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G:\Economics\DWPIG\0120_website\"/>
    </mc:Choice>
  </mc:AlternateContent>
  <xr:revisionPtr revIDLastSave="0" documentId="13_ncr:1_{771B5A47-4650-4049-B51F-9D66C374B37B}" xr6:coauthVersionLast="47" xr6:coauthVersionMax="47" xr10:uidLastSave="{00000000-0000-0000-0000-000000000000}"/>
  <bookViews>
    <workbookView xWindow="28680" yWindow="-16425" windowWidth="29040" windowHeight="15720" firstSheet="3" activeTab="3" xr2:uid="{C57D1F14-6651-4E60-94F6-3A355641A07B}"/>
  </bookViews>
  <sheets>
    <sheet name="data_wkly" sheetId="2" state="hidden" r:id="rId1"/>
    <sheet name="data_mthly" sheetId="4" state="hidden" r:id="rId2"/>
    <sheet name="Sheet6" sheetId="7" state="hidden" r:id="rId3"/>
    <sheet name="Weekly" sheetId="1" r:id="rId4"/>
    <sheet name="3 yr ave" sheetId="10" r:id="rId5"/>
    <sheet name="Weightbands" sheetId="9" r:id="rId6"/>
    <sheet name="Monthly" sheetId="8" r:id="rId7"/>
    <sheet name="Annual" sheetId="5" r:id="rId8"/>
    <sheet name="Disclaimer and notes" sheetId="6" r:id="rId9"/>
  </sheets>
  <definedNames>
    <definedName name="_xlnm._FilterDatabase" localSheetId="0" hidden="1">data_wkly!$A$5:$BL$992</definedName>
    <definedName name="months">OFFSET(data_mthly!$E$6:$E$2276,0,0,COUNTIF(data_mthly!$E:$E,"&gt;0"),1)</definedName>
    <definedName name="threeyrave">OFFSET(data_wkly!$C$632:$C$2300,0,0,COUNTIF(data_wkly!$C:$C,"&gt;0")-528,1)</definedName>
    <definedName name="weeks">IF(data_wkly!C1048570=data_wkly!XFD1048570,OFFSET(data_wkly!$C$6:$C$2300,0,0,COUNTIF(data_wkly!$C:$C,"&gt;0")-1,1),OFFSET(data_wkly!$C$6:$C$2300,0,0,COUNTIF(data_wkly!$C:$C,"&gt;0")-0,1))</definedName>
    <definedName name="wks_wtbnds">OFFSET(data_wkly!$C$671:$C$2300,0,0,COUNTIF(data_wkly!$C:$C,"&gt;0")-665,1)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8" i="10" l="1"/>
  <c r="D8" i="1"/>
  <c r="D8" i="9"/>
  <c r="G117" i="10" l="1"/>
  <c r="G118" i="10"/>
  <c r="G119" i="10"/>
  <c r="G120" i="10"/>
  <c r="G121" i="10"/>
  <c r="G122" i="10" s="1"/>
  <c r="G123" i="10" s="1"/>
  <c r="G124" i="10"/>
  <c r="AG223" i="8"/>
  <c r="F188" i="7"/>
  <c r="F189" i="7"/>
  <c r="F190" i="7"/>
  <c r="F191" i="7"/>
  <c r="F192" i="7"/>
  <c r="F193" i="7"/>
  <c r="F194" i="7"/>
  <c r="F195" i="7"/>
  <c r="F207" i="7" s="1"/>
  <c r="F219" i="7" s="1"/>
  <c r="F231" i="7" s="1"/>
  <c r="F243" i="7" s="1"/>
  <c r="F255" i="7" s="1"/>
  <c r="F267" i="7" s="1"/>
  <c r="F279" i="7" s="1"/>
  <c r="F291" i="7" s="1"/>
  <c r="F303" i="7" s="1"/>
  <c r="F315" i="7" s="1"/>
  <c r="F327" i="7" s="1"/>
  <c r="F196" i="7"/>
  <c r="F197" i="7"/>
  <c r="F198" i="7"/>
  <c r="F199" i="7"/>
  <c r="F200" i="7"/>
  <c r="F201" i="7"/>
  <c r="F202" i="7"/>
  <c r="F203" i="7"/>
  <c r="F215" i="7" s="1"/>
  <c r="F227" i="7" s="1"/>
  <c r="F239" i="7" s="1"/>
  <c r="F251" i="7" s="1"/>
  <c r="F263" i="7" s="1"/>
  <c r="F275" i="7" s="1"/>
  <c r="F287" i="7" s="1"/>
  <c r="F299" i="7" s="1"/>
  <c r="F311" i="7" s="1"/>
  <c r="F323" i="7" s="1"/>
  <c r="F204" i="7"/>
  <c r="F205" i="7"/>
  <c r="F206" i="7"/>
  <c r="F208" i="7"/>
  <c r="F209" i="7"/>
  <c r="F210" i="7"/>
  <c r="F211" i="7"/>
  <c r="F223" i="7" s="1"/>
  <c r="F235" i="7" s="1"/>
  <c r="F247" i="7" s="1"/>
  <c r="F259" i="7" s="1"/>
  <c r="F271" i="7" s="1"/>
  <c r="F283" i="7" s="1"/>
  <c r="F295" i="7" s="1"/>
  <c r="F307" i="7" s="1"/>
  <c r="F319" i="7" s="1"/>
  <c r="F331" i="7" s="1"/>
  <c r="F212" i="7"/>
  <c r="F213" i="7"/>
  <c r="F214" i="7"/>
  <c r="F216" i="7"/>
  <c r="F217" i="7"/>
  <c r="F218" i="7"/>
  <c r="F220" i="7"/>
  <c r="F221" i="7"/>
  <c r="F222" i="7"/>
  <c r="F224" i="7"/>
  <c r="F225" i="7"/>
  <c r="F226" i="7"/>
  <c r="F228" i="7"/>
  <c r="F229" i="7"/>
  <c r="F230" i="7"/>
  <c r="F232" i="7"/>
  <c r="F233" i="7"/>
  <c r="F234" i="7"/>
  <c r="F236" i="7"/>
  <c r="F237" i="7"/>
  <c r="F238" i="7"/>
  <c r="F240" i="7"/>
  <c r="F241" i="7"/>
  <c r="F242" i="7"/>
  <c r="F244" i="7"/>
  <c r="F245" i="7"/>
  <c r="F246" i="7"/>
  <c r="F248" i="7"/>
  <c r="F249" i="7"/>
  <c r="F250" i="7"/>
  <c r="F252" i="7"/>
  <c r="F253" i="7"/>
  <c r="F254" i="7"/>
  <c r="F256" i="7"/>
  <c r="F257" i="7"/>
  <c r="F258" i="7"/>
  <c r="F260" i="7"/>
  <c r="F261" i="7"/>
  <c r="F262" i="7"/>
  <c r="F264" i="7"/>
  <c r="F265" i="7"/>
  <c r="F266" i="7"/>
  <c r="F268" i="7"/>
  <c r="F269" i="7"/>
  <c r="F270" i="7"/>
  <c r="F272" i="7"/>
  <c r="F273" i="7"/>
  <c r="F274" i="7"/>
  <c r="F276" i="7"/>
  <c r="F277" i="7"/>
  <c r="F278" i="7"/>
  <c r="F280" i="7"/>
  <c r="F281" i="7"/>
  <c r="F282" i="7"/>
  <c r="F284" i="7"/>
  <c r="F285" i="7"/>
  <c r="F286" i="7"/>
  <c r="F288" i="7"/>
  <c r="F289" i="7"/>
  <c r="F290" i="7"/>
  <c r="F292" i="7"/>
  <c r="F293" i="7"/>
  <c r="F294" i="7"/>
  <c r="F296" i="7"/>
  <c r="F297" i="7"/>
  <c r="F298" i="7"/>
  <c r="F300" i="7"/>
  <c r="F301" i="7"/>
  <c r="F302" i="7"/>
  <c r="F304" i="7"/>
  <c r="F305" i="7"/>
  <c r="F306" i="7"/>
  <c r="F308" i="7"/>
  <c r="F309" i="7"/>
  <c r="F310" i="7"/>
  <c r="F312" i="7"/>
  <c r="F313" i="7"/>
  <c r="F314" i="7"/>
  <c r="F316" i="7"/>
  <c r="F317" i="7"/>
  <c r="F318" i="7"/>
  <c r="F320" i="7"/>
  <c r="F321" i="7"/>
  <c r="F322" i="7"/>
  <c r="F324" i="7"/>
  <c r="F325" i="7"/>
  <c r="F326" i="7"/>
  <c r="F328" i="7"/>
  <c r="F329" i="7"/>
  <c r="F330" i="7"/>
  <c r="F332" i="7"/>
  <c r="F333" i="7"/>
  <c r="F187" i="7"/>
  <c r="I175" i="7"/>
  <c r="A187" i="7"/>
  <c r="A188" i="7" s="1"/>
  <c r="A189" i="7" s="1"/>
  <c r="A190" i="7" s="1"/>
  <c r="A191" i="7" s="1"/>
  <c r="A192" i="7" s="1"/>
  <c r="A193" i="7" s="1"/>
  <c r="A194" i="7" s="1"/>
  <c r="A195" i="7" s="1"/>
  <c r="A196" i="7" s="1"/>
  <c r="A197" i="7" s="1"/>
  <c r="A198" i="7" s="1"/>
  <c r="A199" i="7" s="1"/>
  <c r="A200" i="7" s="1"/>
  <c r="A201" i="7" s="1"/>
  <c r="A202" i="7" s="1"/>
  <c r="A203" i="7" s="1"/>
  <c r="A204" i="7" s="1"/>
  <c r="A205" i="7" s="1"/>
  <c r="A206" i="7" s="1"/>
  <c r="A207" i="7" s="1"/>
  <c r="A208" i="7" s="1"/>
  <c r="A209" i="7" s="1"/>
  <c r="A210" i="7" s="1"/>
  <c r="A211" i="7" s="1"/>
  <c r="A212" i="7" s="1"/>
  <c r="A213" i="7" s="1"/>
  <c r="A214" i="7" s="1"/>
  <c r="A215" i="7" s="1"/>
  <c r="A216" i="7" s="1"/>
  <c r="A217" i="7" s="1"/>
  <c r="A218" i="7" s="1"/>
  <c r="A219" i="7" s="1"/>
  <c r="A220" i="7" s="1"/>
  <c r="A221" i="7" s="1"/>
  <c r="A222" i="7" s="1"/>
  <c r="A223" i="7" s="1"/>
  <c r="A224" i="7" s="1"/>
  <c r="A225" i="7" s="1"/>
  <c r="A226" i="7" s="1"/>
  <c r="A227" i="7" s="1"/>
  <c r="A228" i="7" s="1"/>
  <c r="A229" i="7" s="1"/>
  <c r="A230" i="7" s="1"/>
  <c r="A231" i="7" s="1"/>
  <c r="A232" i="7" s="1"/>
  <c r="A233" i="7" s="1"/>
  <c r="A234" i="7" s="1"/>
  <c r="A235" i="7" s="1"/>
  <c r="A236" i="7" s="1"/>
  <c r="A237" i="7" s="1"/>
  <c r="A238" i="7" s="1"/>
  <c r="A239" i="7" s="1"/>
  <c r="A240" i="7" s="1"/>
  <c r="A241" i="7" s="1"/>
  <c r="A242" i="7" s="1"/>
  <c r="A243" i="7" s="1"/>
  <c r="A244" i="7" s="1"/>
  <c r="A245" i="7" s="1"/>
  <c r="A246" i="7" s="1"/>
  <c r="A247" i="7" s="1"/>
  <c r="A248" i="7" s="1"/>
  <c r="A249" i="7" s="1"/>
  <c r="A250" i="7" s="1"/>
  <c r="A251" i="7" s="1"/>
  <c r="A252" i="7" s="1"/>
  <c r="A253" i="7" s="1"/>
  <c r="A254" i="7" s="1"/>
  <c r="A255" i="7" s="1"/>
  <c r="A256" i="7" s="1"/>
  <c r="A257" i="7" s="1"/>
  <c r="A258" i="7" s="1"/>
  <c r="A259" i="7" s="1"/>
  <c r="A260" i="7" s="1"/>
  <c r="A261" i="7" s="1"/>
  <c r="A262" i="7" s="1"/>
  <c r="A263" i="7" s="1"/>
  <c r="A264" i="7" s="1"/>
  <c r="A265" i="7" s="1"/>
  <c r="A266" i="7" s="1"/>
  <c r="A267" i="7" s="1"/>
  <c r="A268" i="7" s="1"/>
  <c r="A269" i="7" s="1"/>
  <c r="A270" i="7" s="1"/>
  <c r="A271" i="7" s="1"/>
  <c r="A272" i="7" s="1"/>
  <c r="A273" i="7" s="1"/>
  <c r="A274" i="7" s="1"/>
  <c r="A275" i="7" s="1"/>
  <c r="A276" i="7" s="1"/>
  <c r="A277" i="7" s="1"/>
  <c r="A278" i="7" s="1"/>
  <c r="A279" i="7" s="1"/>
  <c r="A280" i="7" s="1"/>
  <c r="A281" i="7" s="1"/>
  <c r="A282" i="7" s="1"/>
  <c r="A283" i="7" s="1"/>
  <c r="A284" i="7" s="1"/>
  <c r="A285" i="7" s="1"/>
  <c r="A286" i="7" s="1"/>
  <c r="A287" i="7" s="1"/>
  <c r="A288" i="7" s="1"/>
  <c r="A289" i="7" s="1"/>
  <c r="A290" i="7" s="1"/>
  <c r="A291" i="7" s="1"/>
  <c r="A292" i="7" s="1"/>
  <c r="A293" i="7" s="1"/>
  <c r="A294" i="7" s="1"/>
  <c r="A295" i="7" s="1"/>
  <c r="A296" i="7" s="1"/>
  <c r="A297" i="7" s="1"/>
  <c r="A298" i="7" s="1"/>
  <c r="A299" i="7" s="1"/>
  <c r="A300" i="7" s="1"/>
  <c r="A301" i="7" s="1"/>
  <c r="A302" i="7" s="1"/>
  <c r="A303" i="7" s="1"/>
  <c r="A304" i="7" s="1"/>
  <c r="A305" i="7" s="1"/>
  <c r="A306" i="7" s="1"/>
  <c r="A307" i="7" s="1"/>
  <c r="A308" i="7" s="1"/>
  <c r="A309" i="7" s="1"/>
  <c r="A310" i="7" s="1"/>
  <c r="A311" i="7" s="1"/>
  <c r="A312" i="7" s="1"/>
  <c r="A313" i="7" s="1"/>
  <c r="A314" i="7" s="1"/>
  <c r="A315" i="7" s="1"/>
  <c r="A316" i="7" s="1"/>
  <c r="A317" i="7" s="1"/>
  <c r="A318" i="7" s="1"/>
  <c r="A319" i="7" s="1"/>
  <c r="A320" i="7" s="1"/>
  <c r="A321" i="7" s="1"/>
  <c r="A322" i="7" s="1"/>
  <c r="A323" i="7" s="1"/>
  <c r="A324" i="7" s="1"/>
  <c r="A325" i="7" s="1"/>
  <c r="A326" i="7" s="1"/>
  <c r="A327" i="7" s="1"/>
  <c r="A328" i="7" s="1"/>
  <c r="A329" i="7" s="1"/>
  <c r="A330" i="7" s="1"/>
  <c r="A331" i="7" s="1"/>
  <c r="A332" i="7" s="1"/>
  <c r="A333" i="7" s="1"/>
  <c r="H175" i="7"/>
  <c r="G125" i="10" l="1"/>
  <c r="G16" i="10"/>
  <c r="G17" i="10" s="1"/>
  <c r="G18" i="10" s="1"/>
  <c r="G19" i="10" s="1"/>
  <c r="G20" i="10" s="1"/>
  <c r="G21" i="10" s="1"/>
  <c r="G22" i="10" s="1"/>
  <c r="G23" i="10" s="1"/>
  <c r="G24" i="10" s="1"/>
  <c r="G25" i="10" s="1"/>
  <c r="G26" i="10" s="1"/>
  <c r="G27" i="10" s="1"/>
  <c r="G28" i="10" s="1"/>
  <c r="G29" i="10" s="1"/>
  <c r="G30" i="10" s="1"/>
  <c r="G31" i="10" s="1"/>
  <c r="G32" i="10" s="1"/>
  <c r="G33" i="10" s="1"/>
  <c r="G34" i="10" s="1"/>
  <c r="G35" i="10" s="1"/>
  <c r="G36" i="10" s="1"/>
  <c r="G37" i="10" s="1"/>
  <c r="G38" i="10" s="1"/>
  <c r="G39" i="10" s="1"/>
  <c r="G40" i="10" s="1"/>
  <c r="G41" i="10" s="1"/>
  <c r="G42" i="10" s="1"/>
  <c r="G43" i="10" s="1"/>
  <c r="G44" i="10" s="1"/>
  <c r="G45" i="10" s="1"/>
  <c r="G46" i="10" s="1"/>
  <c r="G47" i="10" s="1"/>
  <c r="G48" i="10" s="1"/>
  <c r="G49" i="10" s="1"/>
  <c r="G50" i="10" s="1"/>
  <c r="G51" i="10" s="1"/>
  <c r="G52" i="10" s="1"/>
  <c r="G53" i="10" s="1"/>
  <c r="G54" i="10" s="1"/>
  <c r="G55" i="10" s="1"/>
  <c r="G56" i="10" s="1"/>
  <c r="G57" i="10" s="1"/>
  <c r="G58" i="10" s="1"/>
  <c r="G59" i="10" s="1"/>
  <c r="G60" i="10" s="1"/>
  <c r="G61" i="10" s="1"/>
  <c r="G62" i="10" s="1"/>
  <c r="G63" i="10" s="1"/>
  <c r="G64" i="10" s="1"/>
  <c r="G65" i="10" s="1"/>
  <c r="G66" i="10" s="1"/>
  <c r="G67" i="10" s="1"/>
  <c r="G68" i="10" s="1"/>
  <c r="G69" i="10" s="1"/>
  <c r="G70" i="10" s="1"/>
  <c r="G71" i="10" s="1"/>
  <c r="G72" i="10" s="1"/>
  <c r="G73" i="10" s="1"/>
  <c r="G74" i="10" s="1"/>
  <c r="G75" i="10" s="1"/>
  <c r="G76" i="10" s="1"/>
  <c r="G77" i="10" s="1"/>
  <c r="G78" i="10" s="1"/>
  <c r="G79" i="10" s="1"/>
  <c r="G80" i="10" s="1"/>
  <c r="G81" i="10" s="1"/>
  <c r="G82" i="10" s="1"/>
  <c r="G83" i="10" s="1"/>
  <c r="G84" i="10" s="1"/>
  <c r="G85" i="10" s="1"/>
  <c r="G86" i="10" s="1"/>
  <c r="G87" i="10" s="1"/>
  <c r="G88" i="10" s="1"/>
  <c r="G89" i="10" s="1"/>
  <c r="G90" i="10" s="1"/>
  <c r="G91" i="10" s="1"/>
  <c r="G92" i="10" s="1"/>
  <c r="G93" i="10" s="1"/>
  <c r="G94" i="10" s="1"/>
  <c r="G95" i="10" s="1"/>
  <c r="G96" i="10" s="1"/>
  <c r="G97" i="10" s="1"/>
  <c r="G98" i="10" s="1"/>
  <c r="G99" i="10" s="1"/>
  <c r="G100" i="10" s="1"/>
  <c r="G101" i="10" s="1"/>
  <c r="G102" i="10" s="1"/>
  <c r="G103" i="10" s="1"/>
  <c r="G104" i="10" s="1"/>
  <c r="G105" i="10" s="1"/>
  <c r="G106" i="10" s="1"/>
  <c r="G107" i="10" s="1"/>
  <c r="G108" i="10" s="1"/>
  <c r="G109" i="10" s="1"/>
  <c r="G110" i="10" s="1"/>
  <c r="G111" i="10" s="1"/>
  <c r="G112" i="10" s="1"/>
  <c r="G113" i="10" s="1"/>
  <c r="G114" i="10" s="1"/>
  <c r="G115" i="10" s="1"/>
  <c r="G116" i="10" s="1"/>
  <c r="I333" i="7"/>
  <c r="E333" i="7"/>
  <c r="D333" i="7"/>
  <c r="H333" i="7" s="1"/>
  <c r="I332" i="7"/>
  <c r="E332" i="7"/>
  <c r="D332" i="7"/>
  <c r="H332" i="7" s="1"/>
  <c r="I331" i="7"/>
  <c r="H331" i="7"/>
  <c r="G331" i="7"/>
  <c r="E331" i="7"/>
  <c r="D331" i="7"/>
  <c r="I330" i="7"/>
  <c r="E330" i="7"/>
  <c r="D330" i="7"/>
  <c r="I329" i="7"/>
  <c r="E329" i="7"/>
  <c r="D329" i="7"/>
  <c r="H329" i="7" s="1"/>
  <c r="I328" i="7"/>
  <c r="E328" i="7"/>
  <c r="D328" i="7"/>
  <c r="G328" i="7" s="1"/>
  <c r="I327" i="7"/>
  <c r="E327" i="7"/>
  <c r="D327" i="7"/>
  <c r="H327" i="7" s="1"/>
  <c r="I326" i="7"/>
  <c r="E326" i="7"/>
  <c r="D326" i="7"/>
  <c r="I325" i="7"/>
  <c r="E325" i="7"/>
  <c r="D325" i="7"/>
  <c r="H325" i="7" s="1"/>
  <c r="I324" i="7"/>
  <c r="H324" i="7"/>
  <c r="E324" i="7"/>
  <c r="D324" i="7"/>
  <c r="G324" i="7" s="1"/>
  <c r="I323" i="7"/>
  <c r="E323" i="7"/>
  <c r="D323" i="7"/>
  <c r="H323" i="7" s="1"/>
  <c r="I322" i="7"/>
  <c r="E322" i="7"/>
  <c r="D322" i="7"/>
  <c r="I321" i="7"/>
  <c r="E321" i="7"/>
  <c r="D321" i="7"/>
  <c r="H321" i="7" s="1"/>
  <c r="I320" i="7"/>
  <c r="H320" i="7"/>
  <c r="E320" i="7"/>
  <c r="D320" i="7"/>
  <c r="G320" i="7" s="1"/>
  <c r="I319" i="7"/>
  <c r="E319" i="7"/>
  <c r="D319" i="7"/>
  <c r="H319" i="7" s="1"/>
  <c r="I318" i="7"/>
  <c r="E318" i="7"/>
  <c r="D318" i="7"/>
  <c r="I317" i="7"/>
  <c r="E317" i="7"/>
  <c r="D317" i="7"/>
  <c r="H317" i="7" s="1"/>
  <c r="I316" i="7"/>
  <c r="E316" i="7"/>
  <c r="D316" i="7"/>
  <c r="G316" i="7" s="1"/>
  <c r="I315" i="7"/>
  <c r="E315" i="7"/>
  <c r="D315" i="7"/>
  <c r="H315" i="7" s="1"/>
  <c r="I314" i="7"/>
  <c r="E314" i="7"/>
  <c r="D314" i="7"/>
  <c r="I313" i="7"/>
  <c r="E313" i="7"/>
  <c r="D313" i="7"/>
  <c r="H313" i="7" s="1"/>
  <c r="I312" i="7"/>
  <c r="E312" i="7"/>
  <c r="D312" i="7"/>
  <c r="G312" i="7" s="1"/>
  <c r="I311" i="7"/>
  <c r="E311" i="7"/>
  <c r="D311" i="7"/>
  <c r="H311" i="7" s="1"/>
  <c r="I310" i="7"/>
  <c r="E310" i="7"/>
  <c r="D310" i="7"/>
  <c r="I309" i="7"/>
  <c r="E309" i="7"/>
  <c r="D309" i="7"/>
  <c r="H309" i="7" s="1"/>
  <c r="I308" i="7"/>
  <c r="E308" i="7"/>
  <c r="D308" i="7"/>
  <c r="G308" i="7" s="1"/>
  <c r="I307" i="7"/>
  <c r="H307" i="7"/>
  <c r="E307" i="7"/>
  <c r="D307" i="7"/>
  <c r="G307" i="7" s="1"/>
  <c r="I306" i="7"/>
  <c r="E306" i="7"/>
  <c r="D306" i="7"/>
  <c r="I305" i="7"/>
  <c r="E305" i="7"/>
  <c r="D305" i="7"/>
  <c r="H305" i="7" s="1"/>
  <c r="I304" i="7"/>
  <c r="H304" i="7"/>
  <c r="E304" i="7"/>
  <c r="D304" i="7"/>
  <c r="G304" i="7" s="1"/>
  <c r="I303" i="7"/>
  <c r="H303" i="7"/>
  <c r="G303" i="7"/>
  <c r="E303" i="7"/>
  <c r="D303" i="7"/>
  <c r="I302" i="7"/>
  <c r="E302" i="7"/>
  <c r="D302" i="7"/>
  <c r="I301" i="7"/>
  <c r="E301" i="7"/>
  <c r="D301" i="7"/>
  <c r="H301" i="7" s="1"/>
  <c r="I300" i="7"/>
  <c r="E300" i="7"/>
  <c r="D300" i="7"/>
  <c r="G300" i="7" s="1"/>
  <c r="I299" i="7"/>
  <c r="H299" i="7"/>
  <c r="G299" i="7"/>
  <c r="E299" i="7"/>
  <c r="D299" i="7"/>
  <c r="I298" i="7"/>
  <c r="E298" i="7"/>
  <c r="D298" i="7"/>
  <c r="I297" i="7"/>
  <c r="E297" i="7"/>
  <c r="D297" i="7"/>
  <c r="H297" i="7" s="1"/>
  <c r="I296" i="7"/>
  <c r="E296" i="7"/>
  <c r="D296" i="7"/>
  <c r="G296" i="7" s="1"/>
  <c r="I295" i="7"/>
  <c r="E295" i="7"/>
  <c r="D295" i="7"/>
  <c r="H295" i="7" s="1"/>
  <c r="I294" i="7"/>
  <c r="E294" i="7"/>
  <c r="D294" i="7"/>
  <c r="I293" i="7"/>
  <c r="E293" i="7"/>
  <c r="D293" i="7"/>
  <c r="H293" i="7" s="1"/>
  <c r="I292" i="7"/>
  <c r="H292" i="7"/>
  <c r="E292" i="7"/>
  <c r="D292" i="7"/>
  <c r="G292" i="7" s="1"/>
  <c r="I291" i="7"/>
  <c r="E291" i="7"/>
  <c r="D291" i="7"/>
  <c r="H291" i="7" s="1"/>
  <c r="I290" i="7"/>
  <c r="E290" i="7"/>
  <c r="D290" i="7"/>
  <c r="I289" i="7"/>
  <c r="E289" i="7"/>
  <c r="D289" i="7"/>
  <c r="H289" i="7" s="1"/>
  <c r="I288" i="7"/>
  <c r="H288" i="7"/>
  <c r="E288" i="7"/>
  <c r="D288" i="7"/>
  <c r="G288" i="7" s="1"/>
  <c r="I287" i="7"/>
  <c r="E287" i="7"/>
  <c r="D287" i="7"/>
  <c r="H287" i="7" s="1"/>
  <c r="I286" i="7"/>
  <c r="E286" i="7"/>
  <c r="D286" i="7"/>
  <c r="I285" i="7"/>
  <c r="E285" i="7"/>
  <c r="D285" i="7"/>
  <c r="H285" i="7" s="1"/>
  <c r="I284" i="7"/>
  <c r="H284" i="7"/>
  <c r="E284" i="7"/>
  <c r="D284" i="7"/>
  <c r="G284" i="7" s="1"/>
  <c r="I283" i="7"/>
  <c r="E283" i="7"/>
  <c r="D283" i="7"/>
  <c r="H283" i="7" s="1"/>
  <c r="I282" i="7"/>
  <c r="E282" i="7"/>
  <c r="D282" i="7"/>
  <c r="I281" i="7"/>
  <c r="E281" i="7"/>
  <c r="D281" i="7"/>
  <c r="H281" i="7" s="1"/>
  <c r="I280" i="7"/>
  <c r="H280" i="7"/>
  <c r="E280" i="7"/>
  <c r="D280" i="7"/>
  <c r="G280" i="7" s="1"/>
  <c r="I279" i="7"/>
  <c r="E279" i="7"/>
  <c r="D279" i="7"/>
  <c r="H279" i="7" s="1"/>
  <c r="I278" i="7"/>
  <c r="E278" i="7"/>
  <c r="D278" i="7"/>
  <c r="I277" i="7"/>
  <c r="E277" i="7"/>
  <c r="D277" i="7"/>
  <c r="H277" i="7" s="1"/>
  <c r="I276" i="7"/>
  <c r="H276" i="7"/>
  <c r="E276" i="7"/>
  <c r="D276" i="7"/>
  <c r="G276" i="7" s="1"/>
  <c r="I275" i="7"/>
  <c r="E275" i="7"/>
  <c r="D275" i="7"/>
  <c r="H275" i="7" s="1"/>
  <c r="I274" i="7"/>
  <c r="E274" i="7"/>
  <c r="D274" i="7"/>
  <c r="I273" i="7"/>
  <c r="E273" i="7"/>
  <c r="D273" i="7"/>
  <c r="H273" i="7" s="1"/>
  <c r="I272" i="7"/>
  <c r="H272" i="7"/>
  <c r="E272" i="7"/>
  <c r="D272" i="7"/>
  <c r="G272" i="7" s="1"/>
  <c r="I271" i="7"/>
  <c r="E271" i="7"/>
  <c r="D271" i="7"/>
  <c r="H271" i="7" s="1"/>
  <c r="I270" i="7"/>
  <c r="E270" i="7"/>
  <c r="D270" i="7"/>
  <c r="I269" i="7"/>
  <c r="E269" i="7"/>
  <c r="D269" i="7"/>
  <c r="H269" i="7" s="1"/>
  <c r="I268" i="7"/>
  <c r="H268" i="7"/>
  <c r="E268" i="7"/>
  <c r="D268" i="7"/>
  <c r="G268" i="7" s="1"/>
  <c r="I267" i="7"/>
  <c r="E267" i="7"/>
  <c r="D267" i="7"/>
  <c r="H267" i="7" s="1"/>
  <c r="I266" i="7"/>
  <c r="E266" i="7"/>
  <c r="D266" i="7"/>
  <c r="I265" i="7"/>
  <c r="E265" i="7"/>
  <c r="D265" i="7"/>
  <c r="H265" i="7" s="1"/>
  <c r="I264" i="7"/>
  <c r="H264" i="7"/>
  <c r="E264" i="7"/>
  <c r="D264" i="7"/>
  <c r="G264" i="7" s="1"/>
  <c r="I263" i="7"/>
  <c r="E263" i="7"/>
  <c r="D263" i="7"/>
  <c r="H263" i="7" s="1"/>
  <c r="I262" i="7"/>
  <c r="E262" i="7"/>
  <c r="D262" i="7"/>
  <c r="I261" i="7"/>
  <c r="E261" i="7"/>
  <c r="D261" i="7"/>
  <c r="H261" i="7" s="1"/>
  <c r="I260" i="7"/>
  <c r="H260" i="7"/>
  <c r="E260" i="7"/>
  <c r="D260" i="7"/>
  <c r="G260" i="7" s="1"/>
  <c r="I259" i="7"/>
  <c r="E259" i="7"/>
  <c r="D259" i="7"/>
  <c r="H259" i="7" s="1"/>
  <c r="I258" i="7"/>
  <c r="E258" i="7"/>
  <c r="D258" i="7"/>
  <c r="I257" i="7"/>
  <c r="E257" i="7"/>
  <c r="D257" i="7"/>
  <c r="H257" i="7" s="1"/>
  <c r="I256" i="7"/>
  <c r="H256" i="7"/>
  <c r="E256" i="7"/>
  <c r="D256" i="7"/>
  <c r="G256" i="7" s="1"/>
  <c r="I255" i="7"/>
  <c r="E255" i="7"/>
  <c r="D255" i="7"/>
  <c r="H255" i="7" s="1"/>
  <c r="I254" i="7"/>
  <c r="E254" i="7"/>
  <c r="D254" i="7"/>
  <c r="I253" i="7"/>
  <c r="E253" i="7"/>
  <c r="D253" i="7"/>
  <c r="H253" i="7" s="1"/>
  <c r="I252" i="7"/>
  <c r="H252" i="7"/>
  <c r="E252" i="7"/>
  <c r="D252" i="7"/>
  <c r="G252" i="7" s="1"/>
  <c r="I251" i="7"/>
  <c r="E251" i="7"/>
  <c r="D251" i="7"/>
  <c r="H251" i="7" s="1"/>
  <c r="I250" i="7"/>
  <c r="E250" i="7"/>
  <c r="D250" i="7"/>
  <c r="I249" i="7"/>
  <c r="E249" i="7"/>
  <c r="D249" i="7"/>
  <c r="H249" i="7" s="1"/>
  <c r="I248" i="7"/>
  <c r="E248" i="7"/>
  <c r="D248" i="7"/>
  <c r="G248" i="7" s="1"/>
  <c r="I247" i="7"/>
  <c r="H247" i="7"/>
  <c r="E247" i="7"/>
  <c r="D247" i="7"/>
  <c r="G247" i="7" s="1"/>
  <c r="I246" i="7"/>
  <c r="E246" i="7"/>
  <c r="D246" i="7"/>
  <c r="I245" i="7"/>
  <c r="G245" i="7"/>
  <c r="E245" i="7"/>
  <c r="D245" i="7"/>
  <c r="H245" i="7" s="1"/>
  <c r="I244" i="7"/>
  <c r="E244" i="7"/>
  <c r="D244" i="7"/>
  <c r="G244" i="7" s="1"/>
  <c r="I243" i="7"/>
  <c r="H243" i="7"/>
  <c r="G243" i="7"/>
  <c r="E243" i="7"/>
  <c r="D243" i="7"/>
  <c r="I242" i="7"/>
  <c r="E242" i="7"/>
  <c r="D242" i="7"/>
  <c r="I241" i="7"/>
  <c r="G241" i="7"/>
  <c r="E241" i="7"/>
  <c r="D241" i="7"/>
  <c r="H241" i="7" s="1"/>
  <c r="I240" i="7"/>
  <c r="E240" i="7"/>
  <c r="D240" i="7"/>
  <c r="G240" i="7" s="1"/>
  <c r="I239" i="7"/>
  <c r="G239" i="7"/>
  <c r="E239" i="7"/>
  <c r="D239" i="7"/>
  <c r="H239" i="7" s="1"/>
  <c r="I238" i="7"/>
  <c r="E238" i="7"/>
  <c r="D238" i="7"/>
  <c r="I237" i="7"/>
  <c r="E237" i="7"/>
  <c r="D237" i="7"/>
  <c r="H237" i="7" s="1"/>
  <c r="I236" i="7"/>
  <c r="E236" i="7"/>
  <c r="D236" i="7"/>
  <c r="I235" i="7"/>
  <c r="H235" i="7"/>
  <c r="E235" i="7"/>
  <c r="D235" i="7"/>
  <c r="G235" i="7" s="1"/>
  <c r="I234" i="7"/>
  <c r="E234" i="7"/>
  <c r="D234" i="7"/>
  <c r="I233" i="7"/>
  <c r="G233" i="7"/>
  <c r="E233" i="7"/>
  <c r="D233" i="7"/>
  <c r="H233" i="7" s="1"/>
  <c r="I232" i="7"/>
  <c r="E232" i="7"/>
  <c r="D232" i="7"/>
  <c r="G232" i="7" s="1"/>
  <c r="I231" i="7"/>
  <c r="H231" i="7"/>
  <c r="E231" i="7"/>
  <c r="D231" i="7"/>
  <c r="G231" i="7" s="1"/>
  <c r="I230" i="7"/>
  <c r="E230" i="7"/>
  <c r="D230" i="7"/>
  <c r="I229" i="7"/>
  <c r="G229" i="7"/>
  <c r="E229" i="7"/>
  <c r="D229" i="7"/>
  <c r="H229" i="7" s="1"/>
  <c r="I228" i="7"/>
  <c r="E228" i="7"/>
  <c r="D228" i="7"/>
  <c r="G228" i="7" s="1"/>
  <c r="I227" i="7"/>
  <c r="H227" i="7"/>
  <c r="G227" i="7"/>
  <c r="E227" i="7"/>
  <c r="D227" i="7"/>
  <c r="I226" i="7"/>
  <c r="E226" i="7"/>
  <c r="D226" i="7"/>
  <c r="H226" i="7" s="1"/>
  <c r="I225" i="7"/>
  <c r="G225" i="7"/>
  <c r="E225" i="7"/>
  <c r="D225" i="7"/>
  <c r="H225" i="7" s="1"/>
  <c r="I224" i="7"/>
  <c r="H224" i="7"/>
  <c r="E224" i="7"/>
  <c r="D224" i="7"/>
  <c r="G224" i="7" s="1"/>
  <c r="I223" i="7"/>
  <c r="H223" i="7"/>
  <c r="G223" i="7"/>
  <c r="E223" i="7"/>
  <c r="D223" i="7"/>
  <c r="I222" i="7"/>
  <c r="E222" i="7"/>
  <c r="D222" i="7"/>
  <c r="I221" i="7"/>
  <c r="E221" i="7"/>
  <c r="D221" i="7"/>
  <c r="H221" i="7" s="1"/>
  <c r="I220" i="7"/>
  <c r="H220" i="7"/>
  <c r="E220" i="7"/>
  <c r="D220" i="7"/>
  <c r="G220" i="7" s="1"/>
  <c r="I219" i="7"/>
  <c r="H219" i="7"/>
  <c r="G219" i="7"/>
  <c r="E219" i="7"/>
  <c r="D219" i="7"/>
  <c r="I218" i="7"/>
  <c r="E218" i="7"/>
  <c r="D218" i="7"/>
  <c r="H218" i="7" s="1"/>
  <c r="I217" i="7"/>
  <c r="E217" i="7"/>
  <c r="D217" i="7"/>
  <c r="I216" i="7"/>
  <c r="E216" i="7"/>
  <c r="D216" i="7"/>
  <c r="G216" i="7" s="1"/>
  <c r="I215" i="7"/>
  <c r="E215" i="7"/>
  <c r="D215" i="7"/>
  <c r="H215" i="7" s="1"/>
  <c r="I214" i="7"/>
  <c r="E214" i="7"/>
  <c r="D214" i="7"/>
  <c r="H214" i="7" s="1"/>
  <c r="I213" i="7"/>
  <c r="E213" i="7"/>
  <c r="D213" i="7"/>
  <c r="H213" i="7" s="1"/>
  <c r="I212" i="7"/>
  <c r="H212" i="7"/>
  <c r="G212" i="7"/>
  <c r="E212" i="7"/>
  <c r="D212" i="7"/>
  <c r="I211" i="7"/>
  <c r="E211" i="7"/>
  <c r="D211" i="7"/>
  <c r="H211" i="7" s="1"/>
  <c r="I210" i="7"/>
  <c r="E210" i="7"/>
  <c r="D210" i="7"/>
  <c r="H210" i="7" s="1"/>
  <c r="I209" i="7"/>
  <c r="G209" i="7"/>
  <c r="E209" i="7"/>
  <c r="D209" i="7"/>
  <c r="H209" i="7" s="1"/>
  <c r="I208" i="7"/>
  <c r="E208" i="7"/>
  <c r="D208" i="7"/>
  <c r="H208" i="7" s="1"/>
  <c r="I207" i="7"/>
  <c r="E207" i="7"/>
  <c r="D207" i="7"/>
  <c r="G207" i="7" s="1"/>
  <c r="I206" i="7"/>
  <c r="E206" i="7"/>
  <c r="D206" i="7"/>
  <c r="H206" i="7" s="1"/>
  <c r="I205" i="7"/>
  <c r="E205" i="7"/>
  <c r="D205" i="7"/>
  <c r="H205" i="7" s="1"/>
  <c r="I204" i="7"/>
  <c r="E204" i="7"/>
  <c r="D204" i="7"/>
  <c r="H204" i="7" s="1"/>
  <c r="I203" i="7"/>
  <c r="E203" i="7"/>
  <c r="D203" i="7"/>
  <c r="I202" i="7"/>
  <c r="E202" i="7"/>
  <c r="D202" i="7"/>
  <c r="H202" i="7" s="1"/>
  <c r="I201" i="7"/>
  <c r="E201" i="7"/>
  <c r="D201" i="7"/>
  <c r="H201" i="7" s="1"/>
  <c r="I200" i="7"/>
  <c r="E200" i="7"/>
  <c r="D200" i="7"/>
  <c r="H200" i="7" s="1"/>
  <c r="I199" i="7"/>
  <c r="E199" i="7"/>
  <c r="D199" i="7"/>
  <c r="G199" i="7" s="1"/>
  <c r="I198" i="7"/>
  <c r="E198" i="7"/>
  <c r="D198" i="7"/>
  <c r="H198" i="7" s="1"/>
  <c r="I197" i="7"/>
  <c r="E197" i="7"/>
  <c r="D197" i="7"/>
  <c r="H197" i="7" s="1"/>
  <c r="I196" i="7"/>
  <c r="E196" i="7"/>
  <c r="D196" i="7"/>
  <c r="G196" i="7" s="1"/>
  <c r="I195" i="7"/>
  <c r="E195" i="7"/>
  <c r="D195" i="7"/>
  <c r="H195" i="7" s="1"/>
  <c r="I194" i="7"/>
  <c r="G194" i="7"/>
  <c r="E194" i="7"/>
  <c r="D194" i="7"/>
  <c r="H194" i="7" s="1"/>
  <c r="I193" i="7"/>
  <c r="E193" i="7"/>
  <c r="D193" i="7"/>
  <c r="H193" i="7" s="1"/>
  <c r="I192" i="7"/>
  <c r="E192" i="7"/>
  <c r="D192" i="7"/>
  <c r="H192" i="7" s="1"/>
  <c r="I191" i="7"/>
  <c r="H191" i="7"/>
  <c r="G191" i="7"/>
  <c r="E191" i="7"/>
  <c r="D191" i="7"/>
  <c r="I190" i="7"/>
  <c r="E190" i="7"/>
  <c r="D190" i="7"/>
  <c r="H190" i="7" s="1"/>
  <c r="I189" i="7"/>
  <c r="E189" i="7"/>
  <c r="D189" i="7"/>
  <c r="H189" i="7" s="1"/>
  <c r="I188" i="7"/>
  <c r="G188" i="7"/>
  <c r="E188" i="7"/>
  <c r="D188" i="7"/>
  <c r="H188" i="7" s="1"/>
  <c r="I187" i="7"/>
  <c r="E187" i="7"/>
  <c r="D187" i="7"/>
  <c r="I186" i="7"/>
  <c r="E186" i="7"/>
  <c r="D186" i="7"/>
  <c r="H186" i="7" s="1"/>
  <c r="I185" i="7"/>
  <c r="E185" i="7"/>
  <c r="D185" i="7"/>
  <c r="H185" i="7" s="1"/>
  <c r="I184" i="7"/>
  <c r="E184" i="7"/>
  <c r="D184" i="7"/>
  <c r="H184" i="7" s="1"/>
  <c r="I183" i="7"/>
  <c r="E183" i="7"/>
  <c r="D183" i="7"/>
  <c r="H183" i="7" s="1"/>
  <c r="I182" i="7"/>
  <c r="E182" i="7"/>
  <c r="D182" i="7"/>
  <c r="H182" i="7" s="1"/>
  <c r="I181" i="7"/>
  <c r="E181" i="7"/>
  <c r="D181" i="7"/>
  <c r="H181" i="7" s="1"/>
  <c r="I180" i="7"/>
  <c r="E180" i="7"/>
  <c r="D180" i="7"/>
  <c r="H180" i="7" s="1"/>
  <c r="I179" i="7"/>
  <c r="E179" i="7"/>
  <c r="D179" i="7"/>
  <c r="H179" i="7" s="1"/>
  <c r="I178" i="7"/>
  <c r="E178" i="7"/>
  <c r="D178" i="7"/>
  <c r="H178" i="7" s="1"/>
  <c r="I177" i="7"/>
  <c r="E177" i="7"/>
  <c r="D177" i="7"/>
  <c r="H177" i="7" s="1"/>
  <c r="I176" i="7"/>
  <c r="E176" i="7"/>
  <c r="D176" i="7"/>
  <c r="H176" i="7" s="1"/>
  <c r="E175" i="7"/>
  <c r="D175" i="7"/>
  <c r="I174" i="7"/>
  <c r="E174" i="7"/>
  <c r="D174" i="7"/>
  <c r="H174" i="7" s="1"/>
  <c r="I173" i="7"/>
  <c r="E173" i="7"/>
  <c r="D173" i="7"/>
  <c r="H173" i="7" s="1"/>
  <c r="I172" i="7"/>
  <c r="H172" i="7"/>
  <c r="G172" i="7"/>
  <c r="E172" i="7"/>
  <c r="D172" i="7"/>
  <c r="I171" i="7"/>
  <c r="H171" i="7"/>
  <c r="E171" i="7"/>
  <c r="D171" i="7"/>
  <c r="G171" i="7" s="1"/>
  <c r="I170" i="7"/>
  <c r="G170" i="7"/>
  <c r="E170" i="7"/>
  <c r="D170" i="7"/>
  <c r="H170" i="7" s="1"/>
  <c r="I169" i="7"/>
  <c r="E169" i="7"/>
  <c r="D169" i="7"/>
  <c r="H169" i="7" s="1"/>
  <c r="I168" i="7"/>
  <c r="G168" i="7"/>
  <c r="E168" i="7"/>
  <c r="D168" i="7"/>
  <c r="H168" i="7" s="1"/>
  <c r="I167" i="7"/>
  <c r="H167" i="7"/>
  <c r="G167" i="7"/>
  <c r="E167" i="7"/>
  <c r="D167" i="7"/>
  <c r="I166" i="7"/>
  <c r="E166" i="7"/>
  <c r="D166" i="7"/>
  <c r="H166" i="7" s="1"/>
  <c r="I165" i="7"/>
  <c r="E165" i="7"/>
  <c r="D165" i="7"/>
  <c r="H165" i="7" s="1"/>
  <c r="I164" i="7"/>
  <c r="H164" i="7"/>
  <c r="G164" i="7"/>
  <c r="E164" i="7"/>
  <c r="D164" i="7"/>
  <c r="I163" i="7"/>
  <c r="H163" i="7"/>
  <c r="E163" i="7"/>
  <c r="D163" i="7"/>
  <c r="G163" i="7" s="1"/>
  <c r="I162" i="7"/>
  <c r="F162" i="7"/>
  <c r="E162" i="7"/>
  <c r="D162" i="7"/>
  <c r="H162" i="7" s="1"/>
  <c r="I161" i="7"/>
  <c r="H161" i="7"/>
  <c r="E161" i="7"/>
  <c r="F161" i="7" s="1"/>
  <c r="D161" i="7"/>
  <c r="G161" i="7" s="1"/>
  <c r="I160" i="7"/>
  <c r="G160" i="7"/>
  <c r="E160" i="7"/>
  <c r="F160" i="7" s="1"/>
  <c r="D160" i="7"/>
  <c r="H160" i="7" s="1"/>
  <c r="I159" i="7"/>
  <c r="H159" i="7"/>
  <c r="G159" i="7"/>
  <c r="F159" i="7"/>
  <c r="E159" i="7"/>
  <c r="D159" i="7"/>
  <c r="I158" i="7"/>
  <c r="H158" i="7"/>
  <c r="G158" i="7"/>
  <c r="E158" i="7"/>
  <c r="F158" i="7" s="1"/>
  <c r="D158" i="7"/>
  <c r="I157" i="7"/>
  <c r="E157" i="7"/>
  <c r="D157" i="7"/>
  <c r="I156" i="7"/>
  <c r="H156" i="7"/>
  <c r="E156" i="7"/>
  <c r="F156" i="7" s="1"/>
  <c r="D156" i="7"/>
  <c r="G156" i="7" s="1"/>
  <c r="I155" i="7"/>
  <c r="D155" i="7" s="1"/>
  <c r="H155" i="7"/>
  <c r="G155" i="7"/>
  <c r="I154" i="7"/>
  <c r="H154" i="7"/>
  <c r="D154" i="7" s="1"/>
  <c r="E153" i="7" s="1"/>
  <c r="G154" i="7"/>
  <c r="I153" i="7"/>
  <c r="H153" i="7"/>
  <c r="G153" i="7"/>
  <c r="I152" i="7"/>
  <c r="H152" i="7"/>
  <c r="D152" i="7" s="1"/>
  <c r="G152" i="7"/>
  <c r="I151" i="7"/>
  <c r="H151" i="7"/>
  <c r="D151" i="7" s="1"/>
  <c r="E150" i="7" s="1"/>
  <c r="G151" i="7"/>
  <c r="E151" i="7"/>
  <c r="F151" i="7" s="1"/>
  <c r="I150" i="7"/>
  <c r="H150" i="7"/>
  <c r="G150" i="7"/>
  <c r="D150" i="7"/>
  <c r="E149" i="7" s="1"/>
  <c r="F149" i="7" s="1"/>
  <c r="I149" i="7"/>
  <c r="H149" i="7"/>
  <c r="D149" i="7" s="1"/>
  <c r="E148" i="7" s="1"/>
  <c r="F148" i="7" s="1"/>
  <c r="G149" i="7"/>
  <c r="A149" i="7"/>
  <c r="A150" i="7" s="1"/>
  <c r="A151" i="7" s="1"/>
  <c r="A152" i="7" s="1"/>
  <c r="A153" i="7" s="1"/>
  <c r="A154" i="7" s="1"/>
  <c r="A155" i="7" s="1"/>
  <c r="A156" i="7" s="1"/>
  <c r="A157" i="7" s="1"/>
  <c r="A158" i="7" s="1"/>
  <c r="A159" i="7" s="1"/>
  <c r="A160" i="7" s="1"/>
  <c r="A161" i="7" s="1"/>
  <c r="A162" i="7" s="1"/>
  <c r="A163" i="7" s="1"/>
  <c r="A164" i="7" s="1"/>
  <c r="A165" i="7" s="1"/>
  <c r="A166" i="7" s="1"/>
  <c r="A167" i="7" s="1"/>
  <c r="A168" i="7" s="1"/>
  <c r="A169" i="7" s="1"/>
  <c r="A170" i="7" s="1"/>
  <c r="A171" i="7" s="1"/>
  <c r="A172" i="7" s="1"/>
  <c r="A173" i="7" s="1"/>
  <c r="A174" i="7" s="1"/>
  <c r="A175" i="7" s="1"/>
  <c r="A176" i="7" s="1"/>
  <c r="A177" i="7" s="1"/>
  <c r="A178" i="7" s="1"/>
  <c r="A179" i="7" s="1"/>
  <c r="A180" i="7" s="1"/>
  <c r="A181" i="7" s="1"/>
  <c r="A182" i="7" s="1"/>
  <c r="A183" i="7" s="1"/>
  <c r="A184" i="7" s="1"/>
  <c r="A185" i="7" s="1"/>
  <c r="A186" i="7" s="1"/>
  <c r="I148" i="7"/>
  <c r="D148" i="7" s="1"/>
  <c r="E147" i="7" s="1"/>
  <c r="H148" i="7"/>
  <c r="G148" i="7"/>
  <c r="I147" i="7"/>
  <c r="H147" i="7"/>
  <c r="G147" i="7"/>
  <c r="I146" i="7"/>
  <c r="H146" i="7"/>
  <c r="D146" i="7" s="1"/>
  <c r="E145" i="7" s="1"/>
  <c r="F145" i="7" s="1"/>
  <c r="G146" i="7"/>
  <c r="A146" i="7"/>
  <c r="A147" i="7" s="1"/>
  <c r="A148" i="7" s="1"/>
  <c r="I145" i="7"/>
  <c r="H145" i="7"/>
  <c r="D145" i="7" s="1"/>
  <c r="E144" i="7" s="1"/>
  <c r="F144" i="7" s="1"/>
  <c r="G145" i="7"/>
  <c r="I144" i="7"/>
  <c r="D144" i="7" s="1"/>
  <c r="E143" i="7" s="1"/>
  <c r="F143" i="7" s="1"/>
  <c r="H144" i="7"/>
  <c r="G144" i="7"/>
  <c r="I143" i="7"/>
  <c r="H143" i="7"/>
  <c r="G143" i="7"/>
  <c r="D143" i="7"/>
  <c r="E142" i="7" s="1"/>
  <c r="I142" i="7"/>
  <c r="H142" i="7"/>
  <c r="D142" i="7" s="1"/>
  <c r="E141" i="7" s="1"/>
  <c r="F141" i="7" s="1"/>
  <c r="G142" i="7"/>
  <c r="I141" i="7"/>
  <c r="H141" i="7"/>
  <c r="D141" i="7" s="1"/>
  <c r="G141" i="7"/>
  <c r="I140" i="7"/>
  <c r="D140" i="7" s="1"/>
  <c r="E139" i="7" s="1"/>
  <c r="H140" i="7"/>
  <c r="G140" i="7"/>
  <c r="E140" i="7"/>
  <c r="F140" i="7" s="1"/>
  <c r="I139" i="7"/>
  <c r="D139" i="7" s="1"/>
  <c r="E138" i="7" s="1"/>
  <c r="F138" i="7" s="1"/>
  <c r="H139" i="7"/>
  <c r="G139" i="7"/>
  <c r="I138" i="7"/>
  <c r="H138" i="7"/>
  <c r="D138" i="7" s="1"/>
  <c r="E137" i="7" s="1"/>
  <c r="G138" i="7"/>
  <c r="I137" i="7"/>
  <c r="H137" i="7"/>
  <c r="G137" i="7"/>
  <c r="I136" i="7"/>
  <c r="H136" i="7"/>
  <c r="G136" i="7"/>
  <c r="I135" i="7"/>
  <c r="D135" i="7" s="1"/>
  <c r="E134" i="7" s="1"/>
  <c r="H135" i="7"/>
  <c r="G135" i="7"/>
  <c r="I134" i="7"/>
  <c r="H134" i="7"/>
  <c r="G134" i="7"/>
  <c r="I133" i="7"/>
  <c r="H133" i="7"/>
  <c r="G133" i="7"/>
  <c r="I132" i="7"/>
  <c r="D132" i="7" s="1"/>
  <c r="E131" i="7" s="1"/>
  <c r="F131" i="7" s="1"/>
  <c r="H132" i="7"/>
  <c r="G132" i="7"/>
  <c r="I131" i="7"/>
  <c r="D131" i="7" s="1"/>
  <c r="E130" i="7" s="1"/>
  <c r="F130" i="7" s="1"/>
  <c r="H131" i="7"/>
  <c r="G131" i="7"/>
  <c r="I130" i="7"/>
  <c r="H130" i="7"/>
  <c r="D130" i="7" s="1"/>
  <c r="E129" i="7" s="1"/>
  <c r="F129" i="7" s="1"/>
  <c r="G130" i="7"/>
  <c r="I129" i="7"/>
  <c r="H129" i="7"/>
  <c r="D129" i="7" s="1"/>
  <c r="E128" i="7" s="1"/>
  <c r="F128" i="7" s="1"/>
  <c r="G129" i="7"/>
  <c r="I128" i="7"/>
  <c r="D128" i="7" s="1"/>
  <c r="E127" i="7" s="1"/>
  <c r="F127" i="7" s="1"/>
  <c r="H128" i="7"/>
  <c r="G128" i="7"/>
  <c r="I127" i="7"/>
  <c r="D127" i="7" s="1"/>
  <c r="E126" i="7" s="1"/>
  <c r="F126" i="7" s="1"/>
  <c r="H127" i="7"/>
  <c r="G127" i="7"/>
  <c r="I126" i="7"/>
  <c r="H126" i="7"/>
  <c r="D126" i="7" s="1"/>
  <c r="E125" i="7" s="1"/>
  <c r="G126" i="7"/>
  <c r="I125" i="7"/>
  <c r="H125" i="7"/>
  <c r="G125" i="7"/>
  <c r="I124" i="7"/>
  <c r="D124" i="7" s="1"/>
  <c r="E123" i="7" s="1"/>
  <c r="F123" i="7" s="1"/>
  <c r="H124" i="7"/>
  <c r="G124" i="7"/>
  <c r="I123" i="7"/>
  <c r="D123" i="7" s="1"/>
  <c r="E122" i="7" s="1"/>
  <c r="F122" i="7" s="1"/>
  <c r="H123" i="7"/>
  <c r="G123" i="7"/>
  <c r="I122" i="7"/>
  <c r="H122" i="7"/>
  <c r="D122" i="7" s="1"/>
  <c r="E121" i="7" s="1"/>
  <c r="G122" i="7"/>
  <c r="I121" i="7"/>
  <c r="H121" i="7"/>
  <c r="G121" i="7"/>
  <c r="I120" i="7"/>
  <c r="D120" i="7" s="1"/>
  <c r="E119" i="7" s="1"/>
  <c r="F119" i="7" s="1"/>
  <c r="H120" i="7"/>
  <c r="G120" i="7"/>
  <c r="I119" i="7"/>
  <c r="D119" i="7" s="1"/>
  <c r="E118" i="7" s="1"/>
  <c r="F118" i="7" s="1"/>
  <c r="H119" i="7"/>
  <c r="G119" i="7"/>
  <c r="I118" i="7"/>
  <c r="H118" i="7"/>
  <c r="D118" i="7" s="1"/>
  <c r="E117" i="7" s="1"/>
  <c r="G118" i="7"/>
  <c r="I117" i="7"/>
  <c r="H117" i="7"/>
  <c r="G117" i="7"/>
  <c r="I116" i="7"/>
  <c r="D116" i="7" s="1"/>
  <c r="E115" i="7" s="1"/>
  <c r="F115" i="7" s="1"/>
  <c r="H116" i="7"/>
  <c r="G116" i="7"/>
  <c r="I115" i="7"/>
  <c r="D115" i="7" s="1"/>
  <c r="E114" i="7" s="1"/>
  <c r="F114" i="7" s="1"/>
  <c r="H115" i="7"/>
  <c r="G115" i="7"/>
  <c r="I114" i="7"/>
  <c r="H114" i="7"/>
  <c r="D114" i="7" s="1"/>
  <c r="E113" i="7" s="1"/>
  <c r="G114" i="7"/>
  <c r="I113" i="7"/>
  <c r="H113" i="7"/>
  <c r="G113" i="7"/>
  <c r="I112" i="7"/>
  <c r="D112" i="7" s="1"/>
  <c r="E111" i="7" s="1"/>
  <c r="F111" i="7" s="1"/>
  <c r="H112" i="7"/>
  <c r="G112" i="7"/>
  <c r="I111" i="7"/>
  <c r="D111" i="7" s="1"/>
  <c r="E110" i="7" s="1"/>
  <c r="F110" i="7" s="1"/>
  <c r="H111" i="7"/>
  <c r="G111" i="7"/>
  <c r="I110" i="7"/>
  <c r="H110" i="7"/>
  <c r="D110" i="7" s="1"/>
  <c r="E109" i="7" s="1"/>
  <c r="G110" i="7"/>
  <c r="I109" i="7"/>
  <c r="H109" i="7"/>
  <c r="G109" i="7"/>
  <c r="I108" i="7"/>
  <c r="D108" i="7" s="1"/>
  <c r="E107" i="7" s="1"/>
  <c r="F107" i="7" s="1"/>
  <c r="H108" i="7"/>
  <c r="G108" i="7"/>
  <c r="I107" i="7"/>
  <c r="D107" i="7" s="1"/>
  <c r="E106" i="7" s="1"/>
  <c r="F106" i="7" s="1"/>
  <c r="H107" i="7"/>
  <c r="G107" i="7"/>
  <c r="I106" i="7"/>
  <c r="H106" i="7"/>
  <c r="D106" i="7" s="1"/>
  <c r="E105" i="7" s="1"/>
  <c r="G106" i="7"/>
  <c r="I105" i="7"/>
  <c r="H105" i="7"/>
  <c r="G105" i="7"/>
  <c r="I104" i="7"/>
  <c r="D104" i="7" s="1"/>
  <c r="E103" i="7" s="1"/>
  <c r="F103" i="7" s="1"/>
  <c r="H104" i="7"/>
  <c r="G104" i="7"/>
  <c r="I103" i="7"/>
  <c r="D103" i="7" s="1"/>
  <c r="E102" i="7" s="1"/>
  <c r="F102" i="7" s="1"/>
  <c r="H103" i="7"/>
  <c r="G103" i="7"/>
  <c r="I102" i="7"/>
  <c r="H102" i="7"/>
  <c r="D102" i="7" s="1"/>
  <c r="E101" i="7" s="1"/>
  <c r="G102" i="7"/>
  <c r="I101" i="7"/>
  <c r="H101" i="7"/>
  <c r="G101" i="7"/>
  <c r="I100" i="7"/>
  <c r="D100" i="7" s="1"/>
  <c r="E99" i="7" s="1"/>
  <c r="F99" i="7" s="1"/>
  <c r="H100" i="7"/>
  <c r="G100" i="7"/>
  <c r="I99" i="7"/>
  <c r="D99" i="7" s="1"/>
  <c r="E98" i="7" s="1"/>
  <c r="F98" i="7" s="1"/>
  <c r="H99" i="7"/>
  <c r="G99" i="7"/>
  <c r="I98" i="7"/>
  <c r="H98" i="7"/>
  <c r="D98" i="7" s="1"/>
  <c r="E97" i="7" s="1"/>
  <c r="G98" i="7"/>
  <c r="I97" i="7"/>
  <c r="H97" i="7"/>
  <c r="G97" i="7"/>
  <c r="I96" i="7"/>
  <c r="D96" i="7" s="1"/>
  <c r="E95" i="7" s="1"/>
  <c r="F95" i="7" s="1"/>
  <c r="H96" i="7"/>
  <c r="G96" i="7"/>
  <c r="I95" i="7"/>
  <c r="D95" i="7" s="1"/>
  <c r="E94" i="7" s="1"/>
  <c r="F94" i="7" s="1"/>
  <c r="H95" i="7"/>
  <c r="G95" i="7"/>
  <c r="I94" i="7"/>
  <c r="H94" i="7"/>
  <c r="D94" i="7" s="1"/>
  <c r="E93" i="7" s="1"/>
  <c r="G94" i="7"/>
  <c r="I93" i="7"/>
  <c r="H93" i="7"/>
  <c r="G93" i="7"/>
  <c r="I92" i="7"/>
  <c r="D92" i="7" s="1"/>
  <c r="E91" i="7" s="1"/>
  <c r="F91" i="7" s="1"/>
  <c r="H92" i="7"/>
  <c r="G92" i="7"/>
  <c r="I91" i="7"/>
  <c r="D91" i="7" s="1"/>
  <c r="E90" i="7" s="1"/>
  <c r="F90" i="7" s="1"/>
  <c r="H91" i="7"/>
  <c r="G91" i="7"/>
  <c r="I90" i="7"/>
  <c r="H90" i="7"/>
  <c r="D90" i="7" s="1"/>
  <c r="E89" i="7" s="1"/>
  <c r="G90" i="7"/>
  <c r="I89" i="7"/>
  <c r="H89" i="7"/>
  <c r="G89" i="7"/>
  <c r="I88" i="7"/>
  <c r="D88" i="7" s="1"/>
  <c r="E87" i="7" s="1"/>
  <c r="F87" i="7" s="1"/>
  <c r="H88" i="7"/>
  <c r="G88" i="7"/>
  <c r="I87" i="7"/>
  <c r="D87" i="7" s="1"/>
  <c r="E86" i="7" s="1"/>
  <c r="F86" i="7" s="1"/>
  <c r="H87" i="7"/>
  <c r="G87" i="7"/>
  <c r="I86" i="7"/>
  <c r="H86" i="7"/>
  <c r="D86" i="7" s="1"/>
  <c r="E85" i="7" s="1"/>
  <c r="G86" i="7"/>
  <c r="I85" i="7"/>
  <c r="H85" i="7"/>
  <c r="G85" i="7"/>
  <c r="I84" i="7"/>
  <c r="D84" i="7" s="1"/>
  <c r="E83" i="7" s="1"/>
  <c r="F83" i="7" s="1"/>
  <c r="H84" i="7"/>
  <c r="G84" i="7"/>
  <c r="I83" i="7"/>
  <c r="D83" i="7" s="1"/>
  <c r="E82" i="7" s="1"/>
  <c r="F82" i="7" s="1"/>
  <c r="H83" i="7"/>
  <c r="G83" i="7"/>
  <c r="I82" i="7"/>
  <c r="H82" i="7"/>
  <c r="D82" i="7" s="1"/>
  <c r="E81" i="7" s="1"/>
  <c r="G82" i="7"/>
  <c r="I81" i="7"/>
  <c r="H81" i="7"/>
  <c r="G81" i="7"/>
  <c r="I80" i="7"/>
  <c r="D80" i="7" s="1"/>
  <c r="E79" i="7" s="1"/>
  <c r="F79" i="7" s="1"/>
  <c r="H80" i="7"/>
  <c r="G80" i="7"/>
  <c r="I79" i="7"/>
  <c r="H79" i="7"/>
  <c r="G79" i="7"/>
  <c r="D79" i="7"/>
  <c r="E78" i="7" s="1"/>
  <c r="I78" i="7"/>
  <c r="H78" i="7"/>
  <c r="G78" i="7"/>
  <c r="I77" i="7"/>
  <c r="H77" i="7"/>
  <c r="G77" i="7"/>
  <c r="I76" i="7"/>
  <c r="H76" i="7"/>
  <c r="G76" i="7"/>
  <c r="I75" i="7"/>
  <c r="D75" i="7" s="1"/>
  <c r="E74" i="7" s="1"/>
  <c r="H75" i="7"/>
  <c r="G75" i="7"/>
  <c r="I74" i="7"/>
  <c r="H74" i="7"/>
  <c r="G74" i="7"/>
  <c r="I73" i="7"/>
  <c r="H73" i="7"/>
  <c r="D73" i="7" s="1"/>
  <c r="E72" i="7" s="1"/>
  <c r="F72" i="7" s="1"/>
  <c r="G73" i="7"/>
  <c r="I72" i="7"/>
  <c r="D72" i="7" s="1"/>
  <c r="E71" i="7" s="1"/>
  <c r="F71" i="7" s="1"/>
  <c r="H72" i="7"/>
  <c r="G72" i="7"/>
  <c r="I71" i="7"/>
  <c r="D71" i="7" s="1"/>
  <c r="E70" i="7" s="1"/>
  <c r="H71" i="7"/>
  <c r="G71" i="7"/>
  <c r="I70" i="7"/>
  <c r="H70" i="7"/>
  <c r="G70" i="7"/>
  <c r="I69" i="7"/>
  <c r="H69" i="7"/>
  <c r="G69" i="7"/>
  <c r="I68" i="7"/>
  <c r="H68" i="7"/>
  <c r="G68" i="7"/>
  <c r="I67" i="7"/>
  <c r="H67" i="7"/>
  <c r="G67" i="7"/>
  <c r="D67" i="7" s="1"/>
  <c r="E66" i="7" s="1"/>
  <c r="F66" i="7" s="1"/>
  <c r="I66" i="7"/>
  <c r="H66" i="7"/>
  <c r="D66" i="7" s="1"/>
  <c r="E65" i="7" s="1"/>
  <c r="G66" i="7"/>
  <c r="I65" i="7"/>
  <c r="H65" i="7"/>
  <c r="G65" i="7"/>
  <c r="I64" i="7"/>
  <c r="D64" i="7" s="1"/>
  <c r="E63" i="7" s="1"/>
  <c r="F63" i="7" s="1"/>
  <c r="H64" i="7"/>
  <c r="G64" i="7"/>
  <c r="I63" i="7"/>
  <c r="H63" i="7"/>
  <c r="G63" i="7"/>
  <c r="D63" i="7"/>
  <c r="E62" i="7" s="1"/>
  <c r="I62" i="7"/>
  <c r="H62" i="7"/>
  <c r="G62" i="7"/>
  <c r="I61" i="7"/>
  <c r="H61" i="7"/>
  <c r="G61" i="7"/>
  <c r="I60" i="7"/>
  <c r="H60" i="7"/>
  <c r="G60" i="7"/>
  <c r="I59" i="7"/>
  <c r="D59" i="7" s="1"/>
  <c r="E58" i="7" s="1"/>
  <c r="H59" i="7"/>
  <c r="G59" i="7"/>
  <c r="I58" i="7"/>
  <c r="H58" i="7"/>
  <c r="G58" i="7"/>
  <c r="I57" i="7"/>
  <c r="H57" i="7"/>
  <c r="D57" i="7" s="1"/>
  <c r="E56" i="7" s="1"/>
  <c r="F56" i="7" s="1"/>
  <c r="G57" i="7"/>
  <c r="I56" i="7"/>
  <c r="D56" i="7" s="1"/>
  <c r="E55" i="7" s="1"/>
  <c r="F55" i="7" s="1"/>
  <c r="H56" i="7"/>
  <c r="G56" i="7"/>
  <c r="I55" i="7"/>
  <c r="D55" i="7" s="1"/>
  <c r="E54" i="7" s="1"/>
  <c r="H55" i="7"/>
  <c r="G55" i="7"/>
  <c r="I54" i="7"/>
  <c r="H54" i="7"/>
  <c r="G54" i="7"/>
  <c r="I53" i="7"/>
  <c r="H53" i="7"/>
  <c r="G53" i="7"/>
  <c r="I52" i="7"/>
  <c r="H52" i="7"/>
  <c r="G52" i="7"/>
  <c r="I51" i="7"/>
  <c r="H51" i="7"/>
  <c r="G51" i="7"/>
  <c r="D51" i="7" s="1"/>
  <c r="E50" i="7" s="1"/>
  <c r="F50" i="7" s="1"/>
  <c r="I50" i="7"/>
  <c r="H50" i="7"/>
  <c r="D50" i="7" s="1"/>
  <c r="E49" i="7" s="1"/>
  <c r="G50" i="7"/>
  <c r="I49" i="7"/>
  <c r="H49" i="7"/>
  <c r="G49" i="7"/>
  <c r="I48" i="7"/>
  <c r="H48" i="7"/>
  <c r="D48" i="7" s="1"/>
  <c r="E47" i="7" s="1"/>
  <c r="F47" i="7" s="1"/>
  <c r="G48" i="7"/>
  <c r="I47" i="7"/>
  <c r="H47" i="7"/>
  <c r="G47" i="7"/>
  <c r="D47" i="7"/>
  <c r="E46" i="7" s="1"/>
  <c r="I46" i="7"/>
  <c r="H46" i="7"/>
  <c r="G46" i="7"/>
  <c r="I45" i="7"/>
  <c r="H45" i="7"/>
  <c r="G45" i="7"/>
  <c r="I44" i="7"/>
  <c r="H44" i="7"/>
  <c r="G44" i="7"/>
  <c r="I43" i="7"/>
  <c r="D43" i="7" s="1"/>
  <c r="E42" i="7" s="1"/>
  <c r="F42" i="7" s="1"/>
  <c r="H43" i="7"/>
  <c r="G43" i="7"/>
  <c r="I42" i="7"/>
  <c r="H42" i="7"/>
  <c r="G42" i="7"/>
  <c r="D42" i="7"/>
  <c r="E41" i="7" s="1"/>
  <c r="I41" i="7"/>
  <c r="D41" i="7" s="1"/>
  <c r="E40" i="7" s="1"/>
  <c r="F40" i="7" s="1"/>
  <c r="H41" i="7"/>
  <c r="G41" i="7"/>
  <c r="I40" i="7"/>
  <c r="H40" i="7"/>
  <c r="D40" i="7" s="1"/>
  <c r="E39" i="7" s="1"/>
  <c r="G40" i="7"/>
  <c r="I39" i="7"/>
  <c r="H39" i="7"/>
  <c r="D39" i="7" s="1"/>
  <c r="E38" i="7" s="1"/>
  <c r="F38" i="7" s="1"/>
  <c r="G39" i="7"/>
  <c r="I38" i="7"/>
  <c r="H38" i="7"/>
  <c r="G38" i="7"/>
  <c r="D38" i="7"/>
  <c r="E37" i="7" s="1"/>
  <c r="F37" i="7" s="1"/>
  <c r="I37" i="7"/>
  <c r="D37" i="7" s="1"/>
  <c r="E36" i="7" s="1"/>
  <c r="H37" i="7"/>
  <c r="G37" i="7"/>
  <c r="I36" i="7"/>
  <c r="H36" i="7"/>
  <c r="D36" i="7" s="1"/>
  <c r="E35" i="7" s="1"/>
  <c r="F35" i="7" s="1"/>
  <c r="G36" i="7"/>
  <c r="I35" i="7"/>
  <c r="H35" i="7"/>
  <c r="D35" i="7" s="1"/>
  <c r="E34" i="7" s="1"/>
  <c r="F34" i="7" s="1"/>
  <c r="G35" i="7"/>
  <c r="I34" i="7"/>
  <c r="H34" i="7"/>
  <c r="G34" i="7"/>
  <c r="D34" i="7"/>
  <c r="E33" i="7" s="1"/>
  <c r="F33" i="7" s="1"/>
  <c r="I33" i="7"/>
  <c r="D33" i="7" s="1"/>
  <c r="E32" i="7" s="1"/>
  <c r="H33" i="7"/>
  <c r="G33" i="7"/>
  <c r="I32" i="7"/>
  <c r="H32" i="7"/>
  <c r="D32" i="7" s="1"/>
  <c r="E31" i="7" s="1"/>
  <c r="G32" i="7"/>
  <c r="I31" i="7"/>
  <c r="H31" i="7"/>
  <c r="D31" i="7" s="1"/>
  <c r="E30" i="7" s="1"/>
  <c r="F30" i="7" s="1"/>
  <c r="G31" i="7"/>
  <c r="I30" i="7"/>
  <c r="H30" i="7"/>
  <c r="G30" i="7"/>
  <c r="D30" i="7"/>
  <c r="E29" i="7" s="1"/>
  <c r="I29" i="7"/>
  <c r="D29" i="7" s="1"/>
  <c r="E28" i="7" s="1"/>
  <c r="F28" i="7" s="1"/>
  <c r="H29" i="7"/>
  <c r="G29" i="7"/>
  <c r="I28" i="7"/>
  <c r="H28" i="7"/>
  <c r="D28" i="7" s="1"/>
  <c r="E27" i="7" s="1"/>
  <c r="G28" i="7"/>
  <c r="I27" i="7"/>
  <c r="H27" i="7"/>
  <c r="D27" i="7" s="1"/>
  <c r="E26" i="7" s="1"/>
  <c r="F26" i="7" s="1"/>
  <c r="G27" i="7"/>
  <c r="I26" i="7"/>
  <c r="H26" i="7"/>
  <c r="G26" i="7"/>
  <c r="D26" i="7"/>
  <c r="E25" i="7" s="1"/>
  <c r="I25" i="7"/>
  <c r="D25" i="7" s="1"/>
  <c r="E24" i="7" s="1"/>
  <c r="H25" i="7"/>
  <c r="G25" i="7"/>
  <c r="I24" i="7"/>
  <c r="H24" i="7"/>
  <c r="D24" i="7" s="1"/>
  <c r="E23" i="7" s="1"/>
  <c r="F23" i="7" s="1"/>
  <c r="G24" i="7"/>
  <c r="I23" i="7"/>
  <c r="H23" i="7"/>
  <c r="D23" i="7" s="1"/>
  <c r="E22" i="7" s="1"/>
  <c r="F22" i="7" s="1"/>
  <c r="G23" i="7"/>
  <c r="I22" i="7"/>
  <c r="H22" i="7"/>
  <c r="G22" i="7"/>
  <c r="D22" i="7"/>
  <c r="E21" i="7" s="1"/>
  <c r="I21" i="7"/>
  <c r="D21" i="7" s="1"/>
  <c r="E20" i="7" s="1"/>
  <c r="F20" i="7" s="1"/>
  <c r="H21" i="7"/>
  <c r="G21" i="7"/>
  <c r="I20" i="7"/>
  <c r="H20" i="7"/>
  <c r="D20" i="7" s="1"/>
  <c r="E19" i="7" s="1"/>
  <c r="G20" i="7"/>
  <c r="I19" i="7"/>
  <c r="H19" i="7"/>
  <c r="D19" i="7" s="1"/>
  <c r="E18" i="7" s="1"/>
  <c r="F18" i="7" s="1"/>
  <c r="G19" i="7"/>
  <c r="I18" i="7"/>
  <c r="H18" i="7"/>
  <c r="G18" i="7"/>
  <c r="D18" i="7"/>
  <c r="E17" i="7" s="1"/>
  <c r="I17" i="7"/>
  <c r="D17" i="7" s="1"/>
  <c r="E16" i="7" s="1"/>
  <c r="F16" i="7" s="1"/>
  <c r="H17" i="7"/>
  <c r="G17" i="7"/>
  <c r="I16" i="7"/>
  <c r="H16" i="7"/>
  <c r="D16" i="7" s="1"/>
  <c r="E15" i="7" s="1"/>
  <c r="F15" i="7" s="1"/>
  <c r="G16" i="7"/>
  <c r="I15" i="7"/>
  <c r="H15" i="7"/>
  <c r="D15" i="7" s="1"/>
  <c r="E14" i="7" s="1"/>
  <c r="F14" i="7" s="1"/>
  <c r="G15" i="7"/>
  <c r="I14" i="7"/>
  <c r="H14" i="7"/>
  <c r="G14" i="7"/>
  <c r="D14" i="7"/>
  <c r="E13" i="7" s="1"/>
  <c r="F13" i="7" s="1"/>
  <c r="I13" i="7"/>
  <c r="D13" i="7" s="1"/>
  <c r="E12" i="7" s="1"/>
  <c r="H13" i="7"/>
  <c r="G13" i="7"/>
  <c r="I12" i="7"/>
  <c r="H12" i="7"/>
  <c r="D12" i="7" s="1"/>
  <c r="E11" i="7" s="1"/>
  <c r="F11" i="7" s="1"/>
  <c r="G12" i="7"/>
  <c r="I11" i="7"/>
  <c r="H11" i="7"/>
  <c r="D11" i="7" s="1"/>
  <c r="E10" i="7" s="1"/>
  <c r="F10" i="7" s="1"/>
  <c r="G11" i="7"/>
  <c r="I10" i="7"/>
  <c r="H10" i="7"/>
  <c r="G10" i="7"/>
  <c r="D10" i="7"/>
  <c r="E9" i="7" s="1"/>
  <c r="I9" i="7"/>
  <c r="D9" i="7" s="1"/>
  <c r="E8" i="7" s="1"/>
  <c r="F8" i="7" s="1"/>
  <c r="H9" i="7"/>
  <c r="G9" i="7"/>
  <c r="I8" i="7"/>
  <c r="H8" i="7"/>
  <c r="D8" i="7" s="1"/>
  <c r="E7" i="7" s="1"/>
  <c r="G8" i="7"/>
  <c r="I7" i="7"/>
  <c r="H7" i="7"/>
  <c r="D7" i="7" s="1"/>
  <c r="G7" i="7"/>
  <c r="H207" i="7" l="1"/>
  <c r="G210" i="7"/>
  <c r="H203" i="7"/>
  <c r="H199" i="7"/>
  <c r="H196" i="7"/>
  <c r="G193" i="7"/>
  <c r="H187" i="7"/>
  <c r="G126" i="10"/>
  <c r="G178" i="7"/>
  <c r="G204" i="7"/>
  <c r="G295" i="7"/>
  <c r="H316" i="7"/>
  <c r="G327" i="7"/>
  <c r="G202" i="7"/>
  <c r="G215" i="7"/>
  <c r="G251" i="7"/>
  <c r="G255" i="7"/>
  <c r="G259" i="7"/>
  <c r="G263" i="7"/>
  <c r="G267" i="7"/>
  <c r="G271" i="7"/>
  <c r="G275" i="7"/>
  <c r="G279" i="7"/>
  <c r="G283" i="7"/>
  <c r="G287" i="7"/>
  <c r="G291" i="7"/>
  <c r="H312" i="7"/>
  <c r="G323" i="7"/>
  <c r="H232" i="7"/>
  <c r="G249" i="7"/>
  <c r="G253" i="7"/>
  <c r="G257" i="7"/>
  <c r="G261" i="7"/>
  <c r="G265" i="7"/>
  <c r="G269" i="7"/>
  <c r="G273" i="7"/>
  <c r="G277" i="7"/>
  <c r="G281" i="7"/>
  <c r="G285" i="7"/>
  <c r="G289" i="7"/>
  <c r="H308" i="7"/>
  <c r="G319" i="7"/>
  <c r="G315" i="7"/>
  <c r="H300" i="7"/>
  <c r="G311" i="7"/>
  <c r="G332" i="7"/>
  <c r="G201" i="7"/>
  <c r="G237" i="7"/>
  <c r="H296" i="7"/>
  <c r="H328" i="7"/>
  <c r="G175" i="7"/>
  <c r="G180" i="7"/>
  <c r="G176" i="7"/>
  <c r="G183" i="7"/>
  <c r="G185" i="7"/>
  <c r="G177" i="7"/>
  <c r="G186" i="7"/>
  <c r="F31" i="7"/>
  <c r="F101" i="7"/>
  <c r="F21" i="7"/>
  <c r="F9" i="7"/>
  <c r="F29" i="7"/>
  <c r="F17" i="7"/>
  <c r="F19" i="7"/>
  <c r="F36" i="7"/>
  <c r="F7" i="7"/>
  <c r="F24" i="7"/>
  <c r="F39" i="7"/>
  <c r="F54" i="7"/>
  <c r="F12" i="7"/>
  <c r="F25" i="7"/>
  <c r="F27" i="7"/>
  <c r="F70" i="7"/>
  <c r="F41" i="7"/>
  <c r="F32" i="7"/>
  <c r="F81" i="7"/>
  <c r="F89" i="7"/>
  <c r="H330" i="7"/>
  <c r="G330" i="7"/>
  <c r="D137" i="7"/>
  <c r="E136" i="7" s="1"/>
  <c r="F136" i="7" s="1"/>
  <c r="D153" i="7"/>
  <c r="E152" i="7" s="1"/>
  <c r="F152" i="7" s="1"/>
  <c r="H258" i="7"/>
  <c r="G258" i="7"/>
  <c r="H294" i="7"/>
  <c r="G294" i="7"/>
  <c r="H326" i="7"/>
  <c r="G326" i="7"/>
  <c r="D45" i="7"/>
  <c r="E44" i="7" s="1"/>
  <c r="F44" i="7" s="1"/>
  <c r="D52" i="7"/>
  <c r="E51" i="7" s="1"/>
  <c r="F51" i="7" s="1"/>
  <c r="D54" i="7"/>
  <c r="E53" i="7" s="1"/>
  <c r="D61" i="7"/>
  <c r="E60" i="7" s="1"/>
  <c r="D70" i="7"/>
  <c r="E69" i="7" s="1"/>
  <c r="D77" i="7"/>
  <c r="E76" i="7" s="1"/>
  <c r="F150" i="7"/>
  <c r="H290" i="7"/>
  <c r="G290" i="7"/>
  <c r="H322" i="7"/>
  <c r="G322" i="7"/>
  <c r="H298" i="7"/>
  <c r="G298" i="7"/>
  <c r="D68" i="7"/>
  <c r="E67" i="7" s="1"/>
  <c r="F67" i="7" s="1"/>
  <c r="D133" i="7"/>
  <c r="E132" i="7" s="1"/>
  <c r="F132" i="7" s="1"/>
  <c r="F142" i="7"/>
  <c r="D147" i="7"/>
  <c r="E146" i="7" s="1"/>
  <c r="F146" i="7" s="1"/>
  <c r="H217" i="7"/>
  <c r="G217" i="7"/>
  <c r="H318" i="7"/>
  <c r="G318" i="7"/>
  <c r="D49" i="7"/>
  <c r="E48" i="7" s="1"/>
  <c r="F48" i="7" s="1"/>
  <c r="D58" i="7"/>
  <c r="E57" i="7" s="1"/>
  <c r="F57" i="7" s="1"/>
  <c r="D65" i="7"/>
  <c r="E64" i="7" s="1"/>
  <c r="F64" i="7" s="1"/>
  <c r="D74" i="7"/>
  <c r="E73" i="7" s="1"/>
  <c r="F73" i="7" s="1"/>
  <c r="D81" i="7"/>
  <c r="E80" i="7" s="1"/>
  <c r="F80" i="7" s="1"/>
  <c r="D85" i="7"/>
  <c r="E84" i="7" s="1"/>
  <c r="F84" i="7" s="1"/>
  <c r="D89" i="7"/>
  <c r="E88" i="7" s="1"/>
  <c r="F88" i="7" s="1"/>
  <c r="D93" i="7"/>
  <c r="E92" i="7" s="1"/>
  <c r="F92" i="7" s="1"/>
  <c r="D97" i="7"/>
  <c r="E96" i="7" s="1"/>
  <c r="F96" i="7" s="1"/>
  <c r="D101" i="7"/>
  <c r="E100" i="7" s="1"/>
  <c r="F100" i="7" s="1"/>
  <c r="D105" i="7"/>
  <c r="E104" i="7" s="1"/>
  <c r="F104" i="7" s="1"/>
  <c r="D109" i="7"/>
  <c r="E108" i="7" s="1"/>
  <c r="F108" i="7" s="1"/>
  <c r="D113" i="7"/>
  <c r="E112" i="7" s="1"/>
  <c r="F112" i="7" s="1"/>
  <c r="D117" i="7"/>
  <c r="E116" i="7" s="1"/>
  <c r="F116" i="7" s="1"/>
  <c r="D121" i="7"/>
  <c r="E120" i="7" s="1"/>
  <c r="F120" i="7" s="1"/>
  <c r="D125" i="7"/>
  <c r="E124" i="7" s="1"/>
  <c r="F124" i="7" s="1"/>
  <c r="F139" i="7"/>
  <c r="H314" i="7"/>
  <c r="G314" i="7"/>
  <c r="H222" i="7"/>
  <c r="G222" i="7"/>
  <c r="H234" i="7"/>
  <c r="G234" i="7"/>
  <c r="G236" i="7"/>
  <c r="H236" i="7"/>
  <c r="H310" i="7"/>
  <c r="G310" i="7"/>
  <c r="D44" i="7"/>
  <c r="E43" i="7" s="1"/>
  <c r="F43" i="7" s="1"/>
  <c r="D46" i="7"/>
  <c r="E45" i="7" s="1"/>
  <c r="D53" i="7"/>
  <c r="E52" i="7" s="1"/>
  <c r="D62" i="7"/>
  <c r="E61" i="7" s="1"/>
  <c r="F61" i="7" s="1"/>
  <c r="D69" i="7"/>
  <c r="E68" i="7" s="1"/>
  <c r="F68" i="7" s="1"/>
  <c r="D78" i="7"/>
  <c r="E77" i="7" s="1"/>
  <c r="F77" i="7" s="1"/>
  <c r="D134" i="7"/>
  <c r="E133" i="7" s="1"/>
  <c r="F133" i="7" s="1"/>
  <c r="H157" i="7"/>
  <c r="G157" i="7"/>
  <c r="H306" i="7"/>
  <c r="G306" i="7"/>
  <c r="E154" i="7"/>
  <c r="F154" i="7" s="1"/>
  <c r="F155" i="7"/>
  <c r="D60" i="7"/>
  <c r="E59" i="7" s="1"/>
  <c r="F59" i="7" s="1"/>
  <c r="D76" i="7"/>
  <c r="E75" i="7" s="1"/>
  <c r="F75" i="7" s="1"/>
  <c r="D136" i="7"/>
  <c r="E135" i="7" s="1"/>
  <c r="F135" i="7" s="1"/>
  <c r="F157" i="7"/>
  <c r="H302" i="7"/>
  <c r="G302" i="7"/>
  <c r="H262" i="7"/>
  <c r="G262" i="7"/>
  <c r="H238" i="7"/>
  <c r="G238" i="7"/>
  <c r="H266" i="7"/>
  <c r="G266" i="7"/>
  <c r="G169" i="7"/>
  <c r="H270" i="7"/>
  <c r="G270" i="7"/>
  <c r="G166" i="7"/>
  <c r="G174" i="7"/>
  <c r="G179" i="7"/>
  <c r="G182" i="7"/>
  <c r="G187" i="7"/>
  <c r="G190" i="7"/>
  <c r="G195" i="7"/>
  <c r="G198" i="7"/>
  <c r="G203" i="7"/>
  <c r="G206" i="7"/>
  <c r="G211" i="7"/>
  <c r="G214" i="7"/>
  <c r="H240" i="7"/>
  <c r="H242" i="7"/>
  <c r="G242" i="7"/>
  <c r="H274" i="7"/>
  <c r="G274" i="7"/>
  <c r="G184" i="7"/>
  <c r="G192" i="7"/>
  <c r="G200" i="7"/>
  <c r="G208" i="7"/>
  <c r="H216" i="7"/>
  <c r="G221" i="7"/>
  <c r="G226" i="7"/>
  <c r="H246" i="7"/>
  <c r="G246" i="7"/>
  <c r="H278" i="7"/>
  <c r="G278" i="7"/>
  <c r="G162" i="7"/>
  <c r="H228" i="7"/>
  <c r="H230" i="7"/>
  <c r="G230" i="7"/>
  <c r="H244" i="7"/>
  <c r="H250" i="7"/>
  <c r="G250" i="7"/>
  <c r="H282" i="7"/>
  <c r="G282" i="7"/>
  <c r="G165" i="7"/>
  <c r="G173" i="7"/>
  <c r="G181" i="7"/>
  <c r="G189" i="7"/>
  <c r="G197" i="7"/>
  <c r="G205" i="7"/>
  <c r="G213" i="7"/>
  <c r="G218" i="7"/>
  <c r="H248" i="7"/>
  <c r="H254" i="7"/>
  <c r="G254" i="7"/>
  <c r="H286" i="7"/>
  <c r="G286" i="7"/>
  <c r="G293" i="7"/>
  <c r="G297" i="7"/>
  <c r="G301" i="7"/>
  <c r="G305" i="7"/>
  <c r="G309" i="7"/>
  <c r="G313" i="7"/>
  <c r="G317" i="7"/>
  <c r="G321" i="7"/>
  <c r="G325" i="7"/>
  <c r="G329" i="7"/>
  <c r="G333" i="7"/>
  <c r="AD13" i="1"/>
  <c r="AC13" i="1"/>
  <c r="AB13" i="1"/>
  <c r="AA13" i="1"/>
  <c r="C5" i="8" l="1"/>
  <c r="G127" i="10"/>
  <c r="F134" i="7"/>
  <c r="F93" i="7"/>
  <c r="F137" i="7"/>
  <c r="F49" i="7"/>
  <c r="F85" i="7"/>
  <c r="F153" i="7"/>
  <c r="F52" i="7"/>
  <c r="F76" i="7"/>
  <c r="F121" i="7"/>
  <c r="F62" i="7"/>
  <c r="F109" i="7"/>
  <c r="F45" i="7"/>
  <c r="F69" i="7"/>
  <c r="F113" i="7"/>
  <c r="F65" i="7"/>
  <c r="F74" i="7"/>
  <c r="F147" i="7"/>
  <c r="F60" i="7"/>
  <c r="F105" i="7"/>
  <c r="F125" i="7"/>
  <c r="F46" i="7"/>
  <c r="F53" i="7"/>
  <c r="F97" i="7"/>
  <c r="F78" i="7"/>
  <c r="F117" i="7"/>
  <c r="F58" i="7"/>
  <c r="AG215" i="8"/>
  <c r="G128" i="10" l="1"/>
  <c r="G129" i="10" l="1"/>
  <c r="C5" i="1" l="1"/>
  <c r="G130" i="10"/>
  <c r="D5" i="10"/>
  <c r="G131" i="10" l="1"/>
  <c r="G3" i="10"/>
  <c r="D12" i="10"/>
  <c r="G132" i="10" l="1"/>
  <c r="G133" i="10" l="1"/>
  <c r="G134" i="10" l="1"/>
  <c r="G135" i="10" l="1"/>
  <c r="G136" i="10" l="1"/>
  <c r="G137" i="10" l="1"/>
  <c r="G15" i="10"/>
  <c r="D10" i="10"/>
  <c r="E10" i="10"/>
  <c r="D11" i="10"/>
  <c r="G138" i="10" l="1"/>
  <c r="A601" i="9"/>
  <c r="AJ26" i="9"/>
  <c r="AJ27" i="9"/>
  <c r="AJ28" i="9"/>
  <c r="AJ30" i="9" s="1"/>
  <c r="AJ32" i="9" s="1"/>
  <c r="AJ34" i="9" s="1"/>
  <c r="AJ36" i="9" s="1"/>
  <c r="AJ38" i="9" s="1"/>
  <c r="AJ40" i="9" s="1"/>
  <c r="AJ42" i="9" s="1"/>
  <c r="AJ44" i="9" s="1"/>
  <c r="AJ46" i="9" s="1"/>
  <c r="AJ48" i="9" s="1"/>
  <c r="AJ50" i="9" s="1"/>
  <c r="AJ52" i="9" s="1"/>
  <c r="AJ54" i="9" s="1"/>
  <c r="AJ56" i="9" s="1"/>
  <c r="AJ58" i="9" s="1"/>
  <c r="AJ60" i="9" s="1"/>
  <c r="AJ62" i="9" s="1"/>
  <c r="AJ64" i="9" s="1"/>
  <c r="AJ66" i="9" s="1"/>
  <c r="AJ68" i="9" s="1"/>
  <c r="AJ70" i="9" s="1"/>
  <c r="AJ72" i="9" s="1"/>
  <c r="AJ74" i="9" s="1"/>
  <c r="AJ76" i="9" s="1"/>
  <c r="AJ78" i="9" s="1"/>
  <c r="AJ80" i="9" s="1"/>
  <c r="AJ82" i="9" s="1"/>
  <c r="AJ84" i="9" s="1"/>
  <c r="AJ86" i="9" s="1"/>
  <c r="AJ88" i="9" s="1"/>
  <c r="AJ90" i="9" s="1"/>
  <c r="AJ92" i="9" s="1"/>
  <c r="AJ94" i="9" s="1"/>
  <c r="AJ96" i="9" s="1"/>
  <c r="AJ98" i="9" s="1"/>
  <c r="AJ100" i="9" s="1"/>
  <c r="AJ102" i="9" s="1"/>
  <c r="AJ104" i="9" s="1"/>
  <c r="AJ106" i="9" s="1"/>
  <c r="AJ108" i="9" s="1"/>
  <c r="AJ110" i="9" s="1"/>
  <c r="AJ112" i="9" s="1"/>
  <c r="AJ114" i="9" s="1"/>
  <c r="AJ116" i="9" s="1"/>
  <c r="AJ118" i="9" s="1"/>
  <c r="AJ120" i="9" s="1"/>
  <c r="AJ122" i="9" s="1"/>
  <c r="AJ124" i="9" s="1"/>
  <c r="AJ126" i="9" s="1"/>
  <c r="AJ128" i="9" s="1"/>
  <c r="AJ130" i="9" s="1"/>
  <c r="AJ132" i="9" s="1"/>
  <c r="AJ134" i="9" s="1"/>
  <c r="AJ136" i="9" s="1"/>
  <c r="AJ138" i="9" s="1"/>
  <c r="AJ140" i="9" s="1"/>
  <c r="AJ142" i="9" s="1"/>
  <c r="AJ144" i="9" s="1"/>
  <c r="AJ146" i="9" s="1"/>
  <c r="AJ148" i="9" s="1"/>
  <c r="AJ150" i="9" s="1"/>
  <c r="AJ152" i="9" s="1"/>
  <c r="AJ154" i="9" s="1"/>
  <c r="AJ156" i="9" s="1"/>
  <c r="AJ158" i="9" s="1"/>
  <c r="AJ160" i="9" s="1"/>
  <c r="AJ162" i="9" s="1"/>
  <c r="AJ164" i="9" s="1"/>
  <c r="AJ166" i="9" s="1"/>
  <c r="AJ168" i="9" s="1"/>
  <c r="AJ170" i="9" s="1"/>
  <c r="AJ172" i="9" s="1"/>
  <c r="AJ174" i="9" s="1"/>
  <c r="AJ176" i="9" s="1"/>
  <c r="AJ178" i="9" s="1"/>
  <c r="AJ180" i="9" s="1"/>
  <c r="AJ182" i="9" s="1"/>
  <c r="AJ184" i="9" s="1"/>
  <c r="AJ186" i="9" s="1"/>
  <c r="AJ188" i="9" s="1"/>
  <c r="AJ190" i="9" s="1"/>
  <c r="AJ192" i="9" s="1"/>
  <c r="AJ194" i="9" s="1"/>
  <c r="AJ196" i="9" s="1"/>
  <c r="AJ198" i="9" s="1"/>
  <c r="AJ200" i="9" s="1"/>
  <c r="AJ202" i="9" s="1"/>
  <c r="AJ204" i="9" s="1"/>
  <c r="AJ206" i="9" s="1"/>
  <c r="AJ208" i="9" s="1"/>
  <c r="AJ210" i="9" s="1"/>
  <c r="AJ212" i="9" s="1"/>
  <c r="AJ214" i="9" s="1"/>
  <c r="AJ216" i="9" s="1"/>
  <c r="AJ218" i="9" s="1"/>
  <c r="AJ220" i="9" s="1"/>
  <c r="AJ222" i="9" s="1"/>
  <c r="AJ224" i="9" s="1"/>
  <c r="AJ226" i="9" s="1"/>
  <c r="AJ228" i="9" s="1"/>
  <c r="AJ230" i="9" s="1"/>
  <c r="AJ232" i="9" s="1"/>
  <c r="AJ234" i="9" s="1"/>
  <c r="AJ236" i="9" s="1"/>
  <c r="AJ238" i="9" s="1"/>
  <c r="AJ240" i="9" s="1"/>
  <c r="AJ242" i="9" s="1"/>
  <c r="AJ244" i="9" s="1"/>
  <c r="AJ246" i="9" s="1"/>
  <c r="AJ248" i="9" s="1"/>
  <c r="AJ250" i="9" s="1"/>
  <c r="AJ252" i="9" s="1"/>
  <c r="AJ254" i="9" s="1"/>
  <c r="AJ256" i="9" s="1"/>
  <c r="AJ258" i="9" s="1"/>
  <c r="AJ260" i="9" s="1"/>
  <c r="AJ262" i="9" s="1"/>
  <c r="AJ264" i="9" s="1"/>
  <c r="AJ266" i="9" s="1"/>
  <c r="AJ268" i="9" s="1"/>
  <c r="AJ270" i="9" s="1"/>
  <c r="AJ272" i="9" s="1"/>
  <c r="AJ274" i="9" s="1"/>
  <c r="AJ276" i="9" s="1"/>
  <c r="AJ278" i="9" s="1"/>
  <c r="AJ280" i="9" s="1"/>
  <c r="AJ282" i="9" s="1"/>
  <c r="AJ284" i="9" s="1"/>
  <c r="AJ286" i="9" s="1"/>
  <c r="AJ288" i="9" s="1"/>
  <c r="AJ290" i="9" s="1"/>
  <c r="AJ292" i="9" s="1"/>
  <c r="AJ294" i="9" s="1"/>
  <c r="AJ296" i="9" s="1"/>
  <c r="AJ298" i="9" s="1"/>
  <c r="AJ300" i="9" s="1"/>
  <c r="AJ302" i="9" s="1"/>
  <c r="AJ304" i="9" s="1"/>
  <c r="AJ306" i="9" s="1"/>
  <c r="AJ308" i="9" s="1"/>
  <c r="AJ310" i="9" s="1"/>
  <c r="AJ312" i="9" s="1"/>
  <c r="AJ314" i="9" s="1"/>
  <c r="AJ316" i="9" s="1"/>
  <c r="AJ318" i="9" s="1"/>
  <c r="AJ320" i="9" s="1"/>
  <c r="AJ322" i="9" s="1"/>
  <c r="AJ324" i="9" s="1"/>
  <c r="AJ326" i="9" s="1"/>
  <c r="AJ328" i="9" s="1"/>
  <c r="AJ330" i="9" s="1"/>
  <c r="AJ332" i="9" s="1"/>
  <c r="AJ334" i="9" s="1"/>
  <c r="AJ336" i="9" s="1"/>
  <c r="AJ338" i="9" s="1"/>
  <c r="AJ340" i="9" s="1"/>
  <c r="AJ342" i="9" s="1"/>
  <c r="AJ344" i="9" s="1"/>
  <c r="AJ346" i="9" s="1"/>
  <c r="AJ348" i="9" s="1"/>
  <c r="AJ350" i="9" s="1"/>
  <c r="AJ352" i="9" s="1"/>
  <c r="AJ354" i="9" s="1"/>
  <c r="AJ356" i="9" s="1"/>
  <c r="AJ358" i="9" s="1"/>
  <c r="AJ360" i="9" s="1"/>
  <c r="AJ362" i="9" s="1"/>
  <c r="AJ364" i="9" s="1"/>
  <c r="AJ366" i="9" s="1"/>
  <c r="AJ368" i="9" s="1"/>
  <c r="AJ370" i="9" s="1"/>
  <c r="AJ372" i="9" s="1"/>
  <c r="AJ374" i="9" s="1"/>
  <c r="AJ376" i="9" s="1"/>
  <c r="AJ378" i="9" s="1"/>
  <c r="AJ380" i="9" s="1"/>
  <c r="AJ382" i="9" s="1"/>
  <c r="AJ384" i="9" s="1"/>
  <c r="AJ386" i="9" s="1"/>
  <c r="AJ388" i="9" s="1"/>
  <c r="AJ390" i="9" s="1"/>
  <c r="AJ392" i="9" s="1"/>
  <c r="AJ394" i="9" s="1"/>
  <c r="AJ396" i="9" s="1"/>
  <c r="AJ398" i="9" s="1"/>
  <c r="AJ400" i="9" s="1"/>
  <c r="AJ402" i="9" s="1"/>
  <c r="AJ404" i="9" s="1"/>
  <c r="AJ406" i="9" s="1"/>
  <c r="AJ408" i="9" s="1"/>
  <c r="AJ410" i="9" s="1"/>
  <c r="AJ412" i="9" s="1"/>
  <c r="AJ414" i="9" s="1"/>
  <c r="AJ416" i="9" s="1"/>
  <c r="AJ418" i="9" s="1"/>
  <c r="AJ420" i="9" s="1"/>
  <c r="AJ422" i="9" s="1"/>
  <c r="AJ424" i="9" s="1"/>
  <c r="AJ426" i="9" s="1"/>
  <c r="AJ428" i="9" s="1"/>
  <c r="AJ430" i="9" s="1"/>
  <c r="AJ432" i="9" s="1"/>
  <c r="AJ434" i="9" s="1"/>
  <c r="AJ436" i="9" s="1"/>
  <c r="AJ438" i="9" s="1"/>
  <c r="AJ440" i="9" s="1"/>
  <c r="AJ442" i="9" s="1"/>
  <c r="AJ444" i="9" s="1"/>
  <c r="AJ446" i="9" s="1"/>
  <c r="AJ448" i="9" s="1"/>
  <c r="AJ450" i="9" s="1"/>
  <c r="AJ452" i="9" s="1"/>
  <c r="AJ454" i="9" s="1"/>
  <c r="AJ456" i="9" s="1"/>
  <c r="AJ458" i="9" s="1"/>
  <c r="AJ460" i="9" s="1"/>
  <c r="AJ462" i="9" s="1"/>
  <c r="AJ464" i="9" s="1"/>
  <c r="AJ466" i="9" s="1"/>
  <c r="AJ468" i="9" s="1"/>
  <c r="AJ470" i="9" s="1"/>
  <c r="AJ472" i="9" s="1"/>
  <c r="AJ474" i="9" s="1"/>
  <c r="AJ476" i="9" s="1"/>
  <c r="AJ478" i="9" s="1"/>
  <c r="AJ480" i="9" s="1"/>
  <c r="AJ482" i="9" s="1"/>
  <c r="AJ484" i="9" s="1"/>
  <c r="AJ486" i="9" s="1"/>
  <c r="AJ488" i="9" s="1"/>
  <c r="AJ490" i="9" s="1"/>
  <c r="AJ492" i="9" s="1"/>
  <c r="AJ494" i="9" s="1"/>
  <c r="AJ496" i="9" s="1"/>
  <c r="AJ498" i="9" s="1"/>
  <c r="AJ500" i="9" s="1"/>
  <c r="AJ502" i="9" s="1"/>
  <c r="AJ504" i="9" s="1"/>
  <c r="AJ506" i="9" s="1"/>
  <c r="AJ508" i="9" s="1"/>
  <c r="AJ510" i="9" s="1"/>
  <c r="AJ512" i="9" s="1"/>
  <c r="AJ514" i="9" s="1"/>
  <c r="AJ516" i="9" s="1"/>
  <c r="AJ518" i="9" s="1"/>
  <c r="AJ520" i="9" s="1"/>
  <c r="AJ522" i="9" s="1"/>
  <c r="AJ524" i="9" s="1"/>
  <c r="AJ526" i="9" s="1"/>
  <c r="AJ528" i="9" s="1"/>
  <c r="AJ530" i="9" s="1"/>
  <c r="AJ532" i="9" s="1"/>
  <c r="AJ534" i="9" s="1"/>
  <c r="AJ536" i="9" s="1"/>
  <c r="AJ538" i="9" s="1"/>
  <c r="AJ540" i="9" s="1"/>
  <c r="AJ542" i="9" s="1"/>
  <c r="AJ544" i="9" s="1"/>
  <c r="AJ546" i="9" s="1"/>
  <c r="AJ548" i="9" s="1"/>
  <c r="AJ550" i="9" s="1"/>
  <c r="AJ552" i="9" s="1"/>
  <c r="AJ554" i="9" s="1"/>
  <c r="AJ556" i="9" s="1"/>
  <c r="AJ558" i="9" s="1"/>
  <c r="AJ560" i="9" s="1"/>
  <c r="AJ562" i="9" s="1"/>
  <c r="AJ564" i="9" s="1"/>
  <c r="AJ566" i="9" s="1"/>
  <c r="AJ568" i="9" s="1"/>
  <c r="AJ570" i="9" s="1"/>
  <c r="AJ572" i="9" s="1"/>
  <c r="AJ574" i="9" s="1"/>
  <c r="AJ576" i="9" s="1"/>
  <c r="AJ578" i="9" s="1"/>
  <c r="AJ580" i="9" s="1"/>
  <c r="AJ582" i="9" s="1"/>
  <c r="AJ584" i="9" s="1"/>
  <c r="AJ586" i="9" s="1"/>
  <c r="AJ588" i="9" s="1"/>
  <c r="AJ590" i="9" s="1"/>
  <c r="AJ592" i="9" s="1"/>
  <c r="AJ594" i="9" s="1"/>
  <c r="AJ596" i="9" s="1"/>
  <c r="AJ598" i="9" s="1"/>
  <c r="AJ600" i="9" s="1"/>
  <c r="AJ29" i="9"/>
  <c r="AJ31" i="9"/>
  <c r="AJ33" i="9"/>
  <c r="AJ35" i="9" s="1"/>
  <c r="AJ37" i="9" s="1"/>
  <c r="AJ39" i="9" s="1"/>
  <c r="AJ41" i="9"/>
  <c r="AJ43" i="9" s="1"/>
  <c r="AJ45" i="9" s="1"/>
  <c r="AJ47" i="9" s="1"/>
  <c r="AJ49" i="9"/>
  <c r="AJ51" i="9" s="1"/>
  <c r="AJ53" i="9" s="1"/>
  <c r="AJ55" i="9" s="1"/>
  <c r="AJ57" i="9" s="1"/>
  <c r="AJ59" i="9" s="1"/>
  <c r="AJ61" i="9" s="1"/>
  <c r="AJ63" i="9" s="1"/>
  <c r="AJ65" i="9" s="1"/>
  <c r="AJ67" i="9" s="1"/>
  <c r="AJ69" i="9" s="1"/>
  <c r="AJ71" i="9" s="1"/>
  <c r="AJ73" i="9" s="1"/>
  <c r="AJ75" i="9" s="1"/>
  <c r="AJ77" i="9" s="1"/>
  <c r="AJ79" i="9" s="1"/>
  <c r="AJ81" i="9" s="1"/>
  <c r="AJ83" i="9" s="1"/>
  <c r="AJ85" i="9" s="1"/>
  <c r="AJ87" i="9" s="1"/>
  <c r="AJ89" i="9" s="1"/>
  <c r="AJ91" i="9" s="1"/>
  <c r="AJ93" i="9" s="1"/>
  <c r="AJ95" i="9" s="1"/>
  <c r="AJ97" i="9" s="1"/>
  <c r="AJ99" i="9" s="1"/>
  <c r="AJ101" i="9" s="1"/>
  <c r="AJ103" i="9" s="1"/>
  <c r="AJ105" i="9" s="1"/>
  <c r="AJ107" i="9" s="1"/>
  <c r="AJ109" i="9" s="1"/>
  <c r="AJ111" i="9" s="1"/>
  <c r="AJ113" i="9" s="1"/>
  <c r="AJ115" i="9" s="1"/>
  <c r="AJ117" i="9" s="1"/>
  <c r="AJ119" i="9" s="1"/>
  <c r="AJ121" i="9" s="1"/>
  <c r="AJ123" i="9" s="1"/>
  <c r="AJ125" i="9" s="1"/>
  <c r="AJ127" i="9" s="1"/>
  <c r="AJ129" i="9" s="1"/>
  <c r="AJ131" i="9" s="1"/>
  <c r="AJ133" i="9" s="1"/>
  <c r="AJ135" i="9" s="1"/>
  <c r="AJ137" i="9" s="1"/>
  <c r="AJ139" i="9" s="1"/>
  <c r="AJ141" i="9" s="1"/>
  <c r="AJ143" i="9" s="1"/>
  <c r="AJ145" i="9" s="1"/>
  <c r="AJ147" i="9" s="1"/>
  <c r="AJ149" i="9" s="1"/>
  <c r="AJ151" i="9" s="1"/>
  <c r="AJ153" i="9" s="1"/>
  <c r="AJ155" i="9" s="1"/>
  <c r="AJ157" i="9" s="1"/>
  <c r="AJ159" i="9" s="1"/>
  <c r="AJ161" i="9" s="1"/>
  <c r="AJ163" i="9" s="1"/>
  <c r="AJ165" i="9" s="1"/>
  <c r="AJ167" i="9" s="1"/>
  <c r="AJ169" i="9" s="1"/>
  <c r="AJ171" i="9" s="1"/>
  <c r="AJ173" i="9" s="1"/>
  <c r="AJ175" i="9" s="1"/>
  <c r="AJ177" i="9" s="1"/>
  <c r="AJ179" i="9" s="1"/>
  <c r="AJ181" i="9" s="1"/>
  <c r="AJ183" i="9" s="1"/>
  <c r="AJ185" i="9" s="1"/>
  <c r="AJ187" i="9" s="1"/>
  <c r="AJ189" i="9" s="1"/>
  <c r="AJ191" i="9" s="1"/>
  <c r="AJ193" i="9" s="1"/>
  <c r="AJ195" i="9" s="1"/>
  <c r="AJ197" i="9" s="1"/>
  <c r="AJ199" i="9" s="1"/>
  <c r="AJ201" i="9" s="1"/>
  <c r="AJ203" i="9" s="1"/>
  <c r="AJ205" i="9" s="1"/>
  <c r="AJ207" i="9" s="1"/>
  <c r="AJ209" i="9" s="1"/>
  <c r="AJ211" i="9" s="1"/>
  <c r="AJ213" i="9" s="1"/>
  <c r="AJ215" i="9" s="1"/>
  <c r="AJ217" i="9" s="1"/>
  <c r="AJ219" i="9" s="1"/>
  <c r="AJ221" i="9" s="1"/>
  <c r="AJ223" i="9" s="1"/>
  <c r="AJ225" i="9" s="1"/>
  <c r="AJ227" i="9" s="1"/>
  <c r="AJ229" i="9" s="1"/>
  <c r="AJ231" i="9" s="1"/>
  <c r="AJ233" i="9" s="1"/>
  <c r="AJ235" i="9" s="1"/>
  <c r="AJ237" i="9" s="1"/>
  <c r="AJ239" i="9" s="1"/>
  <c r="AJ241" i="9" s="1"/>
  <c r="AJ243" i="9" s="1"/>
  <c r="AJ245" i="9" s="1"/>
  <c r="AJ247" i="9" s="1"/>
  <c r="AJ249" i="9" s="1"/>
  <c r="AJ251" i="9" s="1"/>
  <c r="AJ253" i="9" s="1"/>
  <c r="AJ255" i="9" s="1"/>
  <c r="AJ257" i="9" s="1"/>
  <c r="AJ259" i="9" s="1"/>
  <c r="AJ261" i="9" s="1"/>
  <c r="AJ263" i="9" s="1"/>
  <c r="AJ265" i="9" s="1"/>
  <c r="AJ267" i="9" s="1"/>
  <c r="AJ269" i="9" s="1"/>
  <c r="AJ271" i="9" s="1"/>
  <c r="AJ273" i="9" s="1"/>
  <c r="AJ275" i="9" s="1"/>
  <c r="AJ277" i="9" s="1"/>
  <c r="AJ279" i="9" s="1"/>
  <c r="AJ281" i="9" s="1"/>
  <c r="AJ283" i="9" s="1"/>
  <c r="AJ285" i="9" s="1"/>
  <c r="AJ287" i="9" s="1"/>
  <c r="AJ289" i="9" s="1"/>
  <c r="AJ291" i="9" s="1"/>
  <c r="AJ293" i="9" s="1"/>
  <c r="AJ295" i="9" s="1"/>
  <c r="AJ297" i="9" s="1"/>
  <c r="AJ299" i="9" s="1"/>
  <c r="AJ301" i="9" s="1"/>
  <c r="AJ303" i="9" s="1"/>
  <c r="AJ305" i="9" s="1"/>
  <c r="AJ307" i="9" s="1"/>
  <c r="AJ309" i="9" s="1"/>
  <c r="AJ311" i="9" s="1"/>
  <c r="AJ313" i="9" s="1"/>
  <c r="AJ315" i="9" s="1"/>
  <c r="AJ317" i="9" s="1"/>
  <c r="AJ319" i="9" s="1"/>
  <c r="AJ321" i="9" s="1"/>
  <c r="AJ323" i="9" s="1"/>
  <c r="AJ325" i="9" s="1"/>
  <c r="AJ327" i="9" s="1"/>
  <c r="AJ329" i="9" s="1"/>
  <c r="AJ331" i="9" s="1"/>
  <c r="AJ333" i="9" s="1"/>
  <c r="AJ335" i="9" s="1"/>
  <c r="AJ337" i="9" s="1"/>
  <c r="AJ339" i="9" s="1"/>
  <c r="AJ341" i="9" s="1"/>
  <c r="AJ343" i="9" s="1"/>
  <c r="AJ345" i="9" s="1"/>
  <c r="AJ347" i="9" s="1"/>
  <c r="AJ349" i="9" s="1"/>
  <c r="AJ351" i="9" s="1"/>
  <c r="AJ353" i="9" s="1"/>
  <c r="AJ355" i="9" s="1"/>
  <c r="AJ357" i="9" s="1"/>
  <c r="AJ359" i="9" s="1"/>
  <c r="AJ361" i="9" s="1"/>
  <c r="AJ363" i="9" s="1"/>
  <c r="AJ365" i="9" s="1"/>
  <c r="AJ367" i="9" s="1"/>
  <c r="AJ369" i="9" s="1"/>
  <c r="AJ371" i="9" s="1"/>
  <c r="AJ373" i="9" s="1"/>
  <c r="AJ375" i="9" s="1"/>
  <c r="AJ377" i="9" s="1"/>
  <c r="AJ379" i="9" s="1"/>
  <c r="AJ381" i="9" s="1"/>
  <c r="AJ383" i="9" s="1"/>
  <c r="AJ385" i="9" s="1"/>
  <c r="AJ387" i="9" s="1"/>
  <c r="AJ389" i="9" s="1"/>
  <c r="AJ391" i="9" s="1"/>
  <c r="AJ393" i="9" s="1"/>
  <c r="AJ395" i="9" s="1"/>
  <c r="AJ397" i="9" s="1"/>
  <c r="AJ399" i="9" s="1"/>
  <c r="AJ401" i="9" s="1"/>
  <c r="AJ403" i="9" s="1"/>
  <c r="AJ405" i="9" s="1"/>
  <c r="AJ407" i="9" s="1"/>
  <c r="AJ409" i="9" s="1"/>
  <c r="AJ411" i="9" s="1"/>
  <c r="AJ413" i="9" s="1"/>
  <c r="AJ415" i="9" s="1"/>
  <c r="AJ417" i="9" s="1"/>
  <c r="AJ419" i="9" s="1"/>
  <c r="AJ421" i="9" s="1"/>
  <c r="AJ423" i="9" s="1"/>
  <c r="AJ425" i="9" s="1"/>
  <c r="AJ427" i="9" s="1"/>
  <c r="AJ429" i="9" s="1"/>
  <c r="AJ431" i="9" s="1"/>
  <c r="AJ433" i="9" s="1"/>
  <c r="AJ435" i="9" s="1"/>
  <c r="AJ437" i="9" s="1"/>
  <c r="AJ439" i="9" s="1"/>
  <c r="AJ441" i="9" s="1"/>
  <c r="AJ443" i="9" s="1"/>
  <c r="AJ445" i="9" s="1"/>
  <c r="AJ447" i="9" s="1"/>
  <c r="AJ449" i="9" s="1"/>
  <c r="AJ451" i="9" s="1"/>
  <c r="AJ453" i="9" s="1"/>
  <c r="AJ455" i="9" s="1"/>
  <c r="AJ457" i="9" s="1"/>
  <c r="AJ459" i="9" s="1"/>
  <c r="AJ461" i="9" s="1"/>
  <c r="AJ463" i="9" s="1"/>
  <c r="AJ465" i="9" s="1"/>
  <c r="AJ467" i="9" s="1"/>
  <c r="AJ469" i="9" s="1"/>
  <c r="AJ471" i="9" s="1"/>
  <c r="AJ473" i="9" s="1"/>
  <c r="AJ475" i="9" s="1"/>
  <c r="AJ477" i="9" s="1"/>
  <c r="AJ479" i="9" s="1"/>
  <c r="AJ481" i="9" s="1"/>
  <c r="AJ483" i="9" s="1"/>
  <c r="AJ485" i="9" s="1"/>
  <c r="AJ487" i="9" s="1"/>
  <c r="AJ489" i="9" s="1"/>
  <c r="AJ491" i="9" s="1"/>
  <c r="AJ493" i="9" s="1"/>
  <c r="AJ495" i="9" s="1"/>
  <c r="AJ497" i="9" s="1"/>
  <c r="AJ499" i="9" s="1"/>
  <c r="AJ501" i="9" s="1"/>
  <c r="AJ503" i="9" s="1"/>
  <c r="AJ505" i="9" s="1"/>
  <c r="AJ507" i="9" s="1"/>
  <c r="AJ509" i="9" s="1"/>
  <c r="AJ511" i="9" s="1"/>
  <c r="AJ513" i="9" s="1"/>
  <c r="AJ515" i="9" s="1"/>
  <c r="AJ517" i="9" s="1"/>
  <c r="AJ519" i="9" s="1"/>
  <c r="AJ521" i="9" s="1"/>
  <c r="AJ523" i="9" s="1"/>
  <c r="AJ525" i="9" s="1"/>
  <c r="AJ527" i="9" s="1"/>
  <c r="AJ529" i="9" s="1"/>
  <c r="AJ531" i="9" s="1"/>
  <c r="AJ533" i="9" s="1"/>
  <c r="AJ535" i="9" s="1"/>
  <c r="AJ537" i="9" s="1"/>
  <c r="AJ539" i="9" s="1"/>
  <c r="AJ541" i="9" s="1"/>
  <c r="AJ543" i="9" s="1"/>
  <c r="AJ545" i="9" s="1"/>
  <c r="AJ547" i="9" s="1"/>
  <c r="AJ549" i="9" s="1"/>
  <c r="AJ551" i="9" s="1"/>
  <c r="AJ553" i="9" s="1"/>
  <c r="AJ555" i="9" s="1"/>
  <c r="AJ557" i="9" s="1"/>
  <c r="AJ559" i="9" s="1"/>
  <c r="AJ561" i="9" s="1"/>
  <c r="AJ563" i="9" s="1"/>
  <c r="AJ565" i="9" s="1"/>
  <c r="AJ567" i="9" s="1"/>
  <c r="AJ569" i="9" s="1"/>
  <c r="AJ571" i="9" s="1"/>
  <c r="AJ573" i="9" s="1"/>
  <c r="AJ575" i="9" s="1"/>
  <c r="AJ577" i="9" s="1"/>
  <c r="AJ579" i="9" s="1"/>
  <c r="AJ581" i="9" s="1"/>
  <c r="AJ583" i="9" s="1"/>
  <c r="AJ585" i="9" s="1"/>
  <c r="AJ587" i="9" s="1"/>
  <c r="AJ589" i="9" s="1"/>
  <c r="AJ591" i="9" s="1"/>
  <c r="AJ593" i="9" s="1"/>
  <c r="AJ595" i="9" s="1"/>
  <c r="AJ597" i="9" s="1"/>
  <c r="AJ599" i="9" s="1"/>
  <c r="AJ16" i="9"/>
  <c r="AJ17" i="9"/>
  <c r="AJ18" i="9"/>
  <c r="AJ20" i="9" s="1"/>
  <c r="AJ22" i="9" s="1"/>
  <c r="AJ24" i="9" s="1"/>
  <c r="AJ19" i="9"/>
  <c r="AJ21" i="9"/>
  <c r="AJ23" i="9"/>
  <c r="AJ25" i="9" s="1"/>
  <c r="AJ15" i="9"/>
  <c r="B13" i="9"/>
  <c r="G139" i="10" l="1"/>
  <c r="B14" i="9"/>
  <c r="G140" i="10" l="1"/>
  <c r="B15" i="9"/>
  <c r="G141" i="10" l="1"/>
  <c r="B16" i="9"/>
  <c r="G142" i="10" l="1"/>
  <c r="B17" i="9"/>
  <c r="G143" i="10" l="1"/>
  <c r="B18" i="9"/>
  <c r="AO16" i="1"/>
  <c r="AO18" i="1" s="1"/>
  <c r="AO20" i="1" s="1"/>
  <c r="AO22" i="1" s="1"/>
  <c r="AO24" i="1" s="1"/>
  <c r="AO26" i="1" s="1"/>
  <c r="AO28" i="1" s="1"/>
  <c r="AO30" i="1" s="1"/>
  <c r="AO32" i="1" s="1"/>
  <c r="AO34" i="1" s="1"/>
  <c r="AO36" i="1" s="1"/>
  <c r="AO38" i="1" s="1"/>
  <c r="AO40" i="1" s="1"/>
  <c r="AO42" i="1" s="1"/>
  <c r="AO44" i="1" s="1"/>
  <c r="AO46" i="1" s="1"/>
  <c r="AO48" i="1" s="1"/>
  <c r="AO50" i="1" s="1"/>
  <c r="AO52" i="1" s="1"/>
  <c r="AO54" i="1" s="1"/>
  <c r="AO56" i="1" s="1"/>
  <c r="AO58" i="1" s="1"/>
  <c r="AO60" i="1" s="1"/>
  <c r="AO62" i="1" s="1"/>
  <c r="AO64" i="1" s="1"/>
  <c r="AO66" i="1" s="1"/>
  <c r="AO68" i="1" s="1"/>
  <c r="AO70" i="1" s="1"/>
  <c r="AO72" i="1" s="1"/>
  <c r="AO74" i="1" s="1"/>
  <c r="AO76" i="1" s="1"/>
  <c r="AO78" i="1" s="1"/>
  <c r="AO80" i="1" s="1"/>
  <c r="AO82" i="1" s="1"/>
  <c r="AO84" i="1" s="1"/>
  <c r="AO86" i="1" s="1"/>
  <c r="AO88" i="1" s="1"/>
  <c r="AO90" i="1" s="1"/>
  <c r="AO92" i="1" s="1"/>
  <c r="AO94" i="1" s="1"/>
  <c r="AO96" i="1" s="1"/>
  <c r="AO98" i="1" s="1"/>
  <c r="AO100" i="1" s="1"/>
  <c r="AO102" i="1" s="1"/>
  <c r="AO104" i="1" s="1"/>
  <c r="AO106" i="1" s="1"/>
  <c r="AO108" i="1" s="1"/>
  <c r="AO110" i="1" s="1"/>
  <c r="AO112" i="1" s="1"/>
  <c r="AO114" i="1" s="1"/>
  <c r="AO116" i="1" s="1"/>
  <c r="AO118" i="1" s="1"/>
  <c r="AO120" i="1" s="1"/>
  <c r="AO122" i="1" s="1"/>
  <c r="AO124" i="1" s="1"/>
  <c r="AO126" i="1" s="1"/>
  <c r="AO128" i="1" s="1"/>
  <c r="AO130" i="1" s="1"/>
  <c r="AO132" i="1" s="1"/>
  <c r="AO134" i="1" s="1"/>
  <c r="AO136" i="1" s="1"/>
  <c r="AO138" i="1" s="1"/>
  <c r="AO140" i="1" s="1"/>
  <c r="AO142" i="1" s="1"/>
  <c r="AO144" i="1" s="1"/>
  <c r="AO146" i="1" s="1"/>
  <c r="AO148" i="1" s="1"/>
  <c r="AO150" i="1" s="1"/>
  <c r="AO152" i="1" s="1"/>
  <c r="AO154" i="1" s="1"/>
  <c r="AO156" i="1" s="1"/>
  <c r="AO158" i="1" s="1"/>
  <c r="AO160" i="1" s="1"/>
  <c r="AO162" i="1" s="1"/>
  <c r="AO164" i="1" s="1"/>
  <c r="AO166" i="1" s="1"/>
  <c r="AO168" i="1" s="1"/>
  <c r="AO170" i="1" s="1"/>
  <c r="AO172" i="1" s="1"/>
  <c r="AO174" i="1" s="1"/>
  <c r="AO176" i="1" s="1"/>
  <c r="AO178" i="1" s="1"/>
  <c r="AO180" i="1" s="1"/>
  <c r="AO182" i="1" s="1"/>
  <c r="AO184" i="1" s="1"/>
  <c r="AO186" i="1" s="1"/>
  <c r="AO188" i="1" s="1"/>
  <c r="AO190" i="1" s="1"/>
  <c r="AO192" i="1" s="1"/>
  <c r="AO194" i="1" s="1"/>
  <c r="AO196" i="1" s="1"/>
  <c r="AO198" i="1" s="1"/>
  <c r="AO200" i="1" s="1"/>
  <c r="AO202" i="1" s="1"/>
  <c r="AO204" i="1" s="1"/>
  <c r="AO206" i="1" s="1"/>
  <c r="AO208" i="1" s="1"/>
  <c r="AO210" i="1" s="1"/>
  <c r="AO212" i="1" s="1"/>
  <c r="AO214" i="1" s="1"/>
  <c r="AO216" i="1" s="1"/>
  <c r="AO218" i="1" s="1"/>
  <c r="AO220" i="1" s="1"/>
  <c r="AO222" i="1" s="1"/>
  <c r="AO224" i="1" s="1"/>
  <c r="AO226" i="1" s="1"/>
  <c r="AO228" i="1" s="1"/>
  <c r="AO230" i="1" s="1"/>
  <c r="AO232" i="1" s="1"/>
  <c r="AO234" i="1" s="1"/>
  <c r="AO236" i="1" s="1"/>
  <c r="AO238" i="1" s="1"/>
  <c r="AO240" i="1" s="1"/>
  <c r="AO242" i="1" s="1"/>
  <c r="AO244" i="1" s="1"/>
  <c r="AO246" i="1" s="1"/>
  <c r="AO248" i="1" s="1"/>
  <c r="AO250" i="1" s="1"/>
  <c r="AO252" i="1" s="1"/>
  <c r="AO254" i="1" s="1"/>
  <c r="AO256" i="1" s="1"/>
  <c r="AO258" i="1" s="1"/>
  <c r="AO260" i="1" s="1"/>
  <c r="AO262" i="1" s="1"/>
  <c r="AO264" i="1" s="1"/>
  <c r="AO266" i="1" s="1"/>
  <c r="AO268" i="1" s="1"/>
  <c r="AO270" i="1" s="1"/>
  <c r="AO272" i="1" s="1"/>
  <c r="AO274" i="1" s="1"/>
  <c r="AO276" i="1" s="1"/>
  <c r="AO278" i="1" s="1"/>
  <c r="AO280" i="1" s="1"/>
  <c r="AO282" i="1" s="1"/>
  <c r="AO284" i="1" s="1"/>
  <c r="AO286" i="1" s="1"/>
  <c r="AO288" i="1" s="1"/>
  <c r="AO290" i="1" s="1"/>
  <c r="AO292" i="1" s="1"/>
  <c r="AO294" i="1" s="1"/>
  <c r="AO296" i="1" s="1"/>
  <c r="AO298" i="1" s="1"/>
  <c r="AO300" i="1" s="1"/>
  <c r="AO302" i="1" s="1"/>
  <c r="AO304" i="1" s="1"/>
  <c r="AO306" i="1" s="1"/>
  <c r="AO308" i="1" s="1"/>
  <c r="AO310" i="1" s="1"/>
  <c r="AO312" i="1" s="1"/>
  <c r="AO314" i="1" s="1"/>
  <c r="AO316" i="1" s="1"/>
  <c r="AO318" i="1" s="1"/>
  <c r="AO320" i="1" s="1"/>
  <c r="AO322" i="1" s="1"/>
  <c r="AO324" i="1" s="1"/>
  <c r="AO326" i="1" s="1"/>
  <c r="AO328" i="1" s="1"/>
  <c r="AO330" i="1" s="1"/>
  <c r="AO332" i="1" s="1"/>
  <c r="AO334" i="1" s="1"/>
  <c r="AO336" i="1" s="1"/>
  <c r="AO338" i="1" s="1"/>
  <c r="AO340" i="1" s="1"/>
  <c r="AO342" i="1" s="1"/>
  <c r="AO344" i="1" s="1"/>
  <c r="AO346" i="1" s="1"/>
  <c r="AO348" i="1" s="1"/>
  <c r="AO350" i="1" s="1"/>
  <c r="AO352" i="1" s="1"/>
  <c r="AO354" i="1" s="1"/>
  <c r="AO356" i="1" s="1"/>
  <c r="AO358" i="1" s="1"/>
  <c r="AO360" i="1" s="1"/>
  <c r="AO362" i="1" s="1"/>
  <c r="AO364" i="1" s="1"/>
  <c r="AO366" i="1" s="1"/>
  <c r="AO368" i="1" s="1"/>
  <c r="AO370" i="1" s="1"/>
  <c r="AO372" i="1" s="1"/>
  <c r="AO374" i="1" s="1"/>
  <c r="AO376" i="1" s="1"/>
  <c r="AO378" i="1" s="1"/>
  <c r="AO380" i="1" s="1"/>
  <c r="AO382" i="1" s="1"/>
  <c r="AO384" i="1" s="1"/>
  <c r="AO386" i="1" s="1"/>
  <c r="AO388" i="1" s="1"/>
  <c r="AO390" i="1" s="1"/>
  <c r="AO392" i="1" s="1"/>
  <c r="AO394" i="1" s="1"/>
  <c r="AO396" i="1" s="1"/>
  <c r="AO398" i="1" s="1"/>
  <c r="AO400" i="1" s="1"/>
  <c r="AO402" i="1" s="1"/>
  <c r="AO404" i="1" s="1"/>
  <c r="AO406" i="1" s="1"/>
  <c r="AO408" i="1" s="1"/>
  <c r="AO410" i="1" s="1"/>
  <c r="AO412" i="1" s="1"/>
  <c r="AO414" i="1" s="1"/>
  <c r="AO416" i="1" s="1"/>
  <c r="AO418" i="1" s="1"/>
  <c r="AO420" i="1" s="1"/>
  <c r="AO422" i="1" s="1"/>
  <c r="AO424" i="1" s="1"/>
  <c r="AO426" i="1" s="1"/>
  <c r="AO428" i="1" s="1"/>
  <c r="AO430" i="1" s="1"/>
  <c r="AO432" i="1" s="1"/>
  <c r="AO434" i="1" s="1"/>
  <c r="AO436" i="1" s="1"/>
  <c r="AO438" i="1" s="1"/>
  <c r="AO440" i="1" s="1"/>
  <c r="AO442" i="1" s="1"/>
  <c r="AO444" i="1" s="1"/>
  <c r="AO446" i="1" s="1"/>
  <c r="AO448" i="1" s="1"/>
  <c r="AO450" i="1" s="1"/>
  <c r="AO452" i="1" s="1"/>
  <c r="AO454" i="1" s="1"/>
  <c r="AO456" i="1" s="1"/>
  <c r="AO458" i="1" s="1"/>
  <c r="AO460" i="1" s="1"/>
  <c r="AO462" i="1" s="1"/>
  <c r="AO464" i="1" s="1"/>
  <c r="AO466" i="1" s="1"/>
  <c r="AO468" i="1" s="1"/>
  <c r="AO470" i="1" s="1"/>
  <c r="AO472" i="1" s="1"/>
  <c r="AO474" i="1" s="1"/>
  <c r="AO476" i="1" s="1"/>
  <c r="AO478" i="1" s="1"/>
  <c r="AO480" i="1" s="1"/>
  <c r="AO482" i="1" s="1"/>
  <c r="AO484" i="1" s="1"/>
  <c r="AO486" i="1" s="1"/>
  <c r="AO488" i="1" s="1"/>
  <c r="AO490" i="1" s="1"/>
  <c r="AO492" i="1" s="1"/>
  <c r="AO494" i="1" s="1"/>
  <c r="AO496" i="1" s="1"/>
  <c r="AO498" i="1" s="1"/>
  <c r="AO500" i="1" s="1"/>
  <c r="AO502" i="1" s="1"/>
  <c r="AO504" i="1" s="1"/>
  <c r="AO506" i="1" s="1"/>
  <c r="AO508" i="1" s="1"/>
  <c r="AO510" i="1" s="1"/>
  <c r="AO512" i="1" s="1"/>
  <c r="AO514" i="1" s="1"/>
  <c r="AO516" i="1" s="1"/>
  <c r="AO518" i="1" s="1"/>
  <c r="AO520" i="1" s="1"/>
  <c r="AO522" i="1" s="1"/>
  <c r="AO524" i="1" s="1"/>
  <c r="AO526" i="1" s="1"/>
  <c r="AO528" i="1" s="1"/>
  <c r="AO530" i="1" s="1"/>
  <c r="AO532" i="1" s="1"/>
  <c r="AO534" i="1" s="1"/>
  <c r="AO536" i="1" s="1"/>
  <c r="AO538" i="1" s="1"/>
  <c r="AO540" i="1" s="1"/>
  <c r="AO542" i="1" s="1"/>
  <c r="AO544" i="1" s="1"/>
  <c r="AO546" i="1" s="1"/>
  <c r="AO548" i="1" s="1"/>
  <c r="AO550" i="1" s="1"/>
  <c r="AO552" i="1" s="1"/>
  <c r="AO554" i="1" s="1"/>
  <c r="AO556" i="1" s="1"/>
  <c r="AO558" i="1" s="1"/>
  <c r="AO560" i="1" s="1"/>
  <c r="AO562" i="1" s="1"/>
  <c r="AO564" i="1" s="1"/>
  <c r="AO566" i="1" s="1"/>
  <c r="AO568" i="1" s="1"/>
  <c r="AO570" i="1" s="1"/>
  <c r="AO572" i="1" s="1"/>
  <c r="AO574" i="1" s="1"/>
  <c r="AO576" i="1" s="1"/>
  <c r="AO578" i="1" s="1"/>
  <c r="AO580" i="1" s="1"/>
  <c r="AO582" i="1" s="1"/>
  <c r="AO584" i="1" s="1"/>
  <c r="AO586" i="1" s="1"/>
  <c r="AO588" i="1" s="1"/>
  <c r="AO590" i="1" s="1"/>
  <c r="AO592" i="1" s="1"/>
  <c r="AO594" i="1" s="1"/>
  <c r="AO596" i="1" s="1"/>
  <c r="AO598" i="1" s="1"/>
  <c r="AO600" i="1" s="1"/>
  <c r="AO602" i="1" s="1"/>
  <c r="AO604" i="1" s="1"/>
  <c r="AO606" i="1" s="1"/>
  <c r="AO608" i="1" s="1"/>
  <c r="AO610" i="1" s="1"/>
  <c r="AO612" i="1" s="1"/>
  <c r="AO614" i="1" s="1"/>
  <c r="AO616" i="1" s="1"/>
  <c r="AO618" i="1" s="1"/>
  <c r="AO620" i="1" s="1"/>
  <c r="AO622" i="1" s="1"/>
  <c r="AO624" i="1" s="1"/>
  <c r="AO626" i="1" s="1"/>
  <c r="AO628" i="1" s="1"/>
  <c r="AO630" i="1" s="1"/>
  <c r="AO632" i="1" s="1"/>
  <c r="AO634" i="1" s="1"/>
  <c r="AO636" i="1" s="1"/>
  <c r="AO638" i="1" s="1"/>
  <c r="AO640" i="1" s="1"/>
  <c r="AO642" i="1" s="1"/>
  <c r="AO644" i="1" s="1"/>
  <c r="AO646" i="1" s="1"/>
  <c r="AO648" i="1" s="1"/>
  <c r="AO650" i="1" s="1"/>
  <c r="AO652" i="1" s="1"/>
  <c r="AO654" i="1" s="1"/>
  <c r="AO656" i="1" s="1"/>
  <c r="AO658" i="1" s="1"/>
  <c r="AO660" i="1" s="1"/>
  <c r="AO662" i="1" s="1"/>
  <c r="AO664" i="1" s="1"/>
  <c r="AO666" i="1" s="1"/>
  <c r="AO668" i="1" s="1"/>
  <c r="AO670" i="1" s="1"/>
  <c r="AO672" i="1" s="1"/>
  <c r="AO674" i="1" s="1"/>
  <c r="AO676" i="1" s="1"/>
  <c r="AO678" i="1" s="1"/>
  <c r="AO680" i="1" s="1"/>
  <c r="AO682" i="1" s="1"/>
  <c r="AO684" i="1" s="1"/>
  <c r="AO686" i="1" s="1"/>
  <c r="AO688" i="1" s="1"/>
  <c r="AO690" i="1" s="1"/>
  <c r="AO692" i="1" s="1"/>
  <c r="AO694" i="1" s="1"/>
  <c r="AO696" i="1" s="1"/>
  <c r="AO698" i="1" s="1"/>
  <c r="AO700" i="1" s="1"/>
  <c r="AO702" i="1" s="1"/>
  <c r="AO704" i="1" s="1"/>
  <c r="AO706" i="1" s="1"/>
  <c r="AO708" i="1" s="1"/>
  <c r="AO710" i="1" s="1"/>
  <c r="AO712" i="1" s="1"/>
  <c r="AO714" i="1" s="1"/>
  <c r="AO716" i="1" s="1"/>
  <c r="AO718" i="1" s="1"/>
  <c r="AO720" i="1" s="1"/>
  <c r="AO722" i="1" s="1"/>
  <c r="AO724" i="1" s="1"/>
  <c r="AO726" i="1" s="1"/>
  <c r="AO728" i="1" s="1"/>
  <c r="AO730" i="1" s="1"/>
  <c r="AO732" i="1" s="1"/>
  <c r="AO734" i="1" s="1"/>
  <c r="AO736" i="1" s="1"/>
  <c r="AO738" i="1" s="1"/>
  <c r="AO740" i="1" s="1"/>
  <c r="AO742" i="1" s="1"/>
  <c r="AO744" i="1" s="1"/>
  <c r="AO746" i="1" s="1"/>
  <c r="AO748" i="1" s="1"/>
  <c r="AO750" i="1" s="1"/>
  <c r="AO752" i="1" s="1"/>
  <c r="AO754" i="1" s="1"/>
  <c r="AO756" i="1" s="1"/>
  <c r="AO758" i="1" s="1"/>
  <c r="AO760" i="1" s="1"/>
  <c r="AO762" i="1" s="1"/>
  <c r="AO764" i="1" s="1"/>
  <c r="AO766" i="1" s="1"/>
  <c r="AO768" i="1" s="1"/>
  <c r="AO770" i="1" s="1"/>
  <c r="AO772" i="1" s="1"/>
  <c r="AO774" i="1" s="1"/>
  <c r="AO776" i="1" s="1"/>
  <c r="AO778" i="1" s="1"/>
  <c r="AO780" i="1" s="1"/>
  <c r="AO782" i="1" s="1"/>
  <c r="AO784" i="1" s="1"/>
  <c r="AO786" i="1" s="1"/>
  <c r="AO788" i="1" s="1"/>
  <c r="AO790" i="1" s="1"/>
  <c r="AO792" i="1" s="1"/>
  <c r="AO794" i="1" s="1"/>
  <c r="AO796" i="1" s="1"/>
  <c r="AO798" i="1" s="1"/>
  <c r="AO800" i="1" s="1"/>
  <c r="AO802" i="1" s="1"/>
  <c r="AO804" i="1" s="1"/>
  <c r="AO806" i="1" s="1"/>
  <c r="AO808" i="1" s="1"/>
  <c r="AO810" i="1" s="1"/>
  <c r="AO812" i="1" s="1"/>
  <c r="AO814" i="1" s="1"/>
  <c r="AO816" i="1" s="1"/>
  <c r="AO818" i="1" s="1"/>
  <c r="AO820" i="1" s="1"/>
  <c r="AO822" i="1" s="1"/>
  <c r="AO824" i="1" s="1"/>
  <c r="AO826" i="1" s="1"/>
  <c r="AO828" i="1" s="1"/>
  <c r="AO830" i="1" s="1"/>
  <c r="AO832" i="1" s="1"/>
  <c r="AO834" i="1" s="1"/>
  <c r="AO836" i="1" s="1"/>
  <c r="AO838" i="1" s="1"/>
  <c r="AO840" i="1" s="1"/>
  <c r="AO842" i="1" s="1"/>
  <c r="AO15" i="1"/>
  <c r="AO17" i="1" s="1"/>
  <c r="AO19" i="1" s="1"/>
  <c r="AO21" i="1" s="1"/>
  <c r="AO23" i="1" s="1"/>
  <c r="AO25" i="1" s="1"/>
  <c r="AO27" i="1" s="1"/>
  <c r="AO29" i="1" s="1"/>
  <c r="AO31" i="1" s="1"/>
  <c r="AO33" i="1" s="1"/>
  <c r="AO35" i="1" s="1"/>
  <c r="AO37" i="1" s="1"/>
  <c r="AO39" i="1" s="1"/>
  <c r="AO41" i="1" s="1"/>
  <c r="AO43" i="1" s="1"/>
  <c r="AO45" i="1" s="1"/>
  <c r="AO47" i="1" s="1"/>
  <c r="AO49" i="1" s="1"/>
  <c r="AO51" i="1" s="1"/>
  <c r="AO53" i="1" s="1"/>
  <c r="AO55" i="1" s="1"/>
  <c r="AO57" i="1" s="1"/>
  <c r="AO59" i="1" s="1"/>
  <c r="AO61" i="1" s="1"/>
  <c r="AO63" i="1" s="1"/>
  <c r="AO65" i="1" s="1"/>
  <c r="AO67" i="1" s="1"/>
  <c r="AO69" i="1" s="1"/>
  <c r="AO71" i="1" s="1"/>
  <c r="AO73" i="1" s="1"/>
  <c r="AO75" i="1" s="1"/>
  <c r="AO77" i="1" s="1"/>
  <c r="AO79" i="1" s="1"/>
  <c r="AO81" i="1" s="1"/>
  <c r="AO83" i="1" s="1"/>
  <c r="AO85" i="1" s="1"/>
  <c r="AO87" i="1" s="1"/>
  <c r="AO89" i="1" s="1"/>
  <c r="AO91" i="1" s="1"/>
  <c r="AO93" i="1" s="1"/>
  <c r="AO95" i="1" s="1"/>
  <c r="AO97" i="1" s="1"/>
  <c r="AO99" i="1" s="1"/>
  <c r="AO101" i="1" s="1"/>
  <c r="AO103" i="1" s="1"/>
  <c r="AO105" i="1" s="1"/>
  <c r="AO107" i="1" s="1"/>
  <c r="AO109" i="1" s="1"/>
  <c r="AO111" i="1" s="1"/>
  <c r="AO113" i="1" s="1"/>
  <c r="AO115" i="1" s="1"/>
  <c r="AO117" i="1" s="1"/>
  <c r="AO119" i="1" s="1"/>
  <c r="AO121" i="1" s="1"/>
  <c r="AO123" i="1" s="1"/>
  <c r="AO125" i="1" s="1"/>
  <c r="AO127" i="1" s="1"/>
  <c r="AO129" i="1" s="1"/>
  <c r="AO131" i="1" s="1"/>
  <c r="AO133" i="1" s="1"/>
  <c r="AO135" i="1" s="1"/>
  <c r="AO137" i="1" s="1"/>
  <c r="AO139" i="1" s="1"/>
  <c r="AO141" i="1" s="1"/>
  <c r="AO143" i="1" s="1"/>
  <c r="AO145" i="1" s="1"/>
  <c r="AO147" i="1" s="1"/>
  <c r="AO149" i="1" s="1"/>
  <c r="AO151" i="1" s="1"/>
  <c r="AO153" i="1" s="1"/>
  <c r="AO155" i="1" s="1"/>
  <c r="AO157" i="1" s="1"/>
  <c r="AO159" i="1" s="1"/>
  <c r="AO161" i="1" s="1"/>
  <c r="AO163" i="1" s="1"/>
  <c r="AO165" i="1" s="1"/>
  <c r="AO167" i="1" s="1"/>
  <c r="AO169" i="1" s="1"/>
  <c r="AO171" i="1" s="1"/>
  <c r="AO173" i="1" s="1"/>
  <c r="AO175" i="1" s="1"/>
  <c r="AO177" i="1" s="1"/>
  <c r="AO179" i="1" s="1"/>
  <c r="AO181" i="1" s="1"/>
  <c r="AO183" i="1" s="1"/>
  <c r="AO185" i="1" s="1"/>
  <c r="AO187" i="1" s="1"/>
  <c r="AO189" i="1" s="1"/>
  <c r="AO191" i="1" s="1"/>
  <c r="AO193" i="1" s="1"/>
  <c r="AO195" i="1" s="1"/>
  <c r="AO197" i="1" s="1"/>
  <c r="AO199" i="1" s="1"/>
  <c r="AO201" i="1" s="1"/>
  <c r="AO203" i="1" s="1"/>
  <c r="AO205" i="1" s="1"/>
  <c r="AO207" i="1" s="1"/>
  <c r="AO209" i="1" s="1"/>
  <c r="AO211" i="1" s="1"/>
  <c r="AO213" i="1" s="1"/>
  <c r="AO215" i="1" s="1"/>
  <c r="AO217" i="1" s="1"/>
  <c r="AO219" i="1" s="1"/>
  <c r="AO221" i="1" s="1"/>
  <c r="AO223" i="1" s="1"/>
  <c r="AO225" i="1" s="1"/>
  <c r="AO227" i="1" s="1"/>
  <c r="AO229" i="1" s="1"/>
  <c r="AO231" i="1" s="1"/>
  <c r="AO233" i="1" s="1"/>
  <c r="AO235" i="1" s="1"/>
  <c r="AO237" i="1" s="1"/>
  <c r="AO239" i="1" s="1"/>
  <c r="AO241" i="1" s="1"/>
  <c r="AO243" i="1" s="1"/>
  <c r="AO245" i="1" s="1"/>
  <c r="AO247" i="1" s="1"/>
  <c r="AO249" i="1" s="1"/>
  <c r="AO251" i="1" s="1"/>
  <c r="AO253" i="1" s="1"/>
  <c r="AO255" i="1" s="1"/>
  <c r="AO257" i="1" s="1"/>
  <c r="AO259" i="1" s="1"/>
  <c r="AO261" i="1" s="1"/>
  <c r="AO263" i="1" s="1"/>
  <c r="AO265" i="1" s="1"/>
  <c r="AO267" i="1" s="1"/>
  <c r="AO269" i="1" s="1"/>
  <c r="AO271" i="1" s="1"/>
  <c r="AO273" i="1" s="1"/>
  <c r="AO275" i="1" s="1"/>
  <c r="AO277" i="1" s="1"/>
  <c r="AO279" i="1" s="1"/>
  <c r="AO281" i="1" s="1"/>
  <c r="AO283" i="1" s="1"/>
  <c r="AO285" i="1" s="1"/>
  <c r="AO287" i="1" s="1"/>
  <c r="AO289" i="1" s="1"/>
  <c r="AO291" i="1" s="1"/>
  <c r="AO293" i="1" s="1"/>
  <c r="AO295" i="1" s="1"/>
  <c r="AO297" i="1" s="1"/>
  <c r="AO299" i="1" s="1"/>
  <c r="AO301" i="1" s="1"/>
  <c r="AO303" i="1" s="1"/>
  <c r="AO305" i="1" s="1"/>
  <c r="AO307" i="1" s="1"/>
  <c r="AO309" i="1" s="1"/>
  <c r="AO311" i="1" s="1"/>
  <c r="AO313" i="1" s="1"/>
  <c r="AO315" i="1" s="1"/>
  <c r="AO317" i="1" s="1"/>
  <c r="AO319" i="1" s="1"/>
  <c r="AO321" i="1" s="1"/>
  <c r="AO323" i="1" s="1"/>
  <c r="AO325" i="1" s="1"/>
  <c r="AO327" i="1" s="1"/>
  <c r="AO329" i="1" s="1"/>
  <c r="AO331" i="1" s="1"/>
  <c r="AO333" i="1" s="1"/>
  <c r="AO335" i="1" s="1"/>
  <c r="AO337" i="1" s="1"/>
  <c r="AO339" i="1" s="1"/>
  <c r="AO341" i="1" s="1"/>
  <c r="AO343" i="1" s="1"/>
  <c r="AO345" i="1" s="1"/>
  <c r="AO347" i="1" s="1"/>
  <c r="AO349" i="1" s="1"/>
  <c r="AO351" i="1" s="1"/>
  <c r="AO353" i="1" s="1"/>
  <c r="AO355" i="1" s="1"/>
  <c r="AO357" i="1" s="1"/>
  <c r="AO359" i="1" s="1"/>
  <c r="AO361" i="1" s="1"/>
  <c r="AO363" i="1" s="1"/>
  <c r="AO365" i="1" s="1"/>
  <c r="AO367" i="1" s="1"/>
  <c r="AO369" i="1" s="1"/>
  <c r="AO371" i="1" s="1"/>
  <c r="AO373" i="1" s="1"/>
  <c r="AO375" i="1" s="1"/>
  <c r="AO377" i="1" s="1"/>
  <c r="AO379" i="1" s="1"/>
  <c r="AO381" i="1" s="1"/>
  <c r="AO383" i="1" s="1"/>
  <c r="AO385" i="1" s="1"/>
  <c r="AO387" i="1" s="1"/>
  <c r="AO389" i="1" s="1"/>
  <c r="AO391" i="1" s="1"/>
  <c r="AO393" i="1" s="1"/>
  <c r="AO395" i="1" s="1"/>
  <c r="AO397" i="1" s="1"/>
  <c r="AO399" i="1" s="1"/>
  <c r="AO401" i="1" s="1"/>
  <c r="AO403" i="1" s="1"/>
  <c r="AO405" i="1" s="1"/>
  <c r="AO407" i="1" s="1"/>
  <c r="AO409" i="1" s="1"/>
  <c r="AO411" i="1" s="1"/>
  <c r="AO413" i="1" s="1"/>
  <c r="AO415" i="1" s="1"/>
  <c r="AO417" i="1" s="1"/>
  <c r="AO419" i="1" s="1"/>
  <c r="AO421" i="1" s="1"/>
  <c r="AO423" i="1" s="1"/>
  <c r="AO425" i="1" s="1"/>
  <c r="AO427" i="1" s="1"/>
  <c r="AO429" i="1" s="1"/>
  <c r="AO431" i="1" s="1"/>
  <c r="AO433" i="1" s="1"/>
  <c r="AO435" i="1" s="1"/>
  <c r="AO437" i="1" s="1"/>
  <c r="AO439" i="1" s="1"/>
  <c r="AO441" i="1" s="1"/>
  <c r="AO443" i="1" s="1"/>
  <c r="AO445" i="1" s="1"/>
  <c r="AO447" i="1" s="1"/>
  <c r="AO449" i="1" s="1"/>
  <c r="AO451" i="1" s="1"/>
  <c r="AO453" i="1" s="1"/>
  <c r="AO455" i="1" s="1"/>
  <c r="AO457" i="1" s="1"/>
  <c r="AO459" i="1" s="1"/>
  <c r="AO461" i="1" s="1"/>
  <c r="AO463" i="1" s="1"/>
  <c r="AO465" i="1" s="1"/>
  <c r="AO467" i="1" s="1"/>
  <c r="AO469" i="1" s="1"/>
  <c r="AO471" i="1" s="1"/>
  <c r="AO473" i="1" s="1"/>
  <c r="AO475" i="1" s="1"/>
  <c r="AO477" i="1" s="1"/>
  <c r="AO479" i="1" s="1"/>
  <c r="AO481" i="1" s="1"/>
  <c r="AO483" i="1" s="1"/>
  <c r="AO485" i="1" s="1"/>
  <c r="AO487" i="1" s="1"/>
  <c r="AO489" i="1" s="1"/>
  <c r="AO491" i="1" s="1"/>
  <c r="AO493" i="1" s="1"/>
  <c r="AO495" i="1" s="1"/>
  <c r="AO497" i="1" s="1"/>
  <c r="AO499" i="1" s="1"/>
  <c r="AO501" i="1" s="1"/>
  <c r="AO503" i="1" s="1"/>
  <c r="AO505" i="1" s="1"/>
  <c r="AO507" i="1" s="1"/>
  <c r="AO509" i="1" s="1"/>
  <c r="AO511" i="1" s="1"/>
  <c r="AO513" i="1" s="1"/>
  <c r="AO515" i="1" s="1"/>
  <c r="AO517" i="1" s="1"/>
  <c r="AO519" i="1" s="1"/>
  <c r="AO521" i="1" s="1"/>
  <c r="AO523" i="1" s="1"/>
  <c r="AO525" i="1" s="1"/>
  <c r="AO527" i="1" s="1"/>
  <c r="AO529" i="1" s="1"/>
  <c r="AO531" i="1" s="1"/>
  <c r="AO533" i="1" s="1"/>
  <c r="AO535" i="1" s="1"/>
  <c r="AO537" i="1" s="1"/>
  <c r="AO539" i="1" s="1"/>
  <c r="AO541" i="1" s="1"/>
  <c r="AO543" i="1" s="1"/>
  <c r="AO545" i="1" s="1"/>
  <c r="AO547" i="1" s="1"/>
  <c r="AO549" i="1" s="1"/>
  <c r="AO551" i="1" s="1"/>
  <c r="AO553" i="1" s="1"/>
  <c r="AO555" i="1" s="1"/>
  <c r="AO557" i="1" s="1"/>
  <c r="AO559" i="1" s="1"/>
  <c r="AO561" i="1" s="1"/>
  <c r="AO563" i="1" s="1"/>
  <c r="AO565" i="1" s="1"/>
  <c r="AO567" i="1" s="1"/>
  <c r="AO569" i="1" s="1"/>
  <c r="AO571" i="1" s="1"/>
  <c r="AO573" i="1" s="1"/>
  <c r="AO575" i="1" s="1"/>
  <c r="AO577" i="1" s="1"/>
  <c r="AO579" i="1" s="1"/>
  <c r="AO581" i="1" s="1"/>
  <c r="AO583" i="1" s="1"/>
  <c r="AO585" i="1" s="1"/>
  <c r="AO587" i="1" s="1"/>
  <c r="AO589" i="1" s="1"/>
  <c r="AO591" i="1" s="1"/>
  <c r="AO593" i="1" s="1"/>
  <c r="AO595" i="1" s="1"/>
  <c r="AO597" i="1" s="1"/>
  <c r="AO599" i="1" s="1"/>
  <c r="AO601" i="1" s="1"/>
  <c r="AO603" i="1" s="1"/>
  <c r="AO605" i="1" s="1"/>
  <c r="AO607" i="1" s="1"/>
  <c r="AO609" i="1" s="1"/>
  <c r="AO611" i="1" s="1"/>
  <c r="AO613" i="1" s="1"/>
  <c r="AO615" i="1" s="1"/>
  <c r="AO617" i="1" s="1"/>
  <c r="AO619" i="1" s="1"/>
  <c r="AO621" i="1" s="1"/>
  <c r="AO623" i="1" s="1"/>
  <c r="AO625" i="1" s="1"/>
  <c r="AO627" i="1" s="1"/>
  <c r="AO629" i="1" s="1"/>
  <c r="AO631" i="1" s="1"/>
  <c r="AO633" i="1" s="1"/>
  <c r="AO635" i="1" s="1"/>
  <c r="AO637" i="1" s="1"/>
  <c r="AO639" i="1" s="1"/>
  <c r="AO641" i="1" s="1"/>
  <c r="AO643" i="1" s="1"/>
  <c r="AO645" i="1" s="1"/>
  <c r="AO647" i="1" s="1"/>
  <c r="AO649" i="1" s="1"/>
  <c r="AO651" i="1" s="1"/>
  <c r="AO653" i="1" s="1"/>
  <c r="AO655" i="1" s="1"/>
  <c r="AO657" i="1" s="1"/>
  <c r="AO659" i="1" s="1"/>
  <c r="AO661" i="1" s="1"/>
  <c r="AO663" i="1" s="1"/>
  <c r="AO665" i="1" s="1"/>
  <c r="AO667" i="1" s="1"/>
  <c r="AO669" i="1" s="1"/>
  <c r="AO671" i="1" s="1"/>
  <c r="AO673" i="1" s="1"/>
  <c r="AO675" i="1" s="1"/>
  <c r="AO677" i="1" s="1"/>
  <c r="AO679" i="1" s="1"/>
  <c r="AO681" i="1" s="1"/>
  <c r="AO683" i="1" s="1"/>
  <c r="AO685" i="1" s="1"/>
  <c r="AO687" i="1" s="1"/>
  <c r="AO689" i="1" s="1"/>
  <c r="AO691" i="1" s="1"/>
  <c r="AO693" i="1" s="1"/>
  <c r="AO695" i="1" s="1"/>
  <c r="AO697" i="1" s="1"/>
  <c r="AO699" i="1" s="1"/>
  <c r="AO701" i="1" s="1"/>
  <c r="AO703" i="1" s="1"/>
  <c r="AO705" i="1" s="1"/>
  <c r="AO707" i="1" s="1"/>
  <c r="AO709" i="1" s="1"/>
  <c r="AO711" i="1" s="1"/>
  <c r="AO713" i="1" s="1"/>
  <c r="AO715" i="1" s="1"/>
  <c r="AO717" i="1" s="1"/>
  <c r="AO719" i="1" s="1"/>
  <c r="AO721" i="1" s="1"/>
  <c r="AO723" i="1" s="1"/>
  <c r="AO725" i="1" s="1"/>
  <c r="AO727" i="1" s="1"/>
  <c r="AO729" i="1" s="1"/>
  <c r="AO731" i="1" s="1"/>
  <c r="AO733" i="1" s="1"/>
  <c r="AO735" i="1" s="1"/>
  <c r="AO737" i="1" s="1"/>
  <c r="AO739" i="1" s="1"/>
  <c r="AO741" i="1" s="1"/>
  <c r="AO743" i="1" s="1"/>
  <c r="AO745" i="1" s="1"/>
  <c r="AO747" i="1" s="1"/>
  <c r="AO749" i="1" s="1"/>
  <c r="AO751" i="1" s="1"/>
  <c r="AO753" i="1" s="1"/>
  <c r="AO755" i="1" s="1"/>
  <c r="AO757" i="1" s="1"/>
  <c r="AO759" i="1" s="1"/>
  <c r="AO761" i="1" s="1"/>
  <c r="AO763" i="1" s="1"/>
  <c r="AO765" i="1" s="1"/>
  <c r="AO767" i="1" s="1"/>
  <c r="AO769" i="1" s="1"/>
  <c r="AO771" i="1" s="1"/>
  <c r="AO773" i="1" s="1"/>
  <c r="AO775" i="1" s="1"/>
  <c r="AO777" i="1" s="1"/>
  <c r="AO779" i="1" s="1"/>
  <c r="AO781" i="1" s="1"/>
  <c r="AO783" i="1" s="1"/>
  <c r="AO785" i="1" s="1"/>
  <c r="AO787" i="1" s="1"/>
  <c r="AO789" i="1" s="1"/>
  <c r="AO791" i="1" s="1"/>
  <c r="AO793" i="1" s="1"/>
  <c r="AO795" i="1" s="1"/>
  <c r="AO797" i="1" s="1"/>
  <c r="AO799" i="1" s="1"/>
  <c r="AO801" i="1" s="1"/>
  <c r="AO803" i="1" s="1"/>
  <c r="AO805" i="1" s="1"/>
  <c r="AO807" i="1" s="1"/>
  <c r="AO809" i="1" s="1"/>
  <c r="AO811" i="1" s="1"/>
  <c r="AO813" i="1" s="1"/>
  <c r="AO815" i="1" s="1"/>
  <c r="AO817" i="1" s="1"/>
  <c r="AO819" i="1" s="1"/>
  <c r="AO821" i="1" s="1"/>
  <c r="AO823" i="1" s="1"/>
  <c r="AO825" i="1" s="1"/>
  <c r="AO827" i="1" s="1"/>
  <c r="AO829" i="1" s="1"/>
  <c r="AO831" i="1" s="1"/>
  <c r="AO833" i="1" s="1"/>
  <c r="AO835" i="1" s="1"/>
  <c r="AO837" i="1" s="1"/>
  <c r="AO839" i="1" s="1"/>
  <c r="AO841" i="1" s="1"/>
  <c r="AO843" i="1" s="1"/>
  <c r="AG16" i="8"/>
  <c r="AG18" i="8" s="1"/>
  <c r="AG20" i="8" s="1"/>
  <c r="AG22" i="8" s="1"/>
  <c r="AG24" i="8" s="1"/>
  <c r="AG26" i="8" s="1"/>
  <c r="AG28" i="8" s="1"/>
  <c r="AG30" i="8" s="1"/>
  <c r="AG32" i="8" s="1"/>
  <c r="AG34" i="8" s="1"/>
  <c r="AG36" i="8" s="1"/>
  <c r="AG38" i="8" s="1"/>
  <c r="AG40" i="8" s="1"/>
  <c r="AG42" i="8" s="1"/>
  <c r="AG44" i="8" s="1"/>
  <c r="AG46" i="8" s="1"/>
  <c r="AG48" i="8" s="1"/>
  <c r="AG50" i="8" s="1"/>
  <c r="AG52" i="8" s="1"/>
  <c r="AG54" i="8" s="1"/>
  <c r="AG56" i="8" s="1"/>
  <c r="AG58" i="8" s="1"/>
  <c r="AG60" i="8" s="1"/>
  <c r="AG62" i="8" s="1"/>
  <c r="AG64" i="8" s="1"/>
  <c r="AG66" i="8" s="1"/>
  <c r="AG68" i="8" s="1"/>
  <c r="AG70" i="8" s="1"/>
  <c r="AG72" i="8" s="1"/>
  <c r="AG74" i="8" s="1"/>
  <c r="AG76" i="8" s="1"/>
  <c r="AG78" i="8" s="1"/>
  <c r="AG80" i="8" s="1"/>
  <c r="AG82" i="8" s="1"/>
  <c r="AG84" i="8" s="1"/>
  <c r="AG86" i="8" s="1"/>
  <c r="AG88" i="8" s="1"/>
  <c r="AG90" i="8" s="1"/>
  <c r="AG92" i="8" s="1"/>
  <c r="AG94" i="8" s="1"/>
  <c r="AG96" i="8" s="1"/>
  <c r="AG98" i="8" s="1"/>
  <c r="AG100" i="8" s="1"/>
  <c r="AG102" i="8" s="1"/>
  <c r="AG104" i="8" s="1"/>
  <c r="AG106" i="8" s="1"/>
  <c r="AG108" i="8" s="1"/>
  <c r="AG110" i="8" s="1"/>
  <c r="AG112" i="8" s="1"/>
  <c r="AG114" i="8" s="1"/>
  <c r="AG116" i="8" s="1"/>
  <c r="AG118" i="8" s="1"/>
  <c r="AG120" i="8" s="1"/>
  <c r="AG122" i="8" s="1"/>
  <c r="AG124" i="8" s="1"/>
  <c r="AG126" i="8" s="1"/>
  <c r="AG128" i="8" s="1"/>
  <c r="AG130" i="8" s="1"/>
  <c r="AG132" i="8" s="1"/>
  <c r="AG134" i="8" s="1"/>
  <c r="AG136" i="8" s="1"/>
  <c r="AG138" i="8" s="1"/>
  <c r="AG140" i="8" s="1"/>
  <c r="AG142" i="8" s="1"/>
  <c r="AG144" i="8" s="1"/>
  <c r="AG146" i="8" s="1"/>
  <c r="AG148" i="8" s="1"/>
  <c r="AG150" i="8" s="1"/>
  <c r="AG152" i="8" s="1"/>
  <c r="AG154" i="8" s="1"/>
  <c r="AG156" i="8" s="1"/>
  <c r="AG158" i="8" s="1"/>
  <c r="AG160" i="8" s="1"/>
  <c r="AG162" i="8" s="1"/>
  <c r="AG164" i="8" s="1"/>
  <c r="AG166" i="8" s="1"/>
  <c r="AG168" i="8" s="1"/>
  <c r="AG170" i="8" s="1"/>
  <c r="AG172" i="8" s="1"/>
  <c r="AG174" i="8" s="1"/>
  <c r="AG176" i="8" s="1"/>
  <c r="AG178" i="8" s="1"/>
  <c r="AG180" i="8" s="1"/>
  <c r="AG182" i="8" s="1"/>
  <c r="AG184" i="8" s="1"/>
  <c r="AG186" i="8" s="1"/>
  <c r="AG188" i="8" s="1"/>
  <c r="AG190" i="8" s="1"/>
  <c r="AG192" i="8" s="1"/>
  <c r="AG194" i="8" s="1"/>
  <c r="AG196" i="8" s="1"/>
  <c r="AG198" i="8" s="1"/>
  <c r="AG200" i="8" s="1"/>
  <c r="AG202" i="8" s="1"/>
  <c r="AG204" i="8" s="1"/>
  <c r="AG206" i="8" s="1"/>
  <c r="AG208" i="8" s="1"/>
  <c r="AG210" i="8" s="1"/>
  <c r="AG212" i="8" s="1"/>
  <c r="AG214" i="8" s="1"/>
  <c r="AG216" i="8" s="1"/>
  <c r="AG218" i="8" s="1"/>
  <c r="AG220" i="8" s="1"/>
  <c r="AG222" i="8" s="1"/>
  <c r="AG224" i="8" s="1"/>
  <c r="AG226" i="8" s="1"/>
  <c r="AG228" i="8" s="1"/>
  <c r="AG230" i="8" s="1"/>
  <c r="AG232" i="8" s="1"/>
  <c r="AG234" i="8" s="1"/>
  <c r="AG236" i="8" s="1"/>
  <c r="AG238" i="8" s="1"/>
  <c r="AG240" i="8" s="1"/>
  <c r="AG242" i="8" s="1"/>
  <c r="AG244" i="8" s="1"/>
  <c r="AG246" i="8" s="1"/>
  <c r="AG248" i="8" s="1"/>
  <c r="AG250" i="8" s="1"/>
  <c r="AG252" i="8" s="1"/>
  <c r="AG254" i="8" s="1"/>
  <c r="AG256" i="8" s="1"/>
  <c r="AG258" i="8" s="1"/>
  <c r="AG260" i="8" s="1"/>
  <c r="AG262" i="8" s="1"/>
  <c r="AG264" i="8" s="1"/>
  <c r="AG266" i="8" s="1"/>
  <c r="AG268" i="8" s="1"/>
  <c r="AG270" i="8" s="1"/>
  <c r="AG272" i="8" s="1"/>
  <c r="AG274" i="8" s="1"/>
  <c r="AG276" i="8" s="1"/>
  <c r="AG278" i="8" s="1"/>
  <c r="AG280" i="8" s="1"/>
  <c r="AG282" i="8" s="1"/>
  <c r="AG284" i="8" s="1"/>
  <c r="AG286" i="8" s="1"/>
  <c r="AG288" i="8" s="1"/>
  <c r="AG290" i="8" s="1"/>
  <c r="AG292" i="8" s="1"/>
  <c r="AG294" i="8" s="1"/>
  <c r="AG296" i="8" s="1"/>
  <c r="AG298" i="8" s="1"/>
  <c r="AG300" i="8" s="1"/>
  <c r="AG302" i="8" s="1"/>
  <c r="AG304" i="8" s="1"/>
  <c r="AG306" i="8" s="1"/>
  <c r="AG308" i="8" s="1"/>
  <c r="AG310" i="8" s="1"/>
  <c r="AG312" i="8" s="1"/>
  <c r="AG314" i="8" s="1"/>
  <c r="AG316" i="8" s="1"/>
  <c r="AG318" i="8" s="1"/>
  <c r="AG320" i="8" s="1"/>
  <c r="AG322" i="8" s="1"/>
  <c r="AG324" i="8" s="1"/>
  <c r="AG326" i="8" s="1"/>
  <c r="AG328" i="8" s="1"/>
  <c r="AG330" i="8" s="1"/>
  <c r="AG332" i="8" s="1"/>
  <c r="AG334" i="8" s="1"/>
  <c r="AG336" i="8" s="1"/>
  <c r="AG338" i="8" s="1"/>
  <c r="AG340" i="8" s="1"/>
  <c r="AG342" i="8" s="1"/>
  <c r="AG344" i="8" s="1"/>
  <c r="AG346" i="8" s="1"/>
  <c r="AG348" i="8" s="1"/>
  <c r="AG350" i="8" s="1"/>
  <c r="AG352" i="8" s="1"/>
  <c r="AG354" i="8" s="1"/>
  <c r="AG356" i="8" s="1"/>
  <c r="AG358" i="8" s="1"/>
  <c r="AG360" i="8" s="1"/>
  <c r="AG362" i="8" s="1"/>
  <c r="AG364" i="8" s="1"/>
  <c r="AG366" i="8" s="1"/>
  <c r="AG368" i="8" s="1"/>
  <c r="AG370" i="8" s="1"/>
  <c r="AG372" i="8" s="1"/>
  <c r="AG374" i="8" s="1"/>
  <c r="AG376" i="8" s="1"/>
  <c r="AG378" i="8" s="1"/>
  <c r="AG380" i="8" s="1"/>
  <c r="AG382" i="8" s="1"/>
  <c r="AG384" i="8" s="1"/>
  <c r="AG386" i="8" s="1"/>
  <c r="AG388" i="8" s="1"/>
  <c r="AG390" i="8" s="1"/>
  <c r="AG392" i="8" s="1"/>
  <c r="AG394" i="8" s="1"/>
  <c r="AG396" i="8" s="1"/>
  <c r="AG398" i="8" s="1"/>
  <c r="AG400" i="8" s="1"/>
  <c r="AG402" i="8" s="1"/>
  <c r="AG404" i="8" s="1"/>
  <c r="AG406" i="8" s="1"/>
  <c r="AG408" i="8" s="1"/>
  <c r="AG410" i="8" s="1"/>
  <c r="AG412" i="8" s="1"/>
  <c r="AG414" i="8" s="1"/>
  <c r="AG416" i="8" s="1"/>
  <c r="AG418" i="8" s="1"/>
  <c r="AG420" i="8" s="1"/>
  <c r="AG422" i="8" s="1"/>
  <c r="AG424" i="8" s="1"/>
  <c r="AG426" i="8" s="1"/>
  <c r="AG428" i="8" s="1"/>
  <c r="AG430" i="8" s="1"/>
  <c r="AG432" i="8" s="1"/>
  <c r="AG434" i="8" s="1"/>
  <c r="AG436" i="8" s="1"/>
  <c r="AG438" i="8" s="1"/>
  <c r="AG440" i="8" s="1"/>
  <c r="AG442" i="8" s="1"/>
  <c r="AG444" i="8" s="1"/>
  <c r="AG446" i="8" s="1"/>
  <c r="AG448" i="8" s="1"/>
  <c r="AG450" i="8" s="1"/>
  <c r="AG452" i="8" s="1"/>
  <c r="AG454" i="8" s="1"/>
  <c r="AG456" i="8" s="1"/>
  <c r="AG458" i="8" s="1"/>
  <c r="AG460" i="8" s="1"/>
  <c r="AG462" i="8" s="1"/>
  <c r="AG464" i="8" s="1"/>
  <c r="AG466" i="8" s="1"/>
  <c r="AG468" i="8" s="1"/>
  <c r="AG470" i="8" s="1"/>
  <c r="AG472" i="8" s="1"/>
  <c r="AG474" i="8" s="1"/>
  <c r="AG476" i="8" s="1"/>
  <c r="AG478" i="8" s="1"/>
  <c r="AG480" i="8" s="1"/>
  <c r="AG482" i="8" s="1"/>
  <c r="AG484" i="8" s="1"/>
  <c r="AG486" i="8" s="1"/>
  <c r="AG488" i="8" s="1"/>
  <c r="AG490" i="8" s="1"/>
  <c r="AG492" i="8" s="1"/>
  <c r="AG494" i="8" s="1"/>
  <c r="AG496" i="8" s="1"/>
  <c r="AG498" i="8" s="1"/>
  <c r="AG500" i="8" s="1"/>
  <c r="AG502" i="8" s="1"/>
  <c r="AG504" i="8" s="1"/>
  <c r="AG506" i="8" s="1"/>
  <c r="AG508" i="8" s="1"/>
  <c r="AG510" i="8" s="1"/>
  <c r="AG512" i="8" s="1"/>
  <c r="AG514" i="8" s="1"/>
  <c r="AG516" i="8" s="1"/>
  <c r="AG518" i="8" s="1"/>
  <c r="AG520" i="8" s="1"/>
  <c r="AG522" i="8" s="1"/>
  <c r="AG524" i="8" s="1"/>
  <c r="AG526" i="8" s="1"/>
  <c r="AG528" i="8" s="1"/>
  <c r="AG530" i="8" s="1"/>
  <c r="AG532" i="8" s="1"/>
  <c r="AG534" i="8" s="1"/>
  <c r="AG536" i="8" s="1"/>
  <c r="AG538" i="8" s="1"/>
  <c r="AG540" i="8" s="1"/>
  <c r="AG542" i="8" s="1"/>
  <c r="AG544" i="8" s="1"/>
  <c r="AG546" i="8" s="1"/>
  <c r="AG548" i="8" s="1"/>
  <c r="AG550" i="8" s="1"/>
  <c r="AG552" i="8" s="1"/>
  <c r="AG554" i="8" s="1"/>
  <c r="AG556" i="8" s="1"/>
  <c r="AG558" i="8" s="1"/>
  <c r="AG560" i="8" s="1"/>
  <c r="AG562" i="8" s="1"/>
  <c r="AG564" i="8" s="1"/>
  <c r="AG566" i="8" s="1"/>
  <c r="AG568" i="8" s="1"/>
  <c r="AG570" i="8" s="1"/>
  <c r="AG572" i="8" s="1"/>
  <c r="AG574" i="8" s="1"/>
  <c r="AG576" i="8" s="1"/>
  <c r="AG578" i="8" s="1"/>
  <c r="AG580" i="8" s="1"/>
  <c r="AG582" i="8" s="1"/>
  <c r="AG584" i="8" s="1"/>
  <c r="AG586" i="8" s="1"/>
  <c r="AG588" i="8" s="1"/>
  <c r="AG590" i="8" s="1"/>
  <c r="AG592" i="8" s="1"/>
  <c r="AG594" i="8" s="1"/>
  <c r="AG596" i="8" s="1"/>
  <c r="AG598" i="8" s="1"/>
  <c r="AG600" i="8" s="1"/>
  <c r="AG602" i="8" s="1"/>
  <c r="AG604" i="8" s="1"/>
  <c r="AG606" i="8" s="1"/>
  <c r="AG608" i="8" s="1"/>
  <c r="AG610" i="8" s="1"/>
  <c r="AG612" i="8" s="1"/>
  <c r="AG614" i="8" s="1"/>
  <c r="AG616" i="8" s="1"/>
  <c r="AG618" i="8" s="1"/>
  <c r="AG620" i="8" s="1"/>
  <c r="AG622" i="8" s="1"/>
  <c r="AG624" i="8" s="1"/>
  <c r="AG626" i="8" s="1"/>
  <c r="AG628" i="8" s="1"/>
  <c r="AG630" i="8" s="1"/>
  <c r="AG632" i="8" s="1"/>
  <c r="AG634" i="8" s="1"/>
  <c r="AG636" i="8" s="1"/>
  <c r="AG638" i="8" s="1"/>
  <c r="AG640" i="8" s="1"/>
  <c r="AG642" i="8" s="1"/>
  <c r="AG644" i="8" s="1"/>
  <c r="AG646" i="8" s="1"/>
  <c r="AG648" i="8" s="1"/>
  <c r="AG650" i="8" s="1"/>
  <c r="AG652" i="8" s="1"/>
  <c r="AG654" i="8" s="1"/>
  <c r="AG656" i="8" s="1"/>
  <c r="AG658" i="8" s="1"/>
  <c r="AG660" i="8" s="1"/>
  <c r="AG662" i="8" s="1"/>
  <c r="AG664" i="8" s="1"/>
  <c r="AG666" i="8" s="1"/>
  <c r="AG15" i="8"/>
  <c r="AG17" i="8" s="1"/>
  <c r="AG19" i="8" s="1"/>
  <c r="AG21" i="8" s="1"/>
  <c r="AG23" i="8" s="1"/>
  <c r="AG25" i="8" s="1"/>
  <c r="AG27" i="8" s="1"/>
  <c r="AG29" i="8" s="1"/>
  <c r="AG31" i="8" s="1"/>
  <c r="AG33" i="8" s="1"/>
  <c r="AG35" i="8" s="1"/>
  <c r="AG37" i="8" s="1"/>
  <c r="AG39" i="8" s="1"/>
  <c r="AG41" i="8" s="1"/>
  <c r="AG43" i="8" s="1"/>
  <c r="AG45" i="8" s="1"/>
  <c r="AG47" i="8" s="1"/>
  <c r="AG49" i="8" s="1"/>
  <c r="AG51" i="8" s="1"/>
  <c r="AG53" i="8" s="1"/>
  <c r="AG55" i="8" s="1"/>
  <c r="AG57" i="8" s="1"/>
  <c r="AG59" i="8" s="1"/>
  <c r="AG61" i="8" s="1"/>
  <c r="AG63" i="8" s="1"/>
  <c r="AG65" i="8" s="1"/>
  <c r="AG67" i="8" s="1"/>
  <c r="AG69" i="8" s="1"/>
  <c r="AG71" i="8" s="1"/>
  <c r="AG73" i="8" s="1"/>
  <c r="AG75" i="8" s="1"/>
  <c r="AG77" i="8" s="1"/>
  <c r="AG79" i="8" s="1"/>
  <c r="AG81" i="8" s="1"/>
  <c r="AG83" i="8" s="1"/>
  <c r="AG85" i="8" s="1"/>
  <c r="AG87" i="8" s="1"/>
  <c r="AG89" i="8" s="1"/>
  <c r="AG91" i="8" s="1"/>
  <c r="AG93" i="8" s="1"/>
  <c r="AG95" i="8" s="1"/>
  <c r="AG97" i="8" s="1"/>
  <c r="AG99" i="8" s="1"/>
  <c r="AG101" i="8" s="1"/>
  <c r="AG103" i="8" s="1"/>
  <c r="AG105" i="8" s="1"/>
  <c r="AG107" i="8" s="1"/>
  <c r="AG109" i="8" s="1"/>
  <c r="AG111" i="8" s="1"/>
  <c r="AG113" i="8" s="1"/>
  <c r="AG115" i="8" s="1"/>
  <c r="AG117" i="8" s="1"/>
  <c r="AG119" i="8" s="1"/>
  <c r="AG121" i="8" s="1"/>
  <c r="AG123" i="8" s="1"/>
  <c r="AG125" i="8" s="1"/>
  <c r="AG127" i="8" s="1"/>
  <c r="AG129" i="8" s="1"/>
  <c r="AG131" i="8" s="1"/>
  <c r="AG133" i="8" s="1"/>
  <c r="AG135" i="8" s="1"/>
  <c r="AG137" i="8" s="1"/>
  <c r="AG139" i="8" s="1"/>
  <c r="AG141" i="8" s="1"/>
  <c r="AG143" i="8" s="1"/>
  <c r="AG145" i="8" s="1"/>
  <c r="AG147" i="8" s="1"/>
  <c r="AG149" i="8" s="1"/>
  <c r="AG151" i="8" s="1"/>
  <c r="AG153" i="8" s="1"/>
  <c r="AG155" i="8" s="1"/>
  <c r="AG157" i="8" s="1"/>
  <c r="AG159" i="8" s="1"/>
  <c r="AG161" i="8" s="1"/>
  <c r="AG163" i="8" s="1"/>
  <c r="AG165" i="8" s="1"/>
  <c r="AG167" i="8" s="1"/>
  <c r="AG169" i="8" s="1"/>
  <c r="AG171" i="8" s="1"/>
  <c r="AG173" i="8" s="1"/>
  <c r="AG175" i="8" s="1"/>
  <c r="AG177" i="8" s="1"/>
  <c r="AG179" i="8" s="1"/>
  <c r="AG181" i="8" s="1"/>
  <c r="AG183" i="8" s="1"/>
  <c r="AG185" i="8" s="1"/>
  <c r="AG187" i="8" s="1"/>
  <c r="AG189" i="8" s="1"/>
  <c r="AG191" i="8" s="1"/>
  <c r="AG193" i="8" s="1"/>
  <c r="AG195" i="8" s="1"/>
  <c r="AG197" i="8" s="1"/>
  <c r="AG199" i="8" s="1"/>
  <c r="AG201" i="8" s="1"/>
  <c r="AG203" i="8" s="1"/>
  <c r="AG205" i="8" s="1"/>
  <c r="AG207" i="8" s="1"/>
  <c r="AG209" i="8" s="1"/>
  <c r="AG211" i="8" s="1"/>
  <c r="AG213" i="8" s="1"/>
  <c r="AG217" i="8" s="1"/>
  <c r="AG219" i="8" s="1"/>
  <c r="AG221" i="8" s="1"/>
  <c r="AG225" i="8" s="1"/>
  <c r="AG227" i="8" s="1"/>
  <c r="AG229" i="8" s="1"/>
  <c r="AG231" i="8" s="1"/>
  <c r="AG233" i="8" s="1"/>
  <c r="AG235" i="8" s="1"/>
  <c r="AG237" i="8" s="1"/>
  <c r="AG239" i="8" s="1"/>
  <c r="AG241" i="8" s="1"/>
  <c r="AG243" i="8" s="1"/>
  <c r="AG245" i="8" s="1"/>
  <c r="AG247" i="8" s="1"/>
  <c r="AG249" i="8" s="1"/>
  <c r="AG251" i="8" s="1"/>
  <c r="AG253" i="8" s="1"/>
  <c r="AG255" i="8" s="1"/>
  <c r="AG257" i="8" s="1"/>
  <c r="AG259" i="8" s="1"/>
  <c r="AG261" i="8" s="1"/>
  <c r="AG263" i="8" s="1"/>
  <c r="AG265" i="8" s="1"/>
  <c r="AG267" i="8" s="1"/>
  <c r="AG269" i="8" s="1"/>
  <c r="AG271" i="8" s="1"/>
  <c r="AG273" i="8" s="1"/>
  <c r="AG275" i="8" s="1"/>
  <c r="AG277" i="8" s="1"/>
  <c r="AG279" i="8" s="1"/>
  <c r="AG281" i="8" s="1"/>
  <c r="AG283" i="8" s="1"/>
  <c r="AG285" i="8" s="1"/>
  <c r="AG287" i="8" s="1"/>
  <c r="AG289" i="8" s="1"/>
  <c r="AG291" i="8" s="1"/>
  <c r="AG293" i="8" s="1"/>
  <c r="AG295" i="8" s="1"/>
  <c r="AG297" i="8" s="1"/>
  <c r="AG299" i="8" s="1"/>
  <c r="AG301" i="8" s="1"/>
  <c r="AG303" i="8" s="1"/>
  <c r="AG305" i="8" s="1"/>
  <c r="AG307" i="8" s="1"/>
  <c r="AG309" i="8" s="1"/>
  <c r="AG311" i="8" s="1"/>
  <c r="AG313" i="8" s="1"/>
  <c r="AG315" i="8" s="1"/>
  <c r="AG317" i="8" s="1"/>
  <c r="AG319" i="8" s="1"/>
  <c r="AG321" i="8" s="1"/>
  <c r="AG323" i="8" s="1"/>
  <c r="AG325" i="8" s="1"/>
  <c r="AG327" i="8" s="1"/>
  <c r="AG329" i="8" s="1"/>
  <c r="AG331" i="8" s="1"/>
  <c r="AG333" i="8" s="1"/>
  <c r="AG335" i="8" s="1"/>
  <c r="AG337" i="8" s="1"/>
  <c r="AG339" i="8" s="1"/>
  <c r="AG341" i="8" s="1"/>
  <c r="AG343" i="8" s="1"/>
  <c r="AG345" i="8" s="1"/>
  <c r="AG347" i="8" s="1"/>
  <c r="AG349" i="8" s="1"/>
  <c r="AG351" i="8" s="1"/>
  <c r="AG353" i="8" s="1"/>
  <c r="AG355" i="8" s="1"/>
  <c r="AG357" i="8" s="1"/>
  <c r="AG359" i="8" s="1"/>
  <c r="AG361" i="8" s="1"/>
  <c r="AG363" i="8" s="1"/>
  <c r="AG365" i="8" s="1"/>
  <c r="AG367" i="8" s="1"/>
  <c r="AG369" i="8" s="1"/>
  <c r="AG371" i="8" s="1"/>
  <c r="AG373" i="8" s="1"/>
  <c r="AG375" i="8" s="1"/>
  <c r="AG377" i="8" s="1"/>
  <c r="AG379" i="8" s="1"/>
  <c r="AG381" i="8" s="1"/>
  <c r="AG383" i="8" s="1"/>
  <c r="AG385" i="8" s="1"/>
  <c r="AG387" i="8" s="1"/>
  <c r="AG389" i="8" s="1"/>
  <c r="AG391" i="8" s="1"/>
  <c r="AG393" i="8" s="1"/>
  <c r="AG395" i="8" s="1"/>
  <c r="AG397" i="8" s="1"/>
  <c r="AG399" i="8" s="1"/>
  <c r="AG401" i="8" s="1"/>
  <c r="AG403" i="8" s="1"/>
  <c r="AG405" i="8" s="1"/>
  <c r="AG407" i="8" s="1"/>
  <c r="AG409" i="8" s="1"/>
  <c r="AG411" i="8" s="1"/>
  <c r="AG413" i="8" s="1"/>
  <c r="AG415" i="8" s="1"/>
  <c r="AG417" i="8" s="1"/>
  <c r="AG419" i="8" s="1"/>
  <c r="AG421" i="8" s="1"/>
  <c r="AG423" i="8" s="1"/>
  <c r="AG425" i="8" s="1"/>
  <c r="AG427" i="8" s="1"/>
  <c r="AG429" i="8" s="1"/>
  <c r="AG431" i="8" s="1"/>
  <c r="AG433" i="8" s="1"/>
  <c r="AG435" i="8" s="1"/>
  <c r="AG437" i="8" s="1"/>
  <c r="AG439" i="8" s="1"/>
  <c r="AG441" i="8" s="1"/>
  <c r="AG443" i="8" s="1"/>
  <c r="AG445" i="8" s="1"/>
  <c r="AG447" i="8" s="1"/>
  <c r="AG449" i="8" s="1"/>
  <c r="AG451" i="8" s="1"/>
  <c r="AG453" i="8" s="1"/>
  <c r="AG455" i="8" s="1"/>
  <c r="AG457" i="8" s="1"/>
  <c r="AG459" i="8" s="1"/>
  <c r="AG461" i="8" s="1"/>
  <c r="AG463" i="8" s="1"/>
  <c r="AG465" i="8" s="1"/>
  <c r="AG467" i="8" s="1"/>
  <c r="AG469" i="8" s="1"/>
  <c r="AG471" i="8" s="1"/>
  <c r="AG473" i="8" s="1"/>
  <c r="AG475" i="8" s="1"/>
  <c r="AG477" i="8" s="1"/>
  <c r="AG479" i="8" s="1"/>
  <c r="AG481" i="8" s="1"/>
  <c r="AG483" i="8" s="1"/>
  <c r="AG485" i="8" s="1"/>
  <c r="AG487" i="8" s="1"/>
  <c r="AG489" i="8" s="1"/>
  <c r="AG491" i="8" s="1"/>
  <c r="AG493" i="8" s="1"/>
  <c r="AG495" i="8" s="1"/>
  <c r="AG497" i="8" s="1"/>
  <c r="AG499" i="8" s="1"/>
  <c r="AG501" i="8" s="1"/>
  <c r="AG503" i="8" s="1"/>
  <c r="AG505" i="8" s="1"/>
  <c r="AG507" i="8" s="1"/>
  <c r="AG509" i="8" s="1"/>
  <c r="AG511" i="8" s="1"/>
  <c r="AG513" i="8" s="1"/>
  <c r="AG515" i="8" s="1"/>
  <c r="AG517" i="8" s="1"/>
  <c r="AG519" i="8" s="1"/>
  <c r="AG521" i="8" s="1"/>
  <c r="AG523" i="8" s="1"/>
  <c r="AG525" i="8" s="1"/>
  <c r="AG527" i="8" s="1"/>
  <c r="AG529" i="8" s="1"/>
  <c r="AG531" i="8" s="1"/>
  <c r="AG533" i="8" s="1"/>
  <c r="AG535" i="8" s="1"/>
  <c r="AG537" i="8" s="1"/>
  <c r="AG539" i="8" s="1"/>
  <c r="AG541" i="8" s="1"/>
  <c r="AG543" i="8" s="1"/>
  <c r="AG545" i="8" s="1"/>
  <c r="AG547" i="8" s="1"/>
  <c r="AG549" i="8" s="1"/>
  <c r="AG551" i="8" s="1"/>
  <c r="AG553" i="8" s="1"/>
  <c r="AG555" i="8" s="1"/>
  <c r="AG557" i="8" s="1"/>
  <c r="AG559" i="8" s="1"/>
  <c r="AG561" i="8" s="1"/>
  <c r="AG563" i="8" s="1"/>
  <c r="AG565" i="8" s="1"/>
  <c r="AG567" i="8" s="1"/>
  <c r="AG569" i="8" s="1"/>
  <c r="AG571" i="8" s="1"/>
  <c r="AG573" i="8" s="1"/>
  <c r="AG575" i="8" s="1"/>
  <c r="AG577" i="8" s="1"/>
  <c r="AG579" i="8" s="1"/>
  <c r="AG581" i="8" s="1"/>
  <c r="AG583" i="8" s="1"/>
  <c r="AG585" i="8" s="1"/>
  <c r="AG587" i="8" s="1"/>
  <c r="AG589" i="8" s="1"/>
  <c r="AG591" i="8" s="1"/>
  <c r="AG593" i="8" s="1"/>
  <c r="AG595" i="8" s="1"/>
  <c r="AG597" i="8" s="1"/>
  <c r="AG599" i="8" s="1"/>
  <c r="AG601" i="8" s="1"/>
  <c r="AG603" i="8" s="1"/>
  <c r="AG605" i="8" s="1"/>
  <c r="AG607" i="8" s="1"/>
  <c r="AG609" i="8" s="1"/>
  <c r="AG611" i="8" s="1"/>
  <c r="AG613" i="8" s="1"/>
  <c r="AG615" i="8" s="1"/>
  <c r="AG617" i="8" s="1"/>
  <c r="AG619" i="8" s="1"/>
  <c r="AG621" i="8" s="1"/>
  <c r="AG623" i="8" s="1"/>
  <c r="AG625" i="8" s="1"/>
  <c r="AG627" i="8" s="1"/>
  <c r="AG629" i="8" s="1"/>
  <c r="AG631" i="8" s="1"/>
  <c r="AG633" i="8" s="1"/>
  <c r="AG635" i="8" s="1"/>
  <c r="AG637" i="8" s="1"/>
  <c r="AG639" i="8" s="1"/>
  <c r="AG641" i="8" s="1"/>
  <c r="AG643" i="8" s="1"/>
  <c r="AG645" i="8" s="1"/>
  <c r="AG647" i="8" s="1"/>
  <c r="AG649" i="8" s="1"/>
  <c r="AG651" i="8" s="1"/>
  <c r="AG653" i="8" s="1"/>
  <c r="AG655" i="8" s="1"/>
  <c r="AG657" i="8" s="1"/>
  <c r="AG659" i="8" s="1"/>
  <c r="AG661" i="8" s="1"/>
  <c r="AG663" i="8" s="1"/>
  <c r="AG665" i="8" s="1"/>
  <c r="AG667" i="8" s="1"/>
  <c r="C13" i="8"/>
  <c r="G144" i="10" l="1"/>
  <c r="AO844" i="1"/>
  <c r="AO846" i="1" s="1"/>
  <c r="AO848" i="1" s="1"/>
  <c r="AO850" i="1" s="1"/>
  <c r="AO852" i="1" s="1"/>
  <c r="AO854" i="1" s="1"/>
  <c r="AO856" i="1" s="1"/>
  <c r="AO858" i="1" s="1"/>
  <c r="AO860" i="1" s="1"/>
  <c r="AO862" i="1" s="1"/>
  <c r="AO864" i="1" s="1"/>
  <c r="AO866" i="1" s="1"/>
  <c r="AO868" i="1" s="1"/>
  <c r="AO870" i="1" s="1"/>
  <c r="AO872" i="1" s="1"/>
  <c r="AO874" i="1" s="1"/>
  <c r="AO876" i="1" s="1"/>
  <c r="AO878" i="1" s="1"/>
  <c r="AO880" i="1" s="1"/>
  <c r="AO882" i="1" s="1"/>
  <c r="AO884" i="1" s="1"/>
  <c r="AO886" i="1" s="1"/>
  <c r="AO888" i="1" s="1"/>
  <c r="AO890" i="1" s="1"/>
  <c r="AO892" i="1" s="1"/>
  <c r="AO894" i="1" s="1"/>
  <c r="AO896" i="1" s="1"/>
  <c r="AO898" i="1" s="1"/>
  <c r="AO900" i="1" s="1"/>
  <c r="AO902" i="1" s="1"/>
  <c r="AO904" i="1" s="1"/>
  <c r="AO906" i="1" s="1"/>
  <c r="AO908" i="1" s="1"/>
  <c r="AO910" i="1" s="1"/>
  <c r="AO912" i="1" s="1"/>
  <c r="AO914" i="1" s="1"/>
  <c r="AO916" i="1" s="1"/>
  <c r="AO918" i="1" s="1"/>
  <c r="AO920" i="1" s="1"/>
  <c r="AO922" i="1" s="1"/>
  <c r="AO924" i="1" s="1"/>
  <c r="AO926" i="1" s="1"/>
  <c r="AO928" i="1" s="1"/>
  <c r="AO930" i="1" s="1"/>
  <c r="AO932" i="1" s="1"/>
  <c r="AO934" i="1" s="1"/>
  <c r="AO936" i="1" s="1"/>
  <c r="AO938" i="1" s="1"/>
  <c r="AO940" i="1" s="1"/>
  <c r="AO942" i="1" s="1"/>
  <c r="AO944" i="1" s="1"/>
  <c r="AO946" i="1" s="1"/>
  <c r="AO948" i="1" s="1"/>
  <c r="AO950" i="1" s="1"/>
  <c r="AO952" i="1" s="1"/>
  <c r="AO954" i="1" s="1"/>
  <c r="AO956" i="1" s="1"/>
  <c r="AO958" i="1" s="1"/>
  <c r="AO960" i="1" s="1"/>
  <c r="AO962" i="1" s="1"/>
  <c r="AO964" i="1" s="1"/>
  <c r="AO966" i="1" s="1"/>
  <c r="AO968" i="1" s="1"/>
  <c r="AO970" i="1" s="1"/>
  <c r="AO972" i="1" s="1"/>
  <c r="AO974" i="1" s="1"/>
  <c r="AO976" i="1" s="1"/>
  <c r="AO978" i="1" s="1"/>
  <c r="AO980" i="1" s="1"/>
  <c r="AO982" i="1" s="1"/>
  <c r="AO984" i="1" s="1"/>
  <c r="AO986" i="1" s="1"/>
  <c r="AO988" i="1" s="1"/>
  <c r="AO990" i="1" s="1"/>
  <c r="AO992" i="1" s="1"/>
  <c r="AO994" i="1" s="1"/>
  <c r="AO996" i="1" s="1"/>
  <c r="AO998" i="1" s="1"/>
  <c r="AO1000" i="1" s="1"/>
  <c r="AO1002" i="1" s="1"/>
  <c r="AO1004" i="1" s="1"/>
  <c r="AO1006" i="1" s="1"/>
  <c r="AO1008" i="1" s="1"/>
  <c r="AO1010" i="1" s="1"/>
  <c r="AO1012" i="1" s="1"/>
  <c r="AO1014" i="1" s="1"/>
  <c r="AO1016" i="1" s="1"/>
  <c r="AO1018" i="1" s="1"/>
  <c r="AO1020" i="1" s="1"/>
  <c r="AO1022" i="1" s="1"/>
  <c r="AO1024" i="1" s="1"/>
  <c r="AO1026" i="1" s="1"/>
  <c r="AO1028" i="1" s="1"/>
  <c r="AO1030" i="1" s="1"/>
  <c r="AO1032" i="1" s="1"/>
  <c r="AO1034" i="1" s="1"/>
  <c r="AO1036" i="1" s="1"/>
  <c r="AO1038" i="1" s="1"/>
  <c r="AO1040" i="1" s="1"/>
  <c r="AO1042" i="1" s="1"/>
  <c r="AO1044" i="1" s="1"/>
  <c r="AO1046" i="1" s="1"/>
  <c r="AO1048" i="1" s="1"/>
  <c r="AO1050" i="1" s="1"/>
  <c r="AO1052" i="1" s="1"/>
  <c r="AO1054" i="1" s="1"/>
  <c r="AO1056" i="1" s="1"/>
  <c r="AO1058" i="1" s="1"/>
  <c r="AO1060" i="1" s="1"/>
  <c r="AO1062" i="1" s="1"/>
  <c r="AO1064" i="1" s="1"/>
  <c r="AO1066" i="1" s="1"/>
  <c r="AO1068" i="1" s="1"/>
  <c r="AO1070" i="1" s="1"/>
  <c r="AO1072" i="1" s="1"/>
  <c r="AO1074" i="1" s="1"/>
  <c r="AO1076" i="1" s="1"/>
  <c r="AO1078" i="1" s="1"/>
  <c r="AO1080" i="1" s="1"/>
  <c r="AO1082" i="1" s="1"/>
  <c r="AO1084" i="1" s="1"/>
  <c r="AO1086" i="1" s="1"/>
  <c r="AO1088" i="1" s="1"/>
  <c r="AO1090" i="1" s="1"/>
  <c r="AO1092" i="1" s="1"/>
  <c r="AO1094" i="1" s="1"/>
  <c r="AO1096" i="1" s="1"/>
  <c r="AO1098" i="1" s="1"/>
  <c r="AO1100" i="1" s="1"/>
  <c r="AO1102" i="1" s="1"/>
  <c r="AO1104" i="1" s="1"/>
  <c r="AO1106" i="1" s="1"/>
  <c r="AO1108" i="1" s="1"/>
  <c r="AO1110" i="1" s="1"/>
  <c r="AO1112" i="1" s="1"/>
  <c r="AO1114" i="1" s="1"/>
  <c r="AO1116" i="1" s="1"/>
  <c r="AO1118" i="1" s="1"/>
  <c r="AO1120" i="1" s="1"/>
  <c r="AO1122" i="1" s="1"/>
  <c r="AO1124" i="1" s="1"/>
  <c r="AO1126" i="1" s="1"/>
  <c r="AO1128" i="1" s="1"/>
  <c r="AO1130" i="1" s="1"/>
  <c r="AO1132" i="1" s="1"/>
  <c r="AO1134" i="1" s="1"/>
  <c r="AO1136" i="1" s="1"/>
  <c r="AO1138" i="1" s="1"/>
  <c r="AO1140" i="1" s="1"/>
  <c r="AO1142" i="1" s="1"/>
  <c r="AO1144" i="1" s="1"/>
  <c r="AO1146" i="1" s="1"/>
  <c r="AO1148" i="1" s="1"/>
  <c r="AO1150" i="1" s="1"/>
  <c r="AO1152" i="1" s="1"/>
  <c r="AO1154" i="1" s="1"/>
  <c r="AO1156" i="1" s="1"/>
  <c r="AO1158" i="1" s="1"/>
  <c r="AO1160" i="1" s="1"/>
  <c r="AO1162" i="1" s="1"/>
  <c r="AO1164" i="1" s="1"/>
  <c r="AO1166" i="1" s="1"/>
  <c r="AO1168" i="1" s="1"/>
  <c r="AO1170" i="1" s="1"/>
  <c r="AO1172" i="1" s="1"/>
  <c r="AO1174" i="1" s="1"/>
  <c r="AO1176" i="1" s="1"/>
  <c r="AO1178" i="1" s="1"/>
  <c r="AO1180" i="1" s="1"/>
  <c r="AO1182" i="1" s="1"/>
  <c r="AO1184" i="1" s="1"/>
  <c r="AO1186" i="1" s="1"/>
  <c r="AO1188" i="1" s="1"/>
  <c r="AO1190" i="1" s="1"/>
  <c r="AO1192" i="1" s="1"/>
  <c r="AO1194" i="1" s="1"/>
  <c r="AO1196" i="1" s="1"/>
  <c r="AO1198" i="1" s="1"/>
  <c r="AO1200" i="1" s="1"/>
  <c r="AO1202" i="1" s="1"/>
  <c r="AO1204" i="1" s="1"/>
  <c r="AO1206" i="1" s="1"/>
  <c r="AO1208" i="1" s="1"/>
  <c r="AO1210" i="1" s="1"/>
  <c r="AO1212" i="1" s="1"/>
  <c r="AO1214" i="1" s="1"/>
  <c r="AO1216" i="1" s="1"/>
  <c r="AO1218" i="1" s="1"/>
  <c r="AO1220" i="1" s="1"/>
  <c r="AO1222" i="1" s="1"/>
  <c r="AO1224" i="1" s="1"/>
  <c r="AO1226" i="1" s="1"/>
  <c r="AO1228" i="1" s="1"/>
  <c r="AO1230" i="1" s="1"/>
  <c r="AO1232" i="1" s="1"/>
  <c r="AO1234" i="1" s="1"/>
  <c r="AO1236" i="1" s="1"/>
  <c r="AO1238" i="1" s="1"/>
  <c r="AO1240" i="1" s="1"/>
  <c r="AO1242" i="1" s="1"/>
  <c r="AO1244" i="1" s="1"/>
  <c r="AO1246" i="1" s="1"/>
  <c r="AO1248" i="1" s="1"/>
  <c r="AO1250" i="1" s="1"/>
  <c r="AO1252" i="1" s="1"/>
  <c r="AO1254" i="1" s="1"/>
  <c r="AO1256" i="1" s="1"/>
  <c r="AO1258" i="1" s="1"/>
  <c r="AO1260" i="1" s="1"/>
  <c r="AO1262" i="1" s="1"/>
  <c r="AO1264" i="1" s="1"/>
  <c r="AO1266" i="1" s="1"/>
  <c r="AO1268" i="1" s="1"/>
  <c r="AO1270" i="1" s="1"/>
  <c r="AO1272" i="1" s="1"/>
  <c r="AO1274" i="1" s="1"/>
  <c r="AO1276" i="1" s="1"/>
  <c r="AO847" i="1"/>
  <c r="AO849" i="1" s="1"/>
  <c r="AO851" i="1" s="1"/>
  <c r="AO853" i="1" s="1"/>
  <c r="AO855" i="1" s="1"/>
  <c r="AO857" i="1" s="1"/>
  <c r="AO859" i="1" s="1"/>
  <c r="AO861" i="1" s="1"/>
  <c r="AO863" i="1" s="1"/>
  <c r="AO865" i="1" s="1"/>
  <c r="AO867" i="1" s="1"/>
  <c r="AO869" i="1" s="1"/>
  <c r="AO871" i="1" s="1"/>
  <c r="AO873" i="1" s="1"/>
  <c r="AO875" i="1" s="1"/>
  <c r="AO877" i="1" s="1"/>
  <c r="AO879" i="1" s="1"/>
  <c r="AO881" i="1" s="1"/>
  <c r="AO883" i="1" s="1"/>
  <c r="AO885" i="1" s="1"/>
  <c r="AO887" i="1" s="1"/>
  <c r="AO889" i="1" s="1"/>
  <c r="AO891" i="1" s="1"/>
  <c r="AO893" i="1" s="1"/>
  <c r="AO895" i="1" s="1"/>
  <c r="AO897" i="1" s="1"/>
  <c r="AO899" i="1" s="1"/>
  <c r="AO901" i="1" s="1"/>
  <c r="AO903" i="1" s="1"/>
  <c r="AO905" i="1" s="1"/>
  <c r="AO907" i="1" s="1"/>
  <c r="AO909" i="1" s="1"/>
  <c r="AO911" i="1" s="1"/>
  <c r="AO913" i="1" s="1"/>
  <c r="AO915" i="1" s="1"/>
  <c r="AO917" i="1" s="1"/>
  <c r="AO919" i="1" s="1"/>
  <c r="AO921" i="1" s="1"/>
  <c r="AO923" i="1" s="1"/>
  <c r="AO925" i="1" s="1"/>
  <c r="AO927" i="1" s="1"/>
  <c r="AO929" i="1" s="1"/>
  <c r="AO931" i="1" s="1"/>
  <c r="AO933" i="1" s="1"/>
  <c r="AO935" i="1" s="1"/>
  <c r="AO937" i="1" s="1"/>
  <c r="AO939" i="1" s="1"/>
  <c r="AO941" i="1" s="1"/>
  <c r="AO943" i="1" s="1"/>
  <c r="AO945" i="1" s="1"/>
  <c r="AO947" i="1" s="1"/>
  <c r="AO949" i="1" s="1"/>
  <c r="AO951" i="1" s="1"/>
  <c r="AO953" i="1" s="1"/>
  <c r="AO955" i="1" s="1"/>
  <c r="AO957" i="1" s="1"/>
  <c r="AO959" i="1" s="1"/>
  <c r="AO961" i="1" s="1"/>
  <c r="AO963" i="1" s="1"/>
  <c r="AO965" i="1" s="1"/>
  <c r="AO967" i="1" s="1"/>
  <c r="AO969" i="1" s="1"/>
  <c r="AO971" i="1" s="1"/>
  <c r="AO973" i="1" s="1"/>
  <c r="AO975" i="1" s="1"/>
  <c r="AO977" i="1" s="1"/>
  <c r="AO979" i="1" s="1"/>
  <c r="AO981" i="1" s="1"/>
  <c r="AO983" i="1" s="1"/>
  <c r="AO985" i="1" s="1"/>
  <c r="AO987" i="1" s="1"/>
  <c r="AO989" i="1" s="1"/>
  <c r="AO991" i="1" s="1"/>
  <c r="AO993" i="1" s="1"/>
  <c r="AO995" i="1" s="1"/>
  <c r="AO997" i="1" s="1"/>
  <c r="AO999" i="1" s="1"/>
  <c r="AO1001" i="1" s="1"/>
  <c r="AO1003" i="1" s="1"/>
  <c r="AO1005" i="1" s="1"/>
  <c r="AO1007" i="1" s="1"/>
  <c r="AO1009" i="1" s="1"/>
  <c r="AO1011" i="1" s="1"/>
  <c r="AO1013" i="1" s="1"/>
  <c r="AO1015" i="1" s="1"/>
  <c r="AO1017" i="1" s="1"/>
  <c r="AO1019" i="1" s="1"/>
  <c r="AO1021" i="1" s="1"/>
  <c r="AO1023" i="1" s="1"/>
  <c r="AO1025" i="1" s="1"/>
  <c r="AO1027" i="1" s="1"/>
  <c r="AO1029" i="1" s="1"/>
  <c r="AO1031" i="1" s="1"/>
  <c r="AO1033" i="1" s="1"/>
  <c r="AO1035" i="1" s="1"/>
  <c r="AO1037" i="1" s="1"/>
  <c r="AO1039" i="1" s="1"/>
  <c r="AO1041" i="1" s="1"/>
  <c r="AO1043" i="1" s="1"/>
  <c r="AO1045" i="1" s="1"/>
  <c r="AO1047" i="1" s="1"/>
  <c r="AO1049" i="1" s="1"/>
  <c r="AO1051" i="1" s="1"/>
  <c r="AO1053" i="1" s="1"/>
  <c r="AO1055" i="1" s="1"/>
  <c r="AO1057" i="1" s="1"/>
  <c r="AO1059" i="1" s="1"/>
  <c r="AO1061" i="1" s="1"/>
  <c r="AO1063" i="1" s="1"/>
  <c r="AO1065" i="1" s="1"/>
  <c r="AO1067" i="1" s="1"/>
  <c r="AO1069" i="1" s="1"/>
  <c r="AO1071" i="1" s="1"/>
  <c r="AO1073" i="1" s="1"/>
  <c r="AO1075" i="1" s="1"/>
  <c r="AO1077" i="1" s="1"/>
  <c r="AO1079" i="1" s="1"/>
  <c r="AO1081" i="1" s="1"/>
  <c r="AO1083" i="1" s="1"/>
  <c r="AO1085" i="1" s="1"/>
  <c r="AO1087" i="1" s="1"/>
  <c r="AO1089" i="1" s="1"/>
  <c r="AO1091" i="1" s="1"/>
  <c r="AO1093" i="1" s="1"/>
  <c r="AO1095" i="1" s="1"/>
  <c r="AO1097" i="1" s="1"/>
  <c r="AO1099" i="1" s="1"/>
  <c r="AO1101" i="1" s="1"/>
  <c r="AO1103" i="1" s="1"/>
  <c r="AO1105" i="1" s="1"/>
  <c r="AO1107" i="1" s="1"/>
  <c r="AO1109" i="1" s="1"/>
  <c r="AO1111" i="1" s="1"/>
  <c r="AO1113" i="1" s="1"/>
  <c r="AO1115" i="1" s="1"/>
  <c r="AO1117" i="1" s="1"/>
  <c r="AO1119" i="1" s="1"/>
  <c r="AO1121" i="1" s="1"/>
  <c r="AO1123" i="1" s="1"/>
  <c r="AO1125" i="1" s="1"/>
  <c r="AO1127" i="1" s="1"/>
  <c r="AO1129" i="1" s="1"/>
  <c r="AO1131" i="1" s="1"/>
  <c r="AO1133" i="1" s="1"/>
  <c r="AO1135" i="1" s="1"/>
  <c r="AO1137" i="1" s="1"/>
  <c r="AO1139" i="1" s="1"/>
  <c r="AO1141" i="1" s="1"/>
  <c r="AO1143" i="1" s="1"/>
  <c r="AO1145" i="1" s="1"/>
  <c r="AO1147" i="1" s="1"/>
  <c r="AO1149" i="1" s="1"/>
  <c r="AO1151" i="1" s="1"/>
  <c r="AO1153" i="1" s="1"/>
  <c r="AO1155" i="1" s="1"/>
  <c r="AO1157" i="1" s="1"/>
  <c r="AO1159" i="1" s="1"/>
  <c r="AO1161" i="1" s="1"/>
  <c r="AO1163" i="1" s="1"/>
  <c r="AO1165" i="1" s="1"/>
  <c r="AO1167" i="1" s="1"/>
  <c r="AO1169" i="1" s="1"/>
  <c r="AO1171" i="1" s="1"/>
  <c r="AO1173" i="1" s="1"/>
  <c r="AO1175" i="1" s="1"/>
  <c r="AO1177" i="1" s="1"/>
  <c r="AO1179" i="1" s="1"/>
  <c r="AO1181" i="1" s="1"/>
  <c r="AO1183" i="1" s="1"/>
  <c r="AO1185" i="1" s="1"/>
  <c r="AO1187" i="1" s="1"/>
  <c r="AO1189" i="1" s="1"/>
  <c r="AO1191" i="1" s="1"/>
  <c r="AO1193" i="1" s="1"/>
  <c r="AO1195" i="1" s="1"/>
  <c r="AO1197" i="1" s="1"/>
  <c r="AO1199" i="1" s="1"/>
  <c r="AO1201" i="1" s="1"/>
  <c r="AO1203" i="1" s="1"/>
  <c r="AO1205" i="1" s="1"/>
  <c r="AO1207" i="1" s="1"/>
  <c r="AO1209" i="1" s="1"/>
  <c r="AO1211" i="1" s="1"/>
  <c r="AO1213" i="1" s="1"/>
  <c r="AO1215" i="1" s="1"/>
  <c r="AO1217" i="1" s="1"/>
  <c r="AO1219" i="1" s="1"/>
  <c r="AO1221" i="1" s="1"/>
  <c r="AO1223" i="1" s="1"/>
  <c r="AO1225" i="1" s="1"/>
  <c r="AO1227" i="1" s="1"/>
  <c r="AO1229" i="1" s="1"/>
  <c r="AO1231" i="1" s="1"/>
  <c r="AO1233" i="1" s="1"/>
  <c r="AO1235" i="1" s="1"/>
  <c r="AO1237" i="1" s="1"/>
  <c r="AO1239" i="1" s="1"/>
  <c r="AO1241" i="1" s="1"/>
  <c r="AO1243" i="1" s="1"/>
  <c r="AO1245" i="1" s="1"/>
  <c r="AO1247" i="1" s="1"/>
  <c r="AO1249" i="1" s="1"/>
  <c r="AO1251" i="1" s="1"/>
  <c r="AO1253" i="1" s="1"/>
  <c r="AO1255" i="1" s="1"/>
  <c r="AO1257" i="1" s="1"/>
  <c r="AO1259" i="1" s="1"/>
  <c r="AO1261" i="1" s="1"/>
  <c r="AO1263" i="1" s="1"/>
  <c r="AO1265" i="1" s="1"/>
  <c r="AO1267" i="1" s="1"/>
  <c r="AO1269" i="1" s="1"/>
  <c r="AO1271" i="1" s="1"/>
  <c r="AO1273" i="1" s="1"/>
  <c r="AO1275" i="1" s="1"/>
  <c r="AO845" i="1"/>
  <c r="B19" i="9"/>
  <c r="G145" i="10" l="1"/>
  <c r="B20" i="9"/>
  <c r="S12" i="8"/>
  <c r="Q12" i="8"/>
  <c r="Z12" i="8" s="1"/>
  <c r="P12" i="8"/>
  <c r="J12" i="8"/>
  <c r="T12" i="8" s="1"/>
  <c r="AC12" i="8" s="1"/>
  <c r="I12" i="8"/>
  <c r="B13" i="1"/>
  <c r="R302" i="7"/>
  <c r="R354" i="7" s="1"/>
  <c r="R406" i="7" s="1"/>
  <c r="R301" i="7"/>
  <c r="R353" i="7" s="1"/>
  <c r="R405" i="7" s="1"/>
  <c r="R300" i="7"/>
  <c r="R352" i="7" s="1"/>
  <c r="R404" i="7" s="1"/>
  <c r="R299" i="7"/>
  <c r="R351" i="7" s="1"/>
  <c r="R403" i="7" s="1"/>
  <c r="R298" i="7"/>
  <c r="R350" i="7" s="1"/>
  <c r="R402" i="7" s="1"/>
  <c r="R297" i="7"/>
  <c r="R349" i="7" s="1"/>
  <c r="R401" i="7" s="1"/>
  <c r="R296" i="7"/>
  <c r="R348" i="7" s="1"/>
  <c r="R400" i="7" s="1"/>
  <c r="R295" i="7"/>
  <c r="R347" i="7" s="1"/>
  <c r="R399" i="7" s="1"/>
  <c r="R294" i="7"/>
  <c r="R346" i="7" s="1"/>
  <c r="R398" i="7" s="1"/>
  <c r="R293" i="7"/>
  <c r="R345" i="7" s="1"/>
  <c r="R397" i="7" s="1"/>
  <c r="R292" i="7"/>
  <c r="R344" i="7" s="1"/>
  <c r="R396" i="7" s="1"/>
  <c r="R291" i="7"/>
  <c r="R343" i="7" s="1"/>
  <c r="R395" i="7" s="1"/>
  <c r="R290" i="7"/>
  <c r="R342" i="7" s="1"/>
  <c r="R394" i="7" s="1"/>
  <c r="R289" i="7"/>
  <c r="R341" i="7" s="1"/>
  <c r="R393" i="7" s="1"/>
  <c r="R288" i="7"/>
  <c r="R340" i="7" s="1"/>
  <c r="R392" i="7" s="1"/>
  <c r="R287" i="7"/>
  <c r="R339" i="7" s="1"/>
  <c r="R391" i="7" s="1"/>
  <c r="R286" i="7"/>
  <c r="R338" i="7" s="1"/>
  <c r="R390" i="7" s="1"/>
  <c r="R285" i="7"/>
  <c r="R337" i="7" s="1"/>
  <c r="R389" i="7" s="1"/>
  <c r="R284" i="7"/>
  <c r="R336" i="7" s="1"/>
  <c r="R388" i="7" s="1"/>
  <c r="R283" i="7"/>
  <c r="R335" i="7" s="1"/>
  <c r="R387" i="7" s="1"/>
  <c r="R282" i="7"/>
  <c r="R334" i="7" s="1"/>
  <c r="R386" i="7" s="1"/>
  <c r="R281" i="7"/>
  <c r="R333" i="7" s="1"/>
  <c r="R385" i="7" s="1"/>
  <c r="R280" i="7"/>
  <c r="R332" i="7" s="1"/>
  <c r="R384" i="7" s="1"/>
  <c r="R279" i="7"/>
  <c r="R331" i="7" s="1"/>
  <c r="R383" i="7" s="1"/>
  <c r="R278" i="7"/>
  <c r="R330" i="7" s="1"/>
  <c r="R382" i="7" s="1"/>
  <c r="R277" i="7"/>
  <c r="R329" i="7" s="1"/>
  <c r="R381" i="7" s="1"/>
  <c r="R276" i="7"/>
  <c r="R328" i="7" s="1"/>
  <c r="R380" i="7" s="1"/>
  <c r="R275" i="7"/>
  <c r="R327" i="7" s="1"/>
  <c r="R379" i="7" s="1"/>
  <c r="R274" i="7"/>
  <c r="R326" i="7" s="1"/>
  <c r="R378" i="7" s="1"/>
  <c r="R273" i="7"/>
  <c r="R325" i="7" s="1"/>
  <c r="R377" i="7" s="1"/>
  <c r="R272" i="7"/>
  <c r="R324" i="7" s="1"/>
  <c r="R376" i="7" s="1"/>
  <c r="R271" i="7"/>
  <c r="R323" i="7" s="1"/>
  <c r="R375" i="7" s="1"/>
  <c r="R270" i="7"/>
  <c r="R322" i="7" s="1"/>
  <c r="R374" i="7" s="1"/>
  <c r="R269" i="7"/>
  <c r="R321" i="7" s="1"/>
  <c r="R373" i="7" s="1"/>
  <c r="R268" i="7"/>
  <c r="R320" i="7" s="1"/>
  <c r="R372" i="7" s="1"/>
  <c r="R267" i="7"/>
  <c r="R319" i="7" s="1"/>
  <c r="R371" i="7" s="1"/>
  <c r="R266" i="7"/>
  <c r="R318" i="7" s="1"/>
  <c r="R370" i="7" s="1"/>
  <c r="R265" i="7"/>
  <c r="R317" i="7" s="1"/>
  <c r="R369" i="7" s="1"/>
  <c r="R264" i="7"/>
  <c r="R316" i="7" s="1"/>
  <c r="R368" i="7" s="1"/>
  <c r="R263" i="7"/>
  <c r="R315" i="7" s="1"/>
  <c r="R367" i="7" s="1"/>
  <c r="R262" i="7"/>
  <c r="R314" i="7" s="1"/>
  <c r="R366" i="7" s="1"/>
  <c r="R261" i="7"/>
  <c r="R313" i="7" s="1"/>
  <c r="R365" i="7" s="1"/>
  <c r="R260" i="7"/>
  <c r="R312" i="7" s="1"/>
  <c r="R364" i="7" s="1"/>
  <c r="R259" i="7"/>
  <c r="R311" i="7" s="1"/>
  <c r="R363" i="7" s="1"/>
  <c r="R258" i="7"/>
  <c r="R310" i="7" s="1"/>
  <c r="R362" i="7" s="1"/>
  <c r="R257" i="7"/>
  <c r="R309" i="7" s="1"/>
  <c r="R361" i="7" s="1"/>
  <c r="R256" i="7"/>
  <c r="R308" i="7" s="1"/>
  <c r="R360" i="7" s="1"/>
  <c r="R255" i="7"/>
  <c r="R307" i="7" s="1"/>
  <c r="R359" i="7" s="1"/>
  <c r="R254" i="7"/>
  <c r="R306" i="7" s="1"/>
  <c r="R358" i="7" s="1"/>
  <c r="R253" i="7"/>
  <c r="R305" i="7" s="1"/>
  <c r="R357" i="7" s="1"/>
  <c r="R252" i="7"/>
  <c r="R304" i="7" s="1"/>
  <c r="R356" i="7" s="1"/>
  <c r="R251" i="7"/>
  <c r="R303" i="7" s="1"/>
  <c r="R355" i="7" s="1"/>
  <c r="Q315" i="7"/>
  <c r="Q316" i="7" s="1"/>
  <c r="Q317" i="7" s="1"/>
  <c r="Q310" i="7"/>
  <c r="Q311" i="7" s="1"/>
  <c r="Q312" i="7" s="1"/>
  <c r="Q313" i="7" s="1"/>
  <c r="Q306" i="7"/>
  <c r="Q307" i="7" s="1"/>
  <c r="Q308" i="7" s="1"/>
  <c r="Q29" i="7"/>
  <c r="Q30" i="7" s="1"/>
  <c r="Q31" i="7" s="1"/>
  <c r="Q32" i="7" s="1"/>
  <c r="Q33" i="7" s="1"/>
  <c r="Q34" i="7" s="1"/>
  <c r="Q35" i="7" s="1"/>
  <c r="Q36" i="7" s="1"/>
  <c r="Q37" i="7" s="1"/>
  <c r="Q38" i="7" s="1"/>
  <c r="Q39" i="7" s="1"/>
  <c r="Q40" i="7" s="1"/>
  <c r="Q41" i="7" s="1"/>
  <c r="Q42" i="7" s="1"/>
  <c r="Q43" i="7" s="1"/>
  <c r="Q44" i="7" s="1"/>
  <c r="Q45" i="7" s="1"/>
  <c r="Q46" i="7" s="1"/>
  <c r="Q47" i="7" s="1"/>
  <c r="Q48" i="7" s="1"/>
  <c r="Q49" i="7" s="1"/>
  <c r="Q50" i="7" s="1"/>
  <c r="Q51" i="7" s="1"/>
  <c r="Q52" i="7" s="1"/>
  <c r="Q53" i="7" s="1"/>
  <c r="Q54" i="7" s="1"/>
  <c r="Q55" i="7" s="1"/>
  <c r="Q56" i="7" s="1"/>
  <c r="Q57" i="7" s="1"/>
  <c r="Q58" i="7" s="1"/>
  <c r="Q59" i="7" s="1"/>
  <c r="Q60" i="7" s="1"/>
  <c r="Q61" i="7" s="1"/>
  <c r="Q62" i="7" s="1"/>
  <c r="Q63" i="7" s="1"/>
  <c r="Q64" i="7" s="1"/>
  <c r="Q65" i="7" s="1"/>
  <c r="Q66" i="7" s="1"/>
  <c r="Q67" i="7" s="1"/>
  <c r="Q68" i="7" s="1"/>
  <c r="Q69" i="7" s="1"/>
  <c r="Q70" i="7" s="1"/>
  <c r="Q71" i="7" s="1"/>
  <c r="Q72" i="7" s="1"/>
  <c r="Q73" i="7" s="1"/>
  <c r="Q74" i="7" s="1"/>
  <c r="Q75" i="7" s="1"/>
  <c r="Q76" i="7" s="1"/>
  <c r="Q77" i="7" s="1"/>
  <c r="Q78" i="7" s="1"/>
  <c r="Q79" i="7" s="1"/>
  <c r="Q80" i="7" s="1"/>
  <c r="Q81" i="7" s="1"/>
  <c r="Q82" i="7" s="1"/>
  <c r="Q83" i="7" s="1"/>
  <c r="Q84" i="7" s="1"/>
  <c r="Q85" i="7" s="1"/>
  <c r="Q86" i="7" s="1"/>
  <c r="Q87" i="7" s="1"/>
  <c r="Q88" i="7" s="1"/>
  <c r="Q89" i="7" s="1"/>
  <c r="Q90" i="7" s="1"/>
  <c r="Q91" i="7" s="1"/>
  <c r="Q92" i="7" s="1"/>
  <c r="Q93" i="7" s="1"/>
  <c r="Q94" i="7" s="1"/>
  <c r="Q95" i="7" s="1"/>
  <c r="Q96" i="7" s="1"/>
  <c r="Q97" i="7" s="1"/>
  <c r="Q98" i="7" s="1"/>
  <c r="Q99" i="7" s="1"/>
  <c r="Q100" i="7" s="1"/>
  <c r="Q101" i="7" s="1"/>
  <c r="Q102" i="7" s="1"/>
  <c r="Q103" i="7" s="1"/>
  <c r="Q104" i="7" s="1"/>
  <c r="Q105" i="7" s="1"/>
  <c r="Q106" i="7" s="1"/>
  <c r="Q107" i="7" s="1"/>
  <c r="Q108" i="7" s="1"/>
  <c r="Q109" i="7" s="1"/>
  <c r="Q110" i="7" s="1"/>
  <c r="Q111" i="7" s="1"/>
  <c r="Q112" i="7" s="1"/>
  <c r="Q113" i="7" s="1"/>
  <c r="Q114" i="7" s="1"/>
  <c r="Q115" i="7" s="1"/>
  <c r="Q116" i="7" s="1"/>
  <c r="Q117" i="7" s="1"/>
  <c r="Q118" i="7" s="1"/>
  <c r="Q119" i="7" s="1"/>
  <c r="Q120" i="7" s="1"/>
  <c r="Q121" i="7" s="1"/>
  <c r="Q122" i="7" s="1"/>
  <c r="Q123" i="7" s="1"/>
  <c r="Q124" i="7" s="1"/>
  <c r="Q125" i="7" s="1"/>
  <c r="Q126" i="7" s="1"/>
  <c r="Q127" i="7" s="1"/>
  <c r="Q128" i="7" s="1"/>
  <c r="Q129" i="7" s="1"/>
  <c r="Q130" i="7" s="1"/>
  <c r="Q131" i="7" s="1"/>
  <c r="Q132" i="7" s="1"/>
  <c r="Q133" i="7" s="1"/>
  <c r="Q134" i="7" s="1"/>
  <c r="Q135" i="7" s="1"/>
  <c r="Q136" i="7" s="1"/>
  <c r="Q137" i="7" s="1"/>
  <c r="Q138" i="7" s="1"/>
  <c r="Q139" i="7" s="1"/>
  <c r="Q140" i="7" s="1"/>
  <c r="Q141" i="7" s="1"/>
  <c r="Q142" i="7" s="1"/>
  <c r="Q143" i="7" s="1"/>
  <c r="Q144" i="7" s="1"/>
  <c r="Q145" i="7" s="1"/>
  <c r="Q146" i="7" s="1"/>
  <c r="Q147" i="7" s="1"/>
  <c r="Q148" i="7" s="1"/>
  <c r="Q149" i="7" s="1"/>
  <c r="Q150" i="7" s="1"/>
  <c r="Q151" i="7" s="1"/>
  <c r="Q152" i="7" s="1"/>
  <c r="Q153" i="7" s="1"/>
  <c r="Q154" i="7" s="1"/>
  <c r="Q155" i="7" s="1"/>
  <c r="Q156" i="7" s="1"/>
  <c r="Q157" i="7" s="1"/>
  <c r="Q158" i="7" s="1"/>
  <c r="Q159" i="7" s="1"/>
  <c r="Q160" i="7" s="1"/>
  <c r="Q161" i="7" s="1"/>
  <c r="Q162" i="7" s="1"/>
  <c r="Q163" i="7" s="1"/>
  <c r="Q164" i="7" s="1"/>
  <c r="Q165" i="7" s="1"/>
  <c r="Q166" i="7" s="1"/>
  <c r="Q167" i="7" s="1"/>
  <c r="Q168" i="7" s="1"/>
  <c r="Q169" i="7" s="1"/>
  <c r="Q170" i="7" s="1"/>
  <c r="Q171" i="7" s="1"/>
  <c r="Q172" i="7" s="1"/>
  <c r="Q173" i="7" s="1"/>
  <c r="Q174" i="7" s="1"/>
  <c r="Q175" i="7" s="1"/>
  <c r="Q176" i="7" s="1"/>
  <c r="Q177" i="7" s="1"/>
  <c r="Q178" i="7" s="1"/>
  <c r="Q179" i="7" s="1"/>
  <c r="Q180" i="7" s="1"/>
  <c r="Q181" i="7" s="1"/>
  <c r="Q182" i="7" s="1"/>
  <c r="Q183" i="7" s="1"/>
  <c r="Q184" i="7" s="1"/>
  <c r="Q185" i="7" s="1"/>
  <c r="Q186" i="7" s="1"/>
  <c r="Q187" i="7" s="1"/>
  <c r="Q188" i="7" s="1"/>
  <c r="Q189" i="7" s="1"/>
  <c r="Q190" i="7" s="1"/>
  <c r="Q191" i="7" s="1"/>
  <c r="Q192" i="7" s="1"/>
  <c r="Q193" i="7" s="1"/>
  <c r="Q194" i="7" s="1"/>
  <c r="Q195" i="7" s="1"/>
  <c r="Q196" i="7" s="1"/>
  <c r="Q197" i="7" s="1"/>
  <c r="Q198" i="7" s="1"/>
  <c r="Q199" i="7" s="1"/>
  <c r="Q200" i="7" s="1"/>
  <c r="Q201" i="7" s="1"/>
  <c r="Q202" i="7" s="1"/>
  <c r="Q203" i="7" s="1"/>
  <c r="Q204" i="7" s="1"/>
  <c r="Q205" i="7" s="1"/>
  <c r="Q206" i="7" s="1"/>
  <c r="Q207" i="7" s="1"/>
  <c r="Q208" i="7" s="1"/>
  <c r="Q209" i="7" s="1"/>
  <c r="Q210" i="7" s="1"/>
  <c r="Q211" i="7" s="1"/>
  <c r="Q212" i="7" s="1"/>
  <c r="Q213" i="7" s="1"/>
  <c r="Q214" i="7" s="1"/>
  <c r="Q215" i="7" s="1"/>
  <c r="Q216" i="7" s="1"/>
  <c r="Q217" i="7" s="1"/>
  <c r="Q218" i="7" s="1"/>
  <c r="Q219" i="7" s="1"/>
  <c r="Q220" i="7" s="1"/>
  <c r="Q221" i="7" s="1"/>
  <c r="Q222" i="7" s="1"/>
  <c r="Q223" i="7" s="1"/>
  <c r="Q224" i="7" s="1"/>
  <c r="Q225" i="7" s="1"/>
  <c r="Q226" i="7" s="1"/>
  <c r="Q227" i="7" s="1"/>
  <c r="Q228" i="7" s="1"/>
  <c r="Q229" i="7" s="1"/>
  <c r="Q230" i="7" s="1"/>
  <c r="Q231" i="7" s="1"/>
  <c r="Q232" i="7" s="1"/>
  <c r="Q233" i="7" s="1"/>
  <c r="Q234" i="7" s="1"/>
  <c r="Q235" i="7" s="1"/>
  <c r="Q236" i="7" s="1"/>
  <c r="Q237" i="7" s="1"/>
  <c r="Q238" i="7" s="1"/>
  <c r="Q239" i="7" s="1"/>
  <c r="Q240" i="7" s="1"/>
  <c r="Q241" i="7" s="1"/>
  <c r="Q242" i="7" s="1"/>
  <c r="Q243" i="7" s="1"/>
  <c r="Q244" i="7" s="1"/>
  <c r="Q245" i="7" s="1"/>
  <c r="Q246" i="7" s="1"/>
  <c r="Q247" i="7" s="1"/>
  <c r="Q248" i="7" s="1"/>
  <c r="Q249" i="7" s="1"/>
  <c r="Q250" i="7" s="1"/>
  <c r="Q251" i="7" s="1"/>
  <c r="Q252" i="7" s="1"/>
  <c r="Q253" i="7" s="1"/>
  <c r="Q254" i="7" s="1"/>
  <c r="Q255" i="7" s="1"/>
  <c r="Q256" i="7" s="1"/>
  <c r="Q257" i="7" s="1"/>
  <c r="Q258" i="7" s="1"/>
  <c r="Q259" i="7" s="1"/>
  <c r="Q260" i="7" s="1"/>
  <c r="Q261" i="7" s="1"/>
  <c r="Q262" i="7" s="1"/>
  <c r="Q263" i="7" s="1"/>
  <c r="Q264" i="7" s="1"/>
  <c r="Q265" i="7" s="1"/>
  <c r="Q266" i="7" s="1"/>
  <c r="Q267" i="7" s="1"/>
  <c r="Q268" i="7" s="1"/>
  <c r="Q269" i="7" s="1"/>
  <c r="Q270" i="7" s="1"/>
  <c r="Q271" i="7" s="1"/>
  <c r="Q272" i="7" s="1"/>
  <c r="Q273" i="7" s="1"/>
  <c r="Q274" i="7" s="1"/>
  <c r="Q275" i="7" s="1"/>
  <c r="Q276" i="7" s="1"/>
  <c r="Q277" i="7" s="1"/>
  <c r="Q278" i="7" s="1"/>
  <c r="Q279" i="7" s="1"/>
  <c r="Q280" i="7" s="1"/>
  <c r="Q281" i="7" s="1"/>
  <c r="Q282" i="7" s="1"/>
  <c r="Q283" i="7" s="1"/>
  <c r="Q284" i="7" s="1"/>
  <c r="Q285" i="7" s="1"/>
  <c r="Q286" i="7" s="1"/>
  <c r="Q287" i="7" s="1"/>
  <c r="Q288" i="7" s="1"/>
  <c r="Q289" i="7" s="1"/>
  <c r="Q290" i="7" s="1"/>
  <c r="Q291" i="7" s="1"/>
  <c r="Q292" i="7" s="1"/>
  <c r="Q293" i="7" s="1"/>
  <c r="Q294" i="7" s="1"/>
  <c r="Q295" i="7" s="1"/>
  <c r="Q296" i="7" s="1"/>
  <c r="Q297" i="7" s="1"/>
  <c r="Q298" i="7" s="1"/>
  <c r="Q299" i="7" s="1"/>
  <c r="Q300" i="7" s="1"/>
  <c r="Q301" i="7" s="1"/>
  <c r="Q302" i="7" s="1"/>
  <c r="Q303" i="7" s="1"/>
  <c r="Q304" i="7" s="1"/>
  <c r="Q12" i="7"/>
  <c r="Q13" i="7" s="1"/>
  <c r="Q10" i="7"/>
  <c r="Q4" i="7"/>
  <c r="L4" i="7"/>
  <c r="J4" i="7" s="1"/>
  <c r="J3" i="7"/>
  <c r="G146" i="10" l="1"/>
  <c r="AB12" i="8"/>
  <c r="Y12" i="8"/>
  <c r="B21" i="9"/>
  <c r="B14" i="1"/>
  <c r="L5" i="7"/>
  <c r="L6" i="7" s="1"/>
  <c r="L7" i="7" s="1"/>
  <c r="G147" i="10" l="1"/>
  <c r="AC14" i="1"/>
  <c r="AA14" i="1"/>
  <c r="AB14" i="1"/>
  <c r="AD14" i="1"/>
  <c r="B22" i="9"/>
  <c r="B15" i="1"/>
  <c r="J6" i="7"/>
  <c r="J5" i="7"/>
  <c r="L8" i="7"/>
  <c r="J7" i="7"/>
  <c r="G148" i="10" l="1"/>
  <c r="AC15" i="1"/>
  <c r="AA15" i="1"/>
  <c r="AD15" i="1"/>
  <c r="AB15" i="1"/>
  <c r="B23" i="9"/>
  <c r="B16" i="1"/>
  <c r="L9" i="7"/>
  <c r="J8" i="7"/>
  <c r="G149" i="10" l="1"/>
  <c r="AC16" i="1"/>
  <c r="AB16" i="1"/>
  <c r="AA16" i="1"/>
  <c r="AD16" i="1"/>
  <c r="B24" i="9"/>
  <c r="B17" i="1"/>
  <c r="J9" i="7"/>
  <c r="L10" i="7"/>
  <c r="G150" i="10" l="1"/>
  <c r="AC17" i="1"/>
  <c r="AA17" i="1"/>
  <c r="AD17" i="1"/>
  <c r="AB17" i="1"/>
  <c r="B25" i="9"/>
  <c r="B18" i="1"/>
  <c r="J10" i="7"/>
  <c r="L11" i="7"/>
  <c r="G151" i="10" l="1"/>
  <c r="AC18" i="1"/>
  <c r="AB18" i="1"/>
  <c r="AA18" i="1"/>
  <c r="AD18" i="1"/>
  <c r="B26" i="9"/>
  <c r="B19" i="1"/>
  <c r="L12" i="7"/>
  <c r="J11" i="7"/>
  <c r="G152" i="10" l="1"/>
  <c r="AD19" i="1"/>
  <c r="AC19" i="1"/>
  <c r="AA19" i="1"/>
  <c r="AB19" i="1"/>
  <c r="B27" i="9"/>
  <c r="B20" i="1"/>
  <c r="L13" i="7"/>
  <c r="J12" i="7"/>
  <c r="G153" i="10" l="1"/>
  <c r="AC20" i="1"/>
  <c r="AA20" i="1"/>
  <c r="AB20" i="1"/>
  <c r="AD20" i="1"/>
  <c r="B28" i="9"/>
  <c r="B21" i="1"/>
  <c r="J13" i="7"/>
  <c r="L14" i="7"/>
  <c r="G154" i="10" l="1"/>
  <c r="AC21" i="1"/>
  <c r="AA21" i="1"/>
  <c r="AD21" i="1"/>
  <c r="AB21" i="1"/>
  <c r="B29" i="9"/>
  <c r="B22" i="1"/>
  <c r="L15" i="7"/>
  <c r="J14" i="7"/>
  <c r="G155" i="10" l="1"/>
  <c r="AC22" i="1"/>
  <c r="AB22" i="1"/>
  <c r="AA22" i="1"/>
  <c r="AD22" i="1"/>
  <c r="B30" i="9"/>
  <c r="B23" i="1"/>
  <c r="L16" i="7"/>
  <c r="J15" i="7"/>
  <c r="G156" i="10" l="1"/>
  <c r="AC23" i="1"/>
  <c r="AA23" i="1"/>
  <c r="AD23" i="1"/>
  <c r="AB23" i="1"/>
  <c r="B31" i="9"/>
  <c r="B24" i="1"/>
  <c r="L17" i="7"/>
  <c r="J16" i="7"/>
  <c r="G157" i="10" l="1"/>
  <c r="AC24" i="1"/>
  <c r="AB24" i="1"/>
  <c r="AA24" i="1"/>
  <c r="AD24" i="1"/>
  <c r="B32" i="9"/>
  <c r="B25" i="1"/>
  <c r="L18" i="7"/>
  <c r="J17" i="7"/>
  <c r="G158" i="10" l="1"/>
  <c r="AC25" i="1"/>
  <c r="AA25" i="1"/>
  <c r="AD25" i="1"/>
  <c r="AB25" i="1"/>
  <c r="B33" i="9"/>
  <c r="B26" i="1"/>
  <c r="J18" i="7"/>
  <c r="L19" i="7"/>
  <c r="G159" i="10" l="1"/>
  <c r="AC26" i="1"/>
  <c r="AA26" i="1"/>
  <c r="AB26" i="1"/>
  <c r="AD26" i="1"/>
  <c r="B34" i="9"/>
  <c r="B27" i="1"/>
  <c r="L20" i="7"/>
  <c r="J19" i="7"/>
  <c r="G160" i="10" l="1"/>
  <c r="AC27" i="1"/>
  <c r="AD27" i="1"/>
  <c r="AB27" i="1"/>
  <c r="AA27" i="1"/>
  <c r="B35" i="9"/>
  <c r="B28" i="1"/>
  <c r="L21" i="7"/>
  <c r="J20" i="7"/>
  <c r="G161" i="10" l="1"/>
  <c r="AC28" i="1"/>
  <c r="AB28" i="1"/>
  <c r="AA28" i="1"/>
  <c r="AD28" i="1"/>
  <c r="B36" i="9"/>
  <c r="B29" i="1"/>
  <c r="J21" i="7"/>
  <c r="L22" i="7"/>
  <c r="G162" i="10" l="1"/>
  <c r="AC29" i="1"/>
  <c r="AA29" i="1"/>
  <c r="AD29" i="1"/>
  <c r="AB29" i="1"/>
  <c r="B37" i="9"/>
  <c r="B30" i="1"/>
  <c r="L23" i="7"/>
  <c r="J22" i="7"/>
  <c r="G163" i="10" l="1"/>
  <c r="AC30" i="1"/>
  <c r="AB30" i="1"/>
  <c r="AA30" i="1"/>
  <c r="AD30" i="1"/>
  <c r="B38" i="9"/>
  <c r="B31" i="1"/>
  <c r="L24" i="7"/>
  <c r="J23" i="7"/>
  <c r="G164" i="10" l="1"/>
  <c r="AD31" i="1"/>
  <c r="AC31" i="1"/>
  <c r="AB31" i="1"/>
  <c r="AA31" i="1"/>
  <c r="B39" i="9"/>
  <c r="B32" i="1"/>
  <c r="L25" i="7"/>
  <c r="J24" i="7"/>
  <c r="G165" i="10" l="1"/>
  <c r="AC32" i="1"/>
  <c r="AB32" i="1"/>
  <c r="AA32" i="1"/>
  <c r="AD32" i="1"/>
  <c r="B40" i="9"/>
  <c r="B33" i="1"/>
  <c r="J25" i="7"/>
  <c r="L26" i="7"/>
  <c r="G166" i="10" l="1"/>
  <c r="AD33" i="1"/>
  <c r="AC33" i="1"/>
  <c r="AB33" i="1"/>
  <c r="AA33" i="1"/>
  <c r="B41" i="9"/>
  <c r="B34" i="1"/>
  <c r="J26" i="7"/>
  <c r="L27" i="7"/>
  <c r="G167" i="10" l="1"/>
  <c r="AC34" i="1"/>
  <c r="AB34" i="1"/>
  <c r="AD34" i="1"/>
  <c r="AA34" i="1"/>
  <c r="B42" i="9"/>
  <c r="B35" i="1"/>
  <c r="L28" i="7"/>
  <c r="J27" i="7"/>
  <c r="G168" i="10" l="1"/>
  <c r="AD35" i="1"/>
  <c r="AC35" i="1"/>
  <c r="AB35" i="1"/>
  <c r="AA35" i="1"/>
  <c r="B43" i="9"/>
  <c r="B36" i="1"/>
  <c r="L29" i="7"/>
  <c r="J28" i="7"/>
  <c r="G169" i="10" l="1"/>
  <c r="AC36" i="1"/>
  <c r="AA36" i="1"/>
  <c r="AB36" i="1"/>
  <c r="AD36" i="1"/>
  <c r="B44" i="9"/>
  <c r="B37" i="1"/>
  <c r="J29" i="7"/>
  <c r="L30" i="7"/>
  <c r="G170" i="10" l="1"/>
  <c r="AD37" i="1"/>
  <c r="AC37" i="1"/>
  <c r="AB37" i="1"/>
  <c r="AA37" i="1"/>
  <c r="B45" i="9"/>
  <c r="B38" i="1"/>
  <c r="L31" i="7"/>
  <c r="J30" i="7"/>
  <c r="G171" i="10" l="1"/>
  <c r="AC38" i="1"/>
  <c r="AB38" i="1"/>
  <c r="AA38" i="1"/>
  <c r="AD38" i="1"/>
  <c r="B46" i="9"/>
  <c r="B39" i="1"/>
  <c r="L32" i="7"/>
  <c r="J31" i="7"/>
  <c r="G172" i="10" l="1"/>
  <c r="AD39" i="1"/>
  <c r="AC39" i="1"/>
  <c r="AB39" i="1"/>
  <c r="AA39" i="1"/>
  <c r="B47" i="9"/>
  <c r="B40" i="1"/>
  <c r="L33" i="7"/>
  <c r="J32" i="7"/>
  <c r="G173" i="10" l="1"/>
  <c r="AC40" i="1"/>
  <c r="AB40" i="1"/>
  <c r="AD40" i="1"/>
  <c r="AA40" i="1"/>
  <c r="B48" i="9"/>
  <c r="B41" i="1"/>
  <c r="J33" i="7"/>
  <c r="L34" i="7"/>
  <c r="G174" i="10" l="1"/>
  <c r="AD41" i="1"/>
  <c r="AC41" i="1"/>
  <c r="AB41" i="1"/>
  <c r="AA41" i="1"/>
  <c r="B49" i="9"/>
  <c r="B42" i="1"/>
  <c r="J34" i="7"/>
  <c r="L35" i="7"/>
  <c r="G175" i="10" l="1"/>
  <c r="AC42" i="1"/>
  <c r="AB42" i="1"/>
  <c r="AA42" i="1"/>
  <c r="AD42" i="1"/>
  <c r="B50" i="9"/>
  <c r="B43" i="1"/>
  <c r="L36" i="7"/>
  <c r="J35" i="7"/>
  <c r="G176" i="10" l="1"/>
  <c r="AD43" i="1"/>
  <c r="AC43" i="1"/>
  <c r="AB43" i="1"/>
  <c r="AA43" i="1"/>
  <c r="B51" i="9"/>
  <c r="B44" i="1"/>
  <c r="L37" i="7"/>
  <c r="J36" i="7"/>
  <c r="G177" i="10" l="1"/>
  <c r="AC44" i="1"/>
  <c r="AA44" i="1"/>
  <c r="AB44" i="1"/>
  <c r="AD44" i="1"/>
  <c r="B52" i="9"/>
  <c r="B45" i="1"/>
  <c r="J37" i="7"/>
  <c r="L38" i="7"/>
  <c r="G178" i="10" l="1"/>
  <c r="AD45" i="1"/>
  <c r="AC45" i="1"/>
  <c r="AB45" i="1"/>
  <c r="AA45" i="1"/>
  <c r="B53" i="9"/>
  <c r="B46" i="1"/>
  <c r="L39" i="7"/>
  <c r="J38" i="7"/>
  <c r="G179" i="10" l="1"/>
  <c r="AC46" i="1"/>
  <c r="AB46" i="1"/>
  <c r="AA46" i="1"/>
  <c r="AD46" i="1"/>
  <c r="B54" i="9"/>
  <c r="B47" i="1"/>
  <c r="L40" i="7"/>
  <c r="J39" i="7"/>
  <c r="G180" i="10" l="1"/>
  <c r="AD47" i="1"/>
  <c r="AC47" i="1"/>
  <c r="AB47" i="1"/>
  <c r="AA47" i="1"/>
  <c r="B55" i="9"/>
  <c r="B48" i="1"/>
  <c r="L41" i="7"/>
  <c r="J40" i="7"/>
  <c r="G181" i="10" l="1"/>
  <c r="AC48" i="1"/>
  <c r="AB48" i="1"/>
  <c r="AD48" i="1"/>
  <c r="AA48" i="1"/>
  <c r="B56" i="9"/>
  <c r="B49" i="1"/>
  <c r="J41" i="7"/>
  <c r="L42" i="7"/>
  <c r="G182" i="10" l="1"/>
  <c r="AD49" i="1"/>
  <c r="AC49" i="1"/>
  <c r="AB49" i="1"/>
  <c r="AA49" i="1"/>
  <c r="B57" i="9"/>
  <c r="B50" i="1"/>
  <c r="J42" i="7"/>
  <c r="L43" i="7"/>
  <c r="G183" i="10" l="1"/>
  <c r="AC50" i="1"/>
  <c r="AB50" i="1"/>
  <c r="AA50" i="1"/>
  <c r="AD50" i="1"/>
  <c r="B58" i="9"/>
  <c r="B51" i="1"/>
  <c r="L44" i="7"/>
  <c r="J43" i="7"/>
  <c r="G184" i="10" l="1"/>
  <c r="AD51" i="1"/>
  <c r="AC51" i="1"/>
  <c r="AB51" i="1"/>
  <c r="AA51" i="1"/>
  <c r="B59" i="9"/>
  <c r="B52" i="1"/>
  <c r="L45" i="7"/>
  <c r="J44" i="7"/>
  <c r="G185" i="10" l="1"/>
  <c r="AC52" i="1"/>
  <c r="AB52" i="1"/>
  <c r="AA52" i="1"/>
  <c r="AD52" i="1"/>
  <c r="B60" i="9"/>
  <c r="B53" i="1"/>
  <c r="J45" i="7"/>
  <c r="L46" i="7"/>
  <c r="G186" i="10" l="1"/>
  <c r="AD53" i="1"/>
  <c r="AC53" i="1"/>
  <c r="AB53" i="1"/>
  <c r="AA53" i="1"/>
  <c r="B61" i="9"/>
  <c r="B54" i="1"/>
  <c r="L47" i="7"/>
  <c r="J46" i="7"/>
  <c r="G187" i="10" l="1"/>
  <c r="AC54" i="1"/>
  <c r="AB54" i="1"/>
  <c r="AD54" i="1"/>
  <c r="AA54" i="1"/>
  <c r="B62" i="9"/>
  <c r="B55" i="1"/>
  <c r="L48" i="7"/>
  <c r="J47" i="7"/>
  <c r="G188" i="10" l="1"/>
  <c r="AD55" i="1"/>
  <c r="AC55" i="1"/>
  <c r="AB55" i="1"/>
  <c r="AA55" i="1"/>
  <c r="B63" i="9"/>
  <c r="B56" i="1"/>
  <c r="L49" i="7"/>
  <c r="J48" i="7"/>
  <c r="G189" i="10" l="1"/>
  <c r="AC56" i="1"/>
  <c r="AB56" i="1"/>
  <c r="AA56" i="1"/>
  <c r="AD56" i="1"/>
  <c r="B64" i="9"/>
  <c r="B57" i="1"/>
  <c r="J49" i="7"/>
  <c r="L50" i="7"/>
  <c r="G190" i="10" l="1"/>
  <c r="AD57" i="1"/>
  <c r="AC57" i="1"/>
  <c r="AB57" i="1"/>
  <c r="AA57" i="1"/>
  <c r="B65" i="9"/>
  <c r="B58" i="1"/>
  <c r="J50" i="7"/>
  <c r="L51" i="7"/>
  <c r="G191" i="10" l="1"/>
  <c r="AC58" i="1"/>
  <c r="AB58" i="1"/>
  <c r="AA58" i="1"/>
  <c r="AD58" i="1"/>
  <c r="B66" i="9"/>
  <c r="B59" i="1"/>
  <c r="L52" i="7"/>
  <c r="J51" i="7"/>
  <c r="G192" i="10" l="1"/>
  <c r="AD59" i="1"/>
  <c r="AC59" i="1"/>
  <c r="AB59" i="1"/>
  <c r="AA59" i="1"/>
  <c r="B67" i="9"/>
  <c r="B60" i="1"/>
  <c r="L53" i="7"/>
  <c r="J52" i="7"/>
  <c r="G193" i="10" l="1"/>
  <c r="AC60" i="1"/>
  <c r="AB60" i="1"/>
  <c r="AD60" i="1"/>
  <c r="AA60" i="1"/>
  <c r="B68" i="9"/>
  <c r="B61" i="1"/>
  <c r="J53" i="7"/>
  <c r="L54" i="7"/>
  <c r="G194" i="10" l="1"/>
  <c r="AD61" i="1"/>
  <c r="AC61" i="1"/>
  <c r="AB61" i="1"/>
  <c r="AA61" i="1"/>
  <c r="B69" i="9"/>
  <c r="B62" i="1"/>
  <c r="L55" i="7"/>
  <c r="J54" i="7"/>
  <c r="G195" i="10" l="1"/>
  <c r="AC62" i="1"/>
  <c r="AB62" i="1"/>
  <c r="AA62" i="1"/>
  <c r="AD62" i="1"/>
  <c r="B70" i="9"/>
  <c r="B63" i="1"/>
  <c r="L56" i="7"/>
  <c r="J55" i="7"/>
  <c r="G196" i="10" l="1"/>
  <c r="AD63" i="1"/>
  <c r="AC63" i="1"/>
  <c r="AB63" i="1"/>
  <c r="AA63" i="1"/>
  <c r="B71" i="9"/>
  <c r="B64" i="1"/>
  <c r="L57" i="7"/>
  <c r="J56" i="7"/>
  <c r="G197" i="10" l="1"/>
  <c r="AC64" i="1"/>
  <c r="AB64" i="1"/>
  <c r="AD64" i="1"/>
  <c r="AA64" i="1"/>
  <c r="B72" i="9"/>
  <c r="B65" i="1"/>
  <c r="J57" i="7"/>
  <c r="L58" i="7"/>
  <c r="G198" i="10" l="1"/>
  <c r="AD65" i="1"/>
  <c r="AC65" i="1"/>
  <c r="AB65" i="1"/>
  <c r="AA65" i="1"/>
  <c r="B73" i="9"/>
  <c r="B66" i="1"/>
  <c r="J58" i="7"/>
  <c r="L59" i="7"/>
  <c r="G199" i="10" l="1"/>
  <c r="AC66" i="1"/>
  <c r="AB66" i="1"/>
  <c r="AD66" i="1"/>
  <c r="AA66" i="1"/>
  <c r="B74" i="9"/>
  <c r="B67" i="1"/>
  <c r="L60" i="7"/>
  <c r="J59" i="7"/>
  <c r="G200" i="10" l="1"/>
  <c r="AD67" i="1"/>
  <c r="AC67" i="1"/>
  <c r="AB67" i="1"/>
  <c r="AA67" i="1"/>
  <c r="B75" i="9"/>
  <c r="B68" i="1"/>
  <c r="L61" i="7"/>
  <c r="J60" i="7"/>
  <c r="G201" i="10" l="1"/>
  <c r="AC68" i="1"/>
  <c r="AB68" i="1"/>
  <c r="AA68" i="1"/>
  <c r="AD68" i="1"/>
  <c r="B76" i="9"/>
  <c r="B69" i="1"/>
  <c r="J61" i="7"/>
  <c r="L62" i="7"/>
  <c r="G202" i="10" l="1"/>
  <c r="AD69" i="1"/>
  <c r="AC69" i="1"/>
  <c r="AB69" i="1"/>
  <c r="AA69" i="1"/>
  <c r="B77" i="9"/>
  <c r="B70" i="1"/>
  <c r="L63" i="7"/>
  <c r="J62" i="7"/>
  <c r="G203" i="10" l="1"/>
  <c r="AC70" i="1"/>
  <c r="AB70" i="1"/>
  <c r="AA70" i="1"/>
  <c r="AD70" i="1"/>
  <c r="B78" i="9"/>
  <c r="B71" i="1"/>
  <c r="L64" i="7"/>
  <c r="J63" i="7"/>
  <c r="G204" i="10" l="1"/>
  <c r="AD71" i="1"/>
  <c r="AC71" i="1"/>
  <c r="AB71" i="1"/>
  <c r="AA71" i="1"/>
  <c r="B79" i="9"/>
  <c r="B72" i="1"/>
  <c r="L65" i="7"/>
  <c r="J64" i="7"/>
  <c r="G205" i="10" l="1"/>
  <c r="AC72" i="1"/>
  <c r="AB72" i="1"/>
  <c r="AD72" i="1"/>
  <c r="AA72" i="1"/>
  <c r="B80" i="9"/>
  <c r="B73" i="1"/>
  <c r="J65" i="7"/>
  <c r="L66" i="7"/>
  <c r="G206" i="10" l="1"/>
  <c r="AD73" i="1"/>
  <c r="AC73" i="1"/>
  <c r="AB73" i="1"/>
  <c r="AA73" i="1"/>
  <c r="B81" i="9"/>
  <c r="B74" i="1"/>
  <c r="J66" i="7"/>
  <c r="L67" i="7"/>
  <c r="G207" i="10" l="1"/>
  <c r="AC74" i="1"/>
  <c r="AB74" i="1"/>
  <c r="AD74" i="1"/>
  <c r="AA74" i="1"/>
  <c r="B82" i="9"/>
  <c r="B75" i="1"/>
  <c r="L68" i="7"/>
  <c r="J67" i="7"/>
  <c r="G208" i="10" l="1"/>
  <c r="AD75" i="1"/>
  <c r="AB75" i="1"/>
  <c r="AC75" i="1"/>
  <c r="AA75" i="1"/>
  <c r="B83" i="9"/>
  <c r="B76" i="1"/>
  <c r="L69" i="7"/>
  <c r="J68" i="7"/>
  <c r="G209" i="10" l="1"/>
  <c r="AB76" i="1"/>
  <c r="AD76" i="1"/>
  <c r="AC76" i="1"/>
  <c r="AA76" i="1"/>
  <c r="B84" i="9"/>
  <c r="B77" i="1"/>
  <c r="J69" i="7"/>
  <c r="L70" i="7"/>
  <c r="G210" i="10" l="1"/>
  <c r="AD77" i="1"/>
  <c r="AB77" i="1"/>
  <c r="AA77" i="1"/>
  <c r="AC77" i="1"/>
  <c r="B85" i="9"/>
  <c r="B78" i="1"/>
  <c r="L71" i="7"/>
  <c r="J70" i="7"/>
  <c r="G211" i="10" l="1"/>
  <c r="AB78" i="1"/>
  <c r="AA78" i="1"/>
  <c r="AC78" i="1"/>
  <c r="AD78" i="1"/>
  <c r="B86" i="9"/>
  <c r="B79" i="1"/>
  <c r="L72" i="7"/>
  <c r="J71" i="7"/>
  <c r="F211" i="10" l="1" a="1"/>
  <c r="G212" i="10"/>
  <c r="AD79" i="1"/>
  <c r="AB79" i="1"/>
  <c r="AA79" i="1"/>
  <c r="AC79" i="1"/>
  <c r="B87" i="9"/>
  <c r="B80" i="1"/>
  <c r="L73" i="7"/>
  <c r="J72" i="7"/>
  <c r="G213" i="10" l="1"/>
  <c r="F212" i="10" a="1"/>
  <c r="AB80" i="1"/>
  <c r="AD80" i="1"/>
  <c r="AC80" i="1"/>
  <c r="AA80" i="1"/>
  <c r="B88" i="9"/>
  <c r="B81" i="1"/>
  <c r="J73" i="7"/>
  <c r="L74" i="7"/>
  <c r="G214" i="10" l="1"/>
  <c r="F213" i="10" a="1"/>
  <c r="AD81" i="1"/>
  <c r="AB81" i="1"/>
  <c r="AA81" i="1"/>
  <c r="AC81" i="1"/>
  <c r="B89" i="9"/>
  <c r="B82" i="1"/>
  <c r="J74" i="7"/>
  <c r="L75" i="7"/>
  <c r="F214" i="10" l="1" a="1"/>
  <c r="G215" i="10"/>
  <c r="AB82" i="1"/>
  <c r="AA82" i="1"/>
  <c r="AC82" i="1"/>
  <c r="AD82" i="1"/>
  <c r="B90" i="9"/>
  <c r="B83" i="1"/>
  <c r="L76" i="7"/>
  <c r="J75" i="7"/>
  <c r="F204" i="10" l="1" a="1"/>
  <c r="F215" i="10" a="1"/>
  <c r="G216" i="10"/>
  <c r="AD83" i="1"/>
  <c r="AB83" i="1"/>
  <c r="AA83" i="1"/>
  <c r="AC83" i="1"/>
  <c r="B91" i="9"/>
  <c r="B84" i="1"/>
  <c r="L77" i="7"/>
  <c r="J76" i="7"/>
  <c r="F205" i="10" l="1" a="1"/>
  <c r="G217" i="10"/>
  <c r="F216" i="10" a="1"/>
  <c r="AB84" i="1"/>
  <c r="AD84" i="1"/>
  <c r="AC84" i="1"/>
  <c r="AA84" i="1"/>
  <c r="B92" i="9"/>
  <c r="B85" i="1"/>
  <c r="L78" i="7"/>
  <c r="J77" i="7"/>
  <c r="F206" i="10" l="1" a="1"/>
  <c r="G218" i="10"/>
  <c r="F217" i="10" a="1"/>
  <c r="AD85" i="1"/>
  <c r="AB85" i="1"/>
  <c r="AA85" i="1"/>
  <c r="AC85" i="1"/>
  <c r="B93" i="9"/>
  <c r="B86" i="1"/>
  <c r="L79" i="7"/>
  <c r="J78" i="7"/>
  <c r="F207" i="10" l="1" a="1"/>
  <c r="F218" i="10" a="1"/>
  <c r="G219" i="10"/>
  <c r="AB86" i="1"/>
  <c r="AA86" i="1"/>
  <c r="AC86" i="1"/>
  <c r="AD86" i="1"/>
  <c r="B94" i="9"/>
  <c r="B87" i="1"/>
  <c r="L80" i="7"/>
  <c r="J79" i="7"/>
  <c r="F208" i="10" l="1" a="1"/>
  <c r="F219" i="10" a="1"/>
  <c r="G220" i="10"/>
  <c r="AD87" i="1"/>
  <c r="AB87" i="1"/>
  <c r="AA87" i="1"/>
  <c r="AC87" i="1"/>
  <c r="B95" i="9"/>
  <c r="B88" i="1"/>
  <c r="L81" i="7"/>
  <c r="J80" i="7"/>
  <c r="F209" i="10" l="1" a="1"/>
  <c r="F220" i="10" a="1"/>
  <c r="G221" i="10"/>
  <c r="AB88" i="1"/>
  <c r="AD88" i="1"/>
  <c r="AC88" i="1"/>
  <c r="AA88" i="1"/>
  <c r="B96" i="9"/>
  <c r="B89" i="1"/>
  <c r="J81" i="7"/>
  <c r="L82" i="7"/>
  <c r="F210" i="10" l="1" a="1"/>
  <c r="F221" i="10" a="1"/>
  <c r="G222" i="10"/>
  <c r="AD89" i="1"/>
  <c r="AB89" i="1"/>
  <c r="AA89" i="1"/>
  <c r="AC89" i="1"/>
  <c r="B97" i="9"/>
  <c r="B90" i="1"/>
  <c r="J82" i="7"/>
  <c r="L83" i="7"/>
  <c r="G223" i="10" l="1"/>
  <c r="F222" i="10" a="1"/>
  <c r="AB90" i="1"/>
  <c r="AA90" i="1"/>
  <c r="AC90" i="1"/>
  <c r="AD90" i="1"/>
  <c r="B98" i="9"/>
  <c r="B91" i="1"/>
  <c r="L84" i="7"/>
  <c r="J83" i="7"/>
  <c r="G224" i="10" l="1"/>
  <c r="F223" i="10" a="1"/>
  <c r="AD91" i="1"/>
  <c r="AB91" i="1"/>
  <c r="AA91" i="1"/>
  <c r="AC91" i="1"/>
  <c r="B99" i="9"/>
  <c r="B92" i="1"/>
  <c r="L85" i="7"/>
  <c r="J84" i="7"/>
  <c r="F224" i="10" l="1" a="1"/>
  <c r="G225" i="10"/>
  <c r="AB92" i="1"/>
  <c r="AD92" i="1"/>
  <c r="AC92" i="1"/>
  <c r="AA92" i="1"/>
  <c r="B100" i="9"/>
  <c r="B93" i="1"/>
  <c r="J85" i="7"/>
  <c r="L86" i="7"/>
  <c r="G226" i="10" l="1"/>
  <c r="F225" i="10" a="1"/>
  <c r="AD93" i="1"/>
  <c r="AB93" i="1"/>
  <c r="AA93" i="1"/>
  <c r="AC93" i="1"/>
  <c r="B101" i="9"/>
  <c r="B94" i="1"/>
  <c r="L87" i="7"/>
  <c r="J86" i="7"/>
  <c r="F226" i="10" l="1" a="1"/>
  <c r="G227" i="10"/>
  <c r="AB94" i="1"/>
  <c r="AA94" i="1"/>
  <c r="AC94" i="1"/>
  <c r="AD94" i="1"/>
  <c r="B102" i="9"/>
  <c r="B95" i="1"/>
  <c r="L88" i="7"/>
  <c r="J87" i="7"/>
  <c r="G228" i="10" l="1"/>
  <c r="F227" i="10" a="1"/>
  <c r="AD95" i="1"/>
  <c r="AB95" i="1"/>
  <c r="AA95" i="1"/>
  <c r="AC95" i="1"/>
  <c r="B103" i="9"/>
  <c r="B96" i="1"/>
  <c r="L89" i="7"/>
  <c r="J88" i="7"/>
  <c r="F228" i="10" l="1" a="1"/>
  <c r="G229" i="10"/>
  <c r="AB96" i="1"/>
  <c r="AA96" i="1"/>
  <c r="AD96" i="1"/>
  <c r="AC96" i="1"/>
  <c r="B104" i="9"/>
  <c r="B97" i="1"/>
  <c r="J89" i="7"/>
  <c r="L90" i="7"/>
  <c r="G230" i="10" l="1"/>
  <c r="F229" i="10" a="1"/>
  <c r="AD97" i="1"/>
  <c r="AB97" i="1"/>
  <c r="AA97" i="1"/>
  <c r="AC97" i="1"/>
  <c r="B105" i="9"/>
  <c r="B98" i="1"/>
  <c r="J90" i="7"/>
  <c r="L91" i="7"/>
  <c r="G231" i="10" l="1"/>
  <c r="F230" i="10" a="1"/>
  <c r="AB98" i="1"/>
  <c r="AA98" i="1"/>
  <c r="AD98" i="1"/>
  <c r="AC98" i="1"/>
  <c r="B106" i="9"/>
  <c r="B99" i="1"/>
  <c r="L92" i="7"/>
  <c r="J91" i="7"/>
  <c r="G232" i="10" l="1"/>
  <c r="F231" i="10" a="1"/>
  <c r="AD99" i="1"/>
  <c r="AB99" i="1"/>
  <c r="AA99" i="1"/>
  <c r="AC99" i="1"/>
  <c r="B107" i="9"/>
  <c r="B100" i="1"/>
  <c r="L93" i="7"/>
  <c r="J92" i="7"/>
  <c r="G233" i="10" l="1"/>
  <c r="F232" i="10" a="1"/>
  <c r="AB100" i="1"/>
  <c r="AA100" i="1"/>
  <c r="AD100" i="1"/>
  <c r="AC100" i="1"/>
  <c r="B108" i="9"/>
  <c r="B101" i="1"/>
  <c r="J93" i="7"/>
  <c r="L94" i="7"/>
  <c r="F233" i="10" l="1" a="1"/>
  <c r="G234" i="10"/>
  <c r="AD101" i="1"/>
  <c r="AB101" i="1"/>
  <c r="AA101" i="1"/>
  <c r="AC101" i="1"/>
  <c r="B109" i="9"/>
  <c r="B102" i="1"/>
  <c r="L95" i="7"/>
  <c r="J94" i="7"/>
  <c r="F234" i="10" l="1" a="1"/>
  <c r="G235" i="10"/>
  <c r="AC102" i="1"/>
  <c r="AB102" i="1"/>
  <c r="AA102" i="1"/>
  <c r="AD102" i="1"/>
  <c r="B110" i="9"/>
  <c r="B103" i="1"/>
  <c r="L96" i="7"/>
  <c r="J95" i="7"/>
  <c r="F235" i="10" l="1" a="1"/>
  <c r="G236" i="10"/>
  <c r="AD103" i="1"/>
  <c r="AB103" i="1"/>
  <c r="AA103" i="1"/>
  <c r="AC103" i="1"/>
  <c r="B111" i="9"/>
  <c r="B104" i="1"/>
  <c r="L97" i="7"/>
  <c r="J96" i="7"/>
  <c r="G237" i="10" l="1"/>
  <c r="F236" i="10" a="1"/>
  <c r="AC104" i="1"/>
  <c r="AB104" i="1"/>
  <c r="AA104" i="1"/>
  <c r="AD104" i="1"/>
  <c r="B112" i="9"/>
  <c r="B105" i="1"/>
  <c r="J97" i="7"/>
  <c r="L98" i="7"/>
  <c r="G238" i="10" l="1"/>
  <c r="F237" i="10" a="1"/>
  <c r="AD105" i="1"/>
  <c r="AB105" i="1"/>
  <c r="AA105" i="1"/>
  <c r="AC105" i="1"/>
  <c r="B113" i="9"/>
  <c r="B106" i="1"/>
  <c r="J98" i="7"/>
  <c r="L99" i="7"/>
  <c r="F238" i="10" l="1" a="1"/>
  <c r="G239" i="10"/>
  <c r="AC106" i="1"/>
  <c r="AB106" i="1"/>
  <c r="AA106" i="1"/>
  <c r="AD106" i="1"/>
  <c r="B114" i="9"/>
  <c r="B107" i="1"/>
  <c r="L100" i="7"/>
  <c r="J99" i="7"/>
  <c r="G240" i="10" l="1"/>
  <c r="F239" i="10" a="1"/>
  <c r="AD107" i="1"/>
  <c r="AB107" i="1"/>
  <c r="AA107" i="1"/>
  <c r="AC107" i="1"/>
  <c r="B115" i="9"/>
  <c r="B108" i="1"/>
  <c r="L101" i="7"/>
  <c r="J100" i="7"/>
  <c r="F240" i="10" l="1" a="1"/>
  <c r="G241" i="10"/>
  <c r="AC108" i="1"/>
  <c r="AB108" i="1"/>
  <c r="AA108" i="1"/>
  <c r="AD108" i="1"/>
  <c r="B116" i="9"/>
  <c r="B109" i="1"/>
  <c r="J101" i="7"/>
  <c r="L102" i="7"/>
  <c r="G242" i="10" l="1"/>
  <c r="F241" i="10" a="1"/>
  <c r="AD109" i="1"/>
  <c r="AB109" i="1"/>
  <c r="AA109" i="1"/>
  <c r="AC109" i="1"/>
  <c r="B117" i="9"/>
  <c r="B110" i="1"/>
  <c r="L103" i="7"/>
  <c r="J102" i="7"/>
  <c r="F242" i="10" l="1" a="1"/>
  <c r="G243" i="10"/>
  <c r="AC110" i="1"/>
  <c r="AB110" i="1"/>
  <c r="AA110" i="1"/>
  <c r="AD110" i="1"/>
  <c r="B118" i="9"/>
  <c r="B111" i="1"/>
  <c r="L104" i="7"/>
  <c r="J103" i="7"/>
  <c r="F243" i="10" l="1" a="1"/>
  <c r="G244" i="10"/>
  <c r="AD111" i="1"/>
  <c r="AC111" i="1"/>
  <c r="AB111" i="1"/>
  <c r="AA111" i="1"/>
  <c r="B119" i="9"/>
  <c r="B112" i="1"/>
  <c r="L105" i="7"/>
  <c r="J104" i="7"/>
  <c r="F244" i="10" l="1" a="1"/>
  <c r="G245" i="10"/>
  <c r="AC112" i="1"/>
  <c r="AB112" i="1"/>
  <c r="AA112" i="1"/>
  <c r="AD112" i="1"/>
  <c r="B120" i="9"/>
  <c r="B113" i="1"/>
  <c r="J105" i="7"/>
  <c r="L106" i="7"/>
  <c r="G246" i="10" l="1"/>
  <c r="F245" i="10" a="1"/>
  <c r="AD113" i="1"/>
  <c r="AC113" i="1"/>
  <c r="AB113" i="1"/>
  <c r="AA113" i="1"/>
  <c r="B121" i="9"/>
  <c r="B114" i="1"/>
  <c r="L107" i="7"/>
  <c r="J106" i="7"/>
  <c r="G247" i="10" l="1"/>
  <c r="F246" i="10" a="1"/>
  <c r="AC114" i="1"/>
  <c r="AB114" i="1"/>
  <c r="AA114" i="1"/>
  <c r="AD114" i="1"/>
  <c r="B122" i="9"/>
  <c r="B115" i="1"/>
  <c r="L108" i="7"/>
  <c r="J107" i="7"/>
  <c r="G248" i="10" l="1"/>
  <c r="F247" i="10" a="1"/>
  <c r="AD115" i="1"/>
  <c r="AC115" i="1"/>
  <c r="AB115" i="1"/>
  <c r="AA115" i="1"/>
  <c r="B123" i="9"/>
  <c r="B116" i="1"/>
  <c r="L109" i="7"/>
  <c r="J108" i="7"/>
  <c r="F248" i="10" l="1" a="1"/>
  <c r="G249" i="10"/>
  <c r="AC116" i="1"/>
  <c r="AB116" i="1"/>
  <c r="AA116" i="1"/>
  <c r="AD116" i="1"/>
  <c r="B124" i="9"/>
  <c r="B117" i="1"/>
  <c r="J109" i="7"/>
  <c r="L110" i="7"/>
  <c r="G250" i="10" l="1"/>
  <c r="F249" i="10" a="1"/>
  <c r="AD117" i="1"/>
  <c r="AC117" i="1"/>
  <c r="AB117" i="1"/>
  <c r="AA117" i="1"/>
  <c r="B125" i="9"/>
  <c r="B118" i="1"/>
  <c r="J110" i="7"/>
  <c r="L111" i="7"/>
  <c r="F250" i="10" l="1" a="1"/>
  <c r="G251" i="10"/>
  <c r="AC118" i="1"/>
  <c r="AB118" i="1"/>
  <c r="AA118" i="1"/>
  <c r="AD118" i="1"/>
  <c r="B126" i="9"/>
  <c r="B119" i="1"/>
  <c r="L112" i="7"/>
  <c r="J111" i="7"/>
  <c r="G252" i="10" l="1"/>
  <c r="F251" i="10" a="1"/>
  <c r="AD119" i="1"/>
  <c r="AC119" i="1"/>
  <c r="AB119" i="1"/>
  <c r="AA119" i="1"/>
  <c r="B127" i="9"/>
  <c r="B120" i="1"/>
  <c r="L113" i="7"/>
  <c r="J112" i="7"/>
  <c r="F252" i="10" l="1" a="1"/>
  <c r="G253" i="10"/>
  <c r="AC120" i="1"/>
  <c r="AB120" i="1"/>
  <c r="AA120" i="1"/>
  <c r="AD120" i="1"/>
  <c r="B128" i="9"/>
  <c r="B121" i="1"/>
  <c r="J113" i="7"/>
  <c r="L114" i="7"/>
  <c r="G254" i="10" l="1"/>
  <c r="F253" i="10" a="1"/>
  <c r="AD121" i="1"/>
  <c r="AC121" i="1"/>
  <c r="AB121" i="1"/>
  <c r="AA121" i="1"/>
  <c r="B129" i="9"/>
  <c r="B122" i="1"/>
  <c r="L115" i="7"/>
  <c r="J114" i="7"/>
  <c r="F254" i="10" l="1" a="1"/>
  <c r="G255" i="10"/>
  <c r="AC122" i="1"/>
  <c r="AB122" i="1"/>
  <c r="AA122" i="1"/>
  <c r="AD122" i="1"/>
  <c r="B130" i="9"/>
  <c r="B123" i="1"/>
  <c r="L116" i="7"/>
  <c r="J115" i="7"/>
  <c r="G256" i="10" l="1"/>
  <c r="F255" i="10" a="1"/>
  <c r="AD123" i="1"/>
  <c r="AC123" i="1"/>
  <c r="AB123" i="1"/>
  <c r="AA123" i="1"/>
  <c r="B124" i="1"/>
  <c r="B131" i="9"/>
  <c r="L117" i="7"/>
  <c r="J116" i="7"/>
  <c r="G257" i="10" l="1"/>
  <c r="F256" i="10" a="1"/>
  <c r="AC124" i="1"/>
  <c r="AB124" i="1"/>
  <c r="AA124" i="1"/>
  <c r="AD124" i="1"/>
  <c r="B132" i="9"/>
  <c r="J117" i="7"/>
  <c r="L118" i="7"/>
  <c r="F257" i="10" l="1" a="1"/>
  <c r="G258" i="10"/>
  <c r="B133" i="9"/>
  <c r="J118" i="7"/>
  <c r="L119" i="7"/>
  <c r="G259" i="10" l="1"/>
  <c r="F258" i="10" a="1"/>
  <c r="B134" i="9"/>
  <c r="L120" i="7"/>
  <c r="J119" i="7"/>
  <c r="G260" i="10" l="1"/>
  <c r="F259" i="10" a="1"/>
  <c r="B135" i="9"/>
  <c r="L121" i="7"/>
  <c r="J120" i="7"/>
  <c r="G261" i="10" l="1"/>
  <c r="F260" i="10" a="1"/>
  <c r="B136" i="9"/>
  <c r="J121" i="7"/>
  <c r="L122" i="7"/>
  <c r="G262" i="10" l="1"/>
  <c r="F261" i="10" a="1"/>
  <c r="B137" i="9"/>
  <c r="L123" i="7"/>
  <c r="J122" i="7"/>
  <c r="F262" i="10" l="1" a="1"/>
  <c r="G263" i="10"/>
  <c r="B138" i="9"/>
  <c r="L124" i="7"/>
  <c r="J123" i="7"/>
  <c r="F263" i="10" l="1" a="1"/>
  <c r="G264" i="10"/>
  <c r="B139" i="9"/>
  <c r="L125" i="7"/>
  <c r="J124" i="7"/>
  <c r="F264" i="10" l="1" a="1"/>
  <c r="G265" i="10"/>
  <c r="B140" i="9"/>
  <c r="J125" i="7"/>
  <c r="L126" i="7"/>
  <c r="G266" i="10" l="1"/>
  <c r="F265" i="10" a="1"/>
  <c r="B141" i="9"/>
  <c r="J126" i="7"/>
  <c r="L127" i="7"/>
  <c r="F266" i="10" l="1" a="1"/>
  <c r="G267" i="10"/>
  <c r="B142" i="9"/>
  <c r="L128" i="7"/>
  <c r="J127" i="7"/>
  <c r="F267" i="10" l="1" a="1"/>
  <c r="G268" i="10"/>
  <c r="B143" i="9"/>
  <c r="L129" i="7"/>
  <c r="J128" i="7"/>
  <c r="F268" i="10" l="1" a="1"/>
  <c r="G269" i="10"/>
  <c r="B144" i="9"/>
  <c r="J129" i="7"/>
  <c r="L130" i="7"/>
  <c r="F269" i="10" l="1" a="1"/>
  <c r="G270" i="10"/>
  <c r="B145" i="9"/>
  <c r="L131" i="7"/>
  <c r="J130" i="7"/>
  <c r="G271" i="10" l="1"/>
  <c r="F270" i="10" a="1"/>
  <c r="B146" i="9"/>
  <c r="L132" i="7"/>
  <c r="J131" i="7"/>
  <c r="G272" i="10" l="1"/>
  <c r="F271" i="10" a="1"/>
  <c r="B147" i="9"/>
  <c r="L133" i="7"/>
  <c r="J132" i="7"/>
  <c r="F272" i="10" l="1" a="1"/>
  <c r="G273" i="10"/>
  <c r="B148" i="9"/>
  <c r="J133" i="7"/>
  <c r="L134" i="7"/>
  <c r="F273" i="10" l="1" a="1"/>
  <c r="G274" i="10"/>
  <c r="B149" i="9"/>
  <c r="L135" i="7"/>
  <c r="J134" i="7"/>
  <c r="G275" i="10" l="1"/>
  <c r="F274" i="10" a="1"/>
  <c r="B150" i="9"/>
  <c r="L136" i="7"/>
  <c r="J135" i="7"/>
  <c r="G276" i="10" l="1"/>
  <c r="F275" i="10" a="1"/>
  <c r="B151" i="9"/>
  <c r="L137" i="7"/>
  <c r="J137" i="7" s="1"/>
  <c r="J136" i="7"/>
  <c r="F276" i="10" l="1" a="1"/>
  <c r="G277" i="10"/>
  <c r="B152" i="9"/>
  <c r="F277" i="10" l="1" a="1"/>
  <c r="G278" i="10"/>
  <c r="B153" i="9"/>
  <c r="G279" i="10" l="1"/>
  <c r="F278" i="10" a="1"/>
  <c r="T13" i="8"/>
  <c r="F13" i="8"/>
  <c r="Z13" i="8"/>
  <c r="AC13" i="8"/>
  <c r="X13" i="8"/>
  <c r="AF13" i="8" s="1"/>
  <c r="P13" i="8"/>
  <c r="L13" i="8"/>
  <c r="N13" i="8"/>
  <c r="W13" i="8" s="1"/>
  <c r="I13" i="8"/>
  <c r="J13" i="8"/>
  <c r="K13" i="8"/>
  <c r="AD13" i="8"/>
  <c r="G13" i="8"/>
  <c r="H13" i="8"/>
  <c r="S13" i="8"/>
  <c r="AE13" i="8"/>
  <c r="AB13" i="8"/>
  <c r="AA13" i="8"/>
  <c r="V13" i="8"/>
  <c r="E13" i="8"/>
  <c r="U13" i="8"/>
  <c r="Y13" i="8"/>
  <c r="Q13" i="8"/>
  <c r="D13" i="8"/>
  <c r="A13" i="8" s="1"/>
  <c r="R13" i="8"/>
  <c r="O13" i="8"/>
  <c r="B13" i="8"/>
  <c r="B154" i="9"/>
  <c r="G280" i="10" l="1"/>
  <c r="F279" i="10" a="1"/>
  <c r="B155" i="9"/>
  <c r="G281" i="10" l="1"/>
  <c r="F280" i="10" a="1"/>
  <c r="B156" i="9"/>
  <c r="F281" i="10" l="1" a="1"/>
  <c r="G282" i="10"/>
  <c r="B157" i="9"/>
  <c r="G283" i="10" l="1"/>
  <c r="F282" i="10" a="1"/>
  <c r="B158" i="9"/>
  <c r="G284" i="10" l="1"/>
  <c r="F283" i="10" a="1"/>
  <c r="B159" i="9"/>
  <c r="G285" i="10" l="1"/>
  <c r="F284" i="10" a="1"/>
  <c r="B160" i="9"/>
  <c r="G286" i="10" l="1"/>
  <c r="F285" i="10" a="1"/>
  <c r="B161" i="9"/>
  <c r="G287" i="10" l="1"/>
  <c r="F286" i="10" a="1"/>
  <c r="B162" i="9"/>
  <c r="G288" i="10" l="1"/>
  <c r="F287" i="10" a="1"/>
  <c r="B163" i="9"/>
  <c r="G289" i="10" l="1"/>
  <c r="F288" i="10" a="1"/>
  <c r="B164" i="9"/>
  <c r="G290" i="10" l="1"/>
  <c r="F289" i="10" a="1"/>
  <c r="B165" i="9"/>
  <c r="F290" i="10" l="1" a="1"/>
  <c r="G291" i="10"/>
  <c r="B166" i="9"/>
  <c r="F291" i="10" l="1" a="1"/>
  <c r="G292" i="10"/>
  <c r="B167" i="9"/>
  <c r="F292" i="10" l="1" a="1"/>
  <c r="G293" i="10"/>
  <c r="B168" i="9"/>
  <c r="F293" i="10" l="1" a="1"/>
  <c r="G294" i="10"/>
  <c r="B169" i="9"/>
  <c r="G295" i="10" l="1"/>
  <c r="F294" i="10" a="1"/>
  <c r="B170" i="9"/>
  <c r="G296" i="10" l="1"/>
  <c r="F295" i="10" a="1"/>
  <c r="B171" i="9"/>
  <c r="F296" i="10" l="1" a="1"/>
  <c r="G297" i="10"/>
  <c r="B172" i="9"/>
  <c r="F297" i="10" l="1" a="1"/>
  <c r="G298" i="10"/>
  <c r="B173" i="9"/>
  <c r="F298" i="10" l="1" a="1"/>
  <c r="G299" i="10"/>
  <c r="B174" i="9"/>
  <c r="G300" i="10" l="1"/>
  <c r="F299" i="10" a="1"/>
  <c r="B175" i="9"/>
  <c r="F300" i="10" l="1" a="1"/>
  <c r="G301" i="10"/>
  <c r="B176" i="9"/>
  <c r="G302" i="10" l="1"/>
  <c r="F301" i="10" a="1"/>
  <c r="B177" i="9"/>
  <c r="F302" i="10" l="1" a="1"/>
  <c r="G303" i="10"/>
  <c r="B178" i="9"/>
  <c r="G304" i="10" l="1"/>
  <c r="F303" i="10" a="1"/>
  <c r="B179" i="9"/>
  <c r="G305" i="10" l="1"/>
  <c r="F304" i="10" a="1"/>
  <c r="B180" i="9"/>
  <c r="G306" i="10" l="1"/>
  <c r="F305" i="10" a="1"/>
  <c r="B181" i="9"/>
  <c r="G307" i="10" l="1"/>
  <c r="F306" i="10" a="1"/>
  <c r="B182" i="9"/>
  <c r="G308" i="10" l="1"/>
  <c r="F307" i="10" a="1"/>
  <c r="B183" i="9"/>
  <c r="G309" i="10" l="1"/>
  <c r="F308" i="10" a="1"/>
  <c r="B184" i="9"/>
  <c r="G310" i="10" l="1"/>
  <c r="F309" i="10" a="1"/>
  <c r="B185" i="9"/>
  <c r="F310" i="10" l="1" a="1"/>
  <c r="G311" i="10"/>
  <c r="B186" i="9"/>
  <c r="G312" i="10" l="1"/>
  <c r="F311" i="10" a="1"/>
  <c r="B187" i="9"/>
  <c r="F312" i="10" l="1" a="1"/>
  <c r="G313" i="10"/>
  <c r="B188" i="9"/>
  <c r="G314" i="10" l="1"/>
  <c r="F313" i="10" a="1"/>
  <c r="B189" i="9"/>
  <c r="G315" i="10" l="1"/>
  <c r="F314" i="10" a="1"/>
  <c r="B190" i="9"/>
  <c r="F315" i="10" l="1" a="1"/>
  <c r="G316" i="10"/>
  <c r="B191" i="9"/>
  <c r="F316" i="10" l="1" a="1"/>
  <c r="G317" i="10"/>
  <c r="B192" i="9"/>
  <c r="G318" i="10" l="1"/>
  <c r="F317" i="10" a="1"/>
  <c r="B193" i="9"/>
  <c r="F318" i="10" l="1" a="1"/>
  <c r="G319" i="10"/>
  <c r="B194" i="9"/>
  <c r="G320" i="10" l="1"/>
  <c r="F319" i="10" a="1"/>
  <c r="B195" i="9"/>
  <c r="F320" i="10" l="1" a="1"/>
  <c r="G321" i="10"/>
  <c r="B196" i="9"/>
  <c r="G322" i="10" l="1"/>
  <c r="F321" i="10" a="1"/>
  <c r="B197" i="9"/>
  <c r="F322" i="10" l="1" a="1"/>
  <c r="G323" i="10"/>
  <c r="B198" i="9"/>
  <c r="G324" i="10" l="1"/>
  <c r="F323" i="10" a="1"/>
  <c r="B199" i="9"/>
  <c r="F324" i="10" l="1" a="1"/>
  <c r="G325" i="10"/>
  <c r="B200" i="9"/>
  <c r="G326" i="10" l="1"/>
  <c r="F325" i="10" a="1"/>
  <c r="B201" i="9"/>
  <c r="G327" i="10" l="1"/>
  <c r="F326" i="10" a="1"/>
  <c r="B202" i="9"/>
  <c r="G328" i="10" l="1"/>
  <c r="F327" i="10" a="1"/>
  <c r="B203" i="9"/>
  <c r="G329" i="10" l="1"/>
  <c r="F328" i="10" a="1"/>
  <c r="B204" i="9"/>
  <c r="G330" i="10" l="1"/>
  <c r="F329" i="10" a="1"/>
  <c r="B205" i="9"/>
  <c r="G331" i="10" l="1"/>
  <c r="F330" i="10" a="1"/>
  <c r="B206" i="9"/>
  <c r="F331" i="10" l="1" a="1"/>
  <c r="G332" i="10"/>
  <c r="B207" i="9"/>
  <c r="G333" i="10" l="1"/>
  <c r="F332" i="10" a="1"/>
  <c r="B208" i="9"/>
  <c r="G334" i="10" l="1"/>
  <c r="F333" i="10" a="1"/>
  <c r="B209" i="9"/>
  <c r="F334" i="10" l="1" a="1"/>
  <c r="G335" i="10"/>
  <c r="B210" i="9"/>
  <c r="F335" i="10" l="1" a="1"/>
  <c r="G336" i="10"/>
  <c r="B211" i="9"/>
  <c r="F336" i="10" l="1" a="1"/>
  <c r="G337" i="10"/>
  <c r="B212" i="9"/>
  <c r="G338" i="10" l="1"/>
  <c r="F337" i="10" a="1"/>
  <c r="B213" i="9"/>
  <c r="F338" i="10" l="1" a="1"/>
  <c r="G339" i="10"/>
  <c r="B214" i="9"/>
  <c r="G340" i="10" l="1"/>
  <c r="F339" i="10" a="1"/>
  <c r="B215" i="9"/>
  <c r="F340" i="10" l="1" a="1"/>
  <c r="G341" i="10"/>
  <c r="B216" i="9"/>
  <c r="F341" i="10" l="1" a="1"/>
  <c r="G342" i="10"/>
  <c r="B217" i="9"/>
  <c r="F342" i="10" l="1" a="1"/>
  <c r="G343" i="10"/>
  <c r="B218" i="9"/>
  <c r="G344" i="10" l="1"/>
  <c r="F343" i="10" a="1"/>
  <c r="B219" i="9"/>
  <c r="F344" i="10" l="1" a="1"/>
  <c r="G345" i="10"/>
  <c r="B220" i="9"/>
  <c r="G346" i="10" l="1"/>
  <c r="F345" i="10" a="1"/>
  <c r="B221" i="9"/>
  <c r="G347" i="10" l="1"/>
  <c r="F346" i="10" a="1"/>
  <c r="B222" i="9"/>
  <c r="G348" i="10" l="1"/>
  <c r="F347" i="10" a="1"/>
  <c r="B223" i="9"/>
  <c r="F348" i="10" l="1" a="1"/>
  <c r="G349" i="10"/>
  <c r="B224" i="9"/>
  <c r="F349" i="10" l="1" a="1"/>
  <c r="G350" i="10"/>
  <c r="B225" i="9"/>
  <c r="G351" i="10" l="1"/>
  <c r="F350" i="10" a="1"/>
  <c r="B226" i="9"/>
  <c r="G352" i="10" l="1"/>
  <c r="F351" i="10" a="1"/>
  <c r="B227" i="9"/>
  <c r="G353" i="10" l="1"/>
  <c r="F352" i="10" a="1"/>
  <c r="B228" i="9"/>
  <c r="G354" i="10" l="1"/>
  <c r="F353" i="10" a="1"/>
  <c r="B229" i="9"/>
  <c r="F354" i="10" l="1" a="1"/>
  <c r="G355" i="10"/>
  <c r="B230" i="9"/>
  <c r="F355" i="10" l="1" a="1"/>
  <c r="G356" i="10"/>
  <c r="B231" i="9"/>
  <c r="G357" i="10" l="1"/>
  <c r="F356" i="10" a="1"/>
  <c r="B232" i="9"/>
  <c r="G358" i="10" l="1"/>
  <c r="F357" i="10" a="1"/>
  <c r="B233" i="9"/>
  <c r="G359" i="10" l="1"/>
  <c r="F358" i="10" a="1"/>
  <c r="B234" i="9"/>
  <c r="G360" i="10" l="1"/>
  <c r="F359" i="10" a="1"/>
  <c r="B235" i="9"/>
  <c r="F360" i="10" l="1" a="1"/>
  <c r="G361" i="10"/>
  <c r="B236" i="9"/>
  <c r="G362" i="10" l="1"/>
  <c r="F361" i="10" a="1"/>
  <c r="B237" i="9"/>
  <c r="F362" i="10" l="1" a="1"/>
  <c r="G363" i="10"/>
  <c r="B238" i="9"/>
  <c r="G364" i="10" l="1"/>
  <c r="F363" i="10" a="1"/>
  <c r="B239" i="9"/>
  <c r="F364" i="10" l="1" a="1"/>
  <c r="G365" i="10"/>
  <c r="B240" i="9"/>
  <c r="G366" i="10" l="1"/>
  <c r="F365" i="10" a="1"/>
  <c r="B241" i="9"/>
  <c r="F366" i="10" l="1" a="1"/>
  <c r="G367" i="10"/>
  <c r="B242" i="9"/>
  <c r="G368" i="10" l="1"/>
  <c r="F367" i="10" a="1"/>
  <c r="B243" i="9"/>
  <c r="F368" i="10" l="1" a="1"/>
  <c r="G369" i="10"/>
  <c r="B244" i="9"/>
  <c r="F369" i="10" l="1" a="1"/>
  <c r="G370" i="10"/>
  <c r="B245" i="9"/>
  <c r="G371" i="10" l="1"/>
  <c r="F370" i="10" a="1"/>
  <c r="B246" i="9"/>
  <c r="G372" i="10" l="1"/>
  <c r="F371" i="10" a="1"/>
  <c r="B247" i="9"/>
  <c r="F372" i="10" l="1" a="1"/>
  <c r="G373" i="10"/>
  <c r="B248" i="9"/>
  <c r="G374" i="10" l="1"/>
  <c r="F373" i="10" a="1"/>
  <c r="B249" i="9"/>
  <c r="F374" i="10" l="1" a="1"/>
  <c r="G375" i="10"/>
  <c r="B250" i="9"/>
  <c r="G376" i="10" l="1"/>
  <c r="F375" i="10" a="1"/>
  <c r="B251" i="9"/>
  <c r="G377" i="10" l="1"/>
  <c r="F376" i="10" a="1"/>
  <c r="B252" i="9"/>
  <c r="G378" i="10" l="1"/>
  <c r="F377" i="10" a="1"/>
  <c r="B253" i="9"/>
  <c r="G379" i="10" l="1"/>
  <c r="F378" i="10" a="1"/>
  <c r="B254" i="9"/>
  <c r="G380" i="10" l="1"/>
  <c r="F379" i="10" a="1"/>
  <c r="B255" i="9"/>
  <c r="G381" i="10" l="1"/>
  <c r="F380" i="10" a="1"/>
  <c r="B256" i="9"/>
  <c r="G382" i="10" l="1"/>
  <c r="F381" i="10" a="1"/>
  <c r="B257" i="9"/>
  <c r="F382" i="10" l="1" a="1"/>
  <c r="G383" i="10"/>
  <c r="B258" i="9"/>
  <c r="G384" i="10" l="1"/>
  <c r="F383" i="10" a="1"/>
  <c r="B259" i="9"/>
  <c r="F384" i="10" l="1" a="1"/>
  <c r="G385" i="10"/>
  <c r="B260" i="9"/>
  <c r="G386" i="10" l="1"/>
  <c r="F385" i="10" a="1"/>
  <c r="B261" i="9"/>
  <c r="F386" i="10" l="1" a="1"/>
  <c r="G387" i="10"/>
  <c r="B262" i="9"/>
  <c r="G388" i="10" l="1"/>
  <c r="F387" i="10" a="1"/>
  <c r="B263" i="9"/>
  <c r="F388" i="10" l="1" a="1"/>
  <c r="G389" i="10"/>
  <c r="B264" i="9"/>
  <c r="F389" i="10" l="1" a="1"/>
  <c r="G390" i="10"/>
  <c r="B265" i="9"/>
  <c r="G391" i="10" l="1"/>
  <c r="F390" i="10" a="1"/>
  <c r="B266" i="9"/>
  <c r="G392" i="10" l="1"/>
  <c r="F391" i="10" a="1"/>
  <c r="B267" i="9"/>
  <c r="F392" i="10" l="1" a="1"/>
  <c r="G393" i="10"/>
  <c r="B268" i="9"/>
  <c r="F393" i="10" l="1" a="1"/>
  <c r="G394" i="10"/>
  <c r="B269" i="9"/>
  <c r="G395" i="10" l="1"/>
  <c r="F394" i="10" a="1"/>
  <c r="B270" i="9"/>
  <c r="G396" i="10" l="1"/>
  <c r="F395" i="10" a="1"/>
  <c r="B271" i="9"/>
  <c r="F396" i="10" l="1" a="1"/>
  <c r="G397" i="10"/>
  <c r="B272" i="9"/>
  <c r="G398" i="10" l="1"/>
  <c r="F397" i="10" a="1"/>
  <c r="B273" i="9"/>
  <c r="G399" i="10" l="1"/>
  <c r="F398" i="10" a="1"/>
  <c r="B274" i="9"/>
  <c r="G400" i="10" l="1"/>
  <c r="F399" i="10" a="1"/>
  <c r="B275" i="9"/>
  <c r="G401" i="10" l="1"/>
  <c r="F400" i="10" a="1"/>
  <c r="B276" i="9"/>
  <c r="G402" i="10" l="1"/>
  <c r="F401" i="10" a="1"/>
  <c r="B277" i="9"/>
  <c r="G403" i="10" l="1"/>
  <c r="F402" i="10" a="1"/>
  <c r="B278" i="9"/>
  <c r="F403" i="10" l="1" a="1"/>
  <c r="G404" i="10"/>
  <c r="B279" i="9"/>
  <c r="G405" i="10" l="1"/>
  <c r="F404" i="10" a="1"/>
  <c r="B280" i="9"/>
  <c r="G406" i="10" l="1"/>
  <c r="F405" i="10" a="1"/>
  <c r="B281" i="9"/>
  <c r="G407" i="10" l="1"/>
  <c r="F406" i="10" a="1"/>
  <c r="B282" i="9"/>
  <c r="F407" i="10" l="1" a="1"/>
  <c r="G408" i="10"/>
  <c r="B283" i="9"/>
  <c r="G409" i="10" l="1"/>
  <c r="F408" i="10" a="1"/>
  <c r="B284" i="9"/>
  <c r="G410" i="10" l="1"/>
  <c r="F409" i="10" a="1"/>
  <c r="B285" i="9"/>
  <c r="F410" i="10" l="1" a="1"/>
  <c r="G411" i="10"/>
  <c r="B286" i="9"/>
  <c r="F411" i="10" l="1" a="1"/>
  <c r="G412" i="10"/>
  <c r="B287" i="9"/>
  <c r="F412" i="10" l="1" a="1"/>
  <c r="G413" i="10"/>
  <c r="B288" i="9"/>
  <c r="F413" i="10" l="1" a="1"/>
  <c r="G414" i="10"/>
  <c r="B289" i="9"/>
  <c r="F414" i="10" l="1" a="1"/>
  <c r="G415" i="10"/>
  <c r="B290" i="9"/>
  <c r="F415" i="10" l="1" a="1"/>
  <c r="G416" i="10"/>
  <c r="B291" i="9"/>
  <c r="F416" i="10" l="1" a="1"/>
  <c r="G417" i="10"/>
  <c r="B292" i="9"/>
  <c r="F417" i="10" l="1" a="1"/>
  <c r="G418" i="10"/>
  <c r="B293" i="9"/>
  <c r="G419" i="10" l="1"/>
  <c r="F418" i="10" a="1"/>
  <c r="B294" i="9"/>
  <c r="F419" i="10" l="1" a="1"/>
  <c r="G420" i="10"/>
  <c r="B295" i="9"/>
  <c r="F420" i="10" l="1" a="1"/>
  <c r="G421" i="10"/>
  <c r="B296" i="9"/>
  <c r="F421" i="10" l="1" a="1"/>
  <c r="G422" i="10"/>
  <c r="B297" i="9"/>
  <c r="G423" i="10" l="1"/>
  <c r="F422" i="10" a="1"/>
  <c r="B298" i="9"/>
  <c r="G424" i="10" l="1"/>
  <c r="F423" i="10" a="1"/>
  <c r="B299" i="9"/>
  <c r="F424" i="10" l="1" a="1"/>
  <c r="G425" i="10"/>
  <c r="B300" i="9"/>
  <c r="F425" i="10" l="1" a="1"/>
  <c r="G426" i="10"/>
  <c r="B301" i="9"/>
  <c r="F426" i="10" l="1" a="1"/>
  <c r="G427" i="10"/>
  <c r="B302" i="9"/>
  <c r="F427" i="10" l="1" a="1"/>
  <c r="G428" i="10"/>
  <c r="B303" i="9"/>
  <c r="F428" i="10" l="1" a="1"/>
  <c r="G429" i="10"/>
  <c r="B304" i="9"/>
  <c r="F429" i="10" l="1" a="1"/>
  <c r="G430" i="10"/>
  <c r="B305" i="9"/>
  <c r="G431" i="10" l="1"/>
  <c r="F430" i="10" a="1"/>
  <c r="B306" i="9"/>
  <c r="G432" i="10" l="1"/>
  <c r="F431" i="10" a="1"/>
  <c r="B307" i="9"/>
  <c r="G433" i="10" l="1"/>
  <c r="F432" i="10" a="1"/>
  <c r="B308" i="9"/>
  <c r="F433" i="10" l="1" a="1"/>
  <c r="G434" i="10"/>
  <c r="B309" i="9"/>
  <c r="F434" i="10" l="1" a="1"/>
  <c r="G435" i="10"/>
  <c r="B310" i="9"/>
  <c r="G436" i="10" l="1"/>
  <c r="F435" i="10" a="1"/>
  <c r="B311" i="9"/>
  <c r="F436" i="10" l="1" a="1"/>
  <c r="G437" i="10"/>
  <c r="B312" i="9"/>
  <c r="F437" i="10" l="1" a="1"/>
  <c r="G438" i="10"/>
  <c r="B313" i="9"/>
  <c r="F438" i="10" l="1" a="1"/>
  <c r="G439" i="10"/>
  <c r="B314" i="9"/>
  <c r="F439" i="10" l="1" a="1"/>
  <c r="G440" i="10"/>
  <c r="B315" i="9"/>
  <c r="G441" i="10" l="1"/>
  <c r="F440" i="10" a="1"/>
  <c r="B316" i="9"/>
  <c r="G442" i="10" l="1"/>
  <c r="F441" i="10" a="1"/>
  <c r="B317" i="9"/>
  <c r="F442" i="10" l="1" a="1"/>
  <c r="G443" i="10"/>
  <c r="B318" i="9"/>
  <c r="G444" i="10" l="1"/>
  <c r="F443" i="10" a="1"/>
  <c r="B319" i="9"/>
  <c r="F444" i="10" l="1" a="1"/>
  <c r="G445" i="10"/>
  <c r="B320" i="9"/>
  <c r="G446" i="10" l="1"/>
  <c r="F445" i="10" a="1"/>
  <c r="B321" i="9"/>
  <c r="F446" i="10" l="1" a="1"/>
  <c r="G447" i="10"/>
  <c r="B322" i="9"/>
  <c r="G448" i="10" l="1"/>
  <c r="F447" i="10" a="1"/>
  <c r="B323" i="9"/>
  <c r="F448" i="10" l="1" a="1"/>
  <c r="G449" i="10"/>
  <c r="B324" i="9"/>
  <c r="G450" i="10" l="1"/>
  <c r="F449" i="10" a="1"/>
  <c r="B325" i="9"/>
  <c r="F450" i="10" l="1" a="1"/>
  <c r="G451" i="10"/>
  <c r="B326" i="9"/>
  <c r="F451" i="10" l="1" a="1"/>
  <c r="G452" i="10"/>
  <c r="B327" i="9"/>
  <c r="G453" i="10" l="1"/>
  <c r="F452" i="10" a="1"/>
  <c r="B328" i="9"/>
  <c r="G454" i="10" l="1"/>
  <c r="F453" i="10" a="1"/>
  <c r="B329" i="9"/>
  <c r="G455" i="10" l="1"/>
  <c r="F454" i="10" a="1"/>
  <c r="B330" i="9"/>
  <c r="F455" i="10" l="1" a="1"/>
  <c r="G456" i="10"/>
  <c r="B331" i="9"/>
  <c r="F456" i="10" l="1" a="1"/>
  <c r="G457" i="10"/>
  <c r="B332" i="9"/>
  <c r="G458" i="10" l="1"/>
  <c r="F457" i="10" a="1"/>
  <c r="B333" i="9"/>
  <c r="G459" i="10" l="1"/>
  <c r="F458" i="10" a="1"/>
  <c r="B334" i="9"/>
  <c r="F459" i="10" l="1" a="1"/>
  <c r="G460" i="10"/>
  <c r="F460" i="10" s="1" a="1"/>
  <c r="B335" i="9"/>
  <c r="B336" i="9" l="1"/>
  <c r="B337" i="9" l="1"/>
  <c r="B338" i="9" l="1"/>
  <c r="B339" i="9" l="1"/>
  <c r="B340" i="9" l="1"/>
  <c r="B341" i="9" l="1"/>
  <c r="B342" i="9" l="1"/>
  <c r="B343" i="9" l="1"/>
  <c r="B344" i="9" l="1"/>
  <c r="B345" i="9" l="1"/>
  <c r="B346" i="9" l="1"/>
  <c r="B347" i="9" l="1"/>
  <c r="B348" i="9" l="1"/>
  <c r="B349" i="9" l="1"/>
  <c r="B350" i="9" l="1"/>
  <c r="B351" i="9" l="1"/>
  <c r="B352" i="9" l="1"/>
  <c r="B353" i="9" l="1"/>
  <c r="B354" i="9" l="1"/>
  <c r="B355" i="9" l="1"/>
  <c r="B356" i="9" l="1"/>
  <c r="B357" i="9" l="1"/>
  <c r="B358" i="9" l="1"/>
  <c r="B359" i="9" l="1"/>
  <c r="B360" i="9" l="1"/>
  <c r="B361" i="9" l="1"/>
  <c r="B362" i="9" l="1"/>
  <c r="B363" i="9" l="1"/>
  <c r="B364" i="9" l="1"/>
  <c r="B365" i="9" l="1"/>
  <c r="B366" i="9" l="1"/>
  <c r="B367" i="9" l="1"/>
  <c r="B368" i="9" l="1"/>
  <c r="B369" i="9" l="1"/>
  <c r="B370" i="9" l="1"/>
  <c r="B371" i="9" l="1"/>
  <c r="B372" i="9" l="1"/>
  <c r="B373" i="9" l="1"/>
  <c r="B374" i="9" l="1"/>
  <c r="B375" i="9" l="1"/>
  <c r="B376" i="9" l="1"/>
  <c r="B377" i="9" l="1"/>
  <c r="B378" i="9" l="1"/>
  <c r="B379" i="9" l="1"/>
  <c r="B380" i="9" l="1"/>
  <c r="B381" i="9" l="1"/>
  <c r="B382" i="9" l="1"/>
  <c r="B383" i="9" l="1"/>
  <c r="B384" i="9" l="1"/>
  <c r="B385" i="9" l="1"/>
  <c r="B386" i="9" l="1"/>
  <c r="B387" i="9" l="1"/>
  <c r="B388" i="9" l="1"/>
  <c r="B389" i="9" l="1"/>
  <c r="AF13" i="1" l="1"/>
  <c r="B390" i="9"/>
  <c r="AN13" i="1" l="1"/>
  <c r="AG13" i="1"/>
  <c r="B391" i="9"/>
  <c r="B392" i="9" l="1"/>
  <c r="B393" i="9" l="1"/>
  <c r="B394" i="9" l="1"/>
  <c r="B395" i="9" l="1"/>
  <c r="B396" i="9" l="1"/>
  <c r="B397" i="9" l="1"/>
  <c r="B398" i="9" l="1"/>
  <c r="B399" i="9" l="1"/>
  <c r="B400" i="9" l="1"/>
  <c r="B401" i="9" l="1"/>
  <c r="B402" i="9" l="1"/>
  <c r="B403" i="9" l="1"/>
  <c r="B404" i="9" l="1"/>
  <c r="B405" i="9" l="1"/>
  <c r="B406" i="9" l="1"/>
  <c r="B407" i="9" l="1"/>
  <c r="B408" i="9" l="1"/>
  <c r="B409" i="9" l="1"/>
  <c r="B410" i="9" l="1"/>
  <c r="B411" i="9" l="1"/>
  <c r="B412" i="9" l="1"/>
  <c r="B413" i="9" l="1"/>
  <c r="B414" i="9" l="1"/>
  <c r="B415" i="9" l="1"/>
  <c r="B416" i="9" l="1"/>
  <c r="B417" i="9" l="1"/>
  <c r="B418" i="9" l="1"/>
  <c r="B419" i="9" l="1"/>
  <c r="B420" i="9" l="1"/>
  <c r="B421" i="9" l="1"/>
  <c r="B422" i="9" l="1"/>
  <c r="B423" i="9" l="1"/>
  <c r="B424" i="9" l="1"/>
  <c r="B425" i="9" l="1"/>
  <c r="B426" i="9" l="1"/>
  <c r="B427" i="9" l="1"/>
  <c r="B428" i="9" l="1"/>
  <c r="B429" i="9" l="1"/>
  <c r="B430" i="9" l="1"/>
  <c r="B431" i="9" l="1"/>
  <c r="B432" i="9" l="1"/>
  <c r="B433" i="9" l="1"/>
  <c r="B434" i="9" l="1"/>
  <c r="B435" i="9" l="1"/>
  <c r="B436" i="9" l="1"/>
  <c r="B437" i="9" l="1"/>
  <c r="B438" i="9" l="1"/>
  <c r="B439" i="9" l="1"/>
  <c r="B440" i="9" l="1"/>
  <c r="B441" i="9" l="1"/>
  <c r="B442" i="9" l="1"/>
  <c r="B443" i="9" l="1"/>
  <c r="B444" i="9" l="1"/>
  <c r="B445" i="9" l="1"/>
  <c r="B446" i="9" l="1"/>
  <c r="B447" i="9" l="1"/>
  <c r="B448" i="9" l="1"/>
  <c r="B449" i="9" l="1"/>
  <c r="B450" i="9" l="1"/>
  <c r="B451" i="9" l="1"/>
  <c r="B452" i="9" l="1"/>
  <c r="B453" i="9" l="1"/>
  <c r="B454" i="9" l="1"/>
  <c r="B455" i="9" l="1"/>
  <c r="B456" i="9" l="1"/>
  <c r="B457" i="9" l="1"/>
  <c r="B458" i="9" l="1"/>
  <c r="B459" i="9" l="1"/>
  <c r="B460" i="9" l="1"/>
  <c r="B461" i="9" l="1"/>
  <c r="B462" i="9" l="1"/>
  <c r="B463" i="9" l="1"/>
  <c r="B464" i="9" l="1"/>
  <c r="B465" i="9" l="1"/>
  <c r="B466" i="9" l="1"/>
  <c r="B467" i="9" l="1"/>
  <c r="B468" i="9" l="1"/>
  <c r="B469" i="9" l="1"/>
  <c r="B470" i="9" l="1"/>
  <c r="B471" i="9" l="1"/>
  <c r="B472" i="9" l="1"/>
  <c r="B473" i="9" l="1"/>
  <c r="B474" i="9" l="1"/>
  <c r="B475" i="9" l="1"/>
  <c r="B476" i="9" l="1"/>
  <c r="B477" i="9" l="1"/>
  <c r="B478" i="9" l="1"/>
  <c r="B479" i="9" l="1"/>
  <c r="B480" i="9" l="1"/>
  <c r="B481" i="9" l="1"/>
  <c r="B482" i="9" l="1"/>
  <c r="B483" i="9" l="1"/>
  <c r="B484" i="9" l="1"/>
  <c r="B485" i="9" l="1"/>
  <c r="B486" i="9" l="1"/>
  <c r="B487" i="9" l="1"/>
  <c r="B488" i="9" l="1"/>
  <c r="B489" i="9" l="1"/>
  <c r="B490" i="9" l="1"/>
  <c r="B491" i="9" l="1"/>
  <c r="B492" i="9" l="1"/>
  <c r="B493" i="9" l="1"/>
  <c r="B494" i="9" l="1"/>
  <c r="B495" i="9" l="1"/>
  <c r="B496" i="9" l="1"/>
  <c r="B497" i="9" l="1"/>
  <c r="B498" i="9" l="1"/>
  <c r="B499" i="9" l="1"/>
  <c r="B500" i="9" l="1"/>
  <c r="B501" i="9" l="1"/>
  <c r="B502" i="9" l="1"/>
  <c r="B503" i="9" l="1"/>
  <c r="B504" i="9" l="1"/>
  <c r="B505" i="9" l="1"/>
  <c r="B506" i="9" l="1"/>
  <c r="B507" i="9" l="1"/>
  <c r="B508" i="9" l="1"/>
  <c r="B509" i="9" l="1"/>
  <c r="B510" i="9" l="1"/>
  <c r="B511" i="9" l="1"/>
  <c r="B512" i="9" l="1"/>
  <c r="B513" i="9" l="1"/>
  <c r="B514" i="9" l="1"/>
  <c r="B515" i="9" l="1"/>
  <c r="B516" i="9" l="1"/>
  <c r="B517" i="9" l="1"/>
  <c r="B518" i="9" l="1"/>
  <c r="B519" i="9" l="1"/>
  <c r="B520" i="9" l="1"/>
  <c r="B521" i="9" l="1"/>
  <c r="B522" i="9" l="1"/>
  <c r="B523" i="9" l="1"/>
  <c r="B524" i="9" l="1"/>
  <c r="B525" i="9" l="1"/>
  <c r="B526" i="9" l="1"/>
  <c r="B527" i="9" l="1"/>
  <c r="B528" i="9" l="1"/>
  <c r="B529" i="9" l="1"/>
  <c r="B530" i="9" l="1"/>
  <c r="B531" i="9" l="1"/>
  <c r="B532" i="9" l="1"/>
  <c r="B533" i="9" l="1"/>
  <c r="B534" i="9" l="1"/>
  <c r="B535" i="9" l="1"/>
  <c r="B536" i="9" l="1"/>
  <c r="B537" i="9" l="1"/>
  <c r="B538" i="9" l="1"/>
  <c r="B539" i="9" l="1"/>
  <c r="B540" i="9" l="1"/>
  <c r="B541" i="9" l="1"/>
  <c r="B542" i="9" l="1"/>
  <c r="B543" i="9" l="1"/>
  <c r="B544" i="9" l="1"/>
  <c r="B545" i="9" l="1"/>
  <c r="B546" i="9" l="1"/>
  <c r="B547" i="9" l="1"/>
  <c r="B548" i="9" l="1"/>
  <c r="B549" i="9" l="1"/>
  <c r="B550" i="9" l="1"/>
  <c r="B551" i="9" l="1"/>
  <c r="B552" i="9" l="1"/>
  <c r="B553" i="9" l="1"/>
  <c r="B554" i="9" l="1"/>
  <c r="B555" i="9" l="1"/>
  <c r="B556" i="9" l="1"/>
  <c r="B557" i="9" l="1"/>
  <c r="B558" i="9" l="1"/>
  <c r="B559" i="9" l="1"/>
  <c r="B560" i="9" l="1"/>
  <c r="B561" i="9" l="1"/>
  <c r="B562" i="9" l="1"/>
  <c r="B563" i="9" l="1"/>
  <c r="B564" i="9" l="1"/>
  <c r="B565" i="9" l="1"/>
  <c r="B566" i="9" l="1"/>
  <c r="B567" i="9" l="1"/>
  <c r="B568" i="9" l="1"/>
  <c r="B569" i="9" l="1"/>
  <c r="B570" i="9" l="1"/>
  <c r="B571" i="9" l="1"/>
  <c r="B572" i="9" l="1"/>
  <c r="B573" i="9" l="1"/>
  <c r="B574" i="9" l="1"/>
  <c r="B575" i="9" l="1"/>
  <c r="B576" i="9" l="1"/>
  <c r="B577" i="9" l="1"/>
  <c r="B578" i="9" l="1"/>
  <c r="B579" i="9" l="1"/>
  <c r="B580" i="9" l="1"/>
  <c r="B581" i="9" l="1"/>
  <c r="B582" i="9" l="1"/>
  <c r="B583" i="9" l="1"/>
  <c r="B584" i="9" l="1"/>
  <c r="B585" i="9" l="1"/>
  <c r="B586" i="9" l="1"/>
  <c r="B587" i="9" l="1"/>
  <c r="B588" i="9" l="1"/>
  <c r="B589" i="9" l="1"/>
  <c r="B590" i="9" l="1"/>
  <c r="B591" i="9" l="1"/>
  <c r="B592" i="9" l="1"/>
  <c r="B593" i="9" l="1"/>
  <c r="B594" i="9" l="1"/>
  <c r="B595" i="9" l="1"/>
  <c r="B596" i="9" l="1"/>
  <c r="B597" i="9" l="1"/>
  <c r="B598" i="9" l="1"/>
  <c r="B599" i="9" l="1"/>
  <c r="B600" i="9" l="1"/>
  <c r="C5" i="9" s="1"/>
  <c r="T13" i="1" l="1"/>
  <c r="U13" i="1"/>
  <c r="U14" i="1"/>
  <c r="U15" i="1"/>
  <c r="T14" i="1"/>
  <c r="T15" i="1"/>
  <c r="U16" i="1"/>
  <c r="U18" i="1"/>
  <c r="T16" i="1"/>
  <c r="U17" i="1"/>
  <c r="T17" i="1"/>
  <c r="U19" i="1"/>
  <c r="T19" i="1"/>
  <c r="T20" i="1"/>
  <c r="U20" i="1"/>
  <c r="T21" i="1"/>
  <c r="T18" i="1"/>
  <c r="U21" i="1"/>
  <c r="U22" i="1"/>
  <c r="T22" i="1"/>
  <c r="T23" i="1"/>
  <c r="T25" i="1"/>
  <c r="U25" i="1"/>
  <c r="T24" i="1"/>
  <c r="U23" i="1"/>
  <c r="U24" i="1"/>
  <c r="T27" i="1"/>
  <c r="T26" i="1"/>
  <c r="U26" i="1"/>
  <c r="T29" i="1"/>
  <c r="U28" i="1"/>
  <c r="T28" i="1"/>
  <c r="U29" i="1"/>
  <c r="U27" i="1"/>
  <c r="U30" i="1"/>
  <c r="U31" i="1"/>
  <c r="T30" i="1"/>
  <c r="T31" i="1"/>
  <c r="U32" i="1"/>
  <c r="T32" i="1"/>
  <c r="G13" i="1"/>
  <c r="Q13" i="1"/>
  <c r="C14" i="1"/>
  <c r="J13" i="1"/>
  <c r="Y13" i="1"/>
  <c r="AF14" i="1"/>
  <c r="K13" i="1"/>
  <c r="J14" i="1"/>
  <c r="N13" i="1"/>
  <c r="Z13" i="1"/>
  <c r="M13" i="1"/>
  <c r="AL13" i="1"/>
  <c r="AI14" i="1"/>
  <c r="AJ14" i="1" s="1"/>
  <c r="Q14" i="1"/>
  <c r="M14" i="1"/>
  <c r="D15" i="1"/>
  <c r="N15" i="1"/>
  <c r="K14" i="1"/>
  <c r="D13" i="1"/>
  <c r="G14" i="1"/>
  <c r="J15" i="1"/>
  <c r="N14" i="1"/>
  <c r="AI13" i="1"/>
  <c r="AJ13" i="1" s="1"/>
  <c r="C13" i="1"/>
  <c r="AM13" i="1"/>
  <c r="AM14" i="1"/>
  <c r="Q15" i="1"/>
  <c r="D14" i="1"/>
  <c r="AI15" i="1"/>
  <c r="AJ15" i="1" s="1"/>
  <c r="X13" i="1"/>
  <c r="AL14" i="1"/>
  <c r="C16" i="1"/>
  <c r="AF15" i="1"/>
  <c r="J16" i="1"/>
  <c r="K15" i="1"/>
  <c r="W13" i="1"/>
  <c r="AE13" i="1" s="1"/>
  <c r="G15" i="1"/>
  <c r="AM16" i="1"/>
  <c r="K16" i="1"/>
  <c r="C15" i="1"/>
  <c r="D16" i="1"/>
  <c r="AM15" i="1"/>
  <c r="M15" i="1"/>
  <c r="G16" i="1"/>
  <c r="Q16" i="1"/>
  <c r="AF16" i="1"/>
  <c r="K17" i="1"/>
  <c r="J17" i="1"/>
  <c r="M17" i="1"/>
  <c r="Q17" i="1"/>
  <c r="N17" i="1"/>
  <c r="M16" i="1"/>
  <c r="AF17" i="1"/>
  <c r="AL15" i="1"/>
  <c r="AL16" i="1"/>
  <c r="AI17" i="1"/>
  <c r="AJ17" i="1" s="1"/>
  <c r="AI16" i="1"/>
  <c r="AJ16" i="1" s="1"/>
  <c r="AM17" i="1"/>
  <c r="N16" i="1"/>
  <c r="G17" i="1"/>
  <c r="D20" i="1"/>
  <c r="N18" i="1"/>
  <c r="C17" i="1"/>
  <c r="M18" i="1"/>
  <c r="AL18" i="1"/>
  <c r="AF18" i="1"/>
  <c r="Q18" i="1"/>
  <c r="G18" i="1"/>
  <c r="AM18" i="1"/>
  <c r="J18" i="1"/>
  <c r="K19" i="1"/>
  <c r="D17" i="1"/>
  <c r="D18" i="1"/>
  <c r="C18" i="1"/>
  <c r="K18" i="1"/>
  <c r="AI18" i="1"/>
  <c r="AJ18" i="1" s="1"/>
  <c r="AL17" i="1"/>
  <c r="C19" i="1"/>
  <c r="AI19" i="1"/>
  <c r="AJ19" i="1" s="1"/>
  <c r="N19" i="1"/>
  <c r="AF19" i="1"/>
  <c r="AM19" i="1"/>
  <c r="G19" i="1"/>
  <c r="M19" i="1"/>
  <c r="J19" i="1"/>
  <c r="N20" i="1"/>
  <c r="Q19" i="1"/>
  <c r="AL19" i="1"/>
  <c r="AI20" i="1"/>
  <c r="AJ20" i="1" s="1"/>
  <c r="D19" i="1"/>
  <c r="M20" i="1"/>
  <c r="AL20" i="1"/>
  <c r="AF20" i="1"/>
  <c r="G20" i="1"/>
  <c r="AM20" i="1"/>
  <c r="Q20" i="1"/>
  <c r="C20" i="1"/>
  <c r="K20" i="1"/>
  <c r="J20" i="1"/>
  <c r="Q21" i="1"/>
  <c r="G21" i="1"/>
  <c r="K21" i="1"/>
  <c r="D21" i="1"/>
  <c r="AM21" i="1"/>
  <c r="AF21" i="1"/>
  <c r="AL21" i="1"/>
  <c r="J21" i="1"/>
  <c r="M21" i="1"/>
  <c r="C21" i="1"/>
  <c r="AI21" i="1"/>
  <c r="AJ21" i="1" s="1"/>
  <c r="N21" i="1"/>
  <c r="C22" i="1"/>
  <c r="N22" i="1"/>
  <c r="M22" i="1"/>
  <c r="AL22" i="1"/>
  <c r="J22" i="1"/>
  <c r="AM22" i="1"/>
  <c r="Q22" i="1"/>
  <c r="G22" i="1"/>
  <c r="D22" i="1"/>
  <c r="AI22" i="1"/>
  <c r="AJ22" i="1" s="1"/>
  <c r="K22" i="1"/>
  <c r="AF22" i="1"/>
  <c r="C23" i="1"/>
  <c r="D23" i="1"/>
  <c r="Q23" i="1"/>
  <c r="K23" i="1"/>
  <c r="J23" i="1"/>
  <c r="G23" i="1"/>
  <c r="M23" i="1"/>
  <c r="AI23" i="1"/>
  <c r="AJ23" i="1" s="1"/>
  <c r="N23" i="1"/>
  <c r="AF23" i="1"/>
  <c r="AL23" i="1"/>
  <c r="AM23" i="1"/>
  <c r="D24" i="1"/>
  <c r="AM24" i="1"/>
  <c r="C24" i="1"/>
  <c r="G24" i="1"/>
  <c r="K24" i="1"/>
  <c r="Q24" i="1"/>
  <c r="N24" i="1"/>
  <c r="AL24" i="1"/>
  <c r="AI24" i="1"/>
  <c r="AJ24" i="1" s="1"/>
  <c r="M24" i="1"/>
  <c r="AF24" i="1"/>
  <c r="J24" i="1"/>
  <c r="Q25" i="1"/>
  <c r="AL25" i="1"/>
  <c r="K25" i="1"/>
  <c r="M25" i="1"/>
  <c r="C25" i="1"/>
  <c r="AI25" i="1"/>
  <c r="AJ25" i="1" s="1"/>
  <c r="AM25" i="1"/>
  <c r="J25" i="1"/>
  <c r="AF25" i="1"/>
  <c r="D25" i="1"/>
  <c r="N25" i="1"/>
  <c r="G25" i="1"/>
  <c r="M26" i="1"/>
  <c r="G26" i="1"/>
  <c r="AM26" i="1"/>
  <c r="N26" i="1"/>
  <c r="D26" i="1"/>
  <c r="AF26" i="1"/>
  <c r="AI26" i="1"/>
  <c r="AJ26" i="1" s="1"/>
  <c r="AL26" i="1"/>
  <c r="Q26" i="1"/>
  <c r="J26" i="1"/>
  <c r="K26" i="1"/>
  <c r="C26" i="1"/>
  <c r="Q28" i="1"/>
  <c r="D27" i="1"/>
  <c r="J27" i="1"/>
  <c r="K27" i="1"/>
  <c r="AI27" i="1"/>
  <c r="AJ27" i="1" s="1"/>
  <c r="AM27" i="1"/>
  <c r="N27" i="1"/>
  <c r="AF27" i="1"/>
  <c r="AL27" i="1"/>
  <c r="M27" i="1"/>
  <c r="G27" i="1"/>
  <c r="Q27" i="1"/>
  <c r="C27" i="1"/>
  <c r="D28" i="1"/>
  <c r="K28" i="1"/>
  <c r="G28" i="1"/>
  <c r="AM28" i="1"/>
  <c r="C28" i="1"/>
  <c r="AF28" i="1"/>
  <c r="AI28" i="1"/>
  <c r="AJ28" i="1" s="1"/>
  <c r="N28" i="1"/>
  <c r="J28" i="1"/>
  <c r="M28" i="1"/>
  <c r="AL28" i="1"/>
  <c r="AI29" i="1"/>
  <c r="AJ29" i="1" s="1"/>
  <c r="C29" i="1"/>
  <c r="J29" i="1"/>
  <c r="G29" i="1"/>
  <c r="K29" i="1"/>
  <c r="D29" i="1"/>
  <c r="AF29" i="1"/>
  <c r="M29" i="1"/>
  <c r="AM29" i="1"/>
  <c r="AL29" i="1"/>
  <c r="Q29" i="1"/>
  <c r="N29" i="1"/>
  <c r="K30" i="1"/>
  <c r="N30" i="1"/>
  <c r="AI30" i="1"/>
  <c r="AJ30" i="1" s="1"/>
  <c r="J30" i="1"/>
  <c r="AM30" i="1"/>
  <c r="D30" i="1"/>
  <c r="C30" i="1"/>
  <c r="AL30" i="1"/>
  <c r="G30" i="1"/>
  <c r="M30" i="1"/>
  <c r="Q30" i="1"/>
  <c r="AF30" i="1"/>
  <c r="Q31" i="1"/>
  <c r="AM31" i="1"/>
  <c r="K31" i="1"/>
  <c r="AI31" i="1"/>
  <c r="AJ31" i="1" s="1"/>
  <c r="AF31" i="1"/>
  <c r="AL31" i="1"/>
  <c r="J31" i="1"/>
  <c r="C31" i="1"/>
  <c r="M31" i="1"/>
  <c r="G31" i="1"/>
  <c r="N31" i="1"/>
  <c r="D31" i="1"/>
  <c r="C32" i="1"/>
  <c r="AL32" i="1"/>
  <c r="AF32" i="1"/>
  <c r="Q32" i="1"/>
  <c r="G32" i="1"/>
  <c r="AM32" i="1"/>
  <c r="J32" i="1"/>
  <c r="K32" i="1"/>
  <c r="AI32" i="1"/>
  <c r="AJ32" i="1" s="1"/>
  <c r="D32" i="1"/>
  <c r="M32" i="1"/>
  <c r="N32" i="1"/>
  <c r="AF33" i="1"/>
  <c r="M33" i="1"/>
  <c r="K33" i="1"/>
  <c r="AL33" i="1"/>
  <c r="G33" i="1"/>
  <c r="Q33" i="1"/>
  <c r="N33" i="1"/>
  <c r="AI33" i="1"/>
  <c r="AJ33" i="1" s="1"/>
  <c r="AM33" i="1"/>
  <c r="J33" i="1"/>
  <c r="D33" i="1"/>
  <c r="C33" i="1"/>
  <c r="AM34" i="1"/>
  <c r="K34" i="1"/>
  <c r="M34" i="1"/>
  <c r="J34" i="1"/>
  <c r="G34" i="1"/>
  <c r="C34" i="1"/>
  <c r="D34" i="1"/>
  <c r="AI34" i="1"/>
  <c r="AJ34" i="1" s="1"/>
  <c r="Q34" i="1"/>
  <c r="AL34" i="1"/>
  <c r="N34" i="1"/>
  <c r="AF34" i="1"/>
  <c r="N35" i="1"/>
  <c r="Q35" i="1"/>
  <c r="G35" i="1"/>
  <c r="AM35" i="1"/>
  <c r="M35" i="1"/>
  <c r="K35" i="1"/>
  <c r="D35" i="1"/>
  <c r="AF35" i="1"/>
  <c r="AL35" i="1"/>
  <c r="C35" i="1"/>
  <c r="AI35" i="1"/>
  <c r="AJ35" i="1" s="1"/>
  <c r="J35" i="1"/>
  <c r="M36" i="1"/>
  <c r="K36" i="1"/>
  <c r="N36" i="1"/>
  <c r="J36" i="1"/>
  <c r="AM36" i="1"/>
  <c r="AI36" i="1"/>
  <c r="AJ36" i="1" s="1"/>
  <c r="G36" i="1"/>
  <c r="AL36" i="1"/>
  <c r="D36" i="1"/>
  <c r="AF36" i="1"/>
  <c r="Q36" i="1"/>
  <c r="C36" i="1"/>
  <c r="N37" i="1"/>
  <c r="AF37" i="1"/>
  <c r="J37" i="1"/>
  <c r="AM37" i="1"/>
  <c r="M37" i="1"/>
  <c r="AI37" i="1"/>
  <c r="AJ37" i="1" s="1"/>
  <c r="AL37" i="1"/>
  <c r="Q37" i="1"/>
  <c r="K37" i="1"/>
  <c r="C37" i="1"/>
  <c r="D37" i="1"/>
  <c r="G37" i="1"/>
  <c r="K38" i="1"/>
  <c r="AI38" i="1"/>
  <c r="AJ38" i="1" s="1"/>
  <c r="M38" i="1"/>
  <c r="AF38" i="1"/>
  <c r="J38" i="1"/>
  <c r="Q38" i="1"/>
  <c r="D38" i="1"/>
  <c r="N38" i="1"/>
  <c r="AM38" i="1"/>
  <c r="AL38" i="1"/>
  <c r="G38" i="1"/>
  <c r="C38" i="1"/>
  <c r="K39" i="1"/>
  <c r="AK39" i="1"/>
  <c r="AL39" i="1"/>
  <c r="G39" i="1"/>
  <c r="J39" i="1"/>
  <c r="AH39" i="1"/>
  <c r="AM39" i="1"/>
  <c r="AI39" i="1"/>
  <c r="AJ39" i="1" s="1"/>
  <c r="AF39" i="1"/>
  <c r="N39" i="1"/>
  <c r="Q39" i="1"/>
  <c r="C39" i="1"/>
  <c r="M39" i="1"/>
  <c r="D39" i="1"/>
  <c r="AH40" i="1"/>
  <c r="AL40" i="1"/>
  <c r="Q40" i="1"/>
  <c r="J40" i="1"/>
  <c r="D40" i="1"/>
  <c r="G40" i="1"/>
  <c r="C40" i="1"/>
  <c r="N40" i="1"/>
  <c r="AI40" i="1"/>
  <c r="AJ40" i="1" s="1"/>
  <c r="AF40" i="1"/>
  <c r="AK40" i="1"/>
  <c r="M40" i="1"/>
  <c r="K40" i="1"/>
  <c r="AM40" i="1"/>
  <c r="AK41" i="1"/>
  <c r="J41" i="1"/>
  <c r="AH41" i="1"/>
  <c r="D41" i="1"/>
  <c r="K41" i="1"/>
  <c r="AM41" i="1"/>
  <c r="G41" i="1"/>
  <c r="M42" i="1"/>
  <c r="M41" i="1"/>
  <c r="Q41" i="1"/>
  <c r="AL41" i="1"/>
  <c r="N41" i="1"/>
  <c r="AI41" i="1"/>
  <c r="AJ41" i="1" s="1"/>
  <c r="C41" i="1"/>
  <c r="AF41" i="1"/>
  <c r="N42" i="1"/>
  <c r="C42" i="1"/>
  <c r="AM42" i="1"/>
  <c r="J42" i="1"/>
  <c r="AL42" i="1"/>
  <c r="AI42" i="1"/>
  <c r="AJ42" i="1" s="1"/>
  <c r="G42" i="1"/>
  <c r="AH42" i="1"/>
  <c r="Q42" i="1"/>
  <c r="K42" i="1"/>
  <c r="D42" i="1"/>
  <c r="AK42" i="1"/>
  <c r="AF42" i="1"/>
  <c r="D43" i="1"/>
  <c r="N43" i="1"/>
  <c r="J43" i="1"/>
  <c r="C43" i="1"/>
  <c r="AL43" i="1"/>
  <c r="AM43" i="1"/>
  <c r="AH43" i="1"/>
  <c r="AF43" i="1"/>
  <c r="AK43" i="1"/>
  <c r="M43" i="1"/>
  <c r="G43" i="1"/>
  <c r="AI43" i="1"/>
  <c r="AJ43" i="1" s="1"/>
  <c r="K43" i="1"/>
  <c r="Q43" i="1"/>
  <c r="AK44" i="1"/>
  <c r="AH44" i="1"/>
  <c r="G44" i="1"/>
  <c r="M44" i="1"/>
  <c r="D44" i="1"/>
  <c r="K44" i="1"/>
  <c r="AI44" i="1"/>
  <c r="AJ44" i="1" s="1"/>
  <c r="J44" i="1"/>
  <c r="Q44" i="1"/>
  <c r="AM44" i="1"/>
  <c r="AL44" i="1"/>
  <c r="C44" i="1"/>
  <c r="AF44" i="1"/>
  <c r="N44" i="1"/>
  <c r="AM45" i="1"/>
  <c r="AI45" i="1"/>
  <c r="AJ45" i="1" s="1"/>
  <c r="M45" i="1"/>
  <c r="J45" i="1"/>
  <c r="Q45" i="1"/>
  <c r="D45" i="1"/>
  <c r="AL45" i="1"/>
  <c r="N45" i="1"/>
  <c r="AF45" i="1"/>
  <c r="G45" i="1"/>
  <c r="K45" i="1"/>
  <c r="AK45" i="1"/>
  <c r="AH45" i="1"/>
  <c r="C45" i="1"/>
  <c r="J46" i="1"/>
  <c r="D46" i="1"/>
  <c r="AI46" i="1"/>
  <c r="AJ46" i="1" s="1"/>
  <c r="AF46" i="1"/>
  <c r="AM46" i="1"/>
  <c r="Q46" i="1"/>
  <c r="K46" i="1"/>
  <c r="AK46" i="1"/>
  <c r="G46" i="1"/>
  <c r="AL46" i="1"/>
  <c r="C46" i="1"/>
  <c r="AH46" i="1"/>
  <c r="N46" i="1"/>
  <c r="M46" i="1"/>
  <c r="AL47" i="1"/>
  <c r="AM47" i="1"/>
  <c r="N47" i="1"/>
  <c r="K47" i="1"/>
  <c r="M47" i="1"/>
  <c r="J47" i="1"/>
  <c r="Q47" i="1"/>
  <c r="AH47" i="1"/>
  <c r="AK47" i="1"/>
  <c r="AI47" i="1"/>
  <c r="AJ47" i="1" s="1"/>
  <c r="G47" i="1"/>
  <c r="D47" i="1"/>
  <c r="AF47" i="1"/>
  <c r="C47" i="1"/>
  <c r="AM48" i="1"/>
  <c r="AF48" i="1"/>
  <c r="N48" i="1"/>
  <c r="M48" i="1"/>
  <c r="G48" i="1"/>
  <c r="J48" i="1"/>
  <c r="AL48" i="1"/>
  <c r="K48" i="1"/>
  <c r="AK48" i="1"/>
  <c r="AI48" i="1"/>
  <c r="AJ48" i="1" s="1"/>
  <c r="C48" i="1"/>
  <c r="D48" i="1"/>
  <c r="Q48" i="1"/>
  <c r="AH48" i="1"/>
  <c r="AH49" i="1"/>
  <c r="AM49" i="1"/>
  <c r="M49" i="1"/>
  <c r="C49" i="1"/>
  <c r="K49" i="1"/>
  <c r="D49" i="1"/>
  <c r="N49" i="1"/>
  <c r="AF49" i="1"/>
  <c r="Q49" i="1"/>
  <c r="AL49" i="1"/>
  <c r="AI49" i="1"/>
  <c r="AJ49" i="1" s="1"/>
  <c r="AK49" i="1"/>
  <c r="J49" i="1"/>
  <c r="G49" i="1"/>
  <c r="D50" i="1"/>
  <c r="G50" i="1"/>
  <c r="AL50" i="1"/>
  <c r="Q50" i="1"/>
  <c r="AF50" i="1"/>
  <c r="AK50" i="1"/>
  <c r="M50" i="1"/>
  <c r="C50" i="1"/>
  <c r="AM50" i="1"/>
  <c r="N50" i="1"/>
  <c r="K50" i="1"/>
  <c r="J50" i="1"/>
  <c r="AH50" i="1"/>
  <c r="AI50" i="1"/>
  <c r="AJ50" i="1" s="1"/>
  <c r="AI51" i="1"/>
  <c r="AJ51" i="1" s="1"/>
  <c r="AL51" i="1"/>
  <c r="AH51" i="1"/>
  <c r="N51" i="1"/>
  <c r="M51" i="1"/>
  <c r="AK51" i="1"/>
  <c r="K51" i="1"/>
  <c r="AM51" i="1"/>
  <c r="AF51" i="1"/>
  <c r="G51" i="1"/>
  <c r="D51" i="1"/>
  <c r="C51" i="1"/>
  <c r="Q51" i="1"/>
  <c r="J51" i="1"/>
  <c r="Q52" i="1"/>
  <c r="AI52" i="1"/>
  <c r="AJ52" i="1" s="1"/>
  <c r="AM52" i="1"/>
  <c r="AL52" i="1"/>
  <c r="K52" i="1"/>
  <c r="C52" i="1"/>
  <c r="N52" i="1"/>
  <c r="AK52" i="1"/>
  <c r="AF52" i="1"/>
  <c r="AH52" i="1"/>
  <c r="D52" i="1"/>
  <c r="M52" i="1"/>
  <c r="J52" i="1"/>
  <c r="G52" i="1"/>
  <c r="C53" i="1"/>
  <c r="J53" i="1"/>
  <c r="N53" i="1"/>
  <c r="AF53" i="1"/>
  <c r="M53" i="1"/>
  <c r="AM53" i="1"/>
  <c r="AH53" i="1"/>
  <c r="K53" i="1"/>
  <c r="G53" i="1"/>
  <c r="AI53" i="1"/>
  <c r="AJ53" i="1" s="1"/>
  <c r="AK53" i="1"/>
  <c r="AL53" i="1"/>
  <c r="Q53" i="1"/>
  <c r="D53" i="1"/>
  <c r="AK54" i="1"/>
  <c r="K54" i="1"/>
  <c r="AF54" i="1"/>
  <c r="C54" i="1"/>
  <c r="Q54" i="1"/>
  <c r="M54" i="1"/>
  <c r="AM54" i="1"/>
  <c r="AI54" i="1"/>
  <c r="AJ54" i="1" s="1"/>
  <c r="N54" i="1"/>
  <c r="AH54" i="1"/>
  <c r="G54" i="1"/>
  <c r="D54" i="1"/>
  <c r="AL54" i="1"/>
  <c r="J54" i="1"/>
  <c r="AI55" i="1"/>
  <c r="AJ55" i="1" s="1"/>
  <c r="Q55" i="1"/>
  <c r="D55" i="1"/>
  <c r="C55" i="1"/>
  <c r="AL55" i="1"/>
  <c r="K55" i="1"/>
  <c r="J55" i="1"/>
  <c r="AK55" i="1"/>
  <c r="AH55" i="1"/>
  <c r="G55" i="1"/>
  <c r="AF55" i="1"/>
  <c r="AM55" i="1"/>
  <c r="M55" i="1"/>
  <c r="N55" i="1"/>
  <c r="J56" i="1"/>
  <c r="AH56" i="1"/>
  <c r="N56" i="1"/>
  <c r="G56" i="1"/>
  <c r="AM56" i="1"/>
  <c r="AI56" i="1"/>
  <c r="AJ56" i="1" s="1"/>
  <c r="D56" i="1"/>
  <c r="AK56" i="1"/>
  <c r="C56" i="1"/>
  <c r="AL56" i="1"/>
  <c r="AF56" i="1"/>
  <c r="M56" i="1"/>
  <c r="K56" i="1"/>
  <c r="Q56" i="1"/>
  <c r="Q57" i="1"/>
  <c r="M57" i="1"/>
  <c r="AL57" i="1"/>
  <c r="AK57" i="1"/>
  <c r="D57" i="1"/>
  <c r="AH57" i="1"/>
  <c r="C57" i="1"/>
  <c r="AM57" i="1"/>
  <c r="N57" i="1"/>
  <c r="J57" i="1"/>
  <c r="AF57" i="1"/>
  <c r="AI57" i="1"/>
  <c r="AJ57" i="1" s="1"/>
  <c r="G57" i="1"/>
  <c r="K57" i="1"/>
  <c r="M58" i="1"/>
  <c r="AH58" i="1"/>
  <c r="G58" i="1"/>
  <c r="K58" i="1"/>
  <c r="AK58" i="1"/>
  <c r="C58" i="1"/>
  <c r="D58" i="1"/>
  <c r="Q58" i="1"/>
  <c r="AM58" i="1"/>
  <c r="AL58" i="1"/>
  <c r="AI58" i="1"/>
  <c r="AJ58" i="1" s="1"/>
  <c r="AF58" i="1"/>
  <c r="N58" i="1"/>
  <c r="J58" i="1"/>
  <c r="N59" i="1"/>
  <c r="D59" i="1"/>
  <c r="AI59" i="1"/>
  <c r="AJ59" i="1" s="1"/>
  <c r="K59" i="1"/>
  <c r="AL59" i="1"/>
  <c r="M59" i="1"/>
  <c r="C59" i="1"/>
  <c r="AM59" i="1"/>
  <c r="AF59" i="1"/>
  <c r="AH59" i="1"/>
  <c r="J59" i="1"/>
  <c r="G59" i="1"/>
  <c r="AK59" i="1"/>
  <c r="Q59" i="1"/>
  <c r="AK63" i="1"/>
  <c r="AF60" i="1"/>
  <c r="D60" i="1"/>
  <c r="C60" i="1"/>
  <c r="AI60" i="1"/>
  <c r="AJ60" i="1" s="1"/>
  <c r="J60" i="1"/>
  <c r="Q60" i="1"/>
  <c r="M60" i="1"/>
  <c r="AK60" i="1"/>
  <c r="AM60" i="1"/>
  <c r="N60" i="1"/>
  <c r="K60" i="1"/>
  <c r="AL60" i="1"/>
  <c r="G60" i="1"/>
  <c r="AH60" i="1"/>
  <c r="D61" i="1"/>
  <c r="AI61" i="1"/>
  <c r="AJ61" i="1" s="1"/>
  <c r="AH61" i="1"/>
  <c r="J61" i="1"/>
  <c r="AF61" i="1"/>
  <c r="AM61" i="1"/>
  <c r="AK61" i="1"/>
  <c r="N61" i="1"/>
  <c r="C61" i="1"/>
  <c r="Q61" i="1"/>
  <c r="G61" i="1"/>
  <c r="M61" i="1"/>
  <c r="AL61" i="1"/>
  <c r="K61" i="1"/>
  <c r="J62" i="1"/>
  <c r="N62" i="1"/>
  <c r="AI62" i="1"/>
  <c r="AJ62" i="1" s="1"/>
  <c r="AH62" i="1"/>
  <c r="AF62" i="1"/>
  <c r="AK62" i="1"/>
  <c r="G62" i="1"/>
  <c r="Q62" i="1"/>
  <c r="D62" i="1"/>
  <c r="C62" i="1"/>
  <c r="K62" i="1"/>
  <c r="M62" i="1"/>
  <c r="AL62" i="1"/>
  <c r="AM62" i="1"/>
  <c r="K63" i="1"/>
  <c r="D63" i="1"/>
  <c r="AH63" i="1"/>
  <c r="AM63" i="1"/>
  <c r="J63" i="1"/>
  <c r="AF63" i="1"/>
  <c r="AI63" i="1"/>
  <c r="AJ63" i="1" s="1"/>
  <c r="M63" i="1"/>
  <c r="G63" i="1"/>
  <c r="C63" i="1"/>
  <c r="AL63" i="1"/>
  <c r="N63" i="1"/>
  <c r="Q63" i="1"/>
  <c r="AK64" i="1"/>
  <c r="AL64" i="1"/>
  <c r="AF64" i="1"/>
  <c r="G64" i="1"/>
  <c r="Q64" i="1"/>
  <c r="D64" i="1"/>
  <c r="N64" i="1"/>
  <c r="M64" i="1"/>
  <c r="C64" i="1"/>
  <c r="AH64" i="1"/>
  <c r="AM64" i="1"/>
  <c r="J64" i="1"/>
  <c r="K64" i="1"/>
  <c r="AI64" i="1"/>
  <c r="AJ64" i="1" s="1"/>
  <c r="AI65" i="1"/>
  <c r="AJ65" i="1" s="1"/>
  <c r="M65" i="1"/>
  <c r="AH65" i="1"/>
  <c r="N65" i="1"/>
  <c r="AK65" i="1"/>
  <c r="AL65" i="1"/>
  <c r="AM65" i="1"/>
  <c r="G65" i="1"/>
  <c r="Q65" i="1"/>
  <c r="D65" i="1"/>
  <c r="K65" i="1"/>
  <c r="J65" i="1"/>
  <c r="C65" i="1"/>
  <c r="AF65" i="1"/>
  <c r="D66" i="1"/>
  <c r="AM66" i="1"/>
  <c r="AL66" i="1"/>
  <c r="N66" i="1"/>
  <c r="K66" i="1"/>
  <c r="AH66" i="1"/>
  <c r="M66" i="1"/>
  <c r="J66" i="1"/>
  <c r="AF66" i="1"/>
  <c r="G66" i="1"/>
  <c r="AK66" i="1"/>
  <c r="C66" i="1"/>
  <c r="AI66" i="1"/>
  <c r="AJ66" i="1" s="1"/>
  <c r="Q66" i="1"/>
  <c r="AM67" i="1"/>
  <c r="M67" i="1"/>
  <c r="N67" i="1"/>
  <c r="AK67" i="1"/>
  <c r="D67" i="1"/>
  <c r="AI67" i="1"/>
  <c r="AJ67" i="1" s="1"/>
  <c r="K67" i="1"/>
  <c r="Q67" i="1"/>
  <c r="G67" i="1"/>
  <c r="J67" i="1"/>
  <c r="AH67" i="1"/>
  <c r="AL67" i="1"/>
  <c r="C67" i="1"/>
  <c r="AF67" i="1"/>
  <c r="N68" i="1"/>
  <c r="AM68" i="1"/>
  <c r="G68" i="1"/>
  <c r="J68" i="1"/>
  <c r="Q68" i="1"/>
  <c r="D68" i="1"/>
  <c r="AI68" i="1"/>
  <c r="AJ68" i="1" s="1"/>
  <c r="AF68" i="1"/>
  <c r="AL68" i="1"/>
  <c r="C68" i="1"/>
  <c r="AK68" i="1"/>
  <c r="AH68" i="1"/>
  <c r="K68" i="1"/>
  <c r="M68" i="1"/>
  <c r="J69" i="1"/>
  <c r="AK69" i="1"/>
  <c r="AI69" i="1"/>
  <c r="AJ69" i="1" s="1"/>
  <c r="AF69" i="1"/>
  <c r="M69" i="1"/>
  <c r="AL69" i="1"/>
  <c r="Q69" i="1"/>
  <c r="AH69" i="1"/>
  <c r="C69" i="1"/>
  <c r="AM69" i="1"/>
  <c r="N69" i="1"/>
  <c r="D69" i="1"/>
  <c r="K69" i="1"/>
  <c r="G69" i="1"/>
  <c r="C70" i="1"/>
  <c r="AL70" i="1"/>
  <c r="K70" i="1"/>
  <c r="AK70" i="1"/>
  <c r="J70" i="1"/>
  <c r="AF70" i="1"/>
  <c r="D70" i="1"/>
  <c r="AH70" i="1"/>
  <c r="AM70" i="1"/>
  <c r="G70" i="1"/>
  <c r="AI70" i="1"/>
  <c r="AJ70" i="1" s="1"/>
  <c r="M70" i="1"/>
  <c r="Q70" i="1"/>
  <c r="N70" i="1"/>
  <c r="AI71" i="1"/>
  <c r="AJ71" i="1" s="1"/>
  <c r="AF71" i="1"/>
  <c r="K71" i="1"/>
  <c r="G71" i="1"/>
  <c r="AH71" i="1"/>
  <c r="AM71" i="1"/>
  <c r="J71" i="1"/>
  <c r="C71" i="1"/>
  <c r="N71" i="1"/>
  <c r="AK71" i="1"/>
  <c r="Q71" i="1"/>
  <c r="AL71" i="1"/>
  <c r="D71" i="1"/>
  <c r="M71" i="1"/>
  <c r="C72" i="1"/>
  <c r="AL72" i="1"/>
  <c r="G72" i="1"/>
  <c r="AK72" i="1"/>
  <c r="AH72" i="1"/>
  <c r="J72" i="1"/>
  <c r="AM72" i="1"/>
  <c r="Q72" i="1"/>
  <c r="M72" i="1"/>
  <c r="K72" i="1"/>
  <c r="N72" i="1"/>
  <c r="AF72" i="1"/>
  <c r="AI72" i="1"/>
  <c r="AJ72" i="1" s="1"/>
  <c r="D72" i="1"/>
  <c r="Q73" i="1"/>
  <c r="M73" i="1"/>
  <c r="N73" i="1"/>
  <c r="J73" i="1"/>
  <c r="K73" i="1"/>
  <c r="AI73" i="1"/>
  <c r="AJ73" i="1" s="1"/>
  <c r="C73" i="1"/>
  <c r="AF73" i="1"/>
  <c r="D73" i="1"/>
  <c r="AH73" i="1"/>
  <c r="AL73" i="1"/>
  <c r="G73" i="1"/>
  <c r="AM73" i="1"/>
  <c r="AK73" i="1"/>
  <c r="AH74" i="1"/>
  <c r="G74" i="1"/>
  <c r="C74" i="1"/>
  <c r="AL74" i="1"/>
  <c r="M74" i="1"/>
  <c r="Q74" i="1"/>
  <c r="D74" i="1"/>
  <c r="N74" i="1"/>
  <c r="AK74" i="1"/>
  <c r="AF74" i="1"/>
  <c r="K74" i="1"/>
  <c r="J74" i="1"/>
  <c r="AI74" i="1"/>
  <c r="AJ74" i="1" s="1"/>
  <c r="AM74" i="1"/>
  <c r="D75" i="1"/>
  <c r="AH75" i="1"/>
  <c r="M75" i="1"/>
  <c r="AM75" i="1"/>
  <c r="Q75" i="1"/>
  <c r="K75" i="1"/>
  <c r="J75" i="1"/>
  <c r="AI75" i="1"/>
  <c r="AJ75" i="1" s="1"/>
  <c r="G75" i="1"/>
  <c r="N75" i="1"/>
  <c r="AL75" i="1"/>
  <c r="C75" i="1"/>
  <c r="AF75" i="1"/>
  <c r="AK75" i="1"/>
  <c r="D76" i="1"/>
  <c r="AM76" i="1"/>
  <c r="C76" i="1"/>
  <c r="M76" i="1"/>
  <c r="AK76" i="1"/>
  <c r="N76" i="1"/>
  <c r="K76" i="1"/>
  <c r="G76" i="1"/>
  <c r="AL76" i="1"/>
  <c r="AH76" i="1"/>
  <c r="AF76" i="1"/>
  <c r="J76" i="1"/>
  <c r="Q76" i="1"/>
  <c r="M77" i="1"/>
  <c r="AK77" i="1"/>
  <c r="C77" i="1"/>
  <c r="Q77" i="1"/>
  <c r="G77" i="1"/>
  <c r="J77" i="1"/>
  <c r="AF77" i="1"/>
  <c r="AM77" i="1"/>
  <c r="D77" i="1"/>
  <c r="AH77" i="1"/>
  <c r="N77" i="1"/>
  <c r="AL77" i="1"/>
  <c r="K77" i="1"/>
  <c r="J78" i="1"/>
  <c r="K78" i="1"/>
  <c r="G78" i="1"/>
  <c r="AF78" i="1"/>
  <c r="AH78" i="1"/>
  <c r="AM78" i="1"/>
  <c r="M78" i="1"/>
  <c r="C78" i="1"/>
  <c r="AK78" i="1"/>
  <c r="AL78" i="1"/>
  <c r="D78" i="1"/>
  <c r="Q78" i="1"/>
  <c r="N78" i="1"/>
  <c r="AL79" i="1"/>
  <c r="D79" i="1"/>
  <c r="AF79" i="1"/>
  <c r="J79" i="1"/>
  <c r="K79" i="1"/>
  <c r="AK79" i="1"/>
  <c r="Q79" i="1"/>
  <c r="C79" i="1"/>
  <c r="AM79" i="1"/>
  <c r="AH79" i="1"/>
  <c r="G79" i="1"/>
  <c r="M79" i="1"/>
  <c r="N79" i="1"/>
  <c r="G80" i="1"/>
  <c r="AF80" i="1"/>
  <c r="K80" i="1"/>
  <c r="AL80" i="1"/>
  <c r="Q80" i="1"/>
  <c r="D80" i="1"/>
  <c r="AK80" i="1"/>
  <c r="AH80" i="1"/>
  <c r="J80" i="1"/>
  <c r="M80" i="1"/>
  <c r="C80" i="1"/>
  <c r="N80" i="1"/>
  <c r="AM80" i="1"/>
  <c r="J81" i="1"/>
  <c r="Q81" i="1"/>
  <c r="G81" i="1"/>
  <c r="AK81" i="1"/>
  <c r="AL81" i="1"/>
  <c r="AM81" i="1"/>
  <c r="AH81" i="1"/>
  <c r="AF81" i="1"/>
  <c r="N81" i="1"/>
  <c r="C81" i="1"/>
  <c r="D81" i="1"/>
  <c r="K81" i="1"/>
  <c r="M81" i="1"/>
  <c r="M82" i="1"/>
  <c r="D82" i="1"/>
  <c r="Q82" i="1"/>
  <c r="AM82" i="1"/>
  <c r="AL82" i="1"/>
  <c r="AK82" i="1"/>
  <c r="K82" i="1"/>
  <c r="J82" i="1"/>
  <c r="N82" i="1"/>
  <c r="AH82" i="1"/>
  <c r="C82" i="1"/>
  <c r="AF82" i="1"/>
  <c r="G82" i="1"/>
  <c r="AM83" i="1"/>
  <c r="AF83" i="1"/>
  <c r="K83" i="1"/>
  <c r="C83" i="1"/>
  <c r="J83" i="1"/>
  <c r="Q83" i="1"/>
  <c r="N83" i="1"/>
  <c r="AH83" i="1"/>
  <c r="AL83" i="1"/>
  <c r="M83" i="1"/>
  <c r="D83" i="1"/>
  <c r="AK83" i="1"/>
  <c r="G83" i="1"/>
  <c r="M84" i="1"/>
  <c r="C84" i="1"/>
  <c r="J84" i="1"/>
  <c r="AH84" i="1"/>
  <c r="G84" i="1"/>
  <c r="AF84" i="1"/>
  <c r="AM84" i="1"/>
  <c r="AK84" i="1"/>
  <c r="N84" i="1"/>
  <c r="AL84" i="1"/>
  <c r="Q84" i="1"/>
  <c r="D84" i="1"/>
  <c r="K84" i="1"/>
  <c r="K85" i="1"/>
  <c r="D85" i="1"/>
  <c r="Q85" i="1"/>
  <c r="AM85" i="1"/>
  <c r="AL85" i="1"/>
  <c r="AF85" i="1"/>
  <c r="C85" i="1"/>
  <c r="M85" i="1"/>
  <c r="J85" i="1"/>
  <c r="G85" i="1"/>
  <c r="N85" i="1"/>
  <c r="AK85" i="1"/>
  <c r="AH85" i="1"/>
  <c r="K86" i="1"/>
  <c r="Q86" i="1"/>
  <c r="C86" i="1"/>
  <c r="AM86" i="1"/>
  <c r="AF86" i="1"/>
  <c r="M86" i="1"/>
  <c r="D86" i="1"/>
  <c r="AK86" i="1"/>
  <c r="AL86" i="1"/>
  <c r="N86" i="1"/>
  <c r="AH86" i="1"/>
  <c r="G86" i="1"/>
  <c r="J86" i="1"/>
  <c r="AH87" i="1"/>
  <c r="M87" i="1"/>
  <c r="N87" i="1"/>
  <c r="G87" i="1"/>
  <c r="AF87" i="1"/>
  <c r="C87" i="1"/>
  <c r="J87" i="1"/>
  <c r="AL87" i="1"/>
  <c r="AM87" i="1"/>
  <c r="Q87" i="1"/>
  <c r="K87" i="1"/>
  <c r="D87" i="1"/>
  <c r="AK87" i="1"/>
  <c r="AH88" i="1"/>
  <c r="D88" i="1"/>
  <c r="C88" i="1"/>
  <c r="K88" i="1"/>
  <c r="M88" i="1"/>
  <c r="AL88" i="1"/>
  <c r="G88" i="1"/>
  <c r="J88" i="1"/>
  <c r="Q88" i="1"/>
  <c r="AF88" i="1"/>
  <c r="AM88" i="1"/>
  <c r="N88" i="1"/>
  <c r="AK88" i="1"/>
  <c r="J89" i="1"/>
  <c r="AL89" i="1"/>
  <c r="G89" i="1"/>
  <c r="AM89" i="1"/>
  <c r="AH89" i="1"/>
  <c r="Q89" i="1"/>
  <c r="AK89" i="1"/>
  <c r="N89" i="1"/>
  <c r="C89" i="1"/>
  <c r="K89" i="1"/>
  <c r="M89" i="1"/>
  <c r="AF89" i="1"/>
  <c r="D89" i="1"/>
  <c r="AL90" i="1"/>
  <c r="AF90" i="1"/>
  <c r="G91" i="1"/>
  <c r="Q91" i="1"/>
  <c r="K90" i="1"/>
  <c r="D90" i="1"/>
  <c r="AH91" i="1"/>
  <c r="AH90" i="1"/>
  <c r="N90" i="1"/>
  <c r="J90" i="1"/>
  <c r="N91" i="1"/>
  <c r="G90" i="1"/>
  <c r="M90" i="1"/>
  <c r="AM91" i="1"/>
  <c r="C90" i="1"/>
  <c r="AM90" i="1"/>
  <c r="AK90" i="1"/>
  <c r="Q90" i="1"/>
  <c r="AL95" i="1"/>
  <c r="M91" i="1"/>
  <c r="J91" i="1"/>
  <c r="AM93" i="1"/>
  <c r="AL91" i="1"/>
  <c r="K91" i="1"/>
  <c r="Q93" i="1"/>
  <c r="C91" i="1"/>
  <c r="AK91" i="1"/>
  <c r="AF91" i="1"/>
  <c r="M93" i="1"/>
  <c r="D91" i="1"/>
  <c r="AK93" i="1"/>
  <c r="G92" i="1"/>
  <c r="C92" i="1"/>
  <c r="AF92" i="1"/>
  <c r="AH92" i="1"/>
  <c r="J92" i="1"/>
  <c r="D92" i="1"/>
  <c r="AM92" i="1"/>
  <c r="M92" i="1"/>
  <c r="AL93" i="1"/>
  <c r="D93" i="1"/>
  <c r="C93" i="1"/>
  <c r="N92" i="1"/>
  <c r="AL92" i="1"/>
  <c r="K92" i="1"/>
  <c r="AK92" i="1"/>
  <c r="Q92" i="1"/>
  <c r="K93" i="1"/>
  <c r="AH93" i="1"/>
  <c r="J93" i="1"/>
  <c r="C95" i="1"/>
  <c r="N93" i="1"/>
  <c r="G93" i="1"/>
  <c r="AF93" i="1"/>
  <c r="D94" i="1"/>
  <c r="AM95" i="1"/>
  <c r="AF94" i="1"/>
  <c r="AH94" i="1"/>
  <c r="G94" i="1"/>
  <c r="J95" i="1"/>
  <c r="K94" i="1"/>
  <c r="AL94" i="1"/>
  <c r="M94" i="1"/>
  <c r="Q94" i="1"/>
  <c r="AM94" i="1"/>
  <c r="J94" i="1"/>
  <c r="N94" i="1"/>
  <c r="C94" i="1"/>
  <c r="AK94" i="1"/>
  <c r="N95" i="1"/>
  <c r="AK95" i="1"/>
  <c r="J97" i="1"/>
  <c r="AH97" i="1"/>
  <c r="N97" i="1"/>
  <c r="K97" i="1"/>
  <c r="AF95" i="1"/>
  <c r="AH95" i="1"/>
  <c r="Q95" i="1"/>
  <c r="AM97" i="1"/>
  <c r="K95" i="1"/>
  <c r="AL97" i="1"/>
  <c r="M95" i="1"/>
  <c r="D95" i="1"/>
  <c r="G95" i="1"/>
  <c r="M96" i="1"/>
  <c r="J96" i="1"/>
  <c r="AK96" i="1"/>
  <c r="C96" i="1"/>
  <c r="AM96" i="1"/>
  <c r="K96" i="1"/>
  <c r="Q96" i="1"/>
  <c r="Q97" i="1"/>
  <c r="G96" i="1"/>
  <c r="N96" i="1"/>
  <c r="AK97" i="1"/>
  <c r="AH96" i="1"/>
  <c r="D96" i="1"/>
  <c r="AL96" i="1"/>
  <c r="AF96" i="1"/>
  <c r="D97" i="1"/>
  <c r="C97" i="1"/>
  <c r="G97" i="1"/>
  <c r="AF97" i="1"/>
  <c r="M97" i="1"/>
  <c r="AK98" i="1"/>
  <c r="G98" i="1"/>
  <c r="K98" i="1"/>
  <c r="M98" i="1"/>
  <c r="AH98" i="1"/>
  <c r="C98" i="1"/>
  <c r="N98" i="1"/>
  <c r="AM98" i="1"/>
  <c r="Q98" i="1"/>
  <c r="AF98" i="1"/>
  <c r="J98" i="1"/>
  <c r="D98" i="1"/>
  <c r="AL98" i="1"/>
  <c r="AM99" i="1"/>
  <c r="AH99" i="1"/>
  <c r="K99" i="1"/>
  <c r="Q99" i="1"/>
  <c r="N99" i="1"/>
  <c r="J99" i="1"/>
  <c r="C99" i="1"/>
  <c r="G99" i="1"/>
  <c r="AF99" i="1"/>
  <c r="AL99" i="1"/>
  <c r="D99" i="1"/>
  <c r="AK99" i="1"/>
  <c r="M99" i="1"/>
  <c r="J100" i="1"/>
  <c r="C100" i="1"/>
  <c r="AF100" i="1"/>
  <c r="M100" i="1"/>
  <c r="G100" i="1"/>
  <c r="N100" i="1"/>
  <c r="K100" i="1"/>
  <c r="AH100" i="1"/>
  <c r="AM100" i="1"/>
  <c r="D100" i="1"/>
  <c r="AK100" i="1"/>
  <c r="AL100" i="1"/>
  <c r="Q100" i="1"/>
  <c r="AH101" i="1"/>
  <c r="K101" i="1"/>
  <c r="N101" i="1"/>
  <c r="G101" i="1"/>
  <c r="C101" i="1"/>
  <c r="AK101" i="1"/>
  <c r="D101" i="1"/>
  <c r="Q101" i="1"/>
  <c r="AF101" i="1"/>
  <c r="AM101" i="1"/>
  <c r="J101" i="1"/>
  <c r="AL101" i="1"/>
  <c r="M101" i="1"/>
  <c r="AK102" i="1"/>
  <c r="AF102" i="1"/>
  <c r="AL102" i="1"/>
  <c r="AH102" i="1"/>
  <c r="C102" i="1"/>
  <c r="G102" i="1"/>
  <c r="M102" i="1"/>
  <c r="Q102" i="1"/>
  <c r="J102" i="1"/>
  <c r="K102" i="1"/>
  <c r="AM102" i="1"/>
  <c r="D102" i="1"/>
  <c r="N102" i="1"/>
  <c r="D103" i="1"/>
  <c r="C103" i="1"/>
  <c r="AM103" i="1"/>
  <c r="AH103" i="1"/>
  <c r="Q103" i="1"/>
  <c r="AF103" i="1"/>
  <c r="N103" i="1"/>
  <c r="K103" i="1"/>
  <c r="AL103" i="1"/>
  <c r="M103" i="1"/>
  <c r="G103" i="1"/>
  <c r="AK103" i="1"/>
  <c r="J103" i="1"/>
  <c r="AK104" i="1"/>
  <c r="AH104" i="1"/>
  <c r="C104" i="1"/>
  <c r="AF104" i="1"/>
  <c r="AM104" i="1"/>
  <c r="K104" i="1"/>
  <c r="N104" i="1"/>
  <c r="J104" i="1"/>
  <c r="D104" i="1"/>
  <c r="Q104" i="1"/>
  <c r="M104" i="1"/>
  <c r="AL104" i="1"/>
  <c r="G104" i="1"/>
  <c r="J105" i="1"/>
  <c r="D105" i="1"/>
  <c r="AF105" i="1"/>
  <c r="AL105" i="1"/>
  <c r="AK105" i="1"/>
  <c r="K105" i="1"/>
  <c r="G105" i="1"/>
  <c r="AM105" i="1"/>
  <c r="AH105" i="1"/>
  <c r="M105" i="1"/>
  <c r="N105" i="1"/>
  <c r="Q105" i="1"/>
  <c r="C105" i="1"/>
  <c r="D106" i="1"/>
  <c r="AH106" i="1"/>
  <c r="M106" i="1"/>
  <c r="AL106" i="1"/>
  <c r="AK106" i="1"/>
  <c r="G106" i="1"/>
  <c r="C106" i="1"/>
  <c r="AM106" i="1"/>
  <c r="K106" i="1"/>
  <c r="AF106" i="1"/>
  <c r="Q106" i="1"/>
  <c r="N106" i="1"/>
  <c r="J106" i="1"/>
  <c r="AM107" i="1"/>
  <c r="AL107" i="1"/>
  <c r="AF107" i="1"/>
  <c r="M107" i="1"/>
  <c r="AK107" i="1"/>
  <c r="C107" i="1"/>
  <c r="J107" i="1"/>
  <c r="AH107" i="1"/>
  <c r="Q107" i="1"/>
  <c r="N107" i="1"/>
  <c r="G107" i="1"/>
  <c r="D107" i="1"/>
  <c r="K107" i="1"/>
  <c r="G108" i="1"/>
  <c r="M108" i="1"/>
  <c r="C108" i="1"/>
  <c r="AF108" i="1"/>
  <c r="J108" i="1"/>
  <c r="AM108" i="1"/>
  <c r="Q108" i="1"/>
  <c r="N108" i="1"/>
  <c r="AL108" i="1"/>
  <c r="K108" i="1"/>
  <c r="D108" i="1"/>
  <c r="AK108" i="1"/>
  <c r="AH108" i="1"/>
  <c r="N109" i="1"/>
  <c r="G109" i="1"/>
  <c r="C109" i="1"/>
  <c r="AH109" i="1"/>
  <c r="Q109" i="1"/>
  <c r="K109" i="1"/>
  <c r="AF109" i="1"/>
  <c r="J109" i="1"/>
  <c r="M109" i="1"/>
  <c r="D109" i="1"/>
  <c r="AM109" i="1"/>
  <c r="AK109" i="1"/>
  <c r="AL109" i="1"/>
  <c r="G110" i="1"/>
  <c r="C110" i="1"/>
  <c r="K110" i="1"/>
  <c r="AM110" i="1"/>
  <c r="N110" i="1"/>
  <c r="Q110" i="1"/>
  <c r="M110" i="1"/>
  <c r="AH110" i="1"/>
  <c r="J110" i="1"/>
  <c r="AK110" i="1"/>
  <c r="AF110" i="1"/>
  <c r="AL110" i="1"/>
  <c r="D110" i="1"/>
  <c r="D111" i="1"/>
  <c r="AK111" i="1"/>
  <c r="K111" i="1"/>
  <c r="C111" i="1"/>
  <c r="G111" i="1"/>
  <c r="N111" i="1"/>
  <c r="AL111" i="1"/>
  <c r="Q111" i="1"/>
  <c r="AM111" i="1"/>
  <c r="AF111" i="1"/>
  <c r="J111" i="1"/>
  <c r="AH111" i="1"/>
  <c r="M111" i="1"/>
  <c r="AK112" i="1"/>
  <c r="AH112" i="1"/>
  <c r="G112" i="1"/>
  <c r="Q112" i="1"/>
  <c r="D112" i="1"/>
  <c r="AF112" i="1"/>
  <c r="J112" i="1"/>
  <c r="N112" i="1"/>
  <c r="K112" i="1"/>
  <c r="M112" i="1"/>
  <c r="AL112" i="1"/>
  <c r="C112" i="1"/>
  <c r="AM112" i="1"/>
  <c r="K113" i="1"/>
  <c r="J113" i="1"/>
  <c r="AF113" i="1"/>
  <c r="D113" i="1"/>
  <c r="AL113" i="1"/>
  <c r="C113" i="1"/>
  <c r="AK113" i="1"/>
  <c r="Q113" i="1"/>
  <c r="G113" i="1"/>
  <c r="AH113" i="1"/>
  <c r="AM113" i="1"/>
  <c r="M113" i="1"/>
  <c r="N113" i="1"/>
  <c r="AF114" i="1"/>
  <c r="AH114" i="1"/>
  <c r="J114" i="1"/>
  <c r="K114" i="1"/>
  <c r="Q114" i="1"/>
  <c r="D114" i="1"/>
  <c r="M114" i="1"/>
  <c r="AM114" i="1"/>
  <c r="G114" i="1"/>
  <c r="AK114" i="1"/>
  <c r="N114" i="1"/>
  <c r="C114" i="1"/>
  <c r="AL114" i="1"/>
  <c r="N115" i="1"/>
  <c r="AH115" i="1"/>
  <c r="G115" i="1"/>
  <c r="AL115" i="1"/>
  <c r="D115" i="1"/>
  <c r="AF115" i="1"/>
  <c r="AM115" i="1"/>
  <c r="M115" i="1"/>
  <c r="AK115" i="1"/>
  <c r="C115" i="1"/>
  <c r="Q115" i="1"/>
  <c r="J115" i="1"/>
  <c r="K115" i="1"/>
  <c r="G116" i="1"/>
  <c r="AF116" i="1"/>
  <c r="D116" i="1"/>
  <c r="AL116" i="1"/>
  <c r="K116" i="1"/>
  <c r="C116" i="1"/>
  <c r="AH116" i="1"/>
  <c r="J116" i="1"/>
  <c r="Q116" i="1"/>
  <c r="M116" i="1"/>
  <c r="N116" i="1"/>
  <c r="AM116" i="1"/>
  <c r="AK116" i="1"/>
  <c r="AH117" i="1"/>
  <c r="AM117" i="1"/>
  <c r="K117" i="1"/>
  <c r="G117" i="1"/>
  <c r="AL117" i="1"/>
  <c r="Q117" i="1"/>
  <c r="M117" i="1"/>
  <c r="D117" i="1"/>
  <c r="J117" i="1"/>
  <c r="C117" i="1"/>
  <c r="AK117" i="1"/>
  <c r="AF117" i="1"/>
  <c r="N117" i="1"/>
  <c r="AF118" i="1"/>
  <c r="J118" i="1"/>
  <c r="K118" i="1"/>
  <c r="G118" i="1"/>
  <c r="N118" i="1"/>
  <c r="AK118" i="1"/>
  <c r="AL118" i="1"/>
  <c r="D118" i="1"/>
  <c r="Q118" i="1"/>
  <c r="M118" i="1"/>
  <c r="AM118" i="1"/>
  <c r="AH118" i="1"/>
  <c r="C118" i="1"/>
  <c r="N119" i="1"/>
  <c r="D119" i="1"/>
  <c r="M119" i="1"/>
  <c r="Q119" i="1"/>
  <c r="AL119" i="1"/>
  <c r="K119" i="1"/>
  <c r="AF119" i="1"/>
  <c r="G119" i="1"/>
  <c r="J119" i="1"/>
  <c r="AH119" i="1"/>
  <c r="AM119" i="1"/>
  <c r="AK119" i="1"/>
  <c r="C119" i="1"/>
  <c r="N120" i="1"/>
  <c r="M120" i="1"/>
  <c r="AK120" i="1"/>
  <c r="AM120" i="1"/>
  <c r="AL120" i="1"/>
  <c r="C120" i="1"/>
  <c r="K120" i="1"/>
  <c r="J120" i="1"/>
  <c r="G120" i="1"/>
  <c r="AF120" i="1"/>
  <c r="Q120" i="1"/>
  <c r="AH120" i="1"/>
  <c r="D120" i="1"/>
  <c r="K121" i="1"/>
  <c r="AH121" i="1"/>
  <c r="AM121" i="1"/>
  <c r="G121" i="1"/>
  <c r="C121" i="1"/>
  <c r="N121" i="1"/>
  <c r="AK121" i="1"/>
  <c r="M121" i="1"/>
  <c r="AF121" i="1"/>
  <c r="Q121" i="1"/>
  <c r="J121" i="1"/>
  <c r="AL121" i="1"/>
  <c r="D121" i="1"/>
  <c r="T115" i="1"/>
  <c r="U87" i="1"/>
  <c r="T53" i="1"/>
  <c r="AM122" i="1"/>
  <c r="T40" i="1"/>
  <c r="T54" i="1"/>
  <c r="T61" i="1"/>
  <c r="U118" i="1"/>
  <c r="U99" i="1"/>
  <c r="T105" i="1"/>
  <c r="U85" i="1"/>
  <c r="T78" i="1"/>
  <c r="T89" i="1"/>
  <c r="T42" i="1"/>
  <c r="T102" i="1"/>
  <c r="U92" i="1"/>
  <c r="T119" i="1"/>
  <c r="T120" i="1"/>
  <c r="U48" i="1"/>
  <c r="U109" i="1"/>
  <c r="T65" i="1"/>
  <c r="T121" i="1"/>
  <c r="T56" i="1"/>
  <c r="U37" i="1"/>
  <c r="U77" i="1"/>
  <c r="U86" i="1"/>
  <c r="T99" i="1"/>
  <c r="U60" i="1"/>
  <c r="T91" i="1"/>
  <c r="T67" i="1"/>
  <c r="T37" i="1"/>
  <c r="U54" i="1"/>
  <c r="T44" i="1"/>
  <c r="U81" i="1"/>
  <c r="U75" i="1"/>
  <c r="U96" i="1"/>
  <c r="T58" i="1"/>
  <c r="U59" i="1"/>
  <c r="U112" i="1"/>
  <c r="T106" i="1"/>
  <c r="T50" i="1"/>
  <c r="T55" i="1"/>
  <c r="T98" i="1"/>
  <c r="T76" i="1"/>
  <c r="U80" i="1"/>
  <c r="U35" i="1"/>
  <c r="T86" i="1"/>
  <c r="T109" i="1"/>
  <c r="U53" i="1"/>
  <c r="U36" i="1"/>
  <c r="T87" i="1"/>
  <c r="T113" i="1"/>
  <c r="U83" i="1"/>
  <c r="U61" i="1"/>
  <c r="N122" i="1"/>
  <c r="U121" i="1"/>
  <c r="T45" i="1"/>
  <c r="T63" i="1"/>
  <c r="T94" i="1"/>
  <c r="U78" i="1"/>
  <c r="T51" i="1"/>
  <c r="T80" i="1"/>
  <c r="T59" i="1"/>
  <c r="U56" i="1"/>
  <c r="U97" i="1"/>
  <c r="U68" i="1"/>
  <c r="T38" i="1"/>
  <c r="U33" i="1"/>
  <c r="U122" i="1"/>
  <c r="AL122" i="1"/>
  <c r="U41" i="1"/>
  <c r="T81" i="1"/>
  <c r="M122" i="1"/>
  <c r="T116" i="1"/>
  <c r="U94" i="1"/>
  <c r="U100" i="1"/>
  <c r="T117" i="1"/>
  <c r="U82" i="1"/>
  <c r="U71" i="1"/>
  <c r="U38" i="1"/>
  <c r="T68" i="1"/>
  <c r="U111" i="1"/>
  <c r="U108" i="1"/>
  <c r="U107" i="1"/>
  <c r="U49" i="1"/>
  <c r="T85" i="1"/>
  <c r="U65" i="1"/>
  <c r="T60" i="1"/>
  <c r="U46" i="1"/>
  <c r="T108" i="1"/>
  <c r="T100" i="1"/>
  <c r="U105" i="1"/>
  <c r="U40" i="1"/>
  <c r="T107" i="1"/>
  <c r="T110" i="1"/>
  <c r="T88" i="1"/>
  <c r="U95" i="1"/>
  <c r="T35" i="1"/>
  <c r="T52" i="1"/>
  <c r="T96" i="1"/>
  <c r="T92" i="1"/>
  <c r="T49" i="1"/>
  <c r="T95" i="1"/>
  <c r="D122" i="1"/>
  <c r="T71" i="1"/>
  <c r="T75" i="1"/>
  <c r="U69" i="1"/>
  <c r="U50" i="1"/>
  <c r="U119" i="1"/>
  <c r="U115" i="1"/>
  <c r="K122" i="1"/>
  <c r="Q122" i="1"/>
  <c r="T104" i="1"/>
  <c r="U55" i="1"/>
  <c r="U66" i="1"/>
  <c r="U106" i="1"/>
  <c r="T34" i="1"/>
  <c r="T83" i="1"/>
  <c r="U76" i="1"/>
  <c r="U98" i="1"/>
  <c r="T46" i="1"/>
  <c r="U34" i="1"/>
  <c r="U42" i="1"/>
  <c r="T114" i="1"/>
  <c r="T84" i="1"/>
  <c r="U120" i="1"/>
  <c r="U90" i="1"/>
  <c r="T43" i="1"/>
  <c r="U114" i="1"/>
  <c r="T66" i="1"/>
  <c r="U51" i="1"/>
  <c r="T82" i="1"/>
  <c r="U63" i="1"/>
  <c r="AK122" i="1"/>
  <c r="U110" i="1"/>
  <c r="U93" i="1"/>
  <c r="T48" i="1"/>
  <c r="U79" i="1"/>
  <c r="U52" i="1"/>
  <c r="C122" i="1"/>
  <c r="U89" i="1"/>
  <c r="T39" i="1"/>
  <c r="T70" i="1"/>
  <c r="T72" i="1"/>
  <c r="G122" i="1"/>
  <c r="T79" i="1"/>
  <c r="U43" i="1"/>
  <c r="T93" i="1"/>
  <c r="U39" i="1"/>
  <c r="U70" i="1"/>
  <c r="U104" i="1"/>
  <c r="U102" i="1"/>
  <c r="U74" i="1"/>
  <c r="T74" i="1"/>
  <c r="U57" i="1"/>
  <c r="U113" i="1"/>
  <c r="T101" i="1"/>
  <c r="U73" i="1"/>
  <c r="T41" i="1"/>
  <c r="AH122" i="1"/>
  <c r="T103" i="1"/>
  <c r="T62" i="1"/>
  <c r="T33" i="1"/>
  <c r="U72" i="1"/>
  <c r="T77" i="1"/>
  <c r="U84" i="1"/>
  <c r="T36" i="1"/>
  <c r="T111" i="1"/>
  <c r="U62" i="1"/>
  <c r="T73" i="1"/>
  <c r="U58" i="1"/>
  <c r="T122" i="1"/>
  <c r="AF122" i="1"/>
  <c r="U64" i="1"/>
  <c r="U67" i="1"/>
  <c r="T118" i="1"/>
  <c r="U45" i="1"/>
  <c r="U116" i="1"/>
  <c r="J122" i="1"/>
  <c r="U91" i="1"/>
  <c r="U47" i="1"/>
  <c r="T64" i="1"/>
  <c r="T69" i="1"/>
  <c r="T57" i="1"/>
  <c r="T90" i="1"/>
  <c r="U101" i="1"/>
  <c r="U117" i="1"/>
  <c r="T97" i="1"/>
  <c r="T112" i="1"/>
  <c r="U44" i="1"/>
  <c r="U88" i="1"/>
  <c r="U103" i="1"/>
  <c r="T47" i="1"/>
  <c r="Q123" i="1"/>
  <c r="J123" i="1"/>
  <c r="G123" i="1"/>
  <c r="K123" i="1"/>
  <c r="AM123" i="1"/>
  <c r="T123" i="1"/>
  <c r="U123" i="1"/>
  <c r="AF123" i="1"/>
  <c r="D123" i="1"/>
  <c r="M123" i="1"/>
  <c r="AK123" i="1"/>
  <c r="AL123" i="1"/>
  <c r="N123" i="1"/>
  <c r="AH123" i="1"/>
  <c r="C123" i="1"/>
  <c r="AN110" i="1" l="1"/>
  <c r="AG110" i="1"/>
  <c r="AN103" i="1"/>
  <c r="AG103" i="1"/>
  <c r="AN101" i="1"/>
  <c r="AG101" i="1"/>
  <c r="AN92" i="1"/>
  <c r="AG92" i="1"/>
  <c r="AN87" i="1"/>
  <c r="AG87" i="1"/>
  <c r="AN78" i="1"/>
  <c r="AG78" i="1"/>
  <c r="AN67" i="1"/>
  <c r="AG67" i="1"/>
  <c r="AN56" i="1"/>
  <c r="AG56" i="1"/>
  <c r="AN45" i="1"/>
  <c r="AG45" i="1"/>
  <c r="AN28" i="1"/>
  <c r="AG28" i="1"/>
  <c r="AN113" i="1"/>
  <c r="AG113" i="1"/>
  <c r="AN24" i="1"/>
  <c r="AG24" i="1"/>
  <c r="AN123" i="1"/>
  <c r="AG123" i="1"/>
  <c r="AN121" i="1"/>
  <c r="AG121" i="1"/>
  <c r="AN106" i="1"/>
  <c r="AG106" i="1"/>
  <c r="AN102" i="1"/>
  <c r="AG102" i="1"/>
  <c r="AN98" i="1"/>
  <c r="AG98" i="1"/>
  <c r="AN84" i="1"/>
  <c r="AG84" i="1"/>
  <c r="AN81" i="1"/>
  <c r="AG81" i="1"/>
  <c r="AN75" i="1"/>
  <c r="AG75" i="1"/>
  <c r="AN71" i="1"/>
  <c r="AG71" i="1"/>
  <c r="AN64" i="1"/>
  <c r="AG64" i="1"/>
  <c r="AN58" i="1"/>
  <c r="AG58" i="1"/>
  <c r="AN50" i="1"/>
  <c r="AG50" i="1"/>
  <c r="AN40" i="1"/>
  <c r="AG40" i="1"/>
  <c r="AN39" i="1"/>
  <c r="AG39" i="1"/>
  <c r="AN32" i="1"/>
  <c r="AG32" i="1"/>
  <c r="AN25" i="1"/>
  <c r="AG25" i="1"/>
  <c r="AN21" i="1"/>
  <c r="AG21" i="1"/>
  <c r="AN20" i="1"/>
  <c r="AG20" i="1"/>
  <c r="AN19" i="1"/>
  <c r="AG19" i="1"/>
  <c r="AN86" i="1"/>
  <c r="AG86" i="1"/>
  <c r="AN55" i="1"/>
  <c r="AG55" i="1"/>
  <c r="AN42" i="1"/>
  <c r="AG42" i="1"/>
  <c r="AN34" i="1"/>
  <c r="AG34" i="1"/>
  <c r="AN112" i="1"/>
  <c r="AG112" i="1"/>
  <c r="AN96" i="1"/>
  <c r="AG96" i="1"/>
  <c r="AN95" i="1"/>
  <c r="AG95" i="1"/>
  <c r="AN93" i="1"/>
  <c r="AG93" i="1"/>
  <c r="AN90" i="1"/>
  <c r="AG90" i="1"/>
  <c r="AN79" i="1"/>
  <c r="AG79" i="1"/>
  <c r="AN77" i="1"/>
  <c r="AG77" i="1"/>
  <c r="AN57" i="1"/>
  <c r="AG57" i="1"/>
  <c r="AN48" i="1"/>
  <c r="AG48" i="1"/>
  <c r="AN44" i="1"/>
  <c r="AG44" i="1"/>
  <c r="AN29" i="1"/>
  <c r="AG29" i="1"/>
  <c r="AN94" i="1"/>
  <c r="AG94" i="1"/>
  <c r="AN54" i="1"/>
  <c r="AG54" i="1"/>
  <c r="AN118" i="1"/>
  <c r="AG118" i="1"/>
  <c r="AN114" i="1"/>
  <c r="AG114" i="1"/>
  <c r="AN111" i="1"/>
  <c r="AG111" i="1"/>
  <c r="AN109" i="1"/>
  <c r="AG109" i="1"/>
  <c r="AN107" i="1"/>
  <c r="AG107" i="1"/>
  <c r="AN85" i="1"/>
  <c r="AG85" i="1"/>
  <c r="AN74" i="1"/>
  <c r="AG74" i="1"/>
  <c r="AN63" i="1"/>
  <c r="AG63" i="1"/>
  <c r="AN62" i="1"/>
  <c r="AG62" i="1"/>
  <c r="AN61" i="1"/>
  <c r="AG61" i="1"/>
  <c r="AN33" i="1"/>
  <c r="AG33" i="1"/>
  <c r="AN22" i="1"/>
  <c r="AG22" i="1"/>
  <c r="AN18" i="1"/>
  <c r="AG18" i="1"/>
  <c r="AN17" i="1"/>
  <c r="AG17" i="1"/>
  <c r="AN68" i="1"/>
  <c r="AG68" i="1"/>
  <c r="AN108" i="1"/>
  <c r="AG108" i="1"/>
  <c r="AN104" i="1"/>
  <c r="AG104" i="1"/>
  <c r="AN83" i="1"/>
  <c r="AG83" i="1"/>
  <c r="AN76" i="1"/>
  <c r="AG76" i="1"/>
  <c r="AN70" i="1"/>
  <c r="AG70" i="1"/>
  <c r="AN66" i="1"/>
  <c r="AG66" i="1"/>
  <c r="AN49" i="1"/>
  <c r="AG49" i="1"/>
  <c r="AN36" i="1"/>
  <c r="AG36" i="1"/>
  <c r="AN30" i="1"/>
  <c r="AG30" i="1"/>
  <c r="AN27" i="1"/>
  <c r="AG27" i="1"/>
  <c r="AN16" i="1"/>
  <c r="AG16" i="1"/>
  <c r="AN15" i="1"/>
  <c r="AG15" i="1"/>
  <c r="AN115" i="1"/>
  <c r="AG115" i="1"/>
  <c r="AN105" i="1"/>
  <c r="AG105" i="1"/>
  <c r="AN82" i="1"/>
  <c r="AG82" i="1"/>
  <c r="AN72" i="1"/>
  <c r="AG72" i="1"/>
  <c r="AN117" i="1"/>
  <c r="AG117" i="1"/>
  <c r="AN100" i="1"/>
  <c r="AG100" i="1"/>
  <c r="AN99" i="1"/>
  <c r="AG99" i="1"/>
  <c r="AN97" i="1"/>
  <c r="AG97" i="1"/>
  <c r="AN88" i="1"/>
  <c r="AG88" i="1"/>
  <c r="AN73" i="1"/>
  <c r="AG73" i="1"/>
  <c r="AN69" i="1"/>
  <c r="AG69" i="1"/>
  <c r="AN59" i="1"/>
  <c r="AG59" i="1"/>
  <c r="AN53" i="1"/>
  <c r="AG53" i="1"/>
  <c r="AN51" i="1"/>
  <c r="AG51" i="1"/>
  <c r="AN41" i="1"/>
  <c r="AG41" i="1"/>
  <c r="AN35" i="1"/>
  <c r="AG35" i="1"/>
  <c r="AN31" i="1"/>
  <c r="AG31" i="1"/>
  <c r="AN26" i="1"/>
  <c r="AG26" i="1"/>
  <c r="AN14" i="1"/>
  <c r="AG14" i="1"/>
  <c r="AN122" i="1"/>
  <c r="AG122" i="1"/>
  <c r="AN120" i="1"/>
  <c r="AG120" i="1"/>
  <c r="AN119" i="1"/>
  <c r="AG119" i="1"/>
  <c r="AN116" i="1"/>
  <c r="AG116" i="1"/>
  <c r="AN91" i="1"/>
  <c r="AG91" i="1"/>
  <c r="AN89" i="1"/>
  <c r="AG89" i="1"/>
  <c r="AN80" i="1"/>
  <c r="AG80" i="1"/>
  <c r="AN65" i="1"/>
  <c r="AG65" i="1"/>
  <c r="AN60" i="1"/>
  <c r="AG60" i="1"/>
  <c r="AN52" i="1"/>
  <c r="AG52" i="1"/>
  <c r="AN47" i="1"/>
  <c r="AG47" i="1"/>
  <c r="AN46" i="1"/>
  <c r="AG46" i="1"/>
  <c r="AN43" i="1"/>
  <c r="AG43" i="1"/>
  <c r="AN38" i="1"/>
  <c r="AG38" i="1"/>
  <c r="AN37" i="1"/>
  <c r="AG37" i="1"/>
  <c r="AN23" i="1"/>
  <c r="AG23" i="1"/>
  <c r="P45" i="1"/>
  <c r="S45" i="1"/>
  <c r="P56" i="1"/>
  <c r="S56" i="1"/>
  <c r="P55" i="1"/>
  <c r="S55" i="1"/>
  <c r="P43" i="1"/>
  <c r="S43" i="1"/>
  <c r="P39" i="1"/>
  <c r="S39" i="1"/>
  <c r="P37" i="1"/>
  <c r="S37" i="1"/>
  <c r="P32" i="1"/>
  <c r="S32" i="1"/>
  <c r="P25" i="1"/>
  <c r="S25" i="1"/>
  <c r="P19" i="1"/>
  <c r="S19" i="1"/>
  <c r="P71" i="1"/>
  <c r="S71" i="1"/>
  <c r="P106" i="1"/>
  <c r="S106" i="1"/>
  <c r="P87" i="1"/>
  <c r="S87" i="1"/>
  <c r="P115" i="1"/>
  <c r="S115" i="1"/>
  <c r="P108" i="1"/>
  <c r="S108" i="1"/>
  <c r="P26" i="1"/>
  <c r="S26" i="1"/>
  <c r="P24" i="1"/>
  <c r="S24" i="1"/>
  <c r="P17" i="1"/>
  <c r="S17" i="1"/>
  <c r="P13" i="1"/>
  <c r="S13" i="1"/>
  <c r="P119" i="1"/>
  <c r="S119" i="1"/>
  <c r="P98" i="1"/>
  <c r="S98" i="1"/>
  <c r="P122" i="1"/>
  <c r="S122" i="1"/>
  <c r="S120" i="1"/>
  <c r="P120" i="1"/>
  <c r="P114" i="1"/>
  <c r="S114" i="1"/>
  <c r="P110" i="1"/>
  <c r="S110" i="1"/>
  <c r="P46" i="1"/>
  <c r="S46" i="1"/>
  <c r="P77" i="1"/>
  <c r="S77" i="1"/>
  <c r="P68" i="1"/>
  <c r="S68" i="1"/>
  <c r="P34" i="1"/>
  <c r="S34" i="1"/>
  <c r="P15" i="1"/>
  <c r="S15" i="1"/>
  <c r="P80" i="1"/>
  <c r="S80" i="1"/>
  <c r="P105" i="1"/>
  <c r="S105" i="1"/>
  <c r="P75" i="1"/>
  <c r="S75" i="1"/>
  <c r="P102" i="1"/>
  <c r="S102" i="1"/>
  <c r="P85" i="1"/>
  <c r="S85" i="1"/>
  <c r="P82" i="1"/>
  <c r="S82" i="1"/>
  <c r="P117" i="1"/>
  <c r="S117" i="1"/>
  <c r="P111" i="1"/>
  <c r="S111" i="1"/>
  <c r="P101" i="1"/>
  <c r="S101" i="1"/>
  <c r="P99" i="1"/>
  <c r="S99" i="1"/>
  <c r="P97" i="1"/>
  <c r="S97" i="1"/>
  <c r="P91" i="1"/>
  <c r="S91" i="1"/>
  <c r="P90" i="1"/>
  <c r="S90" i="1"/>
  <c r="P81" i="1"/>
  <c r="S81" i="1"/>
  <c r="P73" i="1"/>
  <c r="S73" i="1"/>
  <c r="P70" i="1"/>
  <c r="S70" i="1"/>
  <c r="P61" i="1"/>
  <c r="S61" i="1"/>
  <c r="P59" i="1"/>
  <c r="S59" i="1"/>
  <c r="P54" i="1"/>
  <c r="S54" i="1"/>
  <c r="P48" i="1"/>
  <c r="S48" i="1"/>
  <c r="P47" i="1"/>
  <c r="S47" i="1"/>
  <c r="P41" i="1"/>
  <c r="S41" i="1"/>
  <c r="P118" i="1"/>
  <c r="S118" i="1"/>
  <c r="P103" i="1"/>
  <c r="S103" i="1"/>
  <c r="P95" i="1"/>
  <c r="S95" i="1"/>
  <c r="P76" i="1"/>
  <c r="S76" i="1"/>
  <c r="P116" i="1"/>
  <c r="S116" i="1"/>
  <c r="P62" i="1"/>
  <c r="S62" i="1"/>
  <c r="P40" i="1"/>
  <c r="S40" i="1"/>
  <c r="P109" i="1"/>
  <c r="S109" i="1"/>
  <c r="P84" i="1"/>
  <c r="S84" i="1"/>
  <c r="P67" i="1"/>
  <c r="S67" i="1"/>
  <c r="P49" i="1"/>
  <c r="S49" i="1"/>
  <c r="P33" i="1"/>
  <c r="S33" i="1"/>
  <c r="P113" i="1"/>
  <c r="S113" i="1"/>
  <c r="S96" i="1"/>
  <c r="P96" i="1"/>
  <c r="P86" i="1"/>
  <c r="S86" i="1"/>
  <c r="P78" i="1"/>
  <c r="S78" i="1"/>
  <c r="P66" i="1"/>
  <c r="S66" i="1"/>
  <c r="P65" i="1"/>
  <c r="S65" i="1"/>
  <c r="P63" i="1"/>
  <c r="S63" i="1"/>
  <c r="P58" i="1"/>
  <c r="S58" i="1"/>
  <c r="P57" i="1"/>
  <c r="S57" i="1"/>
  <c r="P53" i="1"/>
  <c r="S53" i="1"/>
  <c r="P42" i="1"/>
  <c r="S42" i="1"/>
  <c r="P31" i="1"/>
  <c r="S31" i="1"/>
  <c r="P30" i="1"/>
  <c r="S30" i="1"/>
  <c r="P23" i="1"/>
  <c r="S23" i="1"/>
  <c r="P94" i="1"/>
  <c r="S94" i="1"/>
  <c r="P112" i="1"/>
  <c r="S112" i="1"/>
  <c r="P121" i="1"/>
  <c r="S121" i="1"/>
  <c r="P60" i="1"/>
  <c r="S60" i="1"/>
  <c r="P36" i="1"/>
  <c r="S36" i="1"/>
  <c r="P29" i="1"/>
  <c r="S29" i="1"/>
  <c r="P104" i="1"/>
  <c r="S104" i="1"/>
  <c r="P100" i="1"/>
  <c r="S100" i="1"/>
  <c r="P92" i="1"/>
  <c r="S92" i="1"/>
  <c r="P88" i="1"/>
  <c r="S88" i="1"/>
  <c r="P79" i="1"/>
  <c r="S79" i="1"/>
  <c r="P72" i="1"/>
  <c r="S72" i="1"/>
  <c r="P69" i="1"/>
  <c r="S69" i="1"/>
  <c r="P64" i="1"/>
  <c r="S64" i="1"/>
  <c r="P35" i="1"/>
  <c r="S35" i="1"/>
  <c r="P28" i="1"/>
  <c r="S28" i="1"/>
  <c r="P27" i="1"/>
  <c r="S27" i="1"/>
  <c r="P22" i="1"/>
  <c r="S22" i="1"/>
  <c r="P21" i="1"/>
  <c r="S21" i="1"/>
  <c r="P18" i="1"/>
  <c r="S18" i="1"/>
  <c r="P14" i="1"/>
  <c r="S14" i="1"/>
  <c r="P93" i="1"/>
  <c r="S93" i="1"/>
  <c r="P123" i="1"/>
  <c r="S123" i="1"/>
  <c r="P107" i="1"/>
  <c r="S107" i="1"/>
  <c r="P89" i="1"/>
  <c r="S89" i="1"/>
  <c r="P83" i="1"/>
  <c r="S83" i="1"/>
  <c r="P74" i="1"/>
  <c r="S74" i="1"/>
  <c r="P52" i="1"/>
  <c r="S52" i="1"/>
  <c r="P51" i="1"/>
  <c r="S51" i="1"/>
  <c r="P50" i="1"/>
  <c r="S50" i="1"/>
  <c r="P44" i="1"/>
  <c r="S44" i="1"/>
  <c r="P38" i="1"/>
  <c r="S38" i="1"/>
  <c r="P20" i="1"/>
  <c r="S20" i="1"/>
  <c r="P16" i="1"/>
  <c r="S16" i="1"/>
  <c r="H123" i="1"/>
  <c r="E123" i="1"/>
  <c r="F123" i="1" s="1"/>
  <c r="R123" i="1"/>
  <c r="O123" i="1"/>
  <c r="H122" i="1"/>
  <c r="E122" i="1"/>
  <c r="F122" i="1" s="1"/>
  <c r="R122" i="1"/>
  <c r="O122" i="1"/>
  <c r="R121" i="1"/>
  <c r="O121" i="1"/>
  <c r="H121" i="1"/>
  <c r="E121" i="1"/>
  <c r="F121" i="1" s="1"/>
  <c r="H120" i="1"/>
  <c r="E120" i="1"/>
  <c r="F120" i="1" s="1"/>
  <c r="R120" i="1"/>
  <c r="O120" i="1"/>
  <c r="E119" i="1"/>
  <c r="F119" i="1" s="1"/>
  <c r="H119" i="1"/>
  <c r="R119" i="1"/>
  <c r="O119" i="1"/>
  <c r="H118" i="1"/>
  <c r="E118" i="1"/>
  <c r="F118" i="1" s="1"/>
  <c r="R118" i="1"/>
  <c r="O118" i="1"/>
  <c r="H117" i="1"/>
  <c r="E117" i="1"/>
  <c r="F117" i="1" s="1"/>
  <c r="R117" i="1"/>
  <c r="O117" i="1"/>
  <c r="R116" i="1"/>
  <c r="O116" i="1"/>
  <c r="E116" i="1"/>
  <c r="F116" i="1" s="1"/>
  <c r="H116" i="1"/>
  <c r="H115" i="1"/>
  <c r="E115" i="1"/>
  <c r="F115" i="1" s="1"/>
  <c r="R115" i="1"/>
  <c r="O115" i="1"/>
  <c r="H114" i="1"/>
  <c r="E114" i="1"/>
  <c r="F114" i="1" s="1"/>
  <c r="R114" i="1"/>
  <c r="O114" i="1"/>
  <c r="R113" i="1"/>
  <c r="O113" i="1"/>
  <c r="H113" i="1"/>
  <c r="E113" i="1"/>
  <c r="F113" i="1" s="1"/>
  <c r="H112" i="1"/>
  <c r="E112" i="1"/>
  <c r="F112" i="1" s="1"/>
  <c r="R112" i="1"/>
  <c r="O112" i="1"/>
  <c r="R111" i="1"/>
  <c r="O111" i="1"/>
  <c r="E111" i="1"/>
  <c r="F111" i="1" s="1"/>
  <c r="H111" i="1"/>
  <c r="R110" i="1"/>
  <c r="O110" i="1"/>
  <c r="H110" i="1"/>
  <c r="E110" i="1"/>
  <c r="F110" i="1" s="1"/>
  <c r="R109" i="1"/>
  <c r="O109" i="1"/>
  <c r="H109" i="1"/>
  <c r="E109" i="1"/>
  <c r="F109" i="1" s="1"/>
  <c r="H108" i="1"/>
  <c r="E108" i="1"/>
  <c r="F108" i="1" s="1"/>
  <c r="R108" i="1"/>
  <c r="O108" i="1"/>
  <c r="H107" i="1"/>
  <c r="E107" i="1"/>
  <c r="F107" i="1" s="1"/>
  <c r="R107" i="1"/>
  <c r="O107" i="1"/>
  <c r="H106" i="1"/>
  <c r="E106" i="1"/>
  <c r="F106" i="1" s="1"/>
  <c r="R106" i="1"/>
  <c r="O106" i="1"/>
  <c r="H105" i="1"/>
  <c r="E105" i="1"/>
  <c r="F105" i="1" s="1"/>
  <c r="R105" i="1"/>
  <c r="O105" i="1"/>
  <c r="R104" i="1"/>
  <c r="O104" i="1"/>
  <c r="H104" i="1"/>
  <c r="E104" i="1"/>
  <c r="F104" i="1" s="1"/>
  <c r="R103" i="1"/>
  <c r="O103" i="1"/>
  <c r="H103" i="1"/>
  <c r="E103" i="1"/>
  <c r="F103" i="1" s="1"/>
  <c r="R102" i="1"/>
  <c r="O102" i="1"/>
  <c r="H102" i="1"/>
  <c r="E102" i="1"/>
  <c r="F102" i="1" s="1"/>
  <c r="R101" i="1"/>
  <c r="O101" i="1"/>
  <c r="H101" i="1"/>
  <c r="E101" i="1"/>
  <c r="F101" i="1" s="1"/>
  <c r="R100" i="1"/>
  <c r="O100" i="1"/>
  <c r="E100" i="1"/>
  <c r="F100" i="1" s="1"/>
  <c r="H100" i="1"/>
  <c r="R99" i="1"/>
  <c r="O99" i="1"/>
  <c r="H99" i="1"/>
  <c r="E99" i="1"/>
  <c r="F99" i="1" s="1"/>
  <c r="H98" i="1"/>
  <c r="E98" i="1"/>
  <c r="F98" i="1" s="1"/>
  <c r="R98" i="1"/>
  <c r="O98" i="1"/>
  <c r="R97" i="1"/>
  <c r="O97" i="1"/>
  <c r="H97" i="1"/>
  <c r="E97" i="1"/>
  <c r="F97" i="1" s="1"/>
  <c r="H96" i="1"/>
  <c r="E96" i="1"/>
  <c r="F96" i="1" s="1"/>
  <c r="R96" i="1"/>
  <c r="O96" i="1"/>
  <c r="R95" i="1"/>
  <c r="O95" i="1"/>
  <c r="H94" i="1"/>
  <c r="E94" i="1"/>
  <c r="F94" i="1" s="1"/>
  <c r="R94" i="1"/>
  <c r="O94" i="1"/>
  <c r="E95" i="1"/>
  <c r="F95" i="1" s="1"/>
  <c r="H95" i="1"/>
  <c r="H93" i="1"/>
  <c r="E93" i="1"/>
  <c r="F93" i="1" s="1"/>
  <c r="R92" i="1"/>
  <c r="O92" i="1"/>
  <c r="H92" i="1"/>
  <c r="E92" i="1"/>
  <c r="F92" i="1" s="1"/>
  <c r="R93" i="1"/>
  <c r="O93" i="1"/>
  <c r="H91" i="1"/>
  <c r="E91" i="1"/>
  <c r="F91" i="1" s="1"/>
  <c r="R91" i="1"/>
  <c r="O91" i="1"/>
  <c r="H90" i="1"/>
  <c r="E90" i="1"/>
  <c r="F90" i="1" s="1"/>
  <c r="R90" i="1"/>
  <c r="O90" i="1"/>
  <c r="R89" i="1"/>
  <c r="O89" i="1"/>
  <c r="H89" i="1"/>
  <c r="E89" i="1"/>
  <c r="F89" i="1" s="1"/>
  <c r="R88" i="1"/>
  <c r="O88" i="1"/>
  <c r="H88" i="1"/>
  <c r="E88" i="1"/>
  <c r="F88" i="1" s="1"/>
  <c r="E87" i="1"/>
  <c r="F87" i="1" s="1"/>
  <c r="H87" i="1"/>
  <c r="R87" i="1"/>
  <c r="O87" i="1"/>
  <c r="R86" i="1"/>
  <c r="O86" i="1"/>
  <c r="H86" i="1"/>
  <c r="E86" i="1"/>
  <c r="F86" i="1" s="1"/>
  <c r="R85" i="1"/>
  <c r="O85" i="1"/>
  <c r="H85" i="1"/>
  <c r="E85" i="1"/>
  <c r="F85" i="1" s="1"/>
  <c r="H84" i="1"/>
  <c r="E84" i="1"/>
  <c r="F84" i="1" s="1"/>
  <c r="R84" i="1"/>
  <c r="O84" i="1"/>
  <c r="R83" i="1"/>
  <c r="O83" i="1"/>
  <c r="H83" i="1"/>
  <c r="E83" i="1"/>
  <c r="F83" i="1" s="1"/>
  <c r="H82" i="1"/>
  <c r="E82" i="1"/>
  <c r="F82" i="1" s="1"/>
  <c r="R82" i="1"/>
  <c r="O82" i="1"/>
  <c r="R81" i="1"/>
  <c r="O81" i="1"/>
  <c r="H81" i="1"/>
  <c r="E81" i="1"/>
  <c r="F81" i="1" s="1"/>
  <c r="H80" i="1"/>
  <c r="E80" i="1"/>
  <c r="F80" i="1" s="1"/>
  <c r="R80" i="1"/>
  <c r="O80" i="1"/>
  <c r="R79" i="1"/>
  <c r="O79" i="1"/>
  <c r="H79" i="1"/>
  <c r="E79" i="1"/>
  <c r="F79" i="1" s="1"/>
  <c r="H78" i="1"/>
  <c r="E78" i="1"/>
  <c r="F78" i="1" s="1"/>
  <c r="R78" i="1"/>
  <c r="O78" i="1"/>
  <c r="H77" i="1"/>
  <c r="E77" i="1"/>
  <c r="F77" i="1" s="1"/>
  <c r="R77" i="1"/>
  <c r="O77" i="1"/>
  <c r="R76" i="1"/>
  <c r="O76" i="1"/>
  <c r="H76" i="1"/>
  <c r="E76" i="1"/>
  <c r="F76" i="1" s="1"/>
  <c r="H75" i="1"/>
  <c r="E75" i="1"/>
  <c r="F75" i="1" s="1"/>
  <c r="R75" i="1"/>
  <c r="O75" i="1"/>
  <c r="R74" i="1"/>
  <c r="O74" i="1"/>
  <c r="H74" i="1"/>
  <c r="E74" i="1"/>
  <c r="F74" i="1" s="1"/>
  <c r="H73" i="1"/>
  <c r="E73" i="1"/>
  <c r="F73" i="1" s="1"/>
  <c r="R73" i="1"/>
  <c r="O73" i="1"/>
  <c r="R72" i="1"/>
  <c r="O72" i="1"/>
  <c r="H72" i="1"/>
  <c r="E72" i="1"/>
  <c r="F72" i="1" s="1"/>
  <c r="R71" i="1"/>
  <c r="O71" i="1"/>
  <c r="E71" i="1"/>
  <c r="F71" i="1" s="1"/>
  <c r="H71" i="1"/>
  <c r="R70" i="1"/>
  <c r="O70" i="1"/>
  <c r="H70" i="1"/>
  <c r="E70" i="1"/>
  <c r="F70" i="1" s="1"/>
  <c r="H69" i="1"/>
  <c r="E69" i="1"/>
  <c r="F69" i="1" s="1"/>
  <c r="R69" i="1"/>
  <c r="O69" i="1"/>
  <c r="R68" i="1"/>
  <c r="O68" i="1"/>
  <c r="H68" i="1"/>
  <c r="E68" i="1"/>
  <c r="F68" i="1" s="1"/>
  <c r="H67" i="1"/>
  <c r="E67" i="1"/>
  <c r="F67" i="1" s="1"/>
  <c r="R67" i="1"/>
  <c r="O67" i="1"/>
  <c r="H66" i="1"/>
  <c r="E66" i="1"/>
  <c r="F66" i="1" s="1"/>
  <c r="R66" i="1"/>
  <c r="O66" i="1"/>
  <c r="H65" i="1"/>
  <c r="E65" i="1"/>
  <c r="F65" i="1" s="1"/>
  <c r="R65" i="1"/>
  <c r="O65" i="1"/>
  <c r="H64" i="1"/>
  <c r="E64" i="1"/>
  <c r="F64" i="1" s="1"/>
  <c r="R64" i="1"/>
  <c r="O64" i="1"/>
  <c r="H63" i="1"/>
  <c r="E63" i="1"/>
  <c r="F63" i="1" s="1"/>
  <c r="R63" i="1"/>
  <c r="O63" i="1"/>
  <c r="R62" i="1"/>
  <c r="O62" i="1"/>
  <c r="H62" i="1"/>
  <c r="E62" i="1"/>
  <c r="F62" i="1" s="1"/>
  <c r="R61" i="1"/>
  <c r="O61" i="1"/>
  <c r="H61" i="1"/>
  <c r="E61" i="1"/>
  <c r="F61" i="1" s="1"/>
  <c r="R60" i="1"/>
  <c r="O60" i="1"/>
  <c r="H60" i="1"/>
  <c r="E60" i="1"/>
  <c r="F60" i="1" s="1"/>
  <c r="H59" i="1"/>
  <c r="E59" i="1"/>
  <c r="F59" i="1" s="1"/>
  <c r="R59" i="1"/>
  <c r="O59" i="1"/>
  <c r="H58" i="1"/>
  <c r="E58" i="1"/>
  <c r="F58" i="1" s="1"/>
  <c r="R58" i="1"/>
  <c r="O58" i="1"/>
  <c r="H57" i="1"/>
  <c r="E57" i="1"/>
  <c r="F57" i="1" s="1"/>
  <c r="R57" i="1"/>
  <c r="O57" i="1"/>
  <c r="R56" i="1"/>
  <c r="O56" i="1"/>
  <c r="H56" i="1"/>
  <c r="E56" i="1"/>
  <c r="F56" i="1" s="1"/>
  <c r="R55" i="1"/>
  <c r="O55" i="1"/>
  <c r="E55" i="1"/>
  <c r="F55" i="1" s="1"/>
  <c r="H55" i="1"/>
  <c r="R54" i="1"/>
  <c r="O54" i="1"/>
  <c r="H54" i="1"/>
  <c r="E54" i="1"/>
  <c r="F54" i="1" s="1"/>
  <c r="R53" i="1"/>
  <c r="O53" i="1"/>
  <c r="H53" i="1"/>
  <c r="E53" i="1"/>
  <c r="F53" i="1" s="1"/>
  <c r="R52" i="1"/>
  <c r="O52" i="1"/>
  <c r="E52" i="1"/>
  <c r="F52" i="1" s="1"/>
  <c r="H52" i="1"/>
  <c r="H51" i="1"/>
  <c r="E51" i="1"/>
  <c r="F51" i="1" s="1"/>
  <c r="R51" i="1"/>
  <c r="O51" i="1"/>
  <c r="H50" i="1"/>
  <c r="E50" i="1"/>
  <c r="F50" i="1" s="1"/>
  <c r="R50" i="1"/>
  <c r="O50" i="1"/>
  <c r="H49" i="1"/>
  <c r="E49" i="1"/>
  <c r="F49" i="1" s="1"/>
  <c r="R49" i="1"/>
  <c r="O49" i="1"/>
  <c r="H48" i="1"/>
  <c r="E48" i="1"/>
  <c r="F48" i="1" s="1"/>
  <c r="R48" i="1"/>
  <c r="O48" i="1"/>
  <c r="E47" i="1"/>
  <c r="F47" i="1" s="1"/>
  <c r="H47" i="1"/>
  <c r="R47" i="1"/>
  <c r="O47" i="1"/>
  <c r="R46" i="1"/>
  <c r="O46" i="1"/>
  <c r="H46" i="1"/>
  <c r="E46" i="1"/>
  <c r="F46" i="1" s="1"/>
  <c r="H45" i="1"/>
  <c r="E45" i="1"/>
  <c r="F45" i="1" s="1"/>
  <c r="R45" i="1"/>
  <c r="O45" i="1"/>
  <c r="H44" i="1"/>
  <c r="E44" i="1"/>
  <c r="F44" i="1" s="1"/>
  <c r="R44" i="1"/>
  <c r="O44" i="1"/>
  <c r="R43" i="1"/>
  <c r="O43" i="1"/>
  <c r="H43" i="1"/>
  <c r="E43" i="1"/>
  <c r="F43" i="1" s="1"/>
  <c r="H42" i="1"/>
  <c r="E42" i="1"/>
  <c r="F42" i="1" s="1"/>
  <c r="H41" i="1"/>
  <c r="E41" i="1"/>
  <c r="F41" i="1" s="1"/>
  <c r="R41" i="1"/>
  <c r="O41" i="1"/>
  <c r="R42" i="1"/>
  <c r="O42" i="1"/>
  <c r="R40" i="1"/>
  <c r="O40" i="1"/>
  <c r="H40" i="1"/>
  <c r="E40" i="1"/>
  <c r="F40" i="1" s="1"/>
  <c r="R39" i="1"/>
  <c r="O39" i="1"/>
  <c r="H39" i="1"/>
  <c r="E39" i="1"/>
  <c r="F39" i="1" s="1"/>
  <c r="H38" i="1"/>
  <c r="E38" i="1"/>
  <c r="F38" i="1" s="1"/>
  <c r="R38" i="1"/>
  <c r="O38" i="1"/>
  <c r="H37" i="1"/>
  <c r="E37" i="1"/>
  <c r="F37" i="1" s="1"/>
  <c r="R37" i="1"/>
  <c r="O37" i="1"/>
  <c r="E36" i="1"/>
  <c r="F36" i="1" s="1"/>
  <c r="H36" i="1"/>
  <c r="R36" i="1"/>
  <c r="O36" i="1"/>
  <c r="H35" i="1"/>
  <c r="E35" i="1"/>
  <c r="F35" i="1" s="1"/>
  <c r="R35" i="1"/>
  <c r="O35" i="1"/>
  <c r="H34" i="1"/>
  <c r="E34" i="1"/>
  <c r="F34" i="1" s="1"/>
  <c r="R34" i="1"/>
  <c r="O34" i="1"/>
  <c r="H33" i="1"/>
  <c r="E33" i="1"/>
  <c r="F33" i="1" s="1"/>
  <c r="R33" i="1"/>
  <c r="O33" i="1"/>
  <c r="R32" i="1"/>
  <c r="O32" i="1"/>
  <c r="H32" i="1"/>
  <c r="E32" i="1"/>
  <c r="F32" i="1" s="1"/>
  <c r="R31" i="1"/>
  <c r="O31" i="1"/>
  <c r="E31" i="1"/>
  <c r="F31" i="1" s="1"/>
  <c r="H31" i="1"/>
  <c r="R30" i="1"/>
  <c r="O30" i="1"/>
  <c r="H30" i="1"/>
  <c r="E30" i="1"/>
  <c r="F30" i="1" s="1"/>
  <c r="R29" i="1"/>
  <c r="O29" i="1"/>
  <c r="E29" i="1"/>
  <c r="F29" i="1" s="1"/>
  <c r="H29" i="1"/>
  <c r="R28" i="1"/>
  <c r="O28" i="1"/>
  <c r="H28" i="1"/>
  <c r="E28" i="1"/>
  <c r="F28" i="1" s="1"/>
  <c r="H27" i="1"/>
  <c r="E27" i="1"/>
  <c r="F27" i="1" s="1"/>
  <c r="R27" i="1"/>
  <c r="O27" i="1"/>
  <c r="H26" i="1"/>
  <c r="E26" i="1"/>
  <c r="F26" i="1" s="1"/>
  <c r="R26" i="1"/>
  <c r="O26" i="1"/>
  <c r="H25" i="1"/>
  <c r="E25" i="1"/>
  <c r="F25" i="1" s="1"/>
  <c r="R25" i="1"/>
  <c r="O25" i="1"/>
  <c r="R24" i="1"/>
  <c r="O24" i="1"/>
  <c r="H24" i="1"/>
  <c r="E24" i="1"/>
  <c r="F24" i="1" s="1"/>
  <c r="R23" i="1"/>
  <c r="O23" i="1"/>
  <c r="E23" i="1"/>
  <c r="F23" i="1" s="1"/>
  <c r="H23" i="1"/>
  <c r="R22" i="1"/>
  <c r="O22" i="1"/>
  <c r="H22" i="1"/>
  <c r="E22" i="1"/>
  <c r="F22" i="1" s="1"/>
  <c r="E21" i="1"/>
  <c r="F21" i="1" s="1"/>
  <c r="H21" i="1"/>
  <c r="R21" i="1"/>
  <c r="O21" i="1"/>
  <c r="H20" i="1"/>
  <c r="E20" i="1"/>
  <c r="F20" i="1" s="1"/>
  <c r="R20" i="1"/>
  <c r="O20" i="1"/>
  <c r="R19" i="1"/>
  <c r="O19" i="1"/>
  <c r="H19" i="1"/>
  <c r="E19" i="1"/>
  <c r="F19" i="1" s="1"/>
  <c r="H18" i="1"/>
  <c r="E18" i="1"/>
  <c r="F18" i="1" s="1"/>
  <c r="R18" i="1"/>
  <c r="O18" i="1"/>
  <c r="H17" i="1"/>
  <c r="E17" i="1"/>
  <c r="F17" i="1" s="1"/>
  <c r="R16" i="1"/>
  <c r="O16" i="1"/>
  <c r="R17" i="1"/>
  <c r="O17" i="1"/>
  <c r="R15" i="1"/>
  <c r="O15" i="1"/>
  <c r="H15" i="1"/>
  <c r="E15" i="1"/>
  <c r="F15" i="1" s="1"/>
  <c r="H16" i="1"/>
  <c r="E16" i="1"/>
  <c r="F16" i="1" s="1"/>
  <c r="H13" i="1"/>
  <c r="E13" i="1"/>
  <c r="F13" i="1" s="1"/>
  <c r="R14" i="1"/>
  <c r="O14" i="1"/>
  <c r="R13" i="1"/>
  <c r="O13" i="1"/>
  <c r="H14" i="1"/>
  <c r="E14" i="1"/>
  <c r="F14" i="1" s="1"/>
  <c r="V84" i="1" l="1"/>
  <c r="V94" i="1"/>
  <c r="V73" i="1"/>
  <c r="A28" i="1"/>
  <c r="V68" i="1"/>
  <c r="V75" i="1"/>
  <c r="V79" i="1"/>
  <c r="A68" i="1"/>
  <c r="V27" i="1"/>
  <c r="V108" i="1"/>
  <c r="A18" i="1"/>
  <c r="A116" i="1"/>
  <c r="V25" i="1"/>
  <c r="V42" i="1"/>
  <c r="A67" i="1"/>
  <c r="A52" i="1"/>
  <c r="A111" i="1"/>
  <c r="A17" i="1"/>
  <c r="A47" i="1"/>
  <c r="V43" i="1"/>
  <c r="A14" i="1"/>
  <c r="A55" i="1"/>
  <c r="A34" i="1"/>
  <c r="A71" i="1"/>
  <c r="A39" i="1"/>
  <c r="A91" i="1"/>
  <c r="V13" i="1"/>
  <c r="V122" i="1"/>
  <c r="A45" i="1"/>
  <c r="V104" i="1"/>
  <c r="V40" i="1"/>
  <c r="V61" i="1"/>
  <c r="V62" i="1"/>
  <c r="V18" i="1"/>
  <c r="A66" i="1"/>
  <c r="A44" i="1"/>
  <c r="A51" i="1"/>
  <c r="A100" i="1"/>
  <c r="A32" i="1"/>
  <c r="V64" i="1"/>
  <c r="V32" i="1"/>
  <c r="A85" i="1"/>
  <c r="A59" i="1"/>
  <c r="V72" i="1"/>
  <c r="A97" i="1"/>
  <c r="V35" i="1"/>
  <c r="A30" i="1"/>
  <c r="V86" i="1"/>
  <c r="A108" i="1"/>
  <c r="A118" i="1"/>
  <c r="V26" i="1"/>
  <c r="V80" i="1"/>
  <c r="V87" i="1"/>
  <c r="A101" i="1"/>
  <c r="A27" i="1"/>
  <c r="V69" i="1"/>
  <c r="V52" i="1"/>
  <c r="V77" i="1"/>
  <c r="V51" i="1"/>
  <c r="V15" i="1"/>
  <c r="A84" i="1"/>
  <c r="V89" i="1"/>
  <c r="V46" i="1"/>
  <c r="A96" i="1"/>
  <c r="A80" i="1"/>
  <c r="A50" i="1"/>
  <c r="V67" i="1"/>
  <c r="A103" i="1"/>
  <c r="V120" i="1"/>
  <c r="A79" i="1"/>
  <c r="A113" i="1"/>
  <c r="V66" i="1"/>
  <c r="V53" i="1"/>
  <c r="V19" i="1"/>
  <c r="A23" i="1"/>
  <c r="V29" i="1"/>
  <c r="V58" i="1"/>
  <c r="A38" i="1"/>
  <c r="V45" i="1"/>
  <c r="V47" i="1"/>
  <c r="V57" i="1"/>
  <c r="A115" i="1"/>
  <c r="A64" i="1"/>
  <c r="A95" i="1"/>
  <c r="V36" i="1"/>
  <c r="A57" i="1"/>
  <c r="V17" i="1"/>
  <c r="A58" i="1"/>
  <c r="V117" i="1"/>
  <c r="A61" i="1"/>
  <c r="V70" i="1"/>
  <c r="V41" i="1"/>
  <c r="V24" i="1"/>
  <c r="A26" i="1"/>
  <c r="A42" i="1"/>
  <c r="A36" i="1"/>
  <c r="V30" i="1"/>
  <c r="V81" i="1"/>
  <c r="A41" i="1"/>
  <c r="A88" i="1"/>
  <c r="V31" i="1"/>
  <c r="V22" i="1"/>
  <c r="A63" i="1"/>
  <c r="V95" i="1"/>
  <c r="V49" i="1"/>
  <c r="A53" i="1"/>
  <c r="A78" i="1"/>
  <c r="V37" i="1"/>
  <c r="A35" i="1"/>
  <c r="V103" i="1"/>
  <c r="V98" i="1"/>
  <c r="V110" i="1"/>
  <c r="A37" i="1"/>
  <c r="V91" i="1"/>
  <c r="V65" i="1"/>
  <c r="V38" i="1"/>
  <c r="A104" i="1"/>
  <c r="A92" i="1"/>
  <c r="A33" i="1"/>
  <c r="V112" i="1"/>
  <c r="A20" i="1"/>
  <c r="A86" i="1"/>
  <c r="V21" i="1"/>
  <c r="A69" i="1"/>
  <c r="V82" i="1"/>
  <c r="A107" i="1"/>
  <c r="V23" i="1"/>
  <c r="V34" i="1"/>
  <c r="V76" i="1"/>
  <c r="A15" i="1"/>
  <c r="V71" i="1"/>
  <c r="V115" i="1"/>
  <c r="A121" i="1"/>
  <c r="V56" i="1"/>
  <c r="V118" i="1"/>
  <c r="A122" i="1"/>
  <c r="V63" i="1"/>
  <c r="A120" i="1"/>
  <c r="A40" i="1"/>
  <c r="V28" i="1"/>
  <c r="V85" i="1"/>
  <c r="A90" i="1"/>
  <c r="A109" i="1"/>
  <c r="V119" i="1"/>
  <c r="V111" i="1"/>
  <c r="V48" i="1"/>
  <c r="A87" i="1"/>
  <c r="A89" i="1"/>
  <c r="V101" i="1"/>
  <c r="A43" i="1"/>
  <c r="V114" i="1"/>
  <c r="A56" i="1"/>
  <c r="V59" i="1"/>
  <c r="A62" i="1"/>
  <c r="V121" i="1"/>
  <c r="A117" i="1"/>
  <c r="A81" i="1"/>
  <c r="A31" i="1"/>
  <c r="A29" i="1"/>
  <c r="A106" i="1"/>
  <c r="A98" i="1"/>
  <c r="V33" i="1"/>
  <c r="V102" i="1"/>
  <c r="V55" i="1"/>
  <c r="A76" i="1"/>
  <c r="A48" i="1"/>
  <c r="A13" i="1"/>
  <c r="V74" i="1"/>
  <c r="V50" i="1"/>
  <c r="A16" i="1"/>
  <c r="V88" i="1"/>
  <c r="V109" i="1"/>
  <c r="A105" i="1"/>
  <c r="A54" i="1"/>
  <c r="V39" i="1"/>
  <c r="A93" i="1"/>
  <c r="A75" i="1"/>
  <c r="V100" i="1"/>
  <c r="A83" i="1"/>
  <c r="V20" i="1"/>
  <c r="A25" i="1"/>
  <c r="V14" i="1"/>
  <c r="A46" i="1"/>
  <c r="A72" i="1"/>
  <c r="A24" i="1"/>
  <c r="V90" i="1"/>
  <c r="V105" i="1"/>
  <c r="V60" i="1"/>
  <c r="A110" i="1"/>
  <c r="A70" i="1"/>
  <c r="V93" i="1"/>
  <c r="V54" i="1"/>
  <c r="V78" i="1"/>
  <c r="V99" i="1"/>
  <c r="V92" i="1"/>
  <c r="V44" i="1"/>
  <c r="A74" i="1"/>
  <c r="V16" i="1"/>
  <c r="V83" i="1"/>
  <c r="A94" i="1"/>
  <c r="A22" i="1"/>
  <c r="V107" i="1"/>
  <c r="A123" i="1"/>
  <c r="A65" i="1"/>
  <c r="A119" i="1"/>
  <c r="V113" i="1"/>
  <c r="V116" i="1"/>
  <c r="A114" i="1"/>
  <c r="A77" i="1"/>
  <c r="A49" i="1"/>
  <c r="V106" i="1"/>
  <c r="A99" i="1"/>
  <c r="V97" i="1"/>
  <c r="V123" i="1"/>
  <c r="A73" i="1"/>
  <c r="A82" i="1"/>
  <c r="A21" i="1"/>
  <c r="V96" i="1"/>
  <c r="A102" i="1"/>
  <c r="A60" i="1"/>
  <c r="A112" i="1"/>
  <c r="A19" i="1"/>
  <c r="B14" i="10"/>
  <c r="C14" i="10" l="1"/>
  <c r="F13" i="10" s="1"/>
  <c r="A14" i="10"/>
  <c r="F117" i="10" l="1" a="1"/>
  <c r="F118" i="10" a="1"/>
  <c r="F119" i="10" a="1"/>
  <c r="F120" i="10" l="1" a="1"/>
  <c r="F121" i="10" l="1" a="1"/>
  <c r="F122" i="10" l="1" a="1"/>
  <c r="F123" i="10" l="1" a="1"/>
  <c r="F124" i="10" a="1"/>
  <c r="F125" i="10" l="1" a="1"/>
  <c r="F126" i="10" l="1" a="1"/>
  <c r="F127" i="10" l="1" a="1"/>
  <c r="F128" i="10" l="1" a="1"/>
  <c r="F129" i="10" l="1" a="1"/>
  <c r="F130" i="10" l="1" a="1"/>
  <c r="X14" i="9"/>
  <c r="D15" i="9"/>
  <c r="K26" i="9"/>
  <c r="J15" i="9"/>
  <c r="D14" i="9"/>
  <c r="H14" i="9"/>
  <c r="F24" i="9"/>
  <c r="O14" i="9"/>
  <c r="M18" i="9"/>
  <c r="O24" i="9"/>
  <c r="O16" i="9"/>
  <c r="X31" i="9"/>
  <c r="G31" i="9"/>
  <c r="V25" i="9"/>
  <c r="V20" i="9"/>
  <c r="H16" i="9"/>
  <c r="R14" i="9"/>
  <c r="C28" i="9"/>
  <c r="A28" i="9" s="1"/>
  <c r="S29" i="9"/>
  <c r="P28" i="9"/>
  <c r="D16" i="9"/>
  <c r="L26" i="9"/>
  <c r="O31" i="9"/>
  <c r="X19" i="9"/>
  <c r="E26" i="9"/>
  <c r="D30" i="9"/>
  <c r="M14" i="9"/>
  <c r="C25" i="9"/>
  <c r="A25" i="9" s="1"/>
  <c r="M17" i="9"/>
  <c r="L18" i="9"/>
  <c r="M19" i="9"/>
  <c r="F15" i="9"/>
  <c r="K28" i="9"/>
  <c r="D28" i="9"/>
  <c r="W29" i="9"/>
  <c r="X15" i="9"/>
  <c r="W23" i="9"/>
  <c r="J25" i="9"/>
  <c r="Y18" i="9"/>
  <c r="H26" i="9"/>
  <c r="R28" i="9"/>
  <c r="L29" i="9"/>
  <c r="U30" i="9"/>
  <c r="H18" i="9"/>
  <c r="O23" i="9"/>
  <c r="V21" i="9"/>
  <c r="P29" i="9"/>
  <c r="V17" i="9"/>
  <c r="I20" i="9"/>
  <c r="S20" i="9"/>
  <c r="K19" i="9"/>
  <c r="K18" i="9"/>
  <c r="R21" i="9"/>
  <c r="H29" i="9"/>
  <c r="H25" i="9"/>
  <c r="S15" i="9"/>
  <c r="I22" i="9"/>
  <c r="V15" i="9"/>
  <c r="J22" i="9"/>
  <c r="X17" i="9"/>
  <c r="I30" i="9"/>
  <c r="H24" i="9"/>
  <c r="P23" i="9"/>
  <c r="L23" i="9"/>
  <c r="G30" i="9"/>
  <c r="L15" i="9"/>
  <c r="F26" i="9"/>
  <c r="J29" i="9"/>
  <c r="I17" i="9"/>
  <c r="M30" i="9"/>
  <c r="T14" i="9"/>
  <c r="C14" i="9"/>
  <c r="A14" i="9" s="1"/>
  <c r="R15" i="9"/>
  <c r="M31" i="9"/>
  <c r="U24" i="9"/>
  <c r="O18" i="9"/>
  <c r="C19" i="9"/>
  <c r="A19" i="9" s="1"/>
  <c r="T16" i="9"/>
  <c r="H15" i="9"/>
  <c r="V29" i="9"/>
  <c r="P27" i="9"/>
  <c r="U22" i="9"/>
  <c r="L14" i="9"/>
  <c r="H23" i="9"/>
  <c r="W27" i="9"/>
  <c r="E15" i="9"/>
  <c r="I28" i="9"/>
  <c r="L21" i="9"/>
  <c r="O29" i="9"/>
  <c r="G19" i="9"/>
  <c r="H22" i="9"/>
  <c r="S14" i="9"/>
  <c r="J31" i="9"/>
  <c r="T30" i="9"/>
  <c r="C22" i="9"/>
  <c r="A22" i="9" s="1"/>
  <c r="T17" i="9"/>
  <c r="R31" i="9"/>
  <c r="X28" i="9"/>
  <c r="F23" i="9"/>
  <c r="F31" i="9"/>
  <c r="E22" i="9"/>
  <c r="K22" i="9"/>
  <c r="I25" i="9"/>
  <c r="G25" i="9"/>
  <c r="V19" i="9"/>
  <c r="L30" i="9"/>
  <c r="H31" i="9"/>
  <c r="O22" i="9"/>
  <c r="L25" i="9"/>
  <c r="U17" i="9"/>
  <c r="G17" i="9"/>
  <c r="W31" i="9"/>
  <c r="M29" i="9"/>
  <c r="I18" i="9"/>
  <c r="K16" i="9"/>
  <c r="U20" i="9"/>
  <c r="O19" i="9"/>
  <c r="J28" i="9"/>
  <c r="M25" i="9"/>
  <c r="G14" i="9"/>
  <c r="E17" i="9"/>
  <c r="J18" i="9"/>
  <c r="U25" i="9"/>
  <c r="Y27" i="9"/>
  <c r="E23" i="9"/>
  <c r="S24" i="9"/>
  <c r="E14" i="9"/>
  <c r="V31" i="9"/>
  <c r="F14" i="9"/>
  <c r="P15" i="9"/>
  <c r="F29" i="9"/>
  <c r="H20" i="9"/>
  <c r="K21" i="9"/>
  <c r="L24" i="9"/>
  <c r="I26" i="9"/>
  <c r="G26" i="9"/>
  <c r="Q26" i="9"/>
  <c r="T25" i="9"/>
  <c r="L28" i="9"/>
  <c r="W16" i="9"/>
  <c r="D27" i="9"/>
  <c r="U23" i="9"/>
  <c r="Y16" i="9"/>
  <c r="I16" i="9"/>
  <c r="V26" i="9"/>
  <c r="S19" i="9"/>
  <c r="Q15" i="9"/>
  <c r="K29" i="9"/>
  <c r="G16" i="9"/>
  <c r="K14" i="9"/>
  <c r="Q20" i="9"/>
  <c r="E19" i="9"/>
  <c r="Y19" i="9"/>
  <c r="H21" i="9"/>
  <c r="X16" i="9"/>
  <c r="Y20" i="9"/>
  <c r="E24" i="9"/>
  <c r="Q22" i="9"/>
  <c r="C18" i="9"/>
  <c r="A18" i="9" s="1"/>
  <c r="U27" i="9"/>
  <c r="O27" i="9"/>
  <c r="W15" i="9"/>
  <c r="Q27" i="9"/>
  <c r="E27" i="9"/>
  <c r="R29" i="9"/>
  <c r="R22" i="9"/>
  <c r="G27" i="9"/>
  <c r="M22" i="9"/>
  <c r="M23" i="9"/>
  <c r="X25" i="9"/>
  <c r="W26" i="9"/>
  <c r="D23" i="9"/>
  <c r="O21" i="9"/>
  <c r="U14" i="9"/>
  <c r="R16" i="9"/>
  <c r="S26" i="9"/>
  <c r="U28" i="9"/>
  <c r="X22" i="9"/>
  <c r="J17" i="9"/>
  <c r="E16" i="9"/>
  <c r="D20" i="9"/>
  <c r="V14" i="9"/>
  <c r="Q31" i="9"/>
  <c r="X21" i="9"/>
  <c r="M26" i="9"/>
  <c r="F18" i="9"/>
  <c r="T26" i="9"/>
  <c r="C17" i="9"/>
  <c r="A17" i="9" s="1"/>
  <c r="F16" i="9"/>
  <c r="D19" i="9"/>
  <c r="O17" i="9"/>
  <c r="F27" i="9"/>
  <c r="U21" i="9"/>
  <c r="P26" i="9"/>
  <c r="M24" i="9"/>
  <c r="P21" i="9"/>
  <c r="E30" i="9"/>
  <c r="U26" i="9"/>
  <c r="L22" i="9"/>
  <c r="T19" i="9"/>
  <c r="J27" i="9"/>
  <c r="C16" i="9"/>
  <c r="A16" i="9" s="1"/>
  <c r="W19" i="9"/>
  <c r="C24" i="9"/>
  <c r="A24" i="9" s="1"/>
  <c r="T28" i="9"/>
  <c r="Y29" i="9"/>
  <c r="D24" i="9"/>
  <c r="H28" i="9"/>
  <c r="D18" i="9"/>
  <c r="K23" i="9"/>
  <c r="H19" i="9"/>
  <c r="R20" i="9"/>
  <c r="O26" i="9"/>
  <c r="I23" i="9"/>
  <c r="Q18" i="9"/>
  <c r="Q23" i="9"/>
  <c r="K25" i="9"/>
  <c r="F20" i="9"/>
  <c r="X29" i="9"/>
  <c r="G18" i="9"/>
  <c r="C21" i="9"/>
  <c r="A21" i="9" s="1"/>
  <c r="S16" i="9"/>
  <c r="R24" i="9"/>
  <c r="C27" i="9"/>
  <c r="A27" i="9" s="1"/>
  <c r="L27" i="9"/>
  <c r="L19" i="9"/>
  <c r="I24" i="9"/>
  <c r="K30" i="9"/>
  <c r="D31" i="9"/>
  <c r="X18" i="9"/>
  <c r="W30" i="9"/>
  <c r="R26" i="9"/>
  <c r="P22" i="9"/>
  <c r="S18" i="9"/>
  <c r="Q14" i="9"/>
  <c r="K27" i="9"/>
  <c r="T27" i="9"/>
  <c r="C29" i="9"/>
  <c r="A29" i="9" s="1"/>
  <c r="L20" i="9"/>
  <c r="F19" i="9"/>
  <c r="Q25" i="9"/>
  <c r="F28" i="9"/>
  <c r="V23" i="9"/>
  <c r="L31" i="9"/>
  <c r="J19" i="9"/>
  <c r="P20" i="9"/>
  <c r="P14" i="9"/>
  <c r="X27" i="9"/>
  <c r="E29" i="9"/>
  <c r="V16" i="9"/>
  <c r="W24" i="9"/>
  <c r="U29" i="9"/>
  <c r="I29" i="9"/>
  <c r="I31" i="9"/>
  <c r="D25" i="9"/>
  <c r="J26" i="9"/>
  <c r="S31" i="9"/>
  <c r="J21" i="9"/>
  <c r="C31" i="9"/>
  <c r="A31" i="9" s="1"/>
  <c r="K24" i="9"/>
  <c r="C15" i="9"/>
  <c r="A15" i="9" s="1"/>
  <c r="O25" i="9"/>
  <c r="I21" i="9"/>
  <c r="Q17" i="9"/>
  <c r="D26" i="9"/>
  <c r="V30" i="9"/>
  <c r="J23" i="9"/>
  <c r="Q29" i="9"/>
  <c r="Q21" i="9"/>
  <c r="V27" i="9"/>
  <c r="F21" i="9"/>
  <c r="C30" i="9"/>
  <c r="A30" i="9" s="1"/>
  <c r="P25" i="9"/>
  <c r="Y21" i="9"/>
  <c r="P17" i="9"/>
  <c r="E25" i="9"/>
  <c r="X26" i="9"/>
  <c r="Y23" i="9"/>
  <c r="M20" i="9"/>
  <c r="S23" i="9"/>
  <c r="R27" i="9"/>
  <c r="Y31" i="9"/>
  <c r="O20" i="9"/>
  <c r="S17" i="9"/>
  <c r="P31" i="9"/>
  <c r="Y25" i="9"/>
  <c r="Y30" i="9"/>
  <c r="D29" i="9"/>
  <c r="E18" i="9"/>
  <c r="Q30" i="9"/>
  <c r="Q24" i="9"/>
  <c r="U18" i="9"/>
  <c r="W18" i="9"/>
  <c r="Y15" i="9"/>
  <c r="I14" i="9"/>
  <c r="U19" i="9"/>
  <c r="H30" i="9"/>
  <c r="V18" i="9"/>
  <c r="T22" i="9"/>
  <c r="I27" i="9"/>
  <c r="J16" i="9"/>
  <c r="O28" i="9"/>
  <c r="O30" i="9"/>
  <c r="S28" i="9"/>
  <c r="D21" i="9"/>
  <c r="M15" i="9"/>
  <c r="F30" i="9"/>
  <c r="R18" i="9"/>
  <c r="T18" i="9"/>
  <c r="E20" i="9"/>
  <c r="G20" i="9"/>
  <c r="P18" i="9"/>
  <c r="E21" i="9"/>
  <c r="Y24" i="9"/>
  <c r="K31" i="9"/>
  <c r="G24" i="9"/>
  <c r="W17" i="9"/>
  <c r="S21" i="9"/>
  <c r="C26" i="9"/>
  <c r="A26" i="9" s="1"/>
  <c r="V28" i="9"/>
  <c r="S30" i="9"/>
  <c r="M21" i="9"/>
  <c r="W22" i="9"/>
  <c r="D17" i="9"/>
  <c r="P16" i="9"/>
  <c r="T23" i="9"/>
  <c r="R23" i="9"/>
  <c r="F25" i="9"/>
  <c r="Y22" i="9"/>
  <c r="X23" i="9"/>
  <c r="X24" i="9"/>
  <c r="W14" i="9"/>
  <c r="W28" i="9"/>
  <c r="K20" i="9"/>
  <c r="Y17" i="9"/>
  <c r="H17" i="9"/>
  <c r="G22" i="9"/>
  <c r="G23" i="9"/>
  <c r="V22" i="9"/>
  <c r="U16" i="9"/>
  <c r="J30" i="9"/>
  <c r="L17" i="9"/>
  <c r="X30" i="9"/>
  <c r="U15" i="9"/>
  <c r="G28" i="9"/>
  <c r="K15" i="9"/>
  <c r="V24" i="9"/>
  <c r="G15" i="9"/>
  <c r="F17" i="9"/>
  <c r="J20" i="9"/>
  <c r="W20" i="9"/>
  <c r="R17" i="9"/>
  <c r="L16" i="9"/>
  <c r="S25" i="9"/>
  <c r="E31" i="9"/>
  <c r="G29" i="9"/>
  <c r="P19" i="9"/>
  <c r="Q16" i="9"/>
  <c r="Y26" i="9"/>
  <c r="T21" i="9"/>
  <c r="P24" i="9"/>
  <c r="C23" i="9"/>
  <c r="A23" i="9" s="1"/>
  <c r="M16" i="9"/>
  <c r="T15" i="9"/>
  <c r="G21" i="9"/>
  <c r="Q19" i="9"/>
  <c r="W25" i="9"/>
  <c r="C20" i="9"/>
  <c r="A20" i="9" s="1"/>
  <c r="I19" i="9"/>
  <c r="X20" i="9"/>
  <c r="S27" i="9"/>
  <c r="Y28" i="9"/>
  <c r="R19" i="9"/>
  <c r="M28" i="9"/>
  <c r="T24" i="9"/>
  <c r="T31" i="9"/>
  <c r="R30" i="9"/>
  <c r="P30" i="9"/>
  <c r="K17" i="9"/>
  <c r="D22" i="9"/>
  <c r="H27" i="9"/>
  <c r="E28" i="9"/>
  <c r="W21" i="9"/>
  <c r="M27" i="9"/>
  <c r="F22" i="9"/>
  <c r="Y14" i="9"/>
  <c r="U31" i="9"/>
  <c r="O15" i="9"/>
  <c r="R25" i="9"/>
  <c r="T29" i="9"/>
  <c r="S22" i="9"/>
  <c r="T20" i="9"/>
  <c r="J24" i="9"/>
  <c r="I15" i="9"/>
  <c r="J14" i="9"/>
  <c r="Q28" i="9"/>
  <c r="V13" i="9"/>
  <c r="Y13" i="9"/>
  <c r="AI90" i="1"/>
  <c r="AJ90" i="1" s="1"/>
  <c r="AI113" i="1"/>
  <c r="AJ113" i="1" s="1"/>
  <c r="AI114" i="1"/>
  <c r="AJ114" i="1" s="1"/>
  <c r="AI96" i="1"/>
  <c r="AJ96" i="1" s="1"/>
  <c r="AI123" i="1"/>
  <c r="AJ123" i="1" s="1"/>
  <c r="AI110" i="1"/>
  <c r="AJ110" i="1" s="1"/>
  <c r="AI80" i="1"/>
  <c r="AJ80" i="1" s="1"/>
  <c r="AI120" i="1"/>
  <c r="AJ120" i="1" s="1"/>
  <c r="AI93" i="1"/>
  <c r="AJ93" i="1" s="1"/>
  <c r="AI78" i="1"/>
  <c r="AJ78" i="1" s="1"/>
  <c r="AI91" i="1"/>
  <c r="AJ91" i="1" s="1"/>
  <c r="AI77" i="1"/>
  <c r="AJ77" i="1" s="1"/>
  <c r="AI84" i="1"/>
  <c r="AJ84" i="1" s="1"/>
  <c r="AI101" i="1"/>
  <c r="AJ101" i="1" s="1"/>
  <c r="AI76" i="1"/>
  <c r="AJ76" i="1" s="1"/>
  <c r="AI119" i="1"/>
  <c r="AJ119" i="1" s="1"/>
  <c r="AI112" i="1"/>
  <c r="AJ112" i="1" s="1"/>
  <c r="AI86" i="1"/>
  <c r="AJ86" i="1" s="1"/>
  <c r="AI122" i="1"/>
  <c r="AJ122" i="1" s="1"/>
  <c r="AI109" i="1"/>
  <c r="AJ109" i="1" s="1"/>
  <c r="AI100" i="1"/>
  <c r="AJ100" i="1" s="1"/>
  <c r="AI115" i="1"/>
  <c r="AJ115" i="1" s="1"/>
  <c r="AI92" i="1"/>
  <c r="AJ92" i="1" s="1"/>
  <c r="AI85" i="1"/>
  <c r="AJ85" i="1" s="1"/>
  <c r="AI98" i="1"/>
  <c r="AJ98" i="1" s="1"/>
  <c r="AI99" i="1"/>
  <c r="AJ99" i="1" s="1"/>
  <c r="AI105" i="1"/>
  <c r="AJ105" i="1" s="1"/>
  <c r="AI79" i="1"/>
  <c r="AJ79" i="1" s="1"/>
  <c r="AI121" i="1"/>
  <c r="AJ121" i="1" s="1"/>
  <c r="T13" i="9"/>
  <c r="AI124" i="1"/>
  <c r="AJ124" i="1" s="1"/>
  <c r="AI116" i="1"/>
  <c r="AJ116" i="1" s="1"/>
  <c r="W13" i="9"/>
  <c r="AI103" i="1"/>
  <c r="AJ103" i="1" s="1"/>
  <c r="AI102" i="1"/>
  <c r="AJ102" i="1" s="1"/>
  <c r="AI107" i="1"/>
  <c r="AJ107" i="1" s="1"/>
  <c r="AI97" i="1"/>
  <c r="AJ97" i="1" s="1"/>
  <c r="AI87" i="1"/>
  <c r="AJ87" i="1" s="1"/>
  <c r="AI94" i="1"/>
  <c r="AJ94" i="1" s="1"/>
  <c r="AI108" i="1"/>
  <c r="AJ108" i="1" s="1"/>
  <c r="AI88" i="1"/>
  <c r="AJ88" i="1" s="1"/>
  <c r="AI111" i="1"/>
  <c r="AJ111" i="1" s="1"/>
  <c r="U13" i="9"/>
  <c r="O13" i="9"/>
  <c r="AI106" i="1"/>
  <c r="AJ106" i="1" s="1"/>
  <c r="AI117" i="1"/>
  <c r="AJ117" i="1" s="1"/>
  <c r="AI81" i="1"/>
  <c r="AJ81" i="1" s="1"/>
  <c r="AI104" i="1"/>
  <c r="AJ104" i="1" s="1"/>
  <c r="AI83" i="1"/>
  <c r="AJ83" i="1" s="1"/>
  <c r="AI82" i="1"/>
  <c r="AJ82" i="1" s="1"/>
  <c r="P13" i="9"/>
  <c r="S13" i="9"/>
  <c r="AI95" i="1"/>
  <c r="AJ95" i="1" s="1"/>
  <c r="AI118" i="1"/>
  <c r="AJ118" i="1" s="1"/>
  <c r="AI89" i="1"/>
  <c r="AJ89" i="1" s="1"/>
  <c r="Q13" i="9"/>
  <c r="R13" i="9"/>
  <c r="X13" i="9"/>
  <c r="F131" i="10" l="1" a="1"/>
  <c r="F132" i="10" l="1" a="1"/>
  <c r="F133" i="10" a="1"/>
  <c r="F134" i="10" l="1" a="1"/>
  <c r="F135" i="10" l="1" a="1"/>
  <c r="F136" i="10" l="1" a="1"/>
  <c r="F137" i="10" l="1" a="1"/>
  <c r="F138" i="10" l="1" a="1"/>
  <c r="F139" i="10" l="1" a="1"/>
  <c r="F140" i="10" l="1" a="1"/>
  <c r="F141" i="10" l="1" a="1"/>
  <c r="F142" i="10" l="1" a="1"/>
  <c r="F143" i="10" l="1" a="1"/>
  <c r="F144" i="10" l="1" a="1"/>
  <c r="F145" i="10" l="1" a="1"/>
  <c r="F146" i="10" l="1" a="1"/>
  <c r="F147" i="10" l="1" a="1"/>
  <c r="F148" i="10" l="1" a="1"/>
  <c r="F149" i="10" l="1" a="1"/>
  <c r="F150" i="10" l="1" a="1"/>
  <c r="B15" i="10"/>
  <c r="F151" i="10" a="1"/>
  <c r="C15" i="10" l="1"/>
  <c r="B16" i="10"/>
  <c r="A15" i="10"/>
  <c r="F152" i="10" a="1"/>
  <c r="C16" i="10" l="1"/>
  <c r="A16" i="10"/>
  <c r="B17" i="10"/>
  <c r="F153" i="10" a="1"/>
  <c r="C17" i="10" l="1"/>
  <c r="A17" i="10"/>
  <c r="B18" i="10"/>
  <c r="F154" i="10" a="1"/>
  <c r="C18" i="10" l="1"/>
  <c r="A18" i="10"/>
  <c r="B19" i="10"/>
  <c r="F155" i="10" a="1"/>
  <c r="C19" i="10" l="1"/>
  <c r="A19" i="10"/>
  <c r="B20" i="10"/>
  <c r="F156" i="10" a="1"/>
  <c r="C20" i="10" l="1"/>
  <c r="A20" i="10"/>
  <c r="B21" i="10"/>
  <c r="F157" i="10" a="1"/>
  <c r="C21" i="10" l="1"/>
  <c r="A21" i="10"/>
  <c r="B22" i="10"/>
  <c r="F158" i="10" l="1" a="1"/>
  <c r="C22" i="10"/>
  <c r="A22" i="10"/>
  <c r="B23" i="10"/>
  <c r="F159" i="10" a="1"/>
  <c r="C23" i="10" l="1"/>
  <c r="A23" i="10"/>
  <c r="B24" i="10"/>
  <c r="C24" i="10" l="1"/>
  <c r="A24" i="10"/>
  <c r="B25" i="10"/>
  <c r="F161" i="10" l="1" a="1"/>
  <c r="F160" i="10" a="1"/>
  <c r="B26" i="10"/>
  <c r="A25" i="10"/>
  <c r="C25" i="10"/>
  <c r="F162" i="10" l="1" a="1"/>
  <c r="C26" i="10"/>
  <c r="A26" i="10"/>
  <c r="B27" i="10"/>
  <c r="F163" i="10" l="1" a="1"/>
  <c r="C27" i="10"/>
  <c r="B28" i="10"/>
  <c r="A27" i="10"/>
  <c r="F164" i="10" l="1" a="1"/>
  <c r="C28" i="10"/>
  <c r="B29" i="10"/>
  <c r="A28" i="10"/>
  <c r="F165" i="10" l="1" a="1"/>
  <c r="C29" i="10"/>
  <c r="A29" i="10"/>
  <c r="B30" i="10"/>
  <c r="F166" i="10" l="1" a="1"/>
  <c r="C30" i="10"/>
  <c r="B31" i="10"/>
  <c r="A30" i="10"/>
  <c r="F167" i="10" l="1" a="1"/>
  <c r="C31" i="10"/>
  <c r="A31" i="10"/>
  <c r="B32" i="10"/>
  <c r="C32" i="10" l="1"/>
  <c r="B33" i="10"/>
  <c r="A32" i="10"/>
  <c r="F168" i="10" l="1" a="1"/>
  <c r="C33" i="10"/>
  <c r="A33" i="10"/>
  <c r="B34" i="10"/>
  <c r="F169" i="10" l="1" a="1"/>
  <c r="F170" i="10" a="1"/>
  <c r="C34" i="10"/>
  <c r="A34" i="10"/>
  <c r="B35" i="10"/>
  <c r="F171" i="10" l="1" a="1"/>
  <c r="C35" i="10"/>
  <c r="A35" i="10"/>
  <c r="B36" i="10"/>
  <c r="F172" i="10" l="1" a="1"/>
  <c r="C36" i="10"/>
  <c r="A36" i="10"/>
  <c r="B37" i="10"/>
  <c r="F173" i="10" l="1" a="1"/>
  <c r="C37" i="10"/>
  <c r="A37" i="10"/>
  <c r="B38" i="10"/>
  <c r="F174" i="10" l="1" a="1"/>
  <c r="C38" i="10"/>
  <c r="A38" i="10"/>
  <c r="B39" i="10"/>
  <c r="F175" i="10" l="1" a="1"/>
  <c r="C39" i="10"/>
  <c r="A39" i="10"/>
  <c r="B40" i="10"/>
  <c r="F176" i="10" l="1" a="1"/>
  <c r="C40" i="10"/>
  <c r="A40" i="10"/>
  <c r="B41" i="10"/>
  <c r="F177" i="10" l="1" a="1"/>
  <c r="C41" i="10"/>
  <c r="A41" i="10"/>
  <c r="B42" i="10"/>
  <c r="F178" i="10" l="1" a="1"/>
  <c r="C42" i="10"/>
  <c r="A42" i="10"/>
  <c r="B43" i="10"/>
  <c r="F179" i="10" l="1" a="1"/>
  <c r="C43" i="10"/>
  <c r="A43" i="10"/>
  <c r="B44" i="10"/>
  <c r="F180" i="10" l="1" a="1"/>
  <c r="C44" i="10"/>
  <c r="A44" i="10"/>
  <c r="B45" i="10"/>
  <c r="F181" i="10" l="1" a="1"/>
  <c r="C45" i="10"/>
  <c r="A45" i="10"/>
  <c r="B46" i="10"/>
  <c r="F182" i="10" l="1" a="1"/>
  <c r="C46" i="10"/>
  <c r="A46" i="10"/>
  <c r="B47" i="10"/>
  <c r="F183" i="10" l="1" a="1"/>
  <c r="C47" i="10"/>
  <c r="A47" i="10"/>
  <c r="B48" i="10"/>
  <c r="F184" i="10" l="1" a="1"/>
  <c r="C48" i="10"/>
  <c r="B49" i="10"/>
  <c r="A48" i="10"/>
  <c r="F185" i="10" l="1" a="1"/>
  <c r="C49" i="10"/>
  <c r="A49" i="10"/>
  <c r="B50" i="10"/>
  <c r="F186" i="10" l="1" a="1"/>
  <c r="C50" i="10"/>
  <c r="A50" i="10"/>
  <c r="B51" i="10"/>
  <c r="F187" i="10" l="1" a="1"/>
  <c r="C51" i="10"/>
  <c r="A51" i="10"/>
  <c r="B52" i="10"/>
  <c r="F188" i="10" l="1" a="1"/>
  <c r="C52" i="10"/>
  <c r="A52" i="10"/>
  <c r="B53" i="10"/>
  <c r="F189" i="10" l="1" a="1"/>
  <c r="C53" i="10"/>
  <c r="A53" i="10"/>
  <c r="B54" i="10"/>
  <c r="F190" i="10" l="1" a="1"/>
  <c r="C54" i="10"/>
  <c r="A54" i="10"/>
  <c r="B55" i="10"/>
  <c r="F191" i="10" l="1" a="1"/>
  <c r="C55" i="10"/>
  <c r="A55" i="10"/>
  <c r="B56" i="10"/>
  <c r="F192" i="10" l="1" a="1"/>
  <c r="C56" i="10"/>
  <c r="A56" i="10"/>
  <c r="B57" i="10"/>
  <c r="F193" i="10" l="1" a="1"/>
  <c r="C57" i="10"/>
  <c r="B58" i="10"/>
  <c r="A57" i="10"/>
  <c r="F194" i="10" l="1" a="1"/>
  <c r="C58" i="10"/>
  <c r="A58" i="10"/>
  <c r="B59" i="10"/>
  <c r="F195" i="10" l="1" a="1"/>
  <c r="C59" i="10"/>
  <c r="A59" i="10"/>
  <c r="B60" i="10"/>
  <c r="F196" i="10" l="1" a="1"/>
  <c r="C60" i="10"/>
  <c r="A60" i="10"/>
  <c r="B61" i="10"/>
  <c r="F197" i="10" l="1" a="1"/>
  <c r="C61" i="10"/>
  <c r="A61" i="10"/>
  <c r="B62" i="10"/>
  <c r="F198" i="10" l="1" a="1"/>
  <c r="A62" i="10"/>
  <c r="C62" i="10"/>
  <c r="B63" i="10"/>
  <c r="F199" i="10" l="1" a="1"/>
  <c r="C63" i="10"/>
  <c r="A63" i="10"/>
  <c r="B64" i="10"/>
  <c r="F200" i="10" l="1" a="1"/>
  <c r="C64" i="10"/>
  <c r="A64" i="10"/>
  <c r="B65" i="10"/>
  <c r="F201" i="10" l="1" a="1"/>
  <c r="C65" i="10"/>
  <c r="B66" i="10"/>
  <c r="A65" i="10"/>
  <c r="F202" i="10" l="1" a="1"/>
  <c r="C66" i="10"/>
  <c r="A66" i="10"/>
  <c r="B67" i="10"/>
  <c r="F203" i="10" l="1" a="1"/>
  <c r="C67" i="10"/>
  <c r="A67" i="10"/>
  <c r="B68" i="10"/>
  <c r="C68" i="10" l="1"/>
  <c r="A68" i="10"/>
  <c r="B69" i="10"/>
  <c r="C69" i="10" l="1"/>
  <c r="A69" i="10"/>
  <c r="B70" i="10"/>
  <c r="C70" i="10" l="1"/>
  <c r="B71" i="10"/>
  <c r="A70" i="10"/>
  <c r="C71" i="10" l="1"/>
  <c r="A71" i="10"/>
  <c r="B72" i="10"/>
  <c r="C72" i="10" l="1"/>
  <c r="A72" i="10"/>
  <c r="B73" i="10"/>
  <c r="C73" i="10" l="1"/>
  <c r="A73" i="10"/>
  <c r="B74" i="10"/>
  <c r="C74" i="10" l="1"/>
  <c r="A74" i="10"/>
  <c r="B75" i="10"/>
  <c r="C75" i="10" l="1"/>
  <c r="A75" i="10"/>
  <c r="B76" i="10"/>
  <c r="C76" i="10" l="1"/>
  <c r="A76" i="10"/>
  <c r="B77" i="10"/>
  <c r="C77" i="10" l="1"/>
  <c r="A77" i="10"/>
  <c r="B78" i="10"/>
  <c r="C78" i="10" l="1"/>
  <c r="A78" i="10"/>
  <c r="B79" i="10"/>
  <c r="C79" i="10" l="1"/>
  <c r="A79" i="10"/>
  <c r="B80" i="10"/>
  <c r="C80" i="10" l="1"/>
  <c r="A80" i="10"/>
  <c r="B81" i="10"/>
  <c r="C81" i="10" l="1"/>
  <c r="A81" i="10"/>
  <c r="B82" i="10"/>
  <c r="E147" i="9"/>
  <c r="L116" i="9"/>
  <c r="W88" i="9"/>
  <c r="I121" i="9"/>
  <c r="S117" i="9"/>
  <c r="H105" i="9"/>
  <c r="S126" i="9"/>
  <c r="E41" i="9"/>
  <c r="D45" i="9"/>
  <c r="G85" i="9"/>
  <c r="Q63" i="9"/>
  <c r="K140" i="9"/>
  <c r="P35" i="9"/>
  <c r="C120" i="9"/>
  <c r="A120" i="9" s="1"/>
  <c r="Q62" i="9"/>
  <c r="O94" i="9"/>
  <c r="L45" i="9"/>
  <c r="F98" i="10" a="1"/>
  <c r="D81" i="9"/>
  <c r="J139" i="9"/>
  <c r="F31" i="10" a="1"/>
  <c r="U90" i="9"/>
  <c r="R81" i="9"/>
  <c r="I60" i="9"/>
  <c r="P115" i="9"/>
  <c r="D138" i="9"/>
  <c r="G91" i="9"/>
  <c r="M40" i="9"/>
  <c r="K90" i="9"/>
  <c r="C32" i="9"/>
  <c r="A32" i="9" s="1"/>
  <c r="C84" i="9"/>
  <c r="A84" i="9" s="1"/>
  <c r="G100" i="9"/>
  <c r="O57" i="9"/>
  <c r="Y143" i="9"/>
  <c r="G64" i="9"/>
  <c r="U62" i="9"/>
  <c r="J116" i="9"/>
  <c r="F113" i="9"/>
  <c r="D82" i="9"/>
  <c r="F24" i="10" a="1"/>
  <c r="H50" i="9"/>
  <c r="S67" i="9"/>
  <c r="R70" i="9"/>
  <c r="O116" i="9"/>
  <c r="F145" i="9"/>
  <c r="F101" i="9"/>
  <c r="Q35" i="9"/>
  <c r="S130" i="9"/>
  <c r="H77" i="9"/>
  <c r="W36" i="9"/>
  <c r="H108" i="9"/>
  <c r="G74" i="9"/>
  <c r="R145" i="9"/>
  <c r="M56" i="9"/>
  <c r="V39" i="9"/>
  <c r="D135" i="9"/>
  <c r="X49" i="9"/>
  <c r="F47" i="9"/>
  <c r="T125" i="9"/>
  <c r="C93" i="9"/>
  <c r="A93" i="9" s="1"/>
  <c r="G52" i="9"/>
  <c r="F52" i="10" a="1"/>
  <c r="C58" i="9"/>
  <c r="A58" i="9" s="1"/>
  <c r="V71" i="9"/>
  <c r="O91" i="9"/>
  <c r="T75" i="9"/>
  <c r="R140" i="9"/>
  <c r="M138" i="9"/>
  <c r="R38" i="9"/>
  <c r="Q49" i="9"/>
  <c r="Y52" i="9"/>
  <c r="D58" i="9"/>
  <c r="P130" i="9"/>
  <c r="S143" i="9"/>
  <c r="E65" i="9"/>
  <c r="W120" i="9"/>
  <c r="Q98" i="9"/>
  <c r="Q47" i="9"/>
  <c r="T68" i="9"/>
  <c r="T73" i="9"/>
  <c r="M106" i="9"/>
  <c r="I98" i="9"/>
  <c r="P98" i="9"/>
  <c r="V119" i="9"/>
  <c r="D122" i="9"/>
  <c r="U140" i="9"/>
  <c r="V33" i="9"/>
  <c r="H102" i="9"/>
  <c r="I73" i="9"/>
  <c r="P55" i="9"/>
  <c r="C68" i="9"/>
  <c r="A68" i="9" s="1"/>
  <c r="X52" i="9"/>
  <c r="W141" i="9"/>
  <c r="C46" i="9"/>
  <c r="A46" i="9" s="1"/>
  <c r="O61" i="9"/>
  <c r="X92" i="9"/>
  <c r="M103" i="9"/>
  <c r="F117" i="9"/>
  <c r="X71" i="9"/>
  <c r="Y82" i="9"/>
  <c r="Y69" i="9"/>
  <c r="U38" i="9"/>
  <c r="Q33" i="9"/>
  <c r="I104" i="9"/>
  <c r="D141" i="9"/>
  <c r="L42" i="9"/>
  <c r="H66" i="9"/>
  <c r="G45" i="9"/>
  <c r="K65" i="9"/>
  <c r="P127" i="9"/>
  <c r="U60" i="9"/>
  <c r="C145" i="9"/>
  <c r="A145" i="9" s="1"/>
  <c r="K136" i="9"/>
  <c r="H123" i="9"/>
  <c r="O120" i="9"/>
  <c r="R99" i="9"/>
  <c r="C61" i="9"/>
  <c r="A61" i="9" s="1"/>
  <c r="R79" i="9"/>
  <c r="V106" i="9"/>
  <c r="S142" i="9"/>
  <c r="L73" i="9"/>
  <c r="C134" i="9"/>
  <c r="A134" i="9" s="1"/>
  <c r="U133" i="9"/>
  <c r="X130" i="9"/>
  <c r="F135" i="9"/>
  <c r="H139" i="9"/>
  <c r="M91" i="9"/>
  <c r="F104" i="9"/>
  <c r="S75" i="9"/>
  <c r="T106" i="9"/>
  <c r="V48" i="9"/>
  <c r="Q102" i="9"/>
  <c r="D115" i="9"/>
  <c r="W90" i="9"/>
  <c r="P141" i="9"/>
  <c r="M97" i="9"/>
  <c r="C73" i="9"/>
  <c r="A73" i="9" s="1"/>
  <c r="O38" i="9"/>
  <c r="O98" i="9"/>
  <c r="R131" i="9"/>
  <c r="D102" i="9"/>
  <c r="D64" i="9"/>
  <c r="T41" i="9"/>
  <c r="I139" i="9"/>
  <c r="I34" i="9"/>
  <c r="H65" i="9"/>
  <c r="E110" i="9"/>
  <c r="F102" i="9"/>
  <c r="L112" i="9"/>
  <c r="F133" i="9"/>
  <c r="F55" i="9"/>
  <c r="M140" i="9"/>
  <c r="G143" i="9"/>
  <c r="L76" i="9"/>
  <c r="M114" i="9"/>
  <c r="M39" i="9"/>
  <c r="H79" i="9"/>
  <c r="D134" i="9"/>
  <c r="V59" i="9"/>
  <c r="G38" i="9"/>
  <c r="V112" i="9"/>
  <c r="F45" i="9"/>
  <c r="J43" i="9"/>
  <c r="F138" i="9"/>
  <c r="I79" i="9"/>
  <c r="Q128" i="9"/>
  <c r="S44" i="9"/>
  <c r="J136" i="9"/>
  <c r="X136" i="9"/>
  <c r="X89" i="9"/>
  <c r="L80" i="9"/>
  <c r="J47" i="9"/>
  <c r="F63" i="9"/>
  <c r="W102" i="9"/>
  <c r="T114" i="9"/>
  <c r="K123" i="9"/>
  <c r="E66" i="9"/>
  <c r="F90" i="10" a="1"/>
  <c r="X96" i="9"/>
  <c r="X68" i="9"/>
  <c r="Q137" i="9"/>
  <c r="K47" i="9"/>
  <c r="L119" i="9"/>
  <c r="K114" i="9"/>
  <c r="S61" i="9"/>
  <c r="R102" i="9"/>
  <c r="R143" i="9"/>
  <c r="F99" i="9"/>
  <c r="U48" i="9"/>
  <c r="W68" i="9"/>
  <c r="F46" i="9"/>
  <c r="O65" i="9"/>
  <c r="H111" i="9"/>
  <c r="K106" i="9"/>
  <c r="J126" i="9"/>
  <c r="E128" i="9"/>
  <c r="Y51" i="9"/>
  <c r="Y66" i="9"/>
  <c r="P86" i="9"/>
  <c r="I114" i="9"/>
  <c r="J63" i="9"/>
  <c r="O126" i="9"/>
  <c r="F19" i="10" a="1"/>
  <c r="U70" i="9"/>
  <c r="E47" i="9"/>
  <c r="D97" i="9"/>
  <c r="M73" i="9"/>
  <c r="O53" i="9"/>
  <c r="E42" i="9"/>
  <c r="S137" i="9"/>
  <c r="J84" i="9"/>
  <c r="Y134" i="9"/>
  <c r="P34" i="9"/>
  <c r="V93" i="9"/>
  <c r="D112" i="9"/>
  <c r="I68" i="9"/>
  <c r="E60" i="9"/>
  <c r="W66" i="9"/>
  <c r="V110" i="9"/>
  <c r="I40" i="9"/>
  <c r="X135" i="9"/>
  <c r="W35" i="9"/>
  <c r="G138" i="9"/>
  <c r="R77" i="9"/>
  <c r="V131" i="9"/>
  <c r="Y34" i="9"/>
  <c r="S113" i="9"/>
  <c r="E44" i="9"/>
  <c r="O93" i="9"/>
  <c r="R146" i="9"/>
  <c r="I69" i="9"/>
  <c r="X90" i="9"/>
  <c r="R92" i="9"/>
  <c r="V146" i="9"/>
  <c r="S59" i="9"/>
  <c r="W95" i="9"/>
  <c r="O37" i="9"/>
  <c r="F75" i="9"/>
  <c r="C74" i="9"/>
  <c r="A74" i="9" s="1"/>
  <c r="J110" i="9"/>
  <c r="H36" i="9"/>
  <c r="J36" i="9"/>
  <c r="T71" i="9"/>
  <c r="P87" i="9"/>
  <c r="H93" i="9"/>
  <c r="S32" i="9"/>
  <c r="S78" i="9"/>
  <c r="S58" i="9"/>
  <c r="E112" i="9"/>
  <c r="H118" i="9"/>
  <c r="U55" i="9"/>
  <c r="S134" i="9"/>
  <c r="M135" i="9"/>
  <c r="V130" i="9"/>
  <c r="J82" i="9"/>
  <c r="D47" i="9"/>
  <c r="S64" i="9"/>
  <c r="G123" i="9"/>
  <c r="K57" i="9"/>
  <c r="M46" i="9"/>
  <c r="G51" i="9"/>
  <c r="X141" i="9"/>
  <c r="E50" i="9"/>
  <c r="M58" i="9"/>
  <c r="F86" i="10" a="1"/>
  <c r="L33" i="9"/>
  <c r="R62" i="9"/>
  <c r="I134" i="9"/>
  <c r="L48" i="9"/>
  <c r="I115" i="9"/>
  <c r="Y130" i="9"/>
  <c r="F102" i="10" a="1"/>
  <c r="R147" i="9"/>
  <c r="Q135" i="9"/>
  <c r="W99" i="9"/>
  <c r="S111" i="9"/>
  <c r="K132" i="9"/>
  <c r="U34" i="9"/>
  <c r="U51" i="9"/>
  <c r="K71" i="9"/>
  <c r="U69" i="9"/>
  <c r="F54" i="10" a="1"/>
  <c r="G102" i="9"/>
  <c r="X106" i="9"/>
  <c r="T77" i="9"/>
  <c r="T45" i="9"/>
  <c r="P47" i="9"/>
  <c r="D49" i="9"/>
  <c r="F139" i="9"/>
  <c r="U45" i="9"/>
  <c r="G56" i="9"/>
  <c r="W77" i="9"/>
  <c r="H143" i="9"/>
  <c r="L145" i="9"/>
  <c r="P77" i="9"/>
  <c r="M119" i="9"/>
  <c r="I102" i="9"/>
  <c r="D71" i="9"/>
  <c r="M136" i="9"/>
  <c r="O101" i="9"/>
  <c r="W127" i="9"/>
  <c r="S133" i="9"/>
  <c r="M72" i="9"/>
  <c r="U111" i="9"/>
  <c r="G49" i="9"/>
  <c r="Q80" i="9"/>
  <c r="L96" i="9"/>
  <c r="K36" i="9"/>
  <c r="F62" i="10" a="1"/>
  <c r="F56" i="10" a="1"/>
  <c r="R109" i="9"/>
  <c r="Y77" i="9"/>
  <c r="Q144" i="9"/>
  <c r="X127" i="9"/>
  <c r="M110" i="9"/>
  <c r="X91" i="9"/>
  <c r="O67" i="9"/>
  <c r="I56" i="9"/>
  <c r="S100" i="9"/>
  <c r="K76" i="9"/>
  <c r="C140" i="9"/>
  <c r="A140" i="9" s="1"/>
  <c r="F46" i="10" a="1"/>
  <c r="C36" i="9"/>
  <c r="A36" i="9" s="1"/>
  <c r="W33" i="9"/>
  <c r="J128" i="9"/>
  <c r="Q73" i="9"/>
  <c r="W144" i="9"/>
  <c r="O40" i="9"/>
  <c r="X142" i="9"/>
  <c r="P53" i="9"/>
  <c r="I141" i="9"/>
  <c r="D95" i="9"/>
  <c r="D108" i="9"/>
  <c r="F76" i="10" a="1"/>
  <c r="U81" i="9"/>
  <c r="M83" i="9"/>
  <c r="F55" i="10" a="1"/>
  <c r="J90" i="9"/>
  <c r="O58" i="9"/>
  <c r="X95" i="9"/>
  <c r="F48" i="9"/>
  <c r="V98" i="9"/>
  <c r="K92" i="9"/>
  <c r="X64" i="9"/>
  <c r="Q79" i="9"/>
  <c r="R105" i="9"/>
  <c r="W130" i="9"/>
  <c r="O82" i="9"/>
  <c r="Y56" i="9"/>
  <c r="E133" i="9"/>
  <c r="R116" i="9"/>
  <c r="E132" i="9"/>
  <c r="Q72" i="9"/>
  <c r="C44" i="9"/>
  <c r="A44" i="9" s="1"/>
  <c r="R40" i="9"/>
  <c r="G113" i="9"/>
  <c r="J72" i="9"/>
  <c r="M122" i="9"/>
  <c r="J135" i="9"/>
  <c r="J138" i="9"/>
  <c r="X32" i="9"/>
  <c r="X35" i="9"/>
  <c r="C64" i="9"/>
  <c r="A64" i="9" s="1"/>
  <c r="I38" i="9"/>
  <c r="Y87" i="9"/>
  <c r="O127" i="9"/>
  <c r="C63" i="9"/>
  <c r="A63" i="9" s="1"/>
  <c r="S91" i="9"/>
  <c r="Y105" i="9"/>
  <c r="W56" i="9"/>
  <c r="D76" i="9"/>
  <c r="X34" i="9"/>
  <c r="F38" i="9"/>
  <c r="K143" i="9"/>
  <c r="E93" i="9"/>
  <c r="G70" i="9"/>
  <c r="G115" i="9"/>
  <c r="V80" i="9"/>
  <c r="V44" i="9"/>
  <c r="D55" i="9"/>
  <c r="G78" i="9"/>
  <c r="R96" i="9"/>
  <c r="U102" i="9"/>
  <c r="R50" i="9"/>
  <c r="G121" i="9"/>
  <c r="T78" i="9"/>
  <c r="K146" i="9"/>
  <c r="H124" i="9"/>
  <c r="C90" i="9"/>
  <c r="A90" i="9" s="1"/>
  <c r="F87" i="9"/>
  <c r="P145" i="9"/>
  <c r="Y53" i="9"/>
  <c r="C35" i="9"/>
  <c r="A35" i="9" s="1"/>
  <c r="Y59" i="9"/>
  <c r="F21" i="10" a="1"/>
  <c r="X56" i="9"/>
  <c r="F45" i="10" a="1"/>
  <c r="P42" i="9"/>
  <c r="J66" i="9"/>
  <c r="W45" i="9"/>
  <c r="M55" i="9"/>
  <c r="P147" i="9"/>
  <c r="X72" i="9"/>
  <c r="E61" i="9"/>
  <c r="T62" i="9"/>
  <c r="Q110" i="9"/>
  <c r="D92" i="9"/>
  <c r="W92" i="9"/>
  <c r="D42" i="9"/>
  <c r="J130" i="9"/>
  <c r="V64" i="9"/>
  <c r="Y54" i="9"/>
  <c r="K38" i="9"/>
  <c r="X101" i="9"/>
  <c r="C96" i="9"/>
  <c r="A96" i="9" s="1"/>
  <c r="J57" i="9"/>
  <c r="F106" i="9"/>
  <c r="M98" i="9"/>
  <c r="Q99" i="9"/>
  <c r="G66" i="9"/>
  <c r="F80" i="9"/>
  <c r="T100" i="9"/>
  <c r="O54" i="9"/>
  <c r="W96" i="9"/>
  <c r="F110" i="9"/>
  <c r="H52" i="9"/>
  <c r="I136" i="9"/>
  <c r="U63" i="9"/>
  <c r="P116" i="9"/>
  <c r="I129" i="9"/>
  <c r="S121" i="9"/>
  <c r="M53" i="9"/>
  <c r="E72" i="9"/>
  <c r="P90" i="9"/>
  <c r="W43" i="9"/>
  <c r="H53" i="9"/>
  <c r="O122" i="9"/>
  <c r="Y88" i="9"/>
  <c r="E126" i="9"/>
  <c r="M64" i="9"/>
  <c r="Q134" i="9"/>
  <c r="V140" i="9"/>
  <c r="L36" i="9"/>
  <c r="J124" i="9"/>
  <c r="H45" i="9"/>
  <c r="D120" i="9"/>
  <c r="X121" i="9"/>
  <c r="O34" i="9"/>
  <c r="Y62" i="9"/>
  <c r="S99" i="9"/>
  <c r="D107" i="9"/>
  <c r="Q125" i="9"/>
  <c r="Q118" i="9"/>
  <c r="R57" i="9"/>
  <c r="F91" i="9"/>
  <c r="J108" i="9"/>
  <c r="W93" i="9"/>
  <c r="E39" i="9"/>
  <c r="F57" i="9"/>
  <c r="U94" i="9"/>
  <c r="S52" i="9"/>
  <c r="D91" i="9"/>
  <c r="Y61" i="9"/>
  <c r="D130" i="9"/>
  <c r="R48" i="9"/>
  <c r="Q115" i="9"/>
  <c r="E96" i="9"/>
  <c r="M87" i="9"/>
  <c r="P118" i="9"/>
  <c r="H68" i="9"/>
  <c r="J119" i="9"/>
  <c r="M43" i="9"/>
  <c r="T116" i="9"/>
  <c r="Y123" i="9"/>
  <c r="V81" i="9"/>
  <c r="K95" i="9"/>
  <c r="Y126" i="9"/>
  <c r="C116" i="9"/>
  <c r="A116" i="9" s="1"/>
  <c r="E62" i="9"/>
  <c r="H47" i="9"/>
  <c r="J92" i="9"/>
  <c r="Q130" i="9"/>
  <c r="E91" i="9"/>
  <c r="E113" i="9"/>
  <c r="S35" i="9"/>
  <c r="S88" i="9"/>
  <c r="Y67" i="9"/>
  <c r="F58" i="9"/>
  <c r="T112" i="9"/>
  <c r="Y109" i="9"/>
  <c r="K93" i="9"/>
  <c r="X105" i="9"/>
  <c r="T37" i="9"/>
  <c r="Q69" i="9"/>
  <c r="H138" i="9"/>
  <c r="O121" i="9"/>
  <c r="W57" i="9"/>
  <c r="S37" i="9"/>
  <c r="R100" i="9"/>
  <c r="T91" i="9"/>
  <c r="V74" i="9"/>
  <c r="I82" i="9"/>
  <c r="Q66" i="9"/>
  <c r="U40" i="9"/>
  <c r="E136" i="9"/>
  <c r="G145" i="9"/>
  <c r="E124" i="9"/>
  <c r="Y129" i="9"/>
  <c r="U125" i="9"/>
  <c r="H117" i="9"/>
  <c r="R74" i="9"/>
  <c r="S96" i="9"/>
  <c r="U53" i="9"/>
  <c r="L41" i="9"/>
  <c r="W32" i="9"/>
  <c r="S63" i="9"/>
  <c r="M125" i="9"/>
  <c r="U120" i="9"/>
  <c r="D139" i="9"/>
  <c r="T138" i="9"/>
  <c r="F120" i="9"/>
  <c r="K66" i="9"/>
  <c r="O147" i="9"/>
  <c r="S71" i="9"/>
  <c r="T117" i="9"/>
  <c r="G94" i="9"/>
  <c r="W62" i="9"/>
  <c r="J102" i="9"/>
  <c r="E144" i="9"/>
  <c r="F100" i="10" a="1"/>
  <c r="D128" i="9"/>
  <c r="K55" i="9"/>
  <c r="O41" i="9"/>
  <c r="F20" i="10" a="1"/>
  <c r="J115" i="9"/>
  <c r="W111" i="9"/>
  <c r="K145" i="9"/>
  <c r="F89" i="10" a="1"/>
  <c r="Y48" i="9"/>
  <c r="F109" i="9"/>
  <c r="X86" i="9"/>
  <c r="O109" i="9"/>
  <c r="T54" i="9"/>
  <c r="L103" i="9"/>
  <c r="K59" i="9"/>
  <c r="R66" i="9"/>
  <c r="H125" i="9"/>
  <c r="O68" i="9"/>
  <c r="C113" i="9"/>
  <c r="A113" i="9" s="1"/>
  <c r="K48" i="9"/>
  <c r="Q84" i="9"/>
  <c r="S123" i="9"/>
  <c r="F34" i="10" a="1"/>
  <c r="C89" i="9"/>
  <c r="A89" i="9" s="1"/>
  <c r="C107" i="9"/>
  <c r="A107" i="9" s="1"/>
  <c r="F95" i="9"/>
  <c r="L120" i="9"/>
  <c r="S115" i="9"/>
  <c r="F58" i="10" a="1"/>
  <c r="I125" i="9"/>
  <c r="Q87" i="9"/>
  <c r="R103" i="9"/>
  <c r="Y138" i="9"/>
  <c r="H95" i="9"/>
  <c r="V104" i="9"/>
  <c r="C147" i="9"/>
  <c r="A147" i="9" s="1"/>
  <c r="T144" i="9"/>
  <c r="T89" i="9"/>
  <c r="G136" i="9"/>
  <c r="E33" i="9"/>
  <c r="S109" i="9"/>
  <c r="H92" i="9"/>
  <c r="F81" i="10" a="1"/>
  <c r="G101" i="9"/>
  <c r="L137" i="9"/>
  <c r="I131" i="9"/>
  <c r="S120" i="9"/>
  <c r="K89" i="9"/>
  <c r="T123" i="9"/>
  <c r="J33" i="9"/>
  <c r="E99" i="9"/>
  <c r="U127" i="9"/>
  <c r="V143" i="9"/>
  <c r="D75" i="9"/>
  <c r="S108" i="9"/>
  <c r="T136" i="9"/>
  <c r="X47" i="9"/>
  <c r="G75" i="9"/>
  <c r="C53" i="9"/>
  <c r="A53" i="9" s="1"/>
  <c r="E102" i="9"/>
  <c r="W84" i="9"/>
  <c r="R72" i="9"/>
  <c r="V118" i="9"/>
  <c r="L56" i="9"/>
  <c r="K56" i="9"/>
  <c r="D48" i="9"/>
  <c r="W131" i="9"/>
  <c r="L35" i="9"/>
  <c r="W106" i="9"/>
  <c r="E111" i="9"/>
  <c r="J140" i="9"/>
  <c r="G106" i="9"/>
  <c r="I76" i="9"/>
  <c r="U134" i="9"/>
  <c r="K80" i="9"/>
  <c r="J91" i="9"/>
  <c r="L52" i="9"/>
  <c r="R90" i="9"/>
  <c r="S82" i="9"/>
  <c r="P60" i="9"/>
  <c r="I32" i="9"/>
  <c r="M78" i="9"/>
  <c r="U74" i="9"/>
  <c r="O95" i="9"/>
  <c r="E108" i="9"/>
  <c r="X88" i="9"/>
  <c r="U139" i="9"/>
  <c r="W125" i="9"/>
  <c r="M111" i="9"/>
  <c r="H74" i="9"/>
  <c r="V102" i="9"/>
  <c r="E146" i="9"/>
  <c r="R65" i="9"/>
  <c r="W72" i="9"/>
  <c r="Y76" i="9"/>
  <c r="X43" i="9"/>
  <c r="P63" i="9"/>
  <c r="X126" i="9"/>
  <c r="T94" i="9"/>
  <c r="Y50" i="9"/>
  <c r="U143" i="9"/>
  <c r="H71" i="9"/>
  <c r="R80" i="9"/>
  <c r="P109" i="9"/>
  <c r="R64" i="9"/>
  <c r="I50" i="9"/>
  <c r="H119" i="9"/>
  <c r="K40" i="9"/>
  <c r="O43" i="9"/>
  <c r="X115" i="9"/>
  <c r="S114" i="9"/>
  <c r="I97" i="9"/>
  <c r="X36" i="9"/>
  <c r="O71" i="9"/>
  <c r="E75" i="9"/>
  <c r="G125" i="9"/>
  <c r="Q96" i="9"/>
  <c r="K70" i="9"/>
  <c r="U57" i="9"/>
  <c r="D53" i="9"/>
  <c r="I111" i="9"/>
  <c r="F16" i="10" a="1"/>
  <c r="Y78" i="9"/>
  <c r="F67" i="10" a="1"/>
  <c r="L53" i="9"/>
  <c r="C62" i="9"/>
  <c r="A62" i="9" s="1"/>
  <c r="V145" i="9"/>
  <c r="P43" i="9"/>
  <c r="F115" i="9"/>
  <c r="V67" i="9"/>
  <c r="H42" i="9"/>
  <c r="T58" i="9"/>
  <c r="H41" i="9"/>
  <c r="P45" i="9"/>
  <c r="K43" i="9"/>
  <c r="W124" i="9"/>
  <c r="E81" i="9"/>
  <c r="J38" i="9"/>
  <c r="J87" i="9"/>
  <c r="K83" i="9"/>
  <c r="P68" i="9"/>
  <c r="K87" i="9"/>
  <c r="I77" i="9"/>
  <c r="T132" i="9"/>
  <c r="T67" i="9"/>
  <c r="J42" i="9"/>
  <c r="F94" i="9"/>
  <c r="Q34" i="9"/>
  <c r="F39" i="10" a="1"/>
  <c r="U131" i="9"/>
  <c r="E59" i="9"/>
  <c r="E123" i="9"/>
  <c r="P103" i="9"/>
  <c r="D61" i="9"/>
  <c r="Y74" i="9"/>
  <c r="X138" i="9"/>
  <c r="X123" i="9"/>
  <c r="K97" i="9"/>
  <c r="L98" i="9"/>
  <c r="C41" i="9"/>
  <c r="A41" i="9" s="1"/>
  <c r="D89" i="9"/>
  <c r="Y85" i="9"/>
  <c r="U59" i="9"/>
  <c r="F84" i="9"/>
  <c r="X140" i="9"/>
  <c r="G62" i="9"/>
  <c r="U46" i="9"/>
  <c r="Y135" i="9"/>
  <c r="G81" i="9"/>
  <c r="F66" i="9"/>
  <c r="R112" i="9"/>
  <c r="O124" i="9"/>
  <c r="Y37" i="9"/>
  <c r="F93" i="10" a="1"/>
  <c r="K50" i="9"/>
  <c r="X111" i="9"/>
  <c r="W81" i="9"/>
  <c r="L71" i="9"/>
  <c r="G40" i="9"/>
  <c r="M108" i="9"/>
  <c r="R95" i="9"/>
  <c r="R33" i="9"/>
  <c r="H75" i="9"/>
  <c r="X132" i="9"/>
  <c r="O83" i="9"/>
  <c r="S70" i="9"/>
  <c r="W103" i="9"/>
  <c r="K98" i="9"/>
  <c r="C138" i="9"/>
  <c r="A138" i="9" s="1"/>
  <c r="M124" i="9"/>
  <c r="U128" i="9"/>
  <c r="Y108" i="9"/>
  <c r="S40" i="9"/>
  <c r="K125" i="9"/>
  <c r="D114" i="9"/>
  <c r="D40" i="9"/>
  <c r="U33" i="9"/>
  <c r="W138" i="9"/>
  <c r="Y91" i="9"/>
  <c r="L117" i="9"/>
  <c r="L86" i="9"/>
  <c r="R104" i="9"/>
  <c r="W108" i="9"/>
  <c r="Q103" i="9"/>
  <c r="T111" i="9"/>
  <c r="I44" i="9"/>
  <c r="C100" i="9"/>
  <c r="A100" i="9" s="1"/>
  <c r="J53" i="9"/>
  <c r="K101" i="9"/>
  <c r="F78" i="10" a="1"/>
  <c r="S135" i="9"/>
  <c r="G116" i="9"/>
  <c r="O137" i="9"/>
  <c r="C45" i="9"/>
  <c r="A45" i="9" s="1"/>
  <c r="G119" i="9"/>
  <c r="O133" i="9"/>
  <c r="O63" i="9"/>
  <c r="T142" i="9"/>
  <c r="W83" i="9"/>
  <c r="R119" i="9"/>
  <c r="W89" i="9"/>
  <c r="S103" i="9"/>
  <c r="R94" i="9"/>
  <c r="P102" i="9"/>
  <c r="P82" i="9"/>
  <c r="F44" i="9"/>
  <c r="K73" i="9"/>
  <c r="J71" i="9"/>
  <c r="S146" i="9"/>
  <c r="F92" i="10" a="1"/>
  <c r="X102" i="9"/>
  <c r="E119" i="9"/>
  <c r="V101" i="9"/>
  <c r="W122" i="9"/>
  <c r="S128" i="9"/>
  <c r="H86" i="9"/>
  <c r="V109" i="9"/>
  <c r="Q88" i="9"/>
  <c r="U41" i="9"/>
  <c r="K104" i="9"/>
  <c r="V69" i="9"/>
  <c r="R91" i="9"/>
  <c r="O80" i="9"/>
  <c r="R98" i="9"/>
  <c r="W113" i="9"/>
  <c r="C52" i="9"/>
  <c r="A52" i="9" s="1"/>
  <c r="P49" i="9"/>
  <c r="V87" i="9"/>
  <c r="S101" i="9"/>
  <c r="W64" i="9"/>
  <c r="I113" i="9"/>
  <c r="G114" i="9"/>
  <c r="G67" i="9"/>
  <c r="V82" i="9"/>
  <c r="P108" i="9"/>
  <c r="K82" i="9"/>
  <c r="V66" i="9"/>
  <c r="F36" i="9"/>
  <c r="Q90" i="9"/>
  <c r="K72" i="9"/>
  <c r="H109" i="9"/>
  <c r="W123" i="9"/>
  <c r="M61" i="9"/>
  <c r="S87" i="9"/>
  <c r="V85" i="9"/>
  <c r="T59" i="9"/>
  <c r="S125" i="9"/>
  <c r="T50" i="9"/>
  <c r="P121" i="9"/>
  <c r="O47" i="9"/>
  <c r="E97" i="9"/>
  <c r="D54" i="9"/>
  <c r="C75" i="9"/>
  <c r="A75" i="9" s="1"/>
  <c r="K63" i="9"/>
  <c r="S124" i="9"/>
  <c r="W117" i="9"/>
  <c r="R137" i="9"/>
  <c r="V126" i="9"/>
  <c r="X57" i="9"/>
  <c r="G57" i="9"/>
  <c r="F97" i="9"/>
  <c r="V72" i="9"/>
  <c r="O70" i="9"/>
  <c r="V121" i="9"/>
  <c r="J94" i="9"/>
  <c r="G72" i="9"/>
  <c r="L110" i="9"/>
  <c r="L114" i="9"/>
  <c r="M71" i="9"/>
  <c r="Q40" i="9"/>
  <c r="S98" i="9"/>
  <c r="O66" i="9"/>
  <c r="X116" i="9"/>
  <c r="Q54" i="9"/>
  <c r="X81" i="9"/>
  <c r="Q129" i="9"/>
  <c r="M51" i="9"/>
  <c r="R106" i="9"/>
  <c r="F108" i="9"/>
  <c r="F85" i="9"/>
  <c r="L130" i="9"/>
  <c r="G103" i="9"/>
  <c r="E127" i="9"/>
  <c r="E116" i="9"/>
  <c r="S80" i="9"/>
  <c r="V137" i="9"/>
  <c r="K147" i="9"/>
  <c r="D74" i="9"/>
  <c r="M66" i="9"/>
  <c r="P146" i="9"/>
  <c r="I88" i="9"/>
  <c r="D105" i="9"/>
  <c r="M94" i="9"/>
  <c r="T57" i="9"/>
  <c r="F18" i="10" a="1"/>
  <c r="K46" i="9"/>
  <c r="C114" i="9"/>
  <c r="A114" i="9" s="1"/>
  <c r="L32" i="9"/>
  <c r="W87" i="9"/>
  <c r="K102" i="9"/>
  <c r="Y94" i="9"/>
  <c r="I142" i="9"/>
  <c r="I110" i="9"/>
  <c r="X70" i="9"/>
  <c r="D94" i="9"/>
  <c r="R63" i="9"/>
  <c r="F33" i="9"/>
  <c r="M104" i="9"/>
  <c r="T95" i="9"/>
  <c r="T96" i="9"/>
  <c r="U97" i="9"/>
  <c r="L65" i="9"/>
  <c r="F99" i="10" a="1"/>
  <c r="P39" i="9"/>
  <c r="M142" i="9"/>
  <c r="M86" i="9"/>
  <c r="T133" i="9"/>
  <c r="R36" i="9"/>
  <c r="K35" i="9"/>
  <c r="M36" i="9"/>
  <c r="D85" i="9"/>
  <c r="G50" i="9"/>
  <c r="U122" i="9"/>
  <c r="W112" i="9"/>
  <c r="E68" i="9"/>
  <c r="R67" i="9"/>
  <c r="H34" i="9"/>
  <c r="M88" i="9"/>
  <c r="H146" i="9"/>
  <c r="S76" i="9"/>
  <c r="L85" i="9"/>
  <c r="Y65" i="9"/>
  <c r="S112" i="9"/>
  <c r="W133" i="9"/>
  <c r="P144" i="9"/>
  <c r="S39" i="9"/>
  <c r="E94" i="9"/>
  <c r="E78" i="9"/>
  <c r="S45" i="9"/>
  <c r="J48" i="9"/>
  <c r="M67" i="9"/>
  <c r="P93" i="9"/>
  <c r="K86" i="9"/>
  <c r="M113" i="9"/>
  <c r="R35" i="9"/>
  <c r="I138" i="9"/>
  <c r="G33" i="9"/>
  <c r="Q126" i="9"/>
  <c r="W41" i="9"/>
  <c r="W100" i="9"/>
  <c r="F43" i="10" a="1"/>
  <c r="L108" i="9"/>
  <c r="M70" i="9"/>
  <c r="D87" i="9"/>
  <c r="K105" i="9"/>
  <c r="C112" i="9"/>
  <c r="A112" i="9" s="1"/>
  <c r="P104" i="9"/>
  <c r="C38" i="9"/>
  <c r="A38" i="9" s="1"/>
  <c r="W98" i="9"/>
  <c r="Q142" i="9"/>
  <c r="Q57" i="9"/>
  <c r="O134" i="9"/>
  <c r="L111" i="9"/>
  <c r="J121" i="9"/>
  <c r="F100" i="9"/>
  <c r="D98" i="9"/>
  <c r="O35" i="9"/>
  <c r="U86" i="9"/>
  <c r="J101" i="9"/>
  <c r="X87" i="9"/>
  <c r="O62" i="9"/>
  <c r="J37" i="9"/>
  <c r="K42" i="9"/>
  <c r="K62" i="9"/>
  <c r="R45" i="9"/>
  <c r="J125" i="9"/>
  <c r="O78" i="9"/>
  <c r="V95" i="9"/>
  <c r="X98" i="9"/>
  <c r="M128" i="9"/>
  <c r="C37" i="9"/>
  <c r="A37" i="9" s="1"/>
  <c r="G110" i="9"/>
  <c r="F61" i="9"/>
  <c r="Y58" i="9"/>
  <c r="T32" i="9"/>
  <c r="T55" i="9"/>
  <c r="T84" i="9"/>
  <c r="Y49" i="9"/>
  <c r="V115" i="9"/>
  <c r="F40" i="10" a="1"/>
  <c r="V122" i="9"/>
  <c r="W79" i="9"/>
  <c r="V79" i="9"/>
  <c r="F147" i="9"/>
  <c r="G79" i="9"/>
  <c r="D106" i="9"/>
  <c r="L97" i="9"/>
  <c r="L90" i="9"/>
  <c r="X107" i="9"/>
  <c r="X66" i="9"/>
  <c r="K94" i="9"/>
  <c r="U99" i="9"/>
  <c r="I85" i="9"/>
  <c r="H98" i="9"/>
  <c r="R68" i="9"/>
  <c r="T36" i="9"/>
  <c r="C54" i="9"/>
  <c r="A54" i="9" s="1"/>
  <c r="X128" i="9"/>
  <c r="Q77" i="9"/>
  <c r="R110" i="9"/>
  <c r="F107" i="9"/>
  <c r="W134" i="9"/>
  <c r="C92" i="9"/>
  <c r="A92" i="9" s="1"/>
  <c r="H82" i="9"/>
  <c r="H99" i="9"/>
  <c r="U36" i="9"/>
  <c r="M68" i="9"/>
  <c r="T81" i="9"/>
  <c r="X85" i="9"/>
  <c r="O44" i="9"/>
  <c r="P66" i="9"/>
  <c r="Q89" i="9"/>
  <c r="X69" i="9"/>
  <c r="R128" i="9"/>
  <c r="C43" i="9"/>
  <c r="A43" i="9" s="1"/>
  <c r="Q120" i="9"/>
  <c r="I75" i="9"/>
  <c r="L101" i="9"/>
  <c r="C130" i="9"/>
  <c r="A130" i="9" s="1"/>
  <c r="F103" i="10" a="1"/>
  <c r="C85" i="9"/>
  <c r="A85" i="9" s="1"/>
  <c r="O113" i="9"/>
  <c r="R108" i="9"/>
  <c r="E118" i="9"/>
  <c r="W34" i="9"/>
  <c r="L39" i="9"/>
  <c r="W97" i="9"/>
  <c r="K118" i="9"/>
  <c r="K116" i="9"/>
  <c r="I107" i="9"/>
  <c r="D131" i="9"/>
  <c r="X67" i="9"/>
  <c r="V88" i="9"/>
  <c r="J41" i="9"/>
  <c r="V133" i="9"/>
  <c r="M107" i="9"/>
  <c r="E131" i="9"/>
  <c r="X134" i="9"/>
  <c r="U115" i="9"/>
  <c r="F51" i="10" a="1"/>
  <c r="U92" i="9"/>
  <c r="E100" i="9"/>
  <c r="C103" i="9"/>
  <c r="A103" i="9" s="1"/>
  <c r="D67" i="9"/>
  <c r="X108" i="9"/>
  <c r="V142" i="9"/>
  <c r="E104" i="9"/>
  <c r="J143" i="9"/>
  <c r="F47" i="10" a="1"/>
  <c r="C97" i="9"/>
  <c r="A97" i="9" s="1"/>
  <c r="C106" i="9"/>
  <c r="A106" i="9" s="1"/>
  <c r="J45" i="9"/>
  <c r="F49" i="10" a="1"/>
  <c r="Y32" i="9"/>
  <c r="U123" i="9"/>
  <c r="X65" i="9"/>
  <c r="K110" i="9"/>
  <c r="O96" i="9"/>
  <c r="Q94" i="9"/>
  <c r="U80" i="9"/>
  <c r="E98" i="9"/>
  <c r="F125" i="9"/>
  <c r="D56" i="9"/>
  <c r="J117" i="9"/>
  <c r="K113" i="9"/>
  <c r="M74" i="9"/>
  <c r="S65" i="9"/>
  <c r="F37" i="10" a="1"/>
  <c r="I58" i="9"/>
  <c r="M75" i="9"/>
  <c r="H39" i="9"/>
  <c r="Y145" i="9"/>
  <c r="J44" i="9"/>
  <c r="O64" i="9"/>
  <c r="U32" i="9"/>
  <c r="M133" i="9"/>
  <c r="P112" i="9"/>
  <c r="U54" i="9"/>
  <c r="I101" i="9"/>
  <c r="S110" i="9"/>
  <c r="H89" i="9"/>
  <c r="X59" i="9"/>
  <c r="Y141" i="9"/>
  <c r="O141" i="9"/>
  <c r="R44" i="9"/>
  <c r="U96" i="9"/>
  <c r="W76" i="9"/>
  <c r="G109" i="9"/>
  <c r="H144" i="9"/>
  <c r="J146" i="9"/>
  <c r="L89" i="9"/>
  <c r="Y122" i="9"/>
  <c r="P51" i="9"/>
  <c r="J52" i="9"/>
  <c r="J73" i="9"/>
  <c r="S74" i="9"/>
  <c r="C57" i="9"/>
  <c r="A57" i="9" s="1"/>
  <c r="E143" i="9"/>
  <c r="E70" i="9"/>
  <c r="V132" i="9"/>
  <c r="V36" i="9"/>
  <c r="H56" i="9"/>
  <c r="X76" i="9"/>
  <c r="V84" i="9"/>
  <c r="F29" i="10" a="1"/>
  <c r="G58" i="9"/>
  <c r="D96" i="9"/>
  <c r="E115" i="9"/>
  <c r="E134" i="9"/>
  <c r="T110" i="9"/>
  <c r="D83" i="9"/>
  <c r="C56" i="9"/>
  <c r="A56" i="9" s="1"/>
  <c r="F71" i="10" a="1"/>
  <c r="K124" i="9"/>
  <c r="O135" i="9"/>
  <c r="Q44" i="9"/>
  <c r="G104" i="9"/>
  <c r="R32" i="9"/>
  <c r="Q68" i="9"/>
  <c r="P64" i="9"/>
  <c r="F52" i="9"/>
  <c r="K91" i="9"/>
  <c r="K141" i="9"/>
  <c r="W147" i="9"/>
  <c r="O77" i="9"/>
  <c r="C34" i="9"/>
  <c r="A34" i="9" s="1"/>
  <c r="L141" i="9"/>
  <c r="U88" i="9"/>
  <c r="W142" i="9"/>
  <c r="W137" i="9"/>
  <c r="W50" i="9"/>
  <c r="X58" i="9"/>
  <c r="Y95" i="9"/>
  <c r="W119" i="9"/>
  <c r="M117" i="9"/>
  <c r="F93" i="9"/>
  <c r="F40" i="9"/>
  <c r="H115" i="9"/>
  <c r="F72" i="10" a="1"/>
  <c r="M63" i="9"/>
  <c r="U67" i="9"/>
  <c r="S53" i="9"/>
  <c r="O92" i="9"/>
  <c r="V103" i="9"/>
  <c r="W67" i="9"/>
  <c r="Q127" i="9"/>
  <c r="X147" i="9"/>
  <c r="H62" i="9"/>
  <c r="L61" i="9"/>
  <c r="W40" i="9"/>
  <c r="J34" i="9"/>
  <c r="X145" i="9"/>
  <c r="T69" i="9"/>
  <c r="J40" i="9"/>
  <c r="Q145" i="9"/>
  <c r="Y84" i="9"/>
  <c r="K96" i="9"/>
  <c r="Y102" i="9"/>
  <c r="P40" i="9"/>
  <c r="X112" i="9"/>
  <c r="I87" i="9"/>
  <c r="L79" i="9"/>
  <c r="C42" i="9"/>
  <c r="A42" i="9" s="1"/>
  <c r="E95" i="9"/>
  <c r="T64" i="9"/>
  <c r="U87" i="9"/>
  <c r="P138" i="9"/>
  <c r="E86" i="9"/>
  <c r="H106" i="9"/>
  <c r="F137" i="9"/>
  <c r="O140" i="9"/>
  <c r="P36" i="9"/>
  <c r="T47" i="9"/>
  <c r="T35" i="9"/>
  <c r="S77" i="9"/>
  <c r="U146" i="9"/>
  <c r="V136" i="9"/>
  <c r="U37" i="9"/>
  <c r="V86" i="9"/>
  <c r="Q51" i="9"/>
  <c r="Q56" i="9"/>
  <c r="I41" i="9"/>
  <c r="I64" i="9"/>
  <c r="F32" i="9"/>
  <c r="H48" i="9"/>
  <c r="I96" i="9"/>
  <c r="C129" i="9"/>
  <c r="A129" i="9" s="1"/>
  <c r="Q55" i="9"/>
  <c r="Y116" i="9"/>
  <c r="K135" i="9"/>
  <c r="I43" i="9"/>
  <c r="D90" i="9"/>
  <c r="R39" i="9"/>
  <c r="F74" i="9"/>
  <c r="G35" i="9"/>
  <c r="F131" i="9"/>
  <c r="G108" i="9"/>
  <c r="D46" i="9"/>
  <c r="J123" i="9"/>
  <c r="K41" i="9"/>
  <c r="S62" i="9"/>
  <c r="S38" i="9"/>
  <c r="J97" i="9"/>
  <c r="F35" i="9"/>
  <c r="G47" i="9"/>
  <c r="O131" i="9"/>
  <c r="D133" i="9"/>
  <c r="D62" i="9"/>
  <c r="F122" i="9"/>
  <c r="S106" i="9"/>
  <c r="J69" i="9"/>
  <c r="Q117" i="9"/>
  <c r="R101" i="9"/>
  <c r="I126" i="9"/>
  <c r="R127" i="9"/>
  <c r="T147" i="9"/>
  <c r="D63" i="9"/>
  <c r="V127" i="9"/>
  <c r="U135" i="9"/>
  <c r="T34" i="9"/>
  <c r="O103" i="9"/>
  <c r="K32" i="9"/>
  <c r="G139" i="9"/>
  <c r="F86" i="9"/>
  <c r="Q64" i="9"/>
  <c r="Y55" i="9"/>
  <c r="P96" i="9"/>
  <c r="Y114" i="9"/>
  <c r="H83" i="9"/>
  <c r="J113" i="9"/>
  <c r="K130" i="9"/>
  <c r="K61" i="9"/>
  <c r="F121" i="9"/>
  <c r="G43" i="9"/>
  <c r="E34" i="9"/>
  <c r="P76" i="9"/>
  <c r="T92" i="9"/>
  <c r="H72" i="9"/>
  <c r="S49" i="9"/>
  <c r="V120" i="9"/>
  <c r="V97" i="9"/>
  <c r="E54" i="9"/>
  <c r="D142" i="9"/>
  <c r="V129" i="9"/>
  <c r="L57" i="9"/>
  <c r="F60" i="9"/>
  <c r="M81" i="9"/>
  <c r="O130" i="9"/>
  <c r="J106" i="9"/>
  <c r="R46" i="9"/>
  <c r="I124" i="9"/>
  <c r="U85" i="9"/>
  <c r="P83" i="9"/>
  <c r="U107" i="9"/>
  <c r="C109" i="9"/>
  <c r="A109" i="9" s="1"/>
  <c r="H58" i="9"/>
  <c r="Y57" i="9"/>
  <c r="V125" i="9"/>
  <c r="Q48" i="9"/>
  <c r="I137" i="9"/>
  <c r="M77" i="9"/>
  <c r="O97" i="9"/>
  <c r="D43" i="9"/>
  <c r="S48" i="9"/>
  <c r="I70" i="9"/>
  <c r="C146" i="9"/>
  <c r="A146" i="9" s="1"/>
  <c r="R88" i="9"/>
  <c r="O73" i="9"/>
  <c r="D34" i="9"/>
  <c r="R97" i="9"/>
  <c r="U114" i="9"/>
  <c r="R83" i="9"/>
  <c r="V47" i="9"/>
  <c r="D116" i="9"/>
  <c r="J81" i="9"/>
  <c r="I100" i="9"/>
  <c r="M132" i="9"/>
  <c r="K126" i="9"/>
  <c r="L106" i="9"/>
  <c r="L49" i="9"/>
  <c r="I143" i="9"/>
  <c r="O51" i="9"/>
  <c r="M52" i="9"/>
  <c r="Q81" i="9"/>
  <c r="J95" i="9"/>
  <c r="O146" i="9"/>
  <c r="I49" i="9"/>
  <c r="T44" i="9"/>
  <c r="U47" i="9"/>
  <c r="R82" i="9"/>
  <c r="L107" i="9"/>
  <c r="R138" i="9"/>
  <c r="U137" i="9"/>
  <c r="C65" i="9"/>
  <c r="A65" i="9" s="1"/>
  <c r="E69" i="9"/>
  <c r="I72" i="9"/>
  <c r="F80" i="10" a="1"/>
  <c r="W74" i="9"/>
  <c r="P105" i="9"/>
  <c r="H94" i="9"/>
  <c r="X44" i="9"/>
  <c r="C60" i="9"/>
  <c r="A60" i="9" s="1"/>
  <c r="D72" i="9"/>
  <c r="G90" i="9"/>
  <c r="H88" i="9"/>
  <c r="Y81" i="9"/>
  <c r="F84" i="10" a="1"/>
  <c r="M85" i="9"/>
  <c r="V40" i="9"/>
  <c r="X48" i="9"/>
  <c r="X40" i="9"/>
  <c r="V134" i="9"/>
  <c r="C49" i="9"/>
  <c r="A49" i="9" s="1"/>
  <c r="W71" i="9"/>
  <c r="I71" i="9"/>
  <c r="R114" i="9"/>
  <c r="U75" i="9"/>
  <c r="R125" i="9"/>
  <c r="J122" i="9"/>
  <c r="U91" i="9"/>
  <c r="R144" i="9"/>
  <c r="P78" i="9"/>
  <c r="D144" i="9"/>
  <c r="C40" i="9"/>
  <c r="A40" i="9" s="1"/>
  <c r="S47" i="9"/>
  <c r="F64" i="9"/>
  <c r="F64" i="10" a="1"/>
  <c r="I48" i="9"/>
  <c r="F143" i="9"/>
  <c r="Y35" i="9"/>
  <c r="Y127" i="9"/>
  <c r="F123" i="9"/>
  <c r="Q46" i="9"/>
  <c r="L124" i="9"/>
  <c r="W73" i="9"/>
  <c r="V89" i="9"/>
  <c r="X124" i="9"/>
  <c r="P99" i="9"/>
  <c r="R115" i="9"/>
  <c r="T42" i="9"/>
  <c r="S73" i="9"/>
  <c r="J78" i="9"/>
  <c r="D123" i="9"/>
  <c r="Q114" i="9"/>
  <c r="L66" i="9"/>
  <c r="Y70" i="9"/>
  <c r="V78" i="9"/>
  <c r="H107" i="9"/>
  <c r="Y75" i="9"/>
  <c r="Q146" i="9"/>
  <c r="E63" i="9"/>
  <c r="M93" i="9"/>
  <c r="T107" i="9"/>
  <c r="G112" i="9"/>
  <c r="X54" i="9"/>
  <c r="F79" i="10" a="1"/>
  <c r="U144" i="9"/>
  <c r="T120" i="9"/>
  <c r="T49" i="9"/>
  <c r="X119" i="9"/>
  <c r="G98" i="9"/>
  <c r="X45" i="9"/>
  <c r="H126" i="9"/>
  <c r="D68" i="9"/>
  <c r="P131" i="9"/>
  <c r="W86" i="9"/>
  <c r="E55" i="9"/>
  <c r="P37" i="9"/>
  <c r="F43" i="9"/>
  <c r="V100" i="9"/>
  <c r="F112" i="9"/>
  <c r="F136" i="9"/>
  <c r="Q95" i="9"/>
  <c r="C72" i="9"/>
  <c r="A72" i="9" s="1"/>
  <c r="V94" i="9"/>
  <c r="F78" i="9"/>
  <c r="G97" i="9"/>
  <c r="Y89" i="9"/>
  <c r="K37" i="9"/>
  <c r="J77" i="9"/>
  <c r="Y92" i="9"/>
  <c r="Y98" i="9"/>
  <c r="U78" i="9"/>
  <c r="R120" i="9"/>
  <c r="O50" i="9"/>
  <c r="Q83" i="9"/>
  <c r="K85" i="9"/>
  <c r="L129" i="9"/>
  <c r="P101" i="9"/>
  <c r="D41" i="9"/>
  <c r="T33" i="9"/>
  <c r="W39" i="9"/>
  <c r="S138" i="9"/>
  <c r="G34" i="9"/>
  <c r="W94" i="9"/>
  <c r="J85" i="9"/>
  <c r="M79" i="9"/>
  <c r="I122" i="9"/>
  <c r="J62" i="9"/>
  <c r="P61" i="9"/>
  <c r="U44" i="9"/>
  <c r="V144" i="9"/>
  <c r="U126" i="9"/>
  <c r="W129" i="9"/>
  <c r="L40" i="9"/>
  <c r="U145" i="9"/>
  <c r="E73" i="9"/>
  <c r="M60" i="9"/>
  <c r="P119" i="9"/>
  <c r="M139" i="9"/>
  <c r="T80" i="9"/>
  <c r="K67" i="9"/>
  <c r="C87" i="9"/>
  <c r="A87" i="9" s="1"/>
  <c r="I99" i="9"/>
  <c r="R52" i="9"/>
  <c r="U138" i="9"/>
  <c r="C122" i="9"/>
  <c r="A122" i="9" s="1"/>
  <c r="I119" i="9"/>
  <c r="I78" i="9"/>
  <c r="R59" i="9"/>
  <c r="H145" i="9"/>
  <c r="L59" i="9"/>
  <c r="F22" i="10" a="1"/>
  <c r="S55" i="9"/>
  <c r="F124" i="9"/>
  <c r="G54" i="9"/>
  <c r="V53" i="9"/>
  <c r="V141" i="9"/>
  <c r="O104" i="9"/>
  <c r="J145" i="9"/>
  <c r="K111" i="9"/>
  <c r="R141" i="9"/>
  <c r="R53" i="9"/>
  <c r="X61" i="9"/>
  <c r="E137" i="9"/>
  <c r="C124" i="9"/>
  <c r="A124" i="9" s="1"/>
  <c r="M146" i="9"/>
  <c r="L139" i="9"/>
  <c r="P79" i="9"/>
  <c r="P59" i="9"/>
  <c r="F128" i="9"/>
  <c r="O84" i="9"/>
  <c r="X75" i="9"/>
  <c r="R107" i="9"/>
  <c r="L55" i="9"/>
  <c r="O142" i="9"/>
  <c r="K121" i="9"/>
  <c r="W128" i="9"/>
  <c r="U118" i="9"/>
  <c r="S46" i="9"/>
  <c r="U58" i="9"/>
  <c r="D37" i="9"/>
  <c r="S116" i="9"/>
  <c r="K34" i="9"/>
  <c r="I127" i="9"/>
  <c r="G133" i="9"/>
  <c r="L123" i="9"/>
  <c r="P129" i="9"/>
  <c r="S119" i="9"/>
  <c r="X84" i="9"/>
  <c r="U132" i="9"/>
  <c r="Y124" i="9"/>
  <c r="O118" i="9"/>
  <c r="Q93" i="9"/>
  <c r="T70" i="9"/>
  <c r="E53" i="9"/>
  <c r="G32" i="9"/>
  <c r="Q37" i="9"/>
  <c r="T119" i="9"/>
  <c r="S60" i="9"/>
  <c r="F70" i="9"/>
  <c r="M95" i="9"/>
  <c r="P132" i="9"/>
  <c r="R42" i="9"/>
  <c r="R139" i="9"/>
  <c r="D126" i="9"/>
  <c r="W78" i="9"/>
  <c r="H103" i="9"/>
  <c r="G129" i="9"/>
  <c r="C104" i="9"/>
  <c r="A104" i="9" s="1"/>
  <c r="V52" i="9"/>
  <c r="X33" i="9"/>
  <c r="S92" i="9"/>
  <c r="Q143" i="9"/>
  <c r="L51" i="9"/>
  <c r="C139" i="9"/>
  <c r="A139" i="9" s="1"/>
  <c r="J114" i="9"/>
  <c r="Y99" i="9"/>
  <c r="F132" i="9"/>
  <c r="Y71" i="9"/>
  <c r="K77" i="9"/>
  <c r="L133" i="9"/>
  <c r="I94" i="9"/>
  <c r="M44" i="9"/>
  <c r="Y112" i="9"/>
  <c r="L69" i="9"/>
  <c r="L142" i="9"/>
  <c r="T98" i="9"/>
  <c r="C77" i="9"/>
  <c r="A77" i="9" s="1"/>
  <c r="C76" i="9"/>
  <c r="A76" i="9" s="1"/>
  <c r="J80" i="9"/>
  <c r="F34" i="9"/>
  <c r="S33" i="9"/>
  <c r="O33" i="9"/>
  <c r="P74" i="9"/>
  <c r="F95" i="10" a="1"/>
  <c r="M42" i="9"/>
  <c r="T82" i="9"/>
  <c r="K68" i="9"/>
  <c r="J60" i="9"/>
  <c r="I59" i="9"/>
  <c r="C105" i="9"/>
  <c r="A105" i="9" s="1"/>
  <c r="H130" i="9"/>
  <c r="C66" i="9"/>
  <c r="A66" i="9" s="1"/>
  <c r="Q74" i="9"/>
  <c r="R47" i="9"/>
  <c r="F68" i="9"/>
  <c r="Q61" i="9"/>
  <c r="T40" i="9"/>
  <c r="O75" i="9"/>
  <c r="T48" i="9"/>
  <c r="K54" i="9"/>
  <c r="W61" i="9"/>
  <c r="I37" i="9"/>
  <c r="L127" i="9"/>
  <c r="L63" i="9"/>
  <c r="Q111" i="9"/>
  <c r="L135" i="9"/>
  <c r="P97" i="9"/>
  <c r="M48" i="9"/>
  <c r="L92" i="9"/>
  <c r="G92" i="9"/>
  <c r="V123" i="9"/>
  <c r="L83" i="9"/>
  <c r="M82" i="9"/>
  <c r="M49" i="9"/>
  <c r="Y68" i="9"/>
  <c r="O88" i="9"/>
  <c r="H37" i="9"/>
  <c r="M102" i="9"/>
  <c r="W101" i="9"/>
  <c r="O102" i="9"/>
  <c r="F141" i="9"/>
  <c r="I90" i="9"/>
  <c r="K134" i="9"/>
  <c r="E76" i="9"/>
  <c r="P50" i="9"/>
  <c r="D44" i="9"/>
  <c r="V54" i="9"/>
  <c r="D32" i="9"/>
  <c r="C119" i="9"/>
  <c r="A119" i="9" s="1"/>
  <c r="L131" i="9"/>
  <c r="O115" i="9"/>
  <c r="Q100" i="9"/>
  <c r="F130" i="9"/>
  <c r="T38" i="9"/>
  <c r="M90" i="9"/>
  <c r="M45" i="9"/>
  <c r="J89" i="9"/>
  <c r="H137" i="9"/>
  <c r="Q140" i="9"/>
  <c r="O106" i="9"/>
  <c r="S144" i="9"/>
  <c r="S68" i="9"/>
  <c r="O81" i="9"/>
  <c r="F118" i="9"/>
  <c r="I106" i="9"/>
  <c r="L70" i="9"/>
  <c r="D79" i="9"/>
  <c r="D129" i="9"/>
  <c r="E64" i="9"/>
  <c r="P126" i="9"/>
  <c r="J109" i="9"/>
  <c r="W63" i="9"/>
  <c r="E74" i="9"/>
  <c r="K99" i="9"/>
  <c r="C133" i="9"/>
  <c r="A133" i="9" s="1"/>
  <c r="J70" i="9"/>
  <c r="L122" i="9"/>
  <c r="U116" i="9"/>
  <c r="Y121" i="9"/>
  <c r="P91" i="9"/>
  <c r="G61" i="9"/>
  <c r="R129" i="9"/>
  <c r="E105" i="9"/>
  <c r="P134" i="9"/>
  <c r="S131" i="9"/>
  <c r="X63" i="9"/>
  <c r="I145" i="9"/>
  <c r="C51" i="9"/>
  <c r="A51" i="9" s="1"/>
  <c r="U121" i="9"/>
  <c r="Q116" i="9"/>
  <c r="J147" i="9"/>
  <c r="V138" i="9"/>
  <c r="E83" i="9"/>
  <c r="H96" i="9"/>
  <c r="H60" i="9"/>
  <c r="G141" i="9"/>
  <c r="Q42" i="9"/>
  <c r="F49" i="9"/>
  <c r="T53" i="9"/>
  <c r="S34" i="9"/>
  <c r="U124" i="9"/>
  <c r="Q131" i="9"/>
  <c r="G122" i="9"/>
  <c r="J83" i="9"/>
  <c r="C128" i="9"/>
  <c r="A128" i="9" s="1"/>
  <c r="Q86" i="9"/>
  <c r="X41" i="9"/>
  <c r="F105" i="9"/>
  <c r="H142" i="9"/>
  <c r="K120" i="9"/>
  <c r="Q53" i="9"/>
  <c r="K100" i="9"/>
  <c r="J88" i="9"/>
  <c r="S85" i="9"/>
  <c r="X80" i="9"/>
  <c r="Q109" i="9"/>
  <c r="G137" i="9"/>
  <c r="F96" i="9"/>
  <c r="O32" i="9"/>
  <c r="S42" i="9"/>
  <c r="W75" i="9"/>
  <c r="F98" i="9"/>
  <c r="R56" i="9"/>
  <c r="E141" i="9"/>
  <c r="Y110" i="9"/>
  <c r="V77" i="9"/>
  <c r="P111" i="9"/>
  <c r="G89" i="9"/>
  <c r="Q36" i="9"/>
  <c r="W53" i="9"/>
  <c r="H131" i="9"/>
  <c r="V63" i="9"/>
  <c r="Q39" i="9"/>
  <c r="G36" i="9"/>
  <c r="D69" i="9"/>
  <c r="D52" i="9"/>
  <c r="X146" i="9"/>
  <c r="F111" i="9"/>
  <c r="E138" i="9"/>
  <c r="V35" i="9"/>
  <c r="K127" i="9"/>
  <c r="G39" i="9"/>
  <c r="H61" i="9"/>
  <c r="F51" i="9"/>
  <c r="U64" i="9"/>
  <c r="Y106" i="9"/>
  <c r="C83" i="9"/>
  <c r="A83" i="9" s="1"/>
  <c r="V55" i="9"/>
  <c r="C127" i="9"/>
  <c r="A127" i="9" s="1"/>
  <c r="O74" i="9"/>
  <c r="V73" i="9"/>
  <c r="O117" i="9"/>
  <c r="T52" i="9"/>
  <c r="T115" i="9"/>
  <c r="I112" i="9"/>
  <c r="W143" i="9"/>
  <c r="X104" i="9"/>
  <c r="V99" i="9"/>
  <c r="E103" i="9"/>
  <c r="U141" i="9"/>
  <c r="T134" i="9"/>
  <c r="Y44" i="9"/>
  <c r="I74" i="9"/>
  <c r="M99" i="9"/>
  <c r="V49" i="9"/>
  <c r="U119" i="9"/>
  <c r="D77" i="9"/>
  <c r="W42" i="9"/>
  <c r="F26" i="10" a="1"/>
  <c r="S93" i="9"/>
  <c r="I91" i="9"/>
  <c r="K81" i="9"/>
  <c r="I55" i="9"/>
  <c r="R73" i="9"/>
  <c r="H87" i="9"/>
  <c r="O39" i="9"/>
  <c r="E101" i="9"/>
  <c r="I52" i="9"/>
  <c r="Q122" i="9"/>
  <c r="V34" i="9"/>
  <c r="T128" i="9"/>
  <c r="Q58" i="9"/>
  <c r="X83" i="9"/>
  <c r="T72" i="9"/>
  <c r="F54" i="9"/>
  <c r="E45" i="9"/>
  <c r="X113" i="9"/>
  <c r="S118" i="9"/>
  <c r="E88" i="9"/>
  <c r="C67" i="9"/>
  <c r="A67" i="9" s="1"/>
  <c r="O87" i="9"/>
  <c r="X125" i="9"/>
  <c r="L84" i="9"/>
  <c r="R121" i="9"/>
  <c r="Y40" i="9"/>
  <c r="F61" i="10" a="1"/>
  <c r="U61" i="9"/>
  <c r="R60" i="9"/>
  <c r="M50" i="9"/>
  <c r="Q75" i="9"/>
  <c r="R85" i="9"/>
  <c r="U49" i="9"/>
  <c r="M143" i="9"/>
  <c r="O36" i="9"/>
  <c r="M37" i="9"/>
  <c r="R37" i="9"/>
  <c r="Q136" i="9"/>
  <c r="Y111" i="9"/>
  <c r="G68" i="9"/>
  <c r="G93" i="9"/>
  <c r="V139" i="9"/>
  <c r="P73" i="9"/>
  <c r="I62" i="9"/>
  <c r="Y79" i="9"/>
  <c r="U83" i="9"/>
  <c r="C88" i="9"/>
  <c r="A88" i="9" s="1"/>
  <c r="F56" i="9"/>
  <c r="P72" i="9"/>
  <c r="Q59" i="9"/>
  <c r="T105" i="9"/>
  <c r="V60" i="9"/>
  <c r="O99" i="9"/>
  <c r="R113" i="9"/>
  <c r="H135" i="9"/>
  <c r="L136" i="9"/>
  <c r="Q45" i="9"/>
  <c r="D143" i="9"/>
  <c r="T79" i="9"/>
  <c r="M47" i="9"/>
  <c r="V50" i="9"/>
  <c r="P135" i="9"/>
  <c r="G42" i="9"/>
  <c r="S97" i="9"/>
  <c r="D66" i="9"/>
  <c r="K84" i="9"/>
  <c r="T83" i="9"/>
  <c r="F92" i="9"/>
  <c r="G117" i="9"/>
  <c r="T118" i="9"/>
  <c r="G99" i="9"/>
  <c r="X79" i="9"/>
  <c r="J141" i="9"/>
  <c r="L38" i="9"/>
  <c r="F15" i="10" a="1"/>
  <c r="L87" i="9"/>
  <c r="Y146" i="9"/>
  <c r="Q123" i="9"/>
  <c r="X120" i="9"/>
  <c r="S81" i="9"/>
  <c r="H49" i="9"/>
  <c r="X50" i="9"/>
  <c r="H46" i="9"/>
  <c r="P54" i="9"/>
  <c r="M115" i="9"/>
  <c r="H84" i="9"/>
  <c r="D119" i="9"/>
  <c r="S136" i="9"/>
  <c r="H40" i="9"/>
  <c r="K119" i="9"/>
  <c r="M147" i="9"/>
  <c r="J54" i="9"/>
  <c r="E43" i="9"/>
  <c r="V105" i="9"/>
  <c r="Q78" i="9"/>
  <c r="R117" i="9"/>
  <c r="C108" i="9"/>
  <c r="A108" i="9" s="1"/>
  <c r="J118" i="9"/>
  <c r="P124" i="9"/>
  <c r="F67" i="9"/>
  <c r="T108" i="9"/>
  <c r="J39" i="9"/>
  <c r="H85" i="9"/>
  <c r="Y104" i="9"/>
  <c r="H113" i="9"/>
  <c r="M130" i="9"/>
  <c r="V91" i="9"/>
  <c r="Y133" i="9"/>
  <c r="D121" i="9"/>
  <c r="E107" i="9"/>
  <c r="T39" i="9"/>
  <c r="Y73" i="9"/>
  <c r="H38" i="9"/>
  <c r="T135" i="9"/>
  <c r="D60" i="9"/>
  <c r="W110" i="9"/>
  <c r="R84" i="9"/>
  <c r="S57" i="9"/>
  <c r="M57" i="9"/>
  <c r="G76" i="9"/>
  <c r="T101" i="9"/>
  <c r="U73" i="9"/>
  <c r="O138" i="9"/>
  <c r="J120" i="9"/>
  <c r="H122" i="9"/>
  <c r="U39" i="9"/>
  <c r="P113" i="9"/>
  <c r="L82" i="9"/>
  <c r="G144" i="9"/>
  <c r="R111" i="9"/>
  <c r="E80" i="9"/>
  <c r="C59" i="9"/>
  <c r="A59" i="9" s="1"/>
  <c r="Q139" i="9"/>
  <c r="H127" i="9"/>
  <c r="Y140" i="9"/>
  <c r="P95" i="9"/>
  <c r="P41" i="9"/>
  <c r="D39" i="9"/>
  <c r="J104" i="9"/>
  <c r="X143" i="9"/>
  <c r="I35" i="9"/>
  <c r="O145" i="9"/>
  <c r="M145" i="9"/>
  <c r="V32" i="9"/>
  <c r="X62" i="9"/>
  <c r="H114" i="9"/>
  <c r="M38" i="9"/>
  <c r="S127" i="9"/>
  <c r="W49" i="9"/>
  <c r="D80" i="9"/>
  <c r="L47" i="9"/>
  <c r="T139" i="9"/>
  <c r="O123" i="9"/>
  <c r="J100" i="9"/>
  <c r="P136" i="9"/>
  <c r="I93" i="9"/>
  <c r="R126" i="9"/>
  <c r="T51" i="9"/>
  <c r="D104" i="9"/>
  <c r="F65" i="9"/>
  <c r="F73" i="9"/>
  <c r="P80" i="9"/>
  <c r="S141" i="9"/>
  <c r="Q101" i="9"/>
  <c r="J55" i="9"/>
  <c r="R134" i="9"/>
  <c r="M35" i="9"/>
  <c r="P33" i="9"/>
  <c r="U129" i="9"/>
  <c r="E129" i="9"/>
  <c r="H33" i="9"/>
  <c r="L100" i="9"/>
  <c r="F79" i="9"/>
  <c r="J67" i="9"/>
  <c r="U110" i="9"/>
  <c r="C111" i="9"/>
  <c r="A111" i="9" s="1"/>
  <c r="E139" i="9"/>
  <c r="H133" i="9"/>
  <c r="C144" i="9"/>
  <c r="A144" i="9" s="1"/>
  <c r="H97" i="9"/>
  <c r="P57" i="9"/>
  <c r="T90" i="9"/>
  <c r="H104" i="9"/>
  <c r="Q41" i="9"/>
  <c r="F42" i="9"/>
  <c r="V111" i="9"/>
  <c r="S140" i="9"/>
  <c r="E46" i="9"/>
  <c r="J35" i="9"/>
  <c r="Q91" i="9"/>
  <c r="V108" i="9"/>
  <c r="X114" i="9"/>
  <c r="M62" i="9"/>
  <c r="R49" i="9"/>
  <c r="V51" i="9"/>
  <c r="P117" i="9"/>
  <c r="V76" i="9"/>
  <c r="J134" i="9"/>
  <c r="G53" i="9"/>
  <c r="J32" i="9"/>
  <c r="G84" i="9"/>
  <c r="I133" i="9"/>
  <c r="P81" i="9"/>
  <c r="Y33" i="9"/>
  <c r="P88" i="9"/>
  <c r="E37" i="9"/>
  <c r="O46" i="9"/>
  <c r="E117" i="9"/>
  <c r="J107" i="9"/>
  <c r="Q112" i="9"/>
  <c r="H101" i="9"/>
  <c r="E106" i="9"/>
  <c r="C136" i="9"/>
  <c r="A136" i="9" s="1"/>
  <c r="R69" i="9"/>
  <c r="D38" i="9"/>
  <c r="J51" i="9"/>
  <c r="T43" i="9"/>
  <c r="M129" i="9"/>
  <c r="H91" i="9"/>
  <c r="X100" i="9"/>
  <c r="X129" i="9"/>
  <c r="U100" i="9"/>
  <c r="D117" i="9"/>
  <c r="G88" i="9"/>
  <c r="F129" i="9"/>
  <c r="F77" i="9"/>
  <c r="E71" i="9"/>
  <c r="J127" i="9"/>
  <c r="T126" i="9"/>
  <c r="P48" i="9"/>
  <c r="H141" i="9"/>
  <c r="W46" i="9"/>
  <c r="T66" i="9"/>
  <c r="F62" i="9"/>
  <c r="W118" i="9"/>
  <c r="E85" i="9"/>
  <c r="S66" i="9"/>
  <c r="P128" i="9"/>
  <c r="T46" i="9"/>
  <c r="R118" i="9"/>
  <c r="K88" i="9"/>
  <c r="I63" i="9"/>
  <c r="P65" i="9"/>
  <c r="W145" i="9"/>
  <c r="K75" i="9"/>
  <c r="D132" i="9"/>
  <c r="X110" i="9"/>
  <c r="W37" i="9"/>
  <c r="K112" i="9"/>
  <c r="C123" i="9"/>
  <c r="A123" i="9" s="1"/>
  <c r="X39" i="9"/>
  <c r="W65" i="9"/>
  <c r="H110" i="9"/>
  <c r="C82" i="9"/>
  <c r="A82" i="9" s="1"/>
  <c r="E48" i="9"/>
  <c r="Q132" i="9"/>
  <c r="Q38" i="9"/>
  <c r="I33" i="9"/>
  <c r="U79" i="9"/>
  <c r="S79" i="9"/>
  <c r="U42" i="9"/>
  <c r="F71" i="9"/>
  <c r="J131" i="9"/>
  <c r="T146" i="9"/>
  <c r="J65" i="9"/>
  <c r="C86" i="9"/>
  <c r="A86" i="9" s="1"/>
  <c r="W58" i="9"/>
  <c r="L43" i="9"/>
  <c r="J56" i="9"/>
  <c r="Y139" i="9"/>
  <c r="O112" i="9"/>
  <c r="I103" i="9"/>
  <c r="P140" i="9"/>
  <c r="L54" i="9"/>
  <c r="V37" i="9"/>
  <c r="J61" i="9"/>
  <c r="Y136" i="9"/>
  <c r="T99" i="9"/>
  <c r="T131" i="9"/>
  <c r="P46" i="9"/>
  <c r="P44" i="9"/>
  <c r="H140" i="9"/>
  <c r="X117" i="9"/>
  <c r="R41" i="9"/>
  <c r="T113" i="9"/>
  <c r="I65" i="9"/>
  <c r="L75" i="9"/>
  <c r="Q70" i="9"/>
  <c r="R130" i="9"/>
  <c r="I83" i="9"/>
  <c r="D101" i="9"/>
  <c r="R124" i="9"/>
  <c r="F50" i="10" a="1"/>
  <c r="P38" i="9"/>
  <c r="D59" i="9"/>
  <c r="O49" i="9"/>
  <c r="X93" i="9"/>
  <c r="G126" i="9"/>
  <c r="W51" i="9"/>
  <c r="M33" i="9"/>
  <c r="G46" i="9"/>
  <c r="M105" i="9"/>
  <c r="V65" i="9"/>
  <c r="H136" i="9"/>
  <c r="C70" i="9"/>
  <c r="A70" i="9" s="1"/>
  <c r="F82" i="10" a="1"/>
  <c r="I123" i="9"/>
  <c r="K122" i="9"/>
  <c r="M69" i="9"/>
  <c r="Y115" i="9"/>
  <c r="Y46" i="9"/>
  <c r="U130" i="9"/>
  <c r="K133" i="9"/>
  <c r="Y83" i="9"/>
  <c r="K115" i="9"/>
  <c r="O114" i="9"/>
  <c r="E82" i="9"/>
  <c r="I116" i="9"/>
  <c r="C141" i="9"/>
  <c r="A141" i="9" s="1"/>
  <c r="L74" i="9"/>
  <c r="Y118" i="9"/>
  <c r="T141" i="9"/>
  <c r="G55" i="9"/>
  <c r="H32" i="9"/>
  <c r="Y63" i="9"/>
  <c r="H76" i="9"/>
  <c r="M121" i="9"/>
  <c r="Q106" i="9"/>
  <c r="T86" i="9"/>
  <c r="M118" i="9"/>
  <c r="W136" i="9"/>
  <c r="K58" i="9"/>
  <c r="Q104" i="9"/>
  <c r="E79" i="9"/>
  <c r="E56" i="9"/>
  <c r="I86" i="9"/>
  <c r="D86" i="9"/>
  <c r="K33" i="9"/>
  <c r="Y97" i="9"/>
  <c r="R136" i="9"/>
  <c r="C47" i="9"/>
  <c r="A47" i="9" s="1"/>
  <c r="X94" i="9"/>
  <c r="I118" i="9"/>
  <c r="G95" i="9"/>
  <c r="V83" i="9"/>
  <c r="Q92" i="9"/>
  <c r="L60" i="9"/>
  <c r="J46" i="9"/>
  <c r="L68" i="9"/>
  <c r="E135" i="9"/>
  <c r="F144" i="9"/>
  <c r="P69" i="9"/>
  <c r="M76" i="9"/>
  <c r="Q133" i="9"/>
  <c r="F37" i="9"/>
  <c r="J86" i="9"/>
  <c r="H63" i="9"/>
  <c r="U71" i="9"/>
  <c r="T93" i="9"/>
  <c r="G124" i="9"/>
  <c r="V107" i="9"/>
  <c r="Y125" i="9"/>
  <c r="Q97" i="9"/>
  <c r="O143" i="9"/>
  <c r="Q82" i="9"/>
  <c r="O107" i="9"/>
  <c r="O59" i="9"/>
  <c r="R89" i="9"/>
  <c r="F59" i="9"/>
  <c r="U104" i="9"/>
  <c r="F126" i="9"/>
  <c r="M32" i="9"/>
  <c r="O60" i="9"/>
  <c r="Y107" i="9"/>
  <c r="W44" i="9"/>
  <c r="O85" i="9"/>
  <c r="G127" i="9"/>
  <c r="O55" i="9"/>
  <c r="Y128" i="9"/>
  <c r="X122" i="9"/>
  <c r="L144" i="9"/>
  <c r="E87" i="9"/>
  <c r="G130" i="9"/>
  <c r="S36" i="9"/>
  <c r="V42" i="9"/>
  <c r="H90" i="9"/>
  <c r="F17" i="10" a="1"/>
  <c r="M109" i="9"/>
  <c r="T143" i="9"/>
  <c r="T109" i="9"/>
  <c r="Q65" i="9"/>
  <c r="I95" i="9"/>
  <c r="S139" i="9"/>
  <c r="O89" i="9"/>
  <c r="X55" i="9"/>
  <c r="E84" i="9"/>
  <c r="F91" i="10" a="1"/>
  <c r="G59" i="9"/>
  <c r="K78" i="9"/>
  <c r="E40" i="9"/>
  <c r="F127" i="9"/>
  <c r="K108" i="9"/>
  <c r="Y38" i="9"/>
  <c r="J49" i="9"/>
  <c r="J68" i="9"/>
  <c r="S147" i="9"/>
  <c r="U50" i="9"/>
  <c r="O132" i="9"/>
  <c r="F114" i="9"/>
  <c r="F90" i="9"/>
  <c r="G65" i="9"/>
  <c r="S145" i="9"/>
  <c r="T60" i="9"/>
  <c r="R76" i="9"/>
  <c r="U103" i="9"/>
  <c r="V41" i="9"/>
  <c r="J64" i="9"/>
  <c r="C95" i="9"/>
  <c r="A95" i="9" s="1"/>
  <c r="E52" i="9"/>
  <c r="L146" i="9"/>
  <c r="J132" i="9"/>
  <c r="K117" i="9"/>
  <c r="L140" i="9"/>
  <c r="P114" i="9"/>
  <c r="D103" i="9"/>
  <c r="D78" i="9"/>
  <c r="L132" i="9"/>
  <c r="G37" i="9"/>
  <c r="F103" i="9"/>
  <c r="V113" i="9"/>
  <c r="C118" i="9"/>
  <c r="A118" i="9" s="1"/>
  <c r="T145" i="9"/>
  <c r="J96" i="9"/>
  <c r="G60" i="9"/>
  <c r="T140" i="9"/>
  <c r="O42" i="9"/>
  <c r="D51" i="9"/>
  <c r="C39" i="9"/>
  <c r="A39" i="9" s="1"/>
  <c r="T87" i="9"/>
  <c r="R93" i="9"/>
  <c r="P84" i="9"/>
  <c r="L147" i="9"/>
  <c r="D84" i="9"/>
  <c r="Q71" i="9"/>
  <c r="T137" i="9"/>
  <c r="G86" i="9"/>
  <c r="F96" i="10" a="1"/>
  <c r="U68" i="9"/>
  <c r="H69" i="9"/>
  <c r="V38" i="9"/>
  <c r="G131" i="9"/>
  <c r="H35" i="9"/>
  <c r="S104" i="9"/>
  <c r="Q32" i="9"/>
  <c r="S72" i="9"/>
  <c r="O45" i="9"/>
  <c r="H78" i="9"/>
  <c r="M34" i="9"/>
  <c r="U105" i="9"/>
  <c r="O56" i="9"/>
  <c r="Y113" i="9"/>
  <c r="G48" i="9"/>
  <c r="G146" i="9"/>
  <c r="E145" i="9"/>
  <c r="T124" i="9"/>
  <c r="H132" i="9"/>
  <c r="T103" i="9"/>
  <c r="L78" i="9"/>
  <c r="C98" i="9"/>
  <c r="A98" i="9" s="1"/>
  <c r="C131" i="9"/>
  <c r="A131" i="9" s="1"/>
  <c r="G71" i="9"/>
  <c r="F83" i="9"/>
  <c r="H64" i="9"/>
  <c r="L125" i="9"/>
  <c r="I128" i="9"/>
  <c r="S43" i="9"/>
  <c r="G107" i="9"/>
  <c r="H73" i="9"/>
  <c r="S122" i="9"/>
  <c r="P122" i="9"/>
  <c r="L134" i="9"/>
  <c r="R122" i="9"/>
  <c r="D73" i="9"/>
  <c r="K74" i="9"/>
  <c r="E90" i="9"/>
  <c r="I130" i="9"/>
  <c r="E32" i="9"/>
  <c r="U56" i="9"/>
  <c r="P70" i="9"/>
  <c r="E140" i="9"/>
  <c r="D93" i="9"/>
  <c r="U98" i="9"/>
  <c r="C126" i="9"/>
  <c r="A126" i="9" s="1"/>
  <c r="C91" i="9"/>
  <c r="A91" i="9" s="1"/>
  <c r="E36" i="9"/>
  <c r="R133" i="9"/>
  <c r="D145" i="9"/>
  <c r="K107" i="9"/>
  <c r="Y137" i="9"/>
  <c r="O110" i="9"/>
  <c r="Q124" i="9"/>
  <c r="G44" i="9"/>
  <c r="Y64" i="9"/>
  <c r="G132" i="9"/>
  <c r="Q107" i="9"/>
  <c r="J74" i="9"/>
  <c r="Q85" i="9"/>
  <c r="U84" i="9"/>
  <c r="X78" i="9"/>
  <c r="H112" i="9"/>
  <c r="D111" i="9"/>
  <c r="P89" i="9"/>
  <c r="Q113" i="9"/>
  <c r="H57" i="9"/>
  <c r="F69" i="9"/>
  <c r="H80" i="9"/>
  <c r="U89" i="9"/>
  <c r="O100" i="9"/>
  <c r="Y36" i="9"/>
  <c r="E121" i="9"/>
  <c r="P58" i="9"/>
  <c r="G120" i="9"/>
  <c r="P106" i="9"/>
  <c r="R58" i="9"/>
  <c r="J142" i="9"/>
  <c r="D50" i="9"/>
  <c r="H116" i="9"/>
  <c r="V58" i="9"/>
  <c r="O119" i="9"/>
  <c r="P139" i="9"/>
  <c r="L44" i="9"/>
  <c r="G96" i="9"/>
  <c r="X77" i="9"/>
  <c r="L121" i="9"/>
  <c r="U142" i="9"/>
  <c r="H43" i="9"/>
  <c r="T56" i="9"/>
  <c r="R71" i="9"/>
  <c r="P142" i="9"/>
  <c r="J99" i="9"/>
  <c r="F53" i="10" a="1"/>
  <c r="W55" i="9"/>
  <c r="Y90" i="9"/>
  <c r="Y119" i="9"/>
  <c r="F50" i="9"/>
  <c r="V116" i="9"/>
  <c r="E35" i="9"/>
  <c r="I146" i="9"/>
  <c r="K139" i="9"/>
  <c r="M59" i="9"/>
  <c r="O69" i="9"/>
  <c r="F59" i="10" a="1"/>
  <c r="P62" i="9"/>
  <c r="E38" i="9"/>
  <c r="W104" i="9"/>
  <c r="G87" i="9"/>
  <c r="M101" i="9"/>
  <c r="V46" i="9"/>
  <c r="J93" i="9"/>
  <c r="K79" i="9"/>
  <c r="I54" i="9"/>
  <c r="I45" i="9"/>
  <c r="G69" i="9"/>
  <c r="M96" i="9"/>
  <c r="L95" i="9"/>
  <c r="W114" i="9"/>
  <c r="Q52" i="9"/>
  <c r="C69" i="9"/>
  <c r="A69" i="9" s="1"/>
  <c r="E89" i="9"/>
  <c r="E122" i="9"/>
  <c r="E130" i="9"/>
  <c r="R51" i="9"/>
  <c r="Y80" i="9"/>
  <c r="S105" i="9"/>
  <c r="F76" i="9"/>
  <c r="W91" i="9"/>
  <c r="X38" i="9"/>
  <c r="L58" i="9"/>
  <c r="Q138" i="9"/>
  <c r="U66" i="9"/>
  <c r="I51" i="9"/>
  <c r="X74" i="9"/>
  <c r="I120" i="9"/>
  <c r="T88" i="9"/>
  <c r="T129" i="9"/>
  <c r="D127" i="9"/>
  <c r="U117" i="9"/>
  <c r="U72" i="9"/>
  <c r="Y45" i="9"/>
  <c r="F119" i="9"/>
  <c r="W109" i="9"/>
  <c r="J112" i="9"/>
  <c r="M89" i="9"/>
  <c r="G77" i="9"/>
  <c r="K131" i="9"/>
  <c r="W52" i="9"/>
  <c r="Y101" i="9"/>
  <c r="O129" i="9"/>
  <c r="Q147" i="9"/>
  <c r="H44" i="9"/>
  <c r="I108" i="9"/>
  <c r="O108" i="9"/>
  <c r="I36" i="9"/>
  <c r="S51" i="9"/>
  <c r="X46" i="9"/>
  <c r="C79" i="9"/>
  <c r="A79" i="9" s="1"/>
  <c r="M134" i="9"/>
  <c r="C121" i="9"/>
  <c r="A121" i="9" s="1"/>
  <c r="R55" i="9"/>
  <c r="C143" i="9"/>
  <c r="A143" i="9" s="1"/>
  <c r="L118" i="9"/>
  <c r="S50" i="9"/>
  <c r="D109" i="9"/>
  <c r="C137" i="9"/>
  <c r="A137" i="9" s="1"/>
  <c r="T74" i="9"/>
  <c r="Q50" i="9"/>
  <c r="U106" i="9"/>
  <c r="X99" i="9"/>
  <c r="L102" i="9"/>
  <c r="V124" i="9"/>
  <c r="O128" i="9"/>
  <c r="D36" i="9"/>
  <c r="V96" i="9"/>
  <c r="T102" i="9"/>
  <c r="H128" i="9"/>
  <c r="J79" i="9"/>
  <c r="Q60" i="9"/>
  <c r="X37" i="9"/>
  <c r="E57" i="9"/>
  <c r="P110" i="9"/>
  <c r="P120" i="9"/>
  <c r="T122" i="9"/>
  <c r="J111" i="9"/>
  <c r="M41" i="9"/>
  <c r="I46" i="9"/>
  <c r="F134" i="9"/>
  <c r="S56" i="9"/>
  <c r="M80" i="9"/>
  <c r="D57" i="9"/>
  <c r="J105" i="9"/>
  <c r="I57" i="9"/>
  <c r="S83" i="9"/>
  <c r="H121" i="9"/>
  <c r="F88" i="9"/>
  <c r="W60" i="9"/>
  <c r="E142" i="9"/>
  <c r="D65" i="9"/>
  <c r="C94" i="9"/>
  <c r="A94" i="9" s="1"/>
  <c r="K49" i="9"/>
  <c r="H67" i="9"/>
  <c r="I109" i="9"/>
  <c r="S41" i="9"/>
  <c r="L37" i="9"/>
  <c r="E92" i="9"/>
  <c r="F140" i="9"/>
  <c r="X139" i="9"/>
  <c r="I147" i="9"/>
  <c r="P67" i="9"/>
  <c r="M100" i="9"/>
  <c r="L50" i="9"/>
  <c r="X118" i="9"/>
  <c r="D100" i="9"/>
  <c r="O76" i="9"/>
  <c r="F72" i="9"/>
  <c r="P107" i="9"/>
  <c r="P143" i="9"/>
  <c r="D99" i="9"/>
  <c r="H51" i="9"/>
  <c r="X73" i="9"/>
  <c r="F89" i="9"/>
  <c r="I80" i="9"/>
  <c r="Y120" i="9"/>
  <c r="T63" i="9"/>
  <c r="E125" i="9"/>
  <c r="D70" i="9"/>
  <c r="V43" i="9"/>
  <c r="P125" i="9"/>
  <c r="E58" i="9"/>
  <c r="U101" i="9"/>
  <c r="I66" i="9"/>
  <c r="C55" i="9"/>
  <c r="A55" i="9" s="1"/>
  <c r="W48" i="9"/>
  <c r="T104" i="9"/>
  <c r="Y96" i="9"/>
  <c r="R34" i="9"/>
  <c r="G83" i="9"/>
  <c r="J50" i="9"/>
  <c r="U109" i="9"/>
  <c r="W146" i="9"/>
  <c r="M131" i="9"/>
  <c r="D33" i="9"/>
  <c r="Y39" i="9"/>
  <c r="U76" i="9"/>
  <c r="R61" i="9"/>
  <c r="S94" i="9"/>
  <c r="J59" i="9"/>
  <c r="Q119" i="9"/>
  <c r="W80" i="9"/>
  <c r="F87" i="10" a="1"/>
  <c r="Y43" i="9"/>
  <c r="V114" i="9"/>
  <c r="G111" i="9"/>
  <c r="K44" i="9"/>
  <c r="U147" i="9"/>
  <c r="F38" i="10" a="1"/>
  <c r="Y86" i="9"/>
  <c r="W38" i="9"/>
  <c r="E109" i="9"/>
  <c r="F116" i="9"/>
  <c r="D14" i="10"/>
  <c r="F25" i="10" a="1"/>
  <c r="W85" i="9"/>
  <c r="J129" i="9"/>
  <c r="D113" i="9"/>
  <c r="H129" i="9"/>
  <c r="S102" i="9"/>
  <c r="L67" i="9"/>
  <c r="G41" i="9"/>
  <c r="Y60" i="9"/>
  <c r="Q141" i="9"/>
  <c r="R135" i="9"/>
  <c r="Y41" i="9"/>
  <c r="S84" i="9"/>
  <c r="O90" i="9"/>
  <c r="F82" i="9"/>
  <c r="W126" i="9"/>
  <c r="V68" i="9"/>
  <c r="F77" i="10" a="1"/>
  <c r="K60" i="9"/>
  <c r="S54" i="9"/>
  <c r="U52" i="9"/>
  <c r="D124" i="9"/>
  <c r="F63" i="10" a="1"/>
  <c r="F41" i="10" a="1"/>
  <c r="C142" i="9"/>
  <c r="A142" i="9" s="1"/>
  <c r="W139" i="9"/>
  <c r="D136" i="9"/>
  <c r="J137" i="9"/>
  <c r="C117" i="9"/>
  <c r="A117" i="9" s="1"/>
  <c r="F75" i="10" a="1"/>
  <c r="G63" i="9"/>
  <c r="X60" i="9"/>
  <c r="W70" i="9"/>
  <c r="D125" i="9"/>
  <c r="C81" i="9"/>
  <c r="A81" i="9" s="1"/>
  <c r="O72" i="9"/>
  <c r="P56" i="9"/>
  <c r="F106" i="10" a="1"/>
  <c r="W54" i="9"/>
  <c r="E77" i="9"/>
  <c r="F42" i="10" a="1"/>
  <c r="H59" i="9"/>
  <c r="V70" i="9"/>
  <c r="W59" i="9"/>
  <c r="P100" i="9"/>
  <c r="K142" i="9"/>
  <c r="F101" i="10" a="1"/>
  <c r="Y93" i="9"/>
  <c r="K39" i="9"/>
  <c r="W121" i="9"/>
  <c r="Y142" i="9"/>
  <c r="L46" i="9"/>
  <c r="V117" i="9"/>
  <c r="K138" i="9"/>
  <c r="M84" i="9"/>
  <c r="L77" i="9"/>
  <c r="Y132" i="9"/>
  <c r="F88" i="10" a="1"/>
  <c r="F39" i="9"/>
  <c r="T61" i="9"/>
  <c r="V45" i="9"/>
  <c r="G135" i="9"/>
  <c r="S95" i="9"/>
  <c r="H81" i="9"/>
  <c r="T97" i="9"/>
  <c r="C78" i="9"/>
  <c r="A78" i="9" s="1"/>
  <c r="R43" i="9"/>
  <c r="Y147" i="9"/>
  <c r="H55" i="9"/>
  <c r="J133" i="9"/>
  <c r="V61" i="9"/>
  <c r="I81" i="9"/>
  <c r="S90" i="9"/>
  <c r="D146" i="9"/>
  <c r="X82" i="9"/>
  <c r="C125" i="9"/>
  <c r="A125" i="9" s="1"/>
  <c r="X109" i="9"/>
  <c r="O139" i="9"/>
  <c r="F23" i="10" a="1"/>
  <c r="I67" i="9"/>
  <c r="I47" i="9"/>
  <c r="Y117" i="9"/>
  <c r="L88" i="9"/>
  <c r="J58" i="9"/>
  <c r="C101" i="9"/>
  <c r="A101" i="9" s="1"/>
  <c r="S89" i="9"/>
  <c r="P52" i="9"/>
  <c r="M116" i="9"/>
  <c r="F81" i="9"/>
  <c r="H134" i="9"/>
  <c r="W105" i="9"/>
  <c r="F146" i="9"/>
  <c r="R75" i="9"/>
  <c r="Y103" i="9"/>
  <c r="W132" i="9"/>
  <c r="S69" i="9"/>
  <c r="I39" i="9"/>
  <c r="Y131" i="9"/>
  <c r="L93" i="9"/>
  <c r="O144" i="9"/>
  <c r="R54" i="9"/>
  <c r="Q43" i="9"/>
  <c r="Y42" i="9"/>
  <c r="G142" i="9"/>
  <c r="K52" i="9"/>
  <c r="L126" i="9"/>
  <c r="D140" i="9"/>
  <c r="V90" i="9"/>
  <c r="U82" i="9"/>
  <c r="V92" i="9"/>
  <c r="I135" i="9"/>
  <c r="U95" i="9"/>
  <c r="F14" i="10" a="1"/>
  <c r="V56" i="9"/>
  <c r="O52" i="9"/>
  <c r="L138" i="9"/>
  <c r="G128" i="9"/>
  <c r="M123" i="9"/>
  <c r="L72" i="9"/>
  <c r="P85" i="9"/>
  <c r="L99" i="9"/>
  <c r="Y144" i="9"/>
  <c r="X133" i="9"/>
  <c r="V135" i="9"/>
  <c r="K109" i="9"/>
  <c r="Q67" i="9"/>
  <c r="F57" i="10" a="1"/>
  <c r="X51" i="9"/>
  <c r="F70" i="10" a="1"/>
  <c r="M137" i="9"/>
  <c r="L94" i="9"/>
  <c r="K103" i="9"/>
  <c r="F48" i="10" a="1"/>
  <c r="F83" i="10" a="1"/>
  <c r="L64" i="9"/>
  <c r="R123" i="9"/>
  <c r="O105" i="9"/>
  <c r="X42" i="9"/>
  <c r="P133" i="9"/>
  <c r="T127" i="9"/>
  <c r="R78" i="9"/>
  <c r="F69" i="10" a="1"/>
  <c r="P75" i="9"/>
  <c r="L62" i="9"/>
  <c r="F33" i="10" a="1"/>
  <c r="M141" i="9"/>
  <c r="M54" i="9"/>
  <c r="F41" i="9"/>
  <c r="G80" i="9"/>
  <c r="R86" i="9"/>
  <c r="E114" i="9"/>
  <c r="U77" i="9"/>
  <c r="U65" i="9"/>
  <c r="P123" i="9"/>
  <c r="E120" i="9"/>
  <c r="W47" i="9"/>
  <c r="U35" i="9"/>
  <c r="L91" i="9"/>
  <c r="D35" i="9"/>
  <c r="G140" i="9"/>
  <c r="C115" i="9"/>
  <c r="A115" i="9" s="1"/>
  <c r="F35" i="10" a="1"/>
  <c r="Q121" i="9"/>
  <c r="L34" i="9"/>
  <c r="F73" i="10" a="1"/>
  <c r="O79" i="9"/>
  <c r="F53" i="9"/>
  <c r="F105" i="10" a="1"/>
  <c r="G105" i="9"/>
  <c r="F60" i="10" a="1"/>
  <c r="K51" i="9"/>
  <c r="U93" i="9"/>
  <c r="Q76" i="9"/>
  <c r="G82" i="9"/>
  <c r="G134" i="9"/>
  <c r="D137" i="9"/>
  <c r="Y100" i="9"/>
  <c r="L109" i="9"/>
  <c r="I84" i="9"/>
  <c r="V75" i="9"/>
  <c r="D88" i="9"/>
  <c r="I117" i="9"/>
  <c r="W82" i="9"/>
  <c r="X103" i="9"/>
  <c r="L128" i="9"/>
  <c r="M112" i="9"/>
  <c r="D147" i="9"/>
  <c r="P92" i="9"/>
  <c r="F97" i="10" a="1"/>
  <c r="J144" i="9"/>
  <c r="V128" i="9"/>
  <c r="T76" i="9"/>
  <c r="L81" i="9"/>
  <c r="E67" i="9"/>
  <c r="P32" i="9"/>
  <c r="T130" i="9"/>
  <c r="I132" i="9"/>
  <c r="H120" i="9"/>
  <c r="S86" i="9"/>
  <c r="F66" i="10" a="1"/>
  <c r="U113" i="9"/>
  <c r="C80" i="9"/>
  <c r="A80" i="9" s="1"/>
  <c r="X53" i="9"/>
  <c r="J75" i="9"/>
  <c r="C132" i="9"/>
  <c r="A132" i="9" s="1"/>
  <c r="Q105" i="9"/>
  <c r="J76" i="9"/>
  <c r="P137" i="9"/>
  <c r="U112" i="9"/>
  <c r="I144" i="9"/>
  <c r="W140" i="9"/>
  <c r="C110" i="9"/>
  <c r="A110" i="9" s="1"/>
  <c r="W115" i="9"/>
  <c r="H54" i="9"/>
  <c r="M120" i="9"/>
  <c r="C48" i="9"/>
  <c r="A48" i="9" s="1"/>
  <c r="I53" i="9"/>
  <c r="M144" i="9"/>
  <c r="J103" i="9"/>
  <c r="S132" i="9"/>
  <c r="X97" i="9"/>
  <c r="I105" i="9"/>
  <c r="P94" i="9"/>
  <c r="R87" i="9"/>
  <c r="F36" i="10" a="1"/>
  <c r="O111" i="9"/>
  <c r="K129" i="9"/>
  <c r="K137" i="9"/>
  <c r="X137" i="9"/>
  <c r="M92" i="9"/>
  <c r="E51" i="9"/>
  <c r="C50" i="9"/>
  <c r="A50" i="9" s="1"/>
  <c r="R132" i="9"/>
  <c r="C33" i="9"/>
  <c r="A33" i="9" s="1"/>
  <c r="I92" i="9"/>
  <c r="V57" i="9"/>
  <c r="G73" i="9"/>
  <c r="Y47" i="9"/>
  <c r="F30" i="10" a="1"/>
  <c r="L105" i="9"/>
  <c r="O136" i="9"/>
  <c r="M127" i="9"/>
  <c r="K53" i="9"/>
  <c r="F27" i="10" a="1"/>
  <c r="C99" i="9"/>
  <c r="A99" i="9" s="1"/>
  <c r="U136" i="9"/>
  <c r="L104" i="9"/>
  <c r="M65" i="9"/>
  <c r="I89" i="9"/>
  <c r="X144" i="9"/>
  <c r="R142" i="9"/>
  <c r="S107" i="9"/>
  <c r="O125" i="9"/>
  <c r="F32" i="10" a="1"/>
  <c r="H147" i="9"/>
  <c r="W107" i="9"/>
  <c r="X131" i="9"/>
  <c r="F74" i="10" a="1"/>
  <c r="W69" i="9"/>
  <c r="K69" i="9"/>
  <c r="G118" i="9"/>
  <c r="F104" i="10" a="1"/>
  <c r="P71" i="9"/>
  <c r="K45" i="9"/>
  <c r="I140" i="9"/>
  <c r="F44" i="10" a="1"/>
  <c r="D118" i="9"/>
  <c r="F85" i="10" a="1"/>
  <c r="U108" i="9"/>
  <c r="H100" i="9"/>
  <c r="K64" i="9"/>
  <c r="G147" i="9"/>
  <c r="I61" i="9"/>
  <c r="O48" i="9"/>
  <c r="F28" i="10" a="1"/>
  <c r="L143" i="9"/>
  <c r="F142" i="9"/>
  <c r="V147" i="9"/>
  <c r="U43" i="9"/>
  <c r="F68" i="10" a="1"/>
  <c r="E49" i="9"/>
  <c r="V62" i="9"/>
  <c r="T85" i="9"/>
  <c r="Q108" i="9"/>
  <c r="K128" i="9"/>
  <c r="M126" i="9"/>
  <c r="T121" i="9"/>
  <c r="D110" i="9"/>
  <c r="C71" i="9"/>
  <c r="A71" i="9" s="1"/>
  <c r="F65" i="10" a="1"/>
  <c r="L115" i="9"/>
  <c r="F94" i="10" a="1"/>
  <c r="Y72" i="9"/>
  <c r="H70" i="9"/>
  <c r="L113" i="9"/>
  <c r="S129" i="9"/>
  <c r="K144" i="9"/>
  <c r="W135" i="9"/>
  <c r="C102" i="9"/>
  <c r="A102" i="9" s="1"/>
  <c r="O86" i="9"/>
  <c r="T65" i="9"/>
  <c r="W116" i="9"/>
  <c r="C135" i="9"/>
  <c r="A135" i="9" s="1"/>
  <c r="J98" i="9"/>
  <c r="I42" i="9"/>
  <c r="C82" i="10" l="1"/>
  <c r="A82" i="10"/>
  <c r="B83" i="10"/>
  <c r="C83" i="10" l="1"/>
  <c r="A83" i="10"/>
  <c r="B84" i="10"/>
  <c r="C84" i="10" l="1"/>
  <c r="A84" i="10"/>
  <c r="B85" i="10"/>
  <c r="C85" i="10" l="1"/>
  <c r="A85" i="10"/>
  <c r="B86" i="10"/>
  <c r="C86" i="10" l="1"/>
  <c r="A86" i="10"/>
  <c r="B87" i="10"/>
  <c r="C87" i="10" l="1"/>
  <c r="A87" i="10"/>
  <c r="B88" i="10"/>
  <c r="C88" i="10" l="1"/>
  <c r="A88" i="10"/>
  <c r="B89" i="10"/>
  <c r="C89" i="10" l="1"/>
  <c r="A89" i="10"/>
  <c r="B90" i="10"/>
  <c r="C90" i="10" l="1"/>
  <c r="A90" i="10"/>
  <c r="B91" i="10"/>
  <c r="C91" i="10" l="1"/>
  <c r="A91" i="10"/>
  <c r="B92" i="10"/>
  <c r="C92" i="10" l="1"/>
  <c r="A92" i="10"/>
  <c r="B93" i="10"/>
  <c r="C93" i="10" l="1"/>
  <c r="B94" i="10"/>
  <c r="A93" i="10"/>
  <c r="C94" i="10" l="1"/>
  <c r="A94" i="10"/>
  <c r="B95" i="10"/>
  <c r="C95" i="10" l="1"/>
  <c r="A95" i="10"/>
  <c r="B96" i="10"/>
  <c r="C96" i="10" l="1"/>
  <c r="A96" i="10"/>
  <c r="B97" i="10"/>
  <c r="C97" i="10" l="1"/>
  <c r="B98" i="10"/>
  <c r="A97" i="10"/>
  <c r="C98" i="10" l="1"/>
  <c r="A98" i="10"/>
  <c r="B99" i="10"/>
  <c r="C99" i="10" l="1"/>
  <c r="A99" i="10"/>
  <c r="B100" i="10"/>
  <c r="C100" i="10" l="1"/>
  <c r="A100" i="10"/>
  <c r="B101" i="10"/>
  <c r="C101" i="10" l="1"/>
  <c r="A101" i="10"/>
  <c r="B102" i="10"/>
  <c r="C102" i="10" l="1"/>
  <c r="A102" i="10"/>
  <c r="B103" i="10"/>
  <c r="C103" i="10" l="1"/>
  <c r="A103" i="10"/>
  <c r="B104" i="10"/>
  <c r="C104" i="10" l="1"/>
  <c r="A104" i="10"/>
  <c r="B105" i="10"/>
  <c r="C105" i="10" l="1"/>
  <c r="A105" i="10"/>
  <c r="B106" i="10"/>
  <c r="C106" i="10" l="1"/>
  <c r="A106" i="10"/>
  <c r="B107" i="10"/>
  <c r="C107" i="10" l="1"/>
  <c r="A107" i="10"/>
  <c r="B108" i="10"/>
  <c r="C108" i="10" l="1"/>
  <c r="A108" i="10"/>
  <c r="B109" i="10"/>
  <c r="C109" i="10" l="1"/>
  <c r="B110" i="10"/>
  <c r="A109" i="10"/>
  <c r="C110" i="10" l="1"/>
  <c r="A110" i="10"/>
  <c r="B111" i="10"/>
  <c r="C111" i="10" l="1"/>
  <c r="A111" i="10"/>
  <c r="B112" i="10"/>
  <c r="C112" i="10" l="1"/>
  <c r="A112" i="10"/>
  <c r="B113" i="10"/>
  <c r="C113" i="10" l="1"/>
  <c r="A113" i="10"/>
  <c r="B114" i="10"/>
  <c r="C114" i="10" l="1"/>
  <c r="A114" i="10"/>
  <c r="B115" i="10"/>
  <c r="C115" i="10" l="1"/>
  <c r="A115" i="10"/>
  <c r="B116" i="10"/>
  <c r="C116" i="10" l="1"/>
  <c r="A116" i="10"/>
  <c r="B117" i="10"/>
  <c r="C117" i="10" l="1"/>
  <c r="A117" i="10"/>
  <c r="B118" i="10"/>
  <c r="C118" i="10" l="1"/>
  <c r="A118" i="10"/>
  <c r="B119" i="10"/>
  <c r="C119" i="10" l="1"/>
  <c r="A119" i="10"/>
  <c r="B120" i="10"/>
  <c r="C120" i="10" l="1"/>
  <c r="A120" i="10"/>
  <c r="B121" i="10"/>
  <c r="C121" i="10" l="1"/>
  <c r="A121" i="10"/>
  <c r="B122" i="10"/>
  <c r="C122" i="10" l="1"/>
  <c r="A122" i="10"/>
  <c r="B123" i="10"/>
  <c r="C123" i="10" l="1"/>
  <c r="A123" i="10"/>
  <c r="B124" i="10"/>
  <c r="C124" i="10" l="1"/>
  <c r="A124" i="10"/>
  <c r="B125" i="10"/>
  <c r="C125" i="10" l="1"/>
  <c r="A125" i="10"/>
  <c r="B126" i="10"/>
  <c r="C126" i="10" l="1"/>
  <c r="A126" i="10"/>
  <c r="B127" i="10"/>
  <c r="C127" i="10" l="1"/>
  <c r="A127" i="10"/>
  <c r="B128" i="10"/>
  <c r="C128" i="10" l="1"/>
  <c r="A128" i="10"/>
  <c r="B129" i="10"/>
  <c r="C129" i="10" l="1"/>
  <c r="A129" i="10"/>
  <c r="B130" i="10"/>
  <c r="C130" i="10" l="1"/>
  <c r="A130" i="10"/>
  <c r="B131" i="10"/>
  <c r="C131" i="10" l="1"/>
  <c r="A131" i="10"/>
  <c r="B132" i="10"/>
  <c r="C132" i="10" l="1"/>
  <c r="A132" i="10"/>
  <c r="B133" i="10"/>
  <c r="C133" i="10" l="1"/>
  <c r="A133" i="10"/>
  <c r="B134" i="10"/>
  <c r="C134" i="10" l="1"/>
  <c r="B135" i="10"/>
  <c r="A134" i="10"/>
  <c r="C135" i="10" l="1"/>
  <c r="A135" i="10"/>
  <c r="B136" i="10"/>
  <c r="C136" i="10" l="1"/>
  <c r="A136" i="10"/>
  <c r="B137" i="10"/>
  <c r="C137" i="10" l="1"/>
  <c r="A137" i="10"/>
  <c r="B138" i="10"/>
  <c r="C138" i="10" l="1"/>
  <c r="A138" i="10"/>
  <c r="B139" i="10"/>
  <c r="A139" i="10" l="1"/>
  <c r="C139" i="10"/>
  <c r="B140" i="10"/>
  <c r="A140" i="10" l="1"/>
  <c r="C140" i="10"/>
  <c r="B141" i="10"/>
  <c r="A141" i="10" l="1"/>
  <c r="C141" i="10"/>
  <c r="B142" i="10"/>
  <c r="A142" i="10" l="1"/>
  <c r="C142" i="10"/>
  <c r="B143" i="10"/>
  <c r="A143" i="10" l="1"/>
  <c r="C143" i="10"/>
  <c r="B144" i="10"/>
  <c r="A144" i="10" l="1"/>
  <c r="C144" i="10"/>
  <c r="B145" i="10"/>
  <c r="F107" i="10" a="1"/>
  <c r="A145" i="10" l="1"/>
  <c r="C145" i="10"/>
  <c r="B146" i="10"/>
  <c r="G149" i="9"/>
  <c r="R155" i="9"/>
  <c r="J153" i="9"/>
  <c r="Y148" i="9"/>
  <c r="O148" i="9"/>
  <c r="D148" i="9"/>
  <c r="H148" i="9"/>
  <c r="T148" i="9"/>
  <c r="L148" i="9"/>
  <c r="E148" i="9"/>
  <c r="W148" i="9"/>
  <c r="M148" i="9"/>
  <c r="F148" i="9"/>
  <c r="X148" i="9"/>
  <c r="H149" i="9"/>
  <c r="Y149" i="9"/>
  <c r="E149" i="9"/>
  <c r="M149" i="9"/>
  <c r="T149" i="9"/>
  <c r="F149" i="9"/>
  <c r="X149" i="9"/>
  <c r="D149" i="9"/>
  <c r="W149" i="9"/>
  <c r="L149" i="9"/>
  <c r="O149" i="9"/>
  <c r="E150" i="9"/>
  <c r="D150" i="9"/>
  <c r="O150" i="9"/>
  <c r="M150" i="9"/>
  <c r="L150" i="9"/>
  <c r="F150" i="9"/>
  <c r="W150" i="9"/>
  <c r="H150" i="9"/>
  <c r="Y150" i="9"/>
  <c r="X150" i="9"/>
  <c r="T150" i="9"/>
  <c r="H151" i="9"/>
  <c r="T151" i="9"/>
  <c r="Y151" i="9"/>
  <c r="X151" i="9"/>
  <c r="D151" i="9"/>
  <c r="L151" i="9"/>
  <c r="O151" i="9"/>
  <c r="R151" i="9"/>
  <c r="E151" i="9"/>
  <c r="W151" i="9"/>
  <c r="F151" i="9"/>
  <c r="M151" i="9"/>
  <c r="F152" i="9"/>
  <c r="Y152" i="9"/>
  <c r="H152" i="9"/>
  <c r="D152" i="9"/>
  <c r="O152" i="9"/>
  <c r="L152" i="9"/>
  <c r="M152" i="9"/>
  <c r="J152" i="9"/>
  <c r="W152" i="9"/>
  <c r="T152" i="9"/>
  <c r="X152" i="9"/>
  <c r="E152" i="9"/>
  <c r="D153" i="9"/>
  <c r="L153" i="9"/>
  <c r="O153" i="9"/>
  <c r="E153" i="9"/>
  <c r="T153" i="9"/>
  <c r="W153" i="9"/>
  <c r="M153" i="9"/>
  <c r="F153" i="9"/>
  <c r="X153" i="9"/>
  <c r="H153" i="9"/>
  <c r="Y153" i="9"/>
  <c r="X154" i="9"/>
  <c r="M154" i="9"/>
  <c r="H154" i="9"/>
  <c r="T154" i="9"/>
  <c r="F154" i="9"/>
  <c r="Y154" i="9"/>
  <c r="D154" i="9"/>
  <c r="L154" i="9"/>
  <c r="O154" i="9"/>
  <c r="E154" i="9"/>
  <c r="W154" i="9"/>
  <c r="F155" i="9"/>
  <c r="M155" i="9"/>
  <c r="O155" i="9"/>
  <c r="Y155" i="9"/>
  <c r="G155" i="9"/>
  <c r="C155" i="9"/>
  <c r="A155" i="9" s="1"/>
  <c r="W155" i="9"/>
  <c r="H155" i="9"/>
  <c r="K155" i="9"/>
  <c r="X155" i="9"/>
  <c r="D155" i="9"/>
  <c r="T155" i="9"/>
  <c r="L155" i="9"/>
  <c r="E155" i="9"/>
  <c r="X156" i="9"/>
  <c r="D156" i="9"/>
  <c r="H156" i="9"/>
  <c r="T156" i="9"/>
  <c r="Y156" i="9"/>
  <c r="L156" i="9"/>
  <c r="O156" i="9"/>
  <c r="E156" i="9"/>
  <c r="W156" i="9"/>
  <c r="M156" i="9"/>
  <c r="F156" i="9"/>
  <c r="H157" i="9"/>
  <c r="Y157" i="9"/>
  <c r="E157" i="9"/>
  <c r="M157" i="9"/>
  <c r="T157" i="9"/>
  <c r="X157" i="9"/>
  <c r="K157" i="9"/>
  <c r="D157" i="9"/>
  <c r="O157" i="9"/>
  <c r="L157" i="9"/>
  <c r="W157" i="9"/>
  <c r="F157" i="9"/>
  <c r="E158" i="9"/>
  <c r="D158" i="9"/>
  <c r="M158" i="9"/>
  <c r="L158" i="9"/>
  <c r="F158" i="9"/>
  <c r="W158" i="9"/>
  <c r="X158" i="9"/>
  <c r="O158" i="9"/>
  <c r="H158" i="9"/>
  <c r="Y158" i="9"/>
  <c r="R158" i="9"/>
  <c r="C158" i="9"/>
  <c r="A158" i="9" s="1"/>
  <c r="T158" i="9"/>
  <c r="H159" i="9"/>
  <c r="T159" i="9"/>
  <c r="X159" i="9"/>
  <c r="D159" i="9"/>
  <c r="R159" i="9"/>
  <c r="L159" i="9"/>
  <c r="O159" i="9"/>
  <c r="E159" i="9"/>
  <c r="W159" i="9"/>
  <c r="M159" i="9"/>
  <c r="F159" i="9"/>
  <c r="Y159" i="9"/>
  <c r="F160" i="9"/>
  <c r="Y160" i="9"/>
  <c r="H160" i="9"/>
  <c r="D160" i="9"/>
  <c r="O160" i="9"/>
  <c r="L160" i="9"/>
  <c r="C160" i="9"/>
  <c r="A160" i="9" s="1"/>
  <c r="T160" i="9"/>
  <c r="E160" i="9"/>
  <c r="W160" i="9"/>
  <c r="M160" i="9"/>
  <c r="X160" i="9"/>
  <c r="D161" i="9"/>
  <c r="W161" i="9"/>
  <c r="L161" i="9"/>
  <c r="O161" i="9"/>
  <c r="E161" i="9"/>
  <c r="M161" i="9"/>
  <c r="F161" i="9"/>
  <c r="X161" i="9"/>
  <c r="T161" i="9"/>
  <c r="Q161" i="9"/>
  <c r="H161" i="9"/>
  <c r="Y161" i="9"/>
  <c r="W162" i="9"/>
  <c r="H162" i="9"/>
  <c r="F162" i="9"/>
  <c r="K162" i="9"/>
  <c r="T162" i="9"/>
  <c r="D162" i="9"/>
  <c r="L162" i="9"/>
  <c r="X162" i="9"/>
  <c r="E162" i="9"/>
  <c r="Y162" i="9"/>
  <c r="M162" i="9"/>
  <c r="O162" i="9"/>
  <c r="F163" i="9"/>
  <c r="M163" i="9"/>
  <c r="C163" i="9"/>
  <c r="A163" i="9" s="1"/>
  <c r="Y163" i="9"/>
  <c r="T163" i="9"/>
  <c r="H163" i="9"/>
  <c r="E163" i="9"/>
  <c r="O163" i="9"/>
  <c r="D163" i="9"/>
  <c r="W163" i="9"/>
  <c r="L163" i="9"/>
  <c r="X163" i="9"/>
  <c r="W164" i="9"/>
  <c r="K164" i="9"/>
  <c r="G164" i="9"/>
  <c r="D164" i="9"/>
  <c r="H164" i="9"/>
  <c r="X164" i="9"/>
  <c r="L164" i="9"/>
  <c r="Y164" i="9"/>
  <c r="E164" i="9"/>
  <c r="T164" i="9"/>
  <c r="M164" i="9"/>
  <c r="O164" i="9"/>
  <c r="F164" i="9"/>
  <c r="H165" i="9"/>
  <c r="G165" i="9"/>
  <c r="E165" i="9"/>
  <c r="T165" i="9"/>
  <c r="W165" i="9"/>
  <c r="M165" i="9"/>
  <c r="O165" i="9"/>
  <c r="F165" i="9"/>
  <c r="K165" i="9"/>
  <c r="X165" i="9"/>
  <c r="D165" i="9"/>
  <c r="L165" i="9"/>
  <c r="Y165" i="9"/>
  <c r="E166" i="9"/>
  <c r="D166" i="9"/>
  <c r="X166" i="9"/>
  <c r="M166" i="9"/>
  <c r="L166" i="9"/>
  <c r="F166" i="9"/>
  <c r="Y166" i="9"/>
  <c r="T166" i="9"/>
  <c r="H166" i="9"/>
  <c r="O166" i="9"/>
  <c r="W166" i="9"/>
  <c r="H167" i="9"/>
  <c r="O167" i="9"/>
  <c r="Y167" i="9"/>
  <c r="G167" i="9"/>
  <c r="D167" i="9"/>
  <c r="X167" i="9"/>
  <c r="L167" i="9"/>
  <c r="W167" i="9"/>
  <c r="E167" i="9"/>
  <c r="T167" i="9"/>
  <c r="M167" i="9"/>
  <c r="F167" i="9"/>
  <c r="Y168" i="9"/>
  <c r="H168" i="9"/>
  <c r="L168" i="9"/>
  <c r="D168" i="9"/>
  <c r="F168" i="9"/>
  <c r="O168" i="9"/>
  <c r="T168" i="9"/>
  <c r="M168" i="9"/>
  <c r="W168" i="9"/>
  <c r="E168" i="9"/>
  <c r="X168" i="9"/>
  <c r="W169" i="9"/>
  <c r="F169" i="9"/>
  <c r="M169" i="9"/>
  <c r="T169" i="9"/>
  <c r="L169" i="9"/>
  <c r="H169" i="9"/>
  <c r="E169" i="9"/>
  <c r="X169" i="9"/>
  <c r="D169" i="9"/>
  <c r="K169" i="9"/>
  <c r="O169" i="9"/>
  <c r="Y169" i="9"/>
  <c r="T170" i="9"/>
  <c r="D170" i="9"/>
  <c r="E170" i="9"/>
  <c r="H170" i="9"/>
  <c r="X170" i="9"/>
  <c r="R170" i="9"/>
  <c r="L170" i="9"/>
  <c r="Y170" i="9"/>
  <c r="P170" i="9"/>
  <c r="W170" i="9"/>
  <c r="M170" i="9"/>
  <c r="K170" i="9"/>
  <c r="F170" i="9"/>
  <c r="O170" i="9"/>
  <c r="T171" i="9"/>
  <c r="R171" i="9"/>
  <c r="M171" i="9"/>
  <c r="D171" i="9"/>
  <c r="Y171" i="9"/>
  <c r="F171" i="9"/>
  <c r="O171" i="9"/>
  <c r="H171" i="9"/>
  <c r="W171" i="9"/>
  <c r="J171" i="9"/>
  <c r="L171" i="9"/>
  <c r="E171" i="9"/>
  <c r="X171" i="9"/>
  <c r="F108" i="10" a="1"/>
  <c r="A146" i="10" l="1"/>
  <c r="C146" i="10"/>
  <c r="B147" i="10"/>
  <c r="Y20" i="1"/>
  <c r="Y31" i="1"/>
  <c r="Y38" i="1"/>
  <c r="Y42" i="1"/>
  <c r="Y63" i="1"/>
  <c r="Y68" i="1"/>
  <c r="Y73" i="1"/>
  <c r="Y82" i="1"/>
  <c r="Y90" i="1"/>
  <c r="Y99" i="1"/>
  <c r="Y110" i="1"/>
  <c r="Y114" i="1"/>
  <c r="Y19" i="1"/>
  <c r="Y22" i="1"/>
  <c r="Y24" i="1"/>
  <c r="Y32" i="1"/>
  <c r="Y39" i="1"/>
  <c r="Y46" i="1"/>
  <c r="Y78" i="1"/>
  <c r="Y89" i="1"/>
  <c r="Y17" i="1"/>
  <c r="Y28" i="1"/>
  <c r="Y35" i="1"/>
  <c r="Y40" i="1"/>
  <c r="Y52" i="1"/>
  <c r="Y56" i="1"/>
  <c r="Y60" i="1"/>
  <c r="Y65" i="1"/>
  <c r="Y67" i="1"/>
  <c r="Y81" i="1"/>
  <c r="Y84" i="1"/>
  <c r="Y86" i="1"/>
  <c r="Y88" i="1"/>
  <c r="Y96" i="1"/>
  <c r="Y104" i="1"/>
  <c r="Y106" i="1"/>
  <c r="Y109" i="1"/>
  <c r="Y117" i="1"/>
  <c r="Y120" i="1"/>
  <c r="Y122" i="1"/>
  <c r="Y18" i="1"/>
  <c r="Y25" i="1"/>
  <c r="Y34" i="1"/>
  <c r="Y44" i="1"/>
  <c r="Y49" i="1"/>
  <c r="Y62" i="1"/>
  <c r="Y66" i="1"/>
  <c r="Y70" i="1"/>
  <c r="Y74" i="1"/>
  <c r="Y87" i="1"/>
  <c r="Y94" i="1"/>
  <c r="Y97" i="1"/>
  <c r="Y101" i="1"/>
  <c r="Y103" i="1"/>
  <c r="Y108" i="1"/>
  <c r="Y111" i="1"/>
  <c r="Y116" i="1"/>
  <c r="Y121" i="1"/>
  <c r="Y30" i="1"/>
  <c r="Y41" i="1"/>
  <c r="Y61" i="1"/>
  <c r="Y107" i="1"/>
  <c r="Y112" i="1"/>
  <c r="Y113" i="1"/>
  <c r="Y16" i="1"/>
  <c r="Y23" i="1"/>
  <c r="Y27" i="1"/>
  <c r="Y36" i="1"/>
  <c r="Y43" i="1"/>
  <c r="Y48" i="1"/>
  <c r="Y53" i="1"/>
  <c r="Y59" i="1"/>
  <c r="Y71" i="1"/>
  <c r="Y75" i="1"/>
  <c r="Y80" i="1"/>
  <c r="Y85" i="1"/>
  <c r="Y93" i="1"/>
  <c r="Y98" i="1"/>
  <c r="Y102" i="1"/>
  <c r="Y115" i="1"/>
  <c r="Y118" i="1"/>
  <c r="Y21" i="1"/>
  <c r="Y29" i="1"/>
  <c r="Y37" i="1"/>
  <c r="Y50" i="1"/>
  <c r="Y51" i="1"/>
  <c r="Y54" i="1"/>
  <c r="Y58" i="1"/>
  <c r="Y64" i="1"/>
  <c r="Y69" i="1"/>
  <c r="Y76" i="1"/>
  <c r="Y91" i="1"/>
  <c r="Y95" i="1"/>
  <c r="Y105" i="1"/>
  <c r="Y119" i="1"/>
  <c r="Y15" i="1"/>
  <c r="Y26" i="1"/>
  <c r="Y33" i="1"/>
  <c r="Y45" i="1"/>
  <c r="Y47" i="1"/>
  <c r="Y55" i="1"/>
  <c r="Y57" i="1"/>
  <c r="Y72" i="1"/>
  <c r="Y77" i="1"/>
  <c r="Y79" i="1"/>
  <c r="Y83" i="1"/>
  <c r="Y92" i="1"/>
  <c r="Y100" i="1"/>
  <c r="Y14" i="1"/>
  <c r="W123" i="1"/>
  <c r="AE123" i="1" s="1"/>
  <c r="W15" i="1"/>
  <c r="AE15" i="1" s="1"/>
  <c r="W22" i="1"/>
  <c r="AE22" i="1" s="1"/>
  <c r="W32" i="1"/>
  <c r="AE32" i="1" s="1"/>
  <c r="W45" i="1"/>
  <c r="AE45" i="1" s="1"/>
  <c r="W49" i="1"/>
  <c r="AE49" i="1" s="1"/>
  <c r="W50" i="1"/>
  <c r="AE50" i="1" s="1"/>
  <c r="W56" i="1"/>
  <c r="AE56" i="1" s="1"/>
  <c r="W69" i="1"/>
  <c r="AE69" i="1" s="1"/>
  <c r="W73" i="1"/>
  <c r="AE73" i="1" s="1"/>
  <c r="W77" i="1"/>
  <c r="AE77" i="1" s="1"/>
  <c r="W82" i="1"/>
  <c r="AE82" i="1" s="1"/>
  <c r="W89" i="1"/>
  <c r="AE89" i="1" s="1"/>
  <c r="W92" i="1"/>
  <c r="AE92" i="1" s="1"/>
  <c r="W93" i="1"/>
  <c r="AE93" i="1" s="1"/>
  <c r="W101" i="1"/>
  <c r="AE101" i="1" s="1"/>
  <c r="W108" i="1"/>
  <c r="AE108" i="1" s="1"/>
  <c r="W121" i="1"/>
  <c r="AE121" i="1" s="1"/>
  <c r="W29" i="1"/>
  <c r="AE29" i="1" s="1"/>
  <c r="W34" i="1"/>
  <c r="AE34" i="1" s="1"/>
  <c r="W37" i="1"/>
  <c r="AE37" i="1" s="1"/>
  <c r="W66" i="1"/>
  <c r="AE66" i="1" s="1"/>
  <c r="W80" i="1"/>
  <c r="AE80" i="1" s="1"/>
  <c r="W96" i="1"/>
  <c r="AE96" i="1" s="1"/>
  <c r="W104" i="1"/>
  <c r="AE104" i="1" s="1"/>
  <c r="W118" i="1"/>
  <c r="AE118" i="1" s="1"/>
  <c r="W122" i="1"/>
  <c r="AE122" i="1" s="1"/>
  <c r="W18" i="1"/>
  <c r="AE18" i="1" s="1"/>
  <c r="W20" i="1"/>
  <c r="AE20" i="1" s="1"/>
  <c r="W33" i="1"/>
  <c r="AE33" i="1" s="1"/>
  <c r="W36" i="1"/>
  <c r="AE36" i="1" s="1"/>
  <c r="W42" i="1"/>
  <c r="AE42" i="1" s="1"/>
  <c r="W44" i="1"/>
  <c r="AE44" i="1" s="1"/>
  <c r="W47" i="1"/>
  <c r="AE47" i="1" s="1"/>
  <c r="W53" i="1"/>
  <c r="AE53" i="1" s="1"/>
  <c r="W68" i="1"/>
  <c r="AE68" i="1" s="1"/>
  <c r="W70" i="1"/>
  <c r="AE70" i="1" s="1"/>
  <c r="W95" i="1"/>
  <c r="AE95" i="1" s="1"/>
  <c r="W114" i="1"/>
  <c r="AE114" i="1" s="1"/>
  <c r="W23" i="1"/>
  <c r="AE23" i="1" s="1"/>
  <c r="W28" i="1"/>
  <c r="AE28" i="1" s="1"/>
  <c r="W35" i="1"/>
  <c r="AE35" i="1" s="1"/>
  <c r="W39" i="1"/>
  <c r="AE39" i="1" s="1"/>
  <c r="W43" i="1"/>
  <c r="AE43" i="1" s="1"/>
  <c r="W51" i="1"/>
  <c r="AE51" i="1" s="1"/>
  <c r="W55" i="1"/>
  <c r="AE55" i="1" s="1"/>
  <c r="W58" i="1"/>
  <c r="AE58" i="1" s="1"/>
  <c r="W72" i="1"/>
  <c r="AE72" i="1" s="1"/>
  <c r="W100" i="1"/>
  <c r="AE100" i="1" s="1"/>
  <c r="W111" i="1"/>
  <c r="AE111" i="1" s="1"/>
  <c r="W19" i="1"/>
  <c r="AE19" i="1" s="1"/>
  <c r="W21" i="1"/>
  <c r="AE21" i="1" s="1"/>
  <c r="W27" i="1"/>
  <c r="AE27" i="1" s="1"/>
  <c r="W31" i="1"/>
  <c r="AE31" i="1" s="1"/>
  <c r="W38" i="1"/>
  <c r="AE38" i="1" s="1"/>
  <c r="W48" i="1"/>
  <c r="AE48" i="1" s="1"/>
  <c r="W57" i="1"/>
  <c r="AE57" i="1" s="1"/>
  <c r="W71" i="1"/>
  <c r="AE71" i="1" s="1"/>
  <c r="W75" i="1"/>
  <c r="AE75" i="1" s="1"/>
  <c r="W78" i="1"/>
  <c r="AE78" i="1" s="1"/>
  <c r="W81" i="1"/>
  <c r="AE81" i="1" s="1"/>
  <c r="W83" i="1"/>
  <c r="AE83" i="1" s="1"/>
  <c r="W85" i="1"/>
  <c r="AE85" i="1" s="1"/>
  <c r="W88" i="1"/>
  <c r="AE88" i="1" s="1"/>
  <c r="W91" i="1"/>
  <c r="AE91" i="1" s="1"/>
  <c r="W94" i="1"/>
  <c r="AE94" i="1" s="1"/>
  <c r="W103" i="1"/>
  <c r="AE103" i="1" s="1"/>
  <c r="W102" i="1"/>
  <c r="AE102" i="1" s="1"/>
  <c r="W106" i="1"/>
  <c r="AE106" i="1" s="1"/>
  <c r="W110" i="1"/>
  <c r="AE110" i="1" s="1"/>
  <c r="W116" i="1"/>
  <c r="AE116" i="1" s="1"/>
  <c r="W17" i="1"/>
  <c r="AE17" i="1" s="1"/>
  <c r="W30" i="1"/>
  <c r="AE30" i="1" s="1"/>
  <c r="W52" i="1"/>
  <c r="AE52" i="1" s="1"/>
  <c r="W54" i="1"/>
  <c r="AE54" i="1" s="1"/>
  <c r="W59" i="1"/>
  <c r="AE59" i="1" s="1"/>
  <c r="W63" i="1"/>
  <c r="AE63" i="1" s="1"/>
  <c r="W87" i="1"/>
  <c r="AE87" i="1" s="1"/>
  <c r="W90" i="1"/>
  <c r="AE90" i="1" s="1"/>
  <c r="W107" i="1"/>
  <c r="AE107" i="1" s="1"/>
  <c r="W120" i="1"/>
  <c r="AE120" i="1" s="1"/>
  <c r="W16" i="1"/>
  <c r="AE16" i="1" s="1"/>
  <c r="W25" i="1"/>
  <c r="AE25" i="1" s="1"/>
  <c r="W41" i="1"/>
  <c r="AE41" i="1" s="1"/>
  <c r="W62" i="1"/>
  <c r="AE62" i="1" s="1"/>
  <c r="W76" i="1"/>
  <c r="AE76" i="1" s="1"/>
  <c r="W84" i="1"/>
  <c r="AE84" i="1" s="1"/>
  <c r="W86" i="1"/>
  <c r="AE86" i="1" s="1"/>
  <c r="W97" i="1"/>
  <c r="AE97" i="1" s="1"/>
  <c r="W109" i="1"/>
  <c r="AE109" i="1" s="1"/>
  <c r="W112" i="1"/>
  <c r="AE112" i="1" s="1"/>
  <c r="W117" i="1"/>
  <c r="AE117" i="1" s="1"/>
  <c r="W119" i="1"/>
  <c r="AE119" i="1" s="1"/>
  <c r="W24" i="1"/>
  <c r="AE24" i="1" s="1"/>
  <c r="W26" i="1"/>
  <c r="AE26" i="1" s="1"/>
  <c r="W40" i="1"/>
  <c r="AE40" i="1" s="1"/>
  <c r="W46" i="1"/>
  <c r="AE46" i="1" s="1"/>
  <c r="W60" i="1"/>
  <c r="AE60" i="1" s="1"/>
  <c r="W61" i="1"/>
  <c r="AE61" i="1" s="1"/>
  <c r="W64" i="1"/>
  <c r="AE64" i="1" s="1"/>
  <c r="W65" i="1"/>
  <c r="AE65" i="1" s="1"/>
  <c r="W67" i="1"/>
  <c r="AE67" i="1" s="1"/>
  <c r="W74" i="1"/>
  <c r="AE74" i="1" s="1"/>
  <c r="W79" i="1"/>
  <c r="AE79" i="1" s="1"/>
  <c r="W98" i="1"/>
  <c r="AE98" i="1" s="1"/>
  <c r="W99" i="1"/>
  <c r="AE99" i="1" s="1"/>
  <c r="W105" i="1"/>
  <c r="AE105" i="1" s="1"/>
  <c r="W113" i="1"/>
  <c r="AE113" i="1" s="1"/>
  <c r="W115" i="1"/>
  <c r="AE115" i="1" s="1"/>
  <c r="W14" i="1"/>
  <c r="AE14" i="1" s="1"/>
  <c r="M172" i="9"/>
  <c r="G172" i="9"/>
  <c r="L172" i="9"/>
  <c r="E172" i="9"/>
  <c r="F172" i="9"/>
  <c r="T172" i="9"/>
  <c r="X172" i="9"/>
  <c r="H172" i="9"/>
  <c r="V158" i="9"/>
  <c r="V164" i="9"/>
  <c r="V159" i="9"/>
  <c r="P172" i="9"/>
  <c r="P148" i="9"/>
  <c r="P151" i="9"/>
  <c r="P150" i="9"/>
  <c r="P156" i="9"/>
  <c r="P161" i="9"/>
  <c r="P163" i="9"/>
  <c r="P167" i="9"/>
  <c r="P152" i="9"/>
  <c r="P164" i="9"/>
  <c r="P169" i="9"/>
  <c r="P157" i="9"/>
  <c r="P158" i="9"/>
  <c r="P160" i="9"/>
  <c r="P165" i="9"/>
  <c r="P154" i="9"/>
  <c r="P168" i="9"/>
  <c r="P171" i="9"/>
  <c r="P155" i="9"/>
  <c r="P162" i="9"/>
  <c r="P166" i="9"/>
  <c r="P153" i="9"/>
  <c r="P159" i="9"/>
  <c r="P149" i="9"/>
  <c r="Q148" i="9"/>
  <c r="Q150" i="9"/>
  <c r="Q163" i="9"/>
  <c r="J168" i="9"/>
  <c r="C166" i="9"/>
  <c r="A166" i="9" s="1"/>
  <c r="C164" i="9"/>
  <c r="A164" i="9" s="1"/>
  <c r="C161" i="9"/>
  <c r="A161" i="9" s="1"/>
  <c r="C152" i="9"/>
  <c r="A152" i="9" s="1"/>
  <c r="J155" i="9"/>
  <c r="U171" i="9"/>
  <c r="U169" i="9"/>
  <c r="C157" i="9"/>
  <c r="A157" i="9" s="1"/>
  <c r="J167" i="9"/>
  <c r="J166" i="9"/>
  <c r="V157" i="9"/>
  <c r="V154" i="9"/>
  <c r="V163" i="9"/>
  <c r="V170" i="9"/>
  <c r="V166" i="9"/>
  <c r="V169" i="9"/>
  <c r="V172" i="9"/>
  <c r="V148" i="9"/>
  <c r="U161" i="9"/>
  <c r="U168" i="9"/>
  <c r="I155" i="9"/>
  <c r="I160" i="9"/>
  <c r="G170" i="9"/>
  <c r="C167" i="9"/>
  <c r="A167" i="9" s="1"/>
  <c r="Q166" i="9"/>
  <c r="Q165" i="9"/>
  <c r="R165" i="9"/>
  <c r="C153" i="9"/>
  <c r="A153" i="9" s="1"/>
  <c r="R168" i="9"/>
  <c r="Q170" i="9"/>
  <c r="G166" i="9"/>
  <c r="C151" i="9"/>
  <c r="A151" i="9" s="1"/>
  <c r="Q149" i="9"/>
  <c r="V149" i="9"/>
  <c r="V161" i="9"/>
  <c r="V165" i="9"/>
  <c r="V168" i="9"/>
  <c r="V151" i="9"/>
  <c r="V162" i="9"/>
  <c r="V171" i="9"/>
  <c r="V150" i="9"/>
  <c r="V152" i="9"/>
  <c r="C171" i="9"/>
  <c r="G171" i="9"/>
  <c r="U159" i="9"/>
  <c r="U158" i="9"/>
  <c r="C156" i="9"/>
  <c r="A156" i="9" s="1"/>
  <c r="R153" i="9"/>
  <c r="R152" i="9"/>
  <c r="Q151" i="9"/>
  <c r="R149" i="9"/>
  <c r="R172" i="9"/>
  <c r="R166" i="9"/>
  <c r="U160" i="9"/>
  <c r="R167" i="9"/>
  <c r="R160" i="9"/>
  <c r="R156" i="9"/>
  <c r="U172" i="9"/>
  <c r="G169" i="9"/>
  <c r="Q169" i="9"/>
  <c r="R164" i="9"/>
  <c r="G163" i="9"/>
  <c r="G156" i="9"/>
  <c r="C154" i="9"/>
  <c r="A154" i="9" s="1"/>
  <c r="G153" i="9"/>
  <c r="Q152" i="9"/>
  <c r="U151" i="9"/>
  <c r="R148" i="9"/>
  <c r="K158" i="9"/>
  <c r="K148" i="9"/>
  <c r="K154" i="9"/>
  <c r="K149" i="9"/>
  <c r="K171" i="9"/>
  <c r="J154" i="9"/>
  <c r="J156" i="9"/>
  <c r="J157" i="9"/>
  <c r="J163" i="9"/>
  <c r="J165" i="9"/>
  <c r="J170" i="9"/>
  <c r="C169" i="9"/>
  <c r="A169" i="9" s="1"/>
  <c r="U163" i="9"/>
  <c r="C162" i="9"/>
  <c r="A162" i="9" s="1"/>
  <c r="G159" i="9"/>
  <c r="C150" i="9"/>
  <c r="A150" i="9" s="1"/>
  <c r="C148" i="9"/>
  <c r="A148" i="9" s="1"/>
  <c r="Q167" i="9"/>
  <c r="U165" i="9"/>
  <c r="U164" i="9"/>
  <c r="G162" i="9"/>
  <c r="G157" i="9"/>
  <c r="S169" i="9"/>
  <c r="I159" i="9"/>
  <c r="I153" i="9"/>
  <c r="I163" i="9"/>
  <c r="I151" i="9"/>
  <c r="I172" i="9"/>
  <c r="V156" i="9"/>
  <c r="V160" i="9"/>
  <c r="V153" i="9"/>
  <c r="V155" i="9"/>
  <c r="V167" i="9"/>
  <c r="C149" i="9"/>
  <c r="A149" i="9" s="1"/>
  <c r="C159" i="9"/>
  <c r="A159" i="9" s="1"/>
  <c r="C165" i="9"/>
  <c r="A165" i="9" s="1"/>
  <c r="C168" i="9"/>
  <c r="A168" i="9" s="1"/>
  <c r="C170" i="9"/>
  <c r="A170" i="9" s="1"/>
  <c r="U154" i="9"/>
  <c r="U150" i="9"/>
  <c r="U162" i="9"/>
  <c r="U166" i="9"/>
  <c r="U167" i="9"/>
  <c r="U170" i="9"/>
  <c r="U155" i="9"/>
  <c r="R150" i="9"/>
  <c r="R157" i="9"/>
  <c r="R169" i="9"/>
  <c r="R154" i="9"/>
  <c r="R161" i="9"/>
  <c r="R162" i="9"/>
  <c r="R163" i="9"/>
  <c r="G150" i="9"/>
  <c r="G168" i="9"/>
  <c r="G160" i="9"/>
  <c r="G161" i="9"/>
  <c r="Q153" i="9"/>
  <c r="Q154" i="9"/>
  <c r="Q158" i="9"/>
  <c r="Q162" i="9"/>
  <c r="Q171" i="9"/>
  <c r="Q172" i="9"/>
  <c r="S148" i="9"/>
  <c r="S149" i="9"/>
  <c r="S153" i="9"/>
  <c r="S163" i="9"/>
  <c r="S165" i="9"/>
  <c r="S150" i="9"/>
  <c r="S158" i="9"/>
  <c r="S159" i="9"/>
  <c r="S166" i="9"/>
  <c r="S168" i="9"/>
  <c r="S172" i="9"/>
  <c r="S155" i="9"/>
  <c r="S167" i="9"/>
  <c r="S154" i="9"/>
  <c r="S161" i="9"/>
  <c r="S171" i="9"/>
  <c r="S157" i="9"/>
  <c r="S160" i="9"/>
  <c r="S151" i="9"/>
  <c r="S152" i="9"/>
  <c r="S156" i="9"/>
  <c r="S162" i="9"/>
  <c r="S164" i="9"/>
  <c r="S170" i="9"/>
  <c r="I152" i="9"/>
  <c r="I167" i="9"/>
  <c r="I168" i="9"/>
  <c r="I148" i="9"/>
  <c r="I156" i="9"/>
  <c r="I164" i="9"/>
  <c r="I171" i="9"/>
  <c r="I149" i="9"/>
  <c r="I157" i="9"/>
  <c r="I165" i="9"/>
  <c r="I170" i="9"/>
  <c r="I154" i="9"/>
  <c r="I158" i="9"/>
  <c r="I162" i="9"/>
  <c r="I166" i="9"/>
  <c r="I150" i="9"/>
  <c r="I161" i="9"/>
  <c r="I169" i="9"/>
  <c r="J172" i="9"/>
  <c r="K172" i="9"/>
  <c r="J169" i="9"/>
  <c r="Q168" i="9"/>
  <c r="J164" i="9"/>
  <c r="Q160" i="9"/>
  <c r="Q159" i="9"/>
  <c r="G158" i="9"/>
  <c r="U157" i="9"/>
  <c r="Q157" i="9"/>
  <c r="U156" i="9"/>
  <c r="Q155" i="9"/>
  <c r="G154" i="9"/>
  <c r="J150" i="9"/>
  <c r="U149" i="9"/>
  <c r="J149" i="9"/>
  <c r="G148" i="9"/>
  <c r="J148" i="9"/>
  <c r="Q164" i="9"/>
  <c r="K163" i="9"/>
  <c r="J160" i="9"/>
  <c r="J158" i="9"/>
  <c r="K156" i="9"/>
  <c r="U153" i="9"/>
  <c r="U152" i="9"/>
  <c r="G151" i="9"/>
  <c r="K150" i="9"/>
  <c r="U148" i="9"/>
  <c r="K168" i="9"/>
  <c r="K167" i="9"/>
  <c r="J161" i="9"/>
  <c r="K161" i="9"/>
  <c r="J159" i="9"/>
  <c r="Q156" i="9"/>
  <c r="K153" i="9"/>
  <c r="K152" i="9"/>
  <c r="K151" i="9"/>
  <c r="J151" i="9"/>
  <c r="K166" i="9"/>
  <c r="J162" i="9"/>
  <c r="K160" i="9"/>
  <c r="K159" i="9"/>
  <c r="G152" i="9"/>
  <c r="F109" i="10" a="1"/>
  <c r="Y123" i="1"/>
  <c r="A147" i="10" l="1"/>
  <c r="C147" i="10"/>
  <c r="B148" i="10"/>
  <c r="Z16" i="1"/>
  <c r="Z24" i="1"/>
  <c r="Z26" i="1"/>
  <c r="Z40" i="1"/>
  <c r="Z49" i="1"/>
  <c r="Z65" i="1"/>
  <c r="Z96" i="1"/>
  <c r="Z116" i="1"/>
  <c r="Z121" i="1"/>
  <c r="Z28" i="1"/>
  <c r="Z39" i="1"/>
  <c r="Z42" i="1"/>
  <c r="Z45" i="1"/>
  <c r="Z46" i="1"/>
  <c r="Z50" i="1"/>
  <c r="Z52" i="1"/>
  <c r="Z53" i="1"/>
  <c r="Z58" i="1"/>
  <c r="Z59" i="1"/>
  <c r="Z62" i="1"/>
  <c r="Z64" i="1"/>
  <c r="Z67" i="1"/>
  <c r="Z72" i="1"/>
  <c r="Z81" i="1"/>
  <c r="Z83" i="1"/>
  <c r="Z87" i="1"/>
  <c r="Z92" i="1"/>
  <c r="Z94" i="1"/>
  <c r="Z98" i="1"/>
  <c r="Z99" i="1"/>
  <c r="Z106" i="1"/>
  <c r="Z111" i="1"/>
  <c r="Z55" i="1"/>
  <c r="Z60" i="1"/>
  <c r="Z73" i="1"/>
  <c r="Z78" i="1"/>
  <c r="Z89" i="1"/>
  <c r="Z91" i="1"/>
  <c r="Z101" i="1"/>
  <c r="Z110" i="1"/>
  <c r="Z114" i="1"/>
  <c r="Z18" i="1"/>
  <c r="Z20" i="1"/>
  <c r="Z27" i="1"/>
  <c r="Z30" i="1"/>
  <c r="Z35" i="1"/>
  <c r="Z47" i="1"/>
  <c r="Z61" i="1"/>
  <c r="Z69" i="1"/>
  <c r="Z76" i="1"/>
  <c r="Z80" i="1"/>
  <c r="Z82" i="1"/>
  <c r="Z84" i="1"/>
  <c r="Z107" i="1"/>
  <c r="Z115" i="1"/>
  <c r="Z118" i="1"/>
  <c r="Z122" i="1"/>
  <c r="Z15" i="1"/>
  <c r="Z19" i="1"/>
  <c r="Z36" i="1"/>
  <c r="Z37" i="1"/>
  <c r="Z41" i="1"/>
  <c r="Z51" i="1"/>
  <c r="Z57" i="1"/>
  <c r="Z63" i="1"/>
  <c r="Z68" i="1"/>
  <c r="Z71" i="1"/>
  <c r="Z77" i="1"/>
  <c r="Z88" i="1"/>
  <c r="Z105" i="1"/>
  <c r="Z119" i="1"/>
  <c r="Z21" i="1"/>
  <c r="Z23" i="1"/>
  <c r="Z29" i="1"/>
  <c r="Z33" i="1"/>
  <c r="Z75" i="1"/>
  <c r="Z90" i="1"/>
  <c r="Z95" i="1"/>
  <c r="Z97" i="1"/>
  <c r="Z102" i="1"/>
  <c r="Z104" i="1"/>
  <c r="Z117" i="1"/>
  <c r="Z17" i="1"/>
  <c r="Z25" i="1"/>
  <c r="Z31" i="1"/>
  <c r="Z34" i="1"/>
  <c r="Z38" i="1"/>
  <c r="Z44" i="1"/>
  <c r="Z48" i="1"/>
  <c r="Z54" i="1"/>
  <c r="Z56" i="1"/>
  <c r="Z70" i="1"/>
  <c r="Z74" i="1"/>
  <c r="Z79" i="1"/>
  <c r="Z100" i="1"/>
  <c r="Z108" i="1"/>
  <c r="Z113" i="1"/>
  <c r="Z22" i="1"/>
  <c r="Z32" i="1"/>
  <c r="Z43" i="1"/>
  <c r="Z66" i="1"/>
  <c r="Z85" i="1"/>
  <c r="Z86" i="1"/>
  <c r="Z93" i="1"/>
  <c r="Z103" i="1"/>
  <c r="Z109" i="1"/>
  <c r="Z112" i="1"/>
  <c r="Z120" i="1"/>
  <c r="Z14" i="1"/>
  <c r="H173" i="9"/>
  <c r="T173" i="9"/>
  <c r="X173" i="9"/>
  <c r="L174" i="9"/>
  <c r="T174" i="9"/>
  <c r="X174" i="9"/>
  <c r="H174" i="9"/>
  <c r="L173" i="9"/>
  <c r="Y172" i="9"/>
  <c r="D172" i="9"/>
  <c r="K174" i="9"/>
  <c r="O172" i="9"/>
  <c r="C172" i="9"/>
  <c r="A172" i="9" s="1"/>
  <c r="W172" i="9"/>
  <c r="H384" i="9"/>
  <c r="F110" i="10" a="1"/>
  <c r="Z123" i="1"/>
  <c r="A148" i="10" l="1"/>
  <c r="C148" i="10"/>
  <c r="B149" i="10"/>
  <c r="X123" i="1"/>
  <c r="X27" i="1"/>
  <c r="X31" i="1"/>
  <c r="X34" i="1"/>
  <c r="X43" i="1"/>
  <c r="X54" i="1"/>
  <c r="X58" i="1"/>
  <c r="X59" i="1"/>
  <c r="X62" i="1"/>
  <c r="X75" i="1"/>
  <c r="X83" i="1"/>
  <c r="X86" i="1"/>
  <c r="X100" i="1"/>
  <c r="X105" i="1"/>
  <c r="X106" i="1"/>
  <c r="X112" i="1"/>
  <c r="X118" i="1"/>
  <c r="X15" i="1"/>
  <c r="X20" i="1"/>
  <c r="X28" i="1"/>
  <c r="X56" i="1"/>
  <c r="X70" i="1"/>
  <c r="X73" i="1"/>
  <c r="X76" i="1"/>
  <c r="X85" i="1"/>
  <c r="X102" i="1"/>
  <c r="X108" i="1"/>
  <c r="X109" i="1"/>
  <c r="X113" i="1"/>
  <c r="X117" i="1"/>
  <c r="X122" i="1"/>
  <c r="X23" i="1"/>
  <c r="X25" i="1"/>
  <c r="X26" i="1"/>
  <c r="X30" i="1"/>
  <c r="X42" i="1"/>
  <c r="X48" i="1"/>
  <c r="X63" i="1"/>
  <c r="X72" i="1"/>
  <c r="X77" i="1"/>
  <c r="X82" i="1"/>
  <c r="X98" i="1"/>
  <c r="X101" i="1"/>
  <c r="X115" i="1"/>
  <c r="X38" i="1"/>
  <c r="X53" i="1"/>
  <c r="X55" i="1"/>
  <c r="X66" i="1"/>
  <c r="X79" i="1"/>
  <c r="X88" i="1"/>
  <c r="X91" i="1"/>
  <c r="X92" i="1"/>
  <c r="X103" i="1"/>
  <c r="X21" i="1"/>
  <c r="X24" i="1"/>
  <c r="X33" i="1"/>
  <c r="X45" i="1"/>
  <c r="X47" i="1"/>
  <c r="X51" i="1"/>
  <c r="X57" i="1"/>
  <c r="X65" i="1"/>
  <c r="X71" i="1"/>
  <c r="X93" i="1"/>
  <c r="X96" i="1"/>
  <c r="X99" i="1"/>
  <c r="X119" i="1"/>
  <c r="X19" i="1"/>
  <c r="X32" i="1"/>
  <c r="X39" i="1"/>
  <c r="X40" i="1"/>
  <c r="X46" i="1"/>
  <c r="X49" i="1"/>
  <c r="X61" i="1"/>
  <c r="X64" i="1"/>
  <c r="X67" i="1"/>
  <c r="X69" i="1"/>
  <c r="X78" i="1"/>
  <c r="X80" i="1"/>
  <c r="X84" i="1"/>
  <c r="X107" i="1"/>
  <c r="X110" i="1"/>
  <c r="X114" i="1"/>
  <c r="X16" i="1"/>
  <c r="X22" i="1"/>
  <c r="X36" i="1"/>
  <c r="X44" i="1"/>
  <c r="X60" i="1"/>
  <c r="X68" i="1"/>
  <c r="X81" i="1"/>
  <c r="X87" i="1"/>
  <c r="X89" i="1"/>
  <c r="X94" i="1"/>
  <c r="X97" i="1"/>
  <c r="X104" i="1"/>
  <c r="X120" i="1"/>
  <c r="X17" i="1"/>
  <c r="X18" i="1"/>
  <c r="X29" i="1"/>
  <c r="X35" i="1"/>
  <c r="X37" i="1"/>
  <c r="X41" i="1"/>
  <c r="X50" i="1"/>
  <c r="X52" i="1"/>
  <c r="X74" i="1"/>
  <c r="X90" i="1"/>
  <c r="X95" i="1"/>
  <c r="X111" i="1"/>
  <c r="X116" i="1"/>
  <c r="X121" i="1"/>
  <c r="X14" i="1"/>
  <c r="L548" i="9"/>
  <c r="T586" i="9"/>
  <c r="H488" i="9"/>
  <c r="H495" i="9"/>
  <c r="L504" i="9"/>
  <c r="L557" i="9"/>
  <c r="T525" i="9"/>
  <c r="T536" i="9"/>
  <c r="L411" i="9"/>
  <c r="L552" i="9"/>
  <c r="T573" i="9"/>
  <c r="L507" i="9"/>
  <c r="X531" i="9"/>
  <c r="X507" i="9"/>
  <c r="L491" i="9"/>
  <c r="T595" i="9"/>
  <c r="L529" i="9"/>
  <c r="T577" i="9"/>
  <c r="X502" i="9"/>
  <c r="X528" i="9"/>
  <c r="X476" i="9"/>
  <c r="X453" i="9"/>
  <c r="L487" i="9"/>
  <c r="X425" i="9"/>
  <c r="H417" i="9"/>
  <c r="X402" i="9"/>
  <c r="T292" i="9"/>
  <c r="X472" i="9"/>
  <c r="H572" i="9"/>
  <c r="X525" i="9"/>
  <c r="L519" i="9"/>
  <c r="X495" i="9"/>
  <c r="L576" i="9"/>
  <c r="T471" i="9"/>
  <c r="X555" i="9"/>
  <c r="L565" i="9"/>
  <c r="H585" i="9"/>
  <c r="T594" i="9"/>
  <c r="X530" i="9"/>
  <c r="L481" i="9"/>
  <c r="H503" i="9"/>
  <c r="L479" i="9"/>
  <c r="X505" i="9"/>
  <c r="X465" i="9"/>
  <c r="L581" i="9"/>
  <c r="T505" i="9"/>
  <c r="X534" i="9"/>
  <c r="L474" i="9"/>
  <c r="H410" i="9"/>
  <c r="X449" i="9"/>
  <c r="L429" i="9"/>
  <c r="X360" i="9"/>
  <c r="H380" i="9"/>
  <c r="L564" i="9"/>
  <c r="H569" i="9"/>
  <c r="T520" i="9"/>
  <c r="X553" i="9"/>
  <c r="T478" i="9"/>
  <c r="L539" i="9"/>
  <c r="L423" i="9"/>
  <c r="T591" i="9"/>
  <c r="L570" i="9"/>
  <c r="H487" i="9"/>
  <c r="H578" i="9"/>
  <c r="H515" i="9"/>
  <c r="H391" i="9"/>
  <c r="L521" i="9"/>
  <c r="H459" i="9"/>
  <c r="T515" i="9"/>
  <c r="T440" i="9"/>
  <c r="T546" i="9"/>
  <c r="H501" i="9"/>
  <c r="X498" i="9"/>
  <c r="X535" i="9"/>
  <c r="L467" i="9"/>
  <c r="L396" i="9"/>
  <c r="T446" i="9"/>
  <c r="T462" i="9"/>
  <c r="T448" i="9"/>
  <c r="L559" i="9"/>
  <c r="L508" i="9"/>
  <c r="X573" i="9"/>
  <c r="L569" i="9"/>
  <c r="L501" i="9"/>
  <c r="T522" i="9"/>
  <c r="H450" i="9"/>
  <c r="T556" i="9"/>
  <c r="L585" i="9"/>
  <c r="T476" i="9"/>
  <c r="L589" i="9"/>
  <c r="T468" i="9"/>
  <c r="T396" i="9"/>
  <c r="T493" i="9"/>
  <c r="X408" i="9"/>
  <c r="X510" i="9"/>
  <c r="T455" i="9"/>
  <c r="X554" i="9"/>
  <c r="H453" i="9"/>
  <c r="X514" i="9"/>
  <c r="X479" i="9"/>
  <c r="H504" i="9"/>
  <c r="X467" i="9"/>
  <c r="X320" i="9"/>
  <c r="X374" i="9"/>
  <c r="T244" i="9"/>
  <c r="X475" i="9"/>
  <c r="T548" i="9"/>
  <c r="H559" i="9"/>
  <c r="X580" i="9"/>
  <c r="L485" i="9"/>
  <c r="H511" i="9"/>
  <c r="H360" i="9"/>
  <c r="X488" i="9"/>
  <c r="T487" i="9"/>
  <c r="H508" i="9"/>
  <c r="H506" i="9"/>
  <c r="L523" i="9"/>
  <c r="L421" i="9"/>
  <c r="T488" i="9"/>
  <c r="H394" i="9"/>
  <c r="T469" i="9"/>
  <c r="L462" i="9"/>
  <c r="L568" i="9"/>
  <c r="X403" i="9"/>
  <c r="L414" i="9"/>
  <c r="L513" i="9"/>
  <c r="X469" i="9"/>
  <c r="L527" i="9"/>
  <c r="H395" i="9"/>
  <c r="T438" i="9"/>
  <c r="T347" i="9"/>
  <c r="H531" i="9"/>
  <c r="H574" i="9"/>
  <c r="H588" i="9"/>
  <c r="H534" i="9"/>
  <c r="T427" i="9"/>
  <c r="T480" i="9"/>
  <c r="T534" i="9"/>
  <c r="X520" i="9"/>
  <c r="X497" i="9"/>
  <c r="H484" i="9"/>
  <c r="X486" i="9"/>
  <c r="L489" i="9"/>
  <c r="X567" i="9"/>
  <c r="X470" i="9"/>
  <c r="L573" i="9"/>
  <c r="H519" i="9"/>
  <c r="H538" i="9"/>
  <c r="T474" i="9"/>
  <c r="X579" i="9"/>
  <c r="X568" i="9"/>
  <c r="T416" i="9"/>
  <c r="H413" i="9"/>
  <c r="L524" i="9"/>
  <c r="T450" i="9"/>
  <c r="H465" i="9"/>
  <c r="H530" i="9"/>
  <c r="X599" i="9"/>
  <c r="L540" i="9"/>
  <c r="T576" i="9"/>
  <c r="H583" i="9"/>
  <c r="X572" i="9"/>
  <c r="L558" i="9"/>
  <c r="H567" i="9"/>
  <c r="T540" i="9"/>
  <c r="X544" i="9"/>
  <c r="T581" i="9"/>
  <c r="L596" i="9"/>
  <c r="X588" i="9"/>
  <c r="T230" i="9"/>
  <c r="X213" i="9"/>
  <c r="H224" i="9"/>
  <c r="T570" i="9"/>
  <c r="L587" i="9"/>
  <c r="X552" i="9"/>
  <c r="H551" i="9"/>
  <c r="T537" i="9"/>
  <c r="X540" i="9"/>
  <c r="X596" i="9"/>
  <c r="T201" i="9"/>
  <c r="H217" i="9"/>
  <c r="X211" i="9"/>
  <c r="L259" i="9"/>
  <c r="L221" i="9"/>
  <c r="H211" i="9"/>
  <c r="T193" i="9"/>
  <c r="L224" i="9"/>
  <c r="H200" i="9"/>
  <c r="X199" i="9"/>
  <c r="X187" i="9"/>
  <c r="X214" i="9"/>
  <c r="T252" i="9"/>
  <c r="X246" i="9"/>
  <c r="T257" i="9"/>
  <c r="X200" i="9"/>
  <c r="X201" i="9"/>
  <c r="L285" i="9"/>
  <c r="T179" i="9"/>
  <c r="T221" i="9"/>
  <c r="H235" i="9"/>
  <c r="L213" i="9"/>
  <c r="L250" i="9"/>
  <c r="X256" i="9"/>
  <c r="X220" i="9"/>
  <c r="L255" i="9"/>
  <c r="T182" i="9"/>
  <c r="T239" i="9"/>
  <c r="T259" i="9"/>
  <c r="H275" i="9"/>
  <c r="L238" i="9"/>
  <c r="H204" i="9"/>
  <c r="L307" i="9"/>
  <c r="X300" i="9"/>
  <c r="X191" i="9"/>
  <c r="X195" i="9"/>
  <c r="H188" i="9"/>
  <c r="L257" i="9"/>
  <c r="T247" i="9"/>
  <c r="L306" i="9"/>
  <c r="H212" i="9"/>
  <c r="L273" i="9"/>
  <c r="T310" i="9"/>
  <c r="X353" i="9"/>
  <c r="T227" i="9"/>
  <c r="L296" i="9"/>
  <c r="X296" i="9"/>
  <c r="L225" i="9"/>
  <c r="X234" i="9"/>
  <c r="H281" i="9"/>
  <c r="H556" i="9"/>
  <c r="X582" i="9"/>
  <c r="L593" i="9"/>
  <c r="X557" i="9"/>
  <c r="H563" i="9"/>
  <c r="T552" i="9"/>
  <c r="T545" i="9"/>
  <c r="T539" i="9"/>
  <c r="H594" i="9"/>
  <c r="L514" i="9"/>
  <c r="X563" i="9"/>
  <c r="H576" i="9"/>
  <c r="X570" i="9"/>
  <c r="X237" i="9"/>
  <c r="T220" i="9"/>
  <c r="L235" i="9"/>
  <c r="T217" i="9"/>
  <c r="T550" i="9"/>
  <c r="H553" i="9"/>
  <c r="X519" i="9"/>
  <c r="X541" i="9"/>
  <c r="H577" i="9"/>
  <c r="H586" i="9"/>
  <c r="T580" i="9"/>
  <c r="H221" i="9"/>
  <c r="X230" i="9"/>
  <c r="T253" i="9"/>
  <c r="H175" i="9"/>
  <c r="H227" i="9"/>
  <c r="L212" i="9"/>
  <c r="X243" i="9"/>
  <c r="L217" i="9"/>
  <c r="X251" i="9"/>
  <c r="T216" i="9"/>
  <c r="T241" i="9"/>
  <c r="X183" i="9"/>
  <c r="X190" i="9"/>
  <c r="X262" i="9"/>
  <c r="X233" i="9"/>
  <c r="H232" i="9"/>
  <c r="X192" i="9"/>
  <c r="T200" i="9"/>
  <c r="T260" i="9"/>
  <c r="T212" i="9"/>
  <c r="L252" i="9"/>
  <c r="T258" i="9"/>
  <c r="L256" i="9"/>
  <c r="X215" i="9"/>
  <c r="H262" i="9"/>
  <c r="H242" i="9"/>
  <c r="T264" i="9"/>
  <c r="X250" i="9"/>
  <c r="H299" i="9"/>
  <c r="X232" i="9"/>
  <c r="T245" i="9"/>
  <c r="H312" i="9"/>
  <c r="X306" i="9"/>
  <c r="L189" i="9"/>
  <c r="X252" i="9"/>
  <c r="H233" i="9"/>
  <c r="L202" i="9"/>
  <c r="H266" i="9"/>
  <c r="T288" i="9"/>
  <c r="L244" i="9"/>
  <c r="T297" i="9"/>
  <c r="X314" i="9"/>
  <c r="L204" i="9"/>
  <c r="T265" i="9"/>
  <c r="X303" i="9"/>
  <c r="H305" i="9"/>
  <c r="X219" i="9"/>
  <c r="X208" i="9"/>
  <c r="H316" i="9"/>
  <c r="L341" i="9"/>
  <c r="T282" i="9"/>
  <c r="H308" i="9"/>
  <c r="L392" i="9"/>
  <c r="H340" i="9"/>
  <c r="L264" i="9"/>
  <c r="X288" i="9"/>
  <c r="X328" i="9"/>
  <c r="T379" i="9"/>
  <c r="X389" i="9"/>
  <c r="L265" i="9"/>
  <c r="H346" i="9"/>
  <c r="T467" i="9"/>
  <c r="L561" i="9"/>
  <c r="H575" i="9"/>
  <c r="L546" i="9"/>
  <c r="L547" i="9"/>
  <c r="T596" i="9"/>
  <c r="T526" i="9"/>
  <c r="H591" i="9"/>
  <c r="X575" i="9"/>
  <c r="X591" i="9"/>
  <c r="T554" i="9"/>
  <c r="H557" i="9"/>
  <c r="T549" i="9"/>
  <c r="X226" i="9"/>
  <c r="L249" i="9"/>
  <c r="H230" i="9"/>
  <c r="T542" i="9"/>
  <c r="L600" i="9"/>
  <c r="H584" i="9"/>
  <c r="X597" i="9"/>
  <c r="T561" i="9"/>
  <c r="T567" i="9"/>
  <c r="H562" i="9"/>
  <c r="H179" i="9"/>
  <c r="L180" i="9"/>
  <c r="H183" i="9"/>
  <c r="H192" i="9"/>
  <c r="T255" i="9"/>
  <c r="H246" i="9"/>
  <c r="L176" i="9"/>
  <c r="T195" i="9"/>
  <c r="X229" i="9"/>
  <c r="T240" i="9"/>
  <c r="T218" i="9"/>
  <c r="H216" i="9"/>
  <c r="L226" i="9"/>
  <c r="X270" i="9"/>
  <c r="T189" i="9"/>
  <c r="H249" i="9"/>
  <c r="L207" i="9"/>
  <c r="L229" i="9"/>
  <c r="H271" i="9"/>
  <c r="T229" i="9"/>
  <c r="L480" i="9"/>
  <c r="X547" i="9"/>
  <c r="H544" i="9"/>
  <c r="H596" i="9"/>
  <c r="H540" i="9"/>
  <c r="T575" i="9"/>
  <c r="H581" i="9"/>
  <c r="T572" i="9"/>
  <c r="L553" i="9"/>
  <c r="L562" i="9"/>
  <c r="L538" i="9"/>
  <c r="T544" i="9"/>
  <c r="T177" i="9"/>
  <c r="X188" i="9"/>
  <c r="X231" i="9"/>
  <c r="X254" i="9"/>
  <c r="X581" i="9"/>
  <c r="L595" i="9"/>
  <c r="T588" i="9"/>
  <c r="L566" i="9"/>
  <c r="T587" i="9"/>
  <c r="H548" i="9"/>
  <c r="X550" i="9"/>
  <c r="H182" i="9"/>
  <c r="L192" i="9"/>
  <c r="H210" i="9"/>
  <c r="T242" i="9"/>
  <c r="T214" i="9"/>
  <c r="H214" i="9"/>
  <c r="L242" i="9"/>
  <c r="L243" i="9"/>
  <c r="T208" i="9"/>
  <c r="L220" i="9"/>
  <c r="H203" i="9"/>
  <c r="X185" i="9"/>
  <c r="H178" i="9"/>
  <c r="T243" i="9"/>
  <c r="X247" i="9"/>
  <c r="X279" i="9"/>
  <c r="L227" i="9"/>
  <c r="H258" i="9"/>
  <c r="L185" i="9"/>
  <c r="T209" i="9"/>
  <c r="T246" i="9"/>
  <c r="L206" i="9"/>
  <c r="T219" i="9"/>
  <c r="H180" i="9"/>
  <c r="T197" i="9"/>
  <c r="T205" i="9"/>
  <c r="L267" i="9"/>
  <c r="X274" i="9"/>
  <c r="X276" i="9"/>
  <c r="H304" i="9"/>
  <c r="X186" i="9"/>
  <c r="L239" i="9"/>
  <c r="H268" i="9"/>
  <c r="T314" i="9"/>
  <c r="H276" i="9"/>
  <c r="L178" i="9"/>
  <c r="H245" i="9"/>
  <c r="L228" i="9"/>
  <c r="L199" i="9"/>
  <c r="H225" i="9"/>
  <c r="L314" i="9"/>
  <c r="X281" i="9"/>
  <c r="H279" i="9"/>
  <c r="H291" i="9"/>
  <c r="L223" i="9"/>
  <c r="T311" i="9"/>
  <c r="T287" i="9"/>
  <c r="L331" i="9"/>
  <c r="X228" i="9"/>
  <c r="T291" i="9"/>
  <c r="L293" i="9"/>
  <c r="X239" i="9"/>
  <c r="T307" i="9"/>
  <c r="X369" i="9"/>
  <c r="H336" i="9"/>
  <c r="L200" i="9"/>
  <c r="L246" i="9"/>
  <c r="H301" i="9"/>
  <c r="T360" i="9"/>
  <c r="H328" i="9"/>
  <c r="T327" i="9"/>
  <c r="T275" i="9"/>
  <c r="X594" i="9"/>
  <c r="H539" i="9"/>
  <c r="H593" i="9"/>
  <c r="H579" i="9"/>
  <c r="T593" i="9"/>
  <c r="T557" i="9"/>
  <c r="H560" i="9"/>
  <c r="T551" i="9"/>
  <c r="L544" i="9"/>
  <c r="H537" i="9"/>
  <c r="L591" i="9"/>
  <c r="H600" i="9"/>
  <c r="H185" i="9"/>
  <c r="L201" i="9"/>
  <c r="L236" i="9"/>
  <c r="T188" i="9"/>
  <c r="T562" i="9"/>
  <c r="H573" i="9"/>
  <c r="X569" i="9"/>
  <c r="L549" i="9"/>
  <c r="H547" i="9"/>
  <c r="X600" i="9"/>
  <c r="T541" i="9"/>
  <c r="H190" i="9"/>
  <c r="L198" i="9"/>
  <c r="L254" i="9"/>
  <c r="L241" i="9"/>
  <c r="X197" i="9"/>
  <c r="X182" i="9"/>
  <c r="X176" i="9"/>
  <c r="L191" i="9"/>
  <c r="L177" i="9"/>
  <c r="X240" i="9"/>
  <c r="T178" i="9"/>
  <c r="X202" i="9"/>
  <c r="X209" i="9"/>
  <c r="T248" i="9"/>
  <c r="L187" i="9"/>
  <c r="X206" i="9"/>
  <c r="H197" i="9"/>
  <c r="L277" i="9"/>
  <c r="H177" i="9"/>
  <c r="X235" i="9"/>
  <c r="H264" i="9"/>
  <c r="L222" i="9"/>
  <c r="H240" i="9"/>
  <c r="L215" i="9"/>
  <c r="H194" i="9"/>
  <c r="H247" i="9"/>
  <c r="L272" i="9"/>
  <c r="X280" i="9"/>
  <c r="L188" i="9"/>
  <c r="X315" i="9"/>
  <c r="H222" i="9"/>
  <c r="X263" i="9"/>
  <c r="H251" i="9"/>
  <c r="X268" i="9"/>
  <c r="L300" i="9"/>
  <c r="L194" i="9"/>
  <c r="X577" i="9"/>
  <c r="T584" i="9"/>
  <c r="L575" i="9"/>
  <c r="X561" i="9"/>
  <c r="T571" i="9"/>
  <c r="X542" i="9"/>
  <c r="L545" i="9"/>
  <c r="L582" i="9"/>
  <c r="T598" i="9"/>
  <c r="T590" i="9"/>
  <c r="L574" i="9"/>
  <c r="X590" i="9"/>
  <c r="L197" i="9"/>
  <c r="T224" i="9"/>
  <c r="H191" i="9"/>
  <c r="X204" i="9"/>
  <c r="T553" i="9"/>
  <c r="H552" i="9"/>
  <c r="L542" i="9"/>
  <c r="L541" i="9"/>
  <c r="H598" i="9"/>
  <c r="T583" i="9"/>
  <c r="H595" i="9"/>
  <c r="L183" i="9"/>
  <c r="X205" i="9"/>
  <c r="T204" i="9"/>
  <c r="X253" i="9"/>
  <c r="T176" i="9"/>
  <c r="T202" i="9"/>
  <c r="H209" i="9"/>
  <c r="T270" i="9"/>
  <c r="T215" i="9"/>
  <c r="H186" i="9"/>
  <c r="L186" i="9"/>
  <c r="X218" i="9"/>
  <c r="L245" i="9"/>
  <c r="L205" i="9"/>
  <c r="X238" i="9"/>
  <c r="H244" i="9"/>
  <c r="T234" i="9"/>
  <c r="L182" i="9"/>
  <c r="L214" i="9"/>
  <c r="L247" i="9"/>
  <c r="L271" i="9"/>
  <c r="H234" i="9"/>
  <c r="T226" i="9"/>
  <c r="T207" i="9"/>
  <c r="L181" i="9"/>
  <c r="H231" i="9"/>
  <c r="H270" i="9"/>
  <c r="L237" i="9"/>
  <c r="T267" i="9"/>
  <c r="X216" i="9"/>
  <c r="T192" i="9"/>
  <c r="X260" i="9"/>
  <c r="X277" i="9"/>
  <c r="X308" i="9"/>
  <c r="H208" i="9"/>
  <c r="L179" i="9"/>
  <c r="L251" i="9"/>
  <c r="T280" i="9"/>
  <c r="H236" i="9"/>
  <c r="X287" i="9"/>
  <c r="L210" i="9"/>
  <c r="T279" i="9"/>
  <c r="T560" i="9"/>
  <c r="T565" i="9"/>
  <c r="X562" i="9"/>
  <c r="H545" i="9"/>
  <c r="X543" i="9"/>
  <c r="X595" i="9"/>
  <c r="T529" i="9"/>
  <c r="H568" i="9"/>
  <c r="T579" i="9"/>
  <c r="H570" i="9"/>
  <c r="H550" i="9"/>
  <c r="L555" i="9"/>
  <c r="T191" i="9"/>
  <c r="X179" i="9"/>
  <c r="H253" i="9"/>
  <c r="H215" i="9"/>
  <c r="T530" i="9"/>
  <c r="H542" i="9"/>
  <c r="L579" i="9"/>
  <c r="L594" i="9"/>
  <c r="X586" i="9"/>
  <c r="X565" i="9"/>
  <c r="X578" i="9"/>
  <c r="X196" i="9"/>
  <c r="T180" i="9"/>
  <c r="L232" i="9"/>
  <c r="T269" i="9"/>
  <c r="H195" i="9"/>
  <c r="H218" i="9"/>
  <c r="H223" i="9"/>
  <c r="L276" i="9"/>
  <c r="X224" i="9"/>
  <c r="T249" i="9"/>
  <c r="T194" i="9"/>
  <c r="X175" i="9"/>
  <c r="H201" i="9"/>
  <c r="H229" i="9"/>
  <c r="H206" i="9"/>
  <c r="X257" i="9"/>
  <c r="L262" i="9"/>
  <c r="H220" i="9"/>
  <c r="L193" i="9"/>
  <c r="T190" i="9"/>
  <c r="X180" i="9"/>
  <c r="X189" i="9"/>
  <c r="X261" i="9"/>
  <c r="L278" i="9"/>
  <c r="X207" i="9"/>
  <c r="H207" i="9"/>
  <c r="X184" i="9"/>
  <c r="L219" i="9"/>
  <c r="X181" i="9"/>
  <c r="T276" i="9"/>
  <c r="X223" i="9"/>
  <c r="T256" i="9"/>
  <c r="T268" i="9"/>
  <c r="T285" i="9"/>
  <c r="H314" i="9"/>
  <c r="L234" i="9"/>
  <c r="T184" i="9"/>
  <c r="H250" i="9"/>
  <c r="T547" i="9"/>
  <c r="T559" i="9"/>
  <c r="H243" i="9"/>
  <c r="X545" i="9"/>
  <c r="H238" i="9"/>
  <c r="T238" i="9"/>
  <c r="H219" i="9"/>
  <c r="H259" i="9"/>
  <c r="T277" i="9"/>
  <c r="H265" i="9"/>
  <c r="L275" i="9"/>
  <c r="H205" i="9"/>
  <c r="T283" i="9"/>
  <c r="T210" i="9"/>
  <c r="T302" i="9"/>
  <c r="H181" i="9"/>
  <c r="L312" i="9"/>
  <c r="X321" i="9"/>
  <c r="X301" i="9"/>
  <c r="H333" i="9"/>
  <c r="H326" i="9"/>
  <c r="H303" i="9"/>
  <c r="L302" i="9"/>
  <c r="H375" i="9"/>
  <c r="H352" i="9"/>
  <c r="T309" i="9"/>
  <c r="T362" i="9"/>
  <c r="X323" i="9"/>
  <c r="H277" i="9"/>
  <c r="X283" i="9"/>
  <c r="L298" i="9"/>
  <c r="T334" i="9"/>
  <c r="H283" i="9"/>
  <c r="L309" i="9"/>
  <c r="H355" i="9"/>
  <c r="H325" i="9"/>
  <c r="T323" i="9"/>
  <c r="X373" i="9"/>
  <c r="T385" i="9"/>
  <c r="T352" i="9"/>
  <c r="H451" i="9"/>
  <c r="L230" i="9"/>
  <c r="T393" i="9"/>
  <c r="X378" i="9"/>
  <c r="T386" i="9"/>
  <c r="H347" i="9"/>
  <c r="L390" i="9"/>
  <c r="X267" i="9"/>
  <c r="X342" i="9"/>
  <c r="X331" i="9"/>
  <c r="X448" i="9"/>
  <c r="H226" i="9"/>
  <c r="X329" i="9"/>
  <c r="T387" i="9"/>
  <c r="H374" i="9"/>
  <c r="L453" i="9"/>
  <c r="L371" i="9"/>
  <c r="X387" i="9"/>
  <c r="L363" i="9"/>
  <c r="X363" i="9"/>
  <c r="H296" i="9"/>
  <c r="X377" i="9"/>
  <c r="L327" i="9"/>
  <c r="L350" i="9"/>
  <c r="H320" i="9"/>
  <c r="H415" i="9"/>
  <c r="T429" i="9"/>
  <c r="X434" i="9"/>
  <c r="H436" i="9"/>
  <c r="T326" i="9"/>
  <c r="H441" i="9"/>
  <c r="T397" i="9"/>
  <c r="X399" i="9"/>
  <c r="X394" i="9"/>
  <c r="L345" i="9"/>
  <c r="H409" i="9"/>
  <c r="T445" i="9"/>
  <c r="X463" i="9"/>
  <c r="X335" i="9"/>
  <c r="H426" i="9"/>
  <c r="T376" i="9"/>
  <c r="T367" i="9"/>
  <c r="H425" i="9"/>
  <c r="T443" i="9"/>
  <c r="X440" i="9"/>
  <c r="X549" i="9"/>
  <c r="L550" i="9"/>
  <c r="L233" i="9"/>
  <c r="T237" i="9"/>
  <c r="T203" i="9"/>
  <c r="T228" i="9"/>
  <c r="L290" i="9"/>
  <c r="X291" i="9"/>
  <c r="L282" i="9"/>
  <c r="L274" i="9"/>
  <c r="T254" i="9"/>
  <c r="L295" i="9"/>
  <c r="H260" i="9"/>
  <c r="T315" i="9"/>
  <c r="X227" i="9"/>
  <c r="X282" i="9"/>
  <c r="T186" i="9"/>
  <c r="T313" i="9"/>
  <c r="L337" i="9"/>
  <c r="X352" i="9"/>
  <c r="T308" i="9"/>
  <c r="T281" i="9"/>
  <c r="H383" i="9"/>
  <c r="T369" i="9"/>
  <c r="H298" i="9"/>
  <c r="L388" i="9"/>
  <c r="L332" i="9"/>
  <c r="T262" i="9"/>
  <c r="T289" i="9"/>
  <c r="H317" i="9"/>
  <c r="X203" i="9"/>
  <c r="X299" i="9"/>
  <c r="L261" i="9"/>
  <c r="T381" i="9"/>
  <c r="H330" i="9"/>
  <c r="H385" i="9"/>
  <c r="L381" i="9"/>
  <c r="L317" i="9"/>
  <c r="T357" i="9"/>
  <c r="T463" i="9"/>
  <c r="X264" i="9"/>
  <c r="H327" i="9"/>
  <c r="T320" i="9"/>
  <c r="H393" i="9"/>
  <c r="H358" i="9"/>
  <c r="H432" i="9"/>
  <c r="T274" i="9"/>
  <c r="T368" i="9"/>
  <c r="H344" i="9"/>
  <c r="X391" i="9"/>
  <c r="X273" i="9"/>
  <c r="H350" i="9"/>
  <c r="L336" i="9"/>
  <c r="H319" i="9"/>
  <c r="T235" i="9"/>
  <c r="T392" i="9"/>
  <c r="X350" i="9"/>
  <c r="L367" i="9"/>
  <c r="L380" i="9"/>
  <c r="X275" i="9"/>
  <c r="T318" i="9"/>
  <c r="X359" i="9"/>
  <c r="T356" i="9"/>
  <c r="H363" i="9"/>
  <c r="H427" i="9"/>
  <c r="T442" i="9"/>
  <c r="X452" i="9"/>
  <c r="L498" i="9"/>
  <c r="T343" i="9"/>
  <c r="X407" i="9"/>
  <c r="L406" i="9"/>
  <c r="H407" i="9"/>
  <c r="X415" i="9"/>
  <c r="L352" i="9"/>
  <c r="X416" i="9"/>
  <c r="H400" i="9"/>
  <c r="H213" i="9"/>
  <c r="X364" i="9"/>
  <c r="H461" i="9"/>
  <c r="X406" i="9"/>
  <c r="X411" i="9"/>
  <c r="L598" i="9"/>
  <c r="H543" i="9"/>
  <c r="L586" i="9"/>
  <c r="L175" i="9"/>
  <c r="X269" i="9"/>
  <c r="L248" i="9"/>
  <c r="L195" i="9"/>
  <c r="T181" i="9"/>
  <c r="H267" i="9"/>
  <c r="H196" i="9"/>
  <c r="T266" i="9"/>
  <c r="H261" i="9"/>
  <c r="X310" i="9"/>
  <c r="L190" i="9"/>
  <c r="H272" i="9"/>
  <c r="T175" i="9"/>
  <c r="H289" i="9"/>
  <c r="X258" i="9"/>
  <c r="T293" i="9"/>
  <c r="X365" i="9"/>
  <c r="L253" i="9"/>
  <c r="T301" i="9"/>
  <c r="H290" i="9"/>
  <c r="X332" i="9"/>
  <c r="L196" i="9"/>
  <c r="L322" i="9"/>
  <c r="X333" i="9"/>
  <c r="L357" i="9"/>
  <c r="H313" i="9"/>
  <c r="X295" i="9"/>
  <c r="L346" i="9"/>
  <c r="X177" i="9"/>
  <c r="X286" i="9"/>
  <c r="X290" i="9"/>
  <c r="X385" i="9"/>
  <c r="X241" i="9"/>
  <c r="T331" i="9"/>
  <c r="L385" i="9"/>
  <c r="L326" i="9"/>
  <c r="L369" i="9"/>
  <c r="L422" i="9"/>
  <c r="X309" i="9"/>
  <c r="H351" i="9"/>
  <c r="T348" i="9"/>
  <c r="L330" i="9"/>
  <c r="T378" i="9"/>
  <c r="X447" i="9"/>
  <c r="X285" i="9"/>
  <c r="L344" i="9"/>
  <c r="X362" i="9"/>
  <c r="X414" i="9"/>
  <c r="H310" i="9"/>
  <c r="T355" i="9"/>
  <c r="L340" i="9"/>
  <c r="T329" i="9"/>
  <c r="L288" i="9"/>
  <c r="T335" i="9"/>
  <c r="T370" i="9"/>
  <c r="X380" i="9"/>
  <c r="X330" i="9"/>
  <c r="X313" i="9"/>
  <c r="L333" i="9"/>
  <c r="X367" i="9"/>
  <c r="T382" i="9"/>
  <c r="H433" i="9"/>
  <c r="L435" i="9"/>
  <c r="L449" i="9"/>
  <c r="X456" i="9"/>
  <c r="T187" i="9"/>
  <c r="H378" i="9"/>
  <c r="X454" i="9"/>
  <c r="T538" i="9"/>
  <c r="H532" i="9"/>
  <c r="L597" i="9"/>
  <c r="X210" i="9"/>
  <c r="H184" i="9"/>
  <c r="L266" i="9"/>
  <c r="T272" i="9"/>
  <c r="H256" i="9"/>
  <c r="T185" i="9"/>
  <c r="H187" i="9"/>
  <c r="T232" i="9"/>
  <c r="L297" i="9"/>
  <c r="L269" i="9"/>
  <c r="H273" i="9"/>
  <c r="L310" i="9"/>
  <c r="L292" i="9"/>
  <c r="T233" i="9"/>
  <c r="H288" i="9"/>
  <c r="X266" i="9"/>
  <c r="T300" i="9"/>
  <c r="X319" i="9"/>
  <c r="H228" i="9"/>
  <c r="T294" i="9"/>
  <c r="H337" i="9"/>
  <c r="T345" i="9"/>
  <c r="X194" i="9"/>
  <c r="H390" i="9"/>
  <c r="T358" i="9"/>
  <c r="L362" i="9"/>
  <c r="H282" i="9"/>
  <c r="L308" i="9"/>
  <c r="X317" i="9"/>
  <c r="H193" i="9"/>
  <c r="X307" i="9"/>
  <c r="X297" i="9"/>
  <c r="T317" i="9"/>
  <c r="L270" i="9"/>
  <c r="L356" i="9"/>
  <c r="L319" i="9"/>
  <c r="X334" i="9"/>
  <c r="X386" i="9"/>
  <c r="L451" i="9"/>
  <c r="H285" i="9"/>
  <c r="L321" i="9"/>
  <c r="X316" i="9"/>
  <c r="H348" i="9"/>
  <c r="H332" i="9"/>
  <c r="H455" i="9"/>
  <c r="L279" i="9"/>
  <c r="L349" i="9"/>
  <c r="L374" i="9"/>
  <c r="T439" i="9"/>
  <c r="T299" i="9"/>
  <c r="T375" i="9"/>
  <c r="X354" i="9"/>
  <c r="T394" i="9"/>
  <c r="X272" i="9"/>
  <c r="L360" i="9"/>
  <c r="T383" i="9"/>
  <c r="L305" i="9"/>
  <c r="T333" i="9"/>
  <c r="X372" i="9"/>
  <c r="T338" i="9"/>
  <c r="X375" i="9"/>
  <c r="L375" i="9"/>
  <c r="T441" i="9"/>
  <c r="H447" i="9"/>
  <c r="T374" i="9"/>
  <c r="L397" i="9"/>
  <c r="T250" i="9"/>
  <c r="H323" i="9"/>
  <c r="H420" i="9"/>
  <c r="T419" i="9"/>
  <c r="X426" i="9"/>
  <c r="L448" i="9"/>
  <c r="H324" i="9"/>
  <c r="X424" i="9"/>
  <c r="T418" i="9"/>
  <c r="T346" i="9"/>
  <c r="L408" i="9"/>
  <c r="L433" i="9"/>
  <c r="H297" i="9"/>
  <c r="L403" i="9"/>
  <c r="T592" i="9"/>
  <c r="H199" i="9"/>
  <c r="H561" i="9"/>
  <c r="X242" i="9"/>
  <c r="X236" i="9"/>
  <c r="X278" i="9"/>
  <c r="X178" i="9"/>
  <c r="H255" i="9"/>
  <c r="X244" i="9"/>
  <c r="T223" i="9"/>
  <c r="L203" i="9"/>
  <c r="T298" i="9"/>
  <c r="L304" i="9"/>
  <c r="H335" i="9"/>
  <c r="H284" i="9"/>
  <c r="L258" i="9"/>
  <c r="H176" i="9"/>
  <c r="T296" i="9"/>
  <c r="L231" i="9"/>
  <c r="T312" i="9"/>
  <c r="X357" i="9"/>
  <c r="X249" i="9"/>
  <c r="T304" i="9"/>
  <c r="L364" i="9"/>
  <c r="X349" i="9"/>
  <c r="X245" i="9"/>
  <c r="T325" i="9"/>
  <c r="H362" i="9"/>
  <c r="H370" i="9"/>
  <c r="H294" i="9"/>
  <c r="H257" i="9"/>
  <c r="X322" i="9"/>
  <c r="H263" i="9"/>
  <c r="L316" i="9"/>
  <c r="X304" i="9"/>
  <c r="X340" i="9"/>
  <c r="L287" i="9"/>
  <c r="L320" i="9"/>
  <c r="H329" i="9"/>
  <c r="L338" i="9"/>
  <c r="T322" i="9"/>
  <c r="X458" i="9"/>
  <c r="X284" i="9"/>
  <c r="H331" i="9"/>
  <c r="T344" i="9"/>
  <c r="H371" i="9"/>
  <c r="L358" i="9"/>
  <c r="X459" i="9"/>
  <c r="T351" i="9"/>
  <c r="L318" i="9"/>
  <c r="H379" i="9"/>
  <c r="L443" i="9"/>
  <c r="T290" i="9"/>
  <c r="X379" i="9"/>
  <c r="X358" i="9"/>
  <c r="T407" i="9"/>
  <c r="X292" i="9"/>
  <c r="L373" i="9"/>
  <c r="T319" i="9"/>
  <c r="X318" i="9"/>
  <c r="X222" i="9"/>
  <c r="H345" i="9"/>
  <c r="X351" i="9"/>
  <c r="X383" i="9"/>
  <c r="T388" i="9"/>
  <c r="T578" i="9"/>
  <c r="T568" i="9"/>
  <c r="H241" i="9"/>
  <c r="X217" i="9"/>
  <c r="T225" i="9"/>
  <c r="T261" i="9"/>
  <c r="T231" i="9"/>
  <c r="L263" i="9"/>
  <c r="H254" i="9"/>
  <c r="L281" i="9"/>
  <c r="H302" i="9"/>
  <c r="X225" i="9"/>
  <c r="H311" i="9"/>
  <c r="T340" i="9"/>
  <c r="X255" i="9"/>
  <c r="L311" i="9"/>
  <c r="T251" i="9"/>
  <c r="X289" i="9"/>
  <c r="X361" i="9"/>
  <c r="L260" i="9"/>
  <c r="X293" i="9"/>
  <c r="X384" i="9"/>
  <c r="X370" i="9"/>
  <c r="X193" i="9"/>
  <c r="L329" i="9"/>
  <c r="L366" i="9"/>
  <c r="H189" i="9"/>
  <c r="H306" i="9"/>
  <c r="H280" i="9"/>
  <c r="H334" i="9"/>
  <c r="H278" i="9"/>
  <c r="H286" i="9"/>
  <c r="X312" i="9"/>
  <c r="T354" i="9"/>
  <c r="X302" i="9"/>
  <c r="H341" i="9"/>
  <c r="T339" i="9"/>
  <c r="L361" i="9"/>
  <c r="L348" i="9"/>
  <c r="T399" i="9"/>
  <c r="T278" i="9"/>
  <c r="H339" i="9"/>
  <c r="H365" i="9"/>
  <c r="X388" i="9"/>
  <c r="L365" i="9"/>
  <c r="X395" i="9"/>
  <c r="X368" i="9"/>
  <c r="X327" i="9"/>
  <c r="T332" i="9"/>
  <c r="L395" i="9"/>
  <c r="H382" i="9"/>
  <c r="H349" i="9"/>
  <c r="T380" i="9"/>
  <c r="H460" i="9"/>
  <c r="H307" i="9"/>
  <c r="T350" i="9"/>
  <c r="T337" i="9"/>
  <c r="T336" i="9"/>
  <c r="T196" i="9"/>
  <c r="H369" i="9"/>
  <c r="H359" i="9"/>
  <c r="X392" i="9"/>
  <c r="X324" i="9"/>
  <c r="L592" i="9"/>
  <c r="T198" i="9"/>
  <c r="L567" i="9"/>
  <c r="L184" i="9"/>
  <c r="L240" i="9"/>
  <c r="T222" i="9"/>
  <c r="H237" i="9"/>
  <c r="X259" i="9"/>
  <c r="T199" i="9"/>
  <c r="L268" i="9"/>
  <c r="L291" i="9"/>
  <c r="T286" i="9"/>
  <c r="T271" i="9"/>
  <c r="H269" i="9"/>
  <c r="H353" i="9"/>
  <c r="H292" i="9"/>
  <c r="H293" i="9"/>
  <c r="T324" i="9"/>
  <c r="T365" i="9"/>
  <c r="X248" i="9"/>
  <c r="H287" i="9"/>
  <c r="T353" i="9"/>
  <c r="X376" i="9"/>
  <c r="L283" i="9"/>
  <c r="L334" i="9"/>
  <c r="H376" i="9"/>
  <c r="H274" i="9"/>
  <c r="X298" i="9"/>
  <c r="T295" i="9"/>
  <c r="T371" i="9"/>
  <c r="H248" i="9"/>
  <c r="H309" i="9"/>
  <c r="L284" i="9"/>
  <c r="L359" i="9"/>
  <c r="T284" i="9"/>
  <c r="H354" i="9"/>
  <c r="X343" i="9"/>
  <c r="L324" i="9"/>
  <c r="L353" i="9"/>
  <c r="H402" i="9"/>
  <c r="H366" i="9"/>
  <c r="X348" i="9"/>
  <c r="H368" i="9"/>
  <c r="L325" i="9"/>
  <c r="H397" i="9"/>
  <c r="L216" i="9"/>
  <c r="T359" i="9"/>
  <c r="H392" i="9"/>
  <c r="X366" i="9"/>
  <c r="L209" i="9"/>
  <c r="T341" i="9"/>
  <c r="H361" i="9"/>
  <c r="X326" i="9"/>
  <c r="H444" i="9"/>
  <c r="L286" i="9"/>
  <c r="X371" i="9"/>
  <c r="T349" i="9"/>
  <c r="X341" i="9"/>
  <c r="L211" i="9"/>
  <c r="X338" i="9"/>
  <c r="L556" i="9"/>
  <c r="H202" i="9"/>
  <c r="T206" i="9"/>
  <c r="T316" i="9"/>
  <c r="H318" i="9"/>
  <c r="X265" i="9"/>
  <c r="H431" i="9"/>
  <c r="L328" i="9"/>
  <c r="X356" i="9"/>
  <c r="X325" i="9"/>
  <c r="X405" i="9"/>
  <c r="T436" i="9"/>
  <c r="X346" i="9"/>
  <c r="L410" i="9"/>
  <c r="X442" i="9"/>
  <c r="X337" i="9"/>
  <c r="L442" i="9"/>
  <c r="H381" i="9"/>
  <c r="H428" i="9"/>
  <c r="L342" i="9"/>
  <c r="L437" i="9"/>
  <c r="X401" i="9"/>
  <c r="X400" i="9"/>
  <c r="L368" i="9"/>
  <c r="T431" i="9"/>
  <c r="T459" i="9"/>
  <c r="T454" i="9"/>
  <c r="H403" i="9"/>
  <c r="H424" i="9"/>
  <c r="X529" i="9"/>
  <c r="H481" i="9"/>
  <c r="X480" i="9"/>
  <c r="H372" i="9"/>
  <c r="H452" i="9"/>
  <c r="L531" i="9"/>
  <c r="X532" i="9"/>
  <c r="H513" i="9"/>
  <c r="L420" i="9"/>
  <c r="H482" i="9"/>
  <c r="T517" i="9"/>
  <c r="H343" i="9"/>
  <c r="L444" i="9"/>
  <c r="H463" i="9"/>
  <c r="T461" i="9"/>
  <c r="T413" i="9"/>
  <c r="X422" i="9"/>
  <c r="L530" i="9"/>
  <c r="T512" i="9"/>
  <c r="T470" i="9"/>
  <c r="T492" i="9"/>
  <c r="X485" i="9"/>
  <c r="H473" i="9"/>
  <c r="T555" i="9"/>
  <c r="L563" i="9"/>
  <c r="H446" i="9"/>
  <c r="T524" i="9"/>
  <c r="L518" i="9"/>
  <c r="T456" i="9"/>
  <c r="L465" i="9"/>
  <c r="L584" i="9"/>
  <c r="H571" i="9"/>
  <c r="L476" i="9"/>
  <c r="T535" i="9"/>
  <c r="X493" i="9"/>
  <c r="H541" i="9"/>
  <c r="X546" i="9"/>
  <c r="L393" i="9"/>
  <c r="H520" i="9"/>
  <c r="L520" i="9"/>
  <c r="T564" i="9"/>
  <c r="T415" i="9"/>
  <c r="T519" i="9"/>
  <c r="H536" i="9"/>
  <c r="H529" i="9"/>
  <c r="T403" i="9"/>
  <c r="X478" i="9"/>
  <c r="T521" i="9"/>
  <c r="H468" i="9"/>
  <c r="H566" i="9"/>
  <c r="L506" i="9"/>
  <c r="T543" i="9"/>
  <c r="T481" i="9"/>
  <c r="T236" i="9"/>
  <c r="X212" i="9"/>
  <c r="L313" i="9"/>
  <c r="L303" i="9"/>
  <c r="T410" i="9"/>
  <c r="H321" i="9"/>
  <c r="L383" i="9"/>
  <c r="T342" i="9"/>
  <c r="T422" i="9"/>
  <c r="H396" i="9"/>
  <c r="T321" i="9"/>
  <c r="X423" i="9"/>
  <c r="L463" i="9"/>
  <c r="H364" i="9"/>
  <c r="L413" i="9"/>
  <c r="T330" i="9"/>
  <c r="H437" i="9"/>
  <c r="H386" i="9"/>
  <c r="L446" i="9"/>
  <c r="T405" i="9"/>
  <c r="X221" i="9"/>
  <c r="L377" i="9"/>
  <c r="T423" i="9"/>
  <c r="L394" i="9"/>
  <c r="L458" i="9"/>
  <c r="L436" i="9"/>
  <c r="H439" i="9"/>
  <c r="L483" i="9"/>
  <c r="L497" i="9"/>
  <c r="X484" i="9"/>
  <c r="L447" i="9"/>
  <c r="T420" i="9"/>
  <c r="H478" i="9"/>
  <c r="T458" i="9"/>
  <c r="L379" i="9"/>
  <c r="X438" i="9"/>
  <c r="L499" i="9"/>
  <c r="X524" i="9"/>
  <c r="X311" i="9"/>
  <c r="T432" i="9"/>
  <c r="X393" i="9"/>
  <c r="H480" i="9"/>
  <c r="H429" i="9"/>
  <c r="H458" i="9"/>
  <c r="T464" i="9"/>
  <c r="L473" i="9"/>
  <c r="T494" i="9"/>
  <c r="H502" i="9"/>
  <c r="X506" i="9"/>
  <c r="L484" i="9"/>
  <c r="H597" i="9"/>
  <c r="X559" i="9"/>
  <c r="X461" i="9"/>
  <c r="T473" i="9"/>
  <c r="H486" i="9"/>
  <c r="T472" i="9"/>
  <c r="H477" i="9"/>
  <c r="L572" i="9"/>
  <c r="T563" i="9"/>
  <c r="X494" i="9"/>
  <c r="L470" i="9"/>
  <c r="X513" i="9"/>
  <c r="L537" i="9"/>
  <c r="X538" i="9"/>
  <c r="T408" i="9"/>
  <c r="H475" i="9"/>
  <c r="L533" i="9"/>
  <c r="H592" i="9"/>
  <c r="L416" i="9"/>
  <c r="H535" i="9"/>
  <c r="X471" i="9"/>
  <c r="L478" i="9"/>
  <c r="X429" i="9"/>
  <c r="H490" i="9"/>
  <c r="H527" i="9"/>
  <c r="X533" i="9"/>
  <c r="H587" i="9"/>
  <c r="H514" i="9"/>
  <c r="X556" i="9"/>
  <c r="T506" i="9"/>
  <c r="T558" i="9"/>
  <c r="H509" i="9"/>
  <c r="X576" i="9"/>
  <c r="L490" i="9"/>
  <c r="L590" i="9"/>
  <c r="H198" i="9"/>
  <c r="T211" i="9"/>
  <c r="L208" i="9"/>
  <c r="T263" i="9"/>
  <c r="L343" i="9"/>
  <c r="L299" i="9"/>
  <c r="T377" i="9"/>
  <c r="X410" i="9"/>
  <c r="L354" i="9"/>
  <c r="L323" i="9"/>
  <c r="H430" i="9"/>
  <c r="T406" i="9"/>
  <c r="H342" i="9"/>
  <c r="H445" i="9"/>
  <c r="T434" i="9"/>
  <c r="H388" i="9"/>
  <c r="X427" i="9"/>
  <c r="X339" i="9"/>
  <c r="L441" i="9"/>
  <c r="L430" i="9"/>
  <c r="H398" i="9"/>
  <c r="L409" i="9"/>
  <c r="T305" i="9"/>
  <c r="L339" i="9"/>
  <c r="T426" i="9"/>
  <c r="T428" i="9"/>
  <c r="L400" i="9"/>
  <c r="L440" i="9"/>
  <c r="L472" i="9"/>
  <c r="X487" i="9"/>
  <c r="X501" i="9"/>
  <c r="X526" i="9"/>
  <c r="L464" i="9"/>
  <c r="X460" i="9"/>
  <c r="X482" i="9"/>
  <c r="X468" i="9"/>
  <c r="H418" i="9"/>
  <c r="T400" i="9"/>
  <c r="X508" i="9"/>
  <c r="T532" i="9"/>
  <c r="L384" i="9"/>
  <c r="L457" i="9"/>
  <c r="L407" i="9"/>
  <c r="L493" i="9"/>
  <c r="T373" i="9"/>
  <c r="L401" i="9"/>
  <c r="T497" i="9"/>
  <c r="X431" i="9"/>
  <c r="T484" i="9"/>
  <c r="T502" i="9"/>
  <c r="T513" i="9"/>
  <c r="L488" i="9"/>
  <c r="T582" i="9"/>
  <c r="H555" i="9"/>
  <c r="L418" i="9"/>
  <c r="T482" i="9"/>
  <c r="L495" i="9"/>
  <c r="T477" i="9"/>
  <c r="X481" i="9"/>
  <c r="L554" i="9"/>
  <c r="L417" i="9"/>
  <c r="X527" i="9"/>
  <c r="T496" i="9"/>
  <c r="X587" i="9"/>
  <c r="X589" i="9"/>
  <c r="H558" i="9"/>
  <c r="L515" i="9"/>
  <c r="X503" i="9"/>
  <c r="H470" i="9"/>
  <c r="T589" i="9"/>
  <c r="T435" i="9"/>
  <c r="H469" i="9"/>
  <c r="H525" i="9"/>
  <c r="X598" i="9"/>
  <c r="H456" i="9"/>
  <c r="H512" i="9"/>
  <c r="X496" i="9"/>
  <c r="L517" i="9"/>
  <c r="L571" i="9"/>
  <c r="L535" i="9"/>
  <c r="L551" i="9"/>
  <c r="H528" i="9"/>
  <c r="L301" i="9"/>
  <c r="T490" i="9"/>
  <c r="H239" i="9"/>
  <c r="X294" i="9"/>
  <c r="T328" i="9"/>
  <c r="L389" i="9"/>
  <c r="L391" i="9"/>
  <c r="H357" i="9"/>
  <c r="T213" i="9"/>
  <c r="X345" i="9"/>
  <c r="X381" i="9"/>
  <c r="T452" i="9"/>
  <c r="H423" i="9"/>
  <c r="T364" i="9"/>
  <c r="H389" i="9"/>
  <c r="L452" i="9"/>
  <c r="H416" i="9"/>
  <c r="H434" i="9"/>
  <c r="X390" i="9"/>
  <c r="L445" i="9"/>
  <c r="H449" i="9"/>
  <c r="T402" i="9"/>
  <c r="H414" i="9"/>
  <c r="X336" i="9"/>
  <c r="L351" i="9"/>
  <c r="X443" i="9"/>
  <c r="L432" i="9"/>
  <c r="H405" i="9"/>
  <c r="X418" i="9"/>
  <c r="H491" i="9"/>
  <c r="X491" i="9"/>
  <c r="L505" i="9"/>
  <c r="X492" i="9"/>
  <c r="X420" i="9"/>
  <c r="X473" i="9"/>
  <c r="L486" i="9"/>
  <c r="X489" i="9"/>
  <c r="T384" i="9"/>
  <c r="X437" i="9"/>
  <c r="H471" i="9"/>
  <c r="H466" i="9"/>
  <c r="X413" i="9"/>
  <c r="T401" i="9"/>
  <c r="T483" i="9"/>
  <c r="H387" i="9"/>
  <c r="H401" i="9"/>
  <c r="L412" i="9"/>
  <c r="H505" i="9"/>
  <c r="X428" i="9"/>
  <c r="T491" i="9"/>
  <c r="H507" i="9"/>
  <c r="T518" i="9"/>
  <c r="L503" i="9"/>
  <c r="T566" i="9"/>
  <c r="X551" i="9"/>
  <c r="T449" i="9"/>
  <c r="L502" i="9"/>
  <c r="H462" i="9"/>
  <c r="L494" i="9"/>
  <c r="H489" i="9"/>
  <c r="X585" i="9"/>
  <c r="T390" i="9"/>
  <c r="T485" i="9"/>
  <c r="X518" i="9"/>
  <c r="L583" i="9"/>
  <c r="T585" i="9"/>
  <c r="H546" i="9"/>
  <c r="T528" i="9"/>
  <c r="X512" i="9"/>
  <c r="T501" i="9"/>
  <c r="L580" i="9"/>
  <c r="L378" i="9"/>
  <c r="T500" i="9"/>
  <c r="X536" i="9"/>
  <c r="H590" i="9"/>
  <c r="T412" i="9"/>
  <c r="X477" i="9"/>
  <c r="T499" i="9"/>
  <c r="H476" i="9"/>
  <c r="H564" i="9"/>
  <c r="X490" i="9"/>
  <c r="L599" i="9"/>
  <c r="H472" i="9"/>
  <c r="X417" i="9"/>
  <c r="X574" i="9"/>
  <c r="H549" i="9"/>
  <c r="X548" i="9"/>
  <c r="H252" i="9"/>
  <c r="H322" i="9"/>
  <c r="L218" i="9"/>
  <c r="L376" i="9"/>
  <c r="L372" i="9"/>
  <c r="L382" i="9"/>
  <c r="T306" i="9"/>
  <c r="L456" i="9"/>
  <c r="X398" i="9"/>
  <c r="L335" i="9"/>
  <c r="L427" i="9"/>
  <c r="X396" i="9"/>
  <c r="L398" i="9"/>
  <c r="H421" i="9"/>
  <c r="H438" i="9"/>
  <c r="L426" i="9"/>
  <c r="X462" i="9"/>
  <c r="X457" i="9"/>
  <c r="X432" i="9"/>
  <c r="H435" i="9"/>
  <c r="T372" i="9"/>
  <c r="L404" i="9"/>
  <c r="T447" i="9"/>
  <c r="H448" i="9"/>
  <c r="T363" i="9"/>
  <c r="T424" i="9"/>
  <c r="H497" i="9"/>
  <c r="X499" i="9"/>
  <c r="L532" i="9"/>
  <c r="L509" i="9"/>
  <c r="L424" i="9"/>
  <c r="X516" i="9"/>
  <c r="X521" i="9"/>
  <c r="H518" i="9"/>
  <c r="L450" i="9"/>
  <c r="T453" i="9"/>
  <c r="T475" i="9"/>
  <c r="X474" i="9"/>
  <c r="T451" i="9"/>
  <c r="X409" i="9"/>
  <c r="H499" i="9"/>
  <c r="T391" i="9"/>
  <c r="X435" i="9"/>
  <c r="L431" i="9"/>
  <c r="L526" i="9"/>
  <c r="L459" i="9"/>
  <c r="H500" i="9"/>
  <c r="L468" i="9"/>
  <c r="T523" i="9"/>
  <c r="T600" i="9"/>
  <c r="X558" i="9"/>
  <c r="X539" i="9"/>
  <c r="T460" i="9"/>
  <c r="H492" i="9"/>
  <c r="T495" i="9"/>
  <c r="H498" i="9"/>
  <c r="H496" i="9"/>
  <c r="T574" i="9"/>
  <c r="L428" i="9"/>
  <c r="H493" i="9"/>
  <c r="L477" i="9"/>
  <c r="H580" i="9"/>
  <c r="X198" i="9"/>
  <c r="L280" i="9"/>
  <c r="X271" i="9"/>
  <c r="X305" i="9"/>
  <c r="T361" i="9"/>
  <c r="X344" i="9"/>
  <c r="H373" i="9"/>
  <c r="L347" i="9"/>
  <c r="L399" i="9"/>
  <c r="L402" i="9"/>
  <c r="X382" i="9"/>
  <c r="X436" i="9"/>
  <c r="H412" i="9"/>
  <c r="T273" i="9"/>
  <c r="H440" i="9"/>
  <c r="X455" i="9"/>
  <c r="X450" i="9"/>
  <c r="L419" i="9"/>
  <c r="H411" i="9"/>
  <c r="L439" i="9"/>
  <c r="T444" i="9"/>
  <c r="L387" i="9"/>
  <c r="X412" i="9"/>
  <c r="H408" i="9"/>
  <c r="L461" i="9"/>
  <c r="T404" i="9"/>
  <c r="H406" i="9"/>
  <c r="L511" i="9"/>
  <c r="T503" i="9"/>
  <c r="L466" i="9"/>
  <c r="H521" i="9"/>
  <c r="T437" i="9"/>
  <c r="X537" i="9"/>
  <c r="T533" i="9"/>
  <c r="L534" i="9"/>
  <c r="L460" i="9"/>
  <c r="L405" i="9"/>
  <c r="L496" i="9"/>
  <c r="T514" i="9"/>
  <c r="T425" i="9"/>
  <c r="X421" i="9"/>
  <c r="T504" i="9"/>
  <c r="L386" i="9"/>
  <c r="X445" i="9"/>
  <c r="T466" i="9"/>
  <c r="H533" i="9"/>
  <c r="X441" i="9"/>
  <c r="T531" i="9"/>
  <c r="T479" i="9"/>
  <c r="L528" i="9"/>
  <c r="X593" i="9"/>
  <c r="T597" i="9"/>
  <c r="H516" i="9"/>
  <c r="T417" i="9"/>
  <c r="H474" i="9"/>
  <c r="X511" i="9"/>
  <c r="T510" i="9"/>
  <c r="T508" i="9"/>
  <c r="H295" i="9"/>
  <c r="T183" i="9"/>
  <c r="L294" i="9"/>
  <c r="T303" i="9"/>
  <c r="H356" i="9"/>
  <c r="L455" i="9"/>
  <c r="H367" i="9"/>
  <c r="T366" i="9"/>
  <c r="X397" i="9"/>
  <c r="T411" i="9"/>
  <c r="X347" i="9"/>
  <c r="X444" i="9"/>
  <c r="L434" i="9"/>
  <c r="L289" i="9"/>
  <c r="H457" i="9"/>
  <c r="H300" i="9"/>
  <c r="T409" i="9"/>
  <c r="L315" i="9"/>
  <c r="H422" i="9"/>
  <c r="X446" i="9"/>
  <c r="T389" i="9"/>
  <c r="X355" i="9"/>
  <c r="T421" i="9"/>
  <c r="L425" i="9"/>
  <c r="H404" i="9"/>
  <c r="L438" i="9"/>
  <c r="H419" i="9"/>
  <c r="T516" i="9"/>
  <c r="T511" i="9"/>
  <c r="H483" i="9"/>
  <c r="X404" i="9"/>
  <c r="H443" i="9"/>
  <c r="X483" i="9"/>
  <c r="H479" i="9"/>
  <c r="L482" i="9"/>
  <c r="H399" i="9"/>
  <c r="L415" i="9"/>
  <c r="L500" i="9"/>
  <c r="X451" i="9"/>
  <c r="T398" i="9"/>
  <c r="H442" i="9"/>
  <c r="T509" i="9"/>
  <c r="L355" i="9"/>
  <c r="T465" i="9"/>
  <c r="T489" i="9"/>
  <c r="L475" i="9"/>
  <c r="H485" i="9"/>
  <c r="X464" i="9"/>
  <c r="L522" i="9"/>
  <c r="H464" i="9"/>
  <c r="L588" i="9"/>
  <c r="H589" i="9"/>
  <c r="H338" i="9"/>
  <c r="T486" i="9"/>
  <c r="L492" i="9"/>
  <c r="X517" i="9"/>
  <c r="X523" i="9"/>
  <c r="H599" i="9"/>
  <c r="X584" i="9"/>
  <c r="X433" i="9"/>
  <c r="T457" i="9"/>
  <c r="X566" i="9"/>
  <c r="L516" i="9"/>
  <c r="T599" i="9"/>
  <c r="H526" i="9"/>
  <c r="H467" i="9"/>
  <c r="X564" i="9"/>
  <c r="H510" i="9"/>
  <c r="X439" i="9"/>
  <c r="T395" i="9"/>
  <c r="H523" i="9"/>
  <c r="T507" i="9"/>
  <c r="L525" i="9"/>
  <c r="H454" i="9"/>
  <c r="X571" i="9"/>
  <c r="L510" i="9"/>
  <c r="H565" i="9"/>
  <c r="L536" i="9"/>
  <c r="H554" i="9"/>
  <c r="L577" i="9"/>
  <c r="L454" i="9"/>
  <c r="X509" i="9"/>
  <c r="T414" i="9"/>
  <c r="T433" i="9"/>
  <c r="H377" i="9"/>
  <c r="L370" i="9"/>
  <c r="L512" i="9"/>
  <c r="X560" i="9"/>
  <c r="L578" i="9"/>
  <c r="T527" i="9"/>
  <c r="H494" i="9"/>
  <c r="L543" i="9"/>
  <c r="H517" i="9"/>
  <c r="H582" i="9"/>
  <c r="X466" i="9"/>
  <c r="T430" i="9"/>
  <c r="L560" i="9"/>
  <c r="X500" i="9"/>
  <c r="T498" i="9"/>
  <c r="X515" i="9"/>
  <c r="H522" i="9"/>
  <c r="X583" i="9"/>
  <c r="L471" i="9"/>
  <c r="T569" i="9"/>
  <c r="H524" i="9"/>
  <c r="X592" i="9"/>
  <c r="L469" i="9"/>
  <c r="X522" i="9"/>
  <c r="X504" i="9"/>
  <c r="X430" i="9"/>
  <c r="H315" i="9"/>
  <c r="X419" i="9"/>
  <c r="Y174" i="9"/>
  <c r="F173" i="9"/>
  <c r="F174" i="9"/>
  <c r="C174" i="9"/>
  <c r="A174" i="9" s="1"/>
  <c r="C173" i="9"/>
  <c r="A173" i="9" s="1"/>
  <c r="P174" i="9"/>
  <c r="P173" i="9"/>
  <c r="V174" i="9"/>
  <c r="V173" i="9"/>
  <c r="E174" i="9"/>
  <c r="E173" i="9"/>
  <c r="K173" i="9"/>
  <c r="S174" i="9"/>
  <c r="S173" i="9"/>
  <c r="Y173" i="9"/>
  <c r="U173" i="9"/>
  <c r="U174" i="9"/>
  <c r="J173" i="9"/>
  <c r="J174" i="9"/>
  <c r="O174" i="9"/>
  <c r="R174" i="9"/>
  <c r="R173" i="9"/>
  <c r="D173" i="9"/>
  <c r="D174" i="9"/>
  <c r="O173" i="9"/>
  <c r="G174" i="9"/>
  <c r="G173" i="9"/>
  <c r="W173" i="9"/>
  <c r="W174" i="9"/>
  <c r="I173" i="9"/>
  <c r="I174" i="9"/>
  <c r="Q174" i="9"/>
  <c r="Q173" i="9"/>
  <c r="M174" i="9"/>
  <c r="M173" i="9"/>
  <c r="F111" i="10" a="1"/>
  <c r="A149" i="10" l="1"/>
  <c r="C149" i="10"/>
  <c r="B150" i="10"/>
  <c r="F112" i="10" a="1"/>
  <c r="A150" i="10" l="1"/>
  <c r="C150" i="10"/>
  <c r="B151" i="10"/>
  <c r="V176" i="9"/>
  <c r="Q175" i="9"/>
  <c r="Q176" i="9"/>
  <c r="V175" i="9"/>
  <c r="K175" i="9"/>
  <c r="K176" i="9"/>
  <c r="F176" i="9"/>
  <c r="F175" i="9"/>
  <c r="U175" i="9"/>
  <c r="U176" i="9"/>
  <c r="P176" i="9"/>
  <c r="M176" i="9"/>
  <c r="O175" i="9"/>
  <c r="O176" i="9"/>
  <c r="J175" i="9"/>
  <c r="J176" i="9"/>
  <c r="E175" i="9"/>
  <c r="E176" i="9"/>
  <c r="Y176" i="9"/>
  <c r="Y175" i="9"/>
  <c r="S175" i="9"/>
  <c r="S176" i="9"/>
  <c r="W176" i="9"/>
  <c r="W175" i="9"/>
  <c r="I175" i="9"/>
  <c r="I176" i="9"/>
  <c r="D176" i="9"/>
  <c r="D175" i="9"/>
  <c r="M175" i="9"/>
  <c r="R175" i="9"/>
  <c r="R176" i="9"/>
  <c r="C176" i="9"/>
  <c r="A176" i="9" s="1"/>
  <c r="C175" i="9"/>
  <c r="A175" i="9" s="1"/>
  <c r="G175" i="9"/>
  <c r="G176" i="9"/>
  <c r="P175" i="9"/>
  <c r="F113" i="10" a="1"/>
  <c r="A151" i="10" l="1"/>
  <c r="C151" i="10"/>
  <c r="B152" i="10"/>
  <c r="Q177" i="9"/>
  <c r="M177" i="9"/>
  <c r="F177" i="9"/>
  <c r="C177" i="9"/>
  <c r="A177" i="9" s="1"/>
  <c r="U177" i="9"/>
  <c r="P177" i="9"/>
  <c r="K177" i="9"/>
  <c r="J177" i="9"/>
  <c r="E177" i="9"/>
  <c r="S177" i="9"/>
  <c r="Y177" i="9"/>
  <c r="G177" i="9"/>
  <c r="V177" i="9"/>
  <c r="I177" i="9"/>
  <c r="O177" i="9"/>
  <c r="R177" i="9"/>
  <c r="D177" i="9"/>
  <c r="W177" i="9"/>
  <c r="F114" i="10" a="1"/>
  <c r="A152" i="10" l="1"/>
  <c r="C152" i="10"/>
  <c r="B153" i="10"/>
  <c r="E178" i="9"/>
  <c r="K178" i="9"/>
  <c r="Y178" i="9"/>
  <c r="U178" i="9"/>
  <c r="S178" i="9"/>
  <c r="O178" i="9"/>
  <c r="J178" i="9"/>
  <c r="I178" i="9"/>
  <c r="R178" i="9"/>
  <c r="D178" i="9"/>
  <c r="G178" i="9"/>
  <c r="W178" i="9"/>
  <c r="M178" i="9"/>
  <c r="F178" i="9"/>
  <c r="C178" i="9"/>
  <c r="A178" i="9" s="1"/>
  <c r="Q178" i="9"/>
  <c r="P178" i="9"/>
  <c r="V178" i="9"/>
  <c r="G179" i="9"/>
  <c r="R179" i="9"/>
  <c r="I179" i="9"/>
  <c r="S179" i="9"/>
  <c r="J179" i="9"/>
  <c r="U179" i="9"/>
  <c r="K179" i="9"/>
  <c r="V179" i="9"/>
  <c r="C179" i="9"/>
  <c r="A179" i="9" s="1"/>
  <c r="M179" i="9"/>
  <c r="W179" i="9"/>
  <c r="D179" i="9"/>
  <c r="O179" i="9"/>
  <c r="Y179" i="9"/>
  <c r="E179" i="9"/>
  <c r="P179" i="9"/>
  <c r="F179" i="9"/>
  <c r="Q179" i="9"/>
  <c r="F115" i="10" a="1"/>
  <c r="A153" i="10" l="1"/>
  <c r="C153" i="10"/>
  <c r="B154" i="10"/>
  <c r="E180" i="9"/>
  <c r="P180" i="9"/>
  <c r="F180" i="9"/>
  <c r="Q180" i="9"/>
  <c r="G180" i="9"/>
  <c r="R180" i="9"/>
  <c r="I180" i="9"/>
  <c r="S180" i="9"/>
  <c r="J180" i="9"/>
  <c r="U180" i="9"/>
  <c r="K180" i="9"/>
  <c r="V180" i="9"/>
  <c r="C180" i="9"/>
  <c r="A180" i="9" s="1"/>
  <c r="M180" i="9"/>
  <c r="W180" i="9"/>
  <c r="O180" i="9"/>
  <c r="Y180" i="9"/>
  <c r="D180" i="9"/>
  <c r="A154" i="10" l="1"/>
  <c r="C154" i="10"/>
  <c r="B155" i="10"/>
  <c r="F116" i="10" a="1"/>
  <c r="C181" i="9"/>
  <c r="A181" i="9" s="1"/>
  <c r="M181" i="9"/>
  <c r="W181" i="9"/>
  <c r="D181" i="9"/>
  <c r="O181" i="9"/>
  <c r="Y181" i="9"/>
  <c r="E181" i="9"/>
  <c r="P181" i="9"/>
  <c r="F181" i="9"/>
  <c r="Q181" i="9"/>
  <c r="G181" i="9"/>
  <c r="R181" i="9"/>
  <c r="I181" i="9"/>
  <c r="S181" i="9"/>
  <c r="J181" i="9"/>
  <c r="U181" i="9"/>
  <c r="K181" i="9"/>
  <c r="V181" i="9"/>
  <c r="A155" i="10" l="1"/>
  <c r="C155" i="10"/>
  <c r="B156" i="10"/>
  <c r="J182" i="9"/>
  <c r="U182" i="9"/>
  <c r="K182" i="9"/>
  <c r="V182" i="9"/>
  <c r="C182" i="9"/>
  <c r="A182" i="9" s="1"/>
  <c r="M182" i="9"/>
  <c r="W182" i="9"/>
  <c r="D182" i="9"/>
  <c r="O182" i="9"/>
  <c r="Y182" i="9"/>
  <c r="E182" i="9"/>
  <c r="P182" i="9"/>
  <c r="F182" i="9"/>
  <c r="Q182" i="9"/>
  <c r="G182" i="9"/>
  <c r="R182" i="9"/>
  <c r="I182" i="9"/>
  <c r="S182" i="9"/>
  <c r="A156" i="10" l="1"/>
  <c r="C156" i="10"/>
  <c r="B157" i="10"/>
  <c r="A157" i="10" l="1"/>
  <c r="C157" i="10"/>
  <c r="B158" i="10"/>
  <c r="A158" i="10" l="1"/>
  <c r="C158" i="10"/>
  <c r="B159" i="10"/>
  <c r="R221" i="9"/>
  <c r="R183" i="9"/>
  <c r="R219" i="9"/>
  <c r="R186" i="9"/>
  <c r="R194" i="9"/>
  <c r="R191" i="9"/>
  <c r="R202" i="9"/>
  <c r="R190" i="9"/>
  <c r="R205" i="9"/>
  <c r="R215" i="9"/>
  <c r="R196" i="9"/>
  <c r="R198" i="9"/>
  <c r="R210" i="9"/>
  <c r="R192" i="9"/>
  <c r="R204" i="9"/>
  <c r="R200" i="9"/>
  <c r="R184" i="9"/>
  <c r="R217" i="9"/>
  <c r="R201" i="9"/>
  <c r="R195" i="9"/>
  <c r="R211" i="9"/>
  <c r="R189" i="9"/>
  <c r="R185" i="9"/>
  <c r="R214" i="9"/>
  <c r="R197" i="9"/>
  <c r="R213" i="9"/>
  <c r="R187" i="9"/>
  <c r="R218" i="9"/>
  <c r="R206" i="9"/>
  <c r="R188" i="9"/>
  <c r="R208" i="9"/>
  <c r="R220" i="9"/>
  <c r="R199" i="9"/>
  <c r="R216" i="9"/>
  <c r="R207" i="9"/>
  <c r="R203" i="9"/>
  <c r="R212" i="9"/>
  <c r="R209" i="9"/>
  <c r="R193" i="9"/>
  <c r="I215" i="9"/>
  <c r="I201" i="9"/>
  <c r="I205" i="9"/>
  <c r="I188" i="9"/>
  <c r="I218" i="9"/>
  <c r="I203" i="9"/>
  <c r="I220" i="9"/>
  <c r="I212" i="9"/>
  <c r="I191" i="9"/>
  <c r="I200" i="9"/>
  <c r="I202" i="9"/>
  <c r="I187" i="9"/>
  <c r="I190" i="9"/>
  <c r="I211" i="9"/>
  <c r="I217" i="9"/>
  <c r="I189" i="9"/>
  <c r="I210" i="9"/>
  <c r="I196" i="9"/>
  <c r="I208" i="9"/>
  <c r="I195" i="9"/>
  <c r="I198" i="9"/>
  <c r="I216" i="9"/>
  <c r="I193" i="9"/>
  <c r="I219" i="9"/>
  <c r="I214" i="9"/>
  <c r="I209" i="9"/>
  <c r="I192" i="9"/>
  <c r="I207" i="9"/>
  <c r="I185" i="9"/>
  <c r="I206" i="9"/>
  <c r="I213" i="9"/>
  <c r="I197" i="9"/>
  <c r="I186" i="9"/>
  <c r="I199" i="9"/>
  <c r="I194" i="9"/>
  <c r="I221" i="9"/>
  <c r="I184" i="9"/>
  <c r="I183" i="9"/>
  <c r="I204" i="9"/>
  <c r="Q192" i="9"/>
  <c r="Q216" i="9"/>
  <c r="Q193" i="9"/>
  <c r="Q217" i="9"/>
  <c r="Q219" i="9"/>
  <c r="Q213" i="9"/>
  <c r="Q190" i="9"/>
  <c r="Q196" i="9"/>
  <c r="Q220" i="9"/>
  <c r="Q202" i="9"/>
  <c r="Q212" i="9"/>
  <c r="Q185" i="9"/>
  <c r="Q210" i="9"/>
  <c r="Q194" i="9"/>
  <c r="Q211" i="9"/>
  <c r="Q200" i="9"/>
  <c r="Q199" i="9"/>
  <c r="Q214" i="9"/>
  <c r="Q191" i="9"/>
  <c r="Q218" i="9"/>
  <c r="Q198" i="9"/>
  <c r="Q206" i="9"/>
  <c r="Q195" i="9"/>
  <c r="Q205" i="9"/>
  <c r="Q187" i="9"/>
  <c r="Q209" i="9"/>
  <c r="Q201" i="9"/>
  <c r="Q186" i="9"/>
  <c r="Q188" i="9"/>
  <c r="Q204" i="9"/>
  <c r="Q183" i="9"/>
  <c r="Q221" i="9"/>
  <c r="Q208" i="9"/>
  <c r="Q215" i="9"/>
  <c r="Q203" i="9"/>
  <c r="Q184" i="9"/>
  <c r="Q207" i="9"/>
  <c r="Q197" i="9"/>
  <c r="Q189" i="9"/>
  <c r="G219" i="9"/>
  <c r="G204" i="9"/>
  <c r="G214" i="9"/>
  <c r="G220" i="9"/>
  <c r="G195" i="9"/>
  <c r="G212" i="9"/>
  <c r="G191" i="9"/>
  <c r="G189" i="9"/>
  <c r="G186" i="9"/>
  <c r="G210" i="9"/>
  <c r="G183" i="9"/>
  <c r="G207" i="9"/>
  <c r="G215" i="9"/>
  <c r="G206" i="9"/>
  <c r="G187" i="9"/>
  <c r="G205" i="9"/>
  <c r="G203" i="9"/>
  <c r="G198" i="9"/>
  <c r="G221" i="9"/>
  <c r="G196" i="9"/>
  <c r="G185" i="9"/>
  <c r="G216" i="9"/>
  <c r="G200" i="9"/>
  <c r="G194" i="9"/>
  <c r="G213" i="9"/>
  <c r="G209" i="9"/>
  <c r="G193" i="9"/>
  <c r="G190" i="9"/>
  <c r="G201" i="9"/>
  <c r="G208" i="9"/>
  <c r="G188" i="9"/>
  <c r="G217" i="9"/>
  <c r="G199" i="9"/>
  <c r="G184" i="9"/>
  <c r="G218" i="9"/>
  <c r="G197" i="9"/>
  <c r="G211" i="9"/>
  <c r="G192" i="9"/>
  <c r="G202" i="9"/>
  <c r="Y201" i="9"/>
  <c r="Y210" i="9"/>
  <c r="Y184" i="9"/>
  <c r="Y199" i="9"/>
  <c r="Y215" i="9"/>
  <c r="Y188" i="9"/>
  <c r="Y208" i="9"/>
  <c r="Y221" i="9"/>
  <c r="Y217" i="9"/>
  <c r="Y212" i="9"/>
  <c r="Y213" i="9"/>
  <c r="Y197" i="9"/>
  <c r="Y206" i="9"/>
  <c r="Y200" i="9"/>
  <c r="Y202" i="9"/>
  <c r="Y220" i="9"/>
  <c r="Y183" i="9"/>
  <c r="Y209" i="9"/>
  <c r="Y195" i="9"/>
  <c r="Y214" i="9"/>
  <c r="Y203" i="9"/>
  <c r="Y204" i="9"/>
  <c r="Y207" i="9"/>
  <c r="Y219" i="9"/>
  <c r="Y186" i="9"/>
  <c r="Y196" i="9"/>
  <c r="Y218" i="9"/>
  <c r="Y198" i="9"/>
  <c r="Y192" i="9"/>
  <c r="Y190" i="9"/>
  <c r="Y205" i="9"/>
  <c r="Y189" i="9"/>
  <c r="Y185" i="9"/>
  <c r="Y191" i="9"/>
  <c r="Y211" i="9"/>
  <c r="Y193" i="9"/>
  <c r="Y194" i="9"/>
  <c r="Y187" i="9"/>
  <c r="Y216" i="9"/>
  <c r="P219" i="9"/>
  <c r="P208" i="9"/>
  <c r="P217" i="9"/>
  <c r="P216" i="9"/>
  <c r="P205" i="9"/>
  <c r="P200" i="9"/>
  <c r="P195" i="9"/>
  <c r="P209" i="9"/>
  <c r="P197" i="9"/>
  <c r="P194" i="9"/>
  <c r="P191" i="9"/>
  <c r="P202" i="9"/>
  <c r="P201" i="9"/>
  <c r="P196" i="9"/>
  <c r="P211" i="9"/>
  <c r="P215" i="9"/>
  <c r="P207" i="9"/>
  <c r="P221" i="9"/>
  <c r="P186" i="9"/>
  <c r="P218" i="9"/>
  <c r="P198" i="9"/>
  <c r="P187" i="9"/>
  <c r="P199" i="9"/>
  <c r="P193" i="9"/>
  <c r="P203" i="9"/>
  <c r="P192" i="9"/>
  <c r="P190" i="9"/>
  <c r="P188" i="9"/>
  <c r="P189" i="9"/>
  <c r="P213" i="9"/>
  <c r="P184" i="9"/>
  <c r="P204" i="9"/>
  <c r="P210" i="9"/>
  <c r="P206" i="9"/>
  <c r="P185" i="9"/>
  <c r="P212" i="9"/>
  <c r="P214" i="9"/>
  <c r="P183" i="9"/>
  <c r="P220" i="9"/>
  <c r="F191" i="9"/>
  <c r="F209" i="9"/>
  <c r="F188" i="9"/>
  <c r="F215" i="9"/>
  <c r="F187" i="9"/>
  <c r="F214" i="9"/>
  <c r="F193" i="9"/>
  <c r="F206" i="9"/>
  <c r="F186" i="9"/>
  <c r="F216" i="9"/>
  <c r="F201" i="9"/>
  <c r="F190" i="9"/>
  <c r="F220" i="9"/>
  <c r="F211" i="9"/>
  <c r="F196" i="9"/>
  <c r="F210" i="9"/>
  <c r="F197" i="9"/>
  <c r="F213" i="9"/>
  <c r="F203" i="9"/>
  <c r="F218" i="9"/>
  <c r="F195" i="9"/>
  <c r="F207" i="9"/>
  <c r="F219" i="9"/>
  <c r="F194" i="9"/>
  <c r="F192" i="9"/>
  <c r="F204" i="9"/>
  <c r="F189" i="9"/>
  <c r="F183" i="9"/>
  <c r="F221" i="9"/>
  <c r="F184" i="9"/>
  <c r="F205" i="9"/>
  <c r="F199" i="9"/>
  <c r="F198" i="9"/>
  <c r="F202" i="9"/>
  <c r="F212" i="9"/>
  <c r="F217" i="9"/>
  <c r="F185" i="9"/>
  <c r="F208" i="9"/>
  <c r="F200" i="9"/>
  <c r="W212" i="9"/>
  <c r="W193" i="9"/>
  <c r="W213" i="9"/>
  <c r="W186" i="9"/>
  <c r="W198" i="9"/>
  <c r="W207" i="9"/>
  <c r="W190" i="9"/>
  <c r="W189" i="9"/>
  <c r="W214" i="9"/>
  <c r="W209" i="9"/>
  <c r="W202" i="9"/>
  <c r="W219" i="9"/>
  <c r="W200" i="9"/>
  <c r="W205" i="9"/>
  <c r="W188" i="9"/>
  <c r="W199" i="9"/>
  <c r="W195" i="9"/>
  <c r="W220" i="9"/>
  <c r="W201" i="9"/>
  <c r="W204" i="9"/>
  <c r="W191" i="9"/>
  <c r="W208" i="9"/>
  <c r="W216" i="9"/>
  <c r="W215" i="9"/>
  <c r="W211" i="9"/>
  <c r="W194" i="9"/>
  <c r="W192" i="9"/>
  <c r="W197" i="9"/>
  <c r="W221" i="9"/>
  <c r="W185" i="9"/>
  <c r="W217" i="9"/>
  <c r="W196" i="9"/>
  <c r="W210" i="9"/>
  <c r="W218" i="9"/>
  <c r="W184" i="9"/>
  <c r="W183" i="9"/>
  <c r="W187" i="9"/>
  <c r="W203" i="9"/>
  <c r="W206" i="9"/>
  <c r="O214" i="9"/>
  <c r="O211" i="9"/>
  <c r="O202" i="9"/>
  <c r="O220" i="9"/>
  <c r="O209" i="9"/>
  <c r="O198" i="9"/>
  <c r="O196" i="9"/>
  <c r="O203" i="9"/>
  <c r="O189" i="9"/>
  <c r="O188" i="9"/>
  <c r="O206" i="9"/>
  <c r="O185" i="9"/>
  <c r="O210" i="9"/>
  <c r="O205" i="9"/>
  <c r="O195" i="9"/>
  <c r="O212" i="9"/>
  <c r="O199" i="9"/>
  <c r="O219" i="9"/>
  <c r="O183" i="9"/>
  <c r="O204" i="9"/>
  <c r="O194" i="9"/>
  <c r="O215" i="9"/>
  <c r="O200" i="9"/>
  <c r="O184" i="9"/>
  <c r="O213" i="9"/>
  <c r="O186" i="9"/>
  <c r="O192" i="9"/>
  <c r="O216" i="9"/>
  <c r="O201" i="9"/>
  <c r="O221" i="9"/>
  <c r="O197" i="9"/>
  <c r="O217" i="9"/>
  <c r="O187" i="9"/>
  <c r="O218" i="9"/>
  <c r="O208" i="9"/>
  <c r="O207" i="9"/>
  <c r="O191" i="9"/>
  <c r="O190" i="9"/>
  <c r="O193" i="9"/>
  <c r="E187" i="9"/>
  <c r="E201" i="9"/>
  <c r="E188" i="9"/>
  <c r="E197" i="9"/>
  <c r="E195" i="9"/>
  <c r="E217" i="9"/>
  <c r="E190" i="9"/>
  <c r="E204" i="9"/>
  <c r="E183" i="9"/>
  <c r="E213" i="9"/>
  <c r="E215" i="9"/>
  <c r="E220" i="9"/>
  <c r="E194" i="9"/>
  <c r="E196" i="9"/>
  <c r="E185" i="9"/>
  <c r="E199" i="9"/>
  <c r="E205" i="9"/>
  <c r="E221" i="9"/>
  <c r="E184" i="9"/>
  <c r="E202" i="9"/>
  <c r="E192" i="9"/>
  <c r="E211" i="9"/>
  <c r="E210" i="9"/>
  <c r="E206" i="9"/>
  <c r="E218" i="9"/>
  <c r="E200" i="9"/>
  <c r="E207" i="9"/>
  <c r="E209" i="9"/>
  <c r="E208" i="9"/>
  <c r="E189" i="9"/>
  <c r="E193" i="9"/>
  <c r="E214" i="9"/>
  <c r="E191" i="9"/>
  <c r="E198" i="9"/>
  <c r="E219" i="9"/>
  <c r="E216" i="9"/>
  <c r="E212" i="9"/>
  <c r="E203" i="9"/>
  <c r="E186" i="9"/>
  <c r="V198" i="9"/>
  <c r="V205" i="9"/>
  <c r="V185" i="9"/>
  <c r="V190" i="9"/>
  <c r="V212" i="9"/>
  <c r="V196" i="9"/>
  <c r="V194" i="9"/>
  <c r="V215" i="9"/>
  <c r="V200" i="9"/>
  <c r="V207" i="9"/>
  <c r="V203" i="9"/>
  <c r="V210" i="9"/>
  <c r="V197" i="9"/>
  <c r="V214" i="9"/>
  <c r="V187" i="9"/>
  <c r="V189" i="9"/>
  <c r="V220" i="9"/>
  <c r="V191" i="9"/>
  <c r="V199" i="9"/>
  <c r="V209" i="9"/>
  <c r="V204" i="9"/>
  <c r="V208" i="9"/>
  <c r="V201" i="9"/>
  <c r="V219" i="9"/>
  <c r="V217" i="9"/>
  <c r="V183" i="9"/>
  <c r="V188" i="9"/>
  <c r="V195" i="9"/>
  <c r="V184" i="9"/>
  <c r="V206" i="9"/>
  <c r="V192" i="9"/>
  <c r="V213" i="9"/>
  <c r="V221" i="9"/>
  <c r="V218" i="9"/>
  <c r="V186" i="9"/>
  <c r="V202" i="9"/>
  <c r="V193" i="9"/>
  <c r="V216" i="9"/>
  <c r="V211" i="9"/>
  <c r="M202" i="9"/>
  <c r="M218" i="9"/>
  <c r="M200" i="9"/>
  <c r="M213" i="9"/>
  <c r="M203" i="9"/>
  <c r="M208" i="9"/>
  <c r="M214" i="9"/>
  <c r="M219" i="9"/>
  <c r="M192" i="9"/>
  <c r="M199" i="9"/>
  <c r="M209" i="9"/>
  <c r="M184" i="9"/>
  <c r="M185" i="9"/>
  <c r="M204" i="9"/>
  <c r="M198" i="9"/>
  <c r="M190" i="9"/>
  <c r="M196" i="9"/>
  <c r="M188" i="9"/>
  <c r="M183" i="9"/>
  <c r="M212" i="9"/>
  <c r="M215" i="9"/>
  <c r="M186" i="9"/>
  <c r="M221" i="9"/>
  <c r="M195" i="9"/>
  <c r="M194" i="9"/>
  <c r="M211" i="9"/>
  <c r="M189" i="9"/>
  <c r="M210" i="9"/>
  <c r="M191" i="9"/>
  <c r="M220" i="9"/>
  <c r="M206" i="9"/>
  <c r="M193" i="9"/>
  <c r="M207" i="9"/>
  <c r="M197" i="9"/>
  <c r="M205" i="9"/>
  <c r="M187" i="9"/>
  <c r="M216" i="9"/>
  <c r="M217" i="9"/>
  <c r="M201" i="9"/>
  <c r="D217" i="9"/>
  <c r="D216" i="9"/>
  <c r="D209" i="9"/>
  <c r="D208" i="9"/>
  <c r="D215" i="9"/>
  <c r="D207" i="9"/>
  <c r="D221" i="9"/>
  <c r="D212" i="9"/>
  <c r="D190" i="9"/>
  <c r="D219" i="9"/>
  <c r="D191" i="9"/>
  <c r="D204" i="9"/>
  <c r="D183" i="9"/>
  <c r="D211" i="9"/>
  <c r="D192" i="9"/>
  <c r="D197" i="9"/>
  <c r="D218" i="9"/>
  <c r="D201" i="9"/>
  <c r="D214" i="9"/>
  <c r="D186" i="9"/>
  <c r="D187" i="9"/>
  <c r="D213" i="9"/>
  <c r="D200" i="9"/>
  <c r="D206" i="9"/>
  <c r="D188" i="9"/>
  <c r="D203" i="9"/>
  <c r="D195" i="9"/>
  <c r="D189" i="9"/>
  <c r="D194" i="9"/>
  <c r="D202" i="9"/>
  <c r="D199" i="9"/>
  <c r="D193" i="9"/>
  <c r="D184" i="9"/>
  <c r="D210" i="9"/>
  <c r="D196" i="9"/>
  <c r="D185" i="9"/>
  <c r="D198" i="9"/>
  <c r="D205" i="9"/>
  <c r="D220" i="9"/>
  <c r="K208" i="9"/>
  <c r="K212" i="9"/>
  <c r="K202" i="9"/>
  <c r="K186" i="9"/>
  <c r="K215" i="9"/>
  <c r="K194" i="9"/>
  <c r="K201" i="9"/>
  <c r="K203" i="9"/>
  <c r="K200" i="9"/>
  <c r="K204" i="9"/>
  <c r="K206" i="9"/>
  <c r="K199" i="9"/>
  <c r="K184" i="9"/>
  <c r="K185" i="9"/>
  <c r="K197" i="9"/>
  <c r="K191" i="9"/>
  <c r="K183" i="9"/>
  <c r="K207" i="9"/>
  <c r="K196" i="9"/>
  <c r="K205" i="9"/>
  <c r="K188" i="9"/>
  <c r="K221" i="9"/>
  <c r="K211" i="9"/>
  <c r="K187" i="9"/>
  <c r="K190" i="9"/>
  <c r="K214" i="9"/>
  <c r="K189" i="9"/>
  <c r="K218" i="9"/>
  <c r="K198" i="9"/>
  <c r="K220" i="9"/>
  <c r="K217" i="9"/>
  <c r="K210" i="9"/>
  <c r="K195" i="9"/>
  <c r="K193" i="9"/>
  <c r="K209" i="9"/>
  <c r="K216" i="9"/>
  <c r="K213" i="9"/>
  <c r="K192" i="9"/>
  <c r="K219" i="9"/>
  <c r="C184" i="9"/>
  <c r="A184" i="9" s="1"/>
  <c r="C194" i="9"/>
  <c r="A194" i="9" s="1"/>
  <c r="C210" i="9"/>
  <c r="A210" i="9" s="1"/>
  <c r="C193" i="9"/>
  <c r="A193" i="9" s="1"/>
  <c r="C221" i="9"/>
  <c r="A221" i="9" s="1"/>
  <c r="C189" i="9"/>
  <c r="A189" i="9" s="1"/>
  <c r="C206" i="9"/>
  <c r="A206" i="9" s="1"/>
  <c r="C213" i="9"/>
  <c r="A213" i="9" s="1"/>
  <c r="C219" i="9"/>
  <c r="A219" i="9" s="1"/>
  <c r="C208" i="9"/>
  <c r="A208" i="9" s="1"/>
  <c r="C196" i="9"/>
  <c r="A196" i="9" s="1"/>
  <c r="C216" i="9"/>
  <c r="A216" i="9" s="1"/>
  <c r="C197" i="9"/>
  <c r="A197" i="9" s="1"/>
  <c r="C198" i="9"/>
  <c r="A198" i="9" s="1"/>
  <c r="C215" i="9"/>
  <c r="A215" i="9" s="1"/>
  <c r="C190" i="9"/>
  <c r="A190" i="9" s="1"/>
  <c r="C188" i="9"/>
  <c r="A188" i="9" s="1"/>
  <c r="C192" i="9"/>
  <c r="A192" i="9" s="1"/>
  <c r="C205" i="9"/>
  <c r="A205" i="9" s="1"/>
  <c r="C199" i="9"/>
  <c r="A199" i="9" s="1"/>
  <c r="C214" i="9"/>
  <c r="A214" i="9" s="1"/>
  <c r="C186" i="9"/>
  <c r="A186" i="9" s="1"/>
  <c r="C204" i="9"/>
  <c r="A204" i="9" s="1"/>
  <c r="C183" i="9"/>
  <c r="A183" i="9" s="1"/>
  <c r="C200" i="9"/>
  <c r="A200" i="9" s="1"/>
  <c r="C203" i="9"/>
  <c r="A203" i="9" s="1"/>
  <c r="C187" i="9"/>
  <c r="A187" i="9" s="1"/>
  <c r="C217" i="9"/>
  <c r="A217" i="9" s="1"/>
  <c r="C209" i="9"/>
  <c r="A209" i="9" s="1"/>
  <c r="C202" i="9"/>
  <c r="A202" i="9" s="1"/>
  <c r="C201" i="9"/>
  <c r="A201" i="9" s="1"/>
  <c r="C195" i="9"/>
  <c r="A195" i="9" s="1"/>
  <c r="C212" i="9"/>
  <c r="A212" i="9" s="1"/>
  <c r="C191" i="9"/>
  <c r="A191" i="9" s="1"/>
  <c r="C207" i="9"/>
  <c r="A207" i="9" s="1"/>
  <c r="C220" i="9"/>
  <c r="A220" i="9" s="1"/>
  <c r="C211" i="9"/>
  <c r="A211" i="9" s="1"/>
  <c r="C185" i="9"/>
  <c r="A185" i="9" s="1"/>
  <c r="C218" i="9"/>
  <c r="A218" i="9" s="1"/>
  <c r="U205" i="9"/>
  <c r="U187" i="9"/>
  <c r="U221" i="9"/>
  <c r="U217" i="9"/>
  <c r="U196" i="9"/>
  <c r="U189" i="9"/>
  <c r="U192" i="9"/>
  <c r="U215" i="9"/>
  <c r="U206" i="9"/>
  <c r="U197" i="9"/>
  <c r="U214" i="9"/>
  <c r="U202" i="9"/>
  <c r="U184" i="9"/>
  <c r="U193" i="9"/>
  <c r="U219" i="9"/>
  <c r="U213" i="9"/>
  <c r="U216" i="9"/>
  <c r="U218" i="9"/>
  <c r="U190" i="9"/>
  <c r="U207" i="9"/>
  <c r="U186" i="9"/>
  <c r="U204" i="9"/>
  <c r="U198" i="9"/>
  <c r="U199" i="9"/>
  <c r="U191" i="9"/>
  <c r="U203" i="9"/>
  <c r="U212" i="9"/>
  <c r="U188" i="9"/>
  <c r="U195" i="9"/>
  <c r="U200" i="9"/>
  <c r="U209" i="9"/>
  <c r="U194" i="9"/>
  <c r="U185" i="9"/>
  <c r="U211" i="9"/>
  <c r="U183" i="9"/>
  <c r="U210" i="9"/>
  <c r="U208" i="9"/>
  <c r="U220" i="9"/>
  <c r="U201" i="9"/>
  <c r="J201" i="9"/>
  <c r="J213" i="9"/>
  <c r="J220" i="9"/>
  <c r="J216" i="9"/>
  <c r="J191" i="9"/>
  <c r="J212" i="9"/>
  <c r="J184" i="9"/>
  <c r="J195" i="9"/>
  <c r="J210" i="9"/>
  <c r="J211" i="9"/>
  <c r="J207" i="9"/>
  <c r="J189" i="9"/>
  <c r="J219" i="9"/>
  <c r="J194" i="9"/>
  <c r="J214" i="9"/>
  <c r="J192" i="9"/>
  <c r="J204" i="9"/>
  <c r="J203" i="9"/>
  <c r="J218" i="9"/>
  <c r="J193" i="9"/>
  <c r="J186" i="9"/>
  <c r="J221" i="9"/>
  <c r="J217" i="9"/>
  <c r="J190" i="9"/>
  <c r="J206" i="9"/>
  <c r="J198" i="9"/>
  <c r="J199" i="9"/>
  <c r="J188" i="9"/>
  <c r="J196" i="9"/>
  <c r="J205" i="9"/>
  <c r="J187" i="9"/>
  <c r="J202" i="9"/>
  <c r="J209" i="9"/>
  <c r="J208" i="9"/>
  <c r="J215" i="9"/>
  <c r="J200" i="9"/>
  <c r="J185" i="9"/>
  <c r="J183" i="9"/>
  <c r="J197" i="9"/>
  <c r="S187" i="9"/>
  <c r="S211" i="9"/>
  <c r="S220" i="9"/>
  <c r="S216" i="9"/>
  <c r="S195" i="9"/>
  <c r="S218" i="9"/>
  <c r="S183" i="9"/>
  <c r="S203" i="9"/>
  <c r="S212" i="9"/>
  <c r="S221" i="9"/>
  <c r="S202" i="9"/>
  <c r="S204" i="9"/>
  <c r="S192" i="9"/>
  <c r="S190" i="9"/>
  <c r="S210" i="9"/>
  <c r="S198" i="9"/>
  <c r="S194" i="9"/>
  <c r="S206" i="9"/>
  <c r="S200" i="9"/>
  <c r="S184" i="9"/>
  <c r="S196" i="9"/>
  <c r="S208" i="9"/>
  <c r="S191" i="9"/>
  <c r="S217" i="9"/>
  <c r="S205" i="9"/>
  <c r="S209" i="9"/>
  <c r="S201" i="9"/>
  <c r="S199" i="9"/>
  <c r="S186" i="9"/>
  <c r="S213" i="9"/>
  <c r="S215" i="9"/>
  <c r="S214" i="9"/>
  <c r="S197" i="9"/>
  <c r="S219" i="9"/>
  <c r="S207" i="9"/>
  <c r="S193" i="9"/>
  <c r="S189" i="9"/>
  <c r="S188" i="9"/>
  <c r="S185" i="9"/>
  <c r="A159" i="10" l="1"/>
  <c r="C159" i="10"/>
  <c r="B160" i="10"/>
  <c r="K222" i="9"/>
  <c r="F222" i="9"/>
  <c r="S222" i="9"/>
  <c r="U222" i="9"/>
  <c r="P222" i="9"/>
  <c r="C222" i="9"/>
  <c r="A222" i="9" s="1"/>
  <c r="O222" i="9"/>
  <c r="J222" i="9"/>
  <c r="E222" i="9"/>
  <c r="D222" i="9"/>
  <c r="W222" i="9"/>
  <c r="I222" i="9"/>
  <c r="M222" i="9"/>
  <c r="R222" i="9"/>
  <c r="G222" i="9"/>
  <c r="Y222" i="9"/>
  <c r="V222" i="9"/>
  <c r="Q222" i="9"/>
  <c r="A160" i="10" l="1"/>
  <c r="C160" i="10"/>
  <c r="B161" i="10"/>
  <c r="I223" i="9"/>
  <c r="E223" i="9"/>
  <c r="R223" i="9"/>
  <c r="W223" i="9"/>
  <c r="M223" i="9"/>
  <c r="U223" i="9"/>
  <c r="G223" i="9"/>
  <c r="D223" i="9"/>
  <c r="P223" i="9"/>
  <c r="Q223" i="9"/>
  <c r="F223" i="9"/>
  <c r="K223" i="9"/>
  <c r="Y223" i="9"/>
  <c r="C223" i="9"/>
  <c r="A223" i="9" s="1"/>
  <c r="V223" i="9"/>
  <c r="J223" i="9"/>
  <c r="S223" i="9"/>
  <c r="O223" i="9"/>
  <c r="A161" i="10" l="1"/>
  <c r="C161" i="10"/>
  <c r="B162" i="10"/>
  <c r="P224" i="9"/>
  <c r="M224" i="9"/>
  <c r="G224" i="9"/>
  <c r="F224" i="9"/>
  <c r="C224" i="9"/>
  <c r="A224" i="9" s="1"/>
  <c r="Y224" i="9"/>
  <c r="U224" i="9"/>
  <c r="O224" i="9"/>
  <c r="K224" i="9"/>
  <c r="E224" i="9"/>
  <c r="S224" i="9"/>
  <c r="W224" i="9"/>
  <c r="J224" i="9"/>
  <c r="Q224" i="9"/>
  <c r="D224" i="9"/>
  <c r="R224" i="9"/>
  <c r="V224" i="9"/>
  <c r="I224" i="9"/>
  <c r="D158" i="10"/>
  <c r="D157" i="10"/>
  <c r="A162" i="10" l="1"/>
  <c r="C162" i="10"/>
  <c r="B163" i="10"/>
  <c r="U225" i="9"/>
  <c r="P225" i="9"/>
  <c r="J225" i="9"/>
  <c r="F225" i="9"/>
  <c r="W225" i="9"/>
  <c r="S225" i="9"/>
  <c r="O225" i="9"/>
  <c r="R225" i="9"/>
  <c r="E225" i="9"/>
  <c r="D225" i="9"/>
  <c r="V225" i="9"/>
  <c r="Q225" i="9"/>
  <c r="M225" i="9"/>
  <c r="K225" i="9"/>
  <c r="G225" i="9"/>
  <c r="C225" i="9"/>
  <c r="A225" i="9" s="1"/>
  <c r="Y225" i="9"/>
  <c r="I225" i="9"/>
  <c r="A163" i="10" l="1"/>
  <c r="C163" i="10"/>
  <c r="B164" i="10"/>
  <c r="J226" i="9"/>
  <c r="R226" i="9"/>
  <c r="D226" i="9"/>
  <c r="G226" i="9"/>
  <c r="W226" i="9"/>
  <c r="Q226" i="9"/>
  <c r="M226" i="9"/>
  <c r="O226" i="9"/>
  <c r="F226" i="9"/>
  <c r="C226" i="9"/>
  <c r="A226" i="9" s="1"/>
  <c r="P226" i="9"/>
  <c r="V226" i="9"/>
  <c r="I226" i="9"/>
  <c r="E226" i="9"/>
  <c r="K226" i="9"/>
  <c r="S226" i="9"/>
  <c r="Y226" i="9"/>
  <c r="U226" i="9"/>
  <c r="D160" i="10"/>
  <c r="A164" i="10" l="1"/>
  <c r="C164" i="10"/>
  <c r="B165" i="10"/>
  <c r="D227" i="9"/>
  <c r="Q227" i="9"/>
  <c r="P227" i="9"/>
  <c r="U227" i="9"/>
  <c r="K227" i="9"/>
  <c r="G227" i="9"/>
  <c r="Y227" i="9"/>
  <c r="O227" i="9"/>
  <c r="C227" i="9"/>
  <c r="A227" i="9" s="1"/>
  <c r="W227" i="9"/>
  <c r="S227" i="9"/>
  <c r="F227" i="9"/>
  <c r="E227" i="9"/>
  <c r="J227" i="9"/>
  <c r="V227" i="9"/>
  <c r="R227" i="9"/>
  <c r="M227" i="9"/>
  <c r="I227" i="9"/>
  <c r="D161" i="10"/>
  <c r="A165" i="10" l="1"/>
  <c r="C165" i="10"/>
  <c r="B166" i="10"/>
  <c r="Y228" i="9"/>
  <c r="Q228" i="9"/>
  <c r="D228" i="9"/>
  <c r="P228" i="9"/>
  <c r="U228" i="9"/>
  <c r="F228" i="9"/>
  <c r="K228" i="9"/>
  <c r="W228" i="9"/>
  <c r="C228" i="9"/>
  <c r="A228" i="9" s="1"/>
  <c r="M228" i="9"/>
  <c r="O228" i="9"/>
  <c r="S228" i="9"/>
  <c r="E228" i="9"/>
  <c r="J228" i="9"/>
  <c r="I228" i="9"/>
  <c r="G228" i="9"/>
  <c r="V228" i="9"/>
  <c r="R228" i="9"/>
  <c r="D162" i="10"/>
  <c r="A166" i="10" l="1"/>
  <c r="C166" i="10"/>
  <c r="B167" i="10"/>
  <c r="J229" i="9"/>
  <c r="W229" i="9"/>
  <c r="R229" i="9"/>
  <c r="O229" i="9"/>
  <c r="I229" i="9"/>
  <c r="E229" i="9"/>
  <c r="D229" i="9"/>
  <c r="V229" i="9"/>
  <c r="G229" i="9"/>
  <c r="M229" i="9"/>
  <c r="U229" i="9"/>
  <c r="Q229" i="9"/>
  <c r="K229" i="9"/>
  <c r="F229" i="9"/>
  <c r="C229" i="9"/>
  <c r="A229" i="9" s="1"/>
  <c r="Y229" i="9"/>
  <c r="S229" i="9"/>
  <c r="P229" i="9"/>
  <c r="D163" i="10"/>
  <c r="A167" i="10" l="1"/>
  <c r="C167" i="10"/>
  <c r="B168" i="10"/>
  <c r="G230" i="9"/>
  <c r="E230" i="9"/>
  <c r="S230" i="9"/>
  <c r="R230" i="9"/>
  <c r="V230" i="9"/>
  <c r="I230" i="9"/>
  <c r="Q230" i="9"/>
  <c r="M230" i="9"/>
  <c r="F230" i="9"/>
  <c r="D230" i="9"/>
  <c r="Y230" i="9"/>
  <c r="K230" i="9"/>
  <c r="P230" i="9"/>
  <c r="C230" i="9"/>
  <c r="A230" i="9" s="1"/>
  <c r="W230" i="9"/>
  <c r="U230" i="9"/>
  <c r="O230" i="9"/>
  <c r="J230" i="9"/>
  <c r="D164" i="10"/>
  <c r="A168" i="10" l="1"/>
  <c r="C168" i="10"/>
  <c r="B169" i="10"/>
  <c r="J231" i="9"/>
  <c r="O231" i="9"/>
  <c r="Q231" i="9"/>
  <c r="E231" i="9"/>
  <c r="U231" i="9"/>
  <c r="I231" i="9"/>
  <c r="M231" i="9"/>
  <c r="C231" i="9"/>
  <c r="A231" i="9" s="1"/>
  <c r="G231" i="9"/>
  <c r="D231" i="9"/>
  <c r="S231" i="9"/>
  <c r="Y231" i="9"/>
  <c r="V231" i="9"/>
  <c r="K231" i="9"/>
  <c r="F231" i="9"/>
  <c r="P231" i="9"/>
  <c r="R231" i="9"/>
  <c r="W231" i="9"/>
  <c r="D165" i="10"/>
  <c r="A169" i="10" l="1"/>
  <c r="C169" i="10"/>
  <c r="B170" i="10"/>
  <c r="U232" i="9"/>
  <c r="O232" i="9"/>
  <c r="J232" i="9"/>
  <c r="I232" i="9"/>
  <c r="D232" i="9"/>
  <c r="R232" i="9"/>
  <c r="G232" i="9"/>
  <c r="W232" i="9"/>
  <c r="S232" i="9"/>
  <c r="M232" i="9"/>
  <c r="Q232" i="9"/>
  <c r="F232" i="9"/>
  <c r="P232" i="9"/>
  <c r="V232" i="9"/>
  <c r="Y232" i="9"/>
  <c r="E232" i="9"/>
  <c r="K232" i="9"/>
  <c r="C232" i="9"/>
  <c r="A232" i="9" s="1"/>
  <c r="D166" i="10"/>
  <c r="A170" i="10" l="1"/>
  <c r="C170" i="10"/>
  <c r="B171" i="10"/>
  <c r="W233" i="9"/>
  <c r="U233" i="9"/>
  <c r="V233" i="9"/>
  <c r="P233" i="9"/>
  <c r="K233" i="9"/>
  <c r="E233" i="9"/>
  <c r="S233" i="9"/>
  <c r="Q233" i="9"/>
  <c r="O233" i="9"/>
  <c r="J233" i="9"/>
  <c r="D233" i="9"/>
  <c r="I233" i="9"/>
  <c r="R233" i="9"/>
  <c r="F233" i="9"/>
  <c r="M233" i="9"/>
  <c r="G233" i="9"/>
  <c r="Y233" i="9"/>
  <c r="C233" i="9"/>
  <c r="A233" i="9" s="1"/>
  <c r="D153" i="10"/>
  <c r="D155" i="10"/>
  <c r="D154" i="10"/>
  <c r="D156" i="10"/>
  <c r="D150" i="10"/>
  <c r="D151" i="10"/>
  <c r="D152" i="10"/>
  <c r="D148" i="10"/>
  <c r="D149" i="10"/>
  <c r="D141" i="10"/>
  <c r="D142" i="10"/>
  <c r="D143" i="10"/>
  <c r="D144" i="10"/>
  <c r="D145" i="10"/>
  <c r="D146" i="10"/>
  <c r="D147" i="10"/>
  <c r="D133" i="10"/>
  <c r="D134" i="10"/>
  <c r="D135" i="10"/>
  <c r="D136" i="10"/>
  <c r="D137" i="10"/>
  <c r="D138" i="10"/>
  <c r="D139" i="10"/>
  <c r="D140" i="10"/>
  <c r="D130" i="10"/>
  <c r="D131" i="10"/>
  <c r="D132" i="10"/>
  <c r="D127" i="10"/>
  <c r="D126" i="10"/>
  <c r="D128" i="10"/>
  <c r="D129" i="10"/>
  <c r="D124" i="10"/>
  <c r="D125" i="10"/>
  <c r="D121" i="10"/>
  <c r="D120" i="10"/>
  <c r="D122" i="10"/>
  <c r="D123" i="10"/>
  <c r="D117" i="10"/>
  <c r="D118" i="10"/>
  <c r="D119" i="10"/>
  <c r="D108" i="10"/>
  <c r="D109" i="10"/>
  <c r="D110" i="10"/>
  <c r="D111" i="10"/>
  <c r="D112" i="10"/>
  <c r="D113" i="10"/>
  <c r="D114" i="10"/>
  <c r="D115" i="10"/>
  <c r="D116"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67" i="10"/>
  <c r="C234" i="9"/>
  <c r="A234" i="9" s="1"/>
  <c r="M234" i="9"/>
  <c r="V234" i="9"/>
  <c r="D234" i="9"/>
  <c r="O234" i="9"/>
  <c r="W234" i="9"/>
  <c r="E234" i="9"/>
  <c r="Y234" i="9"/>
  <c r="F234" i="9"/>
  <c r="P234" i="9"/>
  <c r="G234" i="9"/>
  <c r="Q234" i="9"/>
  <c r="I234" i="9"/>
  <c r="R234" i="9"/>
  <c r="J234" i="9"/>
  <c r="S234" i="9"/>
  <c r="K234" i="9"/>
  <c r="U234" i="9"/>
  <c r="A171" i="10" l="1"/>
  <c r="C171" i="10"/>
  <c r="B172" i="10"/>
  <c r="D168" i="10"/>
  <c r="D169" i="10"/>
  <c r="A172" i="10" l="1"/>
  <c r="C172" i="10"/>
  <c r="B173" i="10"/>
  <c r="D235" i="9"/>
  <c r="I235" i="9"/>
  <c r="Q235" i="9"/>
  <c r="V235" i="9"/>
  <c r="R235" i="9"/>
  <c r="M235" i="9"/>
  <c r="G235" i="9"/>
  <c r="Y235" i="9"/>
  <c r="U235" i="9"/>
  <c r="P235" i="9"/>
  <c r="K235" i="9"/>
  <c r="E235" i="9"/>
  <c r="C235" i="9"/>
  <c r="A235" i="9" s="1"/>
  <c r="W235" i="9"/>
  <c r="J235" i="9"/>
  <c r="F235" i="9"/>
  <c r="O235" i="9"/>
  <c r="S235" i="9"/>
  <c r="O335" i="9"/>
  <c r="S328" i="9"/>
  <c r="A173" i="10" l="1"/>
  <c r="C173" i="10"/>
  <c r="B174" i="10"/>
  <c r="U289" i="9"/>
  <c r="U248" i="9"/>
  <c r="U278" i="9"/>
  <c r="U239" i="9"/>
  <c r="U270" i="9"/>
  <c r="U267" i="9"/>
  <c r="U311" i="9"/>
  <c r="U244" i="9"/>
  <c r="U293" i="9"/>
  <c r="U274" i="9"/>
  <c r="U283" i="9"/>
  <c r="U301" i="9"/>
  <c r="U291" i="9"/>
  <c r="U294" i="9"/>
  <c r="U348" i="9"/>
  <c r="U330" i="9"/>
  <c r="U292" i="9"/>
  <c r="U310" i="9"/>
  <c r="U241" i="9"/>
  <c r="U296" i="9"/>
  <c r="U317" i="9"/>
  <c r="U247" i="9"/>
  <c r="U306" i="9"/>
  <c r="U238" i="9"/>
  <c r="U342" i="9"/>
  <c r="U326" i="9"/>
  <c r="U297" i="9"/>
  <c r="U252" i="9"/>
  <c r="U346" i="9"/>
  <c r="U262" i="9"/>
  <c r="U251" i="9"/>
  <c r="U308" i="9"/>
  <c r="U343" i="9"/>
  <c r="U303" i="9"/>
  <c r="U334" i="9"/>
  <c r="U258" i="9"/>
  <c r="U312" i="9"/>
  <c r="U265" i="9"/>
  <c r="U281" i="9"/>
  <c r="U341" i="9"/>
  <c r="U237" i="9"/>
  <c r="U268" i="9"/>
  <c r="U243" i="9"/>
  <c r="U250" i="9"/>
  <c r="U313" i="9"/>
  <c r="U314" i="9"/>
  <c r="U339" i="9"/>
  <c r="U256" i="9"/>
  <c r="U255" i="9"/>
  <c r="U260" i="9"/>
  <c r="U318" i="9"/>
  <c r="U302" i="9"/>
  <c r="U315" i="9"/>
  <c r="U332" i="9"/>
  <c r="U299" i="9"/>
  <c r="U323" i="9"/>
  <c r="U325" i="9"/>
  <c r="U327" i="9"/>
  <c r="U276" i="9"/>
  <c r="U245" i="9"/>
  <c r="U236" i="9"/>
  <c r="U279" i="9"/>
  <c r="U266" i="9"/>
  <c r="U282" i="9"/>
  <c r="U287" i="9"/>
  <c r="U324" i="9"/>
  <c r="U277" i="9"/>
  <c r="U316" i="9"/>
  <c r="U264" i="9"/>
  <c r="U300" i="9"/>
  <c r="U259" i="9"/>
  <c r="U335" i="9"/>
  <c r="U333" i="9"/>
  <c r="U285" i="9"/>
  <c r="U331" i="9"/>
  <c r="U321" i="9"/>
  <c r="U253" i="9"/>
  <c r="U329" i="9"/>
  <c r="U307" i="9"/>
  <c r="U345" i="9"/>
  <c r="U328" i="9"/>
  <c r="U337" i="9"/>
  <c r="U280" i="9"/>
  <c r="U344" i="9"/>
  <c r="U249" i="9"/>
  <c r="U271" i="9"/>
  <c r="U338" i="9"/>
  <c r="U261" i="9"/>
  <c r="U347" i="9"/>
  <c r="U319" i="9"/>
  <c r="U272" i="9"/>
  <c r="U254" i="9"/>
  <c r="U295" i="9"/>
  <c r="U309" i="9"/>
  <c r="U257" i="9"/>
  <c r="U284" i="9"/>
  <c r="U240" i="9"/>
  <c r="U290" i="9"/>
  <c r="U305" i="9"/>
  <c r="U298" i="9"/>
  <c r="U304" i="9"/>
  <c r="U273" i="9"/>
  <c r="U275" i="9"/>
  <c r="U320" i="9"/>
  <c r="U336" i="9"/>
  <c r="U286" i="9"/>
  <c r="U263" i="9"/>
  <c r="U288" i="9"/>
  <c r="U322" i="9"/>
  <c r="U246" i="9"/>
  <c r="U340" i="9"/>
  <c r="U269" i="9"/>
  <c r="U242" i="9"/>
  <c r="P299" i="9"/>
  <c r="P331" i="9"/>
  <c r="P278" i="9"/>
  <c r="P250" i="9"/>
  <c r="P318" i="9"/>
  <c r="P334" i="9"/>
  <c r="P328" i="9"/>
  <c r="P293" i="9"/>
  <c r="P274" i="9"/>
  <c r="P321" i="9"/>
  <c r="P307" i="9"/>
  <c r="P245" i="9"/>
  <c r="P348" i="9"/>
  <c r="P298" i="9"/>
  <c r="P332" i="9"/>
  <c r="P336" i="9"/>
  <c r="P281" i="9"/>
  <c r="P338" i="9"/>
  <c r="P260" i="9"/>
  <c r="P301" i="9"/>
  <c r="P325" i="9"/>
  <c r="P329" i="9"/>
  <c r="P238" i="9"/>
  <c r="P288" i="9"/>
  <c r="P268" i="9"/>
  <c r="P330" i="9"/>
  <c r="P340" i="9"/>
  <c r="P286" i="9"/>
  <c r="P244" i="9"/>
  <c r="P285" i="9"/>
  <c r="P279" i="9"/>
  <c r="P254" i="9"/>
  <c r="P294" i="9"/>
  <c r="P339" i="9"/>
  <c r="P306" i="9"/>
  <c r="P262" i="9"/>
  <c r="P335" i="9"/>
  <c r="P344" i="9"/>
  <c r="P308" i="9"/>
  <c r="P261" i="9"/>
  <c r="P300" i="9"/>
  <c r="P258" i="9"/>
  <c r="P237" i="9"/>
  <c r="P270" i="9"/>
  <c r="P309" i="9"/>
  <c r="P247" i="9"/>
  <c r="P296" i="9"/>
  <c r="P311" i="9"/>
  <c r="P323" i="9"/>
  <c r="P337" i="9"/>
  <c r="P263" i="9"/>
  <c r="P292" i="9"/>
  <c r="P251" i="9"/>
  <c r="P324" i="9"/>
  <c r="P346" i="9"/>
  <c r="P253" i="9"/>
  <c r="P326" i="9"/>
  <c r="P290" i="9"/>
  <c r="P273" i="9"/>
  <c r="P282" i="9"/>
  <c r="P255" i="9"/>
  <c r="P316" i="9"/>
  <c r="P312" i="9"/>
  <c r="P291" i="9"/>
  <c r="P240" i="9"/>
  <c r="P342" i="9"/>
  <c r="P259" i="9"/>
  <c r="P284" i="9"/>
  <c r="P327" i="9"/>
  <c r="P280" i="9"/>
  <c r="P243" i="9"/>
  <c r="P269" i="9"/>
  <c r="P283" i="9"/>
  <c r="P266" i="9"/>
  <c r="P271" i="9"/>
  <c r="P343" i="9"/>
  <c r="P347" i="9"/>
  <c r="P315" i="9"/>
  <c r="P265" i="9"/>
  <c r="P297" i="9"/>
  <c r="P287" i="9"/>
  <c r="P295" i="9"/>
  <c r="P252" i="9"/>
  <c r="P333" i="9"/>
  <c r="P276" i="9"/>
  <c r="P267" i="9"/>
  <c r="P241" i="9"/>
  <c r="P256" i="9"/>
  <c r="P314" i="9"/>
  <c r="P272" i="9"/>
  <c r="P322" i="9"/>
  <c r="P242" i="9"/>
  <c r="P257" i="9"/>
  <c r="P249" i="9"/>
  <c r="P246" i="9"/>
  <c r="P236" i="9"/>
  <c r="P239" i="9"/>
  <c r="P345" i="9"/>
  <c r="P319" i="9"/>
  <c r="P313" i="9"/>
  <c r="P277" i="9"/>
  <c r="P302" i="9"/>
  <c r="P341" i="9"/>
  <c r="P264" i="9"/>
  <c r="P304" i="9"/>
  <c r="P320" i="9"/>
  <c r="P305" i="9"/>
  <c r="P310" i="9"/>
  <c r="P275" i="9"/>
  <c r="P289" i="9"/>
  <c r="P248" i="9"/>
  <c r="P303" i="9"/>
  <c r="P317" i="9"/>
  <c r="S319" i="9"/>
  <c r="S279" i="9"/>
  <c r="S342" i="9"/>
  <c r="S301" i="9"/>
  <c r="S272" i="9"/>
  <c r="S253" i="9"/>
  <c r="S313" i="9"/>
  <c r="S347" i="9"/>
  <c r="S258" i="9"/>
  <c r="S238" i="9"/>
  <c r="S336" i="9"/>
  <c r="S306" i="9"/>
  <c r="S285" i="9"/>
  <c r="S270" i="9"/>
  <c r="S302" i="9"/>
  <c r="O339" i="9"/>
  <c r="O290" i="9"/>
  <c r="O247" i="9"/>
  <c r="O241" i="9"/>
  <c r="O267" i="9"/>
  <c r="O307" i="9"/>
  <c r="O279" i="9"/>
  <c r="O238" i="9"/>
  <c r="O248" i="9"/>
  <c r="O255" i="9"/>
  <c r="O239" i="9"/>
  <c r="O318" i="9"/>
  <c r="O306" i="9"/>
  <c r="O329" i="9"/>
  <c r="O285" i="9"/>
  <c r="O344" i="9"/>
  <c r="O309" i="9"/>
  <c r="O343" i="9"/>
  <c r="O264" i="9"/>
  <c r="O236" i="9"/>
  <c r="O262" i="9"/>
  <c r="F325" i="9"/>
  <c r="F278" i="9"/>
  <c r="F324" i="9"/>
  <c r="F252" i="9"/>
  <c r="F317" i="9"/>
  <c r="F318" i="9"/>
  <c r="F344" i="9"/>
  <c r="F285" i="9"/>
  <c r="F321" i="9"/>
  <c r="F347" i="9"/>
  <c r="F346" i="9"/>
  <c r="W312" i="9"/>
  <c r="W296" i="9"/>
  <c r="W317" i="9"/>
  <c r="W341" i="9"/>
  <c r="W335" i="9"/>
  <c r="W241" i="9"/>
  <c r="W334" i="9"/>
  <c r="W304" i="9"/>
  <c r="W246" i="9"/>
  <c r="W305" i="9"/>
  <c r="W303" i="9"/>
  <c r="W327" i="9"/>
  <c r="W267" i="9"/>
  <c r="W289" i="9"/>
  <c r="W316" i="9"/>
  <c r="W337" i="9"/>
  <c r="W251" i="9"/>
  <c r="W277" i="9"/>
  <c r="W276" i="9"/>
  <c r="W330" i="9"/>
  <c r="W302" i="9"/>
  <c r="W338" i="9"/>
  <c r="W281" i="9"/>
  <c r="W261" i="9"/>
  <c r="W268" i="9"/>
  <c r="W298" i="9"/>
  <c r="W336" i="9"/>
  <c r="W258" i="9"/>
  <c r="W282" i="9"/>
  <c r="W236" i="9"/>
  <c r="W250" i="9"/>
  <c r="W262" i="9"/>
  <c r="W311" i="9"/>
  <c r="W340" i="9"/>
  <c r="W347" i="9"/>
  <c r="W272" i="9"/>
  <c r="W325" i="9"/>
  <c r="W288" i="9"/>
  <c r="W248" i="9"/>
  <c r="W278" i="9"/>
  <c r="W323" i="9"/>
  <c r="W309" i="9"/>
  <c r="W283" i="9"/>
  <c r="W269" i="9"/>
  <c r="W256" i="9"/>
  <c r="W240" i="9"/>
  <c r="W265" i="9"/>
  <c r="W286" i="9"/>
  <c r="W299" i="9"/>
  <c r="W242" i="9"/>
  <c r="W292" i="9"/>
  <c r="W275" i="9"/>
  <c r="W346" i="9"/>
  <c r="W344" i="9"/>
  <c r="W320" i="9"/>
  <c r="W285" i="9"/>
  <c r="W270" i="9"/>
  <c r="W324" i="9"/>
  <c r="W313" i="9"/>
  <c r="W314" i="9"/>
  <c r="W245" i="9"/>
  <c r="W243" i="9"/>
  <c r="W255" i="9"/>
  <c r="W339" i="9"/>
  <c r="W297" i="9"/>
  <c r="W249" i="9"/>
  <c r="W257" i="9"/>
  <c r="W301" i="9"/>
  <c r="W291" i="9"/>
  <c r="W308" i="9"/>
  <c r="W237" i="9"/>
  <c r="W343" i="9"/>
  <c r="W247" i="9"/>
  <c r="W273" i="9"/>
  <c r="W279" i="9"/>
  <c r="W328" i="9"/>
  <c r="W266" i="9"/>
  <c r="W348" i="9"/>
  <c r="W244" i="9"/>
  <c r="W263" i="9"/>
  <c r="W254" i="9"/>
  <c r="W260" i="9"/>
  <c r="W280" i="9"/>
  <c r="W310" i="9"/>
  <c r="W342" i="9"/>
  <c r="W239" i="9"/>
  <c r="W329" i="9"/>
  <c r="W331" i="9"/>
  <c r="W274" i="9"/>
  <c r="W238" i="9"/>
  <c r="W295" i="9"/>
  <c r="W271" i="9"/>
  <c r="W315" i="9"/>
  <c r="W294" i="9"/>
  <c r="W259" i="9"/>
  <c r="W300" i="9"/>
  <c r="W253" i="9"/>
  <c r="W307" i="9"/>
  <c r="W287" i="9"/>
  <c r="W290" i="9"/>
  <c r="W333" i="9"/>
  <c r="W345" i="9"/>
  <c r="W252" i="9"/>
  <c r="W284" i="9"/>
  <c r="W293" i="9"/>
  <c r="W264" i="9"/>
  <c r="W322" i="9"/>
  <c r="W306" i="9"/>
  <c r="W326" i="9"/>
  <c r="W332" i="9"/>
  <c r="W321" i="9"/>
  <c r="W318" i="9"/>
  <c r="W319" i="9"/>
  <c r="J284" i="9"/>
  <c r="J261" i="9"/>
  <c r="J236" i="9"/>
  <c r="J254" i="9"/>
  <c r="J309" i="9"/>
  <c r="J281" i="9"/>
  <c r="J260" i="9"/>
  <c r="J316" i="9"/>
  <c r="J340" i="9"/>
  <c r="J300" i="9"/>
  <c r="J341" i="9"/>
  <c r="J297" i="9"/>
  <c r="J343" i="9"/>
  <c r="J238" i="9"/>
  <c r="J257" i="9"/>
  <c r="J328" i="9"/>
  <c r="J338" i="9"/>
  <c r="J314" i="9"/>
  <c r="J288" i="9"/>
  <c r="J264" i="9"/>
  <c r="J305" i="9"/>
  <c r="J269" i="9"/>
  <c r="J279" i="9"/>
  <c r="J251" i="9"/>
  <c r="J274" i="9"/>
  <c r="J324" i="9"/>
  <c r="J330" i="9"/>
  <c r="J327" i="9"/>
  <c r="J344" i="9"/>
  <c r="J336" i="9"/>
  <c r="J331" i="9"/>
  <c r="J282" i="9"/>
  <c r="J262" i="9"/>
  <c r="J267" i="9"/>
  <c r="J278" i="9"/>
  <c r="J246" i="9"/>
  <c r="J348" i="9"/>
  <c r="J307" i="9"/>
  <c r="J270" i="9"/>
  <c r="J318" i="9"/>
  <c r="J287" i="9"/>
  <c r="J240" i="9"/>
  <c r="J295" i="9"/>
  <c r="J283" i="9"/>
  <c r="J294" i="9"/>
  <c r="J285" i="9"/>
  <c r="J292" i="9"/>
  <c r="J347" i="9"/>
  <c r="J311" i="9"/>
  <c r="J259" i="9"/>
  <c r="J245" i="9"/>
  <c r="J321" i="9"/>
  <c r="J247" i="9"/>
  <c r="J329" i="9"/>
  <c r="J273" i="9"/>
  <c r="J319" i="9"/>
  <c r="J253" i="9"/>
  <c r="J322" i="9"/>
  <c r="J252" i="9"/>
  <c r="J289" i="9"/>
  <c r="J241" i="9"/>
  <c r="J320" i="9"/>
  <c r="J242" i="9"/>
  <c r="J268" i="9"/>
  <c r="J323" i="9"/>
  <c r="J312" i="9"/>
  <c r="J280" i="9"/>
  <c r="J345" i="9"/>
  <c r="J265" i="9"/>
  <c r="J266" i="9"/>
  <c r="J308" i="9"/>
  <c r="J248" i="9"/>
  <c r="J339" i="9"/>
  <c r="J335" i="9"/>
  <c r="J334" i="9"/>
  <c r="J277" i="9"/>
  <c r="J301" i="9"/>
  <c r="J313" i="9"/>
  <c r="J304" i="9"/>
  <c r="J298" i="9"/>
  <c r="J326" i="9"/>
  <c r="J315" i="9"/>
  <c r="J293" i="9"/>
  <c r="J299" i="9"/>
  <c r="J332" i="9"/>
  <c r="J272" i="9"/>
  <c r="J306" i="9"/>
  <c r="J290" i="9"/>
  <c r="J256" i="9"/>
  <c r="J317" i="9"/>
  <c r="J250" i="9"/>
  <c r="J296" i="9"/>
  <c r="J243" i="9"/>
  <c r="J310" i="9"/>
  <c r="J275" i="9"/>
  <c r="J342" i="9"/>
  <c r="J333" i="9"/>
  <c r="J237" i="9"/>
  <c r="J325" i="9"/>
  <c r="J271" i="9"/>
  <c r="J303" i="9"/>
  <c r="J263" i="9"/>
  <c r="J255" i="9"/>
  <c r="J346" i="9"/>
  <c r="J258" i="9"/>
  <c r="J244" i="9"/>
  <c r="J286" i="9"/>
  <c r="J302" i="9"/>
  <c r="J276" i="9"/>
  <c r="J239" i="9"/>
  <c r="J249" i="9"/>
  <c r="J291" i="9"/>
  <c r="J337" i="9"/>
  <c r="E345" i="9"/>
  <c r="E307" i="9"/>
  <c r="E275" i="9"/>
  <c r="E281" i="9"/>
  <c r="E336" i="9"/>
  <c r="E323" i="9"/>
  <c r="E324" i="9"/>
  <c r="E285" i="9"/>
  <c r="E342" i="9"/>
  <c r="E273" i="9"/>
  <c r="E259" i="9"/>
  <c r="E256" i="9"/>
  <c r="E301" i="9"/>
  <c r="E289" i="9"/>
  <c r="E280" i="9"/>
  <c r="E328" i="9"/>
  <c r="E258" i="9"/>
  <c r="E267" i="9"/>
  <c r="E271" i="9"/>
  <c r="E294" i="9"/>
  <c r="E318" i="9"/>
  <c r="E343" i="9"/>
  <c r="E319" i="9"/>
  <c r="E283" i="9"/>
  <c r="E337" i="9"/>
  <c r="E255" i="9"/>
  <c r="E298" i="9"/>
  <c r="E313" i="9"/>
  <c r="E261" i="9"/>
  <c r="E333" i="9"/>
  <c r="E290" i="9"/>
  <c r="E278" i="9"/>
  <c r="E284" i="9"/>
  <c r="E346" i="9"/>
  <c r="E320" i="9"/>
  <c r="E272" i="9"/>
  <c r="E310" i="9"/>
  <c r="E266" i="9"/>
  <c r="E282" i="9"/>
  <c r="E254" i="9"/>
  <c r="E291" i="9"/>
  <c r="E287" i="9"/>
  <c r="E240" i="9"/>
  <c r="E239" i="9"/>
  <c r="E306" i="9"/>
  <c r="E257" i="9"/>
  <c r="E245" i="9"/>
  <c r="E249" i="9"/>
  <c r="E325" i="9"/>
  <c r="E241" i="9"/>
  <c r="E331" i="9"/>
  <c r="E292" i="9"/>
  <c r="E268" i="9"/>
  <c r="E264" i="9"/>
  <c r="E314" i="9"/>
  <c r="E334" i="9"/>
  <c r="E238" i="9"/>
  <c r="E315" i="9"/>
  <c r="E274" i="9"/>
  <c r="E339" i="9"/>
  <c r="E348" i="9"/>
  <c r="E295" i="9"/>
  <c r="E299" i="9"/>
  <c r="E286" i="9"/>
  <c r="E263" i="9"/>
  <c r="E279" i="9"/>
  <c r="E321" i="9"/>
  <c r="E237" i="9"/>
  <c r="E253" i="9"/>
  <c r="E338" i="9"/>
  <c r="E244" i="9"/>
  <c r="E340" i="9"/>
  <c r="E329" i="9"/>
  <c r="E247" i="9"/>
  <c r="E305" i="9"/>
  <c r="E317" i="9"/>
  <c r="E303" i="9"/>
  <c r="E304" i="9"/>
  <c r="E341" i="9"/>
  <c r="E344" i="9"/>
  <c r="E277" i="9"/>
  <c r="E327" i="9"/>
  <c r="E276" i="9"/>
  <c r="E262" i="9"/>
  <c r="E309" i="9"/>
  <c r="E265" i="9"/>
  <c r="E300" i="9"/>
  <c r="E293" i="9"/>
  <c r="E330" i="9"/>
  <c r="E248" i="9"/>
  <c r="E246" i="9"/>
  <c r="E312" i="9"/>
  <c r="E250" i="9"/>
  <c r="E335" i="9"/>
  <c r="E269" i="9"/>
  <c r="E296" i="9"/>
  <c r="E316" i="9"/>
  <c r="E332" i="9"/>
  <c r="E297" i="9"/>
  <c r="E288" i="9"/>
  <c r="E236" i="9"/>
  <c r="E252" i="9"/>
  <c r="E251" i="9"/>
  <c r="E347" i="9"/>
  <c r="E326" i="9"/>
  <c r="E270" i="9"/>
  <c r="E242" i="9"/>
  <c r="E311" i="9"/>
  <c r="E302" i="9"/>
  <c r="E243" i="9"/>
  <c r="E260" i="9"/>
  <c r="E308" i="9"/>
  <c r="E322" i="9"/>
  <c r="S295" i="9"/>
  <c r="S300" i="9"/>
  <c r="S254" i="9"/>
  <c r="S267" i="9"/>
  <c r="S266" i="9"/>
  <c r="S287" i="9"/>
  <c r="S280" i="9"/>
  <c r="S264" i="9"/>
  <c r="S339" i="9"/>
  <c r="S240" i="9"/>
  <c r="S276" i="9"/>
  <c r="S239" i="9"/>
  <c r="S326" i="9"/>
  <c r="S278" i="9"/>
  <c r="O254" i="9"/>
  <c r="O249" i="9"/>
  <c r="O316" i="9"/>
  <c r="O284" i="9"/>
  <c r="O330" i="9"/>
  <c r="O257" i="9"/>
  <c r="O274" i="9"/>
  <c r="O281" i="9"/>
  <c r="O286" i="9"/>
  <c r="O244" i="9"/>
  <c r="O283" i="9"/>
  <c r="O340" i="9"/>
  <c r="O277" i="9"/>
  <c r="F296" i="9"/>
  <c r="F303" i="9"/>
  <c r="F247" i="9"/>
  <c r="F330" i="9"/>
  <c r="F257" i="9"/>
  <c r="F313" i="9"/>
  <c r="F240" i="9"/>
  <c r="F256" i="9"/>
  <c r="F275" i="9"/>
  <c r="Y346" i="9"/>
  <c r="Y294" i="9"/>
  <c r="Y341" i="9"/>
  <c r="Y332" i="9"/>
  <c r="Y314" i="9"/>
  <c r="Y255" i="9"/>
  <c r="Y338" i="9"/>
  <c r="Y258" i="9"/>
  <c r="Y330" i="9"/>
  <c r="Y243" i="9"/>
  <c r="Y322" i="9"/>
  <c r="Y284" i="9"/>
  <c r="Y320" i="9"/>
  <c r="Y262" i="9"/>
  <c r="Y263" i="9"/>
  <c r="Y285" i="9"/>
  <c r="Y307" i="9"/>
  <c r="Y282" i="9"/>
  <c r="Y318" i="9"/>
  <c r="Y289" i="9"/>
  <c r="Y291" i="9"/>
  <c r="Y287" i="9"/>
  <c r="Y251" i="9"/>
  <c r="Y309" i="9"/>
  <c r="Y264" i="9"/>
  <c r="Y278" i="9"/>
  <c r="Y245" i="9"/>
  <c r="Y319" i="9"/>
  <c r="Y257" i="9"/>
  <c r="Y345" i="9"/>
  <c r="Y274" i="9"/>
  <c r="Y268" i="9"/>
  <c r="Y238" i="9"/>
  <c r="Y348" i="9"/>
  <c r="Y323" i="9"/>
  <c r="Y259" i="9"/>
  <c r="Y269" i="9"/>
  <c r="Y336" i="9"/>
  <c r="Y244" i="9"/>
  <c r="Y342" i="9"/>
  <c r="Y333" i="9"/>
  <c r="Y254" i="9"/>
  <c r="Y266" i="9"/>
  <c r="Y327" i="9"/>
  <c r="Y301" i="9"/>
  <c r="Y280" i="9"/>
  <c r="Y305" i="9"/>
  <c r="Y286" i="9"/>
  <c r="Y297" i="9"/>
  <c r="Y271" i="9"/>
  <c r="Y276" i="9"/>
  <c r="Y293" i="9"/>
  <c r="Y329" i="9"/>
  <c r="Y299" i="9"/>
  <c r="Y343" i="9"/>
  <c r="Y283" i="9"/>
  <c r="Y240" i="9"/>
  <c r="Y335" i="9"/>
  <c r="Y328" i="9"/>
  <c r="Y339" i="9"/>
  <c r="Y303" i="9"/>
  <c r="Y337" i="9"/>
  <c r="Y290" i="9"/>
  <c r="Y256" i="9"/>
  <c r="Y298" i="9"/>
  <c r="Y270" i="9"/>
  <c r="Y317" i="9"/>
  <c r="Y312" i="9"/>
  <c r="Y316" i="9"/>
  <c r="Y247" i="9"/>
  <c r="Y279" i="9"/>
  <c r="Y246" i="9"/>
  <c r="Y288" i="9"/>
  <c r="Y296" i="9"/>
  <c r="Y313" i="9"/>
  <c r="Y275" i="9"/>
  <c r="Y261" i="9"/>
  <c r="Y302" i="9"/>
  <c r="Y324" i="9"/>
  <c r="Y331" i="9"/>
  <c r="Y236" i="9"/>
  <c r="Y273" i="9"/>
  <c r="Y253" i="9"/>
  <c r="Y277" i="9"/>
  <c r="Y248" i="9"/>
  <c r="Y237" i="9"/>
  <c r="Y242" i="9"/>
  <c r="Y334" i="9"/>
  <c r="Y295" i="9"/>
  <c r="Y250" i="9"/>
  <c r="Y292" i="9"/>
  <c r="Y344" i="9"/>
  <c r="Y300" i="9"/>
  <c r="Y326" i="9"/>
  <c r="Y306" i="9"/>
  <c r="Y340" i="9"/>
  <c r="Y241" i="9"/>
  <c r="Y308" i="9"/>
  <c r="Y347" i="9"/>
  <c r="Y239" i="9"/>
  <c r="Y325" i="9"/>
  <c r="Y281" i="9"/>
  <c r="Y260" i="9"/>
  <c r="Y311" i="9"/>
  <c r="Y304" i="9"/>
  <c r="Y310" i="9"/>
  <c r="Y265" i="9"/>
  <c r="Y321" i="9"/>
  <c r="Y249" i="9"/>
  <c r="Y252" i="9"/>
  <c r="Y267" i="9"/>
  <c r="Y272" i="9"/>
  <c r="Y315" i="9"/>
  <c r="S286" i="9"/>
  <c r="S255" i="9"/>
  <c r="S268" i="9"/>
  <c r="S309" i="9"/>
  <c r="S335" i="9"/>
  <c r="S344" i="9"/>
  <c r="S262" i="9"/>
  <c r="S317" i="9"/>
  <c r="S277" i="9"/>
  <c r="S308" i="9"/>
  <c r="S252" i="9"/>
  <c r="S245" i="9"/>
  <c r="S315" i="9"/>
  <c r="O346" i="9"/>
  <c r="O278" i="9"/>
  <c r="O280" i="9"/>
  <c r="O292" i="9"/>
  <c r="O324" i="9"/>
  <c r="O327" i="9"/>
  <c r="O328" i="9"/>
  <c r="O320" i="9"/>
  <c r="O312" i="9"/>
  <c r="O348" i="9"/>
  <c r="O252" i="9"/>
  <c r="F320" i="9"/>
  <c r="F288" i="9"/>
  <c r="F308" i="9"/>
  <c r="F276" i="9"/>
  <c r="F254" i="9"/>
  <c r="F326" i="9"/>
  <c r="F253" i="9"/>
  <c r="F323" i="9"/>
  <c r="F304" i="9"/>
  <c r="F255" i="9"/>
  <c r="F310" i="9"/>
  <c r="F329" i="9"/>
  <c r="F335" i="9"/>
  <c r="F332" i="9"/>
  <c r="I258" i="9"/>
  <c r="I240" i="9"/>
  <c r="I330" i="9"/>
  <c r="I237" i="9"/>
  <c r="I304" i="9"/>
  <c r="I323" i="9"/>
  <c r="I276" i="9"/>
  <c r="I242" i="9"/>
  <c r="I286" i="9"/>
  <c r="I248" i="9"/>
  <c r="I284" i="9"/>
  <c r="I264" i="9"/>
  <c r="I317" i="9"/>
  <c r="I244" i="9"/>
  <c r="I269" i="9"/>
  <c r="I252" i="9"/>
  <c r="I316" i="9"/>
  <c r="I300" i="9"/>
  <c r="I270" i="9"/>
  <c r="I274" i="9"/>
  <c r="I238" i="9"/>
  <c r="I309" i="9"/>
  <c r="I293" i="9"/>
  <c r="I326" i="9"/>
  <c r="I319" i="9"/>
  <c r="I339" i="9"/>
  <c r="I263" i="9"/>
  <c r="I301" i="9"/>
  <c r="I322" i="9"/>
  <c r="I348" i="9"/>
  <c r="I338" i="9"/>
  <c r="I277" i="9"/>
  <c r="I259" i="9"/>
  <c r="I251" i="9"/>
  <c r="I298" i="9"/>
  <c r="I260" i="9"/>
  <c r="I306" i="9"/>
  <c r="I289" i="9"/>
  <c r="I255" i="9"/>
  <c r="I347" i="9"/>
  <c r="I312" i="9"/>
  <c r="I275" i="9"/>
  <c r="I321" i="9"/>
  <c r="I296" i="9"/>
  <c r="I265" i="9"/>
  <c r="I278" i="9"/>
  <c r="I267" i="9"/>
  <c r="I292" i="9"/>
  <c r="I249" i="9"/>
  <c r="I241" i="9"/>
  <c r="I303" i="9"/>
  <c r="I313" i="9"/>
  <c r="I331" i="9"/>
  <c r="I283" i="9"/>
  <c r="I305" i="9"/>
  <c r="I271" i="9"/>
  <c r="I288" i="9"/>
  <c r="I308" i="9"/>
  <c r="I243" i="9"/>
  <c r="I341" i="9"/>
  <c r="I280" i="9"/>
  <c r="I236" i="9"/>
  <c r="I346" i="9"/>
  <c r="I282" i="9"/>
  <c r="I334" i="9"/>
  <c r="I333" i="9"/>
  <c r="I281" i="9"/>
  <c r="I324" i="9"/>
  <c r="I254" i="9"/>
  <c r="I299" i="9"/>
  <c r="I250" i="9"/>
  <c r="I342" i="9"/>
  <c r="I253" i="9"/>
  <c r="I295" i="9"/>
  <c r="I291" i="9"/>
  <c r="I307" i="9"/>
  <c r="I315" i="9"/>
  <c r="I314" i="9"/>
  <c r="I266" i="9"/>
  <c r="I311" i="9"/>
  <c r="I335" i="9"/>
  <c r="I239" i="9"/>
  <c r="I318" i="9"/>
  <c r="I273" i="9"/>
  <c r="I287" i="9"/>
  <c r="I320" i="9"/>
  <c r="I285" i="9"/>
  <c r="I310" i="9"/>
  <c r="I245" i="9"/>
  <c r="I247" i="9"/>
  <c r="I246" i="9"/>
  <c r="I327" i="9"/>
  <c r="I325" i="9"/>
  <c r="I332" i="9"/>
  <c r="I337" i="9"/>
  <c r="I329" i="9"/>
  <c r="I328" i="9"/>
  <c r="I279" i="9"/>
  <c r="I272" i="9"/>
  <c r="I261" i="9"/>
  <c r="I343" i="9"/>
  <c r="I290" i="9"/>
  <c r="I336" i="9"/>
  <c r="I345" i="9"/>
  <c r="I256" i="9"/>
  <c r="I294" i="9"/>
  <c r="I268" i="9"/>
  <c r="I262" i="9"/>
  <c r="I297" i="9"/>
  <c r="I344" i="9"/>
  <c r="I302" i="9"/>
  <c r="I340" i="9"/>
  <c r="I257" i="9"/>
  <c r="S269" i="9"/>
  <c r="S251" i="9"/>
  <c r="S250" i="9"/>
  <c r="S293" i="9"/>
  <c r="S275" i="9"/>
  <c r="S242" i="9"/>
  <c r="S263" i="9"/>
  <c r="S273" i="9"/>
  <c r="S271" i="9"/>
  <c r="S329" i="9"/>
  <c r="S246" i="9"/>
  <c r="S324" i="9"/>
  <c r="S343" i="9"/>
  <c r="S341" i="9"/>
  <c r="S338" i="9"/>
  <c r="O347" i="9"/>
  <c r="O313" i="9"/>
  <c r="O323" i="9"/>
  <c r="O258" i="9"/>
  <c r="O289" i="9"/>
  <c r="O303" i="9"/>
  <c r="O291" i="9"/>
  <c r="O337" i="9"/>
  <c r="O299" i="9"/>
  <c r="O250" i="9"/>
  <c r="O275" i="9"/>
  <c r="F286" i="9"/>
  <c r="F262" i="9"/>
  <c r="F293" i="9"/>
  <c r="F336" i="9"/>
  <c r="F311" i="9"/>
  <c r="F301" i="9"/>
  <c r="F307" i="9"/>
  <c r="F292" i="9"/>
  <c r="R280" i="9"/>
  <c r="R328" i="9"/>
  <c r="R276" i="9"/>
  <c r="R248" i="9"/>
  <c r="R242" i="9"/>
  <c r="R303" i="9"/>
  <c r="R339" i="9"/>
  <c r="R298" i="9"/>
  <c r="R314" i="9"/>
  <c r="R311" i="9"/>
  <c r="R341" i="9"/>
  <c r="R277" i="9"/>
  <c r="R301" i="9"/>
  <c r="R245" i="9"/>
  <c r="R269" i="9"/>
  <c r="R275" i="9"/>
  <c r="R348" i="9"/>
  <c r="R281" i="9"/>
  <c r="R323" i="9"/>
  <c r="R264" i="9"/>
  <c r="R285" i="9"/>
  <c r="R291" i="9"/>
  <c r="R259" i="9"/>
  <c r="R331" i="9"/>
  <c r="R256" i="9"/>
  <c r="R324" i="9"/>
  <c r="R325" i="9"/>
  <c r="R332" i="9"/>
  <c r="R295" i="9"/>
  <c r="R272" i="9"/>
  <c r="R288" i="9"/>
  <c r="R317" i="9"/>
  <c r="R296" i="9"/>
  <c r="R335" i="9"/>
  <c r="R289" i="9"/>
  <c r="R271" i="9"/>
  <c r="R243" i="9"/>
  <c r="R251" i="9"/>
  <c r="R340" i="9"/>
  <c r="R253" i="9"/>
  <c r="R327" i="9"/>
  <c r="R268" i="9"/>
  <c r="R316" i="9"/>
  <c r="R246" i="9"/>
  <c r="R297" i="9"/>
  <c r="R282" i="9"/>
  <c r="R344" i="9"/>
  <c r="R343" i="9"/>
  <c r="R250" i="9"/>
  <c r="R262" i="9"/>
  <c r="R346" i="9"/>
  <c r="R310" i="9"/>
  <c r="R326" i="9"/>
  <c r="R240" i="9"/>
  <c r="R244" i="9"/>
  <c r="R299" i="9"/>
  <c r="R345" i="9"/>
  <c r="R305" i="9"/>
  <c r="R315" i="9"/>
  <c r="R293" i="9"/>
  <c r="R309" i="9"/>
  <c r="R304" i="9"/>
  <c r="R267" i="9"/>
  <c r="R266" i="9"/>
  <c r="R265" i="9"/>
  <c r="R322" i="9"/>
  <c r="R302" i="9"/>
  <c r="R294" i="9"/>
  <c r="R336" i="9"/>
  <c r="R308" i="9"/>
  <c r="R263" i="9"/>
  <c r="R333" i="9"/>
  <c r="R258" i="9"/>
  <c r="R334" i="9"/>
  <c r="R261" i="9"/>
  <c r="R252" i="9"/>
  <c r="R320" i="9"/>
  <c r="R330" i="9"/>
  <c r="R273" i="9"/>
  <c r="R274" i="9"/>
  <c r="R247" i="9"/>
  <c r="R270" i="9"/>
  <c r="R347" i="9"/>
  <c r="R338" i="9"/>
  <c r="R257" i="9"/>
  <c r="R241" i="9"/>
  <c r="R284" i="9"/>
  <c r="R306" i="9"/>
  <c r="R300" i="9"/>
  <c r="R239" i="9"/>
  <c r="R238" i="9"/>
  <c r="R255" i="9"/>
  <c r="R287" i="9"/>
  <c r="R283" i="9"/>
  <c r="R249" i="9"/>
  <c r="R312" i="9"/>
  <c r="R321" i="9"/>
  <c r="R329" i="9"/>
  <c r="R260" i="9"/>
  <c r="R318" i="9"/>
  <c r="R279" i="9"/>
  <c r="R254" i="9"/>
  <c r="R313" i="9"/>
  <c r="R342" i="9"/>
  <c r="R292" i="9"/>
  <c r="R319" i="9"/>
  <c r="R337" i="9"/>
  <c r="R237" i="9"/>
  <c r="R278" i="9"/>
  <c r="R286" i="9"/>
  <c r="R236" i="9"/>
  <c r="R307" i="9"/>
  <c r="R290" i="9"/>
  <c r="D241" i="9"/>
  <c r="D286" i="9"/>
  <c r="D315" i="9"/>
  <c r="D249" i="9"/>
  <c r="D265" i="9"/>
  <c r="D324" i="9"/>
  <c r="D270" i="9"/>
  <c r="D253" i="9"/>
  <c r="D302" i="9"/>
  <c r="D294" i="9"/>
  <c r="D266" i="9"/>
  <c r="D335" i="9"/>
  <c r="D327" i="9"/>
  <c r="D321" i="9"/>
  <c r="D238" i="9"/>
  <c r="D267" i="9"/>
  <c r="D316" i="9"/>
  <c r="D331" i="9"/>
  <c r="D314" i="9"/>
  <c r="D296" i="9"/>
  <c r="D283" i="9"/>
  <c r="D325" i="9"/>
  <c r="D343" i="9"/>
  <c r="D282" i="9"/>
  <c r="D273" i="9"/>
  <c r="D318" i="9"/>
  <c r="D271" i="9"/>
  <c r="D298" i="9"/>
  <c r="D236" i="9"/>
  <c r="D301" i="9"/>
  <c r="D279" i="9"/>
  <c r="D251" i="9"/>
  <c r="D272" i="9"/>
  <c r="D261" i="9"/>
  <c r="D310" i="9"/>
  <c r="D328" i="9"/>
  <c r="D333" i="9"/>
  <c r="D269" i="9"/>
  <c r="D334" i="9"/>
  <c r="D280" i="9"/>
  <c r="D289" i="9"/>
  <c r="D256" i="9"/>
  <c r="D260" i="9"/>
  <c r="D247" i="9"/>
  <c r="D347" i="9"/>
  <c r="D239" i="9"/>
  <c r="D292" i="9"/>
  <c r="D252" i="9"/>
  <c r="D345" i="9"/>
  <c r="D245" i="9"/>
  <c r="D312" i="9"/>
  <c r="D336" i="9"/>
  <c r="D237" i="9"/>
  <c r="D290" i="9"/>
  <c r="D254" i="9"/>
  <c r="D240" i="9"/>
  <c r="D275" i="9"/>
  <c r="D306" i="9"/>
  <c r="D320" i="9"/>
  <c r="D243" i="9"/>
  <c r="D346" i="9"/>
  <c r="D248" i="9"/>
  <c r="D332" i="9"/>
  <c r="D276" i="9"/>
  <c r="D297" i="9"/>
  <c r="D284" i="9"/>
  <c r="D257" i="9"/>
  <c r="D287" i="9"/>
  <c r="D330" i="9"/>
  <c r="D295" i="9"/>
  <c r="D262" i="9"/>
  <c r="D342" i="9"/>
  <c r="D258" i="9"/>
  <c r="D250" i="9"/>
  <c r="D323" i="9"/>
  <c r="D322" i="9"/>
  <c r="D309" i="9"/>
  <c r="D242" i="9"/>
  <c r="D341" i="9"/>
  <c r="D339" i="9"/>
  <c r="D304" i="9"/>
  <c r="D244" i="9"/>
  <c r="D307" i="9"/>
  <c r="D278" i="9"/>
  <c r="D305" i="9"/>
  <c r="D281" i="9"/>
  <c r="D319" i="9"/>
  <c r="D308" i="9"/>
  <c r="D291" i="9"/>
  <c r="D311" i="9"/>
  <c r="D303" i="9"/>
  <c r="D329" i="9"/>
  <c r="D263" i="9"/>
  <c r="D264" i="9"/>
  <c r="D268" i="9"/>
  <c r="D285" i="9"/>
  <c r="D340" i="9"/>
  <c r="D348" i="9"/>
  <c r="D337" i="9"/>
  <c r="D299" i="9"/>
  <c r="D313" i="9"/>
  <c r="D344" i="9"/>
  <c r="D293" i="9"/>
  <c r="D277" i="9"/>
  <c r="D300" i="9"/>
  <c r="D274" i="9"/>
  <c r="D259" i="9"/>
  <c r="D317" i="9"/>
  <c r="D288" i="9"/>
  <c r="D255" i="9"/>
  <c r="D338" i="9"/>
  <c r="D246" i="9"/>
  <c r="D326" i="9"/>
  <c r="S325" i="9"/>
  <c r="S322" i="9"/>
  <c r="S340" i="9"/>
  <c r="S282" i="9"/>
  <c r="S284" i="9"/>
  <c r="S296" i="9"/>
  <c r="S337" i="9"/>
  <c r="S327" i="9"/>
  <c r="S243" i="9"/>
  <c r="S318" i="9"/>
  <c r="S260" i="9"/>
  <c r="S236" i="9"/>
  <c r="S289" i="9"/>
  <c r="S265" i="9"/>
  <c r="S345" i="9"/>
  <c r="S331" i="9"/>
  <c r="O269" i="9"/>
  <c r="O345" i="9"/>
  <c r="O296" i="9"/>
  <c r="O272" i="9"/>
  <c r="O268" i="9"/>
  <c r="O271" i="9"/>
  <c r="O251" i="9"/>
  <c r="O332" i="9"/>
  <c r="O282" i="9"/>
  <c r="O242" i="9"/>
  <c r="O295" i="9"/>
  <c r="O333" i="9"/>
  <c r="O288" i="9"/>
  <c r="O246" i="9"/>
  <c r="O326" i="9"/>
  <c r="F272" i="9"/>
  <c r="F314" i="9"/>
  <c r="F300" i="9"/>
  <c r="F287" i="9"/>
  <c r="F236" i="9"/>
  <c r="F243" i="9"/>
  <c r="F305" i="9"/>
  <c r="F273" i="9"/>
  <c r="F244" i="9"/>
  <c r="F337" i="9"/>
  <c r="F342" i="9"/>
  <c r="F271" i="9"/>
  <c r="C243" i="9"/>
  <c r="A243" i="9" s="1"/>
  <c r="C338" i="9"/>
  <c r="A338" i="9" s="1"/>
  <c r="C271" i="9"/>
  <c r="A271" i="9" s="1"/>
  <c r="C310" i="9"/>
  <c r="A310" i="9" s="1"/>
  <c r="C248" i="9"/>
  <c r="A248" i="9" s="1"/>
  <c r="C333" i="9"/>
  <c r="A333" i="9" s="1"/>
  <c r="C343" i="9"/>
  <c r="A343" i="9" s="1"/>
  <c r="C272" i="9"/>
  <c r="A272" i="9" s="1"/>
  <c r="C238" i="9"/>
  <c r="A238" i="9" s="1"/>
  <c r="C291" i="9"/>
  <c r="A291" i="9" s="1"/>
  <c r="C285" i="9"/>
  <c r="A285" i="9" s="1"/>
  <c r="C256" i="9"/>
  <c r="A256" i="9" s="1"/>
  <c r="C252" i="9"/>
  <c r="A252" i="9" s="1"/>
  <c r="C318" i="9"/>
  <c r="A318" i="9" s="1"/>
  <c r="C262" i="9"/>
  <c r="A262" i="9" s="1"/>
  <c r="C240" i="9"/>
  <c r="A240" i="9" s="1"/>
  <c r="C340" i="9"/>
  <c r="A340" i="9" s="1"/>
  <c r="C246" i="9"/>
  <c r="A246" i="9" s="1"/>
  <c r="C283" i="9"/>
  <c r="A283" i="9" s="1"/>
  <c r="C270" i="9"/>
  <c r="A270" i="9" s="1"/>
  <c r="C251" i="9"/>
  <c r="A251" i="9" s="1"/>
  <c r="C325" i="9"/>
  <c r="A325" i="9" s="1"/>
  <c r="C289" i="9"/>
  <c r="A289" i="9" s="1"/>
  <c r="C236" i="9"/>
  <c r="A236" i="9" s="1"/>
  <c r="C307" i="9"/>
  <c r="A307" i="9" s="1"/>
  <c r="C302" i="9"/>
  <c r="A302" i="9" s="1"/>
  <c r="C293" i="9"/>
  <c r="A293" i="9" s="1"/>
  <c r="C299" i="9"/>
  <c r="A299" i="9" s="1"/>
  <c r="C237" i="9"/>
  <c r="A237" i="9" s="1"/>
  <c r="C253" i="9"/>
  <c r="A253" i="9" s="1"/>
  <c r="C280" i="9"/>
  <c r="A280" i="9" s="1"/>
  <c r="C329" i="9"/>
  <c r="A329" i="9" s="1"/>
  <c r="C345" i="9"/>
  <c r="A345" i="9" s="1"/>
  <c r="C311" i="9"/>
  <c r="A311" i="9" s="1"/>
  <c r="C267" i="9"/>
  <c r="A267" i="9" s="1"/>
  <c r="C297" i="9"/>
  <c r="A297" i="9" s="1"/>
  <c r="C263" i="9"/>
  <c r="A263" i="9" s="1"/>
  <c r="C314" i="9"/>
  <c r="A314" i="9" s="1"/>
  <c r="C244" i="9"/>
  <c r="A244" i="9" s="1"/>
  <c r="C306" i="9"/>
  <c r="A306" i="9" s="1"/>
  <c r="C320" i="9"/>
  <c r="A320" i="9" s="1"/>
  <c r="C309" i="9"/>
  <c r="A309" i="9" s="1"/>
  <c r="C336" i="9"/>
  <c r="A336" i="9" s="1"/>
  <c r="C324" i="9"/>
  <c r="A324" i="9" s="1"/>
  <c r="C327" i="9"/>
  <c r="A327" i="9" s="1"/>
  <c r="C245" i="9"/>
  <c r="A245" i="9" s="1"/>
  <c r="C284" i="9"/>
  <c r="A284" i="9" s="1"/>
  <c r="C298" i="9"/>
  <c r="A298" i="9" s="1"/>
  <c r="C286" i="9"/>
  <c r="A286" i="9" s="1"/>
  <c r="C239" i="9"/>
  <c r="A239" i="9" s="1"/>
  <c r="C322" i="9"/>
  <c r="A322" i="9" s="1"/>
  <c r="C326" i="9"/>
  <c r="A326" i="9" s="1"/>
  <c r="C255" i="9"/>
  <c r="A255" i="9" s="1"/>
  <c r="C331" i="9"/>
  <c r="A331" i="9" s="1"/>
  <c r="C242" i="9"/>
  <c r="A242" i="9" s="1"/>
  <c r="C337" i="9"/>
  <c r="A337" i="9" s="1"/>
  <c r="C316" i="9"/>
  <c r="A316" i="9" s="1"/>
  <c r="C301" i="9"/>
  <c r="A301" i="9" s="1"/>
  <c r="C305" i="9"/>
  <c r="A305" i="9" s="1"/>
  <c r="C288" i="9"/>
  <c r="A288" i="9" s="1"/>
  <c r="C261" i="9"/>
  <c r="A261" i="9" s="1"/>
  <c r="C339" i="9"/>
  <c r="A339" i="9" s="1"/>
  <c r="C328" i="9"/>
  <c r="A328" i="9" s="1"/>
  <c r="C315" i="9"/>
  <c r="A315" i="9" s="1"/>
  <c r="C344" i="9"/>
  <c r="A344" i="9" s="1"/>
  <c r="C276" i="9"/>
  <c r="A276" i="9" s="1"/>
  <c r="C266" i="9"/>
  <c r="A266" i="9" s="1"/>
  <c r="C279" i="9"/>
  <c r="A279" i="9" s="1"/>
  <c r="C296" i="9"/>
  <c r="A296" i="9" s="1"/>
  <c r="C281" i="9"/>
  <c r="A281" i="9" s="1"/>
  <c r="C317" i="9"/>
  <c r="A317" i="9" s="1"/>
  <c r="C269" i="9"/>
  <c r="A269" i="9" s="1"/>
  <c r="C247" i="9"/>
  <c r="A247" i="9" s="1"/>
  <c r="C332" i="9"/>
  <c r="A332" i="9" s="1"/>
  <c r="C292" i="9"/>
  <c r="A292" i="9" s="1"/>
  <c r="C303" i="9"/>
  <c r="A303" i="9" s="1"/>
  <c r="C304" i="9"/>
  <c r="A304" i="9" s="1"/>
  <c r="C321" i="9"/>
  <c r="A321" i="9" s="1"/>
  <c r="C323" i="9"/>
  <c r="A323" i="9" s="1"/>
  <c r="C287" i="9"/>
  <c r="A287" i="9" s="1"/>
  <c r="C313" i="9"/>
  <c r="A313" i="9" s="1"/>
  <c r="C258" i="9"/>
  <c r="A258" i="9" s="1"/>
  <c r="C300" i="9"/>
  <c r="A300" i="9" s="1"/>
  <c r="C335" i="9"/>
  <c r="A335" i="9" s="1"/>
  <c r="C268" i="9"/>
  <c r="A268" i="9" s="1"/>
  <c r="C342" i="9"/>
  <c r="A342" i="9" s="1"/>
  <c r="C249" i="9"/>
  <c r="A249" i="9" s="1"/>
  <c r="C282" i="9"/>
  <c r="A282" i="9" s="1"/>
  <c r="C278" i="9"/>
  <c r="A278" i="9" s="1"/>
  <c r="C330" i="9"/>
  <c r="A330" i="9" s="1"/>
  <c r="C347" i="9"/>
  <c r="A347" i="9" s="1"/>
  <c r="C312" i="9"/>
  <c r="A312" i="9" s="1"/>
  <c r="C308" i="9"/>
  <c r="A308" i="9" s="1"/>
  <c r="C260" i="9"/>
  <c r="A260" i="9" s="1"/>
  <c r="C259" i="9"/>
  <c r="A259" i="9" s="1"/>
  <c r="C295" i="9"/>
  <c r="A295" i="9" s="1"/>
  <c r="C334" i="9"/>
  <c r="A334" i="9" s="1"/>
  <c r="C290" i="9"/>
  <c r="A290" i="9" s="1"/>
  <c r="C319" i="9"/>
  <c r="A319" i="9" s="1"/>
  <c r="C346" i="9"/>
  <c r="A346" i="9" s="1"/>
  <c r="C275" i="9"/>
  <c r="A275" i="9" s="1"/>
  <c r="C265" i="9"/>
  <c r="A265" i="9" s="1"/>
  <c r="C348" i="9"/>
  <c r="A348" i="9" s="1"/>
  <c r="C250" i="9"/>
  <c r="A250" i="9" s="1"/>
  <c r="C241" i="9"/>
  <c r="A241" i="9" s="1"/>
  <c r="C277" i="9"/>
  <c r="A277" i="9" s="1"/>
  <c r="C341" i="9"/>
  <c r="A341" i="9" s="1"/>
  <c r="C254" i="9"/>
  <c r="A254" i="9" s="1"/>
  <c r="C257" i="9"/>
  <c r="A257" i="9" s="1"/>
  <c r="C273" i="9"/>
  <c r="A273" i="9" s="1"/>
  <c r="C294" i="9"/>
  <c r="A294" i="9" s="1"/>
  <c r="C264" i="9"/>
  <c r="A264" i="9" s="1"/>
  <c r="C274" i="9"/>
  <c r="A274" i="9" s="1"/>
  <c r="G246" i="9"/>
  <c r="G320" i="9"/>
  <c r="G343" i="9"/>
  <c r="G245" i="9"/>
  <c r="G314" i="9"/>
  <c r="G256" i="9"/>
  <c r="G255" i="9"/>
  <c r="G236" i="9"/>
  <c r="G316" i="9"/>
  <c r="G322" i="9"/>
  <c r="G274" i="9"/>
  <c r="G301" i="9"/>
  <c r="G300" i="9"/>
  <c r="G309" i="9"/>
  <c r="G243" i="9"/>
  <c r="G308" i="9"/>
  <c r="G277" i="9"/>
  <c r="G321" i="9"/>
  <c r="G310" i="9"/>
  <c r="G244" i="9"/>
  <c r="G273" i="9"/>
  <c r="G264" i="9"/>
  <c r="G306" i="9"/>
  <c r="G342" i="9"/>
  <c r="G294" i="9"/>
  <c r="G269" i="9"/>
  <c r="G290" i="9"/>
  <c r="G281" i="9"/>
  <c r="G291" i="9"/>
  <c r="G323" i="9"/>
  <c r="G304" i="9"/>
  <c r="G249" i="9"/>
  <c r="G299" i="9"/>
  <c r="G325" i="9"/>
  <c r="G292" i="9"/>
  <c r="G275" i="9"/>
  <c r="G341" i="9"/>
  <c r="G334" i="9"/>
  <c r="G336" i="9"/>
  <c r="G296" i="9"/>
  <c r="G331" i="9"/>
  <c r="G276" i="9"/>
  <c r="G312" i="9"/>
  <c r="G335" i="9"/>
  <c r="G241" i="9"/>
  <c r="G346" i="9"/>
  <c r="G268" i="9"/>
  <c r="G267" i="9"/>
  <c r="G328" i="9"/>
  <c r="G272" i="9"/>
  <c r="G317" i="9"/>
  <c r="G242" i="9"/>
  <c r="G282" i="9"/>
  <c r="G313" i="9"/>
  <c r="G250" i="9"/>
  <c r="G265" i="9"/>
  <c r="G280" i="9"/>
  <c r="G293" i="9"/>
  <c r="G289" i="9"/>
  <c r="G345" i="9"/>
  <c r="G285" i="9"/>
  <c r="G337" i="9"/>
  <c r="G270" i="9"/>
  <c r="G338" i="9"/>
  <c r="G260" i="9"/>
  <c r="G298" i="9"/>
  <c r="G327" i="9"/>
  <c r="G278" i="9"/>
  <c r="G259" i="9"/>
  <c r="G332" i="9"/>
  <c r="G283" i="9"/>
  <c r="G329" i="9"/>
  <c r="G251" i="9"/>
  <c r="G287" i="9"/>
  <c r="G303" i="9"/>
  <c r="G263" i="9"/>
  <c r="G279" i="9"/>
  <c r="G248" i="9"/>
  <c r="G348" i="9"/>
  <c r="G340" i="9"/>
  <c r="G302" i="9"/>
  <c r="G284" i="9"/>
  <c r="G286" i="9"/>
  <c r="G305" i="9"/>
  <c r="G295" i="9"/>
  <c r="G319" i="9"/>
  <c r="G311" i="9"/>
  <c r="G254" i="9"/>
  <c r="G252" i="9"/>
  <c r="G347" i="9"/>
  <c r="G253" i="9"/>
  <c r="G297" i="9"/>
  <c r="G266" i="9"/>
  <c r="G330" i="9"/>
  <c r="G333" i="9"/>
  <c r="G271" i="9"/>
  <c r="G238" i="9"/>
  <c r="G247" i="9"/>
  <c r="G324" i="9"/>
  <c r="G239" i="9"/>
  <c r="G240" i="9"/>
  <c r="G258" i="9"/>
  <c r="G318" i="9"/>
  <c r="G307" i="9"/>
  <c r="G237" i="9"/>
  <c r="G339" i="9"/>
  <c r="G257" i="9"/>
  <c r="G288" i="9"/>
  <c r="G315" i="9"/>
  <c r="G261" i="9"/>
  <c r="G262" i="9"/>
  <c r="G344" i="9"/>
  <c r="G326" i="9"/>
  <c r="S244" i="9"/>
  <c r="S291" i="9"/>
  <c r="S299" i="9"/>
  <c r="S320" i="9"/>
  <c r="S261" i="9"/>
  <c r="S307" i="9"/>
  <c r="S259" i="9"/>
  <c r="S283" i="9"/>
  <c r="S332" i="9"/>
  <c r="O256" i="9"/>
  <c r="O305" i="9"/>
  <c r="O273" i="9"/>
  <c r="O297" i="9"/>
  <c r="O259" i="9"/>
  <c r="O325" i="9"/>
  <c r="O261" i="9"/>
  <c r="O342" i="9"/>
  <c r="O336" i="9"/>
  <c r="O334" i="9"/>
  <c r="O314" i="9"/>
  <c r="O302" i="9"/>
  <c r="O276" i="9"/>
  <c r="F299" i="9"/>
  <c r="F339" i="9"/>
  <c r="F322" i="9"/>
  <c r="F331" i="9"/>
  <c r="F345" i="9"/>
  <c r="F237" i="9"/>
  <c r="F266" i="9"/>
  <c r="F269" i="9"/>
  <c r="F297" i="9"/>
  <c r="V333" i="9"/>
  <c r="V301" i="9"/>
  <c r="V256" i="9"/>
  <c r="V267" i="9"/>
  <c r="V284" i="9"/>
  <c r="V315" i="9"/>
  <c r="V330" i="9"/>
  <c r="V248" i="9"/>
  <c r="V239" i="9"/>
  <c r="V262" i="9"/>
  <c r="V331" i="9"/>
  <c r="V345" i="9"/>
  <c r="V339" i="9"/>
  <c r="V247" i="9"/>
  <c r="V237" i="9"/>
  <c r="V282" i="9"/>
  <c r="V254" i="9"/>
  <c r="V252" i="9"/>
  <c r="V319" i="9"/>
  <c r="V334" i="9"/>
  <c r="V268" i="9"/>
  <c r="V306" i="9"/>
  <c r="V278" i="9"/>
  <c r="V348" i="9"/>
  <c r="V311" i="9"/>
  <c r="V288" i="9"/>
  <c r="V266" i="9"/>
  <c r="V336" i="9"/>
  <c r="V280" i="9"/>
  <c r="V295" i="9"/>
  <c r="V258" i="9"/>
  <c r="V300" i="9"/>
  <c r="V305" i="9"/>
  <c r="V276" i="9"/>
  <c r="V273" i="9"/>
  <c r="V292" i="9"/>
  <c r="V275" i="9"/>
  <c r="V329" i="9"/>
  <c r="V238" i="9"/>
  <c r="V316" i="9"/>
  <c r="V307" i="9"/>
  <c r="V332" i="9"/>
  <c r="V321" i="9"/>
  <c r="V322" i="9"/>
  <c r="V308" i="9"/>
  <c r="V337" i="9"/>
  <c r="V281" i="9"/>
  <c r="V269" i="9"/>
  <c r="V270" i="9"/>
  <c r="V240" i="9"/>
  <c r="V312" i="9"/>
  <c r="V317" i="9"/>
  <c r="V255" i="9"/>
  <c r="V293" i="9"/>
  <c r="V343" i="9"/>
  <c r="V244" i="9"/>
  <c r="V327" i="9"/>
  <c r="V340" i="9"/>
  <c r="V342" i="9"/>
  <c r="V249" i="9"/>
  <c r="V283" i="9"/>
  <c r="V344" i="9"/>
  <c r="V272" i="9"/>
  <c r="V259" i="9"/>
  <c r="V309" i="9"/>
  <c r="V303" i="9"/>
  <c r="V304" i="9"/>
  <c r="V324" i="9"/>
  <c r="V313" i="9"/>
  <c r="V291" i="9"/>
  <c r="V271" i="9"/>
  <c r="V290" i="9"/>
  <c r="V302" i="9"/>
  <c r="V286" i="9"/>
  <c r="V251" i="9"/>
  <c r="V287" i="9"/>
  <c r="V338" i="9"/>
  <c r="V347" i="9"/>
  <c r="V326" i="9"/>
  <c r="V274" i="9"/>
  <c r="V297" i="9"/>
  <c r="V277" i="9"/>
  <c r="V335" i="9"/>
  <c r="V299" i="9"/>
  <c r="V241" i="9"/>
  <c r="V285" i="9"/>
  <c r="V246" i="9"/>
  <c r="V253" i="9"/>
  <c r="V296" i="9"/>
  <c r="V310" i="9"/>
  <c r="V263" i="9"/>
  <c r="V250" i="9"/>
  <c r="V260" i="9"/>
  <c r="V245" i="9"/>
  <c r="V341" i="9"/>
  <c r="V318" i="9"/>
  <c r="V257" i="9"/>
  <c r="V279" i="9"/>
  <c r="V294" i="9"/>
  <c r="V314" i="9"/>
  <c r="V265" i="9"/>
  <c r="V346" i="9"/>
  <c r="V320" i="9"/>
  <c r="V328" i="9"/>
  <c r="V261" i="9"/>
  <c r="V289" i="9"/>
  <c r="V298" i="9"/>
  <c r="V264" i="9"/>
  <c r="V243" i="9"/>
  <c r="V323" i="9"/>
  <c r="V242" i="9"/>
  <c r="V236" i="9"/>
  <c r="V325" i="9"/>
  <c r="Q249" i="9"/>
  <c r="Q288" i="9"/>
  <c r="Q300" i="9"/>
  <c r="Q256" i="9"/>
  <c r="Q316" i="9"/>
  <c r="Q284" i="9"/>
  <c r="Q296" i="9"/>
  <c r="Q322" i="9"/>
  <c r="Q295" i="9"/>
  <c r="Q310" i="9"/>
  <c r="Q298" i="9"/>
  <c r="Q297" i="9"/>
  <c r="Q278" i="9"/>
  <c r="Q320" i="9"/>
  <c r="Q335" i="9"/>
  <c r="Q280" i="9"/>
  <c r="Q285" i="9"/>
  <c r="Q253" i="9"/>
  <c r="Q272" i="9"/>
  <c r="Q265" i="9"/>
  <c r="Q305" i="9"/>
  <c r="Q240" i="9"/>
  <c r="Q333" i="9"/>
  <c r="Q290" i="9"/>
  <c r="Q250" i="9"/>
  <c r="Q270" i="9"/>
  <c r="Q283" i="9"/>
  <c r="Q327" i="9"/>
  <c r="Q254" i="9"/>
  <c r="Q273" i="9"/>
  <c r="Q293" i="9"/>
  <c r="Q311" i="9"/>
  <c r="Q264" i="9"/>
  <c r="Q334" i="9"/>
  <c r="Q276" i="9"/>
  <c r="Q242" i="9"/>
  <c r="Q261" i="9"/>
  <c r="Q347" i="9"/>
  <c r="Q318" i="9"/>
  <c r="Q269" i="9"/>
  <c r="Q243" i="9"/>
  <c r="Q294" i="9"/>
  <c r="Q302" i="9"/>
  <c r="Q343" i="9"/>
  <c r="Q237" i="9"/>
  <c r="Q306" i="9"/>
  <c r="Q279" i="9"/>
  <c r="Q277" i="9"/>
  <c r="Q248" i="9"/>
  <c r="Q239" i="9"/>
  <c r="Q330" i="9"/>
  <c r="Q289" i="9"/>
  <c r="Q260" i="9"/>
  <c r="Q282" i="9"/>
  <c r="Q346" i="9"/>
  <c r="Q238" i="9"/>
  <c r="Q251" i="9"/>
  <c r="Q252" i="9"/>
  <c r="Q323" i="9"/>
  <c r="Q275" i="9"/>
  <c r="Q345" i="9"/>
  <c r="Q247" i="9"/>
  <c r="Q325" i="9"/>
  <c r="Q299" i="9"/>
  <c r="Q308" i="9"/>
  <c r="Q331" i="9"/>
  <c r="Q245" i="9"/>
  <c r="Q292" i="9"/>
  <c r="Q268" i="9"/>
  <c r="Q338" i="9"/>
  <c r="Q257" i="9"/>
  <c r="Q255" i="9"/>
  <c r="Q342" i="9"/>
  <c r="Q341" i="9"/>
  <c r="Q336" i="9"/>
  <c r="Q259" i="9"/>
  <c r="Q301" i="9"/>
  <c r="Q332" i="9"/>
  <c r="Q328" i="9"/>
  <c r="Q241" i="9"/>
  <c r="Q344" i="9"/>
  <c r="Q324" i="9"/>
  <c r="Q287" i="9"/>
  <c r="Q313" i="9"/>
  <c r="Q321" i="9"/>
  <c r="Q258" i="9"/>
  <c r="Q309" i="9"/>
  <c r="Q304" i="9"/>
  <c r="Q326" i="9"/>
  <c r="Q314" i="9"/>
  <c r="Q303" i="9"/>
  <c r="Q262" i="9"/>
  <c r="Q246" i="9"/>
  <c r="Q337" i="9"/>
  <c r="Q312" i="9"/>
  <c r="Q244" i="9"/>
  <c r="Q348" i="9"/>
  <c r="Q291" i="9"/>
  <c r="Q317" i="9"/>
  <c r="Q274" i="9"/>
  <c r="Q263" i="9"/>
  <c r="Q236" i="9"/>
  <c r="Q266" i="9"/>
  <c r="Q307" i="9"/>
  <c r="Q286" i="9"/>
  <c r="Q339" i="9"/>
  <c r="Q340" i="9"/>
  <c r="Q271" i="9"/>
  <c r="Q267" i="9"/>
  <c r="Q315" i="9"/>
  <c r="Q281" i="9"/>
  <c r="Q329" i="9"/>
  <c r="Q319" i="9"/>
  <c r="S288" i="9"/>
  <c r="S330" i="9"/>
  <c r="S247" i="9"/>
  <c r="S274" i="9"/>
  <c r="S249" i="9"/>
  <c r="S304" i="9"/>
  <c r="S316" i="9"/>
  <c r="S241" i="9"/>
  <c r="S294" i="9"/>
  <c r="S333" i="9"/>
  <c r="S303" i="9"/>
  <c r="S321" i="9"/>
  <c r="S346" i="9"/>
  <c r="S248" i="9"/>
  <c r="S297" i="9"/>
  <c r="O240" i="9"/>
  <c r="O245" i="9"/>
  <c r="O301" i="9"/>
  <c r="O287" i="9"/>
  <c r="O294" i="9"/>
  <c r="O311" i="9"/>
  <c r="O293" i="9"/>
  <c r="O317" i="9"/>
  <c r="O253" i="9"/>
  <c r="O308" i="9"/>
  <c r="O338" i="9"/>
  <c r="O243" i="9"/>
  <c r="O265" i="9"/>
  <c r="O341" i="9"/>
  <c r="F289" i="9"/>
  <c r="F258" i="9"/>
  <c r="F298" i="9"/>
  <c r="F341" i="9"/>
  <c r="F348" i="9"/>
  <c r="F338" i="9"/>
  <c r="F309" i="9"/>
  <c r="F242" i="9"/>
  <c r="M245" i="9"/>
  <c r="M293" i="9"/>
  <c r="M236" i="9"/>
  <c r="M265" i="9"/>
  <c r="M243" i="9"/>
  <c r="M260" i="9"/>
  <c r="M247" i="9"/>
  <c r="M317" i="9"/>
  <c r="M290" i="9"/>
  <c r="M291" i="9"/>
  <c r="M263" i="9"/>
  <c r="M313" i="9"/>
  <c r="M251" i="9"/>
  <c r="M339" i="9"/>
  <c r="M238" i="9"/>
  <c r="M303" i="9"/>
  <c r="M279" i="9"/>
  <c r="M280" i="9"/>
  <c r="M272" i="9"/>
  <c r="M315" i="9"/>
  <c r="M312" i="9"/>
  <c r="M242" i="9"/>
  <c r="M337" i="9"/>
  <c r="M299" i="9"/>
  <c r="M274" i="9"/>
  <c r="M308" i="9"/>
  <c r="M271" i="9"/>
  <c r="M348" i="9"/>
  <c r="M324" i="9"/>
  <c r="M335" i="9"/>
  <c r="M300" i="9"/>
  <c r="M343" i="9"/>
  <c r="M259" i="9"/>
  <c r="M306" i="9"/>
  <c r="M327" i="9"/>
  <c r="M311" i="9"/>
  <c r="M307" i="9"/>
  <c r="M282" i="9"/>
  <c r="M249" i="9"/>
  <c r="M286" i="9"/>
  <c r="M344" i="9"/>
  <c r="M277" i="9"/>
  <c r="M296" i="9"/>
  <c r="M270" i="9"/>
  <c r="M330" i="9"/>
  <c r="M341" i="9"/>
  <c r="M319" i="9"/>
  <c r="M323" i="9"/>
  <c r="M276" i="9"/>
  <c r="M283" i="9"/>
  <c r="M268" i="9"/>
  <c r="M281" i="9"/>
  <c r="M289" i="9"/>
  <c r="M340" i="9"/>
  <c r="M252" i="9"/>
  <c r="M273" i="9"/>
  <c r="M304" i="9"/>
  <c r="M331" i="9"/>
  <c r="M298" i="9"/>
  <c r="M332" i="9"/>
  <c r="M342" i="9"/>
  <c r="M254" i="9"/>
  <c r="M302" i="9"/>
  <c r="M321" i="9"/>
  <c r="M287" i="9"/>
  <c r="M267" i="9"/>
  <c r="M253" i="9"/>
  <c r="M261" i="9"/>
  <c r="M288" i="9"/>
  <c r="M309" i="9"/>
  <c r="M292" i="9"/>
  <c r="M239" i="9"/>
  <c r="M347" i="9"/>
  <c r="M318" i="9"/>
  <c r="M326" i="9"/>
  <c r="M322" i="9"/>
  <c r="M320" i="9"/>
  <c r="M345" i="9"/>
  <c r="M240" i="9"/>
  <c r="M310" i="9"/>
  <c r="M338" i="9"/>
  <c r="M250" i="9"/>
  <c r="M237" i="9"/>
  <c r="M255" i="9"/>
  <c r="M275" i="9"/>
  <c r="M256" i="9"/>
  <c r="M295" i="9"/>
  <c r="M262" i="9"/>
  <c r="M278" i="9"/>
  <c r="M333" i="9"/>
  <c r="M248" i="9"/>
  <c r="M336" i="9"/>
  <c r="M269" i="9"/>
  <c r="M325" i="9"/>
  <c r="M316" i="9"/>
  <c r="M346" i="9"/>
  <c r="M301" i="9"/>
  <c r="M314" i="9"/>
  <c r="M297" i="9"/>
  <c r="M285" i="9"/>
  <c r="M294" i="9"/>
  <c r="M334" i="9"/>
  <c r="M246" i="9"/>
  <c r="M329" i="9"/>
  <c r="M266" i="9"/>
  <c r="M258" i="9"/>
  <c r="M257" i="9"/>
  <c r="M284" i="9"/>
  <c r="M305" i="9"/>
  <c r="M328" i="9"/>
  <c r="M244" i="9"/>
  <c r="M264" i="9"/>
  <c r="M241" i="9"/>
  <c r="K267" i="9"/>
  <c r="K333" i="9"/>
  <c r="K242" i="9"/>
  <c r="K308" i="9"/>
  <c r="K306" i="9"/>
  <c r="K251" i="9"/>
  <c r="K324" i="9"/>
  <c r="K273" i="9"/>
  <c r="K256" i="9"/>
  <c r="K236" i="9"/>
  <c r="K270" i="9"/>
  <c r="K319" i="9"/>
  <c r="K265" i="9"/>
  <c r="K295" i="9"/>
  <c r="K303" i="9"/>
  <c r="K247" i="9"/>
  <c r="K241" i="9"/>
  <c r="K255" i="9"/>
  <c r="K280" i="9"/>
  <c r="K342" i="9"/>
  <c r="K269" i="9"/>
  <c r="K290" i="9"/>
  <c r="K279" i="9"/>
  <c r="K344" i="9"/>
  <c r="K271" i="9"/>
  <c r="K322" i="9"/>
  <c r="K301" i="9"/>
  <c r="K348" i="9"/>
  <c r="K254" i="9"/>
  <c r="K337" i="9"/>
  <c r="K332" i="9"/>
  <c r="K315" i="9"/>
  <c r="K283" i="9"/>
  <c r="K253" i="9"/>
  <c r="K334" i="9"/>
  <c r="K343" i="9"/>
  <c r="K286" i="9"/>
  <c r="K272" i="9"/>
  <c r="K340" i="9"/>
  <c r="K318" i="9"/>
  <c r="K302" i="9"/>
  <c r="K244" i="9"/>
  <c r="K312" i="9"/>
  <c r="K307" i="9"/>
  <c r="K282" i="9"/>
  <c r="K237" i="9"/>
  <c r="K327" i="9"/>
  <c r="K296" i="9"/>
  <c r="K284" i="9"/>
  <c r="K257" i="9"/>
  <c r="K261" i="9"/>
  <c r="K260" i="9"/>
  <c r="K325" i="9"/>
  <c r="K277" i="9"/>
  <c r="K266" i="9"/>
  <c r="K281" i="9"/>
  <c r="K331" i="9"/>
  <c r="K240" i="9"/>
  <c r="K285" i="9"/>
  <c r="K329" i="9"/>
  <c r="K239" i="9"/>
  <c r="K347" i="9"/>
  <c r="K262" i="9"/>
  <c r="K320" i="9"/>
  <c r="K336" i="9"/>
  <c r="K330" i="9"/>
  <c r="K326" i="9"/>
  <c r="K316" i="9"/>
  <c r="K304" i="9"/>
  <c r="K298" i="9"/>
  <c r="K311" i="9"/>
  <c r="K328" i="9"/>
  <c r="K341" i="9"/>
  <c r="K245" i="9"/>
  <c r="K287" i="9"/>
  <c r="K243" i="9"/>
  <c r="K314" i="9"/>
  <c r="K338" i="9"/>
  <c r="K346" i="9"/>
  <c r="K258" i="9"/>
  <c r="K345" i="9"/>
  <c r="K249" i="9"/>
  <c r="K309" i="9"/>
  <c r="K238" i="9"/>
  <c r="K339" i="9"/>
  <c r="K268" i="9"/>
  <c r="K264" i="9"/>
  <c r="K313" i="9"/>
  <c r="K294" i="9"/>
  <c r="K288" i="9"/>
  <c r="K310" i="9"/>
  <c r="K252" i="9"/>
  <c r="K246" i="9"/>
  <c r="K317" i="9"/>
  <c r="K297" i="9"/>
  <c r="K259" i="9"/>
  <c r="K250" i="9"/>
  <c r="K292" i="9"/>
  <c r="K299" i="9"/>
  <c r="K276" i="9"/>
  <c r="K291" i="9"/>
  <c r="K263" i="9"/>
  <c r="K321" i="9"/>
  <c r="K278" i="9"/>
  <c r="K323" i="9"/>
  <c r="K305" i="9"/>
  <c r="K248" i="9"/>
  <c r="K274" i="9"/>
  <c r="K275" i="9"/>
  <c r="K300" i="9"/>
  <c r="K335" i="9"/>
  <c r="K289" i="9"/>
  <c r="K293" i="9"/>
  <c r="F260" i="9"/>
  <c r="F264" i="9"/>
  <c r="F312" i="9"/>
  <c r="F283" i="9"/>
  <c r="F246" i="9"/>
  <c r="F284" i="9"/>
  <c r="F316" i="9"/>
  <c r="F248" i="9"/>
  <c r="F245" i="9"/>
  <c r="F265" i="9"/>
  <c r="F263" i="9"/>
  <c r="F238" i="9"/>
  <c r="F267" i="9"/>
  <c r="F334" i="9"/>
  <c r="F259" i="9"/>
  <c r="F340" i="9"/>
  <c r="F302" i="9"/>
  <c r="F250" i="9"/>
  <c r="F261" i="9"/>
  <c r="F315" i="9"/>
  <c r="F277" i="9"/>
  <c r="F333" i="9"/>
  <c r="F294" i="9"/>
  <c r="F279" i="9"/>
  <c r="F239" i="9"/>
  <c r="F327" i="9"/>
  <c r="F251" i="9"/>
  <c r="F270" i="9"/>
  <c r="F241" i="9"/>
  <c r="F280" i="9"/>
  <c r="F295" i="9"/>
  <c r="S312" i="9"/>
  <c r="S323" i="9"/>
  <c r="S257" i="9"/>
  <c r="S292" i="9"/>
  <c r="S310" i="9"/>
  <c r="S256" i="9"/>
  <c r="S348" i="9"/>
  <c r="S311" i="9"/>
  <c r="S314" i="9"/>
  <c r="S290" i="9"/>
  <c r="S298" i="9"/>
  <c r="S305" i="9"/>
  <c r="S281" i="9"/>
  <c r="S334" i="9"/>
  <c r="S237" i="9"/>
  <c r="O266" i="9"/>
  <c r="O298" i="9"/>
  <c r="O315" i="9"/>
  <c r="O321" i="9"/>
  <c r="O300" i="9"/>
  <c r="O270" i="9"/>
  <c r="O319" i="9"/>
  <c r="O310" i="9"/>
  <c r="O237" i="9"/>
  <c r="O260" i="9"/>
  <c r="O304" i="9"/>
  <c r="O322" i="9"/>
  <c r="O331" i="9"/>
  <c r="O263" i="9"/>
  <c r="F249" i="9"/>
  <c r="F281" i="9"/>
  <c r="F343" i="9"/>
  <c r="F282" i="9"/>
  <c r="F291" i="9"/>
  <c r="F319" i="9"/>
  <c r="F290" i="9"/>
  <c r="F268" i="9"/>
  <c r="F274" i="9"/>
  <c r="F306" i="9"/>
  <c r="F328" i="9"/>
  <c r="D170" i="10"/>
  <c r="A174" i="10" l="1"/>
  <c r="C174" i="10"/>
  <c r="B175" i="10"/>
  <c r="D175" i="10" s="1"/>
  <c r="D173" i="10"/>
  <c r="D174" i="10"/>
  <c r="D171" i="10"/>
  <c r="D172" i="10"/>
  <c r="A175" i="10" l="1"/>
  <c r="C175" i="10"/>
  <c r="B176" i="10"/>
  <c r="L13" i="9"/>
  <c r="F13" i="9"/>
  <c r="C13" i="9"/>
  <c r="A13" i="9" s="1"/>
  <c r="I13" i="9"/>
  <c r="H13" i="9"/>
  <c r="E13" i="9"/>
  <c r="K13" i="9"/>
  <c r="G13" i="9"/>
  <c r="M13" i="9"/>
  <c r="D13" i="9"/>
  <c r="J13" i="9"/>
  <c r="A171" i="9"/>
  <c r="D159" i="10"/>
  <c r="A176" i="10" l="1"/>
  <c r="C176" i="10"/>
  <c r="B177" i="10"/>
  <c r="D176" i="10"/>
  <c r="AH13" i="1"/>
  <c r="AK13" i="1"/>
  <c r="AH16" i="1"/>
  <c r="AK15" i="1"/>
  <c r="AH14" i="1"/>
  <c r="AK14" i="1"/>
  <c r="AK16" i="1"/>
  <c r="AH15" i="1"/>
  <c r="AK18" i="1"/>
  <c r="AH19" i="1"/>
  <c r="AH17" i="1"/>
  <c r="AK17" i="1"/>
  <c r="AH18" i="1"/>
  <c r="AH20" i="1"/>
  <c r="AK19" i="1"/>
  <c r="AK21" i="1"/>
  <c r="AK20" i="1"/>
  <c r="AH22" i="1"/>
  <c r="AH21" i="1"/>
  <c r="AK24" i="1"/>
  <c r="AK23" i="1"/>
  <c r="AH24" i="1"/>
  <c r="AK22" i="1"/>
  <c r="AH23" i="1"/>
  <c r="AH25" i="1"/>
  <c r="AK25" i="1"/>
  <c r="AH26" i="1"/>
  <c r="AK27" i="1"/>
  <c r="AH28" i="1"/>
  <c r="AK26" i="1"/>
  <c r="AH27" i="1"/>
  <c r="AK28" i="1"/>
  <c r="AH31" i="1"/>
  <c r="AH29" i="1"/>
  <c r="AK29" i="1"/>
  <c r="AK30" i="1"/>
  <c r="AK31" i="1"/>
  <c r="AH30" i="1"/>
  <c r="AK32" i="1"/>
  <c r="AH32" i="1"/>
  <c r="AH33" i="1"/>
  <c r="AK35" i="1"/>
  <c r="AH35" i="1"/>
  <c r="AH34" i="1"/>
  <c r="AK33" i="1"/>
  <c r="AK34" i="1"/>
  <c r="AK36" i="1"/>
  <c r="AH36" i="1"/>
  <c r="AK37" i="1"/>
  <c r="AH37" i="1"/>
  <c r="AK38" i="1"/>
  <c r="AH38" i="1"/>
  <c r="I57" i="1"/>
  <c r="I93" i="1"/>
  <c r="I77" i="1"/>
  <c r="I121" i="1"/>
  <c r="I37" i="1"/>
  <c r="I63" i="1"/>
  <c r="I51" i="1"/>
  <c r="I18" i="1"/>
  <c r="I82" i="1"/>
  <c r="I104" i="1"/>
  <c r="I33" i="1"/>
  <c r="I115" i="1"/>
  <c r="I108" i="1"/>
  <c r="I83" i="1"/>
  <c r="I39" i="1"/>
  <c r="I103" i="1"/>
  <c r="I64" i="1"/>
  <c r="I26" i="1"/>
  <c r="I120" i="1"/>
  <c r="I116" i="1"/>
  <c r="I24" i="1"/>
  <c r="I48" i="1"/>
  <c r="I68" i="1"/>
  <c r="I84" i="1"/>
  <c r="I58" i="1"/>
  <c r="I27" i="1"/>
  <c r="I88" i="1"/>
  <c r="I102" i="1"/>
  <c r="I32" i="1"/>
  <c r="I86" i="1"/>
  <c r="I71" i="1"/>
  <c r="I67" i="1"/>
  <c r="I113" i="1"/>
  <c r="I46" i="1"/>
  <c r="I31" i="1"/>
  <c r="I99" i="1"/>
  <c r="I106" i="1"/>
  <c r="I53" i="1"/>
  <c r="I49" i="1"/>
  <c r="I43" i="1"/>
  <c r="I42" i="1"/>
  <c r="A177" i="10" l="1"/>
  <c r="C177" i="10"/>
  <c r="B178" i="10"/>
  <c r="D177" i="10"/>
  <c r="I87" i="1"/>
  <c r="I13" i="1"/>
  <c r="I55" i="1"/>
  <c r="I29" i="1"/>
  <c r="I56" i="1"/>
  <c r="I112" i="1"/>
  <c r="I111" i="1"/>
  <c r="I91" i="1"/>
  <c r="I15" i="1"/>
  <c r="I119" i="1"/>
  <c r="I89" i="1"/>
  <c r="I45" i="1"/>
  <c r="I94" i="1"/>
  <c r="I50" i="1"/>
  <c r="I96" i="1"/>
  <c r="I41" i="1"/>
  <c r="I14" i="1"/>
  <c r="I25" i="1"/>
  <c r="I95" i="1"/>
  <c r="I114" i="1"/>
  <c r="I70" i="1"/>
  <c r="I20" i="1"/>
  <c r="I44" i="1"/>
  <c r="I81" i="1"/>
  <c r="I28" i="1"/>
  <c r="I122" i="1"/>
  <c r="I78" i="1"/>
  <c r="I22" i="1"/>
  <c r="I40" i="1"/>
  <c r="I23" i="1"/>
  <c r="I92" i="1"/>
  <c r="I101" i="1"/>
  <c r="I73" i="1"/>
  <c r="I117" i="1"/>
  <c r="I19" i="1"/>
  <c r="I38" i="1"/>
  <c r="I105" i="1"/>
  <c r="I110" i="1"/>
  <c r="I98" i="1"/>
  <c r="I30" i="1"/>
  <c r="I118" i="1"/>
  <c r="I36" i="1"/>
  <c r="I69" i="1"/>
  <c r="I66" i="1"/>
  <c r="I76" i="1"/>
  <c r="I100" i="1"/>
  <c r="I107" i="1"/>
  <c r="I80" i="1"/>
  <c r="I59" i="1"/>
  <c r="I52" i="1"/>
  <c r="I97" i="1"/>
  <c r="I54" i="1"/>
  <c r="I85" i="1"/>
  <c r="I34" i="1"/>
  <c r="I72" i="1"/>
  <c r="I16" i="1"/>
  <c r="I47" i="1"/>
  <c r="I65" i="1"/>
  <c r="I21" i="1"/>
  <c r="I17" i="1"/>
  <c r="I60" i="1"/>
  <c r="I90" i="1"/>
  <c r="I109" i="1"/>
  <c r="I62" i="1"/>
  <c r="I74" i="1"/>
  <c r="I75" i="1"/>
  <c r="I79" i="1"/>
  <c r="I61" i="1"/>
  <c r="I35" i="1"/>
  <c r="I123" i="1"/>
  <c r="A178" i="10" l="1"/>
  <c r="B179" i="10"/>
  <c r="C178" i="10"/>
  <c r="D178" i="10"/>
  <c r="A179" i="10" l="1"/>
  <c r="C179" i="10"/>
  <c r="B180" i="10"/>
  <c r="D179" i="10"/>
  <c r="AF124" i="1"/>
  <c r="B125" i="1"/>
  <c r="X124" i="1"/>
  <c r="Z124" i="1"/>
  <c r="W124" i="1"/>
  <c r="AE124" i="1" s="1"/>
  <c r="Y124" i="1"/>
  <c r="T124" i="1"/>
  <c r="K124" i="1"/>
  <c r="Q124" i="1"/>
  <c r="G124" i="1"/>
  <c r="D124" i="1"/>
  <c r="J124" i="1"/>
  <c r="N124" i="1"/>
  <c r="M124" i="1"/>
  <c r="U124" i="1"/>
  <c r="AM124" i="1"/>
  <c r="AL124" i="1"/>
  <c r="AK124" i="1"/>
  <c r="AH124" i="1"/>
  <c r="C124" i="1"/>
  <c r="A180" i="10" l="1"/>
  <c r="C180" i="10"/>
  <c r="B181" i="10"/>
  <c r="D180" i="10"/>
  <c r="AD125" i="1"/>
  <c r="AC125" i="1"/>
  <c r="AB125" i="1"/>
  <c r="AA125" i="1"/>
  <c r="AN124" i="1"/>
  <c r="AG124" i="1"/>
  <c r="P124" i="1"/>
  <c r="S124" i="1"/>
  <c r="A124" i="1"/>
  <c r="H124" i="1"/>
  <c r="I124" i="1" s="1"/>
  <c r="E124" i="1"/>
  <c r="F124" i="1" s="1"/>
  <c r="V124" i="1"/>
  <c r="R124" i="1"/>
  <c r="O124" i="1"/>
  <c r="B126" i="1"/>
  <c r="Z126" i="1" s="1"/>
  <c r="AI125" i="1"/>
  <c r="AJ125" i="1" s="1"/>
  <c r="AH125" i="1"/>
  <c r="AF125" i="1"/>
  <c r="G125" i="1"/>
  <c r="N125" i="1"/>
  <c r="C125" i="1"/>
  <c r="AK125" i="1"/>
  <c r="J125" i="1"/>
  <c r="Y125" i="1"/>
  <c r="AM125" i="1"/>
  <c r="Q125" i="1"/>
  <c r="W125" i="1"/>
  <c r="AE125" i="1" s="1"/>
  <c r="Z125" i="1"/>
  <c r="AL125" i="1"/>
  <c r="U125" i="1"/>
  <c r="D125" i="1"/>
  <c r="X125" i="1"/>
  <c r="M125" i="1"/>
  <c r="T125" i="1"/>
  <c r="K125" i="1"/>
  <c r="A181" i="10" l="1"/>
  <c r="B182" i="10"/>
  <c r="C181" i="10"/>
  <c r="D181" i="10"/>
  <c r="M126" i="1"/>
  <c r="P126" i="1" s="1"/>
  <c r="Q126" i="1"/>
  <c r="AI126" i="1"/>
  <c r="AJ126" i="1" s="1"/>
  <c r="AC126" i="1"/>
  <c r="AB126" i="1"/>
  <c r="AA126" i="1"/>
  <c r="AD126" i="1"/>
  <c r="J126" i="1"/>
  <c r="G126" i="1"/>
  <c r="T126" i="1"/>
  <c r="D126" i="1"/>
  <c r="K126" i="1"/>
  <c r="AK126" i="1"/>
  <c r="X126" i="1"/>
  <c r="U126" i="1"/>
  <c r="Y126" i="1"/>
  <c r="B127" i="1"/>
  <c r="C126" i="1"/>
  <c r="A126" i="1" s="1"/>
  <c r="AM126" i="1"/>
  <c r="W126" i="1"/>
  <c r="AE126" i="1" s="1"/>
  <c r="AH126" i="1"/>
  <c r="N126" i="1"/>
  <c r="AF126" i="1"/>
  <c r="AG126" i="1" s="1"/>
  <c r="AL126" i="1"/>
  <c r="AN125" i="1"/>
  <c r="AG125" i="1"/>
  <c r="P125" i="1"/>
  <c r="S125" i="1"/>
  <c r="V125" i="1"/>
  <c r="R125" i="1"/>
  <c r="O125" i="1"/>
  <c r="A125" i="1"/>
  <c r="H125" i="1"/>
  <c r="I125" i="1" s="1"/>
  <c r="E125" i="1"/>
  <c r="F125" i="1" s="1"/>
  <c r="A182" i="10" l="1"/>
  <c r="B183" i="10"/>
  <c r="C182" i="10"/>
  <c r="D182" i="10"/>
  <c r="O126" i="1"/>
  <c r="R126" i="1"/>
  <c r="V126" i="1"/>
  <c r="S126" i="1"/>
  <c r="AI127" i="1"/>
  <c r="AJ127" i="1" s="1"/>
  <c r="AD127" i="1"/>
  <c r="AC127" i="1"/>
  <c r="AB127" i="1"/>
  <c r="AA127" i="1"/>
  <c r="C127" i="1"/>
  <c r="H127" i="1" s="1"/>
  <c r="I127" i="1" s="1"/>
  <c r="N127" i="1"/>
  <c r="M127" i="1"/>
  <c r="S127" i="1" s="1"/>
  <c r="J127" i="1"/>
  <c r="Z127" i="1"/>
  <c r="Q127" i="1"/>
  <c r="AL127" i="1"/>
  <c r="U127" i="1"/>
  <c r="B128" i="1"/>
  <c r="D127" i="1"/>
  <c r="T127" i="1"/>
  <c r="K127" i="1"/>
  <c r="AH127" i="1"/>
  <c r="X127" i="1"/>
  <c r="AK127" i="1"/>
  <c r="AM127" i="1"/>
  <c r="G127" i="1"/>
  <c r="Y127" i="1"/>
  <c r="W127" i="1"/>
  <c r="AE127" i="1" s="1"/>
  <c r="AF127" i="1"/>
  <c r="AN127" i="1" s="1"/>
  <c r="AN126" i="1"/>
  <c r="E126" i="1"/>
  <c r="F126" i="1" s="1"/>
  <c r="H126" i="1"/>
  <c r="I126" i="1" s="1"/>
  <c r="C183" i="10" l="1"/>
  <c r="A183" i="10"/>
  <c r="B184" i="10"/>
  <c r="D183" i="10"/>
  <c r="AI128" i="1"/>
  <c r="AJ128" i="1" s="1"/>
  <c r="AC128" i="1"/>
  <c r="AB128" i="1"/>
  <c r="AA128" i="1"/>
  <c r="AD128" i="1"/>
  <c r="B129" i="1"/>
  <c r="D129" i="1" s="1"/>
  <c r="V127" i="1"/>
  <c r="AH128" i="1"/>
  <c r="G128" i="1"/>
  <c r="AM128" i="1"/>
  <c r="Z128" i="1"/>
  <c r="A127" i="1"/>
  <c r="T128" i="1"/>
  <c r="U128" i="1"/>
  <c r="AL128" i="1"/>
  <c r="C128" i="1"/>
  <c r="A128" i="1" s="1"/>
  <c r="Q128" i="1"/>
  <c r="X128" i="1"/>
  <c r="E127" i="1"/>
  <c r="F127" i="1" s="1"/>
  <c r="AF128" i="1"/>
  <c r="AG128" i="1" s="1"/>
  <c r="K128" i="1"/>
  <c r="M128" i="1"/>
  <c r="S128" i="1" s="1"/>
  <c r="P127" i="1"/>
  <c r="R127" i="1"/>
  <c r="O127" i="1"/>
  <c r="N128" i="1"/>
  <c r="Y128" i="1"/>
  <c r="AK128" i="1"/>
  <c r="J128" i="1"/>
  <c r="D128" i="1"/>
  <c r="W128" i="1"/>
  <c r="AE128" i="1" s="1"/>
  <c r="AG127" i="1"/>
  <c r="A184" i="10" l="1"/>
  <c r="C184" i="10"/>
  <c r="B185" i="10"/>
  <c r="D184" i="10"/>
  <c r="AM129" i="1"/>
  <c r="G129" i="1"/>
  <c r="U129" i="1"/>
  <c r="J129" i="1"/>
  <c r="AK129" i="1"/>
  <c r="Y129" i="1"/>
  <c r="W129" i="1"/>
  <c r="AE129" i="1" s="1"/>
  <c r="X129" i="1"/>
  <c r="AF129" i="1"/>
  <c r="AN129" i="1" s="1"/>
  <c r="AH129" i="1"/>
  <c r="K129" i="1"/>
  <c r="Q129" i="1"/>
  <c r="M129" i="1"/>
  <c r="V129" i="1" s="1"/>
  <c r="AL129" i="1"/>
  <c r="N129" i="1"/>
  <c r="B130" i="1"/>
  <c r="AC130" i="1" s="1"/>
  <c r="Z129" i="1"/>
  <c r="C129" i="1"/>
  <c r="E129" i="1" s="1"/>
  <c r="F129" i="1" s="1"/>
  <c r="T129" i="1"/>
  <c r="AI129" i="1"/>
  <c r="AJ129" i="1" s="1"/>
  <c r="AD129" i="1"/>
  <c r="AC129" i="1"/>
  <c r="AB129" i="1"/>
  <c r="AA129" i="1"/>
  <c r="AN128" i="1"/>
  <c r="O128" i="1"/>
  <c r="R128" i="1"/>
  <c r="V128" i="1"/>
  <c r="E128" i="1"/>
  <c r="F128" i="1" s="1"/>
  <c r="P128" i="1"/>
  <c r="H128" i="1"/>
  <c r="I128" i="1" s="1"/>
  <c r="A185" i="10" l="1"/>
  <c r="B186" i="10"/>
  <c r="C185" i="10"/>
  <c r="D185" i="10"/>
  <c r="AG129" i="1"/>
  <c r="Q130" i="1"/>
  <c r="AF130" i="1"/>
  <c r="AN130" i="1" s="1"/>
  <c r="C130" i="1"/>
  <c r="A130" i="1" s="1"/>
  <c r="X130" i="1"/>
  <c r="AH130" i="1"/>
  <c r="AB130" i="1"/>
  <c r="AL130" i="1"/>
  <c r="AI130" i="1"/>
  <c r="AJ130" i="1" s="1"/>
  <c r="T130" i="1"/>
  <c r="K130" i="1"/>
  <c r="Y130" i="1"/>
  <c r="J130" i="1"/>
  <c r="S129" i="1"/>
  <c r="P129" i="1"/>
  <c r="R129" i="1"/>
  <c r="O129" i="1"/>
  <c r="B131" i="1"/>
  <c r="M131" i="1" s="1"/>
  <c r="H129" i="1"/>
  <c r="I129" i="1" s="1"/>
  <c r="D130" i="1"/>
  <c r="Z130" i="1"/>
  <c r="AM130" i="1"/>
  <c r="A129" i="1"/>
  <c r="U130" i="1"/>
  <c r="N130" i="1"/>
  <c r="AD130" i="1"/>
  <c r="AK130" i="1"/>
  <c r="M130" i="1"/>
  <c r="V130" i="1" s="1"/>
  <c r="G130" i="1"/>
  <c r="W130" i="1"/>
  <c r="AE130" i="1" s="1"/>
  <c r="AA130" i="1"/>
  <c r="A186" i="10" l="1"/>
  <c r="B187" i="10"/>
  <c r="C186" i="10"/>
  <c r="D186" i="10"/>
  <c r="AG130" i="1"/>
  <c r="E130" i="1"/>
  <c r="F130" i="1" s="1"/>
  <c r="H130" i="1"/>
  <c r="I130" i="1" s="1"/>
  <c r="B132" i="1"/>
  <c r="B133" i="1" s="1"/>
  <c r="T131" i="1"/>
  <c r="AH131" i="1"/>
  <c r="G131" i="1"/>
  <c r="AA131" i="1"/>
  <c r="AB131" i="1"/>
  <c r="X131" i="1"/>
  <c r="N131" i="1"/>
  <c r="J131" i="1"/>
  <c r="Q131" i="1"/>
  <c r="Z131" i="1"/>
  <c r="AC131" i="1"/>
  <c r="W131" i="1"/>
  <c r="AE131" i="1" s="1"/>
  <c r="AD131" i="1"/>
  <c r="AI131" i="1"/>
  <c r="AJ131" i="1" s="1"/>
  <c r="AL131" i="1"/>
  <c r="AK131" i="1"/>
  <c r="U131" i="1"/>
  <c r="K131" i="1"/>
  <c r="C131" i="1"/>
  <c r="A131" i="1" s="1"/>
  <c r="AF131" i="1"/>
  <c r="AG131" i="1" s="1"/>
  <c r="AM131" i="1"/>
  <c r="Y131" i="1"/>
  <c r="D131" i="1"/>
  <c r="P130" i="1"/>
  <c r="O130" i="1"/>
  <c r="S130" i="1"/>
  <c r="R130" i="1"/>
  <c r="P131" i="1"/>
  <c r="S131" i="1"/>
  <c r="V131" i="1"/>
  <c r="R131" i="1"/>
  <c r="O131" i="1"/>
  <c r="A187" i="10" l="1"/>
  <c r="C187" i="10"/>
  <c r="B188" i="10"/>
  <c r="D187" i="10"/>
  <c r="N132" i="1"/>
  <c r="AK132" i="1"/>
  <c r="G132" i="1"/>
  <c r="AH132" i="1"/>
  <c r="AN131" i="1"/>
  <c r="W132" i="1"/>
  <c r="AE132" i="1" s="1"/>
  <c r="Q132" i="1"/>
  <c r="AD132" i="1"/>
  <c r="AL132" i="1"/>
  <c r="AA132" i="1"/>
  <c r="X132" i="1"/>
  <c r="AM132" i="1"/>
  <c r="Z132" i="1"/>
  <c r="J132" i="1"/>
  <c r="D132" i="1"/>
  <c r="AB132" i="1"/>
  <c r="E131" i="1"/>
  <c r="F131" i="1" s="1"/>
  <c r="AC132" i="1"/>
  <c r="M132" i="1"/>
  <c r="O132" i="1" s="1"/>
  <c r="H131" i="1"/>
  <c r="I131" i="1" s="1"/>
  <c r="AI132" i="1"/>
  <c r="AJ132" i="1" s="1"/>
  <c r="C132" i="1"/>
  <c r="H132" i="1" s="1"/>
  <c r="I132" i="1" s="1"/>
  <c r="Y132" i="1"/>
  <c r="U132" i="1"/>
  <c r="K132" i="1"/>
  <c r="T132" i="1"/>
  <c r="AF132" i="1"/>
  <c r="AG132" i="1" s="1"/>
  <c r="AI133" i="1"/>
  <c r="AJ133" i="1" s="1"/>
  <c r="AD133" i="1"/>
  <c r="AC133" i="1"/>
  <c r="AB133" i="1"/>
  <c r="AA133" i="1"/>
  <c r="B134" i="1"/>
  <c r="G133" i="1"/>
  <c r="AM133" i="1"/>
  <c r="M133" i="1"/>
  <c r="T133" i="1"/>
  <c r="X133" i="1"/>
  <c r="C133" i="1"/>
  <c r="U133" i="1"/>
  <c r="AF133" i="1"/>
  <c r="Z133" i="1"/>
  <c r="W133" i="1"/>
  <c r="AE133" i="1" s="1"/>
  <c r="K133" i="1"/>
  <c r="AH133" i="1"/>
  <c r="D133" i="1"/>
  <c r="AK133" i="1"/>
  <c r="N133" i="1"/>
  <c r="Y133" i="1"/>
  <c r="Q133" i="1"/>
  <c r="AL133" i="1"/>
  <c r="J133" i="1"/>
  <c r="A188" i="10" l="1"/>
  <c r="C188" i="10"/>
  <c r="B189" i="10"/>
  <c r="D188" i="10"/>
  <c r="S132" i="1"/>
  <c r="P132" i="1"/>
  <c r="R132" i="1"/>
  <c r="V132" i="1"/>
  <c r="A132" i="1"/>
  <c r="E132" i="1"/>
  <c r="F132" i="1" s="1"/>
  <c r="AN132" i="1"/>
  <c r="AI134" i="1"/>
  <c r="AJ134" i="1" s="1"/>
  <c r="AC134" i="1"/>
  <c r="AB134" i="1"/>
  <c r="AA134" i="1"/>
  <c r="AD134" i="1"/>
  <c r="AN133" i="1"/>
  <c r="AG133" i="1"/>
  <c r="P133" i="1"/>
  <c r="S133" i="1"/>
  <c r="A133" i="1"/>
  <c r="H133" i="1"/>
  <c r="I133" i="1" s="1"/>
  <c r="E133" i="1"/>
  <c r="F133" i="1" s="1"/>
  <c r="V133" i="1"/>
  <c r="R133" i="1"/>
  <c r="O133" i="1"/>
  <c r="Z134" i="1"/>
  <c r="G134" i="1"/>
  <c r="C134" i="1"/>
  <c r="AH134" i="1"/>
  <c r="Y134" i="1"/>
  <c r="J134" i="1"/>
  <c r="AM134" i="1"/>
  <c r="AK134" i="1"/>
  <c r="W134" i="1"/>
  <c r="AE134" i="1" s="1"/>
  <c r="D134" i="1"/>
  <c r="K134" i="1"/>
  <c r="N134" i="1"/>
  <c r="AL134" i="1"/>
  <c r="U134" i="1"/>
  <c r="M134" i="1"/>
  <c r="B135" i="1"/>
  <c r="T134" i="1"/>
  <c r="Q134" i="1"/>
  <c r="AF134" i="1"/>
  <c r="X134" i="1"/>
  <c r="A189" i="10" l="1"/>
  <c r="C189" i="10"/>
  <c r="B190" i="10"/>
  <c r="D189" i="10"/>
  <c r="AI135" i="1"/>
  <c r="AJ135" i="1" s="1"/>
  <c r="AD135" i="1"/>
  <c r="AC135" i="1"/>
  <c r="AB135" i="1"/>
  <c r="AA135" i="1"/>
  <c r="AN134" i="1"/>
  <c r="AG134" i="1"/>
  <c r="P134" i="1"/>
  <c r="S134" i="1"/>
  <c r="V134" i="1"/>
  <c r="R134" i="1"/>
  <c r="O134" i="1"/>
  <c r="A134" i="1"/>
  <c r="H134" i="1"/>
  <c r="I134" i="1" s="1"/>
  <c r="E134" i="1"/>
  <c r="F134" i="1" s="1"/>
  <c r="Y135" i="1"/>
  <c r="D135" i="1"/>
  <c r="AH135" i="1"/>
  <c r="T135" i="1"/>
  <c r="J135" i="1"/>
  <c r="AM135" i="1"/>
  <c r="B136" i="1"/>
  <c r="K135" i="1"/>
  <c r="U135" i="1"/>
  <c r="AL135" i="1"/>
  <c r="G135" i="1"/>
  <c r="X135" i="1"/>
  <c r="M135" i="1"/>
  <c r="Z135" i="1"/>
  <c r="W135" i="1"/>
  <c r="AE135" i="1" s="1"/>
  <c r="C135" i="1"/>
  <c r="N135" i="1"/>
  <c r="Q135" i="1"/>
  <c r="AF135" i="1"/>
  <c r="AK135" i="1"/>
  <c r="A190" i="10" l="1"/>
  <c r="C190" i="10"/>
  <c r="B191" i="10"/>
  <c r="D190" i="10"/>
  <c r="AI136" i="1"/>
  <c r="AJ136" i="1" s="1"/>
  <c r="AC136" i="1"/>
  <c r="AB136" i="1"/>
  <c r="AA136" i="1"/>
  <c r="AD136" i="1"/>
  <c r="AN135" i="1"/>
  <c r="AG135" i="1"/>
  <c r="P135" i="1"/>
  <c r="S135" i="1"/>
  <c r="A135" i="1"/>
  <c r="E135" i="1"/>
  <c r="F135" i="1" s="1"/>
  <c r="H135" i="1"/>
  <c r="I135" i="1" s="1"/>
  <c r="V135" i="1"/>
  <c r="R135" i="1"/>
  <c r="O135" i="1"/>
  <c r="G136" i="1"/>
  <c r="M136" i="1"/>
  <c r="X136" i="1"/>
  <c r="U136" i="1"/>
  <c r="B137" i="1"/>
  <c r="Z136" i="1"/>
  <c r="C136" i="1"/>
  <c r="AM136" i="1"/>
  <c r="K136" i="1"/>
  <c r="Q136" i="1"/>
  <c r="AH136" i="1"/>
  <c r="AF136" i="1"/>
  <c r="W136" i="1"/>
  <c r="AE136" i="1" s="1"/>
  <c r="D136" i="1"/>
  <c r="AL136" i="1"/>
  <c r="Y136" i="1"/>
  <c r="J136" i="1"/>
  <c r="T136" i="1"/>
  <c r="N136" i="1"/>
  <c r="AK136" i="1"/>
  <c r="A191" i="10" l="1"/>
  <c r="C191" i="10"/>
  <c r="B192" i="10"/>
  <c r="D191" i="10"/>
  <c r="AI137" i="1"/>
  <c r="AJ137" i="1" s="1"/>
  <c r="AD137" i="1"/>
  <c r="AC137" i="1"/>
  <c r="AB137" i="1"/>
  <c r="AA137" i="1"/>
  <c r="AN136" i="1"/>
  <c r="AG136" i="1"/>
  <c r="P136" i="1"/>
  <c r="S136" i="1"/>
  <c r="A136" i="1"/>
  <c r="H136" i="1"/>
  <c r="I136" i="1" s="1"/>
  <c r="E136" i="1"/>
  <c r="F136" i="1" s="1"/>
  <c r="V136" i="1"/>
  <c r="R136" i="1"/>
  <c r="O136" i="1"/>
  <c r="Q137" i="1"/>
  <c r="AM137" i="1"/>
  <c r="AF137" i="1"/>
  <c r="W137" i="1"/>
  <c r="AE137" i="1" s="1"/>
  <c r="D137" i="1"/>
  <c r="Y137" i="1"/>
  <c r="J137" i="1"/>
  <c r="C137" i="1"/>
  <c r="T137" i="1"/>
  <c r="N137" i="1"/>
  <c r="AH137" i="1"/>
  <c r="B138" i="1"/>
  <c r="K137" i="1"/>
  <c r="AL137" i="1"/>
  <c r="G137" i="1"/>
  <c r="M137" i="1"/>
  <c r="AK137" i="1"/>
  <c r="X137" i="1"/>
  <c r="U137" i="1"/>
  <c r="Z137" i="1"/>
  <c r="A192" i="10" l="1"/>
  <c r="C192" i="10"/>
  <c r="B193" i="10"/>
  <c r="D192" i="10"/>
  <c r="AI138" i="1"/>
  <c r="AJ138" i="1" s="1"/>
  <c r="AC138" i="1"/>
  <c r="AB138" i="1"/>
  <c r="AA138" i="1"/>
  <c r="AD138" i="1"/>
  <c r="AN137" i="1"/>
  <c r="AG137" i="1"/>
  <c r="P137" i="1"/>
  <c r="S137" i="1"/>
  <c r="V137" i="1"/>
  <c r="R137" i="1"/>
  <c r="O137" i="1"/>
  <c r="A137" i="1"/>
  <c r="H137" i="1"/>
  <c r="I137" i="1" s="1"/>
  <c r="E137" i="1"/>
  <c r="F137" i="1" s="1"/>
  <c r="T138" i="1"/>
  <c r="D138" i="1"/>
  <c r="AH138" i="1"/>
  <c r="B139" i="1"/>
  <c r="G138" i="1"/>
  <c r="J138" i="1"/>
  <c r="K138" i="1"/>
  <c r="M138" i="1"/>
  <c r="Y138" i="1"/>
  <c r="X138" i="1"/>
  <c r="Q138" i="1"/>
  <c r="U138" i="1"/>
  <c r="Z138" i="1"/>
  <c r="W138" i="1"/>
  <c r="AE138" i="1" s="1"/>
  <c r="AM138" i="1"/>
  <c r="AK138" i="1"/>
  <c r="C138" i="1"/>
  <c r="AL138" i="1"/>
  <c r="AF138" i="1"/>
  <c r="N138" i="1"/>
  <c r="A193" i="10" l="1"/>
  <c r="C193" i="10"/>
  <c r="B194" i="10"/>
  <c r="D193" i="10"/>
  <c r="AI139" i="1"/>
  <c r="AJ139" i="1" s="1"/>
  <c r="AD139" i="1"/>
  <c r="AC139" i="1"/>
  <c r="AB139" i="1"/>
  <c r="AA139" i="1"/>
  <c r="AN138" i="1"/>
  <c r="AG138" i="1"/>
  <c r="P138" i="1"/>
  <c r="S138" i="1"/>
  <c r="A138" i="1"/>
  <c r="H138" i="1"/>
  <c r="I138" i="1" s="1"/>
  <c r="E138" i="1"/>
  <c r="F138" i="1" s="1"/>
  <c r="V138" i="1"/>
  <c r="R138" i="1"/>
  <c r="O138" i="1"/>
  <c r="X139" i="1"/>
  <c r="U139" i="1"/>
  <c r="AF139" i="1"/>
  <c r="N139" i="1"/>
  <c r="Z139" i="1"/>
  <c r="W139" i="1"/>
  <c r="AE139" i="1" s="1"/>
  <c r="C139" i="1"/>
  <c r="AH139" i="1"/>
  <c r="T139" i="1"/>
  <c r="G139" i="1"/>
  <c r="AL139" i="1"/>
  <c r="AK139" i="1"/>
  <c r="D139" i="1"/>
  <c r="AM139" i="1"/>
  <c r="Y139" i="1"/>
  <c r="Q139" i="1"/>
  <c r="J139" i="1"/>
  <c r="B140" i="1"/>
  <c r="K139" i="1"/>
  <c r="M139" i="1"/>
  <c r="A194" i="10" l="1"/>
  <c r="C194" i="10"/>
  <c r="B195" i="10"/>
  <c r="D194" i="10"/>
  <c r="AI140" i="1"/>
  <c r="AJ140" i="1" s="1"/>
  <c r="AC140" i="1"/>
  <c r="AB140" i="1"/>
  <c r="AA140" i="1"/>
  <c r="AD140" i="1"/>
  <c r="AN139" i="1"/>
  <c r="AG139" i="1"/>
  <c r="P139" i="1"/>
  <c r="S139" i="1"/>
  <c r="V139" i="1"/>
  <c r="R139" i="1"/>
  <c r="O139" i="1"/>
  <c r="A139" i="1"/>
  <c r="H139" i="1"/>
  <c r="I139" i="1" s="1"/>
  <c r="E139" i="1"/>
  <c r="F139" i="1" s="1"/>
  <c r="C140" i="1"/>
  <c r="AH140" i="1"/>
  <c r="Y140" i="1"/>
  <c r="J140" i="1"/>
  <c r="K140" i="1"/>
  <c r="N140" i="1"/>
  <c r="AF140" i="1"/>
  <c r="AM140" i="1"/>
  <c r="B141" i="1"/>
  <c r="T140" i="1"/>
  <c r="W140" i="1"/>
  <c r="AE140" i="1" s="1"/>
  <c r="G140" i="1"/>
  <c r="M140" i="1"/>
  <c r="AK140" i="1"/>
  <c r="X140" i="1"/>
  <c r="Q140" i="1"/>
  <c r="U140" i="1"/>
  <c r="AL140" i="1"/>
  <c r="Z140" i="1"/>
  <c r="D140" i="1"/>
  <c r="A195" i="10" l="1"/>
  <c r="C195" i="10"/>
  <c r="B196" i="10"/>
  <c r="D195" i="10"/>
  <c r="AI141" i="1"/>
  <c r="AJ141" i="1" s="1"/>
  <c r="AD141" i="1"/>
  <c r="AC141" i="1"/>
  <c r="AB141" i="1"/>
  <c r="AA141" i="1"/>
  <c r="AN140" i="1"/>
  <c r="AG140" i="1"/>
  <c r="P140" i="1"/>
  <c r="S140" i="1"/>
  <c r="V140" i="1"/>
  <c r="R140" i="1"/>
  <c r="O140" i="1"/>
  <c r="A140" i="1"/>
  <c r="H140" i="1"/>
  <c r="I140" i="1" s="1"/>
  <c r="E140" i="1"/>
  <c r="F140" i="1" s="1"/>
  <c r="B142" i="1"/>
  <c r="K141" i="1"/>
  <c r="M141" i="1"/>
  <c r="AK141" i="1"/>
  <c r="AL141" i="1"/>
  <c r="X141" i="1"/>
  <c r="W141" i="1"/>
  <c r="AE141" i="1" s="1"/>
  <c r="C141" i="1"/>
  <c r="U141" i="1"/>
  <c r="Q141" i="1"/>
  <c r="Z141" i="1"/>
  <c r="G141" i="1"/>
  <c r="Y141" i="1"/>
  <c r="D141" i="1"/>
  <c r="AM141" i="1"/>
  <c r="AF141" i="1"/>
  <c r="J141" i="1"/>
  <c r="T141" i="1"/>
  <c r="N141" i="1"/>
  <c r="AH141" i="1"/>
  <c r="A196" i="10" l="1"/>
  <c r="C196" i="10"/>
  <c r="B197" i="10"/>
  <c r="D196" i="10"/>
  <c r="AI142" i="1"/>
  <c r="AJ142" i="1" s="1"/>
  <c r="AC142" i="1"/>
  <c r="AB142" i="1"/>
  <c r="AA142" i="1"/>
  <c r="AD142" i="1"/>
  <c r="AN141" i="1"/>
  <c r="AG141" i="1"/>
  <c r="P141" i="1"/>
  <c r="S141" i="1"/>
  <c r="A141" i="1"/>
  <c r="E141" i="1"/>
  <c r="F141" i="1" s="1"/>
  <c r="H141" i="1"/>
  <c r="I141" i="1" s="1"/>
  <c r="V141" i="1"/>
  <c r="O141" i="1"/>
  <c r="R141" i="1"/>
  <c r="Z142" i="1"/>
  <c r="AM142" i="1"/>
  <c r="Y142" i="1"/>
  <c r="C142" i="1"/>
  <c r="AH142" i="1"/>
  <c r="AK142" i="1"/>
  <c r="X142" i="1"/>
  <c r="J142" i="1"/>
  <c r="G142" i="1"/>
  <c r="D142" i="1"/>
  <c r="AL142" i="1"/>
  <c r="T142" i="1"/>
  <c r="N142" i="1"/>
  <c r="B143" i="1"/>
  <c r="K142" i="1"/>
  <c r="W142" i="1"/>
  <c r="AE142" i="1" s="1"/>
  <c r="Q142" i="1"/>
  <c r="M142" i="1"/>
  <c r="AF142" i="1"/>
  <c r="U142" i="1"/>
  <c r="A197" i="10" l="1"/>
  <c r="C197" i="10"/>
  <c r="B198" i="10"/>
  <c r="D197" i="10"/>
  <c r="AI143" i="1"/>
  <c r="AJ143" i="1" s="1"/>
  <c r="AD143" i="1"/>
  <c r="AC143" i="1"/>
  <c r="AB143" i="1"/>
  <c r="AA143" i="1"/>
  <c r="AN142" i="1"/>
  <c r="AG142" i="1"/>
  <c r="P142" i="1"/>
  <c r="S142" i="1"/>
  <c r="V142" i="1"/>
  <c r="R142" i="1"/>
  <c r="O142" i="1"/>
  <c r="A142" i="1"/>
  <c r="H142" i="1"/>
  <c r="I142" i="1" s="1"/>
  <c r="E142" i="1"/>
  <c r="F142" i="1" s="1"/>
  <c r="D143" i="1"/>
  <c r="J143" i="1"/>
  <c r="T143" i="1"/>
  <c r="N143" i="1"/>
  <c r="W143" i="1"/>
  <c r="AE143" i="1" s="1"/>
  <c r="B144" i="1"/>
  <c r="K143" i="1"/>
  <c r="U143" i="1"/>
  <c r="AF143" i="1"/>
  <c r="G143" i="1"/>
  <c r="AH143" i="1"/>
  <c r="X143" i="1"/>
  <c r="M143" i="1"/>
  <c r="AK143" i="1"/>
  <c r="AM143" i="1"/>
  <c r="Z143" i="1"/>
  <c r="C143" i="1"/>
  <c r="Y143" i="1"/>
  <c r="Q143" i="1"/>
  <c r="AL143" i="1"/>
  <c r="A198" i="10" l="1"/>
  <c r="C198" i="10"/>
  <c r="B199" i="10"/>
  <c r="D198" i="10"/>
  <c r="AI144" i="1"/>
  <c r="AJ144" i="1" s="1"/>
  <c r="AC144" i="1"/>
  <c r="AB144" i="1"/>
  <c r="AA144" i="1"/>
  <c r="AD144" i="1"/>
  <c r="AN143" i="1"/>
  <c r="AG143" i="1"/>
  <c r="P143" i="1"/>
  <c r="S143" i="1"/>
  <c r="A143" i="1"/>
  <c r="H143" i="1"/>
  <c r="I143" i="1" s="1"/>
  <c r="E143" i="1"/>
  <c r="F143" i="1" s="1"/>
  <c r="V143" i="1"/>
  <c r="R143" i="1"/>
  <c r="O143" i="1"/>
  <c r="N144" i="1"/>
  <c r="AF144" i="1"/>
  <c r="B145" i="1"/>
  <c r="X144" i="1"/>
  <c r="C144" i="1"/>
  <c r="U144" i="1"/>
  <c r="AH144" i="1"/>
  <c r="Z144" i="1"/>
  <c r="G144" i="1"/>
  <c r="Q144" i="1"/>
  <c r="AM144" i="1"/>
  <c r="AK144" i="1"/>
  <c r="W144" i="1"/>
  <c r="AE144" i="1" s="1"/>
  <c r="D144" i="1"/>
  <c r="Y144" i="1"/>
  <c r="J144" i="1"/>
  <c r="M144" i="1"/>
  <c r="T144" i="1"/>
  <c r="AL144" i="1"/>
  <c r="K144" i="1"/>
  <c r="A199" i="10" l="1"/>
  <c r="C199" i="10"/>
  <c r="B200" i="10"/>
  <c r="D199" i="10"/>
  <c r="AI145" i="1"/>
  <c r="AJ145" i="1" s="1"/>
  <c r="AD145" i="1"/>
  <c r="AC145" i="1"/>
  <c r="AB145" i="1"/>
  <c r="AA145" i="1"/>
  <c r="AN144" i="1"/>
  <c r="AG144" i="1"/>
  <c r="P144" i="1"/>
  <c r="S144" i="1"/>
  <c r="V144" i="1"/>
  <c r="R144" i="1"/>
  <c r="O144" i="1"/>
  <c r="A144" i="1"/>
  <c r="H144" i="1"/>
  <c r="I144" i="1" s="1"/>
  <c r="E144" i="1"/>
  <c r="F144" i="1" s="1"/>
  <c r="Y145" i="1"/>
  <c r="D145" i="1"/>
  <c r="AF145" i="1"/>
  <c r="AM145" i="1"/>
  <c r="Q145" i="1"/>
  <c r="W145" i="1"/>
  <c r="AE145" i="1" s="1"/>
  <c r="J145" i="1"/>
  <c r="AK145" i="1"/>
  <c r="K145" i="1"/>
  <c r="N145" i="1"/>
  <c r="AL145" i="1"/>
  <c r="B146" i="1"/>
  <c r="T145" i="1"/>
  <c r="AH145" i="1"/>
  <c r="G145" i="1"/>
  <c r="M145" i="1"/>
  <c r="Z145" i="1"/>
  <c r="X145" i="1"/>
  <c r="C145" i="1"/>
  <c r="U145" i="1"/>
  <c r="A200" i="10" l="1"/>
  <c r="B201" i="10"/>
  <c r="C200" i="10"/>
  <c r="D200" i="10"/>
  <c r="AI146" i="1"/>
  <c r="AJ146" i="1" s="1"/>
  <c r="AC146" i="1"/>
  <c r="AB146" i="1"/>
  <c r="AA146" i="1"/>
  <c r="AD146" i="1"/>
  <c r="AN145" i="1"/>
  <c r="AG145" i="1"/>
  <c r="P145" i="1"/>
  <c r="S145" i="1"/>
  <c r="A145" i="1"/>
  <c r="H145" i="1"/>
  <c r="I145" i="1" s="1"/>
  <c r="E145" i="1"/>
  <c r="F145" i="1" s="1"/>
  <c r="V145" i="1"/>
  <c r="R145" i="1"/>
  <c r="O145" i="1"/>
  <c r="T146" i="1"/>
  <c r="N146" i="1"/>
  <c r="AH146" i="1"/>
  <c r="J146" i="1"/>
  <c r="B147" i="1"/>
  <c r="K146" i="1"/>
  <c r="W146" i="1"/>
  <c r="AE146" i="1" s="1"/>
  <c r="Q146" i="1"/>
  <c r="M146" i="1"/>
  <c r="AF146" i="1"/>
  <c r="X146" i="1"/>
  <c r="U146" i="1"/>
  <c r="Z146" i="1"/>
  <c r="C146" i="1"/>
  <c r="AK146" i="1"/>
  <c r="Y146" i="1"/>
  <c r="G146" i="1"/>
  <c r="AM146" i="1"/>
  <c r="D146" i="1"/>
  <c r="AL146" i="1"/>
  <c r="C201" i="10" l="1"/>
  <c r="B202" i="10"/>
  <c r="A201" i="10"/>
  <c r="D201" i="10"/>
  <c r="AI147" i="1"/>
  <c r="AJ147" i="1" s="1"/>
  <c r="AD147" i="1"/>
  <c r="AC147" i="1"/>
  <c r="AB147" i="1"/>
  <c r="AA147" i="1"/>
  <c r="AN146" i="1"/>
  <c r="AG146" i="1"/>
  <c r="P146" i="1"/>
  <c r="S146" i="1"/>
  <c r="A146" i="1"/>
  <c r="H146" i="1"/>
  <c r="I146" i="1" s="1"/>
  <c r="E146" i="1"/>
  <c r="F146" i="1" s="1"/>
  <c r="V146" i="1"/>
  <c r="R146" i="1"/>
  <c r="O146" i="1"/>
  <c r="X147" i="1"/>
  <c r="C147" i="1"/>
  <c r="U147" i="1"/>
  <c r="AL147" i="1"/>
  <c r="Z147" i="1"/>
  <c r="W147" i="1"/>
  <c r="AE147" i="1" s="1"/>
  <c r="Q147" i="1"/>
  <c r="G147" i="1"/>
  <c r="AK147" i="1"/>
  <c r="N147" i="1"/>
  <c r="Y147" i="1"/>
  <c r="D147" i="1"/>
  <c r="AM147" i="1"/>
  <c r="T147" i="1"/>
  <c r="J147" i="1"/>
  <c r="M147" i="1"/>
  <c r="B148" i="1"/>
  <c r="K147" i="1"/>
  <c r="AF147" i="1"/>
  <c r="AH147" i="1"/>
  <c r="A202" i="10" l="1"/>
  <c r="C202" i="10"/>
  <c r="B203" i="10"/>
  <c r="D202" i="10"/>
  <c r="AI148" i="1"/>
  <c r="AJ148" i="1" s="1"/>
  <c r="AC148" i="1"/>
  <c r="AB148" i="1"/>
  <c r="AA148" i="1"/>
  <c r="AD148" i="1"/>
  <c r="AN147" i="1"/>
  <c r="AG147" i="1"/>
  <c r="P147" i="1"/>
  <c r="S147" i="1"/>
  <c r="V147" i="1"/>
  <c r="R147" i="1"/>
  <c r="O147" i="1"/>
  <c r="A147" i="1"/>
  <c r="H147" i="1"/>
  <c r="I147" i="1" s="1"/>
  <c r="E147" i="1"/>
  <c r="F147" i="1" s="1"/>
  <c r="W148" i="1"/>
  <c r="AE148" i="1" s="1"/>
  <c r="Q148" i="1"/>
  <c r="AL148" i="1"/>
  <c r="Y148" i="1"/>
  <c r="J148" i="1"/>
  <c r="C148" i="1"/>
  <c r="T148" i="1"/>
  <c r="N148" i="1"/>
  <c r="AF148" i="1"/>
  <c r="B149" i="1"/>
  <c r="K148" i="1"/>
  <c r="AK148" i="1"/>
  <c r="G148" i="1"/>
  <c r="M148" i="1"/>
  <c r="AM148" i="1"/>
  <c r="X148" i="1"/>
  <c r="D148" i="1"/>
  <c r="U148" i="1"/>
  <c r="Z148" i="1"/>
  <c r="AH148" i="1"/>
  <c r="A203" i="10" l="1"/>
  <c r="C203" i="10"/>
  <c r="B204" i="10"/>
  <c r="D203" i="10"/>
  <c r="AI149" i="1"/>
  <c r="AJ149" i="1" s="1"/>
  <c r="AD149" i="1"/>
  <c r="AC149" i="1"/>
  <c r="AB149" i="1"/>
  <c r="AA149" i="1"/>
  <c r="AN148" i="1"/>
  <c r="AG148" i="1"/>
  <c r="P148" i="1"/>
  <c r="S148" i="1"/>
  <c r="V148" i="1"/>
  <c r="R148" i="1"/>
  <c r="O148" i="1"/>
  <c r="A148" i="1"/>
  <c r="H148" i="1"/>
  <c r="I148" i="1" s="1"/>
  <c r="E148" i="1"/>
  <c r="F148" i="1" s="1"/>
  <c r="B150" i="1"/>
  <c r="K149" i="1"/>
  <c r="J149" i="1"/>
  <c r="Q149" i="1"/>
  <c r="M149" i="1"/>
  <c r="X149" i="1"/>
  <c r="G149" i="1"/>
  <c r="U149" i="1"/>
  <c r="AL149" i="1"/>
  <c r="Z149" i="1"/>
  <c r="AH149" i="1"/>
  <c r="C149" i="1"/>
  <c r="AF149" i="1"/>
  <c r="T149" i="1"/>
  <c r="D149" i="1"/>
  <c r="AK149" i="1"/>
  <c r="Y149" i="1"/>
  <c r="N149" i="1"/>
  <c r="AM149" i="1"/>
  <c r="W149" i="1"/>
  <c r="AE149" i="1" s="1"/>
  <c r="A204" i="10" l="1"/>
  <c r="C204" i="10"/>
  <c r="B205" i="10"/>
  <c r="D204" i="10"/>
  <c r="AI150" i="1"/>
  <c r="AJ150" i="1" s="1"/>
  <c r="AC150" i="1"/>
  <c r="AB150" i="1"/>
  <c r="AA150" i="1"/>
  <c r="AD150" i="1"/>
  <c r="AN149" i="1"/>
  <c r="AG149" i="1"/>
  <c r="P149" i="1"/>
  <c r="S149" i="1"/>
  <c r="A149" i="1"/>
  <c r="H149" i="1"/>
  <c r="I149" i="1" s="1"/>
  <c r="E149" i="1"/>
  <c r="F149" i="1" s="1"/>
  <c r="V149" i="1"/>
  <c r="R149" i="1"/>
  <c r="O149" i="1"/>
  <c r="Z150" i="1"/>
  <c r="C150" i="1"/>
  <c r="AM150" i="1"/>
  <c r="Q150" i="1"/>
  <c r="AK150" i="1"/>
  <c r="AF150" i="1"/>
  <c r="X150" i="1"/>
  <c r="J150" i="1"/>
  <c r="Y150" i="1"/>
  <c r="D150" i="1"/>
  <c r="AL150" i="1"/>
  <c r="T150" i="1"/>
  <c r="N150" i="1"/>
  <c r="B151" i="1"/>
  <c r="K150" i="1"/>
  <c r="U150" i="1"/>
  <c r="W150" i="1"/>
  <c r="AE150" i="1" s="1"/>
  <c r="G150" i="1"/>
  <c r="M150" i="1"/>
  <c r="AH150" i="1"/>
  <c r="A205" i="10" l="1"/>
  <c r="C205" i="10"/>
  <c r="B206" i="10"/>
  <c r="D205" i="10"/>
  <c r="AI151" i="1"/>
  <c r="AJ151" i="1" s="1"/>
  <c r="AD151" i="1"/>
  <c r="AC151" i="1"/>
  <c r="AB151" i="1"/>
  <c r="AA151" i="1"/>
  <c r="AN150" i="1"/>
  <c r="AG150" i="1"/>
  <c r="P150" i="1"/>
  <c r="S150" i="1"/>
  <c r="V150" i="1"/>
  <c r="R150" i="1"/>
  <c r="O150" i="1"/>
  <c r="A150" i="1"/>
  <c r="H150" i="1"/>
  <c r="I150" i="1" s="1"/>
  <c r="E150" i="1"/>
  <c r="F150" i="1" s="1"/>
  <c r="D151" i="1"/>
  <c r="T151" i="1"/>
  <c r="N151" i="1"/>
  <c r="AK151" i="1"/>
  <c r="B152" i="1"/>
  <c r="K151" i="1"/>
  <c r="G151" i="1"/>
  <c r="M151" i="1"/>
  <c r="AH151" i="1"/>
  <c r="X151" i="1"/>
  <c r="U151" i="1"/>
  <c r="Z151" i="1"/>
  <c r="W151" i="1"/>
  <c r="AE151" i="1" s="1"/>
  <c r="C151" i="1"/>
  <c r="AL151" i="1"/>
  <c r="Y151" i="1"/>
  <c r="Q151" i="1"/>
  <c r="AM151" i="1"/>
  <c r="AF151" i="1"/>
  <c r="J151" i="1"/>
  <c r="A206" i="10" l="1"/>
  <c r="C206" i="10"/>
  <c r="B207" i="10"/>
  <c r="D206" i="10"/>
  <c r="AI152" i="1"/>
  <c r="AJ152" i="1" s="1"/>
  <c r="AC152" i="1"/>
  <c r="AB152" i="1"/>
  <c r="AA152" i="1"/>
  <c r="AD152" i="1"/>
  <c r="AN151" i="1"/>
  <c r="AG151" i="1"/>
  <c r="P151" i="1"/>
  <c r="S151" i="1"/>
  <c r="A151" i="1"/>
  <c r="E151" i="1"/>
  <c r="F151" i="1" s="1"/>
  <c r="H151" i="1"/>
  <c r="I151" i="1" s="1"/>
  <c r="V151" i="1"/>
  <c r="R151" i="1"/>
  <c r="O151" i="1"/>
  <c r="K152" i="1"/>
  <c r="M152" i="1"/>
  <c r="AL152" i="1"/>
  <c r="X152" i="1"/>
  <c r="Y152" i="1"/>
  <c r="J152" i="1"/>
  <c r="U152" i="1"/>
  <c r="Z152" i="1"/>
  <c r="AM152" i="1"/>
  <c r="B153" i="1"/>
  <c r="W152" i="1"/>
  <c r="AE152" i="1" s="1"/>
  <c r="C152" i="1"/>
  <c r="AK152" i="1"/>
  <c r="AF152" i="1"/>
  <c r="Q152" i="1"/>
  <c r="D152" i="1"/>
  <c r="AH152" i="1"/>
  <c r="G152" i="1"/>
  <c r="T152" i="1"/>
  <c r="N152" i="1"/>
  <c r="A207" i="10" l="1"/>
  <c r="C207" i="10"/>
  <c r="B208" i="10"/>
  <c r="D207" i="10"/>
  <c r="AI153" i="1"/>
  <c r="AJ153" i="1" s="1"/>
  <c r="AD153" i="1"/>
  <c r="AC153" i="1"/>
  <c r="AB153" i="1"/>
  <c r="AA153" i="1"/>
  <c r="AN152" i="1"/>
  <c r="AG152" i="1"/>
  <c r="S152" i="1"/>
  <c r="P152" i="1"/>
  <c r="A152" i="1"/>
  <c r="H152" i="1"/>
  <c r="I152" i="1" s="1"/>
  <c r="E152" i="1"/>
  <c r="F152" i="1" s="1"/>
  <c r="V152" i="1"/>
  <c r="R152" i="1"/>
  <c r="O152" i="1"/>
  <c r="W153" i="1"/>
  <c r="AE153" i="1" s="1"/>
  <c r="Q153" i="1"/>
  <c r="AK153" i="1"/>
  <c r="J153" i="1"/>
  <c r="D153" i="1"/>
  <c r="AF153" i="1"/>
  <c r="T153" i="1"/>
  <c r="N153" i="1"/>
  <c r="AH153" i="1"/>
  <c r="C153" i="1"/>
  <c r="B154" i="1"/>
  <c r="K153" i="1"/>
  <c r="AM153" i="1"/>
  <c r="G153" i="1"/>
  <c r="M153" i="1"/>
  <c r="AL153" i="1"/>
  <c r="Z153" i="1"/>
  <c r="X153" i="1"/>
  <c r="Y153" i="1"/>
  <c r="U153" i="1"/>
  <c r="A208" i="10" l="1"/>
  <c r="C208" i="10"/>
  <c r="B209" i="10"/>
  <c r="D208" i="10"/>
  <c r="AI154" i="1"/>
  <c r="AJ154" i="1" s="1"/>
  <c r="AC154" i="1"/>
  <c r="AB154" i="1"/>
  <c r="AA154" i="1"/>
  <c r="AD154" i="1"/>
  <c r="AN153" i="1"/>
  <c r="AG153" i="1"/>
  <c r="P153" i="1"/>
  <c r="S153" i="1"/>
  <c r="V153" i="1"/>
  <c r="R153" i="1"/>
  <c r="O153" i="1"/>
  <c r="A153" i="1"/>
  <c r="H153" i="1"/>
  <c r="I153" i="1" s="1"/>
  <c r="E153" i="1"/>
  <c r="F153" i="1" s="1"/>
  <c r="T154" i="1"/>
  <c r="N154" i="1"/>
  <c r="B155" i="1"/>
  <c r="G154" i="1"/>
  <c r="AK154" i="1"/>
  <c r="K154" i="1"/>
  <c r="M154" i="1"/>
  <c r="AH154" i="1"/>
  <c r="AM154" i="1"/>
  <c r="X154" i="1"/>
  <c r="U154" i="1"/>
  <c r="Z154" i="1"/>
  <c r="W154" i="1"/>
  <c r="AE154" i="1" s="1"/>
  <c r="C154" i="1"/>
  <c r="AL154" i="1"/>
  <c r="Y154" i="1"/>
  <c r="Q154" i="1"/>
  <c r="AF154" i="1"/>
  <c r="J154" i="1"/>
  <c r="D154" i="1"/>
  <c r="A209" i="10" l="1"/>
  <c r="C209" i="10"/>
  <c r="B210" i="10"/>
  <c r="D209" i="10"/>
  <c r="AI155" i="1"/>
  <c r="AJ155" i="1" s="1"/>
  <c r="AD155" i="1"/>
  <c r="AC155" i="1"/>
  <c r="AB155" i="1"/>
  <c r="AA155" i="1"/>
  <c r="AN154" i="1"/>
  <c r="AG154" i="1"/>
  <c r="P154" i="1"/>
  <c r="S154" i="1"/>
  <c r="A154" i="1"/>
  <c r="H154" i="1"/>
  <c r="I154" i="1" s="1"/>
  <c r="E154" i="1"/>
  <c r="F154" i="1" s="1"/>
  <c r="V154" i="1"/>
  <c r="R154" i="1"/>
  <c r="O154" i="1"/>
  <c r="X155" i="1"/>
  <c r="U155" i="1"/>
  <c r="AM155" i="1"/>
  <c r="W155" i="1"/>
  <c r="AE155" i="1" s="1"/>
  <c r="Z155" i="1"/>
  <c r="C155" i="1"/>
  <c r="Y155" i="1"/>
  <c r="D155" i="1"/>
  <c r="AH155" i="1"/>
  <c r="K155" i="1"/>
  <c r="J155" i="1"/>
  <c r="Q155" i="1"/>
  <c r="AF155" i="1"/>
  <c r="T155" i="1"/>
  <c r="AK155" i="1"/>
  <c r="N155" i="1"/>
  <c r="B156" i="1"/>
  <c r="G155" i="1"/>
  <c r="M155" i="1"/>
  <c r="AL155" i="1"/>
  <c r="A210" i="10" l="1"/>
  <c r="C210" i="10"/>
  <c r="B211" i="10"/>
  <c r="D210" i="10"/>
  <c r="AI156" i="1"/>
  <c r="AJ156" i="1" s="1"/>
  <c r="AC156" i="1"/>
  <c r="AB156" i="1"/>
  <c r="AA156" i="1"/>
  <c r="AD156" i="1"/>
  <c r="AN155" i="1"/>
  <c r="AG155" i="1"/>
  <c r="P155" i="1"/>
  <c r="S155" i="1"/>
  <c r="V155" i="1"/>
  <c r="R155" i="1"/>
  <c r="O155" i="1"/>
  <c r="A155" i="1"/>
  <c r="H155" i="1"/>
  <c r="I155" i="1" s="1"/>
  <c r="E155" i="1"/>
  <c r="F155" i="1" s="1"/>
  <c r="D156" i="1"/>
  <c r="Y156" i="1"/>
  <c r="J156" i="1"/>
  <c r="G156" i="1"/>
  <c r="N156" i="1"/>
  <c r="B157" i="1"/>
  <c r="K156" i="1"/>
  <c r="U156" i="1"/>
  <c r="AH156" i="1"/>
  <c r="C156" i="1"/>
  <c r="W156" i="1"/>
  <c r="AE156" i="1" s="1"/>
  <c r="T156" i="1"/>
  <c r="AL156" i="1"/>
  <c r="AK156" i="1"/>
  <c r="X156" i="1"/>
  <c r="Q156" i="1"/>
  <c r="M156" i="1"/>
  <c r="AM156" i="1"/>
  <c r="Z156" i="1"/>
  <c r="AF156" i="1"/>
  <c r="A211" i="10" l="1"/>
  <c r="C211" i="10"/>
  <c r="B212" i="10"/>
  <c r="D211" i="10"/>
  <c r="AI157" i="1"/>
  <c r="AJ157" i="1" s="1"/>
  <c r="AD157" i="1"/>
  <c r="AC157" i="1"/>
  <c r="AB157" i="1"/>
  <c r="AA157" i="1"/>
  <c r="AN156" i="1"/>
  <c r="AG156" i="1"/>
  <c r="P156" i="1"/>
  <c r="S156" i="1"/>
  <c r="V156" i="1"/>
  <c r="R156" i="1"/>
  <c r="O156" i="1"/>
  <c r="A156" i="1"/>
  <c r="E156" i="1"/>
  <c r="F156" i="1" s="1"/>
  <c r="H156" i="1"/>
  <c r="I156" i="1" s="1"/>
  <c r="B158" i="1"/>
  <c r="K157" i="1"/>
  <c r="W157" i="1"/>
  <c r="AE157" i="1" s="1"/>
  <c r="M157" i="1"/>
  <c r="AH157" i="1"/>
  <c r="X157" i="1"/>
  <c r="C157" i="1"/>
  <c r="U157" i="1"/>
  <c r="AM157" i="1"/>
  <c r="AL157" i="1"/>
  <c r="Z157" i="1"/>
  <c r="G157" i="1"/>
  <c r="T157" i="1"/>
  <c r="Q157" i="1"/>
  <c r="AF157" i="1"/>
  <c r="AK157" i="1"/>
  <c r="N157" i="1"/>
  <c r="D157" i="1"/>
  <c r="Y157" i="1"/>
  <c r="J157" i="1"/>
  <c r="A212" i="10" l="1"/>
  <c r="C212" i="10"/>
  <c r="B213" i="10"/>
  <c r="D212" i="10"/>
  <c r="AI158" i="1"/>
  <c r="AJ158" i="1" s="1"/>
  <c r="AC158" i="1"/>
  <c r="AB158" i="1"/>
  <c r="AA158" i="1"/>
  <c r="AD158" i="1"/>
  <c r="AN157" i="1"/>
  <c r="AG157" i="1"/>
  <c r="P157" i="1"/>
  <c r="S157" i="1"/>
  <c r="A157" i="1"/>
  <c r="H157" i="1"/>
  <c r="I157" i="1" s="1"/>
  <c r="E157" i="1"/>
  <c r="F157" i="1" s="1"/>
  <c r="V157" i="1"/>
  <c r="R157" i="1"/>
  <c r="O157" i="1"/>
  <c r="Z158" i="1"/>
  <c r="W158" i="1"/>
  <c r="AE158" i="1" s="1"/>
  <c r="C158" i="1"/>
  <c r="U158" i="1"/>
  <c r="G158" i="1"/>
  <c r="AM158" i="1"/>
  <c r="AF158" i="1"/>
  <c r="J158" i="1"/>
  <c r="AL158" i="1"/>
  <c r="Y158" i="1"/>
  <c r="D158" i="1"/>
  <c r="T158" i="1"/>
  <c r="B159" i="1"/>
  <c r="K158" i="1"/>
  <c r="M158" i="1"/>
  <c r="AH158" i="1"/>
  <c r="X158" i="1"/>
  <c r="Q158" i="1"/>
  <c r="N158" i="1"/>
  <c r="AK158" i="1"/>
  <c r="A213" i="10" l="1"/>
  <c r="C213" i="10"/>
  <c r="B214" i="10"/>
  <c r="D213" i="10"/>
  <c r="AI159" i="1"/>
  <c r="AJ159" i="1" s="1"/>
  <c r="AD159" i="1"/>
  <c r="AC159" i="1"/>
  <c r="AB159" i="1"/>
  <c r="AA159" i="1"/>
  <c r="AN158" i="1"/>
  <c r="AG158" i="1"/>
  <c r="P158" i="1"/>
  <c r="S158" i="1"/>
  <c r="V158" i="1"/>
  <c r="R158" i="1"/>
  <c r="O158" i="1"/>
  <c r="A158" i="1"/>
  <c r="H158" i="1"/>
  <c r="I158" i="1" s="1"/>
  <c r="E158" i="1"/>
  <c r="F158" i="1" s="1"/>
  <c r="Y159" i="1"/>
  <c r="D159" i="1"/>
  <c r="T159" i="1"/>
  <c r="N159" i="1"/>
  <c r="AH159" i="1"/>
  <c r="AM159" i="1"/>
  <c r="B160" i="1"/>
  <c r="K159" i="1"/>
  <c r="W159" i="1"/>
  <c r="AE159" i="1" s="1"/>
  <c r="M159" i="1"/>
  <c r="AK159" i="1"/>
  <c r="Q159" i="1"/>
  <c r="X159" i="1"/>
  <c r="C159" i="1"/>
  <c r="U159" i="1"/>
  <c r="Z159" i="1"/>
  <c r="J159" i="1"/>
  <c r="G159" i="1"/>
  <c r="AL159" i="1"/>
  <c r="AF159" i="1"/>
  <c r="A214" i="10" l="1"/>
  <c r="C214" i="10"/>
  <c r="B215" i="10"/>
  <c r="D214" i="10"/>
  <c r="AI160" i="1"/>
  <c r="AJ160" i="1" s="1"/>
  <c r="AC160" i="1"/>
  <c r="AB160" i="1"/>
  <c r="AA160" i="1"/>
  <c r="AD160" i="1"/>
  <c r="AN159" i="1"/>
  <c r="AG159" i="1"/>
  <c r="P159" i="1"/>
  <c r="S159" i="1"/>
  <c r="A159" i="1"/>
  <c r="E159" i="1"/>
  <c r="F159" i="1" s="1"/>
  <c r="H159" i="1"/>
  <c r="I159" i="1" s="1"/>
  <c r="V159" i="1"/>
  <c r="R159" i="1"/>
  <c r="O159" i="1"/>
  <c r="Z160" i="1"/>
  <c r="B161" i="1"/>
  <c r="D160" i="1"/>
  <c r="AH160" i="1"/>
  <c r="G160" i="1"/>
  <c r="M160" i="1"/>
  <c r="K160" i="1"/>
  <c r="W160" i="1"/>
  <c r="AE160" i="1" s="1"/>
  <c r="AK160" i="1"/>
  <c r="C160" i="1"/>
  <c r="AF160" i="1"/>
  <c r="Q160" i="1"/>
  <c r="AL160" i="1"/>
  <c r="X160" i="1"/>
  <c r="Y160" i="1"/>
  <c r="J160" i="1"/>
  <c r="U160" i="1"/>
  <c r="T160" i="1"/>
  <c r="N160" i="1"/>
  <c r="AM160" i="1"/>
  <c r="A215" i="10" l="1"/>
  <c r="C215" i="10"/>
  <c r="B216" i="10"/>
  <c r="D215" i="10"/>
  <c r="AI161" i="1"/>
  <c r="AJ161" i="1" s="1"/>
  <c r="AD161" i="1"/>
  <c r="AC161" i="1"/>
  <c r="AB161" i="1"/>
  <c r="AA161" i="1"/>
  <c r="AN160" i="1"/>
  <c r="AG160" i="1"/>
  <c r="P160" i="1"/>
  <c r="S160" i="1"/>
  <c r="A160" i="1"/>
  <c r="H160" i="1"/>
  <c r="I160" i="1" s="1"/>
  <c r="E160" i="1"/>
  <c r="F160" i="1" s="1"/>
  <c r="V160" i="1"/>
  <c r="R160" i="1"/>
  <c r="O160" i="1"/>
  <c r="W161" i="1"/>
  <c r="AE161" i="1" s="1"/>
  <c r="J161" i="1"/>
  <c r="AM161" i="1"/>
  <c r="T161" i="1"/>
  <c r="N161" i="1"/>
  <c r="Q161" i="1"/>
  <c r="M161" i="1"/>
  <c r="AK161" i="1"/>
  <c r="Z161" i="1"/>
  <c r="AF161" i="1"/>
  <c r="AL161" i="1"/>
  <c r="B162" i="1"/>
  <c r="K161" i="1"/>
  <c r="AH161" i="1"/>
  <c r="X161" i="1"/>
  <c r="G161" i="1"/>
  <c r="Y161" i="1"/>
  <c r="C161" i="1"/>
  <c r="D161" i="1"/>
  <c r="U161" i="1"/>
  <c r="A216" i="10" l="1"/>
  <c r="C216" i="10"/>
  <c r="B217" i="10"/>
  <c r="D216" i="10"/>
  <c r="AI162" i="1"/>
  <c r="AJ162" i="1" s="1"/>
  <c r="AC162" i="1"/>
  <c r="AB162" i="1"/>
  <c r="AA162" i="1"/>
  <c r="AD162" i="1"/>
  <c r="AN161" i="1"/>
  <c r="AG161" i="1"/>
  <c r="P161" i="1"/>
  <c r="S161" i="1"/>
  <c r="A161" i="1"/>
  <c r="H161" i="1"/>
  <c r="I161" i="1" s="1"/>
  <c r="E161" i="1"/>
  <c r="F161" i="1" s="1"/>
  <c r="V161" i="1"/>
  <c r="R161" i="1"/>
  <c r="O161" i="1"/>
  <c r="W162" i="1"/>
  <c r="AE162" i="1" s="1"/>
  <c r="G162" i="1"/>
  <c r="M162" i="1"/>
  <c r="AK162" i="1"/>
  <c r="X162" i="1"/>
  <c r="U162" i="1"/>
  <c r="Y162" i="1"/>
  <c r="Q162" i="1"/>
  <c r="AH162" i="1"/>
  <c r="AF162" i="1"/>
  <c r="J162" i="1"/>
  <c r="T162" i="1"/>
  <c r="B163" i="1"/>
  <c r="K162" i="1"/>
  <c r="Z162" i="1"/>
  <c r="C162" i="1"/>
  <c r="D162" i="1"/>
  <c r="N162" i="1"/>
  <c r="AM162" i="1"/>
  <c r="AL162" i="1"/>
  <c r="A217" i="10" l="1"/>
  <c r="C217" i="10"/>
  <c r="B218" i="10"/>
  <c r="D217" i="10"/>
  <c r="AI163" i="1"/>
  <c r="AJ163" i="1" s="1"/>
  <c r="AD163" i="1"/>
  <c r="AC163" i="1"/>
  <c r="AB163" i="1"/>
  <c r="AA163" i="1"/>
  <c r="AN162" i="1"/>
  <c r="AG162" i="1"/>
  <c r="P162" i="1"/>
  <c r="S162" i="1"/>
  <c r="A162" i="1"/>
  <c r="H162" i="1"/>
  <c r="I162" i="1" s="1"/>
  <c r="E162" i="1"/>
  <c r="F162" i="1" s="1"/>
  <c r="V162" i="1"/>
  <c r="R162" i="1"/>
  <c r="O162" i="1"/>
  <c r="G163" i="1"/>
  <c r="AL163" i="1"/>
  <c r="AF163" i="1"/>
  <c r="J163" i="1"/>
  <c r="AH163" i="1"/>
  <c r="T163" i="1"/>
  <c r="N163" i="1"/>
  <c r="AK163" i="1"/>
  <c r="X163" i="1"/>
  <c r="C163" i="1"/>
  <c r="B164" i="1"/>
  <c r="Z163" i="1"/>
  <c r="Q163" i="1"/>
  <c r="K163" i="1"/>
  <c r="D163" i="1"/>
  <c r="M163" i="1"/>
  <c r="U163" i="1"/>
  <c r="W163" i="1"/>
  <c r="AE163" i="1" s="1"/>
  <c r="Y163" i="1"/>
  <c r="AM163" i="1"/>
  <c r="A218" i="10" l="1"/>
  <c r="C218" i="10"/>
  <c r="B219" i="10"/>
  <c r="D218" i="10"/>
  <c r="AI164" i="1"/>
  <c r="AJ164" i="1" s="1"/>
  <c r="AC164" i="1"/>
  <c r="AB164" i="1"/>
  <c r="AA164" i="1"/>
  <c r="AD164" i="1"/>
  <c r="AN163" i="1"/>
  <c r="AG163" i="1"/>
  <c r="P163" i="1"/>
  <c r="S163" i="1"/>
  <c r="V163" i="1"/>
  <c r="R163" i="1"/>
  <c r="O163" i="1"/>
  <c r="A163" i="1"/>
  <c r="H163" i="1"/>
  <c r="I163" i="1" s="1"/>
  <c r="E163" i="1"/>
  <c r="F163" i="1" s="1"/>
  <c r="K164" i="1"/>
  <c r="AK164" i="1"/>
  <c r="B165" i="1"/>
  <c r="T164" i="1"/>
  <c r="M164" i="1"/>
  <c r="X164" i="1"/>
  <c r="U164" i="1"/>
  <c r="G164" i="1"/>
  <c r="AL164" i="1"/>
  <c r="AF164" i="1"/>
  <c r="D164" i="1"/>
  <c r="J164" i="1"/>
  <c r="W164" i="1"/>
  <c r="AE164" i="1" s="1"/>
  <c r="N164" i="1"/>
  <c r="C164" i="1"/>
  <c r="AH164" i="1"/>
  <c r="Z164" i="1"/>
  <c r="Y164" i="1"/>
  <c r="AM164" i="1"/>
  <c r="Q164" i="1"/>
  <c r="A219" i="10" l="1"/>
  <c r="C219" i="10"/>
  <c r="B220" i="10"/>
  <c r="D219" i="10"/>
  <c r="AI165" i="1"/>
  <c r="AJ165" i="1" s="1"/>
  <c r="AD165" i="1"/>
  <c r="AC165" i="1"/>
  <c r="AB165" i="1"/>
  <c r="AA165" i="1"/>
  <c r="AN164" i="1"/>
  <c r="AG164" i="1"/>
  <c r="P164" i="1"/>
  <c r="S164" i="1"/>
  <c r="A164" i="1"/>
  <c r="E164" i="1"/>
  <c r="F164" i="1" s="1"/>
  <c r="H164" i="1"/>
  <c r="I164" i="1" s="1"/>
  <c r="V164" i="1"/>
  <c r="R164" i="1"/>
  <c r="O164" i="1"/>
  <c r="X165" i="1"/>
  <c r="Y165" i="1"/>
  <c r="U165" i="1"/>
  <c r="Z165" i="1"/>
  <c r="C165" i="1"/>
  <c r="D165" i="1"/>
  <c r="AH165" i="1"/>
  <c r="G165" i="1"/>
  <c r="AM165" i="1"/>
  <c r="M165" i="1"/>
  <c r="N165" i="1"/>
  <c r="W165" i="1"/>
  <c r="AE165" i="1" s="1"/>
  <c r="AK165" i="1"/>
  <c r="B166" i="1"/>
  <c r="T165" i="1"/>
  <c r="K165" i="1"/>
  <c r="AL165" i="1"/>
  <c r="J165" i="1"/>
  <c r="Q165" i="1"/>
  <c r="AF165" i="1"/>
  <c r="A220" i="10" l="1"/>
  <c r="C220" i="10"/>
  <c r="B221" i="10"/>
  <c r="D220" i="10"/>
  <c r="AI166" i="1"/>
  <c r="AJ166" i="1" s="1"/>
  <c r="AC166" i="1"/>
  <c r="AB166" i="1"/>
  <c r="AA166" i="1"/>
  <c r="AD166" i="1"/>
  <c r="AN165" i="1"/>
  <c r="AG165" i="1"/>
  <c r="P165" i="1"/>
  <c r="S165" i="1"/>
  <c r="V165" i="1"/>
  <c r="R165" i="1"/>
  <c r="O165" i="1"/>
  <c r="A165" i="1"/>
  <c r="H165" i="1"/>
  <c r="I165" i="1" s="1"/>
  <c r="E165" i="1"/>
  <c r="F165" i="1" s="1"/>
  <c r="D166" i="1"/>
  <c r="W166" i="1"/>
  <c r="AE166" i="1" s="1"/>
  <c r="J166" i="1"/>
  <c r="AL166" i="1"/>
  <c r="B167" i="1"/>
  <c r="G166" i="1"/>
  <c r="X166" i="1"/>
  <c r="U166" i="1"/>
  <c r="Y166" i="1"/>
  <c r="AH166" i="1"/>
  <c r="T166" i="1"/>
  <c r="AK166" i="1"/>
  <c r="M166" i="1"/>
  <c r="K166" i="1"/>
  <c r="AM166" i="1"/>
  <c r="Z166" i="1"/>
  <c r="C166" i="1"/>
  <c r="Q166" i="1"/>
  <c r="AF166" i="1"/>
  <c r="N166" i="1"/>
  <c r="A221" i="10" l="1"/>
  <c r="C221" i="10"/>
  <c r="B222" i="10"/>
  <c r="D221" i="10"/>
  <c r="AI167" i="1"/>
  <c r="AJ167" i="1" s="1"/>
  <c r="AD167" i="1"/>
  <c r="AC167" i="1"/>
  <c r="AB167" i="1"/>
  <c r="AA167" i="1"/>
  <c r="AN166" i="1"/>
  <c r="AG166" i="1"/>
  <c r="P166" i="1"/>
  <c r="S166" i="1"/>
  <c r="A166" i="1"/>
  <c r="H166" i="1"/>
  <c r="I166" i="1" s="1"/>
  <c r="E166" i="1"/>
  <c r="F166" i="1" s="1"/>
  <c r="V166" i="1"/>
  <c r="R166" i="1"/>
  <c r="O166" i="1"/>
  <c r="B168" i="1"/>
  <c r="K167" i="1"/>
  <c r="AM167" i="1"/>
  <c r="W167" i="1"/>
  <c r="AE167" i="1" s="1"/>
  <c r="G167" i="1"/>
  <c r="M167" i="1"/>
  <c r="Z167" i="1"/>
  <c r="C167" i="1"/>
  <c r="AK167" i="1"/>
  <c r="D167" i="1"/>
  <c r="Y167" i="1"/>
  <c r="T167" i="1"/>
  <c r="AL167" i="1"/>
  <c r="X167" i="1"/>
  <c r="Q167" i="1"/>
  <c r="AF167" i="1"/>
  <c r="J167" i="1"/>
  <c r="N167" i="1"/>
  <c r="U167" i="1"/>
  <c r="AH167" i="1"/>
  <c r="A222" i="10" l="1"/>
  <c r="C222" i="10"/>
  <c r="B223" i="10"/>
  <c r="D222" i="10"/>
  <c r="AI168" i="1"/>
  <c r="AJ168" i="1" s="1"/>
  <c r="AC168" i="1"/>
  <c r="AB168" i="1"/>
  <c r="AA168" i="1"/>
  <c r="AD168" i="1"/>
  <c r="AN167" i="1"/>
  <c r="AG167" i="1"/>
  <c r="P167" i="1"/>
  <c r="S167" i="1"/>
  <c r="A167" i="1"/>
  <c r="H167" i="1"/>
  <c r="I167" i="1" s="1"/>
  <c r="E167" i="1"/>
  <c r="F167" i="1" s="1"/>
  <c r="V167" i="1"/>
  <c r="R167" i="1"/>
  <c r="O167" i="1"/>
  <c r="Z168" i="1"/>
  <c r="W168" i="1"/>
  <c r="AE168" i="1" s="1"/>
  <c r="C168" i="1"/>
  <c r="Q168" i="1"/>
  <c r="AF168" i="1"/>
  <c r="Y168" i="1"/>
  <c r="D168" i="1"/>
  <c r="AM168" i="1"/>
  <c r="B169" i="1"/>
  <c r="T168" i="1"/>
  <c r="G168" i="1"/>
  <c r="AL168" i="1"/>
  <c r="X168" i="1"/>
  <c r="J168" i="1"/>
  <c r="N168" i="1"/>
  <c r="AH168" i="1"/>
  <c r="M168" i="1"/>
  <c r="U168" i="1"/>
  <c r="K168" i="1"/>
  <c r="AK168" i="1"/>
  <c r="A223" i="10" l="1"/>
  <c r="C223" i="10"/>
  <c r="B224" i="10"/>
  <c r="D223" i="10"/>
  <c r="AI169" i="1"/>
  <c r="AJ169" i="1" s="1"/>
  <c r="AD169" i="1"/>
  <c r="AC169" i="1"/>
  <c r="AB169" i="1"/>
  <c r="AA169" i="1"/>
  <c r="AN168" i="1"/>
  <c r="AG168" i="1"/>
  <c r="P168" i="1"/>
  <c r="S168" i="1"/>
  <c r="V168" i="1"/>
  <c r="R168" i="1"/>
  <c r="O168" i="1"/>
  <c r="A168" i="1"/>
  <c r="H168" i="1"/>
  <c r="I168" i="1" s="1"/>
  <c r="E168" i="1"/>
  <c r="F168" i="1" s="1"/>
  <c r="Y169" i="1"/>
  <c r="D169" i="1"/>
  <c r="T169" i="1"/>
  <c r="N169" i="1"/>
  <c r="AH169" i="1"/>
  <c r="G169" i="1"/>
  <c r="M169" i="1"/>
  <c r="Z169" i="1"/>
  <c r="W169" i="1"/>
  <c r="AE169" i="1" s="1"/>
  <c r="C169" i="1"/>
  <c r="AL169" i="1"/>
  <c r="Q169" i="1"/>
  <c r="J169" i="1"/>
  <c r="AM169" i="1"/>
  <c r="U169" i="1"/>
  <c r="X169" i="1"/>
  <c r="AF169" i="1"/>
  <c r="B170" i="1"/>
  <c r="K169" i="1"/>
  <c r="AK169" i="1"/>
  <c r="A224" i="10" l="1"/>
  <c r="C224" i="10"/>
  <c r="B225" i="10"/>
  <c r="D224" i="10"/>
  <c r="AI170" i="1"/>
  <c r="AJ170" i="1" s="1"/>
  <c r="AC170" i="1"/>
  <c r="AB170" i="1"/>
  <c r="AA170" i="1"/>
  <c r="AD170" i="1"/>
  <c r="AN169" i="1"/>
  <c r="AG169" i="1"/>
  <c r="P169" i="1"/>
  <c r="S169" i="1"/>
  <c r="A169" i="1"/>
  <c r="H169" i="1"/>
  <c r="I169" i="1" s="1"/>
  <c r="E169" i="1"/>
  <c r="F169" i="1" s="1"/>
  <c r="V169" i="1"/>
  <c r="R169" i="1"/>
  <c r="O169" i="1"/>
  <c r="G170" i="1"/>
  <c r="M170" i="1"/>
  <c r="X170" i="1"/>
  <c r="U170" i="1"/>
  <c r="AF170" i="1"/>
  <c r="Y170" i="1"/>
  <c r="Q170" i="1"/>
  <c r="AK170" i="1"/>
  <c r="J170" i="1"/>
  <c r="AM170" i="1"/>
  <c r="N170" i="1"/>
  <c r="D170" i="1"/>
  <c r="W170" i="1"/>
  <c r="AE170" i="1" s="1"/>
  <c r="AL170" i="1"/>
  <c r="AH170" i="1"/>
  <c r="T170" i="1"/>
  <c r="B171" i="1"/>
  <c r="K170" i="1"/>
  <c r="Z170" i="1"/>
  <c r="C170" i="1"/>
  <c r="A225" i="10" l="1"/>
  <c r="C225" i="10"/>
  <c r="B226" i="10"/>
  <c r="D225" i="10"/>
  <c r="AI171" i="1"/>
  <c r="AJ171" i="1" s="1"/>
  <c r="AD171" i="1"/>
  <c r="AC171" i="1"/>
  <c r="AB171" i="1"/>
  <c r="AA171" i="1"/>
  <c r="AN170" i="1"/>
  <c r="AG170" i="1"/>
  <c r="P170" i="1"/>
  <c r="S170" i="1"/>
  <c r="A170" i="1"/>
  <c r="H170" i="1"/>
  <c r="I170" i="1" s="1"/>
  <c r="E170" i="1"/>
  <c r="F170" i="1" s="1"/>
  <c r="V170" i="1"/>
  <c r="R170" i="1"/>
  <c r="O170" i="1"/>
  <c r="Z171" i="1"/>
  <c r="C171" i="1"/>
  <c r="AF171" i="1"/>
  <c r="J171" i="1"/>
  <c r="AH171" i="1"/>
  <c r="T171" i="1"/>
  <c r="N171" i="1"/>
  <c r="AM171" i="1"/>
  <c r="W171" i="1"/>
  <c r="AE171" i="1" s="1"/>
  <c r="Q171" i="1"/>
  <c r="M171" i="1"/>
  <c r="AK171" i="1"/>
  <c r="U171" i="1"/>
  <c r="AL171" i="1"/>
  <c r="Y171" i="1"/>
  <c r="K171" i="1"/>
  <c r="B172" i="1"/>
  <c r="G171" i="1"/>
  <c r="X171" i="1"/>
  <c r="D171" i="1"/>
  <c r="A226" i="10" l="1"/>
  <c r="C226" i="10"/>
  <c r="B227" i="10"/>
  <c r="D226" i="10"/>
  <c r="AI172" i="1"/>
  <c r="AJ172" i="1" s="1"/>
  <c r="AC172" i="1"/>
  <c r="AB172" i="1"/>
  <c r="AA172" i="1"/>
  <c r="AD172" i="1"/>
  <c r="AN171" i="1"/>
  <c r="AG171" i="1"/>
  <c r="P171" i="1"/>
  <c r="S171" i="1"/>
  <c r="V171" i="1"/>
  <c r="R171" i="1"/>
  <c r="O171" i="1"/>
  <c r="A171" i="1"/>
  <c r="H171" i="1"/>
  <c r="I171" i="1" s="1"/>
  <c r="E171" i="1"/>
  <c r="F171" i="1" s="1"/>
  <c r="J172" i="1"/>
  <c r="AK172" i="1"/>
  <c r="T172" i="1"/>
  <c r="AM172" i="1"/>
  <c r="B173" i="1"/>
  <c r="G172" i="1"/>
  <c r="M172" i="1"/>
  <c r="X172" i="1"/>
  <c r="C172" i="1"/>
  <c r="U172" i="1"/>
  <c r="Y172" i="1"/>
  <c r="Q172" i="1"/>
  <c r="AF172" i="1"/>
  <c r="Z172" i="1"/>
  <c r="N172" i="1"/>
  <c r="AH172" i="1"/>
  <c r="W172" i="1"/>
  <c r="AE172" i="1" s="1"/>
  <c r="AL172" i="1"/>
  <c r="D172" i="1"/>
  <c r="K172" i="1"/>
  <c r="A227" i="10" l="1"/>
  <c r="C227" i="10"/>
  <c r="B228" i="10"/>
  <c r="D227" i="10"/>
  <c r="AI173" i="1"/>
  <c r="AJ173" i="1" s="1"/>
  <c r="AD173" i="1"/>
  <c r="AC173" i="1"/>
  <c r="AB173" i="1"/>
  <c r="AA173" i="1"/>
  <c r="AN172" i="1"/>
  <c r="AG172" i="1"/>
  <c r="P172" i="1"/>
  <c r="S172" i="1"/>
  <c r="A172" i="1"/>
  <c r="H172" i="1"/>
  <c r="I172" i="1" s="1"/>
  <c r="E172" i="1"/>
  <c r="F172" i="1" s="1"/>
  <c r="V172" i="1"/>
  <c r="R172" i="1"/>
  <c r="O172" i="1"/>
  <c r="W173" i="1"/>
  <c r="AE173" i="1" s="1"/>
  <c r="K173" i="1"/>
  <c r="M173" i="1"/>
  <c r="X173" i="1"/>
  <c r="Q173" i="1"/>
  <c r="U173" i="1"/>
  <c r="Z173" i="1"/>
  <c r="AK173" i="1"/>
  <c r="J173" i="1"/>
  <c r="AH173" i="1"/>
  <c r="T173" i="1"/>
  <c r="N173" i="1"/>
  <c r="G173" i="1"/>
  <c r="C173" i="1"/>
  <c r="B174" i="1"/>
  <c r="D173" i="1"/>
  <c r="AF173" i="1"/>
  <c r="AM173" i="1"/>
  <c r="Y173" i="1"/>
  <c r="AL173" i="1"/>
  <c r="A228" i="10" l="1"/>
  <c r="C228" i="10"/>
  <c r="B229" i="10"/>
  <c r="D228" i="10"/>
  <c r="AI174" i="1"/>
  <c r="AJ174" i="1" s="1"/>
  <c r="AC174" i="1"/>
  <c r="AB174" i="1"/>
  <c r="AA174" i="1"/>
  <c r="AD174" i="1"/>
  <c r="AN173" i="1"/>
  <c r="AG173" i="1"/>
  <c r="P173" i="1"/>
  <c r="S173" i="1"/>
  <c r="A173" i="1"/>
  <c r="H173" i="1"/>
  <c r="I173" i="1" s="1"/>
  <c r="E173" i="1"/>
  <c r="F173" i="1" s="1"/>
  <c r="V173" i="1"/>
  <c r="R173" i="1"/>
  <c r="O173" i="1"/>
  <c r="C174" i="1"/>
  <c r="AF174" i="1"/>
  <c r="N174" i="1"/>
  <c r="AL174" i="1"/>
  <c r="Y174" i="1"/>
  <c r="D174" i="1"/>
  <c r="AM174" i="1"/>
  <c r="B175" i="1"/>
  <c r="K174" i="1"/>
  <c r="X174" i="1"/>
  <c r="Q174" i="1"/>
  <c r="U174" i="1"/>
  <c r="W174" i="1"/>
  <c r="AE174" i="1" s="1"/>
  <c r="AK174" i="1"/>
  <c r="AH174" i="1"/>
  <c r="T174" i="1"/>
  <c r="G174" i="1"/>
  <c r="J174" i="1"/>
  <c r="Z174" i="1"/>
  <c r="M174" i="1"/>
  <c r="A229" i="10" l="1"/>
  <c r="C229" i="10"/>
  <c r="B230" i="10"/>
  <c r="D229" i="10"/>
  <c r="AI175" i="1"/>
  <c r="AJ175" i="1" s="1"/>
  <c r="AD175" i="1"/>
  <c r="AC175" i="1"/>
  <c r="AB175" i="1"/>
  <c r="AA175" i="1"/>
  <c r="AN174" i="1"/>
  <c r="AG174" i="1"/>
  <c r="P174" i="1"/>
  <c r="S174" i="1"/>
  <c r="V174" i="1"/>
  <c r="R174" i="1"/>
  <c r="O174" i="1"/>
  <c r="A174" i="1"/>
  <c r="H174" i="1"/>
  <c r="I174" i="1" s="1"/>
  <c r="E174" i="1"/>
  <c r="F174" i="1" s="1"/>
  <c r="K175" i="1"/>
  <c r="N175" i="1"/>
  <c r="AM175" i="1"/>
  <c r="B176" i="1"/>
  <c r="T175" i="1"/>
  <c r="W175" i="1"/>
  <c r="AE175" i="1" s="1"/>
  <c r="G175" i="1"/>
  <c r="M175" i="1"/>
  <c r="AL175" i="1"/>
  <c r="Z175" i="1"/>
  <c r="D175" i="1"/>
  <c r="X175" i="1"/>
  <c r="J175" i="1"/>
  <c r="U175" i="1"/>
  <c r="AK175" i="1"/>
  <c r="AF175" i="1"/>
  <c r="Y175" i="1"/>
  <c r="AH175" i="1"/>
  <c r="C175" i="1"/>
  <c r="Q175" i="1"/>
  <c r="A230" i="10" l="1"/>
  <c r="C230" i="10"/>
  <c r="B231" i="10"/>
  <c r="D230" i="10"/>
  <c r="AI176" i="1"/>
  <c r="AJ176" i="1" s="1"/>
  <c r="AC176" i="1"/>
  <c r="AB176" i="1"/>
  <c r="AA176" i="1"/>
  <c r="AD176" i="1"/>
  <c r="AN175" i="1"/>
  <c r="AG175" i="1"/>
  <c r="P175" i="1"/>
  <c r="S175" i="1"/>
  <c r="A175" i="1"/>
  <c r="E175" i="1"/>
  <c r="F175" i="1" s="1"/>
  <c r="H175" i="1"/>
  <c r="I175" i="1" s="1"/>
  <c r="V175" i="1"/>
  <c r="R175" i="1"/>
  <c r="O175" i="1"/>
  <c r="X176" i="1"/>
  <c r="Q176" i="1"/>
  <c r="U176" i="1"/>
  <c r="Z176" i="1"/>
  <c r="C176" i="1"/>
  <c r="AF176" i="1"/>
  <c r="Y176" i="1"/>
  <c r="J176" i="1"/>
  <c r="AH176" i="1"/>
  <c r="B177" i="1"/>
  <c r="T176" i="1"/>
  <c r="K176" i="1"/>
  <c r="G176" i="1"/>
  <c r="D176" i="1"/>
  <c r="N176" i="1"/>
  <c r="M176" i="1"/>
  <c r="AL176" i="1"/>
  <c r="W176" i="1"/>
  <c r="AE176" i="1" s="1"/>
  <c r="AM176" i="1"/>
  <c r="AK176" i="1"/>
  <c r="A231" i="10" l="1"/>
  <c r="C231" i="10"/>
  <c r="B232" i="10"/>
  <c r="D231" i="10"/>
  <c r="AI177" i="1"/>
  <c r="AJ177" i="1" s="1"/>
  <c r="AD177" i="1"/>
  <c r="AC177" i="1"/>
  <c r="AB177" i="1"/>
  <c r="AA177" i="1"/>
  <c r="AN176" i="1"/>
  <c r="AG176" i="1"/>
  <c r="P176" i="1"/>
  <c r="S176" i="1"/>
  <c r="V176" i="1"/>
  <c r="R176" i="1"/>
  <c r="O176" i="1"/>
  <c r="A176" i="1"/>
  <c r="H176" i="1"/>
  <c r="I176" i="1" s="1"/>
  <c r="E176" i="1"/>
  <c r="F176" i="1" s="1"/>
  <c r="J177" i="1"/>
  <c r="AL177" i="1"/>
  <c r="D177" i="1"/>
  <c r="T177" i="1"/>
  <c r="N177" i="1"/>
  <c r="AM177" i="1"/>
  <c r="M177" i="1"/>
  <c r="AH177" i="1"/>
  <c r="Z177" i="1"/>
  <c r="W177" i="1"/>
  <c r="AE177" i="1" s="1"/>
  <c r="G177" i="1"/>
  <c r="AF177" i="1"/>
  <c r="U177" i="1"/>
  <c r="Y177" i="1"/>
  <c r="K177" i="1"/>
  <c r="AK177" i="1"/>
  <c r="C177" i="1"/>
  <c r="B178" i="1"/>
  <c r="Q177" i="1"/>
  <c r="X177" i="1"/>
  <c r="A232" i="10" l="1"/>
  <c r="C232" i="10"/>
  <c r="B233" i="10"/>
  <c r="D232" i="10"/>
  <c r="AI178" i="1"/>
  <c r="AJ178" i="1" s="1"/>
  <c r="AC178" i="1"/>
  <c r="AB178" i="1"/>
  <c r="AA178" i="1"/>
  <c r="AD178" i="1"/>
  <c r="AN177" i="1"/>
  <c r="AG177" i="1"/>
  <c r="P177" i="1"/>
  <c r="S177" i="1"/>
  <c r="A177" i="1"/>
  <c r="H177" i="1"/>
  <c r="I177" i="1" s="1"/>
  <c r="E177" i="1"/>
  <c r="F177" i="1" s="1"/>
  <c r="V177" i="1"/>
  <c r="R177" i="1"/>
  <c r="O177" i="1"/>
  <c r="B179" i="1"/>
  <c r="K178" i="1"/>
  <c r="G178" i="1"/>
  <c r="M178" i="1"/>
  <c r="AF178" i="1"/>
  <c r="X178" i="1"/>
  <c r="N178" i="1"/>
  <c r="U178" i="1"/>
  <c r="AK178" i="1"/>
  <c r="C178" i="1"/>
  <c r="AM178" i="1"/>
  <c r="Y178" i="1"/>
  <c r="Q178" i="1"/>
  <c r="AL178" i="1"/>
  <c r="J178" i="1"/>
  <c r="Z178" i="1"/>
  <c r="D178" i="1"/>
  <c r="AH178" i="1"/>
  <c r="W178" i="1"/>
  <c r="AE178" i="1" s="1"/>
  <c r="T178" i="1"/>
  <c r="A233" i="10" l="1"/>
  <c r="C233" i="10"/>
  <c r="B234" i="10"/>
  <c r="D233" i="10"/>
  <c r="AI179" i="1"/>
  <c r="AJ179" i="1" s="1"/>
  <c r="AD179" i="1"/>
  <c r="AC179" i="1"/>
  <c r="AB179" i="1"/>
  <c r="AA179" i="1"/>
  <c r="AN178" i="1"/>
  <c r="AG178" i="1"/>
  <c r="P178" i="1"/>
  <c r="S178" i="1"/>
  <c r="A178" i="1"/>
  <c r="H178" i="1"/>
  <c r="I178" i="1" s="1"/>
  <c r="E178" i="1"/>
  <c r="F178" i="1" s="1"/>
  <c r="V178" i="1"/>
  <c r="R178" i="1"/>
  <c r="O178" i="1"/>
  <c r="Z179" i="1"/>
  <c r="K179" i="1"/>
  <c r="AL179" i="1"/>
  <c r="Y179" i="1"/>
  <c r="Q179" i="1"/>
  <c r="AF179" i="1"/>
  <c r="W179" i="1"/>
  <c r="AE179" i="1" s="1"/>
  <c r="J179" i="1"/>
  <c r="AK179" i="1"/>
  <c r="T179" i="1"/>
  <c r="N179" i="1"/>
  <c r="AH179" i="1"/>
  <c r="C179" i="1"/>
  <c r="M179" i="1"/>
  <c r="G179" i="1"/>
  <c r="B180" i="1"/>
  <c r="D179" i="1"/>
  <c r="X179" i="1"/>
  <c r="U179" i="1"/>
  <c r="AM179" i="1"/>
  <c r="A234" i="10" l="1"/>
  <c r="C234" i="10"/>
  <c r="B235" i="10"/>
  <c r="D234" i="10"/>
  <c r="AI180" i="1"/>
  <c r="AJ180" i="1" s="1"/>
  <c r="AC180" i="1"/>
  <c r="AB180" i="1"/>
  <c r="AA180" i="1"/>
  <c r="AD180" i="1"/>
  <c r="AN179" i="1"/>
  <c r="AG179" i="1"/>
  <c r="P179" i="1"/>
  <c r="S179" i="1"/>
  <c r="V179" i="1"/>
  <c r="R179" i="1"/>
  <c r="O179" i="1"/>
  <c r="A179" i="1"/>
  <c r="H179" i="1"/>
  <c r="I179" i="1" s="1"/>
  <c r="E179" i="1"/>
  <c r="F179" i="1" s="1"/>
  <c r="Y180" i="1"/>
  <c r="D180" i="1"/>
  <c r="AL180" i="1"/>
  <c r="K180" i="1"/>
  <c r="N180" i="1"/>
  <c r="B181" i="1"/>
  <c r="T180" i="1"/>
  <c r="U180" i="1"/>
  <c r="X180" i="1"/>
  <c r="C180" i="1"/>
  <c r="M180" i="1"/>
  <c r="AM180" i="1"/>
  <c r="J180" i="1"/>
  <c r="AH180" i="1"/>
  <c r="W180" i="1"/>
  <c r="AE180" i="1" s="1"/>
  <c r="AK180" i="1"/>
  <c r="AF180" i="1"/>
  <c r="Z180" i="1"/>
  <c r="G180" i="1"/>
  <c r="Q180" i="1"/>
  <c r="A235" i="10" l="1"/>
  <c r="C235" i="10"/>
  <c r="B236" i="10"/>
  <c r="D235" i="10"/>
  <c r="AI181" i="1"/>
  <c r="AJ181" i="1" s="1"/>
  <c r="AD181" i="1"/>
  <c r="AC181" i="1"/>
  <c r="AB181" i="1"/>
  <c r="AA181" i="1"/>
  <c r="AN180" i="1"/>
  <c r="AG180" i="1"/>
  <c r="P180" i="1"/>
  <c r="S180" i="1"/>
  <c r="V180" i="1"/>
  <c r="R180" i="1"/>
  <c r="O180" i="1"/>
  <c r="A180" i="1"/>
  <c r="H180" i="1"/>
  <c r="I180" i="1" s="1"/>
  <c r="E180" i="1"/>
  <c r="F180" i="1" s="1"/>
  <c r="G181" i="1"/>
  <c r="M181" i="1"/>
  <c r="AK181" i="1"/>
  <c r="X181" i="1"/>
  <c r="U181" i="1"/>
  <c r="Z181" i="1"/>
  <c r="C181" i="1"/>
  <c r="AL181" i="1"/>
  <c r="J181" i="1"/>
  <c r="W181" i="1"/>
  <c r="AE181" i="1" s="1"/>
  <c r="K181" i="1"/>
  <c r="N181" i="1"/>
  <c r="AM181" i="1"/>
  <c r="D181" i="1"/>
  <c r="B182" i="1"/>
  <c r="Q181" i="1"/>
  <c r="AH181" i="1"/>
  <c r="Y181" i="1"/>
  <c r="AF181" i="1"/>
  <c r="T181" i="1"/>
  <c r="A236" i="10" l="1"/>
  <c r="C236" i="10"/>
  <c r="B237" i="10"/>
  <c r="D236" i="10"/>
  <c r="AI182" i="1"/>
  <c r="AJ182" i="1" s="1"/>
  <c r="AC182" i="1"/>
  <c r="AB182" i="1"/>
  <c r="AA182" i="1"/>
  <c r="AD182" i="1"/>
  <c r="AN181" i="1"/>
  <c r="AG181" i="1"/>
  <c r="P181" i="1"/>
  <c r="S181" i="1"/>
  <c r="A181" i="1"/>
  <c r="H181" i="1"/>
  <c r="I181" i="1" s="1"/>
  <c r="E181" i="1"/>
  <c r="F181" i="1" s="1"/>
  <c r="V181" i="1"/>
  <c r="R181" i="1"/>
  <c r="O181" i="1"/>
  <c r="Q182" i="1"/>
  <c r="AK182" i="1"/>
  <c r="AL182" i="1"/>
  <c r="J182" i="1"/>
  <c r="Y182" i="1"/>
  <c r="D182" i="1"/>
  <c r="AF182" i="1"/>
  <c r="B183" i="1"/>
  <c r="K182" i="1"/>
  <c r="X182" i="1"/>
  <c r="U182" i="1"/>
  <c r="W182" i="1"/>
  <c r="AE182" i="1" s="1"/>
  <c r="T182" i="1"/>
  <c r="G182" i="1"/>
  <c r="C182" i="1"/>
  <c r="N182" i="1"/>
  <c r="Z182" i="1"/>
  <c r="M182" i="1"/>
  <c r="AH182" i="1"/>
  <c r="AM182" i="1"/>
  <c r="A237" i="10" l="1"/>
  <c r="C237" i="10"/>
  <c r="B238" i="10"/>
  <c r="D237" i="10"/>
  <c r="AI183" i="1"/>
  <c r="AJ183" i="1" s="1"/>
  <c r="AD183" i="1"/>
  <c r="AC183" i="1"/>
  <c r="AB183" i="1"/>
  <c r="AA183" i="1"/>
  <c r="AN182" i="1"/>
  <c r="AG182" i="1"/>
  <c r="P182" i="1"/>
  <c r="S182" i="1"/>
  <c r="V182" i="1"/>
  <c r="R182" i="1"/>
  <c r="O182" i="1"/>
  <c r="A182" i="1"/>
  <c r="H182" i="1"/>
  <c r="I182" i="1" s="1"/>
  <c r="E182" i="1"/>
  <c r="F182" i="1" s="1"/>
  <c r="K183" i="1"/>
  <c r="N183" i="1"/>
  <c r="AM183" i="1"/>
  <c r="B184" i="1"/>
  <c r="T183" i="1"/>
  <c r="AH183" i="1"/>
  <c r="Q183" i="1"/>
  <c r="M183" i="1"/>
  <c r="AK183" i="1"/>
  <c r="Z183" i="1"/>
  <c r="C183" i="1"/>
  <c r="AL183" i="1"/>
  <c r="W183" i="1"/>
  <c r="AE183" i="1" s="1"/>
  <c r="J183" i="1"/>
  <c r="U183" i="1"/>
  <c r="D183" i="1"/>
  <c r="X183" i="1"/>
  <c r="Y183" i="1"/>
  <c r="AF183" i="1"/>
  <c r="G183" i="1"/>
  <c r="A238" i="10" l="1"/>
  <c r="C238" i="10"/>
  <c r="B239" i="10"/>
  <c r="D238" i="10"/>
  <c r="AI184" i="1"/>
  <c r="AJ184" i="1" s="1"/>
  <c r="AC184" i="1"/>
  <c r="AB184" i="1"/>
  <c r="AA184" i="1"/>
  <c r="AD184" i="1"/>
  <c r="AN183" i="1"/>
  <c r="AG183" i="1"/>
  <c r="P183" i="1"/>
  <c r="S183" i="1"/>
  <c r="A183" i="1"/>
  <c r="E183" i="1"/>
  <c r="F183" i="1" s="1"/>
  <c r="H183" i="1"/>
  <c r="I183" i="1" s="1"/>
  <c r="V183" i="1"/>
  <c r="R183" i="1"/>
  <c r="O183" i="1"/>
  <c r="X184" i="1"/>
  <c r="Y184" i="1"/>
  <c r="C184" i="1"/>
  <c r="U184" i="1"/>
  <c r="Z184" i="1"/>
  <c r="G184" i="1"/>
  <c r="D184" i="1"/>
  <c r="AL184" i="1"/>
  <c r="AF184" i="1"/>
  <c r="J184" i="1"/>
  <c r="B185" i="1"/>
  <c r="T184" i="1"/>
  <c r="Q184" i="1"/>
  <c r="N184" i="1"/>
  <c r="M184" i="1"/>
  <c r="AK184" i="1"/>
  <c r="K184" i="1"/>
  <c r="W184" i="1"/>
  <c r="AE184" i="1" s="1"/>
  <c r="AH184" i="1"/>
  <c r="AM184" i="1"/>
  <c r="A239" i="10" l="1"/>
  <c r="C239" i="10"/>
  <c r="B240" i="10"/>
  <c r="D239" i="10"/>
  <c r="AI185" i="1"/>
  <c r="AJ185" i="1" s="1"/>
  <c r="AD185" i="1"/>
  <c r="AC185" i="1"/>
  <c r="AB185" i="1"/>
  <c r="AA185" i="1"/>
  <c r="AN184" i="1"/>
  <c r="AG184" i="1"/>
  <c r="S184" i="1"/>
  <c r="P184" i="1"/>
  <c r="V184" i="1"/>
  <c r="R184" i="1"/>
  <c r="O184" i="1"/>
  <c r="A184" i="1"/>
  <c r="H184" i="1"/>
  <c r="I184" i="1" s="1"/>
  <c r="E184" i="1"/>
  <c r="F184" i="1" s="1"/>
  <c r="Q185" i="1"/>
  <c r="AH185" i="1"/>
  <c r="J185" i="1"/>
  <c r="AK185" i="1"/>
  <c r="T185" i="1"/>
  <c r="N185" i="1"/>
  <c r="W185" i="1"/>
  <c r="AE185" i="1" s="1"/>
  <c r="K185" i="1"/>
  <c r="M185" i="1"/>
  <c r="AM185" i="1"/>
  <c r="Z185" i="1"/>
  <c r="C185" i="1"/>
  <c r="AL185" i="1"/>
  <c r="Y185" i="1"/>
  <c r="G185" i="1"/>
  <c r="AF185" i="1"/>
  <c r="B186" i="1"/>
  <c r="D185" i="1"/>
  <c r="X185" i="1"/>
  <c r="U185" i="1"/>
  <c r="A240" i="10" l="1"/>
  <c r="C240" i="10"/>
  <c r="B241" i="10"/>
  <c r="D240" i="10"/>
  <c r="AI186" i="1"/>
  <c r="AJ186" i="1" s="1"/>
  <c r="AC186" i="1"/>
  <c r="AB186" i="1"/>
  <c r="AA186" i="1"/>
  <c r="AD186" i="1"/>
  <c r="AN185" i="1"/>
  <c r="AG185" i="1"/>
  <c r="P185" i="1"/>
  <c r="S185" i="1"/>
  <c r="A185" i="1"/>
  <c r="H185" i="1"/>
  <c r="I185" i="1" s="1"/>
  <c r="E185" i="1"/>
  <c r="F185" i="1" s="1"/>
  <c r="V185" i="1"/>
  <c r="R185" i="1"/>
  <c r="O185" i="1"/>
  <c r="B187" i="1"/>
  <c r="T186" i="1"/>
  <c r="U186" i="1"/>
  <c r="AM186" i="1"/>
  <c r="G186" i="1"/>
  <c r="AH186" i="1"/>
  <c r="X186" i="1"/>
  <c r="M186" i="1"/>
  <c r="AK186" i="1"/>
  <c r="Q186" i="1"/>
  <c r="AF186" i="1"/>
  <c r="Y186" i="1"/>
  <c r="D186" i="1"/>
  <c r="Z186" i="1"/>
  <c r="N186" i="1"/>
  <c r="J186" i="1"/>
  <c r="AL186" i="1"/>
  <c r="W186" i="1"/>
  <c r="AE186" i="1" s="1"/>
  <c r="K186" i="1"/>
  <c r="C186" i="1"/>
  <c r="A241" i="10" l="1"/>
  <c r="C241" i="10"/>
  <c r="B242" i="10"/>
  <c r="D241" i="10"/>
  <c r="AI187" i="1"/>
  <c r="AJ187" i="1" s="1"/>
  <c r="AD187" i="1"/>
  <c r="AC187" i="1"/>
  <c r="AB187" i="1"/>
  <c r="AA187" i="1"/>
  <c r="AN186" i="1"/>
  <c r="AG186" i="1"/>
  <c r="P186" i="1"/>
  <c r="S186" i="1"/>
  <c r="A186" i="1"/>
  <c r="H186" i="1"/>
  <c r="I186" i="1" s="1"/>
  <c r="E186" i="1"/>
  <c r="F186" i="1" s="1"/>
  <c r="V186" i="1"/>
  <c r="R186" i="1"/>
  <c r="O186" i="1"/>
  <c r="Z187" i="1"/>
  <c r="C187" i="1"/>
  <c r="Y187" i="1"/>
  <c r="Q187" i="1"/>
  <c r="AM187" i="1"/>
  <c r="AF187" i="1"/>
  <c r="N187" i="1"/>
  <c r="T187" i="1"/>
  <c r="D187" i="1"/>
  <c r="AK187" i="1"/>
  <c r="W187" i="1"/>
  <c r="AE187" i="1" s="1"/>
  <c r="G187" i="1"/>
  <c r="M187" i="1"/>
  <c r="K187" i="1"/>
  <c r="B188" i="1"/>
  <c r="J187" i="1"/>
  <c r="X187" i="1"/>
  <c r="U187" i="1"/>
  <c r="AH187" i="1"/>
  <c r="AL187" i="1"/>
  <c r="A242" i="10" l="1"/>
  <c r="C242" i="10"/>
  <c r="B243" i="10"/>
  <c r="D242" i="10"/>
  <c r="AI188" i="1"/>
  <c r="AJ188" i="1" s="1"/>
  <c r="AC188" i="1"/>
  <c r="AB188" i="1"/>
  <c r="AA188" i="1"/>
  <c r="AD188" i="1"/>
  <c r="AN187" i="1"/>
  <c r="AG187" i="1"/>
  <c r="P187" i="1"/>
  <c r="S187" i="1"/>
  <c r="V187" i="1"/>
  <c r="R187" i="1"/>
  <c r="O187" i="1"/>
  <c r="A187" i="1"/>
  <c r="H187" i="1"/>
  <c r="I187" i="1" s="1"/>
  <c r="E187" i="1"/>
  <c r="F187" i="1" s="1"/>
  <c r="J188" i="1"/>
  <c r="T188" i="1"/>
  <c r="N188" i="1"/>
  <c r="B189" i="1"/>
  <c r="G188" i="1"/>
  <c r="U188" i="1"/>
  <c r="AF188" i="1"/>
  <c r="X188" i="1"/>
  <c r="M188" i="1"/>
  <c r="AL188" i="1"/>
  <c r="Y188" i="1"/>
  <c r="Q188" i="1"/>
  <c r="AK188" i="1"/>
  <c r="AM188" i="1"/>
  <c r="W188" i="1"/>
  <c r="AE188" i="1" s="1"/>
  <c r="AH188" i="1"/>
  <c r="K188" i="1"/>
  <c r="C188" i="1"/>
  <c r="D188" i="1"/>
  <c r="Z188" i="1"/>
  <c r="A243" i="10" l="1"/>
  <c r="C243" i="10"/>
  <c r="B244" i="10"/>
  <c r="D243" i="10"/>
  <c r="AI189" i="1"/>
  <c r="AJ189" i="1" s="1"/>
  <c r="AD189" i="1"/>
  <c r="AC189" i="1"/>
  <c r="AB189" i="1"/>
  <c r="AA189" i="1"/>
  <c r="AN188" i="1"/>
  <c r="AG188" i="1"/>
  <c r="P188" i="1"/>
  <c r="S188" i="1"/>
  <c r="A188" i="1"/>
  <c r="H188" i="1"/>
  <c r="I188" i="1" s="1"/>
  <c r="E188" i="1"/>
  <c r="F188" i="1" s="1"/>
  <c r="V188" i="1"/>
  <c r="R188" i="1"/>
  <c r="O188" i="1"/>
  <c r="W189" i="1"/>
  <c r="AE189" i="1" s="1"/>
  <c r="G189" i="1"/>
  <c r="M189" i="1"/>
  <c r="AK189" i="1"/>
  <c r="X189" i="1"/>
  <c r="U189" i="1"/>
  <c r="Z189" i="1"/>
  <c r="C189" i="1"/>
  <c r="Q189" i="1"/>
  <c r="T189" i="1"/>
  <c r="N189" i="1"/>
  <c r="AM189" i="1"/>
  <c r="J189" i="1"/>
  <c r="B190" i="1"/>
  <c r="AH189" i="1"/>
  <c r="AL189" i="1"/>
  <c r="Y189" i="1"/>
  <c r="AF189" i="1"/>
  <c r="K189" i="1"/>
  <c r="D189" i="1"/>
  <c r="A244" i="10" l="1"/>
  <c r="C244" i="10"/>
  <c r="B245" i="10"/>
  <c r="D244" i="10"/>
  <c r="AI190" i="1"/>
  <c r="AJ190" i="1" s="1"/>
  <c r="AC190" i="1"/>
  <c r="AB190" i="1"/>
  <c r="AA190" i="1"/>
  <c r="AD190" i="1"/>
  <c r="AN189" i="1"/>
  <c r="AG189" i="1"/>
  <c r="P189" i="1"/>
  <c r="S189" i="1"/>
  <c r="A189" i="1"/>
  <c r="H189" i="1"/>
  <c r="I189" i="1" s="1"/>
  <c r="E189" i="1"/>
  <c r="F189" i="1" s="1"/>
  <c r="V189" i="1"/>
  <c r="R189" i="1"/>
  <c r="O189" i="1"/>
  <c r="G190" i="1"/>
  <c r="AF190" i="1"/>
  <c r="W190" i="1"/>
  <c r="AE190" i="1" s="1"/>
  <c r="D190" i="1"/>
  <c r="AL190" i="1"/>
  <c r="Y190" i="1"/>
  <c r="J190" i="1"/>
  <c r="AH190" i="1"/>
  <c r="B191" i="1"/>
  <c r="K190" i="1"/>
  <c r="M190" i="1"/>
  <c r="X190" i="1"/>
  <c r="C190" i="1"/>
  <c r="U190" i="1"/>
  <c r="AM190" i="1"/>
  <c r="Z190" i="1"/>
  <c r="AK190" i="1"/>
  <c r="T190" i="1"/>
  <c r="Q190" i="1"/>
  <c r="N190" i="1"/>
  <c r="A245" i="10" l="1"/>
  <c r="C245" i="10"/>
  <c r="B246" i="10"/>
  <c r="D245" i="10"/>
  <c r="AI191" i="1"/>
  <c r="AJ191" i="1" s="1"/>
  <c r="AD191" i="1"/>
  <c r="AC191" i="1"/>
  <c r="AB191" i="1"/>
  <c r="AA191" i="1"/>
  <c r="AN190" i="1"/>
  <c r="AG190" i="1"/>
  <c r="P190" i="1"/>
  <c r="S190" i="1"/>
  <c r="A190" i="1"/>
  <c r="H190" i="1"/>
  <c r="I190" i="1" s="1"/>
  <c r="E190" i="1"/>
  <c r="F190" i="1" s="1"/>
  <c r="V190" i="1"/>
  <c r="R190" i="1"/>
  <c r="O190" i="1"/>
  <c r="T191" i="1"/>
  <c r="B192" i="1"/>
  <c r="K191" i="1"/>
  <c r="M191" i="1"/>
  <c r="AL191" i="1"/>
  <c r="W191" i="1"/>
  <c r="AE191" i="1" s="1"/>
  <c r="Q191" i="1"/>
  <c r="N191" i="1"/>
  <c r="AK191" i="1"/>
  <c r="Z191" i="1"/>
  <c r="C191" i="1"/>
  <c r="J191" i="1"/>
  <c r="AF191" i="1"/>
  <c r="X191" i="1"/>
  <c r="AM191" i="1"/>
  <c r="Y191" i="1"/>
  <c r="G191" i="1"/>
  <c r="D191" i="1"/>
  <c r="AH191" i="1"/>
  <c r="U191" i="1"/>
  <c r="A246" i="10" l="1"/>
  <c r="C246" i="10"/>
  <c r="B247" i="10"/>
  <c r="D246" i="10"/>
  <c r="AI192" i="1"/>
  <c r="AJ192" i="1" s="1"/>
  <c r="AC192" i="1"/>
  <c r="AB192" i="1"/>
  <c r="AA192" i="1"/>
  <c r="AD192" i="1"/>
  <c r="AN191" i="1"/>
  <c r="AG191" i="1"/>
  <c r="P191" i="1"/>
  <c r="S191" i="1"/>
  <c r="A191" i="1"/>
  <c r="H191" i="1"/>
  <c r="I191" i="1" s="1"/>
  <c r="E191" i="1"/>
  <c r="F191" i="1" s="1"/>
  <c r="V191" i="1"/>
  <c r="R191" i="1"/>
  <c r="O191" i="1"/>
  <c r="X192" i="1"/>
  <c r="U192" i="1"/>
  <c r="Z192" i="1"/>
  <c r="W192" i="1"/>
  <c r="AE192" i="1" s="1"/>
  <c r="C192" i="1"/>
  <c r="AH192" i="1"/>
  <c r="J192" i="1"/>
  <c r="AF192" i="1"/>
  <c r="Y192" i="1"/>
  <c r="D192" i="1"/>
  <c r="AK192" i="1"/>
  <c r="K192" i="1"/>
  <c r="N192" i="1"/>
  <c r="AL192" i="1"/>
  <c r="B193" i="1"/>
  <c r="T192" i="1"/>
  <c r="AM192" i="1"/>
  <c r="G192" i="1"/>
  <c r="Q192" i="1"/>
  <c r="M192" i="1"/>
  <c r="A247" i="10" l="1"/>
  <c r="C247" i="10"/>
  <c r="B248" i="10"/>
  <c r="D247" i="10"/>
  <c r="AI193" i="1"/>
  <c r="AJ193" i="1" s="1"/>
  <c r="AD193" i="1"/>
  <c r="AC193" i="1"/>
  <c r="AB193" i="1"/>
  <c r="AA193" i="1"/>
  <c r="AN192" i="1"/>
  <c r="AG192" i="1"/>
  <c r="P192" i="1"/>
  <c r="S192" i="1"/>
  <c r="V192" i="1"/>
  <c r="R192" i="1"/>
  <c r="O192" i="1"/>
  <c r="A192" i="1"/>
  <c r="H192" i="1"/>
  <c r="I192" i="1" s="1"/>
  <c r="E192" i="1"/>
  <c r="F192" i="1" s="1"/>
  <c r="D193" i="1"/>
  <c r="AF193" i="1"/>
  <c r="Y193" i="1"/>
  <c r="J193" i="1"/>
  <c r="AK193" i="1"/>
  <c r="K193" i="1"/>
  <c r="N193" i="1"/>
  <c r="AM193" i="1"/>
  <c r="AL193" i="1"/>
  <c r="X193" i="1"/>
  <c r="C193" i="1"/>
  <c r="M193" i="1"/>
  <c r="Z193" i="1"/>
  <c r="W193" i="1"/>
  <c r="AE193" i="1" s="1"/>
  <c r="T193" i="1"/>
  <c r="G193" i="1"/>
  <c r="Q193" i="1"/>
  <c r="U193" i="1"/>
  <c r="B194" i="1"/>
  <c r="AH193" i="1"/>
  <c r="A248" i="10" l="1"/>
  <c r="C248" i="10"/>
  <c r="B249" i="10"/>
  <c r="D248" i="10"/>
  <c r="AI194" i="1"/>
  <c r="AJ194" i="1" s="1"/>
  <c r="AC194" i="1"/>
  <c r="AB194" i="1"/>
  <c r="AA194" i="1"/>
  <c r="AD194" i="1"/>
  <c r="AN193" i="1"/>
  <c r="AG193" i="1"/>
  <c r="P193" i="1"/>
  <c r="S193" i="1"/>
  <c r="V193" i="1"/>
  <c r="R193" i="1"/>
  <c r="O193" i="1"/>
  <c r="A193" i="1"/>
  <c r="H193" i="1"/>
  <c r="I193" i="1" s="1"/>
  <c r="E193" i="1"/>
  <c r="F193" i="1" s="1"/>
  <c r="B195" i="1"/>
  <c r="K194" i="1"/>
  <c r="G194" i="1"/>
  <c r="M194" i="1"/>
  <c r="AL194" i="1"/>
  <c r="X194" i="1"/>
  <c r="U194" i="1"/>
  <c r="D194" i="1"/>
  <c r="AF194" i="1"/>
  <c r="J194" i="1"/>
  <c r="AM194" i="1"/>
  <c r="Y194" i="1"/>
  <c r="Q194" i="1"/>
  <c r="W194" i="1"/>
  <c r="AE194" i="1" s="1"/>
  <c r="T194" i="1"/>
  <c r="C194" i="1"/>
  <c r="N194" i="1"/>
  <c r="AH194" i="1"/>
  <c r="AK194" i="1"/>
  <c r="Z194" i="1"/>
  <c r="A249" i="10" l="1"/>
  <c r="C249" i="10"/>
  <c r="B250" i="10"/>
  <c r="D249" i="10"/>
  <c r="AI195" i="1"/>
  <c r="AJ195" i="1" s="1"/>
  <c r="AD195" i="1"/>
  <c r="AC195" i="1"/>
  <c r="AB195" i="1"/>
  <c r="AA195" i="1"/>
  <c r="AN194" i="1"/>
  <c r="AG194" i="1"/>
  <c r="P194" i="1"/>
  <c r="S194" i="1"/>
  <c r="A194" i="1"/>
  <c r="H194" i="1"/>
  <c r="I194" i="1" s="1"/>
  <c r="E194" i="1"/>
  <c r="F194" i="1" s="1"/>
  <c r="V194" i="1"/>
  <c r="R194" i="1"/>
  <c r="O194" i="1"/>
  <c r="Z195" i="1"/>
  <c r="W195" i="1"/>
  <c r="AE195" i="1" s="1"/>
  <c r="Q195" i="1"/>
  <c r="AL195" i="1"/>
  <c r="K195" i="1"/>
  <c r="J195" i="1"/>
  <c r="AM195" i="1"/>
  <c r="G195" i="1"/>
  <c r="AK195" i="1"/>
  <c r="B196" i="1"/>
  <c r="T195" i="1"/>
  <c r="M195" i="1"/>
  <c r="N195" i="1"/>
  <c r="AF195" i="1"/>
  <c r="Y195" i="1"/>
  <c r="C195" i="1"/>
  <c r="D195" i="1"/>
  <c r="U195" i="1"/>
  <c r="X195" i="1"/>
  <c r="AH195" i="1"/>
  <c r="A250" i="10" l="1"/>
  <c r="C250" i="10"/>
  <c r="B251" i="10"/>
  <c r="D250" i="10"/>
  <c r="AI196" i="1"/>
  <c r="AJ196" i="1" s="1"/>
  <c r="AC196" i="1"/>
  <c r="AB196" i="1"/>
  <c r="AA196" i="1"/>
  <c r="AD196" i="1"/>
  <c r="AN195" i="1"/>
  <c r="AG195" i="1"/>
  <c r="P195" i="1"/>
  <c r="S195" i="1"/>
  <c r="A195" i="1"/>
  <c r="H195" i="1"/>
  <c r="I195" i="1" s="1"/>
  <c r="E195" i="1"/>
  <c r="F195" i="1" s="1"/>
  <c r="V195" i="1"/>
  <c r="R195" i="1"/>
  <c r="O195" i="1"/>
  <c r="W196" i="1"/>
  <c r="AE196" i="1" s="1"/>
  <c r="D196" i="1"/>
  <c r="AH196" i="1"/>
  <c r="T196" i="1"/>
  <c r="N196" i="1"/>
  <c r="B197" i="1"/>
  <c r="K196" i="1"/>
  <c r="U196" i="1"/>
  <c r="X196" i="1"/>
  <c r="Y196" i="1"/>
  <c r="M196" i="1"/>
  <c r="AM196" i="1"/>
  <c r="Z196" i="1"/>
  <c r="C196" i="1"/>
  <c r="G196" i="1"/>
  <c r="AF196" i="1"/>
  <c r="AK196" i="1"/>
  <c r="Q196" i="1"/>
  <c r="J196" i="1"/>
  <c r="AL196" i="1"/>
  <c r="A251" i="10" l="1"/>
  <c r="C251" i="10"/>
  <c r="B252" i="10"/>
  <c r="D251" i="10"/>
  <c r="AI197" i="1"/>
  <c r="AJ197" i="1" s="1"/>
  <c r="AD197" i="1"/>
  <c r="AC197" i="1"/>
  <c r="AB197" i="1"/>
  <c r="AA197" i="1"/>
  <c r="AN196" i="1"/>
  <c r="AG196" i="1"/>
  <c r="P196" i="1"/>
  <c r="S196" i="1"/>
  <c r="A196" i="1"/>
  <c r="H196" i="1"/>
  <c r="I196" i="1" s="1"/>
  <c r="E196" i="1"/>
  <c r="F196" i="1" s="1"/>
  <c r="V196" i="1"/>
  <c r="R196" i="1"/>
  <c r="O196" i="1"/>
  <c r="W197" i="1"/>
  <c r="AE197" i="1" s="1"/>
  <c r="Q197" i="1"/>
  <c r="AM197" i="1"/>
  <c r="X197" i="1"/>
  <c r="M197" i="1"/>
  <c r="Z197" i="1"/>
  <c r="C197" i="1"/>
  <c r="G197" i="1"/>
  <c r="Y197" i="1"/>
  <c r="D197" i="1"/>
  <c r="AK197" i="1"/>
  <c r="T197" i="1"/>
  <c r="N197" i="1"/>
  <c r="AH197" i="1"/>
  <c r="J197" i="1"/>
  <c r="U197" i="1"/>
  <c r="B198" i="1"/>
  <c r="AL197" i="1"/>
  <c r="K197" i="1"/>
  <c r="AF197" i="1"/>
  <c r="A252" i="10" l="1"/>
  <c r="C252" i="10"/>
  <c r="B253" i="10"/>
  <c r="D252" i="10"/>
  <c r="AI198" i="1"/>
  <c r="AJ198" i="1" s="1"/>
  <c r="AC198" i="1"/>
  <c r="AB198" i="1"/>
  <c r="AA198" i="1"/>
  <c r="AD198" i="1"/>
  <c r="AN197" i="1"/>
  <c r="AG197" i="1"/>
  <c r="P197" i="1"/>
  <c r="S197" i="1"/>
  <c r="A197" i="1"/>
  <c r="H197" i="1"/>
  <c r="I197" i="1" s="1"/>
  <c r="E197" i="1"/>
  <c r="F197" i="1" s="1"/>
  <c r="V197" i="1"/>
  <c r="R197" i="1"/>
  <c r="O197" i="1"/>
  <c r="Y198" i="1"/>
  <c r="J198" i="1"/>
  <c r="AK198" i="1"/>
  <c r="Q198" i="1"/>
  <c r="D198" i="1"/>
  <c r="AF198" i="1"/>
  <c r="B199" i="1"/>
  <c r="C198" i="1"/>
  <c r="M198" i="1"/>
  <c r="AM198" i="1"/>
  <c r="X198" i="1"/>
  <c r="G198" i="1"/>
  <c r="U198" i="1"/>
  <c r="N198" i="1"/>
  <c r="K198" i="1"/>
  <c r="AL198" i="1"/>
  <c r="AH198" i="1"/>
  <c r="Z198" i="1"/>
  <c r="W198" i="1"/>
  <c r="AE198" i="1" s="1"/>
  <c r="T198" i="1"/>
  <c r="A253" i="10" l="1"/>
  <c r="C253" i="10"/>
  <c r="B254" i="10"/>
  <c r="D253" i="10"/>
  <c r="AI199" i="1"/>
  <c r="AJ199" i="1" s="1"/>
  <c r="AD199" i="1"/>
  <c r="AC199" i="1"/>
  <c r="AB199" i="1"/>
  <c r="AA199" i="1"/>
  <c r="AN198" i="1"/>
  <c r="AG198" i="1"/>
  <c r="P198" i="1"/>
  <c r="S198" i="1"/>
  <c r="V198" i="1"/>
  <c r="R198" i="1"/>
  <c r="O198" i="1"/>
  <c r="A198" i="1"/>
  <c r="H198" i="1"/>
  <c r="I198" i="1" s="1"/>
  <c r="E198" i="1"/>
  <c r="F198" i="1" s="1"/>
  <c r="G199" i="1"/>
  <c r="N199" i="1"/>
  <c r="AH199" i="1"/>
  <c r="B200" i="1"/>
  <c r="K199" i="1"/>
  <c r="AL199" i="1"/>
  <c r="W199" i="1"/>
  <c r="AE199" i="1" s="1"/>
  <c r="T199" i="1"/>
  <c r="M199" i="1"/>
  <c r="Z199" i="1"/>
  <c r="C199" i="1"/>
  <c r="AK199" i="1"/>
  <c r="Y199" i="1"/>
  <c r="Q199" i="1"/>
  <c r="AF199" i="1"/>
  <c r="J199" i="1"/>
  <c r="U199" i="1"/>
  <c r="AM199" i="1"/>
  <c r="X199" i="1"/>
  <c r="D199" i="1"/>
  <c r="A254" i="10" l="1"/>
  <c r="C254" i="10"/>
  <c r="B255" i="10"/>
  <c r="D254" i="10"/>
  <c r="AI200" i="1"/>
  <c r="AJ200" i="1" s="1"/>
  <c r="AC200" i="1"/>
  <c r="AB200" i="1"/>
  <c r="AA200" i="1"/>
  <c r="AD200" i="1"/>
  <c r="AN199" i="1"/>
  <c r="AG199" i="1"/>
  <c r="P199" i="1"/>
  <c r="S199" i="1"/>
  <c r="A199" i="1"/>
  <c r="E199" i="1"/>
  <c r="F199" i="1" s="1"/>
  <c r="H199" i="1"/>
  <c r="I199" i="1" s="1"/>
  <c r="V199" i="1"/>
  <c r="R199" i="1"/>
  <c r="O199" i="1"/>
  <c r="X200" i="1"/>
  <c r="K200" i="1"/>
  <c r="U200" i="1"/>
  <c r="AM200" i="1"/>
  <c r="Z200" i="1"/>
  <c r="W200" i="1"/>
  <c r="AE200" i="1" s="1"/>
  <c r="C200" i="1"/>
  <c r="AL200" i="1"/>
  <c r="Y200" i="1"/>
  <c r="J200" i="1"/>
  <c r="AF200" i="1"/>
  <c r="T200" i="1"/>
  <c r="N200" i="1"/>
  <c r="B201" i="1"/>
  <c r="G200" i="1"/>
  <c r="AK200" i="1"/>
  <c r="AH200" i="1"/>
  <c r="Q200" i="1"/>
  <c r="M200" i="1"/>
  <c r="D200" i="1"/>
  <c r="A255" i="10" l="1"/>
  <c r="C255" i="10"/>
  <c r="B256" i="10"/>
  <c r="D255" i="10"/>
  <c r="AI201" i="1"/>
  <c r="AJ201" i="1" s="1"/>
  <c r="AD201" i="1"/>
  <c r="AC201" i="1"/>
  <c r="AB201" i="1"/>
  <c r="AA201" i="1"/>
  <c r="AN200" i="1"/>
  <c r="AG200" i="1"/>
  <c r="P200" i="1"/>
  <c r="S200" i="1"/>
  <c r="V200" i="1"/>
  <c r="R200" i="1"/>
  <c r="O200" i="1"/>
  <c r="A200" i="1"/>
  <c r="H200" i="1"/>
  <c r="I200" i="1" s="1"/>
  <c r="E200" i="1"/>
  <c r="F200" i="1" s="1"/>
  <c r="D201" i="1"/>
  <c r="AH201" i="1"/>
  <c r="J201" i="1"/>
  <c r="K201" i="1"/>
  <c r="N201" i="1"/>
  <c r="AM201" i="1"/>
  <c r="AK201" i="1"/>
  <c r="X201" i="1"/>
  <c r="C201" i="1"/>
  <c r="M201" i="1"/>
  <c r="Z201" i="1"/>
  <c r="W201" i="1"/>
  <c r="AE201" i="1" s="1"/>
  <c r="G201" i="1"/>
  <c r="AL201" i="1"/>
  <c r="B202" i="1"/>
  <c r="AF201" i="1"/>
  <c r="Y201" i="1"/>
  <c r="T201" i="1"/>
  <c r="Q201" i="1"/>
  <c r="U201" i="1"/>
  <c r="A256" i="10" l="1"/>
  <c r="C256" i="10"/>
  <c r="B257" i="10"/>
  <c r="D256" i="10"/>
  <c r="AI202" i="1"/>
  <c r="AJ202" i="1" s="1"/>
  <c r="AC202" i="1"/>
  <c r="AB202" i="1"/>
  <c r="AA202" i="1"/>
  <c r="AD202" i="1"/>
  <c r="AN201" i="1"/>
  <c r="AG201" i="1"/>
  <c r="P201" i="1"/>
  <c r="S201" i="1"/>
  <c r="V201" i="1"/>
  <c r="R201" i="1"/>
  <c r="O201" i="1"/>
  <c r="A201" i="1"/>
  <c r="H201" i="1"/>
  <c r="I201" i="1" s="1"/>
  <c r="E201" i="1"/>
  <c r="F201" i="1" s="1"/>
  <c r="B203" i="1"/>
  <c r="G202" i="1"/>
  <c r="K202" i="1"/>
  <c r="M202" i="1"/>
  <c r="X202" i="1"/>
  <c r="U202" i="1"/>
  <c r="Z202" i="1"/>
  <c r="J202" i="1"/>
  <c r="AH202" i="1"/>
  <c r="AF202" i="1"/>
  <c r="D202" i="1"/>
  <c r="AK202" i="1"/>
  <c r="Y202" i="1"/>
  <c r="Q202" i="1"/>
  <c r="AM202" i="1"/>
  <c r="AL202" i="1"/>
  <c r="W202" i="1"/>
  <c r="AE202" i="1" s="1"/>
  <c r="T202" i="1"/>
  <c r="C202" i="1"/>
  <c r="N202" i="1"/>
  <c r="A257" i="10" l="1"/>
  <c r="C257" i="10"/>
  <c r="B258" i="10"/>
  <c r="D257" i="10"/>
  <c r="AI203" i="1"/>
  <c r="AJ203" i="1" s="1"/>
  <c r="AD203" i="1"/>
  <c r="AC203" i="1"/>
  <c r="AB203" i="1"/>
  <c r="AA203" i="1"/>
  <c r="AN202" i="1"/>
  <c r="AG202" i="1"/>
  <c r="P202" i="1"/>
  <c r="S202" i="1"/>
  <c r="A202" i="1"/>
  <c r="H202" i="1"/>
  <c r="I202" i="1" s="1"/>
  <c r="E202" i="1"/>
  <c r="F202" i="1" s="1"/>
  <c r="V202" i="1"/>
  <c r="R202" i="1"/>
  <c r="O202" i="1"/>
  <c r="Z203" i="1"/>
  <c r="G203" i="1"/>
  <c r="D203" i="1"/>
  <c r="AK203" i="1"/>
  <c r="AF203" i="1"/>
  <c r="Q203" i="1"/>
  <c r="AM203" i="1"/>
  <c r="Y203" i="1"/>
  <c r="J203" i="1"/>
  <c r="T203" i="1"/>
  <c r="N203" i="1"/>
  <c r="AL203" i="1"/>
  <c r="B204" i="1"/>
  <c r="K203" i="1"/>
  <c r="W203" i="1"/>
  <c r="AE203" i="1" s="1"/>
  <c r="M203" i="1"/>
  <c r="AH203" i="1"/>
  <c r="X203" i="1"/>
  <c r="U203" i="1"/>
  <c r="C203" i="1"/>
  <c r="A258" i="10" l="1"/>
  <c r="C258" i="10"/>
  <c r="B259" i="10"/>
  <c r="D258" i="10"/>
  <c r="AI204" i="1"/>
  <c r="AJ204" i="1" s="1"/>
  <c r="AC204" i="1"/>
  <c r="AB204" i="1"/>
  <c r="AA204" i="1"/>
  <c r="AD204" i="1"/>
  <c r="AN203" i="1"/>
  <c r="AG203" i="1"/>
  <c r="P203" i="1"/>
  <c r="S203" i="1"/>
  <c r="A203" i="1"/>
  <c r="H203" i="1"/>
  <c r="I203" i="1" s="1"/>
  <c r="E203" i="1"/>
  <c r="F203" i="1" s="1"/>
  <c r="V203" i="1"/>
  <c r="R203" i="1"/>
  <c r="O203" i="1"/>
  <c r="J204" i="1"/>
  <c r="AH204" i="1"/>
  <c r="T204" i="1"/>
  <c r="N204" i="1"/>
  <c r="AM204" i="1"/>
  <c r="B205" i="1"/>
  <c r="K204" i="1"/>
  <c r="G204" i="1"/>
  <c r="M204" i="1"/>
  <c r="X204" i="1"/>
  <c r="U204" i="1"/>
  <c r="Z204" i="1"/>
  <c r="W204" i="1"/>
  <c r="AE204" i="1" s="1"/>
  <c r="C204" i="1"/>
  <c r="AL204" i="1"/>
  <c r="Y204" i="1"/>
  <c r="Q204" i="1"/>
  <c r="AK204" i="1"/>
  <c r="AF204" i="1"/>
  <c r="D204" i="1"/>
  <c r="A259" i="10" l="1"/>
  <c r="C259" i="10"/>
  <c r="B260" i="10"/>
  <c r="D259" i="10"/>
  <c r="AI205" i="1"/>
  <c r="AJ205" i="1" s="1"/>
  <c r="AD205" i="1"/>
  <c r="AC205" i="1"/>
  <c r="AB205" i="1"/>
  <c r="AA205" i="1"/>
  <c r="AN204" i="1"/>
  <c r="AG204" i="1"/>
  <c r="P204" i="1"/>
  <c r="S204" i="1"/>
  <c r="A204" i="1"/>
  <c r="H204" i="1"/>
  <c r="I204" i="1" s="1"/>
  <c r="E204" i="1"/>
  <c r="F204" i="1" s="1"/>
  <c r="V204" i="1"/>
  <c r="R204" i="1"/>
  <c r="O204" i="1"/>
  <c r="W205" i="1"/>
  <c r="AE205" i="1" s="1"/>
  <c r="Q205" i="1"/>
  <c r="M205" i="1"/>
  <c r="AM205" i="1"/>
  <c r="X205" i="1"/>
  <c r="G205" i="1"/>
  <c r="U205" i="1"/>
  <c r="Z205" i="1"/>
  <c r="Y205" i="1"/>
  <c r="C205" i="1"/>
  <c r="AH205" i="1"/>
  <c r="D205" i="1"/>
  <c r="AK205" i="1"/>
  <c r="J205" i="1"/>
  <c r="AL205" i="1"/>
  <c r="T205" i="1"/>
  <c r="N205" i="1"/>
  <c r="B206" i="1"/>
  <c r="K205" i="1"/>
  <c r="AF205" i="1"/>
  <c r="A260" i="10" l="1"/>
  <c r="C260" i="10"/>
  <c r="B261" i="10"/>
  <c r="D260" i="10"/>
  <c r="AI206" i="1"/>
  <c r="AJ206" i="1" s="1"/>
  <c r="AC206" i="1"/>
  <c r="AB206" i="1"/>
  <c r="AA206" i="1"/>
  <c r="AD206" i="1"/>
  <c r="AN205" i="1"/>
  <c r="AG205" i="1"/>
  <c r="P205" i="1"/>
  <c r="S205" i="1"/>
  <c r="A205" i="1"/>
  <c r="E205" i="1"/>
  <c r="F205" i="1" s="1"/>
  <c r="H205" i="1"/>
  <c r="I205" i="1" s="1"/>
  <c r="V205" i="1"/>
  <c r="R205" i="1"/>
  <c r="O205" i="1"/>
  <c r="Q206" i="1"/>
  <c r="AF206" i="1"/>
  <c r="W206" i="1"/>
  <c r="AE206" i="1" s="1"/>
  <c r="J206" i="1"/>
  <c r="AK206" i="1"/>
  <c r="Y206" i="1"/>
  <c r="D206" i="1"/>
  <c r="AL206" i="1"/>
  <c r="K206" i="1"/>
  <c r="N206" i="1"/>
  <c r="AM206" i="1"/>
  <c r="B207" i="1"/>
  <c r="C206" i="1"/>
  <c r="M206" i="1"/>
  <c r="AH206" i="1"/>
  <c r="X206" i="1"/>
  <c r="T206" i="1"/>
  <c r="U206" i="1"/>
  <c r="Z206" i="1"/>
  <c r="G206" i="1"/>
  <c r="A261" i="10" l="1"/>
  <c r="C261" i="10"/>
  <c r="B262" i="10"/>
  <c r="D261" i="10"/>
  <c r="AI207" i="1"/>
  <c r="AJ207" i="1" s="1"/>
  <c r="AD207" i="1"/>
  <c r="AC207" i="1"/>
  <c r="AB207" i="1"/>
  <c r="AA207" i="1"/>
  <c r="AN206" i="1"/>
  <c r="AG206" i="1"/>
  <c r="P206" i="1"/>
  <c r="S206" i="1"/>
  <c r="V206" i="1"/>
  <c r="R206" i="1"/>
  <c r="O206" i="1"/>
  <c r="A206" i="1"/>
  <c r="H206" i="1"/>
  <c r="I206" i="1" s="1"/>
  <c r="E206" i="1"/>
  <c r="F206" i="1" s="1"/>
  <c r="T207" i="1"/>
  <c r="N207" i="1"/>
  <c r="B208" i="1"/>
  <c r="G207" i="1"/>
  <c r="AL207" i="1"/>
  <c r="W207" i="1"/>
  <c r="AE207" i="1" s="1"/>
  <c r="K207" i="1"/>
  <c r="M207" i="1"/>
  <c r="AK207" i="1"/>
  <c r="X207" i="1"/>
  <c r="U207" i="1"/>
  <c r="AM207" i="1"/>
  <c r="Z207" i="1"/>
  <c r="C207" i="1"/>
  <c r="AH207" i="1"/>
  <c r="J207" i="1"/>
  <c r="Q207" i="1"/>
  <c r="Y207" i="1"/>
  <c r="D207" i="1"/>
  <c r="AF207" i="1"/>
  <c r="A262" i="10" l="1"/>
  <c r="C262" i="10"/>
  <c r="B263" i="10"/>
  <c r="D262" i="10"/>
  <c r="AI208" i="1"/>
  <c r="AJ208" i="1" s="1"/>
  <c r="AC208" i="1"/>
  <c r="AB208" i="1"/>
  <c r="AA208" i="1"/>
  <c r="AD208" i="1"/>
  <c r="AN207" i="1"/>
  <c r="AG207" i="1"/>
  <c r="P207" i="1"/>
  <c r="S207" i="1"/>
  <c r="A207" i="1"/>
  <c r="H207" i="1"/>
  <c r="I207" i="1" s="1"/>
  <c r="E207" i="1"/>
  <c r="F207" i="1" s="1"/>
  <c r="V207" i="1"/>
  <c r="R207" i="1"/>
  <c r="O207" i="1"/>
  <c r="X208" i="1"/>
  <c r="G208" i="1"/>
  <c r="U208" i="1"/>
  <c r="Z208" i="1"/>
  <c r="W208" i="1"/>
  <c r="AE208" i="1" s="1"/>
  <c r="Y208" i="1"/>
  <c r="C208" i="1"/>
  <c r="AF208" i="1"/>
  <c r="Q208" i="1"/>
  <c r="AH208" i="1"/>
  <c r="J208" i="1"/>
  <c r="AM208" i="1"/>
  <c r="K208" i="1"/>
  <c r="N208" i="1"/>
  <c r="B209" i="1"/>
  <c r="T208" i="1"/>
  <c r="AL208" i="1"/>
  <c r="D208" i="1"/>
  <c r="M208" i="1"/>
  <c r="AK208" i="1"/>
  <c r="A263" i="10" l="1"/>
  <c r="C263" i="10"/>
  <c r="B264" i="10"/>
  <c r="D263" i="10"/>
  <c r="AI209" i="1"/>
  <c r="AJ209" i="1" s="1"/>
  <c r="AD209" i="1"/>
  <c r="AC209" i="1"/>
  <c r="AB209" i="1"/>
  <c r="AA209" i="1"/>
  <c r="AN208" i="1"/>
  <c r="AG208" i="1"/>
  <c r="P208" i="1"/>
  <c r="S208" i="1"/>
  <c r="V208" i="1"/>
  <c r="R208" i="1"/>
  <c r="O208" i="1"/>
  <c r="A208" i="1"/>
  <c r="H208" i="1"/>
  <c r="I208" i="1" s="1"/>
  <c r="E208" i="1"/>
  <c r="F208" i="1" s="1"/>
  <c r="W209" i="1"/>
  <c r="AE209" i="1" s="1"/>
  <c r="Q209" i="1"/>
  <c r="Y209" i="1"/>
  <c r="D209" i="1"/>
  <c r="T209" i="1"/>
  <c r="N209" i="1"/>
  <c r="AH209" i="1"/>
  <c r="B210" i="1"/>
  <c r="K209" i="1"/>
  <c r="G209" i="1"/>
  <c r="M209" i="1"/>
  <c r="AM209" i="1"/>
  <c r="X209" i="1"/>
  <c r="J209" i="1"/>
  <c r="U209" i="1"/>
  <c r="Z209" i="1"/>
  <c r="AL209" i="1"/>
  <c r="C209" i="1"/>
  <c r="AK209" i="1"/>
  <c r="AF209" i="1"/>
  <c r="A264" i="10" l="1"/>
  <c r="C264" i="10"/>
  <c r="B265" i="10"/>
  <c r="D264" i="10"/>
  <c r="AI210" i="1"/>
  <c r="AJ210" i="1" s="1"/>
  <c r="AC210" i="1"/>
  <c r="AB210" i="1"/>
  <c r="AA210" i="1"/>
  <c r="AD210" i="1"/>
  <c r="AN209" i="1"/>
  <c r="AG209" i="1"/>
  <c r="P209" i="1"/>
  <c r="S209" i="1"/>
  <c r="A209" i="1"/>
  <c r="H209" i="1"/>
  <c r="I209" i="1" s="1"/>
  <c r="E209" i="1"/>
  <c r="F209" i="1" s="1"/>
  <c r="V209" i="1"/>
  <c r="R209" i="1"/>
  <c r="O209" i="1"/>
  <c r="B211" i="1"/>
  <c r="K210" i="1"/>
  <c r="T210" i="1"/>
  <c r="M210" i="1"/>
  <c r="AF210" i="1"/>
  <c r="X210" i="1"/>
  <c r="G210" i="1"/>
  <c r="U210" i="1"/>
  <c r="Z210" i="1"/>
  <c r="D210" i="1"/>
  <c r="AM210" i="1"/>
  <c r="AL210" i="1"/>
  <c r="W210" i="1"/>
  <c r="AE210" i="1" s="1"/>
  <c r="C210" i="1"/>
  <c r="AH210" i="1"/>
  <c r="Y210" i="1"/>
  <c r="J210" i="1"/>
  <c r="N210" i="1"/>
  <c r="AK210" i="1"/>
  <c r="Q210" i="1"/>
  <c r="A265" i="10" l="1"/>
  <c r="C265" i="10"/>
  <c r="B266" i="10"/>
  <c r="D265" i="10"/>
  <c r="AI211" i="1"/>
  <c r="AJ211" i="1" s="1"/>
  <c r="AD211" i="1"/>
  <c r="AC211" i="1"/>
  <c r="AB211" i="1"/>
  <c r="AA211" i="1"/>
  <c r="AN210" i="1"/>
  <c r="AG210" i="1"/>
  <c r="P210" i="1"/>
  <c r="S210" i="1"/>
  <c r="A210" i="1"/>
  <c r="H210" i="1"/>
  <c r="I210" i="1" s="1"/>
  <c r="E210" i="1"/>
  <c r="F210" i="1" s="1"/>
  <c r="V210" i="1"/>
  <c r="R210" i="1"/>
  <c r="O210" i="1"/>
  <c r="Z211" i="1"/>
  <c r="G211" i="1"/>
  <c r="AH211" i="1"/>
  <c r="Y211" i="1"/>
  <c r="J211" i="1"/>
  <c r="Q211" i="1"/>
  <c r="AK211" i="1"/>
  <c r="W211" i="1"/>
  <c r="AE211" i="1" s="1"/>
  <c r="D211" i="1"/>
  <c r="K211" i="1"/>
  <c r="N211" i="1"/>
  <c r="AF211" i="1"/>
  <c r="B212" i="1"/>
  <c r="T211" i="1"/>
  <c r="AL211" i="1"/>
  <c r="M211" i="1"/>
  <c r="AM211" i="1"/>
  <c r="X211" i="1"/>
  <c r="C211" i="1"/>
  <c r="U211" i="1"/>
  <c r="A266" i="10" l="1"/>
  <c r="C266" i="10"/>
  <c r="B267" i="10"/>
  <c r="D266" i="10"/>
  <c r="AI212" i="1"/>
  <c r="AJ212" i="1" s="1"/>
  <c r="AC212" i="1"/>
  <c r="AB212" i="1"/>
  <c r="AA212" i="1"/>
  <c r="AD212" i="1"/>
  <c r="AN211" i="1"/>
  <c r="AG211" i="1"/>
  <c r="P211" i="1"/>
  <c r="S211" i="1"/>
  <c r="A211" i="1"/>
  <c r="H211" i="1"/>
  <c r="I211" i="1" s="1"/>
  <c r="E211" i="1"/>
  <c r="F211" i="1" s="1"/>
  <c r="V211" i="1"/>
  <c r="R211" i="1"/>
  <c r="O211" i="1"/>
  <c r="J212" i="1"/>
  <c r="AL212" i="1"/>
  <c r="K212" i="1"/>
  <c r="N212" i="1"/>
  <c r="AH212" i="1"/>
  <c r="B213" i="1"/>
  <c r="G212" i="1"/>
  <c r="U212" i="1"/>
  <c r="AK212" i="1"/>
  <c r="T212" i="1"/>
  <c r="X212" i="1"/>
  <c r="M212" i="1"/>
  <c r="Z212" i="1"/>
  <c r="W212" i="1"/>
  <c r="AE212" i="1" s="1"/>
  <c r="C212" i="1"/>
  <c r="Y212" i="1"/>
  <c r="Q212" i="1"/>
  <c r="AF212" i="1"/>
  <c r="AM212" i="1"/>
  <c r="D212" i="1"/>
  <c r="A267" i="10" l="1"/>
  <c r="C267" i="10"/>
  <c r="B268" i="10"/>
  <c r="D267" i="10"/>
  <c r="AI213" i="1"/>
  <c r="AJ213" i="1" s="1"/>
  <c r="AD213" i="1"/>
  <c r="AC213" i="1"/>
  <c r="AB213" i="1"/>
  <c r="AA213" i="1"/>
  <c r="AN212" i="1"/>
  <c r="AG212" i="1"/>
  <c r="P212" i="1"/>
  <c r="S212" i="1"/>
  <c r="A212" i="1"/>
  <c r="H212" i="1"/>
  <c r="I212" i="1" s="1"/>
  <c r="E212" i="1"/>
  <c r="F212" i="1" s="1"/>
  <c r="V212" i="1"/>
  <c r="R212" i="1"/>
  <c r="O212" i="1"/>
  <c r="W213" i="1"/>
  <c r="AE213" i="1" s="1"/>
  <c r="C213" i="1"/>
  <c r="J213" i="1"/>
  <c r="X213" i="1"/>
  <c r="K213" i="1"/>
  <c r="U213" i="1"/>
  <c r="AH213" i="1"/>
  <c r="Z213" i="1"/>
  <c r="G213" i="1"/>
  <c r="AL213" i="1"/>
  <c r="Y213" i="1"/>
  <c r="D213" i="1"/>
  <c r="AM213" i="1"/>
  <c r="Q213" i="1"/>
  <c r="N213" i="1"/>
  <c r="T213" i="1"/>
  <c r="AF213" i="1"/>
  <c r="B214" i="1"/>
  <c r="M213" i="1"/>
  <c r="AK213" i="1"/>
  <c r="A268" i="10" l="1"/>
  <c r="C268" i="10"/>
  <c r="B269" i="10"/>
  <c r="D268" i="10"/>
  <c r="AI214" i="1"/>
  <c r="AJ214" i="1" s="1"/>
  <c r="AC214" i="1"/>
  <c r="AB214" i="1"/>
  <c r="AA214" i="1"/>
  <c r="AD214" i="1"/>
  <c r="AN213" i="1"/>
  <c r="AG213" i="1"/>
  <c r="P213" i="1"/>
  <c r="S213" i="1"/>
  <c r="V213" i="1"/>
  <c r="R213" i="1"/>
  <c r="O213" i="1"/>
  <c r="A213" i="1"/>
  <c r="H213" i="1"/>
  <c r="I213" i="1" s="1"/>
  <c r="E213" i="1"/>
  <c r="F213" i="1" s="1"/>
  <c r="Y214" i="1"/>
  <c r="J214" i="1"/>
  <c r="AH214" i="1"/>
  <c r="AF214" i="1"/>
  <c r="Q214" i="1"/>
  <c r="AM214" i="1"/>
  <c r="D214" i="1"/>
  <c r="AK214" i="1"/>
  <c r="K214" i="1"/>
  <c r="N214" i="1"/>
  <c r="B215" i="1"/>
  <c r="G214" i="1"/>
  <c r="T214" i="1"/>
  <c r="M214" i="1"/>
  <c r="AL214" i="1"/>
  <c r="X214" i="1"/>
  <c r="U214" i="1"/>
  <c r="Z214" i="1"/>
  <c r="W214" i="1"/>
  <c r="AE214" i="1" s="1"/>
  <c r="C214" i="1"/>
  <c r="A269" i="10" l="1"/>
  <c r="C269" i="10"/>
  <c r="B270" i="10"/>
  <c r="D269" i="10"/>
  <c r="AI215" i="1"/>
  <c r="AJ215" i="1" s="1"/>
  <c r="AD215" i="1"/>
  <c r="AC215" i="1"/>
  <c r="AB215" i="1"/>
  <c r="AA215" i="1"/>
  <c r="AN214" i="1"/>
  <c r="AG214" i="1"/>
  <c r="P214" i="1"/>
  <c r="S214" i="1"/>
  <c r="A214" i="1"/>
  <c r="H214" i="1"/>
  <c r="I214" i="1" s="1"/>
  <c r="E214" i="1"/>
  <c r="F214" i="1" s="1"/>
  <c r="V214" i="1"/>
  <c r="R214" i="1"/>
  <c r="O214" i="1"/>
  <c r="T215" i="1"/>
  <c r="N215" i="1"/>
  <c r="AH215" i="1"/>
  <c r="B216" i="1"/>
  <c r="K215" i="1"/>
  <c r="AK215" i="1"/>
  <c r="W215" i="1"/>
  <c r="AE215" i="1" s="1"/>
  <c r="M215" i="1"/>
  <c r="AM215" i="1"/>
  <c r="X215" i="1"/>
  <c r="C215" i="1"/>
  <c r="U215" i="1"/>
  <c r="Z215" i="1"/>
  <c r="Q215" i="1"/>
  <c r="AL215" i="1"/>
  <c r="G215" i="1"/>
  <c r="AF215" i="1"/>
  <c r="D215" i="1"/>
  <c r="Y215" i="1"/>
  <c r="J215" i="1"/>
  <c r="A270" i="10" l="1"/>
  <c r="C270" i="10"/>
  <c r="B271" i="10"/>
  <c r="D270" i="10"/>
  <c r="AI216" i="1"/>
  <c r="AJ216" i="1" s="1"/>
  <c r="AC216" i="1"/>
  <c r="AB216" i="1"/>
  <c r="AA216" i="1"/>
  <c r="AD216" i="1"/>
  <c r="AN215" i="1"/>
  <c r="AG215" i="1"/>
  <c r="P215" i="1"/>
  <c r="S215" i="1"/>
  <c r="A215" i="1"/>
  <c r="E215" i="1"/>
  <c r="F215" i="1" s="1"/>
  <c r="H215" i="1"/>
  <c r="I215" i="1" s="1"/>
  <c r="V215" i="1"/>
  <c r="R215" i="1"/>
  <c r="O215" i="1"/>
  <c r="X216" i="1"/>
  <c r="U216" i="1"/>
  <c r="Z216" i="1"/>
  <c r="C216" i="1"/>
  <c r="AM216" i="1"/>
  <c r="Q216" i="1"/>
  <c r="AF216" i="1"/>
  <c r="J216" i="1"/>
  <c r="Y216" i="1"/>
  <c r="D216" i="1"/>
  <c r="AL216" i="1"/>
  <c r="W216" i="1"/>
  <c r="AE216" i="1" s="1"/>
  <c r="T216" i="1"/>
  <c r="N216" i="1"/>
  <c r="B217" i="1"/>
  <c r="K216" i="1"/>
  <c r="AK216" i="1"/>
  <c r="AH216" i="1"/>
  <c r="G216" i="1"/>
  <c r="M216" i="1"/>
  <c r="A271" i="10" l="1"/>
  <c r="C271" i="10"/>
  <c r="B272" i="10"/>
  <c r="D271" i="10"/>
  <c r="AI217" i="1"/>
  <c r="AJ217" i="1" s="1"/>
  <c r="AD217" i="1"/>
  <c r="AC217" i="1"/>
  <c r="AB217" i="1"/>
  <c r="AA217" i="1"/>
  <c r="AN216" i="1"/>
  <c r="AG216" i="1"/>
  <c r="P216" i="1"/>
  <c r="S216" i="1"/>
  <c r="V216" i="1"/>
  <c r="R216" i="1"/>
  <c r="O216" i="1"/>
  <c r="A216" i="1"/>
  <c r="H216" i="1"/>
  <c r="I216" i="1" s="1"/>
  <c r="E216" i="1"/>
  <c r="F216" i="1" s="1"/>
  <c r="J217" i="1"/>
  <c r="AH217" i="1"/>
  <c r="D217" i="1"/>
  <c r="T217" i="1"/>
  <c r="AM217" i="1"/>
  <c r="B218" i="1"/>
  <c r="K217" i="1"/>
  <c r="M217" i="1"/>
  <c r="W217" i="1"/>
  <c r="AE217" i="1" s="1"/>
  <c r="G217" i="1"/>
  <c r="N217" i="1"/>
  <c r="AF217" i="1"/>
  <c r="X217" i="1"/>
  <c r="U217" i="1"/>
  <c r="Z217" i="1"/>
  <c r="C217" i="1"/>
  <c r="AK217" i="1"/>
  <c r="Y217" i="1"/>
  <c r="Q217" i="1"/>
  <c r="AL217" i="1"/>
  <c r="A272" i="10" l="1"/>
  <c r="C272" i="10"/>
  <c r="B273" i="10"/>
  <c r="D272" i="10"/>
  <c r="AI218" i="1"/>
  <c r="AJ218" i="1" s="1"/>
  <c r="AC218" i="1"/>
  <c r="AB218" i="1"/>
  <c r="AA218" i="1"/>
  <c r="AD218" i="1"/>
  <c r="AN217" i="1"/>
  <c r="AG217" i="1"/>
  <c r="P217" i="1"/>
  <c r="S217" i="1"/>
  <c r="A217" i="1"/>
  <c r="H217" i="1"/>
  <c r="I217" i="1" s="1"/>
  <c r="E217" i="1"/>
  <c r="F217" i="1" s="1"/>
  <c r="V217" i="1"/>
  <c r="R217" i="1"/>
  <c r="O217" i="1"/>
  <c r="B219" i="1"/>
  <c r="K218" i="1"/>
  <c r="G218" i="1"/>
  <c r="M218" i="1"/>
  <c r="X218" i="1"/>
  <c r="J218" i="1"/>
  <c r="U218" i="1"/>
  <c r="Z218" i="1"/>
  <c r="C218" i="1"/>
  <c r="AM218" i="1"/>
  <c r="AF218" i="1"/>
  <c r="W218" i="1"/>
  <c r="AE218" i="1" s="1"/>
  <c r="D218" i="1"/>
  <c r="AL218" i="1"/>
  <c r="Y218" i="1"/>
  <c r="Q218" i="1"/>
  <c r="AH218" i="1"/>
  <c r="T218" i="1"/>
  <c r="N218" i="1"/>
  <c r="AK218" i="1"/>
  <c r="A273" i="10" l="1"/>
  <c r="C273" i="10"/>
  <c r="B274" i="10"/>
  <c r="D273" i="10"/>
  <c r="AI219" i="1"/>
  <c r="AJ219" i="1" s="1"/>
  <c r="AD219" i="1"/>
  <c r="AC219" i="1"/>
  <c r="AB219" i="1"/>
  <c r="AA219" i="1"/>
  <c r="AN218" i="1"/>
  <c r="AG218" i="1"/>
  <c r="P218" i="1"/>
  <c r="S218" i="1"/>
  <c r="A218" i="1"/>
  <c r="H218" i="1"/>
  <c r="I218" i="1" s="1"/>
  <c r="E218" i="1"/>
  <c r="F218" i="1" s="1"/>
  <c r="V218" i="1"/>
  <c r="R218" i="1"/>
  <c r="O218" i="1"/>
  <c r="Z219" i="1"/>
  <c r="G219" i="1"/>
  <c r="AM219" i="1"/>
  <c r="D219" i="1"/>
  <c r="AH219" i="1"/>
  <c r="AF219" i="1"/>
  <c r="Q219" i="1"/>
  <c r="AK219" i="1"/>
  <c r="W219" i="1"/>
  <c r="AE219" i="1" s="1"/>
  <c r="J219" i="1"/>
  <c r="K219" i="1"/>
  <c r="AL219" i="1"/>
  <c r="B220" i="1"/>
  <c r="M219" i="1"/>
  <c r="C219" i="1"/>
  <c r="N219" i="1"/>
  <c r="T219" i="1"/>
  <c r="Y219" i="1"/>
  <c r="U219" i="1"/>
  <c r="X219" i="1"/>
  <c r="A274" i="10" l="1"/>
  <c r="C274" i="10"/>
  <c r="B275" i="10"/>
  <c r="D274" i="10"/>
  <c r="AI220" i="1"/>
  <c r="AJ220" i="1" s="1"/>
  <c r="AA220" i="1"/>
  <c r="AD220" i="1"/>
  <c r="AC220" i="1"/>
  <c r="AB220" i="1"/>
  <c r="AN219" i="1"/>
  <c r="AG219" i="1"/>
  <c r="P219" i="1"/>
  <c r="S219" i="1"/>
  <c r="A219" i="1"/>
  <c r="H219" i="1"/>
  <c r="I219" i="1" s="1"/>
  <c r="E219" i="1"/>
  <c r="F219" i="1" s="1"/>
  <c r="V219" i="1"/>
  <c r="R219" i="1"/>
  <c r="O219" i="1"/>
  <c r="N220" i="1"/>
  <c r="T220" i="1"/>
  <c r="D220" i="1"/>
  <c r="AL220" i="1"/>
  <c r="B221" i="1"/>
  <c r="K220" i="1"/>
  <c r="U220" i="1"/>
  <c r="AH220" i="1"/>
  <c r="AK220" i="1"/>
  <c r="X220" i="1"/>
  <c r="C220" i="1"/>
  <c r="M220" i="1"/>
  <c r="AM220" i="1"/>
  <c r="Z220" i="1"/>
  <c r="W220" i="1"/>
  <c r="AE220" i="1" s="1"/>
  <c r="G220" i="1"/>
  <c r="Y220" i="1"/>
  <c r="J220" i="1"/>
  <c r="Q220" i="1"/>
  <c r="AF220" i="1"/>
  <c r="A275" i="10" l="1"/>
  <c r="C275" i="10"/>
  <c r="B276" i="10"/>
  <c r="D275" i="10"/>
  <c r="AI221" i="1"/>
  <c r="AJ221" i="1" s="1"/>
  <c r="AC221" i="1"/>
  <c r="AD221" i="1"/>
  <c r="AB221" i="1"/>
  <c r="AA221" i="1"/>
  <c r="AN220" i="1"/>
  <c r="AG220" i="1"/>
  <c r="P220" i="1"/>
  <c r="S220" i="1"/>
  <c r="V220" i="1"/>
  <c r="R220" i="1"/>
  <c r="O220" i="1"/>
  <c r="A220" i="1"/>
  <c r="H220" i="1"/>
  <c r="I220" i="1" s="1"/>
  <c r="E220" i="1"/>
  <c r="F220" i="1" s="1"/>
  <c r="G221" i="1"/>
  <c r="M221" i="1"/>
  <c r="AM221" i="1"/>
  <c r="X221" i="1"/>
  <c r="U221" i="1"/>
  <c r="AH221" i="1"/>
  <c r="Z221" i="1"/>
  <c r="C221" i="1"/>
  <c r="AL221" i="1"/>
  <c r="Q221" i="1"/>
  <c r="W221" i="1"/>
  <c r="AE221" i="1" s="1"/>
  <c r="D221" i="1"/>
  <c r="AK221" i="1"/>
  <c r="Y221" i="1"/>
  <c r="N221" i="1"/>
  <c r="K221" i="1"/>
  <c r="J221" i="1"/>
  <c r="AF221" i="1"/>
  <c r="B222" i="1"/>
  <c r="T221" i="1"/>
  <c r="A276" i="10" l="1"/>
  <c r="C276" i="10"/>
  <c r="B277" i="10"/>
  <c r="D276" i="10"/>
  <c r="AI222" i="1"/>
  <c r="AJ222" i="1" s="1"/>
  <c r="AC222" i="1"/>
  <c r="AA222" i="1"/>
  <c r="AD222" i="1"/>
  <c r="AB222" i="1"/>
  <c r="AN221" i="1"/>
  <c r="AG221" i="1"/>
  <c r="P221" i="1"/>
  <c r="S221" i="1"/>
  <c r="A221" i="1"/>
  <c r="E221" i="1"/>
  <c r="F221" i="1" s="1"/>
  <c r="H221" i="1"/>
  <c r="I221" i="1" s="1"/>
  <c r="V221" i="1"/>
  <c r="R221" i="1"/>
  <c r="O221" i="1"/>
  <c r="C222" i="1"/>
  <c r="AH222" i="1"/>
  <c r="D222" i="1"/>
  <c r="AK222" i="1"/>
  <c r="Y222" i="1"/>
  <c r="J222" i="1"/>
  <c r="T222" i="1"/>
  <c r="N222" i="1"/>
  <c r="B223" i="1"/>
  <c r="K222" i="1"/>
  <c r="AF222" i="1"/>
  <c r="G222" i="1"/>
  <c r="M222" i="1"/>
  <c r="AL222" i="1"/>
  <c r="X222" i="1"/>
  <c r="Q222" i="1"/>
  <c r="U222" i="1"/>
  <c r="AM222" i="1"/>
  <c r="Z222" i="1"/>
  <c r="W222" i="1"/>
  <c r="AE222" i="1" s="1"/>
  <c r="A277" i="10" l="1"/>
  <c r="C277" i="10"/>
  <c r="B278" i="10"/>
  <c r="D277" i="10"/>
  <c r="AI223" i="1"/>
  <c r="AJ223" i="1" s="1"/>
  <c r="AC223" i="1"/>
  <c r="AB223" i="1"/>
  <c r="AD223" i="1"/>
  <c r="AA223" i="1"/>
  <c r="AN222" i="1"/>
  <c r="AG222" i="1"/>
  <c r="P222" i="1"/>
  <c r="S222" i="1"/>
  <c r="V222" i="1"/>
  <c r="R222" i="1"/>
  <c r="O222" i="1"/>
  <c r="A222" i="1"/>
  <c r="H222" i="1"/>
  <c r="I222" i="1" s="1"/>
  <c r="E222" i="1"/>
  <c r="F222" i="1" s="1"/>
  <c r="K223" i="1"/>
  <c r="N223" i="1"/>
  <c r="AL223" i="1"/>
  <c r="B224" i="1"/>
  <c r="G223" i="1"/>
  <c r="T223" i="1"/>
  <c r="M223" i="1"/>
  <c r="X223" i="1"/>
  <c r="Y223" i="1"/>
  <c r="U223" i="1"/>
  <c r="Z223" i="1"/>
  <c r="C223" i="1"/>
  <c r="AM223" i="1"/>
  <c r="Q223" i="1"/>
  <c r="AK223" i="1"/>
  <c r="AF223" i="1"/>
  <c r="D223" i="1"/>
  <c r="AH223" i="1"/>
  <c r="W223" i="1"/>
  <c r="AE223" i="1" s="1"/>
  <c r="J223" i="1"/>
  <c r="A278" i="10" l="1"/>
  <c r="C278" i="10"/>
  <c r="B279" i="10"/>
  <c r="D278" i="10"/>
  <c r="AI224" i="1"/>
  <c r="AJ224" i="1" s="1"/>
  <c r="AC224" i="1"/>
  <c r="AA224" i="1"/>
  <c r="AB224" i="1"/>
  <c r="AD224" i="1"/>
  <c r="AN223" i="1"/>
  <c r="AG223" i="1"/>
  <c r="P223" i="1"/>
  <c r="S223" i="1"/>
  <c r="A223" i="1"/>
  <c r="E223" i="1"/>
  <c r="F223" i="1" s="1"/>
  <c r="H223" i="1"/>
  <c r="I223" i="1" s="1"/>
  <c r="V223" i="1"/>
  <c r="R223" i="1"/>
  <c r="O223" i="1"/>
  <c r="X224" i="1"/>
  <c r="Y224" i="1"/>
  <c r="K224" i="1"/>
  <c r="U224" i="1"/>
  <c r="Z224" i="1"/>
  <c r="G224" i="1"/>
  <c r="AL224" i="1"/>
  <c r="J224" i="1"/>
  <c r="AK224" i="1"/>
  <c r="Q224" i="1"/>
  <c r="W224" i="1"/>
  <c r="AE224" i="1" s="1"/>
  <c r="D224" i="1"/>
  <c r="AF224" i="1"/>
  <c r="T224" i="1"/>
  <c r="N224" i="1"/>
  <c r="B225" i="1"/>
  <c r="AH224" i="1"/>
  <c r="C224" i="1"/>
  <c r="M224" i="1"/>
  <c r="AM224" i="1"/>
  <c r="A279" i="10" l="1"/>
  <c r="C279" i="10"/>
  <c r="B280" i="10"/>
  <c r="D279" i="10"/>
  <c r="AI225" i="1"/>
  <c r="AJ225" i="1" s="1"/>
  <c r="AC225" i="1"/>
  <c r="AB225" i="1"/>
  <c r="AD225" i="1"/>
  <c r="AA225" i="1"/>
  <c r="AN224" i="1"/>
  <c r="AG224" i="1"/>
  <c r="P224" i="1"/>
  <c r="S224" i="1"/>
  <c r="V224" i="1"/>
  <c r="R224" i="1"/>
  <c r="O224" i="1"/>
  <c r="A224" i="1"/>
  <c r="H224" i="1"/>
  <c r="I224" i="1" s="1"/>
  <c r="E224" i="1"/>
  <c r="F224" i="1" s="1"/>
  <c r="J225" i="1"/>
  <c r="Q225" i="1"/>
  <c r="AM225" i="1"/>
  <c r="T225" i="1"/>
  <c r="N225" i="1"/>
  <c r="B226" i="1"/>
  <c r="K225" i="1"/>
  <c r="U225" i="1"/>
  <c r="AF225" i="1"/>
  <c r="X225" i="1"/>
  <c r="C225" i="1"/>
  <c r="M225" i="1"/>
  <c r="AK225" i="1"/>
  <c r="Z225" i="1"/>
  <c r="W225" i="1"/>
  <c r="AE225" i="1" s="1"/>
  <c r="G225" i="1"/>
  <c r="AH225" i="1"/>
  <c r="AL225" i="1"/>
  <c r="Y225" i="1"/>
  <c r="D225" i="1"/>
  <c r="A280" i="10" l="1"/>
  <c r="C280" i="10"/>
  <c r="B281" i="10"/>
  <c r="D280" i="10"/>
  <c r="AI226" i="1"/>
  <c r="AJ226" i="1" s="1"/>
  <c r="AC226" i="1"/>
  <c r="AA226" i="1"/>
  <c r="AD226" i="1"/>
  <c r="AB226" i="1"/>
  <c r="AN225" i="1"/>
  <c r="AG225" i="1"/>
  <c r="P225" i="1"/>
  <c r="S225" i="1"/>
  <c r="V225" i="1"/>
  <c r="R225" i="1"/>
  <c r="O225" i="1"/>
  <c r="A225" i="1"/>
  <c r="H225" i="1"/>
  <c r="I225" i="1" s="1"/>
  <c r="E225" i="1"/>
  <c r="F225" i="1" s="1"/>
  <c r="B227" i="1"/>
  <c r="Q226" i="1"/>
  <c r="M226" i="1"/>
  <c r="K226" i="1"/>
  <c r="N226" i="1"/>
  <c r="X226" i="1"/>
  <c r="U226" i="1"/>
  <c r="AF226" i="1"/>
  <c r="Z226" i="1"/>
  <c r="W226" i="1"/>
  <c r="AE226" i="1" s="1"/>
  <c r="C226" i="1"/>
  <c r="G226" i="1"/>
  <c r="AK226" i="1"/>
  <c r="J226" i="1"/>
  <c r="AM226" i="1"/>
  <c r="Y226" i="1"/>
  <c r="D226" i="1"/>
  <c r="AL226" i="1"/>
  <c r="T226" i="1"/>
  <c r="AH226" i="1"/>
  <c r="A281" i="10" l="1"/>
  <c r="C281" i="10"/>
  <c r="B282" i="10"/>
  <c r="D281" i="10"/>
  <c r="AI227" i="1"/>
  <c r="AJ227" i="1" s="1"/>
  <c r="AC227" i="1"/>
  <c r="AB227" i="1"/>
  <c r="AD227" i="1"/>
  <c r="AA227" i="1"/>
  <c r="AN226" i="1"/>
  <c r="AG226" i="1"/>
  <c r="P226" i="1"/>
  <c r="S226" i="1"/>
  <c r="A226" i="1"/>
  <c r="H226" i="1"/>
  <c r="I226" i="1" s="1"/>
  <c r="E226" i="1"/>
  <c r="F226" i="1" s="1"/>
  <c r="V226" i="1"/>
  <c r="R226" i="1"/>
  <c r="O226" i="1"/>
  <c r="Z227" i="1"/>
  <c r="W227" i="1"/>
  <c r="AE227" i="1" s="1"/>
  <c r="G227" i="1"/>
  <c r="AL227" i="1"/>
  <c r="Q227" i="1"/>
  <c r="AH227" i="1"/>
  <c r="AF227" i="1"/>
  <c r="D227" i="1"/>
  <c r="AM227" i="1"/>
  <c r="Y227" i="1"/>
  <c r="J227" i="1"/>
  <c r="K227" i="1"/>
  <c r="N227" i="1"/>
  <c r="AK227" i="1"/>
  <c r="B228" i="1"/>
  <c r="T227" i="1"/>
  <c r="M227" i="1"/>
  <c r="X227" i="1"/>
  <c r="C227" i="1"/>
  <c r="U227" i="1"/>
  <c r="A282" i="10" l="1"/>
  <c r="C282" i="10"/>
  <c r="B283" i="10"/>
  <c r="D282" i="10"/>
  <c r="AI228" i="1"/>
  <c r="AJ228" i="1" s="1"/>
  <c r="AC228" i="1"/>
  <c r="AB228" i="1"/>
  <c r="AA228" i="1"/>
  <c r="AD228" i="1"/>
  <c r="AN227" i="1"/>
  <c r="AG227" i="1"/>
  <c r="P227" i="1"/>
  <c r="S227" i="1"/>
  <c r="A227" i="1"/>
  <c r="H227" i="1"/>
  <c r="I227" i="1" s="1"/>
  <c r="E227" i="1"/>
  <c r="F227" i="1" s="1"/>
  <c r="V227" i="1"/>
  <c r="R227" i="1"/>
  <c r="O227" i="1"/>
  <c r="Y228" i="1"/>
  <c r="D228" i="1"/>
  <c r="T228" i="1"/>
  <c r="J228" i="1"/>
  <c r="AL228" i="1"/>
  <c r="B229" i="1"/>
  <c r="G228" i="1"/>
  <c r="U228" i="1"/>
  <c r="K228" i="1"/>
  <c r="AF228" i="1"/>
  <c r="X228" i="1"/>
  <c r="Q228" i="1"/>
  <c r="M228" i="1"/>
  <c r="AK228" i="1"/>
  <c r="Z228" i="1"/>
  <c r="W228" i="1"/>
  <c r="AE228" i="1" s="1"/>
  <c r="C228" i="1"/>
  <c r="AH228" i="1"/>
  <c r="N228" i="1"/>
  <c r="AM228" i="1"/>
  <c r="A283" i="10" l="1"/>
  <c r="C283" i="10"/>
  <c r="B284" i="10"/>
  <c r="D283" i="10"/>
  <c r="AI229" i="1"/>
  <c r="AJ229" i="1" s="1"/>
  <c r="AC229" i="1"/>
  <c r="AB229" i="1"/>
  <c r="AD229" i="1"/>
  <c r="AA229" i="1"/>
  <c r="AN228" i="1"/>
  <c r="AG228" i="1"/>
  <c r="P228" i="1"/>
  <c r="S228" i="1"/>
  <c r="A228" i="1"/>
  <c r="E228" i="1"/>
  <c r="F228" i="1" s="1"/>
  <c r="H228" i="1"/>
  <c r="I228" i="1" s="1"/>
  <c r="V228" i="1"/>
  <c r="R228" i="1"/>
  <c r="O228" i="1"/>
  <c r="M229" i="1"/>
  <c r="AF229" i="1"/>
  <c r="X229" i="1"/>
  <c r="C229" i="1"/>
  <c r="U229" i="1"/>
  <c r="Z229" i="1"/>
  <c r="G229" i="1"/>
  <c r="AK229" i="1"/>
  <c r="D229" i="1"/>
  <c r="AM229" i="1"/>
  <c r="AL229" i="1"/>
  <c r="J229" i="1"/>
  <c r="AH229" i="1"/>
  <c r="Y229" i="1"/>
  <c r="Q229" i="1"/>
  <c r="W229" i="1"/>
  <c r="AE229" i="1" s="1"/>
  <c r="T229" i="1"/>
  <c r="N229" i="1"/>
  <c r="B230" i="1"/>
  <c r="K229" i="1"/>
  <c r="A284" i="10" l="1"/>
  <c r="C284" i="10"/>
  <c r="B285" i="10"/>
  <c r="D284" i="10"/>
  <c r="AI230" i="1"/>
  <c r="AJ230" i="1" s="1"/>
  <c r="AC230" i="1"/>
  <c r="AB230" i="1"/>
  <c r="AA230" i="1"/>
  <c r="AD230" i="1"/>
  <c r="AN229" i="1"/>
  <c r="AG229" i="1"/>
  <c r="P229" i="1"/>
  <c r="S229" i="1"/>
  <c r="A229" i="1"/>
  <c r="H229" i="1"/>
  <c r="I229" i="1" s="1"/>
  <c r="E229" i="1"/>
  <c r="F229" i="1" s="1"/>
  <c r="V229" i="1"/>
  <c r="R229" i="1"/>
  <c r="O229" i="1"/>
  <c r="Y230" i="1"/>
  <c r="D230" i="1"/>
  <c r="AK230" i="1"/>
  <c r="Q230" i="1"/>
  <c r="AH230" i="1"/>
  <c r="J230" i="1"/>
  <c r="K230" i="1"/>
  <c r="AF230" i="1"/>
  <c r="B231" i="1"/>
  <c r="T230" i="1"/>
  <c r="M230" i="1"/>
  <c r="AM230" i="1"/>
  <c r="W230" i="1"/>
  <c r="AE230" i="1" s="1"/>
  <c r="G230" i="1"/>
  <c r="N230" i="1"/>
  <c r="AL230" i="1"/>
  <c r="X230" i="1"/>
  <c r="U230" i="1"/>
  <c r="C230" i="1"/>
  <c r="Z230" i="1"/>
  <c r="A285" i="10" l="1"/>
  <c r="C285" i="10"/>
  <c r="B286" i="10"/>
  <c r="D285" i="10"/>
  <c r="AI231" i="1"/>
  <c r="AJ231" i="1" s="1"/>
  <c r="AC231" i="1"/>
  <c r="AB231" i="1"/>
  <c r="AD231" i="1"/>
  <c r="AA231" i="1"/>
  <c r="AN230" i="1"/>
  <c r="AG230" i="1"/>
  <c r="P230" i="1"/>
  <c r="S230" i="1"/>
  <c r="A230" i="1"/>
  <c r="H230" i="1"/>
  <c r="I230" i="1" s="1"/>
  <c r="E230" i="1"/>
  <c r="F230" i="1" s="1"/>
  <c r="V230" i="1"/>
  <c r="R230" i="1"/>
  <c r="O230" i="1"/>
  <c r="G231" i="1"/>
  <c r="N231" i="1"/>
  <c r="AK231" i="1"/>
  <c r="B232" i="1"/>
  <c r="T231" i="1"/>
  <c r="AM231" i="1"/>
  <c r="K231" i="1"/>
  <c r="M231" i="1"/>
  <c r="X231" i="1"/>
  <c r="Q231" i="1"/>
  <c r="U231" i="1"/>
  <c r="Z231" i="1"/>
  <c r="J231" i="1"/>
  <c r="Y231" i="1"/>
  <c r="AL231" i="1"/>
  <c r="AF231" i="1"/>
  <c r="C231" i="1"/>
  <c r="W231" i="1"/>
  <c r="AE231" i="1" s="1"/>
  <c r="D231" i="1"/>
  <c r="AH231" i="1"/>
  <c r="A286" i="10" l="1"/>
  <c r="C286" i="10"/>
  <c r="B287" i="10"/>
  <c r="D286" i="10"/>
  <c r="AI232" i="1"/>
  <c r="AJ232" i="1" s="1"/>
  <c r="AC232" i="1"/>
  <c r="AB232" i="1"/>
  <c r="AA232" i="1"/>
  <c r="AD232" i="1"/>
  <c r="AN231" i="1"/>
  <c r="AG231" i="1"/>
  <c r="P231" i="1"/>
  <c r="S231" i="1"/>
  <c r="A231" i="1"/>
  <c r="H231" i="1"/>
  <c r="I231" i="1" s="1"/>
  <c r="E231" i="1"/>
  <c r="F231" i="1" s="1"/>
  <c r="V231" i="1"/>
  <c r="R231" i="1"/>
  <c r="O231" i="1"/>
  <c r="X232" i="1"/>
  <c r="Y232" i="1"/>
  <c r="U232" i="1"/>
  <c r="Z232" i="1"/>
  <c r="C232" i="1"/>
  <c r="AM232" i="1"/>
  <c r="Q232" i="1"/>
  <c r="AL232" i="1"/>
  <c r="AF232" i="1"/>
  <c r="D232" i="1"/>
  <c r="J232" i="1"/>
  <c r="AH232" i="1"/>
  <c r="K232" i="1"/>
  <c r="N232" i="1"/>
  <c r="AK232" i="1"/>
  <c r="B233" i="1"/>
  <c r="T232" i="1"/>
  <c r="M232" i="1"/>
  <c r="W232" i="1"/>
  <c r="AE232" i="1" s="1"/>
  <c r="G232" i="1"/>
  <c r="A287" i="10" l="1"/>
  <c r="C287" i="10"/>
  <c r="B288" i="10"/>
  <c r="D287" i="10"/>
  <c r="AI233" i="1"/>
  <c r="AJ233" i="1" s="1"/>
  <c r="AC233" i="1"/>
  <c r="AB233" i="1"/>
  <c r="AD233" i="1"/>
  <c r="AA233" i="1"/>
  <c r="AN232" i="1"/>
  <c r="AG232" i="1"/>
  <c r="P232" i="1"/>
  <c r="S232" i="1"/>
  <c r="V232" i="1"/>
  <c r="R232" i="1"/>
  <c r="O232" i="1"/>
  <c r="A232" i="1"/>
  <c r="H232" i="1"/>
  <c r="I232" i="1" s="1"/>
  <c r="E232" i="1"/>
  <c r="F232" i="1" s="1"/>
  <c r="D233" i="1"/>
  <c r="J233" i="1"/>
  <c r="AF233" i="1"/>
  <c r="T233" i="1"/>
  <c r="N233" i="1"/>
  <c r="AL233" i="1"/>
  <c r="B234" i="1"/>
  <c r="Y233" i="1"/>
  <c r="K233" i="1"/>
  <c r="G233" i="1"/>
  <c r="M233" i="1"/>
  <c r="AK233" i="1"/>
  <c r="X233" i="1"/>
  <c r="U233" i="1"/>
  <c r="AH233" i="1"/>
  <c r="Z233" i="1"/>
  <c r="C233" i="1"/>
  <c r="W233" i="1"/>
  <c r="AE233" i="1" s="1"/>
  <c r="Q233" i="1"/>
  <c r="AM233" i="1"/>
  <c r="A288" i="10" l="1"/>
  <c r="C288" i="10"/>
  <c r="B289" i="10"/>
  <c r="D288" i="10"/>
  <c r="AI234" i="1"/>
  <c r="AJ234" i="1" s="1"/>
  <c r="AC234" i="1"/>
  <c r="AB234" i="1"/>
  <c r="AA234" i="1"/>
  <c r="AD234" i="1"/>
  <c r="AN233" i="1"/>
  <c r="AG233" i="1"/>
  <c r="P233" i="1"/>
  <c r="S233" i="1"/>
  <c r="A233" i="1"/>
  <c r="H233" i="1"/>
  <c r="I233" i="1" s="1"/>
  <c r="E233" i="1"/>
  <c r="F233" i="1" s="1"/>
  <c r="V233" i="1"/>
  <c r="R233" i="1"/>
  <c r="O233" i="1"/>
  <c r="B235" i="1"/>
  <c r="K234" i="1"/>
  <c r="G234" i="1"/>
  <c r="M234" i="1"/>
  <c r="X234" i="1"/>
  <c r="U234" i="1"/>
  <c r="AL234" i="1"/>
  <c r="Z234" i="1"/>
  <c r="C234" i="1"/>
  <c r="AK234" i="1"/>
  <c r="D234" i="1"/>
  <c r="AM234" i="1"/>
  <c r="W234" i="1"/>
  <c r="AE234" i="1" s="1"/>
  <c r="Q234" i="1"/>
  <c r="AH234" i="1"/>
  <c r="Y234" i="1"/>
  <c r="J234" i="1"/>
  <c r="AF234" i="1"/>
  <c r="N234" i="1"/>
  <c r="T234" i="1"/>
  <c r="A289" i="10" l="1"/>
  <c r="C289" i="10"/>
  <c r="B290" i="10"/>
  <c r="D289" i="10"/>
  <c r="AI235" i="1"/>
  <c r="AJ235" i="1" s="1"/>
  <c r="AC235" i="1"/>
  <c r="AB235" i="1"/>
  <c r="AD235" i="1"/>
  <c r="AA235" i="1"/>
  <c r="AN234" i="1"/>
  <c r="AG234" i="1"/>
  <c r="P234" i="1"/>
  <c r="S234" i="1"/>
  <c r="A234" i="1"/>
  <c r="H234" i="1"/>
  <c r="I234" i="1" s="1"/>
  <c r="E234" i="1"/>
  <c r="F234" i="1" s="1"/>
  <c r="V234" i="1"/>
  <c r="R234" i="1"/>
  <c r="O234" i="1"/>
  <c r="Z235" i="1"/>
  <c r="C235" i="1"/>
  <c r="W235" i="1"/>
  <c r="AE235" i="1" s="1"/>
  <c r="Q235" i="1"/>
  <c r="AH235" i="1"/>
  <c r="AF235" i="1"/>
  <c r="D235" i="1"/>
  <c r="AL235" i="1"/>
  <c r="N235" i="1"/>
  <c r="T235" i="1"/>
  <c r="J235" i="1"/>
  <c r="AM235" i="1"/>
  <c r="B236" i="1"/>
  <c r="K235" i="1"/>
  <c r="U235" i="1"/>
  <c r="G235" i="1"/>
  <c r="AK235" i="1"/>
  <c r="X235" i="1"/>
  <c r="Y235" i="1"/>
  <c r="M235" i="1"/>
  <c r="A290" i="10" l="1"/>
  <c r="C290" i="10"/>
  <c r="B291" i="10"/>
  <c r="D290" i="10"/>
  <c r="AI236" i="1"/>
  <c r="AJ236" i="1" s="1"/>
  <c r="AD236" i="1"/>
  <c r="AC236" i="1"/>
  <c r="AB236" i="1"/>
  <c r="AA236" i="1"/>
  <c r="AN235" i="1"/>
  <c r="AG235" i="1"/>
  <c r="P235" i="1"/>
  <c r="S235" i="1"/>
  <c r="V235" i="1"/>
  <c r="R235" i="1"/>
  <c r="O235" i="1"/>
  <c r="A235" i="1"/>
  <c r="H235" i="1"/>
  <c r="I235" i="1" s="1"/>
  <c r="E235" i="1"/>
  <c r="F235" i="1" s="1"/>
  <c r="N236" i="1"/>
  <c r="T236" i="1"/>
  <c r="J236" i="1"/>
  <c r="AL236" i="1"/>
  <c r="B237" i="1"/>
  <c r="K236" i="1"/>
  <c r="U236" i="1"/>
  <c r="AM236" i="1"/>
  <c r="W236" i="1"/>
  <c r="AE236" i="1" s="1"/>
  <c r="Q236" i="1"/>
  <c r="AK236" i="1"/>
  <c r="X236" i="1"/>
  <c r="G236" i="1"/>
  <c r="M236" i="1"/>
  <c r="Z236" i="1"/>
  <c r="Y236" i="1"/>
  <c r="C236" i="1"/>
  <c r="AH236" i="1"/>
  <c r="AF236" i="1"/>
  <c r="D236" i="1"/>
  <c r="A291" i="10" l="1"/>
  <c r="C291" i="10"/>
  <c r="B292" i="10"/>
  <c r="D291" i="10"/>
  <c r="AI237" i="1"/>
  <c r="AJ237" i="1" s="1"/>
  <c r="AD237" i="1"/>
  <c r="AC237" i="1"/>
  <c r="AB237" i="1"/>
  <c r="AA237" i="1"/>
  <c r="AN236" i="1"/>
  <c r="AG236" i="1"/>
  <c r="P236" i="1"/>
  <c r="S236" i="1"/>
  <c r="A236" i="1"/>
  <c r="H236" i="1"/>
  <c r="I236" i="1" s="1"/>
  <c r="E236" i="1"/>
  <c r="F236" i="1" s="1"/>
  <c r="V236" i="1"/>
  <c r="R236" i="1"/>
  <c r="O236" i="1"/>
  <c r="K237" i="1"/>
  <c r="M237" i="1"/>
  <c r="AH237" i="1"/>
  <c r="X237" i="1"/>
  <c r="U237" i="1"/>
  <c r="Z237" i="1"/>
  <c r="C237" i="1"/>
  <c r="Q237" i="1"/>
  <c r="AM237" i="1"/>
  <c r="AF237" i="1"/>
  <c r="D237" i="1"/>
  <c r="Y237" i="1"/>
  <c r="N237" i="1"/>
  <c r="W237" i="1"/>
  <c r="AE237" i="1" s="1"/>
  <c r="T237" i="1"/>
  <c r="J237" i="1"/>
  <c r="AL237" i="1"/>
  <c r="B238" i="1"/>
  <c r="G237" i="1"/>
  <c r="AK237" i="1"/>
  <c r="A292" i="10" l="1"/>
  <c r="C292" i="10"/>
  <c r="B293" i="10"/>
  <c r="D292" i="10"/>
  <c r="AI238" i="1"/>
  <c r="AJ238" i="1" s="1"/>
  <c r="AD238" i="1"/>
  <c r="AC238" i="1"/>
  <c r="AB238" i="1"/>
  <c r="AA238" i="1"/>
  <c r="AN237" i="1"/>
  <c r="AG237" i="1"/>
  <c r="P237" i="1"/>
  <c r="S237" i="1"/>
  <c r="A237" i="1"/>
  <c r="H237" i="1"/>
  <c r="I237" i="1" s="1"/>
  <c r="E237" i="1"/>
  <c r="F237" i="1" s="1"/>
  <c r="V237" i="1"/>
  <c r="R237" i="1"/>
  <c r="O237" i="1"/>
  <c r="C238" i="1"/>
  <c r="AL238" i="1"/>
  <c r="AF238" i="1"/>
  <c r="W238" i="1"/>
  <c r="AE238" i="1" s="1"/>
  <c r="D238" i="1"/>
  <c r="Y238" i="1"/>
  <c r="J238" i="1"/>
  <c r="T238" i="1"/>
  <c r="N238" i="1"/>
  <c r="AH238" i="1"/>
  <c r="B239" i="1"/>
  <c r="K238" i="1"/>
  <c r="AK238" i="1"/>
  <c r="Q238" i="1"/>
  <c r="M238" i="1"/>
  <c r="AM238" i="1"/>
  <c r="X238" i="1"/>
  <c r="G238" i="1"/>
  <c r="U238" i="1"/>
  <c r="Z238" i="1"/>
  <c r="A293" i="10" l="1"/>
  <c r="C293" i="10"/>
  <c r="B294" i="10"/>
  <c r="D293" i="10"/>
  <c r="AI239" i="1"/>
  <c r="AJ239" i="1" s="1"/>
  <c r="AD239" i="1"/>
  <c r="AC239" i="1"/>
  <c r="AB239" i="1"/>
  <c r="AA239" i="1"/>
  <c r="AN238" i="1"/>
  <c r="AG238" i="1"/>
  <c r="P238" i="1"/>
  <c r="S238" i="1"/>
  <c r="V238" i="1"/>
  <c r="R238" i="1"/>
  <c r="O238" i="1"/>
  <c r="A238" i="1"/>
  <c r="H238" i="1"/>
  <c r="I238" i="1" s="1"/>
  <c r="E238" i="1"/>
  <c r="F238" i="1" s="1"/>
  <c r="G239" i="1"/>
  <c r="N239" i="1"/>
  <c r="B240" i="1"/>
  <c r="T239" i="1"/>
  <c r="AM239" i="1"/>
  <c r="K239" i="1"/>
  <c r="M239" i="1"/>
  <c r="AH239" i="1"/>
  <c r="X239" i="1"/>
  <c r="U239" i="1"/>
  <c r="Z239" i="1"/>
  <c r="C239" i="1"/>
  <c r="Q239" i="1"/>
  <c r="AL239" i="1"/>
  <c r="AF239" i="1"/>
  <c r="W239" i="1"/>
  <c r="AE239" i="1" s="1"/>
  <c r="D239" i="1"/>
  <c r="Y239" i="1"/>
  <c r="J239" i="1"/>
  <c r="AK239" i="1"/>
  <c r="A294" i="10" l="1"/>
  <c r="B295" i="10"/>
  <c r="C294" i="10"/>
  <c r="D294" i="10"/>
  <c r="AI240" i="1"/>
  <c r="AJ240" i="1" s="1"/>
  <c r="AD240" i="1"/>
  <c r="AC240" i="1"/>
  <c r="AB240" i="1"/>
  <c r="AA240" i="1"/>
  <c r="AN239" i="1"/>
  <c r="AG239" i="1"/>
  <c r="P239" i="1"/>
  <c r="S239" i="1"/>
  <c r="A239" i="1"/>
  <c r="E239" i="1"/>
  <c r="F239" i="1" s="1"/>
  <c r="H239" i="1"/>
  <c r="I239" i="1" s="1"/>
  <c r="V239" i="1"/>
  <c r="R239" i="1"/>
  <c r="O239" i="1"/>
  <c r="X240" i="1"/>
  <c r="G240" i="1"/>
  <c r="U240" i="1"/>
  <c r="AF240" i="1"/>
  <c r="Z240" i="1"/>
  <c r="W240" i="1"/>
  <c r="AE240" i="1" s="1"/>
  <c r="AK240" i="1"/>
  <c r="Y240" i="1"/>
  <c r="C240" i="1"/>
  <c r="N240" i="1"/>
  <c r="D240" i="1"/>
  <c r="AL240" i="1"/>
  <c r="T240" i="1"/>
  <c r="J240" i="1"/>
  <c r="AH240" i="1"/>
  <c r="B241" i="1"/>
  <c r="K240" i="1"/>
  <c r="AM240" i="1"/>
  <c r="Q240" i="1"/>
  <c r="M240" i="1"/>
  <c r="B296" i="10" l="1"/>
  <c r="A295" i="10"/>
  <c r="C295" i="10"/>
  <c r="D295" i="10"/>
  <c r="AI241" i="1"/>
  <c r="AJ241" i="1" s="1"/>
  <c r="AD241" i="1"/>
  <c r="AC241" i="1"/>
  <c r="AB241" i="1"/>
  <c r="AA241" i="1"/>
  <c r="AN240" i="1"/>
  <c r="AG240" i="1"/>
  <c r="P240" i="1"/>
  <c r="S240" i="1"/>
  <c r="V240" i="1"/>
  <c r="R240" i="1"/>
  <c r="O240" i="1"/>
  <c r="A240" i="1"/>
  <c r="H240" i="1"/>
  <c r="I240" i="1" s="1"/>
  <c r="E240" i="1"/>
  <c r="F240" i="1" s="1"/>
  <c r="J241" i="1"/>
  <c r="Y241" i="1"/>
  <c r="N241" i="1"/>
  <c r="AF241" i="1"/>
  <c r="K241" i="1"/>
  <c r="D241" i="1"/>
  <c r="B242" i="1"/>
  <c r="T241" i="1"/>
  <c r="AL241" i="1"/>
  <c r="G241" i="1"/>
  <c r="M241" i="1"/>
  <c r="X241" i="1"/>
  <c r="Q241" i="1"/>
  <c r="U241" i="1"/>
  <c r="AM241" i="1"/>
  <c r="Z241" i="1"/>
  <c r="W241" i="1"/>
  <c r="AE241" i="1" s="1"/>
  <c r="AK241" i="1"/>
  <c r="C241" i="1"/>
  <c r="AH241" i="1"/>
  <c r="A296" i="10" l="1"/>
  <c r="C296" i="10"/>
  <c r="B297" i="10"/>
  <c r="D296" i="10"/>
  <c r="AI242" i="1"/>
  <c r="AJ242" i="1" s="1"/>
  <c r="AD242" i="1"/>
  <c r="AC242" i="1"/>
  <c r="AB242" i="1"/>
  <c r="AA242" i="1"/>
  <c r="AN241" i="1"/>
  <c r="AG241" i="1"/>
  <c r="P241" i="1"/>
  <c r="S241" i="1"/>
  <c r="A241" i="1"/>
  <c r="H241" i="1"/>
  <c r="I241" i="1" s="1"/>
  <c r="E241" i="1"/>
  <c r="F241" i="1" s="1"/>
  <c r="V241" i="1"/>
  <c r="R241" i="1"/>
  <c r="O241" i="1"/>
  <c r="B243" i="1"/>
  <c r="G242" i="1"/>
  <c r="AL242" i="1"/>
  <c r="K242" i="1"/>
  <c r="M242" i="1"/>
  <c r="X242" i="1"/>
  <c r="U242" i="1"/>
  <c r="Z242" i="1"/>
  <c r="C242" i="1"/>
  <c r="AK242" i="1"/>
  <c r="Y242" i="1"/>
  <c r="D242" i="1"/>
  <c r="AM242" i="1"/>
  <c r="AF242" i="1"/>
  <c r="Q242" i="1"/>
  <c r="W242" i="1"/>
  <c r="AE242" i="1" s="1"/>
  <c r="J242" i="1"/>
  <c r="AH242" i="1"/>
  <c r="T242" i="1"/>
  <c r="N242" i="1"/>
  <c r="A297" i="10" l="1"/>
  <c r="C297" i="10"/>
  <c r="B298" i="10"/>
  <c r="D297" i="10"/>
  <c r="AI243" i="1"/>
  <c r="AJ243" i="1" s="1"/>
  <c r="AD243" i="1"/>
  <c r="AC243" i="1"/>
  <c r="AB243" i="1"/>
  <c r="AA243" i="1"/>
  <c r="AN242" i="1"/>
  <c r="AG242" i="1"/>
  <c r="P242" i="1"/>
  <c r="S242" i="1"/>
  <c r="A242" i="1"/>
  <c r="H242" i="1"/>
  <c r="I242" i="1" s="1"/>
  <c r="E242" i="1"/>
  <c r="F242" i="1" s="1"/>
  <c r="V242" i="1"/>
  <c r="R242" i="1"/>
  <c r="O242" i="1"/>
  <c r="Z243" i="1"/>
  <c r="AM243" i="1"/>
  <c r="C243" i="1"/>
  <c r="AF243" i="1"/>
  <c r="Q243" i="1"/>
  <c r="AH243" i="1"/>
  <c r="Y243" i="1"/>
  <c r="D243" i="1"/>
  <c r="T243" i="1"/>
  <c r="AK243" i="1"/>
  <c r="B244" i="1"/>
  <c r="K243" i="1"/>
  <c r="M243" i="1"/>
  <c r="W243" i="1"/>
  <c r="AE243" i="1" s="1"/>
  <c r="G243" i="1"/>
  <c r="N243" i="1"/>
  <c r="AL243" i="1"/>
  <c r="U243" i="1"/>
  <c r="X243" i="1"/>
  <c r="J243" i="1"/>
  <c r="B299" i="10" l="1"/>
  <c r="A298" i="10"/>
  <c r="C298" i="10"/>
  <c r="D298" i="10"/>
  <c r="AI244" i="1"/>
  <c r="AJ244" i="1" s="1"/>
  <c r="AD244" i="1"/>
  <c r="AC244" i="1"/>
  <c r="AB244" i="1"/>
  <c r="AA244" i="1"/>
  <c r="AN243" i="1"/>
  <c r="AG243" i="1"/>
  <c r="P243" i="1"/>
  <c r="S243" i="1"/>
  <c r="V243" i="1"/>
  <c r="R243" i="1"/>
  <c r="O243" i="1"/>
  <c r="A243" i="1"/>
  <c r="H243" i="1"/>
  <c r="I243" i="1" s="1"/>
  <c r="E243" i="1"/>
  <c r="F243" i="1" s="1"/>
  <c r="Y244" i="1"/>
  <c r="N244" i="1"/>
  <c r="T244" i="1"/>
  <c r="J244" i="1"/>
  <c r="AH244" i="1"/>
  <c r="B245" i="1"/>
  <c r="K244" i="1"/>
  <c r="AK244" i="1"/>
  <c r="G244" i="1"/>
  <c r="M244" i="1"/>
  <c r="X244" i="1"/>
  <c r="U244" i="1"/>
  <c r="Z244" i="1"/>
  <c r="W244" i="1"/>
  <c r="AE244" i="1" s="1"/>
  <c r="C244" i="1"/>
  <c r="AM244" i="1"/>
  <c r="Q244" i="1"/>
  <c r="AL244" i="1"/>
  <c r="AF244" i="1"/>
  <c r="D244" i="1"/>
  <c r="A299" i="10" l="1"/>
  <c r="C299" i="10"/>
  <c r="B300" i="10"/>
  <c r="D299" i="10"/>
  <c r="AI245" i="1"/>
  <c r="AJ245" i="1" s="1"/>
  <c r="AD245" i="1"/>
  <c r="AC245" i="1"/>
  <c r="AB245" i="1"/>
  <c r="AA245" i="1"/>
  <c r="AN244" i="1"/>
  <c r="AG244" i="1"/>
  <c r="P244" i="1"/>
  <c r="S244" i="1"/>
  <c r="A244" i="1"/>
  <c r="H244" i="1"/>
  <c r="I244" i="1" s="1"/>
  <c r="E244" i="1"/>
  <c r="F244" i="1" s="1"/>
  <c r="V244" i="1"/>
  <c r="R244" i="1"/>
  <c r="O244" i="1"/>
  <c r="W245" i="1"/>
  <c r="AE245" i="1" s="1"/>
  <c r="K245" i="1"/>
  <c r="M245" i="1"/>
  <c r="AH245" i="1"/>
  <c r="X245" i="1"/>
  <c r="Q245" i="1"/>
  <c r="U245" i="1"/>
  <c r="AK245" i="1"/>
  <c r="Z245" i="1"/>
  <c r="Y245" i="1"/>
  <c r="C245" i="1"/>
  <c r="AM245" i="1"/>
  <c r="AL245" i="1"/>
  <c r="J245" i="1"/>
  <c r="D245" i="1"/>
  <c r="T245" i="1"/>
  <c r="N245" i="1"/>
  <c r="AF245" i="1"/>
  <c r="B246" i="1"/>
  <c r="G245" i="1"/>
  <c r="A300" i="10" l="1"/>
  <c r="B301" i="10"/>
  <c r="C300" i="10"/>
  <c r="D300" i="10"/>
  <c r="AI246" i="1"/>
  <c r="AJ246" i="1" s="1"/>
  <c r="AD246" i="1"/>
  <c r="AC246" i="1"/>
  <c r="AB246" i="1"/>
  <c r="AA246" i="1"/>
  <c r="AN245" i="1"/>
  <c r="AG245" i="1"/>
  <c r="P245" i="1"/>
  <c r="S245" i="1"/>
  <c r="A245" i="1"/>
  <c r="H245" i="1"/>
  <c r="I245" i="1" s="1"/>
  <c r="E245" i="1"/>
  <c r="F245" i="1" s="1"/>
  <c r="V245" i="1"/>
  <c r="O245" i="1"/>
  <c r="R245" i="1"/>
  <c r="Q246" i="1"/>
  <c r="AF246" i="1"/>
  <c r="D246" i="1"/>
  <c r="Y246" i="1"/>
  <c r="J246" i="1"/>
  <c r="AK246" i="1"/>
  <c r="T246" i="1"/>
  <c r="N246" i="1"/>
  <c r="AH246" i="1"/>
  <c r="B247" i="1"/>
  <c r="K246" i="1"/>
  <c r="W246" i="1"/>
  <c r="AE246" i="1" s="1"/>
  <c r="G246" i="1"/>
  <c r="M246" i="1"/>
  <c r="AM246" i="1"/>
  <c r="X246" i="1"/>
  <c r="U246" i="1"/>
  <c r="Z246" i="1"/>
  <c r="C246" i="1"/>
  <c r="AL246" i="1"/>
  <c r="B302" i="10" l="1"/>
  <c r="A301" i="10"/>
  <c r="C301" i="10"/>
  <c r="D301" i="10"/>
  <c r="AI247" i="1"/>
  <c r="AJ247" i="1" s="1"/>
  <c r="AD247" i="1"/>
  <c r="AC247" i="1"/>
  <c r="AB247" i="1"/>
  <c r="AA247" i="1"/>
  <c r="AN246" i="1"/>
  <c r="AG246" i="1"/>
  <c r="P246" i="1"/>
  <c r="S246" i="1"/>
  <c r="A246" i="1"/>
  <c r="H246" i="1"/>
  <c r="I246" i="1" s="1"/>
  <c r="E246" i="1"/>
  <c r="F246" i="1" s="1"/>
  <c r="V246" i="1"/>
  <c r="R246" i="1"/>
  <c r="O246" i="1"/>
  <c r="T247" i="1"/>
  <c r="M247" i="1"/>
  <c r="AM247" i="1"/>
  <c r="B248" i="1"/>
  <c r="G247" i="1"/>
  <c r="N247" i="1"/>
  <c r="AH247" i="1"/>
  <c r="K247" i="1"/>
  <c r="J247" i="1"/>
  <c r="X247" i="1"/>
  <c r="U247" i="1"/>
  <c r="Z247" i="1"/>
  <c r="W247" i="1"/>
  <c r="AE247" i="1" s="1"/>
  <c r="C247" i="1"/>
  <c r="Y247" i="1"/>
  <c r="D247" i="1"/>
  <c r="AL247" i="1"/>
  <c r="AF247" i="1"/>
  <c r="Q247" i="1"/>
  <c r="AK247" i="1"/>
  <c r="B303" i="10" l="1"/>
  <c r="C302" i="10"/>
  <c r="A302" i="10"/>
  <c r="D302" i="10"/>
  <c r="AI248" i="1"/>
  <c r="AJ248" i="1" s="1"/>
  <c r="AD248" i="1"/>
  <c r="AC248" i="1"/>
  <c r="AB248" i="1"/>
  <c r="AA248" i="1"/>
  <c r="AN247" i="1"/>
  <c r="AG247" i="1"/>
  <c r="P247" i="1"/>
  <c r="S247" i="1"/>
  <c r="A247" i="1"/>
  <c r="E247" i="1"/>
  <c r="F247" i="1" s="1"/>
  <c r="H247" i="1"/>
  <c r="I247" i="1" s="1"/>
  <c r="V247" i="1"/>
  <c r="R247" i="1"/>
  <c r="O247" i="1"/>
  <c r="X248" i="1"/>
  <c r="C248" i="1"/>
  <c r="U248" i="1"/>
  <c r="AM248" i="1"/>
  <c r="Z248" i="1"/>
  <c r="W248" i="1"/>
  <c r="AE248" i="1" s="1"/>
  <c r="D248" i="1"/>
  <c r="AH248" i="1"/>
  <c r="Y248" i="1"/>
  <c r="G248" i="1"/>
  <c r="J248" i="1"/>
  <c r="AK248" i="1"/>
  <c r="Q248" i="1"/>
  <c r="AL248" i="1"/>
  <c r="T248" i="1"/>
  <c r="N248" i="1"/>
  <c r="B249" i="1"/>
  <c r="K248" i="1"/>
  <c r="AF248" i="1"/>
  <c r="M248" i="1"/>
  <c r="A303" i="10" l="1"/>
  <c r="C303" i="10"/>
  <c r="B304" i="10"/>
  <c r="D303" i="10"/>
  <c r="AI249" i="1"/>
  <c r="AJ249" i="1" s="1"/>
  <c r="AD249" i="1"/>
  <c r="AC249" i="1"/>
  <c r="AB249" i="1"/>
  <c r="AA249" i="1"/>
  <c r="AN248" i="1"/>
  <c r="AG248" i="1"/>
  <c r="S248" i="1"/>
  <c r="P248" i="1"/>
  <c r="V248" i="1"/>
  <c r="R248" i="1"/>
  <c r="O248" i="1"/>
  <c r="A248" i="1"/>
  <c r="H248" i="1"/>
  <c r="I248" i="1" s="1"/>
  <c r="E248" i="1"/>
  <c r="F248" i="1" s="1"/>
  <c r="J249" i="1"/>
  <c r="Y249" i="1"/>
  <c r="D249" i="1"/>
  <c r="T249" i="1"/>
  <c r="N249" i="1"/>
  <c r="AM249" i="1"/>
  <c r="B250" i="1"/>
  <c r="K249" i="1"/>
  <c r="AH249" i="1"/>
  <c r="W249" i="1"/>
  <c r="AE249" i="1" s="1"/>
  <c r="M249" i="1"/>
  <c r="AL249" i="1"/>
  <c r="X249" i="1"/>
  <c r="C249" i="1"/>
  <c r="U249" i="1"/>
  <c r="Z249" i="1"/>
  <c r="G249" i="1"/>
  <c r="AK249" i="1"/>
  <c r="Q249" i="1"/>
  <c r="AF249" i="1"/>
  <c r="A304" i="10" l="1"/>
  <c r="C304" i="10"/>
  <c r="B305" i="10"/>
  <c r="D304" i="10"/>
  <c r="AI250" i="1"/>
  <c r="AJ250" i="1" s="1"/>
  <c r="AD250" i="1"/>
  <c r="AC250" i="1"/>
  <c r="AB250" i="1"/>
  <c r="AA250" i="1"/>
  <c r="AN249" i="1"/>
  <c r="AG249" i="1"/>
  <c r="P249" i="1"/>
  <c r="S249" i="1"/>
  <c r="A249" i="1"/>
  <c r="H249" i="1"/>
  <c r="I249" i="1" s="1"/>
  <c r="E249" i="1"/>
  <c r="F249" i="1" s="1"/>
  <c r="V249" i="1"/>
  <c r="R249" i="1"/>
  <c r="O249" i="1"/>
  <c r="B251" i="1"/>
  <c r="K250" i="1"/>
  <c r="AM250" i="1"/>
  <c r="G250" i="1"/>
  <c r="M250" i="1"/>
  <c r="X250" i="1"/>
  <c r="U250" i="1"/>
  <c r="Z250" i="1"/>
  <c r="W250" i="1"/>
  <c r="AE250" i="1" s="1"/>
  <c r="C250" i="1"/>
  <c r="AL250" i="1"/>
  <c r="Y250" i="1"/>
  <c r="Q250" i="1"/>
  <c r="AF250" i="1"/>
  <c r="D250" i="1"/>
  <c r="J250" i="1"/>
  <c r="AH250" i="1"/>
  <c r="T250" i="1"/>
  <c r="N250" i="1"/>
  <c r="AK250" i="1"/>
  <c r="A305" i="10" l="1"/>
  <c r="C305" i="10"/>
  <c r="B306" i="10"/>
  <c r="D305" i="10"/>
  <c r="AI251" i="1"/>
  <c r="AJ251" i="1" s="1"/>
  <c r="AD251" i="1"/>
  <c r="AC251" i="1"/>
  <c r="AB251" i="1"/>
  <c r="AA251" i="1"/>
  <c r="AN250" i="1"/>
  <c r="AG250" i="1"/>
  <c r="P250" i="1"/>
  <c r="S250" i="1"/>
  <c r="A250" i="1"/>
  <c r="H250" i="1"/>
  <c r="I250" i="1" s="1"/>
  <c r="E250" i="1"/>
  <c r="F250" i="1" s="1"/>
  <c r="V250" i="1"/>
  <c r="R250" i="1"/>
  <c r="O250" i="1"/>
  <c r="Z251" i="1"/>
  <c r="C251" i="1"/>
  <c r="W251" i="1"/>
  <c r="AE251" i="1" s="1"/>
  <c r="Q251" i="1"/>
  <c r="AM251" i="1"/>
  <c r="AF251" i="1"/>
  <c r="D251" i="1"/>
  <c r="J251" i="1"/>
  <c r="AK251" i="1"/>
  <c r="T251" i="1"/>
  <c r="N251" i="1"/>
  <c r="AH251" i="1"/>
  <c r="B252" i="1"/>
  <c r="K251" i="1"/>
  <c r="G251" i="1"/>
  <c r="M251" i="1"/>
  <c r="AL251" i="1"/>
  <c r="X251" i="1"/>
  <c r="Y251" i="1"/>
  <c r="U251" i="1"/>
  <c r="B307" i="10" l="1"/>
  <c r="A306" i="10"/>
  <c r="C306" i="10"/>
  <c r="D306" i="10"/>
  <c r="AI252" i="1"/>
  <c r="AJ252" i="1" s="1"/>
  <c r="AD252" i="1"/>
  <c r="AC252" i="1"/>
  <c r="AB252" i="1"/>
  <c r="AA252" i="1"/>
  <c r="AN251" i="1"/>
  <c r="AG251" i="1"/>
  <c r="P251" i="1"/>
  <c r="S251" i="1"/>
  <c r="V251" i="1"/>
  <c r="R251" i="1"/>
  <c r="O251" i="1"/>
  <c r="A251" i="1"/>
  <c r="H251" i="1"/>
  <c r="I251" i="1" s="1"/>
  <c r="E251" i="1"/>
  <c r="F251" i="1" s="1"/>
  <c r="D252" i="1"/>
  <c r="AL252" i="1"/>
  <c r="W252" i="1"/>
  <c r="AE252" i="1" s="1"/>
  <c r="T252" i="1"/>
  <c r="N252" i="1"/>
  <c r="B253" i="1"/>
  <c r="K252" i="1"/>
  <c r="G252" i="1"/>
  <c r="M252" i="1"/>
  <c r="AK252" i="1"/>
  <c r="X252" i="1"/>
  <c r="U252" i="1"/>
  <c r="Z252" i="1"/>
  <c r="C252" i="1"/>
  <c r="AH252" i="1"/>
  <c r="Y252" i="1"/>
  <c r="Q252" i="1"/>
  <c r="AF252" i="1"/>
  <c r="J252" i="1"/>
  <c r="AM252" i="1"/>
  <c r="A307" i="10" l="1"/>
  <c r="C307" i="10"/>
  <c r="B308" i="10"/>
  <c r="D307" i="10"/>
  <c r="AI253" i="1"/>
  <c r="AJ253" i="1" s="1"/>
  <c r="AD253" i="1"/>
  <c r="AC253" i="1"/>
  <c r="AB253" i="1"/>
  <c r="AA253" i="1"/>
  <c r="AN252" i="1"/>
  <c r="AG252" i="1"/>
  <c r="P252" i="1"/>
  <c r="S252" i="1"/>
  <c r="A252" i="1"/>
  <c r="H252" i="1"/>
  <c r="I252" i="1" s="1"/>
  <c r="E252" i="1"/>
  <c r="F252" i="1" s="1"/>
  <c r="V252" i="1"/>
  <c r="R252" i="1"/>
  <c r="O252" i="1"/>
  <c r="K253" i="1"/>
  <c r="N253" i="1"/>
  <c r="X253" i="1"/>
  <c r="U253" i="1"/>
  <c r="Z253" i="1"/>
  <c r="W253" i="1"/>
  <c r="AE253" i="1" s="1"/>
  <c r="C253" i="1"/>
  <c r="AL253" i="1"/>
  <c r="Q253" i="1"/>
  <c r="AK253" i="1"/>
  <c r="AF253" i="1"/>
  <c r="D253" i="1"/>
  <c r="AH253" i="1"/>
  <c r="Y253" i="1"/>
  <c r="J253" i="1"/>
  <c r="AM253" i="1"/>
  <c r="T253" i="1"/>
  <c r="B254" i="1"/>
  <c r="G253" i="1"/>
  <c r="M253" i="1"/>
  <c r="C308" i="10" l="1"/>
  <c r="B309" i="10"/>
  <c r="A308" i="10"/>
  <c r="D308" i="10"/>
  <c r="AI254" i="1"/>
  <c r="AJ254" i="1" s="1"/>
  <c r="AD254" i="1"/>
  <c r="AC254" i="1"/>
  <c r="AB254" i="1"/>
  <c r="AA254" i="1"/>
  <c r="AN253" i="1"/>
  <c r="AG253" i="1"/>
  <c r="P253" i="1"/>
  <c r="S253" i="1"/>
  <c r="V253" i="1"/>
  <c r="R253" i="1"/>
  <c r="O253" i="1"/>
  <c r="A253" i="1"/>
  <c r="H253" i="1"/>
  <c r="I253" i="1" s="1"/>
  <c r="E253" i="1"/>
  <c r="F253" i="1" s="1"/>
  <c r="Y254" i="1"/>
  <c r="J254" i="1"/>
  <c r="AF254" i="1"/>
  <c r="Q254" i="1"/>
  <c r="D254" i="1"/>
  <c r="K254" i="1"/>
  <c r="N254" i="1"/>
  <c r="AL254" i="1"/>
  <c r="B255" i="1"/>
  <c r="T254" i="1"/>
  <c r="U254" i="1"/>
  <c r="AK254" i="1"/>
  <c r="W254" i="1"/>
  <c r="AE254" i="1" s="1"/>
  <c r="G254" i="1"/>
  <c r="AH254" i="1"/>
  <c r="X254" i="1"/>
  <c r="M254" i="1"/>
  <c r="AM254" i="1"/>
  <c r="Z254" i="1"/>
  <c r="C254" i="1"/>
  <c r="A309" i="10" l="1"/>
  <c r="C309" i="10"/>
  <c r="B310" i="10"/>
  <c r="D309" i="10"/>
  <c r="AI255" i="1"/>
  <c r="AJ255" i="1" s="1"/>
  <c r="AD255" i="1"/>
  <c r="AC255" i="1"/>
  <c r="AB255" i="1"/>
  <c r="AA255" i="1"/>
  <c r="AN254" i="1"/>
  <c r="AG254" i="1"/>
  <c r="P254" i="1"/>
  <c r="S254" i="1"/>
  <c r="A254" i="1"/>
  <c r="H254" i="1"/>
  <c r="I254" i="1" s="1"/>
  <c r="E254" i="1"/>
  <c r="F254" i="1" s="1"/>
  <c r="V254" i="1"/>
  <c r="R254" i="1"/>
  <c r="O254" i="1"/>
  <c r="T255" i="1"/>
  <c r="N255" i="1"/>
  <c r="AH255" i="1"/>
  <c r="B256" i="1"/>
  <c r="W255" i="1"/>
  <c r="AE255" i="1" s="1"/>
  <c r="C255" i="1"/>
  <c r="M255" i="1"/>
  <c r="AF255" i="1"/>
  <c r="X255" i="1"/>
  <c r="K255" i="1"/>
  <c r="U255" i="1"/>
  <c r="AM255" i="1"/>
  <c r="Z255" i="1"/>
  <c r="G255" i="1"/>
  <c r="AK255" i="1"/>
  <c r="Y255" i="1"/>
  <c r="D255" i="1"/>
  <c r="AL255" i="1"/>
  <c r="J255" i="1"/>
  <c r="Q255" i="1"/>
  <c r="C310" i="10" l="1"/>
  <c r="A310" i="10"/>
  <c r="B311" i="10"/>
  <c r="D310" i="10"/>
  <c r="AI256" i="1"/>
  <c r="AJ256" i="1" s="1"/>
  <c r="AD256" i="1"/>
  <c r="AC256" i="1"/>
  <c r="AB256" i="1"/>
  <c r="AA256" i="1"/>
  <c r="AN255" i="1"/>
  <c r="AG255" i="1"/>
  <c r="P255" i="1"/>
  <c r="S255" i="1"/>
  <c r="V255" i="1"/>
  <c r="R255" i="1"/>
  <c r="O255" i="1"/>
  <c r="A255" i="1"/>
  <c r="H255" i="1"/>
  <c r="I255" i="1" s="1"/>
  <c r="E255" i="1"/>
  <c r="F255" i="1" s="1"/>
  <c r="X256" i="1"/>
  <c r="C256" i="1"/>
  <c r="U256" i="1"/>
  <c r="Z256" i="1"/>
  <c r="Q256" i="1"/>
  <c r="AM256" i="1"/>
  <c r="G256" i="1"/>
  <c r="AF256" i="1"/>
  <c r="J256" i="1"/>
  <c r="Y256" i="1"/>
  <c r="D256" i="1"/>
  <c r="AK256" i="1"/>
  <c r="T256" i="1"/>
  <c r="N256" i="1"/>
  <c r="AH256" i="1"/>
  <c r="B257" i="1"/>
  <c r="K256" i="1"/>
  <c r="AL256" i="1"/>
  <c r="W256" i="1"/>
  <c r="AE256" i="1" s="1"/>
  <c r="M256" i="1"/>
  <c r="A311" i="10" l="1"/>
  <c r="C311" i="10"/>
  <c r="B312" i="10"/>
  <c r="D311" i="10"/>
  <c r="AI257" i="1"/>
  <c r="AJ257" i="1" s="1"/>
  <c r="AD257" i="1"/>
  <c r="AC257" i="1"/>
  <c r="AB257" i="1"/>
  <c r="AA257" i="1"/>
  <c r="AN256" i="1"/>
  <c r="AG256" i="1"/>
  <c r="P256" i="1"/>
  <c r="S256" i="1"/>
  <c r="V256" i="1"/>
  <c r="R256" i="1"/>
  <c r="O256" i="1"/>
  <c r="A256" i="1"/>
  <c r="H256" i="1"/>
  <c r="I256" i="1" s="1"/>
  <c r="E256" i="1"/>
  <c r="F256" i="1" s="1"/>
  <c r="Q257" i="1"/>
  <c r="AH257" i="1"/>
  <c r="D257" i="1"/>
  <c r="AL257" i="1"/>
  <c r="T257" i="1"/>
  <c r="B258" i="1"/>
  <c r="K257" i="1"/>
  <c r="M257" i="1"/>
  <c r="AM257" i="1"/>
  <c r="G257" i="1"/>
  <c r="N257" i="1"/>
  <c r="X257" i="1"/>
  <c r="Y257" i="1"/>
  <c r="U257" i="1"/>
  <c r="Z257" i="1"/>
  <c r="C257" i="1"/>
  <c r="W257" i="1"/>
  <c r="AE257" i="1" s="1"/>
  <c r="J257" i="1"/>
  <c r="AK257" i="1"/>
  <c r="AF257" i="1"/>
  <c r="C312" i="10" l="1"/>
  <c r="B313" i="10"/>
  <c r="A312" i="10"/>
  <c r="D312" i="10"/>
  <c r="AI258" i="1"/>
  <c r="AJ258" i="1" s="1"/>
  <c r="AD258" i="1"/>
  <c r="AC258" i="1"/>
  <c r="AB258" i="1"/>
  <c r="AA258" i="1"/>
  <c r="AN257" i="1"/>
  <c r="AG257" i="1"/>
  <c r="P257" i="1"/>
  <c r="S257" i="1"/>
  <c r="A257" i="1"/>
  <c r="H257" i="1"/>
  <c r="I257" i="1" s="1"/>
  <c r="E257" i="1"/>
  <c r="F257" i="1" s="1"/>
  <c r="V257" i="1"/>
  <c r="R257" i="1"/>
  <c r="O257" i="1"/>
  <c r="B259" i="1"/>
  <c r="K258" i="1"/>
  <c r="G258" i="1"/>
  <c r="M258" i="1"/>
  <c r="AK258" i="1"/>
  <c r="X258" i="1"/>
  <c r="U258" i="1"/>
  <c r="Z258" i="1"/>
  <c r="C258" i="1"/>
  <c r="Q258" i="1"/>
  <c r="AF258" i="1"/>
  <c r="W258" i="1"/>
  <c r="AE258" i="1" s="1"/>
  <c r="D258" i="1"/>
  <c r="AL258" i="1"/>
  <c r="Y258" i="1"/>
  <c r="J258" i="1"/>
  <c r="AH258" i="1"/>
  <c r="AM258" i="1"/>
  <c r="T258" i="1"/>
  <c r="N258" i="1"/>
  <c r="A313" i="10" l="1"/>
  <c r="C313" i="10"/>
  <c r="B314" i="10"/>
  <c r="D313" i="10"/>
  <c r="AI259" i="1"/>
  <c r="AJ259" i="1" s="1"/>
  <c r="AD259" i="1"/>
  <c r="AC259" i="1"/>
  <c r="AB259" i="1"/>
  <c r="AA259" i="1"/>
  <c r="AN258" i="1"/>
  <c r="AG258" i="1"/>
  <c r="P258" i="1"/>
  <c r="S258" i="1"/>
  <c r="A258" i="1"/>
  <c r="H258" i="1"/>
  <c r="I258" i="1" s="1"/>
  <c r="E258" i="1"/>
  <c r="F258" i="1" s="1"/>
  <c r="V258" i="1"/>
  <c r="R258" i="1"/>
  <c r="O258" i="1"/>
  <c r="Z259" i="1"/>
  <c r="C259" i="1"/>
  <c r="AK259" i="1"/>
  <c r="D259" i="1"/>
  <c r="AH259" i="1"/>
  <c r="AF259" i="1"/>
  <c r="J259" i="1"/>
  <c r="Y259" i="1"/>
  <c r="Q259" i="1"/>
  <c r="W259" i="1"/>
  <c r="AE259" i="1" s="1"/>
  <c r="T259" i="1"/>
  <c r="B260" i="1"/>
  <c r="K259" i="1"/>
  <c r="M259" i="1"/>
  <c r="AM259" i="1"/>
  <c r="G259" i="1"/>
  <c r="N259" i="1"/>
  <c r="AL259" i="1"/>
  <c r="U259" i="1"/>
  <c r="X259" i="1"/>
  <c r="A314" i="10" l="1"/>
  <c r="C314" i="10"/>
  <c r="B315" i="10"/>
  <c r="D314" i="10"/>
  <c r="AI260" i="1"/>
  <c r="AJ260" i="1" s="1"/>
  <c r="AD260" i="1"/>
  <c r="AC260" i="1"/>
  <c r="AB260" i="1"/>
  <c r="AA260" i="1"/>
  <c r="AN259" i="1"/>
  <c r="AG259" i="1"/>
  <c r="P259" i="1"/>
  <c r="S259" i="1"/>
  <c r="V259" i="1"/>
  <c r="R259" i="1"/>
  <c r="O259" i="1"/>
  <c r="A259" i="1"/>
  <c r="H259" i="1"/>
  <c r="I259" i="1" s="1"/>
  <c r="E259" i="1"/>
  <c r="F259" i="1" s="1"/>
  <c r="D260" i="1"/>
  <c r="K260" i="1"/>
  <c r="N260" i="1"/>
  <c r="B261" i="1"/>
  <c r="T260" i="1"/>
  <c r="G260" i="1"/>
  <c r="M260" i="1"/>
  <c r="AK260" i="1"/>
  <c r="X260" i="1"/>
  <c r="U260" i="1"/>
  <c r="Z260" i="1"/>
  <c r="W260" i="1"/>
  <c r="AE260" i="1" s="1"/>
  <c r="C260" i="1"/>
  <c r="AM260" i="1"/>
  <c r="Y260" i="1"/>
  <c r="J260" i="1"/>
  <c r="AH260" i="1"/>
  <c r="AF260" i="1"/>
  <c r="Q260" i="1"/>
  <c r="AL260" i="1"/>
  <c r="C315" i="10" l="1"/>
  <c r="A315" i="10"/>
  <c r="B316" i="10"/>
  <c r="D315" i="10"/>
  <c r="AI261" i="1"/>
  <c r="AJ261" i="1" s="1"/>
  <c r="AD261" i="1"/>
  <c r="AC261" i="1"/>
  <c r="AB261" i="1"/>
  <c r="AA261" i="1"/>
  <c r="AN260" i="1"/>
  <c r="AG260" i="1"/>
  <c r="P260" i="1"/>
  <c r="S260" i="1"/>
  <c r="A260" i="1"/>
  <c r="H260" i="1"/>
  <c r="I260" i="1" s="1"/>
  <c r="E260" i="1"/>
  <c r="F260" i="1" s="1"/>
  <c r="V260" i="1"/>
  <c r="R260" i="1"/>
  <c r="O260" i="1"/>
  <c r="W261" i="1"/>
  <c r="AE261" i="1" s="1"/>
  <c r="T261" i="1"/>
  <c r="M261" i="1"/>
  <c r="X261" i="1"/>
  <c r="Y261" i="1"/>
  <c r="G261" i="1"/>
  <c r="U261" i="1"/>
  <c r="Z261" i="1"/>
  <c r="K261" i="1"/>
  <c r="AL261" i="1"/>
  <c r="Q261" i="1"/>
  <c r="AF261" i="1"/>
  <c r="D261" i="1"/>
  <c r="AK261" i="1"/>
  <c r="J261" i="1"/>
  <c r="AH261" i="1"/>
  <c r="N261" i="1"/>
  <c r="C261" i="1"/>
  <c r="AM261" i="1"/>
  <c r="B262" i="1"/>
  <c r="C316" i="10" l="1"/>
  <c r="B317" i="10"/>
  <c r="A316" i="10"/>
  <c r="D316" i="10"/>
  <c r="AI262" i="1"/>
  <c r="AJ262" i="1" s="1"/>
  <c r="AD262" i="1"/>
  <c r="AC262" i="1"/>
  <c r="AB262" i="1"/>
  <c r="AA262" i="1"/>
  <c r="AN261" i="1"/>
  <c r="AG261" i="1"/>
  <c r="P261" i="1"/>
  <c r="S261" i="1"/>
  <c r="A261" i="1"/>
  <c r="E261" i="1"/>
  <c r="F261" i="1" s="1"/>
  <c r="H261" i="1"/>
  <c r="I261" i="1" s="1"/>
  <c r="V261" i="1"/>
  <c r="R261" i="1"/>
  <c r="O261" i="1"/>
  <c r="Q262" i="1"/>
  <c r="AL262" i="1"/>
  <c r="D262" i="1"/>
  <c r="Y262" i="1"/>
  <c r="J262" i="1"/>
  <c r="T262" i="1"/>
  <c r="N262" i="1"/>
  <c r="AF262" i="1"/>
  <c r="B263" i="1"/>
  <c r="G262" i="1"/>
  <c r="K262" i="1"/>
  <c r="M262" i="1"/>
  <c r="AM262" i="1"/>
  <c r="X262" i="1"/>
  <c r="U262" i="1"/>
  <c r="AH262" i="1"/>
  <c r="Z262" i="1"/>
  <c r="W262" i="1"/>
  <c r="AE262" i="1" s="1"/>
  <c r="C262" i="1"/>
  <c r="AK262" i="1"/>
  <c r="C317" i="10" l="1"/>
  <c r="B318" i="10"/>
  <c r="A317" i="10"/>
  <c r="D317" i="10"/>
  <c r="AI263" i="1"/>
  <c r="AJ263" i="1" s="1"/>
  <c r="AD263" i="1"/>
  <c r="AC263" i="1"/>
  <c r="AB263" i="1"/>
  <c r="AA263" i="1"/>
  <c r="AN262" i="1"/>
  <c r="AG262" i="1"/>
  <c r="P262" i="1"/>
  <c r="S262" i="1"/>
  <c r="A262" i="1"/>
  <c r="H262" i="1"/>
  <c r="I262" i="1" s="1"/>
  <c r="E262" i="1"/>
  <c r="F262" i="1" s="1"/>
  <c r="V262" i="1"/>
  <c r="R262" i="1"/>
  <c r="O262" i="1"/>
  <c r="T263" i="1"/>
  <c r="D263" i="1"/>
  <c r="AM263" i="1"/>
  <c r="B264" i="1"/>
  <c r="Y263" i="1"/>
  <c r="K263" i="1"/>
  <c r="G263" i="1"/>
  <c r="M263" i="1"/>
  <c r="X263" i="1"/>
  <c r="W263" i="1"/>
  <c r="AE263" i="1" s="1"/>
  <c r="U263" i="1"/>
  <c r="Z263" i="1"/>
  <c r="C263" i="1"/>
  <c r="AL263" i="1"/>
  <c r="J263" i="1"/>
  <c r="AK263" i="1"/>
  <c r="AF263" i="1"/>
  <c r="Q263" i="1"/>
  <c r="AH263" i="1"/>
  <c r="N263" i="1"/>
  <c r="C318" i="10" l="1"/>
  <c r="A318" i="10"/>
  <c r="B319" i="10"/>
  <c r="D318" i="10"/>
  <c r="AI264" i="1"/>
  <c r="AJ264" i="1" s="1"/>
  <c r="AD264" i="1"/>
  <c r="AC264" i="1"/>
  <c r="AB264" i="1"/>
  <c r="AA264" i="1"/>
  <c r="AN263" i="1"/>
  <c r="AG263" i="1"/>
  <c r="P263" i="1"/>
  <c r="S263" i="1"/>
  <c r="A263" i="1"/>
  <c r="E263" i="1"/>
  <c r="F263" i="1" s="1"/>
  <c r="H263" i="1"/>
  <c r="I263" i="1" s="1"/>
  <c r="V263" i="1"/>
  <c r="R263" i="1"/>
  <c r="O263" i="1"/>
  <c r="X264" i="1"/>
  <c r="U264" i="1"/>
  <c r="Z264" i="1"/>
  <c r="W264" i="1"/>
  <c r="AE264" i="1" s="1"/>
  <c r="C264" i="1"/>
  <c r="AK264" i="1"/>
  <c r="Y264" i="1"/>
  <c r="Q264" i="1"/>
  <c r="AM264" i="1"/>
  <c r="AF264" i="1"/>
  <c r="D264" i="1"/>
  <c r="AH264" i="1"/>
  <c r="J264" i="1"/>
  <c r="G264" i="1"/>
  <c r="N264" i="1"/>
  <c r="B265" i="1"/>
  <c r="T264" i="1"/>
  <c r="AL264" i="1"/>
  <c r="K264" i="1"/>
  <c r="M264" i="1"/>
  <c r="B320" i="10" l="1"/>
  <c r="C319" i="10"/>
  <c r="A319" i="10"/>
  <c r="D319" i="10"/>
  <c r="AI265" i="1"/>
  <c r="AJ265" i="1" s="1"/>
  <c r="AD265" i="1"/>
  <c r="AC265" i="1"/>
  <c r="AB265" i="1"/>
  <c r="AA265" i="1"/>
  <c r="AN264" i="1"/>
  <c r="AG264" i="1"/>
  <c r="P264" i="1"/>
  <c r="S264" i="1"/>
  <c r="V264" i="1"/>
  <c r="R264" i="1"/>
  <c r="O264" i="1"/>
  <c r="A264" i="1"/>
  <c r="H264" i="1"/>
  <c r="I264" i="1" s="1"/>
  <c r="E264" i="1"/>
  <c r="F264" i="1" s="1"/>
  <c r="C265" i="1"/>
  <c r="D265" i="1"/>
  <c r="T265" i="1"/>
  <c r="N265" i="1"/>
  <c r="AF265" i="1"/>
  <c r="B266" i="1"/>
  <c r="G265" i="1"/>
  <c r="AK265" i="1"/>
  <c r="W265" i="1"/>
  <c r="AE265" i="1" s="1"/>
  <c r="K265" i="1"/>
  <c r="M265" i="1"/>
  <c r="AH265" i="1"/>
  <c r="X265" i="1"/>
  <c r="Q265" i="1"/>
  <c r="U265" i="1"/>
  <c r="AL265" i="1"/>
  <c r="Z265" i="1"/>
  <c r="J265" i="1"/>
  <c r="AM265" i="1"/>
  <c r="Y265" i="1"/>
  <c r="B321" i="10" l="1"/>
  <c r="A320" i="10"/>
  <c r="C320" i="10"/>
  <c r="D320" i="10"/>
  <c r="AI266" i="1"/>
  <c r="AJ266" i="1" s="1"/>
  <c r="AD266" i="1"/>
  <c r="AC266" i="1"/>
  <c r="AB266" i="1"/>
  <c r="AA266" i="1"/>
  <c r="AN265" i="1"/>
  <c r="AG265" i="1"/>
  <c r="P265" i="1"/>
  <c r="S265" i="1"/>
  <c r="V265" i="1"/>
  <c r="R265" i="1"/>
  <c r="O265" i="1"/>
  <c r="A265" i="1"/>
  <c r="H265" i="1"/>
  <c r="I265" i="1" s="1"/>
  <c r="E265" i="1"/>
  <c r="F265" i="1" s="1"/>
  <c r="B267" i="1"/>
  <c r="AK266" i="1"/>
  <c r="C266" i="1"/>
  <c r="M266" i="1"/>
  <c r="X266" i="1"/>
  <c r="K266" i="1"/>
  <c r="U266" i="1"/>
  <c r="Z266" i="1"/>
  <c r="Q266" i="1"/>
  <c r="AL266" i="1"/>
  <c r="D266" i="1"/>
  <c r="AH266" i="1"/>
  <c r="AF266" i="1"/>
  <c r="W266" i="1"/>
  <c r="AE266" i="1" s="1"/>
  <c r="G266" i="1"/>
  <c r="AM266" i="1"/>
  <c r="Y266" i="1"/>
  <c r="J266" i="1"/>
  <c r="T266" i="1"/>
  <c r="N266" i="1"/>
  <c r="C321" i="10" l="1"/>
  <c r="B322" i="10"/>
  <c r="A321" i="10"/>
  <c r="D321" i="10"/>
  <c r="AI267" i="1"/>
  <c r="AJ267" i="1" s="1"/>
  <c r="AD267" i="1"/>
  <c r="AC267" i="1"/>
  <c r="AB267" i="1"/>
  <c r="AA267" i="1"/>
  <c r="AN266" i="1"/>
  <c r="AG266" i="1"/>
  <c r="P266" i="1"/>
  <c r="S266" i="1"/>
  <c r="V266" i="1"/>
  <c r="R266" i="1"/>
  <c r="O266" i="1"/>
  <c r="A266" i="1"/>
  <c r="H266" i="1"/>
  <c r="I266" i="1" s="1"/>
  <c r="E266" i="1"/>
  <c r="F266" i="1" s="1"/>
  <c r="Z267" i="1"/>
  <c r="C267" i="1"/>
  <c r="Y267" i="1"/>
  <c r="Q267" i="1"/>
  <c r="AF267" i="1"/>
  <c r="D267" i="1"/>
  <c r="AL267" i="1"/>
  <c r="J267" i="1"/>
  <c r="T267" i="1"/>
  <c r="N267" i="1"/>
  <c r="AM267" i="1"/>
  <c r="B268" i="1"/>
  <c r="G267" i="1"/>
  <c r="AH267" i="1"/>
  <c r="W267" i="1"/>
  <c r="AE267" i="1" s="1"/>
  <c r="K267" i="1"/>
  <c r="M267" i="1"/>
  <c r="AK267" i="1"/>
  <c r="U267" i="1"/>
  <c r="X267" i="1"/>
  <c r="C322" i="10" l="1"/>
  <c r="A322" i="10"/>
  <c r="B323" i="10"/>
  <c r="D322" i="10"/>
  <c r="AI268" i="1"/>
  <c r="AJ268" i="1" s="1"/>
  <c r="AD268" i="1"/>
  <c r="AC268" i="1"/>
  <c r="AB268" i="1"/>
  <c r="AA268" i="1"/>
  <c r="AN267" i="1"/>
  <c r="AG267" i="1"/>
  <c r="S267" i="1"/>
  <c r="P267" i="1"/>
  <c r="V267" i="1"/>
  <c r="R267" i="1"/>
  <c r="O267" i="1"/>
  <c r="A267" i="1"/>
  <c r="H267" i="1"/>
  <c r="I267" i="1" s="1"/>
  <c r="E267" i="1"/>
  <c r="F267" i="1" s="1"/>
  <c r="Q268" i="1"/>
  <c r="AM268" i="1"/>
  <c r="N268" i="1"/>
  <c r="B269" i="1"/>
  <c r="C268" i="1"/>
  <c r="AH268" i="1"/>
  <c r="W268" i="1"/>
  <c r="AE268" i="1" s="1"/>
  <c r="G268" i="1"/>
  <c r="M268" i="1"/>
  <c r="X268" i="1"/>
  <c r="D268" i="1"/>
  <c r="U268" i="1"/>
  <c r="Z268" i="1"/>
  <c r="T268" i="1"/>
  <c r="Y268" i="1"/>
  <c r="K268" i="1"/>
  <c r="AK268" i="1"/>
  <c r="AF268" i="1"/>
  <c r="J268" i="1"/>
  <c r="AL268" i="1"/>
  <c r="A323" i="10" l="1"/>
  <c r="B324" i="10"/>
  <c r="C323" i="10"/>
  <c r="D323" i="10"/>
  <c r="AI269" i="1"/>
  <c r="AJ269" i="1" s="1"/>
  <c r="AD269" i="1"/>
  <c r="AC269" i="1"/>
  <c r="AB269" i="1"/>
  <c r="AA269" i="1"/>
  <c r="AN268" i="1"/>
  <c r="AG268" i="1"/>
  <c r="P268" i="1"/>
  <c r="S268" i="1"/>
  <c r="V268" i="1"/>
  <c r="R268" i="1"/>
  <c r="O268" i="1"/>
  <c r="A268" i="1"/>
  <c r="H268" i="1"/>
  <c r="I268" i="1" s="1"/>
  <c r="E268" i="1"/>
  <c r="F268" i="1" s="1"/>
  <c r="M269" i="1"/>
  <c r="X269" i="1"/>
  <c r="C269" i="1"/>
  <c r="U269" i="1"/>
  <c r="Z269" i="1"/>
  <c r="W269" i="1"/>
  <c r="AE269" i="1" s="1"/>
  <c r="G269" i="1"/>
  <c r="AH269" i="1"/>
  <c r="Q269" i="1"/>
  <c r="AM269" i="1"/>
  <c r="AF269" i="1"/>
  <c r="J269" i="1"/>
  <c r="AK269" i="1"/>
  <c r="Y269" i="1"/>
  <c r="D269" i="1"/>
  <c r="AL269" i="1"/>
  <c r="T269" i="1"/>
  <c r="N269" i="1"/>
  <c r="B270" i="1"/>
  <c r="K269" i="1"/>
  <c r="B325" i="10" l="1"/>
  <c r="A324" i="10"/>
  <c r="C324" i="10"/>
  <c r="D324" i="10"/>
  <c r="AI270" i="1"/>
  <c r="AJ270" i="1" s="1"/>
  <c r="AD270" i="1"/>
  <c r="AC270" i="1"/>
  <c r="AB270" i="1"/>
  <c r="AA270" i="1"/>
  <c r="AN269" i="1"/>
  <c r="AG269" i="1"/>
  <c r="P269" i="1"/>
  <c r="S269" i="1"/>
  <c r="A269" i="1"/>
  <c r="E269" i="1"/>
  <c r="F269" i="1" s="1"/>
  <c r="H269" i="1"/>
  <c r="I269" i="1" s="1"/>
  <c r="V269" i="1"/>
  <c r="R269" i="1"/>
  <c r="O269" i="1"/>
  <c r="Y270" i="1"/>
  <c r="C270" i="1"/>
  <c r="AF270" i="1"/>
  <c r="D270" i="1"/>
  <c r="J270" i="1"/>
  <c r="AM270" i="1"/>
  <c r="G270" i="1"/>
  <c r="N270" i="1"/>
  <c r="AK270" i="1"/>
  <c r="B271" i="1"/>
  <c r="T270" i="1"/>
  <c r="K270" i="1"/>
  <c r="M270" i="1"/>
  <c r="AL270" i="1"/>
  <c r="X270" i="1"/>
  <c r="Q270" i="1"/>
  <c r="U270" i="1"/>
  <c r="W270" i="1"/>
  <c r="AE270" i="1" s="1"/>
  <c r="AH270" i="1"/>
  <c r="Z270" i="1"/>
  <c r="C325" i="10" l="1"/>
  <c r="B326" i="10"/>
  <c r="A325" i="10"/>
  <c r="D325" i="10"/>
  <c r="AI271" i="1"/>
  <c r="AJ271" i="1" s="1"/>
  <c r="AD271" i="1"/>
  <c r="AC271" i="1"/>
  <c r="AB271" i="1"/>
  <c r="AA271" i="1"/>
  <c r="AN270" i="1"/>
  <c r="AG270" i="1"/>
  <c r="P270" i="1"/>
  <c r="S270" i="1"/>
  <c r="V270" i="1"/>
  <c r="R270" i="1"/>
  <c r="O270" i="1"/>
  <c r="A270" i="1"/>
  <c r="H270" i="1"/>
  <c r="I270" i="1" s="1"/>
  <c r="E270" i="1"/>
  <c r="F270" i="1" s="1"/>
  <c r="T271" i="1"/>
  <c r="AH271" i="1"/>
  <c r="B272" i="1"/>
  <c r="K271" i="1"/>
  <c r="M271" i="1"/>
  <c r="G271" i="1"/>
  <c r="N271" i="1"/>
  <c r="AL271" i="1"/>
  <c r="X271" i="1"/>
  <c r="Q271" i="1"/>
  <c r="U271" i="1"/>
  <c r="Z271" i="1"/>
  <c r="W271" i="1"/>
  <c r="AE271" i="1" s="1"/>
  <c r="AM271" i="1"/>
  <c r="C271" i="1"/>
  <c r="AF271" i="1"/>
  <c r="D271" i="1"/>
  <c r="Y271" i="1"/>
  <c r="J271" i="1"/>
  <c r="AK271" i="1"/>
  <c r="C326" i="10" l="1"/>
  <c r="B327" i="10"/>
  <c r="A326" i="10"/>
  <c r="D326" i="10"/>
  <c r="AI272" i="1"/>
  <c r="AJ272" i="1" s="1"/>
  <c r="AD272" i="1"/>
  <c r="AC272" i="1"/>
  <c r="AB272" i="1"/>
  <c r="AA272" i="1"/>
  <c r="AN271" i="1"/>
  <c r="AG271" i="1"/>
  <c r="P271" i="1"/>
  <c r="S271" i="1"/>
  <c r="A271" i="1"/>
  <c r="H271" i="1"/>
  <c r="I271" i="1" s="1"/>
  <c r="E271" i="1"/>
  <c r="F271" i="1" s="1"/>
  <c r="V271" i="1"/>
  <c r="R271" i="1"/>
  <c r="O271" i="1"/>
  <c r="X272" i="1"/>
  <c r="C272" i="1"/>
  <c r="U272" i="1"/>
  <c r="Z272" i="1"/>
  <c r="W272" i="1"/>
  <c r="AE272" i="1" s="1"/>
  <c r="Q272" i="1"/>
  <c r="J272" i="1"/>
  <c r="AK272" i="1"/>
  <c r="AF272" i="1"/>
  <c r="G272" i="1"/>
  <c r="AM272" i="1"/>
  <c r="Y272" i="1"/>
  <c r="D272" i="1"/>
  <c r="T272" i="1"/>
  <c r="N272" i="1"/>
  <c r="K272" i="1"/>
  <c r="AH272" i="1"/>
  <c r="M272" i="1"/>
  <c r="AL272" i="1"/>
  <c r="B273" i="1"/>
  <c r="C327" i="10" l="1"/>
  <c r="A327" i="10"/>
  <c r="B328" i="10"/>
  <c r="D327" i="10"/>
  <c r="AI273" i="1"/>
  <c r="AJ273" i="1" s="1"/>
  <c r="AD273" i="1"/>
  <c r="AC273" i="1"/>
  <c r="AB273" i="1"/>
  <c r="AA273" i="1"/>
  <c r="AN272" i="1"/>
  <c r="AG272" i="1"/>
  <c r="P272" i="1"/>
  <c r="S272" i="1"/>
  <c r="V272" i="1"/>
  <c r="R272" i="1"/>
  <c r="O272" i="1"/>
  <c r="A272" i="1"/>
  <c r="H272" i="1"/>
  <c r="I272" i="1" s="1"/>
  <c r="E272" i="1"/>
  <c r="F272" i="1" s="1"/>
  <c r="Y273" i="1"/>
  <c r="D273" i="1"/>
  <c r="X273" i="1"/>
  <c r="Q273" i="1"/>
  <c r="U273" i="1"/>
  <c r="C273" i="1"/>
  <c r="AM273" i="1"/>
  <c r="AF273" i="1"/>
  <c r="W273" i="1"/>
  <c r="AE273" i="1" s="1"/>
  <c r="B274" i="1"/>
  <c r="M273" i="1"/>
  <c r="T273" i="1"/>
  <c r="Z273" i="1"/>
  <c r="K273" i="1"/>
  <c r="AH273" i="1"/>
  <c r="G273" i="1"/>
  <c r="AL273" i="1"/>
  <c r="J273" i="1"/>
  <c r="AK273" i="1"/>
  <c r="N273" i="1"/>
  <c r="C328" i="10" l="1"/>
  <c r="B329" i="10"/>
  <c r="A328" i="10"/>
  <c r="D328" i="10"/>
  <c r="AI274" i="1"/>
  <c r="AJ274" i="1" s="1"/>
  <c r="AD274" i="1"/>
  <c r="AC274" i="1"/>
  <c r="AB274" i="1"/>
  <c r="AA274" i="1"/>
  <c r="AN273" i="1"/>
  <c r="AG273" i="1"/>
  <c r="P273" i="1"/>
  <c r="S273" i="1"/>
  <c r="V273" i="1"/>
  <c r="R273" i="1"/>
  <c r="O273" i="1"/>
  <c r="A273" i="1"/>
  <c r="H273" i="1"/>
  <c r="I273" i="1" s="1"/>
  <c r="E273" i="1"/>
  <c r="F273" i="1" s="1"/>
  <c r="G274" i="1"/>
  <c r="M274" i="1"/>
  <c r="AM274" i="1"/>
  <c r="Y274" i="1"/>
  <c r="D274" i="1"/>
  <c r="T274" i="1"/>
  <c r="N274" i="1"/>
  <c r="Q274" i="1"/>
  <c r="J274" i="1"/>
  <c r="AF274" i="1"/>
  <c r="U274" i="1"/>
  <c r="W274" i="1"/>
  <c r="AE274" i="1" s="1"/>
  <c r="AK274" i="1"/>
  <c r="B275" i="1"/>
  <c r="K274" i="1"/>
  <c r="AL274" i="1"/>
  <c r="X274" i="1"/>
  <c r="AH274" i="1"/>
  <c r="Z274" i="1"/>
  <c r="C274" i="1"/>
  <c r="A329" i="10" l="1"/>
  <c r="C329" i="10"/>
  <c r="B330" i="10"/>
  <c r="D329" i="10"/>
  <c r="AI275" i="1"/>
  <c r="AJ275" i="1" s="1"/>
  <c r="AD275" i="1"/>
  <c r="AC275" i="1"/>
  <c r="AB275" i="1"/>
  <c r="AA275" i="1"/>
  <c r="AN274" i="1"/>
  <c r="AG274" i="1"/>
  <c r="P274" i="1"/>
  <c r="S274" i="1"/>
  <c r="A274" i="1"/>
  <c r="H274" i="1"/>
  <c r="I274" i="1" s="1"/>
  <c r="E274" i="1"/>
  <c r="F274" i="1" s="1"/>
  <c r="V274" i="1"/>
  <c r="R274" i="1"/>
  <c r="O274" i="1"/>
  <c r="C275" i="1"/>
  <c r="AK275" i="1"/>
  <c r="AF275" i="1"/>
  <c r="T275" i="1"/>
  <c r="B276" i="1"/>
  <c r="K275" i="1"/>
  <c r="M275" i="1"/>
  <c r="AM275" i="1"/>
  <c r="X275" i="1"/>
  <c r="D275" i="1"/>
  <c r="U275" i="1"/>
  <c r="N275" i="1"/>
  <c r="W275" i="1"/>
  <c r="AE275" i="1" s="1"/>
  <c r="AH275" i="1"/>
  <c r="AL275" i="1"/>
  <c r="Y275" i="1"/>
  <c r="G275" i="1"/>
  <c r="Z275" i="1"/>
  <c r="Q275" i="1"/>
  <c r="J275" i="1"/>
  <c r="C330" i="10" l="1"/>
  <c r="B331" i="10"/>
  <c r="A330" i="10"/>
  <c r="D330" i="10"/>
  <c r="AI276" i="1"/>
  <c r="AJ276" i="1" s="1"/>
  <c r="AD276" i="1"/>
  <c r="AC276" i="1"/>
  <c r="AB276" i="1"/>
  <c r="AA276" i="1"/>
  <c r="AN275" i="1"/>
  <c r="AG275" i="1"/>
  <c r="S275" i="1"/>
  <c r="P275" i="1"/>
  <c r="V275" i="1"/>
  <c r="R275" i="1"/>
  <c r="O275" i="1"/>
  <c r="A275" i="1"/>
  <c r="H275" i="1"/>
  <c r="I275" i="1" s="1"/>
  <c r="E275" i="1"/>
  <c r="F275" i="1" s="1"/>
  <c r="W276" i="1"/>
  <c r="AE276" i="1" s="1"/>
  <c r="G276" i="1"/>
  <c r="N276" i="1"/>
  <c r="X276" i="1"/>
  <c r="U276" i="1"/>
  <c r="Z276" i="1"/>
  <c r="C276" i="1"/>
  <c r="AH276" i="1"/>
  <c r="Q276" i="1"/>
  <c r="AM276" i="1"/>
  <c r="Y276" i="1"/>
  <c r="AK276" i="1"/>
  <c r="B277" i="1"/>
  <c r="T276" i="1"/>
  <c r="K276" i="1"/>
  <c r="AL276" i="1"/>
  <c r="D276" i="1"/>
  <c r="AF276" i="1"/>
  <c r="J276" i="1"/>
  <c r="M276" i="1"/>
  <c r="C331" i="10" l="1"/>
  <c r="B332" i="10"/>
  <c r="A331" i="10"/>
  <c r="D331" i="10"/>
  <c r="AI277" i="1"/>
  <c r="AJ277" i="1" s="1"/>
  <c r="AD277" i="1"/>
  <c r="AC277" i="1"/>
  <c r="AB277" i="1"/>
  <c r="AA277" i="1"/>
  <c r="AN276" i="1"/>
  <c r="AG276" i="1"/>
  <c r="P276" i="1"/>
  <c r="S276" i="1"/>
  <c r="V276" i="1"/>
  <c r="R276" i="1"/>
  <c r="O276" i="1"/>
  <c r="A276" i="1"/>
  <c r="H276" i="1"/>
  <c r="I276" i="1" s="1"/>
  <c r="E276" i="1"/>
  <c r="F276" i="1" s="1"/>
  <c r="X277" i="1"/>
  <c r="M277" i="1"/>
  <c r="J277" i="1"/>
  <c r="Y277" i="1"/>
  <c r="D277" i="1"/>
  <c r="B278" i="1"/>
  <c r="K277" i="1"/>
  <c r="U277" i="1"/>
  <c r="AM277" i="1"/>
  <c r="T277" i="1"/>
  <c r="AL277" i="1"/>
  <c r="G277" i="1"/>
  <c r="AH277" i="1"/>
  <c r="Z277" i="1"/>
  <c r="C277" i="1"/>
  <c r="Q277" i="1"/>
  <c r="AF277" i="1"/>
  <c r="N277" i="1"/>
  <c r="W277" i="1"/>
  <c r="AE277" i="1" s="1"/>
  <c r="AK277" i="1"/>
  <c r="B333" i="10" l="1"/>
  <c r="A332" i="10"/>
  <c r="C332" i="10"/>
  <c r="D332" i="10"/>
  <c r="AI278" i="1"/>
  <c r="AJ278" i="1" s="1"/>
  <c r="AD278" i="1"/>
  <c r="AC278" i="1"/>
  <c r="AB278" i="1"/>
  <c r="AA278" i="1"/>
  <c r="AN277" i="1"/>
  <c r="AG277" i="1"/>
  <c r="P277" i="1"/>
  <c r="S277" i="1"/>
  <c r="A277" i="1"/>
  <c r="H277" i="1"/>
  <c r="I277" i="1" s="1"/>
  <c r="E277" i="1"/>
  <c r="F277" i="1" s="1"/>
  <c r="V277" i="1"/>
  <c r="R277" i="1"/>
  <c r="O277" i="1"/>
  <c r="C278" i="1"/>
  <c r="B279" i="1"/>
  <c r="K278" i="1"/>
  <c r="J278" i="1"/>
  <c r="M278" i="1"/>
  <c r="AH278" i="1"/>
  <c r="Z278" i="1"/>
  <c r="W278" i="1"/>
  <c r="AE278" i="1" s="1"/>
  <c r="Q278" i="1"/>
  <c r="X278" i="1"/>
  <c r="G278" i="1"/>
  <c r="AK278" i="1"/>
  <c r="D278" i="1"/>
  <c r="N278" i="1"/>
  <c r="U278" i="1"/>
  <c r="AF278" i="1"/>
  <c r="Y278" i="1"/>
  <c r="AL278" i="1"/>
  <c r="T278" i="1"/>
  <c r="AM278" i="1"/>
  <c r="A333" i="10" l="1"/>
  <c r="C333" i="10"/>
  <c r="B334" i="10"/>
  <c r="D333" i="10"/>
  <c r="AI279" i="1"/>
  <c r="AJ279" i="1" s="1"/>
  <c r="AD279" i="1"/>
  <c r="AC279" i="1"/>
  <c r="AB279" i="1"/>
  <c r="AA279" i="1"/>
  <c r="AN278" i="1"/>
  <c r="AG278" i="1"/>
  <c r="P278" i="1"/>
  <c r="S278" i="1"/>
  <c r="V278" i="1"/>
  <c r="R278" i="1"/>
  <c r="O278" i="1"/>
  <c r="A278" i="1"/>
  <c r="H278" i="1"/>
  <c r="I278" i="1" s="1"/>
  <c r="E278" i="1"/>
  <c r="F278" i="1" s="1"/>
  <c r="B280" i="1"/>
  <c r="T279" i="1"/>
  <c r="AH279" i="1"/>
  <c r="Z279" i="1"/>
  <c r="C279" i="1"/>
  <c r="Q279" i="1"/>
  <c r="AM279" i="1"/>
  <c r="AF279" i="1"/>
  <c r="Y279" i="1"/>
  <c r="D279" i="1"/>
  <c r="J279" i="1"/>
  <c r="N279" i="1"/>
  <c r="W279" i="1"/>
  <c r="AE279" i="1" s="1"/>
  <c r="M279" i="1"/>
  <c r="U279" i="1"/>
  <c r="AK279" i="1"/>
  <c r="K279" i="1"/>
  <c r="G279" i="1"/>
  <c r="AL279" i="1"/>
  <c r="X279" i="1"/>
  <c r="A334" i="10" l="1"/>
  <c r="C334" i="10"/>
  <c r="B335" i="10"/>
  <c r="D334" i="10"/>
  <c r="AI280" i="1"/>
  <c r="AJ280" i="1" s="1"/>
  <c r="AD280" i="1"/>
  <c r="AC280" i="1"/>
  <c r="AB280" i="1"/>
  <c r="AA280" i="1"/>
  <c r="AN279" i="1"/>
  <c r="AG279" i="1"/>
  <c r="P279" i="1"/>
  <c r="S279" i="1"/>
  <c r="V279" i="1"/>
  <c r="R279" i="1"/>
  <c r="O279" i="1"/>
  <c r="A279" i="1"/>
  <c r="E279" i="1"/>
  <c r="F279" i="1" s="1"/>
  <c r="H279" i="1"/>
  <c r="I279" i="1" s="1"/>
  <c r="Z280" i="1"/>
  <c r="C280" i="1"/>
  <c r="AM280" i="1"/>
  <c r="Y280" i="1"/>
  <c r="N280" i="1"/>
  <c r="T280" i="1"/>
  <c r="J280" i="1"/>
  <c r="AH280" i="1"/>
  <c r="W280" i="1"/>
  <c r="AE280" i="1" s="1"/>
  <c r="G280" i="1"/>
  <c r="M280" i="1"/>
  <c r="U280" i="1"/>
  <c r="AL280" i="1"/>
  <c r="B281" i="1"/>
  <c r="K280" i="1"/>
  <c r="AK280" i="1"/>
  <c r="X280" i="1"/>
  <c r="Q280" i="1"/>
  <c r="AF280" i="1"/>
  <c r="D280" i="1"/>
  <c r="A335" i="10" l="1"/>
  <c r="B336" i="10"/>
  <c r="C335" i="10"/>
  <c r="D335" i="10"/>
  <c r="AI281" i="1"/>
  <c r="AJ281" i="1" s="1"/>
  <c r="AD281" i="1"/>
  <c r="AC281" i="1"/>
  <c r="AB281" i="1"/>
  <c r="AA281" i="1"/>
  <c r="AN280" i="1"/>
  <c r="AG280" i="1"/>
  <c r="P280" i="1"/>
  <c r="S280" i="1"/>
  <c r="V280" i="1"/>
  <c r="R280" i="1"/>
  <c r="O280" i="1"/>
  <c r="A280" i="1"/>
  <c r="H280" i="1"/>
  <c r="I280" i="1" s="1"/>
  <c r="E280" i="1"/>
  <c r="F280" i="1" s="1"/>
  <c r="Y281" i="1"/>
  <c r="J281" i="1"/>
  <c r="AM281" i="1"/>
  <c r="K281" i="1"/>
  <c r="M281" i="1"/>
  <c r="X281" i="1"/>
  <c r="Q281" i="1"/>
  <c r="U281" i="1"/>
  <c r="AF281" i="1"/>
  <c r="C281" i="1"/>
  <c r="AL281" i="1"/>
  <c r="W281" i="1"/>
  <c r="AE281" i="1" s="1"/>
  <c r="AH281" i="1"/>
  <c r="G281" i="1"/>
  <c r="AK281" i="1"/>
  <c r="B282" i="1"/>
  <c r="T281" i="1"/>
  <c r="Z281" i="1"/>
  <c r="D281" i="1"/>
  <c r="N281" i="1"/>
  <c r="C336" i="10" l="1"/>
  <c r="B337" i="10"/>
  <c r="A336" i="10"/>
  <c r="D336" i="10"/>
  <c r="AI282" i="1"/>
  <c r="AJ282" i="1" s="1"/>
  <c r="AD282" i="1"/>
  <c r="AC282" i="1"/>
  <c r="AB282" i="1"/>
  <c r="AA282" i="1"/>
  <c r="AN281" i="1"/>
  <c r="AG281" i="1"/>
  <c r="P281" i="1"/>
  <c r="S281" i="1"/>
  <c r="A281" i="1"/>
  <c r="H281" i="1"/>
  <c r="I281" i="1" s="1"/>
  <c r="E281" i="1"/>
  <c r="F281" i="1" s="1"/>
  <c r="V281" i="1"/>
  <c r="R281" i="1"/>
  <c r="O281" i="1"/>
  <c r="J282" i="1"/>
  <c r="M282" i="1"/>
  <c r="AL282" i="1"/>
  <c r="AF282" i="1"/>
  <c r="C282" i="1"/>
  <c r="T282" i="1"/>
  <c r="N282" i="1"/>
  <c r="AM282" i="1"/>
  <c r="Y282" i="1"/>
  <c r="AH282" i="1"/>
  <c r="B283" i="1"/>
  <c r="K282" i="1"/>
  <c r="X282" i="1"/>
  <c r="D282" i="1"/>
  <c r="Z282" i="1"/>
  <c r="G282" i="1"/>
  <c r="Q282" i="1"/>
  <c r="U282" i="1"/>
  <c r="W282" i="1"/>
  <c r="AE282" i="1" s="1"/>
  <c r="AK282" i="1"/>
  <c r="B338" i="10" l="1"/>
  <c r="A337" i="10"/>
  <c r="C337" i="10"/>
  <c r="D337" i="10"/>
  <c r="AI283" i="1"/>
  <c r="AJ283" i="1" s="1"/>
  <c r="AD283" i="1"/>
  <c r="AC283" i="1"/>
  <c r="AB283" i="1"/>
  <c r="AA283" i="1"/>
  <c r="AN282" i="1"/>
  <c r="AG282" i="1"/>
  <c r="P282" i="1"/>
  <c r="S282" i="1"/>
  <c r="A282" i="1"/>
  <c r="H282" i="1"/>
  <c r="I282" i="1" s="1"/>
  <c r="E282" i="1"/>
  <c r="F282" i="1" s="1"/>
  <c r="V282" i="1"/>
  <c r="R282" i="1"/>
  <c r="O282" i="1"/>
  <c r="Y283" i="1"/>
  <c r="C283" i="1"/>
  <c r="AF283" i="1"/>
  <c r="T283" i="1"/>
  <c r="N283" i="1"/>
  <c r="AK283" i="1"/>
  <c r="B284" i="1"/>
  <c r="K283" i="1"/>
  <c r="X283" i="1"/>
  <c r="G283" i="1"/>
  <c r="U283" i="1"/>
  <c r="Q283" i="1"/>
  <c r="Z283" i="1"/>
  <c r="D283" i="1"/>
  <c r="J283" i="1"/>
  <c r="M283" i="1"/>
  <c r="W283" i="1"/>
  <c r="AE283" i="1" s="1"/>
  <c r="AM283" i="1"/>
  <c r="AH283" i="1"/>
  <c r="AL283" i="1"/>
  <c r="C338" i="10" l="1"/>
  <c r="A338" i="10"/>
  <c r="B339" i="10"/>
  <c r="D338" i="10"/>
  <c r="AI284" i="1"/>
  <c r="AJ284" i="1" s="1"/>
  <c r="AD284" i="1"/>
  <c r="AC284" i="1"/>
  <c r="AB284" i="1"/>
  <c r="AA284" i="1"/>
  <c r="AN283" i="1"/>
  <c r="AG283" i="1"/>
  <c r="S283" i="1"/>
  <c r="P283" i="1"/>
  <c r="V283" i="1"/>
  <c r="R283" i="1"/>
  <c r="O283" i="1"/>
  <c r="A283" i="1"/>
  <c r="H283" i="1"/>
  <c r="I283" i="1" s="1"/>
  <c r="E283" i="1"/>
  <c r="F283" i="1" s="1"/>
  <c r="T284" i="1"/>
  <c r="N284" i="1"/>
  <c r="X284" i="1"/>
  <c r="Y284" i="1"/>
  <c r="G284" i="1"/>
  <c r="U284" i="1"/>
  <c r="AL284" i="1"/>
  <c r="Z284" i="1"/>
  <c r="AK284" i="1"/>
  <c r="D284" i="1"/>
  <c r="AH284" i="1"/>
  <c r="C284" i="1"/>
  <c r="J284" i="1"/>
  <c r="M284" i="1"/>
  <c r="W284" i="1"/>
  <c r="AE284" i="1" s="1"/>
  <c r="AM284" i="1"/>
  <c r="B285" i="1"/>
  <c r="K284" i="1"/>
  <c r="Q284" i="1"/>
  <c r="AF284" i="1"/>
  <c r="B340" i="10" l="1"/>
  <c r="A339" i="10"/>
  <c r="C339" i="10"/>
  <c r="D339" i="10"/>
  <c r="AI285" i="1"/>
  <c r="AJ285" i="1" s="1"/>
  <c r="AD285" i="1"/>
  <c r="AC285" i="1"/>
  <c r="AB285" i="1"/>
  <c r="AA285" i="1"/>
  <c r="AN284" i="1"/>
  <c r="AG284" i="1"/>
  <c r="P284" i="1"/>
  <c r="S284" i="1"/>
  <c r="V284" i="1"/>
  <c r="R284" i="1"/>
  <c r="O284" i="1"/>
  <c r="A284" i="1"/>
  <c r="E284" i="1"/>
  <c r="F284" i="1" s="1"/>
  <c r="H284" i="1"/>
  <c r="I284" i="1" s="1"/>
  <c r="X285" i="1"/>
  <c r="U285" i="1"/>
  <c r="D285" i="1"/>
  <c r="AL285" i="1"/>
  <c r="J285" i="1"/>
  <c r="AH285" i="1"/>
  <c r="B286" i="1"/>
  <c r="K285" i="1"/>
  <c r="N285" i="1"/>
  <c r="M285" i="1"/>
  <c r="W285" i="1"/>
  <c r="AE285" i="1" s="1"/>
  <c r="AM285" i="1"/>
  <c r="Y285" i="1"/>
  <c r="AK285" i="1"/>
  <c r="T285" i="1"/>
  <c r="G285" i="1"/>
  <c r="Z285" i="1"/>
  <c r="C285" i="1"/>
  <c r="Q285" i="1"/>
  <c r="AF285" i="1"/>
  <c r="A340" i="10" l="1"/>
  <c r="C340" i="10"/>
  <c r="B341" i="10"/>
  <c r="D340" i="10"/>
  <c r="AI286" i="1"/>
  <c r="AJ286" i="1" s="1"/>
  <c r="AD286" i="1"/>
  <c r="AC286" i="1"/>
  <c r="AB286" i="1"/>
  <c r="AA286" i="1"/>
  <c r="AN285" i="1"/>
  <c r="AG285" i="1"/>
  <c r="P285" i="1"/>
  <c r="S285" i="1"/>
  <c r="A285" i="1"/>
  <c r="H285" i="1"/>
  <c r="I285" i="1" s="1"/>
  <c r="E285" i="1"/>
  <c r="F285" i="1" s="1"/>
  <c r="V285" i="1"/>
  <c r="R285" i="1"/>
  <c r="O285" i="1"/>
  <c r="D286" i="1"/>
  <c r="B287" i="1"/>
  <c r="T286" i="1"/>
  <c r="AM286" i="1"/>
  <c r="G286" i="1"/>
  <c r="M286" i="1"/>
  <c r="AH286" i="1"/>
  <c r="Z286" i="1"/>
  <c r="W286" i="1"/>
  <c r="AE286" i="1" s="1"/>
  <c r="C286" i="1"/>
  <c r="AK286" i="1"/>
  <c r="U286" i="1"/>
  <c r="Y286" i="1"/>
  <c r="AL286" i="1"/>
  <c r="K286" i="1"/>
  <c r="X286" i="1"/>
  <c r="Q286" i="1"/>
  <c r="AF286" i="1"/>
  <c r="N286" i="1"/>
  <c r="J286" i="1"/>
  <c r="C341" i="10" l="1"/>
  <c r="A341" i="10"/>
  <c r="B342" i="10"/>
  <c r="D341" i="10"/>
  <c r="AI287" i="1"/>
  <c r="AJ287" i="1" s="1"/>
  <c r="AD287" i="1"/>
  <c r="AC287" i="1"/>
  <c r="AB287" i="1"/>
  <c r="AA287" i="1"/>
  <c r="AN286" i="1"/>
  <c r="AG286" i="1"/>
  <c r="P286" i="1"/>
  <c r="S286" i="1"/>
  <c r="A286" i="1"/>
  <c r="H286" i="1"/>
  <c r="I286" i="1" s="1"/>
  <c r="E286" i="1"/>
  <c r="F286" i="1" s="1"/>
  <c r="V286" i="1"/>
  <c r="R286" i="1"/>
  <c r="O286" i="1"/>
  <c r="B288" i="1"/>
  <c r="K287" i="1"/>
  <c r="Z287" i="1"/>
  <c r="Q287" i="1"/>
  <c r="Y287" i="1"/>
  <c r="G287" i="1"/>
  <c r="AH287" i="1"/>
  <c r="AF287" i="1"/>
  <c r="J287" i="1"/>
  <c r="AM287" i="1"/>
  <c r="T287" i="1"/>
  <c r="AL287" i="1"/>
  <c r="AK287" i="1"/>
  <c r="X287" i="1"/>
  <c r="C287" i="1"/>
  <c r="D287" i="1"/>
  <c r="N287" i="1"/>
  <c r="W287" i="1"/>
  <c r="AE287" i="1" s="1"/>
  <c r="M287" i="1"/>
  <c r="U287" i="1"/>
  <c r="C342" i="10" l="1"/>
  <c r="A342" i="10"/>
  <c r="B343" i="10"/>
  <c r="D342" i="10"/>
  <c r="AI288" i="1"/>
  <c r="AJ288" i="1" s="1"/>
  <c r="AD288" i="1"/>
  <c r="AC288" i="1"/>
  <c r="AB288" i="1"/>
  <c r="AA288" i="1"/>
  <c r="AN287" i="1"/>
  <c r="AG287" i="1"/>
  <c r="P287" i="1"/>
  <c r="S287" i="1"/>
  <c r="V287" i="1"/>
  <c r="R287" i="1"/>
  <c r="O287" i="1"/>
  <c r="A287" i="1"/>
  <c r="E287" i="1"/>
  <c r="F287" i="1" s="1"/>
  <c r="H287" i="1"/>
  <c r="I287" i="1" s="1"/>
  <c r="Z288" i="1"/>
  <c r="W288" i="1"/>
  <c r="AE288" i="1" s="1"/>
  <c r="C288" i="1"/>
  <c r="Y288" i="1"/>
  <c r="D288" i="1"/>
  <c r="AH288" i="1"/>
  <c r="T288" i="1"/>
  <c r="N288" i="1"/>
  <c r="AK288" i="1"/>
  <c r="K288" i="1"/>
  <c r="M288" i="1"/>
  <c r="B289" i="1"/>
  <c r="G288" i="1"/>
  <c r="X288" i="1"/>
  <c r="J288" i="1"/>
  <c r="AF288" i="1"/>
  <c r="Q288" i="1"/>
  <c r="U288" i="1"/>
  <c r="AL288" i="1"/>
  <c r="AM288" i="1"/>
  <c r="A343" i="10" l="1"/>
  <c r="B344" i="10"/>
  <c r="C343" i="10"/>
  <c r="D343" i="10"/>
  <c r="AI289" i="1"/>
  <c r="AJ289" i="1" s="1"/>
  <c r="AD289" i="1"/>
  <c r="AC289" i="1"/>
  <c r="AB289" i="1"/>
  <c r="AA289" i="1"/>
  <c r="AN288" i="1"/>
  <c r="AG288" i="1"/>
  <c r="P288" i="1"/>
  <c r="S288" i="1"/>
  <c r="V288" i="1"/>
  <c r="R288" i="1"/>
  <c r="O288" i="1"/>
  <c r="A288" i="1"/>
  <c r="H288" i="1"/>
  <c r="I288" i="1" s="1"/>
  <c r="E288" i="1"/>
  <c r="F288" i="1" s="1"/>
  <c r="D289" i="1"/>
  <c r="AL289" i="1"/>
  <c r="M289" i="1"/>
  <c r="AK289" i="1"/>
  <c r="X289" i="1"/>
  <c r="C289" i="1"/>
  <c r="U289" i="1"/>
  <c r="Y289" i="1"/>
  <c r="Q289" i="1"/>
  <c r="AF289" i="1"/>
  <c r="Z289" i="1"/>
  <c r="G289" i="1"/>
  <c r="J289" i="1"/>
  <c r="N289" i="1"/>
  <c r="W289" i="1"/>
  <c r="AE289" i="1" s="1"/>
  <c r="AH289" i="1"/>
  <c r="AM289" i="1"/>
  <c r="T289" i="1"/>
  <c r="B290" i="1"/>
  <c r="K289" i="1"/>
  <c r="C344" i="10" l="1"/>
  <c r="B345" i="10"/>
  <c r="A344" i="10"/>
  <c r="D344" i="10"/>
  <c r="AI290" i="1"/>
  <c r="AJ290" i="1" s="1"/>
  <c r="AD290" i="1"/>
  <c r="AC290" i="1"/>
  <c r="AB290" i="1"/>
  <c r="AA290" i="1"/>
  <c r="AN289" i="1"/>
  <c r="AG289" i="1"/>
  <c r="P289" i="1"/>
  <c r="S289" i="1"/>
  <c r="A289" i="1"/>
  <c r="H289" i="1"/>
  <c r="I289" i="1" s="1"/>
  <c r="E289" i="1"/>
  <c r="F289" i="1" s="1"/>
  <c r="V289" i="1"/>
  <c r="R289" i="1"/>
  <c r="O289" i="1"/>
  <c r="Q290" i="1"/>
  <c r="M290" i="1"/>
  <c r="AK290" i="1"/>
  <c r="G290" i="1"/>
  <c r="AF290" i="1"/>
  <c r="D290" i="1"/>
  <c r="AL290" i="1"/>
  <c r="T290" i="1"/>
  <c r="N290" i="1"/>
  <c r="AM290" i="1"/>
  <c r="J290" i="1"/>
  <c r="U290" i="1"/>
  <c r="W290" i="1"/>
  <c r="AE290" i="1" s="1"/>
  <c r="Y290" i="1"/>
  <c r="B291" i="1"/>
  <c r="K290" i="1"/>
  <c r="AH290" i="1"/>
  <c r="X290" i="1"/>
  <c r="Z290" i="1"/>
  <c r="C290" i="1"/>
  <c r="A345" i="10" l="1"/>
  <c r="C345" i="10"/>
  <c r="B346" i="10"/>
  <c r="D345" i="10"/>
  <c r="AI291" i="1"/>
  <c r="AJ291" i="1" s="1"/>
  <c r="AD291" i="1"/>
  <c r="AC291" i="1"/>
  <c r="AB291" i="1"/>
  <c r="AA291" i="1"/>
  <c r="AN290" i="1"/>
  <c r="AG290" i="1"/>
  <c r="P290" i="1"/>
  <c r="S290" i="1"/>
  <c r="A290" i="1"/>
  <c r="H290" i="1"/>
  <c r="I290" i="1" s="1"/>
  <c r="E290" i="1"/>
  <c r="F290" i="1" s="1"/>
  <c r="V290" i="1"/>
  <c r="R290" i="1"/>
  <c r="O290" i="1"/>
  <c r="D291" i="1"/>
  <c r="AK291" i="1"/>
  <c r="T291" i="1"/>
  <c r="N291" i="1"/>
  <c r="B292" i="1"/>
  <c r="K291" i="1"/>
  <c r="X291" i="1"/>
  <c r="C291" i="1"/>
  <c r="U291" i="1"/>
  <c r="AL291" i="1"/>
  <c r="M291" i="1"/>
  <c r="AH291" i="1"/>
  <c r="Y291" i="1"/>
  <c r="AM291" i="1"/>
  <c r="AF291" i="1"/>
  <c r="Z291" i="1"/>
  <c r="G291" i="1"/>
  <c r="W291" i="1"/>
  <c r="AE291" i="1" s="1"/>
  <c r="Q291" i="1"/>
  <c r="J291" i="1"/>
  <c r="A346" i="10" l="1"/>
  <c r="C346" i="10"/>
  <c r="B347" i="10"/>
  <c r="D346" i="10"/>
  <c r="AI292" i="1"/>
  <c r="AJ292" i="1" s="1"/>
  <c r="AD292" i="1"/>
  <c r="AC292" i="1"/>
  <c r="AB292" i="1"/>
  <c r="AA292" i="1"/>
  <c r="AN291" i="1"/>
  <c r="AG291" i="1"/>
  <c r="P291" i="1"/>
  <c r="S291" i="1"/>
  <c r="V291" i="1"/>
  <c r="R291" i="1"/>
  <c r="O291" i="1"/>
  <c r="A291" i="1"/>
  <c r="H291" i="1"/>
  <c r="I291" i="1" s="1"/>
  <c r="E291" i="1"/>
  <c r="F291" i="1" s="1"/>
  <c r="N292" i="1"/>
  <c r="AF292" i="1"/>
  <c r="X292" i="1"/>
  <c r="K292" i="1"/>
  <c r="U292" i="1"/>
  <c r="AH292" i="1"/>
  <c r="Z292" i="1"/>
  <c r="G292" i="1"/>
  <c r="J292" i="1"/>
  <c r="AK292" i="1"/>
  <c r="Y292" i="1"/>
  <c r="B293" i="1"/>
  <c r="C292" i="1"/>
  <c r="T292" i="1"/>
  <c r="AM292" i="1"/>
  <c r="Q292" i="1"/>
  <c r="AL292" i="1"/>
  <c r="D292" i="1"/>
  <c r="W292" i="1"/>
  <c r="AE292" i="1" s="1"/>
  <c r="M292" i="1"/>
  <c r="C347" i="10" l="1"/>
  <c r="A347" i="10"/>
  <c r="B348" i="10"/>
  <c r="D347" i="10"/>
  <c r="AI293" i="1"/>
  <c r="AJ293" i="1" s="1"/>
  <c r="AD293" i="1"/>
  <c r="AC293" i="1"/>
  <c r="AB293" i="1"/>
  <c r="AA293" i="1"/>
  <c r="AN292" i="1"/>
  <c r="AG292" i="1"/>
  <c r="P292" i="1"/>
  <c r="S292" i="1"/>
  <c r="V292" i="1"/>
  <c r="R292" i="1"/>
  <c r="O292" i="1"/>
  <c r="A292" i="1"/>
  <c r="H292" i="1"/>
  <c r="I292" i="1" s="1"/>
  <c r="E292" i="1"/>
  <c r="F292" i="1" s="1"/>
  <c r="X293" i="1"/>
  <c r="U293" i="1"/>
  <c r="D293" i="1"/>
  <c r="AM293" i="1"/>
  <c r="W293" i="1"/>
  <c r="AE293" i="1" s="1"/>
  <c r="J293" i="1"/>
  <c r="B294" i="1"/>
  <c r="K293" i="1"/>
  <c r="AH293" i="1"/>
  <c r="T293" i="1"/>
  <c r="G293" i="1"/>
  <c r="AK293" i="1"/>
  <c r="Z293" i="1"/>
  <c r="C293" i="1"/>
  <c r="Q293" i="1"/>
  <c r="AF293" i="1"/>
  <c r="N293" i="1"/>
  <c r="M293" i="1"/>
  <c r="Y293" i="1"/>
  <c r="AL293" i="1"/>
  <c r="C348" i="10" l="1"/>
  <c r="A348" i="10"/>
  <c r="B349" i="10"/>
  <c r="D348" i="10"/>
  <c r="AI294" i="1"/>
  <c r="AJ294" i="1" s="1"/>
  <c r="AD294" i="1"/>
  <c r="AC294" i="1"/>
  <c r="AB294" i="1"/>
  <c r="AA294" i="1"/>
  <c r="AN293" i="1"/>
  <c r="AG293" i="1"/>
  <c r="P293" i="1"/>
  <c r="S293" i="1"/>
  <c r="V293" i="1"/>
  <c r="R293" i="1"/>
  <c r="O293" i="1"/>
  <c r="A293" i="1"/>
  <c r="H293" i="1"/>
  <c r="I293" i="1" s="1"/>
  <c r="E293" i="1"/>
  <c r="F293" i="1" s="1"/>
  <c r="W294" i="1"/>
  <c r="AE294" i="1" s="1"/>
  <c r="D294" i="1"/>
  <c r="AM294" i="1"/>
  <c r="B295" i="1"/>
  <c r="K294" i="1"/>
  <c r="AL294" i="1"/>
  <c r="M294" i="1"/>
  <c r="Z294" i="1"/>
  <c r="G294" i="1"/>
  <c r="X294" i="1"/>
  <c r="C294" i="1"/>
  <c r="Q294" i="1"/>
  <c r="AF294" i="1"/>
  <c r="J294" i="1"/>
  <c r="N294" i="1"/>
  <c r="U294" i="1"/>
  <c r="Y294" i="1"/>
  <c r="AH294" i="1"/>
  <c r="AK294" i="1"/>
  <c r="T294" i="1"/>
  <c r="A349" i="10" l="1"/>
  <c r="B350" i="10"/>
  <c r="C349" i="10"/>
  <c r="D349" i="10"/>
  <c r="AI295" i="1"/>
  <c r="AJ295" i="1" s="1"/>
  <c r="AD295" i="1"/>
  <c r="AC295" i="1"/>
  <c r="AB295" i="1"/>
  <c r="AA295" i="1"/>
  <c r="AN294" i="1"/>
  <c r="AG294" i="1"/>
  <c r="P294" i="1"/>
  <c r="S294" i="1"/>
  <c r="A294" i="1"/>
  <c r="H294" i="1"/>
  <c r="I294" i="1" s="1"/>
  <c r="E294" i="1"/>
  <c r="F294" i="1" s="1"/>
  <c r="V294" i="1"/>
  <c r="R294" i="1"/>
  <c r="O294" i="1"/>
  <c r="B296" i="1"/>
  <c r="K295" i="1"/>
  <c r="AM295" i="1"/>
  <c r="Z295" i="1"/>
  <c r="C295" i="1"/>
  <c r="AL295" i="1"/>
  <c r="Y295" i="1"/>
  <c r="Q295" i="1"/>
  <c r="J295" i="1"/>
  <c r="D295" i="1"/>
  <c r="N295" i="1"/>
  <c r="W295" i="1"/>
  <c r="AE295" i="1" s="1"/>
  <c r="M295" i="1"/>
  <c r="U295" i="1"/>
  <c r="AF295" i="1"/>
  <c r="T295" i="1"/>
  <c r="AK295" i="1"/>
  <c r="G295" i="1"/>
  <c r="AH295" i="1"/>
  <c r="X295" i="1"/>
  <c r="A350" i="10" l="1"/>
  <c r="B351" i="10"/>
  <c r="C350" i="10"/>
  <c r="D350" i="10"/>
  <c r="AI296" i="1"/>
  <c r="AJ296" i="1" s="1"/>
  <c r="AD296" i="1"/>
  <c r="AC296" i="1"/>
  <c r="AB296" i="1"/>
  <c r="AA296" i="1"/>
  <c r="AN295" i="1"/>
  <c r="AG295" i="1"/>
  <c r="P295" i="1"/>
  <c r="S295" i="1"/>
  <c r="V295" i="1"/>
  <c r="R295" i="1"/>
  <c r="O295" i="1"/>
  <c r="A295" i="1"/>
  <c r="H295" i="1"/>
  <c r="I295" i="1" s="1"/>
  <c r="E295" i="1"/>
  <c r="F295" i="1" s="1"/>
  <c r="Z296" i="1"/>
  <c r="Q296" i="1"/>
  <c r="J296" i="1"/>
  <c r="K296" i="1"/>
  <c r="AH296" i="1"/>
  <c r="N296" i="1"/>
  <c r="AK296" i="1"/>
  <c r="M296" i="1"/>
  <c r="Y296" i="1"/>
  <c r="U296" i="1"/>
  <c r="W296" i="1"/>
  <c r="AE296" i="1" s="1"/>
  <c r="AF296" i="1"/>
  <c r="AL296" i="1"/>
  <c r="B297" i="1"/>
  <c r="T296" i="1"/>
  <c r="X296" i="1"/>
  <c r="C296" i="1"/>
  <c r="AM296" i="1"/>
  <c r="G296" i="1"/>
  <c r="D296" i="1"/>
  <c r="A351" i="10" l="1"/>
  <c r="C351" i="10"/>
  <c r="B352" i="10"/>
  <c r="D351" i="10"/>
  <c r="AI297" i="1"/>
  <c r="AJ297" i="1" s="1"/>
  <c r="AD297" i="1"/>
  <c r="AC297" i="1"/>
  <c r="AB297" i="1"/>
  <c r="AA297" i="1"/>
  <c r="AN296" i="1"/>
  <c r="AG296" i="1"/>
  <c r="P296" i="1"/>
  <c r="S296" i="1"/>
  <c r="A296" i="1"/>
  <c r="H296" i="1"/>
  <c r="I296" i="1" s="1"/>
  <c r="E296" i="1"/>
  <c r="F296" i="1" s="1"/>
  <c r="V296" i="1"/>
  <c r="R296" i="1"/>
  <c r="O296" i="1"/>
  <c r="Y297" i="1"/>
  <c r="J297" i="1"/>
  <c r="AH297" i="1"/>
  <c r="K297" i="1"/>
  <c r="M297" i="1"/>
  <c r="X297" i="1"/>
  <c r="G297" i="1"/>
  <c r="U297" i="1"/>
  <c r="C297" i="1"/>
  <c r="AM297" i="1"/>
  <c r="AF297" i="1"/>
  <c r="W297" i="1"/>
  <c r="AE297" i="1" s="1"/>
  <c r="Q297" i="1"/>
  <c r="AL297" i="1"/>
  <c r="B298" i="1"/>
  <c r="T297" i="1"/>
  <c r="AK297" i="1"/>
  <c r="Z297" i="1"/>
  <c r="D297" i="1"/>
  <c r="N297" i="1"/>
  <c r="A352" i="10" l="1"/>
  <c r="C352" i="10"/>
  <c r="B353" i="10"/>
  <c r="D352" i="10"/>
  <c r="AI298" i="1"/>
  <c r="AJ298" i="1" s="1"/>
  <c r="AD298" i="1"/>
  <c r="AC298" i="1"/>
  <c r="AB298" i="1"/>
  <c r="AA298" i="1"/>
  <c r="AN297" i="1"/>
  <c r="AG297" i="1"/>
  <c r="P297" i="1"/>
  <c r="S297" i="1"/>
  <c r="A297" i="1"/>
  <c r="H297" i="1"/>
  <c r="I297" i="1" s="1"/>
  <c r="E297" i="1"/>
  <c r="F297" i="1" s="1"/>
  <c r="V297" i="1"/>
  <c r="R297" i="1"/>
  <c r="O297" i="1"/>
  <c r="G298" i="1"/>
  <c r="C298" i="1"/>
  <c r="AK298" i="1"/>
  <c r="D298" i="1"/>
  <c r="AL298" i="1"/>
  <c r="T298" i="1"/>
  <c r="N298" i="1"/>
  <c r="AM298" i="1"/>
  <c r="Y298" i="1"/>
  <c r="AH298" i="1"/>
  <c r="B299" i="1"/>
  <c r="K298" i="1"/>
  <c r="X298" i="1"/>
  <c r="Q298" i="1"/>
  <c r="AF298" i="1"/>
  <c r="Z298" i="1"/>
  <c r="J298" i="1"/>
  <c r="U298" i="1"/>
  <c r="M298" i="1"/>
  <c r="W298" i="1"/>
  <c r="AE298" i="1" s="1"/>
  <c r="A353" i="10" l="1"/>
  <c r="C353" i="10"/>
  <c r="B354" i="10"/>
  <c r="D353" i="10"/>
  <c r="AI299" i="1"/>
  <c r="AJ299" i="1" s="1"/>
  <c r="AD299" i="1"/>
  <c r="AC299" i="1"/>
  <c r="AB299" i="1"/>
  <c r="AA299" i="1"/>
  <c r="AN298" i="1"/>
  <c r="AG298" i="1"/>
  <c r="P298" i="1"/>
  <c r="S298" i="1"/>
  <c r="V298" i="1"/>
  <c r="R298" i="1"/>
  <c r="O298" i="1"/>
  <c r="A298" i="1"/>
  <c r="H298" i="1"/>
  <c r="I298" i="1" s="1"/>
  <c r="E298" i="1"/>
  <c r="F298" i="1" s="1"/>
  <c r="Q299" i="1"/>
  <c r="AM299" i="1"/>
  <c r="AF299" i="1"/>
  <c r="K299" i="1"/>
  <c r="D299" i="1"/>
  <c r="B300" i="1"/>
  <c r="T299" i="1"/>
  <c r="X299" i="1"/>
  <c r="U299" i="1"/>
  <c r="G299" i="1"/>
  <c r="AK299" i="1"/>
  <c r="Z299" i="1"/>
  <c r="C299" i="1"/>
  <c r="J299" i="1"/>
  <c r="N299" i="1"/>
  <c r="W299" i="1"/>
  <c r="AE299" i="1" s="1"/>
  <c r="M299" i="1"/>
  <c r="AL299" i="1"/>
  <c r="Y299" i="1"/>
  <c r="AH299" i="1"/>
  <c r="C354" i="10" l="1"/>
  <c r="A354" i="10"/>
  <c r="B355" i="10"/>
  <c r="D354" i="10"/>
  <c r="AI300" i="1"/>
  <c r="AJ300" i="1" s="1"/>
  <c r="AD300" i="1"/>
  <c r="AC300" i="1"/>
  <c r="AB300" i="1"/>
  <c r="AA300" i="1"/>
  <c r="AN299" i="1"/>
  <c r="AG299" i="1"/>
  <c r="P299" i="1"/>
  <c r="S299" i="1"/>
  <c r="V299" i="1"/>
  <c r="R299" i="1"/>
  <c r="O299" i="1"/>
  <c r="A299" i="1"/>
  <c r="H299" i="1"/>
  <c r="I299" i="1" s="1"/>
  <c r="E299" i="1"/>
  <c r="F299" i="1" s="1"/>
  <c r="T300" i="1"/>
  <c r="N300" i="1"/>
  <c r="AK300" i="1"/>
  <c r="X300" i="1"/>
  <c r="U300" i="1"/>
  <c r="Z300" i="1"/>
  <c r="C300" i="1"/>
  <c r="D300" i="1"/>
  <c r="Q300" i="1"/>
  <c r="J300" i="1"/>
  <c r="W300" i="1"/>
  <c r="AE300" i="1" s="1"/>
  <c r="M300" i="1"/>
  <c r="AH300" i="1"/>
  <c r="Y300" i="1"/>
  <c r="AF300" i="1"/>
  <c r="B301" i="1"/>
  <c r="K300" i="1"/>
  <c r="AM300" i="1"/>
  <c r="G300" i="1"/>
  <c r="AL300" i="1"/>
  <c r="C355" i="10" l="1"/>
  <c r="B356" i="10"/>
  <c r="A355" i="10"/>
  <c r="D355" i="10"/>
  <c r="AI301" i="1"/>
  <c r="AJ301" i="1" s="1"/>
  <c r="AD301" i="1"/>
  <c r="AC301" i="1"/>
  <c r="AB301" i="1"/>
  <c r="AA301" i="1"/>
  <c r="AN300" i="1"/>
  <c r="AG300" i="1"/>
  <c r="P300" i="1"/>
  <c r="S300" i="1"/>
  <c r="V300" i="1"/>
  <c r="R300" i="1"/>
  <c r="O300" i="1"/>
  <c r="A300" i="1"/>
  <c r="H300" i="1"/>
  <c r="I300" i="1" s="1"/>
  <c r="E300" i="1"/>
  <c r="F300" i="1" s="1"/>
  <c r="X301" i="1"/>
  <c r="U301" i="1"/>
  <c r="D301" i="1"/>
  <c r="J301" i="1"/>
  <c r="AK301" i="1"/>
  <c r="B302" i="1"/>
  <c r="K301" i="1"/>
  <c r="AL301" i="1"/>
  <c r="W301" i="1"/>
  <c r="AE301" i="1" s="1"/>
  <c r="N301" i="1"/>
  <c r="M301" i="1"/>
  <c r="Y301" i="1"/>
  <c r="AM301" i="1"/>
  <c r="T301" i="1"/>
  <c r="G301" i="1"/>
  <c r="AH301" i="1"/>
  <c r="Z301" i="1"/>
  <c r="C301" i="1"/>
  <c r="AF301" i="1"/>
  <c r="Q301" i="1"/>
  <c r="C356" i="10" l="1"/>
  <c r="B357" i="10"/>
  <c r="A356" i="10"/>
  <c r="D356" i="10"/>
  <c r="AI302" i="1"/>
  <c r="AJ302" i="1" s="1"/>
  <c r="AD302" i="1"/>
  <c r="AC302" i="1"/>
  <c r="AB302" i="1"/>
  <c r="AA302" i="1"/>
  <c r="AN301" i="1"/>
  <c r="AG301" i="1"/>
  <c r="P301" i="1"/>
  <c r="S301" i="1"/>
  <c r="A301" i="1"/>
  <c r="H301" i="1"/>
  <c r="I301" i="1" s="1"/>
  <c r="E301" i="1"/>
  <c r="F301" i="1" s="1"/>
  <c r="V301" i="1"/>
  <c r="R301" i="1"/>
  <c r="O301" i="1"/>
  <c r="J302" i="1"/>
  <c r="AH302" i="1"/>
  <c r="B303" i="1"/>
  <c r="K302" i="1"/>
  <c r="U302" i="1"/>
  <c r="W302" i="1"/>
  <c r="AE302" i="1" s="1"/>
  <c r="D302" i="1"/>
  <c r="AK302" i="1"/>
  <c r="Z302" i="1"/>
  <c r="C302" i="1"/>
  <c r="AM302" i="1"/>
  <c r="M302" i="1"/>
  <c r="Y302" i="1"/>
  <c r="T302" i="1"/>
  <c r="AF302" i="1"/>
  <c r="X302" i="1"/>
  <c r="G302" i="1"/>
  <c r="AL302" i="1"/>
  <c r="Q302" i="1"/>
  <c r="N302" i="1"/>
  <c r="A357" i="10" l="1"/>
  <c r="B358" i="10"/>
  <c r="C357" i="10"/>
  <c r="D357" i="10"/>
  <c r="AI303" i="1"/>
  <c r="AJ303" i="1" s="1"/>
  <c r="AD303" i="1"/>
  <c r="AC303" i="1"/>
  <c r="AB303" i="1"/>
  <c r="AA303" i="1"/>
  <c r="AN302" i="1"/>
  <c r="AG302" i="1"/>
  <c r="P302" i="1"/>
  <c r="S302" i="1"/>
  <c r="V302" i="1"/>
  <c r="R302" i="1"/>
  <c r="O302" i="1"/>
  <c r="A302" i="1"/>
  <c r="H302" i="1"/>
  <c r="I302" i="1" s="1"/>
  <c r="E302" i="1"/>
  <c r="F302" i="1" s="1"/>
  <c r="B304" i="1"/>
  <c r="K303" i="1"/>
  <c r="AK303" i="1"/>
  <c r="Z303" i="1"/>
  <c r="W303" i="1"/>
  <c r="AE303" i="1" s="1"/>
  <c r="C303" i="1"/>
  <c r="AH303" i="1"/>
  <c r="AF303" i="1"/>
  <c r="J303" i="1"/>
  <c r="AL303" i="1"/>
  <c r="T303" i="1"/>
  <c r="AM303" i="1"/>
  <c r="G303" i="1"/>
  <c r="X303" i="1"/>
  <c r="Q303" i="1"/>
  <c r="D303" i="1"/>
  <c r="N303" i="1"/>
  <c r="M303" i="1"/>
  <c r="Y303" i="1"/>
  <c r="U303" i="1"/>
  <c r="A358" i="10" l="1"/>
  <c r="C358" i="10"/>
  <c r="B359" i="10"/>
  <c r="D358" i="10"/>
  <c r="AI304" i="1"/>
  <c r="AJ304" i="1" s="1"/>
  <c r="AD304" i="1"/>
  <c r="AC304" i="1"/>
  <c r="AB304" i="1"/>
  <c r="AA304" i="1"/>
  <c r="AN303" i="1"/>
  <c r="AG303" i="1"/>
  <c r="P303" i="1"/>
  <c r="S303" i="1"/>
  <c r="V303" i="1"/>
  <c r="R303" i="1"/>
  <c r="O303" i="1"/>
  <c r="A303" i="1"/>
  <c r="E303" i="1"/>
  <c r="F303" i="1" s="1"/>
  <c r="H303" i="1"/>
  <c r="I303" i="1" s="1"/>
  <c r="Z304" i="1"/>
  <c r="C304" i="1"/>
  <c r="AM304" i="1"/>
  <c r="Y304" i="1"/>
  <c r="D304" i="1"/>
  <c r="AL304" i="1"/>
  <c r="T304" i="1"/>
  <c r="N304" i="1"/>
  <c r="AK304" i="1"/>
  <c r="G304" i="1"/>
  <c r="M304" i="1"/>
  <c r="B305" i="1"/>
  <c r="K304" i="1"/>
  <c r="AH304" i="1"/>
  <c r="X304" i="1"/>
  <c r="AF304" i="1"/>
  <c r="J304" i="1"/>
  <c r="W304" i="1"/>
  <c r="AE304" i="1" s="1"/>
  <c r="Q304" i="1"/>
  <c r="U304" i="1"/>
  <c r="C359" i="10" l="1"/>
  <c r="A359" i="10"/>
  <c r="B360" i="10"/>
  <c r="D359" i="10"/>
  <c r="AI305" i="1"/>
  <c r="AJ305" i="1" s="1"/>
  <c r="AD305" i="1"/>
  <c r="AC305" i="1"/>
  <c r="AB305" i="1"/>
  <c r="AA305" i="1"/>
  <c r="AN304" i="1"/>
  <c r="AG304" i="1"/>
  <c r="P304" i="1"/>
  <c r="S304" i="1"/>
  <c r="V304" i="1"/>
  <c r="R304" i="1"/>
  <c r="O304" i="1"/>
  <c r="A304" i="1"/>
  <c r="H304" i="1"/>
  <c r="I304" i="1" s="1"/>
  <c r="E304" i="1"/>
  <c r="F304" i="1" s="1"/>
  <c r="Y305" i="1"/>
  <c r="J305" i="1"/>
  <c r="AK305" i="1"/>
  <c r="G305" i="1"/>
  <c r="M305" i="1"/>
  <c r="AM305" i="1"/>
  <c r="X305" i="1"/>
  <c r="U305" i="1"/>
  <c r="Q305" i="1"/>
  <c r="AF305" i="1"/>
  <c r="Z305" i="1"/>
  <c r="C305" i="1"/>
  <c r="D305" i="1"/>
  <c r="N305" i="1"/>
  <c r="W305" i="1"/>
  <c r="AE305" i="1" s="1"/>
  <c r="T305" i="1"/>
  <c r="AL305" i="1"/>
  <c r="AH305" i="1"/>
  <c r="B306" i="1"/>
  <c r="K305" i="1"/>
  <c r="C360" i="10" l="1"/>
  <c r="B361" i="10"/>
  <c r="A360" i="10"/>
  <c r="D360" i="10"/>
  <c r="AI306" i="1"/>
  <c r="AJ306" i="1" s="1"/>
  <c r="AD306" i="1"/>
  <c r="AC306" i="1"/>
  <c r="AB306" i="1"/>
  <c r="AA306" i="1"/>
  <c r="AN305" i="1"/>
  <c r="AG305" i="1"/>
  <c r="P305" i="1"/>
  <c r="S305" i="1"/>
  <c r="A305" i="1"/>
  <c r="H305" i="1"/>
  <c r="I305" i="1" s="1"/>
  <c r="E305" i="1"/>
  <c r="F305" i="1" s="1"/>
  <c r="V305" i="1"/>
  <c r="R305" i="1"/>
  <c r="O305" i="1"/>
  <c r="T306" i="1"/>
  <c r="M306" i="1"/>
  <c r="AL306" i="1"/>
  <c r="D306" i="1"/>
  <c r="AM306" i="1"/>
  <c r="AF306" i="1"/>
  <c r="Q306" i="1"/>
  <c r="G306" i="1"/>
  <c r="N306" i="1"/>
  <c r="J306" i="1"/>
  <c r="U306" i="1"/>
  <c r="W306" i="1"/>
  <c r="AE306" i="1" s="1"/>
  <c r="Y306" i="1"/>
  <c r="AH306" i="1"/>
  <c r="B307" i="1"/>
  <c r="K306" i="1"/>
  <c r="AK306" i="1"/>
  <c r="X306" i="1"/>
  <c r="Z306" i="1"/>
  <c r="C306" i="1"/>
  <c r="C361" i="10" l="1"/>
  <c r="B362" i="10"/>
  <c r="A361" i="10"/>
  <c r="D361" i="10"/>
  <c r="AI307" i="1"/>
  <c r="AJ307" i="1" s="1"/>
  <c r="AD307" i="1"/>
  <c r="AC307" i="1"/>
  <c r="AB307" i="1"/>
  <c r="AA307" i="1"/>
  <c r="AN306" i="1"/>
  <c r="AG306" i="1"/>
  <c r="P306" i="1"/>
  <c r="S306" i="1"/>
  <c r="A306" i="1"/>
  <c r="H306" i="1"/>
  <c r="I306" i="1" s="1"/>
  <c r="E306" i="1"/>
  <c r="F306" i="1" s="1"/>
  <c r="V306" i="1"/>
  <c r="R306" i="1"/>
  <c r="O306" i="1"/>
  <c r="Y307" i="1"/>
  <c r="Q307" i="1"/>
  <c r="AF307" i="1"/>
  <c r="AL307" i="1"/>
  <c r="W307" i="1"/>
  <c r="AE307" i="1" s="1"/>
  <c r="K307" i="1"/>
  <c r="J307" i="1"/>
  <c r="B308" i="1"/>
  <c r="X307" i="1"/>
  <c r="T307" i="1"/>
  <c r="U307" i="1"/>
  <c r="AK307" i="1"/>
  <c r="M307" i="1"/>
  <c r="AH307" i="1"/>
  <c r="C307" i="1"/>
  <c r="AM307" i="1"/>
  <c r="Z307" i="1"/>
  <c r="G307" i="1"/>
  <c r="D307" i="1"/>
  <c r="N307" i="1"/>
  <c r="A362" i="10" l="1"/>
  <c r="B363" i="10"/>
  <c r="C362" i="10"/>
  <c r="D362" i="10"/>
  <c r="AI308" i="1"/>
  <c r="AJ308" i="1" s="1"/>
  <c r="AD308" i="1"/>
  <c r="AC308" i="1"/>
  <c r="AB308" i="1"/>
  <c r="AA308" i="1"/>
  <c r="AN307" i="1"/>
  <c r="AG307" i="1"/>
  <c r="P307" i="1"/>
  <c r="S307" i="1"/>
  <c r="A307" i="1"/>
  <c r="H307" i="1"/>
  <c r="I307" i="1" s="1"/>
  <c r="E307" i="1"/>
  <c r="F307" i="1" s="1"/>
  <c r="V307" i="1"/>
  <c r="R307" i="1"/>
  <c r="O307" i="1"/>
  <c r="T308" i="1"/>
  <c r="AF308" i="1"/>
  <c r="X308" i="1"/>
  <c r="Q308" i="1"/>
  <c r="U308" i="1"/>
  <c r="AK308" i="1"/>
  <c r="Z308" i="1"/>
  <c r="W308" i="1"/>
  <c r="AE308" i="1" s="1"/>
  <c r="D308" i="1"/>
  <c r="C308" i="1"/>
  <c r="AL308" i="1"/>
  <c r="Y308" i="1"/>
  <c r="B309" i="1"/>
  <c r="K308" i="1"/>
  <c r="AM308" i="1"/>
  <c r="G308" i="1"/>
  <c r="AH308" i="1"/>
  <c r="J308" i="1"/>
  <c r="M308" i="1"/>
  <c r="N308" i="1"/>
  <c r="A363" i="10" l="1"/>
  <c r="C363" i="10"/>
  <c r="B364" i="10"/>
  <c r="D363" i="10"/>
  <c r="AI309" i="1"/>
  <c r="AJ309" i="1" s="1"/>
  <c r="AD309" i="1"/>
  <c r="AC309" i="1"/>
  <c r="AB309" i="1"/>
  <c r="AA309" i="1"/>
  <c r="AN308" i="1"/>
  <c r="AG308" i="1"/>
  <c r="P308" i="1"/>
  <c r="S308" i="1"/>
  <c r="V308" i="1"/>
  <c r="R308" i="1"/>
  <c r="O308" i="1"/>
  <c r="A308" i="1"/>
  <c r="H308" i="1"/>
  <c r="I308" i="1" s="1"/>
  <c r="E308" i="1"/>
  <c r="F308" i="1" s="1"/>
  <c r="X309" i="1"/>
  <c r="Q309" i="1"/>
  <c r="U309" i="1"/>
  <c r="J309" i="1"/>
  <c r="Y309" i="1"/>
  <c r="D309" i="1"/>
  <c r="B310" i="1"/>
  <c r="K309" i="1"/>
  <c r="AL309" i="1"/>
  <c r="T309" i="1"/>
  <c r="AM309" i="1"/>
  <c r="G309" i="1"/>
  <c r="Z309" i="1"/>
  <c r="C309" i="1"/>
  <c r="AF309" i="1"/>
  <c r="N309" i="1"/>
  <c r="W309" i="1"/>
  <c r="AE309" i="1" s="1"/>
  <c r="M309" i="1"/>
  <c r="AK309" i="1"/>
  <c r="AH309" i="1"/>
  <c r="C364" i="10" l="1"/>
  <c r="A364" i="10"/>
  <c r="B365" i="10"/>
  <c r="D364" i="10"/>
  <c r="AI310" i="1"/>
  <c r="AJ310" i="1" s="1"/>
  <c r="AD310" i="1"/>
  <c r="AC310" i="1"/>
  <c r="AB310" i="1"/>
  <c r="AA310" i="1"/>
  <c r="AN309" i="1"/>
  <c r="AG309" i="1"/>
  <c r="P309" i="1"/>
  <c r="S309" i="1"/>
  <c r="V309" i="1"/>
  <c r="R309" i="1"/>
  <c r="O309" i="1"/>
  <c r="A309" i="1"/>
  <c r="H309" i="1"/>
  <c r="I309" i="1" s="1"/>
  <c r="E309" i="1"/>
  <c r="F309" i="1" s="1"/>
  <c r="Q310" i="1"/>
  <c r="AH310" i="1"/>
  <c r="B311" i="1"/>
  <c r="K310" i="1"/>
  <c r="G310" i="1"/>
  <c r="M310" i="1"/>
  <c r="Z310" i="1"/>
  <c r="W310" i="1"/>
  <c r="AE310" i="1" s="1"/>
  <c r="C310" i="1"/>
  <c r="X310" i="1"/>
  <c r="AF310" i="1"/>
  <c r="D310" i="1"/>
  <c r="AM310" i="1"/>
  <c r="J310" i="1"/>
  <c r="N310" i="1"/>
  <c r="U310" i="1"/>
  <c r="AK310" i="1"/>
  <c r="Y310" i="1"/>
  <c r="T310" i="1"/>
  <c r="AL310" i="1"/>
  <c r="A365" i="10" l="1"/>
  <c r="C365" i="10"/>
  <c r="B366" i="10"/>
  <c r="D365" i="10"/>
  <c r="AI311" i="1"/>
  <c r="AJ311" i="1" s="1"/>
  <c r="AD311" i="1"/>
  <c r="AC311" i="1"/>
  <c r="AB311" i="1"/>
  <c r="AA311" i="1"/>
  <c r="AN310" i="1"/>
  <c r="AG310" i="1"/>
  <c r="P310" i="1"/>
  <c r="S310" i="1"/>
  <c r="A310" i="1"/>
  <c r="H310" i="1"/>
  <c r="I310" i="1" s="1"/>
  <c r="E310" i="1"/>
  <c r="F310" i="1" s="1"/>
  <c r="V310" i="1"/>
  <c r="R310" i="1"/>
  <c r="O310" i="1"/>
  <c r="B312" i="1"/>
  <c r="K311" i="1"/>
  <c r="AF311" i="1"/>
  <c r="Z311" i="1"/>
  <c r="G311" i="1"/>
  <c r="AL311" i="1"/>
  <c r="Y311" i="1"/>
  <c r="D311" i="1"/>
  <c r="AK311" i="1"/>
  <c r="W311" i="1"/>
  <c r="AE311" i="1" s="1"/>
  <c r="Q311" i="1"/>
  <c r="J311" i="1"/>
  <c r="N311" i="1"/>
  <c r="M311" i="1"/>
  <c r="U311" i="1"/>
  <c r="AM311" i="1"/>
  <c r="T311" i="1"/>
  <c r="X311" i="1"/>
  <c r="C311" i="1"/>
  <c r="AH311" i="1"/>
  <c r="C366" i="10" l="1"/>
  <c r="A366" i="10"/>
  <c r="B367" i="10"/>
  <c r="D366" i="10"/>
  <c r="AI312" i="1"/>
  <c r="AJ312" i="1" s="1"/>
  <c r="AD312" i="1"/>
  <c r="AC312" i="1"/>
  <c r="AB312" i="1"/>
  <c r="AA312" i="1"/>
  <c r="AN311" i="1"/>
  <c r="AG311" i="1"/>
  <c r="P311" i="1"/>
  <c r="S311" i="1"/>
  <c r="A311" i="1"/>
  <c r="E311" i="1"/>
  <c r="F311" i="1" s="1"/>
  <c r="H311" i="1"/>
  <c r="I311" i="1" s="1"/>
  <c r="V311" i="1"/>
  <c r="R311" i="1"/>
  <c r="O311" i="1"/>
  <c r="Z312" i="1"/>
  <c r="C312" i="1"/>
  <c r="W312" i="1"/>
  <c r="AE312" i="1" s="1"/>
  <c r="D312" i="1"/>
  <c r="AF312" i="1"/>
  <c r="T312" i="1"/>
  <c r="N312" i="1"/>
  <c r="AM312" i="1"/>
  <c r="G312" i="1"/>
  <c r="M312" i="1"/>
  <c r="U312" i="1"/>
  <c r="Y312" i="1"/>
  <c r="AK312" i="1"/>
  <c r="B313" i="1"/>
  <c r="K312" i="1"/>
  <c r="AL312" i="1"/>
  <c r="X312" i="1"/>
  <c r="AH312" i="1"/>
  <c r="J312" i="1"/>
  <c r="Q312" i="1"/>
  <c r="A367" i="10" l="1"/>
  <c r="C367" i="10"/>
  <c r="B368" i="10"/>
  <c r="D367" i="10"/>
  <c r="AI313" i="1"/>
  <c r="AJ313" i="1" s="1"/>
  <c r="AD313" i="1"/>
  <c r="AC313" i="1"/>
  <c r="AB313" i="1"/>
  <c r="AA313" i="1"/>
  <c r="AN312" i="1"/>
  <c r="AG312" i="1"/>
  <c r="P312" i="1"/>
  <c r="S312" i="1"/>
  <c r="V312" i="1"/>
  <c r="R312" i="1"/>
  <c r="O312" i="1"/>
  <c r="A312" i="1"/>
  <c r="H312" i="1"/>
  <c r="I312" i="1" s="1"/>
  <c r="E312" i="1"/>
  <c r="F312" i="1" s="1"/>
  <c r="J313" i="1"/>
  <c r="AF313" i="1"/>
  <c r="C313" i="1"/>
  <c r="M313" i="1"/>
  <c r="X313" i="1"/>
  <c r="Y313" i="1"/>
  <c r="T313" i="1"/>
  <c r="U313" i="1"/>
  <c r="W313" i="1"/>
  <c r="AE313" i="1" s="1"/>
  <c r="Q313" i="1"/>
  <c r="AL313" i="1"/>
  <c r="AH313" i="1"/>
  <c r="AK313" i="1"/>
  <c r="K313" i="1"/>
  <c r="AM313" i="1"/>
  <c r="B314" i="1"/>
  <c r="Z313" i="1"/>
  <c r="G313" i="1"/>
  <c r="D313" i="1"/>
  <c r="N313" i="1"/>
  <c r="A368" i="10" l="1"/>
  <c r="C368" i="10"/>
  <c r="B369" i="10"/>
  <c r="D368" i="10"/>
  <c r="AI314" i="1"/>
  <c r="AJ314" i="1" s="1"/>
  <c r="AD314" i="1"/>
  <c r="AC314" i="1"/>
  <c r="AB314" i="1"/>
  <c r="AA314" i="1"/>
  <c r="AN313" i="1"/>
  <c r="AG313" i="1"/>
  <c r="P313" i="1"/>
  <c r="S313" i="1"/>
  <c r="V313" i="1"/>
  <c r="R313" i="1"/>
  <c r="O313" i="1"/>
  <c r="A313" i="1"/>
  <c r="H313" i="1"/>
  <c r="I313" i="1" s="1"/>
  <c r="E313" i="1"/>
  <c r="F313" i="1" s="1"/>
  <c r="M314" i="1"/>
  <c r="W314" i="1"/>
  <c r="AE314" i="1" s="1"/>
  <c r="J314" i="1"/>
  <c r="AK314" i="1"/>
  <c r="AH314" i="1"/>
  <c r="D314" i="1"/>
  <c r="AL314" i="1"/>
  <c r="T314" i="1"/>
  <c r="N314" i="1"/>
  <c r="B315" i="1"/>
  <c r="K314" i="1"/>
  <c r="X314" i="1"/>
  <c r="C314" i="1"/>
  <c r="AF314" i="1"/>
  <c r="Z314" i="1"/>
  <c r="G314" i="1"/>
  <c r="Q314" i="1"/>
  <c r="Y314" i="1"/>
  <c r="U314" i="1"/>
  <c r="AM314" i="1"/>
  <c r="C369" i="10" l="1"/>
  <c r="A369" i="10"/>
  <c r="B370" i="10"/>
  <c r="D369" i="10"/>
  <c r="AI315" i="1"/>
  <c r="AJ315" i="1" s="1"/>
  <c r="AD315" i="1"/>
  <c r="AC315" i="1"/>
  <c r="AB315" i="1"/>
  <c r="AA315" i="1"/>
  <c r="AN314" i="1"/>
  <c r="AG314" i="1"/>
  <c r="P314" i="1"/>
  <c r="S314" i="1"/>
  <c r="A314" i="1"/>
  <c r="H314" i="1"/>
  <c r="I314" i="1" s="1"/>
  <c r="E314" i="1"/>
  <c r="F314" i="1" s="1"/>
  <c r="V314" i="1"/>
  <c r="R314" i="1"/>
  <c r="O314" i="1"/>
  <c r="Y315" i="1"/>
  <c r="W315" i="1"/>
  <c r="AE315" i="1" s="1"/>
  <c r="Q315" i="1"/>
  <c r="AH315" i="1"/>
  <c r="AF315" i="1"/>
  <c r="K315" i="1"/>
  <c r="J315" i="1"/>
  <c r="B316" i="1"/>
  <c r="T315" i="1"/>
  <c r="U315" i="1"/>
  <c r="X315" i="1"/>
  <c r="M315" i="1"/>
  <c r="G315" i="1"/>
  <c r="Z315" i="1"/>
  <c r="C315" i="1"/>
  <c r="D315" i="1"/>
  <c r="N315" i="1"/>
  <c r="AK315" i="1"/>
  <c r="AM315" i="1"/>
  <c r="AL315" i="1"/>
  <c r="C370" i="10" l="1"/>
  <c r="B371" i="10"/>
  <c r="A370" i="10"/>
  <c r="D370" i="10"/>
  <c r="AI316" i="1"/>
  <c r="AJ316" i="1" s="1"/>
  <c r="AD316" i="1"/>
  <c r="AC316" i="1"/>
  <c r="AB316" i="1"/>
  <c r="AA316" i="1"/>
  <c r="AN315" i="1"/>
  <c r="AG315" i="1"/>
  <c r="P315" i="1"/>
  <c r="S315" i="1"/>
  <c r="A315" i="1"/>
  <c r="H315" i="1"/>
  <c r="I315" i="1" s="1"/>
  <c r="E315" i="1"/>
  <c r="F315" i="1" s="1"/>
  <c r="V315" i="1"/>
  <c r="R315" i="1"/>
  <c r="O315" i="1"/>
  <c r="T316" i="1"/>
  <c r="N316" i="1"/>
  <c r="X316" i="1"/>
  <c r="U316" i="1"/>
  <c r="Z316" i="1"/>
  <c r="C316" i="1"/>
  <c r="AL316" i="1"/>
  <c r="D316" i="1"/>
  <c r="AM316" i="1"/>
  <c r="Q316" i="1"/>
  <c r="AF316" i="1"/>
  <c r="J316" i="1"/>
  <c r="M316" i="1"/>
  <c r="Y316" i="1"/>
  <c r="W316" i="1"/>
  <c r="AE316" i="1" s="1"/>
  <c r="AK316" i="1"/>
  <c r="B317" i="1"/>
  <c r="G316" i="1"/>
  <c r="AH316" i="1"/>
  <c r="K316" i="1"/>
  <c r="C371" i="10" l="1"/>
  <c r="B372" i="10"/>
  <c r="A371" i="10"/>
  <c r="D371" i="10"/>
  <c r="AI317" i="1"/>
  <c r="AJ317" i="1" s="1"/>
  <c r="AD317" i="1"/>
  <c r="AC317" i="1"/>
  <c r="AB317" i="1"/>
  <c r="AA317" i="1"/>
  <c r="AN316" i="1"/>
  <c r="AG316" i="1"/>
  <c r="P316" i="1"/>
  <c r="S316" i="1"/>
  <c r="V316" i="1"/>
  <c r="R316" i="1"/>
  <c r="O316" i="1"/>
  <c r="A316" i="1"/>
  <c r="H316" i="1"/>
  <c r="I316" i="1" s="1"/>
  <c r="E316" i="1"/>
  <c r="F316" i="1" s="1"/>
  <c r="X317" i="1"/>
  <c r="U317" i="1"/>
  <c r="AK317" i="1"/>
  <c r="J317" i="1"/>
  <c r="Y317" i="1"/>
  <c r="Q317" i="1"/>
  <c r="AH317" i="1"/>
  <c r="B318" i="1"/>
  <c r="T317" i="1"/>
  <c r="AF317" i="1"/>
  <c r="N317" i="1"/>
  <c r="M317" i="1"/>
  <c r="W317" i="1"/>
  <c r="AE317" i="1" s="1"/>
  <c r="AM317" i="1"/>
  <c r="K317" i="1"/>
  <c r="G317" i="1"/>
  <c r="Z317" i="1"/>
  <c r="C317" i="1"/>
  <c r="D317" i="1"/>
  <c r="AL317" i="1"/>
  <c r="C372" i="10" l="1"/>
  <c r="A372" i="10"/>
  <c r="B373" i="10"/>
  <c r="D372" i="10"/>
  <c r="AI318" i="1"/>
  <c r="AJ318" i="1" s="1"/>
  <c r="AD318" i="1"/>
  <c r="AC318" i="1"/>
  <c r="AB318" i="1"/>
  <c r="AA318" i="1"/>
  <c r="AN317" i="1"/>
  <c r="AG317" i="1"/>
  <c r="P317" i="1"/>
  <c r="S317" i="1"/>
  <c r="A317" i="1"/>
  <c r="H317" i="1"/>
  <c r="I317" i="1" s="1"/>
  <c r="E317" i="1"/>
  <c r="F317" i="1" s="1"/>
  <c r="V317" i="1"/>
  <c r="R317" i="1"/>
  <c r="O317" i="1"/>
  <c r="W318" i="1"/>
  <c r="AE318" i="1" s="1"/>
  <c r="N318" i="1"/>
  <c r="B319" i="1"/>
  <c r="K318" i="1"/>
  <c r="G318" i="1"/>
  <c r="M318" i="1"/>
  <c r="AK318" i="1"/>
  <c r="Z318" i="1"/>
  <c r="C318" i="1"/>
  <c r="AH318" i="1"/>
  <c r="U318" i="1"/>
  <c r="AM318" i="1"/>
  <c r="Y318" i="1"/>
  <c r="T318" i="1"/>
  <c r="AL318" i="1"/>
  <c r="X318" i="1"/>
  <c r="Q318" i="1"/>
  <c r="AF318" i="1"/>
  <c r="D318" i="1"/>
  <c r="J318" i="1"/>
  <c r="A373" i="10" l="1"/>
  <c r="B374" i="10"/>
  <c r="C373" i="10"/>
  <c r="D373" i="10"/>
  <c r="AI319" i="1"/>
  <c r="AJ319" i="1" s="1"/>
  <c r="AD319" i="1"/>
  <c r="AC319" i="1"/>
  <c r="AB319" i="1"/>
  <c r="AA319" i="1"/>
  <c r="AN318" i="1"/>
  <c r="AG318" i="1"/>
  <c r="P318" i="1"/>
  <c r="S318" i="1"/>
  <c r="A318" i="1"/>
  <c r="H318" i="1"/>
  <c r="I318" i="1" s="1"/>
  <c r="E318" i="1"/>
  <c r="F318" i="1" s="1"/>
  <c r="V318" i="1"/>
  <c r="R318" i="1"/>
  <c r="O318" i="1"/>
  <c r="B320" i="1"/>
  <c r="T319" i="1"/>
  <c r="AH319" i="1"/>
  <c r="Z319" i="1"/>
  <c r="W319" i="1"/>
  <c r="AE319" i="1" s="1"/>
  <c r="C319" i="1"/>
  <c r="Q319" i="1"/>
  <c r="AM319" i="1"/>
  <c r="AF319" i="1"/>
  <c r="Y319" i="1"/>
  <c r="J319" i="1"/>
  <c r="AK319" i="1"/>
  <c r="AL319" i="1"/>
  <c r="K319" i="1"/>
  <c r="G319" i="1"/>
  <c r="X319" i="1"/>
  <c r="D319" i="1"/>
  <c r="N319" i="1"/>
  <c r="M319" i="1"/>
  <c r="U319" i="1"/>
  <c r="A374" i="10" l="1"/>
  <c r="C374" i="10"/>
  <c r="B375" i="10"/>
  <c r="D374" i="10"/>
  <c r="AI320" i="1"/>
  <c r="AJ320" i="1" s="1"/>
  <c r="AD320" i="1"/>
  <c r="AC320" i="1"/>
  <c r="AB320" i="1"/>
  <c r="AA320" i="1"/>
  <c r="AN319" i="1"/>
  <c r="AG319" i="1"/>
  <c r="P319" i="1"/>
  <c r="S319" i="1"/>
  <c r="V319" i="1"/>
  <c r="R319" i="1"/>
  <c r="O319" i="1"/>
  <c r="A319" i="1"/>
  <c r="H319" i="1"/>
  <c r="I319" i="1" s="1"/>
  <c r="E319" i="1"/>
  <c r="F319" i="1" s="1"/>
  <c r="Z320" i="1"/>
  <c r="G320" i="1"/>
  <c r="AL320" i="1"/>
  <c r="J320" i="1"/>
  <c r="T320" i="1"/>
  <c r="N320" i="1"/>
  <c r="AH320" i="1"/>
  <c r="W320" i="1"/>
  <c r="AE320" i="1" s="1"/>
  <c r="C320" i="1"/>
  <c r="M320" i="1"/>
  <c r="B321" i="1"/>
  <c r="X320" i="1"/>
  <c r="K320" i="1"/>
  <c r="D320" i="1"/>
  <c r="AF320" i="1"/>
  <c r="Q320" i="1"/>
  <c r="U320" i="1"/>
  <c r="Y320" i="1"/>
  <c r="AM320" i="1"/>
  <c r="AK320" i="1"/>
  <c r="A375" i="10" l="1"/>
  <c r="B376" i="10"/>
  <c r="C375" i="10"/>
  <c r="D375" i="10"/>
  <c r="AI321" i="1"/>
  <c r="AJ321" i="1" s="1"/>
  <c r="AD321" i="1"/>
  <c r="AC321" i="1"/>
  <c r="AB321" i="1"/>
  <c r="AA321" i="1"/>
  <c r="AN320" i="1"/>
  <c r="AG320" i="1"/>
  <c r="P320" i="1"/>
  <c r="S320" i="1"/>
  <c r="V320" i="1"/>
  <c r="R320" i="1"/>
  <c r="O320" i="1"/>
  <c r="A320" i="1"/>
  <c r="H320" i="1"/>
  <c r="I320" i="1" s="1"/>
  <c r="E320" i="1"/>
  <c r="F320" i="1" s="1"/>
  <c r="Y321" i="1"/>
  <c r="J321" i="1"/>
  <c r="W321" i="1"/>
  <c r="AE321" i="1" s="1"/>
  <c r="K321" i="1"/>
  <c r="M321" i="1"/>
  <c r="AK321" i="1"/>
  <c r="X321" i="1"/>
  <c r="U321" i="1"/>
  <c r="Q321" i="1"/>
  <c r="AF321" i="1"/>
  <c r="Z321" i="1"/>
  <c r="C321" i="1"/>
  <c r="D321" i="1"/>
  <c r="N321" i="1"/>
  <c r="AM321" i="1"/>
  <c r="T321" i="1"/>
  <c r="AL321" i="1"/>
  <c r="B322" i="1"/>
  <c r="G321" i="1"/>
  <c r="AH321" i="1"/>
  <c r="C376" i="10" l="1"/>
  <c r="A376" i="10"/>
  <c r="B377" i="10"/>
  <c r="D376" i="10"/>
  <c r="AI322" i="1"/>
  <c r="AJ322" i="1" s="1"/>
  <c r="AD322" i="1"/>
  <c r="AC322" i="1"/>
  <c r="AB322" i="1"/>
  <c r="AA322" i="1"/>
  <c r="AN321" i="1"/>
  <c r="AG321" i="1"/>
  <c r="P321" i="1"/>
  <c r="S321" i="1"/>
  <c r="A321" i="1"/>
  <c r="H321" i="1"/>
  <c r="I321" i="1" s="1"/>
  <c r="E321" i="1"/>
  <c r="F321" i="1" s="1"/>
  <c r="V321" i="1"/>
  <c r="R321" i="1"/>
  <c r="O321" i="1"/>
  <c r="G322" i="1"/>
  <c r="AM322" i="1"/>
  <c r="C322" i="1"/>
  <c r="AF322" i="1"/>
  <c r="W322" i="1"/>
  <c r="AE322" i="1" s="1"/>
  <c r="J322" i="1"/>
  <c r="T322" i="1"/>
  <c r="N322" i="1"/>
  <c r="D322" i="1"/>
  <c r="U322" i="1"/>
  <c r="M322" i="1"/>
  <c r="AL322" i="1"/>
  <c r="Y322" i="1"/>
  <c r="AK322" i="1"/>
  <c r="B323" i="1"/>
  <c r="Q322" i="1"/>
  <c r="AH322" i="1"/>
  <c r="X322" i="1"/>
  <c r="K322" i="1"/>
  <c r="Z322" i="1"/>
  <c r="C377" i="10" l="1"/>
  <c r="A377" i="10"/>
  <c r="B378" i="10"/>
  <c r="D377" i="10"/>
  <c r="AI323" i="1"/>
  <c r="AJ323" i="1" s="1"/>
  <c r="AD323" i="1"/>
  <c r="AC323" i="1"/>
  <c r="AB323" i="1"/>
  <c r="AA323" i="1"/>
  <c r="AN322" i="1"/>
  <c r="AG322" i="1"/>
  <c r="P322" i="1"/>
  <c r="S322" i="1"/>
  <c r="V322" i="1"/>
  <c r="R322" i="1"/>
  <c r="O322" i="1"/>
  <c r="A322" i="1"/>
  <c r="H322" i="1"/>
  <c r="I322" i="1" s="1"/>
  <c r="E322" i="1"/>
  <c r="F322" i="1" s="1"/>
  <c r="Y323" i="1"/>
  <c r="Q323" i="1"/>
  <c r="AF323" i="1"/>
  <c r="T323" i="1"/>
  <c r="N323" i="1"/>
  <c r="AM323" i="1"/>
  <c r="B324" i="1"/>
  <c r="K323" i="1"/>
  <c r="AH323" i="1"/>
  <c r="X323" i="1"/>
  <c r="C323" i="1"/>
  <c r="U323" i="1"/>
  <c r="W323" i="1"/>
  <c r="AE323" i="1" s="1"/>
  <c r="M323" i="1"/>
  <c r="AL323" i="1"/>
  <c r="AK323" i="1"/>
  <c r="Z323" i="1"/>
  <c r="G323" i="1"/>
  <c r="D323" i="1"/>
  <c r="J323" i="1"/>
  <c r="C378" i="10" l="1"/>
  <c r="A378" i="10"/>
  <c r="B379" i="10"/>
  <c r="D378" i="10"/>
  <c r="AI324" i="1"/>
  <c r="AJ324" i="1" s="1"/>
  <c r="AD324" i="1"/>
  <c r="AC324" i="1"/>
  <c r="AB324" i="1"/>
  <c r="AA324" i="1"/>
  <c r="AN323" i="1"/>
  <c r="AG323" i="1"/>
  <c r="S323" i="1"/>
  <c r="P323" i="1"/>
  <c r="V323" i="1"/>
  <c r="R323" i="1"/>
  <c r="O323" i="1"/>
  <c r="A323" i="1"/>
  <c r="H323" i="1"/>
  <c r="I323" i="1" s="1"/>
  <c r="E323" i="1"/>
  <c r="F323" i="1" s="1"/>
  <c r="T324" i="1"/>
  <c r="N324" i="1"/>
  <c r="X324" i="1"/>
  <c r="U324" i="1"/>
  <c r="Z324" i="1"/>
  <c r="W324" i="1"/>
  <c r="AE324" i="1" s="1"/>
  <c r="C324" i="1"/>
  <c r="Q324" i="1"/>
  <c r="AK324" i="1"/>
  <c r="AH324" i="1"/>
  <c r="Y324" i="1"/>
  <c r="B325" i="1"/>
  <c r="K324" i="1"/>
  <c r="AL324" i="1"/>
  <c r="G324" i="1"/>
  <c r="AM324" i="1"/>
  <c r="D324" i="1"/>
  <c r="AF324" i="1"/>
  <c r="J324" i="1"/>
  <c r="M324" i="1"/>
  <c r="A379" i="10" l="1"/>
  <c r="C379" i="10"/>
  <c r="B380" i="10"/>
  <c r="D379" i="10"/>
  <c r="AI325" i="1"/>
  <c r="AJ325" i="1" s="1"/>
  <c r="AD325" i="1"/>
  <c r="AC325" i="1"/>
  <c r="AB325" i="1"/>
  <c r="AA325" i="1"/>
  <c r="AN324" i="1"/>
  <c r="AG324" i="1"/>
  <c r="P324" i="1"/>
  <c r="S324" i="1"/>
  <c r="V324" i="1"/>
  <c r="R324" i="1"/>
  <c r="O324" i="1"/>
  <c r="A324" i="1"/>
  <c r="H324" i="1"/>
  <c r="I324" i="1" s="1"/>
  <c r="E324" i="1"/>
  <c r="F324" i="1" s="1"/>
  <c r="X325" i="1"/>
  <c r="C325" i="1"/>
  <c r="U325" i="1"/>
  <c r="AK325" i="1"/>
  <c r="D325" i="1"/>
  <c r="AH325" i="1"/>
  <c r="J325" i="1"/>
  <c r="B326" i="1"/>
  <c r="K325" i="1"/>
  <c r="AL325" i="1"/>
  <c r="T325" i="1"/>
  <c r="Z325" i="1"/>
  <c r="G325" i="1"/>
  <c r="Q325" i="1"/>
  <c r="AM325" i="1"/>
  <c r="N325" i="1"/>
  <c r="W325" i="1"/>
  <c r="AE325" i="1" s="1"/>
  <c r="M325" i="1"/>
  <c r="Y325" i="1"/>
  <c r="AF325" i="1"/>
  <c r="C380" i="10" l="1"/>
  <c r="B381" i="10"/>
  <c r="A380" i="10"/>
  <c r="D380" i="10"/>
  <c r="AI326" i="1"/>
  <c r="AJ326" i="1" s="1"/>
  <c r="AD326" i="1"/>
  <c r="AC326" i="1"/>
  <c r="AB326" i="1"/>
  <c r="AA326" i="1"/>
  <c r="AN325" i="1"/>
  <c r="AG325" i="1"/>
  <c r="P325" i="1"/>
  <c r="S325" i="1"/>
  <c r="V325" i="1"/>
  <c r="R325" i="1"/>
  <c r="O325" i="1"/>
  <c r="A325" i="1"/>
  <c r="E325" i="1"/>
  <c r="F325" i="1" s="1"/>
  <c r="H325" i="1"/>
  <c r="I325" i="1" s="1"/>
  <c r="W326" i="1"/>
  <c r="AE326" i="1" s="1"/>
  <c r="D326" i="1"/>
  <c r="AL326" i="1"/>
  <c r="B327" i="1"/>
  <c r="K326" i="1"/>
  <c r="M326" i="1"/>
  <c r="AK326" i="1"/>
  <c r="Q326" i="1"/>
  <c r="N326" i="1"/>
  <c r="Z326" i="1"/>
  <c r="X326" i="1"/>
  <c r="G326" i="1"/>
  <c r="C326" i="1"/>
  <c r="AF326" i="1"/>
  <c r="J326" i="1"/>
  <c r="U326" i="1"/>
  <c r="Y326" i="1"/>
  <c r="AM326" i="1"/>
  <c r="T326" i="1"/>
  <c r="AH326" i="1"/>
  <c r="A381" i="10" l="1"/>
  <c r="C381" i="10"/>
  <c r="B382" i="10"/>
  <c r="D381" i="10"/>
  <c r="AI327" i="1"/>
  <c r="AJ327" i="1" s="1"/>
  <c r="AD327" i="1"/>
  <c r="AC327" i="1"/>
  <c r="AB327" i="1"/>
  <c r="AA327" i="1"/>
  <c r="AN326" i="1"/>
  <c r="AG326" i="1"/>
  <c r="P326" i="1"/>
  <c r="S326" i="1"/>
  <c r="A326" i="1"/>
  <c r="H326" i="1"/>
  <c r="I326" i="1" s="1"/>
  <c r="E326" i="1"/>
  <c r="F326" i="1" s="1"/>
  <c r="V326" i="1"/>
  <c r="R326" i="1"/>
  <c r="O326" i="1"/>
  <c r="B328" i="1"/>
  <c r="K327" i="1"/>
  <c r="U327" i="1"/>
  <c r="AM327" i="1"/>
  <c r="Z327" i="1"/>
  <c r="C327" i="1"/>
  <c r="W327" i="1"/>
  <c r="AE327" i="1" s="1"/>
  <c r="J327" i="1"/>
  <c r="AH327" i="1"/>
  <c r="D327" i="1"/>
  <c r="AL327" i="1"/>
  <c r="Q327" i="1"/>
  <c r="N327" i="1"/>
  <c r="Y327" i="1"/>
  <c r="M327" i="1"/>
  <c r="T327" i="1"/>
  <c r="AK327" i="1"/>
  <c r="G327" i="1"/>
  <c r="X327" i="1"/>
  <c r="AF327" i="1"/>
  <c r="A382" i="10" l="1"/>
  <c r="C382" i="10"/>
  <c r="B383" i="10"/>
  <c r="D382" i="10"/>
  <c r="AI328" i="1"/>
  <c r="AJ328" i="1" s="1"/>
  <c r="AD328" i="1"/>
  <c r="AC328" i="1"/>
  <c r="AB328" i="1"/>
  <c r="AA328" i="1"/>
  <c r="AN327" i="1"/>
  <c r="AG327" i="1"/>
  <c r="P327" i="1"/>
  <c r="S327" i="1"/>
  <c r="V327" i="1"/>
  <c r="R327" i="1"/>
  <c r="O327" i="1"/>
  <c r="A327" i="1"/>
  <c r="E327" i="1"/>
  <c r="F327" i="1" s="1"/>
  <c r="H327" i="1"/>
  <c r="I327" i="1" s="1"/>
  <c r="Z328" i="1"/>
  <c r="C328" i="1"/>
  <c r="AL328" i="1"/>
  <c r="J328" i="1"/>
  <c r="T328" i="1"/>
  <c r="N328" i="1"/>
  <c r="W328" i="1"/>
  <c r="AE328" i="1" s="1"/>
  <c r="G328" i="1"/>
  <c r="M328" i="1"/>
  <c r="U328" i="1"/>
  <c r="Y328" i="1"/>
  <c r="AM328" i="1"/>
  <c r="B329" i="1"/>
  <c r="K328" i="1"/>
  <c r="AK328" i="1"/>
  <c r="X328" i="1"/>
  <c r="AF328" i="1"/>
  <c r="Q328" i="1"/>
  <c r="AH328" i="1"/>
  <c r="D328" i="1"/>
  <c r="C383" i="10" l="1"/>
  <c r="B384" i="10"/>
  <c r="A383" i="10"/>
  <c r="D383" i="10"/>
  <c r="AI329" i="1"/>
  <c r="AJ329" i="1" s="1"/>
  <c r="AD329" i="1"/>
  <c r="AC329" i="1"/>
  <c r="AB329" i="1"/>
  <c r="AA329" i="1"/>
  <c r="AN328" i="1"/>
  <c r="AG328" i="1"/>
  <c r="P328" i="1"/>
  <c r="S328" i="1"/>
  <c r="V328" i="1"/>
  <c r="R328" i="1"/>
  <c r="O328" i="1"/>
  <c r="A328" i="1"/>
  <c r="H328" i="1"/>
  <c r="I328" i="1" s="1"/>
  <c r="E328" i="1"/>
  <c r="F328" i="1" s="1"/>
  <c r="Y329" i="1"/>
  <c r="J329" i="1"/>
  <c r="AM329" i="1"/>
  <c r="G329" i="1"/>
  <c r="M329" i="1"/>
  <c r="X329" i="1"/>
  <c r="Q329" i="1"/>
  <c r="U329" i="1"/>
  <c r="C329" i="1"/>
  <c r="AK329" i="1"/>
  <c r="AF329" i="1"/>
  <c r="AL329" i="1"/>
  <c r="W329" i="1"/>
  <c r="AE329" i="1" s="1"/>
  <c r="T329" i="1"/>
  <c r="B330" i="1"/>
  <c r="K329" i="1"/>
  <c r="AH329" i="1"/>
  <c r="Z329" i="1"/>
  <c r="D329" i="1"/>
  <c r="N329" i="1"/>
  <c r="B385" i="10" l="1"/>
  <c r="A384" i="10"/>
  <c r="C384" i="10"/>
  <c r="D384" i="10"/>
  <c r="AI330" i="1"/>
  <c r="AJ330" i="1" s="1"/>
  <c r="AD330" i="1"/>
  <c r="AC330" i="1"/>
  <c r="AB330" i="1"/>
  <c r="AA330" i="1"/>
  <c r="AN329" i="1"/>
  <c r="AG329" i="1"/>
  <c r="P329" i="1"/>
  <c r="S329" i="1"/>
  <c r="A329" i="1"/>
  <c r="H329" i="1"/>
  <c r="I329" i="1" s="1"/>
  <c r="E329" i="1"/>
  <c r="F329" i="1" s="1"/>
  <c r="V329" i="1"/>
  <c r="R329" i="1"/>
  <c r="O329" i="1"/>
  <c r="G330" i="1"/>
  <c r="M330" i="1"/>
  <c r="AH330" i="1"/>
  <c r="Y330" i="1"/>
  <c r="Q330" i="1"/>
  <c r="AF330" i="1"/>
  <c r="D330" i="1"/>
  <c r="AK330" i="1"/>
  <c r="T330" i="1"/>
  <c r="N330" i="1"/>
  <c r="B331" i="1"/>
  <c r="K330" i="1"/>
  <c r="AL330" i="1"/>
  <c r="X330" i="1"/>
  <c r="Z330" i="1"/>
  <c r="C330" i="1"/>
  <c r="J330" i="1"/>
  <c r="U330" i="1"/>
  <c r="AM330" i="1"/>
  <c r="W330" i="1"/>
  <c r="AE330" i="1" s="1"/>
  <c r="C385" i="10" l="1"/>
  <c r="A385" i="10"/>
  <c r="B386" i="10"/>
  <c r="D385" i="10"/>
  <c r="AI331" i="1"/>
  <c r="AJ331" i="1" s="1"/>
  <c r="AD331" i="1"/>
  <c r="AC331" i="1"/>
  <c r="AB331" i="1"/>
  <c r="AA331" i="1"/>
  <c r="AN330" i="1"/>
  <c r="AG330" i="1"/>
  <c r="P330" i="1"/>
  <c r="S330" i="1"/>
  <c r="A330" i="1"/>
  <c r="H330" i="1"/>
  <c r="I330" i="1" s="1"/>
  <c r="E330" i="1"/>
  <c r="F330" i="1" s="1"/>
  <c r="V330" i="1"/>
  <c r="R330" i="1"/>
  <c r="O330" i="1"/>
  <c r="N331" i="1"/>
  <c r="AH331" i="1"/>
  <c r="AF331" i="1"/>
  <c r="T331" i="1"/>
  <c r="J331" i="1"/>
  <c r="AK331" i="1"/>
  <c r="B332" i="1"/>
  <c r="K331" i="1"/>
  <c r="AM331" i="1"/>
  <c r="X331" i="1"/>
  <c r="U331" i="1"/>
  <c r="D331" i="1"/>
  <c r="AL331" i="1"/>
  <c r="Z331" i="1"/>
  <c r="C331" i="1"/>
  <c r="Q331" i="1"/>
  <c r="G331" i="1"/>
  <c r="M331" i="1"/>
  <c r="W331" i="1"/>
  <c r="AE331" i="1" s="1"/>
  <c r="Y331" i="1"/>
  <c r="C386" i="10" l="1"/>
  <c r="A386" i="10"/>
  <c r="B387" i="10"/>
  <c r="D386" i="10"/>
  <c r="AI332" i="1"/>
  <c r="AJ332" i="1" s="1"/>
  <c r="AD332" i="1"/>
  <c r="AC332" i="1"/>
  <c r="AB332" i="1"/>
  <c r="AA332" i="1"/>
  <c r="AN331" i="1"/>
  <c r="AG331" i="1"/>
  <c r="S331" i="1"/>
  <c r="P331" i="1"/>
  <c r="V331" i="1"/>
  <c r="R331" i="1"/>
  <c r="O331" i="1"/>
  <c r="A331" i="1"/>
  <c r="H331" i="1"/>
  <c r="I331" i="1" s="1"/>
  <c r="E331" i="1"/>
  <c r="F331" i="1" s="1"/>
  <c r="G332" i="1"/>
  <c r="N332" i="1"/>
  <c r="AH332" i="1"/>
  <c r="X332" i="1"/>
  <c r="U332" i="1"/>
  <c r="AM332" i="1"/>
  <c r="Z332" i="1"/>
  <c r="C332" i="1"/>
  <c r="J332" i="1"/>
  <c r="AK332" i="1"/>
  <c r="D332" i="1"/>
  <c r="AL332" i="1"/>
  <c r="Q332" i="1"/>
  <c r="W332" i="1"/>
  <c r="AE332" i="1" s="1"/>
  <c r="M332" i="1"/>
  <c r="Y332" i="1"/>
  <c r="B333" i="1"/>
  <c r="T332" i="1"/>
  <c r="K332" i="1"/>
  <c r="AF332" i="1"/>
  <c r="B388" i="10" l="1"/>
  <c r="C387" i="10"/>
  <c r="A387" i="10"/>
  <c r="D387" i="10"/>
  <c r="AI333" i="1"/>
  <c r="AJ333" i="1" s="1"/>
  <c r="AD333" i="1"/>
  <c r="AC333" i="1"/>
  <c r="AB333" i="1"/>
  <c r="AA333" i="1"/>
  <c r="AN332" i="1"/>
  <c r="AG332" i="1"/>
  <c r="P332" i="1"/>
  <c r="S332" i="1"/>
  <c r="V332" i="1"/>
  <c r="R332" i="1"/>
  <c r="O332" i="1"/>
  <c r="A332" i="1"/>
  <c r="H332" i="1"/>
  <c r="I332" i="1" s="1"/>
  <c r="E332" i="1"/>
  <c r="F332" i="1" s="1"/>
  <c r="X333" i="1"/>
  <c r="U333" i="1"/>
  <c r="D333" i="1"/>
  <c r="AL333" i="1"/>
  <c r="Y333" i="1"/>
  <c r="J333" i="1"/>
  <c r="AH333" i="1"/>
  <c r="B334" i="1"/>
  <c r="T333" i="1"/>
  <c r="N333" i="1"/>
  <c r="M333" i="1"/>
  <c r="W333" i="1"/>
  <c r="AE333" i="1" s="1"/>
  <c r="Q333" i="1"/>
  <c r="AM333" i="1"/>
  <c r="K333" i="1"/>
  <c r="AK333" i="1"/>
  <c r="C333" i="1"/>
  <c r="Z333" i="1"/>
  <c r="G333" i="1"/>
  <c r="AF333" i="1"/>
  <c r="A388" i="10" l="1"/>
  <c r="C388" i="10"/>
  <c r="B389" i="10"/>
  <c r="D388" i="10"/>
  <c r="AI334" i="1"/>
  <c r="AJ334" i="1" s="1"/>
  <c r="AD334" i="1"/>
  <c r="AC334" i="1"/>
  <c r="AB334" i="1"/>
  <c r="AA334" i="1"/>
  <c r="AN333" i="1"/>
  <c r="AG333" i="1"/>
  <c r="P333" i="1"/>
  <c r="S333" i="1"/>
  <c r="A333" i="1"/>
  <c r="E333" i="1"/>
  <c r="F333" i="1" s="1"/>
  <c r="H333" i="1"/>
  <c r="I333" i="1" s="1"/>
  <c r="V333" i="1"/>
  <c r="R333" i="1"/>
  <c r="O333" i="1"/>
  <c r="Q334" i="1"/>
  <c r="AF334" i="1"/>
  <c r="B335" i="1"/>
  <c r="K334" i="1"/>
  <c r="AM334" i="1"/>
  <c r="G334" i="1"/>
  <c r="M334" i="1"/>
  <c r="X334" i="1"/>
  <c r="U334" i="1"/>
  <c r="Z334" i="1"/>
  <c r="C334" i="1"/>
  <c r="AH334" i="1"/>
  <c r="J334" i="1"/>
  <c r="D334" i="1"/>
  <c r="N334" i="1"/>
  <c r="W334" i="1"/>
  <c r="AE334" i="1" s="1"/>
  <c r="AL334" i="1"/>
  <c r="Y334" i="1"/>
  <c r="AK334" i="1"/>
  <c r="T334" i="1"/>
  <c r="A389" i="10" l="1"/>
  <c r="C389" i="10"/>
  <c r="B390" i="10"/>
  <c r="D389" i="10"/>
  <c r="AI335" i="1"/>
  <c r="AJ335" i="1" s="1"/>
  <c r="AD335" i="1"/>
  <c r="AC335" i="1"/>
  <c r="AB335" i="1"/>
  <c r="AA335" i="1"/>
  <c r="AN334" i="1"/>
  <c r="AG334" i="1"/>
  <c r="P334" i="1"/>
  <c r="S334" i="1"/>
  <c r="A334" i="1"/>
  <c r="H334" i="1"/>
  <c r="I334" i="1" s="1"/>
  <c r="E334" i="1"/>
  <c r="F334" i="1" s="1"/>
  <c r="V334" i="1"/>
  <c r="R334" i="1"/>
  <c r="O334" i="1"/>
  <c r="B336" i="1"/>
  <c r="U335" i="1"/>
  <c r="AL335" i="1"/>
  <c r="X335" i="1"/>
  <c r="K335" i="1"/>
  <c r="M335" i="1"/>
  <c r="Z335" i="1"/>
  <c r="W335" i="1"/>
  <c r="AE335" i="1" s="1"/>
  <c r="Q335" i="1"/>
  <c r="AM335" i="1"/>
  <c r="Y335" i="1"/>
  <c r="G335" i="1"/>
  <c r="AH335" i="1"/>
  <c r="D335" i="1"/>
  <c r="AK335" i="1"/>
  <c r="J335" i="1"/>
  <c r="AF335" i="1"/>
  <c r="T335" i="1"/>
  <c r="C335" i="1"/>
  <c r="N335" i="1"/>
  <c r="A390" i="10" l="1"/>
  <c r="C390" i="10"/>
  <c r="B391" i="10"/>
  <c r="D390" i="10"/>
  <c r="AI336" i="1"/>
  <c r="AJ336" i="1" s="1"/>
  <c r="AD336" i="1"/>
  <c r="AC336" i="1"/>
  <c r="AB336" i="1"/>
  <c r="AA336" i="1"/>
  <c r="AN335" i="1"/>
  <c r="AG335" i="1"/>
  <c r="P335" i="1"/>
  <c r="S335" i="1"/>
  <c r="A335" i="1"/>
  <c r="H335" i="1"/>
  <c r="I335" i="1" s="1"/>
  <c r="E335" i="1"/>
  <c r="F335" i="1" s="1"/>
  <c r="V335" i="1"/>
  <c r="R335" i="1"/>
  <c r="O335" i="1"/>
  <c r="Z336" i="1"/>
  <c r="Q336" i="1"/>
  <c r="G336" i="1"/>
  <c r="J336" i="1"/>
  <c r="AL336" i="1"/>
  <c r="K336" i="1"/>
  <c r="N336" i="1"/>
  <c r="AK336" i="1"/>
  <c r="B337" i="1"/>
  <c r="T336" i="1"/>
  <c r="AM336" i="1"/>
  <c r="W336" i="1"/>
  <c r="AE336" i="1" s="1"/>
  <c r="M336" i="1"/>
  <c r="AH336" i="1"/>
  <c r="X336" i="1"/>
  <c r="AF336" i="1"/>
  <c r="Y336" i="1"/>
  <c r="C336" i="1"/>
  <c r="D336" i="1"/>
  <c r="U336" i="1"/>
  <c r="A391" i="10" l="1"/>
  <c r="B392" i="10"/>
  <c r="C391" i="10"/>
  <c r="D391" i="10"/>
  <c r="AI337" i="1"/>
  <c r="AJ337" i="1" s="1"/>
  <c r="AD337" i="1"/>
  <c r="AC337" i="1"/>
  <c r="AB337" i="1"/>
  <c r="AA337" i="1"/>
  <c r="AN336" i="1"/>
  <c r="AG336" i="1"/>
  <c r="P336" i="1"/>
  <c r="S336" i="1"/>
  <c r="A336" i="1"/>
  <c r="H336" i="1"/>
  <c r="I336" i="1" s="1"/>
  <c r="E336" i="1"/>
  <c r="F336" i="1" s="1"/>
  <c r="V336" i="1"/>
  <c r="R336" i="1"/>
  <c r="O336" i="1"/>
  <c r="Y337" i="1"/>
  <c r="J337" i="1"/>
  <c r="AH337" i="1"/>
  <c r="B338" i="1"/>
  <c r="T337" i="1"/>
  <c r="M337" i="1"/>
  <c r="AL337" i="1"/>
  <c r="N337" i="1"/>
  <c r="AK337" i="1"/>
  <c r="X337" i="1"/>
  <c r="C337" i="1"/>
  <c r="U337" i="1"/>
  <c r="Z337" i="1"/>
  <c r="G337" i="1"/>
  <c r="Q337" i="1"/>
  <c r="AF337" i="1"/>
  <c r="W337" i="1"/>
  <c r="AE337" i="1" s="1"/>
  <c r="K337" i="1"/>
  <c r="D337" i="1"/>
  <c r="AM337" i="1"/>
  <c r="A392" i="10" l="1"/>
  <c r="C392" i="10"/>
  <c r="B393" i="10"/>
  <c r="D392" i="10"/>
  <c r="AI338" i="1"/>
  <c r="AJ338" i="1" s="1"/>
  <c r="AD338" i="1"/>
  <c r="AC338" i="1"/>
  <c r="AB338" i="1"/>
  <c r="AA338" i="1"/>
  <c r="AN337" i="1"/>
  <c r="AG337" i="1"/>
  <c r="P337" i="1"/>
  <c r="S337" i="1"/>
  <c r="A337" i="1"/>
  <c r="H337" i="1"/>
  <c r="I337" i="1" s="1"/>
  <c r="E337" i="1"/>
  <c r="F337" i="1" s="1"/>
  <c r="V337" i="1"/>
  <c r="R337" i="1"/>
  <c r="O337" i="1"/>
  <c r="W338" i="1"/>
  <c r="AE338" i="1" s="1"/>
  <c r="Q338" i="1"/>
  <c r="M338" i="1"/>
  <c r="Z338" i="1"/>
  <c r="C338" i="1"/>
  <c r="AH338" i="1"/>
  <c r="G338" i="1"/>
  <c r="AL338" i="1"/>
  <c r="AF338" i="1"/>
  <c r="D338" i="1"/>
  <c r="Y338" i="1"/>
  <c r="J338" i="1"/>
  <c r="T338" i="1"/>
  <c r="N338" i="1"/>
  <c r="AK338" i="1"/>
  <c r="K338" i="1"/>
  <c r="U338" i="1"/>
  <c r="B339" i="1"/>
  <c r="AM338" i="1"/>
  <c r="X338" i="1"/>
  <c r="A393" i="10" l="1"/>
  <c r="C393" i="10"/>
  <c r="B394" i="10"/>
  <c r="D393" i="10"/>
  <c r="AI339" i="1"/>
  <c r="AJ339" i="1" s="1"/>
  <c r="AD339" i="1"/>
  <c r="AC339" i="1"/>
  <c r="AB339" i="1"/>
  <c r="AA339" i="1"/>
  <c r="AN338" i="1"/>
  <c r="AG338" i="1"/>
  <c r="P338" i="1"/>
  <c r="S338" i="1"/>
  <c r="A338" i="1"/>
  <c r="H338" i="1"/>
  <c r="I338" i="1" s="1"/>
  <c r="E338" i="1"/>
  <c r="F338" i="1" s="1"/>
  <c r="V338" i="1"/>
  <c r="R338" i="1"/>
  <c r="O338" i="1"/>
  <c r="Y339" i="1"/>
  <c r="Q339" i="1"/>
  <c r="AK339" i="1"/>
  <c r="M339" i="1"/>
  <c r="AH339" i="1"/>
  <c r="T339" i="1"/>
  <c r="D339" i="1"/>
  <c r="AM339" i="1"/>
  <c r="B340" i="1"/>
  <c r="K339" i="1"/>
  <c r="J339" i="1"/>
  <c r="G339" i="1"/>
  <c r="N339" i="1"/>
  <c r="AF339" i="1"/>
  <c r="X339" i="1"/>
  <c r="U339" i="1"/>
  <c r="W339" i="1"/>
  <c r="AE339" i="1" s="1"/>
  <c r="C339" i="1"/>
  <c r="AL339" i="1"/>
  <c r="Z339" i="1"/>
  <c r="A394" i="10" l="1"/>
  <c r="C394" i="10"/>
  <c r="B395" i="10"/>
  <c r="D394" i="10"/>
  <c r="AI340" i="1"/>
  <c r="AJ340" i="1" s="1"/>
  <c r="AD340" i="1"/>
  <c r="AC340" i="1"/>
  <c r="AB340" i="1"/>
  <c r="AA340" i="1"/>
  <c r="AN339" i="1"/>
  <c r="AG339" i="1"/>
  <c r="S339" i="1"/>
  <c r="P339" i="1"/>
  <c r="A339" i="1"/>
  <c r="H339" i="1"/>
  <c r="I339" i="1" s="1"/>
  <c r="E339" i="1"/>
  <c r="F339" i="1" s="1"/>
  <c r="V339" i="1"/>
  <c r="R339" i="1"/>
  <c r="O339" i="1"/>
  <c r="T340" i="1"/>
  <c r="N340" i="1"/>
  <c r="AK340" i="1"/>
  <c r="W340" i="1"/>
  <c r="AE340" i="1" s="1"/>
  <c r="K340" i="1"/>
  <c r="M340" i="1"/>
  <c r="AL340" i="1"/>
  <c r="X340" i="1"/>
  <c r="U340" i="1"/>
  <c r="Z340" i="1"/>
  <c r="C340" i="1"/>
  <c r="AH340" i="1"/>
  <c r="Y340" i="1"/>
  <c r="Q340" i="1"/>
  <c r="AM340" i="1"/>
  <c r="AF340" i="1"/>
  <c r="D340" i="1"/>
  <c r="G340" i="1"/>
  <c r="J340" i="1"/>
  <c r="B341" i="1"/>
  <c r="C395" i="10" l="1"/>
  <c r="A395" i="10"/>
  <c r="B396" i="10"/>
  <c r="D395" i="10"/>
  <c r="AI341" i="1"/>
  <c r="AJ341" i="1" s="1"/>
  <c r="AD341" i="1"/>
  <c r="AC341" i="1"/>
  <c r="AB341" i="1"/>
  <c r="AA341" i="1"/>
  <c r="AN340" i="1"/>
  <c r="AG340" i="1"/>
  <c r="P340" i="1"/>
  <c r="S340" i="1"/>
  <c r="A340" i="1"/>
  <c r="H340" i="1"/>
  <c r="I340" i="1" s="1"/>
  <c r="E340" i="1"/>
  <c r="F340" i="1" s="1"/>
  <c r="V340" i="1"/>
  <c r="R340" i="1"/>
  <c r="O340" i="1"/>
  <c r="X341" i="1"/>
  <c r="C341" i="1"/>
  <c r="U341" i="1"/>
  <c r="Q341" i="1"/>
  <c r="AK341" i="1"/>
  <c r="AF341" i="1"/>
  <c r="D341" i="1"/>
  <c r="AL341" i="1"/>
  <c r="Y341" i="1"/>
  <c r="J341" i="1"/>
  <c r="W341" i="1"/>
  <c r="AE341" i="1" s="1"/>
  <c r="T341" i="1"/>
  <c r="N341" i="1"/>
  <c r="AH341" i="1"/>
  <c r="B342" i="1"/>
  <c r="K341" i="1"/>
  <c r="G341" i="1"/>
  <c r="M341" i="1"/>
  <c r="AM341" i="1"/>
  <c r="Z341" i="1"/>
  <c r="A396" i="10" l="1"/>
  <c r="C396" i="10"/>
  <c r="B397" i="10"/>
  <c r="D396" i="10"/>
  <c r="AI342" i="1"/>
  <c r="AJ342" i="1" s="1"/>
  <c r="AD342" i="1"/>
  <c r="AC342" i="1"/>
  <c r="AB342" i="1"/>
  <c r="AA342" i="1"/>
  <c r="AN341" i="1"/>
  <c r="AG341" i="1"/>
  <c r="P341" i="1"/>
  <c r="S341" i="1"/>
  <c r="V341" i="1"/>
  <c r="R341" i="1"/>
  <c r="O341" i="1"/>
  <c r="A341" i="1"/>
  <c r="H341" i="1"/>
  <c r="I341" i="1" s="1"/>
  <c r="E341" i="1"/>
  <c r="F341" i="1" s="1"/>
  <c r="J342" i="1"/>
  <c r="AH342" i="1"/>
  <c r="D342" i="1"/>
  <c r="T342" i="1"/>
  <c r="N342" i="1"/>
  <c r="AM342" i="1"/>
  <c r="B343" i="1"/>
  <c r="G342" i="1"/>
  <c r="W342" i="1"/>
  <c r="AE342" i="1" s="1"/>
  <c r="K342" i="1"/>
  <c r="M342" i="1"/>
  <c r="AK342" i="1"/>
  <c r="X342" i="1"/>
  <c r="U342" i="1"/>
  <c r="Z342" i="1"/>
  <c r="C342" i="1"/>
  <c r="Y342" i="1"/>
  <c r="Q342" i="1"/>
  <c r="AL342" i="1"/>
  <c r="AF342" i="1"/>
  <c r="A397" i="10" l="1"/>
  <c r="C397" i="10"/>
  <c r="B398" i="10"/>
  <c r="D397" i="10"/>
  <c r="AI343" i="1"/>
  <c r="AJ343" i="1" s="1"/>
  <c r="AD343" i="1"/>
  <c r="AC343" i="1"/>
  <c r="AB343" i="1"/>
  <c r="AA343" i="1"/>
  <c r="AN342" i="1"/>
  <c r="AG342" i="1"/>
  <c r="P342" i="1"/>
  <c r="S342" i="1"/>
  <c r="A342" i="1"/>
  <c r="H342" i="1"/>
  <c r="I342" i="1" s="1"/>
  <c r="E342" i="1"/>
  <c r="F342" i="1" s="1"/>
  <c r="V342" i="1"/>
  <c r="R342" i="1"/>
  <c r="O342" i="1"/>
  <c r="B344" i="1"/>
  <c r="G343" i="1"/>
  <c r="AF343" i="1"/>
  <c r="K343" i="1"/>
  <c r="M343" i="1"/>
  <c r="X343" i="1"/>
  <c r="Q343" i="1"/>
  <c r="U343" i="1"/>
  <c r="AH343" i="1"/>
  <c r="Z343" i="1"/>
  <c r="W343" i="1"/>
  <c r="AE343" i="1" s="1"/>
  <c r="AM343" i="1"/>
  <c r="C343" i="1"/>
  <c r="AL343" i="1"/>
  <c r="D343" i="1"/>
  <c r="AK343" i="1"/>
  <c r="Y343" i="1"/>
  <c r="J343" i="1"/>
  <c r="T343" i="1"/>
  <c r="N343" i="1"/>
  <c r="A398" i="10" l="1"/>
  <c r="B399" i="10"/>
  <c r="C398" i="10"/>
  <c r="D398" i="10"/>
  <c r="AI344" i="1"/>
  <c r="AJ344" i="1" s="1"/>
  <c r="AD344" i="1"/>
  <c r="AC344" i="1"/>
  <c r="AB344" i="1"/>
  <c r="AA344" i="1"/>
  <c r="AN343" i="1"/>
  <c r="AG343" i="1"/>
  <c r="P343" i="1"/>
  <c r="S343" i="1"/>
  <c r="A343" i="1"/>
  <c r="E343" i="1"/>
  <c r="F343" i="1" s="1"/>
  <c r="H343" i="1"/>
  <c r="I343" i="1" s="1"/>
  <c r="V343" i="1"/>
  <c r="R343" i="1"/>
  <c r="O343" i="1"/>
  <c r="Z344" i="1"/>
  <c r="W344" i="1"/>
  <c r="AE344" i="1" s="1"/>
  <c r="C344" i="1"/>
  <c r="AM344" i="1"/>
  <c r="D344" i="1"/>
  <c r="AF344" i="1"/>
  <c r="Y344" i="1"/>
  <c r="N344" i="1"/>
  <c r="T344" i="1"/>
  <c r="J344" i="1"/>
  <c r="AK344" i="1"/>
  <c r="B345" i="1"/>
  <c r="K344" i="1"/>
  <c r="U344" i="1"/>
  <c r="G344" i="1"/>
  <c r="AL344" i="1"/>
  <c r="Q344" i="1"/>
  <c r="M344" i="1"/>
  <c r="AH344" i="1"/>
  <c r="X344" i="1"/>
  <c r="A399" i="10" l="1"/>
  <c r="C399" i="10"/>
  <c r="B400" i="10"/>
  <c r="D399" i="10"/>
  <c r="AI345" i="1"/>
  <c r="AJ345" i="1" s="1"/>
  <c r="AD345" i="1"/>
  <c r="AC345" i="1"/>
  <c r="AB345" i="1"/>
  <c r="AA345" i="1"/>
  <c r="AN344" i="1"/>
  <c r="AG344" i="1"/>
  <c r="P344" i="1"/>
  <c r="S344" i="1"/>
  <c r="V344" i="1"/>
  <c r="R344" i="1"/>
  <c r="O344" i="1"/>
  <c r="A344" i="1"/>
  <c r="H344" i="1"/>
  <c r="I344" i="1" s="1"/>
  <c r="E344" i="1"/>
  <c r="F344" i="1" s="1"/>
  <c r="Y345" i="1"/>
  <c r="J345" i="1"/>
  <c r="T345" i="1"/>
  <c r="N345" i="1"/>
  <c r="AK345" i="1"/>
  <c r="B346" i="1"/>
  <c r="K345" i="1"/>
  <c r="AM345" i="1"/>
  <c r="W345" i="1"/>
  <c r="AE345" i="1" s="1"/>
  <c r="Q345" i="1"/>
  <c r="M345" i="1"/>
  <c r="X345" i="1"/>
  <c r="U345" i="1"/>
  <c r="Z345" i="1"/>
  <c r="C345" i="1"/>
  <c r="AL345" i="1"/>
  <c r="G345" i="1"/>
  <c r="AF345" i="1"/>
  <c r="D345" i="1"/>
  <c r="AH345" i="1"/>
  <c r="A400" i="10" l="1"/>
  <c r="C400" i="10"/>
  <c r="B401" i="10"/>
  <c r="D400" i="10"/>
  <c r="AI346" i="1"/>
  <c r="AJ346" i="1" s="1"/>
  <c r="AD346" i="1"/>
  <c r="AC346" i="1"/>
  <c r="AB346" i="1"/>
  <c r="AA346" i="1"/>
  <c r="AN345" i="1"/>
  <c r="AG345" i="1"/>
  <c r="P345" i="1"/>
  <c r="S345" i="1"/>
  <c r="A345" i="1"/>
  <c r="H345" i="1"/>
  <c r="I345" i="1" s="1"/>
  <c r="E345" i="1"/>
  <c r="F345" i="1" s="1"/>
  <c r="V345" i="1"/>
  <c r="R345" i="1"/>
  <c r="O345" i="1"/>
  <c r="T346" i="1"/>
  <c r="N346" i="1"/>
  <c r="AL346" i="1"/>
  <c r="X346" i="1"/>
  <c r="U346" i="1"/>
  <c r="Z346" i="1"/>
  <c r="W346" i="1"/>
  <c r="AE346" i="1" s="1"/>
  <c r="C346" i="1"/>
  <c r="AK346" i="1"/>
  <c r="Y346" i="1"/>
  <c r="D346" i="1"/>
  <c r="AF346" i="1"/>
  <c r="J346" i="1"/>
  <c r="AM346" i="1"/>
  <c r="Q346" i="1"/>
  <c r="K346" i="1"/>
  <c r="AH346" i="1"/>
  <c r="M346" i="1"/>
  <c r="B347" i="1"/>
  <c r="G346" i="1"/>
  <c r="A401" i="10" l="1"/>
  <c r="C401" i="10"/>
  <c r="B402" i="10"/>
  <c r="D401" i="10"/>
  <c r="AI347" i="1"/>
  <c r="AJ347" i="1" s="1"/>
  <c r="AC347" i="1"/>
  <c r="AD347" i="1"/>
  <c r="AB347" i="1"/>
  <c r="AA347" i="1"/>
  <c r="AN346" i="1"/>
  <c r="AG346" i="1"/>
  <c r="P346" i="1"/>
  <c r="S346" i="1"/>
  <c r="V346" i="1"/>
  <c r="R346" i="1"/>
  <c r="O346" i="1"/>
  <c r="A346" i="1"/>
  <c r="H346" i="1"/>
  <c r="I346" i="1" s="1"/>
  <c r="E346" i="1"/>
  <c r="F346" i="1" s="1"/>
  <c r="Q347" i="1"/>
  <c r="AK347" i="1"/>
  <c r="AF347" i="1"/>
  <c r="W347" i="1"/>
  <c r="AE347" i="1" s="1"/>
  <c r="J347" i="1"/>
  <c r="AM347" i="1"/>
  <c r="Y347" i="1"/>
  <c r="K347" i="1"/>
  <c r="M347" i="1"/>
  <c r="B348" i="1"/>
  <c r="T347" i="1"/>
  <c r="D347" i="1"/>
  <c r="G347" i="1"/>
  <c r="N347" i="1"/>
  <c r="AL347" i="1"/>
  <c r="X347" i="1"/>
  <c r="U347" i="1"/>
  <c r="Z347" i="1"/>
  <c r="C347" i="1"/>
  <c r="AH347" i="1"/>
  <c r="A402" i="10" l="1"/>
  <c r="C402" i="10"/>
  <c r="B403" i="10"/>
  <c r="D402" i="10"/>
  <c r="AI348" i="1"/>
  <c r="AJ348" i="1" s="1"/>
  <c r="AD348" i="1"/>
  <c r="AA348" i="1"/>
  <c r="AC348" i="1"/>
  <c r="AB348" i="1"/>
  <c r="AN347" i="1"/>
  <c r="AG347" i="1"/>
  <c r="S347" i="1"/>
  <c r="P347" i="1"/>
  <c r="A347" i="1"/>
  <c r="H347" i="1"/>
  <c r="I347" i="1" s="1"/>
  <c r="E347" i="1"/>
  <c r="F347" i="1" s="1"/>
  <c r="V347" i="1"/>
  <c r="R347" i="1"/>
  <c r="O347" i="1"/>
  <c r="T348" i="1"/>
  <c r="N348" i="1"/>
  <c r="AL348" i="1"/>
  <c r="B349" i="1"/>
  <c r="K348" i="1"/>
  <c r="AK348" i="1"/>
  <c r="G348" i="1"/>
  <c r="M348" i="1"/>
  <c r="X348" i="1"/>
  <c r="U348" i="1"/>
  <c r="Z348" i="1"/>
  <c r="W348" i="1"/>
  <c r="AE348" i="1" s="1"/>
  <c r="C348" i="1"/>
  <c r="D348" i="1"/>
  <c r="AH348" i="1"/>
  <c r="AF348" i="1"/>
  <c r="Q348" i="1"/>
  <c r="AM348" i="1"/>
  <c r="Y348" i="1"/>
  <c r="J348" i="1"/>
  <c r="B404" i="10" l="1"/>
  <c r="A403" i="10"/>
  <c r="C403" i="10"/>
  <c r="D403" i="10"/>
  <c r="AI349" i="1"/>
  <c r="AJ349" i="1" s="1"/>
  <c r="AC349" i="1"/>
  <c r="AD349" i="1"/>
  <c r="AB349" i="1"/>
  <c r="AA349" i="1"/>
  <c r="AN348" i="1"/>
  <c r="AG348" i="1"/>
  <c r="P348" i="1"/>
  <c r="S348" i="1"/>
  <c r="A348" i="1"/>
  <c r="H348" i="1"/>
  <c r="I348" i="1" s="1"/>
  <c r="E348" i="1"/>
  <c r="F348" i="1" s="1"/>
  <c r="V348" i="1"/>
  <c r="R348" i="1"/>
  <c r="O348" i="1"/>
  <c r="X349" i="1"/>
  <c r="C349" i="1"/>
  <c r="U349" i="1"/>
  <c r="Z349" i="1"/>
  <c r="K349" i="1"/>
  <c r="Q349" i="1"/>
  <c r="AL349" i="1"/>
  <c r="AF349" i="1"/>
  <c r="W349" i="1"/>
  <c r="AE349" i="1" s="1"/>
  <c r="J349" i="1"/>
  <c r="AM349" i="1"/>
  <c r="Y349" i="1"/>
  <c r="D349" i="1"/>
  <c r="AH349" i="1"/>
  <c r="T349" i="1"/>
  <c r="AK349" i="1"/>
  <c r="B350" i="1"/>
  <c r="G349" i="1"/>
  <c r="M349" i="1"/>
  <c r="N349" i="1"/>
  <c r="A404" i="10" l="1"/>
  <c r="B405" i="10"/>
  <c r="C404" i="10"/>
  <c r="D404" i="10"/>
  <c r="AI350" i="1"/>
  <c r="AJ350" i="1" s="1"/>
  <c r="AD350" i="1"/>
  <c r="AA350" i="1"/>
  <c r="AC350" i="1"/>
  <c r="AB350" i="1"/>
  <c r="AN349" i="1"/>
  <c r="AG349" i="1"/>
  <c r="P349" i="1"/>
  <c r="S349" i="1"/>
  <c r="V349" i="1"/>
  <c r="O349" i="1"/>
  <c r="R349" i="1"/>
  <c r="A349" i="1"/>
  <c r="H349" i="1"/>
  <c r="I349" i="1" s="1"/>
  <c r="E349" i="1"/>
  <c r="F349" i="1" s="1"/>
  <c r="J350" i="1"/>
  <c r="AF350" i="1"/>
  <c r="Y350" i="1"/>
  <c r="D350" i="1"/>
  <c r="AH350" i="1"/>
  <c r="T350" i="1"/>
  <c r="N350" i="1"/>
  <c r="B351" i="1"/>
  <c r="G350" i="1"/>
  <c r="AL350" i="1"/>
  <c r="K350" i="1"/>
  <c r="M350" i="1"/>
  <c r="AM350" i="1"/>
  <c r="X350" i="1"/>
  <c r="U350" i="1"/>
  <c r="AK350" i="1"/>
  <c r="Z350" i="1"/>
  <c r="W350" i="1"/>
  <c r="AE350" i="1" s="1"/>
  <c r="C350" i="1"/>
  <c r="Q350" i="1"/>
  <c r="A405" i="10" l="1"/>
  <c r="C405" i="10"/>
  <c r="B406" i="10"/>
  <c r="D405" i="10"/>
  <c r="AI351" i="1"/>
  <c r="AJ351" i="1" s="1"/>
  <c r="AC351" i="1"/>
  <c r="AD351" i="1"/>
  <c r="AB351" i="1"/>
  <c r="AA351" i="1"/>
  <c r="AN350" i="1"/>
  <c r="AG350" i="1"/>
  <c r="P350" i="1"/>
  <c r="S350" i="1"/>
  <c r="A350" i="1"/>
  <c r="H350" i="1"/>
  <c r="I350" i="1" s="1"/>
  <c r="E350" i="1"/>
  <c r="F350" i="1" s="1"/>
  <c r="V350" i="1"/>
  <c r="R350" i="1"/>
  <c r="O350" i="1"/>
  <c r="B352" i="1"/>
  <c r="K351" i="1"/>
  <c r="AM351" i="1"/>
  <c r="G351" i="1"/>
  <c r="M351" i="1"/>
  <c r="X351" i="1"/>
  <c r="U351" i="1"/>
  <c r="Z351" i="1"/>
  <c r="C351" i="1"/>
  <c r="AK351" i="1"/>
  <c r="Y351" i="1"/>
  <c r="Q351" i="1"/>
  <c r="AL351" i="1"/>
  <c r="AF351" i="1"/>
  <c r="D351" i="1"/>
  <c r="AH351" i="1"/>
  <c r="J351" i="1"/>
  <c r="W351" i="1"/>
  <c r="AE351" i="1" s="1"/>
  <c r="T351" i="1"/>
  <c r="N351" i="1"/>
  <c r="A406" i="10" l="1"/>
  <c r="C406" i="10"/>
  <c r="B407" i="10"/>
  <c r="D406" i="10"/>
  <c r="AI352" i="1"/>
  <c r="AJ352" i="1" s="1"/>
  <c r="AD352" i="1"/>
  <c r="AA352" i="1"/>
  <c r="AC352" i="1"/>
  <c r="AB352" i="1"/>
  <c r="AN351" i="1"/>
  <c r="AG351" i="1"/>
  <c r="P351" i="1"/>
  <c r="S351" i="1"/>
  <c r="A351" i="1"/>
  <c r="H351" i="1"/>
  <c r="I351" i="1" s="1"/>
  <c r="E351" i="1"/>
  <c r="F351" i="1" s="1"/>
  <c r="V351" i="1"/>
  <c r="R351" i="1"/>
  <c r="O351" i="1"/>
  <c r="Z352" i="1"/>
  <c r="W352" i="1"/>
  <c r="AE352" i="1" s="1"/>
  <c r="G352" i="1"/>
  <c r="Q352" i="1"/>
  <c r="AM352" i="1"/>
  <c r="AF352" i="1"/>
  <c r="AK352" i="1"/>
  <c r="Y352" i="1"/>
  <c r="M352" i="1"/>
  <c r="T352" i="1"/>
  <c r="D352" i="1"/>
  <c r="AH352" i="1"/>
  <c r="B353" i="1"/>
  <c r="K352" i="1"/>
  <c r="J352" i="1"/>
  <c r="AL352" i="1"/>
  <c r="N352" i="1"/>
  <c r="X352" i="1"/>
  <c r="C352" i="1"/>
  <c r="U352" i="1"/>
  <c r="A407" i="10" l="1"/>
  <c r="C407" i="10"/>
  <c r="B408" i="10"/>
  <c r="D407" i="10"/>
  <c r="AI353" i="1"/>
  <c r="AJ353" i="1" s="1"/>
  <c r="AC353" i="1"/>
  <c r="AA353" i="1"/>
  <c r="AD353" i="1"/>
  <c r="AB353" i="1"/>
  <c r="AN352" i="1"/>
  <c r="AG352" i="1"/>
  <c r="P352" i="1"/>
  <c r="S352" i="1"/>
  <c r="A352" i="1"/>
  <c r="H352" i="1"/>
  <c r="I352" i="1" s="1"/>
  <c r="E352" i="1"/>
  <c r="F352" i="1" s="1"/>
  <c r="V352" i="1"/>
  <c r="R352" i="1"/>
  <c r="O352" i="1"/>
  <c r="J353" i="1"/>
  <c r="T353" i="1"/>
  <c r="N353" i="1"/>
  <c r="B354" i="1"/>
  <c r="G353" i="1"/>
  <c r="AL353" i="1"/>
  <c r="M353" i="1"/>
  <c r="AK353" i="1"/>
  <c r="X353" i="1"/>
  <c r="C353" i="1"/>
  <c r="U353" i="1"/>
  <c r="Z353" i="1"/>
  <c r="W353" i="1"/>
  <c r="AE353" i="1" s="1"/>
  <c r="K353" i="1"/>
  <c r="AH353" i="1"/>
  <c r="Y353" i="1"/>
  <c r="Q353" i="1"/>
  <c r="AM353" i="1"/>
  <c r="AF353" i="1"/>
  <c r="D353" i="1"/>
  <c r="A408" i="10" l="1"/>
  <c r="C408" i="10"/>
  <c r="B409" i="10"/>
  <c r="D408" i="10"/>
  <c r="AI354" i="1"/>
  <c r="AJ354" i="1" s="1"/>
  <c r="AD354" i="1"/>
  <c r="AA354" i="1"/>
  <c r="AC354" i="1"/>
  <c r="AB354" i="1"/>
  <c r="AN353" i="1"/>
  <c r="AG353" i="1"/>
  <c r="P353" i="1"/>
  <c r="S353" i="1"/>
  <c r="A353" i="1"/>
  <c r="H353" i="1"/>
  <c r="I353" i="1" s="1"/>
  <c r="E353" i="1"/>
  <c r="F353" i="1" s="1"/>
  <c r="V353" i="1"/>
  <c r="R353" i="1"/>
  <c r="O353" i="1"/>
  <c r="T354" i="1"/>
  <c r="M354" i="1"/>
  <c r="AH354" i="1"/>
  <c r="X354" i="1"/>
  <c r="U354" i="1"/>
  <c r="Z354" i="1"/>
  <c r="C354" i="1"/>
  <c r="Y354" i="1"/>
  <c r="Q354" i="1"/>
  <c r="AM354" i="1"/>
  <c r="AK354" i="1"/>
  <c r="D354" i="1"/>
  <c r="N354" i="1"/>
  <c r="AL354" i="1"/>
  <c r="W354" i="1"/>
  <c r="AE354" i="1" s="1"/>
  <c r="K354" i="1"/>
  <c r="J354" i="1"/>
  <c r="B355" i="1"/>
  <c r="G354" i="1"/>
  <c r="AF354" i="1"/>
  <c r="A409" i="10" l="1"/>
  <c r="C409" i="10"/>
  <c r="B410" i="10"/>
  <c r="D409" i="10"/>
  <c r="AI355" i="1"/>
  <c r="AJ355" i="1" s="1"/>
  <c r="AC355" i="1"/>
  <c r="AD355" i="1"/>
  <c r="AB355" i="1"/>
  <c r="AA355" i="1"/>
  <c r="AN354" i="1"/>
  <c r="AG354" i="1"/>
  <c r="P354" i="1"/>
  <c r="S354" i="1"/>
  <c r="A354" i="1"/>
  <c r="H354" i="1"/>
  <c r="I354" i="1" s="1"/>
  <c r="E354" i="1"/>
  <c r="F354" i="1" s="1"/>
  <c r="V354" i="1"/>
  <c r="R354" i="1"/>
  <c r="O354" i="1"/>
  <c r="J355" i="1"/>
  <c r="AM355" i="1"/>
  <c r="AF355" i="1"/>
  <c r="D355" i="1"/>
  <c r="Y355" i="1"/>
  <c r="Q355" i="1"/>
  <c r="K355" i="1"/>
  <c r="N355" i="1"/>
  <c r="AL355" i="1"/>
  <c r="B356" i="1"/>
  <c r="T355" i="1"/>
  <c r="AH355" i="1"/>
  <c r="G355" i="1"/>
  <c r="M355" i="1"/>
  <c r="X355" i="1"/>
  <c r="U355" i="1"/>
  <c r="C355" i="1"/>
  <c r="AK355" i="1"/>
  <c r="Z355" i="1"/>
  <c r="W355" i="1"/>
  <c r="AE355" i="1" s="1"/>
  <c r="A410" i="10" l="1"/>
  <c r="C410" i="10"/>
  <c r="B411" i="10"/>
  <c r="D410" i="10"/>
  <c r="AI356" i="1"/>
  <c r="AJ356" i="1" s="1"/>
  <c r="AD356" i="1"/>
  <c r="AA356" i="1"/>
  <c r="AB356" i="1"/>
  <c r="AC356" i="1"/>
  <c r="AN355" i="1"/>
  <c r="AG355" i="1"/>
  <c r="P355" i="1"/>
  <c r="S355" i="1"/>
  <c r="A355" i="1"/>
  <c r="H355" i="1"/>
  <c r="I355" i="1" s="1"/>
  <c r="E355" i="1"/>
  <c r="F355" i="1" s="1"/>
  <c r="V355" i="1"/>
  <c r="R355" i="1"/>
  <c r="O355" i="1"/>
  <c r="T356" i="1"/>
  <c r="N356" i="1"/>
  <c r="AM356" i="1"/>
  <c r="B357" i="1"/>
  <c r="K356" i="1"/>
  <c r="M356" i="1"/>
  <c r="AL356" i="1"/>
  <c r="X356" i="1"/>
  <c r="Y356" i="1"/>
  <c r="C356" i="1"/>
  <c r="U356" i="1"/>
  <c r="Z356" i="1"/>
  <c r="G356" i="1"/>
  <c r="W356" i="1"/>
  <c r="AE356" i="1" s="1"/>
  <c r="Q356" i="1"/>
  <c r="AH356" i="1"/>
  <c r="AF356" i="1"/>
  <c r="D356" i="1"/>
  <c r="AK356" i="1"/>
  <c r="J356" i="1"/>
  <c r="A411" i="10" l="1"/>
  <c r="C411" i="10"/>
  <c r="B412" i="10"/>
  <c r="D411" i="10"/>
  <c r="AI357" i="1"/>
  <c r="AJ357" i="1" s="1"/>
  <c r="AC357" i="1"/>
  <c r="AD357" i="1"/>
  <c r="AB357" i="1"/>
  <c r="AA357" i="1"/>
  <c r="AN356" i="1"/>
  <c r="AG356" i="1"/>
  <c r="P356" i="1"/>
  <c r="S356" i="1"/>
  <c r="A356" i="1"/>
  <c r="H356" i="1"/>
  <c r="I356" i="1" s="1"/>
  <c r="E356" i="1"/>
  <c r="F356" i="1" s="1"/>
  <c r="V356" i="1"/>
  <c r="R356" i="1"/>
  <c r="O356" i="1"/>
  <c r="X357" i="1"/>
  <c r="G357" i="1"/>
  <c r="U357" i="1"/>
  <c r="Z357" i="1"/>
  <c r="W357" i="1"/>
  <c r="AE357" i="1" s="1"/>
  <c r="K357" i="1"/>
  <c r="AH357" i="1"/>
  <c r="Y357" i="1"/>
  <c r="D357" i="1"/>
  <c r="AM357" i="1"/>
  <c r="AF357" i="1"/>
  <c r="Q357" i="1"/>
  <c r="AL357" i="1"/>
  <c r="J357" i="1"/>
  <c r="AK357" i="1"/>
  <c r="N357" i="1"/>
  <c r="B358" i="1"/>
  <c r="C357" i="1"/>
  <c r="M357" i="1"/>
  <c r="T357" i="1"/>
  <c r="A412" i="10" l="1"/>
  <c r="C412" i="10"/>
  <c r="B413" i="10"/>
  <c r="D412" i="10"/>
  <c r="AI358" i="1"/>
  <c r="AJ358" i="1" s="1"/>
  <c r="AD358" i="1"/>
  <c r="AA358" i="1"/>
  <c r="AC358" i="1"/>
  <c r="AB358" i="1"/>
  <c r="AN357" i="1"/>
  <c r="AG357" i="1"/>
  <c r="P357" i="1"/>
  <c r="S357" i="1"/>
  <c r="V357" i="1"/>
  <c r="R357" i="1"/>
  <c r="O357" i="1"/>
  <c r="A357" i="1"/>
  <c r="H357" i="1"/>
  <c r="I357" i="1" s="1"/>
  <c r="E357" i="1"/>
  <c r="F357" i="1" s="1"/>
  <c r="W358" i="1"/>
  <c r="AE358" i="1" s="1"/>
  <c r="D358" i="1"/>
  <c r="Y358" i="1"/>
  <c r="Q358" i="1"/>
  <c r="AH358" i="1"/>
  <c r="K358" i="1"/>
  <c r="N358" i="1"/>
  <c r="B359" i="1"/>
  <c r="T358" i="1"/>
  <c r="AM358" i="1"/>
  <c r="M358" i="1"/>
  <c r="X358" i="1"/>
  <c r="C358" i="1"/>
  <c r="U358" i="1"/>
  <c r="Z358" i="1"/>
  <c r="G358" i="1"/>
  <c r="AK358" i="1"/>
  <c r="J358" i="1"/>
  <c r="AL358" i="1"/>
  <c r="AF358" i="1"/>
  <c r="A413" i="10" l="1"/>
  <c r="C413" i="10"/>
  <c r="B414" i="10"/>
  <c r="D413" i="10"/>
  <c r="AI359" i="1"/>
  <c r="AJ359" i="1" s="1"/>
  <c r="AC359" i="1"/>
  <c r="AB359" i="1"/>
  <c r="AA359" i="1"/>
  <c r="AD359" i="1"/>
  <c r="AN358" i="1"/>
  <c r="AG358" i="1"/>
  <c r="P358" i="1"/>
  <c r="S358" i="1"/>
  <c r="A358" i="1"/>
  <c r="H358" i="1"/>
  <c r="I358" i="1" s="1"/>
  <c r="E358" i="1"/>
  <c r="F358" i="1" s="1"/>
  <c r="V358" i="1"/>
  <c r="R358" i="1"/>
  <c r="O358" i="1"/>
  <c r="B360" i="1"/>
  <c r="K359" i="1"/>
  <c r="AL359" i="1"/>
  <c r="Q359" i="1"/>
  <c r="M359" i="1"/>
  <c r="X359" i="1"/>
  <c r="D359" i="1"/>
  <c r="U359" i="1"/>
  <c r="Z359" i="1"/>
  <c r="G359" i="1"/>
  <c r="AM359" i="1"/>
  <c r="AF359" i="1"/>
  <c r="C359" i="1"/>
  <c r="AK359" i="1"/>
  <c r="Y359" i="1"/>
  <c r="W359" i="1"/>
  <c r="AE359" i="1" s="1"/>
  <c r="N359" i="1"/>
  <c r="AH359" i="1"/>
  <c r="T359" i="1"/>
  <c r="J359" i="1"/>
  <c r="A414" i="10" l="1"/>
  <c r="C414" i="10"/>
  <c r="B415" i="10"/>
  <c r="D414" i="10"/>
  <c r="AI360" i="1"/>
  <c r="AJ360" i="1" s="1"/>
  <c r="AD360" i="1"/>
  <c r="AA360" i="1"/>
  <c r="AC360" i="1"/>
  <c r="AB360" i="1"/>
  <c r="AN359" i="1"/>
  <c r="AG359" i="1"/>
  <c r="P359" i="1"/>
  <c r="S359" i="1"/>
  <c r="A359" i="1"/>
  <c r="H359" i="1"/>
  <c r="I359" i="1" s="1"/>
  <c r="E359" i="1"/>
  <c r="F359" i="1" s="1"/>
  <c r="V359" i="1"/>
  <c r="R359" i="1"/>
  <c r="O359" i="1"/>
  <c r="Z360" i="1"/>
  <c r="AM360" i="1"/>
  <c r="C360" i="1"/>
  <c r="D360" i="1"/>
  <c r="AK360" i="1"/>
  <c r="Y360" i="1"/>
  <c r="J360" i="1"/>
  <c r="K360" i="1"/>
  <c r="N360" i="1"/>
  <c r="AF360" i="1"/>
  <c r="B361" i="1"/>
  <c r="T360" i="1"/>
  <c r="AH360" i="1"/>
  <c r="W360" i="1"/>
  <c r="AE360" i="1" s="1"/>
  <c r="Q360" i="1"/>
  <c r="M360" i="1"/>
  <c r="X360" i="1"/>
  <c r="G360" i="1"/>
  <c r="U360" i="1"/>
  <c r="AL360" i="1"/>
  <c r="A415" i="10" l="1"/>
  <c r="C415" i="10"/>
  <c r="B416" i="10"/>
  <c r="D415" i="10"/>
  <c r="AI361" i="1"/>
  <c r="AJ361" i="1" s="1"/>
  <c r="AC361" i="1"/>
  <c r="AD361" i="1"/>
  <c r="AB361" i="1"/>
  <c r="AA361" i="1"/>
  <c r="AN360" i="1"/>
  <c r="AG360" i="1"/>
  <c r="P360" i="1"/>
  <c r="S360" i="1"/>
  <c r="V360" i="1"/>
  <c r="R360" i="1"/>
  <c r="O360" i="1"/>
  <c r="A360" i="1"/>
  <c r="H360" i="1"/>
  <c r="I360" i="1" s="1"/>
  <c r="E360" i="1"/>
  <c r="F360" i="1" s="1"/>
  <c r="Y361" i="1"/>
  <c r="J361" i="1"/>
  <c r="W361" i="1"/>
  <c r="AE361" i="1" s="1"/>
  <c r="T361" i="1"/>
  <c r="N361" i="1"/>
  <c r="AM361" i="1"/>
  <c r="B362" i="1"/>
  <c r="K361" i="1"/>
  <c r="M361" i="1"/>
  <c r="AF361" i="1"/>
  <c r="X361" i="1"/>
  <c r="C361" i="1"/>
  <c r="U361" i="1"/>
  <c r="Z361" i="1"/>
  <c r="G361" i="1"/>
  <c r="D361" i="1"/>
  <c r="AK361" i="1"/>
  <c r="AL361" i="1"/>
  <c r="Q361" i="1"/>
  <c r="AH361" i="1"/>
  <c r="A416" i="10" l="1"/>
  <c r="C416" i="10"/>
  <c r="B417" i="10"/>
  <c r="D416" i="10"/>
  <c r="AI362" i="1"/>
  <c r="AJ362" i="1" s="1"/>
  <c r="AD362" i="1"/>
  <c r="AA362" i="1"/>
  <c r="AC362" i="1"/>
  <c r="AB362" i="1"/>
  <c r="AN361" i="1"/>
  <c r="AG361" i="1"/>
  <c r="P361" i="1"/>
  <c r="S361" i="1"/>
  <c r="A361" i="1"/>
  <c r="H361" i="1"/>
  <c r="I361" i="1" s="1"/>
  <c r="E361" i="1"/>
  <c r="F361" i="1" s="1"/>
  <c r="V361" i="1"/>
  <c r="R361" i="1"/>
  <c r="O361" i="1"/>
  <c r="G362" i="1"/>
  <c r="M362" i="1"/>
  <c r="X362" i="1"/>
  <c r="Q362" i="1"/>
  <c r="U362" i="1"/>
  <c r="Z362" i="1"/>
  <c r="W362" i="1"/>
  <c r="AE362" i="1" s="1"/>
  <c r="AK362" i="1"/>
  <c r="C362" i="1"/>
  <c r="AF362" i="1"/>
  <c r="J362" i="1"/>
  <c r="AL362" i="1"/>
  <c r="Y362" i="1"/>
  <c r="D362" i="1"/>
  <c r="AM362" i="1"/>
  <c r="K362" i="1"/>
  <c r="N362" i="1"/>
  <c r="AH362" i="1"/>
  <c r="T362" i="1"/>
  <c r="B363" i="1"/>
  <c r="A417" i="10" l="1"/>
  <c r="C417" i="10"/>
  <c r="B418" i="10"/>
  <c r="D417" i="10"/>
  <c r="AI363" i="1"/>
  <c r="AJ363" i="1" s="1"/>
  <c r="AC363" i="1"/>
  <c r="AD363" i="1"/>
  <c r="AB363" i="1"/>
  <c r="AA363" i="1"/>
  <c r="AN362" i="1"/>
  <c r="AG362" i="1"/>
  <c r="P362" i="1"/>
  <c r="S362" i="1"/>
  <c r="A362" i="1"/>
  <c r="H362" i="1"/>
  <c r="I362" i="1" s="1"/>
  <c r="E362" i="1"/>
  <c r="F362" i="1" s="1"/>
  <c r="V362" i="1"/>
  <c r="R362" i="1"/>
  <c r="O362" i="1"/>
  <c r="Q363" i="1"/>
  <c r="AL363" i="1"/>
  <c r="AF363" i="1"/>
  <c r="N363" i="1"/>
  <c r="Y363" i="1"/>
  <c r="D363" i="1"/>
  <c r="AK363" i="1"/>
  <c r="T363" i="1"/>
  <c r="J363" i="1"/>
  <c r="AM363" i="1"/>
  <c r="B364" i="1"/>
  <c r="K363" i="1"/>
  <c r="U363" i="1"/>
  <c r="AH363" i="1"/>
  <c r="G363" i="1"/>
  <c r="X363" i="1"/>
  <c r="M363" i="1"/>
  <c r="Z363" i="1"/>
  <c r="W363" i="1"/>
  <c r="AE363" i="1" s="1"/>
  <c r="C363" i="1"/>
  <c r="A418" i="10" l="1"/>
  <c r="C418" i="10"/>
  <c r="B419" i="10"/>
  <c r="D418" i="10"/>
  <c r="AI364" i="1"/>
  <c r="AJ364" i="1" s="1"/>
  <c r="AD364" i="1"/>
  <c r="AA364" i="1"/>
  <c r="AC364" i="1"/>
  <c r="AB364" i="1"/>
  <c r="AN363" i="1"/>
  <c r="AG363" i="1"/>
  <c r="P363" i="1"/>
  <c r="S363" i="1"/>
  <c r="A363" i="1"/>
  <c r="H363" i="1"/>
  <c r="I363" i="1" s="1"/>
  <c r="E363" i="1"/>
  <c r="F363" i="1" s="1"/>
  <c r="V363" i="1"/>
  <c r="R363" i="1"/>
  <c r="O363" i="1"/>
  <c r="T364" i="1"/>
  <c r="N364" i="1"/>
  <c r="B365" i="1"/>
  <c r="AL364" i="1"/>
  <c r="W364" i="1"/>
  <c r="AE364" i="1" s="1"/>
  <c r="C364" i="1"/>
  <c r="M364" i="1"/>
  <c r="X364" i="1"/>
  <c r="K364" i="1"/>
  <c r="U364" i="1"/>
  <c r="Z364" i="1"/>
  <c r="G364" i="1"/>
  <c r="Y364" i="1"/>
  <c r="Q364" i="1"/>
  <c r="AK364" i="1"/>
  <c r="AF364" i="1"/>
  <c r="J364" i="1"/>
  <c r="AH364" i="1"/>
  <c r="D364" i="1"/>
  <c r="AM364" i="1"/>
  <c r="A419" i="10" l="1"/>
  <c r="C419" i="10"/>
  <c r="B420" i="10"/>
  <c r="D419" i="10"/>
  <c r="AI365" i="1"/>
  <c r="AJ365" i="1" s="1"/>
  <c r="AC365" i="1"/>
  <c r="AD365" i="1"/>
  <c r="AB365" i="1"/>
  <c r="AA365" i="1"/>
  <c r="AN364" i="1"/>
  <c r="AG364" i="1"/>
  <c r="P364" i="1"/>
  <c r="S364" i="1"/>
  <c r="V364" i="1"/>
  <c r="R364" i="1"/>
  <c r="O364" i="1"/>
  <c r="A364" i="1"/>
  <c r="H364" i="1"/>
  <c r="I364" i="1" s="1"/>
  <c r="E364" i="1"/>
  <c r="F364" i="1" s="1"/>
  <c r="X365" i="1"/>
  <c r="Q365" i="1"/>
  <c r="M365" i="1"/>
  <c r="Z365" i="1"/>
  <c r="AL365" i="1"/>
  <c r="C365" i="1"/>
  <c r="J365" i="1"/>
  <c r="AF365" i="1"/>
  <c r="W365" i="1"/>
  <c r="AE365" i="1" s="1"/>
  <c r="D365" i="1"/>
  <c r="AM365" i="1"/>
  <c r="T365" i="1"/>
  <c r="N365" i="1"/>
  <c r="AK365" i="1"/>
  <c r="B366" i="1"/>
  <c r="Y365" i="1"/>
  <c r="K365" i="1"/>
  <c r="U365" i="1"/>
  <c r="AH365" i="1"/>
  <c r="G365" i="1"/>
  <c r="A420" i="10" l="1"/>
  <c r="C420" i="10"/>
  <c r="B421" i="10"/>
  <c r="D420" i="10"/>
  <c r="AI366" i="1"/>
  <c r="AJ366" i="1" s="1"/>
  <c r="AD366" i="1"/>
  <c r="AA366" i="1"/>
  <c r="AC366" i="1"/>
  <c r="AB366" i="1"/>
  <c r="AN365" i="1"/>
  <c r="AG365" i="1"/>
  <c r="P365" i="1"/>
  <c r="S365" i="1"/>
  <c r="A365" i="1"/>
  <c r="H365" i="1"/>
  <c r="I365" i="1" s="1"/>
  <c r="E365" i="1"/>
  <c r="F365" i="1" s="1"/>
  <c r="V365" i="1"/>
  <c r="R365" i="1"/>
  <c r="O365" i="1"/>
  <c r="C366" i="1"/>
  <c r="AL366" i="1"/>
  <c r="J366" i="1"/>
  <c r="AH366" i="1"/>
  <c r="T366" i="1"/>
  <c r="N366" i="1"/>
  <c r="B367" i="1"/>
  <c r="K366" i="1"/>
  <c r="W366" i="1"/>
  <c r="AE366" i="1" s="1"/>
  <c r="Q366" i="1"/>
  <c r="M366" i="1"/>
  <c r="AK366" i="1"/>
  <c r="X366" i="1"/>
  <c r="G366" i="1"/>
  <c r="U366" i="1"/>
  <c r="Z366" i="1"/>
  <c r="D366" i="1"/>
  <c r="AM366" i="1"/>
  <c r="AF366" i="1"/>
  <c r="Y366" i="1"/>
  <c r="A421" i="10" l="1"/>
  <c r="C421" i="10"/>
  <c r="B422" i="10"/>
  <c r="D421" i="10"/>
  <c r="AI367" i="1"/>
  <c r="AJ367" i="1" s="1"/>
  <c r="AC367" i="1"/>
  <c r="AD367" i="1"/>
  <c r="AB367" i="1"/>
  <c r="AA367" i="1"/>
  <c r="AN366" i="1"/>
  <c r="AG366" i="1"/>
  <c r="P366" i="1"/>
  <c r="S366" i="1"/>
  <c r="V366" i="1"/>
  <c r="R366" i="1"/>
  <c r="O366" i="1"/>
  <c r="A366" i="1"/>
  <c r="H366" i="1"/>
  <c r="I366" i="1" s="1"/>
  <c r="E366" i="1"/>
  <c r="F366" i="1" s="1"/>
  <c r="B368" i="1"/>
  <c r="K367" i="1"/>
  <c r="U367" i="1"/>
  <c r="W367" i="1"/>
  <c r="AE367" i="1" s="1"/>
  <c r="G367" i="1"/>
  <c r="AH367" i="1"/>
  <c r="X367" i="1"/>
  <c r="J367" i="1"/>
  <c r="M367" i="1"/>
  <c r="Z367" i="1"/>
  <c r="Q367" i="1"/>
  <c r="AK367" i="1"/>
  <c r="AF367" i="1"/>
  <c r="C367" i="1"/>
  <c r="AL367" i="1"/>
  <c r="Y367" i="1"/>
  <c r="D367" i="1"/>
  <c r="T367" i="1"/>
  <c r="N367" i="1"/>
  <c r="AM367" i="1"/>
  <c r="A422" i="10" l="1"/>
  <c r="C422" i="10"/>
  <c r="B423" i="10"/>
  <c r="D422" i="10"/>
  <c r="AI368" i="1"/>
  <c r="AJ368" i="1" s="1"/>
  <c r="AD368" i="1"/>
  <c r="AA368" i="1"/>
  <c r="AC368" i="1"/>
  <c r="AB368" i="1"/>
  <c r="AN367" i="1"/>
  <c r="AG367" i="1"/>
  <c r="P367" i="1"/>
  <c r="S367" i="1"/>
  <c r="A367" i="1"/>
  <c r="H367" i="1"/>
  <c r="I367" i="1" s="1"/>
  <c r="E367" i="1"/>
  <c r="F367" i="1" s="1"/>
  <c r="V367" i="1"/>
  <c r="R367" i="1"/>
  <c r="O367" i="1"/>
  <c r="Z368" i="1"/>
  <c r="C368" i="1"/>
  <c r="Y368" i="1"/>
  <c r="D368" i="1"/>
  <c r="AH368" i="1"/>
  <c r="Q368" i="1"/>
  <c r="AK368" i="1"/>
  <c r="W368" i="1"/>
  <c r="AE368" i="1" s="1"/>
  <c r="N368" i="1"/>
  <c r="AM368" i="1"/>
  <c r="T368" i="1"/>
  <c r="J368" i="1"/>
  <c r="B369" i="1"/>
  <c r="K368" i="1"/>
  <c r="AL368" i="1"/>
  <c r="G368" i="1"/>
  <c r="M368" i="1"/>
  <c r="U368" i="1"/>
  <c r="AF368" i="1"/>
  <c r="X368" i="1"/>
  <c r="A423" i="10" l="1"/>
  <c r="C423" i="10"/>
  <c r="B424" i="10"/>
  <c r="D423" i="10"/>
  <c r="AI369" i="1"/>
  <c r="AJ369" i="1" s="1"/>
  <c r="AC369" i="1"/>
  <c r="AA369" i="1"/>
  <c r="AD369" i="1"/>
  <c r="AB369" i="1"/>
  <c r="AN368" i="1"/>
  <c r="AG368" i="1"/>
  <c r="P368" i="1"/>
  <c r="S368" i="1"/>
  <c r="V368" i="1"/>
  <c r="R368" i="1"/>
  <c r="O368" i="1"/>
  <c r="A368" i="1"/>
  <c r="H368" i="1"/>
  <c r="I368" i="1" s="1"/>
  <c r="E368" i="1"/>
  <c r="F368" i="1" s="1"/>
  <c r="J369" i="1"/>
  <c r="AM369" i="1"/>
  <c r="W369" i="1"/>
  <c r="AE369" i="1" s="1"/>
  <c r="T369" i="1"/>
  <c r="N369" i="1"/>
  <c r="AK369" i="1"/>
  <c r="B370" i="1"/>
  <c r="AH369" i="1"/>
  <c r="C369" i="1"/>
  <c r="M369" i="1"/>
  <c r="X369" i="1"/>
  <c r="K369" i="1"/>
  <c r="U369" i="1"/>
  <c r="Z369" i="1"/>
  <c r="D369" i="1"/>
  <c r="Y369" i="1"/>
  <c r="G369" i="1"/>
  <c r="AL369" i="1"/>
  <c r="AF369" i="1"/>
  <c r="Q369" i="1"/>
  <c r="A424" i="10" l="1"/>
  <c r="C424" i="10"/>
  <c r="B425" i="10"/>
  <c r="D424" i="10"/>
  <c r="AI370" i="1"/>
  <c r="AJ370" i="1" s="1"/>
  <c r="AD370" i="1"/>
  <c r="AA370" i="1"/>
  <c r="AC370" i="1"/>
  <c r="AB370" i="1"/>
  <c r="AN369" i="1"/>
  <c r="AG369" i="1"/>
  <c r="P369" i="1"/>
  <c r="S369" i="1"/>
  <c r="V369" i="1"/>
  <c r="R369" i="1"/>
  <c r="O369" i="1"/>
  <c r="A369" i="1"/>
  <c r="H369" i="1"/>
  <c r="I369" i="1" s="1"/>
  <c r="E369" i="1"/>
  <c r="F369" i="1" s="1"/>
  <c r="J370" i="1"/>
  <c r="N370" i="1"/>
  <c r="AK370" i="1"/>
  <c r="X370" i="1"/>
  <c r="G370" i="1"/>
  <c r="U370" i="1"/>
  <c r="Z370" i="1"/>
  <c r="Q370" i="1"/>
  <c r="AL370" i="1"/>
  <c r="Y370" i="1"/>
  <c r="AM370" i="1"/>
  <c r="AF370" i="1"/>
  <c r="C370" i="1"/>
  <c r="W370" i="1"/>
  <c r="AE370" i="1" s="1"/>
  <c r="AH370" i="1"/>
  <c r="T370" i="1"/>
  <c r="M370" i="1"/>
  <c r="B371" i="1"/>
  <c r="K370" i="1"/>
  <c r="D370" i="1"/>
  <c r="C425" i="10" l="1"/>
  <c r="A425" i="10"/>
  <c r="B426" i="10"/>
  <c r="D425" i="10"/>
  <c r="AI371" i="1"/>
  <c r="AJ371" i="1" s="1"/>
  <c r="AC371" i="1"/>
  <c r="AD371" i="1"/>
  <c r="AB371" i="1"/>
  <c r="AA371" i="1"/>
  <c r="AN370" i="1"/>
  <c r="AG370" i="1"/>
  <c r="P370" i="1"/>
  <c r="S370" i="1"/>
  <c r="V370" i="1"/>
  <c r="R370" i="1"/>
  <c r="O370" i="1"/>
  <c r="A370" i="1"/>
  <c r="H370" i="1"/>
  <c r="I370" i="1" s="1"/>
  <c r="E370" i="1"/>
  <c r="F370" i="1" s="1"/>
  <c r="Y371" i="1"/>
  <c r="D371" i="1"/>
  <c r="AH371" i="1"/>
  <c r="AF371" i="1"/>
  <c r="Q371" i="1"/>
  <c r="AL371" i="1"/>
  <c r="W371" i="1"/>
  <c r="AE371" i="1" s="1"/>
  <c r="J371" i="1"/>
  <c r="K371" i="1"/>
  <c r="N371" i="1"/>
  <c r="AM371" i="1"/>
  <c r="B372" i="1"/>
  <c r="T371" i="1"/>
  <c r="AK371" i="1"/>
  <c r="G371" i="1"/>
  <c r="M371" i="1"/>
  <c r="X371" i="1"/>
  <c r="U371" i="1"/>
  <c r="Z371" i="1"/>
  <c r="C371" i="1"/>
  <c r="C426" i="10" l="1"/>
  <c r="B427" i="10"/>
  <c r="A426" i="10"/>
  <c r="D426" i="10"/>
  <c r="AI372" i="1"/>
  <c r="AJ372" i="1" s="1"/>
  <c r="AD372" i="1"/>
  <c r="AA372" i="1"/>
  <c r="AB372" i="1"/>
  <c r="AC372" i="1"/>
  <c r="AN371" i="1"/>
  <c r="AG371" i="1"/>
  <c r="P371" i="1"/>
  <c r="S371" i="1"/>
  <c r="A371" i="1"/>
  <c r="H371" i="1"/>
  <c r="I371" i="1" s="1"/>
  <c r="E371" i="1"/>
  <c r="F371" i="1" s="1"/>
  <c r="V371" i="1"/>
  <c r="R371" i="1"/>
  <c r="O371" i="1"/>
  <c r="G372" i="1"/>
  <c r="N372" i="1"/>
  <c r="B373" i="1"/>
  <c r="T372" i="1"/>
  <c r="AL372" i="1"/>
  <c r="W372" i="1"/>
  <c r="AE372" i="1" s="1"/>
  <c r="K372" i="1"/>
  <c r="M372" i="1"/>
  <c r="X372" i="1"/>
  <c r="Q372" i="1"/>
  <c r="U372" i="1"/>
  <c r="Z372" i="1"/>
  <c r="D372" i="1"/>
  <c r="AK372" i="1"/>
  <c r="AH372" i="1"/>
  <c r="AF372" i="1"/>
  <c r="C372" i="1"/>
  <c r="AM372" i="1"/>
  <c r="Y372" i="1"/>
  <c r="J372" i="1"/>
  <c r="A427" i="10" l="1"/>
  <c r="B428" i="10"/>
  <c r="C427" i="10"/>
  <c r="D427" i="10"/>
  <c r="AI373" i="1"/>
  <c r="AJ373" i="1" s="1"/>
  <c r="AC373" i="1"/>
  <c r="AD373" i="1"/>
  <c r="AB373" i="1"/>
  <c r="AA373" i="1"/>
  <c r="AN372" i="1"/>
  <c r="AG372" i="1"/>
  <c r="P372" i="1"/>
  <c r="S372" i="1"/>
  <c r="A372" i="1"/>
  <c r="E372" i="1"/>
  <c r="F372" i="1" s="1"/>
  <c r="H372" i="1"/>
  <c r="I372" i="1" s="1"/>
  <c r="V372" i="1"/>
  <c r="R372" i="1"/>
  <c r="O372" i="1"/>
  <c r="X373" i="1"/>
  <c r="U373" i="1"/>
  <c r="Z373" i="1"/>
  <c r="C373" i="1"/>
  <c r="AL373" i="1"/>
  <c r="Y373" i="1"/>
  <c r="Q373" i="1"/>
  <c r="AF373" i="1"/>
  <c r="D373" i="1"/>
  <c r="N373" i="1"/>
  <c r="AM373" i="1"/>
  <c r="K373" i="1"/>
  <c r="J373" i="1"/>
  <c r="AK373" i="1"/>
  <c r="B374" i="1"/>
  <c r="T373" i="1"/>
  <c r="W373" i="1"/>
  <c r="AE373" i="1" s="1"/>
  <c r="G373" i="1"/>
  <c r="M373" i="1"/>
  <c r="AH373" i="1"/>
  <c r="A428" i="10" l="1"/>
  <c r="C428" i="10"/>
  <c r="B429" i="10"/>
  <c r="D428" i="10"/>
  <c r="AI374" i="1"/>
  <c r="AJ374" i="1" s="1"/>
  <c r="AD374" i="1"/>
  <c r="AA374" i="1"/>
  <c r="AC374" i="1"/>
  <c r="AB374" i="1"/>
  <c r="AN373" i="1"/>
  <c r="AG373" i="1"/>
  <c r="P373" i="1"/>
  <c r="S373" i="1"/>
  <c r="V373" i="1"/>
  <c r="O373" i="1"/>
  <c r="R373" i="1"/>
  <c r="A373" i="1"/>
  <c r="H373" i="1"/>
  <c r="I373" i="1" s="1"/>
  <c r="E373" i="1"/>
  <c r="F373" i="1" s="1"/>
  <c r="D374" i="1"/>
  <c r="AK374" i="1"/>
  <c r="W374" i="1"/>
  <c r="AE374" i="1" s="1"/>
  <c r="J374" i="1"/>
  <c r="T374" i="1"/>
  <c r="N374" i="1"/>
  <c r="B375" i="1"/>
  <c r="K374" i="1"/>
  <c r="AH374" i="1"/>
  <c r="G374" i="1"/>
  <c r="M374" i="1"/>
  <c r="AM374" i="1"/>
  <c r="X374" i="1"/>
  <c r="U374" i="1"/>
  <c r="Z374" i="1"/>
  <c r="C374" i="1"/>
  <c r="AL374" i="1"/>
  <c r="Y374" i="1"/>
  <c r="Q374" i="1"/>
  <c r="AF374" i="1"/>
  <c r="A429" i="10" l="1"/>
  <c r="C429" i="10"/>
  <c r="B430" i="10"/>
  <c r="D429" i="10"/>
  <c r="AI375" i="1"/>
  <c r="AJ375" i="1" s="1"/>
  <c r="AC375" i="1"/>
  <c r="AB375" i="1"/>
  <c r="AA375" i="1"/>
  <c r="AD375" i="1"/>
  <c r="AN374" i="1"/>
  <c r="AG374" i="1"/>
  <c r="P374" i="1"/>
  <c r="S374" i="1"/>
  <c r="A374" i="1"/>
  <c r="H374" i="1"/>
  <c r="I374" i="1" s="1"/>
  <c r="E374" i="1"/>
  <c r="F374" i="1" s="1"/>
  <c r="V374" i="1"/>
  <c r="R374" i="1"/>
  <c r="O374" i="1"/>
  <c r="B376" i="1"/>
  <c r="K375" i="1"/>
  <c r="W375" i="1"/>
  <c r="AE375" i="1" s="1"/>
  <c r="G375" i="1"/>
  <c r="M375" i="1"/>
  <c r="AK375" i="1"/>
  <c r="X375" i="1"/>
  <c r="U375" i="1"/>
  <c r="Z375" i="1"/>
  <c r="C375" i="1"/>
  <c r="AL375" i="1"/>
  <c r="Y375" i="1"/>
  <c r="Q375" i="1"/>
  <c r="AF375" i="1"/>
  <c r="J375" i="1"/>
  <c r="AH375" i="1"/>
  <c r="D375" i="1"/>
  <c r="AM375" i="1"/>
  <c r="T375" i="1"/>
  <c r="N375" i="1"/>
  <c r="A430" i="10" l="1"/>
  <c r="C430" i="10"/>
  <c r="B431" i="10"/>
  <c r="D430" i="10"/>
  <c r="AI376" i="1"/>
  <c r="AJ376" i="1" s="1"/>
  <c r="AD376" i="1"/>
  <c r="AA376" i="1"/>
  <c r="AC376" i="1"/>
  <c r="AB376" i="1"/>
  <c r="AN375" i="1"/>
  <c r="AG375" i="1"/>
  <c r="P375" i="1"/>
  <c r="S375" i="1"/>
  <c r="A375" i="1"/>
  <c r="E375" i="1"/>
  <c r="F375" i="1" s="1"/>
  <c r="H375" i="1"/>
  <c r="I375" i="1" s="1"/>
  <c r="V375" i="1"/>
  <c r="R375" i="1"/>
  <c r="O375" i="1"/>
  <c r="Z376" i="1"/>
  <c r="G376" i="1"/>
  <c r="Q376" i="1"/>
  <c r="AF376" i="1"/>
  <c r="D376" i="1"/>
  <c r="Y376" i="1"/>
  <c r="J376" i="1"/>
  <c r="AL376" i="1"/>
  <c r="T376" i="1"/>
  <c r="N376" i="1"/>
  <c r="AH376" i="1"/>
  <c r="B377" i="1"/>
  <c r="AK376" i="1"/>
  <c r="W376" i="1"/>
  <c r="AE376" i="1" s="1"/>
  <c r="C376" i="1"/>
  <c r="M376" i="1"/>
  <c r="AM376" i="1"/>
  <c r="X376" i="1"/>
  <c r="K376" i="1"/>
  <c r="U376" i="1"/>
  <c r="B432" i="10" l="1"/>
  <c r="A431" i="10"/>
  <c r="C431" i="10"/>
  <c r="D431" i="10"/>
  <c r="AI377" i="1"/>
  <c r="AJ377" i="1" s="1"/>
  <c r="AC377" i="1"/>
  <c r="AD377" i="1"/>
  <c r="AB377" i="1"/>
  <c r="AA377" i="1"/>
  <c r="AN376" i="1"/>
  <c r="AG376" i="1"/>
  <c r="P376" i="1"/>
  <c r="S376" i="1"/>
  <c r="V376" i="1"/>
  <c r="R376" i="1"/>
  <c r="O376" i="1"/>
  <c r="A376" i="1"/>
  <c r="H376" i="1"/>
  <c r="I376" i="1" s="1"/>
  <c r="E376" i="1"/>
  <c r="F376" i="1" s="1"/>
  <c r="Y377" i="1"/>
  <c r="J377" i="1"/>
  <c r="AL377" i="1"/>
  <c r="K377" i="1"/>
  <c r="B378" i="1"/>
  <c r="T377" i="1"/>
  <c r="M377" i="1"/>
  <c r="AK377" i="1"/>
  <c r="G377" i="1"/>
  <c r="N377" i="1"/>
  <c r="X377" i="1"/>
  <c r="U377" i="1"/>
  <c r="AF377" i="1"/>
  <c r="Z377" i="1"/>
  <c r="W377" i="1"/>
  <c r="AE377" i="1" s="1"/>
  <c r="C377" i="1"/>
  <c r="Q377" i="1"/>
  <c r="AM377" i="1"/>
  <c r="D377" i="1"/>
  <c r="AH377" i="1"/>
  <c r="A432" i="10" l="1"/>
  <c r="C432" i="10"/>
  <c r="B433" i="10"/>
  <c r="D432" i="10"/>
  <c r="AI378" i="1"/>
  <c r="AJ378" i="1" s="1"/>
  <c r="AD378" i="1"/>
  <c r="AA378" i="1"/>
  <c r="AC378" i="1"/>
  <c r="AB378" i="1"/>
  <c r="AN377" i="1"/>
  <c r="AG377" i="1"/>
  <c r="P377" i="1"/>
  <c r="S377" i="1"/>
  <c r="A377" i="1"/>
  <c r="H377" i="1"/>
  <c r="I377" i="1" s="1"/>
  <c r="E377" i="1"/>
  <c r="F377" i="1" s="1"/>
  <c r="V377" i="1"/>
  <c r="R377" i="1"/>
  <c r="O377" i="1"/>
  <c r="Q378" i="1"/>
  <c r="N378" i="1"/>
  <c r="AL378" i="1"/>
  <c r="X378" i="1"/>
  <c r="U378" i="1"/>
  <c r="AK378" i="1"/>
  <c r="Z378" i="1"/>
  <c r="W378" i="1"/>
  <c r="AE378" i="1" s="1"/>
  <c r="C378" i="1"/>
  <c r="G378" i="1"/>
  <c r="AH378" i="1"/>
  <c r="J378" i="1"/>
  <c r="AF378" i="1"/>
  <c r="Y378" i="1"/>
  <c r="D378" i="1"/>
  <c r="T378" i="1"/>
  <c r="B379" i="1"/>
  <c r="K378" i="1"/>
  <c r="M378" i="1"/>
  <c r="AM378" i="1"/>
  <c r="A433" i="10" l="1"/>
  <c r="C433" i="10"/>
  <c r="B434" i="10"/>
  <c r="D433" i="10"/>
  <c r="AI379" i="1"/>
  <c r="AJ379" i="1" s="1"/>
  <c r="AC379" i="1"/>
  <c r="AD379" i="1"/>
  <c r="AB379" i="1"/>
  <c r="AA379" i="1"/>
  <c r="AN378" i="1"/>
  <c r="AG378" i="1"/>
  <c r="P378" i="1"/>
  <c r="S378" i="1"/>
  <c r="V378" i="1"/>
  <c r="R378" i="1"/>
  <c r="O378" i="1"/>
  <c r="A378" i="1"/>
  <c r="H378" i="1"/>
  <c r="I378" i="1" s="1"/>
  <c r="E378" i="1"/>
  <c r="F378" i="1" s="1"/>
  <c r="Q379" i="1"/>
  <c r="AK379" i="1"/>
  <c r="AF379" i="1"/>
  <c r="D379" i="1"/>
  <c r="Y379" i="1"/>
  <c r="J379" i="1"/>
  <c r="AL379" i="1"/>
  <c r="K379" i="1"/>
  <c r="N379" i="1"/>
  <c r="B380" i="1"/>
  <c r="G379" i="1"/>
  <c r="U379" i="1"/>
  <c r="AM379" i="1"/>
  <c r="T379" i="1"/>
  <c r="AH379" i="1"/>
  <c r="X379" i="1"/>
  <c r="M379" i="1"/>
  <c r="Z379" i="1"/>
  <c r="W379" i="1"/>
  <c r="AE379" i="1" s="1"/>
  <c r="C379" i="1"/>
  <c r="A434" i="10" l="1"/>
  <c r="C434" i="10"/>
  <c r="B435" i="10"/>
  <c r="D434" i="10"/>
  <c r="AI380" i="1"/>
  <c r="AJ380" i="1" s="1"/>
  <c r="AD380" i="1"/>
  <c r="AA380" i="1"/>
  <c r="AC380" i="1"/>
  <c r="AB380" i="1"/>
  <c r="AN379" i="1"/>
  <c r="AG379" i="1"/>
  <c r="P379" i="1"/>
  <c r="S379" i="1"/>
  <c r="A379" i="1"/>
  <c r="H379" i="1"/>
  <c r="I379" i="1" s="1"/>
  <c r="E379" i="1"/>
  <c r="F379" i="1" s="1"/>
  <c r="V379" i="1"/>
  <c r="R379" i="1"/>
  <c r="O379" i="1"/>
  <c r="G380" i="1"/>
  <c r="N380" i="1"/>
  <c r="AH380" i="1"/>
  <c r="B381" i="1"/>
  <c r="T380" i="1"/>
  <c r="AM380" i="1"/>
  <c r="K380" i="1"/>
  <c r="M380" i="1"/>
  <c r="AL380" i="1"/>
  <c r="X380" i="1"/>
  <c r="U380" i="1"/>
  <c r="Z380" i="1"/>
  <c r="W380" i="1"/>
  <c r="AE380" i="1" s="1"/>
  <c r="C380" i="1"/>
  <c r="Y380" i="1"/>
  <c r="Q380" i="1"/>
  <c r="AF380" i="1"/>
  <c r="J380" i="1"/>
  <c r="D380" i="1"/>
  <c r="AK380" i="1"/>
  <c r="A435" i="10" l="1"/>
  <c r="B436" i="10"/>
  <c r="C435" i="10"/>
  <c r="D435" i="10"/>
  <c r="AI381" i="1"/>
  <c r="AJ381" i="1" s="1"/>
  <c r="AC381" i="1"/>
  <c r="AD381" i="1"/>
  <c r="AB381" i="1"/>
  <c r="AA381" i="1"/>
  <c r="AN380" i="1"/>
  <c r="AG380" i="1"/>
  <c r="P380" i="1"/>
  <c r="S380" i="1"/>
  <c r="A380" i="1"/>
  <c r="H380" i="1"/>
  <c r="I380" i="1" s="1"/>
  <c r="E380" i="1"/>
  <c r="F380" i="1" s="1"/>
  <c r="V380" i="1"/>
  <c r="R380" i="1"/>
  <c r="O380" i="1"/>
  <c r="X381" i="1"/>
  <c r="Q381" i="1"/>
  <c r="U381" i="1"/>
  <c r="Z381" i="1"/>
  <c r="W381" i="1"/>
  <c r="AE381" i="1" s="1"/>
  <c r="C381" i="1"/>
  <c r="AM381" i="1"/>
  <c r="AF381" i="1"/>
  <c r="D381" i="1"/>
  <c r="AK381" i="1"/>
  <c r="Y381" i="1"/>
  <c r="J381" i="1"/>
  <c r="T381" i="1"/>
  <c r="AL381" i="1"/>
  <c r="B382" i="1"/>
  <c r="K381" i="1"/>
  <c r="M381" i="1"/>
  <c r="AH381" i="1"/>
  <c r="G381" i="1"/>
  <c r="N381" i="1"/>
  <c r="A436" i="10" l="1"/>
  <c r="B437" i="10"/>
  <c r="C436" i="10"/>
  <c r="D436" i="10"/>
  <c r="AI382" i="1"/>
  <c r="AJ382" i="1" s="1"/>
  <c r="AD382" i="1"/>
  <c r="AA382" i="1"/>
  <c r="AC382" i="1"/>
  <c r="AB382" i="1"/>
  <c r="AN381" i="1"/>
  <c r="AG381" i="1"/>
  <c r="P381" i="1"/>
  <c r="S381" i="1"/>
  <c r="V381" i="1"/>
  <c r="R381" i="1"/>
  <c r="O381" i="1"/>
  <c r="A381" i="1"/>
  <c r="H381" i="1"/>
  <c r="I381" i="1" s="1"/>
  <c r="E381" i="1"/>
  <c r="F381" i="1" s="1"/>
  <c r="J382" i="1"/>
  <c r="AH382" i="1"/>
  <c r="D382" i="1"/>
  <c r="K382" i="1"/>
  <c r="N382" i="1"/>
  <c r="AK382" i="1"/>
  <c r="B383" i="1"/>
  <c r="T382" i="1"/>
  <c r="AM382" i="1"/>
  <c r="G382" i="1"/>
  <c r="M382" i="1"/>
  <c r="X382" i="1"/>
  <c r="U382" i="1"/>
  <c r="Z382" i="1"/>
  <c r="W382" i="1"/>
  <c r="AE382" i="1" s="1"/>
  <c r="C382" i="1"/>
  <c r="AL382" i="1"/>
  <c r="Y382" i="1"/>
  <c r="Q382" i="1"/>
  <c r="AF382" i="1"/>
  <c r="C437" i="10" l="1"/>
  <c r="A437" i="10"/>
  <c r="B438" i="10"/>
  <c r="D437" i="10"/>
  <c r="AI383" i="1"/>
  <c r="AJ383" i="1" s="1"/>
  <c r="AC383" i="1"/>
  <c r="AD383" i="1"/>
  <c r="AB383" i="1"/>
  <c r="AA383" i="1"/>
  <c r="AN382" i="1"/>
  <c r="AG382" i="1"/>
  <c r="P382" i="1"/>
  <c r="S382" i="1"/>
  <c r="A382" i="1"/>
  <c r="H382" i="1"/>
  <c r="I382" i="1" s="1"/>
  <c r="E382" i="1"/>
  <c r="F382" i="1" s="1"/>
  <c r="V382" i="1"/>
  <c r="R382" i="1"/>
  <c r="O382" i="1"/>
  <c r="B384" i="1"/>
  <c r="K383" i="1"/>
  <c r="AF383" i="1"/>
  <c r="M383" i="1"/>
  <c r="AL383" i="1"/>
  <c r="X383" i="1"/>
  <c r="C383" i="1"/>
  <c r="U383" i="1"/>
  <c r="Z383" i="1"/>
  <c r="W383" i="1"/>
  <c r="AE383" i="1" s="1"/>
  <c r="G383" i="1"/>
  <c r="AM383" i="1"/>
  <c r="Y383" i="1"/>
  <c r="Q383" i="1"/>
  <c r="AK383" i="1"/>
  <c r="AH383" i="1"/>
  <c r="D383" i="1"/>
  <c r="J383" i="1"/>
  <c r="T383" i="1"/>
  <c r="N383" i="1"/>
  <c r="A438" i="10" l="1"/>
  <c r="C438" i="10"/>
  <c r="B439" i="10"/>
  <c r="D438" i="10"/>
  <c r="AI384" i="1"/>
  <c r="AJ384" i="1" s="1"/>
  <c r="AD384" i="1"/>
  <c r="AA384" i="1"/>
  <c r="AC384" i="1"/>
  <c r="AB384" i="1"/>
  <c r="AN383" i="1"/>
  <c r="AG383" i="1"/>
  <c r="P383" i="1"/>
  <c r="S383" i="1"/>
  <c r="A383" i="1"/>
  <c r="H383" i="1"/>
  <c r="I383" i="1" s="1"/>
  <c r="E383" i="1"/>
  <c r="F383" i="1" s="1"/>
  <c r="V383" i="1"/>
  <c r="R383" i="1"/>
  <c r="O383" i="1"/>
  <c r="Z384" i="1"/>
  <c r="C384" i="1"/>
  <c r="AM384" i="1"/>
  <c r="W384" i="1"/>
  <c r="AE384" i="1" s="1"/>
  <c r="D384" i="1"/>
  <c r="Y384" i="1"/>
  <c r="J384" i="1"/>
  <c r="AF384" i="1"/>
  <c r="K384" i="1"/>
  <c r="N384" i="1"/>
  <c r="B385" i="1"/>
  <c r="T384" i="1"/>
  <c r="U384" i="1"/>
  <c r="AH384" i="1"/>
  <c r="G384" i="1"/>
  <c r="AL384" i="1"/>
  <c r="Q384" i="1"/>
  <c r="M384" i="1"/>
  <c r="AK384" i="1"/>
  <c r="X384" i="1"/>
  <c r="A439" i="10" l="1"/>
  <c r="B440" i="10"/>
  <c r="C439" i="10"/>
  <c r="D439" i="10"/>
  <c r="AI385" i="1"/>
  <c r="AJ385" i="1" s="1"/>
  <c r="AC385" i="1"/>
  <c r="AA385" i="1"/>
  <c r="AD385" i="1"/>
  <c r="AB385" i="1"/>
  <c r="AN384" i="1"/>
  <c r="AG384" i="1"/>
  <c r="P384" i="1"/>
  <c r="S384" i="1"/>
  <c r="V384" i="1"/>
  <c r="R384" i="1"/>
  <c r="O384" i="1"/>
  <c r="A384" i="1"/>
  <c r="H384" i="1"/>
  <c r="I384" i="1" s="1"/>
  <c r="E384" i="1"/>
  <c r="F384" i="1" s="1"/>
  <c r="Y385" i="1"/>
  <c r="Q385" i="1"/>
  <c r="AK385" i="1"/>
  <c r="T385" i="1"/>
  <c r="N385" i="1"/>
  <c r="B386" i="1"/>
  <c r="K385" i="1"/>
  <c r="G385" i="1"/>
  <c r="M385" i="1"/>
  <c r="X385" i="1"/>
  <c r="U385" i="1"/>
  <c r="AF385" i="1"/>
  <c r="Z385" i="1"/>
  <c r="W385" i="1"/>
  <c r="AE385" i="1" s="1"/>
  <c r="C385" i="1"/>
  <c r="AL385" i="1"/>
  <c r="D385" i="1"/>
  <c r="AH385" i="1"/>
  <c r="J385" i="1"/>
  <c r="AM385" i="1"/>
  <c r="A440" i="10" l="1"/>
  <c r="C440" i="10"/>
  <c r="B441" i="10"/>
  <c r="D440" i="10"/>
  <c r="AI386" i="1"/>
  <c r="AJ386" i="1" s="1"/>
  <c r="AD386" i="1"/>
  <c r="AA386" i="1"/>
  <c r="AC386" i="1"/>
  <c r="AB386" i="1"/>
  <c r="AN385" i="1"/>
  <c r="AG385" i="1"/>
  <c r="P385" i="1"/>
  <c r="S385" i="1"/>
  <c r="A385" i="1"/>
  <c r="H385" i="1"/>
  <c r="I385" i="1" s="1"/>
  <c r="E385" i="1"/>
  <c r="F385" i="1" s="1"/>
  <c r="V385" i="1"/>
  <c r="R385" i="1"/>
  <c r="O385" i="1"/>
  <c r="G386" i="1"/>
  <c r="M386" i="1"/>
  <c r="X386" i="1"/>
  <c r="U386" i="1"/>
  <c r="Z386" i="1"/>
  <c r="C386" i="1"/>
  <c r="AM386" i="1"/>
  <c r="W386" i="1"/>
  <c r="AE386" i="1" s="1"/>
  <c r="D386" i="1"/>
  <c r="AF386" i="1"/>
  <c r="Q386" i="1"/>
  <c r="AH386" i="1"/>
  <c r="Y386" i="1"/>
  <c r="J386" i="1"/>
  <c r="AL386" i="1"/>
  <c r="T386" i="1"/>
  <c r="N386" i="1"/>
  <c r="K386" i="1"/>
  <c r="AK386" i="1"/>
  <c r="B387" i="1"/>
  <c r="C441" i="10" l="1"/>
  <c r="B442" i="10"/>
  <c r="A441" i="10"/>
  <c r="D441" i="10"/>
  <c r="AI387" i="1"/>
  <c r="AJ387" i="1" s="1"/>
  <c r="AD387" i="1"/>
  <c r="AC387" i="1"/>
  <c r="AB387" i="1"/>
  <c r="AA387" i="1"/>
  <c r="AN386" i="1"/>
  <c r="AG386" i="1"/>
  <c r="P386" i="1"/>
  <c r="S386" i="1"/>
  <c r="A386" i="1"/>
  <c r="H386" i="1"/>
  <c r="I386" i="1" s="1"/>
  <c r="E386" i="1"/>
  <c r="F386" i="1" s="1"/>
  <c r="V386" i="1"/>
  <c r="R386" i="1"/>
  <c r="O386" i="1"/>
  <c r="D387" i="1"/>
  <c r="AF387" i="1"/>
  <c r="Q387" i="1"/>
  <c r="Y387" i="1"/>
  <c r="J387" i="1"/>
  <c r="K387" i="1"/>
  <c r="N387" i="1"/>
  <c r="AL387" i="1"/>
  <c r="B388" i="1"/>
  <c r="T387" i="1"/>
  <c r="AH387" i="1"/>
  <c r="G387" i="1"/>
  <c r="M387" i="1"/>
  <c r="AM387" i="1"/>
  <c r="X387" i="1"/>
  <c r="U387" i="1"/>
  <c r="Z387" i="1"/>
  <c r="W387" i="1"/>
  <c r="AE387" i="1" s="1"/>
  <c r="C387" i="1"/>
  <c r="AK387" i="1"/>
  <c r="C442" i="10" l="1"/>
  <c r="A442" i="10"/>
  <c r="B443" i="10"/>
  <c r="D442" i="10"/>
  <c r="AI388" i="1"/>
  <c r="AJ388" i="1" s="1"/>
  <c r="AD388" i="1"/>
  <c r="AC388" i="1"/>
  <c r="AA388" i="1"/>
  <c r="AB388" i="1"/>
  <c r="AN387" i="1"/>
  <c r="AG387" i="1"/>
  <c r="S387" i="1"/>
  <c r="P387" i="1"/>
  <c r="A387" i="1"/>
  <c r="H387" i="1"/>
  <c r="I387" i="1" s="1"/>
  <c r="E387" i="1"/>
  <c r="F387" i="1" s="1"/>
  <c r="V387" i="1"/>
  <c r="R387" i="1"/>
  <c r="O387" i="1"/>
  <c r="T388" i="1"/>
  <c r="J388" i="1"/>
  <c r="AK388" i="1"/>
  <c r="B389" i="1"/>
  <c r="K388" i="1"/>
  <c r="U388" i="1"/>
  <c r="W388" i="1"/>
  <c r="AE388" i="1" s="1"/>
  <c r="AH388" i="1"/>
  <c r="X388" i="1"/>
  <c r="C388" i="1"/>
  <c r="M388" i="1"/>
  <c r="Z388" i="1"/>
  <c r="G388" i="1"/>
  <c r="Q388" i="1"/>
  <c r="AL388" i="1"/>
  <c r="AF388" i="1"/>
  <c r="D388" i="1"/>
  <c r="N388" i="1"/>
  <c r="AM388" i="1"/>
  <c r="Y388" i="1"/>
  <c r="A443" i="10" l="1"/>
  <c r="B444" i="10"/>
  <c r="C443" i="10"/>
  <c r="D443" i="10"/>
  <c r="AI389" i="1"/>
  <c r="AJ389" i="1" s="1"/>
  <c r="AD389" i="1"/>
  <c r="AC389" i="1"/>
  <c r="AA389" i="1"/>
  <c r="AB389" i="1"/>
  <c r="AN388" i="1"/>
  <c r="AG388" i="1"/>
  <c r="P388" i="1"/>
  <c r="S388" i="1"/>
  <c r="V388" i="1"/>
  <c r="R388" i="1"/>
  <c r="O388" i="1"/>
  <c r="A388" i="1"/>
  <c r="H388" i="1"/>
  <c r="I388" i="1" s="1"/>
  <c r="E388" i="1"/>
  <c r="F388" i="1" s="1"/>
  <c r="X389" i="1"/>
  <c r="U389" i="1"/>
  <c r="Z389" i="1"/>
  <c r="W389" i="1"/>
  <c r="AE389" i="1" s="1"/>
  <c r="C389" i="1"/>
  <c r="Y389" i="1"/>
  <c r="D389" i="1"/>
  <c r="AF389" i="1"/>
  <c r="Q389" i="1"/>
  <c r="AL389" i="1"/>
  <c r="N389" i="1"/>
  <c r="AM389" i="1"/>
  <c r="K389" i="1"/>
  <c r="J389" i="1"/>
  <c r="AK389" i="1"/>
  <c r="B390" i="1"/>
  <c r="G389" i="1"/>
  <c r="T389" i="1"/>
  <c r="M389" i="1"/>
  <c r="AH389" i="1"/>
  <c r="C444" i="10" l="1"/>
  <c r="B445" i="10"/>
  <c r="A444" i="10"/>
  <c r="D444" i="10"/>
  <c r="AI390" i="1"/>
  <c r="AJ390" i="1" s="1"/>
  <c r="AD390" i="1"/>
  <c r="AC390" i="1"/>
  <c r="AA390" i="1"/>
  <c r="AB390" i="1"/>
  <c r="AN389" i="1"/>
  <c r="AG389" i="1"/>
  <c r="P389" i="1"/>
  <c r="S389" i="1"/>
  <c r="V389" i="1"/>
  <c r="R389" i="1"/>
  <c r="O389" i="1"/>
  <c r="A389" i="1"/>
  <c r="H389" i="1"/>
  <c r="I389" i="1" s="1"/>
  <c r="E389" i="1"/>
  <c r="F389" i="1" s="1"/>
  <c r="J390" i="1"/>
  <c r="AH390" i="1"/>
  <c r="Y390" i="1"/>
  <c r="G390" i="1"/>
  <c r="M390" i="1"/>
  <c r="AM390" i="1"/>
  <c r="B391" i="1"/>
  <c r="T390" i="1"/>
  <c r="D390" i="1"/>
  <c r="K390" i="1"/>
  <c r="N390" i="1"/>
  <c r="AL390" i="1"/>
  <c r="X390" i="1"/>
  <c r="U390" i="1"/>
  <c r="Z390" i="1"/>
  <c r="W390" i="1"/>
  <c r="AE390" i="1" s="1"/>
  <c r="C390" i="1"/>
  <c r="AK390" i="1"/>
  <c r="AF390" i="1"/>
  <c r="Q390" i="1"/>
  <c r="C445" i="10" l="1"/>
  <c r="A445" i="10"/>
  <c r="B446" i="10"/>
  <c r="D445" i="10"/>
  <c r="AI391" i="1"/>
  <c r="AJ391" i="1" s="1"/>
  <c r="AD391" i="1"/>
  <c r="AC391" i="1"/>
  <c r="AB391" i="1"/>
  <c r="AA391" i="1"/>
  <c r="AN390" i="1"/>
  <c r="AG390" i="1"/>
  <c r="P390" i="1"/>
  <c r="S390" i="1"/>
  <c r="A390" i="1"/>
  <c r="H390" i="1"/>
  <c r="I390" i="1" s="1"/>
  <c r="E390" i="1"/>
  <c r="F390" i="1" s="1"/>
  <c r="V390" i="1"/>
  <c r="R390" i="1"/>
  <c r="O390" i="1"/>
  <c r="B392" i="1"/>
  <c r="K391" i="1"/>
  <c r="G391" i="1"/>
  <c r="M391" i="1"/>
  <c r="X391" i="1"/>
  <c r="U391" i="1"/>
  <c r="AF391" i="1"/>
  <c r="Z391" i="1"/>
  <c r="W391" i="1"/>
  <c r="AE391" i="1" s="1"/>
  <c r="C391" i="1"/>
  <c r="AH391" i="1"/>
  <c r="J391" i="1"/>
  <c r="AK391" i="1"/>
  <c r="D391" i="1"/>
  <c r="Y391" i="1"/>
  <c r="N391" i="1"/>
  <c r="AM391" i="1"/>
  <c r="T391" i="1"/>
  <c r="Q391" i="1"/>
  <c r="AL391" i="1"/>
  <c r="C446" i="10" l="1"/>
  <c r="A446" i="10"/>
  <c r="B447" i="10"/>
  <c r="D446" i="10"/>
  <c r="AI392" i="1"/>
  <c r="AJ392" i="1" s="1"/>
  <c r="AD392" i="1"/>
  <c r="AC392" i="1"/>
  <c r="AA392" i="1"/>
  <c r="AB392" i="1"/>
  <c r="AN391" i="1"/>
  <c r="AG391" i="1"/>
  <c r="P391" i="1"/>
  <c r="S391" i="1"/>
  <c r="A391" i="1"/>
  <c r="E391" i="1"/>
  <c r="F391" i="1" s="1"/>
  <c r="H391" i="1"/>
  <c r="I391" i="1" s="1"/>
  <c r="V391" i="1"/>
  <c r="R391" i="1"/>
  <c r="O391" i="1"/>
  <c r="Z392" i="1"/>
  <c r="Y392" i="1"/>
  <c r="C392" i="1"/>
  <c r="AF392" i="1"/>
  <c r="D392" i="1"/>
  <c r="J392" i="1"/>
  <c r="AM392" i="1"/>
  <c r="W392" i="1"/>
  <c r="AE392" i="1" s="1"/>
  <c r="K392" i="1"/>
  <c r="N392" i="1"/>
  <c r="AK392" i="1"/>
  <c r="B393" i="1"/>
  <c r="T392" i="1"/>
  <c r="U392" i="1"/>
  <c r="AH392" i="1"/>
  <c r="G392" i="1"/>
  <c r="AL392" i="1"/>
  <c r="X392" i="1"/>
  <c r="Q392" i="1"/>
  <c r="M392" i="1"/>
  <c r="A447" i="10" l="1"/>
  <c r="C447" i="10"/>
  <c r="B448" i="10"/>
  <c r="D447" i="10"/>
  <c r="AI393" i="1"/>
  <c r="AJ393" i="1" s="1"/>
  <c r="AD393" i="1"/>
  <c r="AC393" i="1"/>
  <c r="AB393" i="1"/>
  <c r="AA393" i="1"/>
  <c r="AN392" i="1"/>
  <c r="AG392" i="1"/>
  <c r="P392" i="1"/>
  <c r="S392" i="1"/>
  <c r="V392" i="1"/>
  <c r="R392" i="1"/>
  <c r="O392" i="1"/>
  <c r="A392" i="1"/>
  <c r="H392" i="1"/>
  <c r="I392" i="1" s="1"/>
  <c r="E392" i="1"/>
  <c r="F392" i="1" s="1"/>
  <c r="N393" i="1"/>
  <c r="AH393" i="1"/>
  <c r="G393" i="1"/>
  <c r="J393" i="1"/>
  <c r="B394" i="1"/>
  <c r="T393" i="1"/>
  <c r="U393" i="1"/>
  <c r="AL393" i="1"/>
  <c r="K393" i="1"/>
  <c r="X393" i="1"/>
  <c r="Y393" i="1"/>
  <c r="Q393" i="1"/>
  <c r="M393" i="1"/>
  <c r="Z393" i="1"/>
  <c r="W393" i="1"/>
  <c r="AE393" i="1" s="1"/>
  <c r="C393" i="1"/>
  <c r="AM393" i="1"/>
  <c r="AF393" i="1"/>
  <c r="D393" i="1"/>
  <c r="AK393" i="1"/>
  <c r="C448" i="10" l="1"/>
  <c r="A448" i="10"/>
  <c r="B449" i="10"/>
  <c r="D448" i="10"/>
  <c r="AI394" i="1"/>
  <c r="AJ394" i="1" s="1"/>
  <c r="AD394" i="1"/>
  <c r="AC394" i="1"/>
  <c r="AA394" i="1"/>
  <c r="AB394" i="1"/>
  <c r="AN393" i="1"/>
  <c r="AG393" i="1"/>
  <c r="P393" i="1"/>
  <c r="S393" i="1"/>
  <c r="A393" i="1"/>
  <c r="H393" i="1"/>
  <c r="I393" i="1" s="1"/>
  <c r="E393" i="1"/>
  <c r="F393" i="1" s="1"/>
  <c r="V393" i="1"/>
  <c r="R393" i="1"/>
  <c r="O393" i="1"/>
  <c r="W394" i="1"/>
  <c r="AE394" i="1" s="1"/>
  <c r="G394" i="1"/>
  <c r="M394" i="1"/>
  <c r="AL394" i="1"/>
  <c r="X394" i="1"/>
  <c r="U394" i="1"/>
  <c r="AK394" i="1"/>
  <c r="Z394" i="1"/>
  <c r="C394" i="1"/>
  <c r="AM394" i="1"/>
  <c r="D394" i="1"/>
  <c r="J394" i="1"/>
  <c r="Y394" i="1"/>
  <c r="Q394" i="1"/>
  <c r="T394" i="1"/>
  <c r="N394" i="1"/>
  <c r="AF394" i="1"/>
  <c r="B395" i="1"/>
  <c r="K394" i="1"/>
  <c r="AH394" i="1"/>
  <c r="B450" i="10" l="1"/>
  <c r="A449" i="10"/>
  <c r="C449" i="10"/>
  <c r="D449" i="10"/>
  <c r="AI395" i="1"/>
  <c r="AJ395" i="1" s="1"/>
  <c r="AD395" i="1"/>
  <c r="AC395" i="1"/>
  <c r="AB395" i="1"/>
  <c r="AA395" i="1"/>
  <c r="AN394" i="1"/>
  <c r="AG394" i="1"/>
  <c r="P394" i="1"/>
  <c r="S394" i="1"/>
  <c r="A394" i="1"/>
  <c r="H394" i="1"/>
  <c r="I394" i="1" s="1"/>
  <c r="E394" i="1"/>
  <c r="F394" i="1" s="1"/>
  <c r="V394" i="1"/>
  <c r="R394" i="1"/>
  <c r="O394" i="1"/>
  <c r="J395" i="1"/>
  <c r="AK395" i="1"/>
  <c r="AF395" i="1"/>
  <c r="D395" i="1"/>
  <c r="Q395" i="1"/>
  <c r="AL395" i="1"/>
  <c r="T395" i="1"/>
  <c r="N395" i="1"/>
  <c r="B396" i="1"/>
  <c r="Y395" i="1"/>
  <c r="G395" i="1"/>
  <c r="AH395" i="1"/>
  <c r="K395" i="1"/>
  <c r="M395" i="1"/>
  <c r="X395" i="1"/>
  <c r="W395" i="1"/>
  <c r="AE395" i="1" s="1"/>
  <c r="U395" i="1"/>
  <c r="C395" i="1"/>
  <c r="AM395" i="1"/>
  <c r="Z395" i="1"/>
  <c r="B451" i="10" l="1"/>
  <c r="C450" i="10"/>
  <c r="A450" i="10"/>
  <c r="D450" i="10"/>
  <c r="AI396" i="1"/>
  <c r="AJ396" i="1" s="1"/>
  <c r="AD396" i="1"/>
  <c r="AC396" i="1"/>
  <c r="AA396" i="1"/>
  <c r="AB396" i="1"/>
  <c r="AN395" i="1"/>
  <c r="AG395" i="1"/>
  <c r="S395" i="1"/>
  <c r="P395" i="1"/>
  <c r="A395" i="1"/>
  <c r="H395" i="1"/>
  <c r="I395" i="1" s="1"/>
  <c r="E395" i="1"/>
  <c r="F395" i="1" s="1"/>
  <c r="V395" i="1"/>
  <c r="R395" i="1"/>
  <c r="O395" i="1"/>
  <c r="K396" i="1"/>
  <c r="N396" i="1"/>
  <c r="AL396" i="1"/>
  <c r="B397" i="1"/>
  <c r="T396" i="1"/>
  <c r="U396" i="1"/>
  <c r="W396" i="1"/>
  <c r="AE396" i="1" s="1"/>
  <c r="G396" i="1"/>
  <c r="X396" i="1"/>
  <c r="Q396" i="1"/>
  <c r="M396" i="1"/>
  <c r="Z396" i="1"/>
  <c r="C396" i="1"/>
  <c r="AK396" i="1"/>
  <c r="AF396" i="1"/>
  <c r="D396" i="1"/>
  <c r="AM396" i="1"/>
  <c r="Y396" i="1"/>
  <c r="J396" i="1"/>
  <c r="AH396" i="1"/>
  <c r="B452" i="10" l="1"/>
  <c r="A451" i="10"/>
  <c r="C451" i="10"/>
  <c r="D451" i="10"/>
  <c r="AI397" i="1"/>
  <c r="AJ397" i="1" s="1"/>
  <c r="AD397" i="1"/>
  <c r="AC397" i="1"/>
  <c r="AB397" i="1"/>
  <c r="AA397" i="1"/>
  <c r="AN396" i="1"/>
  <c r="AG396" i="1"/>
  <c r="P396" i="1"/>
  <c r="S396" i="1"/>
  <c r="A396" i="1"/>
  <c r="H396" i="1"/>
  <c r="I396" i="1" s="1"/>
  <c r="E396" i="1"/>
  <c r="F396" i="1" s="1"/>
  <c r="V396" i="1"/>
  <c r="R396" i="1"/>
  <c r="O396" i="1"/>
  <c r="X397" i="1"/>
  <c r="U397" i="1"/>
  <c r="AL397" i="1"/>
  <c r="Z397" i="1"/>
  <c r="W397" i="1"/>
  <c r="AE397" i="1" s="1"/>
  <c r="C397" i="1"/>
  <c r="Y397" i="1"/>
  <c r="Q397" i="1"/>
  <c r="AK397" i="1"/>
  <c r="J397" i="1"/>
  <c r="D397" i="1"/>
  <c r="AM397" i="1"/>
  <c r="T397" i="1"/>
  <c r="N397" i="1"/>
  <c r="B398" i="1"/>
  <c r="G397" i="1"/>
  <c r="AF397" i="1"/>
  <c r="K397" i="1"/>
  <c r="M397" i="1"/>
  <c r="AH397" i="1"/>
  <c r="A452" i="10" l="1"/>
  <c r="C452" i="10"/>
  <c r="B453" i="10"/>
  <c r="D452" i="10"/>
  <c r="AI398" i="1"/>
  <c r="AJ398" i="1" s="1"/>
  <c r="AD398" i="1"/>
  <c r="AC398" i="1"/>
  <c r="AA398" i="1"/>
  <c r="AB398" i="1"/>
  <c r="AN397" i="1"/>
  <c r="AG397" i="1"/>
  <c r="P397" i="1"/>
  <c r="S397" i="1"/>
  <c r="V397" i="1"/>
  <c r="R397" i="1"/>
  <c r="O397" i="1"/>
  <c r="A397" i="1"/>
  <c r="H397" i="1"/>
  <c r="I397" i="1" s="1"/>
  <c r="E397" i="1"/>
  <c r="F397" i="1" s="1"/>
  <c r="D398" i="1"/>
  <c r="J398" i="1"/>
  <c r="AL398" i="1"/>
  <c r="K398" i="1"/>
  <c r="N398" i="1"/>
  <c r="AM398" i="1"/>
  <c r="B399" i="1"/>
  <c r="T398" i="1"/>
  <c r="AH398" i="1"/>
  <c r="G398" i="1"/>
  <c r="M398" i="1"/>
  <c r="X398" i="1"/>
  <c r="U398" i="1"/>
  <c r="Z398" i="1"/>
  <c r="W398" i="1"/>
  <c r="AE398" i="1" s="1"/>
  <c r="C398" i="1"/>
  <c r="AK398" i="1"/>
  <c r="Y398" i="1"/>
  <c r="Q398" i="1"/>
  <c r="AF398" i="1"/>
  <c r="A453" i="10" l="1"/>
  <c r="B454" i="10"/>
  <c r="C453" i="10"/>
  <c r="D453" i="10"/>
  <c r="AI399" i="1"/>
  <c r="AJ399" i="1" s="1"/>
  <c r="AD399" i="1"/>
  <c r="AC399" i="1"/>
  <c r="AB399" i="1"/>
  <c r="AA399" i="1"/>
  <c r="AN398" i="1"/>
  <c r="AG398" i="1"/>
  <c r="P398" i="1"/>
  <c r="S398" i="1"/>
  <c r="A398" i="1"/>
  <c r="H398" i="1"/>
  <c r="I398" i="1" s="1"/>
  <c r="E398" i="1"/>
  <c r="F398" i="1" s="1"/>
  <c r="V398" i="1"/>
  <c r="R398" i="1"/>
  <c r="O398" i="1"/>
  <c r="B400" i="1"/>
  <c r="G399" i="1"/>
  <c r="AF399" i="1"/>
  <c r="K399" i="1"/>
  <c r="M399" i="1"/>
  <c r="X399" i="1"/>
  <c r="U399" i="1"/>
  <c r="AH399" i="1"/>
  <c r="Z399" i="1"/>
  <c r="C399" i="1"/>
  <c r="AK399" i="1"/>
  <c r="D399" i="1"/>
  <c r="AL399" i="1"/>
  <c r="W399" i="1"/>
  <c r="AE399" i="1" s="1"/>
  <c r="J399" i="1"/>
  <c r="Y399" i="1"/>
  <c r="Q399" i="1"/>
  <c r="AM399" i="1"/>
  <c r="N399" i="1"/>
  <c r="T399" i="1"/>
  <c r="A454" i="10" l="1"/>
  <c r="C454" i="10"/>
  <c r="B455" i="10"/>
  <c r="D454" i="10"/>
  <c r="AI400" i="1"/>
  <c r="AJ400" i="1" s="1"/>
  <c r="AD400" i="1"/>
  <c r="AC400" i="1"/>
  <c r="AA400" i="1"/>
  <c r="AB400" i="1"/>
  <c r="AN399" i="1"/>
  <c r="AG399" i="1"/>
  <c r="P399" i="1"/>
  <c r="S399" i="1"/>
  <c r="A399" i="1"/>
  <c r="H399" i="1"/>
  <c r="I399" i="1" s="1"/>
  <c r="E399" i="1"/>
  <c r="F399" i="1" s="1"/>
  <c r="V399" i="1"/>
  <c r="R399" i="1"/>
  <c r="O399" i="1"/>
  <c r="Z400" i="1"/>
  <c r="W400" i="1"/>
  <c r="AE400" i="1" s="1"/>
  <c r="AK400" i="1"/>
  <c r="C400" i="1"/>
  <c r="AF400" i="1"/>
  <c r="J400" i="1"/>
  <c r="AM400" i="1"/>
  <c r="Y400" i="1"/>
  <c r="Q400" i="1"/>
  <c r="AL400" i="1"/>
  <c r="T400" i="1"/>
  <c r="N400" i="1"/>
  <c r="B401" i="1"/>
  <c r="K400" i="1"/>
  <c r="AH400" i="1"/>
  <c r="D400" i="1"/>
  <c r="M400" i="1"/>
  <c r="X400" i="1"/>
  <c r="G400" i="1"/>
  <c r="U400" i="1"/>
  <c r="A455" i="10" l="1"/>
  <c r="B456" i="10"/>
  <c r="C455" i="10"/>
  <c r="D455" i="10"/>
  <c r="AI401" i="1"/>
  <c r="AJ401" i="1" s="1"/>
  <c r="AD401" i="1"/>
  <c r="AC401" i="1"/>
  <c r="AB401" i="1"/>
  <c r="AA401" i="1"/>
  <c r="AN400" i="1"/>
  <c r="AG400" i="1"/>
  <c r="P400" i="1"/>
  <c r="S400" i="1"/>
  <c r="V400" i="1"/>
  <c r="R400" i="1"/>
  <c r="O400" i="1"/>
  <c r="A400" i="1"/>
  <c r="H400" i="1"/>
  <c r="I400" i="1" s="1"/>
  <c r="E400" i="1"/>
  <c r="F400" i="1" s="1"/>
  <c r="Y401" i="1"/>
  <c r="D401" i="1"/>
  <c r="AM401" i="1"/>
  <c r="T401" i="1"/>
  <c r="N401" i="1"/>
  <c r="B402" i="1"/>
  <c r="K401" i="1"/>
  <c r="W401" i="1"/>
  <c r="AE401" i="1" s="1"/>
  <c r="Q401" i="1"/>
  <c r="M401" i="1"/>
  <c r="AL401" i="1"/>
  <c r="X401" i="1"/>
  <c r="U401" i="1"/>
  <c r="Z401" i="1"/>
  <c r="C401" i="1"/>
  <c r="G401" i="1"/>
  <c r="AK401" i="1"/>
  <c r="AF401" i="1"/>
  <c r="AH401" i="1"/>
  <c r="J401" i="1"/>
  <c r="C456" i="10" l="1"/>
  <c r="A456" i="10"/>
  <c r="B457" i="10"/>
  <c r="D456" i="10"/>
  <c r="AI402" i="1"/>
  <c r="AJ402" i="1" s="1"/>
  <c r="AD402" i="1"/>
  <c r="AC402" i="1"/>
  <c r="AA402" i="1"/>
  <c r="AB402" i="1"/>
  <c r="AN401" i="1"/>
  <c r="AG401" i="1"/>
  <c r="P401" i="1"/>
  <c r="S401" i="1"/>
  <c r="A401" i="1"/>
  <c r="H401" i="1"/>
  <c r="I401" i="1" s="1"/>
  <c r="E401" i="1"/>
  <c r="F401" i="1" s="1"/>
  <c r="V401" i="1"/>
  <c r="R401" i="1"/>
  <c r="O401" i="1"/>
  <c r="G402" i="1"/>
  <c r="M402" i="1"/>
  <c r="X402" i="1"/>
  <c r="U402" i="1"/>
  <c r="Z402" i="1"/>
  <c r="C402" i="1"/>
  <c r="D402" i="1"/>
  <c r="AM402" i="1"/>
  <c r="AF402" i="1"/>
  <c r="W402" i="1"/>
  <c r="AE402" i="1" s="1"/>
  <c r="J402" i="1"/>
  <c r="AL402" i="1"/>
  <c r="Y402" i="1"/>
  <c r="Q402" i="1"/>
  <c r="AH402" i="1"/>
  <c r="T402" i="1"/>
  <c r="N402" i="1"/>
  <c r="B403" i="1"/>
  <c r="K402" i="1"/>
  <c r="AK402" i="1"/>
  <c r="B458" i="10" l="1"/>
  <c r="A457" i="10"/>
  <c r="C457" i="10"/>
  <c r="D457" i="10"/>
  <c r="AI403" i="1"/>
  <c r="AJ403" i="1" s="1"/>
  <c r="AD403" i="1"/>
  <c r="AC403" i="1"/>
  <c r="AB403" i="1"/>
  <c r="AA403" i="1"/>
  <c r="AN402" i="1"/>
  <c r="AG402" i="1"/>
  <c r="P402" i="1"/>
  <c r="S402" i="1"/>
  <c r="A402" i="1"/>
  <c r="H402" i="1"/>
  <c r="I402" i="1" s="1"/>
  <c r="E402" i="1"/>
  <c r="F402" i="1" s="1"/>
  <c r="V402" i="1"/>
  <c r="R402" i="1"/>
  <c r="O402" i="1"/>
  <c r="W403" i="1"/>
  <c r="AE403" i="1" s="1"/>
  <c r="C403" i="1"/>
  <c r="AF403" i="1"/>
  <c r="D403" i="1"/>
  <c r="AH403" i="1"/>
  <c r="Y403" i="1"/>
  <c r="J403" i="1"/>
  <c r="AK403" i="1"/>
  <c r="T403" i="1"/>
  <c r="N403" i="1"/>
  <c r="AL403" i="1"/>
  <c r="B404" i="1"/>
  <c r="K403" i="1"/>
  <c r="Q403" i="1"/>
  <c r="M403" i="1"/>
  <c r="AM403" i="1"/>
  <c r="X403" i="1"/>
  <c r="G403" i="1"/>
  <c r="U403" i="1"/>
  <c r="Z403" i="1"/>
  <c r="C458" i="10" l="1"/>
  <c r="A458" i="10"/>
  <c r="B459" i="10"/>
  <c r="D458" i="10"/>
  <c r="AI404" i="1"/>
  <c r="AJ404" i="1" s="1"/>
  <c r="AD404" i="1"/>
  <c r="AC404" i="1"/>
  <c r="AA404" i="1"/>
  <c r="AB404" i="1"/>
  <c r="AN403" i="1"/>
  <c r="AG403" i="1"/>
  <c r="S403" i="1"/>
  <c r="P403" i="1"/>
  <c r="V403" i="1"/>
  <c r="R403" i="1"/>
  <c r="O403" i="1"/>
  <c r="A403" i="1"/>
  <c r="H403" i="1"/>
  <c r="I403" i="1" s="1"/>
  <c r="E403" i="1"/>
  <c r="F403" i="1" s="1"/>
  <c r="T404" i="1"/>
  <c r="J404" i="1"/>
  <c r="B405" i="1"/>
  <c r="K404" i="1"/>
  <c r="AK404" i="1"/>
  <c r="W404" i="1"/>
  <c r="AE404" i="1" s="1"/>
  <c r="Q404" i="1"/>
  <c r="M404" i="1"/>
  <c r="AL404" i="1"/>
  <c r="X404" i="1"/>
  <c r="U404" i="1"/>
  <c r="Z404" i="1"/>
  <c r="C404" i="1"/>
  <c r="AH404" i="1"/>
  <c r="Y404" i="1"/>
  <c r="G404" i="1"/>
  <c r="AF404" i="1"/>
  <c r="D404" i="1"/>
  <c r="AM404" i="1"/>
  <c r="N404" i="1"/>
  <c r="B460" i="10" l="1"/>
  <c r="A459" i="10"/>
  <c r="C459" i="10"/>
  <c r="D459" i="10"/>
  <c r="AI405" i="1"/>
  <c r="AJ405" i="1" s="1"/>
  <c r="AD405" i="1"/>
  <c r="AC405" i="1"/>
  <c r="AB405" i="1"/>
  <c r="AA405" i="1"/>
  <c r="AN404" i="1"/>
  <c r="AG404" i="1"/>
  <c r="P404" i="1"/>
  <c r="S404" i="1"/>
  <c r="A404" i="1"/>
  <c r="H404" i="1"/>
  <c r="I404" i="1" s="1"/>
  <c r="E404" i="1"/>
  <c r="F404" i="1" s="1"/>
  <c r="V404" i="1"/>
  <c r="R404" i="1"/>
  <c r="O404" i="1"/>
  <c r="X405" i="1"/>
  <c r="U405" i="1"/>
  <c r="Z405" i="1"/>
  <c r="C405" i="1"/>
  <c r="Y405" i="1"/>
  <c r="Q405" i="1"/>
  <c r="AF405" i="1"/>
  <c r="W405" i="1"/>
  <c r="AE405" i="1" s="1"/>
  <c r="D405" i="1"/>
  <c r="AH405" i="1"/>
  <c r="J405" i="1"/>
  <c r="AM405" i="1"/>
  <c r="G405" i="1"/>
  <c r="N405" i="1"/>
  <c r="AK405" i="1"/>
  <c r="B406" i="1"/>
  <c r="T405" i="1"/>
  <c r="K405" i="1"/>
  <c r="M405" i="1"/>
  <c r="AL405" i="1"/>
  <c r="A460" i="10" l="1"/>
  <c r="C460" i="10"/>
  <c r="D460" i="10"/>
  <c r="AI406" i="1"/>
  <c r="AJ406" i="1" s="1"/>
  <c r="AD406" i="1"/>
  <c r="AC406" i="1"/>
  <c r="AB406" i="1"/>
  <c r="AA406" i="1"/>
  <c r="AN405" i="1"/>
  <c r="AG405" i="1"/>
  <c r="P405" i="1"/>
  <c r="S405" i="1"/>
  <c r="V405" i="1"/>
  <c r="R405" i="1"/>
  <c r="O405" i="1"/>
  <c r="A405" i="1"/>
  <c r="H405" i="1"/>
  <c r="I405" i="1" s="1"/>
  <c r="E405" i="1"/>
  <c r="F405" i="1" s="1"/>
  <c r="J406" i="1"/>
  <c r="Y406" i="1"/>
  <c r="D406" i="1"/>
  <c r="T406" i="1"/>
  <c r="N406" i="1"/>
  <c r="AK406" i="1"/>
  <c r="B407" i="1"/>
  <c r="K406" i="1"/>
  <c r="U406" i="1"/>
  <c r="AL406" i="1"/>
  <c r="G406" i="1"/>
  <c r="AH406" i="1"/>
  <c r="X406" i="1"/>
  <c r="M406" i="1"/>
  <c r="Z406" i="1"/>
  <c r="W406" i="1"/>
  <c r="AE406" i="1" s="1"/>
  <c r="C406" i="1"/>
  <c r="AM406" i="1"/>
  <c r="Q406" i="1"/>
  <c r="AF406" i="1"/>
  <c r="AI407" i="1" l="1"/>
  <c r="AJ407" i="1" s="1"/>
  <c r="AD407" i="1"/>
  <c r="AC407" i="1"/>
  <c r="AB407" i="1"/>
  <c r="AA407" i="1"/>
  <c r="AN406" i="1"/>
  <c r="AG406" i="1"/>
  <c r="P406" i="1"/>
  <c r="S406" i="1"/>
  <c r="A406" i="1"/>
  <c r="H406" i="1"/>
  <c r="I406" i="1" s="1"/>
  <c r="E406" i="1"/>
  <c r="F406" i="1" s="1"/>
  <c r="V406" i="1"/>
  <c r="R406" i="1"/>
  <c r="O406" i="1"/>
  <c r="B408" i="1"/>
  <c r="G407" i="1"/>
  <c r="AL407" i="1"/>
  <c r="T407" i="1"/>
  <c r="M407" i="1"/>
  <c r="X407" i="1"/>
  <c r="U407" i="1"/>
  <c r="Z407" i="1"/>
  <c r="W407" i="1"/>
  <c r="AE407" i="1" s="1"/>
  <c r="C407" i="1"/>
  <c r="AK407" i="1"/>
  <c r="Y407" i="1"/>
  <c r="Q407" i="1"/>
  <c r="AH407" i="1"/>
  <c r="AF407" i="1"/>
  <c r="D407" i="1"/>
  <c r="J407" i="1"/>
  <c r="K407" i="1"/>
  <c r="N407" i="1"/>
  <c r="AM407" i="1"/>
  <c r="AI408" i="1" l="1"/>
  <c r="AJ408" i="1" s="1"/>
  <c r="AD408" i="1"/>
  <c r="AC408" i="1"/>
  <c r="AB408" i="1"/>
  <c r="AA408" i="1"/>
  <c r="AN407" i="1"/>
  <c r="AG407" i="1"/>
  <c r="P407" i="1"/>
  <c r="S407" i="1"/>
  <c r="A407" i="1"/>
  <c r="H407" i="1"/>
  <c r="I407" i="1" s="1"/>
  <c r="E407" i="1"/>
  <c r="F407" i="1" s="1"/>
  <c r="V407" i="1"/>
  <c r="R407" i="1"/>
  <c r="O407" i="1"/>
  <c r="Z408" i="1"/>
  <c r="AL408" i="1"/>
  <c r="Y408" i="1"/>
  <c r="C408" i="1"/>
  <c r="AK408" i="1"/>
  <c r="AF408" i="1"/>
  <c r="D408" i="1"/>
  <c r="J408" i="1"/>
  <c r="AM408" i="1"/>
  <c r="W408" i="1"/>
  <c r="AE408" i="1" s="1"/>
  <c r="T408" i="1"/>
  <c r="N408" i="1"/>
  <c r="B409" i="1"/>
  <c r="K408" i="1"/>
  <c r="G408" i="1"/>
  <c r="M408" i="1"/>
  <c r="AH408" i="1"/>
  <c r="Q408" i="1"/>
  <c r="U408" i="1"/>
  <c r="X408" i="1"/>
  <c r="AI409" i="1" l="1"/>
  <c r="AJ409" i="1" s="1"/>
  <c r="AD409" i="1"/>
  <c r="AC409" i="1"/>
  <c r="AB409" i="1"/>
  <c r="AA409" i="1"/>
  <c r="AN408" i="1"/>
  <c r="AG408" i="1"/>
  <c r="P408" i="1"/>
  <c r="S408" i="1"/>
  <c r="V408" i="1"/>
  <c r="R408" i="1"/>
  <c r="O408" i="1"/>
  <c r="A408" i="1"/>
  <c r="H408" i="1"/>
  <c r="I408" i="1" s="1"/>
  <c r="E408" i="1"/>
  <c r="F408" i="1" s="1"/>
  <c r="B410" i="1"/>
  <c r="K409" i="1"/>
  <c r="T409" i="1"/>
  <c r="X409" i="1"/>
  <c r="Z409" i="1"/>
  <c r="W409" i="1"/>
  <c r="AE409" i="1" s="1"/>
  <c r="C409" i="1"/>
  <c r="Y409" i="1"/>
  <c r="Q409" i="1"/>
  <c r="J409" i="1"/>
  <c r="D409" i="1"/>
  <c r="G409" i="1"/>
  <c r="AH409" i="1"/>
  <c r="N409" i="1"/>
  <c r="AM409" i="1"/>
  <c r="M409" i="1"/>
  <c r="U409" i="1"/>
  <c r="AK409" i="1"/>
  <c r="AF409" i="1"/>
  <c r="AL409" i="1"/>
  <c r="AI410" i="1" l="1"/>
  <c r="AJ410" i="1" s="1"/>
  <c r="AD410" i="1"/>
  <c r="AC410" i="1"/>
  <c r="AB410" i="1"/>
  <c r="AA410" i="1"/>
  <c r="AN409" i="1"/>
  <c r="AG409" i="1"/>
  <c r="P409" i="1"/>
  <c r="S409" i="1"/>
  <c r="V409" i="1"/>
  <c r="R409" i="1"/>
  <c r="O409" i="1"/>
  <c r="A409" i="1"/>
  <c r="H409" i="1"/>
  <c r="I409" i="1" s="1"/>
  <c r="E409" i="1"/>
  <c r="F409" i="1" s="1"/>
  <c r="Z410" i="1"/>
  <c r="W410" i="1"/>
  <c r="AE410" i="1" s="1"/>
  <c r="C410" i="1"/>
  <c r="AL410" i="1"/>
  <c r="J410" i="1"/>
  <c r="AM410" i="1"/>
  <c r="AF410" i="1"/>
  <c r="Q410" i="1"/>
  <c r="Y410" i="1"/>
  <c r="D410" i="1"/>
  <c r="T410" i="1"/>
  <c r="B411" i="1"/>
  <c r="K410" i="1"/>
  <c r="M410" i="1"/>
  <c r="AK410" i="1"/>
  <c r="G410" i="1"/>
  <c r="N410" i="1"/>
  <c r="AH410" i="1"/>
  <c r="X410" i="1"/>
  <c r="U410" i="1"/>
  <c r="AI411" i="1" l="1"/>
  <c r="AJ411" i="1" s="1"/>
  <c r="AD411" i="1"/>
  <c r="AC411" i="1"/>
  <c r="AB411" i="1"/>
  <c r="AA411" i="1"/>
  <c r="AN410" i="1"/>
  <c r="AG410" i="1"/>
  <c r="P410" i="1"/>
  <c r="S410" i="1"/>
  <c r="V410" i="1"/>
  <c r="R410" i="1"/>
  <c r="O410" i="1"/>
  <c r="A410" i="1"/>
  <c r="H410" i="1"/>
  <c r="I410" i="1" s="1"/>
  <c r="E410" i="1"/>
  <c r="F410" i="1" s="1"/>
  <c r="Y411" i="1"/>
  <c r="J411" i="1"/>
  <c r="AL411" i="1"/>
  <c r="K411" i="1"/>
  <c r="U411" i="1"/>
  <c r="AK411" i="1"/>
  <c r="B412" i="1"/>
  <c r="T411" i="1"/>
  <c r="N411" i="1"/>
  <c r="W411" i="1"/>
  <c r="AE411" i="1" s="1"/>
  <c r="Q411" i="1"/>
  <c r="X411" i="1"/>
  <c r="M411" i="1"/>
  <c r="Z411" i="1"/>
  <c r="C411" i="1"/>
  <c r="AH411" i="1"/>
  <c r="G411" i="1"/>
  <c r="AF411" i="1"/>
  <c r="D411" i="1"/>
  <c r="AM411" i="1"/>
  <c r="AI412" i="1" l="1"/>
  <c r="AJ412" i="1" s="1"/>
  <c r="AD412" i="1"/>
  <c r="AC412" i="1"/>
  <c r="AB412" i="1"/>
  <c r="AA412" i="1"/>
  <c r="AN411" i="1"/>
  <c r="AG411" i="1"/>
  <c r="S411" i="1"/>
  <c r="P411" i="1"/>
  <c r="A411" i="1"/>
  <c r="H411" i="1"/>
  <c r="I411" i="1" s="1"/>
  <c r="E411" i="1"/>
  <c r="F411" i="1" s="1"/>
  <c r="V411" i="1"/>
  <c r="R411" i="1"/>
  <c r="O411" i="1"/>
  <c r="G412" i="1"/>
  <c r="N412" i="1"/>
  <c r="X412" i="1"/>
  <c r="U412" i="1"/>
  <c r="Z412" i="1"/>
  <c r="C412" i="1"/>
  <c r="AM412" i="1"/>
  <c r="Q412" i="1"/>
  <c r="AH412" i="1"/>
  <c r="AF412" i="1"/>
  <c r="W412" i="1"/>
  <c r="AE412" i="1" s="1"/>
  <c r="D412" i="1"/>
  <c r="AK412" i="1"/>
  <c r="Y412" i="1"/>
  <c r="J412" i="1"/>
  <c r="AL412" i="1"/>
  <c r="K412" i="1"/>
  <c r="B413" i="1"/>
  <c r="T412" i="1"/>
  <c r="M412" i="1"/>
  <c r="AI413" i="1" l="1"/>
  <c r="AJ413" i="1" s="1"/>
  <c r="AD413" i="1"/>
  <c r="AC413" i="1"/>
  <c r="AB413" i="1"/>
  <c r="AA413" i="1"/>
  <c r="AN412" i="1"/>
  <c r="AG412" i="1"/>
  <c r="P412" i="1"/>
  <c r="S412" i="1"/>
  <c r="V412" i="1"/>
  <c r="R412" i="1"/>
  <c r="O412" i="1"/>
  <c r="A412" i="1"/>
  <c r="H412" i="1"/>
  <c r="I412" i="1" s="1"/>
  <c r="E412" i="1"/>
  <c r="F412" i="1" s="1"/>
  <c r="Y413" i="1"/>
  <c r="C413" i="1"/>
  <c r="AL413" i="1"/>
  <c r="AF413" i="1"/>
  <c r="Q413" i="1"/>
  <c r="AH413" i="1"/>
  <c r="J413" i="1"/>
  <c r="T413" i="1"/>
  <c r="N413" i="1"/>
  <c r="AM413" i="1"/>
  <c r="B414" i="1"/>
  <c r="K413" i="1"/>
  <c r="AK413" i="1"/>
  <c r="D413" i="1"/>
  <c r="M413" i="1"/>
  <c r="X413" i="1"/>
  <c r="G413" i="1"/>
  <c r="U413" i="1"/>
  <c r="Z413" i="1"/>
  <c r="W413" i="1"/>
  <c r="AE413" i="1" s="1"/>
  <c r="AI414" i="1" l="1"/>
  <c r="AJ414" i="1" s="1"/>
  <c r="AD414" i="1"/>
  <c r="AC414" i="1"/>
  <c r="AB414" i="1"/>
  <c r="AA414" i="1"/>
  <c r="AN413" i="1"/>
  <c r="AG413" i="1"/>
  <c r="P413" i="1"/>
  <c r="S413" i="1"/>
  <c r="V413" i="1"/>
  <c r="R413" i="1"/>
  <c r="O413" i="1"/>
  <c r="A413" i="1"/>
  <c r="H413" i="1"/>
  <c r="I413" i="1" s="1"/>
  <c r="E413" i="1"/>
  <c r="F413" i="1" s="1"/>
  <c r="T414" i="1"/>
  <c r="N414" i="1"/>
  <c r="AK414" i="1"/>
  <c r="B415" i="1"/>
  <c r="K414" i="1"/>
  <c r="U414" i="1"/>
  <c r="G414" i="1"/>
  <c r="X414" i="1"/>
  <c r="Y414" i="1"/>
  <c r="M414" i="1"/>
  <c r="Z414" i="1"/>
  <c r="C414" i="1"/>
  <c r="AM414" i="1"/>
  <c r="Q414" i="1"/>
  <c r="AF414" i="1"/>
  <c r="J414" i="1"/>
  <c r="AL414" i="1"/>
  <c r="W414" i="1"/>
  <c r="AE414" i="1" s="1"/>
  <c r="D414" i="1"/>
  <c r="AH414" i="1"/>
  <c r="AI415" i="1" l="1"/>
  <c r="AJ415" i="1" s="1"/>
  <c r="AD415" i="1"/>
  <c r="AC415" i="1"/>
  <c r="AB415" i="1"/>
  <c r="AA415" i="1"/>
  <c r="AN414" i="1"/>
  <c r="AG414" i="1"/>
  <c r="P414" i="1"/>
  <c r="S414" i="1"/>
  <c r="A414" i="1"/>
  <c r="H414" i="1"/>
  <c r="I414" i="1" s="1"/>
  <c r="E414" i="1"/>
  <c r="F414" i="1" s="1"/>
  <c r="V414" i="1"/>
  <c r="R414" i="1"/>
  <c r="O414" i="1"/>
  <c r="X415" i="1"/>
  <c r="U415" i="1"/>
  <c r="Z415" i="1"/>
  <c r="C415" i="1"/>
  <c r="AL415" i="1"/>
  <c r="G415" i="1"/>
  <c r="AK415" i="1"/>
  <c r="AF415" i="1"/>
  <c r="Q415" i="1"/>
  <c r="AM415" i="1"/>
  <c r="Y415" i="1"/>
  <c r="J415" i="1"/>
  <c r="D415" i="1"/>
  <c r="N415" i="1"/>
  <c r="B416" i="1"/>
  <c r="T415" i="1"/>
  <c r="AH415" i="1"/>
  <c r="W415" i="1"/>
  <c r="AE415" i="1" s="1"/>
  <c r="K415" i="1"/>
  <c r="M415" i="1"/>
  <c r="AI416" i="1" l="1"/>
  <c r="AJ416" i="1" s="1"/>
  <c r="AD416" i="1"/>
  <c r="AC416" i="1"/>
  <c r="AB416" i="1"/>
  <c r="AA416" i="1"/>
  <c r="AN415" i="1"/>
  <c r="AG415" i="1"/>
  <c r="P415" i="1"/>
  <c r="S415" i="1"/>
  <c r="V415" i="1"/>
  <c r="R415" i="1"/>
  <c r="O415" i="1"/>
  <c r="A415" i="1"/>
  <c r="H415" i="1"/>
  <c r="I415" i="1" s="1"/>
  <c r="E415" i="1"/>
  <c r="F415" i="1" s="1"/>
  <c r="D416" i="1"/>
  <c r="J416" i="1"/>
  <c r="AF416" i="1"/>
  <c r="T416" i="1"/>
  <c r="N416" i="1"/>
  <c r="B417" i="1"/>
  <c r="K416" i="1"/>
  <c r="AM416" i="1"/>
  <c r="Q416" i="1"/>
  <c r="M416" i="1"/>
  <c r="X416" i="1"/>
  <c r="U416" i="1"/>
  <c r="Z416" i="1"/>
  <c r="W416" i="1"/>
  <c r="AE416" i="1" s="1"/>
  <c r="C416" i="1"/>
  <c r="AL416" i="1"/>
  <c r="Y416" i="1"/>
  <c r="G416" i="1"/>
  <c r="AH416" i="1"/>
  <c r="AK416" i="1"/>
  <c r="AI417" i="1" l="1"/>
  <c r="AJ417" i="1" s="1"/>
  <c r="AD417" i="1"/>
  <c r="AC417" i="1"/>
  <c r="AB417" i="1"/>
  <c r="AA417" i="1"/>
  <c r="AN416" i="1"/>
  <c r="AG416" i="1"/>
  <c r="P416" i="1"/>
  <c r="S416" i="1"/>
  <c r="A416" i="1"/>
  <c r="H416" i="1"/>
  <c r="I416" i="1" s="1"/>
  <c r="E416" i="1"/>
  <c r="F416" i="1" s="1"/>
  <c r="V416" i="1"/>
  <c r="R416" i="1"/>
  <c r="O416" i="1"/>
  <c r="B418" i="1"/>
  <c r="K417" i="1"/>
  <c r="AM417" i="1"/>
  <c r="G417" i="1"/>
  <c r="M417" i="1"/>
  <c r="X417" i="1"/>
  <c r="Y417" i="1"/>
  <c r="U417" i="1"/>
  <c r="AL417" i="1"/>
  <c r="Z417" i="1"/>
  <c r="C417" i="1"/>
  <c r="W417" i="1"/>
  <c r="AE417" i="1" s="1"/>
  <c r="Q417" i="1"/>
  <c r="AF417" i="1"/>
  <c r="D417" i="1"/>
  <c r="AH417" i="1"/>
  <c r="J417" i="1"/>
  <c r="T417" i="1"/>
  <c r="N417" i="1"/>
  <c r="AK417" i="1"/>
  <c r="AI418" i="1" l="1"/>
  <c r="AJ418" i="1" s="1"/>
  <c r="AD418" i="1"/>
  <c r="AC418" i="1"/>
  <c r="AB418" i="1"/>
  <c r="AA418" i="1"/>
  <c r="AN417" i="1"/>
  <c r="AG417" i="1"/>
  <c r="P417" i="1"/>
  <c r="S417" i="1"/>
  <c r="A417" i="1"/>
  <c r="H417" i="1"/>
  <c r="I417" i="1" s="1"/>
  <c r="E417" i="1"/>
  <c r="F417" i="1" s="1"/>
  <c r="V417" i="1"/>
  <c r="R417" i="1"/>
  <c r="O417" i="1"/>
  <c r="Z418" i="1"/>
  <c r="W418" i="1"/>
  <c r="AE418" i="1" s="1"/>
  <c r="G418" i="1"/>
  <c r="AK418" i="1"/>
  <c r="Q418" i="1"/>
  <c r="AF418" i="1"/>
  <c r="D418" i="1"/>
  <c r="AL418" i="1"/>
  <c r="Y418" i="1"/>
  <c r="J418" i="1"/>
  <c r="T418" i="1"/>
  <c r="N418" i="1"/>
  <c r="B419" i="1"/>
  <c r="K418" i="1"/>
  <c r="AH418" i="1"/>
  <c r="M418" i="1"/>
  <c r="AM418" i="1"/>
  <c r="C418" i="1"/>
  <c r="U418" i="1"/>
  <c r="X418" i="1"/>
  <c r="AI419" i="1" l="1"/>
  <c r="AJ419" i="1" s="1"/>
  <c r="AD419" i="1"/>
  <c r="AC419" i="1"/>
  <c r="AB419" i="1"/>
  <c r="AA419" i="1"/>
  <c r="AN418" i="1"/>
  <c r="AG418" i="1"/>
  <c r="P418" i="1"/>
  <c r="S418" i="1"/>
  <c r="A418" i="1"/>
  <c r="H418" i="1"/>
  <c r="I418" i="1" s="1"/>
  <c r="E418" i="1"/>
  <c r="F418" i="1" s="1"/>
  <c r="V418" i="1"/>
  <c r="R418" i="1"/>
  <c r="O418" i="1"/>
  <c r="J419" i="1"/>
  <c r="AM419" i="1"/>
  <c r="K419" i="1"/>
  <c r="N419" i="1"/>
  <c r="B420" i="1"/>
  <c r="T419" i="1"/>
  <c r="AL419" i="1"/>
  <c r="G419" i="1"/>
  <c r="M419" i="1"/>
  <c r="AH419" i="1"/>
  <c r="X419" i="1"/>
  <c r="U419" i="1"/>
  <c r="Z419" i="1"/>
  <c r="W419" i="1"/>
  <c r="AE419" i="1" s="1"/>
  <c r="C419" i="1"/>
  <c r="AK419" i="1"/>
  <c r="Y419" i="1"/>
  <c r="Q419" i="1"/>
  <c r="AF419" i="1"/>
  <c r="D419" i="1"/>
  <c r="AI420" i="1" l="1"/>
  <c r="AJ420" i="1" s="1"/>
  <c r="AD420" i="1"/>
  <c r="AC420" i="1"/>
  <c r="AB420" i="1"/>
  <c r="AA420" i="1"/>
  <c r="AN419" i="1"/>
  <c r="AG419" i="1"/>
  <c r="P419" i="1"/>
  <c r="S419" i="1"/>
  <c r="A419" i="1"/>
  <c r="H419" i="1"/>
  <c r="I419" i="1" s="1"/>
  <c r="E419" i="1"/>
  <c r="F419" i="1" s="1"/>
  <c r="V419" i="1"/>
  <c r="R419" i="1"/>
  <c r="O419" i="1"/>
  <c r="W420" i="1"/>
  <c r="AE420" i="1" s="1"/>
  <c r="J420" i="1"/>
  <c r="M420" i="1"/>
  <c r="X420" i="1"/>
  <c r="T420" i="1"/>
  <c r="U420" i="1"/>
  <c r="AF420" i="1"/>
  <c r="Z420" i="1"/>
  <c r="AL420" i="1"/>
  <c r="C420" i="1"/>
  <c r="AK420" i="1"/>
  <c r="D420" i="1"/>
  <c r="Y420" i="1"/>
  <c r="Q420" i="1"/>
  <c r="AM420" i="1"/>
  <c r="K420" i="1"/>
  <c r="N420" i="1"/>
  <c r="AH420" i="1"/>
  <c r="G420" i="1"/>
  <c r="B421" i="1"/>
  <c r="AI421" i="1" l="1"/>
  <c r="AJ421" i="1" s="1"/>
  <c r="AD421" i="1"/>
  <c r="AC421" i="1"/>
  <c r="AB421" i="1"/>
  <c r="AA421" i="1"/>
  <c r="AN420" i="1"/>
  <c r="AG420" i="1"/>
  <c r="P420" i="1"/>
  <c r="S420" i="1"/>
  <c r="A420" i="1"/>
  <c r="H420" i="1"/>
  <c r="I420" i="1" s="1"/>
  <c r="E420" i="1"/>
  <c r="F420" i="1" s="1"/>
  <c r="V420" i="1"/>
  <c r="R420" i="1"/>
  <c r="O420" i="1"/>
  <c r="Q421" i="1"/>
  <c r="AH421" i="1"/>
  <c r="AF421" i="1"/>
  <c r="D421" i="1"/>
  <c r="AM421" i="1"/>
  <c r="Y421" i="1"/>
  <c r="J421" i="1"/>
  <c r="T421" i="1"/>
  <c r="N421" i="1"/>
  <c r="AK421" i="1"/>
  <c r="B422" i="1"/>
  <c r="K421" i="1"/>
  <c r="M421" i="1"/>
  <c r="X421" i="1"/>
  <c r="C421" i="1"/>
  <c r="U421" i="1"/>
  <c r="Z421" i="1"/>
  <c r="W421" i="1"/>
  <c r="AE421" i="1" s="1"/>
  <c r="G421" i="1"/>
  <c r="AL421" i="1"/>
  <c r="AI422" i="1" l="1"/>
  <c r="AJ422" i="1" s="1"/>
  <c r="AD422" i="1"/>
  <c r="AC422" i="1"/>
  <c r="AB422" i="1"/>
  <c r="AA422" i="1"/>
  <c r="AN421" i="1"/>
  <c r="AG421" i="1"/>
  <c r="P421" i="1"/>
  <c r="S421" i="1"/>
  <c r="A421" i="1"/>
  <c r="H421" i="1"/>
  <c r="I421" i="1" s="1"/>
  <c r="E421" i="1"/>
  <c r="F421" i="1" s="1"/>
  <c r="V421" i="1"/>
  <c r="R421" i="1"/>
  <c r="O421" i="1"/>
  <c r="W422" i="1"/>
  <c r="AE422" i="1" s="1"/>
  <c r="T422" i="1"/>
  <c r="D422" i="1"/>
  <c r="AL422" i="1"/>
  <c r="B423" i="1"/>
  <c r="K422" i="1"/>
  <c r="J422" i="1"/>
  <c r="G422" i="1"/>
  <c r="N422" i="1"/>
  <c r="AM422" i="1"/>
  <c r="X422" i="1"/>
  <c r="U422" i="1"/>
  <c r="Z422" i="1"/>
  <c r="C422" i="1"/>
  <c r="Q422" i="1"/>
  <c r="AF422" i="1"/>
  <c r="AK422" i="1"/>
  <c r="M422" i="1"/>
  <c r="AH422" i="1"/>
  <c r="Y422" i="1"/>
  <c r="AI423" i="1" l="1"/>
  <c r="AJ423" i="1" s="1"/>
  <c r="AD423" i="1"/>
  <c r="AC423" i="1"/>
  <c r="AB423" i="1"/>
  <c r="AA423" i="1"/>
  <c r="AN422" i="1"/>
  <c r="AG422" i="1"/>
  <c r="P422" i="1"/>
  <c r="S422" i="1"/>
  <c r="V422" i="1"/>
  <c r="R422" i="1"/>
  <c r="O422" i="1"/>
  <c r="A422" i="1"/>
  <c r="H422" i="1"/>
  <c r="I422" i="1" s="1"/>
  <c r="E422" i="1"/>
  <c r="F422" i="1" s="1"/>
  <c r="X423" i="1"/>
  <c r="G423" i="1"/>
  <c r="M423" i="1"/>
  <c r="AM423" i="1"/>
  <c r="Z423" i="1"/>
  <c r="W423" i="1"/>
  <c r="AE423" i="1" s="1"/>
  <c r="AK423" i="1"/>
  <c r="Y423" i="1"/>
  <c r="C423" i="1"/>
  <c r="AH423" i="1"/>
  <c r="D423" i="1"/>
  <c r="AF423" i="1"/>
  <c r="J423" i="1"/>
  <c r="AL423" i="1"/>
  <c r="T423" i="1"/>
  <c r="N423" i="1"/>
  <c r="B424" i="1"/>
  <c r="K423" i="1"/>
  <c r="U423" i="1"/>
  <c r="Q423" i="1"/>
  <c r="AI424" i="1" l="1"/>
  <c r="AJ424" i="1" s="1"/>
  <c r="AD424" i="1"/>
  <c r="AC424" i="1"/>
  <c r="AB424" i="1"/>
  <c r="AA424" i="1"/>
  <c r="AN423" i="1"/>
  <c r="AG423" i="1"/>
  <c r="P423" i="1"/>
  <c r="S423" i="1"/>
  <c r="A423" i="1"/>
  <c r="H423" i="1"/>
  <c r="I423" i="1" s="1"/>
  <c r="E423" i="1"/>
  <c r="F423" i="1" s="1"/>
  <c r="V423" i="1"/>
  <c r="R423" i="1"/>
  <c r="O423" i="1"/>
  <c r="D424" i="1"/>
  <c r="Y424" i="1"/>
  <c r="J424" i="1"/>
  <c r="AF424" i="1"/>
  <c r="T424" i="1"/>
  <c r="AM424" i="1"/>
  <c r="B425" i="1"/>
  <c r="K424" i="1"/>
  <c r="M424" i="1"/>
  <c r="AL424" i="1"/>
  <c r="G424" i="1"/>
  <c r="N424" i="1"/>
  <c r="X424" i="1"/>
  <c r="U424" i="1"/>
  <c r="AK424" i="1"/>
  <c r="Z424" i="1"/>
  <c r="C424" i="1"/>
  <c r="AH424" i="1"/>
  <c r="W424" i="1"/>
  <c r="AE424" i="1" s="1"/>
  <c r="Q424" i="1"/>
  <c r="AI425" i="1" l="1"/>
  <c r="AJ425" i="1" s="1"/>
  <c r="AD425" i="1"/>
  <c r="AC425" i="1"/>
  <c r="AB425" i="1"/>
  <c r="AA425" i="1"/>
  <c r="AN424" i="1"/>
  <c r="AG424" i="1"/>
  <c r="P424" i="1"/>
  <c r="S424" i="1"/>
  <c r="A424" i="1"/>
  <c r="H424" i="1"/>
  <c r="I424" i="1" s="1"/>
  <c r="E424" i="1"/>
  <c r="F424" i="1" s="1"/>
  <c r="V424" i="1"/>
  <c r="R424" i="1"/>
  <c r="O424" i="1"/>
  <c r="B426" i="1"/>
  <c r="U425" i="1"/>
  <c r="C425" i="1"/>
  <c r="X425" i="1"/>
  <c r="T425" i="1"/>
  <c r="M425" i="1"/>
  <c r="Z425" i="1"/>
  <c r="W425" i="1"/>
  <c r="AE425" i="1" s="1"/>
  <c r="Q425" i="1"/>
  <c r="G425" i="1"/>
  <c r="AM425" i="1"/>
  <c r="AF425" i="1"/>
  <c r="D425" i="1"/>
  <c r="AK425" i="1"/>
  <c r="Y425" i="1"/>
  <c r="J425" i="1"/>
  <c r="AH425" i="1"/>
  <c r="K425" i="1"/>
  <c r="N425" i="1"/>
  <c r="AL425" i="1"/>
  <c r="AI426" i="1" l="1"/>
  <c r="AJ426" i="1" s="1"/>
  <c r="AD426" i="1"/>
  <c r="AC426" i="1"/>
  <c r="AB426" i="1"/>
  <c r="AA426" i="1"/>
  <c r="AN425" i="1"/>
  <c r="AG425" i="1"/>
  <c r="P425" i="1"/>
  <c r="S425" i="1"/>
  <c r="V425" i="1"/>
  <c r="R425" i="1"/>
  <c r="O425" i="1"/>
  <c r="A425" i="1"/>
  <c r="H425" i="1"/>
  <c r="I425" i="1" s="1"/>
  <c r="E425" i="1"/>
  <c r="F425" i="1" s="1"/>
  <c r="Z426" i="1"/>
  <c r="W426" i="1"/>
  <c r="AE426" i="1" s="1"/>
  <c r="Y426" i="1"/>
  <c r="C426" i="1"/>
  <c r="AL426" i="1"/>
  <c r="AH426" i="1"/>
  <c r="N426" i="1"/>
  <c r="AK426" i="1"/>
  <c r="D426" i="1"/>
  <c r="T426" i="1"/>
  <c r="J426" i="1"/>
  <c r="AF426" i="1"/>
  <c r="B427" i="1"/>
  <c r="K426" i="1"/>
  <c r="Q426" i="1"/>
  <c r="M426" i="1"/>
  <c r="AM426" i="1"/>
  <c r="X426" i="1"/>
  <c r="G426" i="1"/>
  <c r="U426" i="1"/>
  <c r="AI427" i="1" l="1"/>
  <c r="AJ427" i="1" s="1"/>
  <c r="AD427" i="1"/>
  <c r="AC427" i="1"/>
  <c r="AB427" i="1"/>
  <c r="AA427" i="1"/>
  <c r="AN426" i="1"/>
  <c r="AG426" i="1"/>
  <c r="P426" i="1"/>
  <c r="S426" i="1"/>
  <c r="V426" i="1"/>
  <c r="R426" i="1"/>
  <c r="O426" i="1"/>
  <c r="A426" i="1"/>
  <c r="H426" i="1"/>
  <c r="I426" i="1" s="1"/>
  <c r="E426" i="1"/>
  <c r="F426" i="1" s="1"/>
  <c r="Y427" i="1"/>
  <c r="D427" i="1"/>
  <c r="AK427" i="1"/>
  <c r="T427" i="1"/>
  <c r="N427" i="1"/>
  <c r="B428" i="1"/>
  <c r="K427" i="1"/>
  <c r="AF427" i="1"/>
  <c r="M427" i="1"/>
  <c r="X427" i="1"/>
  <c r="C427" i="1"/>
  <c r="U427" i="1"/>
  <c r="AL427" i="1"/>
  <c r="Z427" i="1"/>
  <c r="W427" i="1"/>
  <c r="AE427" i="1" s="1"/>
  <c r="J427" i="1"/>
  <c r="G427" i="1"/>
  <c r="AH427" i="1"/>
  <c r="Q427" i="1"/>
  <c r="AM427" i="1"/>
  <c r="AI428" i="1" l="1"/>
  <c r="AJ428" i="1" s="1"/>
  <c r="AD428" i="1"/>
  <c r="AC428" i="1"/>
  <c r="AB428" i="1"/>
  <c r="AA428" i="1"/>
  <c r="AN427" i="1"/>
  <c r="AG427" i="1"/>
  <c r="P427" i="1"/>
  <c r="S427" i="1"/>
  <c r="A427" i="1"/>
  <c r="H427" i="1"/>
  <c r="I427" i="1" s="1"/>
  <c r="E427" i="1"/>
  <c r="F427" i="1" s="1"/>
  <c r="V427" i="1"/>
  <c r="R427" i="1"/>
  <c r="O427" i="1"/>
  <c r="M428" i="1"/>
  <c r="X428" i="1"/>
  <c r="Y428" i="1"/>
  <c r="C428" i="1"/>
  <c r="U428" i="1"/>
  <c r="Z428" i="1"/>
  <c r="G428" i="1"/>
  <c r="AL428" i="1"/>
  <c r="W428" i="1"/>
  <c r="AE428" i="1" s="1"/>
  <c r="Q428" i="1"/>
  <c r="AF428" i="1"/>
  <c r="J428" i="1"/>
  <c r="AH428" i="1"/>
  <c r="D428" i="1"/>
  <c r="AM428" i="1"/>
  <c r="T428" i="1"/>
  <c r="N428" i="1"/>
  <c r="AK428" i="1"/>
  <c r="B429" i="1"/>
  <c r="K428" i="1"/>
  <c r="AI429" i="1" l="1"/>
  <c r="AJ429" i="1" s="1"/>
  <c r="AD429" i="1"/>
  <c r="AC429" i="1"/>
  <c r="AB429" i="1"/>
  <c r="AA429" i="1"/>
  <c r="AN428" i="1"/>
  <c r="AG428" i="1"/>
  <c r="P428" i="1"/>
  <c r="S428" i="1"/>
  <c r="A428" i="1"/>
  <c r="H428" i="1"/>
  <c r="I428" i="1" s="1"/>
  <c r="E428" i="1"/>
  <c r="F428" i="1" s="1"/>
  <c r="V428" i="1"/>
  <c r="R428" i="1"/>
  <c r="O428" i="1"/>
  <c r="J429" i="1"/>
  <c r="AH429" i="1"/>
  <c r="AF429" i="1"/>
  <c r="Q429" i="1"/>
  <c r="Y429" i="1"/>
  <c r="D429" i="1"/>
  <c r="T429" i="1"/>
  <c r="N429" i="1"/>
  <c r="AK429" i="1"/>
  <c r="B430" i="1"/>
  <c r="K429" i="1"/>
  <c r="AL429" i="1"/>
  <c r="G429" i="1"/>
  <c r="M429" i="1"/>
  <c r="X429" i="1"/>
  <c r="U429" i="1"/>
  <c r="W429" i="1"/>
  <c r="AE429" i="1" s="1"/>
  <c r="C429" i="1"/>
  <c r="AM429" i="1"/>
  <c r="Z429" i="1"/>
  <c r="AI430" i="1" l="1"/>
  <c r="AJ430" i="1" s="1"/>
  <c r="AD430" i="1"/>
  <c r="AC430" i="1"/>
  <c r="AB430" i="1"/>
  <c r="AA430" i="1"/>
  <c r="AN429" i="1"/>
  <c r="AG429" i="1"/>
  <c r="P429" i="1"/>
  <c r="S429" i="1"/>
  <c r="A429" i="1"/>
  <c r="H429" i="1"/>
  <c r="I429" i="1" s="1"/>
  <c r="E429" i="1"/>
  <c r="F429" i="1" s="1"/>
  <c r="V429" i="1"/>
  <c r="R429" i="1"/>
  <c r="O429" i="1"/>
  <c r="T430" i="1"/>
  <c r="N430" i="1"/>
  <c r="AM430" i="1"/>
  <c r="B431" i="1"/>
  <c r="K430" i="1"/>
  <c r="AH430" i="1"/>
  <c r="G430" i="1"/>
  <c r="M430" i="1"/>
  <c r="AL430" i="1"/>
  <c r="X430" i="1"/>
  <c r="Q430" i="1"/>
  <c r="U430" i="1"/>
  <c r="Z430" i="1"/>
  <c r="W430" i="1"/>
  <c r="AE430" i="1" s="1"/>
  <c r="Y430" i="1"/>
  <c r="C430" i="1"/>
  <c r="AF430" i="1"/>
  <c r="D430" i="1"/>
  <c r="J430" i="1"/>
  <c r="AK430" i="1"/>
  <c r="AI431" i="1" l="1"/>
  <c r="AJ431" i="1" s="1"/>
  <c r="AD431" i="1"/>
  <c r="AC431" i="1"/>
  <c r="AB431" i="1"/>
  <c r="AA431" i="1"/>
  <c r="AN430" i="1"/>
  <c r="AG430" i="1"/>
  <c r="P430" i="1"/>
  <c r="S430" i="1"/>
  <c r="A430" i="1"/>
  <c r="H430" i="1"/>
  <c r="I430" i="1" s="1"/>
  <c r="E430" i="1"/>
  <c r="F430" i="1" s="1"/>
  <c r="V430" i="1"/>
  <c r="R430" i="1"/>
  <c r="O430" i="1"/>
  <c r="X431" i="1"/>
  <c r="Y431" i="1"/>
  <c r="U431" i="1"/>
  <c r="Z431" i="1"/>
  <c r="C431" i="1"/>
  <c r="AK431" i="1"/>
  <c r="J431" i="1"/>
  <c r="AM431" i="1"/>
  <c r="AF431" i="1"/>
  <c r="Q431" i="1"/>
  <c r="W431" i="1"/>
  <c r="AE431" i="1" s="1"/>
  <c r="N431" i="1"/>
  <c r="T431" i="1"/>
  <c r="D431" i="1"/>
  <c r="AH431" i="1"/>
  <c r="B432" i="1"/>
  <c r="K431" i="1"/>
  <c r="G431" i="1"/>
  <c r="M431" i="1"/>
  <c r="AL431" i="1"/>
  <c r="AI432" i="1" l="1"/>
  <c r="AJ432" i="1" s="1"/>
  <c r="AD432" i="1"/>
  <c r="AC432" i="1"/>
  <c r="AB432" i="1"/>
  <c r="AA432" i="1"/>
  <c r="AN431" i="1"/>
  <c r="AG431" i="1"/>
  <c r="P431" i="1"/>
  <c r="S431" i="1"/>
  <c r="V431" i="1"/>
  <c r="R431" i="1"/>
  <c r="O431" i="1"/>
  <c r="A431" i="1"/>
  <c r="H431" i="1"/>
  <c r="I431" i="1" s="1"/>
  <c r="E431" i="1"/>
  <c r="F431" i="1" s="1"/>
  <c r="J432" i="1"/>
  <c r="AM432" i="1"/>
  <c r="D432" i="1"/>
  <c r="AK432" i="1"/>
  <c r="W432" i="1"/>
  <c r="AE432" i="1" s="1"/>
  <c r="K432" i="1"/>
  <c r="N432" i="1"/>
  <c r="B433" i="1"/>
  <c r="T432" i="1"/>
  <c r="AH432" i="1"/>
  <c r="G432" i="1"/>
  <c r="M432" i="1"/>
  <c r="AL432" i="1"/>
  <c r="X432" i="1"/>
  <c r="U432" i="1"/>
  <c r="Z432" i="1"/>
  <c r="C432" i="1"/>
  <c r="Y432" i="1"/>
  <c r="Q432" i="1"/>
  <c r="AF432" i="1"/>
  <c r="AI433" i="1" l="1"/>
  <c r="AJ433" i="1" s="1"/>
  <c r="AD433" i="1"/>
  <c r="AC433" i="1"/>
  <c r="AB433" i="1"/>
  <c r="AA433" i="1"/>
  <c r="AN432" i="1"/>
  <c r="AG432" i="1"/>
  <c r="P432" i="1"/>
  <c r="S432" i="1"/>
  <c r="A432" i="1"/>
  <c r="H432" i="1"/>
  <c r="I432" i="1" s="1"/>
  <c r="E432" i="1"/>
  <c r="F432" i="1" s="1"/>
  <c r="V432" i="1"/>
  <c r="R432" i="1"/>
  <c r="O432" i="1"/>
  <c r="B434" i="1"/>
  <c r="G433" i="1"/>
  <c r="AL433" i="1"/>
  <c r="K433" i="1"/>
  <c r="M433" i="1"/>
  <c r="AM433" i="1"/>
  <c r="X433" i="1"/>
  <c r="Q433" i="1"/>
  <c r="U433" i="1"/>
  <c r="Z433" i="1"/>
  <c r="Y433" i="1"/>
  <c r="C433" i="1"/>
  <c r="AF433" i="1"/>
  <c r="J433" i="1"/>
  <c r="AK433" i="1"/>
  <c r="W433" i="1"/>
  <c r="AE433" i="1" s="1"/>
  <c r="D433" i="1"/>
  <c r="N433" i="1"/>
  <c r="AH433" i="1"/>
  <c r="T433" i="1"/>
  <c r="AI434" i="1" l="1"/>
  <c r="AJ434" i="1" s="1"/>
  <c r="AD434" i="1"/>
  <c r="AC434" i="1"/>
  <c r="AB434" i="1"/>
  <c r="AA434" i="1"/>
  <c r="AN433" i="1"/>
  <c r="AG433" i="1"/>
  <c r="P433" i="1"/>
  <c r="S433" i="1"/>
  <c r="A433" i="1"/>
  <c r="H433" i="1"/>
  <c r="I433" i="1" s="1"/>
  <c r="E433" i="1"/>
  <c r="F433" i="1" s="1"/>
  <c r="V433" i="1"/>
  <c r="R433" i="1"/>
  <c r="O433" i="1"/>
  <c r="Z434" i="1"/>
  <c r="G434" i="1"/>
  <c r="AK434" i="1"/>
  <c r="Q434" i="1"/>
  <c r="AF434" i="1"/>
  <c r="J434" i="1"/>
  <c r="Y434" i="1"/>
  <c r="D434" i="1"/>
  <c r="AH434" i="1"/>
  <c r="T434" i="1"/>
  <c r="N434" i="1"/>
  <c r="AL434" i="1"/>
  <c r="B435" i="1"/>
  <c r="K434" i="1"/>
  <c r="W434" i="1"/>
  <c r="AE434" i="1" s="1"/>
  <c r="M434" i="1"/>
  <c r="AM434" i="1"/>
  <c r="X434" i="1"/>
  <c r="C434" i="1"/>
  <c r="U434" i="1"/>
  <c r="AI435" i="1" l="1"/>
  <c r="AJ435" i="1" s="1"/>
  <c r="AD435" i="1"/>
  <c r="AC435" i="1"/>
  <c r="AB435" i="1"/>
  <c r="AA435" i="1"/>
  <c r="AN434" i="1"/>
  <c r="AG434" i="1"/>
  <c r="P434" i="1"/>
  <c r="S434" i="1"/>
  <c r="A434" i="1"/>
  <c r="H434" i="1"/>
  <c r="I434" i="1" s="1"/>
  <c r="E434" i="1"/>
  <c r="F434" i="1" s="1"/>
  <c r="V434" i="1"/>
  <c r="R434" i="1"/>
  <c r="O434" i="1"/>
  <c r="J435" i="1"/>
  <c r="T435" i="1"/>
  <c r="N435" i="1"/>
  <c r="B436" i="1"/>
  <c r="K435" i="1"/>
  <c r="AM435" i="1"/>
  <c r="Q435" i="1"/>
  <c r="M435" i="1"/>
  <c r="AK435" i="1"/>
  <c r="X435" i="1"/>
  <c r="U435" i="1"/>
  <c r="Z435" i="1"/>
  <c r="W435" i="1"/>
  <c r="AE435" i="1" s="1"/>
  <c r="C435" i="1"/>
  <c r="AL435" i="1"/>
  <c r="Y435" i="1"/>
  <c r="G435" i="1"/>
  <c r="AH435" i="1"/>
  <c r="AF435" i="1"/>
  <c r="D435" i="1"/>
  <c r="AI436" i="1" l="1"/>
  <c r="AJ436" i="1" s="1"/>
  <c r="AD436" i="1"/>
  <c r="AC436" i="1"/>
  <c r="AB436" i="1"/>
  <c r="AA436" i="1"/>
  <c r="AN435" i="1"/>
  <c r="AG435" i="1"/>
  <c r="P435" i="1"/>
  <c r="S435" i="1"/>
  <c r="A435" i="1"/>
  <c r="H435" i="1"/>
  <c r="I435" i="1" s="1"/>
  <c r="E435" i="1"/>
  <c r="F435" i="1" s="1"/>
  <c r="V435" i="1"/>
  <c r="R435" i="1"/>
  <c r="O435" i="1"/>
  <c r="G436" i="1"/>
  <c r="M436" i="1"/>
  <c r="AF436" i="1"/>
  <c r="X436" i="1"/>
  <c r="D436" i="1"/>
  <c r="U436" i="1"/>
  <c r="AM436" i="1"/>
  <c r="Z436" i="1"/>
  <c r="W436" i="1"/>
  <c r="AE436" i="1" s="1"/>
  <c r="C436" i="1"/>
  <c r="AL436" i="1"/>
  <c r="AH436" i="1"/>
  <c r="Q436" i="1"/>
  <c r="AK436" i="1"/>
  <c r="Y436" i="1"/>
  <c r="J436" i="1"/>
  <c r="T436" i="1"/>
  <c r="N436" i="1"/>
  <c r="B437" i="1"/>
  <c r="K436" i="1"/>
  <c r="AI437" i="1" l="1"/>
  <c r="AJ437" i="1" s="1"/>
  <c r="AD437" i="1"/>
  <c r="AC437" i="1"/>
  <c r="AB437" i="1"/>
  <c r="AA437" i="1"/>
  <c r="AN436" i="1"/>
  <c r="AG436" i="1"/>
  <c r="P436" i="1"/>
  <c r="S436" i="1"/>
  <c r="A436" i="1"/>
  <c r="H436" i="1"/>
  <c r="I436" i="1" s="1"/>
  <c r="E436" i="1"/>
  <c r="F436" i="1" s="1"/>
  <c r="V436" i="1"/>
  <c r="R436" i="1"/>
  <c r="O436" i="1"/>
  <c r="D437" i="1"/>
  <c r="AM437" i="1"/>
  <c r="AK437" i="1"/>
  <c r="Q437" i="1"/>
  <c r="AH437" i="1"/>
  <c r="Y437" i="1"/>
  <c r="N437" i="1"/>
  <c r="K437" i="1"/>
  <c r="AL437" i="1"/>
  <c r="B438" i="1"/>
  <c r="T437" i="1"/>
  <c r="M437" i="1"/>
  <c r="W437" i="1"/>
  <c r="AE437" i="1" s="1"/>
  <c r="J437" i="1"/>
  <c r="AF437" i="1"/>
  <c r="X437" i="1"/>
  <c r="C437" i="1"/>
  <c r="U437" i="1"/>
  <c r="Z437" i="1"/>
  <c r="G437" i="1"/>
  <c r="AI438" i="1" l="1"/>
  <c r="AJ438" i="1" s="1"/>
  <c r="AD438" i="1"/>
  <c r="AC438" i="1"/>
  <c r="AB438" i="1"/>
  <c r="AA438" i="1"/>
  <c r="AN437" i="1"/>
  <c r="AG437" i="1"/>
  <c r="P437" i="1"/>
  <c r="S437" i="1"/>
  <c r="A437" i="1"/>
  <c r="H437" i="1"/>
  <c r="I437" i="1" s="1"/>
  <c r="E437" i="1"/>
  <c r="F437" i="1" s="1"/>
  <c r="V437" i="1"/>
  <c r="R437" i="1"/>
  <c r="O437" i="1"/>
  <c r="T438" i="1"/>
  <c r="N438" i="1"/>
  <c r="AK438" i="1"/>
  <c r="B439" i="1"/>
  <c r="K438" i="1"/>
  <c r="G438" i="1"/>
  <c r="M438" i="1"/>
  <c r="AL438" i="1"/>
  <c r="X438" i="1"/>
  <c r="U438" i="1"/>
  <c r="AH438" i="1"/>
  <c r="Z438" i="1"/>
  <c r="W438" i="1"/>
  <c r="AE438" i="1" s="1"/>
  <c r="C438" i="1"/>
  <c r="AM438" i="1"/>
  <c r="Q438" i="1"/>
  <c r="D438" i="1"/>
  <c r="AF438" i="1"/>
  <c r="Y438" i="1"/>
  <c r="J438" i="1"/>
  <c r="AI439" i="1" l="1"/>
  <c r="AJ439" i="1" s="1"/>
  <c r="AD439" i="1"/>
  <c r="AC439" i="1"/>
  <c r="AB439" i="1"/>
  <c r="AA439" i="1"/>
  <c r="AN438" i="1"/>
  <c r="AG438" i="1"/>
  <c r="P438" i="1"/>
  <c r="S438" i="1"/>
  <c r="A438" i="1"/>
  <c r="H438" i="1"/>
  <c r="I438" i="1" s="1"/>
  <c r="E438" i="1"/>
  <c r="F438" i="1" s="1"/>
  <c r="V438" i="1"/>
  <c r="R438" i="1"/>
  <c r="O438" i="1"/>
  <c r="X439" i="1"/>
  <c r="C439" i="1"/>
  <c r="U439" i="1"/>
  <c r="Z439" i="1"/>
  <c r="G439" i="1"/>
  <c r="Y439" i="1"/>
  <c r="Q439" i="1"/>
  <c r="AK439" i="1"/>
  <c r="AF439" i="1"/>
  <c r="D439" i="1"/>
  <c r="AL439" i="1"/>
  <c r="W439" i="1"/>
  <c r="AE439" i="1" s="1"/>
  <c r="J439" i="1"/>
  <c r="AM439" i="1"/>
  <c r="T439" i="1"/>
  <c r="N439" i="1"/>
  <c r="AH439" i="1"/>
  <c r="B440" i="1"/>
  <c r="K439" i="1"/>
  <c r="M439" i="1"/>
  <c r="AI440" i="1" l="1"/>
  <c r="AJ440" i="1" s="1"/>
  <c r="AD440" i="1"/>
  <c r="AC440" i="1"/>
  <c r="AB440" i="1"/>
  <c r="AA440" i="1"/>
  <c r="AN439" i="1"/>
  <c r="AG439" i="1"/>
  <c r="P439" i="1"/>
  <c r="S439" i="1"/>
  <c r="V439" i="1"/>
  <c r="R439" i="1"/>
  <c r="O439" i="1"/>
  <c r="A439" i="1"/>
  <c r="H439" i="1"/>
  <c r="I439" i="1" s="1"/>
  <c r="E439" i="1"/>
  <c r="F439" i="1" s="1"/>
  <c r="J440" i="1"/>
  <c r="D440" i="1"/>
  <c r="N440" i="1"/>
  <c r="AK440" i="1"/>
  <c r="B441" i="1"/>
  <c r="C440" i="1"/>
  <c r="AH440" i="1"/>
  <c r="K440" i="1"/>
  <c r="M440" i="1"/>
  <c r="AM440" i="1"/>
  <c r="X440" i="1"/>
  <c r="T440" i="1"/>
  <c r="U440" i="1"/>
  <c r="Z440" i="1"/>
  <c r="W440" i="1"/>
  <c r="AE440" i="1" s="1"/>
  <c r="G440" i="1"/>
  <c r="Y440" i="1"/>
  <c r="Q440" i="1"/>
  <c r="AL440" i="1"/>
  <c r="AF440" i="1"/>
  <c r="AI441" i="1" l="1"/>
  <c r="AJ441" i="1" s="1"/>
  <c r="AD441" i="1"/>
  <c r="AC441" i="1"/>
  <c r="AB441" i="1"/>
  <c r="AA441" i="1"/>
  <c r="AN440" i="1"/>
  <c r="AG440" i="1"/>
  <c r="P440" i="1"/>
  <c r="S440" i="1"/>
  <c r="V440" i="1"/>
  <c r="R440" i="1"/>
  <c r="O440" i="1"/>
  <c r="A440" i="1"/>
  <c r="H440" i="1"/>
  <c r="I440" i="1" s="1"/>
  <c r="E440" i="1"/>
  <c r="F440" i="1" s="1"/>
  <c r="B442" i="1"/>
  <c r="Y441" i="1"/>
  <c r="K441" i="1"/>
  <c r="AL441" i="1"/>
  <c r="M441" i="1"/>
  <c r="X441" i="1"/>
  <c r="C441" i="1"/>
  <c r="U441" i="1"/>
  <c r="AF441" i="1"/>
  <c r="Z441" i="1"/>
  <c r="G441" i="1"/>
  <c r="W441" i="1"/>
  <c r="AE441" i="1" s="1"/>
  <c r="Q441" i="1"/>
  <c r="AK441" i="1"/>
  <c r="D441" i="1"/>
  <c r="J441" i="1"/>
  <c r="AM441" i="1"/>
  <c r="T441" i="1"/>
  <c r="N441" i="1"/>
  <c r="AH441" i="1"/>
  <c r="AI442" i="1" l="1"/>
  <c r="AJ442" i="1" s="1"/>
  <c r="AD442" i="1"/>
  <c r="AC442" i="1"/>
  <c r="AB442" i="1"/>
  <c r="AA442" i="1"/>
  <c r="AN441" i="1"/>
  <c r="AG441" i="1"/>
  <c r="P441" i="1"/>
  <c r="S441" i="1"/>
  <c r="A441" i="1"/>
  <c r="H441" i="1"/>
  <c r="I441" i="1" s="1"/>
  <c r="E441" i="1"/>
  <c r="F441" i="1" s="1"/>
  <c r="V441" i="1"/>
  <c r="R441" i="1"/>
  <c r="O441" i="1"/>
  <c r="Z442" i="1"/>
  <c r="W442" i="1"/>
  <c r="AE442" i="1" s="1"/>
  <c r="AH442" i="1"/>
  <c r="C442" i="1"/>
  <c r="AK442" i="1"/>
  <c r="J442" i="1"/>
  <c r="Y442" i="1"/>
  <c r="D442" i="1"/>
  <c r="AM442" i="1"/>
  <c r="T442" i="1"/>
  <c r="N442" i="1"/>
  <c r="AL442" i="1"/>
  <c r="B443" i="1"/>
  <c r="G442" i="1"/>
  <c r="K442" i="1"/>
  <c r="M442" i="1"/>
  <c r="Q442" i="1"/>
  <c r="U442" i="1"/>
  <c r="AF442" i="1"/>
  <c r="X442" i="1"/>
  <c r="AI443" i="1" l="1"/>
  <c r="AJ443" i="1" s="1"/>
  <c r="AD443" i="1"/>
  <c r="AC443" i="1"/>
  <c r="AB443" i="1"/>
  <c r="AA443" i="1"/>
  <c r="AN442" i="1"/>
  <c r="AG442" i="1"/>
  <c r="P442" i="1"/>
  <c r="S442" i="1"/>
  <c r="V442" i="1"/>
  <c r="R442" i="1"/>
  <c r="O442" i="1"/>
  <c r="A442" i="1"/>
  <c r="H442" i="1"/>
  <c r="I442" i="1" s="1"/>
  <c r="E442" i="1"/>
  <c r="F442" i="1" s="1"/>
  <c r="Q443" i="1"/>
  <c r="AH443" i="1"/>
  <c r="T443" i="1"/>
  <c r="J443" i="1"/>
  <c r="B444" i="1"/>
  <c r="K443" i="1"/>
  <c r="AM443" i="1"/>
  <c r="G443" i="1"/>
  <c r="M443" i="1"/>
  <c r="X443" i="1"/>
  <c r="U443" i="1"/>
  <c r="Z443" i="1"/>
  <c r="W443" i="1"/>
  <c r="AE443" i="1" s="1"/>
  <c r="C443" i="1"/>
  <c r="Y443" i="1"/>
  <c r="D443" i="1"/>
  <c r="AL443" i="1"/>
  <c r="AF443" i="1"/>
  <c r="N443" i="1"/>
  <c r="AK443" i="1"/>
  <c r="AI444" i="1" l="1"/>
  <c r="AJ444" i="1" s="1"/>
  <c r="AD444" i="1"/>
  <c r="AC444" i="1"/>
  <c r="AB444" i="1"/>
  <c r="AA444" i="1"/>
  <c r="AN443" i="1"/>
  <c r="AG443" i="1"/>
  <c r="P443" i="1"/>
  <c r="S443" i="1"/>
  <c r="A443" i="1"/>
  <c r="H443" i="1"/>
  <c r="I443" i="1" s="1"/>
  <c r="E443" i="1"/>
  <c r="F443" i="1" s="1"/>
  <c r="V443" i="1"/>
  <c r="R443" i="1"/>
  <c r="O443" i="1"/>
  <c r="G444" i="1"/>
  <c r="M444" i="1"/>
  <c r="X444" i="1"/>
  <c r="U444" i="1"/>
  <c r="Z444" i="1"/>
  <c r="W444" i="1"/>
  <c r="AE444" i="1" s="1"/>
  <c r="C444" i="1"/>
  <c r="AK444" i="1"/>
  <c r="Q444" i="1"/>
  <c r="AM444" i="1"/>
  <c r="AF444" i="1"/>
  <c r="J444" i="1"/>
  <c r="Y444" i="1"/>
  <c r="D444" i="1"/>
  <c r="AL444" i="1"/>
  <c r="T444" i="1"/>
  <c r="N444" i="1"/>
  <c r="AH444" i="1"/>
  <c r="B445" i="1"/>
  <c r="K444" i="1"/>
  <c r="AI445" i="1" l="1"/>
  <c r="AJ445" i="1" s="1"/>
  <c r="AD445" i="1"/>
  <c r="AC445" i="1"/>
  <c r="AB445" i="1"/>
  <c r="AA445" i="1"/>
  <c r="AN444" i="1"/>
  <c r="AG444" i="1"/>
  <c r="P444" i="1"/>
  <c r="S444" i="1"/>
  <c r="A444" i="1"/>
  <c r="H444" i="1"/>
  <c r="I444" i="1" s="1"/>
  <c r="E444" i="1"/>
  <c r="F444" i="1" s="1"/>
  <c r="V444" i="1"/>
  <c r="R444" i="1"/>
  <c r="O444" i="1"/>
  <c r="J445" i="1"/>
  <c r="AF445" i="1"/>
  <c r="W445" i="1"/>
  <c r="AE445" i="1" s="1"/>
  <c r="Q445" i="1"/>
  <c r="AK445" i="1"/>
  <c r="Y445" i="1"/>
  <c r="D445" i="1"/>
  <c r="T445" i="1"/>
  <c r="N445" i="1"/>
  <c r="AH445" i="1"/>
  <c r="B446" i="1"/>
  <c r="G445" i="1"/>
  <c r="AL445" i="1"/>
  <c r="K445" i="1"/>
  <c r="M445" i="1"/>
  <c r="X445" i="1"/>
  <c r="U445" i="1"/>
  <c r="Z445" i="1"/>
  <c r="C445" i="1"/>
  <c r="AM445" i="1"/>
  <c r="AI446" i="1" l="1"/>
  <c r="AJ446" i="1" s="1"/>
  <c r="AD446" i="1"/>
  <c r="AC446" i="1"/>
  <c r="AB446" i="1"/>
  <c r="AA446" i="1"/>
  <c r="AN445" i="1"/>
  <c r="AG445" i="1"/>
  <c r="P445" i="1"/>
  <c r="S445" i="1"/>
  <c r="A445" i="1"/>
  <c r="H445" i="1"/>
  <c r="I445" i="1" s="1"/>
  <c r="E445" i="1"/>
  <c r="F445" i="1" s="1"/>
  <c r="V445" i="1"/>
  <c r="R445" i="1"/>
  <c r="O445" i="1"/>
  <c r="K446" i="1"/>
  <c r="N446" i="1"/>
  <c r="B447" i="1"/>
  <c r="T446" i="1"/>
  <c r="U446" i="1"/>
  <c r="AM446" i="1"/>
  <c r="G446" i="1"/>
  <c r="AL446" i="1"/>
  <c r="X446" i="1"/>
  <c r="M446" i="1"/>
  <c r="AK446" i="1"/>
  <c r="Z446" i="1"/>
  <c r="W446" i="1"/>
  <c r="AE446" i="1" s="1"/>
  <c r="C446" i="1"/>
  <c r="AH446" i="1"/>
  <c r="Q446" i="1"/>
  <c r="D446" i="1"/>
  <c r="AF446" i="1"/>
  <c r="Y446" i="1"/>
  <c r="J446" i="1"/>
  <c r="AI447" i="1" l="1"/>
  <c r="AJ447" i="1" s="1"/>
  <c r="AD447" i="1"/>
  <c r="AC447" i="1"/>
  <c r="AB447" i="1"/>
  <c r="AA447" i="1"/>
  <c r="AN446" i="1"/>
  <c r="AG446" i="1"/>
  <c r="P446" i="1"/>
  <c r="S446" i="1"/>
  <c r="A446" i="1"/>
  <c r="H446" i="1"/>
  <c r="I446" i="1" s="1"/>
  <c r="E446" i="1"/>
  <c r="F446" i="1" s="1"/>
  <c r="V446" i="1"/>
  <c r="R446" i="1"/>
  <c r="O446" i="1"/>
  <c r="X447" i="1"/>
  <c r="U447" i="1"/>
  <c r="Z447" i="1"/>
  <c r="W447" i="1"/>
  <c r="AE447" i="1" s="1"/>
  <c r="C447" i="1"/>
  <c r="AL447" i="1"/>
  <c r="Y447" i="1"/>
  <c r="G447" i="1"/>
  <c r="AM447" i="1"/>
  <c r="AF447" i="1"/>
  <c r="J447" i="1"/>
  <c r="AH447" i="1"/>
  <c r="D447" i="1"/>
  <c r="T447" i="1"/>
  <c r="N447" i="1"/>
  <c r="AK447" i="1"/>
  <c r="B448" i="1"/>
  <c r="K447" i="1"/>
  <c r="Q447" i="1"/>
  <c r="M447" i="1"/>
  <c r="AI448" i="1" l="1"/>
  <c r="AJ448" i="1" s="1"/>
  <c r="AD448" i="1"/>
  <c r="AC448" i="1"/>
  <c r="AB448" i="1"/>
  <c r="AA448" i="1"/>
  <c r="AN447" i="1"/>
  <c r="AG447" i="1"/>
  <c r="P447" i="1"/>
  <c r="S447" i="1"/>
  <c r="V447" i="1"/>
  <c r="R447" i="1"/>
  <c r="O447" i="1"/>
  <c r="A447" i="1"/>
  <c r="H447" i="1"/>
  <c r="I447" i="1" s="1"/>
  <c r="E447" i="1"/>
  <c r="F447" i="1" s="1"/>
  <c r="W448" i="1"/>
  <c r="AE448" i="1" s="1"/>
  <c r="D448" i="1"/>
  <c r="AL448" i="1"/>
  <c r="Y448" i="1"/>
  <c r="J448" i="1"/>
  <c r="T448" i="1"/>
  <c r="N448" i="1"/>
  <c r="AH448" i="1"/>
  <c r="B449" i="1"/>
  <c r="G448" i="1"/>
  <c r="U448" i="1"/>
  <c r="K448" i="1"/>
  <c r="X448" i="1"/>
  <c r="M448" i="1"/>
  <c r="Z448" i="1"/>
  <c r="C448" i="1"/>
  <c r="AM448" i="1"/>
  <c r="AF448" i="1"/>
  <c r="Q448" i="1"/>
  <c r="AK448" i="1"/>
  <c r="AI449" i="1" l="1"/>
  <c r="AJ449" i="1" s="1"/>
  <c r="AD449" i="1"/>
  <c r="AC449" i="1"/>
  <c r="AB449" i="1"/>
  <c r="AA449" i="1"/>
  <c r="AN448" i="1"/>
  <c r="AG448" i="1"/>
  <c r="P448" i="1"/>
  <c r="S448" i="1"/>
  <c r="A448" i="1"/>
  <c r="H448" i="1"/>
  <c r="I448" i="1" s="1"/>
  <c r="E448" i="1"/>
  <c r="F448" i="1" s="1"/>
  <c r="V448" i="1"/>
  <c r="R448" i="1"/>
  <c r="O448" i="1"/>
  <c r="B450" i="1"/>
  <c r="K449" i="1"/>
  <c r="AF449" i="1"/>
  <c r="W449" i="1"/>
  <c r="AE449" i="1" s="1"/>
  <c r="G449" i="1"/>
  <c r="M449" i="1"/>
  <c r="AH449" i="1"/>
  <c r="X449" i="1"/>
  <c r="U449" i="1"/>
  <c r="Z449" i="1"/>
  <c r="C449" i="1"/>
  <c r="Q449" i="1"/>
  <c r="AK449" i="1"/>
  <c r="D449" i="1"/>
  <c r="AM449" i="1"/>
  <c r="Y449" i="1"/>
  <c r="J449" i="1"/>
  <c r="AL449" i="1"/>
  <c r="T449" i="1"/>
  <c r="N449" i="1"/>
  <c r="AI450" i="1" l="1"/>
  <c r="AJ450" i="1" s="1"/>
  <c r="AD450" i="1"/>
  <c r="AC450" i="1"/>
  <c r="AB450" i="1"/>
  <c r="AA450" i="1"/>
  <c r="AN449" i="1"/>
  <c r="AG449" i="1"/>
  <c r="P449" i="1"/>
  <c r="S449" i="1"/>
  <c r="A449" i="1"/>
  <c r="H449" i="1"/>
  <c r="I449" i="1" s="1"/>
  <c r="E449" i="1"/>
  <c r="F449" i="1" s="1"/>
  <c r="V449" i="1"/>
  <c r="R449" i="1"/>
  <c r="O449" i="1"/>
  <c r="Z450" i="1"/>
  <c r="C450" i="1"/>
  <c r="AK450" i="1"/>
  <c r="Y450" i="1"/>
  <c r="Q450" i="1"/>
  <c r="AF450" i="1"/>
  <c r="D450" i="1"/>
  <c r="AH450" i="1"/>
  <c r="N450" i="1"/>
  <c r="W450" i="1"/>
  <c r="AE450" i="1" s="1"/>
  <c r="G450" i="1"/>
  <c r="J450" i="1"/>
  <c r="B451" i="1"/>
  <c r="T450" i="1"/>
  <c r="AM450" i="1"/>
  <c r="K450" i="1"/>
  <c r="M450" i="1"/>
  <c r="AL450" i="1"/>
  <c r="X450" i="1"/>
  <c r="U450" i="1"/>
  <c r="AI451" i="1" l="1"/>
  <c r="AJ451" i="1" s="1"/>
  <c r="AD451" i="1"/>
  <c r="AC451" i="1"/>
  <c r="AB451" i="1"/>
  <c r="AA451" i="1"/>
  <c r="AN450" i="1"/>
  <c r="AG450" i="1"/>
  <c r="P450" i="1"/>
  <c r="S450" i="1"/>
  <c r="V450" i="1"/>
  <c r="R450" i="1"/>
  <c r="O450" i="1"/>
  <c r="A450" i="1"/>
  <c r="H450" i="1"/>
  <c r="I450" i="1" s="1"/>
  <c r="E450" i="1"/>
  <c r="F450" i="1" s="1"/>
  <c r="N451" i="1"/>
  <c r="AL451" i="1"/>
  <c r="W451" i="1"/>
  <c r="AE451" i="1" s="1"/>
  <c r="G451" i="1"/>
  <c r="J451" i="1"/>
  <c r="B452" i="1"/>
  <c r="K451" i="1"/>
  <c r="U451" i="1"/>
  <c r="AH451" i="1"/>
  <c r="T451" i="1"/>
  <c r="AM451" i="1"/>
  <c r="X451" i="1"/>
  <c r="Q451" i="1"/>
  <c r="M451" i="1"/>
  <c r="Z451" i="1"/>
  <c r="AK451" i="1"/>
  <c r="Y451" i="1"/>
  <c r="C451" i="1"/>
  <c r="AF451" i="1"/>
  <c r="D451" i="1"/>
  <c r="AI452" i="1" l="1"/>
  <c r="AJ452" i="1" s="1"/>
  <c r="AD452" i="1"/>
  <c r="AC452" i="1"/>
  <c r="AB452" i="1"/>
  <c r="AA452" i="1"/>
  <c r="AN451" i="1"/>
  <c r="AG451" i="1"/>
  <c r="S451" i="1"/>
  <c r="P451" i="1"/>
  <c r="A451" i="1"/>
  <c r="H451" i="1"/>
  <c r="I451" i="1" s="1"/>
  <c r="E451" i="1"/>
  <c r="F451" i="1" s="1"/>
  <c r="V451" i="1"/>
  <c r="R451" i="1"/>
  <c r="O451" i="1"/>
  <c r="G452" i="1"/>
  <c r="X452" i="1"/>
  <c r="M452" i="1"/>
  <c r="Z452" i="1"/>
  <c r="C452" i="1"/>
  <c r="AL452" i="1"/>
  <c r="W452" i="1"/>
  <c r="AE452" i="1" s="1"/>
  <c r="Q452" i="1"/>
  <c r="AM452" i="1"/>
  <c r="AK452" i="1"/>
  <c r="N452" i="1"/>
  <c r="Y452" i="1"/>
  <c r="D452" i="1"/>
  <c r="AF452" i="1"/>
  <c r="K452" i="1"/>
  <c r="U452" i="1"/>
  <c r="AH452" i="1"/>
  <c r="B453" i="1"/>
  <c r="T452" i="1"/>
  <c r="J452" i="1"/>
  <c r="AI453" i="1" l="1"/>
  <c r="AJ453" i="1" s="1"/>
  <c r="AD453" i="1"/>
  <c r="AC453" i="1"/>
  <c r="AB453" i="1"/>
  <c r="AA453" i="1"/>
  <c r="AN452" i="1"/>
  <c r="AG452" i="1"/>
  <c r="P452" i="1"/>
  <c r="S452" i="1"/>
  <c r="A452" i="1"/>
  <c r="H452" i="1"/>
  <c r="I452" i="1" s="1"/>
  <c r="E452" i="1"/>
  <c r="F452" i="1" s="1"/>
  <c r="V452" i="1"/>
  <c r="R452" i="1"/>
  <c r="O452" i="1"/>
  <c r="C453" i="1"/>
  <c r="AL453" i="1"/>
  <c r="AF453" i="1"/>
  <c r="W453" i="1"/>
  <c r="AE453" i="1" s="1"/>
  <c r="Q453" i="1"/>
  <c r="Y453" i="1"/>
  <c r="D453" i="1"/>
  <c r="AK453" i="1"/>
  <c r="T453" i="1"/>
  <c r="N453" i="1"/>
  <c r="AM453" i="1"/>
  <c r="B454" i="1"/>
  <c r="K453" i="1"/>
  <c r="AH453" i="1"/>
  <c r="J453" i="1"/>
  <c r="M453" i="1"/>
  <c r="X453" i="1"/>
  <c r="G453" i="1"/>
  <c r="U453" i="1"/>
  <c r="Z453" i="1"/>
  <c r="AI454" i="1" l="1"/>
  <c r="AJ454" i="1" s="1"/>
  <c r="AD454" i="1"/>
  <c r="AC454" i="1"/>
  <c r="AB454" i="1"/>
  <c r="AA454" i="1"/>
  <c r="AN453" i="1"/>
  <c r="AG453" i="1"/>
  <c r="P453" i="1"/>
  <c r="S453" i="1"/>
  <c r="V453" i="1"/>
  <c r="R453" i="1"/>
  <c r="O453" i="1"/>
  <c r="A453" i="1"/>
  <c r="H453" i="1"/>
  <c r="I453" i="1" s="1"/>
  <c r="E453" i="1"/>
  <c r="F453" i="1" s="1"/>
  <c r="W454" i="1"/>
  <c r="AE454" i="1" s="1"/>
  <c r="T454" i="1"/>
  <c r="D454" i="1"/>
  <c r="AF454" i="1"/>
  <c r="B455" i="1"/>
  <c r="K454" i="1"/>
  <c r="AL454" i="1"/>
  <c r="G454" i="1"/>
  <c r="M454" i="1"/>
  <c r="AK454" i="1"/>
  <c r="X454" i="1"/>
  <c r="Q454" i="1"/>
  <c r="U454" i="1"/>
  <c r="AM454" i="1"/>
  <c r="Z454" i="1"/>
  <c r="C454" i="1"/>
  <c r="J454" i="1"/>
  <c r="AH454" i="1"/>
  <c r="Y454" i="1"/>
  <c r="N454" i="1"/>
  <c r="AI455" i="1" l="1"/>
  <c r="AJ455" i="1" s="1"/>
  <c r="AD455" i="1"/>
  <c r="AC455" i="1"/>
  <c r="AB455" i="1"/>
  <c r="AA455" i="1"/>
  <c r="AN454" i="1"/>
  <c r="AG454" i="1"/>
  <c r="P454" i="1"/>
  <c r="S454" i="1"/>
  <c r="A454" i="1"/>
  <c r="H454" i="1"/>
  <c r="I454" i="1" s="1"/>
  <c r="E454" i="1"/>
  <c r="F454" i="1" s="1"/>
  <c r="V454" i="1"/>
  <c r="R454" i="1"/>
  <c r="O454" i="1"/>
  <c r="X455" i="1"/>
  <c r="D455" i="1"/>
  <c r="U455" i="1"/>
  <c r="Z455" i="1"/>
  <c r="C455" i="1"/>
  <c r="AM455" i="1"/>
  <c r="AF455" i="1"/>
  <c r="Q455" i="1"/>
  <c r="Y455" i="1"/>
  <c r="J455" i="1"/>
  <c r="AK455" i="1"/>
  <c r="T455" i="1"/>
  <c r="N455" i="1"/>
  <c r="AL455" i="1"/>
  <c r="B456" i="1"/>
  <c r="K455" i="1"/>
  <c r="AH455" i="1"/>
  <c r="M455" i="1"/>
  <c r="W455" i="1"/>
  <c r="AE455" i="1" s="1"/>
  <c r="G455" i="1"/>
  <c r="AI456" i="1" l="1"/>
  <c r="AJ456" i="1" s="1"/>
  <c r="AD456" i="1"/>
  <c r="AC456" i="1"/>
  <c r="AB456" i="1"/>
  <c r="AA456" i="1"/>
  <c r="AN455" i="1"/>
  <c r="AG455" i="1"/>
  <c r="P455" i="1"/>
  <c r="S455" i="1"/>
  <c r="V455" i="1"/>
  <c r="R455" i="1"/>
  <c r="O455" i="1"/>
  <c r="A455" i="1"/>
  <c r="E455" i="1"/>
  <c r="F455" i="1" s="1"/>
  <c r="H455" i="1"/>
  <c r="I455" i="1" s="1"/>
  <c r="J456" i="1"/>
  <c r="Y456" i="1"/>
  <c r="D456" i="1"/>
  <c r="AH456" i="1"/>
  <c r="T456" i="1"/>
  <c r="N456" i="1"/>
  <c r="AL456" i="1"/>
  <c r="B457" i="1"/>
  <c r="K456" i="1"/>
  <c r="AM456" i="1"/>
  <c r="W456" i="1"/>
  <c r="AE456" i="1" s="1"/>
  <c r="G456" i="1"/>
  <c r="M456" i="1"/>
  <c r="AK456" i="1"/>
  <c r="X456" i="1"/>
  <c r="U456" i="1"/>
  <c r="Z456" i="1"/>
  <c r="C456" i="1"/>
  <c r="Q456" i="1"/>
  <c r="AF456" i="1"/>
  <c r="AI457" i="1" l="1"/>
  <c r="AJ457" i="1" s="1"/>
  <c r="AD457" i="1"/>
  <c r="AC457" i="1"/>
  <c r="AB457" i="1"/>
  <c r="AA457" i="1"/>
  <c r="AN456" i="1"/>
  <c r="AG456" i="1"/>
  <c r="P456" i="1"/>
  <c r="S456" i="1"/>
  <c r="A456" i="1"/>
  <c r="H456" i="1"/>
  <c r="I456" i="1" s="1"/>
  <c r="E456" i="1"/>
  <c r="F456" i="1" s="1"/>
  <c r="V456" i="1"/>
  <c r="R456" i="1"/>
  <c r="O456" i="1"/>
  <c r="B458" i="1"/>
  <c r="T457" i="1"/>
  <c r="W457" i="1"/>
  <c r="AE457" i="1" s="1"/>
  <c r="G457" i="1"/>
  <c r="M457" i="1"/>
  <c r="AM457" i="1"/>
  <c r="X457" i="1"/>
  <c r="U457" i="1"/>
  <c r="Z457" i="1"/>
  <c r="C457" i="1"/>
  <c r="J457" i="1"/>
  <c r="AF457" i="1"/>
  <c r="D457" i="1"/>
  <c r="AL457" i="1"/>
  <c r="Y457" i="1"/>
  <c r="Q457" i="1"/>
  <c r="AK457" i="1"/>
  <c r="AH457" i="1"/>
  <c r="K457" i="1"/>
  <c r="N457" i="1"/>
  <c r="AI458" i="1" l="1"/>
  <c r="AJ458" i="1" s="1"/>
  <c r="AD458" i="1"/>
  <c r="AC458" i="1"/>
  <c r="AB458" i="1"/>
  <c r="AA458" i="1"/>
  <c r="AN457" i="1"/>
  <c r="AG457" i="1"/>
  <c r="P457" i="1"/>
  <c r="S457" i="1"/>
  <c r="A457" i="1"/>
  <c r="H457" i="1"/>
  <c r="I457" i="1" s="1"/>
  <c r="E457" i="1"/>
  <c r="F457" i="1" s="1"/>
  <c r="V457" i="1"/>
  <c r="R457" i="1"/>
  <c r="O457" i="1"/>
  <c r="Z458" i="1"/>
  <c r="C458" i="1"/>
  <c r="AL458" i="1"/>
  <c r="Q458" i="1"/>
  <c r="D458" i="1"/>
  <c r="AF458" i="1"/>
  <c r="Y458" i="1"/>
  <c r="J458" i="1"/>
  <c r="AM458" i="1"/>
  <c r="T458" i="1"/>
  <c r="N458" i="1"/>
  <c r="B459" i="1"/>
  <c r="K458" i="1"/>
  <c r="AK458" i="1"/>
  <c r="W458" i="1"/>
  <c r="AE458" i="1" s="1"/>
  <c r="G458" i="1"/>
  <c r="M458" i="1"/>
  <c r="AH458" i="1"/>
  <c r="X458" i="1"/>
  <c r="U458" i="1"/>
  <c r="AI459" i="1" l="1"/>
  <c r="AJ459" i="1" s="1"/>
  <c r="AD459" i="1"/>
  <c r="AC459" i="1"/>
  <c r="AB459" i="1"/>
  <c r="AA459" i="1"/>
  <c r="AN458" i="1"/>
  <c r="AG458" i="1"/>
  <c r="P458" i="1"/>
  <c r="S458" i="1"/>
  <c r="V458" i="1"/>
  <c r="R458" i="1"/>
  <c r="O458" i="1"/>
  <c r="A458" i="1"/>
  <c r="H458" i="1"/>
  <c r="I458" i="1" s="1"/>
  <c r="E458" i="1"/>
  <c r="F458" i="1" s="1"/>
  <c r="J459" i="1"/>
  <c r="AM459" i="1"/>
  <c r="T459" i="1"/>
  <c r="N459" i="1"/>
  <c r="AK459" i="1"/>
  <c r="B460" i="1"/>
  <c r="K459" i="1"/>
  <c r="G459" i="1"/>
  <c r="M459" i="1"/>
  <c r="AH459" i="1"/>
  <c r="X459" i="1"/>
  <c r="U459" i="1"/>
  <c r="Z459" i="1"/>
  <c r="W459" i="1"/>
  <c r="AE459" i="1" s="1"/>
  <c r="C459" i="1"/>
  <c r="Y459" i="1"/>
  <c r="D459" i="1"/>
  <c r="AF459" i="1"/>
  <c r="Q459" i="1"/>
  <c r="AL459" i="1"/>
  <c r="AI460" i="1" l="1"/>
  <c r="AJ460" i="1" s="1"/>
  <c r="AD460" i="1"/>
  <c r="AC460" i="1"/>
  <c r="AB460" i="1"/>
  <c r="AA460" i="1"/>
  <c r="AN459" i="1"/>
  <c r="AG459" i="1"/>
  <c r="S459" i="1"/>
  <c r="P459" i="1"/>
  <c r="A459" i="1"/>
  <c r="H459" i="1"/>
  <c r="I459" i="1" s="1"/>
  <c r="E459" i="1"/>
  <c r="F459" i="1" s="1"/>
  <c r="V459" i="1"/>
  <c r="R459" i="1"/>
  <c r="O459" i="1"/>
  <c r="J460" i="1"/>
  <c r="M460" i="1"/>
  <c r="X460" i="1"/>
  <c r="G460" i="1"/>
  <c r="U460" i="1"/>
  <c r="Z460" i="1"/>
  <c r="AM460" i="1"/>
  <c r="C460" i="1"/>
  <c r="AL460" i="1"/>
  <c r="AF460" i="1"/>
  <c r="W460" i="1"/>
  <c r="AE460" i="1" s="1"/>
  <c r="Q460" i="1"/>
  <c r="AH460" i="1"/>
  <c r="Y460" i="1"/>
  <c r="D460" i="1"/>
  <c r="T460" i="1"/>
  <c r="N460" i="1"/>
  <c r="K460" i="1"/>
  <c r="AK460" i="1"/>
  <c r="B461" i="1"/>
  <c r="AI461" i="1" l="1"/>
  <c r="AJ461" i="1" s="1"/>
  <c r="AD461" i="1"/>
  <c r="AC461" i="1"/>
  <c r="AB461" i="1"/>
  <c r="AA461" i="1"/>
  <c r="AN460" i="1"/>
  <c r="AG460" i="1"/>
  <c r="P460" i="1"/>
  <c r="S460" i="1"/>
  <c r="A460" i="1"/>
  <c r="H460" i="1"/>
  <c r="I460" i="1" s="1"/>
  <c r="E460" i="1"/>
  <c r="F460" i="1" s="1"/>
  <c r="V460" i="1"/>
  <c r="R460" i="1"/>
  <c r="O460" i="1"/>
  <c r="Q461" i="1"/>
  <c r="AM461" i="1"/>
  <c r="AF461" i="1"/>
  <c r="W461" i="1"/>
  <c r="AE461" i="1" s="1"/>
  <c r="D461" i="1"/>
  <c r="AH461" i="1"/>
  <c r="Y461" i="1"/>
  <c r="J461" i="1"/>
  <c r="T461" i="1"/>
  <c r="N461" i="1"/>
  <c r="AL461" i="1"/>
  <c r="B462" i="1"/>
  <c r="K461" i="1"/>
  <c r="G461" i="1"/>
  <c r="M461" i="1"/>
  <c r="X461" i="1"/>
  <c r="U461" i="1"/>
  <c r="Z461" i="1"/>
  <c r="C461" i="1"/>
  <c r="AK461" i="1"/>
  <c r="AI462" i="1" l="1"/>
  <c r="AJ462" i="1" s="1"/>
  <c r="AD462" i="1"/>
  <c r="AC462" i="1"/>
  <c r="AB462" i="1"/>
  <c r="AA462" i="1"/>
  <c r="AN461" i="1"/>
  <c r="AG461" i="1"/>
  <c r="P461" i="1"/>
  <c r="S461" i="1"/>
  <c r="A461" i="1"/>
  <c r="H461" i="1"/>
  <c r="I461" i="1" s="1"/>
  <c r="E461" i="1"/>
  <c r="F461" i="1" s="1"/>
  <c r="V461" i="1"/>
  <c r="R461" i="1"/>
  <c r="O461" i="1"/>
  <c r="W462" i="1"/>
  <c r="AE462" i="1" s="1"/>
  <c r="K462" i="1"/>
  <c r="N462" i="1"/>
  <c r="AK462" i="1"/>
  <c r="B463" i="1"/>
  <c r="T462" i="1"/>
  <c r="AH462" i="1"/>
  <c r="G462" i="1"/>
  <c r="M462" i="1"/>
  <c r="X462" i="1"/>
  <c r="Q462" i="1"/>
  <c r="U462" i="1"/>
  <c r="Z462" i="1"/>
  <c r="C462" i="1"/>
  <c r="AF462" i="1"/>
  <c r="D462" i="1"/>
  <c r="AL462" i="1"/>
  <c r="Y462" i="1"/>
  <c r="J462" i="1"/>
  <c r="AM462" i="1"/>
  <c r="AI463" i="1" l="1"/>
  <c r="AJ463" i="1" s="1"/>
  <c r="AD463" i="1"/>
  <c r="AC463" i="1"/>
  <c r="AB463" i="1"/>
  <c r="AA463" i="1"/>
  <c r="AN462" i="1"/>
  <c r="AG462" i="1"/>
  <c r="P462" i="1"/>
  <c r="S462" i="1"/>
  <c r="A462" i="1"/>
  <c r="H462" i="1"/>
  <c r="I462" i="1" s="1"/>
  <c r="E462" i="1"/>
  <c r="F462" i="1" s="1"/>
  <c r="V462" i="1"/>
  <c r="R462" i="1"/>
  <c r="O462" i="1"/>
  <c r="X463" i="1"/>
  <c r="Q463" i="1"/>
  <c r="U463" i="1"/>
  <c r="Z463" i="1"/>
  <c r="W463" i="1"/>
  <c r="AE463" i="1" s="1"/>
  <c r="C463" i="1"/>
  <c r="AM463" i="1"/>
  <c r="AF463" i="1"/>
  <c r="D463" i="1"/>
  <c r="AL463" i="1"/>
  <c r="Y463" i="1"/>
  <c r="J463" i="1"/>
  <c r="AH463" i="1"/>
  <c r="T463" i="1"/>
  <c r="N463" i="1"/>
  <c r="B464" i="1"/>
  <c r="K463" i="1"/>
  <c r="AK463" i="1"/>
  <c r="G463" i="1"/>
  <c r="M463" i="1"/>
  <c r="AI464" i="1" l="1"/>
  <c r="AJ464" i="1" s="1"/>
  <c r="AD464" i="1"/>
  <c r="AC464" i="1"/>
  <c r="AB464" i="1"/>
  <c r="AA464" i="1"/>
  <c r="AN463" i="1"/>
  <c r="AG463" i="1"/>
  <c r="P463" i="1"/>
  <c r="S463" i="1"/>
  <c r="V463" i="1"/>
  <c r="R463" i="1"/>
  <c r="O463" i="1"/>
  <c r="A463" i="1"/>
  <c r="H463" i="1"/>
  <c r="I463" i="1" s="1"/>
  <c r="E463" i="1"/>
  <c r="F463" i="1" s="1"/>
  <c r="D464" i="1"/>
  <c r="AF464" i="1"/>
  <c r="J464" i="1"/>
  <c r="AH464" i="1"/>
  <c r="T464" i="1"/>
  <c r="U464" i="1"/>
  <c r="B465" i="1"/>
  <c r="G464" i="1"/>
  <c r="N464" i="1"/>
  <c r="AK464" i="1"/>
  <c r="K464" i="1"/>
  <c r="AL464" i="1"/>
  <c r="X464" i="1"/>
  <c r="Y464" i="1"/>
  <c r="Q464" i="1"/>
  <c r="M464" i="1"/>
  <c r="Z464" i="1"/>
  <c r="C464" i="1"/>
  <c r="AM464" i="1"/>
  <c r="W464" i="1"/>
  <c r="AE464" i="1" s="1"/>
  <c r="AI465" i="1" l="1"/>
  <c r="AJ465" i="1" s="1"/>
  <c r="AD465" i="1"/>
  <c r="AC465" i="1"/>
  <c r="AB465" i="1"/>
  <c r="AA465" i="1"/>
  <c r="AN464" i="1"/>
  <c r="AG464" i="1"/>
  <c r="P464" i="1"/>
  <c r="S464" i="1"/>
  <c r="A464" i="1"/>
  <c r="H464" i="1"/>
  <c r="I464" i="1" s="1"/>
  <c r="E464" i="1"/>
  <c r="F464" i="1" s="1"/>
  <c r="V464" i="1"/>
  <c r="R464" i="1"/>
  <c r="O464" i="1"/>
  <c r="B466" i="1"/>
  <c r="G465" i="1"/>
  <c r="K465" i="1"/>
  <c r="M465" i="1"/>
  <c r="X465" i="1"/>
  <c r="U465" i="1"/>
  <c r="Z465" i="1"/>
  <c r="W465" i="1"/>
  <c r="AE465" i="1" s="1"/>
  <c r="C465" i="1"/>
  <c r="AL465" i="1"/>
  <c r="Q465" i="1"/>
  <c r="AH465" i="1"/>
  <c r="D465" i="1"/>
  <c r="AF465" i="1"/>
  <c r="Y465" i="1"/>
  <c r="J465" i="1"/>
  <c r="AK465" i="1"/>
  <c r="T465" i="1"/>
  <c r="N465" i="1"/>
  <c r="AM465" i="1"/>
  <c r="AI466" i="1" l="1"/>
  <c r="AJ466" i="1" s="1"/>
  <c r="AD466" i="1"/>
  <c r="AC466" i="1"/>
  <c r="AB466" i="1"/>
  <c r="AA466" i="1"/>
  <c r="AN465" i="1"/>
  <c r="AG465" i="1"/>
  <c r="P465" i="1"/>
  <c r="S465" i="1"/>
  <c r="A465" i="1"/>
  <c r="H465" i="1"/>
  <c r="I465" i="1" s="1"/>
  <c r="E465" i="1"/>
  <c r="F465" i="1" s="1"/>
  <c r="V465" i="1"/>
  <c r="R465" i="1"/>
  <c r="O465" i="1"/>
  <c r="Z466" i="1"/>
  <c r="W466" i="1"/>
  <c r="AE466" i="1" s="1"/>
  <c r="Y466" i="1"/>
  <c r="C466" i="1"/>
  <c r="AK466" i="1"/>
  <c r="AF466" i="1"/>
  <c r="D466" i="1"/>
  <c r="J466" i="1"/>
  <c r="AM466" i="1"/>
  <c r="G466" i="1"/>
  <c r="N466" i="1"/>
  <c r="AL466" i="1"/>
  <c r="B467" i="1"/>
  <c r="T466" i="1"/>
  <c r="K466" i="1"/>
  <c r="M466" i="1"/>
  <c r="AH466" i="1"/>
  <c r="U466" i="1"/>
  <c r="X466" i="1"/>
  <c r="Q466" i="1"/>
  <c r="AI467" i="1" l="1"/>
  <c r="AJ467" i="1" s="1"/>
  <c r="AD467" i="1"/>
  <c r="AC467" i="1"/>
  <c r="AB467" i="1"/>
  <c r="AA467" i="1"/>
  <c r="AN466" i="1"/>
  <c r="AG466" i="1"/>
  <c r="P466" i="1"/>
  <c r="S466" i="1"/>
  <c r="V466" i="1"/>
  <c r="R466" i="1"/>
  <c r="O466" i="1"/>
  <c r="A466" i="1"/>
  <c r="H466" i="1"/>
  <c r="I466" i="1" s="1"/>
  <c r="E466" i="1"/>
  <c r="F466" i="1" s="1"/>
  <c r="Y467" i="1"/>
  <c r="J467" i="1"/>
  <c r="AM467" i="1"/>
  <c r="T467" i="1"/>
  <c r="N467" i="1"/>
  <c r="AH467" i="1"/>
  <c r="B468" i="1"/>
  <c r="G467" i="1"/>
  <c r="U467" i="1"/>
  <c r="AK467" i="1"/>
  <c r="X467" i="1"/>
  <c r="C467" i="1"/>
  <c r="M467" i="1"/>
  <c r="Z467" i="1"/>
  <c r="W467" i="1"/>
  <c r="AE467" i="1" s="1"/>
  <c r="K467" i="1"/>
  <c r="AL467" i="1"/>
  <c r="D467" i="1"/>
  <c r="AF467" i="1"/>
  <c r="Q467" i="1"/>
  <c r="AI468" i="1" l="1"/>
  <c r="AJ468" i="1" s="1"/>
  <c r="AD468" i="1"/>
  <c r="AC468" i="1"/>
  <c r="AB468" i="1"/>
  <c r="AA468" i="1"/>
  <c r="AN467" i="1"/>
  <c r="AG467" i="1"/>
  <c r="S467" i="1"/>
  <c r="P467" i="1"/>
  <c r="V467" i="1"/>
  <c r="R467" i="1"/>
  <c r="O467" i="1"/>
  <c r="A467" i="1"/>
  <c r="H467" i="1"/>
  <c r="I467" i="1" s="1"/>
  <c r="E467" i="1"/>
  <c r="F467" i="1" s="1"/>
  <c r="M468" i="1"/>
  <c r="AM468" i="1"/>
  <c r="X468" i="1"/>
  <c r="C468" i="1"/>
  <c r="U468" i="1"/>
  <c r="Z468" i="1"/>
  <c r="W468" i="1"/>
  <c r="AE468" i="1" s="1"/>
  <c r="Q468" i="1"/>
  <c r="AK468" i="1"/>
  <c r="G468" i="1"/>
  <c r="AL468" i="1"/>
  <c r="AF468" i="1"/>
  <c r="D468" i="1"/>
  <c r="AH468" i="1"/>
  <c r="Y468" i="1"/>
  <c r="J468" i="1"/>
  <c r="K468" i="1"/>
  <c r="N468" i="1"/>
  <c r="B469" i="1"/>
  <c r="T468" i="1"/>
  <c r="AI469" i="1" l="1"/>
  <c r="AJ469" i="1" s="1"/>
  <c r="AD469" i="1"/>
  <c r="AC469" i="1"/>
  <c r="AB469" i="1"/>
  <c r="AA469" i="1"/>
  <c r="AN468" i="1"/>
  <c r="AG468" i="1"/>
  <c r="P468" i="1"/>
  <c r="S468" i="1"/>
  <c r="A468" i="1"/>
  <c r="H468" i="1"/>
  <c r="I468" i="1" s="1"/>
  <c r="E468" i="1"/>
  <c r="F468" i="1" s="1"/>
  <c r="V468" i="1"/>
  <c r="R468" i="1"/>
  <c r="O468" i="1"/>
  <c r="Y469" i="1"/>
  <c r="Q469" i="1"/>
  <c r="AL469" i="1"/>
  <c r="AF469" i="1"/>
  <c r="J469" i="1"/>
  <c r="D469" i="1"/>
  <c r="AM469" i="1"/>
  <c r="T469" i="1"/>
  <c r="N469" i="1"/>
  <c r="B470" i="1"/>
  <c r="G469" i="1"/>
  <c r="K469" i="1"/>
  <c r="M469" i="1"/>
  <c r="AH469" i="1"/>
  <c r="X469" i="1"/>
  <c r="U469" i="1"/>
  <c r="Z469" i="1"/>
  <c r="W469" i="1"/>
  <c r="AE469" i="1" s="1"/>
  <c r="C469" i="1"/>
  <c r="AK469" i="1"/>
  <c r="AI470" i="1" l="1"/>
  <c r="AJ470" i="1" s="1"/>
  <c r="AD470" i="1"/>
  <c r="AC470" i="1"/>
  <c r="AB470" i="1"/>
  <c r="AA470" i="1"/>
  <c r="AN469" i="1"/>
  <c r="AG469" i="1"/>
  <c r="P469" i="1"/>
  <c r="S469" i="1"/>
  <c r="A469" i="1"/>
  <c r="H469" i="1"/>
  <c r="I469" i="1" s="1"/>
  <c r="E469" i="1"/>
  <c r="F469" i="1" s="1"/>
  <c r="V469" i="1"/>
  <c r="R469" i="1"/>
  <c r="O469" i="1"/>
  <c r="K470" i="1"/>
  <c r="B471" i="1"/>
  <c r="T470" i="1"/>
  <c r="M470" i="1"/>
  <c r="AF470" i="1"/>
  <c r="G470" i="1"/>
  <c r="N470" i="1"/>
  <c r="X470" i="1"/>
  <c r="U470" i="1"/>
  <c r="AL470" i="1"/>
  <c r="Z470" i="1"/>
  <c r="W470" i="1"/>
  <c r="AE470" i="1" s="1"/>
  <c r="C470" i="1"/>
  <c r="AM470" i="1"/>
  <c r="Q470" i="1"/>
  <c r="AH470" i="1"/>
  <c r="D470" i="1"/>
  <c r="AK470" i="1"/>
  <c r="Y470" i="1"/>
  <c r="J470" i="1"/>
  <c r="AI471" i="1" l="1"/>
  <c r="AJ471" i="1" s="1"/>
  <c r="AD471" i="1"/>
  <c r="AC471" i="1"/>
  <c r="AB471" i="1"/>
  <c r="AA471" i="1"/>
  <c r="AN470" i="1"/>
  <c r="AG470" i="1"/>
  <c r="P470" i="1"/>
  <c r="S470" i="1"/>
  <c r="A470" i="1"/>
  <c r="H470" i="1"/>
  <c r="I470" i="1" s="1"/>
  <c r="E470" i="1"/>
  <c r="F470" i="1" s="1"/>
  <c r="V470" i="1"/>
  <c r="R470" i="1"/>
  <c r="O470" i="1"/>
  <c r="X471" i="1"/>
  <c r="U471" i="1"/>
  <c r="Z471" i="1"/>
  <c r="W471" i="1"/>
  <c r="AE471" i="1" s="1"/>
  <c r="C471" i="1"/>
  <c r="AL471" i="1"/>
  <c r="J471" i="1"/>
  <c r="AK471" i="1"/>
  <c r="AF471" i="1"/>
  <c r="Q471" i="1"/>
  <c r="Y471" i="1"/>
  <c r="D471" i="1"/>
  <c r="T471" i="1"/>
  <c r="N471" i="1"/>
  <c r="AM471" i="1"/>
  <c r="B472" i="1"/>
  <c r="K471" i="1"/>
  <c r="G471" i="1"/>
  <c r="M471" i="1"/>
  <c r="AH471" i="1"/>
  <c r="AI472" i="1" l="1"/>
  <c r="AJ472" i="1" s="1"/>
  <c r="AD472" i="1"/>
  <c r="AC472" i="1"/>
  <c r="AB472" i="1"/>
  <c r="AA472" i="1"/>
  <c r="AN471" i="1"/>
  <c r="AG471" i="1"/>
  <c r="P471" i="1"/>
  <c r="S471" i="1"/>
  <c r="V471" i="1"/>
  <c r="R471" i="1"/>
  <c r="O471" i="1"/>
  <c r="A471" i="1"/>
  <c r="H471" i="1"/>
  <c r="I471" i="1" s="1"/>
  <c r="E471" i="1"/>
  <c r="F471" i="1" s="1"/>
  <c r="Q472" i="1"/>
  <c r="Y472" i="1"/>
  <c r="D472" i="1"/>
  <c r="W472" i="1"/>
  <c r="AE472" i="1" s="1"/>
  <c r="T472" i="1"/>
  <c r="N472" i="1"/>
  <c r="AM472" i="1"/>
  <c r="B473" i="1"/>
  <c r="G472" i="1"/>
  <c r="AH472" i="1"/>
  <c r="K472" i="1"/>
  <c r="M472" i="1"/>
  <c r="AK472" i="1"/>
  <c r="X472" i="1"/>
  <c r="U472" i="1"/>
  <c r="Z472" i="1"/>
  <c r="C472" i="1"/>
  <c r="J472" i="1"/>
  <c r="AL472" i="1"/>
  <c r="AF472" i="1"/>
  <c r="AI473" i="1" l="1"/>
  <c r="AJ473" i="1" s="1"/>
  <c r="AD473" i="1"/>
  <c r="AC473" i="1"/>
  <c r="AB473" i="1"/>
  <c r="AA473" i="1"/>
  <c r="AN472" i="1"/>
  <c r="AG472" i="1"/>
  <c r="P472" i="1"/>
  <c r="S472" i="1"/>
  <c r="A472" i="1"/>
  <c r="H472" i="1"/>
  <c r="I472" i="1" s="1"/>
  <c r="E472" i="1"/>
  <c r="F472" i="1" s="1"/>
  <c r="V472" i="1"/>
  <c r="R472" i="1"/>
  <c r="O472" i="1"/>
  <c r="B474" i="1"/>
  <c r="Q473" i="1"/>
  <c r="U473" i="1"/>
  <c r="AF473" i="1"/>
  <c r="K473" i="1"/>
  <c r="X473" i="1"/>
  <c r="G473" i="1"/>
  <c r="M473" i="1"/>
  <c r="Z473" i="1"/>
  <c r="W473" i="1"/>
  <c r="AE473" i="1" s="1"/>
  <c r="AK473" i="1"/>
  <c r="C473" i="1"/>
  <c r="AH473" i="1"/>
  <c r="J473" i="1"/>
  <c r="AL473" i="1"/>
  <c r="Y473" i="1"/>
  <c r="D473" i="1"/>
  <c r="AM473" i="1"/>
  <c r="T473" i="1"/>
  <c r="N473" i="1"/>
  <c r="AI474" i="1" l="1"/>
  <c r="AJ474" i="1" s="1"/>
  <c r="AD474" i="1"/>
  <c r="AC474" i="1"/>
  <c r="AB474" i="1"/>
  <c r="AA474" i="1"/>
  <c r="AN473" i="1"/>
  <c r="AG473" i="1"/>
  <c r="P473" i="1"/>
  <c r="S473" i="1"/>
  <c r="A473" i="1"/>
  <c r="H473" i="1"/>
  <c r="I473" i="1" s="1"/>
  <c r="E473" i="1"/>
  <c r="F473" i="1" s="1"/>
  <c r="V473" i="1"/>
  <c r="R473" i="1"/>
  <c r="O473" i="1"/>
  <c r="Z474" i="1"/>
  <c r="G474" i="1"/>
  <c r="D474" i="1"/>
  <c r="AH474" i="1"/>
  <c r="AL474" i="1"/>
  <c r="J474" i="1"/>
  <c r="AM474" i="1"/>
  <c r="W474" i="1"/>
  <c r="AE474" i="1" s="1"/>
  <c r="Q474" i="1"/>
  <c r="AK474" i="1"/>
  <c r="T474" i="1"/>
  <c r="N474" i="1"/>
  <c r="B475" i="1"/>
  <c r="K474" i="1"/>
  <c r="M474" i="1"/>
  <c r="AF474" i="1"/>
  <c r="X474" i="1"/>
  <c r="Y474" i="1"/>
  <c r="C474" i="1"/>
  <c r="U474" i="1"/>
  <c r="AI475" i="1" l="1"/>
  <c r="AJ475" i="1" s="1"/>
  <c r="AD475" i="1"/>
  <c r="AC475" i="1"/>
  <c r="AB475" i="1"/>
  <c r="AA475" i="1"/>
  <c r="AN474" i="1"/>
  <c r="AG474" i="1"/>
  <c r="P474" i="1"/>
  <c r="S474" i="1"/>
  <c r="A474" i="1"/>
  <c r="H474" i="1"/>
  <c r="I474" i="1" s="1"/>
  <c r="E474" i="1"/>
  <c r="F474" i="1" s="1"/>
  <c r="V474" i="1"/>
  <c r="R474" i="1"/>
  <c r="O474" i="1"/>
  <c r="Y475" i="1"/>
  <c r="J475" i="1"/>
  <c r="AM475" i="1"/>
  <c r="T475" i="1"/>
  <c r="N475" i="1"/>
  <c r="AL475" i="1"/>
  <c r="B476" i="1"/>
  <c r="G475" i="1"/>
  <c r="K475" i="1"/>
  <c r="M475" i="1"/>
  <c r="AH475" i="1"/>
  <c r="X475" i="1"/>
  <c r="U475" i="1"/>
  <c r="Z475" i="1"/>
  <c r="W475" i="1"/>
  <c r="AE475" i="1" s="1"/>
  <c r="C475" i="1"/>
  <c r="AK475" i="1"/>
  <c r="D475" i="1"/>
  <c r="AF475" i="1"/>
  <c r="Q475" i="1"/>
  <c r="AI476" i="1" l="1"/>
  <c r="AJ476" i="1" s="1"/>
  <c r="AD476" i="1"/>
  <c r="AC476" i="1"/>
  <c r="AB476" i="1"/>
  <c r="AA476" i="1"/>
  <c r="AN475" i="1"/>
  <c r="AG475" i="1"/>
  <c r="S475" i="1"/>
  <c r="P475" i="1"/>
  <c r="A475" i="1"/>
  <c r="H475" i="1"/>
  <c r="I475" i="1" s="1"/>
  <c r="E475" i="1"/>
  <c r="F475" i="1" s="1"/>
  <c r="V475" i="1"/>
  <c r="R475" i="1"/>
  <c r="O475" i="1"/>
  <c r="W476" i="1"/>
  <c r="AE476" i="1" s="1"/>
  <c r="G476" i="1"/>
  <c r="AH476" i="1"/>
  <c r="X476" i="1"/>
  <c r="Q476" i="1"/>
  <c r="M476" i="1"/>
  <c r="Z476" i="1"/>
  <c r="C476" i="1"/>
  <c r="AK476" i="1"/>
  <c r="AM476" i="1"/>
  <c r="D476" i="1"/>
  <c r="Y476" i="1"/>
  <c r="N476" i="1"/>
  <c r="AF476" i="1"/>
  <c r="K476" i="1"/>
  <c r="J476" i="1"/>
  <c r="AL476" i="1"/>
  <c r="B477" i="1"/>
  <c r="T476" i="1"/>
  <c r="U476" i="1"/>
  <c r="AI477" i="1" l="1"/>
  <c r="AJ477" i="1" s="1"/>
  <c r="AD477" i="1"/>
  <c r="AC477" i="1"/>
  <c r="AB477" i="1"/>
  <c r="AA477" i="1"/>
  <c r="AN476" i="1"/>
  <c r="AG476" i="1"/>
  <c r="P476" i="1"/>
  <c r="S476" i="1"/>
  <c r="A476" i="1"/>
  <c r="H476" i="1"/>
  <c r="I476" i="1" s="1"/>
  <c r="E476" i="1"/>
  <c r="F476" i="1" s="1"/>
  <c r="V476" i="1"/>
  <c r="R476" i="1"/>
  <c r="O476" i="1"/>
  <c r="Y477" i="1"/>
  <c r="Q477" i="1"/>
  <c r="AH477" i="1"/>
  <c r="D477" i="1"/>
  <c r="J477" i="1"/>
  <c r="AM477" i="1"/>
  <c r="T477" i="1"/>
  <c r="AL477" i="1"/>
  <c r="B478" i="1"/>
  <c r="K477" i="1"/>
  <c r="M477" i="1"/>
  <c r="G477" i="1"/>
  <c r="N477" i="1"/>
  <c r="AF477" i="1"/>
  <c r="X477" i="1"/>
  <c r="U477" i="1"/>
  <c r="AK477" i="1"/>
  <c r="Z477" i="1"/>
  <c r="W477" i="1"/>
  <c r="AE477" i="1" s="1"/>
  <c r="C477" i="1"/>
  <c r="AI478" i="1" l="1"/>
  <c r="AJ478" i="1" s="1"/>
  <c r="AD478" i="1"/>
  <c r="AC478" i="1"/>
  <c r="AB478" i="1"/>
  <c r="AA478" i="1"/>
  <c r="AN477" i="1"/>
  <c r="AG477" i="1"/>
  <c r="P477" i="1"/>
  <c r="S477" i="1"/>
  <c r="A477" i="1"/>
  <c r="H477" i="1"/>
  <c r="I477" i="1" s="1"/>
  <c r="E477" i="1"/>
  <c r="F477" i="1" s="1"/>
  <c r="V477" i="1"/>
  <c r="O477" i="1"/>
  <c r="R477" i="1"/>
  <c r="T478" i="1"/>
  <c r="N478" i="1"/>
  <c r="AH478" i="1"/>
  <c r="B479" i="1"/>
  <c r="Y478" i="1"/>
  <c r="K478" i="1"/>
  <c r="M478" i="1"/>
  <c r="X478" i="1"/>
  <c r="C478" i="1"/>
  <c r="U478" i="1"/>
  <c r="Z478" i="1"/>
  <c r="G478" i="1"/>
  <c r="AK478" i="1"/>
  <c r="W478" i="1"/>
  <c r="AE478" i="1" s="1"/>
  <c r="Q478" i="1"/>
  <c r="AM478" i="1"/>
  <c r="AF478" i="1"/>
  <c r="D478" i="1"/>
  <c r="AL478" i="1"/>
  <c r="J478" i="1"/>
  <c r="AI479" i="1" l="1"/>
  <c r="AJ479" i="1" s="1"/>
  <c r="AD479" i="1"/>
  <c r="AC479" i="1"/>
  <c r="AB479" i="1"/>
  <c r="AA479" i="1"/>
  <c r="AN478" i="1"/>
  <c r="AG478" i="1"/>
  <c r="P478" i="1"/>
  <c r="S478" i="1"/>
  <c r="A478" i="1"/>
  <c r="H478" i="1"/>
  <c r="I478" i="1" s="1"/>
  <c r="E478" i="1"/>
  <c r="F478" i="1" s="1"/>
  <c r="V478" i="1"/>
  <c r="R478" i="1"/>
  <c r="O478" i="1"/>
  <c r="X479" i="1"/>
  <c r="D479" i="1"/>
  <c r="U479" i="1"/>
  <c r="Z479" i="1"/>
  <c r="W479" i="1"/>
  <c r="AE479" i="1" s="1"/>
  <c r="Y479" i="1"/>
  <c r="C479" i="1"/>
  <c r="AK479" i="1"/>
  <c r="AF479" i="1"/>
  <c r="Q479" i="1"/>
  <c r="J479" i="1"/>
  <c r="AH479" i="1"/>
  <c r="T479" i="1"/>
  <c r="N479" i="1"/>
  <c r="B480" i="1"/>
  <c r="G479" i="1"/>
  <c r="AL479" i="1"/>
  <c r="AM479" i="1"/>
  <c r="K479" i="1"/>
  <c r="M479" i="1"/>
  <c r="AI480" i="1" l="1"/>
  <c r="AJ480" i="1" s="1"/>
  <c r="AD480" i="1"/>
  <c r="AC480" i="1"/>
  <c r="AB480" i="1"/>
  <c r="AA480" i="1"/>
  <c r="AN479" i="1"/>
  <c r="AG479" i="1"/>
  <c r="P479" i="1"/>
  <c r="S479" i="1"/>
  <c r="V479" i="1"/>
  <c r="R479" i="1"/>
  <c r="O479" i="1"/>
  <c r="A479" i="1"/>
  <c r="H479" i="1"/>
  <c r="I479" i="1" s="1"/>
  <c r="E479" i="1"/>
  <c r="F479" i="1" s="1"/>
  <c r="G480" i="1"/>
  <c r="AF480" i="1"/>
  <c r="D480" i="1"/>
  <c r="T480" i="1"/>
  <c r="N480" i="1"/>
  <c r="AK480" i="1"/>
  <c r="B481" i="1"/>
  <c r="K480" i="1"/>
  <c r="AL480" i="1"/>
  <c r="M480" i="1"/>
  <c r="X480" i="1"/>
  <c r="Y480" i="1"/>
  <c r="C480" i="1"/>
  <c r="U480" i="1"/>
  <c r="AH480" i="1"/>
  <c r="Z480" i="1"/>
  <c r="Q480" i="1"/>
  <c r="AM480" i="1"/>
  <c r="W480" i="1"/>
  <c r="AE480" i="1" s="1"/>
  <c r="J480" i="1"/>
  <c r="AI481" i="1" l="1"/>
  <c r="AJ481" i="1" s="1"/>
  <c r="AD481" i="1"/>
  <c r="AC481" i="1"/>
  <c r="AB481" i="1"/>
  <c r="AA481" i="1"/>
  <c r="AN480" i="1"/>
  <c r="AG480" i="1"/>
  <c r="P480" i="1"/>
  <c r="S480" i="1"/>
  <c r="A480" i="1"/>
  <c r="H480" i="1"/>
  <c r="I480" i="1" s="1"/>
  <c r="E480" i="1"/>
  <c r="F480" i="1" s="1"/>
  <c r="V480" i="1"/>
  <c r="R480" i="1"/>
  <c r="O480" i="1"/>
  <c r="B482" i="1"/>
  <c r="K481" i="1"/>
  <c r="U481" i="1"/>
  <c r="AK481" i="1"/>
  <c r="G481" i="1"/>
  <c r="X481" i="1"/>
  <c r="M481" i="1"/>
  <c r="AF481" i="1"/>
  <c r="Z481" i="1"/>
  <c r="W481" i="1"/>
  <c r="AE481" i="1" s="1"/>
  <c r="C481" i="1"/>
  <c r="J481" i="1"/>
  <c r="AM481" i="1"/>
  <c r="AL481" i="1"/>
  <c r="Q481" i="1"/>
  <c r="AH481" i="1"/>
  <c r="Y481" i="1"/>
  <c r="D481" i="1"/>
  <c r="T481" i="1"/>
  <c r="N481" i="1"/>
  <c r="AI482" i="1" l="1"/>
  <c r="AJ482" i="1" s="1"/>
  <c r="AD482" i="1"/>
  <c r="AC482" i="1"/>
  <c r="AB482" i="1"/>
  <c r="AA482" i="1"/>
  <c r="AN481" i="1"/>
  <c r="AG481" i="1"/>
  <c r="P481" i="1"/>
  <c r="S481" i="1"/>
  <c r="A481" i="1"/>
  <c r="H481" i="1"/>
  <c r="I481" i="1" s="1"/>
  <c r="E481" i="1"/>
  <c r="F481" i="1" s="1"/>
  <c r="V481" i="1"/>
  <c r="R481" i="1"/>
  <c r="O481" i="1"/>
  <c r="Z482" i="1"/>
  <c r="W482" i="1"/>
  <c r="AE482" i="1" s="1"/>
  <c r="C482" i="1"/>
  <c r="AL482" i="1"/>
  <c r="AF482" i="1"/>
  <c r="D482" i="1"/>
  <c r="AM482" i="1"/>
  <c r="J482" i="1"/>
  <c r="T482" i="1"/>
  <c r="B483" i="1"/>
  <c r="Y482" i="1"/>
  <c r="K482" i="1"/>
  <c r="M482" i="1"/>
  <c r="AH482" i="1"/>
  <c r="G482" i="1"/>
  <c r="N482" i="1"/>
  <c r="AK482" i="1"/>
  <c r="Q482" i="1"/>
  <c r="U482" i="1"/>
  <c r="X482" i="1"/>
  <c r="AI483" i="1" l="1"/>
  <c r="AJ483" i="1" s="1"/>
  <c r="AD483" i="1"/>
  <c r="AC483" i="1"/>
  <c r="AB483" i="1"/>
  <c r="AA483" i="1"/>
  <c r="AN482" i="1"/>
  <c r="AG482" i="1"/>
  <c r="P482" i="1"/>
  <c r="S482" i="1"/>
  <c r="V482" i="1"/>
  <c r="R482" i="1"/>
  <c r="O482" i="1"/>
  <c r="A482" i="1"/>
  <c r="H482" i="1"/>
  <c r="I482" i="1" s="1"/>
  <c r="E482" i="1"/>
  <c r="F482" i="1" s="1"/>
  <c r="D483" i="1"/>
  <c r="AL483" i="1"/>
  <c r="T483" i="1"/>
  <c r="N483" i="1"/>
  <c r="B484" i="1"/>
  <c r="K483" i="1"/>
  <c r="AM483" i="1"/>
  <c r="G483" i="1"/>
  <c r="M483" i="1"/>
  <c r="AH483" i="1"/>
  <c r="X483" i="1"/>
  <c r="Q483" i="1"/>
  <c r="U483" i="1"/>
  <c r="Z483" i="1"/>
  <c r="W483" i="1"/>
  <c r="AE483" i="1" s="1"/>
  <c r="AK483" i="1"/>
  <c r="Y483" i="1"/>
  <c r="C483" i="1"/>
  <c r="J483" i="1"/>
  <c r="AF483" i="1"/>
  <c r="AI484" i="1" l="1"/>
  <c r="AJ484" i="1" s="1"/>
  <c r="AD484" i="1"/>
  <c r="AC484" i="1"/>
  <c r="AB484" i="1"/>
  <c r="AA484" i="1"/>
  <c r="AN483" i="1"/>
  <c r="AG483" i="1"/>
  <c r="P483" i="1"/>
  <c r="S483" i="1"/>
  <c r="A483" i="1"/>
  <c r="H483" i="1"/>
  <c r="I483" i="1" s="1"/>
  <c r="E483" i="1"/>
  <c r="F483" i="1" s="1"/>
  <c r="V483" i="1"/>
  <c r="R483" i="1"/>
  <c r="O483" i="1"/>
  <c r="K484" i="1"/>
  <c r="M484" i="1"/>
  <c r="AM484" i="1"/>
  <c r="X484" i="1"/>
  <c r="U484" i="1"/>
  <c r="Z484" i="1"/>
  <c r="W484" i="1"/>
  <c r="AE484" i="1" s="1"/>
  <c r="C484" i="1"/>
  <c r="D484" i="1"/>
  <c r="AK484" i="1"/>
  <c r="AF484" i="1"/>
  <c r="Q484" i="1"/>
  <c r="AH484" i="1"/>
  <c r="Y484" i="1"/>
  <c r="J484" i="1"/>
  <c r="T484" i="1"/>
  <c r="N484" i="1"/>
  <c r="G484" i="1"/>
  <c r="AL484" i="1"/>
  <c r="B485" i="1"/>
  <c r="AI485" i="1" l="1"/>
  <c r="AJ485" i="1" s="1"/>
  <c r="AD485" i="1"/>
  <c r="AC485" i="1"/>
  <c r="AB485" i="1"/>
  <c r="AA485" i="1"/>
  <c r="AN484" i="1"/>
  <c r="AG484" i="1"/>
  <c r="P484" i="1"/>
  <c r="S484" i="1"/>
  <c r="A484" i="1"/>
  <c r="E484" i="1"/>
  <c r="F484" i="1" s="1"/>
  <c r="H484" i="1"/>
  <c r="I484" i="1" s="1"/>
  <c r="V484" i="1"/>
  <c r="R484" i="1"/>
  <c r="O484" i="1"/>
  <c r="Y485" i="1"/>
  <c r="Q485" i="1"/>
  <c r="AK485" i="1"/>
  <c r="AF485" i="1"/>
  <c r="J485" i="1"/>
  <c r="D485" i="1"/>
  <c r="AM485" i="1"/>
  <c r="T485" i="1"/>
  <c r="N485" i="1"/>
  <c r="AL485" i="1"/>
  <c r="B486" i="1"/>
  <c r="K485" i="1"/>
  <c r="G485" i="1"/>
  <c r="M485" i="1"/>
  <c r="X485" i="1"/>
  <c r="U485" i="1"/>
  <c r="Z485" i="1"/>
  <c r="W485" i="1"/>
  <c r="AE485" i="1" s="1"/>
  <c r="C485" i="1"/>
  <c r="AH485" i="1"/>
  <c r="AI486" i="1" l="1"/>
  <c r="AJ486" i="1" s="1"/>
  <c r="AD486" i="1"/>
  <c r="AC486" i="1"/>
  <c r="AB486" i="1"/>
  <c r="AA486" i="1"/>
  <c r="AN485" i="1"/>
  <c r="AG485" i="1"/>
  <c r="P485" i="1"/>
  <c r="S485" i="1"/>
  <c r="A485" i="1"/>
  <c r="H485" i="1"/>
  <c r="I485" i="1" s="1"/>
  <c r="E485" i="1"/>
  <c r="F485" i="1" s="1"/>
  <c r="V485" i="1"/>
  <c r="R485" i="1"/>
  <c r="O485" i="1"/>
  <c r="T486" i="1"/>
  <c r="B487" i="1"/>
  <c r="K486" i="1"/>
  <c r="M486" i="1"/>
  <c r="W486" i="1"/>
  <c r="AE486" i="1" s="1"/>
  <c r="N486" i="1"/>
  <c r="AF486" i="1"/>
  <c r="X486" i="1"/>
  <c r="C486" i="1"/>
  <c r="U486" i="1"/>
  <c r="AK486" i="1"/>
  <c r="Z486" i="1"/>
  <c r="D486" i="1"/>
  <c r="AM486" i="1"/>
  <c r="Y486" i="1"/>
  <c r="G486" i="1"/>
  <c r="AL486" i="1"/>
  <c r="AH486" i="1"/>
  <c r="Q486" i="1"/>
  <c r="J486" i="1"/>
  <c r="AI487" i="1" l="1"/>
  <c r="AJ487" i="1" s="1"/>
  <c r="AD487" i="1"/>
  <c r="AC487" i="1"/>
  <c r="AB487" i="1"/>
  <c r="AA487" i="1"/>
  <c r="AN486" i="1"/>
  <c r="AG486" i="1"/>
  <c r="P486" i="1"/>
  <c r="S486" i="1"/>
  <c r="A486" i="1"/>
  <c r="H486" i="1"/>
  <c r="I486" i="1" s="1"/>
  <c r="E486" i="1"/>
  <c r="F486" i="1" s="1"/>
  <c r="V486" i="1"/>
  <c r="R486" i="1"/>
  <c r="O486" i="1"/>
  <c r="X487" i="1"/>
  <c r="Y487" i="1"/>
  <c r="U487" i="1"/>
  <c r="Z487" i="1"/>
  <c r="C487" i="1"/>
  <c r="AK487" i="1"/>
  <c r="J487" i="1"/>
  <c r="AF487" i="1"/>
  <c r="Q487" i="1"/>
  <c r="D487" i="1"/>
  <c r="AH487" i="1"/>
  <c r="W487" i="1"/>
  <c r="AE487" i="1" s="1"/>
  <c r="T487" i="1"/>
  <c r="N487" i="1"/>
  <c r="B488" i="1"/>
  <c r="G487" i="1"/>
  <c r="AM487" i="1"/>
  <c r="K487" i="1"/>
  <c r="M487" i="1"/>
  <c r="AL487" i="1"/>
  <c r="AI488" i="1" l="1"/>
  <c r="AJ488" i="1" s="1"/>
  <c r="AD488" i="1"/>
  <c r="AC488" i="1"/>
  <c r="AB488" i="1"/>
  <c r="AA488" i="1"/>
  <c r="AN487" i="1"/>
  <c r="AG487" i="1"/>
  <c r="P487" i="1"/>
  <c r="S487" i="1"/>
  <c r="V487" i="1"/>
  <c r="R487" i="1"/>
  <c r="O487" i="1"/>
  <c r="A487" i="1"/>
  <c r="H487" i="1"/>
  <c r="I487" i="1" s="1"/>
  <c r="E487" i="1"/>
  <c r="F487" i="1" s="1"/>
  <c r="D488" i="1"/>
  <c r="AK488" i="1"/>
  <c r="N488" i="1"/>
  <c r="T488" i="1"/>
  <c r="J488" i="1"/>
  <c r="AF488" i="1"/>
  <c r="B489" i="1"/>
  <c r="G488" i="1"/>
  <c r="AM488" i="1"/>
  <c r="K488" i="1"/>
  <c r="M488" i="1"/>
  <c r="X488" i="1"/>
  <c r="U488" i="1"/>
  <c r="Z488" i="1"/>
  <c r="W488" i="1"/>
  <c r="AE488" i="1" s="1"/>
  <c r="C488" i="1"/>
  <c r="AH488" i="1"/>
  <c r="AL488" i="1"/>
  <c r="Y488" i="1"/>
  <c r="Q488" i="1"/>
  <c r="AI489" i="1" l="1"/>
  <c r="AJ489" i="1" s="1"/>
  <c r="AD489" i="1"/>
  <c r="AC489" i="1"/>
  <c r="AB489" i="1"/>
  <c r="AA489" i="1"/>
  <c r="AN488" i="1"/>
  <c r="AG488" i="1"/>
  <c r="P488" i="1"/>
  <c r="S488" i="1"/>
  <c r="A488" i="1"/>
  <c r="H488" i="1"/>
  <c r="I488" i="1" s="1"/>
  <c r="E488" i="1"/>
  <c r="F488" i="1" s="1"/>
  <c r="V488" i="1"/>
  <c r="R488" i="1"/>
  <c r="O488" i="1"/>
  <c r="B490" i="1"/>
  <c r="G489" i="1"/>
  <c r="K489" i="1"/>
  <c r="M489" i="1"/>
  <c r="AH489" i="1"/>
  <c r="X489" i="1"/>
  <c r="U489" i="1"/>
  <c r="Z489" i="1"/>
  <c r="W489" i="1"/>
  <c r="AE489" i="1" s="1"/>
  <c r="C489" i="1"/>
  <c r="AK489" i="1"/>
  <c r="Q489" i="1"/>
  <c r="AM489" i="1"/>
  <c r="J489" i="1"/>
  <c r="AL489" i="1"/>
  <c r="Y489" i="1"/>
  <c r="D489" i="1"/>
  <c r="T489" i="1"/>
  <c r="N489" i="1"/>
  <c r="AF489" i="1"/>
  <c r="AI490" i="1" l="1"/>
  <c r="AJ490" i="1" s="1"/>
  <c r="AD490" i="1"/>
  <c r="AC490" i="1"/>
  <c r="AB490" i="1"/>
  <c r="AA490" i="1"/>
  <c r="AN489" i="1"/>
  <c r="AG489" i="1"/>
  <c r="P489" i="1"/>
  <c r="S489" i="1"/>
  <c r="A489" i="1"/>
  <c r="H489" i="1"/>
  <c r="I489" i="1" s="1"/>
  <c r="E489" i="1"/>
  <c r="F489" i="1" s="1"/>
  <c r="V489" i="1"/>
  <c r="R489" i="1"/>
  <c r="O489" i="1"/>
  <c r="Z490" i="1"/>
  <c r="C490" i="1"/>
  <c r="AK490" i="1"/>
  <c r="AF490" i="1"/>
  <c r="W490" i="1"/>
  <c r="AE490" i="1" s="1"/>
  <c r="D490" i="1"/>
  <c r="AL490" i="1"/>
  <c r="Y490" i="1"/>
  <c r="J490" i="1"/>
  <c r="K490" i="1"/>
  <c r="N490" i="1"/>
  <c r="B491" i="1"/>
  <c r="T490" i="1"/>
  <c r="U490" i="1"/>
  <c r="AH490" i="1"/>
  <c r="G490" i="1"/>
  <c r="AM490" i="1"/>
  <c r="X490" i="1"/>
  <c r="Q490" i="1"/>
  <c r="M490" i="1"/>
  <c r="AI491" i="1" l="1"/>
  <c r="AJ491" i="1" s="1"/>
  <c r="AD491" i="1"/>
  <c r="AC491" i="1"/>
  <c r="AB491" i="1"/>
  <c r="AA491" i="1"/>
  <c r="AN490" i="1"/>
  <c r="AG490" i="1"/>
  <c r="P490" i="1"/>
  <c r="S490" i="1"/>
  <c r="V490" i="1"/>
  <c r="R490" i="1"/>
  <c r="O490" i="1"/>
  <c r="A490" i="1"/>
  <c r="H490" i="1"/>
  <c r="I490" i="1" s="1"/>
  <c r="E490" i="1"/>
  <c r="F490" i="1" s="1"/>
  <c r="Y491" i="1"/>
  <c r="D491" i="1"/>
  <c r="AK491" i="1"/>
  <c r="J491" i="1"/>
  <c r="AM491" i="1"/>
  <c r="B492" i="1"/>
  <c r="T491" i="1"/>
  <c r="M491" i="1"/>
  <c r="AL491" i="1"/>
  <c r="K491" i="1"/>
  <c r="N491" i="1"/>
  <c r="X491" i="1"/>
  <c r="G491" i="1"/>
  <c r="U491" i="1"/>
  <c r="Z491" i="1"/>
  <c r="W491" i="1"/>
  <c r="AE491" i="1" s="1"/>
  <c r="AH491" i="1"/>
  <c r="C491" i="1"/>
  <c r="AF491" i="1"/>
  <c r="Q491" i="1"/>
  <c r="AI492" i="1" l="1"/>
  <c r="AJ492" i="1" s="1"/>
  <c r="AD492" i="1"/>
  <c r="AC492" i="1"/>
  <c r="AB492" i="1"/>
  <c r="AA492" i="1"/>
  <c r="AN491" i="1"/>
  <c r="AG491" i="1"/>
  <c r="P491" i="1"/>
  <c r="S491" i="1"/>
  <c r="A491" i="1"/>
  <c r="H491" i="1"/>
  <c r="I491" i="1" s="1"/>
  <c r="E491" i="1"/>
  <c r="F491" i="1" s="1"/>
  <c r="V491" i="1"/>
  <c r="R491" i="1"/>
  <c r="O491" i="1"/>
  <c r="W492" i="1"/>
  <c r="AE492" i="1" s="1"/>
  <c r="G492" i="1"/>
  <c r="M492" i="1"/>
  <c r="AL492" i="1"/>
  <c r="X492" i="1"/>
  <c r="Q492" i="1"/>
  <c r="U492" i="1"/>
  <c r="Z492" i="1"/>
  <c r="C492" i="1"/>
  <c r="AK492" i="1"/>
  <c r="AF492" i="1"/>
  <c r="J492" i="1"/>
  <c r="Y492" i="1"/>
  <c r="D492" i="1"/>
  <c r="AH492" i="1"/>
  <c r="T492" i="1"/>
  <c r="N492" i="1"/>
  <c r="AM492" i="1"/>
  <c r="B493" i="1"/>
  <c r="K492" i="1"/>
  <c r="AI493" i="1" l="1"/>
  <c r="AJ493" i="1" s="1"/>
  <c r="AD493" i="1"/>
  <c r="AC493" i="1"/>
  <c r="AB493" i="1"/>
  <c r="AA493" i="1"/>
  <c r="AN492" i="1"/>
  <c r="AG492" i="1"/>
  <c r="P492" i="1"/>
  <c r="S492" i="1"/>
  <c r="A492" i="1"/>
  <c r="H492" i="1"/>
  <c r="I492" i="1" s="1"/>
  <c r="E492" i="1"/>
  <c r="F492" i="1" s="1"/>
  <c r="V492" i="1"/>
  <c r="R492" i="1"/>
  <c r="O492" i="1"/>
  <c r="G493" i="1"/>
  <c r="AF493" i="1"/>
  <c r="W493" i="1"/>
  <c r="AE493" i="1" s="1"/>
  <c r="J493" i="1"/>
  <c r="AM493" i="1"/>
  <c r="Y493" i="1"/>
  <c r="D493" i="1"/>
  <c r="AK493" i="1"/>
  <c r="K493" i="1"/>
  <c r="N493" i="1"/>
  <c r="B494" i="1"/>
  <c r="T493" i="1"/>
  <c r="U493" i="1"/>
  <c r="Q493" i="1"/>
  <c r="AL493" i="1"/>
  <c r="X493" i="1"/>
  <c r="M493" i="1"/>
  <c r="C493" i="1"/>
  <c r="AH493" i="1"/>
  <c r="Z493" i="1"/>
  <c r="AI494" i="1" l="1"/>
  <c r="AJ494" i="1" s="1"/>
  <c r="AD494" i="1"/>
  <c r="AC494" i="1"/>
  <c r="AB494" i="1"/>
  <c r="AA494" i="1"/>
  <c r="AN493" i="1"/>
  <c r="AG493" i="1"/>
  <c r="P493" i="1"/>
  <c r="S493" i="1"/>
  <c r="A493" i="1"/>
  <c r="H493" i="1"/>
  <c r="I493" i="1" s="1"/>
  <c r="E493" i="1"/>
  <c r="F493" i="1" s="1"/>
  <c r="V493" i="1"/>
  <c r="R493" i="1"/>
  <c r="O493" i="1"/>
  <c r="T494" i="1"/>
  <c r="N494" i="1"/>
  <c r="AF494" i="1"/>
  <c r="B495" i="1"/>
  <c r="G494" i="1"/>
  <c r="M494" i="1"/>
  <c r="X494" i="1"/>
  <c r="C494" i="1"/>
  <c r="U494" i="1"/>
  <c r="AK494" i="1"/>
  <c r="Z494" i="1"/>
  <c r="W494" i="1"/>
  <c r="AE494" i="1" s="1"/>
  <c r="K494" i="1"/>
  <c r="Q494" i="1"/>
  <c r="AL494" i="1"/>
  <c r="AH494" i="1"/>
  <c r="D494" i="1"/>
  <c r="AM494" i="1"/>
  <c r="Y494" i="1"/>
  <c r="J494" i="1"/>
  <c r="AI495" i="1" l="1"/>
  <c r="AJ495" i="1" s="1"/>
  <c r="AD495" i="1"/>
  <c r="AC495" i="1"/>
  <c r="AB495" i="1"/>
  <c r="AA495" i="1"/>
  <c r="AN494" i="1"/>
  <c r="AG494" i="1"/>
  <c r="P494" i="1"/>
  <c r="S494" i="1"/>
  <c r="A494" i="1"/>
  <c r="H494" i="1"/>
  <c r="I494" i="1" s="1"/>
  <c r="E494" i="1"/>
  <c r="F494" i="1" s="1"/>
  <c r="V494" i="1"/>
  <c r="R494" i="1"/>
  <c r="O494" i="1"/>
  <c r="X495" i="1"/>
  <c r="U495" i="1"/>
  <c r="Z495" i="1"/>
  <c r="C495" i="1"/>
  <c r="AH495" i="1"/>
  <c r="D495" i="1"/>
  <c r="J495" i="1"/>
  <c r="AM495" i="1"/>
  <c r="Y495" i="1"/>
  <c r="Q495" i="1"/>
  <c r="AL495" i="1"/>
  <c r="W495" i="1"/>
  <c r="AE495" i="1" s="1"/>
  <c r="T495" i="1"/>
  <c r="N495" i="1"/>
  <c r="AK495" i="1"/>
  <c r="B496" i="1"/>
  <c r="K495" i="1"/>
  <c r="G495" i="1"/>
  <c r="M495" i="1"/>
  <c r="AF495" i="1"/>
  <c r="AI496" i="1" l="1"/>
  <c r="AJ496" i="1" s="1"/>
  <c r="AD496" i="1"/>
  <c r="AC496" i="1"/>
  <c r="AB496" i="1"/>
  <c r="AA496" i="1"/>
  <c r="AN495" i="1"/>
  <c r="AG495" i="1"/>
  <c r="P495" i="1"/>
  <c r="S495" i="1"/>
  <c r="V495" i="1"/>
  <c r="R495" i="1"/>
  <c r="O495" i="1"/>
  <c r="A495" i="1"/>
  <c r="E495" i="1"/>
  <c r="F495" i="1" s="1"/>
  <c r="H495" i="1"/>
  <c r="I495" i="1" s="1"/>
  <c r="W496" i="1"/>
  <c r="AE496" i="1" s="1"/>
  <c r="D496" i="1"/>
  <c r="Y496" i="1"/>
  <c r="J496" i="1"/>
  <c r="AH496" i="1"/>
  <c r="T496" i="1"/>
  <c r="B497" i="1"/>
  <c r="K496" i="1"/>
  <c r="M496" i="1"/>
  <c r="G496" i="1"/>
  <c r="N496" i="1"/>
  <c r="AL496" i="1"/>
  <c r="X496" i="1"/>
  <c r="U496" i="1"/>
  <c r="Z496" i="1"/>
  <c r="C496" i="1"/>
  <c r="AM496" i="1"/>
  <c r="Q496" i="1"/>
  <c r="AK496" i="1"/>
  <c r="AF496" i="1"/>
  <c r="AI497" i="1" l="1"/>
  <c r="AJ497" i="1" s="1"/>
  <c r="AD497" i="1"/>
  <c r="AC497" i="1"/>
  <c r="AB497" i="1"/>
  <c r="AA497" i="1"/>
  <c r="AN496" i="1"/>
  <c r="AG496" i="1"/>
  <c r="P496" i="1"/>
  <c r="S496" i="1"/>
  <c r="A496" i="1"/>
  <c r="H496" i="1"/>
  <c r="I496" i="1" s="1"/>
  <c r="E496" i="1"/>
  <c r="F496" i="1" s="1"/>
  <c r="V496" i="1"/>
  <c r="R496" i="1"/>
  <c r="O496" i="1"/>
  <c r="B498" i="1"/>
  <c r="T497" i="1"/>
  <c r="G497" i="1"/>
  <c r="M497" i="1"/>
  <c r="AL497" i="1"/>
  <c r="X497" i="1"/>
  <c r="Q497" i="1"/>
  <c r="U497" i="1"/>
  <c r="AH497" i="1"/>
  <c r="Z497" i="1"/>
  <c r="W497" i="1"/>
  <c r="AE497" i="1" s="1"/>
  <c r="Y497" i="1"/>
  <c r="C497" i="1"/>
  <c r="AM497" i="1"/>
  <c r="AK497" i="1"/>
  <c r="D497" i="1"/>
  <c r="J497" i="1"/>
  <c r="N497" i="1"/>
  <c r="AF497" i="1"/>
  <c r="K497" i="1"/>
  <c r="AI498" i="1" l="1"/>
  <c r="AJ498" i="1" s="1"/>
  <c r="AD498" i="1"/>
  <c r="AC498" i="1"/>
  <c r="AB498" i="1"/>
  <c r="AA498" i="1"/>
  <c r="AN497" i="1"/>
  <c r="AG497" i="1"/>
  <c r="P497" i="1"/>
  <c r="S497" i="1"/>
  <c r="A497" i="1"/>
  <c r="H497" i="1"/>
  <c r="I497" i="1" s="1"/>
  <c r="E497" i="1"/>
  <c r="F497" i="1" s="1"/>
  <c r="V497" i="1"/>
  <c r="R497" i="1"/>
  <c r="O497" i="1"/>
  <c r="Z498" i="1"/>
  <c r="W498" i="1"/>
  <c r="AE498" i="1" s="1"/>
  <c r="G498" i="1"/>
  <c r="Q498" i="1"/>
  <c r="AF498" i="1"/>
  <c r="D498" i="1"/>
  <c r="AK498" i="1"/>
  <c r="Y498" i="1"/>
  <c r="J498" i="1"/>
  <c r="AL498" i="1"/>
  <c r="T498" i="1"/>
  <c r="N498" i="1"/>
  <c r="AM498" i="1"/>
  <c r="B499" i="1"/>
  <c r="K498" i="1"/>
  <c r="M498" i="1"/>
  <c r="AH498" i="1"/>
  <c r="X498" i="1"/>
  <c r="C498" i="1"/>
  <c r="U498" i="1"/>
  <c r="AI499" i="1" l="1"/>
  <c r="AJ499" i="1" s="1"/>
  <c r="AD499" i="1"/>
  <c r="AC499" i="1"/>
  <c r="AB499" i="1"/>
  <c r="AA499" i="1"/>
  <c r="AN498" i="1"/>
  <c r="AG498" i="1"/>
  <c r="P498" i="1"/>
  <c r="S498" i="1"/>
  <c r="A498" i="1"/>
  <c r="H498" i="1"/>
  <c r="I498" i="1" s="1"/>
  <c r="E498" i="1"/>
  <c r="F498" i="1" s="1"/>
  <c r="V498" i="1"/>
  <c r="R498" i="1"/>
  <c r="O498" i="1"/>
  <c r="Y499" i="1"/>
  <c r="D499" i="1"/>
  <c r="AH499" i="1"/>
  <c r="T499" i="1"/>
  <c r="N499" i="1"/>
  <c r="B500" i="1"/>
  <c r="K499" i="1"/>
  <c r="AK499" i="1"/>
  <c r="G499" i="1"/>
  <c r="M499" i="1"/>
  <c r="X499" i="1"/>
  <c r="U499" i="1"/>
  <c r="AF499" i="1"/>
  <c r="Z499" i="1"/>
  <c r="W499" i="1"/>
  <c r="AE499" i="1" s="1"/>
  <c r="C499" i="1"/>
  <c r="Q499" i="1"/>
  <c r="AL499" i="1"/>
  <c r="AM499" i="1"/>
  <c r="J499" i="1"/>
  <c r="AI500" i="1" l="1"/>
  <c r="AJ500" i="1" s="1"/>
  <c r="AD500" i="1"/>
  <c r="AC500" i="1"/>
  <c r="AB500" i="1"/>
  <c r="AA500" i="1"/>
  <c r="AN499" i="1"/>
  <c r="AG499" i="1"/>
  <c r="S499" i="1"/>
  <c r="P499" i="1"/>
  <c r="A499" i="1"/>
  <c r="H499" i="1"/>
  <c r="I499" i="1" s="1"/>
  <c r="E499" i="1"/>
  <c r="F499" i="1" s="1"/>
  <c r="V499" i="1"/>
  <c r="R499" i="1"/>
  <c r="O499" i="1"/>
  <c r="W500" i="1"/>
  <c r="AE500" i="1" s="1"/>
  <c r="Q500" i="1"/>
  <c r="N500" i="1"/>
  <c r="X500" i="1"/>
  <c r="U500" i="1"/>
  <c r="Z500" i="1"/>
  <c r="C500" i="1"/>
  <c r="AK500" i="1"/>
  <c r="Y500" i="1"/>
  <c r="G500" i="1"/>
  <c r="AH500" i="1"/>
  <c r="AL500" i="1"/>
  <c r="J500" i="1"/>
  <c r="AM500" i="1"/>
  <c r="D500" i="1"/>
  <c r="K500" i="1"/>
  <c r="B501" i="1"/>
  <c r="T500" i="1"/>
  <c r="M500" i="1"/>
  <c r="AF500" i="1"/>
  <c r="AI501" i="1" l="1"/>
  <c r="AJ501" i="1" s="1"/>
  <c r="AD501" i="1"/>
  <c r="AC501" i="1"/>
  <c r="AB501" i="1"/>
  <c r="AA501" i="1"/>
  <c r="AN500" i="1"/>
  <c r="AG500" i="1"/>
  <c r="P500" i="1"/>
  <c r="S500" i="1"/>
  <c r="V500" i="1"/>
  <c r="R500" i="1"/>
  <c r="O500" i="1"/>
  <c r="A500" i="1"/>
  <c r="H500" i="1"/>
  <c r="I500" i="1" s="1"/>
  <c r="E500" i="1"/>
  <c r="F500" i="1" s="1"/>
  <c r="C501" i="1"/>
  <c r="AF501" i="1"/>
  <c r="D501" i="1"/>
  <c r="AH501" i="1"/>
  <c r="Y501" i="1"/>
  <c r="J501" i="1"/>
  <c r="AK501" i="1"/>
  <c r="Q501" i="1"/>
  <c r="N501" i="1"/>
  <c r="B502" i="1"/>
  <c r="T501" i="1"/>
  <c r="AM501" i="1"/>
  <c r="W501" i="1"/>
  <c r="AE501" i="1" s="1"/>
  <c r="G501" i="1"/>
  <c r="M501" i="1"/>
  <c r="X501" i="1"/>
  <c r="K501" i="1"/>
  <c r="U501" i="1"/>
  <c r="Z501" i="1"/>
  <c r="AL501" i="1"/>
  <c r="AI502" i="1" l="1"/>
  <c r="AJ502" i="1" s="1"/>
  <c r="AD502" i="1"/>
  <c r="AC502" i="1"/>
  <c r="AB502" i="1"/>
  <c r="AA502" i="1"/>
  <c r="AN501" i="1"/>
  <c r="AG501" i="1"/>
  <c r="P501" i="1"/>
  <c r="S501" i="1"/>
  <c r="V501" i="1"/>
  <c r="R501" i="1"/>
  <c r="O501" i="1"/>
  <c r="A501" i="1"/>
  <c r="H501" i="1"/>
  <c r="I501" i="1" s="1"/>
  <c r="E501" i="1"/>
  <c r="F501" i="1" s="1"/>
  <c r="K502" i="1"/>
  <c r="N502" i="1"/>
  <c r="B503" i="1"/>
  <c r="G502" i="1"/>
  <c r="U502" i="1"/>
  <c r="AF502" i="1"/>
  <c r="W502" i="1"/>
  <c r="AE502" i="1" s="1"/>
  <c r="T502" i="1"/>
  <c r="AK502" i="1"/>
  <c r="X502" i="1"/>
  <c r="M502" i="1"/>
  <c r="Z502" i="1"/>
  <c r="C502" i="1"/>
  <c r="AH502" i="1"/>
  <c r="Q502" i="1"/>
  <c r="D502" i="1"/>
  <c r="AL502" i="1"/>
  <c r="Y502" i="1"/>
  <c r="J502" i="1"/>
  <c r="AM502" i="1"/>
  <c r="AI503" i="1" l="1"/>
  <c r="AJ503" i="1" s="1"/>
  <c r="AD503" i="1"/>
  <c r="AC503" i="1"/>
  <c r="AB503" i="1"/>
  <c r="AA503" i="1"/>
  <c r="AN502" i="1"/>
  <c r="AG502" i="1"/>
  <c r="P502" i="1"/>
  <c r="S502" i="1"/>
  <c r="A502" i="1"/>
  <c r="H502" i="1"/>
  <c r="I502" i="1" s="1"/>
  <c r="E502" i="1"/>
  <c r="F502" i="1" s="1"/>
  <c r="V502" i="1"/>
  <c r="R502" i="1"/>
  <c r="O502" i="1"/>
  <c r="X503" i="1"/>
  <c r="U503" i="1"/>
  <c r="Z503" i="1"/>
  <c r="C503" i="1"/>
  <c r="AH503" i="1"/>
  <c r="G503" i="1"/>
  <c r="AM503" i="1"/>
  <c r="AF503" i="1"/>
  <c r="D503" i="1"/>
  <c r="Y503" i="1"/>
  <c r="J503" i="1"/>
  <c r="K503" i="1"/>
  <c r="N503" i="1"/>
  <c r="B504" i="1"/>
  <c r="T503" i="1"/>
  <c r="AL503" i="1"/>
  <c r="W503" i="1"/>
  <c r="AE503" i="1" s="1"/>
  <c r="Q503" i="1"/>
  <c r="M503" i="1"/>
  <c r="AK503" i="1"/>
  <c r="AI504" i="1" l="1"/>
  <c r="AJ504" i="1" s="1"/>
  <c r="AD504" i="1"/>
  <c r="AC504" i="1"/>
  <c r="AB504" i="1"/>
  <c r="AA504" i="1"/>
  <c r="AN503" i="1"/>
  <c r="AG503" i="1"/>
  <c r="P503" i="1"/>
  <c r="S503" i="1"/>
  <c r="V503" i="1"/>
  <c r="R503" i="1"/>
  <c r="O503" i="1"/>
  <c r="A503" i="1"/>
  <c r="H503" i="1"/>
  <c r="I503" i="1" s="1"/>
  <c r="E503" i="1"/>
  <c r="F503" i="1" s="1"/>
  <c r="D504" i="1"/>
  <c r="AL504" i="1"/>
  <c r="J504" i="1"/>
  <c r="AM504" i="1"/>
  <c r="T504" i="1"/>
  <c r="B505" i="1"/>
  <c r="G504" i="1"/>
  <c r="M504" i="1"/>
  <c r="AH504" i="1"/>
  <c r="W504" i="1"/>
  <c r="AE504" i="1" s="1"/>
  <c r="K504" i="1"/>
  <c r="N504" i="1"/>
  <c r="X504" i="1"/>
  <c r="U504" i="1"/>
  <c r="Z504" i="1"/>
  <c r="C504" i="1"/>
  <c r="Y504" i="1"/>
  <c r="Q504" i="1"/>
  <c r="AK504" i="1"/>
  <c r="AF504" i="1"/>
  <c r="AI505" i="1" l="1"/>
  <c r="AJ505" i="1" s="1"/>
  <c r="AD505" i="1"/>
  <c r="AC505" i="1"/>
  <c r="AB505" i="1"/>
  <c r="AA505" i="1"/>
  <c r="AN504" i="1"/>
  <c r="AG504" i="1"/>
  <c r="P504" i="1"/>
  <c r="S504" i="1"/>
  <c r="A504" i="1"/>
  <c r="H504" i="1"/>
  <c r="I504" i="1" s="1"/>
  <c r="E504" i="1"/>
  <c r="F504" i="1" s="1"/>
  <c r="V504" i="1"/>
  <c r="R504" i="1"/>
  <c r="O504" i="1"/>
  <c r="B506" i="1"/>
  <c r="T505" i="1"/>
  <c r="AK505" i="1"/>
  <c r="W505" i="1"/>
  <c r="AE505" i="1" s="1"/>
  <c r="M505" i="1"/>
  <c r="X505" i="1"/>
  <c r="C505" i="1"/>
  <c r="U505" i="1"/>
  <c r="Z505" i="1"/>
  <c r="G505" i="1"/>
  <c r="AH505" i="1"/>
  <c r="D505" i="1"/>
  <c r="AM505" i="1"/>
  <c r="AF505" i="1"/>
  <c r="J505" i="1"/>
  <c r="Y505" i="1"/>
  <c r="Q505" i="1"/>
  <c r="AL505" i="1"/>
  <c r="K505" i="1"/>
  <c r="N505" i="1"/>
  <c r="AI506" i="1" l="1"/>
  <c r="AJ506" i="1" s="1"/>
  <c r="AD506" i="1"/>
  <c r="AC506" i="1"/>
  <c r="AB506" i="1"/>
  <c r="AA506" i="1"/>
  <c r="AN505" i="1"/>
  <c r="AG505" i="1"/>
  <c r="P505" i="1"/>
  <c r="S505" i="1"/>
  <c r="A505" i="1"/>
  <c r="H505" i="1"/>
  <c r="I505" i="1" s="1"/>
  <c r="E505" i="1"/>
  <c r="F505" i="1" s="1"/>
  <c r="V505" i="1"/>
  <c r="R505" i="1"/>
  <c r="O505" i="1"/>
  <c r="Z506" i="1"/>
  <c r="W506" i="1"/>
  <c r="AE506" i="1" s="1"/>
  <c r="G506" i="1"/>
  <c r="Y506" i="1"/>
  <c r="Q506" i="1"/>
  <c r="AH506" i="1"/>
  <c r="J506" i="1"/>
  <c r="D506" i="1"/>
  <c r="AL506" i="1"/>
  <c r="T506" i="1"/>
  <c r="N506" i="1"/>
  <c r="B507" i="1"/>
  <c r="K506" i="1"/>
  <c r="AF506" i="1"/>
  <c r="M506" i="1"/>
  <c r="AK506" i="1"/>
  <c r="C506" i="1"/>
  <c r="U506" i="1"/>
  <c r="AM506" i="1"/>
  <c r="X506" i="1"/>
  <c r="AI507" i="1" l="1"/>
  <c r="AJ507" i="1" s="1"/>
  <c r="AD507" i="1"/>
  <c r="AC507" i="1"/>
  <c r="AB507" i="1"/>
  <c r="AA507" i="1"/>
  <c r="AN506" i="1"/>
  <c r="AG506" i="1"/>
  <c r="P506" i="1"/>
  <c r="S506" i="1"/>
  <c r="A506" i="1"/>
  <c r="H506" i="1"/>
  <c r="I506" i="1" s="1"/>
  <c r="E506" i="1"/>
  <c r="F506" i="1" s="1"/>
  <c r="V506" i="1"/>
  <c r="R506" i="1"/>
  <c r="O506" i="1"/>
  <c r="Y507" i="1"/>
  <c r="J507" i="1"/>
  <c r="AK507" i="1"/>
  <c r="G507" i="1"/>
  <c r="N507" i="1"/>
  <c r="B508" i="1"/>
  <c r="K507" i="1"/>
  <c r="T507" i="1"/>
  <c r="M507" i="1"/>
  <c r="AL507" i="1"/>
  <c r="X507" i="1"/>
  <c r="D507" i="1"/>
  <c r="U507" i="1"/>
  <c r="Z507" i="1"/>
  <c r="C507" i="1"/>
  <c r="AF507" i="1"/>
  <c r="AH507" i="1"/>
  <c r="W507" i="1"/>
  <c r="AE507" i="1" s="1"/>
  <c r="Q507" i="1"/>
  <c r="AM507" i="1"/>
  <c r="AI508" i="1" l="1"/>
  <c r="AJ508" i="1" s="1"/>
  <c r="AB508" i="1"/>
  <c r="AA508" i="1"/>
  <c r="AN507" i="1"/>
  <c r="AG507" i="1"/>
  <c r="S507" i="1"/>
  <c r="P507" i="1"/>
  <c r="A507" i="1"/>
  <c r="H507" i="1"/>
  <c r="I507" i="1" s="1"/>
  <c r="E507" i="1"/>
  <c r="F507" i="1" s="1"/>
  <c r="V507" i="1"/>
  <c r="R507" i="1"/>
  <c r="O507" i="1"/>
  <c r="G508" i="1"/>
  <c r="M508" i="1"/>
  <c r="X508" i="1"/>
  <c r="U508" i="1"/>
  <c r="Z508" i="1"/>
  <c r="C508" i="1"/>
  <c r="AL508" i="1"/>
  <c r="Y508" i="1"/>
  <c r="D508" i="1"/>
  <c r="AF508" i="1"/>
  <c r="Q508" i="1"/>
  <c r="AK508" i="1"/>
  <c r="W508" i="1"/>
  <c r="AE508" i="1" s="1"/>
  <c r="J508" i="1"/>
  <c r="AH508" i="1"/>
  <c r="T508" i="1"/>
  <c r="N508" i="1"/>
  <c r="AM508" i="1"/>
  <c r="B509" i="1"/>
  <c r="K508" i="1"/>
  <c r="AI509" i="1" l="1"/>
  <c r="AJ509" i="1" s="1"/>
  <c r="AB509" i="1"/>
  <c r="AA509" i="1"/>
  <c r="AN508" i="1"/>
  <c r="AG508" i="1"/>
  <c r="P508" i="1"/>
  <c r="S508" i="1"/>
  <c r="A508" i="1"/>
  <c r="H508" i="1"/>
  <c r="I508" i="1" s="1"/>
  <c r="E508" i="1"/>
  <c r="F508" i="1" s="1"/>
  <c r="V508" i="1"/>
  <c r="R508" i="1"/>
  <c r="O508" i="1"/>
  <c r="Y509" i="1"/>
  <c r="C509" i="1"/>
  <c r="AH509" i="1"/>
  <c r="AM509" i="1"/>
  <c r="D509" i="1"/>
  <c r="J509" i="1"/>
  <c r="AK509" i="1"/>
  <c r="T509" i="1"/>
  <c r="N509" i="1"/>
  <c r="B510" i="1"/>
  <c r="K509" i="1"/>
  <c r="AL509" i="1"/>
  <c r="G509" i="1"/>
  <c r="M509" i="1"/>
  <c r="X509" i="1"/>
  <c r="Q509" i="1"/>
  <c r="U509" i="1"/>
  <c r="AF509" i="1"/>
  <c r="Z509" i="1"/>
  <c r="W509" i="1"/>
  <c r="AE509" i="1" s="1"/>
  <c r="AI510" i="1" l="1"/>
  <c r="AJ510" i="1" s="1"/>
  <c r="AB510" i="1"/>
  <c r="AA510" i="1"/>
  <c r="AN509" i="1"/>
  <c r="AG509" i="1"/>
  <c r="P509" i="1"/>
  <c r="S509" i="1"/>
  <c r="V509" i="1"/>
  <c r="R509" i="1"/>
  <c r="O509" i="1"/>
  <c r="A509" i="1"/>
  <c r="H509" i="1"/>
  <c r="I509" i="1" s="1"/>
  <c r="E509" i="1"/>
  <c r="F509" i="1" s="1"/>
  <c r="T510" i="1"/>
  <c r="N510" i="1"/>
  <c r="AL510" i="1"/>
  <c r="B511" i="1"/>
  <c r="K510" i="1"/>
  <c r="G510" i="1"/>
  <c r="M510" i="1"/>
  <c r="AH510" i="1"/>
  <c r="X510" i="1"/>
  <c r="U510" i="1"/>
  <c r="Z510" i="1"/>
  <c r="W510" i="1"/>
  <c r="AE510" i="1" s="1"/>
  <c r="C510" i="1"/>
  <c r="AK510" i="1"/>
  <c r="Y510" i="1"/>
  <c r="Q510" i="1"/>
  <c r="AF510" i="1"/>
  <c r="J510" i="1"/>
  <c r="AM510" i="1"/>
  <c r="D510" i="1"/>
  <c r="AI511" i="1" l="1"/>
  <c r="AJ511" i="1" s="1"/>
  <c r="AB511" i="1"/>
  <c r="AA511" i="1"/>
  <c r="AN510" i="1"/>
  <c r="AG510" i="1"/>
  <c r="P510" i="1"/>
  <c r="S510" i="1"/>
  <c r="A510" i="1"/>
  <c r="H510" i="1"/>
  <c r="I510" i="1" s="1"/>
  <c r="E510" i="1"/>
  <c r="F510" i="1" s="1"/>
  <c r="V510" i="1"/>
  <c r="R510" i="1"/>
  <c r="O510" i="1"/>
  <c r="X511" i="1"/>
  <c r="U511" i="1"/>
  <c r="Z511" i="1"/>
  <c r="C511" i="1"/>
  <c r="Q511" i="1"/>
  <c r="AF511" i="1"/>
  <c r="D511" i="1"/>
  <c r="AK511" i="1"/>
  <c r="W511" i="1"/>
  <c r="AE511" i="1" s="1"/>
  <c r="J511" i="1"/>
  <c r="AL511" i="1"/>
  <c r="T511" i="1"/>
  <c r="N511" i="1"/>
  <c r="B512" i="1"/>
  <c r="Y511" i="1"/>
  <c r="K511" i="1"/>
  <c r="AM511" i="1"/>
  <c r="G511" i="1"/>
  <c r="M511" i="1"/>
  <c r="AH511" i="1"/>
  <c r="AI512" i="1" l="1"/>
  <c r="AJ512" i="1" s="1"/>
  <c r="AB512" i="1"/>
  <c r="AA512" i="1"/>
  <c r="AN511" i="1"/>
  <c r="AG511" i="1"/>
  <c r="P511" i="1"/>
  <c r="S511" i="1"/>
  <c r="V511" i="1"/>
  <c r="R511" i="1"/>
  <c r="O511" i="1"/>
  <c r="A511" i="1"/>
  <c r="H511" i="1"/>
  <c r="I511" i="1" s="1"/>
  <c r="E511" i="1"/>
  <c r="F511" i="1" s="1"/>
  <c r="N512" i="1"/>
  <c r="AM512" i="1"/>
  <c r="Y512" i="1"/>
  <c r="D512" i="1"/>
  <c r="AK512" i="1"/>
  <c r="T512" i="1"/>
  <c r="J512" i="1"/>
  <c r="AH512" i="1"/>
  <c r="B513" i="1"/>
  <c r="K512" i="1"/>
  <c r="W512" i="1"/>
  <c r="AE512" i="1" s="1"/>
  <c r="Q512" i="1"/>
  <c r="M512" i="1"/>
  <c r="X512" i="1"/>
  <c r="U512" i="1"/>
  <c r="Z512" i="1"/>
  <c r="C512" i="1"/>
  <c r="AL512" i="1"/>
  <c r="AF512" i="1"/>
  <c r="G512" i="1"/>
  <c r="AI513" i="1" l="1"/>
  <c r="AJ513" i="1" s="1"/>
  <c r="AB513" i="1"/>
  <c r="AA513" i="1"/>
  <c r="AN512" i="1"/>
  <c r="AG512" i="1"/>
  <c r="P512" i="1"/>
  <c r="S512" i="1"/>
  <c r="A512" i="1"/>
  <c r="H512" i="1"/>
  <c r="I512" i="1" s="1"/>
  <c r="E512" i="1"/>
  <c r="F512" i="1" s="1"/>
  <c r="V512" i="1"/>
  <c r="R512" i="1"/>
  <c r="O512" i="1"/>
  <c r="B514" i="1"/>
  <c r="T513" i="1"/>
  <c r="G513" i="1"/>
  <c r="M513" i="1"/>
  <c r="AF513" i="1"/>
  <c r="X513" i="1"/>
  <c r="U513" i="1"/>
  <c r="AL513" i="1"/>
  <c r="Z513" i="1"/>
  <c r="W513" i="1"/>
  <c r="AE513" i="1" s="1"/>
  <c r="C513" i="1"/>
  <c r="AH513" i="1"/>
  <c r="Q513" i="1"/>
  <c r="AK513" i="1"/>
  <c r="D513" i="1"/>
  <c r="Y513" i="1"/>
  <c r="J513" i="1"/>
  <c r="AM513" i="1"/>
  <c r="K513" i="1"/>
  <c r="N513" i="1"/>
  <c r="AI514" i="1" l="1"/>
  <c r="AJ514" i="1" s="1"/>
  <c r="AB514" i="1"/>
  <c r="AA514" i="1"/>
  <c r="AN513" i="1"/>
  <c r="AG513" i="1"/>
  <c r="S513" i="1"/>
  <c r="P513" i="1"/>
  <c r="A513" i="1"/>
  <c r="H513" i="1"/>
  <c r="I513" i="1" s="1"/>
  <c r="E513" i="1"/>
  <c r="F513" i="1" s="1"/>
  <c r="V513" i="1"/>
  <c r="R513" i="1"/>
  <c r="O513" i="1"/>
  <c r="Z514" i="1"/>
  <c r="W514" i="1"/>
  <c r="AE514" i="1" s="1"/>
  <c r="C514" i="1"/>
  <c r="J514" i="1"/>
  <c r="AF514" i="1"/>
  <c r="D514" i="1"/>
  <c r="Y514" i="1"/>
  <c r="Q514" i="1"/>
  <c r="AM514" i="1"/>
  <c r="T514" i="1"/>
  <c r="N514" i="1"/>
  <c r="AK514" i="1"/>
  <c r="B515" i="1"/>
  <c r="G514" i="1"/>
  <c r="AH514" i="1"/>
  <c r="K514" i="1"/>
  <c r="M514" i="1"/>
  <c r="AL514" i="1"/>
  <c r="X514" i="1"/>
  <c r="U514" i="1"/>
  <c r="AI515" i="1" l="1"/>
  <c r="AJ515" i="1" s="1"/>
  <c r="AB515" i="1"/>
  <c r="AA515" i="1"/>
  <c r="AN514" i="1"/>
  <c r="AG514" i="1"/>
  <c r="P514" i="1"/>
  <c r="S514" i="1"/>
  <c r="V514" i="1"/>
  <c r="R514" i="1"/>
  <c r="O514" i="1"/>
  <c r="A514" i="1"/>
  <c r="H514" i="1"/>
  <c r="I514" i="1" s="1"/>
  <c r="E514" i="1"/>
  <c r="F514" i="1" s="1"/>
  <c r="J515" i="1"/>
  <c r="AH515" i="1"/>
  <c r="G515" i="1"/>
  <c r="N515" i="1"/>
  <c r="AL515" i="1"/>
  <c r="B516" i="1"/>
  <c r="T515" i="1"/>
  <c r="AM515" i="1"/>
  <c r="K515" i="1"/>
  <c r="M515" i="1"/>
  <c r="X515" i="1"/>
  <c r="Y515" i="1"/>
  <c r="Q515" i="1"/>
  <c r="U515" i="1"/>
  <c r="Z515" i="1"/>
  <c r="AK515" i="1"/>
  <c r="W515" i="1"/>
  <c r="AE515" i="1" s="1"/>
  <c r="C515" i="1"/>
  <c r="AF515" i="1"/>
  <c r="D515" i="1"/>
  <c r="AI516" i="1" l="1"/>
  <c r="AJ516" i="1" s="1"/>
  <c r="AB516" i="1"/>
  <c r="AA516" i="1"/>
  <c r="AN515" i="1"/>
  <c r="AG515" i="1"/>
  <c r="P515" i="1"/>
  <c r="S515" i="1"/>
  <c r="A515" i="1"/>
  <c r="H515" i="1"/>
  <c r="I515" i="1" s="1"/>
  <c r="E515" i="1"/>
  <c r="F515" i="1" s="1"/>
  <c r="V515" i="1"/>
  <c r="R515" i="1"/>
  <c r="O515" i="1"/>
  <c r="T516" i="1"/>
  <c r="N516" i="1"/>
  <c r="AK516" i="1"/>
  <c r="X516" i="1"/>
  <c r="U516" i="1"/>
  <c r="Z516" i="1"/>
  <c r="W516" i="1"/>
  <c r="AE516" i="1" s="1"/>
  <c r="C516" i="1"/>
  <c r="AL516" i="1"/>
  <c r="D516" i="1"/>
  <c r="AM516" i="1"/>
  <c r="AF516" i="1"/>
  <c r="J516" i="1"/>
  <c r="Y516" i="1"/>
  <c r="Q516" i="1"/>
  <c r="G516" i="1"/>
  <c r="B517" i="1"/>
  <c r="K516" i="1"/>
  <c r="M516" i="1"/>
  <c r="AH516" i="1"/>
  <c r="AI517" i="1" l="1"/>
  <c r="AJ517" i="1" s="1"/>
  <c r="AA517" i="1"/>
  <c r="AB517" i="1"/>
  <c r="AN516" i="1"/>
  <c r="AG516" i="1"/>
  <c r="P516" i="1"/>
  <c r="S516" i="1"/>
  <c r="V516" i="1"/>
  <c r="R516" i="1"/>
  <c r="O516" i="1"/>
  <c r="A516" i="1"/>
  <c r="H516" i="1"/>
  <c r="I516" i="1" s="1"/>
  <c r="E516" i="1"/>
  <c r="F516" i="1" s="1"/>
  <c r="Q517" i="1"/>
  <c r="AL517" i="1"/>
  <c r="AF517" i="1"/>
  <c r="J517" i="1"/>
  <c r="AM517" i="1"/>
  <c r="Y517" i="1"/>
  <c r="D517" i="1"/>
  <c r="AK517" i="1"/>
  <c r="K517" i="1"/>
  <c r="N517" i="1"/>
  <c r="B518" i="1"/>
  <c r="T517" i="1"/>
  <c r="G517" i="1"/>
  <c r="M517" i="1"/>
  <c r="X517" i="1"/>
  <c r="U517" i="1"/>
  <c r="C517" i="1"/>
  <c r="AH517" i="1"/>
  <c r="Z517" i="1"/>
  <c r="W517" i="1"/>
  <c r="AE517" i="1" s="1"/>
  <c r="AI518" i="1" l="1"/>
  <c r="AJ518" i="1" s="1"/>
  <c r="AA518" i="1"/>
  <c r="AB518" i="1"/>
  <c r="AN517" i="1"/>
  <c r="AG517" i="1"/>
  <c r="P517" i="1"/>
  <c r="S517" i="1"/>
  <c r="A517" i="1"/>
  <c r="H517" i="1"/>
  <c r="I517" i="1" s="1"/>
  <c r="E517" i="1"/>
  <c r="F517" i="1" s="1"/>
  <c r="V517" i="1"/>
  <c r="R517" i="1"/>
  <c r="O517" i="1"/>
  <c r="T518" i="1"/>
  <c r="N518" i="1"/>
  <c r="AH518" i="1"/>
  <c r="B519" i="1"/>
  <c r="K518" i="1"/>
  <c r="U518" i="1"/>
  <c r="Q518" i="1"/>
  <c r="AL518" i="1"/>
  <c r="X518" i="1"/>
  <c r="G518" i="1"/>
  <c r="M518" i="1"/>
  <c r="Z518" i="1"/>
  <c r="W518" i="1"/>
  <c r="AE518" i="1" s="1"/>
  <c r="C518" i="1"/>
  <c r="AK518" i="1"/>
  <c r="AF518" i="1"/>
  <c r="D518" i="1"/>
  <c r="AM518" i="1"/>
  <c r="Y518" i="1"/>
  <c r="J518" i="1"/>
  <c r="AI519" i="1" l="1"/>
  <c r="AJ519" i="1" s="1"/>
  <c r="AA519" i="1"/>
  <c r="AB519" i="1"/>
  <c r="AN518" i="1"/>
  <c r="AG518" i="1"/>
  <c r="P518" i="1"/>
  <c r="S518" i="1"/>
  <c r="A518" i="1"/>
  <c r="H518" i="1"/>
  <c r="I518" i="1" s="1"/>
  <c r="E518" i="1"/>
  <c r="F518" i="1" s="1"/>
  <c r="V518" i="1"/>
  <c r="R518" i="1"/>
  <c r="O518" i="1"/>
  <c r="X519" i="1"/>
  <c r="U519" i="1"/>
  <c r="Z519" i="1"/>
  <c r="C519" i="1"/>
  <c r="Y519" i="1"/>
  <c r="D519" i="1"/>
  <c r="AK519" i="1"/>
  <c r="AF519" i="1"/>
  <c r="W519" i="1"/>
  <c r="AE519" i="1" s="1"/>
  <c r="Q519" i="1"/>
  <c r="AM519" i="1"/>
  <c r="J519" i="1"/>
  <c r="T519" i="1"/>
  <c r="N519" i="1"/>
  <c r="B520" i="1"/>
  <c r="K519" i="1"/>
  <c r="AH519" i="1"/>
  <c r="M519" i="1"/>
  <c r="AL519" i="1"/>
  <c r="G519" i="1"/>
  <c r="AI520" i="1" l="1"/>
  <c r="AJ520" i="1" s="1"/>
  <c r="AA520" i="1"/>
  <c r="AB520" i="1"/>
  <c r="AN519" i="1"/>
  <c r="AG519" i="1"/>
  <c r="P519" i="1"/>
  <c r="S519" i="1"/>
  <c r="V519" i="1"/>
  <c r="R519" i="1"/>
  <c r="O519" i="1"/>
  <c r="A519" i="1"/>
  <c r="H519" i="1"/>
  <c r="I519" i="1" s="1"/>
  <c r="E519" i="1"/>
  <c r="F519" i="1" s="1"/>
  <c r="Q520" i="1"/>
  <c r="AH520" i="1"/>
  <c r="N520" i="1"/>
  <c r="AL520" i="1"/>
  <c r="K520" i="1"/>
  <c r="J520" i="1"/>
  <c r="B521" i="1"/>
  <c r="T520" i="1"/>
  <c r="AF520" i="1"/>
  <c r="G520" i="1"/>
  <c r="M520" i="1"/>
  <c r="X520" i="1"/>
  <c r="D520" i="1"/>
  <c r="U520" i="1"/>
  <c r="Z520" i="1"/>
  <c r="W520" i="1"/>
  <c r="AE520" i="1" s="1"/>
  <c r="AM520" i="1"/>
  <c r="Y520" i="1"/>
  <c r="C520" i="1"/>
  <c r="AK520" i="1"/>
  <c r="AI521" i="1" l="1"/>
  <c r="AJ521" i="1" s="1"/>
  <c r="AA521" i="1"/>
  <c r="AB521" i="1"/>
  <c r="AN520" i="1"/>
  <c r="AG520" i="1"/>
  <c r="S520" i="1"/>
  <c r="P520" i="1"/>
  <c r="A520" i="1"/>
  <c r="H520" i="1"/>
  <c r="I520" i="1" s="1"/>
  <c r="E520" i="1"/>
  <c r="F520" i="1" s="1"/>
  <c r="V520" i="1"/>
  <c r="R520" i="1"/>
  <c r="O520" i="1"/>
  <c r="B522" i="1"/>
  <c r="G521" i="1"/>
  <c r="U521" i="1"/>
  <c r="AK521" i="1"/>
  <c r="W521" i="1"/>
  <c r="AE521" i="1" s="1"/>
  <c r="K521" i="1"/>
  <c r="AM521" i="1"/>
  <c r="X521" i="1"/>
  <c r="Q521" i="1"/>
  <c r="M521" i="1"/>
  <c r="Z521" i="1"/>
  <c r="J521" i="1"/>
  <c r="AL521" i="1"/>
  <c r="Y521" i="1"/>
  <c r="C521" i="1"/>
  <c r="AH521" i="1"/>
  <c r="D521" i="1"/>
  <c r="AF521" i="1"/>
  <c r="T521" i="1"/>
  <c r="N521" i="1"/>
  <c r="AI522" i="1" l="1"/>
  <c r="AJ522" i="1" s="1"/>
  <c r="AB522" i="1"/>
  <c r="AA522" i="1"/>
  <c r="AN521" i="1"/>
  <c r="AG521" i="1"/>
  <c r="P521" i="1"/>
  <c r="S521" i="1"/>
  <c r="A521" i="1"/>
  <c r="H521" i="1"/>
  <c r="I521" i="1" s="1"/>
  <c r="E521" i="1"/>
  <c r="F521" i="1" s="1"/>
  <c r="V521" i="1"/>
  <c r="R521" i="1"/>
  <c r="O521" i="1"/>
  <c r="Z522" i="1"/>
  <c r="W522" i="1"/>
  <c r="AE522" i="1" s="1"/>
  <c r="C522" i="1"/>
  <c r="AH522" i="1"/>
  <c r="Y522" i="1"/>
  <c r="Q522" i="1"/>
  <c r="AF522" i="1"/>
  <c r="J522" i="1"/>
  <c r="AK522" i="1"/>
  <c r="D522" i="1"/>
  <c r="T522" i="1"/>
  <c r="N522" i="1"/>
  <c r="AL522" i="1"/>
  <c r="B523" i="1"/>
  <c r="K522" i="1"/>
  <c r="AM522" i="1"/>
  <c r="G522" i="1"/>
  <c r="M522" i="1"/>
  <c r="X522" i="1"/>
  <c r="U522" i="1"/>
  <c r="AI523" i="1" l="1"/>
  <c r="AJ523" i="1" s="1"/>
  <c r="AA523" i="1"/>
  <c r="AB523" i="1"/>
  <c r="AN522" i="1"/>
  <c r="AG522" i="1"/>
  <c r="P522" i="1"/>
  <c r="S522" i="1"/>
  <c r="V522" i="1"/>
  <c r="R522" i="1"/>
  <c r="O522" i="1"/>
  <c r="A522" i="1"/>
  <c r="H522" i="1"/>
  <c r="I522" i="1" s="1"/>
  <c r="E522" i="1"/>
  <c r="F522" i="1" s="1"/>
  <c r="D523" i="1"/>
  <c r="T523" i="1"/>
  <c r="N523" i="1"/>
  <c r="AM523" i="1"/>
  <c r="B524" i="1"/>
  <c r="K523" i="1"/>
  <c r="AL523" i="1"/>
  <c r="M523" i="1"/>
  <c r="AH523" i="1"/>
  <c r="X523" i="1"/>
  <c r="C523" i="1"/>
  <c r="U523" i="1"/>
  <c r="Z523" i="1"/>
  <c r="W523" i="1"/>
  <c r="AE523" i="1" s="1"/>
  <c r="Q523" i="1"/>
  <c r="Y523" i="1"/>
  <c r="G523" i="1"/>
  <c r="AK523" i="1"/>
  <c r="AF523" i="1"/>
  <c r="J523" i="1"/>
  <c r="AI524" i="1" l="1"/>
  <c r="AJ524" i="1" s="1"/>
  <c r="AA524" i="1"/>
  <c r="AB524" i="1"/>
  <c r="AN523" i="1"/>
  <c r="AG523" i="1"/>
  <c r="P523" i="1"/>
  <c r="S523" i="1"/>
  <c r="A523" i="1"/>
  <c r="H523" i="1"/>
  <c r="I523" i="1" s="1"/>
  <c r="E523" i="1"/>
  <c r="F523" i="1" s="1"/>
  <c r="V523" i="1"/>
  <c r="O523" i="1"/>
  <c r="R523" i="1"/>
  <c r="K524" i="1"/>
  <c r="M524" i="1"/>
  <c r="AK524" i="1"/>
  <c r="X524" i="1"/>
  <c r="U524" i="1"/>
  <c r="Z524" i="1"/>
  <c r="W524" i="1"/>
  <c r="AE524" i="1" s="1"/>
  <c r="C524" i="1"/>
  <c r="Y524" i="1"/>
  <c r="D524" i="1"/>
  <c r="AH524" i="1"/>
  <c r="AF524" i="1"/>
  <c r="Q524" i="1"/>
  <c r="AM524" i="1"/>
  <c r="J524" i="1"/>
  <c r="AL524" i="1"/>
  <c r="T524" i="1"/>
  <c r="N524" i="1"/>
  <c r="G524" i="1"/>
  <c r="B525" i="1"/>
  <c r="AI525" i="1" l="1"/>
  <c r="AJ525" i="1" s="1"/>
  <c r="AA525" i="1"/>
  <c r="AB525" i="1"/>
  <c r="AN524" i="1"/>
  <c r="AG524" i="1"/>
  <c r="P524" i="1"/>
  <c r="S524" i="1"/>
  <c r="A524" i="1"/>
  <c r="H524" i="1"/>
  <c r="I524" i="1" s="1"/>
  <c r="E524" i="1"/>
  <c r="F524" i="1" s="1"/>
  <c r="V524" i="1"/>
  <c r="R524" i="1"/>
  <c r="O524" i="1"/>
  <c r="Q525" i="1"/>
  <c r="AH525" i="1"/>
  <c r="AL525" i="1"/>
  <c r="J525" i="1"/>
  <c r="AM525" i="1"/>
  <c r="Y525" i="1"/>
  <c r="D525" i="1"/>
  <c r="G525" i="1"/>
  <c r="N525" i="1"/>
  <c r="B526" i="1"/>
  <c r="W525" i="1"/>
  <c r="AE525" i="1" s="1"/>
  <c r="C525" i="1"/>
  <c r="M525" i="1"/>
  <c r="X525" i="1"/>
  <c r="K525" i="1"/>
  <c r="U525" i="1"/>
  <c r="AF525" i="1"/>
  <c r="Z525" i="1"/>
  <c r="T525" i="1"/>
  <c r="AK525" i="1"/>
  <c r="AI526" i="1" l="1"/>
  <c r="AJ526" i="1" s="1"/>
  <c r="AB526" i="1"/>
  <c r="AA526" i="1"/>
  <c r="AN525" i="1"/>
  <c r="AG525" i="1"/>
  <c r="P525" i="1"/>
  <c r="S525" i="1"/>
  <c r="V525" i="1"/>
  <c r="R525" i="1"/>
  <c r="O525" i="1"/>
  <c r="A525" i="1"/>
  <c r="H525" i="1"/>
  <c r="I525" i="1" s="1"/>
  <c r="E525" i="1"/>
  <c r="F525" i="1" s="1"/>
  <c r="N526" i="1"/>
  <c r="AF526" i="1"/>
  <c r="B527" i="1"/>
  <c r="C526" i="1"/>
  <c r="AL526" i="1"/>
  <c r="G526" i="1"/>
  <c r="M526" i="1"/>
  <c r="X526" i="1"/>
  <c r="T526" i="1"/>
  <c r="U526" i="1"/>
  <c r="Z526" i="1"/>
  <c r="W526" i="1"/>
  <c r="AE526" i="1" s="1"/>
  <c r="K526" i="1"/>
  <c r="Y526" i="1"/>
  <c r="Q526" i="1"/>
  <c r="AK526" i="1"/>
  <c r="AM526" i="1"/>
  <c r="D526" i="1"/>
  <c r="AH526" i="1"/>
  <c r="J526" i="1"/>
  <c r="AI527" i="1" l="1"/>
  <c r="AJ527" i="1" s="1"/>
  <c r="AB527" i="1"/>
  <c r="AD527" i="1"/>
  <c r="AA527" i="1"/>
  <c r="AC527" i="1"/>
  <c r="AN526" i="1"/>
  <c r="AG526" i="1"/>
  <c r="P526" i="1"/>
  <c r="S526" i="1"/>
  <c r="V526" i="1"/>
  <c r="R526" i="1"/>
  <c r="O526" i="1"/>
  <c r="A526" i="1"/>
  <c r="H526" i="1"/>
  <c r="I526" i="1" s="1"/>
  <c r="E526" i="1"/>
  <c r="F526" i="1" s="1"/>
  <c r="X527" i="1"/>
  <c r="Q527" i="1"/>
  <c r="U527" i="1"/>
  <c r="Z527" i="1"/>
  <c r="AH527" i="1"/>
  <c r="C527" i="1"/>
  <c r="AF527" i="1"/>
  <c r="D527" i="1"/>
  <c r="AM527" i="1"/>
  <c r="Y527" i="1"/>
  <c r="J527" i="1"/>
  <c r="AK527" i="1"/>
  <c r="T527" i="1"/>
  <c r="N527" i="1"/>
  <c r="AL527" i="1"/>
  <c r="B528" i="1"/>
  <c r="G527" i="1"/>
  <c r="W527" i="1"/>
  <c r="AE527" i="1" s="1"/>
  <c r="K527" i="1"/>
  <c r="M527" i="1"/>
  <c r="AI528" i="1" l="1"/>
  <c r="AJ528" i="1" s="1"/>
  <c r="AA528" i="1"/>
  <c r="AD528" i="1"/>
  <c r="AB528" i="1"/>
  <c r="AC528" i="1"/>
  <c r="AN527" i="1"/>
  <c r="AG527" i="1"/>
  <c r="P527" i="1"/>
  <c r="S527" i="1"/>
  <c r="V527" i="1"/>
  <c r="R527" i="1"/>
  <c r="O527" i="1"/>
  <c r="A527" i="1"/>
  <c r="H527" i="1"/>
  <c r="I527" i="1" s="1"/>
  <c r="E527" i="1"/>
  <c r="F527" i="1" s="1"/>
  <c r="C528" i="1"/>
  <c r="Y528" i="1"/>
  <c r="D528" i="1"/>
  <c r="AH528" i="1"/>
  <c r="T528" i="1"/>
  <c r="N528" i="1"/>
  <c r="B529" i="1"/>
  <c r="G528" i="1"/>
  <c r="AF528" i="1"/>
  <c r="K528" i="1"/>
  <c r="M528" i="1"/>
  <c r="AK528" i="1"/>
  <c r="X528" i="1"/>
  <c r="Q528" i="1"/>
  <c r="U528" i="1"/>
  <c r="Z528" i="1"/>
  <c r="W528" i="1"/>
  <c r="AE528" i="1" s="1"/>
  <c r="J528" i="1"/>
  <c r="AL528" i="1"/>
  <c r="AM528" i="1"/>
  <c r="AI529" i="1" l="1"/>
  <c r="AJ529" i="1" s="1"/>
  <c r="AC529" i="1"/>
  <c r="AB529" i="1"/>
  <c r="AA529" i="1"/>
  <c r="AD529" i="1"/>
  <c r="AN528" i="1"/>
  <c r="AG528" i="1"/>
  <c r="S528" i="1"/>
  <c r="P528" i="1"/>
  <c r="V528" i="1"/>
  <c r="R528" i="1"/>
  <c r="O528" i="1"/>
  <c r="A528" i="1"/>
  <c r="H528" i="1"/>
  <c r="I528" i="1" s="1"/>
  <c r="E528" i="1"/>
  <c r="F528" i="1" s="1"/>
  <c r="B530" i="1"/>
  <c r="T529" i="1"/>
  <c r="AL529" i="1"/>
  <c r="K529" i="1"/>
  <c r="M529" i="1"/>
  <c r="AH529" i="1"/>
  <c r="X529" i="1"/>
  <c r="U529" i="1"/>
  <c r="Z529" i="1"/>
  <c r="C529" i="1"/>
  <c r="Y529" i="1"/>
  <c r="Q529" i="1"/>
  <c r="AF529" i="1"/>
  <c r="D529" i="1"/>
  <c r="W529" i="1"/>
  <c r="AE529" i="1" s="1"/>
  <c r="J529" i="1"/>
  <c r="AK529" i="1"/>
  <c r="G529" i="1"/>
  <c r="N529" i="1"/>
  <c r="AM529" i="1"/>
  <c r="AI530" i="1" l="1"/>
  <c r="AJ530" i="1" s="1"/>
  <c r="AA530" i="1"/>
  <c r="AD530" i="1"/>
  <c r="AB530" i="1"/>
  <c r="AC530" i="1"/>
  <c r="AN529" i="1"/>
  <c r="AG529" i="1"/>
  <c r="P529" i="1"/>
  <c r="S529" i="1"/>
  <c r="A529" i="1"/>
  <c r="H529" i="1"/>
  <c r="I529" i="1" s="1"/>
  <c r="E529" i="1"/>
  <c r="F529" i="1" s="1"/>
  <c r="V529" i="1"/>
  <c r="R529" i="1"/>
  <c r="O529" i="1"/>
  <c r="Z530" i="1"/>
  <c r="C530" i="1"/>
  <c r="Y530" i="1"/>
  <c r="Q530" i="1"/>
  <c r="AL530" i="1"/>
  <c r="D530" i="1"/>
  <c r="AM530" i="1"/>
  <c r="J530" i="1"/>
  <c r="T530" i="1"/>
  <c r="N530" i="1"/>
  <c r="AF530" i="1"/>
  <c r="B531" i="1"/>
  <c r="K530" i="1"/>
  <c r="W530" i="1"/>
  <c r="AE530" i="1" s="1"/>
  <c r="G530" i="1"/>
  <c r="M530" i="1"/>
  <c r="AH530" i="1"/>
  <c r="U530" i="1"/>
  <c r="AK530" i="1"/>
  <c r="X530" i="1"/>
  <c r="AI531" i="1" l="1"/>
  <c r="AJ531" i="1" s="1"/>
  <c r="AC531" i="1"/>
  <c r="AA531" i="1"/>
  <c r="AD531" i="1"/>
  <c r="AB531" i="1"/>
  <c r="AN530" i="1"/>
  <c r="AG530" i="1"/>
  <c r="P530" i="1"/>
  <c r="S530" i="1"/>
  <c r="V530" i="1"/>
  <c r="R530" i="1"/>
  <c r="O530" i="1"/>
  <c r="A530" i="1"/>
  <c r="H530" i="1"/>
  <c r="I530" i="1" s="1"/>
  <c r="E530" i="1"/>
  <c r="F530" i="1" s="1"/>
  <c r="J531" i="1"/>
  <c r="AM531" i="1"/>
  <c r="T531" i="1"/>
  <c r="N531" i="1"/>
  <c r="B532" i="1"/>
  <c r="G531" i="1"/>
  <c r="AL531" i="1"/>
  <c r="K531" i="1"/>
  <c r="M531" i="1"/>
  <c r="X531" i="1"/>
  <c r="U531" i="1"/>
  <c r="Z531" i="1"/>
  <c r="W531" i="1"/>
  <c r="AE531" i="1" s="1"/>
  <c r="C531" i="1"/>
  <c r="AK531" i="1"/>
  <c r="Y531" i="1"/>
  <c r="Q531" i="1"/>
  <c r="AH531" i="1"/>
  <c r="AF531" i="1"/>
  <c r="D531" i="1"/>
  <c r="AI532" i="1" l="1"/>
  <c r="AJ532" i="1" s="1"/>
  <c r="AC532" i="1"/>
  <c r="AA532" i="1"/>
  <c r="AB532" i="1"/>
  <c r="AD532" i="1"/>
  <c r="AN531" i="1"/>
  <c r="AG531" i="1"/>
  <c r="P531" i="1"/>
  <c r="S531" i="1"/>
  <c r="A531" i="1"/>
  <c r="H531" i="1"/>
  <c r="I531" i="1" s="1"/>
  <c r="E531" i="1"/>
  <c r="F531" i="1" s="1"/>
  <c r="V531" i="1"/>
  <c r="R531" i="1"/>
  <c r="O531" i="1"/>
  <c r="W532" i="1"/>
  <c r="AE532" i="1" s="1"/>
  <c r="G532" i="1"/>
  <c r="M532" i="1"/>
  <c r="X532" i="1"/>
  <c r="Q532" i="1"/>
  <c r="U532" i="1"/>
  <c r="Z532" i="1"/>
  <c r="AM532" i="1"/>
  <c r="C532" i="1"/>
  <c r="AH532" i="1"/>
  <c r="AF532" i="1"/>
  <c r="D532" i="1"/>
  <c r="Y532" i="1"/>
  <c r="J532" i="1"/>
  <c r="AK532" i="1"/>
  <c r="T532" i="1"/>
  <c r="N532" i="1"/>
  <c r="AL532" i="1"/>
  <c r="B533" i="1"/>
  <c r="K532" i="1"/>
  <c r="AI533" i="1" l="1"/>
  <c r="AJ533" i="1" s="1"/>
  <c r="AC533" i="1"/>
  <c r="AB533" i="1"/>
  <c r="AD533" i="1"/>
  <c r="AA533" i="1"/>
  <c r="AN532" i="1"/>
  <c r="AG532" i="1"/>
  <c r="P532" i="1"/>
  <c r="S532" i="1"/>
  <c r="A532" i="1"/>
  <c r="H532" i="1"/>
  <c r="I532" i="1" s="1"/>
  <c r="E532" i="1"/>
  <c r="F532" i="1" s="1"/>
  <c r="V532" i="1"/>
  <c r="R532" i="1"/>
  <c r="O532" i="1"/>
  <c r="Y533" i="1"/>
  <c r="Q533" i="1"/>
  <c r="AF533" i="1"/>
  <c r="D533" i="1"/>
  <c r="AL533" i="1"/>
  <c r="J533" i="1"/>
  <c r="T533" i="1"/>
  <c r="N533" i="1"/>
  <c r="AH533" i="1"/>
  <c r="B534" i="1"/>
  <c r="K533" i="1"/>
  <c r="AM533" i="1"/>
  <c r="W533" i="1"/>
  <c r="AE533" i="1" s="1"/>
  <c r="G533" i="1"/>
  <c r="M533" i="1"/>
  <c r="AK533" i="1"/>
  <c r="X533" i="1"/>
  <c r="U533" i="1"/>
  <c r="Z533" i="1"/>
  <c r="C533" i="1"/>
  <c r="AI534" i="1" l="1"/>
  <c r="AJ534" i="1" s="1"/>
  <c r="AA534" i="1"/>
  <c r="AC534" i="1"/>
  <c r="AD534" i="1"/>
  <c r="AB534" i="1"/>
  <c r="AN533" i="1"/>
  <c r="AG533" i="1"/>
  <c r="P533" i="1"/>
  <c r="S533" i="1"/>
  <c r="A533" i="1"/>
  <c r="H533" i="1"/>
  <c r="I533" i="1" s="1"/>
  <c r="E533" i="1"/>
  <c r="F533" i="1" s="1"/>
  <c r="V533" i="1"/>
  <c r="R533" i="1"/>
  <c r="O533" i="1"/>
  <c r="T534" i="1"/>
  <c r="J534" i="1"/>
  <c r="B535" i="1"/>
  <c r="K534" i="1"/>
  <c r="AL534" i="1"/>
  <c r="G534" i="1"/>
  <c r="M534" i="1"/>
  <c r="X534" i="1"/>
  <c r="U534" i="1"/>
  <c r="Z534" i="1"/>
  <c r="W534" i="1"/>
  <c r="AE534" i="1" s="1"/>
  <c r="C534" i="1"/>
  <c r="AH534" i="1"/>
  <c r="Q534" i="1"/>
  <c r="AK534" i="1"/>
  <c r="AF534" i="1"/>
  <c r="D534" i="1"/>
  <c r="Y534" i="1"/>
  <c r="N534" i="1"/>
  <c r="AM534" i="1"/>
  <c r="AI535" i="1" l="1"/>
  <c r="AJ535" i="1" s="1"/>
  <c r="AD535" i="1"/>
  <c r="AC535" i="1"/>
  <c r="AB535" i="1"/>
  <c r="AA535" i="1"/>
  <c r="AN534" i="1"/>
  <c r="AG534" i="1"/>
  <c r="P534" i="1"/>
  <c r="S534" i="1"/>
  <c r="A534" i="1"/>
  <c r="H534" i="1"/>
  <c r="I534" i="1" s="1"/>
  <c r="E534" i="1"/>
  <c r="F534" i="1" s="1"/>
  <c r="V534" i="1"/>
  <c r="R534" i="1"/>
  <c r="O534" i="1"/>
  <c r="X535" i="1"/>
  <c r="Y535" i="1"/>
  <c r="Q535" i="1"/>
  <c r="U535" i="1"/>
  <c r="AH535" i="1"/>
  <c r="Z535" i="1"/>
  <c r="C535" i="1"/>
  <c r="AM535" i="1"/>
  <c r="D535" i="1"/>
  <c r="AL535" i="1"/>
  <c r="W535" i="1"/>
  <c r="AE535" i="1" s="1"/>
  <c r="J535" i="1"/>
  <c r="T535" i="1"/>
  <c r="N535" i="1"/>
  <c r="AF535" i="1"/>
  <c r="B536" i="1"/>
  <c r="K535" i="1"/>
  <c r="AK535" i="1"/>
  <c r="G535" i="1"/>
  <c r="M535" i="1"/>
  <c r="AI536" i="1" l="1"/>
  <c r="AJ536" i="1" s="1"/>
  <c r="AC536" i="1"/>
  <c r="AD536" i="1"/>
  <c r="AB536" i="1"/>
  <c r="AA536" i="1"/>
  <c r="AN535" i="1"/>
  <c r="AG535" i="1"/>
  <c r="P535" i="1"/>
  <c r="S535" i="1"/>
  <c r="V535" i="1"/>
  <c r="R535" i="1"/>
  <c r="O535" i="1"/>
  <c r="A535" i="1"/>
  <c r="H535" i="1"/>
  <c r="I535" i="1" s="1"/>
  <c r="E535" i="1"/>
  <c r="F535" i="1" s="1"/>
  <c r="J536" i="1"/>
  <c r="Y536" i="1"/>
  <c r="D536" i="1"/>
  <c r="AK536" i="1"/>
  <c r="G536" i="1"/>
  <c r="N536" i="1"/>
  <c r="AL536" i="1"/>
  <c r="B537" i="1"/>
  <c r="K536" i="1"/>
  <c r="W536" i="1"/>
  <c r="AE536" i="1" s="1"/>
  <c r="T536" i="1"/>
  <c r="M536" i="1"/>
  <c r="X536" i="1"/>
  <c r="U536" i="1"/>
  <c r="AF536" i="1"/>
  <c r="Z536" i="1"/>
  <c r="C536" i="1"/>
  <c r="AH536" i="1"/>
  <c r="Q536" i="1"/>
  <c r="AM536" i="1"/>
  <c r="AI537" i="1" l="1"/>
  <c r="AJ537" i="1" s="1"/>
  <c r="AD537" i="1"/>
  <c r="AB537" i="1"/>
  <c r="AA537" i="1"/>
  <c r="AC537" i="1"/>
  <c r="AN536" i="1"/>
  <c r="AG536" i="1"/>
  <c r="S536" i="1"/>
  <c r="P536" i="1"/>
  <c r="A536" i="1"/>
  <c r="H536" i="1"/>
  <c r="I536" i="1" s="1"/>
  <c r="E536" i="1"/>
  <c r="F536" i="1" s="1"/>
  <c r="V536" i="1"/>
  <c r="R536" i="1"/>
  <c r="O536" i="1"/>
  <c r="B538" i="1"/>
  <c r="G537" i="1"/>
  <c r="M537" i="1"/>
  <c r="K537" i="1"/>
  <c r="N537" i="1"/>
  <c r="AF537" i="1"/>
  <c r="X537" i="1"/>
  <c r="U537" i="1"/>
  <c r="Z537" i="1"/>
  <c r="W537" i="1"/>
  <c r="AE537" i="1" s="1"/>
  <c r="C537" i="1"/>
  <c r="AL537" i="1"/>
  <c r="Y537" i="1"/>
  <c r="J537" i="1"/>
  <c r="AH537" i="1"/>
  <c r="AM537" i="1"/>
  <c r="Q537" i="1"/>
  <c r="D537" i="1"/>
  <c r="AK537" i="1"/>
  <c r="T537" i="1"/>
  <c r="AI538" i="1" l="1"/>
  <c r="AJ538" i="1" s="1"/>
  <c r="AA538" i="1"/>
  <c r="AD538" i="1"/>
  <c r="AC538" i="1"/>
  <c r="AB538" i="1"/>
  <c r="AN537" i="1"/>
  <c r="AG537" i="1"/>
  <c r="P537" i="1"/>
  <c r="S537" i="1"/>
  <c r="A537" i="1"/>
  <c r="H537" i="1"/>
  <c r="I537" i="1" s="1"/>
  <c r="E537" i="1"/>
  <c r="F537" i="1" s="1"/>
  <c r="V537" i="1"/>
  <c r="R537" i="1"/>
  <c r="O537" i="1"/>
  <c r="Z538" i="1"/>
  <c r="W538" i="1"/>
  <c r="AE538" i="1" s="1"/>
  <c r="G538" i="1"/>
  <c r="AK538" i="1"/>
  <c r="Y538" i="1"/>
  <c r="Q538" i="1"/>
  <c r="AM538" i="1"/>
  <c r="J538" i="1"/>
  <c r="D538" i="1"/>
  <c r="AF538" i="1"/>
  <c r="N538" i="1"/>
  <c r="B539" i="1"/>
  <c r="C538" i="1"/>
  <c r="AH538" i="1"/>
  <c r="T538" i="1"/>
  <c r="M538" i="1"/>
  <c r="AL538" i="1"/>
  <c r="X538" i="1"/>
  <c r="K538" i="1"/>
  <c r="U538" i="1"/>
  <c r="AI539" i="1" l="1"/>
  <c r="AJ539" i="1" s="1"/>
  <c r="AC539" i="1"/>
  <c r="AB539" i="1"/>
  <c r="AD539" i="1"/>
  <c r="AA539" i="1"/>
  <c r="AN538" i="1"/>
  <c r="AG538" i="1"/>
  <c r="P538" i="1"/>
  <c r="S538" i="1"/>
  <c r="V538" i="1"/>
  <c r="R538" i="1"/>
  <c r="O538" i="1"/>
  <c r="A538" i="1"/>
  <c r="H538" i="1"/>
  <c r="I538" i="1" s="1"/>
  <c r="E538" i="1"/>
  <c r="F538" i="1" s="1"/>
  <c r="Y539" i="1"/>
  <c r="D539" i="1"/>
  <c r="T539" i="1"/>
  <c r="N539" i="1"/>
  <c r="B540" i="1"/>
  <c r="G539" i="1"/>
  <c r="AL539" i="1"/>
  <c r="W539" i="1"/>
  <c r="AE539" i="1" s="1"/>
  <c r="Q539" i="1"/>
  <c r="M539" i="1"/>
  <c r="X539" i="1"/>
  <c r="K539" i="1"/>
  <c r="U539" i="1"/>
  <c r="Z539" i="1"/>
  <c r="AH539" i="1"/>
  <c r="C539" i="1"/>
  <c r="AM539" i="1"/>
  <c r="AF539" i="1"/>
  <c r="J539" i="1"/>
  <c r="AK539" i="1"/>
  <c r="AI540" i="1" l="1"/>
  <c r="AJ540" i="1" s="1"/>
  <c r="AD540" i="1"/>
  <c r="AC540" i="1"/>
  <c r="AA540" i="1"/>
  <c r="AB540" i="1"/>
  <c r="AN539" i="1"/>
  <c r="AG539" i="1"/>
  <c r="P539" i="1"/>
  <c r="S539" i="1"/>
  <c r="A539" i="1"/>
  <c r="H539" i="1"/>
  <c r="I539" i="1" s="1"/>
  <c r="E539" i="1"/>
  <c r="F539" i="1" s="1"/>
  <c r="V539" i="1"/>
  <c r="R539" i="1"/>
  <c r="O539" i="1"/>
  <c r="G540" i="1"/>
  <c r="N540" i="1"/>
  <c r="X540" i="1"/>
  <c r="U540" i="1"/>
  <c r="Z540" i="1"/>
  <c r="C540" i="1"/>
  <c r="Q540" i="1"/>
  <c r="AL540" i="1"/>
  <c r="AF540" i="1"/>
  <c r="W540" i="1"/>
  <c r="AE540" i="1" s="1"/>
  <c r="D540" i="1"/>
  <c r="Y540" i="1"/>
  <c r="J540" i="1"/>
  <c r="AK540" i="1"/>
  <c r="T540" i="1"/>
  <c r="AM540" i="1"/>
  <c r="B541" i="1"/>
  <c r="K540" i="1"/>
  <c r="M540" i="1"/>
  <c r="AH540" i="1"/>
  <c r="AI541" i="1" l="1"/>
  <c r="AJ541" i="1" s="1"/>
  <c r="AB541" i="1"/>
  <c r="AD541" i="1"/>
  <c r="AC541" i="1"/>
  <c r="AA541" i="1"/>
  <c r="AN540" i="1"/>
  <c r="AG540" i="1"/>
  <c r="P540" i="1"/>
  <c r="S540" i="1"/>
  <c r="V540" i="1"/>
  <c r="R540" i="1"/>
  <c r="O540" i="1"/>
  <c r="A540" i="1"/>
  <c r="H540" i="1"/>
  <c r="I540" i="1" s="1"/>
  <c r="E540" i="1"/>
  <c r="F540" i="1" s="1"/>
  <c r="G541" i="1"/>
  <c r="D541" i="1"/>
  <c r="Y541" i="1"/>
  <c r="Q541" i="1"/>
  <c r="AL541" i="1"/>
  <c r="W541" i="1"/>
  <c r="AE541" i="1" s="1"/>
  <c r="T541" i="1"/>
  <c r="N541" i="1"/>
  <c r="AK541" i="1"/>
  <c r="B542" i="1"/>
  <c r="J541" i="1"/>
  <c r="K541" i="1"/>
  <c r="M541" i="1"/>
  <c r="AF541" i="1"/>
  <c r="X541" i="1"/>
  <c r="U541" i="1"/>
  <c r="AM541" i="1"/>
  <c r="AH541" i="1"/>
  <c r="Z541" i="1"/>
  <c r="C541" i="1"/>
  <c r="AI542" i="1" l="1"/>
  <c r="AJ542" i="1" s="1"/>
  <c r="AC542" i="1"/>
  <c r="AB542" i="1"/>
  <c r="AA542" i="1"/>
  <c r="AD542" i="1"/>
  <c r="AN541" i="1"/>
  <c r="AG541" i="1"/>
  <c r="P541" i="1"/>
  <c r="S541" i="1"/>
  <c r="A541" i="1"/>
  <c r="H541" i="1"/>
  <c r="I541" i="1" s="1"/>
  <c r="E541" i="1"/>
  <c r="F541" i="1" s="1"/>
  <c r="V541" i="1"/>
  <c r="R541" i="1"/>
  <c r="O541" i="1"/>
  <c r="T542" i="1"/>
  <c r="N542" i="1"/>
  <c r="AM542" i="1"/>
  <c r="B543" i="1"/>
  <c r="K542" i="1"/>
  <c r="U542" i="1"/>
  <c r="AL542" i="1"/>
  <c r="X542" i="1"/>
  <c r="C542" i="1"/>
  <c r="M542" i="1"/>
  <c r="Z542" i="1"/>
  <c r="W542" i="1"/>
  <c r="AE542" i="1" s="1"/>
  <c r="G542" i="1"/>
  <c r="Y542" i="1"/>
  <c r="D542" i="1"/>
  <c r="AK542" i="1"/>
  <c r="AF542" i="1"/>
  <c r="J542" i="1"/>
  <c r="Q542" i="1"/>
  <c r="AH542" i="1"/>
  <c r="AI543" i="1" l="1"/>
  <c r="AJ543" i="1" s="1"/>
  <c r="AA543" i="1"/>
  <c r="AB543" i="1"/>
  <c r="AC543" i="1"/>
  <c r="AD543" i="1"/>
  <c r="AN542" i="1"/>
  <c r="AG542" i="1"/>
  <c r="P542" i="1"/>
  <c r="S542" i="1"/>
  <c r="V542" i="1"/>
  <c r="R542" i="1"/>
  <c r="O542" i="1"/>
  <c r="A542" i="1"/>
  <c r="H542" i="1"/>
  <c r="I542" i="1" s="1"/>
  <c r="E542" i="1"/>
  <c r="F542" i="1" s="1"/>
  <c r="X543" i="1"/>
  <c r="U543" i="1"/>
  <c r="Z543" i="1"/>
  <c r="C543" i="1"/>
  <c r="AK543" i="1"/>
  <c r="Y543" i="1"/>
  <c r="Q543" i="1"/>
  <c r="AM543" i="1"/>
  <c r="AH543" i="1"/>
  <c r="D543" i="1"/>
  <c r="W543" i="1"/>
  <c r="AE543" i="1" s="1"/>
  <c r="N543" i="1"/>
  <c r="AL543" i="1"/>
  <c r="K543" i="1"/>
  <c r="J543" i="1"/>
  <c r="B544" i="1"/>
  <c r="T543" i="1"/>
  <c r="AF543" i="1"/>
  <c r="G543" i="1"/>
  <c r="M543" i="1"/>
  <c r="AI544" i="1" l="1"/>
  <c r="AJ544" i="1" s="1"/>
  <c r="AA544" i="1"/>
  <c r="AB544" i="1"/>
  <c r="AD544" i="1"/>
  <c r="AC544" i="1"/>
  <c r="AN543" i="1"/>
  <c r="AG543" i="1"/>
  <c r="P543" i="1"/>
  <c r="S543" i="1"/>
  <c r="V543" i="1"/>
  <c r="R543" i="1"/>
  <c r="O543" i="1"/>
  <c r="A543" i="1"/>
  <c r="H543" i="1"/>
  <c r="I543" i="1" s="1"/>
  <c r="E543" i="1"/>
  <c r="F543" i="1" s="1"/>
  <c r="J544" i="1"/>
  <c r="Y544" i="1"/>
  <c r="D544" i="1"/>
  <c r="T544" i="1"/>
  <c r="N544" i="1"/>
  <c r="AF544" i="1"/>
  <c r="B545" i="1"/>
  <c r="G544" i="1"/>
  <c r="U544" i="1"/>
  <c r="K544" i="1"/>
  <c r="X544" i="1"/>
  <c r="Q544" i="1"/>
  <c r="M544" i="1"/>
  <c r="AH544" i="1"/>
  <c r="Z544" i="1"/>
  <c r="W544" i="1"/>
  <c r="AE544" i="1" s="1"/>
  <c r="AK544" i="1"/>
  <c r="C544" i="1"/>
  <c r="AL544" i="1"/>
  <c r="AM544" i="1"/>
  <c r="AI545" i="1" l="1"/>
  <c r="AJ545" i="1" s="1"/>
  <c r="AB545" i="1"/>
  <c r="AD545" i="1"/>
  <c r="AC545" i="1"/>
  <c r="AA545" i="1"/>
  <c r="AN544" i="1"/>
  <c r="AG544" i="1"/>
  <c r="S544" i="1"/>
  <c r="P544" i="1"/>
  <c r="A544" i="1"/>
  <c r="H544" i="1"/>
  <c r="I544" i="1" s="1"/>
  <c r="E544" i="1"/>
  <c r="F544" i="1" s="1"/>
  <c r="V544" i="1"/>
  <c r="R544" i="1"/>
  <c r="O544" i="1"/>
  <c r="B546" i="1"/>
  <c r="T545" i="1"/>
  <c r="AH545" i="1"/>
  <c r="M545" i="1"/>
  <c r="X545" i="1"/>
  <c r="C545" i="1"/>
  <c r="U545" i="1"/>
  <c r="AL545" i="1"/>
  <c r="Z545" i="1"/>
  <c r="G545" i="1"/>
  <c r="Y545" i="1"/>
  <c r="D545" i="1"/>
  <c r="J545" i="1"/>
  <c r="AF545" i="1"/>
  <c r="W545" i="1"/>
  <c r="AE545" i="1" s="1"/>
  <c r="Q545" i="1"/>
  <c r="AM545" i="1"/>
  <c r="K545" i="1"/>
  <c r="N545" i="1"/>
  <c r="AK545" i="1"/>
  <c r="AI546" i="1" l="1"/>
  <c r="AJ546" i="1" s="1"/>
  <c r="AC546" i="1"/>
  <c r="AD546" i="1"/>
  <c r="AA546" i="1"/>
  <c r="AB546" i="1"/>
  <c r="AN545" i="1"/>
  <c r="AG545" i="1"/>
  <c r="P545" i="1"/>
  <c r="S545" i="1"/>
  <c r="A545" i="1"/>
  <c r="H545" i="1"/>
  <c r="I545" i="1" s="1"/>
  <c r="E545" i="1"/>
  <c r="F545" i="1" s="1"/>
  <c r="V545" i="1"/>
  <c r="R545" i="1"/>
  <c r="O545" i="1"/>
  <c r="Z546" i="1"/>
  <c r="C546" i="1"/>
  <c r="Q546" i="1"/>
  <c r="AF546" i="1"/>
  <c r="J546" i="1"/>
  <c r="AK546" i="1"/>
  <c r="Y546" i="1"/>
  <c r="D546" i="1"/>
  <c r="AH546" i="1"/>
  <c r="T546" i="1"/>
  <c r="AM546" i="1"/>
  <c r="B547" i="1"/>
  <c r="K546" i="1"/>
  <c r="M546" i="1"/>
  <c r="P546" i="1" s="1"/>
  <c r="AL546" i="1"/>
  <c r="W546" i="1"/>
  <c r="AE546" i="1" s="1"/>
  <c r="G546" i="1"/>
  <c r="N546" i="1"/>
  <c r="U546" i="1"/>
  <c r="X546" i="1"/>
  <c r="AI547" i="1" l="1"/>
  <c r="AJ547" i="1" s="1"/>
  <c r="AC547" i="1"/>
  <c r="AB547" i="1"/>
  <c r="AD547" i="1"/>
  <c r="AA547" i="1"/>
  <c r="AN546" i="1"/>
  <c r="AG546" i="1"/>
  <c r="S546" i="1"/>
  <c r="V546" i="1"/>
  <c r="R546" i="1"/>
  <c r="O546" i="1"/>
  <c r="A546" i="1"/>
  <c r="H546" i="1"/>
  <c r="I546" i="1" s="1"/>
  <c r="E546" i="1"/>
  <c r="F546" i="1" s="1"/>
  <c r="J547" i="1"/>
  <c r="AM547" i="1"/>
  <c r="K547" i="1"/>
  <c r="N547" i="1"/>
  <c r="B548" i="1"/>
  <c r="G547" i="1"/>
  <c r="U547" i="1"/>
  <c r="AL547" i="1"/>
  <c r="T547" i="1"/>
  <c r="AH547" i="1"/>
  <c r="X547" i="1"/>
  <c r="Y547" i="1"/>
  <c r="M547" i="1"/>
  <c r="Z547" i="1"/>
  <c r="C547" i="1"/>
  <c r="W547" i="1"/>
  <c r="AE547" i="1" s="1"/>
  <c r="Q547" i="1"/>
  <c r="AK547" i="1"/>
  <c r="AF547" i="1"/>
  <c r="D547" i="1"/>
  <c r="AI548" i="1" l="1"/>
  <c r="AJ548" i="1" s="1"/>
  <c r="AC548" i="1"/>
  <c r="AD548" i="1"/>
  <c r="AB548" i="1"/>
  <c r="AA548" i="1"/>
  <c r="AN547" i="1"/>
  <c r="AG547" i="1"/>
  <c r="P547" i="1"/>
  <c r="S547" i="1"/>
  <c r="A547" i="1"/>
  <c r="H547" i="1"/>
  <c r="I547" i="1" s="1"/>
  <c r="E547" i="1"/>
  <c r="F547" i="1" s="1"/>
  <c r="V547" i="1"/>
  <c r="R547" i="1"/>
  <c r="O547" i="1"/>
  <c r="W548" i="1"/>
  <c r="AE548" i="1" s="1"/>
  <c r="G548" i="1"/>
  <c r="M548" i="1"/>
  <c r="AH548" i="1"/>
  <c r="X548" i="1"/>
  <c r="U548" i="1"/>
  <c r="Z548" i="1"/>
  <c r="C548" i="1"/>
  <c r="AM548" i="1"/>
  <c r="Y548" i="1"/>
  <c r="J548" i="1"/>
  <c r="AF548" i="1"/>
  <c r="Q548" i="1"/>
  <c r="AK548" i="1"/>
  <c r="D548" i="1"/>
  <c r="T548" i="1"/>
  <c r="N548" i="1"/>
  <c r="AL548" i="1"/>
  <c r="K548" i="1"/>
  <c r="B549" i="1"/>
  <c r="AI549" i="1" l="1"/>
  <c r="AJ549" i="1" s="1"/>
  <c r="AD549" i="1"/>
  <c r="AA549" i="1"/>
  <c r="AC549" i="1"/>
  <c r="AB549" i="1"/>
  <c r="AN548" i="1"/>
  <c r="AG548" i="1"/>
  <c r="P548" i="1"/>
  <c r="S548" i="1"/>
  <c r="A548" i="1"/>
  <c r="H548" i="1"/>
  <c r="I548" i="1" s="1"/>
  <c r="E548" i="1"/>
  <c r="F548" i="1" s="1"/>
  <c r="V548" i="1"/>
  <c r="R548" i="1"/>
  <c r="O548" i="1"/>
  <c r="Q549" i="1"/>
  <c r="AM549" i="1"/>
  <c r="AF549" i="1"/>
  <c r="D549" i="1"/>
  <c r="AL549" i="1"/>
  <c r="Y549" i="1"/>
  <c r="J549" i="1"/>
  <c r="AH549" i="1"/>
  <c r="T549" i="1"/>
  <c r="N549" i="1"/>
  <c r="B550" i="1"/>
  <c r="K549" i="1"/>
  <c r="AK549" i="1"/>
  <c r="G549" i="1"/>
  <c r="M549" i="1"/>
  <c r="X549" i="1"/>
  <c r="U549" i="1"/>
  <c r="Z549" i="1"/>
  <c r="W549" i="1"/>
  <c r="AE549" i="1" s="1"/>
  <c r="C549" i="1"/>
  <c r="AI550" i="1" l="1"/>
  <c r="AJ550" i="1" s="1"/>
  <c r="AD550" i="1"/>
  <c r="AA550" i="1"/>
  <c r="AC550" i="1"/>
  <c r="AB550" i="1"/>
  <c r="AN549" i="1"/>
  <c r="AG549" i="1"/>
  <c r="P549" i="1"/>
  <c r="S549" i="1"/>
  <c r="A549" i="1"/>
  <c r="H549" i="1"/>
  <c r="I549" i="1" s="1"/>
  <c r="E549" i="1"/>
  <c r="F549" i="1" s="1"/>
  <c r="V549" i="1"/>
  <c r="R549" i="1"/>
  <c r="O549" i="1"/>
  <c r="T550" i="1"/>
  <c r="AL550" i="1"/>
  <c r="B551" i="1"/>
  <c r="G550" i="1"/>
  <c r="M550" i="1"/>
  <c r="AK550" i="1"/>
  <c r="K550" i="1"/>
  <c r="N550" i="1"/>
  <c r="AM550" i="1"/>
  <c r="X550" i="1"/>
  <c r="Q550" i="1"/>
  <c r="U550" i="1"/>
  <c r="Z550" i="1"/>
  <c r="W550" i="1"/>
  <c r="AE550" i="1" s="1"/>
  <c r="AH550" i="1"/>
  <c r="C550" i="1"/>
  <c r="AF550" i="1"/>
  <c r="D550" i="1"/>
  <c r="J550" i="1"/>
  <c r="Y550" i="1"/>
  <c r="AI551" i="1" l="1"/>
  <c r="AJ551" i="1" s="1"/>
  <c r="AB551" i="1"/>
  <c r="AA551" i="1"/>
  <c r="AD551" i="1"/>
  <c r="AC551" i="1"/>
  <c r="AN550" i="1"/>
  <c r="AG550" i="1"/>
  <c r="P550" i="1"/>
  <c r="S550" i="1"/>
  <c r="A550" i="1"/>
  <c r="H550" i="1"/>
  <c r="I550" i="1" s="1"/>
  <c r="E550" i="1"/>
  <c r="F550" i="1" s="1"/>
  <c r="V550" i="1"/>
  <c r="R550" i="1"/>
  <c r="O550" i="1"/>
  <c r="X551" i="1"/>
  <c r="Y551" i="1"/>
  <c r="G551" i="1"/>
  <c r="U551" i="1"/>
  <c r="Z551" i="1"/>
  <c r="AL551" i="1"/>
  <c r="C551" i="1"/>
  <c r="AK551" i="1"/>
  <c r="AF551" i="1"/>
  <c r="J551" i="1"/>
  <c r="W551" i="1"/>
  <c r="AE551" i="1" s="1"/>
  <c r="D551" i="1"/>
  <c r="AH551" i="1"/>
  <c r="K551" i="1"/>
  <c r="N551" i="1"/>
  <c r="B552" i="1"/>
  <c r="T551" i="1"/>
  <c r="Q551" i="1"/>
  <c r="M551" i="1"/>
  <c r="AM551" i="1"/>
  <c r="AI552" i="1" l="1"/>
  <c r="AJ552" i="1" s="1"/>
  <c r="AD552" i="1"/>
  <c r="AA552" i="1"/>
  <c r="AC552" i="1"/>
  <c r="AB552" i="1"/>
  <c r="AN551" i="1"/>
  <c r="AG551" i="1"/>
  <c r="P551" i="1"/>
  <c r="S551" i="1"/>
  <c r="V551" i="1"/>
  <c r="R551" i="1"/>
  <c r="O551" i="1"/>
  <c r="A551" i="1"/>
  <c r="H551" i="1"/>
  <c r="I551" i="1" s="1"/>
  <c r="E551" i="1"/>
  <c r="F551" i="1" s="1"/>
  <c r="X552" i="1"/>
  <c r="Z552" i="1"/>
  <c r="B553" i="1"/>
  <c r="D552" i="1"/>
  <c r="AK552" i="1"/>
  <c r="J552" i="1"/>
  <c r="K552" i="1"/>
  <c r="T552" i="1"/>
  <c r="M552" i="1"/>
  <c r="AM552" i="1"/>
  <c r="G552" i="1"/>
  <c r="N552" i="1"/>
  <c r="Q552" i="1"/>
  <c r="U552" i="1"/>
  <c r="AF552" i="1"/>
  <c r="W552" i="1"/>
  <c r="AE552" i="1" s="1"/>
  <c r="AL552" i="1"/>
  <c r="AH552" i="1"/>
  <c r="Y552" i="1"/>
  <c r="C552" i="1"/>
  <c r="AI553" i="1" l="1"/>
  <c r="AJ553" i="1" s="1"/>
  <c r="AA553" i="1"/>
  <c r="AD553" i="1"/>
  <c r="AC553" i="1"/>
  <c r="AB553" i="1"/>
  <c r="AN552" i="1"/>
  <c r="AG552" i="1"/>
  <c r="S552" i="1"/>
  <c r="P552" i="1"/>
  <c r="A552" i="1"/>
  <c r="H552" i="1"/>
  <c r="I552" i="1" s="1"/>
  <c r="E552" i="1"/>
  <c r="F552" i="1" s="1"/>
  <c r="V552" i="1"/>
  <c r="R552" i="1"/>
  <c r="O552" i="1"/>
  <c r="K553" i="1"/>
  <c r="M553" i="1"/>
  <c r="X553" i="1"/>
  <c r="U553" i="1"/>
  <c r="D553" i="1"/>
  <c r="AH553" i="1"/>
  <c r="AF553" i="1"/>
  <c r="Q553" i="1"/>
  <c r="Y553" i="1"/>
  <c r="J553" i="1"/>
  <c r="AM553" i="1"/>
  <c r="W553" i="1"/>
  <c r="AE553" i="1" s="1"/>
  <c r="G553" i="1"/>
  <c r="N553" i="1"/>
  <c r="AL553" i="1"/>
  <c r="Z553" i="1"/>
  <c r="T553" i="1"/>
  <c r="C553" i="1"/>
  <c r="B554" i="1"/>
  <c r="AK553" i="1"/>
  <c r="AI554" i="1" l="1"/>
  <c r="AJ554" i="1" s="1"/>
  <c r="AD554" i="1"/>
  <c r="AA554" i="1"/>
  <c r="AC554" i="1"/>
  <c r="AB554" i="1"/>
  <c r="AN553" i="1"/>
  <c r="AG553" i="1"/>
  <c r="P553" i="1"/>
  <c r="S553" i="1"/>
  <c r="A553" i="1"/>
  <c r="H553" i="1"/>
  <c r="I553" i="1" s="1"/>
  <c r="E553" i="1"/>
  <c r="F553" i="1" s="1"/>
  <c r="V553" i="1"/>
  <c r="R553" i="1"/>
  <c r="O553" i="1"/>
  <c r="Q554" i="1"/>
  <c r="AF554" i="1"/>
  <c r="W554" i="1"/>
  <c r="AE554" i="1" s="1"/>
  <c r="D554" i="1"/>
  <c r="AM554" i="1"/>
  <c r="T554" i="1"/>
  <c r="J554" i="1"/>
  <c r="AL554" i="1"/>
  <c r="B555" i="1"/>
  <c r="K554" i="1"/>
  <c r="G554" i="1"/>
  <c r="M554" i="1"/>
  <c r="X554" i="1"/>
  <c r="U554" i="1"/>
  <c r="AH554" i="1"/>
  <c r="Y554" i="1"/>
  <c r="C554" i="1"/>
  <c r="N554" i="1"/>
  <c r="AK554" i="1"/>
  <c r="Z554" i="1"/>
  <c r="AI555" i="1" l="1"/>
  <c r="AJ555" i="1" s="1"/>
  <c r="AD555" i="1"/>
  <c r="AC555" i="1"/>
  <c r="AA555" i="1"/>
  <c r="AB555" i="1"/>
  <c r="AN554" i="1"/>
  <c r="AG554" i="1"/>
  <c r="P554" i="1"/>
  <c r="S554" i="1"/>
  <c r="A554" i="1"/>
  <c r="H554" i="1"/>
  <c r="I554" i="1" s="1"/>
  <c r="E554" i="1"/>
  <c r="F554" i="1" s="1"/>
  <c r="V554" i="1"/>
  <c r="R554" i="1"/>
  <c r="O554" i="1"/>
  <c r="K555" i="1"/>
  <c r="N555" i="1"/>
  <c r="B556" i="1"/>
  <c r="G555" i="1"/>
  <c r="X555" i="1"/>
  <c r="U555" i="1"/>
  <c r="AM555" i="1"/>
  <c r="Z555" i="1"/>
  <c r="W555" i="1"/>
  <c r="AE555" i="1" s="1"/>
  <c r="C555" i="1"/>
  <c r="AK555" i="1"/>
  <c r="Q555" i="1"/>
  <c r="AH555" i="1"/>
  <c r="J555" i="1"/>
  <c r="AL555" i="1"/>
  <c r="Y555" i="1"/>
  <c r="T555" i="1"/>
  <c r="D555" i="1"/>
  <c r="M555" i="1"/>
  <c r="AF555" i="1"/>
  <c r="AI556" i="1" l="1"/>
  <c r="AJ556" i="1" s="1"/>
  <c r="AA556" i="1"/>
  <c r="AD556" i="1"/>
  <c r="AB556" i="1"/>
  <c r="AC556" i="1"/>
  <c r="AN555" i="1"/>
  <c r="AG555" i="1"/>
  <c r="P555" i="1"/>
  <c r="S555" i="1"/>
  <c r="V555" i="1"/>
  <c r="R555" i="1"/>
  <c r="O555" i="1"/>
  <c r="A555" i="1"/>
  <c r="H555" i="1"/>
  <c r="I555" i="1" s="1"/>
  <c r="E555" i="1"/>
  <c r="F555" i="1" s="1"/>
  <c r="X556" i="1"/>
  <c r="Y556" i="1"/>
  <c r="C556" i="1"/>
  <c r="U556" i="1"/>
  <c r="AH556" i="1"/>
  <c r="Z556" i="1"/>
  <c r="Q556" i="1"/>
  <c r="AL556" i="1"/>
  <c r="J556" i="1"/>
  <c r="W556" i="1"/>
  <c r="AE556" i="1" s="1"/>
  <c r="D556" i="1"/>
  <c r="AM556" i="1"/>
  <c r="T556" i="1"/>
  <c r="N556" i="1"/>
  <c r="B557" i="1"/>
  <c r="K556" i="1"/>
  <c r="G556" i="1"/>
  <c r="M556" i="1"/>
  <c r="AK556" i="1"/>
  <c r="AF556" i="1"/>
  <c r="AI557" i="1" l="1"/>
  <c r="AJ557" i="1" s="1"/>
  <c r="AB557" i="1"/>
  <c r="AC557" i="1"/>
  <c r="AD557" i="1"/>
  <c r="AA557" i="1"/>
  <c r="AN556" i="1"/>
  <c r="AG556" i="1"/>
  <c r="P556" i="1"/>
  <c r="S556" i="1"/>
  <c r="V556" i="1"/>
  <c r="R556" i="1"/>
  <c r="O556" i="1"/>
  <c r="A556" i="1"/>
  <c r="H556" i="1"/>
  <c r="I556" i="1" s="1"/>
  <c r="E556" i="1"/>
  <c r="F556" i="1" s="1"/>
  <c r="D557" i="1"/>
  <c r="AL557" i="1"/>
  <c r="Y557" i="1"/>
  <c r="J557" i="1"/>
  <c r="AH557" i="1"/>
  <c r="B558" i="1"/>
  <c r="T557" i="1"/>
  <c r="AM557" i="1"/>
  <c r="W557" i="1"/>
  <c r="AE557" i="1" s="1"/>
  <c r="G557" i="1"/>
  <c r="M557" i="1"/>
  <c r="X557" i="1"/>
  <c r="K557" i="1"/>
  <c r="U557" i="1"/>
  <c r="Z557" i="1"/>
  <c r="Q557" i="1"/>
  <c r="C557" i="1"/>
  <c r="N557" i="1"/>
  <c r="AK557" i="1"/>
  <c r="AF557" i="1"/>
  <c r="AI558" i="1" l="1"/>
  <c r="AJ558" i="1" s="1"/>
  <c r="AA558" i="1"/>
  <c r="AD558" i="1"/>
  <c r="AB558" i="1"/>
  <c r="AC558" i="1"/>
  <c r="AN557" i="1"/>
  <c r="AG557" i="1"/>
  <c r="P557" i="1"/>
  <c r="S557" i="1"/>
  <c r="A557" i="1"/>
  <c r="H557" i="1"/>
  <c r="I557" i="1" s="1"/>
  <c r="E557" i="1"/>
  <c r="F557" i="1" s="1"/>
  <c r="V557" i="1"/>
  <c r="R557" i="1"/>
  <c r="O557" i="1"/>
  <c r="B559" i="1"/>
  <c r="K558" i="1"/>
  <c r="W558" i="1"/>
  <c r="AE558" i="1" s="1"/>
  <c r="M558" i="1"/>
  <c r="AM558" i="1"/>
  <c r="Z558" i="1"/>
  <c r="G558" i="1"/>
  <c r="AL558" i="1"/>
  <c r="D558" i="1"/>
  <c r="AF558" i="1"/>
  <c r="Q558" i="1"/>
  <c r="AH558" i="1"/>
  <c r="Y558" i="1"/>
  <c r="J558" i="1"/>
  <c r="C558" i="1"/>
  <c r="N558" i="1"/>
  <c r="U558" i="1"/>
  <c r="AK558" i="1"/>
  <c r="X558" i="1"/>
  <c r="T558" i="1"/>
  <c r="AI559" i="1" l="1"/>
  <c r="AJ559" i="1" s="1"/>
  <c r="AB559" i="1"/>
  <c r="AA559" i="1"/>
  <c r="AD559" i="1"/>
  <c r="AC559" i="1"/>
  <c r="AN558" i="1"/>
  <c r="AG558" i="1"/>
  <c r="P558" i="1"/>
  <c r="S558" i="1"/>
  <c r="A558" i="1"/>
  <c r="H558" i="1"/>
  <c r="I558" i="1" s="1"/>
  <c r="E558" i="1"/>
  <c r="F558" i="1" s="1"/>
  <c r="V558" i="1"/>
  <c r="R558" i="1"/>
  <c r="O558" i="1"/>
  <c r="Z559" i="1"/>
  <c r="W559" i="1"/>
  <c r="AE559" i="1" s="1"/>
  <c r="C559" i="1"/>
  <c r="AM559" i="1"/>
  <c r="Q559" i="1"/>
  <c r="AL559" i="1"/>
  <c r="AF559" i="1"/>
  <c r="D559" i="1"/>
  <c r="Y559" i="1"/>
  <c r="N559" i="1"/>
  <c r="T559" i="1"/>
  <c r="J559" i="1"/>
  <c r="AH559" i="1"/>
  <c r="B560" i="1"/>
  <c r="K559" i="1"/>
  <c r="G559" i="1"/>
  <c r="M559" i="1"/>
  <c r="U559" i="1"/>
  <c r="AK559" i="1"/>
  <c r="X559" i="1"/>
  <c r="AI560" i="1" l="1"/>
  <c r="AJ560" i="1" s="1"/>
  <c r="AA560" i="1"/>
  <c r="AD560" i="1"/>
  <c r="AB560" i="1"/>
  <c r="AC560" i="1"/>
  <c r="AN559" i="1"/>
  <c r="AG559" i="1"/>
  <c r="P559" i="1"/>
  <c r="S559" i="1"/>
  <c r="V559" i="1"/>
  <c r="R559" i="1"/>
  <c r="O559" i="1"/>
  <c r="A559" i="1"/>
  <c r="E559" i="1"/>
  <c r="F559" i="1" s="1"/>
  <c r="H559" i="1"/>
  <c r="I559" i="1" s="1"/>
  <c r="Y560" i="1"/>
  <c r="J560" i="1"/>
  <c r="T560" i="1"/>
  <c r="N560" i="1"/>
  <c r="AH560" i="1"/>
  <c r="B561" i="1"/>
  <c r="K560" i="1"/>
  <c r="G560" i="1"/>
  <c r="M560" i="1"/>
  <c r="AL560" i="1"/>
  <c r="X560" i="1"/>
  <c r="Q560" i="1"/>
  <c r="U560" i="1"/>
  <c r="Z560" i="1"/>
  <c r="W560" i="1"/>
  <c r="AE560" i="1" s="1"/>
  <c r="AM560" i="1"/>
  <c r="C560" i="1"/>
  <c r="AK560" i="1"/>
  <c r="AF560" i="1"/>
  <c r="D560" i="1"/>
  <c r="AI561" i="1" l="1"/>
  <c r="AJ561" i="1" s="1"/>
  <c r="AD561" i="1"/>
  <c r="AB561" i="1"/>
  <c r="AC561" i="1"/>
  <c r="AA561" i="1"/>
  <c r="AN560" i="1"/>
  <c r="AG560" i="1"/>
  <c r="S560" i="1"/>
  <c r="P560" i="1"/>
  <c r="A560" i="1"/>
  <c r="H560" i="1"/>
  <c r="I560" i="1" s="1"/>
  <c r="E560" i="1"/>
  <c r="F560" i="1" s="1"/>
  <c r="V560" i="1"/>
  <c r="R560" i="1"/>
  <c r="O560" i="1"/>
  <c r="W561" i="1"/>
  <c r="AE561" i="1" s="1"/>
  <c r="M561" i="1"/>
  <c r="AL561" i="1"/>
  <c r="X561" i="1"/>
  <c r="Y561" i="1"/>
  <c r="C561" i="1"/>
  <c r="U561" i="1"/>
  <c r="AH561" i="1"/>
  <c r="Z561" i="1"/>
  <c r="D561" i="1"/>
  <c r="AM561" i="1"/>
  <c r="G561" i="1"/>
  <c r="AK561" i="1"/>
  <c r="Q561" i="1"/>
  <c r="J561" i="1"/>
  <c r="T561" i="1"/>
  <c r="N561" i="1"/>
  <c r="AF561" i="1"/>
  <c r="B562" i="1"/>
  <c r="K561" i="1"/>
  <c r="AD562" i="1" l="1"/>
  <c r="AC562" i="1"/>
  <c r="AB562" i="1"/>
  <c r="AA562" i="1"/>
  <c r="Z562" i="1"/>
  <c r="W562" i="1"/>
  <c r="AE562" i="1" s="1"/>
  <c r="Y562" i="1"/>
  <c r="X562" i="1"/>
  <c r="AI562" i="1"/>
  <c r="AJ562" i="1" s="1"/>
  <c r="AN561" i="1"/>
  <c r="AG561" i="1"/>
  <c r="P561" i="1"/>
  <c r="S561" i="1"/>
  <c r="A561" i="1"/>
  <c r="H561" i="1"/>
  <c r="I561" i="1" s="1"/>
  <c r="E561" i="1"/>
  <c r="F561" i="1" s="1"/>
  <c r="V561" i="1"/>
  <c r="R561" i="1"/>
  <c r="O561" i="1"/>
  <c r="G562" i="1"/>
  <c r="AH562" i="1"/>
  <c r="AF562" i="1"/>
  <c r="J562" i="1"/>
  <c r="AL562" i="1"/>
  <c r="D562" i="1"/>
  <c r="AK562" i="1"/>
  <c r="T562" i="1"/>
  <c r="N562" i="1"/>
  <c r="B563" i="1"/>
  <c r="K562" i="1"/>
  <c r="AM562" i="1"/>
  <c r="Q562" i="1"/>
  <c r="M562" i="1"/>
  <c r="U562" i="1"/>
  <c r="C562" i="1"/>
  <c r="AI563" i="1" l="1"/>
  <c r="AJ563" i="1" s="1"/>
  <c r="AB563" i="1"/>
  <c r="AD563" i="1"/>
  <c r="AA563" i="1"/>
  <c r="AC563" i="1"/>
  <c r="AN562" i="1"/>
  <c r="AG562" i="1"/>
  <c r="P562" i="1"/>
  <c r="S562" i="1"/>
  <c r="A562" i="1"/>
  <c r="H562" i="1"/>
  <c r="I562" i="1" s="1"/>
  <c r="E562" i="1"/>
  <c r="F562" i="1" s="1"/>
  <c r="V562" i="1"/>
  <c r="R562" i="1"/>
  <c r="O562" i="1"/>
  <c r="T563" i="1"/>
  <c r="N563" i="1"/>
  <c r="B564" i="1"/>
  <c r="G563" i="1"/>
  <c r="K563" i="1"/>
  <c r="M563" i="1"/>
  <c r="AM563" i="1"/>
  <c r="X563" i="1"/>
  <c r="U563" i="1"/>
  <c r="Z563" i="1"/>
  <c r="C563" i="1"/>
  <c r="AK563" i="1"/>
  <c r="Q563" i="1"/>
  <c r="AF563" i="1"/>
  <c r="W563" i="1"/>
  <c r="AE563" i="1" s="1"/>
  <c r="D563" i="1"/>
  <c r="AL563" i="1"/>
  <c r="AH563" i="1"/>
  <c r="Y563" i="1"/>
  <c r="J563" i="1"/>
  <c r="AI564" i="1" l="1"/>
  <c r="AJ564" i="1" s="1"/>
  <c r="AC564" i="1"/>
  <c r="AB564" i="1"/>
  <c r="AA564" i="1"/>
  <c r="AD564" i="1"/>
  <c r="AN563" i="1"/>
  <c r="AG563" i="1"/>
  <c r="P563" i="1"/>
  <c r="S563" i="1"/>
  <c r="A563" i="1"/>
  <c r="H563" i="1"/>
  <c r="I563" i="1" s="1"/>
  <c r="E563" i="1"/>
  <c r="F563" i="1" s="1"/>
  <c r="V563" i="1"/>
  <c r="O563" i="1"/>
  <c r="R563" i="1"/>
  <c r="X564" i="1"/>
  <c r="U564" i="1"/>
  <c r="Z564" i="1"/>
  <c r="C564" i="1"/>
  <c r="AM564" i="1"/>
  <c r="Q564" i="1"/>
  <c r="AK564" i="1"/>
  <c r="AF564" i="1"/>
  <c r="D564" i="1"/>
  <c r="AH564" i="1"/>
  <c r="Y564" i="1"/>
  <c r="J564" i="1"/>
  <c r="T564" i="1"/>
  <c r="N564" i="1"/>
  <c r="B565" i="1"/>
  <c r="K564" i="1"/>
  <c r="AL564" i="1"/>
  <c r="W564" i="1"/>
  <c r="AE564" i="1" s="1"/>
  <c r="G564" i="1"/>
  <c r="M564" i="1"/>
  <c r="AI565" i="1" l="1"/>
  <c r="AJ565" i="1" s="1"/>
  <c r="AC565" i="1"/>
  <c r="AB565" i="1"/>
  <c r="AA565" i="1"/>
  <c r="AD565" i="1"/>
  <c r="AN564" i="1"/>
  <c r="AG564" i="1"/>
  <c r="P564" i="1"/>
  <c r="S564" i="1"/>
  <c r="V564" i="1"/>
  <c r="R564" i="1"/>
  <c r="O564" i="1"/>
  <c r="A564" i="1"/>
  <c r="H564" i="1"/>
  <c r="I564" i="1" s="1"/>
  <c r="E564" i="1"/>
  <c r="F564" i="1" s="1"/>
  <c r="D565" i="1"/>
  <c r="AH565" i="1"/>
  <c r="J565" i="1"/>
  <c r="T565" i="1"/>
  <c r="N565" i="1"/>
  <c r="B566" i="1"/>
  <c r="G565" i="1"/>
  <c r="AM565" i="1"/>
  <c r="K565" i="1"/>
  <c r="M565" i="1"/>
  <c r="AK565" i="1"/>
  <c r="X565" i="1"/>
  <c r="U565" i="1"/>
  <c r="Z565" i="1"/>
  <c r="W565" i="1"/>
  <c r="AE565" i="1" s="1"/>
  <c r="C565" i="1"/>
  <c r="AL565" i="1"/>
  <c r="Y565" i="1"/>
  <c r="Q565" i="1"/>
  <c r="AF565" i="1"/>
  <c r="AI566" i="1" l="1"/>
  <c r="AJ566" i="1" s="1"/>
  <c r="AB566" i="1"/>
  <c r="AC566" i="1"/>
  <c r="AD566" i="1"/>
  <c r="AA566" i="1"/>
  <c r="AN565" i="1"/>
  <c r="AG565" i="1"/>
  <c r="P565" i="1"/>
  <c r="S565" i="1"/>
  <c r="A565" i="1"/>
  <c r="H565" i="1"/>
  <c r="I565" i="1" s="1"/>
  <c r="E565" i="1"/>
  <c r="F565" i="1" s="1"/>
  <c r="V565" i="1"/>
  <c r="R565" i="1"/>
  <c r="O565" i="1"/>
  <c r="B567" i="1"/>
  <c r="G566" i="1"/>
  <c r="AL566" i="1"/>
  <c r="W566" i="1"/>
  <c r="AE566" i="1" s="1"/>
  <c r="T566" i="1"/>
  <c r="M566" i="1"/>
  <c r="AK566" i="1"/>
  <c r="X566" i="1"/>
  <c r="Q566" i="1"/>
  <c r="U566" i="1"/>
  <c r="Z566" i="1"/>
  <c r="Y566" i="1"/>
  <c r="C566" i="1"/>
  <c r="AF566" i="1"/>
  <c r="J566" i="1"/>
  <c r="D566" i="1"/>
  <c r="AM566" i="1"/>
  <c r="K566" i="1"/>
  <c r="N566" i="1"/>
  <c r="AH566" i="1"/>
  <c r="AI567" i="1" l="1"/>
  <c r="AJ567" i="1" s="1"/>
  <c r="AB567" i="1"/>
  <c r="AC567" i="1"/>
  <c r="AD567" i="1"/>
  <c r="AA567" i="1"/>
  <c r="AN566" i="1"/>
  <c r="AG566" i="1"/>
  <c r="P566" i="1"/>
  <c r="S566" i="1"/>
  <c r="A566" i="1"/>
  <c r="H566" i="1"/>
  <c r="I566" i="1" s="1"/>
  <c r="E566" i="1"/>
  <c r="F566" i="1" s="1"/>
  <c r="V566" i="1"/>
  <c r="R566" i="1"/>
  <c r="O566" i="1"/>
  <c r="Z567" i="1"/>
  <c r="AK567" i="1"/>
  <c r="C567" i="1"/>
  <c r="AH567" i="1"/>
  <c r="AM567" i="1"/>
  <c r="W567" i="1"/>
  <c r="AE567" i="1" s="1"/>
  <c r="D567" i="1"/>
  <c r="Y567" i="1"/>
  <c r="N567" i="1"/>
  <c r="T567" i="1"/>
  <c r="J567" i="1"/>
  <c r="AL567" i="1"/>
  <c r="B568" i="1"/>
  <c r="K567" i="1"/>
  <c r="G567" i="1"/>
  <c r="M567" i="1"/>
  <c r="AF567" i="1"/>
  <c r="X567" i="1"/>
  <c r="Q567" i="1"/>
  <c r="U567" i="1"/>
  <c r="AI568" i="1" l="1"/>
  <c r="AJ568" i="1" s="1"/>
  <c r="AC568" i="1"/>
  <c r="AD568" i="1"/>
  <c r="AB568" i="1"/>
  <c r="AA568" i="1"/>
  <c r="AN567" i="1"/>
  <c r="AG567" i="1"/>
  <c r="P567" i="1"/>
  <c r="S567" i="1"/>
  <c r="V567" i="1"/>
  <c r="R567" i="1"/>
  <c r="O567" i="1"/>
  <c r="A567" i="1"/>
  <c r="H567" i="1"/>
  <c r="I567" i="1" s="1"/>
  <c r="E567" i="1"/>
  <c r="F567" i="1" s="1"/>
  <c r="Y568" i="1"/>
  <c r="J568" i="1"/>
  <c r="T568" i="1"/>
  <c r="N568" i="1"/>
  <c r="B569" i="1"/>
  <c r="K568" i="1"/>
  <c r="AH568" i="1"/>
  <c r="W568" i="1"/>
  <c r="AE568" i="1" s="1"/>
  <c r="G568" i="1"/>
  <c r="M568" i="1"/>
  <c r="AM568" i="1"/>
  <c r="X568" i="1"/>
  <c r="U568" i="1"/>
  <c r="AL568" i="1"/>
  <c r="Z568" i="1"/>
  <c r="C568" i="1"/>
  <c r="Q568" i="1"/>
  <c r="AF568" i="1"/>
  <c r="AK568" i="1"/>
  <c r="D568" i="1"/>
  <c r="AI569" i="1" l="1"/>
  <c r="AJ569" i="1" s="1"/>
  <c r="AB569" i="1"/>
  <c r="AC569" i="1"/>
  <c r="AD569" i="1"/>
  <c r="AA569" i="1"/>
  <c r="AN568" i="1"/>
  <c r="AG568" i="1"/>
  <c r="S568" i="1"/>
  <c r="P568" i="1"/>
  <c r="A568" i="1"/>
  <c r="H568" i="1"/>
  <c r="I568" i="1" s="1"/>
  <c r="E568" i="1"/>
  <c r="F568" i="1" s="1"/>
  <c r="V568" i="1"/>
  <c r="R568" i="1"/>
  <c r="O568" i="1"/>
  <c r="W569" i="1"/>
  <c r="AE569" i="1" s="1"/>
  <c r="G569" i="1"/>
  <c r="M569" i="1"/>
  <c r="AM569" i="1"/>
  <c r="X569" i="1"/>
  <c r="U569" i="1"/>
  <c r="Z569" i="1"/>
  <c r="C569" i="1"/>
  <c r="AK569" i="1"/>
  <c r="Q569" i="1"/>
  <c r="AL569" i="1"/>
  <c r="AF569" i="1"/>
  <c r="J569" i="1"/>
  <c r="Y569" i="1"/>
  <c r="D569" i="1"/>
  <c r="T569" i="1"/>
  <c r="N569" i="1"/>
  <c r="B570" i="1"/>
  <c r="K569" i="1"/>
  <c r="AH569" i="1"/>
  <c r="AI570" i="1" l="1"/>
  <c r="AJ570" i="1" s="1"/>
  <c r="AD570" i="1"/>
  <c r="AB570" i="1"/>
  <c r="AA570" i="1"/>
  <c r="AC570" i="1"/>
  <c r="AN569" i="1"/>
  <c r="AG569" i="1"/>
  <c r="P569" i="1"/>
  <c r="S569" i="1"/>
  <c r="A569" i="1"/>
  <c r="H569" i="1"/>
  <c r="I569" i="1" s="1"/>
  <c r="E569" i="1"/>
  <c r="F569" i="1" s="1"/>
  <c r="V569" i="1"/>
  <c r="R569" i="1"/>
  <c r="O569" i="1"/>
  <c r="C570" i="1"/>
  <c r="AF570" i="1"/>
  <c r="J570" i="1"/>
  <c r="AL570" i="1"/>
  <c r="W570" i="1"/>
  <c r="AE570" i="1" s="1"/>
  <c r="D570" i="1"/>
  <c r="T570" i="1"/>
  <c r="N570" i="1"/>
  <c r="AH570" i="1"/>
  <c r="B571" i="1"/>
  <c r="K570" i="1"/>
  <c r="U570" i="1"/>
  <c r="G570" i="1"/>
  <c r="AK570" i="1"/>
  <c r="X570" i="1"/>
  <c r="Y570" i="1"/>
  <c r="Q570" i="1"/>
  <c r="M570" i="1"/>
  <c r="AM570" i="1"/>
  <c r="Z570" i="1"/>
  <c r="AI571" i="1" l="1"/>
  <c r="AJ571" i="1" s="1"/>
  <c r="AD571" i="1"/>
  <c r="AC571" i="1"/>
  <c r="AB571" i="1"/>
  <c r="AA571" i="1"/>
  <c r="AN570" i="1"/>
  <c r="AG570" i="1"/>
  <c r="S570" i="1"/>
  <c r="P570" i="1"/>
  <c r="V570" i="1"/>
  <c r="R570" i="1"/>
  <c r="O570" i="1"/>
  <c r="A570" i="1"/>
  <c r="H570" i="1"/>
  <c r="I570" i="1" s="1"/>
  <c r="E570" i="1"/>
  <c r="F570" i="1" s="1"/>
  <c r="T571" i="1"/>
  <c r="AL571" i="1"/>
  <c r="B572" i="1"/>
  <c r="G571" i="1"/>
  <c r="M571" i="1"/>
  <c r="AM571" i="1"/>
  <c r="K571" i="1"/>
  <c r="N571" i="1"/>
  <c r="X571" i="1"/>
  <c r="Q571" i="1"/>
  <c r="U571" i="1"/>
  <c r="Z571" i="1"/>
  <c r="W571" i="1"/>
  <c r="AE571" i="1" s="1"/>
  <c r="AH571" i="1"/>
  <c r="Y571" i="1"/>
  <c r="C571" i="1"/>
  <c r="AF571" i="1"/>
  <c r="D571" i="1"/>
  <c r="J571" i="1"/>
  <c r="AK571" i="1"/>
  <c r="AI572" i="1" l="1"/>
  <c r="AJ572" i="1" s="1"/>
  <c r="AA572" i="1"/>
  <c r="AC572" i="1"/>
  <c r="AD572" i="1"/>
  <c r="AB572" i="1"/>
  <c r="AN571" i="1"/>
  <c r="AG571" i="1"/>
  <c r="P571" i="1"/>
  <c r="S571" i="1"/>
  <c r="A571" i="1"/>
  <c r="H571" i="1"/>
  <c r="I571" i="1" s="1"/>
  <c r="E571" i="1"/>
  <c r="F571" i="1" s="1"/>
  <c r="V571" i="1"/>
  <c r="R571" i="1"/>
  <c r="O571" i="1"/>
  <c r="X572" i="1"/>
  <c r="U572" i="1"/>
  <c r="AK572" i="1"/>
  <c r="Z572" i="1"/>
  <c r="C572" i="1"/>
  <c r="Y572" i="1"/>
  <c r="Q572" i="1"/>
  <c r="AH572" i="1"/>
  <c r="N572" i="1"/>
  <c r="D572" i="1"/>
  <c r="AF572" i="1"/>
  <c r="W572" i="1"/>
  <c r="AE572" i="1" s="1"/>
  <c r="T572" i="1"/>
  <c r="J572" i="1"/>
  <c r="AL572" i="1"/>
  <c r="B573" i="1"/>
  <c r="G572" i="1"/>
  <c r="M572" i="1"/>
  <c r="AM572" i="1"/>
  <c r="K572" i="1"/>
  <c r="AI573" i="1" l="1"/>
  <c r="AJ573" i="1" s="1"/>
  <c r="AA573" i="1"/>
  <c r="AD573" i="1"/>
  <c r="AC573" i="1"/>
  <c r="AB573" i="1"/>
  <c r="AN572" i="1"/>
  <c r="AG572" i="1"/>
  <c r="P572" i="1"/>
  <c r="S572" i="1"/>
  <c r="V572" i="1"/>
  <c r="R572" i="1"/>
  <c r="O572" i="1"/>
  <c r="A572" i="1"/>
  <c r="H572" i="1"/>
  <c r="I572" i="1" s="1"/>
  <c r="E572" i="1"/>
  <c r="F572" i="1" s="1"/>
  <c r="J573" i="1"/>
  <c r="D573" i="1"/>
  <c r="AL573" i="1"/>
  <c r="T573" i="1"/>
  <c r="N573" i="1"/>
  <c r="AH573" i="1"/>
  <c r="B574" i="1"/>
  <c r="G573" i="1"/>
  <c r="AM573" i="1"/>
  <c r="K573" i="1"/>
  <c r="M573" i="1"/>
  <c r="X573" i="1"/>
  <c r="U573" i="1"/>
  <c r="Z573" i="1"/>
  <c r="W573" i="1"/>
  <c r="AE573" i="1" s="1"/>
  <c r="C573" i="1"/>
  <c r="Y573" i="1"/>
  <c r="Q573" i="1"/>
  <c r="AK573" i="1"/>
  <c r="AF573" i="1"/>
  <c r="AI574" i="1" l="1"/>
  <c r="AJ574" i="1" s="1"/>
  <c r="AB574" i="1"/>
  <c r="AC574" i="1"/>
  <c r="AD574" i="1"/>
  <c r="AA574" i="1"/>
  <c r="AN573" i="1"/>
  <c r="AG573" i="1"/>
  <c r="P573" i="1"/>
  <c r="S573" i="1"/>
  <c r="A573" i="1"/>
  <c r="H573" i="1"/>
  <c r="I573" i="1" s="1"/>
  <c r="E573" i="1"/>
  <c r="F573" i="1" s="1"/>
  <c r="V573" i="1"/>
  <c r="O573" i="1"/>
  <c r="R573" i="1"/>
  <c r="B575" i="1"/>
  <c r="G574" i="1"/>
  <c r="W574" i="1"/>
  <c r="AE574" i="1" s="1"/>
  <c r="K574" i="1"/>
  <c r="M574" i="1"/>
  <c r="AF574" i="1"/>
  <c r="X574" i="1"/>
  <c r="U574" i="1"/>
  <c r="AH574" i="1"/>
  <c r="Z574" i="1"/>
  <c r="C574" i="1"/>
  <c r="AK574" i="1"/>
  <c r="Q574" i="1"/>
  <c r="J574" i="1"/>
  <c r="AM574" i="1"/>
  <c r="Y574" i="1"/>
  <c r="D574" i="1"/>
  <c r="AL574" i="1"/>
  <c r="T574" i="1"/>
  <c r="N574" i="1"/>
  <c r="AI575" i="1" l="1"/>
  <c r="AJ575" i="1" s="1"/>
  <c r="AB575" i="1"/>
  <c r="AD575" i="1"/>
  <c r="AC575" i="1"/>
  <c r="AA575" i="1"/>
  <c r="AN574" i="1"/>
  <c r="AG574" i="1"/>
  <c r="P574" i="1"/>
  <c r="S574" i="1"/>
  <c r="A574" i="1"/>
  <c r="H574" i="1"/>
  <c r="E574" i="1"/>
  <c r="V574" i="1"/>
  <c r="R574" i="1"/>
  <c r="O574" i="1"/>
  <c r="Z575" i="1"/>
  <c r="Q575" i="1"/>
  <c r="AH575" i="1"/>
  <c r="Y575" i="1"/>
  <c r="G575" i="1"/>
  <c r="AK575" i="1"/>
  <c r="D575" i="1"/>
  <c r="AM575" i="1"/>
  <c r="J575" i="1"/>
  <c r="N575" i="1"/>
  <c r="B576" i="1"/>
  <c r="C575" i="1"/>
  <c r="AF575" i="1"/>
  <c r="W575" i="1"/>
  <c r="AE575" i="1" s="1"/>
  <c r="T575" i="1"/>
  <c r="M575" i="1"/>
  <c r="AL575" i="1"/>
  <c r="X575" i="1"/>
  <c r="K575" i="1"/>
  <c r="U575" i="1"/>
  <c r="AI576" i="1" l="1"/>
  <c r="AJ576" i="1" s="1"/>
  <c r="AB576" i="1"/>
  <c r="AA576" i="1"/>
  <c r="AD576" i="1"/>
  <c r="AC576" i="1"/>
  <c r="AN575" i="1"/>
  <c r="AG575" i="1"/>
  <c r="P575" i="1"/>
  <c r="S575" i="1"/>
  <c r="V575" i="1"/>
  <c r="R575" i="1"/>
  <c r="O575" i="1"/>
  <c r="A575" i="1"/>
  <c r="H575" i="1"/>
  <c r="E575" i="1"/>
  <c r="Y576" i="1"/>
  <c r="N576" i="1"/>
  <c r="AH576" i="1"/>
  <c r="W576" i="1"/>
  <c r="AE576" i="1" s="1"/>
  <c r="G576" i="1"/>
  <c r="J576" i="1"/>
  <c r="B577" i="1"/>
  <c r="K576" i="1"/>
  <c r="AK576" i="1"/>
  <c r="T576" i="1"/>
  <c r="M576" i="1"/>
  <c r="X576" i="1"/>
  <c r="Q576" i="1"/>
  <c r="U576" i="1"/>
  <c r="AF576" i="1"/>
  <c r="Z576" i="1"/>
  <c r="AM576" i="1"/>
  <c r="C576" i="1"/>
  <c r="AL576" i="1"/>
  <c r="D576" i="1"/>
  <c r="AI577" i="1" l="1"/>
  <c r="AJ577" i="1" s="1"/>
  <c r="AC577" i="1"/>
  <c r="AD577" i="1"/>
  <c r="AB577" i="1"/>
  <c r="AA577" i="1"/>
  <c r="AN576" i="1"/>
  <c r="AG576" i="1"/>
  <c r="S576" i="1"/>
  <c r="P576" i="1"/>
  <c r="A576" i="1"/>
  <c r="H576" i="1"/>
  <c r="E576" i="1"/>
  <c r="V576" i="1"/>
  <c r="R576" i="1"/>
  <c r="O576" i="1"/>
  <c r="M577" i="1"/>
  <c r="AL577" i="1"/>
  <c r="X577" i="1"/>
  <c r="C577" i="1"/>
  <c r="U577" i="1"/>
  <c r="Z577" i="1"/>
  <c r="G577" i="1"/>
  <c r="N577" i="1"/>
  <c r="AH577" i="1"/>
  <c r="W577" i="1"/>
  <c r="AE577" i="1" s="1"/>
  <c r="D577" i="1"/>
  <c r="AK577" i="1"/>
  <c r="Y577" i="1"/>
  <c r="J577" i="1"/>
  <c r="K577" i="1"/>
  <c r="Q577" i="1"/>
  <c r="AF577" i="1"/>
  <c r="T577" i="1"/>
  <c r="AM577" i="1"/>
  <c r="B578" i="1"/>
  <c r="AI578" i="1" l="1"/>
  <c r="AJ578" i="1" s="1"/>
  <c r="AC578" i="1"/>
  <c r="AD578" i="1"/>
  <c r="AB578" i="1"/>
  <c r="AA578" i="1"/>
  <c r="AN577" i="1"/>
  <c r="AG577" i="1"/>
  <c r="P577" i="1"/>
  <c r="S577" i="1"/>
  <c r="A577" i="1"/>
  <c r="H577" i="1"/>
  <c r="E577" i="1"/>
  <c r="V577" i="1"/>
  <c r="R577" i="1"/>
  <c r="O577" i="1"/>
  <c r="J578" i="1"/>
  <c r="AF578" i="1"/>
  <c r="D578" i="1"/>
  <c r="Y578" i="1"/>
  <c r="Q578" i="1"/>
  <c r="T578" i="1"/>
  <c r="N578" i="1"/>
  <c r="AH578" i="1"/>
  <c r="B579" i="1"/>
  <c r="K578" i="1"/>
  <c r="AM578" i="1"/>
  <c r="M578" i="1"/>
  <c r="AK578" i="1"/>
  <c r="X578" i="1"/>
  <c r="C578" i="1"/>
  <c r="U578" i="1"/>
  <c r="Z578" i="1"/>
  <c r="W578" i="1"/>
  <c r="AE578" i="1" s="1"/>
  <c r="G578" i="1"/>
  <c r="AL578" i="1"/>
  <c r="AI579" i="1" l="1"/>
  <c r="AJ579" i="1" s="1"/>
  <c r="AC579" i="1"/>
  <c r="AA579" i="1"/>
  <c r="AD579" i="1"/>
  <c r="AB579" i="1"/>
  <c r="AN578" i="1"/>
  <c r="AG578" i="1"/>
  <c r="P578" i="1"/>
  <c r="S578" i="1"/>
  <c r="A578" i="1"/>
  <c r="H578" i="1"/>
  <c r="E578" i="1"/>
  <c r="V578" i="1"/>
  <c r="R578" i="1"/>
  <c r="O578" i="1"/>
  <c r="T579" i="1"/>
  <c r="J579" i="1"/>
  <c r="AM579" i="1"/>
  <c r="B580" i="1"/>
  <c r="K579" i="1"/>
  <c r="G579" i="1"/>
  <c r="M579" i="1"/>
  <c r="X579" i="1"/>
  <c r="U579" i="1"/>
  <c r="Z579" i="1"/>
  <c r="C579" i="1"/>
  <c r="D579" i="1"/>
  <c r="AF579" i="1"/>
  <c r="AK579" i="1"/>
  <c r="W579" i="1"/>
  <c r="AE579" i="1" s="1"/>
  <c r="Q579" i="1"/>
  <c r="AL579" i="1"/>
  <c r="Y579" i="1"/>
  <c r="N579" i="1"/>
  <c r="AH579" i="1"/>
  <c r="W580" i="1" l="1"/>
  <c r="AE580" i="1" s="1"/>
  <c r="X580" i="1"/>
  <c r="AI580" i="1"/>
  <c r="AJ580" i="1" s="1"/>
  <c r="AC580" i="1"/>
  <c r="AA580" i="1"/>
  <c r="AB580" i="1"/>
  <c r="AD580" i="1"/>
  <c r="AN579" i="1"/>
  <c r="AG579" i="1"/>
  <c r="P579" i="1"/>
  <c r="S579" i="1"/>
  <c r="A579" i="1"/>
  <c r="H579" i="1"/>
  <c r="E579" i="1"/>
  <c r="V579" i="1"/>
  <c r="R579" i="1"/>
  <c r="O579" i="1"/>
  <c r="Y580" i="1"/>
  <c r="U580" i="1"/>
  <c r="Z580" i="1"/>
  <c r="C580" i="1"/>
  <c r="Q580" i="1"/>
  <c r="AK580" i="1"/>
  <c r="AF580" i="1"/>
  <c r="J580" i="1"/>
  <c r="AL580" i="1"/>
  <c r="D580" i="1"/>
  <c r="G580" i="1"/>
  <c r="N580" i="1"/>
  <c r="AH580" i="1"/>
  <c r="B581" i="1"/>
  <c r="K580" i="1"/>
  <c r="T580" i="1"/>
  <c r="M580" i="1"/>
  <c r="AM580" i="1"/>
  <c r="AI581" i="1" l="1"/>
  <c r="AJ581" i="1" s="1"/>
  <c r="AD581" i="1"/>
  <c r="AC581" i="1"/>
  <c r="AB581" i="1"/>
  <c r="AA581" i="1"/>
  <c r="AN580" i="1"/>
  <c r="AG580" i="1"/>
  <c r="P580" i="1"/>
  <c r="S580" i="1"/>
  <c r="V580" i="1"/>
  <c r="R580" i="1"/>
  <c r="O580" i="1"/>
  <c r="A580" i="1"/>
  <c r="H580" i="1"/>
  <c r="E580" i="1"/>
  <c r="W581" i="1"/>
  <c r="AE581" i="1" s="1"/>
  <c r="D581" i="1"/>
  <c r="AL581" i="1"/>
  <c r="Y581" i="1"/>
  <c r="J581" i="1"/>
  <c r="T581" i="1"/>
  <c r="N581" i="1"/>
  <c r="B582" i="1"/>
  <c r="G581" i="1"/>
  <c r="AF581" i="1"/>
  <c r="K581" i="1"/>
  <c r="M581" i="1"/>
  <c r="X581" i="1"/>
  <c r="U581" i="1"/>
  <c r="AM581" i="1"/>
  <c r="Z581" i="1"/>
  <c r="C581" i="1"/>
  <c r="AK581" i="1"/>
  <c r="Q581" i="1"/>
  <c r="AH581" i="1"/>
  <c r="AI582" i="1" l="1"/>
  <c r="AJ582" i="1" s="1"/>
  <c r="AB582" i="1"/>
  <c r="AD582" i="1"/>
  <c r="AA582" i="1"/>
  <c r="AC582" i="1"/>
  <c r="AN581" i="1"/>
  <c r="AG581" i="1"/>
  <c r="S581" i="1"/>
  <c r="P581" i="1"/>
  <c r="A581" i="1"/>
  <c r="H581" i="1"/>
  <c r="E581" i="1"/>
  <c r="V581" i="1"/>
  <c r="O581" i="1"/>
  <c r="R581" i="1"/>
  <c r="B583" i="1"/>
  <c r="K582" i="1"/>
  <c r="M582" i="1"/>
  <c r="AF582" i="1"/>
  <c r="X582" i="1"/>
  <c r="C582" i="1"/>
  <c r="U582" i="1"/>
  <c r="AM582" i="1"/>
  <c r="Z582" i="1"/>
  <c r="W582" i="1"/>
  <c r="AE582" i="1" s="1"/>
  <c r="G582" i="1"/>
  <c r="Q582" i="1"/>
  <c r="AK582" i="1"/>
  <c r="AH582" i="1"/>
  <c r="J582" i="1"/>
  <c r="AL582" i="1"/>
  <c r="Y582" i="1"/>
  <c r="D582" i="1"/>
  <c r="T582" i="1"/>
  <c r="N582" i="1"/>
  <c r="AI583" i="1" l="1"/>
  <c r="AJ583" i="1" s="1"/>
  <c r="AA583" i="1"/>
  <c r="AB583" i="1"/>
  <c r="AC583" i="1"/>
  <c r="AD583" i="1"/>
  <c r="AN582" i="1"/>
  <c r="AG582" i="1"/>
  <c r="P582" i="1"/>
  <c r="S582" i="1"/>
  <c r="A582" i="1"/>
  <c r="H582" i="1"/>
  <c r="E582" i="1"/>
  <c r="V582" i="1"/>
  <c r="R582" i="1"/>
  <c r="O582" i="1"/>
  <c r="Z583" i="1"/>
  <c r="C583" i="1"/>
  <c r="Q583" i="1"/>
  <c r="AF583" i="1"/>
  <c r="W583" i="1"/>
  <c r="AE583" i="1" s="1"/>
  <c r="D583" i="1"/>
  <c r="J583" i="1"/>
  <c r="AM583" i="1"/>
  <c r="G583" i="1"/>
  <c r="N583" i="1"/>
  <c r="AK583" i="1"/>
  <c r="B584" i="1"/>
  <c r="Y583" i="1"/>
  <c r="T583" i="1"/>
  <c r="K583" i="1"/>
  <c r="M583" i="1"/>
  <c r="AL583" i="1"/>
  <c r="U583" i="1"/>
  <c r="AH583" i="1"/>
  <c r="X583" i="1"/>
  <c r="AI584" i="1" l="1"/>
  <c r="AJ584" i="1" s="1"/>
  <c r="AB584" i="1"/>
  <c r="AC584" i="1"/>
  <c r="AD584" i="1"/>
  <c r="AA584" i="1"/>
  <c r="AN583" i="1"/>
  <c r="AG583" i="1"/>
  <c r="P583" i="1"/>
  <c r="S583" i="1"/>
  <c r="V583" i="1"/>
  <c r="R583" i="1"/>
  <c r="O583" i="1"/>
  <c r="A583" i="1"/>
  <c r="H583" i="1"/>
  <c r="E583" i="1"/>
  <c r="W584" i="1"/>
  <c r="AE584" i="1" s="1"/>
  <c r="J584" i="1"/>
  <c r="AF584" i="1"/>
  <c r="T584" i="1"/>
  <c r="N584" i="1"/>
  <c r="AK584" i="1"/>
  <c r="B585" i="1"/>
  <c r="K584" i="1"/>
  <c r="AL584" i="1"/>
  <c r="G584" i="1"/>
  <c r="M584" i="1"/>
  <c r="X584" i="1"/>
  <c r="Y584" i="1"/>
  <c r="U584" i="1"/>
  <c r="Z584" i="1"/>
  <c r="C584" i="1"/>
  <c r="AM584" i="1"/>
  <c r="Q584" i="1"/>
  <c r="AH584" i="1"/>
  <c r="D584" i="1"/>
  <c r="AI585" i="1" l="1"/>
  <c r="AJ585" i="1" s="1"/>
  <c r="AD585" i="1"/>
  <c r="AC585" i="1"/>
  <c r="AB585" i="1"/>
  <c r="AA585" i="1"/>
  <c r="AN584" i="1"/>
  <c r="AG584" i="1"/>
  <c r="S584" i="1"/>
  <c r="P584" i="1"/>
  <c r="A584" i="1"/>
  <c r="H584" i="1"/>
  <c r="E584" i="1"/>
  <c r="V584" i="1"/>
  <c r="R584" i="1"/>
  <c r="O584" i="1"/>
  <c r="K585" i="1"/>
  <c r="AK585" i="1"/>
  <c r="X585" i="1"/>
  <c r="Q585" i="1"/>
  <c r="M585" i="1"/>
  <c r="Z585" i="1"/>
  <c r="W585" i="1"/>
  <c r="AE585" i="1" s="1"/>
  <c r="Y585" i="1"/>
  <c r="C585" i="1"/>
  <c r="AF585" i="1"/>
  <c r="D585" i="1"/>
  <c r="N585" i="1"/>
  <c r="AH585" i="1"/>
  <c r="G585" i="1"/>
  <c r="J585" i="1"/>
  <c r="AL585" i="1"/>
  <c r="AM585" i="1"/>
  <c r="B586" i="1"/>
  <c r="T585" i="1"/>
  <c r="U585" i="1"/>
  <c r="AI586" i="1" l="1"/>
  <c r="AJ586" i="1" s="1"/>
  <c r="AC586" i="1"/>
  <c r="AA586" i="1"/>
  <c r="AB586" i="1"/>
  <c r="AD586" i="1"/>
  <c r="AN585" i="1"/>
  <c r="AG585" i="1"/>
  <c r="P585" i="1"/>
  <c r="S585" i="1"/>
  <c r="A585" i="1"/>
  <c r="H585" i="1"/>
  <c r="E585" i="1"/>
  <c r="V585" i="1"/>
  <c r="R585" i="1"/>
  <c r="O585" i="1"/>
  <c r="Y586" i="1"/>
  <c r="D586" i="1"/>
  <c r="AM586" i="1"/>
  <c r="Q586" i="1"/>
  <c r="AL586" i="1"/>
  <c r="J586" i="1"/>
  <c r="T586" i="1"/>
  <c r="N586" i="1"/>
  <c r="AF586" i="1"/>
  <c r="B587" i="1"/>
  <c r="K586" i="1"/>
  <c r="M586" i="1"/>
  <c r="X586" i="1"/>
  <c r="C586" i="1"/>
  <c r="U586" i="1"/>
  <c r="AH586" i="1"/>
  <c r="Z586" i="1"/>
  <c r="W586" i="1"/>
  <c r="AE586" i="1" s="1"/>
  <c r="G586" i="1"/>
  <c r="AK586" i="1"/>
  <c r="AI587" i="1" l="1"/>
  <c r="AJ587" i="1" s="1"/>
  <c r="AA587" i="1"/>
  <c r="AD587" i="1"/>
  <c r="AC587" i="1"/>
  <c r="AB587" i="1"/>
  <c r="AN586" i="1"/>
  <c r="AG586" i="1"/>
  <c r="P586" i="1"/>
  <c r="S586" i="1"/>
  <c r="A586" i="1"/>
  <c r="H586" i="1"/>
  <c r="E586" i="1"/>
  <c r="V586" i="1"/>
  <c r="R586" i="1"/>
  <c r="O586" i="1"/>
  <c r="T587" i="1"/>
  <c r="N587" i="1"/>
  <c r="AH587" i="1"/>
  <c r="B588" i="1"/>
  <c r="K587" i="1"/>
  <c r="M587" i="1"/>
  <c r="X587" i="1"/>
  <c r="C587" i="1"/>
  <c r="U587" i="1"/>
  <c r="AF587" i="1"/>
  <c r="Z587" i="1"/>
  <c r="W587" i="1"/>
  <c r="AE587" i="1" s="1"/>
  <c r="G587" i="1"/>
  <c r="AM587" i="1"/>
  <c r="Y587" i="1"/>
  <c r="D587" i="1"/>
  <c r="AL587" i="1"/>
  <c r="J587" i="1"/>
  <c r="Q587" i="1"/>
  <c r="AK587" i="1"/>
  <c r="AI588" i="1" l="1"/>
  <c r="AJ588" i="1" s="1"/>
  <c r="AC588" i="1"/>
  <c r="AA588" i="1"/>
  <c r="AD588" i="1"/>
  <c r="AB588" i="1"/>
  <c r="AN587" i="1"/>
  <c r="AG587" i="1"/>
  <c r="P587" i="1"/>
  <c r="S587" i="1"/>
  <c r="A587" i="1"/>
  <c r="H587" i="1"/>
  <c r="E587" i="1"/>
  <c r="V587" i="1"/>
  <c r="R587" i="1"/>
  <c r="O587" i="1"/>
  <c r="X588" i="1"/>
  <c r="Y588" i="1"/>
  <c r="U588" i="1"/>
  <c r="Z588" i="1"/>
  <c r="C588" i="1"/>
  <c r="AM588" i="1"/>
  <c r="W588" i="1"/>
  <c r="AE588" i="1" s="1"/>
  <c r="Q588" i="1"/>
  <c r="AL588" i="1"/>
  <c r="AH588" i="1"/>
  <c r="D588" i="1"/>
  <c r="N588" i="1"/>
  <c r="T588" i="1"/>
  <c r="J588" i="1"/>
  <c r="AF588" i="1"/>
  <c r="B589" i="1"/>
  <c r="K588" i="1"/>
  <c r="G588" i="1"/>
  <c r="M588" i="1"/>
  <c r="AK588" i="1"/>
  <c r="AI589" i="1" l="1"/>
  <c r="AJ589" i="1" s="1"/>
  <c r="AB589" i="1"/>
  <c r="AA589" i="1"/>
  <c r="AD589" i="1"/>
  <c r="AC589" i="1"/>
  <c r="AN588" i="1"/>
  <c r="AG588" i="1"/>
  <c r="P588" i="1"/>
  <c r="S588" i="1"/>
  <c r="V588" i="1"/>
  <c r="R588" i="1"/>
  <c r="O588" i="1"/>
  <c r="A588" i="1"/>
  <c r="H588" i="1"/>
  <c r="E588" i="1"/>
  <c r="J589" i="1"/>
  <c r="AH589" i="1"/>
  <c r="D589" i="1"/>
  <c r="T589" i="1"/>
  <c r="N589" i="1"/>
  <c r="AL589" i="1"/>
  <c r="B590" i="1"/>
  <c r="G589" i="1"/>
  <c r="AM589" i="1"/>
  <c r="K589" i="1"/>
  <c r="M589" i="1"/>
  <c r="AK589" i="1"/>
  <c r="X589" i="1"/>
  <c r="U589" i="1"/>
  <c r="Z589" i="1"/>
  <c r="W589" i="1"/>
  <c r="AE589" i="1" s="1"/>
  <c r="C589" i="1"/>
  <c r="Y589" i="1"/>
  <c r="Q589" i="1"/>
  <c r="AF589" i="1"/>
  <c r="AI590" i="1" l="1"/>
  <c r="AJ590" i="1" s="1"/>
  <c r="AD590" i="1"/>
  <c r="AC590" i="1"/>
  <c r="AA590" i="1"/>
  <c r="AB590" i="1"/>
  <c r="AN589" i="1"/>
  <c r="AG589" i="1"/>
  <c r="P589" i="1"/>
  <c r="S589" i="1"/>
  <c r="A589" i="1"/>
  <c r="H589" i="1"/>
  <c r="E589" i="1"/>
  <c r="V589" i="1"/>
  <c r="R589" i="1"/>
  <c r="O589" i="1"/>
  <c r="B591" i="1"/>
  <c r="T590" i="1"/>
  <c r="AF590" i="1"/>
  <c r="W590" i="1"/>
  <c r="AE590" i="1" s="1"/>
  <c r="M590" i="1"/>
  <c r="X590" i="1"/>
  <c r="C590" i="1"/>
  <c r="U590" i="1"/>
  <c r="Z590" i="1"/>
  <c r="G590" i="1"/>
  <c r="AH590" i="1"/>
  <c r="Y590" i="1"/>
  <c r="Q590" i="1"/>
  <c r="AM590" i="1"/>
  <c r="D590" i="1"/>
  <c r="AK590" i="1"/>
  <c r="J590" i="1"/>
  <c r="AL590" i="1"/>
  <c r="K590" i="1"/>
  <c r="N590" i="1"/>
  <c r="AI591" i="1" l="1"/>
  <c r="AJ591" i="1" s="1"/>
  <c r="AB591" i="1"/>
  <c r="AD591" i="1"/>
  <c r="AA591" i="1"/>
  <c r="AC591" i="1"/>
  <c r="AN590" i="1"/>
  <c r="AG590" i="1"/>
  <c r="P590" i="1"/>
  <c r="S590" i="1"/>
  <c r="A590" i="1"/>
  <c r="E590" i="1"/>
  <c r="H590" i="1"/>
  <c r="V590" i="1"/>
  <c r="R590" i="1"/>
  <c r="O590" i="1"/>
  <c r="Z591" i="1"/>
  <c r="AH591" i="1"/>
  <c r="C591" i="1"/>
  <c r="AF591" i="1"/>
  <c r="W591" i="1"/>
  <c r="AE591" i="1" s="1"/>
  <c r="D591" i="1"/>
  <c r="AK591" i="1"/>
  <c r="Y591" i="1"/>
  <c r="J591" i="1"/>
  <c r="T591" i="1"/>
  <c r="N591" i="1"/>
  <c r="AL591" i="1"/>
  <c r="B592" i="1"/>
  <c r="K591" i="1"/>
  <c r="U591" i="1"/>
  <c r="AM591" i="1"/>
  <c r="G591" i="1"/>
  <c r="X591" i="1"/>
  <c r="Q591" i="1"/>
  <c r="M591" i="1"/>
  <c r="AI592" i="1" l="1"/>
  <c r="AJ592" i="1" s="1"/>
  <c r="AB592" i="1"/>
  <c r="AC592" i="1"/>
  <c r="AD592" i="1"/>
  <c r="AA592" i="1"/>
  <c r="AN591" i="1"/>
  <c r="AG591" i="1"/>
  <c r="P591" i="1"/>
  <c r="S591" i="1"/>
  <c r="V591" i="1"/>
  <c r="R591" i="1"/>
  <c r="O591" i="1"/>
  <c r="A591" i="1"/>
  <c r="H591" i="1"/>
  <c r="E591" i="1"/>
  <c r="Q592" i="1"/>
  <c r="AM592" i="1"/>
  <c r="T592" i="1"/>
  <c r="J592" i="1"/>
  <c r="B593" i="1"/>
  <c r="AL592" i="1"/>
  <c r="C592" i="1"/>
  <c r="M592" i="1"/>
  <c r="X592" i="1"/>
  <c r="K592" i="1"/>
  <c r="U592" i="1"/>
  <c r="Z592" i="1"/>
  <c r="W592" i="1"/>
  <c r="AE592" i="1" s="1"/>
  <c r="G592" i="1"/>
  <c r="AH592" i="1"/>
  <c r="Y592" i="1"/>
  <c r="D592" i="1"/>
  <c r="AF592" i="1"/>
  <c r="N592" i="1"/>
  <c r="AK592" i="1"/>
  <c r="AI593" i="1" l="1"/>
  <c r="AJ593" i="1" s="1"/>
  <c r="AB593" i="1"/>
  <c r="AA593" i="1"/>
  <c r="AC593" i="1"/>
  <c r="AD593" i="1"/>
  <c r="AN592" i="1"/>
  <c r="AG592" i="1"/>
  <c r="S592" i="1"/>
  <c r="P592" i="1"/>
  <c r="V592" i="1"/>
  <c r="R592" i="1"/>
  <c r="O592" i="1"/>
  <c r="A592" i="1"/>
  <c r="H592" i="1"/>
  <c r="E592" i="1"/>
  <c r="G593" i="1"/>
  <c r="M593" i="1"/>
  <c r="X593" i="1"/>
  <c r="Q593" i="1"/>
  <c r="U593" i="1"/>
  <c r="Z593" i="1"/>
  <c r="W593" i="1"/>
  <c r="AE593" i="1" s="1"/>
  <c r="Y593" i="1"/>
  <c r="C593" i="1"/>
  <c r="AK593" i="1"/>
  <c r="AF593" i="1"/>
  <c r="D593" i="1"/>
  <c r="J593" i="1"/>
  <c r="AL593" i="1"/>
  <c r="K593" i="1"/>
  <c r="N593" i="1"/>
  <c r="AM593" i="1"/>
  <c r="B594" i="1"/>
  <c r="T593" i="1"/>
  <c r="AH593" i="1"/>
  <c r="AI594" i="1" l="1"/>
  <c r="AJ594" i="1" s="1"/>
  <c r="AD594" i="1"/>
  <c r="AB594" i="1"/>
  <c r="AA594" i="1"/>
  <c r="AC594" i="1"/>
  <c r="AN593" i="1"/>
  <c r="AG593" i="1"/>
  <c r="P593" i="1"/>
  <c r="S593" i="1"/>
  <c r="A593" i="1"/>
  <c r="H593" i="1"/>
  <c r="E593" i="1"/>
  <c r="V593" i="1"/>
  <c r="R593" i="1"/>
  <c r="O593" i="1"/>
  <c r="Y594" i="1"/>
  <c r="AH594" i="1"/>
  <c r="C594" i="1"/>
  <c r="D594" i="1"/>
  <c r="AM594" i="1"/>
  <c r="K594" i="1"/>
  <c r="N594" i="1"/>
  <c r="AK594" i="1"/>
  <c r="B595" i="1"/>
  <c r="J594" i="1"/>
  <c r="T594" i="1"/>
  <c r="M594" i="1"/>
  <c r="AF594" i="1"/>
  <c r="X594" i="1"/>
  <c r="G594" i="1"/>
  <c r="U594" i="1"/>
  <c r="AL594" i="1"/>
  <c r="Z594" i="1"/>
  <c r="W594" i="1"/>
  <c r="AE594" i="1" s="1"/>
  <c r="Q594" i="1"/>
  <c r="AI595" i="1" l="1"/>
  <c r="AJ595" i="1" s="1"/>
  <c r="AA595" i="1"/>
  <c r="AC595" i="1"/>
  <c r="AB595" i="1"/>
  <c r="AD595" i="1"/>
  <c r="AN594" i="1"/>
  <c r="AG594" i="1"/>
  <c r="P594" i="1"/>
  <c r="S594" i="1"/>
  <c r="V594" i="1"/>
  <c r="R594" i="1"/>
  <c r="O594" i="1"/>
  <c r="A594" i="1"/>
  <c r="H594" i="1"/>
  <c r="E594" i="1"/>
  <c r="T595" i="1"/>
  <c r="D595" i="1"/>
  <c r="B596" i="1"/>
  <c r="G595" i="1"/>
  <c r="AM595" i="1"/>
  <c r="K595" i="1"/>
  <c r="M595" i="1"/>
  <c r="X595" i="1"/>
  <c r="U595" i="1"/>
  <c r="AF595" i="1"/>
  <c r="Z595" i="1"/>
  <c r="W595" i="1"/>
  <c r="AE595" i="1" s="1"/>
  <c r="C595" i="1"/>
  <c r="Y595" i="1"/>
  <c r="Q595" i="1"/>
  <c r="AK595" i="1"/>
  <c r="J595" i="1"/>
  <c r="AL595" i="1"/>
  <c r="N595" i="1"/>
  <c r="AH595" i="1"/>
  <c r="AI596" i="1" l="1"/>
  <c r="AJ596" i="1" s="1"/>
  <c r="AB596" i="1"/>
  <c r="AA596" i="1"/>
  <c r="AC596" i="1"/>
  <c r="AD596" i="1"/>
  <c r="AN595" i="1"/>
  <c r="AG595" i="1"/>
  <c r="P595" i="1"/>
  <c r="S595" i="1"/>
  <c r="A595" i="1"/>
  <c r="H595" i="1"/>
  <c r="E595" i="1"/>
  <c r="V595" i="1"/>
  <c r="R595" i="1"/>
  <c r="O595" i="1"/>
  <c r="X596" i="1"/>
  <c r="U596" i="1"/>
  <c r="AM596" i="1"/>
  <c r="Z596" i="1"/>
  <c r="C596" i="1"/>
  <c r="AL596" i="1"/>
  <c r="Q596" i="1"/>
  <c r="AH596" i="1"/>
  <c r="W596" i="1"/>
  <c r="AE596" i="1" s="1"/>
  <c r="D596" i="1"/>
  <c r="Y596" i="1"/>
  <c r="J596" i="1"/>
  <c r="AK596" i="1"/>
  <c r="T596" i="1"/>
  <c r="N596" i="1"/>
  <c r="B597" i="1"/>
  <c r="G596" i="1"/>
  <c r="AF596" i="1"/>
  <c r="K596" i="1"/>
  <c r="M596" i="1"/>
  <c r="AI597" i="1" l="1"/>
  <c r="AJ597" i="1" s="1"/>
  <c r="AD597" i="1"/>
  <c r="AC597" i="1"/>
  <c r="AB597" i="1"/>
  <c r="AA597" i="1"/>
  <c r="AN596" i="1"/>
  <c r="AG596" i="1"/>
  <c r="P596" i="1"/>
  <c r="S596" i="1"/>
  <c r="V596" i="1"/>
  <c r="R596" i="1"/>
  <c r="O596" i="1"/>
  <c r="A596" i="1"/>
  <c r="H596" i="1"/>
  <c r="E596" i="1"/>
  <c r="D597" i="1"/>
  <c r="AL597" i="1"/>
  <c r="Y597" i="1"/>
  <c r="N597" i="1"/>
  <c r="AK597" i="1"/>
  <c r="T597" i="1"/>
  <c r="J597" i="1"/>
  <c r="B598" i="1"/>
  <c r="K597" i="1"/>
  <c r="AM597" i="1"/>
  <c r="W597" i="1"/>
  <c r="AE597" i="1" s="1"/>
  <c r="G597" i="1"/>
  <c r="M597" i="1"/>
  <c r="AH597" i="1"/>
  <c r="X597" i="1"/>
  <c r="U597" i="1"/>
  <c r="Z597" i="1"/>
  <c r="C597" i="1"/>
  <c r="Q597" i="1"/>
  <c r="AF597" i="1"/>
  <c r="W598" i="1" l="1"/>
  <c r="AE598" i="1" s="1"/>
  <c r="X598" i="1"/>
  <c r="Y598" i="1"/>
  <c r="Z598" i="1"/>
  <c r="AB598" i="1"/>
  <c r="AC598" i="1"/>
  <c r="AD598" i="1"/>
  <c r="AA598" i="1"/>
  <c r="AI598" i="1"/>
  <c r="AJ598" i="1" s="1"/>
  <c r="AN597" i="1"/>
  <c r="AG597" i="1"/>
  <c r="P597" i="1"/>
  <c r="S597" i="1"/>
  <c r="A597" i="1"/>
  <c r="H597" i="1"/>
  <c r="E597" i="1"/>
  <c r="V597" i="1"/>
  <c r="R597" i="1"/>
  <c r="O597" i="1"/>
  <c r="B599" i="1"/>
  <c r="T598" i="1"/>
  <c r="U598" i="1"/>
  <c r="G598" i="1"/>
  <c r="AK598" i="1"/>
  <c r="M598" i="1"/>
  <c r="AH598" i="1"/>
  <c r="C598" i="1"/>
  <c r="AM598" i="1"/>
  <c r="D598" i="1"/>
  <c r="Q598" i="1"/>
  <c r="AF598" i="1"/>
  <c r="N598" i="1"/>
  <c r="K598" i="1"/>
  <c r="J598" i="1"/>
  <c r="AL598" i="1"/>
  <c r="AI599" i="1" l="1"/>
  <c r="AJ599" i="1" s="1"/>
  <c r="AB599" i="1"/>
  <c r="AC599" i="1"/>
  <c r="AD599" i="1"/>
  <c r="AA599" i="1"/>
  <c r="AN598" i="1"/>
  <c r="AG598" i="1"/>
  <c r="P598" i="1"/>
  <c r="S598" i="1"/>
  <c r="A598" i="1"/>
  <c r="H598" i="1"/>
  <c r="E598" i="1"/>
  <c r="V598" i="1"/>
  <c r="R598" i="1"/>
  <c r="O598" i="1"/>
  <c r="Z599" i="1"/>
  <c r="W599" i="1"/>
  <c r="AE599" i="1" s="1"/>
  <c r="C599" i="1"/>
  <c r="Y599" i="1"/>
  <c r="Q599" i="1"/>
  <c r="AM599" i="1"/>
  <c r="AF599" i="1"/>
  <c r="D599" i="1"/>
  <c r="J599" i="1"/>
  <c r="AK599" i="1"/>
  <c r="T599" i="1"/>
  <c r="N599" i="1"/>
  <c r="AH599" i="1"/>
  <c r="B600" i="1"/>
  <c r="K599" i="1"/>
  <c r="G599" i="1"/>
  <c r="M599" i="1"/>
  <c r="AL599" i="1"/>
  <c r="U599" i="1"/>
  <c r="X599" i="1"/>
  <c r="AI600" i="1" l="1"/>
  <c r="AJ600" i="1" s="1"/>
  <c r="AC600" i="1"/>
  <c r="AD600" i="1"/>
  <c r="AB600" i="1"/>
  <c r="AA600" i="1"/>
  <c r="AN599" i="1"/>
  <c r="AG599" i="1"/>
  <c r="P599" i="1"/>
  <c r="S599" i="1"/>
  <c r="V599" i="1"/>
  <c r="R599" i="1"/>
  <c r="O599" i="1"/>
  <c r="A599" i="1"/>
  <c r="H599" i="1"/>
  <c r="E599" i="1"/>
  <c r="Y600" i="1"/>
  <c r="N600" i="1"/>
  <c r="AL600" i="1"/>
  <c r="T600" i="1"/>
  <c r="J600" i="1"/>
  <c r="AK600" i="1"/>
  <c r="B601" i="1"/>
  <c r="K600" i="1"/>
  <c r="G600" i="1"/>
  <c r="M600" i="1"/>
  <c r="AM600" i="1"/>
  <c r="X600" i="1"/>
  <c r="Q600" i="1"/>
  <c r="U600" i="1"/>
  <c r="Z600" i="1"/>
  <c r="W600" i="1"/>
  <c r="AE600" i="1" s="1"/>
  <c r="AH600" i="1"/>
  <c r="C600" i="1"/>
  <c r="AF600" i="1"/>
  <c r="D600" i="1"/>
  <c r="AI601" i="1" l="1"/>
  <c r="AJ601" i="1" s="1"/>
  <c r="AD601" i="1"/>
  <c r="AA601" i="1"/>
  <c r="AB601" i="1"/>
  <c r="AC601" i="1"/>
  <c r="AN600" i="1"/>
  <c r="AG600" i="1"/>
  <c r="P600" i="1"/>
  <c r="S600" i="1"/>
  <c r="A600" i="1"/>
  <c r="H600" i="1"/>
  <c r="E600" i="1"/>
  <c r="V600" i="1"/>
  <c r="R600" i="1"/>
  <c r="O600" i="1"/>
  <c r="W601" i="1"/>
  <c r="AE601" i="1" s="1"/>
  <c r="K601" i="1"/>
  <c r="M601" i="1"/>
  <c r="AL601" i="1"/>
  <c r="X601" i="1"/>
  <c r="U601" i="1"/>
  <c r="Z601" i="1"/>
  <c r="C601" i="1"/>
  <c r="Y601" i="1"/>
  <c r="D601" i="1"/>
  <c r="AH601" i="1"/>
  <c r="AF601" i="1"/>
  <c r="Q601" i="1"/>
  <c r="J601" i="1"/>
  <c r="T601" i="1"/>
  <c r="N601" i="1"/>
  <c r="AK601" i="1"/>
  <c r="G601" i="1"/>
  <c r="AM601" i="1"/>
  <c r="B602" i="1"/>
  <c r="AI602" i="1" l="1"/>
  <c r="AJ602" i="1" s="1"/>
  <c r="AB602" i="1"/>
  <c r="AC602" i="1"/>
  <c r="AA602" i="1"/>
  <c r="AD602" i="1"/>
  <c r="AN601" i="1"/>
  <c r="AG601" i="1"/>
  <c r="P601" i="1"/>
  <c r="S601" i="1"/>
  <c r="A601" i="1"/>
  <c r="H601" i="1"/>
  <c r="E601" i="1"/>
  <c r="V601" i="1"/>
  <c r="R601" i="1"/>
  <c r="O601" i="1"/>
  <c r="W602" i="1"/>
  <c r="AE602" i="1" s="1"/>
  <c r="C602" i="1"/>
  <c r="AL602" i="1"/>
  <c r="AF602" i="1"/>
  <c r="D602" i="1"/>
  <c r="AK602" i="1"/>
  <c r="N602" i="1"/>
  <c r="G602" i="1"/>
  <c r="J602" i="1"/>
  <c r="B603" i="1"/>
  <c r="Y602" i="1"/>
  <c r="K602" i="1"/>
  <c r="AH602" i="1"/>
  <c r="T602" i="1"/>
  <c r="M602" i="1"/>
  <c r="AM602" i="1"/>
  <c r="X602" i="1"/>
  <c r="Q602" i="1"/>
  <c r="U602" i="1"/>
  <c r="Z602" i="1"/>
  <c r="AI603" i="1" l="1"/>
  <c r="AJ603" i="1" s="1"/>
  <c r="AC603" i="1"/>
  <c r="AB603" i="1"/>
  <c r="AD603" i="1"/>
  <c r="AA603" i="1"/>
  <c r="AN602" i="1"/>
  <c r="AG602" i="1"/>
  <c r="P602" i="1"/>
  <c r="S602" i="1"/>
  <c r="V602" i="1"/>
  <c r="R602" i="1"/>
  <c r="O602" i="1"/>
  <c r="A602" i="1"/>
  <c r="H602" i="1"/>
  <c r="E602" i="1"/>
  <c r="T603" i="1"/>
  <c r="N603" i="1"/>
  <c r="B604" i="1"/>
  <c r="K603" i="1"/>
  <c r="AF603" i="1"/>
  <c r="Q603" i="1"/>
  <c r="M603" i="1"/>
  <c r="AH603" i="1"/>
  <c r="X603" i="1"/>
  <c r="U603" i="1"/>
  <c r="AM603" i="1"/>
  <c r="Z603" i="1"/>
  <c r="W603" i="1"/>
  <c r="AE603" i="1" s="1"/>
  <c r="C603" i="1"/>
  <c r="AK603" i="1"/>
  <c r="Y603" i="1"/>
  <c r="G603" i="1"/>
  <c r="J603" i="1"/>
  <c r="AL603" i="1"/>
  <c r="D603" i="1"/>
  <c r="AI604" i="1" l="1"/>
  <c r="AJ604" i="1" s="1"/>
  <c r="AA604" i="1"/>
  <c r="AD604" i="1"/>
  <c r="AC604" i="1"/>
  <c r="AB604" i="1"/>
  <c r="AN603" i="1"/>
  <c r="AG603" i="1"/>
  <c r="P603" i="1"/>
  <c r="S603" i="1"/>
  <c r="A603" i="1"/>
  <c r="H603" i="1"/>
  <c r="E603" i="1"/>
  <c r="V603" i="1"/>
  <c r="R603" i="1"/>
  <c r="O603" i="1"/>
  <c r="X604" i="1"/>
  <c r="J604" i="1"/>
  <c r="U604" i="1"/>
  <c r="Z604" i="1"/>
  <c r="W604" i="1"/>
  <c r="AE604" i="1" s="1"/>
  <c r="Q604" i="1"/>
  <c r="AM604" i="1"/>
  <c r="AK604" i="1"/>
  <c r="AF604" i="1"/>
  <c r="C604" i="1"/>
  <c r="Y604" i="1"/>
  <c r="D604" i="1"/>
  <c r="K604" i="1"/>
  <c r="AL604" i="1"/>
  <c r="B605" i="1"/>
  <c r="G604" i="1"/>
  <c r="M604" i="1"/>
  <c r="T604" i="1"/>
  <c r="N604" i="1"/>
  <c r="AH604" i="1"/>
  <c r="AI605" i="1" l="1"/>
  <c r="AJ605" i="1" s="1"/>
  <c r="AC605" i="1"/>
  <c r="AA605" i="1"/>
  <c r="AD605" i="1"/>
  <c r="AB605" i="1"/>
  <c r="AN604" i="1"/>
  <c r="AG604" i="1"/>
  <c r="P604" i="1"/>
  <c r="S604" i="1"/>
  <c r="V604" i="1"/>
  <c r="R604" i="1"/>
  <c r="O604" i="1"/>
  <c r="A604" i="1"/>
  <c r="H604" i="1"/>
  <c r="E604" i="1"/>
  <c r="D605" i="1"/>
  <c r="J605" i="1"/>
  <c r="K605" i="1"/>
  <c r="N605" i="1"/>
  <c r="AF605" i="1"/>
  <c r="B606" i="1"/>
  <c r="T605" i="1"/>
  <c r="W605" i="1"/>
  <c r="AE605" i="1" s="1"/>
  <c r="G605" i="1"/>
  <c r="M605" i="1"/>
  <c r="AH605" i="1"/>
  <c r="X605" i="1"/>
  <c r="U605" i="1"/>
  <c r="AK605" i="1"/>
  <c r="Z605" i="1"/>
  <c r="C605" i="1"/>
  <c r="AM605" i="1"/>
  <c r="AL605" i="1"/>
  <c r="Y605" i="1"/>
  <c r="Q605" i="1"/>
  <c r="AI606" i="1" l="1"/>
  <c r="AJ606" i="1" s="1"/>
  <c r="AC606" i="1"/>
  <c r="AD606" i="1"/>
  <c r="AB606" i="1"/>
  <c r="AA606" i="1"/>
  <c r="AN605" i="1"/>
  <c r="AG605" i="1"/>
  <c r="P605" i="1"/>
  <c r="S605" i="1"/>
  <c r="A605" i="1"/>
  <c r="H605" i="1"/>
  <c r="E605" i="1"/>
  <c r="V605" i="1"/>
  <c r="R605" i="1"/>
  <c r="O605" i="1"/>
  <c r="B607" i="1"/>
  <c r="T606" i="1"/>
  <c r="AK606" i="1"/>
  <c r="G606" i="1"/>
  <c r="M606" i="1"/>
  <c r="AM606" i="1"/>
  <c r="X606" i="1"/>
  <c r="U606" i="1"/>
  <c r="Z606" i="1"/>
  <c r="C606" i="1"/>
  <c r="Q606" i="1"/>
  <c r="AH606" i="1"/>
  <c r="AF606" i="1"/>
  <c r="W606" i="1"/>
  <c r="AE606" i="1" s="1"/>
  <c r="J606" i="1"/>
  <c r="AL606" i="1"/>
  <c r="Y606" i="1"/>
  <c r="D606" i="1"/>
  <c r="K606" i="1"/>
  <c r="N606" i="1"/>
  <c r="AI607" i="1" l="1"/>
  <c r="AJ607" i="1" s="1"/>
  <c r="AD607" i="1"/>
  <c r="AB607" i="1"/>
  <c r="AA607" i="1"/>
  <c r="AC607" i="1"/>
  <c r="AN606" i="1"/>
  <c r="AG606" i="1"/>
  <c r="P606" i="1"/>
  <c r="S606" i="1"/>
  <c r="A606" i="1"/>
  <c r="E606" i="1"/>
  <c r="H606" i="1"/>
  <c r="V606" i="1"/>
  <c r="R606" i="1"/>
  <c r="O606" i="1"/>
  <c r="Z607" i="1"/>
  <c r="AH607" i="1"/>
  <c r="Y607" i="1"/>
  <c r="C607" i="1"/>
  <c r="AL607" i="1"/>
  <c r="AK607" i="1"/>
  <c r="D607" i="1"/>
  <c r="J607" i="1"/>
  <c r="T607" i="1"/>
  <c r="N607" i="1"/>
  <c r="AF607" i="1"/>
  <c r="B608" i="1"/>
  <c r="K607" i="1"/>
  <c r="AM607" i="1"/>
  <c r="W607" i="1"/>
  <c r="AE607" i="1" s="1"/>
  <c r="G607" i="1"/>
  <c r="M607" i="1"/>
  <c r="X607" i="1"/>
  <c r="Q607" i="1"/>
  <c r="U607" i="1"/>
  <c r="AI608" i="1" l="1"/>
  <c r="AJ608" i="1" s="1"/>
  <c r="AD608" i="1"/>
  <c r="AB608" i="1"/>
  <c r="AC608" i="1"/>
  <c r="AA608" i="1"/>
  <c r="AN607" i="1"/>
  <c r="AG607" i="1"/>
  <c r="P607" i="1"/>
  <c r="S607" i="1"/>
  <c r="V607" i="1"/>
  <c r="R607" i="1"/>
  <c r="O607" i="1"/>
  <c r="A607" i="1"/>
  <c r="H607" i="1"/>
  <c r="E607" i="1"/>
  <c r="Y608" i="1"/>
  <c r="J608" i="1"/>
  <c r="K608" i="1"/>
  <c r="N608" i="1"/>
  <c r="AL608" i="1"/>
  <c r="B609" i="1"/>
  <c r="G608" i="1"/>
  <c r="W608" i="1"/>
  <c r="AE608" i="1" s="1"/>
  <c r="T608" i="1"/>
  <c r="M608" i="1"/>
  <c r="AK608" i="1"/>
  <c r="X608" i="1"/>
  <c r="U608" i="1"/>
  <c r="Z608" i="1"/>
  <c r="C608" i="1"/>
  <c r="AM608" i="1"/>
  <c r="D608" i="1"/>
  <c r="AF608" i="1"/>
  <c r="Q608" i="1"/>
  <c r="AH608" i="1"/>
  <c r="AI609" i="1" l="1"/>
  <c r="AJ609" i="1" s="1"/>
  <c r="AA609" i="1"/>
  <c r="AB609" i="1"/>
  <c r="AD609" i="1"/>
  <c r="AC609" i="1"/>
  <c r="AN608" i="1"/>
  <c r="AG608" i="1"/>
  <c r="P608" i="1"/>
  <c r="S608" i="1"/>
  <c r="A608" i="1"/>
  <c r="H608" i="1"/>
  <c r="E608" i="1"/>
  <c r="V608" i="1"/>
  <c r="R608" i="1"/>
  <c r="O608" i="1"/>
  <c r="K609" i="1"/>
  <c r="M609" i="1"/>
  <c r="X609" i="1"/>
  <c r="U609" i="1"/>
  <c r="Z609" i="1"/>
  <c r="W609" i="1"/>
  <c r="AE609" i="1" s="1"/>
  <c r="C609" i="1"/>
  <c r="D609" i="1"/>
  <c r="AK609" i="1"/>
  <c r="AF609" i="1"/>
  <c r="J609" i="1"/>
  <c r="AH609" i="1"/>
  <c r="Y609" i="1"/>
  <c r="Q609" i="1"/>
  <c r="G609" i="1"/>
  <c r="N609" i="1"/>
  <c r="AM609" i="1"/>
  <c r="B610" i="1"/>
  <c r="T609" i="1"/>
  <c r="AL609" i="1"/>
  <c r="AI610" i="1" l="1"/>
  <c r="AJ610" i="1" s="1"/>
  <c r="AA610" i="1"/>
  <c r="AC610" i="1"/>
  <c r="AB610" i="1"/>
  <c r="AD610" i="1"/>
  <c r="AN609" i="1"/>
  <c r="AG609" i="1"/>
  <c r="P609" i="1"/>
  <c r="S609" i="1"/>
  <c r="A609" i="1"/>
  <c r="H609" i="1"/>
  <c r="E609" i="1"/>
  <c r="V609" i="1"/>
  <c r="R609" i="1"/>
  <c r="O609" i="1"/>
  <c r="Y610" i="1"/>
  <c r="C610" i="1"/>
  <c r="AF610" i="1"/>
  <c r="Q610" i="1"/>
  <c r="D610" i="1"/>
  <c r="AH610" i="1"/>
  <c r="T610" i="1"/>
  <c r="N610" i="1"/>
  <c r="B611" i="1"/>
  <c r="K610" i="1"/>
  <c r="AK610" i="1"/>
  <c r="G610" i="1"/>
  <c r="M610" i="1"/>
  <c r="AL610" i="1"/>
  <c r="X610" i="1"/>
  <c r="J610" i="1"/>
  <c r="U610" i="1"/>
  <c r="W610" i="1"/>
  <c r="AE610" i="1" s="1"/>
  <c r="AM610" i="1"/>
  <c r="Z610" i="1"/>
  <c r="AI611" i="1" l="1"/>
  <c r="AJ611" i="1" s="1"/>
  <c r="AC611" i="1"/>
  <c r="AA611" i="1"/>
  <c r="AB611" i="1"/>
  <c r="AD611" i="1"/>
  <c r="AN610" i="1"/>
  <c r="AG610" i="1"/>
  <c r="P610" i="1"/>
  <c r="S610" i="1"/>
  <c r="V610" i="1"/>
  <c r="R610" i="1"/>
  <c r="O610" i="1"/>
  <c r="A610" i="1"/>
  <c r="H610" i="1"/>
  <c r="E610" i="1"/>
  <c r="T611" i="1"/>
  <c r="N611" i="1"/>
  <c r="AK611" i="1"/>
  <c r="B612" i="1"/>
  <c r="K611" i="1"/>
  <c r="W611" i="1"/>
  <c r="AE611" i="1" s="1"/>
  <c r="G611" i="1"/>
  <c r="M611" i="1"/>
  <c r="AF611" i="1"/>
  <c r="X611" i="1"/>
  <c r="Q611" i="1"/>
  <c r="U611" i="1"/>
  <c r="AH611" i="1"/>
  <c r="Z611" i="1"/>
  <c r="AL611" i="1"/>
  <c r="Y611" i="1"/>
  <c r="C611" i="1"/>
  <c r="AM611" i="1"/>
  <c r="D611" i="1"/>
  <c r="J611" i="1"/>
  <c r="AI612" i="1" l="1"/>
  <c r="AJ612" i="1" s="1"/>
  <c r="AB612" i="1"/>
  <c r="AC612" i="1"/>
  <c r="AA612" i="1"/>
  <c r="AD612" i="1"/>
  <c r="AN611" i="1"/>
  <c r="AG611" i="1"/>
  <c r="P611" i="1"/>
  <c r="S611" i="1"/>
  <c r="A611" i="1"/>
  <c r="H611" i="1"/>
  <c r="E611" i="1"/>
  <c r="V611" i="1"/>
  <c r="R611" i="1"/>
  <c r="O611" i="1"/>
  <c r="X612" i="1"/>
  <c r="C612" i="1"/>
  <c r="U612" i="1"/>
  <c r="Z612" i="1"/>
  <c r="W612" i="1"/>
  <c r="AE612" i="1" s="1"/>
  <c r="G612" i="1"/>
  <c r="AM612" i="1"/>
  <c r="Y612" i="1"/>
  <c r="J612" i="1"/>
  <c r="AH612" i="1"/>
  <c r="AF612" i="1"/>
  <c r="Q612" i="1"/>
  <c r="D612" i="1"/>
  <c r="AK612" i="1"/>
  <c r="T612" i="1"/>
  <c r="N612" i="1"/>
  <c r="AL612" i="1"/>
  <c r="B613" i="1"/>
  <c r="K612" i="1"/>
  <c r="M612" i="1"/>
  <c r="AI613" i="1" l="1"/>
  <c r="AJ613" i="1" s="1"/>
  <c r="AC613" i="1"/>
  <c r="AA613" i="1"/>
  <c r="AD613" i="1"/>
  <c r="AB613" i="1"/>
  <c r="AN612" i="1"/>
  <c r="AG612" i="1"/>
  <c r="P612" i="1"/>
  <c r="S612" i="1"/>
  <c r="V612" i="1"/>
  <c r="R612" i="1"/>
  <c r="O612" i="1"/>
  <c r="A612" i="1"/>
  <c r="H612" i="1"/>
  <c r="E612" i="1"/>
  <c r="C613" i="1"/>
  <c r="N613" i="1"/>
  <c r="T613" i="1"/>
  <c r="D613" i="1"/>
  <c r="B614" i="1"/>
  <c r="K613" i="1"/>
  <c r="U613" i="1"/>
  <c r="W613" i="1"/>
  <c r="AE613" i="1" s="1"/>
  <c r="G613" i="1"/>
  <c r="AF613" i="1"/>
  <c r="X613" i="1"/>
  <c r="Q613" i="1"/>
  <c r="M613" i="1"/>
  <c r="AM613" i="1"/>
  <c r="Z613" i="1"/>
  <c r="J613" i="1"/>
  <c r="AH613" i="1"/>
  <c r="Y613" i="1"/>
  <c r="AL613" i="1"/>
  <c r="AK613" i="1"/>
  <c r="AI614" i="1" l="1"/>
  <c r="AJ614" i="1" s="1"/>
  <c r="AB614" i="1"/>
  <c r="AD614" i="1"/>
  <c r="AC614" i="1"/>
  <c r="AA614" i="1"/>
  <c r="AN613" i="1"/>
  <c r="AG613" i="1"/>
  <c r="S613" i="1"/>
  <c r="P613" i="1"/>
  <c r="V613" i="1"/>
  <c r="R613" i="1"/>
  <c r="O613" i="1"/>
  <c r="A613" i="1"/>
  <c r="H613" i="1"/>
  <c r="E613" i="1"/>
  <c r="B615" i="1"/>
  <c r="G614" i="1"/>
  <c r="W614" i="1"/>
  <c r="AE614" i="1" s="1"/>
  <c r="M614" i="1"/>
  <c r="X614" i="1"/>
  <c r="C614" i="1"/>
  <c r="U614" i="1"/>
  <c r="AH614" i="1"/>
  <c r="Z614" i="1"/>
  <c r="K614" i="1"/>
  <c r="AL614" i="1"/>
  <c r="Y614" i="1"/>
  <c r="Q614" i="1"/>
  <c r="AK614" i="1"/>
  <c r="D614" i="1"/>
  <c r="J614" i="1"/>
  <c r="AF614" i="1"/>
  <c r="N614" i="1"/>
  <c r="AM614" i="1"/>
  <c r="T614" i="1"/>
  <c r="AI615" i="1" l="1"/>
  <c r="AJ615" i="1" s="1"/>
  <c r="AD615" i="1"/>
  <c r="AA615" i="1"/>
  <c r="AB615" i="1"/>
  <c r="AC615" i="1"/>
  <c r="AN614" i="1"/>
  <c r="AG614" i="1"/>
  <c r="P614" i="1"/>
  <c r="S614" i="1"/>
  <c r="A614" i="1"/>
  <c r="H614" i="1"/>
  <c r="E614" i="1"/>
  <c r="V614" i="1"/>
  <c r="R614" i="1"/>
  <c r="O614" i="1"/>
  <c r="Z615" i="1"/>
  <c r="W615" i="1"/>
  <c r="AE615" i="1" s="1"/>
  <c r="G615" i="1"/>
  <c r="Y615" i="1"/>
  <c r="Q615" i="1"/>
  <c r="AF615" i="1"/>
  <c r="D615" i="1"/>
  <c r="AM615" i="1"/>
  <c r="J615" i="1"/>
  <c r="AH615" i="1"/>
  <c r="T615" i="1"/>
  <c r="N615" i="1"/>
  <c r="AL615" i="1"/>
  <c r="B616" i="1"/>
  <c r="AK615" i="1"/>
  <c r="C615" i="1"/>
  <c r="M615" i="1"/>
  <c r="X615" i="1"/>
  <c r="K615" i="1"/>
  <c r="U615" i="1"/>
  <c r="AI616" i="1" l="1"/>
  <c r="AJ616" i="1" s="1"/>
  <c r="AD616" i="1"/>
  <c r="AC616" i="1"/>
  <c r="AB616" i="1"/>
  <c r="AA616" i="1"/>
  <c r="AN615" i="1"/>
  <c r="AG615" i="1"/>
  <c r="P615" i="1"/>
  <c r="S615" i="1"/>
  <c r="V615" i="1"/>
  <c r="R615" i="1"/>
  <c r="O615" i="1"/>
  <c r="A615" i="1"/>
  <c r="H615" i="1"/>
  <c r="E615" i="1"/>
  <c r="J616" i="1"/>
  <c r="AM616" i="1"/>
  <c r="T616" i="1"/>
  <c r="N616" i="1"/>
  <c r="AH616" i="1"/>
  <c r="B617" i="1"/>
  <c r="K616" i="1"/>
  <c r="Q616" i="1"/>
  <c r="M616" i="1"/>
  <c r="AK616" i="1"/>
  <c r="X616" i="1"/>
  <c r="Y616" i="1"/>
  <c r="G616" i="1"/>
  <c r="U616" i="1"/>
  <c r="Z616" i="1"/>
  <c r="W616" i="1"/>
  <c r="AE616" i="1" s="1"/>
  <c r="C616" i="1"/>
  <c r="AF616" i="1"/>
  <c r="AL616" i="1"/>
  <c r="D616" i="1"/>
  <c r="AI617" i="1" l="1"/>
  <c r="AJ617" i="1" s="1"/>
  <c r="AA617" i="1"/>
  <c r="AC617" i="1"/>
  <c r="AD617" i="1"/>
  <c r="AB617" i="1"/>
  <c r="AN616" i="1"/>
  <c r="AG616" i="1"/>
  <c r="P616" i="1"/>
  <c r="S616" i="1"/>
  <c r="A616" i="1"/>
  <c r="H616" i="1"/>
  <c r="E616" i="1"/>
  <c r="V616" i="1"/>
  <c r="R616" i="1"/>
  <c r="O616" i="1"/>
  <c r="G617" i="1"/>
  <c r="M617" i="1"/>
  <c r="X617" i="1"/>
  <c r="Q617" i="1"/>
  <c r="U617" i="1"/>
  <c r="Z617" i="1"/>
  <c r="C617" i="1"/>
  <c r="AF617" i="1"/>
  <c r="AH617" i="1"/>
  <c r="W617" i="1"/>
  <c r="AE617" i="1" s="1"/>
  <c r="N617" i="1"/>
  <c r="AM617" i="1"/>
  <c r="Y617" i="1"/>
  <c r="D617" i="1"/>
  <c r="AK617" i="1"/>
  <c r="T617" i="1"/>
  <c r="J617" i="1"/>
  <c r="AL617" i="1"/>
  <c r="B618" i="1"/>
  <c r="K617" i="1"/>
  <c r="AI618" i="1" l="1"/>
  <c r="AJ618" i="1" s="1"/>
  <c r="AB618" i="1"/>
  <c r="AD618" i="1"/>
  <c r="AA618" i="1"/>
  <c r="AC618" i="1"/>
  <c r="AN617" i="1"/>
  <c r="AG617" i="1"/>
  <c r="P617" i="1"/>
  <c r="S617" i="1"/>
  <c r="A617" i="1"/>
  <c r="H617" i="1"/>
  <c r="E617" i="1"/>
  <c r="V617" i="1"/>
  <c r="R617" i="1"/>
  <c r="O617" i="1"/>
  <c r="C618" i="1"/>
  <c r="AF618" i="1"/>
  <c r="D618" i="1"/>
  <c r="Y618" i="1"/>
  <c r="J618" i="1"/>
  <c r="AK618" i="1"/>
  <c r="T618" i="1"/>
  <c r="N618" i="1"/>
  <c r="AH618" i="1"/>
  <c r="B619" i="1"/>
  <c r="Q618" i="1"/>
  <c r="AM618" i="1"/>
  <c r="K618" i="1"/>
  <c r="M618" i="1"/>
  <c r="AL618" i="1"/>
  <c r="X618" i="1"/>
  <c r="G618" i="1"/>
  <c r="U618" i="1"/>
  <c r="Z618" i="1"/>
  <c r="W618" i="1"/>
  <c r="AE618" i="1" s="1"/>
  <c r="AI619" i="1" l="1"/>
  <c r="AJ619" i="1" s="1"/>
  <c r="AD619" i="1"/>
  <c r="AC619" i="1"/>
  <c r="AA619" i="1"/>
  <c r="AB619" i="1"/>
  <c r="AN618" i="1"/>
  <c r="AG618" i="1"/>
  <c r="P618" i="1"/>
  <c r="S618" i="1"/>
  <c r="V618" i="1"/>
  <c r="R618" i="1"/>
  <c r="O618" i="1"/>
  <c r="A618" i="1"/>
  <c r="H618" i="1"/>
  <c r="E618" i="1"/>
  <c r="T619" i="1"/>
  <c r="N619" i="1"/>
  <c r="AK619" i="1"/>
  <c r="B620" i="1"/>
  <c r="G619" i="1"/>
  <c r="U619" i="1"/>
  <c r="K619" i="1"/>
  <c r="X619" i="1"/>
  <c r="Q619" i="1"/>
  <c r="M619" i="1"/>
  <c r="AH619" i="1"/>
  <c r="Z619" i="1"/>
  <c r="C619" i="1"/>
  <c r="AF619" i="1"/>
  <c r="W619" i="1"/>
  <c r="AE619" i="1" s="1"/>
  <c r="D619" i="1"/>
  <c r="AM619" i="1"/>
  <c r="Y619" i="1"/>
  <c r="J619" i="1"/>
  <c r="AL619" i="1"/>
  <c r="AI620" i="1" l="1"/>
  <c r="AJ620" i="1" s="1"/>
  <c r="AD620" i="1"/>
  <c r="AC620" i="1"/>
  <c r="AA620" i="1"/>
  <c r="AB620" i="1"/>
  <c r="AN619" i="1"/>
  <c r="AG619" i="1"/>
  <c r="P619" i="1"/>
  <c r="S619" i="1"/>
  <c r="A619" i="1"/>
  <c r="H619" i="1"/>
  <c r="E619" i="1"/>
  <c r="V619" i="1"/>
  <c r="R619" i="1"/>
  <c r="O619" i="1"/>
  <c r="X620" i="1"/>
  <c r="U620" i="1"/>
  <c r="AF620" i="1"/>
  <c r="Z620" i="1"/>
  <c r="W620" i="1"/>
  <c r="AE620" i="1" s="1"/>
  <c r="C620" i="1"/>
  <c r="AH620" i="1"/>
  <c r="N620" i="1"/>
  <c r="AK620" i="1"/>
  <c r="G620" i="1"/>
  <c r="AL620" i="1"/>
  <c r="Y620" i="1"/>
  <c r="J620" i="1"/>
  <c r="T620" i="1"/>
  <c r="Q620" i="1"/>
  <c r="B621" i="1"/>
  <c r="D620" i="1"/>
  <c r="AM620" i="1"/>
  <c r="K620" i="1"/>
  <c r="M620" i="1"/>
  <c r="AI621" i="1" l="1"/>
  <c r="AJ621" i="1" s="1"/>
  <c r="AA621" i="1"/>
  <c r="AD621" i="1"/>
  <c r="AB621" i="1"/>
  <c r="AC621" i="1"/>
  <c r="AN620" i="1"/>
  <c r="AG620" i="1"/>
  <c r="P620" i="1"/>
  <c r="S620" i="1"/>
  <c r="V620" i="1"/>
  <c r="R620" i="1"/>
  <c r="O620" i="1"/>
  <c r="A620" i="1"/>
  <c r="H620" i="1"/>
  <c r="E620" i="1"/>
  <c r="D621" i="1"/>
  <c r="AL621" i="1"/>
  <c r="Y621" i="1"/>
  <c r="J621" i="1"/>
  <c r="T621" i="1"/>
  <c r="N621" i="1"/>
  <c r="AM621" i="1"/>
  <c r="B622" i="1"/>
  <c r="Q621" i="1"/>
  <c r="AK621" i="1"/>
  <c r="K621" i="1"/>
  <c r="M621" i="1"/>
  <c r="X621" i="1"/>
  <c r="G621" i="1"/>
  <c r="U621" i="1"/>
  <c r="Z621" i="1"/>
  <c r="W621" i="1"/>
  <c r="AE621" i="1" s="1"/>
  <c r="C621" i="1"/>
  <c r="AH621" i="1"/>
  <c r="AF621" i="1"/>
  <c r="AI622" i="1" l="1"/>
  <c r="AJ622" i="1" s="1"/>
  <c r="AD622" i="1"/>
  <c r="AB622" i="1"/>
  <c r="AA622" i="1"/>
  <c r="AC622" i="1"/>
  <c r="AN621" i="1"/>
  <c r="AG621" i="1"/>
  <c r="P621" i="1"/>
  <c r="S621" i="1"/>
  <c r="A621" i="1"/>
  <c r="H621" i="1"/>
  <c r="E621" i="1"/>
  <c r="V621" i="1"/>
  <c r="R621" i="1"/>
  <c r="O621" i="1"/>
  <c r="B623" i="1"/>
  <c r="T622" i="1"/>
  <c r="W622" i="1"/>
  <c r="AE622" i="1" s="1"/>
  <c r="G622" i="1"/>
  <c r="M622" i="1"/>
  <c r="AL622" i="1"/>
  <c r="X622" i="1"/>
  <c r="U622" i="1"/>
  <c r="Z622" i="1"/>
  <c r="C622" i="1"/>
  <c r="AH622" i="1"/>
  <c r="Q622" i="1"/>
  <c r="AM622" i="1"/>
  <c r="AF622" i="1"/>
  <c r="D622" i="1"/>
  <c r="AK622" i="1"/>
  <c r="Y622" i="1"/>
  <c r="J622" i="1"/>
  <c r="K622" i="1"/>
  <c r="N622" i="1"/>
  <c r="AI623" i="1" l="1"/>
  <c r="AJ623" i="1" s="1"/>
  <c r="AB623" i="1"/>
  <c r="AC623" i="1"/>
  <c r="AD623" i="1"/>
  <c r="AA623" i="1"/>
  <c r="AN622" i="1"/>
  <c r="AG622" i="1"/>
  <c r="P622" i="1"/>
  <c r="S622" i="1"/>
  <c r="A622" i="1"/>
  <c r="H622" i="1"/>
  <c r="E622" i="1"/>
  <c r="V622" i="1"/>
  <c r="R622" i="1"/>
  <c r="O622" i="1"/>
  <c r="Z623" i="1"/>
  <c r="C623" i="1"/>
  <c r="W623" i="1"/>
  <c r="AE623" i="1" s="1"/>
  <c r="Q623" i="1"/>
  <c r="AM623" i="1"/>
  <c r="AF623" i="1"/>
  <c r="J623" i="1"/>
  <c r="AH623" i="1"/>
  <c r="D623" i="1"/>
  <c r="T623" i="1"/>
  <c r="N623" i="1"/>
  <c r="AL623" i="1"/>
  <c r="B624" i="1"/>
  <c r="G623" i="1"/>
  <c r="K623" i="1"/>
  <c r="M623" i="1"/>
  <c r="AK623" i="1"/>
  <c r="U623" i="1"/>
  <c r="X623" i="1"/>
  <c r="Y623" i="1"/>
  <c r="AI624" i="1" l="1"/>
  <c r="AJ624" i="1" s="1"/>
  <c r="AB624" i="1"/>
  <c r="AC624" i="1"/>
  <c r="AD624" i="1"/>
  <c r="AA624" i="1"/>
  <c r="AN623" i="1"/>
  <c r="AG623" i="1"/>
  <c r="P623" i="1"/>
  <c r="S623" i="1"/>
  <c r="V623" i="1"/>
  <c r="R623" i="1"/>
  <c r="O623" i="1"/>
  <c r="A623" i="1"/>
  <c r="H623" i="1"/>
  <c r="E623" i="1"/>
  <c r="Y624" i="1"/>
  <c r="D624" i="1"/>
  <c r="AL624" i="1"/>
  <c r="T624" i="1"/>
  <c r="N624" i="1"/>
  <c r="AH624" i="1"/>
  <c r="B625" i="1"/>
  <c r="K624" i="1"/>
  <c r="Q624" i="1"/>
  <c r="M624" i="1"/>
  <c r="AF624" i="1"/>
  <c r="X624" i="1"/>
  <c r="U624" i="1"/>
  <c r="AK624" i="1"/>
  <c r="Z624" i="1"/>
  <c r="C624" i="1"/>
  <c r="G624" i="1"/>
  <c r="AM624" i="1"/>
  <c r="W624" i="1"/>
  <c r="AE624" i="1" s="1"/>
  <c r="J624" i="1"/>
  <c r="AI625" i="1" l="1"/>
  <c r="AJ625" i="1" s="1"/>
  <c r="AD625" i="1"/>
  <c r="AB625" i="1"/>
  <c r="AA625" i="1"/>
  <c r="AC625" i="1"/>
  <c r="AN624" i="1"/>
  <c r="AG624" i="1"/>
  <c r="P624" i="1"/>
  <c r="S624" i="1"/>
  <c r="A624" i="1"/>
  <c r="H624" i="1"/>
  <c r="E624" i="1"/>
  <c r="V624" i="1"/>
  <c r="R624" i="1"/>
  <c r="O624" i="1"/>
  <c r="M625" i="1"/>
  <c r="X625" i="1"/>
  <c r="C625" i="1"/>
  <c r="U625" i="1"/>
  <c r="Z625" i="1"/>
  <c r="Q625" i="1"/>
  <c r="AL625" i="1"/>
  <c r="Y625" i="1"/>
  <c r="G625" i="1"/>
  <c r="AF625" i="1"/>
  <c r="D625" i="1"/>
  <c r="AH625" i="1"/>
  <c r="N625" i="1"/>
  <c r="W625" i="1"/>
  <c r="AE625" i="1" s="1"/>
  <c r="T625" i="1"/>
  <c r="J625" i="1"/>
  <c r="AK625" i="1"/>
  <c r="AM625" i="1"/>
  <c r="B626" i="1"/>
  <c r="K625" i="1"/>
  <c r="AI626" i="1" l="1"/>
  <c r="AJ626" i="1" s="1"/>
  <c r="AC626" i="1"/>
  <c r="AD626" i="1"/>
  <c r="AA626" i="1"/>
  <c r="AB626" i="1"/>
  <c r="AN625" i="1"/>
  <c r="AG625" i="1"/>
  <c r="P625" i="1"/>
  <c r="S625" i="1"/>
  <c r="A625" i="1"/>
  <c r="H625" i="1"/>
  <c r="E625" i="1"/>
  <c r="V625" i="1"/>
  <c r="R625" i="1"/>
  <c r="O625" i="1"/>
  <c r="C626" i="1"/>
  <c r="AF626" i="1"/>
  <c r="N626" i="1"/>
  <c r="AK626" i="1"/>
  <c r="Y626" i="1"/>
  <c r="D626" i="1"/>
  <c r="AM626" i="1"/>
  <c r="T626" i="1"/>
  <c r="J626" i="1"/>
  <c r="B627" i="1"/>
  <c r="K626" i="1"/>
  <c r="AH626" i="1"/>
  <c r="W626" i="1"/>
  <c r="AE626" i="1" s="1"/>
  <c r="G626" i="1"/>
  <c r="M626" i="1"/>
  <c r="X626" i="1"/>
  <c r="Q626" i="1"/>
  <c r="U626" i="1"/>
  <c r="Z626" i="1"/>
  <c r="AL626" i="1"/>
  <c r="AI627" i="1" l="1"/>
  <c r="AJ627" i="1" s="1"/>
  <c r="AA627" i="1"/>
  <c r="AB627" i="1"/>
  <c r="AD627" i="1"/>
  <c r="AC627" i="1"/>
  <c r="AN626" i="1"/>
  <c r="AG626" i="1"/>
  <c r="P626" i="1"/>
  <c r="S626" i="1"/>
  <c r="V626" i="1"/>
  <c r="R626" i="1"/>
  <c r="O626" i="1"/>
  <c r="A626" i="1"/>
  <c r="H626" i="1"/>
  <c r="E626" i="1"/>
  <c r="T627" i="1"/>
  <c r="J627" i="1"/>
  <c r="AH627" i="1"/>
  <c r="B628" i="1"/>
  <c r="Q627" i="1"/>
  <c r="AM627" i="1"/>
  <c r="G627" i="1"/>
  <c r="M627" i="1"/>
  <c r="AK627" i="1"/>
  <c r="X627" i="1"/>
  <c r="K627" i="1"/>
  <c r="U627" i="1"/>
  <c r="AL627" i="1"/>
  <c r="Z627" i="1"/>
  <c r="W627" i="1"/>
  <c r="AE627" i="1" s="1"/>
  <c r="D627" i="1"/>
  <c r="AF627" i="1"/>
  <c r="C627" i="1"/>
  <c r="Y627" i="1"/>
  <c r="N627" i="1"/>
  <c r="AI628" i="1" l="1"/>
  <c r="AJ628" i="1" s="1"/>
  <c r="AB628" i="1"/>
  <c r="AA628" i="1"/>
  <c r="AD628" i="1"/>
  <c r="AC628" i="1"/>
  <c r="AN627" i="1"/>
  <c r="AG627" i="1"/>
  <c r="P627" i="1"/>
  <c r="S627" i="1"/>
  <c r="A627" i="1"/>
  <c r="H627" i="1"/>
  <c r="E627" i="1"/>
  <c r="V627" i="1"/>
  <c r="R627" i="1"/>
  <c r="O627" i="1"/>
  <c r="X628" i="1"/>
  <c r="U628" i="1"/>
  <c r="Z628" i="1"/>
  <c r="W628" i="1"/>
  <c r="AE628" i="1" s="1"/>
  <c r="C628" i="1"/>
  <c r="AH628" i="1"/>
  <c r="Y628" i="1"/>
  <c r="D628" i="1"/>
  <c r="AF628" i="1"/>
  <c r="J628" i="1"/>
  <c r="AM628" i="1"/>
  <c r="Q628" i="1"/>
  <c r="AK628" i="1"/>
  <c r="G628" i="1"/>
  <c r="N628" i="1"/>
  <c r="B629" i="1"/>
  <c r="T628" i="1"/>
  <c r="K628" i="1"/>
  <c r="M628" i="1"/>
  <c r="AL628" i="1"/>
  <c r="AI629" i="1" l="1"/>
  <c r="AJ629" i="1" s="1"/>
  <c r="AC629" i="1"/>
  <c r="AD629" i="1"/>
  <c r="AA629" i="1"/>
  <c r="AB629" i="1"/>
  <c r="AN628" i="1"/>
  <c r="AG628" i="1"/>
  <c r="P628" i="1"/>
  <c r="S628" i="1"/>
  <c r="V628" i="1"/>
  <c r="R628" i="1"/>
  <c r="O628" i="1"/>
  <c r="A628" i="1"/>
  <c r="H628" i="1"/>
  <c r="E628" i="1"/>
  <c r="D629" i="1"/>
  <c r="AH629" i="1"/>
  <c r="Y629" i="1"/>
  <c r="J629" i="1"/>
  <c r="AK629" i="1"/>
  <c r="T629" i="1"/>
  <c r="N629" i="1"/>
  <c r="B630" i="1"/>
  <c r="K629" i="1"/>
  <c r="U629" i="1"/>
  <c r="W629" i="1"/>
  <c r="AE629" i="1" s="1"/>
  <c r="Q629" i="1"/>
  <c r="AM629" i="1"/>
  <c r="X629" i="1"/>
  <c r="G629" i="1"/>
  <c r="M629" i="1"/>
  <c r="Z629" i="1"/>
  <c r="AL629" i="1"/>
  <c r="AF629" i="1"/>
  <c r="C629" i="1"/>
  <c r="AI630" i="1" l="1"/>
  <c r="AJ630" i="1" s="1"/>
  <c r="AB630" i="1"/>
  <c r="AA630" i="1"/>
  <c r="AC630" i="1"/>
  <c r="AD630" i="1"/>
  <c r="AN629" i="1"/>
  <c r="AG629" i="1"/>
  <c r="P629" i="1"/>
  <c r="S629" i="1"/>
  <c r="A629" i="1"/>
  <c r="H629" i="1"/>
  <c r="E629" i="1"/>
  <c r="V629" i="1"/>
  <c r="R629" i="1"/>
  <c r="O629" i="1"/>
  <c r="B631" i="1"/>
  <c r="K630" i="1"/>
  <c r="W630" i="1"/>
  <c r="AE630" i="1" s="1"/>
  <c r="G630" i="1"/>
  <c r="M630" i="1"/>
  <c r="AK630" i="1"/>
  <c r="X630" i="1"/>
  <c r="Q630" i="1"/>
  <c r="U630" i="1"/>
  <c r="AH630" i="1"/>
  <c r="Z630" i="1"/>
  <c r="AM630" i="1"/>
  <c r="C630" i="1"/>
  <c r="AL630" i="1"/>
  <c r="J630" i="1"/>
  <c r="Y630" i="1"/>
  <c r="D630" i="1"/>
  <c r="T630" i="1"/>
  <c r="N630" i="1"/>
  <c r="AF630" i="1"/>
  <c r="AI631" i="1" l="1"/>
  <c r="AJ631" i="1" s="1"/>
  <c r="AC631" i="1"/>
  <c r="AB631" i="1"/>
  <c r="AA631" i="1"/>
  <c r="AD631" i="1"/>
  <c r="AN630" i="1"/>
  <c r="AG630" i="1"/>
  <c r="P630" i="1"/>
  <c r="S630" i="1"/>
  <c r="A630" i="1"/>
  <c r="H630" i="1"/>
  <c r="E630" i="1"/>
  <c r="V630" i="1"/>
  <c r="R630" i="1"/>
  <c r="O630" i="1"/>
  <c r="Z631" i="1"/>
  <c r="W631" i="1"/>
  <c r="AE631" i="1" s="1"/>
  <c r="C631" i="1"/>
  <c r="AH631" i="1"/>
  <c r="Q631" i="1"/>
  <c r="AM631" i="1"/>
  <c r="AF631" i="1"/>
  <c r="D631" i="1"/>
  <c r="Y631" i="1"/>
  <c r="J631" i="1"/>
  <c r="T631" i="1"/>
  <c r="N631" i="1"/>
  <c r="B632" i="1"/>
  <c r="K631" i="1"/>
  <c r="AK631" i="1"/>
  <c r="G631" i="1"/>
  <c r="M631" i="1"/>
  <c r="AL631" i="1"/>
  <c r="X631" i="1"/>
  <c r="U631" i="1"/>
  <c r="AI632" i="1" l="1"/>
  <c r="AJ632" i="1" s="1"/>
  <c r="AC632" i="1"/>
  <c r="AD632" i="1"/>
  <c r="AB632" i="1"/>
  <c r="AA632" i="1"/>
  <c r="AN631" i="1"/>
  <c r="AG631" i="1"/>
  <c r="P631" i="1"/>
  <c r="S631" i="1"/>
  <c r="V631" i="1"/>
  <c r="R631" i="1"/>
  <c r="O631" i="1"/>
  <c r="A631" i="1"/>
  <c r="H631" i="1"/>
  <c r="E631" i="1"/>
  <c r="N632" i="1"/>
  <c r="AF632" i="1"/>
  <c r="G632" i="1"/>
  <c r="J632" i="1"/>
  <c r="B633" i="1"/>
  <c r="T632" i="1"/>
  <c r="AM632" i="1"/>
  <c r="W632" i="1"/>
  <c r="AE632" i="1" s="1"/>
  <c r="K632" i="1"/>
  <c r="M632" i="1"/>
  <c r="AK632" i="1"/>
  <c r="X632" i="1"/>
  <c r="U632" i="1"/>
  <c r="Z632" i="1"/>
  <c r="C632" i="1"/>
  <c r="AH632" i="1"/>
  <c r="Y632" i="1"/>
  <c r="D632" i="1"/>
  <c r="AL632" i="1"/>
  <c r="Q632" i="1"/>
  <c r="AI633" i="1" l="1"/>
  <c r="AJ633" i="1" s="1"/>
  <c r="AA633" i="1"/>
  <c r="AB633" i="1"/>
  <c r="AC633" i="1"/>
  <c r="AD633" i="1"/>
  <c r="AN632" i="1"/>
  <c r="AG632" i="1"/>
  <c r="P632" i="1"/>
  <c r="S632" i="1"/>
  <c r="A632" i="1"/>
  <c r="H632" i="1"/>
  <c r="E632" i="1"/>
  <c r="V632" i="1"/>
  <c r="R632" i="1"/>
  <c r="O632" i="1"/>
  <c r="K633" i="1"/>
  <c r="M633" i="1"/>
  <c r="X633" i="1"/>
  <c r="U633" i="1"/>
  <c r="Z633" i="1"/>
  <c r="W633" i="1"/>
  <c r="AE633" i="1" s="1"/>
  <c r="C633" i="1"/>
  <c r="J633" i="1"/>
  <c r="AL633" i="1"/>
  <c r="AF633" i="1"/>
  <c r="Q633" i="1"/>
  <c r="AM633" i="1"/>
  <c r="Y633" i="1"/>
  <c r="D633" i="1"/>
  <c r="AK633" i="1"/>
  <c r="T633" i="1"/>
  <c r="N633" i="1"/>
  <c r="AH633" i="1"/>
  <c r="B634" i="1"/>
  <c r="G633" i="1"/>
  <c r="AI634" i="1" l="1"/>
  <c r="AJ634" i="1" s="1"/>
  <c r="AB634" i="1"/>
  <c r="AC634" i="1"/>
  <c r="AD634" i="1"/>
  <c r="AA634" i="1"/>
  <c r="AN633" i="1"/>
  <c r="AG633" i="1"/>
  <c r="P633" i="1"/>
  <c r="S633" i="1"/>
  <c r="A633" i="1"/>
  <c r="H633" i="1"/>
  <c r="E633" i="1"/>
  <c r="V633" i="1"/>
  <c r="R633" i="1"/>
  <c r="O633" i="1"/>
  <c r="Y634" i="1"/>
  <c r="AK634" i="1"/>
  <c r="AF634" i="1"/>
  <c r="C634" i="1"/>
  <c r="W634" i="1"/>
  <c r="AE634" i="1" s="1"/>
  <c r="J634" i="1"/>
  <c r="K634" i="1"/>
  <c r="N634" i="1"/>
  <c r="B635" i="1"/>
  <c r="T634" i="1"/>
  <c r="U634" i="1"/>
  <c r="AL634" i="1"/>
  <c r="D634" i="1"/>
  <c r="AH634" i="1"/>
  <c r="X634" i="1"/>
  <c r="G634" i="1"/>
  <c r="M634" i="1"/>
  <c r="Q634" i="1"/>
  <c r="AM634" i="1"/>
  <c r="Z634" i="1"/>
  <c r="AI635" i="1" l="1"/>
  <c r="AJ635" i="1" s="1"/>
  <c r="AC635" i="1"/>
  <c r="AD635" i="1"/>
  <c r="AA635" i="1"/>
  <c r="AB635" i="1"/>
  <c r="AN634" i="1"/>
  <c r="AG634" i="1"/>
  <c r="P634" i="1"/>
  <c r="S634" i="1"/>
  <c r="V634" i="1"/>
  <c r="R634" i="1"/>
  <c r="O634" i="1"/>
  <c r="A634" i="1"/>
  <c r="E634" i="1"/>
  <c r="H634" i="1"/>
  <c r="T635" i="1"/>
  <c r="N635" i="1"/>
  <c r="B636" i="1"/>
  <c r="Y635" i="1"/>
  <c r="G635" i="1"/>
  <c r="AL635" i="1"/>
  <c r="K635" i="1"/>
  <c r="M635" i="1"/>
  <c r="X635" i="1"/>
  <c r="U635" i="1"/>
  <c r="AF635" i="1"/>
  <c r="Z635" i="1"/>
  <c r="C635" i="1"/>
  <c r="W635" i="1"/>
  <c r="AE635" i="1" s="1"/>
  <c r="Q635" i="1"/>
  <c r="AM635" i="1"/>
  <c r="AK635" i="1"/>
  <c r="D635" i="1"/>
  <c r="J635" i="1"/>
  <c r="AH635" i="1"/>
  <c r="AI636" i="1" l="1"/>
  <c r="AJ636" i="1" s="1"/>
  <c r="AA636" i="1"/>
  <c r="AC636" i="1"/>
  <c r="AD636" i="1"/>
  <c r="AB636" i="1"/>
  <c r="AN635" i="1"/>
  <c r="AG635" i="1"/>
  <c r="P635" i="1"/>
  <c r="S635" i="1"/>
  <c r="A635" i="1"/>
  <c r="H635" i="1"/>
  <c r="E635" i="1"/>
  <c r="V635" i="1"/>
  <c r="R635" i="1"/>
  <c r="O635" i="1"/>
  <c r="X636" i="1"/>
  <c r="Q636" i="1"/>
  <c r="U636" i="1"/>
  <c r="AL636" i="1"/>
  <c r="Z636" i="1"/>
  <c r="W636" i="1"/>
  <c r="AE636" i="1" s="1"/>
  <c r="AH636" i="1"/>
  <c r="C636" i="1"/>
  <c r="AK636" i="1"/>
  <c r="D636" i="1"/>
  <c r="AF636" i="1"/>
  <c r="Y636" i="1"/>
  <c r="J636" i="1"/>
  <c r="AM636" i="1"/>
  <c r="T636" i="1"/>
  <c r="N636" i="1"/>
  <c r="B637" i="1"/>
  <c r="G636" i="1"/>
  <c r="M636" i="1"/>
  <c r="K636" i="1"/>
  <c r="AI637" i="1" l="1"/>
  <c r="AJ637" i="1" s="1"/>
  <c r="AC637" i="1"/>
  <c r="AD637" i="1"/>
  <c r="AB637" i="1"/>
  <c r="AA637" i="1"/>
  <c r="AN636" i="1"/>
  <c r="AG636" i="1"/>
  <c r="P636" i="1"/>
  <c r="S636" i="1"/>
  <c r="V636" i="1"/>
  <c r="R636" i="1"/>
  <c r="O636" i="1"/>
  <c r="A636" i="1"/>
  <c r="H636" i="1"/>
  <c r="E636" i="1"/>
  <c r="D637" i="1"/>
  <c r="J637" i="1"/>
  <c r="T637" i="1"/>
  <c r="N637" i="1"/>
  <c r="AM637" i="1"/>
  <c r="B638" i="1"/>
  <c r="G637" i="1"/>
  <c r="U637" i="1"/>
  <c r="K637" i="1"/>
  <c r="AF637" i="1"/>
  <c r="X637" i="1"/>
  <c r="M637" i="1"/>
  <c r="AH637" i="1"/>
  <c r="Z637" i="1"/>
  <c r="W637" i="1"/>
  <c r="AE637" i="1" s="1"/>
  <c r="C637" i="1"/>
  <c r="AL637" i="1"/>
  <c r="Y637" i="1"/>
  <c r="Q637" i="1"/>
  <c r="AK637" i="1"/>
  <c r="AI638" i="1" l="1"/>
  <c r="AJ638" i="1" s="1"/>
  <c r="AD638" i="1"/>
  <c r="AB638" i="1"/>
  <c r="AC638" i="1"/>
  <c r="AA638" i="1"/>
  <c r="AN637" i="1"/>
  <c r="AG637" i="1"/>
  <c r="P637" i="1"/>
  <c r="S637" i="1"/>
  <c r="A637" i="1"/>
  <c r="H637" i="1"/>
  <c r="E637" i="1"/>
  <c r="V637" i="1"/>
  <c r="O637" i="1"/>
  <c r="R637" i="1"/>
  <c r="B639" i="1"/>
  <c r="K638" i="1"/>
  <c r="G638" i="1"/>
  <c r="M638" i="1"/>
  <c r="AH638" i="1"/>
  <c r="X638" i="1"/>
  <c r="Q638" i="1"/>
  <c r="U638" i="1"/>
  <c r="Z638" i="1"/>
  <c r="W638" i="1"/>
  <c r="AE638" i="1" s="1"/>
  <c r="AL638" i="1"/>
  <c r="C638" i="1"/>
  <c r="AF638" i="1"/>
  <c r="J638" i="1"/>
  <c r="AK638" i="1"/>
  <c r="Y638" i="1"/>
  <c r="D638" i="1"/>
  <c r="AM638" i="1"/>
  <c r="T638" i="1"/>
  <c r="N638" i="1"/>
  <c r="AI639" i="1" l="1"/>
  <c r="AJ639" i="1" s="1"/>
  <c r="AB639" i="1"/>
  <c r="AD639" i="1"/>
  <c r="AC639" i="1"/>
  <c r="AA639" i="1"/>
  <c r="AN638" i="1"/>
  <c r="AG638" i="1"/>
  <c r="P638" i="1"/>
  <c r="S638" i="1"/>
  <c r="A638" i="1"/>
  <c r="E638" i="1"/>
  <c r="H638" i="1"/>
  <c r="V638" i="1"/>
  <c r="R638" i="1"/>
  <c r="O638" i="1"/>
  <c r="Z639" i="1"/>
  <c r="W639" i="1"/>
  <c r="AE639" i="1" s="1"/>
  <c r="C639" i="1"/>
  <c r="AL639" i="1"/>
  <c r="Y639" i="1"/>
  <c r="Q639" i="1"/>
  <c r="AH639" i="1"/>
  <c r="J639" i="1"/>
  <c r="D639" i="1"/>
  <c r="T639" i="1"/>
  <c r="N639" i="1"/>
  <c r="B640" i="1"/>
  <c r="G639" i="1"/>
  <c r="AF639" i="1"/>
  <c r="K639" i="1"/>
  <c r="M639" i="1"/>
  <c r="AM639" i="1"/>
  <c r="X639" i="1"/>
  <c r="U639" i="1"/>
  <c r="AK639" i="1"/>
  <c r="AI640" i="1" l="1"/>
  <c r="AJ640" i="1" s="1"/>
  <c r="AB640" i="1"/>
  <c r="AA640" i="1"/>
  <c r="AD640" i="1"/>
  <c r="AC640" i="1"/>
  <c r="AN639" i="1"/>
  <c r="AG639" i="1"/>
  <c r="P639" i="1"/>
  <c r="S639" i="1"/>
  <c r="V639" i="1"/>
  <c r="R639" i="1"/>
  <c r="O639" i="1"/>
  <c r="A639" i="1"/>
  <c r="H639" i="1"/>
  <c r="E639" i="1"/>
  <c r="Y640" i="1"/>
  <c r="J640" i="1"/>
  <c r="AL640" i="1"/>
  <c r="K640" i="1"/>
  <c r="Q640" i="1"/>
  <c r="AK640" i="1"/>
  <c r="B641" i="1"/>
  <c r="G640" i="1"/>
  <c r="W640" i="1"/>
  <c r="AE640" i="1" s="1"/>
  <c r="T640" i="1"/>
  <c r="M640" i="1"/>
  <c r="AF640" i="1"/>
  <c r="X640" i="1"/>
  <c r="U640" i="1"/>
  <c r="Z640" i="1"/>
  <c r="C640" i="1"/>
  <c r="AM640" i="1"/>
  <c r="N640" i="1"/>
  <c r="D640" i="1"/>
  <c r="AH640" i="1"/>
  <c r="AI641" i="1" l="1"/>
  <c r="AJ641" i="1" s="1"/>
  <c r="AD641" i="1"/>
  <c r="AB641" i="1"/>
  <c r="AC641" i="1"/>
  <c r="AA641" i="1"/>
  <c r="AN640" i="1"/>
  <c r="AG640" i="1"/>
  <c r="P640" i="1"/>
  <c r="S640" i="1"/>
  <c r="A640" i="1"/>
  <c r="H640" i="1"/>
  <c r="E640" i="1"/>
  <c r="V640" i="1"/>
  <c r="R640" i="1"/>
  <c r="O640" i="1"/>
  <c r="K641" i="1"/>
  <c r="N641" i="1"/>
  <c r="X641" i="1"/>
  <c r="U641" i="1"/>
  <c r="Z641" i="1"/>
  <c r="W641" i="1"/>
  <c r="AE641" i="1" s="1"/>
  <c r="C641" i="1"/>
  <c r="AL641" i="1"/>
  <c r="Y641" i="1"/>
  <c r="J641" i="1"/>
  <c r="AM641" i="1"/>
  <c r="AF641" i="1"/>
  <c r="D641" i="1"/>
  <c r="AH641" i="1"/>
  <c r="Q641" i="1"/>
  <c r="T641" i="1"/>
  <c r="AK641" i="1"/>
  <c r="G641" i="1"/>
  <c r="M641" i="1"/>
  <c r="B642" i="1"/>
  <c r="AI642" i="1" l="1"/>
  <c r="AJ642" i="1" s="1"/>
  <c r="AA642" i="1"/>
  <c r="AB642" i="1"/>
  <c r="AC642" i="1"/>
  <c r="AD642" i="1"/>
  <c r="AN641" i="1"/>
  <c r="AG641" i="1"/>
  <c r="P641" i="1"/>
  <c r="S641" i="1"/>
  <c r="V641" i="1"/>
  <c r="R641" i="1"/>
  <c r="O641" i="1"/>
  <c r="A641" i="1"/>
  <c r="H641" i="1"/>
  <c r="E641" i="1"/>
  <c r="Y642" i="1"/>
  <c r="Q642" i="1"/>
  <c r="AK642" i="1"/>
  <c r="AF642" i="1"/>
  <c r="J642" i="1"/>
  <c r="AM642" i="1"/>
  <c r="D642" i="1"/>
  <c r="T642" i="1"/>
  <c r="N642" i="1"/>
  <c r="AL642" i="1"/>
  <c r="B643" i="1"/>
  <c r="K642" i="1"/>
  <c r="W642" i="1"/>
  <c r="AE642" i="1" s="1"/>
  <c r="G642" i="1"/>
  <c r="M642" i="1"/>
  <c r="X642" i="1"/>
  <c r="U642" i="1"/>
  <c r="Z642" i="1"/>
  <c r="C642" i="1"/>
  <c r="AH642" i="1"/>
  <c r="AI643" i="1" l="1"/>
  <c r="AJ643" i="1" s="1"/>
  <c r="AC643" i="1"/>
  <c r="AA643" i="1"/>
  <c r="AD643" i="1"/>
  <c r="AB643" i="1"/>
  <c r="AN642" i="1"/>
  <c r="AG642" i="1"/>
  <c r="P642" i="1"/>
  <c r="S642" i="1"/>
  <c r="A642" i="1"/>
  <c r="H642" i="1"/>
  <c r="E642" i="1"/>
  <c r="V642" i="1"/>
  <c r="R642" i="1"/>
  <c r="O642" i="1"/>
  <c r="T643" i="1"/>
  <c r="N643" i="1"/>
  <c r="AL643" i="1"/>
  <c r="B644" i="1"/>
  <c r="G643" i="1"/>
  <c r="AM643" i="1"/>
  <c r="K643" i="1"/>
  <c r="M643" i="1"/>
  <c r="X643" i="1"/>
  <c r="Y643" i="1"/>
  <c r="Q643" i="1"/>
  <c r="U643" i="1"/>
  <c r="Z643" i="1"/>
  <c r="D643" i="1"/>
  <c r="AK643" i="1"/>
  <c r="W643" i="1"/>
  <c r="AE643" i="1" s="1"/>
  <c r="AF643" i="1"/>
  <c r="C643" i="1"/>
  <c r="J643" i="1"/>
  <c r="AH643" i="1"/>
  <c r="AI644" i="1" l="1"/>
  <c r="AJ644" i="1" s="1"/>
  <c r="AB644" i="1"/>
  <c r="AA644" i="1"/>
  <c r="AC644" i="1"/>
  <c r="AD644" i="1"/>
  <c r="AN643" i="1"/>
  <c r="AG643" i="1"/>
  <c r="P643" i="1"/>
  <c r="S643" i="1"/>
  <c r="A643" i="1"/>
  <c r="H643" i="1"/>
  <c r="E643" i="1"/>
  <c r="V643" i="1"/>
  <c r="R643" i="1"/>
  <c r="O643" i="1"/>
  <c r="B645" i="1"/>
  <c r="X644" i="1"/>
  <c r="C644" i="1"/>
  <c r="M644" i="1"/>
  <c r="Z644" i="1"/>
  <c r="G644" i="1"/>
  <c r="Y644" i="1"/>
  <c r="Q644" i="1"/>
  <c r="J644" i="1"/>
  <c r="AF644" i="1"/>
  <c r="N644" i="1"/>
  <c r="AK644" i="1"/>
  <c r="T644" i="1"/>
  <c r="D644" i="1"/>
  <c r="AL644" i="1"/>
  <c r="K644" i="1"/>
  <c r="U644" i="1"/>
  <c r="AM644" i="1"/>
  <c r="W644" i="1"/>
  <c r="AE644" i="1" s="1"/>
  <c r="AH644" i="1"/>
  <c r="AI645" i="1" l="1"/>
  <c r="AJ645" i="1" s="1"/>
  <c r="AA645" i="1"/>
  <c r="AD645" i="1"/>
  <c r="AB645" i="1"/>
  <c r="AC645" i="1"/>
  <c r="AN644" i="1"/>
  <c r="AG644" i="1"/>
  <c r="P644" i="1"/>
  <c r="S644" i="1"/>
  <c r="V644" i="1"/>
  <c r="R644" i="1"/>
  <c r="O644" i="1"/>
  <c r="A644" i="1"/>
  <c r="H644" i="1"/>
  <c r="E644" i="1"/>
  <c r="X645" i="1"/>
  <c r="Y645" i="1"/>
  <c r="Z645" i="1"/>
  <c r="J645" i="1"/>
  <c r="AH645" i="1"/>
  <c r="B646" i="1"/>
  <c r="K645" i="1"/>
  <c r="T645" i="1"/>
  <c r="M645" i="1"/>
  <c r="G645" i="1"/>
  <c r="Q645" i="1"/>
  <c r="AL645" i="1"/>
  <c r="C645" i="1"/>
  <c r="D645" i="1"/>
  <c r="AK645" i="1"/>
  <c r="N645" i="1"/>
  <c r="AM645" i="1"/>
  <c r="U645" i="1"/>
  <c r="W645" i="1"/>
  <c r="AE645" i="1" s="1"/>
  <c r="AF645" i="1"/>
  <c r="AI646" i="1" l="1"/>
  <c r="AJ646" i="1" s="1"/>
  <c r="AA646" i="1"/>
  <c r="AC646" i="1"/>
  <c r="AD646" i="1"/>
  <c r="AB646" i="1"/>
  <c r="AN645" i="1"/>
  <c r="AG645" i="1"/>
  <c r="S645" i="1"/>
  <c r="P645" i="1"/>
  <c r="A645" i="1"/>
  <c r="H645" i="1"/>
  <c r="E645" i="1"/>
  <c r="V645" i="1"/>
  <c r="R645" i="1"/>
  <c r="O645" i="1"/>
  <c r="J646" i="1"/>
  <c r="N646" i="1"/>
  <c r="AF646" i="1"/>
  <c r="B647" i="1"/>
  <c r="K646" i="1"/>
  <c r="D646" i="1"/>
  <c r="M646" i="1"/>
  <c r="AL646" i="1"/>
  <c r="Z646" i="1"/>
  <c r="W646" i="1"/>
  <c r="AE646" i="1" s="1"/>
  <c r="AH646" i="1"/>
  <c r="Y646" i="1"/>
  <c r="AM646" i="1"/>
  <c r="T646" i="1"/>
  <c r="AK646" i="1"/>
  <c r="G646" i="1"/>
  <c r="C646" i="1"/>
  <c r="X646" i="1"/>
  <c r="Q646" i="1"/>
  <c r="U646" i="1"/>
  <c r="AI647" i="1" l="1"/>
  <c r="AJ647" i="1" s="1"/>
  <c r="AB647" i="1"/>
  <c r="AD647" i="1"/>
  <c r="AA647" i="1"/>
  <c r="AC647" i="1"/>
  <c r="AN646" i="1"/>
  <c r="AG646" i="1"/>
  <c r="P646" i="1"/>
  <c r="S646" i="1"/>
  <c r="A646" i="1"/>
  <c r="E646" i="1"/>
  <c r="H646" i="1"/>
  <c r="V646" i="1"/>
  <c r="R646" i="1"/>
  <c r="O646" i="1"/>
  <c r="B648" i="1"/>
  <c r="G647" i="1"/>
  <c r="AM647" i="1"/>
  <c r="K647" i="1"/>
  <c r="M647" i="1"/>
  <c r="AL647" i="1"/>
  <c r="X647" i="1"/>
  <c r="Z647" i="1"/>
  <c r="C647" i="1"/>
  <c r="Q647" i="1"/>
  <c r="AF647" i="1"/>
  <c r="Y647" i="1"/>
  <c r="D647" i="1"/>
  <c r="J647" i="1"/>
  <c r="N647" i="1"/>
  <c r="U647" i="1"/>
  <c r="AK647" i="1"/>
  <c r="W647" i="1"/>
  <c r="AE647" i="1" s="1"/>
  <c r="AH647" i="1"/>
  <c r="T647" i="1"/>
  <c r="AI648" i="1" l="1"/>
  <c r="AJ648" i="1" s="1"/>
  <c r="AB648" i="1"/>
  <c r="AA648" i="1"/>
  <c r="AC648" i="1"/>
  <c r="AD648" i="1"/>
  <c r="AN647" i="1"/>
  <c r="AG647" i="1"/>
  <c r="P647" i="1"/>
  <c r="S647" i="1"/>
  <c r="A647" i="1"/>
  <c r="H647" i="1"/>
  <c r="E647" i="1"/>
  <c r="V647" i="1"/>
  <c r="R647" i="1"/>
  <c r="O647" i="1"/>
  <c r="Z648" i="1"/>
  <c r="C648" i="1"/>
  <c r="Q648" i="1"/>
  <c r="AF648" i="1"/>
  <c r="AH648" i="1"/>
  <c r="D648" i="1"/>
  <c r="J648" i="1"/>
  <c r="AM648" i="1"/>
  <c r="T648" i="1"/>
  <c r="N648" i="1"/>
  <c r="W648" i="1"/>
  <c r="AE648" i="1" s="1"/>
  <c r="K648" i="1"/>
  <c r="M648" i="1"/>
  <c r="U648" i="1"/>
  <c r="B649" i="1"/>
  <c r="AL648" i="1"/>
  <c r="X648" i="1"/>
  <c r="AK648" i="1"/>
  <c r="Y648" i="1"/>
  <c r="G648" i="1"/>
  <c r="AI649" i="1" l="1"/>
  <c r="AJ649" i="1" s="1"/>
  <c r="AC649" i="1"/>
  <c r="AA649" i="1"/>
  <c r="AB649" i="1"/>
  <c r="AD649" i="1"/>
  <c r="AN648" i="1"/>
  <c r="AG648" i="1"/>
  <c r="P648" i="1"/>
  <c r="S648" i="1"/>
  <c r="V648" i="1"/>
  <c r="R648" i="1"/>
  <c r="O648" i="1"/>
  <c r="A648" i="1"/>
  <c r="H648" i="1"/>
  <c r="E648" i="1"/>
  <c r="Q649" i="1"/>
  <c r="AM649" i="1"/>
  <c r="K649" i="1"/>
  <c r="N649" i="1"/>
  <c r="B650" i="1"/>
  <c r="T649" i="1"/>
  <c r="AH649" i="1"/>
  <c r="G649" i="1"/>
  <c r="M649" i="1"/>
  <c r="X649" i="1"/>
  <c r="Y649" i="1"/>
  <c r="U649" i="1"/>
  <c r="AL649" i="1"/>
  <c r="W649" i="1"/>
  <c r="AE649" i="1" s="1"/>
  <c r="J649" i="1"/>
  <c r="AK649" i="1"/>
  <c r="AF649" i="1"/>
  <c r="Z649" i="1"/>
  <c r="C649" i="1"/>
  <c r="D649" i="1"/>
  <c r="AI650" i="1" l="1"/>
  <c r="AJ650" i="1" s="1"/>
  <c r="AA650" i="1"/>
  <c r="AC650" i="1"/>
  <c r="AD650" i="1"/>
  <c r="AB650" i="1"/>
  <c r="AN649" i="1"/>
  <c r="AG649" i="1"/>
  <c r="P649" i="1"/>
  <c r="S649" i="1"/>
  <c r="A649" i="1"/>
  <c r="H649" i="1"/>
  <c r="E649" i="1"/>
  <c r="V649" i="1"/>
  <c r="R649" i="1"/>
  <c r="O649" i="1"/>
  <c r="W650" i="1"/>
  <c r="AE650" i="1" s="1"/>
  <c r="G650" i="1"/>
  <c r="M650" i="1"/>
  <c r="X650" i="1"/>
  <c r="U650" i="1"/>
  <c r="AL650" i="1"/>
  <c r="Z650" i="1"/>
  <c r="C650" i="1"/>
  <c r="AM650" i="1"/>
  <c r="Q650" i="1"/>
  <c r="J650" i="1"/>
  <c r="AH650" i="1"/>
  <c r="T650" i="1"/>
  <c r="N650" i="1"/>
  <c r="AF650" i="1"/>
  <c r="B651" i="1"/>
  <c r="AK650" i="1"/>
  <c r="Y650" i="1"/>
  <c r="K650" i="1"/>
  <c r="D650" i="1"/>
  <c r="AI651" i="1" l="1"/>
  <c r="AJ651" i="1" s="1"/>
  <c r="AA651" i="1"/>
  <c r="AB651" i="1"/>
  <c r="AD651" i="1"/>
  <c r="AC651" i="1"/>
  <c r="AN650" i="1"/>
  <c r="AG650" i="1"/>
  <c r="P650" i="1"/>
  <c r="S650" i="1"/>
  <c r="A650" i="1"/>
  <c r="H650" i="1"/>
  <c r="E650" i="1"/>
  <c r="V650" i="1"/>
  <c r="R650" i="1"/>
  <c r="O650" i="1"/>
  <c r="D651" i="1"/>
  <c r="AL651" i="1"/>
  <c r="AF651" i="1"/>
  <c r="J651" i="1"/>
  <c r="AH651" i="1"/>
  <c r="Y651" i="1"/>
  <c r="Q651" i="1"/>
  <c r="AK651" i="1"/>
  <c r="T651" i="1"/>
  <c r="N651" i="1"/>
  <c r="B652" i="1"/>
  <c r="K651" i="1"/>
  <c r="X651" i="1"/>
  <c r="U651" i="1"/>
  <c r="AM651" i="1"/>
  <c r="Z651" i="1"/>
  <c r="W651" i="1"/>
  <c r="AE651" i="1" s="1"/>
  <c r="G651" i="1"/>
  <c r="C651" i="1"/>
  <c r="M651" i="1"/>
  <c r="AI652" i="1" l="1"/>
  <c r="AJ652" i="1" s="1"/>
  <c r="AD652" i="1"/>
  <c r="AB652" i="1"/>
  <c r="AA652" i="1"/>
  <c r="AC652" i="1"/>
  <c r="AN651" i="1"/>
  <c r="AG651" i="1"/>
  <c r="P651" i="1"/>
  <c r="S651" i="1"/>
  <c r="V651" i="1"/>
  <c r="R651" i="1"/>
  <c r="O651" i="1"/>
  <c r="A651" i="1"/>
  <c r="H651" i="1"/>
  <c r="E651" i="1"/>
  <c r="K652" i="1"/>
  <c r="N652" i="1"/>
  <c r="B653" i="1"/>
  <c r="T652" i="1"/>
  <c r="AH652" i="1"/>
  <c r="W652" i="1"/>
  <c r="AE652" i="1" s="1"/>
  <c r="M652" i="1"/>
  <c r="X652" i="1"/>
  <c r="C652" i="1"/>
  <c r="U652" i="1"/>
  <c r="Z652" i="1"/>
  <c r="G652" i="1"/>
  <c r="AM652" i="1"/>
  <c r="Q652" i="1"/>
  <c r="AF652" i="1"/>
  <c r="Y652" i="1"/>
  <c r="D652" i="1"/>
  <c r="J652" i="1"/>
  <c r="AL652" i="1"/>
  <c r="AK652" i="1"/>
  <c r="AI653" i="1" l="1"/>
  <c r="AJ653" i="1" s="1"/>
  <c r="AC653" i="1"/>
  <c r="AD653" i="1"/>
  <c r="AB653" i="1"/>
  <c r="AA653" i="1"/>
  <c r="AN652" i="1"/>
  <c r="AG652" i="1"/>
  <c r="P652" i="1"/>
  <c r="S652" i="1"/>
  <c r="A652" i="1"/>
  <c r="H652" i="1"/>
  <c r="E652" i="1"/>
  <c r="V652" i="1"/>
  <c r="R652" i="1"/>
  <c r="O652" i="1"/>
  <c r="X653" i="1"/>
  <c r="U653" i="1"/>
  <c r="Z653" i="1"/>
  <c r="C653" i="1"/>
  <c r="Q653" i="1"/>
  <c r="AF653" i="1"/>
  <c r="D653" i="1"/>
  <c r="Y653" i="1"/>
  <c r="J653" i="1"/>
  <c r="AK653" i="1"/>
  <c r="B654" i="1"/>
  <c r="K653" i="1"/>
  <c r="AM653" i="1"/>
  <c r="W653" i="1"/>
  <c r="AE653" i="1" s="1"/>
  <c r="G653" i="1"/>
  <c r="T653" i="1"/>
  <c r="N653" i="1"/>
  <c r="M653" i="1"/>
  <c r="AH653" i="1"/>
  <c r="AL653" i="1"/>
  <c r="AI654" i="1" l="1"/>
  <c r="AJ654" i="1" s="1"/>
  <c r="AC654" i="1"/>
  <c r="AB654" i="1"/>
  <c r="AD654" i="1"/>
  <c r="AA654" i="1"/>
  <c r="AN653" i="1"/>
  <c r="AG653" i="1"/>
  <c r="P653" i="1"/>
  <c r="S653" i="1"/>
  <c r="V653" i="1"/>
  <c r="R653" i="1"/>
  <c r="O653" i="1"/>
  <c r="A653" i="1"/>
  <c r="H653" i="1"/>
  <c r="E653" i="1"/>
  <c r="D654" i="1"/>
  <c r="AM654" i="1"/>
  <c r="Y654" i="1"/>
  <c r="J654" i="1"/>
  <c r="AL654" i="1"/>
  <c r="W654" i="1"/>
  <c r="AE654" i="1" s="1"/>
  <c r="K654" i="1"/>
  <c r="N654" i="1"/>
  <c r="B655" i="1"/>
  <c r="G654" i="1"/>
  <c r="T654" i="1"/>
  <c r="M654" i="1"/>
  <c r="Z654" i="1"/>
  <c r="AH654" i="1"/>
  <c r="Q654" i="1"/>
  <c r="C654" i="1"/>
  <c r="U654" i="1"/>
  <c r="AK654" i="1"/>
  <c r="X654" i="1"/>
  <c r="AF654" i="1"/>
  <c r="AI655" i="1" l="1"/>
  <c r="AJ655" i="1" s="1"/>
  <c r="AC655" i="1"/>
  <c r="AD655" i="1"/>
  <c r="AA655" i="1"/>
  <c r="AB655" i="1"/>
  <c r="AN654" i="1"/>
  <c r="AG654" i="1"/>
  <c r="P654" i="1"/>
  <c r="S654" i="1"/>
  <c r="A654" i="1"/>
  <c r="H654" i="1"/>
  <c r="E654" i="1"/>
  <c r="V654" i="1"/>
  <c r="R654" i="1"/>
  <c r="O654" i="1"/>
  <c r="B656" i="1"/>
  <c r="T655" i="1"/>
  <c r="AH655" i="1"/>
  <c r="K655" i="1"/>
  <c r="M655" i="1"/>
  <c r="AM655" i="1"/>
  <c r="X655" i="1"/>
  <c r="U655" i="1"/>
  <c r="Z655" i="1"/>
  <c r="C655" i="1"/>
  <c r="AK655" i="1"/>
  <c r="Y655" i="1"/>
  <c r="J655" i="1"/>
  <c r="AF655" i="1"/>
  <c r="D655" i="1"/>
  <c r="G655" i="1"/>
  <c r="Q655" i="1"/>
  <c r="N655" i="1"/>
  <c r="AL655" i="1"/>
  <c r="W655" i="1"/>
  <c r="AE655" i="1" s="1"/>
  <c r="AI656" i="1" l="1"/>
  <c r="AJ656" i="1" s="1"/>
  <c r="AC656" i="1"/>
  <c r="AD656" i="1"/>
  <c r="AB656" i="1"/>
  <c r="AA656" i="1"/>
  <c r="AN655" i="1"/>
  <c r="AG655" i="1"/>
  <c r="P655" i="1"/>
  <c r="S655" i="1"/>
  <c r="A655" i="1"/>
  <c r="H655" i="1"/>
  <c r="E655" i="1"/>
  <c r="V655" i="1"/>
  <c r="R655" i="1"/>
  <c r="O655" i="1"/>
  <c r="Z656" i="1"/>
  <c r="W656" i="1"/>
  <c r="AE656" i="1" s="1"/>
  <c r="AH656" i="1"/>
  <c r="Y656" i="1"/>
  <c r="C656" i="1"/>
  <c r="AM656" i="1"/>
  <c r="D656" i="1"/>
  <c r="AK656" i="1"/>
  <c r="J656" i="1"/>
  <c r="T656" i="1"/>
  <c r="N656" i="1"/>
  <c r="Q656" i="1"/>
  <c r="AL656" i="1"/>
  <c r="G656" i="1"/>
  <c r="K656" i="1"/>
  <c r="U656" i="1"/>
  <c r="M656" i="1"/>
  <c r="B657" i="1"/>
  <c r="AF656" i="1"/>
  <c r="X656" i="1"/>
  <c r="AI657" i="1" l="1"/>
  <c r="AJ657" i="1" s="1"/>
  <c r="AB657" i="1"/>
  <c r="AC657" i="1"/>
  <c r="AD657" i="1"/>
  <c r="AA657" i="1"/>
  <c r="AN656" i="1"/>
  <c r="AG656" i="1"/>
  <c r="P656" i="1"/>
  <c r="S656" i="1"/>
  <c r="V656" i="1"/>
  <c r="R656" i="1"/>
  <c r="O656" i="1"/>
  <c r="A656" i="1"/>
  <c r="H656" i="1"/>
  <c r="I656" i="1" s="1"/>
  <c r="E656" i="1"/>
  <c r="F656" i="1" s="1"/>
  <c r="Y657" i="1"/>
  <c r="J657" i="1"/>
  <c r="AL657" i="1"/>
  <c r="T657" i="1"/>
  <c r="N657" i="1"/>
  <c r="B658" i="1"/>
  <c r="K657" i="1"/>
  <c r="G657" i="1"/>
  <c r="M657" i="1"/>
  <c r="AF657" i="1"/>
  <c r="X657" i="1"/>
  <c r="U657" i="1"/>
  <c r="AM657" i="1"/>
  <c r="Q657" i="1"/>
  <c r="AK657" i="1"/>
  <c r="C657" i="1"/>
  <c r="D657" i="1"/>
  <c r="AH657" i="1"/>
  <c r="Z657" i="1"/>
  <c r="W657" i="1"/>
  <c r="AE657" i="1" s="1"/>
  <c r="AI658" i="1" l="1"/>
  <c r="AJ658" i="1" s="1"/>
  <c r="AB658" i="1"/>
  <c r="AD658" i="1"/>
  <c r="AC658" i="1"/>
  <c r="AA658" i="1"/>
  <c r="AN657" i="1"/>
  <c r="AG657" i="1"/>
  <c r="P657" i="1"/>
  <c r="S657" i="1"/>
  <c r="A657" i="1"/>
  <c r="H657" i="1"/>
  <c r="I657" i="1" s="1"/>
  <c r="E657" i="1"/>
  <c r="F657" i="1" s="1"/>
  <c r="V657" i="1"/>
  <c r="R657" i="1"/>
  <c r="O657" i="1"/>
  <c r="G658" i="1"/>
  <c r="M658" i="1"/>
  <c r="AK658" i="1"/>
  <c r="X658" i="1"/>
  <c r="U658" i="1"/>
  <c r="Z658" i="1"/>
  <c r="W658" i="1"/>
  <c r="AE658" i="1" s="1"/>
  <c r="C658" i="1"/>
  <c r="J658" i="1"/>
  <c r="D658" i="1"/>
  <c r="AF658" i="1"/>
  <c r="T658" i="1"/>
  <c r="N658" i="1"/>
  <c r="AH658" i="1"/>
  <c r="Q658" i="1"/>
  <c r="AM658" i="1"/>
  <c r="B659" i="1"/>
  <c r="AL658" i="1"/>
  <c r="Y658" i="1"/>
  <c r="K658" i="1"/>
  <c r="AI659" i="1" l="1"/>
  <c r="AJ659" i="1" s="1"/>
  <c r="AD659" i="1"/>
  <c r="AB659" i="1"/>
  <c r="AC659" i="1"/>
  <c r="AA659" i="1"/>
  <c r="AN658" i="1"/>
  <c r="AG658" i="1"/>
  <c r="P658" i="1"/>
  <c r="S658" i="1"/>
  <c r="A658" i="1"/>
  <c r="H658" i="1"/>
  <c r="I658" i="1" s="1"/>
  <c r="E658" i="1"/>
  <c r="F658" i="1" s="1"/>
  <c r="V658" i="1"/>
  <c r="R658" i="1"/>
  <c r="O658" i="1"/>
  <c r="Y659" i="1"/>
  <c r="C659" i="1"/>
  <c r="AK659" i="1"/>
  <c r="D659" i="1"/>
  <c r="J659" i="1"/>
  <c r="AM659" i="1"/>
  <c r="K659" i="1"/>
  <c r="N659" i="1"/>
  <c r="AL659" i="1"/>
  <c r="B660" i="1"/>
  <c r="T659" i="1"/>
  <c r="X659" i="1"/>
  <c r="Q659" i="1"/>
  <c r="U659" i="1"/>
  <c r="AH659" i="1"/>
  <c r="M659" i="1"/>
  <c r="AF659" i="1"/>
  <c r="Z659" i="1"/>
  <c r="W659" i="1"/>
  <c r="AE659" i="1" s="1"/>
  <c r="G659" i="1"/>
  <c r="AI660" i="1" l="1"/>
  <c r="AJ660" i="1" s="1"/>
  <c r="AB660" i="1"/>
  <c r="AA660" i="1"/>
  <c r="AC660" i="1"/>
  <c r="AD660" i="1"/>
  <c r="AN659" i="1"/>
  <c r="AG659" i="1"/>
  <c r="P659" i="1"/>
  <c r="S659" i="1"/>
  <c r="V659" i="1"/>
  <c r="R659" i="1"/>
  <c r="O659" i="1"/>
  <c r="A659" i="1"/>
  <c r="H659" i="1"/>
  <c r="I659" i="1" s="1"/>
  <c r="E659" i="1"/>
  <c r="F659" i="1" s="1"/>
  <c r="T660" i="1"/>
  <c r="N660" i="1"/>
  <c r="B661" i="1"/>
  <c r="K660" i="1"/>
  <c r="AK660" i="1"/>
  <c r="M660" i="1"/>
  <c r="AM660" i="1"/>
  <c r="X660" i="1"/>
  <c r="C660" i="1"/>
  <c r="U660" i="1"/>
  <c r="Z660" i="1"/>
  <c r="G660" i="1"/>
  <c r="W660" i="1"/>
  <c r="AE660" i="1" s="1"/>
  <c r="J660" i="1"/>
  <c r="AL660" i="1"/>
  <c r="AH660" i="1"/>
  <c r="AF660" i="1"/>
  <c r="Y660" i="1"/>
  <c r="Q660" i="1"/>
  <c r="D660" i="1"/>
  <c r="AI661" i="1" l="1"/>
  <c r="AJ661" i="1" s="1"/>
  <c r="AA661" i="1"/>
  <c r="AB661" i="1"/>
  <c r="AC661" i="1"/>
  <c r="AD661" i="1"/>
  <c r="AN660" i="1"/>
  <c r="AG660" i="1"/>
  <c r="P660" i="1"/>
  <c r="S660" i="1"/>
  <c r="A660" i="1"/>
  <c r="H660" i="1"/>
  <c r="I660" i="1" s="1"/>
  <c r="E660" i="1"/>
  <c r="F660" i="1" s="1"/>
  <c r="V660" i="1"/>
  <c r="R660" i="1"/>
  <c r="O660" i="1"/>
  <c r="X661" i="1"/>
  <c r="U661" i="1"/>
  <c r="Z661" i="1"/>
  <c r="C661" i="1"/>
  <c r="Q661" i="1"/>
  <c r="AF661" i="1"/>
  <c r="D661" i="1"/>
  <c r="AM661" i="1"/>
  <c r="Y661" i="1"/>
  <c r="J661" i="1"/>
  <c r="AH661" i="1"/>
  <c r="B662" i="1"/>
  <c r="K661" i="1"/>
  <c r="M661" i="1"/>
  <c r="AK661" i="1"/>
  <c r="AL661" i="1"/>
  <c r="W661" i="1"/>
  <c r="AE661" i="1" s="1"/>
  <c r="T661" i="1"/>
  <c r="G661" i="1"/>
  <c r="N661" i="1"/>
  <c r="AI662" i="1" l="1"/>
  <c r="AJ662" i="1" s="1"/>
  <c r="AB662" i="1"/>
  <c r="AA662" i="1"/>
  <c r="AC662" i="1"/>
  <c r="AD662" i="1"/>
  <c r="AN661" i="1"/>
  <c r="AG661" i="1"/>
  <c r="P661" i="1"/>
  <c r="S661" i="1"/>
  <c r="V661" i="1"/>
  <c r="R661" i="1"/>
  <c r="O661" i="1"/>
  <c r="A661" i="1"/>
  <c r="E661" i="1"/>
  <c r="F661" i="1" s="1"/>
  <c r="H661" i="1"/>
  <c r="I661" i="1" s="1"/>
  <c r="D662" i="1"/>
  <c r="Y662" i="1"/>
  <c r="J662" i="1"/>
  <c r="T662" i="1"/>
  <c r="N662" i="1"/>
  <c r="AL662" i="1"/>
  <c r="B663" i="1"/>
  <c r="G662" i="1"/>
  <c r="U662" i="1"/>
  <c r="K662" i="1"/>
  <c r="AF662" i="1"/>
  <c r="Z662" i="1"/>
  <c r="W662" i="1"/>
  <c r="AE662" i="1" s="1"/>
  <c r="AH662" i="1"/>
  <c r="X662" i="1"/>
  <c r="AM662" i="1"/>
  <c r="AK662" i="1"/>
  <c r="Q662" i="1"/>
  <c r="C662" i="1"/>
  <c r="M662" i="1"/>
  <c r="AI663" i="1" l="1"/>
  <c r="AJ663" i="1" s="1"/>
  <c r="AC663" i="1"/>
  <c r="AB663" i="1"/>
  <c r="AD663" i="1"/>
  <c r="AA663" i="1"/>
  <c r="AN662" i="1"/>
  <c r="AG662" i="1"/>
  <c r="P662" i="1"/>
  <c r="S662" i="1"/>
  <c r="V662" i="1"/>
  <c r="R662" i="1"/>
  <c r="O662" i="1"/>
  <c r="A662" i="1"/>
  <c r="H662" i="1"/>
  <c r="I662" i="1" s="1"/>
  <c r="E662" i="1"/>
  <c r="F662" i="1" s="1"/>
  <c r="B664" i="1"/>
  <c r="K663" i="1"/>
  <c r="M663" i="1"/>
  <c r="X663" i="1"/>
  <c r="C663" i="1"/>
  <c r="U663" i="1"/>
  <c r="Z663" i="1"/>
  <c r="W663" i="1"/>
  <c r="AE663" i="1" s="1"/>
  <c r="G663" i="1"/>
  <c r="AM663" i="1"/>
  <c r="Q663" i="1"/>
  <c r="AL663" i="1"/>
  <c r="AF663" i="1"/>
  <c r="Y663" i="1"/>
  <c r="J663" i="1"/>
  <c r="T663" i="1"/>
  <c r="D663" i="1"/>
  <c r="N663" i="1"/>
  <c r="AH663" i="1"/>
  <c r="AK663" i="1"/>
  <c r="AI664" i="1" l="1"/>
  <c r="AJ664" i="1" s="1"/>
  <c r="AA664" i="1"/>
  <c r="AB664" i="1"/>
  <c r="AD664" i="1"/>
  <c r="AC664" i="1"/>
  <c r="AN663" i="1"/>
  <c r="AG663" i="1"/>
  <c r="P663" i="1"/>
  <c r="S663" i="1"/>
  <c r="A663" i="1"/>
  <c r="E663" i="1"/>
  <c r="F663" i="1" s="1"/>
  <c r="H663" i="1"/>
  <c r="I663" i="1" s="1"/>
  <c r="V663" i="1"/>
  <c r="R663" i="1"/>
  <c r="O663" i="1"/>
  <c r="Z664" i="1"/>
  <c r="AH664" i="1"/>
  <c r="C664" i="1"/>
  <c r="AF664" i="1"/>
  <c r="J664" i="1"/>
  <c r="AL664" i="1"/>
  <c r="Y664" i="1"/>
  <c r="D664" i="1"/>
  <c r="AK664" i="1"/>
  <c r="T664" i="1"/>
  <c r="N664" i="1"/>
  <c r="W664" i="1"/>
  <c r="AE664" i="1" s="1"/>
  <c r="K664" i="1"/>
  <c r="M664" i="1"/>
  <c r="AM664" i="1"/>
  <c r="G664" i="1"/>
  <c r="Q664" i="1"/>
  <c r="U664" i="1"/>
  <c r="B665" i="1"/>
  <c r="X664" i="1"/>
  <c r="AI665" i="1" l="1"/>
  <c r="AJ665" i="1" s="1"/>
  <c r="AC665" i="1"/>
  <c r="AB665" i="1"/>
  <c r="AD665" i="1"/>
  <c r="AA665" i="1"/>
  <c r="AN664" i="1"/>
  <c r="AG664" i="1"/>
  <c r="P664" i="1"/>
  <c r="S664" i="1"/>
  <c r="V664" i="1"/>
  <c r="R664" i="1"/>
  <c r="O664" i="1"/>
  <c r="A664" i="1"/>
  <c r="H664" i="1"/>
  <c r="I664" i="1" s="1"/>
  <c r="E664" i="1"/>
  <c r="F664" i="1" s="1"/>
  <c r="J665" i="1"/>
  <c r="AL665" i="1"/>
  <c r="T665" i="1"/>
  <c r="N665" i="1"/>
  <c r="AM665" i="1"/>
  <c r="B666" i="1"/>
  <c r="G665" i="1"/>
  <c r="AK665" i="1"/>
  <c r="K665" i="1"/>
  <c r="M665" i="1"/>
  <c r="X665" i="1"/>
  <c r="U665" i="1"/>
  <c r="Y665" i="1"/>
  <c r="D665" i="1"/>
  <c r="AF665" i="1"/>
  <c r="W665" i="1"/>
  <c r="AE665" i="1" s="1"/>
  <c r="C665" i="1"/>
  <c r="Q665" i="1"/>
  <c r="AH665" i="1"/>
  <c r="Z665" i="1"/>
  <c r="AI666" i="1" l="1"/>
  <c r="AJ666" i="1" s="1"/>
  <c r="AC666" i="1"/>
  <c r="AB666" i="1"/>
  <c r="AA666" i="1"/>
  <c r="AD666" i="1"/>
  <c r="AN665" i="1"/>
  <c r="AG665" i="1"/>
  <c r="P665" i="1"/>
  <c r="S665" i="1"/>
  <c r="A665" i="1"/>
  <c r="H665" i="1"/>
  <c r="I665" i="1" s="1"/>
  <c r="E665" i="1"/>
  <c r="F665" i="1" s="1"/>
  <c r="V665" i="1"/>
  <c r="R665" i="1"/>
  <c r="O665" i="1"/>
  <c r="G666" i="1"/>
  <c r="N666" i="1"/>
  <c r="X666" i="1"/>
  <c r="Y666" i="1"/>
  <c r="U666" i="1"/>
  <c r="AM666" i="1"/>
  <c r="Z666" i="1"/>
  <c r="C666" i="1"/>
  <c r="AH666" i="1"/>
  <c r="Q666" i="1"/>
  <c r="AK666" i="1"/>
  <c r="D666" i="1"/>
  <c r="AF666" i="1"/>
  <c r="K666" i="1"/>
  <c r="AL666" i="1"/>
  <c r="W666" i="1"/>
  <c r="AE666" i="1" s="1"/>
  <c r="T666" i="1"/>
  <c r="J666" i="1"/>
  <c r="M666" i="1"/>
  <c r="B667" i="1"/>
  <c r="AI667" i="1" l="1"/>
  <c r="AJ667" i="1" s="1"/>
  <c r="AA667" i="1"/>
  <c r="AB667" i="1"/>
  <c r="AC667" i="1"/>
  <c r="AD667" i="1"/>
  <c r="AN666" i="1"/>
  <c r="AG666" i="1"/>
  <c r="P666" i="1"/>
  <c r="S666" i="1"/>
  <c r="V666" i="1"/>
  <c r="R666" i="1"/>
  <c r="O666" i="1"/>
  <c r="A666" i="1"/>
  <c r="H666" i="1"/>
  <c r="I666" i="1" s="1"/>
  <c r="E666" i="1"/>
  <c r="F666" i="1" s="1"/>
  <c r="Q667" i="1"/>
  <c r="AK667" i="1"/>
  <c r="AF667" i="1"/>
  <c r="W667" i="1"/>
  <c r="AE667" i="1" s="1"/>
  <c r="D667" i="1"/>
  <c r="Y667" i="1"/>
  <c r="J667" i="1"/>
  <c r="AH667" i="1"/>
  <c r="T667" i="1"/>
  <c r="N667" i="1"/>
  <c r="B668" i="1"/>
  <c r="K667" i="1"/>
  <c r="AL667" i="1"/>
  <c r="X667" i="1"/>
  <c r="U667" i="1"/>
  <c r="G667" i="1"/>
  <c r="C667" i="1"/>
  <c r="M667" i="1"/>
  <c r="AM667" i="1"/>
  <c r="Z667" i="1"/>
  <c r="AI668" i="1" l="1"/>
  <c r="AJ668" i="1" s="1"/>
  <c r="AD668" i="1"/>
  <c r="AB668" i="1"/>
  <c r="AC668" i="1"/>
  <c r="AA668" i="1"/>
  <c r="AN667" i="1"/>
  <c r="AG667" i="1"/>
  <c r="P667" i="1"/>
  <c r="S667" i="1"/>
  <c r="V667" i="1"/>
  <c r="R667" i="1"/>
  <c r="O667" i="1"/>
  <c r="A667" i="1"/>
  <c r="H667" i="1"/>
  <c r="I667" i="1" s="1"/>
  <c r="E667" i="1"/>
  <c r="F667" i="1" s="1"/>
  <c r="K668" i="1"/>
  <c r="N668" i="1"/>
  <c r="B669" i="1"/>
  <c r="G668" i="1"/>
  <c r="AF668" i="1"/>
  <c r="W668" i="1"/>
  <c r="AE668" i="1" s="1"/>
  <c r="T668" i="1"/>
  <c r="M668" i="1"/>
  <c r="X668" i="1"/>
  <c r="U668" i="1"/>
  <c r="AK668" i="1"/>
  <c r="Z668" i="1"/>
  <c r="C668" i="1"/>
  <c r="AH668" i="1"/>
  <c r="J668" i="1"/>
  <c r="AM668" i="1"/>
  <c r="Q668" i="1"/>
  <c r="D668" i="1"/>
  <c r="AL668" i="1"/>
  <c r="Y668" i="1"/>
  <c r="AI669" i="1" l="1"/>
  <c r="AJ669" i="1" s="1"/>
  <c r="AB669" i="1"/>
  <c r="AA669" i="1"/>
  <c r="AC669" i="1"/>
  <c r="AD669" i="1"/>
  <c r="AN668" i="1"/>
  <c r="AG668" i="1"/>
  <c r="P668" i="1"/>
  <c r="S668" i="1"/>
  <c r="A668" i="1"/>
  <c r="H668" i="1"/>
  <c r="I668" i="1" s="1"/>
  <c r="E668" i="1"/>
  <c r="F668" i="1" s="1"/>
  <c r="V668" i="1"/>
  <c r="R668" i="1"/>
  <c r="O668" i="1"/>
  <c r="X669" i="1"/>
  <c r="Y669" i="1"/>
  <c r="U669" i="1"/>
  <c r="AM669" i="1"/>
  <c r="Z669" i="1"/>
  <c r="C669" i="1"/>
  <c r="W669" i="1"/>
  <c r="AE669" i="1" s="1"/>
  <c r="Q669" i="1"/>
  <c r="AH669" i="1"/>
  <c r="AK669" i="1"/>
  <c r="J669" i="1"/>
  <c r="D669" i="1"/>
  <c r="AL669" i="1"/>
  <c r="B670" i="1"/>
  <c r="K669" i="1"/>
  <c r="N669" i="1"/>
  <c r="M669" i="1"/>
  <c r="AF669" i="1"/>
  <c r="T669" i="1"/>
  <c r="G669" i="1"/>
  <c r="AI670" i="1" l="1"/>
  <c r="AJ670" i="1" s="1"/>
  <c r="AB670" i="1"/>
  <c r="AC670" i="1"/>
  <c r="AA670" i="1"/>
  <c r="AD670" i="1"/>
  <c r="AN669" i="1"/>
  <c r="AG669" i="1"/>
  <c r="P669" i="1"/>
  <c r="S669" i="1"/>
  <c r="V669" i="1"/>
  <c r="R669" i="1"/>
  <c r="O669" i="1"/>
  <c r="A669" i="1"/>
  <c r="H669" i="1"/>
  <c r="I669" i="1" s="1"/>
  <c r="E669" i="1"/>
  <c r="F669" i="1" s="1"/>
  <c r="J670" i="1"/>
  <c r="AM670" i="1"/>
  <c r="W670" i="1"/>
  <c r="AE670" i="1" s="1"/>
  <c r="D670" i="1"/>
  <c r="T670" i="1"/>
  <c r="AF670" i="1"/>
  <c r="B671" i="1"/>
  <c r="M670" i="1"/>
  <c r="C670" i="1"/>
  <c r="N670" i="1"/>
  <c r="AL670" i="1"/>
  <c r="Z670" i="1"/>
  <c r="G670" i="1"/>
  <c r="AK670" i="1"/>
  <c r="U670" i="1"/>
  <c r="X670" i="1"/>
  <c r="AH670" i="1"/>
  <c r="Y670" i="1"/>
  <c r="K670" i="1"/>
  <c r="Q670" i="1"/>
  <c r="AI671" i="1" l="1"/>
  <c r="AJ671" i="1" s="1"/>
  <c r="AD671" i="1"/>
  <c r="AC671" i="1"/>
  <c r="AA671" i="1"/>
  <c r="AB671" i="1"/>
  <c r="AN670" i="1"/>
  <c r="AG670" i="1"/>
  <c r="P670" i="1"/>
  <c r="S670" i="1"/>
  <c r="A670" i="1"/>
  <c r="H670" i="1"/>
  <c r="I670" i="1" s="1"/>
  <c r="E670" i="1"/>
  <c r="F670" i="1" s="1"/>
  <c r="V670" i="1"/>
  <c r="R670" i="1"/>
  <c r="O670" i="1"/>
  <c r="B672" i="1"/>
  <c r="T671" i="1"/>
  <c r="AM671" i="1"/>
  <c r="G671" i="1"/>
  <c r="M671" i="1"/>
  <c r="AH671" i="1"/>
  <c r="X671" i="1"/>
  <c r="D671" i="1"/>
  <c r="U671" i="1"/>
  <c r="Z671" i="1"/>
  <c r="Q671" i="1"/>
  <c r="AK671" i="1"/>
  <c r="Y671" i="1"/>
  <c r="W671" i="1"/>
  <c r="AE671" i="1" s="1"/>
  <c r="AF671" i="1"/>
  <c r="J671" i="1"/>
  <c r="AL671" i="1"/>
  <c r="K671" i="1"/>
  <c r="C671" i="1"/>
  <c r="N671" i="1"/>
  <c r="AI672" i="1" l="1"/>
  <c r="AJ672" i="1" s="1"/>
  <c r="AB672" i="1"/>
  <c r="AA672" i="1"/>
  <c r="AD672" i="1"/>
  <c r="AC672" i="1"/>
  <c r="AN671" i="1"/>
  <c r="AG671" i="1"/>
  <c r="P671" i="1"/>
  <c r="S671" i="1"/>
  <c r="A671" i="1"/>
  <c r="H671" i="1"/>
  <c r="I671" i="1" s="1"/>
  <c r="E671" i="1"/>
  <c r="F671" i="1" s="1"/>
  <c r="V671" i="1"/>
  <c r="R671" i="1"/>
  <c r="O671" i="1"/>
  <c r="Z672" i="1"/>
  <c r="W672" i="1"/>
  <c r="AE672" i="1" s="1"/>
  <c r="AK672" i="1"/>
  <c r="C672" i="1"/>
  <c r="AL672" i="1"/>
  <c r="AF672" i="1"/>
  <c r="J672" i="1"/>
  <c r="Y672" i="1"/>
  <c r="D672" i="1"/>
  <c r="T672" i="1"/>
  <c r="N672" i="1"/>
  <c r="AH672" i="1"/>
  <c r="K672" i="1"/>
  <c r="M672" i="1"/>
  <c r="AM672" i="1"/>
  <c r="B673" i="1"/>
  <c r="X672" i="1"/>
  <c r="G672" i="1"/>
  <c r="Q672" i="1"/>
  <c r="U672" i="1"/>
  <c r="AI673" i="1" l="1"/>
  <c r="AJ673" i="1" s="1"/>
  <c r="AD673" i="1"/>
  <c r="AA673" i="1"/>
  <c r="AC673" i="1"/>
  <c r="AB673" i="1"/>
  <c r="AN672" i="1"/>
  <c r="AG672" i="1"/>
  <c r="P672" i="1"/>
  <c r="S672" i="1"/>
  <c r="V672" i="1"/>
  <c r="R672" i="1"/>
  <c r="O672" i="1"/>
  <c r="A672" i="1"/>
  <c r="H672" i="1"/>
  <c r="I672" i="1" s="1"/>
  <c r="E672" i="1"/>
  <c r="F672" i="1" s="1"/>
  <c r="Y673" i="1"/>
  <c r="J673" i="1"/>
  <c r="AK673" i="1"/>
  <c r="T673" i="1"/>
  <c r="N673" i="1"/>
  <c r="AL673" i="1"/>
  <c r="B674" i="1"/>
  <c r="K673" i="1"/>
  <c r="W673" i="1"/>
  <c r="AE673" i="1" s="1"/>
  <c r="G673" i="1"/>
  <c r="M673" i="1"/>
  <c r="AM673" i="1"/>
  <c r="X673" i="1"/>
  <c r="Q673" i="1"/>
  <c r="U673" i="1"/>
  <c r="C673" i="1"/>
  <c r="AH673" i="1"/>
  <c r="AF673" i="1"/>
  <c r="Z673" i="1"/>
  <c r="D673" i="1"/>
  <c r="AI674" i="1" l="1"/>
  <c r="AJ674" i="1" s="1"/>
  <c r="AB674" i="1"/>
  <c r="AD674" i="1"/>
  <c r="AA674" i="1"/>
  <c r="AC674" i="1"/>
  <c r="AN673" i="1"/>
  <c r="AG673" i="1"/>
  <c r="P673" i="1"/>
  <c r="S673" i="1"/>
  <c r="A673" i="1"/>
  <c r="H673" i="1"/>
  <c r="I673" i="1" s="1"/>
  <c r="E673" i="1"/>
  <c r="F673" i="1" s="1"/>
  <c r="V673" i="1"/>
  <c r="R673" i="1"/>
  <c r="O673" i="1"/>
  <c r="K674" i="1"/>
  <c r="M674" i="1"/>
  <c r="X674" i="1"/>
  <c r="U674" i="1"/>
  <c r="AL674" i="1"/>
  <c r="Z674" i="1"/>
  <c r="W674" i="1"/>
  <c r="AE674" i="1" s="1"/>
  <c r="C674" i="1"/>
  <c r="Y674" i="1"/>
  <c r="J674" i="1"/>
  <c r="AF674" i="1"/>
  <c r="D674" i="1"/>
  <c r="AM674" i="1"/>
  <c r="G674" i="1"/>
  <c r="N674" i="1"/>
  <c r="T674" i="1"/>
  <c r="Q674" i="1"/>
  <c r="AH674" i="1"/>
  <c r="B675" i="1"/>
  <c r="AK674" i="1"/>
  <c r="AI675" i="1" l="1"/>
  <c r="AJ675" i="1" s="1"/>
  <c r="AC675" i="1"/>
  <c r="AD675" i="1"/>
  <c r="AA675" i="1"/>
  <c r="AB675" i="1"/>
  <c r="AN674" i="1"/>
  <c r="AG674" i="1"/>
  <c r="P674" i="1"/>
  <c r="S674" i="1"/>
  <c r="A674" i="1"/>
  <c r="E674" i="1"/>
  <c r="F674" i="1" s="1"/>
  <c r="H674" i="1"/>
  <c r="I674" i="1" s="1"/>
  <c r="V674" i="1"/>
  <c r="R674" i="1"/>
  <c r="O674" i="1"/>
  <c r="W675" i="1"/>
  <c r="AE675" i="1" s="1"/>
  <c r="C675" i="1"/>
  <c r="AK675" i="1"/>
  <c r="D675" i="1"/>
  <c r="J675" i="1"/>
  <c r="AM675" i="1"/>
  <c r="T675" i="1"/>
  <c r="N675" i="1"/>
  <c r="B676" i="1"/>
  <c r="G675" i="1"/>
  <c r="AF675" i="1"/>
  <c r="X675" i="1"/>
  <c r="Y675" i="1"/>
  <c r="Q675" i="1"/>
  <c r="U675" i="1"/>
  <c r="AL675" i="1"/>
  <c r="K675" i="1"/>
  <c r="M675" i="1"/>
  <c r="AH675" i="1"/>
  <c r="Z675" i="1"/>
  <c r="AI676" i="1" l="1"/>
  <c r="AJ676" i="1" s="1"/>
  <c r="AA676" i="1"/>
  <c r="AB676" i="1"/>
  <c r="AC676" i="1"/>
  <c r="AD676" i="1"/>
  <c r="AN675" i="1"/>
  <c r="AG675" i="1"/>
  <c r="P675" i="1"/>
  <c r="S675" i="1"/>
  <c r="V675" i="1"/>
  <c r="R675" i="1"/>
  <c r="O675" i="1"/>
  <c r="A675" i="1"/>
  <c r="H675" i="1"/>
  <c r="I675" i="1" s="1"/>
  <c r="E675" i="1"/>
  <c r="F675" i="1" s="1"/>
  <c r="T676" i="1"/>
  <c r="N676" i="1"/>
  <c r="AH676" i="1"/>
  <c r="B677" i="1"/>
  <c r="K676" i="1"/>
  <c r="G676" i="1"/>
  <c r="M676" i="1"/>
  <c r="X676" i="1"/>
  <c r="Y676" i="1"/>
  <c r="U676" i="1"/>
  <c r="AF676" i="1"/>
  <c r="Z676" i="1"/>
  <c r="C676" i="1"/>
  <c r="AM676" i="1"/>
  <c r="Q676" i="1"/>
  <c r="W676" i="1"/>
  <c r="AE676" i="1" s="1"/>
  <c r="D676" i="1"/>
  <c r="J676" i="1"/>
  <c r="AL676" i="1"/>
  <c r="AK676" i="1"/>
  <c r="AI677" i="1" l="1"/>
  <c r="AJ677" i="1" s="1"/>
  <c r="AC677" i="1"/>
  <c r="AA677" i="1"/>
  <c r="AB677" i="1"/>
  <c r="AD677" i="1"/>
  <c r="AN676" i="1"/>
  <c r="AG676" i="1"/>
  <c r="P676" i="1"/>
  <c r="S676" i="1"/>
  <c r="A676" i="1"/>
  <c r="H676" i="1"/>
  <c r="I676" i="1" s="1"/>
  <c r="E676" i="1"/>
  <c r="F676" i="1" s="1"/>
  <c r="V676" i="1"/>
  <c r="R676" i="1"/>
  <c r="O676" i="1"/>
  <c r="X677" i="1"/>
  <c r="U677" i="1"/>
  <c r="AK677" i="1"/>
  <c r="Z677" i="1"/>
  <c r="C677" i="1"/>
  <c r="AH677" i="1"/>
  <c r="D677" i="1"/>
  <c r="AM677" i="1"/>
  <c r="J677" i="1"/>
  <c r="Y677" i="1"/>
  <c r="Q677" i="1"/>
  <c r="B678" i="1"/>
  <c r="K677" i="1"/>
  <c r="T677" i="1"/>
  <c r="G677" i="1"/>
  <c r="N677" i="1"/>
  <c r="M677" i="1"/>
  <c r="AF677" i="1"/>
  <c r="AL677" i="1"/>
  <c r="W677" i="1"/>
  <c r="AE677" i="1" s="1"/>
  <c r="AI678" i="1" l="1"/>
  <c r="AJ678" i="1" s="1"/>
  <c r="AC678" i="1"/>
  <c r="AA678" i="1"/>
  <c r="AB678" i="1"/>
  <c r="AD678" i="1"/>
  <c r="AN677" i="1"/>
  <c r="AG677" i="1"/>
  <c r="P677" i="1"/>
  <c r="S677" i="1"/>
  <c r="V677" i="1"/>
  <c r="O677" i="1"/>
  <c r="R677" i="1"/>
  <c r="A677" i="1"/>
  <c r="H677" i="1"/>
  <c r="I677" i="1" s="1"/>
  <c r="E677" i="1"/>
  <c r="F677" i="1" s="1"/>
  <c r="Q678" i="1"/>
  <c r="Y678" i="1"/>
  <c r="J678" i="1"/>
  <c r="K678" i="1"/>
  <c r="N678" i="1"/>
  <c r="AL678" i="1"/>
  <c r="B679" i="1"/>
  <c r="T678" i="1"/>
  <c r="G678" i="1"/>
  <c r="M678" i="1"/>
  <c r="AF678" i="1"/>
  <c r="Z678" i="1"/>
  <c r="W678" i="1"/>
  <c r="AE678" i="1" s="1"/>
  <c r="C678" i="1"/>
  <c r="D678" i="1"/>
  <c r="U678" i="1"/>
  <c r="AM678" i="1"/>
  <c r="X678" i="1"/>
  <c r="AH678" i="1"/>
  <c r="AK678" i="1"/>
  <c r="AI679" i="1" l="1"/>
  <c r="AJ679" i="1" s="1"/>
  <c r="AD679" i="1"/>
  <c r="AB679" i="1"/>
  <c r="AA679" i="1"/>
  <c r="AC679" i="1"/>
  <c r="AN678" i="1"/>
  <c r="AG678" i="1"/>
  <c r="P678" i="1"/>
  <c r="S678" i="1"/>
  <c r="A678" i="1"/>
  <c r="H678" i="1"/>
  <c r="I678" i="1" s="1"/>
  <c r="E678" i="1"/>
  <c r="F678" i="1" s="1"/>
  <c r="V678" i="1"/>
  <c r="R678" i="1"/>
  <c r="O678" i="1"/>
  <c r="B680" i="1"/>
  <c r="T679" i="1"/>
  <c r="K679" i="1"/>
  <c r="M679" i="1"/>
  <c r="AK679" i="1"/>
  <c r="X679" i="1"/>
  <c r="U679" i="1"/>
  <c r="Z679" i="1"/>
  <c r="W679" i="1"/>
  <c r="AE679" i="1" s="1"/>
  <c r="C679" i="1"/>
  <c r="J679" i="1"/>
  <c r="AM679" i="1"/>
  <c r="AF679" i="1"/>
  <c r="Y679" i="1"/>
  <c r="Q679" i="1"/>
  <c r="AL679" i="1"/>
  <c r="D679" i="1"/>
  <c r="N679" i="1"/>
  <c r="AH679" i="1"/>
  <c r="G679" i="1"/>
  <c r="AI680" i="1" l="1"/>
  <c r="AJ680" i="1" s="1"/>
  <c r="AA680" i="1"/>
  <c r="AD680" i="1"/>
  <c r="AB680" i="1"/>
  <c r="AC680" i="1"/>
  <c r="AN679" i="1"/>
  <c r="AG679" i="1"/>
  <c r="P679" i="1"/>
  <c r="S679" i="1"/>
  <c r="A679" i="1"/>
  <c r="H679" i="1"/>
  <c r="I679" i="1" s="1"/>
  <c r="E679" i="1"/>
  <c r="F679" i="1" s="1"/>
  <c r="V679" i="1"/>
  <c r="R679" i="1"/>
  <c r="O679" i="1"/>
  <c r="Z680" i="1"/>
  <c r="AL680" i="1"/>
  <c r="C680" i="1"/>
  <c r="AH680" i="1"/>
  <c r="AF680" i="1"/>
  <c r="J680" i="1"/>
  <c r="D680" i="1"/>
  <c r="Q680" i="1"/>
  <c r="AM680" i="1"/>
  <c r="W680" i="1"/>
  <c r="AE680" i="1" s="1"/>
  <c r="K680" i="1"/>
  <c r="N680" i="1"/>
  <c r="AK680" i="1"/>
  <c r="M680" i="1"/>
  <c r="U680" i="1"/>
  <c r="B681" i="1"/>
  <c r="X680" i="1"/>
  <c r="Y680" i="1"/>
  <c r="T680" i="1"/>
  <c r="G680" i="1"/>
  <c r="AI681" i="1" l="1"/>
  <c r="AJ681" i="1" s="1"/>
  <c r="AC681" i="1"/>
  <c r="AA681" i="1"/>
  <c r="AB681" i="1"/>
  <c r="AD681" i="1"/>
  <c r="AN680" i="1"/>
  <c r="AG680" i="1"/>
  <c r="P680" i="1"/>
  <c r="S680" i="1"/>
  <c r="V680" i="1"/>
  <c r="R680" i="1"/>
  <c r="O680" i="1"/>
  <c r="A680" i="1"/>
  <c r="H680" i="1"/>
  <c r="I680" i="1" s="1"/>
  <c r="E680" i="1"/>
  <c r="F680" i="1" s="1"/>
  <c r="W681" i="1"/>
  <c r="AE681" i="1" s="1"/>
  <c r="J681" i="1"/>
  <c r="AF681" i="1"/>
  <c r="T681" i="1"/>
  <c r="N681" i="1"/>
  <c r="AH681" i="1"/>
  <c r="B682" i="1"/>
  <c r="K681" i="1"/>
  <c r="AK681" i="1"/>
  <c r="M681" i="1"/>
  <c r="X681" i="1"/>
  <c r="C681" i="1"/>
  <c r="U681" i="1"/>
  <c r="AL681" i="1"/>
  <c r="Y681" i="1"/>
  <c r="Q681" i="1"/>
  <c r="AM681" i="1"/>
  <c r="Z681" i="1"/>
  <c r="G681" i="1"/>
  <c r="D681" i="1"/>
  <c r="AI682" i="1" l="1"/>
  <c r="AJ682" i="1" s="1"/>
  <c r="AB682" i="1"/>
  <c r="AD682" i="1"/>
  <c r="AC682" i="1"/>
  <c r="AA682" i="1"/>
  <c r="AN681" i="1"/>
  <c r="AG681" i="1"/>
  <c r="P681" i="1"/>
  <c r="S681" i="1"/>
  <c r="A681" i="1"/>
  <c r="H681" i="1"/>
  <c r="I681" i="1" s="1"/>
  <c r="E681" i="1"/>
  <c r="F681" i="1" s="1"/>
  <c r="V681" i="1"/>
  <c r="R681" i="1"/>
  <c r="O681" i="1"/>
  <c r="T682" i="1"/>
  <c r="M682" i="1"/>
  <c r="X682" i="1"/>
  <c r="Q682" i="1"/>
  <c r="U682" i="1"/>
  <c r="Z682" i="1"/>
  <c r="W682" i="1"/>
  <c r="AE682" i="1" s="1"/>
  <c r="AM682" i="1"/>
  <c r="C682" i="1"/>
  <c r="AL682" i="1"/>
  <c r="AF682" i="1"/>
  <c r="D682" i="1"/>
  <c r="K682" i="1"/>
  <c r="N682" i="1"/>
  <c r="AK682" i="1"/>
  <c r="B683" i="1"/>
  <c r="AH682" i="1"/>
  <c r="Y682" i="1"/>
  <c r="G682" i="1"/>
  <c r="J682" i="1"/>
  <c r="AI683" i="1" l="1"/>
  <c r="AJ683" i="1" s="1"/>
  <c r="AD683" i="1"/>
  <c r="AB683" i="1"/>
  <c r="AA683" i="1"/>
  <c r="AC683" i="1"/>
  <c r="AN682" i="1"/>
  <c r="AG682" i="1"/>
  <c r="P682" i="1"/>
  <c r="S682" i="1"/>
  <c r="A682" i="1"/>
  <c r="H682" i="1"/>
  <c r="I682" i="1" s="1"/>
  <c r="E682" i="1"/>
  <c r="F682" i="1" s="1"/>
  <c r="V682" i="1"/>
  <c r="R682" i="1"/>
  <c r="O682" i="1"/>
  <c r="D683" i="1"/>
  <c r="AH683" i="1"/>
  <c r="W683" i="1"/>
  <c r="AE683" i="1" s="1"/>
  <c r="Q683" i="1"/>
  <c r="AL683" i="1"/>
  <c r="Y683" i="1"/>
  <c r="N683" i="1"/>
  <c r="AK683" i="1"/>
  <c r="T683" i="1"/>
  <c r="J683" i="1"/>
  <c r="B684" i="1"/>
  <c r="K683" i="1"/>
  <c r="AM683" i="1"/>
  <c r="X683" i="1"/>
  <c r="U683" i="1"/>
  <c r="AF683" i="1"/>
  <c r="Z683" i="1"/>
  <c r="G683" i="1"/>
  <c r="C683" i="1"/>
  <c r="M683" i="1"/>
  <c r="AI684" i="1" l="1"/>
  <c r="AJ684" i="1" s="1"/>
  <c r="AD684" i="1"/>
  <c r="AB684" i="1"/>
  <c r="AC684" i="1"/>
  <c r="AA684" i="1"/>
  <c r="AN683" i="1"/>
  <c r="AG683" i="1"/>
  <c r="P683" i="1"/>
  <c r="S683" i="1"/>
  <c r="V683" i="1"/>
  <c r="R683" i="1"/>
  <c r="O683" i="1"/>
  <c r="A683" i="1"/>
  <c r="H683" i="1"/>
  <c r="I683" i="1" s="1"/>
  <c r="E683" i="1"/>
  <c r="F683" i="1" s="1"/>
  <c r="T684" i="1"/>
  <c r="N684" i="1"/>
  <c r="B685" i="1"/>
  <c r="Y684" i="1"/>
  <c r="G684" i="1"/>
  <c r="K684" i="1"/>
  <c r="M684" i="1"/>
  <c r="X684" i="1"/>
  <c r="W684" i="1"/>
  <c r="AE684" i="1" s="1"/>
  <c r="U684" i="1"/>
  <c r="Z684" i="1"/>
  <c r="C684" i="1"/>
  <c r="AH684" i="1"/>
  <c r="D684" i="1"/>
  <c r="AK684" i="1"/>
  <c r="AF684" i="1"/>
  <c r="Q684" i="1"/>
  <c r="J684" i="1"/>
  <c r="AL684" i="1"/>
  <c r="AM684" i="1"/>
  <c r="AI685" i="1" l="1"/>
  <c r="AJ685" i="1" s="1"/>
  <c r="AB685" i="1"/>
  <c r="AC685" i="1"/>
  <c r="AA685" i="1"/>
  <c r="AD685" i="1"/>
  <c r="AN684" i="1"/>
  <c r="AG684" i="1"/>
  <c r="P684" i="1"/>
  <c r="S684" i="1"/>
  <c r="A684" i="1"/>
  <c r="H684" i="1"/>
  <c r="I684" i="1" s="1"/>
  <c r="E684" i="1"/>
  <c r="F684" i="1" s="1"/>
  <c r="V684" i="1"/>
  <c r="R684" i="1"/>
  <c r="O684" i="1"/>
  <c r="X685" i="1"/>
  <c r="Q685" i="1"/>
  <c r="U685" i="1"/>
  <c r="Z685" i="1"/>
  <c r="C685" i="1"/>
  <c r="AF685" i="1"/>
  <c r="D685" i="1"/>
  <c r="AM685" i="1"/>
  <c r="Y685" i="1"/>
  <c r="J685" i="1"/>
  <c r="AL685" i="1"/>
  <c r="B686" i="1"/>
  <c r="K685" i="1"/>
  <c r="AH685" i="1"/>
  <c r="W685" i="1"/>
  <c r="AE685" i="1" s="1"/>
  <c r="T685" i="1"/>
  <c r="G685" i="1"/>
  <c r="N685" i="1"/>
  <c r="M685" i="1"/>
  <c r="AK685" i="1"/>
  <c r="AI686" i="1" l="1"/>
  <c r="AJ686" i="1" s="1"/>
  <c r="AD686" i="1"/>
  <c r="AB686" i="1"/>
  <c r="AA686" i="1"/>
  <c r="AC686" i="1"/>
  <c r="AN685" i="1"/>
  <c r="AG685" i="1"/>
  <c r="P685" i="1"/>
  <c r="S685" i="1"/>
  <c r="V685" i="1"/>
  <c r="R685" i="1"/>
  <c r="O685" i="1"/>
  <c r="A685" i="1"/>
  <c r="H685" i="1"/>
  <c r="I685" i="1" s="1"/>
  <c r="E685" i="1"/>
  <c r="F685" i="1" s="1"/>
  <c r="W686" i="1"/>
  <c r="AE686" i="1" s="1"/>
  <c r="D686" i="1"/>
  <c r="Y686" i="1"/>
  <c r="J686" i="1"/>
  <c r="T686" i="1"/>
  <c r="N686" i="1"/>
  <c r="B687" i="1"/>
  <c r="G686" i="1"/>
  <c r="AH686" i="1"/>
  <c r="K686" i="1"/>
  <c r="M686" i="1"/>
  <c r="AM686" i="1"/>
  <c r="Z686" i="1"/>
  <c r="C686" i="1"/>
  <c r="AL686" i="1"/>
  <c r="Q686" i="1"/>
  <c r="U686" i="1"/>
  <c r="AK686" i="1"/>
  <c r="X686" i="1"/>
  <c r="AF686" i="1"/>
  <c r="AI687" i="1" l="1"/>
  <c r="AJ687" i="1" s="1"/>
  <c r="AB687" i="1"/>
  <c r="AC687" i="1"/>
  <c r="AA687" i="1"/>
  <c r="AD687" i="1"/>
  <c r="AN686" i="1"/>
  <c r="AG686" i="1"/>
  <c r="P686" i="1"/>
  <c r="S686" i="1"/>
  <c r="A686" i="1"/>
  <c r="H686" i="1"/>
  <c r="I686" i="1" s="1"/>
  <c r="E686" i="1"/>
  <c r="F686" i="1" s="1"/>
  <c r="V686" i="1"/>
  <c r="R686" i="1"/>
  <c r="O686" i="1"/>
  <c r="B688" i="1"/>
  <c r="K687" i="1"/>
  <c r="AM687" i="1"/>
  <c r="W687" i="1"/>
  <c r="AE687" i="1" s="1"/>
  <c r="G687" i="1"/>
  <c r="M687" i="1"/>
  <c r="X687" i="1"/>
  <c r="U687" i="1"/>
  <c r="AL687" i="1"/>
  <c r="Z687" i="1"/>
  <c r="C687" i="1"/>
  <c r="Y687" i="1"/>
  <c r="Q687" i="1"/>
  <c r="AF687" i="1"/>
  <c r="AH687" i="1"/>
  <c r="J687" i="1"/>
  <c r="T687" i="1"/>
  <c r="D687" i="1"/>
  <c r="N687" i="1"/>
  <c r="AK687" i="1"/>
  <c r="AI688" i="1" l="1"/>
  <c r="AJ688" i="1" s="1"/>
  <c r="AC688" i="1"/>
  <c r="AD688" i="1"/>
  <c r="AA688" i="1"/>
  <c r="AB688" i="1"/>
  <c r="AN687" i="1"/>
  <c r="AG687" i="1"/>
  <c r="P687" i="1"/>
  <c r="S687" i="1"/>
  <c r="A687" i="1"/>
  <c r="H687" i="1"/>
  <c r="I687" i="1" s="1"/>
  <c r="E687" i="1"/>
  <c r="F687" i="1" s="1"/>
  <c r="V687" i="1"/>
  <c r="R687" i="1"/>
  <c r="O687" i="1"/>
  <c r="Z688" i="1"/>
  <c r="W688" i="1"/>
  <c r="AE688" i="1" s="1"/>
  <c r="K688" i="1"/>
  <c r="AM688" i="1"/>
  <c r="Q688" i="1"/>
  <c r="AL688" i="1"/>
  <c r="J688" i="1"/>
  <c r="AK688" i="1"/>
  <c r="Y688" i="1"/>
  <c r="D688" i="1"/>
  <c r="T688" i="1"/>
  <c r="N688" i="1"/>
  <c r="AF688" i="1"/>
  <c r="C688" i="1"/>
  <c r="M688" i="1"/>
  <c r="G688" i="1"/>
  <c r="U688" i="1"/>
  <c r="B689" i="1"/>
  <c r="X688" i="1"/>
  <c r="AH688" i="1"/>
  <c r="AI689" i="1" l="1"/>
  <c r="AJ689" i="1" s="1"/>
  <c r="AC689" i="1"/>
  <c r="AA689" i="1"/>
  <c r="AD689" i="1"/>
  <c r="AB689" i="1"/>
  <c r="AN688" i="1"/>
  <c r="AG688" i="1"/>
  <c r="P688" i="1"/>
  <c r="S688" i="1"/>
  <c r="V688" i="1"/>
  <c r="R688" i="1"/>
  <c r="O688" i="1"/>
  <c r="A688" i="1"/>
  <c r="H688" i="1"/>
  <c r="I688" i="1" s="1"/>
  <c r="E688" i="1"/>
  <c r="F688" i="1" s="1"/>
  <c r="Y689" i="1"/>
  <c r="D689" i="1"/>
  <c r="AK689" i="1"/>
  <c r="T689" i="1"/>
  <c r="N689" i="1"/>
  <c r="AM689" i="1"/>
  <c r="B690" i="1"/>
  <c r="K689" i="1"/>
  <c r="AH689" i="1"/>
  <c r="W689" i="1"/>
  <c r="AE689" i="1" s="1"/>
  <c r="G689" i="1"/>
  <c r="M689" i="1"/>
  <c r="X689" i="1"/>
  <c r="U689" i="1"/>
  <c r="Q689" i="1"/>
  <c r="AF689" i="1"/>
  <c r="C689" i="1"/>
  <c r="J689" i="1"/>
  <c r="AL689" i="1"/>
  <c r="Z689" i="1"/>
  <c r="AI690" i="1" l="1"/>
  <c r="AJ690" i="1" s="1"/>
  <c r="AC690" i="1"/>
  <c r="AB690" i="1"/>
  <c r="AD690" i="1"/>
  <c r="AA690" i="1"/>
  <c r="AN689" i="1"/>
  <c r="AG689" i="1"/>
  <c r="P689" i="1"/>
  <c r="S689" i="1"/>
  <c r="A689" i="1"/>
  <c r="H689" i="1"/>
  <c r="I689" i="1" s="1"/>
  <c r="E689" i="1"/>
  <c r="F689" i="1" s="1"/>
  <c r="V689" i="1"/>
  <c r="R689" i="1"/>
  <c r="O689" i="1"/>
  <c r="K690" i="1"/>
  <c r="AK690" i="1"/>
  <c r="X690" i="1"/>
  <c r="G690" i="1"/>
  <c r="M690" i="1"/>
  <c r="Z690" i="1"/>
  <c r="C690" i="1"/>
  <c r="AF690" i="1"/>
  <c r="D690" i="1"/>
  <c r="AH690" i="1"/>
  <c r="W690" i="1"/>
  <c r="AE690" i="1" s="1"/>
  <c r="Q690" i="1"/>
  <c r="N690" i="1"/>
  <c r="J690" i="1"/>
  <c r="U690" i="1"/>
  <c r="AL690" i="1"/>
  <c r="B691" i="1"/>
  <c r="AM690" i="1"/>
  <c r="Y690" i="1"/>
  <c r="T690" i="1"/>
  <c r="AI691" i="1" l="1"/>
  <c r="AJ691" i="1" s="1"/>
  <c r="AB691" i="1"/>
  <c r="AA691" i="1"/>
  <c r="AD691" i="1"/>
  <c r="AC691" i="1"/>
  <c r="AN690" i="1"/>
  <c r="AG690" i="1"/>
  <c r="P690" i="1"/>
  <c r="S690" i="1"/>
  <c r="A690" i="1"/>
  <c r="H690" i="1"/>
  <c r="I690" i="1" s="1"/>
  <c r="E690" i="1"/>
  <c r="F690" i="1" s="1"/>
  <c r="V690" i="1"/>
  <c r="R690" i="1"/>
  <c r="O690" i="1"/>
  <c r="N691" i="1"/>
  <c r="AK691" i="1"/>
  <c r="Q691" i="1"/>
  <c r="AF691" i="1"/>
  <c r="Y691" i="1"/>
  <c r="J691" i="1"/>
  <c r="K691" i="1"/>
  <c r="D691" i="1"/>
  <c r="B692" i="1"/>
  <c r="T691" i="1"/>
  <c r="X691" i="1"/>
  <c r="U691" i="1"/>
  <c r="AM691" i="1"/>
  <c r="M691" i="1"/>
  <c r="AH691" i="1"/>
  <c r="AL691" i="1"/>
  <c r="Z691" i="1"/>
  <c r="W691" i="1"/>
  <c r="AE691" i="1" s="1"/>
  <c r="G691" i="1"/>
  <c r="C691" i="1"/>
  <c r="AI692" i="1" l="1"/>
  <c r="AJ692" i="1" s="1"/>
  <c r="AC692" i="1"/>
  <c r="AA692" i="1"/>
  <c r="AD692" i="1"/>
  <c r="AB692" i="1"/>
  <c r="AN691" i="1"/>
  <c r="AG691" i="1"/>
  <c r="P691" i="1"/>
  <c r="S691" i="1"/>
  <c r="A691" i="1"/>
  <c r="H691" i="1"/>
  <c r="I691" i="1" s="1"/>
  <c r="E691" i="1"/>
  <c r="F691" i="1" s="1"/>
  <c r="V691" i="1"/>
  <c r="R691" i="1"/>
  <c r="O691" i="1"/>
  <c r="T692" i="1"/>
  <c r="D692" i="1"/>
  <c r="AH692" i="1"/>
  <c r="B693" i="1"/>
  <c r="K692" i="1"/>
  <c r="G692" i="1"/>
  <c r="M692" i="1"/>
  <c r="X692" i="1"/>
  <c r="U692" i="1"/>
  <c r="AF692" i="1"/>
  <c r="Z692" i="1"/>
  <c r="C692" i="1"/>
  <c r="AL692" i="1"/>
  <c r="W692" i="1"/>
  <c r="AE692" i="1" s="1"/>
  <c r="J692" i="1"/>
  <c r="AM692" i="1"/>
  <c r="AK692" i="1"/>
  <c r="Y692" i="1"/>
  <c r="Q692" i="1"/>
  <c r="N692" i="1"/>
  <c r="AI693" i="1" l="1"/>
  <c r="AJ693" i="1" s="1"/>
  <c r="AD693" i="1"/>
  <c r="AA693" i="1"/>
  <c r="AC693" i="1"/>
  <c r="AB693" i="1"/>
  <c r="AN692" i="1"/>
  <c r="AG692" i="1"/>
  <c r="P692" i="1"/>
  <c r="S692" i="1"/>
  <c r="A692" i="1"/>
  <c r="H692" i="1"/>
  <c r="I692" i="1" s="1"/>
  <c r="E692" i="1"/>
  <c r="F692" i="1" s="1"/>
  <c r="V692" i="1"/>
  <c r="R692" i="1"/>
  <c r="O692" i="1"/>
  <c r="X693" i="1"/>
  <c r="D693" i="1"/>
  <c r="U693" i="1"/>
  <c r="AL693" i="1"/>
  <c r="Z693" i="1"/>
  <c r="W693" i="1"/>
  <c r="AE693" i="1" s="1"/>
  <c r="C693" i="1"/>
  <c r="AM693" i="1"/>
  <c r="Q693" i="1"/>
  <c r="AH693" i="1"/>
  <c r="Y693" i="1"/>
  <c r="J693" i="1"/>
  <c r="B694" i="1"/>
  <c r="G693" i="1"/>
  <c r="AF693" i="1"/>
  <c r="AK693" i="1"/>
  <c r="K693" i="1"/>
  <c r="T693" i="1"/>
  <c r="N693" i="1"/>
  <c r="M693" i="1"/>
  <c r="AI694" i="1" l="1"/>
  <c r="AJ694" i="1" s="1"/>
  <c r="AB694" i="1"/>
  <c r="AC694" i="1"/>
  <c r="AA694" i="1"/>
  <c r="AD694" i="1"/>
  <c r="AN693" i="1"/>
  <c r="AG693" i="1"/>
  <c r="P693" i="1"/>
  <c r="S693" i="1"/>
  <c r="V693" i="1"/>
  <c r="R693" i="1"/>
  <c r="O693" i="1"/>
  <c r="A693" i="1"/>
  <c r="H693" i="1"/>
  <c r="I693" i="1" s="1"/>
  <c r="E693" i="1"/>
  <c r="F693" i="1" s="1"/>
  <c r="D694" i="1"/>
  <c r="AK694" i="1"/>
  <c r="Y694" i="1"/>
  <c r="J694" i="1"/>
  <c r="T694" i="1"/>
  <c r="N694" i="1"/>
  <c r="B695" i="1"/>
  <c r="Q694" i="1"/>
  <c r="AF694" i="1"/>
  <c r="K694" i="1"/>
  <c r="M694" i="1"/>
  <c r="AH694" i="1"/>
  <c r="Z694" i="1"/>
  <c r="W694" i="1"/>
  <c r="AE694" i="1" s="1"/>
  <c r="X694" i="1"/>
  <c r="AL694" i="1"/>
  <c r="AM694" i="1"/>
  <c r="G694" i="1"/>
  <c r="C694" i="1"/>
  <c r="U694" i="1"/>
  <c r="AI695" i="1" l="1"/>
  <c r="AJ695" i="1" s="1"/>
  <c r="AB695" i="1"/>
  <c r="AA695" i="1"/>
  <c r="AD695" i="1"/>
  <c r="AC695" i="1"/>
  <c r="AN694" i="1"/>
  <c r="AG694" i="1"/>
  <c r="P694" i="1"/>
  <c r="S694" i="1"/>
  <c r="A694" i="1"/>
  <c r="H694" i="1"/>
  <c r="I694" i="1" s="1"/>
  <c r="E694" i="1"/>
  <c r="F694" i="1" s="1"/>
  <c r="V694" i="1"/>
  <c r="R694" i="1"/>
  <c r="O694" i="1"/>
  <c r="B696" i="1"/>
  <c r="T695" i="1"/>
  <c r="K695" i="1"/>
  <c r="M695" i="1"/>
  <c r="X695" i="1"/>
  <c r="Y695" i="1"/>
  <c r="U695" i="1"/>
  <c r="Z695" i="1"/>
  <c r="C695" i="1"/>
  <c r="AL695" i="1"/>
  <c r="Q695" i="1"/>
  <c r="AM695" i="1"/>
  <c r="AF695" i="1"/>
  <c r="W695" i="1"/>
  <c r="AE695" i="1" s="1"/>
  <c r="N695" i="1"/>
  <c r="AK695" i="1"/>
  <c r="G695" i="1"/>
  <c r="D695" i="1"/>
  <c r="J695" i="1"/>
  <c r="AH695" i="1"/>
  <c r="AI696" i="1" l="1"/>
  <c r="AJ696" i="1" s="1"/>
  <c r="AD696" i="1"/>
  <c r="AC696" i="1"/>
  <c r="AA696" i="1"/>
  <c r="AB696" i="1"/>
  <c r="AN695" i="1"/>
  <c r="AG695" i="1"/>
  <c r="P695" i="1"/>
  <c r="S695" i="1"/>
  <c r="A695" i="1"/>
  <c r="H695" i="1"/>
  <c r="I695" i="1" s="1"/>
  <c r="E695" i="1"/>
  <c r="F695" i="1" s="1"/>
  <c r="V695" i="1"/>
  <c r="R695" i="1"/>
  <c r="O695" i="1"/>
  <c r="Z696" i="1"/>
  <c r="W696" i="1"/>
  <c r="AE696" i="1" s="1"/>
  <c r="C696" i="1"/>
  <c r="AH696" i="1"/>
  <c r="Y696" i="1"/>
  <c r="Q696" i="1"/>
  <c r="AM696" i="1"/>
  <c r="J696" i="1"/>
  <c r="AL696" i="1"/>
  <c r="T696" i="1"/>
  <c r="M696" i="1"/>
  <c r="G696" i="1"/>
  <c r="N696" i="1"/>
  <c r="K696" i="1"/>
  <c r="D696" i="1"/>
  <c r="U696" i="1"/>
  <c r="B697" i="1"/>
  <c r="AF696" i="1"/>
  <c r="X696" i="1"/>
  <c r="AK696" i="1"/>
  <c r="AI697" i="1" l="1"/>
  <c r="AJ697" i="1" s="1"/>
  <c r="AD697" i="1"/>
  <c r="AA697" i="1"/>
  <c r="AB697" i="1"/>
  <c r="AC697" i="1"/>
  <c r="AN696" i="1"/>
  <c r="AG696" i="1"/>
  <c r="P696" i="1"/>
  <c r="S696" i="1"/>
  <c r="V696" i="1"/>
  <c r="R696" i="1"/>
  <c r="O696" i="1"/>
  <c r="A696" i="1"/>
  <c r="H696" i="1"/>
  <c r="I696" i="1" s="1"/>
  <c r="E696" i="1"/>
  <c r="F696" i="1" s="1"/>
  <c r="J697" i="1"/>
  <c r="T697" i="1"/>
  <c r="N697" i="1"/>
  <c r="AF697" i="1"/>
  <c r="B698" i="1"/>
  <c r="Y697" i="1"/>
  <c r="K697" i="1"/>
  <c r="AM697" i="1"/>
  <c r="G697" i="1"/>
  <c r="M697" i="1"/>
  <c r="X697" i="1"/>
  <c r="W697" i="1"/>
  <c r="AE697" i="1" s="1"/>
  <c r="U697" i="1"/>
  <c r="AL697" i="1"/>
  <c r="Q697" i="1"/>
  <c r="AK697" i="1"/>
  <c r="C697" i="1"/>
  <c r="D697" i="1"/>
  <c r="AH697" i="1"/>
  <c r="Z697" i="1"/>
  <c r="AI698" i="1" l="1"/>
  <c r="AJ698" i="1" s="1"/>
  <c r="AC698" i="1"/>
  <c r="AA698" i="1"/>
  <c r="AD698" i="1"/>
  <c r="AB698" i="1"/>
  <c r="AN697" i="1"/>
  <c r="AG697" i="1"/>
  <c r="P697" i="1"/>
  <c r="S697" i="1"/>
  <c r="A697" i="1"/>
  <c r="H697" i="1"/>
  <c r="I697" i="1" s="1"/>
  <c r="E697" i="1"/>
  <c r="F697" i="1" s="1"/>
  <c r="V697" i="1"/>
  <c r="O697" i="1"/>
  <c r="R697" i="1"/>
  <c r="G698" i="1"/>
  <c r="M698" i="1"/>
  <c r="AH698" i="1"/>
  <c r="X698" i="1"/>
  <c r="U698" i="1"/>
  <c r="Z698" i="1"/>
  <c r="W698" i="1"/>
  <c r="AE698" i="1" s="1"/>
  <c r="C698" i="1"/>
  <c r="Y698" i="1"/>
  <c r="Q698" i="1"/>
  <c r="AK698" i="1"/>
  <c r="D698" i="1"/>
  <c r="AL698" i="1"/>
  <c r="T698" i="1"/>
  <c r="J698" i="1"/>
  <c r="K698" i="1"/>
  <c r="N698" i="1"/>
  <c r="AM698" i="1"/>
  <c r="B699" i="1"/>
  <c r="AF698" i="1"/>
  <c r="AI699" i="1" l="1"/>
  <c r="AJ699" i="1" s="1"/>
  <c r="AD699" i="1"/>
  <c r="AC699" i="1"/>
  <c r="AB699" i="1"/>
  <c r="AA699" i="1"/>
  <c r="AN698" i="1"/>
  <c r="AG698" i="1"/>
  <c r="P698" i="1"/>
  <c r="S698" i="1"/>
  <c r="A698" i="1"/>
  <c r="E698" i="1"/>
  <c r="F698" i="1" s="1"/>
  <c r="H698" i="1"/>
  <c r="I698" i="1" s="1"/>
  <c r="V698" i="1"/>
  <c r="R698" i="1"/>
  <c r="O698" i="1"/>
  <c r="Y699" i="1"/>
  <c r="Q699" i="1"/>
  <c r="AH699" i="1"/>
  <c r="D699" i="1"/>
  <c r="AM699" i="1"/>
  <c r="J699" i="1"/>
  <c r="T699" i="1"/>
  <c r="N699" i="1"/>
  <c r="B700" i="1"/>
  <c r="K699" i="1"/>
  <c r="AF699" i="1"/>
  <c r="X699" i="1"/>
  <c r="U699" i="1"/>
  <c r="AL699" i="1"/>
  <c r="G699" i="1"/>
  <c r="C699" i="1"/>
  <c r="M699" i="1"/>
  <c r="AK699" i="1"/>
  <c r="Z699" i="1"/>
  <c r="W699" i="1"/>
  <c r="AE699" i="1" s="1"/>
  <c r="AI700" i="1" l="1"/>
  <c r="AJ700" i="1" s="1"/>
  <c r="AB700" i="1"/>
  <c r="AD700" i="1"/>
  <c r="AC700" i="1"/>
  <c r="AA700" i="1"/>
  <c r="AN699" i="1"/>
  <c r="AG699" i="1"/>
  <c r="P699" i="1"/>
  <c r="S699" i="1"/>
  <c r="V699" i="1"/>
  <c r="R699" i="1"/>
  <c r="O699" i="1"/>
  <c r="A699" i="1"/>
  <c r="H699" i="1"/>
  <c r="I699" i="1" s="1"/>
  <c r="E699" i="1"/>
  <c r="F699" i="1" s="1"/>
  <c r="T700" i="1"/>
  <c r="J700" i="1"/>
  <c r="B701" i="1"/>
  <c r="K700" i="1"/>
  <c r="W700" i="1"/>
  <c r="AE700" i="1" s="1"/>
  <c r="G700" i="1"/>
  <c r="M700" i="1"/>
  <c r="AH700" i="1"/>
  <c r="X700" i="1"/>
  <c r="Q700" i="1"/>
  <c r="U700" i="1"/>
  <c r="AL700" i="1"/>
  <c r="Z700" i="1"/>
  <c r="AK700" i="1"/>
  <c r="D700" i="1"/>
  <c r="C700" i="1"/>
  <c r="N700" i="1"/>
  <c r="AM700" i="1"/>
  <c r="AF700" i="1"/>
  <c r="Y700" i="1"/>
  <c r="AI701" i="1" l="1"/>
  <c r="AJ701" i="1" s="1"/>
  <c r="AC701" i="1"/>
  <c r="AD701" i="1"/>
  <c r="AB701" i="1"/>
  <c r="AA701" i="1"/>
  <c r="AN700" i="1"/>
  <c r="AG700" i="1"/>
  <c r="P700" i="1"/>
  <c r="S700" i="1"/>
  <c r="A700" i="1"/>
  <c r="E700" i="1"/>
  <c r="F700" i="1" s="1"/>
  <c r="H700" i="1"/>
  <c r="I700" i="1" s="1"/>
  <c r="V700" i="1"/>
  <c r="R700" i="1"/>
  <c r="O700" i="1"/>
  <c r="X701" i="1"/>
  <c r="Q701" i="1"/>
  <c r="U701" i="1"/>
  <c r="Z701" i="1"/>
  <c r="AH701" i="1"/>
  <c r="Y701" i="1"/>
  <c r="C701" i="1"/>
  <c r="AL701" i="1"/>
  <c r="J701" i="1"/>
  <c r="D701" i="1"/>
  <c r="AK701" i="1"/>
  <c r="B702" i="1"/>
  <c r="K701" i="1"/>
  <c r="N701" i="1"/>
  <c r="M701" i="1"/>
  <c r="AM701" i="1"/>
  <c r="AF701" i="1"/>
  <c r="W701" i="1"/>
  <c r="AE701" i="1" s="1"/>
  <c r="T701" i="1"/>
  <c r="G701" i="1"/>
  <c r="AI702" i="1" l="1"/>
  <c r="AJ702" i="1" s="1"/>
  <c r="AD702" i="1"/>
  <c r="AA702" i="1"/>
  <c r="AB702" i="1"/>
  <c r="AC702" i="1"/>
  <c r="AN701" i="1"/>
  <c r="AG701" i="1"/>
  <c r="P701" i="1"/>
  <c r="S701" i="1"/>
  <c r="V701" i="1"/>
  <c r="R701" i="1"/>
  <c r="O701" i="1"/>
  <c r="A701" i="1"/>
  <c r="H701" i="1"/>
  <c r="I701" i="1" s="1"/>
  <c r="E701" i="1"/>
  <c r="F701" i="1" s="1"/>
  <c r="J702" i="1"/>
  <c r="D702" i="1"/>
  <c r="N702" i="1"/>
  <c r="AF702" i="1"/>
  <c r="B703" i="1"/>
  <c r="C702" i="1"/>
  <c r="AK702" i="1"/>
  <c r="K702" i="1"/>
  <c r="M702" i="1"/>
  <c r="AH702" i="1"/>
  <c r="Z702" i="1"/>
  <c r="T702" i="1"/>
  <c r="AM702" i="1"/>
  <c r="U702" i="1"/>
  <c r="AL702" i="1"/>
  <c r="X702" i="1"/>
  <c r="Y702" i="1"/>
  <c r="W702" i="1"/>
  <c r="AE702" i="1" s="1"/>
  <c r="G702" i="1"/>
  <c r="Q702" i="1"/>
  <c r="AI703" i="1" l="1"/>
  <c r="AJ703" i="1" s="1"/>
  <c r="AB703" i="1"/>
  <c r="AA703" i="1"/>
  <c r="AD703" i="1"/>
  <c r="AC703" i="1"/>
  <c r="AN702" i="1"/>
  <c r="AG702" i="1"/>
  <c r="P702" i="1"/>
  <c r="S702" i="1"/>
  <c r="V702" i="1"/>
  <c r="R702" i="1"/>
  <c r="O702" i="1"/>
  <c r="A702" i="1"/>
  <c r="H702" i="1"/>
  <c r="I702" i="1" s="1"/>
  <c r="E702" i="1"/>
  <c r="F702" i="1" s="1"/>
  <c r="B704" i="1"/>
  <c r="Y703" i="1"/>
  <c r="G703" i="1"/>
  <c r="AL703" i="1"/>
  <c r="K703" i="1"/>
  <c r="M703" i="1"/>
  <c r="X703" i="1"/>
  <c r="W703" i="1"/>
  <c r="AE703" i="1" s="1"/>
  <c r="U703" i="1"/>
  <c r="AK703" i="1"/>
  <c r="Z703" i="1"/>
  <c r="C703" i="1"/>
  <c r="D703" i="1"/>
  <c r="AH703" i="1"/>
  <c r="N703" i="1"/>
  <c r="AF703" i="1"/>
  <c r="AM703" i="1"/>
  <c r="T703" i="1"/>
  <c r="Q703" i="1"/>
  <c r="J703" i="1"/>
  <c r="AI704" i="1" l="1"/>
  <c r="AJ704" i="1" s="1"/>
  <c r="AC704" i="1"/>
  <c r="AD704" i="1"/>
  <c r="AB704" i="1"/>
  <c r="AA704" i="1"/>
  <c r="AN703" i="1"/>
  <c r="AG703" i="1"/>
  <c r="P703" i="1"/>
  <c r="S703" i="1"/>
  <c r="A703" i="1"/>
  <c r="H703" i="1"/>
  <c r="I703" i="1" s="1"/>
  <c r="E703" i="1"/>
  <c r="F703" i="1" s="1"/>
  <c r="V703" i="1"/>
  <c r="R703" i="1"/>
  <c r="O703" i="1"/>
  <c r="Z704" i="1"/>
  <c r="W704" i="1"/>
  <c r="AE704" i="1" s="1"/>
  <c r="C704" i="1"/>
  <c r="AL704" i="1"/>
  <c r="AF704" i="1"/>
  <c r="J704" i="1"/>
  <c r="AK704" i="1"/>
  <c r="Y704" i="1"/>
  <c r="D704" i="1"/>
  <c r="K704" i="1"/>
  <c r="U704" i="1"/>
  <c r="AM704" i="1"/>
  <c r="G704" i="1"/>
  <c r="AH704" i="1"/>
  <c r="B705" i="1"/>
  <c r="X704" i="1"/>
  <c r="T704" i="1"/>
  <c r="Q704" i="1"/>
  <c r="N704" i="1"/>
  <c r="M704" i="1"/>
  <c r="AI705" i="1" l="1"/>
  <c r="AJ705" i="1" s="1"/>
  <c r="AA705" i="1"/>
  <c r="AB705" i="1"/>
  <c r="AC705" i="1"/>
  <c r="AD705" i="1"/>
  <c r="AN704" i="1"/>
  <c r="AG704" i="1"/>
  <c r="P704" i="1"/>
  <c r="S704" i="1"/>
  <c r="V704" i="1"/>
  <c r="R704" i="1"/>
  <c r="O704" i="1"/>
  <c r="A704" i="1"/>
  <c r="H704" i="1"/>
  <c r="I704" i="1" s="1"/>
  <c r="E704" i="1"/>
  <c r="F704" i="1" s="1"/>
  <c r="W705" i="1"/>
  <c r="AE705" i="1" s="1"/>
  <c r="Q705" i="1"/>
  <c r="T705" i="1"/>
  <c r="N705" i="1"/>
  <c r="K705" i="1"/>
  <c r="AH705" i="1"/>
  <c r="G705" i="1"/>
  <c r="M705" i="1"/>
  <c r="B706" i="1"/>
  <c r="U705" i="1"/>
  <c r="Z705" i="1"/>
  <c r="Y705" i="1"/>
  <c r="D705" i="1"/>
  <c r="AM705" i="1"/>
  <c r="AF705" i="1"/>
  <c r="X705" i="1"/>
  <c r="C705" i="1"/>
  <c r="J705" i="1"/>
  <c r="AL705" i="1"/>
  <c r="AK705" i="1"/>
  <c r="AI706" i="1" l="1"/>
  <c r="AJ706" i="1" s="1"/>
  <c r="AC706" i="1"/>
  <c r="AB706" i="1"/>
  <c r="AD706" i="1"/>
  <c r="AA706" i="1"/>
  <c r="AN705" i="1"/>
  <c r="AG705" i="1"/>
  <c r="P705" i="1"/>
  <c r="S705" i="1"/>
  <c r="A705" i="1"/>
  <c r="H705" i="1"/>
  <c r="I705" i="1" s="1"/>
  <c r="E705" i="1"/>
  <c r="F705" i="1" s="1"/>
  <c r="V705" i="1"/>
  <c r="R705" i="1"/>
  <c r="O705" i="1"/>
  <c r="X706" i="1"/>
  <c r="G706" i="1"/>
  <c r="M706" i="1"/>
  <c r="Q706" i="1"/>
  <c r="AL706" i="1"/>
  <c r="T706" i="1"/>
  <c r="AH706" i="1"/>
  <c r="D706" i="1"/>
  <c r="AM706" i="1"/>
  <c r="W706" i="1"/>
  <c r="AE706" i="1" s="1"/>
  <c r="J706" i="1"/>
  <c r="B707" i="1"/>
  <c r="N706" i="1"/>
  <c r="Y706" i="1"/>
  <c r="U706" i="1"/>
  <c r="C706" i="1"/>
  <c r="AK706" i="1"/>
  <c r="Z706" i="1"/>
  <c r="K706" i="1"/>
  <c r="AF706" i="1"/>
  <c r="AI707" i="1" l="1"/>
  <c r="AJ707" i="1" s="1"/>
  <c r="AA707" i="1"/>
  <c r="AD707" i="1"/>
  <c r="AC707" i="1"/>
  <c r="AB707" i="1"/>
  <c r="AN706" i="1"/>
  <c r="AG706" i="1"/>
  <c r="P706" i="1"/>
  <c r="S706" i="1"/>
  <c r="A706" i="1"/>
  <c r="H706" i="1"/>
  <c r="I706" i="1" s="1"/>
  <c r="E706" i="1"/>
  <c r="F706" i="1" s="1"/>
  <c r="V706" i="1"/>
  <c r="R706" i="1"/>
  <c r="O706" i="1"/>
  <c r="J707" i="1"/>
  <c r="Y707" i="1"/>
  <c r="K707" i="1"/>
  <c r="N707" i="1"/>
  <c r="B708" i="1"/>
  <c r="T707" i="1"/>
  <c r="AL707" i="1"/>
  <c r="X707" i="1"/>
  <c r="AM707" i="1"/>
  <c r="Z707" i="1"/>
  <c r="C707" i="1"/>
  <c r="D707" i="1"/>
  <c r="AF707" i="1"/>
  <c r="Q707" i="1"/>
  <c r="M707" i="1"/>
  <c r="AK707" i="1"/>
  <c r="U707" i="1"/>
  <c r="AH707" i="1"/>
  <c r="W707" i="1"/>
  <c r="AE707" i="1" s="1"/>
  <c r="G707" i="1"/>
  <c r="AI708" i="1" l="1"/>
  <c r="AJ708" i="1" s="1"/>
  <c r="AA708" i="1"/>
  <c r="AB708" i="1"/>
  <c r="AD708" i="1"/>
  <c r="AC708" i="1"/>
  <c r="AN707" i="1"/>
  <c r="AG707" i="1"/>
  <c r="P707" i="1"/>
  <c r="S707" i="1"/>
  <c r="V707" i="1"/>
  <c r="R707" i="1"/>
  <c r="O707" i="1"/>
  <c r="A707" i="1"/>
  <c r="H707" i="1"/>
  <c r="I707" i="1" s="1"/>
  <c r="E707" i="1"/>
  <c r="F707" i="1" s="1"/>
  <c r="B709" i="1"/>
  <c r="G708" i="1"/>
  <c r="K708" i="1"/>
  <c r="M708" i="1"/>
  <c r="AH708" i="1"/>
  <c r="X708" i="1"/>
  <c r="U708" i="1"/>
  <c r="Z708" i="1"/>
  <c r="C708" i="1"/>
  <c r="D708" i="1"/>
  <c r="J708" i="1"/>
  <c r="N708" i="1"/>
  <c r="AF708" i="1"/>
  <c r="W708" i="1"/>
  <c r="AE708" i="1" s="1"/>
  <c r="T708" i="1"/>
  <c r="AK708" i="1"/>
  <c r="Y708" i="1"/>
  <c r="Q708" i="1"/>
  <c r="AL708" i="1"/>
  <c r="AM708" i="1"/>
  <c r="AI709" i="1" l="1"/>
  <c r="AJ709" i="1" s="1"/>
  <c r="AC709" i="1"/>
  <c r="AD709" i="1"/>
  <c r="AB709" i="1"/>
  <c r="AA709" i="1"/>
  <c r="AN708" i="1"/>
  <c r="AG708" i="1"/>
  <c r="P708" i="1"/>
  <c r="S708" i="1"/>
  <c r="A708" i="1"/>
  <c r="H708" i="1"/>
  <c r="I708" i="1" s="1"/>
  <c r="E708" i="1"/>
  <c r="F708" i="1" s="1"/>
  <c r="V708" i="1"/>
  <c r="R708" i="1"/>
  <c r="O708" i="1"/>
  <c r="Z709" i="1"/>
  <c r="C709" i="1"/>
  <c r="AL709" i="1"/>
  <c r="W709" i="1"/>
  <c r="AE709" i="1" s="1"/>
  <c r="J709" i="1"/>
  <c r="AF709" i="1"/>
  <c r="D709" i="1"/>
  <c r="AH709" i="1"/>
  <c r="Q709" i="1"/>
  <c r="AM709" i="1"/>
  <c r="Y709" i="1"/>
  <c r="M709" i="1"/>
  <c r="U709" i="1"/>
  <c r="T709" i="1"/>
  <c r="AK709" i="1"/>
  <c r="B710" i="1"/>
  <c r="G709" i="1"/>
  <c r="X709" i="1"/>
  <c r="K709" i="1"/>
  <c r="N709" i="1"/>
  <c r="AI710" i="1" l="1"/>
  <c r="AJ710" i="1" s="1"/>
  <c r="AB710" i="1"/>
  <c r="AC710" i="1"/>
  <c r="AD710" i="1"/>
  <c r="AA710" i="1"/>
  <c r="AN709" i="1"/>
  <c r="AG709" i="1"/>
  <c r="P709" i="1"/>
  <c r="S709" i="1"/>
  <c r="V709" i="1"/>
  <c r="R709" i="1"/>
  <c r="O709" i="1"/>
  <c r="A709" i="1"/>
  <c r="H709" i="1"/>
  <c r="I709" i="1" s="1"/>
  <c r="E709" i="1"/>
  <c r="F709" i="1" s="1"/>
  <c r="Y710" i="1"/>
  <c r="N710" i="1"/>
  <c r="AK710" i="1"/>
  <c r="T710" i="1"/>
  <c r="J710" i="1"/>
  <c r="AM710" i="1"/>
  <c r="B711" i="1"/>
  <c r="G710" i="1"/>
  <c r="K710" i="1"/>
  <c r="M710" i="1"/>
  <c r="W710" i="1"/>
  <c r="AE710" i="1" s="1"/>
  <c r="AH710" i="1"/>
  <c r="AL710" i="1"/>
  <c r="Q710" i="1"/>
  <c r="X710" i="1"/>
  <c r="D710" i="1"/>
  <c r="Z710" i="1"/>
  <c r="C710" i="1"/>
  <c r="U710" i="1"/>
  <c r="AF710" i="1"/>
  <c r="AI711" i="1" l="1"/>
  <c r="AJ711" i="1" s="1"/>
  <c r="AC711" i="1"/>
  <c r="AB711" i="1"/>
  <c r="AA711" i="1"/>
  <c r="AD711" i="1"/>
  <c r="AN710" i="1"/>
  <c r="AG710" i="1"/>
  <c r="P710" i="1"/>
  <c r="S710" i="1"/>
  <c r="A710" i="1"/>
  <c r="E710" i="1"/>
  <c r="F710" i="1" s="1"/>
  <c r="H710" i="1"/>
  <c r="I710" i="1" s="1"/>
  <c r="V710" i="1"/>
  <c r="R710" i="1"/>
  <c r="O710" i="1"/>
  <c r="B712" i="1"/>
  <c r="K711" i="1"/>
  <c r="AF711" i="1"/>
  <c r="G711" i="1"/>
  <c r="M711" i="1"/>
  <c r="AH711" i="1"/>
  <c r="X711" i="1"/>
  <c r="U711" i="1"/>
  <c r="Z711" i="1"/>
  <c r="W711" i="1"/>
  <c r="AE711" i="1" s="1"/>
  <c r="C711" i="1"/>
  <c r="AK711" i="1"/>
  <c r="Q711" i="1"/>
  <c r="AM711" i="1"/>
  <c r="N711" i="1"/>
  <c r="AL711" i="1"/>
  <c r="Y711" i="1"/>
  <c r="D711" i="1"/>
  <c r="T711" i="1"/>
  <c r="J711" i="1"/>
  <c r="AI712" i="1" l="1"/>
  <c r="AJ712" i="1" s="1"/>
  <c r="AA712" i="1"/>
  <c r="AC712" i="1"/>
  <c r="AB712" i="1"/>
  <c r="AD712" i="1"/>
  <c r="AN711" i="1"/>
  <c r="AG711" i="1"/>
  <c r="P711" i="1"/>
  <c r="S711" i="1"/>
  <c r="A711" i="1"/>
  <c r="E711" i="1"/>
  <c r="F711" i="1" s="1"/>
  <c r="H711" i="1"/>
  <c r="I711" i="1" s="1"/>
  <c r="V711" i="1"/>
  <c r="R711" i="1"/>
  <c r="O711" i="1"/>
  <c r="Z712" i="1"/>
  <c r="C712" i="1"/>
  <c r="Q712" i="1"/>
  <c r="AK712" i="1"/>
  <c r="D712" i="1"/>
  <c r="AF712" i="1"/>
  <c r="Y712" i="1"/>
  <c r="J712" i="1"/>
  <c r="AH712" i="1"/>
  <c r="W712" i="1"/>
  <c r="AE712" i="1" s="1"/>
  <c r="G712" i="1"/>
  <c r="N712" i="1"/>
  <c r="K712" i="1"/>
  <c r="B713" i="1"/>
  <c r="X712" i="1"/>
  <c r="M712" i="1"/>
  <c r="U712" i="1"/>
  <c r="AL712" i="1"/>
  <c r="T712" i="1"/>
  <c r="AM712" i="1"/>
  <c r="AI713" i="1" l="1"/>
  <c r="AJ713" i="1" s="1"/>
  <c r="AC713" i="1"/>
  <c r="AB713" i="1"/>
  <c r="AA713" i="1"/>
  <c r="AD713" i="1"/>
  <c r="AN712" i="1"/>
  <c r="AG712" i="1"/>
  <c r="P712" i="1"/>
  <c r="S712" i="1"/>
  <c r="V712" i="1"/>
  <c r="R712" i="1"/>
  <c r="O712" i="1"/>
  <c r="A712" i="1"/>
  <c r="H712" i="1"/>
  <c r="I712" i="1" s="1"/>
  <c r="E712" i="1"/>
  <c r="F712" i="1" s="1"/>
  <c r="Y713" i="1"/>
  <c r="J713" i="1"/>
  <c r="T713" i="1"/>
  <c r="N713" i="1"/>
  <c r="AM713" i="1"/>
  <c r="B714" i="1"/>
  <c r="K713" i="1"/>
  <c r="G713" i="1"/>
  <c r="M713" i="1"/>
  <c r="AK713" i="1"/>
  <c r="X713" i="1"/>
  <c r="U713" i="1"/>
  <c r="AH713" i="1"/>
  <c r="W713" i="1"/>
  <c r="AE713" i="1" s="1"/>
  <c r="AF713" i="1"/>
  <c r="C713" i="1"/>
  <c r="Q713" i="1"/>
  <c r="D713" i="1"/>
  <c r="AL713" i="1"/>
  <c r="Z713" i="1"/>
  <c r="AI714" i="1" l="1"/>
  <c r="AJ714" i="1" s="1"/>
  <c r="AA714" i="1"/>
  <c r="AC714" i="1"/>
  <c r="AB714" i="1"/>
  <c r="AD714" i="1"/>
  <c r="AN713" i="1"/>
  <c r="AG713" i="1"/>
  <c r="P713" i="1"/>
  <c r="S713" i="1"/>
  <c r="A713" i="1"/>
  <c r="H713" i="1"/>
  <c r="I713" i="1" s="1"/>
  <c r="E713" i="1"/>
  <c r="F713" i="1" s="1"/>
  <c r="V713" i="1"/>
  <c r="R713" i="1"/>
  <c r="O713" i="1"/>
  <c r="Q714" i="1"/>
  <c r="M714" i="1"/>
  <c r="AH714" i="1"/>
  <c r="X714" i="1"/>
  <c r="U714" i="1"/>
  <c r="Z714" i="1"/>
  <c r="C714" i="1"/>
  <c r="AL714" i="1"/>
  <c r="Y714" i="1"/>
  <c r="G714" i="1"/>
  <c r="AK714" i="1"/>
  <c r="AF714" i="1"/>
  <c r="J714" i="1"/>
  <c r="B715" i="1"/>
  <c r="N714" i="1"/>
  <c r="W714" i="1"/>
  <c r="AE714" i="1" s="1"/>
  <c r="AM714" i="1"/>
  <c r="T714" i="1"/>
  <c r="K714" i="1"/>
  <c r="D714" i="1"/>
  <c r="AI715" i="1" l="1"/>
  <c r="AJ715" i="1" s="1"/>
  <c r="AD715" i="1"/>
  <c r="AC715" i="1"/>
  <c r="AB715" i="1"/>
  <c r="AA715" i="1"/>
  <c r="AN714" i="1"/>
  <c r="AG714" i="1"/>
  <c r="P714" i="1"/>
  <c r="S714" i="1"/>
  <c r="A714" i="1"/>
  <c r="H714" i="1"/>
  <c r="I714" i="1" s="1"/>
  <c r="E714" i="1"/>
  <c r="F714" i="1" s="1"/>
  <c r="V714" i="1"/>
  <c r="R714" i="1"/>
  <c r="O714" i="1"/>
  <c r="C715" i="1"/>
  <c r="AH715" i="1"/>
  <c r="J715" i="1"/>
  <c r="AF715" i="1"/>
  <c r="D715" i="1"/>
  <c r="G715" i="1"/>
  <c r="N715" i="1"/>
  <c r="B716" i="1"/>
  <c r="Y715" i="1"/>
  <c r="T715" i="1"/>
  <c r="AK715" i="1"/>
  <c r="Q715" i="1"/>
  <c r="K715" i="1"/>
  <c r="X715" i="1"/>
  <c r="M715" i="1"/>
  <c r="Z715" i="1"/>
  <c r="U715" i="1"/>
  <c r="W715" i="1"/>
  <c r="AE715" i="1" s="1"/>
  <c r="AL715" i="1"/>
  <c r="AM715" i="1"/>
  <c r="AI716" i="1" l="1"/>
  <c r="AJ716" i="1" s="1"/>
  <c r="AB716" i="1"/>
  <c r="AC716" i="1"/>
  <c r="AA716" i="1"/>
  <c r="AD716" i="1"/>
  <c r="AN715" i="1"/>
  <c r="AG715" i="1"/>
  <c r="P715" i="1"/>
  <c r="S715" i="1"/>
  <c r="V715" i="1"/>
  <c r="R715" i="1"/>
  <c r="O715" i="1"/>
  <c r="A715" i="1"/>
  <c r="H715" i="1"/>
  <c r="I715" i="1" s="1"/>
  <c r="E715" i="1"/>
  <c r="F715" i="1" s="1"/>
  <c r="W716" i="1"/>
  <c r="AE716" i="1" s="1"/>
  <c r="K716" i="1"/>
  <c r="N716" i="1"/>
  <c r="AM716" i="1"/>
  <c r="B717" i="1"/>
  <c r="G716" i="1"/>
  <c r="AH716" i="1"/>
  <c r="T716" i="1"/>
  <c r="M716" i="1"/>
  <c r="X716" i="1"/>
  <c r="Q716" i="1"/>
  <c r="U716" i="1"/>
  <c r="Z716" i="1"/>
  <c r="AK716" i="1"/>
  <c r="AL716" i="1"/>
  <c r="AF716" i="1"/>
  <c r="Y716" i="1"/>
  <c r="C716" i="1"/>
  <c r="J716" i="1"/>
  <c r="D716" i="1"/>
  <c r="AI717" i="1" l="1"/>
  <c r="AJ717" i="1" s="1"/>
  <c r="AD717" i="1"/>
  <c r="AC717" i="1"/>
  <c r="AB717" i="1"/>
  <c r="AA717" i="1"/>
  <c r="AN716" i="1"/>
  <c r="AG716" i="1"/>
  <c r="P716" i="1"/>
  <c r="S716" i="1"/>
  <c r="A716" i="1"/>
  <c r="H716" i="1"/>
  <c r="I716" i="1" s="1"/>
  <c r="E716" i="1"/>
  <c r="F716" i="1" s="1"/>
  <c r="V716" i="1"/>
  <c r="R716" i="1"/>
  <c r="O716" i="1"/>
  <c r="X717" i="1"/>
  <c r="J717" i="1"/>
  <c r="U717" i="1"/>
  <c r="Z717" i="1"/>
  <c r="W717" i="1"/>
  <c r="AE717" i="1" s="1"/>
  <c r="AM717" i="1"/>
  <c r="Y717" i="1"/>
  <c r="C717" i="1"/>
  <c r="AF717" i="1"/>
  <c r="Q717" i="1"/>
  <c r="AL717" i="1"/>
  <c r="T717" i="1"/>
  <c r="M717" i="1"/>
  <c r="AH717" i="1"/>
  <c r="K717" i="1"/>
  <c r="G717" i="1"/>
  <c r="D717" i="1"/>
  <c r="N717" i="1"/>
  <c r="B718" i="1"/>
  <c r="AK717" i="1"/>
  <c r="AI718" i="1" l="1"/>
  <c r="AJ718" i="1" s="1"/>
  <c r="AB718" i="1"/>
  <c r="AC718" i="1"/>
  <c r="AD718" i="1"/>
  <c r="AA718" i="1"/>
  <c r="AN717" i="1"/>
  <c r="AG717" i="1"/>
  <c r="P717" i="1"/>
  <c r="S717" i="1"/>
  <c r="V717" i="1"/>
  <c r="R717" i="1"/>
  <c r="O717" i="1"/>
  <c r="A717" i="1"/>
  <c r="H717" i="1"/>
  <c r="I717" i="1" s="1"/>
  <c r="E717" i="1"/>
  <c r="F717" i="1" s="1"/>
  <c r="N718" i="1"/>
  <c r="W718" i="1"/>
  <c r="AE718" i="1" s="1"/>
  <c r="D718" i="1"/>
  <c r="K718" i="1"/>
  <c r="J718" i="1"/>
  <c r="AM718" i="1"/>
  <c r="B719" i="1"/>
  <c r="T718" i="1"/>
  <c r="AH718" i="1"/>
  <c r="G718" i="1"/>
  <c r="M718" i="1"/>
  <c r="X718" i="1"/>
  <c r="U718" i="1"/>
  <c r="C718" i="1"/>
  <c r="Q718" i="1"/>
  <c r="AL718" i="1"/>
  <c r="AK718" i="1"/>
  <c r="Z718" i="1"/>
  <c r="Y718" i="1"/>
  <c r="AF718" i="1"/>
  <c r="AI719" i="1" l="1"/>
  <c r="AJ719" i="1" s="1"/>
  <c r="AA719" i="1"/>
  <c r="AD719" i="1"/>
  <c r="AB719" i="1"/>
  <c r="AC719" i="1"/>
  <c r="AN718" i="1"/>
  <c r="AG718" i="1"/>
  <c r="P718" i="1"/>
  <c r="S718" i="1"/>
  <c r="A718" i="1"/>
  <c r="H718" i="1"/>
  <c r="I718" i="1" s="1"/>
  <c r="E718" i="1"/>
  <c r="F718" i="1" s="1"/>
  <c r="V718" i="1"/>
  <c r="R718" i="1"/>
  <c r="O718" i="1"/>
  <c r="B720" i="1"/>
  <c r="T719" i="1"/>
  <c r="AK719" i="1"/>
  <c r="W719" i="1"/>
  <c r="AE719" i="1" s="1"/>
  <c r="G719" i="1"/>
  <c r="M719" i="1"/>
  <c r="AH719" i="1"/>
  <c r="X719" i="1"/>
  <c r="Q719" i="1"/>
  <c r="U719" i="1"/>
  <c r="Z719" i="1"/>
  <c r="Y719" i="1"/>
  <c r="C719" i="1"/>
  <c r="N719" i="1"/>
  <c r="AF719" i="1"/>
  <c r="D719" i="1"/>
  <c r="J719" i="1"/>
  <c r="AL719" i="1"/>
  <c r="AM719" i="1"/>
  <c r="K719" i="1"/>
  <c r="AI720" i="1" l="1"/>
  <c r="AJ720" i="1" s="1"/>
  <c r="AB720" i="1"/>
  <c r="AD720" i="1"/>
  <c r="AC720" i="1"/>
  <c r="AA720" i="1"/>
  <c r="AN719" i="1"/>
  <c r="AG719" i="1"/>
  <c r="P719" i="1"/>
  <c r="S719" i="1"/>
  <c r="A719" i="1"/>
  <c r="H719" i="1"/>
  <c r="I719" i="1" s="1"/>
  <c r="E719" i="1"/>
  <c r="F719" i="1" s="1"/>
  <c r="V719" i="1"/>
  <c r="R719" i="1"/>
  <c r="O719" i="1"/>
  <c r="Z720" i="1"/>
  <c r="AM720" i="1"/>
  <c r="Y720" i="1"/>
  <c r="C720" i="1"/>
  <c r="D720" i="1"/>
  <c r="AH720" i="1"/>
  <c r="J720" i="1"/>
  <c r="AL720" i="1"/>
  <c r="T720" i="1"/>
  <c r="N720" i="1"/>
  <c r="AK720" i="1"/>
  <c r="B721" i="1"/>
  <c r="K720" i="1"/>
  <c r="M720" i="1"/>
  <c r="U720" i="1"/>
  <c r="X720" i="1"/>
  <c r="AF720" i="1"/>
  <c r="W720" i="1"/>
  <c r="AE720" i="1" s="1"/>
  <c r="G720" i="1"/>
  <c r="Q720" i="1"/>
  <c r="AI721" i="1" l="1"/>
  <c r="AJ721" i="1" s="1"/>
  <c r="AA721" i="1"/>
  <c r="AB721" i="1"/>
  <c r="AC721" i="1"/>
  <c r="AD721" i="1"/>
  <c r="AN720" i="1"/>
  <c r="AG720" i="1"/>
  <c r="P720" i="1"/>
  <c r="S720" i="1"/>
  <c r="V720" i="1"/>
  <c r="R720" i="1"/>
  <c r="O720" i="1"/>
  <c r="A720" i="1"/>
  <c r="H720" i="1"/>
  <c r="I720" i="1" s="1"/>
  <c r="E720" i="1"/>
  <c r="F720" i="1" s="1"/>
  <c r="W721" i="1"/>
  <c r="AE721" i="1" s="1"/>
  <c r="J721" i="1"/>
  <c r="T721" i="1"/>
  <c r="N721" i="1"/>
  <c r="B722" i="1"/>
  <c r="Y721" i="1"/>
  <c r="G721" i="1"/>
  <c r="AK721" i="1"/>
  <c r="K721" i="1"/>
  <c r="M721" i="1"/>
  <c r="AM721" i="1"/>
  <c r="X721" i="1"/>
  <c r="D721" i="1"/>
  <c r="U721" i="1"/>
  <c r="Z721" i="1"/>
  <c r="AL721" i="1"/>
  <c r="AH721" i="1"/>
  <c r="AF721" i="1"/>
  <c r="C721" i="1"/>
  <c r="Q721" i="1"/>
  <c r="AI722" i="1" l="1"/>
  <c r="AJ722" i="1" s="1"/>
  <c r="AD722" i="1"/>
  <c r="AC722" i="1"/>
  <c r="AB722" i="1"/>
  <c r="AA722" i="1"/>
  <c r="AN721" i="1"/>
  <c r="AG721" i="1"/>
  <c r="P721" i="1"/>
  <c r="S721" i="1"/>
  <c r="A721" i="1"/>
  <c r="H721" i="1"/>
  <c r="I721" i="1" s="1"/>
  <c r="E721" i="1"/>
  <c r="F721" i="1" s="1"/>
  <c r="V721" i="1"/>
  <c r="R721" i="1"/>
  <c r="O721" i="1"/>
  <c r="G722" i="1"/>
  <c r="M722" i="1"/>
  <c r="X722" i="1"/>
  <c r="U722" i="1"/>
  <c r="AM722" i="1"/>
  <c r="Z722" i="1"/>
  <c r="W722" i="1"/>
  <c r="AE722" i="1" s="1"/>
  <c r="C722" i="1"/>
  <c r="AK722" i="1"/>
  <c r="Q722" i="1"/>
  <c r="AL722" i="1"/>
  <c r="J722" i="1"/>
  <c r="AH722" i="1"/>
  <c r="Y722" i="1"/>
  <c r="D722" i="1"/>
  <c r="B723" i="1"/>
  <c r="AF722" i="1"/>
  <c r="T722" i="1"/>
  <c r="N722" i="1"/>
  <c r="K722" i="1"/>
  <c r="AI723" i="1" l="1"/>
  <c r="AJ723" i="1" s="1"/>
  <c r="AC723" i="1"/>
  <c r="AA723" i="1"/>
  <c r="AD723" i="1"/>
  <c r="AB723" i="1"/>
  <c r="AN722" i="1"/>
  <c r="AG722" i="1"/>
  <c r="P722" i="1"/>
  <c r="S722" i="1"/>
  <c r="A722" i="1"/>
  <c r="H722" i="1"/>
  <c r="I722" i="1" s="1"/>
  <c r="E722" i="1"/>
  <c r="F722" i="1" s="1"/>
  <c r="V722" i="1"/>
  <c r="R722" i="1"/>
  <c r="O722" i="1"/>
  <c r="Y723" i="1"/>
  <c r="AH723" i="1"/>
  <c r="C723" i="1"/>
  <c r="J723" i="1"/>
  <c r="AL723" i="1"/>
  <c r="T723" i="1"/>
  <c r="N723" i="1"/>
  <c r="AM723" i="1"/>
  <c r="B724" i="1"/>
  <c r="Q723" i="1"/>
  <c r="K723" i="1"/>
  <c r="M723" i="1"/>
  <c r="AF723" i="1"/>
  <c r="X723" i="1"/>
  <c r="Z723" i="1"/>
  <c r="W723" i="1"/>
  <c r="AE723" i="1" s="1"/>
  <c r="D723" i="1"/>
  <c r="U723" i="1"/>
  <c r="G723" i="1"/>
  <c r="AK723" i="1"/>
  <c r="AI724" i="1" l="1"/>
  <c r="AJ724" i="1" s="1"/>
  <c r="AD724" i="1"/>
  <c r="AA724" i="1"/>
  <c r="AC724" i="1"/>
  <c r="AB724" i="1"/>
  <c r="AN723" i="1"/>
  <c r="AG723" i="1"/>
  <c r="P723" i="1"/>
  <c r="S723" i="1"/>
  <c r="V723" i="1"/>
  <c r="R723" i="1"/>
  <c r="O723" i="1"/>
  <c r="A723" i="1"/>
  <c r="H723" i="1"/>
  <c r="I723" i="1" s="1"/>
  <c r="E723" i="1"/>
  <c r="F723" i="1" s="1"/>
  <c r="T724" i="1"/>
  <c r="N724" i="1"/>
  <c r="B725" i="1"/>
  <c r="G724" i="1"/>
  <c r="AF724" i="1"/>
  <c r="K724" i="1"/>
  <c r="M724" i="1"/>
  <c r="X724" i="1"/>
  <c r="J724" i="1"/>
  <c r="U724" i="1"/>
  <c r="AH724" i="1"/>
  <c r="Z724" i="1"/>
  <c r="Q724" i="1"/>
  <c r="AK724" i="1"/>
  <c r="Y724" i="1"/>
  <c r="AM724" i="1"/>
  <c r="W724" i="1"/>
  <c r="AE724" i="1" s="1"/>
  <c r="C724" i="1"/>
  <c r="AL724" i="1"/>
  <c r="D724" i="1"/>
  <c r="AI725" i="1" l="1"/>
  <c r="AJ725" i="1" s="1"/>
  <c r="AB725" i="1"/>
  <c r="AA725" i="1"/>
  <c r="AC725" i="1"/>
  <c r="AD725" i="1"/>
  <c r="AN724" i="1"/>
  <c r="AG724" i="1"/>
  <c r="P724" i="1"/>
  <c r="S724" i="1"/>
  <c r="A724" i="1"/>
  <c r="H724" i="1"/>
  <c r="I724" i="1" s="1"/>
  <c r="E724" i="1"/>
  <c r="F724" i="1" s="1"/>
  <c r="V724" i="1"/>
  <c r="R724" i="1"/>
  <c r="O724" i="1"/>
  <c r="X725" i="1"/>
  <c r="Q725" i="1"/>
  <c r="U725" i="1"/>
  <c r="Z725" i="1"/>
  <c r="W725" i="1"/>
  <c r="AE725" i="1" s="1"/>
  <c r="D725" i="1"/>
  <c r="AH725" i="1"/>
  <c r="AM725" i="1"/>
  <c r="AF725" i="1"/>
  <c r="C725" i="1"/>
  <c r="Y725" i="1"/>
  <c r="J725" i="1"/>
  <c r="AL725" i="1"/>
  <c r="G725" i="1"/>
  <c r="T725" i="1"/>
  <c r="K725" i="1"/>
  <c r="M725" i="1"/>
  <c r="B726" i="1"/>
  <c r="AK725" i="1"/>
  <c r="N725" i="1"/>
  <c r="AI726" i="1" l="1"/>
  <c r="AJ726" i="1" s="1"/>
  <c r="AD726" i="1"/>
  <c r="AC726" i="1"/>
  <c r="AA726" i="1"/>
  <c r="AB726" i="1"/>
  <c r="AN725" i="1"/>
  <c r="AG725" i="1"/>
  <c r="P725" i="1"/>
  <c r="S725" i="1"/>
  <c r="V725" i="1"/>
  <c r="R725" i="1"/>
  <c r="O725" i="1"/>
  <c r="A725" i="1"/>
  <c r="H725" i="1"/>
  <c r="I725" i="1" s="1"/>
  <c r="E725" i="1"/>
  <c r="F725" i="1" s="1"/>
  <c r="D726" i="1"/>
  <c r="AK726" i="1"/>
  <c r="J726" i="1"/>
  <c r="T726" i="1"/>
  <c r="AL726" i="1"/>
  <c r="B727" i="1"/>
  <c r="K726" i="1"/>
  <c r="M726" i="1"/>
  <c r="W726" i="1"/>
  <c r="AE726" i="1" s="1"/>
  <c r="G726" i="1"/>
  <c r="N726" i="1"/>
  <c r="AH726" i="1"/>
  <c r="X726" i="1"/>
  <c r="U726" i="1"/>
  <c r="Y726" i="1"/>
  <c r="C726" i="1"/>
  <c r="Q726" i="1"/>
  <c r="AM726" i="1"/>
  <c r="Z726" i="1"/>
  <c r="AF726" i="1"/>
  <c r="AI727" i="1" l="1"/>
  <c r="AJ727" i="1" s="1"/>
  <c r="AD727" i="1"/>
  <c r="AB727" i="1"/>
  <c r="AC727" i="1"/>
  <c r="AA727" i="1"/>
  <c r="AN726" i="1"/>
  <c r="AG726" i="1"/>
  <c r="P726" i="1"/>
  <c r="S726" i="1"/>
  <c r="A726" i="1"/>
  <c r="H726" i="1"/>
  <c r="I726" i="1" s="1"/>
  <c r="E726" i="1"/>
  <c r="F726" i="1" s="1"/>
  <c r="V726" i="1"/>
  <c r="R726" i="1"/>
  <c r="O726" i="1"/>
  <c r="B728" i="1"/>
  <c r="G727" i="1"/>
  <c r="T727" i="1"/>
  <c r="M727" i="1"/>
  <c r="AK727" i="1"/>
  <c r="X727" i="1"/>
  <c r="U727" i="1"/>
  <c r="Z727" i="1"/>
  <c r="W727" i="1"/>
  <c r="AE727" i="1" s="1"/>
  <c r="C727" i="1"/>
  <c r="AL727" i="1"/>
  <c r="Y727" i="1"/>
  <c r="J727" i="1"/>
  <c r="AF727" i="1"/>
  <c r="D727" i="1"/>
  <c r="K727" i="1"/>
  <c r="Q727" i="1"/>
  <c r="N727" i="1"/>
  <c r="AH727" i="1"/>
  <c r="AM727" i="1"/>
  <c r="AI728" i="1" l="1"/>
  <c r="AJ728" i="1" s="1"/>
  <c r="AB728" i="1"/>
  <c r="AA728" i="1"/>
  <c r="AD728" i="1"/>
  <c r="AC728" i="1"/>
  <c r="AN727" i="1"/>
  <c r="AG727" i="1"/>
  <c r="P727" i="1"/>
  <c r="S727" i="1"/>
  <c r="A727" i="1"/>
  <c r="E727" i="1"/>
  <c r="F727" i="1" s="1"/>
  <c r="H727" i="1"/>
  <c r="I727" i="1" s="1"/>
  <c r="V727" i="1"/>
  <c r="R727" i="1"/>
  <c r="O727" i="1"/>
  <c r="Z728" i="1"/>
  <c r="C728" i="1"/>
  <c r="AL728" i="1"/>
  <c r="AF728" i="1"/>
  <c r="W728" i="1"/>
  <c r="AE728" i="1" s="1"/>
  <c r="Q728" i="1"/>
  <c r="AH728" i="1"/>
  <c r="Y728" i="1"/>
  <c r="D728" i="1"/>
  <c r="T728" i="1"/>
  <c r="J728" i="1"/>
  <c r="AK728" i="1"/>
  <c r="B729" i="1"/>
  <c r="G728" i="1"/>
  <c r="U728" i="1"/>
  <c r="N728" i="1"/>
  <c r="K728" i="1"/>
  <c r="M728" i="1"/>
  <c r="AM728" i="1"/>
  <c r="X728" i="1"/>
  <c r="AI729" i="1" l="1"/>
  <c r="AJ729" i="1" s="1"/>
  <c r="AB729" i="1"/>
  <c r="AC729" i="1"/>
  <c r="AD729" i="1"/>
  <c r="AA729" i="1"/>
  <c r="AN728" i="1"/>
  <c r="AG728" i="1"/>
  <c r="P728" i="1"/>
  <c r="S728" i="1"/>
  <c r="V728" i="1"/>
  <c r="R728" i="1"/>
  <c r="O728" i="1"/>
  <c r="A728" i="1"/>
  <c r="H728" i="1"/>
  <c r="I728" i="1" s="1"/>
  <c r="E728" i="1"/>
  <c r="F728" i="1" s="1"/>
  <c r="D729" i="1"/>
  <c r="AF729" i="1"/>
  <c r="K729" i="1"/>
  <c r="N729" i="1"/>
  <c r="AM729" i="1"/>
  <c r="B730" i="1"/>
  <c r="T729" i="1"/>
  <c r="AL729" i="1"/>
  <c r="G729" i="1"/>
  <c r="M729" i="1"/>
  <c r="X729" i="1"/>
  <c r="Q729" i="1"/>
  <c r="U729" i="1"/>
  <c r="AH729" i="1"/>
  <c r="Z729" i="1"/>
  <c r="W729" i="1"/>
  <c r="AE729" i="1" s="1"/>
  <c r="C729" i="1"/>
  <c r="J729" i="1"/>
  <c r="AK729" i="1"/>
  <c r="Y729" i="1"/>
  <c r="AI730" i="1" l="1"/>
  <c r="AJ730" i="1" s="1"/>
  <c r="AD730" i="1"/>
  <c r="AC730" i="1"/>
  <c r="AA730" i="1"/>
  <c r="AB730" i="1"/>
  <c r="AN729" i="1"/>
  <c r="AG729" i="1"/>
  <c r="P729" i="1"/>
  <c r="S729" i="1"/>
  <c r="A729" i="1"/>
  <c r="H729" i="1"/>
  <c r="I729" i="1" s="1"/>
  <c r="E729" i="1"/>
  <c r="F729" i="1" s="1"/>
  <c r="V729" i="1"/>
  <c r="R729" i="1"/>
  <c r="O729" i="1"/>
  <c r="K730" i="1"/>
  <c r="M730" i="1"/>
  <c r="AM730" i="1"/>
  <c r="X730" i="1"/>
  <c r="U730" i="1"/>
  <c r="Z730" i="1"/>
  <c r="C730" i="1"/>
  <c r="Y730" i="1"/>
  <c r="D730" i="1"/>
  <c r="AL730" i="1"/>
  <c r="AF730" i="1"/>
  <c r="Q730" i="1"/>
  <c r="W730" i="1"/>
  <c r="AE730" i="1" s="1"/>
  <c r="J730" i="1"/>
  <c r="AH730" i="1"/>
  <c r="N730" i="1"/>
  <c r="B731" i="1"/>
  <c r="AK730" i="1"/>
  <c r="T730" i="1"/>
  <c r="G730" i="1"/>
  <c r="AI731" i="1" l="1"/>
  <c r="AJ731" i="1" s="1"/>
  <c r="AB731" i="1"/>
  <c r="AC731" i="1"/>
  <c r="AA731" i="1"/>
  <c r="AD731" i="1"/>
  <c r="AN730" i="1"/>
  <c r="AG730" i="1"/>
  <c r="P730" i="1"/>
  <c r="S730" i="1"/>
  <c r="A730" i="1"/>
  <c r="H730" i="1"/>
  <c r="I730" i="1" s="1"/>
  <c r="E730" i="1"/>
  <c r="F730" i="1" s="1"/>
  <c r="V730" i="1"/>
  <c r="R730" i="1"/>
  <c r="O730" i="1"/>
  <c r="Q731" i="1"/>
  <c r="AM731" i="1"/>
  <c r="AL731" i="1"/>
  <c r="D731" i="1"/>
  <c r="Y731" i="1"/>
  <c r="J731" i="1"/>
  <c r="T731" i="1"/>
  <c r="N731" i="1"/>
  <c r="AF731" i="1"/>
  <c r="B732" i="1"/>
  <c r="G731" i="1"/>
  <c r="W731" i="1"/>
  <c r="AE731" i="1" s="1"/>
  <c r="K731" i="1"/>
  <c r="M731" i="1"/>
  <c r="AK731" i="1"/>
  <c r="U731" i="1"/>
  <c r="AH731" i="1"/>
  <c r="X731" i="1"/>
  <c r="Z731" i="1"/>
  <c r="C731" i="1"/>
  <c r="AI732" i="1" l="1"/>
  <c r="AJ732" i="1" s="1"/>
  <c r="AC732" i="1"/>
  <c r="AA732" i="1"/>
  <c r="AD732" i="1"/>
  <c r="AB732" i="1"/>
  <c r="AN731" i="1"/>
  <c r="AG731" i="1"/>
  <c r="P731" i="1"/>
  <c r="S731" i="1"/>
  <c r="A731" i="1"/>
  <c r="H731" i="1"/>
  <c r="I731" i="1" s="1"/>
  <c r="E731" i="1"/>
  <c r="F731" i="1" s="1"/>
  <c r="V731" i="1"/>
  <c r="R731" i="1"/>
  <c r="O731" i="1"/>
  <c r="T732" i="1"/>
  <c r="M732" i="1"/>
  <c r="B733" i="1"/>
  <c r="G732" i="1"/>
  <c r="J732" i="1"/>
  <c r="K732" i="1"/>
  <c r="N732" i="1"/>
  <c r="AF732" i="1"/>
  <c r="X732" i="1"/>
  <c r="Q732" i="1"/>
  <c r="U732" i="1"/>
  <c r="AK732" i="1"/>
  <c r="Z732" i="1"/>
  <c r="C732" i="1"/>
  <c r="AM732" i="1"/>
  <c r="AL732" i="1"/>
  <c r="AH732" i="1"/>
  <c r="W732" i="1"/>
  <c r="AE732" i="1" s="1"/>
  <c r="D732" i="1"/>
  <c r="Y732" i="1"/>
  <c r="AI733" i="1" l="1"/>
  <c r="AJ733" i="1" s="1"/>
  <c r="AB733" i="1"/>
  <c r="AC733" i="1"/>
  <c r="AD733" i="1"/>
  <c r="AA733" i="1"/>
  <c r="AN732" i="1"/>
  <c r="AG732" i="1"/>
  <c r="P732" i="1"/>
  <c r="S732" i="1"/>
  <c r="A732" i="1"/>
  <c r="H732" i="1"/>
  <c r="I732" i="1" s="1"/>
  <c r="E732" i="1"/>
  <c r="F732" i="1" s="1"/>
  <c r="V732" i="1"/>
  <c r="R732" i="1"/>
  <c r="O732" i="1"/>
  <c r="X733" i="1"/>
  <c r="C733" i="1"/>
  <c r="U733" i="1"/>
  <c r="AH733" i="1"/>
  <c r="Z733" i="1"/>
  <c r="W733" i="1"/>
  <c r="AE733" i="1" s="1"/>
  <c r="G733" i="1"/>
  <c r="AK733" i="1"/>
  <c r="D733" i="1"/>
  <c r="AM733" i="1"/>
  <c r="AL733" i="1"/>
  <c r="Q733" i="1"/>
  <c r="Y733" i="1"/>
  <c r="J733" i="1"/>
  <c r="T733" i="1"/>
  <c r="N733" i="1"/>
  <c r="B734" i="1"/>
  <c r="AF733" i="1"/>
  <c r="K733" i="1"/>
  <c r="M733" i="1"/>
  <c r="AI734" i="1" l="1"/>
  <c r="AJ734" i="1" s="1"/>
  <c r="AD734" i="1"/>
  <c r="AA734" i="1"/>
  <c r="AC734" i="1"/>
  <c r="AB734" i="1"/>
  <c r="AN733" i="1"/>
  <c r="AG733" i="1"/>
  <c r="P733" i="1"/>
  <c r="S733" i="1"/>
  <c r="V733" i="1"/>
  <c r="R733" i="1"/>
  <c r="O733" i="1"/>
  <c r="A733" i="1"/>
  <c r="H733" i="1"/>
  <c r="I733" i="1" s="1"/>
  <c r="E733" i="1"/>
  <c r="F733" i="1" s="1"/>
  <c r="D734" i="1"/>
  <c r="AH734" i="1"/>
  <c r="Y734" i="1"/>
  <c r="J734" i="1"/>
  <c r="AL734" i="1"/>
  <c r="B735" i="1"/>
  <c r="C734" i="1"/>
  <c r="M734" i="1"/>
  <c r="T734" i="1"/>
  <c r="N734" i="1"/>
  <c r="AK734" i="1"/>
  <c r="X734" i="1"/>
  <c r="K734" i="1"/>
  <c r="U734" i="1"/>
  <c r="Z734" i="1"/>
  <c r="AF734" i="1"/>
  <c r="W734" i="1"/>
  <c r="AE734" i="1" s="1"/>
  <c r="G734" i="1"/>
  <c r="AM734" i="1"/>
  <c r="Q734" i="1"/>
  <c r="AI735" i="1" l="1"/>
  <c r="AJ735" i="1" s="1"/>
  <c r="AC735" i="1"/>
  <c r="AA735" i="1"/>
  <c r="AB735" i="1"/>
  <c r="AD735" i="1"/>
  <c r="AN734" i="1"/>
  <c r="AG734" i="1"/>
  <c r="P734" i="1"/>
  <c r="S734" i="1"/>
  <c r="V734" i="1"/>
  <c r="R734" i="1"/>
  <c r="O734" i="1"/>
  <c r="A734" i="1"/>
  <c r="H734" i="1"/>
  <c r="I734" i="1" s="1"/>
  <c r="E734" i="1"/>
  <c r="F734" i="1" s="1"/>
  <c r="B736" i="1"/>
  <c r="K735" i="1"/>
  <c r="T735" i="1"/>
  <c r="M735" i="1"/>
  <c r="AL735" i="1"/>
  <c r="X735" i="1"/>
  <c r="U735" i="1"/>
  <c r="Z735" i="1"/>
  <c r="W735" i="1"/>
  <c r="AE735" i="1" s="1"/>
  <c r="C735" i="1"/>
  <c r="AH735" i="1"/>
  <c r="J735" i="1"/>
  <c r="Q735" i="1"/>
  <c r="AF735" i="1"/>
  <c r="Y735" i="1"/>
  <c r="G735" i="1"/>
  <c r="D735" i="1"/>
  <c r="AM735" i="1"/>
  <c r="N735" i="1"/>
  <c r="AK735" i="1"/>
  <c r="AI736" i="1" l="1"/>
  <c r="AJ736" i="1" s="1"/>
  <c r="AC736" i="1"/>
  <c r="AB736" i="1"/>
  <c r="AA736" i="1"/>
  <c r="AD736" i="1"/>
  <c r="AN735" i="1"/>
  <c r="AG735" i="1"/>
  <c r="P735" i="1"/>
  <c r="S735" i="1"/>
  <c r="A735" i="1"/>
  <c r="E735" i="1"/>
  <c r="F735" i="1" s="1"/>
  <c r="H735" i="1"/>
  <c r="I735" i="1" s="1"/>
  <c r="V735" i="1"/>
  <c r="R735" i="1"/>
  <c r="O735" i="1"/>
  <c r="Z736" i="1"/>
  <c r="C736" i="1"/>
  <c r="Y736" i="1"/>
  <c r="D736" i="1"/>
  <c r="AM736" i="1"/>
  <c r="Q736" i="1"/>
  <c r="W736" i="1"/>
  <c r="AE736" i="1" s="1"/>
  <c r="J736" i="1"/>
  <c r="AF736" i="1"/>
  <c r="T736" i="1"/>
  <c r="N736" i="1"/>
  <c r="AH736" i="1"/>
  <c r="B737" i="1"/>
  <c r="K736" i="1"/>
  <c r="U736" i="1"/>
  <c r="G736" i="1"/>
  <c r="AK736" i="1"/>
  <c r="X736" i="1"/>
  <c r="M736" i="1"/>
  <c r="AL736" i="1"/>
  <c r="AI737" i="1" l="1"/>
  <c r="AJ737" i="1" s="1"/>
  <c r="AC737" i="1"/>
  <c r="AA737" i="1"/>
  <c r="AD737" i="1"/>
  <c r="AB737" i="1"/>
  <c r="AN736" i="1"/>
  <c r="AG736" i="1"/>
  <c r="P736" i="1"/>
  <c r="S736" i="1"/>
  <c r="V736" i="1"/>
  <c r="R736" i="1"/>
  <c r="O736" i="1"/>
  <c r="A736" i="1"/>
  <c r="H736" i="1"/>
  <c r="I736" i="1" s="1"/>
  <c r="E736" i="1"/>
  <c r="F736" i="1" s="1"/>
  <c r="N737" i="1"/>
  <c r="Q737" i="1"/>
  <c r="J737" i="1"/>
  <c r="B738" i="1"/>
  <c r="T737" i="1"/>
  <c r="AK737" i="1"/>
  <c r="G737" i="1"/>
  <c r="M737" i="1"/>
  <c r="AM737" i="1"/>
  <c r="X737" i="1"/>
  <c r="K737" i="1"/>
  <c r="U737" i="1"/>
  <c r="Z737" i="1"/>
  <c r="W737" i="1"/>
  <c r="AE737" i="1" s="1"/>
  <c r="AL737" i="1"/>
  <c r="Y737" i="1"/>
  <c r="C737" i="1"/>
  <c r="D737" i="1"/>
  <c r="AF737" i="1"/>
  <c r="AH737" i="1"/>
  <c r="AI738" i="1" l="1"/>
  <c r="AJ738" i="1" s="1"/>
  <c r="AB738" i="1"/>
  <c r="AD738" i="1"/>
  <c r="AC738" i="1"/>
  <c r="AA738" i="1"/>
  <c r="AN737" i="1"/>
  <c r="AG737" i="1"/>
  <c r="P737" i="1"/>
  <c r="S737" i="1"/>
  <c r="A737" i="1"/>
  <c r="E737" i="1"/>
  <c r="F737" i="1" s="1"/>
  <c r="H737" i="1"/>
  <c r="I737" i="1" s="1"/>
  <c r="V737" i="1"/>
  <c r="R737" i="1"/>
  <c r="O737" i="1"/>
  <c r="Q738" i="1"/>
  <c r="M738" i="1"/>
  <c r="X738" i="1"/>
  <c r="Y738" i="1"/>
  <c r="G738" i="1"/>
  <c r="U738" i="1"/>
  <c r="AF738" i="1"/>
  <c r="Z738" i="1"/>
  <c r="W738" i="1"/>
  <c r="AE738" i="1" s="1"/>
  <c r="C738" i="1"/>
  <c r="AM738" i="1"/>
  <c r="J738" i="1"/>
  <c r="AH738" i="1"/>
  <c r="D738" i="1"/>
  <c r="T738" i="1"/>
  <c r="K738" i="1"/>
  <c r="N738" i="1"/>
  <c r="AL738" i="1"/>
  <c r="B739" i="1"/>
  <c r="AK738" i="1"/>
  <c r="AI739" i="1" l="1"/>
  <c r="AJ739" i="1" s="1"/>
  <c r="AA739" i="1"/>
  <c r="AC739" i="1"/>
  <c r="AB739" i="1"/>
  <c r="AD739" i="1"/>
  <c r="AN738" i="1"/>
  <c r="AG738" i="1"/>
  <c r="P738" i="1"/>
  <c r="S738" i="1"/>
  <c r="A738" i="1"/>
  <c r="H738" i="1"/>
  <c r="I738" i="1" s="1"/>
  <c r="E738" i="1"/>
  <c r="F738" i="1" s="1"/>
  <c r="V738" i="1"/>
  <c r="R738" i="1"/>
  <c r="O738" i="1"/>
  <c r="W739" i="1"/>
  <c r="AE739" i="1" s="1"/>
  <c r="Q739" i="1"/>
  <c r="AK739" i="1"/>
  <c r="AH739" i="1"/>
  <c r="D739" i="1"/>
  <c r="J739" i="1"/>
  <c r="AF739" i="1"/>
  <c r="T739" i="1"/>
  <c r="N739" i="1"/>
  <c r="B740" i="1"/>
  <c r="K739" i="1"/>
  <c r="AM739" i="1"/>
  <c r="G739" i="1"/>
  <c r="M739" i="1"/>
  <c r="AL739" i="1"/>
  <c r="C739" i="1"/>
  <c r="U739" i="1"/>
  <c r="X739" i="1"/>
  <c r="Y739" i="1"/>
  <c r="Z739" i="1"/>
  <c r="AI740" i="1" l="1"/>
  <c r="AJ740" i="1" s="1"/>
  <c r="AB740" i="1"/>
  <c r="AC740" i="1"/>
  <c r="AD740" i="1"/>
  <c r="AA740" i="1"/>
  <c r="AN739" i="1"/>
  <c r="AG739" i="1"/>
  <c r="P739" i="1"/>
  <c r="S739" i="1"/>
  <c r="A739" i="1"/>
  <c r="H739" i="1"/>
  <c r="I739" i="1" s="1"/>
  <c r="E739" i="1"/>
  <c r="F739" i="1" s="1"/>
  <c r="V739" i="1"/>
  <c r="R739" i="1"/>
  <c r="O739" i="1"/>
  <c r="G740" i="1"/>
  <c r="N740" i="1"/>
  <c r="B741" i="1"/>
  <c r="T740" i="1"/>
  <c r="U740" i="1"/>
  <c r="AM740" i="1"/>
  <c r="K740" i="1"/>
  <c r="AK740" i="1"/>
  <c r="X740" i="1"/>
  <c r="Q740" i="1"/>
  <c r="M740" i="1"/>
  <c r="Z740" i="1"/>
  <c r="C740" i="1"/>
  <c r="AH740" i="1"/>
  <c r="AF740" i="1"/>
  <c r="J740" i="1"/>
  <c r="D740" i="1"/>
  <c r="AL740" i="1"/>
  <c r="W740" i="1"/>
  <c r="AE740" i="1" s="1"/>
  <c r="Y740" i="1"/>
  <c r="AI741" i="1" l="1"/>
  <c r="AJ741" i="1" s="1"/>
  <c r="AD741" i="1"/>
  <c r="AA741" i="1"/>
  <c r="AC741" i="1"/>
  <c r="AB741" i="1"/>
  <c r="AN740" i="1"/>
  <c r="AG740" i="1"/>
  <c r="P740" i="1"/>
  <c r="S740" i="1"/>
  <c r="A740" i="1"/>
  <c r="E740" i="1"/>
  <c r="F740" i="1" s="1"/>
  <c r="H740" i="1"/>
  <c r="I740" i="1" s="1"/>
  <c r="V740" i="1"/>
  <c r="R740" i="1"/>
  <c r="O740" i="1"/>
  <c r="X741" i="1"/>
  <c r="U741" i="1"/>
  <c r="Z741" i="1"/>
  <c r="C741" i="1"/>
  <c r="J741" i="1"/>
  <c r="AF741" i="1"/>
  <c r="AH741" i="1"/>
  <c r="Q741" i="1"/>
  <c r="AM741" i="1"/>
  <c r="Y741" i="1"/>
  <c r="D741" i="1"/>
  <c r="AK741" i="1"/>
  <c r="T741" i="1"/>
  <c r="N741" i="1"/>
  <c r="AL741" i="1"/>
  <c r="M741" i="1"/>
  <c r="B742" i="1"/>
  <c r="K741" i="1"/>
  <c r="W741" i="1"/>
  <c r="AE741" i="1" s="1"/>
  <c r="G741" i="1"/>
  <c r="AI742" i="1" l="1"/>
  <c r="AJ742" i="1" s="1"/>
  <c r="AC742" i="1"/>
  <c r="AD742" i="1"/>
  <c r="AA742" i="1"/>
  <c r="AB742" i="1"/>
  <c r="AN741" i="1"/>
  <c r="AG741" i="1"/>
  <c r="P741" i="1"/>
  <c r="S741" i="1"/>
  <c r="V741" i="1"/>
  <c r="R741" i="1"/>
  <c r="O741" i="1"/>
  <c r="A741" i="1"/>
  <c r="H741" i="1"/>
  <c r="I741" i="1" s="1"/>
  <c r="E741" i="1"/>
  <c r="F741" i="1" s="1"/>
  <c r="D742" i="1"/>
  <c r="AM742" i="1"/>
  <c r="Y742" i="1"/>
  <c r="J742" i="1"/>
  <c r="AL742" i="1"/>
  <c r="T742" i="1"/>
  <c r="N742" i="1"/>
  <c r="B743" i="1"/>
  <c r="G742" i="1"/>
  <c r="AF742" i="1"/>
  <c r="K742" i="1"/>
  <c r="M742" i="1"/>
  <c r="X742" i="1"/>
  <c r="U742" i="1"/>
  <c r="AH742" i="1"/>
  <c r="Z742" i="1"/>
  <c r="AK742" i="1"/>
  <c r="W742" i="1"/>
  <c r="AE742" i="1" s="1"/>
  <c r="C742" i="1"/>
  <c r="Q742" i="1"/>
  <c r="AI743" i="1" l="1"/>
  <c r="AJ743" i="1" s="1"/>
  <c r="AC743" i="1"/>
  <c r="AD743" i="1"/>
  <c r="AB743" i="1"/>
  <c r="AA743" i="1"/>
  <c r="AN742" i="1"/>
  <c r="AG742" i="1"/>
  <c r="P742" i="1"/>
  <c r="S742" i="1"/>
  <c r="A742" i="1"/>
  <c r="H742" i="1"/>
  <c r="I742" i="1" s="1"/>
  <c r="E742" i="1"/>
  <c r="F742" i="1" s="1"/>
  <c r="V742" i="1"/>
  <c r="R742" i="1"/>
  <c r="O742" i="1"/>
  <c r="B744" i="1"/>
  <c r="T743" i="1"/>
  <c r="W743" i="1"/>
  <c r="AE743" i="1" s="1"/>
  <c r="K743" i="1"/>
  <c r="M743" i="1"/>
  <c r="AK743" i="1"/>
  <c r="X743" i="1"/>
  <c r="U743" i="1"/>
  <c r="Z743" i="1"/>
  <c r="C743" i="1"/>
  <c r="Q743" i="1"/>
  <c r="AL743" i="1"/>
  <c r="AF743" i="1"/>
  <c r="D743" i="1"/>
  <c r="AH743" i="1"/>
  <c r="AM743" i="1"/>
  <c r="Y743" i="1"/>
  <c r="J743" i="1"/>
  <c r="G743" i="1"/>
  <c r="N743" i="1"/>
  <c r="AI744" i="1" l="1"/>
  <c r="AJ744" i="1" s="1"/>
  <c r="AA744" i="1"/>
  <c r="AC744" i="1"/>
  <c r="AB744" i="1"/>
  <c r="AD744" i="1"/>
  <c r="AN743" i="1"/>
  <c r="AG743" i="1"/>
  <c r="P743" i="1"/>
  <c r="S743" i="1"/>
  <c r="A743" i="1"/>
  <c r="H743" i="1"/>
  <c r="I743" i="1" s="1"/>
  <c r="E743" i="1"/>
  <c r="F743" i="1" s="1"/>
  <c r="V743" i="1"/>
  <c r="R743" i="1"/>
  <c r="O743" i="1"/>
  <c r="Z744" i="1"/>
  <c r="C744" i="1"/>
  <c r="Q744" i="1"/>
  <c r="AH744" i="1"/>
  <c r="AL744" i="1"/>
  <c r="W744" i="1"/>
  <c r="AE744" i="1" s="1"/>
  <c r="D744" i="1"/>
  <c r="Y744" i="1"/>
  <c r="J744" i="1"/>
  <c r="AM744" i="1"/>
  <c r="G744" i="1"/>
  <c r="N744" i="1"/>
  <c r="B745" i="1"/>
  <c r="T744" i="1"/>
  <c r="U744" i="1"/>
  <c r="AF744" i="1"/>
  <c r="X744" i="1"/>
  <c r="AK744" i="1"/>
  <c r="K744" i="1"/>
  <c r="M744" i="1"/>
  <c r="AI745" i="1" l="1"/>
  <c r="AJ745" i="1" s="1"/>
  <c r="AC745" i="1"/>
  <c r="AD745" i="1"/>
  <c r="AB745" i="1"/>
  <c r="AA745" i="1"/>
  <c r="AN744" i="1"/>
  <c r="AG744" i="1"/>
  <c r="P744" i="1"/>
  <c r="S744" i="1"/>
  <c r="V744" i="1"/>
  <c r="R744" i="1"/>
  <c r="O744" i="1"/>
  <c r="A744" i="1"/>
  <c r="H744" i="1"/>
  <c r="I744" i="1" s="1"/>
  <c r="E744" i="1"/>
  <c r="F744" i="1" s="1"/>
  <c r="Y745" i="1"/>
  <c r="D745" i="1"/>
  <c r="T745" i="1"/>
  <c r="N745" i="1"/>
  <c r="B746" i="1"/>
  <c r="G745" i="1"/>
  <c r="AF745" i="1"/>
  <c r="K745" i="1"/>
  <c r="M745" i="1"/>
  <c r="AL745" i="1"/>
  <c r="X745" i="1"/>
  <c r="U745" i="1"/>
  <c r="Z745" i="1"/>
  <c r="W745" i="1"/>
  <c r="AE745" i="1" s="1"/>
  <c r="C745" i="1"/>
  <c r="AK745" i="1"/>
  <c r="J745" i="1"/>
  <c r="AM745" i="1"/>
  <c r="Q745" i="1"/>
  <c r="AH745" i="1"/>
  <c r="AI746" i="1" l="1"/>
  <c r="AJ746" i="1" s="1"/>
  <c r="AC746" i="1"/>
  <c r="AD746" i="1"/>
  <c r="AA746" i="1"/>
  <c r="AB746" i="1"/>
  <c r="AN745" i="1"/>
  <c r="AG745" i="1"/>
  <c r="P745" i="1"/>
  <c r="S745" i="1"/>
  <c r="A745" i="1"/>
  <c r="H745" i="1"/>
  <c r="I745" i="1" s="1"/>
  <c r="E745" i="1"/>
  <c r="F745" i="1" s="1"/>
  <c r="V745" i="1"/>
  <c r="R745" i="1"/>
  <c r="O745" i="1"/>
  <c r="T746" i="1"/>
  <c r="M746" i="1"/>
  <c r="X746" i="1"/>
  <c r="Q746" i="1"/>
  <c r="U746" i="1"/>
  <c r="AM746" i="1"/>
  <c r="Z746" i="1"/>
  <c r="W746" i="1"/>
  <c r="AE746" i="1" s="1"/>
  <c r="C746" i="1"/>
  <c r="AL746" i="1"/>
  <c r="D746" i="1"/>
  <c r="AK746" i="1"/>
  <c r="Y746" i="1"/>
  <c r="J746" i="1"/>
  <c r="G746" i="1"/>
  <c r="K746" i="1"/>
  <c r="N746" i="1"/>
  <c r="AF746" i="1"/>
  <c r="B747" i="1"/>
  <c r="AH746" i="1"/>
  <c r="AI747" i="1" l="1"/>
  <c r="AJ747" i="1" s="1"/>
  <c r="AB747" i="1"/>
  <c r="AA747" i="1"/>
  <c r="AD747" i="1"/>
  <c r="AC747" i="1"/>
  <c r="AN746" i="1"/>
  <c r="AG746" i="1"/>
  <c r="P746" i="1"/>
  <c r="S746" i="1"/>
  <c r="A746" i="1"/>
  <c r="H746" i="1"/>
  <c r="I746" i="1" s="1"/>
  <c r="E746" i="1"/>
  <c r="F746" i="1" s="1"/>
  <c r="V746" i="1"/>
  <c r="R746" i="1"/>
  <c r="O746" i="1"/>
  <c r="Y747" i="1"/>
  <c r="Q747" i="1"/>
  <c r="AL747" i="1"/>
  <c r="J747" i="1"/>
  <c r="D747" i="1"/>
  <c r="G747" i="1"/>
  <c r="N747" i="1"/>
  <c r="AM747" i="1"/>
  <c r="B748" i="1"/>
  <c r="T747" i="1"/>
  <c r="W747" i="1"/>
  <c r="AE747" i="1" s="1"/>
  <c r="M747" i="1"/>
  <c r="AF747" i="1"/>
  <c r="C747" i="1"/>
  <c r="K747" i="1"/>
  <c r="U747" i="1"/>
  <c r="X747" i="1"/>
  <c r="AK747" i="1"/>
  <c r="Z747" i="1"/>
  <c r="AH747" i="1"/>
  <c r="AI748" i="1" l="1"/>
  <c r="AJ748" i="1" s="1"/>
  <c r="AD748" i="1"/>
  <c r="AA748" i="1"/>
  <c r="AB748" i="1"/>
  <c r="AC748" i="1"/>
  <c r="AN747" i="1"/>
  <c r="AG747" i="1"/>
  <c r="P747" i="1"/>
  <c r="S747" i="1"/>
  <c r="A747" i="1"/>
  <c r="H747" i="1"/>
  <c r="I747" i="1" s="1"/>
  <c r="E747" i="1"/>
  <c r="F747" i="1" s="1"/>
  <c r="V747" i="1"/>
  <c r="R747" i="1"/>
  <c r="O747" i="1"/>
  <c r="T748" i="1"/>
  <c r="J748" i="1"/>
  <c r="AK748" i="1"/>
  <c r="B749" i="1"/>
  <c r="K748" i="1"/>
  <c r="AH748" i="1"/>
  <c r="G748" i="1"/>
  <c r="M748" i="1"/>
  <c r="X748" i="1"/>
  <c r="U748" i="1"/>
  <c r="Z748" i="1"/>
  <c r="W748" i="1"/>
  <c r="AE748" i="1" s="1"/>
  <c r="C748" i="1"/>
  <c r="AM748" i="1"/>
  <c r="D748" i="1"/>
  <c r="AL748" i="1"/>
  <c r="AF748" i="1"/>
  <c r="Y748" i="1"/>
  <c r="Q748" i="1"/>
  <c r="N748" i="1"/>
  <c r="AI749" i="1" l="1"/>
  <c r="AJ749" i="1" s="1"/>
  <c r="AC749" i="1"/>
  <c r="AD749" i="1"/>
  <c r="AA749" i="1"/>
  <c r="AB749" i="1"/>
  <c r="AN748" i="1"/>
  <c r="AG748" i="1"/>
  <c r="P748" i="1"/>
  <c r="S748" i="1"/>
  <c r="A748" i="1"/>
  <c r="H748" i="1"/>
  <c r="I748" i="1" s="1"/>
  <c r="E748" i="1"/>
  <c r="F748" i="1" s="1"/>
  <c r="V748" i="1"/>
  <c r="R748" i="1"/>
  <c r="O748" i="1"/>
  <c r="X749" i="1"/>
  <c r="C749" i="1"/>
  <c r="U749" i="1"/>
  <c r="Z749" i="1"/>
  <c r="W749" i="1"/>
  <c r="AE749" i="1" s="1"/>
  <c r="Q749" i="1"/>
  <c r="G749" i="1"/>
  <c r="AL749" i="1"/>
  <c r="AF749" i="1"/>
  <c r="J749" i="1"/>
  <c r="AH749" i="1"/>
  <c r="Y749" i="1"/>
  <c r="D749" i="1"/>
  <c r="T749" i="1"/>
  <c r="N749" i="1"/>
  <c r="AK749" i="1"/>
  <c r="K749" i="1"/>
  <c r="M749" i="1"/>
  <c r="B750" i="1"/>
  <c r="AM749" i="1"/>
  <c r="AI750" i="1" l="1"/>
  <c r="AJ750" i="1" s="1"/>
  <c r="AA750" i="1"/>
  <c r="AB750" i="1"/>
  <c r="AD750" i="1"/>
  <c r="AC750" i="1"/>
  <c r="AN749" i="1"/>
  <c r="AG749" i="1"/>
  <c r="P749" i="1"/>
  <c r="S749" i="1"/>
  <c r="V749" i="1"/>
  <c r="R749" i="1"/>
  <c r="O749" i="1"/>
  <c r="A749" i="1"/>
  <c r="H749" i="1"/>
  <c r="I749" i="1" s="1"/>
  <c r="E749" i="1"/>
  <c r="F749" i="1" s="1"/>
  <c r="N750" i="1"/>
  <c r="AH750" i="1"/>
  <c r="Y750" i="1"/>
  <c r="D750" i="1"/>
  <c r="AK750" i="1"/>
  <c r="T750" i="1"/>
  <c r="J750" i="1"/>
  <c r="B751" i="1"/>
  <c r="K750" i="1"/>
  <c r="G750" i="1"/>
  <c r="M750" i="1"/>
  <c r="X750" i="1"/>
  <c r="U750" i="1"/>
  <c r="Z750" i="1"/>
  <c r="W750" i="1"/>
  <c r="AE750" i="1" s="1"/>
  <c r="C750" i="1"/>
  <c r="Q750" i="1"/>
  <c r="AL750" i="1"/>
  <c r="AM750" i="1"/>
  <c r="AF750" i="1"/>
  <c r="AI751" i="1" l="1"/>
  <c r="AJ751" i="1" s="1"/>
  <c r="AC751" i="1"/>
  <c r="AB751" i="1"/>
  <c r="AA751" i="1"/>
  <c r="AD751" i="1"/>
  <c r="AN750" i="1"/>
  <c r="AG750" i="1"/>
  <c r="P750" i="1"/>
  <c r="S750" i="1"/>
  <c r="A750" i="1"/>
  <c r="H750" i="1"/>
  <c r="I750" i="1" s="1"/>
  <c r="E750" i="1"/>
  <c r="F750" i="1" s="1"/>
  <c r="V750" i="1"/>
  <c r="R750" i="1"/>
  <c r="O750" i="1"/>
  <c r="B752" i="1"/>
  <c r="K751" i="1"/>
  <c r="U751" i="1"/>
  <c r="G751" i="1"/>
  <c r="X751" i="1"/>
  <c r="Q751" i="1"/>
  <c r="M751" i="1"/>
  <c r="Z751" i="1"/>
  <c r="W751" i="1"/>
  <c r="AE751" i="1" s="1"/>
  <c r="AL751" i="1"/>
  <c r="C751" i="1"/>
  <c r="AM751" i="1"/>
  <c r="AF751" i="1"/>
  <c r="J751" i="1"/>
  <c r="Y751" i="1"/>
  <c r="D751" i="1"/>
  <c r="AK751" i="1"/>
  <c r="T751" i="1"/>
  <c r="AH751" i="1"/>
  <c r="N751" i="1"/>
  <c r="AI752" i="1" l="1"/>
  <c r="AJ752" i="1" s="1"/>
  <c r="AA752" i="1"/>
  <c r="AB752" i="1"/>
  <c r="AC752" i="1"/>
  <c r="AD752" i="1"/>
  <c r="AN751" i="1"/>
  <c r="AG751" i="1"/>
  <c r="P751" i="1"/>
  <c r="S751" i="1"/>
  <c r="A751" i="1"/>
  <c r="H751" i="1"/>
  <c r="I751" i="1" s="1"/>
  <c r="E751" i="1"/>
  <c r="F751" i="1" s="1"/>
  <c r="V751" i="1"/>
  <c r="R751" i="1"/>
  <c r="O751" i="1"/>
  <c r="Z752" i="1"/>
  <c r="G752" i="1"/>
  <c r="Y752" i="1"/>
  <c r="Q752" i="1"/>
  <c r="AF752" i="1"/>
  <c r="J752" i="1"/>
  <c r="AL752" i="1"/>
  <c r="D752" i="1"/>
  <c r="T752" i="1"/>
  <c r="N752" i="1"/>
  <c r="AK752" i="1"/>
  <c r="B753" i="1"/>
  <c r="K752" i="1"/>
  <c r="AM752" i="1"/>
  <c r="W752" i="1"/>
  <c r="AE752" i="1" s="1"/>
  <c r="M752" i="1"/>
  <c r="AH752" i="1"/>
  <c r="C752" i="1"/>
  <c r="U752" i="1"/>
  <c r="X752" i="1"/>
  <c r="AI753" i="1" l="1"/>
  <c r="AJ753" i="1" s="1"/>
  <c r="AA753" i="1"/>
  <c r="AC753" i="1"/>
  <c r="AB753" i="1"/>
  <c r="AD753" i="1"/>
  <c r="AN752" i="1"/>
  <c r="AG752" i="1"/>
  <c r="P752" i="1"/>
  <c r="S752" i="1"/>
  <c r="A752" i="1"/>
  <c r="H752" i="1"/>
  <c r="I752" i="1" s="1"/>
  <c r="E752" i="1"/>
  <c r="F752" i="1" s="1"/>
  <c r="V752" i="1"/>
  <c r="R752" i="1"/>
  <c r="O752" i="1"/>
  <c r="Y753" i="1"/>
  <c r="D753" i="1"/>
  <c r="T753" i="1"/>
  <c r="N753" i="1"/>
  <c r="B754" i="1"/>
  <c r="G753" i="1"/>
  <c r="W753" i="1"/>
  <c r="AE753" i="1" s="1"/>
  <c r="K753" i="1"/>
  <c r="M753" i="1"/>
  <c r="AK753" i="1"/>
  <c r="X753" i="1"/>
  <c r="Q753" i="1"/>
  <c r="U753" i="1"/>
  <c r="Z753" i="1"/>
  <c r="AH753" i="1"/>
  <c r="C753" i="1"/>
  <c r="AL753" i="1"/>
  <c r="AF753" i="1"/>
  <c r="J753" i="1"/>
  <c r="AM753" i="1"/>
  <c r="AI754" i="1" l="1"/>
  <c r="AJ754" i="1" s="1"/>
  <c r="AC754" i="1"/>
  <c r="AB754" i="1"/>
  <c r="AD754" i="1"/>
  <c r="AA754" i="1"/>
  <c r="AN753" i="1"/>
  <c r="AG753" i="1"/>
  <c r="P753" i="1"/>
  <c r="S753" i="1"/>
  <c r="A753" i="1"/>
  <c r="H753" i="1"/>
  <c r="I753" i="1" s="1"/>
  <c r="E753" i="1"/>
  <c r="F753" i="1" s="1"/>
  <c r="V753" i="1"/>
  <c r="R753" i="1"/>
  <c r="O753" i="1"/>
  <c r="G754" i="1"/>
  <c r="M754" i="1"/>
  <c r="AK754" i="1"/>
  <c r="X754" i="1"/>
  <c r="U754" i="1"/>
  <c r="Z754" i="1"/>
  <c r="W754" i="1"/>
  <c r="AE754" i="1" s="1"/>
  <c r="C754" i="1"/>
  <c r="AH754" i="1"/>
  <c r="Y754" i="1"/>
  <c r="J754" i="1"/>
  <c r="AM754" i="1"/>
  <c r="Q754" i="1"/>
  <c r="D754" i="1"/>
  <c r="K754" i="1"/>
  <c r="N754" i="1"/>
  <c r="AF754" i="1"/>
  <c r="AL754" i="1"/>
  <c r="B755" i="1"/>
  <c r="T754" i="1"/>
  <c r="AI755" i="1" l="1"/>
  <c r="AJ755" i="1" s="1"/>
  <c r="AB755" i="1"/>
  <c r="AD755" i="1"/>
  <c r="AA755" i="1"/>
  <c r="AC755" i="1"/>
  <c r="AN754" i="1"/>
  <c r="AG754" i="1"/>
  <c r="P754" i="1"/>
  <c r="S754" i="1"/>
  <c r="A754" i="1"/>
  <c r="H754" i="1"/>
  <c r="I754" i="1" s="1"/>
  <c r="E754" i="1"/>
  <c r="F754" i="1" s="1"/>
  <c r="V754" i="1"/>
  <c r="R754" i="1"/>
  <c r="O754" i="1"/>
  <c r="C755" i="1"/>
  <c r="AF755" i="1"/>
  <c r="AH755" i="1"/>
  <c r="W755" i="1"/>
  <c r="AE755" i="1" s="1"/>
  <c r="J755" i="1"/>
  <c r="AM755" i="1"/>
  <c r="Y755" i="1"/>
  <c r="D755" i="1"/>
  <c r="Q755" i="1"/>
  <c r="N755" i="1"/>
  <c r="B756" i="1"/>
  <c r="G755" i="1"/>
  <c r="U755" i="1"/>
  <c r="K755" i="1"/>
  <c r="AK755" i="1"/>
  <c r="X755" i="1"/>
  <c r="T755" i="1"/>
  <c r="M755" i="1"/>
  <c r="AL755" i="1"/>
  <c r="Z755" i="1"/>
  <c r="AI756" i="1" l="1"/>
  <c r="AJ756" i="1" s="1"/>
  <c r="AC756" i="1"/>
  <c r="AD756" i="1"/>
  <c r="AB756" i="1"/>
  <c r="AA756" i="1"/>
  <c r="AN755" i="1"/>
  <c r="AG755" i="1"/>
  <c r="P755" i="1"/>
  <c r="S755" i="1"/>
  <c r="V755" i="1"/>
  <c r="R755" i="1"/>
  <c r="O755" i="1"/>
  <c r="A755" i="1"/>
  <c r="H755" i="1"/>
  <c r="I755" i="1" s="1"/>
  <c r="E755" i="1"/>
  <c r="F755" i="1" s="1"/>
  <c r="G756" i="1"/>
  <c r="N756" i="1"/>
  <c r="AM756" i="1"/>
  <c r="B757" i="1"/>
  <c r="T756" i="1"/>
  <c r="AK756" i="1"/>
  <c r="K756" i="1"/>
  <c r="M756" i="1"/>
  <c r="AL756" i="1"/>
  <c r="X756" i="1"/>
  <c r="U756" i="1"/>
  <c r="Z756" i="1"/>
  <c r="W756" i="1"/>
  <c r="AE756" i="1" s="1"/>
  <c r="C756" i="1"/>
  <c r="Y756" i="1"/>
  <c r="J756" i="1"/>
  <c r="AH756" i="1"/>
  <c r="AF756" i="1"/>
  <c r="D756" i="1"/>
  <c r="Q756" i="1"/>
  <c r="AI757" i="1" l="1"/>
  <c r="AJ757" i="1" s="1"/>
  <c r="AA757" i="1"/>
  <c r="AB757" i="1"/>
  <c r="AC757" i="1"/>
  <c r="AD757" i="1"/>
  <c r="AN756" i="1"/>
  <c r="AG756" i="1"/>
  <c r="P756" i="1"/>
  <c r="S756" i="1"/>
  <c r="A756" i="1"/>
  <c r="H756" i="1"/>
  <c r="I756" i="1" s="1"/>
  <c r="E756" i="1"/>
  <c r="F756" i="1" s="1"/>
  <c r="V756" i="1"/>
  <c r="R756" i="1"/>
  <c r="O756" i="1"/>
  <c r="X757" i="1"/>
  <c r="K757" i="1"/>
  <c r="U757" i="1"/>
  <c r="Z757" i="1"/>
  <c r="W757" i="1"/>
  <c r="AE757" i="1" s="1"/>
  <c r="C757" i="1"/>
  <c r="AF757" i="1"/>
  <c r="D757" i="1"/>
  <c r="AM757" i="1"/>
  <c r="Y757" i="1"/>
  <c r="J757" i="1"/>
  <c r="AK757" i="1"/>
  <c r="G757" i="1"/>
  <c r="N757" i="1"/>
  <c r="B758" i="1"/>
  <c r="T757" i="1"/>
  <c r="AH757" i="1"/>
  <c r="Q757" i="1"/>
  <c r="M757" i="1"/>
  <c r="AL757" i="1"/>
  <c r="AI758" i="1" l="1"/>
  <c r="AJ758" i="1" s="1"/>
  <c r="AB758" i="1"/>
  <c r="AC758" i="1"/>
  <c r="AA758" i="1"/>
  <c r="AD758" i="1"/>
  <c r="AN757" i="1"/>
  <c r="AG757" i="1"/>
  <c r="P757" i="1"/>
  <c r="S757" i="1"/>
  <c r="V757" i="1"/>
  <c r="R757" i="1"/>
  <c r="O757" i="1"/>
  <c r="A757" i="1"/>
  <c r="H757" i="1"/>
  <c r="I757" i="1" s="1"/>
  <c r="E757" i="1"/>
  <c r="F757" i="1" s="1"/>
  <c r="W758" i="1"/>
  <c r="AE758" i="1" s="1"/>
  <c r="Q758" i="1"/>
  <c r="Y758" i="1"/>
  <c r="N758" i="1"/>
  <c r="AL758" i="1"/>
  <c r="J758" i="1"/>
  <c r="B759" i="1"/>
  <c r="C758" i="1"/>
  <c r="AK758" i="1"/>
  <c r="T758" i="1"/>
  <c r="M758" i="1"/>
  <c r="AH758" i="1"/>
  <c r="X758" i="1"/>
  <c r="K758" i="1"/>
  <c r="U758" i="1"/>
  <c r="Z758" i="1"/>
  <c r="G758" i="1"/>
  <c r="AM758" i="1"/>
  <c r="AF758" i="1"/>
  <c r="D758" i="1"/>
  <c r="AI759" i="1" l="1"/>
  <c r="AJ759" i="1" s="1"/>
  <c r="AB759" i="1"/>
  <c r="AA759" i="1"/>
  <c r="AD759" i="1"/>
  <c r="AC759" i="1"/>
  <c r="AN758" i="1"/>
  <c r="AG758" i="1"/>
  <c r="P758" i="1"/>
  <c r="S758" i="1"/>
  <c r="V758" i="1"/>
  <c r="R758" i="1"/>
  <c r="O758" i="1"/>
  <c r="A758" i="1"/>
  <c r="E758" i="1"/>
  <c r="F758" i="1" s="1"/>
  <c r="H758" i="1"/>
  <c r="I758" i="1" s="1"/>
  <c r="B760" i="1"/>
  <c r="T759" i="1"/>
  <c r="M759" i="1"/>
  <c r="AF759" i="1"/>
  <c r="G759" i="1"/>
  <c r="N759" i="1"/>
  <c r="AH759" i="1"/>
  <c r="X759" i="1"/>
  <c r="Q759" i="1"/>
  <c r="U759" i="1"/>
  <c r="AK759" i="1"/>
  <c r="Z759" i="1"/>
  <c r="W759" i="1"/>
  <c r="AE759" i="1" s="1"/>
  <c r="AL759" i="1"/>
  <c r="C759" i="1"/>
  <c r="AM759" i="1"/>
  <c r="D759" i="1"/>
  <c r="Y759" i="1"/>
  <c r="J759" i="1"/>
  <c r="K759" i="1"/>
  <c r="AI760" i="1" l="1"/>
  <c r="AJ760" i="1" s="1"/>
  <c r="AD760" i="1"/>
  <c r="AA760" i="1"/>
  <c r="AC760" i="1"/>
  <c r="AB760" i="1"/>
  <c r="AN759" i="1"/>
  <c r="AG759" i="1"/>
  <c r="P759" i="1"/>
  <c r="S759" i="1"/>
  <c r="A759" i="1"/>
  <c r="H759" i="1"/>
  <c r="I759" i="1" s="1"/>
  <c r="E759" i="1"/>
  <c r="F759" i="1" s="1"/>
  <c r="V759" i="1"/>
  <c r="R759" i="1"/>
  <c r="O759" i="1"/>
  <c r="Z760" i="1"/>
  <c r="W760" i="1"/>
  <c r="AE760" i="1" s="1"/>
  <c r="C760" i="1"/>
  <c r="J760" i="1"/>
  <c r="AF760" i="1"/>
  <c r="Y760" i="1"/>
  <c r="D760" i="1"/>
  <c r="AK760" i="1"/>
  <c r="T760" i="1"/>
  <c r="N760" i="1"/>
  <c r="AM760" i="1"/>
  <c r="B761" i="1"/>
  <c r="K760" i="1"/>
  <c r="U760" i="1"/>
  <c r="AL760" i="1"/>
  <c r="Q760" i="1"/>
  <c r="X760" i="1"/>
  <c r="M760" i="1"/>
  <c r="G760" i="1"/>
  <c r="AH760" i="1"/>
  <c r="AI761" i="1" l="1"/>
  <c r="AJ761" i="1" s="1"/>
  <c r="AB761" i="1"/>
  <c r="AC761" i="1"/>
  <c r="AD761" i="1"/>
  <c r="AA761" i="1"/>
  <c r="AN760" i="1"/>
  <c r="AG760" i="1"/>
  <c r="P760" i="1"/>
  <c r="S760" i="1"/>
  <c r="V760" i="1"/>
  <c r="R760" i="1"/>
  <c r="O760" i="1"/>
  <c r="A760" i="1"/>
  <c r="H760" i="1"/>
  <c r="I760" i="1" s="1"/>
  <c r="E760" i="1"/>
  <c r="F760" i="1" s="1"/>
  <c r="Y761" i="1"/>
  <c r="D761" i="1"/>
  <c r="T761" i="1"/>
  <c r="N761" i="1"/>
  <c r="AL761" i="1"/>
  <c r="B762" i="1"/>
  <c r="K761" i="1"/>
  <c r="AK761" i="1"/>
  <c r="M761" i="1"/>
  <c r="X761" i="1"/>
  <c r="C761" i="1"/>
  <c r="U761" i="1"/>
  <c r="Z761" i="1"/>
  <c r="W761" i="1"/>
  <c r="AE761" i="1" s="1"/>
  <c r="G761" i="1"/>
  <c r="AH761" i="1"/>
  <c r="J761" i="1"/>
  <c r="AF761" i="1"/>
  <c r="Q761" i="1"/>
  <c r="AM761" i="1"/>
  <c r="AI762" i="1" l="1"/>
  <c r="AJ762" i="1" s="1"/>
  <c r="AA762" i="1"/>
  <c r="AC762" i="1"/>
  <c r="AB762" i="1"/>
  <c r="AD762" i="1"/>
  <c r="AN761" i="1"/>
  <c r="AG761" i="1"/>
  <c r="P761" i="1"/>
  <c r="S761" i="1"/>
  <c r="A761" i="1"/>
  <c r="E761" i="1"/>
  <c r="F761" i="1" s="1"/>
  <c r="H761" i="1"/>
  <c r="I761" i="1" s="1"/>
  <c r="V761" i="1"/>
  <c r="R761" i="1"/>
  <c r="O761" i="1"/>
  <c r="T762" i="1"/>
  <c r="N762" i="1"/>
  <c r="AK762" i="1"/>
  <c r="X762" i="1"/>
  <c r="U762" i="1"/>
  <c r="AM762" i="1"/>
  <c r="Z762" i="1"/>
  <c r="W762" i="1"/>
  <c r="AE762" i="1" s="1"/>
  <c r="C762" i="1"/>
  <c r="Y762" i="1"/>
  <c r="Q762" i="1"/>
  <c r="AH762" i="1"/>
  <c r="J762" i="1"/>
  <c r="D762" i="1"/>
  <c r="AL762" i="1"/>
  <c r="G762" i="1"/>
  <c r="B763" i="1"/>
  <c r="K762" i="1"/>
  <c r="AF762" i="1"/>
  <c r="M762" i="1"/>
  <c r="AI763" i="1" l="1"/>
  <c r="AJ763" i="1" s="1"/>
  <c r="AC763" i="1"/>
  <c r="AA763" i="1"/>
  <c r="AB763" i="1"/>
  <c r="AD763" i="1"/>
  <c r="AN762" i="1"/>
  <c r="AG762" i="1"/>
  <c r="P762" i="1"/>
  <c r="S762" i="1"/>
  <c r="V762" i="1"/>
  <c r="R762" i="1"/>
  <c r="O762" i="1"/>
  <c r="A762" i="1"/>
  <c r="H762" i="1"/>
  <c r="I762" i="1" s="1"/>
  <c r="E762" i="1"/>
  <c r="F762" i="1" s="1"/>
  <c r="Q763" i="1"/>
  <c r="AF763" i="1"/>
  <c r="D763" i="1"/>
  <c r="AK763" i="1"/>
  <c r="Y763" i="1"/>
  <c r="J763" i="1"/>
  <c r="T763" i="1"/>
  <c r="N763" i="1"/>
  <c r="AH763" i="1"/>
  <c r="B764" i="1"/>
  <c r="G763" i="1"/>
  <c r="AM763" i="1"/>
  <c r="K763" i="1"/>
  <c r="M763" i="1"/>
  <c r="AL763" i="1"/>
  <c r="X763" i="1"/>
  <c r="U763" i="1"/>
  <c r="C763" i="1"/>
  <c r="Z763" i="1"/>
  <c r="W763" i="1"/>
  <c r="AE763" i="1" s="1"/>
  <c r="AI764" i="1" l="1"/>
  <c r="AJ764" i="1" s="1"/>
  <c r="AD764" i="1"/>
  <c r="AA764" i="1"/>
  <c r="AC764" i="1"/>
  <c r="AB764" i="1"/>
  <c r="AN763" i="1"/>
  <c r="AG763" i="1"/>
  <c r="P763" i="1"/>
  <c r="S763" i="1"/>
  <c r="A763" i="1"/>
  <c r="H763" i="1"/>
  <c r="I763" i="1" s="1"/>
  <c r="E763" i="1"/>
  <c r="F763" i="1" s="1"/>
  <c r="V763" i="1"/>
  <c r="R763" i="1"/>
  <c r="O763" i="1"/>
  <c r="K764" i="1"/>
  <c r="N764" i="1"/>
  <c r="B765" i="1"/>
  <c r="T764" i="1"/>
  <c r="AK764" i="1"/>
  <c r="G764" i="1"/>
  <c r="M764" i="1"/>
  <c r="AH764" i="1"/>
  <c r="X764" i="1"/>
  <c r="U764" i="1"/>
  <c r="Z764" i="1"/>
  <c r="C764" i="1"/>
  <c r="AL764" i="1"/>
  <c r="Y764" i="1"/>
  <c r="Q764" i="1"/>
  <c r="AM764" i="1"/>
  <c r="AF764" i="1"/>
  <c r="D764" i="1"/>
  <c r="W764" i="1"/>
  <c r="AE764" i="1" s="1"/>
  <c r="J764" i="1"/>
  <c r="AI765" i="1" l="1"/>
  <c r="AJ765" i="1" s="1"/>
  <c r="AC765" i="1"/>
  <c r="AA765" i="1"/>
  <c r="AD765" i="1"/>
  <c r="AB765" i="1"/>
  <c r="AN764" i="1"/>
  <c r="AG764" i="1"/>
  <c r="P764" i="1"/>
  <c r="S764" i="1"/>
  <c r="A764" i="1"/>
  <c r="H764" i="1"/>
  <c r="I764" i="1" s="1"/>
  <c r="E764" i="1"/>
  <c r="F764" i="1" s="1"/>
  <c r="V764" i="1"/>
  <c r="O764" i="1"/>
  <c r="R764" i="1"/>
  <c r="X765" i="1"/>
  <c r="U765" i="1"/>
  <c r="AK765" i="1"/>
  <c r="Z765" i="1"/>
  <c r="W765" i="1"/>
  <c r="AE765" i="1" s="1"/>
  <c r="C765" i="1"/>
  <c r="Y765" i="1"/>
  <c r="Q765" i="1"/>
  <c r="AL765" i="1"/>
  <c r="D765" i="1"/>
  <c r="AF765" i="1"/>
  <c r="J765" i="1"/>
  <c r="AH765" i="1"/>
  <c r="T765" i="1"/>
  <c r="N765" i="1"/>
  <c r="B766" i="1"/>
  <c r="G765" i="1"/>
  <c r="M765" i="1"/>
  <c r="AM765" i="1"/>
  <c r="K765" i="1"/>
  <c r="AI766" i="1" l="1"/>
  <c r="AJ766" i="1" s="1"/>
  <c r="AD766" i="1"/>
  <c r="AB766" i="1"/>
  <c r="AA766" i="1"/>
  <c r="AC766" i="1"/>
  <c r="AN765" i="1"/>
  <c r="AG765" i="1"/>
  <c r="P765" i="1"/>
  <c r="S765" i="1"/>
  <c r="V765" i="1"/>
  <c r="R765" i="1"/>
  <c r="O765" i="1"/>
  <c r="A765" i="1"/>
  <c r="H765" i="1"/>
  <c r="I765" i="1" s="1"/>
  <c r="E765" i="1"/>
  <c r="F765" i="1" s="1"/>
  <c r="Q766" i="1"/>
  <c r="J766" i="1"/>
  <c r="G766" i="1"/>
  <c r="N766" i="1"/>
  <c r="B767" i="1"/>
  <c r="K766" i="1"/>
  <c r="AL766" i="1"/>
  <c r="W766" i="1"/>
  <c r="AE766" i="1" s="1"/>
  <c r="D766" i="1"/>
  <c r="M766" i="1"/>
  <c r="AM766" i="1"/>
  <c r="X766" i="1"/>
  <c r="T766" i="1"/>
  <c r="U766" i="1"/>
  <c r="Z766" i="1"/>
  <c r="AH766" i="1"/>
  <c r="Y766" i="1"/>
  <c r="C766" i="1"/>
  <c r="AK766" i="1"/>
  <c r="AF766" i="1"/>
  <c r="AI767" i="1" l="1"/>
  <c r="AJ767" i="1" s="1"/>
  <c r="AB767" i="1"/>
  <c r="AA767" i="1"/>
  <c r="AD767" i="1"/>
  <c r="AC767" i="1"/>
  <c r="AN766" i="1"/>
  <c r="AG766" i="1"/>
  <c r="P766" i="1"/>
  <c r="S766" i="1"/>
  <c r="A766" i="1"/>
  <c r="H766" i="1"/>
  <c r="I766" i="1" s="1"/>
  <c r="E766" i="1"/>
  <c r="F766" i="1" s="1"/>
  <c r="V766" i="1"/>
  <c r="R766" i="1"/>
  <c r="O766" i="1"/>
  <c r="B768" i="1"/>
  <c r="Y767" i="1"/>
  <c r="K767" i="1"/>
  <c r="U767" i="1"/>
  <c r="G767" i="1"/>
  <c r="AM767" i="1"/>
  <c r="X767" i="1"/>
  <c r="W767" i="1"/>
  <c r="AE767" i="1" s="1"/>
  <c r="M767" i="1"/>
  <c r="Z767" i="1"/>
  <c r="C767" i="1"/>
  <c r="Q767" i="1"/>
  <c r="AH767" i="1"/>
  <c r="AF767" i="1"/>
  <c r="J767" i="1"/>
  <c r="AK767" i="1"/>
  <c r="D767" i="1"/>
  <c r="AL767" i="1"/>
  <c r="T767" i="1"/>
  <c r="N767" i="1"/>
  <c r="AI768" i="1" l="1"/>
  <c r="AJ768" i="1" s="1"/>
  <c r="AB768" i="1"/>
  <c r="AC768" i="1"/>
  <c r="AA768" i="1"/>
  <c r="AD768" i="1"/>
  <c r="AN767" i="1"/>
  <c r="AG767" i="1"/>
  <c r="P767" i="1"/>
  <c r="S767" i="1"/>
  <c r="A767" i="1"/>
  <c r="H767" i="1"/>
  <c r="I767" i="1" s="1"/>
  <c r="E767" i="1"/>
  <c r="F767" i="1" s="1"/>
  <c r="V767" i="1"/>
  <c r="R767" i="1"/>
  <c r="O767" i="1"/>
  <c r="Z768" i="1"/>
  <c r="W768" i="1"/>
  <c r="AE768" i="1" s="1"/>
  <c r="C768" i="1"/>
  <c r="J768" i="1"/>
  <c r="AF768" i="1"/>
  <c r="Q768" i="1"/>
  <c r="AL768" i="1"/>
  <c r="Y768" i="1"/>
  <c r="D768" i="1"/>
  <c r="K768" i="1"/>
  <c r="N768" i="1"/>
  <c r="AH768" i="1"/>
  <c r="B769" i="1"/>
  <c r="G768" i="1"/>
  <c r="AM768" i="1"/>
  <c r="T768" i="1"/>
  <c r="M768" i="1"/>
  <c r="X768" i="1"/>
  <c r="U768" i="1"/>
  <c r="AK768" i="1"/>
  <c r="AI769" i="1" l="1"/>
  <c r="AJ769" i="1" s="1"/>
  <c r="AC769" i="1"/>
  <c r="AD769" i="1"/>
  <c r="AA769" i="1"/>
  <c r="AB769" i="1"/>
  <c r="AN768" i="1"/>
  <c r="AG768" i="1"/>
  <c r="P768" i="1"/>
  <c r="S768" i="1"/>
  <c r="V768" i="1"/>
  <c r="R768" i="1"/>
  <c r="O768" i="1"/>
  <c r="A768" i="1"/>
  <c r="H768" i="1"/>
  <c r="I768" i="1" s="1"/>
  <c r="E768" i="1"/>
  <c r="F768" i="1" s="1"/>
  <c r="J769" i="1"/>
  <c r="T769" i="1"/>
  <c r="N769" i="1"/>
  <c r="AM769" i="1"/>
  <c r="B770" i="1"/>
  <c r="K769" i="1"/>
  <c r="G769" i="1"/>
  <c r="M769" i="1"/>
  <c r="AK769" i="1"/>
  <c r="X769" i="1"/>
  <c r="D769" i="1"/>
  <c r="U769" i="1"/>
  <c r="Z769" i="1"/>
  <c r="W769" i="1"/>
  <c r="AE769" i="1" s="1"/>
  <c r="Y769" i="1"/>
  <c r="C769" i="1"/>
  <c r="AL769" i="1"/>
  <c r="AF769" i="1"/>
  <c r="Q769" i="1"/>
  <c r="AH769" i="1"/>
  <c r="AI770" i="1" l="1"/>
  <c r="AJ770" i="1" s="1"/>
  <c r="AA770" i="1"/>
  <c r="AD770" i="1"/>
  <c r="AC770" i="1"/>
  <c r="AB770" i="1"/>
  <c r="AN769" i="1"/>
  <c r="AG769" i="1"/>
  <c r="P769" i="1"/>
  <c r="S769" i="1"/>
  <c r="A769" i="1"/>
  <c r="E769" i="1"/>
  <c r="F769" i="1" s="1"/>
  <c r="H769" i="1"/>
  <c r="I769" i="1" s="1"/>
  <c r="V769" i="1"/>
  <c r="R769" i="1"/>
  <c r="O769" i="1"/>
  <c r="G770" i="1"/>
  <c r="J770" i="1"/>
  <c r="B771" i="1"/>
  <c r="K770" i="1"/>
  <c r="X770" i="1"/>
  <c r="Z770" i="1"/>
  <c r="W770" i="1"/>
  <c r="AE770" i="1" s="1"/>
  <c r="C770" i="1"/>
  <c r="M770" i="1"/>
  <c r="U770" i="1"/>
  <c r="Y770" i="1"/>
  <c r="AK770" i="1"/>
  <c r="T770" i="1"/>
  <c r="AL770" i="1"/>
  <c r="D770" i="1"/>
  <c r="Q770" i="1"/>
  <c r="AF770" i="1"/>
  <c r="N770" i="1"/>
  <c r="AH770" i="1"/>
  <c r="AM770" i="1"/>
  <c r="AI771" i="1" l="1"/>
  <c r="AJ771" i="1" s="1"/>
  <c r="AC771" i="1"/>
  <c r="AD771" i="1"/>
  <c r="AB771" i="1"/>
  <c r="AA771" i="1"/>
  <c r="AN770" i="1"/>
  <c r="AG770" i="1"/>
  <c r="P770" i="1"/>
  <c r="S770" i="1"/>
  <c r="V770" i="1"/>
  <c r="R770" i="1"/>
  <c r="O770" i="1"/>
  <c r="A770" i="1"/>
  <c r="H770" i="1"/>
  <c r="I770" i="1" s="1"/>
  <c r="E770" i="1"/>
  <c r="F770" i="1" s="1"/>
  <c r="X771" i="1"/>
  <c r="U771" i="1"/>
  <c r="Z771" i="1"/>
  <c r="W771" i="1"/>
  <c r="AE771" i="1" s="1"/>
  <c r="C771" i="1"/>
  <c r="AH771" i="1"/>
  <c r="J771" i="1"/>
  <c r="Q771" i="1"/>
  <c r="AM771" i="1"/>
  <c r="T771" i="1"/>
  <c r="AL771" i="1"/>
  <c r="K771" i="1"/>
  <c r="G771" i="1"/>
  <c r="AK771" i="1"/>
  <c r="B772" i="1"/>
  <c r="D771" i="1"/>
  <c r="AF771" i="1"/>
  <c r="N771" i="1"/>
  <c r="M771" i="1"/>
  <c r="Y771" i="1"/>
  <c r="AI772" i="1" l="1"/>
  <c r="AJ772" i="1" s="1"/>
  <c r="AC772" i="1"/>
  <c r="AA772" i="1"/>
  <c r="AD772" i="1"/>
  <c r="AB772" i="1"/>
  <c r="AN771" i="1"/>
  <c r="AG771" i="1"/>
  <c r="P771" i="1"/>
  <c r="S771" i="1"/>
  <c r="V771" i="1"/>
  <c r="R771" i="1"/>
  <c r="O771" i="1"/>
  <c r="A771" i="1"/>
  <c r="H771" i="1"/>
  <c r="I771" i="1" s="1"/>
  <c r="E771" i="1"/>
  <c r="F771" i="1" s="1"/>
  <c r="C772" i="1"/>
  <c r="AH772" i="1"/>
  <c r="AL772" i="1"/>
  <c r="D772" i="1"/>
  <c r="N772" i="1"/>
  <c r="AF772" i="1"/>
  <c r="B773" i="1"/>
  <c r="Y772" i="1"/>
  <c r="G772" i="1"/>
  <c r="AK772" i="1"/>
  <c r="Q772" i="1"/>
  <c r="M772" i="1"/>
  <c r="W772" i="1"/>
  <c r="AE772" i="1" s="1"/>
  <c r="AM772" i="1"/>
  <c r="T772" i="1"/>
  <c r="K772" i="1"/>
  <c r="X772" i="1"/>
  <c r="J772" i="1"/>
  <c r="U772" i="1"/>
  <c r="Z772" i="1"/>
  <c r="AI773" i="1" l="1"/>
  <c r="AJ773" i="1" s="1"/>
  <c r="AA773" i="1"/>
  <c r="AC773" i="1"/>
  <c r="AB773" i="1"/>
  <c r="AD773" i="1"/>
  <c r="AN772" i="1"/>
  <c r="AG772" i="1"/>
  <c r="P772" i="1"/>
  <c r="S772" i="1"/>
  <c r="V772" i="1"/>
  <c r="R772" i="1"/>
  <c r="O772" i="1"/>
  <c r="A772" i="1"/>
  <c r="H772" i="1"/>
  <c r="I772" i="1" s="1"/>
  <c r="E772" i="1"/>
  <c r="F772" i="1" s="1"/>
  <c r="T773" i="1"/>
  <c r="J773" i="1"/>
  <c r="AK773" i="1"/>
  <c r="B774" i="1"/>
  <c r="U773" i="1"/>
  <c r="W773" i="1"/>
  <c r="AE773" i="1" s="1"/>
  <c r="C773" i="1"/>
  <c r="X773" i="1"/>
  <c r="K773" i="1"/>
  <c r="Z773" i="1"/>
  <c r="G773" i="1"/>
  <c r="Y773" i="1"/>
  <c r="Q773" i="1"/>
  <c r="AM773" i="1"/>
  <c r="AF773" i="1"/>
  <c r="D773" i="1"/>
  <c r="N773" i="1"/>
  <c r="M773" i="1"/>
  <c r="AL773" i="1"/>
  <c r="AH773" i="1"/>
  <c r="AI774" i="1" l="1"/>
  <c r="AJ774" i="1" s="1"/>
  <c r="AD774" i="1"/>
  <c r="AA774" i="1"/>
  <c r="AB774" i="1"/>
  <c r="AC774" i="1"/>
  <c r="AN773" i="1"/>
  <c r="AG773" i="1"/>
  <c r="P773" i="1"/>
  <c r="S773" i="1"/>
  <c r="V773" i="1"/>
  <c r="R773" i="1"/>
  <c r="O773" i="1"/>
  <c r="A773" i="1"/>
  <c r="H773" i="1"/>
  <c r="I773" i="1" s="1"/>
  <c r="E773" i="1"/>
  <c r="F773" i="1" s="1"/>
  <c r="X774" i="1"/>
  <c r="U774" i="1"/>
  <c r="Z774" i="1"/>
  <c r="C774" i="1"/>
  <c r="Q774" i="1"/>
  <c r="AF774" i="1"/>
  <c r="AM774" i="1"/>
  <c r="D774" i="1"/>
  <c r="AH774" i="1"/>
  <c r="Y774" i="1"/>
  <c r="J774" i="1"/>
  <c r="T774" i="1"/>
  <c r="N774" i="1"/>
  <c r="M774" i="1"/>
  <c r="B775" i="1"/>
  <c r="AL774" i="1"/>
  <c r="AK774" i="1"/>
  <c r="W774" i="1"/>
  <c r="AE774" i="1" s="1"/>
  <c r="K774" i="1"/>
  <c r="G774" i="1"/>
  <c r="AI775" i="1" l="1"/>
  <c r="AJ775" i="1" s="1"/>
  <c r="AD775" i="1"/>
  <c r="AB775" i="1"/>
  <c r="AC775" i="1"/>
  <c r="AA775" i="1"/>
  <c r="AN774" i="1"/>
  <c r="AG774" i="1"/>
  <c r="P774" i="1"/>
  <c r="S774" i="1"/>
  <c r="V774" i="1"/>
  <c r="R774" i="1"/>
  <c r="O774" i="1"/>
  <c r="A774" i="1"/>
  <c r="H774" i="1"/>
  <c r="I774" i="1" s="1"/>
  <c r="E774" i="1"/>
  <c r="F774" i="1" s="1"/>
  <c r="W775" i="1"/>
  <c r="AE775" i="1" s="1"/>
  <c r="D775" i="1"/>
  <c r="AH775" i="1"/>
  <c r="Y775" i="1"/>
  <c r="J775" i="1"/>
  <c r="AK775" i="1"/>
  <c r="T775" i="1"/>
  <c r="N775" i="1"/>
  <c r="B776" i="1"/>
  <c r="K775" i="1"/>
  <c r="G775" i="1"/>
  <c r="M775" i="1"/>
  <c r="AF775" i="1"/>
  <c r="X775" i="1"/>
  <c r="U775" i="1"/>
  <c r="AM775" i="1"/>
  <c r="AL775" i="1"/>
  <c r="Z775" i="1"/>
  <c r="C775" i="1"/>
  <c r="Q775" i="1"/>
  <c r="AI776" i="1" l="1"/>
  <c r="AJ776" i="1" s="1"/>
  <c r="AA776" i="1"/>
  <c r="AC776" i="1"/>
  <c r="AD776" i="1"/>
  <c r="AB776" i="1"/>
  <c r="AN775" i="1"/>
  <c r="AG775" i="1"/>
  <c r="P775" i="1"/>
  <c r="S775" i="1"/>
  <c r="A775" i="1"/>
  <c r="H775" i="1"/>
  <c r="I775" i="1" s="1"/>
  <c r="E775" i="1"/>
  <c r="F775" i="1" s="1"/>
  <c r="V775" i="1"/>
  <c r="R775" i="1"/>
  <c r="O775" i="1"/>
  <c r="B777" i="1"/>
  <c r="K776" i="1"/>
  <c r="AM776" i="1"/>
  <c r="Q776" i="1"/>
  <c r="M776" i="1"/>
  <c r="AK776" i="1"/>
  <c r="X776" i="1"/>
  <c r="G776" i="1"/>
  <c r="U776" i="1"/>
  <c r="AH776" i="1"/>
  <c r="Z776" i="1"/>
  <c r="Y776" i="1"/>
  <c r="C776" i="1"/>
  <c r="D776" i="1"/>
  <c r="AL776" i="1"/>
  <c r="AF776" i="1"/>
  <c r="W776" i="1"/>
  <c r="AE776" i="1" s="1"/>
  <c r="T776" i="1"/>
  <c r="N776" i="1"/>
  <c r="J776" i="1"/>
  <c r="AI777" i="1" l="1"/>
  <c r="AJ777" i="1" s="1"/>
  <c r="AA777" i="1"/>
  <c r="AB777" i="1"/>
  <c r="AC777" i="1"/>
  <c r="AD777" i="1"/>
  <c r="AN776" i="1"/>
  <c r="AG776" i="1"/>
  <c r="P776" i="1"/>
  <c r="S776" i="1"/>
  <c r="A776" i="1"/>
  <c r="H776" i="1"/>
  <c r="I776" i="1" s="1"/>
  <c r="E776" i="1"/>
  <c r="F776" i="1" s="1"/>
  <c r="V776" i="1"/>
  <c r="R776" i="1"/>
  <c r="O776" i="1"/>
  <c r="Z777" i="1"/>
  <c r="K777" i="1"/>
  <c r="Y777" i="1"/>
  <c r="Q777" i="1"/>
  <c r="AF777" i="1"/>
  <c r="AM777" i="1"/>
  <c r="J777" i="1"/>
  <c r="N777" i="1"/>
  <c r="AL777" i="1"/>
  <c r="T777" i="1"/>
  <c r="D777" i="1"/>
  <c r="AK777" i="1"/>
  <c r="B778" i="1"/>
  <c r="G777" i="1"/>
  <c r="X777" i="1"/>
  <c r="AH777" i="1"/>
  <c r="W777" i="1"/>
  <c r="AE777" i="1" s="1"/>
  <c r="C777" i="1"/>
  <c r="M777" i="1"/>
  <c r="U777" i="1"/>
  <c r="AI778" i="1" l="1"/>
  <c r="AJ778" i="1" s="1"/>
  <c r="AC778" i="1"/>
  <c r="AD778" i="1"/>
  <c r="AB778" i="1"/>
  <c r="AA778" i="1"/>
  <c r="AN777" i="1"/>
  <c r="AG777" i="1"/>
  <c r="P777" i="1"/>
  <c r="S777" i="1"/>
  <c r="V777" i="1"/>
  <c r="R777" i="1"/>
  <c r="O777" i="1"/>
  <c r="A777" i="1"/>
  <c r="H777" i="1"/>
  <c r="I777" i="1" s="1"/>
  <c r="E777" i="1"/>
  <c r="F777" i="1" s="1"/>
  <c r="Y778" i="1"/>
  <c r="N778" i="1"/>
  <c r="T778" i="1"/>
  <c r="J778" i="1"/>
  <c r="AM778" i="1"/>
  <c r="B779" i="1"/>
  <c r="K778" i="1"/>
  <c r="AL778" i="1"/>
  <c r="G778" i="1"/>
  <c r="M778" i="1"/>
  <c r="AK778" i="1"/>
  <c r="X778" i="1"/>
  <c r="U778" i="1"/>
  <c r="Z778" i="1"/>
  <c r="W778" i="1"/>
  <c r="AE778" i="1" s="1"/>
  <c r="C778" i="1"/>
  <c r="AH778" i="1"/>
  <c r="AF778" i="1"/>
  <c r="D778" i="1"/>
  <c r="Q778" i="1"/>
  <c r="AI779" i="1" l="1"/>
  <c r="AJ779" i="1" s="1"/>
  <c r="AD779" i="1"/>
  <c r="AC779" i="1"/>
  <c r="AB779" i="1"/>
  <c r="AA779" i="1"/>
  <c r="AN778" i="1"/>
  <c r="AG778" i="1"/>
  <c r="P778" i="1"/>
  <c r="S778" i="1"/>
  <c r="A778" i="1"/>
  <c r="H778" i="1"/>
  <c r="I778" i="1" s="1"/>
  <c r="E778" i="1"/>
  <c r="F778" i="1" s="1"/>
  <c r="V778" i="1"/>
  <c r="R778" i="1"/>
  <c r="O778" i="1"/>
  <c r="G779" i="1"/>
  <c r="M779" i="1"/>
  <c r="X779" i="1"/>
  <c r="Y779" i="1"/>
  <c r="Q779" i="1"/>
  <c r="U779" i="1"/>
  <c r="Z779" i="1"/>
  <c r="AK779" i="1"/>
  <c r="C779" i="1"/>
  <c r="AL779" i="1"/>
  <c r="AF779" i="1"/>
  <c r="D779" i="1"/>
  <c r="AM779" i="1"/>
  <c r="W779" i="1"/>
  <c r="AE779" i="1" s="1"/>
  <c r="J779" i="1"/>
  <c r="T779" i="1"/>
  <c r="K779" i="1"/>
  <c r="N779" i="1"/>
  <c r="AH779" i="1"/>
  <c r="B780" i="1"/>
  <c r="AI780" i="1" l="1"/>
  <c r="AJ780" i="1" s="1"/>
  <c r="AA780" i="1"/>
  <c r="AD780" i="1"/>
  <c r="AB780" i="1"/>
  <c r="AC780" i="1"/>
  <c r="AN779" i="1"/>
  <c r="AG779" i="1"/>
  <c r="P779" i="1"/>
  <c r="S779" i="1"/>
  <c r="A779" i="1"/>
  <c r="H779" i="1"/>
  <c r="I779" i="1" s="1"/>
  <c r="E779" i="1"/>
  <c r="F779" i="1" s="1"/>
  <c r="V779" i="1"/>
  <c r="R779" i="1"/>
  <c r="O779" i="1"/>
  <c r="C780" i="1"/>
  <c r="AK780" i="1"/>
  <c r="AM780" i="1"/>
  <c r="J780" i="1"/>
  <c r="Y780" i="1"/>
  <c r="D780" i="1"/>
  <c r="AF780" i="1"/>
  <c r="W780" i="1"/>
  <c r="AE780" i="1" s="1"/>
  <c r="K780" i="1"/>
  <c r="N780" i="1"/>
  <c r="AH780" i="1"/>
  <c r="B781" i="1"/>
  <c r="T780" i="1"/>
  <c r="AL780" i="1"/>
  <c r="G780" i="1"/>
  <c r="M780" i="1"/>
  <c r="Q780" i="1"/>
  <c r="U780" i="1"/>
  <c r="X780" i="1"/>
  <c r="Z780" i="1"/>
  <c r="AI781" i="1" l="1"/>
  <c r="AJ781" i="1" s="1"/>
  <c r="AD781" i="1"/>
  <c r="AA781" i="1"/>
  <c r="AC781" i="1"/>
  <c r="AB781" i="1"/>
  <c r="AN780" i="1"/>
  <c r="AG780" i="1"/>
  <c r="P780" i="1"/>
  <c r="S780" i="1"/>
  <c r="V780" i="1"/>
  <c r="O780" i="1"/>
  <c r="R780" i="1"/>
  <c r="A780" i="1"/>
  <c r="H780" i="1"/>
  <c r="I780" i="1" s="1"/>
  <c r="E780" i="1"/>
  <c r="F780" i="1" s="1"/>
  <c r="T781" i="1"/>
  <c r="N781" i="1"/>
  <c r="AL781" i="1"/>
  <c r="B782" i="1"/>
  <c r="K781" i="1"/>
  <c r="G781" i="1"/>
  <c r="M781" i="1"/>
  <c r="AF781" i="1"/>
  <c r="X781" i="1"/>
  <c r="U781" i="1"/>
  <c r="Z781" i="1"/>
  <c r="C781" i="1"/>
  <c r="AK781" i="1"/>
  <c r="W781" i="1"/>
  <c r="AE781" i="1" s="1"/>
  <c r="Q781" i="1"/>
  <c r="AH781" i="1"/>
  <c r="D781" i="1"/>
  <c r="J781" i="1"/>
  <c r="AM781" i="1"/>
  <c r="Y781" i="1"/>
  <c r="AI782" i="1" l="1"/>
  <c r="AJ782" i="1" s="1"/>
  <c r="AD782" i="1"/>
  <c r="AC782" i="1"/>
  <c r="AB782" i="1"/>
  <c r="AA782" i="1"/>
  <c r="AN781" i="1"/>
  <c r="AG781" i="1"/>
  <c r="P781" i="1"/>
  <c r="S781" i="1"/>
  <c r="A781" i="1"/>
  <c r="H781" i="1"/>
  <c r="I781" i="1" s="1"/>
  <c r="E781" i="1"/>
  <c r="F781" i="1" s="1"/>
  <c r="V781" i="1"/>
  <c r="R781" i="1"/>
  <c r="O781" i="1"/>
  <c r="X782" i="1"/>
  <c r="Y782" i="1"/>
  <c r="C782" i="1"/>
  <c r="U782" i="1"/>
  <c r="Z782" i="1"/>
  <c r="G782" i="1"/>
  <c r="W782" i="1"/>
  <c r="AE782" i="1" s="1"/>
  <c r="Q782" i="1"/>
  <c r="AH782" i="1"/>
  <c r="AF782" i="1"/>
  <c r="J782" i="1"/>
  <c r="D782" i="1"/>
  <c r="AL782" i="1"/>
  <c r="T782" i="1"/>
  <c r="N782" i="1"/>
  <c r="AK782" i="1"/>
  <c r="K782" i="1"/>
  <c r="M782" i="1"/>
  <c r="B783" i="1"/>
  <c r="AM782" i="1"/>
  <c r="AI783" i="1" l="1"/>
  <c r="AJ783" i="1" s="1"/>
  <c r="AB783" i="1"/>
  <c r="AD783" i="1"/>
  <c r="AA783" i="1"/>
  <c r="AC783" i="1"/>
  <c r="AN782" i="1"/>
  <c r="AG782" i="1"/>
  <c r="P782" i="1"/>
  <c r="S782" i="1"/>
  <c r="V782" i="1"/>
  <c r="R782" i="1"/>
  <c r="O782" i="1"/>
  <c r="A782" i="1"/>
  <c r="H782" i="1"/>
  <c r="I782" i="1" s="1"/>
  <c r="E782" i="1"/>
  <c r="F782" i="1" s="1"/>
  <c r="D783" i="1"/>
  <c r="AK783" i="1"/>
  <c r="Q783" i="1"/>
  <c r="T783" i="1"/>
  <c r="AL783" i="1"/>
  <c r="B784" i="1"/>
  <c r="K783" i="1"/>
  <c r="M783" i="1"/>
  <c r="W783" i="1"/>
  <c r="AE783" i="1" s="1"/>
  <c r="N783" i="1"/>
  <c r="X783" i="1"/>
  <c r="C783" i="1"/>
  <c r="U783" i="1"/>
  <c r="J783" i="1"/>
  <c r="G783" i="1"/>
  <c r="AM783" i="1"/>
  <c r="AH783" i="1"/>
  <c r="Z783" i="1"/>
  <c r="AF783" i="1"/>
  <c r="Y783" i="1"/>
  <c r="AI784" i="1" l="1"/>
  <c r="AJ784" i="1" s="1"/>
  <c r="AA784" i="1"/>
  <c r="AD784" i="1"/>
  <c r="AB784" i="1"/>
  <c r="AC784" i="1"/>
  <c r="AN783" i="1"/>
  <c r="AG783" i="1"/>
  <c r="P783" i="1"/>
  <c r="S783" i="1"/>
  <c r="A783" i="1"/>
  <c r="H783" i="1"/>
  <c r="I783" i="1" s="1"/>
  <c r="E783" i="1"/>
  <c r="F783" i="1" s="1"/>
  <c r="V783" i="1"/>
  <c r="R783" i="1"/>
  <c r="O783" i="1"/>
  <c r="B785" i="1"/>
  <c r="G784" i="1"/>
  <c r="AM784" i="1"/>
  <c r="T784" i="1"/>
  <c r="M784" i="1"/>
  <c r="X784" i="1"/>
  <c r="U784" i="1"/>
  <c r="AK784" i="1"/>
  <c r="Z784" i="1"/>
  <c r="W784" i="1"/>
  <c r="AE784" i="1" s="1"/>
  <c r="C784" i="1"/>
  <c r="D784" i="1"/>
  <c r="AF784" i="1"/>
  <c r="AH784" i="1"/>
  <c r="Q784" i="1"/>
  <c r="J784" i="1"/>
  <c r="N784" i="1"/>
  <c r="AL784" i="1"/>
  <c r="Y784" i="1"/>
  <c r="K784" i="1"/>
  <c r="AI785" i="1" l="1"/>
  <c r="AJ785" i="1" s="1"/>
  <c r="AC785" i="1"/>
  <c r="AB785" i="1"/>
  <c r="AD785" i="1"/>
  <c r="AA785" i="1"/>
  <c r="AN784" i="1"/>
  <c r="AG784" i="1"/>
  <c r="P784" i="1"/>
  <c r="S784" i="1"/>
  <c r="A784" i="1"/>
  <c r="H784" i="1"/>
  <c r="I784" i="1" s="1"/>
  <c r="E784" i="1"/>
  <c r="F784" i="1" s="1"/>
  <c r="V784" i="1"/>
  <c r="R784" i="1"/>
  <c r="O784" i="1"/>
  <c r="Z785" i="1"/>
  <c r="C785" i="1"/>
  <c r="D785" i="1"/>
  <c r="AM785" i="1"/>
  <c r="Q785" i="1"/>
  <c r="AH785" i="1"/>
  <c r="Y785" i="1"/>
  <c r="N785" i="1"/>
  <c r="T785" i="1"/>
  <c r="B786" i="1"/>
  <c r="G785" i="1"/>
  <c r="M785" i="1"/>
  <c r="AF785" i="1"/>
  <c r="J785" i="1"/>
  <c r="U785" i="1"/>
  <c r="AL785" i="1"/>
  <c r="X785" i="1"/>
  <c r="AK785" i="1"/>
  <c r="W785" i="1"/>
  <c r="AE785" i="1" s="1"/>
  <c r="K785" i="1"/>
  <c r="AI786" i="1" l="1"/>
  <c r="AJ786" i="1" s="1"/>
  <c r="AC786" i="1"/>
  <c r="AA786" i="1"/>
  <c r="AB786" i="1"/>
  <c r="AD786" i="1"/>
  <c r="AN785" i="1"/>
  <c r="AG785" i="1"/>
  <c r="P785" i="1"/>
  <c r="S785" i="1"/>
  <c r="V785" i="1"/>
  <c r="R785" i="1"/>
  <c r="O785" i="1"/>
  <c r="A785" i="1"/>
  <c r="H785" i="1"/>
  <c r="I785" i="1" s="1"/>
  <c r="E785" i="1"/>
  <c r="F785" i="1" s="1"/>
  <c r="D786" i="1"/>
  <c r="AF786" i="1"/>
  <c r="T786" i="1"/>
  <c r="N786" i="1"/>
  <c r="B787" i="1"/>
  <c r="G786" i="1"/>
  <c r="AL786" i="1"/>
  <c r="K786" i="1"/>
  <c r="M786" i="1"/>
  <c r="X786" i="1"/>
  <c r="Q786" i="1"/>
  <c r="U786" i="1"/>
  <c r="AK786" i="1"/>
  <c r="Z786" i="1"/>
  <c r="W786" i="1"/>
  <c r="AE786" i="1" s="1"/>
  <c r="AM786" i="1"/>
  <c r="AH786" i="1"/>
  <c r="Y786" i="1"/>
  <c r="C786" i="1"/>
  <c r="J786" i="1"/>
  <c r="AI787" i="1" l="1"/>
  <c r="AJ787" i="1" s="1"/>
  <c r="AB787" i="1"/>
  <c r="AD787" i="1"/>
  <c r="AC787" i="1"/>
  <c r="AA787" i="1"/>
  <c r="AN786" i="1"/>
  <c r="AG786" i="1"/>
  <c r="P786" i="1"/>
  <c r="S786" i="1"/>
  <c r="A786" i="1"/>
  <c r="H786" i="1"/>
  <c r="I786" i="1" s="1"/>
  <c r="E786" i="1"/>
  <c r="F786" i="1" s="1"/>
  <c r="V786" i="1"/>
  <c r="R786" i="1"/>
  <c r="O786" i="1"/>
  <c r="M787" i="1"/>
  <c r="X787" i="1"/>
  <c r="C787" i="1"/>
  <c r="U787" i="1"/>
  <c r="AF787" i="1"/>
  <c r="Z787" i="1"/>
  <c r="W787" i="1"/>
  <c r="AE787" i="1" s="1"/>
  <c r="G787" i="1"/>
  <c r="AH787" i="1"/>
  <c r="Y787" i="1"/>
  <c r="Q787" i="1"/>
  <c r="AL787" i="1"/>
  <c r="D787" i="1"/>
  <c r="AM787" i="1"/>
  <c r="J787" i="1"/>
  <c r="B788" i="1"/>
  <c r="AK787" i="1"/>
  <c r="T787" i="1"/>
  <c r="K787" i="1"/>
  <c r="N787" i="1"/>
  <c r="AI788" i="1" l="1"/>
  <c r="AJ788" i="1" s="1"/>
  <c r="AA788" i="1"/>
  <c r="AB788" i="1"/>
  <c r="AD788" i="1"/>
  <c r="AC788" i="1"/>
  <c r="AN787" i="1"/>
  <c r="AG787" i="1"/>
  <c r="P787" i="1"/>
  <c r="S787" i="1"/>
  <c r="A787" i="1"/>
  <c r="H787" i="1"/>
  <c r="I787" i="1" s="1"/>
  <c r="E787" i="1"/>
  <c r="F787" i="1" s="1"/>
  <c r="V787" i="1"/>
  <c r="R787" i="1"/>
  <c r="O787" i="1"/>
  <c r="C788" i="1"/>
  <c r="AF788" i="1"/>
  <c r="J788" i="1"/>
  <c r="Y788" i="1"/>
  <c r="D788" i="1"/>
  <c r="AK788" i="1"/>
  <c r="K788" i="1"/>
  <c r="N788" i="1"/>
  <c r="AL788" i="1"/>
  <c r="B789" i="1"/>
  <c r="T788" i="1"/>
  <c r="U788" i="1"/>
  <c r="W788" i="1"/>
  <c r="AE788" i="1" s="1"/>
  <c r="G788" i="1"/>
  <c r="AM788" i="1"/>
  <c r="X788" i="1"/>
  <c r="AH788" i="1"/>
  <c r="Z788" i="1"/>
  <c r="Q788" i="1"/>
  <c r="M788" i="1"/>
  <c r="AI789" i="1" l="1"/>
  <c r="AJ789" i="1" s="1"/>
  <c r="AC789" i="1"/>
  <c r="AA789" i="1"/>
  <c r="AB789" i="1"/>
  <c r="AD789" i="1"/>
  <c r="AN788" i="1"/>
  <c r="AG788" i="1"/>
  <c r="P788" i="1"/>
  <c r="S788" i="1"/>
  <c r="V788" i="1"/>
  <c r="R788" i="1"/>
  <c r="O788" i="1"/>
  <c r="A788" i="1"/>
  <c r="H788" i="1"/>
  <c r="I788" i="1" s="1"/>
  <c r="E788" i="1"/>
  <c r="F788" i="1" s="1"/>
  <c r="K789" i="1"/>
  <c r="U789" i="1"/>
  <c r="B790" i="1"/>
  <c r="G789" i="1"/>
  <c r="N789" i="1"/>
  <c r="AF789" i="1"/>
  <c r="T789" i="1"/>
  <c r="AM789" i="1"/>
  <c r="X789" i="1"/>
  <c r="Q789" i="1"/>
  <c r="M789" i="1"/>
  <c r="Z789" i="1"/>
  <c r="W789" i="1"/>
  <c r="AE789" i="1" s="1"/>
  <c r="AL789" i="1"/>
  <c r="C789" i="1"/>
  <c r="AH789" i="1"/>
  <c r="Y789" i="1"/>
  <c r="J789" i="1"/>
  <c r="D789" i="1"/>
  <c r="AK789" i="1"/>
  <c r="AI790" i="1" l="1"/>
  <c r="AJ790" i="1" s="1"/>
  <c r="AC790" i="1"/>
  <c r="AB790" i="1"/>
  <c r="AD790" i="1"/>
  <c r="AA790" i="1"/>
  <c r="AN789" i="1"/>
  <c r="AG789" i="1"/>
  <c r="P789" i="1"/>
  <c r="S789" i="1"/>
  <c r="A789" i="1"/>
  <c r="E789" i="1"/>
  <c r="F789" i="1" s="1"/>
  <c r="H789" i="1"/>
  <c r="I789" i="1" s="1"/>
  <c r="V789" i="1"/>
  <c r="R789" i="1"/>
  <c r="O789" i="1"/>
  <c r="X790" i="1"/>
  <c r="K790" i="1"/>
  <c r="U790" i="1"/>
  <c r="AK790" i="1"/>
  <c r="Z790" i="1"/>
  <c r="W790" i="1"/>
  <c r="AE790" i="1" s="1"/>
  <c r="C790" i="1"/>
  <c r="J790" i="1"/>
  <c r="AF790" i="1"/>
  <c r="Y790" i="1"/>
  <c r="D790" i="1"/>
  <c r="AM790" i="1"/>
  <c r="T790" i="1"/>
  <c r="N790" i="1"/>
  <c r="Q790" i="1"/>
  <c r="G790" i="1"/>
  <c r="M790" i="1"/>
  <c r="B791" i="1"/>
  <c r="AH790" i="1"/>
  <c r="AL790" i="1"/>
  <c r="AI791" i="1" l="1"/>
  <c r="AJ791" i="1" s="1"/>
  <c r="AC791" i="1"/>
  <c r="AB791" i="1"/>
  <c r="AD791" i="1"/>
  <c r="AA791" i="1"/>
  <c r="AN790" i="1"/>
  <c r="AG790" i="1"/>
  <c r="P790" i="1"/>
  <c r="S790" i="1"/>
  <c r="V790" i="1"/>
  <c r="R790" i="1"/>
  <c r="O790" i="1"/>
  <c r="A790" i="1"/>
  <c r="E790" i="1"/>
  <c r="F790" i="1" s="1"/>
  <c r="H790" i="1"/>
  <c r="I790" i="1" s="1"/>
  <c r="Q791" i="1"/>
  <c r="D791" i="1"/>
  <c r="G791" i="1"/>
  <c r="N791" i="1"/>
  <c r="AH791" i="1"/>
  <c r="B792" i="1"/>
  <c r="K791" i="1"/>
  <c r="AL791" i="1"/>
  <c r="W791" i="1"/>
  <c r="AE791" i="1" s="1"/>
  <c r="T791" i="1"/>
  <c r="M791" i="1"/>
  <c r="AM791" i="1"/>
  <c r="X791" i="1"/>
  <c r="U791" i="1"/>
  <c r="Y791" i="1"/>
  <c r="C791" i="1"/>
  <c r="J791" i="1"/>
  <c r="AK791" i="1"/>
  <c r="Z791" i="1"/>
  <c r="AF791" i="1"/>
  <c r="AI792" i="1" l="1"/>
  <c r="AJ792" i="1" s="1"/>
  <c r="AC792" i="1"/>
  <c r="AD792" i="1"/>
  <c r="AB792" i="1"/>
  <c r="AA792" i="1"/>
  <c r="AN791" i="1"/>
  <c r="AG791" i="1"/>
  <c r="P791" i="1"/>
  <c r="S791" i="1"/>
  <c r="A791" i="1"/>
  <c r="H791" i="1"/>
  <c r="I791" i="1" s="1"/>
  <c r="E791" i="1"/>
  <c r="F791" i="1" s="1"/>
  <c r="V791" i="1"/>
  <c r="R791" i="1"/>
  <c r="O791" i="1"/>
  <c r="B793" i="1"/>
  <c r="T792" i="1"/>
  <c r="AL792" i="1"/>
  <c r="W792" i="1"/>
  <c r="AE792" i="1" s="1"/>
  <c r="K792" i="1"/>
  <c r="M792" i="1"/>
  <c r="AK792" i="1"/>
  <c r="X792" i="1"/>
  <c r="Y792" i="1"/>
  <c r="Q792" i="1"/>
  <c r="U792" i="1"/>
  <c r="AH792" i="1"/>
  <c r="Z792" i="1"/>
  <c r="AM792" i="1"/>
  <c r="C792" i="1"/>
  <c r="D792" i="1"/>
  <c r="G792" i="1"/>
  <c r="J792" i="1"/>
  <c r="N792" i="1"/>
  <c r="AF792" i="1"/>
  <c r="AI793" i="1" l="1"/>
  <c r="AJ793" i="1" s="1"/>
  <c r="AB793" i="1"/>
  <c r="AC793" i="1"/>
  <c r="AD793" i="1"/>
  <c r="AA793" i="1"/>
  <c r="AN792" i="1"/>
  <c r="AG792" i="1"/>
  <c r="P792" i="1"/>
  <c r="S792" i="1"/>
  <c r="A792" i="1"/>
  <c r="H792" i="1"/>
  <c r="I792" i="1" s="1"/>
  <c r="E792" i="1"/>
  <c r="F792" i="1" s="1"/>
  <c r="V792" i="1"/>
  <c r="R792" i="1"/>
  <c r="O792" i="1"/>
  <c r="Z793" i="1"/>
  <c r="W793" i="1"/>
  <c r="AE793" i="1" s="1"/>
  <c r="C793" i="1"/>
  <c r="AM793" i="1"/>
  <c r="D793" i="1"/>
  <c r="AF793" i="1"/>
  <c r="J793" i="1"/>
  <c r="AH793" i="1"/>
  <c r="T793" i="1"/>
  <c r="N793" i="1"/>
  <c r="AK793" i="1"/>
  <c r="B794" i="1"/>
  <c r="G793" i="1"/>
  <c r="AL793" i="1"/>
  <c r="K793" i="1"/>
  <c r="Q793" i="1"/>
  <c r="M793" i="1"/>
  <c r="U793" i="1"/>
  <c r="X793" i="1"/>
  <c r="Y793" i="1"/>
  <c r="AI794" i="1" l="1"/>
  <c r="AJ794" i="1" s="1"/>
  <c r="AA794" i="1"/>
  <c r="AC794" i="1"/>
  <c r="AB794" i="1"/>
  <c r="AD794" i="1"/>
  <c r="AN793" i="1"/>
  <c r="AG793" i="1"/>
  <c r="P793" i="1"/>
  <c r="S793" i="1"/>
  <c r="V793" i="1"/>
  <c r="R793" i="1"/>
  <c r="O793" i="1"/>
  <c r="A793" i="1"/>
  <c r="E793" i="1"/>
  <c r="F793" i="1" s="1"/>
  <c r="H793" i="1"/>
  <c r="I793" i="1" s="1"/>
  <c r="D794" i="1"/>
  <c r="K794" i="1"/>
  <c r="N794" i="1"/>
  <c r="B795" i="1"/>
  <c r="T794" i="1"/>
  <c r="AH794" i="1"/>
  <c r="G794" i="1"/>
  <c r="M794" i="1"/>
  <c r="AM794" i="1"/>
  <c r="X794" i="1"/>
  <c r="Y794" i="1"/>
  <c r="U794" i="1"/>
  <c r="Z794" i="1"/>
  <c r="C794" i="1"/>
  <c r="J794" i="1"/>
  <c r="Q794" i="1"/>
  <c r="AL794" i="1"/>
  <c r="AK794" i="1"/>
  <c r="AF794" i="1"/>
  <c r="W794" i="1"/>
  <c r="AE794" i="1" s="1"/>
  <c r="AI795" i="1" l="1"/>
  <c r="AJ795" i="1" s="1"/>
  <c r="AD795" i="1"/>
  <c r="AB795" i="1"/>
  <c r="AA795" i="1"/>
  <c r="AC795" i="1"/>
  <c r="AN794" i="1"/>
  <c r="AG794" i="1"/>
  <c r="P794" i="1"/>
  <c r="S794" i="1"/>
  <c r="A794" i="1"/>
  <c r="H794" i="1"/>
  <c r="I794" i="1" s="1"/>
  <c r="E794" i="1"/>
  <c r="F794" i="1" s="1"/>
  <c r="V794" i="1"/>
  <c r="R794" i="1"/>
  <c r="O794" i="1"/>
  <c r="G795" i="1"/>
  <c r="M795" i="1"/>
  <c r="AK795" i="1"/>
  <c r="X795" i="1"/>
  <c r="U795" i="1"/>
  <c r="Z795" i="1"/>
  <c r="C795" i="1"/>
  <c r="AH795" i="1"/>
  <c r="Y795" i="1"/>
  <c r="Q795" i="1"/>
  <c r="AM795" i="1"/>
  <c r="AL795" i="1"/>
  <c r="N795" i="1"/>
  <c r="W795" i="1"/>
  <c r="AE795" i="1" s="1"/>
  <c r="D795" i="1"/>
  <c r="J795" i="1"/>
  <c r="AF795" i="1"/>
  <c r="B796" i="1"/>
  <c r="T795" i="1"/>
  <c r="K795" i="1"/>
  <c r="AI796" i="1" l="1"/>
  <c r="AJ796" i="1" s="1"/>
  <c r="AC796" i="1"/>
  <c r="AA796" i="1"/>
  <c r="AD796" i="1"/>
  <c r="AB796" i="1"/>
  <c r="AN795" i="1"/>
  <c r="AG795" i="1"/>
  <c r="P795" i="1"/>
  <c r="S795" i="1"/>
  <c r="A795" i="1"/>
  <c r="H795" i="1"/>
  <c r="I795" i="1" s="1"/>
  <c r="E795" i="1"/>
  <c r="F795" i="1" s="1"/>
  <c r="V795" i="1"/>
  <c r="R795" i="1"/>
  <c r="O795" i="1"/>
  <c r="Q796" i="1"/>
  <c r="AF796" i="1"/>
  <c r="D796" i="1"/>
  <c r="AL796" i="1"/>
  <c r="Y796" i="1"/>
  <c r="J796" i="1"/>
  <c r="T796" i="1"/>
  <c r="N796" i="1"/>
  <c r="AM796" i="1"/>
  <c r="B797" i="1"/>
  <c r="G796" i="1"/>
  <c r="U796" i="1"/>
  <c r="AH796" i="1"/>
  <c r="W796" i="1"/>
  <c r="AE796" i="1" s="1"/>
  <c r="K796" i="1"/>
  <c r="AK796" i="1"/>
  <c r="X796" i="1"/>
  <c r="M796" i="1"/>
  <c r="Z796" i="1"/>
  <c r="C796" i="1"/>
  <c r="AI797" i="1" l="1"/>
  <c r="AJ797" i="1" s="1"/>
  <c r="AD797" i="1"/>
  <c r="AB797" i="1"/>
  <c r="AA797" i="1"/>
  <c r="AC797" i="1"/>
  <c r="AN796" i="1"/>
  <c r="AG796" i="1"/>
  <c r="P796" i="1"/>
  <c r="S796" i="1"/>
  <c r="A796" i="1"/>
  <c r="H796" i="1"/>
  <c r="I796" i="1" s="1"/>
  <c r="E796" i="1"/>
  <c r="F796" i="1" s="1"/>
  <c r="V796" i="1"/>
  <c r="R796" i="1"/>
  <c r="O796" i="1"/>
  <c r="K797" i="1"/>
  <c r="B798" i="1"/>
  <c r="G797" i="1"/>
  <c r="M797" i="1"/>
  <c r="T797" i="1"/>
  <c r="N797" i="1"/>
  <c r="AF797" i="1"/>
  <c r="X797" i="1"/>
  <c r="D797" i="1"/>
  <c r="U797" i="1"/>
  <c r="Z797" i="1"/>
  <c r="W797" i="1"/>
  <c r="AE797" i="1" s="1"/>
  <c r="AH797" i="1"/>
  <c r="Y797" i="1"/>
  <c r="C797" i="1"/>
  <c r="AK797" i="1"/>
  <c r="J797" i="1"/>
  <c r="AL797" i="1"/>
  <c r="Q797" i="1"/>
  <c r="AM797" i="1"/>
  <c r="AI798" i="1" l="1"/>
  <c r="AJ798" i="1" s="1"/>
  <c r="AD798" i="1"/>
  <c r="AC798" i="1"/>
  <c r="AA798" i="1"/>
  <c r="AB798" i="1"/>
  <c r="AN797" i="1"/>
  <c r="AG797" i="1"/>
  <c r="P797" i="1"/>
  <c r="S797" i="1"/>
  <c r="A797" i="1"/>
  <c r="H797" i="1"/>
  <c r="I797" i="1" s="1"/>
  <c r="E797" i="1"/>
  <c r="F797" i="1" s="1"/>
  <c r="V797" i="1"/>
  <c r="R797" i="1"/>
  <c r="O797" i="1"/>
  <c r="X798" i="1"/>
  <c r="K798" i="1"/>
  <c r="U798" i="1"/>
  <c r="AK798" i="1"/>
  <c r="Z798" i="1"/>
  <c r="W798" i="1"/>
  <c r="AE798" i="1" s="1"/>
  <c r="C798" i="1"/>
  <c r="AH798" i="1"/>
  <c r="D798" i="1"/>
  <c r="AM798" i="1"/>
  <c r="Y798" i="1"/>
  <c r="N798" i="1"/>
  <c r="T798" i="1"/>
  <c r="J798" i="1"/>
  <c r="AL798" i="1"/>
  <c r="B799" i="1"/>
  <c r="G798" i="1"/>
  <c r="Q798" i="1"/>
  <c r="M798" i="1"/>
  <c r="AF798" i="1"/>
  <c r="AI799" i="1" l="1"/>
  <c r="AJ799" i="1" s="1"/>
  <c r="AD799" i="1"/>
  <c r="AA799" i="1"/>
  <c r="AB799" i="1"/>
  <c r="AC799" i="1"/>
  <c r="AN798" i="1"/>
  <c r="AG798" i="1"/>
  <c r="P798" i="1"/>
  <c r="S798" i="1"/>
  <c r="V798" i="1"/>
  <c r="R798" i="1"/>
  <c r="O798" i="1"/>
  <c r="A798" i="1"/>
  <c r="H798" i="1"/>
  <c r="I798" i="1" s="1"/>
  <c r="E798" i="1"/>
  <c r="F798" i="1" s="1"/>
  <c r="Q799" i="1"/>
  <c r="Y799" i="1"/>
  <c r="D799" i="1"/>
  <c r="K799" i="1"/>
  <c r="N799" i="1"/>
  <c r="AK799" i="1"/>
  <c r="B800" i="1"/>
  <c r="G799" i="1"/>
  <c r="AL799" i="1"/>
  <c r="T799" i="1"/>
  <c r="M799" i="1"/>
  <c r="AM799" i="1"/>
  <c r="X799" i="1"/>
  <c r="U799" i="1"/>
  <c r="Z799" i="1"/>
  <c r="W799" i="1"/>
  <c r="AE799" i="1" s="1"/>
  <c r="C799" i="1"/>
  <c r="J799" i="1"/>
  <c r="AH799" i="1"/>
  <c r="AF799" i="1"/>
  <c r="AI800" i="1" l="1"/>
  <c r="AJ800" i="1" s="1"/>
  <c r="AD800" i="1"/>
  <c r="AB800" i="1"/>
  <c r="AA800" i="1"/>
  <c r="AC800" i="1"/>
  <c r="AN799" i="1"/>
  <c r="AG799" i="1"/>
  <c r="P799" i="1"/>
  <c r="S799" i="1"/>
  <c r="A799" i="1"/>
  <c r="E799" i="1"/>
  <c r="F799" i="1" s="1"/>
  <c r="H799" i="1"/>
  <c r="I799" i="1" s="1"/>
  <c r="V799" i="1"/>
  <c r="R799" i="1"/>
  <c r="O799" i="1"/>
  <c r="B801" i="1"/>
  <c r="G800" i="1"/>
  <c r="M800" i="1"/>
  <c r="AM800" i="1"/>
  <c r="T800" i="1"/>
  <c r="N800" i="1"/>
  <c r="X800" i="1"/>
  <c r="U800" i="1"/>
  <c r="Z800" i="1"/>
  <c r="W800" i="1"/>
  <c r="AE800" i="1" s="1"/>
  <c r="C800" i="1"/>
  <c r="AK800" i="1"/>
  <c r="Y800" i="1"/>
  <c r="Q800" i="1"/>
  <c r="AL800" i="1"/>
  <c r="AF800" i="1"/>
  <c r="J800" i="1"/>
  <c r="AH800" i="1"/>
  <c r="D800" i="1"/>
  <c r="K800" i="1"/>
  <c r="AI801" i="1" l="1"/>
  <c r="AJ801" i="1" s="1"/>
  <c r="AB801" i="1"/>
  <c r="AA801" i="1"/>
  <c r="AD801" i="1"/>
  <c r="AC801" i="1"/>
  <c r="AN800" i="1"/>
  <c r="AG800" i="1"/>
  <c r="P800" i="1"/>
  <c r="S800" i="1"/>
  <c r="A800" i="1"/>
  <c r="H800" i="1"/>
  <c r="I800" i="1" s="1"/>
  <c r="E800" i="1"/>
  <c r="F800" i="1" s="1"/>
  <c r="V800" i="1"/>
  <c r="R800" i="1"/>
  <c r="O800" i="1"/>
  <c r="Z801" i="1"/>
  <c r="C801" i="1"/>
  <c r="D801" i="1"/>
  <c r="AK801" i="1"/>
  <c r="J801" i="1"/>
  <c r="Y801" i="1"/>
  <c r="Q801" i="1"/>
  <c r="T801" i="1"/>
  <c r="N801" i="1"/>
  <c r="AF801" i="1"/>
  <c r="B802" i="1"/>
  <c r="K801" i="1"/>
  <c r="AH801" i="1"/>
  <c r="W801" i="1"/>
  <c r="AE801" i="1" s="1"/>
  <c r="G801" i="1"/>
  <c r="M801" i="1"/>
  <c r="AM801" i="1"/>
  <c r="X801" i="1"/>
  <c r="U801" i="1"/>
  <c r="AL801" i="1"/>
  <c r="AI802" i="1" l="1"/>
  <c r="AJ802" i="1" s="1"/>
  <c r="AD802" i="1"/>
  <c r="AB802" i="1"/>
  <c r="AA802" i="1"/>
  <c r="AC802" i="1"/>
  <c r="AN801" i="1"/>
  <c r="AG801" i="1"/>
  <c r="P801" i="1"/>
  <c r="S801" i="1"/>
  <c r="V801" i="1"/>
  <c r="R801" i="1"/>
  <c r="O801" i="1"/>
  <c r="A801" i="1"/>
  <c r="E801" i="1"/>
  <c r="F801" i="1" s="1"/>
  <c r="H801" i="1"/>
  <c r="I801" i="1" s="1"/>
  <c r="Y802" i="1"/>
  <c r="J802" i="1"/>
  <c r="T802" i="1"/>
  <c r="N802" i="1"/>
  <c r="B803" i="1"/>
  <c r="G802" i="1"/>
  <c r="AM802" i="1"/>
  <c r="K802" i="1"/>
  <c r="M802" i="1"/>
  <c r="X802" i="1"/>
  <c r="U802" i="1"/>
  <c r="AL802" i="1"/>
  <c r="Z802" i="1"/>
  <c r="W802" i="1"/>
  <c r="AE802" i="1" s="1"/>
  <c r="C802" i="1"/>
  <c r="AH802" i="1"/>
  <c r="Q802" i="1"/>
  <c r="AK802" i="1"/>
  <c r="D802" i="1"/>
  <c r="AF802" i="1"/>
  <c r="AI803" i="1" l="1"/>
  <c r="AJ803" i="1" s="1"/>
  <c r="AB803" i="1"/>
  <c r="AD803" i="1"/>
  <c r="AA803" i="1"/>
  <c r="AC803" i="1"/>
  <c r="AN802" i="1"/>
  <c r="AG802" i="1"/>
  <c r="P802" i="1"/>
  <c r="S802" i="1"/>
  <c r="A802" i="1"/>
  <c r="H802" i="1"/>
  <c r="I802" i="1" s="1"/>
  <c r="E802" i="1"/>
  <c r="F802" i="1" s="1"/>
  <c r="V802" i="1"/>
  <c r="R802" i="1"/>
  <c r="O802" i="1"/>
  <c r="G803" i="1"/>
  <c r="M803" i="1"/>
  <c r="X803" i="1"/>
  <c r="U803" i="1"/>
  <c r="AH803" i="1"/>
  <c r="Z803" i="1"/>
  <c r="W803" i="1"/>
  <c r="AE803" i="1" s="1"/>
  <c r="C803" i="1"/>
  <c r="Y803" i="1"/>
  <c r="Q803" i="1"/>
  <c r="AK803" i="1"/>
  <c r="D803" i="1"/>
  <c r="AF803" i="1"/>
  <c r="J803" i="1"/>
  <c r="AM803" i="1"/>
  <c r="K803" i="1"/>
  <c r="N803" i="1"/>
  <c r="B804" i="1"/>
  <c r="T803" i="1"/>
  <c r="AL803" i="1"/>
  <c r="AI804" i="1" l="1"/>
  <c r="AJ804" i="1" s="1"/>
  <c r="AD804" i="1"/>
  <c r="AC804" i="1"/>
  <c r="AB804" i="1"/>
  <c r="AA804" i="1"/>
  <c r="AN803" i="1"/>
  <c r="AG803" i="1"/>
  <c r="P803" i="1"/>
  <c r="S803" i="1"/>
  <c r="A803" i="1"/>
  <c r="H803" i="1"/>
  <c r="I803" i="1" s="1"/>
  <c r="E803" i="1"/>
  <c r="F803" i="1" s="1"/>
  <c r="V803" i="1"/>
  <c r="R803" i="1"/>
  <c r="O803" i="1"/>
  <c r="Q804" i="1"/>
  <c r="AF804" i="1"/>
  <c r="D804" i="1"/>
  <c r="AL804" i="1"/>
  <c r="Y804" i="1"/>
  <c r="J804" i="1"/>
  <c r="AM804" i="1"/>
  <c r="T804" i="1"/>
  <c r="N804" i="1"/>
  <c r="AH804" i="1"/>
  <c r="B805" i="1"/>
  <c r="G804" i="1"/>
  <c r="K804" i="1"/>
  <c r="M804" i="1"/>
  <c r="X804" i="1"/>
  <c r="U804" i="1"/>
  <c r="AK804" i="1"/>
  <c r="Z804" i="1"/>
  <c r="W804" i="1"/>
  <c r="AE804" i="1" s="1"/>
  <c r="C804" i="1"/>
  <c r="AI805" i="1" l="1"/>
  <c r="AJ805" i="1" s="1"/>
  <c r="AD805" i="1"/>
  <c r="AA805" i="1"/>
  <c r="AC805" i="1"/>
  <c r="AB805" i="1"/>
  <c r="AN804" i="1"/>
  <c r="AG804" i="1"/>
  <c r="P804" i="1"/>
  <c r="S804" i="1"/>
  <c r="A804" i="1"/>
  <c r="H804" i="1"/>
  <c r="I804" i="1" s="1"/>
  <c r="E804" i="1"/>
  <c r="F804" i="1" s="1"/>
  <c r="V804" i="1"/>
  <c r="R804" i="1"/>
  <c r="O804" i="1"/>
  <c r="T805" i="1"/>
  <c r="N805" i="1"/>
  <c r="B806" i="1"/>
  <c r="G805" i="1"/>
  <c r="AM805" i="1"/>
  <c r="M805" i="1"/>
  <c r="AL805" i="1"/>
  <c r="X805" i="1"/>
  <c r="C805" i="1"/>
  <c r="U805" i="1"/>
  <c r="AH805" i="1"/>
  <c r="Z805" i="1"/>
  <c r="W805" i="1"/>
  <c r="AE805" i="1" s="1"/>
  <c r="K805" i="1"/>
  <c r="AK805" i="1"/>
  <c r="Q805" i="1"/>
  <c r="D805" i="1"/>
  <c r="AF805" i="1"/>
  <c r="Y805" i="1"/>
  <c r="J805" i="1"/>
  <c r="AI806" i="1" l="1"/>
  <c r="AJ806" i="1" s="1"/>
  <c r="AA806" i="1"/>
  <c r="AB806" i="1"/>
  <c r="AC806" i="1"/>
  <c r="AD806" i="1"/>
  <c r="AN805" i="1"/>
  <c r="AG805" i="1"/>
  <c r="P805" i="1"/>
  <c r="S805" i="1"/>
  <c r="A805" i="1"/>
  <c r="H805" i="1"/>
  <c r="I805" i="1" s="1"/>
  <c r="E805" i="1"/>
  <c r="F805" i="1" s="1"/>
  <c r="V805" i="1"/>
  <c r="R805" i="1"/>
  <c r="O805" i="1"/>
  <c r="X806" i="1"/>
  <c r="K806" i="1"/>
  <c r="U806" i="1"/>
  <c r="Z806" i="1"/>
  <c r="G806" i="1"/>
  <c r="Y806" i="1"/>
  <c r="Q806" i="1"/>
  <c r="AF806" i="1"/>
  <c r="J806" i="1"/>
  <c r="AH806" i="1"/>
  <c r="D806" i="1"/>
  <c r="T806" i="1"/>
  <c r="N806" i="1"/>
  <c r="AM806" i="1"/>
  <c r="B807" i="1"/>
  <c r="AL806" i="1"/>
  <c r="AK806" i="1"/>
  <c r="W806" i="1"/>
  <c r="AE806" i="1" s="1"/>
  <c r="C806" i="1"/>
  <c r="M806" i="1"/>
  <c r="AI807" i="1" l="1"/>
  <c r="AJ807" i="1" s="1"/>
  <c r="AB807" i="1"/>
  <c r="AA807" i="1"/>
  <c r="AC807" i="1"/>
  <c r="AD807" i="1"/>
  <c r="AN806" i="1"/>
  <c r="AG806" i="1"/>
  <c r="P806" i="1"/>
  <c r="S806" i="1"/>
  <c r="V806" i="1"/>
  <c r="R806" i="1"/>
  <c r="O806" i="1"/>
  <c r="A806" i="1"/>
  <c r="H806" i="1"/>
  <c r="I806" i="1" s="1"/>
  <c r="E806" i="1"/>
  <c r="F806" i="1" s="1"/>
  <c r="D807" i="1"/>
  <c r="Y807" i="1"/>
  <c r="J807" i="1"/>
  <c r="K807" i="1"/>
  <c r="N807" i="1"/>
  <c r="AF807" i="1"/>
  <c r="B808" i="1"/>
  <c r="T807" i="1"/>
  <c r="W807" i="1"/>
  <c r="AE807" i="1" s="1"/>
  <c r="G807" i="1"/>
  <c r="M807" i="1"/>
  <c r="X807" i="1"/>
  <c r="Q807" i="1"/>
  <c r="U807" i="1"/>
  <c r="AH807" i="1"/>
  <c r="Z807" i="1"/>
  <c r="AL807" i="1"/>
  <c r="C807" i="1"/>
  <c r="AM807" i="1"/>
  <c r="AK807" i="1"/>
  <c r="AI808" i="1" l="1"/>
  <c r="AJ808" i="1" s="1"/>
  <c r="AA808" i="1"/>
  <c r="AC808" i="1"/>
  <c r="AB808" i="1"/>
  <c r="AD808" i="1"/>
  <c r="AN807" i="1"/>
  <c r="AG807" i="1"/>
  <c r="P807" i="1"/>
  <c r="S807" i="1"/>
  <c r="A807" i="1"/>
  <c r="H807" i="1"/>
  <c r="I807" i="1" s="1"/>
  <c r="E807" i="1"/>
  <c r="F807" i="1" s="1"/>
  <c r="V807" i="1"/>
  <c r="R807" i="1"/>
  <c r="O807" i="1"/>
  <c r="B809" i="1"/>
  <c r="K808" i="1"/>
  <c r="G808" i="1"/>
  <c r="M808" i="1"/>
  <c r="AL808" i="1"/>
  <c r="X808" i="1"/>
  <c r="U808" i="1"/>
  <c r="Z808" i="1"/>
  <c r="C808" i="1"/>
  <c r="AK808" i="1"/>
  <c r="D808" i="1"/>
  <c r="AF808" i="1"/>
  <c r="J808" i="1"/>
  <c r="Y808" i="1"/>
  <c r="Q808" i="1"/>
  <c r="AM808" i="1"/>
  <c r="W808" i="1"/>
  <c r="AE808" i="1" s="1"/>
  <c r="T808" i="1"/>
  <c r="N808" i="1"/>
  <c r="AH808" i="1"/>
  <c r="AI809" i="1" l="1"/>
  <c r="AJ809" i="1" s="1"/>
  <c r="AC809" i="1"/>
  <c r="AA809" i="1"/>
  <c r="AD809" i="1"/>
  <c r="AB809" i="1"/>
  <c r="AN808" i="1"/>
  <c r="AG808" i="1"/>
  <c r="P808" i="1"/>
  <c r="S808" i="1"/>
  <c r="A808" i="1"/>
  <c r="H808" i="1"/>
  <c r="I808" i="1" s="1"/>
  <c r="E808" i="1"/>
  <c r="F808" i="1" s="1"/>
  <c r="V808" i="1"/>
  <c r="R808" i="1"/>
  <c r="O808" i="1"/>
  <c r="Z809" i="1"/>
  <c r="C809" i="1"/>
  <c r="AH809" i="1"/>
  <c r="Y809" i="1"/>
  <c r="Q809" i="1"/>
  <c r="AF809" i="1"/>
  <c r="D809" i="1"/>
  <c r="AK809" i="1"/>
  <c r="J809" i="1"/>
  <c r="T809" i="1"/>
  <c r="N809" i="1"/>
  <c r="AL809" i="1"/>
  <c r="B810" i="1"/>
  <c r="G809" i="1"/>
  <c r="W809" i="1"/>
  <c r="AE809" i="1" s="1"/>
  <c r="K809" i="1"/>
  <c r="M809" i="1"/>
  <c r="AM809" i="1"/>
  <c r="U809" i="1"/>
  <c r="X809" i="1"/>
  <c r="AI810" i="1" l="1"/>
  <c r="AJ810" i="1" s="1"/>
  <c r="AB810" i="1"/>
  <c r="AD810" i="1"/>
  <c r="AC810" i="1"/>
  <c r="AA810" i="1"/>
  <c r="AN809" i="1"/>
  <c r="AG809" i="1"/>
  <c r="P809" i="1"/>
  <c r="S809" i="1"/>
  <c r="V809" i="1"/>
  <c r="R809" i="1"/>
  <c r="O809" i="1"/>
  <c r="A809" i="1"/>
  <c r="H809" i="1"/>
  <c r="I809" i="1" s="1"/>
  <c r="E809" i="1"/>
  <c r="F809" i="1" s="1"/>
  <c r="Y810" i="1"/>
  <c r="D810" i="1"/>
  <c r="K810" i="1"/>
  <c r="N810" i="1"/>
  <c r="AM810" i="1"/>
  <c r="B811" i="1"/>
  <c r="T810" i="1"/>
  <c r="G810" i="1"/>
  <c r="M810" i="1"/>
  <c r="AF810" i="1"/>
  <c r="X810" i="1"/>
  <c r="U810" i="1"/>
  <c r="Z810" i="1"/>
  <c r="W810" i="1"/>
  <c r="AE810" i="1" s="1"/>
  <c r="C810" i="1"/>
  <c r="AK810" i="1"/>
  <c r="Q810" i="1"/>
  <c r="AH810" i="1"/>
  <c r="J810" i="1"/>
  <c r="AL810" i="1"/>
  <c r="AI811" i="1" l="1"/>
  <c r="AJ811" i="1" s="1"/>
  <c r="AA811" i="1"/>
  <c r="AC811" i="1"/>
  <c r="AB811" i="1"/>
  <c r="AD811" i="1"/>
  <c r="AN810" i="1"/>
  <c r="AG810" i="1"/>
  <c r="P810" i="1"/>
  <c r="S810" i="1"/>
  <c r="A810" i="1"/>
  <c r="H810" i="1"/>
  <c r="I810" i="1" s="1"/>
  <c r="E810" i="1"/>
  <c r="F810" i="1" s="1"/>
  <c r="V810" i="1"/>
  <c r="R810" i="1"/>
  <c r="O810" i="1"/>
  <c r="M811" i="1"/>
  <c r="AF811" i="1"/>
  <c r="X811" i="1"/>
  <c r="C811" i="1"/>
  <c r="U811" i="1"/>
  <c r="AL811" i="1"/>
  <c r="Z811" i="1"/>
  <c r="W811" i="1"/>
  <c r="AE811" i="1" s="1"/>
  <c r="G811" i="1"/>
  <c r="AK811" i="1"/>
  <c r="J811" i="1"/>
  <c r="N811" i="1"/>
  <c r="Y811" i="1"/>
  <c r="D811" i="1"/>
  <c r="AH811" i="1"/>
  <c r="K811" i="1"/>
  <c r="Q811" i="1"/>
  <c r="AM811" i="1"/>
  <c r="T811" i="1"/>
  <c r="B812" i="1"/>
  <c r="AI812" i="1" l="1"/>
  <c r="AJ812" i="1" s="1"/>
  <c r="AC812" i="1"/>
  <c r="AA812" i="1"/>
  <c r="AD812" i="1"/>
  <c r="AB812" i="1"/>
  <c r="AN811" i="1"/>
  <c r="AG811" i="1"/>
  <c r="P811" i="1"/>
  <c r="S811" i="1"/>
  <c r="A811" i="1"/>
  <c r="H811" i="1"/>
  <c r="I811" i="1" s="1"/>
  <c r="E811" i="1"/>
  <c r="F811" i="1" s="1"/>
  <c r="V811" i="1"/>
  <c r="R811" i="1"/>
  <c r="O811" i="1"/>
  <c r="W812" i="1"/>
  <c r="AE812" i="1" s="1"/>
  <c r="D812" i="1"/>
  <c r="AM812" i="1"/>
  <c r="AF812" i="1"/>
  <c r="Q812" i="1"/>
  <c r="AK812" i="1"/>
  <c r="J812" i="1"/>
  <c r="T812" i="1"/>
  <c r="N812" i="1"/>
  <c r="AL812" i="1"/>
  <c r="B813" i="1"/>
  <c r="K812" i="1"/>
  <c r="G812" i="1"/>
  <c r="M812" i="1"/>
  <c r="X812" i="1"/>
  <c r="Y812" i="1"/>
  <c r="U812" i="1"/>
  <c r="Z812" i="1"/>
  <c r="C812" i="1"/>
  <c r="AH812" i="1"/>
  <c r="AI813" i="1" l="1"/>
  <c r="AJ813" i="1" s="1"/>
  <c r="AB813" i="1"/>
  <c r="AD813" i="1"/>
  <c r="AC813" i="1"/>
  <c r="AA813" i="1"/>
  <c r="AN812" i="1"/>
  <c r="AG812" i="1"/>
  <c r="P812" i="1"/>
  <c r="S812" i="1"/>
  <c r="A812" i="1"/>
  <c r="H812" i="1"/>
  <c r="I812" i="1" s="1"/>
  <c r="E812" i="1"/>
  <c r="F812" i="1" s="1"/>
  <c r="V812" i="1"/>
  <c r="R812" i="1"/>
  <c r="O812" i="1"/>
  <c r="T813" i="1"/>
  <c r="N813" i="1"/>
  <c r="AK813" i="1"/>
  <c r="B814" i="1"/>
  <c r="K813" i="1"/>
  <c r="G813" i="1"/>
  <c r="M813" i="1"/>
  <c r="AL813" i="1"/>
  <c r="X813" i="1"/>
  <c r="U813" i="1"/>
  <c r="Z813" i="1"/>
  <c r="C813" i="1"/>
  <c r="Y813" i="1"/>
  <c r="D813" i="1"/>
  <c r="AF813" i="1"/>
  <c r="AH813" i="1"/>
  <c r="Q813" i="1"/>
  <c r="J813" i="1"/>
  <c r="AM813" i="1"/>
  <c r="W813" i="1"/>
  <c r="AE813" i="1" s="1"/>
  <c r="AI814" i="1" l="1"/>
  <c r="AJ814" i="1" s="1"/>
  <c r="AD814" i="1"/>
  <c r="AC814" i="1"/>
  <c r="AA814" i="1"/>
  <c r="AB814" i="1"/>
  <c r="AN813" i="1"/>
  <c r="AG813" i="1"/>
  <c r="P813" i="1"/>
  <c r="S813" i="1"/>
  <c r="A813" i="1"/>
  <c r="H813" i="1"/>
  <c r="I813" i="1" s="1"/>
  <c r="E813" i="1"/>
  <c r="F813" i="1" s="1"/>
  <c r="V813" i="1"/>
  <c r="R813" i="1"/>
  <c r="O813" i="1"/>
  <c r="X814" i="1"/>
  <c r="U814" i="1"/>
  <c r="Z814" i="1"/>
  <c r="C814" i="1"/>
  <c r="AH814" i="1"/>
  <c r="D814" i="1"/>
  <c r="AL814" i="1"/>
  <c r="AF814" i="1"/>
  <c r="J814" i="1"/>
  <c r="Y814" i="1"/>
  <c r="Q814" i="1"/>
  <c r="T814" i="1"/>
  <c r="N814" i="1"/>
  <c r="B815" i="1"/>
  <c r="K814" i="1"/>
  <c r="AM814" i="1"/>
  <c r="W814" i="1"/>
  <c r="AE814" i="1" s="1"/>
  <c r="G814" i="1"/>
  <c r="M814" i="1"/>
  <c r="AK814" i="1"/>
  <c r="AI815" i="1" l="1"/>
  <c r="AJ815" i="1" s="1"/>
  <c r="AA815" i="1"/>
  <c r="AD815" i="1"/>
  <c r="AB815" i="1"/>
  <c r="AC815" i="1"/>
  <c r="AN814" i="1"/>
  <c r="AG814" i="1"/>
  <c r="P814" i="1"/>
  <c r="S814" i="1"/>
  <c r="V814" i="1"/>
  <c r="R814" i="1"/>
  <c r="O814" i="1"/>
  <c r="A814" i="1"/>
  <c r="E814" i="1"/>
  <c r="F814" i="1" s="1"/>
  <c r="H814" i="1"/>
  <c r="I814" i="1" s="1"/>
  <c r="D815" i="1"/>
  <c r="AL815" i="1"/>
  <c r="N815" i="1"/>
  <c r="AM815" i="1"/>
  <c r="T815" i="1"/>
  <c r="J815" i="1"/>
  <c r="AK815" i="1"/>
  <c r="B816" i="1"/>
  <c r="K815" i="1"/>
  <c r="M815" i="1"/>
  <c r="AF815" i="1"/>
  <c r="X815" i="1"/>
  <c r="C815" i="1"/>
  <c r="U815" i="1"/>
  <c r="Z815" i="1"/>
  <c r="W815" i="1"/>
  <c r="AE815" i="1" s="1"/>
  <c r="G815" i="1"/>
  <c r="AH815" i="1"/>
  <c r="Y815" i="1"/>
  <c r="Q815" i="1"/>
  <c r="AI816" i="1" l="1"/>
  <c r="AJ816" i="1" s="1"/>
  <c r="AC816" i="1"/>
  <c r="AB816" i="1"/>
  <c r="AD816" i="1"/>
  <c r="AA816" i="1"/>
  <c r="AN815" i="1"/>
  <c r="AG815" i="1"/>
  <c r="P815" i="1"/>
  <c r="S815" i="1"/>
  <c r="A815" i="1"/>
  <c r="H815" i="1"/>
  <c r="I815" i="1" s="1"/>
  <c r="E815" i="1"/>
  <c r="F815" i="1" s="1"/>
  <c r="V815" i="1"/>
  <c r="R815" i="1"/>
  <c r="O815" i="1"/>
  <c r="B817" i="1"/>
  <c r="K816" i="1"/>
  <c r="G816" i="1"/>
  <c r="M816" i="1"/>
  <c r="AK816" i="1"/>
  <c r="X816" i="1"/>
  <c r="U816" i="1"/>
  <c r="Z816" i="1"/>
  <c r="W816" i="1"/>
  <c r="AE816" i="1" s="1"/>
  <c r="C816" i="1"/>
  <c r="AH816" i="1"/>
  <c r="Q816" i="1"/>
  <c r="AM816" i="1"/>
  <c r="J816" i="1"/>
  <c r="AF816" i="1"/>
  <c r="Y816" i="1"/>
  <c r="D816" i="1"/>
  <c r="AL816" i="1"/>
  <c r="T816" i="1"/>
  <c r="N816" i="1"/>
  <c r="AI817" i="1" l="1"/>
  <c r="AJ817" i="1" s="1"/>
  <c r="AD817" i="1"/>
  <c r="AA817" i="1"/>
  <c r="AC817" i="1"/>
  <c r="AB817" i="1"/>
  <c r="AN816" i="1"/>
  <c r="AG816" i="1"/>
  <c r="P816" i="1"/>
  <c r="S816" i="1"/>
  <c r="A816" i="1"/>
  <c r="H816" i="1"/>
  <c r="I816" i="1" s="1"/>
  <c r="E816" i="1"/>
  <c r="F816" i="1" s="1"/>
  <c r="V816" i="1"/>
  <c r="R816" i="1"/>
  <c r="O816" i="1"/>
  <c r="Z817" i="1"/>
  <c r="C817" i="1"/>
  <c r="Y817" i="1"/>
  <c r="J817" i="1"/>
  <c r="AF817" i="1"/>
  <c r="Q817" i="1"/>
  <c r="AH817" i="1"/>
  <c r="W817" i="1"/>
  <c r="AE817" i="1" s="1"/>
  <c r="D817" i="1"/>
  <c r="AM817" i="1"/>
  <c r="T817" i="1"/>
  <c r="N817" i="1"/>
  <c r="B818" i="1"/>
  <c r="K817" i="1"/>
  <c r="AK817" i="1"/>
  <c r="G817" i="1"/>
  <c r="M817" i="1"/>
  <c r="AL817" i="1"/>
  <c r="X817" i="1"/>
  <c r="U817" i="1"/>
  <c r="AI818" i="1" l="1"/>
  <c r="AJ818" i="1" s="1"/>
  <c r="AB818" i="1"/>
  <c r="AA818" i="1"/>
  <c r="AC818" i="1"/>
  <c r="AD818" i="1"/>
  <c r="AN817" i="1"/>
  <c r="AG817" i="1"/>
  <c r="P817" i="1"/>
  <c r="S817" i="1"/>
  <c r="V817" i="1"/>
  <c r="R817" i="1"/>
  <c r="O817" i="1"/>
  <c r="A817" i="1"/>
  <c r="H817" i="1"/>
  <c r="I817" i="1" s="1"/>
  <c r="E817" i="1"/>
  <c r="F817" i="1" s="1"/>
  <c r="J818" i="1"/>
  <c r="W818" i="1"/>
  <c r="AE818" i="1" s="1"/>
  <c r="K818" i="1"/>
  <c r="N818" i="1"/>
  <c r="B819" i="1"/>
  <c r="T818" i="1"/>
  <c r="Q818" i="1"/>
  <c r="M818" i="1"/>
  <c r="AF818" i="1"/>
  <c r="X818" i="1"/>
  <c r="G818" i="1"/>
  <c r="U818" i="1"/>
  <c r="AK818" i="1"/>
  <c r="Z818" i="1"/>
  <c r="AL818" i="1"/>
  <c r="Y818" i="1"/>
  <c r="C818" i="1"/>
  <c r="AH818" i="1"/>
  <c r="D818" i="1"/>
  <c r="AM818" i="1"/>
  <c r="AI819" i="1" l="1"/>
  <c r="AJ819" i="1" s="1"/>
  <c r="AA819" i="1"/>
  <c r="AD819" i="1"/>
  <c r="AC819" i="1"/>
  <c r="AB819" i="1"/>
  <c r="AN818" i="1"/>
  <c r="AG818" i="1"/>
  <c r="P818" i="1"/>
  <c r="S818" i="1"/>
  <c r="A818" i="1"/>
  <c r="H818" i="1"/>
  <c r="I818" i="1" s="1"/>
  <c r="E818" i="1"/>
  <c r="F818" i="1" s="1"/>
  <c r="V818" i="1"/>
  <c r="R818" i="1"/>
  <c r="O818" i="1"/>
  <c r="G819" i="1"/>
  <c r="M819" i="1"/>
  <c r="AK819" i="1"/>
  <c r="X819" i="1"/>
  <c r="U819" i="1"/>
  <c r="Z819" i="1"/>
  <c r="C819" i="1"/>
  <c r="D819" i="1"/>
  <c r="W819" i="1"/>
  <c r="AE819" i="1" s="1"/>
  <c r="J819" i="1"/>
  <c r="AF819" i="1"/>
  <c r="Y819" i="1"/>
  <c r="Q819" i="1"/>
  <c r="AL819" i="1"/>
  <c r="K819" i="1"/>
  <c r="N819" i="1"/>
  <c r="AM819" i="1"/>
  <c r="B820" i="1"/>
  <c r="T819" i="1"/>
  <c r="AH819" i="1"/>
  <c r="AI820" i="1" l="1"/>
  <c r="AJ820" i="1" s="1"/>
  <c r="AC820" i="1"/>
  <c r="AB820" i="1"/>
  <c r="AA820" i="1"/>
  <c r="AD820" i="1"/>
  <c r="AN819" i="1"/>
  <c r="AG819" i="1"/>
  <c r="P819" i="1"/>
  <c r="S819" i="1"/>
  <c r="A819" i="1"/>
  <c r="H819" i="1"/>
  <c r="I819" i="1" s="1"/>
  <c r="E819" i="1"/>
  <c r="F819" i="1" s="1"/>
  <c r="V819" i="1"/>
  <c r="R819" i="1"/>
  <c r="O819" i="1"/>
  <c r="Y820" i="1"/>
  <c r="D820" i="1"/>
  <c r="AK820" i="1"/>
  <c r="Q820" i="1"/>
  <c r="J820" i="1"/>
  <c r="AF820" i="1"/>
  <c r="K820" i="1"/>
  <c r="N820" i="1"/>
  <c r="AH820" i="1"/>
  <c r="B821" i="1"/>
  <c r="G820" i="1"/>
  <c r="AL820" i="1"/>
  <c r="W820" i="1"/>
  <c r="AE820" i="1" s="1"/>
  <c r="T820" i="1"/>
  <c r="M820" i="1"/>
  <c r="X820" i="1"/>
  <c r="U820" i="1"/>
  <c r="C820" i="1"/>
  <c r="AM820" i="1"/>
  <c r="Z820" i="1"/>
  <c r="AI821" i="1" l="1"/>
  <c r="AJ821" i="1" s="1"/>
  <c r="AC821" i="1"/>
  <c r="AA821" i="1"/>
  <c r="AD821" i="1"/>
  <c r="AB821" i="1"/>
  <c r="AN820" i="1"/>
  <c r="AG820" i="1"/>
  <c r="P820" i="1"/>
  <c r="S820" i="1"/>
  <c r="A820" i="1"/>
  <c r="H820" i="1"/>
  <c r="I820" i="1" s="1"/>
  <c r="E820" i="1"/>
  <c r="F820" i="1" s="1"/>
  <c r="V820" i="1"/>
  <c r="R820" i="1"/>
  <c r="O820" i="1"/>
  <c r="G821" i="1"/>
  <c r="J821" i="1"/>
  <c r="B822" i="1"/>
  <c r="T821" i="1"/>
  <c r="AL821" i="1"/>
  <c r="K821" i="1"/>
  <c r="M821" i="1"/>
  <c r="AH821" i="1"/>
  <c r="X821" i="1"/>
  <c r="Q821" i="1"/>
  <c r="U821" i="1"/>
  <c r="Z821" i="1"/>
  <c r="C821" i="1"/>
  <c r="AK821" i="1"/>
  <c r="W821" i="1"/>
  <c r="AE821" i="1" s="1"/>
  <c r="D821" i="1"/>
  <c r="AF821" i="1"/>
  <c r="Y821" i="1"/>
  <c r="N821" i="1"/>
  <c r="AM821" i="1"/>
  <c r="AI822" i="1" l="1"/>
  <c r="AJ822" i="1" s="1"/>
  <c r="AA822" i="1"/>
  <c r="AC822" i="1"/>
  <c r="AB822" i="1"/>
  <c r="AD822" i="1"/>
  <c r="AN821" i="1"/>
  <c r="AG821" i="1"/>
  <c r="P821" i="1"/>
  <c r="S821" i="1"/>
  <c r="A821" i="1"/>
  <c r="H821" i="1"/>
  <c r="I821" i="1" s="1"/>
  <c r="E821" i="1"/>
  <c r="F821" i="1" s="1"/>
  <c r="V821" i="1"/>
  <c r="R821" i="1"/>
  <c r="O821" i="1"/>
  <c r="X822" i="1"/>
  <c r="G822" i="1"/>
  <c r="U822" i="1"/>
  <c r="Z822" i="1"/>
  <c r="AH822" i="1"/>
  <c r="C822" i="1"/>
  <c r="AL822" i="1"/>
  <c r="AF822" i="1"/>
  <c r="J822" i="1"/>
  <c r="Y822" i="1"/>
  <c r="W822" i="1"/>
  <c r="AE822" i="1" s="1"/>
  <c r="D822" i="1"/>
  <c r="T822" i="1"/>
  <c r="N822" i="1"/>
  <c r="AM822" i="1"/>
  <c r="B823" i="1"/>
  <c r="K822" i="1"/>
  <c r="Q822" i="1"/>
  <c r="M822" i="1"/>
  <c r="AK822" i="1"/>
  <c r="AI823" i="1" l="1"/>
  <c r="AJ823" i="1" s="1"/>
  <c r="AA823" i="1"/>
  <c r="AD823" i="1"/>
  <c r="AC823" i="1"/>
  <c r="AB823" i="1"/>
  <c r="AN822" i="1"/>
  <c r="AG822" i="1"/>
  <c r="P822" i="1"/>
  <c r="S822" i="1"/>
  <c r="V822" i="1"/>
  <c r="R822" i="1"/>
  <c r="O822" i="1"/>
  <c r="A822" i="1"/>
  <c r="H822" i="1"/>
  <c r="I822" i="1" s="1"/>
  <c r="E822" i="1"/>
  <c r="F822" i="1" s="1"/>
  <c r="J823" i="1"/>
  <c r="AH823" i="1"/>
  <c r="D823" i="1"/>
  <c r="AM823" i="1"/>
  <c r="T823" i="1"/>
  <c r="N823" i="1"/>
  <c r="B824" i="1"/>
  <c r="K823" i="1"/>
  <c r="AK823" i="1"/>
  <c r="G823" i="1"/>
  <c r="M823" i="1"/>
  <c r="X823" i="1"/>
  <c r="U823" i="1"/>
  <c r="Z823" i="1"/>
  <c r="W823" i="1"/>
  <c r="AE823" i="1" s="1"/>
  <c r="C823" i="1"/>
  <c r="Y823" i="1"/>
  <c r="Q823" i="1"/>
  <c r="AF823" i="1"/>
  <c r="AL823" i="1"/>
  <c r="AI824" i="1" l="1"/>
  <c r="AJ824" i="1" s="1"/>
  <c r="AD824" i="1"/>
  <c r="AC824" i="1"/>
  <c r="AA824" i="1"/>
  <c r="AB824" i="1"/>
  <c r="AN823" i="1"/>
  <c r="AG823" i="1"/>
  <c r="P823" i="1"/>
  <c r="S823" i="1"/>
  <c r="A823" i="1"/>
  <c r="H823" i="1"/>
  <c r="I823" i="1" s="1"/>
  <c r="E823" i="1"/>
  <c r="F823" i="1" s="1"/>
  <c r="V823" i="1"/>
  <c r="R823" i="1"/>
  <c r="O823" i="1"/>
  <c r="B825" i="1"/>
  <c r="T824" i="1"/>
  <c r="M824" i="1"/>
  <c r="K824" i="1"/>
  <c r="N824" i="1"/>
  <c r="AH824" i="1"/>
  <c r="X824" i="1"/>
  <c r="U824" i="1"/>
  <c r="Z824" i="1"/>
  <c r="W824" i="1"/>
  <c r="AE824" i="1" s="1"/>
  <c r="C824" i="1"/>
  <c r="AL824" i="1"/>
  <c r="Y824" i="1"/>
  <c r="Q824" i="1"/>
  <c r="AK824" i="1"/>
  <c r="AF824" i="1"/>
  <c r="D824" i="1"/>
  <c r="J824" i="1"/>
  <c r="AM824" i="1"/>
  <c r="G824" i="1"/>
  <c r="AI825" i="1" l="1"/>
  <c r="AJ825" i="1" s="1"/>
  <c r="AD825" i="1"/>
  <c r="AA825" i="1"/>
  <c r="AC825" i="1"/>
  <c r="AB825" i="1"/>
  <c r="AN824" i="1"/>
  <c r="AG824" i="1"/>
  <c r="P824" i="1"/>
  <c r="S824" i="1"/>
  <c r="A824" i="1"/>
  <c r="H824" i="1"/>
  <c r="I824" i="1" s="1"/>
  <c r="E824" i="1"/>
  <c r="F824" i="1" s="1"/>
  <c r="V824" i="1"/>
  <c r="R824" i="1"/>
  <c r="O824" i="1"/>
  <c r="Z825" i="1"/>
  <c r="W825" i="1"/>
  <c r="AE825" i="1" s="1"/>
  <c r="G825" i="1"/>
  <c r="AL825" i="1"/>
  <c r="J825" i="1"/>
  <c r="AF825" i="1"/>
  <c r="D825" i="1"/>
  <c r="AM825" i="1"/>
  <c r="Y825" i="1"/>
  <c r="Q825" i="1"/>
  <c r="AK825" i="1"/>
  <c r="K825" i="1"/>
  <c r="N825" i="1"/>
  <c r="B826" i="1"/>
  <c r="T825" i="1"/>
  <c r="M825" i="1"/>
  <c r="AH825" i="1"/>
  <c r="X825" i="1"/>
  <c r="C825" i="1"/>
  <c r="U825" i="1"/>
  <c r="AI826" i="1" l="1"/>
  <c r="AJ826" i="1" s="1"/>
  <c r="AA826" i="1"/>
  <c r="AC826" i="1"/>
  <c r="AB826" i="1"/>
  <c r="AD826" i="1"/>
  <c r="AN825" i="1"/>
  <c r="AG825" i="1"/>
  <c r="P825" i="1"/>
  <c r="S825" i="1"/>
  <c r="A825" i="1"/>
  <c r="E825" i="1"/>
  <c r="F825" i="1" s="1"/>
  <c r="H825" i="1"/>
  <c r="I825" i="1" s="1"/>
  <c r="V825" i="1"/>
  <c r="R825" i="1"/>
  <c r="O825" i="1"/>
  <c r="Y826" i="1"/>
  <c r="J826" i="1"/>
  <c r="AL826" i="1"/>
  <c r="K826" i="1"/>
  <c r="N826" i="1"/>
  <c r="AK826" i="1"/>
  <c r="B827" i="1"/>
  <c r="T826" i="1"/>
  <c r="G826" i="1"/>
  <c r="M826" i="1"/>
  <c r="AH826" i="1"/>
  <c r="X826" i="1"/>
  <c r="U826" i="1"/>
  <c r="Z826" i="1"/>
  <c r="W826" i="1"/>
  <c r="AE826" i="1" s="1"/>
  <c r="C826" i="1"/>
  <c r="AM826" i="1"/>
  <c r="D826" i="1"/>
  <c r="AF826" i="1"/>
  <c r="Q826" i="1"/>
  <c r="AI827" i="1" l="1"/>
  <c r="AJ827" i="1" s="1"/>
  <c r="AA827" i="1"/>
  <c r="AD827" i="1"/>
  <c r="AB827" i="1"/>
  <c r="AC827" i="1"/>
  <c r="AN826" i="1"/>
  <c r="AG826" i="1"/>
  <c r="P826" i="1"/>
  <c r="S826" i="1"/>
  <c r="A826" i="1"/>
  <c r="H826" i="1"/>
  <c r="I826" i="1" s="1"/>
  <c r="E826" i="1"/>
  <c r="F826" i="1" s="1"/>
  <c r="V826" i="1"/>
  <c r="R826" i="1"/>
  <c r="O826" i="1"/>
  <c r="Q827" i="1"/>
  <c r="M827" i="1"/>
  <c r="X827" i="1"/>
  <c r="J827" i="1"/>
  <c r="U827" i="1"/>
  <c r="AF827" i="1"/>
  <c r="Z827" i="1"/>
  <c r="W827" i="1"/>
  <c r="AE827" i="1" s="1"/>
  <c r="G827" i="1"/>
  <c r="AK827" i="1"/>
  <c r="Y827" i="1"/>
  <c r="AH827" i="1"/>
  <c r="C827" i="1"/>
  <c r="AL827" i="1"/>
  <c r="D827" i="1"/>
  <c r="AM827" i="1"/>
  <c r="T827" i="1"/>
  <c r="N827" i="1"/>
  <c r="B828" i="1"/>
  <c r="K827" i="1"/>
  <c r="AI828" i="1" l="1"/>
  <c r="AJ828" i="1" s="1"/>
  <c r="AC828" i="1"/>
  <c r="AD828" i="1"/>
  <c r="AA828" i="1"/>
  <c r="AB828" i="1"/>
  <c r="AN827" i="1"/>
  <c r="AG827" i="1"/>
  <c r="P827" i="1"/>
  <c r="S827" i="1"/>
  <c r="A827" i="1"/>
  <c r="H827" i="1"/>
  <c r="I827" i="1" s="1"/>
  <c r="E827" i="1"/>
  <c r="F827" i="1" s="1"/>
  <c r="V827" i="1"/>
  <c r="R827" i="1"/>
  <c r="O827" i="1"/>
  <c r="C828" i="1"/>
  <c r="AM828" i="1"/>
  <c r="AF828" i="1"/>
  <c r="W828" i="1"/>
  <c r="AE828" i="1" s="1"/>
  <c r="J828" i="1"/>
  <c r="AK828" i="1"/>
  <c r="D828" i="1"/>
  <c r="AL828" i="1"/>
  <c r="T828" i="1"/>
  <c r="N828" i="1"/>
  <c r="B829" i="1"/>
  <c r="K828" i="1"/>
  <c r="Q828" i="1"/>
  <c r="M828" i="1"/>
  <c r="AH828" i="1"/>
  <c r="X828" i="1"/>
  <c r="Y828" i="1"/>
  <c r="G828" i="1"/>
  <c r="U828" i="1"/>
  <c r="Z828" i="1"/>
  <c r="AI829" i="1" l="1"/>
  <c r="AJ829" i="1" s="1"/>
  <c r="AC829" i="1"/>
  <c r="AB829" i="1"/>
  <c r="AA829" i="1"/>
  <c r="AD829" i="1"/>
  <c r="AN828" i="1"/>
  <c r="AG828" i="1"/>
  <c r="P828" i="1"/>
  <c r="S828" i="1"/>
  <c r="V828" i="1"/>
  <c r="R828" i="1"/>
  <c r="O828" i="1"/>
  <c r="A828" i="1"/>
  <c r="H828" i="1"/>
  <c r="I828" i="1" s="1"/>
  <c r="E828" i="1"/>
  <c r="F828" i="1" s="1"/>
  <c r="T829" i="1"/>
  <c r="J829" i="1"/>
  <c r="AF829" i="1"/>
  <c r="B830" i="1"/>
  <c r="K829" i="1"/>
  <c r="M829" i="1"/>
  <c r="AH829" i="1"/>
  <c r="X829" i="1"/>
  <c r="C829" i="1"/>
  <c r="U829" i="1"/>
  <c r="Z829" i="1"/>
  <c r="W829" i="1"/>
  <c r="AE829" i="1" s="1"/>
  <c r="G829" i="1"/>
  <c r="AL829" i="1"/>
  <c r="Y829" i="1"/>
  <c r="Q829" i="1"/>
  <c r="AK829" i="1"/>
  <c r="D829" i="1"/>
  <c r="AM829" i="1"/>
  <c r="N829" i="1"/>
  <c r="AI830" i="1" l="1"/>
  <c r="AJ830" i="1" s="1"/>
  <c r="AC830" i="1"/>
  <c r="AD830" i="1"/>
  <c r="AB830" i="1"/>
  <c r="AA830" i="1"/>
  <c r="AN829" i="1"/>
  <c r="AG829" i="1"/>
  <c r="P829" i="1"/>
  <c r="S829" i="1"/>
  <c r="A829" i="1"/>
  <c r="H829" i="1"/>
  <c r="I829" i="1" s="1"/>
  <c r="E829" i="1"/>
  <c r="F829" i="1" s="1"/>
  <c r="V829" i="1"/>
  <c r="R829" i="1"/>
  <c r="O829" i="1"/>
  <c r="X830" i="1"/>
  <c r="T830" i="1"/>
  <c r="U830" i="1"/>
  <c r="AL830" i="1"/>
  <c r="Z830" i="1"/>
  <c r="W830" i="1"/>
  <c r="AE830" i="1" s="1"/>
  <c r="AM830" i="1"/>
  <c r="C830" i="1"/>
  <c r="D830" i="1"/>
  <c r="AF830" i="1"/>
  <c r="Y830" i="1"/>
  <c r="N830" i="1"/>
  <c r="AK830" i="1"/>
  <c r="K830" i="1"/>
  <c r="J830" i="1"/>
  <c r="AH830" i="1"/>
  <c r="B831" i="1"/>
  <c r="Q830" i="1"/>
  <c r="G830" i="1"/>
  <c r="M830" i="1"/>
  <c r="AI831" i="1" l="1"/>
  <c r="AJ831" i="1" s="1"/>
  <c r="AD831" i="1"/>
  <c r="AB831" i="1"/>
  <c r="AC831" i="1"/>
  <c r="AA831" i="1"/>
  <c r="AN830" i="1"/>
  <c r="AG830" i="1"/>
  <c r="P830" i="1"/>
  <c r="S830" i="1"/>
  <c r="V830" i="1"/>
  <c r="R830" i="1"/>
  <c r="O830" i="1"/>
  <c r="A830" i="1"/>
  <c r="H830" i="1"/>
  <c r="I830" i="1" s="1"/>
  <c r="E830" i="1"/>
  <c r="F830" i="1" s="1"/>
  <c r="J831" i="1"/>
  <c r="Q831" i="1"/>
  <c r="AF831" i="1"/>
  <c r="T831" i="1"/>
  <c r="N831" i="1"/>
  <c r="AL831" i="1"/>
  <c r="B832" i="1"/>
  <c r="G831" i="1"/>
  <c r="AH831" i="1"/>
  <c r="W831" i="1"/>
  <c r="AE831" i="1" s="1"/>
  <c r="K831" i="1"/>
  <c r="M831" i="1"/>
  <c r="X831" i="1"/>
  <c r="U831" i="1"/>
  <c r="Z831" i="1"/>
  <c r="C831" i="1"/>
  <c r="AK831" i="1"/>
  <c r="Y831" i="1"/>
  <c r="D831" i="1"/>
  <c r="AM831" i="1"/>
  <c r="AI832" i="1" l="1"/>
  <c r="AJ832" i="1" s="1"/>
  <c r="AB832" i="1"/>
  <c r="AC832" i="1"/>
  <c r="AD832" i="1"/>
  <c r="AA832" i="1"/>
  <c r="AN831" i="1"/>
  <c r="AG831" i="1"/>
  <c r="P831" i="1"/>
  <c r="S831" i="1"/>
  <c r="A831" i="1"/>
  <c r="E831" i="1"/>
  <c r="F831" i="1" s="1"/>
  <c r="H831" i="1"/>
  <c r="I831" i="1" s="1"/>
  <c r="V831" i="1"/>
  <c r="R831" i="1"/>
  <c r="O831" i="1"/>
  <c r="B833" i="1"/>
  <c r="Y832" i="1"/>
  <c r="K832" i="1"/>
  <c r="AL832" i="1"/>
  <c r="G832" i="1"/>
  <c r="M832" i="1"/>
  <c r="X832" i="1"/>
  <c r="U832" i="1"/>
  <c r="AH832" i="1"/>
  <c r="Z832" i="1"/>
  <c r="C832" i="1"/>
  <c r="W832" i="1"/>
  <c r="AE832" i="1" s="1"/>
  <c r="D832" i="1"/>
  <c r="AF832" i="1"/>
  <c r="AM832" i="1"/>
  <c r="Q832" i="1"/>
  <c r="N832" i="1"/>
  <c r="AK832" i="1"/>
  <c r="T832" i="1"/>
  <c r="J832" i="1"/>
  <c r="AI833" i="1" l="1"/>
  <c r="AJ833" i="1" s="1"/>
  <c r="AD833" i="1"/>
  <c r="AA833" i="1"/>
  <c r="AC833" i="1"/>
  <c r="AB833" i="1"/>
  <c r="AN832" i="1"/>
  <c r="AG832" i="1"/>
  <c r="P832" i="1"/>
  <c r="S832" i="1"/>
  <c r="A832" i="1"/>
  <c r="H832" i="1"/>
  <c r="I832" i="1" s="1"/>
  <c r="E832" i="1"/>
  <c r="F832" i="1" s="1"/>
  <c r="V832" i="1"/>
  <c r="R832" i="1"/>
  <c r="O832" i="1"/>
  <c r="Z833" i="1"/>
  <c r="W833" i="1"/>
  <c r="AE833" i="1" s="1"/>
  <c r="C833" i="1"/>
  <c r="G833" i="1"/>
  <c r="AF833" i="1"/>
  <c r="Q833" i="1"/>
  <c r="AH833" i="1"/>
  <c r="Y833" i="1"/>
  <c r="J833" i="1"/>
  <c r="K833" i="1"/>
  <c r="N833" i="1"/>
  <c r="AL833" i="1"/>
  <c r="B834" i="1"/>
  <c r="T833" i="1"/>
  <c r="AM833" i="1"/>
  <c r="D833" i="1"/>
  <c r="M833" i="1"/>
  <c r="U833" i="1"/>
  <c r="AK833" i="1"/>
  <c r="X833" i="1"/>
  <c r="AI834" i="1" l="1"/>
  <c r="AJ834" i="1" s="1"/>
  <c r="AC834" i="1"/>
  <c r="AB834" i="1"/>
  <c r="AD834" i="1"/>
  <c r="AA834" i="1"/>
  <c r="AN833" i="1"/>
  <c r="AG833" i="1"/>
  <c r="P833" i="1"/>
  <c r="S833" i="1"/>
  <c r="V833" i="1"/>
  <c r="R833" i="1"/>
  <c r="O833" i="1"/>
  <c r="A833" i="1"/>
  <c r="H833" i="1"/>
  <c r="I833" i="1" s="1"/>
  <c r="E833" i="1"/>
  <c r="F833" i="1" s="1"/>
  <c r="Y834" i="1"/>
  <c r="J834" i="1"/>
  <c r="AM834" i="1"/>
  <c r="T834" i="1"/>
  <c r="N834" i="1"/>
  <c r="AK834" i="1"/>
  <c r="B835" i="1"/>
  <c r="K834" i="1"/>
  <c r="G834" i="1"/>
  <c r="M834" i="1"/>
  <c r="X834" i="1"/>
  <c r="U834" i="1"/>
  <c r="Z834" i="1"/>
  <c r="W834" i="1"/>
  <c r="AE834" i="1" s="1"/>
  <c r="C834" i="1"/>
  <c r="AH834" i="1"/>
  <c r="D834" i="1"/>
  <c r="AF834" i="1"/>
  <c r="Q834" i="1"/>
  <c r="AL834" i="1"/>
  <c r="AI835" i="1" l="1"/>
  <c r="AJ835" i="1" s="1"/>
  <c r="AC835" i="1"/>
  <c r="AD835" i="1"/>
  <c r="AA835" i="1"/>
  <c r="AB835" i="1"/>
  <c r="AN834" i="1"/>
  <c r="AG834" i="1"/>
  <c r="P834" i="1"/>
  <c r="S834" i="1"/>
  <c r="A834" i="1"/>
  <c r="H834" i="1"/>
  <c r="I834" i="1" s="1"/>
  <c r="E834" i="1"/>
  <c r="F834" i="1" s="1"/>
  <c r="V834" i="1"/>
  <c r="R834" i="1"/>
  <c r="O834" i="1"/>
  <c r="M835" i="1"/>
  <c r="AL835" i="1"/>
  <c r="X835" i="1"/>
  <c r="C835" i="1"/>
  <c r="U835" i="1"/>
  <c r="AH835" i="1"/>
  <c r="Z835" i="1"/>
  <c r="W835" i="1"/>
  <c r="AE835" i="1" s="1"/>
  <c r="Q835" i="1"/>
  <c r="G835" i="1"/>
  <c r="AK835" i="1"/>
  <c r="AM835" i="1"/>
  <c r="J835" i="1"/>
  <c r="Y835" i="1"/>
  <c r="D835" i="1"/>
  <c r="T835" i="1"/>
  <c r="N835" i="1"/>
  <c r="AF835" i="1"/>
  <c r="B836" i="1"/>
  <c r="K835" i="1"/>
  <c r="AI836" i="1" l="1"/>
  <c r="AJ836" i="1" s="1"/>
  <c r="AC836" i="1"/>
  <c r="AB836" i="1"/>
  <c r="AD836" i="1"/>
  <c r="AA836" i="1"/>
  <c r="AN835" i="1"/>
  <c r="AG835" i="1"/>
  <c r="P835" i="1"/>
  <c r="S835" i="1"/>
  <c r="A835" i="1"/>
  <c r="H835" i="1"/>
  <c r="I835" i="1" s="1"/>
  <c r="E835" i="1"/>
  <c r="F835" i="1" s="1"/>
  <c r="V835" i="1"/>
  <c r="R835" i="1"/>
  <c r="O835" i="1"/>
  <c r="W836" i="1"/>
  <c r="AE836" i="1" s="1"/>
  <c r="G836" i="1"/>
  <c r="M836" i="1"/>
  <c r="X836" i="1"/>
  <c r="Q836" i="1"/>
  <c r="AL836" i="1"/>
  <c r="C836" i="1"/>
  <c r="D836" i="1"/>
  <c r="B837" i="1"/>
  <c r="Y836" i="1"/>
  <c r="N836" i="1"/>
  <c r="AF836" i="1"/>
  <c r="Z836" i="1"/>
  <c r="J836" i="1"/>
  <c r="AM836" i="1"/>
  <c r="K836" i="1"/>
  <c r="U836" i="1"/>
  <c r="AK836" i="1"/>
  <c r="T836" i="1"/>
  <c r="AH836" i="1"/>
  <c r="AI837" i="1" l="1"/>
  <c r="AJ837" i="1" s="1"/>
  <c r="AD837" i="1"/>
  <c r="AA837" i="1"/>
  <c r="AC837" i="1"/>
  <c r="AB837" i="1"/>
  <c r="AN836" i="1"/>
  <c r="AG836" i="1"/>
  <c r="P836" i="1"/>
  <c r="S836" i="1"/>
  <c r="A836" i="1"/>
  <c r="H836" i="1"/>
  <c r="I836" i="1" s="1"/>
  <c r="E836" i="1"/>
  <c r="F836" i="1" s="1"/>
  <c r="V836" i="1"/>
  <c r="R836" i="1"/>
  <c r="O836" i="1"/>
  <c r="Q837" i="1"/>
  <c r="AK837" i="1"/>
  <c r="J837" i="1"/>
  <c r="AH837" i="1"/>
  <c r="B838" i="1"/>
  <c r="K837" i="1"/>
  <c r="M837" i="1"/>
  <c r="G837" i="1"/>
  <c r="AF837" i="1"/>
  <c r="D837" i="1"/>
  <c r="W837" i="1"/>
  <c r="AE837" i="1" s="1"/>
  <c r="N837" i="1"/>
  <c r="Y837" i="1"/>
  <c r="U837" i="1"/>
  <c r="X837" i="1"/>
  <c r="T837" i="1"/>
  <c r="AM837" i="1"/>
  <c r="Z837" i="1"/>
  <c r="AL837" i="1"/>
  <c r="C837" i="1"/>
  <c r="AI838" i="1" l="1"/>
  <c r="AJ838" i="1" s="1"/>
  <c r="AC838" i="1"/>
  <c r="AD838" i="1"/>
  <c r="AA838" i="1"/>
  <c r="AB838" i="1"/>
  <c r="AN837" i="1"/>
  <c r="AG837" i="1"/>
  <c r="P837" i="1"/>
  <c r="S837" i="1"/>
  <c r="A837" i="1"/>
  <c r="H837" i="1"/>
  <c r="I837" i="1" s="1"/>
  <c r="E837" i="1"/>
  <c r="F837" i="1" s="1"/>
  <c r="V837" i="1"/>
  <c r="R837" i="1"/>
  <c r="O837" i="1"/>
  <c r="T838" i="1"/>
  <c r="N838" i="1"/>
  <c r="B839" i="1"/>
  <c r="W838" i="1"/>
  <c r="AE838" i="1" s="1"/>
  <c r="K838" i="1"/>
  <c r="M838" i="1"/>
  <c r="AH838" i="1"/>
  <c r="Z838" i="1"/>
  <c r="G838" i="1"/>
  <c r="AL838" i="1"/>
  <c r="AF838" i="1"/>
  <c r="AK838" i="1"/>
  <c r="X838" i="1"/>
  <c r="C838" i="1"/>
  <c r="AM838" i="1"/>
  <c r="Y838" i="1"/>
  <c r="Q838" i="1"/>
  <c r="D838" i="1"/>
  <c r="J838" i="1"/>
  <c r="U838" i="1"/>
  <c r="AI839" i="1" l="1"/>
  <c r="AJ839" i="1" s="1"/>
  <c r="AC839" i="1"/>
  <c r="AA839" i="1"/>
  <c r="AB839" i="1"/>
  <c r="AD839" i="1"/>
  <c r="AN838" i="1"/>
  <c r="AG838" i="1"/>
  <c r="P838" i="1"/>
  <c r="S838" i="1"/>
  <c r="A838" i="1"/>
  <c r="H838" i="1"/>
  <c r="I838" i="1" s="1"/>
  <c r="E838" i="1"/>
  <c r="F838" i="1" s="1"/>
  <c r="V838" i="1"/>
  <c r="R838" i="1"/>
  <c r="O838" i="1"/>
  <c r="X839" i="1"/>
  <c r="D839" i="1"/>
  <c r="U839" i="1"/>
  <c r="Z839" i="1"/>
  <c r="W839" i="1"/>
  <c r="AE839" i="1" s="1"/>
  <c r="AH839" i="1"/>
  <c r="C839" i="1"/>
  <c r="AF839" i="1"/>
  <c r="Y839" i="1"/>
  <c r="J839" i="1"/>
  <c r="AM839" i="1"/>
  <c r="T839" i="1"/>
  <c r="B840" i="1"/>
  <c r="K839" i="1"/>
  <c r="G839" i="1"/>
  <c r="AK839" i="1"/>
  <c r="Q839" i="1"/>
  <c r="N839" i="1"/>
  <c r="M839" i="1"/>
  <c r="AL839" i="1"/>
  <c r="AI840" i="1" l="1"/>
  <c r="AJ840" i="1" s="1"/>
  <c r="AC840" i="1"/>
  <c r="AA840" i="1"/>
  <c r="AD840" i="1"/>
  <c r="AB840" i="1"/>
  <c r="AN839" i="1"/>
  <c r="AG839" i="1"/>
  <c r="P839" i="1"/>
  <c r="S839" i="1"/>
  <c r="V839" i="1"/>
  <c r="R839" i="1"/>
  <c r="O839" i="1"/>
  <c r="A839" i="1"/>
  <c r="H839" i="1"/>
  <c r="I839" i="1" s="1"/>
  <c r="E839" i="1"/>
  <c r="F839" i="1" s="1"/>
  <c r="D840" i="1"/>
  <c r="J840" i="1"/>
  <c r="T840" i="1"/>
  <c r="N840" i="1"/>
  <c r="AH840" i="1"/>
  <c r="B841" i="1"/>
  <c r="G840" i="1"/>
  <c r="K840" i="1"/>
  <c r="M840" i="1"/>
  <c r="AL840" i="1"/>
  <c r="Z840" i="1"/>
  <c r="C840" i="1"/>
  <c r="W840" i="1"/>
  <c r="AE840" i="1" s="1"/>
  <c r="Q840" i="1"/>
  <c r="AF840" i="1"/>
  <c r="U840" i="1"/>
  <c r="X840" i="1"/>
  <c r="AM840" i="1"/>
  <c r="Y840" i="1"/>
  <c r="AK840" i="1"/>
  <c r="AI841" i="1" l="1"/>
  <c r="AJ841" i="1" s="1"/>
  <c r="AC841" i="1"/>
  <c r="AA841" i="1"/>
  <c r="AD841" i="1"/>
  <c r="AB841" i="1"/>
  <c r="AN840" i="1"/>
  <c r="AG840" i="1"/>
  <c r="P840" i="1"/>
  <c r="S840" i="1"/>
  <c r="A840" i="1"/>
  <c r="H840" i="1"/>
  <c r="I840" i="1" s="1"/>
  <c r="E840" i="1"/>
  <c r="F840" i="1" s="1"/>
  <c r="V840" i="1"/>
  <c r="R840" i="1"/>
  <c r="O840" i="1"/>
  <c r="B842" i="1"/>
  <c r="K841" i="1"/>
  <c r="W841" i="1"/>
  <c r="AE841" i="1" s="1"/>
  <c r="G841" i="1"/>
  <c r="M841" i="1"/>
  <c r="X841" i="1"/>
  <c r="U841" i="1"/>
  <c r="AF841" i="1"/>
  <c r="Z841" i="1"/>
  <c r="C841" i="1"/>
  <c r="Q841" i="1"/>
  <c r="AH841" i="1"/>
  <c r="AM841" i="1"/>
  <c r="Y841" i="1"/>
  <c r="J841" i="1"/>
  <c r="T841" i="1"/>
  <c r="D841" i="1"/>
  <c r="N841" i="1"/>
  <c r="AK841" i="1"/>
  <c r="AL841" i="1"/>
  <c r="AI842" i="1" l="1"/>
  <c r="AJ842" i="1" s="1"/>
  <c r="AB842" i="1"/>
  <c r="AD842" i="1"/>
  <c r="AA842" i="1"/>
  <c r="AC842" i="1"/>
  <c r="AN841" i="1"/>
  <c r="AG841" i="1"/>
  <c r="P841" i="1"/>
  <c r="S841" i="1"/>
  <c r="A841" i="1"/>
  <c r="E841" i="1"/>
  <c r="F841" i="1" s="1"/>
  <c r="H841" i="1"/>
  <c r="I841" i="1" s="1"/>
  <c r="V841" i="1"/>
  <c r="R841" i="1"/>
  <c r="O841" i="1"/>
  <c r="Z842" i="1"/>
  <c r="C842" i="1"/>
  <c r="AL842" i="1"/>
  <c r="Y842" i="1"/>
  <c r="D842" i="1"/>
  <c r="Q842" i="1"/>
  <c r="AK842" i="1"/>
  <c r="J842" i="1"/>
  <c r="AM842" i="1"/>
  <c r="T842" i="1"/>
  <c r="N842" i="1"/>
  <c r="AH842" i="1"/>
  <c r="W842" i="1"/>
  <c r="AE842" i="1" s="1"/>
  <c r="K842" i="1"/>
  <c r="M842" i="1"/>
  <c r="AF842" i="1"/>
  <c r="U842" i="1"/>
  <c r="B843" i="1"/>
  <c r="X842" i="1"/>
  <c r="G842" i="1"/>
  <c r="AC843" i="1" l="1"/>
  <c r="AA843" i="1"/>
  <c r="AD843" i="1"/>
  <c r="AB843" i="1"/>
  <c r="AN842" i="1"/>
  <c r="AG842" i="1"/>
  <c r="P842" i="1"/>
  <c r="S842" i="1"/>
  <c r="V842" i="1"/>
  <c r="R842" i="1"/>
  <c r="O842" i="1"/>
  <c r="A842" i="1"/>
  <c r="E842" i="1"/>
  <c r="F842" i="1" s="1"/>
  <c r="H842" i="1"/>
  <c r="I842" i="1" s="1"/>
  <c r="AI843" i="1"/>
  <c r="AJ843" i="1" s="1"/>
  <c r="B844" i="1"/>
  <c r="D843" i="1"/>
  <c r="AM843" i="1"/>
  <c r="T843" i="1"/>
  <c r="U843" i="1"/>
  <c r="Y843" i="1"/>
  <c r="K843" i="1"/>
  <c r="N843" i="1"/>
  <c r="AK843" i="1"/>
  <c r="J843" i="1"/>
  <c r="X843" i="1"/>
  <c r="M843" i="1"/>
  <c r="AH843" i="1"/>
  <c r="W843" i="1"/>
  <c r="AE843" i="1" s="1"/>
  <c r="Q843" i="1"/>
  <c r="AF843" i="1"/>
  <c r="G843" i="1"/>
  <c r="AL843" i="1"/>
  <c r="Z843" i="1"/>
  <c r="C843" i="1"/>
  <c r="AA844" i="1" l="1"/>
  <c r="AD844" i="1"/>
  <c r="AB844" i="1"/>
  <c r="AC844" i="1"/>
  <c r="AN843" i="1"/>
  <c r="AG843" i="1"/>
  <c r="P843" i="1"/>
  <c r="S843" i="1"/>
  <c r="A843" i="1"/>
  <c r="H843" i="1"/>
  <c r="I843" i="1" s="1"/>
  <c r="E843" i="1"/>
  <c r="F843" i="1" s="1"/>
  <c r="V843" i="1"/>
  <c r="R843" i="1"/>
  <c r="O843" i="1"/>
  <c r="J844" i="1"/>
  <c r="AM844" i="1"/>
  <c r="C844" i="1"/>
  <c r="K844" i="1"/>
  <c r="T844" i="1"/>
  <c r="AF844" i="1"/>
  <c r="Z844" i="1"/>
  <c r="D844" i="1"/>
  <c r="M844" i="1"/>
  <c r="U844" i="1"/>
  <c r="N844" i="1"/>
  <c r="AH844" i="1"/>
  <c r="Y844" i="1"/>
  <c r="AL844" i="1"/>
  <c r="W844" i="1"/>
  <c r="AE844" i="1" s="1"/>
  <c r="AI844" i="1"/>
  <c r="AJ844" i="1" s="1"/>
  <c r="B845" i="1"/>
  <c r="AK844" i="1"/>
  <c r="G844" i="1"/>
  <c r="X844" i="1"/>
  <c r="Q844" i="1"/>
  <c r="AB845" i="1" l="1"/>
  <c r="AA845" i="1"/>
  <c r="AD845" i="1"/>
  <c r="AC845" i="1"/>
  <c r="AN844" i="1"/>
  <c r="AG844" i="1"/>
  <c r="P844" i="1"/>
  <c r="S844" i="1"/>
  <c r="V844" i="1"/>
  <c r="R844" i="1"/>
  <c r="O844" i="1"/>
  <c r="A844" i="1"/>
  <c r="E844" i="1"/>
  <c r="F844" i="1" s="1"/>
  <c r="H844" i="1"/>
  <c r="I844" i="1" s="1"/>
  <c r="W845" i="1"/>
  <c r="AE845" i="1" s="1"/>
  <c r="AI845" i="1"/>
  <c r="AJ845" i="1" s="1"/>
  <c r="B846" i="1"/>
  <c r="G845" i="1"/>
  <c r="X845" i="1"/>
  <c r="Q845" i="1"/>
  <c r="Y845" i="1"/>
  <c r="AK845" i="1"/>
  <c r="Z845" i="1"/>
  <c r="AL845" i="1"/>
  <c r="D845" i="1"/>
  <c r="J845" i="1"/>
  <c r="AM845" i="1"/>
  <c r="T845" i="1"/>
  <c r="U845" i="1"/>
  <c r="N845" i="1"/>
  <c r="C845" i="1"/>
  <c r="K845" i="1"/>
  <c r="AF845" i="1"/>
  <c r="M845" i="1"/>
  <c r="AH845" i="1"/>
  <c r="AA846" i="1" l="1"/>
  <c r="AC846" i="1"/>
  <c r="AB846" i="1"/>
  <c r="AD846" i="1"/>
  <c r="AN845" i="1"/>
  <c r="AG845" i="1"/>
  <c r="P845" i="1"/>
  <c r="S845" i="1"/>
  <c r="V845" i="1"/>
  <c r="R845" i="1"/>
  <c r="O845" i="1"/>
  <c r="A845" i="1"/>
  <c r="H845" i="1"/>
  <c r="I845" i="1" s="1"/>
  <c r="E845" i="1"/>
  <c r="F845" i="1" s="1"/>
  <c r="J846" i="1"/>
  <c r="AM846" i="1"/>
  <c r="C846" i="1"/>
  <c r="K846" i="1"/>
  <c r="T846" i="1"/>
  <c r="AF846" i="1"/>
  <c r="M846" i="1"/>
  <c r="AL846" i="1"/>
  <c r="D846" i="1"/>
  <c r="U846" i="1"/>
  <c r="N846" i="1"/>
  <c r="AH846" i="1"/>
  <c r="Q846" i="1"/>
  <c r="W846" i="1"/>
  <c r="AE846" i="1" s="1"/>
  <c r="AI846" i="1"/>
  <c r="AJ846" i="1" s="1"/>
  <c r="X846" i="1"/>
  <c r="Y846" i="1"/>
  <c r="G846" i="1"/>
  <c r="AK846" i="1"/>
  <c r="Z846" i="1"/>
  <c r="B847" i="1"/>
  <c r="AB847" i="1" l="1"/>
  <c r="AD847" i="1"/>
  <c r="AC847" i="1"/>
  <c r="AA847" i="1"/>
  <c r="AN846" i="1"/>
  <c r="AG846" i="1"/>
  <c r="P846" i="1"/>
  <c r="S846" i="1"/>
  <c r="V846" i="1"/>
  <c r="R846" i="1"/>
  <c r="O846" i="1"/>
  <c r="A846" i="1"/>
  <c r="H846" i="1"/>
  <c r="I846" i="1" s="1"/>
  <c r="E846" i="1"/>
  <c r="F846" i="1" s="1"/>
  <c r="AI847" i="1"/>
  <c r="AJ847" i="1" s="1"/>
  <c r="Y847" i="1"/>
  <c r="AL847" i="1"/>
  <c r="G847" i="1"/>
  <c r="Q847" i="1"/>
  <c r="C847" i="1"/>
  <c r="X847" i="1"/>
  <c r="AF847" i="1"/>
  <c r="M847" i="1"/>
  <c r="AM847" i="1"/>
  <c r="Z847" i="1"/>
  <c r="K847" i="1"/>
  <c r="T847" i="1"/>
  <c r="N847" i="1"/>
  <c r="D847" i="1"/>
  <c r="U847" i="1"/>
  <c r="W847" i="1"/>
  <c r="AE847" i="1" s="1"/>
  <c r="B848" i="1"/>
  <c r="AK847" i="1"/>
  <c r="J847" i="1"/>
  <c r="AH847" i="1"/>
  <c r="AA848" i="1" l="1"/>
  <c r="AD848" i="1"/>
  <c r="AB848" i="1"/>
  <c r="AC848" i="1"/>
  <c r="AN847" i="1"/>
  <c r="AG847" i="1"/>
  <c r="P847" i="1"/>
  <c r="S847" i="1"/>
  <c r="V847" i="1"/>
  <c r="R847" i="1"/>
  <c r="O847" i="1"/>
  <c r="A847" i="1"/>
  <c r="H847" i="1"/>
  <c r="I847" i="1" s="1"/>
  <c r="E847" i="1"/>
  <c r="F847" i="1" s="1"/>
  <c r="AI848" i="1"/>
  <c r="AJ848" i="1" s="1"/>
  <c r="G848" i="1"/>
  <c r="Z848" i="1"/>
  <c r="T848" i="1"/>
  <c r="AF848" i="1"/>
  <c r="M848" i="1"/>
  <c r="N848" i="1"/>
  <c r="AK848" i="1"/>
  <c r="J848" i="1"/>
  <c r="B849" i="1"/>
  <c r="Y848" i="1"/>
  <c r="C848" i="1"/>
  <c r="Q848" i="1"/>
  <c r="K848" i="1"/>
  <c r="D848" i="1"/>
  <c r="AL848" i="1"/>
  <c r="U848" i="1"/>
  <c r="AH848" i="1"/>
  <c r="W848" i="1"/>
  <c r="AE848" i="1" s="1"/>
  <c r="AM848" i="1"/>
  <c r="X848" i="1"/>
  <c r="AA849" i="1" l="1"/>
  <c r="AD849" i="1"/>
  <c r="AC849" i="1"/>
  <c r="AB849" i="1"/>
  <c r="AN848" i="1"/>
  <c r="AG848" i="1"/>
  <c r="P848" i="1"/>
  <c r="S848" i="1"/>
  <c r="A848" i="1"/>
  <c r="H848" i="1"/>
  <c r="I848" i="1" s="1"/>
  <c r="E848" i="1"/>
  <c r="F848" i="1" s="1"/>
  <c r="V848" i="1"/>
  <c r="R848" i="1"/>
  <c r="O848" i="1"/>
  <c r="AI849" i="1"/>
  <c r="AJ849" i="1" s="1"/>
  <c r="M849" i="1"/>
  <c r="W849" i="1"/>
  <c r="AE849" i="1" s="1"/>
  <c r="J849" i="1"/>
  <c r="X849" i="1"/>
  <c r="AK849" i="1"/>
  <c r="C849" i="1"/>
  <c r="AM849" i="1"/>
  <c r="B850" i="1"/>
  <c r="Y849" i="1"/>
  <c r="AF849" i="1"/>
  <c r="K849" i="1"/>
  <c r="Q849" i="1"/>
  <c r="G849" i="1"/>
  <c r="N849" i="1"/>
  <c r="U849" i="1"/>
  <c r="D849" i="1"/>
  <c r="AH849" i="1"/>
  <c r="T849" i="1"/>
  <c r="Z849" i="1"/>
  <c r="AL849" i="1"/>
  <c r="AB850" i="1" l="1"/>
  <c r="AD850" i="1"/>
  <c r="AA850" i="1"/>
  <c r="AC850" i="1"/>
  <c r="AN849" i="1"/>
  <c r="AG849" i="1"/>
  <c r="V849" i="1"/>
  <c r="S849" i="1"/>
  <c r="P849" i="1"/>
  <c r="A849" i="1"/>
  <c r="E849" i="1"/>
  <c r="F849" i="1" s="1"/>
  <c r="H849" i="1"/>
  <c r="I849" i="1" s="1"/>
  <c r="R849" i="1"/>
  <c r="O849" i="1"/>
  <c r="AI850" i="1"/>
  <c r="AJ850" i="1" s="1"/>
  <c r="Q850" i="1"/>
  <c r="AL850" i="1"/>
  <c r="AH850" i="1"/>
  <c r="AF850" i="1"/>
  <c r="B851" i="1"/>
  <c r="X850" i="1"/>
  <c r="T850" i="1"/>
  <c r="Y850" i="1"/>
  <c r="AK850" i="1"/>
  <c r="N850" i="1"/>
  <c r="Z850" i="1"/>
  <c r="J850" i="1"/>
  <c r="G850" i="1"/>
  <c r="AM850" i="1"/>
  <c r="U850" i="1"/>
  <c r="M850" i="1"/>
  <c r="W850" i="1"/>
  <c r="AE850" i="1" s="1"/>
  <c r="K850" i="1"/>
  <c r="C850" i="1"/>
  <c r="D850" i="1"/>
  <c r="AA851" i="1" l="1"/>
  <c r="AC851" i="1"/>
  <c r="AB851" i="1"/>
  <c r="AD851" i="1"/>
  <c r="AN850" i="1"/>
  <c r="AG850" i="1"/>
  <c r="V850" i="1"/>
  <c r="P850" i="1"/>
  <c r="S850" i="1"/>
  <c r="A850" i="1"/>
  <c r="E850" i="1"/>
  <c r="F850" i="1" s="1"/>
  <c r="H850" i="1"/>
  <c r="I850" i="1" s="1"/>
  <c r="R850" i="1"/>
  <c r="O850" i="1"/>
  <c r="AI851" i="1"/>
  <c r="AJ851" i="1" s="1"/>
  <c r="N851" i="1"/>
  <c r="X851" i="1"/>
  <c r="AL851" i="1"/>
  <c r="AM851" i="1"/>
  <c r="U851" i="1"/>
  <c r="B852" i="1"/>
  <c r="Z851" i="1"/>
  <c r="AF851" i="1"/>
  <c r="Y851" i="1"/>
  <c r="T851" i="1"/>
  <c r="W851" i="1"/>
  <c r="AE851" i="1" s="1"/>
  <c r="D851" i="1"/>
  <c r="J851" i="1"/>
  <c r="K851" i="1"/>
  <c r="AH851" i="1"/>
  <c r="Q851" i="1"/>
  <c r="G851" i="1"/>
  <c r="C851" i="1"/>
  <c r="AK851" i="1"/>
  <c r="M851" i="1"/>
  <c r="AC852" i="1" l="1"/>
  <c r="AB852" i="1"/>
  <c r="AA852" i="1"/>
  <c r="AD852" i="1"/>
  <c r="AN851" i="1"/>
  <c r="AG851" i="1"/>
  <c r="V851" i="1"/>
  <c r="P851" i="1"/>
  <c r="S851" i="1"/>
  <c r="R851" i="1"/>
  <c r="O851" i="1"/>
  <c r="A851" i="1"/>
  <c r="H851" i="1"/>
  <c r="I851" i="1" s="1"/>
  <c r="E851" i="1"/>
  <c r="F851" i="1" s="1"/>
  <c r="AI852" i="1"/>
  <c r="AJ852" i="1" s="1"/>
  <c r="U852" i="1"/>
  <c r="AF852" i="1"/>
  <c r="T852" i="1"/>
  <c r="X852" i="1"/>
  <c r="Z852" i="1"/>
  <c r="N852" i="1"/>
  <c r="D852" i="1"/>
  <c r="B853" i="1"/>
  <c r="AK852" i="1"/>
  <c r="G852" i="1"/>
  <c r="M852" i="1"/>
  <c r="AH852" i="1"/>
  <c r="W852" i="1"/>
  <c r="AE852" i="1" s="1"/>
  <c r="C852" i="1"/>
  <c r="K852" i="1"/>
  <c r="AM852" i="1"/>
  <c r="Y852" i="1"/>
  <c r="Q852" i="1"/>
  <c r="J852" i="1"/>
  <c r="AL852" i="1"/>
  <c r="AA853" i="1" l="1"/>
  <c r="AB853" i="1"/>
  <c r="AD853" i="1"/>
  <c r="AC853" i="1"/>
  <c r="AN852" i="1"/>
  <c r="AG852" i="1"/>
  <c r="V852" i="1"/>
  <c r="P852" i="1"/>
  <c r="S852" i="1"/>
  <c r="A852" i="1"/>
  <c r="H852" i="1"/>
  <c r="I852" i="1" s="1"/>
  <c r="E852" i="1"/>
  <c r="F852" i="1" s="1"/>
  <c r="R852" i="1"/>
  <c r="O852" i="1"/>
  <c r="AI853" i="1"/>
  <c r="AJ853" i="1" s="1"/>
  <c r="AF853" i="1"/>
  <c r="K853" i="1"/>
  <c r="U853" i="1"/>
  <c r="W853" i="1"/>
  <c r="AE853" i="1" s="1"/>
  <c r="AM853" i="1"/>
  <c r="AH853" i="1"/>
  <c r="G853" i="1"/>
  <c r="B854" i="1"/>
  <c r="J853" i="1"/>
  <c r="D853" i="1"/>
  <c r="C853" i="1"/>
  <c r="M853" i="1"/>
  <c r="AK853" i="1"/>
  <c r="AL853" i="1"/>
  <c r="N853" i="1"/>
  <c r="Y853" i="1"/>
  <c r="Q853" i="1"/>
  <c r="T853" i="1"/>
  <c r="Z853" i="1"/>
  <c r="X853" i="1"/>
  <c r="AD854" i="1" l="1"/>
  <c r="AC854" i="1"/>
  <c r="AA854" i="1"/>
  <c r="AB854" i="1"/>
  <c r="AN853" i="1"/>
  <c r="AG853" i="1"/>
  <c r="V853" i="1"/>
  <c r="P853" i="1"/>
  <c r="S853" i="1"/>
  <c r="R853" i="1"/>
  <c r="O853" i="1"/>
  <c r="A853" i="1"/>
  <c r="H853" i="1"/>
  <c r="I853" i="1" s="1"/>
  <c r="E853" i="1"/>
  <c r="F853" i="1" s="1"/>
  <c r="AI854" i="1"/>
  <c r="AJ854" i="1" s="1"/>
  <c r="AF854" i="1"/>
  <c r="Z854" i="1"/>
  <c r="AH854" i="1"/>
  <c r="J854" i="1"/>
  <c r="G854" i="1"/>
  <c r="W854" i="1"/>
  <c r="AE854" i="1" s="1"/>
  <c r="U854" i="1"/>
  <c r="N854" i="1"/>
  <c r="AK854" i="1"/>
  <c r="D854" i="1"/>
  <c r="AL854" i="1"/>
  <c r="C854" i="1"/>
  <c r="K854" i="1"/>
  <c r="AM854" i="1"/>
  <c r="T854" i="1"/>
  <c r="Y854" i="1"/>
  <c r="B855" i="1"/>
  <c r="Q854" i="1"/>
  <c r="X854" i="1"/>
  <c r="M854" i="1"/>
  <c r="AB855" i="1" l="1"/>
  <c r="AC855" i="1"/>
  <c r="AD855" i="1"/>
  <c r="AA855" i="1"/>
  <c r="AN854" i="1"/>
  <c r="AG854" i="1"/>
  <c r="V854" i="1"/>
  <c r="P854" i="1"/>
  <c r="S854" i="1"/>
  <c r="R854" i="1"/>
  <c r="O854" i="1"/>
  <c r="A854" i="1"/>
  <c r="H854" i="1"/>
  <c r="I854" i="1" s="1"/>
  <c r="E854" i="1"/>
  <c r="F854" i="1" s="1"/>
  <c r="AI855" i="1"/>
  <c r="AJ855" i="1" s="1"/>
  <c r="G855" i="1"/>
  <c r="AK855" i="1"/>
  <c r="B856" i="1"/>
  <c r="AH855" i="1"/>
  <c r="T855" i="1"/>
  <c r="J855" i="1"/>
  <c r="Y855" i="1"/>
  <c r="AM855" i="1"/>
  <c r="W855" i="1"/>
  <c r="AE855" i="1" s="1"/>
  <c r="AF855" i="1"/>
  <c r="K855" i="1"/>
  <c r="D855" i="1"/>
  <c r="X855" i="1"/>
  <c r="Q855" i="1"/>
  <c r="M855" i="1"/>
  <c r="AL855" i="1"/>
  <c r="C855" i="1"/>
  <c r="U855" i="1"/>
  <c r="N855" i="1"/>
  <c r="Z855" i="1"/>
  <c r="AC856" i="1" l="1"/>
  <c r="AA856" i="1"/>
  <c r="AD856" i="1"/>
  <c r="AB856" i="1"/>
  <c r="AN855" i="1"/>
  <c r="AG855" i="1"/>
  <c r="V855" i="1"/>
  <c r="P855" i="1"/>
  <c r="S855" i="1"/>
  <c r="A855" i="1"/>
  <c r="H855" i="1"/>
  <c r="I855" i="1" s="1"/>
  <c r="E855" i="1"/>
  <c r="F855" i="1" s="1"/>
  <c r="R855" i="1"/>
  <c r="O855" i="1"/>
  <c r="AI856" i="1"/>
  <c r="AJ856" i="1" s="1"/>
  <c r="D856" i="1"/>
  <c r="C856" i="1"/>
  <c r="AH856" i="1"/>
  <c r="G856" i="1"/>
  <c r="J856" i="1"/>
  <c r="U856" i="1"/>
  <c r="Y856" i="1"/>
  <c r="M856" i="1"/>
  <c r="Q856" i="1"/>
  <c r="B857" i="1"/>
  <c r="AM856" i="1"/>
  <c r="T856" i="1"/>
  <c r="AL856" i="1"/>
  <c r="AK856" i="1"/>
  <c r="W856" i="1"/>
  <c r="AE856" i="1" s="1"/>
  <c r="N856" i="1"/>
  <c r="X856" i="1"/>
  <c r="AF856" i="1"/>
  <c r="K856" i="1"/>
  <c r="Z856" i="1"/>
  <c r="AD857" i="1" l="1"/>
  <c r="AA857" i="1"/>
  <c r="AC857" i="1"/>
  <c r="AB857" i="1"/>
  <c r="AN856" i="1"/>
  <c r="AG856" i="1"/>
  <c r="V856" i="1"/>
  <c r="P856" i="1"/>
  <c r="S856" i="1"/>
  <c r="R856" i="1"/>
  <c r="O856" i="1"/>
  <c r="A856" i="1"/>
  <c r="H856" i="1"/>
  <c r="I856" i="1" s="1"/>
  <c r="E856" i="1"/>
  <c r="F856" i="1" s="1"/>
  <c r="AI857" i="1"/>
  <c r="AJ857" i="1" s="1"/>
  <c r="AL857" i="1"/>
  <c r="AF857" i="1"/>
  <c r="X857" i="1"/>
  <c r="B858" i="1"/>
  <c r="U857" i="1"/>
  <c r="AM857" i="1"/>
  <c r="K857" i="1"/>
  <c r="Z857" i="1"/>
  <c r="T857" i="1"/>
  <c r="AH857" i="1"/>
  <c r="W857" i="1"/>
  <c r="AE857" i="1" s="1"/>
  <c r="C857" i="1"/>
  <c r="Y857" i="1"/>
  <c r="G857" i="1"/>
  <c r="J857" i="1"/>
  <c r="D857" i="1"/>
  <c r="Q857" i="1"/>
  <c r="AK857" i="1"/>
  <c r="M857" i="1"/>
  <c r="N857" i="1"/>
  <c r="AB858" i="1" l="1"/>
  <c r="AC858" i="1"/>
  <c r="AD858" i="1"/>
  <c r="AA858" i="1"/>
  <c r="AN857" i="1"/>
  <c r="AG857" i="1"/>
  <c r="V857" i="1"/>
  <c r="P857" i="1"/>
  <c r="S857" i="1"/>
  <c r="R857" i="1"/>
  <c r="O857" i="1"/>
  <c r="A857" i="1"/>
  <c r="H857" i="1"/>
  <c r="I857" i="1" s="1"/>
  <c r="E857" i="1"/>
  <c r="F857" i="1" s="1"/>
  <c r="AI858" i="1"/>
  <c r="AJ858" i="1" s="1"/>
  <c r="N858" i="1"/>
  <c r="X858" i="1"/>
  <c r="B859" i="1"/>
  <c r="Q858" i="1"/>
  <c r="Z858" i="1"/>
  <c r="AF858" i="1"/>
  <c r="T858" i="1"/>
  <c r="M858" i="1"/>
  <c r="W858" i="1"/>
  <c r="AE858" i="1" s="1"/>
  <c r="Y858" i="1"/>
  <c r="U858" i="1"/>
  <c r="AM858" i="1"/>
  <c r="D858" i="1"/>
  <c r="AH858" i="1"/>
  <c r="C858" i="1"/>
  <c r="AK858" i="1"/>
  <c r="K858" i="1"/>
  <c r="G858" i="1"/>
  <c r="AL858" i="1"/>
  <c r="J858" i="1"/>
  <c r="AA859" i="1" l="1"/>
  <c r="AB859" i="1"/>
  <c r="AD859" i="1"/>
  <c r="AC859" i="1"/>
  <c r="AN858" i="1"/>
  <c r="AG858" i="1"/>
  <c r="V858" i="1"/>
  <c r="P858" i="1"/>
  <c r="S858" i="1"/>
  <c r="A858" i="1"/>
  <c r="H858" i="1"/>
  <c r="I858" i="1" s="1"/>
  <c r="E858" i="1"/>
  <c r="F858" i="1" s="1"/>
  <c r="R858" i="1"/>
  <c r="O858" i="1"/>
  <c r="AI859" i="1"/>
  <c r="AJ859" i="1" s="1"/>
  <c r="N859" i="1"/>
  <c r="X859" i="1"/>
  <c r="AF859" i="1"/>
  <c r="K859" i="1"/>
  <c r="B860" i="1"/>
  <c r="U859" i="1"/>
  <c r="AM859" i="1"/>
  <c r="Y859" i="1"/>
  <c r="AK859" i="1"/>
  <c r="Z859" i="1"/>
  <c r="AH859" i="1"/>
  <c r="Q859" i="1"/>
  <c r="W859" i="1"/>
  <c r="AE859" i="1" s="1"/>
  <c r="J859" i="1"/>
  <c r="G859" i="1"/>
  <c r="C859" i="1"/>
  <c r="T859" i="1"/>
  <c r="M859" i="1"/>
  <c r="AL859" i="1"/>
  <c r="D859" i="1"/>
  <c r="AA860" i="1" l="1"/>
  <c r="AD860" i="1"/>
  <c r="AB860" i="1"/>
  <c r="AC860" i="1"/>
  <c r="AN859" i="1"/>
  <c r="AG859" i="1"/>
  <c r="V859" i="1"/>
  <c r="P859" i="1"/>
  <c r="S859" i="1"/>
  <c r="R859" i="1"/>
  <c r="O859" i="1"/>
  <c r="A859" i="1"/>
  <c r="H859" i="1"/>
  <c r="I859" i="1" s="1"/>
  <c r="E859" i="1"/>
  <c r="F859" i="1" s="1"/>
  <c r="AI860" i="1"/>
  <c r="AJ860" i="1" s="1"/>
  <c r="U860" i="1"/>
  <c r="T860" i="1"/>
  <c r="Z860" i="1"/>
  <c r="N860" i="1"/>
  <c r="C860" i="1"/>
  <c r="AM860" i="1"/>
  <c r="B861" i="1"/>
  <c r="G860" i="1"/>
  <c r="AK860" i="1"/>
  <c r="Y860" i="1"/>
  <c r="M860" i="1"/>
  <c r="AL860" i="1"/>
  <c r="K860" i="1"/>
  <c r="J860" i="1"/>
  <c r="Q860" i="1"/>
  <c r="AH860" i="1"/>
  <c r="X860" i="1"/>
  <c r="AF860" i="1"/>
  <c r="W860" i="1"/>
  <c r="AE860" i="1" s="1"/>
  <c r="D860" i="1"/>
  <c r="AB861" i="1" l="1"/>
  <c r="AA861" i="1"/>
  <c r="AC861" i="1"/>
  <c r="AD861" i="1"/>
  <c r="AN860" i="1"/>
  <c r="AG860" i="1"/>
  <c r="V860" i="1"/>
  <c r="P860" i="1"/>
  <c r="S860" i="1"/>
  <c r="R860" i="1"/>
  <c r="O860" i="1"/>
  <c r="A860" i="1"/>
  <c r="H860" i="1"/>
  <c r="I860" i="1" s="1"/>
  <c r="E860" i="1"/>
  <c r="F860" i="1" s="1"/>
  <c r="AI861" i="1"/>
  <c r="AJ861" i="1" s="1"/>
  <c r="J861" i="1"/>
  <c r="Z861" i="1"/>
  <c r="AL861" i="1"/>
  <c r="B862" i="1"/>
  <c r="Y861" i="1"/>
  <c r="G861" i="1"/>
  <c r="D861" i="1"/>
  <c r="AF861" i="1"/>
  <c r="M861" i="1"/>
  <c r="Q861" i="1"/>
  <c r="AH861" i="1"/>
  <c r="X861" i="1"/>
  <c r="C861" i="1"/>
  <c r="U861" i="1"/>
  <c r="AM861" i="1"/>
  <c r="K861" i="1"/>
  <c r="W861" i="1"/>
  <c r="AE861" i="1" s="1"/>
  <c r="AK861" i="1"/>
  <c r="N861" i="1"/>
  <c r="T861" i="1"/>
  <c r="AD862" i="1" l="1"/>
  <c r="AB862" i="1"/>
  <c r="AC862" i="1"/>
  <c r="AA862" i="1"/>
  <c r="AN861" i="1"/>
  <c r="AG861" i="1"/>
  <c r="V861" i="1"/>
  <c r="P861" i="1"/>
  <c r="S861" i="1"/>
  <c r="A861" i="1"/>
  <c r="H861" i="1"/>
  <c r="I861" i="1" s="1"/>
  <c r="E861" i="1"/>
  <c r="F861" i="1" s="1"/>
  <c r="R861" i="1"/>
  <c r="O861" i="1"/>
  <c r="AI862" i="1"/>
  <c r="AJ862" i="1" s="1"/>
  <c r="G862" i="1"/>
  <c r="AL862" i="1"/>
  <c r="Z862" i="1"/>
  <c r="D862" i="1"/>
  <c r="AM862" i="1"/>
  <c r="K862" i="1"/>
  <c r="AK862" i="1"/>
  <c r="T862" i="1"/>
  <c r="M862" i="1"/>
  <c r="Y862" i="1"/>
  <c r="J862" i="1"/>
  <c r="N862" i="1"/>
  <c r="X862" i="1"/>
  <c r="C862" i="1"/>
  <c r="Q862" i="1"/>
  <c r="B863" i="1"/>
  <c r="U862" i="1"/>
  <c r="W862" i="1"/>
  <c r="AE862" i="1" s="1"/>
  <c r="AF862" i="1"/>
  <c r="AH862" i="1"/>
  <c r="AD863" i="1" l="1"/>
  <c r="AB863" i="1"/>
  <c r="AA863" i="1"/>
  <c r="AC863" i="1"/>
  <c r="AN862" i="1"/>
  <c r="AG862" i="1"/>
  <c r="V862" i="1"/>
  <c r="P862" i="1"/>
  <c r="S862" i="1"/>
  <c r="A862" i="1"/>
  <c r="H862" i="1"/>
  <c r="I862" i="1" s="1"/>
  <c r="E862" i="1"/>
  <c r="F862" i="1" s="1"/>
  <c r="R862" i="1"/>
  <c r="O862" i="1"/>
  <c r="AI863" i="1"/>
  <c r="AJ863" i="1" s="1"/>
  <c r="AM863" i="1"/>
  <c r="Y863" i="1"/>
  <c r="K863" i="1"/>
  <c r="Q863" i="1"/>
  <c r="D863" i="1"/>
  <c r="U863" i="1"/>
  <c r="X863" i="1"/>
  <c r="AF863" i="1"/>
  <c r="G863" i="1"/>
  <c r="J863" i="1"/>
  <c r="B864" i="1"/>
  <c r="M863" i="1"/>
  <c r="T863" i="1"/>
  <c r="AH863" i="1"/>
  <c r="Z863" i="1"/>
  <c r="N863" i="1"/>
  <c r="W863" i="1"/>
  <c r="AE863" i="1" s="1"/>
  <c r="C863" i="1"/>
  <c r="AL863" i="1"/>
  <c r="AK863" i="1"/>
  <c r="AD864" i="1" l="1"/>
  <c r="AB864" i="1"/>
  <c r="AC864" i="1"/>
  <c r="AA864" i="1"/>
  <c r="AN863" i="1"/>
  <c r="AG863" i="1"/>
  <c r="V863" i="1"/>
  <c r="P863" i="1"/>
  <c r="S863" i="1"/>
  <c r="A863" i="1"/>
  <c r="H863" i="1"/>
  <c r="I863" i="1" s="1"/>
  <c r="E863" i="1"/>
  <c r="F863" i="1" s="1"/>
  <c r="R863" i="1"/>
  <c r="O863" i="1"/>
  <c r="AI864" i="1"/>
  <c r="AJ864" i="1" s="1"/>
  <c r="D864" i="1"/>
  <c r="U864" i="1"/>
  <c r="AH864" i="1"/>
  <c r="AL864" i="1"/>
  <c r="C864" i="1"/>
  <c r="G864" i="1"/>
  <c r="T864" i="1"/>
  <c r="Q864" i="1"/>
  <c r="W864" i="1"/>
  <c r="AE864" i="1" s="1"/>
  <c r="N864" i="1"/>
  <c r="AF864" i="1"/>
  <c r="J864" i="1"/>
  <c r="AM864" i="1"/>
  <c r="X864" i="1"/>
  <c r="AK864" i="1"/>
  <c r="M864" i="1"/>
  <c r="Y864" i="1"/>
  <c r="K864" i="1"/>
  <c r="B865" i="1"/>
  <c r="Z864" i="1"/>
  <c r="AC865" i="1" l="1"/>
  <c r="AA865" i="1"/>
  <c r="AD865" i="1"/>
  <c r="AB865" i="1"/>
  <c r="AN864" i="1"/>
  <c r="AG864" i="1"/>
  <c r="V864" i="1"/>
  <c r="P864" i="1"/>
  <c r="S864" i="1"/>
  <c r="R864" i="1"/>
  <c r="O864" i="1"/>
  <c r="A864" i="1"/>
  <c r="H864" i="1"/>
  <c r="I864" i="1" s="1"/>
  <c r="E864" i="1"/>
  <c r="F864" i="1" s="1"/>
  <c r="AI865" i="1"/>
  <c r="AJ865" i="1" s="1"/>
  <c r="M865" i="1"/>
  <c r="Q865" i="1"/>
  <c r="K865" i="1"/>
  <c r="W865" i="1"/>
  <c r="AE865" i="1" s="1"/>
  <c r="AL865" i="1"/>
  <c r="X865" i="1"/>
  <c r="U865" i="1"/>
  <c r="N865" i="1"/>
  <c r="B866" i="1"/>
  <c r="J865" i="1"/>
  <c r="T865" i="1"/>
  <c r="AK865" i="1"/>
  <c r="D865" i="1"/>
  <c r="AM865" i="1"/>
  <c r="G865" i="1"/>
  <c r="AH865" i="1"/>
  <c r="Z865" i="1"/>
  <c r="AF865" i="1"/>
  <c r="Y865" i="1"/>
  <c r="C865" i="1"/>
  <c r="AC866" i="1" l="1"/>
  <c r="AA866" i="1"/>
  <c r="AD866" i="1"/>
  <c r="AB866" i="1"/>
  <c r="AN865" i="1"/>
  <c r="AG865" i="1"/>
  <c r="V865" i="1"/>
  <c r="P865" i="1"/>
  <c r="S865" i="1"/>
  <c r="A865" i="1"/>
  <c r="H865" i="1"/>
  <c r="I865" i="1" s="1"/>
  <c r="E865" i="1"/>
  <c r="F865" i="1" s="1"/>
  <c r="R865" i="1"/>
  <c r="O865" i="1"/>
  <c r="AI866" i="1"/>
  <c r="AJ866" i="1" s="1"/>
  <c r="AK866" i="1"/>
  <c r="AF866" i="1"/>
  <c r="N866" i="1"/>
  <c r="U866" i="1"/>
  <c r="T866" i="1"/>
  <c r="Q866" i="1"/>
  <c r="D866" i="1"/>
  <c r="Z866" i="1"/>
  <c r="B867" i="1"/>
  <c r="W866" i="1"/>
  <c r="AE866" i="1" s="1"/>
  <c r="AL866" i="1"/>
  <c r="G866" i="1"/>
  <c r="X866" i="1"/>
  <c r="C866" i="1"/>
  <c r="J866" i="1"/>
  <c r="K866" i="1"/>
  <c r="AM866" i="1"/>
  <c r="M866" i="1"/>
  <c r="Y866" i="1"/>
  <c r="AH866" i="1"/>
  <c r="AC867" i="1" l="1"/>
  <c r="AA867" i="1"/>
  <c r="AB867" i="1"/>
  <c r="AD867" i="1"/>
  <c r="AN866" i="1"/>
  <c r="AG866" i="1"/>
  <c r="V866" i="1"/>
  <c r="P866" i="1"/>
  <c r="S866" i="1"/>
  <c r="R866" i="1"/>
  <c r="O866" i="1"/>
  <c r="A866" i="1"/>
  <c r="H866" i="1"/>
  <c r="I866" i="1" s="1"/>
  <c r="E866" i="1"/>
  <c r="F866" i="1" s="1"/>
  <c r="AI867" i="1"/>
  <c r="AJ867" i="1" s="1"/>
  <c r="N867" i="1"/>
  <c r="X867" i="1"/>
  <c r="AF867" i="1"/>
  <c r="AL867" i="1"/>
  <c r="U867" i="1"/>
  <c r="B868" i="1"/>
  <c r="Z867" i="1"/>
  <c r="Y867" i="1"/>
  <c r="T867" i="1"/>
  <c r="W867" i="1"/>
  <c r="AE867" i="1" s="1"/>
  <c r="J867" i="1"/>
  <c r="D867" i="1"/>
  <c r="C867" i="1"/>
  <c r="AM867" i="1"/>
  <c r="K867" i="1"/>
  <c r="AH867" i="1"/>
  <c r="Q867" i="1"/>
  <c r="AK867" i="1"/>
  <c r="M867" i="1"/>
  <c r="G867" i="1"/>
  <c r="AD868" i="1" l="1"/>
  <c r="AA868" i="1"/>
  <c r="AC868" i="1"/>
  <c r="AB868" i="1"/>
  <c r="AN867" i="1"/>
  <c r="AG867" i="1"/>
  <c r="V867" i="1"/>
  <c r="P867" i="1"/>
  <c r="S867" i="1"/>
  <c r="R867" i="1"/>
  <c r="O867" i="1"/>
  <c r="A867" i="1"/>
  <c r="H867" i="1"/>
  <c r="I867" i="1" s="1"/>
  <c r="E867" i="1"/>
  <c r="F867" i="1" s="1"/>
  <c r="AI868" i="1"/>
  <c r="AJ868" i="1" s="1"/>
  <c r="U868" i="1"/>
  <c r="J868" i="1"/>
  <c r="W868" i="1"/>
  <c r="AE868" i="1" s="1"/>
  <c r="C868" i="1"/>
  <c r="AM868" i="1"/>
  <c r="B869" i="1"/>
  <c r="N868" i="1"/>
  <c r="Q868" i="1"/>
  <c r="T868" i="1"/>
  <c r="G868" i="1"/>
  <c r="AK868" i="1"/>
  <c r="D868" i="1"/>
  <c r="M868" i="1"/>
  <c r="Y868" i="1"/>
  <c r="X868" i="1"/>
  <c r="AL868" i="1"/>
  <c r="K868" i="1"/>
  <c r="AF868" i="1"/>
  <c r="Z868" i="1"/>
  <c r="AH868" i="1"/>
  <c r="AD869" i="1" l="1"/>
  <c r="AB869" i="1"/>
  <c r="AC869" i="1"/>
  <c r="AA869" i="1"/>
  <c r="AN868" i="1"/>
  <c r="AG868" i="1"/>
  <c r="V868" i="1"/>
  <c r="P868" i="1"/>
  <c r="S868" i="1"/>
  <c r="R868" i="1"/>
  <c r="O868" i="1"/>
  <c r="A868" i="1"/>
  <c r="H868" i="1"/>
  <c r="I868" i="1" s="1"/>
  <c r="E868" i="1"/>
  <c r="F868" i="1" s="1"/>
  <c r="AI869" i="1"/>
  <c r="AJ869" i="1" s="1"/>
  <c r="W869" i="1"/>
  <c r="AE869" i="1" s="1"/>
  <c r="AM869" i="1"/>
  <c r="K869" i="1"/>
  <c r="Z869" i="1"/>
  <c r="Y869" i="1"/>
  <c r="G869" i="1"/>
  <c r="J869" i="1"/>
  <c r="Q869" i="1"/>
  <c r="C869" i="1"/>
  <c r="T869" i="1"/>
  <c r="AK869" i="1"/>
  <c r="M869" i="1"/>
  <c r="AH869" i="1"/>
  <c r="N869" i="1"/>
  <c r="X869" i="1"/>
  <c r="AF869" i="1"/>
  <c r="U869" i="1"/>
  <c r="D869" i="1"/>
  <c r="B870" i="1"/>
  <c r="AL869" i="1"/>
  <c r="AC870" i="1" l="1"/>
  <c r="AA870" i="1"/>
  <c r="AB870" i="1"/>
  <c r="AD870" i="1"/>
  <c r="AN869" i="1"/>
  <c r="AG869" i="1"/>
  <c r="V869" i="1"/>
  <c r="P869" i="1"/>
  <c r="S869" i="1"/>
  <c r="R869" i="1"/>
  <c r="O869" i="1"/>
  <c r="A869" i="1"/>
  <c r="H869" i="1"/>
  <c r="I869" i="1" s="1"/>
  <c r="E869" i="1"/>
  <c r="F869" i="1" s="1"/>
  <c r="AI870" i="1"/>
  <c r="AJ870" i="1" s="1"/>
  <c r="K870" i="1"/>
  <c r="U870" i="1"/>
  <c r="D870" i="1"/>
  <c r="W870" i="1"/>
  <c r="AE870" i="1" s="1"/>
  <c r="AK870" i="1"/>
  <c r="AF870" i="1"/>
  <c r="AM870" i="1"/>
  <c r="Z870" i="1"/>
  <c r="Q870" i="1"/>
  <c r="T870" i="1"/>
  <c r="M870" i="1"/>
  <c r="J870" i="1"/>
  <c r="N870" i="1"/>
  <c r="C870" i="1"/>
  <c r="G870" i="1"/>
  <c r="X870" i="1"/>
  <c r="AH870" i="1"/>
  <c r="AL870" i="1"/>
  <c r="Y870" i="1"/>
  <c r="B871" i="1"/>
  <c r="AD871" i="1" l="1"/>
  <c r="AC871" i="1"/>
  <c r="AA871" i="1"/>
  <c r="AB871" i="1"/>
  <c r="AN870" i="1"/>
  <c r="AG870" i="1"/>
  <c r="V870" i="1"/>
  <c r="P870" i="1"/>
  <c r="S870" i="1"/>
  <c r="A870" i="1"/>
  <c r="H870" i="1"/>
  <c r="I870" i="1" s="1"/>
  <c r="E870" i="1"/>
  <c r="F870" i="1" s="1"/>
  <c r="R870" i="1"/>
  <c r="O870" i="1"/>
  <c r="AI871" i="1"/>
  <c r="AJ871" i="1" s="1"/>
  <c r="D871" i="1"/>
  <c r="C871" i="1"/>
  <c r="AM871" i="1"/>
  <c r="AF871" i="1"/>
  <c r="M871" i="1"/>
  <c r="W871" i="1"/>
  <c r="AE871" i="1" s="1"/>
  <c r="K871" i="1"/>
  <c r="N871" i="1"/>
  <c r="X871" i="1"/>
  <c r="G871" i="1"/>
  <c r="B872" i="1"/>
  <c r="Q871" i="1"/>
  <c r="AK871" i="1"/>
  <c r="Y871" i="1"/>
  <c r="U871" i="1"/>
  <c r="J871" i="1"/>
  <c r="AH871" i="1"/>
  <c r="Z871" i="1"/>
  <c r="AL871" i="1"/>
  <c r="T871" i="1"/>
  <c r="AB872" i="1" l="1"/>
  <c r="AC872" i="1"/>
  <c r="AA872" i="1"/>
  <c r="AD872" i="1"/>
  <c r="AN871" i="1"/>
  <c r="AG871" i="1"/>
  <c r="V871" i="1"/>
  <c r="P871" i="1"/>
  <c r="S871" i="1"/>
  <c r="R871" i="1"/>
  <c r="O871" i="1"/>
  <c r="A871" i="1"/>
  <c r="H871" i="1"/>
  <c r="I871" i="1" s="1"/>
  <c r="E871" i="1"/>
  <c r="F871" i="1" s="1"/>
  <c r="AI872" i="1"/>
  <c r="AJ872" i="1" s="1"/>
  <c r="Q872" i="1"/>
  <c r="U872" i="1"/>
  <c r="Z872" i="1"/>
  <c r="W872" i="1"/>
  <c r="AE872" i="1" s="1"/>
  <c r="AH872" i="1"/>
  <c r="N872" i="1"/>
  <c r="X872" i="1"/>
  <c r="C872" i="1"/>
  <c r="T872" i="1"/>
  <c r="J872" i="1"/>
  <c r="AL872" i="1"/>
  <c r="D872" i="1"/>
  <c r="AF872" i="1"/>
  <c r="B873" i="1"/>
  <c r="M872" i="1"/>
  <c r="Y872" i="1"/>
  <c r="K872" i="1"/>
  <c r="AK872" i="1"/>
  <c r="G872" i="1"/>
  <c r="AM872" i="1"/>
  <c r="AC873" i="1" l="1"/>
  <c r="AA873" i="1"/>
  <c r="AB873" i="1"/>
  <c r="AD873" i="1"/>
  <c r="AN872" i="1"/>
  <c r="AG872" i="1"/>
  <c r="V872" i="1"/>
  <c r="P872" i="1"/>
  <c r="S872" i="1"/>
  <c r="R872" i="1"/>
  <c r="O872" i="1"/>
  <c r="A872" i="1"/>
  <c r="H872" i="1"/>
  <c r="I872" i="1" s="1"/>
  <c r="E872" i="1"/>
  <c r="F872" i="1" s="1"/>
  <c r="AI873" i="1"/>
  <c r="AJ873" i="1" s="1"/>
  <c r="M873" i="1"/>
  <c r="Q873" i="1"/>
  <c r="T873" i="1"/>
  <c r="AM873" i="1"/>
  <c r="AF873" i="1"/>
  <c r="X873" i="1"/>
  <c r="B874" i="1"/>
  <c r="U873" i="1"/>
  <c r="N873" i="1"/>
  <c r="G873" i="1"/>
  <c r="AK873" i="1"/>
  <c r="Y873" i="1"/>
  <c r="J873" i="1"/>
  <c r="AL873" i="1"/>
  <c r="Z873" i="1"/>
  <c r="W873" i="1"/>
  <c r="AE873" i="1" s="1"/>
  <c r="K873" i="1"/>
  <c r="C873" i="1"/>
  <c r="D873" i="1"/>
  <c r="AH873" i="1"/>
  <c r="AD874" i="1" l="1"/>
  <c r="AB874" i="1"/>
  <c r="AC874" i="1"/>
  <c r="AA874" i="1"/>
  <c r="AN873" i="1"/>
  <c r="AG873" i="1"/>
  <c r="V873" i="1"/>
  <c r="P873" i="1"/>
  <c r="S873" i="1"/>
  <c r="A873" i="1"/>
  <c r="H873" i="1"/>
  <c r="I873" i="1" s="1"/>
  <c r="E873" i="1"/>
  <c r="F873" i="1" s="1"/>
  <c r="R873" i="1"/>
  <c r="O873" i="1"/>
  <c r="AI874" i="1"/>
  <c r="AJ874" i="1" s="1"/>
  <c r="AM874" i="1"/>
  <c r="T874" i="1"/>
  <c r="AH874" i="1"/>
  <c r="AL874" i="1"/>
  <c r="N874" i="1"/>
  <c r="X874" i="1"/>
  <c r="B875" i="1"/>
  <c r="Z874" i="1"/>
  <c r="Q874" i="1"/>
  <c r="K874" i="1"/>
  <c r="U874" i="1"/>
  <c r="C874" i="1"/>
  <c r="W874" i="1"/>
  <c r="AE874" i="1" s="1"/>
  <c r="AF874" i="1"/>
  <c r="J874" i="1"/>
  <c r="AK874" i="1"/>
  <c r="G874" i="1"/>
  <c r="D874" i="1"/>
  <c r="M874" i="1"/>
  <c r="Y874" i="1"/>
  <c r="AB875" i="1" l="1"/>
  <c r="AA875" i="1"/>
  <c r="AC875" i="1"/>
  <c r="AD875" i="1"/>
  <c r="AN874" i="1"/>
  <c r="AG874" i="1"/>
  <c r="V874" i="1"/>
  <c r="P874" i="1"/>
  <c r="S874" i="1"/>
  <c r="R874" i="1"/>
  <c r="O874" i="1"/>
  <c r="A874" i="1"/>
  <c r="E874" i="1"/>
  <c r="F874" i="1" s="1"/>
  <c r="H874" i="1"/>
  <c r="I874" i="1" s="1"/>
  <c r="AI875" i="1"/>
  <c r="AJ875" i="1" s="1"/>
  <c r="J875" i="1"/>
  <c r="AF875" i="1"/>
  <c r="Q875" i="1"/>
  <c r="AM875" i="1"/>
  <c r="K875" i="1"/>
  <c r="N875" i="1"/>
  <c r="AK875" i="1"/>
  <c r="Z875" i="1"/>
  <c r="C875" i="1"/>
  <c r="T875" i="1"/>
  <c r="AH875" i="1"/>
  <c r="AL875" i="1"/>
  <c r="W875" i="1"/>
  <c r="AE875" i="1" s="1"/>
  <c r="G875" i="1"/>
  <c r="X875" i="1"/>
  <c r="B876" i="1"/>
  <c r="Y875" i="1"/>
  <c r="M875" i="1"/>
  <c r="D875" i="1"/>
  <c r="U875" i="1"/>
  <c r="AA876" i="1" l="1"/>
  <c r="AD876" i="1"/>
  <c r="AB876" i="1"/>
  <c r="AC876" i="1"/>
  <c r="AN875" i="1"/>
  <c r="AG875" i="1"/>
  <c r="V875" i="1"/>
  <c r="P875" i="1"/>
  <c r="S875" i="1"/>
  <c r="R875" i="1"/>
  <c r="O875" i="1"/>
  <c r="A875" i="1"/>
  <c r="H875" i="1"/>
  <c r="I875" i="1" s="1"/>
  <c r="E875" i="1"/>
  <c r="F875" i="1" s="1"/>
  <c r="AI876" i="1"/>
  <c r="AJ876" i="1" s="1"/>
  <c r="W876" i="1"/>
  <c r="AE876" i="1" s="1"/>
  <c r="D876" i="1"/>
  <c r="AL876" i="1"/>
  <c r="B877" i="1"/>
  <c r="Y876" i="1"/>
  <c r="C876" i="1"/>
  <c r="AK876" i="1"/>
  <c r="Q876" i="1"/>
  <c r="N876" i="1"/>
  <c r="U876" i="1"/>
  <c r="G876" i="1"/>
  <c r="AM876" i="1"/>
  <c r="AH876" i="1"/>
  <c r="AF876" i="1"/>
  <c r="M876" i="1"/>
  <c r="K876" i="1"/>
  <c r="X876" i="1"/>
  <c r="Z876" i="1"/>
  <c r="J876" i="1"/>
  <c r="T876" i="1"/>
  <c r="AB877" i="1" l="1"/>
  <c r="AD877" i="1"/>
  <c r="AC877" i="1"/>
  <c r="AA877" i="1"/>
  <c r="AN876" i="1"/>
  <c r="AG876" i="1"/>
  <c r="V876" i="1"/>
  <c r="P876" i="1"/>
  <c r="S876" i="1"/>
  <c r="R876" i="1"/>
  <c r="O876" i="1"/>
  <c r="A876" i="1"/>
  <c r="H876" i="1"/>
  <c r="I876" i="1" s="1"/>
  <c r="E876" i="1"/>
  <c r="F876" i="1" s="1"/>
  <c r="AI877" i="1"/>
  <c r="AJ877" i="1" s="1"/>
  <c r="D877" i="1"/>
  <c r="B878" i="1"/>
  <c r="AH877" i="1"/>
  <c r="K877" i="1"/>
  <c r="Y877" i="1"/>
  <c r="Q877" i="1"/>
  <c r="J877" i="1"/>
  <c r="AF877" i="1"/>
  <c r="Z877" i="1"/>
  <c r="AK877" i="1"/>
  <c r="AM877" i="1"/>
  <c r="W877" i="1"/>
  <c r="AE877" i="1" s="1"/>
  <c r="U877" i="1"/>
  <c r="X877" i="1"/>
  <c r="T877" i="1"/>
  <c r="C877" i="1"/>
  <c r="N877" i="1"/>
  <c r="M877" i="1"/>
  <c r="G877" i="1"/>
  <c r="AL877" i="1"/>
  <c r="AC878" i="1" l="1"/>
  <c r="AB878" i="1"/>
  <c r="AD878" i="1"/>
  <c r="AA878" i="1"/>
  <c r="AN877" i="1"/>
  <c r="AG877" i="1"/>
  <c r="V877" i="1"/>
  <c r="P877" i="1"/>
  <c r="S877" i="1"/>
  <c r="R877" i="1"/>
  <c r="O877" i="1"/>
  <c r="A877" i="1"/>
  <c r="H877" i="1"/>
  <c r="I877" i="1" s="1"/>
  <c r="E877" i="1"/>
  <c r="F877" i="1" s="1"/>
  <c r="AI878" i="1"/>
  <c r="AJ878" i="1" s="1"/>
  <c r="AM878" i="1"/>
  <c r="Z878" i="1"/>
  <c r="Q878" i="1"/>
  <c r="C878" i="1"/>
  <c r="AH878" i="1"/>
  <c r="M878" i="1"/>
  <c r="W878" i="1"/>
  <c r="AE878" i="1" s="1"/>
  <c r="J878" i="1"/>
  <c r="K878" i="1"/>
  <c r="AL878" i="1"/>
  <c r="D878" i="1"/>
  <c r="AK878" i="1"/>
  <c r="N878" i="1"/>
  <c r="X878" i="1"/>
  <c r="B879" i="1"/>
  <c r="Y878" i="1"/>
  <c r="AF878" i="1"/>
  <c r="T878" i="1"/>
  <c r="U878" i="1"/>
  <c r="G878" i="1"/>
  <c r="AA879" i="1" l="1"/>
  <c r="AD879" i="1"/>
  <c r="AC879" i="1"/>
  <c r="AB879" i="1"/>
  <c r="AN878" i="1"/>
  <c r="AG878" i="1"/>
  <c r="V878" i="1"/>
  <c r="P878" i="1"/>
  <c r="S878" i="1"/>
  <c r="R878" i="1"/>
  <c r="O878" i="1"/>
  <c r="A878" i="1"/>
  <c r="H878" i="1"/>
  <c r="I878" i="1" s="1"/>
  <c r="E878" i="1"/>
  <c r="F878" i="1" s="1"/>
  <c r="AI879" i="1"/>
  <c r="AJ879" i="1" s="1"/>
  <c r="Q879" i="1"/>
  <c r="D879" i="1"/>
  <c r="AM879" i="1"/>
  <c r="M879" i="1"/>
  <c r="AF879" i="1"/>
  <c r="X879" i="1"/>
  <c r="T879" i="1"/>
  <c r="W879" i="1"/>
  <c r="AE879" i="1" s="1"/>
  <c r="AK879" i="1"/>
  <c r="B880" i="1"/>
  <c r="Y879" i="1"/>
  <c r="K879" i="1"/>
  <c r="U879" i="1"/>
  <c r="N879" i="1"/>
  <c r="G879" i="1"/>
  <c r="Z879" i="1"/>
  <c r="J879" i="1"/>
  <c r="AH879" i="1"/>
  <c r="C879" i="1"/>
  <c r="AL879" i="1"/>
  <c r="AC880" i="1" l="1"/>
  <c r="AA880" i="1"/>
  <c r="AB880" i="1"/>
  <c r="AD880" i="1"/>
  <c r="AN879" i="1"/>
  <c r="AG879" i="1"/>
  <c r="V879" i="1"/>
  <c r="P879" i="1"/>
  <c r="S879" i="1"/>
  <c r="A879" i="1"/>
  <c r="H879" i="1"/>
  <c r="I879" i="1" s="1"/>
  <c r="E879" i="1"/>
  <c r="F879" i="1" s="1"/>
  <c r="R879" i="1"/>
  <c r="O879" i="1"/>
  <c r="AI880" i="1"/>
  <c r="AJ880" i="1" s="1"/>
  <c r="N880" i="1"/>
  <c r="AL880" i="1"/>
  <c r="K880" i="1"/>
  <c r="M880" i="1"/>
  <c r="T880" i="1"/>
  <c r="AK880" i="1"/>
  <c r="J880" i="1"/>
  <c r="X880" i="1"/>
  <c r="AF880" i="1"/>
  <c r="C880" i="1"/>
  <c r="D880" i="1"/>
  <c r="B881" i="1"/>
  <c r="U880" i="1"/>
  <c r="AM880" i="1"/>
  <c r="G880" i="1"/>
  <c r="Z880" i="1"/>
  <c r="AH880" i="1"/>
  <c r="W880" i="1"/>
  <c r="AE880" i="1" s="1"/>
  <c r="Q880" i="1"/>
  <c r="Y880" i="1"/>
  <c r="AB881" i="1" l="1"/>
  <c r="AD881" i="1"/>
  <c r="AC881" i="1"/>
  <c r="AA881" i="1"/>
  <c r="AN880" i="1"/>
  <c r="AG880" i="1"/>
  <c r="V880" i="1"/>
  <c r="P880" i="1"/>
  <c r="S880" i="1"/>
  <c r="A880" i="1"/>
  <c r="H880" i="1"/>
  <c r="I880" i="1" s="1"/>
  <c r="E880" i="1"/>
  <c r="F880" i="1" s="1"/>
  <c r="R880" i="1"/>
  <c r="O880" i="1"/>
  <c r="AI881" i="1"/>
  <c r="AJ881" i="1" s="1"/>
  <c r="AH881" i="1"/>
  <c r="Q881" i="1"/>
  <c r="D881" i="1"/>
  <c r="X881" i="1"/>
  <c r="AK881" i="1"/>
  <c r="AF881" i="1"/>
  <c r="C881" i="1"/>
  <c r="AM881" i="1"/>
  <c r="B882" i="1"/>
  <c r="U881" i="1"/>
  <c r="T881" i="1"/>
  <c r="K881" i="1"/>
  <c r="N881" i="1"/>
  <c r="AL881" i="1"/>
  <c r="Z881" i="1"/>
  <c r="J881" i="1"/>
  <c r="W881" i="1"/>
  <c r="AE881" i="1" s="1"/>
  <c r="M881" i="1"/>
  <c r="G881" i="1"/>
  <c r="Y881" i="1"/>
  <c r="AB882" i="1" l="1"/>
  <c r="AC882" i="1"/>
  <c r="AD882" i="1"/>
  <c r="AA882" i="1"/>
  <c r="AN881" i="1"/>
  <c r="AG881" i="1"/>
  <c r="V881" i="1"/>
  <c r="P881" i="1"/>
  <c r="S881" i="1"/>
  <c r="R881" i="1"/>
  <c r="O881" i="1"/>
  <c r="A881" i="1"/>
  <c r="H881" i="1"/>
  <c r="I881" i="1" s="1"/>
  <c r="E881" i="1"/>
  <c r="F881" i="1" s="1"/>
  <c r="AI882" i="1"/>
  <c r="AJ882" i="1" s="1"/>
  <c r="AL882" i="1"/>
  <c r="T882" i="1"/>
  <c r="X882" i="1"/>
  <c r="N882" i="1"/>
  <c r="AH882" i="1"/>
  <c r="U882" i="1"/>
  <c r="J882" i="1"/>
  <c r="C882" i="1"/>
  <c r="B883" i="1"/>
  <c r="Z882" i="1"/>
  <c r="G882" i="1"/>
  <c r="Y882" i="1"/>
  <c r="AM882" i="1"/>
  <c r="AF882" i="1"/>
  <c r="W882" i="1"/>
  <c r="AE882" i="1" s="1"/>
  <c r="D882" i="1"/>
  <c r="K882" i="1"/>
  <c r="Q882" i="1"/>
  <c r="AK882" i="1"/>
  <c r="M882" i="1"/>
  <c r="AB883" i="1" l="1"/>
  <c r="AD883" i="1"/>
  <c r="AA883" i="1"/>
  <c r="AC883" i="1"/>
  <c r="AN882" i="1"/>
  <c r="AG882" i="1"/>
  <c r="V882" i="1"/>
  <c r="P882" i="1"/>
  <c r="S882" i="1"/>
  <c r="R882" i="1"/>
  <c r="O882" i="1"/>
  <c r="A882" i="1"/>
  <c r="H882" i="1"/>
  <c r="I882" i="1" s="1"/>
  <c r="E882" i="1"/>
  <c r="F882" i="1" s="1"/>
  <c r="AI883" i="1"/>
  <c r="AJ883" i="1" s="1"/>
  <c r="N883" i="1"/>
  <c r="X883" i="1"/>
  <c r="AF883" i="1"/>
  <c r="AK883" i="1"/>
  <c r="G883" i="1"/>
  <c r="B884" i="1"/>
  <c r="U883" i="1"/>
  <c r="Y883" i="1"/>
  <c r="K883" i="1"/>
  <c r="Z883" i="1"/>
  <c r="D883" i="1"/>
  <c r="J883" i="1"/>
  <c r="W883" i="1"/>
  <c r="AE883" i="1" s="1"/>
  <c r="AH883" i="1"/>
  <c r="AL883" i="1"/>
  <c r="Q883" i="1"/>
  <c r="AM883" i="1"/>
  <c r="M883" i="1"/>
  <c r="C883" i="1"/>
  <c r="T883" i="1"/>
  <c r="AB884" i="1" l="1"/>
  <c r="AA884" i="1"/>
  <c r="AC884" i="1"/>
  <c r="AD884" i="1"/>
  <c r="AN883" i="1"/>
  <c r="AG883" i="1"/>
  <c r="V883" i="1"/>
  <c r="P883" i="1"/>
  <c r="S883" i="1"/>
  <c r="A883" i="1"/>
  <c r="H883" i="1"/>
  <c r="I883" i="1" s="1"/>
  <c r="E883" i="1"/>
  <c r="F883" i="1" s="1"/>
  <c r="R883" i="1"/>
  <c r="O883" i="1"/>
  <c r="AI884" i="1"/>
  <c r="AJ884" i="1" s="1"/>
  <c r="Z884" i="1"/>
  <c r="C884" i="1"/>
  <c r="AM884" i="1"/>
  <c r="AL884" i="1"/>
  <c r="G884" i="1"/>
  <c r="D884" i="1"/>
  <c r="Y884" i="1"/>
  <c r="U884" i="1"/>
  <c r="N884" i="1"/>
  <c r="T884" i="1"/>
  <c r="AH884" i="1"/>
  <c r="Q884" i="1"/>
  <c r="AK884" i="1"/>
  <c r="B885" i="1"/>
  <c r="X884" i="1"/>
  <c r="AF884" i="1"/>
  <c r="W884" i="1"/>
  <c r="AE884" i="1" s="1"/>
  <c r="K884" i="1"/>
  <c r="M884" i="1"/>
  <c r="J884" i="1"/>
  <c r="AB885" i="1" l="1"/>
  <c r="AA885" i="1"/>
  <c r="AC885" i="1"/>
  <c r="AD885" i="1"/>
  <c r="AN884" i="1"/>
  <c r="AG884" i="1"/>
  <c r="V884" i="1"/>
  <c r="P884" i="1"/>
  <c r="S884" i="1"/>
  <c r="R884" i="1"/>
  <c r="O884" i="1"/>
  <c r="A884" i="1"/>
  <c r="E884" i="1"/>
  <c r="F884" i="1" s="1"/>
  <c r="H884" i="1"/>
  <c r="I884" i="1" s="1"/>
  <c r="AI885" i="1"/>
  <c r="AJ885" i="1" s="1"/>
  <c r="Z885" i="1"/>
  <c r="AK885" i="1"/>
  <c r="Y885" i="1"/>
  <c r="D885" i="1"/>
  <c r="Q885" i="1"/>
  <c r="T885" i="1"/>
  <c r="AL885" i="1"/>
  <c r="G885" i="1"/>
  <c r="AH885" i="1"/>
  <c r="C885" i="1"/>
  <c r="W885" i="1"/>
  <c r="AE885" i="1" s="1"/>
  <c r="AM885" i="1"/>
  <c r="X885" i="1"/>
  <c r="J885" i="1"/>
  <c r="AF885" i="1"/>
  <c r="N885" i="1"/>
  <c r="M885" i="1"/>
  <c r="U885" i="1"/>
  <c r="K885" i="1"/>
  <c r="B886" i="1"/>
  <c r="AB886" i="1" l="1"/>
  <c r="AA886" i="1"/>
  <c r="AD886" i="1"/>
  <c r="AC886" i="1"/>
  <c r="AN885" i="1"/>
  <c r="AG885" i="1"/>
  <c r="V885" i="1"/>
  <c r="P885" i="1"/>
  <c r="S885" i="1"/>
  <c r="R885" i="1"/>
  <c r="O885" i="1"/>
  <c r="A885" i="1"/>
  <c r="H885" i="1"/>
  <c r="I885" i="1" s="1"/>
  <c r="E885" i="1"/>
  <c r="F885" i="1" s="1"/>
  <c r="AI886" i="1"/>
  <c r="AJ886" i="1" s="1"/>
  <c r="T886" i="1"/>
  <c r="AK886" i="1"/>
  <c r="U886" i="1"/>
  <c r="Z886" i="1"/>
  <c r="D886" i="1"/>
  <c r="C886" i="1"/>
  <c r="G886" i="1"/>
  <c r="AH886" i="1"/>
  <c r="K886" i="1"/>
  <c r="AL886" i="1"/>
  <c r="W886" i="1"/>
  <c r="AE886" i="1" s="1"/>
  <c r="J886" i="1"/>
  <c r="N886" i="1"/>
  <c r="Q886" i="1"/>
  <c r="AF886" i="1"/>
  <c r="Y886" i="1"/>
  <c r="AM886" i="1"/>
  <c r="M886" i="1"/>
  <c r="X886" i="1"/>
  <c r="B887" i="1"/>
  <c r="AD887" i="1" l="1"/>
  <c r="AB887" i="1"/>
  <c r="AC887" i="1"/>
  <c r="AA887" i="1"/>
  <c r="AN886" i="1"/>
  <c r="AG886" i="1"/>
  <c r="V886" i="1"/>
  <c r="P886" i="1"/>
  <c r="S886" i="1"/>
  <c r="R886" i="1"/>
  <c r="O886" i="1"/>
  <c r="A886" i="1"/>
  <c r="H886" i="1"/>
  <c r="I886" i="1" s="1"/>
  <c r="E886" i="1"/>
  <c r="F886" i="1" s="1"/>
  <c r="AI887" i="1"/>
  <c r="AJ887" i="1" s="1"/>
  <c r="N887" i="1"/>
  <c r="AF887" i="1"/>
  <c r="K887" i="1"/>
  <c r="T887" i="1"/>
  <c r="X887" i="1"/>
  <c r="M887" i="1"/>
  <c r="U887" i="1"/>
  <c r="D887" i="1"/>
  <c r="AK887" i="1"/>
  <c r="Z887" i="1"/>
  <c r="Q887" i="1"/>
  <c r="AM887" i="1"/>
  <c r="AH887" i="1"/>
  <c r="B888" i="1"/>
  <c r="G887" i="1"/>
  <c r="AL887" i="1"/>
  <c r="W887" i="1"/>
  <c r="AE887" i="1" s="1"/>
  <c r="Y887" i="1"/>
  <c r="J887" i="1"/>
  <c r="C887" i="1"/>
  <c r="AC888" i="1" l="1"/>
  <c r="AA888" i="1"/>
  <c r="AD888" i="1"/>
  <c r="AB888" i="1"/>
  <c r="AN887" i="1"/>
  <c r="AG887" i="1"/>
  <c r="V887" i="1"/>
  <c r="P887" i="1"/>
  <c r="S887" i="1"/>
  <c r="A887" i="1"/>
  <c r="H887" i="1"/>
  <c r="I887" i="1" s="1"/>
  <c r="E887" i="1"/>
  <c r="F887" i="1" s="1"/>
  <c r="R887" i="1"/>
  <c r="O887" i="1"/>
  <c r="AI888" i="1"/>
  <c r="AJ888" i="1" s="1"/>
  <c r="AM888" i="1"/>
  <c r="AH888" i="1"/>
  <c r="Q888" i="1"/>
  <c r="C888" i="1"/>
  <c r="N888" i="1"/>
  <c r="D888" i="1"/>
  <c r="AK888" i="1"/>
  <c r="G888" i="1"/>
  <c r="Y888" i="1"/>
  <c r="B889" i="1"/>
  <c r="U888" i="1"/>
  <c r="Z888" i="1"/>
  <c r="AL888" i="1"/>
  <c r="K888" i="1"/>
  <c r="AF888" i="1"/>
  <c r="T888" i="1"/>
  <c r="J888" i="1"/>
  <c r="M888" i="1"/>
  <c r="X888" i="1"/>
  <c r="W888" i="1"/>
  <c r="AE888" i="1" s="1"/>
  <c r="AA889" i="1" l="1"/>
  <c r="AD889" i="1"/>
  <c r="AB889" i="1"/>
  <c r="AC889" i="1"/>
  <c r="AN888" i="1"/>
  <c r="AG888" i="1"/>
  <c r="V888" i="1"/>
  <c r="P888" i="1"/>
  <c r="S888" i="1"/>
  <c r="R888" i="1"/>
  <c r="O888" i="1"/>
  <c r="A888" i="1"/>
  <c r="H888" i="1"/>
  <c r="I888" i="1" s="1"/>
  <c r="E888" i="1"/>
  <c r="F888" i="1" s="1"/>
  <c r="AI889" i="1"/>
  <c r="AJ889" i="1" s="1"/>
  <c r="M889" i="1"/>
  <c r="Q889" i="1"/>
  <c r="AH889" i="1"/>
  <c r="X889" i="1"/>
  <c r="B890" i="1"/>
  <c r="AF889" i="1"/>
  <c r="N889" i="1"/>
  <c r="Z889" i="1"/>
  <c r="AK889" i="1"/>
  <c r="AL889" i="1"/>
  <c r="C889" i="1"/>
  <c r="G889" i="1"/>
  <c r="K889" i="1"/>
  <c r="D889" i="1"/>
  <c r="W889" i="1"/>
  <c r="AE889" i="1" s="1"/>
  <c r="Y889" i="1"/>
  <c r="J889" i="1"/>
  <c r="AM889" i="1"/>
  <c r="T889" i="1"/>
  <c r="U889" i="1"/>
  <c r="AB890" i="1" l="1"/>
  <c r="AA890" i="1"/>
  <c r="AD890" i="1"/>
  <c r="AC890" i="1"/>
  <c r="AN889" i="1"/>
  <c r="AG889" i="1"/>
  <c r="V889" i="1"/>
  <c r="P889" i="1"/>
  <c r="S889" i="1"/>
  <c r="A889" i="1"/>
  <c r="E889" i="1"/>
  <c r="F889" i="1" s="1"/>
  <c r="H889" i="1"/>
  <c r="I889" i="1" s="1"/>
  <c r="R889" i="1"/>
  <c r="O889" i="1"/>
  <c r="AI890" i="1"/>
  <c r="AJ890" i="1" s="1"/>
  <c r="N890" i="1"/>
  <c r="Z890" i="1"/>
  <c r="D890" i="1"/>
  <c r="B891" i="1"/>
  <c r="X890" i="1"/>
  <c r="G890" i="1"/>
  <c r="K890" i="1"/>
  <c r="M890" i="1"/>
  <c r="AH890" i="1"/>
  <c r="C890" i="1"/>
  <c r="Y890" i="1"/>
  <c r="Q890" i="1"/>
  <c r="T890" i="1"/>
  <c r="U890" i="1"/>
  <c r="AL890" i="1"/>
  <c r="AM890" i="1"/>
  <c r="W890" i="1"/>
  <c r="AE890" i="1" s="1"/>
  <c r="J890" i="1"/>
  <c r="AK890" i="1"/>
  <c r="AF890" i="1"/>
  <c r="AB891" i="1" l="1"/>
  <c r="AD891" i="1"/>
  <c r="AC891" i="1"/>
  <c r="AA891" i="1"/>
  <c r="AN890" i="1"/>
  <c r="AG890" i="1"/>
  <c r="V890" i="1"/>
  <c r="P890" i="1"/>
  <c r="S890" i="1"/>
  <c r="A890" i="1"/>
  <c r="H890" i="1"/>
  <c r="I890" i="1" s="1"/>
  <c r="E890" i="1"/>
  <c r="F890" i="1" s="1"/>
  <c r="R890" i="1"/>
  <c r="O890" i="1"/>
  <c r="AI891" i="1"/>
  <c r="AJ891" i="1" s="1"/>
  <c r="N891" i="1"/>
  <c r="X891" i="1"/>
  <c r="J891" i="1"/>
  <c r="B892" i="1"/>
  <c r="U891" i="1"/>
  <c r="AK891" i="1"/>
  <c r="AL891" i="1"/>
  <c r="Z891" i="1"/>
  <c r="K891" i="1"/>
  <c r="Y891" i="1"/>
  <c r="AH891" i="1"/>
  <c r="Q891" i="1"/>
  <c r="W891" i="1"/>
  <c r="AE891" i="1" s="1"/>
  <c r="D891" i="1"/>
  <c r="AF891" i="1"/>
  <c r="G891" i="1"/>
  <c r="C891" i="1"/>
  <c r="M891" i="1"/>
  <c r="AM891" i="1"/>
  <c r="T891" i="1"/>
  <c r="AD892" i="1" l="1"/>
  <c r="AA892" i="1"/>
  <c r="AC892" i="1"/>
  <c r="AB892" i="1"/>
  <c r="AN891" i="1"/>
  <c r="AG891" i="1"/>
  <c r="V891" i="1"/>
  <c r="P891" i="1"/>
  <c r="S891" i="1"/>
  <c r="R891" i="1"/>
  <c r="O891" i="1"/>
  <c r="A891" i="1"/>
  <c r="H891" i="1"/>
  <c r="I891" i="1" s="1"/>
  <c r="E891" i="1"/>
  <c r="F891" i="1" s="1"/>
  <c r="AI892" i="1"/>
  <c r="AJ892" i="1" s="1"/>
  <c r="Q892" i="1"/>
  <c r="AM892" i="1"/>
  <c r="Y892" i="1"/>
  <c r="C892" i="1"/>
  <c r="W892" i="1"/>
  <c r="AE892" i="1" s="1"/>
  <c r="N892" i="1"/>
  <c r="G892" i="1"/>
  <c r="D892" i="1"/>
  <c r="AL892" i="1"/>
  <c r="U892" i="1"/>
  <c r="X892" i="1"/>
  <c r="AH892" i="1"/>
  <c r="AF892" i="1"/>
  <c r="Z892" i="1"/>
  <c r="J892" i="1"/>
  <c r="AK892" i="1"/>
  <c r="B893" i="1"/>
  <c r="K892" i="1"/>
  <c r="M892" i="1"/>
  <c r="T892" i="1"/>
  <c r="AA893" i="1" l="1"/>
  <c r="AD893" i="1"/>
  <c r="AB893" i="1"/>
  <c r="AC893" i="1"/>
  <c r="AN892" i="1"/>
  <c r="AG892" i="1"/>
  <c r="V892" i="1"/>
  <c r="P892" i="1"/>
  <c r="S892" i="1"/>
  <c r="R892" i="1"/>
  <c r="O892" i="1"/>
  <c r="A892" i="1"/>
  <c r="H892" i="1"/>
  <c r="I892" i="1" s="1"/>
  <c r="E892" i="1"/>
  <c r="F892" i="1" s="1"/>
  <c r="AI893" i="1"/>
  <c r="AJ893" i="1" s="1"/>
  <c r="AK893" i="1"/>
  <c r="B894" i="1"/>
  <c r="U893" i="1"/>
  <c r="T893" i="1"/>
  <c r="J893" i="1"/>
  <c r="W893" i="1"/>
  <c r="AE893" i="1" s="1"/>
  <c r="Z893" i="1"/>
  <c r="AM893" i="1"/>
  <c r="Y893" i="1"/>
  <c r="AL893" i="1"/>
  <c r="Q893" i="1"/>
  <c r="G893" i="1"/>
  <c r="AH893" i="1"/>
  <c r="AF893" i="1"/>
  <c r="K893" i="1"/>
  <c r="M893" i="1"/>
  <c r="N893" i="1"/>
  <c r="D893" i="1"/>
  <c r="X893" i="1"/>
  <c r="C893" i="1"/>
  <c r="AC894" i="1" l="1"/>
  <c r="AA894" i="1"/>
  <c r="AB894" i="1"/>
  <c r="AD894" i="1"/>
  <c r="AN893" i="1"/>
  <c r="AG893" i="1"/>
  <c r="V893" i="1"/>
  <c r="P893" i="1"/>
  <c r="S893" i="1"/>
  <c r="A893" i="1"/>
  <c r="H893" i="1"/>
  <c r="I893" i="1" s="1"/>
  <c r="E893" i="1"/>
  <c r="F893" i="1" s="1"/>
  <c r="R893" i="1"/>
  <c r="O893" i="1"/>
  <c r="AI894" i="1"/>
  <c r="AJ894" i="1" s="1"/>
  <c r="Z894" i="1"/>
  <c r="Q894" i="1"/>
  <c r="G894" i="1"/>
  <c r="W894" i="1"/>
  <c r="AE894" i="1" s="1"/>
  <c r="N894" i="1"/>
  <c r="Y894" i="1"/>
  <c r="D894" i="1"/>
  <c r="K894" i="1"/>
  <c r="X894" i="1"/>
  <c r="J894" i="1"/>
  <c r="AM894" i="1"/>
  <c r="AH894" i="1"/>
  <c r="T894" i="1"/>
  <c r="B895" i="1"/>
  <c r="AL894" i="1"/>
  <c r="AK894" i="1"/>
  <c r="C894" i="1"/>
  <c r="AF894" i="1"/>
  <c r="U894" i="1"/>
  <c r="M894" i="1"/>
  <c r="AC895" i="1" l="1"/>
  <c r="AA895" i="1"/>
  <c r="AB895" i="1"/>
  <c r="AD895" i="1"/>
  <c r="AN894" i="1"/>
  <c r="AG894" i="1"/>
  <c r="V894" i="1"/>
  <c r="P894" i="1"/>
  <c r="S894" i="1"/>
  <c r="R894" i="1"/>
  <c r="O894" i="1"/>
  <c r="A894" i="1"/>
  <c r="H894" i="1"/>
  <c r="I894" i="1" s="1"/>
  <c r="E894" i="1"/>
  <c r="F894" i="1" s="1"/>
  <c r="AI895" i="1"/>
  <c r="AJ895" i="1" s="1"/>
  <c r="G895" i="1"/>
  <c r="Q895" i="1"/>
  <c r="AM895" i="1"/>
  <c r="AF895" i="1"/>
  <c r="AL895" i="1"/>
  <c r="D895" i="1"/>
  <c r="T895" i="1"/>
  <c r="AH895" i="1"/>
  <c r="C895" i="1"/>
  <c r="X895" i="1"/>
  <c r="M895" i="1"/>
  <c r="N895" i="1"/>
  <c r="W895" i="1"/>
  <c r="AE895" i="1" s="1"/>
  <c r="K895" i="1"/>
  <c r="AK895" i="1"/>
  <c r="Y895" i="1"/>
  <c r="U895" i="1"/>
  <c r="J895" i="1"/>
  <c r="B896" i="1"/>
  <c r="Z895" i="1"/>
  <c r="AA896" i="1" l="1"/>
  <c r="AB896" i="1"/>
  <c r="AC896" i="1"/>
  <c r="AD896" i="1"/>
  <c r="AN895" i="1"/>
  <c r="AG895" i="1"/>
  <c r="V895" i="1"/>
  <c r="P895" i="1"/>
  <c r="S895" i="1"/>
  <c r="R895" i="1"/>
  <c r="O895" i="1"/>
  <c r="A895" i="1"/>
  <c r="H895" i="1"/>
  <c r="I895" i="1" s="1"/>
  <c r="E895" i="1"/>
  <c r="F895" i="1" s="1"/>
  <c r="AI896" i="1"/>
  <c r="AJ896" i="1" s="1"/>
  <c r="J896" i="1"/>
  <c r="AM896" i="1"/>
  <c r="W896" i="1"/>
  <c r="AE896" i="1" s="1"/>
  <c r="C896" i="1"/>
  <c r="G896" i="1"/>
  <c r="AK896" i="1"/>
  <c r="M896" i="1"/>
  <c r="Q896" i="1"/>
  <c r="AH896" i="1"/>
  <c r="T896" i="1"/>
  <c r="K896" i="1"/>
  <c r="AF896" i="1"/>
  <c r="Z896" i="1"/>
  <c r="N896" i="1"/>
  <c r="Y896" i="1"/>
  <c r="D896" i="1"/>
  <c r="X896" i="1"/>
  <c r="B897" i="1"/>
  <c r="U896" i="1"/>
  <c r="AL896" i="1"/>
  <c r="AB897" i="1" l="1"/>
  <c r="AD897" i="1"/>
  <c r="AC897" i="1"/>
  <c r="AA897" i="1"/>
  <c r="AN896" i="1"/>
  <c r="AG896" i="1"/>
  <c r="V896" i="1"/>
  <c r="P896" i="1"/>
  <c r="S896" i="1"/>
  <c r="R896" i="1"/>
  <c r="O896" i="1"/>
  <c r="A896" i="1"/>
  <c r="H896" i="1"/>
  <c r="I896" i="1" s="1"/>
  <c r="E896" i="1"/>
  <c r="F896" i="1" s="1"/>
  <c r="AI897" i="1"/>
  <c r="AJ897" i="1" s="1"/>
  <c r="M897" i="1"/>
  <c r="AL897" i="1"/>
  <c r="B898" i="1"/>
  <c r="D897" i="1"/>
  <c r="AK897" i="1"/>
  <c r="Y897" i="1"/>
  <c r="C897" i="1"/>
  <c r="T897" i="1"/>
  <c r="G897" i="1"/>
  <c r="U897" i="1"/>
  <c r="Q897" i="1"/>
  <c r="AM897" i="1"/>
  <c r="Z897" i="1"/>
  <c r="K897" i="1"/>
  <c r="AH897" i="1"/>
  <c r="AF897" i="1"/>
  <c r="N897" i="1"/>
  <c r="J897" i="1"/>
  <c r="X897" i="1"/>
  <c r="W897" i="1"/>
  <c r="AE897" i="1" s="1"/>
  <c r="AC898" i="1" l="1"/>
  <c r="AB898" i="1"/>
  <c r="AD898" i="1"/>
  <c r="AA898" i="1"/>
  <c r="AN897" i="1"/>
  <c r="AG897" i="1"/>
  <c r="V897" i="1"/>
  <c r="P897" i="1"/>
  <c r="S897" i="1"/>
  <c r="A897" i="1"/>
  <c r="H897" i="1"/>
  <c r="I897" i="1" s="1"/>
  <c r="E897" i="1"/>
  <c r="F897" i="1" s="1"/>
  <c r="R897" i="1"/>
  <c r="O897" i="1"/>
  <c r="AI898" i="1"/>
  <c r="AJ898" i="1" s="1"/>
  <c r="G898" i="1"/>
  <c r="AF898" i="1"/>
  <c r="K898" i="1"/>
  <c r="M898" i="1"/>
  <c r="D898" i="1"/>
  <c r="N898" i="1"/>
  <c r="X898" i="1"/>
  <c r="AH898" i="1"/>
  <c r="Z898" i="1"/>
  <c r="Q898" i="1"/>
  <c r="AM898" i="1"/>
  <c r="B899" i="1"/>
  <c r="U898" i="1"/>
  <c r="AL898" i="1"/>
  <c r="T898" i="1"/>
  <c r="J898" i="1"/>
  <c r="W898" i="1"/>
  <c r="AE898" i="1" s="1"/>
  <c r="AK898" i="1"/>
  <c r="Y898" i="1"/>
  <c r="C898" i="1"/>
  <c r="AA899" i="1" l="1"/>
  <c r="AB899" i="1"/>
  <c r="AD899" i="1"/>
  <c r="AC899" i="1"/>
  <c r="AN898" i="1"/>
  <c r="AG898" i="1"/>
  <c r="V898" i="1"/>
  <c r="P898" i="1"/>
  <c r="S898" i="1"/>
  <c r="A898" i="1"/>
  <c r="H898" i="1"/>
  <c r="I898" i="1" s="1"/>
  <c r="E898" i="1"/>
  <c r="F898" i="1" s="1"/>
  <c r="R898" i="1"/>
  <c r="O898" i="1"/>
  <c r="AI899" i="1"/>
  <c r="AJ899" i="1" s="1"/>
  <c r="N899" i="1"/>
  <c r="G899" i="1"/>
  <c r="AL899" i="1"/>
  <c r="B900" i="1"/>
  <c r="U899" i="1"/>
  <c r="Q899" i="1"/>
  <c r="AH899" i="1"/>
  <c r="Y899" i="1"/>
  <c r="AK899" i="1"/>
  <c r="Z899" i="1"/>
  <c r="D899" i="1"/>
  <c r="W899" i="1"/>
  <c r="AE899" i="1" s="1"/>
  <c r="AM899" i="1"/>
  <c r="C899" i="1"/>
  <c r="J899" i="1"/>
  <c r="X899" i="1"/>
  <c r="T899" i="1"/>
  <c r="K899" i="1"/>
  <c r="M899" i="1"/>
  <c r="AF899" i="1"/>
  <c r="AD900" i="1" l="1"/>
  <c r="AA900" i="1"/>
  <c r="AB900" i="1"/>
  <c r="AC900" i="1"/>
  <c r="AN899" i="1"/>
  <c r="AG899" i="1"/>
  <c r="V899" i="1"/>
  <c r="P899" i="1"/>
  <c r="S899" i="1"/>
  <c r="R899" i="1"/>
  <c r="O899" i="1"/>
  <c r="A899" i="1"/>
  <c r="H899" i="1"/>
  <c r="I899" i="1" s="1"/>
  <c r="E899" i="1"/>
  <c r="F899" i="1" s="1"/>
  <c r="AI900" i="1"/>
  <c r="AJ900" i="1" s="1"/>
  <c r="AF900" i="1"/>
  <c r="T900" i="1"/>
  <c r="Q900" i="1"/>
  <c r="Z900" i="1"/>
  <c r="N900" i="1"/>
  <c r="U900" i="1"/>
  <c r="C900" i="1"/>
  <c r="AL900" i="1"/>
  <c r="AH900" i="1"/>
  <c r="B901" i="1"/>
  <c r="Y900" i="1"/>
  <c r="X900" i="1"/>
  <c r="K900" i="1"/>
  <c r="M900" i="1"/>
  <c r="J900" i="1"/>
  <c r="W900" i="1"/>
  <c r="AE900" i="1" s="1"/>
  <c r="AK900" i="1"/>
  <c r="D900" i="1"/>
  <c r="G900" i="1"/>
  <c r="AM900" i="1"/>
  <c r="AA901" i="1" l="1"/>
  <c r="AC901" i="1"/>
  <c r="AB901" i="1"/>
  <c r="AD901" i="1"/>
  <c r="AN900" i="1"/>
  <c r="AG900" i="1"/>
  <c r="V900" i="1"/>
  <c r="P900" i="1"/>
  <c r="S900" i="1"/>
  <c r="R900" i="1"/>
  <c r="O900" i="1"/>
  <c r="A900" i="1"/>
  <c r="H900" i="1"/>
  <c r="I900" i="1" s="1"/>
  <c r="E900" i="1"/>
  <c r="F900" i="1" s="1"/>
  <c r="AI901" i="1"/>
  <c r="AJ901" i="1" s="1"/>
  <c r="D901" i="1"/>
  <c r="AH901" i="1"/>
  <c r="T901" i="1"/>
  <c r="X901" i="1"/>
  <c r="C901" i="1"/>
  <c r="J901" i="1"/>
  <c r="U901" i="1"/>
  <c r="B902" i="1"/>
  <c r="G901" i="1"/>
  <c r="K901" i="1"/>
  <c r="Z901" i="1"/>
  <c r="M901" i="1"/>
  <c r="AM901" i="1"/>
  <c r="AL901" i="1"/>
  <c r="AF901" i="1"/>
  <c r="W901" i="1"/>
  <c r="AE901" i="1" s="1"/>
  <c r="Q901" i="1"/>
  <c r="AK901" i="1"/>
  <c r="Y901" i="1"/>
  <c r="N901" i="1"/>
  <c r="AC902" i="1" l="1"/>
  <c r="AD902" i="1"/>
  <c r="AB902" i="1"/>
  <c r="AA902" i="1"/>
  <c r="AN901" i="1"/>
  <c r="AG901" i="1"/>
  <c r="V901" i="1"/>
  <c r="P901" i="1"/>
  <c r="S901" i="1"/>
  <c r="R901" i="1"/>
  <c r="O901" i="1"/>
  <c r="A901" i="1"/>
  <c r="H901" i="1"/>
  <c r="I901" i="1" s="1"/>
  <c r="E901" i="1"/>
  <c r="F901" i="1" s="1"/>
  <c r="AI902" i="1"/>
  <c r="AJ902" i="1" s="1"/>
  <c r="G902" i="1"/>
  <c r="AL902" i="1"/>
  <c r="AK902" i="1"/>
  <c r="Z902" i="1"/>
  <c r="Q902" i="1"/>
  <c r="J902" i="1"/>
  <c r="K902" i="1"/>
  <c r="C902" i="1"/>
  <c r="AM902" i="1"/>
  <c r="N902" i="1"/>
  <c r="AH902" i="1"/>
  <c r="X902" i="1"/>
  <c r="T902" i="1"/>
  <c r="AF902" i="1"/>
  <c r="Y902" i="1"/>
  <c r="M902" i="1"/>
  <c r="B903" i="1"/>
  <c r="W902" i="1"/>
  <c r="AE902" i="1" s="1"/>
  <c r="D902" i="1"/>
  <c r="U902" i="1"/>
  <c r="AA903" i="1" l="1"/>
  <c r="AC903" i="1"/>
  <c r="AD903" i="1"/>
  <c r="AB903" i="1"/>
  <c r="AN902" i="1"/>
  <c r="AG902" i="1"/>
  <c r="V902" i="1"/>
  <c r="P902" i="1"/>
  <c r="S902" i="1"/>
  <c r="R902" i="1"/>
  <c r="O902" i="1"/>
  <c r="A902" i="1"/>
  <c r="H902" i="1"/>
  <c r="I902" i="1" s="1"/>
  <c r="E902" i="1"/>
  <c r="F902" i="1" s="1"/>
  <c r="AI903" i="1"/>
  <c r="AJ903" i="1" s="1"/>
  <c r="Z903" i="1"/>
  <c r="N903" i="1"/>
  <c r="M903" i="1"/>
  <c r="AK903" i="1"/>
  <c r="AL903" i="1"/>
  <c r="Q903" i="1"/>
  <c r="B904" i="1"/>
  <c r="K903" i="1"/>
  <c r="G903" i="1"/>
  <c r="X903" i="1"/>
  <c r="Y903" i="1"/>
  <c r="D903" i="1"/>
  <c r="AM903" i="1"/>
  <c r="W903" i="1"/>
  <c r="AE903" i="1" s="1"/>
  <c r="C903" i="1"/>
  <c r="U903" i="1"/>
  <c r="AF903" i="1"/>
  <c r="T903" i="1"/>
  <c r="J903" i="1"/>
  <c r="AH903" i="1"/>
  <c r="AD904" i="1" l="1"/>
  <c r="AB904" i="1"/>
  <c r="AC904" i="1"/>
  <c r="AA904" i="1"/>
  <c r="AN903" i="1"/>
  <c r="AG903" i="1"/>
  <c r="V903" i="1"/>
  <c r="S903" i="1"/>
  <c r="P903" i="1"/>
  <c r="A903" i="1"/>
  <c r="H903" i="1"/>
  <c r="I903" i="1" s="1"/>
  <c r="E903" i="1"/>
  <c r="F903" i="1" s="1"/>
  <c r="R903" i="1"/>
  <c r="O903" i="1"/>
  <c r="AI904" i="1"/>
  <c r="AJ904" i="1" s="1"/>
  <c r="AF904" i="1"/>
  <c r="M904" i="1"/>
  <c r="B905" i="1"/>
  <c r="C904" i="1"/>
  <c r="AH904" i="1"/>
  <c r="N904" i="1"/>
  <c r="Z904" i="1"/>
  <c r="G904" i="1"/>
  <c r="X904" i="1"/>
  <c r="AL904" i="1"/>
  <c r="T904" i="1"/>
  <c r="Y904" i="1"/>
  <c r="J904" i="1"/>
  <c r="U904" i="1"/>
  <c r="AM904" i="1"/>
  <c r="AK904" i="1"/>
  <c r="W904" i="1"/>
  <c r="AE904" i="1" s="1"/>
  <c r="Q904" i="1"/>
  <c r="K904" i="1"/>
  <c r="D904" i="1"/>
  <c r="AD905" i="1" l="1"/>
  <c r="AC905" i="1"/>
  <c r="AB905" i="1"/>
  <c r="AA905" i="1"/>
  <c r="AN904" i="1"/>
  <c r="AG904" i="1"/>
  <c r="V904" i="1"/>
  <c r="P904" i="1"/>
  <c r="S904" i="1"/>
  <c r="A904" i="1"/>
  <c r="H904" i="1"/>
  <c r="I904" i="1" s="1"/>
  <c r="E904" i="1"/>
  <c r="F904" i="1" s="1"/>
  <c r="R904" i="1"/>
  <c r="O904" i="1"/>
  <c r="AI905" i="1"/>
  <c r="AJ905" i="1" s="1"/>
  <c r="M905" i="1"/>
  <c r="Q905" i="1"/>
  <c r="X905" i="1"/>
  <c r="AL905" i="1"/>
  <c r="AK905" i="1"/>
  <c r="Z905" i="1"/>
  <c r="D905" i="1"/>
  <c r="K905" i="1"/>
  <c r="W905" i="1"/>
  <c r="AE905" i="1" s="1"/>
  <c r="AM905" i="1"/>
  <c r="T905" i="1"/>
  <c r="AH905" i="1"/>
  <c r="J905" i="1"/>
  <c r="AF905" i="1"/>
  <c r="U905" i="1"/>
  <c r="G905" i="1"/>
  <c r="B906" i="1"/>
  <c r="N905" i="1"/>
  <c r="Y905" i="1"/>
  <c r="C905" i="1"/>
  <c r="AB906" i="1" l="1"/>
  <c r="AD906" i="1"/>
  <c r="AA906" i="1"/>
  <c r="AC906" i="1"/>
  <c r="AN905" i="1"/>
  <c r="AG905" i="1"/>
  <c r="V905" i="1"/>
  <c r="P905" i="1"/>
  <c r="S905" i="1"/>
  <c r="A905" i="1"/>
  <c r="H905" i="1"/>
  <c r="I905" i="1" s="1"/>
  <c r="E905" i="1"/>
  <c r="F905" i="1" s="1"/>
  <c r="R905" i="1"/>
  <c r="O905" i="1"/>
  <c r="AI906" i="1"/>
  <c r="AJ906" i="1" s="1"/>
  <c r="AK906" i="1"/>
  <c r="K906" i="1"/>
  <c r="AM906" i="1"/>
  <c r="Y906" i="1"/>
  <c r="M906" i="1"/>
  <c r="AH906" i="1"/>
  <c r="Z906" i="1"/>
  <c r="N906" i="1"/>
  <c r="W906" i="1"/>
  <c r="AE906" i="1" s="1"/>
  <c r="C906" i="1"/>
  <c r="T906" i="1"/>
  <c r="AL906" i="1"/>
  <c r="X906" i="1"/>
  <c r="G906" i="1"/>
  <c r="Q906" i="1"/>
  <c r="J906" i="1"/>
  <c r="AF906" i="1"/>
  <c r="B907" i="1"/>
  <c r="U906" i="1"/>
  <c r="D906" i="1"/>
  <c r="AB907" i="1" l="1"/>
  <c r="AA907" i="1"/>
  <c r="AD907" i="1"/>
  <c r="AC907" i="1"/>
  <c r="AN906" i="1"/>
  <c r="AG906" i="1"/>
  <c r="V906" i="1"/>
  <c r="P906" i="1"/>
  <c r="S906" i="1"/>
  <c r="A906" i="1"/>
  <c r="E906" i="1"/>
  <c r="F906" i="1" s="1"/>
  <c r="H906" i="1"/>
  <c r="I906" i="1" s="1"/>
  <c r="R906" i="1"/>
  <c r="O906" i="1"/>
  <c r="AI907" i="1"/>
  <c r="AJ907" i="1" s="1"/>
  <c r="Y907" i="1"/>
  <c r="D907" i="1"/>
  <c r="Q907" i="1"/>
  <c r="J907" i="1"/>
  <c r="AL907" i="1"/>
  <c r="T907" i="1"/>
  <c r="N907" i="1"/>
  <c r="AM907" i="1"/>
  <c r="C907" i="1"/>
  <c r="K907" i="1"/>
  <c r="AF907" i="1"/>
  <c r="X907" i="1"/>
  <c r="AH907" i="1"/>
  <c r="U907" i="1"/>
  <c r="B908" i="1"/>
  <c r="Z907" i="1"/>
  <c r="W907" i="1"/>
  <c r="AE907" i="1" s="1"/>
  <c r="G907" i="1"/>
  <c r="M907" i="1"/>
  <c r="AK907" i="1"/>
  <c r="AC908" i="1" l="1"/>
  <c r="AD908" i="1"/>
  <c r="AB908" i="1"/>
  <c r="AA908" i="1"/>
  <c r="AN907" i="1"/>
  <c r="AG907" i="1"/>
  <c r="V907" i="1"/>
  <c r="P907" i="1"/>
  <c r="S907" i="1"/>
  <c r="R907" i="1"/>
  <c r="O907" i="1"/>
  <c r="A907" i="1"/>
  <c r="H907" i="1"/>
  <c r="I907" i="1" s="1"/>
  <c r="E907" i="1"/>
  <c r="F907" i="1" s="1"/>
  <c r="AI908" i="1"/>
  <c r="AJ908" i="1" s="1"/>
  <c r="T908" i="1"/>
  <c r="Z908" i="1"/>
  <c r="U908" i="1"/>
  <c r="W908" i="1"/>
  <c r="AE908" i="1" s="1"/>
  <c r="J908" i="1"/>
  <c r="Y908" i="1"/>
  <c r="C908" i="1"/>
  <c r="G908" i="1"/>
  <c r="AK908" i="1"/>
  <c r="D908" i="1"/>
  <c r="K908" i="1"/>
  <c r="N908" i="1"/>
  <c r="Q908" i="1"/>
  <c r="AH908" i="1"/>
  <c r="M908" i="1"/>
  <c r="AF908" i="1"/>
  <c r="AL908" i="1"/>
  <c r="AM908" i="1"/>
  <c r="B909" i="1"/>
  <c r="X908" i="1"/>
  <c r="AA909" i="1" l="1"/>
  <c r="AD909" i="1"/>
  <c r="AB909" i="1"/>
  <c r="AC909" i="1"/>
  <c r="AN908" i="1"/>
  <c r="AG908" i="1"/>
  <c r="V908" i="1"/>
  <c r="P908" i="1"/>
  <c r="S908" i="1"/>
  <c r="O908" i="1"/>
  <c r="R908" i="1"/>
  <c r="A908" i="1"/>
  <c r="E908" i="1"/>
  <c r="F908" i="1" s="1"/>
  <c r="H908" i="1"/>
  <c r="I908" i="1" s="1"/>
  <c r="AI909" i="1"/>
  <c r="AJ909" i="1" s="1"/>
  <c r="J909" i="1"/>
  <c r="AK909" i="1"/>
  <c r="AM909" i="1"/>
  <c r="Z909" i="1"/>
  <c r="W909" i="1"/>
  <c r="AE909" i="1" s="1"/>
  <c r="T909" i="1"/>
  <c r="D909" i="1"/>
  <c r="C909" i="1"/>
  <c r="N909" i="1"/>
  <c r="X909" i="1"/>
  <c r="AL909" i="1"/>
  <c r="AH909" i="1"/>
  <c r="AF909" i="1"/>
  <c r="Y909" i="1"/>
  <c r="B910" i="1"/>
  <c r="Q909" i="1"/>
  <c r="K909" i="1"/>
  <c r="M909" i="1"/>
  <c r="G909" i="1"/>
  <c r="U909" i="1"/>
  <c r="AA910" i="1" l="1"/>
  <c r="AD910" i="1"/>
  <c r="AC910" i="1"/>
  <c r="AB910" i="1"/>
  <c r="AN909" i="1"/>
  <c r="AG909" i="1"/>
  <c r="V909" i="1"/>
  <c r="P909" i="1"/>
  <c r="S909" i="1"/>
  <c r="R909" i="1"/>
  <c r="O909" i="1"/>
  <c r="A909" i="1"/>
  <c r="H909" i="1"/>
  <c r="I909" i="1" s="1"/>
  <c r="E909" i="1"/>
  <c r="F909" i="1" s="1"/>
  <c r="AI910" i="1"/>
  <c r="AJ910" i="1" s="1"/>
  <c r="Y910" i="1"/>
  <c r="AK910" i="1"/>
  <c r="X910" i="1"/>
  <c r="M910" i="1"/>
  <c r="AF910" i="1"/>
  <c r="J910" i="1"/>
  <c r="K910" i="1"/>
  <c r="AL910" i="1"/>
  <c r="D910" i="1"/>
  <c r="C910" i="1"/>
  <c r="Q910" i="1"/>
  <c r="Z910" i="1"/>
  <c r="AM910" i="1"/>
  <c r="N910" i="1"/>
  <c r="W910" i="1"/>
  <c r="AE910" i="1" s="1"/>
  <c r="B911" i="1"/>
  <c r="T910" i="1"/>
  <c r="AH910" i="1"/>
  <c r="U910" i="1"/>
  <c r="G910" i="1"/>
  <c r="AD911" i="1" l="1"/>
  <c r="AC911" i="1"/>
  <c r="AB911" i="1"/>
  <c r="AA911" i="1"/>
  <c r="AN910" i="1"/>
  <c r="AG910" i="1"/>
  <c r="V910" i="1"/>
  <c r="P910" i="1"/>
  <c r="S910" i="1"/>
  <c r="A910" i="1"/>
  <c r="H910" i="1"/>
  <c r="I910" i="1" s="1"/>
  <c r="E910" i="1"/>
  <c r="F910" i="1" s="1"/>
  <c r="R910" i="1"/>
  <c r="O910" i="1"/>
  <c r="AI911" i="1"/>
  <c r="AJ911" i="1" s="1"/>
  <c r="AH911" i="1"/>
  <c r="K911" i="1"/>
  <c r="G911" i="1"/>
  <c r="N911" i="1"/>
  <c r="Q911" i="1"/>
  <c r="M911" i="1"/>
  <c r="X911" i="1"/>
  <c r="D911" i="1"/>
  <c r="B912" i="1"/>
  <c r="AM911" i="1"/>
  <c r="J911" i="1"/>
  <c r="AF911" i="1"/>
  <c r="U911" i="1"/>
  <c r="Y911" i="1"/>
  <c r="T911" i="1"/>
  <c r="Z911" i="1"/>
  <c r="AK911" i="1"/>
  <c r="AL911" i="1"/>
  <c r="C911" i="1"/>
  <c r="W911" i="1"/>
  <c r="AE911" i="1" s="1"/>
  <c r="AB912" i="1" l="1"/>
  <c r="AD912" i="1"/>
  <c r="AC912" i="1"/>
  <c r="AA912" i="1"/>
  <c r="AN911" i="1"/>
  <c r="AG911" i="1"/>
  <c r="V911" i="1"/>
  <c r="P911" i="1"/>
  <c r="S911" i="1"/>
  <c r="A911" i="1"/>
  <c r="H911" i="1"/>
  <c r="I911" i="1" s="1"/>
  <c r="E911" i="1"/>
  <c r="F911" i="1" s="1"/>
  <c r="R911" i="1"/>
  <c r="O911" i="1"/>
  <c r="AI912" i="1"/>
  <c r="AJ912" i="1" s="1"/>
  <c r="D912" i="1"/>
  <c r="X912" i="1"/>
  <c r="K912" i="1"/>
  <c r="AH912" i="1"/>
  <c r="N912" i="1"/>
  <c r="AF912" i="1"/>
  <c r="Z912" i="1"/>
  <c r="J912" i="1"/>
  <c r="W912" i="1"/>
  <c r="AE912" i="1" s="1"/>
  <c r="AK912" i="1"/>
  <c r="G912" i="1"/>
  <c r="C912" i="1"/>
  <c r="AL912" i="1"/>
  <c r="U912" i="1"/>
  <c r="T912" i="1"/>
  <c r="Y912" i="1"/>
  <c r="M912" i="1"/>
  <c r="AM912" i="1"/>
  <c r="B913" i="1"/>
  <c r="Q912" i="1"/>
  <c r="AD913" i="1" l="1"/>
  <c r="AB913" i="1"/>
  <c r="AC913" i="1"/>
  <c r="AA913" i="1"/>
  <c r="AN912" i="1"/>
  <c r="AG912" i="1"/>
  <c r="V912" i="1"/>
  <c r="P912" i="1"/>
  <c r="S912" i="1"/>
  <c r="R912" i="1"/>
  <c r="O912" i="1"/>
  <c r="A912" i="1"/>
  <c r="H912" i="1"/>
  <c r="I912" i="1" s="1"/>
  <c r="E912" i="1"/>
  <c r="F912" i="1" s="1"/>
  <c r="AI913" i="1"/>
  <c r="AJ913" i="1" s="1"/>
  <c r="AK913" i="1"/>
  <c r="N913" i="1"/>
  <c r="W913" i="1"/>
  <c r="AE913" i="1" s="1"/>
  <c r="Z913" i="1"/>
  <c r="D913" i="1"/>
  <c r="B914" i="1"/>
  <c r="X913" i="1"/>
  <c r="T913" i="1"/>
  <c r="Y913" i="1"/>
  <c r="J913" i="1"/>
  <c r="AL913" i="1"/>
  <c r="G913" i="1"/>
  <c r="AH913" i="1"/>
  <c r="C913" i="1"/>
  <c r="AM913" i="1"/>
  <c r="K913" i="1"/>
  <c r="M913" i="1"/>
  <c r="AF913" i="1"/>
  <c r="Q913" i="1"/>
  <c r="U913" i="1"/>
  <c r="AB914" i="1" l="1"/>
  <c r="AA914" i="1"/>
  <c r="AC914" i="1"/>
  <c r="AD914" i="1"/>
  <c r="AN913" i="1"/>
  <c r="AG913" i="1"/>
  <c r="V913" i="1"/>
  <c r="P913" i="1"/>
  <c r="S913" i="1"/>
  <c r="R913" i="1"/>
  <c r="O913" i="1"/>
  <c r="A913" i="1"/>
  <c r="H913" i="1"/>
  <c r="I913" i="1" s="1"/>
  <c r="E913" i="1"/>
  <c r="F913" i="1" s="1"/>
  <c r="AI914" i="1"/>
  <c r="AJ914" i="1" s="1"/>
  <c r="D914" i="1"/>
  <c r="AL914" i="1"/>
  <c r="U914" i="1"/>
  <c r="AH914" i="1"/>
  <c r="W914" i="1"/>
  <c r="AE914" i="1" s="1"/>
  <c r="AF914" i="1"/>
  <c r="X914" i="1"/>
  <c r="Z914" i="1"/>
  <c r="N914" i="1"/>
  <c r="AK914" i="1"/>
  <c r="K914" i="1"/>
  <c r="AM914" i="1"/>
  <c r="M914" i="1"/>
  <c r="C914" i="1"/>
  <c r="B915" i="1"/>
  <c r="Q914" i="1"/>
  <c r="G914" i="1"/>
  <c r="Y914" i="1"/>
  <c r="T914" i="1"/>
  <c r="J914" i="1"/>
  <c r="AC915" i="1" l="1"/>
  <c r="AB915" i="1"/>
  <c r="AD915" i="1"/>
  <c r="AA915" i="1"/>
  <c r="AN914" i="1"/>
  <c r="AG914" i="1"/>
  <c r="V914" i="1"/>
  <c r="P914" i="1"/>
  <c r="S914" i="1"/>
  <c r="A914" i="1"/>
  <c r="H914" i="1"/>
  <c r="I914" i="1" s="1"/>
  <c r="E914" i="1"/>
  <c r="F914" i="1" s="1"/>
  <c r="R914" i="1"/>
  <c r="O914" i="1"/>
  <c r="AI915" i="1"/>
  <c r="AJ915" i="1" s="1"/>
  <c r="N915" i="1"/>
  <c r="U915" i="1"/>
  <c r="D915" i="1"/>
  <c r="AH915" i="1"/>
  <c r="Z915" i="1"/>
  <c r="AF915" i="1"/>
  <c r="W915" i="1"/>
  <c r="AE915" i="1" s="1"/>
  <c r="B916" i="1"/>
  <c r="G915" i="1"/>
  <c r="AK915" i="1"/>
  <c r="AL915" i="1"/>
  <c r="J915" i="1"/>
  <c r="Y915" i="1"/>
  <c r="K915" i="1"/>
  <c r="M915" i="1"/>
  <c r="C915" i="1"/>
  <c r="Q915" i="1"/>
  <c r="AM915" i="1"/>
  <c r="X915" i="1"/>
  <c r="T915" i="1"/>
  <c r="AC916" i="1" l="1"/>
  <c r="AA916" i="1"/>
  <c r="AD916" i="1"/>
  <c r="AB916" i="1"/>
  <c r="AN915" i="1"/>
  <c r="AG915" i="1"/>
  <c r="V915" i="1"/>
  <c r="P915" i="1"/>
  <c r="S915" i="1"/>
  <c r="A915" i="1"/>
  <c r="H915" i="1"/>
  <c r="I915" i="1" s="1"/>
  <c r="E915" i="1"/>
  <c r="F915" i="1" s="1"/>
  <c r="R915" i="1"/>
  <c r="O915" i="1"/>
  <c r="AI916" i="1"/>
  <c r="AJ916" i="1" s="1"/>
  <c r="K916" i="1"/>
  <c r="AM916" i="1"/>
  <c r="AL916" i="1"/>
  <c r="U916" i="1"/>
  <c r="Y916" i="1"/>
  <c r="B917" i="1"/>
  <c r="Q916" i="1"/>
  <c r="J916" i="1"/>
  <c r="AK916" i="1"/>
  <c r="Z916" i="1"/>
  <c r="C916" i="1"/>
  <c r="AH916" i="1"/>
  <c r="T916" i="1"/>
  <c r="W916" i="1"/>
  <c r="AE916" i="1" s="1"/>
  <c r="G916" i="1"/>
  <c r="M916" i="1"/>
  <c r="N916" i="1"/>
  <c r="AF916" i="1"/>
  <c r="X916" i="1"/>
  <c r="D916" i="1"/>
  <c r="AD917" i="1" l="1"/>
  <c r="AC917" i="1"/>
  <c r="AB917" i="1"/>
  <c r="AA917" i="1"/>
  <c r="AN916" i="1"/>
  <c r="AG916" i="1"/>
  <c r="V916" i="1"/>
  <c r="P916" i="1"/>
  <c r="S916" i="1"/>
  <c r="R916" i="1"/>
  <c r="O916" i="1"/>
  <c r="A916" i="1"/>
  <c r="H916" i="1"/>
  <c r="I916" i="1" s="1"/>
  <c r="E916" i="1"/>
  <c r="F916" i="1" s="1"/>
  <c r="AI917" i="1"/>
  <c r="AJ917" i="1" s="1"/>
  <c r="J917" i="1"/>
  <c r="Z917" i="1"/>
  <c r="G917" i="1"/>
  <c r="T917" i="1"/>
  <c r="Q917" i="1"/>
  <c r="N917" i="1"/>
  <c r="AK917" i="1"/>
  <c r="C917" i="1"/>
  <c r="X917" i="1"/>
  <c r="B918" i="1"/>
  <c r="D917" i="1"/>
  <c r="AM917" i="1"/>
  <c r="W917" i="1"/>
  <c r="AE917" i="1" s="1"/>
  <c r="M917" i="1"/>
  <c r="AL917" i="1"/>
  <c r="AH917" i="1"/>
  <c r="AF917" i="1"/>
  <c r="U917" i="1"/>
  <c r="K917" i="1"/>
  <c r="Y917" i="1"/>
  <c r="AB918" i="1" l="1"/>
  <c r="AD918" i="1"/>
  <c r="AC918" i="1"/>
  <c r="AA918" i="1"/>
  <c r="AN917" i="1"/>
  <c r="AG917" i="1"/>
  <c r="V917" i="1"/>
  <c r="P917" i="1"/>
  <c r="S917" i="1"/>
  <c r="R917" i="1"/>
  <c r="O917" i="1"/>
  <c r="A917" i="1"/>
  <c r="H917" i="1"/>
  <c r="I917" i="1" s="1"/>
  <c r="E917" i="1"/>
  <c r="F917" i="1" s="1"/>
  <c r="AI918" i="1"/>
  <c r="AJ918" i="1" s="1"/>
  <c r="AH918" i="1"/>
  <c r="Y918" i="1"/>
  <c r="AK918" i="1"/>
  <c r="G918" i="1"/>
  <c r="AL918" i="1"/>
  <c r="K918" i="1"/>
  <c r="U918" i="1"/>
  <c r="C918" i="1"/>
  <c r="T918" i="1"/>
  <c r="D918" i="1"/>
  <c r="N918" i="1"/>
  <c r="W918" i="1"/>
  <c r="AE918" i="1" s="1"/>
  <c r="M918" i="1"/>
  <c r="Z918" i="1"/>
  <c r="J918" i="1"/>
  <c r="B919" i="1"/>
  <c r="AM918" i="1"/>
  <c r="X918" i="1"/>
  <c r="Q918" i="1"/>
  <c r="AF918" i="1"/>
  <c r="AD919" i="1" l="1"/>
  <c r="AB919" i="1"/>
  <c r="AA919" i="1"/>
  <c r="AC919" i="1"/>
  <c r="AN918" i="1"/>
  <c r="AG918" i="1"/>
  <c r="V918" i="1"/>
  <c r="P918" i="1"/>
  <c r="S918" i="1"/>
  <c r="R918" i="1"/>
  <c r="O918" i="1"/>
  <c r="A918" i="1"/>
  <c r="H918" i="1"/>
  <c r="I918" i="1" s="1"/>
  <c r="E918" i="1"/>
  <c r="F918" i="1" s="1"/>
  <c r="AI919" i="1"/>
  <c r="AJ919" i="1" s="1"/>
  <c r="AF919" i="1"/>
  <c r="T919" i="1"/>
  <c r="W919" i="1"/>
  <c r="AE919" i="1" s="1"/>
  <c r="K919" i="1"/>
  <c r="X919" i="1"/>
  <c r="J919" i="1"/>
  <c r="AK919" i="1"/>
  <c r="Q919" i="1"/>
  <c r="G919" i="1"/>
  <c r="AL919" i="1"/>
  <c r="N919" i="1"/>
  <c r="U919" i="1"/>
  <c r="AM919" i="1"/>
  <c r="B920" i="1"/>
  <c r="M919" i="1"/>
  <c r="Y919" i="1"/>
  <c r="D919" i="1"/>
  <c r="C919" i="1"/>
  <c r="AH919" i="1"/>
  <c r="Z919" i="1"/>
  <c r="AC920" i="1" l="1"/>
  <c r="AA920" i="1"/>
  <c r="AB920" i="1"/>
  <c r="AD920" i="1"/>
  <c r="AN919" i="1"/>
  <c r="AG919" i="1"/>
  <c r="V919" i="1"/>
  <c r="P919" i="1"/>
  <c r="S919" i="1"/>
  <c r="A919" i="1"/>
  <c r="H919" i="1"/>
  <c r="I919" i="1" s="1"/>
  <c r="E919" i="1"/>
  <c r="F919" i="1" s="1"/>
  <c r="R919" i="1"/>
  <c r="O919" i="1"/>
  <c r="AI920" i="1"/>
  <c r="AJ920" i="1" s="1"/>
  <c r="D920" i="1"/>
  <c r="X920" i="1"/>
  <c r="T920" i="1"/>
  <c r="U920" i="1"/>
  <c r="K920" i="1"/>
  <c r="Z920" i="1"/>
  <c r="N920" i="1"/>
  <c r="AK920" i="1"/>
  <c r="AF920" i="1"/>
  <c r="W920" i="1"/>
  <c r="AE920" i="1" s="1"/>
  <c r="AH920" i="1"/>
  <c r="AM920" i="1"/>
  <c r="Y920" i="1"/>
  <c r="Q920" i="1"/>
  <c r="J920" i="1"/>
  <c r="C920" i="1"/>
  <c r="M920" i="1"/>
  <c r="B921" i="1"/>
  <c r="AL920" i="1"/>
  <c r="G920" i="1"/>
  <c r="AC921" i="1" l="1"/>
  <c r="AB921" i="1"/>
  <c r="AA921" i="1"/>
  <c r="AD921" i="1"/>
  <c r="AN920" i="1"/>
  <c r="AG920" i="1"/>
  <c r="V920" i="1"/>
  <c r="P920" i="1"/>
  <c r="S920" i="1"/>
  <c r="R920" i="1"/>
  <c r="O920" i="1"/>
  <c r="A920" i="1"/>
  <c r="H920" i="1"/>
  <c r="I920" i="1" s="1"/>
  <c r="E920" i="1"/>
  <c r="F920" i="1" s="1"/>
  <c r="AI921" i="1"/>
  <c r="AJ921" i="1" s="1"/>
  <c r="M921" i="1"/>
  <c r="AF921" i="1"/>
  <c r="Z921" i="1"/>
  <c r="Q921" i="1"/>
  <c r="K921" i="1"/>
  <c r="D921" i="1"/>
  <c r="W921" i="1"/>
  <c r="AE921" i="1" s="1"/>
  <c r="AL921" i="1"/>
  <c r="B922" i="1"/>
  <c r="C921" i="1"/>
  <c r="AH921" i="1"/>
  <c r="N921" i="1"/>
  <c r="G921" i="1"/>
  <c r="AM921" i="1"/>
  <c r="Y921" i="1"/>
  <c r="U921" i="1"/>
  <c r="AK921" i="1"/>
  <c r="J921" i="1"/>
  <c r="T921" i="1"/>
  <c r="X921" i="1"/>
  <c r="AB922" i="1" l="1"/>
  <c r="AA922" i="1"/>
  <c r="AD922" i="1"/>
  <c r="AC922" i="1"/>
  <c r="AN921" i="1"/>
  <c r="AG921" i="1"/>
  <c r="V921" i="1"/>
  <c r="P921" i="1"/>
  <c r="S921" i="1"/>
  <c r="A921" i="1"/>
  <c r="H921" i="1"/>
  <c r="I921" i="1" s="1"/>
  <c r="E921" i="1"/>
  <c r="F921" i="1" s="1"/>
  <c r="R921" i="1"/>
  <c r="O921" i="1"/>
  <c r="AI922" i="1"/>
  <c r="AJ922" i="1" s="1"/>
  <c r="Q922" i="1"/>
  <c r="N922" i="1"/>
  <c r="AK922" i="1"/>
  <c r="J922" i="1"/>
  <c r="AF922" i="1"/>
  <c r="U922" i="1"/>
  <c r="Z922" i="1"/>
  <c r="K922" i="1"/>
  <c r="AH922" i="1"/>
  <c r="W922" i="1"/>
  <c r="AE922" i="1" s="1"/>
  <c r="D922" i="1"/>
  <c r="X922" i="1"/>
  <c r="C922" i="1"/>
  <c r="G922" i="1"/>
  <c r="M922" i="1"/>
  <c r="AL922" i="1"/>
  <c r="B923" i="1"/>
  <c r="Y922" i="1"/>
  <c r="T922" i="1"/>
  <c r="AM922" i="1"/>
  <c r="AA923" i="1" l="1"/>
  <c r="AD923" i="1"/>
  <c r="AC923" i="1"/>
  <c r="AB923" i="1"/>
  <c r="AN922" i="1"/>
  <c r="AG922" i="1"/>
  <c r="V922" i="1"/>
  <c r="P922" i="1"/>
  <c r="S922" i="1"/>
  <c r="R922" i="1"/>
  <c r="O922" i="1"/>
  <c r="A922" i="1"/>
  <c r="H922" i="1"/>
  <c r="I922" i="1" s="1"/>
  <c r="E922" i="1"/>
  <c r="F922" i="1" s="1"/>
  <c r="AI923" i="1"/>
  <c r="AJ923" i="1" s="1"/>
  <c r="N923" i="1"/>
  <c r="U923" i="1"/>
  <c r="D923" i="1"/>
  <c r="AL923" i="1"/>
  <c r="Z923" i="1"/>
  <c r="AM923" i="1"/>
  <c r="B924" i="1"/>
  <c r="Y923" i="1"/>
  <c r="K923" i="1"/>
  <c r="C923" i="1"/>
  <c r="AH923" i="1"/>
  <c r="G923" i="1"/>
  <c r="J923" i="1"/>
  <c r="M923" i="1"/>
  <c r="AK923" i="1"/>
  <c r="AF923" i="1"/>
  <c r="X923" i="1"/>
  <c r="Q923" i="1"/>
  <c r="T923" i="1"/>
  <c r="W923" i="1"/>
  <c r="AE923" i="1" s="1"/>
  <c r="AA924" i="1" l="1"/>
  <c r="AC924" i="1"/>
  <c r="AB924" i="1"/>
  <c r="AD924" i="1"/>
  <c r="AN923" i="1"/>
  <c r="AG923" i="1"/>
  <c r="V923" i="1"/>
  <c r="P923" i="1"/>
  <c r="S923" i="1"/>
  <c r="R923" i="1"/>
  <c r="O923" i="1"/>
  <c r="A923" i="1"/>
  <c r="H923" i="1"/>
  <c r="I923" i="1" s="1"/>
  <c r="E923" i="1"/>
  <c r="F923" i="1" s="1"/>
  <c r="AI924" i="1"/>
  <c r="AJ924" i="1" s="1"/>
  <c r="U924" i="1"/>
  <c r="Y924" i="1"/>
  <c r="C924" i="1"/>
  <c r="J924" i="1"/>
  <c r="K924" i="1"/>
  <c r="T924" i="1"/>
  <c r="N924" i="1"/>
  <c r="Z924" i="1"/>
  <c r="AF924" i="1"/>
  <c r="M924" i="1"/>
  <c r="AL924" i="1"/>
  <c r="W924" i="1"/>
  <c r="AE924" i="1" s="1"/>
  <c r="X924" i="1"/>
  <c r="AK924" i="1"/>
  <c r="AH924" i="1"/>
  <c r="B925" i="1"/>
  <c r="D924" i="1"/>
  <c r="G924" i="1"/>
  <c r="AM924" i="1"/>
  <c r="Q924" i="1"/>
  <c r="AA925" i="1" l="1"/>
  <c r="AD925" i="1"/>
  <c r="AB925" i="1"/>
  <c r="AC925" i="1"/>
  <c r="AN924" i="1"/>
  <c r="AG924" i="1"/>
  <c r="V924" i="1"/>
  <c r="P924" i="1"/>
  <c r="S924" i="1"/>
  <c r="R924" i="1"/>
  <c r="O924" i="1"/>
  <c r="A924" i="1"/>
  <c r="H924" i="1"/>
  <c r="I924" i="1" s="1"/>
  <c r="E924" i="1"/>
  <c r="F924" i="1" s="1"/>
  <c r="AI925" i="1"/>
  <c r="AJ925" i="1" s="1"/>
  <c r="M925" i="1"/>
  <c r="Y925" i="1"/>
  <c r="N925" i="1"/>
  <c r="X925" i="1"/>
  <c r="Z925" i="1"/>
  <c r="J925" i="1"/>
  <c r="T925" i="1"/>
  <c r="D925" i="1"/>
  <c r="U925" i="1"/>
  <c r="Q925" i="1"/>
  <c r="G925" i="1"/>
  <c r="AK925" i="1"/>
  <c r="B926" i="1"/>
  <c r="AF925" i="1"/>
  <c r="K925" i="1"/>
  <c r="AL925" i="1"/>
  <c r="C925" i="1"/>
  <c r="W925" i="1"/>
  <c r="AE925" i="1" s="1"/>
  <c r="AH925" i="1"/>
  <c r="AM925" i="1"/>
  <c r="AD926" i="1" l="1"/>
  <c r="AC926" i="1"/>
  <c r="AB926" i="1"/>
  <c r="AA926" i="1"/>
  <c r="AN925" i="1"/>
  <c r="AG925" i="1"/>
  <c r="V925" i="1"/>
  <c r="P925" i="1"/>
  <c r="S925" i="1"/>
  <c r="A925" i="1"/>
  <c r="H925" i="1"/>
  <c r="I925" i="1" s="1"/>
  <c r="E925" i="1"/>
  <c r="F925" i="1" s="1"/>
  <c r="R925" i="1"/>
  <c r="O925" i="1"/>
  <c r="AI926" i="1"/>
  <c r="AJ926" i="1" s="1"/>
  <c r="G926" i="1"/>
  <c r="Z926" i="1"/>
  <c r="AK926" i="1"/>
  <c r="D926" i="1"/>
  <c r="W926" i="1"/>
  <c r="AE926" i="1" s="1"/>
  <c r="T926" i="1"/>
  <c r="K926" i="1"/>
  <c r="M926" i="1"/>
  <c r="Y926" i="1"/>
  <c r="N926" i="1"/>
  <c r="J926" i="1"/>
  <c r="AM926" i="1"/>
  <c r="Q926" i="1"/>
  <c r="AH926" i="1"/>
  <c r="X926" i="1"/>
  <c r="B927" i="1"/>
  <c r="AF926" i="1"/>
  <c r="C926" i="1"/>
  <c r="U926" i="1"/>
  <c r="AL926" i="1"/>
  <c r="AC927" i="1" l="1"/>
  <c r="AD927" i="1"/>
  <c r="AB927" i="1"/>
  <c r="AA927" i="1"/>
  <c r="AN926" i="1"/>
  <c r="AG926" i="1"/>
  <c r="V926" i="1"/>
  <c r="P926" i="1"/>
  <c r="S926" i="1"/>
  <c r="A926" i="1"/>
  <c r="H926" i="1"/>
  <c r="I926" i="1" s="1"/>
  <c r="E926" i="1"/>
  <c r="F926" i="1" s="1"/>
  <c r="R926" i="1"/>
  <c r="O926" i="1"/>
  <c r="AI927" i="1"/>
  <c r="AJ927" i="1" s="1"/>
  <c r="AL927" i="1"/>
  <c r="J927" i="1"/>
  <c r="U927" i="1"/>
  <c r="Y927" i="1"/>
  <c r="AM927" i="1"/>
  <c r="AH927" i="1"/>
  <c r="C927" i="1"/>
  <c r="Q927" i="1"/>
  <c r="K927" i="1"/>
  <c r="X927" i="1"/>
  <c r="AF927" i="1"/>
  <c r="T927" i="1"/>
  <c r="M927" i="1"/>
  <c r="N927" i="1"/>
  <c r="G927" i="1"/>
  <c r="B928" i="1"/>
  <c r="Z927" i="1"/>
  <c r="D927" i="1"/>
  <c r="W927" i="1"/>
  <c r="AE927" i="1" s="1"/>
  <c r="AK927" i="1"/>
  <c r="AB928" i="1" l="1"/>
  <c r="AA928" i="1"/>
  <c r="AC928" i="1"/>
  <c r="AD928" i="1"/>
  <c r="AN927" i="1"/>
  <c r="AG927" i="1"/>
  <c r="V927" i="1"/>
  <c r="P927" i="1"/>
  <c r="S927" i="1"/>
  <c r="R927" i="1"/>
  <c r="O927" i="1"/>
  <c r="A927" i="1"/>
  <c r="H927" i="1"/>
  <c r="I927" i="1" s="1"/>
  <c r="E927" i="1"/>
  <c r="F927" i="1" s="1"/>
  <c r="AI928" i="1"/>
  <c r="AJ928" i="1" s="1"/>
  <c r="G928" i="1"/>
  <c r="W928" i="1"/>
  <c r="AE928" i="1" s="1"/>
  <c r="T928" i="1"/>
  <c r="X928" i="1"/>
  <c r="B929" i="1"/>
  <c r="Y928" i="1"/>
  <c r="AL928" i="1"/>
  <c r="Z928" i="1"/>
  <c r="Q928" i="1"/>
  <c r="D928" i="1"/>
  <c r="K928" i="1"/>
  <c r="U928" i="1"/>
  <c r="AM928" i="1"/>
  <c r="AF928" i="1"/>
  <c r="AH928" i="1"/>
  <c r="M928" i="1"/>
  <c r="AK928" i="1"/>
  <c r="C928" i="1"/>
  <c r="N928" i="1"/>
  <c r="J928" i="1"/>
  <c r="AA929" i="1" l="1"/>
  <c r="AB929" i="1"/>
  <c r="AC929" i="1"/>
  <c r="AD929" i="1"/>
  <c r="AN928" i="1"/>
  <c r="AG928" i="1"/>
  <c r="V928" i="1"/>
  <c r="P928" i="1"/>
  <c r="S928" i="1"/>
  <c r="A928" i="1"/>
  <c r="H928" i="1"/>
  <c r="I928" i="1" s="1"/>
  <c r="E928" i="1"/>
  <c r="F928" i="1" s="1"/>
  <c r="R928" i="1"/>
  <c r="O928" i="1"/>
  <c r="AI929" i="1"/>
  <c r="AJ929" i="1" s="1"/>
  <c r="M929" i="1"/>
  <c r="AH929" i="1"/>
  <c r="J929" i="1"/>
  <c r="AK929" i="1"/>
  <c r="B930" i="1"/>
  <c r="U929" i="1"/>
  <c r="G929" i="1"/>
  <c r="K929" i="1"/>
  <c r="AL929" i="1"/>
  <c r="N929" i="1"/>
  <c r="AF929" i="1"/>
  <c r="Z929" i="1"/>
  <c r="W929" i="1"/>
  <c r="AE929" i="1" s="1"/>
  <c r="D929" i="1"/>
  <c r="T929" i="1"/>
  <c r="C929" i="1"/>
  <c r="Y929" i="1"/>
  <c r="Q929" i="1"/>
  <c r="AM929" i="1"/>
  <c r="X929" i="1"/>
  <c r="AB930" i="1" l="1"/>
  <c r="AA930" i="1"/>
  <c r="AD930" i="1"/>
  <c r="AC930" i="1"/>
  <c r="AN929" i="1"/>
  <c r="AG929" i="1"/>
  <c r="V929" i="1"/>
  <c r="P929" i="1"/>
  <c r="S929" i="1"/>
  <c r="A929" i="1"/>
  <c r="E929" i="1"/>
  <c r="F929" i="1" s="1"/>
  <c r="H929" i="1"/>
  <c r="I929" i="1" s="1"/>
  <c r="R929" i="1"/>
  <c r="O929" i="1"/>
  <c r="AI930" i="1"/>
  <c r="AJ930" i="1" s="1"/>
  <c r="AL930" i="1"/>
  <c r="M930" i="1"/>
  <c r="K930" i="1"/>
  <c r="U930" i="1"/>
  <c r="X930" i="1"/>
  <c r="T930" i="1"/>
  <c r="Z930" i="1"/>
  <c r="N930" i="1"/>
  <c r="Q930" i="1"/>
  <c r="AM930" i="1"/>
  <c r="AF930" i="1"/>
  <c r="G930" i="1"/>
  <c r="AH930" i="1"/>
  <c r="B931" i="1"/>
  <c r="AK930" i="1"/>
  <c r="Y930" i="1"/>
  <c r="W930" i="1"/>
  <c r="AE930" i="1" s="1"/>
  <c r="C930" i="1"/>
  <c r="D930" i="1"/>
  <c r="J930" i="1"/>
  <c r="AB931" i="1" l="1"/>
  <c r="AC931" i="1"/>
  <c r="AD931" i="1"/>
  <c r="AA931" i="1"/>
  <c r="AN930" i="1"/>
  <c r="AG930" i="1"/>
  <c r="V930" i="1"/>
  <c r="P930" i="1"/>
  <c r="S930" i="1"/>
  <c r="A930" i="1"/>
  <c r="E930" i="1"/>
  <c r="F930" i="1" s="1"/>
  <c r="H930" i="1"/>
  <c r="I930" i="1" s="1"/>
  <c r="R930" i="1"/>
  <c r="O930" i="1"/>
  <c r="AI931" i="1"/>
  <c r="AJ931" i="1" s="1"/>
  <c r="N931" i="1"/>
  <c r="J931" i="1"/>
  <c r="B932" i="1"/>
  <c r="K931" i="1"/>
  <c r="Z931" i="1"/>
  <c r="U931" i="1"/>
  <c r="D931" i="1"/>
  <c r="W931" i="1"/>
  <c r="AE931" i="1" s="1"/>
  <c r="Q931" i="1"/>
  <c r="G931" i="1"/>
  <c r="C931" i="1"/>
  <c r="M931" i="1"/>
  <c r="AK931" i="1"/>
  <c r="T931" i="1"/>
  <c r="Y931" i="1"/>
  <c r="X931" i="1"/>
  <c r="AH931" i="1"/>
  <c r="AM931" i="1"/>
  <c r="AF931" i="1"/>
  <c r="AL931" i="1"/>
  <c r="AD932" i="1" l="1"/>
  <c r="AC932" i="1"/>
  <c r="AA932" i="1"/>
  <c r="AB932" i="1"/>
  <c r="AN931" i="1"/>
  <c r="AG931" i="1"/>
  <c r="V931" i="1"/>
  <c r="P931" i="1"/>
  <c r="S931" i="1"/>
  <c r="R931" i="1"/>
  <c r="O931" i="1"/>
  <c r="A931" i="1"/>
  <c r="H931" i="1"/>
  <c r="I931" i="1" s="1"/>
  <c r="E931" i="1"/>
  <c r="F931" i="1" s="1"/>
  <c r="AI932" i="1"/>
  <c r="AJ932" i="1" s="1"/>
  <c r="U932" i="1"/>
  <c r="G932" i="1"/>
  <c r="AH932" i="1"/>
  <c r="W932" i="1"/>
  <c r="AE932" i="1" s="1"/>
  <c r="N932" i="1"/>
  <c r="Z932" i="1"/>
  <c r="J932" i="1"/>
  <c r="AF932" i="1"/>
  <c r="AK932" i="1"/>
  <c r="K932" i="1"/>
  <c r="C932" i="1"/>
  <c r="B933" i="1"/>
  <c r="Y932" i="1"/>
  <c r="D932" i="1"/>
  <c r="Q932" i="1"/>
  <c r="T932" i="1"/>
  <c r="M932" i="1"/>
  <c r="AM932" i="1"/>
  <c r="AL932" i="1"/>
  <c r="X932" i="1"/>
  <c r="AD933" i="1" l="1"/>
  <c r="AC933" i="1"/>
  <c r="AB933" i="1"/>
  <c r="AA933" i="1"/>
  <c r="AN932" i="1"/>
  <c r="AG932" i="1"/>
  <c r="V932" i="1"/>
  <c r="P932" i="1"/>
  <c r="S932" i="1"/>
  <c r="R932" i="1"/>
  <c r="O932" i="1"/>
  <c r="A932" i="1"/>
  <c r="H932" i="1"/>
  <c r="I932" i="1" s="1"/>
  <c r="E932" i="1"/>
  <c r="F932" i="1" s="1"/>
  <c r="AI933" i="1"/>
  <c r="AJ933" i="1" s="1"/>
  <c r="D933" i="1"/>
  <c r="B934" i="1"/>
  <c r="U933" i="1"/>
  <c r="T933" i="1"/>
  <c r="AH933" i="1"/>
  <c r="Z933" i="1"/>
  <c r="W933" i="1"/>
  <c r="AE933" i="1" s="1"/>
  <c r="Y933" i="1"/>
  <c r="Q933" i="1"/>
  <c r="N933" i="1"/>
  <c r="C933" i="1"/>
  <c r="AL933" i="1"/>
  <c r="AK933" i="1"/>
  <c r="K933" i="1"/>
  <c r="AF933" i="1"/>
  <c r="M933" i="1"/>
  <c r="G933" i="1"/>
  <c r="AM933" i="1"/>
  <c r="X933" i="1"/>
  <c r="J933" i="1"/>
  <c r="AB934" i="1" l="1"/>
  <c r="AD934" i="1"/>
  <c r="AA934" i="1"/>
  <c r="AC934" i="1"/>
  <c r="AN933" i="1"/>
  <c r="AG933" i="1"/>
  <c r="V933" i="1"/>
  <c r="P933" i="1"/>
  <c r="S933" i="1"/>
  <c r="R933" i="1"/>
  <c r="O933" i="1"/>
  <c r="A933" i="1"/>
  <c r="H933" i="1"/>
  <c r="I933" i="1" s="1"/>
  <c r="E933" i="1"/>
  <c r="F933" i="1" s="1"/>
  <c r="AI934" i="1"/>
  <c r="AJ934" i="1" s="1"/>
  <c r="K934" i="1"/>
  <c r="Z934" i="1"/>
  <c r="D934" i="1"/>
  <c r="AL934" i="1"/>
  <c r="W934" i="1"/>
  <c r="AE934" i="1" s="1"/>
  <c r="C934" i="1"/>
  <c r="G934" i="1"/>
  <c r="T934" i="1"/>
  <c r="M934" i="1"/>
  <c r="Y934" i="1"/>
  <c r="AH934" i="1"/>
  <c r="N934" i="1"/>
  <c r="X934" i="1"/>
  <c r="Q934" i="1"/>
  <c r="U934" i="1"/>
  <c r="B935" i="1"/>
  <c r="J934" i="1"/>
  <c r="AM934" i="1"/>
  <c r="AK934" i="1"/>
  <c r="AF934" i="1"/>
  <c r="AA935" i="1" l="1"/>
  <c r="AC935" i="1"/>
  <c r="AD935" i="1"/>
  <c r="AB935" i="1"/>
  <c r="AN934" i="1"/>
  <c r="AG934" i="1"/>
  <c r="V934" i="1"/>
  <c r="P934" i="1"/>
  <c r="S934" i="1"/>
  <c r="R934" i="1"/>
  <c r="O934" i="1"/>
  <c r="A934" i="1"/>
  <c r="H934" i="1"/>
  <c r="I934" i="1" s="1"/>
  <c r="E934" i="1"/>
  <c r="F934" i="1" s="1"/>
  <c r="AI935" i="1"/>
  <c r="AJ935" i="1" s="1"/>
  <c r="AL935" i="1"/>
  <c r="W935" i="1"/>
  <c r="AE935" i="1" s="1"/>
  <c r="J935" i="1"/>
  <c r="X935" i="1"/>
  <c r="T935" i="1"/>
  <c r="M935" i="1"/>
  <c r="D935" i="1"/>
  <c r="Y935" i="1"/>
  <c r="AF935" i="1"/>
  <c r="N935" i="1"/>
  <c r="AM935" i="1"/>
  <c r="U935" i="1"/>
  <c r="K935" i="1"/>
  <c r="AK935" i="1"/>
  <c r="Z935" i="1"/>
  <c r="B936" i="1"/>
  <c r="C935" i="1"/>
  <c r="AH935" i="1"/>
  <c r="G935" i="1"/>
  <c r="Q935" i="1"/>
  <c r="AA936" i="1" l="1"/>
  <c r="AC936" i="1"/>
  <c r="AB936" i="1"/>
  <c r="AD936" i="1"/>
  <c r="AN935" i="1"/>
  <c r="AG935" i="1"/>
  <c r="V935" i="1"/>
  <c r="P935" i="1"/>
  <c r="S935" i="1"/>
  <c r="A935" i="1"/>
  <c r="H935" i="1"/>
  <c r="I935" i="1" s="1"/>
  <c r="E935" i="1"/>
  <c r="F935" i="1" s="1"/>
  <c r="R935" i="1"/>
  <c r="O935" i="1"/>
  <c r="AI936" i="1"/>
  <c r="AJ936" i="1" s="1"/>
  <c r="J936" i="1"/>
  <c r="AK936" i="1"/>
  <c r="K936" i="1"/>
  <c r="C936" i="1"/>
  <c r="G936" i="1"/>
  <c r="AF936" i="1"/>
  <c r="Q936" i="1"/>
  <c r="W936" i="1"/>
  <c r="AE936" i="1" s="1"/>
  <c r="N936" i="1"/>
  <c r="X936" i="1"/>
  <c r="AL936" i="1"/>
  <c r="D936" i="1"/>
  <c r="B937" i="1"/>
  <c r="AH936" i="1"/>
  <c r="M936" i="1"/>
  <c r="U936" i="1"/>
  <c r="Z936" i="1"/>
  <c r="Y936" i="1"/>
  <c r="T936" i="1"/>
  <c r="AM936" i="1"/>
  <c r="AD937" i="1" l="1"/>
  <c r="AB937" i="1"/>
  <c r="AA937" i="1"/>
  <c r="AC937" i="1"/>
  <c r="AN936" i="1"/>
  <c r="AG936" i="1"/>
  <c r="V936" i="1"/>
  <c r="P936" i="1"/>
  <c r="S936" i="1"/>
  <c r="R936" i="1"/>
  <c r="O936" i="1"/>
  <c r="A936" i="1"/>
  <c r="H936" i="1"/>
  <c r="I936" i="1" s="1"/>
  <c r="E936" i="1"/>
  <c r="F936" i="1" s="1"/>
  <c r="AI937" i="1"/>
  <c r="AJ937" i="1" s="1"/>
  <c r="M937" i="1"/>
  <c r="D937" i="1"/>
  <c r="Z937" i="1"/>
  <c r="W937" i="1"/>
  <c r="AE937" i="1" s="1"/>
  <c r="Q937" i="1"/>
  <c r="AL937" i="1"/>
  <c r="X937" i="1"/>
  <c r="AK937" i="1"/>
  <c r="B938" i="1"/>
  <c r="U937" i="1"/>
  <c r="AM937" i="1"/>
  <c r="T937" i="1"/>
  <c r="G937" i="1"/>
  <c r="AH937" i="1"/>
  <c r="J937" i="1"/>
  <c r="AF937" i="1"/>
  <c r="C937" i="1"/>
  <c r="N937" i="1"/>
  <c r="K937" i="1"/>
  <c r="Y937" i="1"/>
  <c r="AC938" i="1" l="1"/>
  <c r="AB938" i="1"/>
  <c r="AA938" i="1"/>
  <c r="AD938" i="1"/>
  <c r="AN937" i="1"/>
  <c r="AG937" i="1"/>
  <c r="V937" i="1"/>
  <c r="P937" i="1"/>
  <c r="S937" i="1"/>
  <c r="A937" i="1"/>
  <c r="E937" i="1"/>
  <c r="F937" i="1" s="1"/>
  <c r="H937" i="1"/>
  <c r="I937" i="1" s="1"/>
  <c r="R937" i="1"/>
  <c r="O937" i="1"/>
  <c r="AI938" i="1"/>
  <c r="AJ938" i="1" s="1"/>
  <c r="N938" i="1"/>
  <c r="M938" i="1"/>
  <c r="J938" i="1"/>
  <c r="X938" i="1"/>
  <c r="Z938" i="1"/>
  <c r="B939" i="1"/>
  <c r="G938" i="1"/>
  <c r="Q938" i="1"/>
  <c r="Y938" i="1"/>
  <c r="D938" i="1"/>
  <c r="K938" i="1"/>
  <c r="T938" i="1"/>
  <c r="AM938" i="1"/>
  <c r="C938" i="1"/>
  <c r="AL938" i="1"/>
  <c r="AK938" i="1"/>
  <c r="AF938" i="1"/>
  <c r="AH938" i="1"/>
  <c r="W938" i="1"/>
  <c r="AE938" i="1" s="1"/>
  <c r="U938" i="1"/>
  <c r="AD939" i="1" l="1"/>
  <c r="AC939" i="1"/>
  <c r="AB939" i="1"/>
  <c r="AA939" i="1"/>
  <c r="AN938" i="1"/>
  <c r="AG938" i="1"/>
  <c r="V938" i="1"/>
  <c r="P938" i="1"/>
  <c r="S938" i="1"/>
  <c r="A938" i="1"/>
  <c r="H938" i="1"/>
  <c r="I938" i="1" s="1"/>
  <c r="E938" i="1"/>
  <c r="F938" i="1" s="1"/>
  <c r="R938" i="1"/>
  <c r="O938" i="1"/>
  <c r="AI939" i="1"/>
  <c r="AJ939" i="1" s="1"/>
  <c r="B940" i="1"/>
  <c r="AH939" i="1"/>
  <c r="G939" i="1"/>
  <c r="K939" i="1"/>
  <c r="Z939" i="1"/>
  <c r="W939" i="1"/>
  <c r="AE939" i="1" s="1"/>
  <c r="AL939" i="1"/>
  <c r="J939" i="1"/>
  <c r="Q939" i="1"/>
  <c r="C939" i="1"/>
  <c r="AK939" i="1"/>
  <c r="T939" i="1"/>
  <c r="M939" i="1"/>
  <c r="Y939" i="1"/>
  <c r="N939" i="1"/>
  <c r="X939" i="1"/>
  <c r="D939" i="1"/>
  <c r="U939" i="1"/>
  <c r="AF939" i="1"/>
  <c r="AM939" i="1"/>
  <c r="AC940" i="1" l="1"/>
  <c r="AB940" i="1"/>
  <c r="AD940" i="1"/>
  <c r="AA940" i="1"/>
  <c r="AN939" i="1"/>
  <c r="AG939" i="1"/>
  <c r="V939" i="1"/>
  <c r="P939" i="1"/>
  <c r="S939" i="1"/>
  <c r="R939" i="1"/>
  <c r="O939" i="1"/>
  <c r="A939" i="1"/>
  <c r="H939" i="1"/>
  <c r="I939" i="1" s="1"/>
  <c r="E939" i="1"/>
  <c r="F939" i="1" s="1"/>
  <c r="AI940" i="1"/>
  <c r="AJ940" i="1" s="1"/>
  <c r="U940" i="1"/>
  <c r="N940" i="1"/>
  <c r="D940" i="1"/>
  <c r="AL940" i="1"/>
  <c r="AF940" i="1"/>
  <c r="W940" i="1"/>
  <c r="AE940" i="1" s="1"/>
  <c r="Y940" i="1"/>
  <c r="B941" i="1"/>
  <c r="K940" i="1"/>
  <c r="C940" i="1"/>
  <c r="J940" i="1"/>
  <c r="G940" i="1"/>
  <c r="M940" i="1"/>
  <c r="AH940" i="1"/>
  <c r="X940" i="1"/>
  <c r="AK940" i="1"/>
  <c r="Q940" i="1"/>
  <c r="T940" i="1"/>
  <c r="Z940" i="1"/>
  <c r="AM940" i="1"/>
  <c r="AA941" i="1" l="1"/>
  <c r="AB941" i="1"/>
  <c r="AD941" i="1"/>
  <c r="AC941" i="1"/>
  <c r="AN940" i="1"/>
  <c r="AG940" i="1"/>
  <c r="V940" i="1"/>
  <c r="P940" i="1"/>
  <c r="S940" i="1"/>
  <c r="R940" i="1"/>
  <c r="O940" i="1"/>
  <c r="A940" i="1"/>
  <c r="H940" i="1"/>
  <c r="I940" i="1" s="1"/>
  <c r="E940" i="1"/>
  <c r="F940" i="1" s="1"/>
  <c r="AI941" i="1"/>
  <c r="AJ941" i="1" s="1"/>
  <c r="D941" i="1"/>
  <c r="B942" i="1"/>
  <c r="AF941" i="1"/>
  <c r="Z941" i="1"/>
  <c r="J941" i="1"/>
  <c r="W941" i="1"/>
  <c r="AE941" i="1" s="1"/>
  <c r="X941" i="1"/>
  <c r="Y941" i="1"/>
  <c r="K941" i="1"/>
  <c r="AL941" i="1"/>
  <c r="AH941" i="1"/>
  <c r="M941" i="1"/>
  <c r="N941" i="1"/>
  <c r="AM941" i="1"/>
  <c r="Q941" i="1"/>
  <c r="C941" i="1"/>
  <c r="AK941" i="1"/>
  <c r="G941" i="1"/>
  <c r="T941" i="1"/>
  <c r="U941" i="1"/>
  <c r="AC942" i="1" l="1"/>
  <c r="AD942" i="1"/>
  <c r="AB942" i="1"/>
  <c r="AA942" i="1"/>
  <c r="AN941" i="1"/>
  <c r="AG941" i="1"/>
  <c r="V941" i="1"/>
  <c r="P941" i="1"/>
  <c r="S941" i="1"/>
  <c r="A941" i="1"/>
  <c r="H941" i="1"/>
  <c r="I941" i="1" s="1"/>
  <c r="E941" i="1"/>
  <c r="F941" i="1" s="1"/>
  <c r="R941" i="1"/>
  <c r="O941" i="1"/>
  <c r="AI942" i="1"/>
  <c r="AJ942" i="1" s="1"/>
  <c r="G942" i="1"/>
  <c r="Z942" i="1"/>
  <c r="D942" i="1"/>
  <c r="W942" i="1"/>
  <c r="AE942" i="1" s="1"/>
  <c r="AH942" i="1"/>
  <c r="C942" i="1"/>
  <c r="Y942" i="1"/>
  <c r="T942" i="1"/>
  <c r="Q942" i="1"/>
  <c r="J942" i="1"/>
  <c r="AK942" i="1"/>
  <c r="K942" i="1"/>
  <c r="M942" i="1"/>
  <c r="AL942" i="1"/>
  <c r="AF942" i="1"/>
  <c r="U942" i="1"/>
  <c r="N942" i="1"/>
  <c r="B943" i="1"/>
  <c r="AM942" i="1"/>
  <c r="X942" i="1"/>
  <c r="AB943" i="1" l="1"/>
  <c r="AC943" i="1"/>
  <c r="AD943" i="1"/>
  <c r="AA943" i="1"/>
  <c r="AN942" i="1"/>
  <c r="AG942" i="1"/>
  <c r="V942" i="1"/>
  <c r="P942" i="1"/>
  <c r="S942" i="1"/>
  <c r="R942" i="1"/>
  <c r="O942" i="1"/>
  <c r="A942" i="1"/>
  <c r="H942" i="1"/>
  <c r="I942" i="1" s="1"/>
  <c r="E942" i="1"/>
  <c r="F942" i="1" s="1"/>
  <c r="AI943" i="1"/>
  <c r="AJ943" i="1" s="1"/>
  <c r="AH943" i="1"/>
  <c r="J943" i="1"/>
  <c r="AM943" i="1"/>
  <c r="Y943" i="1"/>
  <c r="AK943" i="1"/>
  <c r="C943" i="1"/>
  <c r="Q943" i="1"/>
  <c r="X943" i="1"/>
  <c r="T943" i="1"/>
  <c r="AF943" i="1"/>
  <c r="N943" i="1"/>
  <c r="Z943" i="1"/>
  <c r="D943" i="1"/>
  <c r="B944" i="1"/>
  <c r="G943" i="1"/>
  <c r="K943" i="1"/>
  <c r="U943" i="1"/>
  <c r="AL943" i="1"/>
  <c r="W943" i="1"/>
  <c r="AE943" i="1" s="1"/>
  <c r="M943" i="1"/>
  <c r="AA944" i="1" l="1"/>
  <c r="AC944" i="1"/>
  <c r="AD944" i="1"/>
  <c r="AB944" i="1"/>
  <c r="AN943" i="1"/>
  <c r="AG943" i="1"/>
  <c r="V943" i="1"/>
  <c r="P943" i="1"/>
  <c r="S943" i="1"/>
  <c r="R943" i="1"/>
  <c r="O943" i="1"/>
  <c r="A943" i="1"/>
  <c r="H943" i="1"/>
  <c r="I943" i="1" s="1"/>
  <c r="E943" i="1"/>
  <c r="F943" i="1" s="1"/>
  <c r="AI944" i="1"/>
  <c r="AJ944" i="1" s="1"/>
  <c r="AK944" i="1"/>
  <c r="AL944" i="1"/>
  <c r="Y944" i="1"/>
  <c r="T944" i="1"/>
  <c r="B945" i="1"/>
  <c r="K944" i="1"/>
  <c r="Q944" i="1"/>
  <c r="D944" i="1"/>
  <c r="C944" i="1"/>
  <c r="AM944" i="1"/>
  <c r="AH944" i="1"/>
  <c r="G944" i="1"/>
  <c r="U944" i="1"/>
  <c r="AF944" i="1"/>
  <c r="M944" i="1"/>
  <c r="Z944" i="1"/>
  <c r="J944" i="1"/>
  <c r="N944" i="1"/>
  <c r="X944" i="1"/>
  <c r="W944" i="1"/>
  <c r="AE944" i="1" s="1"/>
  <c r="AD945" i="1" l="1"/>
  <c r="AB945" i="1"/>
  <c r="AA945" i="1"/>
  <c r="AC945" i="1"/>
  <c r="AN944" i="1"/>
  <c r="AG944" i="1"/>
  <c r="V944" i="1"/>
  <c r="P944" i="1"/>
  <c r="S944" i="1"/>
  <c r="R944" i="1"/>
  <c r="O944" i="1"/>
  <c r="A944" i="1"/>
  <c r="H944" i="1"/>
  <c r="I944" i="1" s="1"/>
  <c r="E944" i="1"/>
  <c r="F944" i="1" s="1"/>
  <c r="AI945" i="1"/>
  <c r="AJ945" i="1" s="1"/>
  <c r="X945" i="1"/>
  <c r="D945" i="1"/>
  <c r="Y945" i="1"/>
  <c r="N945" i="1"/>
  <c r="B946" i="1"/>
  <c r="U945" i="1"/>
  <c r="AK945" i="1"/>
  <c r="J945" i="1"/>
  <c r="Q945" i="1"/>
  <c r="T945" i="1"/>
  <c r="AL945" i="1"/>
  <c r="Z945" i="1"/>
  <c r="M945" i="1"/>
  <c r="AF945" i="1"/>
  <c r="G945" i="1"/>
  <c r="AM945" i="1"/>
  <c r="C945" i="1"/>
  <c r="AH945" i="1"/>
  <c r="W945" i="1"/>
  <c r="AE945" i="1" s="1"/>
  <c r="K945" i="1"/>
  <c r="AB946" i="1" l="1"/>
  <c r="AC946" i="1"/>
  <c r="AA946" i="1"/>
  <c r="AD946" i="1"/>
  <c r="AN945" i="1"/>
  <c r="AG945" i="1"/>
  <c r="V945" i="1"/>
  <c r="P945" i="1"/>
  <c r="S945" i="1"/>
  <c r="A945" i="1"/>
  <c r="H945" i="1"/>
  <c r="I945" i="1" s="1"/>
  <c r="E945" i="1"/>
  <c r="F945" i="1" s="1"/>
  <c r="R945" i="1"/>
  <c r="O945" i="1"/>
  <c r="AI946" i="1"/>
  <c r="AJ946" i="1" s="1"/>
  <c r="AK946" i="1"/>
  <c r="K946" i="1"/>
  <c r="G946" i="1"/>
  <c r="M946" i="1"/>
  <c r="W946" i="1"/>
  <c r="AE946" i="1" s="1"/>
  <c r="X946" i="1"/>
  <c r="U946" i="1"/>
  <c r="N946" i="1"/>
  <c r="B947" i="1"/>
  <c r="AF946" i="1"/>
  <c r="AL946" i="1"/>
  <c r="AH946" i="1"/>
  <c r="Z946" i="1"/>
  <c r="AM946" i="1"/>
  <c r="C946" i="1"/>
  <c r="Y946" i="1"/>
  <c r="T946" i="1"/>
  <c r="D946" i="1"/>
  <c r="J946" i="1"/>
  <c r="Q946" i="1"/>
  <c r="AC947" i="1" l="1"/>
  <c r="AA947" i="1"/>
  <c r="AB947" i="1"/>
  <c r="AD947" i="1"/>
  <c r="AN946" i="1"/>
  <c r="AG946" i="1"/>
  <c r="V946" i="1"/>
  <c r="P946" i="1"/>
  <c r="S946" i="1"/>
  <c r="A946" i="1"/>
  <c r="H946" i="1"/>
  <c r="I946" i="1" s="1"/>
  <c r="E946" i="1"/>
  <c r="F946" i="1" s="1"/>
  <c r="R946" i="1"/>
  <c r="O946" i="1"/>
  <c r="AI947" i="1"/>
  <c r="AJ947" i="1" s="1"/>
  <c r="N947" i="1"/>
  <c r="X947" i="1"/>
  <c r="AF947" i="1"/>
  <c r="U947" i="1"/>
  <c r="Z947" i="1"/>
  <c r="Y947" i="1"/>
  <c r="G947" i="1"/>
  <c r="W947" i="1"/>
  <c r="AE947" i="1" s="1"/>
  <c r="AK947" i="1"/>
  <c r="C947" i="1"/>
  <c r="D947" i="1"/>
  <c r="Q947" i="1"/>
  <c r="AH947" i="1"/>
  <c r="K947" i="1"/>
  <c r="T947" i="1"/>
  <c r="M947" i="1"/>
  <c r="AM947" i="1"/>
  <c r="J947" i="1"/>
  <c r="B948" i="1"/>
  <c r="AL947" i="1"/>
  <c r="AD948" i="1" l="1"/>
  <c r="AA948" i="1"/>
  <c r="AB948" i="1"/>
  <c r="AC948" i="1"/>
  <c r="AN947" i="1"/>
  <c r="AG947" i="1"/>
  <c r="V947" i="1"/>
  <c r="P947" i="1"/>
  <c r="S947" i="1"/>
  <c r="R947" i="1"/>
  <c r="O947" i="1"/>
  <c r="A947" i="1"/>
  <c r="H947" i="1"/>
  <c r="I947" i="1" s="1"/>
  <c r="E947" i="1"/>
  <c r="F947" i="1" s="1"/>
  <c r="AI948" i="1"/>
  <c r="AJ948" i="1" s="1"/>
  <c r="Q948" i="1"/>
  <c r="N948" i="1"/>
  <c r="AL948" i="1"/>
  <c r="U948" i="1"/>
  <c r="J948" i="1"/>
  <c r="B949" i="1"/>
  <c r="Z948" i="1"/>
  <c r="W948" i="1"/>
  <c r="AE948" i="1" s="1"/>
  <c r="Y948" i="1"/>
  <c r="T948" i="1"/>
  <c r="K948" i="1"/>
  <c r="AH948" i="1"/>
  <c r="D948" i="1"/>
  <c r="AK948" i="1"/>
  <c r="M948" i="1"/>
  <c r="C948" i="1"/>
  <c r="AM948" i="1"/>
  <c r="X948" i="1"/>
  <c r="AF948" i="1"/>
  <c r="G948" i="1"/>
  <c r="AA949" i="1" l="1"/>
  <c r="AC949" i="1"/>
  <c r="AD949" i="1"/>
  <c r="AB949" i="1"/>
  <c r="AN948" i="1"/>
  <c r="AG948" i="1"/>
  <c r="V948" i="1"/>
  <c r="P948" i="1"/>
  <c r="S948" i="1"/>
  <c r="A948" i="1"/>
  <c r="H948" i="1"/>
  <c r="I948" i="1" s="1"/>
  <c r="E948" i="1"/>
  <c r="F948" i="1" s="1"/>
  <c r="R948" i="1"/>
  <c r="O948" i="1"/>
  <c r="AI949" i="1"/>
  <c r="AJ949" i="1" s="1"/>
  <c r="D949" i="1"/>
  <c r="B950" i="1"/>
  <c r="U949" i="1"/>
  <c r="Y949" i="1"/>
  <c r="T949" i="1"/>
  <c r="N949" i="1"/>
  <c r="AM949" i="1"/>
  <c r="Z949" i="1"/>
  <c r="Q949" i="1"/>
  <c r="AK949" i="1"/>
  <c r="M949" i="1"/>
  <c r="J949" i="1"/>
  <c r="W949" i="1"/>
  <c r="AE949" i="1" s="1"/>
  <c r="G949" i="1"/>
  <c r="C949" i="1"/>
  <c r="K949" i="1"/>
  <c r="AH949" i="1"/>
  <c r="AF949" i="1"/>
  <c r="X949" i="1"/>
  <c r="AL949" i="1"/>
  <c r="AA950" i="1" l="1"/>
  <c r="AD950" i="1"/>
  <c r="AC950" i="1"/>
  <c r="AB950" i="1"/>
  <c r="AN949" i="1"/>
  <c r="AG949" i="1"/>
  <c r="V949" i="1"/>
  <c r="P949" i="1"/>
  <c r="S949" i="1"/>
  <c r="A949" i="1"/>
  <c r="H949" i="1"/>
  <c r="I949" i="1" s="1"/>
  <c r="E949" i="1"/>
  <c r="F949" i="1" s="1"/>
  <c r="R949" i="1"/>
  <c r="O949" i="1"/>
  <c r="AI950" i="1"/>
  <c r="AJ950" i="1" s="1"/>
  <c r="AF950" i="1"/>
  <c r="Z950" i="1"/>
  <c r="Y950" i="1"/>
  <c r="W950" i="1"/>
  <c r="AE950" i="1" s="1"/>
  <c r="Q950" i="1"/>
  <c r="G950" i="1"/>
  <c r="C950" i="1"/>
  <c r="M950" i="1"/>
  <c r="J950" i="1"/>
  <c r="T950" i="1"/>
  <c r="AK950" i="1"/>
  <c r="D950" i="1"/>
  <c r="AH950" i="1"/>
  <c r="N950" i="1"/>
  <c r="X950" i="1"/>
  <c r="AL950" i="1"/>
  <c r="U950" i="1"/>
  <c r="B951" i="1"/>
  <c r="AM950" i="1"/>
  <c r="K950" i="1"/>
  <c r="AA951" i="1" l="1"/>
  <c r="AB951" i="1"/>
  <c r="AD951" i="1"/>
  <c r="AC951" i="1"/>
  <c r="AN950" i="1"/>
  <c r="AG950" i="1"/>
  <c r="V950" i="1"/>
  <c r="P950" i="1"/>
  <c r="S950" i="1"/>
  <c r="R950" i="1"/>
  <c r="O950" i="1"/>
  <c r="A950" i="1"/>
  <c r="H950" i="1"/>
  <c r="I950" i="1" s="1"/>
  <c r="E950" i="1"/>
  <c r="F950" i="1" s="1"/>
  <c r="AI951" i="1"/>
  <c r="AJ951" i="1" s="1"/>
  <c r="C951" i="1"/>
  <c r="W951" i="1"/>
  <c r="AE951" i="1" s="1"/>
  <c r="M951" i="1"/>
  <c r="AL951" i="1"/>
  <c r="D951" i="1"/>
  <c r="AF951" i="1"/>
  <c r="AH951" i="1"/>
  <c r="K951" i="1"/>
  <c r="X951" i="1"/>
  <c r="Y951" i="1"/>
  <c r="AK951" i="1"/>
  <c r="T951" i="1"/>
  <c r="N951" i="1"/>
  <c r="U951" i="1"/>
  <c r="J951" i="1"/>
  <c r="B952" i="1"/>
  <c r="Z951" i="1"/>
  <c r="Q951" i="1"/>
  <c r="AM951" i="1"/>
  <c r="G951" i="1"/>
  <c r="AC952" i="1" l="1"/>
  <c r="AB952" i="1"/>
  <c r="AA952" i="1"/>
  <c r="AD952" i="1"/>
  <c r="AN951" i="1"/>
  <c r="AG951" i="1"/>
  <c r="V951" i="1"/>
  <c r="P951" i="1"/>
  <c r="S951" i="1"/>
  <c r="R951" i="1"/>
  <c r="O951" i="1"/>
  <c r="A951" i="1"/>
  <c r="H951" i="1"/>
  <c r="I951" i="1" s="1"/>
  <c r="E951" i="1"/>
  <c r="F951" i="1" s="1"/>
  <c r="AI952" i="1"/>
  <c r="AJ952" i="1" s="1"/>
  <c r="AF952" i="1"/>
  <c r="AL952" i="1"/>
  <c r="J952" i="1"/>
  <c r="T952" i="1"/>
  <c r="C952" i="1"/>
  <c r="M952" i="1"/>
  <c r="Q952" i="1"/>
  <c r="AM952" i="1"/>
  <c r="X952" i="1"/>
  <c r="AK952" i="1"/>
  <c r="D952" i="1"/>
  <c r="B953" i="1"/>
  <c r="U952" i="1"/>
  <c r="Y952" i="1"/>
  <c r="K952" i="1"/>
  <c r="N952" i="1"/>
  <c r="AH952" i="1"/>
  <c r="Z952" i="1"/>
  <c r="W952" i="1"/>
  <c r="AE952" i="1" s="1"/>
  <c r="G952" i="1"/>
  <c r="AA953" i="1" l="1"/>
  <c r="AD953" i="1"/>
  <c r="AC953" i="1"/>
  <c r="AB953" i="1"/>
  <c r="AN952" i="1"/>
  <c r="AG952" i="1"/>
  <c r="V952" i="1"/>
  <c r="P952" i="1"/>
  <c r="S952" i="1"/>
  <c r="R952" i="1"/>
  <c r="O952" i="1"/>
  <c r="A952" i="1"/>
  <c r="H952" i="1"/>
  <c r="I952" i="1" s="1"/>
  <c r="E952" i="1"/>
  <c r="F952" i="1" s="1"/>
  <c r="AI953" i="1"/>
  <c r="AJ953" i="1" s="1"/>
  <c r="M953" i="1"/>
  <c r="AF953" i="1"/>
  <c r="X953" i="1"/>
  <c r="AK953" i="1"/>
  <c r="N953" i="1"/>
  <c r="G953" i="1"/>
  <c r="C953" i="1"/>
  <c r="AM953" i="1"/>
  <c r="AL953" i="1"/>
  <c r="AH953" i="1"/>
  <c r="W953" i="1"/>
  <c r="AE953" i="1" s="1"/>
  <c r="K953" i="1"/>
  <c r="D953" i="1"/>
  <c r="T953" i="1"/>
  <c r="Z953" i="1"/>
  <c r="Y953" i="1"/>
  <c r="Q953" i="1"/>
  <c r="J953" i="1"/>
  <c r="U953" i="1"/>
  <c r="B954" i="1"/>
  <c r="AA954" i="1" l="1"/>
  <c r="AD954" i="1"/>
  <c r="AC954" i="1"/>
  <c r="AB954" i="1"/>
  <c r="AN953" i="1"/>
  <c r="AG953" i="1"/>
  <c r="V953" i="1"/>
  <c r="P953" i="1"/>
  <c r="S953" i="1"/>
  <c r="A953" i="1"/>
  <c r="H953" i="1"/>
  <c r="I953" i="1" s="1"/>
  <c r="E953" i="1"/>
  <c r="F953" i="1" s="1"/>
  <c r="O953" i="1"/>
  <c r="R953" i="1"/>
  <c r="AI954" i="1"/>
  <c r="AJ954" i="1" s="1"/>
  <c r="N954" i="1"/>
  <c r="Y954" i="1"/>
  <c r="D954" i="1"/>
  <c r="AH954" i="1"/>
  <c r="Q954" i="1"/>
  <c r="AK954" i="1"/>
  <c r="Z954" i="1"/>
  <c r="W954" i="1"/>
  <c r="AE954" i="1" s="1"/>
  <c r="K954" i="1"/>
  <c r="AF954" i="1"/>
  <c r="J954" i="1"/>
  <c r="G954" i="1"/>
  <c r="AL954" i="1"/>
  <c r="X954" i="1"/>
  <c r="M954" i="1"/>
  <c r="B955" i="1"/>
  <c r="C954" i="1"/>
  <c r="AM954" i="1"/>
  <c r="T954" i="1"/>
  <c r="U954" i="1"/>
  <c r="AD955" i="1" l="1"/>
  <c r="AB955" i="1"/>
  <c r="AC955" i="1"/>
  <c r="AA955" i="1"/>
  <c r="AN954" i="1"/>
  <c r="AG954" i="1"/>
  <c r="V954" i="1"/>
  <c r="P954" i="1"/>
  <c r="S954" i="1"/>
  <c r="A954" i="1"/>
  <c r="H954" i="1"/>
  <c r="I954" i="1" s="1"/>
  <c r="E954" i="1"/>
  <c r="F954" i="1" s="1"/>
  <c r="R954" i="1"/>
  <c r="O954" i="1"/>
  <c r="AI955" i="1"/>
  <c r="AJ955" i="1" s="1"/>
  <c r="N955" i="1"/>
  <c r="U955" i="1"/>
  <c r="AM955" i="1"/>
  <c r="B956" i="1"/>
  <c r="AL955" i="1"/>
  <c r="Y955" i="1"/>
  <c r="AF955" i="1"/>
  <c r="D955" i="1"/>
  <c r="AK955" i="1"/>
  <c r="M955" i="1"/>
  <c r="K955" i="1"/>
  <c r="AH955" i="1"/>
  <c r="W955" i="1"/>
  <c r="AE955" i="1" s="1"/>
  <c r="J955" i="1"/>
  <c r="C955" i="1"/>
  <c r="Q955" i="1"/>
  <c r="X955" i="1"/>
  <c r="Z955" i="1"/>
  <c r="G955" i="1"/>
  <c r="T955" i="1"/>
  <c r="AD956" i="1" l="1"/>
  <c r="AB956" i="1"/>
  <c r="AC956" i="1"/>
  <c r="AA956" i="1"/>
  <c r="AN955" i="1"/>
  <c r="AG955" i="1"/>
  <c r="V955" i="1"/>
  <c r="P955" i="1"/>
  <c r="S955" i="1"/>
  <c r="A955" i="1"/>
  <c r="H955" i="1"/>
  <c r="I955" i="1" s="1"/>
  <c r="E955" i="1"/>
  <c r="F955" i="1" s="1"/>
  <c r="R955" i="1"/>
  <c r="O955" i="1"/>
  <c r="AI956" i="1"/>
  <c r="AJ956" i="1" s="1"/>
  <c r="K956" i="1"/>
  <c r="AM956" i="1"/>
  <c r="U956" i="1"/>
  <c r="N956" i="1"/>
  <c r="AK956" i="1"/>
  <c r="C956" i="1"/>
  <c r="Z956" i="1"/>
  <c r="D956" i="1"/>
  <c r="T956" i="1"/>
  <c r="W956" i="1"/>
  <c r="AE956" i="1" s="1"/>
  <c r="AH956" i="1"/>
  <c r="B957" i="1"/>
  <c r="G956" i="1"/>
  <c r="J956" i="1"/>
  <c r="X956" i="1"/>
  <c r="AF956" i="1"/>
  <c r="M956" i="1"/>
  <c r="Y956" i="1"/>
  <c r="AL956" i="1"/>
  <c r="Q956" i="1"/>
  <c r="AC957" i="1" l="1"/>
  <c r="AB957" i="1"/>
  <c r="AD957" i="1"/>
  <c r="AA957" i="1"/>
  <c r="AN956" i="1"/>
  <c r="AG956" i="1"/>
  <c r="V956" i="1"/>
  <c r="P956" i="1"/>
  <c r="S956" i="1"/>
  <c r="R956" i="1"/>
  <c r="O956" i="1"/>
  <c r="A956" i="1"/>
  <c r="H956" i="1"/>
  <c r="I956" i="1" s="1"/>
  <c r="E956" i="1"/>
  <c r="F956" i="1" s="1"/>
  <c r="AI957" i="1"/>
  <c r="AJ957" i="1" s="1"/>
  <c r="D957" i="1"/>
  <c r="B958" i="1"/>
  <c r="AL957" i="1"/>
  <c r="K957" i="1"/>
  <c r="Z957" i="1"/>
  <c r="U957" i="1"/>
  <c r="Y957" i="1"/>
  <c r="J957" i="1"/>
  <c r="C957" i="1"/>
  <c r="T957" i="1"/>
  <c r="AH957" i="1"/>
  <c r="X957" i="1"/>
  <c r="W957" i="1"/>
  <c r="AE957" i="1" s="1"/>
  <c r="Q957" i="1"/>
  <c r="AM957" i="1"/>
  <c r="G957" i="1"/>
  <c r="N957" i="1"/>
  <c r="AF957" i="1"/>
  <c r="AK957" i="1"/>
  <c r="M957" i="1"/>
  <c r="AB958" i="1" l="1"/>
  <c r="AA958" i="1"/>
  <c r="AD958" i="1"/>
  <c r="AC958" i="1"/>
  <c r="AN957" i="1"/>
  <c r="AG957" i="1"/>
  <c r="V957" i="1"/>
  <c r="P957" i="1"/>
  <c r="S957" i="1"/>
  <c r="R957" i="1"/>
  <c r="O957" i="1"/>
  <c r="A957" i="1"/>
  <c r="H957" i="1"/>
  <c r="I957" i="1" s="1"/>
  <c r="E957" i="1"/>
  <c r="F957" i="1" s="1"/>
  <c r="AI958" i="1"/>
  <c r="AJ958" i="1" s="1"/>
  <c r="K958" i="1"/>
  <c r="J958" i="1"/>
  <c r="AM958" i="1"/>
  <c r="Q958" i="1"/>
  <c r="T958" i="1"/>
  <c r="X958" i="1"/>
  <c r="AH958" i="1"/>
  <c r="Y958" i="1"/>
  <c r="N958" i="1"/>
  <c r="U958" i="1"/>
  <c r="AL958" i="1"/>
  <c r="AF958" i="1"/>
  <c r="B959" i="1"/>
  <c r="Z958" i="1"/>
  <c r="W958" i="1"/>
  <c r="AE958" i="1" s="1"/>
  <c r="C958" i="1"/>
  <c r="G958" i="1"/>
  <c r="D958" i="1"/>
  <c r="M958" i="1"/>
  <c r="AK958" i="1"/>
  <c r="AD959" i="1" l="1"/>
  <c r="AA959" i="1"/>
  <c r="AB959" i="1"/>
  <c r="AC959" i="1"/>
  <c r="AN958" i="1"/>
  <c r="AG958" i="1"/>
  <c r="V958" i="1"/>
  <c r="P958" i="1"/>
  <c r="S958" i="1"/>
  <c r="R958" i="1"/>
  <c r="O958" i="1"/>
  <c r="A958" i="1"/>
  <c r="H958" i="1"/>
  <c r="I958" i="1" s="1"/>
  <c r="E958" i="1"/>
  <c r="F958" i="1" s="1"/>
  <c r="AI959" i="1"/>
  <c r="AJ959" i="1" s="1"/>
  <c r="X959" i="1"/>
  <c r="AM959" i="1"/>
  <c r="T959" i="1"/>
  <c r="G959" i="1"/>
  <c r="J959" i="1"/>
  <c r="Y959" i="1"/>
  <c r="AL959" i="1"/>
  <c r="N959" i="1"/>
  <c r="C959" i="1"/>
  <c r="AK959" i="1"/>
  <c r="Z959" i="1"/>
  <c r="AH959" i="1"/>
  <c r="D959" i="1"/>
  <c r="AF959" i="1"/>
  <c r="M959" i="1"/>
  <c r="B960" i="1"/>
  <c r="K959" i="1"/>
  <c r="U959" i="1"/>
  <c r="W959" i="1"/>
  <c r="AE959" i="1" s="1"/>
  <c r="Q959" i="1"/>
  <c r="AC960" i="1" l="1"/>
  <c r="AD960" i="1"/>
  <c r="AA960" i="1"/>
  <c r="AB960" i="1"/>
  <c r="AN959" i="1"/>
  <c r="AG959" i="1"/>
  <c r="V959" i="1"/>
  <c r="P959" i="1"/>
  <c r="S959" i="1"/>
  <c r="R959" i="1"/>
  <c r="O959" i="1"/>
  <c r="A959" i="1"/>
  <c r="H959" i="1"/>
  <c r="I959" i="1" s="1"/>
  <c r="E959" i="1"/>
  <c r="F959" i="1" s="1"/>
  <c r="AI960" i="1"/>
  <c r="AJ960" i="1" s="1"/>
  <c r="AK960" i="1"/>
  <c r="K960" i="1"/>
  <c r="G960" i="1"/>
  <c r="M960" i="1"/>
  <c r="AM960" i="1"/>
  <c r="Y960" i="1"/>
  <c r="D960" i="1"/>
  <c r="B961" i="1"/>
  <c r="U960" i="1"/>
  <c r="Q960" i="1"/>
  <c r="C960" i="1"/>
  <c r="AF960" i="1"/>
  <c r="Z960" i="1"/>
  <c r="N960" i="1"/>
  <c r="W960" i="1"/>
  <c r="AE960" i="1" s="1"/>
  <c r="T960" i="1"/>
  <c r="AH960" i="1"/>
  <c r="AL960" i="1"/>
  <c r="J960" i="1"/>
  <c r="X960" i="1"/>
  <c r="AA961" i="1" l="1"/>
  <c r="AB961" i="1"/>
  <c r="AC961" i="1"/>
  <c r="AD961" i="1"/>
  <c r="AN960" i="1"/>
  <c r="AG960" i="1"/>
  <c r="V960" i="1"/>
  <c r="P960" i="1"/>
  <c r="S960" i="1"/>
  <c r="A960" i="1"/>
  <c r="H960" i="1"/>
  <c r="I960" i="1" s="1"/>
  <c r="E960" i="1"/>
  <c r="F960" i="1" s="1"/>
  <c r="R960" i="1"/>
  <c r="O960" i="1"/>
  <c r="AI961" i="1"/>
  <c r="AJ961" i="1" s="1"/>
  <c r="T961" i="1"/>
  <c r="J961" i="1"/>
  <c r="N961" i="1"/>
  <c r="C961" i="1"/>
  <c r="AK961" i="1"/>
  <c r="B962" i="1"/>
  <c r="X961" i="1"/>
  <c r="K961" i="1"/>
  <c r="Q961" i="1"/>
  <c r="G961" i="1"/>
  <c r="W961" i="1"/>
  <c r="AE961" i="1" s="1"/>
  <c r="AH961" i="1"/>
  <c r="U961" i="1"/>
  <c r="D961" i="1"/>
  <c r="AL961" i="1"/>
  <c r="AM961" i="1"/>
  <c r="M961" i="1"/>
  <c r="Z961" i="1"/>
  <c r="Y961" i="1"/>
  <c r="AF961" i="1"/>
  <c r="AB962" i="1" l="1"/>
  <c r="AC962" i="1"/>
  <c r="AA962" i="1"/>
  <c r="AD962" i="1"/>
  <c r="AN961" i="1"/>
  <c r="AG961" i="1"/>
  <c r="V961" i="1"/>
  <c r="P961" i="1"/>
  <c r="S961" i="1"/>
  <c r="R961" i="1"/>
  <c r="O961" i="1"/>
  <c r="A961" i="1"/>
  <c r="E961" i="1"/>
  <c r="F961" i="1" s="1"/>
  <c r="H961" i="1"/>
  <c r="I961" i="1" s="1"/>
  <c r="AI962" i="1"/>
  <c r="AJ962" i="1" s="1"/>
  <c r="AM962" i="1"/>
  <c r="N962" i="1"/>
  <c r="AH962" i="1"/>
  <c r="AK962" i="1"/>
  <c r="X962" i="1"/>
  <c r="Z962" i="1"/>
  <c r="AL962" i="1"/>
  <c r="K962" i="1"/>
  <c r="Y962" i="1"/>
  <c r="C962" i="1"/>
  <c r="U962" i="1"/>
  <c r="W962" i="1"/>
  <c r="AE962" i="1" s="1"/>
  <c r="Q962" i="1"/>
  <c r="G962" i="1"/>
  <c r="AF962" i="1"/>
  <c r="T962" i="1"/>
  <c r="M962" i="1"/>
  <c r="J962" i="1"/>
  <c r="B963" i="1"/>
  <c r="D962" i="1"/>
  <c r="AD963" i="1" l="1"/>
  <c r="AA963" i="1"/>
  <c r="AC963" i="1"/>
  <c r="AB963" i="1"/>
  <c r="AN962" i="1"/>
  <c r="AG962" i="1"/>
  <c r="V962" i="1"/>
  <c r="P962" i="1"/>
  <c r="S962" i="1"/>
  <c r="R962" i="1"/>
  <c r="O962" i="1"/>
  <c r="A962" i="1"/>
  <c r="H962" i="1"/>
  <c r="I962" i="1" s="1"/>
  <c r="E962" i="1"/>
  <c r="F962" i="1" s="1"/>
  <c r="AI963" i="1"/>
  <c r="AJ963" i="1" s="1"/>
  <c r="N963" i="1"/>
  <c r="Q963" i="1"/>
  <c r="X963" i="1"/>
  <c r="AK963" i="1"/>
  <c r="B964" i="1"/>
  <c r="AF963" i="1"/>
  <c r="Y963" i="1"/>
  <c r="M963" i="1"/>
  <c r="U963" i="1"/>
  <c r="J963" i="1"/>
  <c r="K963" i="1"/>
  <c r="Z963" i="1"/>
  <c r="D963" i="1"/>
  <c r="C963" i="1"/>
  <c r="AL963" i="1"/>
  <c r="AM963" i="1"/>
  <c r="T963" i="1"/>
  <c r="G963" i="1"/>
  <c r="W963" i="1"/>
  <c r="AE963" i="1" s="1"/>
  <c r="AH963" i="1"/>
  <c r="AC964" i="1" l="1"/>
  <c r="AD964" i="1"/>
  <c r="AA964" i="1"/>
  <c r="AB964" i="1"/>
  <c r="AN963" i="1"/>
  <c r="AG963" i="1"/>
  <c r="V963" i="1"/>
  <c r="P963" i="1"/>
  <c r="S963" i="1"/>
  <c r="A963" i="1"/>
  <c r="H963" i="1"/>
  <c r="I963" i="1" s="1"/>
  <c r="E963" i="1"/>
  <c r="F963" i="1" s="1"/>
  <c r="R963" i="1"/>
  <c r="O963" i="1"/>
  <c r="AI964" i="1"/>
  <c r="AJ964" i="1" s="1"/>
  <c r="U964" i="1"/>
  <c r="N964" i="1"/>
  <c r="AF964" i="1"/>
  <c r="Z964" i="1"/>
  <c r="C964" i="1"/>
  <c r="K964" i="1"/>
  <c r="AM964" i="1"/>
  <c r="AH964" i="1"/>
  <c r="G964" i="1"/>
  <c r="M964" i="1"/>
  <c r="W964" i="1"/>
  <c r="AE964" i="1" s="1"/>
  <c r="D964" i="1"/>
  <c r="Q964" i="1"/>
  <c r="Y964" i="1"/>
  <c r="AK964" i="1"/>
  <c r="AL964" i="1"/>
  <c r="B965" i="1"/>
  <c r="X964" i="1"/>
  <c r="T964" i="1"/>
  <c r="J964" i="1"/>
  <c r="AB965" i="1" l="1"/>
  <c r="AD965" i="1"/>
  <c r="AA965" i="1"/>
  <c r="AC965" i="1"/>
  <c r="AN964" i="1"/>
  <c r="AG964" i="1"/>
  <c r="V964" i="1"/>
  <c r="P964" i="1"/>
  <c r="S964" i="1"/>
  <c r="R964" i="1"/>
  <c r="O964" i="1"/>
  <c r="A964" i="1"/>
  <c r="H964" i="1"/>
  <c r="I964" i="1" s="1"/>
  <c r="E964" i="1"/>
  <c r="F964" i="1" s="1"/>
  <c r="AI965" i="1"/>
  <c r="AJ965" i="1" s="1"/>
  <c r="J965" i="1"/>
  <c r="AK965" i="1"/>
  <c r="X965" i="1"/>
  <c r="AH965" i="1"/>
  <c r="B966" i="1"/>
  <c r="Q965" i="1"/>
  <c r="Y965" i="1"/>
  <c r="W965" i="1"/>
  <c r="AE965" i="1" s="1"/>
  <c r="D965" i="1"/>
  <c r="C965" i="1"/>
  <c r="AM965" i="1"/>
  <c r="Z965" i="1"/>
  <c r="G965" i="1"/>
  <c r="AL965" i="1"/>
  <c r="U965" i="1"/>
  <c r="T965" i="1"/>
  <c r="AF965" i="1"/>
  <c r="M965" i="1"/>
  <c r="N965" i="1"/>
  <c r="K965" i="1"/>
  <c r="AD966" i="1" l="1"/>
  <c r="AA966" i="1"/>
  <c r="AB966" i="1"/>
  <c r="AC966" i="1"/>
  <c r="AN965" i="1"/>
  <c r="AG965" i="1"/>
  <c r="V965" i="1"/>
  <c r="P965" i="1"/>
  <c r="S965" i="1"/>
  <c r="R965" i="1"/>
  <c r="O965" i="1"/>
  <c r="A965" i="1"/>
  <c r="H965" i="1"/>
  <c r="I965" i="1" s="1"/>
  <c r="E965" i="1"/>
  <c r="F965" i="1" s="1"/>
  <c r="AI966" i="1"/>
  <c r="AJ966" i="1" s="1"/>
  <c r="G966" i="1"/>
  <c r="AM966" i="1"/>
  <c r="J966" i="1"/>
  <c r="X966" i="1"/>
  <c r="B967" i="1"/>
  <c r="K966" i="1"/>
  <c r="D966" i="1"/>
  <c r="T966" i="1"/>
  <c r="M966" i="1"/>
  <c r="C966" i="1"/>
  <c r="AL966" i="1"/>
  <c r="AF966" i="1"/>
  <c r="U966" i="1"/>
  <c r="W966" i="1"/>
  <c r="AE966" i="1" s="1"/>
  <c r="N966" i="1"/>
  <c r="AH966" i="1"/>
  <c r="AK966" i="1"/>
  <c r="Q966" i="1"/>
  <c r="Z966" i="1"/>
  <c r="Y966" i="1"/>
  <c r="AA967" i="1" l="1"/>
  <c r="AC967" i="1"/>
  <c r="AB967" i="1"/>
  <c r="AD967" i="1"/>
  <c r="AN966" i="1"/>
  <c r="AG966" i="1"/>
  <c r="V966" i="1"/>
  <c r="P966" i="1"/>
  <c r="S966" i="1"/>
  <c r="A966" i="1"/>
  <c r="H966" i="1"/>
  <c r="I966" i="1" s="1"/>
  <c r="E966" i="1"/>
  <c r="F966" i="1" s="1"/>
  <c r="R966" i="1"/>
  <c r="O966" i="1"/>
  <c r="AI967" i="1"/>
  <c r="AJ967" i="1" s="1"/>
  <c r="AL967" i="1"/>
  <c r="AH967" i="1"/>
  <c r="W967" i="1"/>
  <c r="AE967" i="1" s="1"/>
  <c r="D967" i="1"/>
  <c r="K967" i="1"/>
  <c r="Q967" i="1"/>
  <c r="X967" i="1"/>
  <c r="AF967" i="1"/>
  <c r="J967" i="1"/>
  <c r="B968" i="1"/>
  <c r="G967" i="1"/>
  <c r="M967" i="1"/>
  <c r="Y967" i="1"/>
  <c r="T967" i="1"/>
  <c r="Z967" i="1"/>
  <c r="N967" i="1"/>
  <c r="AM967" i="1"/>
  <c r="U967" i="1"/>
  <c r="C967" i="1"/>
  <c r="AK967" i="1"/>
  <c r="AB968" i="1" l="1"/>
  <c r="AA968" i="1"/>
  <c r="AC968" i="1"/>
  <c r="AD968" i="1"/>
  <c r="AN967" i="1"/>
  <c r="AG967" i="1"/>
  <c r="V967" i="1"/>
  <c r="S967" i="1"/>
  <c r="P967" i="1"/>
  <c r="A967" i="1"/>
  <c r="H967" i="1"/>
  <c r="I967" i="1" s="1"/>
  <c r="E967" i="1"/>
  <c r="F967" i="1" s="1"/>
  <c r="R967" i="1"/>
  <c r="O967" i="1"/>
  <c r="AI968" i="1"/>
  <c r="AJ968" i="1" s="1"/>
  <c r="J968" i="1"/>
  <c r="W968" i="1"/>
  <c r="AE968" i="1" s="1"/>
  <c r="Q968" i="1"/>
  <c r="C968" i="1"/>
  <c r="T968" i="1"/>
  <c r="X968" i="1"/>
  <c r="N968" i="1"/>
  <c r="G968" i="1"/>
  <c r="AF968" i="1"/>
  <c r="Z968" i="1"/>
  <c r="AM968" i="1"/>
  <c r="M968" i="1"/>
  <c r="D968" i="1"/>
  <c r="AK968" i="1"/>
  <c r="U968" i="1"/>
  <c r="B969" i="1"/>
  <c r="K968" i="1"/>
  <c r="AL968" i="1"/>
  <c r="AH968" i="1"/>
  <c r="Y968" i="1"/>
  <c r="AC969" i="1" l="1"/>
  <c r="AB969" i="1"/>
  <c r="AD969" i="1"/>
  <c r="AA969" i="1"/>
  <c r="AN968" i="1"/>
  <c r="AG968" i="1"/>
  <c r="V968" i="1"/>
  <c r="P968" i="1"/>
  <c r="S968" i="1"/>
  <c r="R968" i="1"/>
  <c r="O968" i="1"/>
  <c r="A968" i="1"/>
  <c r="H968" i="1"/>
  <c r="I968" i="1" s="1"/>
  <c r="E968" i="1"/>
  <c r="F968" i="1" s="1"/>
  <c r="AI969" i="1"/>
  <c r="AJ969" i="1" s="1"/>
  <c r="X969" i="1"/>
  <c r="AK969" i="1"/>
  <c r="U969" i="1"/>
  <c r="N969" i="1"/>
  <c r="AF969" i="1"/>
  <c r="B970" i="1"/>
  <c r="Z969" i="1"/>
  <c r="G969" i="1"/>
  <c r="D969" i="1"/>
  <c r="T969" i="1"/>
  <c r="C969" i="1"/>
  <c r="AH969" i="1"/>
  <c r="K969" i="1"/>
  <c r="W969" i="1"/>
  <c r="AE969" i="1" s="1"/>
  <c r="M969" i="1"/>
  <c r="Y969" i="1"/>
  <c r="J969" i="1"/>
  <c r="Q969" i="1"/>
  <c r="AL969" i="1"/>
  <c r="AM969" i="1"/>
  <c r="AC970" i="1" l="1"/>
  <c r="AB970" i="1"/>
  <c r="AA970" i="1"/>
  <c r="AD970" i="1"/>
  <c r="AN969" i="1"/>
  <c r="AG969" i="1"/>
  <c r="V969" i="1"/>
  <c r="P969" i="1"/>
  <c r="S969" i="1"/>
  <c r="R969" i="1"/>
  <c r="O969" i="1"/>
  <c r="A969" i="1"/>
  <c r="H969" i="1"/>
  <c r="I969" i="1" s="1"/>
  <c r="E969" i="1"/>
  <c r="F969" i="1" s="1"/>
  <c r="AI970" i="1"/>
  <c r="AJ970" i="1" s="1"/>
  <c r="D970" i="1"/>
  <c r="X970" i="1"/>
  <c r="G970" i="1"/>
  <c r="B971" i="1"/>
  <c r="Y970" i="1"/>
  <c r="J970" i="1"/>
  <c r="K970" i="1"/>
  <c r="AF970" i="1"/>
  <c r="W970" i="1"/>
  <c r="AE970" i="1" s="1"/>
  <c r="AL970" i="1"/>
  <c r="C970" i="1"/>
  <c r="Z970" i="1"/>
  <c r="AH970" i="1"/>
  <c r="N970" i="1"/>
  <c r="U970" i="1"/>
  <c r="AM970" i="1"/>
  <c r="T970" i="1"/>
  <c r="M970" i="1"/>
  <c r="AK970" i="1"/>
  <c r="Q970" i="1"/>
  <c r="AD971" i="1" l="1"/>
  <c r="AC971" i="1"/>
  <c r="AA971" i="1"/>
  <c r="AB971" i="1"/>
  <c r="AN970" i="1"/>
  <c r="AG970" i="1"/>
  <c r="V970" i="1"/>
  <c r="P970" i="1"/>
  <c r="S970" i="1"/>
  <c r="R970" i="1"/>
  <c r="O970" i="1"/>
  <c r="A970" i="1"/>
  <c r="H970" i="1"/>
  <c r="I970" i="1" s="1"/>
  <c r="E970" i="1"/>
  <c r="F970" i="1" s="1"/>
  <c r="AI971" i="1"/>
  <c r="AJ971" i="1" s="1"/>
  <c r="N971" i="1"/>
  <c r="X971" i="1"/>
  <c r="AF971" i="1"/>
  <c r="J971" i="1"/>
  <c r="AL971" i="1"/>
  <c r="U971" i="1"/>
  <c r="AM971" i="1"/>
  <c r="B972" i="1"/>
  <c r="Y971" i="1"/>
  <c r="K971" i="1"/>
  <c r="Z971" i="1"/>
  <c r="W971" i="1"/>
  <c r="AE971" i="1" s="1"/>
  <c r="D971" i="1"/>
  <c r="C971" i="1"/>
  <c r="AH971" i="1"/>
  <c r="AK971" i="1"/>
  <c r="G971" i="1"/>
  <c r="Q971" i="1"/>
  <c r="M971" i="1"/>
  <c r="T971" i="1"/>
  <c r="AA972" i="1" l="1"/>
  <c r="AC972" i="1"/>
  <c r="AB972" i="1"/>
  <c r="AD972" i="1"/>
  <c r="AN971" i="1"/>
  <c r="AG971" i="1"/>
  <c r="V971" i="1"/>
  <c r="P971" i="1"/>
  <c r="S971" i="1"/>
  <c r="R971" i="1"/>
  <c r="O971" i="1"/>
  <c r="A971" i="1"/>
  <c r="H971" i="1"/>
  <c r="I971" i="1" s="1"/>
  <c r="E971" i="1"/>
  <c r="F971" i="1" s="1"/>
  <c r="AI972" i="1"/>
  <c r="AJ972" i="1" s="1"/>
  <c r="Z972" i="1"/>
  <c r="Y972" i="1"/>
  <c r="T972" i="1"/>
  <c r="AM972" i="1"/>
  <c r="AK972" i="1"/>
  <c r="B973" i="1"/>
  <c r="K972" i="1"/>
  <c r="AH972" i="1"/>
  <c r="J972" i="1"/>
  <c r="N972" i="1"/>
  <c r="D972" i="1"/>
  <c r="M972" i="1"/>
  <c r="C972" i="1"/>
  <c r="AL972" i="1"/>
  <c r="W972" i="1"/>
  <c r="AE972" i="1" s="1"/>
  <c r="U972" i="1"/>
  <c r="X972" i="1"/>
  <c r="AF972" i="1"/>
  <c r="G972" i="1"/>
  <c r="Q972" i="1"/>
  <c r="AB973" i="1" l="1"/>
  <c r="AC973" i="1"/>
  <c r="AD973" i="1"/>
  <c r="AA973" i="1"/>
  <c r="AN972" i="1"/>
  <c r="AG972" i="1"/>
  <c r="V972" i="1"/>
  <c r="P972" i="1"/>
  <c r="S972" i="1"/>
  <c r="A972" i="1"/>
  <c r="E972" i="1"/>
  <c r="F972" i="1" s="1"/>
  <c r="H972" i="1"/>
  <c r="I972" i="1" s="1"/>
  <c r="R972" i="1"/>
  <c r="O972" i="1"/>
  <c r="AI973" i="1"/>
  <c r="AJ973" i="1" s="1"/>
  <c r="Q973" i="1"/>
  <c r="T973" i="1"/>
  <c r="U973" i="1"/>
  <c r="AL973" i="1"/>
  <c r="J973" i="1"/>
  <c r="X973" i="1"/>
  <c r="D973" i="1"/>
  <c r="K973" i="1"/>
  <c r="C973" i="1"/>
  <c r="AF973" i="1"/>
  <c r="W973" i="1"/>
  <c r="AE973" i="1" s="1"/>
  <c r="Z973" i="1"/>
  <c r="AK973" i="1"/>
  <c r="AM973" i="1"/>
  <c r="B974" i="1"/>
  <c r="N973" i="1"/>
  <c r="G973" i="1"/>
  <c r="M973" i="1"/>
  <c r="AH973" i="1"/>
  <c r="Y973" i="1"/>
  <c r="AB974" i="1" l="1"/>
  <c r="AC974" i="1"/>
  <c r="AD974" i="1"/>
  <c r="AA974" i="1"/>
  <c r="AN973" i="1"/>
  <c r="AG973" i="1"/>
  <c r="V973" i="1"/>
  <c r="P973" i="1"/>
  <c r="S973" i="1"/>
  <c r="R973" i="1"/>
  <c r="O973" i="1"/>
  <c r="A973" i="1"/>
  <c r="H973" i="1"/>
  <c r="I973" i="1" s="1"/>
  <c r="E973" i="1"/>
  <c r="F973" i="1" s="1"/>
  <c r="AI974" i="1"/>
  <c r="AJ974" i="1" s="1"/>
  <c r="D974" i="1"/>
  <c r="C974" i="1"/>
  <c r="K974" i="1"/>
  <c r="G974" i="1"/>
  <c r="AL974" i="1"/>
  <c r="M974" i="1"/>
  <c r="N974" i="1"/>
  <c r="AM974" i="1"/>
  <c r="AF974" i="1"/>
  <c r="AH974" i="1"/>
  <c r="Q974" i="1"/>
  <c r="B975" i="1"/>
  <c r="AK974" i="1"/>
  <c r="X974" i="1"/>
  <c r="U974" i="1"/>
  <c r="T974" i="1"/>
  <c r="J974" i="1"/>
  <c r="Z974" i="1"/>
  <c r="W974" i="1"/>
  <c r="AE974" i="1" s="1"/>
  <c r="Y974" i="1"/>
  <c r="AC975" i="1" l="1"/>
  <c r="AD975" i="1"/>
  <c r="AA975" i="1"/>
  <c r="AB975" i="1"/>
  <c r="AN974" i="1"/>
  <c r="AG974" i="1"/>
  <c r="V974" i="1"/>
  <c r="P974" i="1"/>
  <c r="S974" i="1"/>
  <c r="R974" i="1"/>
  <c r="O974" i="1"/>
  <c r="A974" i="1"/>
  <c r="H974" i="1"/>
  <c r="I974" i="1" s="1"/>
  <c r="E974" i="1"/>
  <c r="F974" i="1" s="1"/>
  <c r="AI975" i="1"/>
  <c r="AJ975" i="1" s="1"/>
  <c r="X975" i="1"/>
  <c r="AF975" i="1"/>
  <c r="T975" i="1"/>
  <c r="U975" i="1"/>
  <c r="B976" i="1"/>
  <c r="G975" i="1"/>
  <c r="Z975" i="1"/>
  <c r="D975" i="1"/>
  <c r="AL975" i="1"/>
  <c r="C975" i="1"/>
  <c r="M975" i="1"/>
  <c r="AH975" i="1"/>
  <c r="N975" i="1"/>
  <c r="W975" i="1"/>
  <c r="AE975" i="1" s="1"/>
  <c r="AK975" i="1"/>
  <c r="Y975" i="1"/>
  <c r="K975" i="1"/>
  <c r="Q975" i="1"/>
  <c r="AM975" i="1"/>
  <c r="J975" i="1"/>
  <c r="AC976" i="1" l="1"/>
  <c r="AA976" i="1"/>
  <c r="AD976" i="1"/>
  <c r="AB976" i="1"/>
  <c r="AN975" i="1"/>
  <c r="AG975" i="1"/>
  <c r="V975" i="1"/>
  <c r="P975" i="1"/>
  <c r="S975" i="1"/>
  <c r="R975" i="1"/>
  <c r="O975" i="1"/>
  <c r="A975" i="1"/>
  <c r="H975" i="1"/>
  <c r="I975" i="1" s="1"/>
  <c r="E975" i="1"/>
  <c r="F975" i="1" s="1"/>
  <c r="AI976" i="1"/>
  <c r="AJ976" i="1" s="1"/>
  <c r="T976" i="1"/>
  <c r="M976" i="1"/>
  <c r="AL976" i="1"/>
  <c r="X976" i="1"/>
  <c r="B977" i="1"/>
  <c r="Z976" i="1"/>
  <c r="W976" i="1"/>
  <c r="AE976" i="1" s="1"/>
  <c r="G976" i="1"/>
  <c r="U976" i="1"/>
  <c r="C976" i="1"/>
  <c r="K976" i="1"/>
  <c r="AF976" i="1"/>
  <c r="AH976" i="1"/>
  <c r="Q976" i="1"/>
  <c r="AM976" i="1"/>
  <c r="J976" i="1"/>
  <c r="AK976" i="1"/>
  <c r="Y976" i="1"/>
  <c r="N976" i="1"/>
  <c r="D976" i="1"/>
  <c r="AA977" i="1" l="1"/>
  <c r="AD977" i="1"/>
  <c r="AB977" i="1"/>
  <c r="AC977" i="1"/>
  <c r="AN976" i="1"/>
  <c r="AG976" i="1"/>
  <c r="V976" i="1"/>
  <c r="P976" i="1"/>
  <c r="S976" i="1"/>
  <c r="A976" i="1"/>
  <c r="H976" i="1"/>
  <c r="I976" i="1" s="1"/>
  <c r="E976" i="1"/>
  <c r="F976" i="1" s="1"/>
  <c r="R976" i="1"/>
  <c r="O976" i="1"/>
  <c r="AI977" i="1"/>
  <c r="AJ977" i="1" s="1"/>
  <c r="N977" i="1"/>
  <c r="AM977" i="1"/>
  <c r="AL977" i="1"/>
  <c r="X977" i="1"/>
  <c r="AF977" i="1"/>
  <c r="B978" i="1"/>
  <c r="M977" i="1"/>
  <c r="Z977" i="1"/>
  <c r="Y977" i="1"/>
  <c r="K977" i="1"/>
  <c r="J977" i="1"/>
  <c r="U977" i="1"/>
  <c r="D977" i="1"/>
  <c r="AK977" i="1"/>
  <c r="Q977" i="1"/>
  <c r="AH977" i="1"/>
  <c r="C977" i="1"/>
  <c r="G977" i="1"/>
  <c r="W977" i="1"/>
  <c r="AE977" i="1" s="1"/>
  <c r="T977" i="1"/>
  <c r="AC978" i="1" l="1"/>
  <c r="AA978" i="1"/>
  <c r="AB978" i="1"/>
  <c r="AD978" i="1"/>
  <c r="AN977" i="1"/>
  <c r="AG977" i="1"/>
  <c r="V977" i="1"/>
  <c r="P977" i="1"/>
  <c r="S977" i="1"/>
  <c r="A977" i="1"/>
  <c r="H977" i="1"/>
  <c r="I977" i="1" s="1"/>
  <c r="E977" i="1"/>
  <c r="F977" i="1" s="1"/>
  <c r="R977" i="1"/>
  <c r="O977" i="1"/>
  <c r="AI978" i="1"/>
  <c r="AJ978" i="1" s="1"/>
  <c r="Z978" i="1"/>
  <c r="D978" i="1"/>
  <c r="W978" i="1"/>
  <c r="AE978" i="1" s="1"/>
  <c r="B979" i="1"/>
  <c r="Y978" i="1"/>
  <c r="J978" i="1"/>
  <c r="G978" i="1"/>
  <c r="Q978" i="1"/>
  <c r="AH978" i="1"/>
  <c r="AK978" i="1"/>
  <c r="AL978" i="1"/>
  <c r="X978" i="1"/>
  <c r="T978" i="1"/>
  <c r="M978" i="1"/>
  <c r="N978" i="1"/>
  <c r="AF978" i="1"/>
  <c r="C978" i="1"/>
  <c r="K978" i="1"/>
  <c r="AM978" i="1"/>
  <c r="U978" i="1"/>
  <c r="AC979" i="1" l="1"/>
  <c r="AD979" i="1"/>
  <c r="AB979" i="1"/>
  <c r="AA979" i="1"/>
  <c r="AN978" i="1"/>
  <c r="AG978" i="1"/>
  <c r="V978" i="1"/>
  <c r="P978" i="1"/>
  <c r="S978" i="1"/>
  <c r="A978" i="1"/>
  <c r="E978" i="1"/>
  <c r="F978" i="1" s="1"/>
  <c r="H978" i="1"/>
  <c r="I978" i="1" s="1"/>
  <c r="R978" i="1"/>
  <c r="O978" i="1"/>
  <c r="AI979" i="1"/>
  <c r="AJ979" i="1" s="1"/>
  <c r="N979" i="1"/>
  <c r="B980" i="1"/>
  <c r="K979" i="1"/>
  <c r="AK979" i="1"/>
  <c r="Q979" i="1"/>
  <c r="D979" i="1"/>
  <c r="G979" i="1"/>
  <c r="AM979" i="1"/>
  <c r="M979" i="1"/>
  <c r="Z979" i="1"/>
  <c r="AL979" i="1"/>
  <c r="C979" i="1"/>
  <c r="AH979" i="1"/>
  <c r="U979" i="1"/>
  <c r="W979" i="1"/>
  <c r="AE979" i="1" s="1"/>
  <c r="AF979" i="1"/>
  <c r="T979" i="1"/>
  <c r="X979" i="1"/>
  <c r="J979" i="1"/>
  <c r="Y979" i="1"/>
  <c r="AD980" i="1" l="1"/>
  <c r="AA980" i="1"/>
  <c r="AB980" i="1"/>
  <c r="AC980" i="1"/>
  <c r="AN979" i="1"/>
  <c r="AG979" i="1"/>
  <c r="V979" i="1"/>
  <c r="P979" i="1"/>
  <c r="S979" i="1"/>
  <c r="A979" i="1"/>
  <c r="H979" i="1"/>
  <c r="I979" i="1" s="1"/>
  <c r="E979" i="1"/>
  <c r="F979" i="1" s="1"/>
  <c r="R979" i="1"/>
  <c r="O979" i="1"/>
  <c r="AI980" i="1"/>
  <c r="AJ980" i="1" s="1"/>
  <c r="AF980" i="1"/>
  <c r="M980" i="1"/>
  <c r="Y980" i="1"/>
  <c r="Q980" i="1"/>
  <c r="D980" i="1"/>
  <c r="AM980" i="1"/>
  <c r="K980" i="1"/>
  <c r="X980" i="1"/>
  <c r="J980" i="1"/>
  <c r="T980" i="1"/>
  <c r="W980" i="1"/>
  <c r="AE980" i="1" s="1"/>
  <c r="G980" i="1"/>
  <c r="N980" i="1"/>
  <c r="U980" i="1"/>
  <c r="AK980" i="1"/>
  <c r="B981" i="1"/>
  <c r="AL980" i="1"/>
  <c r="Z980" i="1"/>
  <c r="C980" i="1"/>
  <c r="AH980" i="1"/>
  <c r="AC981" i="1" l="1"/>
  <c r="AB981" i="1"/>
  <c r="AD981" i="1"/>
  <c r="AA981" i="1"/>
  <c r="AN980" i="1"/>
  <c r="AG980" i="1"/>
  <c r="V980" i="1"/>
  <c r="P980" i="1"/>
  <c r="S980" i="1"/>
  <c r="A980" i="1"/>
  <c r="H980" i="1"/>
  <c r="I980" i="1" s="1"/>
  <c r="E980" i="1"/>
  <c r="F980" i="1" s="1"/>
  <c r="R980" i="1"/>
  <c r="O980" i="1"/>
  <c r="AI981" i="1"/>
  <c r="AJ981" i="1" s="1"/>
  <c r="G981" i="1"/>
  <c r="AL981" i="1"/>
  <c r="Y981" i="1"/>
  <c r="U981" i="1"/>
  <c r="C981" i="1"/>
  <c r="AM981" i="1"/>
  <c r="X981" i="1"/>
  <c r="AH981" i="1"/>
  <c r="Q981" i="1"/>
  <c r="J981" i="1"/>
  <c r="T981" i="1"/>
  <c r="AK981" i="1"/>
  <c r="K981" i="1"/>
  <c r="W981" i="1"/>
  <c r="AE981" i="1" s="1"/>
  <c r="D981" i="1"/>
  <c r="M981" i="1"/>
  <c r="N981" i="1"/>
  <c r="AF981" i="1"/>
  <c r="B982" i="1"/>
  <c r="Z981" i="1"/>
  <c r="AA982" i="1" l="1"/>
  <c r="AB982" i="1"/>
  <c r="AC982" i="1"/>
  <c r="AD982" i="1"/>
  <c r="AN981" i="1"/>
  <c r="AG981" i="1"/>
  <c r="V981" i="1"/>
  <c r="P981" i="1"/>
  <c r="S981" i="1"/>
  <c r="R981" i="1"/>
  <c r="O981" i="1"/>
  <c r="A981" i="1"/>
  <c r="H981" i="1"/>
  <c r="I981" i="1" s="1"/>
  <c r="E981" i="1"/>
  <c r="F981" i="1" s="1"/>
  <c r="AI982" i="1"/>
  <c r="AJ982" i="1" s="1"/>
  <c r="G982" i="1"/>
  <c r="C982" i="1"/>
  <c r="T982" i="1"/>
  <c r="AL982" i="1"/>
  <c r="N982" i="1"/>
  <c r="AM982" i="1"/>
  <c r="Q982" i="1"/>
  <c r="AF982" i="1"/>
  <c r="B983" i="1"/>
  <c r="X982" i="1"/>
  <c r="AH982" i="1"/>
  <c r="W982" i="1"/>
  <c r="AE982" i="1" s="1"/>
  <c r="K982" i="1"/>
  <c r="U982" i="1"/>
  <c r="M982" i="1"/>
  <c r="AK982" i="1"/>
  <c r="Y982" i="1"/>
  <c r="Z982" i="1"/>
  <c r="J982" i="1"/>
  <c r="D982" i="1"/>
  <c r="AA983" i="1" l="1"/>
  <c r="AB983" i="1"/>
  <c r="AD983" i="1"/>
  <c r="AC983" i="1"/>
  <c r="AN982" i="1"/>
  <c r="AG982" i="1"/>
  <c r="V982" i="1"/>
  <c r="P982" i="1"/>
  <c r="S982" i="1"/>
  <c r="R982" i="1"/>
  <c r="O982" i="1"/>
  <c r="A982" i="1"/>
  <c r="H982" i="1"/>
  <c r="I982" i="1" s="1"/>
  <c r="E982" i="1"/>
  <c r="F982" i="1" s="1"/>
  <c r="AI983" i="1"/>
  <c r="AJ983" i="1" s="1"/>
  <c r="X983" i="1"/>
  <c r="Y983" i="1"/>
  <c r="AL983" i="1"/>
  <c r="N983" i="1"/>
  <c r="C983" i="1"/>
  <c r="D983" i="1"/>
  <c r="AM983" i="1"/>
  <c r="B984" i="1"/>
  <c r="AF983" i="1"/>
  <c r="K983" i="1"/>
  <c r="Z983" i="1"/>
  <c r="Q983" i="1"/>
  <c r="T983" i="1"/>
  <c r="AH983" i="1"/>
  <c r="G983" i="1"/>
  <c r="W983" i="1"/>
  <c r="AE983" i="1" s="1"/>
  <c r="AK983" i="1"/>
  <c r="U983" i="1"/>
  <c r="M983" i="1"/>
  <c r="J983" i="1"/>
  <c r="AB984" i="1" l="1"/>
  <c r="AA984" i="1"/>
  <c r="AD984" i="1"/>
  <c r="AC984" i="1"/>
  <c r="AN983" i="1"/>
  <c r="AG983" i="1"/>
  <c r="V983" i="1"/>
  <c r="P983" i="1"/>
  <c r="S983" i="1"/>
  <c r="R983" i="1"/>
  <c r="O983" i="1"/>
  <c r="A983" i="1"/>
  <c r="H983" i="1"/>
  <c r="I983" i="1" s="1"/>
  <c r="E983" i="1"/>
  <c r="F983" i="1" s="1"/>
  <c r="AI984" i="1"/>
  <c r="AJ984" i="1" s="1"/>
  <c r="AM984" i="1"/>
  <c r="X984" i="1"/>
  <c r="Z984" i="1"/>
  <c r="AL984" i="1"/>
  <c r="B985" i="1"/>
  <c r="M984" i="1"/>
  <c r="J984" i="1"/>
  <c r="W984" i="1"/>
  <c r="AE984" i="1" s="1"/>
  <c r="K984" i="1"/>
  <c r="G984" i="1"/>
  <c r="T984" i="1"/>
  <c r="N984" i="1"/>
  <c r="Y984" i="1"/>
  <c r="D984" i="1"/>
  <c r="U984" i="1"/>
  <c r="C984" i="1"/>
  <c r="AH984" i="1"/>
  <c r="AF984" i="1"/>
  <c r="AK984" i="1"/>
  <c r="Q984" i="1"/>
  <c r="AC985" i="1" l="1"/>
  <c r="AB985" i="1"/>
  <c r="AA985" i="1"/>
  <c r="AD985" i="1"/>
  <c r="AN984" i="1"/>
  <c r="AG984" i="1"/>
  <c r="V984" i="1"/>
  <c r="P984" i="1"/>
  <c r="S984" i="1"/>
  <c r="A984" i="1"/>
  <c r="H984" i="1"/>
  <c r="I984" i="1" s="1"/>
  <c r="E984" i="1"/>
  <c r="F984" i="1" s="1"/>
  <c r="R984" i="1"/>
  <c r="O984" i="1"/>
  <c r="AI985" i="1"/>
  <c r="AJ985" i="1" s="1"/>
  <c r="N985" i="1"/>
  <c r="X985" i="1"/>
  <c r="AK985" i="1"/>
  <c r="B986" i="1"/>
  <c r="U985" i="1"/>
  <c r="AM985" i="1"/>
  <c r="K985" i="1"/>
  <c r="AL985" i="1"/>
  <c r="AF985" i="1"/>
  <c r="AH985" i="1"/>
  <c r="M985" i="1"/>
  <c r="Z985" i="1"/>
  <c r="J985" i="1"/>
  <c r="W985" i="1"/>
  <c r="AE985" i="1" s="1"/>
  <c r="D985" i="1"/>
  <c r="C985" i="1"/>
  <c r="Q985" i="1"/>
  <c r="G985" i="1"/>
  <c r="Y985" i="1"/>
  <c r="T985" i="1"/>
  <c r="AC986" i="1" l="1"/>
  <c r="AA986" i="1"/>
  <c r="AD986" i="1"/>
  <c r="AB986" i="1"/>
  <c r="AN985" i="1"/>
  <c r="AG985" i="1"/>
  <c r="V985" i="1"/>
  <c r="P985" i="1"/>
  <c r="S985" i="1"/>
  <c r="A985" i="1"/>
  <c r="H985" i="1"/>
  <c r="I985" i="1" s="1"/>
  <c r="E985" i="1"/>
  <c r="F985" i="1" s="1"/>
  <c r="R985" i="1"/>
  <c r="O985" i="1"/>
  <c r="AI986" i="1"/>
  <c r="AJ986" i="1" s="1"/>
  <c r="Q986" i="1"/>
  <c r="N986" i="1"/>
  <c r="U986" i="1"/>
  <c r="D986" i="1"/>
  <c r="AK986" i="1"/>
  <c r="B987" i="1"/>
  <c r="Z986" i="1"/>
  <c r="Y986" i="1"/>
  <c r="T986" i="1"/>
  <c r="J986" i="1"/>
  <c r="AL986" i="1"/>
  <c r="K986" i="1"/>
  <c r="G986" i="1"/>
  <c r="AM986" i="1"/>
  <c r="X986" i="1"/>
  <c r="AH986" i="1"/>
  <c r="M986" i="1"/>
  <c r="C986" i="1"/>
  <c r="W986" i="1"/>
  <c r="AE986" i="1" s="1"/>
  <c r="AF986" i="1"/>
  <c r="AB987" i="1" l="1"/>
  <c r="AA987" i="1"/>
  <c r="AC987" i="1"/>
  <c r="AD987" i="1"/>
  <c r="AN986" i="1"/>
  <c r="AG986" i="1"/>
  <c r="V986" i="1"/>
  <c r="P986" i="1"/>
  <c r="S986" i="1"/>
  <c r="A986" i="1"/>
  <c r="H986" i="1"/>
  <c r="I986" i="1" s="1"/>
  <c r="E986" i="1"/>
  <c r="F986" i="1" s="1"/>
  <c r="R986" i="1"/>
  <c r="O986" i="1"/>
  <c r="AI987" i="1"/>
  <c r="AJ987" i="1" s="1"/>
  <c r="AF987" i="1"/>
  <c r="B988" i="1"/>
  <c r="U987" i="1"/>
  <c r="Y987" i="1"/>
  <c r="T987" i="1"/>
  <c r="Z987" i="1"/>
  <c r="Q987" i="1"/>
  <c r="G987" i="1"/>
  <c r="X987" i="1"/>
  <c r="C987" i="1"/>
  <c r="AH987" i="1"/>
  <c r="M987" i="1"/>
  <c r="AK987" i="1"/>
  <c r="K987" i="1"/>
  <c r="AM987" i="1"/>
  <c r="J987" i="1"/>
  <c r="D987" i="1"/>
  <c r="W987" i="1"/>
  <c r="AE987" i="1" s="1"/>
  <c r="N987" i="1"/>
  <c r="AL987" i="1"/>
  <c r="AB988" i="1" l="1"/>
  <c r="AD988" i="1"/>
  <c r="AA988" i="1"/>
  <c r="AC988" i="1"/>
  <c r="AN987" i="1"/>
  <c r="AG987" i="1"/>
  <c r="V987" i="1"/>
  <c r="P987" i="1"/>
  <c r="S987" i="1"/>
  <c r="R987" i="1"/>
  <c r="O987" i="1"/>
  <c r="A987" i="1"/>
  <c r="H987" i="1"/>
  <c r="I987" i="1" s="1"/>
  <c r="E987" i="1"/>
  <c r="F987" i="1" s="1"/>
  <c r="AI988" i="1"/>
  <c r="AJ988" i="1" s="1"/>
  <c r="K988" i="1"/>
  <c r="D988" i="1"/>
  <c r="C988" i="1"/>
  <c r="AM988" i="1"/>
  <c r="W988" i="1"/>
  <c r="AE988" i="1" s="1"/>
  <c r="G988" i="1"/>
  <c r="Q988" i="1"/>
  <c r="J988" i="1"/>
  <c r="AH988" i="1"/>
  <c r="Y988" i="1"/>
  <c r="T988" i="1"/>
  <c r="M988" i="1"/>
  <c r="AK988" i="1"/>
  <c r="N988" i="1"/>
  <c r="X988" i="1"/>
  <c r="AF988" i="1"/>
  <c r="U988" i="1"/>
  <c r="B989" i="1"/>
  <c r="Z988" i="1"/>
  <c r="AL988" i="1"/>
  <c r="AD989" i="1" l="1"/>
  <c r="AB989" i="1"/>
  <c r="AA989" i="1"/>
  <c r="AC989" i="1"/>
  <c r="AN988" i="1"/>
  <c r="AG988" i="1"/>
  <c r="V988" i="1"/>
  <c r="P988" i="1"/>
  <c r="S988" i="1"/>
  <c r="R988" i="1"/>
  <c r="O988" i="1"/>
  <c r="A988" i="1"/>
  <c r="H988" i="1"/>
  <c r="I988" i="1" s="1"/>
  <c r="E988" i="1"/>
  <c r="F988" i="1" s="1"/>
  <c r="AI989" i="1"/>
  <c r="AJ989" i="1" s="1"/>
  <c r="Y989" i="1"/>
  <c r="G989" i="1"/>
  <c r="AL989" i="1"/>
  <c r="Q989" i="1"/>
  <c r="D989" i="1"/>
  <c r="AM989" i="1"/>
  <c r="AH989" i="1"/>
  <c r="K989" i="1"/>
  <c r="AK989" i="1"/>
  <c r="X989" i="1"/>
  <c r="AF989" i="1"/>
  <c r="M989" i="1"/>
  <c r="T989" i="1"/>
  <c r="U989" i="1"/>
  <c r="B990" i="1"/>
  <c r="Z989" i="1"/>
  <c r="N989" i="1"/>
  <c r="W989" i="1"/>
  <c r="AE989" i="1" s="1"/>
  <c r="J989" i="1"/>
  <c r="C989" i="1"/>
  <c r="AC990" i="1" l="1"/>
  <c r="AB990" i="1"/>
  <c r="AD990" i="1"/>
  <c r="AA990" i="1"/>
  <c r="AN989" i="1"/>
  <c r="AG989" i="1"/>
  <c r="V989" i="1"/>
  <c r="P989" i="1"/>
  <c r="S989" i="1"/>
  <c r="A989" i="1"/>
  <c r="H989" i="1"/>
  <c r="I989" i="1" s="1"/>
  <c r="E989" i="1"/>
  <c r="F989" i="1" s="1"/>
  <c r="R989" i="1"/>
  <c r="O989" i="1"/>
  <c r="AI990" i="1"/>
  <c r="AJ990" i="1" s="1"/>
  <c r="W990" i="1"/>
  <c r="AE990" i="1" s="1"/>
  <c r="N990" i="1"/>
  <c r="X990" i="1"/>
  <c r="Q990" i="1"/>
  <c r="T990" i="1"/>
  <c r="G990" i="1"/>
  <c r="D990" i="1"/>
  <c r="AL990" i="1"/>
  <c r="Y990" i="1"/>
  <c r="U990" i="1"/>
  <c r="K990" i="1"/>
  <c r="B991" i="1"/>
  <c r="AF990" i="1"/>
  <c r="M990" i="1"/>
  <c r="J990" i="1"/>
  <c r="AH990" i="1"/>
  <c r="Z990" i="1"/>
  <c r="AM990" i="1"/>
  <c r="C990" i="1"/>
  <c r="AK990" i="1"/>
  <c r="AD991" i="1" l="1"/>
  <c r="AC991" i="1"/>
  <c r="AA991" i="1"/>
  <c r="AB991" i="1"/>
  <c r="AN990" i="1"/>
  <c r="AG990" i="1"/>
  <c r="V990" i="1"/>
  <c r="P990" i="1"/>
  <c r="S990" i="1"/>
  <c r="A990" i="1"/>
  <c r="H990" i="1"/>
  <c r="I990" i="1" s="1"/>
  <c r="E990" i="1"/>
  <c r="F990" i="1" s="1"/>
  <c r="R990" i="1"/>
  <c r="O990" i="1"/>
  <c r="AI991" i="1"/>
  <c r="AJ991" i="1" s="1"/>
  <c r="K991" i="1"/>
  <c r="C991" i="1"/>
  <c r="AH991" i="1"/>
  <c r="Y991" i="1"/>
  <c r="AM991" i="1"/>
  <c r="N991" i="1"/>
  <c r="AL991" i="1"/>
  <c r="J991" i="1"/>
  <c r="B992" i="1"/>
  <c r="X991" i="1"/>
  <c r="Q991" i="1"/>
  <c r="Z991" i="1"/>
  <c r="G991" i="1"/>
  <c r="U991" i="1"/>
  <c r="T991" i="1"/>
  <c r="AK991" i="1"/>
  <c r="D991" i="1"/>
  <c r="M991" i="1"/>
  <c r="AF991" i="1"/>
  <c r="W991" i="1"/>
  <c r="AE991" i="1" s="1"/>
  <c r="AB992" i="1" l="1"/>
  <c r="AA992" i="1"/>
  <c r="AC992" i="1"/>
  <c r="AD992" i="1"/>
  <c r="AN991" i="1"/>
  <c r="AG991" i="1"/>
  <c r="V991" i="1"/>
  <c r="P991" i="1"/>
  <c r="S991" i="1"/>
  <c r="R991" i="1"/>
  <c r="O991" i="1"/>
  <c r="A991" i="1"/>
  <c r="H991" i="1"/>
  <c r="I991" i="1" s="1"/>
  <c r="E991" i="1"/>
  <c r="F991" i="1" s="1"/>
  <c r="AI992" i="1"/>
  <c r="AJ992" i="1" s="1"/>
  <c r="AL992" i="1"/>
  <c r="K992" i="1"/>
  <c r="T992" i="1"/>
  <c r="M992" i="1"/>
  <c r="N992" i="1"/>
  <c r="U992" i="1"/>
  <c r="Z992" i="1"/>
  <c r="AM992" i="1"/>
  <c r="AF992" i="1"/>
  <c r="Q992" i="1"/>
  <c r="X992" i="1"/>
  <c r="W992" i="1"/>
  <c r="AE992" i="1" s="1"/>
  <c r="B993" i="1"/>
  <c r="AH992" i="1"/>
  <c r="C992" i="1"/>
  <c r="Y992" i="1"/>
  <c r="G992" i="1"/>
  <c r="AK992" i="1"/>
  <c r="J992" i="1"/>
  <c r="D992" i="1"/>
  <c r="AB993" i="1" l="1"/>
  <c r="AD993" i="1"/>
  <c r="AC993" i="1"/>
  <c r="AA993" i="1"/>
  <c r="AN992" i="1"/>
  <c r="AG992" i="1"/>
  <c r="V992" i="1"/>
  <c r="P992" i="1"/>
  <c r="S992" i="1"/>
  <c r="A992" i="1"/>
  <c r="H992" i="1"/>
  <c r="I992" i="1" s="1"/>
  <c r="E992" i="1"/>
  <c r="F992" i="1" s="1"/>
  <c r="R992" i="1"/>
  <c r="O992" i="1"/>
  <c r="AI993" i="1"/>
  <c r="AJ993" i="1" s="1"/>
  <c r="AL993" i="1"/>
  <c r="X993" i="1"/>
  <c r="AK993" i="1"/>
  <c r="B994" i="1"/>
  <c r="M993" i="1"/>
  <c r="K993" i="1"/>
  <c r="Y993" i="1"/>
  <c r="U993" i="1"/>
  <c r="Z993" i="1"/>
  <c r="J993" i="1"/>
  <c r="N993" i="1"/>
  <c r="AM993" i="1"/>
  <c r="W993" i="1"/>
  <c r="AE993" i="1" s="1"/>
  <c r="C993" i="1"/>
  <c r="G993" i="1"/>
  <c r="AF993" i="1"/>
  <c r="T993" i="1"/>
  <c r="Q993" i="1"/>
  <c r="D993" i="1"/>
  <c r="AH993" i="1"/>
  <c r="AA994" i="1" l="1"/>
  <c r="AB994" i="1"/>
  <c r="AD994" i="1"/>
  <c r="AC994" i="1"/>
  <c r="AN993" i="1"/>
  <c r="AG993" i="1"/>
  <c r="V993" i="1"/>
  <c r="P993" i="1"/>
  <c r="S993" i="1"/>
  <c r="A993" i="1"/>
  <c r="H993" i="1"/>
  <c r="I993" i="1" s="1"/>
  <c r="E993" i="1"/>
  <c r="F993" i="1" s="1"/>
  <c r="R993" i="1"/>
  <c r="O993" i="1"/>
  <c r="AI994" i="1"/>
  <c r="AJ994" i="1" s="1"/>
  <c r="D994" i="1"/>
  <c r="U994" i="1"/>
  <c r="T994" i="1"/>
  <c r="N994" i="1"/>
  <c r="W994" i="1"/>
  <c r="AE994" i="1" s="1"/>
  <c r="Z994" i="1"/>
  <c r="J994" i="1"/>
  <c r="B995" i="1"/>
  <c r="G994" i="1"/>
  <c r="AM994" i="1"/>
  <c r="K994" i="1"/>
  <c r="M994" i="1"/>
  <c r="AL994" i="1"/>
  <c r="Y994" i="1"/>
  <c r="AF994" i="1"/>
  <c r="C994" i="1"/>
  <c r="Q994" i="1"/>
  <c r="AH994" i="1"/>
  <c r="X994" i="1"/>
  <c r="AK994" i="1"/>
  <c r="AC995" i="1" l="1"/>
  <c r="AD995" i="1"/>
  <c r="AB995" i="1"/>
  <c r="AA995" i="1"/>
  <c r="AN994" i="1"/>
  <c r="AG994" i="1"/>
  <c r="V994" i="1"/>
  <c r="P994" i="1"/>
  <c r="S994" i="1"/>
  <c r="A994" i="1"/>
  <c r="H994" i="1"/>
  <c r="I994" i="1" s="1"/>
  <c r="E994" i="1"/>
  <c r="F994" i="1" s="1"/>
  <c r="R994" i="1"/>
  <c r="O994" i="1"/>
  <c r="AI995" i="1"/>
  <c r="AJ995" i="1" s="1"/>
  <c r="J995" i="1"/>
  <c r="B996" i="1"/>
  <c r="U995" i="1"/>
  <c r="AH995" i="1"/>
  <c r="K995" i="1"/>
  <c r="Z995" i="1"/>
  <c r="W995" i="1"/>
  <c r="AE995" i="1" s="1"/>
  <c r="Y995" i="1"/>
  <c r="AK995" i="1"/>
  <c r="N995" i="1"/>
  <c r="D995" i="1"/>
  <c r="C995" i="1"/>
  <c r="AM995" i="1"/>
  <c r="Q995" i="1"/>
  <c r="AL995" i="1"/>
  <c r="G995" i="1"/>
  <c r="AF995" i="1"/>
  <c r="M995" i="1"/>
  <c r="T995" i="1"/>
  <c r="X995" i="1"/>
  <c r="AD996" i="1" l="1"/>
  <c r="AB996" i="1"/>
  <c r="AC996" i="1"/>
  <c r="AA996" i="1"/>
  <c r="AN995" i="1"/>
  <c r="AG995" i="1"/>
  <c r="V995" i="1"/>
  <c r="P995" i="1"/>
  <c r="S995" i="1"/>
  <c r="R995" i="1"/>
  <c r="O995" i="1"/>
  <c r="A995" i="1"/>
  <c r="H995" i="1"/>
  <c r="I995" i="1" s="1"/>
  <c r="E995" i="1"/>
  <c r="F995" i="1" s="1"/>
  <c r="AI996" i="1"/>
  <c r="AJ996" i="1" s="1"/>
  <c r="D996" i="1"/>
  <c r="AF996" i="1"/>
  <c r="Q996" i="1"/>
  <c r="AL996" i="1"/>
  <c r="AH996" i="1"/>
  <c r="Z996" i="1"/>
  <c r="AK996" i="1"/>
  <c r="W996" i="1"/>
  <c r="AE996" i="1" s="1"/>
  <c r="T996" i="1"/>
  <c r="Y996" i="1"/>
  <c r="J996" i="1"/>
  <c r="X996" i="1"/>
  <c r="K996" i="1"/>
  <c r="M996" i="1"/>
  <c r="C996" i="1"/>
  <c r="AM996" i="1"/>
  <c r="N996" i="1"/>
  <c r="G996" i="1"/>
  <c r="B997" i="1"/>
  <c r="U996" i="1"/>
  <c r="AD997" i="1" l="1"/>
  <c r="AA997" i="1"/>
  <c r="AC997" i="1"/>
  <c r="AB997" i="1"/>
  <c r="AN996" i="1"/>
  <c r="AG996" i="1"/>
  <c r="V996" i="1"/>
  <c r="P996" i="1"/>
  <c r="S996" i="1"/>
  <c r="A996" i="1"/>
  <c r="H996" i="1"/>
  <c r="I996" i="1" s="1"/>
  <c r="E996" i="1"/>
  <c r="F996" i="1" s="1"/>
  <c r="R996" i="1"/>
  <c r="O996" i="1"/>
  <c r="AI997" i="1"/>
  <c r="AJ997" i="1" s="1"/>
  <c r="AM997" i="1"/>
  <c r="B998" i="1"/>
  <c r="G997" i="1"/>
  <c r="Y997" i="1"/>
  <c r="AK997" i="1"/>
  <c r="D997" i="1"/>
  <c r="J997" i="1"/>
  <c r="W997" i="1"/>
  <c r="AE997" i="1" s="1"/>
  <c r="X997" i="1"/>
  <c r="AL997" i="1"/>
  <c r="C997" i="1"/>
  <c r="Z997" i="1"/>
  <c r="K997" i="1"/>
  <c r="M997" i="1"/>
  <c r="AF997" i="1"/>
  <c r="AH997" i="1"/>
  <c r="U997" i="1"/>
  <c r="T997" i="1"/>
  <c r="N997" i="1"/>
  <c r="Q997" i="1"/>
  <c r="AA998" i="1" l="1"/>
  <c r="AB998" i="1"/>
  <c r="AC998" i="1"/>
  <c r="AD998" i="1"/>
  <c r="AN997" i="1"/>
  <c r="AG997" i="1"/>
  <c r="V997" i="1"/>
  <c r="P997" i="1"/>
  <c r="S997" i="1"/>
  <c r="R997" i="1"/>
  <c r="O997" i="1"/>
  <c r="A997" i="1"/>
  <c r="H997" i="1"/>
  <c r="I997" i="1" s="1"/>
  <c r="E997" i="1"/>
  <c r="F997" i="1" s="1"/>
  <c r="AI998" i="1"/>
  <c r="AJ998" i="1" s="1"/>
  <c r="G998" i="1"/>
  <c r="N998" i="1"/>
  <c r="Q998" i="1"/>
  <c r="C998" i="1"/>
  <c r="K998" i="1"/>
  <c r="D998" i="1"/>
  <c r="U998" i="1"/>
  <c r="AL998" i="1"/>
  <c r="AH998" i="1"/>
  <c r="B999" i="1"/>
  <c r="AF998" i="1"/>
  <c r="Z998" i="1"/>
  <c r="AK998" i="1"/>
  <c r="Y998" i="1"/>
  <c r="T998" i="1"/>
  <c r="J998" i="1"/>
  <c r="W998" i="1"/>
  <c r="AE998" i="1" s="1"/>
  <c r="AM998" i="1"/>
  <c r="M998" i="1"/>
  <c r="X998" i="1"/>
  <c r="AA999" i="1" l="1"/>
  <c r="AB999" i="1"/>
  <c r="AC999" i="1"/>
  <c r="AD999" i="1"/>
  <c r="AN998" i="1"/>
  <c r="AG998" i="1"/>
  <c r="V998" i="1"/>
  <c r="P998" i="1"/>
  <c r="S998" i="1"/>
  <c r="O998" i="1"/>
  <c r="R998" i="1"/>
  <c r="A998" i="1"/>
  <c r="H998" i="1"/>
  <c r="I998" i="1" s="1"/>
  <c r="E998" i="1"/>
  <c r="F998" i="1" s="1"/>
  <c r="AI999" i="1"/>
  <c r="AJ999" i="1" s="1"/>
  <c r="M999" i="1"/>
  <c r="Q999" i="1"/>
  <c r="J999" i="1"/>
  <c r="B1000" i="1"/>
  <c r="U999" i="1"/>
  <c r="T999" i="1"/>
  <c r="G999" i="1"/>
  <c r="Y999" i="1"/>
  <c r="AF999" i="1"/>
  <c r="K999" i="1"/>
  <c r="Z999" i="1"/>
  <c r="N999" i="1"/>
  <c r="AL999" i="1"/>
  <c r="D999" i="1"/>
  <c r="W999" i="1"/>
  <c r="AE999" i="1" s="1"/>
  <c r="AK999" i="1"/>
  <c r="AH999" i="1"/>
  <c r="AM999" i="1"/>
  <c r="C999" i="1"/>
  <c r="X999" i="1"/>
  <c r="AD1000" i="1" l="1"/>
  <c r="AA1000" i="1"/>
  <c r="AC1000" i="1"/>
  <c r="AB1000" i="1"/>
  <c r="AN999" i="1"/>
  <c r="AG999" i="1"/>
  <c r="V999" i="1"/>
  <c r="P999" i="1"/>
  <c r="S999" i="1"/>
  <c r="A999" i="1"/>
  <c r="H999" i="1"/>
  <c r="I999" i="1" s="1"/>
  <c r="E999" i="1"/>
  <c r="F999" i="1" s="1"/>
  <c r="R999" i="1"/>
  <c r="O999" i="1"/>
  <c r="AI1000" i="1"/>
  <c r="AJ1000" i="1" s="1"/>
  <c r="D1000" i="1"/>
  <c r="W1000" i="1"/>
  <c r="AE1000" i="1" s="1"/>
  <c r="AH1000" i="1"/>
  <c r="T1000" i="1"/>
  <c r="X1000" i="1"/>
  <c r="N1000" i="1"/>
  <c r="C1000" i="1"/>
  <c r="Z1000" i="1"/>
  <c r="J1000" i="1"/>
  <c r="AM1000" i="1"/>
  <c r="M1000" i="1"/>
  <c r="Y1000" i="1"/>
  <c r="B1001" i="1"/>
  <c r="AF1000" i="1"/>
  <c r="AK1000" i="1"/>
  <c r="U1000" i="1"/>
  <c r="AL1000" i="1"/>
  <c r="G1000" i="1"/>
  <c r="K1000" i="1"/>
  <c r="Q1000" i="1"/>
  <c r="AA1001" i="1" l="1"/>
  <c r="AD1001" i="1"/>
  <c r="AC1001" i="1"/>
  <c r="AB1001" i="1"/>
  <c r="AN1000" i="1"/>
  <c r="AG1000" i="1"/>
  <c r="V1000" i="1"/>
  <c r="P1000" i="1"/>
  <c r="S1000" i="1"/>
  <c r="R1000" i="1"/>
  <c r="O1000" i="1"/>
  <c r="A1000" i="1"/>
  <c r="H1000" i="1"/>
  <c r="I1000" i="1" s="1"/>
  <c r="E1000" i="1"/>
  <c r="F1000" i="1" s="1"/>
  <c r="AI1001" i="1"/>
  <c r="AJ1001" i="1" s="1"/>
  <c r="AF1001" i="1"/>
  <c r="X1001" i="1"/>
  <c r="Q1001" i="1"/>
  <c r="B1002" i="1"/>
  <c r="U1001" i="1"/>
  <c r="AL1001" i="1"/>
  <c r="AH1001" i="1"/>
  <c r="D1001" i="1"/>
  <c r="J1001" i="1"/>
  <c r="W1001" i="1"/>
  <c r="AE1001" i="1" s="1"/>
  <c r="G1001" i="1"/>
  <c r="T1001" i="1"/>
  <c r="AM1001" i="1"/>
  <c r="K1001" i="1"/>
  <c r="Z1001" i="1"/>
  <c r="C1001" i="1"/>
  <c r="M1001" i="1"/>
  <c r="N1001" i="1"/>
  <c r="AK1001" i="1"/>
  <c r="Y1001" i="1"/>
  <c r="AD1002" i="1" l="1"/>
  <c r="AC1002" i="1"/>
  <c r="AB1002" i="1"/>
  <c r="AA1002" i="1"/>
  <c r="AN1001" i="1"/>
  <c r="AG1001" i="1"/>
  <c r="V1001" i="1"/>
  <c r="P1001" i="1"/>
  <c r="S1001" i="1"/>
  <c r="R1001" i="1"/>
  <c r="O1001" i="1"/>
  <c r="A1001" i="1"/>
  <c r="H1001" i="1"/>
  <c r="I1001" i="1" s="1"/>
  <c r="E1001" i="1"/>
  <c r="F1001" i="1" s="1"/>
  <c r="AI1002" i="1"/>
  <c r="AJ1002" i="1" s="1"/>
  <c r="AF1002" i="1"/>
  <c r="Z1002" i="1"/>
  <c r="C1002" i="1"/>
  <c r="M1002" i="1"/>
  <c r="D1002" i="1"/>
  <c r="G1002" i="1"/>
  <c r="AH1002" i="1"/>
  <c r="AL1002" i="1"/>
  <c r="Y1002" i="1"/>
  <c r="X1002" i="1"/>
  <c r="J1002" i="1"/>
  <c r="U1002" i="1"/>
  <c r="AK1002" i="1"/>
  <c r="Q1002" i="1"/>
  <c r="B1003" i="1"/>
  <c r="N1002" i="1"/>
  <c r="K1002" i="1"/>
  <c r="T1002" i="1"/>
  <c r="AM1002" i="1"/>
  <c r="W1002" i="1"/>
  <c r="AE1002" i="1" s="1"/>
  <c r="AA1003" i="1" l="1"/>
  <c r="AD1003" i="1"/>
  <c r="AB1003" i="1"/>
  <c r="AC1003" i="1"/>
  <c r="AN1002" i="1"/>
  <c r="AG1002" i="1"/>
  <c r="V1002" i="1"/>
  <c r="P1002" i="1"/>
  <c r="S1002" i="1"/>
  <c r="R1002" i="1"/>
  <c r="O1002" i="1"/>
  <c r="A1002" i="1"/>
  <c r="H1002" i="1"/>
  <c r="I1002" i="1" s="1"/>
  <c r="E1002" i="1"/>
  <c r="F1002" i="1" s="1"/>
  <c r="AI1003" i="1"/>
  <c r="AJ1003" i="1" s="1"/>
  <c r="J1003" i="1"/>
  <c r="B1004" i="1"/>
  <c r="U1003" i="1"/>
  <c r="G1003" i="1"/>
  <c r="AK1003" i="1"/>
  <c r="W1003" i="1"/>
  <c r="AE1003" i="1" s="1"/>
  <c r="AH1003" i="1"/>
  <c r="Y1003" i="1"/>
  <c r="D1003" i="1"/>
  <c r="Z1003" i="1"/>
  <c r="Q1003" i="1"/>
  <c r="T1003" i="1"/>
  <c r="C1003" i="1"/>
  <c r="M1003" i="1"/>
  <c r="AL1003" i="1"/>
  <c r="K1003" i="1"/>
  <c r="AF1003" i="1"/>
  <c r="X1003" i="1"/>
  <c r="N1003" i="1"/>
  <c r="AM1003" i="1"/>
  <c r="AB1004" i="1" l="1"/>
  <c r="AA1004" i="1"/>
  <c r="AD1004" i="1"/>
  <c r="AC1004" i="1"/>
  <c r="AN1003" i="1"/>
  <c r="AG1003" i="1"/>
  <c r="V1003" i="1"/>
  <c r="P1003" i="1"/>
  <c r="S1003" i="1"/>
  <c r="R1003" i="1"/>
  <c r="O1003" i="1"/>
  <c r="A1003" i="1"/>
  <c r="H1003" i="1"/>
  <c r="I1003" i="1" s="1"/>
  <c r="E1003" i="1"/>
  <c r="F1003" i="1" s="1"/>
  <c r="AI1004" i="1"/>
  <c r="AJ1004" i="1" s="1"/>
  <c r="K1004" i="1"/>
  <c r="U1004" i="1"/>
  <c r="Z1004" i="1"/>
  <c r="AL1004" i="1"/>
  <c r="AK1004" i="1"/>
  <c r="C1004" i="1"/>
  <c r="G1004" i="1"/>
  <c r="W1004" i="1"/>
  <c r="AE1004" i="1" s="1"/>
  <c r="J1004" i="1"/>
  <c r="Y1004" i="1"/>
  <c r="Q1004" i="1"/>
  <c r="T1004" i="1"/>
  <c r="M1004" i="1"/>
  <c r="D1004" i="1"/>
  <c r="AF1004" i="1"/>
  <c r="N1004" i="1"/>
  <c r="AM1004" i="1"/>
  <c r="X1004" i="1"/>
  <c r="B1005" i="1"/>
  <c r="AH1004" i="1"/>
  <c r="AB1005" i="1" l="1"/>
  <c r="AC1005" i="1"/>
  <c r="AD1005" i="1"/>
  <c r="AA1005" i="1"/>
  <c r="AN1004" i="1"/>
  <c r="AG1004" i="1"/>
  <c r="V1004" i="1"/>
  <c r="P1004" i="1"/>
  <c r="S1004" i="1"/>
  <c r="R1004" i="1"/>
  <c r="O1004" i="1"/>
  <c r="A1004" i="1"/>
  <c r="H1004" i="1"/>
  <c r="I1004" i="1" s="1"/>
  <c r="E1004" i="1"/>
  <c r="F1004" i="1" s="1"/>
  <c r="AI1005" i="1"/>
  <c r="AJ1005" i="1" s="1"/>
  <c r="AF1005" i="1"/>
  <c r="AM1005" i="1"/>
  <c r="X1005" i="1"/>
  <c r="AK1005" i="1"/>
  <c r="K1005" i="1"/>
  <c r="D1005" i="1"/>
  <c r="G1005" i="1"/>
  <c r="T1005" i="1"/>
  <c r="Q1005" i="1"/>
  <c r="J1005" i="1"/>
  <c r="AH1005" i="1"/>
  <c r="AL1005" i="1"/>
  <c r="M1005" i="1"/>
  <c r="U1005" i="1"/>
  <c r="W1005" i="1"/>
  <c r="AE1005" i="1" s="1"/>
  <c r="C1005" i="1"/>
  <c r="Z1005" i="1"/>
  <c r="Y1005" i="1"/>
  <c r="B1006" i="1"/>
  <c r="N1005" i="1"/>
  <c r="AD1006" i="1" l="1"/>
  <c r="AA1006" i="1"/>
  <c r="AB1006" i="1"/>
  <c r="AC1006" i="1"/>
  <c r="AN1005" i="1"/>
  <c r="AG1005" i="1"/>
  <c r="V1005" i="1"/>
  <c r="P1005" i="1"/>
  <c r="S1005" i="1"/>
  <c r="A1005" i="1"/>
  <c r="H1005" i="1"/>
  <c r="I1005" i="1" s="1"/>
  <c r="E1005" i="1"/>
  <c r="F1005" i="1" s="1"/>
  <c r="R1005" i="1"/>
  <c r="O1005" i="1"/>
  <c r="AI1006" i="1"/>
  <c r="AJ1006" i="1" s="1"/>
  <c r="AL1006" i="1"/>
  <c r="W1006" i="1"/>
  <c r="AE1006" i="1" s="1"/>
  <c r="G1006" i="1"/>
  <c r="AK1006" i="1"/>
  <c r="N1006" i="1"/>
  <c r="D1006" i="1"/>
  <c r="AH1006" i="1"/>
  <c r="X1006" i="1"/>
  <c r="Q1006" i="1"/>
  <c r="T1006" i="1"/>
  <c r="AF1006" i="1"/>
  <c r="B1007" i="1"/>
  <c r="U1006" i="1"/>
  <c r="K1006" i="1"/>
  <c r="J1006" i="1"/>
  <c r="Z1006" i="1"/>
  <c r="M1006" i="1"/>
  <c r="AM1006" i="1"/>
  <c r="C1006" i="1"/>
  <c r="Y1006" i="1"/>
  <c r="AB1007" i="1" l="1"/>
  <c r="AC1007" i="1"/>
  <c r="AD1007" i="1"/>
  <c r="AA1007" i="1"/>
  <c r="AN1006" i="1"/>
  <c r="AG1006" i="1"/>
  <c r="V1006" i="1"/>
  <c r="P1006" i="1"/>
  <c r="S1006" i="1"/>
  <c r="A1006" i="1"/>
  <c r="H1006" i="1"/>
  <c r="I1006" i="1" s="1"/>
  <c r="E1006" i="1"/>
  <c r="F1006" i="1" s="1"/>
  <c r="R1006" i="1"/>
  <c r="O1006" i="1"/>
  <c r="AI1007" i="1"/>
  <c r="AJ1007" i="1" s="1"/>
  <c r="M1007" i="1"/>
  <c r="Q1007" i="1"/>
  <c r="AH1007" i="1"/>
  <c r="AK1007" i="1"/>
  <c r="AL1007" i="1"/>
  <c r="AM1007" i="1"/>
  <c r="Y1007" i="1"/>
  <c r="U1007" i="1"/>
  <c r="AF1007" i="1"/>
  <c r="B1008" i="1"/>
  <c r="G1007" i="1"/>
  <c r="Z1007" i="1"/>
  <c r="C1007" i="1"/>
  <c r="J1007" i="1"/>
  <c r="N1007" i="1"/>
  <c r="T1007" i="1"/>
  <c r="X1007" i="1"/>
  <c r="W1007" i="1"/>
  <c r="AE1007" i="1" s="1"/>
  <c r="D1007" i="1"/>
  <c r="K1007" i="1"/>
  <c r="AB1008" i="1" l="1"/>
  <c r="AD1008" i="1"/>
  <c r="AA1008" i="1"/>
  <c r="AC1008" i="1"/>
  <c r="AN1007" i="1"/>
  <c r="AG1007" i="1"/>
  <c r="V1007" i="1"/>
  <c r="P1007" i="1"/>
  <c r="S1007" i="1"/>
  <c r="A1007" i="1"/>
  <c r="H1007" i="1"/>
  <c r="I1007" i="1" s="1"/>
  <c r="E1007" i="1"/>
  <c r="F1007" i="1" s="1"/>
  <c r="R1007" i="1"/>
  <c r="O1007" i="1"/>
  <c r="AI1008" i="1"/>
  <c r="AJ1008" i="1" s="1"/>
  <c r="M1008" i="1"/>
  <c r="B1009" i="1"/>
  <c r="AL1008" i="1"/>
  <c r="Y1008" i="1"/>
  <c r="K1008" i="1"/>
  <c r="AF1008" i="1"/>
  <c r="D1008" i="1"/>
  <c r="Z1008" i="1"/>
  <c r="J1008" i="1"/>
  <c r="U1008" i="1"/>
  <c r="X1008" i="1"/>
  <c r="AM1008" i="1"/>
  <c r="T1008" i="1"/>
  <c r="W1008" i="1"/>
  <c r="AE1008" i="1" s="1"/>
  <c r="Q1008" i="1"/>
  <c r="G1008" i="1"/>
  <c r="N1008" i="1"/>
  <c r="C1008" i="1"/>
  <c r="AH1008" i="1"/>
  <c r="AK1008" i="1"/>
  <c r="AB1009" i="1" l="1"/>
  <c r="AC1009" i="1"/>
  <c r="AD1009" i="1"/>
  <c r="AA1009" i="1"/>
  <c r="AN1008" i="1"/>
  <c r="AG1008" i="1"/>
  <c r="V1008" i="1"/>
  <c r="P1008" i="1"/>
  <c r="S1008" i="1"/>
  <c r="A1008" i="1"/>
  <c r="H1008" i="1"/>
  <c r="I1008" i="1" s="1"/>
  <c r="E1008" i="1"/>
  <c r="F1008" i="1" s="1"/>
  <c r="R1008" i="1"/>
  <c r="O1008" i="1"/>
  <c r="AI1009" i="1"/>
  <c r="AJ1009" i="1" s="1"/>
  <c r="AM1009" i="1"/>
  <c r="G1009" i="1"/>
  <c r="Z1009" i="1"/>
  <c r="D1009" i="1"/>
  <c r="N1009" i="1"/>
  <c r="B1010" i="1"/>
  <c r="J1009" i="1"/>
  <c r="W1009" i="1"/>
  <c r="AE1009" i="1" s="1"/>
  <c r="AH1009" i="1"/>
  <c r="AL1009" i="1"/>
  <c r="K1009" i="1"/>
  <c r="C1009" i="1"/>
  <c r="M1009" i="1"/>
  <c r="AK1009" i="1"/>
  <c r="T1009" i="1"/>
  <c r="AF1009" i="1"/>
  <c r="Y1009" i="1"/>
  <c r="Q1009" i="1"/>
  <c r="U1009" i="1"/>
  <c r="X1009" i="1"/>
  <c r="AB1010" i="1" l="1"/>
  <c r="AD1010" i="1"/>
  <c r="AA1010" i="1"/>
  <c r="AC1010" i="1"/>
  <c r="AN1009" i="1"/>
  <c r="AG1009" i="1"/>
  <c r="V1009" i="1"/>
  <c r="P1009" i="1"/>
  <c r="S1009" i="1"/>
  <c r="R1009" i="1"/>
  <c r="O1009" i="1"/>
  <c r="A1009" i="1"/>
  <c r="H1009" i="1"/>
  <c r="I1009" i="1" s="1"/>
  <c r="E1009" i="1"/>
  <c r="F1009" i="1" s="1"/>
  <c r="AI1010" i="1"/>
  <c r="AJ1010" i="1" s="1"/>
  <c r="G1010" i="1"/>
  <c r="T1010" i="1"/>
  <c r="N1010" i="1"/>
  <c r="J1010" i="1"/>
  <c r="U1010" i="1"/>
  <c r="AH1010" i="1"/>
  <c r="Z1010" i="1"/>
  <c r="B1011" i="1"/>
  <c r="Q1010" i="1"/>
  <c r="W1010" i="1"/>
  <c r="AE1010" i="1" s="1"/>
  <c r="Y1010" i="1"/>
  <c r="K1010" i="1"/>
  <c r="AK1010" i="1"/>
  <c r="M1010" i="1"/>
  <c r="C1010" i="1"/>
  <c r="D1010" i="1"/>
  <c r="AF1010" i="1"/>
  <c r="AM1010" i="1"/>
  <c r="X1010" i="1"/>
  <c r="AL1010" i="1"/>
  <c r="AB1011" i="1" l="1"/>
  <c r="AC1011" i="1"/>
  <c r="AD1011" i="1"/>
  <c r="AA1011" i="1"/>
  <c r="AN1010" i="1"/>
  <c r="AG1010" i="1"/>
  <c r="V1010" i="1"/>
  <c r="P1010" i="1"/>
  <c r="S1010" i="1"/>
  <c r="A1010" i="1"/>
  <c r="H1010" i="1"/>
  <c r="I1010" i="1" s="1"/>
  <c r="E1010" i="1"/>
  <c r="F1010" i="1" s="1"/>
  <c r="R1010" i="1"/>
  <c r="O1010" i="1"/>
  <c r="AI1011" i="1"/>
  <c r="AJ1011" i="1" s="1"/>
  <c r="Q1011" i="1"/>
  <c r="B1012" i="1"/>
  <c r="AM1011" i="1"/>
  <c r="W1011" i="1"/>
  <c r="AE1011" i="1" s="1"/>
  <c r="G1011" i="1"/>
  <c r="Z1011" i="1"/>
  <c r="D1011" i="1"/>
  <c r="AL1011" i="1"/>
  <c r="AF1011" i="1"/>
  <c r="Y1011" i="1"/>
  <c r="J1011" i="1"/>
  <c r="K1011" i="1"/>
  <c r="AK1011" i="1"/>
  <c r="T1011" i="1"/>
  <c r="AH1011" i="1"/>
  <c r="N1011" i="1"/>
  <c r="U1011" i="1"/>
  <c r="M1011" i="1"/>
  <c r="X1011" i="1"/>
  <c r="C1011" i="1"/>
  <c r="AB1012" i="1" l="1"/>
  <c r="AA1012" i="1"/>
  <c r="AC1012" i="1"/>
  <c r="AD1012" i="1"/>
  <c r="AN1011" i="1"/>
  <c r="AG1011" i="1"/>
  <c r="V1011" i="1"/>
  <c r="P1011" i="1"/>
  <c r="S1011" i="1"/>
  <c r="A1011" i="1"/>
  <c r="H1011" i="1"/>
  <c r="I1011" i="1" s="1"/>
  <c r="E1011" i="1"/>
  <c r="F1011" i="1" s="1"/>
  <c r="R1011" i="1"/>
  <c r="O1011" i="1"/>
  <c r="AI1012" i="1"/>
  <c r="AJ1012" i="1" s="1"/>
  <c r="K1012" i="1"/>
  <c r="AH1012" i="1"/>
  <c r="D1012" i="1"/>
  <c r="G1012" i="1"/>
  <c r="W1012" i="1"/>
  <c r="AE1012" i="1" s="1"/>
  <c r="Z1012" i="1"/>
  <c r="M1012" i="1"/>
  <c r="AL1012" i="1"/>
  <c r="J1012" i="1"/>
  <c r="T1012" i="1"/>
  <c r="AF1012" i="1"/>
  <c r="Y1012" i="1"/>
  <c r="AM1012" i="1"/>
  <c r="N1012" i="1"/>
  <c r="X1012" i="1"/>
  <c r="C1012" i="1"/>
  <c r="AK1012" i="1"/>
  <c r="Q1012" i="1"/>
  <c r="B1013" i="1"/>
  <c r="U1012" i="1"/>
  <c r="AB1013" i="1" l="1"/>
  <c r="AD1013" i="1"/>
  <c r="AC1013" i="1"/>
  <c r="AA1013" i="1"/>
  <c r="AN1012" i="1"/>
  <c r="AG1012" i="1"/>
  <c r="V1012" i="1"/>
  <c r="P1012" i="1"/>
  <c r="S1012" i="1"/>
  <c r="A1012" i="1"/>
  <c r="H1012" i="1"/>
  <c r="I1012" i="1" s="1"/>
  <c r="E1012" i="1"/>
  <c r="F1012" i="1" s="1"/>
  <c r="R1012" i="1"/>
  <c r="O1012" i="1"/>
  <c r="AI1013" i="1"/>
  <c r="AJ1013" i="1" s="1"/>
  <c r="AL1013" i="1"/>
  <c r="K1013" i="1"/>
  <c r="D1013" i="1"/>
  <c r="Y1013" i="1"/>
  <c r="Q1013" i="1"/>
  <c r="W1013" i="1"/>
  <c r="AE1013" i="1" s="1"/>
  <c r="C1013" i="1"/>
  <c r="AK1013" i="1"/>
  <c r="X1013" i="1"/>
  <c r="AH1013" i="1"/>
  <c r="M1013" i="1"/>
  <c r="T1013" i="1"/>
  <c r="Z1013" i="1"/>
  <c r="B1014" i="1"/>
  <c r="G1013" i="1"/>
  <c r="AF1013" i="1"/>
  <c r="AM1013" i="1"/>
  <c r="U1013" i="1"/>
  <c r="N1013" i="1"/>
  <c r="J1013" i="1"/>
  <c r="AB1014" i="1" l="1"/>
  <c r="AD1014" i="1"/>
  <c r="AC1014" i="1"/>
  <c r="AA1014" i="1"/>
  <c r="AN1013" i="1"/>
  <c r="AG1013" i="1"/>
  <c r="V1013" i="1"/>
  <c r="P1013" i="1"/>
  <c r="S1013" i="1"/>
  <c r="R1013" i="1"/>
  <c r="O1013" i="1"/>
  <c r="A1013" i="1"/>
  <c r="H1013" i="1"/>
  <c r="I1013" i="1" s="1"/>
  <c r="E1013" i="1"/>
  <c r="F1013" i="1" s="1"/>
  <c r="AI1014" i="1"/>
  <c r="AJ1014" i="1" s="1"/>
  <c r="G1014" i="1"/>
  <c r="AL1014" i="1"/>
  <c r="N1014" i="1"/>
  <c r="Y1014" i="1"/>
  <c r="K1014" i="1"/>
  <c r="C1014" i="1"/>
  <c r="AM1014" i="1"/>
  <c r="AH1014" i="1"/>
  <c r="X1014" i="1"/>
  <c r="D1014" i="1"/>
  <c r="B1015" i="1"/>
  <c r="T1014" i="1"/>
  <c r="AF1014" i="1"/>
  <c r="AK1014" i="1"/>
  <c r="U1014" i="1"/>
  <c r="Q1014" i="1"/>
  <c r="Z1014" i="1"/>
  <c r="M1014" i="1"/>
  <c r="J1014" i="1"/>
  <c r="W1014" i="1"/>
  <c r="AE1014" i="1" s="1"/>
  <c r="AB1015" i="1" l="1"/>
  <c r="AA1015" i="1"/>
  <c r="AC1015" i="1"/>
  <c r="AD1015" i="1"/>
  <c r="AN1014" i="1"/>
  <c r="AG1014" i="1"/>
  <c r="V1014" i="1"/>
  <c r="P1014" i="1"/>
  <c r="S1014" i="1"/>
  <c r="R1014" i="1"/>
  <c r="O1014" i="1"/>
  <c r="A1014" i="1"/>
  <c r="H1014" i="1"/>
  <c r="I1014" i="1" s="1"/>
  <c r="E1014" i="1"/>
  <c r="F1014" i="1" s="1"/>
  <c r="AI1015" i="1"/>
  <c r="AJ1015" i="1" s="1"/>
  <c r="X1015" i="1"/>
  <c r="D1015" i="1"/>
  <c r="C1015" i="1"/>
  <c r="N1015" i="1"/>
  <c r="K1015" i="1"/>
  <c r="M1015" i="1"/>
  <c r="B1016" i="1"/>
  <c r="AK1015" i="1"/>
  <c r="AM1015" i="1"/>
  <c r="Z1015" i="1"/>
  <c r="AL1015" i="1"/>
  <c r="Y1015" i="1"/>
  <c r="T1015" i="1"/>
  <c r="J1015" i="1"/>
  <c r="Q1015" i="1"/>
  <c r="U1015" i="1"/>
  <c r="W1015" i="1"/>
  <c r="AE1015" i="1" s="1"/>
  <c r="G1015" i="1"/>
  <c r="AF1015" i="1"/>
  <c r="AH1015" i="1"/>
  <c r="AB1016" i="1" l="1"/>
  <c r="AA1016" i="1"/>
  <c r="AD1016" i="1"/>
  <c r="AC1016" i="1"/>
  <c r="AN1015" i="1"/>
  <c r="AG1015" i="1"/>
  <c r="V1015" i="1"/>
  <c r="P1015" i="1"/>
  <c r="S1015" i="1"/>
  <c r="R1015" i="1"/>
  <c r="O1015" i="1"/>
  <c r="A1015" i="1"/>
  <c r="H1015" i="1"/>
  <c r="I1015" i="1" s="1"/>
  <c r="E1015" i="1"/>
  <c r="F1015" i="1" s="1"/>
  <c r="AI1016" i="1"/>
  <c r="AJ1016" i="1" s="1"/>
  <c r="W1016" i="1"/>
  <c r="AE1016" i="1" s="1"/>
  <c r="J1016" i="1"/>
  <c r="AH1016" i="1"/>
  <c r="D1016" i="1"/>
  <c r="X1016" i="1"/>
  <c r="AF1016" i="1"/>
  <c r="B1017" i="1"/>
  <c r="G1016" i="1"/>
  <c r="Z1016" i="1"/>
  <c r="Y1016" i="1"/>
  <c r="K1016" i="1"/>
  <c r="U1016" i="1"/>
  <c r="M1016" i="1"/>
  <c r="N1016" i="1"/>
  <c r="AM1016" i="1"/>
  <c r="AK1016" i="1"/>
  <c r="C1016" i="1"/>
  <c r="AL1016" i="1"/>
  <c r="Q1016" i="1"/>
  <c r="T1016" i="1"/>
  <c r="AD1017" i="1" l="1"/>
  <c r="AC1017" i="1"/>
  <c r="AB1017" i="1"/>
  <c r="AA1017" i="1"/>
  <c r="AN1016" i="1"/>
  <c r="AG1016" i="1"/>
  <c r="V1016" i="1"/>
  <c r="P1016" i="1"/>
  <c r="S1016" i="1"/>
  <c r="A1016" i="1"/>
  <c r="H1016" i="1"/>
  <c r="I1016" i="1" s="1"/>
  <c r="E1016" i="1"/>
  <c r="F1016" i="1" s="1"/>
  <c r="R1016" i="1"/>
  <c r="O1016" i="1"/>
  <c r="AI1017" i="1"/>
  <c r="AJ1017" i="1" s="1"/>
  <c r="N1017" i="1"/>
  <c r="X1017" i="1"/>
  <c r="AL1017" i="1"/>
  <c r="U1017" i="1"/>
  <c r="AH1017" i="1"/>
  <c r="B1018" i="1"/>
  <c r="D1017" i="1"/>
  <c r="Y1017" i="1"/>
  <c r="T1017" i="1"/>
  <c r="J1017" i="1"/>
  <c r="W1017" i="1"/>
  <c r="AE1017" i="1" s="1"/>
  <c r="C1017" i="1"/>
  <c r="K1017" i="1"/>
  <c r="AM1017" i="1"/>
  <c r="AK1017" i="1"/>
  <c r="G1017" i="1"/>
  <c r="M1017" i="1"/>
  <c r="Q1017" i="1"/>
  <c r="AF1017" i="1"/>
  <c r="Z1017" i="1"/>
  <c r="AC1018" i="1" l="1"/>
  <c r="AB1018" i="1"/>
  <c r="AA1018" i="1"/>
  <c r="AD1018" i="1"/>
  <c r="AN1017" i="1"/>
  <c r="AG1017" i="1"/>
  <c r="V1017" i="1"/>
  <c r="P1017" i="1"/>
  <c r="S1017" i="1"/>
  <c r="R1017" i="1"/>
  <c r="O1017" i="1"/>
  <c r="A1017" i="1"/>
  <c r="E1017" i="1"/>
  <c r="F1017" i="1" s="1"/>
  <c r="H1017" i="1"/>
  <c r="I1017" i="1" s="1"/>
  <c r="AI1018" i="1"/>
  <c r="AJ1018" i="1" s="1"/>
  <c r="U1018" i="1"/>
  <c r="K1018" i="1"/>
  <c r="D1018" i="1"/>
  <c r="W1018" i="1"/>
  <c r="AE1018" i="1" s="1"/>
  <c r="AH1018" i="1"/>
  <c r="G1018" i="1"/>
  <c r="T1018" i="1"/>
  <c r="C1018" i="1"/>
  <c r="AF1018" i="1"/>
  <c r="AM1018" i="1"/>
  <c r="Y1018" i="1"/>
  <c r="J1018" i="1"/>
  <c r="B1019" i="1"/>
  <c r="M1018" i="1"/>
  <c r="Q1018" i="1"/>
  <c r="N1018" i="1"/>
  <c r="AK1018" i="1"/>
  <c r="X1018" i="1"/>
  <c r="AL1018" i="1"/>
  <c r="Z1018" i="1"/>
  <c r="AD1019" i="1" l="1"/>
  <c r="AC1019" i="1"/>
  <c r="AA1019" i="1"/>
  <c r="AB1019" i="1"/>
  <c r="AN1018" i="1"/>
  <c r="AG1018" i="1"/>
  <c r="V1018" i="1"/>
  <c r="P1018" i="1"/>
  <c r="S1018" i="1"/>
  <c r="R1018" i="1"/>
  <c r="O1018" i="1"/>
  <c r="A1018" i="1"/>
  <c r="H1018" i="1"/>
  <c r="I1018" i="1" s="1"/>
  <c r="E1018" i="1"/>
  <c r="F1018" i="1" s="1"/>
  <c r="AI1019" i="1"/>
  <c r="AJ1019" i="1" s="1"/>
  <c r="Y1019" i="1"/>
  <c r="M1019" i="1"/>
  <c r="D1019" i="1"/>
  <c r="K1019" i="1"/>
  <c r="AL1019" i="1"/>
  <c r="G1019" i="1"/>
  <c r="C1019" i="1"/>
  <c r="B1020" i="1"/>
  <c r="AK1019" i="1"/>
  <c r="Q1019" i="1"/>
  <c r="AM1019" i="1"/>
  <c r="N1019" i="1"/>
  <c r="X1019" i="1"/>
  <c r="AF1019" i="1"/>
  <c r="J1019" i="1"/>
  <c r="U1019" i="1"/>
  <c r="T1019" i="1"/>
  <c r="W1019" i="1"/>
  <c r="AE1019" i="1" s="1"/>
  <c r="AH1019" i="1"/>
  <c r="Z1019" i="1"/>
  <c r="AA1020" i="1" l="1"/>
  <c r="AB1020" i="1"/>
  <c r="AC1020" i="1"/>
  <c r="AD1020" i="1"/>
  <c r="AN1019" i="1"/>
  <c r="AG1019" i="1"/>
  <c r="V1019" i="1"/>
  <c r="P1019" i="1"/>
  <c r="S1019" i="1"/>
  <c r="A1019" i="1"/>
  <c r="H1019" i="1"/>
  <c r="I1019" i="1" s="1"/>
  <c r="E1019" i="1"/>
  <c r="F1019" i="1" s="1"/>
  <c r="R1019" i="1"/>
  <c r="O1019" i="1"/>
  <c r="AI1020" i="1"/>
  <c r="AJ1020" i="1" s="1"/>
  <c r="N1020" i="1"/>
  <c r="W1020" i="1"/>
  <c r="AE1020" i="1" s="1"/>
  <c r="G1020" i="1"/>
  <c r="J1020" i="1"/>
  <c r="Q1020" i="1"/>
  <c r="M1020" i="1"/>
  <c r="AF1020" i="1"/>
  <c r="C1020" i="1"/>
  <c r="AL1020" i="1"/>
  <c r="K1020" i="1"/>
  <c r="AK1020" i="1"/>
  <c r="AM1020" i="1"/>
  <c r="D1020" i="1"/>
  <c r="X1020" i="1"/>
  <c r="U1020" i="1"/>
  <c r="B1021" i="1"/>
  <c r="Z1020" i="1"/>
  <c r="T1020" i="1"/>
  <c r="AH1020" i="1"/>
  <c r="Y1020" i="1"/>
  <c r="AC1021" i="1" l="1"/>
  <c r="AD1021" i="1"/>
  <c r="AA1021" i="1"/>
  <c r="AB1021" i="1"/>
  <c r="AN1020" i="1"/>
  <c r="AG1020" i="1"/>
  <c r="V1020" i="1"/>
  <c r="P1020" i="1"/>
  <c r="S1020" i="1"/>
  <c r="A1020" i="1"/>
  <c r="H1020" i="1"/>
  <c r="I1020" i="1" s="1"/>
  <c r="E1020" i="1"/>
  <c r="F1020" i="1" s="1"/>
  <c r="R1020" i="1"/>
  <c r="O1020" i="1"/>
  <c r="AI1021" i="1"/>
  <c r="AJ1021" i="1" s="1"/>
  <c r="U1021" i="1"/>
  <c r="T1021" i="1"/>
  <c r="D1021" i="1"/>
  <c r="AK1021" i="1"/>
  <c r="X1021" i="1"/>
  <c r="Y1021" i="1"/>
  <c r="W1021" i="1"/>
  <c r="AE1021" i="1" s="1"/>
  <c r="AM1021" i="1"/>
  <c r="K1021" i="1"/>
  <c r="Q1021" i="1"/>
  <c r="G1021" i="1"/>
  <c r="C1021" i="1"/>
  <c r="M1021" i="1"/>
  <c r="N1021" i="1"/>
  <c r="AH1021" i="1"/>
  <c r="J1021" i="1"/>
  <c r="AL1021" i="1"/>
  <c r="Z1021" i="1"/>
  <c r="B1022" i="1"/>
  <c r="AF1021" i="1"/>
  <c r="AB1022" i="1" l="1"/>
  <c r="AA1022" i="1"/>
  <c r="AD1022" i="1"/>
  <c r="AC1022" i="1"/>
  <c r="AN1021" i="1"/>
  <c r="AG1021" i="1"/>
  <c r="V1021" i="1"/>
  <c r="P1021" i="1"/>
  <c r="S1021" i="1"/>
  <c r="R1021" i="1"/>
  <c r="O1021" i="1"/>
  <c r="A1021" i="1"/>
  <c r="H1021" i="1"/>
  <c r="I1021" i="1" s="1"/>
  <c r="E1021" i="1"/>
  <c r="F1021" i="1" s="1"/>
  <c r="AI1022" i="1"/>
  <c r="AJ1022" i="1" s="1"/>
  <c r="G1022" i="1"/>
  <c r="C1022" i="1"/>
  <c r="T1022" i="1"/>
  <c r="Y1022" i="1"/>
  <c r="X1022" i="1"/>
  <c r="M1022" i="1"/>
  <c r="Q1022" i="1"/>
  <c r="D1022" i="1"/>
  <c r="B1023" i="1"/>
  <c r="U1022" i="1"/>
  <c r="AK1022" i="1"/>
  <c r="K1022" i="1"/>
  <c r="AM1022" i="1"/>
  <c r="J1022" i="1"/>
  <c r="Z1022" i="1"/>
  <c r="W1022" i="1"/>
  <c r="AE1022" i="1" s="1"/>
  <c r="N1022" i="1"/>
  <c r="AL1022" i="1"/>
  <c r="AH1022" i="1"/>
  <c r="AF1022" i="1"/>
  <c r="AA1023" i="1" l="1"/>
  <c r="AD1023" i="1"/>
  <c r="AB1023" i="1"/>
  <c r="AC1023" i="1"/>
  <c r="AN1022" i="1"/>
  <c r="AG1022" i="1"/>
  <c r="V1022" i="1"/>
  <c r="P1022" i="1"/>
  <c r="S1022" i="1"/>
  <c r="R1022" i="1"/>
  <c r="O1022" i="1"/>
  <c r="A1022" i="1"/>
  <c r="H1022" i="1"/>
  <c r="I1022" i="1" s="1"/>
  <c r="E1022" i="1"/>
  <c r="F1022" i="1" s="1"/>
  <c r="AI1023" i="1"/>
  <c r="AJ1023" i="1" s="1"/>
  <c r="X1023" i="1"/>
  <c r="Q1023" i="1"/>
  <c r="C1023" i="1"/>
  <c r="B1024" i="1"/>
  <c r="U1023" i="1"/>
  <c r="T1023" i="1"/>
  <c r="Y1023" i="1"/>
  <c r="AM1023" i="1"/>
  <c r="N1023" i="1"/>
  <c r="K1023" i="1"/>
  <c r="Z1023" i="1"/>
  <c r="D1023" i="1"/>
  <c r="M1023" i="1"/>
  <c r="G1023" i="1"/>
  <c r="AH1023" i="1"/>
  <c r="AF1023" i="1"/>
  <c r="AK1023" i="1"/>
  <c r="W1023" i="1"/>
  <c r="AE1023" i="1" s="1"/>
  <c r="J1023" i="1"/>
  <c r="AL1023" i="1"/>
  <c r="AA1024" i="1" l="1"/>
  <c r="AD1024" i="1"/>
  <c r="AB1024" i="1"/>
  <c r="AC1024" i="1"/>
  <c r="AN1023" i="1"/>
  <c r="AG1023" i="1"/>
  <c r="V1023" i="1"/>
  <c r="P1023" i="1"/>
  <c r="S1023" i="1"/>
  <c r="R1023" i="1"/>
  <c r="O1023" i="1"/>
  <c r="A1023" i="1"/>
  <c r="H1023" i="1"/>
  <c r="I1023" i="1" s="1"/>
  <c r="E1023" i="1"/>
  <c r="F1023" i="1" s="1"/>
  <c r="AI1024" i="1"/>
  <c r="AJ1024" i="1" s="1"/>
  <c r="M1024" i="1"/>
  <c r="T1024" i="1"/>
  <c r="AH1024" i="1"/>
  <c r="J1024" i="1"/>
  <c r="Z1024" i="1"/>
  <c r="D1024" i="1"/>
  <c r="B1025" i="1"/>
  <c r="AK1024" i="1"/>
  <c r="W1024" i="1"/>
  <c r="AE1024" i="1" s="1"/>
  <c r="AL1024" i="1"/>
  <c r="K1024" i="1"/>
  <c r="X1024" i="1"/>
  <c r="C1024" i="1"/>
  <c r="Y1024" i="1"/>
  <c r="G1024" i="1"/>
  <c r="U1024" i="1"/>
  <c r="AF1024" i="1"/>
  <c r="AM1024" i="1"/>
  <c r="N1024" i="1"/>
  <c r="Q1024" i="1"/>
  <c r="AC1025" i="1" l="1"/>
  <c r="AA1025" i="1"/>
  <c r="AD1025" i="1"/>
  <c r="AB1025" i="1"/>
  <c r="AN1024" i="1"/>
  <c r="AG1024" i="1"/>
  <c r="V1024" i="1"/>
  <c r="P1024" i="1"/>
  <c r="S1024" i="1"/>
  <c r="A1024" i="1"/>
  <c r="H1024" i="1"/>
  <c r="I1024" i="1" s="1"/>
  <c r="E1024" i="1"/>
  <c r="F1024" i="1" s="1"/>
  <c r="R1024" i="1"/>
  <c r="O1024" i="1"/>
  <c r="AI1025" i="1"/>
  <c r="AJ1025" i="1" s="1"/>
  <c r="N1025" i="1"/>
  <c r="X1025" i="1"/>
  <c r="U1025" i="1"/>
  <c r="B1026" i="1"/>
  <c r="AF1025" i="1"/>
  <c r="Y1025" i="1"/>
  <c r="G1025" i="1"/>
  <c r="Z1025" i="1"/>
  <c r="Q1025" i="1"/>
  <c r="AM1025" i="1"/>
  <c r="D1025" i="1"/>
  <c r="W1025" i="1"/>
  <c r="AE1025" i="1" s="1"/>
  <c r="AL1025" i="1"/>
  <c r="C1025" i="1"/>
  <c r="K1025" i="1"/>
  <c r="AH1025" i="1"/>
  <c r="T1025" i="1"/>
  <c r="M1025" i="1"/>
  <c r="J1025" i="1"/>
  <c r="AK1025" i="1"/>
  <c r="AC1026" i="1" l="1"/>
  <c r="AA1026" i="1"/>
  <c r="AB1026" i="1"/>
  <c r="AD1026" i="1"/>
  <c r="AN1025" i="1"/>
  <c r="AG1025" i="1"/>
  <c r="V1025" i="1"/>
  <c r="P1025" i="1"/>
  <c r="S1025" i="1"/>
  <c r="R1025" i="1"/>
  <c r="O1025" i="1"/>
  <c r="A1025" i="1"/>
  <c r="H1025" i="1"/>
  <c r="I1025" i="1" s="1"/>
  <c r="E1025" i="1"/>
  <c r="F1025" i="1" s="1"/>
  <c r="AI1026" i="1"/>
  <c r="AJ1026" i="1" s="1"/>
  <c r="M1026" i="1"/>
  <c r="D1026" i="1"/>
  <c r="Z1026" i="1"/>
  <c r="U1026" i="1"/>
  <c r="W1026" i="1"/>
  <c r="AE1026" i="1" s="1"/>
  <c r="Y1026" i="1"/>
  <c r="J1026" i="1"/>
  <c r="AM1026" i="1"/>
  <c r="N1026" i="1"/>
  <c r="K1026" i="1"/>
  <c r="G1026" i="1"/>
  <c r="C1026" i="1"/>
  <c r="B1027" i="1"/>
  <c r="AH1026" i="1"/>
  <c r="AK1026" i="1"/>
  <c r="X1026" i="1"/>
  <c r="AF1026" i="1"/>
  <c r="T1026" i="1"/>
  <c r="Q1026" i="1"/>
  <c r="AL1026" i="1"/>
  <c r="AB1027" i="1" l="1"/>
  <c r="AA1027" i="1"/>
  <c r="AD1027" i="1"/>
  <c r="AC1027" i="1"/>
  <c r="AN1026" i="1"/>
  <c r="AG1026" i="1"/>
  <c r="V1026" i="1"/>
  <c r="P1026" i="1"/>
  <c r="S1026" i="1"/>
  <c r="A1026" i="1"/>
  <c r="H1026" i="1"/>
  <c r="I1026" i="1" s="1"/>
  <c r="E1026" i="1"/>
  <c r="F1026" i="1" s="1"/>
  <c r="R1026" i="1"/>
  <c r="O1026" i="1"/>
  <c r="AI1027" i="1"/>
  <c r="AJ1027" i="1" s="1"/>
  <c r="AH1027" i="1"/>
  <c r="B1028" i="1"/>
  <c r="Y1027" i="1"/>
  <c r="T1027" i="1"/>
  <c r="U1027" i="1"/>
  <c r="J1027" i="1"/>
  <c r="Z1027" i="1"/>
  <c r="W1027" i="1"/>
  <c r="AE1027" i="1" s="1"/>
  <c r="AM1027" i="1"/>
  <c r="C1027" i="1"/>
  <c r="K1027" i="1"/>
  <c r="Q1027" i="1"/>
  <c r="D1027" i="1"/>
  <c r="AK1027" i="1"/>
  <c r="X1027" i="1"/>
  <c r="AF1027" i="1"/>
  <c r="G1027" i="1"/>
  <c r="M1027" i="1"/>
  <c r="N1027" i="1"/>
  <c r="AL1027" i="1"/>
  <c r="AA1028" i="1" l="1"/>
  <c r="AB1028" i="1"/>
  <c r="AD1028" i="1"/>
  <c r="AC1028" i="1"/>
  <c r="AN1027" i="1"/>
  <c r="AG1027" i="1"/>
  <c r="V1027" i="1"/>
  <c r="P1027" i="1"/>
  <c r="S1027" i="1"/>
  <c r="R1027" i="1"/>
  <c r="O1027" i="1"/>
  <c r="A1027" i="1"/>
  <c r="H1027" i="1"/>
  <c r="I1027" i="1" s="1"/>
  <c r="E1027" i="1"/>
  <c r="F1027" i="1" s="1"/>
  <c r="AI1028" i="1"/>
  <c r="AJ1028" i="1" s="1"/>
  <c r="G1028" i="1"/>
  <c r="Z1028" i="1"/>
  <c r="W1028" i="1"/>
  <c r="AE1028" i="1" s="1"/>
  <c r="D1028" i="1"/>
  <c r="C1028" i="1"/>
  <c r="AK1028" i="1"/>
  <c r="N1028" i="1"/>
  <c r="U1028" i="1"/>
  <c r="AF1028" i="1"/>
  <c r="T1028" i="1"/>
  <c r="AM1028" i="1"/>
  <c r="K1028" i="1"/>
  <c r="M1028" i="1"/>
  <c r="Y1028" i="1"/>
  <c r="J1028" i="1"/>
  <c r="AH1028" i="1"/>
  <c r="Q1028" i="1"/>
  <c r="X1028" i="1"/>
  <c r="AL1028" i="1"/>
  <c r="B1029" i="1"/>
  <c r="AD1029" i="1" l="1"/>
  <c r="AB1029" i="1"/>
  <c r="AA1029" i="1"/>
  <c r="AC1029" i="1"/>
  <c r="AN1028" i="1"/>
  <c r="AG1028" i="1"/>
  <c r="V1028" i="1"/>
  <c r="P1028" i="1"/>
  <c r="S1028" i="1"/>
  <c r="R1028" i="1"/>
  <c r="O1028" i="1"/>
  <c r="A1028" i="1"/>
  <c r="H1028" i="1"/>
  <c r="I1028" i="1" s="1"/>
  <c r="E1028" i="1"/>
  <c r="F1028" i="1" s="1"/>
  <c r="AI1029" i="1"/>
  <c r="AJ1029" i="1" s="1"/>
  <c r="W1029" i="1"/>
  <c r="AE1029" i="1" s="1"/>
  <c r="Y1029" i="1"/>
  <c r="K1029" i="1"/>
  <c r="D1029" i="1"/>
  <c r="Q1029" i="1"/>
  <c r="AM1029" i="1"/>
  <c r="J1029" i="1"/>
  <c r="AL1029" i="1"/>
  <c r="C1029" i="1"/>
  <c r="AK1029" i="1"/>
  <c r="Z1029" i="1"/>
  <c r="X1029" i="1"/>
  <c r="B1030" i="1"/>
  <c r="G1029" i="1"/>
  <c r="AH1029" i="1"/>
  <c r="T1029" i="1"/>
  <c r="M1029" i="1"/>
  <c r="U1029" i="1"/>
  <c r="N1029" i="1"/>
  <c r="AF1029" i="1"/>
  <c r="AB1030" i="1" l="1"/>
  <c r="AD1030" i="1"/>
  <c r="AC1030" i="1"/>
  <c r="AA1030" i="1"/>
  <c r="AN1029" i="1"/>
  <c r="AG1029" i="1"/>
  <c r="V1029" i="1"/>
  <c r="P1029" i="1"/>
  <c r="S1029" i="1"/>
  <c r="R1029" i="1"/>
  <c r="O1029" i="1"/>
  <c r="A1029" i="1"/>
  <c r="H1029" i="1"/>
  <c r="I1029" i="1" s="1"/>
  <c r="E1029" i="1"/>
  <c r="F1029" i="1" s="1"/>
  <c r="AI1030" i="1"/>
  <c r="AJ1030" i="1" s="1"/>
  <c r="K1030" i="1"/>
  <c r="AM1030" i="1"/>
  <c r="X1030" i="1"/>
  <c r="T1030" i="1"/>
  <c r="M1030" i="1"/>
  <c r="AL1030" i="1"/>
  <c r="J1030" i="1"/>
  <c r="AF1030" i="1"/>
  <c r="Y1030" i="1"/>
  <c r="W1030" i="1"/>
  <c r="AE1030" i="1" s="1"/>
  <c r="D1030" i="1"/>
  <c r="B1031" i="1"/>
  <c r="Q1030" i="1"/>
  <c r="C1030" i="1"/>
  <c r="Z1030" i="1"/>
  <c r="AK1030" i="1"/>
  <c r="G1030" i="1"/>
  <c r="U1030" i="1"/>
  <c r="AH1030" i="1"/>
  <c r="N1030" i="1"/>
  <c r="AD1031" i="1" l="1"/>
  <c r="AA1031" i="1"/>
  <c r="AB1031" i="1"/>
  <c r="AC1031" i="1"/>
  <c r="AN1030" i="1"/>
  <c r="AG1030" i="1"/>
  <c r="V1030" i="1"/>
  <c r="P1030" i="1"/>
  <c r="S1030" i="1"/>
  <c r="A1030" i="1"/>
  <c r="H1030" i="1"/>
  <c r="I1030" i="1" s="1"/>
  <c r="E1030" i="1"/>
  <c r="F1030" i="1" s="1"/>
  <c r="R1030" i="1"/>
  <c r="O1030" i="1"/>
  <c r="AI1031" i="1"/>
  <c r="AJ1031" i="1" s="1"/>
  <c r="G1031" i="1"/>
  <c r="AL1031" i="1"/>
  <c r="AF1031" i="1"/>
  <c r="D1031" i="1"/>
  <c r="Y1031" i="1"/>
  <c r="C1031" i="1"/>
  <c r="J1031" i="1"/>
  <c r="X1031" i="1"/>
  <c r="AK1031" i="1"/>
  <c r="T1031" i="1"/>
  <c r="B1032" i="1"/>
  <c r="M1031" i="1"/>
  <c r="N1031" i="1"/>
  <c r="K1031" i="1"/>
  <c r="AM1031" i="1"/>
  <c r="W1031" i="1"/>
  <c r="AE1031" i="1" s="1"/>
  <c r="AH1031" i="1"/>
  <c r="Z1031" i="1"/>
  <c r="Q1031" i="1"/>
  <c r="U1031" i="1"/>
  <c r="AA1032" i="1" l="1"/>
  <c r="AC1032" i="1"/>
  <c r="AB1032" i="1"/>
  <c r="AD1032" i="1"/>
  <c r="AN1031" i="1"/>
  <c r="AG1031" i="1"/>
  <c r="V1031" i="1"/>
  <c r="P1031" i="1"/>
  <c r="S1031" i="1"/>
  <c r="R1031" i="1"/>
  <c r="O1031" i="1"/>
  <c r="A1031" i="1"/>
  <c r="H1031" i="1"/>
  <c r="I1031" i="1" s="1"/>
  <c r="E1031" i="1"/>
  <c r="F1031" i="1" s="1"/>
  <c r="AI1032" i="1"/>
  <c r="AJ1032" i="1" s="1"/>
  <c r="T1032" i="1"/>
  <c r="N1032" i="1"/>
  <c r="AF1032" i="1"/>
  <c r="K1032" i="1"/>
  <c r="W1032" i="1"/>
  <c r="AE1032" i="1" s="1"/>
  <c r="AK1032" i="1"/>
  <c r="D1032" i="1"/>
  <c r="B1033" i="1"/>
  <c r="X1032" i="1"/>
  <c r="Z1032" i="1"/>
  <c r="AH1032" i="1"/>
  <c r="G1032" i="1"/>
  <c r="Q1032" i="1"/>
  <c r="C1032" i="1"/>
  <c r="Y1032" i="1"/>
  <c r="M1032" i="1"/>
  <c r="U1032" i="1"/>
  <c r="AM1032" i="1"/>
  <c r="J1032" i="1"/>
  <c r="AL1032" i="1"/>
  <c r="AA1033" i="1" l="1"/>
  <c r="AD1033" i="1"/>
  <c r="AB1033" i="1"/>
  <c r="AC1033" i="1"/>
  <c r="AN1032" i="1"/>
  <c r="AG1032" i="1"/>
  <c r="V1032" i="1"/>
  <c r="P1032" i="1"/>
  <c r="S1032" i="1"/>
  <c r="R1032" i="1"/>
  <c r="O1032" i="1"/>
  <c r="A1032" i="1"/>
  <c r="H1032" i="1"/>
  <c r="I1032" i="1" s="1"/>
  <c r="E1032" i="1"/>
  <c r="F1032" i="1" s="1"/>
  <c r="AI1033" i="1"/>
  <c r="AJ1033" i="1" s="1"/>
  <c r="AF1033" i="1"/>
  <c r="X1033" i="1"/>
  <c r="Q1033" i="1"/>
  <c r="B1034" i="1"/>
  <c r="U1033" i="1"/>
  <c r="G1033" i="1"/>
  <c r="AM1033" i="1"/>
  <c r="N1033" i="1"/>
  <c r="Y1033" i="1"/>
  <c r="AL1033" i="1"/>
  <c r="Z1033" i="1"/>
  <c r="D1033" i="1"/>
  <c r="J1033" i="1"/>
  <c r="AK1033" i="1"/>
  <c r="W1033" i="1"/>
  <c r="AE1033" i="1" s="1"/>
  <c r="K1033" i="1"/>
  <c r="T1033" i="1"/>
  <c r="M1033" i="1"/>
  <c r="C1033" i="1"/>
  <c r="AH1033" i="1"/>
  <c r="AA1034" i="1" l="1"/>
  <c r="AC1034" i="1"/>
  <c r="AB1034" i="1"/>
  <c r="AD1034" i="1"/>
  <c r="AN1033" i="1"/>
  <c r="AG1033" i="1"/>
  <c r="V1033" i="1"/>
  <c r="P1033" i="1"/>
  <c r="S1033" i="1"/>
  <c r="A1033" i="1"/>
  <c r="H1033" i="1"/>
  <c r="I1033" i="1" s="1"/>
  <c r="E1033" i="1"/>
  <c r="F1033" i="1" s="1"/>
  <c r="R1033" i="1"/>
  <c r="O1033" i="1"/>
  <c r="AI1034" i="1"/>
  <c r="AJ1034" i="1" s="1"/>
  <c r="Q1034" i="1"/>
  <c r="AH1034" i="1"/>
  <c r="T1034" i="1"/>
  <c r="U1034" i="1"/>
  <c r="N1034" i="1"/>
  <c r="AM1034" i="1"/>
  <c r="W1034" i="1"/>
  <c r="AE1034" i="1" s="1"/>
  <c r="Z1034" i="1"/>
  <c r="D1034" i="1"/>
  <c r="B1035" i="1"/>
  <c r="G1034" i="1"/>
  <c r="Y1034" i="1"/>
  <c r="K1034" i="1"/>
  <c r="J1034" i="1"/>
  <c r="C1034" i="1"/>
  <c r="AK1034" i="1"/>
  <c r="M1034" i="1"/>
  <c r="AL1034" i="1"/>
  <c r="AF1034" i="1"/>
  <c r="X1034" i="1"/>
  <c r="AA1035" i="1" l="1"/>
  <c r="AD1035" i="1"/>
  <c r="AC1035" i="1"/>
  <c r="AB1035" i="1"/>
  <c r="AN1034" i="1"/>
  <c r="AG1034" i="1"/>
  <c r="V1034" i="1"/>
  <c r="P1034" i="1"/>
  <c r="S1034" i="1"/>
  <c r="R1034" i="1"/>
  <c r="O1034" i="1"/>
  <c r="A1034" i="1"/>
  <c r="H1034" i="1"/>
  <c r="I1034" i="1" s="1"/>
  <c r="E1034" i="1"/>
  <c r="F1034" i="1" s="1"/>
  <c r="AI1035" i="1"/>
  <c r="AJ1035" i="1" s="1"/>
  <c r="D1035" i="1"/>
  <c r="G1035" i="1"/>
  <c r="AL1035" i="1"/>
  <c r="Y1035" i="1"/>
  <c r="AF1035" i="1"/>
  <c r="N1035" i="1"/>
  <c r="C1035" i="1"/>
  <c r="U1035" i="1"/>
  <c r="Q1035" i="1"/>
  <c r="AM1035" i="1"/>
  <c r="T1035" i="1"/>
  <c r="AH1035" i="1"/>
  <c r="B1036" i="1"/>
  <c r="W1035" i="1"/>
  <c r="AE1035" i="1" s="1"/>
  <c r="M1035" i="1"/>
  <c r="Z1035" i="1"/>
  <c r="AK1035" i="1"/>
  <c r="K1035" i="1"/>
  <c r="J1035" i="1"/>
  <c r="X1035" i="1"/>
  <c r="AB1036" i="1" l="1"/>
  <c r="AA1036" i="1"/>
  <c r="AC1036" i="1"/>
  <c r="AD1036" i="1"/>
  <c r="AN1035" i="1"/>
  <c r="AG1035" i="1"/>
  <c r="V1035" i="1"/>
  <c r="P1035" i="1"/>
  <c r="S1035" i="1"/>
  <c r="R1035" i="1"/>
  <c r="O1035" i="1"/>
  <c r="A1035" i="1"/>
  <c r="H1035" i="1"/>
  <c r="I1035" i="1" s="1"/>
  <c r="E1035" i="1"/>
  <c r="F1035" i="1" s="1"/>
  <c r="AI1036" i="1"/>
  <c r="AJ1036" i="1" s="1"/>
  <c r="Y1036" i="1"/>
  <c r="U1036" i="1"/>
  <c r="J1036" i="1"/>
  <c r="AL1036" i="1"/>
  <c r="T1036" i="1"/>
  <c r="AM1036" i="1"/>
  <c r="AH1036" i="1"/>
  <c r="M1036" i="1"/>
  <c r="C1036" i="1"/>
  <c r="B1037" i="1"/>
  <c r="D1036" i="1"/>
  <c r="Z1036" i="1"/>
  <c r="G1036" i="1"/>
  <c r="K1036" i="1"/>
  <c r="X1036" i="1"/>
  <c r="N1036" i="1"/>
  <c r="Q1036" i="1"/>
  <c r="W1036" i="1"/>
  <c r="AE1036" i="1" s="1"/>
  <c r="AF1036" i="1"/>
  <c r="AK1036" i="1"/>
  <c r="AA1037" i="1" l="1"/>
  <c r="AB1037" i="1"/>
  <c r="AD1037" i="1"/>
  <c r="AC1037" i="1"/>
  <c r="AN1036" i="1"/>
  <c r="AG1036" i="1"/>
  <c r="V1036" i="1"/>
  <c r="P1036" i="1"/>
  <c r="S1036" i="1"/>
  <c r="A1036" i="1"/>
  <c r="E1036" i="1"/>
  <c r="F1036" i="1" s="1"/>
  <c r="H1036" i="1"/>
  <c r="I1036" i="1" s="1"/>
  <c r="R1036" i="1"/>
  <c r="O1036" i="1"/>
  <c r="AI1037" i="1"/>
  <c r="AJ1037" i="1" s="1"/>
  <c r="N1037" i="1"/>
  <c r="Z1037" i="1"/>
  <c r="AH1037" i="1"/>
  <c r="W1037" i="1"/>
  <c r="AE1037" i="1" s="1"/>
  <c r="K1037" i="1"/>
  <c r="G1037" i="1"/>
  <c r="B1038" i="1"/>
  <c r="U1037" i="1"/>
  <c r="J1037" i="1"/>
  <c r="D1037" i="1"/>
  <c r="Y1037" i="1"/>
  <c r="T1037" i="1"/>
  <c r="AF1037" i="1"/>
  <c r="AL1037" i="1"/>
  <c r="Q1037" i="1"/>
  <c r="M1037" i="1"/>
  <c r="AM1037" i="1"/>
  <c r="AK1037" i="1"/>
  <c r="C1037" i="1"/>
  <c r="X1037" i="1"/>
  <c r="AB1038" i="1" l="1"/>
  <c r="AC1038" i="1"/>
  <c r="AA1038" i="1"/>
  <c r="AD1038" i="1"/>
  <c r="AN1037" i="1"/>
  <c r="AG1037" i="1"/>
  <c r="V1037" i="1"/>
  <c r="P1037" i="1"/>
  <c r="S1037" i="1"/>
  <c r="A1037" i="1"/>
  <c r="H1037" i="1"/>
  <c r="I1037" i="1" s="1"/>
  <c r="E1037" i="1"/>
  <c r="F1037" i="1" s="1"/>
  <c r="R1037" i="1"/>
  <c r="O1037" i="1"/>
  <c r="AI1038" i="1"/>
  <c r="AJ1038" i="1" s="1"/>
  <c r="M1038" i="1"/>
  <c r="C1038" i="1"/>
  <c r="J1038" i="1"/>
  <c r="AK1038" i="1"/>
  <c r="X1038" i="1"/>
  <c r="W1038" i="1"/>
  <c r="AE1038" i="1" s="1"/>
  <c r="Q1038" i="1"/>
  <c r="D1038" i="1"/>
  <c r="AH1038" i="1"/>
  <c r="Y1038" i="1"/>
  <c r="G1038" i="1"/>
  <c r="K1038" i="1"/>
  <c r="N1038" i="1"/>
  <c r="U1038" i="1"/>
  <c r="AF1038" i="1"/>
  <c r="AM1038" i="1"/>
  <c r="B1039" i="1"/>
  <c r="Z1038" i="1"/>
  <c r="T1038" i="1"/>
  <c r="AL1038" i="1"/>
  <c r="AB1039" i="1" l="1"/>
  <c r="AD1039" i="1"/>
  <c r="AA1039" i="1"/>
  <c r="AC1039" i="1"/>
  <c r="AN1038" i="1"/>
  <c r="AG1038" i="1"/>
  <c r="V1038" i="1"/>
  <c r="P1038" i="1"/>
  <c r="S1038" i="1"/>
  <c r="A1038" i="1"/>
  <c r="H1038" i="1"/>
  <c r="I1038" i="1" s="1"/>
  <c r="E1038" i="1"/>
  <c r="F1038" i="1" s="1"/>
  <c r="R1038" i="1"/>
  <c r="O1038" i="1"/>
  <c r="AI1039" i="1"/>
  <c r="AJ1039" i="1" s="1"/>
  <c r="W1039" i="1"/>
  <c r="AE1039" i="1" s="1"/>
  <c r="K1039" i="1"/>
  <c r="T1039" i="1"/>
  <c r="AL1039" i="1"/>
  <c r="N1039" i="1"/>
  <c r="AM1039" i="1"/>
  <c r="Z1039" i="1"/>
  <c r="X1039" i="1"/>
  <c r="Q1039" i="1"/>
  <c r="AK1039" i="1"/>
  <c r="M1039" i="1"/>
  <c r="C1039" i="1"/>
  <c r="AH1039" i="1"/>
  <c r="B1040" i="1"/>
  <c r="G1039" i="1"/>
  <c r="U1039" i="1"/>
  <c r="Y1039" i="1"/>
  <c r="D1039" i="1"/>
  <c r="J1039" i="1"/>
  <c r="AF1039" i="1"/>
  <c r="AD1040" i="1" l="1"/>
  <c r="AA1040" i="1"/>
  <c r="AB1040" i="1"/>
  <c r="AC1040" i="1"/>
  <c r="AN1039" i="1"/>
  <c r="AG1039" i="1"/>
  <c r="V1039" i="1"/>
  <c r="P1039" i="1"/>
  <c r="S1039" i="1"/>
  <c r="A1039" i="1"/>
  <c r="H1039" i="1"/>
  <c r="I1039" i="1" s="1"/>
  <c r="E1039" i="1"/>
  <c r="F1039" i="1" s="1"/>
  <c r="R1039" i="1"/>
  <c r="O1039" i="1"/>
  <c r="AI1040" i="1"/>
  <c r="AJ1040" i="1" s="1"/>
  <c r="AM1040" i="1"/>
  <c r="X1040" i="1"/>
  <c r="Z1040" i="1"/>
  <c r="G1040" i="1"/>
  <c r="N1040" i="1"/>
  <c r="W1040" i="1"/>
  <c r="AE1040" i="1" s="1"/>
  <c r="AL1040" i="1"/>
  <c r="Q1040" i="1"/>
  <c r="U1040" i="1"/>
  <c r="AH1040" i="1"/>
  <c r="J1040" i="1"/>
  <c r="C1040" i="1"/>
  <c r="D1040" i="1"/>
  <c r="Y1040" i="1"/>
  <c r="AF1040" i="1"/>
  <c r="AK1040" i="1"/>
  <c r="K1040" i="1"/>
  <c r="T1040" i="1"/>
  <c r="M1040" i="1"/>
  <c r="B1041" i="1"/>
  <c r="AC1041" i="1" l="1"/>
  <c r="AD1041" i="1"/>
  <c r="AA1041" i="1"/>
  <c r="AB1041" i="1"/>
  <c r="AN1040" i="1"/>
  <c r="AG1040" i="1"/>
  <c r="V1040" i="1"/>
  <c r="P1040" i="1"/>
  <c r="S1040" i="1"/>
  <c r="R1040" i="1"/>
  <c r="O1040" i="1"/>
  <c r="A1040" i="1"/>
  <c r="H1040" i="1"/>
  <c r="I1040" i="1" s="1"/>
  <c r="E1040" i="1"/>
  <c r="F1040" i="1" s="1"/>
  <c r="AI1041" i="1"/>
  <c r="AJ1041" i="1" s="1"/>
  <c r="X1041" i="1"/>
  <c r="Q1041" i="1"/>
  <c r="T1041" i="1"/>
  <c r="Y1041" i="1"/>
  <c r="AL1041" i="1"/>
  <c r="C1041" i="1"/>
  <c r="B1042" i="1"/>
  <c r="U1041" i="1"/>
  <c r="D1041" i="1"/>
  <c r="AM1041" i="1"/>
  <c r="N1041" i="1"/>
  <c r="Z1041" i="1"/>
  <c r="G1041" i="1"/>
  <c r="K1041" i="1"/>
  <c r="J1041" i="1"/>
  <c r="AF1041" i="1"/>
  <c r="AK1041" i="1"/>
  <c r="AH1041" i="1"/>
  <c r="M1041" i="1"/>
  <c r="W1041" i="1"/>
  <c r="AE1041" i="1" s="1"/>
  <c r="AB1042" i="1" l="1"/>
  <c r="AD1042" i="1"/>
  <c r="AC1042" i="1"/>
  <c r="AA1042" i="1"/>
  <c r="AN1041" i="1"/>
  <c r="AG1041" i="1"/>
  <c r="V1041" i="1"/>
  <c r="P1041" i="1"/>
  <c r="S1041" i="1"/>
  <c r="R1041" i="1"/>
  <c r="O1041" i="1"/>
  <c r="A1041" i="1"/>
  <c r="H1041" i="1"/>
  <c r="I1041" i="1" s="1"/>
  <c r="E1041" i="1"/>
  <c r="F1041" i="1" s="1"/>
  <c r="AI1042" i="1"/>
  <c r="AJ1042" i="1" s="1"/>
  <c r="G1042" i="1"/>
  <c r="AL1042" i="1"/>
  <c r="T1042" i="1"/>
  <c r="N1042" i="1"/>
  <c r="AH1042" i="1"/>
  <c r="Y1042" i="1"/>
  <c r="AM1042" i="1"/>
  <c r="C1042" i="1"/>
  <c r="M1042" i="1"/>
  <c r="Z1042" i="1"/>
  <c r="Q1042" i="1"/>
  <c r="X1042" i="1"/>
  <c r="W1042" i="1"/>
  <c r="AE1042" i="1" s="1"/>
  <c r="B1043" i="1"/>
  <c r="U1042" i="1"/>
  <c r="D1042" i="1"/>
  <c r="K1042" i="1"/>
  <c r="AK1042" i="1"/>
  <c r="J1042" i="1"/>
  <c r="AF1042" i="1"/>
  <c r="AB1043" i="1" l="1"/>
  <c r="AC1043" i="1"/>
  <c r="AA1043" i="1"/>
  <c r="AD1043" i="1"/>
  <c r="AN1042" i="1"/>
  <c r="AG1042" i="1"/>
  <c r="V1042" i="1"/>
  <c r="P1042" i="1"/>
  <c r="S1042" i="1"/>
  <c r="R1042" i="1"/>
  <c r="O1042" i="1"/>
  <c r="A1042" i="1"/>
  <c r="H1042" i="1"/>
  <c r="I1042" i="1" s="1"/>
  <c r="E1042" i="1"/>
  <c r="F1042" i="1" s="1"/>
  <c r="AI1043" i="1"/>
  <c r="AJ1043" i="1" s="1"/>
  <c r="N1043" i="1"/>
  <c r="X1043" i="1"/>
  <c r="W1043" i="1"/>
  <c r="AE1043" i="1" s="1"/>
  <c r="D1043" i="1"/>
  <c r="K1043" i="1"/>
  <c r="M1043" i="1"/>
  <c r="AL1043" i="1"/>
  <c r="Y1043" i="1"/>
  <c r="C1043" i="1"/>
  <c r="B1044" i="1"/>
  <c r="G1043" i="1"/>
  <c r="U1043" i="1"/>
  <c r="T1043" i="1"/>
  <c r="J1043" i="1"/>
  <c r="AM1043" i="1"/>
  <c r="AF1043" i="1"/>
  <c r="AK1043" i="1"/>
  <c r="AH1043" i="1"/>
  <c r="Z1043" i="1"/>
  <c r="Q1043" i="1"/>
  <c r="AA1044" i="1" l="1"/>
  <c r="AD1044" i="1"/>
  <c r="AB1044" i="1"/>
  <c r="AC1044" i="1"/>
  <c r="AN1043" i="1"/>
  <c r="AG1043" i="1"/>
  <c r="V1043" i="1"/>
  <c r="P1043" i="1"/>
  <c r="S1043" i="1"/>
  <c r="A1043" i="1"/>
  <c r="H1043" i="1"/>
  <c r="I1043" i="1" s="1"/>
  <c r="E1043" i="1"/>
  <c r="F1043" i="1" s="1"/>
  <c r="R1043" i="1"/>
  <c r="O1043" i="1"/>
  <c r="AI1044" i="1"/>
  <c r="AJ1044" i="1" s="1"/>
  <c r="AM1044" i="1"/>
  <c r="T1044" i="1"/>
  <c r="Z1044" i="1"/>
  <c r="N1044" i="1"/>
  <c r="Y1044" i="1"/>
  <c r="AL1044" i="1"/>
  <c r="U1044" i="1"/>
  <c r="G1044" i="1"/>
  <c r="W1044" i="1"/>
  <c r="AE1044" i="1" s="1"/>
  <c r="J1044" i="1"/>
  <c r="B1045" i="1"/>
  <c r="C1044" i="1"/>
  <c r="K1044" i="1"/>
  <c r="AK1044" i="1"/>
  <c r="D1044" i="1"/>
  <c r="AH1044" i="1"/>
  <c r="M1044" i="1"/>
  <c r="Q1044" i="1"/>
  <c r="AF1044" i="1"/>
  <c r="X1044" i="1"/>
  <c r="AD1045" i="1" l="1"/>
  <c r="AA1045" i="1"/>
  <c r="AC1045" i="1"/>
  <c r="AB1045" i="1"/>
  <c r="AN1044" i="1"/>
  <c r="AG1044" i="1"/>
  <c r="V1044" i="1"/>
  <c r="P1044" i="1"/>
  <c r="S1044" i="1"/>
  <c r="R1044" i="1"/>
  <c r="O1044" i="1"/>
  <c r="A1044" i="1"/>
  <c r="H1044" i="1"/>
  <c r="I1044" i="1" s="1"/>
  <c r="E1044" i="1"/>
  <c r="F1044" i="1" s="1"/>
  <c r="AI1045" i="1"/>
  <c r="AJ1045" i="1" s="1"/>
  <c r="B1046" i="1"/>
  <c r="M1045" i="1"/>
  <c r="W1045" i="1"/>
  <c r="AE1045" i="1" s="1"/>
  <c r="T1045" i="1"/>
  <c r="AM1045" i="1"/>
  <c r="Q1045" i="1"/>
  <c r="U1045" i="1"/>
  <c r="AK1045" i="1"/>
  <c r="AF1045" i="1"/>
  <c r="J1045" i="1"/>
  <c r="X1045" i="1"/>
  <c r="G1045" i="1"/>
  <c r="Y1045" i="1"/>
  <c r="AH1045" i="1"/>
  <c r="D1045" i="1"/>
  <c r="Z1045" i="1"/>
  <c r="AL1045" i="1"/>
  <c r="K1045" i="1"/>
  <c r="N1045" i="1"/>
  <c r="C1045" i="1"/>
  <c r="AC1046" i="1" l="1"/>
  <c r="AA1046" i="1"/>
  <c r="AD1046" i="1"/>
  <c r="AB1046" i="1"/>
  <c r="AN1045" i="1"/>
  <c r="AG1045" i="1"/>
  <c r="V1045" i="1"/>
  <c r="P1045" i="1"/>
  <c r="S1045" i="1"/>
  <c r="A1045" i="1"/>
  <c r="H1045" i="1"/>
  <c r="I1045" i="1" s="1"/>
  <c r="E1045" i="1"/>
  <c r="F1045" i="1" s="1"/>
  <c r="R1045" i="1"/>
  <c r="O1045" i="1"/>
  <c r="AI1046" i="1"/>
  <c r="AJ1046" i="1" s="1"/>
  <c r="K1046" i="1"/>
  <c r="AL1046" i="1"/>
  <c r="AF1046" i="1"/>
  <c r="Z1046" i="1"/>
  <c r="D1046" i="1"/>
  <c r="G1046" i="1"/>
  <c r="C1046" i="1"/>
  <c r="J1046" i="1"/>
  <c r="M1046" i="1"/>
  <c r="Y1046" i="1"/>
  <c r="U1046" i="1"/>
  <c r="AK1046" i="1"/>
  <c r="T1046" i="1"/>
  <c r="AM1046" i="1"/>
  <c r="N1046" i="1"/>
  <c r="X1046" i="1"/>
  <c r="Q1046" i="1"/>
  <c r="B1047" i="1"/>
  <c r="W1046" i="1"/>
  <c r="AE1046" i="1" s="1"/>
  <c r="AH1046" i="1"/>
  <c r="AD1047" i="1" l="1"/>
  <c r="AC1047" i="1"/>
  <c r="AB1047" i="1"/>
  <c r="AA1047" i="1"/>
  <c r="AN1046" i="1"/>
  <c r="AG1046" i="1"/>
  <c r="V1046" i="1"/>
  <c r="P1046" i="1"/>
  <c r="S1046" i="1"/>
  <c r="R1046" i="1"/>
  <c r="O1046" i="1"/>
  <c r="A1046" i="1"/>
  <c r="H1046" i="1"/>
  <c r="I1046" i="1" s="1"/>
  <c r="E1046" i="1"/>
  <c r="F1046" i="1" s="1"/>
  <c r="AI1047" i="1"/>
  <c r="AJ1047" i="1" s="1"/>
  <c r="J1047" i="1"/>
  <c r="C1047" i="1"/>
  <c r="N1047" i="1"/>
  <c r="AH1047" i="1"/>
  <c r="B1048" i="1"/>
  <c r="Q1047" i="1"/>
  <c r="U1047" i="1"/>
  <c r="K1047" i="1"/>
  <c r="AK1047" i="1"/>
  <c r="Y1047" i="1"/>
  <c r="X1047" i="1"/>
  <c r="D1047" i="1"/>
  <c r="Z1047" i="1"/>
  <c r="W1047" i="1"/>
  <c r="AE1047" i="1" s="1"/>
  <c r="T1047" i="1"/>
  <c r="AL1047" i="1"/>
  <c r="AM1047" i="1"/>
  <c r="M1047" i="1"/>
  <c r="AF1047" i="1"/>
  <c r="G1047" i="1"/>
  <c r="AA1048" i="1" l="1"/>
  <c r="AD1048" i="1"/>
  <c r="AC1048" i="1"/>
  <c r="AB1048" i="1"/>
  <c r="AN1047" i="1"/>
  <c r="AG1047" i="1"/>
  <c r="V1047" i="1"/>
  <c r="P1047" i="1"/>
  <c r="S1047" i="1"/>
  <c r="R1047" i="1"/>
  <c r="O1047" i="1"/>
  <c r="A1047" i="1"/>
  <c r="H1047" i="1"/>
  <c r="I1047" i="1" s="1"/>
  <c r="E1047" i="1"/>
  <c r="F1047" i="1" s="1"/>
  <c r="AI1048" i="1"/>
  <c r="AJ1048" i="1" s="1"/>
  <c r="J1048" i="1"/>
  <c r="AH1048" i="1"/>
  <c r="D1048" i="1"/>
  <c r="G1048" i="1"/>
  <c r="Z1048" i="1"/>
  <c r="K1048" i="1"/>
  <c r="M1048" i="1"/>
  <c r="N1048" i="1"/>
  <c r="W1048" i="1"/>
  <c r="AE1048" i="1" s="1"/>
  <c r="Q1048" i="1"/>
  <c r="X1048" i="1"/>
  <c r="AK1048" i="1"/>
  <c r="B1049" i="1"/>
  <c r="Y1048" i="1"/>
  <c r="C1048" i="1"/>
  <c r="AM1048" i="1"/>
  <c r="AL1048" i="1"/>
  <c r="U1048" i="1"/>
  <c r="T1048" i="1"/>
  <c r="AF1048" i="1"/>
  <c r="AB1049" i="1" l="1"/>
  <c r="AA1049" i="1"/>
  <c r="AD1049" i="1"/>
  <c r="AC1049" i="1"/>
  <c r="AN1048" i="1"/>
  <c r="AG1048" i="1"/>
  <c r="V1048" i="1"/>
  <c r="P1048" i="1"/>
  <c r="S1048" i="1"/>
  <c r="A1048" i="1"/>
  <c r="H1048" i="1"/>
  <c r="I1048" i="1" s="1"/>
  <c r="E1048" i="1"/>
  <c r="F1048" i="1" s="1"/>
  <c r="R1048" i="1"/>
  <c r="O1048" i="1"/>
  <c r="AI1049" i="1"/>
  <c r="AJ1049" i="1" s="1"/>
  <c r="M1049" i="1"/>
  <c r="AK1049" i="1"/>
  <c r="AL1049" i="1"/>
  <c r="AH1049" i="1"/>
  <c r="W1049" i="1"/>
  <c r="AE1049" i="1" s="1"/>
  <c r="J1049" i="1"/>
  <c r="Y1049" i="1"/>
  <c r="X1049" i="1"/>
  <c r="D1049" i="1"/>
  <c r="B1050" i="1"/>
  <c r="U1049" i="1"/>
  <c r="K1049" i="1"/>
  <c r="Q1049" i="1"/>
  <c r="T1049" i="1"/>
  <c r="C1049" i="1"/>
  <c r="AM1049" i="1"/>
  <c r="Z1049" i="1"/>
  <c r="AF1049" i="1"/>
  <c r="G1049" i="1"/>
  <c r="N1049" i="1"/>
  <c r="AD1050" i="1" l="1"/>
  <c r="AA1050" i="1"/>
  <c r="AC1050" i="1"/>
  <c r="AB1050" i="1"/>
  <c r="AN1049" i="1"/>
  <c r="AG1049" i="1"/>
  <c r="V1049" i="1"/>
  <c r="P1049" i="1"/>
  <c r="S1049" i="1"/>
  <c r="A1049" i="1"/>
  <c r="H1049" i="1"/>
  <c r="I1049" i="1" s="1"/>
  <c r="E1049" i="1"/>
  <c r="F1049" i="1" s="1"/>
  <c r="R1049" i="1"/>
  <c r="O1049" i="1"/>
  <c r="AI1050" i="1"/>
  <c r="AJ1050" i="1" s="1"/>
  <c r="X1050" i="1"/>
  <c r="U1050" i="1"/>
  <c r="AL1050" i="1"/>
  <c r="W1050" i="1"/>
  <c r="AE1050" i="1" s="1"/>
  <c r="B1051" i="1"/>
  <c r="C1050" i="1"/>
  <c r="AF1050" i="1"/>
  <c r="N1050" i="1"/>
  <c r="T1050" i="1"/>
  <c r="J1050" i="1"/>
  <c r="AM1050" i="1"/>
  <c r="Z1050" i="1"/>
  <c r="K1050" i="1"/>
  <c r="Y1050" i="1"/>
  <c r="AK1050" i="1"/>
  <c r="AH1050" i="1"/>
  <c r="Q1050" i="1"/>
  <c r="D1050" i="1"/>
  <c r="G1050" i="1"/>
  <c r="M1050" i="1"/>
  <c r="AC1051" i="1" l="1"/>
  <c r="AA1051" i="1"/>
  <c r="AB1051" i="1"/>
  <c r="AD1051" i="1"/>
  <c r="AN1050" i="1"/>
  <c r="AG1050" i="1"/>
  <c r="V1050" i="1"/>
  <c r="P1050" i="1"/>
  <c r="S1050" i="1"/>
  <c r="R1050" i="1"/>
  <c r="O1050" i="1"/>
  <c r="A1050" i="1"/>
  <c r="H1050" i="1"/>
  <c r="I1050" i="1" s="1"/>
  <c r="E1050" i="1"/>
  <c r="F1050" i="1" s="1"/>
  <c r="AI1051" i="1"/>
  <c r="AJ1051" i="1" s="1"/>
  <c r="AH1051" i="1"/>
  <c r="B1052" i="1"/>
  <c r="U1051" i="1"/>
  <c r="AF1051" i="1"/>
  <c r="Y1051" i="1"/>
  <c r="Z1051" i="1"/>
  <c r="W1051" i="1"/>
  <c r="AE1051" i="1" s="1"/>
  <c r="T1051" i="1"/>
  <c r="AM1051" i="1"/>
  <c r="C1051" i="1"/>
  <c r="J1051" i="1"/>
  <c r="G1051" i="1"/>
  <c r="M1051" i="1"/>
  <c r="N1051" i="1"/>
  <c r="AK1051" i="1"/>
  <c r="D1051" i="1"/>
  <c r="K1051" i="1"/>
  <c r="AL1051" i="1"/>
  <c r="X1051" i="1"/>
  <c r="Q1051" i="1"/>
  <c r="AD1052" i="1" l="1"/>
  <c r="AB1052" i="1"/>
  <c r="AC1052" i="1"/>
  <c r="AA1052" i="1"/>
  <c r="AN1051" i="1"/>
  <c r="AG1051" i="1"/>
  <c r="V1051" i="1"/>
  <c r="P1051" i="1"/>
  <c r="S1051" i="1"/>
  <c r="R1051" i="1"/>
  <c r="O1051" i="1"/>
  <c r="A1051" i="1"/>
  <c r="H1051" i="1"/>
  <c r="I1051" i="1" s="1"/>
  <c r="E1051" i="1"/>
  <c r="F1051" i="1" s="1"/>
  <c r="AI1052" i="1"/>
  <c r="AJ1052" i="1" s="1"/>
  <c r="Q1052" i="1"/>
  <c r="W1052" i="1"/>
  <c r="AE1052" i="1" s="1"/>
  <c r="AL1052" i="1"/>
  <c r="G1052" i="1"/>
  <c r="U1052" i="1"/>
  <c r="D1052" i="1"/>
  <c r="Y1052" i="1"/>
  <c r="AH1052" i="1"/>
  <c r="Z1052" i="1"/>
  <c r="AM1052" i="1"/>
  <c r="K1052" i="1"/>
  <c r="T1052" i="1"/>
  <c r="N1052" i="1"/>
  <c r="X1052" i="1"/>
  <c r="B1053" i="1"/>
  <c r="M1052" i="1"/>
  <c r="C1052" i="1"/>
  <c r="J1052" i="1"/>
  <c r="AK1052" i="1"/>
  <c r="AF1052" i="1"/>
  <c r="AD1053" i="1" l="1"/>
  <c r="AA1053" i="1"/>
  <c r="AC1053" i="1"/>
  <c r="AB1053" i="1"/>
  <c r="AN1052" i="1"/>
  <c r="AG1052" i="1"/>
  <c r="V1052" i="1"/>
  <c r="P1052" i="1"/>
  <c r="S1052" i="1"/>
  <c r="A1052" i="1"/>
  <c r="H1052" i="1"/>
  <c r="I1052" i="1" s="1"/>
  <c r="E1052" i="1"/>
  <c r="F1052" i="1" s="1"/>
  <c r="R1052" i="1"/>
  <c r="O1052" i="1"/>
  <c r="AI1053" i="1"/>
  <c r="AJ1053" i="1" s="1"/>
  <c r="J1053" i="1"/>
  <c r="AL1053" i="1"/>
  <c r="Y1053" i="1"/>
  <c r="G1053" i="1"/>
  <c r="AH1053" i="1"/>
  <c r="B1054" i="1"/>
  <c r="Z1053" i="1"/>
  <c r="W1053" i="1"/>
  <c r="AE1053" i="1" s="1"/>
  <c r="Q1053" i="1"/>
  <c r="C1053" i="1"/>
  <c r="D1053" i="1"/>
  <c r="AM1053" i="1"/>
  <c r="U1053" i="1"/>
  <c r="M1053" i="1"/>
  <c r="K1053" i="1"/>
  <c r="T1053" i="1"/>
  <c r="X1053" i="1"/>
  <c r="AK1053" i="1"/>
  <c r="AF1053" i="1"/>
  <c r="N1053" i="1"/>
  <c r="AA1054" i="1" l="1"/>
  <c r="AB1054" i="1"/>
  <c r="AC1054" i="1"/>
  <c r="AD1054" i="1"/>
  <c r="AN1053" i="1"/>
  <c r="AG1053" i="1"/>
  <c r="V1053" i="1"/>
  <c r="P1053" i="1"/>
  <c r="S1053" i="1"/>
  <c r="R1053" i="1"/>
  <c r="O1053" i="1"/>
  <c r="A1053" i="1"/>
  <c r="H1053" i="1"/>
  <c r="I1053" i="1" s="1"/>
  <c r="E1053" i="1"/>
  <c r="F1053" i="1" s="1"/>
  <c r="AI1054" i="1"/>
  <c r="AJ1054" i="1" s="1"/>
  <c r="K1054" i="1"/>
  <c r="W1054" i="1"/>
  <c r="AE1054" i="1" s="1"/>
  <c r="C1054" i="1"/>
  <c r="J1054" i="1"/>
  <c r="G1054" i="1"/>
  <c r="AL1054" i="1"/>
  <c r="D1054" i="1"/>
  <c r="B1055" i="1"/>
  <c r="Z1054" i="1"/>
  <c r="M1054" i="1"/>
  <c r="Y1054" i="1"/>
  <c r="AK1054" i="1"/>
  <c r="T1054" i="1"/>
  <c r="AF1054" i="1"/>
  <c r="Q1054" i="1"/>
  <c r="N1054" i="1"/>
  <c r="X1054" i="1"/>
  <c r="U1054" i="1"/>
  <c r="AH1054" i="1"/>
  <c r="AM1054" i="1"/>
  <c r="AA1055" i="1" l="1"/>
  <c r="AD1055" i="1"/>
  <c r="AB1055" i="1"/>
  <c r="AC1055" i="1"/>
  <c r="AN1054" i="1"/>
  <c r="AG1054" i="1"/>
  <c r="V1054" i="1"/>
  <c r="P1054" i="1"/>
  <c r="S1054" i="1"/>
  <c r="R1054" i="1"/>
  <c r="O1054" i="1"/>
  <c r="A1054" i="1"/>
  <c r="H1054" i="1"/>
  <c r="I1054" i="1" s="1"/>
  <c r="E1054" i="1"/>
  <c r="F1054" i="1" s="1"/>
  <c r="AI1055" i="1"/>
  <c r="AJ1055" i="1" s="1"/>
  <c r="Y1055" i="1"/>
  <c r="M1055" i="1"/>
  <c r="C1055" i="1"/>
  <c r="D1055" i="1"/>
  <c r="N1055" i="1"/>
  <c r="AH1055" i="1"/>
  <c r="B1056" i="1"/>
  <c r="W1055" i="1"/>
  <c r="AE1055" i="1" s="1"/>
  <c r="Z1055" i="1"/>
  <c r="AK1055" i="1"/>
  <c r="Q1055" i="1"/>
  <c r="X1055" i="1"/>
  <c r="AF1055" i="1"/>
  <c r="T1055" i="1"/>
  <c r="AM1055" i="1"/>
  <c r="G1055" i="1"/>
  <c r="U1055" i="1"/>
  <c r="J1055" i="1"/>
  <c r="K1055" i="1"/>
  <c r="AL1055" i="1"/>
  <c r="AB1056" i="1" l="1"/>
  <c r="AD1056" i="1"/>
  <c r="AA1056" i="1"/>
  <c r="AC1056" i="1"/>
  <c r="AN1055" i="1"/>
  <c r="AG1055" i="1"/>
  <c r="V1055" i="1"/>
  <c r="P1055" i="1"/>
  <c r="S1055" i="1"/>
  <c r="A1055" i="1"/>
  <c r="H1055" i="1"/>
  <c r="I1055" i="1" s="1"/>
  <c r="E1055" i="1"/>
  <c r="F1055" i="1" s="1"/>
  <c r="R1055" i="1"/>
  <c r="O1055" i="1"/>
  <c r="AI1056" i="1"/>
  <c r="AJ1056" i="1" s="1"/>
  <c r="Q1056" i="1"/>
  <c r="M1056" i="1"/>
  <c r="D1056" i="1"/>
  <c r="AK1056" i="1"/>
  <c r="AF1056" i="1"/>
  <c r="AH1056" i="1"/>
  <c r="X1056" i="1"/>
  <c r="B1057" i="1"/>
  <c r="AM1056" i="1"/>
  <c r="G1056" i="1"/>
  <c r="T1056" i="1"/>
  <c r="C1056" i="1"/>
  <c r="Z1056" i="1"/>
  <c r="W1056" i="1"/>
  <c r="AE1056" i="1" s="1"/>
  <c r="N1056" i="1"/>
  <c r="U1056" i="1"/>
  <c r="J1056" i="1"/>
  <c r="AL1056" i="1"/>
  <c r="K1056" i="1"/>
  <c r="Y1056" i="1"/>
  <c r="AB1057" i="1" l="1"/>
  <c r="AA1057" i="1"/>
  <c r="AC1057" i="1"/>
  <c r="AD1057" i="1"/>
  <c r="AN1056" i="1"/>
  <c r="AG1056" i="1"/>
  <c r="V1056" i="1"/>
  <c r="P1056" i="1"/>
  <c r="S1056" i="1"/>
  <c r="A1056" i="1"/>
  <c r="H1056" i="1"/>
  <c r="I1056" i="1" s="1"/>
  <c r="E1056" i="1"/>
  <c r="F1056" i="1" s="1"/>
  <c r="R1056" i="1"/>
  <c r="O1056" i="1"/>
  <c r="AI1057" i="1"/>
  <c r="AJ1057" i="1" s="1"/>
  <c r="M1057" i="1"/>
  <c r="W1057" i="1"/>
  <c r="AE1057" i="1" s="1"/>
  <c r="D1057" i="1"/>
  <c r="T1057" i="1"/>
  <c r="X1057" i="1"/>
  <c r="C1057" i="1"/>
  <c r="N1057" i="1"/>
  <c r="AM1057" i="1"/>
  <c r="B1058" i="1"/>
  <c r="J1057" i="1"/>
  <c r="AK1057" i="1"/>
  <c r="Y1057" i="1"/>
  <c r="U1057" i="1"/>
  <c r="Q1057" i="1"/>
  <c r="G1057" i="1"/>
  <c r="AF1057" i="1"/>
  <c r="AL1057" i="1"/>
  <c r="K1057" i="1"/>
  <c r="AH1057" i="1"/>
  <c r="Z1057" i="1"/>
  <c r="AB1058" i="1" l="1"/>
  <c r="AC1058" i="1"/>
  <c r="AD1058" i="1"/>
  <c r="AA1058" i="1"/>
  <c r="AN1057" i="1"/>
  <c r="AG1057" i="1"/>
  <c r="V1057" i="1"/>
  <c r="P1057" i="1"/>
  <c r="S1057" i="1"/>
  <c r="A1057" i="1"/>
  <c r="E1057" i="1"/>
  <c r="F1057" i="1" s="1"/>
  <c r="H1057" i="1"/>
  <c r="I1057" i="1" s="1"/>
  <c r="R1057" i="1"/>
  <c r="O1057" i="1"/>
  <c r="AI1058" i="1"/>
  <c r="AJ1058" i="1" s="1"/>
  <c r="AL1058" i="1"/>
  <c r="U1058" i="1"/>
  <c r="T1058" i="1"/>
  <c r="AF1058" i="1"/>
  <c r="X1058" i="1"/>
  <c r="Z1058" i="1"/>
  <c r="D1058" i="1"/>
  <c r="B1059" i="1"/>
  <c r="AH1058" i="1"/>
  <c r="G1058" i="1"/>
  <c r="Y1058" i="1"/>
  <c r="M1058" i="1"/>
  <c r="AK1058" i="1"/>
  <c r="N1058" i="1"/>
  <c r="W1058" i="1"/>
  <c r="AE1058" i="1" s="1"/>
  <c r="K1058" i="1"/>
  <c r="J1058" i="1"/>
  <c r="C1058" i="1"/>
  <c r="Q1058" i="1"/>
  <c r="AM1058" i="1"/>
  <c r="AB1059" i="1" l="1"/>
  <c r="AC1059" i="1"/>
  <c r="AD1059" i="1"/>
  <c r="AA1059" i="1"/>
  <c r="AN1058" i="1"/>
  <c r="AG1058" i="1"/>
  <c r="V1058" i="1"/>
  <c r="P1058" i="1"/>
  <c r="S1058" i="1"/>
  <c r="A1058" i="1"/>
  <c r="E1058" i="1"/>
  <c r="F1058" i="1" s="1"/>
  <c r="H1058" i="1"/>
  <c r="I1058" i="1" s="1"/>
  <c r="R1058" i="1"/>
  <c r="O1058" i="1"/>
  <c r="AI1059" i="1"/>
  <c r="AJ1059" i="1" s="1"/>
  <c r="N1059" i="1"/>
  <c r="X1059" i="1"/>
  <c r="AM1059" i="1"/>
  <c r="AL1059" i="1"/>
  <c r="Y1059" i="1"/>
  <c r="B1060" i="1"/>
  <c r="G1059" i="1"/>
  <c r="AH1059" i="1"/>
  <c r="K1059" i="1"/>
  <c r="C1059" i="1"/>
  <c r="AF1059" i="1"/>
  <c r="J1059" i="1"/>
  <c r="M1059" i="1"/>
  <c r="D1059" i="1"/>
  <c r="U1059" i="1"/>
  <c r="Z1059" i="1"/>
  <c r="W1059" i="1"/>
  <c r="AE1059" i="1" s="1"/>
  <c r="Q1059" i="1"/>
  <c r="T1059" i="1"/>
  <c r="AK1059" i="1"/>
  <c r="AD1060" i="1" l="1"/>
  <c r="AC1060" i="1"/>
  <c r="AB1060" i="1"/>
  <c r="AA1060" i="1"/>
  <c r="AN1059" i="1"/>
  <c r="AG1059" i="1"/>
  <c r="V1059" i="1"/>
  <c r="P1059" i="1"/>
  <c r="S1059" i="1"/>
  <c r="R1059" i="1"/>
  <c r="O1059" i="1"/>
  <c r="A1059" i="1"/>
  <c r="H1059" i="1"/>
  <c r="I1059" i="1" s="1"/>
  <c r="E1059" i="1"/>
  <c r="F1059" i="1" s="1"/>
  <c r="AI1060" i="1"/>
  <c r="AJ1060" i="1" s="1"/>
  <c r="AF1060" i="1"/>
  <c r="Z1060" i="1"/>
  <c r="B1061" i="1"/>
  <c r="D1060" i="1"/>
  <c r="AL1060" i="1"/>
  <c r="W1060" i="1"/>
  <c r="AE1060" i="1" s="1"/>
  <c r="C1060" i="1"/>
  <c r="AK1060" i="1"/>
  <c r="G1060" i="1"/>
  <c r="T1060" i="1"/>
  <c r="K1060" i="1"/>
  <c r="U1060" i="1"/>
  <c r="AM1060" i="1"/>
  <c r="Y1060" i="1"/>
  <c r="M1060" i="1"/>
  <c r="Q1060" i="1"/>
  <c r="J1060" i="1"/>
  <c r="X1060" i="1"/>
  <c r="AH1060" i="1"/>
  <c r="N1060" i="1"/>
  <c r="AC1061" i="1" l="1"/>
  <c r="AB1061" i="1"/>
  <c r="AD1061" i="1"/>
  <c r="AA1061" i="1"/>
  <c r="AN1060" i="1"/>
  <c r="AG1060" i="1"/>
  <c r="V1060" i="1"/>
  <c r="P1060" i="1"/>
  <c r="S1060" i="1"/>
  <c r="R1060" i="1"/>
  <c r="O1060" i="1"/>
  <c r="A1060" i="1"/>
  <c r="H1060" i="1"/>
  <c r="I1060" i="1" s="1"/>
  <c r="E1060" i="1"/>
  <c r="F1060" i="1" s="1"/>
  <c r="AI1061" i="1"/>
  <c r="AJ1061" i="1" s="1"/>
  <c r="B1062" i="1"/>
  <c r="X1061" i="1"/>
  <c r="G1061" i="1"/>
  <c r="AF1061" i="1"/>
  <c r="Z1061" i="1"/>
  <c r="M1061" i="1"/>
  <c r="U1061" i="1"/>
  <c r="AM1061" i="1"/>
  <c r="AH1061" i="1"/>
  <c r="AL1061" i="1"/>
  <c r="J1061" i="1"/>
  <c r="Y1061" i="1"/>
  <c r="AK1061" i="1"/>
  <c r="C1061" i="1"/>
  <c r="W1061" i="1"/>
  <c r="AE1061" i="1" s="1"/>
  <c r="K1061" i="1"/>
  <c r="Q1061" i="1"/>
  <c r="T1061" i="1"/>
  <c r="D1061" i="1"/>
  <c r="N1061" i="1"/>
  <c r="AB1062" i="1" l="1"/>
  <c r="AD1062" i="1"/>
  <c r="AA1062" i="1"/>
  <c r="AC1062" i="1"/>
  <c r="AN1061" i="1"/>
  <c r="AG1061" i="1"/>
  <c r="V1061" i="1"/>
  <c r="P1061" i="1"/>
  <c r="S1061" i="1"/>
  <c r="A1061" i="1"/>
  <c r="H1061" i="1"/>
  <c r="I1061" i="1" s="1"/>
  <c r="E1061" i="1"/>
  <c r="F1061" i="1" s="1"/>
  <c r="R1061" i="1"/>
  <c r="O1061" i="1"/>
  <c r="AI1062" i="1"/>
  <c r="AJ1062" i="1" s="1"/>
  <c r="M1062" i="1"/>
  <c r="X1062" i="1"/>
  <c r="W1062" i="1"/>
  <c r="AE1062" i="1" s="1"/>
  <c r="K1062" i="1"/>
  <c r="C1062" i="1"/>
  <c r="G1062" i="1"/>
  <c r="Z1062" i="1"/>
  <c r="N1062" i="1"/>
  <c r="AM1062" i="1"/>
  <c r="Q1062" i="1"/>
  <c r="AF1062" i="1"/>
  <c r="Y1062" i="1"/>
  <c r="J1062" i="1"/>
  <c r="AK1062" i="1"/>
  <c r="T1062" i="1"/>
  <c r="B1063" i="1"/>
  <c r="D1062" i="1"/>
  <c r="AH1062" i="1"/>
  <c r="U1062" i="1"/>
  <c r="AL1062" i="1"/>
  <c r="AB1063" i="1" l="1"/>
  <c r="AC1063" i="1"/>
  <c r="AA1063" i="1"/>
  <c r="AD1063" i="1"/>
  <c r="AN1062" i="1"/>
  <c r="AG1062" i="1"/>
  <c r="V1062" i="1"/>
  <c r="P1062" i="1"/>
  <c r="S1062" i="1"/>
  <c r="A1062" i="1"/>
  <c r="H1062" i="1"/>
  <c r="I1062" i="1" s="1"/>
  <c r="E1062" i="1"/>
  <c r="F1062" i="1" s="1"/>
  <c r="O1062" i="1"/>
  <c r="R1062" i="1"/>
  <c r="AI1063" i="1"/>
  <c r="AJ1063" i="1" s="1"/>
  <c r="Q1063" i="1"/>
  <c r="AL1063" i="1"/>
  <c r="D1063" i="1"/>
  <c r="AM1063" i="1"/>
  <c r="B1064" i="1"/>
  <c r="G1063" i="1"/>
  <c r="M1063" i="1"/>
  <c r="Z1063" i="1"/>
  <c r="J1063" i="1"/>
  <c r="K1063" i="1"/>
  <c r="U1063" i="1"/>
  <c r="W1063" i="1"/>
  <c r="AE1063" i="1" s="1"/>
  <c r="AH1063" i="1"/>
  <c r="AF1063" i="1"/>
  <c r="Y1063" i="1"/>
  <c r="C1063" i="1"/>
  <c r="X1063" i="1"/>
  <c r="AK1063" i="1"/>
  <c r="T1063" i="1"/>
  <c r="N1063" i="1"/>
  <c r="AD1064" i="1" l="1"/>
  <c r="AC1064" i="1"/>
  <c r="AB1064" i="1"/>
  <c r="AA1064" i="1"/>
  <c r="AN1063" i="1"/>
  <c r="AG1063" i="1"/>
  <c r="V1063" i="1"/>
  <c r="P1063" i="1"/>
  <c r="S1063" i="1"/>
  <c r="A1063" i="1"/>
  <c r="H1063" i="1"/>
  <c r="I1063" i="1" s="1"/>
  <c r="E1063" i="1"/>
  <c r="F1063" i="1" s="1"/>
  <c r="R1063" i="1"/>
  <c r="O1063" i="1"/>
  <c r="AI1064" i="1"/>
  <c r="AJ1064" i="1" s="1"/>
  <c r="N1064" i="1"/>
  <c r="AF1064" i="1"/>
  <c r="AK1064" i="1"/>
  <c r="Z1064" i="1"/>
  <c r="B1065" i="1"/>
  <c r="C1064" i="1"/>
  <c r="T1064" i="1"/>
  <c r="U1064" i="1"/>
  <c r="W1064" i="1"/>
  <c r="AE1064" i="1" s="1"/>
  <c r="K1064" i="1"/>
  <c r="Y1064" i="1"/>
  <c r="Q1064" i="1"/>
  <c r="AM1064" i="1"/>
  <c r="J1064" i="1"/>
  <c r="M1064" i="1"/>
  <c r="D1064" i="1"/>
  <c r="AL1064" i="1"/>
  <c r="X1064" i="1"/>
  <c r="AH1064" i="1"/>
  <c r="G1064" i="1"/>
  <c r="AD1065" i="1" l="1"/>
  <c r="AB1065" i="1"/>
  <c r="AC1065" i="1"/>
  <c r="AA1065" i="1"/>
  <c r="AN1064" i="1"/>
  <c r="AG1064" i="1"/>
  <c r="V1064" i="1"/>
  <c r="P1064" i="1"/>
  <c r="S1064" i="1"/>
  <c r="R1064" i="1"/>
  <c r="O1064" i="1"/>
  <c r="A1064" i="1"/>
  <c r="H1064" i="1"/>
  <c r="I1064" i="1" s="1"/>
  <c r="E1064" i="1"/>
  <c r="F1064" i="1" s="1"/>
  <c r="AI1065" i="1"/>
  <c r="AJ1065" i="1" s="1"/>
  <c r="U1065" i="1"/>
  <c r="AF1065" i="1"/>
  <c r="Z1065" i="1"/>
  <c r="AL1065" i="1"/>
  <c r="B1066" i="1"/>
  <c r="Y1065" i="1"/>
  <c r="AK1065" i="1"/>
  <c r="G1065" i="1"/>
  <c r="AH1065" i="1"/>
  <c r="D1065" i="1"/>
  <c r="X1065" i="1"/>
  <c r="C1065" i="1"/>
  <c r="T1065" i="1"/>
  <c r="N1065" i="1"/>
  <c r="K1065" i="1"/>
  <c r="J1065" i="1"/>
  <c r="AM1065" i="1"/>
  <c r="M1065" i="1"/>
  <c r="W1065" i="1"/>
  <c r="AE1065" i="1" s="1"/>
  <c r="Q1065" i="1"/>
  <c r="AC1066" i="1" l="1"/>
  <c r="AA1066" i="1"/>
  <c r="AD1066" i="1"/>
  <c r="AB1066" i="1"/>
  <c r="AN1065" i="1"/>
  <c r="AG1065" i="1"/>
  <c r="V1065" i="1"/>
  <c r="P1065" i="1"/>
  <c r="S1065" i="1"/>
  <c r="R1065" i="1"/>
  <c r="O1065" i="1"/>
  <c r="A1065" i="1"/>
  <c r="H1065" i="1"/>
  <c r="I1065" i="1" s="1"/>
  <c r="E1065" i="1"/>
  <c r="F1065" i="1" s="1"/>
  <c r="AI1066" i="1"/>
  <c r="AJ1066" i="1" s="1"/>
  <c r="AF1066" i="1"/>
  <c r="X1066" i="1"/>
  <c r="M1066" i="1"/>
  <c r="T1066" i="1"/>
  <c r="J1066" i="1"/>
  <c r="U1066" i="1"/>
  <c r="N1066" i="1"/>
  <c r="AK1066" i="1"/>
  <c r="Y1066" i="1"/>
  <c r="AH1066" i="1"/>
  <c r="AM1066" i="1"/>
  <c r="W1066" i="1"/>
  <c r="AE1066" i="1" s="1"/>
  <c r="B1067" i="1"/>
  <c r="K1066" i="1"/>
  <c r="AL1066" i="1"/>
  <c r="Q1066" i="1"/>
  <c r="C1066" i="1"/>
  <c r="Z1066" i="1"/>
  <c r="G1066" i="1"/>
  <c r="D1066" i="1"/>
  <c r="AB1067" i="1" l="1"/>
  <c r="AC1067" i="1"/>
  <c r="AA1067" i="1"/>
  <c r="AD1067" i="1"/>
  <c r="AN1066" i="1"/>
  <c r="AG1066" i="1"/>
  <c r="V1066" i="1"/>
  <c r="P1066" i="1"/>
  <c r="S1066" i="1"/>
  <c r="A1066" i="1"/>
  <c r="H1066" i="1"/>
  <c r="I1066" i="1" s="1"/>
  <c r="E1066" i="1"/>
  <c r="F1066" i="1" s="1"/>
  <c r="R1066" i="1"/>
  <c r="O1066" i="1"/>
  <c r="AI1067" i="1"/>
  <c r="AJ1067" i="1" s="1"/>
  <c r="G1067" i="1"/>
  <c r="K1067" i="1"/>
  <c r="D1067" i="1"/>
  <c r="Q1067" i="1"/>
  <c r="X1067" i="1"/>
  <c r="AH1067" i="1"/>
  <c r="U1067" i="1"/>
  <c r="T1067" i="1"/>
  <c r="Z1067" i="1"/>
  <c r="Y1067" i="1"/>
  <c r="AL1067" i="1"/>
  <c r="W1067" i="1"/>
  <c r="AE1067" i="1" s="1"/>
  <c r="AK1067" i="1"/>
  <c r="AM1067" i="1"/>
  <c r="C1067" i="1"/>
  <c r="AF1067" i="1"/>
  <c r="M1067" i="1"/>
  <c r="N1067" i="1"/>
  <c r="B1068" i="1"/>
  <c r="J1067" i="1"/>
  <c r="AC1068" i="1" l="1"/>
  <c r="AA1068" i="1"/>
  <c r="AB1068" i="1"/>
  <c r="AD1068" i="1"/>
  <c r="AN1067" i="1"/>
  <c r="AG1067" i="1"/>
  <c r="V1067" i="1"/>
  <c r="P1067" i="1"/>
  <c r="S1067" i="1"/>
  <c r="R1067" i="1"/>
  <c r="O1067" i="1"/>
  <c r="A1067" i="1"/>
  <c r="H1067" i="1"/>
  <c r="I1067" i="1" s="1"/>
  <c r="E1067" i="1"/>
  <c r="F1067" i="1" s="1"/>
  <c r="AI1068" i="1"/>
  <c r="AJ1068" i="1" s="1"/>
  <c r="K1068" i="1"/>
  <c r="AM1068" i="1"/>
  <c r="AH1068" i="1"/>
  <c r="G1068" i="1"/>
  <c r="N1068" i="1"/>
  <c r="X1068" i="1"/>
  <c r="D1068" i="1"/>
  <c r="M1068" i="1"/>
  <c r="T1068" i="1"/>
  <c r="Y1068" i="1"/>
  <c r="U1068" i="1"/>
  <c r="AL1068" i="1"/>
  <c r="Q1068" i="1"/>
  <c r="AK1068" i="1"/>
  <c r="J1068" i="1"/>
  <c r="B1069" i="1"/>
  <c r="Z1068" i="1"/>
  <c r="AF1068" i="1"/>
  <c r="W1068" i="1"/>
  <c r="AE1068" i="1" s="1"/>
  <c r="C1068" i="1"/>
  <c r="AC1069" i="1" l="1"/>
  <c r="AA1069" i="1"/>
  <c r="AD1069" i="1"/>
  <c r="AB1069" i="1"/>
  <c r="AN1068" i="1"/>
  <c r="AG1068" i="1"/>
  <c r="V1068" i="1"/>
  <c r="P1068" i="1"/>
  <c r="S1068" i="1"/>
  <c r="A1068" i="1"/>
  <c r="H1068" i="1"/>
  <c r="I1068" i="1" s="1"/>
  <c r="E1068" i="1"/>
  <c r="F1068" i="1" s="1"/>
  <c r="R1068" i="1"/>
  <c r="O1068" i="1"/>
  <c r="AI1069" i="1"/>
  <c r="AJ1069" i="1" s="1"/>
  <c r="J1069" i="1"/>
  <c r="W1069" i="1"/>
  <c r="AE1069" i="1" s="1"/>
  <c r="N1069" i="1"/>
  <c r="AL1069" i="1"/>
  <c r="U1069" i="1"/>
  <c r="B1070" i="1"/>
  <c r="AM1069" i="1"/>
  <c r="T1069" i="1"/>
  <c r="Q1069" i="1"/>
  <c r="K1069" i="1"/>
  <c r="AH1069" i="1"/>
  <c r="M1069" i="1"/>
  <c r="AK1069" i="1"/>
  <c r="AF1069" i="1"/>
  <c r="Z1069" i="1"/>
  <c r="D1069" i="1"/>
  <c r="C1069" i="1"/>
  <c r="G1069" i="1"/>
  <c r="X1069" i="1"/>
  <c r="Y1069" i="1"/>
  <c r="AA1070" i="1" l="1"/>
  <c r="AD1070" i="1"/>
  <c r="AB1070" i="1"/>
  <c r="AC1070" i="1"/>
  <c r="AN1069" i="1"/>
  <c r="AG1069" i="1"/>
  <c r="V1069" i="1"/>
  <c r="P1069" i="1"/>
  <c r="S1069" i="1"/>
  <c r="A1069" i="1"/>
  <c r="H1069" i="1"/>
  <c r="I1069" i="1" s="1"/>
  <c r="E1069" i="1"/>
  <c r="F1069" i="1" s="1"/>
  <c r="R1069" i="1"/>
  <c r="O1069" i="1"/>
  <c r="AI1070" i="1"/>
  <c r="AJ1070" i="1" s="1"/>
  <c r="AF1070" i="1"/>
  <c r="J1070" i="1"/>
  <c r="C1070" i="1"/>
  <c r="D1070" i="1"/>
  <c r="X1070" i="1"/>
  <c r="Z1070" i="1"/>
  <c r="AL1070" i="1"/>
  <c r="B1071" i="1"/>
  <c r="Q1070" i="1"/>
  <c r="AM1070" i="1"/>
  <c r="N1070" i="1"/>
  <c r="K1070" i="1"/>
  <c r="AK1070" i="1"/>
  <c r="U1070" i="1"/>
  <c r="M1070" i="1"/>
  <c r="G1070" i="1"/>
  <c r="W1070" i="1"/>
  <c r="AE1070" i="1" s="1"/>
  <c r="AH1070" i="1"/>
  <c r="T1070" i="1"/>
  <c r="Y1070" i="1"/>
  <c r="AC1071" i="1" l="1"/>
  <c r="AD1071" i="1"/>
  <c r="AB1071" i="1"/>
  <c r="AA1071" i="1"/>
  <c r="AN1070" i="1"/>
  <c r="AG1070" i="1"/>
  <c r="V1070" i="1"/>
  <c r="P1070" i="1"/>
  <c r="S1070" i="1"/>
  <c r="R1070" i="1"/>
  <c r="O1070" i="1"/>
  <c r="A1070" i="1"/>
  <c r="H1070" i="1"/>
  <c r="I1070" i="1" s="1"/>
  <c r="E1070" i="1"/>
  <c r="F1070" i="1" s="1"/>
  <c r="AI1071" i="1"/>
  <c r="AJ1071" i="1" s="1"/>
  <c r="Y1071" i="1"/>
  <c r="G1071" i="1"/>
  <c r="J1071" i="1"/>
  <c r="M1071" i="1"/>
  <c r="B1072" i="1"/>
  <c r="AF1071" i="1"/>
  <c r="Z1071" i="1"/>
  <c r="D1071" i="1"/>
  <c r="K1071" i="1"/>
  <c r="T1071" i="1"/>
  <c r="X1071" i="1"/>
  <c r="Q1071" i="1"/>
  <c r="AM1071" i="1"/>
  <c r="N1071" i="1"/>
  <c r="C1071" i="1"/>
  <c r="AH1071" i="1"/>
  <c r="AK1071" i="1"/>
  <c r="U1071" i="1"/>
  <c r="W1071" i="1"/>
  <c r="AE1071" i="1" s="1"/>
  <c r="AL1071" i="1"/>
  <c r="AD1072" i="1" l="1"/>
  <c r="AA1072" i="1"/>
  <c r="AB1072" i="1"/>
  <c r="AC1072" i="1"/>
  <c r="AN1071" i="1"/>
  <c r="AG1071" i="1"/>
  <c r="V1071" i="1"/>
  <c r="P1071" i="1"/>
  <c r="S1071" i="1"/>
  <c r="A1071" i="1"/>
  <c r="H1071" i="1"/>
  <c r="I1071" i="1" s="1"/>
  <c r="E1071" i="1"/>
  <c r="F1071" i="1" s="1"/>
  <c r="R1071" i="1"/>
  <c r="O1071" i="1"/>
  <c r="AI1072" i="1"/>
  <c r="AJ1072" i="1" s="1"/>
  <c r="N1072" i="1"/>
  <c r="D1072" i="1"/>
  <c r="Z1072" i="1"/>
  <c r="AF1072" i="1"/>
  <c r="X1072" i="1"/>
  <c r="AH1072" i="1"/>
  <c r="W1072" i="1"/>
  <c r="AE1072" i="1" s="1"/>
  <c r="Y1072" i="1"/>
  <c r="K1072" i="1"/>
  <c r="AM1072" i="1"/>
  <c r="U1072" i="1"/>
  <c r="J1072" i="1"/>
  <c r="M1072" i="1"/>
  <c r="G1072" i="1"/>
  <c r="AK1072" i="1"/>
  <c r="AL1072" i="1"/>
  <c r="C1072" i="1"/>
  <c r="B1073" i="1"/>
  <c r="T1072" i="1"/>
  <c r="Q1072" i="1"/>
  <c r="AC1073" i="1" l="1"/>
  <c r="AB1073" i="1"/>
  <c r="AA1073" i="1"/>
  <c r="AD1073" i="1"/>
  <c r="AN1072" i="1"/>
  <c r="AG1072" i="1"/>
  <c r="V1072" i="1"/>
  <c r="P1072" i="1"/>
  <c r="S1072" i="1"/>
  <c r="A1072" i="1"/>
  <c r="H1072" i="1"/>
  <c r="I1072" i="1" s="1"/>
  <c r="E1072" i="1"/>
  <c r="F1072" i="1" s="1"/>
  <c r="R1072" i="1"/>
  <c r="O1072" i="1"/>
  <c r="AI1073" i="1"/>
  <c r="AJ1073" i="1" s="1"/>
  <c r="U1073" i="1"/>
  <c r="C1073" i="1"/>
  <c r="AH1073" i="1"/>
  <c r="K1073" i="1"/>
  <c r="B1074" i="1"/>
  <c r="Q1073" i="1"/>
  <c r="Z1073" i="1"/>
  <c r="AM1073" i="1"/>
  <c r="J1073" i="1"/>
  <c r="AL1073" i="1"/>
  <c r="T1073" i="1"/>
  <c r="AK1073" i="1"/>
  <c r="M1073" i="1"/>
  <c r="W1073" i="1"/>
  <c r="AE1073" i="1" s="1"/>
  <c r="D1073" i="1"/>
  <c r="G1073" i="1"/>
  <c r="N1073" i="1"/>
  <c r="AF1073" i="1"/>
  <c r="Y1073" i="1"/>
  <c r="X1073" i="1"/>
  <c r="AA1074" i="1" l="1"/>
  <c r="AD1074" i="1"/>
  <c r="AB1074" i="1"/>
  <c r="AC1074" i="1"/>
  <c r="AN1073" i="1"/>
  <c r="AG1073" i="1"/>
  <c r="V1073" i="1"/>
  <c r="P1073" i="1"/>
  <c r="S1073" i="1"/>
  <c r="R1073" i="1"/>
  <c r="O1073" i="1"/>
  <c r="A1073" i="1"/>
  <c r="H1073" i="1"/>
  <c r="I1073" i="1" s="1"/>
  <c r="E1073" i="1"/>
  <c r="F1073" i="1" s="1"/>
  <c r="AI1074" i="1"/>
  <c r="AJ1074" i="1" s="1"/>
  <c r="D1074" i="1"/>
  <c r="AH1074" i="1"/>
  <c r="AK1074" i="1"/>
  <c r="X1074" i="1"/>
  <c r="AF1074" i="1"/>
  <c r="Y1074" i="1"/>
  <c r="T1074" i="1"/>
  <c r="G1074" i="1"/>
  <c r="N1074" i="1"/>
  <c r="C1074" i="1"/>
  <c r="Q1074" i="1"/>
  <c r="M1074" i="1"/>
  <c r="AM1074" i="1"/>
  <c r="J1074" i="1"/>
  <c r="U1074" i="1"/>
  <c r="AL1074" i="1"/>
  <c r="B1075" i="1"/>
  <c r="Z1074" i="1"/>
  <c r="K1074" i="1"/>
  <c r="W1074" i="1"/>
  <c r="AE1074" i="1" s="1"/>
  <c r="AA1075" i="1" l="1"/>
  <c r="AD1075" i="1"/>
  <c r="AC1075" i="1"/>
  <c r="AB1075" i="1"/>
  <c r="AN1074" i="1"/>
  <c r="AG1074" i="1"/>
  <c r="V1074" i="1"/>
  <c r="P1074" i="1"/>
  <c r="S1074" i="1"/>
  <c r="R1074" i="1"/>
  <c r="O1074" i="1"/>
  <c r="A1074" i="1"/>
  <c r="H1074" i="1"/>
  <c r="I1074" i="1" s="1"/>
  <c r="E1074" i="1"/>
  <c r="F1074" i="1" s="1"/>
  <c r="AI1075" i="1"/>
  <c r="AJ1075" i="1" s="1"/>
  <c r="K1075" i="1"/>
  <c r="AK1075" i="1"/>
  <c r="J1075" i="1"/>
  <c r="AM1075" i="1"/>
  <c r="Q1075" i="1"/>
  <c r="C1075" i="1"/>
  <c r="T1075" i="1"/>
  <c r="U1075" i="1"/>
  <c r="Y1075" i="1"/>
  <c r="N1075" i="1"/>
  <c r="Z1075" i="1"/>
  <c r="AF1075" i="1"/>
  <c r="W1075" i="1"/>
  <c r="AE1075" i="1" s="1"/>
  <c r="B1076" i="1"/>
  <c r="AL1075" i="1"/>
  <c r="D1075" i="1"/>
  <c r="AH1075" i="1"/>
  <c r="G1075" i="1"/>
  <c r="X1075" i="1"/>
  <c r="M1075" i="1"/>
  <c r="AC1076" i="1" l="1"/>
  <c r="AA1076" i="1"/>
  <c r="AD1076" i="1"/>
  <c r="AB1076" i="1"/>
  <c r="AN1075" i="1"/>
  <c r="AG1075" i="1"/>
  <c r="V1075" i="1"/>
  <c r="P1075" i="1"/>
  <c r="S1075" i="1"/>
  <c r="R1075" i="1"/>
  <c r="O1075" i="1"/>
  <c r="A1075" i="1"/>
  <c r="H1075" i="1"/>
  <c r="I1075" i="1" s="1"/>
  <c r="E1075" i="1"/>
  <c r="F1075" i="1" s="1"/>
  <c r="AI1076" i="1"/>
  <c r="AJ1076" i="1" s="1"/>
  <c r="AK1076" i="1"/>
  <c r="X1076" i="1"/>
  <c r="AF1076" i="1"/>
  <c r="J1076" i="1"/>
  <c r="Y1076" i="1"/>
  <c r="D1076" i="1"/>
  <c r="N1076" i="1"/>
  <c r="AM1076" i="1"/>
  <c r="M1076" i="1"/>
  <c r="Z1076" i="1"/>
  <c r="W1076" i="1"/>
  <c r="AE1076" i="1" s="1"/>
  <c r="C1076" i="1"/>
  <c r="K1076" i="1"/>
  <c r="AH1076" i="1"/>
  <c r="U1076" i="1"/>
  <c r="B1077" i="1"/>
  <c r="T1076" i="1"/>
  <c r="Q1076" i="1"/>
  <c r="AL1076" i="1"/>
  <c r="G1076" i="1"/>
  <c r="AB1077" i="1" l="1"/>
  <c r="AC1077" i="1"/>
  <c r="AA1077" i="1"/>
  <c r="AD1077" i="1"/>
  <c r="AN1076" i="1"/>
  <c r="AG1076" i="1"/>
  <c r="V1076" i="1"/>
  <c r="P1076" i="1"/>
  <c r="S1076" i="1"/>
  <c r="A1076" i="1"/>
  <c r="H1076" i="1"/>
  <c r="I1076" i="1" s="1"/>
  <c r="E1076" i="1"/>
  <c r="F1076" i="1" s="1"/>
  <c r="R1076" i="1"/>
  <c r="O1076" i="1"/>
  <c r="AI1077" i="1"/>
  <c r="AJ1077" i="1" s="1"/>
  <c r="J1077" i="1"/>
  <c r="Z1077" i="1"/>
  <c r="AM1077" i="1"/>
  <c r="W1077" i="1"/>
  <c r="AE1077" i="1" s="1"/>
  <c r="B1078" i="1"/>
  <c r="K1077" i="1"/>
  <c r="AL1077" i="1"/>
  <c r="U1077" i="1"/>
  <c r="AK1077" i="1"/>
  <c r="AH1077" i="1"/>
  <c r="Q1077" i="1"/>
  <c r="T1077" i="1"/>
  <c r="D1077" i="1"/>
  <c r="X1077" i="1"/>
  <c r="C1077" i="1"/>
  <c r="G1077" i="1"/>
  <c r="Y1077" i="1"/>
  <c r="AF1077" i="1"/>
  <c r="N1077" i="1"/>
  <c r="M1077" i="1"/>
  <c r="AD1078" i="1" l="1"/>
  <c r="AB1078" i="1"/>
  <c r="AC1078" i="1"/>
  <c r="AA1078" i="1"/>
  <c r="AN1077" i="1"/>
  <c r="AG1077" i="1"/>
  <c r="V1077" i="1"/>
  <c r="P1077" i="1"/>
  <c r="S1077" i="1"/>
  <c r="R1077" i="1"/>
  <c r="O1077" i="1"/>
  <c r="A1077" i="1"/>
  <c r="H1077" i="1"/>
  <c r="I1077" i="1" s="1"/>
  <c r="E1077" i="1"/>
  <c r="F1077" i="1" s="1"/>
  <c r="AI1078" i="1"/>
  <c r="AJ1078" i="1" s="1"/>
  <c r="G1078" i="1"/>
  <c r="D1078" i="1"/>
  <c r="N1078" i="1"/>
  <c r="AL1078" i="1"/>
  <c r="AF1078" i="1"/>
  <c r="Z1078" i="1"/>
  <c r="B1079" i="1"/>
  <c r="W1078" i="1"/>
  <c r="AE1078" i="1" s="1"/>
  <c r="M1078" i="1"/>
  <c r="K1078" i="1"/>
  <c r="J1078" i="1"/>
  <c r="T1078" i="1"/>
  <c r="AM1078" i="1"/>
  <c r="U1078" i="1"/>
  <c r="Q1078" i="1"/>
  <c r="AK1078" i="1"/>
  <c r="AH1078" i="1"/>
  <c r="X1078" i="1"/>
  <c r="C1078" i="1"/>
  <c r="Y1078" i="1"/>
  <c r="AA1079" i="1" l="1"/>
  <c r="AB1079" i="1"/>
  <c r="AD1079" i="1"/>
  <c r="AC1079" i="1"/>
  <c r="AN1078" i="1"/>
  <c r="AG1078" i="1"/>
  <c r="V1078" i="1"/>
  <c r="P1078" i="1"/>
  <c r="S1078" i="1"/>
  <c r="A1078" i="1"/>
  <c r="H1078" i="1"/>
  <c r="I1078" i="1" s="1"/>
  <c r="E1078" i="1"/>
  <c r="F1078" i="1" s="1"/>
  <c r="R1078" i="1"/>
  <c r="O1078" i="1"/>
  <c r="AI1079" i="1"/>
  <c r="AJ1079" i="1" s="1"/>
  <c r="D1079" i="1"/>
  <c r="AF1079" i="1"/>
  <c r="AH1079" i="1"/>
  <c r="G1079" i="1"/>
  <c r="Q1079" i="1"/>
  <c r="AM1079" i="1"/>
  <c r="Z1079" i="1"/>
  <c r="W1079" i="1"/>
  <c r="AE1079" i="1" s="1"/>
  <c r="X1079" i="1"/>
  <c r="B1080" i="1"/>
  <c r="C1079" i="1"/>
  <c r="AL1079" i="1"/>
  <c r="U1079" i="1"/>
  <c r="Y1079" i="1"/>
  <c r="N1079" i="1"/>
  <c r="M1079" i="1"/>
  <c r="J1079" i="1"/>
  <c r="T1079" i="1"/>
  <c r="K1079" i="1"/>
  <c r="AK1079" i="1"/>
  <c r="AB1080" i="1" l="1"/>
  <c r="AA1080" i="1"/>
  <c r="AD1080" i="1"/>
  <c r="AC1080" i="1"/>
  <c r="AN1079" i="1"/>
  <c r="AG1079" i="1"/>
  <c r="V1079" i="1"/>
  <c r="P1079" i="1"/>
  <c r="S1079" i="1"/>
  <c r="R1079" i="1"/>
  <c r="O1079" i="1"/>
  <c r="A1079" i="1"/>
  <c r="H1079" i="1"/>
  <c r="I1079" i="1" s="1"/>
  <c r="E1079" i="1"/>
  <c r="F1079" i="1" s="1"/>
  <c r="AI1080" i="1"/>
  <c r="AJ1080" i="1" s="1"/>
  <c r="J1080" i="1"/>
  <c r="AM1080" i="1"/>
  <c r="X1080" i="1"/>
  <c r="T1080" i="1"/>
  <c r="W1080" i="1"/>
  <c r="AE1080" i="1" s="1"/>
  <c r="N1080" i="1"/>
  <c r="C1080" i="1"/>
  <c r="G1080" i="1"/>
  <c r="AF1080" i="1"/>
  <c r="B1081" i="1"/>
  <c r="D1080" i="1"/>
  <c r="Y1080" i="1"/>
  <c r="AL1080" i="1"/>
  <c r="M1080" i="1"/>
  <c r="AK1080" i="1"/>
  <c r="K1080" i="1"/>
  <c r="Z1080" i="1"/>
  <c r="U1080" i="1"/>
  <c r="Q1080" i="1"/>
  <c r="AH1080" i="1"/>
  <c r="AA1081" i="1" l="1"/>
  <c r="AB1081" i="1"/>
  <c r="AC1081" i="1"/>
  <c r="AD1081" i="1"/>
  <c r="AN1080" i="1"/>
  <c r="AG1080" i="1"/>
  <c r="V1080" i="1"/>
  <c r="P1080" i="1"/>
  <c r="S1080" i="1"/>
  <c r="R1080" i="1"/>
  <c r="O1080" i="1"/>
  <c r="A1080" i="1"/>
  <c r="H1080" i="1"/>
  <c r="I1080" i="1" s="1"/>
  <c r="E1080" i="1"/>
  <c r="F1080" i="1" s="1"/>
  <c r="AI1081" i="1"/>
  <c r="AJ1081" i="1" s="1"/>
  <c r="Y1081" i="1"/>
  <c r="AH1081" i="1"/>
  <c r="C1081" i="1"/>
  <c r="U1081" i="1"/>
  <c r="B1082" i="1"/>
  <c r="T1081" i="1"/>
  <c r="J1081" i="1"/>
  <c r="N1081" i="1"/>
  <c r="Z1081" i="1"/>
  <c r="K1081" i="1"/>
  <c r="G1081" i="1"/>
  <c r="Q1081" i="1"/>
  <c r="AF1081" i="1"/>
  <c r="M1081" i="1"/>
  <c r="AK1081" i="1"/>
  <c r="AM1081" i="1"/>
  <c r="AL1081" i="1"/>
  <c r="W1081" i="1"/>
  <c r="AE1081" i="1" s="1"/>
  <c r="X1081" i="1"/>
  <c r="D1081" i="1"/>
  <c r="AD1082" i="1" l="1"/>
  <c r="AA1082" i="1"/>
  <c r="AB1082" i="1"/>
  <c r="AC1082" i="1"/>
  <c r="AN1081" i="1"/>
  <c r="AG1081" i="1"/>
  <c r="V1081" i="1"/>
  <c r="P1081" i="1"/>
  <c r="S1081" i="1"/>
  <c r="R1081" i="1"/>
  <c r="O1081" i="1"/>
  <c r="A1081" i="1"/>
  <c r="H1081" i="1"/>
  <c r="I1081" i="1" s="1"/>
  <c r="E1081" i="1"/>
  <c r="F1081" i="1" s="1"/>
  <c r="AI1082" i="1"/>
  <c r="AJ1082" i="1" s="1"/>
  <c r="D1082" i="1"/>
  <c r="T1082" i="1"/>
  <c r="M1082" i="1"/>
  <c r="W1082" i="1"/>
  <c r="AE1082" i="1" s="1"/>
  <c r="Y1082" i="1"/>
  <c r="N1082" i="1"/>
  <c r="AK1082" i="1"/>
  <c r="Q1082" i="1"/>
  <c r="K1082" i="1"/>
  <c r="AF1082" i="1"/>
  <c r="G1082" i="1"/>
  <c r="AL1082" i="1"/>
  <c r="J1082" i="1"/>
  <c r="C1082" i="1"/>
  <c r="AH1082" i="1"/>
  <c r="B1083" i="1"/>
  <c r="Z1082" i="1"/>
  <c r="AM1082" i="1"/>
  <c r="U1082" i="1"/>
  <c r="X1082" i="1"/>
  <c r="AA1083" i="1" l="1"/>
  <c r="AD1083" i="1"/>
  <c r="AC1083" i="1"/>
  <c r="AB1083" i="1"/>
  <c r="AN1082" i="1"/>
  <c r="AG1082" i="1"/>
  <c r="V1082" i="1"/>
  <c r="P1082" i="1"/>
  <c r="S1082" i="1"/>
  <c r="A1082" i="1"/>
  <c r="H1082" i="1"/>
  <c r="I1082" i="1" s="1"/>
  <c r="E1082" i="1"/>
  <c r="F1082" i="1" s="1"/>
  <c r="R1082" i="1"/>
  <c r="O1082" i="1"/>
  <c r="AI1083" i="1"/>
  <c r="AJ1083" i="1" s="1"/>
  <c r="Y1083" i="1"/>
  <c r="C1083" i="1"/>
  <c r="M1083" i="1"/>
  <c r="AF1083" i="1"/>
  <c r="G1083" i="1"/>
  <c r="AM1083" i="1"/>
  <c r="AK1083" i="1"/>
  <c r="T1083" i="1"/>
  <c r="AL1083" i="1"/>
  <c r="U1083" i="1"/>
  <c r="K1083" i="1"/>
  <c r="D1083" i="1"/>
  <c r="Z1083" i="1"/>
  <c r="W1083" i="1"/>
  <c r="AE1083" i="1" s="1"/>
  <c r="Q1083" i="1"/>
  <c r="N1083" i="1"/>
  <c r="B1084" i="1"/>
  <c r="J1083" i="1"/>
  <c r="X1083" i="1"/>
  <c r="AH1083" i="1"/>
  <c r="AC1084" i="1" l="1"/>
  <c r="AA1084" i="1"/>
  <c r="AB1084" i="1"/>
  <c r="AD1084" i="1"/>
  <c r="AN1083" i="1"/>
  <c r="AG1083" i="1"/>
  <c r="V1083" i="1"/>
  <c r="P1083" i="1"/>
  <c r="S1083" i="1"/>
  <c r="R1083" i="1"/>
  <c r="O1083" i="1"/>
  <c r="A1083" i="1"/>
  <c r="H1083" i="1"/>
  <c r="I1083" i="1" s="1"/>
  <c r="E1083" i="1"/>
  <c r="F1083" i="1" s="1"/>
  <c r="AI1084" i="1"/>
  <c r="AJ1084" i="1" s="1"/>
  <c r="C1084" i="1"/>
  <c r="B1085" i="1"/>
  <c r="K1084" i="1"/>
  <c r="AH1084" i="1"/>
  <c r="G1084" i="1"/>
  <c r="AL1084" i="1"/>
  <c r="T1084" i="1"/>
  <c r="U1084" i="1"/>
  <c r="X1084" i="1"/>
  <c r="AF1084" i="1"/>
  <c r="J1084" i="1"/>
  <c r="M1084" i="1"/>
  <c r="D1084" i="1"/>
  <c r="N1084" i="1"/>
  <c r="AK1084" i="1"/>
  <c r="Z1084" i="1"/>
  <c r="W1084" i="1"/>
  <c r="AE1084" i="1" s="1"/>
  <c r="Q1084" i="1"/>
  <c r="AM1084" i="1"/>
  <c r="Y1084" i="1"/>
  <c r="AB1085" i="1" l="1"/>
  <c r="AC1085" i="1"/>
  <c r="AA1085" i="1"/>
  <c r="AD1085" i="1"/>
  <c r="AN1084" i="1"/>
  <c r="AG1084" i="1"/>
  <c r="V1084" i="1"/>
  <c r="P1084" i="1"/>
  <c r="S1084" i="1"/>
  <c r="R1084" i="1"/>
  <c r="O1084" i="1"/>
  <c r="A1084" i="1"/>
  <c r="H1084" i="1"/>
  <c r="I1084" i="1" s="1"/>
  <c r="E1084" i="1"/>
  <c r="F1084" i="1" s="1"/>
  <c r="AI1085" i="1"/>
  <c r="AJ1085" i="1" s="1"/>
  <c r="J1085" i="1"/>
  <c r="N1085" i="1"/>
  <c r="U1085" i="1"/>
  <c r="B1086" i="1"/>
  <c r="Z1085" i="1"/>
  <c r="W1085" i="1"/>
  <c r="AE1085" i="1" s="1"/>
  <c r="AL1085" i="1"/>
  <c r="M1085" i="1"/>
  <c r="C1085" i="1"/>
  <c r="AF1085" i="1"/>
  <c r="T1085" i="1"/>
  <c r="D1085" i="1"/>
  <c r="AK1085" i="1"/>
  <c r="AH1085" i="1"/>
  <c r="Q1085" i="1"/>
  <c r="Y1085" i="1"/>
  <c r="K1085" i="1"/>
  <c r="X1085" i="1"/>
  <c r="AM1085" i="1"/>
  <c r="G1085" i="1"/>
  <c r="AA1086" i="1" l="1"/>
  <c r="AD1086" i="1"/>
  <c r="AC1086" i="1"/>
  <c r="AB1086" i="1"/>
  <c r="AN1085" i="1"/>
  <c r="AG1085" i="1"/>
  <c r="V1085" i="1"/>
  <c r="P1085" i="1"/>
  <c r="S1085" i="1"/>
  <c r="A1085" i="1"/>
  <c r="H1085" i="1"/>
  <c r="I1085" i="1" s="1"/>
  <c r="E1085" i="1"/>
  <c r="F1085" i="1" s="1"/>
  <c r="R1085" i="1"/>
  <c r="O1085" i="1"/>
  <c r="AI1086" i="1"/>
  <c r="AJ1086" i="1" s="1"/>
  <c r="Z1086" i="1"/>
  <c r="W1086" i="1"/>
  <c r="AE1086" i="1" s="1"/>
  <c r="J1086" i="1"/>
  <c r="C1086" i="1"/>
  <c r="B1087" i="1"/>
  <c r="AF1086" i="1"/>
  <c r="AK1086" i="1"/>
  <c r="G1086" i="1"/>
  <c r="Y1086" i="1"/>
  <c r="T1086" i="1"/>
  <c r="AH1086" i="1"/>
  <c r="D1086" i="1"/>
  <c r="Q1086" i="1"/>
  <c r="X1086" i="1"/>
  <c r="K1086" i="1"/>
  <c r="U1086" i="1"/>
  <c r="AL1086" i="1"/>
  <c r="M1086" i="1"/>
  <c r="AM1086" i="1"/>
  <c r="N1086" i="1"/>
  <c r="AC1087" i="1" l="1"/>
  <c r="AA1087" i="1"/>
  <c r="AD1087" i="1"/>
  <c r="AB1087" i="1"/>
  <c r="AN1086" i="1"/>
  <c r="AG1086" i="1"/>
  <c r="V1086" i="1"/>
  <c r="P1086" i="1"/>
  <c r="S1086" i="1"/>
  <c r="R1086" i="1"/>
  <c r="O1086" i="1"/>
  <c r="A1086" i="1"/>
  <c r="H1086" i="1"/>
  <c r="I1086" i="1" s="1"/>
  <c r="E1086" i="1"/>
  <c r="F1086" i="1" s="1"/>
  <c r="AI1087" i="1"/>
  <c r="AJ1087" i="1" s="1"/>
  <c r="AL1087" i="1"/>
  <c r="B1088" i="1"/>
  <c r="D1087" i="1"/>
  <c r="X1087" i="1"/>
  <c r="Q1087" i="1"/>
  <c r="N1087" i="1"/>
  <c r="AK1087" i="1"/>
  <c r="G1087" i="1"/>
  <c r="K1087" i="1"/>
  <c r="M1087" i="1"/>
  <c r="Z1087" i="1"/>
  <c r="C1087" i="1"/>
  <c r="U1087" i="1"/>
  <c r="J1087" i="1"/>
  <c r="AH1087" i="1"/>
  <c r="AM1087" i="1"/>
  <c r="W1087" i="1"/>
  <c r="AE1087" i="1" s="1"/>
  <c r="Y1087" i="1"/>
  <c r="T1087" i="1"/>
  <c r="AF1087" i="1"/>
  <c r="AC1088" i="1" l="1"/>
  <c r="AA1088" i="1"/>
  <c r="AD1088" i="1"/>
  <c r="AB1088" i="1"/>
  <c r="AN1087" i="1"/>
  <c r="AG1087" i="1"/>
  <c r="V1087" i="1"/>
  <c r="P1087" i="1"/>
  <c r="S1087" i="1"/>
  <c r="A1087" i="1"/>
  <c r="H1087" i="1"/>
  <c r="I1087" i="1" s="1"/>
  <c r="E1087" i="1"/>
  <c r="F1087" i="1" s="1"/>
  <c r="R1087" i="1"/>
  <c r="O1087" i="1"/>
  <c r="AI1088" i="1"/>
  <c r="AJ1088" i="1" s="1"/>
  <c r="N1088" i="1"/>
  <c r="AF1088" i="1"/>
  <c r="Y1088" i="1"/>
  <c r="AM1088" i="1"/>
  <c r="C1088" i="1"/>
  <c r="AH1088" i="1"/>
  <c r="AK1088" i="1"/>
  <c r="J1088" i="1"/>
  <c r="M1088" i="1"/>
  <c r="B1089" i="1"/>
  <c r="T1088" i="1"/>
  <c r="AL1088" i="1"/>
  <c r="X1088" i="1"/>
  <c r="D1088" i="1"/>
  <c r="Q1088" i="1"/>
  <c r="G1088" i="1"/>
  <c r="Z1088" i="1"/>
  <c r="K1088" i="1"/>
  <c r="U1088" i="1"/>
  <c r="W1088" i="1"/>
  <c r="AE1088" i="1" s="1"/>
  <c r="AD1089" i="1" l="1"/>
  <c r="AA1089" i="1"/>
  <c r="AC1089" i="1"/>
  <c r="AB1089" i="1"/>
  <c r="AN1088" i="1"/>
  <c r="AG1088" i="1"/>
  <c r="V1088" i="1"/>
  <c r="P1088" i="1"/>
  <c r="S1088" i="1"/>
  <c r="R1088" i="1"/>
  <c r="O1088" i="1"/>
  <c r="A1088" i="1"/>
  <c r="H1088" i="1"/>
  <c r="I1088" i="1" s="1"/>
  <c r="E1088" i="1"/>
  <c r="F1088" i="1" s="1"/>
  <c r="AI1089" i="1"/>
  <c r="AJ1089" i="1" s="1"/>
  <c r="U1089" i="1"/>
  <c r="B1090" i="1"/>
  <c r="AH1089" i="1"/>
  <c r="T1089" i="1"/>
  <c r="J1089" i="1"/>
  <c r="W1089" i="1"/>
  <c r="AE1089" i="1" s="1"/>
  <c r="N1089" i="1"/>
  <c r="Z1089" i="1"/>
  <c r="Q1089" i="1"/>
  <c r="D1089" i="1"/>
  <c r="AF1089" i="1"/>
  <c r="G1089" i="1"/>
  <c r="AK1089" i="1"/>
  <c r="K1089" i="1"/>
  <c r="M1089" i="1"/>
  <c r="AL1089" i="1"/>
  <c r="AM1089" i="1"/>
  <c r="Y1089" i="1"/>
  <c r="X1089" i="1"/>
  <c r="C1089" i="1"/>
  <c r="AD1090" i="1" l="1"/>
  <c r="AC1090" i="1"/>
  <c r="AA1090" i="1"/>
  <c r="AB1090" i="1"/>
  <c r="AN1089" i="1"/>
  <c r="AG1089" i="1"/>
  <c r="V1089" i="1"/>
  <c r="P1089" i="1"/>
  <c r="S1089" i="1"/>
  <c r="A1089" i="1"/>
  <c r="E1089" i="1"/>
  <c r="F1089" i="1" s="1"/>
  <c r="H1089" i="1"/>
  <c r="I1089" i="1" s="1"/>
  <c r="R1089" i="1"/>
  <c r="O1089" i="1"/>
  <c r="AI1090" i="1"/>
  <c r="AJ1090" i="1" s="1"/>
  <c r="C1090" i="1"/>
  <c r="AH1090" i="1"/>
  <c r="AL1090" i="1"/>
  <c r="X1090" i="1"/>
  <c r="AF1090" i="1"/>
  <c r="K1090" i="1"/>
  <c r="Y1090" i="1"/>
  <c r="T1090" i="1"/>
  <c r="N1090" i="1"/>
  <c r="AK1090" i="1"/>
  <c r="J1090" i="1"/>
  <c r="M1090" i="1"/>
  <c r="Z1090" i="1"/>
  <c r="AM1090" i="1"/>
  <c r="G1090" i="1"/>
  <c r="W1090" i="1"/>
  <c r="AE1090" i="1" s="1"/>
  <c r="D1090" i="1"/>
  <c r="Q1090" i="1"/>
  <c r="B1091" i="1"/>
  <c r="U1090" i="1"/>
  <c r="AA1091" i="1" l="1"/>
  <c r="AB1091" i="1"/>
  <c r="AC1091" i="1"/>
  <c r="AD1091" i="1"/>
  <c r="AN1090" i="1"/>
  <c r="AG1090" i="1"/>
  <c r="V1090" i="1"/>
  <c r="P1090" i="1"/>
  <c r="S1090" i="1"/>
  <c r="R1090" i="1"/>
  <c r="O1090" i="1"/>
  <c r="A1090" i="1"/>
  <c r="H1090" i="1"/>
  <c r="I1090" i="1" s="1"/>
  <c r="E1090" i="1"/>
  <c r="F1090" i="1" s="1"/>
  <c r="AI1091" i="1"/>
  <c r="AJ1091" i="1" s="1"/>
  <c r="U1091" i="1"/>
  <c r="G1091" i="1"/>
  <c r="AH1091" i="1"/>
  <c r="T1091" i="1"/>
  <c r="B1092" i="1"/>
  <c r="J1091" i="1"/>
  <c r="N1091" i="1"/>
  <c r="D1091" i="1"/>
  <c r="Y1091" i="1"/>
  <c r="AM1091" i="1"/>
  <c r="Z1091" i="1"/>
  <c r="AF1091" i="1"/>
  <c r="K1091" i="1"/>
  <c r="C1091" i="1"/>
  <c r="AK1091" i="1"/>
  <c r="M1091" i="1"/>
  <c r="W1091" i="1"/>
  <c r="AE1091" i="1" s="1"/>
  <c r="Q1091" i="1"/>
  <c r="X1091" i="1"/>
  <c r="AL1091" i="1"/>
  <c r="AA1092" i="1" l="1"/>
  <c r="AB1092" i="1"/>
  <c r="AC1092" i="1"/>
  <c r="AD1092" i="1"/>
  <c r="AN1091" i="1"/>
  <c r="AG1091" i="1"/>
  <c r="V1091" i="1"/>
  <c r="P1091" i="1"/>
  <c r="S1091" i="1"/>
  <c r="R1091" i="1"/>
  <c r="O1091" i="1"/>
  <c r="A1091" i="1"/>
  <c r="H1091" i="1"/>
  <c r="I1091" i="1" s="1"/>
  <c r="E1091" i="1"/>
  <c r="F1091" i="1" s="1"/>
  <c r="AI1092" i="1"/>
  <c r="AJ1092" i="1" s="1"/>
  <c r="D1092" i="1"/>
  <c r="AF1092" i="1"/>
  <c r="AK1092" i="1"/>
  <c r="X1092" i="1"/>
  <c r="W1092" i="1"/>
  <c r="AE1092" i="1" s="1"/>
  <c r="T1092" i="1"/>
  <c r="M1092" i="1"/>
  <c r="Z1092" i="1"/>
  <c r="Q1092" i="1"/>
  <c r="N1092" i="1"/>
  <c r="AH1092" i="1"/>
  <c r="K1092" i="1"/>
  <c r="AL1092" i="1"/>
  <c r="B1093" i="1"/>
  <c r="C1092" i="1"/>
  <c r="G1092" i="1"/>
  <c r="J1092" i="1"/>
  <c r="U1092" i="1"/>
  <c r="AM1092" i="1"/>
  <c r="Y1092" i="1"/>
  <c r="AA1093" i="1" l="1"/>
  <c r="AC1093" i="1"/>
  <c r="AD1093" i="1"/>
  <c r="AB1093" i="1"/>
  <c r="AN1092" i="1"/>
  <c r="AG1092" i="1"/>
  <c r="V1092" i="1"/>
  <c r="P1092" i="1"/>
  <c r="S1092" i="1"/>
  <c r="A1092" i="1"/>
  <c r="H1092" i="1"/>
  <c r="I1092" i="1" s="1"/>
  <c r="E1092" i="1"/>
  <c r="F1092" i="1" s="1"/>
  <c r="R1092" i="1"/>
  <c r="O1092" i="1"/>
  <c r="AI1093" i="1"/>
  <c r="AJ1093" i="1" s="1"/>
  <c r="T1093" i="1"/>
  <c r="C1093" i="1"/>
  <c r="K1093" i="1"/>
  <c r="J1093" i="1"/>
  <c r="D1093" i="1"/>
  <c r="W1093" i="1"/>
  <c r="AE1093" i="1" s="1"/>
  <c r="AL1093" i="1"/>
  <c r="G1093" i="1"/>
  <c r="U1093" i="1"/>
  <c r="AH1093" i="1"/>
  <c r="N1093" i="1"/>
  <c r="M1093" i="1"/>
  <c r="AK1093" i="1"/>
  <c r="AM1093" i="1"/>
  <c r="Y1093" i="1"/>
  <c r="Q1093" i="1"/>
  <c r="AF1093" i="1"/>
  <c r="Z1093" i="1"/>
  <c r="B1094" i="1"/>
  <c r="X1093" i="1"/>
  <c r="AB1094" i="1" l="1"/>
  <c r="AA1094" i="1"/>
  <c r="AD1094" i="1"/>
  <c r="AC1094" i="1"/>
  <c r="AN1093" i="1"/>
  <c r="AG1093" i="1"/>
  <c r="V1093" i="1"/>
  <c r="P1093" i="1"/>
  <c r="S1093" i="1"/>
  <c r="R1093" i="1"/>
  <c r="O1093" i="1"/>
  <c r="A1093" i="1"/>
  <c r="H1093" i="1"/>
  <c r="I1093" i="1" s="1"/>
  <c r="E1093" i="1"/>
  <c r="F1093" i="1" s="1"/>
  <c r="AI1094" i="1"/>
  <c r="AJ1094" i="1" s="1"/>
  <c r="C1094" i="1"/>
  <c r="T1094" i="1"/>
  <c r="AH1094" i="1"/>
  <c r="AL1094" i="1"/>
  <c r="M1094" i="1"/>
  <c r="K1094" i="1"/>
  <c r="AM1094" i="1"/>
  <c r="B1095" i="1"/>
  <c r="AF1094" i="1"/>
  <c r="X1094" i="1"/>
  <c r="D1094" i="1"/>
  <c r="N1094" i="1"/>
  <c r="Q1094" i="1"/>
  <c r="W1094" i="1"/>
  <c r="AE1094" i="1" s="1"/>
  <c r="G1094" i="1"/>
  <c r="J1094" i="1"/>
  <c r="Y1094" i="1"/>
  <c r="U1094" i="1"/>
  <c r="AK1094" i="1"/>
  <c r="Z1094" i="1"/>
  <c r="AD1095" i="1" l="1"/>
  <c r="AA1095" i="1"/>
  <c r="AC1095" i="1"/>
  <c r="AB1095" i="1"/>
  <c r="AN1094" i="1"/>
  <c r="AG1094" i="1"/>
  <c r="V1094" i="1"/>
  <c r="P1094" i="1"/>
  <c r="S1094" i="1"/>
  <c r="O1094" i="1"/>
  <c r="R1094" i="1"/>
  <c r="A1094" i="1"/>
  <c r="H1094" i="1"/>
  <c r="I1094" i="1" s="1"/>
  <c r="E1094" i="1"/>
  <c r="F1094" i="1" s="1"/>
  <c r="AI1095" i="1"/>
  <c r="AJ1095" i="1" s="1"/>
  <c r="W1095" i="1"/>
  <c r="AE1095" i="1" s="1"/>
  <c r="AH1095" i="1"/>
  <c r="B1096" i="1"/>
  <c r="C1095" i="1"/>
  <c r="Y1095" i="1"/>
  <c r="T1095" i="1"/>
  <c r="AK1095" i="1"/>
  <c r="G1095" i="1"/>
  <c r="AF1095" i="1"/>
  <c r="Q1095" i="1"/>
  <c r="D1095" i="1"/>
  <c r="X1095" i="1"/>
  <c r="AL1095" i="1"/>
  <c r="AM1095" i="1"/>
  <c r="K1095" i="1"/>
  <c r="N1095" i="1"/>
  <c r="M1095" i="1"/>
  <c r="U1095" i="1"/>
  <c r="J1095" i="1"/>
  <c r="Z1095" i="1"/>
  <c r="AA1096" i="1" l="1"/>
  <c r="AC1096" i="1"/>
  <c r="AB1096" i="1"/>
  <c r="AD1096" i="1"/>
  <c r="AN1095" i="1"/>
  <c r="AG1095" i="1"/>
  <c r="V1095" i="1"/>
  <c r="P1095" i="1"/>
  <c r="S1095" i="1"/>
  <c r="R1095" i="1"/>
  <c r="O1095" i="1"/>
  <c r="A1095" i="1"/>
  <c r="H1095" i="1"/>
  <c r="I1095" i="1" s="1"/>
  <c r="E1095" i="1"/>
  <c r="F1095" i="1" s="1"/>
  <c r="AI1096" i="1"/>
  <c r="AJ1096" i="1" s="1"/>
  <c r="M1096" i="1"/>
  <c r="J1096" i="1"/>
  <c r="U1096" i="1"/>
  <c r="AM1096" i="1"/>
  <c r="X1096" i="1"/>
  <c r="Z1096" i="1"/>
  <c r="Y1096" i="1"/>
  <c r="B1097" i="1"/>
  <c r="N1096" i="1"/>
  <c r="AH1096" i="1"/>
  <c r="G1096" i="1"/>
  <c r="C1096" i="1"/>
  <c r="T1096" i="1"/>
  <c r="AL1096" i="1"/>
  <c r="AK1096" i="1"/>
  <c r="AF1096" i="1"/>
  <c r="D1096" i="1"/>
  <c r="W1096" i="1"/>
  <c r="AE1096" i="1" s="1"/>
  <c r="Q1096" i="1"/>
  <c r="K1096" i="1"/>
  <c r="AB1097" i="1" l="1"/>
  <c r="AD1097" i="1"/>
  <c r="AA1097" i="1"/>
  <c r="AC1097" i="1"/>
  <c r="AN1096" i="1"/>
  <c r="AG1096" i="1"/>
  <c r="V1096" i="1"/>
  <c r="P1096" i="1"/>
  <c r="S1096" i="1"/>
  <c r="A1096" i="1"/>
  <c r="H1096" i="1"/>
  <c r="I1096" i="1" s="1"/>
  <c r="E1096" i="1"/>
  <c r="F1096" i="1" s="1"/>
  <c r="R1096" i="1"/>
  <c r="O1096" i="1"/>
  <c r="AI1097" i="1"/>
  <c r="AJ1097" i="1" s="1"/>
  <c r="W1097" i="1"/>
  <c r="AE1097" i="1" s="1"/>
  <c r="AH1097" i="1"/>
  <c r="Y1097" i="1"/>
  <c r="G1097" i="1"/>
  <c r="Q1097" i="1"/>
  <c r="J1097" i="1"/>
  <c r="M1097" i="1"/>
  <c r="B1098" i="1"/>
  <c r="U1097" i="1"/>
  <c r="Z1097" i="1"/>
  <c r="AF1097" i="1"/>
  <c r="K1097" i="1"/>
  <c r="AL1097" i="1"/>
  <c r="X1097" i="1"/>
  <c r="D1097" i="1"/>
  <c r="AK1097" i="1"/>
  <c r="T1097" i="1"/>
  <c r="C1097" i="1"/>
  <c r="N1097" i="1"/>
  <c r="AM1097" i="1"/>
  <c r="AC1098" i="1" l="1"/>
  <c r="AD1098" i="1"/>
  <c r="AA1098" i="1"/>
  <c r="AB1098" i="1"/>
  <c r="AN1097" i="1"/>
  <c r="AG1097" i="1"/>
  <c r="V1097" i="1"/>
  <c r="P1097" i="1"/>
  <c r="S1097" i="1"/>
  <c r="A1097" i="1"/>
  <c r="H1097" i="1"/>
  <c r="I1097" i="1" s="1"/>
  <c r="E1097" i="1"/>
  <c r="F1097" i="1" s="1"/>
  <c r="R1097" i="1"/>
  <c r="O1097" i="1"/>
  <c r="AI1098" i="1"/>
  <c r="AJ1098" i="1" s="1"/>
  <c r="AF1098" i="1"/>
  <c r="Y1098" i="1"/>
  <c r="W1098" i="1"/>
  <c r="AE1098" i="1" s="1"/>
  <c r="C1098" i="1"/>
  <c r="G1098" i="1"/>
  <c r="M1098" i="1"/>
  <c r="Q1098" i="1"/>
  <c r="X1098" i="1"/>
  <c r="T1098" i="1"/>
  <c r="AK1098" i="1"/>
  <c r="J1098" i="1"/>
  <c r="B1099" i="1"/>
  <c r="K1098" i="1"/>
  <c r="U1098" i="1"/>
  <c r="N1098" i="1"/>
  <c r="Z1098" i="1"/>
  <c r="D1098" i="1"/>
  <c r="AM1098" i="1"/>
  <c r="AH1098" i="1"/>
  <c r="AL1098" i="1"/>
  <c r="AD1099" i="1" l="1"/>
  <c r="AB1099" i="1"/>
  <c r="AC1099" i="1"/>
  <c r="AA1099" i="1"/>
  <c r="AN1098" i="1"/>
  <c r="AG1098" i="1"/>
  <c r="V1098" i="1"/>
  <c r="P1098" i="1"/>
  <c r="S1098" i="1"/>
  <c r="R1098" i="1"/>
  <c r="O1098" i="1"/>
  <c r="A1098" i="1"/>
  <c r="E1098" i="1"/>
  <c r="F1098" i="1" s="1"/>
  <c r="H1098" i="1"/>
  <c r="I1098" i="1" s="1"/>
  <c r="AI1099" i="1"/>
  <c r="AJ1099" i="1" s="1"/>
  <c r="Q1099" i="1"/>
  <c r="AK1099" i="1"/>
  <c r="K1099" i="1"/>
  <c r="U1099" i="1"/>
  <c r="J1099" i="1"/>
  <c r="AM1099" i="1"/>
  <c r="D1099" i="1"/>
  <c r="G1099" i="1"/>
  <c r="N1099" i="1"/>
  <c r="M1099" i="1"/>
  <c r="AH1099" i="1"/>
  <c r="AL1099" i="1"/>
  <c r="Z1099" i="1"/>
  <c r="X1099" i="1"/>
  <c r="W1099" i="1"/>
  <c r="AE1099" i="1" s="1"/>
  <c r="T1099" i="1"/>
  <c r="B1100" i="1"/>
  <c r="AF1099" i="1"/>
  <c r="Y1099" i="1"/>
  <c r="C1099" i="1"/>
  <c r="AD1100" i="1" l="1"/>
  <c r="AC1100" i="1"/>
  <c r="AB1100" i="1"/>
  <c r="AA1100" i="1"/>
  <c r="AN1099" i="1"/>
  <c r="AG1099" i="1"/>
  <c r="V1099" i="1"/>
  <c r="P1099" i="1"/>
  <c r="S1099" i="1"/>
  <c r="A1099" i="1"/>
  <c r="H1099" i="1"/>
  <c r="I1099" i="1" s="1"/>
  <c r="E1099" i="1"/>
  <c r="F1099" i="1" s="1"/>
  <c r="R1099" i="1"/>
  <c r="O1099" i="1"/>
  <c r="AI1100" i="1"/>
  <c r="AJ1100" i="1" s="1"/>
  <c r="AL1100" i="1"/>
  <c r="X1100" i="1"/>
  <c r="AK1100" i="1"/>
  <c r="Q1100" i="1"/>
  <c r="W1100" i="1"/>
  <c r="AE1100" i="1" s="1"/>
  <c r="T1100" i="1"/>
  <c r="U1100" i="1"/>
  <c r="M1100" i="1"/>
  <c r="AM1100" i="1"/>
  <c r="Y1100" i="1"/>
  <c r="C1100" i="1"/>
  <c r="B1101" i="1"/>
  <c r="J1100" i="1"/>
  <c r="G1100" i="1"/>
  <c r="AF1100" i="1"/>
  <c r="K1100" i="1"/>
  <c r="Z1100" i="1"/>
  <c r="D1100" i="1"/>
  <c r="AH1100" i="1"/>
  <c r="N1100" i="1"/>
  <c r="AC1101" i="1" l="1"/>
  <c r="AD1101" i="1"/>
  <c r="AA1101" i="1"/>
  <c r="AB1101" i="1"/>
  <c r="AN1100" i="1"/>
  <c r="AG1100" i="1"/>
  <c r="V1100" i="1"/>
  <c r="P1100" i="1"/>
  <c r="S1100" i="1"/>
  <c r="A1100" i="1"/>
  <c r="E1100" i="1"/>
  <c r="F1100" i="1" s="1"/>
  <c r="H1100" i="1"/>
  <c r="I1100" i="1" s="1"/>
  <c r="R1100" i="1"/>
  <c r="O1100" i="1"/>
  <c r="AI1101" i="1"/>
  <c r="AJ1101" i="1" s="1"/>
  <c r="K1101" i="1"/>
  <c r="J1101" i="1"/>
  <c r="AK1101" i="1"/>
  <c r="W1101" i="1"/>
  <c r="AE1101" i="1" s="1"/>
  <c r="U1101" i="1"/>
  <c r="T1101" i="1"/>
  <c r="Z1101" i="1"/>
  <c r="Y1101" i="1"/>
  <c r="AM1101" i="1"/>
  <c r="N1101" i="1"/>
  <c r="C1101" i="1"/>
  <c r="Q1101" i="1"/>
  <c r="M1101" i="1"/>
  <c r="D1101" i="1"/>
  <c r="AF1101" i="1"/>
  <c r="X1101" i="1"/>
  <c r="B1102" i="1"/>
  <c r="G1101" i="1"/>
  <c r="AL1101" i="1"/>
  <c r="AH1101" i="1"/>
  <c r="AD1102" i="1" l="1"/>
  <c r="AA1102" i="1"/>
  <c r="AC1102" i="1"/>
  <c r="AB1102" i="1"/>
  <c r="AN1101" i="1"/>
  <c r="AG1101" i="1"/>
  <c r="V1101" i="1"/>
  <c r="P1101" i="1"/>
  <c r="S1101" i="1"/>
  <c r="R1101" i="1"/>
  <c r="O1101" i="1"/>
  <c r="A1101" i="1"/>
  <c r="H1101" i="1"/>
  <c r="I1101" i="1" s="1"/>
  <c r="E1101" i="1"/>
  <c r="F1101" i="1" s="1"/>
  <c r="AI1102" i="1"/>
  <c r="AJ1102" i="1" s="1"/>
  <c r="C1102" i="1"/>
  <c r="AL1102" i="1"/>
  <c r="K1102" i="1"/>
  <c r="J1102" i="1"/>
  <c r="X1102" i="1"/>
  <c r="AH1102" i="1"/>
  <c r="W1102" i="1"/>
  <c r="AE1102" i="1" s="1"/>
  <c r="N1102" i="1"/>
  <c r="U1102" i="1"/>
  <c r="AK1102" i="1"/>
  <c r="AM1102" i="1"/>
  <c r="Q1102" i="1"/>
  <c r="Y1102" i="1"/>
  <c r="Z1102" i="1"/>
  <c r="AF1102" i="1"/>
  <c r="M1102" i="1"/>
  <c r="B1103" i="1"/>
  <c r="T1102" i="1"/>
  <c r="G1102" i="1"/>
  <c r="D1102" i="1"/>
  <c r="AC1103" i="1" l="1"/>
  <c r="AD1103" i="1"/>
  <c r="AB1103" i="1"/>
  <c r="AA1103" i="1"/>
  <c r="AN1102" i="1"/>
  <c r="AG1102" i="1"/>
  <c r="V1102" i="1"/>
  <c r="P1102" i="1"/>
  <c r="S1102" i="1"/>
  <c r="R1102" i="1"/>
  <c r="O1102" i="1"/>
  <c r="A1102" i="1"/>
  <c r="H1102" i="1"/>
  <c r="I1102" i="1" s="1"/>
  <c r="E1102" i="1"/>
  <c r="F1102" i="1" s="1"/>
  <c r="AI1103" i="1"/>
  <c r="AJ1103" i="1" s="1"/>
  <c r="C1103" i="1"/>
  <c r="AK1103" i="1"/>
  <c r="AH1103" i="1"/>
  <c r="B1104" i="1"/>
  <c r="K1103" i="1"/>
  <c r="AM1103" i="1"/>
  <c r="G1103" i="1"/>
  <c r="Y1103" i="1"/>
  <c r="AF1103" i="1"/>
  <c r="U1103" i="1"/>
  <c r="D1103" i="1"/>
  <c r="AL1103" i="1"/>
  <c r="Q1103" i="1"/>
  <c r="T1103" i="1"/>
  <c r="X1103" i="1"/>
  <c r="M1103" i="1"/>
  <c r="W1103" i="1"/>
  <c r="AE1103" i="1" s="1"/>
  <c r="J1103" i="1"/>
  <c r="N1103" i="1"/>
  <c r="Z1103" i="1"/>
  <c r="AC1104" i="1" l="1"/>
  <c r="AB1104" i="1"/>
  <c r="AD1104" i="1"/>
  <c r="AA1104" i="1"/>
  <c r="AN1103" i="1"/>
  <c r="AG1103" i="1"/>
  <c r="V1103" i="1"/>
  <c r="P1103" i="1"/>
  <c r="S1103" i="1"/>
  <c r="R1103" i="1"/>
  <c r="O1103" i="1"/>
  <c r="A1103" i="1"/>
  <c r="H1103" i="1"/>
  <c r="I1103" i="1" s="1"/>
  <c r="E1103" i="1"/>
  <c r="F1103" i="1" s="1"/>
  <c r="AI1104" i="1"/>
  <c r="AJ1104" i="1" s="1"/>
  <c r="J1104" i="1"/>
  <c r="W1104" i="1"/>
  <c r="AE1104" i="1" s="1"/>
  <c r="B1105" i="1"/>
  <c r="C1104" i="1"/>
  <c r="AF1104" i="1"/>
  <c r="T1104" i="1"/>
  <c r="X1104" i="1"/>
  <c r="K1104" i="1"/>
  <c r="AK1104" i="1"/>
  <c r="AH1104" i="1"/>
  <c r="D1104" i="1"/>
  <c r="Q1104" i="1"/>
  <c r="AL1104" i="1"/>
  <c r="G1104" i="1"/>
  <c r="Y1104" i="1"/>
  <c r="N1104" i="1"/>
  <c r="M1104" i="1"/>
  <c r="Z1104" i="1"/>
  <c r="AM1104" i="1"/>
  <c r="U1104" i="1"/>
  <c r="AB1105" i="1" l="1"/>
  <c r="AC1105" i="1"/>
  <c r="AD1105" i="1"/>
  <c r="AA1105" i="1"/>
  <c r="AN1104" i="1"/>
  <c r="AG1104" i="1"/>
  <c r="V1104" i="1"/>
  <c r="P1104" i="1"/>
  <c r="S1104" i="1"/>
  <c r="R1104" i="1"/>
  <c r="O1104" i="1"/>
  <c r="A1104" i="1"/>
  <c r="H1104" i="1"/>
  <c r="I1104" i="1" s="1"/>
  <c r="E1104" i="1"/>
  <c r="F1104" i="1" s="1"/>
  <c r="AI1105" i="1"/>
  <c r="AJ1105" i="1" s="1"/>
  <c r="AH1105" i="1"/>
  <c r="M1105" i="1"/>
  <c r="Y1105" i="1"/>
  <c r="Z1105" i="1"/>
  <c r="D1105" i="1"/>
  <c r="AL1105" i="1"/>
  <c r="Q1105" i="1"/>
  <c r="AF1105" i="1"/>
  <c r="N1105" i="1"/>
  <c r="K1105" i="1"/>
  <c r="AM1105" i="1"/>
  <c r="W1105" i="1"/>
  <c r="AE1105" i="1" s="1"/>
  <c r="X1105" i="1"/>
  <c r="C1105" i="1"/>
  <c r="U1105" i="1"/>
  <c r="G1105" i="1"/>
  <c r="J1105" i="1"/>
  <c r="T1105" i="1"/>
  <c r="B1106" i="1"/>
  <c r="AK1105" i="1"/>
  <c r="AD1106" i="1" l="1"/>
  <c r="AC1106" i="1"/>
  <c r="AB1106" i="1"/>
  <c r="AA1106" i="1"/>
  <c r="AN1105" i="1"/>
  <c r="AG1105" i="1"/>
  <c r="V1105" i="1"/>
  <c r="P1105" i="1"/>
  <c r="S1105" i="1"/>
  <c r="A1105" i="1"/>
  <c r="H1105" i="1"/>
  <c r="I1105" i="1" s="1"/>
  <c r="E1105" i="1"/>
  <c r="F1105" i="1" s="1"/>
  <c r="R1105" i="1"/>
  <c r="O1105" i="1"/>
  <c r="AI1106" i="1"/>
  <c r="AJ1106" i="1" s="1"/>
  <c r="AF1106" i="1"/>
  <c r="Q1106" i="1"/>
  <c r="AH1106" i="1"/>
  <c r="W1106" i="1"/>
  <c r="AE1106" i="1" s="1"/>
  <c r="G1106" i="1"/>
  <c r="AK1106" i="1"/>
  <c r="AL1106" i="1"/>
  <c r="C1106" i="1"/>
  <c r="Y1106" i="1"/>
  <c r="J1106" i="1"/>
  <c r="B1107" i="1"/>
  <c r="K1106" i="1"/>
  <c r="X1106" i="1"/>
  <c r="D1106" i="1"/>
  <c r="T1106" i="1"/>
  <c r="U1106" i="1"/>
  <c r="Z1106" i="1"/>
  <c r="N1106" i="1"/>
  <c r="AM1106" i="1"/>
  <c r="M1106" i="1"/>
  <c r="AB1107" i="1" l="1"/>
  <c r="AD1107" i="1"/>
  <c r="AA1107" i="1"/>
  <c r="AC1107" i="1"/>
  <c r="AN1106" i="1"/>
  <c r="AG1106" i="1"/>
  <c r="V1106" i="1"/>
  <c r="P1106" i="1"/>
  <c r="S1106" i="1"/>
  <c r="R1106" i="1"/>
  <c r="O1106" i="1"/>
  <c r="A1106" i="1"/>
  <c r="E1106" i="1"/>
  <c r="F1106" i="1" s="1"/>
  <c r="H1106" i="1"/>
  <c r="I1106" i="1" s="1"/>
  <c r="AI1107" i="1"/>
  <c r="AJ1107" i="1" s="1"/>
  <c r="U1107" i="1"/>
  <c r="AH1107" i="1"/>
  <c r="B1108" i="1"/>
  <c r="AL1107" i="1"/>
  <c r="J1107" i="1"/>
  <c r="Z1107" i="1"/>
  <c r="T1107" i="1"/>
  <c r="W1107" i="1"/>
  <c r="AE1107" i="1" s="1"/>
  <c r="AK1107" i="1"/>
  <c r="AF1107" i="1"/>
  <c r="K1107" i="1"/>
  <c r="N1107" i="1"/>
  <c r="Y1107" i="1"/>
  <c r="AM1107" i="1"/>
  <c r="G1107" i="1"/>
  <c r="X1107" i="1"/>
  <c r="Q1107" i="1"/>
  <c r="C1107" i="1"/>
  <c r="D1107" i="1"/>
  <c r="M1107" i="1"/>
  <c r="AB1108" i="1" l="1"/>
  <c r="AA1108" i="1"/>
  <c r="AD1108" i="1"/>
  <c r="AC1108" i="1"/>
  <c r="AN1107" i="1"/>
  <c r="AG1107" i="1"/>
  <c r="V1107" i="1"/>
  <c r="P1107" i="1"/>
  <c r="S1107" i="1"/>
  <c r="R1107" i="1"/>
  <c r="O1107" i="1"/>
  <c r="A1107" i="1"/>
  <c r="H1107" i="1"/>
  <c r="I1107" i="1" s="1"/>
  <c r="E1107" i="1"/>
  <c r="F1107" i="1" s="1"/>
  <c r="AI1108" i="1"/>
  <c r="AJ1108" i="1" s="1"/>
  <c r="D1108" i="1"/>
  <c r="U1108" i="1"/>
  <c r="AF1108" i="1"/>
  <c r="AK1108" i="1"/>
  <c r="W1108" i="1"/>
  <c r="AE1108" i="1" s="1"/>
  <c r="N1108" i="1"/>
  <c r="G1108" i="1"/>
  <c r="Y1108" i="1"/>
  <c r="K1108" i="1"/>
  <c r="Z1108" i="1"/>
  <c r="C1108" i="1"/>
  <c r="Q1108" i="1"/>
  <c r="B1109" i="1"/>
  <c r="AH1108" i="1"/>
  <c r="J1108" i="1"/>
  <c r="X1108" i="1"/>
  <c r="AL1108" i="1"/>
  <c r="T1108" i="1"/>
  <c r="AM1108" i="1"/>
  <c r="M1108" i="1"/>
  <c r="AA1109" i="1" l="1"/>
  <c r="AB1109" i="1"/>
  <c r="AC1109" i="1"/>
  <c r="AD1109" i="1"/>
  <c r="AN1108" i="1"/>
  <c r="AG1108" i="1"/>
  <c r="V1108" i="1"/>
  <c r="P1108" i="1"/>
  <c r="S1108" i="1"/>
  <c r="R1108" i="1"/>
  <c r="O1108" i="1"/>
  <c r="A1108" i="1"/>
  <c r="H1108" i="1"/>
  <c r="I1108" i="1" s="1"/>
  <c r="E1108" i="1"/>
  <c r="F1108" i="1" s="1"/>
  <c r="AI1109" i="1"/>
  <c r="AJ1109" i="1" s="1"/>
  <c r="Y1109" i="1"/>
  <c r="M1109" i="1"/>
  <c r="U1109" i="1"/>
  <c r="W1109" i="1"/>
  <c r="AE1109" i="1" s="1"/>
  <c r="AK1109" i="1"/>
  <c r="C1109" i="1"/>
  <c r="D1109" i="1"/>
  <c r="G1109" i="1"/>
  <c r="AM1109" i="1"/>
  <c r="AF1109" i="1"/>
  <c r="N1109" i="1"/>
  <c r="T1109" i="1"/>
  <c r="AL1109" i="1"/>
  <c r="AH1109" i="1"/>
  <c r="X1109" i="1"/>
  <c r="J1109" i="1"/>
  <c r="Z1109" i="1"/>
  <c r="B1110" i="1"/>
  <c r="Q1109" i="1"/>
  <c r="K1109" i="1"/>
  <c r="AD1110" i="1" l="1"/>
  <c r="AC1110" i="1"/>
  <c r="AA1110" i="1"/>
  <c r="AB1110" i="1"/>
  <c r="AN1109" i="1"/>
  <c r="AG1109" i="1"/>
  <c r="V1109" i="1"/>
  <c r="P1109" i="1"/>
  <c r="S1109" i="1"/>
  <c r="A1109" i="1"/>
  <c r="H1109" i="1"/>
  <c r="I1109" i="1" s="1"/>
  <c r="E1109" i="1"/>
  <c r="F1109" i="1" s="1"/>
  <c r="R1109" i="1"/>
  <c r="O1109" i="1"/>
  <c r="AI1110" i="1"/>
  <c r="AJ1110" i="1" s="1"/>
  <c r="Q1110" i="1"/>
  <c r="Y1110" i="1"/>
  <c r="G1110" i="1"/>
  <c r="X1110" i="1"/>
  <c r="AK1110" i="1"/>
  <c r="AL1110" i="1"/>
  <c r="U1110" i="1"/>
  <c r="AF1110" i="1"/>
  <c r="T1110" i="1"/>
  <c r="C1110" i="1"/>
  <c r="AM1110" i="1"/>
  <c r="B1111" i="1"/>
  <c r="AH1110" i="1"/>
  <c r="M1110" i="1"/>
  <c r="W1110" i="1"/>
  <c r="AE1110" i="1" s="1"/>
  <c r="K1110" i="1"/>
  <c r="Z1110" i="1"/>
  <c r="N1110" i="1"/>
  <c r="D1110" i="1"/>
  <c r="J1110" i="1"/>
  <c r="AD1111" i="1" l="1"/>
  <c r="AA1111" i="1"/>
  <c r="AC1111" i="1"/>
  <c r="AB1111" i="1"/>
  <c r="AN1110" i="1"/>
  <c r="AG1110" i="1"/>
  <c r="V1110" i="1"/>
  <c r="P1110" i="1"/>
  <c r="S1110" i="1"/>
  <c r="R1110" i="1"/>
  <c r="O1110" i="1"/>
  <c r="A1110" i="1"/>
  <c r="H1110" i="1"/>
  <c r="I1110" i="1" s="1"/>
  <c r="E1110" i="1"/>
  <c r="F1110" i="1" s="1"/>
  <c r="AI1111" i="1"/>
  <c r="AJ1111" i="1" s="1"/>
  <c r="J1111" i="1"/>
  <c r="U1111" i="1"/>
  <c r="AL1111" i="1"/>
  <c r="G1111" i="1"/>
  <c r="T1111" i="1"/>
  <c r="AK1111" i="1"/>
  <c r="N1111" i="1"/>
  <c r="Z1111" i="1"/>
  <c r="AM1111" i="1"/>
  <c r="D1111" i="1"/>
  <c r="B1112" i="1"/>
  <c r="K1111" i="1"/>
  <c r="X1111" i="1"/>
  <c r="Q1111" i="1"/>
  <c r="Y1111" i="1"/>
  <c r="AF1111" i="1"/>
  <c r="C1111" i="1"/>
  <c r="AH1111" i="1"/>
  <c r="W1111" i="1"/>
  <c r="AE1111" i="1" s="1"/>
  <c r="M1111" i="1"/>
  <c r="AA1112" i="1" l="1"/>
  <c r="AD1112" i="1"/>
  <c r="AC1112" i="1"/>
  <c r="AB1112" i="1"/>
  <c r="AN1111" i="1"/>
  <c r="AG1111" i="1"/>
  <c r="V1111" i="1"/>
  <c r="P1111" i="1"/>
  <c r="S1111" i="1"/>
  <c r="R1111" i="1"/>
  <c r="O1111" i="1"/>
  <c r="A1111" i="1"/>
  <c r="H1111" i="1"/>
  <c r="I1111" i="1" s="1"/>
  <c r="E1111" i="1"/>
  <c r="F1111" i="1" s="1"/>
  <c r="AI1112" i="1"/>
  <c r="AJ1112" i="1" s="1"/>
  <c r="M1112" i="1"/>
  <c r="AL1112" i="1"/>
  <c r="D1112" i="1"/>
  <c r="X1112" i="1"/>
  <c r="AM1112" i="1"/>
  <c r="AH1112" i="1"/>
  <c r="Y1112" i="1"/>
  <c r="N1112" i="1"/>
  <c r="C1112" i="1"/>
  <c r="J1112" i="1"/>
  <c r="B1113" i="1"/>
  <c r="AK1112" i="1"/>
  <c r="K1112" i="1"/>
  <c r="U1112" i="1"/>
  <c r="AF1112" i="1"/>
  <c r="Q1112" i="1"/>
  <c r="Z1112" i="1"/>
  <c r="T1112" i="1"/>
  <c r="G1112" i="1"/>
  <c r="W1112" i="1"/>
  <c r="AE1112" i="1" s="1"/>
  <c r="AB1113" i="1" l="1"/>
  <c r="AD1113" i="1"/>
  <c r="AC1113" i="1"/>
  <c r="AA1113" i="1"/>
  <c r="AN1112" i="1"/>
  <c r="AG1112" i="1"/>
  <c r="V1112" i="1"/>
  <c r="P1112" i="1"/>
  <c r="S1112" i="1"/>
  <c r="A1112" i="1"/>
  <c r="H1112" i="1"/>
  <c r="I1112" i="1" s="1"/>
  <c r="E1112" i="1"/>
  <c r="F1112" i="1" s="1"/>
  <c r="R1112" i="1"/>
  <c r="O1112" i="1"/>
  <c r="AI1113" i="1"/>
  <c r="AJ1113" i="1" s="1"/>
  <c r="AL1113" i="1"/>
  <c r="C1113" i="1"/>
  <c r="U1113" i="1"/>
  <c r="AH1113" i="1"/>
  <c r="T1113" i="1"/>
  <c r="Z1113" i="1"/>
  <c r="AF1113" i="1"/>
  <c r="X1113" i="1"/>
  <c r="Q1113" i="1"/>
  <c r="G1113" i="1"/>
  <c r="AK1113" i="1"/>
  <c r="M1113" i="1"/>
  <c r="AM1113" i="1"/>
  <c r="Y1113" i="1"/>
  <c r="D1113" i="1"/>
  <c r="J1113" i="1"/>
  <c r="K1113" i="1"/>
  <c r="W1113" i="1"/>
  <c r="AE1113" i="1" s="1"/>
  <c r="N1113" i="1"/>
  <c r="B1114" i="1"/>
  <c r="AB1114" i="1" l="1"/>
  <c r="AD1114" i="1"/>
  <c r="AA1114" i="1"/>
  <c r="AC1114" i="1"/>
  <c r="AN1113" i="1"/>
  <c r="AG1113" i="1"/>
  <c r="V1113" i="1"/>
  <c r="P1113" i="1"/>
  <c r="S1113" i="1"/>
  <c r="R1113" i="1"/>
  <c r="O1113" i="1"/>
  <c r="A1113" i="1"/>
  <c r="H1113" i="1"/>
  <c r="I1113" i="1" s="1"/>
  <c r="E1113" i="1"/>
  <c r="F1113" i="1" s="1"/>
  <c r="AI1114" i="1"/>
  <c r="AJ1114" i="1" s="1"/>
  <c r="B1115" i="1"/>
  <c r="K1114" i="1"/>
  <c r="G1114" i="1"/>
  <c r="AK1114" i="1"/>
  <c r="W1114" i="1"/>
  <c r="AE1114" i="1" s="1"/>
  <c r="Y1114" i="1"/>
  <c r="AM1114" i="1"/>
  <c r="J1114" i="1"/>
  <c r="Q1114" i="1"/>
  <c r="C1114" i="1"/>
  <c r="T1114" i="1"/>
  <c r="AH1114" i="1"/>
  <c r="N1114" i="1"/>
  <c r="AF1114" i="1"/>
  <c r="M1114" i="1"/>
  <c r="AL1114" i="1"/>
  <c r="X1114" i="1"/>
  <c r="U1114" i="1"/>
  <c r="D1114" i="1"/>
  <c r="Z1114" i="1"/>
  <c r="AB1115" i="1" l="1"/>
  <c r="AD1115" i="1"/>
  <c r="AC1115" i="1"/>
  <c r="AA1115" i="1"/>
  <c r="AN1114" i="1"/>
  <c r="AG1114" i="1"/>
  <c r="V1114" i="1"/>
  <c r="P1114" i="1"/>
  <c r="S1114" i="1"/>
  <c r="R1114" i="1"/>
  <c r="O1114" i="1"/>
  <c r="A1114" i="1"/>
  <c r="H1114" i="1"/>
  <c r="I1114" i="1" s="1"/>
  <c r="E1114" i="1"/>
  <c r="F1114" i="1" s="1"/>
  <c r="AI1115" i="1"/>
  <c r="AJ1115" i="1" s="1"/>
  <c r="U1115" i="1"/>
  <c r="AM1115" i="1"/>
  <c r="J1115" i="1"/>
  <c r="AH1115" i="1"/>
  <c r="Z1115" i="1"/>
  <c r="D1115" i="1"/>
  <c r="AK1115" i="1"/>
  <c r="W1115" i="1"/>
  <c r="AE1115" i="1" s="1"/>
  <c r="K1115" i="1"/>
  <c r="C1115" i="1"/>
  <c r="T1115" i="1"/>
  <c r="N1115" i="1"/>
  <c r="Y1115" i="1"/>
  <c r="G1115" i="1"/>
  <c r="AF1115" i="1"/>
  <c r="Q1115" i="1"/>
  <c r="M1115" i="1"/>
  <c r="X1115" i="1"/>
  <c r="AL1115" i="1"/>
  <c r="B1116" i="1"/>
  <c r="AD1116" i="1" l="1"/>
  <c r="AC1116" i="1"/>
  <c r="AA1116" i="1"/>
  <c r="AB1116" i="1"/>
  <c r="AN1115" i="1"/>
  <c r="AG1115" i="1"/>
  <c r="V1115" i="1"/>
  <c r="P1115" i="1"/>
  <c r="S1115" i="1"/>
  <c r="R1115" i="1"/>
  <c r="O1115" i="1"/>
  <c r="A1115" i="1"/>
  <c r="H1115" i="1"/>
  <c r="I1115" i="1" s="1"/>
  <c r="E1115" i="1"/>
  <c r="F1115" i="1" s="1"/>
  <c r="AI1116" i="1"/>
  <c r="AJ1116" i="1" s="1"/>
  <c r="J1116" i="1"/>
  <c r="AK1116" i="1"/>
  <c r="AH1116" i="1"/>
  <c r="AM1116" i="1"/>
  <c r="B1117" i="1"/>
  <c r="Z1116" i="1"/>
  <c r="G1116" i="1"/>
  <c r="Y1116" i="1"/>
  <c r="D1116" i="1"/>
  <c r="U1116" i="1"/>
  <c r="W1116" i="1"/>
  <c r="AE1116" i="1" s="1"/>
  <c r="C1116" i="1"/>
  <c r="X1116" i="1"/>
  <c r="Q1116" i="1"/>
  <c r="K1116" i="1"/>
  <c r="M1116" i="1"/>
  <c r="AL1116" i="1"/>
  <c r="T1116" i="1"/>
  <c r="AF1116" i="1"/>
  <c r="N1116" i="1"/>
  <c r="AC1117" i="1" l="1"/>
  <c r="AD1117" i="1"/>
  <c r="AA1117" i="1"/>
  <c r="AB1117" i="1"/>
  <c r="AN1116" i="1"/>
  <c r="AG1116" i="1"/>
  <c r="V1116" i="1"/>
  <c r="P1116" i="1"/>
  <c r="S1116" i="1"/>
  <c r="R1116" i="1"/>
  <c r="O1116" i="1"/>
  <c r="A1116" i="1"/>
  <c r="H1116" i="1"/>
  <c r="I1116" i="1" s="1"/>
  <c r="E1116" i="1"/>
  <c r="F1116" i="1" s="1"/>
  <c r="AI1117" i="1"/>
  <c r="AJ1117" i="1" s="1"/>
  <c r="T1117" i="1"/>
  <c r="AL1117" i="1"/>
  <c r="Z1117" i="1"/>
  <c r="W1117" i="1"/>
  <c r="AE1117" i="1" s="1"/>
  <c r="M1117" i="1"/>
  <c r="G1117" i="1"/>
  <c r="Q1117" i="1"/>
  <c r="AF1117" i="1"/>
  <c r="K1117" i="1"/>
  <c r="X1117" i="1"/>
  <c r="J1117" i="1"/>
  <c r="N1117" i="1"/>
  <c r="Y1117" i="1"/>
  <c r="AH1117" i="1"/>
  <c r="C1117" i="1"/>
  <c r="AK1117" i="1"/>
  <c r="U1117" i="1"/>
  <c r="D1117" i="1"/>
  <c r="AM1117" i="1"/>
  <c r="B1118" i="1"/>
  <c r="AB1118" i="1" l="1"/>
  <c r="AC1118" i="1"/>
  <c r="AD1118" i="1"/>
  <c r="AA1118" i="1"/>
  <c r="AN1117" i="1"/>
  <c r="AG1117" i="1"/>
  <c r="V1117" i="1"/>
  <c r="P1117" i="1"/>
  <c r="S1117" i="1"/>
  <c r="A1117" i="1"/>
  <c r="H1117" i="1"/>
  <c r="I1117" i="1" s="1"/>
  <c r="E1117" i="1"/>
  <c r="F1117" i="1" s="1"/>
  <c r="R1117" i="1"/>
  <c r="O1117" i="1"/>
  <c r="AI1118" i="1"/>
  <c r="AJ1118" i="1" s="1"/>
  <c r="C1118" i="1"/>
  <c r="Y1118" i="1"/>
  <c r="AL1118" i="1"/>
  <c r="J1118" i="1"/>
  <c r="W1118" i="1"/>
  <c r="AE1118" i="1" s="1"/>
  <c r="D1118" i="1"/>
  <c r="AH1118" i="1"/>
  <c r="X1118" i="1"/>
  <c r="B1119" i="1"/>
  <c r="G1118" i="1"/>
  <c r="Q1118" i="1"/>
  <c r="M1118" i="1"/>
  <c r="AK1118" i="1"/>
  <c r="K1118" i="1"/>
  <c r="N1118" i="1"/>
  <c r="AM1118" i="1"/>
  <c r="U1118" i="1"/>
  <c r="T1118" i="1"/>
  <c r="Z1118" i="1"/>
  <c r="AF1118" i="1"/>
  <c r="AA1119" i="1" l="1"/>
  <c r="AD1119" i="1"/>
  <c r="AB1119" i="1"/>
  <c r="AC1119" i="1"/>
  <c r="AN1118" i="1"/>
  <c r="AG1118" i="1"/>
  <c r="V1118" i="1"/>
  <c r="P1118" i="1"/>
  <c r="S1118" i="1"/>
  <c r="R1118" i="1"/>
  <c r="O1118" i="1"/>
  <c r="A1118" i="1"/>
  <c r="H1118" i="1"/>
  <c r="I1118" i="1" s="1"/>
  <c r="E1118" i="1"/>
  <c r="F1118" i="1" s="1"/>
  <c r="AI1119" i="1"/>
  <c r="AJ1119" i="1" s="1"/>
  <c r="D1119" i="1"/>
  <c r="AK1119" i="1"/>
  <c r="C1119" i="1"/>
  <c r="AL1119" i="1"/>
  <c r="M1119" i="1"/>
  <c r="G1119" i="1"/>
  <c r="W1119" i="1"/>
  <c r="AE1119" i="1" s="1"/>
  <c r="T1119" i="1"/>
  <c r="U1119" i="1"/>
  <c r="AM1119" i="1"/>
  <c r="N1119" i="1"/>
  <c r="J1119" i="1"/>
  <c r="AH1119" i="1"/>
  <c r="Q1119" i="1"/>
  <c r="B1120" i="1"/>
  <c r="K1119" i="1"/>
  <c r="X1119" i="1"/>
  <c r="Y1119" i="1"/>
  <c r="AF1119" i="1"/>
  <c r="Z1119" i="1"/>
  <c r="AA1120" i="1" l="1"/>
  <c r="AB1120" i="1"/>
  <c r="AD1120" i="1"/>
  <c r="AC1120" i="1"/>
  <c r="AN1119" i="1"/>
  <c r="AG1119" i="1"/>
  <c r="V1119" i="1"/>
  <c r="P1119" i="1"/>
  <c r="S1119" i="1"/>
  <c r="R1119" i="1"/>
  <c r="O1119" i="1"/>
  <c r="A1119" i="1"/>
  <c r="H1119" i="1"/>
  <c r="I1119" i="1" s="1"/>
  <c r="E1119" i="1"/>
  <c r="F1119" i="1" s="1"/>
  <c r="AI1120" i="1"/>
  <c r="AJ1120" i="1" s="1"/>
  <c r="Y1120" i="1"/>
  <c r="Q1120" i="1"/>
  <c r="Z1120" i="1"/>
  <c r="K1120" i="1"/>
  <c r="AK1120" i="1"/>
  <c r="T1120" i="1"/>
  <c r="J1120" i="1"/>
  <c r="AH1120" i="1"/>
  <c r="D1120" i="1"/>
  <c r="X1120" i="1"/>
  <c r="M1120" i="1"/>
  <c r="W1120" i="1"/>
  <c r="AE1120" i="1" s="1"/>
  <c r="AL1120" i="1"/>
  <c r="G1120" i="1"/>
  <c r="C1120" i="1"/>
  <c r="N1120" i="1"/>
  <c r="U1120" i="1"/>
  <c r="AM1120" i="1"/>
  <c r="AF1120" i="1"/>
  <c r="B1121" i="1"/>
  <c r="AB1121" i="1" l="1"/>
  <c r="AC1121" i="1"/>
  <c r="AA1121" i="1"/>
  <c r="AD1121" i="1"/>
  <c r="AN1120" i="1"/>
  <c r="AG1120" i="1"/>
  <c r="V1120" i="1"/>
  <c r="P1120" i="1"/>
  <c r="S1120" i="1"/>
  <c r="A1120" i="1"/>
  <c r="H1120" i="1"/>
  <c r="I1120" i="1" s="1"/>
  <c r="E1120" i="1"/>
  <c r="F1120" i="1" s="1"/>
  <c r="R1120" i="1"/>
  <c r="O1120" i="1"/>
  <c r="AI1121" i="1"/>
  <c r="AJ1121" i="1" s="1"/>
  <c r="G1121" i="1"/>
  <c r="Q1121" i="1"/>
  <c r="AH1121" i="1"/>
  <c r="M1121" i="1"/>
  <c r="AM1121" i="1"/>
  <c r="J1121" i="1"/>
  <c r="X1121" i="1"/>
  <c r="AK1121" i="1"/>
  <c r="T1121" i="1"/>
  <c r="Z1121" i="1"/>
  <c r="W1121" i="1"/>
  <c r="AE1121" i="1" s="1"/>
  <c r="Y1121" i="1"/>
  <c r="K1121" i="1"/>
  <c r="U1121" i="1"/>
  <c r="AF1121" i="1"/>
  <c r="D1121" i="1"/>
  <c r="N1121" i="1"/>
  <c r="C1121" i="1"/>
  <c r="AL1121" i="1"/>
  <c r="B1122" i="1"/>
  <c r="AA1122" i="1" l="1"/>
  <c r="AD1122" i="1"/>
  <c r="AB1122" i="1"/>
  <c r="AC1122" i="1"/>
  <c r="AN1121" i="1"/>
  <c r="AG1121" i="1"/>
  <c r="V1121" i="1"/>
  <c r="P1121" i="1"/>
  <c r="S1121" i="1"/>
  <c r="A1121" i="1"/>
  <c r="H1121" i="1"/>
  <c r="I1121" i="1" s="1"/>
  <c r="E1121" i="1"/>
  <c r="F1121" i="1" s="1"/>
  <c r="R1121" i="1"/>
  <c r="O1121" i="1"/>
  <c r="AI1122" i="1"/>
  <c r="AJ1122" i="1" s="1"/>
  <c r="AK1122" i="1"/>
  <c r="N1122" i="1"/>
  <c r="K1122" i="1"/>
  <c r="AM1122" i="1"/>
  <c r="T1122" i="1"/>
  <c r="AH1122" i="1"/>
  <c r="W1122" i="1"/>
  <c r="AE1122" i="1" s="1"/>
  <c r="B1123" i="1"/>
  <c r="X1122" i="1"/>
  <c r="C1122" i="1"/>
  <c r="J1122" i="1"/>
  <c r="Q1122" i="1"/>
  <c r="AF1122" i="1"/>
  <c r="M1122" i="1"/>
  <c r="U1122" i="1"/>
  <c r="AL1122" i="1"/>
  <c r="Z1122" i="1"/>
  <c r="Y1122" i="1"/>
  <c r="D1122" i="1"/>
  <c r="G1122" i="1"/>
  <c r="AD1123" i="1" l="1"/>
  <c r="AA1123" i="1"/>
  <c r="AC1123" i="1"/>
  <c r="AB1123" i="1"/>
  <c r="AN1122" i="1"/>
  <c r="AG1122" i="1"/>
  <c r="V1122" i="1"/>
  <c r="P1122" i="1"/>
  <c r="S1122" i="1"/>
  <c r="O1122" i="1"/>
  <c r="R1122" i="1"/>
  <c r="A1122" i="1"/>
  <c r="H1122" i="1"/>
  <c r="I1122" i="1" s="1"/>
  <c r="E1122" i="1"/>
  <c r="F1122" i="1" s="1"/>
  <c r="AI1123" i="1"/>
  <c r="AJ1123" i="1" s="1"/>
  <c r="J1123" i="1"/>
  <c r="B1124" i="1"/>
  <c r="K1123" i="1"/>
  <c r="AF1123" i="1"/>
  <c r="AH1123" i="1"/>
  <c r="AM1123" i="1"/>
  <c r="W1123" i="1"/>
  <c r="AE1123" i="1" s="1"/>
  <c r="Z1123" i="1"/>
  <c r="D1123" i="1"/>
  <c r="G1123" i="1"/>
  <c r="X1123" i="1"/>
  <c r="C1123" i="1"/>
  <c r="Q1123" i="1"/>
  <c r="M1123" i="1"/>
  <c r="U1123" i="1"/>
  <c r="Y1123" i="1"/>
  <c r="AK1123" i="1"/>
  <c r="T1123" i="1"/>
  <c r="AL1123" i="1"/>
  <c r="N1123" i="1"/>
  <c r="AB1124" i="1" l="1"/>
  <c r="AD1124" i="1"/>
  <c r="AC1124" i="1"/>
  <c r="AA1124" i="1"/>
  <c r="AN1123" i="1"/>
  <c r="AG1123" i="1"/>
  <c r="V1123" i="1"/>
  <c r="P1123" i="1"/>
  <c r="S1123" i="1"/>
  <c r="R1123" i="1"/>
  <c r="O1123" i="1"/>
  <c r="A1123" i="1"/>
  <c r="H1123" i="1"/>
  <c r="I1123" i="1" s="1"/>
  <c r="E1123" i="1"/>
  <c r="F1123" i="1" s="1"/>
  <c r="AI1124" i="1"/>
  <c r="AJ1124" i="1" s="1"/>
  <c r="AL1124" i="1"/>
  <c r="AH1124" i="1"/>
  <c r="W1124" i="1"/>
  <c r="AE1124" i="1" s="1"/>
  <c r="T1124" i="1"/>
  <c r="Z1124" i="1"/>
  <c r="Y1124" i="1"/>
  <c r="Q1124" i="1"/>
  <c r="K1124" i="1"/>
  <c r="B1125" i="1"/>
  <c r="C1124" i="1"/>
  <c r="N1124" i="1"/>
  <c r="G1124" i="1"/>
  <c r="AM1124" i="1"/>
  <c r="M1124" i="1"/>
  <c r="D1124" i="1"/>
  <c r="AK1124" i="1"/>
  <c r="J1124" i="1"/>
  <c r="AF1124" i="1"/>
  <c r="X1124" i="1"/>
  <c r="U1124" i="1"/>
  <c r="AC1125" i="1" l="1"/>
  <c r="AA1125" i="1"/>
  <c r="AB1125" i="1"/>
  <c r="AD1125" i="1"/>
  <c r="AN1124" i="1"/>
  <c r="AG1124" i="1"/>
  <c r="V1124" i="1"/>
  <c r="P1124" i="1"/>
  <c r="S1124" i="1"/>
  <c r="R1124" i="1"/>
  <c r="O1124" i="1"/>
  <c r="A1124" i="1"/>
  <c r="H1124" i="1"/>
  <c r="I1124" i="1" s="1"/>
  <c r="E1124" i="1"/>
  <c r="F1124" i="1" s="1"/>
  <c r="AI1125" i="1"/>
  <c r="AJ1125" i="1" s="1"/>
  <c r="B1126" i="1"/>
  <c r="U1125" i="1"/>
  <c r="AH1125" i="1"/>
  <c r="Z1125" i="1"/>
  <c r="Q1125" i="1"/>
  <c r="G1125" i="1"/>
  <c r="J1125" i="1"/>
  <c r="W1125" i="1"/>
  <c r="AE1125" i="1" s="1"/>
  <c r="AM1125" i="1"/>
  <c r="AL1125" i="1"/>
  <c r="Y1125" i="1"/>
  <c r="C1125" i="1"/>
  <c r="T1125" i="1"/>
  <c r="D1125" i="1"/>
  <c r="AK1125" i="1"/>
  <c r="N1125" i="1"/>
  <c r="X1125" i="1"/>
  <c r="AF1125" i="1"/>
  <c r="K1125" i="1"/>
  <c r="M1125" i="1"/>
  <c r="AB1126" i="1" l="1"/>
  <c r="AA1126" i="1"/>
  <c r="AC1126" i="1"/>
  <c r="AD1126" i="1"/>
  <c r="AN1125" i="1"/>
  <c r="AG1125" i="1"/>
  <c r="V1125" i="1"/>
  <c r="P1125" i="1"/>
  <c r="S1125" i="1"/>
  <c r="R1125" i="1"/>
  <c r="O1125" i="1"/>
  <c r="A1125" i="1"/>
  <c r="H1125" i="1"/>
  <c r="I1125" i="1" s="1"/>
  <c r="E1125" i="1"/>
  <c r="F1125" i="1" s="1"/>
  <c r="AI1126" i="1"/>
  <c r="AJ1126" i="1" s="1"/>
  <c r="AF1126" i="1"/>
  <c r="C1126" i="1"/>
  <c r="Z1126" i="1"/>
  <c r="N1126" i="1"/>
  <c r="G1126" i="1"/>
  <c r="Y1126" i="1"/>
  <c r="M1126" i="1"/>
  <c r="AH1126" i="1"/>
  <c r="D1126" i="1"/>
  <c r="AL1126" i="1"/>
  <c r="B1127" i="1"/>
  <c r="U1126" i="1"/>
  <c r="J1126" i="1"/>
  <c r="W1126" i="1"/>
  <c r="AE1126" i="1" s="1"/>
  <c r="X1126" i="1"/>
  <c r="Q1126" i="1"/>
  <c r="AM1126" i="1"/>
  <c r="T1126" i="1"/>
  <c r="AK1126" i="1"/>
  <c r="K1126" i="1"/>
  <c r="AD1127" i="1" l="1"/>
  <c r="AB1127" i="1"/>
  <c r="AA1127" i="1"/>
  <c r="AC1127" i="1"/>
  <c r="AN1126" i="1"/>
  <c r="AG1126" i="1"/>
  <c r="V1126" i="1"/>
  <c r="P1126" i="1"/>
  <c r="S1126" i="1"/>
  <c r="R1126" i="1"/>
  <c r="O1126" i="1"/>
  <c r="A1126" i="1"/>
  <c r="H1126" i="1"/>
  <c r="I1126" i="1" s="1"/>
  <c r="E1126" i="1"/>
  <c r="F1126" i="1" s="1"/>
  <c r="AI1127" i="1"/>
  <c r="AJ1127" i="1" s="1"/>
  <c r="AK1127" i="1"/>
  <c r="G1127" i="1"/>
  <c r="Q1127" i="1"/>
  <c r="B1128" i="1"/>
  <c r="J1127" i="1"/>
  <c r="AL1127" i="1"/>
  <c r="K1127" i="1"/>
  <c r="AH1127" i="1"/>
  <c r="T1127" i="1"/>
  <c r="N1127" i="1"/>
  <c r="AF1127" i="1"/>
  <c r="Z1127" i="1"/>
  <c r="Y1127" i="1"/>
  <c r="C1127" i="1"/>
  <c r="X1127" i="1"/>
  <c r="M1127" i="1"/>
  <c r="D1127" i="1"/>
  <c r="W1127" i="1"/>
  <c r="AE1127" i="1" s="1"/>
  <c r="AM1127" i="1"/>
  <c r="U1127" i="1"/>
  <c r="AB1128" i="1" l="1"/>
  <c r="AD1128" i="1"/>
  <c r="AC1128" i="1"/>
  <c r="AA1128" i="1"/>
  <c r="AN1127" i="1"/>
  <c r="AG1127" i="1"/>
  <c r="V1127" i="1"/>
  <c r="P1127" i="1"/>
  <c r="S1127" i="1"/>
  <c r="R1127" i="1"/>
  <c r="O1127" i="1"/>
  <c r="A1127" i="1"/>
  <c r="H1127" i="1"/>
  <c r="I1127" i="1" s="1"/>
  <c r="E1127" i="1"/>
  <c r="F1127" i="1" s="1"/>
  <c r="AI1128" i="1"/>
  <c r="AJ1128" i="1" s="1"/>
  <c r="T1128" i="1"/>
  <c r="Y1128" i="1"/>
  <c r="U1128" i="1"/>
  <c r="D1128" i="1"/>
  <c r="AM1128" i="1"/>
  <c r="J1128" i="1"/>
  <c r="M1128" i="1"/>
  <c r="Z1128" i="1"/>
  <c r="W1128" i="1"/>
  <c r="AE1128" i="1" s="1"/>
  <c r="G1128" i="1"/>
  <c r="K1128" i="1"/>
  <c r="AL1128" i="1"/>
  <c r="C1128" i="1"/>
  <c r="N1128" i="1"/>
  <c r="AF1128" i="1"/>
  <c r="B1129" i="1"/>
  <c r="AK1128" i="1"/>
  <c r="Q1128" i="1"/>
  <c r="X1128" i="1"/>
  <c r="AH1128" i="1"/>
  <c r="AC1129" i="1" l="1"/>
  <c r="AB1129" i="1"/>
  <c r="AA1129" i="1"/>
  <c r="AD1129" i="1"/>
  <c r="AN1128" i="1"/>
  <c r="AG1128" i="1"/>
  <c r="V1128" i="1"/>
  <c r="P1128" i="1"/>
  <c r="S1128" i="1"/>
  <c r="A1128" i="1"/>
  <c r="H1128" i="1"/>
  <c r="I1128" i="1" s="1"/>
  <c r="E1128" i="1"/>
  <c r="F1128" i="1" s="1"/>
  <c r="R1128" i="1"/>
  <c r="O1128" i="1"/>
  <c r="AI1129" i="1"/>
  <c r="AJ1129" i="1" s="1"/>
  <c r="AF1129" i="1"/>
  <c r="Z1129" i="1"/>
  <c r="K1129" i="1"/>
  <c r="W1129" i="1"/>
  <c r="AE1129" i="1" s="1"/>
  <c r="M1129" i="1"/>
  <c r="AL1129" i="1"/>
  <c r="J1129" i="1"/>
  <c r="X1129" i="1"/>
  <c r="C1129" i="1"/>
  <c r="B1130" i="1"/>
  <c r="Q1129" i="1"/>
  <c r="T1129" i="1"/>
  <c r="U1129" i="1"/>
  <c r="AH1129" i="1"/>
  <c r="AM1129" i="1"/>
  <c r="D1129" i="1"/>
  <c r="Y1129" i="1"/>
  <c r="N1129" i="1"/>
  <c r="AK1129" i="1"/>
  <c r="G1129" i="1"/>
  <c r="AA1130" i="1" l="1"/>
  <c r="AD1130" i="1"/>
  <c r="AB1130" i="1"/>
  <c r="AC1130" i="1"/>
  <c r="AN1129" i="1"/>
  <c r="AG1129" i="1"/>
  <c r="V1129" i="1"/>
  <c r="P1129" i="1"/>
  <c r="S1129" i="1"/>
  <c r="A1129" i="1"/>
  <c r="H1129" i="1"/>
  <c r="I1129" i="1" s="1"/>
  <c r="E1129" i="1"/>
  <c r="F1129" i="1" s="1"/>
  <c r="R1129" i="1"/>
  <c r="O1129" i="1"/>
  <c r="AI1130" i="1"/>
  <c r="AJ1130" i="1" s="1"/>
  <c r="U1130" i="1"/>
  <c r="Q1130" i="1"/>
  <c r="N1130" i="1"/>
  <c r="AH1130" i="1"/>
  <c r="Y1130" i="1"/>
  <c r="G1130" i="1"/>
  <c r="T1130" i="1"/>
  <c r="B1131" i="1"/>
  <c r="AK1130" i="1"/>
  <c r="M1130" i="1"/>
  <c r="AL1130" i="1"/>
  <c r="J1130" i="1"/>
  <c r="Z1130" i="1"/>
  <c r="AM1130" i="1"/>
  <c r="AF1130" i="1"/>
  <c r="X1130" i="1"/>
  <c r="W1130" i="1"/>
  <c r="AE1130" i="1" s="1"/>
  <c r="K1130" i="1"/>
  <c r="D1130" i="1"/>
  <c r="C1130" i="1"/>
  <c r="AB1131" i="1" l="1"/>
  <c r="AA1131" i="1"/>
  <c r="AC1131" i="1"/>
  <c r="AD1131" i="1"/>
  <c r="AN1130" i="1"/>
  <c r="AG1130" i="1"/>
  <c r="V1130" i="1"/>
  <c r="P1130" i="1"/>
  <c r="S1130" i="1"/>
  <c r="A1130" i="1"/>
  <c r="H1130" i="1"/>
  <c r="I1130" i="1" s="1"/>
  <c r="E1130" i="1"/>
  <c r="F1130" i="1" s="1"/>
  <c r="R1130" i="1"/>
  <c r="O1130" i="1"/>
  <c r="AI1131" i="1"/>
  <c r="AJ1131" i="1" s="1"/>
  <c r="C1131" i="1"/>
  <c r="AL1131" i="1"/>
  <c r="D1131" i="1"/>
  <c r="K1131" i="1"/>
  <c r="T1131" i="1"/>
  <c r="J1131" i="1"/>
  <c r="N1131" i="1"/>
  <c r="X1131" i="1"/>
  <c r="AH1131" i="1"/>
  <c r="G1131" i="1"/>
  <c r="AM1131" i="1"/>
  <c r="AK1131" i="1"/>
  <c r="M1131" i="1"/>
  <c r="Z1131" i="1"/>
  <c r="B1132" i="1"/>
  <c r="Y1131" i="1"/>
  <c r="AF1131" i="1"/>
  <c r="W1131" i="1"/>
  <c r="AE1131" i="1" s="1"/>
  <c r="Q1131" i="1"/>
  <c r="U1131" i="1"/>
  <c r="AA1132" i="1" l="1"/>
  <c r="AD1132" i="1"/>
  <c r="AB1132" i="1"/>
  <c r="AC1132" i="1"/>
  <c r="AN1131" i="1"/>
  <c r="AG1131" i="1"/>
  <c r="V1131" i="1"/>
  <c r="P1131" i="1"/>
  <c r="S1131" i="1"/>
  <c r="R1131" i="1"/>
  <c r="O1131" i="1"/>
  <c r="A1131" i="1"/>
  <c r="H1131" i="1"/>
  <c r="I1131" i="1" s="1"/>
  <c r="E1131" i="1"/>
  <c r="F1131" i="1" s="1"/>
  <c r="AI1132" i="1"/>
  <c r="AJ1132" i="1" s="1"/>
  <c r="G1132" i="1"/>
  <c r="Y1132" i="1"/>
  <c r="T1132" i="1"/>
  <c r="J1132" i="1"/>
  <c r="AH1132" i="1"/>
  <c r="AM1132" i="1"/>
  <c r="W1132" i="1"/>
  <c r="AE1132" i="1" s="1"/>
  <c r="K1132" i="1"/>
  <c r="Q1132" i="1"/>
  <c r="AF1132" i="1"/>
  <c r="AL1132" i="1"/>
  <c r="B1133" i="1"/>
  <c r="Z1132" i="1"/>
  <c r="D1132" i="1"/>
  <c r="AK1132" i="1"/>
  <c r="X1132" i="1"/>
  <c r="N1132" i="1"/>
  <c r="M1132" i="1"/>
  <c r="U1132" i="1"/>
  <c r="C1132" i="1"/>
  <c r="AC1133" i="1" l="1"/>
  <c r="AD1133" i="1"/>
  <c r="AA1133" i="1"/>
  <c r="AB1133" i="1"/>
  <c r="AN1132" i="1"/>
  <c r="AG1132" i="1"/>
  <c r="V1132" i="1"/>
  <c r="P1132" i="1"/>
  <c r="S1132" i="1"/>
  <c r="A1132" i="1"/>
  <c r="H1132" i="1"/>
  <c r="I1132" i="1" s="1"/>
  <c r="E1132" i="1"/>
  <c r="F1132" i="1" s="1"/>
  <c r="R1132" i="1"/>
  <c r="O1132" i="1"/>
  <c r="AI1133" i="1"/>
  <c r="AJ1133" i="1" s="1"/>
  <c r="W1133" i="1"/>
  <c r="AE1133" i="1" s="1"/>
  <c r="J1133" i="1"/>
  <c r="D1133" i="1"/>
  <c r="G1133" i="1"/>
  <c r="M1133" i="1"/>
  <c r="AH1133" i="1"/>
  <c r="X1133" i="1"/>
  <c r="T1133" i="1"/>
  <c r="C1133" i="1"/>
  <c r="N1133" i="1"/>
  <c r="Q1133" i="1"/>
  <c r="B1134" i="1"/>
  <c r="AK1133" i="1"/>
  <c r="K1133" i="1"/>
  <c r="U1133" i="1"/>
  <c r="AF1133" i="1"/>
  <c r="Z1133" i="1"/>
  <c r="Y1133" i="1"/>
  <c r="AL1133" i="1"/>
  <c r="AM1133" i="1"/>
  <c r="AD1134" i="1" l="1"/>
  <c r="AC1134" i="1"/>
  <c r="AA1134" i="1"/>
  <c r="AB1134" i="1"/>
  <c r="AN1133" i="1"/>
  <c r="AG1133" i="1"/>
  <c r="V1133" i="1"/>
  <c r="P1133" i="1"/>
  <c r="S1133" i="1"/>
  <c r="A1133" i="1"/>
  <c r="H1133" i="1"/>
  <c r="I1133" i="1" s="1"/>
  <c r="E1133" i="1"/>
  <c r="F1133" i="1" s="1"/>
  <c r="R1133" i="1"/>
  <c r="O1133" i="1"/>
  <c r="AI1134" i="1"/>
  <c r="AJ1134" i="1" s="1"/>
  <c r="X1134" i="1"/>
  <c r="N1134" i="1"/>
  <c r="W1134" i="1"/>
  <c r="AE1134" i="1" s="1"/>
  <c r="AL1134" i="1"/>
  <c r="B1135" i="1"/>
  <c r="AH1134" i="1"/>
  <c r="C1134" i="1"/>
  <c r="M1134" i="1"/>
  <c r="Q1134" i="1"/>
  <c r="AK1134" i="1"/>
  <c r="T1134" i="1"/>
  <c r="G1134" i="1"/>
  <c r="U1134" i="1"/>
  <c r="D1134" i="1"/>
  <c r="J1134" i="1"/>
  <c r="AM1134" i="1"/>
  <c r="AF1134" i="1"/>
  <c r="Z1134" i="1"/>
  <c r="K1134" i="1"/>
  <c r="Y1134" i="1"/>
  <c r="AA1135" i="1" l="1"/>
  <c r="AB1135" i="1"/>
  <c r="AD1135" i="1"/>
  <c r="AC1135" i="1"/>
  <c r="AN1134" i="1"/>
  <c r="AG1134" i="1"/>
  <c r="V1134" i="1"/>
  <c r="P1134" i="1"/>
  <c r="S1134" i="1"/>
  <c r="R1134" i="1"/>
  <c r="O1134" i="1"/>
  <c r="A1134" i="1"/>
  <c r="H1134" i="1"/>
  <c r="I1134" i="1" s="1"/>
  <c r="E1134" i="1"/>
  <c r="F1134" i="1" s="1"/>
  <c r="AI1135" i="1"/>
  <c r="AJ1135" i="1" s="1"/>
  <c r="M1135" i="1"/>
  <c r="AF1135" i="1"/>
  <c r="X1135" i="1"/>
  <c r="Z1135" i="1"/>
  <c r="B1136" i="1"/>
  <c r="C1135" i="1"/>
  <c r="AH1135" i="1"/>
  <c r="N1135" i="1"/>
  <c r="G1135" i="1"/>
  <c r="Y1135" i="1"/>
  <c r="T1135" i="1"/>
  <c r="Q1135" i="1"/>
  <c r="D1135" i="1"/>
  <c r="AK1135" i="1"/>
  <c r="U1135" i="1"/>
  <c r="W1135" i="1"/>
  <c r="AE1135" i="1" s="1"/>
  <c r="AL1135" i="1"/>
  <c r="J1135" i="1"/>
  <c r="K1135" i="1"/>
  <c r="AM1135" i="1"/>
  <c r="AD1136" i="1" l="1"/>
  <c r="AA1136" i="1"/>
  <c r="AB1136" i="1"/>
  <c r="AC1136" i="1"/>
  <c r="AN1135" i="1"/>
  <c r="AG1135" i="1"/>
  <c r="V1135" i="1"/>
  <c r="P1135" i="1"/>
  <c r="S1135" i="1"/>
  <c r="A1135" i="1"/>
  <c r="H1135" i="1"/>
  <c r="I1135" i="1" s="1"/>
  <c r="E1135" i="1"/>
  <c r="F1135" i="1" s="1"/>
  <c r="R1135" i="1"/>
  <c r="O1135" i="1"/>
  <c r="AI1136" i="1"/>
  <c r="AJ1136" i="1" s="1"/>
  <c r="W1136" i="1"/>
  <c r="AE1136" i="1" s="1"/>
  <c r="Y1136" i="1"/>
  <c r="K1136" i="1"/>
  <c r="U1136" i="1"/>
  <c r="Q1136" i="1"/>
  <c r="Z1136" i="1"/>
  <c r="T1136" i="1"/>
  <c r="G1136" i="1"/>
  <c r="D1136" i="1"/>
  <c r="X1136" i="1"/>
  <c r="C1136" i="1"/>
  <c r="J1136" i="1"/>
  <c r="AM1136" i="1"/>
  <c r="AK1136" i="1"/>
  <c r="M1136" i="1"/>
  <c r="AL1136" i="1"/>
  <c r="B1137" i="1"/>
  <c r="AH1136" i="1"/>
  <c r="AF1136" i="1"/>
  <c r="N1136" i="1"/>
  <c r="AA1137" i="1" l="1"/>
  <c r="AD1137" i="1"/>
  <c r="AC1137" i="1"/>
  <c r="AB1137" i="1"/>
  <c r="AN1136" i="1"/>
  <c r="AG1136" i="1"/>
  <c r="V1136" i="1"/>
  <c r="P1136" i="1"/>
  <c r="S1136" i="1"/>
  <c r="R1136" i="1"/>
  <c r="O1136" i="1"/>
  <c r="A1136" i="1"/>
  <c r="H1136" i="1"/>
  <c r="I1136" i="1" s="1"/>
  <c r="E1136" i="1"/>
  <c r="F1136" i="1" s="1"/>
  <c r="AI1137" i="1"/>
  <c r="AJ1137" i="1" s="1"/>
  <c r="AF1137" i="1"/>
  <c r="Z1137" i="1"/>
  <c r="B1138" i="1"/>
  <c r="G1137" i="1"/>
  <c r="W1137" i="1"/>
  <c r="AE1137" i="1" s="1"/>
  <c r="M1137" i="1"/>
  <c r="K1137" i="1"/>
  <c r="C1137" i="1"/>
  <c r="AL1137" i="1"/>
  <c r="D1137" i="1"/>
  <c r="J1137" i="1"/>
  <c r="X1137" i="1"/>
  <c r="Y1137" i="1"/>
  <c r="U1137" i="1"/>
  <c r="AH1137" i="1"/>
  <c r="Q1137" i="1"/>
  <c r="AM1137" i="1"/>
  <c r="N1137" i="1"/>
  <c r="AK1137" i="1"/>
  <c r="T1137" i="1"/>
  <c r="AB1138" i="1" l="1"/>
  <c r="AC1138" i="1"/>
  <c r="AD1138" i="1"/>
  <c r="AA1138" i="1"/>
  <c r="AN1137" i="1"/>
  <c r="AG1137" i="1"/>
  <c r="V1137" i="1"/>
  <c r="P1137" i="1"/>
  <c r="S1137" i="1"/>
  <c r="A1137" i="1"/>
  <c r="H1137" i="1"/>
  <c r="I1137" i="1" s="1"/>
  <c r="E1137" i="1"/>
  <c r="F1137" i="1" s="1"/>
  <c r="R1137" i="1"/>
  <c r="O1137" i="1"/>
  <c r="AI1138" i="1"/>
  <c r="AJ1138" i="1" s="1"/>
  <c r="U1138" i="1"/>
  <c r="AM1138" i="1"/>
  <c r="Y1138" i="1"/>
  <c r="W1138" i="1"/>
  <c r="AE1138" i="1" s="1"/>
  <c r="C1138" i="1"/>
  <c r="T1138" i="1"/>
  <c r="D1138" i="1"/>
  <c r="K1138" i="1"/>
  <c r="AL1138" i="1"/>
  <c r="G1138" i="1"/>
  <c r="X1138" i="1"/>
  <c r="M1138" i="1"/>
  <c r="AH1138" i="1"/>
  <c r="AF1138" i="1"/>
  <c r="N1138" i="1"/>
  <c r="J1138" i="1"/>
  <c r="B1139" i="1"/>
  <c r="AK1138" i="1"/>
  <c r="Z1138" i="1"/>
  <c r="Q1138" i="1"/>
  <c r="AD1139" i="1" l="1"/>
  <c r="AC1139" i="1"/>
  <c r="AB1139" i="1"/>
  <c r="AA1139" i="1"/>
  <c r="AN1138" i="1"/>
  <c r="AG1138" i="1"/>
  <c r="V1138" i="1"/>
  <c r="P1138" i="1"/>
  <c r="S1138" i="1"/>
  <c r="R1138" i="1"/>
  <c r="O1138" i="1"/>
  <c r="A1138" i="1"/>
  <c r="H1138" i="1"/>
  <c r="I1138" i="1" s="1"/>
  <c r="E1138" i="1"/>
  <c r="F1138" i="1" s="1"/>
  <c r="AI1139" i="1"/>
  <c r="AJ1139" i="1" s="1"/>
  <c r="D1139" i="1"/>
  <c r="W1139" i="1"/>
  <c r="AE1139" i="1" s="1"/>
  <c r="G1139" i="1"/>
  <c r="Y1139" i="1"/>
  <c r="M1139" i="1"/>
  <c r="C1139" i="1"/>
  <c r="Q1139" i="1"/>
  <c r="K1139" i="1"/>
  <c r="AH1139" i="1"/>
  <c r="J1139" i="1"/>
  <c r="AL1139" i="1"/>
  <c r="T1139" i="1"/>
  <c r="AK1139" i="1"/>
  <c r="N1139" i="1"/>
  <c r="X1139" i="1"/>
  <c r="B1140" i="1"/>
  <c r="AM1139" i="1"/>
  <c r="Z1139" i="1"/>
  <c r="U1139" i="1"/>
  <c r="AF1139" i="1"/>
  <c r="AA1140" i="1" l="1"/>
  <c r="AD1140" i="1"/>
  <c r="AC1140" i="1"/>
  <c r="AB1140" i="1"/>
  <c r="AN1139" i="1"/>
  <c r="AG1139" i="1"/>
  <c r="V1139" i="1"/>
  <c r="P1139" i="1"/>
  <c r="S1139" i="1"/>
  <c r="A1139" i="1"/>
  <c r="H1139" i="1"/>
  <c r="I1139" i="1" s="1"/>
  <c r="E1139" i="1"/>
  <c r="F1139" i="1" s="1"/>
  <c r="O1139" i="1"/>
  <c r="R1139" i="1"/>
  <c r="AI1140" i="1"/>
  <c r="AJ1140" i="1" s="1"/>
  <c r="AF1140" i="1"/>
  <c r="Y1140" i="1"/>
  <c r="T1140" i="1"/>
  <c r="X1140" i="1"/>
  <c r="G1140" i="1"/>
  <c r="D1140" i="1"/>
  <c r="U1140" i="1"/>
  <c r="W1140" i="1"/>
  <c r="AE1140" i="1" s="1"/>
  <c r="AM1140" i="1"/>
  <c r="Q1140" i="1"/>
  <c r="J1140" i="1"/>
  <c r="AK1140" i="1"/>
  <c r="N1140" i="1"/>
  <c r="AH1140" i="1"/>
  <c r="C1140" i="1"/>
  <c r="AL1140" i="1"/>
  <c r="Z1140" i="1"/>
  <c r="B1141" i="1"/>
  <c r="M1140" i="1"/>
  <c r="K1140" i="1"/>
  <c r="AB1141" i="1" l="1"/>
  <c r="AC1141" i="1"/>
  <c r="AD1141" i="1"/>
  <c r="AA1141" i="1"/>
  <c r="AN1140" i="1"/>
  <c r="AG1140" i="1"/>
  <c r="V1140" i="1"/>
  <c r="P1140" i="1"/>
  <c r="S1140" i="1"/>
  <c r="R1140" i="1"/>
  <c r="O1140" i="1"/>
  <c r="A1140" i="1"/>
  <c r="E1140" i="1"/>
  <c r="F1140" i="1" s="1"/>
  <c r="H1140" i="1"/>
  <c r="I1140" i="1" s="1"/>
  <c r="AI1141" i="1"/>
  <c r="AJ1141" i="1" s="1"/>
  <c r="J1141" i="1"/>
  <c r="M1141" i="1"/>
  <c r="X1141" i="1"/>
  <c r="U1141" i="1"/>
  <c r="Q1141" i="1"/>
  <c r="B1142" i="1"/>
  <c r="N1141" i="1"/>
  <c r="C1141" i="1"/>
  <c r="G1141" i="1"/>
  <c r="T1141" i="1"/>
  <c r="D1141" i="1"/>
  <c r="AF1141" i="1"/>
  <c r="AM1141" i="1"/>
  <c r="K1141" i="1"/>
  <c r="Z1141" i="1"/>
  <c r="Y1141" i="1"/>
  <c r="W1141" i="1"/>
  <c r="AE1141" i="1" s="1"/>
  <c r="AK1141" i="1"/>
  <c r="AH1141" i="1"/>
  <c r="AL1141" i="1"/>
  <c r="AA1142" i="1" l="1"/>
  <c r="AC1142" i="1"/>
  <c r="AB1142" i="1"/>
  <c r="AD1142" i="1"/>
  <c r="AN1141" i="1"/>
  <c r="AG1141" i="1"/>
  <c r="V1141" i="1"/>
  <c r="P1141" i="1"/>
  <c r="S1141" i="1"/>
  <c r="A1141" i="1"/>
  <c r="H1141" i="1"/>
  <c r="I1141" i="1" s="1"/>
  <c r="E1141" i="1"/>
  <c r="F1141" i="1" s="1"/>
  <c r="R1141" i="1"/>
  <c r="O1141" i="1"/>
  <c r="AI1142" i="1"/>
  <c r="AJ1142" i="1" s="1"/>
  <c r="X1142" i="1"/>
  <c r="C1142" i="1"/>
  <c r="B1143" i="1"/>
  <c r="AK1142" i="1"/>
  <c r="Y1142" i="1"/>
  <c r="K1142" i="1"/>
  <c r="U1142" i="1"/>
  <c r="D1142" i="1"/>
  <c r="Q1142" i="1"/>
  <c r="M1142" i="1"/>
  <c r="AL1142" i="1"/>
  <c r="AM1142" i="1"/>
  <c r="G1142" i="1"/>
  <c r="Z1142" i="1"/>
  <c r="W1142" i="1"/>
  <c r="AE1142" i="1" s="1"/>
  <c r="N1142" i="1"/>
  <c r="J1142" i="1"/>
  <c r="T1142" i="1"/>
  <c r="AH1142" i="1"/>
  <c r="AF1142" i="1"/>
  <c r="AB1143" i="1" l="1"/>
  <c r="AC1143" i="1"/>
  <c r="AD1143" i="1"/>
  <c r="AA1143" i="1"/>
  <c r="AN1142" i="1"/>
  <c r="AG1142" i="1"/>
  <c r="V1142" i="1"/>
  <c r="P1142" i="1"/>
  <c r="S1142" i="1"/>
  <c r="R1142" i="1"/>
  <c r="O1142" i="1"/>
  <c r="A1142" i="1"/>
  <c r="H1142" i="1"/>
  <c r="I1142" i="1" s="1"/>
  <c r="E1142" i="1"/>
  <c r="F1142" i="1" s="1"/>
  <c r="AI1143" i="1"/>
  <c r="AJ1143" i="1" s="1"/>
  <c r="M1143" i="1"/>
  <c r="AK1143" i="1"/>
  <c r="N1143" i="1"/>
  <c r="U1143" i="1"/>
  <c r="Z1143" i="1"/>
  <c r="X1143" i="1"/>
  <c r="W1143" i="1"/>
  <c r="AE1143" i="1" s="1"/>
  <c r="D1143" i="1"/>
  <c r="AL1143" i="1"/>
  <c r="AH1143" i="1"/>
  <c r="G1143" i="1"/>
  <c r="C1143" i="1"/>
  <c r="AF1143" i="1"/>
  <c r="Y1143" i="1"/>
  <c r="K1143" i="1"/>
  <c r="Q1143" i="1"/>
  <c r="T1143" i="1"/>
  <c r="B1144" i="1"/>
  <c r="J1143" i="1"/>
  <c r="AM1143" i="1"/>
  <c r="AB1144" i="1" l="1"/>
  <c r="AA1144" i="1"/>
  <c r="AC1144" i="1"/>
  <c r="AD1144" i="1"/>
  <c r="AN1143" i="1"/>
  <c r="AG1143" i="1"/>
  <c r="V1143" i="1"/>
  <c r="P1143" i="1"/>
  <c r="S1143" i="1"/>
  <c r="A1143" i="1"/>
  <c r="H1143" i="1"/>
  <c r="I1143" i="1" s="1"/>
  <c r="E1143" i="1"/>
  <c r="F1143" i="1" s="1"/>
  <c r="R1143" i="1"/>
  <c r="O1143" i="1"/>
  <c r="AI1144" i="1"/>
  <c r="AJ1144" i="1" s="1"/>
  <c r="J1144" i="1"/>
  <c r="AF1144" i="1"/>
  <c r="AL1144" i="1"/>
  <c r="T1144" i="1"/>
  <c r="U1144" i="1"/>
  <c r="AH1144" i="1"/>
  <c r="B1145" i="1"/>
  <c r="Z1144" i="1"/>
  <c r="K1144" i="1"/>
  <c r="AM1144" i="1"/>
  <c r="D1144" i="1"/>
  <c r="W1144" i="1"/>
  <c r="AE1144" i="1" s="1"/>
  <c r="Q1144" i="1"/>
  <c r="M1144" i="1"/>
  <c r="X1144" i="1"/>
  <c r="C1144" i="1"/>
  <c r="G1144" i="1"/>
  <c r="Y1144" i="1"/>
  <c r="N1144" i="1"/>
  <c r="AK1144" i="1"/>
  <c r="AD1145" i="1" l="1"/>
  <c r="AA1145" i="1"/>
  <c r="AC1145" i="1"/>
  <c r="AB1145" i="1"/>
  <c r="AN1144" i="1"/>
  <c r="AG1144" i="1"/>
  <c r="V1144" i="1"/>
  <c r="P1144" i="1"/>
  <c r="S1144" i="1"/>
  <c r="A1144" i="1"/>
  <c r="H1144" i="1"/>
  <c r="I1144" i="1" s="1"/>
  <c r="E1144" i="1"/>
  <c r="F1144" i="1" s="1"/>
  <c r="R1144" i="1"/>
  <c r="O1144" i="1"/>
  <c r="AI1145" i="1"/>
  <c r="AJ1145" i="1" s="1"/>
  <c r="B1146" i="1"/>
  <c r="C1145" i="1"/>
  <c r="Q1145" i="1"/>
  <c r="K1145" i="1"/>
  <c r="AL1145" i="1"/>
  <c r="Z1145" i="1"/>
  <c r="AK1145" i="1"/>
  <c r="J1145" i="1"/>
  <c r="W1145" i="1"/>
  <c r="AE1145" i="1" s="1"/>
  <c r="AF1145" i="1"/>
  <c r="N1145" i="1"/>
  <c r="G1145" i="1"/>
  <c r="T1145" i="1"/>
  <c r="AH1145" i="1"/>
  <c r="AM1145" i="1"/>
  <c r="X1145" i="1"/>
  <c r="Y1145" i="1"/>
  <c r="U1145" i="1"/>
  <c r="M1145" i="1"/>
  <c r="D1145" i="1"/>
  <c r="AB1146" i="1" l="1"/>
  <c r="AA1146" i="1"/>
  <c r="AD1146" i="1"/>
  <c r="AC1146" i="1"/>
  <c r="AN1145" i="1"/>
  <c r="AG1145" i="1"/>
  <c r="V1145" i="1"/>
  <c r="P1145" i="1"/>
  <c r="S1145" i="1"/>
  <c r="R1145" i="1"/>
  <c r="O1145" i="1"/>
  <c r="A1145" i="1"/>
  <c r="E1145" i="1"/>
  <c r="F1145" i="1" s="1"/>
  <c r="H1145" i="1"/>
  <c r="I1145" i="1" s="1"/>
  <c r="AI1146" i="1"/>
  <c r="AJ1146" i="1" s="1"/>
  <c r="AF1146" i="1"/>
  <c r="N1146" i="1"/>
  <c r="Z1146" i="1"/>
  <c r="J1146" i="1"/>
  <c r="AM1146" i="1"/>
  <c r="C1146" i="1"/>
  <c r="G1146" i="1"/>
  <c r="Y1146" i="1"/>
  <c r="Q1146" i="1"/>
  <c r="B1147" i="1"/>
  <c r="M1146" i="1"/>
  <c r="D1146" i="1"/>
  <c r="X1146" i="1"/>
  <c r="AL1146" i="1"/>
  <c r="AH1146" i="1"/>
  <c r="AK1146" i="1"/>
  <c r="U1146" i="1"/>
  <c r="W1146" i="1"/>
  <c r="AE1146" i="1" s="1"/>
  <c r="K1146" i="1"/>
  <c r="T1146" i="1"/>
  <c r="AB1147" i="1" l="1"/>
  <c r="AA1147" i="1"/>
  <c r="AC1147" i="1"/>
  <c r="AD1147" i="1"/>
  <c r="AN1146" i="1"/>
  <c r="AG1146" i="1"/>
  <c r="V1146" i="1"/>
  <c r="P1146" i="1"/>
  <c r="S1146" i="1"/>
  <c r="R1146" i="1"/>
  <c r="O1146" i="1"/>
  <c r="A1146" i="1"/>
  <c r="H1146" i="1"/>
  <c r="I1146" i="1" s="1"/>
  <c r="E1146" i="1"/>
  <c r="F1146" i="1" s="1"/>
  <c r="AI1147" i="1"/>
  <c r="AJ1147" i="1" s="1"/>
  <c r="N1147" i="1"/>
  <c r="B1148" i="1"/>
  <c r="K1147" i="1"/>
  <c r="Z1147" i="1"/>
  <c r="D1147" i="1"/>
  <c r="W1147" i="1"/>
  <c r="AE1147" i="1" s="1"/>
  <c r="Y1147" i="1"/>
  <c r="G1147" i="1"/>
  <c r="C1147" i="1"/>
  <c r="Q1147" i="1"/>
  <c r="M1147" i="1"/>
  <c r="AK1147" i="1"/>
  <c r="AH1147" i="1"/>
  <c r="X1147" i="1"/>
  <c r="AM1147" i="1"/>
  <c r="AL1147" i="1"/>
  <c r="T1147" i="1"/>
  <c r="AF1147" i="1"/>
  <c r="J1147" i="1"/>
  <c r="U1147" i="1"/>
  <c r="AD1148" i="1" l="1"/>
  <c r="AB1148" i="1"/>
  <c r="AA1148" i="1"/>
  <c r="AC1148" i="1"/>
  <c r="AN1147" i="1"/>
  <c r="AG1147" i="1"/>
  <c r="V1147" i="1"/>
  <c r="P1147" i="1"/>
  <c r="S1147" i="1"/>
  <c r="R1147" i="1"/>
  <c r="O1147" i="1"/>
  <c r="A1147" i="1"/>
  <c r="H1147" i="1"/>
  <c r="I1147" i="1" s="1"/>
  <c r="E1147" i="1"/>
  <c r="F1147" i="1" s="1"/>
  <c r="AI1148" i="1"/>
  <c r="AJ1148" i="1" s="1"/>
  <c r="AK1148" i="1"/>
  <c r="AH1148" i="1"/>
  <c r="U1148" i="1"/>
  <c r="T1148" i="1"/>
  <c r="G1148" i="1"/>
  <c r="AL1148" i="1"/>
  <c r="W1148" i="1"/>
  <c r="AE1148" i="1" s="1"/>
  <c r="D1148" i="1"/>
  <c r="AM1148" i="1"/>
  <c r="Y1148" i="1"/>
  <c r="M1148" i="1"/>
  <c r="N1148" i="1"/>
  <c r="C1148" i="1"/>
  <c r="J1148" i="1"/>
  <c r="AF1148" i="1"/>
  <c r="X1148" i="1"/>
  <c r="Q1148" i="1"/>
  <c r="B1149" i="1"/>
  <c r="K1148" i="1"/>
  <c r="Z1148" i="1"/>
  <c r="AA1149" i="1" l="1"/>
  <c r="AD1149" i="1"/>
  <c r="AC1149" i="1"/>
  <c r="AB1149" i="1"/>
  <c r="AN1148" i="1"/>
  <c r="AG1148" i="1"/>
  <c r="V1148" i="1"/>
  <c r="P1148" i="1"/>
  <c r="S1148" i="1"/>
  <c r="A1148" i="1"/>
  <c r="H1148" i="1"/>
  <c r="I1148" i="1" s="1"/>
  <c r="E1148" i="1"/>
  <c r="F1148" i="1" s="1"/>
  <c r="R1148" i="1"/>
  <c r="O1148" i="1"/>
  <c r="AI1149" i="1"/>
  <c r="AJ1149" i="1" s="1"/>
  <c r="N1149" i="1"/>
  <c r="AM1149" i="1"/>
  <c r="Q1149" i="1"/>
  <c r="AF1149" i="1"/>
  <c r="AH1149" i="1"/>
  <c r="G1149" i="1"/>
  <c r="X1149" i="1"/>
  <c r="T1149" i="1"/>
  <c r="M1149" i="1"/>
  <c r="D1149" i="1"/>
  <c r="W1149" i="1"/>
  <c r="AE1149" i="1" s="1"/>
  <c r="J1149" i="1"/>
  <c r="AK1149" i="1"/>
  <c r="C1149" i="1"/>
  <c r="B1150" i="1"/>
  <c r="Y1149" i="1"/>
  <c r="U1149" i="1"/>
  <c r="AL1149" i="1"/>
  <c r="Z1149" i="1"/>
  <c r="K1149" i="1"/>
  <c r="AB1150" i="1" l="1"/>
  <c r="AA1150" i="1"/>
  <c r="AC1150" i="1"/>
  <c r="AD1150" i="1"/>
  <c r="AN1149" i="1"/>
  <c r="AG1149" i="1"/>
  <c r="V1149" i="1"/>
  <c r="P1149" i="1"/>
  <c r="S1149" i="1"/>
  <c r="A1149" i="1"/>
  <c r="H1149" i="1"/>
  <c r="I1149" i="1" s="1"/>
  <c r="E1149" i="1"/>
  <c r="F1149" i="1" s="1"/>
  <c r="R1149" i="1"/>
  <c r="O1149" i="1"/>
  <c r="AI1150" i="1"/>
  <c r="AJ1150" i="1" s="1"/>
  <c r="G1150" i="1"/>
  <c r="AF1150" i="1"/>
  <c r="T1150" i="1"/>
  <c r="N1150" i="1"/>
  <c r="AH1150" i="1"/>
  <c r="AM1150" i="1"/>
  <c r="B1151" i="1"/>
  <c r="X1150" i="1"/>
  <c r="AK1150" i="1"/>
  <c r="Z1150" i="1"/>
  <c r="K1150" i="1"/>
  <c r="D1150" i="1"/>
  <c r="C1150" i="1"/>
  <c r="Q1150" i="1"/>
  <c r="U1150" i="1"/>
  <c r="Y1150" i="1"/>
  <c r="J1150" i="1"/>
  <c r="M1150" i="1"/>
  <c r="AL1150" i="1"/>
  <c r="W1150" i="1"/>
  <c r="AE1150" i="1" s="1"/>
  <c r="AD1151" i="1" l="1"/>
  <c r="AB1151" i="1"/>
  <c r="AA1151" i="1"/>
  <c r="AC1151" i="1"/>
  <c r="AN1150" i="1"/>
  <c r="AG1150" i="1"/>
  <c r="V1150" i="1"/>
  <c r="P1150" i="1"/>
  <c r="S1150" i="1"/>
  <c r="R1150" i="1"/>
  <c r="O1150" i="1"/>
  <c r="A1150" i="1"/>
  <c r="H1150" i="1"/>
  <c r="I1150" i="1" s="1"/>
  <c r="E1150" i="1"/>
  <c r="F1150" i="1" s="1"/>
  <c r="AI1151" i="1"/>
  <c r="AJ1151" i="1" s="1"/>
  <c r="M1151" i="1"/>
  <c r="AH1151" i="1"/>
  <c r="AL1151" i="1"/>
  <c r="X1151" i="1"/>
  <c r="AK1151" i="1"/>
  <c r="D1151" i="1"/>
  <c r="T1151" i="1"/>
  <c r="B1152" i="1"/>
  <c r="U1151" i="1"/>
  <c r="J1151" i="1"/>
  <c r="AF1151" i="1"/>
  <c r="Q1151" i="1"/>
  <c r="AM1151" i="1"/>
  <c r="W1151" i="1"/>
  <c r="AE1151" i="1" s="1"/>
  <c r="Y1151" i="1"/>
  <c r="C1151" i="1"/>
  <c r="G1151" i="1"/>
  <c r="Z1151" i="1"/>
  <c r="K1151" i="1"/>
  <c r="N1151" i="1"/>
  <c r="AA1152" i="1" l="1"/>
  <c r="AC1152" i="1"/>
  <c r="AB1152" i="1"/>
  <c r="AD1152" i="1"/>
  <c r="AN1151" i="1"/>
  <c r="AG1151" i="1"/>
  <c r="V1151" i="1"/>
  <c r="P1151" i="1"/>
  <c r="S1151" i="1"/>
  <c r="A1151" i="1"/>
  <c r="H1151" i="1"/>
  <c r="I1151" i="1" s="1"/>
  <c r="E1151" i="1"/>
  <c r="F1151" i="1" s="1"/>
  <c r="R1151" i="1"/>
  <c r="O1151" i="1"/>
  <c r="AI1152" i="1"/>
  <c r="AJ1152" i="1" s="1"/>
  <c r="T1152" i="1"/>
  <c r="AF1152" i="1"/>
  <c r="AH1152" i="1"/>
  <c r="AM1152" i="1"/>
  <c r="X1152" i="1"/>
  <c r="B1153" i="1"/>
  <c r="Q1152" i="1"/>
  <c r="Z1152" i="1"/>
  <c r="K1152" i="1"/>
  <c r="G1152" i="1"/>
  <c r="U1152" i="1"/>
  <c r="W1152" i="1"/>
  <c r="AE1152" i="1" s="1"/>
  <c r="AL1152" i="1"/>
  <c r="J1152" i="1"/>
  <c r="N1152" i="1"/>
  <c r="AK1152" i="1"/>
  <c r="D1152" i="1"/>
  <c r="M1152" i="1"/>
  <c r="C1152" i="1"/>
  <c r="Y1152" i="1"/>
  <c r="AD1153" i="1" l="1"/>
  <c r="AC1153" i="1"/>
  <c r="AB1153" i="1"/>
  <c r="AA1153" i="1"/>
  <c r="AN1152" i="1"/>
  <c r="AG1152" i="1"/>
  <c r="V1152" i="1"/>
  <c r="P1152" i="1"/>
  <c r="S1152" i="1"/>
  <c r="A1152" i="1"/>
  <c r="H1152" i="1"/>
  <c r="I1152" i="1" s="1"/>
  <c r="E1152" i="1"/>
  <c r="F1152" i="1" s="1"/>
  <c r="R1152" i="1"/>
  <c r="O1152" i="1"/>
  <c r="AI1153" i="1"/>
  <c r="AJ1153" i="1" s="1"/>
  <c r="N1153" i="1"/>
  <c r="X1153" i="1"/>
  <c r="AM1153" i="1"/>
  <c r="Q1153" i="1"/>
  <c r="T1153" i="1"/>
  <c r="U1153" i="1"/>
  <c r="D1153" i="1"/>
  <c r="AL1153" i="1"/>
  <c r="J1153" i="1"/>
  <c r="AF1153" i="1"/>
  <c r="AK1153" i="1"/>
  <c r="Z1153" i="1"/>
  <c r="AH1153" i="1"/>
  <c r="W1153" i="1"/>
  <c r="AE1153" i="1" s="1"/>
  <c r="K1153" i="1"/>
  <c r="Y1153" i="1"/>
  <c r="G1153" i="1"/>
  <c r="C1153" i="1"/>
  <c r="B1154" i="1"/>
  <c r="M1153" i="1"/>
  <c r="AC1154" i="1" l="1"/>
  <c r="AD1154" i="1"/>
  <c r="AA1154" i="1"/>
  <c r="AB1154" i="1"/>
  <c r="AN1153" i="1"/>
  <c r="AG1153" i="1"/>
  <c r="V1153" i="1"/>
  <c r="P1153" i="1"/>
  <c r="S1153" i="1"/>
  <c r="R1153" i="1"/>
  <c r="O1153" i="1"/>
  <c r="A1153" i="1"/>
  <c r="H1153" i="1"/>
  <c r="I1153" i="1" s="1"/>
  <c r="E1153" i="1"/>
  <c r="F1153" i="1" s="1"/>
  <c r="AI1154" i="1"/>
  <c r="AJ1154" i="1" s="1"/>
  <c r="U1154" i="1"/>
  <c r="AL1154" i="1"/>
  <c r="AF1154" i="1"/>
  <c r="AK1154" i="1"/>
  <c r="B1155" i="1"/>
  <c r="Z1154" i="1"/>
  <c r="J1154" i="1"/>
  <c r="K1154" i="1"/>
  <c r="W1154" i="1"/>
  <c r="AE1154" i="1" s="1"/>
  <c r="AM1154" i="1"/>
  <c r="M1154" i="1"/>
  <c r="N1154" i="1"/>
  <c r="T1154" i="1"/>
  <c r="G1154" i="1"/>
  <c r="C1154" i="1"/>
  <c r="AH1154" i="1"/>
  <c r="D1154" i="1"/>
  <c r="Y1154" i="1"/>
  <c r="Q1154" i="1"/>
  <c r="X1154" i="1"/>
  <c r="AC1155" i="1" l="1"/>
  <c r="AB1155" i="1"/>
  <c r="AA1155" i="1"/>
  <c r="AD1155" i="1"/>
  <c r="AN1154" i="1"/>
  <c r="AG1154" i="1"/>
  <c r="V1154" i="1"/>
  <c r="P1154" i="1"/>
  <c r="S1154" i="1"/>
  <c r="A1154" i="1"/>
  <c r="H1154" i="1"/>
  <c r="I1154" i="1" s="1"/>
  <c r="E1154" i="1"/>
  <c r="F1154" i="1" s="1"/>
  <c r="R1154" i="1"/>
  <c r="O1154" i="1"/>
  <c r="AI1155" i="1"/>
  <c r="AJ1155" i="1" s="1"/>
  <c r="D1155" i="1"/>
  <c r="AH1155" i="1"/>
  <c r="M1155" i="1"/>
  <c r="AM1155" i="1"/>
  <c r="C1155" i="1"/>
  <c r="Q1155" i="1"/>
  <c r="N1155" i="1"/>
  <c r="U1155" i="1"/>
  <c r="AK1155" i="1"/>
  <c r="Z1155" i="1"/>
  <c r="AL1155" i="1"/>
  <c r="W1155" i="1"/>
  <c r="AE1155" i="1" s="1"/>
  <c r="G1155" i="1"/>
  <c r="T1155" i="1"/>
  <c r="AF1155" i="1"/>
  <c r="J1155" i="1"/>
  <c r="B1156" i="1"/>
  <c r="K1155" i="1"/>
  <c r="X1155" i="1"/>
  <c r="Y1155" i="1"/>
  <c r="AB1156" i="1" l="1"/>
  <c r="AC1156" i="1"/>
  <c r="AA1156" i="1"/>
  <c r="AD1156" i="1"/>
  <c r="AN1155" i="1"/>
  <c r="AG1155" i="1"/>
  <c r="V1155" i="1"/>
  <c r="P1155" i="1"/>
  <c r="S1155" i="1"/>
  <c r="A1155" i="1"/>
  <c r="H1155" i="1"/>
  <c r="I1155" i="1" s="1"/>
  <c r="E1155" i="1"/>
  <c r="F1155" i="1" s="1"/>
  <c r="R1155" i="1"/>
  <c r="O1155" i="1"/>
  <c r="AI1156" i="1"/>
  <c r="AJ1156" i="1" s="1"/>
  <c r="N1156" i="1"/>
  <c r="C1156" i="1"/>
  <c r="W1156" i="1"/>
  <c r="AE1156" i="1" s="1"/>
  <c r="K1156" i="1"/>
  <c r="Q1156" i="1"/>
  <c r="D1156" i="1"/>
  <c r="G1156" i="1"/>
  <c r="AL1156" i="1"/>
  <c r="U1156" i="1"/>
  <c r="X1156" i="1"/>
  <c r="AH1156" i="1"/>
  <c r="B1157" i="1"/>
  <c r="M1156" i="1"/>
  <c r="T1156" i="1"/>
  <c r="Z1156" i="1"/>
  <c r="J1156" i="1"/>
  <c r="AM1156" i="1"/>
  <c r="Y1156" i="1"/>
  <c r="AK1156" i="1"/>
  <c r="AF1156" i="1"/>
  <c r="AD1157" i="1" l="1"/>
  <c r="AC1157" i="1"/>
  <c r="AB1157" i="1"/>
  <c r="AA1157" i="1"/>
  <c r="AN1156" i="1"/>
  <c r="AG1156" i="1"/>
  <c r="V1156" i="1"/>
  <c r="P1156" i="1"/>
  <c r="S1156" i="1"/>
  <c r="R1156" i="1"/>
  <c r="O1156" i="1"/>
  <c r="A1156" i="1"/>
  <c r="H1156" i="1"/>
  <c r="I1156" i="1" s="1"/>
  <c r="E1156" i="1"/>
  <c r="F1156" i="1" s="1"/>
  <c r="AI1157" i="1"/>
  <c r="AJ1157" i="1" s="1"/>
  <c r="K1157" i="1"/>
  <c r="D1157" i="1"/>
  <c r="AK1157" i="1"/>
  <c r="N1157" i="1"/>
  <c r="X1157" i="1"/>
  <c r="W1157" i="1"/>
  <c r="AE1157" i="1" s="1"/>
  <c r="G1157" i="1"/>
  <c r="AH1157" i="1"/>
  <c r="AL1157" i="1"/>
  <c r="Q1157" i="1"/>
  <c r="M1157" i="1"/>
  <c r="Y1157" i="1"/>
  <c r="B1158" i="1"/>
  <c r="AF1157" i="1"/>
  <c r="AM1157" i="1"/>
  <c r="Z1157" i="1"/>
  <c r="C1157" i="1"/>
  <c r="J1157" i="1"/>
  <c r="U1157" i="1"/>
  <c r="T1157" i="1"/>
  <c r="AA1158" i="1" l="1"/>
  <c r="AD1158" i="1"/>
  <c r="AC1158" i="1"/>
  <c r="AB1158" i="1"/>
  <c r="AN1157" i="1"/>
  <c r="AG1157" i="1"/>
  <c r="V1157" i="1"/>
  <c r="S1157" i="1"/>
  <c r="P1157" i="1"/>
  <c r="A1157" i="1"/>
  <c r="H1157" i="1"/>
  <c r="I1157" i="1" s="1"/>
  <c r="E1157" i="1"/>
  <c r="F1157" i="1" s="1"/>
  <c r="R1157" i="1"/>
  <c r="O1157" i="1"/>
  <c r="AI1158" i="1"/>
  <c r="AJ1158" i="1" s="1"/>
  <c r="D1158" i="1"/>
  <c r="X1158" i="1"/>
  <c r="G1158" i="1"/>
  <c r="U1158" i="1"/>
  <c r="C1158" i="1"/>
  <c r="K1158" i="1"/>
  <c r="AF1158" i="1"/>
  <c r="J1158" i="1"/>
  <c r="Q1158" i="1"/>
  <c r="AL1158" i="1"/>
  <c r="AK1158" i="1"/>
  <c r="AH1158" i="1"/>
  <c r="M1158" i="1"/>
  <c r="Y1158" i="1"/>
  <c r="Z1158" i="1"/>
  <c r="AM1158" i="1"/>
  <c r="B1159" i="1"/>
  <c r="T1158" i="1"/>
  <c r="W1158" i="1"/>
  <c r="AE1158" i="1" s="1"/>
  <c r="N1158" i="1"/>
  <c r="AA1159" i="1" l="1"/>
  <c r="AC1159" i="1"/>
  <c r="AB1159" i="1"/>
  <c r="AD1159" i="1"/>
  <c r="AN1158" i="1"/>
  <c r="AG1158" i="1"/>
  <c r="V1158" i="1"/>
  <c r="P1158" i="1"/>
  <c r="S1158" i="1"/>
  <c r="R1158" i="1"/>
  <c r="O1158" i="1"/>
  <c r="A1158" i="1"/>
  <c r="H1158" i="1"/>
  <c r="I1158" i="1" s="1"/>
  <c r="E1158" i="1"/>
  <c r="F1158" i="1" s="1"/>
  <c r="AI1159" i="1"/>
  <c r="AJ1159" i="1" s="1"/>
  <c r="AF1159" i="1"/>
  <c r="C1159" i="1"/>
  <c r="AM1159" i="1"/>
  <c r="T1159" i="1"/>
  <c r="J1159" i="1"/>
  <c r="AL1159" i="1"/>
  <c r="AH1159" i="1"/>
  <c r="AK1159" i="1"/>
  <c r="M1159" i="1"/>
  <c r="X1159" i="1"/>
  <c r="G1159" i="1"/>
  <c r="U1159" i="1"/>
  <c r="Y1159" i="1"/>
  <c r="B1160" i="1"/>
  <c r="Q1159" i="1"/>
  <c r="W1159" i="1"/>
  <c r="AE1159" i="1" s="1"/>
  <c r="N1159" i="1"/>
  <c r="D1159" i="1"/>
  <c r="Z1159" i="1"/>
  <c r="K1159" i="1"/>
  <c r="AD1160" i="1" l="1"/>
  <c r="AA1160" i="1"/>
  <c r="AB1160" i="1"/>
  <c r="AC1160" i="1"/>
  <c r="AN1159" i="1"/>
  <c r="AG1159" i="1"/>
  <c r="V1159" i="1"/>
  <c r="P1159" i="1"/>
  <c r="S1159" i="1"/>
  <c r="R1159" i="1"/>
  <c r="O1159" i="1"/>
  <c r="A1159" i="1"/>
  <c r="H1159" i="1"/>
  <c r="I1159" i="1" s="1"/>
  <c r="E1159" i="1"/>
  <c r="F1159" i="1" s="1"/>
  <c r="AI1160" i="1"/>
  <c r="AJ1160" i="1" s="1"/>
  <c r="J1160" i="1"/>
  <c r="AH1160" i="1"/>
  <c r="Y1160" i="1"/>
  <c r="X1160" i="1"/>
  <c r="Q1160" i="1"/>
  <c r="D1160" i="1"/>
  <c r="T1160" i="1"/>
  <c r="AF1160" i="1"/>
  <c r="M1160" i="1"/>
  <c r="K1160" i="1"/>
  <c r="AM1160" i="1"/>
  <c r="C1160" i="1"/>
  <c r="AL1160" i="1"/>
  <c r="Z1160" i="1"/>
  <c r="N1160" i="1"/>
  <c r="G1160" i="1"/>
  <c r="U1160" i="1"/>
  <c r="AK1160" i="1"/>
  <c r="B1161" i="1"/>
  <c r="W1160" i="1"/>
  <c r="AE1160" i="1" s="1"/>
  <c r="AD1161" i="1" l="1"/>
  <c r="AA1161" i="1"/>
  <c r="AB1161" i="1"/>
  <c r="AC1161" i="1"/>
  <c r="AN1160" i="1"/>
  <c r="AG1160" i="1"/>
  <c r="V1160" i="1"/>
  <c r="P1160" i="1"/>
  <c r="S1160" i="1"/>
  <c r="A1160" i="1"/>
  <c r="H1160" i="1"/>
  <c r="I1160" i="1" s="1"/>
  <c r="E1160" i="1"/>
  <c r="F1160" i="1" s="1"/>
  <c r="R1160" i="1"/>
  <c r="O1160" i="1"/>
  <c r="AI1161" i="1"/>
  <c r="AJ1161" i="1" s="1"/>
  <c r="D1161" i="1"/>
  <c r="W1161" i="1"/>
  <c r="AE1161" i="1" s="1"/>
  <c r="X1161" i="1"/>
  <c r="AF1161" i="1"/>
  <c r="T1161" i="1"/>
  <c r="M1161" i="1"/>
  <c r="AK1161" i="1"/>
  <c r="G1161" i="1"/>
  <c r="N1161" i="1"/>
  <c r="Z1161" i="1"/>
  <c r="Q1161" i="1"/>
  <c r="AL1161" i="1"/>
  <c r="C1161" i="1"/>
  <c r="J1161" i="1"/>
  <c r="B1162" i="1"/>
  <c r="AM1161" i="1"/>
  <c r="U1161" i="1"/>
  <c r="Y1161" i="1"/>
  <c r="K1161" i="1"/>
  <c r="AH1161" i="1"/>
  <c r="AD1162" i="1" l="1"/>
  <c r="AA1162" i="1"/>
  <c r="AB1162" i="1"/>
  <c r="AC1162" i="1"/>
  <c r="AN1161" i="1"/>
  <c r="AG1161" i="1"/>
  <c r="V1161" i="1"/>
  <c r="P1161" i="1"/>
  <c r="S1161" i="1"/>
  <c r="A1161" i="1"/>
  <c r="H1161" i="1"/>
  <c r="I1161" i="1" s="1"/>
  <c r="E1161" i="1"/>
  <c r="F1161" i="1" s="1"/>
  <c r="R1161" i="1"/>
  <c r="O1161" i="1"/>
  <c r="AI1162" i="1"/>
  <c r="AJ1162" i="1" s="1"/>
  <c r="M1162" i="1"/>
  <c r="Q1162" i="1"/>
  <c r="AL1162" i="1"/>
  <c r="AK1162" i="1"/>
  <c r="X1162" i="1"/>
  <c r="AH1162" i="1"/>
  <c r="B1163" i="1"/>
  <c r="U1162" i="1"/>
  <c r="Y1162" i="1"/>
  <c r="D1162" i="1"/>
  <c r="G1162" i="1"/>
  <c r="J1162" i="1"/>
  <c r="N1162" i="1"/>
  <c r="Z1162" i="1"/>
  <c r="AF1162" i="1"/>
  <c r="W1162" i="1"/>
  <c r="AE1162" i="1" s="1"/>
  <c r="T1162" i="1"/>
  <c r="AM1162" i="1"/>
  <c r="K1162" i="1"/>
  <c r="C1162" i="1"/>
  <c r="AC1163" i="1" l="1"/>
  <c r="AD1163" i="1"/>
  <c r="AB1163" i="1"/>
  <c r="AA1163" i="1"/>
  <c r="AN1162" i="1"/>
  <c r="AG1162" i="1"/>
  <c r="V1162" i="1"/>
  <c r="P1162" i="1"/>
  <c r="S1162" i="1"/>
  <c r="A1162" i="1"/>
  <c r="H1162" i="1"/>
  <c r="I1162" i="1" s="1"/>
  <c r="E1162" i="1"/>
  <c r="F1162" i="1" s="1"/>
  <c r="R1162" i="1"/>
  <c r="O1162" i="1"/>
  <c r="AI1163" i="1"/>
  <c r="AJ1163" i="1" s="1"/>
  <c r="AK1163" i="1"/>
  <c r="AF1163" i="1"/>
  <c r="W1163" i="1"/>
  <c r="AE1163" i="1" s="1"/>
  <c r="X1163" i="1"/>
  <c r="Q1163" i="1"/>
  <c r="Z1163" i="1"/>
  <c r="N1163" i="1"/>
  <c r="B1164" i="1"/>
  <c r="U1163" i="1"/>
  <c r="D1163" i="1"/>
  <c r="M1163" i="1"/>
  <c r="AL1163" i="1"/>
  <c r="C1163" i="1"/>
  <c r="AH1163" i="1"/>
  <c r="AM1163" i="1"/>
  <c r="Y1163" i="1"/>
  <c r="G1163" i="1"/>
  <c r="J1163" i="1"/>
  <c r="T1163" i="1"/>
  <c r="K1163" i="1"/>
  <c r="AB1164" i="1" l="1"/>
  <c r="AD1164" i="1"/>
  <c r="AA1164" i="1"/>
  <c r="AC1164" i="1"/>
  <c r="AN1163" i="1"/>
  <c r="AG1163" i="1"/>
  <c r="V1163" i="1"/>
  <c r="P1163" i="1"/>
  <c r="S1163" i="1"/>
  <c r="A1163" i="1"/>
  <c r="H1163" i="1"/>
  <c r="I1163" i="1" s="1"/>
  <c r="E1163" i="1"/>
  <c r="F1163" i="1" s="1"/>
  <c r="R1163" i="1"/>
  <c r="O1163" i="1"/>
  <c r="AI1164" i="1"/>
  <c r="AJ1164" i="1" s="1"/>
  <c r="N1164" i="1"/>
  <c r="U1164" i="1"/>
  <c r="AM1164" i="1"/>
  <c r="B1165" i="1"/>
  <c r="AK1164" i="1"/>
  <c r="W1164" i="1"/>
  <c r="AE1164" i="1" s="1"/>
  <c r="Y1164" i="1"/>
  <c r="C1164" i="1"/>
  <c r="J1164" i="1"/>
  <c r="M1164" i="1"/>
  <c r="G1164" i="1"/>
  <c r="Q1164" i="1"/>
  <c r="AH1164" i="1"/>
  <c r="AF1164" i="1"/>
  <c r="X1164" i="1"/>
  <c r="D1164" i="1"/>
  <c r="AL1164" i="1"/>
  <c r="K1164" i="1"/>
  <c r="T1164" i="1"/>
  <c r="Z1164" i="1"/>
  <c r="AB1165" i="1" l="1"/>
  <c r="AC1165" i="1"/>
  <c r="AD1165" i="1"/>
  <c r="AA1165" i="1"/>
  <c r="AN1164" i="1"/>
  <c r="AG1164" i="1"/>
  <c r="V1164" i="1"/>
  <c r="P1164" i="1"/>
  <c r="S1164" i="1"/>
  <c r="R1164" i="1"/>
  <c r="O1164" i="1"/>
  <c r="A1164" i="1"/>
  <c r="H1164" i="1"/>
  <c r="I1164" i="1" s="1"/>
  <c r="E1164" i="1"/>
  <c r="F1164" i="1" s="1"/>
  <c r="AI1165" i="1"/>
  <c r="AJ1165" i="1" s="1"/>
  <c r="Y1165" i="1"/>
  <c r="AK1165" i="1"/>
  <c r="N1165" i="1"/>
  <c r="J1165" i="1"/>
  <c r="C1165" i="1"/>
  <c r="AL1165" i="1"/>
  <c r="W1165" i="1"/>
  <c r="AE1165" i="1" s="1"/>
  <c r="G1165" i="1"/>
  <c r="Q1165" i="1"/>
  <c r="AF1165" i="1"/>
  <c r="X1165" i="1"/>
  <c r="T1165" i="1"/>
  <c r="Z1165" i="1"/>
  <c r="D1165" i="1"/>
  <c r="AH1165" i="1"/>
  <c r="M1165" i="1"/>
  <c r="K1165" i="1"/>
  <c r="B1166" i="1"/>
  <c r="AM1165" i="1"/>
  <c r="U1165" i="1"/>
  <c r="AC1166" i="1" l="1"/>
  <c r="AA1166" i="1"/>
  <c r="AB1166" i="1"/>
  <c r="AD1166" i="1"/>
  <c r="AN1165" i="1"/>
  <c r="AG1165" i="1"/>
  <c r="V1165" i="1"/>
  <c r="P1165" i="1"/>
  <c r="S1165" i="1"/>
  <c r="R1165" i="1"/>
  <c r="O1165" i="1"/>
  <c r="A1165" i="1"/>
  <c r="H1165" i="1"/>
  <c r="I1165" i="1" s="1"/>
  <c r="E1165" i="1"/>
  <c r="F1165" i="1" s="1"/>
  <c r="AI1166" i="1"/>
  <c r="AJ1166" i="1" s="1"/>
  <c r="D1166" i="1"/>
  <c r="Y1166" i="1"/>
  <c r="AH1166" i="1"/>
  <c r="W1166" i="1"/>
  <c r="AE1166" i="1" s="1"/>
  <c r="J1166" i="1"/>
  <c r="AL1166" i="1"/>
  <c r="Z1166" i="1"/>
  <c r="B1167" i="1"/>
  <c r="Q1166" i="1"/>
  <c r="AK1166" i="1"/>
  <c r="C1166" i="1"/>
  <c r="T1166" i="1"/>
  <c r="K1166" i="1"/>
  <c r="G1166" i="1"/>
  <c r="M1166" i="1"/>
  <c r="AM1166" i="1"/>
  <c r="N1166" i="1"/>
  <c r="U1166" i="1"/>
  <c r="X1166" i="1"/>
  <c r="AF1166" i="1"/>
  <c r="AD1167" i="1" l="1"/>
  <c r="AA1167" i="1"/>
  <c r="AC1167" i="1"/>
  <c r="AB1167" i="1"/>
  <c r="AN1166" i="1"/>
  <c r="AG1166" i="1"/>
  <c r="V1166" i="1"/>
  <c r="P1166" i="1"/>
  <c r="S1166" i="1"/>
  <c r="R1166" i="1"/>
  <c r="O1166" i="1"/>
  <c r="A1166" i="1"/>
  <c r="H1166" i="1"/>
  <c r="I1166" i="1" s="1"/>
  <c r="E1166" i="1"/>
  <c r="F1166" i="1" s="1"/>
  <c r="AI1167" i="1"/>
  <c r="AJ1167" i="1" s="1"/>
  <c r="G1167" i="1"/>
  <c r="AK1167" i="1"/>
  <c r="W1167" i="1"/>
  <c r="AE1167" i="1" s="1"/>
  <c r="Z1167" i="1"/>
  <c r="N1167" i="1"/>
  <c r="K1167" i="1"/>
  <c r="M1167" i="1"/>
  <c r="D1167" i="1"/>
  <c r="B1168" i="1"/>
  <c r="T1167" i="1"/>
  <c r="AM1167" i="1"/>
  <c r="Y1167" i="1"/>
  <c r="AF1167" i="1"/>
  <c r="AH1167" i="1"/>
  <c r="J1167" i="1"/>
  <c r="U1167" i="1"/>
  <c r="AL1167" i="1"/>
  <c r="Q1167" i="1"/>
  <c r="X1167" i="1"/>
  <c r="C1167" i="1"/>
  <c r="AA1168" i="1" l="1"/>
  <c r="AD1168" i="1"/>
  <c r="AB1168" i="1"/>
  <c r="AC1168" i="1"/>
  <c r="AN1167" i="1"/>
  <c r="AG1167" i="1"/>
  <c r="V1167" i="1"/>
  <c r="P1167" i="1"/>
  <c r="S1167" i="1"/>
  <c r="A1167" i="1"/>
  <c r="H1167" i="1"/>
  <c r="I1167" i="1" s="1"/>
  <c r="E1167" i="1"/>
  <c r="F1167" i="1" s="1"/>
  <c r="R1167" i="1"/>
  <c r="O1167" i="1"/>
  <c r="AI1168" i="1"/>
  <c r="AJ1168" i="1" s="1"/>
  <c r="G1168" i="1"/>
  <c r="AK1168" i="1"/>
  <c r="AF1168" i="1"/>
  <c r="AL1168" i="1"/>
  <c r="Y1168" i="1"/>
  <c r="AH1168" i="1"/>
  <c r="M1168" i="1"/>
  <c r="Q1168" i="1"/>
  <c r="J1168" i="1"/>
  <c r="T1168" i="1"/>
  <c r="AM1168" i="1"/>
  <c r="X1168" i="1"/>
  <c r="K1168" i="1"/>
  <c r="U1168" i="1"/>
  <c r="N1168" i="1"/>
  <c r="D1168" i="1"/>
  <c r="C1168" i="1"/>
  <c r="Z1168" i="1"/>
  <c r="W1168" i="1"/>
  <c r="AE1168" i="1" s="1"/>
  <c r="B1169" i="1"/>
  <c r="AA1169" i="1" l="1"/>
  <c r="AD1169" i="1"/>
  <c r="AC1169" i="1"/>
  <c r="AB1169" i="1"/>
  <c r="AN1168" i="1"/>
  <c r="AG1168" i="1"/>
  <c r="V1168" i="1"/>
  <c r="P1168" i="1"/>
  <c r="S1168" i="1"/>
  <c r="A1168" i="1"/>
  <c r="H1168" i="1"/>
  <c r="I1168" i="1" s="1"/>
  <c r="E1168" i="1"/>
  <c r="F1168" i="1" s="1"/>
  <c r="R1168" i="1"/>
  <c r="O1168" i="1"/>
  <c r="AI1169" i="1"/>
  <c r="AJ1169" i="1" s="1"/>
  <c r="G1169" i="1"/>
  <c r="W1169" i="1"/>
  <c r="AE1169" i="1" s="1"/>
  <c r="AL1169" i="1"/>
  <c r="N1169" i="1"/>
  <c r="M1169" i="1"/>
  <c r="Z1169" i="1"/>
  <c r="K1169" i="1"/>
  <c r="Q1169" i="1"/>
  <c r="AM1169" i="1"/>
  <c r="Y1169" i="1"/>
  <c r="AK1169" i="1"/>
  <c r="C1169" i="1"/>
  <c r="J1169" i="1"/>
  <c r="U1169" i="1"/>
  <c r="AH1169" i="1"/>
  <c r="AF1169" i="1"/>
  <c r="X1169" i="1"/>
  <c r="B1170" i="1"/>
  <c r="D1169" i="1"/>
  <c r="T1169" i="1"/>
  <c r="AA1170" i="1" l="1"/>
  <c r="AC1170" i="1"/>
  <c r="AB1170" i="1"/>
  <c r="AD1170" i="1"/>
  <c r="AN1169" i="1"/>
  <c r="AG1169" i="1"/>
  <c r="V1169" i="1"/>
  <c r="P1169" i="1"/>
  <c r="S1169" i="1"/>
  <c r="A1169" i="1"/>
  <c r="H1169" i="1"/>
  <c r="I1169" i="1" s="1"/>
  <c r="E1169" i="1"/>
  <c r="F1169" i="1" s="1"/>
  <c r="R1169" i="1"/>
  <c r="O1169" i="1"/>
  <c r="AI1170" i="1"/>
  <c r="AJ1170" i="1" s="1"/>
  <c r="X1170" i="1"/>
  <c r="C1170" i="1"/>
  <c r="B1171" i="1"/>
  <c r="AK1170" i="1"/>
  <c r="AM1170" i="1"/>
  <c r="T1170" i="1"/>
  <c r="Z1170" i="1"/>
  <c r="Q1170" i="1"/>
  <c r="W1170" i="1"/>
  <c r="AE1170" i="1" s="1"/>
  <c r="Y1170" i="1"/>
  <c r="AL1170" i="1"/>
  <c r="J1170" i="1"/>
  <c r="G1170" i="1"/>
  <c r="U1170" i="1"/>
  <c r="M1170" i="1"/>
  <c r="K1170" i="1"/>
  <c r="D1170" i="1"/>
  <c r="AF1170" i="1"/>
  <c r="AH1170" i="1"/>
  <c r="N1170" i="1"/>
  <c r="AD1171" i="1" l="1"/>
  <c r="AA1171" i="1"/>
  <c r="AC1171" i="1"/>
  <c r="AB1171" i="1"/>
  <c r="AN1170" i="1"/>
  <c r="AG1170" i="1"/>
  <c r="V1170" i="1"/>
  <c r="P1170" i="1"/>
  <c r="S1170" i="1"/>
  <c r="R1170" i="1"/>
  <c r="O1170" i="1"/>
  <c r="A1170" i="1"/>
  <c r="E1170" i="1"/>
  <c r="F1170" i="1" s="1"/>
  <c r="H1170" i="1"/>
  <c r="I1170" i="1" s="1"/>
  <c r="AI1171" i="1"/>
  <c r="AJ1171" i="1" s="1"/>
  <c r="U1171" i="1"/>
  <c r="Z1171" i="1"/>
  <c r="Q1171" i="1"/>
  <c r="X1171" i="1"/>
  <c r="W1171" i="1"/>
  <c r="AE1171" i="1" s="1"/>
  <c r="AM1171" i="1"/>
  <c r="G1171" i="1"/>
  <c r="AF1171" i="1"/>
  <c r="B1172" i="1"/>
  <c r="Y1171" i="1"/>
  <c r="T1171" i="1"/>
  <c r="J1171" i="1"/>
  <c r="C1171" i="1"/>
  <c r="M1171" i="1"/>
  <c r="AL1171" i="1"/>
  <c r="D1171" i="1"/>
  <c r="AH1171" i="1"/>
  <c r="K1171" i="1"/>
  <c r="AK1171" i="1"/>
  <c r="N1171" i="1"/>
  <c r="AC1172" i="1" l="1"/>
  <c r="AA1172" i="1"/>
  <c r="AD1172" i="1"/>
  <c r="AB1172" i="1"/>
  <c r="AN1171" i="1"/>
  <c r="AG1171" i="1"/>
  <c r="V1171" i="1"/>
  <c r="P1171" i="1"/>
  <c r="S1171" i="1"/>
  <c r="R1171" i="1"/>
  <c r="O1171" i="1"/>
  <c r="A1171" i="1"/>
  <c r="H1171" i="1"/>
  <c r="I1171" i="1" s="1"/>
  <c r="E1171" i="1"/>
  <c r="F1171" i="1" s="1"/>
  <c r="AI1172" i="1"/>
  <c r="AJ1172" i="1" s="1"/>
  <c r="N1172" i="1"/>
  <c r="Q1172" i="1"/>
  <c r="G1172" i="1"/>
  <c r="AK1172" i="1"/>
  <c r="Y1172" i="1"/>
  <c r="K1172" i="1"/>
  <c r="U1172" i="1"/>
  <c r="D1172" i="1"/>
  <c r="AM1172" i="1"/>
  <c r="X1172" i="1"/>
  <c r="C1172" i="1"/>
  <c r="W1172" i="1"/>
  <c r="AE1172" i="1" s="1"/>
  <c r="AF1172" i="1"/>
  <c r="Z1172" i="1"/>
  <c r="M1172" i="1"/>
  <c r="AL1172" i="1"/>
  <c r="J1172" i="1"/>
  <c r="T1172" i="1"/>
  <c r="B1173" i="1"/>
  <c r="AH1172" i="1"/>
  <c r="AD1173" i="1" l="1"/>
  <c r="AB1173" i="1"/>
  <c r="AA1173" i="1"/>
  <c r="AC1173" i="1"/>
  <c r="AN1172" i="1"/>
  <c r="AG1172" i="1"/>
  <c r="V1172" i="1"/>
  <c r="P1172" i="1"/>
  <c r="S1172" i="1"/>
  <c r="R1172" i="1"/>
  <c r="O1172" i="1"/>
  <c r="A1172" i="1"/>
  <c r="E1172" i="1"/>
  <c r="F1172" i="1" s="1"/>
  <c r="H1172" i="1"/>
  <c r="I1172" i="1" s="1"/>
  <c r="AI1173" i="1"/>
  <c r="AJ1173" i="1" s="1"/>
  <c r="U1173" i="1"/>
  <c r="Q1173" i="1"/>
  <c r="B1174" i="1"/>
  <c r="Z1173" i="1"/>
  <c r="Y1173" i="1"/>
  <c r="W1173" i="1"/>
  <c r="AE1173" i="1" s="1"/>
  <c r="J1173" i="1"/>
  <c r="T1173" i="1"/>
  <c r="C1173" i="1"/>
  <c r="AF1173" i="1"/>
  <c r="G1173" i="1"/>
  <c r="AM1173" i="1"/>
  <c r="D1173" i="1"/>
  <c r="AK1173" i="1"/>
  <c r="M1173" i="1"/>
  <c r="AL1173" i="1"/>
  <c r="AH1173" i="1"/>
  <c r="K1173" i="1"/>
  <c r="N1173" i="1"/>
  <c r="X1173" i="1"/>
  <c r="AC1174" i="1" l="1"/>
  <c r="AB1174" i="1"/>
  <c r="AA1174" i="1"/>
  <c r="AD1174" i="1"/>
  <c r="AN1173" i="1"/>
  <c r="AG1173" i="1"/>
  <c r="V1173" i="1"/>
  <c r="S1173" i="1"/>
  <c r="P1173" i="1"/>
  <c r="R1173" i="1"/>
  <c r="O1173" i="1"/>
  <c r="A1173" i="1"/>
  <c r="H1173" i="1"/>
  <c r="I1173" i="1" s="1"/>
  <c r="E1173" i="1"/>
  <c r="F1173" i="1" s="1"/>
  <c r="AI1174" i="1"/>
  <c r="AJ1174" i="1" s="1"/>
  <c r="AL1174" i="1"/>
  <c r="D1174" i="1"/>
  <c r="Z1174" i="1"/>
  <c r="N1174" i="1"/>
  <c r="B1175" i="1"/>
  <c r="Y1174" i="1"/>
  <c r="AK1174" i="1"/>
  <c r="K1174" i="1"/>
  <c r="M1174" i="1"/>
  <c r="U1174" i="1"/>
  <c r="Q1174" i="1"/>
  <c r="X1174" i="1"/>
  <c r="C1174" i="1"/>
  <c r="G1174" i="1"/>
  <c r="W1174" i="1"/>
  <c r="AE1174" i="1" s="1"/>
  <c r="T1174" i="1"/>
  <c r="J1174" i="1"/>
  <c r="AF1174" i="1"/>
  <c r="AM1174" i="1"/>
  <c r="AH1174" i="1"/>
  <c r="AC1175" i="1" l="1"/>
  <c r="AD1175" i="1"/>
  <c r="AB1175" i="1"/>
  <c r="AA1175" i="1"/>
  <c r="AN1174" i="1"/>
  <c r="AG1174" i="1"/>
  <c r="V1174" i="1"/>
  <c r="P1174" i="1"/>
  <c r="S1174" i="1"/>
  <c r="A1174" i="1"/>
  <c r="H1174" i="1"/>
  <c r="I1174" i="1" s="1"/>
  <c r="E1174" i="1"/>
  <c r="F1174" i="1" s="1"/>
  <c r="R1174" i="1"/>
  <c r="O1174" i="1"/>
  <c r="AI1175" i="1"/>
  <c r="AJ1175" i="1" s="1"/>
  <c r="AF1175" i="1"/>
  <c r="U1175" i="1"/>
  <c r="AL1175" i="1"/>
  <c r="G1175" i="1"/>
  <c r="AH1175" i="1"/>
  <c r="X1175" i="1"/>
  <c r="C1175" i="1"/>
  <c r="Z1175" i="1"/>
  <c r="M1175" i="1"/>
  <c r="Y1175" i="1"/>
  <c r="N1175" i="1"/>
  <c r="B1176" i="1"/>
  <c r="T1175" i="1"/>
  <c r="AK1175" i="1"/>
  <c r="D1175" i="1"/>
  <c r="J1175" i="1"/>
  <c r="Q1175" i="1"/>
  <c r="AM1175" i="1"/>
  <c r="K1175" i="1"/>
  <c r="W1175" i="1"/>
  <c r="AE1175" i="1" s="1"/>
  <c r="AB1176" i="1" l="1"/>
  <c r="AA1176" i="1"/>
  <c r="AD1176" i="1"/>
  <c r="AC1176" i="1"/>
  <c r="AN1175" i="1"/>
  <c r="AG1175" i="1"/>
  <c r="V1175" i="1"/>
  <c r="P1175" i="1"/>
  <c r="S1175" i="1"/>
  <c r="R1175" i="1"/>
  <c r="O1175" i="1"/>
  <c r="A1175" i="1"/>
  <c r="H1175" i="1"/>
  <c r="I1175" i="1" s="1"/>
  <c r="E1175" i="1"/>
  <c r="F1175" i="1" s="1"/>
  <c r="AI1176" i="1"/>
  <c r="AJ1176" i="1" s="1"/>
  <c r="AK1176" i="1"/>
  <c r="J1176" i="1"/>
  <c r="X1176" i="1"/>
  <c r="AM1176" i="1"/>
  <c r="K1176" i="1"/>
  <c r="Z1176" i="1"/>
  <c r="G1176" i="1"/>
  <c r="T1176" i="1"/>
  <c r="Y1176" i="1"/>
  <c r="B1177" i="1"/>
  <c r="Q1176" i="1"/>
  <c r="AH1176" i="1"/>
  <c r="N1176" i="1"/>
  <c r="C1176" i="1"/>
  <c r="W1176" i="1"/>
  <c r="AE1176" i="1" s="1"/>
  <c r="AF1176" i="1"/>
  <c r="U1176" i="1"/>
  <c r="M1176" i="1"/>
  <c r="AL1176" i="1"/>
  <c r="D1176" i="1"/>
  <c r="AA1177" i="1" l="1"/>
  <c r="AC1177" i="1"/>
  <c r="AD1177" i="1"/>
  <c r="AB1177" i="1"/>
  <c r="AN1176" i="1"/>
  <c r="AG1176" i="1"/>
  <c r="V1176" i="1"/>
  <c r="P1176" i="1"/>
  <c r="S1176" i="1"/>
  <c r="O1176" i="1"/>
  <c r="R1176" i="1"/>
  <c r="A1176" i="1"/>
  <c r="H1176" i="1"/>
  <c r="I1176" i="1" s="1"/>
  <c r="E1176" i="1"/>
  <c r="F1176" i="1" s="1"/>
  <c r="AI1177" i="1"/>
  <c r="AJ1177" i="1" s="1"/>
  <c r="N1177" i="1"/>
  <c r="AH1177" i="1"/>
  <c r="AF1177" i="1"/>
  <c r="Q1177" i="1"/>
  <c r="X1177" i="1"/>
  <c r="AL1177" i="1"/>
  <c r="T1177" i="1"/>
  <c r="U1177" i="1"/>
  <c r="Z1177" i="1"/>
  <c r="J1177" i="1"/>
  <c r="C1177" i="1"/>
  <c r="G1177" i="1"/>
  <c r="B1178" i="1"/>
  <c r="D1177" i="1"/>
  <c r="W1177" i="1"/>
  <c r="AE1177" i="1" s="1"/>
  <c r="AK1177" i="1"/>
  <c r="AM1177" i="1"/>
  <c r="Y1177" i="1"/>
  <c r="M1177" i="1"/>
  <c r="K1177" i="1"/>
  <c r="AB1178" i="1" l="1"/>
  <c r="AC1178" i="1"/>
  <c r="AA1178" i="1"/>
  <c r="AD1178" i="1"/>
  <c r="AN1177" i="1"/>
  <c r="AG1177" i="1"/>
  <c r="V1177" i="1"/>
  <c r="P1177" i="1"/>
  <c r="S1177" i="1"/>
  <c r="R1177" i="1"/>
  <c r="O1177" i="1"/>
  <c r="A1177" i="1"/>
  <c r="H1177" i="1"/>
  <c r="I1177" i="1" s="1"/>
  <c r="E1177" i="1"/>
  <c r="F1177" i="1" s="1"/>
  <c r="AI1178" i="1"/>
  <c r="AJ1178" i="1" s="1"/>
  <c r="G1178" i="1"/>
  <c r="Z1178" i="1"/>
  <c r="C1178" i="1"/>
  <c r="B1179" i="1"/>
  <c r="AF1178" i="1"/>
  <c r="D1178" i="1"/>
  <c r="AL1178" i="1"/>
  <c r="M1178" i="1"/>
  <c r="K1178" i="1"/>
  <c r="Q1178" i="1"/>
  <c r="Y1178" i="1"/>
  <c r="J1178" i="1"/>
  <c r="T1178" i="1"/>
  <c r="U1178" i="1"/>
  <c r="AM1178" i="1"/>
  <c r="AK1178" i="1"/>
  <c r="W1178" i="1"/>
  <c r="AE1178" i="1" s="1"/>
  <c r="N1178" i="1"/>
  <c r="AH1178" i="1"/>
  <c r="X1178" i="1"/>
  <c r="AB1179" i="1" l="1"/>
  <c r="AD1179" i="1"/>
  <c r="AC1179" i="1"/>
  <c r="AA1179" i="1"/>
  <c r="AN1178" i="1"/>
  <c r="AG1178" i="1"/>
  <c r="V1178" i="1"/>
  <c r="P1178" i="1"/>
  <c r="S1178" i="1"/>
  <c r="R1178" i="1"/>
  <c r="O1178" i="1"/>
  <c r="A1178" i="1"/>
  <c r="H1178" i="1"/>
  <c r="I1178" i="1" s="1"/>
  <c r="E1178" i="1"/>
  <c r="F1178" i="1" s="1"/>
  <c r="AI1179" i="1"/>
  <c r="AJ1179" i="1" s="1"/>
  <c r="W1179" i="1"/>
  <c r="AE1179" i="1" s="1"/>
  <c r="Z1179" i="1"/>
  <c r="D1179" i="1"/>
  <c r="B1180" i="1"/>
  <c r="U1179" i="1"/>
  <c r="AM1179" i="1"/>
  <c r="K1179" i="1"/>
  <c r="M1179" i="1"/>
  <c r="AF1179" i="1"/>
  <c r="T1179" i="1"/>
  <c r="C1179" i="1"/>
  <c r="G1179" i="1"/>
  <c r="AL1179" i="1"/>
  <c r="N1179" i="1"/>
  <c r="X1179" i="1"/>
  <c r="Y1179" i="1"/>
  <c r="Q1179" i="1"/>
  <c r="AK1179" i="1"/>
  <c r="AH1179" i="1"/>
  <c r="J1179" i="1"/>
  <c r="AA1180" i="1" l="1"/>
  <c r="AB1180" i="1"/>
  <c r="AC1180" i="1"/>
  <c r="AD1180" i="1"/>
  <c r="AN1179" i="1"/>
  <c r="AG1179" i="1"/>
  <c r="V1179" i="1"/>
  <c r="P1179" i="1"/>
  <c r="S1179" i="1"/>
  <c r="A1179" i="1"/>
  <c r="H1179" i="1"/>
  <c r="I1179" i="1" s="1"/>
  <c r="E1179" i="1"/>
  <c r="F1179" i="1" s="1"/>
  <c r="R1179" i="1"/>
  <c r="O1179" i="1"/>
  <c r="AI1180" i="1"/>
  <c r="AJ1180" i="1" s="1"/>
  <c r="N1180" i="1"/>
  <c r="D1180" i="1"/>
  <c r="B1181" i="1"/>
  <c r="G1180" i="1"/>
  <c r="K1180" i="1"/>
  <c r="AM1180" i="1"/>
  <c r="M1180" i="1"/>
  <c r="Y1180" i="1"/>
  <c r="AF1180" i="1"/>
  <c r="Z1180" i="1"/>
  <c r="AL1180" i="1"/>
  <c r="J1180" i="1"/>
  <c r="X1180" i="1"/>
  <c r="C1180" i="1"/>
  <c r="AH1180" i="1"/>
  <c r="Q1180" i="1"/>
  <c r="W1180" i="1"/>
  <c r="AE1180" i="1" s="1"/>
  <c r="AK1180" i="1"/>
  <c r="U1180" i="1"/>
  <c r="T1180" i="1"/>
  <c r="AD1181" i="1" l="1"/>
  <c r="AB1181" i="1"/>
  <c r="AA1181" i="1"/>
  <c r="AC1181" i="1"/>
  <c r="AN1180" i="1"/>
  <c r="AG1180" i="1"/>
  <c r="V1180" i="1"/>
  <c r="P1180" i="1"/>
  <c r="S1180" i="1"/>
  <c r="A1180" i="1"/>
  <c r="H1180" i="1"/>
  <c r="I1180" i="1" s="1"/>
  <c r="E1180" i="1"/>
  <c r="F1180" i="1" s="1"/>
  <c r="R1180" i="1"/>
  <c r="O1180" i="1"/>
  <c r="AI1181" i="1"/>
  <c r="AJ1181" i="1" s="1"/>
  <c r="U1181" i="1"/>
  <c r="AF1181" i="1"/>
  <c r="Y1181" i="1"/>
  <c r="B1182" i="1"/>
  <c r="AM1181" i="1"/>
  <c r="AL1181" i="1"/>
  <c r="W1181" i="1"/>
  <c r="AE1181" i="1" s="1"/>
  <c r="Q1181" i="1"/>
  <c r="K1181" i="1"/>
  <c r="C1181" i="1"/>
  <c r="M1181" i="1"/>
  <c r="AH1181" i="1"/>
  <c r="J1181" i="1"/>
  <c r="G1181" i="1"/>
  <c r="D1181" i="1"/>
  <c r="T1181" i="1"/>
  <c r="AK1181" i="1"/>
  <c r="Z1181" i="1"/>
  <c r="X1181" i="1"/>
  <c r="N1181" i="1"/>
  <c r="AB1182" i="1" l="1"/>
  <c r="AA1182" i="1"/>
  <c r="AC1182" i="1"/>
  <c r="AD1182" i="1"/>
  <c r="AN1181" i="1"/>
  <c r="AG1181" i="1"/>
  <c r="V1181" i="1"/>
  <c r="S1181" i="1"/>
  <c r="P1181" i="1"/>
  <c r="R1181" i="1"/>
  <c r="O1181" i="1"/>
  <c r="A1181" i="1"/>
  <c r="H1181" i="1"/>
  <c r="I1181" i="1" s="1"/>
  <c r="E1181" i="1"/>
  <c r="F1181" i="1" s="1"/>
  <c r="AI1182" i="1"/>
  <c r="AJ1182" i="1" s="1"/>
  <c r="J1182" i="1"/>
  <c r="Z1182" i="1"/>
  <c r="AH1182" i="1"/>
  <c r="AM1182" i="1"/>
  <c r="K1182" i="1"/>
  <c r="W1182" i="1"/>
  <c r="AE1182" i="1" s="1"/>
  <c r="Y1182" i="1"/>
  <c r="C1182" i="1"/>
  <c r="D1182" i="1"/>
  <c r="N1182" i="1"/>
  <c r="X1182" i="1"/>
  <c r="M1182" i="1"/>
  <c r="AK1182" i="1"/>
  <c r="U1182" i="1"/>
  <c r="G1182" i="1"/>
  <c r="AL1182" i="1"/>
  <c r="B1183" i="1"/>
  <c r="Q1182" i="1"/>
  <c r="AF1182" i="1"/>
  <c r="T1182" i="1"/>
  <c r="AD1183" i="1" l="1"/>
  <c r="AA1183" i="1"/>
  <c r="AC1183" i="1"/>
  <c r="AB1183" i="1"/>
  <c r="AN1182" i="1"/>
  <c r="AG1182" i="1"/>
  <c r="V1182" i="1"/>
  <c r="P1182" i="1"/>
  <c r="S1182" i="1"/>
  <c r="R1182" i="1"/>
  <c r="O1182" i="1"/>
  <c r="A1182" i="1"/>
  <c r="H1182" i="1"/>
  <c r="I1182" i="1" s="1"/>
  <c r="E1182" i="1"/>
  <c r="F1182" i="1" s="1"/>
  <c r="AI1183" i="1"/>
  <c r="AJ1183" i="1" s="1"/>
  <c r="D1183" i="1"/>
  <c r="AH1183" i="1"/>
  <c r="G1183" i="1"/>
  <c r="C1183" i="1"/>
  <c r="T1183" i="1"/>
  <c r="X1183" i="1"/>
  <c r="AL1183" i="1"/>
  <c r="J1183" i="1"/>
  <c r="Q1183" i="1"/>
  <c r="M1183" i="1"/>
  <c r="AF1183" i="1"/>
  <c r="N1183" i="1"/>
  <c r="Z1183" i="1"/>
  <c r="Y1183" i="1"/>
  <c r="AM1183" i="1"/>
  <c r="U1183" i="1"/>
  <c r="B1184" i="1"/>
  <c r="W1183" i="1"/>
  <c r="AE1183" i="1" s="1"/>
  <c r="K1183" i="1"/>
  <c r="AK1183" i="1"/>
  <c r="AB1184" i="1" l="1"/>
  <c r="AC1184" i="1"/>
  <c r="AA1184" i="1"/>
  <c r="AD1184" i="1"/>
  <c r="AN1183" i="1"/>
  <c r="AG1183" i="1"/>
  <c r="V1183" i="1"/>
  <c r="P1183" i="1"/>
  <c r="S1183" i="1"/>
  <c r="R1183" i="1"/>
  <c r="O1183" i="1"/>
  <c r="A1183" i="1"/>
  <c r="H1183" i="1"/>
  <c r="I1183" i="1" s="1"/>
  <c r="E1183" i="1"/>
  <c r="F1183" i="1" s="1"/>
  <c r="AI1184" i="1"/>
  <c r="AJ1184" i="1" s="1"/>
  <c r="Z1184" i="1"/>
  <c r="W1184" i="1"/>
  <c r="AE1184" i="1" s="1"/>
  <c r="AF1184" i="1"/>
  <c r="J1184" i="1"/>
  <c r="K1184" i="1"/>
  <c r="X1184" i="1"/>
  <c r="AH1184" i="1"/>
  <c r="B1185" i="1"/>
  <c r="G1184" i="1"/>
  <c r="C1184" i="1"/>
  <c r="Y1184" i="1"/>
  <c r="AL1184" i="1"/>
  <c r="N1184" i="1"/>
  <c r="T1184" i="1"/>
  <c r="Q1184" i="1"/>
  <c r="U1184" i="1"/>
  <c r="D1184" i="1"/>
  <c r="M1184" i="1"/>
  <c r="AM1184" i="1"/>
  <c r="AK1184" i="1"/>
  <c r="AD1185" i="1" l="1"/>
  <c r="AA1185" i="1"/>
  <c r="AC1185" i="1"/>
  <c r="AB1185" i="1"/>
  <c r="AN1184" i="1"/>
  <c r="AG1184" i="1"/>
  <c r="V1184" i="1"/>
  <c r="P1184" i="1"/>
  <c r="S1184" i="1"/>
  <c r="R1184" i="1"/>
  <c r="O1184" i="1"/>
  <c r="A1184" i="1"/>
  <c r="H1184" i="1"/>
  <c r="I1184" i="1" s="1"/>
  <c r="E1184" i="1"/>
  <c r="F1184" i="1" s="1"/>
  <c r="AI1185" i="1"/>
  <c r="AJ1185" i="1" s="1"/>
  <c r="AK1185" i="1"/>
  <c r="K1185" i="1"/>
  <c r="U1185" i="1"/>
  <c r="M1185" i="1"/>
  <c r="Y1185" i="1"/>
  <c r="G1185" i="1"/>
  <c r="N1185" i="1"/>
  <c r="Q1185" i="1"/>
  <c r="AL1185" i="1"/>
  <c r="B1186" i="1"/>
  <c r="AM1185" i="1"/>
  <c r="AF1185" i="1"/>
  <c r="T1185" i="1"/>
  <c r="D1185" i="1"/>
  <c r="AH1185" i="1"/>
  <c r="X1185" i="1"/>
  <c r="W1185" i="1"/>
  <c r="AE1185" i="1" s="1"/>
  <c r="C1185" i="1"/>
  <c r="J1185" i="1"/>
  <c r="Z1185" i="1"/>
  <c r="AC1186" i="1" l="1"/>
  <c r="AB1186" i="1"/>
  <c r="AA1186" i="1"/>
  <c r="AD1186" i="1"/>
  <c r="AN1185" i="1"/>
  <c r="AG1185" i="1"/>
  <c r="V1185" i="1"/>
  <c r="P1185" i="1"/>
  <c r="S1185" i="1"/>
  <c r="A1185" i="1"/>
  <c r="H1185" i="1"/>
  <c r="I1185" i="1" s="1"/>
  <c r="E1185" i="1"/>
  <c r="F1185" i="1" s="1"/>
  <c r="R1185" i="1"/>
  <c r="O1185" i="1"/>
  <c r="AI1186" i="1"/>
  <c r="AJ1186" i="1" s="1"/>
  <c r="G1186" i="1"/>
  <c r="C1186" i="1"/>
  <c r="AK1186" i="1"/>
  <c r="N1186" i="1"/>
  <c r="AH1186" i="1"/>
  <c r="AL1186" i="1"/>
  <c r="B1187" i="1"/>
  <c r="X1186" i="1"/>
  <c r="Q1186" i="1"/>
  <c r="T1186" i="1"/>
  <c r="Y1186" i="1"/>
  <c r="M1186" i="1"/>
  <c r="J1186" i="1"/>
  <c r="U1186" i="1"/>
  <c r="AF1186" i="1"/>
  <c r="AM1186" i="1"/>
  <c r="Z1186" i="1"/>
  <c r="D1186" i="1"/>
  <c r="W1186" i="1"/>
  <c r="AE1186" i="1" s="1"/>
  <c r="K1186" i="1"/>
  <c r="AA1187" i="1" l="1"/>
  <c r="AB1187" i="1"/>
  <c r="AD1187" i="1"/>
  <c r="AC1187" i="1"/>
  <c r="AN1186" i="1"/>
  <c r="AG1186" i="1"/>
  <c r="V1186" i="1"/>
  <c r="P1186" i="1"/>
  <c r="S1186" i="1"/>
  <c r="R1186" i="1"/>
  <c r="O1186" i="1"/>
  <c r="A1186" i="1"/>
  <c r="E1186" i="1"/>
  <c r="F1186" i="1" s="1"/>
  <c r="H1186" i="1"/>
  <c r="I1186" i="1" s="1"/>
  <c r="AI1187" i="1"/>
  <c r="AJ1187" i="1" s="1"/>
  <c r="AH1187" i="1"/>
  <c r="T1187" i="1"/>
  <c r="U1187" i="1"/>
  <c r="W1187" i="1"/>
  <c r="AE1187" i="1" s="1"/>
  <c r="N1187" i="1"/>
  <c r="B1188" i="1"/>
  <c r="D1187" i="1"/>
  <c r="AF1187" i="1"/>
  <c r="Z1187" i="1"/>
  <c r="AL1187" i="1"/>
  <c r="G1187" i="1"/>
  <c r="X1187" i="1"/>
  <c r="AK1187" i="1"/>
  <c r="C1187" i="1"/>
  <c r="M1187" i="1"/>
  <c r="AM1187" i="1"/>
  <c r="J1187" i="1"/>
  <c r="K1187" i="1"/>
  <c r="Y1187" i="1"/>
  <c r="Q1187" i="1"/>
  <c r="AD1188" i="1" l="1"/>
  <c r="AC1188" i="1"/>
  <c r="AA1188" i="1"/>
  <c r="AB1188" i="1"/>
  <c r="AN1187" i="1"/>
  <c r="AG1187" i="1"/>
  <c r="V1187" i="1"/>
  <c r="P1187" i="1"/>
  <c r="S1187" i="1"/>
  <c r="R1187" i="1"/>
  <c r="O1187" i="1"/>
  <c r="A1187" i="1"/>
  <c r="H1187" i="1"/>
  <c r="I1187" i="1" s="1"/>
  <c r="E1187" i="1"/>
  <c r="F1187" i="1" s="1"/>
  <c r="AI1188" i="1"/>
  <c r="AJ1188" i="1" s="1"/>
  <c r="T1188" i="1"/>
  <c r="X1188" i="1"/>
  <c r="J1188" i="1"/>
  <c r="AK1188" i="1"/>
  <c r="U1188" i="1"/>
  <c r="G1188" i="1"/>
  <c r="D1188" i="1"/>
  <c r="AL1188" i="1"/>
  <c r="B1189" i="1"/>
  <c r="M1188" i="1"/>
  <c r="Z1188" i="1"/>
  <c r="N1188" i="1"/>
  <c r="Y1188" i="1"/>
  <c r="AH1188" i="1"/>
  <c r="Q1188" i="1"/>
  <c r="AM1188" i="1"/>
  <c r="W1188" i="1"/>
  <c r="AE1188" i="1" s="1"/>
  <c r="AF1188" i="1"/>
  <c r="K1188" i="1"/>
  <c r="C1188" i="1"/>
  <c r="AA1189" i="1" l="1"/>
  <c r="AD1189" i="1"/>
  <c r="AB1189" i="1"/>
  <c r="AC1189" i="1"/>
  <c r="AN1188" i="1"/>
  <c r="AG1188" i="1"/>
  <c r="V1188" i="1"/>
  <c r="P1188" i="1"/>
  <c r="S1188" i="1"/>
  <c r="A1188" i="1"/>
  <c r="H1188" i="1"/>
  <c r="I1188" i="1" s="1"/>
  <c r="E1188" i="1"/>
  <c r="F1188" i="1" s="1"/>
  <c r="R1188" i="1"/>
  <c r="O1188" i="1"/>
  <c r="AI1189" i="1"/>
  <c r="AJ1189" i="1" s="1"/>
  <c r="M1189" i="1"/>
  <c r="K1189" i="1"/>
  <c r="AM1189" i="1"/>
  <c r="AL1189" i="1"/>
  <c r="U1189" i="1"/>
  <c r="Y1189" i="1"/>
  <c r="G1189" i="1"/>
  <c r="Z1189" i="1"/>
  <c r="N1189" i="1"/>
  <c r="B1190" i="1"/>
  <c r="AH1189" i="1"/>
  <c r="AK1189" i="1"/>
  <c r="X1189" i="1"/>
  <c r="J1189" i="1"/>
  <c r="Q1189" i="1"/>
  <c r="C1189" i="1"/>
  <c r="T1189" i="1"/>
  <c r="AF1189" i="1"/>
  <c r="W1189" i="1"/>
  <c r="AE1189" i="1" s="1"/>
  <c r="D1189" i="1"/>
  <c r="AB1190" i="1" l="1"/>
  <c r="AD1190" i="1"/>
  <c r="AA1190" i="1"/>
  <c r="AC1190" i="1"/>
  <c r="AN1189" i="1"/>
  <c r="AG1189" i="1"/>
  <c r="V1189" i="1"/>
  <c r="S1189" i="1"/>
  <c r="P1189" i="1"/>
  <c r="A1189" i="1"/>
  <c r="H1189" i="1"/>
  <c r="I1189" i="1" s="1"/>
  <c r="E1189" i="1"/>
  <c r="F1189" i="1" s="1"/>
  <c r="R1189" i="1"/>
  <c r="O1189" i="1"/>
  <c r="AI1190" i="1"/>
  <c r="AJ1190" i="1" s="1"/>
  <c r="N1190" i="1"/>
  <c r="X1190" i="1"/>
  <c r="K1190" i="1"/>
  <c r="W1190" i="1"/>
  <c r="AE1190" i="1" s="1"/>
  <c r="Q1190" i="1"/>
  <c r="U1190" i="1"/>
  <c r="B1191" i="1"/>
  <c r="AH1190" i="1"/>
  <c r="J1190" i="1"/>
  <c r="Y1190" i="1"/>
  <c r="M1190" i="1"/>
  <c r="AL1190" i="1"/>
  <c r="C1190" i="1"/>
  <c r="D1190" i="1"/>
  <c r="G1190" i="1"/>
  <c r="T1190" i="1"/>
  <c r="AF1190" i="1"/>
  <c r="AM1190" i="1"/>
  <c r="AK1190" i="1"/>
  <c r="Z1190" i="1"/>
  <c r="AC1191" i="1" l="1"/>
  <c r="AD1191" i="1"/>
  <c r="AA1191" i="1"/>
  <c r="AB1191" i="1"/>
  <c r="AN1190" i="1"/>
  <c r="AG1190" i="1"/>
  <c r="V1190" i="1"/>
  <c r="P1190" i="1"/>
  <c r="S1190" i="1"/>
  <c r="A1190" i="1"/>
  <c r="H1190" i="1"/>
  <c r="I1190" i="1" s="1"/>
  <c r="E1190" i="1"/>
  <c r="F1190" i="1" s="1"/>
  <c r="R1190" i="1"/>
  <c r="O1190" i="1"/>
  <c r="AI1191" i="1"/>
  <c r="AJ1191" i="1" s="1"/>
  <c r="AF1191" i="1"/>
  <c r="AK1191" i="1"/>
  <c r="B1192" i="1"/>
  <c r="C1191" i="1"/>
  <c r="Y1191" i="1"/>
  <c r="D1191" i="1"/>
  <c r="J1191" i="1"/>
  <c r="K1191" i="1"/>
  <c r="AH1191" i="1"/>
  <c r="AL1191" i="1"/>
  <c r="M1191" i="1"/>
  <c r="X1191" i="1"/>
  <c r="G1191" i="1"/>
  <c r="AM1191" i="1"/>
  <c r="Z1191" i="1"/>
  <c r="Q1191" i="1"/>
  <c r="N1191" i="1"/>
  <c r="T1191" i="1"/>
  <c r="U1191" i="1"/>
  <c r="W1191" i="1"/>
  <c r="AE1191" i="1" s="1"/>
  <c r="AC1192" i="1" l="1"/>
  <c r="AB1192" i="1"/>
  <c r="AD1192" i="1"/>
  <c r="AA1192" i="1"/>
  <c r="AN1191" i="1"/>
  <c r="AG1191" i="1"/>
  <c r="V1191" i="1"/>
  <c r="P1191" i="1"/>
  <c r="S1191" i="1"/>
  <c r="R1191" i="1"/>
  <c r="O1191" i="1"/>
  <c r="A1191" i="1"/>
  <c r="H1191" i="1"/>
  <c r="I1191" i="1" s="1"/>
  <c r="E1191" i="1"/>
  <c r="F1191" i="1" s="1"/>
  <c r="AI1192" i="1"/>
  <c r="AJ1192" i="1" s="1"/>
  <c r="D1192" i="1"/>
  <c r="AH1192" i="1"/>
  <c r="Z1192" i="1"/>
  <c r="Y1192" i="1"/>
  <c r="X1192" i="1"/>
  <c r="K1192" i="1"/>
  <c r="C1192" i="1"/>
  <c r="N1192" i="1"/>
  <c r="W1192" i="1"/>
  <c r="AE1192" i="1" s="1"/>
  <c r="M1192" i="1"/>
  <c r="AL1192" i="1"/>
  <c r="U1192" i="1"/>
  <c r="AK1192" i="1"/>
  <c r="AF1192" i="1"/>
  <c r="Q1192" i="1"/>
  <c r="AM1192" i="1"/>
  <c r="B1193" i="1"/>
  <c r="G1192" i="1"/>
  <c r="T1192" i="1"/>
  <c r="J1192" i="1"/>
  <c r="AC1193" i="1" l="1"/>
  <c r="AB1193" i="1"/>
  <c r="AA1193" i="1"/>
  <c r="AD1193" i="1"/>
  <c r="AN1192" i="1"/>
  <c r="AG1192" i="1"/>
  <c r="V1192" i="1"/>
  <c r="P1192" i="1"/>
  <c r="S1192" i="1"/>
  <c r="R1192" i="1"/>
  <c r="O1192" i="1"/>
  <c r="A1192" i="1"/>
  <c r="H1192" i="1"/>
  <c r="I1192" i="1" s="1"/>
  <c r="E1192" i="1"/>
  <c r="F1192" i="1" s="1"/>
  <c r="AI1193" i="1"/>
  <c r="AJ1193" i="1" s="1"/>
  <c r="D1193" i="1"/>
  <c r="U1193" i="1"/>
  <c r="C1193" i="1"/>
  <c r="AL1193" i="1"/>
  <c r="K1193" i="1"/>
  <c r="N1193" i="1"/>
  <c r="AF1193" i="1"/>
  <c r="AM1193" i="1"/>
  <c r="Q1193" i="1"/>
  <c r="G1193" i="1"/>
  <c r="X1193" i="1"/>
  <c r="Z1193" i="1"/>
  <c r="W1193" i="1"/>
  <c r="AE1193" i="1" s="1"/>
  <c r="T1193" i="1"/>
  <c r="M1193" i="1"/>
  <c r="AH1193" i="1"/>
  <c r="J1193" i="1"/>
  <c r="B1194" i="1"/>
  <c r="Y1193" i="1"/>
  <c r="AK1193" i="1"/>
  <c r="AB1194" i="1" l="1"/>
  <c r="AA1194" i="1"/>
  <c r="AC1194" i="1"/>
  <c r="AD1194" i="1"/>
  <c r="AN1193" i="1"/>
  <c r="AG1193" i="1"/>
  <c r="V1193" i="1"/>
  <c r="P1193" i="1"/>
  <c r="S1193" i="1"/>
  <c r="R1193" i="1"/>
  <c r="O1193" i="1"/>
  <c r="A1193" i="1"/>
  <c r="E1193" i="1"/>
  <c r="F1193" i="1" s="1"/>
  <c r="H1193" i="1"/>
  <c r="I1193" i="1" s="1"/>
  <c r="AI1194" i="1"/>
  <c r="AJ1194" i="1" s="1"/>
  <c r="G1194" i="1"/>
  <c r="AH1194" i="1"/>
  <c r="K1194" i="1"/>
  <c r="AL1194" i="1"/>
  <c r="W1194" i="1"/>
  <c r="AE1194" i="1" s="1"/>
  <c r="U1194" i="1"/>
  <c r="C1194" i="1"/>
  <c r="T1194" i="1"/>
  <c r="D1194" i="1"/>
  <c r="J1194" i="1"/>
  <c r="AK1194" i="1"/>
  <c r="Z1194" i="1"/>
  <c r="M1194" i="1"/>
  <c r="Y1194" i="1"/>
  <c r="N1194" i="1"/>
  <c r="AM1194" i="1"/>
  <c r="B1195" i="1"/>
  <c r="Q1194" i="1"/>
  <c r="AF1194" i="1"/>
  <c r="X1194" i="1"/>
  <c r="AD1195" i="1" l="1"/>
  <c r="AB1195" i="1"/>
  <c r="AC1195" i="1"/>
  <c r="AA1195" i="1"/>
  <c r="AN1194" i="1"/>
  <c r="AG1194" i="1"/>
  <c r="V1194" i="1"/>
  <c r="P1194" i="1"/>
  <c r="S1194" i="1"/>
  <c r="R1194" i="1"/>
  <c r="O1194" i="1"/>
  <c r="A1194" i="1"/>
  <c r="H1194" i="1"/>
  <c r="I1194" i="1" s="1"/>
  <c r="E1194" i="1"/>
  <c r="F1194" i="1" s="1"/>
  <c r="AI1195" i="1"/>
  <c r="AJ1195" i="1" s="1"/>
  <c r="C1195" i="1"/>
  <c r="M1195" i="1"/>
  <c r="AL1195" i="1"/>
  <c r="AK1195" i="1"/>
  <c r="T1195" i="1"/>
  <c r="X1195" i="1"/>
  <c r="N1195" i="1"/>
  <c r="AM1195" i="1"/>
  <c r="K1195" i="1"/>
  <c r="D1195" i="1"/>
  <c r="U1195" i="1"/>
  <c r="AF1195" i="1"/>
  <c r="B1196" i="1"/>
  <c r="J1195" i="1"/>
  <c r="Y1195" i="1"/>
  <c r="G1195" i="1"/>
  <c r="Z1195" i="1"/>
  <c r="AH1195" i="1"/>
  <c r="Q1195" i="1"/>
  <c r="W1195" i="1"/>
  <c r="AE1195" i="1" s="1"/>
  <c r="AA1196" i="1" l="1"/>
  <c r="AB1196" i="1"/>
  <c r="AD1196" i="1"/>
  <c r="AC1196" i="1"/>
  <c r="AN1195" i="1"/>
  <c r="AG1195" i="1"/>
  <c r="V1195" i="1"/>
  <c r="P1195" i="1"/>
  <c r="S1195" i="1"/>
  <c r="R1195" i="1"/>
  <c r="O1195" i="1"/>
  <c r="A1195" i="1"/>
  <c r="H1195" i="1"/>
  <c r="I1195" i="1" s="1"/>
  <c r="E1195" i="1"/>
  <c r="F1195" i="1" s="1"/>
  <c r="AI1196" i="1"/>
  <c r="AJ1196" i="1" s="1"/>
  <c r="D1196" i="1"/>
  <c r="T1196" i="1"/>
  <c r="X1196" i="1"/>
  <c r="U1196" i="1"/>
  <c r="Z1196" i="1"/>
  <c r="N1196" i="1"/>
  <c r="M1196" i="1"/>
  <c r="W1196" i="1"/>
  <c r="AE1196" i="1" s="1"/>
  <c r="AK1196" i="1"/>
  <c r="AF1196" i="1"/>
  <c r="B1197" i="1"/>
  <c r="C1196" i="1"/>
  <c r="AL1196" i="1"/>
  <c r="K1196" i="1"/>
  <c r="J1196" i="1"/>
  <c r="G1196" i="1"/>
  <c r="AH1196" i="1"/>
  <c r="Y1196" i="1"/>
  <c r="AM1196" i="1"/>
  <c r="Q1196" i="1"/>
  <c r="AD1197" i="1" l="1"/>
  <c r="AB1197" i="1"/>
  <c r="AC1197" i="1"/>
  <c r="AA1197" i="1"/>
  <c r="AN1196" i="1"/>
  <c r="AG1196" i="1"/>
  <c r="V1196" i="1"/>
  <c r="P1196" i="1"/>
  <c r="S1196" i="1"/>
  <c r="A1196" i="1"/>
  <c r="H1196" i="1"/>
  <c r="I1196" i="1" s="1"/>
  <c r="E1196" i="1"/>
  <c r="F1196" i="1" s="1"/>
  <c r="R1196" i="1"/>
  <c r="O1196" i="1"/>
  <c r="AI1197" i="1"/>
  <c r="AJ1197" i="1" s="1"/>
  <c r="M1197" i="1"/>
  <c r="AK1197" i="1"/>
  <c r="Z1197" i="1"/>
  <c r="AL1197" i="1"/>
  <c r="N1197" i="1"/>
  <c r="B1198" i="1"/>
  <c r="C1197" i="1"/>
  <c r="U1197" i="1"/>
  <c r="Q1197" i="1"/>
  <c r="J1197" i="1"/>
  <c r="K1197" i="1"/>
  <c r="X1197" i="1"/>
  <c r="AF1197" i="1"/>
  <c r="AM1197" i="1"/>
  <c r="Y1197" i="1"/>
  <c r="AH1197" i="1"/>
  <c r="G1197" i="1"/>
  <c r="T1197" i="1"/>
  <c r="D1197" i="1"/>
  <c r="W1197" i="1"/>
  <c r="AE1197" i="1" s="1"/>
  <c r="AB1198" i="1" l="1"/>
  <c r="AA1198" i="1"/>
  <c r="AC1198" i="1"/>
  <c r="AD1198" i="1"/>
  <c r="AN1197" i="1"/>
  <c r="AG1197" i="1"/>
  <c r="V1197" i="1"/>
  <c r="S1197" i="1"/>
  <c r="P1197" i="1"/>
  <c r="A1197" i="1"/>
  <c r="H1197" i="1"/>
  <c r="I1197" i="1" s="1"/>
  <c r="E1197" i="1"/>
  <c r="F1197" i="1" s="1"/>
  <c r="R1197" i="1"/>
  <c r="O1197" i="1"/>
  <c r="AI1198" i="1"/>
  <c r="AJ1198" i="1" s="1"/>
  <c r="J1198" i="1"/>
  <c r="X1198" i="1"/>
  <c r="AK1198" i="1"/>
  <c r="M1198" i="1"/>
  <c r="B1199" i="1"/>
  <c r="D1198" i="1"/>
  <c r="AL1198" i="1"/>
  <c r="Z1198" i="1"/>
  <c r="T1198" i="1"/>
  <c r="W1198" i="1"/>
  <c r="AE1198" i="1" s="1"/>
  <c r="Q1198" i="1"/>
  <c r="K1198" i="1"/>
  <c r="U1198" i="1"/>
  <c r="C1198" i="1"/>
  <c r="AF1198" i="1"/>
  <c r="AM1198" i="1"/>
  <c r="N1198" i="1"/>
  <c r="AH1198" i="1"/>
  <c r="G1198" i="1"/>
  <c r="Y1198" i="1"/>
  <c r="AA1199" i="1" l="1"/>
  <c r="AB1199" i="1"/>
  <c r="AD1199" i="1"/>
  <c r="AC1199" i="1"/>
  <c r="AN1198" i="1"/>
  <c r="AG1198" i="1"/>
  <c r="V1198" i="1"/>
  <c r="P1198" i="1"/>
  <c r="S1198" i="1"/>
  <c r="A1198" i="1"/>
  <c r="H1198" i="1"/>
  <c r="I1198" i="1" s="1"/>
  <c r="E1198" i="1"/>
  <c r="F1198" i="1" s="1"/>
  <c r="O1198" i="1"/>
  <c r="R1198" i="1"/>
  <c r="AI1199" i="1"/>
  <c r="AJ1199" i="1" s="1"/>
  <c r="N1199" i="1"/>
  <c r="K1199" i="1"/>
  <c r="X1199" i="1"/>
  <c r="AK1199" i="1"/>
  <c r="C1199" i="1"/>
  <c r="Z1199" i="1"/>
  <c r="W1199" i="1"/>
  <c r="AE1199" i="1" s="1"/>
  <c r="Y1199" i="1"/>
  <c r="AL1199" i="1"/>
  <c r="D1199" i="1"/>
  <c r="M1199" i="1"/>
  <c r="B1200" i="1"/>
  <c r="AM1199" i="1"/>
  <c r="G1199" i="1"/>
  <c r="U1199" i="1"/>
  <c r="T1199" i="1"/>
  <c r="AF1199" i="1"/>
  <c r="Q1199" i="1"/>
  <c r="AH1199" i="1"/>
  <c r="J1199" i="1"/>
  <c r="AD1200" i="1" l="1"/>
  <c r="AA1200" i="1"/>
  <c r="AC1200" i="1"/>
  <c r="AB1200" i="1"/>
  <c r="AN1199" i="1"/>
  <c r="AG1199" i="1"/>
  <c r="V1199" i="1"/>
  <c r="P1199" i="1"/>
  <c r="S1199" i="1"/>
  <c r="R1199" i="1"/>
  <c r="O1199" i="1"/>
  <c r="A1199" i="1"/>
  <c r="H1199" i="1"/>
  <c r="I1199" i="1" s="1"/>
  <c r="E1199" i="1"/>
  <c r="F1199" i="1" s="1"/>
  <c r="AI1200" i="1"/>
  <c r="AJ1200" i="1" s="1"/>
  <c r="U1200" i="1"/>
  <c r="T1200" i="1"/>
  <c r="N1200" i="1"/>
  <c r="B1201" i="1"/>
  <c r="AL1200" i="1"/>
  <c r="C1200" i="1"/>
  <c r="M1200" i="1"/>
  <c r="Z1200" i="1"/>
  <c r="W1200" i="1"/>
  <c r="AE1200" i="1" s="1"/>
  <c r="G1200" i="1"/>
  <c r="K1200" i="1"/>
  <c r="AM1200" i="1"/>
  <c r="Y1200" i="1"/>
  <c r="AH1200" i="1"/>
  <c r="AF1200" i="1"/>
  <c r="J1200" i="1"/>
  <c r="Q1200" i="1"/>
  <c r="D1200" i="1"/>
  <c r="X1200" i="1"/>
  <c r="AK1200" i="1"/>
  <c r="AA1201" i="1" l="1"/>
  <c r="AD1201" i="1"/>
  <c r="AC1201" i="1"/>
  <c r="AB1201" i="1"/>
  <c r="AN1200" i="1"/>
  <c r="AG1200" i="1"/>
  <c r="V1200" i="1"/>
  <c r="P1200" i="1"/>
  <c r="S1200" i="1"/>
  <c r="R1200" i="1"/>
  <c r="O1200" i="1"/>
  <c r="A1200" i="1"/>
  <c r="H1200" i="1"/>
  <c r="I1200" i="1" s="1"/>
  <c r="E1200" i="1"/>
  <c r="F1200" i="1" s="1"/>
  <c r="AI1201" i="1"/>
  <c r="AJ1201" i="1" s="1"/>
  <c r="D1201" i="1"/>
  <c r="N1201" i="1"/>
  <c r="Z1201" i="1"/>
  <c r="AK1201" i="1"/>
  <c r="AM1201" i="1"/>
  <c r="U1201" i="1"/>
  <c r="W1201" i="1"/>
  <c r="AE1201" i="1" s="1"/>
  <c r="C1201" i="1"/>
  <c r="M1201" i="1"/>
  <c r="J1201" i="1"/>
  <c r="Q1201" i="1"/>
  <c r="AF1201" i="1"/>
  <c r="T1201" i="1"/>
  <c r="AH1201" i="1"/>
  <c r="AL1201" i="1"/>
  <c r="B1202" i="1"/>
  <c r="G1201" i="1"/>
  <c r="Y1201" i="1"/>
  <c r="K1201" i="1"/>
  <c r="X1201" i="1"/>
  <c r="AD1202" i="1" l="1"/>
  <c r="AB1202" i="1"/>
  <c r="AC1202" i="1"/>
  <c r="AA1202" i="1"/>
  <c r="AN1201" i="1"/>
  <c r="AG1201" i="1"/>
  <c r="V1201" i="1"/>
  <c r="S1201" i="1"/>
  <c r="P1201" i="1"/>
  <c r="R1201" i="1"/>
  <c r="O1201" i="1"/>
  <c r="A1201" i="1"/>
  <c r="H1201" i="1"/>
  <c r="I1201" i="1" s="1"/>
  <c r="E1201" i="1"/>
  <c r="F1201" i="1" s="1"/>
  <c r="AI1202" i="1"/>
  <c r="AJ1202" i="1" s="1"/>
  <c r="T1202" i="1"/>
  <c r="C1202" i="1"/>
  <c r="X1202" i="1"/>
  <c r="D1202" i="1"/>
  <c r="AH1202" i="1"/>
  <c r="U1202" i="1"/>
  <c r="AM1202" i="1"/>
  <c r="Y1202" i="1"/>
  <c r="G1202" i="1"/>
  <c r="B1203" i="1"/>
  <c r="K1202" i="1"/>
  <c r="Q1202" i="1"/>
  <c r="AF1202" i="1"/>
  <c r="J1202" i="1"/>
  <c r="AK1202" i="1"/>
  <c r="W1202" i="1"/>
  <c r="AE1202" i="1" s="1"/>
  <c r="AL1202" i="1"/>
  <c r="N1202" i="1"/>
  <c r="Z1202" i="1"/>
  <c r="M1202" i="1"/>
  <c r="AD1203" i="1" l="1"/>
  <c r="AB1203" i="1"/>
  <c r="AC1203" i="1"/>
  <c r="AA1203" i="1"/>
  <c r="AN1202" i="1"/>
  <c r="AG1202" i="1"/>
  <c r="V1202" i="1"/>
  <c r="P1202" i="1"/>
  <c r="S1202" i="1"/>
  <c r="R1202" i="1"/>
  <c r="O1202" i="1"/>
  <c r="A1202" i="1"/>
  <c r="H1202" i="1"/>
  <c r="I1202" i="1" s="1"/>
  <c r="E1202" i="1"/>
  <c r="F1202" i="1" s="1"/>
  <c r="AI1203" i="1"/>
  <c r="AJ1203" i="1" s="1"/>
  <c r="C1203" i="1"/>
  <c r="AK1203" i="1"/>
  <c r="AL1203" i="1"/>
  <c r="AM1203" i="1"/>
  <c r="X1203" i="1"/>
  <c r="G1203" i="1"/>
  <c r="J1203" i="1"/>
  <c r="U1203" i="1"/>
  <c r="M1203" i="1"/>
  <c r="B1204" i="1"/>
  <c r="AH1203" i="1"/>
  <c r="N1203" i="1"/>
  <c r="W1203" i="1"/>
  <c r="AE1203" i="1" s="1"/>
  <c r="K1203" i="1"/>
  <c r="D1203" i="1"/>
  <c r="AF1203" i="1"/>
  <c r="T1203" i="1"/>
  <c r="Q1203" i="1"/>
  <c r="Z1203" i="1"/>
  <c r="Y1203" i="1"/>
  <c r="AB1204" i="1" l="1"/>
  <c r="AD1204" i="1"/>
  <c r="AA1204" i="1"/>
  <c r="AC1204" i="1"/>
  <c r="AN1203" i="1"/>
  <c r="AG1203" i="1"/>
  <c r="V1203" i="1"/>
  <c r="P1203" i="1"/>
  <c r="S1203" i="1"/>
  <c r="R1203" i="1"/>
  <c r="O1203" i="1"/>
  <c r="A1203" i="1"/>
  <c r="H1203" i="1"/>
  <c r="I1203" i="1" s="1"/>
  <c r="E1203" i="1"/>
  <c r="F1203" i="1" s="1"/>
  <c r="AI1204" i="1"/>
  <c r="AJ1204" i="1" s="1"/>
  <c r="W1204" i="1"/>
  <c r="AE1204" i="1" s="1"/>
  <c r="J1204" i="1"/>
  <c r="Y1204" i="1"/>
  <c r="Z1204" i="1"/>
  <c r="B1205" i="1"/>
  <c r="T1204" i="1"/>
  <c r="M1204" i="1"/>
  <c r="AH1204" i="1"/>
  <c r="Q1204" i="1"/>
  <c r="G1204" i="1"/>
  <c r="N1204" i="1"/>
  <c r="AL1204" i="1"/>
  <c r="AF1204" i="1"/>
  <c r="D1204" i="1"/>
  <c r="X1204" i="1"/>
  <c r="AK1204" i="1"/>
  <c r="C1204" i="1"/>
  <c r="U1204" i="1"/>
  <c r="AM1204" i="1"/>
  <c r="K1204" i="1"/>
  <c r="AD1205" i="1" l="1"/>
  <c r="AA1205" i="1"/>
  <c r="AB1205" i="1"/>
  <c r="AC1205" i="1"/>
  <c r="AN1204" i="1"/>
  <c r="AG1204" i="1"/>
  <c r="V1204" i="1"/>
  <c r="P1204" i="1"/>
  <c r="S1204" i="1"/>
  <c r="A1204" i="1"/>
  <c r="H1204" i="1"/>
  <c r="I1204" i="1" s="1"/>
  <c r="E1204" i="1"/>
  <c r="F1204" i="1" s="1"/>
  <c r="R1204" i="1"/>
  <c r="O1204" i="1"/>
  <c r="AI1205" i="1"/>
  <c r="AJ1205" i="1" s="1"/>
  <c r="AM1205" i="1"/>
  <c r="B1206" i="1"/>
  <c r="AF1205" i="1"/>
  <c r="U1205" i="1"/>
  <c r="C1205" i="1"/>
  <c r="K1205" i="1"/>
  <c r="X1205" i="1"/>
  <c r="J1205" i="1"/>
  <c r="Y1205" i="1"/>
  <c r="T1205" i="1"/>
  <c r="D1205" i="1"/>
  <c r="AK1205" i="1"/>
  <c r="M1205" i="1"/>
  <c r="AH1205" i="1"/>
  <c r="Z1205" i="1"/>
  <c r="W1205" i="1"/>
  <c r="AE1205" i="1" s="1"/>
  <c r="Q1205" i="1"/>
  <c r="AL1205" i="1"/>
  <c r="N1205" i="1"/>
  <c r="G1205" i="1"/>
  <c r="AC1206" i="1" l="1"/>
  <c r="AA1206" i="1"/>
  <c r="AB1206" i="1"/>
  <c r="AD1206" i="1"/>
  <c r="AN1205" i="1"/>
  <c r="AG1205" i="1"/>
  <c r="V1205" i="1"/>
  <c r="S1205" i="1"/>
  <c r="P1205" i="1"/>
  <c r="R1205" i="1"/>
  <c r="O1205" i="1"/>
  <c r="A1205" i="1"/>
  <c r="H1205" i="1"/>
  <c r="I1205" i="1" s="1"/>
  <c r="E1205" i="1"/>
  <c r="F1205" i="1" s="1"/>
  <c r="AI1206" i="1"/>
  <c r="AJ1206" i="1" s="1"/>
  <c r="AM1206" i="1"/>
  <c r="G1206" i="1"/>
  <c r="N1206" i="1"/>
  <c r="AH1206" i="1"/>
  <c r="U1206" i="1"/>
  <c r="X1206" i="1"/>
  <c r="Z1206" i="1"/>
  <c r="K1206" i="1"/>
  <c r="AF1206" i="1"/>
  <c r="D1206" i="1"/>
  <c r="T1206" i="1"/>
  <c r="Q1206" i="1"/>
  <c r="J1206" i="1"/>
  <c r="W1206" i="1"/>
  <c r="AE1206" i="1" s="1"/>
  <c r="AL1206" i="1"/>
  <c r="AK1206" i="1"/>
  <c r="C1206" i="1"/>
  <c r="Y1206" i="1"/>
  <c r="B1207" i="1"/>
  <c r="M1206" i="1"/>
  <c r="AA1207" i="1" l="1"/>
  <c r="AC1207" i="1"/>
  <c r="AD1207" i="1"/>
  <c r="AB1207" i="1"/>
  <c r="AN1206" i="1"/>
  <c r="AG1206" i="1"/>
  <c r="V1206" i="1"/>
  <c r="P1206" i="1"/>
  <c r="S1206" i="1"/>
  <c r="R1206" i="1"/>
  <c r="O1206" i="1"/>
  <c r="A1206" i="1"/>
  <c r="H1206" i="1"/>
  <c r="I1206" i="1" s="1"/>
  <c r="E1206" i="1"/>
  <c r="F1206" i="1" s="1"/>
  <c r="AI1207" i="1"/>
  <c r="AJ1207" i="1" s="1"/>
  <c r="N1207" i="1"/>
  <c r="B1208" i="1"/>
  <c r="Q1207" i="1"/>
  <c r="AM1207" i="1"/>
  <c r="G1207" i="1"/>
  <c r="Z1207" i="1"/>
  <c r="M1207" i="1"/>
  <c r="U1207" i="1"/>
  <c r="W1207" i="1"/>
  <c r="AE1207" i="1" s="1"/>
  <c r="J1207" i="1"/>
  <c r="AF1207" i="1"/>
  <c r="Y1207" i="1"/>
  <c r="X1207" i="1"/>
  <c r="AL1207" i="1"/>
  <c r="AH1207" i="1"/>
  <c r="C1207" i="1"/>
  <c r="K1207" i="1"/>
  <c r="T1207" i="1"/>
  <c r="D1207" i="1"/>
  <c r="AK1207" i="1"/>
  <c r="AA1208" i="1" l="1"/>
  <c r="AC1208" i="1"/>
  <c r="AD1208" i="1"/>
  <c r="AB1208" i="1"/>
  <c r="AN1207" i="1"/>
  <c r="AG1207" i="1"/>
  <c r="V1207" i="1"/>
  <c r="P1207" i="1"/>
  <c r="S1207" i="1"/>
  <c r="A1207" i="1"/>
  <c r="H1207" i="1"/>
  <c r="I1207" i="1" s="1"/>
  <c r="E1207" i="1"/>
  <c r="F1207" i="1" s="1"/>
  <c r="R1207" i="1"/>
  <c r="O1207" i="1"/>
  <c r="AI1208" i="1"/>
  <c r="AJ1208" i="1" s="1"/>
  <c r="U1208" i="1"/>
  <c r="AK1208" i="1"/>
  <c r="AL1208" i="1"/>
  <c r="Z1208" i="1"/>
  <c r="W1208" i="1"/>
  <c r="AE1208" i="1" s="1"/>
  <c r="N1208" i="1"/>
  <c r="G1208" i="1"/>
  <c r="B1209" i="1"/>
  <c r="X1208" i="1"/>
  <c r="Q1208" i="1"/>
  <c r="T1208" i="1"/>
  <c r="D1208" i="1"/>
  <c r="C1208" i="1"/>
  <c r="M1208" i="1"/>
  <c r="AF1208" i="1"/>
  <c r="AM1208" i="1"/>
  <c r="AH1208" i="1"/>
  <c r="J1208" i="1"/>
  <c r="Y1208" i="1"/>
  <c r="K1208" i="1"/>
  <c r="AC1209" i="1" l="1"/>
  <c r="AA1209" i="1"/>
  <c r="AB1209" i="1"/>
  <c r="AD1209" i="1"/>
  <c r="AN1208" i="1"/>
  <c r="AG1208" i="1"/>
  <c r="V1208" i="1"/>
  <c r="P1208" i="1"/>
  <c r="S1208" i="1"/>
  <c r="R1208" i="1"/>
  <c r="O1208" i="1"/>
  <c r="A1208" i="1"/>
  <c r="H1208" i="1"/>
  <c r="I1208" i="1" s="1"/>
  <c r="E1208" i="1"/>
  <c r="F1208" i="1" s="1"/>
  <c r="AI1209" i="1"/>
  <c r="AJ1209" i="1" s="1"/>
  <c r="J1209" i="1"/>
  <c r="Z1209" i="1"/>
  <c r="K1209" i="1"/>
  <c r="AM1209" i="1"/>
  <c r="Q1209" i="1"/>
  <c r="AL1209" i="1"/>
  <c r="G1209" i="1"/>
  <c r="M1209" i="1"/>
  <c r="N1209" i="1"/>
  <c r="AK1209" i="1"/>
  <c r="T1209" i="1"/>
  <c r="AF1209" i="1"/>
  <c r="X1209" i="1"/>
  <c r="C1209" i="1"/>
  <c r="Y1209" i="1"/>
  <c r="B1210" i="1"/>
  <c r="AH1209" i="1"/>
  <c r="W1209" i="1"/>
  <c r="AE1209" i="1" s="1"/>
  <c r="U1209" i="1"/>
  <c r="D1209" i="1"/>
  <c r="AC1210" i="1" l="1"/>
  <c r="AD1210" i="1"/>
  <c r="AB1210" i="1"/>
  <c r="AA1210" i="1"/>
  <c r="AN1209" i="1"/>
  <c r="AG1209" i="1"/>
  <c r="V1209" i="1"/>
  <c r="P1209" i="1"/>
  <c r="S1209" i="1"/>
  <c r="A1209" i="1"/>
  <c r="H1209" i="1"/>
  <c r="I1209" i="1" s="1"/>
  <c r="E1209" i="1"/>
  <c r="F1209" i="1" s="1"/>
  <c r="R1209" i="1"/>
  <c r="O1209" i="1"/>
  <c r="AI1210" i="1"/>
  <c r="AJ1210" i="1" s="1"/>
  <c r="M1210" i="1"/>
  <c r="Q1210" i="1"/>
  <c r="U1210" i="1"/>
  <c r="AL1210" i="1"/>
  <c r="J1210" i="1"/>
  <c r="AF1210" i="1"/>
  <c r="AH1210" i="1"/>
  <c r="X1210" i="1"/>
  <c r="T1210" i="1"/>
  <c r="AM1210" i="1"/>
  <c r="W1210" i="1"/>
  <c r="AE1210" i="1" s="1"/>
  <c r="N1210" i="1"/>
  <c r="AK1210" i="1"/>
  <c r="Y1210" i="1"/>
  <c r="G1210" i="1"/>
  <c r="C1210" i="1"/>
  <c r="D1210" i="1"/>
  <c r="B1211" i="1"/>
  <c r="K1210" i="1"/>
  <c r="Z1210" i="1"/>
  <c r="AA1211" i="1" l="1"/>
  <c r="AC1211" i="1"/>
  <c r="AD1211" i="1"/>
  <c r="AB1211" i="1"/>
  <c r="AN1210" i="1"/>
  <c r="AG1210" i="1"/>
  <c r="V1210" i="1"/>
  <c r="P1210" i="1"/>
  <c r="S1210" i="1"/>
  <c r="A1210" i="1"/>
  <c r="H1210" i="1"/>
  <c r="I1210" i="1" s="1"/>
  <c r="E1210" i="1"/>
  <c r="F1210" i="1" s="1"/>
  <c r="R1210" i="1"/>
  <c r="O1210" i="1"/>
  <c r="AI1211" i="1"/>
  <c r="AJ1211" i="1" s="1"/>
  <c r="Z1211" i="1"/>
  <c r="J1211" i="1"/>
  <c r="D1211" i="1"/>
  <c r="AK1211" i="1"/>
  <c r="T1211" i="1"/>
  <c r="AH1211" i="1"/>
  <c r="K1211" i="1"/>
  <c r="Y1211" i="1"/>
  <c r="N1211" i="1"/>
  <c r="AL1211" i="1"/>
  <c r="G1211" i="1"/>
  <c r="AM1211" i="1"/>
  <c r="W1211" i="1"/>
  <c r="AE1211" i="1" s="1"/>
  <c r="C1211" i="1"/>
  <c r="B1212" i="1"/>
  <c r="M1211" i="1"/>
  <c r="Q1211" i="1"/>
  <c r="AF1211" i="1"/>
  <c r="U1211" i="1"/>
  <c r="X1211" i="1"/>
  <c r="AC1212" i="1" l="1"/>
  <c r="AB1212" i="1"/>
  <c r="AD1212" i="1"/>
  <c r="AA1212" i="1"/>
  <c r="AN1211" i="1"/>
  <c r="AG1211" i="1"/>
  <c r="V1211" i="1"/>
  <c r="P1211" i="1"/>
  <c r="S1211" i="1"/>
  <c r="R1211" i="1"/>
  <c r="O1211" i="1"/>
  <c r="A1211" i="1"/>
  <c r="H1211" i="1"/>
  <c r="I1211" i="1" s="1"/>
  <c r="E1211" i="1"/>
  <c r="F1211" i="1" s="1"/>
  <c r="AI1212" i="1"/>
  <c r="AJ1212" i="1" s="1"/>
  <c r="Y1212" i="1"/>
  <c r="N1212" i="1"/>
  <c r="D1212" i="1"/>
  <c r="AL1212" i="1"/>
  <c r="B1213" i="1"/>
  <c r="AH1212" i="1"/>
  <c r="Z1212" i="1"/>
  <c r="AF1212" i="1"/>
  <c r="T1212" i="1"/>
  <c r="J1212" i="1"/>
  <c r="W1212" i="1"/>
  <c r="AE1212" i="1" s="1"/>
  <c r="M1212" i="1"/>
  <c r="AK1212" i="1"/>
  <c r="U1212" i="1"/>
  <c r="K1212" i="1"/>
  <c r="AM1212" i="1"/>
  <c r="G1212" i="1"/>
  <c r="Q1212" i="1"/>
  <c r="X1212" i="1"/>
  <c r="C1212" i="1"/>
  <c r="AD1213" i="1" l="1"/>
  <c r="AA1213" i="1"/>
  <c r="AC1213" i="1"/>
  <c r="AB1213" i="1"/>
  <c r="AN1212" i="1"/>
  <c r="AG1212" i="1"/>
  <c r="V1212" i="1"/>
  <c r="P1212" i="1"/>
  <c r="S1212" i="1"/>
  <c r="A1212" i="1"/>
  <c r="H1212" i="1"/>
  <c r="I1212" i="1" s="1"/>
  <c r="E1212" i="1"/>
  <c r="F1212" i="1" s="1"/>
  <c r="R1212" i="1"/>
  <c r="O1212" i="1"/>
  <c r="AI1213" i="1"/>
  <c r="AJ1213" i="1" s="1"/>
  <c r="M1213" i="1"/>
  <c r="K1213" i="1"/>
  <c r="Q1213" i="1"/>
  <c r="Z1213" i="1"/>
  <c r="B1214" i="1"/>
  <c r="T1213" i="1"/>
  <c r="N1213" i="1"/>
  <c r="AF1213" i="1"/>
  <c r="D1213" i="1"/>
  <c r="AL1213" i="1"/>
  <c r="AH1213" i="1"/>
  <c r="AM1213" i="1"/>
  <c r="Y1213" i="1"/>
  <c r="W1213" i="1"/>
  <c r="AE1213" i="1" s="1"/>
  <c r="U1213" i="1"/>
  <c r="AK1213" i="1"/>
  <c r="C1213" i="1"/>
  <c r="J1213" i="1"/>
  <c r="X1213" i="1"/>
  <c r="G1213" i="1"/>
  <c r="AD1214" i="1" l="1"/>
  <c r="AB1214" i="1"/>
  <c r="AA1214" i="1"/>
  <c r="AC1214" i="1"/>
  <c r="AN1213" i="1"/>
  <c r="AG1213" i="1"/>
  <c r="V1213" i="1"/>
  <c r="S1213" i="1"/>
  <c r="P1213" i="1"/>
  <c r="A1213" i="1"/>
  <c r="H1213" i="1"/>
  <c r="I1213" i="1" s="1"/>
  <c r="E1213" i="1"/>
  <c r="F1213" i="1" s="1"/>
  <c r="R1213" i="1"/>
  <c r="O1213" i="1"/>
  <c r="AI1214" i="1"/>
  <c r="AJ1214" i="1" s="1"/>
  <c r="M1214" i="1"/>
  <c r="K1214" i="1"/>
  <c r="C1214" i="1"/>
  <c r="U1214" i="1"/>
  <c r="AM1214" i="1"/>
  <c r="Z1214" i="1"/>
  <c r="B1215" i="1"/>
  <c r="T1214" i="1"/>
  <c r="W1214" i="1"/>
  <c r="AE1214" i="1" s="1"/>
  <c r="Q1214" i="1"/>
  <c r="D1214" i="1"/>
  <c r="AF1214" i="1"/>
  <c r="J1214" i="1"/>
  <c r="AH1214" i="1"/>
  <c r="N1214" i="1"/>
  <c r="X1214" i="1"/>
  <c r="AL1214" i="1"/>
  <c r="Y1214" i="1"/>
  <c r="G1214" i="1"/>
  <c r="AK1214" i="1"/>
  <c r="AA1215" i="1" l="1"/>
  <c r="AC1215" i="1"/>
  <c r="AB1215" i="1"/>
  <c r="AD1215" i="1"/>
  <c r="AN1214" i="1"/>
  <c r="AG1214" i="1"/>
  <c r="V1214" i="1"/>
  <c r="P1214" i="1"/>
  <c r="S1214" i="1"/>
  <c r="A1214" i="1"/>
  <c r="H1214" i="1"/>
  <c r="I1214" i="1" s="1"/>
  <c r="E1214" i="1"/>
  <c r="F1214" i="1" s="1"/>
  <c r="R1214" i="1"/>
  <c r="O1214" i="1"/>
  <c r="AI1215" i="1"/>
  <c r="AJ1215" i="1" s="1"/>
  <c r="AF1215" i="1"/>
  <c r="Q1215" i="1"/>
  <c r="Z1215" i="1"/>
  <c r="AK1215" i="1"/>
  <c r="Y1215" i="1"/>
  <c r="AL1215" i="1"/>
  <c r="T1215" i="1"/>
  <c r="M1215" i="1"/>
  <c r="D1215" i="1"/>
  <c r="B1216" i="1"/>
  <c r="AM1215" i="1"/>
  <c r="U1215" i="1"/>
  <c r="W1215" i="1"/>
  <c r="AE1215" i="1" s="1"/>
  <c r="J1215" i="1"/>
  <c r="G1215" i="1"/>
  <c r="C1215" i="1"/>
  <c r="X1215" i="1"/>
  <c r="N1215" i="1"/>
  <c r="K1215" i="1"/>
  <c r="AH1215" i="1"/>
  <c r="AB1216" i="1" l="1"/>
  <c r="AA1216" i="1"/>
  <c r="AD1216" i="1"/>
  <c r="AC1216" i="1"/>
  <c r="AN1215" i="1"/>
  <c r="AG1215" i="1"/>
  <c r="V1215" i="1"/>
  <c r="P1215" i="1"/>
  <c r="S1215" i="1"/>
  <c r="A1215" i="1"/>
  <c r="H1215" i="1"/>
  <c r="I1215" i="1" s="1"/>
  <c r="E1215" i="1"/>
  <c r="F1215" i="1" s="1"/>
  <c r="R1215" i="1"/>
  <c r="O1215" i="1"/>
  <c r="AI1216" i="1"/>
  <c r="AJ1216" i="1" s="1"/>
  <c r="U1216" i="1"/>
  <c r="M1216" i="1"/>
  <c r="AF1216" i="1"/>
  <c r="B1217" i="1"/>
  <c r="G1216" i="1"/>
  <c r="AH1216" i="1"/>
  <c r="K1216" i="1"/>
  <c r="J1216" i="1"/>
  <c r="Y1216" i="1"/>
  <c r="W1216" i="1"/>
  <c r="AE1216" i="1" s="1"/>
  <c r="D1216" i="1"/>
  <c r="T1216" i="1"/>
  <c r="N1216" i="1"/>
  <c r="AM1216" i="1"/>
  <c r="AK1216" i="1"/>
  <c r="Q1216" i="1"/>
  <c r="AL1216" i="1"/>
  <c r="Z1216" i="1"/>
  <c r="X1216" i="1"/>
  <c r="C1216" i="1"/>
  <c r="AB1217" i="1" l="1"/>
  <c r="AC1217" i="1"/>
  <c r="AA1217" i="1"/>
  <c r="AD1217" i="1"/>
  <c r="AN1216" i="1"/>
  <c r="AG1216" i="1"/>
  <c r="V1216" i="1"/>
  <c r="P1216" i="1"/>
  <c r="S1216" i="1"/>
  <c r="A1216" i="1"/>
  <c r="H1216" i="1"/>
  <c r="I1216" i="1" s="1"/>
  <c r="E1216" i="1"/>
  <c r="F1216" i="1" s="1"/>
  <c r="R1216" i="1"/>
  <c r="O1216" i="1"/>
  <c r="AI1217" i="1"/>
  <c r="AJ1217" i="1" s="1"/>
  <c r="J1217" i="1"/>
  <c r="AL1217" i="1"/>
  <c r="W1217" i="1"/>
  <c r="AE1217" i="1" s="1"/>
  <c r="AH1217" i="1"/>
  <c r="G1217" i="1"/>
  <c r="Q1217" i="1"/>
  <c r="D1217" i="1"/>
  <c r="X1217" i="1"/>
  <c r="C1217" i="1"/>
  <c r="Z1217" i="1"/>
  <c r="B1218" i="1"/>
  <c r="AF1217" i="1"/>
  <c r="T1217" i="1"/>
  <c r="AK1217" i="1"/>
  <c r="AM1217" i="1"/>
  <c r="K1217" i="1"/>
  <c r="N1217" i="1"/>
  <c r="Y1217" i="1"/>
  <c r="M1217" i="1"/>
  <c r="U1217" i="1"/>
  <c r="AC1218" i="1" l="1"/>
  <c r="AD1218" i="1"/>
  <c r="AB1218" i="1"/>
  <c r="AA1218" i="1"/>
  <c r="AN1217" i="1"/>
  <c r="AG1217" i="1"/>
  <c r="V1217" i="1"/>
  <c r="P1217" i="1"/>
  <c r="S1217" i="1"/>
  <c r="R1217" i="1"/>
  <c r="O1217" i="1"/>
  <c r="A1217" i="1"/>
  <c r="H1217" i="1"/>
  <c r="I1217" i="1" s="1"/>
  <c r="E1217" i="1"/>
  <c r="F1217" i="1" s="1"/>
  <c r="AI1218" i="1"/>
  <c r="AJ1218" i="1" s="1"/>
  <c r="T1218" i="1"/>
  <c r="Q1218" i="1"/>
  <c r="D1218" i="1"/>
  <c r="U1218" i="1"/>
  <c r="X1218" i="1"/>
  <c r="AL1218" i="1"/>
  <c r="K1218" i="1"/>
  <c r="C1218" i="1"/>
  <c r="G1218" i="1"/>
  <c r="M1218" i="1"/>
  <c r="AH1218" i="1"/>
  <c r="J1218" i="1"/>
  <c r="N1218" i="1"/>
  <c r="Z1218" i="1"/>
  <c r="AK1218" i="1"/>
  <c r="AM1218" i="1"/>
  <c r="Y1218" i="1"/>
  <c r="W1218" i="1"/>
  <c r="AE1218" i="1" s="1"/>
  <c r="B1219" i="1"/>
  <c r="AF1218" i="1"/>
  <c r="AC1219" i="1" l="1"/>
  <c r="AD1219" i="1"/>
  <c r="AB1219" i="1"/>
  <c r="AA1219" i="1"/>
  <c r="AN1218" i="1"/>
  <c r="AG1218" i="1"/>
  <c r="V1218" i="1"/>
  <c r="P1218" i="1"/>
  <c r="S1218" i="1"/>
  <c r="O1218" i="1"/>
  <c r="R1218" i="1"/>
  <c r="A1218" i="1"/>
  <c r="H1218" i="1"/>
  <c r="I1218" i="1" s="1"/>
  <c r="E1218" i="1"/>
  <c r="F1218" i="1" s="1"/>
  <c r="AI1219" i="1"/>
  <c r="AJ1219" i="1" s="1"/>
  <c r="Y1219" i="1"/>
  <c r="J1219" i="1"/>
  <c r="G1219" i="1"/>
  <c r="M1219" i="1"/>
  <c r="N1219" i="1"/>
  <c r="B1220" i="1"/>
  <c r="X1219" i="1"/>
  <c r="T1219" i="1"/>
  <c r="C1219" i="1"/>
  <c r="AK1219" i="1"/>
  <c r="AH1219" i="1"/>
  <c r="AL1219" i="1"/>
  <c r="U1219" i="1"/>
  <c r="K1219" i="1"/>
  <c r="AF1219" i="1"/>
  <c r="Z1219" i="1"/>
  <c r="D1219" i="1"/>
  <c r="Q1219" i="1"/>
  <c r="AM1219" i="1"/>
  <c r="W1219" i="1"/>
  <c r="AE1219" i="1" s="1"/>
  <c r="AC1220" i="1" l="1"/>
  <c r="AB1220" i="1"/>
  <c r="AD1220" i="1"/>
  <c r="AA1220" i="1"/>
  <c r="AN1219" i="1"/>
  <c r="AG1219" i="1"/>
  <c r="V1219" i="1"/>
  <c r="P1219" i="1"/>
  <c r="S1219" i="1"/>
  <c r="A1219" i="1"/>
  <c r="H1219" i="1"/>
  <c r="I1219" i="1" s="1"/>
  <c r="E1219" i="1"/>
  <c r="F1219" i="1" s="1"/>
  <c r="R1219" i="1"/>
  <c r="O1219" i="1"/>
  <c r="AI1220" i="1"/>
  <c r="AJ1220" i="1" s="1"/>
  <c r="X1220" i="1"/>
  <c r="U1220" i="1"/>
  <c r="K1220" i="1"/>
  <c r="C1220" i="1"/>
  <c r="AM1220" i="1"/>
  <c r="N1220" i="1"/>
  <c r="AK1220" i="1"/>
  <c r="AF1220" i="1"/>
  <c r="W1220" i="1"/>
  <c r="AE1220" i="1" s="1"/>
  <c r="M1220" i="1"/>
  <c r="Z1220" i="1"/>
  <c r="AL1220" i="1"/>
  <c r="J1220" i="1"/>
  <c r="B1221" i="1"/>
  <c r="G1220" i="1"/>
  <c r="Y1220" i="1"/>
  <c r="T1220" i="1"/>
  <c r="AH1220" i="1"/>
  <c r="Q1220" i="1"/>
  <c r="D1220" i="1"/>
  <c r="AC1221" i="1" l="1"/>
  <c r="AA1221" i="1"/>
  <c r="AD1221" i="1"/>
  <c r="AB1221" i="1"/>
  <c r="AN1220" i="1"/>
  <c r="AG1220" i="1"/>
  <c r="V1220" i="1"/>
  <c r="P1220" i="1"/>
  <c r="S1220" i="1"/>
  <c r="R1220" i="1"/>
  <c r="O1220" i="1"/>
  <c r="A1220" i="1"/>
  <c r="H1220" i="1"/>
  <c r="I1220" i="1" s="1"/>
  <c r="E1220" i="1"/>
  <c r="F1220" i="1" s="1"/>
  <c r="AI1221" i="1"/>
  <c r="AJ1221" i="1" s="1"/>
  <c r="M1221" i="1"/>
  <c r="X1221" i="1"/>
  <c r="Y1221" i="1"/>
  <c r="B1222" i="1"/>
  <c r="U1221" i="1"/>
  <c r="W1221" i="1"/>
  <c r="AE1221" i="1" s="1"/>
  <c r="T1221" i="1"/>
  <c r="AK1221" i="1"/>
  <c r="D1221" i="1"/>
  <c r="G1221" i="1"/>
  <c r="AF1221" i="1"/>
  <c r="Z1221" i="1"/>
  <c r="J1221" i="1"/>
  <c r="K1221" i="1"/>
  <c r="C1221" i="1"/>
  <c r="N1221" i="1"/>
  <c r="AM1221" i="1"/>
  <c r="AH1221" i="1"/>
  <c r="Q1221" i="1"/>
  <c r="AL1221" i="1"/>
  <c r="AA1222" i="1" l="1"/>
  <c r="AC1222" i="1"/>
  <c r="AB1222" i="1"/>
  <c r="AD1222" i="1"/>
  <c r="AN1221" i="1"/>
  <c r="AG1221" i="1"/>
  <c r="V1221" i="1"/>
  <c r="S1221" i="1"/>
  <c r="P1221" i="1"/>
  <c r="A1221" i="1"/>
  <c r="H1221" i="1"/>
  <c r="I1221" i="1" s="1"/>
  <c r="E1221" i="1"/>
  <c r="F1221" i="1" s="1"/>
  <c r="R1221" i="1"/>
  <c r="O1221" i="1"/>
  <c r="AI1222" i="1"/>
  <c r="AJ1222" i="1" s="1"/>
  <c r="B1223" i="1"/>
  <c r="AK1222" i="1"/>
  <c r="Y1222" i="1"/>
  <c r="D1222" i="1"/>
  <c r="Q1222" i="1"/>
  <c r="AL1222" i="1"/>
  <c r="AM1222" i="1"/>
  <c r="K1222" i="1"/>
  <c r="W1222" i="1"/>
  <c r="AE1222" i="1" s="1"/>
  <c r="N1222" i="1"/>
  <c r="T1222" i="1"/>
  <c r="G1222" i="1"/>
  <c r="J1222" i="1"/>
  <c r="U1222" i="1"/>
  <c r="AH1222" i="1"/>
  <c r="Z1222" i="1"/>
  <c r="C1222" i="1"/>
  <c r="X1222" i="1"/>
  <c r="M1222" i="1"/>
  <c r="AF1222" i="1"/>
  <c r="AA1223" i="1" l="1"/>
  <c r="AD1223" i="1"/>
  <c r="AC1223" i="1"/>
  <c r="AB1223" i="1"/>
  <c r="AN1222" i="1"/>
  <c r="AG1222" i="1"/>
  <c r="V1222" i="1"/>
  <c r="P1222" i="1"/>
  <c r="S1222" i="1"/>
  <c r="R1222" i="1"/>
  <c r="O1222" i="1"/>
  <c r="A1222" i="1"/>
  <c r="H1222" i="1"/>
  <c r="I1222" i="1" s="1"/>
  <c r="E1222" i="1"/>
  <c r="F1222" i="1" s="1"/>
  <c r="AI1223" i="1"/>
  <c r="AJ1223" i="1" s="1"/>
  <c r="U1223" i="1"/>
  <c r="Y1223" i="1"/>
  <c r="AK1223" i="1"/>
  <c r="AL1223" i="1"/>
  <c r="D1223" i="1"/>
  <c r="G1223" i="1"/>
  <c r="W1223" i="1"/>
  <c r="AE1223" i="1" s="1"/>
  <c r="AH1223" i="1"/>
  <c r="K1223" i="1"/>
  <c r="C1223" i="1"/>
  <c r="J1223" i="1"/>
  <c r="M1223" i="1"/>
  <c r="Z1223" i="1"/>
  <c r="Q1223" i="1"/>
  <c r="AM1223" i="1"/>
  <c r="T1223" i="1"/>
  <c r="X1223" i="1"/>
  <c r="N1223" i="1"/>
  <c r="AF1223" i="1"/>
  <c r="B1224" i="1"/>
  <c r="AA1224" i="1" l="1"/>
  <c r="AC1224" i="1"/>
  <c r="AD1224" i="1"/>
  <c r="AB1224" i="1"/>
  <c r="AN1223" i="1"/>
  <c r="AG1223" i="1"/>
  <c r="V1223" i="1"/>
  <c r="P1223" i="1"/>
  <c r="S1223" i="1"/>
  <c r="R1223" i="1"/>
  <c r="O1223" i="1"/>
  <c r="A1223" i="1"/>
  <c r="H1223" i="1"/>
  <c r="I1223" i="1" s="1"/>
  <c r="E1223" i="1"/>
  <c r="F1223" i="1" s="1"/>
  <c r="AI1224" i="1"/>
  <c r="AJ1224" i="1" s="1"/>
  <c r="Z1224" i="1"/>
  <c r="AL1224" i="1"/>
  <c r="J1224" i="1"/>
  <c r="T1224" i="1"/>
  <c r="D1224" i="1"/>
  <c r="M1224" i="1"/>
  <c r="AK1224" i="1"/>
  <c r="B1225" i="1"/>
  <c r="N1224" i="1"/>
  <c r="G1224" i="1"/>
  <c r="K1224" i="1"/>
  <c r="AH1224" i="1"/>
  <c r="U1224" i="1"/>
  <c r="W1224" i="1"/>
  <c r="AE1224" i="1" s="1"/>
  <c r="X1224" i="1"/>
  <c r="Q1224" i="1"/>
  <c r="AM1224" i="1"/>
  <c r="Y1224" i="1"/>
  <c r="C1224" i="1"/>
  <c r="AF1224" i="1"/>
  <c r="AD1225" i="1" l="1"/>
  <c r="AA1225" i="1"/>
  <c r="AC1225" i="1"/>
  <c r="AB1225" i="1"/>
  <c r="AN1224" i="1"/>
  <c r="AG1224" i="1"/>
  <c r="V1224" i="1"/>
  <c r="P1224" i="1"/>
  <c r="S1224" i="1"/>
  <c r="A1224" i="1"/>
  <c r="H1224" i="1"/>
  <c r="I1224" i="1" s="1"/>
  <c r="E1224" i="1"/>
  <c r="F1224" i="1" s="1"/>
  <c r="R1224" i="1"/>
  <c r="O1224" i="1"/>
  <c r="AI1225" i="1"/>
  <c r="AJ1225" i="1" s="1"/>
  <c r="AF1225" i="1"/>
  <c r="U1225" i="1"/>
  <c r="K1225" i="1"/>
  <c r="W1225" i="1"/>
  <c r="AE1225" i="1" s="1"/>
  <c r="M1225" i="1"/>
  <c r="AM1225" i="1"/>
  <c r="Y1225" i="1"/>
  <c r="AH1225" i="1"/>
  <c r="T1225" i="1"/>
  <c r="Z1225" i="1"/>
  <c r="Q1225" i="1"/>
  <c r="N1225" i="1"/>
  <c r="AL1225" i="1"/>
  <c r="X1225" i="1"/>
  <c r="B1226" i="1"/>
  <c r="C1225" i="1"/>
  <c r="D1225" i="1"/>
  <c r="G1225" i="1"/>
  <c r="J1225" i="1"/>
  <c r="AK1225" i="1"/>
  <c r="AC1226" i="1" l="1"/>
  <c r="AD1226" i="1"/>
  <c r="AB1226" i="1"/>
  <c r="AA1226" i="1"/>
  <c r="AN1225" i="1"/>
  <c r="AG1225" i="1"/>
  <c r="V1225" i="1"/>
  <c r="P1225" i="1"/>
  <c r="S1225" i="1"/>
  <c r="A1225" i="1"/>
  <c r="H1225" i="1"/>
  <c r="I1225" i="1" s="1"/>
  <c r="E1225" i="1"/>
  <c r="F1225" i="1" s="1"/>
  <c r="R1225" i="1"/>
  <c r="O1225" i="1"/>
  <c r="AI1226" i="1"/>
  <c r="AJ1226" i="1" s="1"/>
  <c r="Q1226" i="1"/>
  <c r="D1226" i="1"/>
  <c r="N1226" i="1"/>
  <c r="AM1226" i="1"/>
  <c r="AL1226" i="1"/>
  <c r="M1226" i="1"/>
  <c r="AF1226" i="1"/>
  <c r="AK1226" i="1"/>
  <c r="X1226" i="1"/>
  <c r="B1227" i="1"/>
  <c r="U1226" i="1"/>
  <c r="T1226" i="1"/>
  <c r="G1226" i="1"/>
  <c r="C1226" i="1"/>
  <c r="K1226" i="1"/>
  <c r="Z1226" i="1"/>
  <c r="J1226" i="1"/>
  <c r="AH1226" i="1"/>
  <c r="W1226" i="1"/>
  <c r="AE1226" i="1" s="1"/>
  <c r="Y1226" i="1"/>
  <c r="AD1227" i="1" l="1"/>
  <c r="AC1227" i="1"/>
  <c r="AB1227" i="1"/>
  <c r="AA1227" i="1"/>
  <c r="AN1226" i="1"/>
  <c r="AG1226" i="1"/>
  <c r="V1226" i="1"/>
  <c r="P1226" i="1"/>
  <c r="S1226" i="1"/>
  <c r="A1226" i="1"/>
  <c r="E1226" i="1"/>
  <c r="F1226" i="1" s="1"/>
  <c r="H1226" i="1"/>
  <c r="I1226" i="1" s="1"/>
  <c r="O1226" i="1"/>
  <c r="R1226" i="1"/>
  <c r="AI1227" i="1"/>
  <c r="AJ1227" i="1" s="1"/>
  <c r="K1227" i="1"/>
  <c r="W1227" i="1"/>
  <c r="AE1227" i="1" s="1"/>
  <c r="Z1227" i="1"/>
  <c r="C1227" i="1"/>
  <c r="U1227" i="1"/>
  <c r="AH1227" i="1"/>
  <c r="T1227" i="1"/>
  <c r="M1227" i="1"/>
  <c r="Q1227" i="1"/>
  <c r="N1227" i="1"/>
  <c r="AM1227" i="1"/>
  <c r="X1227" i="1"/>
  <c r="D1227" i="1"/>
  <c r="B1228" i="1"/>
  <c r="AL1227" i="1"/>
  <c r="AK1227" i="1"/>
  <c r="G1227" i="1"/>
  <c r="Y1227" i="1"/>
  <c r="J1227" i="1"/>
  <c r="AF1227" i="1"/>
  <c r="AA1228" i="1" l="1"/>
  <c r="AC1228" i="1"/>
  <c r="AD1228" i="1"/>
  <c r="AB1228" i="1"/>
  <c r="AN1227" i="1"/>
  <c r="AG1227" i="1"/>
  <c r="V1227" i="1"/>
  <c r="P1227" i="1"/>
  <c r="S1227" i="1"/>
  <c r="R1227" i="1"/>
  <c r="O1227" i="1"/>
  <c r="A1227" i="1"/>
  <c r="H1227" i="1"/>
  <c r="I1227" i="1" s="1"/>
  <c r="E1227" i="1"/>
  <c r="F1227" i="1" s="1"/>
  <c r="AI1228" i="1"/>
  <c r="AJ1228" i="1" s="1"/>
  <c r="M1228" i="1"/>
  <c r="AM1228" i="1"/>
  <c r="N1228" i="1"/>
  <c r="AL1228" i="1"/>
  <c r="Y1228" i="1"/>
  <c r="X1228" i="1"/>
  <c r="Q1228" i="1"/>
  <c r="B1229" i="1"/>
  <c r="U1228" i="1"/>
  <c r="AF1228" i="1"/>
  <c r="C1228" i="1"/>
  <c r="K1228" i="1"/>
  <c r="AH1228" i="1"/>
  <c r="G1228" i="1"/>
  <c r="AK1228" i="1"/>
  <c r="T1228" i="1"/>
  <c r="W1228" i="1"/>
  <c r="AE1228" i="1" s="1"/>
  <c r="Z1228" i="1"/>
  <c r="J1228" i="1"/>
  <c r="D1228" i="1"/>
  <c r="AD1229" i="1" l="1"/>
  <c r="AB1229" i="1"/>
  <c r="AA1229" i="1"/>
  <c r="AC1229" i="1"/>
  <c r="AN1228" i="1"/>
  <c r="AG1228" i="1"/>
  <c r="V1228" i="1"/>
  <c r="P1228" i="1"/>
  <c r="S1228" i="1"/>
  <c r="A1228" i="1"/>
  <c r="H1228" i="1"/>
  <c r="I1228" i="1" s="1"/>
  <c r="E1228" i="1"/>
  <c r="F1228" i="1" s="1"/>
  <c r="R1228" i="1"/>
  <c r="O1228" i="1"/>
  <c r="AI1229" i="1"/>
  <c r="AJ1229" i="1" s="1"/>
  <c r="AL1229" i="1"/>
  <c r="X1229" i="1"/>
  <c r="J1229" i="1"/>
  <c r="U1229" i="1"/>
  <c r="Z1229" i="1"/>
  <c r="C1229" i="1"/>
  <c r="D1229" i="1"/>
  <c r="K1229" i="1"/>
  <c r="N1229" i="1"/>
  <c r="W1229" i="1"/>
  <c r="AE1229" i="1" s="1"/>
  <c r="G1229" i="1"/>
  <c r="AK1229" i="1"/>
  <c r="AH1229" i="1"/>
  <c r="AF1229" i="1"/>
  <c r="Q1229" i="1"/>
  <c r="T1229" i="1"/>
  <c r="B1230" i="1"/>
  <c r="AM1229" i="1"/>
  <c r="Y1229" i="1"/>
  <c r="M1229" i="1"/>
  <c r="AC1230" i="1" l="1"/>
  <c r="AD1230" i="1"/>
  <c r="AA1230" i="1"/>
  <c r="AB1230" i="1"/>
  <c r="AN1229" i="1"/>
  <c r="AG1229" i="1"/>
  <c r="V1229" i="1"/>
  <c r="S1229" i="1"/>
  <c r="P1229" i="1"/>
  <c r="R1229" i="1"/>
  <c r="O1229" i="1"/>
  <c r="A1229" i="1"/>
  <c r="H1229" i="1"/>
  <c r="I1229" i="1" s="1"/>
  <c r="E1229" i="1"/>
  <c r="F1229" i="1" s="1"/>
  <c r="AI1230" i="1"/>
  <c r="AJ1230" i="1" s="1"/>
  <c r="AF1230" i="1"/>
  <c r="X1230" i="1"/>
  <c r="AL1230" i="1"/>
  <c r="B1231" i="1"/>
  <c r="U1230" i="1"/>
  <c r="AM1230" i="1"/>
  <c r="T1230" i="1"/>
  <c r="Y1230" i="1"/>
  <c r="AK1230" i="1"/>
  <c r="D1230" i="1"/>
  <c r="C1230" i="1"/>
  <c r="J1230" i="1"/>
  <c r="Q1230" i="1"/>
  <c r="G1230" i="1"/>
  <c r="M1230" i="1"/>
  <c r="AH1230" i="1"/>
  <c r="Z1230" i="1"/>
  <c r="K1230" i="1"/>
  <c r="N1230" i="1"/>
  <c r="W1230" i="1"/>
  <c r="AE1230" i="1" s="1"/>
  <c r="AC1231" i="1" l="1"/>
  <c r="AA1231" i="1"/>
  <c r="AB1231" i="1"/>
  <c r="AD1231" i="1"/>
  <c r="AN1230" i="1"/>
  <c r="AG1230" i="1"/>
  <c r="V1230" i="1"/>
  <c r="P1230" i="1"/>
  <c r="S1230" i="1"/>
  <c r="R1230" i="1"/>
  <c r="O1230" i="1"/>
  <c r="A1230" i="1"/>
  <c r="H1230" i="1"/>
  <c r="I1230" i="1" s="1"/>
  <c r="E1230" i="1"/>
  <c r="F1230" i="1" s="1"/>
  <c r="AI1231" i="1"/>
  <c r="AJ1231" i="1" s="1"/>
  <c r="J1231" i="1"/>
  <c r="AL1231" i="1"/>
  <c r="U1231" i="1"/>
  <c r="Q1231" i="1"/>
  <c r="AK1231" i="1"/>
  <c r="Z1231" i="1"/>
  <c r="AF1231" i="1"/>
  <c r="W1231" i="1"/>
  <c r="AE1231" i="1" s="1"/>
  <c r="T1231" i="1"/>
  <c r="B1232" i="1"/>
  <c r="G1231" i="1"/>
  <c r="K1231" i="1"/>
  <c r="Y1231" i="1"/>
  <c r="M1231" i="1"/>
  <c r="C1231" i="1"/>
  <c r="AH1231" i="1"/>
  <c r="AM1231" i="1"/>
  <c r="N1231" i="1"/>
  <c r="D1231" i="1"/>
  <c r="X1231" i="1"/>
  <c r="AB1232" i="1" l="1"/>
  <c r="AC1232" i="1"/>
  <c r="AA1232" i="1"/>
  <c r="AD1232" i="1"/>
  <c r="AN1231" i="1"/>
  <c r="AG1231" i="1"/>
  <c r="V1231" i="1"/>
  <c r="P1231" i="1"/>
  <c r="S1231" i="1"/>
  <c r="A1231" i="1"/>
  <c r="H1231" i="1"/>
  <c r="I1231" i="1" s="1"/>
  <c r="E1231" i="1"/>
  <c r="F1231" i="1" s="1"/>
  <c r="R1231" i="1"/>
  <c r="O1231" i="1"/>
  <c r="AI1232" i="1"/>
  <c r="AJ1232" i="1" s="1"/>
  <c r="D1232" i="1"/>
  <c r="Q1232" i="1"/>
  <c r="Y1232" i="1"/>
  <c r="AL1232" i="1"/>
  <c r="C1232" i="1"/>
  <c r="X1232" i="1"/>
  <c r="K1232" i="1"/>
  <c r="Z1232" i="1"/>
  <c r="AK1232" i="1"/>
  <c r="N1232" i="1"/>
  <c r="AH1232" i="1"/>
  <c r="AF1232" i="1"/>
  <c r="W1232" i="1"/>
  <c r="AE1232" i="1" s="1"/>
  <c r="J1232" i="1"/>
  <c r="B1233" i="1"/>
  <c r="AM1232" i="1"/>
  <c r="T1232" i="1"/>
  <c r="U1232" i="1"/>
  <c r="G1232" i="1"/>
  <c r="M1232" i="1"/>
  <c r="AD1233" i="1" l="1"/>
  <c r="AA1233" i="1"/>
  <c r="AC1233" i="1"/>
  <c r="AB1233" i="1"/>
  <c r="AN1232" i="1"/>
  <c r="AG1232" i="1"/>
  <c r="V1232" i="1"/>
  <c r="P1232" i="1"/>
  <c r="S1232" i="1"/>
  <c r="R1232" i="1"/>
  <c r="O1232" i="1"/>
  <c r="A1232" i="1"/>
  <c r="H1232" i="1"/>
  <c r="I1232" i="1" s="1"/>
  <c r="E1232" i="1"/>
  <c r="F1232" i="1" s="1"/>
  <c r="AI1233" i="1"/>
  <c r="AJ1233" i="1" s="1"/>
  <c r="AH1233" i="1"/>
  <c r="Y1233" i="1"/>
  <c r="W1233" i="1"/>
  <c r="AE1233" i="1" s="1"/>
  <c r="Z1233" i="1"/>
  <c r="Q1233" i="1"/>
  <c r="M1233" i="1"/>
  <c r="AK1233" i="1"/>
  <c r="AF1233" i="1"/>
  <c r="T1233" i="1"/>
  <c r="AL1233" i="1"/>
  <c r="D1233" i="1"/>
  <c r="AM1233" i="1"/>
  <c r="C1233" i="1"/>
  <c r="N1233" i="1"/>
  <c r="X1233" i="1"/>
  <c r="J1233" i="1"/>
  <c r="U1233" i="1"/>
  <c r="B1234" i="1"/>
  <c r="K1233" i="1"/>
  <c r="G1233" i="1"/>
  <c r="AD1234" i="1" l="1"/>
  <c r="AC1234" i="1"/>
  <c r="AA1234" i="1"/>
  <c r="AB1234" i="1"/>
  <c r="AN1233" i="1"/>
  <c r="AG1233" i="1"/>
  <c r="V1233" i="1"/>
  <c r="P1233" i="1"/>
  <c r="S1233" i="1"/>
  <c r="A1233" i="1"/>
  <c r="H1233" i="1"/>
  <c r="I1233" i="1" s="1"/>
  <c r="E1233" i="1"/>
  <c r="F1233" i="1" s="1"/>
  <c r="R1233" i="1"/>
  <c r="O1233" i="1"/>
  <c r="AI1234" i="1"/>
  <c r="AJ1234" i="1" s="1"/>
  <c r="W1234" i="1"/>
  <c r="AE1234" i="1" s="1"/>
  <c r="D1234" i="1"/>
  <c r="Q1234" i="1"/>
  <c r="X1234" i="1"/>
  <c r="AK1234" i="1"/>
  <c r="AH1234" i="1"/>
  <c r="AL1234" i="1"/>
  <c r="Y1234" i="1"/>
  <c r="AM1234" i="1"/>
  <c r="G1234" i="1"/>
  <c r="T1234" i="1"/>
  <c r="M1234" i="1"/>
  <c r="K1234" i="1"/>
  <c r="J1234" i="1"/>
  <c r="Z1234" i="1"/>
  <c r="AF1234" i="1"/>
  <c r="B1235" i="1"/>
  <c r="C1234" i="1"/>
  <c r="N1234" i="1"/>
  <c r="U1234" i="1"/>
  <c r="AC1235" i="1" l="1"/>
  <c r="AB1235" i="1"/>
  <c r="AA1235" i="1"/>
  <c r="AD1235" i="1"/>
  <c r="AN1234" i="1"/>
  <c r="AG1234" i="1"/>
  <c r="V1234" i="1"/>
  <c r="P1234" i="1"/>
  <c r="S1234" i="1"/>
  <c r="A1234" i="1"/>
  <c r="H1234" i="1"/>
  <c r="I1234" i="1" s="1"/>
  <c r="E1234" i="1"/>
  <c r="F1234" i="1" s="1"/>
  <c r="R1234" i="1"/>
  <c r="O1234" i="1"/>
  <c r="AI1235" i="1"/>
  <c r="AJ1235" i="1" s="1"/>
  <c r="B1236" i="1"/>
  <c r="G1235" i="1"/>
  <c r="J1235" i="1"/>
  <c r="AF1235" i="1"/>
  <c r="C1235" i="1"/>
  <c r="K1235" i="1"/>
  <c r="D1235" i="1"/>
  <c r="AM1235" i="1"/>
  <c r="Y1235" i="1"/>
  <c r="U1235" i="1"/>
  <c r="AL1235" i="1"/>
  <c r="M1235" i="1"/>
  <c r="AH1235" i="1"/>
  <c r="X1235" i="1"/>
  <c r="Z1235" i="1"/>
  <c r="AK1235" i="1"/>
  <c r="W1235" i="1"/>
  <c r="AE1235" i="1" s="1"/>
  <c r="Q1235" i="1"/>
  <c r="N1235" i="1"/>
  <c r="T1235" i="1"/>
  <c r="AD1236" i="1" l="1"/>
  <c r="AB1236" i="1"/>
  <c r="AC1236" i="1"/>
  <c r="AA1236" i="1"/>
  <c r="AN1235" i="1"/>
  <c r="AG1235" i="1"/>
  <c r="V1235" i="1"/>
  <c r="P1235" i="1"/>
  <c r="S1235" i="1"/>
  <c r="R1235" i="1"/>
  <c r="O1235" i="1"/>
  <c r="A1235" i="1"/>
  <c r="H1235" i="1"/>
  <c r="I1235" i="1" s="1"/>
  <c r="E1235" i="1"/>
  <c r="F1235" i="1" s="1"/>
  <c r="AI1236" i="1"/>
  <c r="AJ1236" i="1" s="1"/>
  <c r="AK1236" i="1"/>
  <c r="D1236" i="1"/>
  <c r="C1236" i="1"/>
  <c r="Q1236" i="1"/>
  <c r="AL1236" i="1"/>
  <c r="Y1236" i="1"/>
  <c r="J1236" i="1"/>
  <c r="B1237" i="1"/>
  <c r="N1236" i="1"/>
  <c r="T1236" i="1"/>
  <c r="X1236" i="1"/>
  <c r="G1236" i="1"/>
  <c r="AM1236" i="1"/>
  <c r="M1236" i="1"/>
  <c r="U1236" i="1"/>
  <c r="AF1236" i="1"/>
  <c r="Z1236" i="1"/>
  <c r="W1236" i="1"/>
  <c r="AE1236" i="1" s="1"/>
  <c r="K1236" i="1"/>
  <c r="AH1236" i="1"/>
  <c r="AD1237" i="1" l="1"/>
  <c r="AB1237" i="1"/>
  <c r="AC1237" i="1"/>
  <c r="AA1237" i="1"/>
  <c r="AN1236" i="1"/>
  <c r="AG1236" i="1"/>
  <c r="V1236" i="1"/>
  <c r="P1236" i="1"/>
  <c r="S1236" i="1"/>
  <c r="R1236" i="1"/>
  <c r="O1236" i="1"/>
  <c r="A1236" i="1"/>
  <c r="H1236" i="1"/>
  <c r="I1236" i="1" s="1"/>
  <c r="E1236" i="1"/>
  <c r="F1236" i="1" s="1"/>
  <c r="AI1237" i="1"/>
  <c r="AJ1237" i="1" s="1"/>
  <c r="AL1237" i="1"/>
  <c r="Q1237" i="1"/>
  <c r="B1238" i="1"/>
  <c r="T1237" i="1"/>
  <c r="Y1237" i="1"/>
  <c r="J1237" i="1"/>
  <c r="Z1237" i="1"/>
  <c r="M1237" i="1"/>
  <c r="U1237" i="1"/>
  <c r="AH1237" i="1"/>
  <c r="D1237" i="1"/>
  <c r="AM1237" i="1"/>
  <c r="G1237" i="1"/>
  <c r="W1237" i="1"/>
  <c r="AE1237" i="1" s="1"/>
  <c r="X1237" i="1"/>
  <c r="AF1237" i="1"/>
  <c r="AK1237" i="1"/>
  <c r="K1237" i="1"/>
  <c r="N1237" i="1"/>
  <c r="C1237" i="1"/>
  <c r="AD1238" i="1" l="1"/>
  <c r="AA1238" i="1"/>
  <c r="AB1238" i="1"/>
  <c r="AC1238" i="1"/>
  <c r="AN1237" i="1"/>
  <c r="AG1237" i="1"/>
  <c r="V1237" i="1"/>
  <c r="S1237" i="1"/>
  <c r="P1237" i="1"/>
  <c r="A1237" i="1"/>
  <c r="H1237" i="1"/>
  <c r="I1237" i="1" s="1"/>
  <c r="E1237" i="1"/>
  <c r="F1237" i="1" s="1"/>
  <c r="R1237" i="1"/>
  <c r="O1237" i="1"/>
  <c r="AI1238" i="1"/>
  <c r="AJ1238" i="1" s="1"/>
  <c r="C1238" i="1"/>
  <c r="AH1238" i="1"/>
  <c r="Q1238" i="1"/>
  <c r="M1238" i="1"/>
  <c r="B1239" i="1"/>
  <c r="AM1238" i="1"/>
  <c r="Y1238" i="1"/>
  <c r="J1238" i="1"/>
  <c r="G1238" i="1"/>
  <c r="N1238" i="1"/>
  <c r="X1238" i="1"/>
  <c r="W1238" i="1"/>
  <c r="AE1238" i="1" s="1"/>
  <c r="Z1238" i="1"/>
  <c r="K1238" i="1"/>
  <c r="AF1238" i="1"/>
  <c r="D1238" i="1"/>
  <c r="T1238" i="1"/>
  <c r="AK1238" i="1"/>
  <c r="U1238" i="1"/>
  <c r="AL1238" i="1"/>
  <c r="AB1239" i="1" l="1"/>
  <c r="AC1239" i="1"/>
  <c r="AD1239" i="1"/>
  <c r="AA1239" i="1"/>
  <c r="AN1238" i="1"/>
  <c r="AG1238" i="1"/>
  <c r="V1238" i="1"/>
  <c r="P1238" i="1"/>
  <c r="S1238" i="1"/>
  <c r="R1238" i="1"/>
  <c r="O1238" i="1"/>
  <c r="A1238" i="1"/>
  <c r="H1238" i="1"/>
  <c r="I1238" i="1" s="1"/>
  <c r="E1238" i="1"/>
  <c r="F1238" i="1" s="1"/>
  <c r="AI1239" i="1"/>
  <c r="AJ1239" i="1" s="1"/>
  <c r="Y1239" i="1"/>
  <c r="AF1239" i="1"/>
  <c r="G1239" i="1"/>
  <c r="W1239" i="1"/>
  <c r="AE1239" i="1" s="1"/>
  <c r="Q1239" i="1"/>
  <c r="AH1239" i="1"/>
  <c r="U1239" i="1"/>
  <c r="D1239" i="1"/>
  <c r="T1239" i="1"/>
  <c r="AL1239" i="1"/>
  <c r="K1239" i="1"/>
  <c r="AM1239" i="1"/>
  <c r="M1239" i="1"/>
  <c r="AK1239" i="1"/>
  <c r="Z1239" i="1"/>
  <c r="X1239" i="1"/>
  <c r="N1239" i="1"/>
  <c r="C1239" i="1"/>
  <c r="J1239" i="1"/>
  <c r="B1240" i="1"/>
  <c r="AD1240" i="1" l="1"/>
  <c r="AC1240" i="1"/>
  <c r="AA1240" i="1"/>
  <c r="AB1240" i="1"/>
  <c r="AN1239" i="1"/>
  <c r="AG1239" i="1"/>
  <c r="V1239" i="1"/>
  <c r="P1239" i="1"/>
  <c r="S1239" i="1"/>
  <c r="A1239" i="1"/>
  <c r="H1239" i="1"/>
  <c r="I1239" i="1" s="1"/>
  <c r="E1239" i="1"/>
  <c r="F1239" i="1" s="1"/>
  <c r="R1239" i="1"/>
  <c r="O1239" i="1"/>
  <c r="AI1240" i="1"/>
  <c r="AJ1240" i="1" s="1"/>
  <c r="J1240" i="1"/>
  <c r="U1240" i="1"/>
  <c r="AL1240" i="1"/>
  <c r="Y1240" i="1"/>
  <c r="G1240" i="1"/>
  <c r="Z1240" i="1"/>
  <c r="T1240" i="1"/>
  <c r="K1240" i="1"/>
  <c r="D1240" i="1"/>
  <c r="AK1240" i="1"/>
  <c r="N1240" i="1"/>
  <c r="Q1240" i="1"/>
  <c r="AH1240" i="1"/>
  <c r="B1241" i="1"/>
  <c r="AM1240" i="1"/>
  <c r="AF1240" i="1"/>
  <c r="X1240" i="1"/>
  <c r="W1240" i="1"/>
  <c r="AE1240" i="1" s="1"/>
  <c r="M1240" i="1"/>
  <c r="C1240" i="1"/>
  <c r="AD1241" i="1" l="1"/>
  <c r="AC1241" i="1"/>
  <c r="AA1241" i="1"/>
  <c r="AB1241" i="1"/>
  <c r="AN1240" i="1"/>
  <c r="AG1240" i="1"/>
  <c r="V1240" i="1"/>
  <c r="P1240" i="1"/>
  <c r="S1240" i="1"/>
  <c r="A1240" i="1"/>
  <c r="H1240" i="1"/>
  <c r="I1240" i="1" s="1"/>
  <c r="E1240" i="1"/>
  <c r="F1240" i="1" s="1"/>
  <c r="R1240" i="1"/>
  <c r="O1240" i="1"/>
  <c r="AI1241" i="1"/>
  <c r="AJ1241" i="1" s="1"/>
  <c r="K1241" i="1"/>
  <c r="AF1241" i="1"/>
  <c r="AM1241" i="1"/>
  <c r="C1241" i="1"/>
  <c r="X1241" i="1"/>
  <c r="J1241" i="1"/>
  <c r="W1241" i="1"/>
  <c r="AE1241" i="1" s="1"/>
  <c r="G1241" i="1"/>
  <c r="Q1241" i="1"/>
  <c r="AK1241" i="1"/>
  <c r="AH1241" i="1"/>
  <c r="T1241" i="1"/>
  <c r="U1241" i="1"/>
  <c r="M1241" i="1"/>
  <c r="Y1241" i="1"/>
  <c r="N1241" i="1"/>
  <c r="AL1241" i="1"/>
  <c r="B1242" i="1"/>
  <c r="D1241" i="1"/>
  <c r="Z1241" i="1"/>
  <c r="AC1242" i="1" l="1"/>
  <c r="AD1242" i="1"/>
  <c r="AA1242" i="1"/>
  <c r="AB1242" i="1"/>
  <c r="AN1241" i="1"/>
  <c r="AG1241" i="1"/>
  <c r="V1241" i="1"/>
  <c r="P1241" i="1"/>
  <c r="S1241" i="1"/>
  <c r="R1241" i="1"/>
  <c r="O1241" i="1"/>
  <c r="A1241" i="1"/>
  <c r="H1241" i="1"/>
  <c r="I1241" i="1" s="1"/>
  <c r="E1241" i="1"/>
  <c r="F1241" i="1" s="1"/>
  <c r="AI1242" i="1"/>
  <c r="AJ1242" i="1" s="1"/>
  <c r="N1242" i="1"/>
  <c r="X1242" i="1"/>
  <c r="G1242" i="1"/>
  <c r="U1242" i="1"/>
  <c r="Q1242" i="1"/>
  <c r="M1242" i="1"/>
  <c r="D1242" i="1"/>
  <c r="AH1242" i="1"/>
  <c r="AF1242" i="1"/>
  <c r="Y1242" i="1"/>
  <c r="Z1242" i="1"/>
  <c r="B1243" i="1"/>
  <c r="AM1242" i="1"/>
  <c r="K1242" i="1"/>
  <c r="T1242" i="1"/>
  <c r="C1242" i="1"/>
  <c r="AK1242" i="1"/>
  <c r="W1242" i="1"/>
  <c r="AE1242" i="1" s="1"/>
  <c r="J1242" i="1"/>
  <c r="AL1242" i="1"/>
  <c r="AC1243" i="1" l="1"/>
  <c r="AD1243" i="1"/>
  <c r="AA1243" i="1"/>
  <c r="AB1243" i="1"/>
  <c r="AN1242" i="1"/>
  <c r="AG1242" i="1"/>
  <c r="V1242" i="1"/>
  <c r="P1242" i="1"/>
  <c r="S1242" i="1"/>
  <c r="A1242" i="1"/>
  <c r="H1242" i="1"/>
  <c r="I1242" i="1" s="1"/>
  <c r="E1242" i="1"/>
  <c r="F1242" i="1" s="1"/>
  <c r="R1242" i="1"/>
  <c r="O1242" i="1"/>
  <c r="AI1243" i="1"/>
  <c r="AJ1243" i="1" s="1"/>
  <c r="AF1243" i="1"/>
  <c r="U1243" i="1"/>
  <c r="N1243" i="1"/>
  <c r="B1244" i="1"/>
  <c r="AK1243" i="1"/>
  <c r="K1243" i="1"/>
  <c r="AM1243" i="1"/>
  <c r="G1243" i="1"/>
  <c r="Z1243" i="1"/>
  <c r="AH1243" i="1"/>
  <c r="D1243" i="1"/>
  <c r="W1243" i="1"/>
  <c r="AE1243" i="1" s="1"/>
  <c r="X1243" i="1"/>
  <c r="Y1243" i="1"/>
  <c r="C1243" i="1"/>
  <c r="J1243" i="1"/>
  <c r="Q1243" i="1"/>
  <c r="T1243" i="1"/>
  <c r="AL1243" i="1"/>
  <c r="M1243" i="1"/>
  <c r="AB1244" i="1" l="1"/>
  <c r="AD1244" i="1"/>
  <c r="AA1244" i="1"/>
  <c r="AC1244" i="1"/>
  <c r="AN1243" i="1"/>
  <c r="AG1243" i="1"/>
  <c r="V1243" i="1"/>
  <c r="P1243" i="1"/>
  <c r="S1243" i="1"/>
  <c r="R1243" i="1"/>
  <c r="O1243" i="1"/>
  <c r="A1243" i="1"/>
  <c r="H1243" i="1"/>
  <c r="I1243" i="1" s="1"/>
  <c r="E1243" i="1"/>
  <c r="F1243" i="1" s="1"/>
  <c r="AI1244" i="1"/>
  <c r="AJ1244" i="1" s="1"/>
  <c r="AF1244" i="1"/>
  <c r="T1244" i="1"/>
  <c r="Y1244" i="1"/>
  <c r="Z1244" i="1"/>
  <c r="AM1244" i="1"/>
  <c r="N1244" i="1"/>
  <c r="X1244" i="1"/>
  <c r="C1244" i="1"/>
  <c r="M1244" i="1"/>
  <c r="B1245" i="1"/>
  <c r="Q1244" i="1"/>
  <c r="G1244" i="1"/>
  <c r="W1244" i="1"/>
  <c r="AE1244" i="1" s="1"/>
  <c r="D1244" i="1"/>
  <c r="J1244" i="1"/>
  <c r="AH1244" i="1"/>
  <c r="AK1244" i="1"/>
  <c r="U1244" i="1"/>
  <c r="K1244" i="1"/>
  <c r="AL1244" i="1"/>
  <c r="AD1245" i="1" l="1"/>
  <c r="AB1245" i="1"/>
  <c r="AC1245" i="1"/>
  <c r="AA1245" i="1"/>
  <c r="AN1244" i="1"/>
  <c r="AG1244" i="1"/>
  <c r="V1244" i="1"/>
  <c r="P1244" i="1"/>
  <c r="S1244" i="1"/>
  <c r="R1244" i="1"/>
  <c r="O1244" i="1"/>
  <c r="A1244" i="1"/>
  <c r="H1244" i="1"/>
  <c r="I1244" i="1" s="1"/>
  <c r="E1244" i="1"/>
  <c r="F1244" i="1" s="1"/>
  <c r="AI1245" i="1"/>
  <c r="AJ1245" i="1" s="1"/>
  <c r="Q1245" i="1"/>
  <c r="B1246" i="1"/>
  <c r="M1245" i="1"/>
  <c r="T1245" i="1"/>
  <c r="K1245" i="1"/>
  <c r="U1245" i="1"/>
  <c r="D1245" i="1"/>
  <c r="AM1245" i="1"/>
  <c r="AK1245" i="1"/>
  <c r="AL1245" i="1"/>
  <c r="AF1245" i="1"/>
  <c r="G1245" i="1"/>
  <c r="C1245" i="1"/>
  <c r="W1245" i="1"/>
  <c r="AE1245" i="1" s="1"/>
  <c r="AH1245" i="1"/>
  <c r="J1245" i="1"/>
  <c r="Y1245" i="1"/>
  <c r="Z1245" i="1"/>
  <c r="N1245" i="1"/>
  <c r="X1245" i="1"/>
  <c r="AC1246" i="1" l="1"/>
  <c r="AD1246" i="1"/>
  <c r="AB1246" i="1"/>
  <c r="AA1246" i="1"/>
  <c r="AN1245" i="1"/>
  <c r="AG1245" i="1"/>
  <c r="V1245" i="1"/>
  <c r="S1245" i="1"/>
  <c r="P1245" i="1"/>
  <c r="A1245" i="1"/>
  <c r="H1245" i="1"/>
  <c r="I1245" i="1" s="1"/>
  <c r="E1245" i="1"/>
  <c r="F1245" i="1" s="1"/>
  <c r="R1245" i="1"/>
  <c r="O1245" i="1"/>
  <c r="AI1246" i="1"/>
  <c r="AJ1246" i="1" s="1"/>
  <c r="N1246" i="1"/>
  <c r="Z1246" i="1"/>
  <c r="Q1246" i="1"/>
  <c r="W1246" i="1"/>
  <c r="AE1246" i="1" s="1"/>
  <c r="D1246" i="1"/>
  <c r="C1246" i="1"/>
  <c r="J1246" i="1"/>
  <c r="Y1246" i="1"/>
  <c r="U1246" i="1"/>
  <c r="AK1246" i="1"/>
  <c r="AH1246" i="1"/>
  <c r="T1246" i="1"/>
  <c r="B1247" i="1"/>
  <c r="X1246" i="1"/>
  <c r="K1246" i="1"/>
  <c r="AF1246" i="1"/>
  <c r="G1246" i="1"/>
  <c r="AM1246" i="1"/>
  <c r="AL1246" i="1"/>
  <c r="M1246" i="1"/>
  <c r="AB1247" i="1" l="1"/>
  <c r="AD1247" i="1"/>
  <c r="AA1247" i="1"/>
  <c r="AC1247" i="1"/>
  <c r="AN1246" i="1"/>
  <c r="AG1246" i="1"/>
  <c r="V1246" i="1"/>
  <c r="P1246" i="1"/>
  <c r="S1246" i="1"/>
  <c r="R1246" i="1"/>
  <c r="O1246" i="1"/>
  <c r="A1246" i="1"/>
  <c r="H1246" i="1"/>
  <c r="I1246" i="1" s="1"/>
  <c r="E1246" i="1"/>
  <c r="F1246" i="1" s="1"/>
  <c r="AI1247" i="1"/>
  <c r="AJ1247" i="1" s="1"/>
  <c r="AM1247" i="1"/>
  <c r="J1247" i="1"/>
  <c r="C1247" i="1"/>
  <c r="U1247" i="1"/>
  <c r="G1247" i="1"/>
  <c r="AH1247" i="1"/>
  <c r="X1247" i="1"/>
  <c r="AF1247" i="1"/>
  <c r="K1247" i="1"/>
  <c r="B1248" i="1"/>
  <c r="AK1247" i="1"/>
  <c r="D1247" i="1"/>
  <c r="T1247" i="1"/>
  <c r="W1247" i="1"/>
  <c r="AE1247" i="1" s="1"/>
  <c r="Y1247" i="1"/>
  <c r="N1247" i="1"/>
  <c r="Q1247" i="1"/>
  <c r="M1247" i="1"/>
  <c r="AL1247" i="1"/>
  <c r="Z1247" i="1"/>
  <c r="AD1248" i="1" l="1"/>
  <c r="AB1248" i="1"/>
  <c r="AA1248" i="1"/>
  <c r="AC1248" i="1"/>
  <c r="AN1247" i="1"/>
  <c r="AG1247" i="1"/>
  <c r="V1247" i="1"/>
  <c r="P1247" i="1"/>
  <c r="S1247" i="1"/>
  <c r="R1247" i="1"/>
  <c r="O1247" i="1"/>
  <c r="A1247" i="1"/>
  <c r="H1247" i="1"/>
  <c r="I1247" i="1" s="1"/>
  <c r="E1247" i="1"/>
  <c r="F1247" i="1" s="1"/>
  <c r="AI1248" i="1"/>
  <c r="AJ1248" i="1" s="1"/>
  <c r="K1248" i="1"/>
  <c r="D1248" i="1"/>
  <c r="Y1248" i="1"/>
  <c r="N1248" i="1"/>
  <c r="C1248" i="1"/>
  <c r="Z1248" i="1"/>
  <c r="B1249" i="1"/>
  <c r="X1248" i="1"/>
  <c r="J1248" i="1"/>
  <c r="AF1248" i="1"/>
  <c r="Q1248" i="1"/>
  <c r="G1248" i="1"/>
  <c r="AH1248" i="1"/>
  <c r="AK1248" i="1"/>
  <c r="M1248" i="1"/>
  <c r="AM1248" i="1"/>
  <c r="U1248" i="1"/>
  <c r="T1248" i="1"/>
  <c r="AL1248" i="1"/>
  <c r="W1248" i="1"/>
  <c r="AE1248" i="1" s="1"/>
  <c r="AD1249" i="1" l="1"/>
  <c r="AB1249" i="1"/>
  <c r="AC1249" i="1"/>
  <c r="AA1249" i="1"/>
  <c r="AN1248" i="1"/>
  <c r="AG1248" i="1"/>
  <c r="V1248" i="1"/>
  <c r="P1248" i="1"/>
  <c r="S1248" i="1"/>
  <c r="R1248" i="1"/>
  <c r="O1248" i="1"/>
  <c r="A1248" i="1"/>
  <c r="H1248" i="1"/>
  <c r="I1248" i="1" s="1"/>
  <c r="E1248" i="1"/>
  <c r="F1248" i="1" s="1"/>
  <c r="AI1249" i="1"/>
  <c r="AJ1249" i="1" s="1"/>
  <c r="B1250" i="1"/>
  <c r="X1249" i="1"/>
  <c r="K1249" i="1"/>
  <c r="M1249" i="1"/>
  <c r="J1249" i="1"/>
  <c r="AM1249" i="1"/>
  <c r="U1249" i="1"/>
  <c r="Z1249" i="1"/>
  <c r="W1249" i="1"/>
  <c r="AE1249" i="1" s="1"/>
  <c r="AH1249" i="1"/>
  <c r="AK1249" i="1"/>
  <c r="AL1249" i="1"/>
  <c r="T1249" i="1"/>
  <c r="Q1249" i="1"/>
  <c r="AF1249" i="1"/>
  <c r="Y1249" i="1"/>
  <c r="N1249" i="1"/>
  <c r="D1249" i="1"/>
  <c r="C1249" i="1"/>
  <c r="G1249" i="1"/>
  <c r="AD1250" i="1" l="1"/>
  <c r="AC1250" i="1"/>
  <c r="AA1250" i="1"/>
  <c r="AB1250" i="1"/>
  <c r="AN1249" i="1"/>
  <c r="AG1249" i="1"/>
  <c r="V1249" i="1"/>
  <c r="P1249" i="1"/>
  <c r="S1249" i="1"/>
  <c r="A1249" i="1"/>
  <c r="H1249" i="1"/>
  <c r="I1249" i="1" s="1"/>
  <c r="E1249" i="1"/>
  <c r="F1249" i="1" s="1"/>
  <c r="R1249" i="1"/>
  <c r="O1249" i="1"/>
  <c r="AI1250" i="1"/>
  <c r="AJ1250" i="1" s="1"/>
  <c r="N1250" i="1"/>
  <c r="Z1250" i="1"/>
  <c r="B1251" i="1"/>
  <c r="Q1250" i="1"/>
  <c r="K1250" i="1"/>
  <c r="Y1250" i="1"/>
  <c r="AK1250" i="1"/>
  <c r="AM1250" i="1"/>
  <c r="X1250" i="1"/>
  <c r="M1250" i="1"/>
  <c r="C1250" i="1"/>
  <c r="D1250" i="1"/>
  <c r="AH1250" i="1"/>
  <c r="U1250" i="1"/>
  <c r="AF1250" i="1"/>
  <c r="T1250" i="1"/>
  <c r="AL1250" i="1"/>
  <c r="W1250" i="1"/>
  <c r="AE1250" i="1" s="1"/>
  <c r="G1250" i="1"/>
  <c r="J1250" i="1"/>
  <c r="AC1251" i="1" l="1"/>
  <c r="AD1251" i="1"/>
  <c r="AA1251" i="1"/>
  <c r="AB1251" i="1"/>
  <c r="AN1250" i="1"/>
  <c r="AG1250" i="1"/>
  <c r="V1250" i="1"/>
  <c r="P1250" i="1"/>
  <c r="S1250" i="1"/>
  <c r="A1250" i="1"/>
  <c r="H1250" i="1"/>
  <c r="I1250" i="1" s="1"/>
  <c r="E1250" i="1"/>
  <c r="F1250" i="1" s="1"/>
  <c r="R1250" i="1"/>
  <c r="O1250" i="1"/>
  <c r="AI1251" i="1"/>
  <c r="AJ1251" i="1" s="1"/>
  <c r="U1251" i="1"/>
  <c r="AK1251" i="1"/>
  <c r="AM1251" i="1"/>
  <c r="AL1251" i="1"/>
  <c r="Y1251" i="1"/>
  <c r="AH1251" i="1"/>
  <c r="T1251" i="1"/>
  <c r="Z1251" i="1"/>
  <c r="D1251" i="1"/>
  <c r="M1251" i="1"/>
  <c r="W1251" i="1"/>
  <c r="AE1251" i="1" s="1"/>
  <c r="K1251" i="1"/>
  <c r="C1251" i="1"/>
  <c r="Q1251" i="1"/>
  <c r="N1251" i="1"/>
  <c r="G1251" i="1"/>
  <c r="B1252" i="1"/>
  <c r="AF1251" i="1"/>
  <c r="X1251" i="1"/>
  <c r="J1251" i="1"/>
  <c r="AA1252" i="1" l="1"/>
  <c r="AD1252" i="1"/>
  <c r="AB1252" i="1"/>
  <c r="AC1252" i="1"/>
  <c r="AN1251" i="1"/>
  <c r="AG1251" i="1"/>
  <c r="V1251" i="1"/>
  <c r="P1251" i="1"/>
  <c r="S1251" i="1"/>
  <c r="A1251" i="1"/>
  <c r="H1251" i="1"/>
  <c r="I1251" i="1" s="1"/>
  <c r="E1251" i="1"/>
  <c r="F1251" i="1" s="1"/>
  <c r="R1251" i="1"/>
  <c r="O1251" i="1"/>
  <c r="AI1252" i="1"/>
  <c r="AJ1252" i="1" s="1"/>
  <c r="J1252" i="1"/>
  <c r="M1252" i="1"/>
  <c r="W1252" i="1"/>
  <c r="AE1252" i="1" s="1"/>
  <c r="X1252" i="1"/>
  <c r="Y1252" i="1"/>
  <c r="D1252" i="1"/>
  <c r="K1252" i="1"/>
  <c r="C1252" i="1"/>
  <c r="AL1252" i="1"/>
  <c r="AK1252" i="1"/>
  <c r="U1252" i="1"/>
  <c r="G1252" i="1"/>
  <c r="B1253" i="1"/>
  <c r="Q1252" i="1"/>
  <c r="N1252" i="1"/>
  <c r="T1252" i="1"/>
  <c r="AH1252" i="1"/>
  <c r="AM1252" i="1"/>
  <c r="AF1252" i="1"/>
  <c r="Z1252" i="1"/>
  <c r="AC1253" i="1" l="1"/>
  <c r="AB1253" i="1"/>
  <c r="AD1253" i="1"/>
  <c r="AA1253" i="1"/>
  <c r="AN1252" i="1"/>
  <c r="AG1252" i="1"/>
  <c r="V1252" i="1"/>
  <c r="P1252" i="1"/>
  <c r="S1252" i="1"/>
  <c r="A1252" i="1"/>
  <c r="H1252" i="1"/>
  <c r="I1252" i="1" s="1"/>
  <c r="E1252" i="1"/>
  <c r="F1252" i="1" s="1"/>
  <c r="R1252" i="1"/>
  <c r="O1252" i="1"/>
  <c r="AI1253" i="1"/>
  <c r="AJ1253" i="1" s="1"/>
  <c r="M1253" i="1"/>
  <c r="J1253" i="1"/>
  <c r="C1253" i="1"/>
  <c r="AF1253" i="1"/>
  <c r="D1253" i="1"/>
  <c r="AL1253" i="1"/>
  <c r="N1253" i="1"/>
  <c r="X1253" i="1"/>
  <c r="Z1253" i="1"/>
  <c r="B1254" i="1"/>
  <c r="AK1253" i="1"/>
  <c r="K1253" i="1"/>
  <c r="AM1253" i="1"/>
  <c r="U1253" i="1"/>
  <c r="Y1253" i="1"/>
  <c r="AH1253" i="1"/>
  <c r="W1253" i="1"/>
  <c r="AE1253" i="1" s="1"/>
  <c r="T1253" i="1"/>
  <c r="Q1253" i="1"/>
  <c r="G1253" i="1"/>
  <c r="AC1254" i="1" l="1"/>
  <c r="AB1254" i="1"/>
  <c r="AA1254" i="1"/>
  <c r="AD1254" i="1"/>
  <c r="AN1253" i="1"/>
  <c r="AG1253" i="1"/>
  <c r="V1253" i="1"/>
  <c r="S1253" i="1"/>
  <c r="P1253" i="1"/>
  <c r="A1253" i="1"/>
  <c r="H1253" i="1"/>
  <c r="I1253" i="1" s="1"/>
  <c r="E1253" i="1"/>
  <c r="F1253" i="1" s="1"/>
  <c r="R1253" i="1"/>
  <c r="O1253" i="1"/>
  <c r="AI1254" i="1"/>
  <c r="AJ1254" i="1" s="1"/>
  <c r="W1254" i="1"/>
  <c r="AE1254" i="1" s="1"/>
  <c r="X1254" i="1"/>
  <c r="AM1254" i="1"/>
  <c r="K1254" i="1"/>
  <c r="J1254" i="1"/>
  <c r="G1254" i="1"/>
  <c r="Q1254" i="1"/>
  <c r="AK1254" i="1"/>
  <c r="U1254" i="1"/>
  <c r="B1255" i="1"/>
  <c r="N1254" i="1"/>
  <c r="D1254" i="1"/>
  <c r="T1254" i="1"/>
  <c r="AL1254" i="1"/>
  <c r="Y1254" i="1"/>
  <c r="Z1254" i="1"/>
  <c r="AF1254" i="1"/>
  <c r="M1254" i="1"/>
  <c r="AH1254" i="1"/>
  <c r="C1254" i="1"/>
  <c r="AB1255" i="1" l="1"/>
  <c r="AD1255" i="1"/>
  <c r="AC1255" i="1"/>
  <c r="AA1255" i="1"/>
  <c r="AN1254" i="1"/>
  <c r="AG1254" i="1"/>
  <c r="V1254" i="1"/>
  <c r="P1254" i="1"/>
  <c r="S1254" i="1"/>
  <c r="A1254" i="1"/>
  <c r="H1254" i="1"/>
  <c r="I1254" i="1" s="1"/>
  <c r="E1254" i="1"/>
  <c r="F1254" i="1" s="1"/>
  <c r="R1254" i="1"/>
  <c r="O1254" i="1"/>
  <c r="AI1255" i="1"/>
  <c r="AJ1255" i="1" s="1"/>
  <c r="AF1255" i="1"/>
  <c r="X1255" i="1"/>
  <c r="K1255" i="1"/>
  <c r="AM1255" i="1"/>
  <c r="W1255" i="1"/>
  <c r="AE1255" i="1" s="1"/>
  <c r="M1255" i="1"/>
  <c r="T1255" i="1"/>
  <c r="Y1255" i="1"/>
  <c r="B1256" i="1"/>
  <c r="J1255" i="1"/>
  <c r="C1255" i="1"/>
  <c r="Z1255" i="1"/>
  <c r="G1255" i="1"/>
  <c r="AL1255" i="1"/>
  <c r="D1255" i="1"/>
  <c r="AH1255" i="1"/>
  <c r="U1255" i="1"/>
  <c r="AK1255" i="1"/>
  <c r="Q1255" i="1"/>
  <c r="N1255" i="1"/>
  <c r="AB1256" i="1" l="1"/>
  <c r="AA1256" i="1"/>
  <c r="AD1256" i="1"/>
  <c r="AC1256" i="1"/>
  <c r="AN1255" i="1"/>
  <c r="AG1255" i="1"/>
  <c r="V1255" i="1"/>
  <c r="P1255" i="1"/>
  <c r="S1255" i="1"/>
  <c r="A1255" i="1"/>
  <c r="H1255" i="1"/>
  <c r="I1255" i="1" s="1"/>
  <c r="E1255" i="1"/>
  <c r="F1255" i="1" s="1"/>
  <c r="R1255" i="1"/>
  <c r="O1255" i="1"/>
  <c r="AI1256" i="1"/>
  <c r="AJ1256" i="1" s="1"/>
  <c r="M1256" i="1"/>
  <c r="Y1256" i="1"/>
  <c r="B1257" i="1"/>
  <c r="K1256" i="1"/>
  <c r="Z1256" i="1"/>
  <c r="AM1256" i="1"/>
  <c r="AF1256" i="1"/>
  <c r="Q1256" i="1"/>
  <c r="U1256" i="1"/>
  <c r="N1256" i="1"/>
  <c r="T1256" i="1"/>
  <c r="AK1256" i="1"/>
  <c r="AH1256" i="1"/>
  <c r="C1256" i="1"/>
  <c r="G1256" i="1"/>
  <c r="J1256" i="1"/>
  <c r="D1256" i="1"/>
  <c r="W1256" i="1"/>
  <c r="AE1256" i="1" s="1"/>
  <c r="AL1256" i="1"/>
  <c r="X1256" i="1"/>
  <c r="AC1257" i="1" l="1"/>
  <c r="AB1257" i="1"/>
  <c r="AA1257" i="1"/>
  <c r="AD1257" i="1"/>
  <c r="AN1256" i="1"/>
  <c r="AG1256" i="1"/>
  <c r="V1256" i="1"/>
  <c r="P1256" i="1"/>
  <c r="S1256" i="1"/>
  <c r="A1256" i="1"/>
  <c r="H1256" i="1"/>
  <c r="I1256" i="1" s="1"/>
  <c r="E1256" i="1"/>
  <c r="F1256" i="1" s="1"/>
  <c r="R1256" i="1"/>
  <c r="O1256" i="1"/>
  <c r="AI1257" i="1"/>
  <c r="AJ1257" i="1" s="1"/>
  <c r="AF1257" i="1"/>
  <c r="X1257" i="1"/>
  <c r="D1257" i="1"/>
  <c r="C1257" i="1"/>
  <c r="G1257" i="1"/>
  <c r="AK1257" i="1"/>
  <c r="B1258" i="1"/>
  <c r="T1257" i="1"/>
  <c r="Z1257" i="1"/>
  <c r="N1257" i="1"/>
  <c r="AL1257" i="1"/>
  <c r="Y1257" i="1"/>
  <c r="W1257" i="1"/>
  <c r="AE1257" i="1" s="1"/>
  <c r="M1257" i="1"/>
  <c r="Q1257" i="1"/>
  <c r="J1257" i="1"/>
  <c r="K1257" i="1"/>
  <c r="AM1257" i="1"/>
  <c r="U1257" i="1"/>
  <c r="AH1257" i="1"/>
  <c r="AA1258" i="1" l="1"/>
  <c r="AC1258" i="1"/>
  <c r="AD1258" i="1"/>
  <c r="AB1258" i="1"/>
  <c r="AN1257" i="1"/>
  <c r="AG1257" i="1"/>
  <c r="V1257" i="1"/>
  <c r="P1257" i="1"/>
  <c r="S1257" i="1"/>
  <c r="O1257" i="1"/>
  <c r="R1257" i="1"/>
  <c r="A1257" i="1"/>
  <c r="H1257" i="1"/>
  <c r="I1257" i="1" s="1"/>
  <c r="E1257" i="1"/>
  <c r="F1257" i="1" s="1"/>
  <c r="AI1258" i="1"/>
  <c r="AJ1258" i="1" s="1"/>
  <c r="AK1258" i="1"/>
  <c r="AH1258" i="1"/>
  <c r="C1258" i="1"/>
  <c r="AL1258" i="1"/>
  <c r="X1258" i="1"/>
  <c r="J1258" i="1"/>
  <c r="B1259" i="1"/>
  <c r="D1258" i="1"/>
  <c r="T1258" i="1"/>
  <c r="AF1258" i="1"/>
  <c r="G1258" i="1"/>
  <c r="Y1258" i="1"/>
  <c r="K1258" i="1"/>
  <c r="M1258" i="1"/>
  <c r="Q1258" i="1"/>
  <c r="W1258" i="1"/>
  <c r="AE1258" i="1" s="1"/>
  <c r="AM1258" i="1"/>
  <c r="U1258" i="1"/>
  <c r="Z1258" i="1"/>
  <c r="N1258" i="1"/>
  <c r="AA1259" i="1" l="1"/>
  <c r="AB1259" i="1"/>
  <c r="AC1259" i="1"/>
  <c r="AD1259" i="1"/>
  <c r="AN1258" i="1"/>
  <c r="AG1258" i="1"/>
  <c r="V1258" i="1"/>
  <c r="P1258" i="1"/>
  <c r="S1258" i="1"/>
  <c r="R1258" i="1"/>
  <c r="O1258" i="1"/>
  <c r="A1258" i="1"/>
  <c r="H1258" i="1"/>
  <c r="I1258" i="1" s="1"/>
  <c r="E1258" i="1"/>
  <c r="F1258" i="1" s="1"/>
  <c r="AI1259" i="1"/>
  <c r="AJ1259" i="1" s="1"/>
  <c r="N1259" i="1"/>
  <c r="U1259" i="1"/>
  <c r="AK1259" i="1"/>
  <c r="C1259" i="1"/>
  <c r="W1259" i="1"/>
  <c r="AE1259" i="1" s="1"/>
  <c r="AF1259" i="1"/>
  <c r="Q1259" i="1"/>
  <c r="J1259" i="1"/>
  <c r="AL1259" i="1"/>
  <c r="B1260" i="1"/>
  <c r="D1259" i="1"/>
  <c r="M1259" i="1"/>
  <c r="K1259" i="1"/>
  <c r="Y1259" i="1"/>
  <c r="AH1259" i="1"/>
  <c r="AM1259" i="1"/>
  <c r="X1259" i="1"/>
  <c r="G1259" i="1"/>
  <c r="Z1259" i="1"/>
  <c r="T1259" i="1"/>
  <c r="AB1260" i="1" l="1"/>
  <c r="AC1260" i="1"/>
  <c r="AA1260" i="1"/>
  <c r="AD1260" i="1"/>
  <c r="AN1259" i="1"/>
  <c r="AG1259" i="1"/>
  <c r="V1259" i="1"/>
  <c r="P1259" i="1"/>
  <c r="S1259" i="1"/>
  <c r="R1259" i="1"/>
  <c r="O1259" i="1"/>
  <c r="A1259" i="1"/>
  <c r="E1259" i="1"/>
  <c r="F1259" i="1" s="1"/>
  <c r="H1259" i="1"/>
  <c r="I1259" i="1" s="1"/>
  <c r="AI1260" i="1"/>
  <c r="AJ1260" i="1" s="1"/>
  <c r="U1260" i="1"/>
  <c r="T1260" i="1"/>
  <c r="AL1260" i="1"/>
  <c r="G1260" i="1"/>
  <c r="B1261" i="1"/>
  <c r="AH1260" i="1"/>
  <c r="D1260" i="1"/>
  <c r="K1260" i="1"/>
  <c r="AF1260" i="1"/>
  <c r="W1260" i="1"/>
  <c r="AE1260" i="1" s="1"/>
  <c r="N1260" i="1"/>
  <c r="X1260" i="1"/>
  <c r="M1260" i="1"/>
  <c r="Y1260" i="1"/>
  <c r="J1260" i="1"/>
  <c r="Z1260" i="1"/>
  <c r="Q1260" i="1"/>
  <c r="C1260" i="1"/>
  <c r="AK1260" i="1"/>
  <c r="AM1260" i="1"/>
  <c r="AD1261" i="1" l="1"/>
  <c r="AA1261" i="1"/>
  <c r="AB1261" i="1"/>
  <c r="AC1261" i="1"/>
  <c r="AN1260" i="1"/>
  <c r="AG1260" i="1"/>
  <c r="V1260" i="1"/>
  <c r="P1260" i="1"/>
  <c r="S1260" i="1"/>
  <c r="A1260" i="1"/>
  <c r="H1260" i="1"/>
  <c r="I1260" i="1" s="1"/>
  <c r="E1260" i="1"/>
  <c r="F1260" i="1" s="1"/>
  <c r="R1260" i="1"/>
  <c r="O1260" i="1"/>
  <c r="AI1261" i="1"/>
  <c r="AJ1261" i="1" s="1"/>
  <c r="AK1261" i="1"/>
  <c r="T1261" i="1"/>
  <c r="D1261" i="1"/>
  <c r="G1261" i="1"/>
  <c r="Z1261" i="1"/>
  <c r="B1262" i="1"/>
  <c r="Y1261" i="1"/>
  <c r="M1261" i="1"/>
  <c r="J1261" i="1"/>
  <c r="X1261" i="1"/>
  <c r="K1261" i="1"/>
  <c r="AM1261" i="1"/>
  <c r="Q1261" i="1"/>
  <c r="AF1261" i="1"/>
  <c r="AH1261" i="1"/>
  <c r="U1261" i="1"/>
  <c r="N1261" i="1"/>
  <c r="AL1261" i="1"/>
  <c r="C1261" i="1"/>
  <c r="W1261" i="1"/>
  <c r="AE1261" i="1" s="1"/>
  <c r="AC1262" i="1" l="1"/>
  <c r="AD1262" i="1"/>
  <c r="AA1262" i="1"/>
  <c r="AB1262" i="1"/>
  <c r="AN1261" i="1"/>
  <c r="AG1261" i="1"/>
  <c r="V1261" i="1"/>
  <c r="S1261" i="1"/>
  <c r="P1261" i="1"/>
  <c r="A1261" i="1"/>
  <c r="H1261" i="1"/>
  <c r="I1261" i="1" s="1"/>
  <c r="E1261" i="1"/>
  <c r="F1261" i="1" s="1"/>
  <c r="R1261" i="1"/>
  <c r="O1261" i="1"/>
  <c r="AI1262" i="1"/>
  <c r="AJ1262" i="1" s="1"/>
  <c r="M1262" i="1"/>
  <c r="AH1262" i="1"/>
  <c r="W1262" i="1"/>
  <c r="AE1262" i="1" s="1"/>
  <c r="X1262" i="1"/>
  <c r="N1262" i="1"/>
  <c r="D1262" i="1"/>
  <c r="B1263" i="1"/>
  <c r="Y1262" i="1"/>
  <c r="U1262" i="1"/>
  <c r="AM1262" i="1"/>
  <c r="T1262" i="1"/>
  <c r="G1262" i="1"/>
  <c r="J1262" i="1"/>
  <c r="Z1262" i="1"/>
  <c r="AF1262" i="1"/>
  <c r="C1262" i="1"/>
  <c r="AK1262" i="1"/>
  <c r="Q1262" i="1"/>
  <c r="K1262" i="1"/>
  <c r="AL1262" i="1"/>
  <c r="AC1263" i="1" l="1"/>
  <c r="AA1263" i="1"/>
  <c r="AD1263" i="1"/>
  <c r="AB1263" i="1"/>
  <c r="AN1262" i="1"/>
  <c r="AG1262" i="1"/>
  <c r="V1262" i="1"/>
  <c r="P1262" i="1"/>
  <c r="S1262" i="1"/>
  <c r="A1262" i="1"/>
  <c r="H1262" i="1"/>
  <c r="I1262" i="1" s="1"/>
  <c r="E1262" i="1"/>
  <c r="F1262" i="1" s="1"/>
  <c r="R1262" i="1"/>
  <c r="O1262" i="1"/>
  <c r="AI1263" i="1"/>
  <c r="AJ1263" i="1" s="1"/>
  <c r="Y1263" i="1"/>
  <c r="T1263" i="1"/>
  <c r="AH1263" i="1"/>
  <c r="X1263" i="1"/>
  <c r="Q1263" i="1"/>
  <c r="U1263" i="1"/>
  <c r="K1263" i="1"/>
  <c r="AL1263" i="1"/>
  <c r="M1263" i="1"/>
  <c r="W1263" i="1"/>
  <c r="AE1263" i="1" s="1"/>
  <c r="C1263" i="1"/>
  <c r="B1264" i="1"/>
  <c r="Z1263" i="1"/>
  <c r="AF1263" i="1"/>
  <c r="D1263" i="1"/>
  <c r="AK1263" i="1"/>
  <c r="J1263" i="1"/>
  <c r="AM1263" i="1"/>
  <c r="G1263" i="1"/>
  <c r="N1263" i="1"/>
  <c r="AC1264" i="1" l="1"/>
  <c r="AA1264" i="1"/>
  <c r="AD1264" i="1"/>
  <c r="AB1264" i="1"/>
  <c r="AN1263" i="1"/>
  <c r="AG1263" i="1"/>
  <c r="V1263" i="1"/>
  <c r="P1263" i="1"/>
  <c r="S1263" i="1"/>
  <c r="A1263" i="1"/>
  <c r="H1263" i="1"/>
  <c r="I1263" i="1" s="1"/>
  <c r="E1263" i="1"/>
  <c r="F1263" i="1" s="1"/>
  <c r="R1263" i="1"/>
  <c r="O1263" i="1"/>
  <c r="AI1264" i="1"/>
  <c r="AJ1264" i="1" s="1"/>
  <c r="D1264" i="1"/>
  <c r="AL1264" i="1"/>
  <c r="N1264" i="1"/>
  <c r="T1264" i="1"/>
  <c r="Y1264" i="1"/>
  <c r="K1264" i="1"/>
  <c r="X1264" i="1"/>
  <c r="U1264" i="1"/>
  <c r="M1264" i="1"/>
  <c r="J1264" i="1"/>
  <c r="C1264" i="1"/>
  <c r="AM1264" i="1"/>
  <c r="Q1264" i="1"/>
  <c r="Z1264" i="1"/>
  <c r="AH1264" i="1"/>
  <c r="AF1264" i="1"/>
  <c r="AK1264" i="1"/>
  <c r="W1264" i="1"/>
  <c r="AE1264" i="1" s="1"/>
  <c r="G1264" i="1"/>
  <c r="B1265" i="1"/>
  <c r="AC1265" i="1" l="1"/>
  <c r="AA1265" i="1"/>
  <c r="AD1265" i="1"/>
  <c r="AB1265" i="1"/>
  <c r="AN1264" i="1"/>
  <c r="AG1264" i="1"/>
  <c r="V1264" i="1"/>
  <c r="P1264" i="1"/>
  <c r="S1264" i="1"/>
  <c r="A1264" i="1"/>
  <c r="H1264" i="1"/>
  <c r="I1264" i="1" s="1"/>
  <c r="E1264" i="1"/>
  <c r="F1264" i="1" s="1"/>
  <c r="R1264" i="1"/>
  <c r="O1264" i="1"/>
  <c r="AI1265" i="1"/>
  <c r="AJ1265" i="1" s="1"/>
  <c r="Z1265" i="1"/>
  <c r="AM1265" i="1"/>
  <c r="Y1265" i="1"/>
  <c r="W1265" i="1"/>
  <c r="AE1265" i="1" s="1"/>
  <c r="AK1265" i="1"/>
  <c r="D1265" i="1"/>
  <c r="C1265" i="1"/>
  <c r="X1265" i="1"/>
  <c r="T1265" i="1"/>
  <c r="J1265" i="1"/>
  <c r="AH1265" i="1"/>
  <c r="U1265" i="1"/>
  <c r="AL1265" i="1"/>
  <c r="Q1265" i="1"/>
  <c r="AF1265" i="1"/>
  <c r="G1265" i="1"/>
  <c r="M1265" i="1"/>
  <c r="K1265" i="1"/>
  <c r="N1265" i="1"/>
  <c r="B1266" i="1"/>
  <c r="AC1266" i="1" l="1"/>
  <c r="AB1266" i="1"/>
  <c r="AD1266" i="1"/>
  <c r="AA1266" i="1"/>
  <c r="AN1265" i="1"/>
  <c r="AG1265" i="1"/>
  <c r="V1265" i="1"/>
  <c r="P1265" i="1"/>
  <c r="S1265" i="1"/>
  <c r="R1265" i="1"/>
  <c r="O1265" i="1"/>
  <c r="A1265" i="1"/>
  <c r="H1265" i="1"/>
  <c r="I1265" i="1" s="1"/>
  <c r="E1265" i="1"/>
  <c r="F1265" i="1" s="1"/>
  <c r="AI1266" i="1"/>
  <c r="AJ1266" i="1" s="1"/>
  <c r="W1266" i="1"/>
  <c r="AE1266" i="1" s="1"/>
  <c r="K1266" i="1"/>
  <c r="AK1266" i="1"/>
  <c r="G1266" i="1"/>
  <c r="N1266" i="1"/>
  <c r="B1267" i="1"/>
  <c r="X1266" i="1"/>
  <c r="AM1266" i="1"/>
  <c r="Z1266" i="1"/>
  <c r="T1266" i="1"/>
  <c r="Y1266" i="1"/>
  <c r="Q1266" i="1"/>
  <c r="M1266" i="1"/>
  <c r="D1266" i="1"/>
  <c r="AH1266" i="1"/>
  <c r="C1266" i="1"/>
  <c r="U1266" i="1"/>
  <c r="AF1266" i="1"/>
  <c r="J1266" i="1"/>
  <c r="AL1266" i="1"/>
  <c r="AB1267" i="1" l="1"/>
  <c r="AA1267" i="1"/>
  <c r="AC1267" i="1"/>
  <c r="AD1267" i="1"/>
  <c r="AN1266" i="1"/>
  <c r="AG1266" i="1"/>
  <c r="V1266" i="1"/>
  <c r="P1266" i="1"/>
  <c r="S1266" i="1"/>
  <c r="A1266" i="1"/>
  <c r="H1266" i="1"/>
  <c r="I1266" i="1" s="1"/>
  <c r="E1266" i="1"/>
  <c r="F1266" i="1" s="1"/>
  <c r="R1266" i="1"/>
  <c r="O1266" i="1"/>
  <c r="AI1267" i="1"/>
  <c r="AJ1267" i="1" s="1"/>
  <c r="AF1267" i="1"/>
  <c r="Z1267" i="1"/>
  <c r="J1267" i="1"/>
  <c r="G1267" i="1"/>
  <c r="M1267" i="1"/>
  <c r="Q1267" i="1"/>
  <c r="D1267" i="1"/>
  <c r="X1267" i="1"/>
  <c r="B1268" i="1"/>
  <c r="AM1267" i="1"/>
  <c r="Y1267" i="1"/>
  <c r="T1267" i="1"/>
  <c r="AH1267" i="1"/>
  <c r="U1267" i="1"/>
  <c r="AK1267" i="1"/>
  <c r="K1267" i="1"/>
  <c r="C1267" i="1"/>
  <c r="N1267" i="1"/>
  <c r="AL1267" i="1"/>
  <c r="W1267" i="1"/>
  <c r="AE1267" i="1" s="1"/>
  <c r="AB1268" i="1" l="1"/>
  <c r="AA1268" i="1"/>
  <c r="AC1268" i="1"/>
  <c r="AD1268" i="1"/>
  <c r="AN1267" i="1"/>
  <c r="AG1267" i="1"/>
  <c r="V1267" i="1"/>
  <c r="P1267" i="1"/>
  <c r="S1267" i="1"/>
  <c r="A1267" i="1"/>
  <c r="H1267" i="1"/>
  <c r="I1267" i="1" s="1"/>
  <c r="E1267" i="1"/>
  <c r="F1267" i="1" s="1"/>
  <c r="R1267" i="1"/>
  <c r="O1267" i="1"/>
  <c r="AI1268" i="1"/>
  <c r="AJ1268" i="1" s="1"/>
  <c r="C1268" i="1"/>
  <c r="Y1268" i="1"/>
  <c r="M1268" i="1"/>
  <c r="D1268" i="1"/>
  <c r="Q1268" i="1"/>
  <c r="W1268" i="1"/>
  <c r="AE1268" i="1" s="1"/>
  <c r="B1269" i="1"/>
  <c r="AF1268" i="1"/>
  <c r="G1268" i="1"/>
  <c r="J1268" i="1"/>
  <c r="Z1268" i="1"/>
  <c r="T1268" i="1"/>
  <c r="AK1268" i="1"/>
  <c r="AH1268" i="1"/>
  <c r="K1268" i="1"/>
  <c r="X1268" i="1"/>
  <c r="AM1268" i="1"/>
  <c r="N1268" i="1"/>
  <c r="U1268" i="1"/>
  <c r="AL1268" i="1"/>
  <c r="AC1269" i="1" l="1"/>
  <c r="AD1269" i="1"/>
  <c r="AB1269" i="1"/>
  <c r="AA1269" i="1"/>
  <c r="AN1268" i="1"/>
  <c r="AG1268" i="1"/>
  <c r="V1268" i="1"/>
  <c r="P1268" i="1"/>
  <c r="S1268" i="1"/>
  <c r="R1268" i="1"/>
  <c r="O1268" i="1"/>
  <c r="A1268" i="1"/>
  <c r="H1268" i="1"/>
  <c r="I1268" i="1" s="1"/>
  <c r="E1268" i="1"/>
  <c r="F1268" i="1" s="1"/>
  <c r="AI1269" i="1"/>
  <c r="AJ1269" i="1" s="1"/>
  <c r="Q1269" i="1"/>
  <c r="M1269" i="1"/>
  <c r="Y1269" i="1"/>
  <c r="AL1269" i="1"/>
  <c r="AH1269" i="1"/>
  <c r="AF1269" i="1"/>
  <c r="U1269" i="1"/>
  <c r="D1269" i="1"/>
  <c r="J1269" i="1"/>
  <c r="Z1269" i="1"/>
  <c r="T1269" i="1"/>
  <c r="AM1269" i="1"/>
  <c r="X1269" i="1"/>
  <c r="N1269" i="1"/>
  <c r="W1269" i="1"/>
  <c r="AE1269" i="1" s="1"/>
  <c r="K1269" i="1"/>
  <c r="G1269" i="1"/>
  <c r="AK1269" i="1"/>
  <c r="B1270" i="1"/>
  <c r="C1269" i="1"/>
  <c r="AA1270" i="1" l="1"/>
  <c r="AC1270" i="1"/>
  <c r="AB1270" i="1"/>
  <c r="AD1270" i="1"/>
  <c r="AN1269" i="1"/>
  <c r="AG1269" i="1"/>
  <c r="V1269" i="1"/>
  <c r="S1269" i="1"/>
  <c r="P1269" i="1"/>
  <c r="A1269" i="1"/>
  <c r="H1269" i="1"/>
  <c r="I1269" i="1" s="1"/>
  <c r="E1269" i="1"/>
  <c r="F1269" i="1" s="1"/>
  <c r="R1269" i="1"/>
  <c r="O1269" i="1"/>
  <c r="AI1270" i="1"/>
  <c r="AJ1270" i="1" s="1"/>
  <c r="AH1270" i="1"/>
  <c r="T1270" i="1"/>
  <c r="M1270" i="1"/>
  <c r="B1271" i="1"/>
  <c r="X1270" i="1"/>
  <c r="G1270" i="1"/>
  <c r="C1270" i="1"/>
  <c r="U1270" i="1"/>
  <c r="AM1270" i="1"/>
  <c r="Y1270" i="1"/>
  <c r="W1270" i="1"/>
  <c r="AE1270" i="1" s="1"/>
  <c r="Q1270" i="1"/>
  <c r="D1270" i="1"/>
  <c r="J1270" i="1"/>
  <c r="Z1270" i="1"/>
  <c r="AK1270" i="1"/>
  <c r="AF1270" i="1"/>
  <c r="AL1270" i="1"/>
  <c r="K1270" i="1"/>
  <c r="N1270" i="1"/>
  <c r="AB1271" i="1" l="1"/>
  <c r="AD1271" i="1"/>
  <c r="AC1271" i="1"/>
  <c r="AA1271" i="1"/>
  <c r="AN1270" i="1"/>
  <c r="AG1270" i="1"/>
  <c r="V1270" i="1"/>
  <c r="P1270" i="1"/>
  <c r="S1270" i="1"/>
  <c r="A1270" i="1"/>
  <c r="H1270" i="1"/>
  <c r="I1270" i="1" s="1"/>
  <c r="E1270" i="1"/>
  <c r="F1270" i="1" s="1"/>
  <c r="R1270" i="1"/>
  <c r="O1270" i="1"/>
  <c r="AI1271" i="1"/>
  <c r="AJ1271" i="1" s="1"/>
  <c r="G1271" i="1"/>
  <c r="C1271" i="1"/>
  <c r="B1272" i="1"/>
  <c r="AH1271" i="1"/>
  <c r="T1271" i="1"/>
  <c r="K1271" i="1"/>
  <c r="D1271" i="1"/>
  <c r="AF1271" i="1"/>
  <c r="J1271" i="1"/>
  <c r="X1271" i="1"/>
  <c r="AK1271" i="1"/>
  <c r="Q1271" i="1"/>
  <c r="AM1271" i="1"/>
  <c r="U1271" i="1"/>
  <c r="M1271" i="1"/>
  <c r="AL1271" i="1"/>
  <c r="W1271" i="1"/>
  <c r="AE1271" i="1" s="1"/>
  <c r="N1271" i="1"/>
  <c r="Z1271" i="1"/>
  <c r="Y1271" i="1"/>
  <c r="AA1272" i="1" l="1"/>
  <c r="AC1272" i="1"/>
  <c r="AD1272" i="1"/>
  <c r="AB1272" i="1"/>
  <c r="AN1271" i="1"/>
  <c r="AG1271" i="1"/>
  <c r="V1271" i="1"/>
  <c r="P1271" i="1"/>
  <c r="S1271" i="1"/>
  <c r="O1271" i="1"/>
  <c r="R1271" i="1"/>
  <c r="A1271" i="1"/>
  <c r="H1271" i="1"/>
  <c r="I1271" i="1" s="1"/>
  <c r="E1271" i="1"/>
  <c r="F1271" i="1" s="1"/>
  <c r="AI1272" i="1"/>
  <c r="AJ1272" i="1" s="1"/>
  <c r="D1272" i="1"/>
  <c r="Z1272" i="1"/>
  <c r="B1273" i="1"/>
  <c r="W1272" i="1"/>
  <c r="AE1272" i="1" s="1"/>
  <c r="T1272" i="1"/>
  <c r="N1272" i="1"/>
  <c r="G1272" i="1"/>
  <c r="Q1272" i="1"/>
  <c r="X1272" i="1"/>
  <c r="J1272" i="1"/>
  <c r="AH1272" i="1"/>
  <c r="U1272" i="1"/>
  <c r="AM1272" i="1"/>
  <c r="C1272" i="1"/>
  <c r="Y1272" i="1"/>
  <c r="AL1272" i="1"/>
  <c r="AK1272" i="1"/>
  <c r="AF1272" i="1"/>
  <c r="M1272" i="1"/>
  <c r="K1272" i="1"/>
  <c r="AB1273" i="1" l="1"/>
  <c r="AA1273" i="1"/>
  <c r="AD1273" i="1"/>
  <c r="AC1273" i="1"/>
  <c r="AN1272" i="1"/>
  <c r="AG1272" i="1"/>
  <c r="V1272" i="1"/>
  <c r="P1272" i="1"/>
  <c r="S1272" i="1"/>
  <c r="R1272" i="1"/>
  <c r="O1272" i="1"/>
  <c r="A1272" i="1"/>
  <c r="H1272" i="1"/>
  <c r="I1272" i="1" s="1"/>
  <c r="E1272" i="1"/>
  <c r="F1272" i="1" s="1"/>
  <c r="AI1273" i="1"/>
  <c r="AJ1273" i="1" s="1"/>
  <c r="N1273" i="1"/>
  <c r="M1273" i="1"/>
  <c r="D1273" i="1"/>
  <c r="Y1273" i="1"/>
  <c r="AK1273" i="1"/>
  <c r="Z1273" i="1"/>
  <c r="U1273" i="1"/>
  <c r="X1273" i="1"/>
  <c r="G1273" i="1"/>
  <c r="AM1273" i="1"/>
  <c r="C1273" i="1"/>
  <c r="B1274" i="1"/>
  <c r="W1273" i="1"/>
  <c r="AE1273" i="1" s="1"/>
  <c r="T1273" i="1"/>
  <c r="K1273" i="1"/>
  <c r="J1273" i="1"/>
  <c r="AL1273" i="1"/>
  <c r="Q1273" i="1"/>
  <c r="AH1273" i="1"/>
  <c r="AF1273" i="1"/>
  <c r="AB1274" i="1" l="1"/>
  <c r="AC1274" i="1"/>
  <c r="AA1274" i="1"/>
  <c r="AD1274" i="1"/>
  <c r="AN1273" i="1"/>
  <c r="AG1273" i="1"/>
  <c r="V1273" i="1"/>
  <c r="P1273" i="1"/>
  <c r="S1273" i="1"/>
  <c r="A1273" i="1"/>
  <c r="H1273" i="1"/>
  <c r="I1273" i="1" s="1"/>
  <c r="E1273" i="1"/>
  <c r="F1273" i="1" s="1"/>
  <c r="R1273" i="1"/>
  <c r="O1273" i="1"/>
  <c r="AI1274" i="1"/>
  <c r="AJ1274" i="1" s="1"/>
  <c r="AH1274" i="1"/>
  <c r="AK1274" i="1"/>
  <c r="D1274" i="1"/>
  <c r="AM1274" i="1"/>
  <c r="T1274" i="1"/>
  <c r="W1274" i="1"/>
  <c r="AE1274" i="1" s="1"/>
  <c r="Y1274" i="1"/>
  <c r="M1274" i="1"/>
  <c r="X1274" i="1"/>
  <c r="J1274" i="1"/>
  <c r="B1275" i="1"/>
  <c r="N1274" i="1"/>
  <c r="C1274" i="1"/>
  <c r="Q1274" i="1"/>
  <c r="AL1274" i="1"/>
  <c r="G1274" i="1"/>
  <c r="U1274" i="1"/>
  <c r="AF1274" i="1"/>
  <c r="K1274" i="1"/>
  <c r="Z1274" i="1"/>
  <c r="AA1275" i="1" l="1"/>
  <c r="AB1275" i="1"/>
  <c r="AC1275" i="1"/>
  <c r="AD1275" i="1"/>
  <c r="AN1274" i="1"/>
  <c r="AG1274" i="1"/>
  <c r="V1274" i="1"/>
  <c r="P1274" i="1"/>
  <c r="S1274" i="1"/>
  <c r="A1274" i="1"/>
  <c r="H1274" i="1"/>
  <c r="I1274" i="1" s="1"/>
  <c r="E1274" i="1"/>
  <c r="F1274" i="1" s="1"/>
  <c r="R1274" i="1"/>
  <c r="O1274" i="1"/>
  <c r="AI1275" i="1"/>
  <c r="AJ1275" i="1" s="1"/>
  <c r="G1275" i="1"/>
  <c r="N1275" i="1"/>
  <c r="X1275" i="1"/>
  <c r="Z1275" i="1"/>
  <c r="J1275" i="1"/>
  <c r="U1275" i="1"/>
  <c r="C1275" i="1"/>
  <c r="AK1275" i="1"/>
  <c r="D1275" i="1"/>
  <c r="T1275" i="1"/>
  <c r="Y1275" i="1"/>
  <c r="Q1275" i="1"/>
  <c r="AH1275" i="1"/>
  <c r="W1275" i="1"/>
  <c r="AE1275" i="1" s="1"/>
  <c r="M1275" i="1"/>
  <c r="AL1275" i="1"/>
  <c r="AF1275" i="1"/>
  <c r="B1276" i="1"/>
  <c r="K1275" i="1"/>
  <c r="AM1275" i="1"/>
  <c r="AB1276" i="1" l="1"/>
  <c r="AA1276" i="1"/>
  <c r="AD1276" i="1"/>
  <c r="AC1276" i="1"/>
  <c r="AN1275" i="1"/>
  <c r="AG1275" i="1"/>
  <c r="V1275" i="1"/>
  <c r="P1275" i="1"/>
  <c r="S1275" i="1"/>
  <c r="R1275" i="1"/>
  <c r="O1275" i="1"/>
  <c r="A1275" i="1"/>
  <c r="H1275" i="1"/>
  <c r="I1275" i="1" s="1"/>
  <c r="E1275" i="1"/>
  <c r="F1275" i="1" s="1"/>
  <c r="AI1276" i="1"/>
  <c r="AJ1276" i="1" s="1"/>
  <c r="Y1276" i="1"/>
  <c r="AM1276" i="1"/>
  <c r="Q1276" i="1"/>
  <c r="Z1276" i="1"/>
  <c r="G1276" i="1"/>
  <c r="K1276" i="1"/>
  <c r="W1276" i="1"/>
  <c r="AE1276" i="1" s="1"/>
  <c r="AF1276" i="1"/>
  <c r="J1276" i="1"/>
  <c r="N1276" i="1"/>
  <c r="AK1276" i="1"/>
  <c r="D1276" i="1"/>
  <c r="X1276" i="1"/>
  <c r="AH1276" i="1"/>
  <c r="AL1276" i="1"/>
  <c r="M1276" i="1"/>
  <c r="U1276" i="1"/>
  <c r="T1276" i="1"/>
  <c r="C1276" i="1"/>
  <c r="AN1276" i="1" l="1"/>
  <c r="AN12" i="1" s="1"/>
  <c r="AG1276" i="1"/>
  <c r="V1276" i="1"/>
  <c r="P1276" i="1"/>
  <c r="S1276" i="1"/>
  <c r="A1276" i="1"/>
  <c r="A12" i="1" s="1"/>
  <c r="H1276" i="1"/>
  <c r="I1276" i="1" s="1"/>
  <c r="E1276" i="1"/>
  <c r="F1276" i="1" s="1"/>
  <c r="R1276" i="1"/>
  <c r="O1276" i="1"/>
  <c r="D8" i="8" l="1"/>
  <c r="C14" i="8" l="1"/>
  <c r="N14" i="8" l="1"/>
  <c r="W14" i="8" s="1"/>
  <c r="AA14" i="8"/>
  <c r="H14" i="8"/>
  <c r="AB14" i="8"/>
  <c r="I14" i="8"/>
  <c r="Z14" i="8"/>
  <c r="V14" i="8"/>
  <c r="T14" i="8"/>
  <c r="R14" i="8"/>
  <c r="Y14" i="8"/>
  <c r="J14" i="8"/>
  <c r="L14" i="8"/>
  <c r="AC14" i="8"/>
  <c r="B14" i="8"/>
  <c r="E14" i="8"/>
  <c r="G14" i="8"/>
  <c r="O14" i="8"/>
  <c r="F14" i="8"/>
  <c r="AE14" i="8"/>
  <c r="P14" i="8"/>
  <c r="K14" i="8"/>
  <c r="S14" i="8"/>
  <c r="U14" i="8"/>
  <c r="Q14" i="8"/>
  <c r="X14" i="8"/>
  <c r="AF14" i="8" s="1"/>
  <c r="AD14" i="8"/>
  <c r="D14" i="8"/>
  <c r="A14" i="8" s="1"/>
  <c r="C15" i="8"/>
  <c r="X15" i="8" l="1"/>
  <c r="AF15" i="8" s="1"/>
  <c r="D15" i="8"/>
  <c r="A15" i="8" s="1"/>
  <c r="N15" i="8"/>
  <c r="W15" i="8" s="1"/>
  <c r="E15" i="8"/>
  <c r="I15" i="8"/>
  <c r="AE15" i="8"/>
  <c r="Z15" i="8"/>
  <c r="G15" i="8"/>
  <c r="K15" i="8"/>
  <c r="U15" i="8"/>
  <c r="Q15" i="8"/>
  <c r="AC15" i="8"/>
  <c r="V15" i="8"/>
  <c r="F15" i="8"/>
  <c r="O15" i="8"/>
  <c r="AD15" i="8"/>
  <c r="H15" i="8"/>
  <c r="AA15" i="8"/>
  <c r="Y15" i="8"/>
  <c r="T15" i="8"/>
  <c r="P15" i="8"/>
  <c r="R15" i="8"/>
  <c r="J15" i="8"/>
  <c r="L15" i="8"/>
  <c r="B15" i="8"/>
  <c r="S15" i="8"/>
  <c r="AB15" i="8"/>
  <c r="C16" i="8"/>
  <c r="X16" i="8" l="1"/>
  <c r="AF16" i="8" s="1"/>
  <c r="D16" i="8"/>
  <c r="A16" i="8" s="1"/>
  <c r="N16" i="8"/>
  <c r="W16" i="8" s="1"/>
  <c r="V16" i="8"/>
  <c r="J16" i="8"/>
  <c r="AC16" i="8"/>
  <c r="I16" i="8"/>
  <c r="G16" i="8"/>
  <c r="H16" i="8"/>
  <c r="F16" i="8"/>
  <c r="AD16" i="8"/>
  <c r="Q16" i="8"/>
  <c r="AA16" i="8"/>
  <c r="T16" i="8"/>
  <c r="R16" i="8"/>
  <c r="U16" i="8"/>
  <c r="P16" i="8"/>
  <c r="Z16" i="8"/>
  <c r="AB16" i="8"/>
  <c r="L16" i="8"/>
  <c r="S16" i="8"/>
  <c r="B16" i="8"/>
  <c r="Y16" i="8"/>
  <c r="O16" i="8"/>
  <c r="K16" i="8"/>
  <c r="AE16" i="8"/>
  <c r="E16" i="8"/>
  <c r="C17" i="8"/>
  <c r="N17" i="8" l="1"/>
  <c r="W17" i="8" s="1"/>
  <c r="D17" i="8"/>
  <c r="A17" i="8" s="1"/>
  <c r="X17" i="8"/>
  <c r="AF17" i="8" s="1"/>
  <c r="T17" i="8"/>
  <c r="R17" i="8"/>
  <c r="L17" i="8"/>
  <c r="S17" i="8"/>
  <c r="Y17" i="8"/>
  <c r="B17" i="8"/>
  <c r="K17" i="8"/>
  <c r="E17" i="8"/>
  <c r="AD17" i="8"/>
  <c r="P17" i="8"/>
  <c r="AE17" i="8"/>
  <c r="G17" i="8"/>
  <c r="V17" i="8"/>
  <c r="O17" i="8"/>
  <c r="J17" i="8"/>
  <c r="F17" i="8"/>
  <c r="AA17" i="8"/>
  <c r="H17" i="8"/>
  <c r="Z17" i="8"/>
  <c r="AB17" i="8"/>
  <c r="AC17" i="8"/>
  <c r="I17" i="8"/>
  <c r="Q17" i="8"/>
  <c r="U17" i="8"/>
  <c r="C18" i="8"/>
  <c r="X18" i="8" l="1"/>
  <c r="AF18" i="8" s="1"/>
  <c r="N18" i="8"/>
  <c r="W18" i="8" s="1"/>
  <c r="D18" i="8"/>
  <c r="A18" i="8" s="1"/>
  <c r="J18" i="8"/>
  <c r="T18" i="8"/>
  <c r="AC18" i="8"/>
  <c r="P18" i="8"/>
  <c r="AD18" i="8"/>
  <c r="H18" i="8"/>
  <c r="AE18" i="8"/>
  <c r="K18" i="8"/>
  <c r="E18" i="8"/>
  <c r="AA18" i="8"/>
  <c r="V18" i="8"/>
  <c r="R18" i="8"/>
  <c r="L18" i="8"/>
  <c r="F18" i="8"/>
  <c r="O18" i="8"/>
  <c r="I18" i="8"/>
  <c r="Y18" i="8"/>
  <c r="B18" i="8"/>
  <c r="U18" i="8"/>
  <c r="Z18" i="8"/>
  <c r="S18" i="8"/>
  <c r="AB18" i="8"/>
  <c r="Q18" i="8"/>
  <c r="G18" i="8"/>
  <c r="C19" i="8"/>
  <c r="N19" i="8" l="1"/>
  <c r="W19" i="8" s="1"/>
  <c r="D19" i="8"/>
  <c r="A19" i="8" s="1"/>
  <c r="X19" i="8"/>
  <c r="AF19" i="8" s="1"/>
  <c r="AC19" i="8"/>
  <c r="V19" i="8"/>
  <c r="P19" i="8"/>
  <c r="Q19" i="8"/>
  <c r="E19" i="8"/>
  <c r="J19" i="8"/>
  <c r="T19" i="8"/>
  <c r="AB19" i="8"/>
  <c r="G19" i="8"/>
  <c r="S19" i="8"/>
  <c r="B19" i="8"/>
  <c r="AD19" i="8"/>
  <c r="Y19" i="8"/>
  <c r="I19" i="8"/>
  <c r="O19" i="8"/>
  <c r="Z19" i="8"/>
  <c r="U19" i="8"/>
  <c r="H19" i="8"/>
  <c r="F19" i="8"/>
  <c r="AA19" i="8"/>
  <c r="K19" i="8"/>
  <c r="AE19" i="8"/>
  <c r="L19" i="8"/>
  <c r="R19" i="8"/>
  <c r="C20" i="8"/>
  <c r="X20" i="8" l="1"/>
  <c r="AF20" i="8" s="1"/>
  <c r="D20" i="8"/>
  <c r="A20" i="8" s="1"/>
  <c r="N20" i="8"/>
  <c r="W20" i="8" s="1"/>
  <c r="H20" i="8"/>
  <c r="U20" i="8"/>
  <c r="E20" i="8"/>
  <c r="J20" i="8"/>
  <c r="F20" i="8"/>
  <c r="AE20" i="8"/>
  <c r="I20" i="8"/>
  <c r="V20" i="8"/>
  <c r="K20" i="8"/>
  <c r="AD20" i="8"/>
  <c r="R20" i="8"/>
  <c r="AB20" i="8"/>
  <c r="O20" i="8"/>
  <c r="Y20" i="8"/>
  <c r="AA20" i="8"/>
  <c r="G20" i="8"/>
  <c r="P20" i="8"/>
  <c r="Z20" i="8"/>
  <c r="T20" i="8"/>
  <c r="Q20" i="8"/>
  <c r="AC20" i="8"/>
  <c r="L20" i="8"/>
  <c r="S20" i="8"/>
  <c r="B20" i="8"/>
  <c r="C21" i="8"/>
  <c r="N21" i="8" l="1"/>
  <c r="W21" i="8" s="1"/>
  <c r="X21" i="8"/>
  <c r="AF21" i="8" s="1"/>
  <c r="D21" i="8"/>
  <c r="A21" i="8" s="1"/>
  <c r="H21" i="8"/>
  <c r="T21" i="8"/>
  <c r="B21" i="8"/>
  <c r="AE21" i="8"/>
  <c r="O21" i="8"/>
  <c r="S21" i="8"/>
  <c r="Z21" i="8"/>
  <c r="I21" i="8"/>
  <c r="P21" i="8"/>
  <c r="AA21" i="8"/>
  <c r="AC21" i="8"/>
  <c r="K21" i="8"/>
  <c r="Q21" i="8"/>
  <c r="F21" i="8"/>
  <c r="U21" i="8"/>
  <c r="V21" i="8"/>
  <c r="Y21" i="8"/>
  <c r="AD21" i="8"/>
  <c r="AB21" i="8"/>
  <c r="R21" i="8"/>
  <c r="L21" i="8"/>
  <c r="J21" i="8"/>
  <c r="E21" i="8"/>
  <c r="G21" i="8"/>
  <c r="C22" i="8"/>
  <c r="X22" i="8" l="1"/>
  <c r="AF22" i="8" s="1"/>
  <c r="N22" i="8"/>
  <c r="W22" i="8" s="1"/>
  <c r="D22" i="8"/>
  <c r="A22" i="8" s="1"/>
  <c r="O22" i="8"/>
  <c r="S22" i="8"/>
  <c r="H22" i="8"/>
  <c r="V22" i="8"/>
  <c r="K22" i="8"/>
  <c r="U22" i="8"/>
  <c r="P22" i="8"/>
  <c r="I22" i="8"/>
  <c r="AE22" i="8"/>
  <c r="B22" i="8"/>
  <c r="AA22" i="8"/>
  <c r="AB22" i="8"/>
  <c r="L22" i="8"/>
  <c r="G22" i="8"/>
  <c r="F22" i="8"/>
  <c r="E22" i="8"/>
  <c r="T22" i="8"/>
  <c r="AC22" i="8"/>
  <c r="R22" i="8"/>
  <c r="Y22" i="8"/>
  <c r="AD22" i="8"/>
  <c r="Z22" i="8"/>
  <c r="J22" i="8"/>
  <c r="Q22" i="8"/>
  <c r="C23" i="8"/>
  <c r="D23" i="8" l="1"/>
  <c r="A23" i="8" s="1"/>
  <c r="N23" i="8"/>
  <c r="W23" i="8" s="1"/>
  <c r="X23" i="8"/>
  <c r="AF23" i="8" s="1"/>
  <c r="O23" i="8"/>
  <c r="P23" i="8"/>
  <c r="AA23" i="8"/>
  <c r="J23" i="8"/>
  <c r="F23" i="8"/>
  <c r="Y23" i="8"/>
  <c r="R23" i="8"/>
  <c r="I23" i="8"/>
  <c r="S23" i="8"/>
  <c r="V23" i="8"/>
  <c r="AD23" i="8"/>
  <c r="E23" i="8"/>
  <c r="Z23" i="8"/>
  <c r="H23" i="8"/>
  <c r="T23" i="8"/>
  <c r="K23" i="8"/>
  <c r="L23" i="8"/>
  <c r="B23" i="8"/>
  <c r="U23" i="8"/>
  <c r="Q23" i="8"/>
  <c r="AC23" i="8"/>
  <c r="G23" i="8"/>
  <c r="AE23" i="8"/>
  <c r="AB23" i="8"/>
  <c r="C24" i="8"/>
  <c r="D24" i="8" l="1"/>
  <c r="A24" i="8" s="1"/>
  <c r="X24" i="8"/>
  <c r="AF24" i="8" s="1"/>
  <c r="N24" i="8"/>
  <c r="W24" i="8" s="1"/>
  <c r="AD24" i="8"/>
  <c r="P24" i="8"/>
  <c r="O24" i="8"/>
  <c r="K24" i="8"/>
  <c r="AE24" i="8"/>
  <c r="R24" i="8"/>
  <c r="AA24" i="8"/>
  <c r="Z24" i="8"/>
  <c r="Y24" i="8"/>
  <c r="F24" i="8"/>
  <c r="J24" i="8"/>
  <c r="Q24" i="8"/>
  <c r="H24" i="8"/>
  <c r="L24" i="8"/>
  <c r="G24" i="8"/>
  <c r="AC24" i="8"/>
  <c r="U24" i="8"/>
  <c r="I24" i="8"/>
  <c r="S24" i="8"/>
  <c r="AB24" i="8"/>
  <c r="B24" i="8"/>
  <c r="T24" i="8"/>
  <c r="E24" i="8"/>
  <c r="V24" i="8"/>
  <c r="C25" i="8"/>
  <c r="N25" i="8" l="1"/>
  <c r="W25" i="8" s="1"/>
  <c r="X25" i="8"/>
  <c r="AF25" i="8" s="1"/>
  <c r="D25" i="8"/>
  <c r="A25" i="8" s="1"/>
  <c r="AB25" i="8"/>
  <c r="E25" i="8"/>
  <c r="I25" i="8"/>
  <c r="B25" i="8"/>
  <c r="V25" i="8"/>
  <c r="G25" i="8"/>
  <c r="H25" i="8"/>
  <c r="R25" i="8"/>
  <c r="S25" i="8"/>
  <c r="L25" i="8"/>
  <c r="U25" i="8"/>
  <c r="F25" i="8"/>
  <c r="O25" i="8"/>
  <c r="T25" i="8"/>
  <c r="Q25" i="8"/>
  <c r="K25" i="8"/>
  <c r="Z25" i="8"/>
  <c r="AA25" i="8"/>
  <c r="Y25" i="8"/>
  <c r="AD25" i="8"/>
  <c r="P25" i="8"/>
  <c r="J25" i="8"/>
  <c r="AE25" i="8"/>
  <c r="AC25" i="8"/>
  <c r="C26" i="8"/>
  <c r="N26" i="8" l="1"/>
  <c r="W26" i="8" s="1"/>
  <c r="D26" i="8"/>
  <c r="A26" i="8" s="1"/>
  <c r="X26" i="8"/>
  <c r="AF26" i="8" s="1"/>
  <c r="AD26" i="8"/>
  <c r="Z26" i="8"/>
  <c r="AC26" i="8"/>
  <c r="R26" i="8"/>
  <c r="K26" i="8"/>
  <c r="P26" i="8"/>
  <c r="B26" i="8"/>
  <c r="Y26" i="8"/>
  <c r="AE26" i="8"/>
  <c r="O26" i="8"/>
  <c r="E26" i="8"/>
  <c r="T26" i="8"/>
  <c r="I26" i="8"/>
  <c r="J26" i="8"/>
  <c r="AA26" i="8"/>
  <c r="H26" i="8"/>
  <c r="U26" i="8"/>
  <c r="Q26" i="8"/>
  <c r="G26" i="8"/>
  <c r="F26" i="8"/>
  <c r="V26" i="8"/>
  <c r="L26" i="8"/>
  <c r="AB26" i="8"/>
  <c r="S26" i="8"/>
  <c r="C27" i="8"/>
  <c r="X27" i="8" l="1"/>
  <c r="AF27" i="8" s="1"/>
  <c r="D27" i="8"/>
  <c r="A27" i="8" s="1"/>
  <c r="N27" i="8"/>
  <c r="W27" i="8" s="1"/>
  <c r="AE27" i="8"/>
  <c r="F27" i="8"/>
  <c r="H27" i="8"/>
  <c r="E27" i="8"/>
  <c r="AD27" i="8"/>
  <c r="Q27" i="8"/>
  <c r="B27" i="8"/>
  <c r="Y27" i="8"/>
  <c r="U27" i="8"/>
  <c r="Z27" i="8"/>
  <c r="G27" i="8"/>
  <c r="T27" i="8"/>
  <c r="O27" i="8"/>
  <c r="J27" i="8"/>
  <c r="AA27" i="8"/>
  <c r="V27" i="8"/>
  <c r="AB27" i="8"/>
  <c r="K27" i="8"/>
  <c r="I27" i="8"/>
  <c r="P27" i="8"/>
  <c r="S27" i="8"/>
  <c r="R27" i="8"/>
  <c r="L27" i="8"/>
  <c r="AC27" i="8"/>
  <c r="C28" i="8"/>
  <c r="D28" i="8" l="1"/>
  <c r="A28" i="8" s="1"/>
  <c r="X28" i="8"/>
  <c r="AF28" i="8" s="1"/>
  <c r="N28" i="8"/>
  <c r="W28" i="8" s="1"/>
  <c r="J28" i="8"/>
  <c r="Z28" i="8"/>
  <c r="V28" i="8"/>
  <c r="B28" i="8"/>
  <c r="I28" i="8"/>
  <c r="AD28" i="8"/>
  <c r="S28" i="8"/>
  <c r="O28" i="8"/>
  <c r="P28" i="8"/>
  <c r="AA28" i="8"/>
  <c r="R28" i="8"/>
  <c r="AE28" i="8"/>
  <c r="K28" i="8"/>
  <c r="F28" i="8"/>
  <c r="L28" i="8"/>
  <c r="Q28" i="8"/>
  <c r="Y28" i="8"/>
  <c r="E28" i="8"/>
  <c r="G28" i="8"/>
  <c r="T28" i="8"/>
  <c r="AC28" i="8"/>
  <c r="H28" i="8"/>
  <c r="U28" i="8"/>
  <c r="AB28" i="8"/>
  <c r="C29" i="8"/>
  <c r="N29" i="8" l="1"/>
  <c r="W29" i="8" s="1"/>
  <c r="D29" i="8"/>
  <c r="A29" i="8" s="1"/>
  <c r="X29" i="8"/>
  <c r="AF29" i="8" s="1"/>
  <c r="AC29" i="8"/>
  <c r="J29" i="8"/>
  <c r="AB29" i="8"/>
  <c r="I29" i="8"/>
  <c r="R29" i="8"/>
  <c r="P29" i="8"/>
  <c r="G29" i="8"/>
  <c r="AA29" i="8"/>
  <c r="K29" i="8"/>
  <c r="AE29" i="8"/>
  <c r="L29" i="8"/>
  <c r="Y29" i="8"/>
  <c r="F29" i="8"/>
  <c r="E29" i="8"/>
  <c r="B29" i="8"/>
  <c r="U29" i="8"/>
  <c r="AD29" i="8"/>
  <c r="O29" i="8"/>
  <c r="Z29" i="8"/>
  <c r="H29" i="8"/>
  <c r="T29" i="8"/>
  <c r="S29" i="8"/>
  <c r="V29" i="8"/>
  <c r="Q29" i="8"/>
  <c r="C30" i="8"/>
  <c r="N30" i="8" l="1"/>
  <c r="W30" i="8" s="1"/>
  <c r="D30" i="8"/>
  <c r="A30" i="8" s="1"/>
  <c r="X30" i="8"/>
  <c r="AF30" i="8" s="1"/>
  <c r="Z30" i="8"/>
  <c r="B30" i="8"/>
  <c r="L30" i="8"/>
  <c r="AB30" i="8"/>
  <c r="I30" i="8"/>
  <c r="U30" i="8"/>
  <c r="P30" i="8"/>
  <c r="Y30" i="8"/>
  <c r="H30" i="8"/>
  <c r="J30" i="8"/>
  <c r="AD30" i="8"/>
  <c r="AC30" i="8"/>
  <c r="E30" i="8"/>
  <c r="T30" i="8"/>
  <c r="AA30" i="8"/>
  <c r="G30" i="8"/>
  <c r="F30" i="8"/>
  <c r="O30" i="8"/>
  <c r="S30" i="8"/>
  <c r="Q30" i="8"/>
  <c r="R30" i="8"/>
  <c r="AE30" i="8"/>
  <c r="K30" i="8"/>
  <c r="V30" i="8"/>
  <c r="C31" i="8"/>
  <c r="D31" i="8" l="1"/>
  <c r="A31" i="8" s="1"/>
  <c r="X31" i="8"/>
  <c r="AF31" i="8" s="1"/>
  <c r="N31" i="8"/>
  <c r="W31" i="8" s="1"/>
  <c r="Q31" i="8"/>
  <c r="H31" i="8"/>
  <c r="I31" i="8"/>
  <c r="K31" i="8"/>
  <c r="U31" i="8"/>
  <c r="L31" i="8"/>
  <c r="AA31" i="8"/>
  <c r="G31" i="8"/>
  <c r="F31" i="8"/>
  <c r="AC31" i="8"/>
  <c r="S31" i="8"/>
  <c r="B31" i="8"/>
  <c r="O31" i="8"/>
  <c r="T31" i="8"/>
  <c r="Y31" i="8"/>
  <c r="R31" i="8"/>
  <c r="Z31" i="8"/>
  <c r="AE31" i="8"/>
  <c r="J31" i="8"/>
  <c r="E31" i="8"/>
  <c r="P31" i="8"/>
  <c r="AD31" i="8"/>
  <c r="V31" i="8"/>
  <c r="AB31" i="8"/>
  <c r="C32" i="8"/>
  <c r="D32" i="8" l="1"/>
  <c r="A32" i="8" s="1"/>
  <c r="N32" i="8"/>
  <c r="W32" i="8" s="1"/>
  <c r="X32" i="8"/>
  <c r="AF32" i="8" s="1"/>
  <c r="I32" i="8"/>
  <c r="K32" i="8"/>
  <c r="AC32" i="8"/>
  <c r="O32" i="8"/>
  <c r="Q32" i="8"/>
  <c r="AE32" i="8"/>
  <c r="F32" i="8"/>
  <c r="AA32" i="8"/>
  <c r="AD32" i="8"/>
  <c r="B32" i="8"/>
  <c r="Y32" i="8"/>
  <c r="E32" i="8"/>
  <c r="S32" i="8"/>
  <c r="J32" i="8"/>
  <c r="H32" i="8"/>
  <c r="T32" i="8"/>
  <c r="U32" i="8"/>
  <c r="V32" i="8"/>
  <c r="Z32" i="8"/>
  <c r="P32" i="8"/>
  <c r="AB32" i="8"/>
  <c r="R32" i="8"/>
  <c r="L32" i="8"/>
  <c r="G32" i="8"/>
  <c r="C33" i="8"/>
  <c r="N33" i="8" l="1"/>
  <c r="W33" i="8" s="1"/>
  <c r="X33" i="8"/>
  <c r="AF33" i="8" s="1"/>
  <c r="D33" i="8"/>
  <c r="A33" i="8" s="1"/>
  <c r="S33" i="8"/>
  <c r="P33" i="8"/>
  <c r="AA33" i="8"/>
  <c r="F33" i="8"/>
  <c r="T33" i="8"/>
  <c r="U33" i="8"/>
  <c r="Z33" i="8"/>
  <c r="AD33" i="8"/>
  <c r="E33" i="8"/>
  <c r="O33" i="8"/>
  <c r="J33" i="8"/>
  <c r="H33" i="8"/>
  <c r="L33" i="8"/>
  <c r="AE33" i="8"/>
  <c r="AC33" i="8"/>
  <c r="AB33" i="8"/>
  <c r="Q33" i="8"/>
  <c r="R33" i="8"/>
  <c r="I33" i="8"/>
  <c r="V33" i="8"/>
  <c r="B33" i="8"/>
  <c r="K33" i="8"/>
  <c r="Y33" i="8"/>
  <c r="G33" i="8"/>
  <c r="C34" i="8"/>
  <c r="N34" i="8" l="1"/>
  <c r="W34" i="8" s="1"/>
  <c r="D34" i="8"/>
  <c r="A34" i="8" s="1"/>
  <c r="O34" i="8"/>
  <c r="AE34" i="8"/>
  <c r="E34" i="8"/>
  <c r="Y34" i="8"/>
  <c r="G34" i="8"/>
  <c r="S34" i="8"/>
  <c r="J34" i="8"/>
  <c r="B34" i="8"/>
  <c r="K34" i="8"/>
  <c r="AD34" i="8"/>
  <c r="V34" i="8"/>
  <c r="U34" i="8"/>
  <c r="Z34" i="8"/>
  <c r="Q34" i="8"/>
  <c r="P34" i="8"/>
  <c r="I34" i="8"/>
  <c r="R34" i="8"/>
  <c r="F34" i="8"/>
  <c r="X34" i="8"/>
  <c r="AF34" i="8" s="1"/>
  <c r="H34" i="8"/>
  <c r="T34" i="8"/>
  <c r="AC34" i="8"/>
  <c r="L34" i="8"/>
  <c r="AB34" i="8"/>
  <c r="AA34" i="8"/>
  <c r="C35" i="8"/>
  <c r="N35" i="8" l="1"/>
  <c r="W35" i="8" s="1"/>
  <c r="X35" i="8"/>
  <c r="AF35" i="8" s="1"/>
  <c r="D35" i="8"/>
  <c r="A35" i="8" s="1"/>
  <c r="AA35" i="8"/>
  <c r="G35" i="8"/>
  <c r="V35" i="8"/>
  <c r="J35" i="8"/>
  <c r="U35" i="8"/>
  <c r="AE35" i="8"/>
  <c r="I35" i="8"/>
  <c r="AB35" i="8"/>
  <c r="AD35" i="8"/>
  <c r="Z35" i="8"/>
  <c r="B35" i="8"/>
  <c r="K35" i="8"/>
  <c r="L35" i="8"/>
  <c r="T35" i="8"/>
  <c r="S35" i="8"/>
  <c r="AC35" i="8"/>
  <c r="Q35" i="8"/>
  <c r="R35" i="8"/>
  <c r="Y35" i="8"/>
  <c r="H35" i="8"/>
  <c r="O35" i="8"/>
  <c r="E35" i="8"/>
  <c r="F35" i="8"/>
  <c r="P35" i="8"/>
  <c r="C36" i="8"/>
  <c r="X36" i="8" l="1"/>
  <c r="AF36" i="8" s="1"/>
  <c r="D36" i="8"/>
  <c r="A36" i="8" s="1"/>
  <c r="N36" i="8"/>
  <c r="W36" i="8" s="1"/>
  <c r="Y36" i="8"/>
  <c r="B36" i="8"/>
  <c r="AB36" i="8"/>
  <c r="AD36" i="8"/>
  <c r="L36" i="8"/>
  <c r="Q36" i="8"/>
  <c r="AE36" i="8"/>
  <c r="F36" i="8"/>
  <c r="O36" i="8"/>
  <c r="Z36" i="8"/>
  <c r="R36" i="8"/>
  <c r="AA36" i="8"/>
  <c r="V36" i="8"/>
  <c r="K36" i="8"/>
  <c r="T36" i="8"/>
  <c r="S36" i="8"/>
  <c r="G36" i="8"/>
  <c r="I36" i="8"/>
  <c r="J36" i="8"/>
  <c r="P36" i="8"/>
  <c r="E36" i="8"/>
  <c r="AC36" i="8"/>
  <c r="U36" i="8"/>
  <c r="H36" i="8"/>
  <c r="C37" i="8"/>
  <c r="D37" i="8" l="1"/>
  <c r="A37" i="8" s="1"/>
  <c r="X37" i="8"/>
  <c r="AF37" i="8" s="1"/>
  <c r="K37" i="8"/>
  <c r="O37" i="8"/>
  <c r="Y37" i="8"/>
  <c r="P37" i="8"/>
  <c r="G37" i="8"/>
  <c r="H37" i="8"/>
  <c r="E37" i="8"/>
  <c r="U37" i="8"/>
  <c r="AB37" i="8"/>
  <c r="J37" i="8"/>
  <c r="B37" i="8"/>
  <c r="F37" i="8"/>
  <c r="AE37" i="8"/>
  <c r="Q37" i="8"/>
  <c r="Z37" i="8"/>
  <c r="N37" i="8"/>
  <c r="W37" i="8" s="1"/>
  <c r="S37" i="8"/>
  <c r="AD37" i="8"/>
  <c r="I37" i="8"/>
  <c r="T37" i="8"/>
  <c r="AC37" i="8"/>
  <c r="AA37" i="8"/>
  <c r="L37" i="8"/>
  <c r="V37" i="8"/>
  <c r="R37" i="8"/>
  <c r="C38" i="8"/>
  <c r="X38" i="8" l="1"/>
  <c r="AF38" i="8" s="1"/>
  <c r="N38" i="8"/>
  <c r="W38" i="8" s="1"/>
  <c r="D38" i="8"/>
  <c r="A38" i="8" s="1"/>
  <c r="F38" i="8"/>
  <c r="R38" i="8"/>
  <c r="E38" i="8"/>
  <c r="U38" i="8"/>
  <c r="S38" i="8"/>
  <c r="V38" i="8"/>
  <c r="O38" i="8"/>
  <c r="J38" i="8"/>
  <c r="H38" i="8"/>
  <c r="AE38" i="8"/>
  <c r="I38" i="8"/>
  <c r="Q38" i="8"/>
  <c r="AB38" i="8"/>
  <c r="Y38" i="8"/>
  <c r="AA38" i="8"/>
  <c r="B38" i="8"/>
  <c r="G38" i="8"/>
  <c r="AC38" i="8"/>
  <c r="Z38" i="8"/>
  <c r="K38" i="8"/>
  <c r="T38" i="8"/>
  <c r="L38" i="8"/>
  <c r="AD38" i="8"/>
  <c r="P38" i="8"/>
  <c r="C39" i="8"/>
  <c r="X39" i="8" l="1"/>
  <c r="AF39" i="8" s="1"/>
  <c r="D39" i="8"/>
  <c r="A39" i="8" s="1"/>
  <c r="N39" i="8"/>
  <c r="W39" i="8" s="1"/>
  <c r="AB39" i="8"/>
  <c r="I39" i="8"/>
  <c r="T39" i="8"/>
  <c r="Q39" i="8"/>
  <c r="AA39" i="8"/>
  <c r="AC39" i="8"/>
  <c r="R39" i="8"/>
  <c r="H39" i="8"/>
  <c r="E39" i="8"/>
  <c r="V39" i="8"/>
  <c r="Z39" i="8"/>
  <c r="P39" i="8"/>
  <c r="J39" i="8"/>
  <c r="G39" i="8"/>
  <c r="U39" i="8"/>
  <c r="S39" i="8"/>
  <c r="F39" i="8"/>
  <c r="L39" i="8"/>
  <c r="AD39" i="8"/>
  <c r="B39" i="8"/>
  <c r="Y39" i="8"/>
  <c r="O39" i="8"/>
  <c r="AE39" i="8"/>
  <c r="K39" i="8"/>
  <c r="C40" i="8"/>
  <c r="D40" i="8" l="1"/>
  <c r="A40" i="8" s="1"/>
  <c r="X40" i="8"/>
  <c r="AF40" i="8" s="1"/>
  <c r="N40" i="8"/>
  <c r="W40" i="8" s="1"/>
  <c r="AB40" i="8"/>
  <c r="H40" i="8"/>
  <c r="T40" i="8"/>
  <c r="V40" i="8"/>
  <c r="Q40" i="8"/>
  <c r="K40" i="8"/>
  <c r="AE40" i="8"/>
  <c r="P40" i="8"/>
  <c r="Y40" i="8"/>
  <c r="AC40" i="8"/>
  <c r="Z40" i="8"/>
  <c r="I40" i="8"/>
  <c r="AA40" i="8"/>
  <c r="G40" i="8"/>
  <c r="R40" i="8"/>
  <c r="U40" i="8"/>
  <c r="S40" i="8"/>
  <c r="F40" i="8"/>
  <c r="B40" i="8"/>
  <c r="E40" i="8"/>
  <c r="L40" i="8"/>
  <c r="J40" i="8"/>
  <c r="O40" i="8"/>
  <c r="AD40" i="8"/>
  <c r="C41" i="8"/>
  <c r="N41" i="8" l="1"/>
  <c r="W41" i="8" s="1"/>
  <c r="X41" i="8"/>
  <c r="AF41" i="8" s="1"/>
  <c r="D41" i="8"/>
  <c r="A41" i="8" s="1"/>
  <c r="U41" i="8"/>
  <c r="AC41" i="8"/>
  <c r="Q41" i="8"/>
  <c r="J41" i="8"/>
  <c r="K41" i="8"/>
  <c r="O41" i="8"/>
  <c r="L41" i="8"/>
  <c r="E41" i="8"/>
  <c r="AA41" i="8"/>
  <c r="Z41" i="8"/>
  <c r="T41" i="8"/>
  <c r="AD41" i="8"/>
  <c r="Y41" i="8"/>
  <c r="R41" i="8"/>
  <c r="S41" i="8"/>
  <c r="G41" i="8"/>
  <c r="AB41" i="8"/>
  <c r="I41" i="8"/>
  <c r="P41" i="8"/>
  <c r="B41" i="8"/>
  <c r="V41" i="8"/>
  <c r="H41" i="8"/>
  <c r="F41" i="8"/>
  <c r="AE41" i="8"/>
  <c r="C42" i="8"/>
  <c r="X42" i="8" l="1"/>
  <c r="AF42" i="8" s="1"/>
  <c r="N42" i="8"/>
  <c r="W42" i="8" s="1"/>
  <c r="D42" i="8"/>
  <c r="A42" i="8" s="1"/>
  <c r="AC42" i="8"/>
  <c r="Q42" i="8"/>
  <c r="AD42" i="8"/>
  <c r="Z42" i="8"/>
  <c r="J42" i="8"/>
  <c r="P42" i="8"/>
  <c r="S42" i="8"/>
  <c r="AB42" i="8"/>
  <c r="AA42" i="8"/>
  <c r="E42" i="8"/>
  <c r="Y42" i="8"/>
  <c r="H42" i="8"/>
  <c r="O42" i="8"/>
  <c r="V42" i="8"/>
  <c r="AE42" i="8"/>
  <c r="G42" i="8"/>
  <c r="T42" i="8"/>
  <c r="L42" i="8"/>
  <c r="B42" i="8"/>
  <c r="F42" i="8"/>
  <c r="U42" i="8"/>
  <c r="I42" i="8"/>
  <c r="R42" i="8"/>
  <c r="K42" i="8"/>
  <c r="C43" i="8"/>
  <c r="N43" i="8" l="1"/>
  <c r="W43" i="8" s="1"/>
  <c r="D43" i="8"/>
  <c r="A43" i="8" s="1"/>
  <c r="S43" i="8"/>
  <c r="J43" i="8"/>
  <c r="F43" i="8"/>
  <c r="R43" i="8"/>
  <c r="K43" i="8"/>
  <c r="V43" i="8"/>
  <c r="X43" i="8"/>
  <c r="AF43" i="8" s="1"/>
  <c r="G43" i="8"/>
  <c r="AD43" i="8"/>
  <c r="B43" i="8"/>
  <c r="P43" i="8"/>
  <c r="AB43" i="8"/>
  <c r="T43" i="8"/>
  <c r="E43" i="8"/>
  <c r="U43" i="8"/>
  <c r="Y43" i="8"/>
  <c r="Z43" i="8"/>
  <c r="Q43" i="8"/>
  <c r="O43" i="8"/>
  <c r="AC43" i="8"/>
  <c r="I43" i="8"/>
  <c r="AE43" i="8"/>
  <c r="L43" i="8"/>
  <c r="H43" i="8"/>
  <c r="AA43" i="8"/>
  <c r="C44" i="8"/>
  <c r="N44" i="8" l="1"/>
  <c r="W44" i="8" s="1"/>
  <c r="X44" i="8"/>
  <c r="AF44" i="8" s="1"/>
  <c r="D44" i="8"/>
  <c r="A44" i="8" s="1"/>
  <c r="U44" i="8"/>
  <c r="AB44" i="8"/>
  <c r="F44" i="8"/>
  <c r="I44" i="8"/>
  <c r="H44" i="8"/>
  <c r="AE44" i="8"/>
  <c r="G44" i="8"/>
  <c r="O44" i="8"/>
  <c r="P44" i="8"/>
  <c r="E44" i="8"/>
  <c r="AA44" i="8"/>
  <c r="B44" i="8"/>
  <c r="K44" i="8"/>
  <c r="J44" i="8"/>
  <c r="AD44" i="8"/>
  <c r="V44" i="8"/>
  <c r="Z44" i="8"/>
  <c r="T44" i="8"/>
  <c r="AC44" i="8"/>
  <c r="R44" i="8"/>
  <c r="S44" i="8"/>
  <c r="L44" i="8"/>
  <c r="Q44" i="8"/>
  <c r="Y44" i="8"/>
  <c r="C45" i="8"/>
  <c r="X45" i="8" l="1"/>
  <c r="AF45" i="8" s="1"/>
  <c r="N45" i="8"/>
  <c r="W45" i="8" s="1"/>
  <c r="D45" i="8"/>
  <c r="A45" i="8" s="1"/>
  <c r="L45" i="8"/>
  <c r="Y45" i="8"/>
  <c r="AB45" i="8"/>
  <c r="F45" i="8"/>
  <c r="S45" i="8"/>
  <c r="Z45" i="8"/>
  <c r="AE45" i="8"/>
  <c r="H45" i="8"/>
  <c r="V45" i="8"/>
  <c r="T45" i="8"/>
  <c r="K45" i="8"/>
  <c r="P45" i="8"/>
  <c r="AA45" i="8"/>
  <c r="I45" i="8"/>
  <c r="O45" i="8"/>
  <c r="Q45" i="8"/>
  <c r="G45" i="8"/>
  <c r="AD45" i="8"/>
  <c r="U45" i="8"/>
  <c r="AC45" i="8"/>
  <c r="E45" i="8"/>
  <c r="B45" i="8"/>
  <c r="R45" i="8"/>
  <c r="J45" i="8"/>
  <c r="C46" i="8"/>
  <c r="X46" i="8" l="1"/>
  <c r="AF46" i="8" s="1"/>
  <c r="N46" i="8"/>
  <c r="W46" i="8" s="1"/>
  <c r="D46" i="8"/>
  <c r="A46" i="8" s="1"/>
  <c r="O46" i="8"/>
  <c r="P46" i="8"/>
  <c r="L46" i="8"/>
  <c r="Z46" i="8"/>
  <c r="AA46" i="8"/>
  <c r="Q46" i="8"/>
  <c r="T46" i="8"/>
  <c r="J46" i="8"/>
  <c r="H46" i="8"/>
  <c r="I46" i="8"/>
  <c r="S46" i="8"/>
  <c r="U46" i="8"/>
  <c r="V46" i="8"/>
  <c r="B46" i="8"/>
  <c r="AD46" i="8"/>
  <c r="K46" i="8"/>
  <c r="AB46" i="8"/>
  <c r="G46" i="8"/>
  <c r="AC46" i="8"/>
  <c r="AE46" i="8"/>
  <c r="E46" i="8"/>
  <c r="Y46" i="8"/>
  <c r="R46" i="8"/>
  <c r="F46" i="8"/>
  <c r="C47" i="8"/>
  <c r="X47" i="8" l="1"/>
  <c r="AF47" i="8" s="1"/>
  <c r="N47" i="8"/>
  <c r="W47" i="8" s="1"/>
  <c r="D47" i="8"/>
  <c r="A47" i="8" s="1"/>
  <c r="T47" i="8"/>
  <c r="E47" i="8"/>
  <c r="P47" i="8"/>
  <c r="J47" i="8"/>
  <c r="Z47" i="8"/>
  <c r="F47" i="8"/>
  <c r="I47" i="8"/>
  <c r="Q47" i="8"/>
  <c r="R47" i="8"/>
  <c r="G47" i="8"/>
  <c r="AD47" i="8"/>
  <c r="K47" i="8"/>
  <c r="AA47" i="8"/>
  <c r="B47" i="8"/>
  <c r="H47" i="8"/>
  <c r="S47" i="8"/>
  <c r="Y47" i="8"/>
  <c r="AE47" i="8"/>
  <c r="AB47" i="8"/>
  <c r="V47" i="8"/>
  <c r="L47" i="8"/>
  <c r="U47" i="8"/>
  <c r="O47" i="8"/>
  <c r="AC47" i="8"/>
  <c r="C48" i="8"/>
  <c r="N48" i="8" l="1"/>
  <c r="W48" i="8" s="1"/>
  <c r="X48" i="8"/>
  <c r="AF48" i="8" s="1"/>
  <c r="D48" i="8"/>
  <c r="A48" i="8" s="1"/>
  <c r="K48" i="8"/>
  <c r="J48" i="8"/>
  <c r="Y48" i="8"/>
  <c r="U48" i="8"/>
  <c r="I48" i="8"/>
  <c r="Q48" i="8"/>
  <c r="E48" i="8"/>
  <c r="AC48" i="8"/>
  <c r="Z48" i="8"/>
  <c r="AA48" i="8"/>
  <c r="S48" i="8"/>
  <c r="V48" i="8"/>
  <c r="AE48" i="8"/>
  <c r="R48" i="8"/>
  <c r="L48" i="8"/>
  <c r="AB48" i="8"/>
  <c r="H48" i="8"/>
  <c r="AD48" i="8"/>
  <c r="G48" i="8"/>
  <c r="T48" i="8"/>
  <c r="O48" i="8"/>
  <c r="B48" i="8"/>
  <c r="P48" i="8"/>
  <c r="F48" i="8"/>
  <c r="C49" i="8"/>
  <c r="D49" i="8" l="1"/>
  <c r="A49" i="8" s="1"/>
  <c r="N49" i="8"/>
  <c r="W49" i="8" s="1"/>
  <c r="X49" i="8"/>
  <c r="AF49" i="8" s="1"/>
  <c r="L49" i="8"/>
  <c r="V49" i="8"/>
  <c r="AC49" i="8"/>
  <c r="Z49" i="8"/>
  <c r="H49" i="8"/>
  <c r="AB49" i="8"/>
  <c r="S49" i="8"/>
  <c r="I49" i="8"/>
  <c r="AD49" i="8"/>
  <c r="AE49" i="8"/>
  <c r="P49" i="8"/>
  <c r="T49" i="8"/>
  <c r="Y49" i="8"/>
  <c r="G49" i="8"/>
  <c r="J49" i="8"/>
  <c r="F49" i="8"/>
  <c r="U49" i="8"/>
  <c r="Q49" i="8"/>
  <c r="K49" i="8"/>
  <c r="R49" i="8"/>
  <c r="AA49" i="8"/>
  <c r="O49" i="8"/>
  <c r="B49" i="8"/>
  <c r="E49" i="8"/>
  <c r="C50" i="8"/>
  <c r="D50" i="8" l="1"/>
  <c r="A50" i="8" s="1"/>
  <c r="X50" i="8"/>
  <c r="AF50" i="8" s="1"/>
  <c r="N50" i="8"/>
  <c r="W50" i="8" s="1"/>
  <c r="S50" i="8"/>
  <c r="E50" i="8"/>
  <c r="L50" i="8"/>
  <c r="J50" i="8"/>
  <c r="AB50" i="8"/>
  <c r="T50" i="8"/>
  <c r="U50" i="8"/>
  <c r="O50" i="8"/>
  <c r="Y50" i="8"/>
  <c r="Z50" i="8"/>
  <c r="G50" i="8"/>
  <c r="Q50" i="8"/>
  <c r="K50" i="8"/>
  <c r="I50" i="8"/>
  <c r="R50" i="8"/>
  <c r="H50" i="8"/>
  <c r="B50" i="8"/>
  <c r="AA50" i="8"/>
  <c r="AC50" i="8"/>
  <c r="V50" i="8"/>
  <c r="F50" i="8"/>
  <c r="P50" i="8"/>
  <c r="AD50" i="8"/>
  <c r="AE50" i="8"/>
  <c r="C51" i="8"/>
  <c r="X51" i="8" l="1"/>
  <c r="AF51" i="8" s="1"/>
  <c r="N51" i="8"/>
  <c r="W51" i="8" s="1"/>
  <c r="R51" i="8"/>
  <c r="U51" i="8"/>
  <c r="AC51" i="8"/>
  <c r="D51" i="8"/>
  <c r="A51" i="8" s="1"/>
  <c r="T51" i="8"/>
  <c r="F51" i="8"/>
  <c r="Q51" i="8"/>
  <c r="J51" i="8"/>
  <c r="Z51" i="8"/>
  <c r="L51" i="8"/>
  <c r="K51" i="8"/>
  <c r="AD51" i="8"/>
  <c r="O51" i="8"/>
  <c r="P51" i="8"/>
  <c r="H51" i="8"/>
  <c r="AA51" i="8"/>
  <c r="E51" i="8"/>
  <c r="Y51" i="8"/>
  <c r="AE51" i="8"/>
  <c r="G51" i="8"/>
  <c r="AB51" i="8"/>
  <c r="V51" i="8"/>
  <c r="S51" i="8"/>
  <c r="B51" i="8"/>
  <c r="I51" i="8"/>
  <c r="C52" i="8"/>
  <c r="D52" i="8" l="1"/>
  <c r="A52" i="8" s="1"/>
  <c r="N52" i="8"/>
  <c r="W52" i="8" s="1"/>
  <c r="X52" i="8"/>
  <c r="AF52" i="8" s="1"/>
  <c r="Q52" i="8"/>
  <c r="AA52" i="8"/>
  <c r="AB52" i="8"/>
  <c r="I52" i="8"/>
  <c r="P52" i="8"/>
  <c r="R52" i="8"/>
  <c r="Y52" i="8"/>
  <c r="E52" i="8"/>
  <c r="F52" i="8"/>
  <c r="Z52" i="8"/>
  <c r="L52" i="8"/>
  <c r="K52" i="8"/>
  <c r="AC52" i="8"/>
  <c r="J52" i="8"/>
  <c r="B52" i="8"/>
  <c r="S52" i="8"/>
  <c r="G52" i="8"/>
  <c r="O52" i="8"/>
  <c r="AE52" i="8"/>
  <c r="H52" i="8"/>
  <c r="U52" i="8"/>
  <c r="T52" i="8"/>
  <c r="V52" i="8"/>
  <c r="AD52" i="8"/>
  <c r="C53" i="8"/>
  <c r="D53" i="8" l="1"/>
  <c r="A53" i="8" s="1"/>
  <c r="X53" i="8"/>
  <c r="AF53" i="8" s="1"/>
  <c r="H53" i="8"/>
  <c r="T53" i="8"/>
  <c r="AC53" i="8"/>
  <c r="G53" i="8"/>
  <c r="U53" i="8"/>
  <c r="Z53" i="8"/>
  <c r="N53" i="8"/>
  <c r="W53" i="8" s="1"/>
  <c r="AB53" i="8"/>
  <c r="Q53" i="8"/>
  <c r="S53" i="8"/>
  <c r="K53" i="8"/>
  <c r="I53" i="8"/>
  <c r="F53" i="8"/>
  <c r="O53" i="8"/>
  <c r="Y53" i="8"/>
  <c r="J53" i="8"/>
  <c r="AD53" i="8"/>
  <c r="L53" i="8"/>
  <c r="R53" i="8"/>
  <c r="E53" i="8"/>
  <c r="V53" i="8"/>
  <c r="B53" i="8"/>
  <c r="AA53" i="8"/>
  <c r="AE53" i="8"/>
  <c r="P53" i="8"/>
  <c r="C54" i="8"/>
  <c r="N54" i="8" l="1"/>
  <c r="W54" i="8" s="1"/>
  <c r="D54" i="8"/>
  <c r="A54" i="8" s="1"/>
  <c r="E54" i="8"/>
  <c r="B54" i="8"/>
  <c r="U54" i="8"/>
  <c r="J54" i="8"/>
  <c r="K54" i="8"/>
  <c r="AA54" i="8"/>
  <c r="Y54" i="8"/>
  <c r="R54" i="8"/>
  <c r="AB54" i="8"/>
  <c r="Z54" i="8"/>
  <c r="L54" i="8"/>
  <c r="S54" i="8"/>
  <c r="Q54" i="8"/>
  <c r="H54" i="8"/>
  <c r="P54" i="8"/>
  <c r="F54" i="8"/>
  <c r="AE54" i="8"/>
  <c r="I54" i="8"/>
  <c r="G54" i="8"/>
  <c r="O54" i="8"/>
  <c r="AC54" i="8"/>
  <c r="AD54" i="8"/>
  <c r="X54" i="8"/>
  <c r="AF54" i="8" s="1"/>
  <c r="T54" i="8"/>
  <c r="V54" i="8"/>
  <c r="C55" i="8"/>
  <c r="D55" i="8" l="1"/>
  <c r="A55" i="8" s="1"/>
  <c r="N55" i="8"/>
  <c r="W55" i="8" s="1"/>
  <c r="X55" i="8"/>
  <c r="AF55" i="8" s="1"/>
  <c r="U55" i="8"/>
  <c r="AD55" i="8"/>
  <c r="G55" i="8"/>
  <c r="B55" i="8"/>
  <c r="Q55" i="8"/>
  <c r="AE55" i="8"/>
  <c r="AA55" i="8"/>
  <c r="F55" i="8"/>
  <c r="H55" i="8"/>
  <c r="O55" i="8"/>
  <c r="V55" i="8"/>
  <c r="R55" i="8"/>
  <c r="AB55" i="8"/>
  <c r="I55" i="8"/>
  <c r="S55" i="8"/>
  <c r="K55" i="8"/>
  <c r="AC55" i="8"/>
  <c r="Y55" i="8"/>
  <c r="T55" i="8"/>
  <c r="P55" i="8"/>
  <c r="J55" i="8"/>
  <c r="E55" i="8"/>
  <c r="Z55" i="8"/>
  <c r="L55" i="8"/>
  <c r="C56" i="8"/>
  <c r="N56" i="8" l="1"/>
  <c r="W56" i="8" s="1"/>
  <c r="D56" i="8"/>
  <c r="A56" i="8" s="1"/>
  <c r="X56" i="8"/>
  <c r="AF56" i="8" s="1"/>
  <c r="AA56" i="8"/>
  <c r="AC56" i="8"/>
  <c r="U56" i="8"/>
  <c r="G56" i="8"/>
  <c r="K56" i="8"/>
  <c r="Z56" i="8"/>
  <c r="J56" i="8"/>
  <c r="Y56" i="8"/>
  <c r="T56" i="8"/>
  <c r="P56" i="8"/>
  <c r="L56" i="8"/>
  <c r="S56" i="8"/>
  <c r="H56" i="8"/>
  <c r="F56" i="8"/>
  <c r="I56" i="8"/>
  <c r="AB56" i="8"/>
  <c r="R56" i="8"/>
  <c r="Q56" i="8"/>
  <c r="V56" i="8"/>
  <c r="B56" i="8"/>
  <c r="E56" i="8"/>
  <c r="O56" i="8"/>
  <c r="AD56" i="8"/>
  <c r="AE56" i="8"/>
  <c r="C57" i="8"/>
  <c r="D57" i="8" l="1"/>
  <c r="A57" i="8" s="1"/>
  <c r="X57" i="8"/>
  <c r="AF57" i="8" s="1"/>
  <c r="N57" i="8"/>
  <c r="W57" i="8" s="1"/>
  <c r="H57" i="8"/>
  <c r="V57" i="8"/>
  <c r="AD57" i="8"/>
  <c r="AE57" i="8"/>
  <c r="J57" i="8"/>
  <c r="Y57" i="8"/>
  <c r="R57" i="8"/>
  <c r="AA57" i="8"/>
  <c r="AB57" i="8"/>
  <c r="Q57" i="8"/>
  <c r="K57" i="8"/>
  <c r="AC57" i="8"/>
  <c r="U57" i="8"/>
  <c r="G57" i="8"/>
  <c r="L57" i="8"/>
  <c r="P57" i="8"/>
  <c r="I57" i="8"/>
  <c r="F57" i="8"/>
  <c r="E57" i="8"/>
  <c r="O57" i="8"/>
  <c r="Z57" i="8"/>
  <c r="S57" i="8"/>
  <c r="B57" i="8"/>
  <c r="T57" i="8"/>
  <c r="C58" i="8"/>
  <c r="D58" i="8" l="1"/>
  <c r="A58" i="8" s="1"/>
  <c r="X58" i="8"/>
  <c r="AF58" i="8" s="1"/>
  <c r="N58" i="8"/>
  <c r="W58" i="8" s="1"/>
  <c r="AC58" i="8"/>
  <c r="O58" i="8"/>
  <c r="AD58" i="8"/>
  <c r="V58" i="8"/>
  <c r="S58" i="8"/>
  <c r="F58" i="8"/>
  <c r="U58" i="8"/>
  <c r="AB58" i="8"/>
  <c r="K58" i="8"/>
  <c r="J58" i="8"/>
  <c r="G58" i="8"/>
  <c r="H58" i="8"/>
  <c r="R58" i="8"/>
  <c r="T58" i="8"/>
  <c r="AE58" i="8"/>
  <c r="AA58" i="8"/>
  <c r="I58" i="8"/>
  <c r="B58" i="8"/>
  <c r="E58" i="8"/>
  <c r="P58" i="8"/>
  <c r="Y58" i="8"/>
  <c r="L58" i="8"/>
  <c r="Z58" i="8"/>
  <c r="Q58" i="8"/>
  <c r="C59" i="8"/>
  <c r="X59" i="8" l="1"/>
  <c r="AF59" i="8" s="1"/>
  <c r="B59" i="8"/>
  <c r="AB59" i="8"/>
  <c r="N59" i="8"/>
  <c r="W59" i="8" s="1"/>
  <c r="D59" i="8"/>
  <c r="A59" i="8" s="1"/>
  <c r="Y59" i="8"/>
  <c r="AE59" i="8"/>
  <c r="R59" i="8"/>
  <c r="G59" i="8"/>
  <c r="L59" i="8"/>
  <c r="I59" i="8"/>
  <c r="AD59" i="8"/>
  <c r="T59" i="8"/>
  <c r="H59" i="8"/>
  <c r="E59" i="8"/>
  <c r="Q59" i="8"/>
  <c r="F59" i="8"/>
  <c r="Z59" i="8"/>
  <c r="S59" i="8"/>
  <c r="V59" i="8"/>
  <c r="AA59" i="8"/>
  <c r="O59" i="8"/>
  <c r="J59" i="8"/>
  <c r="K59" i="8"/>
  <c r="P59" i="8"/>
  <c r="U59" i="8"/>
  <c r="AC59" i="8"/>
  <c r="C60" i="8"/>
  <c r="X60" i="8" l="1"/>
  <c r="AF60" i="8" s="1"/>
  <c r="E60" i="8"/>
  <c r="J60" i="8"/>
  <c r="D60" i="8"/>
  <c r="A60" i="8" s="1"/>
  <c r="V60" i="8"/>
  <c r="I60" i="8"/>
  <c r="AD60" i="8"/>
  <c r="N60" i="8"/>
  <c r="W60" i="8" s="1"/>
  <c r="R60" i="8"/>
  <c r="AA60" i="8"/>
  <c r="T60" i="8"/>
  <c r="H60" i="8"/>
  <c r="G60" i="8"/>
  <c r="U60" i="8"/>
  <c r="P60" i="8"/>
  <c r="Y60" i="8"/>
  <c r="Z60" i="8"/>
  <c r="L60" i="8"/>
  <c r="O60" i="8"/>
  <c r="Q60" i="8"/>
  <c r="B60" i="8"/>
  <c r="AB60" i="8"/>
  <c r="S60" i="8"/>
  <c r="K60" i="8"/>
  <c r="F60" i="8"/>
  <c r="AE60" i="8"/>
  <c r="AC60" i="8"/>
  <c r="C61" i="8"/>
  <c r="X61" i="8" l="1"/>
  <c r="AF61" i="8" s="1"/>
  <c r="D61" i="8"/>
  <c r="A61" i="8" s="1"/>
  <c r="J61" i="8"/>
  <c r="Y61" i="8"/>
  <c r="O61" i="8"/>
  <c r="AB61" i="8"/>
  <c r="AE61" i="8"/>
  <c r="K61" i="8"/>
  <c r="T61" i="8"/>
  <c r="AA61" i="8"/>
  <c r="S61" i="8"/>
  <c r="E61" i="8"/>
  <c r="R61" i="8"/>
  <c r="AD61" i="8"/>
  <c r="N61" i="8"/>
  <c r="W61" i="8" s="1"/>
  <c r="F61" i="8"/>
  <c r="Z61" i="8"/>
  <c r="I61" i="8"/>
  <c r="G61" i="8"/>
  <c r="B61" i="8"/>
  <c r="V61" i="8"/>
  <c r="L61" i="8"/>
  <c r="H61" i="8"/>
  <c r="U61" i="8"/>
  <c r="P61" i="8"/>
  <c r="AC61" i="8"/>
  <c r="Q61" i="8"/>
  <c r="C62" i="8"/>
  <c r="X62" i="8" l="1"/>
  <c r="AF62" i="8" s="1"/>
  <c r="D62" i="8"/>
  <c r="A62" i="8" s="1"/>
  <c r="AA62" i="8"/>
  <c r="Z62" i="8"/>
  <c r="AB62" i="8"/>
  <c r="N62" i="8"/>
  <c r="W62" i="8" s="1"/>
  <c r="H62" i="8"/>
  <c r="AE62" i="8"/>
  <c r="R62" i="8"/>
  <c r="B62" i="8"/>
  <c r="L62" i="8"/>
  <c r="K62" i="8"/>
  <c r="O62" i="8"/>
  <c r="F62" i="8"/>
  <c r="S62" i="8"/>
  <c r="Y62" i="8"/>
  <c r="I62" i="8"/>
  <c r="E62" i="8"/>
  <c r="Q62" i="8"/>
  <c r="G62" i="8"/>
  <c r="U62" i="8"/>
  <c r="P62" i="8"/>
  <c r="J62" i="8"/>
  <c r="V62" i="8"/>
  <c r="T62" i="8"/>
  <c r="AC62" i="8"/>
  <c r="AD62" i="8"/>
  <c r="C63" i="8"/>
  <c r="N63" i="8" l="1"/>
  <c r="W63" i="8" s="1"/>
  <c r="D63" i="8"/>
  <c r="A63" i="8" s="1"/>
  <c r="K63" i="8"/>
  <c r="AB63" i="8"/>
  <c r="U63" i="8"/>
  <c r="G63" i="8"/>
  <c r="T63" i="8"/>
  <c r="P63" i="8"/>
  <c r="Z63" i="8"/>
  <c r="O63" i="8"/>
  <c r="AA63" i="8"/>
  <c r="S63" i="8"/>
  <c r="Y63" i="8"/>
  <c r="V63" i="8"/>
  <c r="AC63" i="8"/>
  <c r="L63" i="8"/>
  <c r="AE63" i="8"/>
  <c r="J63" i="8"/>
  <c r="AD63" i="8"/>
  <c r="Q63" i="8"/>
  <c r="I63" i="8"/>
  <c r="E63" i="8"/>
  <c r="R63" i="8"/>
  <c r="B63" i="8"/>
  <c r="F63" i="8"/>
  <c r="H63" i="8"/>
  <c r="X63" i="8"/>
  <c r="AF63" i="8" s="1"/>
  <c r="C64" i="8"/>
  <c r="D64" i="8" l="1"/>
  <c r="A64" i="8" s="1"/>
  <c r="N64" i="8"/>
  <c r="W64" i="8" s="1"/>
  <c r="X64" i="8"/>
  <c r="AF64" i="8" s="1"/>
  <c r="K64" i="8"/>
  <c r="T64" i="8"/>
  <c r="B64" i="8"/>
  <c r="I64" i="8"/>
  <c r="G64" i="8"/>
  <c r="O64" i="8"/>
  <c r="V64" i="8"/>
  <c r="AE64" i="8"/>
  <c r="AD64" i="8"/>
  <c r="F64" i="8"/>
  <c r="L64" i="8"/>
  <c r="R64" i="8"/>
  <c r="Q64" i="8"/>
  <c r="Z64" i="8"/>
  <c r="E64" i="8"/>
  <c r="J64" i="8"/>
  <c r="Y64" i="8"/>
  <c r="AC64" i="8"/>
  <c r="H64" i="8"/>
  <c r="P64" i="8"/>
  <c r="AB64" i="8"/>
  <c r="S64" i="8"/>
  <c r="U64" i="8"/>
  <c r="AA64" i="8"/>
  <c r="C65" i="8"/>
  <c r="X65" i="8" l="1"/>
  <c r="AF65" i="8" s="1"/>
  <c r="N65" i="8"/>
  <c r="W65" i="8" s="1"/>
  <c r="D65" i="8"/>
  <c r="A65" i="8" s="1"/>
  <c r="V65" i="8"/>
  <c r="R65" i="8"/>
  <c r="T65" i="8"/>
  <c r="F65" i="8"/>
  <c r="O65" i="8"/>
  <c r="Q65" i="8"/>
  <c r="AB65" i="8"/>
  <c r="K65" i="8"/>
  <c r="U65" i="8"/>
  <c r="Z65" i="8"/>
  <c r="J65" i="8"/>
  <c r="E65" i="8"/>
  <c r="B65" i="8"/>
  <c r="AC65" i="8"/>
  <c r="H65" i="8"/>
  <c r="P65" i="8"/>
  <c r="AE65" i="8"/>
  <c r="I65" i="8"/>
  <c r="S65" i="8"/>
  <c r="AA65" i="8"/>
  <c r="AD65" i="8"/>
  <c r="L65" i="8"/>
  <c r="G65" i="8"/>
  <c r="Y65" i="8"/>
  <c r="C66" i="8"/>
  <c r="X66" i="8" l="1"/>
  <c r="AF66" i="8" s="1"/>
  <c r="N66" i="8"/>
  <c r="W66" i="8" s="1"/>
  <c r="K66" i="8"/>
  <c r="Z66" i="8"/>
  <c r="Y66" i="8"/>
  <c r="T66" i="8"/>
  <c r="G66" i="8"/>
  <c r="I66" i="8"/>
  <c r="Q66" i="8"/>
  <c r="S66" i="8"/>
  <c r="O66" i="8"/>
  <c r="P66" i="8"/>
  <c r="F66" i="8"/>
  <c r="AB66" i="8"/>
  <c r="D66" i="8"/>
  <c r="A66" i="8" s="1"/>
  <c r="AE66" i="8"/>
  <c r="R66" i="8"/>
  <c r="AA66" i="8"/>
  <c r="AD66" i="8"/>
  <c r="J66" i="8"/>
  <c r="V66" i="8"/>
  <c r="E66" i="8"/>
  <c r="U66" i="8"/>
  <c r="L66" i="8"/>
  <c r="AC66" i="8"/>
  <c r="H66" i="8"/>
  <c r="B66" i="8"/>
  <c r="C67" i="8"/>
  <c r="D67" i="8" l="1"/>
  <c r="A67" i="8" s="1"/>
  <c r="N67" i="8"/>
  <c r="W67" i="8" s="1"/>
  <c r="X67" i="8"/>
  <c r="AF67" i="8" s="1"/>
  <c r="H67" i="8"/>
  <c r="Y67" i="8"/>
  <c r="O67" i="8"/>
  <c r="AE67" i="8"/>
  <c r="L67" i="8"/>
  <c r="J67" i="8"/>
  <c r="U67" i="8"/>
  <c r="E67" i="8"/>
  <c r="T67" i="8"/>
  <c r="AB67" i="8"/>
  <c r="V67" i="8"/>
  <c r="F67" i="8"/>
  <c r="AA67" i="8"/>
  <c r="AC67" i="8"/>
  <c r="AD67" i="8"/>
  <c r="B67" i="8"/>
  <c r="I67" i="8"/>
  <c r="S67" i="8"/>
  <c r="Q67" i="8"/>
  <c r="P67" i="8"/>
  <c r="R67" i="8"/>
  <c r="K67" i="8"/>
  <c r="G67" i="8"/>
  <c r="Z67" i="8"/>
  <c r="C68" i="8"/>
  <c r="D68" i="8" l="1"/>
  <c r="A68" i="8" s="1"/>
  <c r="N68" i="8"/>
  <c r="W68" i="8" s="1"/>
  <c r="X68" i="8"/>
  <c r="AF68" i="8" s="1"/>
  <c r="Y68" i="8"/>
  <c r="P68" i="8"/>
  <c r="Q68" i="8"/>
  <c r="AA68" i="8"/>
  <c r="K68" i="8"/>
  <c r="F68" i="8"/>
  <c r="I68" i="8"/>
  <c r="O68" i="8"/>
  <c r="E68" i="8"/>
  <c r="V68" i="8"/>
  <c r="H68" i="8"/>
  <c r="Z68" i="8"/>
  <c r="U68" i="8"/>
  <c r="G68" i="8"/>
  <c r="J68" i="8"/>
  <c r="AD68" i="8"/>
  <c r="T68" i="8"/>
  <c r="AE68" i="8"/>
  <c r="L68" i="8"/>
  <c r="B68" i="8"/>
  <c r="S68" i="8"/>
  <c r="AC68" i="8"/>
  <c r="R68" i="8"/>
  <c r="AB68" i="8"/>
  <c r="C69" i="8"/>
  <c r="X69" i="8" l="1"/>
  <c r="AF69" i="8" s="1"/>
  <c r="D69" i="8"/>
  <c r="A69" i="8" s="1"/>
  <c r="N69" i="8"/>
  <c r="W69" i="8" s="1"/>
  <c r="AD69" i="8"/>
  <c r="V69" i="8"/>
  <c r="H69" i="8"/>
  <c r="I69" i="8"/>
  <c r="S69" i="8"/>
  <c r="J69" i="8"/>
  <c r="O69" i="8"/>
  <c r="K69" i="8"/>
  <c r="F69" i="8"/>
  <c r="AE69" i="8"/>
  <c r="B69" i="8"/>
  <c r="T69" i="8"/>
  <c r="U69" i="8"/>
  <c r="AB69" i="8"/>
  <c r="Y69" i="8"/>
  <c r="G69" i="8"/>
  <c r="P69" i="8"/>
  <c r="R69" i="8"/>
  <c r="L69" i="8"/>
  <c r="Q69" i="8"/>
  <c r="E69" i="8"/>
  <c r="AA69" i="8"/>
  <c r="AC69" i="8"/>
  <c r="Z69" i="8"/>
  <c r="C70" i="8"/>
  <c r="D70" i="8" l="1"/>
  <c r="A70" i="8" s="1"/>
  <c r="X70" i="8"/>
  <c r="AF70" i="8" s="1"/>
  <c r="N70" i="8"/>
  <c r="W70" i="8" s="1"/>
  <c r="I70" i="8"/>
  <c r="Z70" i="8"/>
  <c r="G70" i="8"/>
  <c r="Y70" i="8"/>
  <c r="T70" i="8"/>
  <c r="AC70" i="8"/>
  <c r="O70" i="8"/>
  <c r="K70" i="8"/>
  <c r="Q70" i="8"/>
  <c r="AE70" i="8"/>
  <c r="V70" i="8"/>
  <c r="AD70" i="8"/>
  <c r="B70" i="8"/>
  <c r="E70" i="8"/>
  <c r="S70" i="8"/>
  <c r="AA70" i="8"/>
  <c r="AB70" i="8"/>
  <c r="J70" i="8"/>
  <c r="P70" i="8"/>
  <c r="H70" i="8"/>
  <c r="F70" i="8"/>
  <c r="L70" i="8"/>
  <c r="U70" i="8"/>
  <c r="R70" i="8"/>
  <c r="C71" i="8"/>
  <c r="X71" i="8" l="1"/>
  <c r="AF71" i="8" s="1"/>
  <c r="N71" i="8"/>
  <c r="W71" i="8" s="1"/>
  <c r="K71" i="8"/>
  <c r="Q71" i="8"/>
  <c r="E71" i="8"/>
  <c r="AD71" i="8"/>
  <c r="U71" i="8"/>
  <c r="T71" i="8"/>
  <c r="AB71" i="8"/>
  <c r="AE71" i="8"/>
  <c r="R71" i="8"/>
  <c r="S71" i="8"/>
  <c r="AA71" i="8"/>
  <c r="I71" i="8"/>
  <c r="F71" i="8"/>
  <c r="H71" i="8"/>
  <c r="L71" i="8"/>
  <c r="G71" i="8"/>
  <c r="V71" i="8"/>
  <c r="Z71" i="8"/>
  <c r="D71" i="8"/>
  <c r="A71" i="8" s="1"/>
  <c r="Y71" i="8"/>
  <c r="O71" i="8"/>
  <c r="B71" i="8"/>
  <c r="J71" i="8"/>
  <c r="P71" i="8"/>
  <c r="AC71" i="8"/>
  <c r="C72" i="8"/>
  <c r="X72" i="8" l="1"/>
  <c r="AF72" i="8" s="1"/>
  <c r="D72" i="8"/>
  <c r="A72" i="8" s="1"/>
  <c r="N72" i="8"/>
  <c r="W72" i="8" s="1"/>
  <c r="Z72" i="8"/>
  <c r="I72" i="8"/>
  <c r="B72" i="8"/>
  <c r="H72" i="8"/>
  <c r="AC72" i="8"/>
  <c r="S72" i="8"/>
  <c r="AD72" i="8"/>
  <c r="T72" i="8"/>
  <c r="F72" i="8"/>
  <c r="U72" i="8"/>
  <c r="Q72" i="8"/>
  <c r="G72" i="8"/>
  <c r="E72" i="8"/>
  <c r="AE72" i="8"/>
  <c r="K72" i="8"/>
  <c r="O72" i="8"/>
  <c r="R72" i="8"/>
  <c r="AB72" i="8"/>
  <c r="P72" i="8"/>
  <c r="J72" i="8"/>
  <c r="AA72" i="8"/>
  <c r="V72" i="8"/>
  <c r="Y72" i="8"/>
  <c r="L72" i="8"/>
  <c r="C73" i="8"/>
  <c r="N73" i="8" l="1"/>
  <c r="W73" i="8" s="1"/>
  <c r="X73" i="8"/>
  <c r="AF73" i="8" s="1"/>
  <c r="D73" i="8"/>
  <c r="A73" i="8" s="1"/>
  <c r="AA73" i="8"/>
  <c r="AB73" i="8"/>
  <c r="R73" i="8"/>
  <c r="F73" i="8"/>
  <c r="S73" i="8"/>
  <c r="P73" i="8"/>
  <c r="AE73" i="8"/>
  <c r="J73" i="8"/>
  <c r="L73" i="8"/>
  <c r="Y73" i="8"/>
  <c r="E73" i="8"/>
  <c r="G73" i="8"/>
  <c r="Q73" i="8"/>
  <c r="AC73" i="8"/>
  <c r="AD73" i="8"/>
  <c r="H73" i="8"/>
  <c r="I73" i="8"/>
  <c r="K73" i="8"/>
  <c r="T73" i="8"/>
  <c r="Z73" i="8"/>
  <c r="O73" i="8"/>
  <c r="B73" i="8"/>
  <c r="U73" i="8"/>
  <c r="V73" i="8"/>
  <c r="C74" i="8"/>
  <c r="X74" i="8" l="1"/>
  <c r="AF74" i="8" s="1"/>
  <c r="D74" i="8"/>
  <c r="A74" i="8" s="1"/>
  <c r="T74" i="8"/>
  <c r="AC74" i="8"/>
  <c r="AB74" i="8"/>
  <c r="E74" i="8"/>
  <c r="U74" i="8"/>
  <c r="S74" i="8"/>
  <c r="L74" i="8"/>
  <c r="V74" i="8"/>
  <c r="G74" i="8"/>
  <c r="Q74" i="8"/>
  <c r="R74" i="8"/>
  <c r="AA74" i="8"/>
  <c r="Y74" i="8"/>
  <c r="J74" i="8"/>
  <c r="AD74" i="8"/>
  <c r="N74" i="8"/>
  <c r="W74" i="8" s="1"/>
  <c r="O74" i="8"/>
  <c r="Z74" i="8"/>
  <c r="H74" i="8"/>
  <c r="K74" i="8"/>
  <c r="P74" i="8"/>
  <c r="B74" i="8"/>
  <c r="F74" i="8"/>
  <c r="I74" i="8"/>
  <c r="AE74" i="8"/>
  <c r="C75" i="8"/>
  <c r="N75" i="8" l="1"/>
  <c r="W75" i="8" s="1"/>
  <c r="X75" i="8"/>
  <c r="AF75" i="8" s="1"/>
  <c r="D75" i="8"/>
  <c r="A75" i="8" s="1"/>
  <c r="AD75" i="8"/>
  <c r="K75" i="8"/>
  <c r="E75" i="8"/>
  <c r="T75" i="8"/>
  <c r="Z75" i="8"/>
  <c r="F75" i="8"/>
  <c r="L75" i="8"/>
  <c r="S75" i="8"/>
  <c r="G75" i="8"/>
  <c r="H75" i="8"/>
  <c r="R75" i="8"/>
  <c r="B75" i="8"/>
  <c r="AE75" i="8"/>
  <c r="P75" i="8"/>
  <c r="AB75" i="8"/>
  <c r="J75" i="8"/>
  <c r="AC75" i="8"/>
  <c r="O75" i="8"/>
  <c r="Q75" i="8"/>
  <c r="U75" i="8"/>
  <c r="Y75" i="8"/>
  <c r="AA75" i="8"/>
  <c r="I75" i="8"/>
  <c r="V75" i="8"/>
  <c r="C76" i="8"/>
  <c r="N76" i="8" l="1"/>
  <c r="W76" i="8" s="1"/>
  <c r="X76" i="8"/>
  <c r="AF76" i="8" s="1"/>
  <c r="E76" i="8"/>
  <c r="T76" i="8"/>
  <c r="AC76" i="8"/>
  <c r="P76" i="8"/>
  <c r="H76" i="8"/>
  <c r="B76" i="8"/>
  <c r="D76" i="8"/>
  <c r="A76" i="8" s="1"/>
  <c r="F76" i="8"/>
  <c r="Y76" i="8"/>
  <c r="R76" i="8"/>
  <c r="AE76" i="8"/>
  <c r="U76" i="8"/>
  <c r="K76" i="8"/>
  <c r="G76" i="8"/>
  <c r="L76" i="8"/>
  <c r="Q76" i="8"/>
  <c r="J76" i="8"/>
  <c r="AB76" i="8"/>
  <c r="I76" i="8"/>
  <c r="Z76" i="8"/>
  <c r="AA76" i="8"/>
  <c r="S76" i="8"/>
  <c r="AD76" i="8"/>
  <c r="O76" i="8"/>
  <c r="V76" i="8"/>
  <c r="C77" i="8"/>
  <c r="X77" i="8" l="1"/>
  <c r="AF77" i="8" s="1"/>
  <c r="D77" i="8"/>
  <c r="A77" i="8" s="1"/>
  <c r="N77" i="8"/>
  <c r="W77" i="8" s="1"/>
  <c r="Z77" i="8"/>
  <c r="L77" i="8"/>
  <c r="AD77" i="8"/>
  <c r="P77" i="8"/>
  <c r="V77" i="8"/>
  <c r="U77" i="8"/>
  <c r="F77" i="8"/>
  <c r="Q77" i="8"/>
  <c r="G77" i="8"/>
  <c r="H77" i="8"/>
  <c r="I77" i="8"/>
  <c r="AB77" i="8"/>
  <c r="T77" i="8"/>
  <c r="AC77" i="8"/>
  <c r="AE77" i="8"/>
  <c r="AA77" i="8"/>
  <c r="E77" i="8"/>
  <c r="K77" i="8"/>
  <c r="S77" i="8"/>
  <c r="Y77" i="8"/>
  <c r="O77" i="8"/>
  <c r="J77" i="8"/>
  <c r="B77" i="8"/>
  <c r="R77" i="8"/>
  <c r="C78" i="8"/>
  <c r="X78" i="8" l="1"/>
  <c r="AF78" i="8" s="1"/>
  <c r="D78" i="8"/>
  <c r="A78" i="8" s="1"/>
  <c r="N78" i="8"/>
  <c r="W78" i="8" s="1"/>
  <c r="V78" i="8"/>
  <c r="U78" i="8"/>
  <c r="AD78" i="8"/>
  <c r="H78" i="8"/>
  <c r="I78" i="8"/>
  <c r="E78" i="8"/>
  <c r="F78" i="8"/>
  <c r="K78" i="8"/>
  <c r="P78" i="8"/>
  <c r="Z78" i="8"/>
  <c r="AC78" i="8"/>
  <c r="AB78" i="8"/>
  <c r="G78" i="8"/>
  <c r="AA78" i="8"/>
  <c r="S78" i="8"/>
  <c r="R78" i="8"/>
  <c r="T78" i="8"/>
  <c r="Y78" i="8"/>
  <c r="J78" i="8"/>
  <c r="B78" i="8"/>
  <c r="O78" i="8"/>
  <c r="L78" i="8"/>
  <c r="AE78" i="8"/>
  <c r="Q78" i="8"/>
  <c r="C79" i="8"/>
  <c r="D79" i="8" l="1"/>
  <c r="A79" i="8" s="1"/>
  <c r="N79" i="8"/>
  <c r="W79" i="8" s="1"/>
  <c r="X79" i="8"/>
  <c r="AF79" i="8" s="1"/>
  <c r="AB79" i="8"/>
  <c r="K79" i="8"/>
  <c r="V79" i="8"/>
  <c r="Z79" i="8"/>
  <c r="O79" i="8"/>
  <c r="Y79" i="8"/>
  <c r="P79" i="8"/>
  <c r="R79" i="8"/>
  <c r="H79" i="8"/>
  <c r="T79" i="8"/>
  <c r="Q79" i="8"/>
  <c r="U79" i="8"/>
  <c r="AE79" i="8"/>
  <c r="L79" i="8"/>
  <c r="G79" i="8"/>
  <c r="F79" i="8"/>
  <c r="AD79" i="8"/>
  <c r="B79" i="8"/>
  <c r="E79" i="8"/>
  <c r="AA79" i="8"/>
  <c r="AC79" i="8"/>
  <c r="I79" i="8"/>
  <c r="S79" i="8"/>
  <c r="J79" i="8"/>
  <c r="C80" i="8"/>
  <c r="X80" i="8" l="1"/>
  <c r="AF80" i="8" s="1"/>
  <c r="N80" i="8"/>
  <c r="W80" i="8" s="1"/>
  <c r="D80" i="8"/>
  <c r="A80" i="8" s="1"/>
  <c r="AE80" i="8"/>
  <c r="L80" i="8"/>
  <c r="F80" i="8"/>
  <c r="Z80" i="8"/>
  <c r="B80" i="8"/>
  <c r="AB80" i="8"/>
  <c r="O80" i="8"/>
  <c r="V80" i="8"/>
  <c r="U80" i="8"/>
  <c r="I80" i="8"/>
  <c r="AA80" i="8"/>
  <c r="E80" i="8"/>
  <c r="R80" i="8"/>
  <c r="Q80" i="8"/>
  <c r="H80" i="8"/>
  <c r="P80" i="8"/>
  <c r="G80" i="8"/>
  <c r="AD80" i="8"/>
  <c r="Y80" i="8"/>
  <c r="AC80" i="8"/>
  <c r="T80" i="8"/>
  <c r="K80" i="8"/>
  <c r="J80" i="8"/>
  <c r="S80" i="8"/>
  <c r="C81" i="8"/>
  <c r="N81" i="8" l="1"/>
  <c r="W81" i="8" s="1"/>
  <c r="X81" i="8"/>
  <c r="AF81" i="8" s="1"/>
  <c r="D81" i="8"/>
  <c r="A81" i="8" s="1"/>
  <c r="T81" i="8"/>
  <c r="H81" i="8"/>
  <c r="Z81" i="8"/>
  <c r="R81" i="8"/>
  <c r="Y81" i="8"/>
  <c r="F81" i="8"/>
  <c r="U81" i="8"/>
  <c r="O81" i="8"/>
  <c r="V81" i="8"/>
  <c r="AA81" i="8"/>
  <c r="E81" i="8"/>
  <c r="Q81" i="8"/>
  <c r="L81" i="8"/>
  <c r="G81" i="8"/>
  <c r="S81" i="8"/>
  <c r="P81" i="8"/>
  <c r="AC81" i="8"/>
  <c r="AB81" i="8"/>
  <c r="J81" i="8"/>
  <c r="I81" i="8"/>
  <c r="AE81" i="8"/>
  <c r="K81" i="8"/>
  <c r="AD81" i="8"/>
  <c r="B81" i="8"/>
  <c r="C82" i="8"/>
  <c r="N82" i="8" l="1"/>
  <c r="W82" i="8" s="1"/>
  <c r="D82" i="8"/>
  <c r="A82" i="8" s="1"/>
  <c r="O82" i="8"/>
  <c r="F82" i="8"/>
  <c r="U82" i="8"/>
  <c r="H82" i="8"/>
  <c r="Q82" i="8"/>
  <c r="J82" i="8"/>
  <c r="AA82" i="8"/>
  <c r="I82" i="8"/>
  <c r="V82" i="8"/>
  <c r="B82" i="8"/>
  <c r="L82" i="8"/>
  <c r="G82" i="8"/>
  <c r="AE82" i="8"/>
  <c r="P82" i="8"/>
  <c r="K82" i="8"/>
  <c r="X82" i="8"/>
  <c r="AF82" i="8" s="1"/>
  <c r="R82" i="8"/>
  <c r="Y82" i="8"/>
  <c r="AD82" i="8"/>
  <c r="AC82" i="8"/>
  <c r="Z82" i="8"/>
  <c r="T82" i="8"/>
  <c r="E82" i="8"/>
  <c r="AB82" i="8"/>
  <c r="S82" i="8"/>
  <c r="C83" i="8"/>
  <c r="N83" i="8" l="1"/>
  <c r="W83" i="8" s="1"/>
  <c r="D83" i="8"/>
  <c r="A83" i="8" s="1"/>
  <c r="V83" i="8"/>
  <c r="Y83" i="8"/>
  <c r="S83" i="8"/>
  <c r="AE83" i="8"/>
  <c r="K83" i="8"/>
  <c r="AC83" i="8"/>
  <c r="AB83" i="8"/>
  <c r="H83" i="8"/>
  <c r="B83" i="8"/>
  <c r="J83" i="8"/>
  <c r="E83" i="8"/>
  <c r="Q83" i="8"/>
  <c r="X83" i="8"/>
  <c r="AF83" i="8" s="1"/>
  <c r="G83" i="8"/>
  <c r="F83" i="8"/>
  <c r="AD83" i="8"/>
  <c r="I83" i="8"/>
  <c r="O83" i="8"/>
  <c r="P83" i="8"/>
  <c r="L83" i="8"/>
  <c r="U83" i="8"/>
  <c r="T83" i="8"/>
  <c r="R83" i="8"/>
  <c r="AA83" i="8"/>
  <c r="Z83" i="8"/>
  <c r="C84" i="8"/>
  <c r="X84" i="8" l="1"/>
  <c r="AF84" i="8" s="1"/>
  <c r="D84" i="8"/>
  <c r="A84" i="8" s="1"/>
  <c r="N84" i="8"/>
  <c r="W84" i="8" s="1"/>
  <c r="I84" i="8"/>
  <c r="V84" i="8"/>
  <c r="R84" i="8"/>
  <c r="AE84" i="8"/>
  <c r="P84" i="8"/>
  <c r="Q84" i="8"/>
  <c r="B84" i="8"/>
  <c r="Y84" i="8"/>
  <c r="AA84" i="8"/>
  <c r="U84" i="8"/>
  <c r="AB84" i="8"/>
  <c r="H84" i="8"/>
  <c r="L84" i="8"/>
  <c r="AC84" i="8"/>
  <c r="E84" i="8"/>
  <c r="G84" i="8"/>
  <c r="Z84" i="8"/>
  <c r="AD84" i="8"/>
  <c r="O84" i="8"/>
  <c r="S84" i="8"/>
  <c r="F84" i="8"/>
  <c r="T84" i="8"/>
  <c r="J84" i="8"/>
  <c r="K84" i="8"/>
  <c r="C85" i="8"/>
  <c r="D85" i="8" l="1"/>
  <c r="A85" i="8" s="1"/>
  <c r="X85" i="8"/>
  <c r="AF85" i="8" s="1"/>
  <c r="N85" i="8"/>
  <c r="W85" i="8" s="1"/>
  <c r="AC85" i="8"/>
  <c r="P85" i="8"/>
  <c r="E85" i="8"/>
  <c r="S85" i="8"/>
  <c r="T85" i="8"/>
  <c r="G85" i="8"/>
  <c r="K85" i="8"/>
  <c r="U85" i="8"/>
  <c r="AE85" i="8"/>
  <c r="AA85" i="8"/>
  <c r="V85" i="8"/>
  <c r="AB85" i="8"/>
  <c r="Z85" i="8"/>
  <c r="AD85" i="8"/>
  <c r="R85" i="8"/>
  <c r="Y85" i="8"/>
  <c r="L85" i="8"/>
  <c r="H85" i="8"/>
  <c r="O85" i="8"/>
  <c r="I85" i="8"/>
  <c r="B85" i="8"/>
  <c r="J85" i="8"/>
  <c r="F85" i="8"/>
  <c r="Q85" i="8"/>
  <c r="C86" i="8"/>
  <c r="N86" i="8" l="1"/>
  <c r="W86" i="8" s="1"/>
  <c r="D86" i="8"/>
  <c r="A86" i="8" s="1"/>
  <c r="H86" i="8"/>
  <c r="B86" i="8"/>
  <c r="Z86" i="8"/>
  <c r="I86" i="8"/>
  <c r="K86" i="8"/>
  <c r="AA86" i="8"/>
  <c r="Q86" i="8"/>
  <c r="S86" i="8"/>
  <c r="P86" i="8"/>
  <c r="R86" i="8"/>
  <c r="T86" i="8"/>
  <c r="J86" i="8"/>
  <c r="U86" i="8"/>
  <c r="AE86" i="8"/>
  <c r="AC86" i="8"/>
  <c r="O86" i="8"/>
  <c r="V86" i="8"/>
  <c r="F86" i="8"/>
  <c r="AD86" i="8"/>
  <c r="AB86" i="8"/>
  <c r="L86" i="8"/>
  <c r="X86" i="8"/>
  <c r="AF86" i="8" s="1"/>
  <c r="G86" i="8"/>
  <c r="Y86" i="8"/>
  <c r="E86" i="8"/>
  <c r="C87" i="8"/>
  <c r="D87" i="8" l="1"/>
  <c r="A87" i="8" s="1"/>
  <c r="X87" i="8"/>
  <c r="AF87" i="8" s="1"/>
  <c r="F87" i="8"/>
  <c r="B87" i="8"/>
  <c r="S87" i="8"/>
  <c r="AD87" i="8"/>
  <c r="V87" i="8"/>
  <c r="U87" i="8"/>
  <c r="N87" i="8"/>
  <c r="W87" i="8" s="1"/>
  <c r="Q87" i="8"/>
  <c r="L87" i="8"/>
  <c r="T87" i="8"/>
  <c r="AB87" i="8"/>
  <c r="AA87" i="8"/>
  <c r="Z87" i="8"/>
  <c r="K87" i="8"/>
  <c r="P87" i="8"/>
  <c r="H87" i="8"/>
  <c r="Y87" i="8"/>
  <c r="O87" i="8"/>
  <c r="AE87" i="8"/>
  <c r="G87" i="8"/>
  <c r="R87" i="8"/>
  <c r="J87" i="8"/>
  <c r="I87" i="8"/>
  <c r="AC87" i="8"/>
  <c r="E87" i="8"/>
  <c r="C88" i="8"/>
  <c r="X88" i="8" l="1"/>
  <c r="AF88" i="8" s="1"/>
  <c r="D88" i="8"/>
  <c r="A88" i="8" s="1"/>
  <c r="N88" i="8"/>
  <c r="W88" i="8" s="1"/>
  <c r="F88" i="8"/>
  <c r="Z88" i="8"/>
  <c r="AE88" i="8"/>
  <c r="V88" i="8"/>
  <c r="S88" i="8"/>
  <c r="B88" i="8"/>
  <c r="AC88" i="8"/>
  <c r="L88" i="8"/>
  <c r="Y88" i="8"/>
  <c r="E88" i="8"/>
  <c r="G88" i="8"/>
  <c r="R88" i="8"/>
  <c r="H88" i="8"/>
  <c r="Q88" i="8"/>
  <c r="AB88" i="8"/>
  <c r="U88" i="8"/>
  <c r="AD88" i="8"/>
  <c r="I88" i="8"/>
  <c r="K88" i="8"/>
  <c r="P88" i="8"/>
  <c r="AA88" i="8"/>
  <c r="J88" i="8"/>
  <c r="T88" i="8"/>
  <c r="O88" i="8"/>
  <c r="C89" i="8"/>
  <c r="D89" i="8" l="1"/>
  <c r="A89" i="8" s="1"/>
  <c r="X89" i="8"/>
  <c r="AF89" i="8" s="1"/>
  <c r="N89" i="8"/>
  <c r="W89" i="8" s="1"/>
  <c r="Y89" i="8"/>
  <c r="B89" i="8"/>
  <c r="L89" i="8"/>
  <c r="O89" i="8"/>
  <c r="Z89" i="8"/>
  <c r="G89" i="8"/>
  <c r="P89" i="8"/>
  <c r="U89" i="8"/>
  <c r="E89" i="8"/>
  <c r="F89" i="8"/>
  <c r="J89" i="8"/>
  <c r="AE89" i="8"/>
  <c r="AB89" i="8"/>
  <c r="I89" i="8"/>
  <c r="V89" i="8"/>
  <c r="K89" i="8"/>
  <c r="Q89" i="8"/>
  <c r="AC89" i="8"/>
  <c r="AA89" i="8"/>
  <c r="R89" i="8"/>
  <c r="H89" i="8"/>
  <c r="T89" i="8"/>
  <c r="AD89" i="8"/>
  <c r="S89" i="8"/>
  <c r="C90" i="8"/>
  <c r="N90" i="8" l="1"/>
  <c r="W90" i="8" s="1"/>
  <c r="X90" i="8"/>
  <c r="AF90" i="8" s="1"/>
  <c r="D90" i="8"/>
  <c r="A90" i="8" s="1"/>
  <c r="R90" i="8"/>
  <c r="H90" i="8"/>
  <c r="L90" i="8"/>
  <c r="AD90" i="8"/>
  <c r="U90" i="8"/>
  <c r="AB90" i="8"/>
  <c r="P90" i="8"/>
  <c r="Y90" i="8"/>
  <c r="T90" i="8"/>
  <c r="B90" i="8"/>
  <c r="Q90" i="8"/>
  <c r="AC90" i="8"/>
  <c r="Z90" i="8"/>
  <c r="V90" i="8"/>
  <c r="K90" i="8"/>
  <c r="F90" i="8"/>
  <c r="O90" i="8"/>
  <c r="J90" i="8"/>
  <c r="AA90" i="8"/>
  <c r="E90" i="8"/>
  <c r="G90" i="8"/>
  <c r="I90" i="8"/>
  <c r="S90" i="8"/>
  <c r="AE90" i="8"/>
  <c r="C91" i="8"/>
  <c r="N91" i="8" l="1"/>
  <c r="W91" i="8" s="1"/>
  <c r="D91" i="8"/>
  <c r="A91" i="8" s="1"/>
  <c r="AC91" i="8"/>
  <c r="B91" i="8"/>
  <c r="P91" i="8"/>
  <c r="I91" i="8"/>
  <c r="F91" i="8"/>
  <c r="AA91" i="8"/>
  <c r="AB91" i="8"/>
  <c r="J91" i="8"/>
  <c r="G91" i="8"/>
  <c r="AE91" i="8"/>
  <c r="O91" i="8"/>
  <c r="K91" i="8"/>
  <c r="T91" i="8"/>
  <c r="L91" i="8"/>
  <c r="R91" i="8"/>
  <c r="Z91" i="8"/>
  <c r="Y91" i="8"/>
  <c r="Q91" i="8"/>
  <c r="AD91" i="8"/>
  <c r="E91" i="8"/>
  <c r="S91" i="8"/>
  <c r="H91" i="8"/>
  <c r="V91" i="8"/>
  <c r="U91" i="8"/>
  <c r="X91" i="8"/>
  <c r="AF91" i="8" s="1"/>
  <c r="C92" i="8"/>
  <c r="N92" i="8" l="1"/>
  <c r="W92" i="8" s="1"/>
  <c r="D92" i="8"/>
  <c r="A92" i="8" s="1"/>
  <c r="X92" i="8"/>
  <c r="AF92" i="8" s="1"/>
  <c r="AE92" i="8"/>
  <c r="F92" i="8"/>
  <c r="U92" i="8"/>
  <c r="AD92" i="8"/>
  <c r="E92" i="8"/>
  <c r="O92" i="8"/>
  <c r="AA92" i="8"/>
  <c r="V92" i="8"/>
  <c r="R92" i="8"/>
  <c r="Q92" i="8"/>
  <c r="Z92" i="8"/>
  <c r="P92" i="8"/>
  <c r="AC92" i="8"/>
  <c r="K92" i="8"/>
  <c r="S92" i="8"/>
  <c r="Y92" i="8"/>
  <c r="H92" i="8"/>
  <c r="J92" i="8"/>
  <c r="I92" i="8"/>
  <c r="L92" i="8"/>
  <c r="B92" i="8"/>
  <c r="G92" i="8"/>
  <c r="AB92" i="8"/>
  <c r="T92" i="8"/>
  <c r="C93" i="8"/>
  <c r="D93" i="8" l="1"/>
  <c r="A93" i="8" s="1"/>
  <c r="N93" i="8"/>
  <c r="W93" i="8" s="1"/>
  <c r="X93" i="8"/>
  <c r="AF93" i="8" s="1"/>
  <c r="U93" i="8"/>
  <c r="Y93" i="8"/>
  <c r="L93" i="8"/>
  <c r="Z93" i="8"/>
  <c r="P93" i="8"/>
  <c r="O93" i="8"/>
  <c r="AD93" i="8"/>
  <c r="R93" i="8"/>
  <c r="I93" i="8"/>
  <c r="Q93" i="8"/>
  <c r="S93" i="8"/>
  <c r="J93" i="8"/>
  <c r="H93" i="8"/>
  <c r="AC93" i="8"/>
  <c r="E93" i="8"/>
  <c r="AB93" i="8"/>
  <c r="K93" i="8"/>
  <c r="T93" i="8"/>
  <c r="V93" i="8"/>
  <c r="G93" i="8"/>
  <c r="AE93" i="8"/>
  <c r="F93" i="8"/>
  <c r="B93" i="8"/>
  <c r="AA93" i="8"/>
  <c r="C94" i="8"/>
  <c r="X94" i="8" l="1"/>
  <c r="AF94" i="8" s="1"/>
  <c r="N94" i="8"/>
  <c r="W94" i="8" s="1"/>
  <c r="D94" i="8"/>
  <c r="A94" i="8" s="1"/>
  <c r="Y94" i="8"/>
  <c r="S94" i="8"/>
  <c r="G94" i="8"/>
  <c r="R94" i="8"/>
  <c r="AD94" i="8"/>
  <c r="H94" i="8"/>
  <c r="F94" i="8"/>
  <c r="J94" i="8"/>
  <c r="Q94" i="8"/>
  <c r="B94" i="8"/>
  <c r="AE94" i="8"/>
  <c r="T94" i="8"/>
  <c r="AC94" i="8"/>
  <c r="U94" i="8"/>
  <c r="O94" i="8"/>
  <c r="P94" i="8"/>
  <c r="V94" i="8"/>
  <c r="L94" i="8"/>
  <c r="AB94" i="8"/>
  <c r="AA94" i="8"/>
  <c r="K94" i="8"/>
  <c r="I94" i="8"/>
  <c r="E94" i="8"/>
  <c r="Z94" i="8"/>
  <c r="C95" i="8"/>
  <c r="X95" i="8" l="1"/>
  <c r="AF95" i="8" s="1"/>
  <c r="N95" i="8"/>
  <c r="W95" i="8" s="1"/>
  <c r="Y95" i="8"/>
  <c r="J95" i="8"/>
  <c r="Q95" i="8"/>
  <c r="AB95" i="8"/>
  <c r="B95" i="8"/>
  <c r="F95" i="8"/>
  <c r="H95" i="8"/>
  <c r="AE95" i="8"/>
  <c r="V95" i="8"/>
  <c r="T95" i="8"/>
  <c r="K95" i="8"/>
  <c r="E95" i="8"/>
  <c r="Z95" i="8"/>
  <c r="U95" i="8"/>
  <c r="I95" i="8"/>
  <c r="S95" i="8"/>
  <c r="AC95" i="8"/>
  <c r="P95" i="8"/>
  <c r="D95" i="8"/>
  <c r="A95" i="8" s="1"/>
  <c r="AA95" i="8"/>
  <c r="AD95" i="8"/>
  <c r="O95" i="8"/>
  <c r="R95" i="8"/>
  <c r="L95" i="8"/>
  <c r="G95" i="8"/>
  <c r="C96" i="8"/>
  <c r="N96" i="8" l="1"/>
  <c r="W96" i="8" s="1"/>
  <c r="X96" i="8"/>
  <c r="AF96" i="8" s="1"/>
  <c r="D96" i="8"/>
  <c r="A96" i="8" s="1"/>
  <c r="T96" i="8"/>
  <c r="AA96" i="8"/>
  <c r="AB96" i="8"/>
  <c r="P96" i="8"/>
  <c r="L96" i="8"/>
  <c r="S96" i="8"/>
  <c r="F96" i="8"/>
  <c r="AC96" i="8"/>
  <c r="K96" i="8"/>
  <c r="V96" i="8"/>
  <c r="O96" i="8"/>
  <c r="I96" i="8"/>
  <c r="Y96" i="8"/>
  <c r="J96" i="8"/>
  <c r="U96" i="8"/>
  <c r="R96" i="8"/>
  <c r="Z96" i="8"/>
  <c r="B96" i="8"/>
  <c r="AE96" i="8"/>
  <c r="Q96" i="8"/>
  <c r="G96" i="8"/>
  <c r="E96" i="8"/>
  <c r="AD96" i="8"/>
  <c r="H96" i="8"/>
  <c r="C97" i="8"/>
  <c r="X97" i="8" l="1"/>
  <c r="AF97" i="8" s="1"/>
  <c r="D97" i="8"/>
  <c r="A97" i="8" s="1"/>
  <c r="N97" i="8"/>
  <c r="W97" i="8" s="1"/>
  <c r="AC97" i="8"/>
  <c r="AE97" i="8"/>
  <c r="Z97" i="8"/>
  <c r="AD97" i="8"/>
  <c r="R97" i="8"/>
  <c r="T97" i="8"/>
  <c r="E97" i="8"/>
  <c r="AB97" i="8"/>
  <c r="P97" i="8"/>
  <c r="H97" i="8"/>
  <c r="J97" i="8"/>
  <c r="I97" i="8"/>
  <c r="V97" i="8"/>
  <c r="Y97" i="8"/>
  <c r="Q97" i="8"/>
  <c r="U97" i="8"/>
  <c r="L97" i="8"/>
  <c r="AA97" i="8"/>
  <c r="B97" i="8"/>
  <c r="K97" i="8"/>
  <c r="F97" i="8"/>
  <c r="S97" i="8"/>
  <c r="O97" i="8"/>
  <c r="G97" i="8"/>
  <c r="C98" i="8"/>
  <c r="N98" i="8" l="1"/>
  <c r="W98" i="8" s="1"/>
  <c r="D98" i="8"/>
  <c r="A98" i="8" s="1"/>
  <c r="X98" i="8"/>
  <c r="AF98" i="8" s="1"/>
  <c r="B98" i="8"/>
  <c r="P98" i="8"/>
  <c r="O98" i="8"/>
  <c r="AC98" i="8"/>
  <c r="Z98" i="8"/>
  <c r="AD98" i="8"/>
  <c r="V98" i="8"/>
  <c r="I98" i="8"/>
  <c r="U98" i="8"/>
  <c r="Q98" i="8"/>
  <c r="R98" i="8"/>
  <c r="J98" i="8"/>
  <c r="H98" i="8"/>
  <c r="G98" i="8"/>
  <c r="AB98" i="8"/>
  <c r="S98" i="8"/>
  <c r="T98" i="8"/>
  <c r="AE98" i="8"/>
  <c r="L98" i="8"/>
  <c r="Y98" i="8"/>
  <c r="F98" i="8"/>
  <c r="K98" i="8"/>
  <c r="AA98" i="8"/>
  <c r="E98" i="8"/>
  <c r="C99" i="8"/>
  <c r="X99" i="8" l="1"/>
  <c r="AF99" i="8" s="1"/>
  <c r="D99" i="8"/>
  <c r="A99" i="8" s="1"/>
  <c r="N99" i="8"/>
  <c r="W99" i="8" s="1"/>
  <c r="AB99" i="8"/>
  <c r="I99" i="8"/>
  <c r="AE99" i="8"/>
  <c r="Q99" i="8"/>
  <c r="G99" i="8"/>
  <c r="E99" i="8"/>
  <c r="O99" i="8"/>
  <c r="T99" i="8"/>
  <c r="P99" i="8"/>
  <c r="Z99" i="8"/>
  <c r="H99" i="8"/>
  <c r="U99" i="8"/>
  <c r="R99" i="8"/>
  <c r="J99" i="8"/>
  <c r="AD99" i="8"/>
  <c r="B99" i="8"/>
  <c r="F99" i="8"/>
  <c r="AA99" i="8"/>
  <c r="L99" i="8"/>
  <c r="K99" i="8"/>
  <c r="Y99" i="8"/>
  <c r="AC99" i="8"/>
  <c r="S99" i="8"/>
  <c r="V99" i="8"/>
  <c r="C100" i="8"/>
  <c r="X100" i="8" l="1"/>
  <c r="AF100" i="8" s="1"/>
  <c r="D100" i="8"/>
  <c r="A100" i="8" s="1"/>
  <c r="N100" i="8"/>
  <c r="W100" i="8" s="1"/>
  <c r="AD100" i="8"/>
  <c r="Z100" i="8"/>
  <c r="V100" i="8"/>
  <c r="AB100" i="8"/>
  <c r="R100" i="8"/>
  <c r="AA100" i="8"/>
  <c r="Y100" i="8"/>
  <c r="P100" i="8"/>
  <c r="J100" i="8"/>
  <c r="AC100" i="8"/>
  <c r="T100" i="8"/>
  <c r="G100" i="8"/>
  <c r="H100" i="8"/>
  <c r="B100" i="8"/>
  <c r="E100" i="8"/>
  <c r="F100" i="8"/>
  <c r="O100" i="8"/>
  <c r="AE100" i="8"/>
  <c r="L100" i="8"/>
  <c r="S100" i="8"/>
  <c r="U100" i="8"/>
  <c r="Q100" i="8"/>
  <c r="K100" i="8"/>
  <c r="I100" i="8"/>
  <c r="C101" i="8"/>
  <c r="X101" i="8" l="1"/>
  <c r="AF101" i="8" s="1"/>
  <c r="U101" i="8"/>
  <c r="O101" i="8"/>
  <c r="F101" i="8"/>
  <c r="Q101" i="8"/>
  <c r="Y101" i="8"/>
  <c r="S101" i="8"/>
  <c r="B101" i="8"/>
  <c r="I101" i="8"/>
  <c r="G101" i="8"/>
  <c r="AB101" i="8"/>
  <c r="Z101" i="8"/>
  <c r="AC101" i="8"/>
  <c r="V101" i="8"/>
  <c r="P101" i="8"/>
  <c r="AA101" i="8"/>
  <c r="D101" i="8"/>
  <c r="A101" i="8" s="1"/>
  <c r="R101" i="8"/>
  <c r="AD101" i="8"/>
  <c r="AE101" i="8"/>
  <c r="T101" i="8"/>
  <c r="L101" i="8"/>
  <c r="H101" i="8"/>
  <c r="J101" i="8"/>
  <c r="E101" i="8"/>
  <c r="K101" i="8"/>
  <c r="N101" i="8"/>
  <c r="W101" i="8" s="1"/>
  <c r="C102" i="8"/>
  <c r="N102" i="8" l="1"/>
  <c r="W102" i="8" s="1"/>
  <c r="L102" i="8"/>
  <c r="V102" i="8"/>
  <c r="Y102" i="8"/>
  <c r="R102" i="8"/>
  <c r="G102" i="8"/>
  <c r="AE102" i="8"/>
  <c r="D102" i="8"/>
  <c r="A102" i="8" s="1"/>
  <c r="AC102" i="8"/>
  <c r="H102" i="8"/>
  <c r="I102" i="8"/>
  <c r="E102" i="8"/>
  <c r="AA102" i="8"/>
  <c r="U102" i="8"/>
  <c r="Z102" i="8"/>
  <c r="P102" i="8"/>
  <c r="K102" i="8"/>
  <c r="X102" i="8"/>
  <c r="AF102" i="8" s="1"/>
  <c r="T102" i="8"/>
  <c r="Q102" i="8"/>
  <c r="AD102" i="8"/>
  <c r="F102" i="8"/>
  <c r="S102" i="8"/>
  <c r="O102" i="8"/>
  <c r="J102" i="8"/>
  <c r="B102" i="8"/>
  <c r="AB102" i="8"/>
  <c r="C103" i="8"/>
  <c r="N103" i="8" l="1"/>
  <c r="W103" i="8" s="1"/>
  <c r="X103" i="8"/>
  <c r="AF103" i="8" s="1"/>
  <c r="D103" i="8"/>
  <c r="A103" i="8" s="1"/>
  <c r="F103" i="8"/>
  <c r="H103" i="8"/>
  <c r="R103" i="8"/>
  <c r="U103" i="8"/>
  <c r="T103" i="8"/>
  <c r="AE103" i="8"/>
  <c r="AD103" i="8"/>
  <c r="AA103" i="8"/>
  <c r="E103" i="8"/>
  <c r="AC103" i="8"/>
  <c r="V103" i="8"/>
  <c r="Q103" i="8"/>
  <c r="L103" i="8"/>
  <c r="K103" i="8"/>
  <c r="Z103" i="8"/>
  <c r="P103" i="8"/>
  <c r="AB103" i="8"/>
  <c r="O103" i="8"/>
  <c r="I103" i="8"/>
  <c r="S103" i="8"/>
  <c r="B103" i="8"/>
  <c r="J103" i="8"/>
  <c r="Y103" i="8"/>
  <c r="G103" i="8"/>
  <c r="C104" i="8"/>
  <c r="D104" i="8" l="1"/>
  <c r="A104" i="8" s="1"/>
  <c r="N104" i="8"/>
  <c r="W104" i="8" s="1"/>
  <c r="X104" i="8"/>
  <c r="AF104" i="8" s="1"/>
  <c r="AD104" i="8"/>
  <c r="AC104" i="8"/>
  <c r="U104" i="8"/>
  <c r="S104" i="8"/>
  <c r="F104" i="8"/>
  <c r="G104" i="8"/>
  <c r="L104" i="8"/>
  <c r="Z104" i="8"/>
  <c r="AA104" i="8"/>
  <c r="H104" i="8"/>
  <c r="Q104" i="8"/>
  <c r="Y104" i="8"/>
  <c r="V104" i="8"/>
  <c r="P104" i="8"/>
  <c r="O104" i="8"/>
  <c r="B104" i="8"/>
  <c r="AE104" i="8"/>
  <c r="R104" i="8"/>
  <c r="I104" i="8"/>
  <c r="J104" i="8"/>
  <c r="AB104" i="8"/>
  <c r="T104" i="8"/>
  <c r="K104" i="8"/>
  <c r="E104" i="8"/>
  <c r="C105" i="8"/>
  <c r="N105" i="8" l="1"/>
  <c r="W105" i="8" s="1"/>
  <c r="X105" i="8"/>
  <c r="AF105" i="8" s="1"/>
  <c r="D105" i="8"/>
  <c r="A105" i="8" s="1"/>
  <c r="S105" i="8"/>
  <c r="O105" i="8"/>
  <c r="AD105" i="8"/>
  <c r="AE105" i="8"/>
  <c r="AC105" i="8"/>
  <c r="B105" i="8"/>
  <c r="AA105" i="8"/>
  <c r="H105" i="8"/>
  <c r="I105" i="8"/>
  <c r="P105" i="8"/>
  <c r="AB105" i="8"/>
  <c r="G105" i="8"/>
  <c r="K105" i="8"/>
  <c r="R105" i="8"/>
  <c r="V105" i="8"/>
  <c r="F105" i="8"/>
  <c r="Y105" i="8"/>
  <c r="U105" i="8"/>
  <c r="L105" i="8"/>
  <c r="J105" i="8"/>
  <c r="Q105" i="8"/>
  <c r="E105" i="8"/>
  <c r="Z105" i="8"/>
  <c r="T105" i="8"/>
  <c r="C106" i="8"/>
  <c r="N106" i="8" l="1"/>
  <c r="W106" i="8" s="1"/>
  <c r="X106" i="8"/>
  <c r="AF106" i="8" s="1"/>
  <c r="AB106" i="8"/>
  <c r="S106" i="8"/>
  <c r="F106" i="8"/>
  <c r="T106" i="8"/>
  <c r="Z106" i="8"/>
  <c r="AD106" i="8"/>
  <c r="AC106" i="8"/>
  <c r="J106" i="8"/>
  <c r="V106" i="8"/>
  <c r="L106" i="8"/>
  <c r="AA106" i="8"/>
  <c r="Q106" i="8"/>
  <c r="D106" i="8"/>
  <c r="A106" i="8" s="1"/>
  <c r="Y106" i="8"/>
  <c r="K106" i="8"/>
  <c r="O106" i="8"/>
  <c r="R106" i="8"/>
  <c r="E106" i="8"/>
  <c r="B106" i="8"/>
  <c r="H106" i="8"/>
  <c r="AE106" i="8"/>
  <c r="I106" i="8"/>
  <c r="U106" i="8"/>
  <c r="G106" i="8"/>
  <c r="P106" i="8"/>
  <c r="C107" i="8"/>
  <c r="N107" i="8" l="1"/>
  <c r="W107" i="8" s="1"/>
  <c r="X107" i="8"/>
  <c r="AF107" i="8" s="1"/>
  <c r="AD107" i="8"/>
  <c r="Y107" i="8"/>
  <c r="K107" i="8"/>
  <c r="U107" i="8"/>
  <c r="AB107" i="8"/>
  <c r="AA107" i="8"/>
  <c r="AE107" i="8"/>
  <c r="T107" i="8"/>
  <c r="H107" i="8"/>
  <c r="S107" i="8"/>
  <c r="B107" i="8"/>
  <c r="O107" i="8"/>
  <c r="AC107" i="8"/>
  <c r="J107" i="8"/>
  <c r="Z107" i="8"/>
  <c r="F107" i="8"/>
  <c r="P107" i="8"/>
  <c r="L107" i="8"/>
  <c r="D107" i="8"/>
  <c r="A107" i="8" s="1"/>
  <c r="G107" i="8"/>
  <c r="V107" i="8"/>
  <c r="E107" i="8"/>
  <c r="I107" i="8"/>
  <c r="R107" i="8"/>
  <c r="Q107" i="8"/>
  <c r="C108" i="8"/>
  <c r="X108" i="8" l="1"/>
  <c r="AF108" i="8" s="1"/>
  <c r="AC108" i="8"/>
  <c r="U108" i="8"/>
  <c r="AE108" i="8"/>
  <c r="D108" i="8"/>
  <c r="A108" i="8" s="1"/>
  <c r="V108" i="8"/>
  <c r="B108" i="8"/>
  <c r="R108" i="8"/>
  <c r="H108" i="8"/>
  <c r="F108" i="8"/>
  <c r="AA108" i="8"/>
  <c r="T108" i="8"/>
  <c r="I108" i="8"/>
  <c r="L108" i="8"/>
  <c r="N108" i="8"/>
  <c r="W108" i="8" s="1"/>
  <c r="K108" i="8"/>
  <c r="Y108" i="8"/>
  <c r="E108" i="8"/>
  <c r="Q108" i="8"/>
  <c r="P108" i="8"/>
  <c r="O108" i="8"/>
  <c r="G108" i="8"/>
  <c r="AD108" i="8"/>
  <c r="S108" i="8"/>
  <c r="AB108" i="8"/>
  <c r="Z108" i="8"/>
  <c r="J108" i="8"/>
  <c r="C109" i="8"/>
  <c r="X109" i="8" l="1"/>
  <c r="AF109" i="8" s="1"/>
  <c r="N109" i="8"/>
  <c r="W109" i="8" s="1"/>
  <c r="D109" i="8"/>
  <c r="A109" i="8" s="1"/>
  <c r="AA109" i="8"/>
  <c r="Z109" i="8"/>
  <c r="L109" i="8"/>
  <c r="F109" i="8"/>
  <c r="R109" i="8"/>
  <c r="G109" i="8"/>
  <c r="S109" i="8"/>
  <c r="U109" i="8"/>
  <c r="AB109" i="8"/>
  <c r="AE109" i="8"/>
  <c r="AC109" i="8"/>
  <c r="Q109" i="8"/>
  <c r="AD109" i="8"/>
  <c r="K109" i="8"/>
  <c r="V109" i="8"/>
  <c r="P109" i="8"/>
  <c r="I109" i="8"/>
  <c r="J109" i="8"/>
  <c r="O109" i="8"/>
  <c r="H109" i="8"/>
  <c r="T109" i="8"/>
  <c r="E109" i="8"/>
  <c r="B109" i="8"/>
  <c r="Y109" i="8"/>
  <c r="C110" i="8"/>
  <c r="D110" i="8" l="1"/>
  <c r="A110" i="8" s="1"/>
  <c r="N110" i="8"/>
  <c r="W110" i="8" s="1"/>
  <c r="X110" i="8"/>
  <c r="AF110" i="8" s="1"/>
  <c r="AE110" i="8"/>
  <c r="P110" i="8"/>
  <c r="U110" i="8"/>
  <c r="AC110" i="8"/>
  <c r="T110" i="8"/>
  <c r="R110" i="8"/>
  <c r="I110" i="8"/>
  <c r="V110" i="8"/>
  <c r="E110" i="8"/>
  <c r="H110" i="8"/>
  <c r="S110" i="8"/>
  <c r="Y110" i="8"/>
  <c r="AA110" i="8"/>
  <c r="AB110" i="8"/>
  <c r="L110" i="8"/>
  <c r="B110" i="8"/>
  <c r="G110" i="8"/>
  <c r="F110" i="8"/>
  <c r="O110" i="8"/>
  <c r="Q110" i="8"/>
  <c r="Z110" i="8"/>
  <c r="K110" i="8"/>
  <c r="J110" i="8"/>
  <c r="AD110" i="8"/>
  <c r="C111" i="8"/>
  <c r="X111" i="8" l="1"/>
  <c r="AF111" i="8" s="1"/>
  <c r="D111" i="8"/>
  <c r="A111" i="8" s="1"/>
  <c r="N111" i="8"/>
  <c r="W111" i="8" s="1"/>
  <c r="V111" i="8"/>
  <c r="AC111" i="8"/>
  <c r="J111" i="8"/>
  <c r="AD111" i="8"/>
  <c r="Q111" i="8"/>
  <c r="Y111" i="8"/>
  <c r="P111" i="8"/>
  <c r="K111" i="8"/>
  <c r="S111" i="8"/>
  <c r="O111" i="8"/>
  <c r="E111" i="8"/>
  <c r="U111" i="8"/>
  <c r="AB111" i="8"/>
  <c r="G111" i="8"/>
  <c r="R111" i="8"/>
  <c r="F111" i="8"/>
  <c r="Z111" i="8"/>
  <c r="I111" i="8"/>
  <c r="B111" i="8"/>
  <c r="AA111" i="8"/>
  <c r="T111" i="8"/>
  <c r="L111" i="8"/>
  <c r="AE111" i="8"/>
  <c r="H111" i="8"/>
  <c r="C112" i="8"/>
  <c r="D112" i="8" l="1"/>
  <c r="A112" i="8" s="1"/>
  <c r="N112" i="8"/>
  <c r="W112" i="8" s="1"/>
  <c r="X112" i="8"/>
  <c r="AF112" i="8" s="1"/>
  <c r="Z112" i="8"/>
  <c r="AE112" i="8"/>
  <c r="V112" i="8"/>
  <c r="AB112" i="8"/>
  <c r="H112" i="8"/>
  <c r="U112" i="8"/>
  <c r="S112" i="8"/>
  <c r="AD112" i="8"/>
  <c r="K112" i="8"/>
  <c r="B112" i="8"/>
  <c r="R112" i="8"/>
  <c r="L112" i="8"/>
  <c r="T112" i="8"/>
  <c r="E112" i="8"/>
  <c r="O112" i="8"/>
  <c r="AC112" i="8"/>
  <c r="F112" i="8"/>
  <c r="G112" i="8"/>
  <c r="AA112" i="8"/>
  <c r="Y112" i="8"/>
  <c r="J112" i="8"/>
  <c r="Q112" i="8"/>
  <c r="P112" i="8"/>
  <c r="I112" i="8"/>
  <c r="C113" i="8"/>
  <c r="D113" i="8" l="1"/>
  <c r="A113" i="8" s="1"/>
  <c r="X113" i="8"/>
  <c r="AF113" i="8" s="1"/>
  <c r="N113" i="8"/>
  <c r="W113" i="8" s="1"/>
  <c r="L113" i="8"/>
  <c r="R113" i="8"/>
  <c r="H113" i="8"/>
  <c r="V113" i="8"/>
  <c r="T113" i="8"/>
  <c r="K113" i="8"/>
  <c r="J113" i="8"/>
  <c r="AC113" i="8"/>
  <c r="B113" i="8"/>
  <c r="Q113" i="8"/>
  <c r="AD113" i="8"/>
  <c r="Z113" i="8"/>
  <c r="G113" i="8"/>
  <c r="AA113" i="8"/>
  <c r="P113" i="8"/>
  <c r="S113" i="8"/>
  <c r="I113" i="8"/>
  <c r="F113" i="8"/>
  <c r="E113" i="8"/>
  <c r="U113" i="8"/>
  <c r="O113" i="8"/>
  <c r="Y113" i="8"/>
  <c r="AB113" i="8"/>
  <c r="AE113" i="8"/>
  <c r="C114" i="8"/>
  <c r="D114" i="8" l="1"/>
  <c r="A114" i="8" s="1"/>
  <c r="N114" i="8"/>
  <c r="W114" i="8" s="1"/>
  <c r="I114" i="8"/>
  <c r="F114" i="8"/>
  <c r="H114" i="8"/>
  <c r="B114" i="8"/>
  <c r="T114" i="8"/>
  <c r="Q114" i="8"/>
  <c r="L114" i="8"/>
  <c r="AD114" i="8"/>
  <c r="AB114" i="8"/>
  <c r="AE114" i="8"/>
  <c r="V114" i="8"/>
  <c r="O114" i="8"/>
  <c r="AA114" i="8"/>
  <c r="Y114" i="8"/>
  <c r="S114" i="8"/>
  <c r="X114" i="8"/>
  <c r="AF114" i="8" s="1"/>
  <c r="AC114" i="8"/>
  <c r="J114" i="8"/>
  <c r="U114" i="8"/>
  <c r="Z114" i="8"/>
  <c r="R114" i="8"/>
  <c r="P114" i="8"/>
  <c r="G114" i="8"/>
  <c r="K114" i="8"/>
  <c r="E114" i="8"/>
  <c r="C115" i="8"/>
  <c r="D115" i="8" l="1"/>
  <c r="A115" i="8" s="1"/>
  <c r="X115" i="8"/>
  <c r="AF115" i="8" s="1"/>
  <c r="N115" i="8"/>
  <c r="W115" i="8" s="1"/>
  <c r="V115" i="8"/>
  <c r="R115" i="8"/>
  <c r="H115" i="8"/>
  <c r="AE115" i="8"/>
  <c r="AA115" i="8"/>
  <c r="O115" i="8"/>
  <c r="E115" i="8"/>
  <c r="F115" i="8"/>
  <c r="AD115" i="8"/>
  <c r="J115" i="8"/>
  <c r="Q115" i="8"/>
  <c r="I115" i="8"/>
  <c r="G115" i="8"/>
  <c r="AC115" i="8"/>
  <c r="Y115" i="8"/>
  <c r="Z115" i="8"/>
  <c r="AB115" i="8"/>
  <c r="U115" i="8"/>
  <c r="B115" i="8"/>
  <c r="K115" i="8"/>
  <c r="S115" i="8"/>
  <c r="P115" i="8"/>
  <c r="L115" i="8"/>
  <c r="T115" i="8"/>
  <c r="C116" i="8"/>
  <c r="D116" i="8" l="1"/>
  <c r="A116" i="8" s="1"/>
  <c r="N116" i="8"/>
  <c r="W116" i="8" s="1"/>
  <c r="X116" i="8"/>
  <c r="AF116" i="8" s="1"/>
  <c r="AA116" i="8"/>
  <c r="H116" i="8"/>
  <c r="U116" i="8"/>
  <c r="P116" i="8"/>
  <c r="K116" i="8"/>
  <c r="O116" i="8"/>
  <c r="R116" i="8"/>
  <c r="V116" i="8"/>
  <c r="J116" i="8"/>
  <c r="G116" i="8"/>
  <c r="AC116" i="8"/>
  <c r="F116" i="8"/>
  <c r="I116" i="8"/>
  <c r="E116" i="8"/>
  <c r="AD116" i="8"/>
  <c r="Z116" i="8"/>
  <c r="S116" i="8"/>
  <c r="AE116" i="8"/>
  <c r="Q116" i="8"/>
  <c r="AB116" i="8"/>
  <c r="Y116" i="8"/>
  <c r="B116" i="8"/>
  <c r="L116" i="8"/>
  <c r="T116" i="8"/>
  <c r="C117" i="8"/>
  <c r="X117" i="8" l="1"/>
  <c r="AF117" i="8" s="1"/>
  <c r="D117" i="8"/>
  <c r="A117" i="8" s="1"/>
  <c r="N117" i="8"/>
  <c r="W117" i="8" s="1"/>
  <c r="AE117" i="8"/>
  <c r="AB117" i="8"/>
  <c r="H117" i="8"/>
  <c r="Q117" i="8"/>
  <c r="G117" i="8"/>
  <c r="AC117" i="8"/>
  <c r="T117" i="8"/>
  <c r="O117" i="8"/>
  <c r="P117" i="8"/>
  <c r="S117" i="8"/>
  <c r="R117" i="8"/>
  <c r="B117" i="8"/>
  <c r="I117" i="8"/>
  <c r="AA117" i="8"/>
  <c r="F117" i="8"/>
  <c r="E117" i="8"/>
  <c r="Z117" i="8"/>
  <c r="V117" i="8"/>
  <c r="L117" i="8"/>
  <c r="J117" i="8"/>
  <c r="AD117" i="8"/>
  <c r="U117" i="8"/>
  <c r="Y117" i="8"/>
  <c r="K117" i="8"/>
  <c r="C118" i="8"/>
  <c r="D118" i="8" l="1"/>
  <c r="A118" i="8" s="1"/>
  <c r="N118" i="8"/>
  <c r="W118" i="8" s="1"/>
  <c r="X118" i="8"/>
  <c r="AF118" i="8" s="1"/>
  <c r="G118" i="8"/>
  <c r="R118" i="8"/>
  <c r="V118" i="8"/>
  <c r="B118" i="8"/>
  <c r="L118" i="8"/>
  <c r="I118" i="8"/>
  <c r="AB118" i="8"/>
  <c r="AE118" i="8"/>
  <c r="S118" i="8"/>
  <c r="AC118" i="8"/>
  <c r="K118" i="8"/>
  <c r="P118" i="8"/>
  <c r="Q118" i="8"/>
  <c r="Y118" i="8"/>
  <c r="J118" i="8"/>
  <c r="T118" i="8"/>
  <c r="F118" i="8"/>
  <c r="AA118" i="8"/>
  <c r="O118" i="8"/>
  <c r="H118" i="8"/>
  <c r="AD118" i="8"/>
  <c r="Z118" i="8"/>
  <c r="E118" i="8"/>
  <c r="U118" i="8"/>
  <c r="C119" i="8"/>
  <c r="X119" i="8" l="1"/>
  <c r="AF119" i="8" s="1"/>
  <c r="D119" i="8"/>
  <c r="A119" i="8" s="1"/>
  <c r="H119" i="8"/>
  <c r="S119" i="8"/>
  <c r="R119" i="8"/>
  <c r="Y119" i="8"/>
  <c r="L119" i="8"/>
  <c r="P119" i="8"/>
  <c r="AD119" i="8"/>
  <c r="K119" i="8"/>
  <c r="AB119" i="8"/>
  <c r="J119" i="8"/>
  <c r="G119" i="8"/>
  <c r="V119" i="8"/>
  <c r="Z119" i="8"/>
  <c r="AA119" i="8"/>
  <c r="E119" i="8"/>
  <c r="I119" i="8"/>
  <c r="U119" i="8"/>
  <c r="O119" i="8"/>
  <c r="Q119" i="8"/>
  <c r="B119" i="8"/>
  <c r="AC119" i="8"/>
  <c r="N119" i="8"/>
  <c r="W119" i="8" s="1"/>
  <c r="F119" i="8"/>
  <c r="AE119" i="8"/>
  <c r="T119" i="8"/>
  <c r="C120" i="8"/>
  <c r="X120" i="8" l="1"/>
  <c r="AF120" i="8" s="1"/>
  <c r="D120" i="8"/>
  <c r="A120" i="8" s="1"/>
  <c r="F120" i="8"/>
  <c r="U120" i="8"/>
  <c r="AD120" i="8"/>
  <c r="Z120" i="8"/>
  <c r="AB120" i="8"/>
  <c r="S120" i="8"/>
  <c r="N120" i="8"/>
  <c r="W120" i="8" s="1"/>
  <c r="J120" i="8"/>
  <c r="Q120" i="8"/>
  <c r="AC120" i="8"/>
  <c r="AE120" i="8"/>
  <c r="Y120" i="8"/>
  <c r="L120" i="8"/>
  <c r="O120" i="8"/>
  <c r="H120" i="8"/>
  <c r="B120" i="8"/>
  <c r="K120" i="8"/>
  <c r="T120" i="8"/>
  <c r="P120" i="8"/>
  <c r="V120" i="8"/>
  <c r="AA120" i="8"/>
  <c r="G120" i="8"/>
  <c r="E120" i="8"/>
  <c r="R120" i="8"/>
  <c r="I120" i="8"/>
  <c r="C121" i="8"/>
  <c r="X121" i="8" l="1"/>
  <c r="AF121" i="8" s="1"/>
  <c r="D121" i="8"/>
  <c r="A121" i="8" s="1"/>
  <c r="N121" i="8"/>
  <c r="W121" i="8" s="1"/>
  <c r="O121" i="8"/>
  <c r="F121" i="8"/>
  <c r="B121" i="8"/>
  <c r="L121" i="8"/>
  <c r="AC121" i="8"/>
  <c r="K121" i="8"/>
  <c r="U121" i="8"/>
  <c r="V121" i="8"/>
  <c r="Q121" i="8"/>
  <c r="AD121" i="8"/>
  <c r="G121" i="8"/>
  <c r="H121" i="8"/>
  <c r="S121" i="8"/>
  <c r="E121" i="8"/>
  <c r="R121" i="8"/>
  <c r="I121" i="8"/>
  <c r="Y121" i="8"/>
  <c r="AE121" i="8"/>
  <c r="P121" i="8"/>
  <c r="Z121" i="8"/>
  <c r="J121" i="8"/>
  <c r="AA121" i="8"/>
  <c r="T121" i="8"/>
  <c r="AB121" i="8"/>
  <c r="C122" i="8"/>
  <c r="D122" i="8" l="1"/>
  <c r="A122" i="8" s="1"/>
  <c r="N122" i="8"/>
  <c r="W122" i="8" s="1"/>
  <c r="X122" i="8"/>
  <c r="AF122" i="8" s="1"/>
  <c r="Z122" i="8"/>
  <c r="T122" i="8"/>
  <c r="L122" i="8"/>
  <c r="B122" i="8"/>
  <c r="Q122" i="8"/>
  <c r="K122" i="8"/>
  <c r="AD122" i="8"/>
  <c r="S122" i="8"/>
  <c r="F122" i="8"/>
  <c r="G122" i="8"/>
  <c r="I122" i="8"/>
  <c r="V122" i="8"/>
  <c r="E122" i="8"/>
  <c r="AB122" i="8"/>
  <c r="J122" i="8"/>
  <c r="R122" i="8"/>
  <c r="AC122" i="8"/>
  <c r="AE122" i="8"/>
  <c r="Y122" i="8"/>
  <c r="U122" i="8"/>
  <c r="O122" i="8"/>
  <c r="H122" i="8"/>
  <c r="P122" i="8"/>
  <c r="AA122" i="8"/>
  <c r="C123" i="8"/>
  <c r="X123" i="8" l="1"/>
  <c r="AF123" i="8" s="1"/>
  <c r="AB123" i="8"/>
  <c r="AA123" i="8"/>
  <c r="T123" i="8"/>
  <c r="D123" i="8"/>
  <c r="A123" i="8" s="1"/>
  <c r="AE123" i="8"/>
  <c r="E123" i="8"/>
  <c r="U123" i="8"/>
  <c r="F123" i="8"/>
  <c r="P123" i="8"/>
  <c r="G123" i="8"/>
  <c r="Y123" i="8"/>
  <c r="S123" i="8"/>
  <c r="J123" i="8"/>
  <c r="R123" i="8"/>
  <c r="B123" i="8"/>
  <c r="I123" i="8"/>
  <c r="H123" i="8"/>
  <c r="V123" i="8"/>
  <c r="AD123" i="8"/>
  <c r="O123" i="8"/>
  <c r="AC123" i="8"/>
  <c r="K123" i="8"/>
  <c r="N123" i="8"/>
  <c r="W123" i="8" s="1"/>
  <c r="L123" i="8"/>
  <c r="Z123" i="8"/>
  <c r="Q123" i="8"/>
  <c r="C124" i="8"/>
  <c r="D124" i="8" l="1"/>
  <c r="A124" i="8" s="1"/>
  <c r="X124" i="8"/>
  <c r="AF124" i="8" s="1"/>
  <c r="T124" i="8"/>
  <c r="F124" i="8"/>
  <c r="I124" i="8"/>
  <c r="G124" i="8"/>
  <c r="U124" i="8"/>
  <c r="E124" i="8"/>
  <c r="K124" i="8"/>
  <c r="O124" i="8"/>
  <c r="J124" i="8"/>
  <c r="AB124" i="8"/>
  <c r="Q124" i="8"/>
  <c r="AC124" i="8"/>
  <c r="S124" i="8"/>
  <c r="AD124" i="8"/>
  <c r="R124" i="8"/>
  <c r="B124" i="8"/>
  <c r="AA124" i="8"/>
  <c r="H124" i="8"/>
  <c r="Y124" i="8"/>
  <c r="P124" i="8"/>
  <c r="L124" i="8"/>
  <c r="V124" i="8"/>
  <c r="N124" i="8"/>
  <c r="W124" i="8" s="1"/>
  <c r="Z124" i="8"/>
  <c r="AE124" i="8"/>
  <c r="C125" i="8"/>
  <c r="N125" i="8" l="1"/>
  <c r="W125" i="8" s="1"/>
  <c r="X125" i="8"/>
  <c r="AF125" i="8" s="1"/>
  <c r="Z125" i="8"/>
  <c r="R125" i="8"/>
  <c r="V125" i="8"/>
  <c r="F125" i="8"/>
  <c r="AD125" i="8"/>
  <c r="L125" i="8"/>
  <c r="D125" i="8"/>
  <c r="A125" i="8" s="1"/>
  <c r="U125" i="8"/>
  <c r="AA125" i="8"/>
  <c r="AB125" i="8"/>
  <c r="J125" i="8"/>
  <c r="AE125" i="8"/>
  <c r="Q125" i="8"/>
  <c r="G125" i="8"/>
  <c r="I125" i="8"/>
  <c r="P125" i="8"/>
  <c r="S125" i="8"/>
  <c r="AC125" i="8"/>
  <c r="K125" i="8"/>
  <c r="B125" i="8"/>
  <c r="Y125" i="8"/>
  <c r="O125" i="8"/>
  <c r="T125" i="8"/>
  <c r="H125" i="8"/>
  <c r="E125" i="8"/>
  <c r="C126" i="8"/>
  <c r="N126" i="8" l="1"/>
  <c r="W126" i="8" s="1"/>
  <c r="E126" i="8"/>
  <c r="AC126" i="8"/>
  <c r="P126" i="8"/>
  <c r="K126" i="8"/>
  <c r="AD126" i="8"/>
  <c r="R126" i="8"/>
  <c r="V126" i="8"/>
  <c r="Q126" i="8"/>
  <c r="L126" i="8"/>
  <c r="Y126" i="8"/>
  <c r="S126" i="8"/>
  <c r="I126" i="8"/>
  <c r="D126" i="8"/>
  <c r="A126" i="8" s="1"/>
  <c r="X126" i="8"/>
  <c r="AF126" i="8" s="1"/>
  <c r="O126" i="8"/>
  <c r="AB126" i="8"/>
  <c r="T126" i="8"/>
  <c r="J126" i="8"/>
  <c r="B126" i="8"/>
  <c r="F126" i="8"/>
  <c r="AE126" i="8"/>
  <c r="G126" i="8"/>
  <c r="H126" i="8"/>
  <c r="AA126" i="8"/>
  <c r="U126" i="8"/>
  <c r="Z126" i="8"/>
  <c r="C127" i="8"/>
  <c r="X127" i="8" l="1"/>
  <c r="AF127" i="8" s="1"/>
  <c r="N127" i="8"/>
  <c r="W127" i="8" s="1"/>
  <c r="K127" i="8"/>
  <c r="B127" i="8"/>
  <c r="V127" i="8"/>
  <c r="G127" i="8"/>
  <c r="J127" i="8"/>
  <c r="T127" i="8"/>
  <c r="S127" i="8"/>
  <c r="AC127" i="8"/>
  <c r="AA127" i="8"/>
  <c r="I127" i="8"/>
  <c r="AB127" i="8"/>
  <c r="AD127" i="8"/>
  <c r="R127" i="8"/>
  <c r="E127" i="8"/>
  <c r="Q127" i="8"/>
  <c r="Y127" i="8"/>
  <c r="H127" i="8"/>
  <c r="O127" i="8"/>
  <c r="D127" i="8"/>
  <c r="A127" i="8" s="1"/>
  <c r="L127" i="8"/>
  <c r="Z127" i="8"/>
  <c r="U127" i="8"/>
  <c r="AE127" i="8"/>
  <c r="F127" i="8"/>
  <c r="P127" i="8"/>
  <c r="C128" i="8"/>
  <c r="D128" i="8" l="1"/>
  <c r="A128" i="8" s="1"/>
  <c r="N128" i="8"/>
  <c r="W128" i="8" s="1"/>
  <c r="X128" i="8"/>
  <c r="AF128" i="8" s="1"/>
  <c r="B128" i="8"/>
  <c r="AC128" i="8"/>
  <c r="J128" i="8"/>
  <c r="F128" i="8"/>
  <c r="U128" i="8"/>
  <c r="K128" i="8"/>
  <c r="AA128" i="8"/>
  <c r="I128" i="8"/>
  <c r="L128" i="8"/>
  <c r="T128" i="8"/>
  <c r="O128" i="8"/>
  <c r="Y128" i="8"/>
  <c r="Q128" i="8"/>
  <c r="G128" i="8"/>
  <c r="AD128" i="8"/>
  <c r="S128" i="8"/>
  <c r="R128" i="8"/>
  <c r="E128" i="8"/>
  <c r="AE128" i="8"/>
  <c r="Z128" i="8"/>
  <c r="AB128" i="8"/>
  <c r="H128" i="8"/>
  <c r="P128" i="8"/>
  <c r="V128" i="8"/>
  <c r="C129" i="8"/>
  <c r="D129" i="8" l="1"/>
  <c r="A129" i="8" s="1"/>
  <c r="N129" i="8"/>
  <c r="W129" i="8" s="1"/>
  <c r="L129" i="8"/>
  <c r="AC129" i="8"/>
  <c r="G129" i="8"/>
  <c r="U129" i="8"/>
  <c r="F129" i="8"/>
  <c r="O129" i="8"/>
  <c r="Z129" i="8"/>
  <c r="R129" i="8"/>
  <c r="AB129" i="8"/>
  <c r="X129" i="8"/>
  <c r="AF129" i="8" s="1"/>
  <c r="AE129" i="8"/>
  <c r="I129" i="8"/>
  <c r="B129" i="8"/>
  <c r="AA129" i="8"/>
  <c r="T129" i="8"/>
  <c r="J129" i="8"/>
  <c r="K129" i="8"/>
  <c r="P129" i="8"/>
  <c r="H129" i="8"/>
  <c r="S129" i="8"/>
  <c r="V129" i="8"/>
  <c r="Q129" i="8"/>
  <c r="Y129" i="8"/>
  <c r="E129" i="8"/>
  <c r="AD129" i="8"/>
  <c r="C130" i="8"/>
  <c r="X130" i="8" l="1"/>
  <c r="AF130" i="8" s="1"/>
  <c r="N130" i="8"/>
  <c r="W130" i="8" s="1"/>
  <c r="R130" i="8"/>
  <c r="AD130" i="8"/>
  <c r="AC130" i="8"/>
  <c r="Q130" i="8"/>
  <c r="AA130" i="8"/>
  <c r="J130" i="8"/>
  <c r="G130" i="8"/>
  <c r="AE130" i="8"/>
  <c r="Y130" i="8"/>
  <c r="T130" i="8"/>
  <c r="D130" i="8"/>
  <c r="A130" i="8" s="1"/>
  <c r="B130" i="8"/>
  <c r="L130" i="8"/>
  <c r="AB130" i="8"/>
  <c r="U130" i="8"/>
  <c r="S130" i="8"/>
  <c r="I130" i="8"/>
  <c r="H130" i="8"/>
  <c r="O130" i="8"/>
  <c r="K130" i="8"/>
  <c r="F130" i="8"/>
  <c r="E130" i="8"/>
  <c r="Z130" i="8"/>
  <c r="V130" i="8"/>
  <c r="P130" i="8"/>
  <c r="C131" i="8"/>
  <c r="X131" i="8" l="1"/>
  <c r="AF131" i="8" s="1"/>
  <c r="D131" i="8"/>
  <c r="A131" i="8" s="1"/>
  <c r="U131" i="8"/>
  <c r="G131" i="8"/>
  <c r="H131" i="8"/>
  <c r="AC131" i="8"/>
  <c r="L131" i="8"/>
  <c r="AD131" i="8"/>
  <c r="Y131" i="8"/>
  <c r="Q131" i="8"/>
  <c r="P131" i="8"/>
  <c r="V131" i="8"/>
  <c r="O131" i="8"/>
  <c r="K131" i="8"/>
  <c r="R131" i="8"/>
  <c r="S131" i="8"/>
  <c r="B131" i="8"/>
  <c r="T131" i="8"/>
  <c r="AE131" i="8"/>
  <c r="Z131" i="8"/>
  <c r="AB131" i="8"/>
  <c r="N131" i="8"/>
  <c r="W131" i="8" s="1"/>
  <c r="E131" i="8"/>
  <c r="F131" i="8"/>
  <c r="I131" i="8"/>
  <c r="AA131" i="8"/>
  <c r="J131" i="8"/>
  <c r="C132" i="8"/>
  <c r="N132" i="8" l="1"/>
  <c r="W132" i="8" s="1"/>
  <c r="X132" i="8"/>
  <c r="AF132" i="8" s="1"/>
  <c r="O132" i="8"/>
  <c r="Q132" i="8"/>
  <c r="AA132" i="8"/>
  <c r="Y132" i="8"/>
  <c r="H132" i="8"/>
  <c r="F132" i="8"/>
  <c r="I132" i="8"/>
  <c r="L132" i="8"/>
  <c r="V132" i="8"/>
  <c r="U132" i="8"/>
  <c r="B132" i="8"/>
  <c r="G132" i="8"/>
  <c r="R132" i="8"/>
  <c r="E132" i="8"/>
  <c r="J132" i="8"/>
  <c r="Z132" i="8"/>
  <c r="P132" i="8"/>
  <c r="S132" i="8"/>
  <c r="T132" i="8"/>
  <c r="AB132" i="8"/>
  <c r="D132" i="8"/>
  <c r="A132" i="8" s="1"/>
  <c r="K132" i="8"/>
  <c r="AD132" i="8"/>
  <c r="AE132" i="8"/>
  <c r="AC132" i="8"/>
  <c r="C133" i="8"/>
  <c r="X133" i="8" l="1"/>
  <c r="AF133" i="8" s="1"/>
  <c r="N133" i="8"/>
  <c r="W133" i="8" s="1"/>
  <c r="S133" i="8"/>
  <c r="AD133" i="8"/>
  <c r="B133" i="8"/>
  <c r="L133" i="8"/>
  <c r="AA133" i="8"/>
  <c r="AC133" i="8"/>
  <c r="J133" i="8"/>
  <c r="V133" i="8"/>
  <c r="Q133" i="8"/>
  <c r="E133" i="8"/>
  <c r="AB133" i="8"/>
  <c r="AE133" i="8"/>
  <c r="I133" i="8"/>
  <c r="G133" i="8"/>
  <c r="Y133" i="8"/>
  <c r="H133" i="8"/>
  <c r="T133" i="8"/>
  <c r="O133" i="8"/>
  <c r="U133" i="8"/>
  <c r="D133" i="8"/>
  <c r="A133" i="8" s="1"/>
  <c r="F133" i="8"/>
  <c r="Z133" i="8"/>
  <c r="P133" i="8"/>
  <c r="K133" i="8"/>
  <c r="R133" i="8"/>
  <c r="C134" i="8"/>
  <c r="D134" i="8" l="1"/>
  <c r="A134" i="8" s="1"/>
  <c r="N134" i="8"/>
  <c r="W134" i="8" s="1"/>
  <c r="AC134" i="8"/>
  <c r="K134" i="8"/>
  <c r="I134" i="8"/>
  <c r="G134" i="8"/>
  <c r="B134" i="8"/>
  <c r="Q134" i="8"/>
  <c r="T134" i="8"/>
  <c r="P134" i="8"/>
  <c r="S134" i="8"/>
  <c r="AB134" i="8"/>
  <c r="L134" i="8"/>
  <c r="J134" i="8"/>
  <c r="O134" i="8"/>
  <c r="R134" i="8"/>
  <c r="H134" i="8"/>
  <c r="Y134" i="8"/>
  <c r="AE134" i="8"/>
  <c r="Z134" i="8"/>
  <c r="AA134" i="8"/>
  <c r="F134" i="8"/>
  <c r="U134" i="8"/>
  <c r="X134" i="8"/>
  <c r="AF134" i="8" s="1"/>
  <c r="AD134" i="8"/>
  <c r="V134" i="8"/>
  <c r="E134" i="8"/>
  <c r="C135" i="8"/>
  <c r="D135" i="8" l="1"/>
  <c r="A135" i="8" s="1"/>
  <c r="X135" i="8"/>
  <c r="AF135" i="8" s="1"/>
  <c r="AD135" i="8"/>
  <c r="E135" i="8"/>
  <c r="Y135" i="8"/>
  <c r="H135" i="8"/>
  <c r="J135" i="8"/>
  <c r="K135" i="8"/>
  <c r="S135" i="8"/>
  <c r="Z135" i="8"/>
  <c r="P135" i="8"/>
  <c r="Q135" i="8"/>
  <c r="N135" i="8"/>
  <c r="W135" i="8" s="1"/>
  <c r="AE135" i="8"/>
  <c r="R135" i="8"/>
  <c r="AB135" i="8"/>
  <c r="AC135" i="8"/>
  <c r="B135" i="8"/>
  <c r="G135" i="8"/>
  <c r="V135" i="8"/>
  <c r="I135" i="8"/>
  <c r="U135" i="8"/>
  <c r="T135" i="8"/>
  <c r="F135" i="8"/>
  <c r="L135" i="8"/>
  <c r="AA135" i="8"/>
  <c r="O135" i="8"/>
  <c r="C136" i="8"/>
  <c r="N136" i="8" l="1"/>
  <c r="W136" i="8" s="1"/>
  <c r="X136" i="8"/>
  <c r="AF136" i="8" s="1"/>
  <c r="D136" i="8"/>
  <c r="A136" i="8" s="1"/>
  <c r="AE136" i="8"/>
  <c r="I136" i="8"/>
  <c r="AA136" i="8"/>
  <c r="H136" i="8"/>
  <c r="S136" i="8"/>
  <c r="E136" i="8"/>
  <c r="AD136" i="8"/>
  <c r="AC136" i="8"/>
  <c r="K136" i="8"/>
  <c r="Y136" i="8"/>
  <c r="Z136" i="8"/>
  <c r="U136" i="8"/>
  <c r="P136" i="8"/>
  <c r="T136" i="8"/>
  <c r="V136" i="8"/>
  <c r="R136" i="8"/>
  <c r="B136" i="8"/>
  <c r="G136" i="8"/>
  <c r="AB136" i="8"/>
  <c r="O136" i="8"/>
  <c r="Q136" i="8"/>
  <c r="F136" i="8"/>
  <c r="J136" i="8"/>
  <c r="L136" i="8"/>
  <c r="C137" i="8"/>
  <c r="D137" i="8" l="1"/>
  <c r="A137" i="8" s="1"/>
  <c r="N137" i="8"/>
  <c r="W137" i="8" s="1"/>
  <c r="AC137" i="8"/>
  <c r="Z137" i="8"/>
  <c r="AD137" i="8"/>
  <c r="T137" i="8"/>
  <c r="AE137" i="8"/>
  <c r="F137" i="8"/>
  <c r="B137" i="8"/>
  <c r="H137" i="8"/>
  <c r="K137" i="8"/>
  <c r="E137" i="8"/>
  <c r="G137" i="8"/>
  <c r="AA137" i="8"/>
  <c r="P137" i="8"/>
  <c r="V137" i="8"/>
  <c r="J137" i="8"/>
  <c r="L137" i="8"/>
  <c r="AB137" i="8"/>
  <c r="Q137" i="8"/>
  <c r="O137" i="8"/>
  <c r="I137" i="8"/>
  <c r="U137" i="8"/>
  <c r="Y137" i="8"/>
  <c r="X137" i="8"/>
  <c r="AF137" i="8" s="1"/>
  <c r="R137" i="8"/>
  <c r="S137" i="8"/>
  <c r="C138" i="8"/>
  <c r="D138" i="8" l="1"/>
  <c r="A138" i="8" s="1"/>
  <c r="X138" i="8"/>
  <c r="AF138" i="8" s="1"/>
  <c r="N138" i="8"/>
  <c r="W138" i="8" s="1"/>
  <c r="V138" i="8"/>
  <c r="Q138" i="8"/>
  <c r="P138" i="8"/>
  <c r="L138" i="8"/>
  <c r="Y138" i="8"/>
  <c r="K138" i="8"/>
  <c r="AB138" i="8"/>
  <c r="T138" i="8"/>
  <c r="G138" i="8"/>
  <c r="U138" i="8"/>
  <c r="I138" i="8"/>
  <c r="F138" i="8"/>
  <c r="E138" i="8"/>
  <c r="B138" i="8"/>
  <c r="S138" i="8"/>
  <c r="J138" i="8"/>
  <c r="R138" i="8"/>
  <c r="H138" i="8"/>
  <c r="AC138" i="8"/>
  <c r="AE138" i="8"/>
  <c r="AD138" i="8"/>
  <c r="O138" i="8"/>
  <c r="Z138" i="8"/>
  <c r="AA138" i="8"/>
  <c r="C139" i="8"/>
  <c r="N139" i="8" l="1"/>
  <c r="W139" i="8" s="1"/>
  <c r="X139" i="8"/>
  <c r="AF139" i="8" s="1"/>
  <c r="G139" i="8"/>
  <c r="T139" i="8"/>
  <c r="S139" i="8"/>
  <c r="H139" i="8"/>
  <c r="O139" i="8"/>
  <c r="Y139" i="8"/>
  <c r="I139" i="8"/>
  <c r="AD139" i="8"/>
  <c r="AE139" i="8"/>
  <c r="K139" i="8"/>
  <c r="B139" i="8"/>
  <c r="R139" i="8"/>
  <c r="AC139" i="8"/>
  <c r="J139" i="8"/>
  <c r="V139" i="8"/>
  <c r="P139" i="8"/>
  <c r="U139" i="8"/>
  <c r="F139" i="8"/>
  <c r="D139" i="8"/>
  <c r="A139" i="8" s="1"/>
  <c r="E139" i="8"/>
  <c r="AA139" i="8"/>
  <c r="AB139" i="8"/>
  <c r="Z139" i="8"/>
  <c r="L139" i="8"/>
  <c r="Q139" i="8"/>
  <c r="C140" i="8"/>
  <c r="D140" i="8" l="1"/>
  <c r="A140" i="8" s="1"/>
  <c r="N140" i="8"/>
  <c r="W140" i="8" s="1"/>
  <c r="X140" i="8"/>
  <c r="AF140" i="8" s="1"/>
  <c r="Y140" i="8"/>
  <c r="AC140" i="8"/>
  <c r="P140" i="8"/>
  <c r="AE140" i="8"/>
  <c r="H140" i="8"/>
  <c r="I140" i="8"/>
  <c r="R140" i="8"/>
  <c r="K140" i="8"/>
  <c r="G140" i="8"/>
  <c r="AB140" i="8"/>
  <c r="O140" i="8"/>
  <c r="Z140" i="8"/>
  <c r="E140" i="8"/>
  <c r="Q140" i="8"/>
  <c r="F140" i="8"/>
  <c r="AD140" i="8"/>
  <c r="S140" i="8"/>
  <c r="T140" i="8"/>
  <c r="B140" i="8"/>
  <c r="L140" i="8"/>
  <c r="V140" i="8"/>
  <c r="J140" i="8"/>
  <c r="U140" i="8"/>
  <c r="AA140" i="8"/>
  <c r="C141" i="8"/>
  <c r="X141" i="8" l="1"/>
  <c r="AF141" i="8" s="1"/>
  <c r="D141" i="8"/>
  <c r="A141" i="8" s="1"/>
  <c r="N141" i="8"/>
  <c r="W141" i="8" s="1"/>
  <c r="Y141" i="8"/>
  <c r="AA141" i="8"/>
  <c r="J141" i="8"/>
  <c r="AD141" i="8"/>
  <c r="AE141" i="8"/>
  <c r="P141" i="8"/>
  <c r="Q141" i="8"/>
  <c r="L141" i="8"/>
  <c r="H141" i="8"/>
  <c r="U141" i="8"/>
  <c r="V141" i="8"/>
  <c r="E141" i="8"/>
  <c r="S141" i="8"/>
  <c r="I141" i="8"/>
  <c r="O141" i="8"/>
  <c r="AC141" i="8"/>
  <c r="G141" i="8"/>
  <c r="Z141" i="8"/>
  <c r="R141" i="8"/>
  <c r="F141" i="8"/>
  <c r="AB141" i="8"/>
  <c r="T141" i="8"/>
  <c r="K141" i="8"/>
  <c r="B141" i="8"/>
  <c r="C142" i="8"/>
  <c r="N142" i="8" l="1"/>
  <c r="W142" i="8" s="1"/>
  <c r="X142" i="8"/>
  <c r="AF142" i="8" s="1"/>
  <c r="D142" i="8"/>
  <c r="A142" i="8" s="1"/>
  <c r="E142" i="8"/>
  <c r="V142" i="8"/>
  <c r="Q142" i="8"/>
  <c r="H142" i="8"/>
  <c r="O142" i="8"/>
  <c r="AD142" i="8"/>
  <c r="P142" i="8"/>
  <c r="Y142" i="8"/>
  <c r="AC142" i="8"/>
  <c r="U142" i="8"/>
  <c r="G142" i="8"/>
  <c r="K142" i="8"/>
  <c r="J142" i="8"/>
  <c r="F142" i="8"/>
  <c r="R142" i="8"/>
  <c r="Z142" i="8"/>
  <c r="S142" i="8"/>
  <c r="L142" i="8"/>
  <c r="I142" i="8"/>
  <c r="AE142" i="8"/>
  <c r="AB142" i="8"/>
  <c r="AA142" i="8"/>
  <c r="B142" i="8"/>
  <c r="T142" i="8"/>
  <c r="C143" i="8"/>
  <c r="X143" i="8" l="1"/>
  <c r="AF143" i="8" s="1"/>
  <c r="N143" i="8"/>
  <c r="W143" i="8" s="1"/>
  <c r="O143" i="8"/>
  <c r="I143" i="8"/>
  <c r="S143" i="8"/>
  <c r="H143" i="8"/>
  <c r="V143" i="8"/>
  <c r="E143" i="8"/>
  <c r="B143" i="8"/>
  <c r="K143" i="8"/>
  <c r="AE143" i="8"/>
  <c r="P143" i="8"/>
  <c r="Z143" i="8"/>
  <c r="R143" i="8"/>
  <c r="D143" i="8"/>
  <c r="A143" i="8" s="1"/>
  <c r="AD143" i="8"/>
  <c r="F143" i="8"/>
  <c r="G143" i="8"/>
  <c r="J143" i="8"/>
  <c r="U143" i="8"/>
  <c r="Q143" i="8"/>
  <c r="Y143" i="8"/>
  <c r="L143" i="8"/>
  <c r="T143" i="8"/>
  <c r="AA143" i="8"/>
  <c r="AC143" i="8"/>
  <c r="AB143" i="8"/>
  <c r="C144" i="8"/>
  <c r="D144" i="8" l="1"/>
  <c r="A144" i="8" s="1"/>
  <c r="X144" i="8"/>
  <c r="AF144" i="8" s="1"/>
  <c r="J144" i="8"/>
  <c r="K144" i="8"/>
  <c r="AD144" i="8"/>
  <c r="G144" i="8"/>
  <c r="Q144" i="8"/>
  <c r="U144" i="8"/>
  <c r="P144" i="8"/>
  <c r="AA144" i="8"/>
  <c r="Z144" i="8"/>
  <c r="E144" i="8"/>
  <c r="AC144" i="8"/>
  <c r="F144" i="8"/>
  <c r="N144" i="8"/>
  <c r="W144" i="8" s="1"/>
  <c r="Y144" i="8"/>
  <c r="L144" i="8"/>
  <c r="O144" i="8"/>
  <c r="I144" i="8"/>
  <c r="V144" i="8"/>
  <c r="R144" i="8"/>
  <c r="AE144" i="8"/>
  <c r="T144" i="8"/>
  <c r="H144" i="8"/>
  <c r="B144" i="8"/>
  <c r="S144" i="8"/>
  <c r="AB144" i="8"/>
  <c r="C145" i="8"/>
  <c r="X145" i="8" l="1"/>
  <c r="AF145" i="8" s="1"/>
  <c r="D145" i="8"/>
  <c r="A145" i="8" s="1"/>
  <c r="S145" i="8"/>
  <c r="Q145" i="8"/>
  <c r="AA145" i="8"/>
  <c r="Z145" i="8"/>
  <c r="AB145" i="8"/>
  <c r="AC145" i="8"/>
  <c r="J145" i="8"/>
  <c r="P145" i="8"/>
  <c r="B145" i="8"/>
  <c r="K145" i="8"/>
  <c r="G145" i="8"/>
  <c r="O145" i="8"/>
  <c r="Y145" i="8"/>
  <c r="F145" i="8"/>
  <c r="U145" i="8"/>
  <c r="N145" i="8"/>
  <c r="W145" i="8" s="1"/>
  <c r="AD145" i="8"/>
  <c r="E145" i="8"/>
  <c r="I145" i="8"/>
  <c r="T145" i="8"/>
  <c r="AE145" i="8"/>
  <c r="V145" i="8"/>
  <c r="R145" i="8"/>
  <c r="L145" i="8"/>
  <c r="H145" i="8"/>
  <c r="C146" i="8"/>
  <c r="N146" i="8" l="1"/>
  <c r="W146" i="8" s="1"/>
  <c r="X146" i="8"/>
  <c r="AF146" i="8" s="1"/>
  <c r="L146" i="8"/>
  <c r="Q146" i="8"/>
  <c r="H146" i="8"/>
  <c r="AC146" i="8"/>
  <c r="Z146" i="8"/>
  <c r="F146" i="8"/>
  <c r="R146" i="8"/>
  <c r="E146" i="8"/>
  <c r="AB146" i="8"/>
  <c r="J146" i="8"/>
  <c r="Y146" i="8"/>
  <c r="AE146" i="8"/>
  <c r="U146" i="8"/>
  <c r="P146" i="8"/>
  <c r="D146" i="8"/>
  <c r="A146" i="8" s="1"/>
  <c r="AA146" i="8"/>
  <c r="AD146" i="8"/>
  <c r="T146" i="8"/>
  <c r="V146" i="8"/>
  <c r="G146" i="8"/>
  <c r="S146" i="8"/>
  <c r="I146" i="8"/>
  <c r="K146" i="8"/>
  <c r="O146" i="8"/>
  <c r="B146" i="8"/>
  <c r="C147" i="8"/>
  <c r="X147" i="8" l="1"/>
  <c r="AF147" i="8" s="1"/>
  <c r="N147" i="8"/>
  <c r="W147" i="8" s="1"/>
  <c r="D147" i="8"/>
  <c r="A147" i="8" s="1"/>
  <c r="AA147" i="8"/>
  <c r="AB147" i="8"/>
  <c r="AC147" i="8"/>
  <c r="H147" i="8"/>
  <c r="O147" i="8"/>
  <c r="I147" i="8"/>
  <c r="G147" i="8"/>
  <c r="P147" i="8"/>
  <c r="R147" i="8"/>
  <c r="F147" i="8"/>
  <c r="K147" i="8"/>
  <c r="S147" i="8"/>
  <c r="E147" i="8"/>
  <c r="Q147" i="8"/>
  <c r="Y147" i="8"/>
  <c r="Z147" i="8"/>
  <c r="AD147" i="8"/>
  <c r="B147" i="8"/>
  <c r="T147" i="8"/>
  <c r="L147" i="8"/>
  <c r="U147" i="8"/>
  <c r="AE147" i="8"/>
  <c r="J147" i="8"/>
  <c r="V147" i="8"/>
  <c r="C148" i="8"/>
  <c r="D148" i="8" l="1"/>
  <c r="A148" i="8" s="1"/>
  <c r="N148" i="8"/>
  <c r="W148" i="8" s="1"/>
  <c r="X148" i="8"/>
  <c r="AF148" i="8" s="1"/>
  <c r="K148" i="8"/>
  <c r="T148" i="8"/>
  <c r="AC148" i="8"/>
  <c r="U148" i="8"/>
  <c r="V148" i="8"/>
  <c r="G148" i="8"/>
  <c r="Z148" i="8"/>
  <c r="AA148" i="8"/>
  <c r="AB148" i="8"/>
  <c r="I148" i="8"/>
  <c r="S148" i="8"/>
  <c r="B148" i="8"/>
  <c r="E148" i="8"/>
  <c r="H148" i="8"/>
  <c r="J148" i="8"/>
  <c r="Q148" i="8"/>
  <c r="P148" i="8"/>
  <c r="AE148" i="8"/>
  <c r="Y148" i="8"/>
  <c r="L148" i="8"/>
  <c r="R148" i="8"/>
  <c r="AD148" i="8"/>
  <c r="F148" i="8"/>
  <c r="O148" i="8"/>
  <c r="C149" i="8"/>
  <c r="X149" i="8" l="1"/>
  <c r="AF149" i="8" s="1"/>
  <c r="D149" i="8"/>
  <c r="A149" i="8" s="1"/>
  <c r="U149" i="8"/>
  <c r="H149" i="8"/>
  <c r="AC149" i="8"/>
  <c r="N149" i="8"/>
  <c r="W149" i="8" s="1"/>
  <c r="K149" i="8"/>
  <c r="Y149" i="8"/>
  <c r="AD149" i="8"/>
  <c r="T149" i="8"/>
  <c r="AE149" i="8"/>
  <c r="O149" i="8"/>
  <c r="V149" i="8"/>
  <c r="S149" i="8"/>
  <c r="R149" i="8"/>
  <c r="I149" i="8"/>
  <c r="Q149" i="8"/>
  <c r="J149" i="8"/>
  <c r="AB149" i="8"/>
  <c r="G149" i="8"/>
  <c r="AA149" i="8"/>
  <c r="B149" i="8"/>
  <c r="F149" i="8"/>
  <c r="P149" i="8"/>
  <c r="Z149" i="8"/>
  <c r="L149" i="8"/>
  <c r="E149" i="8"/>
  <c r="C150" i="8"/>
  <c r="N150" i="8" l="1"/>
  <c r="W150" i="8" s="1"/>
  <c r="X150" i="8"/>
  <c r="AF150" i="8" s="1"/>
  <c r="D150" i="8"/>
  <c r="A150" i="8" s="1"/>
  <c r="B150" i="8"/>
  <c r="Q150" i="8"/>
  <c r="T150" i="8"/>
  <c r="Y150" i="8"/>
  <c r="L150" i="8"/>
  <c r="V150" i="8"/>
  <c r="U150" i="8"/>
  <c r="F150" i="8"/>
  <c r="K150" i="8"/>
  <c r="J150" i="8"/>
  <c r="I150" i="8"/>
  <c r="AE150" i="8"/>
  <c r="E150" i="8"/>
  <c r="AC150" i="8"/>
  <c r="O150" i="8"/>
  <c r="AA150" i="8"/>
  <c r="R150" i="8"/>
  <c r="H150" i="8"/>
  <c r="S150" i="8"/>
  <c r="AB150" i="8"/>
  <c r="P150" i="8"/>
  <c r="G150" i="8"/>
  <c r="AD150" i="8"/>
  <c r="Z150" i="8"/>
  <c r="C151" i="8"/>
  <c r="X151" i="8" l="1"/>
  <c r="AF151" i="8" s="1"/>
  <c r="N151" i="8"/>
  <c r="W151" i="8" s="1"/>
  <c r="AC151" i="8"/>
  <c r="AA151" i="8"/>
  <c r="Y151" i="8"/>
  <c r="R151" i="8"/>
  <c r="H151" i="8"/>
  <c r="S151" i="8"/>
  <c r="T151" i="8"/>
  <c r="J151" i="8"/>
  <c r="O151" i="8"/>
  <c r="F151" i="8"/>
  <c r="I151" i="8"/>
  <c r="AD151" i="8"/>
  <c r="Z151" i="8"/>
  <c r="AE151" i="8"/>
  <c r="E151" i="8"/>
  <c r="D151" i="8"/>
  <c r="A151" i="8" s="1"/>
  <c r="K151" i="8"/>
  <c r="Q151" i="8"/>
  <c r="G151" i="8"/>
  <c r="B151" i="8"/>
  <c r="V151" i="8"/>
  <c r="L151" i="8"/>
  <c r="AB151" i="8"/>
  <c r="P151" i="8"/>
  <c r="U151" i="8"/>
  <c r="C152" i="8"/>
  <c r="X152" i="8" l="1"/>
  <c r="AF152" i="8" s="1"/>
  <c r="D152" i="8"/>
  <c r="A152" i="8" s="1"/>
  <c r="AA152" i="8"/>
  <c r="U152" i="8"/>
  <c r="R152" i="8"/>
  <c r="O152" i="8"/>
  <c r="T152" i="8"/>
  <c r="J152" i="8"/>
  <c r="K152" i="8"/>
  <c r="G152" i="8"/>
  <c r="S152" i="8"/>
  <c r="F152" i="8"/>
  <c r="I152" i="8"/>
  <c r="H152" i="8"/>
  <c r="AC152" i="8"/>
  <c r="P152" i="8"/>
  <c r="B152" i="8"/>
  <c r="L152" i="8"/>
  <c r="AB152" i="8"/>
  <c r="E152" i="8"/>
  <c r="AD152" i="8"/>
  <c r="V152" i="8"/>
  <c r="Q152" i="8"/>
  <c r="Z152" i="8"/>
  <c r="N152" i="8"/>
  <c r="W152" i="8" s="1"/>
  <c r="AE152" i="8"/>
  <c r="Y152" i="8"/>
  <c r="C153" i="8"/>
  <c r="X153" i="8" l="1"/>
  <c r="AF153" i="8" s="1"/>
  <c r="D153" i="8"/>
  <c r="A153" i="8" s="1"/>
  <c r="N153" i="8"/>
  <c r="W153" i="8" s="1"/>
  <c r="T153" i="8"/>
  <c r="U153" i="8"/>
  <c r="P153" i="8"/>
  <c r="J153" i="8"/>
  <c r="I153" i="8"/>
  <c r="O153" i="8"/>
  <c r="K153" i="8"/>
  <c r="Y153" i="8"/>
  <c r="AA153" i="8"/>
  <c r="B153" i="8"/>
  <c r="H153" i="8"/>
  <c r="E153" i="8"/>
  <c r="Q153" i="8"/>
  <c r="F153" i="8"/>
  <c r="L153" i="8"/>
  <c r="S153" i="8"/>
  <c r="Z153" i="8"/>
  <c r="AE153" i="8"/>
  <c r="R153" i="8"/>
  <c r="AD153" i="8"/>
  <c r="AB153" i="8"/>
  <c r="V153" i="8"/>
  <c r="AC153" i="8"/>
  <c r="G153" i="8"/>
  <c r="C154" i="8"/>
  <c r="N154" i="8" l="1"/>
  <c r="W154" i="8" s="1"/>
  <c r="D154" i="8"/>
  <c r="A154" i="8" s="1"/>
  <c r="X154" i="8"/>
  <c r="AF154" i="8" s="1"/>
  <c r="S154" i="8"/>
  <c r="Q154" i="8"/>
  <c r="K154" i="8"/>
  <c r="J154" i="8"/>
  <c r="AB154" i="8"/>
  <c r="AA154" i="8"/>
  <c r="O154" i="8"/>
  <c r="L154" i="8"/>
  <c r="U154" i="8"/>
  <c r="V154" i="8"/>
  <c r="Z154" i="8"/>
  <c r="T154" i="8"/>
  <c r="Y154" i="8"/>
  <c r="AC154" i="8"/>
  <c r="R154" i="8"/>
  <c r="AE154" i="8"/>
  <c r="H154" i="8"/>
  <c r="B154" i="8"/>
  <c r="E154" i="8"/>
  <c r="P154" i="8"/>
  <c r="G154" i="8"/>
  <c r="F154" i="8"/>
  <c r="AD154" i="8"/>
  <c r="I154" i="8"/>
  <c r="C155" i="8"/>
  <c r="D155" i="8" l="1"/>
  <c r="A155" i="8" s="1"/>
  <c r="X155" i="8"/>
  <c r="AF155" i="8" s="1"/>
  <c r="AD155" i="8"/>
  <c r="P155" i="8"/>
  <c r="Y155" i="8"/>
  <c r="T155" i="8"/>
  <c r="O155" i="8"/>
  <c r="S155" i="8"/>
  <c r="H155" i="8"/>
  <c r="U155" i="8"/>
  <c r="R155" i="8"/>
  <c r="F155" i="8"/>
  <c r="I155" i="8"/>
  <c r="AE155" i="8"/>
  <c r="AC155" i="8"/>
  <c r="B155" i="8"/>
  <c r="Q155" i="8"/>
  <c r="N155" i="8"/>
  <c r="W155" i="8" s="1"/>
  <c r="V155" i="8"/>
  <c r="K155" i="8"/>
  <c r="J155" i="8"/>
  <c r="L155" i="8"/>
  <c r="AA155" i="8"/>
  <c r="AB155" i="8"/>
  <c r="Z155" i="8"/>
  <c r="E155" i="8"/>
  <c r="G155" i="8"/>
  <c r="C156" i="8"/>
  <c r="X156" i="8" l="1"/>
  <c r="AF156" i="8" s="1"/>
  <c r="D156" i="8"/>
  <c r="A156" i="8" s="1"/>
  <c r="Z156" i="8"/>
  <c r="B156" i="8"/>
  <c r="K156" i="8"/>
  <c r="T156" i="8"/>
  <c r="O156" i="8"/>
  <c r="G156" i="8"/>
  <c r="R156" i="8"/>
  <c r="I156" i="8"/>
  <c r="H156" i="8"/>
  <c r="F156" i="8"/>
  <c r="P156" i="8"/>
  <c r="L156" i="8"/>
  <c r="AC156" i="8"/>
  <c r="AA156" i="8"/>
  <c r="E156" i="8"/>
  <c r="J156" i="8"/>
  <c r="V156" i="8"/>
  <c r="Q156" i="8"/>
  <c r="AD156" i="8"/>
  <c r="AE156" i="8"/>
  <c r="Y156" i="8"/>
  <c r="AB156" i="8"/>
  <c r="N156" i="8"/>
  <c r="W156" i="8" s="1"/>
  <c r="U156" i="8"/>
  <c r="S156" i="8"/>
  <c r="C157" i="8"/>
  <c r="D157" i="8" l="1"/>
  <c r="A157" i="8" s="1"/>
  <c r="U157" i="8"/>
  <c r="O157" i="8"/>
  <c r="R157" i="8"/>
  <c r="AD157" i="8"/>
  <c r="F157" i="8"/>
  <c r="I157" i="8"/>
  <c r="X157" i="8"/>
  <c r="AF157" i="8" s="1"/>
  <c r="V157" i="8"/>
  <c r="S157" i="8"/>
  <c r="J157" i="8"/>
  <c r="AE157" i="8"/>
  <c r="L157" i="8"/>
  <c r="AB157" i="8"/>
  <c r="N157" i="8"/>
  <c r="W157" i="8" s="1"/>
  <c r="T157" i="8"/>
  <c r="H157" i="8"/>
  <c r="P157" i="8"/>
  <c r="Y157" i="8"/>
  <c r="AA157" i="8"/>
  <c r="Q157" i="8"/>
  <c r="K157" i="8"/>
  <c r="Z157" i="8"/>
  <c r="AC157" i="8"/>
  <c r="B157" i="8"/>
  <c r="E157" i="8"/>
  <c r="G157" i="8"/>
  <c r="C158" i="8"/>
  <c r="D158" i="8" l="1"/>
  <c r="A158" i="8" s="1"/>
  <c r="X158" i="8"/>
  <c r="AF158" i="8" s="1"/>
  <c r="N158" i="8"/>
  <c r="W158" i="8" s="1"/>
  <c r="Y158" i="8"/>
  <c r="AC158" i="8"/>
  <c r="AE158" i="8"/>
  <c r="S158" i="8"/>
  <c r="T158" i="8"/>
  <c r="R158" i="8"/>
  <c r="E158" i="8"/>
  <c r="V158" i="8"/>
  <c r="G158" i="8"/>
  <c r="B158" i="8"/>
  <c r="AD158" i="8"/>
  <c r="K158" i="8"/>
  <c r="I158" i="8"/>
  <c r="O158" i="8"/>
  <c r="P158" i="8"/>
  <c r="AB158" i="8"/>
  <c r="F158" i="8"/>
  <c r="Q158" i="8"/>
  <c r="L158" i="8"/>
  <c r="AA158" i="8"/>
  <c r="U158" i="8"/>
  <c r="Z158" i="8"/>
  <c r="J158" i="8"/>
  <c r="H158" i="8"/>
  <c r="C159" i="8"/>
  <c r="N159" i="8" l="1"/>
  <c r="W159" i="8" s="1"/>
  <c r="D159" i="8"/>
  <c r="A159" i="8" s="1"/>
  <c r="X159" i="8"/>
  <c r="AF159" i="8" s="1"/>
  <c r="AA159" i="8"/>
  <c r="H159" i="8"/>
  <c r="F159" i="8"/>
  <c r="V159" i="8"/>
  <c r="S159" i="8"/>
  <c r="J159" i="8"/>
  <c r="AC159" i="8"/>
  <c r="P159" i="8"/>
  <c r="K159" i="8"/>
  <c r="B159" i="8"/>
  <c r="Z159" i="8"/>
  <c r="E159" i="8"/>
  <c r="AB159" i="8"/>
  <c r="Q159" i="8"/>
  <c r="G159" i="8"/>
  <c r="AE159" i="8"/>
  <c r="AD159" i="8"/>
  <c r="L159" i="8"/>
  <c r="U159" i="8"/>
  <c r="O159" i="8"/>
  <c r="Y159" i="8"/>
  <c r="I159" i="8"/>
  <c r="R159" i="8"/>
  <c r="T159" i="8"/>
  <c r="C160" i="8"/>
  <c r="N160" i="8" l="1"/>
  <c r="W160" i="8" s="1"/>
  <c r="X160" i="8"/>
  <c r="AF160" i="8" s="1"/>
  <c r="D160" i="8"/>
  <c r="A160" i="8" s="1"/>
  <c r="E160" i="8"/>
  <c r="Y160" i="8"/>
  <c r="V160" i="8"/>
  <c r="B160" i="8"/>
  <c r="S160" i="8"/>
  <c r="G160" i="8"/>
  <c r="L160" i="8"/>
  <c r="Q160" i="8"/>
  <c r="O160" i="8"/>
  <c r="F160" i="8"/>
  <c r="AE160" i="8"/>
  <c r="I160" i="8"/>
  <c r="AD160" i="8"/>
  <c r="R160" i="8"/>
  <c r="AC160" i="8"/>
  <c r="AA160" i="8"/>
  <c r="J160" i="8"/>
  <c r="T160" i="8"/>
  <c r="H160" i="8"/>
  <c r="Z160" i="8"/>
  <c r="U160" i="8"/>
  <c r="P160" i="8"/>
  <c r="K160" i="8"/>
  <c r="AB160" i="8"/>
  <c r="C161" i="8"/>
  <c r="D161" i="8" l="1"/>
  <c r="A161" i="8" s="1"/>
  <c r="X161" i="8"/>
  <c r="AF161" i="8" s="1"/>
  <c r="N161" i="8"/>
  <c r="W161" i="8" s="1"/>
  <c r="E161" i="8"/>
  <c r="K161" i="8"/>
  <c r="AD161" i="8"/>
  <c r="R161" i="8"/>
  <c r="Z161" i="8"/>
  <c r="L161" i="8"/>
  <c r="Y161" i="8"/>
  <c r="AC161" i="8"/>
  <c r="P161" i="8"/>
  <c r="S161" i="8"/>
  <c r="B161" i="8"/>
  <c r="V161" i="8"/>
  <c r="T161" i="8"/>
  <c r="U161" i="8"/>
  <c r="I161" i="8"/>
  <c r="O161" i="8"/>
  <c r="F161" i="8"/>
  <c r="AA161" i="8"/>
  <c r="Q161" i="8"/>
  <c r="AB161" i="8"/>
  <c r="H161" i="8"/>
  <c r="G161" i="8"/>
  <c r="J161" i="8"/>
  <c r="AE161" i="8"/>
  <c r="C162" i="8"/>
  <c r="X162" i="8" l="1"/>
  <c r="AF162" i="8" s="1"/>
  <c r="N162" i="8"/>
  <c r="W162" i="8" s="1"/>
  <c r="D162" i="8"/>
  <c r="A162" i="8" s="1"/>
  <c r="J162" i="8"/>
  <c r="AD162" i="8"/>
  <c r="B162" i="8"/>
  <c r="F162" i="8"/>
  <c r="L162" i="8"/>
  <c r="R162" i="8"/>
  <c r="S162" i="8"/>
  <c r="P162" i="8"/>
  <c r="K162" i="8"/>
  <c r="V162" i="8"/>
  <c r="AE162" i="8"/>
  <c r="E162" i="8"/>
  <c r="Z162" i="8"/>
  <c r="T162" i="8"/>
  <c r="O162" i="8"/>
  <c r="G162" i="8"/>
  <c r="AC162" i="8"/>
  <c r="U162" i="8"/>
  <c r="Y162" i="8"/>
  <c r="H162" i="8"/>
  <c r="AA162" i="8"/>
  <c r="AB162" i="8"/>
  <c r="I162" i="8"/>
  <c r="Q162" i="8"/>
  <c r="C163" i="8"/>
  <c r="N163" i="8" l="1"/>
  <c r="W163" i="8" s="1"/>
  <c r="D163" i="8"/>
  <c r="A163" i="8" s="1"/>
  <c r="AC163" i="8"/>
  <c r="V163" i="8"/>
  <c r="S163" i="8"/>
  <c r="J163" i="8"/>
  <c r="P163" i="8"/>
  <c r="O163" i="8"/>
  <c r="E163" i="8"/>
  <c r="AB163" i="8"/>
  <c r="T163" i="8"/>
  <c r="AE163" i="8"/>
  <c r="B163" i="8"/>
  <c r="U163" i="8"/>
  <c r="Z163" i="8"/>
  <c r="H163" i="8"/>
  <c r="Y163" i="8"/>
  <c r="Q163" i="8"/>
  <c r="AD163" i="8"/>
  <c r="R163" i="8"/>
  <c r="X163" i="8"/>
  <c r="AF163" i="8" s="1"/>
  <c r="I163" i="8"/>
  <c r="G163" i="8"/>
  <c r="F163" i="8"/>
  <c r="AA163" i="8"/>
  <c r="L163" i="8"/>
  <c r="K163" i="8"/>
  <c r="C164" i="8"/>
  <c r="X164" i="8" l="1"/>
  <c r="AF164" i="8" s="1"/>
  <c r="D164" i="8"/>
  <c r="A164" i="8" s="1"/>
  <c r="N164" i="8"/>
  <c r="W164" i="8" s="1"/>
  <c r="J164" i="8"/>
  <c r="AE164" i="8"/>
  <c r="F164" i="8"/>
  <c r="K164" i="8"/>
  <c r="I164" i="8"/>
  <c r="V164" i="8"/>
  <c r="AC164" i="8"/>
  <c r="AA164" i="8"/>
  <c r="H164" i="8"/>
  <c r="O164" i="8"/>
  <c r="B164" i="8"/>
  <c r="R164" i="8"/>
  <c r="G164" i="8"/>
  <c r="S164" i="8"/>
  <c r="L164" i="8"/>
  <c r="AD164" i="8"/>
  <c r="AB164" i="8"/>
  <c r="Y164" i="8"/>
  <c r="Z164" i="8"/>
  <c r="Q164" i="8"/>
  <c r="P164" i="8"/>
  <c r="T164" i="8"/>
  <c r="E164" i="8"/>
  <c r="U164" i="8"/>
  <c r="C165" i="8"/>
  <c r="X165" i="8" l="1"/>
  <c r="AF165" i="8" s="1"/>
  <c r="D165" i="8"/>
  <c r="A165" i="8" s="1"/>
  <c r="G165" i="8"/>
  <c r="L165" i="8"/>
  <c r="B165" i="8"/>
  <c r="P165" i="8"/>
  <c r="Y165" i="8"/>
  <c r="AD165" i="8"/>
  <c r="T165" i="8"/>
  <c r="S165" i="8"/>
  <c r="AA165" i="8"/>
  <c r="N165" i="8"/>
  <c r="W165" i="8" s="1"/>
  <c r="J165" i="8"/>
  <c r="V165" i="8"/>
  <c r="H165" i="8"/>
  <c r="Q165" i="8"/>
  <c r="U165" i="8"/>
  <c r="I165" i="8"/>
  <c r="O165" i="8"/>
  <c r="F165" i="8"/>
  <c r="Z165" i="8"/>
  <c r="K165" i="8"/>
  <c r="AC165" i="8"/>
  <c r="AE165" i="8"/>
  <c r="E165" i="8"/>
  <c r="R165" i="8"/>
  <c r="AB165" i="8"/>
  <c r="C166" i="8"/>
  <c r="X166" i="8" l="1"/>
  <c r="AF166" i="8" s="1"/>
  <c r="N166" i="8"/>
  <c r="W166" i="8" s="1"/>
  <c r="D166" i="8"/>
  <c r="A166" i="8" s="1"/>
  <c r="B166" i="8"/>
  <c r="AD166" i="8"/>
  <c r="L166" i="8"/>
  <c r="I166" i="8"/>
  <c r="G166" i="8"/>
  <c r="K166" i="8"/>
  <c r="F166" i="8"/>
  <c r="S166" i="8"/>
  <c r="E166" i="8"/>
  <c r="R166" i="8"/>
  <c r="AE166" i="8"/>
  <c r="J166" i="8"/>
  <c r="AA166" i="8"/>
  <c r="V166" i="8"/>
  <c r="O166" i="8"/>
  <c r="H166" i="8"/>
  <c r="AC166" i="8"/>
  <c r="Q166" i="8"/>
  <c r="Y166" i="8"/>
  <c r="U166" i="8"/>
  <c r="AB166" i="8"/>
  <c r="Z166" i="8"/>
  <c r="P166" i="8"/>
  <c r="T166" i="8"/>
  <c r="C167" i="8"/>
  <c r="D167" i="8" l="1"/>
  <c r="A167" i="8" s="1"/>
  <c r="N167" i="8"/>
  <c r="W167" i="8" s="1"/>
  <c r="E167" i="8"/>
  <c r="S167" i="8"/>
  <c r="V167" i="8"/>
  <c r="F167" i="8"/>
  <c r="AA167" i="8"/>
  <c r="O167" i="8"/>
  <c r="AE167" i="8"/>
  <c r="B167" i="8"/>
  <c r="K167" i="8"/>
  <c r="AB167" i="8"/>
  <c r="AD167" i="8"/>
  <c r="R167" i="8"/>
  <c r="U167" i="8"/>
  <c r="G167" i="8"/>
  <c r="Y167" i="8"/>
  <c r="I167" i="8"/>
  <c r="Q167" i="8"/>
  <c r="H167" i="8"/>
  <c r="X167" i="8"/>
  <c r="AF167" i="8" s="1"/>
  <c r="Z167" i="8"/>
  <c r="L167" i="8"/>
  <c r="AC167" i="8"/>
  <c r="J167" i="8"/>
  <c r="P167" i="8"/>
  <c r="T167" i="8"/>
  <c r="C168" i="8"/>
  <c r="N168" i="8" l="1"/>
  <c r="W168" i="8" s="1"/>
  <c r="D168" i="8"/>
  <c r="A168" i="8" s="1"/>
  <c r="B168" i="8"/>
  <c r="T168" i="8"/>
  <c r="Q168" i="8"/>
  <c r="X168" i="8"/>
  <c r="AF168" i="8" s="1"/>
  <c r="E168" i="8"/>
  <c r="AC168" i="8"/>
  <c r="I168" i="8"/>
  <c r="AE168" i="8"/>
  <c r="Y168" i="8"/>
  <c r="J168" i="8"/>
  <c r="Z168" i="8"/>
  <c r="V168" i="8"/>
  <c r="AB168" i="8"/>
  <c r="O168" i="8"/>
  <c r="H168" i="8"/>
  <c r="F168" i="8"/>
  <c r="R168" i="8"/>
  <c r="U168" i="8"/>
  <c r="K168" i="8"/>
  <c r="P168" i="8"/>
  <c r="S168" i="8"/>
  <c r="G168" i="8"/>
  <c r="AA168" i="8"/>
  <c r="L168" i="8"/>
  <c r="AD168" i="8"/>
  <c r="C169" i="8"/>
  <c r="X169" i="8" l="1"/>
  <c r="AF169" i="8" s="1"/>
  <c r="D169" i="8"/>
  <c r="A169" i="8" s="1"/>
  <c r="N169" i="8"/>
  <c r="W169" i="8" s="1"/>
  <c r="Y169" i="8"/>
  <c r="AA169" i="8"/>
  <c r="AB169" i="8"/>
  <c r="S169" i="8"/>
  <c r="B169" i="8"/>
  <c r="H169" i="8"/>
  <c r="O169" i="8"/>
  <c r="E169" i="8"/>
  <c r="T169" i="8"/>
  <c r="F169" i="8"/>
  <c r="I169" i="8"/>
  <c r="R169" i="8"/>
  <c r="L169" i="8"/>
  <c r="AC169" i="8"/>
  <c r="Z169" i="8"/>
  <c r="U169" i="8"/>
  <c r="J169" i="8"/>
  <c r="V169" i="8"/>
  <c r="P169" i="8"/>
  <c r="K169" i="8"/>
  <c r="G169" i="8"/>
  <c r="Q169" i="8"/>
  <c r="AD169" i="8"/>
  <c r="AE169" i="8"/>
  <c r="C170" i="8"/>
  <c r="X170" i="8" l="1"/>
  <c r="AF170" i="8" s="1"/>
  <c r="D170" i="8"/>
  <c r="A170" i="8" s="1"/>
  <c r="N170" i="8"/>
  <c r="W170" i="8" s="1"/>
  <c r="T170" i="8"/>
  <c r="P170" i="8"/>
  <c r="V170" i="8"/>
  <c r="H170" i="8"/>
  <c r="AD170" i="8"/>
  <c r="K170" i="8"/>
  <c r="F170" i="8"/>
  <c r="U170" i="8"/>
  <c r="Q170" i="8"/>
  <c r="Z170" i="8"/>
  <c r="E170" i="8"/>
  <c r="L170" i="8"/>
  <c r="G170" i="8"/>
  <c r="I170" i="8"/>
  <c r="B170" i="8"/>
  <c r="O170" i="8"/>
  <c r="AB170" i="8"/>
  <c r="AE170" i="8"/>
  <c r="Y170" i="8"/>
  <c r="AC170" i="8"/>
  <c r="R170" i="8"/>
  <c r="S170" i="8"/>
  <c r="J170" i="8"/>
  <c r="AA170" i="8"/>
  <c r="C171" i="8"/>
  <c r="D171" i="8" l="1"/>
  <c r="A171" i="8" s="1"/>
  <c r="N171" i="8"/>
  <c r="W171" i="8" s="1"/>
  <c r="X171" i="8"/>
  <c r="AF171" i="8" s="1"/>
  <c r="AB171" i="8"/>
  <c r="I171" i="8"/>
  <c r="J171" i="8"/>
  <c r="Z171" i="8"/>
  <c r="AD171" i="8"/>
  <c r="Q171" i="8"/>
  <c r="E171" i="8"/>
  <c r="B171" i="8"/>
  <c r="Y171" i="8"/>
  <c r="L171" i="8"/>
  <c r="K171" i="8"/>
  <c r="AC171" i="8"/>
  <c r="P171" i="8"/>
  <c r="S171" i="8"/>
  <c r="T171" i="8"/>
  <c r="AA171" i="8"/>
  <c r="G171" i="8"/>
  <c r="O171" i="8"/>
  <c r="AE171" i="8"/>
  <c r="V171" i="8"/>
  <c r="H171" i="8"/>
  <c r="F171" i="8"/>
  <c r="U171" i="8"/>
  <c r="R171" i="8"/>
  <c r="C172" i="8"/>
  <c r="D172" i="8" l="1"/>
  <c r="A172" i="8" s="1"/>
  <c r="X172" i="8"/>
  <c r="AF172" i="8" s="1"/>
  <c r="N172" i="8"/>
  <c r="W172" i="8" s="1"/>
  <c r="T172" i="8"/>
  <c r="E172" i="8"/>
  <c r="F172" i="8"/>
  <c r="P172" i="8"/>
  <c r="S172" i="8"/>
  <c r="AC172" i="8"/>
  <c r="AB172" i="8"/>
  <c r="O172" i="8"/>
  <c r="R172" i="8"/>
  <c r="B172" i="8"/>
  <c r="U172" i="8"/>
  <c r="AD172" i="8"/>
  <c r="L172" i="8"/>
  <c r="G172" i="8"/>
  <c r="Z172" i="8"/>
  <c r="AE172" i="8"/>
  <c r="K172" i="8"/>
  <c r="I172" i="8"/>
  <c r="V172" i="8"/>
  <c r="Y172" i="8"/>
  <c r="H172" i="8"/>
  <c r="AA172" i="8"/>
  <c r="J172" i="8"/>
  <c r="Q172" i="8"/>
  <c r="C173" i="8"/>
  <c r="N173" i="8" l="1"/>
  <c r="W173" i="8" s="1"/>
  <c r="X173" i="8"/>
  <c r="AF173" i="8" s="1"/>
  <c r="D173" i="8"/>
  <c r="A173" i="8" s="1"/>
  <c r="R173" i="8"/>
  <c r="E173" i="8"/>
  <c r="AD173" i="8"/>
  <c r="T173" i="8"/>
  <c r="F173" i="8"/>
  <c r="B173" i="8"/>
  <c r="Z173" i="8"/>
  <c r="V173" i="8"/>
  <c r="O173" i="8"/>
  <c r="AC173" i="8"/>
  <c r="AE173" i="8"/>
  <c r="P173" i="8"/>
  <c r="U173" i="8"/>
  <c r="AA173" i="8"/>
  <c r="AB173" i="8"/>
  <c r="S173" i="8"/>
  <c r="G173" i="8"/>
  <c r="H173" i="8"/>
  <c r="J173" i="8"/>
  <c r="Q173" i="8"/>
  <c r="L173" i="8"/>
  <c r="Y173" i="8"/>
  <c r="I173" i="8"/>
  <c r="K173" i="8"/>
  <c r="C174" i="8"/>
  <c r="X174" i="8" l="1"/>
  <c r="AF174" i="8" s="1"/>
  <c r="N174" i="8"/>
  <c r="W174" i="8" s="1"/>
  <c r="F174" i="8"/>
  <c r="Z174" i="8"/>
  <c r="AC174" i="8"/>
  <c r="D174" i="8"/>
  <c r="A174" i="8" s="1"/>
  <c r="L174" i="8"/>
  <c r="J174" i="8"/>
  <c r="S174" i="8"/>
  <c r="B174" i="8"/>
  <c r="O174" i="8"/>
  <c r="R174" i="8"/>
  <c r="K174" i="8"/>
  <c r="AB174" i="8"/>
  <c r="P174" i="8"/>
  <c r="V174" i="8"/>
  <c r="AD174" i="8"/>
  <c r="AE174" i="8"/>
  <c r="Y174" i="8"/>
  <c r="Q174" i="8"/>
  <c r="G174" i="8"/>
  <c r="E174" i="8"/>
  <c r="T174" i="8"/>
  <c r="AA174" i="8"/>
  <c r="H174" i="8"/>
  <c r="I174" i="8"/>
  <c r="U174" i="8"/>
  <c r="C175" i="8"/>
  <c r="D175" i="8" l="1"/>
  <c r="A175" i="8" s="1"/>
  <c r="N175" i="8"/>
  <c r="W175" i="8" s="1"/>
  <c r="AC175" i="8"/>
  <c r="P175" i="8"/>
  <c r="L175" i="8"/>
  <c r="AB175" i="8"/>
  <c r="AE175" i="8"/>
  <c r="E175" i="8"/>
  <c r="Z175" i="8"/>
  <c r="B175" i="8"/>
  <c r="Y175" i="8"/>
  <c r="H175" i="8"/>
  <c r="AD175" i="8"/>
  <c r="R175" i="8"/>
  <c r="X175" i="8"/>
  <c r="AF175" i="8" s="1"/>
  <c r="J175" i="8"/>
  <c r="G175" i="8"/>
  <c r="O175" i="8"/>
  <c r="I175" i="8"/>
  <c r="V175" i="8"/>
  <c r="K175" i="8"/>
  <c r="T175" i="8"/>
  <c r="AA175" i="8"/>
  <c r="U175" i="8"/>
  <c r="F175" i="8"/>
  <c r="Q175" i="8"/>
  <c r="S175" i="8"/>
  <c r="C176" i="8"/>
  <c r="D176" i="8" l="1"/>
  <c r="A176" i="8" s="1"/>
  <c r="N176" i="8"/>
  <c r="W176" i="8" s="1"/>
  <c r="X176" i="8"/>
  <c r="AF176" i="8" s="1"/>
  <c r="H176" i="8"/>
  <c r="B176" i="8"/>
  <c r="K176" i="8"/>
  <c r="P176" i="8"/>
  <c r="Z176" i="8"/>
  <c r="E176" i="8"/>
  <c r="O176" i="8"/>
  <c r="U176" i="8"/>
  <c r="AD176" i="8"/>
  <c r="AE176" i="8"/>
  <c r="Y176" i="8"/>
  <c r="S176" i="8"/>
  <c r="V176" i="8"/>
  <c r="AA176" i="8"/>
  <c r="T176" i="8"/>
  <c r="J176" i="8"/>
  <c r="R176" i="8"/>
  <c r="I176" i="8"/>
  <c r="AC176" i="8"/>
  <c r="F176" i="8"/>
  <c r="G176" i="8"/>
  <c r="L176" i="8"/>
  <c r="Q176" i="8"/>
  <c r="AB176" i="8"/>
  <c r="C177" i="8"/>
  <c r="D177" i="8" l="1"/>
  <c r="A177" i="8" s="1"/>
  <c r="N177" i="8"/>
  <c r="W177" i="8" s="1"/>
  <c r="X177" i="8"/>
  <c r="AF177" i="8" s="1"/>
  <c r="O177" i="8"/>
  <c r="E177" i="8"/>
  <c r="I177" i="8"/>
  <c r="P177" i="8"/>
  <c r="F177" i="8"/>
  <c r="AB177" i="8"/>
  <c r="T177" i="8"/>
  <c r="AA177" i="8"/>
  <c r="Q177" i="8"/>
  <c r="L177" i="8"/>
  <c r="U177" i="8"/>
  <c r="AE177" i="8"/>
  <c r="J177" i="8"/>
  <c r="H177" i="8"/>
  <c r="S177" i="8"/>
  <c r="B177" i="8"/>
  <c r="AD177" i="8"/>
  <c r="V177" i="8"/>
  <c r="Y177" i="8"/>
  <c r="Z177" i="8"/>
  <c r="K177" i="8"/>
  <c r="AC177" i="8"/>
  <c r="R177" i="8"/>
  <c r="G177" i="8"/>
  <c r="C178" i="8"/>
  <c r="X178" i="8" l="1"/>
  <c r="AF178" i="8" s="1"/>
  <c r="N178" i="8"/>
  <c r="W178" i="8" s="1"/>
  <c r="D178" i="8"/>
  <c r="A178" i="8" s="1"/>
  <c r="T178" i="8"/>
  <c r="U178" i="8"/>
  <c r="I178" i="8"/>
  <c r="O178" i="8"/>
  <c r="Y178" i="8"/>
  <c r="Z178" i="8"/>
  <c r="AB178" i="8"/>
  <c r="AC178" i="8"/>
  <c r="AD178" i="8"/>
  <c r="L178" i="8"/>
  <c r="G178" i="8"/>
  <c r="H178" i="8"/>
  <c r="AA178" i="8"/>
  <c r="J178" i="8"/>
  <c r="R178" i="8"/>
  <c r="Q178" i="8"/>
  <c r="F178" i="8"/>
  <c r="P178" i="8"/>
  <c r="B178" i="8"/>
  <c r="S178" i="8"/>
  <c r="AE178" i="8"/>
  <c r="K178" i="8"/>
  <c r="V178" i="8"/>
  <c r="E178" i="8"/>
  <c r="C179" i="8"/>
  <c r="N179" i="8" l="1"/>
  <c r="W179" i="8" s="1"/>
  <c r="D179" i="8"/>
  <c r="A179" i="8" s="1"/>
  <c r="Z179" i="8"/>
  <c r="AD179" i="8"/>
  <c r="Y179" i="8"/>
  <c r="H179" i="8"/>
  <c r="G179" i="8"/>
  <c r="E179" i="8"/>
  <c r="X179" i="8"/>
  <c r="AF179" i="8" s="1"/>
  <c r="V179" i="8"/>
  <c r="O179" i="8"/>
  <c r="B179" i="8"/>
  <c r="P179" i="8"/>
  <c r="S179" i="8"/>
  <c r="Q179" i="8"/>
  <c r="F179" i="8"/>
  <c r="AE179" i="8"/>
  <c r="R179" i="8"/>
  <c r="AC179" i="8"/>
  <c r="K179" i="8"/>
  <c r="L179" i="8"/>
  <c r="T179" i="8"/>
  <c r="I179" i="8"/>
  <c r="J179" i="8"/>
  <c r="AB179" i="8"/>
  <c r="AA179" i="8"/>
  <c r="U179" i="8"/>
  <c r="C180" i="8"/>
  <c r="D180" i="8" l="1"/>
  <c r="A180" i="8" s="1"/>
  <c r="N180" i="8"/>
  <c r="W180" i="8" s="1"/>
  <c r="X180" i="8"/>
  <c r="AF180" i="8" s="1"/>
  <c r="P180" i="8"/>
  <c r="S180" i="8"/>
  <c r="AD180" i="8"/>
  <c r="AC180" i="8"/>
  <c r="L180" i="8"/>
  <c r="AA180" i="8"/>
  <c r="K180" i="8"/>
  <c r="Y180" i="8"/>
  <c r="G180" i="8"/>
  <c r="AE180" i="8"/>
  <c r="H180" i="8"/>
  <c r="I180" i="8"/>
  <c r="U180" i="8"/>
  <c r="J180" i="8"/>
  <c r="T180" i="8"/>
  <c r="AB180" i="8"/>
  <c r="R180" i="8"/>
  <c r="F180" i="8"/>
  <c r="B180" i="8"/>
  <c r="Z180" i="8"/>
  <c r="V180" i="8"/>
  <c r="Q180" i="8"/>
  <c r="E180" i="8"/>
  <c r="O180" i="8"/>
  <c r="C181" i="8"/>
  <c r="N181" i="8" l="1"/>
  <c r="W181" i="8" s="1"/>
  <c r="X181" i="8"/>
  <c r="AF181" i="8" s="1"/>
  <c r="Q181" i="8"/>
  <c r="AB181" i="8"/>
  <c r="I181" i="8"/>
  <c r="Z181" i="8"/>
  <c r="E181" i="8"/>
  <c r="L181" i="8"/>
  <c r="R181" i="8"/>
  <c r="F181" i="8"/>
  <c r="AE181" i="8"/>
  <c r="V181" i="8"/>
  <c r="S181" i="8"/>
  <c r="AC181" i="8"/>
  <c r="AA181" i="8"/>
  <c r="U181" i="8"/>
  <c r="B181" i="8"/>
  <c r="O181" i="8"/>
  <c r="K181" i="8"/>
  <c r="AD181" i="8"/>
  <c r="P181" i="8"/>
  <c r="H181" i="8"/>
  <c r="G181" i="8"/>
  <c r="D181" i="8"/>
  <c r="A181" i="8" s="1"/>
  <c r="T181" i="8"/>
  <c r="Y181" i="8"/>
  <c r="J181" i="8"/>
  <c r="C182" i="8"/>
  <c r="X182" i="8" l="1"/>
  <c r="AF182" i="8" s="1"/>
  <c r="N182" i="8"/>
  <c r="W182" i="8" s="1"/>
  <c r="U182" i="8"/>
  <c r="AD182" i="8"/>
  <c r="AE182" i="8"/>
  <c r="Y182" i="8"/>
  <c r="S182" i="8"/>
  <c r="AC182" i="8"/>
  <c r="D182" i="8"/>
  <c r="A182" i="8" s="1"/>
  <c r="AA182" i="8"/>
  <c r="G182" i="8"/>
  <c r="B182" i="8"/>
  <c r="H182" i="8"/>
  <c r="R182" i="8"/>
  <c r="J182" i="8"/>
  <c r="I182" i="8"/>
  <c r="F182" i="8"/>
  <c r="P182" i="8"/>
  <c r="Z182" i="8"/>
  <c r="AB182" i="8"/>
  <c r="K182" i="8"/>
  <c r="L182" i="8"/>
  <c r="V182" i="8"/>
  <c r="T182" i="8"/>
  <c r="Q182" i="8"/>
  <c r="O182" i="8"/>
  <c r="E182" i="8"/>
  <c r="C183" i="8"/>
  <c r="X183" i="8" l="1"/>
  <c r="AF183" i="8" s="1"/>
  <c r="N183" i="8"/>
  <c r="W183" i="8" s="1"/>
  <c r="D183" i="8"/>
  <c r="A183" i="8" s="1"/>
  <c r="AB183" i="8"/>
  <c r="E183" i="8"/>
  <c r="Z183" i="8"/>
  <c r="G183" i="8"/>
  <c r="J183" i="8"/>
  <c r="H183" i="8"/>
  <c r="L183" i="8"/>
  <c r="B183" i="8"/>
  <c r="F183" i="8"/>
  <c r="I183" i="8"/>
  <c r="U183" i="8"/>
  <c r="O183" i="8"/>
  <c r="AD183" i="8"/>
  <c r="AC183" i="8"/>
  <c r="R183" i="8"/>
  <c r="K183" i="8"/>
  <c r="V183" i="8"/>
  <c r="S183" i="8"/>
  <c r="Q183" i="8"/>
  <c r="P183" i="8"/>
  <c r="T183" i="8"/>
  <c r="AE183" i="8"/>
  <c r="AA183" i="8"/>
  <c r="Y183" i="8"/>
  <c r="C184" i="8"/>
  <c r="X184" i="8" l="1"/>
  <c r="AF184" i="8" s="1"/>
  <c r="N184" i="8"/>
  <c r="W184" i="8" s="1"/>
  <c r="H184" i="8"/>
  <c r="S184" i="8"/>
  <c r="F184" i="8"/>
  <c r="U184" i="8"/>
  <c r="T184" i="8"/>
  <c r="AE184" i="8"/>
  <c r="P184" i="8"/>
  <c r="B184" i="8"/>
  <c r="E184" i="8"/>
  <c r="AD184" i="8"/>
  <c r="V184" i="8"/>
  <c r="AA184" i="8"/>
  <c r="O184" i="8"/>
  <c r="J184" i="8"/>
  <c r="Z184" i="8"/>
  <c r="D184" i="8"/>
  <c r="A184" i="8" s="1"/>
  <c r="AB184" i="8"/>
  <c r="Y184" i="8"/>
  <c r="I184" i="8"/>
  <c r="L184" i="8"/>
  <c r="G184" i="8"/>
  <c r="K184" i="8"/>
  <c r="AC184" i="8"/>
  <c r="Q184" i="8"/>
  <c r="R184" i="8"/>
  <c r="C185" i="8"/>
  <c r="N185" i="8" l="1"/>
  <c r="W185" i="8" s="1"/>
  <c r="X185" i="8"/>
  <c r="AF185" i="8" s="1"/>
  <c r="D185" i="8"/>
  <c r="A185" i="8" s="1"/>
  <c r="B185" i="8"/>
  <c r="R185" i="8"/>
  <c r="AB185" i="8"/>
  <c r="Y185" i="8"/>
  <c r="AC185" i="8"/>
  <c r="K185" i="8"/>
  <c r="U185" i="8"/>
  <c r="AD185" i="8"/>
  <c r="S185" i="8"/>
  <c r="H185" i="8"/>
  <c r="G185" i="8"/>
  <c r="J185" i="8"/>
  <c r="E185" i="8"/>
  <c r="Q185" i="8"/>
  <c r="I185" i="8"/>
  <c r="T185" i="8"/>
  <c r="F185" i="8"/>
  <c r="AE185" i="8"/>
  <c r="O185" i="8"/>
  <c r="AA185" i="8"/>
  <c r="P185" i="8"/>
  <c r="L185" i="8"/>
  <c r="V185" i="8"/>
  <c r="Z185" i="8"/>
  <c r="C186" i="8"/>
  <c r="N186" i="8" l="1"/>
  <c r="W186" i="8" s="1"/>
  <c r="X186" i="8"/>
  <c r="AF186" i="8" s="1"/>
  <c r="B186" i="8"/>
  <c r="AD186" i="8"/>
  <c r="V186" i="8"/>
  <c r="F186" i="8"/>
  <c r="H186" i="8"/>
  <c r="Q186" i="8"/>
  <c r="Z186" i="8"/>
  <c r="J186" i="8"/>
  <c r="I186" i="8"/>
  <c r="D186" i="8"/>
  <c r="A186" i="8" s="1"/>
  <c r="G186" i="8"/>
  <c r="S186" i="8"/>
  <c r="R186" i="8"/>
  <c r="AB186" i="8"/>
  <c r="AE186" i="8"/>
  <c r="K186" i="8"/>
  <c r="T186" i="8"/>
  <c r="AA186" i="8"/>
  <c r="E186" i="8"/>
  <c r="Y186" i="8"/>
  <c r="U186" i="8"/>
  <c r="O186" i="8"/>
  <c r="L186" i="8"/>
  <c r="P186" i="8"/>
  <c r="AC186" i="8"/>
  <c r="C187" i="8"/>
  <c r="X187" i="8" l="1"/>
  <c r="AF187" i="8" s="1"/>
  <c r="D187" i="8"/>
  <c r="A187" i="8" s="1"/>
  <c r="O187" i="8"/>
  <c r="B187" i="8"/>
  <c r="AD187" i="8"/>
  <c r="AC187" i="8"/>
  <c r="U187" i="8"/>
  <c r="K187" i="8"/>
  <c r="AE187" i="8"/>
  <c r="J187" i="8"/>
  <c r="Y187" i="8"/>
  <c r="V187" i="8"/>
  <c r="H187" i="8"/>
  <c r="Z187" i="8"/>
  <c r="I187" i="8"/>
  <c r="R187" i="8"/>
  <c r="G187" i="8"/>
  <c r="F187" i="8"/>
  <c r="AA187" i="8"/>
  <c r="P187" i="8"/>
  <c r="S187" i="8"/>
  <c r="L187" i="8"/>
  <c r="E187" i="8"/>
  <c r="N187" i="8"/>
  <c r="W187" i="8" s="1"/>
  <c r="T187" i="8"/>
  <c r="AB187" i="8"/>
  <c r="Q187" i="8"/>
  <c r="C188" i="8"/>
  <c r="D188" i="8" l="1"/>
  <c r="A188" i="8" s="1"/>
  <c r="X188" i="8"/>
  <c r="AF188" i="8" s="1"/>
  <c r="H188" i="8"/>
  <c r="Q188" i="8"/>
  <c r="Z188" i="8"/>
  <c r="AB188" i="8"/>
  <c r="B188" i="8"/>
  <c r="V188" i="8"/>
  <c r="N188" i="8"/>
  <c r="W188" i="8" s="1"/>
  <c r="I188" i="8"/>
  <c r="G188" i="8"/>
  <c r="E188" i="8"/>
  <c r="S188" i="8"/>
  <c r="U188" i="8"/>
  <c r="F188" i="8"/>
  <c r="AE188" i="8"/>
  <c r="L188" i="8"/>
  <c r="AA188" i="8"/>
  <c r="K188" i="8"/>
  <c r="R188" i="8"/>
  <c r="J188" i="8"/>
  <c r="T188" i="8"/>
  <c r="O188" i="8"/>
  <c r="AC188" i="8"/>
  <c r="AD188" i="8"/>
  <c r="Y188" i="8"/>
  <c r="P188" i="8"/>
  <c r="C189" i="8"/>
  <c r="D189" i="8" l="1"/>
  <c r="A189" i="8" s="1"/>
  <c r="X189" i="8"/>
  <c r="AF189" i="8" s="1"/>
  <c r="N189" i="8"/>
  <c r="W189" i="8" s="1"/>
  <c r="Q189" i="8"/>
  <c r="Z189" i="8"/>
  <c r="AB189" i="8"/>
  <c r="Y189" i="8"/>
  <c r="V189" i="8"/>
  <c r="B189" i="8"/>
  <c r="L189" i="8"/>
  <c r="H189" i="8"/>
  <c r="AD189" i="8"/>
  <c r="F189" i="8"/>
  <c r="I189" i="8"/>
  <c r="J189" i="8"/>
  <c r="E189" i="8"/>
  <c r="AC189" i="8"/>
  <c r="AA189" i="8"/>
  <c r="G189" i="8"/>
  <c r="R189" i="8"/>
  <c r="T189" i="8"/>
  <c r="K189" i="8"/>
  <c r="O189" i="8"/>
  <c r="U189" i="8"/>
  <c r="S189" i="8"/>
  <c r="AE189" i="8"/>
  <c r="P189" i="8"/>
  <c r="C190" i="8"/>
  <c r="N190" i="8" l="1"/>
  <c r="W190" i="8" s="1"/>
  <c r="X190" i="8"/>
  <c r="AF190" i="8" s="1"/>
  <c r="Y190" i="8"/>
  <c r="J190" i="8"/>
  <c r="K190" i="8"/>
  <c r="L190" i="8"/>
  <c r="F190" i="8"/>
  <c r="AD190" i="8"/>
  <c r="I190" i="8"/>
  <c r="AA190" i="8"/>
  <c r="G190" i="8"/>
  <c r="AE190" i="8"/>
  <c r="R190" i="8"/>
  <c r="T190" i="8"/>
  <c r="Q190" i="8"/>
  <c r="V190" i="8"/>
  <c r="S190" i="8"/>
  <c r="D190" i="8"/>
  <c r="A190" i="8" s="1"/>
  <c r="AC190" i="8"/>
  <c r="P190" i="8"/>
  <c r="O190" i="8"/>
  <c r="Z190" i="8"/>
  <c r="AB190" i="8"/>
  <c r="H190" i="8"/>
  <c r="B190" i="8"/>
  <c r="U190" i="8"/>
  <c r="E190" i="8"/>
  <c r="C191" i="8"/>
  <c r="N191" i="8" l="1"/>
  <c r="W191" i="8" s="1"/>
  <c r="D191" i="8"/>
  <c r="A191" i="8" s="1"/>
  <c r="X191" i="8"/>
  <c r="AF191" i="8" s="1"/>
  <c r="I191" i="8"/>
  <c r="J191" i="8"/>
  <c r="F191" i="8"/>
  <c r="AB191" i="8"/>
  <c r="G191" i="8"/>
  <c r="V191" i="8"/>
  <c r="AA191" i="8"/>
  <c r="O191" i="8"/>
  <c r="S191" i="8"/>
  <c r="B191" i="8"/>
  <c r="Q191" i="8"/>
  <c r="L191" i="8"/>
  <c r="AD191" i="8"/>
  <c r="P191" i="8"/>
  <c r="U191" i="8"/>
  <c r="Z191" i="8"/>
  <c r="AC191" i="8"/>
  <c r="K191" i="8"/>
  <c r="T191" i="8"/>
  <c r="R191" i="8"/>
  <c r="H191" i="8"/>
  <c r="E191" i="8"/>
  <c r="AE191" i="8"/>
  <c r="Y191" i="8"/>
  <c r="C192" i="8"/>
  <c r="N192" i="8" l="1"/>
  <c r="W192" i="8" s="1"/>
  <c r="X192" i="8"/>
  <c r="AF192" i="8" s="1"/>
  <c r="D192" i="8"/>
  <c r="A192" i="8" s="1"/>
  <c r="J192" i="8"/>
  <c r="U192" i="8"/>
  <c r="T192" i="8"/>
  <c r="AD192" i="8"/>
  <c r="Y192" i="8"/>
  <c r="G192" i="8"/>
  <c r="Q192" i="8"/>
  <c r="V192" i="8"/>
  <c r="E192" i="8"/>
  <c r="L192" i="8"/>
  <c r="H192" i="8"/>
  <c r="I192" i="8"/>
  <c r="P192" i="8"/>
  <c r="S192" i="8"/>
  <c r="AE192" i="8"/>
  <c r="Z192" i="8"/>
  <c r="K192" i="8"/>
  <c r="O192" i="8"/>
  <c r="F192" i="8"/>
  <c r="B192" i="8"/>
  <c r="AC192" i="8"/>
  <c r="AA192" i="8"/>
  <c r="R192" i="8"/>
  <c r="AB192" i="8"/>
  <c r="C193" i="8"/>
  <c r="D193" i="8" l="1"/>
  <c r="A193" i="8" s="1"/>
  <c r="X193" i="8"/>
  <c r="AF193" i="8" s="1"/>
  <c r="T193" i="8"/>
  <c r="Z193" i="8"/>
  <c r="AA193" i="8"/>
  <c r="S193" i="8"/>
  <c r="K193" i="8"/>
  <c r="L193" i="8"/>
  <c r="J193" i="8"/>
  <c r="F193" i="8"/>
  <c r="P193" i="8"/>
  <c r="H193" i="8"/>
  <c r="G193" i="8"/>
  <c r="AB193" i="8"/>
  <c r="N193" i="8"/>
  <c r="W193" i="8" s="1"/>
  <c r="AD193" i="8"/>
  <c r="I193" i="8"/>
  <c r="AE193" i="8"/>
  <c r="O193" i="8"/>
  <c r="V193" i="8"/>
  <c r="U193" i="8"/>
  <c r="E193" i="8"/>
  <c r="B193" i="8"/>
  <c r="R193" i="8"/>
  <c r="Q193" i="8"/>
  <c r="Y193" i="8"/>
  <c r="AC193" i="8"/>
  <c r="C194" i="8"/>
  <c r="X194" i="8" l="1"/>
  <c r="AF194" i="8" s="1"/>
  <c r="D194" i="8"/>
  <c r="A194" i="8" s="1"/>
  <c r="N194" i="8"/>
  <c r="W194" i="8" s="1"/>
  <c r="Y194" i="8"/>
  <c r="Z194" i="8"/>
  <c r="U194" i="8"/>
  <c r="Q194" i="8"/>
  <c r="R194" i="8"/>
  <c r="B194" i="8"/>
  <c r="F194" i="8"/>
  <c r="O194" i="8"/>
  <c r="T194" i="8"/>
  <c r="AD194" i="8"/>
  <c r="AC194" i="8"/>
  <c r="S194" i="8"/>
  <c r="AB194" i="8"/>
  <c r="AA194" i="8"/>
  <c r="G194" i="8"/>
  <c r="AE194" i="8"/>
  <c r="V194" i="8"/>
  <c r="J194" i="8"/>
  <c r="L194" i="8"/>
  <c r="K194" i="8"/>
  <c r="H194" i="8"/>
  <c r="E194" i="8"/>
  <c r="I194" i="8"/>
  <c r="P194" i="8"/>
  <c r="C195" i="8"/>
  <c r="N195" i="8" l="1"/>
  <c r="W195" i="8" s="1"/>
  <c r="D195" i="8"/>
  <c r="A195" i="8" s="1"/>
  <c r="X195" i="8"/>
  <c r="AF195" i="8" s="1"/>
  <c r="AB195" i="8"/>
  <c r="E195" i="8"/>
  <c r="F195" i="8"/>
  <c r="J195" i="8"/>
  <c r="H195" i="8"/>
  <c r="U195" i="8"/>
  <c r="AE195" i="8"/>
  <c r="P195" i="8"/>
  <c r="S195" i="8"/>
  <c r="Q195" i="8"/>
  <c r="Z195" i="8"/>
  <c r="L195" i="8"/>
  <c r="AC195" i="8"/>
  <c r="O195" i="8"/>
  <c r="B195" i="8"/>
  <c r="AA195" i="8"/>
  <c r="V195" i="8"/>
  <c r="T195" i="8"/>
  <c r="G195" i="8"/>
  <c r="AD195" i="8"/>
  <c r="R195" i="8"/>
  <c r="I195" i="8"/>
  <c r="K195" i="8"/>
  <c r="Y195" i="8"/>
  <c r="C196" i="8"/>
  <c r="D196" i="8" l="1"/>
  <c r="A196" i="8" s="1"/>
  <c r="X196" i="8"/>
  <c r="AF196" i="8" s="1"/>
  <c r="H196" i="8"/>
  <c r="Y196" i="8"/>
  <c r="AB196" i="8"/>
  <c r="AD196" i="8"/>
  <c r="Z196" i="8"/>
  <c r="J196" i="8"/>
  <c r="T196" i="8"/>
  <c r="R196" i="8"/>
  <c r="E196" i="8"/>
  <c r="I196" i="8"/>
  <c r="Q196" i="8"/>
  <c r="V196" i="8"/>
  <c r="N196" i="8"/>
  <c r="W196" i="8" s="1"/>
  <c r="AE196" i="8"/>
  <c r="G196" i="8"/>
  <c r="F196" i="8"/>
  <c r="B196" i="8"/>
  <c r="O196" i="8"/>
  <c r="AA196" i="8"/>
  <c r="P196" i="8"/>
  <c r="K196" i="8"/>
  <c r="L196" i="8"/>
  <c r="S196" i="8"/>
  <c r="U196" i="8"/>
  <c r="AC196" i="8"/>
  <c r="C197" i="8"/>
  <c r="X197" i="8" l="1"/>
  <c r="AF197" i="8" s="1"/>
  <c r="N197" i="8"/>
  <c r="W197" i="8" s="1"/>
  <c r="D197" i="8"/>
  <c r="A197" i="8" s="1"/>
  <c r="U197" i="8"/>
  <c r="AA197" i="8"/>
  <c r="AC197" i="8"/>
  <c r="S197" i="8"/>
  <c r="R197" i="8"/>
  <c r="P197" i="8"/>
  <c r="Q197" i="8"/>
  <c r="J197" i="8"/>
  <c r="AB197" i="8"/>
  <c r="T197" i="8"/>
  <c r="F197" i="8"/>
  <c r="H197" i="8"/>
  <c r="Z197" i="8"/>
  <c r="E197" i="8"/>
  <c r="AD197" i="8"/>
  <c r="G197" i="8"/>
  <c r="K197" i="8"/>
  <c r="L197" i="8"/>
  <c r="O197" i="8"/>
  <c r="V197" i="8"/>
  <c r="AE197" i="8"/>
  <c r="B197" i="8"/>
  <c r="Y197" i="8"/>
  <c r="I197" i="8"/>
  <c r="C198" i="8"/>
  <c r="X198" i="8" l="1"/>
  <c r="AF198" i="8" s="1"/>
  <c r="N198" i="8"/>
  <c r="W198" i="8" s="1"/>
  <c r="D198" i="8"/>
  <c r="A198" i="8" s="1"/>
  <c r="AB198" i="8"/>
  <c r="J198" i="8"/>
  <c r="R198" i="8"/>
  <c r="T198" i="8"/>
  <c r="F198" i="8"/>
  <c r="AE198" i="8"/>
  <c r="H198" i="8"/>
  <c r="AA198" i="8"/>
  <c r="U198" i="8"/>
  <c r="I198" i="8"/>
  <c r="G198" i="8"/>
  <c r="O198" i="8"/>
  <c r="S198" i="8"/>
  <c r="Q198" i="8"/>
  <c r="L198" i="8"/>
  <c r="B198" i="8"/>
  <c r="P198" i="8"/>
  <c r="E198" i="8"/>
  <c r="AD198" i="8"/>
  <c r="AC198" i="8"/>
  <c r="K198" i="8"/>
  <c r="Y198" i="8"/>
  <c r="Z198" i="8"/>
  <c r="V198" i="8"/>
  <c r="C199" i="8"/>
  <c r="D199" i="8" l="1"/>
  <c r="A199" i="8" s="1"/>
  <c r="X199" i="8"/>
  <c r="AF199" i="8" s="1"/>
  <c r="N199" i="8"/>
  <c r="W199" i="8" s="1"/>
  <c r="Z199" i="8"/>
  <c r="O199" i="8"/>
  <c r="J199" i="8"/>
  <c r="H199" i="8"/>
  <c r="U199" i="8"/>
  <c r="E199" i="8"/>
  <c r="AC199" i="8"/>
  <c r="P199" i="8"/>
  <c r="T199" i="8"/>
  <c r="AE199" i="8"/>
  <c r="AB199" i="8"/>
  <c r="V199" i="8"/>
  <c r="G199" i="8"/>
  <c r="B199" i="8"/>
  <c r="Y199" i="8"/>
  <c r="Q199" i="8"/>
  <c r="R199" i="8"/>
  <c r="S199" i="8"/>
  <c r="I199" i="8"/>
  <c r="AD199" i="8"/>
  <c r="F199" i="8"/>
  <c r="AA199" i="8"/>
  <c r="K199" i="8"/>
  <c r="L199" i="8"/>
  <c r="C200" i="8"/>
  <c r="X200" i="8" l="1"/>
  <c r="AF200" i="8" s="1"/>
  <c r="D200" i="8"/>
  <c r="A200" i="8" s="1"/>
  <c r="V200" i="8"/>
  <c r="G200" i="8"/>
  <c r="AA200" i="8"/>
  <c r="N200" i="8"/>
  <c r="W200" i="8" s="1"/>
  <c r="O200" i="8"/>
  <c r="Y200" i="8"/>
  <c r="I200" i="8"/>
  <c r="AD200" i="8"/>
  <c r="Z200" i="8"/>
  <c r="L200" i="8"/>
  <c r="AB200" i="8"/>
  <c r="R200" i="8"/>
  <c r="U200" i="8"/>
  <c r="E200" i="8"/>
  <c r="T200" i="8"/>
  <c r="F200" i="8"/>
  <c r="Q200" i="8"/>
  <c r="H200" i="8"/>
  <c r="S200" i="8"/>
  <c r="P200" i="8"/>
  <c r="K200" i="8"/>
  <c r="J200" i="8"/>
  <c r="AE200" i="8"/>
  <c r="B200" i="8"/>
  <c r="AC200" i="8"/>
  <c r="C201" i="8"/>
  <c r="D201" i="8" l="1"/>
  <c r="A201" i="8" s="1"/>
  <c r="N201" i="8"/>
  <c r="W201" i="8" s="1"/>
  <c r="X201" i="8"/>
  <c r="AF201" i="8" s="1"/>
  <c r="G201" i="8"/>
  <c r="AE201" i="8"/>
  <c r="P201" i="8"/>
  <c r="Y201" i="8"/>
  <c r="Z201" i="8"/>
  <c r="AC201" i="8"/>
  <c r="AA201" i="8"/>
  <c r="V201" i="8"/>
  <c r="AD201" i="8"/>
  <c r="T201" i="8"/>
  <c r="H201" i="8"/>
  <c r="U201" i="8"/>
  <c r="O201" i="8"/>
  <c r="F201" i="8"/>
  <c r="I201" i="8"/>
  <c r="L201" i="8"/>
  <c r="S201" i="8"/>
  <c r="AB201" i="8"/>
  <c r="R201" i="8"/>
  <c r="J201" i="8"/>
  <c r="B201" i="8"/>
  <c r="K201" i="8"/>
  <c r="Q201" i="8"/>
  <c r="E201" i="8"/>
  <c r="C202" i="8"/>
  <c r="X202" i="8" l="1"/>
  <c r="AF202" i="8" s="1"/>
  <c r="D202" i="8"/>
  <c r="A202" i="8" s="1"/>
  <c r="N202" i="8"/>
  <c r="W202" i="8" s="1"/>
  <c r="S202" i="8"/>
  <c r="Z202" i="8"/>
  <c r="J202" i="8"/>
  <c r="Q202" i="8"/>
  <c r="K202" i="8"/>
  <c r="AE202" i="8"/>
  <c r="R202" i="8"/>
  <c r="I202" i="8"/>
  <c r="O202" i="8"/>
  <c r="F202" i="8"/>
  <c r="AA202" i="8"/>
  <c r="AB202" i="8"/>
  <c r="G202" i="8"/>
  <c r="B202" i="8"/>
  <c r="H202" i="8"/>
  <c r="E202" i="8"/>
  <c r="AC202" i="8"/>
  <c r="AD202" i="8"/>
  <c r="V202" i="8"/>
  <c r="L202" i="8"/>
  <c r="U202" i="8"/>
  <c r="Y202" i="8"/>
  <c r="P202" i="8"/>
  <c r="T202" i="8"/>
  <c r="C203" i="8"/>
  <c r="N203" i="8" l="1"/>
  <c r="W203" i="8" s="1"/>
  <c r="D203" i="8"/>
  <c r="A203" i="8" s="1"/>
  <c r="X203" i="8"/>
  <c r="AF203" i="8" s="1"/>
  <c r="AC203" i="8"/>
  <c r="Z203" i="8"/>
  <c r="E203" i="8"/>
  <c r="AA203" i="8"/>
  <c r="B203" i="8"/>
  <c r="Y203" i="8"/>
  <c r="O203" i="8"/>
  <c r="J203" i="8"/>
  <c r="AB203" i="8"/>
  <c r="P203" i="8"/>
  <c r="AD203" i="8"/>
  <c r="L203" i="8"/>
  <c r="AE203" i="8"/>
  <c r="K203" i="8"/>
  <c r="S203" i="8"/>
  <c r="U203" i="8"/>
  <c r="R203" i="8"/>
  <c r="Q203" i="8"/>
  <c r="V203" i="8"/>
  <c r="H203" i="8"/>
  <c r="G203" i="8"/>
  <c r="F203" i="8"/>
  <c r="I203" i="8"/>
  <c r="T203" i="8"/>
  <c r="C204" i="8"/>
  <c r="X204" i="8" l="1"/>
  <c r="AF204" i="8" s="1"/>
  <c r="D204" i="8"/>
  <c r="A204" i="8" s="1"/>
  <c r="N204" i="8"/>
  <c r="W204" i="8" s="1"/>
  <c r="T204" i="8"/>
  <c r="L204" i="8"/>
  <c r="S204" i="8"/>
  <c r="H204" i="8"/>
  <c r="K204" i="8"/>
  <c r="V204" i="8"/>
  <c r="P204" i="8"/>
  <c r="E204" i="8"/>
  <c r="I204" i="8"/>
  <c r="AB204" i="8"/>
  <c r="G204" i="8"/>
  <c r="Z204" i="8"/>
  <c r="B204" i="8"/>
  <c r="Y204" i="8"/>
  <c r="U204" i="8"/>
  <c r="Q204" i="8"/>
  <c r="AA204" i="8"/>
  <c r="AD204" i="8"/>
  <c r="AC204" i="8"/>
  <c r="J204" i="8"/>
  <c r="O204" i="8"/>
  <c r="AE204" i="8"/>
  <c r="R204" i="8"/>
  <c r="F204" i="8"/>
  <c r="C205" i="8"/>
  <c r="N205" i="8" l="1"/>
  <c r="W205" i="8" s="1"/>
  <c r="X205" i="8"/>
  <c r="AF205" i="8" s="1"/>
  <c r="H205" i="8"/>
  <c r="S205" i="8"/>
  <c r="U205" i="8"/>
  <c r="D205" i="8"/>
  <c r="A205" i="8" s="1"/>
  <c r="T205" i="8"/>
  <c r="L205" i="8"/>
  <c r="I205" i="8"/>
  <c r="AD205" i="8"/>
  <c r="F205" i="8"/>
  <c r="AA205" i="8"/>
  <c r="K205" i="8"/>
  <c r="Z205" i="8"/>
  <c r="V205" i="8"/>
  <c r="R205" i="8"/>
  <c r="J205" i="8"/>
  <c r="P205" i="8"/>
  <c r="G205" i="8"/>
  <c r="AE205" i="8"/>
  <c r="AC205" i="8"/>
  <c r="E205" i="8"/>
  <c r="AB205" i="8"/>
  <c r="B205" i="8"/>
  <c r="O205" i="8"/>
  <c r="Y205" i="8"/>
  <c r="Q205" i="8"/>
  <c r="C206" i="8"/>
  <c r="X206" i="8" l="1"/>
  <c r="AF206" i="8" s="1"/>
  <c r="N206" i="8"/>
  <c r="W206" i="8" s="1"/>
  <c r="D206" i="8"/>
  <c r="A206" i="8" s="1"/>
  <c r="F206" i="8"/>
  <c r="P206" i="8"/>
  <c r="G206" i="8"/>
  <c r="S206" i="8"/>
  <c r="AB206" i="8"/>
  <c r="E206" i="8"/>
  <c r="AD206" i="8"/>
  <c r="V206" i="8"/>
  <c r="R206" i="8"/>
  <c r="B206" i="8"/>
  <c r="Z206" i="8"/>
  <c r="L206" i="8"/>
  <c r="Y206" i="8"/>
  <c r="I206" i="8"/>
  <c r="AE206" i="8"/>
  <c r="AA206" i="8"/>
  <c r="AC206" i="8"/>
  <c r="U206" i="8"/>
  <c r="H206" i="8"/>
  <c r="Q206" i="8"/>
  <c r="K206" i="8"/>
  <c r="J206" i="8"/>
  <c r="O206" i="8"/>
  <c r="T206" i="8"/>
  <c r="C207" i="8"/>
  <c r="N207" i="8" l="1"/>
  <c r="W207" i="8" s="1"/>
  <c r="D207" i="8"/>
  <c r="A207" i="8" s="1"/>
  <c r="X207" i="8"/>
  <c r="AF207" i="8" s="1"/>
  <c r="S207" i="8"/>
  <c r="K207" i="8"/>
  <c r="Z207" i="8"/>
  <c r="Q207" i="8"/>
  <c r="V207" i="8"/>
  <c r="O207" i="8"/>
  <c r="I207" i="8"/>
  <c r="G207" i="8"/>
  <c r="E207" i="8"/>
  <c r="AE207" i="8"/>
  <c r="L207" i="8"/>
  <c r="U207" i="8"/>
  <c r="H207" i="8"/>
  <c r="P207" i="8"/>
  <c r="J207" i="8"/>
  <c r="F207" i="8"/>
  <c r="AA207" i="8"/>
  <c r="T207" i="8"/>
  <c r="AB207" i="8"/>
  <c r="B207" i="8"/>
  <c r="R207" i="8"/>
  <c r="AC207" i="8"/>
  <c r="AD207" i="8"/>
  <c r="Y207" i="8"/>
  <c r="C208" i="8"/>
  <c r="X208" i="8" l="1"/>
  <c r="AF208" i="8" s="1"/>
  <c r="D208" i="8"/>
  <c r="A208" i="8" s="1"/>
  <c r="U208" i="8"/>
  <c r="G208" i="8"/>
  <c r="E208" i="8"/>
  <c r="T208" i="8"/>
  <c r="O208" i="8"/>
  <c r="F208" i="8"/>
  <c r="S208" i="8"/>
  <c r="V208" i="8"/>
  <c r="P208" i="8"/>
  <c r="AE208" i="8"/>
  <c r="K208" i="8"/>
  <c r="AC208" i="8"/>
  <c r="B208" i="8"/>
  <c r="L208" i="8"/>
  <c r="Z208" i="8"/>
  <c r="N208" i="8"/>
  <c r="W208" i="8" s="1"/>
  <c r="J208" i="8"/>
  <c r="Q208" i="8"/>
  <c r="I208" i="8"/>
  <c r="AD208" i="8"/>
  <c r="Y208" i="8"/>
  <c r="H208" i="8"/>
  <c r="AA208" i="8"/>
  <c r="R208" i="8"/>
  <c r="AB208" i="8"/>
  <c r="C209" i="8"/>
  <c r="O209" i="8" l="1"/>
  <c r="R209" i="8"/>
  <c r="D209" i="8"/>
  <c r="A209" i="8" s="1"/>
  <c r="N209" i="8"/>
  <c r="W209" i="8" s="1"/>
  <c r="X209" i="8"/>
  <c r="AF209" i="8" s="1"/>
  <c r="U209" i="8"/>
  <c r="Z209" i="8"/>
  <c r="I209" i="8"/>
  <c r="AD209" i="8"/>
  <c r="E209" i="8"/>
  <c r="AA209" i="8"/>
  <c r="V209" i="8"/>
  <c r="L209" i="8"/>
  <c r="F209" i="8"/>
  <c r="P209" i="8"/>
  <c r="K209" i="8"/>
  <c r="S209" i="8"/>
  <c r="AB209" i="8"/>
  <c r="G209" i="8"/>
  <c r="H209" i="8"/>
  <c r="B209" i="8"/>
  <c r="T209" i="8"/>
  <c r="AC209" i="8"/>
  <c r="J209" i="8"/>
  <c r="Y209" i="8"/>
  <c r="AE209" i="8"/>
  <c r="Q209" i="8"/>
  <c r="C210" i="8"/>
  <c r="O210" i="8" l="1"/>
  <c r="R210" i="8"/>
  <c r="D210" i="8"/>
  <c r="A210" i="8" s="1"/>
  <c r="X210" i="8"/>
  <c r="AF210" i="8" s="1"/>
  <c r="N210" i="8"/>
  <c r="W210" i="8" s="1"/>
  <c r="E210" i="8"/>
  <c r="AE210" i="8"/>
  <c r="AB210" i="8"/>
  <c r="H210" i="8"/>
  <c r="Y210" i="8"/>
  <c r="Z210" i="8"/>
  <c r="B210" i="8"/>
  <c r="S210" i="8"/>
  <c r="G210" i="8"/>
  <c r="L210" i="8"/>
  <c r="K210" i="8"/>
  <c r="P210" i="8"/>
  <c r="AD210" i="8"/>
  <c r="V210" i="8"/>
  <c r="AC210" i="8"/>
  <c r="U210" i="8"/>
  <c r="F210" i="8"/>
  <c r="AA210" i="8"/>
  <c r="J210" i="8"/>
  <c r="T210" i="8"/>
  <c r="Q210" i="8"/>
  <c r="I210" i="8"/>
  <c r="C211" i="8"/>
  <c r="T211" i="8" l="1"/>
  <c r="U211" i="8"/>
  <c r="N211" i="8"/>
  <c r="W211" i="8" s="1"/>
  <c r="V211" i="8"/>
  <c r="O211" i="8"/>
  <c r="Q211" i="8"/>
  <c r="R211" i="8"/>
  <c r="P211" i="8"/>
  <c r="S211" i="8"/>
  <c r="X211" i="8"/>
  <c r="AF211" i="8" s="1"/>
  <c r="D211" i="8"/>
  <c r="A211" i="8" s="1"/>
  <c r="K211" i="8"/>
  <c r="AA211" i="8"/>
  <c r="G211" i="8"/>
  <c r="J211" i="8"/>
  <c r="F211" i="8"/>
  <c r="AE211" i="8"/>
  <c r="B211" i="8"/>
  <c r="AC211" i="8"/>
  <c r="I211" i="8"/>
  <c r="Z211" i="8"/>
  <c r="AB211" i="8"/>
  <c r="H211" i="8"/>
  <c r="L211" i="8"/>
  <c r="Y211" i="8"/>
  <c r="E211" i="8"/>
  <c r="AD211" i="8"/>
  <c r="C212" i="8"/>
  <c r="N212" i="8" l="1"/>
  <c r="W212" i="8" s="1"/>
  <c r="X212" i="8"/>
  <c r="AF212" i="8" s="1"/>
  <c r="D212" i="8"/>
  <c r="A212" i="8" s="1"/>
  <c r="J212" i="8"/>
  <c r="Y212" i="8"/>
  <c r="AE212" i="8"/>
  <c r="AD212" i="8"/>
  <c r="S212" i="8"/>
  <c r="I212" i="8"/>
  <c r="R212" i="8"/>
  <c r="L212" i="8"/>
  <c r="Q212" i="8"/>
  <c r="AA212" i="8"/>
  <c r="H212" i="8"/>
  <c r="F212" i="8"/>
  <c r="O212" i="8"/>
  <c r="V212" i="8"/>
  <c r="Z212" i="8"/>
  <c r="P212" i="8"/>
  <c r="K212" i="8"/>
  <c r="T212" i="8"/>
  <c r="AB212" i="8"/>
  <c r="B212" i="8"/>
  <c r="U212" i="8"/>
  <c r="G212" i="8"/>
  <c r="E212" i="8"/>
  <c r="AC212" i="8"/>
  <c r="C213" i="8"/>
  <c r="X213" i="8" l="1"/>
  <c r="AF213" i="8" s="1"/>
  <c r="N213" i="8"/>
  <c r="W213" i="8" s="1"/>
  <c r="D213" i="8"/>
  <c r="A213" i="8" s="1"/>
  <c r="U213" i="8"/>
  <c r="AA213" i="8"/>
  <c r="AE213" i="8"/>
  <c r="Y213" i="8"/>
  <c r="Q213" i="8"/>
  <c r="J213" i="8"/>
  <c r="G213" i="8"/>
  <c r="K213" i="8"/>
  <c r="T213" i="8"/>
  <c r="F213" i="8"/>
  <c r="I213" i="8"/>
  <c r="H213" i="8"/>
  <c r="AD213" i="8"/>
  <c r="Z213" i="8"/>
  <c r="AB213" i="8"/>
  <c r="L213" i="8"/>
  <c r="V213" i="8"/>
  <c r="E213" i="8"/>
  <c r="B213" i="8"/>
  <c r="R213" i="8"/>
  <c r="O213" i="8"/>
  <c r="S213" i="8"/>
  <c r="AC213" i="8"/>
  <c r="P213" i="8"/>
  <c r="C214" i="8"/>
  <c r="F214" i="8" l="1"/>
  <c r="C215" i="8"/>
  <c r="X214" i="8"/>
  <c r="AF214" i="8" s="1"/>
  <c r="D214" i="8"/>
  <c r="A214" i="8" s="1"/>
  <c r="N214" i="8"/>
  <c r="W214" i="8" s="1"/>
  <c r="S214" i="8"/>
  <c r="AA214" i="8"/>
  <c r="E214" i="8"/>
  <c r="O214" i="8"/>
  <c r="T214" i="8"/>
  <c r="G214" i="8"/>
  <c r="B214" i="8"/>
  <c r="H214" i="8"/>
  <c r="U214" i="8"/>
  <c r="AE214" i="8"/>
  <c r="P214" i="8"/>
  <c r="Y214" i="8"/>
  <c r="Z214" i="8"/>
  <c r="AB214" i="8"/>
  <c r="K214" i="8"/>
  <c r="AC214" i="8"/>
  <c r="V214" i="8"/>
  <c r="Q214" i="8"/>
  <c r="L214" i="8"/>
  <c r="R214" i="8"/>
  <c r="J214" i="8"/>
  <c r="I214" i="8"/>
  <c r="AD214" i="8"/>
  <c r="H215" i="8" l="1"/>
  <c r="K215" i="8"/>
  <c r="AD215" i="8"/>
  <c r="Z215" i="8"/>
  <c r="P215" i="8"/>
  <c r="Q215" i="8"/>
  <c r="Y215" i="8"/>
  <c r="L215" i="8"/>
  <c r="AB215" i="8"/>
  <c r="F215" i="8"/>
  <c r="B215" i="8"/>
  <c r="X215" i="8"/>
  <c r="AF215" i="8" s="1"/>
  <c r="AA215" i="8"/>
  <c r="I215" i="8"/>
  <c r="D215" i="8"/>
  <c r="A215" i="8" s="1"/>
  <c r="O215" i="8"/>
  <c r="J215" i="8"/>
  <c r="AE215" i="8"/>
  <c r="AC215" i="8"/>
  <c r="E215" i="8"/>
  <c r="T215" i="8"/>
  <c r="V215" i="8"/>
  <c r="G215" i="8"/>
  <c r="U215" i="8"/>
  <c r="S215" i="8"/>
  <c r="N215" i="8"/>
  <c r="W215" i="8" s="1"/>
  <c r="R215" i="8"/>
  <c r="C216" i="8"/>
  <c r="D216" i="8" l="1"/>
  <c r="A216" i="8" s="1"/>
  <c r="N216" i="8"/>
  <c r="W216" i="8" s="1"/>
  <c r="X216" i="8"/>
  <c r="AF216" i="8" s="1"/>
  <c r="V216" i="8"/>
  <c r="R216" i="8"/>
  <c r="AE216" i="8"/>
  <c r="P216" i="8"/>
  <c r="S216" i="8"/>
  <c r="T216" i="8"/>
  <c r="AA216" i="8"/>
  <c r="E216" i="8"/>
  <c r="O216" i="8"/>
  <c r="U216" i="8"/>
  <c r="H216" i="8"/>
  <c r="AC216" i="8"/>
  <c r="J216" i="8"/>
  <c r="G216" i="8"/>
  <c r="AB216" i="8"/>
  <c r="AD216" i="8"/>
  <c r="Y216" i="8"/>
  <c r="I216" i="8"/>
  <c r="L216" i="8"/>
  <c r="K216" i="8"/>
  <c r="Q216" i="8"/>
  <c r="Z216" i="8"/>
  <c r="B216" i="8"/>
  <c r="F216" i="8"/>
  <c r="C217" i="8"/>
  <c r="X217" i="8" l="1"/>
  <c r="AF217" i="8" s="1"/>
  <c r="N217" i="8"/>
  <c r="W217" i="8" s="1"/>
  <c r="E217" i="8"/>
  <c r="J217" i="8"/>
  <c r="G217" i="8"/>
  <c r="D217" i="8"/>
  <c r="A217" i="8" s="1"/>
  <c r="K217" i="8"/>
  <c r="F217" i="8"/>
  <c r="I217" i="8"/>
  <c r="Q217" i="8"/>
  <c r="AB217" i="8"/>
  <c r="Z217" i="8"/>
  <c r="U217" i="8"/>
  <c r="H217" i="8"/>
  <c r="O217" i="8"/>
  <c r="R217" i="8"/>
  <c r="T217" i="8"/>
  <c r="P217" i="8"/>
  <c r="Y217" i="8"/>
  <c r="AC217" i="8"/>
  <c r="AA217" i="8"/>
  <c r="S217" i="8"/>
  <c r="AE217" i="8"/>
  <c r="V217" i="8"/>
  <c r="AD217" i="8"/>
  <c r="L217" i="8"/>
  <c r="B217" i="8"/>
  <c r="C218" i="8"/>
  <c r="X218" i="8" l="1"/>
  <c r="AF218" i="8" s="1"/>
  <c r="D218" i="8"/>
  <c r="A218" i="8" s="1"/>
  <c r="R218" i="8"/>
  <c r="H218" i="8"/>
  <c r="AD218" i="8"/>
  <c r="U218" i="8"/>
  <c r="P218" i="8"/>
  <c r="L218" i="8"/>
  <c r="F218" i="8"/>
  <c r="AE218" i="8"/>
  <c r="V218" i="8"/>
  <c r="N218" i="8"/>
  <c r="W218" i="8" s="1"/>
  <c r="AB218" i="8"/>
  <c r="E218" i="8"/>
  <c r="Q218" i="8"/>
  <c r="T218" i="8"/>
  <c r="I218" i="8"/>
  <c r="G218" i="8"/>
  <c r="B218" i="8"/>
  <c r="K218" i="8"/>
  <c r="AA218" i="8"/>
  <c r="Y218" i="8"/>
  <c r="AC218" i="8"/>
  <c r="J218" i="8"/>
  <c r="S218" i="8"/>
  <c r="Z218" i="8"/>
  <c r="O218" i="8"/>
  <c r="C219" i="8"/>
  <c r="X219" i="8" l="1"/>
  <c r="AF219" i="8" s="1"/>
  <c r="N219" i="8"/>
  <c r="W219" i="8" s="1"/>
  <c r="D219" i="8"/>
  <c r="A219" i="8" s="1"/>
  <c r="B219" i="8"/>
  <c r="O219" i="8"/>
  <c r="H219" i="8"/>
  <c r="Q219" i="8"/>
  <c r="AB219" i="8"/>
  <c r="Y219" i="8"/>
  <c r="Z219" i="8"/>
  <c r="S219" i="8"/>
  <c r="P219" i="8"/>
  <c r="J219" i="8"/>
  <c r="E219" i="8"/>
  <c r="T219" i="8"/>
  <c r="U219" i="8"/>
  <c r="L219" i="8"/>
  <c r="F219" i="8"/>
  <c r="AE219" i="8"/>
  <c r="AC219" i="8"/>
  <c r="K219" i="8"/>
  <c r="R219" i="8"/>
  <c r="I219" i="8"/>
  <c r="G219" i="8"/>
  <c r="AA219" i="8"/>
  <c r="AD219" i="8"/>
  <c r="V219" i="8"/>
  <c r="C220" i="8"/>
  <c r="O220" i="8" l="1"/>
  <c r="P220" i="8"/>
  <c r="Q220" i="8"/>
  <c r="U220" i="8"/>
  <c r="R220" i="8"/>
  <c r="N220" i="8"/>
  <c r="W220" i="8" s="1"/>
  <c r="S220" i="8"/>
  <c r="T220" i="8"/>
  <c r="V220" i="8"/>
  <c r="D220" i="8"/>
  <c r="A220" i="8" s="1"/>
  <c r="X220" i="8"/>
  <c r="AF220" i="8" s="1"/>
  <c r="I220" i="8"/>
  <c r="B220" i="8"/>
  <c r="AD220" i="8"/>
  <c r="F220" i="8"/>
  <c r="Z220" i="8"/>
  <c r="G220" i="8"/>
  <c r="AC220" i="8"/>
  <c r="J220" i="8"/>
  <c r="K220" i="8"/>
  <c r="AE220" i="8"/>
  <c r="AA220" i="8"/>
  <c r="H220" i="8"/>
  <c r="E220" i="8"/>
  <c r="Y220" i="8"/>
  <c r="AB220" i="8"/>
  <c r="L220" i="8"/>
  <c r="C221" i="8"/>
  <c r="R221" i="8" l="1"/>
  <c r="S221" i="8"/>
  <c r="T221" i="8"/>
  <c r="O221" i="8"/>
  <c r="P221" i="8"/>
  <c r="U221" i="8"/>
  <c r="V221" i="8"/>
  <c r="N221" i="8"/>
  <c r="W221" i="8" s="1"/>
  <c r="Q221" i="8"/>
  <c r="D221" i="8"/>
  <c r="A221" i="8" s="1"/>
  <c r="X221" i="8"/>
  <c r="AF221" i="8" s="1"/>
  <c r="AD221" i="8"/>
  <c r="AC221" i="8"/>
  <c r="AE221" i="8"/>
  <c r="J221" i="8"/>
  <c r="AA221" i="8"/>
  <c r="E221" i="8"/>
  <c r="K221" i="8"/>
  <c r="H221" i="8"/>
  <c r="Y221" i="8"/>
  <c r="B221" i="8"/>
  <c r="F221" i="8"/>
  <c r="G221" i="8"/>
  <c r="AB221" i="8"/>
  <c r="Z221" i="8"/>
  <c r="I221" i="8"/>
  <c r="L221" i="8"/>
  <c r="C222" i="8"/>
  <c r="C223" i="8" s="1"/>
  <c r="C224" i="8" s="1"/>
  <c r="L224" i="8" l="1"/>
  <c r="F224" i="8"/>
  <c r="D224" i="8"/>
  <c r="J224" i="8"/>
  <c r="B224" i="8"/>
  <c r="K224" i="8"/>
  <c r="E224" i="8"/>
  <c r="G224" i="8"/>
  <c r="H224" i="8"/>
  <c r="I224" i="8"/>
  <c r="U223" i="8"/>
  <c r="AB223" i="8"/>
  <c r="AA223" i="8"/>
  <c r="T223" i="8"/>
  <c r="P223" i="8"/>
  <c r="R223" i="8"/>
  <c r="H223" i="8"/>
  <c r="D223" i="8"/>
  <c r="A223" i="8" s="1"/>
  <c r="F223" i="8"/>
  <c r="Q223" i="8"/>
  <c r="S223" i="8"/>
  <c r="AC223" i="8"/>
  <c r="AE223" i="8"/>
  <c r="AD223" i="8"/>
  <c r="I223" i="8"/>
  <c r="Z223" i="8"/>
  <c r="G223" i="8"/>
  <c r="V223" i="8"/>
  <c r="X223" i="8"/>
  <c r="AF223" i="8" s="1"/>
  <c r="J223" i="8"/>
  <c r="K223" i="8"/>
  <c r="B223" i="8"/>
  <c r="L223" i="8"/>
  <c r="O223" i="8"/>
  <c r="E223" i="8"/>
  <c r="Y223" i="8"/>
  <c r="N223" i="8"/>
  <c r="W223" i="8" s="1"/>
  <c r="U222" i="8"/>
  <c r="V222" i="8"/>
  <c r="O222" i="8"/>
  <c r="P222" i="8"/>
  <c r="Q222" i="8"/>
  <c r="S222" i="8"/>
  <c r="T222" i="8"/>
  <c r="N222" i="8"/>
  <c r="W222" i="8" s="1"/>
  <c r="R222" i="8"/>
  <c r="D222" i="8"/>
  <c r="A222" i="8" s="1"/>
  <c r="X222" i="8"/>
  <c r="AF222" i="8" s="1"/>
  <c r="B222" i="8"/>
  <c r="AE222" i="8"/>
  <c r="L222" i="8"/>
  <c r="AD222" i="8"/>
  <c r="G222" i="8"/>
  <c r="E222" i="8"/>
  <c r="Z222" i="8"/>
  <c r="F222" i="8"/>
  <c r="Y222" i="8"/>
  <c r="AA222" i="8"/>
  <c r="K222" i="8"/>
  <c r="H222" i="8"/>
  <c r="J222" i="8"/>
  <c r="AB222" i="8"/>
  <c r="I222" i="8"/>
  <c r="AC222" i="8"/>
  <c r="AF12" i="8" l="1"/>
  <c r="A224" i="8" l="1"/>
  <c r="Q224" i="8"/>
  <c r="R224" i="8"/>
  <c r="S224" i="8"/>
  <c r="O224" i="8"/>
  <c r="AC224" i="8"/>
  <c r="T224" i="8"/>
  <c r="P224" i="8"/>
  <c r="X224" i="8"/>
  <c r="Z224" i="8"/>
  <c r="U224" i="8"/>
  <c r="V224" i="8"/>
  <c r="AE224" i="8"/>
  <c r="N224" i="8"/>
  <c r="W224" i="8" s="1"/>
  <c r="Y224" i="8"/>
  <c r="AB224" i="8"/>
  <c r="AD224" i="8"/>
  <c r="AA224" i="8"/>
  <c r="C225" i="8"/>
  <c r="N225" i="8" l="1"/>
  <c r="W225" i="8" s="1"/>
  <c r="D225" i="8"/>
  <c r="A225" i="8" s="1"/>
  <c r="S225" i="8"/>
  <c r="X225" i="8"/>
  <c r="H225" i="8"/>
  <c r="AE225" i="8"/>
  <c r="V225" i="8"/>
  <c r="I225" i="8"/>
  <c r="R225" i="8"/>
  <c r="G225" i="8"/>
  <c r="Z225" i="8"/>
  <c r="T225" i="8"/>
  <c r="Q225" i="8"/>
  <c r="F225" i="8"/>
  <c r="AC225" i="8"/>
  <c r="AA225" i="8"/>
  <c r="AD225" i="8"/>
  <c r="K225" i="8"/>
  <c r="L225" i="8"/>
  <c r="J225" i="8"/>
  <c r="U225" i="8"/>
  <c r="O225" i="8"/>
  <c r="E225" i="8"/>
  <c r="B225" i="8"/>
  <c r="Y225" i="8"/>
  <c r="AB225" i="8"/>
  <c r="P225" i="8"/>
  <c r="C226" i="8"/>
  <c r="D226" i="8" l="1"/>
  <c r="A226" i="8" s="1"/>
  <c r="N226" i="8"/>
  <c r="W226" i="8" s="1"/>
  <c r="AE226" i="8"/>
  <c r="AD226" i="8"/>
  <c r="Y226" i="8"/>
  <c r="B226" i="8"/>
  <c r="K226" i="8"/>
  <c r="Z226" i="8"/>
  <c r="Q226" i="8"/>
  <c r="S226" i="8"/>
  <c r="L226" i="8"/>
  <c r="R226" i="8"/>
  <c r="I226" i="8"/>
  <c r="G226" i="8"/>
  <c r="F226" i="8"/>
  <c r="AA226" i="8"/>
  <c r="U226" i="8"/>
  <c r="V226" i="8"/>
  <c r="AB226" i="8"/>
  <c r="T226" i="8"/>
  <c r="X226" i="8"/>
  <c r="H226" i="8"/>
  <c r="P226" i="8"/>
  <c r="O226" i="8"/>
  <c r="AC226" i="8"/>
  <c r="E226" i="8"/>
  <c r="J226" i="8"/>
  <c r="C227" i="8"/>
  <c r="N227" i="8" l="1"/>
  <c r="W227" i="8" s="1"/>
  <c r="D227" i="8"/>
  <c r="A227" i="8" s="1"/>
  <c r="P227" i="8"/>
  <c r="T227" i="8"/>
  <c r="AB227" i="8"/>
  <c r="Q227" i="8"/>
  <c r="Y227" i="8"/>
  <c r="O227" i="8"/>
  <c r="H227" i="8"/>
  <c r="X227" i="8"/>
  <c r="E227" i="8"/>
  <c r="AA227" i="8"/>
  <c r="G227" i="8"/>
  <c r="I227" i="8"/>
  <c r="R227" i="8"/>
  <c r="F227" i="8"/>
  <c r="AC227" i="8"/>
  <c r="Z227" i="8"/>
  <c r="B227" i="8"/>
  <c r="AE227" i="8"/>
  <c r="J227" i="8"/>
  <c r="S227" i="8"/>
  <c r="V227" i="8"/>
  <c r="L227" i="8"/>
  <c r="U227" i="8"/>
  <c r="K227" i="8"/>
  <c r="AD227" i="8"/>
  <c r="C228" i="8"/>
  <c r="N228" i="8" l="1"/>
  <c r="W228" i="8" s="1"/>
  <c r="D228" i="8"/>
  <c r="A228" i="8" s="1"/>
  <c r="R228" i="8"/>
  <c r="I228" i="8"/>
  <c r="K228" i="8"/>
  <c r="J228" i="8"/>
  <c r="Y228" i="8"/>
  <c r="AE228" i="8"/>
  <c r="B228" i="8"/>
  <c r="AA228" i="8"/>
  <c r="E228" i="8"/>
  <c r="X228" i="8"/>
  <c r="T228" i="8"/>
  <c r="V228" i="8"/>
  <c r="L228" i="8"/>
  <c r="F228" i="8"/>
  <c r="AD228" i="8"/>
  <c r="U228" i="8"/>
  <c r="AC228" i="8"/>
  <c r="AB228" i="8"/>
  <c r="P228" i="8"/>
  <c r="O228" i="8"/>
  <c r="G228" i="8"/>
  <c r="Q228" i="8"/>
  <c r="Z228" i="8"/>
  <c r="H228" i="8"/>
  <c r="S228" i="8"/>
  <c r="C229" i="8"/>
  <c r="N229" i="8" l="1"/>
  <c r="W229" i="8" s="1"/>
  <c r="D229" i="8"/>
  <c r="A229" i="8" s="1"/>
  <c r="T229" i="8"/>
  <c r="AD229" i="8"/>
  <c r="AA229" i="8"/>
  <c r="AE229" i="8"/>
  <c r="L229" i="8"/>
  <c r="B229" i="8"/>
  <c r="AB229" i="8"/>
  <c r="P229" i="8"/>
  <c r="U229" i="8"/>
  <c r="R229" i="8"/>
  <c r="V229" i="8"/>
  <c r="O229" i="8"/>
  <c r="Y229" i="8"/>
  <c r="I229" i="8"/>
  <c r="E229" i="8"/>
  <c r="Z229" i="8"/>
  <c r="X229" i="8"/>
  <c r="S229" i="8"/>
  <c r="Q229" i="8"/>
  <c r="H229" i="8"/>
  <c r="J229" i="8"/>
  <c r="K229" i="8"/>
  <c r="AC229" i="8"/>
  <c r="G229" i="8"/>
  <c r="F229" i="8"/>
  <c r="C230" i="8"/>
  <c r="D230" i="8" l="1"/>
  <c r="A230" i="8" s="1"/>
  <c r="N230" i="8"/>
  <c r="W230" i="8" s="1"/>
  <c r="AE230" i="8"/>
  <c r="R230" i="8"/>
  <c r="X230" i="8"/>
  <c r="B230" i="8"/>
  <c r="AD230" i="8"/>
  <c r="J230" i="8"/>
  <c r="Y230" i="8"/>
  <c r="AA230" i="8"/>
  <c r="V230" i="8"/>
  <c r="P230" i="8"/>
  <c r="AB230" i="8"/>
  <c r="E230" i="8"/>
  <c r="K230" i="8"/>
  <c r="Q230" i="8"/>
  <c r="F230" i="8"/>
  <c r="L230" i="8"/>
  <c r="T230" i="8"/>
  <c r="U230" i="8"/>
  <c r="Z230" i="8"/>
  <c r="S230" i="8"/>
  <c r="I230" i="8"/>
  <c r="G230" i="8"/>
  <c r="O230" i="8"/>
  <c r="AC230" i="8"/>
  <c r="H230" i="8"/>
  <c r="C231" i="8"/>
  <c r="D231" i="8" l="1"/>
  <c r="A231" i="8" s="1"/>
  <c r="N231" i="8"/>
  <c r="W231" i="8" s="1"/>
  <c r="Y231" i="8"/>
  <c r="I231" i="8"/>
  <c r="U231" i="8"/>
  <c r="F231" i="8"/>
  <c r="AB231" i="8"/>
  <c r="S231" i="8"/>
  <c r="AE231" i="8"/>
  <c r="T231" i="8"/>
  <c r="L231" i="8"/>
  <c r="H231" i="8"/>
  <c r="X231" i="8"/>
  <c r="AD231" i="8"/>
  <c r="K231" i="8"/>
  <c r="J231" i="8"/>
  <c r="B231" i="8"/>
  <c r="Z231" i="8"/>
  <c r="AC231" i="8"/>
  <c r="G231" i="8"/>
  <c r="O231" i="8"/>
  <c r="AA231" i="8"/>
  <c r="E231" i="8"/>
  <c r="Q231" i="8"/>
  <c r="V231" i="8"/>
  <c r="R231" i="8"/>
  <c r="P231" i="8"/>
  <c r="C232" i="8"/>
  <c r="D232" i="8" l="1"/>
  <c r="A232" i="8" s="1"/>
  <c r="N232" i="8"/>
  <c r="W232" i="8" s="1"/>
  <c r="AB232" i="8"/>
  <c r="S232" i="8"/>
  <c r="Q232" i="8"/>
  <c r="G232" i="8"/>
  <c r="V232" i="8"/>
  <c r="H232" i="8"/>
  <c r="F232" i="8"/>
  <c r="Z232" i="8"/>
  <c r="U232" i="8"/>
  <c r="AC232" i="8"/>
  <c r="J232" i="8"/>
  <c r="AD232" i="8"/>
  <c r="E232" i="8"/>
  <c r="R232" i="8"/>
  <c r="O232" i="8"/>
  <c r="X232" i="8"/>
  <c r="P232" i="8"/>
  <c r="B232" i="8"/>
  <c r="AA232" i="8"/>
  <c r="T232" i="8"/>
  <c r="Y232" i="8"/>
  <c r="K232" i="8"/>
  <c r="I232" i="8"/>
  <c r="L232" i="8"/>
  <c r="AE232" i="8"/>
  <c r="C233" i="8"/>
  <c r="D233" i="8" l="1"/>
  <c r="A233" i="8" s="1"/>
  <c r="N233" i="8"/>
  <c r="W233" i="8" s="1"/>
  <c r="Z233" i="8"/>
  <c r="I233" i="8"/>
  <c r="J233" i="8"/>
  <c r="G233" i="8"/>
  <c r="Q233" i="8"/>
  <c r="AC233" i="8"/>
  <c r="T233" i="8"/>
  <c r="V233" i="8"/>
  <c r="R233" i="8"/>
  <c r="K233" i="8"/>
  <c r="S233" i="8"/>
  <c r="F233" i="8"/>
  <c r="P233" i="8"/>
  <c r="X233" i="8"/>
  <c r="AA233" i="8"/>
  <c r="H233" i="8"/>
  <c r="L233" i="8"/>
  <c r="U233" i="8"/>
  <c r="AE233" i="8"/>
  <c r="E233" i="8"/>
  <c r="Y233" i="8"/>
  <c r="AB233" i="8"/>
  <c r="AD233" i="8"/>
  <c r="O233" i="8"/>
  <c r="B233" i="8"/>
  <c r="C234" i="8"/>
  <c r="N234" i="8" l="1"/>
  <c r="W234" i="8" s="1"/>
  <c r="D234" i="8"/>
  <c r="A234" i="8" s="1"/>
  <c r="Q234" i="8"/>
  <c r="V234" i="8"/>
  <c r="P234" i="8"/>
  <c r="AA234" i="8"/>
  <c r="AC234" i="8"/>
  <c r="R234" i="8"/>
  <c r="F234" i="8"/>
  <c r="L234" i="8"/>
  <c r="AD234" i="8"/>
  <c r="Z234" i="8"/>
  <c r="J234" i="8"/>
  <c r="B234" i="8"/>
  <c r="Y234" i="8"/>
  <c r="I234" i="8"/>
  <c r="AB234" i="8"/>
  <c r="G234" i="8"/>
  <c r="U234" i="8"/>
  <c r="O234" i="8"/>
  <c r="S234" i="8"/>
  <c r="E234" i="8"/>
  <c r="H234" i="8"/>
  <c r="K234" i="8"/>
  <c r="AE234" i="8"/>
  <c r="X234" i="8"/>
  <c r="T234" i="8"/>
  <c r="C235" i="8"/>
  <c r="N235" i="8" l="1"/>
  <c r="W235" i="8" s="1"/>
  <c r="D235" i="8"/>
  <c r="A235" i="8" s="1"/>
  <c r="AB235" i="8"/>
  <c r="AC235" i="8"/>
  <c r="X235" i="8"/>
  <c r="U235" i="8"/>
  <c r="J235" i="8"/>
  <c r="G235" i="8"/>
  <c r="S235" i="8"/>
  <c r="R235" i="8"/>
  <c r="E235" i="8"/>
  <c r="T235" i="8"/>
  <c r="F235" i="8"/>
  <c r="AE235" i="8"/>
  <c r="Z235" i="8"/>
  <c r="AA235" i="8"/>
  <c r="AD235" i="8"/>
  <c r="K235" i="8"/>
  <c r="L235" i="8"/>
  <c r="B235" i="8"/>
  <c r="I235" i="8"/>
  <c r="O235" i="8"/>
  <c r="V235" i="8"/>
  <c r="H235" i="8"/>
  <c r="P235" i="8"/>
  <c r="Q235" i="8"/>
  <c r="Y235" i="8"/>
  <c r="C236" i="8"/>
  <c r="D236" i="8" l="1"/>
  <c r="A236" i="8" s="1"/>
  <c r="N236" i="8"/>
  <c r="W236" i="8" s="1"/>
  <c r="L236" i="8"/>
  <c r="AE236" i="8"/>
  <c r="U236" i="8"/>
  <c r="R236" i="8"/>
  <c r="Y236" i="8"/>
  <c r="X236" i="8"/>
  <c r="J236" i="8"/>
  <c r="AB236" i="8"/>
  <c r="H236" i="8"/>
  <c r="P236" i="8"/>
  <c r="T236" i="8"/>
  <c r="O236" i="8"/>
  <c r="B236" i="8"/>
  <c r="F236" i="8"/>
  <c r="I236" i="8"/>
  <c r="E236" i="8"/>
  <c r="AD236" i="8"/>
  <c r="AC236" i="8"/>
  <c r="S236" i="8"/>
  <c r="V236" i="8"/>
  <c r="G236" i="8"/>
  <c r="Q236" i="8"/>
  <c r="AA236" i="8"/>
  <c r="K236" i="8"/>
  <c r="Z236" i="8"/>
  <c r="C237" i="8"/>
  <c r="N237" i="8" l="1"/>
  <c r="W237" i="8" s="1"/>
  <c r="D237" i="8"/>
  <c r="A237" i="8" s="1"/>
  <c r="U237" i="8"/>
  <c r="AD237" i="8"/>
  <c r="E237" i="8"/>
  <c r="AB237" i="8"/>
  <c r="V237" i="8"/>
  <c r="R237" i="8"/>
  <c r="X237" i="8"/>
  <c r="T237" i="8"/>
  <c r="Y237" i="8"/>
  <c r="G237" i="8"/>
  <c r="O237" i="8"/>
  <c r="P237" i="8"/>
  <c r="AE237" i="8"/>
  <c r="I237" i="8"/>
  <c r="B237" i="8"/>
  <c r="L237" i="8"/>
  <c r="AC237" i="8"/>
  <c r="K237" i="8"/>
  <c r="J237" i="8"/>
  <c r="H237" i="8"/>
  <c r="S237" i="8"/>
  <c r="F237" i="8"/>
  <c r="Z237" i="8"/>
  <c r="Q237" i="8"/>
  <c r="AA237" i="8"/>
  <c r="C238" i="8"/>
  <c r="D238" i="8" l="1"/>
  <c r="A238" i="8" s="1"/>
  <c r="N238" i="8"/>
  <c r="W238" i="8" s="1"/>
  <c r="AE238" i="8"/>
  <c r="AA238" i="8"/>
  <c r="U238" i="8"/>
  <c r="V238" i="8"/>
  <c r="Q238" i="8"/>
  <c r="P238" i="8"/>
  <c r="L238" i="8"/>
  <c r="T238" i="8"/>
  <c r="G238" i="8"/>
  <c r="AD238" i="8"/>
  <c r="Y238" i="8"/>
  <c r="AC238" i="8"/>
  <c r="O238" i="8"/>
  <c r="X238" i="8"/>
  <c r="Z238" i="8"/>
  <c r="H238" i="8"/>
  <c r="S238" i="8"/>
  <c r="B238" i="8"/>
  <c r="J238" i="8"/>
  <c r="R238" i="8"/>
  <c r="K238" i="8"/>
  <c r="I238" i="8"/>
  <c r="E238" i="8"/>
  <c r="F238" i="8"/>
  <c r="AB238" i="8"/>
  <c r="C239" i="8"/>
  <c r="N239" i="8" l="1"/>
  <c r="W239" i="8" s="1"/>
  <c r="D239" i="8"/>
  <c r="A239" i="8" s="1"/>
  <c r="F239" i="8"/>
  <c r="AE239" i="8"/>
  <c r="G239" i="8"/>
  <c r="AB239" i="8"/>
  <c r="V239" i="8"/>
  <c r="S239" i="8"/>
  <c r="Q239" i="8"/>
  <c r="T239" i="8"/>
  <c r="R239" i="8"/>
  <c r="X239" i="8"/>
  <c r="Z239" i="8"/>
  <c r="AD239" i="8"/>
  <c r="AC239" i="8"/>
  <c r="H239" i="8"/>
  <c r="U239" i="8"/>
  <c r="Y239" i="8"/>
  <c r="L239" i="8"/>
  <c r="O239" i="8"/>
  <c r="AA239" i="8"/>
  <c r="E239" i="8"/>
  <c r="K239" i="8"/>
  <c r="B239" i="8"/>
  <c r="J239" i="8"/>
  <c r="I239" i="8"/>
  <c r="P239" i="8"/>
  <c r="C240" i="8"/>
  <c r="D240" i="8" l="1"/>
  <c r="A240" i="8" s="1"/>
  <c r="N240" i="8"/>
  <c r="W240" i="8" s="1"/>
  <c r="AC240" i="8"/>
  <c r="Z240" i="8"/>
  <c r="F240" i="8"/>
  <c r="E240" i="8"/>
  <c r="K240" i="8"/>
  <c r="J240" i="8"/>
  <c r="AB240" i="8"/>
  <c r="O240" i="8"/>
  <c r="Q240" i="8"/>
  <c r="T240" i="8"/>
  <c r="X240" i="8"/>
  <c r="S240" i="8"/>
  <c r="V240" i="8"/>
  <c r="H240" i="8"/>
  <c r="U240" i="8"/>
  <c r="AE240" i="8"/>
  <c r="R240" i="8"/>
  <c r="Y240" i="8"/>
  <c r="AD240" i="8"/>
  <c r="P240" i="8"/>
  <c r="AA240" i="8"/>
  <c r="B240" i="8"/>
  <c r="G240" i="8"/>
  <c r="I240" i="8"/>
  <c r="L240" i="8"/>
  <c r="C241" i="8"/>
  <c r="D241" i="8" l="1"/>
  <c r="A241" i="8" s="1"/>
  <c r="Y241" i="8"/>
  <c r="AB241" i="8"/>
  <c r="K241" i="8"/>
  <c r="X241" i="8"/>
  <c r="O241" i="8"/>
  <c r="J241" i="8"/>
  <c r="N241" i="8"/>
  <c r="W241" i="8" s="1"/>
  <c r="B241" i="8"/>
  <c r="G241" i="8"/>
  <c r="P241" i="8"/>
  <c r="AE241" i="8"/>
  <c r="F241" i="8"/>
  <c r="I241" i="8"/>
  <c r="Q241" i="8"/>
  <c r="Z241" i="8"/>
  <c r="AC241" i="8"/>
  <c r="L241" i="8"/>
  <c r="T241" i="8"/>
  <c r="V241" i="8"/>
  <c r="E241" i="8"/>
  <c r="S241" i="8"/>
  <c r="R241" i="8"/>
  <c r="U241" i="8"/>
  <c r="H241" i="8"/>
  <c r="AA241" i="8"/>
  <c r="AD241" i="8"/>
  <c r="C242" i="8"/>
  <c r="D242" i="8" l="1"/>
  <c r="A242" i="8" s="1"/>
  <c r="J242" i="8"/>
  <c r="R242" i="8"/>
  <c r="S242" i="8"/>
  <c r="E242" i="8"/>
  <c r="B242" i="8"/>
  <c r="Z242" i="8"/>
  <c r="T242" i="8"/>
  <c r="F242" i="8"/>
  <c r="Q242" i="8"/>
  <c r="O242" i="8"/>
  <c r="X242" i="8"/>
  <c r="G242" i="8"/>
  <c r="AD242" i="8"/>
  <c r="AB242" i="8"/>
  <c r="L242" i="8"/>
  <c r="H242" i="8"/>
  <c r="V242" i="8"/>
  <c r="I242" i="8"/>
  <c r="Y242" i="8"/>
  <c r="N242" i="8"/>
  <c r="W242" i="8" s="1"/>
  <c r="P242" i="8"/>
  <c r="K242" i="8"/>
  <c r="AE242" i="8"/>
  <c r="AA242" i="8"/>
  <c r="AC242" i="8"/>
  <c r="U242" i="8"/>
  <c r="C243" i="8"/>
  <c r="D243" i="8" l="1"/>
  <c r="A243" i="8" s="1"/>
  <c r="N243" i="8"/>
  <c r="W243" i="8" s="1"/>
  <c r="G243" i="8"/>
  <c r="E243" i="8"/>
  <c r="Q243" i="8"/>
  <c r="I243" i="8"/>
  <c r="H243" i="8"/>
  <c r="O243" i="8"/>
  <c r="K243" i="8"/>
  <c r="Y243" i="8"/>
  <c r="AA243" i="8"/>
  <c r="B243" i="8"/>
  <c r="J243" i="8"/>
  <c r="X243" i="8"/>
  <c r="Z243" i="8"/>
  <c r="AB243" i="8"/>
  <c r="T243" i="8"/>
  <c r="R243" i="8"/>
  <c r="S243" i="8"/>
  <c r="U243" i="8"/>
  <c r="L243" i="8"/>
  <c r="V243" i="8"/>
  <c r="F243" i="8"/>
  <c r="P243" i="8"/>
  <c r="AC243" i="8"/>
  <c r="AD243" i="8"/>
  <c r="AE243" i="8"/>
  <c r="C244" i="8"/>
  <c r="D244" i="8" l="1"/>
  <c r="A244" i="8" s="1"/>
  <c r="N244" i="8"/>
  <c r="W244" i="8" s="1"/>
  <c r="F244" i="8"/>
  <c r="I244" i="8"/>
  <c r="G244" i="8"/>
  <c r="Z244" i="8"/>
  <c r="AC244" i="8"/>
  <c r="AE244" i="8"/>
  <c r="H244" i="8"/>
  <c r="Q244" i="8"/>
  <c r="R244" i="8"/>
  <c r="E244" i="8"/>
  <c r="J244" i="8"/>
  <c r="AD244" i="8"/>
  <c r="S244" i="8"/>
  <c r="AA244" i="8"/>
  <c r="U244" i="8"/>
  <c r="T244" i="8"/>
  <c r="Y244" i="8"/>
  <c r="AB244" i="8"/>
  <c r="L244" i="8"/>
  <c r="X244" i="8"/>
  <c r="K244" i="8"/>
  <c r="P244" i="8"/>
  <c r="O244" i="8"/>
  <c r="B244" i="8"/>
  <c r="V244" i="8"/>
  <c r="C245" i="8"/>
  <c r="D245" i="8" l="1"/>
  <c r="A245" i="8" s="1"/>
  <c r="N245" i="8"/>
  <c r="W245" i="8" s="1"/>
  <c r="I245" i="8"/>
  <c r="P245" i="8"/>
  <c r="Y245" i="8"/>
  <c r="AC245" i="8"/>
  <c r="V245" i="8"/>
  <c r="X245" i="8"/>
  <c r="B245" i="8"/>
  <c r="U245" i="8"/>
  <c r="R245" i="8"/>
  <c r="Q245" i="8"/>
  <c r="AE245" i="8"/>
  <c r="F245" i="8"/>
  <c r="AA245" i="8"/>
  <c r="K245" i="8"/>
  <c r="Z245" i="8"/>
  <c r="AD245" i="8"/>
  <c r="O245" i="8"/>
  <c r="T245" i="8"/>
  <c r="AB245" i="8"/>
  <c r="G245" i="8"/>
  <c r="S245" i="8"/>
  <c r="E245" i="8"/>
  <c r="L245" i="8"/>
  <c r="H245" i="8"/>
  <c r="J245" i="8"/>
  <c r="C246" i="8"/>
  <c r="N246" i="8" l="1"/>
  <c r="W246" i="8" s="1"/>
  <c r="D246" i="8"/>
  <c r="A246" i="8" s="1"/>
  <c r="AE246" i="8"/>
  <c r="Z246" i="8"/>
  <c r="F246" i="8"/>
  <c r="H246" i="8"/>
  <c r="E246" i="8"/>
  <c r="J246" i="8"/>
  <c r="AC246" i="8"/>
  <c r="S246" i="8"/>
  <c r="I246" i="8"/>
  <c r="U246" i="8"/>
  <c r="V246" i="8"/>
  <c r="AB246" i="8"/>
  <c r="G246" i="8"/>
  <c r="T246" i="8"/>
  <c r="K246" i="8"/>
  <c r="P246" i="8"/>
  <c r="X246" i="8"/>
  <c r="AD246" i="8"/>
  <c r="Q246" i="8"/>
  <c r="L246" i="8"/>
  <c r="AA246" i="8"/>
  <c r="R246" i="8"/>
  <c r="O246" i="8"/>
  <c r="Y246" i="8"/>
  <c r="B246" i="8"/>
  <c r="C247" i="8"/>
  <c r="D247" i="8" l="1"/>
  <c r="A247" i="8" s="1"/>
  <c r="L247" i="8"/>
  <c r="R247" i="8"/>
  <c r="AE247" i="8"/>
  <c r="AD247" i="8"/>
  <c r="AB247" i="8"/>
  <c r="B247" i="8"/>
  <c r="N247" i="8"/>
  <c r="W247" i="8" s="1"/>
  <c r="AA247" i="8"/>
  <c r="J247" i="8"/>
  <c r="S247" i="8"/>
  <c r="Y247" i="8"/>
  <c r="T247" i="8"/>
  <c r="O247" i="8"/>
  <c r="X247" i="8"/>
  <c r="K247" i="8"/>
  <c r="H247" i="8"/>
  <c r="V247" i="8"/>
  <c r="U247" i="8"/>
  <c r="I247" i="8"/>
  <c r="P247" i="8"/>
  <c r="F247" i="8"/>
  <c r="AC247" i="8"/>
  <c r="G247" i="8"/>
  <c r="E247" i="8"/>
  <c r="Z247" i="8"/>
  <c r="Q247" i="8"/>
  <c r="C248" i="8"/>
  <c r="N248" i="8" l="1"/>
  <c r="W248" i="8" s="1"/>
  <c r="D248" i="8"/>
  <c r="A248" i="8" s="1"/>
  <c r="P248" i="8"/>
  <c r="Q248" i="8"/>
  <c r="AB248" i="8"/>
  <c r="T248" i="8"/>
  <c r="E248" i="8"/>
  <c r="B248" i="8"/>
  <c r="O248" i="8"/>
  <c r="AE248" i="8"/>
  <c r="U248" i="8"/>
  <c r="J248" i="8"/>
  <c r="H248" i="8"/>
  <c r="AA248" i="8"/>
  <c r="AC248" i="8"/>
  <c r="Y248" i="8"/>
  <c r="Z248" i="8"/>
  <c r="V248" i="8"/>
  <c r="R248" i="8"/>
  <c r="X248" i="8"/>
  <c r="I248" i="8"/>
  <c r="G248" i="8"/>
  <c r="L248" i="8"/>
  <c r="K248" i="8"/>
  <c r="AD248" i="8"/>
  <c r="S248" i="8"/>
  <c r="F248" i="8"/>
  <c r="C249" i="8"/>
  <c r="D249" i="8" l="1"/>
  <c r="A249" i="8" s="1"/>
  <c r="N249" i="8"/>
  <c r="W249" i="8" s="1"/>
  <c r="AB249" i="8"/>
  <c r="R249" i="8"/>
  <c r="J249" i="8"/>
  <c r="L249" i="8"/>
  <c r="U249" i="8"/>
  <c r="G249" i="8"/>
  <c r="K249" i="8"/>
  <c r="Y249" i="8"/>
  <c r="AA249" i="8"/>
  <c r="AE249" i="8"/>
  <c r="X249" i="8"/>
  <c r="AD249" i="8"/>
  <c r="Q249" i="8"/>
  <c r="E249" i="8"/>
  <c r="H249" i="8"/>
  <c r="B249" i="8"/>
  <c r="O249" i="8"/>
  <c r="T249" i="8"/>
  <c r="V249" i="8"/>
  <c r="F249" i="8"/>
  <c r="I249" i="8"/>
  <c r="P249" i="8"/>
  <c r="S249" i="8"/>
  <c r="Z249" i="8"/>
  <c r="AC249" i="8"/>
  <c r="C250" i="8"/>
  <c r="N250" i="8" l="1"/>
  <c r="W250" i="8" s="1"/>
  <c r="D250" i="8"/>
  <c r="A250" i="8" s="1"/>
  <c r="P250" i="8"/>
  <c r="O250" i="8"/>
  <c r="X250" i="8"/>
  <c r="F250" i="8"/>
  <c r="AA250" i="8"/>
  <c r="S250" i="8"/>
  <c r="Z250" i="8"/>
  <c r="V250" i="8"/>
  <c r="R250" i="8"/>
  <c r="L250" i="8"/>
  <c r="G250" i="8"/>
  <c r="I250" i="8"/>
  <c r="H250" i="8"/>
  <c r="AB250" i="8"/>
  <c r="T250" i="8"/>
  <c r="AE250" i="8"/>
  <c r="AC250" i="8"/>
  <c r="U250" i="8"/>
  <c r="K250" i="8"/>
  <c r="Q250" i="8"/>
  <c r="AD250" i="8"/>
  <c r="J250" i="8"/>
  <c r="B250" i="8"/>
  <c r="E250" i="8"/>
  <c r="Y250" i="8"/>
  <c r="C251" i="8"/>
  <c r="D251" i="8" l="1"/>
  <c r="A251" i="8" s="1"/>
  <c r="N251" i="8"/>
  <c r="W251" i="8" s="1"/>
  <c r="K251" i="8"/>
  <c r="T251" i="8"/>
  <c r="AD251" i="8"/>
  <c r="S251" i="8"/>
  <c r="V251" i="8"/>
  <c r="AA251" i="8"/>
  <c r="G251" i="8"/>
  <c r="F251" i="8"/>
  <c r="B251" i="8"/>
  <c r="U251" i="8"/>
  <c r="X251" i="8"/>
  <c r="AC251" i="8"/>
  <c r="R251" i="8"/>
  <c r="O251" i="8"/>
  <c r="J251" i="8"/>
  <c r="H251" i="8"/>
  <c r="E251" i="8"/>
  <c r="L251" i="8"/>
  <c r="I251" i="8"/>
  <c r="P251" i="8"/>
  <c r="Y251" i="8"/>
  <c r="AB251" i="8"/>
  <c r="AE251" i="8"/>
  <c r="Z251" i="8"/>
  <c r="Q251" i="8"/>
  <c r="C252" i="8"/>
  <c r="N252" i="8" l="1"/>
  <c r="W252" i="8" s="1"/>
  <c r="D252" i="8"/>
  <c r="A252" i="8" s="1"/>
  <c r="Y252" i="8"/>
  <c r="AA252" i="8"/>
  <c r="P252" i="8"/>
  <c r="AB252" i="8"/>
  <c r="AD252" i="8"/>
  <c r="G252" i="8"/>
  <c r="U252" i="8"/>
  <c r="I252" i="8"/>
  <c r="Q252" i="8"/>
  <c r="H252" i="8"/>
  <c r="AE252" i="8"/>
  <c r="Z252" i="8"/>
  <c r="F252" i="8"/>
  <c r="X252" i="8"/>
  <c r="R252" i="8"/>
  <c r="S252" i="8"/>
  <c r="AC252" i="8"/>
  <c r="O252" i="8"/>
  <c r="E252" i="8"/>
  <c r="B252" i="8"/>
  <c r="T252" i="8"/>
  <c r="K252" i="8"/>
  <c r="L252" i="8"/>
  <c r="J252" i="8"/>
  <c r="V252" i="8"/>
  <c r="C253" i="8"/>
  <c r="D253" i="8" l="1"/>
  <c r="A253" i="8" s="1"/>
  <c r="T253" i="8"/>
  <c r="J253" i="8"/>
  <c r="V253" i="8"/>
  <c r="AE253" i="8"/>
  <c r="P253" i="8"/>
  <c r="O253" i="8"/>
  <c r="N253" i="8"/>
  <c r="W253" i="8" s="1"/>
  <c r="I253" i="8"/>
  <c r="H253" i="8"/>
  <c r="Y253" i="8"/>
  <c r="X253" i="8"/>
  <c r="K253" i="8"/>
  <c r="AC253" i="8"/>
  <c r="L253" i="8"/>
  <c r="AB253" i="8"/>
  <c r="E253" i="8"/>
  <c r="AA253" i="8"/>
  <c r="G253" i="8"/>
  <c r="F253" i="8"/>
  <c r="R253" i="8"/>
  <c r="Q253" i="8"/>
  <c r="Z253" i="8"/>
  <c r="AD253" i="8"/>
  <c r="U253" i="8"/>
  <c r="S253" i="8"/>
  <c r="B253" i="8"/>
  <c r="C254" i="8"/>
  <c r="D254" i="8" l="1"/>
  <c r="A254" i="8" s="1"/>
  <c r="B254" i="8"/>
  <c r="H254" i="8"/>
  <c r="AA254" i="8"/>
  <c r="U254" i="8"/>
  <c r="X254" i="8"/>
  <c r="F254" i="8"/>
  <c r="J254" i="8"/>
  <c r="G254" i="8"/>
  <c r="AC254" i="8"/>
  <c r="Q254" i="8"/>
  <c r="AE254" i="8"/>
  <c r="V254" i="8"/>
  <c r="S254" i="8"/>
  <c r="N254" i="8"/>
  <c r="W254" i="8" s="1"/>
  <c r="Y254" i="8"/>
  <c r="K254" i="8"/>
  <c r="R254" i="8"/>
  <c r="I254" i="8"/>
  <c r="P254" i="8"/>
  <c r="E254" i="8"/>
  <c r="L254" i="8"/>
  <c r="O254" i="8"/>
  <c r="AB254" i="8"/>
  <c r="AD254" i="8"/>
  <c r="Z254" i="8"/>
  <c r="T254" i="8"/>
  <c r="C255" i="8"/>
  <c r="N255" i="8" l="1"/>
  <c r="W255" i="8" s="1"/>
  <c r="P255" i="8"/>
  <c r="B255" i="8"/>
  <c r="E255" i="8"/>
  <c r="I255" i="8"/>
  <c r="O255" i="8"/>
  <c r="G255" i="8"/>
  <c r="S255" i="8"/>
  <c r="L255" i="8"/>
  <c r="F255" i="8"/>
  <c r="J255" i="8"/>
  <c r="AE255" i="8"/>
  <c r="R255" i="8"/>
  <c r="AD255" i="8"/>
  <c r="K255" i="8"/>
  <c r="AB255" i="8"/>
  <c r="U255" i="8"/>
  <c r="AC255" i="8"/>
  <c r="H255" i="8"/>
  <c r="T255" i="8"/>
  <c r="D255" i="8"/>
  <c r="A255" i="8" s="1"/>
  <c r="Q255" i="8"/>
  <c r="Y255" i="8"/>
  <c r="X255" i="8"/>
  <c r="V255" i="8"/>
  <c r="Z255" i="8"/>
  <c r="AA255" i="8"/>
  <c r="C256" i="8"/>
  <c r="N256" i="8" l="1"/>
  <c r="W256" i="8" s="1"/>
  <c r="T256" i="8"/>
  <c r="AC256" i="8"/>
  <c r="L256" i="8"/>
  <c r="Y256" i="8"/>
  <c r="U256" i="8"/>
  <c r="F256" i="8"/>
  <c r="Z256" i="8"/>
  <c r="V256" i="8"/>
  <c r="G256" i="8"/>
  <c r="J256" i="8"/>
  <c r="O256" i="8"/>
  <c r="P256" i="8"/>
  <c r="B256" i="8"/>
  <c r="I256" i="8"/>
  <c r="AA256" i="8"/>
  <c r="K256" i="8"/>
  <c r="S256" i="8"/>
  <c r="AB256" i="8"/>
  <c r="R256" i="8"/>
  <c r="D256" i="8"/>
  <c r="A256" i="8" s="1"/>
  <c r="AE256" i="8"/>
  <c r="E256" i="8"/>
  <c r="X256" i="8"/>
  <c r="H256" i="8"/>
  <c r="AD256" i="8"/>
  <c r="Q256" i="8"/>
  <c r="C257" i="8"/>
  <c r="AC257" i="8" l="1"/>
  <c r="K257" i="8"/>
  <c r="AD257" i="8"/>
  <c r="O257" i="8"/>
  <c r="U257" i="8"/>
  <c r="AA257" i="8"/>
  <c r="L257" i="8"/>
  <c r="N257" i="8"/>
  <c r="W257" i="8" s="1"/>
  <c r="Z257" i="8"/>
  <c r="Q257" i="8"/>
  <c r="B257" i="8"/>
  <c r="X257" i="8"/>
  <c r="V257" i="8"/>
  <c r="S257" i="8"/>
  <c r="G257" i="8"/>
  <c r="H257" i="8"/>
  <c r="E257" i="8"/>
  <c r="I257" i="8"/>
  <c r="P257" i="8"/>
  <c r="Y257" i="8"/>
  <c r="D257" i="8"/>
  <c r="A257" i="8" s="1"/>
  <c r="AB257" i="8"/>
  <c r="T257" i="8"/>
  <c r="AE257" i="8"/>
  <c r="F257" i="8"/>
  <c r="R257" i="8"/>
  <c r="J257" i="8"/>
  <c r="C258" i="8"/>
  <c r="N258" i="8" l="1"/>
  <c r="W258" i="8" s="1"/>
  <c r="S258" i="8"/>
  <c r="G258" i="8"/>
  <c r="Z258" i="8"/>
  <c r="H258" i="8"/>
  <c r="Q258" i="8"/>
  <c r="R258" i="8"/>
  <c r="V258" i="8"/>
  <c r="L258" i="8"/>
  <c r="J258" i="8"/>
  <c r="F258" i="8"/>
  <c r="P258" i="8"/>
  <c r="AC258" i="8"/>
  <c r="AA258" i="8"/>
  <c r="D258" i="8"/>
  <c r="A258" i="8" s="1"/>
  <c r="O258" i="8"/>
  <c r="K258" i="8"/>
  <c r="U258" i="8"/>
  <c r="AB258" i="8"/>
  <c r="E258" i="8"/>
  <c r="AD258" i="8"/>
  <c r="B258" i="8"/>
  <c r="Y258" i="8"/>
  <c r="X258" i="8"/>
  <c r="AE258" i="8"/>
  <c r="I258" i="8"/>
  <c r="T258" i="8"/>
  <c r="C259" i="8"/>
  <c r="D259" i="8" l="1"/>
  <c r="A259" i="8" s="1"/>
  <c r="N259" i="8"/>
  <c r="W259" i="8" s="1"/>
  <c r="L259" i="8"/>
  <c r="T259" i="8"/>
  <c r="O259" i="8"/>
  <c r="Q259" i="8"/>
  <c r="U259" i="8"/>
  <c r="K259" i="8"/>
  <c r="F259" i="8"/>
  <c r="AD259" i="8"/>
  <c r="X259" i="8"/>
  <c r="AC259" i="8"/>
  <c r="AB259" i="8"/>
  <c r="G259" i="8"/>
  <c r="E259" i="8"/>
  <c r="H259" i="8"/>
  <c r="B259" i="8"/>
  <c r="AA259" i="8"/>
  <c r="R259" i="8"/>
  <c r="J259" i="8"/>
  <c r="Y259" i="8"/>
  <c r="I259" i="8"/>
  <c r="P259" i="8"/>
  <c r="S259" i="8"/>
  <c r="AE259" i="8"/>
  <c r="Z259" i="8"/>
  <c r="V259" i="8"/>
  <c r="C260" i="8"/>
  <c r="D260" i="8" l="1"/>
  <c r="A260" i="8" s="1"/>
  <c r="P260" i="8"/>
  <c r="K260" i="8"/>
  <c r="AC260" i="8"/>
  <c r="L260" i="8"/>
  <c r="B260" i="8"/>
  <c r="X260" i="8"/>
  <c r="N260" i="8"/>
  <c r="W260" i="8" s="1"/>
  <c r="AB260" i="8"/>
  <c r="H260" i="8"/>
  <c r="U260" i="8"/>
  <c r="G260" i="8"/>
  <c r="AA260" i="8"/>
  <c r="AE260" i="8"/>
  <c r="E260" i="8"/>
  <c r="T260" i="8"/>
  <c r="Q260" i="8"/>
  <c r="Y260" i="8"/>
  <c r="I260" i="8"/>
  <c r="O260" i="8"/>
  <c r="Z260" i="8"/>
  <c r="AD260" i="8"/>
  <c r="S260" i="8"/>
  <c r="J260" i="8"/>
  <c r="F260" i="8"/>
  <c r="V260" i="8"/>
  <c r="R260" i="8"/>
  <c r="C261" i="8"/>
  <c r="D261" i="8" l="1"/>
  <c r="A261" i="8" s="1"/>
  <c r="B261" i="8"/>
  <c r="AB261" i="8"/>
  <c r="J261" i="8"/>
  <c r="S261" i="8"/>
  <c r="H261" i="8"/>
  <c r="AA261" i="8"/>
  <c r="O261" i="8"/>
  <c r="Z261" i="8"/>
  <c r="L261" i="8"/>
  <c r="P261" i="8"/>
  <c r="R261" i="8"/>
  <c r="AE261" i="8"/>
  <c r="V261" i="8"/>
  <c r="G261" i="8"/>
  <c r="Y261" i="8"/>
  <c r="U261" i="8"/>
  <c r="Q261" i="8"/>
  <c r="AD261" i="8"/>
  <c r="E261" i="8"/>
  <c r="N261" i="8"/>
  <c r="W261" i="8" s="1"/>
  <c r="AC261" i="8"/>
  <c r="K261" i="8"/>
  <c r="I261" i="8"/>
  <c r="T261" i="8"/>
  <c r="F261" i="8"/>
  <c r="X261" i="8"/>
  <c r="C262" i="8"/>
  <c r="AD262" i="8" l="1"/>
  <c r="AA262" i="8"/>
  <c r="P262" i="8"/>
  <c r="H262" i="8"/>
  <c r="T262" i="8"/>
  <c r="J262" i="8"/>
  <c r="E262" i="8"/>
  <c r="D262" i="8"/>
  <c r="A262" i="8" s="1"/>
  <c r="N262" i="8"/>
  <c r="W262" i="8" s="1"/>
  <c r="G262" i="8"/>
  <c r="F262" i="8"/>
  <c r="S262" i="8"/>
  <c r="I262" i="8"/>
  <c r="X262" i="8"/>
  <c r="R262" i="8"/>
  <c r="AE262" i="8"/>
  <c r="O262" i="8"/>
  <c r="V262" i="8"/>
  <c r="B262" i="8"/>
  <c r="AC262" i="8"/>
  <c r="AB262" i="8"/>
  <c r="L262" i="8"/>
  <c r="K262" i="8"/>
  <c r="U262" i="8"/>
  <c r="Y262" i="8"/>
  <c r="Z262" i="8"/>
  <c r="Q262" i="8"/>
  <c r="C263" i="8"/>
  <c r="I263" i="8" l="1"/>
  <c r="F263" i="8"/>
  <c r="V263" i="8"/>
  <c r="AA263" i="8"/>
  <c r="K263" i="8"/>
  <c r="J263" i="8"/>
  <c r="Z263" i="8"/>
  <c r="P263" i="8"/>
  <c r="S263" i="8"/>
  <c r="O263" i="8"/>
  <c r="G263" i="8"/>
  <c r="H263" i="8"/>
  <c r="AD263" i="8"/>
  <c r="D263" i="8"/>
  <c r="A263" i="8" s="1"/>
  <c r="N263" i="8"/>
  <c r="W263" i="8" s="1"/>
  <c r="R263" i="8"/>
  <c r="T263" i="8"/>
  <c r="B263" i="8"/>
  <c r="AC263" i="8"/>
  <c r="AB263" i="8"/>
  <c r="Q263" i="8"/>
  <c r="L263" i="8"/>
  <c r="U263" i="8"/>
  <c r="AE263" i="8"/>
  <c r="E263" i="8"/>
  <c r="Y263" i="8"/>
  <c r="X263" i="8"/>
  <c r="C264" i="8"/>
  <c r="H264" i="8" l="1"/>
  <c r="F264" i="8"/>
  <c r="U264" i="8"/>
  <c r="Y264" i="8"/>
  <c r="L264" i="8"/>
  <c r="AD264" i="8"/>
  <c r="P264" i="8"/>
  <c r="AC264" i="8"/>
  <c r="E264" i="8"/>
  <c r="X264" i="8"/>
  <c r="R264" i="8"/>
  <c r="AA264" i="8"/>
  <c r="D264" i="8"/>
  <c r="A264" i="8" s="1"/>
  <c r="G264" i="8"/>
  <c r="S264" i="8"/>
  <c r="J264" i="8"/>
  <c r="Q264" i="8"/>
  <c r="V264" i="8"/>
  <c r="AE264" i="8"/>
  <c r="I264" i="8"/>
  <c r="N264" i="8"/>
  <c r="W264" i="8" s="1"/>
  <c r="Z264" i="8"/>
  <c r="B264" i="8"/>
  <c r="O264" i="8"/>
  <c r="K264" i="8"/>
  <c r="AB264" i="8"/>
  <c r="T264" i="8"/>
  <c r="C265" i="8"/>
  <c r="N265" i="8" l="1"/>
  <c r="W265" i="8" s="1"/>
  <c r="F265" i="8"/>
  <c r="H265" i="8"/>
  <c r="L265" i="8"/>
  <c r="AE265" i="8"/>
  <c r="G265" i="8"/>
  <c r="U265" i="8"/>
  <c r="AD265" i="8"/>
  <c r="K265" i="8"/>
  <c r="Y265" i="8"/>
  <c r="R265" i="8"/>
  <c r="P265" i="8"/>
  <c r="Z265" i="8"/>
  <c r="I265" i="8"/>
  <c r="V265" i="8"/>
  <c r="B265" i="8"/>
  <c r="AB265" i="8"/>
  <c r="AC265" i="8"/>
  <c r="S265" i="8"/>
  <c r="D265" i="8"/>
  <c r="A265" i="8" s="1"/>
  <c r="O265" i="8"/>
  <c r="Q265" i="8"/>
  <c r="E265" i="8"/>
  <c r="T265" i="8"/>
  <c r="X265" i="8"/>
  <c r="J265" i="8"/>
  <c r="AA265" i="8"/>
  <c r="C266" i="8"/>
  <c r="D266" i="8" l="1"/>
  <c r="A266" i="8" s="1"/>
  <c r="T266" i="8"/>
  <c r="J266" i="8"/>
  <c r="AA266" i="8"/>
  <c r="R266" i="8"/>
  <c r="V266" i="8"/>
  <c r="O266" i="8"/>
  <c r="AC266" i="8"/>
  <c r="N266" i="8"/>
  <c r="W266" i="8" s="1"/>
  <c r="G266" i="8"/>
  <c r="Y266" i="8"/>
  <c r="Q266" i="8"/>
  <c r="AB266" i="8"/>
  <c r="Z266" i="8"/>
  <c r="B266" i="8"/>
  <c r="K266" i="8"/>
  <c r="E266" i="8"/>
  <c r="P266" i="8"/>
  <c r="S266" i="8"/>
  <c r="F266" i="8"/>
  <c r="AE266" i="8"/>
  <c r="U266" i="8"/>
  <c r="AD266" i="8"/>
  <c r="L266" i="8"/>
  <c r="I266" i="8"/>
  <c r="X266" i="8"/>
  <c r="H266" i="8"/>
  <c r="C267" i="8"/>
  <c r="F267" i="8" l="1"/>
  <c r="O267" i="8"/>
  <c r="J267" i="8"/>
  <c r="Q267" i="8"/>
  <c r="AD267" i="8"/>
  <c r="AB267" i="8"/>
  <c r="H267" i="8"/>
  <c r="B267" i="8"/>
  <c r="U267" i="8"/>
  <c r="T267" i="8"/>
  <c r="S267" i="8"/>
  <c r="AA267" i="8"/>
  <c r="V267" i="8"/>
  <c r="D267" i="8"/>
  <c r="A267" i="8" s="1"/>
  <c r="Y267" i="8"/>
  <c r="Z267" i="8"/>
  <c r="I267" i="8"/>
  <c r="X267" i="8"/>
  <c r="K267" i="8"/>
  <c r="E267" i="8"/>
  <c r="N267" i="8"/>
  <c r="W267" i="8" s="1"/>
  <c r="L267" i="8"/>
  <c r="P267" i="8"/>
  <c r="G267" i="8"/>
  <c r="R267" i="8"/>
  <c r="AE267" i="8"/>
  <c r="AC267" i="8"/>
  <c r="C268" i="8"/>
  <c r="AD268" i="8" l="1"/>
  <c r="Z268" i="8"/>
  <c r="F268" i="8"/>
  <c r="V268" i="8"/>
  <c r="Q268" i="8"/>
  <c r="AB268" i="8"/>
  <c r="D268" i="8"/>
  <c r="A268" i="8" s="1"/>
  <c r="X268" i="8"/>
  <c r="S268" i="8"/>
  <c r="T268" i="8"/>
  <c r="AE268" i="8"/>
  <c r="R268" i="8"/>
  <c r="U268" i="8"/>
  <c r="AC268" i="8"/>
  <c r="G268" i="8"/>
  <c r="Y268" i="8"/>
  <c r="L268" i="8"/>
  <c r="B268" i="8"/>
  <c r="P268" i="8"/>
  <c r="AA268" i="8"/>
  <c r="N268" i="8"/>
  <c r="W268" i="8" s="1"/>
  <c r="E268" i="8"/>
  <c r="O268" i="8"/>
  <c r="H268" i="8"/>
  <c r="I268" i="8"/>
  <c r="J268" i="8"/>
  <c r="K268" i="8"/>
  <c r="C269" i="8"/>
  <c r="N269" i="8" l="1"/>
  <c r="W269" i="8" s="1"/>
  <c r="S269" i="8"/>
  <c r="V269" i="8"/>
  <c r="I269" i="8"/>
  <c r="K269" i="8"/>
  <c r="G269" i="8"/>
  <c r="AB269" i="8"/>
  <c r="L269" i="8"/>
  <c r="F269" i="8"/>
  <c r="T269" i="8"/>
  <c r="Z269" i="8"/>
  <c r="X269" i="8"/>
  <c r="AD269" i="8"/>
  <c r="O269" i="8"/>
  <c r="U269" i="8"/>
  <c r="Q269" i="8"/>
  <c r="J269" i="8"/>
  <c r="E269" i="8"/>
  <c r="AE269" i="8"/>
  <c r="R269" i="8"/>
  <c r="P269" i="8"/>
  <c r="Y269" i="8"/>
  <c r="AC269" i="8"/>
  <c r="B269" i="8"/>
  <c r="AA269" i="8"/>
  <c r="H269" i="8"/>
  <c r="D269" i="8"/>
  <c r="A269" i="8" s="1"/>
  <c r="C270" i="8"/>
  <c r="AB270" i="8" l="1"/>
  <c r="AC270" i="8"/>
  <c r="S270" i="8"/>
  <c r="V270" i="8"/>
  <c r="Q270" i="8"/>
  <c r="K270" i="8"/>
  <c r="N270" i="8"/>
  <c r="W270" i="8" s="1"/>
  <c r="D270" i="8"/>
  <c r="A270" i="8" s="1"/>
  <c r="O270" i="8"/>
  <c r="J270" i="8"/>
  <c r="X270" i="8"/>
  <c r="Y270" i="8"/>
  <c r="AE270" i="8"/>
  <c r="AA270" i="8"/>
  <c r="AD270" i="8"/>
  <c r="Z270" i="8"/>
  <c r="L270" i="8"/>
  <c r="G270" i="8"/>
  <c r="B270" i="8"/>
  <c r="R270" i="8"/>
  <c r="T270" i="8"/>
  <c r="H270" i="8"/>
  <c r="E270" i="8"/>
  <c r="P270" i="8"/>
  <c r="I270" i="8"/>
  <c r="U270" i="8"/>
  <c r="F270" i="8"/>
  <c r="C271" i="8"/>
  <c r="O271" i="8" l="1"/>
  <c r="S271" i="8"/>
  <c r="AB271" i="8"/>
  <c r="P271" i="8"/>
  <c r="K271" i="8"/>
  <c r="T271" i="8"/>
  <c r="D271" i="8"/>
  <c r="A271" i="8" s="1"/>
  <c r="N271" i="8"/>
  <c r="W271" i="8" s="1"/>
  <c r="E271" i="8"/>
  <c r="X271" i="8"/>
  <c r="AC271" i="8"/>
  <c r="Q271" i="8"/>
  <c r="R271" i="8"/>
  <c r="AA271" i="8"/>
  <c r="H271" i="8"/>
  <c r="Y271" i="8"/>
  <c r="L271" i="8"/>
  <c r="G271" i="8"/>
  <c r="AD271" i="8"/>
  <c r="Z271" i="8"/>
  <c r="I271" i="8"/>
  <c r="V271" i="8"/>
  <c r="J271" i="8"/>
  <c r="U271" i="8"/>
  <c r="AE271" i="8"/>
  <c r="B271" i="8"/>
  <c r="F271" i="8"/>
  <c r="C272" i="8"/>
  <c r="D272" i="8" l="1"/>
  <c r="A272" i="8" s="1"/>
  <c r="B272" i="8"/>
  <c r="F272" i="8"/>
  <c r="E272" i="8"/>
  <c r="G272" i="8"/>
  <c r="U272" i="8"/>
  <c r="AA272" i="8"/>
  <c r="P272" i="8"/>
  <c r="AC272" i="8"/>
  <c r="O272" i="8"/>
  <c r="H272" i="8"/>
  <c r="L272" i="8"/>
  <c r="X272" i="8"/>
  <c r="K272" i="8"/>
  <c r="N272" i="8"/>
  <c r="W272" i="8" s="1"/>
  <c r="R272" i="8"/>
  <c r="AD272" i="8"/>
  <c r="Q272" i="8"/>
  <c r="Y272" i="8"/>
  <c r="V272" i="8"/>
  <c r="AE272" i="8"/>
  <c r="Z272" i="8"/>
  <c r="I272" i="8"/>
  <c r="J272" i="8"/>
  <c r="S272" i="8"/>
  <c r="T272" i="8"/>
  <c r="AB272" i="8"/>
  <c r="C273" i="8"/>
  <c r="I273" i="8" l="1"/>
  <c r="P273" i="8"/>
  <c r="AC273" i="8"/>
  <c r="F273" i="8"/>
  <c r="Z273" i="8"/>
  <c r="O273" i="8"/>
  <c r="S273" i="8"/>
  <c r="J273" i="8"/>
  <c r="AA273" i="8"/>
  <c r="R273" i="8"/>
  <c r="L273" i="8"/>
  <c r="Q273" i="8"/>
  <c r="E273" i="8"/>
  <c r="N273" i="8"/>
  <c r="W273" i="8" s="1"/>
  <c r="AD273" i="8"/>
  <c r="AE273" i="8"/>
  <c r="AB273" i="8"/>
  <c r="X273" i="8"/>
  <c r="V273" i="8"/>
  <c r="H273" i="8"/>
  <c r="D273" i="8"/>
  <c r="A273" i="8" s="1"/>
  <c r="K273" i="8"/>
  <c r="U273" i="8"/>
  <c r="G273" i="8"/>
  <c r="T273" i="8"/>
  <c r="B273" i="8"/>
  <c r="Y273" i="8"/>
  <c r="C274" i="8"/>
  <c r="E274" i="8" l="1"/>
  <c r="J274" i="8"/>
  <c r="L274" i="8"/>
  <c r="X274" i="8"/>
  <c r="Q274" i="8"/>
  <c r="P274" i="8"/>
  <c r="H274" i="8"/>
  <c r="F274" i="8"/>
  <c r="AE274" i="8"/>
  <c r="AD274" i="8"/>
  <c r="S274" i="8"/>
  <c r="AC274" i="8"/>
  <c r="B274" i="8"/>
  <c r="D274" i="8"/>
  <c r="A274" i="8" s="1"/>
  <c r="U274" i="8"/>
  <c r="O274" i="8"/>
  <c r="T274" i="8"/>
  <c r="V274" i="8"/>
  <c r="G274" i="8"/>
  <c r="K274" i="8"/>
  <c r="N274" i="8"/>
  <c r="W274" i="8" s="1"/>
  <c r="R274" i="8"/>
  <c r="Y274" i="8"/>
  <c r="AB274" i="8"/>
  <c r="I274" i="8"/>
  <c r="Z274" i="8"/>
  <c r="AA274" i="8"/>
  <c r="C275" i="8"/>
  <c r="K275" i="8" l="1"/>
  <c r="E275" i="8"/>
  <c r="Q275" i="8"/>
  <c r="J275" i="8"/>
  <c r="T275" i="8"/>
  <c r="R275" i="8"/>
  <c r="L275" i="8"/>
  <c r="Y275" i="8"/>
  <c r="X275" i="8"/>
  <c r="I275" i="8"/>
  <c r="AB275" i="8"/>
  <c r="AD275" i="8"/>
  <c r="B275" i="8"/>
  <c r="D275" i="8"/>
  <c r="A275" i="8" s="1"/>
  <c r="O275" i="8"/>
  <c r="P275" i="8"/>
  <c r="G275" i="8"/>
  <c r="U275" i="8"/>
  <c r="Z275" i="8"/>
  <c r="AC275" i="8"/>
  <c r="N275" i="8"/>
  <c r="W275" i="8" s="1"/>
  <c r="F275" i="8"/>
  <c r="AA275" i="8"/>
  <c r="H275" i="8"/>
  <c r="AE275" i="8"/>
  <c r="V275" i="8"/>
  <c r="S275" i="8"/>
  <c r="C276" i="8"/>
  <c r="D276" i="8" l="1"/>
  <c r="A276" i="8" s="1"/>
  <c r="AE276" i="8"/>
  <c r="S276" i="8"/>
  <c r="Q276" i="8"/>
  <c r="AC276" i="8"/>
  <c r="E276" i="8"/>
  <c r="V276" i="8"/>
  <c r="H276" i="8"/>
  <c r="O276" i="8"/>
  <c r="Y276" i="8"/>
  <c r="B276" i="8"/>
  <c r="K276" i="8"/>
  <c r="P276" i="8"/>
  <c r="Z276" i="8"/>
  <c r="AD276" i="8"/>
  <c r="J276" i="8"/>
  <c r="U276" i="8"/>
  <c r="I276" i="8"/>
  <c r="T276" i="8"/>
  <c r="L276" i="8"/>
  <c r="N276" i="8"/>
  <c r="W276" i="8" s="1"/>
  <c r="AB276" i="8"/>
  <c r="X276" i="8"/>
  <c r="F276" i="8"/>
  <c r="R276" i="8"/>
  <c r="G276" i="8"/>
  <c r="AA276" i="8"/>
  <c r="C277" i="8"/>
  <c r="Q277" i="8" l="1"/>
  <c r="F277" i="8"/>
  <c r="I277" i="8"/>
  <c r="S277" i="8"/>
  <c r="AE277" i="8"/>
  <c r="Z277" i="8"/>
  <c r="H277" i="8"/>
  <c r="B277" i="8"/>
  <c r="AB277" i="8"/>
  <c r="P277" i="8"/>
  <c r="T277" i="8"/>
  <c r="J277" i="8"/>
  <c r="R277" i="8"/>
  <c r="G277" i="8"/>
  <c r="Y277" i="8"/>
  <c r="AA277" i="8"/>
  <c r="D277" i="8"/>
  <c r="A277" i="8" s="1"/>
  <c r="K277" i="8"/>
  <c r="AD277" i="8"/>
  <c r="X277" i="8"/>
  <c r="AC277" i="8"/>
  <c r="L277" i="8"/>
  <c r="V277" i="8"/>
  <c r="O277" i="8"/>
  <c r="N277" i="8"/>
  <c r="W277" i="8" s="1"/>
  <c r="U277" i="8"/>
  <c r="E277" i="8"/>
  <c r="C278" i="8"/>
  <c r="AA278" i="8" l="1"/>
  <c r="U278" i="8"/>
  <c r="J278" i="8"/>
  <c r="V278" i="8"/>
  <c r="E278" i="8"/>
  <c r="H278" i="8"/>
  <c r="D278" i="8"/>
  <c r="A278" i="8" s="1"/>
  <c r="Y278" i="8"/>
  <c r="R278" i="8"/>
  <c r="P278" i="8"/>
  <c r="B278" i="8"/>
  <c r="AD278" i="8"/>
  <c r="F278" i="8"/>
  <c r="O278" i="8"/>
  <c r="N278" i="8"/>
  <c r="W278" i="8" s="1"/>
  <c r="I278" i="8"/>
  <c r="AB278" i="8"/>
  <c r="Z278" i="8"/>
  <c r="AE278" i="8"/>
  <c r="K278" i="8"/>
  <c r="G278" i="8"/>
  <c r="L278" i="8"/>
  <c r="T278" i="8"/>
  <c r="Q278" i="8"/>
  <c r="AC278" i="8"/>
  <c r="X278" i="8"/>
  <c r="S278" i="8"/>
  <c r="C279" i="8"/>
  <c r="D279" i="8" l="1"/>
  <c r="A279" i="8" s="1"/>
  <c r="N279" i="8"/>
  <c r="W279" i="8" s="1"/>
  <c r="T279" i="8"/>
  <c r="L279" i="8"/>
  <c r="U279" i="8"/>
  <c r="AD279" i="8"/>
  <c r="Y279" i="8"/>
  <c r="AC279" i="8"/>
  <c r="H279" i="8"/>
  <c r="Z279" i="8"/>
  <c r="AB279" i="8"/>
  <c r="I279" i="8"/>
  <c r="S279" i="8"/>
  <c r="Q279" i="8"/>
  <c r="AA279" i="8"/>
  <c r="G279" i="8"/>
  <c r="V279" i="8"/>
  <c r="E279" i="8"/>
  <c r="R279" i="8"/>
  <c r="K279" i="8"/>
  <c r="F279" i="8"/>
  <c r="P279" i="8"/>
  <c r="X279" i="8"/>
  <c r="AE279" i="8"/>
  <c r="O279" i="8"/>
  <c r="J279" i="8"/>
  <c r="B279" i="8"/>
  <c r="C280" i="8"/>
  <c r="D280" i="8" l="1"/>
  <c r="A280" i="8" s="1"/>
  <c r="X280" i="8"/>
  <c r="AD280" i="8"/>
  <c r="K280" i="8"/>
  <c r="U280" i="8"/>
  <c r="Z280" i="8"/>
  <c r="Q280" i="8"/>
  <c r="N280" i="8"/>
  <c r="W280" i="8" s="1"/>
  <c r="Y280" i="8"/>
  <c r="G280" i="8"/>
  <c r="T280" i="8"/>
  <c r="AC280" i="8"/>
  <c r="I280" i="8"/>
  <c r="AE280" i="8"/>
  <c r="O280" i="8"/>
  <c r="AA280" i="8"/>
  <c r="H280" i="8"/>
  <c r="J280" i="8"/>
  <c r="F280" i="8"/>
  <c r="L280" i="8"/>
  <c r="S280" i="8"/>
  <c r="AB280" i="8"/>
  <c r="V280" i="8"/>
  <c r="R280" i="8"/>
  <c r="B280" i="8"/>
  <c r="E280" i="8"/>
  <c r="P280" i="8"/>
  <c r="C281" i="8"/>
  <c r="N281" i="8" l="1"/>
  <c r="W281" i="8" s="1"/>
  <c r="AD281" i="8"/>
  <c r="G281" i="8"/>
  <c r="V281" i="8"/>
  <c r="O281" i="8"/>
  <c r="H281" i="8"/>
  <c r="L281" i="8"/>
  <c r="U281" i="8"/>
  <c r="D281" i="8"/>
  <c r="A281" i="8" s="1"/>
  <c r="X281" i="8"/>
  <c r="Z281" i="8"/>
  <c r="S281" i="8"/>
  <c r="AB281" i="8"/>
  <c r="T281" i="8"/>
  <c r="R281" i="8"/>
  <c r="J281" i="8"/>
  <c r="B281" i="8"/>
  <c r="Q281" i="8"/>
  <c r="E281" i="8"/>
  <c r="P281" i="8"/>
  <c r="Y281" i="8"/>
  <c r="I281" i="8"/>
  <c r="K281" i="8"/>
  <c r="AE281" i="8"/>
  <c r="F281" i="8"/>
  <c r="AC281" i="8"/>
  <c r="AA281" i="8"/>
  <c r="C282" i="8"/>
  <c r="AC282" i="8" l="1"/>
  <c r="J282" i="8"/>
  <c r="T282" i="8"/>
  <c r="K282" i="8"/>
  <c r="G282" i="8"/>
  <c r="U282" i="8"/>
  <c r="D282" i="8"/>
  <c r="A282" i="8" s="1"/>
  <c r="S282" i="8"/>
  <c r="Y282" i="8"/>
  <c r="P282" i="8"/>
  <c r="H282" i="8"/>
  <c r="R282" i="8"/>
  <c r="AD282" i="8"/>
  <c r="I282" i="8"/>
  <c r="X282" i="8"/>
  <c r="B282" i="8"/>
  <c r="L282" i="8"/>
  <c r="V282" i="8"/>
  <c r="Q282" i="8"/>
  <c r="E282" i="8"/>
  <c r="N282" i="8"/>
  <c r="W282" i="8" s="1"/>
  <c r="Z282" i="8"/>
  <c r="F282" i="8"/>
  <c r="AB282" i="8"/>
  <c r="AA282" i="8"/>
  <c r="AE282" i="8"/>
  <c r="O282" i="8"/>
  <c r="C283" i="8"/>
  <c r="D283" i="8" l="1"/>
  <c r="A283" i="8" s="1"/>
  <c r="F283" i="8"/>
  <c r="AB283" i="8"/>
  <c r="E283" i="8"/>
  <c r="AA283" i="8"/>
  <c r="B283" i="8"/>
  <c r="K283" i="8"/>
  <c r="L283" i="8"/>
  <c r="O283" i="8"/>
  <c r="S283" i="8"/>
  <c r="X283" i="8"/>
  <c r="AD283" i="8"/>
  <c r="Z283" i="8"/>
  <c r="N283" i="8"/>
  <c r="W283" i="8" s="1"/>
  <c r="T283" i="8"/>
  <c r="AC283" i="8"/>
  <c r="R283" i="8"/>
  <c r="H283" i="8"/>
  <c r="Y283" i="8"/>
  <c r="Q283" i="8"/>
  <c r="J283" i="8"/>
  <c r="AE283" i="8"/>
  <c r="G283" i="8"/>
  <c r="V283" i="8"/>
  <c r="U283" i="8"/>
  <c r="I283" i="8"/>
  <c r="P283" i="8"/>
  <c r="C284" i="8"/>
  <c r="T284" i="8" l="1"/>
  <c r="P284" i="8"/>
  <c r="AB284" i="8"/>
  <c r="I284" i="8"/>
  <c r="J284" i="8"/>
  <c r="L284" i="8"/>
  <c r="AE284" i="8"/>
  <c r="AA284" i="8"/>
  <c r="F284" i="8"/>
  <c r="H284" i="8"/>
  <c r="U284" i="8"/>
  <c r="AC284" i="8"/>
  <c r="D284" i="8"/>
  <c r="A284" i="8" s="1"/>
  <c r="N284" i="8"/>
  <c r="W284" i="8" s="1"/>
  <c r="E284" i="8"/>
  <c r="O284" i="8"/>
  <c r="K284" i="8"/>
  <c r="X284" i="8"/>
  <c r="Z284" i="8"/>
  <c r="S284" i="8"/>
  <c r="AD284" i="8"/>
  <c r="Q284" i="8"/>
  <c r="R284" i="8"/>
  <c r="B284" i="8"/>
  <c r="V284" i="8"/>
  <c r="G284" i="8"/>
  <c r="Y284" i="8"/>
  <c r="C285" i="8"/>
  <c r="N285" i="8" l="1"/>
  <c r="W285" i="8" s="1"/>
  <c r="L285" i="8"/>
  <c r="AB285" i="8"/>
  <c r="AE285" i="8"/>
  <c r="S285" i="8"/>
  <c r="V285" i="8"/>
  <c r="H285" i="8"/>
  <c r="D285" i="8"/>
  <c r="A285" i="8" s="1"/>
  <c r="K285" i="8"/>
  <c r="T285" i="8"/>
  <c r="O285" i="8"/>
  <c r="E285" i="8"/>
  <c r="F285" i="8"/>
  <c r="Z285" i="8"/>
  <c r="X285" i="8"/>
  <c r="AC285" i="8"/>
  <c r="AD285" i="8"/>
  <c r="G285" i="8"/>
  <c r="Q285" i="8"/>
  <c r="B285" i="8"/>
  <c r="U285" i="8"/>
  <c r="R285" i="8"/>
  <c r="P285" i="8"/>
  <c r="AA285" i="8"/>
  <c r="Y285" i="8"/>
  <c r="I285" i="8"/>
  <c r="J285" i="8"/>
  <c r="C286" i="8"/>
  <c r="N286" i="8" l="1"/>
  <c r="W286" i="8" s="1"/>
  <c r="R286" i="8"/>
  <c r="V286" i="8"/>
  <c r="G286" i="8"/>
  <c r="Z286" i="8"/>
  <c r="U286" i="8"/>
  <c r="S286" i="8"/>
  <c r="X286" i="8"/>
  <c r="E286" i="8"/>
  <c r="L286" i="8"/>
  <c r="Y286" i="8"/>
  <c r="O286" i="8"/>
  <c r="P286" i="8"/>
  <c r="AE286" i="8"/>
  <c r="F286" i="8"/>
  <c r="H286" i="8"/>
  <c r="J286" i="8"/>
  <c r="K286" i="8"/>
  <c r="AB286" i="8"/>
  <c r="Q286" i="8"/>
  <c r="D286" i="8"/>
  <c r="A286" i="8" s="1"/>
  <c r="I286" i="8"/>
  <c r="T286" i="8"/>
  <c r="AD286" i="8"/>
  <c r="AA286" i="8"/>
  <c r="AC286" i="8"/>
  <c r="B286" i="8"/>
  <c r="C287" i="8"/>
  <c r="I287" i="8" l="1"/>
  <c r="S287" i="8"/>
  <c r="AA287" i="8"/>
  <c r="AE287" i="8"/>
  <c r="H287" i="8"/>
  <c r="V287" i="8"/>
  <c r="U287" i="8"/>
  <c r="AD287" i="8"/>
  <c r="X287" i="8"/>
  <c r="Q287" i="8"/>
  <c r="L287" i="8"/>
  <c r="AC287" i="8"/>
  <c r="D287" i="8"/>
  <c r="A287" i="8" s="1"/>
  <c r="E287" i="8"/>
  <c r="Y287" i="8"/>
  <c r="B287" i="8"/>
  <c r="AB287" i="8"/>
  <c r="P287" i="8"/>
  <c r="Z287" i="8"/>
  <c r="N287" i="8"/>
  <c r="W287" i="8" s="1"/>
  <c r="T287" i="8"/>
  <c r="R287" i="8"/>
  <c r="K287" i="8"/>
  <c r="J287" i="8"/>
  <c r="O287" i="8"/>
  <c r="F287" i="8"/>
  <c r="G287" i="8"/>
  <c r="C288" i="8"/>
  <c r="N288" i="8" l="1"/>
  <c r="W288" i="8" s="1"/>
  <c r="R288" i="8"/>
  <c r="T288" i="8"/>
  <c r="U288" i="8"/>
  <c r="H288" i="8"/>
  <c r="V288" i="8"/>
  <c r="AB288" i="8"/>
  <c r="AC288" i="8"/>
  <c r="AE288" i="8"/>
  <c r="Z288" i="8"/>
  <c r="K288" i="8"/>
  <c r="Q288" i="8"/>
  <c r="E288" i="8"/>
  <c r="J288" i="8"/>
  <c r="Y288" i="8"/>
  <c r="O288" i="8"/>
  <c r="G288" i="8"/>
  <c r="AD288" i="8"/>
  <c r="F288" i="8"/>
  <c r="P288" i="8"/>
  <c r="D288" i="8"/>
  <c r="A288" i="8" s="1"/>
  <c r="I288" i="8"/>
  <c r="AA288" i="8"/>
  <c r="B288" i="8"/>
  <c r="S288" i="8"/>
  <c r="X288" i="8"/>
  <c r="L288" i="8"/>
  <c r="C289" i="8"/>
  <c r="N289" i="8" l="1"/>
  <c r="W289" i="8" s="1"/>
  <c r="I289" i="8"/>
  <c r="H289" i="8"/>
  <c r="AA289" i="8"/>
  <c r="L289" i="8"/>
  <c r="AC289" i="8"/>
  <c r="R289" i="8"/>
  <c r="Q289" i="8"/>
  <c r="G289" i="8"/>
  <c r="O289" i="8"/>
  <c r="Z289" i="8"/>
  <c r="F289" i="8"/>
  <c r="X289" i="8"/>
  <c r="V289" i="8"/>
  <c r="D289" i="8"/>
  <c r="A289" i="8" s="1"/>
  <c r="AD289" i="8"/>
  <c r="E289" i="8"/>
  <c r="U289" i="8"/>
  <c r="AE289" i="8"/>
  <c r="K289" i="8"/>
  <c r="S289" i="8"/>
  <c r="AB289" i="8"/>
  <c r="J289" i="8"/>
  <c r="B289" i="8"/>
  <c r="Y289" i="8"/>
  <c r="T289" i="8"/>
  <c r="P289" i="8"/>
  <c r="C290" i="8"/>
  <c r="P290" i="8" l="1"/>
  <c r="O290" i="8"/>
  <c r="G290" i="8"/>
  <c r="S290" i="8"/>
  <c r="T290" i="8"/>
  <c r="K290" i="8"/>
  <c r="D290" i="8"/>
  <c r="A290" i="8" s="1"/>
  <c r="N290" i="8"/>
  <c r="W290" i="8" s="1"/>
  <c r="J290" i="8"/>
  <c r="F290" i="8"/>
  <c r="I290" i="8"/>
  <c r="AB290" i="8"/>
  <c r="AC290" i="8"/>
  <c r="X290" i="8"/>
  <c r="U290" i="8"/>
  <c r="V290" i="8"/>
  <c r="L290" i="8"/>
  <c r="AA290" i="8"/>
  <c r="E290" i="8"/>
  <c r="R290" i="8"/>
  <c r="H290" i="8"/>
  <c r="Y290" i="8"/>
  <c r="AE290" i="8"/>
  <c r="Q290" i="8"/>
  <c r="B290" i="8"/>
  <c r="Z290" i="8"/>
  <c r="AD290" i="8"/>
  <c r="C291" i="8"/>
  <c r="N291" i="8" l="1"/>
  <c r="W291" i="8" s="1"/>
  <c r="S291" i="8"/>
  <c r="V291" i="8"/>
  <c r="Z291" i="8"/>
  <c r="K291" i="8"/>
  <c r="G291" i="8"/>
  <c r="T291" i="8"/>
  <c r="AE291" i="8"/>
  <c r="I291" i="8"/>
  <c r="P291" i="8"/>
  <c r="Q291" i="8"/>
  <c r="H291" i="8"/>
  <c r="AB291" i="8"/>
  <c r="E291" i="8"/>
  <c r="D291" i="8"/>
  <c r="A291" i="8" s="1"/>
  <c r="Y291" i="8"/>
  <c r="L291" i="8"/>
  <c r="U291" i="8"/>
  <c r="AA291" i="8"/>
  <c r="O291" i="8"/>
  <c r="R291" i="8"/>
  <c r="B291" i="8"/>
  <c r="AD291" i="8"/>
  <c r="X291" i="8"/>
  <c r="F291" i="8"/>
  <c r="AC291" i="8"/>
  <c r="J291" i="8"/>
  <c r="C292" i="8"/>
  <c r="AE292" i="8" l="1"/>
  <c r="E292" i="8"/>
  <c r="F292" i="8"/>
  <c r="O292" i="8"/>
  <c r="K292" i="8"/>
  <c r="Z292" i="8"/>
  <c r="T292" i="8"/>
  <c r="AA292" i="8"/>
  <c r="J292" i="8"/>
  <c r="AD292" i="8"/>
  <c r="X292" i="8"/>
  <c r="P292" i="8"/>
  <c r="D292" i="8"/>
  <c r="A292" i="8" s="1"/>
  <c r="AC292" i="8"/>
  <c r="V292" i="8"/>
  <c r="Y292" i="8"/>
  <c r="B292" i="8"/>
  <c r="G292" i="8"/>
  <c r="R292" i="8"/>
  <c r="AB292" i="8"/>
  <c r="N292" i="8"/>
  <c r="W292" i="8" s="1"/>
  <c r="U292" i="8"/>
  <c r="H292" i="8"/>
  <c r="Q292" i="8"/>
  <c r="I292" i="8"/>
  <c r="S292" i="8"/>
  <c r="L292" i="8"/>
  <c r="C293" i="8"/>
  <c r="Q293" i="8" l="1"/>
  <c r="AB293" i="8"/>
  <c r="G293" i="8"/>
  <c r="X293" i="8"/>
  <c r="J293" i="8"/>
  <c r="V293" i="8"/>
  <c r="L293" i="8"/>
  <c r="AD293" i="8"/>
  <c r="AE293" i="8"/>
  <c r="O293" i="8"/>
  <c r="AA293" i="8"/>
  <c r="R293" i="8"/>
  <c r="N293" i="8"/>
  <c r="W293" i="8" s="1"/>
  <c r="Y293" i="8"/>
  <c r="U293" i="8"/>
  <c r="E293" i="8"/>
  <c r="P293" i="8"/>
  <c r="Z293" i="8"/>
  <c r="K293" i="8"/>
  <c r="D293" i="8"/>
  <c r="A293" i="8" s="1"/>
  <c r="T293" i="8"/>
  <c r="B293" i="8"/>
  <c r="I293" i="8"/>
  <c r="H293" i="8"/>
  <c r="S293" i="8"/>
  <c r="F293" i="8"/>
  <c r="AC293" i="8"/>
  <c r="C294" i="8"/>
  <c r="D294" i="8" l="1"/>
  <c r="A294" i="8" s="1"/>
  <c r="N294" i="8"/>
  <c r="W294" i="8" s="1"/>
  <c r="Z294" i="8"/>
  <c r="H294" i="8"/>
  <c r="K294" i="8"/>
  <c r="Q294" i="8"/>
  <c r="O294" i="8"/>
  <c r="G294" i="8"/>
  <c r="V294" i="8"/>
  <c r="I294" i="8"/>
  <c r="P294" i="8"/>
  <c r="AB294" i="8"/>
  <c r="AE294" i="8"/>
  <c r="AD294" i="8"/>
  <c r="T294" i="8"/>
  <c r="B294" i="8"/>
  <c r="L294" i="8"/>
  <c r="S294" i="8"/>
  <c r="U294" i="8"/>
  <c r="E294" i="8"/>
  <c r="R294" i="8"/>
  <c r="AA294" i="8"/>
  <c r="F294" i="8"/>
  <c r="X294" i="8"/>
  <c r="J294" i="8"/>
  <c r="Y294" i="8"/>
  <c r="AC294" i="8"/>
  <c r="C295" i="8"/>
  <c r="D295" i="8" l="1"/>
  <c r="A295" i="8" s="1"/>
  <c r="G295" i="8"/>
  <c r="P295" i="8"/>
  <c r="U295" i="8"/>
  <c r="X295" i="8"/>
  <c r="Q295" i="8"/>
  <c r="H295" i="8"/>
  <c r="AA295" i="8"/>
  <c r="AD295" i="8"/>
  <c r="F295" i="8"/>
  <c r="T295" i="8"/>
  <c r="B295" i="8"/>
  <c r="K295" i="8"/>
  <c r="Z295" i="8"/>
  <c r="S295" i="8"/>
  <c r="L295" i="8"/>
  <c r="O295" i="8"/>
  <c r="V295" i="8"/>
  <c r="AE295" i="8"/>
  <c r="R295" i="8"/>
  <c r="N295" i="8"/>
  <c r="W295" i="8" s="1"/>
  <c r="J295" i="8"/>
  <c r="E295" i="8"/>
  <c r="I295" i="8"/>
  <c r="AC295" i="8"/>
  <c r="Y295" i="8"/>
  <c r="AB295" i="8"/>
  <c r="C296" i="8"/>
  <c r="E296" i="8" l="1"/>
  <c r="AA296" i="8"/>
  <c r="R296" i="8"/>
  <c r="Y296" i="8"/>
  <c r="O296" i="8"/>
  <c r="AE296" i="8"/>
  <c r="D296" i="8"/>
  <c r="A296" i="8" s="1"/>
  <c r="N296" i="8"/>
  <c r="W296" i="8" s="1"/>
  <c r="Z296" i="8"/>
  <c r="I296" i="8"/>
  <c r="L296" i="8"/>
  <c r="S296" i="8"/>
  <c r="J296" i="8"/>
  <c r="AC296" i="8"/>
  <c r="H296" i="8"/>
  <c r="F296" i="8"/>
  <c r="U296" i="8"/>
  <c r="K296" i="8"/>
  <c r="B296" i="8"/>
  <c r="AB296" i="8"/>
  <c r="P296" i="8"/>
  <c r="X296" i="8"/>
  <c r="Q296" i="8"/>
  <c r="T296" i="8"/>
  <c r="V296" i="8"/>
  <c r="AD296" i="8"/>
  <c r="G296" i="8"/>
  <c r="C297" i="8"/>
  <c r="Q297" i="8" l="1"/>
  <c r="G297" i="8"/>
  <c r="S297" i="8"/>
  <c r="AD297" i="8"/>
  <c r="X297" i="8"/>
  <c r="AE297" i="8"/>
  <c r="N297" i="8"/>
  <c r="W297" i="8" s="1"/>
  <c r="AA297" i="8"/>
  <c r="K297" i="8"/>
  <c r="Y297" i="8"/>
  <c r="R297" i="8"/>
  <c r="T297" i="8"/>
  <c r="Z297" i="8"/>
  <c r="D297" i="8"/>
  <c r="A297" i="8" s="1"/>
  <c r="O297" i="8"/>
  <c r="V297" i="8"/>
  <c r="H297" i="8"/>
  <c r="F297" i="8"/>
  <c r="I297" i="8"/>
  <c r="P297" i="8"/>
  <c r="AB297" i="8"/>
  <c r="AC297" i="8"/>
  <c r="L297" i="8"/>
  <c r="E297" i="8"/>
  <c r="J297" i="8"/>
  <c r="B297" i="8"/>
  <c r="U297" i="8"/>
  <c r="C298" i="8"/>
  <c r="N298" i="8" l="1"/>
  <c r="W298" i="8" s="1"/>
  <c r="T298" i="8"/>
  <c r="X298" i="8"/>
  <c r="AE298" i="8"/>
  <c r="O298" i="8"/>
  <c r="AD298" i="8"/>
  <c r="H298" i="8"/>
  <c r="R298" i="8"/>
  <c r="I298" i="8"/>
  <c r="E298" i="8"/>
  <c r="Z298" i="8"/>
  <c r="B298" i="8"/>
  <c r="Y298" i="8"/>
  <c r="AA298" i="8"/>
  <c r="K298" i="8"/>
  <c r="AC298" i="8"/>
  <c r="G298" i="8"/>
  <c r="S298" i="8"/>
  <c r="U298" i="8"/>
  <c r="P298" i="8"/>
  <c r="D298" i="8"/>
  <c r="A298" i="8" s="1"/>
  <c r="J298" i="8"/>
  <c r="Q298" i="8"/>
  <c r="AB298" i="8"/>
  <c r="L298" i="8"/>
  <c r="V298" i="8"/>
  <c r="F298" i="8"/>
  <c r="C299" i="8"/>
  <c r="D299" i="8" l="1"/>
  <c r="A299" i="8" s="1"/>
  <c r="R299" i="8"/>
  <c r="U299" i="8"/>
  <c r="L299" i="8"/>
  <c r="F299" i="8"/>
  <c r="P299" i="8"/>
  <c r="I299" i="8"/>
  <c r="N299" i="8"/>
  <c r="W299" i="8" s="1"/>
  <c r="AB299" i="8"/>
  <c r="X299" i="8"/>
  <c r="O299" i="8"/>
  <c r="AA299" i="8"/>
  <c r="K299" i="8"/>
  <c r="J299" i="8"/>
  <c r="G299" i="8"/>
  <c r="H299" i="8"/>
  <c r="E299" i="8"/>
  <c r="S299" i="8"/>
  <c r="Y299" i="8"/>
  <c r="Z299" i="8"/>
  <c r="AD299" i="8"/>
  <c r="AC299" i="8"/>
  <c r="AE299" i="8"/>
  <c r="V299" i="8"/>
  <c r="Q299" i="8"/>
  <c r="B299" i="8"/>
  <c r="T299" i="8"/>
  <c r="C300" i="8"/>
  <c r="D300" i="8" l="1"/>
  <c r="A300" i="8" s="1"/>
  <c r="P300" i="8"/>
  <c r="Z300" i="8"/>
  <c r="V300" i="8"/>
  <c r="S300" i="8"/>
  <c r="O300" i="8"/>
  <c r="K300" i="8"/>
  <c r="I300" i="8"/>
  <c r="B300" i="8"/>
  <c r="F300" i="8"/>
  <c r="X300" i="8"/>
  <c r="AE300" i="8"/>
  <c r="AD300" i="8"/>
  <c r="H300" i="8"/>
  <c r="Q300" i="8"/>
  <c r="J300" i="8"/>
  <c r="U300" i="8"/>
  <c r="AC300" i="8"/>
  <c r="T300" i="8"/>
  <c r="N300" i="8"/>
  <c r="W300" i="8" s="1"/>
  <c r="G300" i="8"/>
  <c r="E300" i="8"/>
  <c r="Y300" i="8"/>
  <c r="L300" i="8"/>
  <c r="AA300" i="8"/>
  <c r="R300" i="8"/>
  <c r="AB300" i="8"/>
  <c r="C301" i="8"/>
  <c r="G301" i="8" l="1"/>
  <c r="F301" i="8"/>
  <c r="I301" i="8"/>
  <c r="Q301" i="8"/>
  <c r="H301" i="8"/>
  <c r="AC301" i="8"/>
  <c r="AE301" i="8"/>
  <c r="D301" i="8"/>
  <c r="A301" i="8" s="1"/>
  <c r="Z301" i="8"/>
  <c r="B301" i="8"/>
  <c r="K301" i="8"/>
  <c r="S301" i="8"/>
  <c r="O301" i="8"/>
  <c r="T301" i="8"/>
  <c r="N301" i="8"/>
  <c r="W301" i="8" s="1"/>
  <c r="Y301" i="8"/>
  <c r="X301" i="8"/>
  <c r="AA301" i="8"/>
  <c r="AB301" i="8"/>
  <c r="AD301" i="8"/>
  <c r="E301" i="8"/>
  <c r="U301" i="8"/>
  <c r="V301" i="8"/>
  <c r="R301" i="8"/>
  <c r="P301" i="8"/>
  <c r="J301" i="8"/>
  <c r="L301" i="8"/>
  <c r="C302" i="8"/>
  <c r="T302" i="8" l="1"/>
  <c r="H302" i="8"/>
  <c r="L302" i="8"/>
  <c r="G302" i="8"/>
  <c r="AE302" i="8"/>
  <c r="O302" i="8"/>
  <c r="Y302" i="8"/>
  <c r="AA302" i="8"/>
  <c r="AD302" i="8"/>
  <c r="K302" i="8"/>
  <c r="X302" i="8"/>
  <c r="Q302" i="8"/>
  <c r="J302" i="8"/>
  <c r="D302" i="8"/>
  <c r="A302" i="8" s="1"/>
  <c r="N302" i="8"/>
  <c r="W302" i="8" s="1"/>
  <c r="R302" i="8"/>
  <c r="I302" i="8"/>
  <c r="S302" i="8"/>
  <c r="F302" i="8"/>
  <c r="AB302" i="8"/>
  <c r="E302" i="8"/>
  <c r="AC302" i="8"/>
  <c r="V302" i="8"/>
  <c r="B302" i="8"/>
  <c r="U302" i="8"/>
  <c r="P302" i="8"/>
  <c r="Z302" i="8"/>
  <c r="C303" i="8"/>
  <c r="D303" i="8" l="1"/>
  <c r="A303" i="8" s="1"/>
  <c r="J303" i="8"/>
  <c r="Y303" i="8"/>
  <c r="AC303" i="8"/>
  <c r="P303" i="8"/>
  <c r="AB303" i="8"/>
  <c r="AD303" i="8"/>
  <c r="O303" i="8"/>
  <c r="R303" i="8"/>
  <c r="K303" i="8"/>
  <c r="I303" i="8"/>
  <c r="S303" i="8"/>
  <c r="E303" i="8"/>
  <c r="X303" i="8"/>
  <c r="V303" i="8"/>
  <c r="F303" i="8"/>
  <c r="G303" i="8"/>
  <c r="U303" i="8"/>
  <c r="AE303" i="8"/>
  <c r="Z303" i="8"/>
  <c r="N303" i="8"/>
  <c r="W303" i="8" s="1"/>
  <c r="AA303" i="8"/>
  <c r="L303" i="8"/>
  <c r="T303" i="8"/>
  <c r="H303" i="8"/>
  <c r="Q303" i="8"/>
  <c r="B303" i="8"/>
  <c r="C304" i="8"/>
  <c r="T304" i="8" l="1"/>
  <c r="AE304" i="8"/>
  <c r="P304" i="8"/>
  <c r="Y304" i="8"/>
  <c r="AC304" i="8"/>
  <c r="V304" i="8"/>
  <c r="AB304" i="8"/>
  <c r="B304" i="8"/>
  <c r="L304" i="8"/>
  <c r="Q304" i="8"/>
  <c r="O304" i="8"/>
  <c r="J304" i="8"/>
  <c r="F304" i="8"/>
  <c r="I304" i="8"/>
  <c r="X304" i="8"/>
  <c r="AA304" i="8"/>
  <c r="Z304" i="8"/>
  <c r="AD304" i="8"/>
  <c r="N304" i="8"/>
  <c r="W304" i="8" s="1"/>
  <c r="D304" i="8"/>
  <c r="A304" i="8" s="1"/>
  <c r="U304" i="8"/>
  <c r="R304" i="8"/>
  <c r="E304" i="8"/>
  <c r="G304" i="8"/>
  <c r="H304" i="8"/>
  <c r="K304" i="8"/>
  <c r="S304" i="8"/>
  <c r="C305" i="8"/>
  <c r="N305" i="8" l="1"/>
  <c r="W305" i="8" s="1"/>
  <c r="D305" i="8"/>
  <c r="A305" i="8" s="1"/>
  <c r="X305" i="8"/>
  <c r="O305" i="8"/>
  <c r="G305" i="8"/>
  <c r="L305" i="8"/>
  <c r="J305" i="8"/>
  <c r="R305" i="8"/>
  <c r="U305" i="8"/>
  <c r="AD305" i="8"/>
  <c r="P305" i="8"/>
  <c r="AE305" i="8"/>
  <c r="AA305" i="8"/>
  <c r="E305" i="8"/>
  <c r="B305" i="8"/>
  <c r="T305" i="8"/>
  <c r="V305" i="8"/>
  <c r="K305" i="8"/>
  <c r="H305" i="8"/>
  <c r="Z305" i="8"/>
  <c r="Y305" i="8"/>
  <c r="I305" i="8"/>
  <c r="Q305" i="8"/>
  <c r="AB305" i="8"/>
  <c r="F305" i="8"/>
  <c r="AC305" i="8"/>
  <c r="S305" i="8"/>
  <c r="C306" i="8"/>
  <c r="D306" i="8" l="1"/>
  <c r="A306" i="8" s="1"/>
  <c r="AB306" i="8"/>
  <c r="X306" i="8"/>
  <c r="AD306" i="8"/>
  <c r="I306" i="8"/>
  <c r="B306" i="8"/>
  <c r="G306" i="8"/>
  <c r="N306" i="8"/>
  <c r="W306" i="8" s="1"/>
  <c r="Q306" i="8"/>
  <c r="K306" i="8"/>
  <c r="O306" i="8"/>
  <c r="J306" i="8"/>
  <c r="AA306" i="8"/>
  <c r="Y306" i="8"/>
  <c r="Z306" i="8"/>
  <c r="E306" i="8"/>
  <c r="AE306" i="8"/>
  <c r="AC306" i="8"/>
  <c r="S306" i="8"/>
  <c r="U306" i="8"/>
  <c r="R306" i="8"/>
  <c r="L306" i="8"/>
  <c r="T306" i="8"/>
  <c r="H306" i="8"/>
  <c r="P306" i="8"/>
  <c r="V306" i="8"/>
  <c r="F306" i="8"/>
  <c r="C307" i="8"/>
  <c r="N307" i="8" l="1"/>
  <c r="W307" i="8" s="1"/>
  <c r="J307" i="8"/>
  <c r="V307" i="8"/>
  <c r="L307" i="8"/>
  <c r="U307" i="8"/>
  <c r="G307" i="8"/>
  <c r="AA307" i="8"/>
  <c r="F307" i="8"/>
  <c r="P307" i="8"/>
  <c r="O307" i="8"/>
  <c r="S307" i="8"/>
  <c r="Z307" i="8"/>
  <c r="AC307" i="8"/>
  <c r="E307" i="8"/>
  <c r="R307" i="8"/>
  <c r="Q307" i="8"/>
  <c r="B307" i="8"/>
  <c r="T307" i="8"/>
  <c r="K307" i="8"/>
  <c r="X307" i="8"/>
  <c r="D307" i="8"/>
  <c r="A307" i="8" s="1"/>
  <c r="Y307" i="8"/>
  <c r="AE307" i="8"/>
  <c r="H307" i="8"/>
  <c r="AB307" i="8"/>
  <c r="AD307" i="8"/>
  <c r="I307" i="8"/>
  <c r="C308" i="8"/>
  <c r="N308" i="8" l="1"/>
  <c r="W308" i="8" s="1"/>
  <c r="D308" i="8"/>
  <c r="A308" i="8" s="1"/>
  <c r="I308" i="8"/>
  <c r="V308" i="8"/>
  <c r="Z308" i="8"/>
  <c r="AD308" i="8"/>
  <c r="S308" i="8"/>
  <c r="E308" i="8"/>
  <c r="J308" i="8"/>
  <c r="T308" i="8"/>
  <c r="O308" i="8"/>
  <c r="R308" i="8"/>
  <c r="B308" i="8"/>
  <c r="F308" i="8"/>
  <c r="P308" i="8"/>
  <c r="AB308" i="8"/>
  <c r="AC308" i="8"/>
  <c r="AE308" i="8"/>
  <c r="H308" i="8"/>
  <c r="K308" i="8"/>
  <c r="X308" i="8"/>
  <c r="U308" i="8"/>
  <c r="G308" i="8"/>
  <c r="L308" i="8"/>
  <c r="Q308" i="8"/>
  <c r="AA308" i="8"/>
  <c r="Y308" i="8"/>
  <c r="C309" i="8"/>
  <c r="O309" i="8" l="1"/>
  <c r="Y309" i="8"/>
  <c r="Q309" i="8"/>
  <c r="J309" i="8"/>
  <c r="P309" i="8"/>
  <c r="AC309" i="8"/>
  <c r="I309" i="8"/>
  <c r="N309" i="8"/>
  <c r="W309" i="8" s="1"/>
  <c r="D309" i="8"/>
  <c r="A309" i="8" s="1"/>
  <c r="AB309" i="8"/>
  <c r="U309" i="8"/>
  <c r="Z309" i="8"/>
  <c r="T309" i="8"/>
  <c r="F309" i="8"/>
  <c r="R309" i="8"/>
  <c r="G309" i="8"/>
  <c r="AE309" i="8"/>
  <c r="AA309" i="8"/>
  <c r="S309" i="8"/>
  <c r="L309" i="8"/>
  <c r="E309" i="8"/>
  <c r="K309" i="8"/>
  <c r="AD309" i="8"/>
  <c r="V309" i="8"/>
  <c r="H309" i="8"/>
  <c r="X309" i="8"/>
  <c r="B309" i="8"/>
  <c r="C310" i="8"/>
  <c r="S310" i="8" l="1"/>
  <c r="AE310" i="8"/>
  <c r="T310" i="8"/>
  <c r="G310" i="8"/>
  <c r="K310" i="8"/>
  <c r="X310" i="8"/>
  <c r="D310" i="8"/>
  <c r="A310" i="8" s="1"/>
  <c r="U310" i="8"/>
  <c r="E310" i="8"/>
  <c r="AA310" i="8"/>
  <c r="Y310" i="8"/>
  <c r="AD310" i="8"/>
  <c r="AB310" i="8"/>
  <c r="N310" i="8"/>
  <c r="W310" i="8" s="1"/>
  <c r="AC310" i="8"/>
  <c r="Z310" i="8"/>
  <c r="H310" i="8"/>
  <c r="L310" i="8"/>
  <c r="J310" i="8"/>
  <c r="O310" i="8"/>
  <c r="R310" i="8"/>
  <c r="V310" i="8"/>
  <c r="B310" i="8"/>
  <c r="Q310" i="8"/>
  <c r="I310" i="8"/>
  <c r="F310" i="8"/>
  <c r="P310" i="8"/>
  <c r="C311" i="8"/>
  <c r="N311" i="8" l="1"/>
  <c r="W311" i="8" s="1"/>
  <c r="AC311" i="8"/>
  <c r="J311" i="8"/>
  <c r="R311" i="8"/>
  <c r="AA311" i="8"/>
  <c r="AE311" i="8"/>
  <c r="O311" i="8"/>
  <c r="D311" i="8"/>
  <c r="A311" i="8" s="1"/>
  <c r="B311" i="8"/>
  <c r="G311" i="8"/>
  <c r="AD311" i="8"/>
  <c r="H311" i="8"/>
  <c r="Y311" i="8"/>
  <c r="Z311" i="8"/>
  <c r="E311" i="8"/>
  <c r="AB311" i="8"/>
  <c r="U311" i="8"/>
  <c r="K311" i="8"/>
  <c r="P311" i="8"/>
  <c r="T311" i="8"/>
  <c r="V311" i="8"/>
  <c r="L311" i="8"/>
  <c r="F311" i="8"/>
  <c r="Q311" i="8"/>
  <c r="X311" i="8"/>
  <c r="I311" i="8"/>
  <c r="S311" i="8"/>
  <c r="C312" i="8"/>
  <c r="H312" i="8" l="1"/>
  <c r="L312" i="8"/>
  <c r="K312" i="8"/>
  <c r="B312" i="8"/>
  <c r="AA312" i="8"/>
  <c r="AE312" i="8"/>
  <c r="S312" i="8"/>
  <c r="U312" i="8"/>
  <c r="AD312" i="8"/>
  <c r="E312" i="8"/>
  <c r="Y312" i="8"/>
  <c r="V312" i="8"/>
  <c r="R312" i="8"/>
  <c r="N312" i="8"/>
  <c r="W312" i="8" s="1"/>
  <c r="D312" i="8"/>
  <c r="A312" i="8" s="1"/>
  <c r="AB312" i="8"/>
  <c r="T312" i="8"/>
  <c r="O312" i="8"/>
  <c r="G312" i="8"/>
  <c r="I312" i="8"/>
  <c r="X312" i="8"/>
  <c r="F312" i="8"/>
  <c r="AC312" i="8"/>
  <c r="Q312" i="8"/>
  <c r="P312" i="8"/>
  <c r="Z312" i="8"/>
  <c r="J312" i="8"/>
  <c r="C313" i="8"/>
  <c r="X313" i="8" l="1"/>
  <c r="AA313" i="8"/>
  <c r="L313" i="8"/>
  <c r="O313" i="8"/>
  <c r="H313" i="8"/>
  <c r="T313" i="8"/>
  <c r="F313" i="8"/>
  <c r="J313" i="8"/>
  <c r="Q313" i="8"/>
  <c r="R313" i="8"/>
  <c r="AC313" i="8"/>
  <c r="Z313" i="8"/>
  <c r="S313" i="8"/>
  <c r="D313" i="8"/>
  <c r="A313" i="8" s="1"/>
  <c r="AE313" i="8"/>
  <c r="E313" i="8"/>
  <c r="B313" i="8"/>
  <c r="AD313" i="8"/>
  <c r="U313" i="8"/>
  <c r="G313" i="8"/>
  <c r="N313" i="8"/>
  <c r="W313" i="8" s="1"/>
  <c r="K313" i="8"/>
  <c r="P313" i="8"/>
  <c r="Y313" i="8"/>
  <c r="I313" i="8"/>
  <c r="V313" i="8"/>
  <c r="AB313" i="8"/>
  <c r="C314" i="8"/>
  <c r="N314" i="8" l="1"/>
  <c r="W314" i="8" s="1"/>
  <c r="D314" i="8"/>
  <c r="A314" i="8" s="1"/>
  <c r="J314" i="8"/>
  <c r="U314" i="8"/>
  <c r="T314" i="8"/>
  <c r="Q314" i="8"/>
  <c r="F314" i="8"/>
  <c r="AD314" i="8"/>
  <c r="AC314" i="8"/>
  <c r="AE314" i="8"/>
  <c r="Z314" i="8"/>
  <c r="I314" i="8"/>
  <c r="O314" i="8"/>
  <c r="R314" i="8"/>
  <c r="L314" i="8"/>
  <c r="E314" i="8"/>
  <c r="H314" i="8"/>
  <c r="B314" i="8"/>
  <c r="AA314" i="8"/>
  <c r="Y314" i="8"/>
  <c r="P314" i="8"/>
  <c r="G314" i="8"/>
  <c r="S314" i="8"/>
  <c r="X314" i="8"/>
  <c r="AB314" i="8"/>
  <c r="V314" i="8"/>
  <c r="K314" i="8"/>
  <c r="C315" i="8"/>
  <c r="Y315" i="8" l="1"/>
  <c r="AE315" i="8"/>
  <c r="P315" i="8"/>
  <c r="AC315" i="8"/>
  <c r="B315" i="8"/>
  <c r="E315" i="8"/>
  <c r="N315" i="8"/>
  <c r="W315" i="8" s="1"/>
  <c r="U315" i="8"/>
  <c r="I315" i="8"/>
  <c r="R315" i="8"/>
  <c r="O315" i="8"/>
  <c r="AA315" i="8"/>
  <c r="Z315" i="8"/>
  <c r="F315" i="8"/>
  <c r="J315" i="8"/>
  <c r="H315" i="8"/>
  <c r="S315" i="8"/>
  <c r="AD315" i="8"/>
  <c r="X315" i="8"/>
  <c r="D315" i="8"/>
  <c r="A315" i="8" s="1"/>
  <c r="Q315" i="8"/>
  <c r="V315" i="8"/>
  <c r="G315" i="8"/>
  <c r="L315" i="8"/>
  <c r="T315" i="8"/>
  <c r="AB315" i="8"/>
  <c r="K315" i="8"/>
  <c r="C316" i="8"/>
  <c r="AC316" i="8" l="1"/>
  <c r="H316" i="8"/>
  <c r="R316" i="8"/>
  <c r="U316" i="8"/>
  <c r="J316" i="8"/>
  <c r="T316" i="8"/>
  <c r="N316" i="8"/>
  <c r="W316" i="8" s="1"/>
  <c r="V316" i="8"/>
  <c r="B316" i="8"/>
  <c r="Y316" i="8"/>
  <c r="I316" i="8"/>
  <c r="P316" i="8"/>
  <c r="AB316" i="8"/>
  <c r="AD316" i="8"/>
  <c r="O316" i="8"/>
  <c r="E316" i="8"/>
  <c r="G316" i="8"/>
  <c r="S316" i="8"/>
  <c r="F316" i="8"/>
  <c r="D316" i="8"/>
  <c r="A316" i="8" s="1"/>
  <c r="K316" i="8"/>
  <c r="L316" i="8"/>
  <c r="Z316" i="8"/>
  <c r="X316" i="8"/>
  <c r="Q316" i="8"/>
  <c r="AA316" i="8"/>
  <c r="AE316" i="8"/>
  <c r="C317" i="8"/>
  <c r="N317" i="8" l="1"/>
  <c r="W317" i="8" s="1"/>
  <c r="S317" i="8"/>
  <c r="F317" i="8"/>
  <c r="I317" i="8"/>
  <c r="O317" i="8"/>
  <c r="AD317" i="8"/>
  <c r="AE317" i="8"/>
  <c r="AA317" i="8"/>
  <c r="L317" i="8"/>
  <c r="Q317" i="8"/>
  <c r="T317" i="8"/>
  <c r="U317" i="8"/>
  <c r="P317" i="8"/>
  <c r="D317" i="8"/>
  <c r="A317" i="8" s="1"/>
  <c r="Y317" i="8"/>
  <c r="X317" i="8"/>
  <c r="B317" i="8"/>
  <c r="Z317" i="8"/>
  <c r="AB317" i="8"/>
  <c r="AC317" i="8"/>
  <c r="E317" i="8"/>
  <c r="J317" i="8"/>
  <c r="R317" i="8"/>
  <c r="V317" i="8"/>
  <c r="K317" i="8"/>
  <c r="G317" i="8"/>
  <c r="H317" i="8"/>
  <c r="C318" i="8"/>
  <c r="N318" i="8" l="1"/>
  <c r="W318" i="8" s="1"/>
  <c r="G318" i="8"/>
  <c r="AA318" i="8"/>
  <c r="P318" i="8"/>
  <c r="E318" i="8"/>
  <c r="U318" i="8"/>
  <c r="H318" i="8"/>
  <c r="Q318" i="8"/>
  <c r="Y318" i="8"/>
  <c r="L318" i="8"/>
  <c r="X318" i="8"/>
  <c r="I318" i="8"/>
  <c r="F318" i="8"/>
  <c r="K318" i="8"/>
  <c r="D318" i="8"/>
  <c r="A318" i="8" s="1"/>
  <c r="Z318" i="8"/>
  <c r="AC318" i="8"/>
  <c r="R318" i="8"/>
  <c r="J318" i="8"/>
  <c r="V318" i="8"/>
  <c r="S318" i="8"/>
  <c r="T318" i="8"/>
  <c r="AE318" i="8"/>
  <c r="B318" i="8"/>
  <c r="AD318" i="8"/>
  <c r="AB318" i="8"/>
  <c r="O318" i="8"/>
  <c r="C319" i="8"/>
  <c r="D319" i="8" l="1"/>
  <c r="A319" i="8" s="1"/>
  <c r="P319" i="8"/>
  <c r="L319" i="8"/>
  <c r="AA319" i="8"/>
  <c r="I319" i="8"/>
  <c r="Q319" i="8"/>
  <c r="Y319" i="8"/>
  <c r="AC319" i="8"/>
  <c r="J319" i="8"/>
  <c r="Z319" i="8"/>
  <c r="E319" i="8"/>
  <c r="V319" i="8"/>
  <c r="AE319" i="8"/>
  <c r="R319" i="8"/>
  <c r="AB319" i="8"/>
  <c r="K319" i="8"/>
  <c r="F319" i="8"/>
  <c r="U319" i="8"/>
  <c r="B319" i="8"/>
  <c r="X319" i="8"/>
  <c r="N319" i="8"/>
  <c r="W319" i="8" s="1"/>
  <c r="T319" i="8"/>
  <c r="S319" i="8"/>
  <c r="H319" i="8"/>
  <c r="G319" i="8"/>
  <c r="O319" i="8"/>
  <c r="AD319" i="8"/>
  <c r="C320" i="8"/>
  <c r="N320" i="8" l="1"/>
  <c r="W320" i="8" s="1"/>
  <c r="Y320" i="8"/>
  <c r="AE320" i="8"/>
  <c r="U320" i="8"/>
  <c r="Z320" i="8"/>
  <c r="J320" i="8"/>
  <c r="X320" i="8"/>
  <c r="D320" i="8"/>
  <c r="A320" i="8" s="1"/>
  <c r="V320" i="8"/>
  <c r="G320" i="8"/>
  <c r="L320" i="8"/>
  <c r="Q320" i="8"/>
  <c r="I320" i="8"/>
  <c r="P320" i="8"/>
  <c r="E320" i="8"/>
  <c r="AD320" i="8"/>
  <c r="AC320" i="8"/>
  <c r="T320" i="8"/>
  <c r="S320" i="8"/>
  <c r="B320" i="8"/>
  <c r="K320" i="8"/>
  <c r="AB320" i="8"/>
  <c r="O320" i="8"/>
  <c r="F320" i="8"/>
  <c r="H320" i="8"/>
  <c r="AA320" i="8"/>
  <c r="R320" i="8"/>
  <c r="C321" i="8"/>
  <c r="O321" i="8" l="1"/>
  <c r="V321" i="8"/>
  <c r="Z321" i="8"/>
  <c r="X321" i="8"/>
  <c r="AA321" i="8"/>
  <c r="G321" i="8"/>
  <c r="N321" i="8"/>
  <c r="W321" i="8" s="1"/>
  <c r="D321" i="8"/>
  <c r="A321" i="8" s="1"/>
  <c r="AC321" i="8"/>
  <c r="R321" i="8"/>
  <c r="Y321" i="8"/>
  <c r="B321" i="8"/>
  <c r="T321" i="8"/>
  <c r="AB321" i="8"/>
  <c r="L321" i="8"/>
  <c r="P321" i="8"/>
  <c r="E321" i="8"/>
  <c r="F321" i="8"/>
  <c r="I321" i="8"/>
  <c r="Q321" i="8"/>
  <c r="AE321" i="8"/>
  <c r="AD321" i="8"/>
  <c r="S321" i="8"/>
  <c r="U321" i="8"/>
  <c r="K321" i="8"/>
  <c r="H321" i="8"/>
  <c r="J321" i="8"/>
  <c r="C322" i="8"/>
  <c r="N322" i="8" l="1"/>
  <c r="W322" i="8" s="1"/>
  <c r="X322" i="8"/>
  <c r="AA322" i="8"/>
  <c r="Z322" i="8"/>
  <c r="E322" i="8"/>
  <c r="L322" i="8"/>
  <c r="O322" i="8"/>
  <c r="J322" i="8"/>
  <c r="P322" i="8"/>
  <c r="H322" i="8"/>
  <c r="AB322" i="8"/>
  <c r="K322" i="8"/>
  <c r="Y322" i="8"/>
  <c r="AE322" i="8"/>
  <c r="D322" i="8"/>
  <c r="A322" i="8" s="1"/>
  <c r="B322" i="8"/>
  <c r="AD322" i="8"/>
  <c r="Q322" i="8"/>
  <c r="S322" i="8"/>
  <c r="U322" i="8"/>
  <c r="I322" i="8"/>
  <c r="R322" i="8"/>
  <c r="T322" i="8"/>
  <c r="AC322" i="8"/>
  <c r="V322" i="8"/>
  <c r="G322" i="8"/>
  <c r="F322" i="8"/>
  <c r="C323" i="8"/>
  <c r="AC323" i="8" l="1"/>
  <c r="P323" i="8"/>
  <c r="J323" i="8"/>
  <c r="AA323" i="8"/>
  <c r="G323" i="8"/>
  <c r="H323" i="8"/>
  <c r="E323" i="8"/>
  <c r="AD323" i="8"/>
  <c r="O323" i="8"/>
  <c r="B323" i="8"/>
  <c r="U323" i="8"/>
  <c r="AB323" i="8"/>
  <c r="T323" i="8"/>
  <c r="N323" i="8"/>
  <c r="W323" i="8" s="1"/>
  <c r="D323" i="8"/>
  <c r="A323" i="8" s="1"/>
  <c r="Y323" i="8"/>
  <c r="L323" i="8"/>
  <c r="AE323" i="8"/>
  <c r="X323" i="8"/>
  <c r="I323" i="8"/>
  <c r="Q323" i="8"/>
  <c r="R323" i="8"/>
  <c r="Z323" i="8"/>
  <c r="V323" i="8"/>
  <c r="S323" i="8"/>
  <c r="F323" i="8"/>
  <c r="K323" i="8"/>
  <c r="C324" i="8"/>
  <c r="T324" i="8" l="1"/>
  <c r="AC324" i="8"/>
  <c r="G324" i="8"/>
  <c r="N324" i="8"/>
  <c r="W324" i="8" s="1"/>
  <c r="U324" i="8"/>
  <c r="H324" i="8"/>
  <c r="AE324" i="8"/>
  <c r="AB324" i="8"/>
  <c r="L324" i="8"/>
  <c r="S324" i="8"/>
  <c r="V324" i="8"/>
  <c r="X324" i="8"/>
  <c r="O324" i="8"/>
  <c r="K324" i="8"/>
  <c r="B324" i="8"/>
  <c r="P324" i="8"/>
  <c r="R324" i="8"/>
  <c r="D324" i="8"/>
  <c r="A324" i="8" s="1"/>
  <c r="I324" i="8"/>
  <c r="Q324" i="8"/>
  <c r="Y324" i="8"/>
  <c r="AA324" i="8"/>
  <c r="Z324" i="8"/>
  <c r="J324" i="8"/>
  <c r="E324" i="8"/>
  <c r="AD324" i="8"/>
  <c r="F324" i="8"/>
  <c r="C325" i="8"/>
  <c r="D325" i="8" l="1"/>
  <c r="A325" i="8" s="1"/>
  <c r="H325" i="8"/>
  <c r="B325" i="8"/>
  <c r="U325" i="8"/>
  <c r="V325" i="8"/>
  <c r="R325" i="8"/>
  <c r="AC325" i="8"/>
  <c r="AD325" i="8"/>
  <c r="S325" i="8"/>
  <c r="O325" i="8"/>
  <c r="L325" i="8"/>
  <c r="T325" i="8"/>
  <c r="J325" i="8"/>
  <c r="G325" i="8"/>
  <c r="Y325" i="8"/>
  <c r="AE325" i="8"/>
  <c r="X325" i="8"/>
  <c r="N325" i="8"/>
  <c r="W325" i="8" s="1"/>
  <c r="P325" i="8"/>
  <c r="E325" i="8"/>
  <c r="AA325" i="8"/>
  <c r="AB325" i="8"/>
  <c r="K325" i="8"/>
  <c r="F325" i="8"/>
  <c r="Z325" i="8"/>
  <c r="Q325" i="8"/>
  <c r="I325" i="8"/>
  <c r="C326" i="8"/>
  <c r="N326" i="8" l="1"/>
  <c r="W326" i="8" s="1"/>
  <c r="L326" i="8"/>
  <c r="AC326" i="8"/>
  <c r="AB326" i="8"/>
  <c r="U326" i="8"/>
  <c r="E326" i="8"/>
  <c r="G326" i="8"/>
  <c r="D326" i="8"/>
  <c r="A326" i="8" s="1"/>
  <c r="AE326" i="8"/>
  <c r="O326" i="8"/>
  <c r="T326" i="8"/>
  <c r="H326" i="8"/>
  <c r="Y326" i="8"/>
  <c r="Z326" i="8"/>
  <c r="X326" i="8"/>
  <c r="I326" i="8"/>
  <c r="B326" i="8"/>
  <c r="R326" i="8"/>
  <c r="S326" i="8"/>
  <c r="V326" i="8"/>
  <c r="K326" i="8"/>
  <c r="P326" i="8"/>
  <c r="J326" i="8"/>
  <c r="AD326" i="8"/>
  <c r="Q326" i="8"/>
  <c r="F326" i="8"/>
  <c r="AA326" i="8"/>
  <c r="C327" i="8"/>
  <c r="N327" i="8" l="1"/>
  <c r="W327" i="8" s="1"/>
  <c r="D327" i="8"/>
  <c r="A327" i="8" s="1"/>
  <c r="G327" i="8"/>
  <c r="S327" i="8"/>
  <c r="Z327" i="8"/>
  <c r="U327" i="8"/>
  <c r="AA327" i="8"/>
  <c r="T327" i="8"/>
  <c r="P327" i="8"/>
  <c r="V327" i="8"/>
  <c r="L327" i="8"/>
  <c r="J327" i="8"/>
  <c r="Y327" i="8"/>
  <c r="AD327" i="8"/>
  <c r="B327" i="8"/>
  <c r="X327" i="8"/>
  <c r="AB327" i="8"/>
  <c r="O327" i="8"/>
  <c r="H327" i="8"/>
  <c r="R327" i="8"/>
  <c r="I327" i="8"/>
  <c r="AE327" i="8"/>
  <c r="E327" i="8"/>
  <c r="AC327" i="8"/>
  <c r="Q327" i="8"/>
  <c r="F327" i="8"/>
  <c r="K327" i="8"/>
  <c r="C328" i="8"/>
  <c r="N328" i="8" l="1"/>
  <c r="W328" i="8" s="1"/>
  <c r="D328" i="8"/>
  <c r="A328" i="8" s="1"/>
  <c r="S328" i="8"/>
  <c r="F328" i="8"/>
  <c r="AC328" i="8"/>
  <c r="K328" i="8"/>
  <c r="AD328" i="8"/>
  <c r="E328" i="8"/>
  <c r="J328" i="8"/>
  <c r="V328" i="8"/>
  <c r="R328" i="8"/>
  <c r="P328" i="8"/>
  <c r="AA328" i="8"/>
  <c r="Q328" i="8"/>
  <c r="U328" i="8"/>
  <c r="B328" i="8"/>
  <c r="AE328" i="8"/>
  <c r="O328" i="8"/>
  <c r="Y328" i="8"/>
  <c r="Z328" i="8"/>
  <c r="G328" i="8"/>
  <c r="AB328" i="8"/>
  <c r="T328" i="8"/>
  <c r="X328" i="8"/>
  <c r="L328" i="8"/>
  <c r="I328" i="8"/>
  <c r="H328" i="8"/>
  <c r="C329" i="8"/>
  <c r="N329" i="8" l="1"/>
  <c r="W329" i="8" s="1"/>
  <c r="Z329" i="8"/>
  <c r="V329" i="8"/>
  <c r="S329" i="8"/>
  <c r="AE329" i="8"/>
  <c r="R329" i="8"/>
  <c r="K329" i="8"/>
  <c r="H329" i="8"/>
  <c r="P329" i="8"/>
  <c r="Y329" i="8"/>
  <c r="D329" i="8"/>
  <c r="A329" i="8" s="1"/>
  <c r="I329" i="8"/>
  <c r="O329" i="8"/>
  <c r="AC329" i="8"/>
  <c r="AD329" i="8"/>
  <c r="X329" i="8"/>
  <c r="T329" i="8"/>
  <c r="U329" i="8"/>
  <c r="E329" i="8"/>
  <c r="AB329" i="8"/>
  <c r="L329" i="8"/>
  <c r="J329" i="8"/>
  <c r="AA329" i="8"/>
  <c r="Q329" i="8"/>
  <c r="F329" i="8"/>
  <c r="B329" i="8"/>
  <c r="G329" i="8"/>
  <c r="C330" i="8"/>
  <c r="D330" i="8" l="1"/>
  <c r="A330" i="8" s="1"/>
  <c r="N330" i="8"/>
  <c r="W330" i="8" s="1"/>
  <c r="T330" i="8"/>
  <c r="AE330" i="8"/>
  <c r="S330" i="8"/>
  <c r="I330" i="8"/>
  <c r="G330" i="8"/>
  <c r="U330" i="8"/>
  <c r="AA330" i="8"/>
  <c r="H330" i="8"/>
  <c r="O330" i="8"/>
  <c r="B330" i="8"/>
  <c r="F330" i="8"/>
  <c r="P330" i="8"/>
  <c r="AB330" i="8"/>
  <c r="AC330" i="8"/>
  <c r="X330" i="8"/>
  <c r="V330" i="8"/>
  <c r="L330" i="8"/>
  <c r="K330" i="8"/>
  <c r="Z330" i="8"/>
  <c r="E330" i="8"/>
  <c r="Q330" i="8"/>
  <c r="R330" i="8"/>
  <c r="Y330" i="8"/>
  <c r="AD330" i="8"/>
  <c r="J330" i="8"/>
  <c r="C331" i="8"/>
  <c r="D331" i="8" l="1"/>
  <c r="A331" i="8" s="1"/>
  <c r="N331" i="8"/>
  <c r="W331" i="8" s="1"/>
  <c r="U331" i="8"/>
  <c r="P331" i="8"/>
  <c r="V331" i="8"/>
  <c r="O331" i="8"/>
  <c r="AC331" i="8"/>
  <c r="R331" i="8"/>
  <c r="T331" i="8"/>
  <c r="AB331" i="8"/>
  <c r="H331" i="8"/>
  <c r="G331" i="8"/>
  <c r="Y331" i="8"/>
  <c r="AE331" i="8"/>
  <c r="AA331" i="8"/>
  <c r="X331" i="8"/>
  <c r="Z331" i="8"/>
  <c r="Q331" i="8"/>
  <c r="E331" i="8"/>
  <c r="J331" i="8"/>
  <c r="K331" i="8"/>
  <c r="F331" i="8"/>
  <c r="B331" i="8"/>
  <c r="S331" i="8"/>
  <c r="AD331" i="8"/>
  <c r="I331" i="8"/>
  <c r="L331" i="8"/>
  <c r="C332" i="8"/>
  <c r="D332" i="8" l="1"/>
  <c r="A332" i="8" s="1"/>
  <c r="N332" i="8"/>
  <c r="W332" i="8" s="1"/>
  <c r="B332" i="8"/>
  <c r="U332" i="8"/>
  <c r="AD332" i="8"/>
  <c r="L332" i="8"/>
  <c r="S332" i="8"/>
  <c r="O332" i="8"/>
  <c r="AA332" i="8"/>
  <c r="AB332" i="8"/>
  <c r="Q332" i="8"/>
  <c r="AE332" i="8"/>
  <c r="J332" i="8"/>
  <c r="Y332" i="8"/>
  <c r="H332" i="8"/>
  <c r="V332" i="8"/>
  <c r="K332" i="8"/>
  <c r="AC332" i="8"/>
  <c r="R332" i="8"/>
  <c r="P332" i="8"/>
  <c r="G332" i="8"/>
  <c r="I332" i="8"/>
  <c r="E332" i="8"/>
  <c r="T332" i="8"/>
  <c r="X332" i="8"/>
  <c r="Z332" i="8"/>
  <c r="F332" i="8"/>
  <c r="C333" i="8"/>
  <c r="D333" i="8" l="1"/>
  <c r="A333" i="8" s="1"/>
  <c r="N333" i="8"/>
  <c r="W333" i="8" s="1"/>
  <c r="T333" i="8"/>
  <c r="L333" i="8"/>
  <c r="O333" i="8"/>
  <c r="Y333" i="8"/>
  <c r="Z333" i="8"/>
  <c r="S333" i="8"/>
  <c r="AC333" i="8"/>
  <c r="AA333" i="8"/>
  <c r="K333" i="8"/>
  <c r="R333" i="8"/>
  <c r="E333" i="8"/>
  <c r="V333" i="8"/>
  <c r="AB333" i="8"/>
  <c r="B333" i="8"/>
  <c r="G333" i="8"/>
  <c r="X333" i="8"/>
  <c r="F333" i="8"/>
  <c r="I333" i="8"/>
  <c r="H333" i="8"/>
  <c r="P333" i="8"/>
  <c r="AD333" i="8"/>
  <c r="AE333" i="8"/>
  <c r="J333" i="8"/>
  <c r="Q333" i="8"/>
  <c r="U333" i="8"/>
  <c r="C334" i="8"/>
  <c r="N334" i="8" l="1"/>
  <c r="W334" i="8" s="1"/>
  <c r="D334" i="8"/>
  <c r="A334" i="8" s="1"/>
  <c r="E334" i="8"/>
  <c r="AC334" i="8"/>
  <c r="O334" i="8"/>
  <c r="F334" i="8"/>
  <c r="V334" i="8"/>
  <c r="S334" i="8"/>
  <c r="AD334" i="8"/>
  <c r="P334" i="8"/>
  <c r="B334" i="8"/>
  <c r="J334" i="8"/>
  <c r="G334" i="8"/>
  <c r="K334" i="8"/>
  <c r="I334" i="8"/>
  <c r="R334" i="8"/>
  <c r="X334" i="8"/>
  <c r="Z334" i="8"/>
  <c r="H334" i="8"/>
  <c r="U334" i="8"/>
  <c r="Y334" i="8"/>
  <c r="L334" i="8"/>
  <c r="AB334" i="8"/>
  <c r="AE334" i="8"/>
  <c r="AA334" i="8"/>
  <c r="Q334" i="8"/>
  <c r="T334" i="8"/>
  <c r="C335" i="8"/>
  <c r="N335" i="8" l="1"/>
  <c r="W335" i="8" s="1"/>
  <c r="D335" i="8"/>
  <c r="A335" i="8" s="1"/>
  <c r="I335" i="8"/>
  <c r="T335" i="8"/>
  <c r="X335" i="8"/>
  <c r="AD335" i="8"/>
  <c r="K335" i="8"/>
  <c r="H335" i="8"/>
  <c r="B335" i="8"/>
  <c r="U335" i="8"/>
  <c r="AB335" i="8"/>
  <c r="F335" i="8"/>
  <c r="AA335" i="8"/>
  <c r="V335" i="8"/>
  <c r="AC335" i="8"/>
  <c r="J335" i="8"/>
  <c r="G335" i="8"/>
  <c r="L335" i="8"/>
  <c r="E335" i="8"/>
  <c r="S335" i="8"/>
  <c r="R335" i="8"/>
  <c r="O335" i="8"/>
  <c r="Q335" i="8"/>
  <c r="AE335" i="8"/>
  <c r="P335" i="8"/>
  <c r="Y335" i="8"/>
  <c r="Z335" i="8"/>
  <c r="C336" i="8"/>
  <c r="N336" i="8" l="1"/>
  <c r="W336" i="8" s="1"/>
  <c r="D336" i="8"/>
  <c r="A336" i="8" s="1"/>
  <c r="AB336" i="8"/>
  <c r="K336" i="8"/>
  <c r="O336" i="8"/>
  <c r="Q336" i="8"/>
  <c r="X336" i="8"/>
  <c r="AD336" i="8"/>
  <c r="S336" i="8"/>
  <c r="F336" i="8"/>
  <c r="AC336" i="8"/>
  <c r="U336" i="8"/>
  <c r="Z336" i="8"/>
  <c r="L336" i="8"/>
  <c r="J336" i="8"/>
  <c r="AA336" i="8"/>
  <c r="T336" i="8"/>
  <c r="G336" i="8"/>
  <c r="E336" i="8"/>
  <c r="I336" i="8"/>
  <c r="P336" i="8"/>
  <c r="B336" i="8"/>
  <c r="AE336" i="8"/>
  <c r="H336" i="8"/>
  <c r="Y336" i="8"/>
  <c r="V336" i="8"/>
  <c r="R336" i="8"/>
  <c r="C337" i="8"/>
  <c r="N337" i="8" l="1"/>
  <c r="W337" i="8" s="1"/>
  <c r="D337" i="8"/>
  <c r="A337" i="8" s="1"/>
  <c r="I337" i="8"/>
  <c r="P337" i="8"/>
  <c r="O337" i="8"/>
  <c r="AD337" i="8"/>
  <c r="L337" i="8"/>
  <c r="Y337" i="8"/>
  <c r="T337" i="8"/>
  <c r="U337" i="8"/>
  <c r="AB337" i="8"/>
  <c r="J337" i="8"/>
  <c r="G337" i="8"/>
  <c r="Q337" i="8"/>
  <c r="F337" i="8"/>
  <c r="Z337" i="8"/>
  <c r="AA337" i="8"/>
  <c r="AC337" i="8"/>
  <c r="X337" i="8"/>
  <c r="S337" i="8"/>
  <c r="R337" i="8"/>
  <c r="V337" i="8"/>
  <c r="H337" i="8"/>
  <c r="AE337" i="8"/>
  <c r="B337" i="8"/>
  <c r="E337" i="8"/>
  <c r="K337" i="8"/>
  <c r="C338" i="8"/>
  <c r="R338" i="8" l="1"/>
  <c r="AA338" i="8"/>
  <c r="AE338" i="8"/>
  <c r="H338" i="8"/>
  <c r="J338" i="8"/>
  <c r="V338" i="8"/>
  <c r="I338" i="8"/>
  <c r="G338" i="8"/>
  <c r="L338" i="8"/>
  <c r="D338" i="8"/>
  <c r="A338" i="8" s="1"/>
  <c r="O338" i="8"/>
  <c r="Y338" i="8"/>
  <c r="AC338" i="8"/>
  <c r="K338" i="8"/>
  <c r="AB338" i="8"/>
  <c r="Z338" i="8"/>
  <c r="S338" i="8"/>
  <c r="U338" i="8"/>
  <c r="P338" i="8"/>
  <c r="AD338" i="8"/>
  <c r="T338" i="8"/>
  <c r="E338" i="8"/>
  <c r="X338" i="8"/>
  <c r="Q338" i="8"/>
  <c r="B338" i="8"/>
  <c r="F338" i="8"/>
  <c r="N338" i="8"/>
  <c r="W338" i="8" s="1"/>
  <c r="C339" i="8"/>
  <c r="N339" i="8" l="1"/>
  <c r="W339" i="8" s="1"/>
  <c r="D339" i="8"/>
  <c r="A339" i="8" s="1"/>
  <c r="Z339" i="8"/>
  <c r="AB339" i="8"/>
  <c r="I339" i="8"/>
  <c r="H339" i="8"/>
  <c r="R339" i="8"/>
  <c r="U339" i="8"/>
  <c r="V339" i="8"/>
  <c r="P339" i="8"/>
  <c r="X339" i="8"/>
  <c r="F339" i="8"/>
  <c r="AC339" i="8"/>
  <c r="L339" i="8"/>
  <c r="S339" i="8"/>
  <c r="AD339" i="8"/>
  <c r="J339" i="8"/>
  <c r="K339" i="8"/>
  <c r="T339" i="8"/>
  <c r="AA339" i="8"/>
  <c r="O339" i="8"/>
  <c r="G339" i="8"/>
  <c r="E339" i="8"/>
  <c r="B339" i="8"/>
  <c r="Y339" i="8"/>
  <c r="AE339" i="8"/>
  <c r="Q339" i="8"/>
  <c r="C340" i="8"/>
  <c r="D340" i="8" l="1"/>
  <c r="A340" i="8" s="1"/>
  <c r="N340" i="8"/>
  <c r="W340" i="8" s="1"/>
  <c r="AD340" i="8"/>
  <c r="B340" i="8"/>
  <c r="Y340" i="8"/>
  <c r="I340" i="8"/>
  <c r="AE340" i="8"/>
  <c r="AB340" i="8"/>
  <c r="Z340" i="8"/>
  <c r="R340" i="8"/>
  <c r="T340" i="8"/>
  <c r="L340" i="8"/>
  <c r="V340" i="8"/>
  <c r="E340" i="8"/>
  <c r="J340" i="8"/>
  <c r="S340" i="8"/>
  <c r="F340" i="8"/>
  <c r="P340" i="8"/>
  <c r="K340" i="8"/>
  <c r="X340" i="8"/>
  <c r="AC340" i="8"/>
  <c r="G340" i="8"/>
  <c r="AA340" i="8"/>
  <c r="O340" i="8"/>
  <c r="Q340" i="8"/>
  <c r="U340" i="8"/>
  <c r="H340" i="8"/>
  <c r="C341" i="8"/>
  <c r="N341" i="8" l="1"/>
  <c r="W341" i="8" s="1"/>
  <c r="D341" i="8"/>
  <c r="A341" i="8" s="1"/>
  <c r="AA341" i="8"/>
  <c r="Z341" i="8"/>
  <c r="AC341" i="8"/>
  <c r="O341" i="8"/>
  <c r="L341" i="8"/>
  <c r="H341" i="8"/>
  <c r="R341" i="8"/>
  <c r="S341" i="8"/>
  <c r="G341" i="8"/>
  <c r="X341" i="8"/>
  <c r="E341" i="8"/>
  <c r="F341" i="8"/>
  <c r="AD341" i="8"/>
  <c r="AE341" i="8"/>
  <c r="AB341" i="8"/>
  <c r="B341" i="8"/>
  <c r="V341" i="8"/>
  <c r="U341" i="8"/>
  <c r="P341" i="8"/>
  <c r="T341" i="8"/>
  <c r="J341" i="8"/>
  <c r="K341" i="8"/>
  <c r="Y341" i="8"/>
  <c r="I341" i="8"/>
  <c r="Q341" i="8"/>
  <c r="C342" i="8"/>
  <c r="D342" i="8" l="1"/>
  <c r="A342" i="8" s="1"/>
  <c r="Z342" i="8"/>
  <c r="AD342" i="8"/>
  <c r="T342" i="8"/>
  <c r="AE342" i="8"/>
  <c r="Q342" i="8"/>
  <c r="S342" i="8"/>
  <c r="K342" i="8"/>
  <c r="H342" i="8"/>
  <c r="J342" i="8"/>
  <c r="B342" i="8"/>
  <c r="Y342" i="8"/>
  <c r="R342" i="8"/>
  <c r="L342" i="8"/>
  <c r="AB342" i="8"/>
  <c r="F342" i="8"/>
  <c r="P342" i="8"/>
  <c r="N342" i="8"/>
  <c r="W342" i="8" s="1"/>
  <c r="I342" i="8"/>
  <c r="AA342" i="8"/>
  <c r="E342" i="8"/>
  <c r="AC342" i="8"/>
  <c r="V342" i="8"/>
  <c r="U342" i="8"/>
  <c r="O342" i="8"/>
  <c r="G342" i="8"/>
  <c r="X342" i="8"/>
  <c r="C343" i="8"/>
  <c r="N343" i="8" l="1"/>
  <c r="W343" i="8" s="1"/>
  <c r="F343" i="8"/>
  <c r="I343" i="8"/>
  <c r="R343" i="8"/>
  <c r="AB343" i="8"/>
  <c r="J343" i="8"/>
  <c r="Y343" i="8"/>
  <c r="G343" i="8"/>
  <c r="B343" i="8"/>
  <c r="H343" i="8"/>
  <c r="P343" i="8"/>
  <c r="Q343" i="8"/>
  <c r="AE343" i="8"/>
  <c r="E343" i="8"/>
  <c r="AD343" i="8"/>
  <c r="V343" i="8"/>
  <c r="X343" i="8"/>
  <c r="K343" i="8"/>
  <c r="T343" i="8"/>
  <c r="S343" i="8"/>
  <c r="U343" i="8"/>
  <c r="Z343" i="8"/>
  <c r="AA343" i="8"/>
  <c r="D343" i="8"/>
  <c r="A343" i="8" s="1"/>
  <c r="L343" i="8"/>
  <c r="O343" i="8"/>
  <c r="AC343" i="8"/>
  <c r="C344" i="8"/>
  <c r="N344" i="8" l="1"/>
  <c r="W344" i="8" s="1"/>
  <c r="D344" i="8"/>
  <c r="A344" i="8" s="1"/>
  <c r="L344" i="8"/>
  <c r="F344" i="8"/>
  <c r="I344" i="8"/>
  <c r="AA344" i="8"/>
  <c r="Z344" i="8"/>
  <c r="O344" i="8"/>
  <c r="AD344" i="8"/>
  <c r="S344" i="8"/>
  <c r="T344" i="8"/>
  <c r="U344" i="8"/>
  <c r="E344" i="8"/>
  <c r="J344" i="8"/>
  <c r="R344" i="8"/>
  <c r="P344" i="8"/>
  <c r="AB344" i="8"/>
  <c r="AC344" i="8"/>
  <c r="Q344" i="8"/>
  <c r="X344" i="8"/>
  <c r="K344" i="8"/>
  <c r="Y344" i="8"/>
  <c r="B344" i="8"/>
  <c r="V344" i="8"/>
  <c r="AE344" i="8"/>
  <c r="G344" i="8"/>
  <c r="H344" i="8"/>
  <c r="C345" i="8"/>
  <c r="N345" i="8" l="1"/>
  <c r="W345" i="8" s="1"/>
  <c r="D345" i="8"/>
  <c r="A345" i="8" s="1"/>
  <c r="F345" i="8"/>
  <c r="G345" i="8"/>
  <c r="T345" i="8"/>
  <c r="AC345" i="8"/>
  <c r="K345" i="8"/>
  <c r="Y345" i="8"/>
  <c r="U345" i="8"/>
  <c r="AA345" i="8"/>
  <c r="AE345" i="8"/>
  <c r="V345" i="8"/>
  <c r="O345" i="8"/>
  <c r="Q345" i="8"/>
  <c r="Z345" i="8"/>
  <c r="AD345" i="8"/>
  <c r="R345" i="8"/>
  <c r="P345" i="8"/>
  <c r="X345" i="8"/>
  <c r="AB345" i="8"/>
  <c r="E345" i="8"/>
  <c r="B345" i="8"/>
  <c r="H345" i="8"/>
  <c r="L345" i="8"/>
  <c r="J345" i="8"/>
  <c r="I345" i="8"/>
  <c r="S345" i="8"/>
  <c r="C346" i="8"/>
  <c r="D346" i="8" l="1"/>
  <c r="A346" i="8" s="1"/>
  <c r="B346" i="8"/>
  <c r="Z346" i="8"/>
  <c r="U346" i="8"/>
  <c r="N346" i="8"/>
  <c r="W346" i="8" s="1"/>
  <c r="H346" i="8"/>
  <c r="T346" i="8"/>
  <c r="AA346" i="8"/>
  <c r="P346" i="8"/>
  <c r="G346" i="8"/>
  <c r="AB346" i="8"/>
  <c r="V346" i="8"/>
  <c r="Y346" i="8"/>
  <c r="Q346" i="8"/>
  <c r="J346" i="8"/>
  <c r="AE346" i="8"/>
  <c r="F346" i="8"/>
  <c r="AD346" i="8"/>
  <c r="E346" i="8"/>
  <c r="I346" i="8"/>
  <c r="L346" i="8"/>
  <c r="R346" i="8"/>
  <c r="X346" i="8"/>
  <c r="O346" i="8"/>
  <c r="AC346" i="8"/>
  <c r="K346" i="8"/>
  <c r="S346" i="8"/>
  <c r="C347" i="8"/>
  <c r="N347" i="8" l="1"/>
  <c r="W347" i="8" s="1"/>
  <c r="I347" i="8"/>
  <c r="K347" i="8"/>
  <c r="U347" i="8"/>
  <c r="J347" i="8"/>
  <c r="F347" i="8"/>
  <c r="AD347" i="8"/>
  <c r="H347" i="8"/>
  <c r="S347" i="8"/>
  <c r="V347" i="8"/>
  <c r="D347" i="8"/>
  <c r="A347" i="8" s="1"/>
  <c r="X347" i="8"/>
  <c r="G347" i="8"/>
  <c r="AE347" i="8"/>
  <c r="Z347" i="8"/>
  <c r="AC347" i="8"/>
  <c r="B347" i="8"/>
  <c r="E347" i="8"/>
  <c r="T347" i="8"/>
  <c r="AB347" i="8"/>
  <c r="L347" i="8"/>
  <c r="R347" i="8"/>
  <c r="AA347" i="8"/>
  <c r="O347" i="8"/>
  <c r="Y347" i="8"/>
  <c r="P347" i="8"/>
  <c r="Q347" i="8"/>
  <c r="C348" i="8"/>
  <c r="J348" i="8" l="1"/>
  <c r="G348" i="8"/>
  <c r="AB348" i="8"/>
  <c r="N348" i="8"/>
  <c r="W348" i="8" s="1"/>
  <c r="Y348" i="8"/>
  <c r="AC348" i="8"/>
  <c r="AE348" i="8"/>
  <c r="AA348" i="8"/>
  <c r="E348" i="8"/>
  <c r="U348" i="8"/>
  <c r="Q348" i="8"/>
  <c r="V348" i="8"/>
  <c r="T348" i="8"/>
  <c r="Z348" i="8"/>
  <c r="F348" i="8"/>
  <c r="P348" i="8"/>
  <c r="H348" i="8"/>
  <c r="AD348" i="8"/>
  <c r="L348" i="8"/>
  <c r="S348" i="8"/>
  <c r="I348" i="8"/>
  <c r="O348" i="8"/>
  <c r="D348" i="8"/>
  <c r="A348" i="8" s="1"/>
  <c r="X348" i="8"/>
  <c r="B348" i="8"/>
  <c r="R348" i="8"/>
  <c r="K348" i="8"/>
  <c r="C349" i="8"/>
  <c r="D349" i="8" l="1"/>
  <c r="A349" i="8" s="1"/>
  <c r="AE349" i="8"/>
  <c r="E349" i="8"/>
  <c r="T349" i="8"/>
  <c r="N349" i="8"/>
  <c r="W349" i="8" s="1"/>
  <c r="P349" i="8"/>
  <c r="L349" i="8"/>
  <c r="K349" i="8"/>
  <c r="B349" i="8"/>
  <c r="Q349" i="8"/>
  <c r="F349" i="8"/>
  <c r="X349" i="8"/>
  <c r="Y349" i="8"/>
  <c r="AD349" i="8"/>
  <c r="V349" i="8"/>
  <c r="I349" i="8"/>
  <c r="J349" i="8"/>
  <c r="S349" i="8"/>
  <c r="O349" i="8"/>
  <c r="H349" i="8"/>
  <c r="U349" i="8"/>
  <c r="AA349" i="8"/>
  <c r="AB349" i="8"/>
  <c r="AC349" i="8"/>
  <c r="Z349" i="8"/>
  <c r="G349" i="8"/>
  <c r="R349" i="8"/>
  <c r="C350" i="8"/>
  <c r="N350" i="8" l="1"/>
  <c r="W350" i="8" s="1"/>
  <c r="Z350" i="8"/>
  <c r="Y350" i="8"/>
  <c r="AA350" i="8"/>
  <c r="D350" i="8"/>
  <c r="A350" i="8" s="1"/>
  <c r="J350" i="8"/>
  <c r="P350" i="8"/>
  <c r="E350" i="8"/>
  <c r="F350" i="8"/>
  <c r="K350" i="8"/>
  <c r="V350" i="8"/>
  <c r="G350" i="8"/>
  <c r="S350" i="8"/>
  <c r="AE350" i="8"/>
  <c r="L350" i="8"/>
  <c r="O350" i="8"/>
  <c r="T350" i="8"/>
  <c r="AC350" i="8"/>
  <c r="I350" i="8"/>
  <c r="R350" i="8"/>
  <c r="U350" i="8"/>
  <c r="AB350" i="8"/>
  <c r="AD350" i="8"/>
  <c r="B350" i="8"/>
  <c r="Q350" i="8"/>
  <c r="H350" i="8"/>
  <c r="X350" i="8"/>
  <c r="C351" i="8"/>
  <c r="J351" i="8" l="1"/>
  <c r="Q351" i="8"/>
  <c r="R351" i="8"/>
  <c r="N351" i="8"/>
  <c r="W351" i="8" s="1"/>
  <c r="O351" i="8"/>
  <c r="L351" i="8"/>
  <c r="T351" i="8"/>
  <c r="Y351" i="8"/>
  <c r="AD351" i="8"/>
  <c r="AE351" i="8"/>
  <c r="S351" i="8"/>
  <c r="X351" i="8"/>
  <c r="E351" i="8"/>
  <c r="Z351" i="8"/>
  <c r="B351" i="8"/>
  <c r="U351" i="8"/>
  <c r="I351" i="8"/>
  <c r="K351" i="8"/>
  <c r="H351" i="8"/>
  <c r="G351" i="8"/>
  <c r="D351" i="8"/>
  <c r="A351" i="8" s="1"/>
  <c r="V351" i="8"/>
  <c r="AC351" i="8"/>
  <c r="F351" i="8"/>
  <c r="P351" i="8"/>
  <c r="AB351" i="8"/>
  <c r="AA351" i="8"/>
  <c r="C352" i="8"/>
  <c r="V352" i="8" l="1"/>
  <c r="G352" i="8"/>
  <c r="Y352" i="8"/>
  <c r="N352" i="8"/>
  <c r="W352" i="8" s="1"/>
  <c r="Z352" i="8"/>
  <c r="S352" i="8"/>
  <c r="I352" i="8"/>
  <c r="X352" i="8"/>
  <c r="F352" i="8"/>
  <c r="R352" i="8"/>
  <c r="D352" i="8"/>
  <c r="A352" i="8" s="1"/>
  <c r="K352" i="8"/>
  <c r="U352" i="8"/>
  <c r="AA352" i="8"/>
  <c r="E352" i="8"/>
  <c r="J352" i="8"/>
  <c r="B352" i="8"/>
  <c r="Q352" i="8"/>
  <c r="AB352" i="8"/>
  <c r="AD352" i="8"/>
  <c r="AE352" i="8"/>
  <c r="AC352" i="8"/>
  <c r="O352" i="8"/>
  <c r="T352" i="8"/>
  <c r="P352" i="8"/>
  <c r="H352" i="8"/>
  <c r="L352" i="8"/>
  <c r="C353" i="8"/>
  <c r="R353" i="8" l="1"/>
  <c r="B353" i="8"/>
  <c r="AD353" i="8"/>
  <c r="E353" i="8"/>
  <c r="Y353" i="8"/>
  <c r="H353" i="8"/>
  <c r="K353" i="8"/>
  <c r="F353" i="8"/>
  <c r="S353" i="8"/>
  <c r="AB353" i="8"/>
  <c r="O353" i="8"/>
  <c r="AC353" i="8"/>
  <c r="Z353" i="8"/>
  <c r="U353" i="8"/>
  <c r="P353" i="8"/>
  <c r="Q353" i="8"/>
  <c r="D353" i="8"/>
  <c r="A353" i="8" s="1"/>
  <c r="J353" i="8"/>
  <c r="G353" i="8"/>
  <c r="I353" i="8"/>
  <c r="V353" i="8"/>
  <c r="AA353" i="8"/>
  <c r="L353" i="8"/>
  <c r="N353" i="8"/>
  <c r="W353" i="8" s="1"/>
  <c r="X353" i="8"/>
  <c r="T353" i="8"/>
  <c r="AE353" i="8"/>
  <c r="C354" i="8"/>
  <c r="Y354" i="8" l="1"/>
  <c r="Q354" i="8"/>
  <c r="U354" i="8"/>
  <c r="I354" i="8"/>
  <c r="AA354" i="8"/>
  <c r="AD354" i="8"/>
  <c r="H354" i="8"/>
  <c r="R354" i="8"/>
  <c r="F354" i="8"/>
  <c r="V354" i="8"/>
  <c r="N354" i="8"/>
  <c r="W354" i="8" s="1"/>
  <c r="D354" i="8"/>
  <c r="A354" i="8" s="1"/>
  <c r="T354" i="8"/>
  <c r="L354" i="8"/>
  <c r="O354" i="8"/>
  <c r="Z354" i="8"/>
  <c r="G354" i="8"/>
  <c r="X354" i="8"/>
  <c r="E354" i="8"/>
  <c r="AB354" i="8"/>
  <c r="J354" i="8"/>
  <c r="P354" i="8"/>
  <c r="AC354" i="8"/>
  <c r="AE354" i="8"/>
  <c r="S354" i="8"/>
  <c r="B354" i="8"/>
  <c r="K354" i="8"/>
  <c r="C355" i="8"/>
  <c r="S355" i="8" l="1"/>
  <c r="AD355" i="8"/>
  <c r="Y355" i="8"/>
  <c r="I355" i="8"/>
  <c r="U355" i="8"/>
  <c r="Z355" i="8"/>
  <c r="Q355" i="8"/>
  <c r="L355" i="8"/>
  <c r="P355" i="8"/>
  <c r="D355" i="8"/>
  <c r="A355" i="8" s="1"/>
  <c r="K355" i="8"/>
  <c r="AE355" i="8"/>
  <c r="AA355" i="8"/>
  <c r="AB355" i="8"/>
  <c r="AC355" i="8"/>
  <c r="E355" i="8"/>
  <c r="N355" i="8"/>
  <c r="W355" i="8" s="1"/>
  <c r="F355" i="8"/>
  <c r="V355" i="8"/>
  <c r="H355" i="8"/>
  <c r="R355" i="8"/>
  <c r="G355" i="8"/>
  <c r="O355" i="8"/>
  <c r="X355" i="8"/>
  <c r="T355" i="8"/>
  <c r="B355" i="8"/>
  <c r="J355" i="8"/>
  <c r="C356" i="8"/>
  <c r="V356" i="8" l="1"/>
  <c r="X356" i="8"/>
  <c r="AE356" i="8"/>
  <c r="D356" i="8"/>
  <c r="A356" i="8" s="1"/>
  <c r="AB356" i="8"/>
  <c r="H356" i="8"/>
  <c r="O356" i="8"/>
  <c r="R356" i="8"/>
  <c r="T356" i="8"/>
  <c r="U356" i="8"/>
  <c r="N356" i="8"/>
  <c r="W356" i="8" s="1"/>
  <c r="J356" i="8"/>
  <c r="Z356" i="8"/>
  <c r="AD356" i="8"/>
  <c r="AC356" i="8"/>
  <c r="I356" i="8"/>
  <c r="G356" i="8"/>
  <c r="Y356" i="8"/>
  <c r="E356" i="8"/>
  <c r="B356" i="8"/>
  <c r="P356" i="8"/>
  <c r="F356" i="8"/>
  <c r="L356" i="8"/>
  <c r="K356" i="8"/>
  <c r="S356" i="8"/>
  <c r="AA356" i="8"/>
  <c r="Q356" i="8"/>
  <c r="C357" i="8"/>
  <c r="B357" i="8" l="1"/>
  <c r="O357" i="8"/>
  <c r="J357" i="8"/>
  <c r="N357" i="8"/>
  <c r="W357" i="8" s="1"/>
  <c r="G357" i="8"/>
  <c r="Q357" i="8"/>
  <c r="F357" i="8"/>
  <c r="Y357" i="8"/>
  <c r="AC357" i="8"/>
  <c r="S357" i="8"/>
  <c r="X357" i="8"/>
  <c r="AA357" i="8"/>
  <c r="L357" i="8"/>
  <c r="K357" i="8"/>
  <c r="U357" i="8"/>
  <c r="H357" i="8"/>
  <c r="V357" i="8"/>
  <c r="T357" i="8"/>
  <c r="R357" i="8"/>
  <c r="AD357" i="8"/>
  <c r="P357" i="8"/>
  <c r="I357" i="8"/>
  <c r="E357" i="8"/>
  <c r="D357" i="8"/>
  <c r="A357" i="8" s="1"/>
  <c r="Z357" i="8"/>
  <c r="AB357" i="8"/>
  <c r="AE357" i="8"/>
  <c r="C358" i="8"/>
  <c r="AA358" i="8" l="1"/>
  <c r="J358" i="8"/>
  <c r="F358" i="8"/>
  <c r="T358" i="8"/>
  <c r="AE358" i="8"/>
  <c r="R358" i="8"/>
  <c r="G358" i="8"/>
  <c r="O358" i="8"/>
  <c r="AC358" i="8"/>
  <c r="E358" i="8"/>
  <c r="Y358" i="8"/>
  <c r="I358" i="8"/>
  <c r="S358" i="8"/>
  <c r="AB358" i="8"/>
  <c r="X358" i="8"/>
  <c r="H358" i="8"/>
  <c r="N358" i="8"/>
  <c r="W358" i="8" s="1"/>
  <c r="Z358" i="8"/>
  <c r="V358" i="8"/>
  <c r="L358" i="8"/>
  <c r="K358" i="8"/>
  <c r="B358" i="8"/>
  <c r="Q358" i="8"/>
  <c r="D358" i="8"/>
  <c r="A358" i="8" s="1"/>
  <c r="U358" i="8"/>
  <c r="AD358" i="8"/>
  <c r="P358" i="8"/>
  <c r="C359" i="8"/>
  <c r="Y359" i="8" l="1"/>
  <c r="E359" i="8"/>
  <c r="B359" i="8"/>
  <c r="N359" i="8"/>
  <c r="W359" i="8" s="1"/>
  <c r="AE359" i="8"/>
  <c r="V359" i="8"/>
  <c r="AC359" i="8"/>
  <c r="X359" i="8"/>
  <c r="U359" i="8"/>
  <c r="S359" i="8"/>
  <c r="Q359" i="8"/>
  <c r="P359" i="8"/>
  <c r="I359" i="8"/>
  <c r="O359" i="8"/>
  <c r="R359" i="8"/>
  <c r="AD359" i="8"/>
  <c r="T359" i="8"/>
  <c r="D359" i="8"/>
  <c r="A359" i="8" s="1"/>
  <c r="Z359" i="8"/>
  <c r="L359" i="8"/>
  <c r="K359" i="8"/>
  <c r="J359" i="8"/>
  <c r="AA359" i="8"/>
  <c r="AB359" i="8"/>
  <c r="G359" i="8"/>
  <c r="F359" i="8"/>
  <c r="H359" i="8"/>
  <c r="C360" i="8"/>
  <c r="X360" i="8" l="1"/>
  <c r="Z360" i="8"/>
  <c r="G360" i="8"/>
  <c r="N360" i="8"/>
  <c r="W360" i="8" s="1"/>
  <c r="S360" i="8"/>
  <c r="J360" i="8"/>
  <c r="Y360" i="8"/>
  <c r="Q360" i="8"/>
  <c r="E360" i="8"/>
  <c r="I360" i="8"/>
  <c r="D360" i="8"/>
  <c r="A360" i="8" s="1"/>
  <c r="T360" i="8"/>
  <c r="L360" i="8"/>
  <c r="H360" i="8"/>
  <c r="AE360" i="8"/>
  <c r="P360" i="8"/>
  <c r="F360" i="8"/>
  <c r="AD360" i="8"/>
  <c r="AA360" i="8"/>
  <c r="AB360" i="8"/>
  <c r="R360" i="8"/>
  <c r="K360" i="8"/>
  <c r="B360" i="8"/>
  <c r="AC360" i="8"/>
  <c r="U360" i="8"/>
  <c r="V360" i="8"/>
  <c r="O360" i="8"/>
  <c r="C361" i="8"/>
  <c r="V361" i="8" l="1"/>
  <c r="G361" i="8"/>
  <c r="P361" i="8"/>
  <c r="F361" i="8"/>
  <c r="Y361" i="8"/>
  <c r="J361" i="8"/>
  <c r="B361" i="8"/>
  <c r="I361" i="8"/>
  <c r="T361" i="8"/>
  <c r="N361" i="8"/>
  <c r="W361" i="8" s="1"/>
  <c r="AA361" i="8"/>
  <c r="U361" i="8"/>
  <c r="AD361" i="8"/>
  <c r="R361" i="8"/>
  <c r="S361" i="8"/>
  <c r="AE361" i="8"/>
  <c r="D361" i="8"/>
  <c r="A361" i="8" s="1"/>
  <c r="H361" i="8"/>
  <c r="AB361" i="8"/>
  <c r="K361" i="8"/>
  <c r="Z361" i="8"/>
  <c r="AC361" i="8"/>
  <c r="E361" i="8"/>
  <c r="O361" i="8"/>
  <c r="L361" i="8"/>
  <c r="X361" i="8"/>
  <c r="Q361" i="8"/>
  <c r="C362" i="8"/>
  <c r="AE362" i="8" l="1"/>
  <c r="AC362" i="8"/>
  <c r="O362" i="8"/>
  <c r="L362" i="8"/>
  <c r="K362" i="8"/>
  <c r="AA362" i="8"/>
  <c r="V362" i="8"/>
  <c r="J362" i="8"/>
  <c r="AD362" i="8"/>
  <c r="U362" i="8"/>
  <c r="Y362" i="8"/>
  <c r="X362" i="8"/>
  <c r="G362" i="8"/>
  <c r="F362" i="8"/>
  <c r="H362" i="8"/>
  <c r="Z362" i="8"/>
  <c r="Q362" i="8"/>
  <c r="I362" i="8"/>
  <c r="B362" i="8"/>
  <c r="E362" i="8"/>
  <c r="P362" i="8"/>
  <c r="AB362" i="8"/>
  <c r="N362" i="8"/>
  <c r="W362" i="8" s="1"/>
  <c r="D362" i="8"/>
  <c r="A362" i="8" s="1"/>
  <c r="S362" i="8"/>
  <c r="T362" i="8"/>
  <c r="R362" i="8"/>
  <c r="C363" i="8"/>
  <c r="K363" i="8" l="1"/>
  <c r="AB363" i="8"/>
  <c r="I363" i="8"/>
  <c r="S363" i="8"/>
  <c r="R363" i="8"/>
  <c r="F363" i="8"/>
  <c r="AA363" i="8"/>
  <c r="L363" i="8"/>
  <c r="AC363" i="8"/>
  <c r="N363" i="8"/>
  <c r="W363" i="8" s="1"/>
  <c r="AD363" i="8"/>
  <c r="V363" i="8"/>
  <c r="U363" i="8"/>
  <c r="G363" i="8"/>
  <c r="J363" i="8"/>
  <c r="E363" i="8"/>
  <c r="Y363" i="8"/>
  <c r="AE363" i="8"/>
  <c r="X363" i="8"/>
  <c r="P363" i="8"/>
  <c r="Z363" i="8"/>
  <c r="O363" i="8"/>
  <c r="T363" i="8"/>
  <c r="D363" i="8"/>
  <c r="A363" i="8" s="1"/>
  <c r="H363" i="8"/>
  <c r="B363" i="8"/>
  <c r="Q363" i="8"/>
  <c r="C364" i="8"/>
  <c r="Q364" i="8" l="1"/>
  <c r="AD364" i="8"/>
  <c r="I364" i="8"/>
  <c r="AA364" i="8"/>
  <c r="V364" i="8"/>
  <c r="E364" i="8"/>
  <c r="B364" i="8"/>
  <c r="R364" i="8"/>
  <c r="AE364" i="8"/>
  <c r="Y364" i="8"/>
  <c r="AC364" i="8"/>
  <c r="G364" i="8"/>
  <c r="Z364" i="8"/>
  <c r="AB364" i="8"/>
  <c r="X364" i="8"/>
  <c r="L364" i="8"/>
  <c r="N364" i="8"/>
  <c r="W364" i="8" s="1"/>
  <c r="K364" i="8"/>
  <c r="O364" i="8"/>
  <c r="U364" i="8"/>
  <c r="H364" i="8"/>
  <c r="J364" i="8"/>
  <c r="T364" i="8"/>
  <c r="D364" i="8"/>
  <c r="A364" i="8" s="1"/>
  <c r="F364" i="8"/>
  <c r="P364" i="8"/>
  <c r="S364" i="8"/>
  <c r="C365" i="8"/>
  <c r="O365" i="8" l="1"/>
  <c r="G365" i="8"/>
  <c r="AE365" i="8"/>
  <c r="N365" i="8"/>
  <c r="W365" i="8" s="1"/>
  <c r="D365" i="8"/>
  <c r="A365" i="8" s="1"/>
  <c r="H365" i="8"/>
  <c r="K365" i="8"/>
  <c r="AB365" i="8"/>
  <c r="Y365" i="8"/>
  <c r="AA365" i="8"/>
  <c r="S365" i="8"/>
  <c r="X365" i="8"/>
  <c r="F365" i="8"/>
  <c r="E365" i="8"/>
  <c r="V365" i="8"/>
  <c r="Q365" i="8"/>
  <c r="J365" i="8"/>
  <c r="U365" i="8"/>
  <c r="R365" i="8"/>
  <c r="L365" i="8"/>
  <c r="B365" i="8"/>
  <c r="P365" i="8"/>
  <c r="I365" i="8"/>
  <c r="AC365" i="8"/>
  <c r="AD365" i="8"/>
  <c r="Z365" i="8"/>
  <c r="T365" i="8"/>
  <c r="C366" i="8"/>
  <c r="AA366" i="8" l="1"/>
  <c r="AB366" i="8"/>
  <c r="Q366" i="8"/>
  <c r="D366" i="8"/>
  <c r="A366" i="8" s="1"/>
  <c r="T366" i="8"/>
  <c r="L366" i="8"/>
  <c r="AC366" i="8"/>
  <c r="O366" i="8"/>
  <c r="Y366" i="8"/>
  <c r="AD366" i="8"/>
  <c r="F366" i="8"/>
  <c r="AE366" i="8"/>
  <c r="K366" i="8"/>
  <c r="S366" i="8"/>
  <c r="G366" i="8"/>
  <c r="R366" i="8"/>
  <c r="I366" i="8"/>
  <c r="Z366" i="8"/>
  <c r="P366" i="8"/>
  <c r="V366" i="8"/>
  <c r="E366" i="8"/>
  <c r="U366" i="8"/>
  <c r="X366" i="8"/>
  <c r="N366" i="8"/>
  <c r="W366" i="8" s="1"/>
  <c r="H366" i="8"/>
  <c r="B366" i="8"/>
  <c r="J366" i="8"/>
  <c r="C367" i="8"/>
  <c r="AD367" i="8" l="1"/>
  <c r="AC367" i="8"/>
  <c r="H367" i="8"/>
  <c r="R367" i="8"/>
  <c r="B367" i="8"/>
  <c r="P367" i="8"/>
  <c r="O367" i="8"/>
  <c r="AA367" i="8"/>
  <c r="G367" i="8"/>
  <c r="Y367" i="8"/>
  <c r="AE367" i="8"/>
  <c r="E367" i="8"/>
  <c r="F367" i="8"/>
  <c r="U367" i="8"/>
  <c r="K367" i="8"/>
  <c r="N367" i="8"/>
  <c r="W367" i="8" s="1"/>
  <c r="T367" i="8"/>
  <c r="Z367" i="8"/>
  <c r="AB367" i="8"/>
  <c r="S367" i="8"/>
  <c r="J367" i="8"/>
  <c r="X367" i="8"/>
  <c r="D367" i="8"/>
  <c r="A367" i="8" s="1"/>
  <c r="V367" i="8"/>
  <c r="I367" i="8"/>
  <c r="Q367" i="8"/>
  <c r="L367" i="8"/>
  <c r="C368" i="8"/>
  <c r="P368" i="8" l="1"/>
  <c r="O368" i="8"/>
  <c r="K368" i="8"/>
  <c r="N368" i="8"/>
  <c r="W368" i="8" s="1"/>
  <c r="F368" i="8"/>
  <c r="H368" i="8"/>
  <c r="Q368" i="8"/>
  <c r="G368" i="8"/>
  <c r="V368" i="8"/>
  <c r="AB368" i="8"/>
  <c r="Z368" i="8"/>
  <c r="AA368" i="8"/>
  <c r="J368" i="8"/>
  <c r="B368" i="8"/>
  <c r="X368" i="8"/>
  <c r="E368" i="8"/>
  <c r="U368" i="8"/>
  <c r="D368" i="8"/>
  <c r="A368" i="8" s="1"/>
  <c r="L368" i="8"/>
  <c r="AD368" i="8"/>
  <c r="Y368" i="8"/>
  <c r="S368" i="8"/>
  <c r="T368" i="8"/>
  <c r="AC368" i="8"/>
  <c r="AE368" i="8"/>
  <c r="I368" i="8"/>
  <c r="R368" i="8"/>
  <c r="C369" i="8"/>
  <c r="I369" i="8" l="1"/>
  <c r="F369" i="8"/>
  <c r="AE369" i="8"/>
  <c r="N369" i="8"/>
  <c r="W369" i="8" s="1"/>
  <c r="Q369" i="8"/>
  <c r="AD369" i="8"/>
  <c r="K369" i="8"/>
  <c r="P369" i="8"/>
  <c r="S369" i="8"/>
  <c r="B369" i="8"/>
  <c r="D369" i="8"/>
  <c r="A369" i="8" s="1"/>
  <c r="G369" i="8"/>
  <c r="T369" i="8"/>
  <c r="X369" i="8"/>
  <c r="J369" i="8"/>
  <c r="H369" i="8"/>
  <c r="U369" i="8"/>
  <c r="AB369" i="8"/>
  <c r="L369" i="8"/>
  <c r="Y369" i="8"/>
  <c r="V369" i="8"/>
  <c r="Z369" i="8"/>
  <c r="AC369" i="8"/>
  <c r="E369" i="8"/>
  <c r="O369" i="8"/>
  <c r="R369" i="8"/>
  <c r="AA369" i="8"/>
  <c r="C370" i="8"/>
  <c r="AE370" i="8" l="1"/>
  <c r="AA370" i="8"/>
  <c r="U370" i="8"/>
  <c r="J370" i="8"/>
  <c r="B370" i="8"/>
  <c r="I370" i="8"/>
  <c r="Q370" i="8"/>
  <c r="P370" i="8"/>
  <c r="H370" i="8"/>
  <c r="D370" i="8"/>
  <c r="A370" i="8" s="1"/>
  <c r="F370" i="8"/>
  <c r="AB370" i="8"/>
  <c r="S370" i="8"/>
  <c r="Z370" i="8"/>
  <c r="X370" i="8"/>
  <c r="E370" i="8"/>
  <c r="G370" i="8"/>
  <c r="R370" i="8"/>
  <c r="K370" i="8"/>
  <c r="AD370" i="8"/>
  <c r="V370" i="8"/>
  <c r="O370" i="8"/>
  <c r="L370" i="8"/>
  <c r="N370" i="8"/>
  <c r="W370" i="8" s="1"/>
  <c r="Y370" i="8"/>
  <c r="AC370" i="8"/>
  <c r="T370" i="8"/>
  <c r="C371" i="8"/>
  <c r="AC371" i="8" l="1"/>
  <c r="J371" i="8"/>
  <c r="G371" i="8"/>
  <c r="AE371" i="8"/>
  <c r="R371" i="8"/>
  <c r="Y371" i="8"/>
  <c r="B371" i="8"/>
  <c r="K371" i="8"/>
  <c r="AB371" i="8"/>
  <c r="AA371" i="8"/>
  <c r="X371" i="8"/>
  <c r="E371" i="8"/>
  <c r="Q371" i="8"/>
  <c r="Z371" i="8"/>
  <c r="P371" i="8"/>
  <c r="V371" i="8"/>
  <c r="N371" i="8"/>
  <c r="W371" i="8" s="1"/>
  <c r="U371" i="8"/>
  <c r="O371" i="8"/>
  <c r="F371" i="8"/>
  <c r="I371" i="8"/>
  <c r="S371" i="8"/>
  <c r="AD371" i="8"/>
  <c r="D371" i="8"/>
  <c r="A371" i="8" s="1"/>
  <c r="L371" i="8"/>
  <c r="T371" i="8"/>
  <c r="H371" i="8"/>
  <c r="C372" i="8"/>
  <c r="S372" i="8" l="1"/>
  <c r="AB372" i="8"/>
  <c r="H372" i="8"/>
  <c r="D372" i="8"/>
  <c r="A372" i="8" s="1"/>
  <c r="E372" i="8"/>
  <c r="U372" i="8"/>
  <c r="L372" i="8"/>
  <c r="Z372" i="8"/>
  <c r="V372" i="8"/>
  <c r="R372" i="8"/>
  <c r="N372" i="8"/>
  <c r="W372" i="8" s="1"/>
  <c r="T372" i="8"/>
  <c r="F372" i="8"/>
  <c r="I372" i="8"/>
  <c r="B372" i="8"/>
  <c r="P372" i="8"/>
  <c r="AC372" i="8"/>
  <c r="AE372" i="8"/>
  <c r="AA372" i="8"/>
  <c r="Q372" i="8"/>
  <c r="O372" i="8"/>
  <c r="K372" i="8"/>
  <c r="G372" i="8"/>
  <c r="J372" i="8"/>
  <c r="Y372" i="8"/>
  <c r="AD372" i="8"/>
  <c r="X372" i="8"/>
  <c r="C373" i="8"/>
  <c r="G373" i="8" l="1"/>
  <c r="T373" i="8"/>
  <c r="H373" i="8"/>
  <c r="R373" i="8"/>
  <c r="E373" i="8"/>
  <c r="K373" i="8"/>
  <c r="F373" i="8"/>
  <c r="AE373" i="8"/>
  <c r="AB373" i="8"/>
  <c r="N373" i="8"/>
  <c r="W373" i="8" s="1"/>
  <c r="AC373" i="8"/>
  <c r="Z373" i="8"/>
  <c r="V373" i="8"/>
  <c r="U373" i="8"/>
  <c r="Q373" i="8"/>
  <c r="AD373" i="8"/>
  <c r="D373" i="8"/>
  <c r="A373" i="8" s="1"/>
  <c r="B373" i="8"/>
  <c r="O373" i="8"/>
  <c r="P373" i="8"/>
  <c r="Y373" i="8"/>
  <c r="I373" i="8"/>
  <c r="AA373" i="8"/>
  <c r="S373" i="8"/>
  <c r="X373" i="8"/>
  <c r="L373" i="8"/>
  <c r="J373" i="8"/>
  <c r="C374" i="8"/>
  <c r="AC374" i="8" l="1"/>
  <c r="J374" i="8"/>
  <c r="P374" i="8"/>
  <c r="AA374" i="8"/>
  <c r="AD374" i="8"/>
  <c r="K374" i="8"/>
  <c r="V374" i="8"/>
  <c r="L374" i="8"/>
  <c r="U374" i="8"/>
  <c r="I374" i="8"/>
  <c r="N374" i="8"/>
  <c r="W374" i="8" s="1"/>
  <c r="X374" i="8"/>
  <c r="G374" i="8"/>
  <c r="AE374" i="8"/>
  <c r="T374" i="8"/>
  <c r="AB374" i="8"/>
  <c r="B374" i="8"/>
  <c r="D374" i="8"/>
  <c r="A374" i="8" s="1"/>
  <c r="O374" i="8"/>
  <c r="R374" i="8"/>
  <c r="Z374" i="8"/>
  <c r="F374" i="8"/>
  <c r="E374" i="8"/>
  <c r="S374" i="8"/>
  <c r="Q374" i="8"/>
  <c r="Y374" i="8"/>
  <c r="H374" i="8"/>
  <c r="C375" i="8"/>
  <c r="G375" i="8" l="1"/>
  <c r="L375" i="8"/>
  <c r="Q375" i="8"/>
  <c r="D375" i="8"/>
  <c r="A375" i="8" s="1"/>
  <c r="T375" i="8"/>
  <c r="B375" i="8"/>
  <c r="O375" i="8"/>
  <c r="AC375" i="8"/>
  <c r="F375" i="8"/>
  <c r="I375" i="8"/>
  <c r="S375" i="8"/>
  <c r="AB375" i="8"/>
  <c r="AE375" i="8"/>
  <c r="P375" i="8"/>
  <c r="U375" i="8"/>
  <c r="K375" i="8"/>
  <c r="E375" i="8"/>
  <c r="H375" i="8"/>
  <c r="J375" i="8"/>
  <c r="V375" i="8"/>
  <c r="Y375" i="8"/>
  <c r="X375" i="8"/>
  <c r="Z375" i="8"/>
  <c r="N375" i="8"/>
  <c r="W375" i="8" s="1"/>
  <c r="AA375" i="8"/>
  <c r="AD375" i="8"/>
  <c r="R375" i="8"/>
  <c r="C376" i="8"/>
  <c r="AA376" i="8" l="1"/>
  <c r="AD376" i="8"/>
  <c r="L376" i="8"/>
  <c r="N376" i="8"/>
  <c r="W376" i="8" s="1"/>
  <c r="AC376" i="8"/>
  <c r="T376" i="8"/>
  <c r="Y376" i="8"/>
  <c r="R376" i="8"/>
  <c r="O376" i="8"/>
  <c r="AE376" i="8"/>
  <c r="D376" i="8"/>
  <c r="A376" i="8" s="1"/>
  <c r="G376" i="8"/>
  <c r="P376" i="8"/>
  <c r="U376" i="8"/>
  <c r="F376" i="8"/>
  <c r="I376" i="8"/>
  <c r="E376" i="8"/>
  <c r="AB376" i="8"/>
  <c r="X376" i="8"/>
  <c r="Q376" i="8"/>
  <c r="H376" i="8"/>
  <c r="V376" i="8"/>
  <c r="Z376" i="8"/>
  <c r="S376" i="8"/>
  <c r="K376" i="8"/>
  <c r="J376" i="8"/>
  <c r="B376" i="8"/>
  <c r="C377" i="8"/>
  <c r="J377" i="8" l="1"/>
  <c r="P377" i="8"/>
  <c r="AA377" i="8"/>
  <c r="H377" i="8"/>
  <c r="K377" i="8"/>
  <c r="X377" i="8"/>
  <c r="S377" i="8"/>
  <c r="Y377" i="8"/>
  <c r="Q377" i="8"/>
  <c r="R377" i="8"/>
  <c r="AB377" i="8"/>
  <c r="I377" i="8"/>
  <c r="O377" i="8"/>
  <c r="G377" i="8"/>
  <c r="Z377" i="8"/>
  <c r="AE377" i="8"/>
  <c r="F377" i="8"/>
  <c r="U377" i="8"/>
  <c r="AD377" i="8"/>
  <c r="B377" i="8"/>
  <c r="AC377" i="8"/>
  <c r="D377" i="8"/>
  <c r="A377" i="8" s="1"/>
  <c r="N377" i="8"/>
  <c r="W377" i="8" s="1"/>
  <c r="E377" i="8"/>
  <c r="L377" i="8"/>
  <c r="V377" i="8"/>
  <c r="T377" i="8"/>
  <c r="C378" i="8"/>
  <c r="J378" i="8" l="1"/>
  <c r="F378" i="8"/>
  <c r="B378" i="8"/>
  <c r="N378" i="8"/>
  <c r="W378" i="8" s="1"/>
  <c r="P378" i="8"/>
  <c r="O378" i="8"/>
  <c r="X378" i="8"/>
  <c r="AC378" i="8"/>
  <c r="AB378" i="8"/>
  <c r="U378" i="8"/>
  <c r="K378" i="8"/>
  <c r="T378" i="8"/>
  <c r="AD378" i="8"/>
  <c r="G378" i="8"/>
  <c r="L378" i="8"/>
  <c r="AA378" i="8"/>
  <c r="H378" i="8"/>
  <c r="D378" i="8"/>
  <c r="A378" i="8" s="1"/>
  <c r="Y378" i="8"/>
  <c r="AE378" i="8"/>
  <c r="R378" i="8"/>
  <c r="Z378" i="8"/>
  <c r="E378" i="8"/>
  <c r="V378" i="8"/>
  <c r="Q378" i="8"/>
  <c r="I378" i="8"/>
  <c r="S378" i="8"/>
  <c r="C379" i="8"/>
  <c r="I379" i="8" l="1"/>
  <c r="H379" i="8"/>
  <c r="X379" i="8"/>
  <c r="AD379" i="8"/>
  <c r="Z379" i="8"/>
  <c r="R379" i="8"/>
  <c r="T379" i="8"/>
  <c r="V379" i="8"/>
  <c r="P379" i="8"/>
  <c r="O379" i="8"/>
  <c r="L379" i="8"/>
  <c r="AA379" i="8"/>
  <c r="AB379" i="8"/>
  <c r="S379" i="8"/>
  <c r="AE379" i="8"/>
  <c r="U379" i="8"/>
  <c r="F379" i="8"/>
  <c r="B379" i="8"/>
  <c r="J379" i="8"/>
  <c r="G379" i="8"/>
  <c r="E379" i="8"/>
  <c r="K379" i="8"/>
  <c r="N379" i="8"/>
  <c r="W379" i="8" s="1"/>
  <c r="D379" i="8"/>
  <c r="A379" i="8" s="1"/>
  <c r="Q379" i="8"/>
  <c r="AC379" i="8"/>
  <c r="Y379" i="8"/>
  <c r="C380" i="8"/>
  <c r="AB380" i="8" l="1"/>
  <c r="Z380" i="8"/>
  <c r="Q380" i="8"/>
  <c r="L380" i="8"/>
  <c r="V380" i="8"/>
  <c r="S380" i="8"/>
  <c r="G380" i="8"/>
  <c r="P380" i="8"/>
  <c r="O380" i="8"/>
  <c r="X380" i="8"/>
  <c r="U380" i="8"/>
  <c r="I380" i="8"/>
  <c r="R380" i="8"/>
  <c r="AE380" i="8"/>
  <c r="AD380" i="8"/>
  <c r="E380" i="8"/>
  <c r="D380" i="8"/>
  <c r="A380" i="8" s="1"/>
  <c r="N380" i="8"/>
  <c r="W380" i="8" s="1"/>
  <c r="K380" i="8"/>
  <c r="B380" i="8"/>
  <c r="AA380" i="8"/>
  <c r="T380" i="8"/>
  <c r="AC380" i="8"/>
  <c r="J380" i="8"/>
  <c r="Y380" i="8"/>
  <c r="F380" i="8"/>
  <c r="H380" i="8"/>
  <c r="C381" i="8"/>
  <c r="G381" i="8" l="1"/>
  <c r="AA381" i="8"/>
  <c r="AB381" i="8"/>
  <c r="D381" i="8"/>
  <c r="A381" i="8" s="1"/>
  <c r="N381" i="8"/>
  <c r="W381" i="8" s="1"/>
  <c r="V381" i="8"/>
  <c r="Q381" i="8"/>
  <c r="H381" i="8"/>
  <c r="Y381" i="8"/>
  <c r="Z381" i="8"/>
  <c r="O381" i="8"/>
  <c r="AC381" i="8"/>
  <c r="AD381" i="8"/>
  <c r="E381" i="8"/>
  <c r="B381" i="8"/>
  <c r="K381" i="8"/>
  <c r="L381" i="8"/>
  <c r="F381" i="8"/>
  <c r="J381" i="8"/>
  <c r="I381" i="8"/>
  <c r="R381" i="8"/>
  <c r="X381" i="8"/>
  <c r="AE381" i="8"/>
  <c r="S381" i="8"/>
  <c r="P381" i="8"/>
  <c r="U381" i="8"/>
  <c r="T381" i="8"/>
  <c r="C382" i="8"/>
  <c r="G382" i="8" l="1"/>
  <c r="Z382" i="8"/>
  <c r="E382" i="8"/>
  <c r="R382" i="8"/>
  <c r="K382" i="8"/>
  <c r="AA382" i="8"/>
  <c r="AB382" i="8"/>
  <c r="Y382" i="8"/>
  <c r="AE382" i="8"/>
  <c r="J382" i="8"/>
  <c r="AD382" i="8"/>
  <c r="L382" i="8"/>
  <c r="S382" i="8"/>
  <c r="O382" i="8"/>
  <c r="U382" i="8"/>
  <c r="I382" i="8"/>
  <c r="X382" i="8"/>
  <c r="P382" i="8"/>
  <c r="T382" i="8"/>
  <c r="Q382" i="8"/>
  <c r="H382" i="8"/>
  <c r="F382" i="8"/>
  <c r="D382" i="8"/>
  <c r="A382" i="8" s="1"/>
  <c r="N382" i="8"/>
  <c r="W382" i="8" s="1"/>
  <c r="AC382" i="8"/>
  <c r="V382" i="8"/>
  <c r="B382" i="8"/>
  <c r="C383" i="8"/>
  <c r="P383" i="8" l="1"/>
  <c r="Z383" i="8"/>
  <c r="AD383" i="8"/>
  <c r="J383" i="8"/>
  <c r="R383" i="8"/>
  <c r="Q383" i="8"/>
  <c r="E383" i="8"/>
  <c r="U383" i="8"/>
  <c r="AC383" i="8"/>
  <c r="D383" i="8"/>
  <c r="A383" i="8" s="1"/>
  <c r="N383" i="8"/>
  <c r="W383" i="8" s="1"/>
  <c r="Y383" i="8"/>
  <c r="AB383" i="8"/>
  <c r="G383" i="8"/>
  <c r="AA383" i="8"/>
  <c r="AE383" i="8"/>
  <c r="V383" i="8"/>
  <c r="H383" i="8"/>
  <c r="K383" i="8"/>
  <c r="X383" i="8"/>
  <c r="I383" i="8"/>
  <c r="T383" i="8"/>
  <c r="O383" i="8"/>
  <c r="B383" i="8"/>
  <c r="F383" i="8"/>
  <c r="S383" i="8"/>
  <c r="L383" i="8"/>
  <c r="C384" i="8"/>
  <c r="Z384" i="8" l="1"/>
  <c r="AE384" i="8"/>
  <c r="S384" i="8"/>
  <c r="D384" i="8"/>
  <c r="A384" i="8" s="1"/>
  <c r="F384" i="8"/>
  <c r="O384" i="8"/>
  <c r="H384" i="8"/>
  <c r="U384" i="8"/>
  <c r="G384" i="8"/>
  <c r="I384" i="8"/>
  <c r="X384" i="8"/>
  <c r="V384" i="8"/>
  <c r="J384" i="8"/>
  <c r="L384" i="8"/>
  <c r="AD384" i="8"/>
  <c r="K384" i="8"/>
  <c r="E384" i="8"/>
  <c r="N384" i="8"/>
  <c r="W384" i="8" s="1"/>
  <c r="AB384" i="8"/>
  <c r="Q384" i="8"/>
  <c r="Y384" i="8"/>
  <c r="T384" i="8"/>
  <c r="AA384" i="8"/>
  <c r="P384" i="8"/>
  <c r="AC384" i="8"/>
  <c r="B384" i="8"/>
  <c r="R384" i="8"/>
  <c r="C385" i="8"/>
  <c r="O385" i="8" l="1"/>
  <c r="F385" i="8"/>
  <c r="AD385" i="8"/>
  <c r="S385" i="8"/>
  <c r="G385" i="8"/>
  <c r="AB385" i="8"/>
  <c r="AA385" i="8"/>
  <c r="H385" i="8"/>
  <c r="P385" i="8"/>
  <c r="T385" i="8"/>
  <c r="N385" i="8"/>
  <c r="W385" i="8" s="1"/>
  <c r="Q385" i="8"/>
  <c r="K385" i="8"/>
  <c r="X385" i="8"/>
  <c r="J385" i="8"/>
  <c r="AC385" i="8"/>
  <c r="R385" i="8"/>
  <c r="D385" i="8"/>
  <c r="A385" i="8" s="1"/>
  <c r="E385" i="8"/>
  <c r="V385" i="8"/>
  <c r="AE385" i="8"/>
  <c r="I385" i="8"/>
  <c r="U385" i="8"/>
  <c r="Z385" i="8"/>
  <c r="L385" i="8"/>
  <c r="Y385" i="8"/>
  <c r="B385" i="8"/>
  <c r="C386" i="8"/>
  <c r="Z386" i="8" l="1"/>
  <c r="V386" i="8"/>
  <c r="L386" i="8"/>
  <c r="D386" i="8"/>
  <c r="A386" i="8" s="1"/>
  <c r="E386" i="8"/>
  <c r="AE386" i="8"/>
  <c r="AC386" i="8"/>
  <c r="B386" i="8"/>
  <c r="Y386" i="8"/>
  <c r="AB386" i="8"/>
  <c r="J386" i="8"/>
  <c r="AD386" i="8"/>
  <c r="G386" i="8"/>
  <c r="U386" i="8"/>
  <c r="O386" i="8"/>
  <c r="Q386" i="8"/>
  <c r="K386" i="8"/>
  <c r="S386" i="8"/>
  <c r="I386" i="8"/>
  <c r="AA386" i="8"/>
  <c r="P386" i="8"/>
  <c r="X386" i="8"/>
  <c r="H386" i="8"/>
  <c r="N386" i="8"/>
  <c r="W386" i="8" s="1"/>
  <c r="R386" i="8"/>
  <c r="T386" i="8"/>
  <c r="F386" i="8"/>
  <c r="C387" i="8"/>
  <c r="V387" i="8" l="1"/>
  <c r="B387" i="8"/>
  <c r="I387" i="8"/>
  <c r="AB387" i="8"/>
  <c r="AD387" i="8"/>
  <c r="F387" i="8"/>
  <c r="X387" i="8"/>
  <c r="R387" i="8"/>
  <c r="Q387" i="8"/>
  <c r="D387" i="8"/>
  <c r="A387" i="8" s="1"/>
  <c r="AA387" i="8"/>
  <c r="J387" i="8"/>
  <c r="G387" i="8"/>
  <c r="O387" i="8"/>
  <c r="L387" i="8"/>
  <c r="Z387" i="8"/>
  <c r="Y387" i="8"/>
  <c r="N387" i="8"/>
  <c r="W387" i="8" s="1"/>
  <c r="S387" i="8"/>
  <c r="E387" i="8"/>
  <c r="P387" i="8"/>
  <c r="AE387" i="8"/>
  <c r="AC387" i="8"/>
  <c r="H387" i="8"/>
  <c r="T387" i="8"/>
  <c r="U387" i="8"/>
  <c r="K387" i="8"/>
  <c r="C388" i="8"/>
  <c r="L388" i="8" l="1"/>
  <c r="P388" i="8"/>
  <c r="J388" i="8"/>
  <c r="X388" i="8"/>
  <c r="R388" i="8"/>
  <c r="AA388" i="8"/>
  <c r="K388" i="8"/>
  <c r="Z388" i="8"/>
  <c r="Q388" i="8"/>
  <c r="Y388" i="8"/>
  <c r="F388" i="8"/>
  <c r="T388" i="8"/>
  <c r="AE388" i="8"/>
  <c r="I388" i="8"/>
  <c r="E388" i="8"/>
  <c r="N388" i="8"/>
  <c r="W388" i="8" s="1"/>
  <c r="H388" i="8"/>
  <c r="G388" i="8"/>
  <c r="AD388" i="8"/>
  <c r="O388" i="8"/>
  <c r="U388" i="8"/>
  <c r="B388" i="8"/>
  <c r="S388" i="8"/>
  <c r="D388" i="8"/>
  <c r="A388" i="8" s="1"/>
  <c r="AC388" i="8"/>
  <c r="AB388" i="8"/>
  <c r="V388" i="8"/>
  <c r="C389" i="8"/>
  <c r="V389" i="8" l="1"/>
  <c r="T389" i="8"/>
  <c r="J389" i="8"/>
  <c r="D389" i="8"/>
  <c r="A389" i="8" s="1"/>
  <c r="Z389" i="8"/>
  <c r="X389" i="8"/>
  <c r="Q389" i="8"/>
  <c r="AA389" i="8"/>
  <c r="P389" i="8"/>
  <c r="F389" i="8"/>
  <c r="K389" i="8"/>
  <c r="G389" i="8"/>
  <c r="H389" i="8"/>
  <c r="U389" i="8"/>
  <c r="S389" i="8"/>
  <c r="O389" i="8"/>
  <c r="AC389" i="8"/>
  <c r="L389" i="8"/>
  <c r="AE389" i="8"/>
  <c r="Y389" i="8"/>
  <c r="AB389" i="8"/>
  <c r="R389" i="8"/>
  <c r="N389" i="8"/>
  <c r="W389" i="8" s="1"/>
  <c r="I389" i="8"/>
  <c r="E389" i="8"/>
  <c r="AD389" i="8"/>
  <c r="B389" i="8"/>
  <c r="C390" i="8"/>
  <c r="F390" i="8" l="1"/>
  <c r="I390" i="8"/>
  <c r="V390" i="8"/>
  <c r="D390" i="8"/>
  <c r="A390" i="8" s="1"/>
  <c r="N390" i="8"/>
  <c r="W390" i="8" s="1"/>
  <c r="X390" i="8"/>
  <c r="U390" i="8"/>
  <c r="J390" i="8"/>
  <c r="Q390" i="8"/>
  <c r="K390" i="8"/>
  <c r="E390" i="8"/>
  <c r="Z390" i="8"/>
  <c r="S390" i="8"/>
  <c r="AD390" i="8"/>
  <c r="AB390" i="8"/>
  <c r="H390" i="8"/>
  <c r="T390" i="8"/>
  <c r="B390" i="8"/>
  <c r="O390" i="8"/>
  <c r="R390" i="8"/>
  <c r="L390" i="8"/>
  <c r="AE390" i="8"/>
  <c r="Y390" i="8"/>
  <c r="AC390" i="8"/>
  <c r="G390" i="8"/>
  <c r="P390" i="8"/>
  <c r="AA390" i="8"/>
  <c r="C391" i="8"/>
  <c r="AA391" i="8" l="1"/>
  <c r="J391" i="8"/>
  <c r="X391" i="8"/>
  <c r="E391" i="8"/>
  <c r="AE391" i="8"/>
  <c r="V391" i="8"/>
  <c r="F391" i="8"/>
  <c r="AD391" i="8"/>
  <c r="Z391" i="8"/>
  <c r="D391" i="8"/>
  <c r="A391" i="8" s="1"/>
  <c r="U391" i="8"/>
  <c r="I391" i="8"/>
  <c r="Q391" i="8"/>
  <c r="T391" i="8"/>
  <c r="H391" i="8"/>
  <c r="R391" i="8"/>
  <c r="AC391" i="8"/>
  <c r="AB391" i="8"/>
  <c r="B391" i="8"/>
  <c r="L391" i="8"/>
  <c r="O391" i="8"/>
  <c r="P391" i="8"/>
  <c r="K391" i="8"/>
  <c r="N391" i="8"/>
  <c r="W391" i="8" s="1"/>
  <c r="Y391" i="8"/>
  <c r="S391" i="8"/>
  <c r="G391" i="8"/>
  <c r="C392" i="8"/>
  <c r="X392" i="8" l="1"/>
  <c r="V392" i="8"/>
  <c r="L392" i="8"/>
  <c r="N392" i="8"/>
  <c r="W392" i="8" s="1"/>
  <c r="H392" i="8"/>
  <c r="Q392" i="8"/>
  <c r="Y392" i="8"/>
  <c r="AE392" i="8"/>
  <c r="AA392" i="8"/>
  <c r="I392" i="8"/>
  <c r="D392" i="8"/>
  <c r="A392" i="8" s="1"/>
  <c r="P392" i="8"/>
  <c r="R392" i="8"/>
  <c r="T392" i="8"/>
  <c r="S392" i="8"/>
  <c r="G392" i="8"/>
  <c r="AB392" i="8"/>
  <c r="F392" i="8"/>
  <c r="U392" i="8"/>
  <c r="B392" i="8"/>
  <c r="K392" i="8"/>
  <c r="O392" i="8"/>
  <c r="AC392" i="8"/>
  <c r="AD392" i="8"/>
  <c r="Z392" i="8"/>
  <c r="J392" i="8"/>
  <c r="E392" i="8"/>
  <c r="C393" i="8"/>
  <c r="G393" i="8" l="1"/>
  <c r="Y393" i="8"/>
  <c r="F393" i="8"/>
  <c r="AC393" i="8"/>
  <c r="S393" i="8"/>
  <c r="AA393" i="8"/>
  <c r="J393" i="8"/>
  <c r="V393" i="8"/>
  <c r="E393" i="8"/>
  <c r="D393" i="8"/>
  <c r="A393" i="8" s="1"/>
  <c r="Q393" i="8"/>
  <c r="B393" i="8"/>
  <c r="L393" i="8"/>
  <c r="I393" i="8"/>
  <c r="Z393" i="8"/>
  <c r="AE393" i="8"/>
  <c r="N393" i="8"/>
  <c r="W393" i="8" s="1"/>
  <c r="O393" i="8"/>
  <c r="X393" i="8"/>
  <c r="AD393" i="8"/>
  <c r="AB393" i="8"/>
  <c r="P393" i="8"/>
  <c r="K393" i="8"/>
  <c r="T393" i="8"/>
  <c r="R393" i="8"/>
  <c r="H393" i="8"/>
  <c r="U393" i="8"/>
  <c r="C394" i="8"/>
  <c r="AD394" i="8" l="1"/>
  <c r="F394" i="8"/>
  <c r="O394" i="8"/>
  <c r="R394" i="8"/>
  <c r="E394" i="8"/>
  <c r="P394" i="8"/>
  <c r="V394" i="8"/>
  <c r="Q394" i="8"/>
  <c r="U394" i="8"/>
  <c r="K394" i="8"/>
  <c r="N394" i="8"/>
  <c r="W394" i="8" s="1"/>
  <c r="Y394" i="8"/>
  <c r="AB394" i="8"/>
  <c r="H394" i="8"/>
  <c r="AE394" i="8"/>
  <c r="AA394" i="8"/>
  <c r="Z394" i="8"/>
  <c r="D394" i="8"/>
  <c r="A394" i="8" s="1"/>
  <c r="B394" i="8"/>
  <c r="J394" i="8"/>
  <c r="T394" i="8"/>
  <c r="L394" i="8"/>
  <c r="X394" i="8"/>
  <c r="AC394" i="8"/>
  <c r="S394" i="8"/>
  <c r="I394" i="8"/>
  <c r="G394" i="8"/>
  <c r="C395" i="8"/>
  <c r="U395" i="8" l="1"/>
  <c r="AB395" i="8"/>
  <c r="AA395" i="8"/>
  <c r="S395" i="8"/>
  <c r="E395" i="8"/>
  <c r="T395" i="8"/>
  <c r="X395" i="8"/>
  <c r="K395" i="8"/>
  <c r="H395" i="8"/>
  <c r="P395" i="8"/>
  <c r="AE395" i="8"/>
  <c r="Y395" i="8"/>
  <c r="B395" i="8"/>
  <c r="O395" i="8"/>
  <c r="Q395" i="8"/>
  <c r="Z395" i="8"/>
  <c r="D395" i="8"/>
  <c r="A395" i="8" s="1"/>
  <c r="G395" i="8"/>
  <c r="F395" i="8"/>
  <c r="R395" i="8"/>
  <c r="I395" i="8"/>
  <c r="V395" i="8"/>
  <c r="L395" i="8"/>
  <c r="N395" i="8"/>
  <c r="W395" i="8" s="1"/>
  <c r="AC395" i="8"/>
  <c r="J395" i="8"/>
  <c r="AD395" i="8"/>
  <c r="C396" i="8"/>
  <c r="AB396" i="8" l="1"/>
  <c r="U396" i="8"/>
  <c r="B396" i="8"/>
  <c r="L396" i="8"/>
  <c r="Z396" i="8"/>
  <c r="P396" i="8"/>
  <c r="AC396" i="8"/>
  <c r="AA396" i="8"/>
  <c r="AE396" i="8"/>
  <c r="T396" i="8"/>
  <c r="Q396" i="8"/>
  <c r="R396" i="8"/>
  <c r="H396" i="8"/>
  <c r="O396" i="8"/>
  <c r="S396" i="8"/>
  <c r="D396" i="8"/>
  <c r="A396" i="8" s="1"/>
  <c r="N396" i="8"/>
  <c r="W396" i="8" s="1"/>
  <c r="Y396" i="8"/>
  <c r="F396" i="8"/>
  <c r="K396" i="8"/>
  <c r="X396" i="8"/>
  <c r="AD396" i="8"/>
  <c r="I396" i="8"/>
  <c r="V396" i="8"/>
  <c r="E396" i="8"/>
  <c r="J396" i="8"/>
  <c r="G396" i="8"/>
  <c r="C397" i="8"/>
  <c r="Y397" i="8" l="1"/>
  <c r="Z397" i="8"/>
  <c r="AD397" i="8"/>
  <c r="H397" i="8"/>
  <c r="AA397" i="8"/>
  <c r="AB397" i="8"/>
  <c r="O397" i="8"/>
  <c r="V397" i="8"/>
  <c r="T397" i="8"/>
  <c r="Q397" i="8"/>
  <c r="N397" i="8"/>
  <c r="W397" i="8" s="1"/>
  <c r="D397" i="8"/>
  <c r="A397" i="8" s="1"/>
  <c r="R397" i="8"/>
  <c r="L397" i="8"/>
  <c r="I397" i="8"/>
  <c r="X397" i="8"/>
  <c r="F397" i="8"/>
  <c r="U397" i="8"/>
  <c r="P397" i="8"/>
  <c r="S397" i="8"/>
  <c r="AC397" i="8"/>
  <c r="K397" i="8"/>
  <c r="B397" i="8"/>
  <c r="E397" i="8"/>
  <c r="J397" i="8"/>
  <c r="G397" i="8"/>
  <c r="AE397" i="8"/>
  <c r="C398" i="8"/>
  <c r="Z398" i="8" l="1"/>
  <c r="P398" i="8"/>
  <c r="L398" i="8"/>
  <c r="E398" i="8"/>
  <c r="T398" i="8"/>
  <c r="AE398" i="8"/>
  <c r="U398" i="8"/>
  <c r="J398" i="8"/>
  <c r="I398" i="8"/>
  <c r="AC398" i="8"/>
  <c r="Y398" i="8"/>
  <c r="R398" i="8"/>
  <c r="AA398" i="8"/>
  <c r="O398" i="8"/>
  <c r="S398" i="8"/>
  <c r="X398" i="8"/>
  <c r="F398" i="8"/>
  <c r="V398" i="8"/>
  <c r="G398" i="8"/>
  <c r="K398" i="8"/>
  <c r="Q398" i="8"/>
  <c r="AD398" i="8"/>
  <c r="D398" i="8"/>
  <c r="A398" i="8" s="1"/>
  <c r="N398" i="8"/>
  <c r="W398" i="8" s="1"/>
  <c r="B398" i="8"/>
  <c r="H398" i="8"/>
  <c r="AB398" i="8"/>
  <c r="C399" i="8"/>
  <c r="F399" i="8" l="1"/>
  <c r="AE399" i="8"/>
  <c r="S399" i="8"/>
  <c r="N399" i="8"/>
  <c r="W399" i="8" s="1"/>
  <c r="U399" i="8"/>
  <c r="I399" i="8"/>
  <c r="AB399" i="8"/>
  <c r="Q399" i="8"/>
  <c r="H399" i="8"/>
  <c r="O399" i="8"/>
  <c r="E399" i="8"/>
  <c r="AA399" i="8"/>
  <c r="V399" i="8"/>
  <c r="T399" i="8"/>
  <c r="J399" i="8"/>
  <c r="X399" i="8"/>
  <c r="P399" i="8"/>
  <c r="Y399" i="8"/>
  <c r="AC399" i="8"/>
  <c r="R399" i="8"/>
  <c r="Z399" i="8"/>
  <c r="K399" i="8"/>
  <c r="L399" i="8"/>
  <c r="D399" i="8"/>
  <c r="A399" i="8" s="1"/>
  <c r="B399" i="8"/>
  <c r="G399" i="8"/>
  <c r="AD399" i="8"/>
  <c r="C400" i="8"/>
  <c r="V400" i="8" l="1"/>
  <c r="H400" i="8"/>
  <c r="Y400" i="8"/>
  <c r="X400" i="8"/>
  <c r="AD400" i="8"/>
  <c r="Z400" i="8"/>
  <c r="AB400" i="8"/>
  <c r="AE400" i="8"/>
  <c r="L400" i="8"/>
  <c r="I400" i="8"/>
  <c r="T400" i="8"/>
  <c r="AC400" i="8"/>
  <c r="O400" i="8"/>
  <c r="U400" i="8"/>
  <c r="G400" i="8"/>
  <c r="B400" i="8"/>
  <c r="D400" i="8"/>
  <c r="A400" i="8" s="1"/>
  <c r="N400" i="8"/>
  <c r="W400" i="8" s="1"/>
  <c r="S400" i="8"/>
  <c r="F400" i="8"/>
  <c r="AA400" i="8"/>
  <c r="P400" i="8"/>
  <c r="J400" i="8"/>
  <c r="Q400" i="8"/>
  <c r="R400" i="8"/>
  <c r="E400" i="8"/>
  <c r="K400" i="8"/>
  <c r="C401" i="8"/>
  <c r="F401" i="8" l="1"/>
  <c r="Z401" i="8"/>
  <c r="J401" i="8"/>
  <c r="D401" i="8"/>
  <c r="A401" i="8" s="1"/>
  <c r="V401" i="8"/>
  <c r="G401" i="8"/>
  <c r="AD401" i="8"/>
  <c r="B401" i="8"/>
  <c r="AB401" i="8"/>
  <c r="AC401" i="8"/>
  <c r="X401" i="8"/>
  <c r="I401" i="8"/>
  <c r="O401" i="8"/>
  <c r="AA401" i="8"/>
  <c r="U401" i="8"/>
  <c r="Q401" i="8"/>
  <c r="R401" i="8"/>
  <c r="S401" i="8"/>
  <c r="AE401" i="8"/>
  <c r="H401" i="8"/>
  <c r="L401" i="8"/>
  <c r="P401" i="8"/>
  <c r="N401" i="8"/>
  <c r="W401" i="8" s="1"/>
  <c r="K401" i="8"/>
  <c r="Y401" i="8"/>
  <c r="T401" i="8"/>
  <c r="E401" i="8"/>
  <c r="C402" i="8"/>
  <c r="Y402" i="8" l="1"/>
  <c r="P402" i="8"/>
  <c r="E402" i="8"/>
  <c r="D402" i="8"/>
  <c r="A402" i="8" s="1"/>
  <c r="AA402" i="8"/>
  <c r="R402" i="8"/>
  <c r="AD402" i="8"/>
  <c r="J402" i="8"/>
  <c r="L402" i="8"/>
  <c r="G402" i="8"/>
  <c r="Z402" i="8"/>
  <c r="AB402" i="8"/>
  <c r="V402" i="8"/>
  <c r="X402" i="8"/>
  <c r="AC402" i="8"/>
  <c r="I402" i="8"/>
  <c r="AE402" i="8"/>
  <c r="B402" i="8"/>
  <c r="F402" i="8"/>
  <c r="N402" i="8"/>
  <c r="W402" i="8" s="1"/>
  <c r="T402" i="8"/>
  <c r="S402" i="8"/>
  <c r="U402" i="8"/>
  <c r="K402" i="8"/>
  <c r="O402" i="8"/>
  <c r="Q402" i="8"/>
  <c r="H402" i="8"/>
  <c r="C403" i="8"/>
  <c r="AE403" i="8" l="1"/>
  <c r="J403" i="8"/>
  <c r="R403" i="8"/>
  <c r="D403" i="8"/>
  <c r="A403" i="8" s="1"/>
  <c r="S403" i="8"/>
  <c r="L403" i="8"/>
  <c r="Y403" i="8"/>
  <c r="V403" i="8"/>
  <c r="AD403" i="8"/>
  <c r="AA403" i="8"/>
  <c r="U403" i="8"/>
  <c r="B403" i="8"/>
  <c r="AB403" i="8"/>
  <c r="N403" i="8"/>
  <c r="W403" i="8" s="1"/>
  <c r="K403" i="8"/>
  <c r="O403" i="8"/>
  <c r="Q403" i="8"/>
  <c r="P403" i="8"/>
  <c r="F403" i="8"/>
  <c r="H403" i="8"/>
  <c r="I403" i="8"/>
  <c r="T403" i="8"/>
  <c r="E403" i="8"/>
  <c r="X403" i="8"/>
  <c r="Z403" i="8"/>
  <c r="G403" i="8"/>
  <c r="AC403" i="8"/>
  <c r="C404" i="8"/>
  <c r="N404" i="8" l="1"/>
  <c r="W404" i="8" s="1"/>
  <c r="D404" i="8"/>
  <c r="A404" i="8" s="1"/>
  <c r="K404" i="8"/>
  <c r="X404" i="8"/>
  <c r="L404" i="8"/>
  <c r="P404" i="8"/>
  <c r="T404" i="8"/>
  <c r="AA404" i="8"/>
  <c r="V404" i="8"/>
  <c r="U404" i="8"/>
  <c r="H404" i="8"/>
  <c r="Y404" i="8"/>
  <c r="Z404" i="8"/>
  <c r="G404" i="8"/>
  <c r="AE404" i="8"/>
  <c r="S404" i="8"/>
  <c r="F404" i="8"/>
  <c r="E404" i="8"/>
  <c r="R404" i="8"/>
  <c r="B404" i="8"/>
  <c r="J404" i="8"/>
  <c r="O404" i="8"/>
  <c r="Q404" i="8"/>
  <c r="AC404" i="8"/>
  <c r="AB404" i="8"/>
  <c r="I404" i="8"/>
  <c r="AD404" i="8"/>
  <c r="C405" i="8"/>
  <c r="N405" i="8" l="1"/>
  <c r="W405" i="8" s="1"/>
  <c r="D405" i="8"/>
  <c r="A405" i="8" s="1"/>
  <c r="Q405" i="8"/>
  <c r="U405" i="8"/>
  <c r="AD405" i="8"/>
  <c r="Z405" i="8"/>
  <c r="AB405" i="8"/>
  <c r="E405" i="8"/>
  <c r="X405" i="8"/>
  <c r="S405" i="8"/>
  <c r="I405" i="8"/>
  <c r="V405" i="8"/>
  <c r="H405" i="8"/>
  <c r="R405" i="8"/>
  <c r="J405" i="8"/>
  <c r="G405" i="8"/>
  <c r="T405" i="8"/>
  <c r="F405" i="8"/>
  <c r="AA405" i="8"/>
  <c r="P405" i="8"/>
  <c r="Y405" i="8"/>
  <c r="AC405" i="8"/>
  <c r="O405" i="8"/>
  <c r="AE405" i="8"/>
  <c r="B405" i="8"/>
  <c r="K405" i="8"/>
  <c r="L405" i="8"/>
  <c r="C406" i="8"/>
  <c r="N406" i="8" l="1"/>
  <c r="W406" i="8" s="1"/>
  <c r="D406" i="8"/>
  <c r="A406" i="8" s="1"/>
  <c r="AD406" i="8"/>
  <c r="Z406" i="8"/>
  <c r="L406" i="8"/>
  <c r="AA406" i="8"/>
  <c r="E406" i="8"/>
  <c r="U406" i="8"/>
  <c r="T406" i="8"/>
  <c r="Q406" i="8"/>
  <c r="G406" i="8"/>
  <c r="X406" i="8"/>
  <c r="AE406" i="8"/>
  <c r="F406" i="8"/>
  <c r="S406" i="8"/>
  <c r="O406" i="8"/>
  <c r="R406" i="8"/>
  <c r="K406" i="8"/>
  <c r="V406" i="8"/>
  <c r="B406" i="8"/>
  <c r="J406" i="8"/>
  <c r="AB406" i="8"/>
  <c r="Y406" i="8"/>
  <c r="I406" i="8"/>
  <c r="H406" i="8"/>
  <c r="P406" i="8"/>
  <c r="AC406" i="8"/>
  <c r="C407" i="8"/>
  <c r="D407" i="8" l="1"/>
  <c r="A407" i="8" s="1"/>
  <c r="N407" i="8"/>
  <c r="W407" i="8" s="1"/>
  <c r="J407" i="8"/>
  <c r="I407" i="8"/>
  <c r="S407" i="8"/>
  <c r="R407" i="8"/>
  <c r="AB407" i="8"/>
  <c r="K407" i="8"/>
  <c r="AC407" i="8"/>
  <c r="Z407" i="8"/>
  <c r="B407" i="8"/>
  <c r="U407" i="8"/>
  <c r="X407" i="8"/>
  <c r="H407" i="8"/>
  <c r="L407" i="8"/>
  <c r="AA407" i="8"/>
  <c r="G407" i="8"/>
  <c r="P407" i="8"/>
  <c r="O407" i="8"/>
  <c r="AD407" i="8"/>
  <c r="V407" i="8"/>
  <c r="Y407" i="8"/>
  <c r="AE407" i="8"/>
  <c r="E407" i="8"/>
  <c r="F407" i="8"/>
  <c r="Q407" i="8"/>
  <c r="T407" i="8"/>
  <c r="C408" i="8"/>
  <c r="N408" i="8" l="1"/>
  <c r="W408" i="8" s="1"/>
  <c r="F408" i="8"/>
  <c r="K408" i="8"/>
  <c r="AD408" i="8"/>
  <c r="AC408" i="8"/>
  <c r="H408" i="8"/>
  <c r="E408" i="8"/>
  <c r="R408" i="8"/>
  <c r="P408" i="8"/>
  <c r="Y408" i="8"/>
  <c r="B408" i="8"/>
  <c r="U408" i="8"/>
  <c r="S408" i="8"/>
  <c r="X408" i="8"/>
  <c r="Z408" i="8"/>
  <c r="T408" i="8"/>
  <c r="J408" i="8"/>
  <c r="AA408" i="8"/>
  <c r="AB408" i="8"/>
  <c r="AE408" i="8"/>
  <c r="Q408" i="8"/>
  <c r="L408" i="8"/>
  <c r="G408" i="8"/>
  <c r="D408" i="8"/>
  <c r="A408" i="8" s="1"/>
  <c r="O408" i="8"/>
  <c r="I408" i="8"/>
  <c r="V408" i="8"/>
  <c r="C409" i="8"/>
  <c r="D409" i="8" l="1"/>
  <c r="A409" i="8" s="1"/>
  <c r="N409" i="8"/>
  <c r="W409" i="8" s="1"/>
  <c r="S409" i="8"/>
  <c r="AB409" i="8"/>
  <c r="G409" i="8"/>
  <c r="U409" i="8"/>
  <c r="R409" i="8"/>
  <c r="I409" i="8"/>
  <c r="V409" i="8"/>
  <c r="T409" i="8"/>
  <c r="Y409" i="8"/>
  <c r="AC409" i="8"/>
  <c r="AA409" i="8"/>
  <c r="F409" i="8"/>
  <c r="E409" i="8"/>
  <c r="J409" i="8"/>
  <c r="K409" i="8"/>
  <c r="H409" i="8"/>
  <c r="AE409" i="8"/>
  <c r="AD409" i="8"/>
  <c r="P409" i="8"/>
  <c r="B409" i="8"/>
  <c r="Z409" i="8"/>
  <c r="X409" i="8"/>
  <c r="O409" i="8"/>
  <c r="Q409" i="8"/>
  <c r="L409" i="8"/>
  <c r="C410" i="8"/>
  <c r="N410" i="8" l="1"/>
  <c r="W410" i="8" s="1"/>
  <c r="X410" i="8"/>
  <c r="AB410" i="8"/>
  <c r="E410" i="8"/>
  <c r="AA410" i="8"/>
  <c r="G410" i="8"/>
  <c r="AD410" i="8"/>
  <c r="P410" i="8"/>
  <c r="T410" i="8"/>
  <c r="O410" i="8"/>
  <c r="U410" i="8"/>
  <c r="Q410" i="8"/>
  <c r="F410" i="8"/>
  <c r="S410" i="8"/>
  <c r="L410" i="8"/>
  <c r="AE410" i="8"/>
  <c r="V410" i="8"/>
  <c r="D410" i="8"/>
  <c r="A410" i="8" s="1"/>
  <c r="Y410" i="8"/>
  <c r="R410" i="8"/>
  <c r="J410" i="8"/>
  <c r="AC410" i="8"/>
  <c r="K410" i="8"/>
  <c r="B410" i="8"/>
  <c r="H410" i="8"/>
  <c r="I410" i="8"/>
  <c r="Z410" i="8"/>
  <c r="C411" i="8"/>
  <c r="D411" i="8" l="1"/>
  <c r="A411" i="8" s="1"/>
  <c r="N411" i="8"/>
  <c r="W411" i="8" s="1"/>
  <c r="B411" i="8"/>
  <c r="K411" i="8"/>
  <c r="AA411" i="8"/>
  <c r="AD411" i="8"/>
  <c r="X411" i="8"/>
  <c r="H411" i="8"/>
  <c r="AC411" i="8"/>
  <c r="V411" i="8"/>
  <c r="U411" i="8"/>
  <c r="Q411" i="8"/>
  <c r="G411" i="8"/>
  <c r="AE411" i="8"/>
  <c r="P411" i="8"/>
  <c r="I411" i="8"/>
  <c r="AB411" i="8"/>
  <c r="O411" i="8"/>
  <c r="E411" i="8"/>
  <c r="L411" i="8"/>
  <c r="F411" i="8"/>
  <c r="J411" i="8"/>
  <c r="R411" i="8"/>
  <c r="T411" i="8"/>
  <c r="S411" i="8"/>
  <c r="Z411" i="8"/>
  <c r="Y411" i="8"/>
  <c r="C412" i="8"/>
  <c r="D412" i="8" l="1"/>
  <c r="A412" i="8" s="1"/>
  <c r="N412" i="8"/>
  <c r="W412" i="8" s="1"/>
  <c r="Z412" i="8"/>
  <c r="Y412" i="8"/>
  <c r="AC412" i="8"/>
  <c r="V412" i="8"/>
  <c r="F412" i="8"/>
  <c r="J412" i="8"/>
  <c r="T412" i="8"/>
  <c r="K412" i="8"/>
  <c r="H412" i="8"/>
  <c r="P412" i="8"/>
  <c r="X412" i="8"/>
  <c r="AD412" i="8"/>
  <c r="AB412" i="8"/>
  <c r="G412" i="8"/>
  <c r="AA412" i="8"/>
  <c r="B412" i="8"/>
  <c r="R412" i="8"/>
  <c r="E412" i="8"/>
  <c r="AE412" i="8"/>
  <c r="S412" i="8"/>
  <c r="Q412" i="8"/>
  <c r="L412" i="8"/>
  <c r="U412" i="8"/>
  <c r="I412" i="8"/>
  <c r="O412" i="8"/>
  <c r="C413" i="8"/>
  <c r="N413" i="8" l="1"/>
  <c r="W413" i="8" s="1"/>
  <c r="H413" i="8"/>
  <c r="V413" i="8"/>
  <c r="K413" i="8"/>
  <c r="L413" i="8"/>
  <c r="P413" i="8"/>
  <c r="S413" i="8"/>
  <c r="Y413" i="8"/>
  <c r="AE413" i="8"/>
  <c r="Q413" i="8"/>
  <c r="G413" i="8"/>
  <c r="F413" i="8"/>
  <c r="AB413" i="8"/>
  <c r="B413" i="8"/>
  <c r="E413" i="8"/>
  <c r="U413" i="8"/>
  <c r="AD413" i="8"/>
  <c r="D413" i="8"/>
  <c r="A413" i="8" s="1"/>
  <c r="O413" i="8"/>
  <c r="R413" i="8"/>
  <c r="J413" i="8"/>
  <c r="AC413" i="8"/>
  <c r="I413" i="8"/>
  <c r="T413" i="8"/>
  <c r="AA413" i="8"/>
  <c r="X413" i="8"/>
  <c r="Z413" i="8"/>
  <c r="C414" i="8"/>
  <c r="D414" i="8" l="1"/>
  <c r="A414" i="8" s="1"/>
  <c r="N414" i="8"/>
  <c r="W414" i="8" s="1"/>
  <c r="L414" i="8"/>
  <c r="AB414" i="8"/>
  <c r="AE414" i="8"/>
  <c r="K414" i="8"/>
  <c r="E414" i="8"/>
  <c r="V414" i="8"/>
  <c r="Z414" i="8"/>
  <c r="O414" i="8"/>
  <c r="U414" i="8"/>
  <c r="R414" i="8"/>
  <c r="Y414" i="8"/>
  <c r="AA414" i="8"/>
  <c r="F414" i="8"/>
  <c r="I414" i="8"/>
  <c r="S414" i="8"/>
  <c r="P414" i="8"/>
  <c r="J414" i="8"/>
  <c r="T414" i="8"/>
  <c r="X414" i="8"/>
  <c r="B414" i="8"/>
  <c r="H414" i="8"/>
  <c r="G414" i="8"/>
  <c r="AD414" i="8"/>
  <c r="Q414" i="8"/>
  <c r="AC414" i="8"/>
  <c r="C415" i="8"/>
  <c r="N415" i="8" l="1"/>
  <c r="W415" i="8" s="1"/>
  <c r="AE415" i="8"/>
  <c r="K415" i="8"/>
  <c r="U415" i="8"/>
  <c r="AA415" i="8"/>
  <c r="L415" i="8"/>
  <c r="X415" i="8"/>
  <c r="S415" i="8"/>
  <c r="F415" i="8"/>
  <c r="P415" i="8"/>
  <c r="AB415" i="8"/>
  <c r="D415" i="8"/>
  <c r="A415" i="8" s="1"/>
  <c r="H415" i="8"/>
  <c r="E415" i="8"/>
  <c r="Q415" i="8"/>
  <c r="O415" i="8"/>
  <c r="G415" i="8"/>
  <c r="V415" i="8"/>
  <c r="Y415" i="8"/>
  <c r="Z415" i="8"/>
  <c r="AD415" i="8"/>
  <c r="I415" i="8"/>
  <c r="AC415" i="8"/>
  <c r="J415" i="8"/>
  <c r="T415" i="8"/>
  <c r="B415" i="8"/>
  <c r="R415" i="8"/>
  <c r="C416" i="8"/>
  <c r="N416" i="8" l="1"/>
  <c r="W416" i="8" s="1"/>
  <c r="D416" i="8"/>
  <c r="A416" i="8" s="1"/>
  <c r="AB416" i="8"/>
  <c r="G416" i="8"/>
  <c r="E416" i="8"/>
  <c r="J416" i="8"/>
  <c r="AA416" i="8"/>
  <c r="R416" i="8"/>
  <c r="H416" i="8"/>
  <c r="K416" i="8"/>
  <c r="Y416" i="8"/>
  <c r="AC416" i="8"/>
  <c r="Q416" i="8"/>
  <c r="X416" i="8"/>
  <c r="Z416" i="8"/>
  <c r="AE416" i="8"/>
  <c r="P416" i="8"/>
  <c r="F416" i="8"/>
  <c r="T416" i="8"/>
  <c r="V416" i="8"/>
  <c r="U416" i="8"/>
  <c r="B416" i="8"/>
  <c r="I416" i="8"/>
  <c r="L416" i="8"/>
  <c r="AD416" i="8"/>
  <c r="S416" i="8"/>
  <c r="O416" i="8"/>
  <c r="C417" i="8"/>
  <c r="D417" i="8" l="1"/>
  <c r="A417" i="8" s="1"/>
  <c r="N417" i="8"/>
  <c r="W417" i="8" s="1"/>
  <c r="J417" i="8"/>
  <c r="AC417" i="8"/>
  <c r="S417" i="8"/>
  <c r="T417" i="8"/>
  <c r="Q417" i="8"/>
  <c r="P417" i="8"/>
  <c r="Z417" i="8"/>
  <c r="Y417" i="8"/>
  <c r="B417" i="8"/>
  <c r="L417" i="8"/>
  <c r="AB417" i="8"/>
  <c r="AD417" i="8"/>
  <c r="E417" i="8"/>
  <c r="V417" i="8"/>
  <c r="X417" i="8"/>
  <c r="F417" i="8"/>
  <c r="AE417" i="8"/>
  <c r="G417" i="8"/>
  <c r="AA417" i="8"/>
  <c r="H417" i="8"/>
  <c r="I417" i="8"/>
  <c r="R417" i="8"/>
  <c r="U417" i="8"/>
  <c r="K417" i="8"/>
  <c r="O417" i="8"/>
  <c r="C418" i="8"/>
  <c r="N418" i="8" l="1"/>
  <c r="W418" i="8" s="1"/>
  <c r="V418" i="8"/>
  <c r="R418" i="8"/>
  <c r="AC418" i="8"/>
  <c r="D418" i="8"/>
  <c r="A418" i="8" s="1"/>
  <c r="X418" i="8"/>
  <c r="AA418" i="8"/>
  <c r="AE418" i="8"/>
  <c r="Z418" i="8"/>
  <c r="P418" i="8"/>
  <c r="AB418" i="8"/>
  <c r="G418" i="8"/>
  <c r="E418" i="8"/>
  <c r="K418" i="8"/>
  <c r="O418" i="8"/>
  <c r="Q418" i="8"/>
  <c r="U418" i="8"/>
  <c r="T418" i="8"/>
  <c r="Y418" i="8"/>
  <c r="S418" i="8"/>
  <c r="AD418" i="8"/>
  <c r="F418" i="8"/>
  <c r="I418" i="8"/>
  <c r="B418" i="8"/>
  <c r="L418" i="8"/>
  <c r="H418" i="8"/>
  <c r="J418" i="8"/>
  <c r="C419" i="8"/>
  <c r="D419" i="8" l="1"/>
  <c r="A419" i="8" s="1"/>
  <c r="N419" i="8"/>
  <c r="W419" i="8" s="1"/>
  <c r="P419" i="8"/>
  <c r="AE419" i="8"/>
  <c r="G419" i="8"/>
  <c r="V419" i="8"/>
  <c r="R419" i="8"/>
  <c r="L419" i="8"/>
  <c r="AD419" i="8"/>
  <c r="H419" i="8"/>
  <c r="AB419" i="8"/>
  <c r="U419" i="8"/>
  <c r="AC419" i="8"/>
  <c r="AA419" i="8"/>
  <c r="X419" i="8"/>
  <c r="J419" i="8"/>
  <c r="Q419" i="8"/>
  <c r="I419" i="8"/>
  <c r="Z419" i="8"/>
  <c r="O419" i="8"/>
  <c r="B419" i="8"/>
  <c r="K419" i="8"/>
  <c r="T419" i="8"/>
  <c r="Y419" i="8"/>
  <c r="S419" i="8"/>
  <c r="E419" i="8"/>
  <c r="F419" i="8"/>
  <c r="C420" i="8"/>
  <c r="D420" i="8" l="1"/>
  <c r="A420" i="8" s="1"/>
  <c r="N420" i="8"/>
  <c r="W420" i="8" s="1"/>
  <c r="AB420" i="8"/>
  <c r="T420" i="8"/>
  <c r="I420" i="8"/>
  <c r="B420" i="8"/>
  <c r="Z420" i="8"/>
  <c r="X420" i="8"/>
  <c r="S420" i="8"/>
  <c r="AC420" i="8"/>
  <c r="G420" i="8"/>
  <c r="K420" i="8"/>
  <c r="O420" i="8"/>
  <c r="AE420" i="8"/>
  <c r="J420" i="8"/>
  <c r="U420" i="8"/>
  <c r="R420" i="8"/>
  <c r="Y420" i="8"/>
  <c r="F420" i="8"/>
  <c r="L420" i="8"/>
  <c r="AA420" i="8"/>
  <c r="AD420" i="8"/>
  <c r="P420" i="8"/>
  <c r="E420" i="8"/>
  <c r="V420" i="8"/>
  <c r="H420" i="8"/>
  <c r="Q420" i="8"/>
  <c r="C421" i="8"/>
  <c r="D421" i="8" l="1"/>
  <c r="A421" i="8" s="1"/>
  <c r="N421" i="8"/>
  <c r="W421" i="8" s="1"/>
  <c r="Y421" i="8"/>
  <c r="AA421" i="8"/>
  <c r="AD421" i="8"/>
  <c r="AC421" i="8"/>
  <c r="AB421" i="8"/>
  <c r="T421" i="8"/>
  <c r="L421" i="8"/>
  <c r="Q421" i="8"/>
  <c r="R421" i="8"/>
  <c r="E421" i="8"/>
  <c r="Z421" i="8"/>
  <c r="V421" i="8"/>
  <c r="AE421" i="8"/>
  <c r="F421" i="8"/>
  <c r="X421" i="8"/>
  <c r="B421" i="8"/>
  <c r="I421" i="8"/>
  <c r="U421" i="8"/>
  <c r="G421" i="8"/>
  <c r="P421" i="8"/>
  <c r="O421" i="8"/>
  <c r="S421" i="8"/>
  <c r="J421" i="8"/>
  <c r="H421" i="8"/>
  <c r="K421" i="8"/>
  <c r="C422" i="8"/>
  <c r="D422" i="8" l="1"/>
  <c r="A422" i="8" s="1"/>
  <c r="H422" i="8"/>
  <c r="U422" i="8"/>
  <c r="J422" i="8"/>
  <c r="S422" i="8"/>
  <c r="O422" i="8"/>
  <c r="I422" i="8"/>
  <c r="F422" i="8"/>
  <c r="G422" i="8"/>
  <c r="Y422" i="8"/>
  <c r="P422" i="8"/>
  <c r="AD422" i="8"/>
  <c r="B422" i="8"/>
  <c r="X422" i="8"/>
  <c r="V422" i="8"/>
  <c r="AA422" i="8"/>
  <c r="T422" i="8"/>
  <c r="N422" i="8"/>
  <c r="W422" i="8" s="1"/>
  <c r="AB422" i="8"/>
  <c r="E422" i="8"/>
  <c r="K422" i="8"/>
  <c r="L422" i="8"/>
  <c r="Q422" i="8"/>
  <c r="Z422" i="8"/>
  <c r="R422" i="8"/>
  <c r="AE422" i="8"/>
  <c r="AC422" i="8"/>
  <c r="C423" i="8"/>
  <c r="D423" i="8" l="1"/>
  <c r="A423" i="8" s="1"/>
  <c r="N423" i="8"/>
  <c r="W423" i="8" s="1"/>
  <c r="I423" i="8"/>
  <c r="U423" i="8"/>
  <c r="AE423" i="8"/>
  <c r="K423" i="8"/>
  <c r="F423" i="8"/>
  <c r="Q423" i="8"/>
  <c r="Y423" i="8"/>
  <c r="S423" i="8"/>
  <c r="L423" i="8"/>
  <c r="P423" i="8"/>
  <c r="G423" i="8"/>
  <c r="R423" i="8"/>
  <c r="J423" i="8"/>
  <c r="AD423" i="8"/>
  <c r="AB423" i="8"/>
  <c r="E423" i="8"/>
  <c r="Z423" i="8"/>
  <c r="T423" i="8"/>
  <c r="AA423" i="8"/>
  <c r="AC423" i="8"/>
  <c r="O423" i="8"/>
  <c r="H423" i="8"/>
  <c r="V423" i="8"/>
  <c r="X423" i="8"/>
  <c r="B423" i="8"/>
  <c r="C424" i="8"/>
  <c r="N424" i="8" l="1"/>
  <c r="W424" i="8" s="1"/>
  <c r="D424" i="8"/>
  <c r="A424" i="8" s="1"/>
  <c r="X424" i="8"/>
  <c r="P424" i="8"/>
  <c r="Q424" i="8"/>
  <c r="F424" i="8"/>
  <c r="AE424" i="8"/>
  <c r="I424" i="8"/>
  <c r="B424" i="8"/>
  <c r="E424" i="8"/>
  <c r="L424" i="8"/>
  <c r="J424" i="8"/>
  <c r="H424" i="8"/>
  <c r="AD424" i="8"/>
  <c r="AC424" i="8"/>
  <c r="AA424" i="8"/>
  <c r="V424" i="8"/>
  <c r="R424" i="8"/>
  <c r="S424" i="8"/>
  <c r="U424" i="8"/>
  <c r="Y424" i="8"/>
  <c r="O424" i="8"/>
  <c r="Z424" i="8"/>
  <c r="AB424" i="8"/>
  <c r="K424" i="8"/>
  <c r="T424" i="8"/>
  <c r="G424" i="8"/>
  <c r="C425" i="8"/>
  <c r="N425" i="8" l="1"/>
  <c r="W425" i="8" s="1"/>
  <c r="D425" i="8"/>
  <c r="A425" i="8" s="1"/>
  <c r="AE425" i="8"/>
  <c r="Z425" i="8"/>
  <c r="I425" i="8"/>
  <c r="E425" i="8"/>
  <c r="AC425" i="8"/>
  <c r="AB425" i="8"/>
  <c r="X425" i="8"/>
  <c r="P425" i="8"/>
  <c r="R425" i="8"/>
  <c r="B425" i="8"/>
  <c r="O425" i="8"/>
  <c r="H425" i="8"/>
  <c r="V425" i="8"/>
  <c r="K425" i="8"/>
  <c r="Y425" i="8"/>
  <c r="F425" i="8"/>
  <c r="AD425" i="8"/>
  <c r="AA425" i="8"/>
  <c r="S425" i="8"/>
  <c r="Q425" i="8"/>
  <c r="T425" i="8"/>
  <c r="G425" i="8"/>
  <c r="U425" i="8"/>
  <c r="L425" i="8"/>
  <c r="J425" i="8"/>
  <c r="C426" i="8"/>
  <c r="D426" i="8" l="1"/>
  <c r="A426" i="8" s="1"/>
  <c r="N426" i="8"/>
  <c r="W426" i="8" s="1"/>
  <c r="AB426" i="8"/>
  <c r="AA426" i="8"/>
  <c r="L426" i="8"/>
  <c r="H426" i="8"/>
  <c r="Q426" i="8"/>
  <c r="T426" i="8"/>
  <c r="R426" i="8"/>
  <c r="X426" i="8"/>
  <c r="S426" i="8"/>
  <c r="AE426" i="8"/>
  <c r="AC426" i="8"/>
  <c r="K426" i="8"/>
  <c r="P426" i="8"/>
  <c r="I426" i="8"/>
  <c r="Z426" i="8"/>
  <c r="O426" i="8"/>
  <c r="E426" i="8"/>
  <c r="B426" i="8"/>
  <c r="J426" i="8"/>
  <c r="V426" i="8"/>
  <c r="U426" i="8"/>
  <c r="G426" i="8"/>
  <c r="AD426" i="8"/>
  <c r="F426" i="8"/>
  <c r="Y426" i="8"/>
  <c r="C427" i="8"/>
  <c r="D427" i="8" l="1"/>
  <c r="A427" i="8" s="1"/>
  <c r="N427" i="8"/>
  <c r="W427" i="8" s="1"/>
  <c r="U427" i="8"/>
  <c r="S427" i="8"/>
  <c r="Y427" i="8"/>
  <c r="X427" i="8"/>
  <c r="O427" i="8"/>
  <c r="AB427" i="8"/>
  <c r="Z427" i="8"/>
  <c r="AD427" i="8"/>
  <c r="J427" i="8"/>
  <c r="Q427" i="8"/>
  <c r="B427" i="8"/>
  <c r="E427" i="8"/>
  <c r="K427" i="8"/>
  <c r="H427" i="8"/>
  <c r="AE427" i="8"/>
  <c r="I427" i="8"/>
  <c r="AC427" i="8"/>
  <c r="P427" i="8"/>
  <c r="F427" i="8"/>
  <c r="L427" i="8"/>
  <c r="G427" i="8"/>
  <c r="AA427" i="8"/>
  <c r="R427" i="8"/>
  <c r="V427" i="8"/>
  <c r="T427" i="8"/>
  <c r="C428" i="8"/>
  <c r="D428" i="8" l="1"/>
  <c r="A428" i="8" s="1"/>
  <c r="N428" i="8"/>
  <c r="W428" i="8" s="1"/>
  <c r="I428" i="8"/>
  <c r="Y428" i="8"/>
  <c r="R428" i="8"/>
  <c r="U428" i="8"/>
  <c r="F428" i="8"/>
  <c r="O428" i="8"/>
  <c r="L428" i="8"/>
  <c r="P428" i="8"/>
  <c r="V428" i="8"/>
  <c r="AE428" i="8"/>
  <c r="B428" i="8"/>
  <c r="AB428" i="8"/>
  <c r="AA428" i="8"/>
  <c r="T428" i="8"/>
  <c r="Z428" i="8"/>
  <c r="Q428" i="8"/>
  <c r="AD428" i="8"/>
  <c r="G428" i="8"/>
  <c r="E428" i="8"/>
  <c r="H428" i="8"/>
  <c r="AC428" i="8"/>
  <c r="X428" i="8"/>
  <c r="K428" i="8"/>
  <c r="J428" i="8"/>
  <c r="S428" i="8"/>
  <c r="C429" i="8"/>
  <c r="N429" i="8" l="1"/>
  <c r="W429" i="8" s="1"/>
  <c r="D429" i="8"/>
  <c r="A429" i="8" s="1"/>
  <c r="T429" i="8"/>
  <c r="AA429" i="8"/>
  <c r="P429" i="8"/>
  <c r="F429" i="8"/>
  <c r="U429" i="8"/>
  <c r="E429" i="8"/>
  <c r="Y429" i="8"/>
  <c r="AC429" i="8"/>
  <c r="K429" i="8"/>
  <c r="S429" i="8"/>
  <c r="H429" i="8"/>
  <c r="R429" i="8"/>
  <c r="O429" i="8"/>
  <c r="B429" i="8"/>
  <c r="AE429" i="8"/>
  <c r="AD429" i="8"/>
  <c r="G429" i="8"/>
  <c r="X429" i="8"/>
  <c r="J429" i="8"/>
  <c r="Z429" i="8"/>
  <c r="L429" i="8"/>
  <c r="I429" i="8"/>
  <c r="AB429" i="8"/>
  <c r="Q429" i="8"/>
  <c r="V429" i="8"/>
  <c r="C430" i="8"/>
  <c r="D430" i="8" l="1"/>
  <c r="A430" i="8" s="1"/>
  <c r="N430" i="8"/>
  <c r="W430" i="8" s="1"/>
  <c r="L430" i="8"/>
  <c r="R430" i="8"/>
  <c r="J430" i="8"/>
  <c r="AA430" i="8"/>
  <c r="Y430" i="8"/>
  <c r="AB430" i="8"/>
  <c r="B430" i="8"/>
  <c r="F430" i="8"/>
  <c r="AE430" i="8"/>
  <c r="Z430" i="8"/>
  <c r="H430" i="8"/>
  <c r="E430" i="8"/>
  <c r="I430" i="8"/>
  <c r="G430" i="8"/>
  <c r="U430" i="8"/>
  <c r="AD430" i="8"/>
  <c r="T430" i="8"/>
  <c r="AC430" i="8"/>
  <c r="V430" i="8"/>
  <c r="K430" i="8"/>
  <c r="S430" i="8"/>
  <c r="P430" i="8"/>
  <c r="X430" i="8"/>
  <c r="O430" i="8"/>
  <c r="Q430" i="8"/>
  <c r="C431" i="8"/>
  <c r="N431" i="8" l="1"/>
  <c r="W431" i="8" s="1"/>
  <c r="D431" i="8"/>
  <c r="A431" i="8" s="1"/>
  <c r="K431" i="8"/>
  <c r="AB431" i="8"/>
  <c r="S431" i="8"/>
  <c r="I431" i="8"/>
  <c r="Q431" i="8"/>
  <c r="T431" i="8"/>
  <c r="H431" i="8"/>
  <c r="F431" i="8"/>
  <c r="O431" i="8"/>
  <c r="U431" i="8"/>
  <c r="AA431" i="8"/>
  <c r="L431" i="8"/>
  <c r="Y431" i="8"/>
  <c r="B431" i="8"/>
  <c r="X431" i="8"/>
  <c r="P431" i="8"/>
  <c r="AE431" i="8"/>
  <c r="V431" i="8"/>
  <c r="AD431" i="8"/>
  <c r="J431" i="8"/>
  <c r="AC431" i="8"/>
  <c r="Z431" i="8"/>
  <c r="E431" i="8"/>
  <c r="R431" i="8"/>
  <c r="G431" i="8"/>
  <c r="C432" i="8"/>
  <c r="D432" i="8" l="1"/>
  <c r="A432" i="8" s="1"/>
  <c r="N432" i="8"/>
  <c r="W432" i="8" s="1"/>
  <c r="X432" i="8"/>
  <c r="AB432" i="8"/>
  <c r="S432" i="8"/>
  <c r="AC432" i="8"/>
  <c r="H432" i="8"/>
  <c r="K432" i="8"/>
  <c r="G432" i="8"/>
  <c r="O432" i="8"/>
  <c r="I432" i="8"/>
  <c r="Q432" i="8"/>
  <c r="F432" i="8"/>
  <c r="B432" i="8"/>
  <c r="AA432" i="8"/>
  <c r="P432" i="8"/>
  <c r="J432" i="8"/>
  <c r="E432" i="8"/>
  <c r="U432" i="8"/>
  <c r="AE432" i="8"/>
  <c r="T432" i="8"/>
  <c r="L432" i="8"/>
  <c r="V432" i="8"/>
  <c r="Y432" i="8"/>
  <c r="Z432" i="8"/>
  <c r="R432" i="8"/>
  <c r="AD432" i="8"/>
  <c r="C433" i="8"/>
  <c r="D433" i="8" l="1"/>
  <c r="A433" i="8" s="1"/>
  <c r="N433" i="8"/>
  <c r="W433" i="8" s="1"/>
  <c r="R433" i="8"/>
  <c r="F433" i="8"/>
  <c r="AC433" i="8"/>
  <c r="T433" i="8"/>
  <c r="O433" i="8"/>
  <c r="L433" i="8"/>
  <c r="S433" i="8"/>
  <c r="AE433" i="8"/>
  <c r="H433" i="8"/>
  <c r="J433" i="8"/>
  <c r="E433" i="8"/>
  <c r="I433" i="8"/>
  <c r="B433" i="8"/>
  <c r="K433" i="8"/>
  <c r="Y433" i="8"/>
  <c r="P433" i="8"/>
  <c r="AB433" i="8"/>
  <c r="AA433" i="8"/>
  <c r="G433" i="8"/>
  <c r="V433" i="8"/>
  <c r="U433" i="8"/>
  <c r="Q433" i="8"/>
  <c r="Z433" i="8"/>
  <c r="X433" i="8"/>
  <c r="AD433" i="8"/>
  <c r="C434" i="8"/>
  <c r="N434" i="8" l="1"/>
  <c r="W434" i="8" s="1"/>
  <c r="D434" i="8"/>
  <c r="A434" i="8" s="1"/>
  <c r="AB434" i="8"/>
  <c r="K434" i="8"/>
  <c r="R434" i="8"/>
  <c r="E434" i="8"/>
  <c r="I434" i="8"/>
  <c r="H434" i="8"/>
  <c r="Q434" i="8"/>
  <c r="P434" i="8"/>
  <c r="AE434" i="8"/>
  <c r="X434" i="8"/>
  <c r="B434" i="8"/>
  <c r="O434" i="8"/>
  <c r="AA434" i="8"/>
  <c r="AD434" i="8"/>
  <c r="S434" i="8"/>
  <c r="V434" i="8"/>
  <c r="J434" i="8"/>
  <c r="G434" i="8"/>
  <c r="U434" i="8"/>
  <c r="L434" i="8"/>
  <c r="F434" i="8"/>
  <c r="T434" i="8"/>
  <c r="Y434" i="8"/>
  <c r="AC434" i="8"/>
  <c r="Z434" i="8"/>
  <c r="C435" i="8"/>
  <c r="N435" i="8" l="1"/>
  <c r="W435" i="8" s="1"/>
  <c r="D435" i="8"/>
  <c r="A435" i="8" s="1"/>
  <c r="O435" i="8"/>
  <c r="K435" i="8"/>
  <c r="Y435" i="8"/>
  <c r="AA435" i="8"/>
  <c r="X435" i="8"/>
  <c r="AE435" i="8"/>
  <c r="S435" i="8"/>
  <c r="H435" i="8"/>
  <c r="E435" i="8"/>
  <c r="G435" i="8"/>
  <c r="Q435" i="8"/>
  <c r="J435" i="8"/>
  <c r="U435" i="8"/>
  <c r="I435" i="8"/>
  <c r="AC435" i="8"/>
  <c r="P435" i="8"/>
  <c r="V435" i="8"/>
  <c r="F435" i="8"/>
  <c r="AD435" i="8"/>
  <c r="T435" i="8"/>
  <c r="AB435" i="8"/>
  <c r="Z435" i="8"/>
  <c r="B435" i="8"/>
  <c r="R435" i="8"/>
  <c r="L435" i="8"/>
  <c r="C436" i="8"/>
  <c r="N436" i="8" l="1"/>
  <c r="W436" i="8" s="1"/>
  <c r="U436" i="8"/>
  <c r="K436" i="8"/>
  <c r="B436" i="8"/>
  <c r="I436" i="8"/>
  <c r="AE436" i="8"/>
  <c r="O436" i="8"/>
  <c r="G436" i="8"/>
  <c r="F436" i="8"/>
  <c r="E436" i="8"/>
  <c r="Y436" i="8"/>
  <c r="Q436" i="8"/>
  <c r="J436" i="8"/>
  <c r="AB436" i="8"/>
  <c r="Z436" i="8"/>
  <c r="P436" i="8"/>
  <c r="H436" i="8"/>
  <c r="T436" i="8"/>
  <c r="AA436" i="8"/>
  <c r="V436" i="8"/>
  <c r="R436" i="8"/>
  <c r="AC436" i="8"/>
  <c r="L436" i="8"/>
  <c r="S436" i="8"/>
  <c r="D436" i="8"/>
  <c r="A436" i="8" s="1"/>
  <c r="AD436" i="8"/>
  <c r="X436" i="8"/>
  <c r="C437" i="8"/>
  <c r="AC437" i="8" l="1"/>
  <c r="V437" i="8"/>
  <c r="P437" i="8"/>
  <c r="N437" i="8"/>
  <c r="W437" i="8" s="1"/>
  <c r="D437" i="8"/>
  <c r="A437" i="8" s="1"/>
  <c r="S437" i="8"/>
  <c r="O437" i="8"/>
  <c r="U437" i="8"/>
  <c r="F437" i="8"/>
  <c r="X437" i="8"/>
  <c r="T437" i="8"/>
  <c r="R437" i="8"/>
  <c r="K437" i="8"/>
  <c r="Y437" i="8"/>
  <c r="Z437" i="8"/>
  <c r="L437" i="8"/>
  <c r="AA437" i="8"/>
  <c r="Q437" i="8"/>
  <c r="I437" i="8"/>
  <c r="E437" i="8"/>
  <c r="G437" i="8"/>
  <c r="AB437" i="8"/>
  <c r="B437" i="8"/>
  <c r="AE437" i="8"/>
  <c r="AD437" i="8"/>
  <c r="H437" i="8"/>
  <c r="J437" i="8"/>
  <c r="C438" i="8"/>
  <c r="L438" i="8" l="1"/>
  <c r="AA438" i="8"/>
  <c r="P438" i="8"/>
  <c r="D438" i="8"/>
  <c r="A438" i="8" s="1"/>
  <c r="F438" i="8"/>
  <c r="V438" i="8"/>
  <c r="AB438" i="8"/>
  <c r="S438" i="8"/>
  <c r="O438" i="8"/>
  <c r="Z438" i="8"/>
  <c r="T438" i="8"/>
  <c r="U438" i="8"/>
  <c r="AD438" i="8"/>
  <c r="B438" i="8"/>
  <c r="H438" i="8"/>
  <c r="X438" i="8"/>
  <c r="J438" i="8"/>
  <c r="R438" i="8"/>
  <c r="Q438" i="8"/>
  <c r="I438" i="8"/>
  <c r="AE438" i="8"/>
  <c r="K438" i="8"/>
  <c r="AC438" i="8"/>
  <c r="N438" i="8"/>
  <c r="W438" i="8" s="1"/>
  <c r="G438" i="8"/>
  <c r="Y438" i="8"/>
  <c r="E438" i="8"/>
  <c r="C439" i="8"/>
  <c r="F439" i="8" l="1"/>
  <c r="AB439" i="8"/>
  <c r="O439" i="8"/>
  <c r="D439" i="8"/>
  <c r="A439" i="8" s="1"/>
  <c r="V439" i="8"/>
  <c r="T439" i="8"/>
  <c r="B439" i="8"/>
  <c r="R439" i="8"/>
  <c r="Q439" i="8"/>
  <c r="AC439" i="8"/>
  <c r="Z439" i="8"/>
  <c r="AA439" i="8"/>
  <c r="P439" i="8"/>
  <c r="AE439" i="8"/>
  <c r="S439" i="8"/>
  <c r="AD439" i="8"/>
  <c r="J439" i="8"/>
  <c r="U439" i="8"/>
  <c r="K439" i="8"/>
  <c r="H439" i="8"/>
  <c r="G439" i="8"/>
  <c r="L439" i="8"/>
  <c r="E439" i="8"/>
  <c r="N439" i="8"/>
  <c r="W439" i="8" s="1"/>
  <c r="Y439" i="8"/>
  <c r="I439" i="8"/>
  <c r="X439" i="8"/>
  <c r="C440" i="8"/>
  <c r="D440" i="8" l="1"/>
  <c r="A440" i="8" s="1"/>
  <c r="AA440" i="8"/>
  <c r="K440" i="8"/>
  <c r="T440" i="8"/>
  <c r="X440" i="8"/>
  <c r="J440" i="8"/>
  <c r="L440" i="8"/>
  <c r="V440" i="8"/>
  <c r="O440" i="8"/>
  <c r="Z440" i="8"/>
  <c r="Y440" i="8"/>
  <c r="N440" i="8"/>
  <c r="W440" i="8" s="1"/>
  <c r="AB440" i="8"/>
  <c r="U440" i="8"/>
  <c r="AC440" i="8"/>
  <c r="AD440" i="8"/>
  <c r="F440" i="8"/>
  <c r="H440" i="8"/>
  <c r="E440" i="8"/>
  <c r="G440" i="8"/>
  <c r="R440" i="8"/>
  <c r="Q440" i="8"/>
  <c r="B440" i="8"/>
  <c r="AE440" i="8"/>
  <c r="P440" i="8"/>
  <c r="S440" i="8"/>
  <c r="I440" i="8"/>
  <c r="C441" i="8"/>
  <c r="F441" i="8" l="1"/>
  <c r="I441" i="8"/>
  <c r="G441" i="8"/>
  <c r="N441" i="8"/>
  <c r="W441" i="8" s="1"/>
  <c r="O441" i="8"/>
  <c r="AD441" i="8"/>
  <c r="T441" i="8"/>
  <c r="AB441" i="8"/>
  <c r="U441" i="8"/>
  <c r="P441" i="8"/>
  <c r="D441" i="8"/>
  <c r="A441" i="8" s="1"/>
  <c r="E441" i="8"/>
  <c r="Y441" i="8"/>
  <c r="AE441" i="8"/>
  <c r="V441" i="8"/>
  <c r="K441" i="8"/>
  <c r="AA441" i="8"/>
  <c r="Z441" i="8"/>
  <c r="S441" i="8"/>
  <c r="J441" i="8"/>
  <c r="L441" i="8"/>
  <c r="B441" i="8"/>
  <c r="H441" i="8"/>
  <c r="Q441" i="8"/>
  <c r="AC441" i="8"/>
  <c r="X441" i="8"/>
  <c r="R441" i="8"/>
  <c r="C442" i="8"/>
  <c r="D442" i="8" l="1"/>
  <c r="A442" i="8" s="1"/>
  <c r="AE442" i="8"/>
  <c r="B442" i="8"/>
  <c r="X442" i="8"/>
  <c r="R442" i="8"/>
  <c r="AC442" i="8"/>
  <c r="G442" i="8"/>
  <c r="Q442" i="8"/>
  <c r="T442" i="8"/>
  <c r="O442" i="8"/>
  <c r="F442" i="8"/>
  <c r="V442" i="8"/>
  <c r="S442" i="8"/>
  <c r="P442" i="8"/>
  <c r="I442" i="8"/>
  <c r="K442" i="8"/>
  <c r="N442" i="8"/>
  <c r="W442" i="8" s="1"/>
  <c r="U442" i="8"/>
  <c r="H442" i="8"/>
  <c r="AA442" i="8"/>
  <c r="L442" i="8"/>
  <c r="Y442" i="8"/>
  <c r="Z442" i="8"/>
  <c r="J442" i="8"/>
  <c r="AD442" i="8"/>
  <c r="AB442" i="8"/>
  <c r="E442" i="8"/>
  <c r="C443" i="8"/>
  <c r="Q443" i="8" l="1"/>
  <c r="J443" i="8"/>
  <c r="Z443" i="8"/>
  <c r="V443" i="8"/>
  <c r="I443" i="8"/>
  <c r="AC443" i="8"/>
  <c r="AE443" i="8"/>
  <c r="B443" i="8"/>
  <c r="T443" i="8"/>
  <c r="D443" i="8"/>
  <c r="A443" i="8" s="1"/>
  <c r="U443" i="8"/>
  <c r="E443" i="8"/>
  <c r="F443" i="8"/>
  <c r="L443" i="8"/>
  <c r="S443" i="8"/>
  <c r="X443" i="8"/>
  <c r="N443" i="8"/>
  <c r="W443" i="8" s="1"/>
  <c r="R443" i="8"/>
  <c r="H443" i="8"/>
  <c r="K443" i="8"/>
  <c r="AD443" i="8"/>
  <c r="AB443" i="8"/>
  <c r="Y443" i="8"/>
  <c r="O443" i="8"/>
  <c r="AA443" i="8"/>
  <c r="G443" i="8"/>
  <c r="P443" i="8"/>
  <c r="C444" i="8"/>
  <c r="N444" i="8" l="1"/>
  <c r="W444" i="8" s="1"/>
  <c r="E444" i="8"/>
  <c r="H444" i="8"/>
  <c r="Z444" i="8"/>
  <c r="P444" i="8"/>
  <c r="AE444" i="8"/>
  <c r="AD444" i="8"/>
  <c r="Q444" i="8"/>
  <c r="AA444" i="8"/>
  <c r="F444" i="8"/>
  <c r="K444" i="8"/>
  <c r="O444" i="8"/>
  <c r="J444" i="8"/>
  <c r="X444" i="8"/>
  <c r="R444" i="8"/>
  <c r="U444" i="8"/>
  <c r="B444" i="8"/>
  <c r="Y444" i="8"/>
  <c r="AB444" i="8"/>
  <c r="T444" i="8"/>
  <c r="AC444" i="8"/>
  <c r="S444" i="8"/>
  <c r="V444" i="8"/>
  <c r="G444" i="8"/>
  <c r="L444" i="8"/>
  <c r="D444" i="8"/>
  <c r="A444" i="8" s="1"/>
  <c r="I444" i="8"/>
  <c r="C445" i="8"/>
  <c r="AD445" i="8" l="1"/>
  <c r="L445" i="8"/>
  <c r="S445" i="8"/>
  <c r="AB445" i="8"/>
  <c r="I445" i="8"/>
  <c r="E445" i="8"/>
  <c r="AC445" i="8"/>
  <c r="H445" i="8"/>
  <c r="Q445" i="8"/>
  <c r="N445" i="8"/>
  <c r="W445" i="8" s="1"/>
  <c r="AA445" i="8"/>
  <c r="Z445" i="8"/>
  <c r="R445" i="8"/>
  <c r="T445" i="8"/>
  <c r="O445" i="8"/>
  <c r="U445" i="8"/>
  <c r="P445" i="8"/>
  <c r="F445" i="8"/>
  <c r="G445" i="8"/>
  <c r="B445" i="8"/>
  <c r="AE445" i="8"/>
  <c r="X445" i="8"/>
  <c r="K445" i="8"/>
  <c r="V445" i="8"/>
  <c r="J445" i="8"/>
  <c r="Y445" i="8"/>
  <c r="D445" i="8"/>
  <c r="A445" i="8" s="1"/>
  <c r="C446" i="8"/>
  <c r="N446" i="8" l="1"/>
  <c r="W446" i="8" s="1"/>
  <c r="R446" i="8"/>
  <c r="L446" i="8"/>
  <c r="Q446" i="8"/>
  <c r="F446" i="8"/>
  <c r="B446" i="8"/>
  <c r="U446" i="8"/>
  <c r="O446" i="8"/>
  <c r="AB446" i="8"/>
  <c r="AE446" i="8"/>
  <c r="D446" i="8"/>
  <c r="A446" i="8" s="1"/>
  <c r="P446" i="8"/>
  <c r="S446" i="8"/>
  <c r="X446" i="8"/>
  <c r="J446" i="8"/>
  <c r="E446" i="8"/>
  <c r="T446" i="8"/>
  <c r="Z446" i="8"/>
  <c r="V446" i="8"/>
  <c r="K446" i="8"/>
  <c r="H446" i="8"/>
  <c r="G446" i="8"/>
  <c r="Y446" i="8"/>
  <c r="I446" i="8"/>
  <c r="AC446" i="8"/>
  <c r="AA446" i="8"/>
  <c r="AD446" i="8"/>
  <c r="C447" i="8"/>
  <c r="V447" i="8" l="1"/>
  <c r="E447" i="8"/>
  <c r="K447" i="8"/>
  <c r="D447" i="8"/>
  <c r="A447" i="8" s="1"/>
  <c r="Y447" i="8"/>
  <c r="I447" i="8"/>
  <c r="AB447" i="8"/>
  <c r="S447" i="8"/>
  <c r="X447" i="8"/>
  <c r="R447" i="8"/>
  <c r="Q447" i="8"/>
  <c r="U447" i="8"/>
  <c r="B447" i="8"/>
  <c r="AA447" i="8"/>
  <c r="J447" i="8"/>
  <c r="AC447" i="8"/>
  <c r="N447" i="8"/>
  <c r="W447" i="8" s="1"/>
  <c r="Z447" i="8"/>
  <c r="AE447" i="8"/>
  <c r="O447" i="8"/>
  <c r="AD447" i="8"/>
  <c r="F447" i="8"/>
  <c r="T447" i="8"/>
  <c r="G447" i="8"/>
  <c r="P447" i="8"/>
  <c r="H447" i="8"/>
  <c r="L447" i="8"/>
  <c r="C448" i="8"/>
  <c r="U448" i="8" l="1"/>
  <c r="X448" i="8"/>
  <c r="AC448" i="8"/>
  <c r="I448" i="8"/>
  <c r="E448" i="8"/>
  <c r="B448" i="8"/>
  <c r="G448" i="8"/>
  <c r="AE448" i="8"/>
  <c r="O448" i="8"/>
  <c r="Y448" i="8"/>
  <c r="D448" i="8"/>
  <c r="A448" i="8" s="1"/>
  <c r="J448" i="8"/>
  <c r="Z448" i="8"/>
  <c r="AB448" i="8"/>
  <c r="F448" i="8"/>
  <c r="Q448" i="8"/>
  <c r="L448" i="8"/>
  <c r="N448" i="8"/>
  <c r="W448" i="8" s="1"/>
  <c r="S448" i="8"/>
  <c r="AD448" i="8"/>
  <c r="AA448" i="8"/>
  <c r="R448" i="8"/>
  <c r="T448" i="8"/>
  <c r="P448" i="8"/>
  <c r="V448" i="8"/>
  <c r="H448" i="8"/>
  <c r="K448" i="8"/>
  <c r="C449" i="8"/>
  <c r="I449" i="8" l="1"/>
  <c r="F449" i="8"/>
  <c r="T449" i="8"/>
  <c r="D449" i="8"/>
  <c r="A449" i="8" s="1"/>
  <c r="Q449" i="8"/>
  <c r="P449" i="8"/>
  <c r="V449" i="8"/>
  <c r="S449" i="8"/>
  <c r="Y449" i="8"/>
  <c r="K449" i="8"/>
  <c r="B449" i="8"/>
  <c r="AD449" i="8"/>
  <c r="AE449" i="8"/>
  <c r="H449" i="8"/>
  <c r="L449" i="8"/>
  <c r="O449" i="8"/>
  <c r="Z449" i="8"/>
  <c r="N449" i="8"/>
  <c r="W449" i="8" s="1"/>
  <c r="X449" i="8"/>
  <c r="AA449" i="8"/>
  <c r="G449" i="8"/>
  <c r="U449" i="8"/>
  <c r="AC449" i="8"/>
  <c r="R449" i="8"/>
  <c r="E449" i="8"/>
  <c r="J449" i="8"/>
  <c r="AB449" i="8"/>
  <c r="C450" i="8"/>
  <c r="F450" i="8" l="1"/>
  <c r="S450" i="8"/>
  <c r="U450" i="8"/>
  <c r="X450" i="8"/>
  <c r="O450" i="8"/>
  <c r="T450" i="8"/>
  <c r="B450" i="8"/>
  <c r="G450" i="8"/>
  <c r="AC450" i="8"/>
  <c r="J450" i="8"/>
  <c r="K450" i="8"/>
  <c r="R450" i="8"/>
  <c r="Y450" i="8"/>
  <c r="I450" i="8"/>
  <c r="Z450" i="8"/>
  <c r="N450" i="8"/>
  <c r="W450" i="8" s="1"/>
  <c r="AD450" i="8"/>
  <c r="AE450" i="8"/>
  <c r="V450" i="8"/>
  <c r="L450" i="8"/>
  <c r="AA450" i="8"/>
  <c r="E450" i="8"/>
  <c r="H450" i="8"/>
  <c r="D450" i="8"/>
  <c r="A450" i="8" s="1"/>
  <c r="P450" i="8"/>
  <c r="Q450" i="8"/>
  <c r="AB450" i="8"/>
  <c r="C451" i="8"/>
  <c r="Q451" i="8" l="1"/>
  <c r="U451" i="8"/>
  <c r="R451" i="8"/>
  <c r="D451" i="8"/>
  <c r="A451" i="8" s="1"/>
  <c r="T451" i="8"/>
  <c r="I451" i="8"/>
  <c r="AC451" i="8"/>
  <c r="Z451" i="8"/>
  <c r="L451" i="8"/>
  <c r="F451" i="8"/>
  <c r="N451" i="8"/>
  <c r="W451" i="8" s="1"/>
  <c r="B451" i="8"/>
  <c r="V451" i="8"/>
  <c r="J451" i="8"/>
  <c r="K451" i="8"/>
  <c r="S451" i="8"/>
  <c r="AD451" i="8"/>
  <c r="E451" i="8"/>
  <c r="H451" i="8"/>
  <c r="AA451" i="8"/>
  <c r="P451" i="8"/>
  <c r="AB451" i="8"/>
  <c r="Y451" i="8"/>
  <c r="O451" i="8"/>
  <c r="G451" i="8"/>
  <c r="AE451" i="8"/>
  <c r="X451" i="8"/>
  <c r="C452" i="8"/>
  <c r="R452" i="8" l="1"/>
  <c r="G452" i="8"/>
  <c r="AA452" i="8"/>
  <c r="D452" i="8"/>
  <c r="A452" i="8" s="1"/>
  <c r="B452" i="8"/>
  <c r="F452" i="8"/>
  <c r="L452" i="8"/>
  <c r="Y452" i="8"/>
  <c r="AB452" i="8"/>
  <c r="V452" i="8"/>
  <c r="N452" i="8"/>
  <c r="W452" i="8" s="1"/>
  <c r="I452" i="8"/>
  <c r="E452" i="8"/>
  <c r="S452" i="8"/>
  <c r="Z452" i="8"/>
  <c r="Q452" i="8"/>
  <c r="AD452" i="8"/>
  <c r="U452" i="8"/>
  <c r="T452" i="8"/>
  <c r="X452" i="8"/>
  <c r="H452" i="8"/>
  <c r="K452" i="8"/>
  <c r="AC452" i="8"/>
  <c r="O452" i="8"/>
  <c r="AE452" i="8"/>
  <c r="P452" i="8"/>
  <c r="J452" i="8"/>
  <c r="C453" i="8"/>
  <c r="K453" i="8" l="1"/>
  <c r="V453" i="8"/>
  <c r="P453" i="8"/>
  <c r="X453" i="8"/>
  <c r="AE453" i="8"/>
  <c r="G453" i="8"/>
  <c r="F453" i="8"/>
  <c r="Q453" i="8"/>
  <c r="L453" i="8"/>
  <c r="D453" i="8"/>
  <c r="A453" i="8" s="1"/>
  <c r="Z453" i="8"/>
  <c r="AA453" i="8"/>
  <c r="Y453" i="8"/>
  <c r="T453" i="8"/>
  <c r="O453" i="8"/>
  <c r="S453" i="8"/>
  <c r="B453" i="8"/>
  <c r="AD453" i="8"/>
  <c r="H453" i="8"/>
  <c r="AC453" i="8"/>
  <c r="I453" i="8"/>
  <c r="R453" i="8"/>
  <c r="N453" i="8"/>
  <c r="W453" i="8" s="1"/>
  <c r="J453" i="8"/>
  <c r="E453" i="8"/>
  <c r="U453" i="8"/>
  <c r="AB453" i="8"/>
  <c r="C454" i="8"/>
  <c r="AA454" i="8" l="1"/>
  <c r="P454" i="8"/>
  <c r="AB454" i="8"/>
  <c r="G454" i="8"/>
  <c r="K454" i="8"/>
  <c r="B454" i="8"/>
  <c r="H454" i="8"/>
  <c r="V454" i="8"/>
  <c r="E454" i="8"/>
  <c r="AE454" i="8"/>
  <c r="T454" i="8"/>
  <c r="Y454" i="8"/>
  <c r="I454" i="8"/>
  <c r="AD454" i="8"/>
  <c r="S454" i="8"/>
  <c r="L454" i="8"/>
  <c r="U454" i="8"/>
  <c r="O454" i="8"/>
  <c r="X454" i="8"/>
  <c r="F454" i="8"/>
  <c r="Q454" i="8"/>
  <c r="Z454" i="8"/>
  <c r="D454" i="8"/>
  <c r="A454" i="8" s="1"/>
  <c r="N454" i="8"/>
  <c r="W454" i="8" s="1"/>
  <c r="R454" i="8"/>
  <c r="AC454" i="8"/>
  <c r="J454" i="8"/>
  <c r="C455" i="8"/>
  <c r="AE455" i="8" l="1"/>
  <c r="AD455" i="8"/>
  <c r="AB455" i="8"/>
  <c r="D455" i="8"/>
  <c r="A455" i="8" s="1"/>
  <c r="N455" i="8"/>
  <c r="W455" i="8" s="1"/>
  <c r="S455" i="8"/>
  <c r="O455" i="8"/>
  <c r="V455" i="8"/>
  <c r="U455" i="8"/>
  <c r="H455" i="8"/>
  <c r="E455" i="8"/>
  <c r="J455" i="8"/>
  <c r="F455" i="8"/>
  <c r="AA455" i="8"/>
  <c r="K455" i="8"/>
  <c r="X455" i="8"/>
  <c r="P455" i="8"/>
  <c r="T455" i="8"/>
  <c r="Y455" i="8"/>
  <c r="G455" i="8"/>
  <c r="B455" i="8"/>
  <c r="I455" i="8"/>
  <c r="L455" i="8"/>
  <c r="AC455" i="8"/>
  <c r="Q455" i="8"/>
  <c r="Z455" i="8"/>
  <c r="R455" i="8"/>
  <c r="C456" i="8"/>
  <c r="I456" i="8" l="1"/>
  <c r="R456" i="8"/>
  <c r="AA456" i="8"/>
  <c r="N456" i="8"/>
  <c r="W456" i="8" s="1"/>
  <c r="X456" i="8"/>
  <c r="AD456" i="8"/>
  <c r="V456" i="8"/>
  <c r="L456" i="8"/>
  <c r="K456" i="8"/>
  <c r="AC456" i="8"/>
  <c r="O456" i="8"/>
  <c r="J456" i="8"/>
  <c r="Z456" i="8"/>
  <c r="F456" i="8"/>
  <c r="AB456" i="8"/>
  <c r="P456" i="8"/>
  <c r="T456" i="8"/>
  <c r="AE456" i="8"/>
  <c r="B456" i="8"/>
  <c r="U456" i="8"/>
  <c r="E456" i="8"/>
  <c r="H456" i="8"/>
  <c r="Q456" i="8"/>
  <c r="D456" i="8"/>
  <c r="A456" i="8" s="1"/>
  <c r="G456" i="8"/>
  <c r="S456" i="8"/>
  <c r="Y456" i="8"/>
  <c r="C457" i="8"/>
  <c r="D457" i="8" l="1"/>
  <c r="A457" i="8" s="1"/>
  <c r="Z457" i="8"/>
  <c r="J457" i="8"/>
  <c r="O457" i="8"/>
  <c r="B457" i="8"/>
  <c r="V457" i="8"/>
  <c r="E457" i="8"/>
  <c r="K457" i="8"/>
  <c r="F457" i="8"/>
  <c r="AE457" i="8"/>
  <c r="S457" i="8"/>
  <c r="N457" i="8"/>
  <c r="W457" i="8" s="1"/>
  <c r="H457" i="8"/>
  <c r="X457" i="8"/>
  <c r="AB457" i="8"/>
  <c r="I457" i="8"/>
  <c r="L457" i="8"/>
  <c r="Q457" i="8"/>
  <c r="R457" i="8"/>
  <c r="G457" i="8"/>
  <c r="U457" i="8"/>
  <c r="Y457" i="8"/>
  <c r="AA457" i="8"/>
  <c r="AD457" i="8"/>
  <c r="AC457" i="8"/>
  <c r="P457" i="8"/>
  <c r="T457" i="8"/>
  <c r="C458" i="8"/>
  <c r="F458" i="8" l="1"/>
  <c r="E458" i="8"/>
  <c r="AC458" i="8"/>
  <c r="N458" i="8"/>
  <c r="W458" i="8" s="1"/>
  <c r="AD458" i="8"/>
  <c r="L458" i="8"/>
  <c r="J458" i="8"/>
  <c r="Y458" i="8"/>
  <c r="T458" i="8"/>
  <c r="I458" i="8"/>
  <c r="D458" i="8"/>
  <c r="A458" i="8" s="1"/>
  <c r="X458" i="8"/>
  <c r="S458" i="8"/>
  <c r="K458" i="8"/>
  <c r="B458" i="8"/>
  <c r="U458" i="8"/>
  <c r="Z458" i="8"/>
  <c r="V458" i="8"/>
  <c r="AB458" i="8"/>
  <c r="R458" i="8"/>
  <c r="AA458" i="8"/>
  <c r="AE458" i="8"/>
  <c r="P458" i="8"/>
  <c r="H458" i="8"/>
  <c r="O458" i="8"/>
  <c r="Q458" i="8"/>
  <c r="G458" i="8"/>
  <c r="C459" i="8"/>
  <c r="X459" i="8" l="1"/>
  <c r="AE459" i="8"/>
  <c r="G459" i="8"/>
  <c r="V459" i="8"/>
  <c r="U459" i="8"/>
  <c r="AC459" i="8"/>
  <c r="H459" i="8"/>
  <c r="Y459" i="8"/>
  <c r="F459" i="8"/>
  <c r="AD459" i="8"/>
  <c r="AB459" i="8"/>
  <c r="L459" i="8"/>
  <c r="K459" i="8"/>
  <c r="J459" i="8"/>
  <c r="O459" i="8"/>
  <c r="N459" i="8"/>
  <c r="W459" i="8" s="1"/>
  <c r="D459" i="8"/>
  <c r="A459" i="8" s="1"/>
  <c r="AA459" i="8"/>
  <c r="I459" i="8"/>
  <c r="P459" i="8"/>
  <c r="E459" i="8"/>
  <c r="S459" i="8"/>
  <c r="B459" i="8"/>
  <c r="Z459" i="8"/>
  <c r="T459" i="8"/>
  <c r="Q459" i="8"/>
  <c r="R459" i="8"/>
  <c r="C460" i="8"/>
  <c r="N460" i="8" l="1"/>
  <c r="W460" i="8" s="1"/>
  <c r="I460" i="8"/>
  <c r="Z460" i="8"/>
  <c r="L460" i="8"/>
  <c r="K460" i="8"/>
  <c r="V460" i="8"/>
  <c r="AA460" i="8"/>
  <c r="J460" i="8"/>
  <c r="AD460" i="8"/>
  <c r="T460" i="8"/>
  <c r="Y460" i="8"/>
  <c r="AC460" i="8"/>
  <c r="R460" i="8"/>
  <c r="P460" i="8"/>
  <c r="E460" i="8"/>
  <c r="B460" i="8"/>
  <c r="D460" i="8"/>
  <c r="A460" i="8" s="1"/>
  <c r="O460" i="8"/>
  <c r="S460" i="8"/>
  <c r="AB460" i="8"/>
  <c r="F460" i="8"/>
  <c r="Q460" i="8"/>
  <c r="AE460" i="8"/>
  <c r="G460" i="8"/>
  <c r="U460" i="8"/>
  <c r="X460" i="8"/>
  <c r="H460" i="8"/>
  <c r="C461" i="8"/>
  <c r="F461" i="8" l="1"/>
  <c r="J461" i="8"/>
  <c r="S461" i="8"/>
  <c r="AC461" i="8"/>
  <c r="B461" i="8"/>
  <c r="E461" i="8"/>
  <c r="Q461" i="8"/>
  <c r="K461" i="8"/>
  <c r="AE461" i="8"/>
  <c r="Z461" i="8"/>
  <c r="N461" i="8"/>
  <c r="W461" i="8" s="1"/>
  <c r="AB461" i="8"/>
  <c r="O461" i="8"/>
  <c r="L461" i="8"/>
  <c r="AA461" i="8"/>
  <c r="R461" i="8"/>
  <c r="T461" i="8"/>
  <c r="U461" i="8"/>
  <c r="H461" i="8"/>
  <c r="Y461" i="8"/>
  <c r="AD461" i="8"/>
  <c r="I461" i="8"/>
  <c r="P461" i="8"/>
  <c r="X461" i="8"/>
  <c r="G461" i="8"/>
  <c r="V461" i="8"/>
  <c r="D461" i="8"/>
  <c r="A461" i="8" s="1"/>
  <c r="C462" i="8"/>
  <c r="I462" i="8" l="1"/>
  <c r="AE462" i="8"/>
  <c r="AA462" i="8"/>
  <c r="T462" i="8"/>
  <c r="U462" i="8"/>
  <c r="B462" i="8"/>
  <c r="S462" i="8"/>
  <c r="G462" i="8"/>
  <c r="R462" i="8"/>
  <c r="Q462" i="8"/>
  <c r="Y462" i="8"/>
  <c r="X462" i="8"/>
  <c r="J462" i="8"/>
  <c r="E462" i="8"/>
  <c r="AD462" i="8"/>
  <c r="AB462" i="8"/>
  <c r="D462" i="8"/>
  <c r="A462" i="8" s="1"/>
  <c r="Z462" i="8"/>
  <c r="L462" i="8"/>
  <c r="O462" i="8"/>
  <c r="AC462" i="8"/>
  <c r="H462" i="8"/>
  <c r="V462" i="8"/>
  <c r="N462" i="8"/>
  <c r="W462" i="8" s="1"/>
  <c r="K462" i="8"/>
  <c r="F462" i="8"/>
  <c r="P462" i="8"/>
  <c r="C463" i="8"/>
  <c r="N463" i="8" l="1"/>
  <c r="W463" i="8" s="1"/>
  <c r="T463" i="8"/>
  <c r="J463" i="8"/>
  <c r="AB463" i="8"/>
  <c r="H463" i="8"/>
  <c r="AE463" i="8"/>
  <c r="L463" i="8"/>
  <c r="F463" i="8"/>
  <c r="AC463" i="8"/>
  <c r="O463" i="8"/>
  <c r="AA463" i="8"/>
  <c r="G463" i="8"/>
  <c r="I463" i="8"/>
  <c r="AD463" i="8"/>
  <c r="Q463" i="8"/>
  <c r="Z463" i="8"/>
  <c r="K463" i="8"/>
  <c r="B463" i="8"/>
  <c r="V463" i="8"/>
  <c r="R463" i="8"/>
  <c r="Y463" i="8"/>
  <c r="P463" i="8"/>
  <c r="E463" i="8"/>
  <c r="X463" i="8"/>
  <c r="U463" i="8"/>
  <c r="D463" i="8"/>
  <c r="A463" i="8" s="1"/>
  <c r="S463" i="8"/>
  <c r="C464" i="8"/>
  <c r="L464" i="8" l="1"/>
  <c r="AC464" i="8"/>
  <c r="Y464" i="8"/>
  <c r="D464" i="8"/>
  <c r="A464" i="8" s="1"/>
  <c r="AE464" i="8"/>
  <c r="R464" i="8"/>
  <c r="AA464" i="8"/>
  <c r="P464" i="8"/>
  <c r="T464" i="8"/>
  <c r="O464" i="8"/>
  <c r="N464" i="8"/>
  <c r="W464" i="8" s="1"/>
  <c r="Z464" i="8"/>
  <c r="I464" i="8"/>
  <c r="F464" i="8"/>
  <c r="G464" i="8"/>
  <c r="U464" i="8"/>
  <c r="AB464" i="8"/>
  <c r="S464" i="8"/>
  <c r="H464" i="8"/>
  <c r="B464" i="8"/>
  <c r="AD464" i="8"/>
  <c r="V464" i="8"/>
  <c r="X464" i="8"/>
  <c r="Q464" i="8"/>
  <c r="E464" i="8"/>
  <c r="J464" i="8"/>
  <c r="K464" i="8"/>
  <c r="C465" i="8"/>
  <c r="AA465" i="8" l="1"/>
  <c r="S465" i="8"/>
  <c r="P465" i="8"/>
  <c r="V465" i="8"/>
  <c r="R465" i="8"/>
  <c r="G465" i="8"/>
  <c r="J465" i="8"/>
  <c r="I465" i="8"/>
  <c r="O465" i="8"/>
  <c r="AC465" i="8"/>
  <c r="Q465" i="8"/>
  <c r="F465" i="8"/>
  <c r="X465" i="8"/>
  <c r="AB465" i="8"/>
  <c r="Z465" i="8"/>
  <c r="E465" i="8"/>
  <c r="N465" i="8"/>
  <c r="W465" i="8" s="1"/>
  <c r="L465" i="8"/>
  <c r="B465" i="8"/>
  <c r="AE465" i="8"/>
  <c r="U465" i="8"/>
  <c r="K465" i="8"/>
  <c r="H465" i="8"/>
  <c r="T465" i="8"/>
  <c r="D465" i="8"/>
  <c r="A465" i="8" s="1"/>
  <c r="Y465" i="8"/>
  <c r="AD465" i="8"/>
  <c r="C466" i="8"/>
  <c r="D466" i="8" l="1"/>
  <c r="A466" i="8" s="1"/>
  <c r="V466" i="8"/>
  <c r="Q466" i="8"/>
  <c r="L466" i="8"/>
  <c r="N466" i="8"/>
  <c r="W466" i="8" s="1"/>
  <c r="Z466" i="8"/>
  <c r="S466" i="8"/>
  <c r="AB466" i="8"/>
  <c r="G466" i="8"/>
  <c r="AD466" i="8"/>
  <c r="R466" i="8"/>
  <c r="Y466" i="8"/>
  <c r="K466" i="8"/>
  <c r="H466" i="8"/>
  <c r="U466" i="8"/>
  <c r="X466" i="8"/>
  <c r="O466" i="8"/>
  <c r="P466" i="8"/>
  <c r="F466" i="8"/>
  <c r="I466" i="8"/>
  <c r="B466" i="8"/>
  <c r="AC466" i="8"/>
  <c r="AA466" i="8"/>
  <c r="AE466" i="8"/>
  <c r="E466" i="8"/>
  <c r="J466" i="8"/>
  <c r="T466" i="8"/>
  <c r="C467" i="8"/>
  <c r="I467" i="8" l="1"/>
  <c r="U467" i="8"/>
  <c r="R467" i="8"/>
  <c r="D467" i="8"/>
  <c r="A467" i="8" s="1"/>
  <c r="H467" i="8"/>
  <c r="S467" i="8"/>
  <c r="AC467" i="8"/>
  <c r="T467" i="8"/>
  <c r="Y467" i="8"/>
  <c r="AA467" i="8"/>
  <c r="N467" i="8"/>
  <c r="W467" i="8" s="1"/>
  <c r="G467" i="8"/>
  <c r="X467" i="8"/>
  <c r="Q467" i="8"/>
  <c r="AB467" i="8"/>
  <c r="AD467" i="8"/>
  <c r="E467" i="8"/>
  <c r="Z467" i="8"/>
  <c r="K467" i="8"/>
  <c r="F467" i="8"/>
  <c r="O467" i="8"/>
  <c r="V467" i="8"/>
  <c r="L467" i="8"/>
  <c r="P467" i="8"/>
  <c r="B467" i="8"/>
  <c r="AE467" i="8"/>
  <c r="J467" i="8"/>
  <c r="C468" i="8"/>
  <c r="D468" i="8" l="1"/>
  <c r="A468" i="8" s="1"/>
  <c r="I468" i="8"/>
  <c r="O468" i="8"/>
  <c r="H468" i="8"/>
  <c r="V468" i="8"/>
  <c r="AD468" i="8"/>
  <c r="X468" i="8"/>
  <c r="L468" i="8"/>
  <c r="AB468" i="8"/>
  <c r="K468" i="8"/>
  <c r="Y468" i="8"/>
  <c r="U468" i="8"/>
  <c r="Q468" i="8"/>
  <c r="P468" i="8"/>
  <c r="B468" i="8"/>
  <c r="E468" i="8"/>
  <c r="N468" i="8"/>
  <c r="W468" i="8" s="1"/>
  <c r="T468" i="8"/>
  <c r="AE468" i="8"/>
  <c r="AA468" i="8"/>
  <c r="AC468" i="8"/>
  <c r="F468" i="8"/>
  <c r="Z468" i="8"/>
  <c r="S468" i="8"/>
  <c r="R468" i="8"/>
  <c r="J468" i="8"/>
  <c r="G468" i="8"/>
  <c r="C469" i="8"/>
  <c r="F469" i="8" l="1"/>
  <c r="P469" i="8"/>
  <c r="V469" i="8"/>
  <c r="D469" i="8"/>
  <c r="A469" i="8" s="1"/>
  <c r="I469" i="8"/>
  <c r="B469" i="8"/>
  <c r="T469" i="8"/>
  <c r="G469" i="8"/>
  <c r="O469" i="8"/>
  <c r="U469" i="8"/>
  <c r="X469" i="8"/>
  <c r="N469" i="8"/>
  <c r="W469" i="8" s="1"/>
  <c r="AD469" i="8"/>
  <c r="H469" i="8"/>
  <c r="E469" i="8"/>
  <c r="Z469" i="8"/>
  <c r="AC469" i="8"/>
  <c r="L469" i="8"/>
  <c r="AB469" i="8"/>
  <c r="Q469" i="8"/>
  <c r="Y469" i="8"/>
  <c r="AE469" i="8"/>
  <c r="R469" i="8"/>
  <c r="AA469" i="8"/>
  <c r="K469" i="8"/>
  <c r="S469" i="8"/>
  <c r="J469" i="8"/>
  <c r="C470" i="8"/>
  <c r="T470" i="8" l="1"/>
  <c r="X470" i="8"/>
  <c r="AE470" i="8"/>
  <c r="L470" i="8"/>
  <c r="B470" i="8"/>
  <c r="O470" i="8"/>
  <c r="J470" i="8"/>
  <c r="AC470" i="8"/>
  <c r="R470" i="8"/>
  <c r="N470" i="8"/>
  <c r="W470" i="8" s="1"/>
  <c r="D470" i="8"/>
  <c r="A470" i="8" s="1"/>
  <c r="P470" i="8"/>
  <c r="K470" i="8"/>
  <c r="AB470" i="8"/>
  <c r="Q470" i="8"/>
  <c r="V470" i="8"/>
  <c r="Y470" i="8"/>
  <c r="AA470" i="8"/>
  <c r="S470" i="8"/>
  <c r="AD470" i="8"/>
  <c r="E470" i="8"/>
  <c r="H470" i="8"/>
  <c r="U470" i="8"/>
  <c r="G470" i="8"/>
  <c r="F470" i="8"/>
  <c r="Z470" i="8"/>
  <c r="I470" i="8"/>
  <c r="C471" i="8"/>
  <c r="D471" i="8" l="1"/>
  <c r="A471" i="8" s="1"/>
  <c r="N471" i="8"/>
  <c r="W471" i="8" s="1"/>
  <c r="G471" i="8"/>
  <c r="E471" i="8"/>
  <c r="T471" i="8"/>
  <c r="F471" i="8"/>
  <c r="P471" i="8"/>
  <c r="AB471" i="8"/>
  <c r="AC471" i="8"/>
  <c r="AA471" i="8"/>
  <c r="B471" i="8"/>
  <c r="O471" i="8"/>
  <c r="R471" i="8"/>
  <c r="I471" i="8"/>
  <c r="K471" i="8"/>
  <c r="U471" i="8"/>
  <c r="Y471" i="8"/>
  <c r="AD471" i="8"/>
  <c r="AE471" i="8"/>
  <c r="Z471" i="8"/>
  <c r="S471" i="8"/>
  <c r="X471" i="8"/>
  <c r="Q471" i="8"/>
  <c r="V471" i="8"/>
  <c r="H471" i="8"/>
  <c r="L471" i="8"/>
  <c r="J471" i="8"/>
  <c r="C472" i="8"/>
  <c r="J472" i="8" l="1"/>
  <c r="AA472" i="8"/>
  <c r="S472" i="8"/>
  <c r="X472" i="8"/>
  <c r="Q472" i="8"/>
  <c r="T472" i="8"/>
  <c r="AC472" i="8"/>
  <c r="U472" i="8"/>
  <c r="V472" i="8"/>
  <c r="P472" i="8"/>
  <c r="L472" i="8"/>
  <c r="AE472" i="8"/>
  <c r="N472" i="8"/>
  <c r="W472" i="8" s="1"/>
  <c r="D472" i="8"/>
  <c r="A472" i="8" s="1"/>
  <c r="O472" i="8"/>
  <c r="Z472" i="8"/>
  <c r="R472" i="8"/>
  <c r="AD472" i="8"/>
  <c r="E472" i="8"/>
  <c r="K472" i="8"/>
  <c r="I472" i="8"/>
  <c r="Y472" i="8"/>
  <c r="F472" i="8"/>
  <c r="B472" i="8"/>
  <c r="AB472" i="8"/>
  <c r="H472" i="8"/>
  <c r="G472" i="8"/>
  <c r="C473" i="8"/>
  <c r="Z473" i="8" l="1"/>
  <c r="B473" i="8"/>
  <c r="K473" i="8"/>
  <c r="T473" i="8"/>
  <c r="Y473" i="8"/>
  <c r="X473" i="8"/>
  <c r="O473" i="8"/>
  <c r="R473" i="8"/>
  <c r="I473" i="8"/>
  <c r="AD473" i="8"/>
  <c r="H473" i="8"/>
  <c r="F473" i="8"/>
  <c r="J473" i="8"/>
  <c r="D473" i="8"/>
  <c r="A473" i="8" s="1"/>
  <c r="G473" i="8"/>
  <c r="S473" i="8"/>
  <c r="P473" i="8"/>
  <c r="AB473" i="8"/>
  <c r="AE473" i="8"/>
  <c r="E473" i="8"/>
  <c r="U473" i="8"/>
  <c r="L473" i="8"/>
  <c r="AA473" i="8"/>
  <c r="N473" i="8"/>
  <c r="W473" i="8" s="1"/>
  <c r="Q473" i="8"/>
  <c r="V473" i="8"/>
  <c r="AC473" i="8"/>
  <c r="C474" i="8"/>
  <c r="O474" i="8" l="1"/>
  <c r="X474" i="8"/>
  <c r="P474" i="8"/>
  <c r="Z474" i="8"/>
  <c r="Q474" i="8"/>
  <c r="V474" i="8"/>
  <c r="Y474" i="8"/>
  <c r="AE474" i="8"/>
  <c r="E474" i="8"/>
  <c r="K474" i="8"/>
  <c r="AD474" i="8"/>
  <c r="AB474" i="8"/>
  <c r="D474" i="8"/>
  <c r="A474" i="8" s="1"/>
  <c r="T474" i="8"/>
  <c r="AC474" i="8"/>
  <c r="J474" i="8"/>
  <c r="F474" i="8"/>
  <c r="H474" i="8"/>
  <c r="I474" i="8"/>
  <c r="B474" i="8"/>
  <c r="AA474" i="8"/>
  <c r="N474" i="8"/>
  <c r="W474" i="8" s="1"/>
  <c r="S474" i="8"/>
  <c r="R474" i="8"/>
  <c r="U474" i="8"/>
  <c r="L474" i="8"/>
  <c r="G474" i="8"/>
  <c r="C475" i="8"/>
  <c r="X475" i="8" l="1"/>
  <c r="P475" i="8"/>
  <c r="V475" i="8"/>
  <c r="D475" i="8"/>
  <c r="A475" i="8" s="1"/>
  <c r="U475" i="8"/>
  <c r="J475" i="8"/>
  <c r="AC475" i="8"/>
  <c r="O475" i="8"/>
  <c r="Y475" i="8"/>
  <c r="S475" i="8"/>
  <c r="Z475" i="8"/>
  <c r="AA475" i="8"/>
  <c r="T475" i="8"/>
  <c r="K475" i="8"/>
  <c r="B475" i="8"/>
  <c r="F475" i="8"/>
  <c r="Q475" i="8"/>
  <c r="E475" i="8"/>
  <c r="I475" i="8"/>
  <c r="AB475" i="8"/>
  <c r="N475" i="8"/>
  <c r="W475" i="8" s="1"/>
  <c r="AD475" i="8"/>
  <c r="R475" i="8"/>
  <c r="H475" i="8"/>
  <c r="AE475" i="8"/>
  <c r="L475" i="8"/>
  <c r="G475" i="8"/>
  <c r="C476" i="8"/>
  <c r="N476" i="8" l="1"/>
  <c r="W476" i="8" s="1"/>
  <c r="S476" i="8"/>
  <c r="B476" i="8"/>
  <c r="Q476" i="8"/>
  <c r="D476" i="8"/>
  <c r="A476" i="8" s="1"/>
  <c r="T476" i="8"/>
  <c r="X476" i="8"/>
  <c r="I476" i="8"/>
  <c r="R476" i="8"/>
  <c r="AE476" i="8"/>
  <c r="V476" i="8"/>
  <c r="Z476" i="8"/>
  <c r="O476" i="8"/>
  <c r="J476" i="8"/>
  <c r="L476" i="8"/>
  <c r="AB476" i="8"/>
  <c r="AA476" i="8"/>
  <c r="P476" i="8"/>
  <c r="F476" i="8"/>
  <c r="AD476" i="8"/>
  <c r="Y476" i="8"/>
  <c r="AC476" i="8"/>
  <c r="G476" i="8"/>
  <c r="E476" i="8"/>
  <c r="H476" i="8"/>
  <c r="K476" i="8"/>
  <c r="U476" i="8"/>
  <c r="C477" i="8"/>
  <c r="G477" i="8" l="1"/>
  <c r="AA477" i="8"/>
  <c r="I477" i="8"/>
  <c r="N477" i="8"/>
  <c r="W477" i="8" s="1"/>
  <c r="H477" i="8"/>
  <c r="X477" i="8"/>
  <c r="O477" i="8"/>
  <c r="E477" i="8"/>
  <c r="F477" i="8"/>
  <c r="B477" i="8"/>
  <c r="AE477" i="8"/>
  <c r="D477" i="8"/>
  <c r="A477" i="8" s="1"/>
  <c r="AC477" i="8"/>
  <c r="AD477" i="8"/>
  <c r="J477" i="8"/>
  <c r="AB477" i="8"/>
  <c r="R477" i="8"/>
  <c r="Y477" i="8"/>
  <c r="V477" i="8"/>
  <c r="L477" i="8"/>
  <c r="P477" i="8"/>
  <c r="K477" i="8"/>
  <c r="T477" i="8"/>
  <c r="S477" i="8"/>
  <c r="Q477" i="8"/>
  <c r="Z477" i="8"/>
  <c r="U477" i="8"/>
  <c r="C478" i="8"/>
  <c r="D478" i="8" l="1"/>
  <c r="A478" i="8" s="1"/>
  <c r="B478" i="8"/>
  <c r="Y478" i="8"/>
  <c r="AD478" i="8"/>
  <c r="V478" i="8"/>
  <c r="AC478" i="8"/>
  <c r="X478" i="8"/>
  <c r="F478" i="8"/>
  <c r="U478" i="8"/>
  <c r="J478" i="8"/>
  <c r="S478" i="8"/>
  <c r="K478" i="8"/>
  <c r="I478" i="8"/>
  <c r="H478" i="8"/>
  <c r="Z478" i="8"/>
  <c r="AA478" i="8"/>
  <c r="AE478" i="8"/>
  <c r="R478" i="8"/>
  <c r="T478" i="8"/>
  <c r="E478" i="8"/>
  <c r="Q478" i="8"/>
  <c r="L478" i="8"/>
  <c r="P478" i="8"/>
  <c r="N478" i="8"/>
  <c r="W478" i="8" s="1"/>
  <c r="AB478" i="8"/>
  <c r="G478" i="8"/>
  <c r="O478" i="8"/>
  <c r="C479" i="8"/>
  <c r="J479" i="8" l="1"/>
  <c r="B479" i="8"/>
  <c r="AB479" i="8"/>
  <c r="Y479" i="8"/>
  <c r="S479" i="8"/>
  <c r="L479" i="8"/>
  <c r="AC479" i="8"/>
  <c r="P479" i="8"/>
  <c r="I479" i="8"/>
  <c r="D479" i="8"/>
  <c r="A479" i="8" s="1"/>
  <c r="K479" i="8"/>
  <c r="Q479" i="8"/>
  <c r="AD479" i="8"/>
  <c r="N479" i="8"/>
  <c r="W479" i="8" s="1"/>
  <c r="F479" i="8"/>
  <c r="AE479" i="8"/>
  <c r="E479" i="8"/>
  <c r="AA479" i="8"/>
  <c r="X479" i="8"/>
  <c r="Z479" i="8"/>
  <c r="U479" i="8"/>
  <c r="O479" i="8"/>
  <c r="H479" i="8"/>
  <c r="T479" i="8"/>
  <c r="R479" i="8"/>
  <c r="V479" i="8"/>
  <c r="G479" i="8"/>
  <c r="C480" i="8"/>
  <c r="AD480" i="8" l="1"/>
  <c r="V480" i="8"/>
  <c r="Q480" i="8"/>
  <c r="N480" i="8"/>
  <c r="W480" i="8" s="1"/>
  <c r="P480" i="8"/>
  <c r="AE480" i="8"/>
  <c r="B480" i="8"/>
  <c r="E480" i="8"/>
  <c r="L480" i="8"/>
  <c r="G480" i="8"/>
  <c r="Y480" i="8"/>
  <c r="AA480" i="8"/>
  <c r="F480" i="8"/>
  <c r="R480" i="8"/>
  <c r="K480" i="8"/>
  <c r="H480" i="8"/>
  <c r="J480" i="8"/>
  <c r="S480" i="8"/>
  <c r="T480" i="8"/>
  <c r="I480" i="8"/>
  <c r="D480" i="8"/>
  <c r="A480" i="8" s="1"/>
  <c r="X480" i="8"/>
  <c r="O480" i="8"/>
  <c r="U480" i="8"/>
  <c r="AC480" i="8"/>
  <c r="Z480" i="8"/>
  <c r="AB480" i="8"/>
  <c r="C481" i="8"/>
  <c r="V481" i="8" l="1"/>
  <c r="G481" i="8"/>
  <c r="S481" i="8"/>
  <c r="N481" i="8"/>
  <c r="W481" i="8" s="1"/>
  <c r="Y481" i="8"/>
  <c r="AA481" i="8"/>
  <c r="H481" i="8"/>
  <c r="AE481" i="8"/>
  <c r="AB481" i="8"/>
  <c r="X481" i="8"/>
  <c r="R481" i="8"/>
  <c r="E481" i="8"/>
  <c r="K481" i="8"/>
  <c r="O481" i="8"/>
  <c r="D481" i="8"/>
  <c r="A481" i="8" s="1"/>
  <c r="Z481" i="8"/>
  <c r="F481" i="8"/>
  <c r="P481" i="8"/>
  <c r="U481" i="8"/>
  <c r="AC481" i="8"/>
  <c r="AD481" i="8"/>
  <c r="L481" i="8"/>
  <c r="I481" i="8"/>
  <c r="J481" i="8"/>
  <c r="T481" i="8"/>
  <c r="Q481" i="8"/>
  <c r="B481" i="8"/>
  <c r="C482" i="8"/>
  <c r="O482" i="8" l="1"/>
  <c r="AA482" i="8"/>
  <c r="P482" i="8"/>
  <c r="N482" i="8"/>
  <c r="W482" i="8" s="1"/>
  <c r="B482" i="8"/>
  <c r="AC482" i="8"/>
  <c r="E482" i="8"/>
  <c r="F482" i="8"/>
  <c r="L482" i="8"/>
  <c r="H482" i="8"/>
  <c r="D482" i="8"/>
  <c r="A482" i="8" s="1"/>
  <c r="V482" i="8"/>
  <c r="AD482" i="8"/>
  <c r="K482" i="8"/>
  <c r="AE482" i="8"/>
  <c r="J482" i="8"/>
  <c r="I482" i="8"/>
  <c r="Y482" i="8"/>
  <c r="Z482" i="8"/>
  <c r="T482" i="8"/>
  <c r="U482" i="8"/>
  <c r="S482" i="8"/>
  <c r="G482" i="8"/>
  <c r="R482" i="8"/>
  <c r="Q482" i="8"/>
  <c r="AB482" i="8"/>
  <c r="X482" i="8"/>
  <c r="C483" i="8"/>
  <c r="K483" i="8" l="1"/>
  <c r="J483" i="8"/>
  <c r="AC483" i="8"/>
  <c r="P483" i="8"/>
  <c r="E483" i="8"/>
  <c r="Z483" i="8"/>
  <c r="X483" i="8"/>
  <c r="O483" i="8"/>
  <c r="Y483" i="8"/>
  <c r="D483" i="8"/>
  <c r="A483" i="8" s="1"/>
  <c r="L483" i="8"/>
  <c r="AD483" i="8"/>
  <c r="G483" i="8"/>
  <c r="N483" i="8"/>
  <c r="W483" i="8" s="1"/>
  <c r="S483" i="8"/>
  <c r="V483" i="8"/>
  <c r="F483" i="8"/>
  <c r="T483" i="8"/>
  <c r="R483" i="8"/>
  <c r="I483" i="8"/>
  <c r="Q483" i="8"/>
  <c r="AE483" i="8"/>
  <c r="AB483" i="8"/>
  <c r="H483" i="8"/>
  <c r="B483" i="8"/>
  <c r="AA483" i="8"/>
  <c r="U483" i="8"/>
  <c r="C484" i="8"/>
  <c r="X484" i="8" l="1"/>
  <c r="Q484" i="8"/>
  <c r="T484" i="8"/>
  <c r="U484" i="8"/>
  <c r="E484" i="8"/>
  <c r="G484" i="8"/>
  <c r="F484" i="8"/>
  <c r="P484" i="8"/>
  <c r="AB484" i="8"/>
  <c r="I484" i="8"/>
  <c r="O484" i="8"/>
  <c r="J484" i="8"/>
  <c r="D484" i="8"/>
  <c r="A484" i="8" s="1"/>
  <c r="K484" i="8"/>
  <c r="H484" i="8"/>
  <c r="B484" i="8"/>
  <c r="R484" i="8"/>
  <c r="S484" i="8"/>
  <c r="AD484" i="8"/>
  <c r="AE484" i="8"/>
  <c r="AA484" i="8"/>
  <c r="L484" i="8"/>
  <c r="V484" i="8"/>
  <c r="N484" i="8"/>
  <c r="W484" i="8" s="1"/>
  <c r="Y484" i="8"/>
  <c r="AC484" i="8"/>
  <c r="Z484" i="8"/>
  <c r="C485" i="8"/>
  <c r="O485" i="8" l="1"/>
  <c r="R485" i="8"/>
  <c r="S485" i="8"/>
  <c r="D485" i="8"/>
  <c r="A485" i="8" s="1"/>
  <c r="Z485" i="8"/>
  <c r="H485" i="8"/>
  <c r="K485" i="8"/>
  <c r="AB485" i="8"/>
  <c r="AE485" i="8"/>
  <c r="T485" i="8"/>
  <c r="X485" i="8"/>
  <c r="G485" i="8"/>
  <c r="AD485" i="8"/>
  <c r="E485" i="8"/>
  <c r="I485" i="8"/>
  <c r="L485" i="8"/>
  <c r="F485" i="8"/>
  <c r="P485" i="8"/>
  <c r="B485" i="8"/>
  <c r="Y485" i="8"/>
  <c r="V485" i="8"/>
  <c r="N485" i="8"/>
  <c r="W485" i="8" s="1"/>
  <c r="AC485" i="8"/>
  <c r="AA485" i="8"/>
  <c r="J485" i="8"/>
  <c r="U485" i="8"/>
  <c r="Q485" i="8"/>
  <c r="C486" i="8"/>
  <c r="AA486" i="8" l="1"/>
  <c r="E486" i="8"/>
  <c r="I486" i="8"/>
  <c r="B486" i="8"/>
  <c r="S486" i="8"/>
  <c r="AB486" i="8"/>
  <c r="L486" i="8"/>
  <c r="R486" i="8"/>
  <c r="V486" i="8"/>
  <c r="U486" i="8"/>
  <c r="G486" i="8"/>
  <c r="Y486" i="8"/>
  <c r="AC486" i="8"/>
  <c r="D486" i="8"/>
  <c r="A486" i="8" s="1"/>
  <c r="J486" i="8"/>
  <c r="X486" i="8"/>
  <c r="T486" i="8"/>
  <c r="P486" i="8"/>
  <c r="K486" i="8"/>
  <c r="AE486" i="8"/>
  <c r="F486" i="8"/>
  <c r="O486" i="8"/>
  <c r="N486" i="8"/>
  <c r="W486" i="8" s="1"/>
  <c r="Q486" i="8"/>
  <c r="H486" i="8"/>
  <c r="AD486" i="8"/>
  <c r="Z486" i="8"/>
  <c r="C487" i="8"/>
  <c r="F487" i="8" l="1"/>
  <c r="Z487" i="8"/>
  <c r="I487" i="8"/>
  <c r="D487" i="8"/>
  <c r="A487" i="8" s="1"/>
  <c r="AB487" i="8"/>
  <c r="U487" i="8"/>
  <c r="G487" i="8"/>
  <c r="AA487" i="8"/>
  <c r="E487" i="8"/>
  <c r="S487" i="8"/>
  <c r="V487" i="8"/>
  <c r="AE487" i="8"/>
  <c r="T487" i="8"/>
  <c r="Y487" i="8"/>
  <c r="Q487" i="8"/>
  <c r="AC487" i="8"/>
  <c r="AD487" i="8"/>
  <c r="O487" i="8"/>
  <c r="J487" i="8"/>
  <c r="K487" i="8"/>
  <c r="B487" i="8"/>
  <c r="X487" i="8"/>
  <c r="P487" i="8"/>
  <c r="H487" i="8"/>
  <c r="L487" i="8"/>
  <c r="N487" i="8"/>
  <c r="W487" i="8" s="1"/>
  <c r="R487" i="8"/>
  <c r="C488" i="8"/>
  <c r="AD488" i="8" l="1"/>
  <c r="R488" i="8"/>
  <c r="Q488" i="8"/>
  <c r="N488" i="8"/>
  <c r="W488" i="8" s="1"/>
  <c r="G488" i="8"/>
  <c r="AA488" i="8"/>
  <c r="F488" i="8"/>
  <c r="AB488" i="8"/>
  <c r="V488" i="8"/>
  <c r="AE488" i="8"/>
  <c r="D488" i="8"/>
  <c r="A488" i="8" s="1"/>
  <c r="AC488" i="8"/>
  <c r="U488" i="8"/>
  <c r="I488" i="8"/>
  <c r="Z488" i="8"/>
  <c r="O488" i="8"/>
  <c r="B488" i="8"/>
  <c r="L488" i="8"/>
  <c r="K488" i="8"/>
  <c r="X488" i="8"/>
  <c r="Y488" i="8"/>
  <c r="J488" i="8"/>
  <c r="E488" i="8"/>
  <c r="H488" i="8"/>
  <c r="S488" i="8"/>
  <c r="T488" i="8"/>
  <c r="P488" i="8"/>
  <c r="C489" i="8"/>
  <c r="AE489" i="8" l="1"/>
  <c r="Y489" i="8"/>
  <c r="Z489" i="8"/>
  <c r="G489" i="8"/>
  <c r="AA489" i="8"/>
  <c r="AC489" i="8"/>
  <c r="H489" i="8"/>
  <c r="I489" i="8"/>
  <c r="R489" i="8"/>
  <c r="Q489" i="8"/>
  <c r="B489" i="8"/>
  <c r="F489" i="8"/>
  <c r="P489" i="8"/>
  <c r="S489" i="8"/>
  <c r="AB489" i="8"/>
  <c r="X489" i="8"/>
  <c r="U489" i="8"/>
  <c r="J489" i="8"/>
  <c r="V489" i="8"/>
  <c r="D489" i="8"/>
  <c r="A489" i="8" s="1"/>
  <c r="O489" i="8"/>
  <c r="L489" i="8"/>
  <c r="K489" i="8"/>
  <c r="AD489" i="8"/>
  <c r="N489" i="8"/>
  <c r="W489" i="8" s="1"/>
  <c r="T489" i="8"/>
  <c r="E489" i="8"/>
  <c r="C490" i="8"/>
  <c r="O490" i="8" l="1"/>
  <c r="E490" i="8"/>
  <c r="I490" i="8"/>
  <c r="N490" i="8"/>
  <c r="W490" i="8" s="1"/>
  <c r="G490" i="8"/>
  <c r="H490" i="8"/>
  <c r="T490" i="8"/>
  <c r="Y490" i="8"/>
  <c r="AD490" i="8"/>
  <c r="S490" i="8"/>
  <c r="D490" i="8"/>
  <c r="A490" i="8" s="1"/>
  <c r="K490" i="8"/>
  <c r="Q490" i="8"/>
  <c r="V490" i="8"/>
  <c r="U490" i="8"/>
  <c r="R490" i="8"/>
  <c r="AE490" i="8"/>
  <c r="F490" i="8"/>
  <c r="AC490" i="8"/>
  <c r="Z490" i="8"/>
  <c r="J490" i="8"/>
  <c r="B490" i="8"/>
  <c r="L490" i="8"/>
  <c r="P490" i="8"/>
  <c r="AA490" i="8"/>
  <c r="X490" i="8"/>
  <c r="AB490" i="8"/>
  <c r="C491" i="8"/>
  <c r="X491" i="8" l="1"/>
  <c r="AC491" i="8"/>
  <c r="Z491" i="8"/>
  <c r="Q491" i="8"/>
  <c r="R491" i="8"/>
  <c r="G491" i="8"/>
  <c r="E491" i="8"/>
  <c r="B491" i="8"/>
  <c r="AE491" i="8"/>
  <c r="D491" i="8"/>
  <c r="A491" i="8" s="1"/>
  <c r="S491" i="8"/>
  <c r="I491" i="8"/>
  <c r="P491" i="8"/>
  <c r="J491" i="8"/>
  <c r="AD491" i="8"/>
  <c r="U491" i="8"/>
  <c r="T491" i="8"/>
  <c r="V491" i="8"/>
  <c r="AB491" i="8"/>
  <c r="L491" i="8"/>
  <c r="N491" i="8"/>
  <c r="W491" i="8" s="1"/>
  <c r="AA491" i="8"/>
  <c r="O491" i="8"/>
  <c r="H491" i="8"/>
  <c r="K491" i="8"/>
  <c r="Y491" i="8"/>
  <c r="F491" i="8"/>
  <c r="C492" i="8"/>
  <c r="I492" i="8" l="1"/>
  <c r="F492" i="8"/>
  <c r="P492" i="8"/>
  <c r="J492" i="8"/>
  <c r="R492" i="8"/>
  <c r="X492" i="8"/>
  <c r="AC492" i="8"/>
  <c r="AE492" i="8"/>
  <c r="K492" i="8"/>
  <c r="U492" i="8"/>
  <c r="N492" i="8"/>
  <c r="W492" i="8" s="1"/>
  <c r="Y492" i="8"/>
  <c r="AD492" i="8"/>
  <c r="S492" i="8"/>
  <c r="D492" i="8"/>
  <c r="A492" i="8" s="1"/>
  <c r="Z492" i="8"/>
  <c r="AA492" i="8"/>
  <c r="B492" i="8"/>
  <c r="Q492" i="8"/>
  <c r="L492" i="8"/>
  <c r="G492" i="8"/>
  <c r="O492" i="8"/>
  <c r="V492" i="8"/>
  <c r="E492" i="8"/>
  <c r="T492" i="8"/>
  <c r="H492" i="8"/>
  <c r="AB492" i="8"/>
  <c r="C493" i="8"/>
  <c r="AA493" i="8" l="1"/>
  <c r="R493" i="8"/>
  <c r="Q493" i="8"/>
  <c r="D493" i="8"/>
  <c r="A493" i="8" s="1"/>
  <c r="H493" i="8"/>
  <c r="V493" i="8"/>
  <c r="AD493" i="8"/>
  <c r="T493" i="8"/>
  <c r="U493" i="8"/>
  <c r="B493" i="8"/>
  <c r="F493" i="8"/>
  <c r="Z493" i="8"/>
  <c r="G493" i="8"/>
  <c r="AE493" i="8"/>
  <c r="X493" i="8"/>
  <c r="O493" i="8"/>
  <c r="E493" i="8"/>
  <c r="J493" i="8"/>
  <c r="L493" i="8"/>
  <c r="I493" i="8"/>
  <c r="N493" i="8"/>
  <c r="W493" i="8" s="1"/>
  <c r="AC493" i="8"/>
  <c r="P493" i="8"/>
  <c r="S493" i="8"/>
  <c r="AB493" i="8"/>
  <c r="K493" i="8"/>
  <c r="Y493" i="8"/>
  <c r="C494" i="8"/>
  <c r="B494" i="8" l="1"/>
  <c r="S494" i="8"/>
  <c r="AE494" i="8"/>
  <c r="D494" i="8"/>
  <c r="A494" i="8" s="1"/>
  <c r="AB494" i="8"/>
  <c r="J494" i="8"/>
  <c r="AD494" i="8"/>
  <c r="P494" i="8"/>
  <c r="T494" i="8"/>
  <c r="H494" i="8"/>
  <c r="O494" i="8"/>
  <c r="I494" i="8"/>
  <c r="Z494" i="8"/>
  <c r="N494" i="8"/>
  <c r="W494" i="8" s="1"/>
  <c r="E494" i="8"/>
  <c r="L494" i="8"/>
  <c r="V494" i="8"/>
  <c r="X494" i="8"/>
  <c r="U494" i="8"/>
  <c r="AC494" i="8"/>
  <c r="Q494" i="8"/>
  <c r="R494" i="8"/>
  <c r="G494" i="8"/>
  <c r="Y494" i="8"/>
  <c r="F494" i="8"/>
  <c r="AA494" i="8"/>
  <c r="K494" i="8"/>
  <c r="C495" i="8"/>
  <c r="F495" i="8" l="1"/>
  <c r="AD495" i="8"/>
  <c r="J495" i="8"/>
  <c r="Z495" i="8"/>
  <c r="Q495" i="8"/>
  <c r="R495" i="8"/>
  <c r="T495" i="8"/>
  <c r="K495" i="8"/>
  <c r="AB495" i="8"/>
  <c r="D495" i="8"/>
  <c r="A495" i="8" s="1"/>
  <c r="I495" i="8"/>
  <c r="X495" i="8"/>
  <c r="U495" i="8"/>
  <c r="Y495" i="8"/>
  <c r="H495" i="8"/>
  <c r="O495" i="8"/>
  <c r="AE495" i="8"/>
  <c r="L495" i="8"/>
  <c r="AA495" i="8"/>
  <c r="E495" i="8"/>
  <c r="AC495" i="8"/>
  <c r="P495" i="8"/>
  <c r="N495" i="8"/>
  <c r="W495" i="8" s="1"/>
  <c r="G495" i="8"/>
  <c r="S495" i="8"/>
  <c r="V495" i="8"/>
  <c r="B495" i="8"/>
  <c r="C496" i="8"/>
  <c r="J496" i="8" l="1"/>
  <c r="AC496" i="8"/>
  <c r="E496" i="8"/>
  <c r="N496" i="8"/>
  <c r="W496" i="8" s="1"/>
  <c r="K496" i="8"/>
  <c r="G496" i="8"/>
  <c r="Y496" i="8"/>
  <c r="P496" i="8"/>
  <c r="V496" i="8"/>
  <c r="Z496" i="8"/>
  <c r="O496" i="8"/>
  <c r="T496" i="8"/>
  <c r="F496" i="8"/>
  <c r="D496" i="8"/>
  <c r="A496" i="8" s="1"/>
  <c r="AD496" i="8"/>
  <c r="B496" i="8"/>
  <c r="S496" i="8"/>
  <c r="R496" i="8"/>
  <c r="H496" i="8"/>
  <c r="X496" i="8"/>
  <c r="AB496" i="8"/>
  <c r="AE496" i="8"/>
  <c r="AA496" i="8"/>
  <c r="L496" i="8"/>
  <c r="I496" i="8"/>
  <c r="U496" i="8"/>
  <c r="Q496" i="8"/>
  <c r="C497" i="8"/>
  <c r="P497" i="8" l="1"/>
  <c r="Z497" i="8"/>
  <c r="AC497" i="8"/>
  <c r="R497" i="8"/>
  <c r="B497" i="8"/>
  <c r="U497" i="8"/>
  <c r="AA497" i="8"/>
  <c r="T497" i="8"/>
  <c r="V497" i="8"/>
  <c r="L497" i="8"/>
  <c r="O497" i="8"/>
  <c r="S497" i="8"/>
  <c r="AB497" i="8"/>
  <c r="N497" i="8"/>
  <c r="W497" i="8" s="1"/>
  <c r="J497" i="8"/>
  <c r="G497" i="8"/>
  <c r="X497" i="8"/>
  <c r="F497" i="8"/>
  <c r="AE497" i="8"/>
  <c r="H497" i="8"/>
  <c r="Q497" i="8"/>
  <c r="AD497" i="8"/>
  <c r="I497" i="8"/>
  <c r="D497" i="8"/>
  <c r="A497" i="8" s="1"/>
  <c r="K497" i="8"/>
  <c r="Y497" i="8"/>
  <c r="E497" i="8"/>
  <c r="C498" i="8"/>
  <c r="H498" i="8" l="1"/>
  <c r="P498" i="8"/>
  <c r="I498" i="8"/>
  <c r="N498" i="8"/>
  <c r="W498" i="8" s="1"/>
  <c r="U498" i="8"/>
  <c r="AC498" i="8"/>
  <c r="G498" i="8"/>
  <c r="F498" i="8"/>
  <c r="B498" i="8"/>
  <c r="Z498" i="8"/>
  <c r="T498" i="8"/>
  <c r="X498" i="8"/>
  <c r="Y498" i="8"/>
  <c r="S498" i="8"/>
  <c r="R498" i="8"/>
  <c r="AD498" i="8"/>
  <c r="V498" i="8"/>
  <c r="L498" i="8"/>
  <c r="Q498" i="8"/>
  <c r="K498" i="8"/>
  <c r="D498" i="8"/>
  <c r="A498" i="8" s="1"/>
  <c r="E498" i="8"/>
  <c r="J498" i="8"/>
  <c r="AB498" i="8"/>
  <c r="AA498" i="8"/>
  <c r="AE498" i="8"/>
  <c r="O498" i="8"/>
  <c r="C499" i="8"/>
  <c r="P499" i="8" l="1"/>
  <c r="D499" i="8"/>
  <c r="A499" i="8" s="1"/>
  <c r="Q499" i="8"/>
  <c r="N499" i="8"/>
  <c r="W499" i="8" s="1"/>
  <c r="I499" i="8"/>
  <c r="E499" i="8"/>
  <c r="R499" i="8"/>
  <c r="F499" i="8"/>
  <c r="K499" i="8"/>
  <c r="X499" i="8"/>
  <c r="AD499" i="8"/>
  <c r="AC499" i="8"/>
  <c r="AE499" i="8"/>
  <c r="L499" i="8"/>
  <c r="T499" i="8"/>
  <c r="U499" i="8"/>
  <c r="G499" i="8"/>
  <c r="V499" i="8"/>
  <c r="H499" i="8"/>
  <c r="Y499" i="8"/>
  <c r="AB499" i="8"/>
  <c r="AA499" i="8"/>
  <c r="S499" i="8"/>
  <c r="Z499" i="8"/>
  <c r="B499" i="8"/>
  <c r="O499" i="8"/>
  <c r="J499" i="8"/>
  <c r="C500" i="8"/>
  <c r="D500" i="8" l="1"/>
  <c r="A500" i="8" s="1"/>
  <c r="Y500" i="8"/>
  <c r="AB500" i="8"/>
  <c r="Z500" i="8"/>
  <c r="S500" i="8"/>
  <c r="P500" i="8"/>
  <c r="L500" i="8"/>
  <c r="AC500" i="8"/>
  <c r="J500" i="8"/>
  <c r="AA500" i="8"/>
  <c r="B500" i="8"/>
  <c r="O500" i="8"/>
  <c r="H500" i="8"/>
  <c r="U500" i="8"/>
  <c r="V500" i="8"/>
  <c r="F500" i="8"/>
  <c r="AE500" i="8"/>
  <c r="I500" i="8"/>
  <c r="X500" i="8"/>
  <c r="T500" i="8"/>
  <c r="Q500" i="8"/>
  <c r="K500" i="8"/>
  <c r="E500" i="8"/>
  <c r="G500" i="8"/>
  <c r="AD500" i="8"/>
  <c r="R500" i="8"/>
  <c r="N500" i="8"/>
  <c r="W500" i="8" s="1"/>
  <c r="C501" i="8"/>
  <c r="N501" i="8" l="1"/>
  <c r="W501" i="8" s="1"/>
  <c r="D501" i="8"/>
  <c r="A501" i="8" s="1"/>
  <c r="AA501" i="8"/>
  <c r="U501" i="8"/>
  <c r="O501" i="8"/>
  <c r="AD501" i="8"/>
  <c r="Q501" i="8"/>
  <c r="Y501" i="8"/>
  <c r="K501" i="8"/>
  <c r="X501" i="8"/>
  <c r="S501" i="8"/>
  <c r="AC501" i="8"/>
  <c r="T501" i="8"/>
  <c r="L501" i="8"/>
  <c r="F501" i="8"/>
  <c r="AB501" i="8"/>
  <c r="AE501" i="8"/>
  <c r="Z501" i="8"/>
  <c r="B501" i="8"/>
  <c r="G501" i="8"/>
  <c r="V501" i="8"/>
  <c r="E501" i="8"/>
  <c r="P501" i="8"/>
  <c r="I501" i="8"/>
  <c r="R501" i="8"/>
  <c r="J501" i="8"/>
  <c r="H501" i="8"/>
  <c r="C502" i="8"/>
  <c r="N502" i="8" l="1"/>
  <c r="W502" i="8" s="1"/>
  <c r="L502" i="8"/>
  <c r="J502" i="8"/>
  <c r="X502" i="8"/>
  <c r="H502" i="8"/>
  <c r="Y502" i="8"/>
  <c r="U502" i="8"/>
  <c r="AB502" i="8"/>
  <c r="S502" i="8"/>
  <c r="G502" i="8"/>
  <c r="E502" i="8"/>
  <c r="R502" i="8"/>
  <c r="Z502" i="8"/>
  <c r="AA502" i="8"/>
  <c r="I502" i="8"/>
  <c r="AD502" i="8"/>
  <c r="B502" i="8"/>
  <c r="AE502" i="8"/>
  <c r="Q502" i="8"/>
  <c r="P502" i="8"/>
  <c r="F502" i="8"/>
  <c r="K502" i="8"/>
  <c r="O502" i="8"/>
  <c r="AC502" i="8"/>
  <c r="T502" i="8"/>
  <c r="V502" i="8"/>
  <c r="D502" i="8"/>
  <c r="A502" i="8" s="1"/>
  <c r="C503" i="8"/>
  <c r="N503" i="8" l="1"/>
  <c r="W503" i="8" s="1"/>
  <c r="S503" i="8"/>
  <c r="AC503" i="8"/>
  <c r="K503" i="8"/>
  <c r="H503" i="8"/>
  <c r="X503" i="8"/>
  <c r="O503" i="8"/>
  <c r="V503" i="8"/>
  <c r="D503" i="8"/>
  <c r="A503" i="8" s="1"/>
  <c r="Y503" i="8"/>
  <c r="E503" i="8"/>
  <c r="U503" i="8"/>
  <c r="AA503" i="8"/>
  <c r="AD503" i="8"/>
  <c r="AB503" i="8"/>
  <c r="G503" i="8"/>
  <c r="Z503" i="8"/>
  <c r="B503" i="8"/>
  <c r="F503" i="8"/>
  <c r="T503" i="8"/>
  <c r="L503" i="8"/>
  <c r="AE503" i="8"/>
  <c r="Q503" i="8"/>
  <c r="I503" i="8"/>
  <c r="J503" i="8"/>
  <c r="P503" i="8"/>
  <c r="R503" i="8"/>
  <c r="C504" i="8"/>
  <c r="N504" i="8" l="1"/>
  <c r="W504" i="8" s="1"/>
  <c r="AB504" i="8"/>
  <c r="G504" i="8"/>
  <c r="Y504" i="8"/>
  <c r="B504" i="8"/>
  <c r="O504" i="8"/>
  <c r="S504" i="8"/>
  <c r="H504" i="8"/>
  <c r="X504" i="8"/>
  <c r="E504" i="8"/>
  <c r="D504" i="8"/>
  <c r="A504" i="8" s="1"/>
  <c r="AC504" i="8"/>
  <c r="J504" i="8"/>
  <c r="F504" i="8"/>
  <c r="AE504" i="8"/>
  <c r="L504" i="8"/>
  <c r="R504" i="8"/>
  <c r="AD504" i="8"/>
  <c r="U504" i="8"/>
  <c r="AA504" i="8"/>
  <c r="Z504" i="8"/>
  <c r="T504" i="8"/>
  <c r="Q504" i="8"/>
  <c r="V504" i="8"/>
  <c r="K504" i="8"/>
  <c r="I504" i="8"/>
  <c r="P504" i="8"/>
  <c r="C505" i="8"/>
  <c r="D505" i="8" l="1"/>
  <c r="A505" i="8" s="1"/>
  <c r="S505" i="8"/>
  <c r="Y505" i="8"/>
  <c r="AB505" i="8"/>
  <c r="T505" i="8"/>
  <c r="X505" i="8"/>
  <c r="O505" i="8"/>
  <c r="G505" i="8"/>
  <c r="V505" i="8"/>
  <c r="J505" i="8"/>
  <c r="K505" i="8"/>
  <c r="AC505" i="8"/>
  <c r="F505" i="8"/>
  <c r="AE505" i="8"/>
  <c r="R505" i="8"/>
  <c r="AA505" i="8"/>
  <c r="AD505" i="8"/>
  <c r="U505" i="8"/>
  <c r="B505" i="8"/>
  <c r="L505" i="8"/>
  <c r="I505" i="8"/>
  <c r="H505" i="8"/>
  <c r="P505" i="8"/>
  <c r="N505" i="8"/>
  <c r="W505" i="8" s="1"/>
  <c r="E505" i="8"/>
  <c r="Z505" i="8"/>
  <c r="Q505" i="8"/>
  <c r="C506" i="8"/>
  <c r="D506" i="8" l="1"/>
  <c r="A506" i="8" s="1"/>
  <c r="F506" i="8"/>
  <c r="T506" i="8"/>
  <c r="R506" i="8"/>
  <c r="AD506" i="8"/>
  <c r="U506" i="8"/>
  <c r="AA506" i="8"/>
  <c r="L506" i="8"/>
  <c r="Z506" i="8"/>
  <c r="B506" i="8"/>
  <c r="N506" i="8"/>
  <c r="W506" i="8" s="1"/>
  <c r="I506" i="8"/>
  <c r="J506" i="8"/>
  <c r="AC506" i="8"/>
  <c r="Y506" i="8"/>
  <c r="P506" i="8"/>
  <c r="H506" i="8"/>
  <c r="AB506" i="8"/>
  <c r="K506" i="8"/>
  <c r="G506" i="8"/>
  <c r="E506" i="8"/>
  <c r="V506" i="8"/>
  <c r="X506" i="8"/>
  <c r="S506" i="8"/>
  <c r="Q506" i="8"/>
  <c r="O506" i="8"/>
  <c r="AE506" i="8"/>
  <c r="C507" i="8"/>
  <c r="D507" i="8" l="1"/>
  <c r="A507" i="8" s="1"/>
  <c r="N507" i="8"/>
  <c r="W507" i="8" s="1"/>
  <c r="V507" i="8"/>
  <c r="AA507" i="8"/>
  <c r="F507" i="8"/>
  <c r="S507" i="8"/>
  <c r="H507" i="8"/>
  <c r="P507" i="8"/>
  <c r="Q507" i="8"/>
  <c r="AB507" i="8"/>
  <c r="R507" i="8"/>
  <c r="G507" i="8"/>
  <c r="L507" i="8"/>
  <c r="B507" i="8"/>
  <c r="U507" i="8"/>
  <c r="Y507" i="8"/>
  <c r="AC507" i="8"/>
  <c r="AE507" i="8"/>
  <c r="AD507" i="8"/>
  <c r="X507" i="8"/>
  <c r="I507" i="8"/>
  <c r="E507" i="8"/>
  <c r="T507" i="8"/>
  <c r="Z507" i="8"/>
  <c r="O507" i="8"/>
  <c r="J507" i="8"/>
  <c r="K507" i="8"/>
  <c r="C508" i="8"/>
  <c r="D508" i="8" l="1"/>
  <c r="A508" i="8" s="1"/>
  <c r="N508" i="8"/>
  <c r="W508" i="8" s="1"/>
  <c r="AA508" i="8"/>
  <c r="F508" i="8"/>
  <c r="U508" i="8"/>
  <c r="G508" i="8"/>
  <c r="AC508" i="8"/>
  <c r="B508" i="8"/>
  <c r="L508" i="8"/>
  <c r="V508" i="8"/>
  <c r="AB508" i="8"/>
  <c r="Z508" i="8"/>
  <c r="AE508" i="8"/>
  <c r="S508" i="8"/>
  <c r="O508" i="8"/>
  <c r="E508" i="8"/>
  <c r="H508" i="8"/>
  <c r="J508" i="8"/>
  <c r="Q508" i="8"/>
  <c r="T508" i="8"/>
  <c r="K508" i="8"/>
  <c r="Y508" i="8"/>
  <c r="AD508" i="8"/>
  <c r="I508" i="8"/>
  <c r="P508" i="8"/>
  <c r="X508" i="8"/>
  <c r="R508" i="8"/>
  <c r="C509" i="8"/>
  <c r="V509" i="8" l="1"/>
  <c r="J509" i="8"/>
  <c r="Y509" i="8"/>
  <c r="N509" i="8"/>
  <c r="W509" i="8" s="1"/>
  <c r="I509" i="8"/>
  <c r="H509" i="8"/>
  <c r="AC509" i="8"/>
  <c r="F509" i="8"/>
  <c r="Z509" i="8"/>
  <c r="AA509" i="8"/>
  <c r="D509" i="8"/>
  <c r="A509" i="8" s="1"/>
  <c r="AE509" i="8"/>
  <c r="O509" i="8"/>
  <c r="B509" i="8"/>
  <c r="G509" i="8"/>
  <c r="Q509" i="8"/>
  <c r="P509" i="8"/>
  <c r="U509" i="8"/>
  <c r="AD509" i="8"/>
  <c r="T509" i="8"/>
  <c r="AB509" i="8"/>
  <c r="S509" i="8"/>
  <c r="L509" i="8"/>
  <c r="E509" i="8"/>
  <c r="X509" i="8"/>
  <c r="K509" i="8"/>
  <c r="R509" i="8"/>
  <c r="C510" i="8"/>
  <c r="N510" i="8" l="1"/>
  <c r="W510" i="8" s="1"/>
  <c r="D510" i="8"/>
  <c r="A510" i="8" s="1"/>
  <c r="E510" i="8"/>
  <c r="B510" i="8"/>
  <c r="K510" i="8"/>
  <c r="F510" i="8"/>
  <c r="I510" i="8"/>
  <c r="AC510" i="8"/>
  <c r="Q510" i="8"/>
  <c r="X510" i="8"/>
  <c r="AE510" i="8"/>
  <c r="V510" i="8"/>
  <c r="T510" i="8"/>
  <c r="H510" i="8"/>
  <c r="AD510" i="8"/>
  <c r="S510" i="8"/>
  <c r="O510" i="8"/>
  <c r="U510" i="8"/>
  <c r="J510" i="8"/>
  <c r="AB510" i="8"/>
  <c r="R510" i="8"/>
  <c r="L510" i="8"/>
  <c r="Y510" i="8"/>
  <c r="Z510" i="8"/>
  <c r="AA510" i="8"/>
  <c r="P510" i="8"/>
  <c r="G510" i="8"/>
  <c r="C511" i="8"/>
  <c r="N511" i="8" l="1"/>
  <c r="W511" i="8" s="1"/>
  <c r="D511" i="8"/>
  <c r="A511" i="8" s="1"/>
  <c r="J511" i="8"/>
  <c r="T511" i="8"/>
  <c r="L511" i="8"/>
  <c r="Y511" i="8"/>
  <c r="X511" i="8"/>
  <c r="Z511" i="8"/>
  <c r="AC511" i="8"/>
  <c r="AE511" i="8"/>
  <c r="H511" i="8"/>
  <c r="G511" i="8"/>
  <c r="K511" i="8"/>
  <c r="V511" i="8"/>
  <c r="O511" i="8"/>
  <c r="Q511" i="8"/>
  <c r="S511" i="8"/>
  <c r="F511" i="8"/>
  <c r="AA511" i="8"/>
  <c r="R511" i="8"/>
  <c r="AB511" i="8"/>
  <c r="P511" i="8"/>
  <c r="AD511" i="8"/>
  <c r="B511" i="8"/>
  <c r="I511" i="8"/>
  <c r="U511" i="8"/>
  <c r="E511" i="8"/>
  <c r="C512" i="8"/>
  <c r="D512" i="8" l="1"/>
  <c r="A512" i="8" s="1"/>
  <c r="R512" i="8"/>
  <c r="AC512" i="8"/>
  <c r="I512" i="8"/>
  <c r="N512" i="8"/>
  <c r="W512" i="8" s="1"/>
  <c r="O512" i="8"/>
  <c r="T512" i="8"/>
  <c r="AA512" i="8"/>
  <c r="AD512" i="8"/>
  <c r="AB512" i="8"/>
  <c r="P512" i="8"/>
  <c r="Z512" i="8"/>
  <c r="G512" i="8"/>
  <c r="Q512" i="8"/>
  <c r="E512" i="8"/>
  <c r="V512" i="8"/>
  <c r="B512" i="8"/>
  <c r="K512" i="8"/>
  <c r="L512" i="8"/>
  <c r="U512" i="8"/>
  <c r="Y512" i="8"/>
  <c r="X512" i="8"/>
  <c r="F512" i="8"/>
  <c r="S512" i="8"/>
  <c r="AE512" i="8"/>
  <c r="H512" i="8"/>
  <c r="J512" i="8"/>
  <c r="C513" i="8"/>
  <c r="D513" i="8" l="1"/>
  <c r="A513" i="8" s="1"/>
  <c r="AC513" i="8"/>
  <c r="O513" i="8"/>
  <c r="Q513" i="8"/>
  <c r="L513" i="8"/>
  <c r="AD513" i="8"/>
  <c r="X513" i="8"/>
  <c r="K513" i="8"/>
  <c r="AA513" i="8"/>
  <c r="H513" i="8"/>
  <c r="Y513" i="8"/>
  <c r="R513" i="8"/>
  <c r="G513" i="8"/>
  <c r="I513" i="8"/>
  <c r="AE513" i="8"/>
  <c r="U513" i="8"/>
  <c r="E513" i="8"/>
  <c r="B513" i="8"/>
  <c r="S513" i="8"/>
  <c r="T513" i="8"/>
  <c r="N513" i="8"/>
  <c r="W513" i="8" s="1"/>
  <c r="Z513" i="8"/>
  <c r="F513" i="8"/>
  <c r="AB513" i="8"/>
  <c r="V513" i="8"/>
  <c r="P513" i="8"/>
  <c r="J513" i="8"/>
  <c r="C514" i="8"/>
  <c r="D514" i="8" l="1"/>
  <c r="A514" i="8" s="1"/>
  <c r="N514" i="8"/>
  <c r="W514" i="8" s="1"/>
  <c r="L514" i="8"/>
  <c r="O514" i="8"/>
  <c r="J514" i="8"/>
  <c r="E514" i="8"/>
  <c r="H514" i="8"/>
  <c r="I514" i="8"/>
  <c r="F514" i="8"/>
  <c r="AA514" i="8"/>
  <c r="B514" i="8"/>
  <c r="S514" i="8"/>
  <c r="AC514" i="8"/>
  <c r="K514" i="8"/>
  <c r="V514" i="8"/>
  <c r="R514" i="8"/>
  <c r="P514" i="8"/>
  <c r="U514" i="8"/>
  <c r="Z514" i="8"/>
  <c r="G514" i="8"/>
  <c r="Y514" i="8"/>
  <c r="AE514" i="8"/>
  <c r="T514" i="8"/>
  <c r="X514" i="8"/>
  <c r="AB514" i="8"/>
  <c r="Q514" i="8"/>
  <c r="AD514" i="8"/>
  <c r="C515" i="8"/>
  <c r="D515" i="8" l="1"/>
  <c r="A515" i="8" s="1"/>
  <c r="AA515" i="8"/>
  <c r="U515" i="8"/>
  <c r="O515" i="8"/>
  <c r="AB515" i="8"/>
  <c r="I515" i="8"/>
  <c r="F515" i="8"/>
  <c r="Q515" i="8"/>
  <c r="E515" i="8"/>
  <c r="J515" i="8"/>
  <c r="S515" i="8"/>
  <c r="R515" i="8"/>
  <c r="G515" i="8"/>
  <c r="H515" i="8"/>
  <c r="AC515" i="8"/>
  <c r="P515" i="8"/>
  <c r="K515" i="8"/>
  <c r="N515" i="8"/>
  <c r="W515" i="8" s="1"/>
  <c r="T515" i="8"/>
  <c r="V515" i="8"/>
  <c r="AE515" i="8"/>
  <c r="B515" i="8"/>
  <c r="Y515" i="8"/>
  <c r="X515" i="8"/>
  <c r="AD515" i="8"/>
  <c r="Z515" i="8"/>
  <c r="L515" i="8"/>
  <c r="C516" i="8"/>
  <c r="N516" i="8" l="1"/>
  <c r="W516" i="8" s="1"/>
  <c r="D516" i="8"/>
  <c r="A516" i="8" s="1"/>
  <c r="Y516" i="8"/>
  <c r="X516" i="8"/>
  <c r="I516" i="8"/>
  <c r="AD516" i="8"/>
  <c r="AE516" i="8"/>
  <c r="R516" i="8"/>
  <c r="AC516" i="8"/>
  <c r="L516" i="8"/>
  <c r="Z516" i="8"/>
  <c r="H516" i="8"/>
  <c r="K516" i="8"/>
  <c r="S516" i="8"/>
  <c r="G516" i="8"/>
  <c r="J516" i="8"/>
  <c r="F516" i="8"/>
  <c r="AA516" i="8"/>
  <c r="P516" i="8"/>
  <c r="AB516" i="8"/>
  <c r="B516" i="8"/>
  <c r="V516" i="8"/>
  <c r="O516" i="8"/>
  <c r="T516" i="8"/>
  <c r="E516" i="8"/>
  <c r="Q516" i="8"/>
  <c r="U516" i="8"/>
  <c r="C517" i="8"/>
  <c r="D517" i="8" l="1"/>
  <c r="A517" i="8" s="1"/>
  <c r="N517" i="8"/>
  <c r="W517" i="8" s="1"/>
  <c r="Z517" i="8"/>
  <c r="K517" i="8"/>
  <c r="T517" i="8"/>
  <c r="S517" i="8"/>
  <c r="AE517" i="8"/>
  <c r="Y517" i="8"/>
  <c r="R517" i="8"/>
  <c r="U517" i="8"/>
  <c r="I517" i="8"/>
  <c r="P517" i="8"/>
  <c r="X517" i="8"/>
  <c r="G517" i="8"/>
  <c r="F517" i="8"/>
  <c r="AB517" i="8"/>
  <c r="J517" i="8"/>
  <c r="AA517" i="8"/>
  <c r="Q517" i="8"/>
  <c r="B517" i="8"/>
  <c r="E517" i="8"/>
  <c r="H517" i="8"/>
  <c r="AD517" i="8"/>
  <c r="AC517" i="8"/>
  <c r="V517" i="8"/>
  <c r="L517" i="8"/>
  <c r="O517" i="8"/>
  <c r="C518" i="8"/>
  <c r="N518" i="8" l="1"/>
  <c r="W518" i="8" s="1"/>
  <c r="D518" i="8"/>
  <c r="A518" i="8" s="1"/>
  <c r="H518" i="8"/>
  <c r="Q518" i="8"/>
  <c r="P518" i="8"/>
  <c r="AD518" i="8"/>
  <c r="Y518" i="8"/>
  <c r="R518" i="8"/>
  <c r="J518" i="8"/>
  <c r="AB518" i="8"/>
  <c r="E518" i="8"/>
  <c r="F518" i="8"/>
  <c r="G518" i="8"/>
  <c r="AE518" i="8"/>
  <c r="K518" i="8"/>
  <c r="I518" i="8"/>
  <c r="AC518" i="8"/>
  <c r="O518" i="8"/>
  <c r="X518" i="8"/>
  <c r="U518" i="8"/>
  <c r="Z518" i="8"/>
  <c r="S518" i="8"/>
  <c r="T518" i="8"/>
  <c r="L518" i="8"/>
  <c r="V518" i="8"/>
  <c r="B518" i="8"/>
  <c r="AA518" i="8"/>
  <c r="C519" i="8"/>
  <c r="D519" i="8" l="1"/>
  <c r="A519" i="8" s="1"/>
  <c r="N519" i="8"/>
  <c r="W519" i="8" s="1"/>
  <c r="I519" i="8"/>
  <c r="AA519" i="8"/>
  <c r="U519" i="8"/>
  <c r="K519" i="8"/>
  <c r="R519" i="8"/>
  <c r="P519" i="8"/>
  <c r="B519" i="8"/>
  <c r="Q519" i="8"/>
  <c r="AD519" i="8"/>
  <c r="V519" i="8"/>
  <c r="Y519" i="8"/>
  <c r="AC519" i="8"/>
  <c r="T519" i="8"/>
  <c r="S519" i="8"/>
  <c r="G519" i="8"/>
  <c r="AB519" i="8"/>
  <c r="L519" i="8"/>
  <c r="Z519" i="8"/>
  <c r="J519" i="8"/>
  <c r="E519" i="8"/>
  <c r="AE519" i="8"/>
  <c r="X519" i="8"/>
  <c r="F519" i="8"/>
  <c r="H519" i="8"/>
  <c r="O519" i="8"/>
  <c r="C520" i="8"/>
  <c r="N520" i="8" l="1"/>
  <c r="W520" i="8" s="1"/>
  <c r="AA520" i="8"/>
  <c r="U520" i="8"/>
  <c r="AE520" i="8"/>
  <c r="S520" i="8"/>
  <c r="I520" i="8"/>
  <c r="J520" i="8"/>
  <c r="V520" i="8"/>
  <c r="B520" i="8"/>
  <c r="F520" i="8"/>
  <c r="D520" i="8"/>
  <c r="A520" i="8" s="1"/>
  <c r="L520" i="8"/>
  <c r="R520" i="8"/>
  <c r="X520" i="8"/>
  <c r="P520" i="8"/>
  <c r="Z520" i="8"/>
  <c r="AD520" i="8"/>
  <c r="AB520" i="8"/>
  <c r="E520" i="8"/>
  <c r="G520" i="8"/>
  <c r="Q520" i="8"/>
  <c r="T520" i="8"/>
  <c r="H520" i="8"/>
  <c r="O520" i="8"/>
  <c r="K520" i="8"/>
  <c r="AC520" i="8"/>
  <c r="Y520" i="8"/>
  <c r="C521" i="8"/>
  <c r="D521" i="8" l="1"/>
  <c r="A521" i="8" s="1"/>
  <c r="N521" i="8"/>
  <c r="W521" i="8" s="1"/>
  <c r="Q521" i="8"/>
  <c r="P521" i="8"/>
  <c r="Z521" i="8"/>
  <c r="S521" i="8"/>
  <c r="G521" i="8"/>
  <c r="K521" i="8"/>
  <c r="AB521" i="8"/>
  <c r="R521" i="8"/>
  <c r="T521" i="8"/>
  <c r="Y521" i="8"/>
  <c r="AA521" i="8"/>
  <c r="I521" i="8"/>
  <c r="AE521" i="8"/>
  <c r="AD521" i="8"/>
  <c r="V521" i="8"/>
  <c r="J521" i="8"/>
  <c r="H521" i="8"/>
  <c r="O521" i="8"/>
  <c r="X521" i="8"/>
  <c r="E521" i="8"/>
  <c r="U521" i="8"/>
  <c r="AC521" i="8"/>
  <c r="B521" i="8"/>
  <c r="F521" i="8"/>
  <c r="L521" i="8"/>
  <c r="C522" i="8"/>
  <c r="N522" i="8" l="1"/>
  <c r="W522" i="8" s="1"/>
  <c r="Y522" i="8"/>
  <c r="X522" i="8"/>
  <c r="E522" i="8"/>
  <c r="B522" i="8"/>
  <c r="AA522" i="8"/>
  <c r="AB522" i="8"/>
  <c r="J522" i="8"/>
  <c r="L522" i="8"/>
  <c r="H522" i="8"/>
  <c r="AC522" i="8"/>
  <c r="D522" i="8"/>
  <c r="A522" i="8" s="1"/>
  <c r="U522" i="8"/>
  <c r="AE522" i="8"/>
  <c r="O522" i="8"/>
  <c r="F522" i="8"/>
  <c r="AD522" i="8"/>
  <c r="R522" i="8"/>
  <c r="Z522" i="8"/>
  <c r="Q522" i="8"/>
  <c r="I522" i="8"/>
  <c r="T522" i="8"/>
  <c r="P522" i="8"/>
  <c r="K522" i="8"/>
  <c r="G522" i="8"/>
  <c r="V522" i="8"/>
  <c r="S522" i="8"/>
  <c r="C523" i="8"/>
  <c r="N523" i="8" l="1"/>
  <c r="W523" i="8" s="1"/>
  <c r="S523" i="8"/>
  <c r="I523" i="8"/>
  <c r="L523" i="8"/>
  <c r="D523" i="8"/>
  <c r="A523" i="8" s="1"/>
  <c r="T523" i="8"/>
  <c r="Y523" i="8"/>
  <c r="X523" i="8"/>
  <c r="O523" i="8"/>
  <c r="P523" i="8"/>
  <c r="AD523" i="8"/>
  <c r="K523" i="8"/>
  <c r="H523" i="8"/>
  <c r="R523" i="8"/>
  <c r="Z523" i="8"/>
  <c r="AE523" i="8"/>
  <c r="G523" i="8"/>
  <c r="AC523" i="8"/>
  <c r="J523" i="8"/>
  <c r="F523" i="8"/>
  <c r="E523" i="8"/>
  <c r="U523" i="8"/>
  <c r="B523" i="8"/>
  <c r="AB523" i="8"/>
  <c r="V523" i="8"/>
  <c r="Q523" i="8"/>
  <c r="AA523" i="8"/>
  <c r="C524" i="8"/>
  <c r="N524" i="8" l="1"/>
  <c r="W524" i="8" s="1"/>
  <c r="D524" i="8"/>
  <c r="A524" i="8" s="1"/>
  <c r="I524" i="8"/>
  <c r="U524" i="8"/>
  <c r="P524" i="8"/>
  <c r="T524" i="8"/>
  <c r="AC524" i="8"/>
  <c r="R524" i="8"/>
  <c r="Y524" i="8"/>
  <c r="AD524" i="8"/>
  <c r="O524" i="8"/>
  <c r="AA524" i="8"/>
  <c r="G524" i="8"/>
  <c r="H524" i="8"/>
  <c r="E524" i="8"/>
  <c r="AE524" i="8"/>
  <c r="S524" i="8"/>
  <c r="K524" i="8"/>
  <c r="AB524" i="8"/>
  <c r="V524" i="8"/>
  <c r="Z524" i="8"/>
  <c r="F524" i="8"/>
  <c r="Q524" i="8"/>
  <c r="B524" i="8"/>
  <c r="X524" i="8"/>
  <c r="L524" i="8"/>
  <c r="J524" i="8"/>
  <c r="C525" i="8"/>
  <c r="D525" i="8" l="1"/>
  <c r="A525" i="8" s="1"/>
  <c r="F525" i="8"/>
  <c r="L525" i="8"/>
  <c r="J525" i="8"/>
  <c r="AC525" i="8"/>
  <c r="P525" i="8"/>
  <c r="V525" i="8"/>
  <c r="T525" i="8"/>
  <c r="K525" i="8"/>
  <c r="G525" i="8"/>
  <c r="I525" i="8"/>
  <c r="X525" i="8"/>
  <c r="U525" i="8"/>
  <c r="O525" i="8"/>
  <c r="N525" i="8"/>
  <c r="W525" i="8" s="1"/>
  <c r="AE525" i="8"/>
  <c r="S525" i="8"/>
  <c r="R525" i="8"/>
  <c r="B525" i="8"/>
  <c r="Q525" i="8"/>
  <c r="Y525" i="8"/>
  <c r="AB525" i="8"/>
  <c r="H525" i="8"/>
  <c r="AA525" i="8"/>
  <c r="AD525" i="8"/>
  <c r="Z525" i="8"/>
  <c r="E525" i="8"/>
  <c r="C526" i="8"/>
  <c r="N526" i="8" l="1"/>
  <c r="W526" i="8" s="1"/>
  <c r="D526" i="8"/>
  <c r="A526" i="8" s="1"/>
  <c r="J526" i="8"/>
  <c r="AC526" i="8"/>
  <c r="AD526" i="8"/>
  <c r="P526" i="8"/>
  <c r="E526" i="8"/>
  <c r="O526" i="8"/>
  <c r="AB526" i="8"/>
  <c r="T526" i="8"/>
  <c r="V526" i="8"/>
  <c r="H526" i="8"/>
  <c r="AA526" i="8"/>
  <c r="X526" i="8"/>
  <c r="U526" i="8"/>
  <c r="L526" i="8"/>
  <c r="Y526" i="8"/>
  <c r="AE526" i="8"/>
  <c r="R526" i="8"/>
  <c r="Z526" i="8"/>
  <c r="Q526" i="8"/>
  <c r="I526" i="8"/>
  <c r="B526" i="8"/>
  <c r="K526" i="8"/>
  <c r="F526" i="8"/>
  <c r="S526" i="8"/>
  <c r="G526" i="8"/>
  <c r="C527" i="8"/>
  <c r="D527" i="8" l="1"/>
  <c r="A527" i="8" s="1"/>
  <c r="L527" i="8"/>
  <c r="G527" i="8"/>
  <c r="E527" i="8"/>
  <c r="Y527" i="8"/>
  <c r="AB527" i="8"/>
  <c r="B527" i="8"/>
  <c r="AC527" i="8"/>
  <c r="Z527" i="8"/>
  <c r="U527" i="8"/>
  <c r="T527" i="8"/>
  <c r="R527" i="8"/>
  <c r="I527" i="8"/>
  <c r="O527" i="8"/>
  <c r="S527" i="8"/>
  <c r="H527" i="8"/>
  <c r="N527" i="8"/>
  <c r="W527" i="8" s="1"/>
  <c r="F527" i="8"/>
  <c r="AD527" i="8"/>
  <c r="P527" i="8"/>
  <c r="AA527" i="8"/>
  <c r="AE527" i="8"/>
  <c r="J527" i="8"/>
  <c r="K527" i="8"/>
  <c r="Q527" i="8"/>
  <c r="X527" i="8"/>
  <c r="V527" i="8"/>
  <c r="C528" i="8"/>
  <c r="D528" i="8" l="1"/>
  <c r="A528" i="8" s="1"/>
  <c r="AA528" i="8"/>
  <c r="K528" i="8"/>
  <c r="U528" i="8"/>
  <c r="P528" i="8"/>
  <c r="I528" i="8"/>
  <c r="Y528" i="8"/>
  <c r="E528" i="8"/>
  <c r="G528" i="8"/>
  <c r="V528" i="8"/>
  <c r="AE528" i="8"/>
  <c r="R528" i="8"/>
  <c r="AB528" i="8"/>
  <c r="B528" i="8"/>
  <c r="AD528" i="8"/>
  <c r="O528" i="8"/>
  <c r="H528" i="8"/>
  <c r="X528" i="8"/>
  <c r="T528" i="8"/>
  <c r="F528" i="8"/>
  <c r="N528" i="8"/>
  <c r="W528" i="8" s="1"/>
  <c r="L528" i="8"/>
  <c r="S528" i="8"/>
  <c r="AC528" i="8"/>
  <c r="J528" i="8"/>
  <c r="Q528" i="8"/>
  <c r="Z528" i="8"/>
  <c r="C529" i="8"/>
  <c r="N529" i="8" l="1"/>
  <c r="W529" i="8" s="1"/>
  <c r="Y529" i="8"/>
  <c r="AC529" i="8"/>
  <c r="S529" i="8"/>
  <c r="AA529" i="8"/>
  <c r="AE529" i="8"/>
  <c r="H529" i="8"/>
  <c r="Z529" i="8"/>
  <c r="B529" i="8"/>
  <c r="V529" i="8"/>
  <c r="I529" i="8"/>
  <c r="T529" i="8"/>
  <c r="R529" i="8"/>
  <c r="U529" i="8"/>
  <c r="K529" i="8"/>
  <c r="F529" i="8"/>
  <c r="AD529" i="8"/>
  <c r="X529" i="8"/>
  <c r="P529" i="8"/>
  <c r="AB529" i="8"/>
  <c r="G529" i="8"/>
  <c r="L529" i="8"/>
  <c r="E529" i="8"/>
  <c r="J529" i="8"/>
  <c r="D529" i="8"/>
  <c r="A529" i="8" s="1"/>
  <c r="O529" i="8"/>
  <c r="Q529" i="8"/>
  <c r="C530" i="8"/>
  <c r="D530" i="8" l="1"/>
  <c r="A530" i="8" s="1"/>
  <c r="X530" i="8"/>
  <c r="AE530" i="8"/>
  <c r="O530" i="8"/>
  <c r="N530" i="8"/>
  <c r="W530" i="8" s="1"/>
  <c r="AC530" i="8"/>
  <c r="U530" i="8"/>
  <c r="Q530" i="8"/>
  <c r="Y530" i="8"/>
  <c r="P530" i="8"/>
  <c r="J530" i="8"/>
  <c r="Z530" i="8"/>
  <c r="AD530" i="8"/>
  <c r="AB530" i="8"/>
  <c r="E530" i="8"/>
  <c r="T530" i="8"/>
  <c r="AA530" i="8"/>
  <c r="L530" i="8"/>
  <c r="F530" i="8"/>
  <c r="K530" i="8"/>
  <c r="B530" i="8"/>
  <c r="S530" i="8"/>
  <c r="I530" i="8"/>
  <c r="H530" i="8"/>
  <c r="V530" i="8"/>
  <c r="G530" i="8"/>
  <c r="R530" i="8"/>
  <c r="C531" i="8"/>
  <c r="F531" i="8" l="1"/>
  <c r="AD531" i="8"/>
  <c r="P531" i="8"/>
  <c r="X531" i="8"/>
  <c r="H531" i="8"/>
  <c r="J531" i="8"/>
  <c r="T531" i="8"/>
  <c r="L531" i="8"/>
  <c r="AC531" i="8"/>
  <c r="I531" i="8"/>
  <c r="D531" i="8"/>
  <c r="A531" i="8" s="1"/>
  <c r="N531" i="8"/>
  <c r="W531" i="8" s="1"/>
  <c r="V531" i="8"/>
  <c r="K531" i="8"/>
  <c r="B531" i="8"/>
  <c r="Z531" i="8"/>
  <c r="O531" i="8"/>
  <c r="U531" i="8"/>
  <c r="AB531" i="8"/>
  <c r="E531" i="8"/>
  <c r="Y531" i="8"/>
  <c r="Q531" i="8"/>
  <c r="AA531" i="8"/>
  <c r="AE531" i="8"/>
  <c r="G531" i="8"/>
  <c r="S531" i="8"/>
  <c r="R531" i="8"/>
  <c r="C532" i="8"/>
  <c r="H532" i="8" l="1"/>
  <c r="I532" i="8"/>
  <c r="AC532" i="8"/>
  <c r="AE532" i="8"/>
  <c r="K532" i="8"/>
  <c r="Z532" i="8"/>
  <c r="P532" i="8"/>
  <c r="V532" i="8"/>
  <c r="Q532" i="8"/>
  <c r="U532" i="8"/>
  <c r="R532" i="8"/>
  <c r="E532" i="8"/>
  <c r="F532" i="8"/>
  <c r="L532" i="8"/>
  <c r="AA532" i="8"/>
  <c r="AD532" i="8"/>
  <c r="D532" i="8"/>
  <c r="A532" i="8" s="1"/>
  <c r="N532" i="8"/>
  <c r="W532" i="8" s="1"/>
  <c r="B532" i="8"/>
  <c r="J532" i="8"/>
  <c r="T532" i="8"/>
  <c r="S532" i="8"/>
  <c r="G532" i="8"/>
  <c r="AB532" i="8"/>
  <c r="O532" i="8"/>
  <c r="Y532" i="8"/>
  <c r="X532" i="8"/>
  <c r="C533" i="8"/>
  <c r="Y533" i="8" l="1"/>
  <c r="AB533" i="8"/>
  <c r="L533" i="8"/>
  <c r="D533" i="8"/>
  <c r="A533" i="8" s="1"/>
  <c r="P533" i="8"/>
  <c r="B533" i="8"/>
  <c r="AD533" i="8"/>
  <c r="U533" i="8"/>
  <c r="Z533" i="8"/>
  <c r="V533" i="8"/>
  <c r="F533" i="8"/>
  <c r="AC533" i="8"/>
  <c r="J533" i="8"/>
  <c r="AA533" i="8"/>
  <c r="Q533" i="8"/>
  <c r="S533" i="8"/>
  <c r="O533" i="8"/>
  <c r="I533" i="8"/>
  <c r="R533" i="8"/>
  <c r="X533" i="8"/>
  <c r="E533" i="8"/>
  <c r="T533" i="8"/>
  <c r="G533" i="8"/>
  <c r="AE533" i="8"/>
  <c r="K533" i="8"/>
  <c r="N533" i="8"/>
  <c r="W533" i="8" s="1"/>
  <c r="H533" i="8"/>
  <c r="C534" i="8"/>
  <c r="AB534" i="8" l="1"/>
  <c r="O534" i="8"/>
  <c r="H534" i="8"/>
  <c r="S534" i="8"/>
  <c r="K534" i="8"/>
  <c r="Y534" i="8"/>
  <c r="U534" i="8"/>
  <c r="J534" i="8"/>
  <c r="AD534" i="8"/>
  <c r="Z534" i="8"/>
  <c r="G534" i="8"/>
  <c r="B534" i="8"/>
  <c r="V534" i="8"/>
  <c r="X534" i="8"/>
  <c r="E534" i="8"/>
  <c r="R534" i="8"/>
  <c r="N534" i="8"/>
  <c r="W534" i="8" s="1"/>
  <c r="D534" i="8"/>
  <c r="A534" i="8" s="1"/>
  <c r="AA534" i="8"/>
  <c r="F534" i="8"/>
  <c r="I534" i="8"/>
  <c r="T534" i="8"/>
  <c r="Q534" i="8"/>
  <c r="P534" i="8"/>
  <c r="AC534" i="8"/>
  <c r="L534" i="8"/>
  <c r="AE534" i="8"/>
  <c r="C535" i="8"/>
  <c r="B535" i="8" l="1"/>
  <c r="S535" i="8"/>
  <c r="Z535" i="8"/>
  <c r="U535" i="8"/>
  <c r="L535" i="8"/>
  <c r="H535" i="8"/>
  <c r="X535" i="8"/>
  <c r="V535" i="8"/>
  <c r="P535" i="8"/>
  <c r="N535" i="8"/>
  <c r="W535" i="8" s="1"/>
  <c r="T535" i="8"/>
  <c r="AE535" i="8"/>
  <c r="R535" i="8"/>
  <c r="AB535" i="8"/>
  <c r="Y535" i="8"/>
  <c r="AD535" i="8"/>
  <c r="K535" i="8"/>
  <c r="I535" i="8"/>
  <c r="O535" i="8"/>
  <c r="J535" i="8"/>
  <c r="G535" i="8"/>
  <c r="Q535" i="8"/>
  <c r="E535" i="8"/>
  <c r="AA535" i="8"/>
  <c r="D535" i="8"/>
  <c r="A535" i="8" s="1"/>
  <c r="F535" i="8"/>
  <c r="AC535" i="8"/>
  <c r="C536" i="8"/>
  <c r="L536" i="8" l="1"/>
  <c r="R536" i="8"/>
  <c r="O536" i="8"/>
  <c r="F536" i="8"/>
  <c r="P536" i="8"/>
  <c r="AE536" i="8"/>
  <c r="X536" i="8"/>
  <c r="AA536" i="8"/>
  <c r="H536" i="8"/>
  <c r="U536" i="8"/>
  <c r="Q536" i="8"/>
  <c r="Z536" i="8"/>
  <c r="J536" i="8"/>
  <c r="K536" i="8"/>
  <c r="G536" i="8"/>
  <c r="D536" i="8"/>
  <c r="A536" i="8" s="1"/>
  <c r="AB536" i="8"/>
  <c r="S536" i="8"/>
  <c r="I536" i="8"/>
  <c r="Y536" i="8"/>
  <c r="AD536" i="8"/>
  <c r="B536" i="8"/>
  <c r="N536" i="8"/>
  <c r="W536" i="8" s="1"/>
  <c r="E536" i="8"/>
  <c r="AC536" i="8"/>
  <c r="V536" i="8"/>
  <c r="T536" i="8"/>
  <c r="C537" i="8"/>
  <c r="AE537" i="8" l="1"/>
  <c r="G537" i="8"/>
  <c r="P537" i="8"/>
  <c r="D537" i="8"/>
  <c r="A537" i="8" s="1"/>
  <c r="AB537" i="8"/>
  <c r="S537" i="8"/>
  <c r="O537" i="8"/>
  <c r="Q537" i="8"/>
  <c r="J537" i="8"/>
  <c r="R537" i="8"/>
  <c r="F537" i="8"/>
  <c r="K537" i="8"/>
  <c r="T537" i="8"/>
  <c r="AC537" i="8"/>
  <c r="I537" i="8"/>
  <c r="X537" i="8"/>
  <c r="H537" i="8"/>
  <c r="L537" i="8"/>
  <c r="V537" i="8"/>
  <c r="AD537" i="8"/>
  <c r="E537" i="8"/>
  <c r="B537" i="8"/>
  <c r="AA537" i="8"/>
  <c r="N537" i="8"/>
  <c r="W537" i="8" s="1"/>
  <c r="Z537" i="8"/>
  <c r="Y537" i="8"/>
  <c r="U537" i="8"/>
  <c r="C538" i="8"/>
  <c r="Y538" i="8" l="1"/>
  <c r="AC538" i="8"/>
  <c r="I538" i="8"/>
  <c r="Z538" i="8"/>
  <c r="R538" i="8"/>
  <c r="K538" i="8"/>
  <c r="AE538" i="8"/>
  <c r="G538" i="8"/>
  <c r="X538" i="8"/>
  <c r="N538" i="8"/>
  <c r="W538" i="8" s="1"/>
  <c r="D538" i="8"/>
  <c r="A538" i="8" s="1"/>
  <c r="V538" i="8"/>
  <c r="U538" i="8"/>
  <c r="AD538" i="8"/>
  <c r="E538" i="8"/>
  <c r="Q538" i="8"/>
  <c r="F538" i="8"/>
  <c r="B538" i="8"/>
  <c r="P538" i="8"/>
  <c r="S538" i="8"/>
  <c r="AB538" i="8"/>
  <c r="H538" i="8"/>
  <c r="O538" i="8"/>
  <c r="T538" i="8"/>
  <c r="J538" i="8"/>
  <c r="AA538" i="8"/>
  <c r="L538" i="8"/>
  <c r="C539" i="8"/>
  <c r="AE539" i="8" l="1"/>
  <c r="G539" i="8"/>
  <c r="O539" i="8"/>
  <c r="D539" i="8"/>
  <c r="A539" i="8" s="1"/>
  <c r="V539" i="8"/>
  <c r="J539" i="8"/>
  <c r="Y539" i="8"/>
  <c r="P539" i="8"/>
  <c r="I539" i="8"/>
  <c r="S539" i="8"/>
  <c r="X539" i="8"/>
  <c r="U539" i="8"/>
  <c r="L539" i="8"/>
  <c r="F539" i="8"/>
  <c r="K539" i="8"/>
  <c r="Q539" i="8"/>
  <c r="N539" i="8"/>
  <c r="W539" i="8" s="1"/>
  <c r="AB539" i="8"/>
  <c r="H539" i="8"/>
  <c r="AC539" i="8"/>
  <c r="R539" i="8"/>
  <c r="E539" i="8"/>
  <c r="Z539" i="8"/>
  <c r="T539" i="8"/>
  <c r="B539" i="8"/>
  <c r="AA539" i="8"/>
  <c r="AD539" i="8"/>
  <c r="C540" i="8"/>
  <c r="G540" i="8" l="1"/>
  <c r="X540" i="8"/>
  <c r="S540" i="8"/>
  <c r="D540" i="8"/>
  <c r="A540" i="8" s="1"/>
  <c r="N540" i="8"/>
  <c r="W540" i="8" s="1"/>
  <c r="O540" i="8"/>
  <c r="R540" i="8"/>
  <c r="V540" i="8"/>
  <c r="I540" i="8"/>
  <c r="Q540" i="8"/>
  <c r="H540" i="8"/>
  <c r="T540" i="8"/>
  <c r="F540" i="8"/>
  <c r="AD540" i="8"/>
  <c r="AC540" i="8"/>
  <c r="P540" i="8"/>
  <c r="AA540" i="8"/>
  <c r="AB540" i="8"/>
  <c r="U540" i="8"/>
  <c r="J540" i="8"/>
  <c r="AE540" i="8"/>
  <c r="K540" i="8"/>
  <c r="E540" i="8"/>
  <c r="B540" i="8"/>
  <c r="Y540" i="8"/>
  <c r="Z540" i="8"/>
  <c r="L540" i="8"/>
  <c r="C541" i="8"/>
  <c r="S541" i="8" l="1"/>
  <c r="L541" i="8"/>
  <c r="O541" i="8"/>
  <c r="Q541" i="8"/>
  <c r="G541" i="8"/>
  <c r="R541" i="8"/>
  <c r="E541" i="8"/>
  <c r="Y541" i="8"/>
  <c r="AC541" i="8"/>
  <c r="Z541" i="8"/>
  <c r="P541" i="8"/>
  <c r="X541" i="8"/>
  <c r="V541" i="8"/>
  <c r="K541" i="8"/>
  <c r="U541" i="8"/>
  <c r="H541" i="8"/>
  <c r="B541" i="8"/>
  <c r="J541" i="8"/>
  <c r="I541" i="8"/>
  <c r="F541" i="8"/>
  <c r="AA541" i="8"/>
  <c r="T541" i="8"/>
  <c r="AD541" i="8"/>
  <c r="D541" i="8"/>
  <c r="A541" i="8" s="1"/>
  <c r="N541" i="8"/>
  <c r="W541" i="8" s="1"/>
  <c r="AB541" i="8"/>
  <c r="AE541" i="8"/>
  <c r="C542" i="8"/>
  <c r="P542" i="8" l="1"/>
  <c r="R542" i="8"/>
  <c r="AC542" i="8"/>
  <c r="AE542" i="8"/>
  <c r="F542" i="8"/>
  <c r="H542" i="8"/>
  <c r="B542" i="8"/>
  <c r="E542" i="8"/>
  <c r="I542" i="8"/>
  <c r="N542" i="8"/>
  <c r="W542" i="8" s="1"/>
  <c r="D542" i="8"/>
  <c r="A542" i="8" s="1"/>
  <c r="L542" i="8"/>
  <c r="O542" i="8"/>
  <c r="AB542" i="8"/>
  <c r="AA542" i="8"/>
  <c r="S542" i="8"/>
  <c r="Z542" i="8"/>
  <c r="AD542" i="8"/>
  <c r="K542" i="8"/>
  <c r="V542" i="8"/>
  <c r="T542" i="8"/>
  <c r="U542" i="8"/>
  <c r="G542" i="8"/>
  <c r="Q542" i="8"/>
  <c r="J542" i="8"/>
  <c r="X542" i="8"/>
  <c r="Y542" i="8"/>
  <c r="C543" i="8"/>
  <c r="H543" i="8" l="1"/>
  <c r="R543" i="8"/>
  <c r="AD543" i="8"/>
  <c r="X543" i="8"/>
  <c r="F543" i="8"/>
  <c r="V543" i="8"/>
  <c r="E543" i="8"/>
  <c r="P543" i="8"/>
  <c r="B543" i="8"/>
  <c r="J543" i="8"/>
  <c r="Q543" i="8"/>
  <c r="AA543" i="8"/>
  <c r="S543" i="8"/>
  <c r="Z543" i="8"/>
  <c r="T543" i="8"/>
  <c r="D543" i="8"/>
  <c r="A543" i="8" s="1"/>
  <c r="U543" i="8"/>
  <c r="AE543" i="8"/>
  <c r="K543" i="8"/>
  <c r="I543" i="8"/>
  <c r="Y543" i="8"/>
  <c r="G543" i="8"/>
  <c r="O543" i="8"/>
  <c r="N543" i="8"/>
  <c r="W543" i="8" s="1"/>
  <c r="L543" i="8"/>
  <c r="AC543" i="8"/>
  <c r="AB543" i="8"/>
  <c r="C544" i="8"/>
  <c r="Y544" i="8" l="1"/>
  <c r="AC544" i="8"/>
  <c r="L544" i="8"/>
  <c r="D544" i="8"/>
  <c r="A544" i="8" s="1"/>
  <c r="S544" i="8"/>
  <c r="G544" i="8"/>
  <c r="K544" i="8"/>
  <c r="R544" i="8"/>
  <c r="B544" i="8"/>
  <c r="AE544" i="8"/>
  <c r="X544" i="8"/>
  <c r="N544" i="8"/>
  <c r="W544" i="8" s="1"/>
  <c r="O544" i="8"/>
  <c r="AB544" i="8"/>
  <c r="E544" i="8"/>
  <c r="I544" i="8"/>
  <c r="H544" i="8"/>
  <c r="AA544" i="8"/>
  <c r="Z544" i="8"/>
  <c r="V544" i="8"/>
  <c r="Q544" i="8"/>
  <c r="T544" i="8"/>
  <c r="P544" i="8"/>
  <c r="F544" i="8"/>
  <c r="AD544" i="8"/>
  <c r="J544" i="8"/>
  <c r="U544" i="8"/>
  <c r="C545" i="8"/>
  <c r="K545" i="8" l="1"/>
  <c r="R545" i="8"/>
  <c r="AB545" i="8"/>
  <c r="L545" i="8"/>
  <c r="Y545" i="8"/>
  <c r="T545" i="8"/>
  <c r="P545" i="8"/>
  <c r="S545" i="8"/>
  <c r="I545" i="8"/>
  <c r="N545" i="8"/>
  <c r="W545" i="8" s="1"/>
  <c r="Z545" i="8"/>
  <c r="U545" i="8"/>
  <c r="H545" i="8"/>
  <c r="Q545" i="8"/>
  <c r="O545" i="8"/>
  <c r="AA545" i="8"/>
  <c r="F545" i="8"/>
  <c r="G545" i="8"/>
  <c r="J545" i="8"/>
  <c r="AE545" i="8"/>
  <c r="AD545" i="8"/>
  <c r="X545" i="8"/>
  <c r="E545" i="8"/>
  <c r="B545" i="8"/>
  <c r="D545" i="8"/>
  <c r="A545" i="8" s="1"/>
  <c r="V545" i="8"/>
  <c r="AC545" i="8"/>
  <c r="C546" i="8"/>
  <c r="Y546" i="8" l="1"/>
  <c r="AA546" i="8"/>
  <c r="O546" i="8"/>
  <c r="AE546" i="8"/>
  <c r="Q546" i="8"/>
  <c r="J546" i="8"/>
  <c r="B546" i="8"/>
  <c r="I546" i="8"/>
  <c r="P546" i="8"/>
  <c r="D546" i="8"/>
  <c r="A546" i="8" s="1"/>
  <c r="T546" i="8"/>
  <c r="Z546" i="8"/>
  <c r="G546" i="8"/>
  <c r="AD546" i="8"/>
  <c r="F546" i="8"/>
  <c r="V546" i="8"/>
  <c r="N546" i="8"/>
  <c r="W546" i="8" s="1"/>
  <c r="E546" i="8"/>
  <c r="AC546" i="8"/>
  <c r="U546" i="8"/>
  <c r="K546" i="8"/>
  <c r="X546" i="8"/>
  <c r="R546" i="8"/>
  <c r="S546" i="8"/>
  <c r="H546" i="8"/>
  <c r="AB546" i="8"/>
  <c r="L546" i="8"/>
  <c r="C547" i="8"/>
  <c r="K547" i="8" l="1"/>
  <c r="L547" i="8"/>
  <c r="Q547" i="8"/>
  <c r="V547" i="8"/>
  <c r="B547" i="8"/>
  <c r="S547" i="8"/>
  <c r="AB547" i="8"/>
  <c r="Z547" i="8"/>
  <c r="J547" i="8"/>
  <c r="AD547" i="8"/>
  <c r="T547" i="8"/>
  <c r="Y547" i="8"/>
  <c r="H547" i="8"/>
  <c r="O547" i="8"/>
  <c r="P547" i="8"/>
  <c r="D547" i="8"/>
  <c r="A547" i="8" s="1"/>
  <c r="G547" i="8"/>
  <c r="I547" i="8"/>
  <c r="U547" i="8"/>
  <c r="F547" i="8"/>
  <c r="AC547" i="8"/>
  <c r="E547" i="8"/>
  <c r="X547" i="8"/>
  <c r="AA547" i="8"/>
  <c r="AE547" i="8"/>
  <c r="R547" i="8"/>
  <c r="N547" i="8"/>
  <c r="W547" i="8" s="1"/>
  <c r="C548" i="8"/>
  <c r="X548" i="8" l="1"/>
  <c r="R548" i="8"/>
  <c r="F548" i="8"/>
  <c r="D548" i="8"/>
  <c r="A548" i="8" s="1"/>
  <c r="Q548" i="8"/>
  <c r="S548" i="8"/>
  <c r="P548" i="8"/>
  <c r="O548" i="8"/>
  <c r="L548" i="8"/>
  <c r="U548" i="8"/>
  <c r="T548" i="8"/>
  <c r="I548" i="8"/>
  <c r="E548" i="8"/>
  <c r="AC548" i="8"/>
  <c r="H548" i="8"/>
  <c r="Y548" i="8"/>
  <c r="AE548" i="8"/>
  <c r="G548" i="8"/>
  <c r="AA548" i="8"/>
  <c r="V548" i="8"/>
  <c r="AB548" i="8"/>
  <c r="J548" i="8"/>
  <c r="AD548" i="8"/>
  <c r="N548" i="8"/>
  <c r="W548" i="8" s="1"/>
  <c r="B548" i="8"/>
  <c r="Z548" i="8"/>
  <c r="K548" i="8"/>
  <c r="C549" i="8"/>
  <c r="AA549" i="8" l="1"/>
  <c r="K549" i="8"/>
  <c r="I549" i="8"/>
  <c r="N549" i="8"/>
  <c r="W549" i="8" s="1"/>
  <c r="G549" i="8"/>
  <c r="S549" i="8"/>
  <c r="V549" i="8"/>
  <c r="AD549" i="8"/>
  <c r="AC549" i="8"/>
  <c r="O549" i="8"/>
  <c r="T549" i="8"/>
  <c r="Z549" i="8"/>
  <c r="J549" i="8"/>
  <c r="Q549" i="8"/>
  <c r="Y549" i="8"/>
  <c r="E549" i="8"/>
  <c r="H549" i="8"/>
  <c r="D549" i="8"/>
  <c r="A549" i="8" s="1"/>
  <c r="AE549" i="8"/>
  <c r="P549" i="8"/>
  <c r="X549" i="8"/>
  <c r="U549" i="8"/>
  <c r="AB549" i="8"/>
  <c r="B549" i="8"/>
  <c r="F549" i="8"/>
  <c r="L549" i="8"/>
  <c r="R549" i="8"/>
  <c r="C550" i="8"/>
  <c r="Z550" i="8" l="1"/>
  <c r="H550" i="8"/>
  <c r="O550" i="8"/>
  <c r="D550" i="8"/>
  <c r="A550" i="8" s="1"/>
  <c r="J550" i="8"/>
  <c r="AD550" i="8"/>
  <c r="U550" i="8"/>
  <c r="B550" i="8"/>
  <c r="R550" i="8"/>
  <c r="I550" i="8"/>
  <c r="N550" i="8"/>
  <c r="W550" i="8" s="1"/>
  <c r="S550" i="8"/>
  <c r="X550" i="8"/>
  <c r="AC550" i="8"/>
  <c r="P550" i="8"/>
  <c r="E550" i="8"/>
  <c r="G550" i="8"/>
  <c r="AE550" i="8"/>
  <c r="K550" i="8"/>
  <c r="T550" i="8"/>
  <c r="V550" i="8"/>
  <c r="L550" i="8"/>
  <c r="Q550" i="8"/>
  <c r="Y550" i="8"/>
  <c r="F550" i="8"/>
  <c r="AA550" i="8"/>
  <c r="AB550" i="8"/>
  <c r="C551" i="8"/>
  <c r="O551" i="8" l="1"/>
  <c r="AC551" i="8"/>
  <c r="AB551" i="8"/>
  <c r="AD551" i="8"/>
  <c r="F551" i="8"/>
  <c r="G551" i="8"/>
  <c r="U551" i="8"/>
  <c r="P551" i="8"/>
  <c r="V551" i="8"/>
  <c r="N551" i="8"/>
  <c r="W551" i="8" s="1"/>
  <c r="J551" i="8"/>
  <c r="AE551" i="8"/>
  <c r="Z551" i="8"/>
  <c r="S551" i="8"/>
  <c r="X551" i="8"/>
  <c r="E551" i="8"/>
  <c r="D551" i="8"/>
  <c r="A551" i="8" s="1"/>
  <c r="B551" i="8"/>
  <c r="Q551" i="8"/>
  <c r="R551" i="8"/>
  <c r="I551" i="8"/>
  <c r="K551" i="8"/>
  <c r="L551" i="8"/>
  <c r="AA551" i="8"/>
  <c r="T551" i="8"/>
  <c r="Y551" i="8"/>
  <c r="H551" i="8"/>
  <c r="C552" i="8"/>
  <c r="Y552" i="8" l="1"/>
  <c r="L552" i="8"/>
  <c r="Q552" i="8"/>
  <c r="AB552" i="8"/>
  <c r="AE552" i="8"/>
  <c r="I552" i="8"/>
  <c r="J552" i="8"/>
  <c r="R552" i="8"/>
  <c r="S552" i="8"/>
  <c r="K552" i="8"/>
  <c r="F552" i="8"/>
  <c r="B552" i="8"/>
  <c r="U552" i="8"/>
  <c r="AD552" i="8"/>
  <c r="V552" i="8"/>
  <c r="Z552" i="8"/>
  <c r="N552" i="8"/>
  <c r="W552" i="8" s="1"/>
  <c r="D552" i="8"/>
  <c r="A552" i="8" s="1"/>
  <c r="H552" i="8"/>
  <c r="AA552" i="8"/>
  <c r="G552" i="8"/>
  <c r="AC552" i="8"/>
  <c r="E552" i="8"/>
  <c r="O552" i="8"/>
  <c r="X552" i="8"/>
  <c r="T552" i="8"/>
  <c r="P552" i="8"/>
  <c r="C553" i="8"/>
  <c r="AC553" i="8" l="1"/>
  <c r="E553" i="8"/>
  <c r="AD553" i="8"/>
  <c r="J553" i="8"/>
  <c r="Y553" i="8"/>
  <c r="Z553" i="8"/>
  <c r="P553" i="8"/>
  <c r="U553" i="8"/>
  <c r="X553" i="8"/>
  <c r="R553" i="8"/>
  <c r="AB553" i="8"/>
  <c r="I553" i="8"/>
  <c r="B553" i="8"/>
  <c r="H553" i="8"/>
  <c r="G553" i="8"/>
  <c r="Q553" i="8"/>
  <c r="N553" i="8"/>
  <c r="W553" i="8" s="1"/>
  <c r="AA553" i="8"/>
  <c r="V553" i="8"/>
  <c r="F553" i="8"/>
  <c r="K553" i="8"/>
  <c r="S553" i="8"/>
  <c r="AE553" i="8"/>
  <c r="D553" i="8"/>
  <c r="A553" i="8" s="1"/>
  <c r="O553" i="8"/>
  <c r="T553" i="8"/>
  <c r="L553" i="8"/>
  <c r="C554" i="8"/>
  <c r="I554" i="8" l="1"/>
  <c r="K554" i="8"/>
  <c r="B554" i="8"/>
  <c r="D554" i="8"/>
  <c r="A554" i="8" s="1"/>
  <c r="N554" i="8"/>
  <c r="W554" i="8" s="1"/>
  <c r="H554" i="8"/>
  <c r="V554" i="8"/>
  <c r="Z554" i="8"/>
  <c r="Y554" i="8"/>
  <c r="AE554" i="8"/>
  <c r="E554" i="8"/>
  <c r="AA554" i="8"/>
  <c r="AB554" i="8"/>
  <c r="U554" i="8"/>
  <c r="R554" i="8"/>
  <c r="O554" i="8"/>
  <c r="X554" i="8"/>
  <c r="Q554" i="8"/>
  <c r="J554" i="8"/>
  <c r="G554" i="8"/>
  <c r="AD554" i="8"/>
  <c r="F554" i="8"/>
  <c r="S554" i="8"/>
  <c r="T554" i="8"/>
  <c r="AC554" i="8"/>
  <c r="P554" i="8"/>
  <c r="L554" i="8"/>
  <c r="C555" i="8"/>
  <c r="F555" i="8" l="1"/>
  <c r="X555" i="8"/>
  <c r="V555" i="8"/>
  <c r="Z555" i="8"/>
  <c r="O555" i="8"/>
  <c r="E555" i="8"/>
  <c r="Q555" i="8"/>
  <c r="G555" i="8"/>
  <c r="I555" i="8"/>
  <c r="AB555" i="8"/>
  <c r="L555" i="8"/>
  <c r="J555" i="8"/>
  <c r="U555" i="8"/>
  <c r="AA555" i="8"/>
  <c r="T555" i="8"/>
  <c r="R555" i="8"/>
  <c r="AC555" i="8"/>
  <c r="AD555" i="8"/>
  <c r="Y555" i="8"/>
  <c r="H555" i="8"/>
  <c r="B555" i="8"/>
  <c r="S555" i="8"/>
  <c r="D555" i="8"/>
  <c r="A555" i="8" s="1"/>
  <c r="N555" i="8"/>
  <c r="W555" i="8" s="1"/>
  <c r="AE555" i="8"/>
  <c r="P555" i="8"/>
  <c r="K555" i="8"/>
  <c r="C556" i="8"/>
  <c r="I556" i="8" l="1"/>
  <c r="F556" i="8"/>
  <c r="S556" i="8"/>
  <c r="D556" i="8"/>
  <c r="A556" i="8" s="1"/>
  <c r="E556" i="8"/>
  <c r="AC556" i="8"/>
  <c r="P556" i="8"/>
  <c r="AE556" i="8"/>
  <c r="J556" i="8"/>
  <c r="H556" i="8"/>
  <c r="T556" i="8"/>
  <c r="AD556" i="8"/>
  <c r="O556" i="8"/>
  <c r="B556" i="8"/>
  <c r="K556" i="8"/>
  <c r="Q556" i="8"/>
  <c r="AA556" i="8"/>
  <c r="Z556" i="8"/>
  <c r="Y556" i="8"/>
  <c r="AB556" i="8"/>
  <c r="U556" i="8"/>
  <c r="X556" i="8"/>
  <c r="L556" i="8"/>
  <c r="V556" i="8"/>
  <c r="R556" i="8"/>
  <c r="G556" i="8"/>
  <c r="N556" i="8"/>
  <c r="W556" i="8" s="1"/>
  <c r="C557" i="8"/>
  <c r="J557" i="8" l="1"/>
  <c r="P557" i="8"/>
  <c r="X557" i="8"/>
  <c r="D557" i="8"/>
  <c r="A557" i="8" s="1"/>
  <c r="K557" i="8"/>
  <c r="AC557" i="8"/>
  <c r="G557" i="8"/>
  <c r="F557" i="8"/>
  <c r="H557" i="8"/>
  <c r="E557" i="8"/>
  <c r="N557" i="8"/>
  <c r="W557" i="8" s="1"/>
  <c r="AE557" i="8"/>
  <c r="T557" i="8"/>
  <c r="AD557" i="8"/>
  <c r="I557" i="8"/>
  <c r="O557" i="8"/>
  <c r="AB557" i="8"/>
  <c r="V557" i="8"/>
  <c r="AA557" i="8"/>
  <c r="U557" i="8"/>
  <c r="Q557" i="8"/>
  <c r="Y557" i="8"/>
  <c r="Z557" i="8"/>
  <c r="B557" i="8"/>
  <c r="S557" i="8"/>
  <c r="R557" i="8"/>
  <c r="L557" i="8"/>
  <c r="C558" i="8"/>
  <c r="L558" i="8" l="1"/>
  <c r="J558" i="8"/>
  <c r="AA558" i="8"/>
  <c r="N558" i="8"/>
  <c r="W558" i="8" s="1"/>
  <c r="H558" i="8"/>
  <c r="V558" i="8"/>
  <c r="E558" i="8"/>
  <c r="I558" i="8"/>
  <c r="AD558" i="8"/>
  <c r="K558" i="8"/>
  <c r="D558" i="8"/>
  <c r="A558" i="8" s="1"/>
  <c r="Z558" i="8"/>
  <c r="Q558" i="8"/>
  <c r="F558" i="8"/>
  <c r="O558" i="8"/>
  <c r="P558" i="8"/>
  <c r="X558" i="8"/>
  <c r="B558" i="8"/>
  <c r="AC558" i="8"/>
  <c r="G558" i="8"/>
  <c r="AB558" i="8"/>
  <c r="AE558" i="8"/>
  <c r="U558" i="8"/>
  <c r="R558" i="8"/>
  <c r="S558" i="8"/>
  <c r="Y558" i="8"/>
  <c r="T558" i="8"/>
  <c r="C559" i="8"/>
  <c r="P559" i="8" l="1"/>
  <c r="Y559" i="8"/>
  <c r="L559" i="8"/>
  <c r="B559" i="8"/>
  <c r="I559" i="8"/>
  <c r="S559" i="8"/>
  <c r="K559" i="8"/>
  <c r="T559" i="8"/>
  <c r="E559" i="8"/>
  <c r="AA559" i="8"/>
  <c r="N559" i="8"/>
  <c r="W559" i="8" s="1"/>
  <c r="AB559" i="8"/>
  <c r="F559" i="8"/>
  <c r="G559" i="8"/>
  <c r="R559" i="8"/>
  <c r="X559" i="8"/>
  <c r="Q559" i="8"/>
  <c r="D559" i="8"/>
  <c r="A559" i="8" s="1"/>
  <c r="O559" i="8"/>
  <c r="H559" i="8"/>
  <c r="AE559" i="8"/>
  <c r="AC559" i="8"/>
  <c r="Z559" i="8"/>
  <c r="V559" i="8"/>
  <c r="J559" i="8"/>
  <c r="AD559" i="8"/>
  <c r="U559" i="8"/>
  <c r="C560" i="8"/>
  <c r="J560" i="8" l="1"/>
  <c r="S560" i="8"/>
  <c r="AE560" i="8"/>
  <c r="R560" i="8"/>
  <c r="Q560" i="8"/>
  <c r="T560" i="8"/>
  <c r="Y560" i="8"/>
  <c r="Z560" i="8"/>
  <c r="K560" i="8"/>
  <c r="AA560" i="8"/>
  <c r="AC560" i="8"/>
  <c r="I560" i="8"/>
  <c r="O560" i="8"/>
  <c r="G560" i="8"/>
  <c r="U560" i="8"/>
  <c r="V560" i="8"/>
  <c r="N560" i="8"/>
  <c r="W560" i="8" s="1"/>
  <c r="E560" i="8"/>
  <c r="P560" i="8"/>
  <c r="AB560" i="8"/>
  <c r="F560" i="8"/>
  <c r="AD560" i="8"/>
  <c r="H560" i="8"/>
  <c r="X560" i="8"/>
  <c r="D560" i="8"/>
  <c r="A560" i="8" s="1"/>
  <c r="B560" i="8"/>
  <c r="L560" i="8"/>
  <c r="C561" i="8"/>
  <c r="H561" i="8" l="1"/>
  <c r="Q561" i="8"/>
  <c r="I561" i="8"/>
  <c r="K561" i="8"/>
  <c r="AD561" i="8"/>
  <c r="G561" i="8"/>
  <c r="B561" i="8"/>
  <c r="U561" i="8"/>
  <c r="X561" i="8"/>
  <c r="D561" i="8"/>
  <c r="A561" i="8" s="1"/>
  <c r="N561" i="8"/>
  <c r="W561" i="8" s="1"/>
  <c r="S561" i="8"/>
  <c r="V561" i="8"/>
  <c r="AC561" i="8"/>
  <c r="P561" i="8"/>
  <c r="R561" i="8"/>
  <c r="Y561" i="8"/>
  <c r="AB561" i="8"/>
  <c r="J561" i="8"/>
  <c r="Z561" i="8"/>
  <c r="T561" i="8"/>
  <c r="E561" i="8"/>
  <c r="AE561" i="8"/>
  <c r="L561" i="8"/>
  <c r="O561" i="8"/>
  <c r="F561" i="8"/>
  <c r="AA561" i="8"/>
  <c r="C562" i="8"/>
  <c r="AC562" i="8" l="1"/>
  <c r="V562" i="8"/>
  <c r="I562" i="8"/>
  <c r="R562" i="8"/>
  <c r="B562" i="8"/>
  <c r="O562" i="8"/>
  <c r="Y562" i="8"/>
  <c r="AB562" i="8"/>
  <c r="J562" i="8"/>
  <c r="N562" i="8"/>
  <c r="W562" i="8" s="1"/>
  <c r="S562" i="8"/>
  <c r="Z562" i="8"/>
  <c r="Q562" i="8"/>
  <c r="T562" i="8"/>
  <c r="L562" i="8"/>
  <c r="AD562" i="8"/>
  <c r="U562" i="8"/>
  <c r="AA562" i="8"/>
  <c r="E562" i="8"/>
  <c r="P562" i="8"/>
  <c r="F562" i="8"/>
  <c r="X562" i="8"/>
  <c r="G562" i="8"/>
  <c r="AE562" i="8"/>
  <c r="D562" i="8"/>
  <c r="A562" i="8" s="1"/>
  <c r="K562" i="8"/>
  <c r="H562" i="8"/>
  <c r="C563" i="8"/>
  <c r="F563" i="8" l="1"/>
  <c r="AD563" i="8"/>
  <c r="B563" i="8"/>
  <c r="AB563" i="8"/>
  <c r="S563" i="8"/>
  <c r="Z563" i="8"/>
  <c r="R563" i="8"/>
  <c r="K563" i="8"/>
  <c r="E563" i="8"/>
  <c r="U563" i="8"/>
  <c r="T563" i="8"/>
  <c r="H563" i="8"/>
  <c r="P563" i="8"/>
  <c r="AC563" i="8"/>
  <c r="I563" i="8"/>
  <c r="V563" i="8"/>
  <c r="D563" i="8"/>
  <c r="A563" i="8" s="1"/>
  <c r="N563" i="8"/>
  <c r="W563" i="8" s="1"/>
  <c r="X563" i="8"/>
  <c r="Q563" i="8"/>
  <c r="Y563" i="8"/>
  <c r="J563" i="8"/>
  <c r="G563" i="8"/>
  <c r="AA563" i="8"/>
  <c r="O563" i="8"/>
  <c r="AE563" i="8"/>
  <c r="L563" i="8"/>
  <c r="C564" i="8"/>
  <c r="I564" i="8" l="1"/>
  <c r="AC564" i="8"/>
  <c r="AE564" i="8"/>
  <c r="D564" i="8"/>
  <c r="A564" i="8" s="1"/>
  <c r="J564" i="8"/>
  <c r="R564" i="8"/>
  <c r="L564" i="8"/>
  <c r="S564" i="8"/>
  <c r="AA564" i="8"/>
  <c r="V564" i="8"/>
  <c r="T564" i="8"/>
  <c r="K564" i="8"/>
  <c r="X564" i="8"/>
  <c r="E564" i="8"/>
  <c r="O564" i="8"/>
  <c r="Y564" i="8"/>
  <c r="AD564" i="8"/>
  <c r="U564" i="8"/>
  <c r="AB564" i="8"/>
  <c r="G564" i="8"/>
  <c r="Z564" i="8"/>
  <c r="B564" i="8"/>
  <c r="H564" i="8"/>
  <c r="N564" i="8"/>
  <c r="W564" i="8" s="1"/>
  <c r="Q564" i="8"/>
  <c r="F564" i="8"/>
  <c r="P564" i="8"/>
  <c r="C565" i="8"/>
  <c r="L565" i="8" l="1"/>
  <c r="Z565" i="8"/>
  <c r="O565" i="8"/>
  <c r="D565" i="8"/>
  <c r="A565" i="8" s="1"/>
  <c r="F565" i="8"/>
  <c r="X565" i="8"/>
  <c r="T565" i="8"/>
  <c r="AE565" i="8"/>
  <c r="U565" i="8"/>
  <c r="AA565" i="8"/>
  <c r="V565" i="8"/>
  <c r="I565" i="8"/>
  <c r="H565" i="8"/>
  <c r="P565" i="8"/>
  <c r="E565" i="8"/>
  <c r="G565" i="8"/>
  <c r="N565" i="8"/>
  <c r="W565" i="8" s="1"/>
  <c r="R565" i="8"/>
  <c r="AC565" i="8"/>
  <c r="J565" i="8"/>
  <c r="K565" i="8"/>
  <c r="Y565" i="8"/>
  <c r="AD565" i="8"/>
  <c r="Q565" i="8"/>
  <c r="C566" i="8"/>
  <c r="AB565" i="8"/>
  <c r="B565" i="8"/>
  <c r="S565" i="8"/>
  <c r="V566" i="8" l="1"/>
  <c r="O566" i="8"/>
  <c r="B566" i="8"/>
  <c r="N566" i="8"/>
  <c r="W566" i="8" s="1"/>
  <c r="D566" i="8"/>
  <c r="A566" i="8" s="1"/>
  <c r="K566" i="8"/>
  <c r="AD566" i="8"/>
  <c r="Y566" i="8"/>
  <c r="P566" i="8"/>
  <c r="U566" i="8"/>
  <c r="X566" i="8"/>
  <c r="AB566" i="8"/>
  <c r="S566" i="8"/>
  <c r="J566" i="8"/>
  <c r="G566" i="8"/>
  <c r="E566" i="8"/>
  <c r="F566" i="8"/>
  <c r="T566" i="8"/>
  <c r="Q566" i="8"/>
  <c r="AC566" i="8"/>
  <c r="AE566" i="8"/>
  <c r="AA566" i="8"/>
  <c r="I566" i="8"/>
  <c r="L566" i="8"/>
  <c r="H566" i="8"/>
  <c r="R566" i="8"/>
  <c r="Z566" i="8"/>
  <c r="C567" i="8"/>
  <c r="T567" i="8" l="1"/>
  <c r="J567" i="8"/>
  <c r="AD567" i="8"/>
  <c r="Q567" i="8"/>
  <c r="R567" i="8"/>
  <c r="V567" i="8"/>
  <c r="Z567" i="8"/>
  <c r="Y567" i="8"/>
  <c r="AC567" i="8"/>
  <c r="U567" i="8"/>
  <c r="P567" i="8"/>
  <c r="S567" i="8"/>
  <c r="E567" i="8"/>
  <c r="I567" i="8"/>
  <c r="O567" i="8"/>
  <c r="G567" i="8"/>
  <c r="N567" i="8"/>
  <c r="W567" i="8" s="1"/>
  <c r="H567" i="8"/>
  <c r="L567" i="8"/>
  <c r="AE567" i="8"/>
  <c r="B567" i="8"/>
  <c r="F567" i="8"/>
  <c r="X567" i="8"/>
  <c r="D567" i="8"/>
  <c r="A567" i="8" s="1"/>
  <c r="AA567" i="8"/>
  <c r="AB567" i="8"/>
  <c r="K567" i="8"/>
  <c r="C568" i="8"/>
  <c r="F568" i="8" l="1"/>
  <c r="U568" i="8"/>
  <c r="X568" i="8"/>
  <c r="N568" i="8"/>
  <c r="W568" i="8" s="1"/>
  <c r="AB568" i="8"/>
  <c r="K568" i="8"/>
  <c r="R568" i="8"/>
  <c r="J568" i="8"/>
  <c r="AD568" i="8"/>
  <c r="Z568" i="8"/>
  <c r="D568" i="8"/>
  <c r="A568" i="8" s="1"/>
  <c r="AC568" i="8"/>
  <c r="B568" i="8"/>
  <c r="H568" i="8"/>
  <c r="Y568" i="8"/>
  <c r="AA568" i="8"/>
  <c r="E568" i="8"/>
  <c r="S568" i="8"/>
  <c r="V568" i="8"/>
  <c r="O568" i="8"/>
  <c r="Q568" i="8"/>
  <c r="L568" i="8"/>
  <c r="P568" i="8"/>
  <c r="I568" i="8"/>
  <c r="G568" i="8"/>
  <c r="C569" i="8"/>
  <c r="AE568" i="8"/>
  <c r="T568" i="8"/>
  <c r="E569" i="8" l="1"/>
  <c r="K569" i="8"/>
  <c r="O569" i="8"/>
  <c r="N569" i="8"/>
  <c r="W569" i="8" s="1"/>
  <c r="I569" i="8"/>
  <c r="J569" i="8"/>
  <c r="F569" i="8"/>
  <c r="B569" i="8"/>
  <c r="Z569" i="8"/>
  <c r="AD569" i="8"/>
  <c r="V569" i="8"/>
  <c r="G569" i="8"/>
  <c r="Q569" i="8"/>
  <c r="AE569" i="8"/>
  <c r="U569" i="8"/>
  <c r="AC569" i="8"/>
  <c r="H569" i="8"/>
  <c r="Y569" i="8"/>
  <c r="AA569" i="8"/>
  <c r="X569" i="8"/>
  <c r="L569" i="8"/>
  <c r="P569" i="8"/>
  <c r="T569" i="8"/>
  <c r="D569" i="8"/>
  <c r="A569" i="8" s="1"/>
  <c r="AB569" i="8"/>
  <c r="S569" i="8"/>
  <c r="R569" i="8"/>
  <c r="C570" i="8"/>
  <c r="Y570" i="8" l="1"/>
  <c r="S570" i="8"/>
  <c r="Z570" i="8"/>
  <c r="AA570" i="8"/>
  <c r="AE570" i="8"/>
  <c r="J570" i="8"/>
  <c r="I570" i="8"/>
  <c r="R570" i="8"/>
  <c r="T570" i="8"/>
  <c r="D570" i="8"/>
  <c r="A570" i="8" s="1"/>
  <c r="E570" i="8"/>
  <c r="K570" i="8"/>
  <c r="G570" i="8"/>
  <c r="B570" i="8"/>
  <c r="U570" i="8"/>
  <c r="F570" i="8"/>
  <c r="P570" i="8"/>
  <c r="N570" i="8"/>
  <c r="W570" i="8" s="1"/>
  <c r="AD570" i="8"/>
  <c r="X570" i="8"/>
  <c r="V570" i="8"/>
  <c r="L570" i="8"/>
  <c r="AC570" i="8"/>
  <c r="Q570" i="8"/>
  <c r="O570" i="8"/>
  <c r="H570" i="8"/>
  <c r="AB570" i="8"/>
  <c r="C571" i="8"/>
  <c r="AB571" i="8" l="1"/>
  <c r="Q571" i="8"/>
  <c r="K571" i="8"/>
  <c r="D571" i="8"/>
  <c r="A571" i="8" s="1"/>
  <c r="Z571" i="8"/>
  <c r="L571" i="8"/>
  <c r="Y571" i="8"/>
  <c r="G571" i="8"/>
  <c r="P571" i="8"/>
  <c r="AC571" i="8"/>
  <c r="N571" i="8"/>
  <c r="W571" i="8" s="1"/>
  <c r="J571" i="8"/>
  <c r="T571" i="8"/>
  <c r="R571" i="8"/>
  <c r="F571" i="8"/>
  <c r="AA571" i="8"/>
  <c r="X571" i="8"/>
  <c r="AE571" i="8"/>
  <c r="AD571" i="8"/>
  <c r="V571" i="8"/>
  <c r="O571" i="8"/>
  <c r="B571" i="8"/>
  <c r="H571" i="8"/>
  <c r="I571" i="8"/>
  <c r="U571" i="8"/>
  <c r="S571" i="8"/>
  <c r="E571" i="8"/>
  <c r="C572" i="8"/>
  <c r="S572" i="8" l="1"/>
  <c r="K572" i="8"/>
  <c r="G572" i="8"/>
  <c r="R572" i="8"/>
  <c r="U572" i="8"/>
  <c r="F572" i="8"/>
  <c r="Q572" i="8"/>
  <c r="O572" i="8"/>
  <c r="Z572" i="8"/>
  <c r="AE572" i="8"/>
  <c r="N572" i="8"/>
  <c r="W572" i="8" s="1"/>
  <c r="H572" i="8"/>
  <c r="B572" i="8"/>
  <c r="T572" i="8"/>
  <c r="X572" i="8"/>
  <c r="E572" i="8"/>
  <c r="AA572" i="8"/>
  <c r="V572" i="8"/>
  <c r="Y572" i="8"/>
  <c r="AC572" i="8"/>
  <c r="J572" i="8"/>
  <c r="I572" i="8"/>
  <c r="P572" i="8"/>
  <c r="D572" i="8"/>
  <c r="A572" i="8" s="1"/>
  <c r="AB572" i="8"/>
  <c r="L572" i="8"/>
  <c r="AD572" i="8"/>
  <c r="C573" i="8"/>
  <c r="F573" i="8" l="1"/>
  <c r="AB573" i="8"/>
  <c r="I573" i="8"/>
  <c r="AC573" i="8"/>
  <c r="V573" i="8"/>
  <c r="R573" i="8"/>
  <c r="AE573" i="8"/>
  <c r="T573" i="8"/>
  <c r="G573" i="8"/>
  <c r="B573" i="8"/>
  <c r="X573" i="8"/>
  <c r="AA573" i="8"/>
  <c r="U573" i="8"/>
  <c r="Q573" i="8"/>
  <c r="P573" i="8"/>
  <c r="H573" i="8"/>
  <c r="D573" i="8"/>
  <c r="A573" i="8" s="1"/>
  <c r="N573" i="8"/>
  <c r="W573" i="8" s="1"/>
  <c r="Y573" i="8"/>
  <c r="E573" i="8"/>
  <c r="L573" i="8"/>
  <c r="Z573" i="8"/>
  <c r="J573" i="8"/>
  <c r="AD573" i="8"/>
  <c r="S573" i="8"/>
  <c r="K573" i="8"/>
  <c r="O573" i="8"/>
  <c r="C574" i="8"/>
  <c r="P574" i="8" l="1"/>
  <c r="Z574" i="8"/>
  <c r="AB574" i="8"/>
  <c r="AC574" i="8"/>
  <c r="J574" i="8"/>
  <c r="L574" i="8"/>
  <c r="Q574" i="8"/>
  <c r="I574" i="8"/>
  <c r="F574" i="8"/>
  <c r="U574" i="8"/>
  <c r="H574" i="8"/>
  <c r="AA574" i="8"/>
  <c r="AE574" i="8"/>
  <c r="X574" i="8"/>
  <c r="S574" i="8"/>
  <c r="R574" i="8"/>
  <c r="AD574" i="8"/>
  <c r="V574" i="8"/>
  <c r="O574" i="8"/>
  <c r="E574" i="8"/>
  <c r="G574" i="8"/>
  <c r="B574" i="8"/>
  <c r="D574" i="8"/>
  <c r="A574" i="8" s="1"/>
  <c r="N574" i="8"/>
  <c r="W574" i="8" s="1"/>
  <c r="T574" i="8"/>
  <c r="K574" i="8"/>
  <c r="Y574" i="8"/>
  <c r="C575" i="8"/>
  <c r="I575" i="8" l="1"/>
  <c r="Y575" i="8"/>
  <c r="AD575" i="8"/>
  <c r="H575" i="8"/>
  <c r="X575" i="8"/>
  <c r="G575" i="8"/>
  <c r="R575" i="8"/>
  <c r="B575" i="8"/>
  <c r="L575" i="8"/>
  <c r="AA575" i="8"/>
  <c r="P575" i="8"/>
  <c r="F575" i="8"/>
  <c r="Z575" i="8"/>
  <c r="O575" i="8"/>
  <c r="AE575" i="8"/>
  <c r="Q575" i="8"/>
  <c r="D575" i="8"/>
  <c r="A575" i="8" s="1"/>
  <c r="K575" i="8"/>
  <c r="J575" i="8"/>
  <c r="AC575" i="8"/>
  <c r="S575" i="8"/>
  <c r="V575" i="8"/>
  <c r="E575" i="8"/>
  <c r="U575" i="8"/>
  <c r="N575" i="8"/>
  <c r="W575" i="8" s="1"/>
  <c r="AB575" i="8"/>
  <c r="T575" i="8"/>
  <c r="C576" i="8"/>
  <c r="S576" i="8" l="1"/>
  <c r="B576" i="8"/>
  <c r="X576" i="8"/>
  <c r="D576" i="8"/>
  <c r="A576" i="8" s="1"/>
  <c r="N576" i="8"/>
  <c r="W576" i="8" s="1"/>
  <c r="P576" i="8"/>
  <c r="E576" i="8"/>
  <c r="R576" i="8"/>
  <c r="Y576" i="8"/>
  <c r="J576" i="8"/>
  <c r="F576" i="8"/>
  <c r="AB576" i="8"/>
  <c r="T576" i="8"/>
  <c r="Q576" i="8"/>
  <c r="H576" i="8"/>
  <c r="V576" i="8"/>
  <c r="AD576" i="8"/>
  <c r="O576" i="8"/>
  <c r="I576" i="8"/>
  <c r="AE576" i="8"/>
  <c r="AC576" i="8"/>
  <c r="AA576" i="8"/>
  <c r="K576" i="8"/>
  <c r="L576" i="8"/>
  <c r="G576" i="8"/>
  <c r="Z576" i="8"/>
  <c r="U576" i="8"/>
  <c r="C577" i="8"/>
  <c r="S577" i="8" l="1"/>
  <c r="AB577" i="8"/>
  <c r="L577" i="8"/>
  <c r="X577" i="8"/>
  <c r="E577" i="8"/>
  <c r="V577" i="8"/>
  <c r="I577" i="8"/>
  <c r="AD577" i="8"/>
  <c r="O577" i="8"/>
  <c r="B577" i="8"/>
  <c r="Z577" i="8"/>
  <c r="U577" i="8"/>
  <c r="AE577" i="8"/>
  <c r="Y577" i="8"/>
  <c r="R577" i="8"/>
  <c r="AA577" i="8"/>
  <c r="AC577" i="8"/>
  <c r="T577" i="8"/>
  <c r="G577" i="8"/>
  <c r="P577" i="8"/>
  <c r="J577" i="8"/>
  <c r="Q577" i="8"/>
  <c r="K577" i="8"/>
  <c r="F577" i="8"/>
  <c r="H577" i="8"/>
  <c r="D577" i="8"/>
  <c r="A577" i="8" s="1"/>
  <c r="N577" i="8"/>
  <c r="W577" i="8" s="1"/>
  <c r="C578" i="8"/>
  <c r="O578" i="8" l="1"/>
  <c r="L578" i="8"/>
  <c r="F578" i="8"/>
  <c r="S578" i="8"/>
  <c r="I578" i="8"/>
  <c r="AB578" i="8"/>
  <c r="J578" i="8"/>
  <c r="R578" i="8"/>
  <c r="U578" i="8"/>
  <c r="K578" i="8"/>
  <c r="G578" i="8"/>
  <c r="Q578" i="8"/>
  <c r="AD578" i="8"/>
  <c r="Y578" i="8"/>
  <c r="AC578" i="8"/>
  <c r="N578" i="8"/>
  <c r="W578" i="8" s="1"/>
  <c r="D578" i="8"/>
  <c r="A578" i="8" s="1"/>
  <c r="B578" i="8"/>
  <c r="P578" i="8"/>
  <c r="X578" i="8"/>
  <c r="AE578" i="8"/>
  <c r="AA578" i="8"/>
  <c r="V578" i="8"/>
  <c r="H578" i="8"/>
  <c r="Z578" i="8"/>
  <c r="T578" i="8"/>
  <c r="E578" i="8"/>
  <c r="C579" i="8"/>
  <c r="AD579" i="8" l="1"/>
  <c r="G579" i="8"/>
  <c r="X579" i="8"/>
  <c r="V579" i="8"/>
  <c r="F579" i="8"/>
  <c r="AA579" i="8"/>
  <c r="J579" i="8"/>
  <c r="I579" i="8"/>
  <c r="AB579" i="8"/>
  <c r="K579" i="8"/>
  <c r="T579" i="8"/>
  <c r="L579" i="8"/>
  <c r="S579" i="8"/>
  <c r="B579" i="8"/>
  <c r="O579" i="8"/>
  <c r="E579" i="8"/>
  <c r="Y579" i="8"/>
  <c r="Z579" i="8"/>
  <c r="R579" i="8"/>
  <c r="P579" i="8"/>
  <c r="AE579" i="8"/>
  <c r="U579" i="8"/>
  <c r="Q579" i="8"/>
  <c r="H579" i="8"/>
  <c r="AC579" i="8"/>
  <c r="D579" i="8"/>
  <c r="A579" i="8" s="1"/>
  <c r="N579" i="8"/>
  <c r="W579" i="8" s="1"/>
  <c r="C580" i="8"/>
  <c r="K580" i="8" l="1"/>
  <c r="V580" i="8"/>
  <c r="AD580" i="8"/>
  <c r="R580" i="8"/>
  <c r="AE580" i="8"/>
  <c r="O580" i="8"/>
  <c r="F580" i="8"/>
  <c r="X580" i="8"/>
  <c r="J580" i="8"/>
  <c r="S580" i="8"/>
  <c r="Z580" i="8"/>
  <c r="AA580" i="8"/>
  <c r="B580" i="8"/>
  <c r="E580" i="8"/>
  <c r="U580" i="8"/>
  <c r="Q580" i="8"/>
  <c r="N580" i="8"/>
  <c r="W580" i="8" s="1"/>
  <c r="G580" i="8"/>
  <c r="T580" i="8"/>
  <c r="I580" i="8"/>
  <c r="AC580" i="8"/>
  <c r="P580" i="8"/>
  <c r="H580" i="8"/>
  <c r="AB580" i="8"/>
  <c r="L580" i="8"/>
  <c r="Y580" i="8"/>
  <c r="D580" i="8"/>
  <c r="A580" i="8" s="1"/>
  <c r="C581" i="8"/>
  <c r="K581" i="8" l="1"/>
  <c r="V581" i="8"/>
  <c r="E581" i="8"/>
  <c r="T581" i="8"/>
  <c r="Y581" i="8"/>
  <c r="AB581" i="8"/>
  <c r="S581" i="8"/>
  <c r="AA581" i="8"/>
  <c r="X581" i="8"/>
  <c r="L581" i="8"/>
  <c r="U581" i="8"/>
  <c r="J581" i="8"/>
  <c r="AE581" i="8"/>
  <c r="H581" i="8"/>
  <c r="Z581" i="8"/>
  <c r="N581" i="8"/>
  <c r="W581" i="8" s="1"/>
  <c r="R581" i="8"/>
  <c r="F581" i="8"/>
  <c r="AC581" i="8"/>
  <c r="P581" i="8"/>
  <c r="I581" i="8"/>
  <c r="AD581" i="8"/>
  <c r="Q581" i="8"/>
  <c r="D581" i="8"/>
  <c r="A581" i="8" s="1"/>
  <c r="B581" i="8"/>
  <c r="G581" i="8"/>
  <c r="O581" i="8"/>
  <c r="C582" i="8"/>
  <c r="U582" i="8" l="1"/>
  <c r="X582" i="8"/>
  <c r="R582" i="8"/>
  <c r="N582" i="8"/>
  <c r="W582" i="8" s="1"/>
  <c r="D582" i="8"/>
  <c r="A582" i="8" s="1"/>
  <c r="F582" i="8"/>
  <c r="G582" i="8"/>
  <c r="P582" i="8"/>
  <c r="AE582" i="8"/>
  <c r="AA582" i="8"/>
  <c r="K582" i="8"/>
  <c r="L582" i="8"/>
  <c r="E582" i="8"/>
  <c r="S582" i="8"/>
  <c r="H582" i="8"/>
  <c r="J582" i="8"/>
  <c r="Z582" i="8"/>
  <c r="Q582" i="8"/>
  <c r="Y582" i="8"/>
  <c r="AD582" i="8"/>
  <c r="B582" i="8"/>
  <c r="I582" i="8"/>
  <c r="O582" i="8"/>
  <c r="V582" i="8"/>
  <c r="T582" i="8"/>
  <c r="AB582" i="8"/>
  <c r="AC582" i="8"/>
  <c r="C583" i="8"/>
  <c r="V583" i="8" l="1"/>
  <c r="B583" i="8"/>
  <c r="Q583" i="8"/>
  <c r="N583" i="8"/>
  <c r="W583" i="8" s="1"/>
  <c r="S583" i="8"/>
  <c r="P583" i="8"/>
  <c r="O583" i="8"/>
  <c r="AA583" i="8"/>
  <c r="R583" i="8"/>
  <c r="Y583" i="8"/>
  <c r="J583" i="8"/>
  <c r="K583" i="8"/>
  <c r="AC583" i="8"/>
  <c r="E583" i="8"/>
  <c r="Z583" i="8"/>
  <c r="L583" i="8"/>
  <c r="D583" i="8"/>
  <c r="A583" i="8" s="1"/>
  <c r="X583" i="8"/>
  <c r="H583" i="8"/>
  <c r="F583" i="8"/>
  <c r="AE583" i="8"/>
  <c r="U583" i="8"/>
  <c r="G583" i="8"/>
  <c r="I583" i="8"/>
  <c r="AB583" i="8"/>
  <c r="AD583" i="8"/>
  <c r="T583" i="8"/>
  <c r="C584" i="8"/>
  <c r="I584" i="8" l="1"/>
  <c r="J584" i="8"/>
  <c r="K584" i="8"/>
  <c r="H584" i="8"/>
  <c r="F584" i="8"/>
  <c r="AD584" i="8"/>
  <c r="O584" i="8"/>
  <c r="P584" i="8"/>
  <c r="AA584" i="8"/>
  <c r="X584" i="8"/>
  <c r="N584" i="8"/>
  <c r="W584" i="8" s="1"/>
  <c r="D584" i="8"/>
  <c r="A584" i="8" s="1"/>
  <c r="L584" i="8"/>
  <c r="T584" i="8"/>
  <c r="Q584" i="8"/>
  <c r="S584" i="8"/>
  <c r="B584" i="8"/>
  <c r="G584" i="8"/>
  <c r="V584" i="8"/>
  <c r="AC584" i="8"/>
  <c r="AE584" i="8"/>
  <c r="Y584" i="8"/>
  <c r="AB584" i="8"/>
  <c r="R584" i="8"/>
  <c r="Z584" i="8"/>
  <c r="U584" i="8"/>
  <c r="E584" i="8"/>
  <c r="C585" i="8"/>
  <c r="AE585" i="8" l="1"/>
  <c r="R585" i="8"/>
  <c r="U585" i="8"/>
  <c r="N585" i="8"/>
  <c r="W585" i="8" s="1"/>
  <c r="AA585" i="8"/>
  <c r="Q585" i="8"/>
  <c r="I585" i="8"/>
  <c r="Y585" i="8"/>
  <c r="L585" i="8"/>
  <c r="V585" i="8"/>
  <c r="D585" i="8"/>
  <c r="A585" i="8" s="1"/>
  <c r="P585" i="8"/>
  <c r="Z585" i="8"/>
  <c r="AC585" i="8"/>
  <c r="H585" i="8"/>
  <c r="B585" i="8"/>
  <c r="AB585" i="8"/>
  <c r="O585" i="8"/>
  <c r="F585" i="8"/>
  <c r="J585" i="8"/>
  <c r="E585" i="8"/>
  <c r="S585" i="8"/>
  <c r="G585" i="8"/>
  <c r="X585" i="8"/>
  <c r="K585" i="8"/>
  <c r="AD585" i="8"/>
  <c r="T585" i="8"/>
  <c r="C586" i="8"/>
  <c r="AB586" i="8" l="1"/>
  <c r="R586" i="8"/>
  <c r="J586" i="8"/>
  <c r="U586" i="8"/>
  <c r="Y586" i="8"/>
  <c r="AD586" i="8"/>
  <c r="L586" i="8"/>
  <c r="P586" i="8"/>
  <c r="Z586" i="8"/>
  <c r="N586" i="8"/>
  <c r="W586" i="8" s="1"/>
  <c r="I586" i="8"/>
  <c r="O586" i="8"/>
  <c r="G586" i="8"/>
  <c r="AE586" i="8"/>
  <c r="E586" i="8"/>
  <c r="V586" i="8"/>
  <c r="AC586" i="8"/>
  <c r="X586" i="8"/>
  <c r="F586" i="8"/>
  <c r="Q586" i="8"/>
  <c r="B586" i="8"/>
  <c r="K586" i="8"/>
  <c r="AA586" i="8"/>
  <c r="D586" i="8"/>
  <c r="A586" i="8" s="1"/>
  <c r="S586" i="8"/>
  <c r="H586" i="8"/>
  <c r="T586" i="8"/>
  <c r="C587" i="8"/>
  <c r="G587" i="8" l="1"/>
  <c r="F587" i="8"/>
  <c r="X587" i="8"/>
  <c r="N587" i="8"/>
  <c r="W587" i="8" s="1"/>
  <c r="I587" i="8"/>
  <c r="AD587" i="8"/>
  <c r="R587" i="8"/>
  <c r="U587" i="8"/>
  <c r="Z587" i="8"/>
  <c r="V587" i="8"/>
  <c r="D587" i="8"/>
  <c r="A587" i="8" s="1"/>
  <c r="K587" i="8"/>
  <c r="AE587" i="8"/>
  <c r="B587" i="8"/>
  <c r="Y587" i="8"/>
  <c r="AB587" i="8"/>
  <c r="S587" i="8"/>
  <c r="P587" i="8"/>
  <c r="AC587" i="8"/>
  <c r="E587" i="8"/>
  <c r="AA587" i="8"/>
  <c r="O587" i="8"/>
  <c r="J587" i="8"/>
  <c r="H587" i="8"/>
  <c r="Q587" i="8"/>
  <c r="L587" i="8"/>
  <c r="T587" i="8"/>
  <c r="C588" i="8"/>
  <c r="F588" i="8" l="1"/>
  <c r="Z588" i="8"/>
  <c r="T588" i="8"/>
  <c r="B588" i="8"/>
  <c r="AC588" i="8"/>
  <c r="AB588" i="8"/>
  <c r="P588" i="8"/>
  <c r="G588" i="8"/>
  <c r="O588" i="8"/>
  <c r="U588" i="8"/>
  <c r="N588" i="8"/>
  <c r="W588" i="8" s="1"/>
  <c r="V588" i="8"/>
  <c r="J588" i="8"/>
  <c r="H588" i="8"/>
  <c r="X588" i="8"/>
  <c r="I588" i="8"/>
  <c r="S588" i="8"/>
  <c r="D588" i="8"/>
  <c r="A588" i="8" s="1"/>
  <c r="AD588" i="8"/>
  <c r="Q588" i="8"/>
  <c r="R588" i="8"/>
  <c r="L588" i="8"/>
  <c r="E588" i="8"/>
  <c r="Y588" i="8"/>
  <c r="AA588" i="8"/>
  <c r="AE588" i="8"/>
  <c r="K588" i="8"/>
  <c r="C589" i="8"/>
  <c r="Z589" i="8" l="1"/>
  <c r="Y589" i="8"/>
  <c r="T589" i="8"/>
  <c r="D589" i="8"/>
  <c r="A589" i="8" s="1"/>
  <c r="R589" i="8"/>
  <c r="X589" i="8"/>
  <c r="AA589" i="8"/>
  <c r="O589" i="8"/>
  <c r="F589" i="8"/>
  <c r="AD589" i="8"/>
  <c r="I589" i="8"/>
  <c r="AB589" i="8"/>
  <c r="B589" i="8"/>
  <c r="P589" i="8"/>
  <c r="Q589" i="8"/>
  <c r="G589" i="8"/>
  <c r="E589" i="8"/>
  <c r="J589" i="8"/>
  <c r="AE589" i="8"/>
  <c r="H589" i="8"/>
  <c r="K589" i="8"/>
  <c r="S589" i="8"/>
  <c r="AC589" i="8"/>
  <c r="N589" i="8"/>
  <c r="W589" i="8" s="1"/>
  <c r="V589" i="8"/>
  <c r="L589" i="8"/>
  <c r="U589" i="8"/>
  <c r="C590" i="8"/>
  <c r="Y590" i="8" l="1"/>
  <c r="T590" i="8"/>
  <c r="H590" i="8"/>
  <c r="AC590" i="8"/>
  <c r="R590" i="8"/>
  <c r="J590" i="8"/>
  <c r="E590" i="8"/>
  <c r="Z590" i="8"/>
  <c r="AD590" i="8"/>
  <c r="F590" i="8"/>
  <c r="S590" i="8"/>
  <c r="B590" i="8"/>
  <c r="P590" i="8"/>
  <c r="U590" i="8"/>
  <c r="Q590" i="8"/>
  <c r="D590" i="8"/>
  <c r="A590" i="8" s="1"/>
  <c r="N590" i="8"/>
  <c r="W590" i="8" s="1"/>
  <c r="O590" i="8"/>
  <c r="L590" i="8"/>
  <c r="I590" i="8"/>
  <c r="X590" i="8"/>
  <c r="AE590" i="8"/>
  <c r="AA590" i="8"/>
  <c r="V590" i="8"/>
  <c r="AB590" i="8"/>
  <c r="K590" i="8"/>
  <c r="G590" i="8"/>
  <c r="C591" i="8"/>
  <c r="Z591" i="8" l="1"/>
  <c r="O591" i="8"/>
  <c r="AE591" i="8"/>
  <c r="D591" i="8"/>
  <c r="A591" i="8" s="1"/>
  <c r="AC591" i="8"/>
  <c r="J591" i="8"/>
  <c r="V591" i="8"/>
  <c r="L591" i="8"/>
  <c r="B591" i="8"/>
  <c r="X591" i="8"/>
  <c r="Y591" i="8"/>
  <c r="H591" i="8"/>
  <c r="Q591" i="8"/>
  <c r="AA591" i="8"/>
  <c r="I591" i="8"/>
  <c r="E591" i="8"/>
  <c r="K591" i="8"/>
  <c r="S591" i="8"/>
  <c r="AD591" i="8"/>
  <c r="F591" i="8"/>
  <c r="G591" i="8"/>
  <c r="T591" i="8"/>
  <c r="AB591" i="8"/>
  <c r="P591" i="8"/>
  <c r="U591" i="8"/>
  <c r="N591" i="8"/>
  <c r="W591" i="8" s="1"/>
  <c r="R591" i="8"/>
  <c r="C592" i="8"/>
  <c r="AE592" i="8" l="1"/>
  <c r="S592" i="8"/>
  <c r="B592" i="8"/>
  <c r="N592" i="8"/>
  <c r="W592" i="8" s="1"/>
  <c r="V592" i="8"/>
  <c r="O592" i="8"/>
  <c r="H592" i="8"/>
  <c r="P592" i="8"/>
  <c r="G592" i="8"/>
  <c r="K592" i="8"/>
  <c r="D592" i="8"/>
  <c r="A592" i="8" s="1"/>
  <c r="J592" i="8"/>
  <c r="F592" i="8"/>
  <c r="I592" i="8"/>
  <c r="L592" i="8"/>
  <c r="T592" i="8"/>
  <c r="Z592" i="8"/>
  <c r="AA592" i="8"/>
  <c r="AD592" i="8"/>
  <c r="Q592" i="8"/>
  <c r="U592" i="8"/>
  <c r="AB592" i="8"/>
  <c r="E592" i="8"/>
  <c r="R592" i="8"/>
  <c r="Y592" i="8"/>
  <c r="X592" i="8"/>
  <c r="AC592" i="8"/>
  <c r="C593" i="8"/>
  <c r="F593" i="8" l="1"/>
  <c r="X593" i="8"/>
  <c r="T593" i="8"/>
  <c r="AC593" i="8"/>
  <c r="B593" i="8"/>
  <c r="R593" i="8"/>
  <c r="L593" i="8"/>
  <c r="P593" i="8"/>
  <c r="AE593" i="8"/>
  <c r="D593" i="8"/>
  <c r="A593" i="8" s="1"/>
  <c r="K593" i="8"/>
  <c r="E593" i="8"/>
  <c r="J593" i="8"/>
  <c r="Y593" i="8"/>
  <c r="AD593" i="8"/>
  <c r="H593" i="8"/>
  <c r="N593" i="8"/>
  <c r="W593" i="8" s="1"/>
  <c r="AA593" i="8"/>
  <c r="S593" i="8"/>
  <c r="Z593" i="8"/>
  <c r="Q593" i="8"/>
  <c r="V593" i="8"/>
  <c r="G593" i="8"/>
  <c r="O593" i="8"/>
  <c r="AB593" i="8"/>
  <c r="I593" i="8"/>
  <c r="U593" i="8"/>
  <c r="C594" i="8"/>
  <c r="T594" i="8" l="1"/>
  <c r="K594" i="8"/>
  <c r="F594" i="8"/>
  <c r="Q594" i="8"/>
  <c r="AE594" i="8"/>
  <c r="AB594" i="8"/>
  <c r="X594" i="8"/>
  <c r="U594" i="8"/>
  <c r="J594" i="8"/>
  <c r="N594" i="8"/>
  <c r="W594" i="8" s="1"/>
  <c r="B594" i="8"/>
  <c r="G594" i="8"/>
  <c r="AC594" i="8"/>
  <c r="V594" i="8"/>
  <c r="S594" i="8"/>
  <c r="AA594" i="8"/>
  <c r="D594" i="8"/>
  <c r="A594" i="8" s="1"/>
  <c r="R594" i="8"/>
  <c r="L594" i="8"/>
  <c r="E594" i="8"/>
  <c r="Z594" i="8"/>
  <c r="I594" i="8"/>
  <c r="Y594" i="8"/>
  <c r="AD594" i="8"/>
  <c r="H594" i="8"/>
  <c r="P594" i="8"/>
  <c r="O594" i="8"/>
  <c r="C595" i="8"/>
  <c r="Y595" i="8" l="1"/>
  <c r="AD595" i="8"/>
  <c r="T595" i="8"/>
  <c r="D595" i="8"/>
  <c r="A595" i="8" s="1"/>
  <c r="Z595" i="8"/>
  <c r="AA595" i="8"/>
  <c r="I595" i="8"/>
  <c r="X595" i="8"/>
  <c r="O595" i="8"/>
  <c r="E595" i="8"/>
  <c r="U595" i="8"/>
  <c r="V595" i="8"/>
  <c r="AE595" i="8"/>
  <c r="R595" i="8"/>
  <c r="H595" i="8"/>
  <c r="F595" i="8"/>
  <c r="AC595" i="8"/>
  <c r="AB595" i="8"/>
  <c r="P595" i="8"/>
  <c r="Q595" i="8"/>
  <c r="B595" i="8"/>
  <c r="J595" i="8"/>
  <c r="S595" i="8"/>
  <c r="G595" i="8"/>
  <c r="N595" i="8"/>
  <c r="W595" i="8" s="1"/>
  <c r="K595" i="8"/>
  <c r="L595" i="8"/>
  <c r="C596" i="8"/>
  <c r="P596" i="8" l="1"/>
  <c r="V596" i="8"/>
  <c r="J596" i="8"/>
  <c r="D596" i="8"/>
  <c r="A596" i="8" s="1"/>
  <c r="AA596" i="8"/>
  <c r="E596" i="8"/>
  <c r="Y596" i="8"/>
  <c r="B596" i="8"/>
  <c r="I596" i="8"/>
  <c r="AB596" i="8"/>
  <c r="Q596" i="8"/>
  <c r="T596" i="8"/>
  <c r="H596" i="8"/>
  <c r="F596" i="8"/>
  <c r="S596" i="8"/>
  <c r="AC596" i="8"/>
  <c r="AE596" i="8"/>
  <c r="AD596" i="8"/>
  <c r="O596" i="8"/>
  <c r="U596" i="8"/>
  <c r="G596" i="8"/>
  <c r="R596" i="8"/>
  <c r="Z596" i="8"/>
  <c r="L596" i="8"/>
  <c r="X596" i="8"/>
  <c r="K596" i="8"/>
  <c r="N596" i="8"/>
  <c r="W596" i="8" s="1"/>
  <c r="C597" i="8"/>
  <c r="E597" i="8" l="1"/>
  <c r="L597" i="8"/>
  <c r="AD597" i="8"/>
  <c r="N597" i="8"/>
  <c r="W597" i="8" s="1"/>
  <c r="P597" i="8"/>
  <c r="Y597" i="8"/>
  <c r="S597" i="8"/>
  <c r="G597" i="8"/>
  <c r="Z597" i="8"/>
  <c r="J597" i="8"/>
  <c r="U597" i="8"/>
  <c r="T597" i="8"/>
  <c r="Q597" i="8"/>
  <c r="AC597" i="8"/>
  <c r="F597" i="8"/>
  <c r="I597" i="8"/>
  <c r="O597" i="8"/>
  <c r="AB597" i="8"/>
  <c r="AA597" i="8"/>
  <c r="X597" i="8"/>
  <c r="H597" i="8"/>
  <c r="B597" i="8"/>
  <c r="V597" i="8"/>
  <c r="AE597" i="8"/>
  <c r="D597" i="8"/>
  <c r="A597" i="8" s="1"/>
  <c r="K597" i="8"/>
  <c r="R597" i="8"/>
  <c r="C598" i="8"/>
  <c r="X598" i="8" l="1"/>
  <c r="AD598" i="8"/>
  <c r="B598" i="8"/>
  <c r="J598" i="8"/>
  <c r="D598" i="8"/>
  <c r="A598" i="8" s="1"/>
  <c r="T598" i="8"/>
  <c r="U598" i="8"/>
  <c r="I598" i="8"/>
  <c r="G598" i="8"/>
  <c r="AC598" i="8"/>
  <c r="R598" i="8"/>
  <c r="N598" i="8"/>
  <c r="W598" i="8" s="1"/>
  <c r="Y598" i="8"/>
  <c r="Z598" i="8"/>
  <c r="O598" i="8"/>
  <c r="AB598" i="8"/>
  <c r="E598" i="8"/>
  <c r="H598" i="8"/>
  <c r="K598" i="8"/>
  <c r="P598" i="8"/>
  <c r="AE598" i="8"/>
  <c r="Q598" i="8"/>
  <c r="AA598" i="8"/>
  <c r="V598" i="8"/>
  <c r="L598" i="8"/>
  <c r="S598" i="8"/>
  <c r="F598" i="8"/>
  <c r="C599" i="8"/>
  <c r="AD599" i="8" l="1"/>
  <c r="X599" i="8"/>
  <c r="AE599" i="8"/>
  <c r="AC599" i="8"/>
  <c r="B599" i="8"/>
  <c r="H599" i="8"/>
  <c r="J599" i="8"/>
  <c r="AA599" i="8"/>
  <c r="F599" i="8"/>
  <c r="D599" i="8"/>
  <c r="A599" i="8" s="1"/>
  <c r="K599" i="8"/>
  <c r="L599" i="8"/>
  <c r="S599" i="8"/>
  <c r="Z599" i="8"/>
  <c r="I599" i="8"/>
  <c r="P599" i="8"/>
  <c r="O599" i="8"/>
  <c r="AB599" i="8"/>
  <c r="U599" i="8"/>
  <c r="Q599" i="8"/>
  <c r="T599" i="8"/>
  <c r="G599" i="8"/>
  <c r="R599" i="8"/>
  <c r="N599" i="8"/>
  <c r="W599" i="8" s="1"/>
  <c r="E599" i="8"/>
  <c r="V599" i="8"/>
  <c r="Y599" i="8"/>
  <c r="C600" i="8"/>
  <c r="S600" i="8" l="1"/>
  <c r="H600" i="8"/>
  <c r="Q600" i="8"/>
  <c r="G600" i="8"/>
  <c r="F600" i="8"/>
  <c r="X600" i="8"/>
  <c r="K600" i="8"/>
  <c r="Z600" i="8"/>
  <c r="AA600" i="8"/>
  <c r="P600" i="8"/>
  <c r="D600" i="8"/>
  <c r="A600" i="8" s="1"/>
  <c r="L600" i="8"/>
  <c r="T600" i="8"/>
  <c r="O600" i="8"/>
  <c r="AB600" i="8"/>
  <c r="R600" i="8"/>
  <c r="E600" i="8"/>
  <c r="N600" i="8"/>
  <c r="W600" i="8" s="1"/>
  <c r="B600" i="8"/>
  <c r="AE600" i="8"/>
  <c r="AD600" i="8"/>
  <c r="Y600" i="8"/>
  <c r="AC600" i="8"/>
  <c r="V600" i="8"/>
  <c r="U600" i="8"/>
  <c r="J600" i="8"/>
  <c r="I600" i="8"/>
  <c r="C601" i="8"/>
  <c r="O601" i="8" l="1"/>
  <c r="G601" i="8"/>
  <c r="I601" i="8"/>
  <c r="L601" i="8"/>
  <c r="P601" i="8"/>
  <c r="R601" i="8"/>
  <c r="Y601" i="8"/>
  <c r="AD601" i="8"/>
  <c r="H601" i="8"/>
  <c r="X601" i="8"/>
  <c r="AA601" i="8"/>
  <c r="K601" i="8"/>
  <c r="U601" i="8"/>
  <c r="Q601" i="8"/>
  <c r="B601" i="8"/>
  <c r="S601" i="8"/>
  <c r="D601" i="8"/>
  <c r="A601" i="8" s="1"/>
  <c r="N601" i="8"/>
  <c r="W601" i="8" s="1"/>
  <c r="V601" i="8"/>
  <c r="T601" i="8"/>
  <c r="J601" i="8"/>
  <c r="F601" i="8"/>
  <c r="AE601" i="8"/>
  <c r="AB601" i="8"/>
  <c r="Z601" i="8"/>
  <c r="AC601" i="8"/>
  <c r="E601" i="8"/>
  <c r="C602" i="8"/>
  <c r="V602" i="8" l="1"/>
  <c r="X602" i="8"/>
  <c r="B602" i="8"/>
  <c r="N602" i="8"/>
  <c r="W602" i="8" s="1"/>
  <c r="R602" i="8"/>
  <c r="E602" i="8"/>
  <c r="T602" i="8"/>
  <c r="H602" i="8"/>
  <c r="Y602" i="8"/>
  <c r="AE602" i="8"/>
  <c r="AC602" i="8"/>
  <c r="S602" i="8"/>
  <c r="AB602" i="8"/>
  <c r="AA602" i="8"/>
  <c r="L602" i="8"/>
  <c r="U602" i="8"/>
  <c r="AD602" i="8"/>
  <c r="J602" i="8"/>
  <c r="O602" i="8"/>
  <c r="K602" i="8"/>
  <c r="G602" i="8"/>
  <c r="P602" i="8"/>
  <c r="F602" i="8"/>
  <c r="D602" i="8"/>
  <c r="A602" i="8" s="1"/>
  <c r="I602" i="8"/>
  <c r="Q602" i="8"/>
  <c r="Z602" i="8"/>
  <c r="C603" i="8"/>
  <c r="O603" i="8" l="1"/>
  <c r="P603" i="8"/>
  <c r="Z603" i="8"/>
  <c r="D603" i="8"/>
  <c r="A603" i="8" s="1"/>
  <c r="I603" i="8"/>
  <c r="AE603" i="8"/>
  <c r="T603" i="8"/>
  <c r="E603" i="8"/>
  <c r="AB603" i="8"/>
  <c r="G603" i="8"/>
  <c r="V603" i="8"/>
  <c r="R603" i="8"/>
  <c r="U603" i="8"/>
  <c r="Y603" i="8"/>
  <c r="X603" i="8"/>
  <c r="AA603" i="8"/>
  <c r="N603" i="8"/>
  <c r="W603" i="8" s="1"/>
  <c r="S603" i="8"/>
  <c r="AC603" i="8"/>
  <c r="K603" i="8"/>
  <c r="AD603" i="8"/>
  <c r="Q603" i="8"/>
  <c r="H603" i="8"/>
  <c r="F603" i="8"/>
  <c r="B603" i="8"/>
  <c r="L603" i="8"/>
  <c r="J603" i="8"/>
  <c r="C604" i="8"/>
  <c r="F604" i="8" l="1"/>
  <c r="H604" i="8"/>
  <c r="U604" i="8"/>
  <c r="S604" i="8"/>
  <c r="R604" i="8"/>
  <c r="I604" i="8"/>
  <c r="V604" i="8"/>
  <c r="O604" i="8"/>
  <c r="AB604" i="8"/>
  <c r="J604" i="8"/>
  <c r="AE604" i="8"/>
  <c r="K604" i="8"/>
  <c r="X604" i="8"/>
  <c r="AA604" i="8"/>
  <c r="G604" i="8"/>
  <c r="T604" i="8"/>
  <c r="Q604" i="8"/>
  <c r="B604" i="8"/>
  <c r="Y604" i="8"/>
  <c r="P604" i="8"/>
  <c r="AD604" i="8"/>
  <c r="Z604" i="8"/>
  <c r="N604" i="8"/>
  <c r="W604" i="8" s="1"/>
  <c r="AC604" i="8"/>
  <c r="L604" i="8"/>
  <c r="E604" i="8"/>
  <c r="D604" i="8"/>
  <c r="A604" i="8" s="1"/>
  <c r="C605" i="8"/>
  <c r="Z605" i="8" l="1"/>
  <c r="Y605" i="8"/>
  <c r="P605" i="8"/>
  <c r="B605" i="8"/>
  <c r="AD605" i="8"/>
  <c r="T605" i="8"/>
  <c r="H605" i="8"/>
  <c r="E605" i="8"/>
  <c r="AE605" i="8"/>
  <c r="D605" i="8"/>
  <c r="A605" i="8" s="1"/>
  <c r="N605" i="8"/>
  <c r="W605" i="8" s="1"/>
  <c r="I605" i="8"/>
  <c r="F605" i="8"/>
  <c r="AA605" i="8"/>
  <c r="X605" i="8"/>
  <c r="R605" i="8"/>
  <c r="AB605" i="8"/>
  <c r="Q605" i="8"/>
  <c r="J605" i="8"/>
  <c r="O605" i="8"/>
  <c r="G605" i="8"/>
  <c r="V605" i="8"/>
  <c r="S605" i="8"/>
  <c r="U605" i="8"/>
  <c r="AC605" i="8"/>
  <c r="K605" i="8"/>
  <c r="L605" i="8"/>
  <c r="C606" i="8"/>
  <c r="Y606" i="8" l="1"/>
  <c r="U606" i="8"/>
  <c r="R606" i="8"/>
  <c r="D606" i="8"/>
  <c r="A606" i="8" s="1"/>
  <c r="AD606" i="8"/>
  <c r="S606" i="8"/>
  <c r="AC606" i="8"/>
  <c r="F606" i="8"/>
  <c r="AB606" i="8"/>
  <c r="L606" i="8"/>
  <c r="X606" i="8"/>
  <c r="H606" i="8"/>
  <c r="O606" i="8"/>
  <c r="T606" i="8"/>
  <c r="G606" i="8"/>
  <c r="AE606" i="8"/>
  <c r="N606" i="8"/>
  <c r="W606" i="8" s="1"/>
  <c r="AA606" i="8"/>
  <c r="I606" i="8"/>
  <c r="J606" i="8"/>
  <c r="P606" i="8"/>
  <c r="Z606" i="8"/>
  <c r="B606" i="8"/>
  <c r="E606" i="8"/>
  <c r="K606" i="8"/>
  <c r="V606" i="8"/>
  <c r="Q606" i="8"/>
  <c r="C607" i="8"/>
  <c r="Q607" i="8" l="1"/>
  <c r="J607" i="8"/>
  <c r="F607" i="8"/>
  <c r="D607" i="8"/>
  <c r="A607" i="8" s="1"/>
  <c r="V607" i="8"/>
  <c r="P607" i="8"/>
  <c r="AA607" i="8"/>
  <c r="AC607" i="8"/>
  <c r="Z607" i="8"/>
  <c r="K607" i="8"/>
  <c r="N607" i="8"/>
  <c r="W607" i="8" s="1"/>
  <c r="AD607" i="8"/>
  <c r="E607" i="8"/>
  <c r="X607" i="8"/>
  <c r="T607" i="8"/>
  <c r="O607" i="8"/>
  <c r="U607" i="8"/>
  <c r="H607" i="8"/>
  <c r="R607" i="8"/>
  <c r="B607" i="8"/>
  <c r="Y607" i="8"/>
  <c r="S607" i="8"/>
  <c r="AE607" i="8"/>
  <c r="I607" i="8"/>
  <c r="AB607" i="8"/>
  <c r="G607" i="8"/>
  <c r="L607" i="8"/>
  <c r="C608" i="8"/>
  <c r="G608" i="8" l="1"/>
  <c r="J608" i="8"/>
  <c r="T608" i="8"/>
  <c r="F608" i="8"/>
  <c r="R608" i="8"/>
  <c r="E608" i="8"/>
  <c r="Q608" i="8"/>
  <c r="AC608" i="8"/>
  <c r="AE608" i="8"/>
  <c r="D608" i="8"/>
  <c r="A608" i="8" s="1"/>
  <c r="Y608" i="8"/>
  <c r="AB608" i="8"/>
  <c r="B608" i="8"/>
  <c r="Z608" i="8"/>
  <c r="AD608" i="8"/>
  <c r="O608" i="8"/>
  <c r="K608" i="8"/>
  <c r="H608" i="8"/>
  <c r="V608" i="8"/>
  <c r="L608" i="8"/>
  <c r="AA608" i="8"/>
  <c r="I608" i="8"/>
  <c r="P608" i="8"/>
  <c r="U608" i="8"/>
  <c r="S608" i="8"/>
  <c r="X608" i="8"/>
  <c r="N608" i="8"/>
  <c r="W608" i="8" s="1"/>
  <c r="C609" i="8"/>
  <c r="O609" i="8" l="1"/>
  <c r="AE609" i="8"/>
  <c r="AA609" i="8"/>
  <c r="N609" i="8"/>
  <c r="W609" i="8" s="1"/>
  <c r="F609" i="8"/>
  <c r="AC609" i="8"/>
  <c r="E609" i="8"/>
  <c r="AB609" i="8"/>
  <c r="Q609" i="8"/>
  <c r="I609" i="8"/>
  <c r="D609" i="8"/>
  <c r="A609" i="8" s="1"/>
  <c r="V609" i="8"/>
  <c r="L609" i="8"/>
  <c r="H609" i="8"/>
  <c r="AD609" i="8"/>
  <c r="X609" i="8"/>
  <c r="P609" i="8"/>
  <c r="S609" i="8"/>
  <c r="J609" i="8"/>
  <c r="G609" i="8"/>
  <c r="Y609" i="8"/>
  <c r="B609" i="8"/>
  <c r="K609" i="8"/>
  <c r="Z609" i="8"/>
  <c r="U609" i="8"/>
  <c r="T609" i="8"/>
  <c r="R609" i="8"/>
  <c r="C610" i="8"/>
  <c r="S610" i="8" l="1"/>
  <c r="AA610" i="8"/>
  <c r="E610" i="8"/>
  <c r="D610" i="8"/>
  <c r="A610" i="8" s="1"/>
  <c r="AB610" i="8"/>
  <c r="V610" i="8"/>
  <c r="F610" i="8"/>
  <c r="R610" i="8"/>
  <c r="K610" i="8"/>
  <c r="Z610" i="8"/>
  <c r="AC610" i="8"/>
  <c r="U610" i="8"/>
  <c r="L610" i="8"/>
  <c r="H610" i="8"/>
  <c r="P610" i="8"/>
  <c r="AD610" i="8"/>
  <c r="O610" i="8"/>
  <c r="N610" i="8"/>
  <c r="W610" i="8" s="1"/>
  <c r="J610" i="8"/>
  <c r="T610" i="8"/>
  <c r="I610" i="8"/>
  <c r="B610" i="8"/>
  <c r="Y610" i="8"/>
  <c r="AE610" i="8"/>
  <c r="X610" i="8"/>
  <c r="Q610" i="8"/>
  <c r="G610" i="8"/>
  <c r="C611" i="8"/>
  <c r="Y611" i="8" l="1"/>
  <c r="U611" i="8"/>
  <c r="AA611" i="8"/>
  <c r="AE611" i="8"/>
  <c r="L611" i="8"/>
  <c r="B611" i="8"/>
  <c r="X611" i="8"/>
  <c r="E611" i="8"/>
  <c r="S611" i="8"/>
  <c r="N611" i="8"/>
  <c r="W611" i="8" s="1"/>
  <c r="D611" i="8"/>
  <c r="A611" i="8" s="1"/>
  <c r="K611" i="8"/>
  <c r="F611" i="8"/>
  <c r="AC611" i="8"/>
  <c r="J611" i="8"/>
  <c r="G611" i="8"/>
  <c r="AB611" i="8"/>
  <c r="R611" i="8"/>
  <c r="I611" i="8"/>
  <c r="V611" i="8"/>
  <c r="Z611" i="8"/>
  <c r="H611" i="8"/>
  <c r="AD611" i="8"/>
  <c r="Q611" i="8"/>
  <c r="T611" i="8"/>
  <c r="P611" i="8"/>
  <c r="O611" i="8"/>
  <c r="C612" i="8"/>
  <c r="AB612" i="8" l="1"/>
  <c r="T612" i="8"/>
  <c r="Q612" i="8"/>
  <c r="AC612" i="8"/>
  <c r="E612" i="8"/>
  <c r="Y612" i="8"/>
  <c r="B612" i="8"/>
  <c r="X612" i="8"/>
  <c r="AE612" i="8"/>
  <c r="H612" i="8"/>
  <c r="R612" i="8"/>
  <c r="L612" i="8"/>
  <c r="F612" i="8"/>
  <c r="P612" i="8"/>
  <c r="J612" i="8"/>
  <c r="D612" i="8"/>
  <c r="A612" i="8" s="1"/>
  <c r="N612" i="8"/>
  <c r="W612" i="8" s="1"/>
  <c r="Z612" i="8"/>
  <c r="AA612" i="8"/>
  <c r="I612" i="8"/>
  <c r="G612" i="8"/>
  <c r="O612" i="8"/>
  <c r="U612" i="8"/>
  <c r="K612" i="8"/>
  <c r="V612" i="8"/>
  <c r="AD612" i="8"/>
  <c r="S612" i="8"/>
  <c r="C613" i="8"/>
  <c r="J613" i="8" l="1"/>
  <c r="Q613" i="8"/>
  <c r="AB613" i="8"/>
  <c r="AA613" i="8"/>
  <c r="Y613" i="8"/>
  <c r="Z613" i="8"/>
  <c r="B613" i="8"/>
  <c r="AD613" i="8"/>
  <c r="T613" i="8"/>
  <c r="I613" i="8"/>
  <c r="G613" i="8"/>
  <c r="AC613" i="8"/>
  <c r="R613" i="8"/>
  <c r="U613" i="8"/>
  <c r="X613" i="8"/>
  <c r="N613" i="8"/>
  <c r="W613" i="8" s="1"/>
  <c r="L613" i="8"/>
  <c r="F613" i="8"/>
  <c r="K613" i="8"/>
  <c r="S613" i="8"/>
  <c r="P613" i="8"/>
  <c r="AE613" i="8"/>
  <c r="D613" i="8"/>
  <c r="A613" i="8" s="1"/>
  <c r="O613" i="8"/>
  <c r="E613" i="8"/>
  <c r="H613" i="8"/>
  <c r="V613" i="8"/>
  <c r="C614" i="8"/>
  <c r="AD614" i="8" l="1"/>
  <c r="K614" i="8"/>
  <c r="E614" i="8"/>
  <c r="L614" i="8"/>
  <c r="B614" i="8"/>
  <c r="X614" i="8"/>
  <c r="G614" i="8"/>
  <c r="Y614" i="8"/>
  <c r="AC614" i="8"/>
  <c r="T614" i="8"/>
  <c r="S614" i="8"/>
  <c r="AE614" i="8"/>
  <c r="Q614" i="8"/>
  <c r="V614" i="8"/>
  <c r="O614" i="8"/>
  <c r="AA614" i="8"/>
  <c r="D614" i="8"/>
  <c r="A614" i="8" s="1"/>
  <c r="J614" i="8"/>
  <c r="U614" i="8"/>
  <c r="H614" i="8"/>
  <c r="F614" i="8"/>
  <c r="P614" i="8"/>
  <c r="R614" i="8"/>
  <c r="Z614" i="8"/>
  <c r="N614" i="8"/>
  <c r="W614" i="8" s="1"/>
  <c r="AB614" i="8"/>
  <c r="I614" i="8"/>
  <c r="C615" i="8"/>
  <c r="AA615" i="8" l="1"/>
  <c r="S615" i="8"/>
  <c r="AE615" i="8"/>
  <c r="N615" i="8"/>
  <c r="W615" i="8" s="1"/>
  <c r="T615" i="8"/>
  <c r="Q615" i="8"/>
  <c r="G615" i="8"/>
  <c r="P615" i="8"/>
  <c r="I615" i="8"/>
  <c r="L615" i="8"/>
  <c r="AC615" i="8"/>
  <c r="J615" i="8"/>
  <c r="Y615" i="8"/>
  <c r="U615" i="8"/>
  <c r="K615" i="8"/>
  <c r="E615" i="8"/>
  <c r="X615" i="8"/>
  <c r="V615" i="8"/>
  <c r="AD615" i="8"/>
  <c r="R615" i="8"/>
  <c r="Z615" i="8"/>
  <c r="O615" i="8"/>
  <c r="B615" i="8"/>
  <c r="H615" i="8"/>
  <c r="AB615" i="8"/>
  <c r="F615" i="8"/>
  <c r="D615" i="8"/>
  <c r="A615" i="8" s="1"/>
  <c r="C616" i="8"/>
  <c r="G616" i="8" l="1"/>
  <c r="F616" i="8"/>
  <c r="O616" i="8"/>
  <c r="N616" i="8"/>
  <c r="W616" i="8" s="1"/>
  <c r="R616" i="8"/>
  <c r="AE616" i="8"/>
  <c r="AC616" i="8"/>
  <c r="S616" i="8"/>
  <c r="K616" i="8"/>
  <c r="B616" i="8"/>
  <c r="H616" i="8"/>
  <c r="P616" i="8"/>
  <c r="T616" i="8"/>
  <c r="I616" i="8"/>
  <c r="Q616" i="8"/>
  <c r="AB616" i="8"/>
  <c r="D616" i="8"/>
  <c r="A616" i="8" s="1"/>
  <c r="L616" i="8"/>
  <c r="Y616" i="8"/>
  <c r="E616" i="8"/>
  <c r="U616" i="8"/>
  <c r="V616" i="8"/>
  <c r="AA616" i="8"/>
  <c r="X616" i="8"/>
  <c r="AD616" i="8"/>
  <c r="J616" i="8"/>
  <c r="Z616" i="8"/>
  <c r="C617" i="8"/>
  <c r="E617" i="8" l="1"/>
  <c r="X617" i="8"/>
  <c r="U617" i="8"/>
  <c r="F617" i="8"/>
  <c r="T617" i="8"/>
  <c r="K617" i="8"/>
  <c r="AD617" i="8"/>
  <c r="L617" i="8"/>
  <c r="AE617" i="8"/>
  <c r="N617" i="8"/>
  <c r="W617" i="8" s="1"/>
  <c r="R617" i="8"/>
  <c r="P617" i="8"/>
  <c r="H617" i="8"/>
  <c r="Z617" i="8"/>
  <c r="V617" i="8"/>
  <c r="O617" i="8"/>
  <c r="AB617" i="8"/>
  <c r="B617" i="8"/>
  <c r="I617" i="8"/>
  <c r="Y617" i="8"/>
  <c r="Q617" i="8"/>
  <c r="J617" i="8"/>
  <c r="G617" i="8"/>
  <c r="AC617" i="8"/>
  <c r="S617" i="8"/>
  <c r="D617" i="8"/>
  <c r="A617" i="8" s="1"/>
  <c r="AA617" i="8"/>
  <c r="C618" i="8"/>
  <c r="S618" i="8" l="1"/>
  <c r="X618" i="8"/>
  <c r="H618" i="8"/>
  <c r="N618" i="8"/>
  <c r="W618" i="8" s="1"/>
  <c r="AE618" i="8"/>
  <c r="V618" i="8"/>
  <c r="F618" i="8"/>
  <c r="R618" i="8"/>
  <c r="E618" i="8"/>
  <c r="I618" i="8"/>
  <c r="AD618" i="8"/>
  <c r="B618" i="8"/>
  <c r="L618" i="8"/>
  <c r="U618" i="8"/>
  <c r="P618" i="8"/>
  <c r="AB618" i="8"/>
  <c r="O618" i="8"/>
  <c r="J618" i="8"/>
  <c r="Q618" i="8"/>
  <c r="AA618" i="8"/>
  <c r="T618" i="8"/>
  <c r="Y618" i="8"/>
  <c r="Z618" i="8"/>
  <c r="K618" i="8"/>
  <c r="AC618" i="8"/>
  <c r="G618" i="8"/>
  <c r="D618" i="8"/>
  <c r="A618" i="8" s="1"/>
  <c r="C619" i="8"/>
  <c r="K619" i="8" l="1"/>
  <c r="O619" i="8"/>
  <c r="L619" i="8"/>
  <c r="N619" i="8"/>
  <c r="W619" i="8" s="1"/>
  <c r="F619" i="8"/>
  <c r="X619" i="8"/>
  <c r="AD619" i="8"/>
  <c r="I619" i="8"/>
  <c r="S619" i="8"/>
  <c r="AB619" i="8"/>
  <c r="G619" i="8"/>
  <c r="J619" i="8"/>
  <c r="H619" i="8"/>
  <c r="U619" i="8"/>
  <c r="P619" i="8"/>
  <c r="T619" i="8"/>
  <c r="R619" i="8"/>
  <c r="D619" i="8"/>
  <c r="A619" i="8" s="1"/>
  <c r="B619" i="8"/>
  <c r="AE619" i="8"/>
  <c r="AA619" i="8"/>
  <c r="Y619" i="8"/>
  <c r="Z619" i="8"/>
  <c r="V619" i="8"/>
  <c r="AC619" i="8"/>
  <c r="Q619" i="8"/>
  <c r="E619" i="8"/>
  <c r="C620" i="8"/>
  <c r="AC620" i="8" l="1"/>
  <c r="G620" i="8"/>
  <c r="H620" i="8"/>
  <c r="J620" i="8"/>
  <c r="R620" i="8"/>
  <c r="Y620" i="8"/>
  <c r="P620" i="8"/>
  <c r="AB620" i="8"/>
  <c r="AA620" i="8"/>
  <c r="N620" i="8"/>
  <c r="W620" i="8" s="1"/>
  <c r="AE620" i="8"/>
  <c r="V620" i="8"/>
  <c r="B620" i="8"/>
  <c r="F620" i="8"/>
  <c r="O620" i="8"/>
  <c r="I620" i="8"/>
  <c r="Z620" i="8"/>
  <c r="U620" i="8"/>
  <c r="E620" i="8"/>
  <c r="T620" i="8"/>
  <c r="L620" i="8"/>
  <c r="S620" i="8"/>
  <c r="X620" i="8"/>
  <c r="D620" i="8"/>
  <c r="A620" i="8" s="1"/>
  <c r="K620" i="8"/>
  <c r="Q620" i="8"/>
  <c r="AD620" i="8"/>
  <c r="C621" i="8"/>
  <c r="Q621" i="8" l="1"/>
  <c r="H621" i="8"/>
  <c r="AC621" i="8"/>
  <c r="D621" i="8"/>
  <c r="A621" i="8" s="1"/>
  <c r="AA621" i="8"/>
  <c r="Y621" i="8"/>
  <c r="V621" i="8"/>
  <c r="L621" i="8"/>
  <c r="Z621" i="8"/>
  <c r="E621" i="8"/>
  <c r="I621" i="8"/>
  <c r="B621" i="8"/>
  <c r="P621" i="8"/>
  <c r="T621" i="8"/>
  <c r="F621" i="8"/>
  <c r="AD621" i="8"/>
  <c r="N621" i="8"/>
  <c r="W621" i="8" s="1"/>
  <c r="U621" i="8"/>
  <c r="AB621" i="8"/>
  <c r="R621" i="8"/>
  <c r="S621" i="8"/>
  <c r="X621" i="8"/>
  <c r="O621" i="8"/>
  <c r="K621" i="8"/>
  <c r="G621" i="8"/>
  <c r="AE621" i="8"/>
  <c r="J621" i="8"/>
  <c r="C622" i="8"/>
  <c r="X622" i="8" l="1"/>
  <c r="AB622" i="8"/>
  <c r="L622" i="8"/>
  <c r="D622" i="8"/>
  <c r="A622" i="8" s="1"/>
  <c r="J622" i="8"/>
  <c r="U622" i="8"/>
  <c r="I622" i="8"/>
  <c r="O622" i="8"/>
  <c r="B622" i="8"/>
  <c r="AE622" i="8"/>
  <c r="R622" i="8"/>
  <c r="N622" i="8"/>
  <c r="W622" i="8" s="1"/>
  <c r="Y622" i="8"/>
  <c r="AD622" i="8"/>
  <c r="H622" i="8"/>
  <c r="AA622" i="8"/>
  <c r="Q622" i="8"/>
  <c r="S622" i="8"/>
  <c r="V622" i="8"/>
  <c r="P622" i="8"/>
  <c r="T622" i="8"/>
  <c r="G622" i="8"/>
  <c r="Z622" i="8"/>
  <c r="AC622" i="8"/>
  <c r="E622" i="8"/>
  <c r="K622" i="8"/>
  <c r="F622" i="8"/>
  <c r="C623" i="8"/>
  <c r="S623" i="8" l="1"/>
  <c r="P623" i="8"/>
  <c r="AE623" i="8"/>
  <c r="E623" i="8"/>
  <c r="L623" i="8"/>
  <c r="U623" i="8"/>
  <c r="AC623" i="8"/>
  <c r="J623" i="8"/>
  <c r="T623" i="8"/>
  <c r="N623" i="8"/>
  <c r="W623" i="8" s="1"/>
  <c r="D623" i="8"/>
  <c r="A623" i="8" s="1"/>
  <c r="AA623" i="8"/>
  <c r="Z623" i="8"/>
  <c r="Y623" i="8"/>
  <c r="O623" i="8"/>
  <c r="K623" i="8"/>
  <c r="H623" i="8"/>
  <c r="AD623" i="8"/>
  <c r="I623" i="8"/>
  <c r="AB623" i="8"/>
  <c r="Q623" i="8"/>
  <c r="X623" i="8"/>
  <c r="G623" i="8"/>
  <c r="R623" i="8"/>
  <c r="V623" i="8"/>
  <c r="B623" i="8"/>
  <c r="F623" i="8"/>
  <c r="C624" i="8"/>
  <c r="AB624" i="8" l="1"/>
  <c r="AD624" i="8"/>
  <c r="K624" i="8"/>
  <c r="Q624" i="8"/>
  <c r="V624" i="8"/>
  <c r="E624" i="8"/>
  <c r="J624" i="8"/>
  <c r="T624" i="8"/>
  <c r="H624" i="8"/>
  <c r="AA624" i="8"/>
  <c r="D624" i="8"/>
  <c r="A624" i="8" s="1"/>
  <c r="Y624" i="8"/>
  <c r="X624" i="8"/>
  <c r="R624" i="8"/>
  <c r="F624" i="8"/>
  <c r="U624" i="8"/>
  <c r="I624" i="8"/>
  <c r="N624" i="8"/>
  <c r="W624" i="8" s="1"/>
  <c r="P624" i="8"/>
  <c r="G624" i="8"/>
  <c r="L624" i="8"/>
  <c r="S624" i="8"/>
  <c r="AE624" i="8"/>
  <c r="AC624" i="8"/>
  <c r="B624" i="8"/>
  <c r="O624" i="8"/>
  <c r="Z624" i="8"/>
  <c r="C625" i="8"/>
  <c r="U625" i="8" l="1"/>
  <c r="P625" i="8"/>
  <c r="S625" i="8"/>
  <c r="X625" i="8"/>
  <c r="Y625" i="8"/>
  <c r="L625" i="8"/>
  <c r="AC625" i="8"/>
  <c r="H625" i="8"/>
  <c r="AB625" i="8"/>
  <c r="O625" i="8"/>
  <c r="R625" i="8"/>
  <c r="F625" i="8"/>
  <c r="E625" i="8"/>
  <c r="Q625" i="8"/>
  <c r="V625" i="8"/>
  <c r="Z625" i="8"/>
  <c r="N625" i="8"/>
  <c r="W625" i="8" s="1"/>
  <c r="AE625" i="8"/>
  <c r="I625" i="8"/>
  <c r="J625" i="8"/>
  <c r="AA625" i="8"/>
  <c r="G625" i="8"/>
  <c r="B625" i="8"/>
  <c r="K625" i="8"/>
  <c r="D625" i="8"/>
  <c r="A625" i="8" s="1"/>
  <c r="T625" i="8"/>
  <c r="AD625" i="8"/>
  <c r="C626" i="8"/>
  <c r="G626" i="8" l="1"/>
  <c r="AE626" i="8"/>
  <c r="H626" i="8"/>
  <c r="X626" i="8"/>
  <c r="E626" i="8"/>
  <c r="B626" i="8"/>
  <c r="Q626" i="8"/>
  <c r="S626" i="8"/>
  <c r="Z626" i="8"/>
  <c r="O626" i="8"/>
  <c r="AA626" i="8"/>
  <c r="T626" i="8"/>
  <c r="Y626" i="8"/>
  <c r="F626" i="8"/>
  <c r="U626" i="8"/>
  <c r="AC626" i="8"/>
  <c r="AB626" i="8"/>
  <c r="J626" i="8"/>
  <c r="R626" i="8"/>
  <c r="V626" i="8"/>
  <c r="K626" i="8"/>
  <c r="P626" i="8"/>
  <c r="D626" i="8"/>
  <c r="A626" i="8" s="1"/>
  <c r="AD626" i="8"/>
  <c r="N626" i="8"/>
  <c r="W626" i="8" s="1"/>
  <c r="I626" i="8"/>
  <c r="L626" i="8"/>
  <c r="C627" i="8"/>
  <c r="J627" i="8" l="1"/>
  <c r="L627" i="8"/>
  <c r="P627" i="8"/>
  <c r="AD627" i="8"/>
  <c r="X627" i="8"/>
  <c r="U627" i="8"/>
  <c r="AE627" i="8"/>
  <c r="G627" i="8"/>
  <c r="I627" i="8"/>
  <c r="K627" i="8"/>
  <c r="O627" i="8"/>
  <c r="E627" i="8"/>
  <c r="Q627" i="8"/>
  <c r="T627" i="8"/>
  <c r="Y627" i="8"/>
  <c r="D627" i="8"/>
  <c r="A627" i="8" s="1"/>
  <c r="N627" i="8"/>
  <c r="W627" i="8" s="1"/>
  <c r="S627" i="8"/>
  <c r="AB627" i="8"/>
  <c r="Z627" i="8"/>
  <c r="F627" i="8"/>
  <c r="AA627" i="8"/>
  <c r="B627" i="8"/>
  <c r="R627" i="8"/>
  <c r="V627" i="8"/>
  <c r="H627" i="8"/>
  <c r="AC627" i="8"/>
  <c r="C628" i="8"/>
  <c r="AD628" i="8" l="1"/>
  <c r="J628" i="8"/>
  <c r="U628" i="8"/>
  <c r="N628" i="8"/>
  <c r="W628" i="8" s="1"/>
  <c r="V628" i="8"/>
  <c r="I628" i="8"/>
  <c r="H628" i="8"/>
  <c r="R628" i="8"/>
  <c r="T628" i="8"/>
  <c r="B628" i="8"/>
  <c r="AC628" i="8"/>
  <c r="AA628" i="8"/>
  <c r="Y628" i="8"/>
  <c r="Z628" i="8"/>
  <c r="Q628" i="8"/>
  <c r="S628" i="8"/>
  <c r="K628" i="8"/>
  <c r="L628" i="8"/>
  <c r="G628" i="8"/>
  <c r="O628" i="8"/>
  <c r="X628" i="8"/>
  <c r="F628" i="8"/>
  <c r="P628" i="8"/>
  <c r="E628" i="8"/>
  <c r="D628" i="8"/>
  <c r="A628" i="8" s="1"/>
  <c r="AE628" i="8"/>
  <c r="AB628" i="8"/>
  <c r="C629" i="8"/>
  <c r="F629" i="8" l="1"/>
  <c r="AA629" i="8"/>
  <c r="U629" i="8"/>
  <c r="N629" i="8"/>
  <c r="W629" i="8" s="1"/>
  <c r="AC629" i="8"/>
  <c r="AB629" i="8"/>
  <c r="AD629" i="8"/>
  <c r="S629" i="8"/>
  <c r="L629" i="8"/>
  <c r="J629" i="8"/>
  <c r="K629" i="8"/>
  <c r="B629" i="8"/>
  <c r="G629" i="8"/>
  <c r="R629" i="8"/>
  <c r="Y629" i="8"/>
  <c r="P629" i="8"/>
  <c r="X629" i="8"/>
  <c r="AE629" i="8"/>
  <c r="Z629" i="8"/>
  <c r="H629" i="8"/>
  <c r="Q629" i="8"/>
  <c r="T629" i="8"/>
  <c r="E629" i="8"/>
  <c r="I629" i="8"/>
  <c r="D629" i="8"/>
  <c r="A629" i="8" s="1"/>
  <c r="V629" i="8"/>
  <c r="O629" i="8"/>
  <c r="C630" i="8"/>
  <c r="AC630" i="8" l="1"/>
  <c r="B630" i="8"/>
  <c r="G630" i="8"/>
  <c r="N630" i="8"/>
  <c r="W630" i="8" s="1"/>
  <c r="K630" i="8"/>
  <c r="H630" i="8"/>
  <c r="E630" i="8"/>
  <c r="Q630" i="8"/>
  <c r="S630" i="8"/>
  <c r="F630" i="8"/>
  <c r="D630" i="8"/>
  <c r="A630" i="8" s="1"/>
  <c r="Z630" i="8"/>
  <c r="R630" i="8"/>
  <c r="AE630" i="8"/>
  <c r="AD630" i="8"/>
  <c r="U630" i="8"/>
  <c r="X630" i="8"/>
  <c r="AA630" i="8"/>
  <c r="T630" i="8"/>
  <c r="O630" i="8"/>
  <c r="L630" i="8"/>
  <c r="J630" i="8"/>
  <c r="V630" i="8"/>
  <c r="Y630" i="8"/>
  <c r="I630" i="8"/>
  <c r="P630" i="8"/>
  <c r="AB630" i="8"/>
  <c r="C631" i="8"/>
  <c r="Q631" i="8" l="1"/>
  <c r="AA631" i="8"/>
  <c r="X631" i="8"/>
  <c r="D631" i="8"/>
  <c r="A631" i="8" s="1"/>
  <c r="AD631" i="8"/>
  <c r="E631" i="8"/>
  <c r="AC631" i="8"/>
  <c r="H631" i="8"/>
  <c r="F631" i="8"/>
  <c r="V631" i="8"/>
  <c r="N631" i="8"/>
  <c r="W631" i="8" s="1"/>
  <c r="R631" i="8"/>
  <c r="AE631" i="8"/>
  <c r="Z631" i="8"/>
  <c r="S631" i="8"/>
  <c r="J631" i="8"/>
  <c r="K631" i="8"/>
  <c r="B631" i="8"/>
  <c r="P631" i="8"/>
  <c r="O631" i="8"/>
  <c r="I631" i="8"/>
  <c r="U631" i="8"/>
  <c r="AB631" i="8"/>
  <c r="G631" i="8"/>
  <c r="Y631" i="8"/>
  <c r="T631" i="8"/>
  <c r="L631" i="8"/>
  <c r="C632" i="8"/>
  <c r="Y632" i="8" l="1"/>
  <c r="R632" i="8"/>
  <c r="O632" i="8"/>
  <c r="D632" i="8"/>
  <c r="A632" i="8" s="1"/>
  <c r="P632" i="8"/>
  <c r="H632" i="8"/>
  <c r="V632" i="8"/>
  <c r="E632" i="8"/>
  <c r="B632" i="8"/>
  <c r="AE632" i="8"/>
  <c r="AA632" i="8"/>
  <c r="N632" i="8"/>
  <c r="W632" i="8" s="1"/>
  <c r="F632" i="8"/>
  <c r="Z632" i="8"/>
  <c r="G632" i="8"/>
  <c r="X632" i="8"/>
  <c r="Q632" i="8"/>
  <c r="AC632" i="8"/>
  <c r="T632" i="8"/>
  <c r="K632" i="8"/>
  <c r="L632" i="8"/>
  <c r="AD632" i="8"/>
  <c r="S632" i="8"/>
  <c r="I632" i="8"/>
  <c r="AB632" i="8"/>
  <c r="U632" i="8"/>
  <c r="J632" i="8"/>
  <c r="C633" i="8"/>
  <c r="X633" i="8" l="1"/>
  <c r="AC633" i="8"/>
  <c r="Z633" i="8"/>
  <c r="L633" i="8"/>
  <c r="K633" i="8"/>
  <c r="R633" i="8"/>
  <c r="P633" i="8"/>
  <c r="AA633" i="8"/>
  <c r="B633" i="8"/>
  <c r="D633" i="8"/>
  <c r="A633" i="8" s="1"/>
  <c r="AD633" i="8"/>
  <c r="T633" i="8"/>
  <c r="F633" i="8"/>
  <c r="G633" i="8"/>
  <c r="V633" i="8"/>
  <c r="I633" i="8"/>
  <c r="AE633" i="8"/>
  <c r="N633" i="8"/>
  <c r="W633" i="8" s="1"/>
  <c r="S633" i="8"/>
  <c r="Q633" i="8"/>
  <c r="E633" i="8"/>
  <c r="J633" i="8"/>
  <c r="H633" i="8"/>
  <c r="U633" i="8"/>
  <c r="O633" i="8"/>
  <c r="Y633" i="8"/>
  <c r="AB633" i="8"/>
  <c r="C634" i="8"/>
  <c r="K634" i="8" l="1"/>
  <c r="AE634" i="8"/>
  <c r="R634" i="8"/>
  <c r="Y634" i="8"/>
  <c r="P634" i="8"/>
  <c r="T634" i="8"/>
  <c r="AD634" i="8"/>
  <c r="H634" i="8"/>
  <c r="L634" i="8"/>
  <c r="J634" i="8"/>
  <c r="X634" i="8"/>
  <c r="Z634" i="8"/>
  <c r="AA634" i="8"/>
  <c r="V634" i="8"/>
  <c r="AB634" i="8"/>
  <c r="N634" i="8"/>
  <c r="W634" i="8" s="1"/>
  <c r="D634" i="8"/>
  <c r="A634" i="8" s="1"/>
  <c r="O634" i="8"/>
  <c r="F634" i="8"/>
  <c r="U634" i="8"/>
  <c r="B634" i="8"/>
  <c r="AC634" i="8"/>
  <c r="I634" i="8"/>
  <c r="E634" i="8"/>
  <c r="S634" i="8"/>
  <c r="C635" i="8"/>
  <c r="G634" i="8"/>
  <c r="Q634" i="8"/>
  <c r="V635" i="8" l="1"/>
  <c r="I635" i="8"/>
  <c r="K635" i="8"/>
  <c r="D635" i="8"/>
  <c r="A635" i="8" s="1"/>
  <c r="AD635" i="8"/>
  <c r="U635" i="8"/>
  <c r="J635" i="8"/>
  <c r="AA635" i="8"/>
  <c r="E635" i="8"/>
  <c r="S635" i="8"/>
  <c r="H635" i="8"/>
  <c r="B635" i="8"/>
  <c r="Q635" i="8"/>
  <c r="Z635" i="8"/>
  <c r="P635" i="8"/>
  <c r="Y635" i="8"/>
  <c r="N635" i="8"/>
  <c r="W635" i="8" s="1"/>
  <c r="AC635" i="8"/>
  <c r="L635" i="8"/>
  <c r="AE635" i="8"/>
  <c r="F635" i="8"/>
  <c r="O635" i="8"/>
  <c r="T635" i="8"/>
  <c r="G635" i="8"/>
  <c r="X635" i="8"/>
  <c r="R635" i="8"/>
  <c r="AB635" i="8"/>
  <c r="C636" i="8"/>
  <c r="T636" i="8" l="1"/>
  <c r="F636" i="8"/>
  <c r="AB636" i="8"/>
  <c r="AC636" i="8"/>
  <c r="Z636" i="8"/>
  <c r="Q636" i="8"/>
  <c r="P636" i="8"/>
  <c r="B636" i="8"/>
  <c r="K636" i="8"/>
  <c r="N636" i="8"/>
  <c r="W636" i="8" s="1"/>
  <c r="R636" i="8"/>
  <c r="AA636" i="8"/>
  <c r="AE636" i="8"/>
  <c r="V636" i="8"/>
  <c r="H636" i="8"/>
  <c r="G636" i="8"/>
  <c r="AD636" i="8"/>
  <c r="E636" i="8"/>
  <c r="Y636" i="8"/>
  <c r="J636" i="8"/>
  <c r="S636" i="8"/>
  <c r="I636" i="8"/>
  <c r="L636" i="8"/>
  <c r="X636" i="8"/>
  <c r="U636" i="8"/>
  <c r="D636" i="8"/>
  <c r="A636" i="8" s="1"/>
  <c r="O636" i="8"/>
  <c r="C637" i="8"/>
  <c r="P637" i="8" l="1"/>
  <c r="X637" i="8"/>
  <c r="G637" i="8"/>
  <c r="D637" i="8"/>
  <c r="A637" i="8" s="1"/>
  <c r="Q637" i="8"/>
  <c r="Z637" i="8"/>
  <c r="B637" i="8"/>
  <c r="E637" i="8"/>
  <c r="AB637" i="8"/>
  <c r="S637" i="8"/>
  <c r="F637" i="8"/>
  <c r="AC637" i="8"/>
  <c r="R637" i="8"/>
  <c r="AA637" i="8"/>
  <c r="AE637" i="8"/>
  <c r="T637" i="8"/>
  <c r="H637" i="8"/>
  <c r="O637" i="8"/>
  <c r="J637" i="8"/>
  <c r="K637" i="8"/>
  <c r="U637" i="8"/>
  <c r="L637" i="8"/>
  <c r="V637" i="8"/>
  <c r="Y637" i="8"/>
  <c r="N637" i="8"/>
  <c r="W637" i="8" s="1"/>
  <c r="AD637" i="8"/>
  <c r="I637" i="8"/>
  <c r="C638" i="8"/>
  <c r="I638" i="8" l="1"/>
  <c r="R638" i="8"/>
  <c r="Z638" i="8"/>
  <c r="D638" i="8"/>
  <c r="A638" i="8" s="1"/>
  <c r="AA638" i="8"/>
  <c r="X638" i="8"/>
  <c r="B638" i="8"/>
  <c r="AC638" i="8"/>
  <c r="G638" i="8"/>
  <c r="J638" i="8"/>
  <c r="H638" i="8"/>
  <c r="Q638" i="8"/>
  <c r="F638" i="8"/>
  <c r="E638" i="8"/>
  <c r="AD638" i="8"/>
  <c r="P638" i="8"/>
  <c r="T638" i="8"/>
  <c r="K638" i="8"/>
  <c r="U638" i="8"/>
  <c r="AB638" i="8"/>
  <c r="S638" i="8"/>
  <c r="L638" i="8"/>
  <c r="AE638" i="8"/>
  <c r="O638" i="8"/>
  <c r="Y638" i="8"/>
  <c r="N638" i="8"/>
  <c r="W638" i="8" s="1"/>
  <c r="V638" i="8"/>
  <c r="C639" i="8"/>
  <c r="AA639" i="8" l="1"/>
  <c r="R639" i="8"/>
  <c r="AB639" i="8"/>
  <c r="E639" i="8"/>
  <c r="U639" i="8"/>
  <c r="Y639" i="8"/>
  <c r="AE639" i="8"/>
  <c r="B639" i="8"/>
  <c r="Z639" i="8"/>
  <c r="G639" i="8"/>
  <c r="N639" i="8"/>
  <c r="W639" i="8" s="1"/>
  <c r="I639" i="8"/>
  <c r="T639" i="8"/>
  <c r="AC639" i="8"/>
  <c r="J639" i="8"/>
  <c r="V639" i="8"/>
  <c r="X639" i="8"/>
  <c r="D639" i="8"/>
  <c r="A639" i="8" s="1"/>
  <c r="L639" i="8"/>
  <c r="F639" i="8"/>
  <c r="H639" i="8"/>
  <c r="S639" i="8"/>
  <c r="P639" i="8"/>
  <c r="AD639" i="8"/>
  <c r="O639" i="8"/>
  <c r="K639" i="8"/>
  <c r="Q639" i="8"/>
  <c r="C640" i="8"/>
  <c r="I640" i="8" l="1"/>
  <c r="F640" i="8"/>
  <c r="AA640" i="8"/>
  <c r="Z640" i="8"/>
  <c r="AD640" i="8"/>
  <c r="J640" i="8"/>
  <c r="Q640" i="8"/>
  <c r="H640" i="8"/>
  <c r="AC640" i="8"/>
  <c r="U640" i="8"/>
  <c r="R640" i="8"/>
  <c r="P640" i="8"/>
  <c r="Y640" i="8"/>
  <c r="AE640" i="8"/>
  <c r="S640" i="8"/>
  <c r="V640" i="8"/>
  <c r="D640" i="8"/>
  <c r="A640" i="8" s="1"/>
  <c r="X640" i="8"/>
  <c r="AB640" i="8"/>
  <c r="B640" i="8"/>
  <c r="G640" i="8"/>
  <c r="K640" i="8"/>
  <c r="O640" i="8"/>
  <c r="N640" i="8"/>
  <c r="W640" i="8" s="1"/>
  <c r="E640" i="8"/>
  <c r="L640" i="8"/>
  <c r="T640" i="8"/>
  <c r="C641" i="8"/>
  <c r="S641" i="8" l="1"/>
  <c r="I641" i="8"/>
  <c r="B641" i="8"/>
  <c r="N641" i="8"/>
  <c r="W641" i="8" s="1"/>
  <c r="AD641" i="8"/>
  <c r="L641" i="8"/>
  <c r="F641" i="8"/>
  <c r="U641" i="8"/>
  <c r="T641" i="8"/>
  <c r="X641" i="8"/>
  <c r="AA641" i="8"/>
  <c r="J641" i="8"/>
  <c r="K641" i="8"/>
  <c r="R641" i="8"/>
  <c r="Z641" i="8"/>
  <c r="AB641" i="8"/>
  <c r="V641" i="8"/>
  <c r="Q641" i="8"/>
  <c r="E641" i="8"/>
  <c r="AE641" i="8"/>
  <c r="G641" i="8"/>
  <c r="Y641" i="8"/>
  <c r="AC641" i="8"/>
  <c r="O641" i="8"/>
  <c r="P641" i="8"/>
  <c r="D641" i="8"/>
  <c r="A641" i="8" s="1"/>
  <c r="H641" i="8"/>
  <c r="C642" i="8"/>
  <c r="Q642" i="8" l="1"/>
  <c r="AB642" i="8"/>
  <c r="P642" i="8"/>
  <c r="J642" i="8"/>
  <c r="AE642" i="8"/>
  <c r="R642" i="8"/>
  <c r="Y642" i="8"/>
  <c r="O642" i="8"/>
  <c r="H642" i="8"/>
  <c r="D642" i="8"/>
  <c r="A642" i="8" s="1"/>
  <c r="N642" i="8"/>
  <c r="W642" i="8" s="1"/>
  <c r="Z642" i="8"/>
  <c r="E642" i="8"/>
  <c r="X642" i="8"/>
  <c r="I642" i="8"/>
  <c r="U642" i="8"/>
  <c r="AD642" i="8"/>
  <c r="T642" i="8"/>
  <c r="F642" i="8"/>
  <c r="AA642" i="8"/>
  <c r="K642" i="8"/>
  <c r="L642" i="8"/>
  <c r="S642" i="8"/>
  <c r="B642" i="8"/>
  <c r="AC642" i="8"/>
  <c r="V642" i="8"/>
  <c r="G642" i="8"/>
  <c r="C643" i="8"/>
  <c r="L643" i="8" l="1"/>
  <c r="J643" i="8"/>
  <c r="K643" i="8"/>
  <c r="D643" i="8"/>
  <c r="A643" i="8" s="1"/>
  <c r="R643" i="8"/>
  <c r="V643" i="8"/>
  <c r="H643" i="8"/>
  <c r="X643" i="8"/>
  <c r="P643" i="8"/>
  <c r="AC643" i="8"/>
  <c r="N643" i="8"/>
  <c r="W643" i="8" s="1"/>
  <c r="Z643" i="8"/>
  <c r="T643" i="8"/>
  <c r="Q643" i="8"/>
  <c r="G643" i="8"/>
  <c r="E643" i="8"/>
  <c r="Y643" i="8"/>
  <c r="U643" i="8"/>
  <c r="AD643" i="8"/>
  <c r="S643" i="8"/>
  <c r="F643" i="8"/>
  <c r="I643" i="8"/>
  <c r="O643" i="8"/>
  <c r="B643" i="8"/>
  <c r="AE643" i="8"/>
  <c r="AB643" i="8"/>
  <c r="AA643" i="8"/>
  <c r="C644" i="8"/>
  <c r="E644" i="8" l="1"/>
  <c r="F644" i="8"/>
  <c r="J644" i="8"/>
  <c r="T644" i="8"/>
  <c r="P644" i="8"/>
  <c r="H644" i="8"/>
  <c r="X644" i="8"/>
  <c r="Q644" i="8"/>
  <c r="R644" i="8"/>
  <c r="D644" i="8"/>
  <c r="A644" i="8" s="1"/>
  <c r="V644" i="8"/>
  <c r="AE644" i="8"/>
  <c r="O644" i="8"/>
  <c r="AC644" i="8"/>
  <c r="S644" i="8"/>
  <c r="Z644" i="8"/>
  <c r="N644" i="8"/>
  <c r="W644" i="8" s="1"/>
  <c r="B644" i="8"/>
  <c r="U644" i="8"/>
  <c r="I644" i="8"/>
  <c r="G644" i="8"/>
  <c r="K644" i="8"/>
  <c r="Y644" i="8"/>
  <c r="AD644" i="8"/>
  <c r="AA644" i="8"/>
  <c r="AB644" i="8"/>
  <c r="L644" i="8"/>
  <c r="C645" i="8"/>
  <c r="I645" i="8" l="1"/>
  <c r="V645" i="8"/>
  <c r="Z645" i="8"/>
  <c r="D645" i="8"/>
  <c r="A645" i="8" s="1"/>
  <c r="R645" i="8"/>
  <c r="F645" i="8"/>
  <c r="O645" i="8"/>
  <c r="C646" i="8"/>
  <c r="U645" i="8"/>
  <c r="AC645" i="8"/>
  <c r="G645" i="8"/>
  <c r="N645" i="8"/>
  <c r="W645" i="8" s="1"/>
  <c r="X645" i="8"/>
  <c r="H645" i="8"/>
  <c r="P645" i="8"/>
  <c r="K645" i="8"/>
  <c r="AD645" i="8"/>
  <c r="T645" i="8"/>
  <c r="B645" i="8"/>
  <c r="AB645" i="8"/>
  <c r="L645" i="8"/>
  <c r="Y645" i="8"/>
  <c r="AA645" i="8"/>
  <c r="Q645" i="8"/>
  <c r="E645" i="8"/>
  <c r="S645" i="8"/>
  <c r="J645" i="8"/>
  <c r="AE645" i="8"/>
  <c r="AE646" i="8" l="1"/>
  <c r="S646" i="8"/>
  <c r="U646" i="8"/>
  <c r="J646" i="8"/>
  <c r="B646" i="8"/>
  <c r="L646" i="8"/>
  <c r="K646" i="8"/>
  <c r="V646" i="8"/>
  <c r="P646" i="8"/>
  <c r="AD646" i="8"/>
  <c r="N646" i="8"/>
  <c r="W646" i="8" s="1"/>
  <c r="Y646" i="8"/>
  <c r="AB646" i="8"/>
  <c r="G646" i="8"/>
  <c r="F646" i="8"/>
  <c r="R646" i="8"/>
  <c r="T646" i="8"/>
  <c r="I646" i="8"/>
  <c r="Q646" i="8"/>
  <c r="Z646" i="8"/>
  <c r="H646" i="8"/>
  <c r="AC646" i="8"/>
  <c r="E646" i="8"/>
  <c r="D646" i="8"/>
  <c r="A646" i="8" s="1"/>
  <c r="X646" i="8"/>
  <c r="O646" i="8"/>
  <c r="AA646" i="8"/>
  <c r="C647" i="8"/>
  <c r="Q647" i="8" l="1"/>
  <c r="AB647" i="8"/>
  <c r="I647" i="8"/>
  <c r="N647" i="8"/>
  <c r="W647" i="8" s="1"/>
  <c r="U647" i="8"/>
  <c r="V647" i="8"/>
  <c r="AE647" i="8"/>
  <c r="E647" i="8"/>
  <c r="J647" i="8"/>
  <c r="H647" i="8"/>
  <c r="Y647" i="8"/>
  <c r="Z647" i="8"/>
  <c r="P647" i="8"/>
  <c r="T647" i="8"/>
  <c r="X647" i="8"/>
  <c r="AD647" i="8"/>
  <c r="AA647" i="8"/>
  <c r="O647" i="8"/>
  <c r="S647" i="8"/>
  <c r="AC647" i="8"/>
  <c r="K647" i="8"/>
  <c r="R647" i="8"/>
  <c r="B647" i="8"/>
  <c r="G647" i="8"/>
  <c r="D647" i="8"/>
  <c r="A647" i="8" s="1"/>
  <c r="L647" i="8"/>
  <c r="F647" i="8"/>
  <c r="C648" i="8"/>
  <c r="Q648" i="8" l="1"/>
  <c r="F648" i="8"/>
  <c r="Z648" i="8"/>
  <c r="N648" i="8"/>
  <c r="W648" i="8" s="1"/>
  <c r="I648" i="8"/>
  <c r="H648" i="8"/>
  <c r="U648" i="8"/>
  <c r="S648" i="8"/>
  <c r="T648" i="8"/>
  <c r="L648" i="8"/>
  <c r="V648" i="8"/>
  <c r="X648" i="8"/>
  <c r="AC648" i="8"/>
  <c r="Y648" i="8"/>
  <c r="AA648" i="8"/>
  <c r="E648" i="8"/>
  <c r="AB648" i="8"/>
  <c r="R648" i="8"/>
  <c r="O648" i="8"/>
  <c r="D648" i="8"/>
  <c r="A648" i="8" s="1"/>
  <c r="B648" i="8"/>
  <c r="J648" i="8"/>
  <c r="P648" i="8"/>
  <c r="K648" i="8"/>
  <c r="AE648" i="8"/>
  <c r="G648" i="8"/>
  <c r="AD648" i="8"/>
  <c r="C649" i="8"/>
  <c r="V649" i="8" l="1"/>
  <c r="T649" i="8"/>
  <c r="AC649" i="8"/>
  <c r="N649" i="8"/>
  <c r="W649" i="8" s="1"/>
  <c r="F649" i="8"/>
  <c r="I649" i="8"/>
  <c r="AD649" i="8"/>
  <c r="D649" i="8"/>
  <c r="A649" i="8" s="1"/>
  <c r="P649" i="8"/>
  <c r="AB649" i="8"/>
  <c r="O649" i="8"/>
  <c r="J649" i="8"/>
  <c r="Q649" i="8"/>
  <c r="R649" i="8"/>
  <c r="Z649" i="8"/>
  <c r="G649" i="8"/>
  <c r="U649" i="8"/>
  <c r="E649" i="8"/>
  <c r="AA649" i="8"/>
  <c r="AE649" i="8"/>
  <c r="B649" i="8"/>
  <c r="S649" i="8"/>
  <c r="H649" i="8"/>
  <c r="L649" i="8"/>
  <c r="X649" i="8"/>
  <c r="Y649" i="8"/>
  <c r="K649" i="8"/>
  <c r="C650" i="8"/>
  <c r="AD650" i="8" l="1"/>
  <c r="AE650" i="8"/>
  <c r="L650" i="8"/>
  <c r="I650" i="8"/>
  <c r="F650" i="8"/>
  <c r="X650" i="8"/>
  <c r="N650" i="8"/>
  <c r="W650" i="8" s="1"/>
  <c r="U650" i="8"/>
  <c r="S650" i="8"/>
  <c r="Q650" i="8"/>
  <c r="K650" i="8"/>
  <c r="AC650" i="8"/>
  <c r="J650" i="8"/>
  <c r="D650" i="8"/>
  <c r="A650" i="8" s="1"/>
  <c r="E650" i="8"/>
  <c r="G650" i="8"/>
  <c r="Z650" i="8"/>
  <c r="R650" i="8"/>
  <c r="P650" i="8"/>
  <c r="T650" i="8"/>
  <c r="AB650" i="8"/>
  <c r="Y650" i="8"/>
  <c r="V650" i="8"/>
  <c r="B650" i="8"/>
  <c r="H650" i="8"/>
  <c r="AA650" i="8"/>
  <c r="O650" i="8"/>
  <c r="C651" i="8"/>
  <c r="J651" i="8" l="1"/>
  <c r="V651" i="8"/>
  <c r="E651" i="8"/>
  <c r="X651" i="8"/>
  <c r="AD651" i="8"/>
  <c r="AE651" i="8"/>
  <c r="N651" i="8"/>
  <c r="W651" i="8" s="1"/>
  <c r="G651" i="8"/>
  <c r="Q651" i="8"/>
  <c r="U651" i="8"/>
  <c r="B651" i="8"/>
  <c r="S651" i="8"/>
  <c r="AB651" i="8"/>
  <c r="F651" i="8"/>
  <c r="AA651" i="8"/>
  <c r="R651" i="8"/>
  <c r="P651" i="8"/>
  <c r="I651" i="8"/>
  <c r="H651" i="8"/>
  <c r="D651" i="8"/>
  <c r="A651" i="8" s="1"/>
  <c r="AC651" i="8"/>
  <c r="O651" i="8"/>
  <c r="L651" i="8"/>
  <c r="Z651" i="8"/>
  <c r="K651" i="8"/>
  <c r="Y651" i="8"/>
  <c r="T651" i="8"/>
  <c r="C652" i="8"/>
  <c r="AE652" i="8" l="1"/>
  <c r="T652" i="8"/>
  <c r="R652" i="8"/>
  <c r="U652" i="8"/>
  <c r="I652" i="8"/>
  <c r="P652" i="8"/>
  <c r="X652" i="8"/>
  <c r="Q652" i="8"/>
  <c r="L652" i="8"/>
  <c r="AD652" i="8"/>
  <c r="S652" i="8"/>
  <c r="H652" i="8"/>
  <c r="D652" i="8"/>
  <c r="A652" i="8" s="1"/>
  <c r="N652" i="8"/>
  <c r="W652" i="8" s="1"/>
  <c r="K652" i="8"/>
  <c r="B652" i="8"/>
  <c r="F652" i="8"/>
  <c r="AB652" i="8"/>
  <c r="AC652" i="8"/>
  <c r="Z652" i="8"/>
  <c r="E652" i="8"/>
  <c r="J652" i="8"/>
  <c r="AA652" i="8"/>
  <c r="O652" i="8"/>
  <c r="Y652" i="8"/>
  <c r="G652" i="8"/>
  <c r="V652" i="8"/>
  <c r="C653" i="8"/>
  <c r="AB653" i="8" l="1"/>
  <c r="AE653" i="8"/>
  <c r="H653" i="8"/>
  <c r="N653" i="8"/>
  <c r="W653" i="8" s="1"/>
  <c r="I653" i="8"/>
  <c r="R653" i="8"/>
  <c r="K653" i="8"/>
  <c r="G653" i="8"/>
  <c r="Y653" i="8"/>
  <c r="S653" i="8"/>
  <c r="T653" i="8"/>
  <c r="V653" i="8"/>
  <c r="P653" i="8"/>
  <c r="X653" i="8"/>
  <c r="AA653" i="8"/>
  <c r="F653" i="8"/>
  <c r="B653" i="8"/>
  <c r="Q653" i="8"/>
  <c r="AC653" i="8"/>
  <c r="E653" i="8"/>
  <c r="L653" i="8"/>
  <c r="O653" i="8"/>
  <c r="Z653" i="8"/>
  <c r="D653" i="8"/>
  <c r="A653" i="8" s="1"/>
  <c r="J653" i="8"/>
  <c r="AD653" i="8"/>
  <c r="U653" i="8"/>
  <c r="C654" i="8"/>
  <c r="F654" i="8" l="1"/>
  <c r="AA654" i="8"/>
  <c r="H654" i="8"/>
  <c r="U654" i="8"/>
  <c r="Z654" i="8"/>
  <c r="X654" i="8"/>
  <c r="G654" i="8"/>
  <c r="B654" i="8"/>
  <c r="E654" i="8"/>
  <c r="Y654" i="8"/>
  <c r="AC654" i="8"/>
  <c r="Q654" i="8"/>
  <c r="D654" i="8"/>
  <c r="A654" i="8" s="1"/>
  <c r="P654" i="8"/>
  <c r="AE654" i="8"/>
  <c r="I654" i="8"/>
  <c r="O654" i="8"/>
  <c r="L654" i="8"/>
  <c r="T654" i="8"/>
  <c r="J654" i="8"/>
  <c r="V654" i="8"/>
  <c r="AD654" i="8"/>
  <c r="AB654" i="8"/>
  <c r="K654" i="8"/>
  <c r="S654" i="8"/>
  <c r="N654" i="8"/>
  <c r="W654" i="8" s="1"/>
  <c r="R654" i="8"/>
  <c r="C655" i="8"/>
  <c r="AE655" i="8" l="1"/>
  <c r="L655" i="8"/>
  <c r="AA655" i="8"/>
  <c r="B655" i="8"/>
  <c r="J655" i="8"/>
  <c r="U655" i="8"/>
  <c r="X655" i="8"/>
  <c r="T655" i="8"/>
  <c r="F655" i="8"/>
  <c r="K655" i="8"/>
  <c r="AC655" i="8"/>
  <c r="P655" i="8"/>
  <c r="R655" i="8"/>
  <c r="V655" i="8"/>
  <c r="H655" i="8"/>
  <c r="AB655" i="8"/>
  <c r="O655" i="8"/>
  <c r="AD655" i="8"/>
  <c r="N655" i="8"/>
  <c r="W655" i="8" s="1"/>
  <c r="E655" i="8"/>
  <c r="I655" i="8"/>
  <c r="Y655" i="8"/>
  <c r="Q655" i="8"/>
  <c r="S655" i="8"/>
  <c r="Z655" i="8"/>
  <c r="G655" i="8"/>
  <c r="D655" i="8"/>
  <c r="A655" i="8" s="1"/>
  <c r="C656" i="8"/>
  <c r="L656" i="8" l="1"/>
  <c r="AB656" i="8"/>
  <c r="I656" i="8"/>
  <c r="D656" i="8"/>
  <c r="A656" i="8" s="1"/>
  <c r="S656" i="8"/>
  <c r="Z656" i="8"/>
  <c r="G656" i="8"/>
  <c r="V656" i="8"/>
  <c r="B656" i="8"/>
  <c r="T656" i="8"/>
  <c r="E656" i="8"/>
  <c r="AD656" i="8"/>
  <c r="AA656" i="8"/>
  <c r="AC656" i="8"/>
  <c r="J656" i="8"/>
  <c r="AE656" i="8"/>
  <c r="U656" i="8"/>
  <c r="Y656" i="8"/>
  <c r="Q656" i="8"/>
  <c r="O656" i="8"/>
  <c r="H656" i="8"/>
  <c r="X656" i="8"/>
  <c r="F656" i="8"/>
  <c r="R656" i="8"/>
  <c r="N656" i="8"/>
  <c r="W656" i="8" s="1"/>
  <c r="K656" i="8"/>
  <c r="P656" i="8"/>
  <c r="C657" i="8"/>
  <c r="AD657" i="8" l="1"/>
  <c r="L657" i="8"/>
  <c r="Q657" i="8"/>
  <c r="N657" i="8"/>
  <c r="W657" i="8" s="1"/>
  <c r="D657" i="8"/>
  <c r="A657" i="8" s="1"/>
  <c r="H657" i="8"/>
  <c r="S657" i="8"/>
  <c r="I657" i="8"/>
  <c r="G657" i="8"/>
  <c r="E657" i="8"/>
  <c r="J657" i="8"/>
  <c r="Z657" i="8"/>
  <c r="AC657" i="8"/>
  <c r="AE657" i="8"/>
  <c r="K657" i="8"/>
  <c r="U657" i="8"/>
  <c r="X657" i="8"/>
  <c r="B657" i="8"/>
  <c r="V657" i="8"/>
  <c r="R657" i="8"/>
  <c r="AA657" i="8"/>
  <c r="Y657" i="8"/>
  <c r="O657" i="8"/>
  <c r="T657" i="8"/>
  <c r="F657" i="8"/>
  <c r="AB657" i="8"/>
  <c r="P657" i="8"/>
  <c r="C658" i="8"/>
  <c r="O658" i="8" l="1"/>
  <c r="I658" i="8"/>
  <c r="AD658" i="8"/>
  <c r="N658" i="8"/>
  <c r="W658" i="8" s="1"/>
  <c r="AA658" i="8"/>
  <c r="U658" i="8"/>
  <c r="Q658" i="8"/>
  <c r="D658" i="8"/>
  <c r="A658" i="8" s="1"/>
  <c r="G658" i="8"/>
  <c r="Y658" i="8"/>
  <c r="S658" i="8"/>
  <c r="R658" i="8"/>
  <c r="AE658" i="8"/>
  <c r="AB658" i="8"/>
  <c r="L658" i="8"/>
  <c r="P658" i="8"/>
  <c r="E658" i="8"/>
  <c r="F658" i="8"/>
  <c r="Z658" i="8"/>
  <c r="X658" i="8"/>
  <c r="J658" i="8"/>
  <c r="K658" i="8"/>
  <c r="V658" i="8"/>
  <c r="H658" i="8"/>
  <c r="T658" i="8"/>
  <c r="AC658" i="8"/>
  <c r="B658" i="8"/>
  <c r="C659" i="8"/>
  <c r="J659" i="8" l="1"/>
  <c r="AE659" i="8"/>
  <c r="T659" i="8"/>
  <c r="Z659" i="8"/>
  <c r="AA659" i="8"/>
  <c r="Q659" i="8"/>
  <c r="N659" i="8"/>
  <c r="W659" i="8" s="1"/>
  <c r="Y659" i="8"/>
  <c r="S659" i="8"/>
  <c r="I659" i="8"/>
  <c r="P659" i="8"/>
  <c r="AC659" i="8"/>
  <c r="U659" i="8"/>
  <c r="D659" i="8"/>
  <c r="A659" i="8" s="1"/>
  <c r="H659" i="8"/>
  <c r="E659" i="8"/>
  <c r="X659" i="8"/>
  <c r="O659" i="8"/>
  <c r="AB659" i="8"/>
  <c r="K659" i="8"/>
  <c r="V659" i="8"/>
  <c r="R659" i="8"/>
  <c r="L659" i="8"/>
  <c r="G659" i="8"/>
  <c r="B659" i="8"/>
  <c r="AD659" i="8"/>
  <c r="F659" i="8"/>
  <c r="C660" i="8"/>
  <c r="H660" i="8" l="1"/>
  <c r="G660" i="8"/>
  <c r="AC660" i="8"/>
  <c r="AA660" i="8"/>
  <c r="P660" i="8"/>
  <c r="I660" i="8"/>
  <c r="Z660" i="8"/>
  <c r="O660" i="8"/>
  <c r="B660" i="8"/>
  <c r="V660" i="8"/>
  <c r="J660" i="8"/>
  <c r="E660" i="8"/>
  <c r="Y660" i="8"/>
  <c r="D660" i="8"/>
  <c r="A660" i="8" s="1"/>
  <c r="AB660" i="8"/>
  <c r="L660" i="8"/>
  <c r="T660" i="8"/>
  <c r="Q660" i="8"/>
  <c r="AE660" i="8"/>
  <c r="AD660" i="8"/>
  <c r="K660" i="8"/>
  <c r="N660" i="8"/>
  <c r="W660" i="8" s="1"/>
  <c r="S660" i="8"/>
  <c r="F660" i="8"/>
  <c r="R660" i="8"/>
  <c r="U660" i="8"/>
  <c r="X660" i="8"/>
  <c r="C661" i="8"/>
  <c r="L661" i="8" l="1"/>
  <c r="F661" i="8"/>
  <c r="V661" i="8"/>
  <c r="E661" i="8"/>
  <c r="K661" i="8"/>
  <c r="AD661" i="8"/>
  <c r="N661" i="8"/>
  <c r="W661" i="8" s="1"/>
  <c r="D661" i="8"/>
  <c r="A661" i="8" s="1"/>
  <c r="R661" i="8"/>
  <c r="I661" i="8"/>
  <c r="U661" i="8"/>
  <c r="Q661" i="8"/>
  <c r="Y661" i="8"/>
  <c r="AC661" i="8"/>
  <c r="AA661" i="8"/>
  <c r="J661" i="8"/>
  <c r="AB661" i="8"/>
  <c r="H661" i="8"/>
  <c r="G661" i="8"/>
  <c r="S661" i="8"/>
  <c r="Z661" i="8"/>
  <c r="O661" i="8"/>
  <c r="P661" i="8"/>
  <c r="T661" i="8"/>
  <c r="B661" i="8"/>
  <c r="X661" i="8"/>
  <c r="AE661" i="8"/>
  <c r="C662" i="8"/>
  <c r="G662" i="8" l="1"/>
  <c r="AB662" i="8"/>
  <c r="O662" i="8"/>
  <c r="AE662" i="8"/>
  <c r="B662" i="8"/>
  <c r="K662" i="8"/>
  <c r="D662" i="8"/>
  <c r="A662" i="8" s="1"/>
  <c r="N662" i="8"/>
  <c r="W662" i="8" s="1"/>
  <c r="V662" i="8"/>
  <c r="S662" i="8"/>
  <c r="T662" i="8"/>
  <c r="AA662" i="8"/>
  <c r="U662" i="8"/>
  <c r="AC662" i="8"/>
  <c r="Y662" i="8"/>
  <c r="Q662" i="8"/>
  <c r="AD662" i="8"/>
  <c r="P662" i="8"/>
  <c r="L662" i="8"/>
  <c r="E662" i="8"/>
  <c r="I662" i="8"/>
  <c r="Z662" i="8"/>
  <c r="F662" i="8"/>
  <c r="J662" i="8"/>
  <c r="X662" i="8"/>
  <c r="H662" i="8"/>
  <c r="R662" i="8"/>
  <c r="C663" i="8"/>
  <c r="R663" i="8" l="1"/>
  <c r="K663" i="8"/>
  <c r="U663" i="8"/>
  <c r="AC663" i="8"/>
  <c r="G663" i="8"/>
  <c r="AA663" i="8"/>
  <c r="J663" i="8"/>
  <c r="X663" i="8"/>
  <c r="T663" i="8"/>
  <c r="I663" i="8"/>
  <c r="B663" i="8"/>
  <c r="L663" i="8"/>
  <c r="D663" i="8"/>
  <c r="A663" i="8" s="1"/>
  <c r="N663" i="8"/>
  <c r="W663" i="8" s="1"/>
  <c r="O663" i="8"/>
  <c r="S663" i="8"/>
  <c r="AE663" i="8"/>
  <c r="Q663" i="8"/>
  <c r="F663" i="8"/>
  <c r="Y663" i="8"/>
  <c r="AD663" i="8"/>
  <c r="P663" i="8"/>
  <c r="E663" i="8"/>
  <c r="H663" i="8"/>
  <c r="V663" i="8"/>
  <c r="Z663" i="8"/>
  <c r="AB663" i="8"/>
  <c r="C664" i="8"/>
  <c r="J664" i="8" l="1"/>
  <c r="B664" i="8"/>
  <c r="H664" i="8"/>
  <c r="AB664" i="8"/>
  <c r="S664" i="8"/>
  <c r="AA664" i="8"/>
  <c r="L664" i="8"/>
  <c r="D664" i="8"/>
  <c r="A664" i="8" s="1"/>
  <c r="V664" i="8"/>
  <c r="O664" i="8"/>
  <c r="R664" i="8"/>
  <c r="T664" i="8"/>
  <c r="I664" i="8"/>
  <c r="K664" i="8"/>
  <c r="Y664" i="8"/>
  <c r="Z664" i="8"/>
  <c r="G664" i="8"/>
  <c r="AC664" i="8"/>
  <c r="AE664" i="8"/>
  <c r="U664" i="8"/>
  <c r="N664" i="8"/>
  <c r="W664" i="8" s="1"/>
  <c r="P664" i="8"/>
  <c r="F664" i="8"/>
  <c r="X664" i="8"/>
  <c r="C665" i="8"/>
  <c r="Q664" i="8"/>
  <c r="E664" i="8"/>
  <c r="AD664" i="8"/>
  <c r="AA665" i="8" l="1"/>
  <c r="P665" i="8"/>
  <c r="AB665" i="8"/>
  <c r="L665" i="8"/>
  <c r="E665" i="8"/>
  <c r="Y665" i="8"/>
  <c r="S665" i="8"/>
  <c r="B665" i="8"/>
  <c r="T665" i="8"/>
  <c r="AE665" i="8"/>
  <c r="F665" i="8"/>
  <c r="Q665" i="8"/>
  <c r="I665" i="8"/>
  <c r="D665" i="8"/>
  <c r="A665" i="8" s="1"/>
  <c r="J665" i="8"/>
  <c r="O665" i="8"/>
  <c r="AC665" i="8"/>
  <c r="N665" i="8"/>
  <c r="W665" i="8" s="1"/>
  <c r="Z665" i="8"/>
  <c r="X665" i="8"/>
  <c r="K665" i="8"/>
  <c r="U665" i="8"/>
  <c r="H665" i="8"/>
  <c r="R665" i="8"/>
  <c r="G665" i="8"/>
  <c r="AD665" i="8"/>
  <c r="V665" i="8"/>
  <c r="C666" i="8"/>
  <c r="R666" i="8" l="1"/>
  <c r="B666" i="8"/>
  <c r="AB666" i="8"/>
  <c r="AC666" i="8"/>
  <c r="E666" i="8"/>
  <c r="AE666" i="8"/>
  <c r="X666" i="8"/>
  <c r="T666" i="8"/>
  <c r="O666" i="8"/>
  <c r="G666" i="8"/>
  <c r="L666" i="8"/>
  <c r="J666" i="8"/>
  <c r="K666" i="8"/>
  <c r="Z666" i="8"/>
  <c r="Y666" i="8"/>
  <c r="AA666" i="8"/>
  <c r="AD666" i="8"/>
  <c r="D666" i="8"/>
  <c r="A666" i="8" s="1"/>
  <c r="F666" i="8"/>
  <c r="V666" i="8"/>
  <c r="Q666" i="8"/>
  <c r="S666" i="8"/>
  <c r="H666" i="8"/>
  <c r="I666" i="8"/>
  <c r="U666" i="8"/>
  <c r="N666" i="8"/>
  <c r="W666" i="8" s="1"/>
  <c r="P666" i="8"/>
  <c r="C667" i="8"/>
  <c r="AE667" i="8" l="1"/>
  <c r="L667" i="8"/>
  <c r="AB667" i="8"/>
  <c r="D667" i="8"/>
  <c r="A667" i="8" s="1"/>
  <c r="A12" i="8" s="1"/>
  <c r="N667" i="8"/>
  <c r="W667" i="8" s="1"/>
  <c r="F667" i="8"/>
  <c r="AC667" i="8"/>
  <c r="G667" i="8"/>
  <c r="Z667" i="8"/>
  <c r="T667" i="8"/>
  <c r="AA667" i="8"/>
  <c r="U667" i="8"/>
  <c r="I667" i="8"/>
  <c r="E667" i="8"/>
  <c r="K667" i="8"/>
  <c r="B667" i="8"/>
  <c r="AD667" i="8"/>
  <c r="V667" i="8"/>
  <c r="S667" i="8"/>
  <c r="P667" i="8"/>
  <c r="J667" i="8"/>
  <c r="R667" i="8"/>
  <c r="Q667" i="8"/>
  <c r="H667" i="8"/>
  <c r="Y667" i="8"/>
  <c r="X667" i="8"/>
  <c r="O667" i="8"/>
  <c r="F460" i="10" l="1"/>
  <c r="E460" i="10" s="1" a="1"/>
  <c r="E459" i="10" s="1" a="1"/>
  <c r="E458" i="10" s="1" a="1"/>
  <c r="E457" i="10" s="1" a="1"/>
  <c r="E456" i="10" s="1" a="1"/>
  <c r="E455" i="10" s="1" a="1"/>
  <c r="E454" i="10" s="1" a="1"/>
  <c r="E453" i="10" s="1" a="1"/>
  <c r="E452" i="10" s="1" a="1"/>
  <c r="E451" i="10" s="1" a="1"/>
  <c r="E450" i="10" s="1" a="1"/>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E168" i="10" s="1" a="1"/>
  <c r="E168" i="10" s="1"/>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E137" i="10" s="1" a="1"/>
  <c r="E137" i="10" s="1"/>
  <c r="F136" i="10"/>
  <c r="E136" i="10" s="1" a="1"/>
  <c r="E136" i="10" s="1"/>
  <c r="F135" i="10"/>
  <c r="F134" i="10"/>
  <c r="F133" i="10"/>
  <c r="F132" i="10"/>
  <c r="F131" i="10"/>
  <c r="F130" i="10"/>
  <c r="F129" i="10"/>
  <c r="F128" i="10"/>
  <c r="F127" i="10"/>
  <c r="F126" i="10"/>
  <c r="F125" i="10"/>
  <c r="E125" i="10" s="1" a="1"/>
  <c r="E125" i="10" s="1"/>
  <c r="F124" i="10"/>
  <c r="E124" i="10" s="1" a="1"/>
  <c r="E124" i="10" s="1"/>
  <c r="F123" i="10"/>
  <c r="F122" i="10"/>
  <c r="F121" i="10"/>
  <c r="F120" i="10"/>
  <c r="F119" i="10"/>
  <c r="F118" i="10"/>
  <c r="F117" i="10"/>
  <c r="F116" i="10"/>
  <c r="F115" i="10"/>
  <c r="F114" i="10"/>
  <c r="F113" i="10"/>
  <c r="E113" i="10" s="1" a="1"/>
  <c r="E113" i="10" s="1"/>
  <c r="F112" i="10"/>
  <c r="E112" i="10" s="1" a="1"/>
  <c r="E112" i="10" s="1"/>
  <c r="F111" i="10"/>
  <c r="F110" i="10"/>
  <c r="F109" i="10"/>
  <c r="F108" i="10"/>
  <c r="F107" i="10"/>
  <c r="F106" i="10"/>
  <c r="F105" i="10"/>
  <c r="F104" i="10"/>
  <c r="F103" i="10"/>
  <c r="F102" i="10"/>
  <c r="F101" i="10"/>
  <c r="E101" i="10" s="1" a="1"/>
  <c r="F100" i="10"/>
  <c r="E100" i="10" s="1" a="1"/>
  <c r="F99" i="10"/>
  <c r="F98" i="10"/>
  <c r="F97" i="10"/>
  <c r="F96" i="10"/>
  <c r="F95" i="10"/>
  <c r="F94" i="10"/>
  <c r="F93" i="10"/>
  <c r="F92" i="10"/>
  <c r="F91" i="10"/>
  <c r="F90" i="10"/>
  <c r="F89" i="10"/>
  <c r="E89" i="10" s="1" a="1"/>
  <c r="E89" i="10" s="1"/>
  <c r="F88" i="10"/>
  <c r="E88" i="10" s="1" a="1"/>
  <c r="E88" i="10" s="1"/>
  <c r="F87" i="10"/>
  <c r="F86" i="10"/>
  <c r="F85" i="10"/>
  <c r="E85" i="10" s="1" a="1"/>
  <c r="E85" i="10" s="1"/>
  <c r="F84" i="10"/>
  <c r="F83" i="10"/>
  <c r="F82" i="10"/>
  <c r="F81" i="10"/>
  <c r="F80" i="10"/>
  <c r="F79" i="10"/>
  <c r="F78" i="10"/>
  <c r="F77" i="10"/>
  <c r="E77" i="10" s="1" a="1"/>
  <c r="E77" i="10" s="1"/>
  <c r="F76" i="10"/>
  <c r="E76" i="10" s="1" a="1"/>
  <c r="E76" i="10" s="1"/>
  <c r="F75" i="10"/>
  <c r="F74" i="10"/>
  <c r="E74" i="10" s="1" a="1"/>
  <c r="E74" i="10" s="1"/>
  <c r="F73" i="10"/>
  <c r="E73" i="10" s="1" a="1"/>
  <c r="E73" i="10" s="1"/>
  <c r="F72" i="10"/>
  <c r="E72" i="10" s="1" a="1"/>
  <c r="E72" i="10" s="1"/>
  <c r="F71" i="10"/>
  <c r="F70" i="10"/>
  <c r="F69" i="10"/>
  <c r="F68" i="10"/>
  <c r="F67" i="10"/>
  <c r="F66" i="10"/>
  <c r="E66" i="10" s="1" a="1"/>
  <c r="E66" i="10" s="1"/>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655" i="1"/>
  <c r="Y367" i="9"/>
  <c r="W367" i="9"/>
  <c r="V367" i="9"/>
  <c r="U367" i="9"/>
  <c r="S367" i="9"/>
  <c r="R367" i="9"/>
  <c r="Q367" i="9"/>
  <c r="P367" i="9"/>
  <c r="O367" i="9"/>
  <c r="M367" i="9"/>
  <c r="K367" i="9"/>
  <c r="J367" i="9"/>
  <c r="I367" i="9"/>
  <c r="G367" i="9"/>
  <c r="F367" i="9"/>
  <c r="E367" i="9"/>
  <c r="D367" i="9"/>
  <c r="C367" i="9"/>
  <c r="A367" i="9" s="1"/>
  <c r="F654" i="1"/>
  <c r="Y366" i="9"/>
  <c r="W366" i="9"/>
  <c r="V366" i="9"/>
  <c r="U366" i="9"/>
  <c r="S366" i="9"/>
  <c r="R366" i="9"/>
  <c r="Q366" i="9"/>
  <c r="P366" i="9"/>
  <c r="O366" i="9"/>
  <c r="M366" i="9"/>
  <c r="K366" i="9"/>
  <c r="J366" i="9"/>
  <c r="I366" i="9"/>
  <c r="G366" i="9"/>
  <c r="F366" i="9"/>
  <c r="E366" i="9"/>
  <c r="D366" i="9"/>
  <c r="C366" i="9"/>
  <c r="A366" i="9" s="1"/>
  <c r="Y365" i="9"/>
  <c r="E78" i="10" l="1" a="1"/>
  <c r="E78" i="10" s="1"/>
  <c r="E90" i="10" a="1"/>
  <c r="E90" i="10" s="1"/>
  <c r="E102" i="10" a="1"/>
  <c r="E102" i="10" s="1"/>
  <c r="E114" i="10" a="1"/>
  <c r="E114" i="10" s="1"/>
  <c r="E126" i="10" a="1"/>
  <c r="E126" i="10" s="1"/>
  <c r="E138" i="10" a="1"/>
  <c r="E138" i="10" s="1"/>
  <c r="E67" i="10" a="1"/>
  <c r="E67" i="10" s="1"/>
  <c r="E79" i="10" a="1"/>
  <c r="E79" i="10" s="1"/>
  <c r="E91" i="10" a="1"/>
  <c r="E91" i="10" s="1"/>
  <c r="E103" i="10" a="1"/>
  <c r="E115" i="10" a="1"/>
  <c r="E115" i="10" s="1"/>
  <c r="E127" i="10" a="1"/>
  <c r="E127" i="10" s="1"/>
  <c r="E139" i="10" a="1"/>
  <c r="E139" i="10" s="1"/>
  <c r="E68" i="10" a="1"/>
  <c r="E68" i="10" s="1"/>
  <c r="E80" i="10" a="1"/>
  <c r="E80" i="10" s="1"/>
  <c r="E92" i="10" a="1"/>
  <c r="E92" i="10" s="1"/>
  <c r="E104" i="10" a="1"/>
  <c r="E104" i="10" s="1"/>
  <c r="E116" i="10" a="1"/>
  <c r="E116" i="10" s="1"/>
  <c r="E128" i="10" a="1"/>
  <c r="E128" i="10" s="1"/>
  <c r="E140" i="10" a="1"/>
  <c r="E140" i="10" s="1"/>
  <c r="E81" i="10" a="1"/>
  <c r="E81" i="10" s="1"/>
  <c r="E93" i="10" a="1"/>
  <c r="E93" i="10" s="1"/>
  <c r="E105" i="10" a="1"/>
  <c r="E105" i="10" s="1"/>
  <c r="E157" i="10" s="1" a="1"/>
  <c r="E157" i="10" s="1"/>
  <c r="E117" i="10" a="1"/>
  <c r="E169" i="10" s="1" a="1"/>
  <c r="E169" i="10" s="1"/>
  <c r="E129" i="10" a="1"/>
  <c r="E129" i="10" s="1"/>
  <c r="E141" i="10" a="1"/>
  <c r="E141" i="10" s="1"/>
  <c r="E69" i="10" a="1"/>
  <c r="E69" i="10" s="1"/>
  <c r="E70" i="10" a="1"/>
  <c r="E70" i="10" s="1"/>
  <c r="E82" i="10" a="1"/>
  <c r="E82" i="10" s="1"/>
  <c r="E94" i="10" a="1"/>
  <c r="E94" i="10" s="1"/>
  <c r="E106" i="10" a="1"/>
  <c r="E106" i="10" s="1"/>
  <c r="E158" i="10" s="1" a="1"/>
  <c r="E158" i="10" s="1"/>
  <c r="E118" i="10" a="1"/>
  <c r="E170" i="10" s="1" a="1"/>
  <c r="E170" i="10" s="1"/>
  <c r="E130" i="10" a="1"/>
  <c r="E130" i="10" s="1"/>
  <c r="E142" i="10" a="1"/>
  <c r="E142" i="10" s="1"/>
  <c r="E71" i="10" a="1"/>
  <c r="E71" i="10" s="1"/>
  <c r="E83" i="10" a="1"/>
  <c r="E83" i="10" s="1"/>
  <c r="E95" i="10" a="1"/>
  <c r="E95" i="10" s="1"/>
  <c r="E147" i="10" s="1" a="1"/>
  <c r="E147" i="10" s="1"/>
  <c r="E107" i="10" a="1"/>
  <c r="E107" i="10" s="1"/>
  <c r="E119" i="10" a="1"/>
  <c r="E119" i="10" s="1"/>
  <c r="E131" i="10" a="1"/>
  <c r="E131" i="10" s="1"/>
  <c r="E143" i="10" a="1"/>
  <c r="E143" i="10" s="1"/>
  <c r="E84" i="10" a="1"/>
  <c r="E84" i="10" s="1"/>
  <c r="E96" i="10" a="1"/>
  <c r="E96" i="10" s="1"/>
  <c r="E148" i="10" s="1" a="1"/>
  <c r="E148" i="10" s="1"/>
  <c r="E108" i="10" a="1"/>
  <c r="E108" i="10" s="1"/>
  <c r="E120" i="10" a="1"/>
  <c r="E120" i="10" s="1"/>
  <c r="E132" i="10" a="1"/>
  <c r="E132" i="10" s="1"/>
  <c r="E144" i="10" a="1"/>
  <c r="E144" i="10" s="1"/>
  <c r="E97" i="10" a="1"/>
  <c r="E97" i="10" s="1"/>
  <c r="E149" i="10" s="1" a="1"/>
  <c r="E149" i="10" s="1"/>
  <c r="E109" i="10" a="1"/>
  <c r="E109" i="10" s="1"/>
  <c r="E121" i="10" a="1"/>
  <c r="E121" i="10" s="1"/>
  <c r="E133" i="10" a="1"/>
  <c r="E133" i="10" s="1"/>
  <c r="E145" i="10" a="1"/>
  <c r="E145" i="10" s="1"/>
  <c r="E86" i="10" a="1"/>
  <c r="E86" i="10" s="1"/>
  <c r="E98" i="10" a="1"/>
  <c r="E98" i="10" s="1"/>
  <c r="E110" i="10" a="1"/>
  <c r="E110" i="10" s="1"/>
  <c r="E122" i="10" a="1"/>
  <c r="E122" i="10" s="1"/>
  <c r="E134" i="10" a="1"/>
  <c r="E134" i="10" s="1"/>
  <c r="E146" i="10" a="1"/>
  <c r="E146" i="10" s="1"/>
  <c r="W365" i="9"/>
  <c r="V365" i="9" s="1"/>
  <c r="U365" i="9" s="1"/>
  <c r="S365" i="9" s="1"/>
  <c r="R365" i="9" s="1"/>
  <c r="Q365" i="9" s="1"/>
  <c r="P365" i="9" s="1"/>
  <c r="O365" i="9" s="1"/>
  <c r="M365" i="9" s="1"/>
  <c r="K365" i="9" s="1"/>
  <c r="J365" i="9" s="1"/>
  <c r="I365" i="9" s="1"/>
  <c r="G365" i="9" s="1"/>
  <c r="F365" i="9" s="1"/>
  <c r="E365" i="9" s="1"/>
  <c r="D365" i="9" s="1"/>
  <c r="C365" i="9" s="1"/>
  <c r="A365" i="9" s="1"/>
  <c r="Y364" i="9" s="1"/>
  <c r="W364" i="9" s="1"/>
  <c r="V364" i="9" s="1"/>
  <c r="U364" i="9" s="1"/>
  <c r="S364" i="9" s="1"/>
  <c r="R364" i="9" s="1"/>
  <c r="Q364" i="9" s="1"/>
  <c r="P364" i="9" s="1"/>
  <c r="O364" i="9" s="1"/>
  <c r="M364" i="9" s="1"/>
  <c r="K364" i="9" s="1"/>
  <c r="J364" i="9" s="1"/>
  <c r="I364" i="9" s="1"/>
  <c r="G364" i="9" s="1"/>
  <c r="F364" i="9" s="1"/>
  <c r="E364" i="9" s="1"/>
  <c r="D364" i="9" s="1"/>
  <c r="C364" i="9" s="1"/>
  <c r="A364" i="9" s="1"/>
  <c r="Y363" i="9" s="1"/>
  <c r="W363" i="9" s="1"/>
  <c r="V363" i="9" s="1"/>
  <c r="U363" i="9" s="1"/>
  <c r="S363" i="9" s="1"/>
  <c r="R363" i="9" s="1"/>
  <c r="Q363" i="9" s="1"/>
  <c r="P363" i="9" s="1"/>
  <c r="O363" i="9" s="1"/>
  <c r="M363" i="9" s="1"/>
  <c r="K363" i="9" s="1"/>
  <c r="J363" i="9" s="1"/>
  <c r="I363" i="9" s="1"/>
  <c r="G363" i="9" s="1"/>
  <c r="F363" i="9" s="1"/>
  <c r="E363" i="9" s="1"/>
  <c r="D363" i="9" s="1"/>
  <c r="C363" i="9" s="1"/>
  <c r="A363" i="9" s="1"/>
  <c r="Y362" i="9" s="1"/>
  <c r="W362" i="9" s="1"/>
  <c r="V362" i="9" s="1"/>
  <c r="U362" i="9" s="1"/>
  <c r="S362" i="9" s="1"/>
  <c r="R362" i="9" s="1"/>
  <c r="Q362" i="9" s="1"/>
  <c r="P362" i="9" s="1"/>
  <c r="O362" i="9" s="1"/>
  <c r="M362" i="9" s="1"/>
  <c r="K362" i="9" s="1"/>
  <c r="J362" i="9" s="1"/>
  <c r="I362" i="9" s="1"/>
  <c r="G362" i="9" s="1"/>
  <c r="F362" i="9" s="1"/>
  <c r="E362" i="9" s="1"/>
  <c r="D362" i="9" s="1"/>
  <c r="C362" i="9" s="1"/>
  <c r="A362" i="9" s="1"/>
  <c r="Y361" i="9" s="1"/>
  <c r="W361" i="9" s="1"/>
  <c r="V361" i="9" s="1"/>
  <c r="U361" i="9" s="1"/>
  <c r="S361" i="9" s="1"/>
  <c r="R361" i="9" s="1"/>
  <c r="Q361" i="9" s="1"/>
  <c r="P361" i="9" s="1"/>
  <c r="O361" i="9" s="1"/>
  <c r="M361" i="9" s="1"/>
  <c r="K361" i="9" s="1"/>
  <c r="J361" i="9" s="1"/>
  <c r="I361" i="9" s="1"/>
  <c r="G361" i="9" s="1"/>
  <c r="F361" i="9" s="1"/>
  <c r="E361" i="9" s="1"/>
  <c r="D361" i="9" s="1"/>
  <c r="C361" i="9" s="1"/>
  <c r="A361" i="9" s="1"/>
  <c r="Y360" i="9" s="1"/>
  <c r="W360" i="9" s="1"/>
  <c r="V360" i="9" s="1"/>
  <c r="U360" i="9" s="1"/>
  <c r="S360" i="9" s="1"/>
  <c r="R360" i="9" s="1"/>
  <c r="Q360" i="9" s="1"/>
  <c r="P360" i="9" s="1"/>
  <c r="O360" i="9" s="1"/>
  <c r="M360" i="9" s="1"/>
  <c r="K360" i="9" s="1"/>
  <c r="J360" i="9" s="1"/>
  <c r="I360" i="9" s="1"/>
  <c r="G360" i="9" s="1"/>
  <c r="F360" i="9" s="1"/>
  <c r="E360" i="9" s="1"/>
  <c r="D360" i="9" s="1"/>
  <c r="C360" i="9" s="1"/>
  <c r="A360" i="9" s="1"/>
  <c r="Y359" i="9" s="1"/>
  <c r="W359" i="9" s="1"/>
  <c r="V359" i="9" s="1"/>
  <c r="U359" i="9" s="1"/>
  <c r="S359" i="9" s="1"/>
  <c r="R359" i="9" s="1"/>
  <c r="Q359" i="9" s="1"/>
  <c r="P359" i="9" s="1"/>
  <c r="O359" i="9" s="1"/>
  <c r="M359" i="9" s="1"/>
  <c r="K359" i="9" s="1"/>
  <c r="J359" i="9" s="1"/>
  <c r="I359" i="9" s="1"/>
  <c r="G359" i="9" s="1"/>
  <c r="F359" i="9" s="1"/>
  <c r="E359" i="9" s="1"/>
  <c r="D359" i="9" s="1"/>
  <c r="C359" i="9" s="1"/>
  <c r="A359" i="9" s="1"/>
  <c r="Y358" i="9" s="1"/>
  <c r="W358" i="9" s="1"/>
  <c r="V358" i="9" s="1"/>
  <c r="U358" i="9" s="1"/>
  <c r="S358" i="9" s="1"/>
  <c r="R358" i="9" s="1"/>
  <c r="Q358" i="9" s="1"/>
  <c r="P358" i="9" s="1"/>
  <c r="O358" i="9" s="1"/>
  <c r="M358" i="9" s="1"/>
  <c r="K358" i="9" s="1"/>
  <c r="J358" i="9" s="1"/>
  <c r="I358" i="9" s="1"/>
  <c r="G358" i="9" s="1"/>
  <c r="F358" i="9" s="1"/>
  <c r="E358" i="9" s="1"/>
  <c r="D358" i="9" s="1"/>
  <c r="C358" i="9" s="1"/>
  <c r="A358" i="9" s="1"/>
  <c r="Y357" i="9" s="1"/>
  <c r="W357" i="9" s="1"/>
  <c r="V357" i="9" s="1"/>
  <c r="U357" i="9" s="1"/>
  <c r="S357" i="9" s="1"/>
  <c r="R357" i="9" s="1"/>
  <c r="Q357" i="9" s="1"/>
  <c r="P357" i="9" s="1"/>
  <c r="O357" i="9" s="1"/>
  <c r="M357" i="9" s="1"/>
  <c r="K357" i="9" s="1"/>
  <c r="J357" i="9" s="1"/>
  <c r="I357" i="9" s="1"/>
  <c r="G357" i="9" s="1"/>
  <c r="F357" i="9" s="1"/>
  <c r="E357" i="9" s="1"/>
  <c r="D357" i="9" s="1"/>
  <c r="C357" i="9" s="1"/>
  <c r="A357" i="9" s="1"/>
  <c r="Y356" i="9" s="1"/>
  <c r="W356" i="9" s="1"/>
  <c r="V356" i="9" s="1"/>
  <c r="U356" i="9" s="1"/>
  <c r="S356" i="9" s="1"/>
  <c r="R356" i="9" s="1"/>
  <c r="Q356" i="9" s="1"/>
  <c r="P356" i="9" s="1"/>
  <c r="O356" i="9" s="1"/>
  <c r="M356" i="9" s="1"/>
  <c r="K356" i="9" s="1"/>
  <c r="J356" i="9" s="1"/>
  <c r="I356" i="9" s="1"/>
  <c r="G356" i="9" s="1"/>
  <c r="F356" i="9" s="1"/>
  <c r="E356" i="9" s="1"/>
  <c r="D356" i="9" s="1"/>
  <c r="C356" i="9" s="1"/>
  <c r="A356" i="9" s="1"/>
  <c r="Y355" i="9" s="1"/>
  <c r="W355" i="9" s="1"/>
  <c r="V355" i="9" s="1"/>
  <c r="U355" i="9" s="1"/>
  <c r="S355" i="9" s="1"/>
  <c r="R355" i="9" s="1"/>
  <c r="Q355" i="9" s="1"/>
  <c r="P355" i="9" s="1"/>
  <c r="O355" i="9" s="1"/>
  <c r="M355" i="9" s="1"/>
  <c r="K355" i="9" s="1"/>
  <c r="J355" i="9" s="1"/>
  <c r="I355" i="9" s="1"/>
  <c r="G355" i="9" s="1"/>
  <c r="F355" i="9" s="1"/>
  <c r="E355" i="9" s="1"/>
  <c r="D355" i="9" s="1"/>
  <c r="C355" i="9" s="1"/>
  <c r="A355" i="9" s="1"/>
  <c r="Y354" i="9" s="1"/>
  <c r="W354" i="9" s="1"/>
  <c r="V354" i="9" s="1"/>
  <c r="U354" i="9" s="1"/>
  <c r="S354" i="9" s="1"/>
  <c r="R354" i="9" s="1"/>
  <c r="Q354" i="9" s="1"/>
  <c r="P354" i="9" s="1"/>
  <c r="O354" i="9" s="1"/>
  <c r="M354" i="9" s="1"/>
  <c r="K354" i="9" s="1"/>
  <c r="J354" i="9" s="1"/>
  <c r="I354" i="9" s="1"/>
  <c r="G354" i="9" s="1"/>
  <c r="F354" i="9" s="1"/>
  <c r="E354" i="9" s="1"/>
  <c r="D354" i="9" s="1"/>
  <c r="C354" i="9" s="1"/>
  <c r="A354" i="9" s="1"/>
  <c r="Y353" i="9" s="1"/>
  <c r="W353" i="9" s="1"/>
  <c r="V353" i="9" s="1"/>
  <c r="U353" i="9" s="1"/>
  <c r="S353" i="9" s="1"/>
  <c r="R353" i="9" s="1"/>
  <c r="Q353" i="9" s="1"/>
  <c r="P353" i="9" s="1"/>
  <c r="O353" i="9" s="1"/>
  <c r="M353" i="9" s="1"/>
  <c r="K353" i="9" s="1"/>
  <c r="J353" i="9" s="1"/>
  <c r="I353" i="9" s="1"/>
  <c r="G353" i="9" s="1"/>
  <c r="F353" i="9" s="1"/>
  <c r="E353" i="9" s="1"/>
  <c r="D353" i="9" s="1"/>
  <c r="C353" i="9" s="1"/>
  <c r="A353" i="9" s="1"/>
  <c r="Y352" i="9" s="1"/>
  <c r="W352" i="9" s="1"/>
  <c r="V352" i="9" s="1"/>
  <c r="U352" i="9" s="1"/>
  <c r="S352" i="9" s="1"/>
  <c r="R352" i="9" s="1"/>
  <c r="Q352" i="9" s="1"/>
  <c r="P352" i="9" s="1"/>
  <c r="O352" i="9" s="1"/>
  <c r="M352" i="9" s="1"/>
  <c r="K352" i="9" s="1"/>
  <c r="J352" i="9" s="1"/>
  <c r="I352" i="9" s="1"/>
  <c r="G352" i="9" s="1"/>
  <c r="F352" i="9" s="1"/>
  <c r="E352" i="9" s="1"/>
  <c r="D352" i="9" s="1"/>
  <c r="C352" i="9" s="1"/>
  <c r="A352" i="9" s="1"/>
  <c r="Y351" i="9" s="1"/>
  <c r="W351" i="9" s="1"/>
  <c r="V351" i="9" s="1"/>
  <c r="U351" i="9" s="1"/>
  <c r="S351" i="9" s="1"/>
  <c r="R351" i="9" s="1"/>
  <c r="Q351" i="9" s="1"/>
  <c r="P351" i="9" s="1"/>
  <c r="O351" i="9" s="1"/>
  <c r="M351" i="9" s="1"/>
  <c r="K351" i="9" s="1"/>
  <c r="J351" i="9" s="1"/>
  <c r="I351" i="9" s="1"/>
  <c r="G351" i="9" s="1"/>
  <c r="F351" i="9" s="1"/>
  <c r="E351" i="9" s="1"/>
  <c r="D351" i="9" s="1"/>
  <c r="C351" i="9" s="1"/>
  <c r="A351" i="9" s="1"/>
  <c r="Y350" i="9" s="1"/>
  <c r="W350" i="9" s="1"/>
  <c r="V350" i="9" s="1"/>
  <c r="U350" i="9" s="1"/>
  <c r="S350" i="9" s="1"/>
  <c r="R350" i="9" s="1"/>
  <c r="Q350" i="9" s="1"/>
  <c r="P350" i="9" s="1"/>
  <c r="O350" i="9" s="1"/>
  <c r="M350" i="9" s="1"/>
  <c r="K350" i="9" s="1"/>
  <c r="J350" i="9" s="1"/>
  <c r="I350" i="9" s="1"/>
  <c r="G350" i="9" s="1"/>
  <c r="F350" i="9" s="1"/>
  <c r="E350" i="9" s="1"/>
  <c r="D350" i="9" s="1"/>
  <c r="C350" i="9" s="1"/>
  <c r="A350" i="9" s="1"/>
  <c r="Y349" i="9" s="1"/>
  <c r="W349" i="9" s="1"/>
  <c r="V349" i="9" s="1"/>
  <c r="U349" i="9" s="1"/>
  <c r="S349" i="9" s="1"/>
  <c r="R349" i="9" s="1"/>
  <c r="Q349" i="9" s="1"/>
  <c r="P349" i="9" s="1"/>
  <c r="O349" i="9" s="1"/>
  <c r="M349" i="9" s="1"/>
  <c r="K349" i="9" s="1"/>
  <c r="J349" i="9" s="1"/>
  <c r="I349" i="9" s="1"/>
  <c r="G349" i="9" s="1"/>
  <c r="F349" i="9" s="1"/>
  <c r="E349" i="9" s="1"/>
  <c r="D349" i="9" s="1"/>
  <c r="C349" i="9" s="1"/>
  <c r="A349" i="9" s="1"/>
  <c r="E75" i="10" a="1"/>
  <c r="E75" i="10" s="1"/>
  <c r="E87" i="10" a="1"/>
  <c r="E87" i="10" s="1"/>
  <c r="E99" i="10" a="1"/>
  <c r="E99" i="10" s="1"/>
  <c r="E111" i="10" a="1"/>
  <c r="E111" i="10" s="1"/>
  <c r="E123" i="10" a="1"/>
  <c r="E123" i="10" s="1"/>
  <c r="E135" i="10" a="1"/>
  <c r="E135" i="10" s="1"/>
  <c r="E449" i="10" a="1"/>
  <c r="E448" i="10" s="1" a="1"/>
  <c r="E447" i="10" s="1" a="1"/>
  <c r="E446" i="10" s="1" a="1"/>
  <c r="E445" i="10" s="1" a="1"/>
  <c r="E444" i="10" s="1" a="1"/>
  <c r="E444" i="10" s="1"/>
  <c r="E100" i="10"/>
  <c r="E152" i="10" s="1" a="1"/>
  <c r="E152" i="10" s="1"/>
  <c r="D396" i="9"/>
  <c r="D512" i="9"/>
  <c r="D479" i="9"/>
  <c r="D488" i="9"/>
  <c r="D373" i="9"/>
  <c r="D526" i="9"/>
  <c r="D564" i="9"/>
  <c r="D401" i="9"/>
  <c r="D411" i="9"/>
  <c r="D433" i="9"/>
  <c r="D551" i="9"/>
  <c r="D445" i="9"/>
  <c r="D369" i="9"/>
  <c r="D480" i="9"/>
  <c r="D587" i="9"/>
  <c r="D504" i="9"/>
  <c r="D535" i="9"/>
  <c r="D441" i="9"/>
  <c r="D576" i="9"/>
  <c r="D404" i="9"/>
  <c r="D577" i="9"/>
  <c r="D585" i="9"/>
  <c r="D559" i="9"/>
  <c r="D600" i="9"/>
  <c r="D528" i="9"/>
  <c r="D584" i="9"/>
  <c r="D502" i="9"/>
  <c r="D466" i="9"/>
  <c r="D545" i="9"/>
  <c r="D416" i="9"/>
  <c r="D524" i="9"/>
  <c r="D491" i="9"/>
  <c r="D508" i="9"/>
  <c r="D412" i="9"/>
  <c r="D495" i="9"/>
  <c r="D569" i="9"/>
  <c r="D474" i="9"/>
  <c r="D483" i="9"/>
  <c r="D503" i="9"/>
  <c r="D589" i="9"/>
  <c r="D424" i="9"/>
  <c r="D467" i="9"/>
  <c r="D511" i="9"/>
  <c r="D393" i="9"/>
  <c r="D430" i="9"/>
  <c r="D387" i="9"/>
  <c r="D375" i="9"/>
  <c r="D408" i="9"/>
  <c r="D395" i="9"/>
  <c r="D415" i="9"/>
  <c r="D543" i="9"/>
  <c r="D454" i="9"/>
  <c r="D379" i="9"/>
  <c r="D397" i="9"/>
  <c r="D422" i="9"/>
  <c r="D388" i="9"/>
  <c r="D385" i="9"/>
  <c r="D368" i="9"/>
  <c r="D552" i="9"/>
  <c r="D571" i="9"/>
  <c r="D376" i="9"/>
  <c r="D382" i="9"/>
  <c r="D374" i="9"/>
  <c r="D549" i="9"/>
  <c r="D471" i="9"/>
  <c r="D492" i="9"/>
  <c r="D448" i="9"/>
  <c r="D389" i="9"/>
  <c r="D506" i="9"/>
  <c r="D432" i="9"/>
  <c r="D390" i="9"/>
  <c r="D520" i="9"/>
  <c r="D400" i="9"/>
  <c r="D540" i="9"/>
  <c r="D468" i="9"/>
  <c r="D484" i="9"/>
  <c r="D505" i="9"/>
  <c r="D517" i="9"/>
  <c r="D596" i="9"/>
  <c r="D425" i="9"/>
  <c r="D456" i="9"/>
  <c r="D449" i="9"/>
  <c r="D394" i="9"/>
  <c r="D498" i="9"/>
  <c r="D476" i="9"/>
  <c r="D421" i="9"/>
  <c r="D501" i="9"/>
  <c r="D459" i="9"/>
  <c r="D497" i="9"/>
  <c r="D563" i="9"/>
  <c r="D496" i="9"/>
  <c r="D381" i="9"/>
  <c r="D575" i="9"/>
  <c r="D442" i="9"/>
  <c r="D434" i="9"/>
  <c r="D537" i="9"/>
  <c r="D378" i="9"/>
  <c r="D377" i="9"/>
  <c r="D555" i="9"/>
  <c r="D519" i="9"/>
  <c r="D438" i="9"/>
  <c r="D489" i="9"/>
  <c r="D581" i="9"/>
  <c r="D594" i="9"/>
  <c r="D533" i="9"/>
  <c r="D472" i="9"/>
  <c r="D582" i="9"/>
  <c r="D465" i="9"/>
  <c r="D398" i="9"/>
  <c r="D522" i="9"/>
  <c r="D372" i="9"/>
  <c r="D450" i="9"/>
  <c r="D469" i="9"/>
  <c r="D452" i="9"/>
  <c r="D547" i="9"/>
  <c r="D493" i="9"/>
  <c r="D583" i="9"/>
  <c r="D567" i="9"/>
  <c r="D580" i="9"/>
  <c r="D461" i="9"/>
  <c r="D460" i="9"/>
  <c r="D405" i="9"/>
  <c r="D435" i="9"/>
  <c r="D478" i="9"/>
  <c r="D514" i="9"/>
  <c r="D507" i="9"/>
  <c r="D560" i="9"/>
  <c r="D572" i="9"/>
  <c r="D490" i="9"/>
  <c r="D485" i="9"/>
  <c r="D509" i="9"/>
  <c r="D595" i="9"/>
  <c r="D530" i="9"/>
  <c r="D591" i="9"/>
  <c r="D544" i="9"/>
  <c r="D428" i="9"/>
  <c r="D515" i="9"/>
  <c r="D477" i="9"/>
  <c r="D470" i="9"/>
  <c r="D458" i="9"/>
  <c r="D570" i="9"/>
  <c r="D410" i="9"/>
  <c r="D423" i="9"/>
  <c r="D414" i="9"/>
  <c r="D574" i="9"/>
  <c r="D413" i="9"/>
  <c r="D539" i="9"/>
  <c r="D473" i="9"/>
  <c r="D457" i="9"/>
  <c r="D407" i="9"/>
  <c r="D541" i="9"/>
  <c r="D406" i="9"/>
  <c r="D558" i="9"/>
  <c r="D536" i="9"/>
  <c r="D548" i="9"/>
  <c r="D529" i="9"/>
  <c r="D443" i="9"/>
  <c r="D462" i="9"/>
  <c r="D534" i="9"/>
  <c r="D550" i="9"/>
  <c r="D500" i="9"/>
  <c r="D417" i="9"/>
  <c r="D494" i="9"/>
  <c r="D566" i="9"/>
  <c r="D586" i="9"/>
  <c r="D538" i="9"/>
  <c r="D588" i="9"/>
  <c r="D392" i="9"/>
  <c r="D579" i="9"/>
  <c r="D399" i="9"/>
  <c r="D384" i="9"/>
  <c r="D527" i="9"/>
  <c r="D565" i="9"/>
  <c r="D553" i="9"/>
  <c r="D451" i="9"/>
  <c r="D578" i="9"/>
  <c r="D419" i="9"/>
  <c r="D554" i="9"/>
  <c r="D573" i="9"/>
  <c r="D510" i="9"/>
  <c r="D599" i="9"/>
  <c r="D593" i="9"/>
  <c r="D409" i="9"/>
  <c r="D546" i="9"/>
  <c r="D391" i="9"/>
  <c r="D487" i="9"/>
  <c r="D592" i="9"/>
  <c r="D440" i="9"/>
  <c r="D482" i="9"/>
  <c r="D590" i="9"/>
  <c r="D371" i="9"/>
  <c r="D386" i="9"/>
  <c r="D499" i="9"/>
  <c r="D568" i="9"/>
  <c r="D370" i="9"/>
  <c r="D431" i="9"/>
  <c r="D447" i="9"/>
  <c r="D481" i="9"/>
  <c r="D418" i="9"/>
  <c r="D464" i="9"/>
  <c r="D561" i="9"/>
  <c r="D437" i="9"/>
  <c r="D455" i="9"/>
  <c r="D420" i="9"/>
  <c r="D562" i="9"/>
  <c r="D518" i="9"/>
  <c r="D439" i="9"/>
  <c r="D557" i="9"/>
  <c r="D463" i="9"/>
  <c r="D436" i="9"/>
  <c r="D453" i="9"/>
  <c r="D486" i="9"/>
  <c r="D597" i="9"/>
  <c r="D446" i="9"/>
  <c r="D598" i="9"/>
  <c r="D531" i="9"/>
  <c r="D532" i="9"/>
  <c r="D542" i="9"/>
  <c r="D516" i="9"/>
  <c r="D556" i="9"/>
  <c r="D426" i="9"/>
  <c r="D444" i="9"/>
  <c r="D475" i="9"/>
  <c r="D513" i="9"/>
  <c r="D402" i="9"/>
  <c r="D380" i="9"/>
  <c r="D403" i="9"/>
  <c r="D523" i="9"/>
  <c r="D429" i="9"/>
  <c r="D521" i="9"/>
  <c r="D525" i="9"/>
  <c r="D383" i="9"/>
  <c r="D427" i="9"/>
  <c r="S588" i="9"/>
  <c r="S597" i="9"/>
  <c r="S576" i="9"/>
  <c r="S600" i="9"/>
  <c r="S485" i="9"/>
  <c r="S396" i="9"/>
  <c r="S519" i="9"/>
  <c r="S469" i="9"/>
  <c r="S517" i="9"/>
  <c r="S590" i="9"/>
  <c r="S452" i="9"/>
  <c r="S408" i="9"/>
  <c r="S532" i="9"/>
  <c r="S535" i="9"/>
  <c r="S575" i="9"/>
  <c r="S467" i="9"/>
  <c r="S441" i="9"/>
  <c r="S512" i="9"/>
  <c r="S569" i="9"/>
  <c r="S440" i="9"/>
  <c r="S538" i="9"/>
  <c r="S400" i="9"/>
  <c r="S380" i="9"/>
  <c r="S459" i="9"/>
  <c r="S522" i="9"/>
  <c r="S587" i="9"/>
  <c r="S424" i="9"/>
  <c r="S572" i="9"/>
  <c r="S413" i="9"/>
  <c r="S492" i="9"/>
  <c r="S471" i="9"/>
  <c r="S580" i="9"/>
  <c r="S474" i="9"/>
  <c r="S437" i="9"/>
  <c r="S387" i="9"/>
  <c r="S429" i="9"/>
  <c r="S514" i="9"/>
  <c r="S465" i="9"/>
  <c r="S546" i="9"/>
  <c r="S595" i="9"/>
  <c r="S544" i="9"/>
  <c r="S507" i="9"/>
  <c r="S419" i="9"/>
  <c r="S394" i="9"/>
  <c r="S433" i="9"/>
  <c r="S470" i="9"/>
  <c r="S383" i="9"/>
  <c r="S436" i="9"/>
  <c r="S518" i="9"/>
  <c r="S448" i="9"/>
  <c r="S520" i="9"/>
  <c r="S537" i="9"/>
  <c r="S506" i="9"/>
  <c r="S584" i="9"/>
  <c r="S425" i="9"/>
  <c r="S539" i="9"/>
  <c r="S399" i="9"/>
  <c r="S428" i="9"/>
  <c r="S581" i="9"/>
  <c r="S414" i="9"/>
  <c r="S438" i="9"/>
  <c r="S395" i="9"/>
  <c r="S523" i="9"/>
  <c r="S426" i="9"/>
  <c r="S521" i="9"/>
  <c r="S411" i="9"/>
  <c r="S407" i="9"/>
  <c r="S381" i="9"/>
  <c r="S508" i="9"/>
  <c r="S541" i="9"/>
  <c r="S559" i="9"/>
  <c r="S375" i="9"/>
  <c r="S456" i="9"/>
  <c r="S531" i="9"/>
  <c r="S567" i="9"/>
  <c r="S513" i="9"/>
  <c r="S500" i="9"/>
  <c r="S446" i="9"/>
  <c r="S504" i="9"/>
  <c r="S368" i="9"/>
  <c r="S493" i="9"/>
  <c r="S391" i="9"/>
  <c r="S589" i="9"/>
  <c r="S461" i="9"/>
  <c r="S502" i="9"/>
  <c r="S594" i="9"/>
  <c r="S369" i="9"/>
  <c r="S495" i="9"/>
  <c r="S545" i="9"/>
  <c r="S547" i="9"/>
  <c r="S498" i="9"/>
  <c r="S516" i="9"/>
  <c r="S412" i="9"/>
  <c r="S553" i="9"/>
  <c r="S509" i="9"/>
  <c r="S479" i="9"/>
  <c r="S454" i="9"/>
  <c r="S451" i="9"/>
  <c r="S511" i="9"/>
  <c r="S388" i="9"/>
  <c r="S417" i="9"/>
  <c r="S596" i="9"/>
  <c r="S473" i="9"/>
  <c r="S378" i="9"/>
  <c r="S410" i="9"/>
  <c r="S403" i="9"/>
  <c r="S370" i="9"/>
  <c r="S551" i="9"/>
  <c r="S476" i="9"/>
  <c r="S524" i="9"/>
  <c r="S525" i="9"/>
  <c r="S574" i="9"/>
  <c r="S447" i="9"/>
  <c r="S564" i="9"/>
  <c r="S526" i="9"/>
  <c r="S455" i="9"/>
  <c r="S543" i="9"/>
  <c r="S530" i="9"/>
  <c r="S583" i="9"/>
  <c r="S444" i="9"/>
  <c r="S422" i="9"/>
  <c r="S385" i="9"/>
  <c r="S374" i="9"/>
  <c r="S549" i="9"/>
  <c r="S496" i="9"/>
  <c r="S573" i="9"/>
  <c r="S453" i="9"/>
  <c r="S430" i="9"/>
  <c r="S423" i="9"/>
  <c r="S382" i="9"/>
  <c r="S402" i="9"/>
  <c r="S475" i="9"/>
  <c r="S501" i="9"/>
  <c r="S404" i="9"/>
  <c r="S478" i="9"/>
  <c r="S480" i="9"/>
  <c r="S464" i="9"/>
  <c r="S397" i="9"/>
  <c r="S386" i="9"/>
  <c r="S371" i="9"/>
  <c r="S431" i="9"/>
  <c r="S379" i="9"/>
  <c r="S389" i="9"/>
  <c r="S570" i="9"/>
  <c r="S571" i="9"/>
  <c r="S550" i="9"/>
  <c r="S568" i="9"/>
  <c r="S434" i="9"/>
  <c r="S555" i="9"/>
  <c r="S529" i="9"/>
  <c r="S582" i="9"/>
  <c r="S406" i="9"/>
  <c r="S540" i="9"/>
  <c r="S503" i="9"/>
  <c r="S497" i="9"/>
  <c r="S487" i="9"/>
  <c r="S377" i="9"/>
  <c r="S373" i="9"/>
  <c r="S591" i="9"/>
  <c r="S439" i="9"/>
  <c r="S599" i="9"/>
  <c r="S548" i="9"/>
  <c r="S528" i="9"/>
  <c r="S585" i="9"/>
  <c r="S586" i="9"/>
  <c r="S481" i="9"/>
  <c r="S442" i="9"/>
  <c r="S398" i="9"/>
  <c r="S450" i="9"/>
  <c r="S533" i="9"/>
  <c r="S490" i="9"/>
  <c r="S499" i="9"/>
  <c r="S472" i="9"/>
  <c r="S488" i="9"/>
  <c r="S563" i="9"/>
  <c r="S409" i="9"/>
  <c r="S483" i="9"/>
  <c r="S558" i="9"/>
  <c r="S565" i="9"/>
  <c r="S468" i="9"/>
  <c r="S557" i="9"/>
  <c r="S420" i="9"/>
  <c r="S491" i="9"/>
  <c r="S534" i="9"/>
  <c r="S427" i="9"/>
  <c r="S486" i="9"/>
  <c r="S435" i="9"/>
  <c r="S592" i="9"/>
  <c r="S566" i="9"/>
  <c r="S460" i="9"/>
  <c r="S510" i="9"/>
  <c r="S482" i="9"/>
  <c r="S432" i="9"/>
  <c r="S393" i="9"/>
  <c r="S443" i="9"/>
  <c r="S462" i="9"/>
  <c r="S376" i="9"/>
  <c r="S477" i="9"/>
  <c r="S463" i="9"/>
  <c r="S401" i="9"/>
  <c r="S484" i="9"/>
  <c r="S457" i="9"/>
  <c r="S384" i="9"/>
  <c r="S416" i="9"/>
  <c r="S421" i="9"/>
  <c r="S505" i="9"/>
  <c r="S415" i="9"/>
  <c r="S598" i="9"/>
  <c r="S405" i="9"/>
  <c r="S577" i="9"/>
  <c r="S554" i="9"/>
  <c r="S390" i="9"/>
  <c r="S449" i="9"/>
  <c r="S561" i="9"/>
  <c r="S458" i="9"/>
  <c r="S489" i="9"/>
  <c r="S579" i="9"/>
  <c r="S542" i="9"/>
  <c r="S418" i="9"/>
  <c r="S445" i="9"/>
  <c r="S536" i="9"/>
  <c r="S593" i="9"/>
  <c r="S560" i="9"/>
  <c r="S466" i="9"/>
  <c r="S392" i="9"/>
  <c r="S552" i="9"/>
  <c r="S578" i="9"/>
  <c r="S372" i="9"/>
  <c r="S515" i="9"/>
  <c r="S527" i="9"/>
  <c r="S562" i="9"/>
  <c r="S556" i="9"/>
  <c r="S494" i="9"/>
  <c r="O406" i="9"/>
  <c r="O509" i="9"/>
  <c r="O584" i="9"/>
  <c r="O441" i="9"/>
  <c r="O429" i="9"/>
  <c r="O557" i="9"/>
  <c r="O424" i="9"/>
  <c r="O488" i="9"/>
  <c r="O448" i="9"/>
  <c r="O483" i="9"/>
  <c r="O443" i="9"/>
  <c r="O371" i="9"/>
  <c r="O555" i="9"/>
  <c r="O498" i="9"/>
  <c r="O454" i="9"/>
  <c r="O456" i="9"/>
  <c r="O401" i="9"/>
  <c r="O390" i="9"/>
  <c r="O475" i="9"/>
  <c r="O556" i="9"/>
  <c r="O464" i="9"/>
  <c r="O573" i="9"/>
  <c r="O417" i="9"/>
  <c r="O513" i="9"/>
  <c r="O516" i="9"/>
  <c r="O469" i="9"/>
  <c r="O520" i="9"/>
  <c r="O531" i="9"/>
  <c r="O442" i="9"/>
  <c r="O412" i="9"/>
  <c r="O506" i="9"/>
  <c r="O497" i="9"/>
  <c r="O393" i="9"/>
  <c r="O590" i="9"/>
  <c r="O423" i="9"/>
  <c r="O514" i="9"/>
  <c r="O521" i="9"/>
  <c r="O591" i="9"/>
  <c r="O451" i="9"/>
  <c r="O382" i="9"/>
  <c r="O398" i="9"/>
  <c r="O459" i="9"/>
  <c r="O562" i="9"/>
  <c r="O460" i="9"/>
  <c r="O508" i="9"/>
  <c r="O470" i="9"/>
  <c r="O402" i="9"/>
  <c r="O368" i="9"/>
  <c r="O481" i="9"/>
  <c r="O462" i="9"/>
  <c r="O596" i="9"/>
  <c r="O578" i="9"/>
  <c r="O564" i="9"/>
  <c r="O416" i="9"/>
  <c r="O523" i="9"/>
  <c r="O569" i="9"/>
  <c r="O549" i="9"/>
  <c r="O389" i="9"/>
  <c r="O538" i="9"/>
  <c r="O505" i="9"/>
  <c r="O495" i="9"/>
  <c r="O425" i="9"/>
  <c r="O432" i="9"/>
  <c r="O535" i="9"/>
  <c r="O409" i="9"/>
  <c r="O467" i="9"/>
  <c r="O434" i="9"/>
  <c r="O438" i="9"/>
  <c r="O491" i="9"/>
  <c r="O377" i="9"/>
  <c r="O407" i="9"/>
  <c r="O554" i="9"/>
  <c r="O381" i="9"/>
  <c r="O427" i="9"/>
  <c r="O489" i="9"/>
  <c r="O480" i="9"/>
  <c r="O592" i="9"/>
  <c r="O399" i="9"/>
  <c r="O527" i="9"/>
  <c r="O394" i="9"/>
  <c r="O445" i="9"/>
  <c r="O598" i="9"/>
  <c r="O583" i="9"/>
  <c r="O568" i="9"/>
  <c r="O372" i="9"/>
  <c r="O487" i="9"/>
  <c r="O466" i="9"/>
  <c r="O543" i="9"/>
  <c r="O458" i="9"/>
  <c r="O528" i="9"/>
  <c r="O539" i="9"/>
  <c r="O437" i="9"/>
  <c r="O471" i="9"/>
  <c r="O510" i="9"/>
  <c r="O504" i="9"/>
  <c r="O414" i="9"/>
  <c r="O536" i="9"/>
  <c r="O478" i="9"/>
  <c r="O392" i="9"/>
  <c r="O387" i="9"/>
  <c r="O558" i="9"/>
  <c r="O386" i="9"/>
  <c r="O600" i="9"/>
  <c r="O384" i="9"/>
  <c r="O421" i="9"/>
  <c r="O537" i="9"/>
  <c r="O408" i="9"/>
  <c r="O582" i="9"/>
  <c r="O572" i="9"/>
  <c r="O533" i="9"/>
  <c r="O503" i="9"/>
  <c r="O563" i="9"/>
  <c r="O380" i="9"/>
  <c r="O544" i="9"/>
  <c r="O529" i="9"/>
  <c r="O548" i="9"/>
  <c r="O589" i="9"/>
  <c r="O522" i="9"/>
  <c r="O526" i="9"/>
  <c r="O599" i="9"/>
  <c r="O594" i="9"/>
  <c r="O560" i="9"/>
  <c r="O477" i="9"/>
  <c r="O468" i="9"/>
  <c r="O378" i="9"/>
  <c r="O518" i="9"/>
  <c r="O492" i="9"/>
  <c r="O494" i="9"/>
  <c r="O585" i="9"/>
  <c r="O472" i="9"/>
  <c r="O474" i="9"/>
  <c r="O550" i="9"/>
  <c r="O541" i="9"/>
  <c r="O519" i="9"/>
  <c r="O501" i="9"/>
  <c r="O444" i="9"/>
  <c r="O395" i="9"/>
  <c r="O375" i="9"/>
  <c r="O552" i="9"/>
  <c r="O476" i="9"/>
  <c r="O577" i="9"/>
  <c r="O532" i="9"/>
  <c r="O500" i="9"/>
  <c r="O575" i="9"/>
  <c r="O403" i="9"/>
  <c r="O413" i="9"/>
  <c r="O561" i="9"/>
  <c r="O452" i="9"/>
  <c r="O559" i="9"/>
  <c r="O404" i="9"/>
  <c r="O507" i="9"/>
  <c r="O479" i="9"/>
  <c r="O449" i="9"/>
  <c r="O580" i="9"/>
  <c r="O540" i="9"/>
  <c r="O486" i="9"/>
  <c r="O463" i="9"/>
  <c r="O379" i="9"/>
  <c r="O473" i="9"/>
  <c r="O579" i="9"/>
  <c r="O515" i="9"/>
  <c r="O499" i="9"/>
  <c r="O428" i="9"/>
  <c r="O570" i="9"/>
  <c r="O419" i="9"/>
  <c r="O517" i="9"/>
  <c r="O547" i="9"/>
  <c r="O574" i="9"/>
  <c r="O435" i="9"/>
  <c r="O546" i="9"/>
  <c r="O388" i="9"/>
  <c r="O566" i="9"/>
  <c r="O370" i="9"/>
  <c r="O534" i="9"/>
  <c r="O385" i="9"/>
  <c r="O383" i="9"/>
  <c r="O376" i="9"/>
  <c r="O457" i="9"/>
  <c r="O551" i="9"/>
  <c r="O490" i="9"/>
  <c r="O511" i="9"/>
  <c r="O447" i="9"/>
  <c r="O482" i="9"/>
  <c r="O397" i="9"/>
  <c r="O374" i="9"/>
  <c r="O597" i="9"/>
  <c r="O440" i="9"/>
  <c r="O588" i="9"/>
  <c r="O595" i="9"/>
  <c r="O581" i="9"/>
  <c r="O453" i="9"/>
  <c r="O567" i="9"/>
  <c r="O396" i="9"/>
  <c r="O545" i="9"/>
  <c r="O542" i="9"/>
  <c r="O415" i="9"/>
  <c r="O439" i="9"/>
  <c r="O502" i="9"/>
  <c r="O391" i="9"/>
  <c r="O512" i="9"/>
  <c r="O576" i="9"/>
  <c r="O430" i="9"/>
  <c r="O431" i="9"/>
  <c r="O461" i="9"/>
  <c r="O418" i="9"/>
  <c r="O593" i="9"/>
  <c r="O496" i="9"/>
  <c r="O586" i="9"/>
  <c r="O373" i="9"/>
  <c r="O485" i="9"/>
  <c r="O553" i="9"/>
  <c r="O436" i="9"/>
  <c r="O465" i="9"/>
  <c r="O410" i="9"/>
  <c r="O433" i="9"/>
  <c r="O426" i="9"/>
  <c r="O405" i="9"/>
  <c r="O587" i="9"/>
  <c r="O450" i="9"/>
  <c r="O530" i="9"/>
  <c r="O484" i="9"/>
  <c r="O455" i="9"/>
  <c r="O524" i="9"/>
  <c r="O369" i="9"/>
  <c r="O411" i="9"/>
  <c r="O400" i="9"/>
  <c r="O420" i="9"/>
  <c r="O493" i="9"/>
  <c r="O446" i="9"/>
  <c r="O525" i="9"/>
  <c r="O571" i="9"/>
  <c r="O422" i="9"/>
  <c r="O565" i="9"/>
  <c r="F460" i="9"/>
  <c r="F409" i="9"/>
  <c r="F498" i="9"/>
  <c r="F478" i="9"/>
  <c r="F408" i="9"/>
  <c r="F476" i="9"/>
  <c r="F511" i="9"/>
  <c r="F542" i="9"/>
  <c r="F485" i="9"/>
  <c r="F594" i="9"/>
  <c r="F490" i="9"/>
  <c r="F600" i="9"/>
  <c r="F466" i="9"/>
  <c r="F531" i="9"/>
  <c r="F423" i="9"/>
  <c r="F578" i="9"/>
  <c r="F568" i="9"/>
  <c r="F483" i="9"/>
  <c r="F389" i="9"/>
  <c r="F406" i="9"/>
  <c r="F422" i="9"/>
  <c r="F494" i="9"/>
  <c r="F484" i="9"/>
  <c r="F577" i="9"/>
  <c r="F404" i="9"/>
  <c r="F440" i="9"/>
  <c r="F540" i="9"/>
  <c r="F593" i="9"/>
  <c r="F403" i="9"/>
  <c r="F488" i="9"/>
  <c r="F463" i="9"/>
  <c r="F374" i="9"/>
  <c r="F387" i="9"/>
  <c r="F451" i="9"/>
  <c r="F462" i="9"/>
  <c r="F591" i="9"/>
  <c r="F528" i="9"/>
  <c r="F592" i="9"/>
  <c r="F565" i="9"/>
  <c r="F458" i="9"/>
  <c r="F539" i="9"/>
  <c r="F583" i="9"/>
  <c r="F555" i="9"/>
  <c r="F598" i="9"/>
  <c r="F434" i="9"/>
  <c r="F383" i="9"/>
  <c r="F412" i="9"/>
  <c r="F489" i="9"/>
  <c r="F509" i="9"/>
  <c r="F467" i="9"/>
  <c r="F501" i="9"/>
  <c r="F554" i="9"/>
  <c r="F418" i="9"/>
  <c r="F472" i="9"/>
  <c r="F500" i="9"/>
  <c r="F585" i="9"/>
  <c r="F543" i="9"/>
  <c r="F504" i="9"/>
  <c r="F429" i="9"/>
  <c r="F544" i="9"/>
  <c r="F455" i="9"/>
  <c r="F545" i="9"/>
  <c r="F522" i="9"/>
  <c r="F535" i="9"/>
  <c r="F532" i="9"/>
  <c r="F537" i="9"/>
  <c r="F428" i="9"/>
  <c r="F378" i="9"/>
  <c r="F400" i="9"/>
  <c r="F559" i="9"/>
  <c r="F530" i="9"/>
  <c r="F524" i="9"/>
  <c r="F433" i="9"/>
  <c r="F570" i="9"/>
  <c r="F441" i="9"/>
  <c r="F381" i="9"/>
  <c r="F527" i="9"/>
  <c r="F552" i="9"/>
  <c r="F380" i="9"/>
  <c r="F465" i="9"/>
  <c r="F438" i="9"/>
  <c r="F450" i="9"/>
  <c r="F508" i="9"/>
  <c r="F482" i="9"/>
  <c r="F411" i="9"/>
  <c r="F420" i="9"/>
  <c r="F571" i="9"/>
  <c r="F382" i="9"/>
  <c r="F507" i="9"/>
  <c r="F519" i="9"/>
  <c r="F550" i="9"/>
  <c r="F562" i="9"/>
  <c r="F495" i="9"/>
  <c r="F560" i="9"/>
  <c r="F456" i="9"/>
  <c r="F548" i="9"/>
  <c r="F470" i="9"/>
  <c r="F421" i="9"/>
  <c r="F469" i="9"/>
  <c r="F595" i="9"/>
  <c r="F474" i="9"/>
  <c r="F486" i="9"/>
  <c r="F575" i="9"/>
  <c r="F432" i="9"/>
  <c r="F464" i="9"/>
  <c r="F477" i="9"/>
  <c r="F525" i="9"/>
  <c r="F516" i="9"/>
  <c r="F453" i="9"/>
  <c r="F567" i="9"/>
  <c r="F424" i="9"/>
  <c r="F386" i="9"/>
  <c r="F471" i="9"/>
  <c r="F385" i="9"/>
  <c r="F376" i="9"/>
  <c r="F492" i="9"/>
  <c r="F564" i="9"/>
  <c r="F580" i="9"/>
  <c r="F510" i="9"/>
  <c r="F437" i="9"/>
  <c r="F558" i="9"/>
  <c r="F481" i="9"/>
  <c r="F439" i="9"/>
  <c r="F394" i="9"/>
  <c r="F529" i="9"/>
  <c r="F584" i="9"/>
  <c r="F452" i="9"/>
  <c r="F506" i="9"/>
  <c r="F541" i="9"/>
  <c r="F468" i="9"/>
  <c r="F589" i="9"/>
  <c r="F427" i="9"/>
  <c r="F392" i="9"/>
  <c r="F576" i="9"/>
  <c r="F372" i="9"/>
  <c r="F579" i="9"/>
  <c r="F370" i="9"/>
  <c r="F419" i="9"/>
  <c r="F581" i="9"/>
  <c r="F414" i="9"/>
  <c r="F390" i="9"/>
  <c r="F375" i="9"/>
  <c r="F371" i="9"/>
  <c r="F454" i="9"/>
  <c r="F393" i="9"/>
  <c r="F399" i="9"/>
  <c r="F556" i="9"/>
  <c r="F487" i="9"/>
  <c r="F435" i="9"/>
  <c r="F553" i="9"/>
  <c r="F384" i="9"/>
  <c r="F461" i="9"/>
  <c r="F447" i="9"/>
  <c r="F368" i="9"/>
  <c r="F517" i="9"/>
  <c r="F379" i="9"/>
  <c r="F449" i="9"/>
  <c r="F416" i="9"/>
  <c r="F513" i="9"/>
  <c r="F566" i="9"/>
  <c r="F512" i="9"/>
  <c r="F444" i="9"/>
  <c r="F599" i="9"/>
  <c r="F473" i="9"/>
  <c r="F397" i="9"/>
  <c r="F396" i="9"/>
  <c r="F493" i="9"/>
  <c r="F597" i="9"/>
  <c r="F459" i="9"/>
  <c r="F520" i="9"/>
  <c r="F526" i="9"/>
  <c r="F563" i="9"/>
  <c r="F401" i="9"/>
  <c r="F402" i="9"/>
  <c r="F499" i="9"/>
  <c r="F405" i="9"/>
  <c r="F497" i="9"/>
  <c r="F515" i="9"/>
  <c r="F373" i="9"/>
  <c r="F514" i="9"/>
  <c r="F480" i="9"/>
  <c r="F573" i="9"/>
  <c r="F395" i="9"/>
  <c r="F448" i="9"/>
  <c r="F587" i="9"/>
  <c r="F502" i="9"/>
  <c r="F457" i="9"/>
  <c r="F442" i="9"/>
  <c r="F491" i="9"/>
  <c r="F533" i="9"/>
  <c r="F388" i="9"/>
  <c r="F549" i="9"/>
  <c r="F407" i="9"/>
  <c r="F596" i="9"/>
  <c r="F431" i="9"/>
  <c r="F475" i="9"/>
  <c r="F426" i="9"/>
  <c r="F417" i="9"/>
  <c r="F505" i="9"/>
  <c r="F398" i="9"/>
  <c r="F445" i="9"/>
  <c r="F479" i="9"/>
  <c r="F410" i="9"/>
  <c r="F574" i="9"/>
  <c r="F425" i="9"/>
  <c r="F430" i="9"/>
  <c r="F391" i="9"/>
  <c r="F369" i="9"/>
  <c r="F582" i="9"/>
  <c r="F377" i="9"/>
  <c r="F569" i="9"/>
  <c r="F523" i="9"/>
  <c r="F413" i="9"/>
  <c r="F503" i="9"/>
  <c r="F415" i="9"/>
  <c r="F588" i="9"/>
  <c r="F443" i="9"/>
  <c r="F561" i="9"/>
  <c r="F590" i="9"/>
  <c r="F518" i="9"/>
  <c r="F547" i="9"/>
  <c r="F586" i="9"/>
  <c r="F446" i="9"/>
  <c r="F546" i="9"/>
  <c r="F521" i="9"/>
  <c r="F436" i="9"/>
  <c r="F534" i="9"/>
  <c r="F538" i="9"/>
  <c r="F572" i="9"/>
  <c r="F557" i="9"/>
  <c r="F551" i="9"/>
  <c r="F536" i="9"/>
  <c r="F496" i="9"/>
  <c r="V425" i="9"/>
  <c r="V548" i="9"/>
  <c r="V441" i="9"/>
  <c r="V571" i="9"/>
  <c r="V428" i="9"/>
  <c r="V463" i="9"/>
  <c r="V488" i="9"/>
  <c r="V553" i="9"/>
  <c r="V436" i="9"/>
  <c r="V514" i="9"/>
  <c r="V422" i="9"/>
  <c r="V373" i="9"/>
  <c r="V583" i="9"/>
  <c r="V411" i="9"/>
  <c r="V370" i="9"/>
  <c r="V464" i="9"/>
  <c r="V406" i="9"/>
  <c r="V374" i="9"/>
  <c r="V377" i="9"/>
  <c r="V505" i="9"/>
  <c r="V599" i="9"/>
  <c r="V600" i="9"/>
  <c r="V578" i="9"/>
  <c r="V479" i="9"/>
  <c r="V520" i="9"/>
  <c r="V427" i="9"/>
  <c r="V466" i="9"/>
  <c r="V504" i="9"/>
  <c r="V576" i="9"/>
  <c r="V487" i="9"/>
  <c r="V454" i="9"/>
  <c r="V384" i="9"/>
  <c r="V592" i="9"/>
  <c r="V440" i="9"/>
  <c r="V461" i="9"/>
  <c r="V485" i="9"/>
  <c r="V569" i="9"/>
  <c r="V501" i="9"/>
  <c r="V386" i="9"/>
  <c r="V555" i="9"/>
  <c r="V559" i="9"/>
  <c r="V517" i="9"/>
  <c r="V451" i="9"/>
  <c r="V522" i="9"/>
  <c r="V443" i="9"/>
  <c r="V417" i="9"/>
  <c r="V394" i="9"/>
  <c r="V371" i="9"/>
  <c r="V557" i="9"/>
  <c r="V435" i="9"/>
  <c r="V536" i="9"/>
  <c r="V469" i="9"/>
  <c r="V594" i="9"/>
  <c r="V566" i="9"/>
  <c r="V490" i="9"/>
  <c r="V506" i="9"/>
  <c r="V433" i="9"/>
  <c r="V478" i="9"/>
  <c r="V563" i="9"/>
  <c r="V471" i="9"/>
  <c r="V519" i="9"/>
  <c r="V525" i="9"/>
  <c r="V407" i="9"/>
  <c r="V590" i="9"/>
  <c r="V442" i="9"/>
  <c r="V581" i="9"/>
  <c r="V445" i="9"/>
  <c r="V415" i="9"/>
  <c r="V380" i="9"/>
  <c r="V424" i="9"/>
  <c r="V458" i="9"/>
  <c r="V459" i="9"/>
  <c r="V516" i="9"/>
  <c r="V539" i="9"/>
  <c r="V552" i="9"/>
  <c r="V502" i="9"/>
  <c r="V381" i="9"/>
  <c r="V391" i="9"/>
  <c r="V390" i="9"/>
  <c r="V438" i="9"/>
  <c r="V564" i="9"/>
  <c r="V550" i="9"/>
  <c r="V538" i="9"/>
  <c r="V476" i="9"/>
  <c r="V419" i="9"/>
  <c r="V503" i="9"/>
  <c r="V450" i="9"/>
  <c r="V410" i="9"/>
  <c r="V587" i="9"/>
  <c r="V545" i="9"/>
  <c r="V420" i="9"/>
  <c r="V523" i="9"/>
  <c r="V372" i="9"/>
  <c r="V397" i="9"/>
  <c r="V499" i="9"/>
  <c r="V468" i="9"/>
  <c r="V491" i="9"/>
  <c r="V403" i="9"/>
  <c r="V591" i="9"/>
  <c r="V431" i="9"/>
  <c r="V395" i="9"/>
  <c r="V375" i="9"/>
  <c r="V408" i="9"/>
  <c r="V577" i="9"/>
  <c r="V467" i="9"/>
  <c r="V446" i="9"/>
  <c r="V432" i="9"/>
  <c r="V508" i="9"/>
  <c r="V492" i="9"/>
  <c r="V580" i="9"/>
  <c r="V496" i="9"/>
  <c r="V449" i="9"/>
  <c r="V531" i="9"/>
  <c r="V573" i="9"/>
  <c r="V423" i="9"/>
  <c r="V457" i="9"/>
  <c r="V567" i="9"/>
  <c r="V524" i="9"/>
  <c r="V515" i="9"/>
  <c r="V498" i="9"/>
  <c r="V460" i="9"/>
  <c r="V593" i="9"/>
  <c r="V434" i="9"/>
  <c r="V565" i="9"/>
  <c r="V547" i="9"/>
  <c r="V512" i="9"/>
  <c r="V382" i="9"/>
  <c r="V582" i="9"/>
  <c r="V493" i="9"/>
  <c r="V546" i="9"/>
  <c r="V534" i="9"/>
  <c r="V541" i="9"/>
  <c r="V447" i="9"/>
  <c r="V378" i="9"/>
  <c r="V416" i="9"/>
  <c r="V465" i="9"/>
  <c r="V574" i="9"/>
  <c r="V452" i="9"/>
  <c r="V588" i="9"/>
  <c r="V532" i="9"/>
  <c r="V405" i="9"/>
  <c r="V597" i="9"/>
  <c r="V368" i="9"/>
  <c r="V486" i="9"/>
  <c r="V453" i="9"/>
  <c r="V477" i="9"/>
  <c r="V561" i="9"/>
  <c r="V500" i="9"/>
  <c r="V518" i="9"/>
  <c r="V529" i="9"/>
  <c r="V554" i="9"/>
  <c r="V596" i="9"/>
  <c r="V482" i="9"/>
  <c r="V481" i="9"/>
  <c r="V549" i="9"/>
  <c r="V494" i="9"/>
  <c r="V369" i="9"/>
  <c r="V537" i="9"/>
  <c r="V379" i="9"/>
  <c r="V385" i="9"/>
  <c r="V387" i="9"/>
  <c r="V430" i="9"/>
  <c r="V455" i="9"/>
  <c r="V470" i="9"/>
  <c r="V376" i="9"/>
  <c r="V399" i="9"/>
  <c r="V388" i="9"/>
  <c r="V392" i="9"/>
  <c r="V527" i="9"/>
  <c r="V575" i="9"/>
  <c r="V437" i="9"/>
  <c r="V448" i="9"/>
  <c r="V404" i="9"/>
  <c r="V409" i="9"/>
  <c r="V489" i="9"/>
  <c r="V540" i="9"/>
  <c r="V543" i="9"/>
  <c r="V511" i="9"/>
  <c r="V421" i="9"/>
  <c r="V584" i="9"/>
  <c r="V418" i="9"/>
  <c r="V598" i="9"/>
  <c r="V414" i="9"/>
  <c r="V572" i="9"/>
  <c r="V389" i="9"/>
  <c r="V544" i="9"/>
  <c r="V562" i="9"/>
  <c r="V560" i="9"/>
  <c r="V513" i="9"/>
  <c r="V556" i="9"/>
  <c r="V495" i="9"/>
  <c r="V589" i="9"/>
  <c r="V429" i="9"/>
  <c r="V497" i="9"/>
  <c r="V473" i="9"/>
  <c r="V444" i="9"/>
  <c r="V579" i="9"/>
  <c r="V462" i="9"/>
  <c r="V472" i="9"/>
  <c r="V439" i="9"/>
  <c r="V533" i="9"/>
  <c r="V413" i="9"/>
  <c r="V521" i="9"/>
  <c r="V426" i="9"/>
  <c r="V586" i="9"/>
  <c r="V558" i="9"/>
  <c r="V398" i="9"/>
  <c r="V510" i="9"/>
  <c r="V412" i="9"/>
  <c r="V480" i="9"/>
  <c r="V551" i="9"/>
  <c r="V542" i="9"/>
  <c r="V585" i="9"/>
  <c r="V509" i="9"/>
  <c r="V484" i="9"/>
  <c r="V396" i="9"/>
  <c r="V393" i="9"/>
  <c r="V570" i="9"/>
  <c r="V526" i="9"/>
  <c r="V528" i="9"/>
  <c r="V383" i="9"/>
  <c r="V483" i="9"/>
  <c r="V475" i="9"/>
  <c r="V401" i="9"/>
  <c r="V400" i="9"/>
  <c r="V568" i="9"/>
  <c r="V530" i="9"/>
  <c r="V456" i="9"/>
  <c r="V474" i="9"/>
  <c r="V535" i="9"/>
  <c r="V595" i="9"/>
  <c r="V402" i="9"/>
  <c r="V507" i="9"/>
  <c r="I590" i="9"/>
  <c r="I410" i="9"/>
  <c r="I448" i="9"/>
  <c r="I531" i="9"/>
  <c r="I435" i="9"/>
  <c r="I387" i="9"/>
  <c r="I461" i="9"/>
  <c r="I419" i="9"/>
  <c r="I593" i="9"/>
  <c r="I480" i="9"/>
  <c r="I556" i="9"/>
  <c r="I459" i="9"/>
  <c r="I496" i="9"/>
  <c r="I457" i="9"/>
  <c r="I401" i="9"/>
  <c r="I422" i="9"/>
  <c r="I389" i="9"/>
  <c r="I552" i="9"/>
  <c r="I506" i="9"/>
  <c r="I460" i="9"/>
  <c r="I592" i="9"/>
  <c r="I399" i="9"/>
  <c r="I471" i="9"/>
  <c r="I549" i="9"/>
  <c r="I445" i="9"/>
  <c r="I441" i="9"/>
  <c r="I555" i="9"/>
  <c r="I420" i="9"/>
  <c r="I545" i="9"/>
  <c r="I508" i="9"/>
  <c r="I525" i="9"/>
  <c r="I578" i="9"/>
  <c r="I451" i="9"/>
  <c r="I521" i="9"/>
  <c r="I370" i="9"/>
  <c r="I535" i="9"/>
  <c r="I600" i="9"/>
  <c r="I427" i="9"/>
  <c r="I571" i="9"/>
  <c r="I547" i="9"/>
  <c r="I587" i="9"/>
  <c r="I380" i="9"/>
  <c r="I416" i="9"/>
  <c r="I417" i="9"/>
  <c r="I518" i="9"/>
  <c r="I404" i="9"/>
  <c r="I418" i="9"/>
  <c r="I391" i="9"/>
  <c r="I462" i="9"/>
  <c r="I411" i="9"/>
  <c r="I528" i="9"/>
  <c r="I472" i="9"/>
  <c r="I540" i="9"/>
  <c r="I372" i="9"/>
  <c r="I585" i="9"/>
  <c r="I548" i="9"/>
  <c r="I379" i="9"/>
  <c r="I563" i="9"/>
  <c r="I475" i="9"/>
  <c r="I374" i="9"/>
  <c r="I479" i="9"/>
  <c r="I595" i="9"/>
  <c r="I458" i="9"/>
  <c r="I407" i="9"/>
  <c r="I486" i="9"/>
  <c r="I378" i="9"/>
  <c r="I469" i="9"/>
  <c r="I559" i="9"/>
  <c r="I554" i="9"/>
  <c r="I453" i="9"/>
  <c r="I430" i="9"/>
  <c r="I468" i="9"/>
  <c r="I504" i="9"/>
  <c r="I465" i="9"/>
  <c r="I534" i="9"/>
  <c r="I591" i="9"/>
  <c r="I393" i="9"/>
  <c r="I564" i="9"/>
  <c r="I412" i="9"/>
  <c r="I447" i="9"/>
  <c r="I584" i="9"/>
  <c r="I599" i="9"/>
  <c r="I596" i="9"/>
  <c r="I392" i="9"/>
  <c r="I406" i="9"/>
  <c r="I537" i="9"/>
  <c r="I557" i="9"/>
  <c r="I526" i="9"/>
  <c r="I532" i="9"/>
  <c r="I539" i="9"/>
  <c r="I425" i="9"/>
  <c r="I570" i="9"/>
  <c r="I581" i="9"/>
  <c r="I423" i="9"/>
  <c r="I470" i="9"/>
  <c r="I481" i="9"/>
  <c r="I568" i="9"/>
  <c r="I485" i="9"/>
  <c r="I515" i="9"/>
  <c r="I523" i="9"/>
  <c r="I450" i="9"/>
  <c r="I500" i="9"/>
  <c r="I373" i="9"/>
  <c r="I487" i="9"/>
  <c r="I589" i="9"/>
  <c r="I369" i="9"/>
  <c r="I474" i="9"/>
  <c r="I429" i="9"/>
  <c r="I527" i="9"/>
  <c r="I408" i="9"/>
  <c r="I371" i="9"/>
  <c r="I566" i="9"/>
  <c r="I403" i="9"/>
  <c r="I560" i="9"/>
  <c r="I424" i="9"/>
  <c r="I517" i="9"/>
  <c r="I553" i="9"/>
  <c r="I439" i="9"/>
  <c r="I510" i="9"/>
  <c r="I409" i="9"/>
  <c r="I442" i="9"/>
  <c r="I509" i="9"/>
  <c r="I516" i="9"/>
  <c r="I464" i="9"/>
  <c r="I454" i="9"/>
  <c r="I432" i="9"/>
  <c r="I544" i="9"/>
  <c r="I449" i="9"/>
  <c r="I505" i="9"/>
  <c r="I437" i="9"/>
  <c r="I381" i="9"/>
  <c r="I396" i="9"/>
  <c r="I507" i="9"/>
  <c r="I484" i="9"/>
  <c r="I395" i="9"/>
  <c r="I529" i="9"/>
  <c r="I386" i="9"/>
  <c r="I501" i="9"/>
  <c r="I542" i="9"/>
  <c r="I368" i="9"/>
  <c r="I478" i="9"/>
  <c r="I421" i="9"/>
  <c r="I497" i="9"/>
  <c r="I582" i="9"/>
  <c r="I402" i="9"/>
  <c r="I426" i="9"/>
  <c r="I400" i="9"/>
  <c r="I546" i="9"/>
  <c r="I377" i="9"/>
  <c r="I576" i="9"/>
  <c r="I444" i="9"/>
  <c r="I494" i="9"/>
  <c r="I579" i="9"/>
  <c r="I586" i="9"/>
  <c r="I533" i="9"/>
  <c r="I522" i="9"/>
  <c r="I495" i="9"/>
  <c r="I455" i="9"/>
  <c r="I562" i="9"/>
  <c r="I594" i="9"/>
  <c r="I446" i="9"/>
  <c r="I492" i="9"/>
  <c r="I466" i="9"/>
  <c r="I538" i="9"/>
  <c r="I520" i="9"/>
  <c r="I502" i="9"/>
  <c r="I415" i="9"/>
  <c r="I477" i="9"/>
  <c r="I476" i="9"/>
  <c r="I473" i="9"/>
  <c r="I569" i="9"/>
  <c r="I541" i="9"/>
  <c r="I456" i="9"/>
  <c r="I388" i="9"/>
  <c r="I382" i="9"/>
  <c r="I574" i="9"/>
  <c r="I436" i="9"/>
  <c r="I577" i="9"/>
  <c r="I385" i="9"/>
  <c r="I524" i="9"/>
  <c r="I498" i="9"/>
  <c r="I491" i="9"/>
  <c r="I583" i="9"/>
  <c r="I443" i="9"/>
  <c r="I376" i="9"/>
  <c r="I572" i="9"/>
  <c r="I530" i="9"/>
  <c r="I463" i="9"/>
  <c r="I514" i="9"/>
  <c r="I565" i="9"/>
  <c r="I397" i="9"/>
  <c r="I575" i="9"/>
  <c r="I488" i="9"/>
  <c r="I499" i="9"/>
  <c r="I384" i="9"/>
  <c r="I573" i="9"/>
  <c r="I440" i="9"/>
  <c r="I490" i="9"/>
  <c r="I489" i="9"/>
  <c r="I398" i="9"/>
  <c r="I561" i="9"/>
  <c r="I394" i="9"/>
  <c r="I567" i="9"/>
  <c r="I550" i="9"/>
  <c r="I390" i="9"/>
  <c r="I434" i="9"/>
  <c r="I413" i="9"/>
  <c r="I383" i="9"/>
  <c r="I513" i="9"/>
  <c r="I433" i="9"/>
  <c r="I543" i="9"/>
  <c r="I482" i="9"/>
  <c r="I493" i="9"/>
  <c r="I598" i="9"/>
  <c r="I438" i="9"/>
  <c r="I428" i="9"/>
  <c r="I452" i="9"/>
  <c r="I551" i="9"/>
  <c r="I511" i="9"/>
  <c r="I588" i="9"/>
  <c r="I375" i="9"/>
  <c r="I405" i="9"/>
  <c r="I483" i="9"/>
  <c r="I580" i="9"/>
  <c r="I536" i="9"/>
  <c r="I519" i="9"/>
  <c r="I431" i="9"/>
  <c r="I512" i="9"/>
  <c r="I558" i="9"/>
  <c r="I414" i="9"/>
  <c r="I467" i="9"/>
  <c r="I503" i="9"/>
  <c r="I597" i="9"/>
  <c r="Y556" i="9"/>
  <c r="Y487" i="9"/>
  <c r="Y497" i="9"/>
  <c r="Y393" i="9"/>
  <c r="Y598" i="9"/>
  <c r="Y457" i="9"/>
  <c r="Y533" i="9"/>
  <c r="Y471" i="9"/>
  <c r="Y588" i="9"/>
  <c r="Y380" i="9"/>
  <c r="Y465" i="9"/>
  <c r="Y462" i="9"/>
  <c r="Y488" i="9"/>
  <c r="Y593" i="9"/>
  <c r="Y420" i="9"/>
  <c r="Y381" i="9"/>
  <c r="Y395" i="9"/>
  <c r="Y372" i="9"/>
  <c r="Y474" i="9"/>
  <c r="Y451" i="9"/>
  <c r="Y371" i="9"/>
  <c r="Y425" i="9"/>
  <c r="Y531" i="9"/>
  <c r="Y373" i="9"/>
  <c r="Y492" i="9"/>
  <c r="Y595" i="9"/>
  <c r="Y402" i="9"/>
  <c r="Y418" i="9"/>
  <c r="Y447" i="9"/>
  <c r="Y526" i="9"/>
  <c r="Y580" i="9"/>
  <c r="Y439" i="9"/>
  <c r="Y590" i="9"/>
  <c r="Y383" i="9"/>
  <c r="Y421" i="9"/>
  <c r="Y485" i="9"/>
  <c r="Y541" i="9"/>
  <c r="Y521" i="9"/>
  <c r="Y520" i="9"/>
  <c r="Y540" i="9"/>
  <c r="Y506" i="9"/>
  <c r="Y512" i="9"/>
  <c r="Y390" i="9"/>
  <c r="Y600" i="9"/>
  <c r="Y424" i="9"/>
  <c r="Y547" i="9"/>
  <c r="Y405" i="9"/>
  <c r="Y392" i="9"/>
  <c r="Y466" i="9"/>
  <c r="Y514" i="9"/>
  <c r="Y535" i="9"/>
  <c r="Y449" i="9"/>
  <c r="Y428" i="9"/>
  <c r="Y581" i="9"/>
  <c r="Y596" i="9"/>
  <c r="Y491" i="9"/>
  <c r="Y482" i="9"/>
  <c r="Y411" i="9"/>
  <c r="Y419" i="9"/>
  <c r="Y502" i="9"/>
  <c r="Y566" i="9"/>
  <c r="Y450" i="9"/>
  <c r="Y553" i="9"/>
  <c r="Y410" i="9"/>
  <c r="Y584" i="9"/>
  <c r="Y508" i="9"/>
  <c r="Y469" i="9"/>
  <c r="Y567" i="9"/>
  <c r="Y440" i="9"/>
  <c r="Y436" i="9"/>
  <c r="Y557" i="9"/>
  <c r="Y435" i="9"/>
  <c r="Y480" i="9"/>
  <c r="Y558" i="9"/>
  <c r="Y500" i="9"/>
  <c r="Y478" i="9"/>
  <c r="Y548" i="9"/>
  <c r="Y499" i="9"/>
  <c r="Y564" i="9"/>
  <c r="Y549" i="9"/>
  <c r="Y460" i="9"/>
  <c r="Y576" i="9"/>
  <c r="Y493" i="9"/>
  <c r="Y524" i="9"/>
  <c r="Y560" i="9"/>
  <c r="Y516" i="9"/>
  <c r="Y585" i="9"/>
  <c r="Y406" i="9"/>
  <c r="Y563" i="9"/>
  <c r="Y456" i="9"/>
  <c r="Y433" i="9"/>
  <c r="Y523" i="9"/>
  <c r="Y430" i="9"/>
  <c r="Y445" i="9"/>
  <c r="Y423" i="9"/>
  <c r="Y414" i="9"/>
  <c r="Y473" i="9"/>
  <c r="Y539" i="9"/>
  <c r="Y468" i="9"/>
  <c r="Y434" i="9"/>
  <c r="Y597" i="9"/>
  <c r="Y515" i="9"/>
  <c r="Y507" i="9"/>
  <c r="Y427" i="9"/>
  <c r="Y568" i="9"/>
  <c r="Y587" i="9"/>
  <c r="Y534" i="9"/>
  <c r="Y379" i="9"/>
  <c r="Y527" i="9"/>
  <c r="Y458" i="9"/>
  <c r="Y386" i="9"/>
  <c r="Y399" i="9"/>
  <c r="Y503" i="9"/>
  <c r="Y441" i="9"/>
  <c r="Y522" i="9"/>
  <c r="Y498" i="9"/>
  <c r="Y586" i="9"/>
  <c r="Y400" i="9"/>
  <c r="Y565" i="9"/>
  <c r="Y416" i="9"/>
  <c r="Y408" i="9"/>
  <c r="Y529" i="9"/>
  <c r="Y446" i="9"/>
  <c r="Y561" i="9"/>
  <c r="Y599" i="9"/>
  <c r="Y432" i="9"/>
  <c r="Y431" i="9"/>
  <c r="Y422" i="9"/>
  <c r="Y461" i="9"/>
  <c r="Y443" i="9"/>
  <c r="Y550" i="9"/>
  <c r="Y409" i="9"/>
  <c r="Y552" i="9"/>
  <c r="Y559" i="9"/>
  <c r="Y464" i="9"/>
  <c r="Y467" i="9"/>
  <c r="Y513" i="9"/>
  <c r="Y562" i="9"/>
  <c r="Y543" i="9"/>
  <c r="Y505" i="9"/>
  <c r="Y572" i="9"/>
  <c r="Y377" i="9"/>
  <c r="Y555" i="9"/>
  <c r="Y429" i="9"/>
  <c r="Y470" i="9"/>
  <c r="Y437" i="9"/>
  <c r="Y544" i="9"/>
  <c r="Y489" i="9"/>
  <c r="Y538" i="9"/>
  <c r="Y481" i="9"/>
  <c r="Y536" i="9"/>
  <c r="Y398" i="9"/>
  <c r="Y532" i="9"/>
  <c r="Y510" i="9"/>
  <c r="Y490" i="9"/>
  <c r="Y368" i="9"/>
  <c r="Y504" i="9"/>
  <c r="Y385" i="9"/>
  <c r="Y417" i="9"/>
  <c r="Y494" i="9"/>
  <c r="Y479" i="9"/>
  <c r="Y382" i="9"/>
  <c r="Y495" i="9"/>
  <c r="Y528" i="9"/>
  <c r="Y517" i="9"/>
  <c r="Y388" i="9"/>
  <c r="Y403" i="9"/>
  <c r="Y537" i="9"/>
  <c r="Y407" i="9"/>
  <c r="Y578" i="9"/>
  <c r="Y391" i="9"/>
  <c r="Y511" i="9"/>
  <c r="Y476" i="9"/>
  <c r="Y387" i="9"/>
  <c r="Y554" i="9"/>
  <c r="Y397" i="9"/>
  <c r="Y484" i="9"/>
  <c r="Y448" i="9"/>
  <c r="Y455" i="9"/>
  <c r="Y374" i="9"/>
  <c r="Y404" i="9"/>
  <c r="Y542" i="9"/>
  <c r="Y591" i="9"/>
  <c r="Y509" i="9"/>
  <c r="Y546" i="9"/>
  <c r="Y459" i="9"/>
  <c r="Y570" i="9"/>
  <c r="Y575" i="9"/>
  <c r="Y413" i="9"/>
  <c r="Y442" i="9"/>
  <c r="Y412" i="9"/>
  <c r="Y483" i="9"/>
  <c r="Y394" i="9"/>
  <c r="Y438" i="9"/>
  <c r="Y475" i="9"/>
  <c r="Y582" i="9"/>
  <c r="Y384" i="9"/>
  <c r="Y453" i="9"/>
  <c r="Y525" i="9"/>
  <c r="Y477" i="9"/>
  <c r="Y396" i="9"/>
  <c r="Y519" i="9"/>
  <c r="Y530" i="9"/>
  <c r="Y594" i="9"/>
  <c r="Y589" i="9"/>
  <c r="Y592" i="9"/>
  <c r="Y472" i="9"/>
  <c r="Y401" i="9"/>
  <c r="Y577" i="9"/>
  <c r="Y452" i="9"/>
  <c r="Y444" i="9"/>
  <c r="Y378" i="9"/>
  <c r="Y579" i="9"/>
  <c r="Y573" i="9"/>
  <c r="Y583" i="9"/>
  <c r="Y369" i="9"/>
  <c r="Y551" i="9"/>
  <c r="Y415" i="9"/>
  <c r="Y518" i="9"/>
  <c r="Y463" i="9"/>
  <c r="Y501" i="9"/>
  <c r="Y454" i="9"/>
  <c r="Y376" i="9"/>
  <c r="Y545" i="9"/>
  <c r="Y486" i="9"/>
  <c r="Y571" i="9"/>
  <c r="Y389" i="9"/>
  <c r="Y370" i="9"/>
  <c r="Y426" i="9"/>
  <c r="Y375" i="9"/>
  <c r="Y574" i="9"/>
  <c r="Y569" i="9"/>
  <c r="Y496" i="9"/>
  <c r="K407" i="9"/>
  <c r="K382" i="9"/>
  <c r="K479" i="9"/>
  <c r="K383" i="9"/>
  <c r="K375" i="9"/>
  <c r="K544" i="9"/>
  <c r="K462" i="9"/>
  <c r="K529" i="9"/>
  <c r="K537" i="9"/>
  <c r="K577" i="9"/>
  <c r="K510" i="9"/>
  <c r="K429" i="9"/>
  <c r="K387" i="9"/>
  <c r="K503" i="9"/>
  <c r="K590" i="9"/>
  <c r="K585" i="9"/>
  <c r="K472" i="9"/>
  <c r="K499" i="9"/>
  <c r="K431" i="9"/>
  <c r="K520" i="9"/>
  <c r="K539" i="9"/>
  <c r="K468" i="9"/>
  <c r="K579" i="9"/>
  <c r="K381" i="9"/>
  <c r="K581" i="9"/>
  <c r="K371" i="9"/>
  <c r="K571" i="9"/>
  <c r="K589" i="9"/>
  <c r="K574" i="9"/>
  <c r="K549" i="9"/>
  <c r="K459" i="9"/>
  <c r="K437" i="9"/>
  <c r="K469" i="9"/>
  <c r="K458" i="9"/>
  <c r="K386" i="9"/>
  <c r="K467" i="9"/>
  <c r="K432" i="9"/>
  <c r="K547" i="9"/>
  <c r="K461" i="9"/>
  <c r="K389" i="9"/>
  <c r="K453" i="9"/>
  <c r="K572" i="9"/>
  <c r="K414" i="9"/>
  <c r="K508" i="9"/>
  <c r="K421" i="9"/>
  <c r="K586" i="9"/>
  <c r="K372" i="9"/>
  <c r="K433" i="9"/>
  <c r="K587" i="9"/>
  <c r="K463" i="9"/>
  <c r="K569" i="9"/>
  <c r="K505" i="9"/>
  <c r="K456" i="9"/>
  <c r="K439" i="9"/>
  <c r="K487" i="9"/>
  <c r="K435" i="9"/>
  <c r="K409" i="9"/>
  <c r="K478" i="9"/>
  <c r="K543" i="9"/>
  <c r="K388" i="9"/>
  <c r="K515" i="9"/>
  <c r="K521" i="9"/>
  <c r="K443" i="9"/>
  <c r="K548" i="9"/>
  <c r="K384" i="9"/>
  <c r="K570" i="9"/>
  <c r="K599" i="9"/>
  <c r="K440" i="9"/>
  <c r="K488" i="9"/>
  <c r="K411" i="9"/>
  <c r="K445" i="9"/>
  <c r="K598" i="9"/>
  <c r="K460" i="9"/>
  <c r="K513" i="9"/>
  <c r="K368" i="9"/>
  <c r="K492" i="9"/>
  <c r="K531" i="9"/>
  <c r="K556" i="9"/>
  <c r="K490" i="9"/>
  <c r="K465" i="9"/>
  <c r="K551" i="9"/>
  <c r="K553" i="9"/>
  <c r="K525" i="9"/>
  <c r="K483" i="9"/>
  <c r="K509" i="9"/>
  <c r="K457" i="9"/>
  <c r="K447" i="9"/>
  <c r="K392" i="9"/>
  <c r="K369" i="9"/>
  <c r="K455" i="9"/>
  <c r="K413" i="9"/>
  <c r="K562" i="9"/>
  <c r="K545" i="9"/>
  <c r="K398" i="9"/>
  <c r="K535" i="9"/>
  <c r="K495" i="9"/>
  <c r="K588" i="9"/>
  <c r="K594" i="9"/>
  <c r="K516" i="9"/>
  <c r="K416" i="9"/>
  <c r="K526" i="9"/>
  <c r="K560" i="9"/>
  <c r="K441" i="9"/>
  <c r="K451" i="9"/>
  <c r="K448" i="9"/>
  <c r="K486" i="9"/>
  <c r="K444" i="9"/>
  <c r="K596" i="9"/>
  <c r="K532" i="9"/>
  <c r="K474" i="9"/>
  <c r="K555" i="9"/>
  <c r="K470" i="9"/>
  <c r="K507" i="9"/>
  <c r="K377" i="9"/>
  <c r="K452" i="9"/>
  <c r="K391" i="9"/>
  <c r="K573" i="9"/>
  <c r="K428" i="9"/>
  <c r="K583" i="9"/>
  <c r="K393" i="9"/>
  <c r="K518" i="9"/>
  <c r="K422" i="9"/>
  <c r="K541" i="9"/>
  <c r="K380" i="9"/>
  <c r="K427" i="9"/>
  <c r="K538" i="9"/>
  <c r="K546" i="9"/>
  <c r="K552" i="9"/>
  <c r="K600" i="9"/>
  <c r="K405" i="9"/>
  <c r="K396" i="9"/>
  <c r="K517" i="9"/>
  <c r="K373" i="9"/>
  <c r="K489" i="9"/>
  <c r="K412" i="9"/>
  <c r="K557" i="9"/>
  <c r="K482" i="9"/>
  <c r="K477" i="9"/>
  <c r="K449" i="9"/>
  <c r="K578" i="9"/>
  <c r="K419" i="9"/>
  <c r="K418" i="9"/>
  <c r="K595" i="9"/>
  <c r="K464" i="9"/>
  <c r="K592" i="9"/>
  <c r="K498" i="9"/>
  <c r="K385" i="9"/>
  <c r="K591" i="9"/>
  <c r="K395" i="9"/>
  <c r="K530" i="9"/>
  <c r="K582" i="9"/>
  <c r="K564" i="9"/>
  <c r="K500" i="9"/>
  <c r="K370" i="9"/>
  <c r="K423" i="9"/>
  <c r="K550" i="9"/>
  <c r="K512" i="9"/>
  <c r="K563" i="9"/>
  <c r="K494" i="9"/>
  <c r="K568" i="9"/>
  <c r="K408" i="9"/>
  <c r="K376" i="9"/>
  <c r="K593" i="9"/>
  <c r="K415" i="9"/>
  <c r="K485" i="9"/>
  <c r="K442" i="9"/>
  <c r="K528" i="9"/>
  <c r="K511" i="9"/>
  <c r="K491" i="9"/>
  <c r="K565" i="9"/>
  <c r="K454" i="9"/>
  <c r="K584" i="9"/>
  <c r="K403" i="9"/>
  <c r="K420" i="9"/>
  <c r="K378" i="9"/>
  <c r="K446" i="9"/>
  <c r="K519" i="9"/>
  <c r="K497" i="9"/>
  <c r="K402" i="9"/>
  <c r="K401" i="9"/>
  <c r="K597" i="9"/>
  <c r="K399" i="9"/>
  <c r="K502" i="9"/>
  <c r="K567" i="9"/>
  <c r="K575" i="9"/>
  <c r="K434" i="9"/>
  <c r="K473" i="9"/>
  <c r="K410" i="9"/>
  <c r="K436" i="9"/>
  <c r="K466" i="9"/>
  <c r="K536" i="9"/>
  <c r="K481" i="9"/>
  <c r="K524" i="9"/>
  <c r="K450" i="9"/>
  <c r="K523" i="9"/>
  <c r="K533" i="9"/>
  <c r="K475" i="9"/>
  <c r="K580" i="9"/>
  <c r="K514" i="9"/>
  <c r="K374" i="9"/>
  <c r="K390" i="9"/>
  <c r="K540" i="9"/>
  <c r="K506" i="9"/>
  <c r="K493" i="9"/>
  <c r="K425" i="9"/>
  <c r="K561" i="9"/>
  <c r="K424" i="9"/>
  <c r="K476" i="9"/>
  <c r="K576" i="9"/>
  <c r="K400" i="9"/>
  <c r="K394" i="9"/>
  <c r="K522" i="9"/>
  <c r="K397" i="9"/>
  <c r="K438" i="9"/>
  <c r="K501" i="9"/>
  <c r="K504" i="9"/>
  <c r="K554" i="9"/>
  <c r="K559" i="9"/>
  <c r="K480" i="9"/>
  <c r="K558" i="9"/>
  <c r="K542" i="9"/>
  <c r="K404" i="9"/>
  <c r="K496" i="9"/>
  <c r="K406" i="9"/>
  <c r="K426" i="9"/>
  <c r="K379" i="9"/>
  <c r="K527" i="9"/>
  <c r="K534" i="9"/>
  <c r="K471" i="9"/>
  <c r="K417" i="9"/>
  <c r="K430" i="9"/>
  <c r="K566" i="9"/>
  <c r="K484" i="9"/>
  <c r="E443" i="10" a="1"/>
  <c r="F576" i="1"/>
  <c r="F582" i="1"/>
  <c r="F588" i="1"/>
  <c r="F594" i="1"/>
  <c r="F600" i="1"/>
  <c r="F606" i="1"/>
  <c r="F612" i="1"/>
  <c r="F618" i="1"/>
  <c r="F624" i="1"/>
  <c r="F630" i="1"/>
  <c r="F636" i="1"/>
  <c r="F639" i="1"/>
  <c r="F642" i="1"/>
  <c r="F645" i="1"/>
  <c r="F648" i="1"/>
  <c r="F651" i="1"/>
  <c r="J441" i="9"/>
  <c r="J488" i="9"/>
  <c r="J533" i="9"/>
  <c r="J454" i="9"/>
  <c r="J598" i="9"/>
  <c r="J437" i="9"/>
  <c r="J591" i="9"/>
  <c r="J391" i="9"/>
  <c r="J443" i="9"/>
  <c r="J472" i="9"/>
  <c r="J422" i="9"/>
  <c r="J565" i="9"/>
  <c r="J453" i="9"/>
  <c r="J461" i="9"/>
  <c r="J466" i="9"/>
  <c r="J436" i="9"/>
  <c r="J505" i="9"/>
  <c r="J481" i="9"/>
  <c r="J487" i="9"/>
  <c r="J508" i="9"/>
  <c r="J384" i="9"/>
  <c r="J592" i="9"/>
  <c r="J509" i="9"/>
  <c r="J408" i="9"/>
  <c r="J590" i="9"/>
  <c r="J465" i="9"/>
  <c r="J534" i="9"/>
  <c r="J535" i="9"/>
  <c r="J405" i="9"/>
  <c r="J432" i="9"/>
  <c r="J452" i="9"/>
  <c r="J435" i="9"/>
  <c r="J540" i="9"/>
  <c r="J385" i="9"/>
  <c r="J538" i="9"/>
  <c r="J571" i="9"/>
  <c r="J467" i="9"/>
  <c r="J503" i="9"/>
  <c r="J553" i="9"/>
  <c r="J514" i="9"/>
  <c r="J583" i="9"/>
  <c r="J516" i="9"/>
  <c r="J442" i="9"/>
  <c r="J404" i="9"/>
  <c r="J507" i="9"/>
  <c r="J526" i="9"/>
  <c r="J398" i="9"/>
  <c r="J587" i="9"/>
  <c r="J392" i="9"/>
  <c r="J574" i="9"/>
  <c r="J525" i="9"/>
  <c r="J439" i="9"/>
  <c r="J521" i="9"/>
  <c r="J377" i="9"/>
  <c r="J403" i="9"/>
  <c r="J563" i="9"/>
  <c r="J390" i="9"/>
  <c r="J445" i="9"/>
  <c r="J517" i="9"/>
  <c r="J589" i="9"/>
  <c r="J478" i="9"/>
  <c r="J373" i="9"/>
  <c r="J473" i="9"/>
  <c r="J399" i="9"/>
  <c r="J499" i="9"/>
  <c r="J562" i="9"/>
  <c r="J523" i="9"/>
  <c r="J379" i="9"/>
  <c r="J371" i="9"/>
  <c r="J389" i="9"/>
  <c r="J376" i="9"/>
  <c r="J406" i="9"/>
  <c r="J537" i="9"/>
  <c r="J458" i="9"/>
  <c r="J396" i="9"/>
  <c r="J418" i="9"/>
  <c r="J457" i="9"/>
  <c r="J375" i="9"/>
  <c r="J378" i="9"/>
  <c r="J579" i="9"/>
  <c r="J567" i="9"/>
  <c r="J585" i="9"/>
  <c r="J522" i="9"/>
  <c r="J524" i="9"/>
  <c r="J433" i="9"/>
  <c r="J529" i="9"/>
  <c r="J515" i="9"/>
  <c r="J519" i="9"/>
  <c r="J477" i="9"/>
  <c r="J494" i="9"/>
  <c r="J425" i="9"/>
  <c r="J483" i="9"/>
  <c r="J596" i="9"/>
  <c r="J518" i="9"/>
  <c r="J569" i="9"/>
  <c r="J440" i="9"/>
  <c r="J586" i="9"/>
  <c r="J502" i="9"/>
  <c r="J420" i="9"/>
  <c r="J492" i="9"/>
  <c r="J486" i="9"/>
  <c r="J372" i="9"/>
  <c r="J449" i="9"/>
  <c r="J555" i="9"/>
  <c r="J450" i="9"/>
  <c r="J388" i="9"/>
  <c r="J497" i="9"/>
  <c r="J421" i="9"/>
  <c r="J560" i="9"/>
  <c r="J476" i="9"/>
  <c r="J394" i="9"/>
  <c r="J511" i="9"/>
  <c r="J459" i="9"/>
  <c r="J578" i="9"/>
  <c r="J544" i="9"/>
  <c r="J551" i="9"/>
  <c r="J484" i="9"/>
  <c r="J559" i="9"/>
  <c r="J557" i="9"/>
  <c r="J594" i="9"/>
  <c r="J564" i="9"/>
  <c r="J520" i="9"/>
  <c r="J573" i="9"/>
  <c r="J471" i="9"/>
  <c r="J451" i="9"/>
  <c r="J431" i="9"/>
  <c r="J491" i="9"/>
  <c r="J558" i="9"/>
  <c r="J475" i="9"/>
  <c r="J380" i="9"/>
  <c r="J400" i="9"/>
  <c r="J580" i="9"/>
  <c r="J531" i="9"/>
  <c r="J536" i="9"/>
  <c r="J419" i="9"/>
  <c r="J381" i="9"/>
  <c r="J541" i="9"/>
  <c r="J545" i="9"/>
  <c r="J593" i="9"/>
  <c r="J411" i="9"/>
  <c r="J493" i="9"/>
  <c r="J414" i="9"/>
  <c r="J504" i="9"/>
  <c r="J407" i="9"/>
  <c r="J402" i="9"/>
  <c r="J532" i="9"/>
  <c r="J576" i="9"/>
  <c r="J528" i="9"/>
  <c r="J470" i="9"/>
  <c r="J500" i="9"/>
  <c r="J556" i="9"/>
  <c r="J426" i="9"/>
  <c r="J549" i="9"/>
  <c r="J415" i="9"/>
  <c r="J506" i="9"/>
  <c r="J374" i="9"/>
  <c r="J588" i="9"/>
  <c r="J428" i="9"/>
  <c r="J423" i="9"/>
  <c r="J501" i="9"/>
  <c r="J489" i="9"/>
  <c r="J527" i="9"/>
  <c r="J468" i="9"/>
  <c r="J530" i="9"/>
  <c r="J464" i="9"/>
  <c r="J546" i="9"/>
  <c r="J474" i="9"/>
  <c r="J485" i="9"/>
  <c r="J512" i="9"/>
  <c r="J498" i="9"/>
  <c r="J510" i="9"/>
  <c r="J369" i="9"/>
  <c r="J409" i="9"/>
  <c r="J480" i="9"/>
  <c r="J575" i="9"/>
  <c r="J413" i="9"/>
  <c r="J550" i="9"/>
  <c r="J455" i="9"/>
  <c r="J547" i="9"/>
  <c r="J462" i="9"/>
  <c r="J542" i="9"/>
  <c r="J429" i="9"/>
  <c r="J599" i="9"/>
  <c r="J554" i="9"/>
  <c r="J368" i="9"/>
  <c r="J566" i="9"/>
  <c r="J568" i="9"/>
  <c r="J397" i="9"/>
  <c r="J427" i="9"/>
  <c r="J370" i="9"/>
  <c r="J395" i="9"/>
  <c r="J446" i="9"/>
  <c r="J416" i="9"/>
  <c r="J543" i="9"/>
  <c r="J495" i="9"/>
  <c r="J482" i="9"/>
  <c r="J438" i="9"/>
  <c r="J410" i="9"/>
  <c r="J401" i="9"/>
  <c r="J479" i="9"/>
  <c r="J434" i="9"/>
  <c r="J387" i="9"/>
  <c r="J383" i="9"/>
  <c r="J463" i="9"/>
  <c r="J496" i="9"/>
  <c r="J513" i="9"/>
  <c r="J490" i="9"/>
  <c r="J447" i="9"/>
  <c r="J597" i="9"/>
  <c r="J572" i="9"/>
  <c r="J456" i="9"/>
  <c r="J430" i="9"/>
  <c r="J444" i="9"/>
  <c r="J600" i="9"/>
  <c r="J448" i="9"/>
  <c r="J548" i="9"/>
  <c r="J393" i="9"/>
  <c r="J382" i="9"/>
  <c r="J412" i="9"/>
  <c r="J561" i="9"/>
  <c r="J386" i="9"/>
  <c r="J539" i="9"/>
  <c r="J595" i="9"/>
  <c r="J469" i="9"/>
  <c r="J570" i="9"/>
  <c r="J582" i="9"/>
  <c r="J584" i="9"/>
  <c r="J577" i="9"/>
  <c r="J424" i="9"/>
  <c r="J552" i="9"/>
  <c r="J460" i="9"/>
  <c r="J417" i="9"/>
  <c r="J581" i="9"/>
  <c r="E450" i="10"/>
  <c r="E456" i="10"/>
  <c r="E154" i="10" a="1"/>
  <c r="E154" i="10" s="1"/>
  <c r="F577" i="1"/>
  <c r="F583" i="1"/>
  <c r="F589" i="1"/>
  <c r="F595" i="1"/>
  <c r="F601" i="1"/>
  <c r="F607" i="1"/>
  <c r="F613" i="1"/>
  <c r="F619" i="1"/>
  <c r="F625" i="1"/>
  <c r="F631" i="1"/>
  <c r="M447" i="9"/>
  <c r="M500" i="9"/>
  <c r="M506" i="9"/>
  <c r="M394" i="9"/>
  <c r="M577" i="9"/>
  <c r="M451" i="9"/>
  <c r="M535" i="9"/>
  <c r="M425" i="9"/>
  <c r="M551" i="9"/>
  <c r="M467" i="9"/>
  <c r="M513" i="9"/>
  <c r="M489" i="9"/>
  <c r="M424" i="9"/>
  <c r="M469" i="9"/>
  <c r="M528" i="9"/>
  <c r="M594" i="9"/>
  <c r="M574" i="9"/>
  <c r="M385" i="9"/>
  <c r="M507" i="9"/>
  <c r="M569" i="9"/>
  <c r="M562" i="9"/>
  <c r="M429" i="9"/>
  <c r="M578" i="9"/>
  <c r="M427" i="9"/>
  <c r="M565" i="9"/>
  <c r="M445" i="9"/>
  <c r="M434" i="9"/>
  <c r="M452" i="9"/>
  <c r="M407" i="9"/>
  <c r="M438" i="9"/>
  <c r="M412" i="9"/>
  <c r="M482" i="9"/>
  <c r="M409" i="9"/>
  <c r="M371" i="9"/>
  <c r="M388" i="9"/>
  <c r="M397" i="9"/>
  <c r="M561" i="9"/>
  <c r="M463" i="9"/>
  <c r="M566" i="9"/>
  <c r="M474" i="9"/>
  <c r="M396" i="9"/>
  <c r="M548" i="9"/>
  <c r="M503" i="9"/>
  <c r="M442" i="9"/>
  <c r="M406" i="9"/>
  <c r="M515" i="9"/>
  <c r="M441" i="9"/>
  <c r="M411" i="9"/>
  <c r="M598" i="9"/>
  <c r="M526" i="9"/>
  <c r="M422" i="9"/>
  <c r="M572" i="9"/>
  <c r="M501" i="9"/>
  <c r="M481" i="9"/>
  <c r="M545" i="9"/>
  <c r="M410" i="9"/>
  <c r="M508" i="9"/>
  <c r="M533" i="9"/>
  <c r="M552" i="9"/>
  <c r="M559" i="9"/>
  <c r="M502" i="9"/>
  <c r="M377" i="9"/>
  <c r="M421" i="9"/>
  <c r="M498" i="9"/>
  <c r="M550" i="9"/>
  <c r="M375" i="9"/>
  <c r="M395" i="9"/>
  <c r="M416" i="9"/>
  <c r="M401" i="9"/>
  <c r="M423" i="9"/>
  <c r="M523" i="9"/>
  <c r="M485" i="9"/>
  <c r="M516" i="9"/>
  <c r="M376" i="9"/>
  <c r="M530" i="9"/>
  <c r="M475" i="9"/>
  <c r="M487" i="9"/>
  <c r="M378" i="9"/>
  <c r="M537" i="9"/>
  <c r="M478" i="9"/>
  <c r="M538" i="9"/>
  <c r="M554" i="9"/>
  <c r="M585" i="9"/>
  <c r="M597" i="9"/>
  <c r="M557" i="9"/>
  <c r="M518" i="9"/>
  <c r="M458" i="9"/>
  <c r="M589" i="9"/>
  <c r="M466" i="9"/>
  <c r="M519" i="9"/>
  <c r="M542" i="9"/>
  <c r="M539" i="9"/>
  <c r="M479" i="9"/>
  <c r="M420" i="9"/>
  <c r="M567" i="9"/>
  <c r="M387" i="9"/>
  <c r="M483" i="9"/>
  <c r="M428" i="9"/>
  <c r="M599" i="9"/>
  <c r="M391" i="9"/>
  <c r="M588" i="9"/>
  <c r="M403" i="9"/>
  <c r="M592" i="9"/>
  <c r="M455" i="9"/>
  <c r="M464" i="9"/>
  <c r="M473" i="9"/>
  <c r="M459" i="9"/>
  <c r="M581" i="9"/>
  <c r="M415" i="9"/>
  <c r="M510" i="9"/>
  <c r="M446" i="9"/>
  <c r="M369" i="9"/>
  <c r="M522" i="9"/>
  <c r="M437" i="9"/>
  <c r="M374" i="9"/>
  <c r="M558" i="9"/>
  <c r="M405" i="9"/>
  <c r="M372" i="9"/>
  <c r="M524" i="9"/>
  <c r="M380" i="9"/>
  <c r="M532" i="9"/>
  <c r="M368" i="9"/>
  <c r="M492" i="9"/>
  <c r="M494" i="9"/>
  <c r="M590" i="9"/>
  <c r="M596" i="9"/>
  <c r="M600" i="9"/>
  <c r="M520" i="9"/>
  <c r="M460" i="9"/>
  <c r="M383" i="9"/>
  <c r="M389" i="9"/>
  <c r="M495" i="9"/>
  <c r="M555" i="9"/>
  <c r="M462" i="9"/>
  <c r="M584" i="9"/>
  <c r="M573" i="9"/>
  <c r="M373" i="9"/>
  <c r="M400" i="9"/>
  <c r="M404" i="9"/>
  <c r="M370" i="9"/>
  <c r="M496" i="9"/>
  <c r="M564" i="9"/>
  <c r="M430" i="9"/>
  <c r="M408" i="9"/>
  <c r="M386" i="9"/>
  <c r="M433" i="9"/>
  <c r="M419" i="9"/>
  <c r="M591" i="9"/>
  <c r="M505" i="9"/>
  <c r="M571" i="9"/>
  <c r="M449" i="9"/>
  <c r="M414" i="9"/>
  <c r="M509" i="9"/>
  <c r="M393" i="9"/>
  <c r="M456" i="9"/>
  <c r="M476" i="9"/>
  <c r="M443" i="9"/>
  <c r="M556" i="9"/>
  <c r="M457" i="9"/>
  <c r="M465" i="9"/>
  <c r="M450" i="9"/>
  <c r="M384" i="9"/>
  <c r="M547" i="9"/>
  <c r="M546" i="9"/>
  <c r="M576" i="9"/>
  <c r="M563" i="9"/>
  <c r="M417" i="9"/>
  <c r="M511" i="9"/>
  <c r="M480" i="9"/>
  <c r="M531" i="9"/>
  <c r="M595" i="9"/>
  <c r="M490" i="9"/>
  <c r="M514" i="9"/>
  <c r="M381" i="9"/>
  <c r="M521" i="9"/>
  <c r="M512" i="9"/>
  <c r="M491" i="9"/>
  <c r="M468" i="9"/>
  <c r="M382" i="9"/>
  <c r="M439" i="9"/>
  <c r="M517" i="9"/>
  <c r="M431" i="9"/>
  <c r="M435" i="9"/>
  <c r="M544" i="9"/>
  <c r="M493" i="9"/>
  <c r="M453" i="9"/>
  <c r="M471" i="9"/>
  <c r="M575" i="9"/>
  <c r="M392" i="9"/>
  <c r="M580" i="9"/>
  <c r="M379" i="9"/>
  <c r="M477" i="9"/>
  <c r="M448" i="9"/>
  <c r="M444" i="9"/>
  <c r="M399" i="9"/>
  <c r="M472" i="9"/>
  <c r="M486" i="9"/>
  <c r="M549" i="9"/>
  <c r="M484" i="9"/>
  <c r="M426" i="9"/>
  <c r="M454" i="9"/>
  <c r="M541" i="9"/>
  <c r="M586" i="9"/>
  <c r="M488" i="9"/>
  <c r="M436" i="9"/>
  <c r="M497" i="9"/>
  <c r="M582" i="9"/>
  <c r="M504" i="9"/>
  <c r="M461" i="9"/>
  <c r="M398" i="9"/>
  <c r="M534" i="9"/>
  <c r="M560" i="9"/>
  <c r="M402" i="9"/>
  <c r="M418" i="9"/>
  <c r="M470" i="9"/>
  <c r="M525" i="9"/>
  <c r="M587" i="9"/>
  <c r="M536" i="9"/>
  <c r="M543" i="9"/>
  <c r="M540" i="9"/>
  <c r="M583" i="9"/>
  <c r="M440" i="9"/>
  <c r="M529" i="9"/>
  <c r="M570" i="9"/>
  <c r="M568" i="9"/>
  <c r="M432" i="9"/>
  <c r="M413" i="9"/>
  <c r="M579" i="9"/>
  <c r="M390" i="9"/>
  <c r="M553" i="9"/>
  <c r="M527" i="9"/>
  <c r="M593" i="9"/>
  <c r="M499" i="9"/>
  <c r="E103" i="10"/>
  <c r="E155" i="10" s="1" a="1"/>
  <c r="E155" i="10" s="1"/>
  <c r="E451" i="10"/>
  <c r="E457" i="10"/>
  <c r="F578" i="1"/>
  <c r="F584" i="1"/>
  <c r="F590" i="1"/>
  <c r="F596" i="1"/>
  <c r="F602" i="1"/>
  <c r="F608" i="1"/>
  <c r="F614" i="1"/>
  <c r="F620" i="1"/>
  <c r="F626" i="1"/>
  <c r="F632" i="1"/>
  <c r="F638" i="1"/>
  <c r="F641" i="1"/>
  <c r="F644" i="1"/>
  <c r="F647" i="1"/>
  <c r="F650" i="1"/>
  <c r="F653" i="1"/>
  <c r="P368" i="9"/>
  <c r="P478" i="9"/>
  <c r="P443" i="9"/>
  <c r="P447" i="9"/>
  <c r="P464" i="9"/>
  <c r="P410" i="9"/>
  <c r="P411" i="9"/>
  <c r="P459" i="9"/>
  <c r="P430" i="9"/>
  <c r="P418" i="9"/>
  <c r="P441" i="9"/>
  <c r="P421" i="9"/>
  <c r="P378" i="9"/>
  <c r="P454" i="9"/>
  <c r="P416" i="9"/>
  <c r="P460" i="9"/>
  <c r="P567" i="9"/>
  <c r="P581" i="9"/>
  <c r="P508" i="9"/>
  <c r="P576" i="9"/>
  <c r="P384" i="9"/>
  <c r="P584" i="9"/>
  <c r="P370" i="9"/>
  <c r="P397" i="9"/>
  <c r="P587" i="9"/>
  <c r="P465" i="9"/>
  <c r="P402" i="9"/>
  <c r="P440" i="9"/>
  <c r="P372" i="9"/>
  <c r="P548" i="9"/>
  <c r="P398" i="9"/>
  <c r="P506" i="9"/>
  <c r="P457" i="9"/>
  <c r="P380" i="9"/>
  <c r="P456" i="9"/>
  <c r="P514" i="9"/>
  <c r="P452" i="9"/>
  <c r="P566" i="9"/>
  <c r="P549" i="9"/>
  <c r="P552" i="9"/>
  <c r="P593" i="9"/>
  <c r="P413" i="9"/>
  <c r="P374" i="9"/>
  <c r="P577" i="9"/>
  <c r="P403" i="9"/>
  <c r="P486" i="9"/>
  <c r="P525" i="9"/>
  <c r="P483" i="9"/>
  <c r="P450" i="9"/>
  <c r="P382" i="9"/>
  <c r="P392" i="9"/>
  <c r="P387" i="9"/>
  <c r="P592" i="9"/>
  <c r="P468" i="9"/>
  <c r="P466" i="9"/>
  <c r="P534" i="9"/>
  <c r="P449" i="9"/>
  <c r="P493" i="9"/>
  <c r="P448" i="9"/>
  <c r="P484" i="9"/>
  <c r="P526" i="9"/>
  <c r="P600" i="9"/>
  <c r="P527" i="9"/>
  <c r="P562" i="9"/>
  <c r="P472" i="9"/>
  <c r="P520" i="9"/>
  <c r="P516" i="9"/>
  <c r="P495" i="9"/>
  <c r="P467" i="9"/>
  <c r="P504" i="9"/>
  <c r="P379" i="9"/>
  <c r="P507" i="9"/>
  <c r="P511" i="9"/>
  <c r="P589" i="9"/>
  <c r="P544" i="9"/>
  <c r="P407" i="9"/>
  <c r="P490" i="9"/>
  <c r="P373" i="9"/>
  <c r="P385" i="9"/>
  <c r="P498" i="9"/>
  <c r="P590" i="9"/>
  <c r="P487" i="9"/>
  <c r="P474" i="9"/>
  <c r="P519" i="9"/>
  <c r="P578" i="9"/>
  <c r="P469" i="9"/>
  <c r="P513" i="9"/>
  <c r="P437" i="9"/>
  <c r="P419" i="9"/>
  <c r="P569" i="9"/>
  <c r="P369" i="9"/>
  <c r="P473" i="9"/>
  <c r="P547" i="9"/>
  <c r="P463" i="9"/>
  <c r="P500" i="9"/>
  <c r="P399" i="9"/>
  <c r="P557" i="9"/>
  <c r="P540" i="9"/>
  <c r="P479" i="9"/>
  <c r="P377" i="9"/>
  <c r="P390" i="9"/>
  <c r="P445" i="9"/>
  <c r="P489" i="9"/>
  <c r="P535" i="9"/>
  <c r="P408" i="9"/>
  <c r="P502" i="9"/>
  <c r="P431" i="9"/>
  <c r="P438" i="9"/>
  <c r="P528" i="9"/>
  <c r="P521" i="9"/>
  <c r="P391" i="9"/>
  <c r="P553" i="9"/>
  <c r="P401" i="9"/>
  <c r="P482" i="9"/>
  <c r="P591" i="9"/>
  <c r="P505" i="9"/>
  <c r="P485" i="9"/>
  <c r="P400" i="9"/>
  <c r="P585" i="9"/>
  <c r="P491" i="9"/>
  <c r="P529" i="9"/>
  <c r="P406" i="9"/>
  <c r="P396" i="9"/>
  <c r="P415" i="9"/>
  <c r="P471" i="9"/>
  <c r="P381" i="9"/>
  <c r="P427" i="9"/>
  <c r="P555" i="9"/>
  <c r="P412" i="9"/>
  <c r="P550" i="9"/>
  <c r="P425" i="9"/>
  <c r="P386" i="9"/>
  <c r="P518" i="9"/>
  <c r="P404" i="9"/>
  <c r="P586" i="9"/>
  <c r="P594" i="9"/>
  <c r="P405" i="9"/>
  <c r="P442" i="9"/>
  <c r="P376" i="9"/>
  <c r="P554" i="9"/>
  <c r="P494" i="9"/>
  <c r="P582" i="9"/>
  <c r="P573" i="9"/>
  <c r="P524" i="9"/>
  <c r="P475" i="9"/>
  <c r="P543" i="9"/>
  <c r="P595" i="9"/>
  <c r="P424" i="9"/>
  <c r="P596" i="9"/>
  <c r="P512" i="9"/>
  <c r="P517" i="9"/>
  <c r="P492" i="9"/>
  <c r="P523" i="9"/>
  <c r="P565" i="9"/>
  <c r="P414" i="9"/>
  <c r="P531" i="9"/>
  <c r="P428" i="9"/>
  <c r="P599" i="9"/>
  <c r="P522" i="9"/>
  <c r="P383" i="9"/>
  <c r="P455" i="9"/>
  <c r="P501" i="9"/>
  <c r="P509" i="9"/>
  <c r="P542" i="9"/>
  <c r="P409" i="9"/>
  <c r="P564" i="9"/>
  <c r="P388" i="9"/>
  <c r="P503" i="9"/>
  <c r="P477" i="9"/>
  <c r="P499" i="9"/>
  <c r="P532" i="9"/>
  <c r="P423" i="9"/>
  <c r="P510" i="9"/>
  <c r="P480" i="9"/>
  <c r="P546" i="9"/>
  <c r="P575" i="9"/>
  <c r="P433" i="9"/>
  <c r="P429" i="9"/>
  <c r="P559" i="9"/>
  <c r="P515" i="9"/>
  <c r="P451" i="9"/>
  <c r="P434" i="9"/>
  <c r="P375" i="9"/>
  <c r="P422" i="9"/>
  <c r="P561" i="9"/>
  <c r="P541" i="9"/>
  <c r="P496" i="9"/>
  <c r="P426" i="9"/>
  <c r="P420" i="9"/>
  <c r="P458" i="9"/>
  <c r="P551" i="9"/>
  <c r="P461" i="9"/>
  <c r="P572" i="9"/>
  <c r="P488" i="9"/>
  <c r="P558" i="9"/>
  <c r="P439" i="9"/>
  <c r="P481" i="9"/>
  <c r="P436" i="9"/>
  <c r="P462" i="9"/>
  <c r="P537" i="9"/>
  <c r="P536" i="9"/>
  <c r="P432" i="9"/>
  <c r="P571" i="9"/>
  <c r="P538" i="9"/>
  <c r="P570" i="9"/>
  <c r="P371" i="9"/>
  <c r="P583" i="9"/>
  <c r="P597" i="9"/>
  <c r="P560" i="9"/>
  <c r="P435" i="9"/>
  <c r="P389" i="9"/>
  <c r="P530" i="9"/>
  <c r="P497" i="9"/>
  <c r="P453" i="9"/>
  <c r="P394" i="9"/>
  <c r="P533" i="9"/>
  <c r="P579" i="9"/>
  <c r="P563" i="9"/>
  <c r="P556" i="9"/>
  <c r="P568" i="9"/>
  <c r="P446" i="9"/>
  <c r="P598" i="9"/>
  <c r="P444" i="9"/>
  <c r="P476" i="9"/>
  <c r="P393" i="9"/>
  <c r="P539" i="9"/>
  <c r="P395" i="9"/>
  <c r="P588" i="9"/>
  <c r="P580" i="9"/>
  <c r="P417" i="9"/>
  <c r="P470" i="9"/>
  <c r="P574" i="9"/>
  <c r="P545" i="9"/>
  <c r="E452" i="10"/>
  <c r="E458" i="10"/>
  <c r="E156" i="10" a="1"/>
  <c r="E156" i="10" s="1"/>
  <c r="Q537" i="9"/>
  <c r="Q405" i="9"/>
  <c r="Q456" i="9"/>
  <c r="Q442" i="9"/>
  <c r="Q488" i="9"/>
  <c r="Q574" i="9"/>
  <c r="Q420" i="9"/>
  <c r="Q553" i="9"/>
  <c r="Q562" i="9"/>
  <c r="Q460" i="9"/>
  <c r="Q378" i="9"/>
  <c r="Q434" i="9"/>
  <c r="Q561" i="9"/>
  <c r="Q433" i="9"/>
  <c r="Q426" i="9"/>
  <c r="Q550" i="9"/>
  <c r="Q505" i="9"/>
  <c r="Q401" i="9"/>
  <c r="Q395" i="9"/>
  <c r="Q381" i="9"/>
  <c r="Q533" i="9"/>
  <c r="Q451" i="9"/>
  <c r="Q409" i="9"/>
  <c r="Q484" i="9"/>
  <c r="Q520" i="9"/>
  <c r="Q583" i="9"/>
  <c r="Q519" i="9"/>
  <c r="Q383" i="9"/>
  <c r="Q570" i="9"/>
  <c r="Q567" i="9"/>
  <c r="Q543" i="9"/>
  <c r="Q448" i="9"/>
  <c r="Q511" i="9"/>
  <c r="Q388" i="9"/>
  <c r="Q512" i="9"/>
  <c r="Q480" i="9"/>
  <c r="Q522" i="9"/>
  <c r="Q467" i="9"/>
  <c r="Q452" i="9"/>
  <c r="Q427" i="9"/>
  <c r="Q476" i="9"/>
  <c r="Q430" i="9"/>
  <c r="Q368" i="9"/>
  <c r="Q592" i="9"/>
  <c r="Q386" i="9"/>
  <c r="Q535" i="9"/>
  <c r="Q475" i="9"/>
  <c r="Q593" i="9"/>
  <c r="Q590" i="9"/>
  <c r="Q423" i="9"/>
  <c r="Q595" i="9"/>
  <c r="Q437" i="9"/>
  <c r="Q436" i="9"/>
  <c r="Q417" i="9"/>
  <c r="Q569" i="9"/>
  <c r="Q385" i="9"/>
  <c r="Q439" i="9"/>
  <c r="Q369" i="9"/>
  <c r="Q527" i="9"/>
  <c r="Q524" i="9"/>
  <c r="Q517" i="9"/>
  <c r="Q525" i="9"/>
  <c r="Q563" i="9"/>
  <c r="Q538" i="9"/>
  <c r="Q586" i="9"/>
  <c r="Q399" i="9"/>
  <c r="Q560" i="9"/>
  <c r="Q568" i="9"/>
  <c r="Q474" i="9"/>
  <c r="Q566" i="9"/>
  <c r="Q600" i="9"/>
  <c r="Q372" i="9"/>
  <c r="Q490" i="9"/>
  <c r="Q392" i="9"/>
  <c r="Q379" i="9"/>
  <c r="Q468" i="9"/>
  <c r="Q552" i="9"/>
  <c r="Q492" i="9"/>
  <c r="Q565" i="9"/>
  <c r="Q542" i="9"/>
  <c r="Q469" i="9"/>
  <c r="Q589" i="9"/>
  <c r="Q523" i="9"/>
  <c r="Q422" i="9"/>
  <c r="Q514" i="9"/>
  <c r="Q396" i="9"/>
  <c r="Q384" i="9"/>
  <c r="Q445" i="9"/>
  <c r="Q500" i="9"/>
  <c r="Q503" i="9"/>
  <c r="Q579" i="9"/>
  <c r="Q582" i="9"/>
  <c r="Q429" i="9"/>
  <c r="Q400" i="9"/>
  <c r="Q499" i="9"/>
  <c r="Q575" i="9"/>
  <c r="Q462" i="9"/>
  <c r="Q463" i="9"/>
  <c r="Q591" i="9"/>
  <c r="Q443" i="9"/>
  <c r="Q415" i="9"/>
  <c r="Q403" i="9"/>
  <c r="Q596" i="9"/>
  <c r="Q528" i="9"/>
  <c r="Q473" i="9"/>
  <c r="Q526" i="9"/>
  <c r="Q380" i="9"/>
  <c r="Q577" i="9"/>
  <c r="Q515" i="9"/>
  <c r="Q541" i="9"/>
  <c r="Q549" i="9"/>
  <c r="Q470" i="9"/>
  <c r="Q487" i="9"/>
  <c r="Q419" i="9"/>
  <c r="Q534" i="9"/>
  <c r="Q410" i="9"/>
  <c r="Q432" i="9"/>
  <c r="Q530" i="9"/>
  <c r="Q466" i="9"/>
  <c r="Q576" i="9"/>
  <c r="Q555" i="9"/>
  <c r="Q421" i="9"/>
  <c r="Q464" i="9"/>
  <c r="Q374" i="9"/>
  <c r="Q394" i="9"/>
  <c r="Q498" i="9"/>
  <c r="Q408" i="9"/>
  <c r="Q404" i="9"/>
  <c r="Q531" i="9"/>
  <c r="Q509" i="9"/>
  <c r="Q493" i="9"/>
  <c r="Q504" i="9"/>
  <c r="Q486" i="9"/>
  <c r="Q554" i="9"/>
  <c r="Q548" i="9"/>
  <c r="Q461" i="9"/>
  <c r="Q398" i="9"/>
  <c r="Q513" i="9"/>
  <c r="Q532" i="9"/>
  <c r="Q435" i="9"/>
  <c r="Q406" i="9"/>
  <c r="Q376" i="9"/>
  <c r="Q440" i="9"/>
  <c r="Q371" i="9"/>
  <c r="Q444" i="9"/>
  <c r="Q546" i="9"/>
  <c r="Q389" i="9"/>
  <c r="Q518" i="9"/>
  <c r="Q536" i="9"/>
  <c r="Q580" i="9"/>
  <c r="Q449" i="9"/>
  <c r="Q516" i="9"/>
  <c r="Q545" i="9"/>
  <c r="Q558" i="9"/>
  <c r="Q521" i="9"/>
  <c r="Q497" i="9"/>
  <c r="Q564" i="9"/>
  <c r="Q477" i="9"/>
  <c r="Q572" i="9"/>
  <c r="Q502" i="9"/>
  <c r="Q414" i="9"/>
  <c r="Q501" i="9"/>
  <c r="Q411" i="9"/>
  <c r="Q588" i="9"/>
  <c r="Q407" i="9"/>
  <c r="Q481" i="9"/>
  <c r="Q450" i="9"/>
  <c r="Q458" i="9"/>
  <c r="Q557" i="9"/>
  <c r="Q375" i="9"/>
  <c r="Q447" i="9"/>
  <c r="Q424" i="9"/>
  <c r="Q397" i="9"/>
  <c r="Q454" i="9"/>
  <c r="Q479" i="9"/>
  <c r="Q425" i="9"/>
  <c r="Q431" i="9"/>
  <c r="Q539" i="9"/>
  <c r="Q455" i="9"/>
  <c r="Q573" i="9"/>
  <c r="Q540" i="9"/>
  <c r="Q489" i="9"/>
  <c r="Q483" i="9"/>
  <c r="Q416" i="9"/>
  <c r="Q446" i="9"/>
  <c r="Q382" i="9"/>
  <c r="Q529" i="9"/>
  <c r="Q597" i="9"/>
  <c r="Q507" i="9"/>
  <c r="Q581" i="9"/>
  <c r="Q584" i="9"/>
  <c r="Q428" i="9"/>
  <c r="Q551" i="9"/>
  <c r="Q599" i="9"/>
  <c r="Q496" i="9"/>
  <c r="Q441" i="9"/>
  <c r="Q438" i="9"/>
  <c r="Q587" i="9"/>
  <c r="Q585" i="9"/>
  <c r="Q495" i="9"/>
  <c r="Q413" i="9"/>
  <c r="Q556" i="9"/>
  <c r="Q391" i="9"/>
  <c r="Q598" i="9"/>
  <c r="Q459" i="9"/>
  <c r="Q377" i="9"/>
  <c r="Q547" i="9"/>
  <c r="Q482" i="9"/>
  <c r="Q594" i="9"/>
  <c r="Q494" i="9"/>
  <c r="Q485" i="9"/>
  <c r="Q578" i="9"/>
  <c r="Q402" i="9"/>
  <c r="Q412" i="9"/>
  <c r="Q457" i="9"/>
  <c r="Q373" i="9"/>
  <c r="Q506" i="9"/>
  <c r="Q370" i="9"/>
  <c r="Q472" i="9"/>
  <c r="Q453" i="9"/>
  <c r="Q491" i="9"/>
  <c r="Q418" i="9"/>
  <c r="Q571" i="9"/>
  <c r="Q510" i="9"/>
  <c r="Q471" i="9"/>
  <c r="Q559" i="9"/>
  <c r="Q465" i="9"/>
  <c r="Q390" i="9"/>
  <c r="Q387" i="9"/>
  <c r="Q393" i="9"/>
  <c r="Q508" i="9"/>
  <c r="Q478" i="9"/>
  <c r="Q544" i="9"/>
  <c r="E150" i="10" a="1"/>
  <c r="E150" i="10" s="1"/>
  <c r="F579" i="1"/>
  <c r="F585" i="1"/>
  <c r="F591" i="1"/>
  <c r="F597" i="1"/>
  <c r="F603" i="1"/>
  <c r="F609" i="1"/>
  <c r="F615" i="1"/>
  <c r="F621" i="1"/>
  <c r="F627" i="1"/>
  <c r="F633" i="1"/>
  <c r="C468" i="9"/>
  <c r="A468" i="9" s="1"/>
  <c r="C448" i="9"/>
  <c r="A448" i="9" s="1"/>
  <c r="C381" i="9"/>
  <c r="A381" i="9" s="1"/>
  <c r="C564" i="9"/>
  <c r="A564" i="9" s="1"/>
  <c r="C496" i="9"/>
  <c r="A496" i="9" s="1"/>
  <c r="C423" i="9"/>
  <c r="A423" i="9" s="1"/>
  <c r="C457" i="9"/>
  <c r="A457" i="9" s="1"/>
  <c r="C515" i="9"/>
  <c r="A515" i="9" s="1"/>
  <c r="C527" i="9"/>
  <c r="A527" i="9" s="1"/>
  <c r="C384" i="9"/>
  <c r="A384" i="9" s="1"/>
  <c r="C586" i="9"/>
  <c r="A586" i="9" s="1"/>
  <c r="C560" i="9"/>
  <c r="A560" i="9" s="1"/>
  <c r="C509" i="9"/>
  <c r="A509" i="9" s="1"/>
  <c r="C561" i="9"/>
  <c r="A561" i="9" s="1"/>
  <c r="C503" i="9"/>
  <c r="A503" i="9" s="1"/>
  <c r="C591" i="9"/>
  <c r="A591" i="9" s="1"/>
  <c r="C542" i="9"/>
  <c r="A542" i="9" s="1"/>
  <c r="C493" i="9"/>
  <c r="A493" i="9" s="1"/>
  <c r="C408" i="9"/>
  <c r="A408" i="9" s="1"/>
  <c r="C405" i="9"/>
  <c r="A405" i="9" s="1"/>
  <c r="C391" i="9"/>
  <c r="A391" i="9" s="1"/>
  <c r="C572" i="9"/>
  <c r="A572" i="9" s="1"/>
  <c r="C498" i="9"/>
  <c r="A498" i="9" s="1"/>
  <c r="C394" i="9"/>
  <c r="A394" i="9" s="1"/>
  <c r="C449" i="9"/>
  <c r="A449" i="9" s="1"/>
  <c r="C453" i="9"/>
  <c r="A453" i="9" s="1"/>
  <c r="C435" i="9"/>
  <c r="A435" i="9" s="1"/>
  <c r="C375" i="9"/>
  <c r="A375" i="9" s="1"/>
  <c r="C466" i="9"/>
  <c r="A466" i="9" s="1"/>
  <c r="C501" i="9"/>
  <c r="A501" i="9" s="1"/>
  <c r="C539" i="9"/>
  <c r="A539" i="9" s="1"/>
  <c r="C465" i="9"/>
  <c r="A465" i="9" s="1"/>
  <c r="C386" i="9"/>
  <c r="A386" i="9" s="1"/>
  <c r="C511" i="9"/>
  <c r="A511" i="9" s="1"/>
  <c r="C451" i="9"/>
  <c r="A451" i="9" s="1"/>
  <c r="C558" i="9"/>
  <c r="A558" i="9" s="1"/>
  <c r="C387" i="9"/>
  <c r="A387" i="9" s="1"/>
  <c r="C390" i="9"/>
  <c r="A390" i="9" s="1"/>
  <c r="C419" i="9"/>
  <c r="A419" i="9" s="1"/>
  <c r="C369" i="9"/>
  <c r="A369" i="9" s="1"/>
  <c r="C476" i="9"/>
  <c r="A476" i="9" s="1"/>
  <c r="C393" i="9"/>
  <c r="A393" i="9" s="1"/>
  <c r="C495" i="9"/>
  <c r="A495" i="9" s="1"/>
  <c r="C489" i="9"/>
  <c r="A489" i="9" s="1"/>
  <c r="C477" i="9"/>
  <c r="A477" i="9" s="1"/>
  <c r="C549" i="9"/>
  <c r="A549" i="9" s="1"/>
  <c r="C517" i="9"/>
  <c r="A517" i="9" s="1"/>
  <c r="C491" i="9"/>
  <c r="A491" i="9" s="1"/>
  <c r="C470" i="9"/>
  <c r="A470" i="9" s="1"/>
  <c r="C592" i="9"/>
  <c r="A592" i="9" s="1"/>
  <c r="C416" i="9"/>
  <c r="A416" i="9" s="1"/>
  <c r="C540" i="9"/>
  <c r="A540" i="9" s="1"/>
  <c r="C584" i="9"/>
  <c r="A584" i="9" s="1"/>
  <c r="C421" i="9"/>
  <c r="A421" i="9" s="1"/>
  <c r="C382" i="9"/>
  <c r="A382" i="9" s="1"/>
  <c r="C420" i="9"/>
  <c r="A420" i="9" s="1"/>
  <c r="C373" i="9"/>
  <c r="A373" i="9" s="1"/>
  <c r="C467" i="9"/>
  <c r="A467" i="9" s="1"/>
  <c r="C500" i="9"/>
  <c r="A500" i="9" s="1"/>
  <c r="C526" i="9"/>
  <c r="A526" i="9" s="1"/>
  <c r="C590" i="9"/>
  <c r="A590" i="9" s="1"/>
  <c r="C450" i="9"/>
  <c r="A450" i="9" s="1"/>
  <c r="C383" i="9"/>
  <c r="A383" i="9" s="1"/>
  <c r="C432" i="9"/>
  <c r="A432" i="9" s="1"/>
  <c r="C490" i="9"/>
  <c r="A490" i="9" s="1"/>
  <c r="C462" i="9"/>
  <c r="A462" i="9" s="1"/>
  <c r="C454" i="9"/>
  <c r="A454" i="9" s="1"/>
  <c r="C494" i="9"/>
  <c r="A494" i="9" s="1"/>
  <c r="C402" i="9"/>
  <c r="A402" i="9" s="1"/>
  <c r="C385" i="9"/>
  <c r="A385" i="9" s="1"/>
  <c r="C521" i="9"/>
  <c r="A521" i="9" s="1"/>
  <c r="C557" i="9"/>
  <c r="A557" i="9" s="1"/>
  <c r="C585" i="9"/>
  <c r="A585" i="9" s="1"/>
  <c r="C481" i="9"/>
  <c r="A481" i="9" s="1"/>
  <c r="C538" i="9"/>
  <c r="A538" i="9" s="1"/>
  <c r="C544" i="9"/>
  <c r="A544" i="9" s="1"/>
  <c r="C459" i="9"/>
  <c r="A459" i="9" s="1"/>
  <c r="C392" i="9"/>
  <c r="A392" i="9" s="1"/>
  <c r="C411" i="9"/>
  <c r="A411" i="9" s="1"/>
  <c r="C516" i="9"/>
  <c r="A516" i="9" s="1"/>
  <c r="C488" i="9"/>
  <c r="A488" i="9" s="1"/>
  <c r="C562" i="9"/>
  <c r="A562" i="9" s="1"/>
  <c r="C414" i="9"/>
  <c r="A414" i="9" s="1"/>
  <c r="C532" i="9"/>
  <c r="A532" i="9" s="1"/>
  <c r="C594" i="9"/>
  <c r="A594" i="9" s="1"/>
  <c r="C478" i="9"/>
  <c r="A478" i="9" s="1"/>
  <c r="C401" i="9"/>
  <c r="A401" i="9" s="1"/>
  <c r="C378" i="9"/>
  <c r="A378" i="9" s="1"/>
  <c r="C446" i="9"/>
  <c r="A446" i="9" s="1"/>
  <c r="C475" i="9"/>
  <c r="A475" i="9" s="1"/>
  <c r="C431" i="9"/>
  <c r="A431" i="9" s="1"/>
  <c r="C533" i="9"/>
  <c r="A533" i="9" s="1"/>
  <c r="C412" i="9"/>
  <c r="A412" i="9" s="1"/>
  <c r="C424" i="9"/>
  <c r="A424" i="9" s="1"/>
  <c r="C543" i="9"/>
  <c r="A543" i="9" s="1"/>
  <c r="C552" i="9"/>
  <c r="A552" i="9" s="1"/>
  <c r="C583" i="9"/>
  <c r="A583" i="9" s="1"/>
  <c r="C551" i="9"/>
  <c r="A551" i="9" s="1"/>
  <c r="C474" i="9"/>
  <c r="A474" i="9" s="1"/>
  <c r="C497" i="9"/>
  <c r="A497" i="9" s="1"/>
  <c r="C415" i="9"/>
  <c r="A415" i="9" s="1"/>
  <c r="C555" i="9"/>
  <c r="A555" i="9" s="1"/>
  <c r="C434" i="9"/>
  <c r="A434" i="9" s="1"/>
  <c r="C578" i="9"/>
  <c r="A578" i="9" s="1"/>
  <c r="C529" i="9"/>
  <c r="A529" i="9" s="1"/>
  <c r="C534" i="9"/>
  <c r="A534" i="9" s="1"/>
  <c r="C573" i="9"/>
  <c r="A573" i="9" s="1"/>
  <c r="C554" i="9"/>
  <c r="A554" i="9" s="1"/>
  <c r="C528" i="9"/>
  <c r="A528" i="9" s="1"/>
  <c r="C443" i="9"/>
  <c r="A443" i="9" s="1"/>
  <c r="C537" i="9"/>
  <c r="A537" i="9" s="1"/>
  <c r="C473" i="9"/>
  <c r="A473" i="9" s="1"/>
  <c r="C510" i="9"/>
  <c r="A510" i="9" s="1"/>
  <c r="C588" i="9"/>
  <c r="A588" i="9" s="1"/>
  <c r="C472" i="9"/>
  <c r="A472" i="9" s="1"/>
  <c r="C569" i="9"/>
  <c r="A569" i="9" s="1"/>
  <c r="C519" i="9"/>
  <c r="A519" i="9" s="1"/>
  <c r="C514" i="9"/>
  <c r="A514" i="9" s="1"/>
  <c r="C556" i="9"/>
  <c r="A556" i="9" s="1"/>
  <c r="C406" i="9"/>
  <c r="A406" i="9" s="1"/>
  <c r="C600" i="9"/>
  <c r="A600" i="9" s="1"/>
  <c r="C545" i="9"/>
  <c r="A545" i="9" s="1"/>
  <c r="C597" i="9"/>
  <c r="A597" i="9" s="1"/>
  <c r="C463" i="9"/>
  <c r="A463" i="9" s="1"/>
  <c r="C484" i="9"/>
  <c r="A484" i="9" s="1"/>
  <c r="C422" i="9"/>
  <c r="A422" i="9" s="1"/>
  <c r="C439" i="9"/>
  <c r="A439" i="9" s="1"/>
  <c r="C563" i="9"/>
  <c r="A563" i="9" s="1"/>
  <c r="C400" i="9"/>
  <c r="A400" i="9" s="1"/>
  <c r="C524" i="9"/>
  <c r="A524" i="9" s="1"/>
  <c r="C581" i="9"/>
  <c r="A581" i="9" s="1"/>
  <c r="C427" i="9"/>
  <c r="A427" i="9" s="1"/>
  <c r="C487" i="9"/>
  <c r="A487" i="9" s="1"/>
  <c r="C565" i="9"/>
  <c r="A565" i="9" s="1"/>
  <c r="C437" i="9"/>
  <c r="A437" i="9" s="1"/>
  <c r="C397" i="9"/>
  <c r="A397" i="9" s="1"/>
  <c r="C442" i="9"/>
  <c r="A442" i="9" s="1"/>
  <c r="C483" i="9"/>
  <c r="A483" i="9" s="1"/>
  <c r="C559" i="9"/>
  <c r="A559" i="9" s="1"/>
  <c r="C374" i="9"/>
  <c r="A374" i="9" s="1"/>
  <c r="C530" i="9"/>
  <c r="A530" i="9" s="1"/>
  <c r="C502" i="9"/>
  <c r="A502" i="9" s="1"/>
  <c r="C403" i="9"/>
  <c r="A403" i="9" s="1"/>
  <c r="C425" i="9"/>
  <c r="A425" i="9" s="1"/>
  <c r="C395" i="9"/>
  <c r="A395" i="9" s="1"/>
  <c r="C541" i="9"/>
  <c r="A541" i="9" s="1"/>
  <c r="C428" i="9"/>
  <c r="A428" i="9" s="1"/>
  <c r="C520" i="9"/>
  <c r="A520" i="9" s="1"/>
  <c r="C505" i="9"/>
  <c r="A505" i="9" s="1"/>
  <c r="C587" i="9"/>
  <c r="A587" i="9" s="1"/>
  <c r="C582" i="9"/>
  <c r="A582" i="9" s="1"/>
  <c r="C566" i="9"/>
  <c r="A566" i="9" s="1"/>
  <c r="C461" i="9"/>
  <c r="A461" i="9" s="1"/>
  <c r="C440" i="9"/>
  <c r="A440" i="9" s="1"/>
  <c r="C430" i="9"/>
  <c r="A430" i="9" s="1"/>
  <c r="C398" i="9"/>
  <c r="A398" i="9" s="1"/>
  <c r="C536" i="9"/>
  <c r="A536" i="9" s="1"/>
  <c r="C407" i="9"/>
  <c r="A407" i="9" s="1"/>
  <c r="C504" i="9"/>
  <c r="A504" i="9" s="1"/>
  <c r="C471" i="9"/>
  <c r="A471" i="9" s="1"/>
  <c r="C455" i="9"/>
  <c r="A455" i="9" s="1"/>
  <c r="C575" i="9"/>
  <c r="A575" i="9" s="1"/>
  <c r="C377" i="9"/>
  <c r="A377" i="9" s="1"/>
  <c r="C445" i="9"/>
  <c r="A445" i="9" s="1"/>
  <c r="C404" i="9"/>
  <c r="A404" i="9" s="1"/>
  <c r="C399" i="9"/>
  <c r="A399" i="9" s="1"/>
  <c r="C479" i="9"/>
  <c r="A479" i="9" s="1"/>
  <c r="C426" i="9"/>
  <c r="A426" i="9" s="1"/>
  <c r="C380" i="9"/>
  <c r="A380" i="9" s="1"/>
  <c r="C429" i="9"/>
  <c r="A429" i="9" s="1"/>
  <c r="C410" i="9"/>
  <c r="A410" i="9" s="1"/>
  <c r="C492" i="9"/>
  <c r="A492" i="9" s="1"/>
  <c r="C486" i="9"/>
  <c r="A486" i="9" s="1"/>
  <c r="C458" i="9"/>
  <c r="A458" i="9" s="1"/>
  <c r="C499" i="9"/>
  <c r="A499" i="9" s="1"/>
  <c r="C589" i="9"/>
  <c r="A589" i="9" s="1"/>
  <c r="C456" i="9"/>
  <c r="A456" i="9" s="1"/>
  <c r="C508" i="9"/>
  <c r="A508" i="9" s="1"/>
  <c r="C389" i="9"/>
  <c r="A389" i="9" s="1"/>
  <c r="C580" i="9"/>
  <c r="A580" i="9" s="1"/>
  <c r="C522" i="9"/>
  <c r="A522" i="9" s="1"/>
  <c r="C593" i="9"/>
  <c r="A593" i="9" s="1"/>
  <c r="C599" i="9"/>
  <c r="A599" i="9" s="1"/>
  <c r="C444" i="9"/>
  <c r="A444" i="9" s="1"/>
  <c r="C550" i="9"/>
  <c r="A550" i="9" s="1"/>
  <c r="C570" i="9"/>
  <c r="A570" i="9" s="1"/>
  <c r="C368" i="9"/>
  <c r="A368" i="9" s="1"/>
  <c r="C376" i="9"/>
  <c r="A376" i="9" s="1"/>
  <c r="C413" i="9"/>
  <c r="A413" i="9" s="1"/>
  <c r="C598" i="9"/>
  <c r="A598" i="9" s="1"/>
  <c r="C576" i="9"/>
  <c r="A576" i="9" s="1"/>
  <c r="C568" i="9"/>
  <c r="A568" i="9" s="1"/>
  <c r="C535" i="9"/>
  <c r="A535" i="9" s="1"/>
  <c r="C371" i="9"/>
  <c r="A371" i="9" s="1"/>
  <c r="C436" i="9"/>
  <c r="A436" i="9" s="1"/>
  <c r="C523" i="9"/>
  <c r="A523" i="9" s="1"/>
  <c r="C531" i="9"/>
  <c r="A531" i="9" s="1"/>
  <c r="C485" i="9"/>
  <c r="A485" i="9" s="1"/>
  <c r="C571" i="9"/>
  <c r="A571" i="9" s="1"/>
  <c r="C548" i="9"/>
  <c r="A548" i="9" s="1"/>
  <c r="C379" i="9"/>
  <c r="A379" i="9" s="1"/>
  <c r="C507" i="9"/>
  <c r="A507" i="9" s="1"/>
  <c r="C433" i="9"/>
  <c r="A433" i="9" s="1"/>
  <c r="C596" i="9"/>
  <c r="A596" i="9" s="1"/>
  <c r="C595" i="9"/>
  <c r="A595" i="9" s="1"/>
  <c r="C579" i="9"/>
  <c r="A579" i="9" s="1"/>
  <c r="C577" i="9"/>
  <c r="A577" i="9" s="1"/>
  <c r="C417" i="9"/>
  <c r="A417" i="9" s="1"/>
  <c r="C513" i="9"/>
  <c r="A513" i="9" s="1"/>
  <c r="C506" i="9"/>
  <c r="A506" i="9" s="1"/>
  <c r="C482" i="9"/>
  <c r="A482" i="9" s="1"/>
  <c r="C553" i="9"/>
  <c r="A553" i="9" s="1"/>
  <c r="C518" i="9"/>
  <c r="A518" i="9" s="1"/>
  <c r="C452" i="9"/>
  <c r="A452" i="9" s="1"/>
  <c r="C567" i="9"/>
  <c r="A567" i="9" s="1"/>
  <c r="C574" i="9"/>
  <c r="A574" i="9" s="1"/>
  <c r="C464" i="9"/>
  <c r="A464" i="9" s="1"/>
  <c r="C396" i="9"/>
  <c r="A396" i="9" s="1"/>
  <c r="C447" i="9"/>
  <c r="A447" i="9" s="1"/>
  <c r="C512" i="9"/>
  <c r="A512" i="9" s="1"/>
  <c r="C370" i="9"/>
  <c r="A370" i="9" s="1"/>
  <c r="C409" i="9"/>
  <c r="A409" i="9" s="1"/>
  <c r="C418" i="9"/>
  <c r="A418" i="9" s="1"/>
  <c r="C460" i="9"/>
  <c r="A460" i="9" s="1"/>
  <c r="C388" i="9"/>
  <c r="A388" i="9" s="1"/>
  <c r="C441" i="9"/>
  <c r="A441" i="9" s="1"/>
  <c r="C546" i="9"/>
  <c r="A546" i="9" s="1"/>
  <c r="C480" i="9"/>
  <c r="A480" i="9" s="1"/>
  <c r="C547" i="9"/>
  <c r="A547" i="9" s="1"/>
  <c r="C438" i="9"/>
  <c r="A438" i="9" s="1"/>
  <c r="C372" i="9"/>
  <c r="A372" i="9" s="1"/>
  <c r="C469" i="9"/>
  <c r="A469" i="9" s="1"/>
  <c r="C525" i="9"/>
  <c r="A525" i="9" s="1"/>
  <c r="R485" i="9"/>
  <c r="R574" i="9"/>
  <c r="R592" i="9"/>
  <c r="R550" i="9"/>
  <c r="R441" i="9"/>
  <c r="R490" i="9"/>
  <c r="R543" i="9"/>
  <c r="R468" i="9"/>
  <c r="R531" i="9"/>
  <c r="R421" i="9"/>
  <c r="R597" i="9"/>
  <c r="R540" i="9"/>
  <c r="R559" i="9"/>
  <c r="R596" i="9"/>
  <c r="R461" i="9"/>
  <c r="R563" i="9"/>
  <c r="R497" i="9"/>
  <c r="R383" i="9"/>
  <c r="R544" i="9"/>
  <c r="R452" i="9"/>
  <c r="R377" i="9"/>
  <c r="R447" i="9"/>
  <c r="R562" i="9"/>
  <c r="R368" i="9"/>
  <c r="R534" i="9"/>
  <c r="R553" i="9"/>
  <c r="R435" i="9"/>
  <c r="R503" i="9"/>
  <c r="R481" i="9"/>
  <c r="R564" i="9"/>
  <c r="R500" i="9"/>
  <c r="R516" i="9"/>
  <c r="R501" i="9"/>
  <c r="R560" i="9"/>
  <c r="R570" i="9"/>
  <c r="R432" i="9"/>
  <c r="R491" i="9"/>
  <c r="R434" i="9"/>
  <c r="R480" i="9"/>
  <c r="R567" i="9"/>
  <c r="R412" i="9"/>
  <c r="R415" i="9"/>
  <c r="R459" i="9"/>
  <c r="R507" i="9"/>
  <c r="R496" i="9"/>
  <c r="R409" i="9"/>
  <c r="R449" i="9"/>
  <c r="R579" i="9"/>
  <c r="R577" i="9"/>
  <c r="R585" i="9"/>
  <c r="R437" i="9"/>
  <c r="R438" i="9"/>
  <c r="R548" i="9"/>
  <c r="R487" i="9"/>
  <c r="R538" i="9"/>
  <c r="R482" i="9"/>
  <c r="R448" i="9"/>
  <c r="R431" i="9"/>
  <c r="R444" i="9"/>
  <c r="R519" i="9"/>
  <c r="R505" i="9"/>
  <c r="R517" i="9"/>
  <c r="R471" i="9"/>
  <c r="R465" i="9"/>
  <c r="R526" i="9"/>
  <c r="R425" i="9"/>
  <c r="R458" i="9"/>
  <c r="R378" i="9"/>
  <c r="R416" i="9"/>
  <c r="R411" i="9"/>
  <c r="R451" i="9"/>
  <c r="R580" i="9"/>
  <c r="R511" i="9"/>
  <c r="R478" i="9"/>
  <c r="R403" i="9"/>
  <c r="R371" i="9"/>
  <c r="R515" i="9"/>
  <c r="R506" i="9"/>
  <c r="R575" i="9"/>
  <c r="R518" i="9"/>
  <c r="R473" i="9"/>
  <c r="R430" i="9"/>
  <c r="R399" i="9"/>
  <c r="R520" i="9"/>
  <c r="R396" i="9"/>
  <c r="R528" i="9"/>
  <c r="R445" i="9"/>
  <c r="R594" i="9"/>
  <c r="R380" i="9"/>
  <c r="R593" i="9"/>
  <c r="R581" i="9"/>
  <c r="R422" i="9"/>
  <c r="R494" i="9"/>
  <c r="R514" i="9"/>
  <c r="R489" i="9"/>
  <c r="R460" i="9"/>
  <c r="R547" i="9"/>
  <c r="R591" i="9"/>
  <c r="R493" i="9"/>
  <c r="R595" i="9"/>
  <c r="R524" i="9"/>
  <c r="R571" i="9"/>
  <c r="R476" i="9"/>
  <c r="R529" i="9"/>
  <c r="R510" i="9"/>
  <c r="R414" i="9"/>
  <c r="R565" i="9"/>
  <c r="R395" i="9"/>
  <c r="R426" i="9"/>
  <c r="R386" i="9"/>
  <c r="R418" i="9"/>
  <c r="R393" i="9"/>
  <c r="R578" i="9"/>
  <c r="R498" i="9"/>
  <c r="R535" i="9"/>
  <c r="R398" i="9"/>
  <c r="R464" i="9"/>
  <c r="R390" i="9"/>
  <c r="R572" i="9"/>
  <c r="R442" i="9"/>
  <c r="R408" i="9"/>
  <c r="R539" i="9"/>
  <c r="R525" i="9"/>
  <c r="R457" i="9"/>
  <c r="R387" i="9"/>
  <c r="R375" i="9"/>
  <c r="R522" i="9"/>
  <c r="R569" i="9"/>
  <c r="R470" i="9"/>
  <c r="R495" i="9"/>
  <c r="R423" i="9"/>
  <c r="R554" i="9"/>
  <c r="R527" i="9"/>
  <c r="R405" i="9"/>
  <c r="R404" i="9"/>
  <c r="R436" i="9"/>
  <c r="R385" i="9"/>
  <c r="R410" i="9"/>
  <c r="R427" i="9"/>
  <c r="R479" i="9"/>
  <c r="R549" i="9"/>
  <c r="R557" i="9"/>
  <c r="R545" i="9"/>
  <c r="R475" i="9"/>
  <c r="R541" i="9"/>
  <c r="R472" i="9"/>
  <c r="R424" i="9"/>
  <c r="R402" i="9"/>
  <c r="R588" i="9"/>
  <c r="R379" i="9"/>
  <c r="R552" i="9"/>
  <c r="R369" i="9"/>
  <c r="R477" i="9"/>
  <c r="R582" i="9"/>
  <c r="R419" i="9"/>
  <c r="R576" i="9"/>
  <c r="R370" i="9"/>
  <c r="R556" i="9"/>
  <c r="R420" i="9"/>
  <c r="R499" i="9"/>
  <c r="R600" i="9"/>
  <c r="R523" i="9"/>
  <c r="R587" i="9"/>
  <c r="R486" i="9"/>
  <c r="R521" i="9"/>
  <c r="R512" i="9"/>
  <c r="R394" i="9"/>
  <c r="R583" i="9"/>
  <c r="R474" i="9"/>
  <c r="R373" i="9"/>
  <c r="R532" i="9"/>
  <c r="R455" i="9"/>
  <c r="R443" i="9"/>
  <c r="R589" i="9"/>
  <c r="R509" i="9"/>
  <c r="R551" i="9"/>
  <c r="R573" i="9"/>
  <c r="R462" i="9"/>
  <c r="R392" i="9"/>
  <c r="R492" i="9"/>
  <c r="R504" i="9"/>
  <c r="R400" i="9"/>
  <c r="R584" i="9"/>
  <c r="R483" i="9"/>
  <c r="R466" i="9"/>
  <c r="R391" i="9"/>
  <c r="R558" i="9"/>
  <c r="R599" i="9"/>
  <c r="R542" i="9"/>
  <c r="R450" i="9"/>
  <c r="R428" i="9"/>
  <c r="R530" i="9"/>
  <c r="R467" i="9"/>
  <c r="R537" i="9"/>
  <c r="R453" i="9"/>
  <c r="R446" i="9"/>
  <c r="R513" i="9"/>
  <c r="R389" i="9"/>
  <c r="R555" i="9"/>
  <c r="R590" i="9"/>
  <c r="R454" i="9"/>
  <c r="R566" i="9"/>
  <c r="R384" i="9"/>
  <c r="R508" i="9"/>
  <c r="R586" i="9"/>
  <c r="R469" i="9"/>
  <c r="R488" i="9"/>
  <c r="R382" i="9"/>
  <c r="R374" i="9"/>
  <c r="R397" i="9"/>
  <c r="R376" i="9"/>
  <c r="R381" i="9"/>
  <c r="R433" i="9"/>
  <c r="R407" i="9"/>
  <c r="R598" i="9"/>
  <c r="R463" i="9"/>
  <c r="R536" i="9"/>
  <c r="R439" i="9"/>
  <c r="R440" i="9"/>
  <c r="R533" i="9"/>
  <c r="R417" i="9"/>
  <c r="R401" i="9"/>
  <c r="R406" i="9"/>
  <c r="R388" i="9"/>
  <c r="R456" i="9"/>
  <c r="R484" i="9"/>
  <c r="R502" i="9"/>
  <c r="R413" i="9"/>
  <c r="R372" i="9"/>
  <c r="R429" i="9"/>
  <c r="R561" i="9"/>
  <c r="R568" i="9"/>
  <c r="R546" i="9"/>
  <c r="E453" i="10"/>
  <c r="E459" i="10"/>
  <c r="E151" i="10" a="1"/>
  <c r="E151" i="10" s="1"/>
  <c r="F574" i="1"/>
  <c r="F580" i="1"/>
  <c r="F586" i="1"/>
  <c r="F592" i="1"/>
  <c r="F598" i="1"/>
  <c r="F604" i="1"/>
  <c r="F610" i="1"/>
  <c r="F616" i="1"/>
  <c r="F622" i="1"/>
  <c r="F628" i="1"/>
  <c r="F634" i="1"/>
  <c r="F637" i="1"/>
  <c r="F640" i="1"/>
  <c r="F643" i="1"/>
  <c r="F646" i="1"/>
  <c r="F649" i="1"/>
  <c r="F652" i="1"/>
  <c r="E566" i="9"/>
  <c r="E448" i="9"/>
  <c r="E375" i="9"/>
  <c r="E520" i="9"/>
  <c r="E502" i="9"/>
  <c r="E482" i="9"/>
  <c r="E408" i="9"/>
  <c r="E529" i="9"/>
  <c r="E530" i="9"/>
  <c r="E419" i="9"/>
  <c r="E406" i="9"/>
  <c r="E377" i="9"/>
  <c r="E571" i="9"/>
  <c r="E372" i="9"/>
  <c r="E548" i="9"/>
  <c r="E546" i="9"/>
  <c r="E509" i="9"/>
  <c r="E545" i="9"/>
  <c r="E539" i="9"/>
  <c r="E534" i="9"/>
  <c r="E465" i="9"/>
  <c r="E390" i="9"/>
  <c r="E393" i="9"/>
  <c r="E463" i="9"/>
  <c r="E476" i="9"/>
  <c r="E374" i="9"/>
  <c r="E424" i="9"/>
  <c r="E578" i="9"/>
  <c r="E500" i="9"/>
  <c r="E398" i="9"/>
  <c r="E583" i="9"/>
  <c r="E600" i="9"/>
  <c r="E570" i="9"/>
  <c r="E378" i="9"/>
  <c r="E569" i="9"/>
  <c r="E410" i="9"/>
  <c r="E447" i="9"/>
  <c r="E594" i="9"/>
  <c r="E417" i="9"/>
  <c r="E543" i="9"/>
  <c r="E598" i="9"/>
  <c r="E591" i="9"/>
  <c r="E449" i="9"/>
  <c r="E491" i="9"/>
  <c r="E421" i="9"/>
  <c r="E572" i="9"/>
  <c r="E568" i="9"/>
  <c r="E507" i="9"/>
  <c r="E369" i="9"/>
  <c r="E472" i="9"/>
  <c r="E389" i="9"/>
  <c r="E455" i="9"/>
  <c r="E379" i="9"/>
  <c r="E523" i="9"/>
  <c r="E490" i="9"/>
  <c r="E489" i="9"/>
  <c r="E518" i="9"/>
  <c r="E596" i="9"/>
  <c r="E382" i="9"/>
  <c r="E432" i="9"/>
  <c r="E422" i="9"/>
  <c r="E470" i="9"/>
  <c r="E466" i="9"/>
  <c r="E396" i="9"/>
  <c r="E436" i="9"/>
  <c r="E481" i="9"/>
  <c r="E493" i="9"/>
  <c r="E586" i="9"/>
  <c r="E456" i="9"/>
  <c r="E487" i="9"/>
  <c r="E462" i="9"/>
  <c r="E512" i="9"/>
  <c r="E386" i="9"/>
  <c r="E385" i="9"/>
  <c r="E383" i="9"/>
  <c r="E528" i="9"/>
  <c r="E574" i="9"/>
  <c r="E580" i="9"/>
  <c r="E434" i="9"/>
  <c r="E446" i="9"/>
  <c r="E445" i="9"/>
  <c r="E384" i="9"/>
  <c r="E401" i="9"/>
  <c r="E461" i="9"/>
  <c r="E519" i="9"/>
  <c r="E524" i="9"/>
  <c r="E511" i="9"/>
  <c r="E595" i="9"/>
  <c r="E506" i="9"/>
  <c r="E494" i="9"/>
  <c r="E561" i="9"/>
  <c r="E376" i="9"/>
  <c r="E453" i="9"/>
  <c r="E450" i="9"/>
  <c r="E460" i="9"/>
  <c r="E554" i="9"/>
  <c r="E557" i="9"/>
  <c r="E404" i="9"/>
  <c r="E415" i="9"/>
  <c r="E555" i="9"/>
  <c r="E564" i="9"/>
  <c r="E526" i="9"/>
  <c r="E464" i="9"/>
  <c r="E405" i="9"/>
  <c r="E443" i="9"/>
  <c r="E440" i="9"/>
  <c r="E444" i="9"/>
  <c r="E510" i="9"/>
  <c r="E426" i="9"/>
  <c r="E576" i="9"/>
  <c r="E496" i="9"/>
  <c r="E411" i="9"/>
  <c r="E562" i="9"/>
  <c r="E469" i="9"/>
  <c r="E474" i="9"/>
  <c r="E515" i="9"/>
  <c r="E573" i="9"/>
  <c r="E504" i="9"/>
  <c r="E473" i="9"/>
  <c r="E593" i="9"/>
  <c r="E454" i="9"/>
  <c r="E579" i="9"/>
  <c r="E551" i="9"/>
  <c r="E597" i="9"/>
  <c r="E423" i="9"/>
  <c r="E499" i="9"/>
  <c r="E413" i="9"/>
  <c r="E563" i="9"/>
  <c r="E538" i="9"/>
  <c r="E585" i="9"/>
  <c r="E589" i="9"/>
  <c r="E527" i="9"/>
  <c r="E513" i="9"/>
  <c r="E420" i="9"/>
  <c r="E542" i="9"/>
  <c r="E395" i="9"/>
  <c r="E503" i="9"/>
  <c r="E380" i="9"/>
  <c r="E429" i="9"/>
  <c r="E371" i="9"/>
  <c r="E475" i="9"/>
  <c r="E488" i="9"/>
  <c r="E501" i="9"/>
  <c r="E442" i="9"/>
  <c r="E587" i="9"/>
  <c r="E451" i="9"/>
  <c r="E431" i="9"/>
  <c r="E582" i="9"/>
  <c r="E435" i="9"/>
  <c r="E559" i="9"/>
  <c r="E581" i="9"/>
  <c r="E381" i="9"/>
  <c r="E479" i="9"/>
  <c r="E459" i="9"/>
  <c r="E535" i="9"/>
  <c r="E522" i="9"/>
  <c r="E532" i="9"/>
  <c r="E498" i="9"/>
  <c r="E391" i="9"/>
  <c r="E541" i="9"/>
  <c r="E495" i="9"/>
  <c r="E560" i="9"/>
  <c r="E458" i="9"/>
  <c r="E552" i="9"/>
  <c r="E428" i="9"/>
  <c r="E565" i="9"/>
  <c r="E471" i="9"/>
  <c r="E514" i="9"/>
  <c r="E433" i="9"/>
  <c r="E547" i="9"/>
  <c r="E407" i="9"/>
  <c r="E590" i="9"/>
  <c r="E508" i="9"/>
  <c r="E533" i="9"/>
  <c r="E437" i="9"/>
  <c r="E485" i="9"/>
  <c r="E537" i="9"/>
  <c r="E525" i="9"/>
  <c r="E457" i="9"/>
  <c r="E412" i="9"/>
  <c r="E387" i="9"/>
  <c r="E416" i="9"/>
  <c r="E584" i="9"/>
  <c r="E418" i="9"/>
  <c r="E592" i="9"/>
  <c r="E439" i="9"/>
  <c r="E556" i="9"/>
  <c r="E521" i="9"/>
  <c r="E388" i="9"/>
  <c r="E517" i="9"/>
  <c r="E516" i="9"/>
  <c r="E430" i="9"/>
  <c r="E397" i="9"/>
  <c r="E368" i="9"/>
  <c r="E505" i="9"/>
  <c r="E486" i="9"/>
  <c r="E392" i="9"/>
  <c r="E373" i="9"/>
  <c r="E402" i="9"/>
  <c r="E452" i="9"/>
  <c r="E553" i="9"/>
  <c r="E550" i="9"/>
  <c r="E480" i="9"/>
  <c r="E438" i="9"/>
  <c r="E370" i="9"/>
  <c r="E575" i="9"/>
  <c r="E467" i="9"/>
  <c r="E394" i="9"/>
  <c r="E549" i="9"/>
  <c r="E577" i="9"/>
  <c r="E478" i="9"/>
  <c r="E599" i="9"/>
  <c r="E414" i="9"/>
  <c r="E540" i="9"/>
  <c r="E477" i="9"/>
  <c r="E558" i="9"/>
  <c r="E441" i="9"/>
  <c r="E400" i="9"/>
  <c r="E483" i="9"/>
  <c r="E484" i="9"/>
  <c r="E567" i="9"/>
  <c r="E544" i="9"/>
  <c r="E497" i="9"/>
  <c r="E425" i="9"/>
  <c r="E399" i="9"/>
  <c r="E409" i="9"/>
  <c r="E427" i="9"/>
  <c r="E588" i="9"/>
  <c r="E492" i="9"/>
  <c r="E536" i="9"/>
  <c r="E531" i="9"/>
  <c r="E468" i="9"/>
  <c r="E403" i="9"/>
  <c r="U567" i="9"/>
  <c r="U462" i="9"/>
  <c r="U525" i="9"/>
  <c r="U585" i="9"/>
  <c r="U502" i="9"/>
  <c r="U487" i="9"/>
  <c r="U516" i="9"/>
  <c r="U405" i="9"/>
  <c r="U376" i="9"/>
  <c r="U495" i="9"/>
  <c r="U574" i="9"/>
  <c r="U445" i="9"/>
  <c r="U552" i="9"/>
  <c r="U446" i="9"/>
  <c r="U569" i="9"/>
  <c r="U513" i="9"/>
  <c r="U592" i="9"/>
  <c r="U391" i="9"/>
  <c r="U568" i="9"/>
  <c r="U426" i="9"/>
  <c r="U412" i="9"/>
  <c r="U490" i="9"/>
  <c r="U579" i="9"/>
  <c r="U417" i="9"/>
  <c r="U590" i="9"/>
  <c r="U554" i="9"/>
  <c r="U406" i="9"/>
  <c r="U561" i="9"/>
  <c r="U484" i="9"/>
  <c r="U469" i="9"/>
  <c r="U548" i="9"/>
  <c r="U543" i="9"/>
  <c r="U526" i="9"/>
  <c r="U439" i="9"/>
  <c r="U465" i="9"/>
  <c r="U443" i="9"/>
  <c r="U515" i="9"/>
  <c r="U524" i="9"/>
  <c r="U540" i="9"/>
  <c r="U396" i="9"/>
  <c r="U413" i="9"/>
  <c r="U471" i="9"/>
  <c r="U425" i="9"/>
  <c r="U470" i="9"/>
  <c r="U388" i="9"/>
  <c r="U531" i="9"/>
  <c r="U566" i="9"/>
  <c r="U580" i="9"/>
  <c r="U410" i="9"/>
  <c r="U459" i="9"/>
  <c r="U473" i="9"/>
  <c r="U549" i="9"/>
  <c r="U368" i="9"/>
  <c r="U586" i="9"/>
  <c r="U457" i="9"/>
  <c r="U492" i="9"/>
  <c r="U370" i="9"/>
  <c r="U555" i="9"/>
  <c r="U416" i="9"/>
  <c r="U453" i="9"/>
  <c r="U398" i="9"/>
  <c r="U562" i="9"/>
  <c r="U514" i="9"/>
  <c r="U512" i="9"/>
  <c r="U521" i="9"/>
  <c r="U474" i="9"/>
  <c r="U383" i="9"/>
  <c r="U575" i="9"/>
  <c r="U578" i="9"/>
  <c r="U430" i="9"/>
  <c r="U588" i="9"/>
  <c r="U517" i="9"/>
  <c r="U444" i="9"/>
  <c r="U464" i="9"/>
  <c r="U476" i="9"/>
  <c r="U488" i="9"/>
  <c r="U384" i="9"/>
  <c r="U542" i="9"/>
  <c r="U434" i="9"/>
  <c r="U507" i="9"/>
  <c r="U381" i="9"/>
  <c r="U436" i="9"/>
  <c r="U537" i="9"/>
  <c r="U377" i="9"/>
  <c r="U550" i="9"/>
  <c r="U599" i="9"/>
  <c r="U477" i="9"/>
  <c r="U428" i="9"/>
  <c r="U467" i="9"/>
  <c r="U571" i="9"/>
  <c r="U429" i="9"/>
  <c r="U387" i="9"/>
  <c r="U498" i="9"/>
  <c r="U546" i="9"/>
  <c r="U433" i="9"/>
  <c r="U374" i="9"/>
  <c r="U505" i="9"/>
  <c r="U450" i="9"/>
  <c r="U553" i="9"/>
  <c r="U411" i="9"/>
  <c r="U408" i="9"/>
  <c r="U442" i="9"/>
  <c r="U475" i="9"/>
  <c r="U556" i="9"/>
  <c r="U415" i="9"/>
  <c r="U404" i="9"/>
  <c r="U565" i="9"/>
  <c r="U407" i="9"/>
  <c r="U538" i="9"/>
  <c r="U378" i="9"/>
  <c r="U589" i="9"/>
  <c r="U506" i="9"/>
  <c r="U451" i="9"/>
  <c r="U418" i="9"/>
  <c r="U508" i="9"/>
  <c r="U559" i="9"/>
  <c r="U397" i="9"/>
  <c r="U510" i="9"/>
  <c r="U452" i="9"/>
  <c r="U593" i="9"/>
  <c r="U389" i="9"/>
  <c r="U581" i="9"/>
  <c r="U423" i="9"/>
  <c r="U402" i="9"/>
  <c r="U576" i="9"/>
  <c r="U547" i="9"/>
  <c r="U528" i="9"/>
  <c r="U570" i="9"/>
  <c r="U419" i="9"/>
  <c r="U472" i="9"/>
  <c r="U468" i="9"/>
  <c r="U375" i="9"/>
  <c r="U587" i="9"/>
  <c r="U584" i="9"/>
  <c r="U535" i="9"/>
  <c r="U544" i="9"/>
  <c r="U503" i="9"/>
  <c r="U403" i="9"/>
  <c r="U564" i="9"/>
  <c r="U392" i="9"/>
  <c r="U480" i="9"/>
  <c r="U422" i="9"/>
  <c r="U456" i="9"/>
  <c r="U461" i="9"/>
  <c r="U518" i="9"/>
  <c r="U597" i="9"/>
  <c r="U504" i="9"/>
  <c r="U534" i="9"/>
  <c r="U583" i="9"/>
  <c r="U483" i="9"/>
  <c r="U431" i="9"/>
  <c r="U558" i="9"/>
  <c r="U497" i="9"/>
  <c r="U414" i="9"/>
  <c r="U386" i="9"/>
  <c r="U501" i="9"/>
  <c r="U541" i="9"/>
  <c r="U594" i="9"/>
  <c r="U371" i="9"/>
  <c r="U491" i="9"/>
  <c r="U527" i="9"/>
  <c r="U500" i="9"/>
  <c r="U454" i="9"/>
  <c r="U460" i="9"/>
  <c r="U401" i="9"/>
  <c r="U437" i="9"/>
  <c r="U551" i="9"/>
  <c r="U399" i="9"/>
  <c r="U441" i="9"/>
  <c r="U394" i="9"/>
  <c r="U532" i="9"/>
  <c r="U530" i="9"/>
  <c r="U421" i="9"/>
  <c r="U427" i="9"/>
  <c r="U393" i="9"/>
  <c r="U519" i="9"/>
  <c r="U596" i="9"/>
  <c r="U493" i="9"/>
  <c r="U478" i="9"/>
  <c r="U369" i="9"/>
  <c r="U560" i="9"/>
  <c r="U511" i="9"/>
  <c r="U536" i="9"/>
  <c r="U455" i="9"/>
  <c r="U458" i="9"/>
  <c r="U545" i="9"/>
  <c r="U533" i="9"/>
  <c r="U400" i="9"/>
  <c r="U563" i="9"/>
  <c r="U447" i="9"/>
  <c r="U523" i="9"/>
  <c r="U582" i="9"/>
  <c r="U373" i="9"/>
  <c r="U466" i="9"/>
  <c r="U432" i="9"/>
  <c r="U598" i="9"/>
  <c r="U479" i="9"/>
  <c r="U395" i="9"/>
  <c r="U494" i="9"/>
  <c r="U424" i="9"/>
  <c r="U600" i="9"/>
  <c r="U481" i="9"/>
  <c r="U435" i="9"/>
  <c r="U482" i="9"/>
  <c r="U409" i="9"/>
  <c r="U379" i="9"/>
  <c r="U539" i="9"/>
  <c r="U382" i="9"/>
  <c r="U486" i="9"/>
  <c r="U440" i="9"/>
  <c r="U591" i="9"/>
  <c r="U438" i="9"/>
  <c r="U372" i="9"/>
  <c r="U573" i="9"/>
  <c r="U485" i="9"/>
  <c r="U489" i="9"/>
  <c r="U520" i="9"/>
  <c r="U522" i="9"/>
  <c r="U529" i="9"/>
  <c r="U385" i="9"/>
  <c r="U420" i="9"/>
  <c r="U496" i="9"/>
  <c r="U557" i="9"/>
  <c r="U572" i="9"/>
  <c r="U595" i="9"/>
  <c r="U448" i="9"/>
  <c r="U463" i="9"/>
  <c r="U449" i="9"/>
  <c r="U499" i="9"/>
  <c r="U577" i="9"/>
  <c r="U509" i="9"/>
  <c r="U380" i="9"/>
  <c r="U390" i="9"/>
  <c r="E454" i="10"/>
  <c r="E460" i="10"/>
  <c r="F575" i="1"/>
  <c r="F581" i="1"/>
  <c r="F587" i="1"/>
  <c r="F593" i="1"/>
  <c r="F599" i="1"/>
  <c r="F605" i="1"/>
  <c r="F611" i="1"/>
  <c r="F617" i="1"/>
  <c r="F623" i="1"/>
  <c r="F629" i="1"/>
  <c r="F635" i="1"/>
  <c r="G544" i="9"/>
  <c r="G466" i="9"/>
  <c r="G578" i="9"/>
  <c r="G384" i="9"/>
  <c r="G504" i="9"/>
  <c r="G421" i="9"/>
  <c r="G401" i="9"/>
  <c r="G543" i="9"/>
  <c r="G572" i="9"/>
  <c r="G517" i="9"/>
  <c r="G566" i="9"/>
  <c r="G469" i="9"/>
  <c r="G446" i="9"/>
  <c r="G471" i="9"/>
  <c r="G420" i="9"/>
  <c r="G418" i="9"/>
  <c r="G599" i="9"/>
  <c r="G547" i="9"/>
  <c r="G525" i="9"/>
  <c r="G393" i="9"/>
  <c r="G371" i="9"/>
  <c r="G500" i="9"/>
  <c r="G521" i="9"/>
  <c r="G403" i="9"/>
  <c r="G443" i="9"/>
  <c r="G442" i="9"/>
  <c r="G545" i="9"/>
  <c r="G554" i="9"/>
  <c r="G396" i="9"/>
  <c r="G575" i="9"/>
  <c r="G567" i="9"/>
  <c r="G439" i="9"/>
  <c r="G457" i="9"/>
  <c r="G577" i="9"/>
  <c r="G557" i="9"/>
  <c r="G597" i="9"/>
  <c r="G473" i="9"/>
  <c r="G445" i="9"/>
  <c r="G528" i="9"/>
  <c r="G515" i="9"/>
  <c r="G494" i="9"/>
  <c r="G448" i="9"/>
  <c r="G470" i="9"/>
  <c r="G536" i="9"/>
  <c r="G459" i="9"/>
  <c r="G417" i="9"/>
  <c r="G433" i="9"/>
  <c r="G369" i="9"/>
  <c r="G370" i="9"/>
  <c r="G402" i="9"/>
  <c r="G462" i="9"/>
  <c r="G550" i="9"/>
  <c r="G533" i="9"/>
  <c r="G414" i="9"/>
  <c r="G497" i="9"/>
  <c r="G453" i="9"/>
  <c r="G590" i="9"/>
  <c r="G595" i="9"/>
  <c r="G506" i="9"/>
  <c r="G489" i="9"/>
  <c r="G412" i="9"/>
  <c r="G553" i="9"/>
  <c r="G539" i="9"/>
  <c r="G479" i="9"/>
  <c r="G409" i="9"/>
  <c r="G380" i="9"/>
  <c r="G395" i="9"/>
  <c r="G449" i="9"/>
  <c r="G509" i="9"/>
  <c r="G389" i="9"/>
  <c r="G397" i="9"/>
  <c r="G377" i="9"/>
  <c r="G481" i="9"/>
  <c r="G406" i="9"/>
  <c r="G583" i="9"/>
  <c r="G548" i="9"/>
  <c r="G486" i="9"/>
  <c r="G498" i="9"/>
  <c r="G441" i="9"/>
  <c r="G383" i="9"/>
  <c r="G573" i="9"/>
  <c r="G385" i="9"/>
  <c r="G428" i="9"/>
  <c r="G499" i="9"/>
  <c r="G491" i="9"/>
  <c r="G576" i="9"/>
  <c r="G391" i="9"/>
  <c r="G464" i="9"/>
  <c r="G552" i="9"/>
  <c r="G410" i="9"/>
  <c r="G404" i="9"/>
  <c r="G382" i="9"/>
  <c r="G455" i="9"/>
  <c r="G598" i="9"/>
  <c r="G503" i="9"/>
  <c r="G429" i="9"/>
  <c r="G415" i="9"/>
  <c r="G480" i="9"/>
  <c r="G513" i="9"/>
  <c r="G512" i="9"/>
  <c r="G565" i="9"/>
  <c r="G452" i="9"/>
  <c r="G392" i="9"/>
  <c r="G376" i="9"/>
  <c r="G582" i="9"/>
  <c r="G413" i="9"/>
  <c r="G555" i="9"/>
  <c r="G411" i="9"/>
  <c r="G407" i="9"/>
  <c r="G559" i="9"/>
  <c r="G569" i="9"/>
  <c r="G563" i="9"/>
  <c r="G560" i="9"/>
  <c r="G425" i="9"/>
  <c r="G426" i="9"/>
  <c r="G556" i="9"/>
  <c r="G478" i="9"/>
  <c r="G519" i="9"/>
  <c r="G520" i="9"/>
  <c r="G374" i="9"/>
  <c r="G501" i="9"/>
  <c r="G541" i="9"/>
  <c r="G379" i="9"/>
  <c r="G438" i="9"/>
  <c r="G465" i="9"/>
  <c r="G588" i="9"/>
  <c r="G518" i="9"/>
  <c r="G531" i="9"/>
  <c r="G468" i="9"/>
  <c r="G454" i="9"/>
  <c r="G586" i="9"/>
  <c r="G564" i="9"/>
  <c r="G458" i="9"/>
  <c r="G571" i="9"/>
  <c r="G416" i="9"/>
  <c r="G488" i="9"/>
  <c r="G419" i="9"/>
  <c r="G477" i="9"/>
  <c r="G591" i="9"/>
  <c r="G540" i="9"/>
  <c r="G387" i="9"/>
  <c r="G460" i="9"/>
  <c r="G430" i="9"/>
  <c r="G580" i="9"/>
  <c r="G562" i="9"/>
  <c r="G596" i="9"/>
  <c r="G522" i="9"/>
  <c r="G514" i="9"/>
  <c r="G529" i="9"/>
  <c r="G492" i="9"/>
  <c r="G424" i="9"/>
  <c r="G535" i="9"/>
  <c r="G516" i="9"/>
  <c r="G508" i="9"/>
  <c r="G476" i="9"/>
  <c r="G493" i="9"/>
  <c r="G530" i="9"/>
  <c r="G456" i="9"/>
  <c r="G400" i="9"/>
  <c r="G532" i="9"/>
  <c r="G381" i="9"/>
  <c r="G482" i="9"/>
  <c r="G523" i="9"/>
  <c r="G436" i="9"/>
  <c r="G450" i="9"/>
  <c r="G435" i="9"/>
  <c r="G587" i="9"/>
  <c r="G490" i="9"/>
  <c r="G431" i="9"/>
  <c r="G592" i="9"/>
  <c r="G524" i="9"/>
  <c r="G475" i="9"/>
  <c r="G368" i="9"/>
  <c r="G570" i="9"/>
  <c r="G527" i="9"/>
  <c r="G585" i="9"/>
  <c r="G584" i="9"/>
  <c r="G472" i="9"/>
  <c r="G558" i="9"/>
  <c r="G568" i="9"/>
  <c r="G423" i="9"/>
  <c r="G505" i="9"/>
  <c r="G581" i="9"/>
  <c r="G534" i="9"/>
  <c r="G386" i="9"/>
  <c r="G398" i="9"/>
  <c r="G405" i="9"/>
  <c r="G467" i="9"/>
  <c r="G487" i="9"/>
  <c r="G485" i="9"/>
  <c r="G463" i="9"/>
  <c r="G561" i="9"/>
  <c r="G510" i="9"/>
  <c r="G579" i="9"/>
  <c r="G432" i="9"/>
  <c r="G551" i="9"/>
  <c r="G373" i="9"/>
  <c r="G502" i="9"/>
  <c r="G495" i="9"/>
  <c r="G451" i="9"/>
  <c r="G549" i="9"/>
  <c r="G483" i="9"/>
  <c r="G390" i="9"/>
  <c r="G537" i="9"/>
  <c r="G594" i="9"/>
  <c r="G496" i="9"/>
  <c r="G422" i="9"/>
  <c r="G388" i="9"/>
  <c r="G600" i="9"/>
  <c r="G589" i="9"/>
  <c r="G474" i="9"/>
  <c r="G538" i="9"/>
  <c r="G434" i="9"/>
  <c r="G574" i="9"/>
  <c r="G437" i="9"/>
  <c r="G484" i="9"/>
  <c r="G461" i="9"/>
  <c r="G511" i="9"/>
  <c r="G372" i="9"/>
  <c r="G394" i="9"/>
  <c r="G408" i="9"/>
  <c r="G546" i="9"/>
  <c r="G526" i="9"/>
  <c r="G542" i="9"/>
  <c r="G440" i="9"/>
  <c r="G399" i="9"/>
  <c r="G593" i="9"/>
  <c r="G375" i="9"/>
  <c r="G427" i="9"/>
  <c r="G507" i="9"/>
  <c r="G378" i="9"/>
  <c r="G444" i="9"/>
  <c r="G447" i="9"/>
  <c r="W525" i="9"/>
  <c r="W548" i="9"/>
  <c r="W461" i="9"/>
  <c r="W474" i="9"/>
  <c r="W416" i="9"/>
  <c r="W492" i="9"/>
  <c r="W446" i="9"/>
  <c r="W401" i="9"/>
  <c r="W555" i="9"/>
  <c r="W381" i="9"/>
  <c r="W388" i="9"/>
  <c r="W445" i="9"/>
  <c r="W559" i="9"/>
  <c r="W476" i="9"/>
  <c r="W395" i="9"/>
  <c r="W376" i="9"/>
  <c r="W569" i="9"/>
  <c r="W478" i="9"/>
  <c r="W534" i="9"/>
  <c r="W541" i="9"/>
  <c r="W470" i="9"/>
  <c r="W378" i="9"/>
  <c r="W514" i="9"/>
  <c r="W444" i="9"/>
  <c r="W598" i="9"/>
  <c r="W472" i="9"/>
  <c r="W537" i="9"/>
  <c r="W384" i="9"/>
  <c r="W484" i="9"/>
  <c r="W575" i="9"/>
  <c r="W452" i="9"/>
  <c r="W564" i="9"/>
  <c r="W545" i="9"/>
  <c r="W417" i="9"/>
  <c r="W415" i="9"/>
  <c r="W382" i="9"/>
  <c r="W427" i="9"/>
  <c r="W435" i="9"/>
  <c r="W574" i="9"/>
  <c r="W584" i="9"/>
  <c r="W577" i="9"/>
  <c r="W586" i="9"/>
  <c r="W473" i="9"/>
  <c r="W449" i="9"/>
  <c r="W459" i="9"/>
  <c r="W549" i="9"/>
  <c r="W524" i="9"/>
  <c r="W585" i="9"/>
  <c r="W521" i="9"/>
  <c r="W438" i="9"/>
  <c r="W479" i="9"/>
  <c r="W465" i="9"/>
  <c r="W419" i="9"/>
  <c r="W373" i="9"/>
  <c r="W398" i="9"/>
  <c r="W412" i="9"/>
  <c r="W536" i="9"/>
  <c r="W565" i="9"/>
  <c r="W460" i="9"/>
  <c r="W371" i="9"/>
  <c r="W588" i="9"/>
  <c r="W551" i="9"/>
  <c r="W442" i="9"/>
  <c r="W497" i="9"/>
  <c r="W430" i="9"/>
  <c r="W487" i="9"/>
  <c r="W573" i="9"/>
  <c r="W496" i="9"/>
  <c r="W422" i="9"/>
  <c r="W466" i="9"/>
  <c r="W385" i="9"/>
  <c r="W463" i="9"/>
  <c r="W405" i="9"/>
  <c r="W527" i="9"/>
  <c r="W582" i="9"/>
  <c r="W404" i="9"/>
  <c r="W531" i="9"/>
  <c r="W407" i="9"/>
  <c r="W570" i="9"/>
  <c r="W379" i="9"/>
  <c r="W482" i="9"/>
  <c r="W557" i="9"/>
  <c r="W563" i="9"/>
  <c r="W556" i="9"/>
  <c r="W532" i="9"/>
  <c r="W547" i="9"/>
  <c r="W480" i="9"/>
  <c r="W418" i="9"/>
  <c r="W374" i="9"/>
  <c r="W560" i="9"/>
  <c r="W483" i="9"/>
  <c r="W597" i="9"/>
  <c r="W456" i="9"/>
  <c r="W576" i="9"/>
  <c r="W425" i="9"/>
  <c r="W544" i="9"/>
  <c r="W389" i="9"/>
  <c r="W429" i="9"/>
  <c r="W552" i="9"/>
  <c r="W424" i="9"/>
  <c r="W387" i="9"/>
  <c r="W535" i="9"/>
  <c r="W390" i="9"/>
  <c r="W469" i="9"/>
  <c r="W441" i="9"/>
  <c r="W516" i="9"/>
  <c r="W462" i="9"/>
  <c r="W498" i="9"/>
  <c r="W396" i="9"/>
  <c r="W530" i="9"/>
  <c r="W488" i="9"/>
  <c r="W475" i="9"/>
  <c r="W414" i="9"/>
  <c r="W391" i="9"/>
  <c r="W431" i="9"/>
  <c r="W522" i="9"/>
  <c r="W451" i="9"/>
  <c r="W453" i="9"/>
  <c r="W495" i="9"/>
  <c r="W553" i="9"/>
  <c r="W439" i="9"/>
  <c r="W546" i="9"/>
  <c r="W428" i="9"/>
  <c r="W550" i="9"/>
  <c r="W402" i="9"/>
  <c r="W471" i="9"/>
  <c r="W372" i="9"/>
  <c r="W596" i="9"/>
  <c r="W464" i="9"/>
  <c r="W592" i="9"/>
  <c r="W454" i="9"/>
  <c r="W529" i="9"/>
  <c r="W468" i="9"/>
  <c r="W375" i="9"/>
  <c r="W583" i="9"/>
  <c r="W595" i="9"/>
  <c r="W440" i="9"/>
  <c r="W578" i="9"/>
  <c r="W518" i="9"/>
  <c r="W513" i="9"/>
  <c r="W542" i="9"/>
  <c r="W517" i="9"/>
  <c r="W493" i="9"/>
  <c r="W368" i="9"/>
  <c r="W554" i="9"/>
  <c r="W386" i="9"/>
  <c r="W420" i="9"/>
  <c r="W572" i="9"/>
  <c r="W508" i="9"/>
  <c r="W489" i="9"/>
  <c r="W433" i="9"/>
  <c r="W408" i="9"/>
  <c r="W490" i="9"/>
  <c r="W506" i="9"/>
  <c r="W562" i="9"/>
  <c r="W580" i="9"/>
  <c r="W394" i="9"/>
  <c r="W413" i="9"/>
  <c r="W397" i="9"/>
  <c r="W477" i="9"/>
  <c r="W491" i="9"/>
  <c r="W380" i="9"/>
  <c r="W370" i="9"/>
  <c r="W369" i="9"/>
  <c r="W481" i="9"/>
  <c r="W591" i="9"/>
  <c r="W599" i="9"/>
  <c r="W500" i="9"/>
  <c r="W432" i="9"/>
  <c r="W526" i="9"/>
  <c r="W589" i="9"/>
  <c r="W600" i="9"/>
  <c r="W543" i="9"/>
  <c r="W434" i="9"/>
  <c r="W499" i="9"/>
  <c r="W509" i="9"/>
  <c r="W533" i="9"/>
  <c r="W515" i="9"/>
  <c r="W383" i="9"/>
  <c r="W455" i="9"/>
  <c r="W410" i="9"/>
  <c r="W579" i="9"/>
  <c r="W566" i="9"/>
  <c r="W502" i="9"/>
  <c r="W393" i="9"/>
  <c r="W523" i="9"/>
  <c r="W558" i="9"/>
  <c r="W436" i="9"/>
  <c r="W504" i="9"/>
  <c r="W409" i="9"/>
  <c r="W590" i="9"/>
  <c r="W486" i="9"/>
  <c r="W400" i="9"/>
  <c r="W519" i="9"/>
  <c r="W567" i="9"/>
  <c r="W520" i="9"/>
  <c r="W467" i="9"/>
  <c r="W528" i="9"/>
  <c r="W426" i="9"/>
  <c r="W568" i="9"/>
  <c r="W581" i="9"/>
  <c r="W571" i="9"/>
  <c r="W450" i="9"/>
  <c r="W403" i="9"/>
  <c r="W587" i="9"/>
  <c r="W501" i="9"/>
  <c r="W399" i="9"/>
  <c r="W540" i="9"/>
  <c r="W512" i="9"/>
  <c r="W458" i="9"/>
  <c r="W457" i="9"/>
  <c r="W538" i="9"/>
  <c r="W561" i="9"/>
  <c r="W443" i="9"/>
  <c r="W510" i="9"/>
  <c r="W485" i="9"/>
  <c r="W437" i="9"/>
  <c r="W511" i="9"/>
  <c r="W594" i="9"/>
  <c r="W406" i="9"/>
  <c r="W503" i="9"/>
  <c r="W423" i="9"/>
  <c r="W494" i="9"/>
  <c r="W448" i="9"/>
  <c r="W593" i="9"/>
  <c r="W505" i="9"/>
  <c r="W507" i="9"/>
  <c r="W377" i="9"/>
  <c r="W392" i="9"/>
  <c r="W411" i="9"/>
  <c r="W539" i="9"/>
  <c r="W421" i="9"/>
  <c r="W447" i="9"/>
  <c r="E101" i="10"/>
  <c r="E153" i="10" s="1" a="1"/>
  <c r="E153" i="10" s="1"/>
  <c r="E455" i="10"/>
  <c r="E117" i="10" l="1"/>
  <c r="E449" i="10"/>
  <c r="E448" i="10"/>
  <c r="E445" i="10"/>
  <c r="E118" i="10"/>
  <c r="E447" i="10"/>
  <c r="A12" i="9"/>
  <c r="E446" i="10"/>
  <c r="I625" i="1"/>
  <c r="I589" i="1"/>
  <c r="E442" i="10" a="1"/>
  <c r="E443" i="10"/>
  <c r="I609" i="1"/>
  <c r="I608" i="1"/>
  <c r="I600" i="1"/>
  <c r="I619" i="1"/>
  <c r="I583" i="1"/>
  <c r="I630" i="1"/>
  <c r="I594" i="1"/>
  <c r="I637" i="1"/>
  <c r="I604" i="1"/>
  <c r="I641" i="1"/>
  <c r="I636" i="1"/>
  <c r="I635" i="1"/>
  <c r="I599" i="1"/>
  <c r="I652" i="1"/>
  <c r="I634" i="1"/>
  <c r="I598" i="1"/>
  <c r="I603" i="1"/>
  <c r="I638" i="1"/>
  <c r="I602" i="1"/>
  <c r="I651" i="1"/>
  <c r="I577" i="1"/>
  <c r="I633" i="1"/>
  <c r="I597" i="1"/>
  <c r="I653" i="1"/>
  <c r="I632" i="1"/>
  <c r="I596" i="1"/>
  <c r="I648" i="1"/>
  <c r="I624" i="1"/>
  <c r="I588" i="1"/>
  <c r="I649" i="1"/>
  <c r="I613" i="1"/>
  <c r="I607" i="1"/>
  <c r="I645" i="1"/>
  <c r="I618" i="1"/>
  <c r="I582" i="1"/>
  <c r="I629" i="1"/>
  <c r="I587" i="1"/>
  <c r="I622" i="1"/>
  <c r="I627" i="1"/>
  <c r="I650" i="1"/>
  <c r="I626" i="1"/>
  <c r="I590" i="1"/>
  <c r="I592" i="1"/>
  <c r="I623" i="1"/>
  <c r="I646" i="1"/>
  <c r="I586" i="1"/>
  <c r="I591" i="1"/>
  <c r="I643" i="1"/>
  <c r="I616" i="1"/>
  <c r="I580" i="1"/>
  <c r="I647" i="1"/>
  <c r="I601" i="1"/>
  <c r="I605" i="1"/>
  <c r="I593" i="1"/>
  <c r="I617" i="1"/>
  <c r="I621" i="1"/>
  <c r="I585" i="1"/>
  <c r="I620" i="1"/>
  <c r="I584" i="1"/>
  <c r="I642" i="1"/>
  <c r="I612" i="1"/>
  <c r="I576" i="1"/>
  <c r="I628" i="1"/>
  <c r="I581" i="1"/>
  <c r="I631" i="1"/>
  <c r="I595" i="1"/>
  <c r="I611" i="1"/>
  <c r="I575" i="1"/>
  <c r="I640" i="1"/>
  <c r="I610" i="1"/>
  <c r="I574" i="1"/>
  <c r="I615" i="1"/>
  <c r="I579" i="1"/>
  <c r="I644" i="1"/>
  <c r="I614" i="1"/>
  <c r="I578" i="1"/>
  <c r="I639" i="1"/>
  <c r="I606" i="1"/>
  <c r="E441" i="10" l="1" a="1"/>
  <c r="E442" i="10"/>
  <c r="E440" i="10" l="1" a="1"/>
  <c r="E441" i="10"/>
  <c r="E439" i="10" l="1" a="1"/>
  <c r="E440" i="10"/>
  <c r="E438" i="10" l="1" a="1"/>
  <c r="E439" i="10"/>
  <c r="E437" i="10" l="1" a="1"/>
  <c r="E438" i="10"/>
  <c r="E436" i="10" l="1" a="1"/>
  <c r="E437" i="10"/>
  <c r="E435" i="10" l="1" a="1"/>
  <c r="E436" i="10"/>
  <c r="E434" i="10" l="1" a="1"/>
  <c r="E435" i="10"/>
  <c r="E433" i="10" l="1" a="1"/>
  <c r="E434" i="10"/>
  <c r="E432" i="10" l="1" a="1"/>
  <c r="E433" i="10"/>
  <c r="E431" i="10" l="1" a="1"/>
  <c r="E432" i="10"/>
  <c r="E430" i="10" l="1" a="1"/>
  <c r="E431" i="10"/>
  <c r="E429" i="10" l="1" a="1"/>
  <c r="E430" i="10"/>
  <c r="E428" i="10" l="1" a="1"/>
  <c r="E429" i="10"/>
  <c r="E427" i="10" l="1" a="1"/>
  <c r="E428" i="10"/>
  <c r="E426" i="10" l="1" a="1"/>
  <c r="E427" i="10"/>
  <c r="E425" i="10" l="1" a="1"/>
  <c r="E426" i="10"/>
  <c r="E424" i="10" l="1" a="1"/>
  <c r="E425" i="10"/>
  <c r="E423" i="10" l="1" a="1"/>
  <c r="E424" i="10"/>
  <c r="E422" i="10" l="1" a="1"/>
  <c r="E423" i="10"/>
  <c r="E421" i="10" l="1" a="1"/>
  <c r="E422" i="10"/>
  <c r="E420" i="10" l="1" a="1"/>
  <c r="E421" i="10"/>
  <c r="E419" i="10" l="1" a="1"/>
  <c r="E420" i="10"/>
  <c r="E418" i="10" l="1" a="1"/>
  <c r="E419" i="10"/>
  <c r="E417" i="10" l="1" a="1"/>
  <c r="E418" i="10"/>
  <c r="E416" i="10" l="1" a="1"/>
  <c r="E417" i="10"/>
  <c r="E415" i="10" l="1" a="1"/>
  <c r="E416" i="10"/>
  <c r="E414" i="10" l="1" a="1"/>
  <c r="E415" i="10"/>
  <c r="E413" i="10" l="1" a="1"/>
  <c r="E414" i="10"/>
  <c r="E412" i="10" l="1" a="1"/>
  <c r="E413" i="10"/>
  <c r="E411" i="10" l="1" a="1"/>
  <c r="E412" i="10"/>
  <c r="E410" i="10" l="1" a="1"/>
  <c r="E411" i="10"/>
  <c r="E409" i="10" l="1" a="1"/>
  <c r="E410" i="10"/>
  <c r="E408" i="10" l="1" a="1"/>
  <c r="E409" i="10"/>
  <c r="E407" i="10" l="1" a="1"/>
  <c r="E408" i="10"/>
  <c r="E406" i="10" l="1" a="1"/>
  <c r="E407" i="10"/>
  <c r="E405" i="10" l="1" a="1"/>
  <c r="E406" i="10"/>
  <c r="E404" i="10" l="1" a="1"/>
  <c r="E405" i="10"/>
  <c r="E403" i="10" l="1" a="1"/>
  <c r="E404" i="10"/>
  <c r="E402" i="10" l="1" a="1"/>
  <c r="E403" i="10"/>
  <c r="E401" i="10" l="1" a="1"/>
  <c r="E402" i="10"/>
  <c r="E400" i="10" l="1" a="1"/>
  <c r="E401" i="10"/>
  <c r="E399" i="10" l="1" a="1"/>
  <c r="E400" i="10"/>
  <c r="E398" i="10" l="1" a="1"/>
  <c r="E399" i="10"/>
  <c r="E397" i="10" l="1" a="1"/>
  <c r="E398" i="10"/>
  <c r="E396" i="10" l="1" a="1"/>
  <c r="E397" i="10"/>
  <c r="E395" i="10" l="1" a="1"/>
  <c r="E396" i="10"/>
  <c r="E394" i="10" l="1" a="1"/>
  <c r="E395" i="10"/>
  <c r="E393" i="10" l="1" a="1"/>
  <c r="E394" i="10"/>
  <c r="E392" i="10" l="1" a="1"/>
  <c r="E393" i="10"/>
  <c r="E391" i="10" l="1" a="1"/>
  <c r="E392" i="10"/>
  <c r="E390" i="10" l="1" a="1"/>
  <c r="E391" i="10"/>
  <c r="E389" i="10" l="1" a="1"/>
  <c r="E390" i="10"/>
  <c r="E388" i="10" l="1" a="1"/>
  <c r="E389" i="10"/>
  <c r="E387" i="10" l="1" a="1"/>
  <c r="E388" i="10"/>
  <c r="E386" i="10" l="1" a="1"/>
  <c r="E387" i="10"/>
  <c r="E385" i="10" l="1" a="1"/>
  <c r="E386" i="10"/>
  <c r="E384" i="10" l="1" a="1"/>
  <c r="E385" i="10"/>
  <c r="E383" i="10" l="1" a="1"/>
  <c r="E384" i="10"/>
  <c r="E382" i="10" l="1" a="1"/>
  <c r="E383" i="10"/>
  <c r="E381" i="10" l="1" a="1"/>
  <c r="E382" i="10"/>
  <c r="E380" i="10" l="1" a="1"/>
  <c r="E381" i="10"/>
  <c r="E379" i="10" l="1" a="1"/>
  <c r="E380" i="10"/>
  <c r="E378" i="10" l="1" a="1"/>
  <c r="E379" i="10"/>
  <c r="E377" i="10" l="1" a="1"/>
  <c r="E378" i="10"/>
  <c r="E376" i="10" l="1" a="1"/>
  <c r="E377" i="10"/>
  <c r="E375" i="10" l="1" a="1"/>
  <c r="E376" i="10"/>
  <c r="E374" i="10" l="1" a="1"/>
  <c r="E375" i="10"/>
  <c r="E373" i="10" l="1" a="1"/>
  <c r="E374" i="10"/>
  <c r="E372" i="10" l="1" a="1"/>
  <c r="E373" i="10"/>
  <c r="E371" i="10" l="1" a="1"/>
  <c r="E372" i="10"/>
  <c r="E370" i="10" l="1" a="1"/>
  <c r="E371" i="10"/>
  <c r="E369" i="10" l="1" a="1"/>
  <c r="E370" i="10"/>
  <c r="E368" i="10" l="1" a="1"/>
  <c r="E369" i="10"/>
  <c r="E367" i="10" l="1" a="1"/>
  <c r="E368" i="10"/>
  <c r="E366" i="10" l="1" a="1"/>
  <c r="E367" i="10"/>
  <c r="E365" i="10" l="1" a="1"/>
  <c r="E366" i="10"/>
  <c r="E364" i="10" l="1" a="1"/>
  <c r="E365" i="10"/>
  <c r="E363" i="10" l="1" a="1"/>
  <c r="E364" i="10"/>
  <c r="E362" i="10" l="1" a="1"/>
  <c r="E363" i="10"/>
  <c r="E361" i="10" l="1" a="1"/>
  <c r="E362" i="10"/>
  <c r="E360" i="10" l="1" a="1"/>
  <c r="E361" i="10"/>
  <c r="E359" i="10" l="1" a="1"/>
  <c r="E360" i="10"/>
  <c r="E358" i="10" l="1" a="1"/>
  <c r="E359" i="10"/>
  <c r="E357" i="10" l="1" a="1"/>
  <c r="E358" i="10"/>
  <c r="E356" i="10" l="1" a="1"/>
  <c r="E357" i="10"/>
  <c r="E355" i="10" l="1" a="1"/>
  <c r="E356" i="10"/>
  <c r="E354" i="10" l="1" a="1"/>
  <c r="E355" i="10"/>
  <c r="E353" i="10" l="1" a="1"/>
  <c r="E354" i="10"/>
  <c r="E352" i="10" l="1" a="1"/>
  <c r="E353" i="10"/>
  <c r="E351" i="10" l="1" a="1"/>
  <c r="E352" i="10"/>
  <c r="E350" i="10" l="1" a="1"/>
  <c r="E351" i="10"/>
  <c r="E349" i="10" l="1" a="1"/>
  <c r="E350" i="10"/>
  <c r="E348" i="10" l="1" a="1"/>
  <c r="E349" i="10"/>
  <c r="E347" i="10" l="1" a="1"/>
  <c r="E348" i="10"/>
  <c r="E346" i="10" l="1" a="1"/>
  <c r="E347" i="10"/>
  <c r="E345" i="10" l="1" a="1"/>
  <c r="E346" i="10"/>
  <c r="E344" i="10" l="1" a="1"/>
  <c r="E345" i="10"/>
  <c r="E343" i="10" l="1" a="1"/>
  <c r="E344" i="10"/>
  <c r="E342" i="10" l="1" a="1"/>
  <c r="E343" i="10"/>
  <c r="E341" i="10" l="1" a="1"/>
  <c r="E342" i="10"/>
  <c r="E340" i="10" l="1" a="1"/>
  <c r="E341" i="10"/>
  <c r="E339" i="10" l="1" a="1"/>
  <c r="E340" i="10"/>
  <c r="E338" i="10" l="1" a="1"/>
  <c r="E339" i="10"/>
  <c r="E337" i="10" l="1" a="1"/>
  <c r="E338" i="10"/>
  <c r="E336" i="10" l="1" a="1"/>
  <c r="E337" i="10"/>
  <c r="E335" i="10" l="1" a="1"/>
  <c r="E336" i="10"/>
  <c r="E334" i="10" l="1" a="1"/>
  <c r="E335" i="10"/>
  <c r="E333" i="10" l="1" a="1"/>
  <c r="E334" i="10"/>
  <c r="E332" i="10" l="1" a="1"/>
  <c r="E333" i="10"/>
  <c r="E331" i="10" l="1" a="1"/>
  <c r="E332" i="10"/>
  <c r="E330" i="10" l="1" a="1"/>
  <c r="E331" i="10"/>
  <c r="E329" i="10" l="1" a="1"/>
  <c r="E330" i="10"/>
  <c r="E328" i="10" l="1" a="1"/>
  <c r="E329" i="10"/>
  <c r="E327" i="10" l="1" a="1"/>
  <c r="E328" i="10"/>
  <c r="E326" i="10" l="1" a="1"/>
  <c r="E327" i="10"/>
  <c r="E325" i="10" l="1" a="1"/>
  <c r="E326" i="10"/>
  <c r="E324" i="10" l="1" a="1"/>
  <c r="E325" i="10"/>
  <c r="E323" i="10" l="1" a="1"/>
  <c r="E324" i="10"/>
  <c r="E322" i="10" l="1" a="1"/>
  <c r="E323" i="10"/>
  <c r="E321" i="10" l="1" a="1"/>
  <c r="E322" i="10"/>
  <c r="E320" i="10" l="1" a="1"/>
  <c r="E321" i="10"/>
  <c r="E319" i="10" l="1" a="1"/>
  <c r="E320" i="10"/>
  <c r="E318" i="10" l="1" a="1"/>
  <c r="E319" i="10"/>
  <c r="E317" i="10" l="1" a="1"/>
  <c r="E318" i="10"/>
  <c r="E316" i="10" l="1" a="1"/>
  <c r="E317" i="10"/>
  <c r="E315" i="10" l="1" a="1"/>
  <c r="E316" i="10"/>
  <c r="E314" i="10" l="1" a="1"/>
  <c r="E315" i="10"/>
  <c r="E313" i="10" l="1" a="1"/>
  <c r="E314" i="10"/>
  <c r="E312" i="10" l="1" a="1"/>
  <c r="E313" i="10"/>
  <c r="E311" i="10" l="1" a="1"/>
  <c r="E312" i="10"/>
  <c r="E310" i="10" l="1" a="1"/>
  <c r="E311" i="10"/>
  <c r="E309" i="10" l="1" a="1"/>
  <c r="E310" i="10"/>
  <c r="E308" i="10" l="1" a="1"/>
  <c r="E309" i="10"/>
  <c r="E307" i="10" l="1" a="1"/>
  <c r="E308" i="10"/>
  <c r="E306" i="10" l="1" a="1"/>
  <c r="E307" i="10"/>
  <c r="E305" i="10" l="1" a="1"/>
  <c r="E306" i="10"/>
  <c r="E304" i="10" l="1" a="1"/>
  <c r="E305" i="10"/>
  <c r="E303" i="10" l="1" a="1"/>
  <c r="E304" i="10"/>
  <c r="E302" i="10" l="1" a="1"/>
  <c r="E303" i="10"/>
  <c r="E301" i="10" l="1" a="1"/>
  <c r="E302" i="10"/>
  <c r="E300" i="10" l="1" a="1"/>
  <c r="E301" i="10"/>
  <c r="E299" i="10" l="1" a="1"/>
  <c r="E300" i="10"/>
  <c r="E298" i="10" l="1" a="1"/>
  <c r="E299" i="10"/>
  <c r="E297" i="10" l="1" a="1"/>
  <c r="E298" i="10"/>
  <c r="E296" i="10" l="1" a="1"/>
  <c r="E297" i="10"/>
  <c r="E295" i="10" l="1" a="1"/>
  <c r="E296" i="10"/>
  <c r="E294" i="10" l="1" a="1"/>
  <c r="E295" i="10"/>
  <c r="E293" i="10" l="1" a="1"/>
  <c r="E294" i="10"/>
  <c r="E292" i="10" l="1" a="1"/>
  <c r="E293" i="10"/>
  <c r="E291" i="10" l="1" a="1"/>
  <c r="E292" i="10"/>
  <c r="E290" i="10" l="1" a="1"/>
  <c r="E291" i="10"/>
  <c r="E289" i="10" l="1" a="1"/>
  <c r="E290" i="10"/>
  <c r="E288" i="10" l="1" a="1"/>
  <c r="E289" i="10"/>
  <c r="E287" i="10" l="1" a="1"/>
  <c r="E288" i="10"/>
  <c r="E286" i="10" l="1" a="1"/>
  <c r="E287" i="10"/>
  <c r="E285" i="10" l="1" a="1"/>
  <c r="E286" i="10"/>
  <c r="E284" i="10" l="1" a="1"/>
  <c r="E285" i="10"/>
  <c r="E283" i="10" l="1" a="1"/>
  <c r="E284" i="10"/>
  <c r="E282" i="10" l="1" a="1"/>
  <c r="E283" i="10"/>
  <c r="E281" i="10" l="1" a="1"/>
  <c r="E282" i="10"/>
  <c r="E280" i="10" l="1" a="1"/>
  <c r="E281" i="10"/>
  <c r="E279" i="10" l="1" a="1"/>
  <c r="E280" i="10"/>
  <c r="E278" i="10" l="1" a="1"/>
  <c r="E279" i="10"/>
  <c r="E277" i="10" l="1" a="1"/>
  <c r="E278" i="10"/>
  <c r="E276" i="10" l="1" a="1"/>
  <c r="E277" i="10"/>
  <c r="E275" i="10" l="1" a="1"/>
  <c r="E276" i="10"/>
  <c r="E274" i="10" l="1" a="1"/>
  <c r="E275" i="10"/>
  <c r="E273" i="10" l="1" a="1"/>
  <c r="E274" i="10"/>
  <c r="E272" i="10" l="1" a="1"/>
  <c r="E273" i="10"/>
  <c r="E271" i="10" l="1" a="1"/>
  <c r="E272" i="10"/>
  <c r="E270" i="10" l="1" a="1"/>
  <c r="E271" i="10"/>
  <c r="E269" i="10" l="1" a="1"/>
  <c r="E270" i="10"/>
  <c r="E268" i="10" l="1" a="1"/>
  <c r="E269" i="10"/>
  <c r="E267" i="10" l="1" a="1"/>
  <c r="E268" i="10"/>
  <c r="E266" i="10" l="1" a="1"/>
  <c r="E267" i="10"/>
  <c r="E265" i="10" l="1" a="1"/>
  <c r="E266" i="10"/>
  <c r="E264" i="10" l="1" a="1"/>
  <c r="E265" i="10"/>
  <c r="E263" i="10" l="1" a="1"/>
  <c r="E264" i="10"/>
  <c r="E262" i="10" l="1" a="1"/>
  <c r="E263" i="10"/>
  <c r="E261" i="10" l="1" a="1"/>
  <c r="E262" i="10"/>
  <c r="E260" i="10" l="1" a="1"/>
  <c r="E261" i="10"/>
  <c r="E259" i="10" l="1" a="1"/>
  <c r="E260" i="10"/>
  <c r="E258" i="10" l="1" a="1"/>
  <c r="E259" i="10"/>
  <c r="E257" i="10" l="1" a="1"/>
  <c r="E258" i="10"/>
  <c r="E256" i="10" l="1" a="1"/>
  <c r="E257" i="10"/>
  <c r="E255" i="10" l="1" a="1"/>
  <c r="E256" i="10"/>
  <c r="E254" i="10" l="1" a="1"/>
  <c r="E255" i="10"/>
  <c r="E253" i="10" l="1" a="1"/>
  <c r="E254" i="10"/>
  <c r="E252" i="10" l="1" a="1"/>
  <c r="E253" i="10"/>
  <c r="E251" i="10" l="1" a="1"/>
  <c r="E252" i="10"/>
  <c r="E250" i="10" l="1" a="1"/>
  <c r="E251" i="10"/>
  <c r="E249" i="10" l="1" a="1"/>
  <c r="E250" i="10"/>
  <c r="E248" i="10" l="1" a="1"/>
  <c r="E249" i="10"/>
  <c r="E247" i="10" l="1" a="1"/>
  <c r="E248" i="10"/>
  <c r="E246" i="10" l="1" a="1"/>
  <c r="E247" i="10"/>
  <c r="E245" i="10" l="1" a="1"/>
  <c r="E246" i="10"/>
  <c r="E244" i="10" l="1" a="1"/>
  <c r="E245" i="10"/>
  <c r="E243" i="10" l="1" a="1"/>
  <c r="E244" i="10"/>
  <c r="E242" i="10" l="1" a="1"/>
  <c r="E243" i="10"/>
  <c r="E241" i="10" l="1" a="1"/>
  <c r="E242" i="10"/>
  <c r="E240" i="10" l="1" a="1"/>
  <c r="E241" i="10"/>
  <c r="E239" i="10" l="1" a="1"/>
  <c r="E240" i="10"/>
  <c r="E238" i="10" l="1" a="1"/>
  <c r="E239" i="10"/>
  <c r="E237" i="10" l="1" a="1"/>
  <c r="E238" i="10"/>
  <c r="E236" i="10" l="1" a="1"/>
  <c r="E237" i="10"/>
  <c r="E235" i="10" l="1" a="1"/>
  <c r="E236" i="10"/>
  <c r="E234" i="10" l="1" a="1"/>
  <c r="E235" i="10"/>
  <c r="E233" i="10" l="1" a="1"/>
  <c r="E234" i="10"/>
  <c r="E232" i="10" l="1" a="1"/>
  <c r="E233" i="10"/>
  <c r="E231" i="10" l="1" a="1"/>
  <c r="E232" i="10"/>
  <c r="E230" i="10" l="1" a="1"/>
  <c r="E231" i="10"/>
  <c r="E229" i="10" l="1" a="1"/>
  <c r="E230" i="10"/>
  <c r="E228" i="10" l="1" a="1"/>
  <c r="E229" i="10"/>
  <c r="E227" i="10" l="1" a="1"/>
  <c r="E228" i="10"/>
  <c r="E226" i="10" l="1" a="1"/>
  <c r="E227" i="10"/>
  <c r="E225" i="10" l="1" a="1"/>
  <c r="E226" i="10"/>
  <c r="E224" i="10" l="1" a="1"/>
  <c r="E225" i="10"/>
  <c r="E223" i="10" l="1" a="1"/>
  <c r="E224" i="10"/>
  <c r="E222" i="10" l="1" a="1"/>
  <c r="E223" i="10"/>
  <c r="E221" i="10" l="1" a="1"/>
  <c r="E222" i="10"/>
  <c r="E220" i="10" l="1" a="1"/>
  <c r="E221" i="10"/>
  <c r="E219" i="10" l="1" a="1"/>
  <c r="E220" i="10"/>
  <c r="E218" i="10" l="1" a="1"/>
  <c r="E219" i="10"/>
  <c r="E217" i="10" l="1" a="1"/>
  <c r="E218" i="10"/>
  <c r="E216" i="10" l="1" a="1"/>
  <c r="E217" i="10"/>
  <c r="E215" i="10" l="1" a="1"/>
  <c r="E216" i="10"/>
  <c r="E214" i="10" l="1" a="1"/>
  <c r="E215" i="10"/>
  <c r="E213" i="10" l="1" a="1"/>
  <c r="E214" i="10"/>
  <c r="E212" i="10" l="1" a="1"/>
  <c r="E213" i="10"/>
  <c r="E211" i="10" l="1" a="1"/>
  <c r="E212" i="10"/>
  <c r="E210" i="10" l="1" a="1"/>
  <c r="E211" i="10"/>
  <c r="E209" i="10" l="1" a="1"/>
  <c r="E210" i="10"/>
  <c r="E208" i="10" l="1" a="1"/>
  <c r="E209" i="10"/>
  <c r="E207" i="10" l="1" a="1"/>
  <c r="E208" i="10"/>
  <c r="E206" i="10" l="1" a="1"/>
  <c r="E207" i="10"/>
  <c r="E205" i="10" l="1" a="1"/>
  <c r="E206" i="10"/>
  <c r="E204" i="10" l="1" a="1"/>
  <c r="E205" i="10"/>
  <c r="E203" i="10" l="1" a="1"/>
  <c r="E204" i="10"/>
  <c r="E202" i="10" l="1" a="1"/>
  <c r="E203" i="10"/>
  <c r="E201" i="10" l="1" a="1"/>
  <c r="E202" i="10"/>
  <c r="E200" i="10" l="1" a="1"/>
  <c r="E201" i="10"/>
  <c r="E199" i="10" l="1" a="1"/>
  <c r="E200" i="10"/>
  <c r="E198" i="10" l="1" a="1"/>
  <c r="E199" i="10"/>
  <c r="E197" i="10" l="1" a="1"/>
  <c r="E198" i="10"/>
  <c r="E196" i="10" l="1" a="1"/>
  <c r="E197" i="10"/>
  <c r="E195" i="10" l="1" a="1"/>
  <c r="E196" i="10"/>
  <c r="E194" i="10" l="1" a="1"/>
  <c r="E195" i="10"/>
  <c r="E193" i="10" l="1" a="1"/>
  <c r="E194" i="10"/>
  <c r="E192" i="10" l="1" a="1"/>
  <c r="E193" i="10"/>
  <c r="E191" i="10" l="1" a="1"/>
  <c r="E192" i="10"/>
  <c r="E190" i="10" l="1" a="1"/>
  <c r="E191" i="10"/>
  <c r="E189" i="10" l="1" a="1"/>
  <c r="E190" i="10"/>
  <c r="E188" i="10" l="1" a="1"/>
  <c r="E189" i="10"/>
  <c r="E187" i="10" l="1" a="1"/>
  <c r="E188" i="10"/>
  <c r="E186" i="10" l="1" a="1"/>
  <c r="E187" i="10"/>
  <c r="E185" i="10" l="1" a="1"/>
  <c r="E186" i="10"/>
  <c r="E184" i="10" l="1" a="1"/>
  <c r="E185" i="10"/>
  <c r="E183" i="10" l="1" a="1"/>
  <c r="E184" i="10"/>
  <c r="E182" i="10" l="1" a="1"/>
  <c r="E183" i="10"/>
  <c r="E181" i="10" l="1" a="1"/>
  <c r="E182" i="10"/>
  <c r="E180" i="10" l="1" a="1"/>
  <c r="E181" i="10"/>
  <c r="E179" i="10" l="1" a="1"/>
  <c r="E180" i="10"/>
  <c r="E178" i="10" l="1" a="1"/>
  <c r="E179" i="10"/>
  <c r="E177" i="10" l="1" a="1"/>
  <c r="E178" i="10"/>
  <c r="E176" i="10" l="1" a="1"/>
  <c r="E177" i="10"/>
  <c r="E175" i="10" l="1" a="1"/>
  <c r="E176" i="10"/>
  <c r="E174" i="10" l="1" a="1"/>
  <c r="E175" i="10"/>
  <c r="E173" i="10" l="1" a="1"/>
  <c r="E174" i="10"/>
  <c r="E172" i="10" l="1" a="1"/>
  <c r="E173" i="10"/>
  <c r="E171" i="10" l="1" a="1"/>
  <c r="E172" i="10"/>
  <c r="E167" i="10" l="1" a="1"/>
  <c r="E171" i="10"/>
  <c r="E166" i="10" l="1" a="1"/>
  <c r="E167" i="10"/>
  <c r="E165" i="10" l="1" a="1"/>
  <c r="E166" i="10"/>
  <c r="E164" i="10" l="1" a="1"/>
  <c r="E165" i="10"/>
  <c r="E163" i="10" l="1" a="1"/>
  <c r="E164" i="10"/>
  <c r="E162" i="10" l="1" a="1"/>
  <c r="E163" i="10"/>
  <c r="E161" i="10" l="1" a="1"/>
  <c r="E162" i="10"/>
  <c r="E160" i="10" l="1" a="1"/>
  <c r="E161" i="10"/>
  <c r="E159" i="10" l="1" a="1"/>
  <c r="E160" i="10"/>
  <c r="E65" i="10" l="1" a="1"/>
  <c r="E159" i="10"/>
  <c r="E64" i="10" l="1" a="1"/>
  <c r="E65" i="10"/>
  <c r="E63" i="10" l="1" a="1"/>
  <c r="E64" i="10"/>
  <c r="E62" i="10" l="1" a="1"/>
  <c r="E63" i="10"/>
  <c r="E61" i="10" l="1" a="1"/>
  <c r="E62" i="10"/>
  <c r="E60" i="10" l="1" a="1"/>
  <c r="E61" i="10"/>
  <c r="E59" i="10" l="1" a="1"/>
  <c r="E60" i="10"/>
  <c r="E58" i="10" l="1" a="1"/>
  <c r="E59" i="10"/>
  <c r="E57" i="10" l="1" a="1"/>
  <c r="E58" i="10"/>
  <c r="E56" i="10" l="1" a="1"/>
  <c r="E57" i="10"/>
  <c r="E55" i="10" l="1" a="1"/>
  <c r="E56" i="10"/>
  <c r="E54" i="10" l="1" a="1"/>
  <c r="E55" i="10"/>
  <c r="E53" i="10" l="1" a="1"/>
  <c r="E54" i="10"/>
  <c r="E52" i="10" l="1" a="1"/>
  <c r="E53" i="10"/>
  <c r="E51" i="10" l="1" a="1"/>
  <c r="E52" i="10"/>
  <c r="E50" i="10" l="1" a="1"/>
  <c r="E51" i="10"/>
  <c r="E49" i="10" l="1" a="1"/>
  <c r="E50" i="10"/>
  <c r="E48" i="10" l="1" a="1"/>
  <c r="E49" i="10"/>
  <c r="E47" i="10" l="1" a="1"/>
  <c r="E48" i="10"/>
  <c r="E46" i="10" l="1" a="1"/>
  <c r="E47" i="10"/>
  <c r="E45" i="10" l="1" a="1"/>
  <c r="E46" i="10"/>
  <c r="E44" i="10" l="1" a="1"/>
  <c r="E45" i="10"/>
  <c r="E43" i="10" l="1" a="1"/>
  <c r="E44" i="10"/>
  <c r="E42" i="10" l="1" a="1"/>
  <c r="E43" i="10"/>
  <c r="E41" i="10" l="1" a="1"/>
  <c r="E42" i="10"/>
  <c r="E40" i="10" l="1" a="1"/>
  <c r="E41" i="10"/>
  <c r="E39" i="10" l="1" a="1"/>
  <c r="E40" i="10"/>
  <c r="E38" i="10" l="1" a="1"/>
  <c r="E39" i="10"/>
  <c r="E37" i="10" l="1" a="1"/>
  <c r="E38" i="10"/>
  <c r="E36" i="10" l="1" a="1"/>
  <c r="E37" i="10"/>
  <c r="E35" i="10" l="1" a="1"/>
  <c r="E36" i="10"/>
  <c r="E34" i="10" l="1" a="1"/>
  <c r="E35" i="10"/>
  <c r="E33" i="10" l="1" a="1"/>
  <c r="E34" i="10"/>
  <c r="E32" i="10" l="1" a="1"/>
  <c r="E33" i="10"/>
  <c r="E31" i="10" l="1" a="1"/>
  <c r="E32" i="10"/>
  <c r="E30" i="10" l="1" a="1"/>
  <c r="E31" i="10"/>
  <c r="E29" i="10" l="1" a="1"/>
  <c r="E30" i="10"/>
  <c r="E28" i="10" l="1" a="1"/>
  <c r="E29" i="10"/>
  <c r="E27" i="10" l="1" a="1"/>
  <c r="E28" i="10"/>
  <c r="E26" i="10" l="1" a="1"/>
  <c r="E27" i="10"/>
  <c r="E25" i="10" l="1" a="1"/>
  <c r="E26" i="10"/>
  <c r="E24" i="10" l="1" a="1"/>
  <c r="E25" i="10"/>
  <c r="E23" i="10" l="1" a="1"/>
  <c r="E24" i="10"/>
  <c r="E22" i="10" l="1" a="1"/>
  <c r="E23" i="10"/>
  <c r="E21" i="10" l="1" a="1"/>
  <c r="E22" i="10"/>
  <c r="E20" i="10" l="1" a="1"/>
  <c r="E21" i="10"/>
  <c r="E19" i="10" l="1" a="1"/>
  <c r="E20" i="10"/>
  <c r="E18" i="10" l="1" a="1"/>
  <c r="E19" i="10"/>
  <c r="E17" i="10" l="1" a="1"/>
  <c r="E18" i="10"/>
  <c r="E16" i="10" l="1" a="1"/>
  <c r="E17" i="10"/>
  <c r="E15" i="10" l="1" a="1"/>
  <c r="E16" i="10"/>
  <c r="E14" i="10" l="1" a="1"/>
  <c r="E15" i="10"/>
  <c r="E14" i="10" l="1"/>
  <c r="I654" i="1" l="1"/>
  <c r="I65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tc={BCA42065-7BFE-4CE8-BB97-22E995552A5B}</author>
    <author>tc={6C5C794D-D9AC-4002-B52F-84886D322743}</author>
  </authors>
  <commentList>
    <comment ref="K577" authorId="0" shapeId="0" xr:uid="{BCA42065-7BFE-4CE8-BB97-22E995552A5B}">
      <text>
        <t>[Threaded comment]
Your version of Excel allows you to read this threaded comment; however, any edits to it will get removed if the file is opened in a newer version of Excel. Learn more: https://go.microsoft.com/fwlink/?linkid=870924
Comment:
    EU weight not UK</t>
      </text>
    </comment>
    <comment ref="Y776" authorId="1" shapeId="0" xr:uid="{6C5C794D-D9AC-4002-B52F-84886D322743}">
      <text>
        <t>[Threaded comment]
Your version of Excel allows you to read this threaded comment; however, any edits to it will get removed if the file is opened in a newer version of Excel. Learn more: https://go.microsoft.com/fwlink/?linkid=870924
Comment:
    Should be 112.76? Has this been typed in incorrectly?</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<sst xmlns="http://schemas.openxmlformats.org/spreadsheetml/2006/main" count="5065" uniqueCount="1349">
  <si>
    <r>
      <rPr>
        <b/>
        <sz val="12"/>
        <color rgb="FF575756"/>
        <rFont val="Arial"/>
        <family val="2"/>
      </rPr>
      <t>Source:</t>
    </r>
    <r>
      <rPr>
        <sz val="12"/>
        <color rgb="FF575756"/>
        <rFont val="Arial"/>
        <family val="2"/>
      </rPr>
      <t xml:space="preserve"> AHDB, EU Commission</t>
    </r>
  </si>
  <si>
    <t>GB Standard Pig price (SPP)</t>
  </si>
  <si>
    <t>GB All Pig Price (APP)</t>
  </si>
  <si>
    <t>Week ending</t>
  </si>
  <si>
    <t>Throughput</t>
  </si>
  <si>
    <t>Euro spec</t>
  </si>
  <si>
    <t>UK spec</t>
  </si>
  <si>
    <t>Price</t>
  </si>
  <si>
    <t>Change on week</t>
  </si>
  <si>
    <t>na</t>
  </si>
  <si>
    <t>Probe</t>
  </si>
  <si>
    <t>Weight (EU)</t>
  </si>
  <si>
    <t>3 year average</t>
  </si>
  <si>
    <t>Last update</t>
  </si>
  <si>
    <t>Carcasse</t>
  </si>
  <si>
    <t>Year</t>
  </si>
  <si>
    <t>Month</t>
  </si>
  <si>
    <r>
      <rPr>
        <b/>
        <sz val="12"/>
        <color rgb="FF575756"/>
        <rFont val="Arial"/>
        <family val="2"/>
      </rPr>
      <t>Source:</t>
    </r>
    <r>
      <rPr>
        <sz val="12"/>
        <color rgb="FF575756"/>
        <rFont val="Arial"/>
        <family val="2"/>
      </rPr>
      <t xml:space="preserve"> AHDB</t>
    </r>
  </si>
  <si>
    <t>GB Standard Pig Price (SPP)</t>
  </si>
  <si>
    <t>Notes</t>
  </si>
  <si>
    <t>In April 2020 the weight bands we publish were amended. This report provides some historical figures for comparison purposes. Data by weight band is published  on a weekly basis in our SPP full report.</t>
  </si>
  <si>
    <t>* Weight band no longer published.</t>
  </si>
  <si>
    <t>Disclaimer</t>
  </si>
  <si>
    <t>While AHDB seeks to ensure that the information contained within this document is accurate at the time of printing, no warranty is given in respect of the information and data provided. You are responsible for how you use the information. To the maximum extent permitted by law, AHDB accepts no liability for loss, damage or injury howsoever caused or suffered (including that caused by negligence) directly or indirectly in relation to the information or data provided in this publication.
All intellectual property rights in the information and data in this document belong to or are licensed by AHDB. You are authorised to use such information for your internal business purposes only and you must not provide this information to any other third parties, including further publication of the information, or for commercial gain in any way whatsoever without the prior written permission of AHDB for each third party disclosure, publication or commercial arrangement. For more information, please see our Terms of Use and Privacy Notice or contact the Director of Corporate Affairs at info@ahdb.org.uk</t>
  </si>
  <si>
    <t>Contact us</t>
  </si>
  <si>
    <t>Team</t>
  </si>
  <si>
    <t>Data &amp; Analysis Team</t>
  </si>
  <si>
    <t>Head office address</t>
  </si>
  <si>
    <t>Telephone</t>
  </si>
  <si>
    <t>Email</t>
  </si>
  <si>
    <t>econ@ahdb.org.uk</t>
  </si>
  <si>
    <t>Website</t>
  </si>
  <si>
    <t>ahdb.org.uk</t>
  </si>
  <si>
    <t>31/12/2017 - 3/2/2018</t>
  </si>
  <si>
    <t>4/2/2018 - 3/3/2018</t>
  </si>
  <si>
    <t>4/3/2018 - 31/3/2018</t>
  </si>
  <si>
    <t>1/4/2018 - 5/5/2018</t>
  </si>
  <si>
    <t>6/5/2018 - 2/6/2018</t>
  </si>
  <si>
    <t>3/6/2018 - 30/6/2018</t>
  </si>
  <si>
    <t>1/7/2018 - 4/8/2018</t>
  </si>
  <si>
    <t>5/8/2018 - 1/9/2018</t>
  </si>
  <si>
    <t>2/9/2018 - 29/9/2018</t>
  </si>
  <si>
    <t>30/9/2018 - 3/11/2018</t>
  </si>
  <si>
    <t>4/11/2018 - 1/12/2018</t>
  </si>
  <si>
    <t>2/12/2018 - 29/12/2018</t>
  </si>
  <si>
    <t>30/12/2018 - 2/2/2019</t>
  </si>
  <si>
    <t>3/2/2019 - 2/3/2019</t>
  </si>
  <si>
    <t>3/3/2019 - 30/3/2019</t>
  </si>
  <si>
    <t>31/3/2019 - 4/5/2019</t>
  </si>
  <si>
    <t>5/5/2019 - 1/6/2019</t>
  </si>
  <si>
    <t>2/6/2019 - 29/6/2019</t>
  </si>
  <si>
    <t>30/6/2019 - 3/8/2019</t>
  </si>
  <si>
    <t>4/8/2019 - 31/8/2019</t>
  </si>
  <si>
    <t>1/9/2019 - 28/9/2019</t>
  </si>
  <si>
    <t>29/9/2019 - 2/11/2019</t>
  </si>
  <si>
    <t>3/11/2019 - 30/11/2019</t>
  </si>
  <si>
    <t>01/12/2019 - 28/12/2019</t>
  </si>
  <si>
    <t>29/12/2019 - 1/2/2020</t>
  </si>
  <si>
    <t>02/2/2020 - 29/2/2020</t>
  </si>
  <si>
    <t>01/3/2020 - 28/3/2020</t>
  </si>
  <si>
    <t>29/3/2020 - 2/5/2020</t>
  </si>
  <si>
    <t>03/5/2020 - 30/5/2020</t>
  </si>
  <si>
    <t>31/5/2020 - 27/6/2020</t>
  </si>
  <si>
    <t>28/6/2020 - 01/8/2020</t>
  </si>
  <si>
    <t>2/8/2020 - 29/8/2020</t>
  </si>
  <si>
    <t>30/8/2020 - 26/9/2020</t>
  </si>
  <si>
    <t>27/9/2020 - 31/10/2020</t>
  </si>
  <si>
    <t>01/11/2020 - 28/11/2020</t>
  </si>
  <si>
    <t>29/11/2020 - 26/12/2020</t>
  </si>
  <si>
    <t>27/12/2020 - 30/01/2021</t>
  </si>
  <si>
    <t>31/01/2021 - 27/02/2021</t>
  </si>
  <si>
    <t>28/02/2021 - 27/03/2021</t>
  </si>
  <si>
    <t>28/03/2021 - 01/05/2021</t>
  </si>
  <si>
    <t>02/05/2021 - 29/05/2021</t>
  </si>
  <si>
    <t>30/05/2021 - 26/06/2021</t>
  </si>
  <si>
    <t>27/06/2021 - 31/07/2021</t>
  </si>
  <si>
    <t>01/08/2021 - 28/08/2021</t>
  </si>
  <si>
    <t>29/08/2021 - 25/09/2021</t>
  </si>
  <si>
    <t>26/09/2021 - 30/10/2021</t>
  </si>
  <si>
    <t>31/10/2021 - 27/11/2021</t>
  </si>
  <si>
    <t>28/11/2021 - 01/01/2022</t>
  </si>
  <si>
    <t>02/01/2022 - 05/02/2022</t>
  </si>
  <si>
    <t>06/02/2022 - 05/03/2022</t>
  </si>
  <si>
    <t>06/03/2022 - 02/04/2022</t>
  </si>
  <si>
    <t>03/04/2022 - 07/05/2022</t>
  </si>
  <si>
    <t>08/05/2022 - 04/06/2022</t>
  </si>
  <si>
    <t>Stat month start</t>
  </si>
  <si>
    <t>No weeks in stat month</t>
  </si>
  <si>
    <t>Month start and end date</t>
  </si>
  <si>
    <t>2/1/2010 - 30/1/2010</t>
  </si>
  <si>
    <t>31/1/2010 - 27/2/2010</t>
  </si>
  <si>
    <t>28/2/2010 - 27/3/2010</t>
  </si>
  <si>
    <t>28/3/2010 - 1/5/2010</t>
  </si>
  <si>
    <t>2/5/2010 - 29/5/2010</t>
  </si>
  <si>
    <t>30/5/2010 - 26/6/2010</t>
  </si>
  <si>
    <t>27/6/2010 - 31/7/2010</t>
  </si>
  <si>
    <t>1/8/2010 - 28/8/2010</t>
  </si>
  <si>
    <t>29/8/2010 - 25/9/2010</t>
  </si>
  <si>
    <t>26/9/2010 - 30/10/2010</t>
  </si>
  <si>
    <t>31/10/2010 - 27/11/2010</t>
  </si>
  <si>
    <t>28/11/2010 - 1/1/2011</t>
  </si>
  <si>
    <t>2/1/2011 - 5/2/2011</t>
  </si>
  <si>
    <t>6/2/2011 - 5/3/2011</t>
  </si>
  <si>
    <t>6/3/2011 - 2/4/2011</t>
  </si>
  <si>
    <t>3/4/2011 - 7/5/2011</t>
  </si>
  <si>
    <t>8/5/2011 - 4/6/2011</t>
  </si>
  <si>
    <t>5/6/2011 - 2/7/2011</t>
  </si>
  <si>
    <t>3/7/2011 - 6/8/2011</t>
  </si>
  <si>
    <t>7/8/2011 - 3/9/2011</t>
  </si>
  <si>
    <t>4/9/2011 - 1/10/2011</t>
  </si>
  <si>
    <t>2/10/2011 - 5/11/2011</t>
  </si>
  <si>
    <t>6/11/2011 - 3/12/2011</t>
  </si>
  <si>
    <t>4/12/2011 - 31/12/2011</t>
  </si>
  <si>
    <t>1/1/2012 - 4/2/2012</t>
  </si>
  <si>
    <t>5/2/2012 - 4/3/2012</t>
  </si>
  <si>
    <t>5/3/2012 - 1/4/2012</t>
  </si>
  <si>
    <t>2/4/2012 - 6/5/2012</t>
  </si>
  <si>
    <t>7/5/2012 - 3/6/2012</t>
  </si>
  <si>
    <t>4/6/2012 - 1/7/2012</t>
  </si>
  <si>
    <t>2/7/2012 - 5/8/2012</t>
  </si>
  <si>
    <t>6/8/2012 - 2/9/2012</t>
  </si>
  <si>
    <t>3/9/2012 - 30/9/2012</t>
  </si>
  <si>
    <t>1/10/2012 - 4/11/2012</t>
  </si>
  <si>
    <t>5/11/2012 - 2/12/2012</t>
  </si>
  <si>
    <t>3/12/2012 - 29/12/2012</t>
  </si>
  <si>
    <t>30/12/2012 - 2/2/2013</t>
  </si>
  <si>
    <t>3/2/2013 - 2/3/2013</t>
  </si>
  <si>
    <t>3/3/2013 - 30/3/2013</t>
  </si>
  <si>
    <t>31/3/2013 - 4/5/2013</t>
  </si>
  <si>
    <t>5/5/2013 - 1/6/2013</t>
  </si>
  <si>
    <t>2/6/2013 - 29/6/2013</t>
  </si>
  <si>
    <t>30/6/2013 - 3/8/2013</t>
  </si>
  <si>
    <t>4/8/2013 - 31/8/2013</t>
  </si>
  <si>
    <t>1/9/2013 - 28/9/2013</t>
  </si>
  <si>
    <t>29/9/2013 - 2/11/2013</t>
  </si>
  <si>
    <t>3/11/2013 - 30/11/2013</t>
  </si>
  <si>
    <t>1/12/2013 - 28/12/2013</t>
  </si>
  <si>
    <t>29/12/2013 - 1/2/2014</t>
  </si>
  <si>
    <t>2/2/2014 - 1/3/2014</t>
  </si>
  <si>
    <t>2/3/2014 - 29/3/2014</t>
  </si>
  <si>
    <t>30/3/2014 - 3/5/2014</t>
  </si>
  <si>
    <t>4/5/2014 - 31/5/2014</t>
  </si>
  <si>
    <t>1/6/2014 - 28/6/2014</t>
  </si>
  <si>
    <t>29/6/2014 - 2/8/2014</t>
  </si>
  <si>
    <t>3/8/2014 - 30/8/2014</t>
  </si>
  <si>
    <t>31/8/2014 - 27/9/2014</t>
  </si>
  <si>
    <t>28/9/2014 - 1/11/2014</t>
  </si>
  <si>
    <t>2/11/2014 - 29/11/2014</t>
  </si>
  <si>
    <t>30/11/2014 - 27/12/2014</t>
  </si>
  <si>
    <t>28/12/2014 - 31/1/2015</t>
  </si>
  <si>
    <t>1/2/2015 - 28/2/2015</t>
  </si>
  <si>
    <t>1/3/2015 - 28/3/2015</t>
  </si>
  <si>
    <t>29/3/2015 - 2/5/2015</t>
  </si>
  <si>
    <t>3/5/2015  - 30/5/2015</t>
  </si>
  <si>
    <t>31/5/2015 - 27/6/2015</t>
  </si>
  <si>
    <t>28/6/2015 - 1/8/2015</t>
  </si>
  <si>
    <t>2/8/2015 - 29/8/2015</t>
  </si>
  <si>
    <t>30/8/2015  - 26/9/2015</t>
  </si>
  <si>
    <t>27/9/2015 - 31/10/2015</t>
  </si>
  <si>
    <t>1/11/2015 - 28/11/2015</t>
  </si>
  <si>
    <t>29/11/2015 - 26/12/2015</t>
  </si>
  <si>
    <t>27/12/2015 - 30/1/2016</t>
  </si>
  <si>
    <t>31/1/2016 - 27/2/2016</t>
  </si>
  <si>
    <t>28/2/2016 - 26/3/2016</t>
  </si>
  <si>
    <t>27/3/2016 - 30/4/2016</t>
  </si>
  <si>
    <t>1/5/2016 - 28/5/2016</t>
  </si>
  <si>
    <t>29/5/2016 - 25/6/2016</t>
  </si>
  <si>
    <t>26/6/2016 - 30/7/2016</t>
  </si>
  <si>
    <t>31/7/2016 - 27/8/2016</t>
  </si>
  <si>
    <t>28/8/2016 - 24/9/2016</t>
  </si>
  <si>
    <t>25/9/2016 - 29/10/2016</t>
  </si>
  <si>
    <t>30/10/2016  - 26/11/2016</t>
  </si>
  <si>
    <t>27/11/2016 - 31/12/2016</t>
  </si>
  <si>
    <t>1/1/2017 - 4/2/2017</t>
  </si>
  <si>
    <t>5/2/2017 - 4/3/2017</t>
  </si>
  <si>
    <t>5/3/2017 - 1/4/2017</t>
  </si>
  <si>
    <t>2/4/2017 - 6/5/2017</t>
  </si>
  <si>
    <t>7/5/2017 - 3/6/2017</t>
  </si>
  <si>
    <t>4/6/2017 - 1/7/2017</t>
  </si>
  <si>
    <t>2/7/2017  - 5/8/2017</t>
  </si>
  <si>
    <t>6/8/2017 - 2/9/2017</t>
  </si>
  <si>
    <t>3/9/2017 - 30/9/2017</t>
  </si>
  <si>
    <t>1/10/2017 - 4/11/2017</t>
  </si>
  <si>
    <t>5/11/2017 - 2/12/2017</t>
  </si>
  <si>
    <t>3/12/2017 - 30/12/2017</t>
  </si>
  <si>
    <t>start_date</t>
  </si>
  <si>
    <t>end_date</t>
  </si>
  <si>
    <t>no_wks</t>
  </si>
  <si>
    <r>
      <rPr>
        <b/>
        <sz val="12"/>
        <color rgb="FF575756"/>
        <rFont val="Arial"/>
        <family val="2"/>
      </rPr>
      <t>Last updated:</t>
    </r>
    <r>
      <rPr>
        <sz val="12"/>
        <color rgb="FF575756"/>
        <rFont val="Arial"/>
        <family val="2"/>
      </rPr>
      <t xml:space="preserve"> </t>
    </r>
  </si>
  <si>
    <t>&lt;--- Click on cell to select</t>
  </si>
  <si>
    <t>From</t>
  </si>
  <si>
    <t>To</t>
  </si>
  <si>
    <t>EU Grade E pig price</t>
  </si>
  <si>
    <t>EU28</t>
  </si>
  <si>
    <t>(excl. UK) pig price</t>
  </si>
  <si>
    <r>
      <rPr>
        <b/>
        <sz val="12"/>
        <color rgb="FF575756"/>
        <rFont val="Arial"/>
        <family val="2"/>
      </rPr>
      <t>Source:</t>
    </r>
    <r>
      <rPr>
        <sz val="12"/>
        <color rgb="FF575756"/>
        <rFont val="Arial"/>
        <family val="2"/>
      </rPr>
      <t xml:space="preserve"> </t>
    </r>
  </si>
  <si>
    <t>AHDB</t>
  </si>
  <si>
    <t>Units:</t>
  </si>
  <si>
    <t>p/kg dw</t>
  </si>
  <si>
    <t xml:space="preserve">Last updated: </t>
  </si>
  <si>
    <t>Select specification</t>
  </si>
  <si>
    <t>114.87</t>
  </si>
  <si>
    <t>116.27</t>
  </si>
  <si>
    <t>117.46</t>
  </si>
  <si>
    <t>118.05</t>
  </si>
  <si>
    <t>118.87</t>
  </si>
  <si>
    <t>119.47</t>
  </si>
  <si>
    <t>121.01</t>
  </si>
  <si>
    <t>121.97</t>
  </si>
  <si>
    <t>126.96</t>
  </si>
  <si>
    <t>129.22</t>
  </si>
  <si>
    <t>End date</t>
  </si>
  <si>
    <t>SPP update month</t>
  </si>
  <si>
    <t>Weight bands (kg)</t>
  </si>
  <si>
    <t>Up to 60</t>
  </si>
  <si>
    <t>60 to 69.9</t>
  </si>
  <si>
    <t>70 to 79.9</t>
  </si>
  <si>
    <t>80 to 89.9</t>
  </si>
  <si>
    <t>90 to 99.9</t>
  </si>
  <si>
    <t>100 and over*</t>
  </si>
  <si>
    <t>100 to 104.9</t>
  </si>
  <si>
    <t>105 and over</t>
  </si>
  <si>
    <t>All pigs</t>
  </si>
  <si>
    <t>70 to 99.9*</t>
  </si>
  <si>
    <t>70 to 104.9</t>
  </si>
  <si>
    <t>SPP volume</t>
  </si>
  <si>
    <t>SPP average EU spec price</t>
  </si>
  <si>
    <t>77,327</t>
  </si>
  <si>
    <t>239</t>
  </si>
  <si>
    <t>1,657</t>
  </si>
  <si>
    <t>9,613</t>
  </si>
  <si>
    <t>23,269</t>
  </si>
  <si>
    <t>24,671</t>
  </si>
  <si>
    <t>6,505</t>
  </si>
  <si>
    <t>3,927</t>
  </si>
  <si>
    <t>69,881</t>
  </si>
  <si>
    <t>64,058</t>
  </si>
  <si>
    <t>135.11</t>
  </si>
  <si>
    <t>153.43</t>
  </si>
  <si>
    <t>156.74</t>
  </si>
  <si>
    <t>156.55</t>
  </si>
  <si>
    <t>155.98</t>
  </si>
  <si>
    <t>154.13</t>
  </si>
  <si>
    <t>126.42</t>
  </si>
  <si>
    <t>154.31</t>
  </si>
  <si>
    <t>156.11</t>
  </si>
  <si>
    <t>SPP (EU spec) weekly throughput and prices by weight band</t>
  </si>
  <si>
    <t>APP_EU</t>
  </si>
  <si>
    <t>APP_UK</t>
  </si>
  <si>
    <t>SPP_EU</t>
  </si>
  <si>
    <t>SPP_UK</t>
  </si>
  <si>
    <t>APP_EU_price</t>
  </si>
  <si>
    <t>APP_EU_ave</t>
  </si>
  <si>
    <t>APP_UK_price</t>
  </si>
  <si>
    <t>APP_UK_ave</t>
  </si>
  <si>
    <t>SPP_EU_price</t>
  </si>
  <si>
    <t>SPP_EU_ave</t>
  </si>
  <si>
    <t>SPP_UK_price</t>
  </si>
  <si>
    <t>SPP_UK_ave</t>
  </si>
  <si>
    <t>GB All pig price (APP)</t>
  </si>
  <si>
    <t>GB All Pig price (APP)</t>
  </si>
  <si>
    <t>Carcase</t>
  </si>
  <si>
    <t>EXUK_EU_price</t>
  </si>
  <si>
    <t>EU_price</t>
  </si>
  <si>
    <t>SPP_EU_weight</t>
  </si>
  <si>
    <t>SPP_probe</t>
  </si>
  <si>
    <t>SPP_throughput</t>
  </si>
  <si>
    <t>APP_EU_weight</t>
  </si>
  <si>
    <t>APP_probe</t>
  </si>
  <si>
    <t>APP_throughput</t>
  </si>
  <si>
    <t>Week commencing</t>
  </si>
  <si>
    <t>SPP update week ending</t>
  </si>
  <si>
    <t>SPP_tp</t>
  </si>
  <si>
    <t>APP_tp</t>
  </si>
  <si>
    <t>Column12</t>
  </si>
  <si>
    <t>Up to 60_1</t>
  </si>
  <si>
    <t>60 to 69.9_2</t>
  </si>
  <si>
    <t>70 to 79.9_3</t>
  </si>
  <si>
    <t>80 to 89.9_4</t>
  </si>
  <si>
    <t>90 to 99.9_5</t>
  </si>
  <si>
    <t>100 to 104.9_6</t>
  </si>
  <si>
    <t>105 and over_7</t>
  </si>
  <si>
    <t>All pigs_8</t>
  </si>
  <si>
    <t>70 to 104.9_9</t>
  </si>
  <si>
    <t>APP update month</t>
  </si>
  <si>
    <t>EU update week ending</t>
  </si>
  <si>
    <t>Change on month</t>
  </si>
  <si>
    <t>Change on year</t>
  </si>
  <si>
    <t>Percentage change</t>
  </si>
  <si>
    <t>Weekly deadweight pig prices, EU spec carcase weight and probe</t>
  </si>
  <si>
    <r>
      <rPr>
        <b/>
        <sz val="12"/>
        <color rgb="FF575756"/>
        <rFont val="Arial"/>
        <family val="2"/>
      </rPr>
      <t>Units:</t>
    </r>
    <r>
      <rPr>
        <sz val="12"/>
        <color rgb="FF575756"/>
        <rFont val="Arial"/>
        <family val="2"/>
      </rPr>
      <t xml:space="preserve"> Pence per kg, kg, mm</t>
    </r>
  </si>
  <si>
    <r>
      <rPr>
        <b/>
        <sz val="12"/>
        <color rgb="FF575756"/>
        <rFont val="Arial"/>
        <family val="2"/>
      </rPr>
      <t>Units:</t>
    </r>
    <r>
      <rPr>
        <sz val="12"/>
        <color rgb="FF575756"/>
        <rFont val="Arial"/>
        <family val="2"/>
      </rPr>
      <t xml:space="preserve"> Pence per kg, kg, head, mm</t>
    </r>
  </si>
  <si>
    <r>
      <t>Units:</t>
    </r>
    <r>
      <rPr>
        <sz val="12"/>
        <color rgb="FF575756"/>
        <rFont val="Arial"/>
        <family val="2"/>
      </rPr>
      <t xml:space="preserve"> Pence per kg, kg, head, mm</t>
    </r>
  </si>
  <si>
    <t>Monthly deadweight pig prices, EU spec pig carcase weight and probe</t>
  </si>
  <si>
    <t>Annual deadweight pig prices, EU spec carcase weight and probe</t>
  </si>
  <si>
    <t>EU spec</t>
  </si>
  <si>
    <t>EU Spec</t>
  </si>
  <si>
    <t xml:space="preserve">EU spec </t>
  </si>
  <si>
    <r>
      <t>Source:</t>
    </r>
    <r>
      <rPr>
        <sz val="12"/>
        <color rgb="FF575756"/>
        <rFont val="Arial"/>
        <family val="2"/>
      </rPr>
      <t xml:space="preserve"> AHDB</t>
    </r>
  </si>
  <si>
    <r>
      <t>Units:</t>
    </r>
    <r>
      <rPr>
        <sz val="12"/>
        <color rgb="FF575756"/>
        <rFont val="Arial"/>
        <family val="2"/>
      </rPr>
      <t xml:space="preserve"> Head and p per kg</t>
    </r>
  </si>
  <si>
    <t>SPP</t>
  </si>
  <si>
    <t>024 7647 8847 / 024 7647 8850 / 024 7647 8838</t>
  </si>
  <si>
    <t>GB three year average pig prices</t>
  </si>
  <si>
    <t xml:space="preserve">3 year average price is based upon the average of the price for same week as the current week for the prior three years. It does not include the current week </t>
  </si>
  <si>
    <t>EU update week commencing</t>
  </si>
  <si>
    <t>GB Deadweight Average Pig price (DAPP) - 2007 to 2014</t>
  </si>
  <si>
    <t>EU</t>
  </si>
  <si>
    <t>update</t>
  </si>
  <si>
    <t>Agriculture and Horticulture Development Board 
Middlemarch Business Park
Siskin Parkway East
Coventry
CV3 4PE</t>
  </si>
  <si>
    <t>EXUK_EU_S_price</t>
  </si>
  <si>
    <t>EU_S_price</t>
  </si>
  <si>
    <t>EU Grade S pig price</t>
  </si>
  <si>
    <t>2007_1</t>
  </si>
  <si>
    <t>2007_2</t>
  </si>
  <si>
    <t>2007_3</t>
  </si>
  <si>
    <t>2007_4</t>
  </si>
  <si>
    <t>2007_5</t>
  </si>
  <si>
    <t>2007_6</t>
  </si>
  <si>
    <t>2007_7</t>
  </si>
  <si>
    <t>2007_8</t>
  </si>
  <si>
    <t>2007_9</t>
  </si>
  <si>
    <t>2007_10</t>
  </si>
  <si>
    <t>2007_11</t>
  </si>
  <si>
    <t>2007_12</t>
  </si>
  <si>
    <t>2007_13</t>
  </si>
  <si>
    <t>2007_14</t>
  </si>
  <si>
    <t>2007_15</t>
  </si>
  <si>
    <t>2007_16</t>
  </si>
  <si>
    <t>2007_17</t>
  </si>
  <si>
    <t>2007_18</t>
  </si>
  <si>
    <t>2007_19</t>
  </si>
  <si>
    <t>2007_20</t>
  </si>
  <si>
    <t>2007_21</t>
  </si>
  <si>
    <t>2007_22</t>
  </si>
  <si>
    <t>2007_23</t>
  </si>
  <si>
    <t>2007_24</t>
  </si>
  <si>
    <t>2007_25</t>
  </si>
  <si>
    <t>2007_26</t>
  </si>
  <si>
    <t>2007_27</t>
  </si>
  <si>
    <t>2007_28</t>
  </si>
  <si>
    <t>2007_29</t>
  </si>
  <si>
    <t>2007_30</t>
  </si>
  <si>
    <t>2007_31</t>
  </si>
  <si>
    <t>2007_32</t>
  </si>
  <si>
    <t>2007_33</t>
  </si>
  <si>
    <t>2007_34</t>
  </si>
  <si>
    <t>2007_35</t>
  </si>
  <si>
    <t>2007_36</t>
  </si>
  <si>
    <t>2007_37</t>
  </si>
  <si>
    <t>2007_38</t>
  </si>
  <si>
    <t>2007_39</t>
  </si>
  <si>
    <t>2007_40</t>
  </si>
  <si>
    <t>2007_41</t>
  </si>
  <si>
    <t>2007_42</t>
  </si>
  <si>
    <t>2007_43</t>
  </si>
  <si>
    <t>2007_44</t>
  </si>
  <si>
    <t>2007_45</t>
  </si>
  <si>
    <t>2007_46</t>
  </si>
  <si>
    <t>2007_47</t>
  </si>
  <si>
    <t>2007_48</t>
  </si>
  <si>
    <t>2007_49</t>
  </si>
  <si>
    <t>2007_50</t>
  </si>
  <si>
    <t>2007_51</t>
  </si>
  <si>
    <t>2007_52</t>
  </si>
  <si>
    <t>2008_1</t>
  </si>
  <si>
    <t>2008_2</t>
  </si>
  <si>
    <t>2008_3</t>
  </si>
  <si>
    <t>2008_4</t>
  </si>
  <si>
    <t>2008_5</t>
  </si>
  <si>
    <t>2008_6</t>
  </si>
  <si>
    <t>2008_7</t>
  </si>
  <si>
    <t>2008_8</t>
  </si>
  <si>
    <t>2008_9</t>
  </si>
  <si>
    <t>2008_10</t>
  </si>
  <si>
    <t>2008_11</t>
  </si>
  <si>
    <t>2008_12</t>
  </si>
  <si>
    <t>2008_13</t>
  </si>
  <si>
    <t>2008_14</t>
  </si>
  <si>
    <t>2008_15</t>
  </si>
  <si>
    <t>2008_16</t>
  </si>
  <si>
    <t>2008_17</t>
  </si>
  <si>
    <t>2008_18</t>
  </si>
  <si>
    <t>2008_19</t>
  </si>
  <si>
    <t>2008_20</t>
  </si>
  <si>
    <t>2008_21</t>
  </si>
  <si>
    <t>2008_22</t>
  </si>
  <si>
    <t>2008_23</t>
  </si>
  <si>
    <t>2008_24</t>
  </si>
  <si>
    <t>2008_25</t>
  </si>
  <si>
    <t>2008_26</t>
  </si>
  <si>
    <t>2008_27</t>
  </si>
  <si>
    <t>2008_28</t>
  </si>
  <si>
    <t>2008_29</t>
  </si>
  <si>
    <t>2008_30</t>
  </si>
  <si>
    <t>2008_31</t>
  </si>
  <si>
    <t>2008_32</t>
  </si>
  <si>
    <t>2008_33</t>
  </si>
  <si>
    <t>2008_34</t>
  </si>
  <si>
    <t>2008_35</t>
  </si>
  <si>
    <t>2008_36</t>
  </si>
  <si>
    <t>2008_37</t>
  </si>
  <si>
    <t>2008_38</t>
  </si>
  <si>
    <t>2008_39</t>
  </si>
  <si>
    <t>2008_40</t>
  </si>
  <si>
    <t>2008_41</t>
  </si>
  <si>
    <t>2008_42</t>
  </si>
  <si>
    <t>2008_43</t>
  </si>
  <si>
    <t>2008_44</t>
  </si>
  <si>
    <t>2008_45</t>
  </si>
  <si>
    <t>2008_46</t>
  </si>
  <si>
    <t>2008_47</t>
  </si>
  <si>
    <t>2008_48</t>
  </si>
  <si>
    <t>2008_49</t>
  </si>
  <si>
    <t>2008_50</t>
  </si>
  <si>
    <t>2008_51</t>
  </si>
  <si>
    <t>2008_52</t>
  </si>
  <si>
    <t>2009_1</t>
  </si>
  <si>
    <t>2009_2</t>
  </si>
  <si>
    <t>2009_3</t>
  </si>
  <si>
    <t>2009_4</t>
  </si>
  <si>
    <t>2009_5</t>
  </si>
  <si>
    <t>2009_6</t>
  </si>
  <si>
    <t>2009_7</t>
  </si>
  <si>
    <t>2009_8</t>
  </si>
  <si>
    <t>2009_9</t>
  </si>
  <si>
    <t>2009_10</t>
  </si>
  <si>
    <t>2009_11</t>
  </si>
  <si>
    <t>2009_12</t>
  </si>
  <si>
    <t>2009_13</t>
  </si>
  <si>
    <t>2009_14</t>
  </si>
  <si>
    <t>2009_15</t>
  </si>
  <si>
    <t>2009_16</t>
  </si>
  <si>
    <t>2009_17</t>
  </si>
  <si>
    <t>2009_18</t>
  </si>
  <si>
    <t>2009_19</t>
  </si>
  <si>
    <t>2009_20</t>
  </si>
  <si>
    <t>2009_21</t>
  </si>
  <si>
    <t>2009_22</t>
  </si>
  <si>
    <t>2009_23</t>
  </si>
  <si>
    <t>2009_24</t>
  </si>
  <si>
    <t>2009_25</t>
  </si>
  <si>
    <t>2009_26</t>
  </si>
  <si>
    <t>2009_27</t>
  </si>
  <si>
    <t>2009_28</t>
  </si>
  <si>
    <t>2009_29</t>
  </si>
  <si>
    <t>2009_30</t>
  </si>
  <si>
    <t>2009_31</t>
  </si>
  <si>
    <t>2009_32</t>
  </si>
  <si>
    <t>2009_33</t>
  </si>
  <si>
    <t>2009_34</t>
  </si>
  <si>
    <t>2009_35</t>
  </si>
  <si>
    <t>2009_36</t>
  </si>
  <si>
    <t>2009_37</t>
  </si>
  <si>
    <t>2009_38</t>
  </si>
  <si>
    <t>2009_39</t>
  </si>
  <si>
    <t>2009_40</t>
  </si>
  <si>
    <t>2009_41</t>
  </si>
  <si>
    <t>2009_42</t>
  </si>
  <si>
    <t>2009_43</t>
  </si>
  <si>
    <t>2009_44</t>
  </si>
  <si>
    <t>2009_45</t>
  </si>
  <si>
    <t>2009_46</t>
  </si>
  <si>
    <t>2009_47</t>
  </si>
  <si>
    <t>2009_48</t>
  </si>
  <si>
    <t>2009_49</t>
  </si>
  <si>
    <t>2009_50</t>
  </si>
  <si>
    <t>2009_51</t>
  </si>
  <si>
    <t>2009_52</t>
  </si>
  <si>
    <t>2010_1</t>
  </si>
  <si>
    <t>2010_2</t>
  </si>
  <si>
    <t>2010_3</t>
  </si>
  <si>
    <t>2010_4</t>
  </si>
  <si>
    <t>2010_5</t>
  </si>
  <si>
    <t>2010_6</t>
  </si>
  <si>
    <t>2010_7</t>
  </si>
  <si>
    <t>2010_8</t>
  </si>
  <si>
    <t>2010_9</t>
  </si>
  <si>
    <t>2010_10</t>
  </si>
  <si>
    <t>2010_11</t>
  </si>
  <si>
    <t>2010_12</t>
  </si>
  <si>
    <t>2010_13</t>
  </si>
  <si>
    <t>2010_14</t>
  </si>
  <si>
    <t>2010_15</t>
  </si>
  <si>
    <t>2010_16</t>
  </si>
  <si>
    <t>2010_17</t>
  </si>
  <si>
    <t>2010_18</t>
  </si>
  <si>
    <t>2010_19</t>
  </si>
  <si>
    <t>2010_20</t>
  </si>
  <si>
    <t>2010_21</t>
  </si>
  <si>
    <t>2010_22</t>
  </si>
  <si>
    <t>2010_23</t>
  </si>
  <si>
    <t>2010_24</t>
  </si>
  <si>
    <t>2010_25</t>
  </si>
  <si>
    <t>2010_26</t>
  </si>
  <si>
    <t>2010_27</t>
  </si>
  <si>
    <t>2010_28</t>
  </si>
  <si>
    <t>2010_29</t>
  </si>
  <si>
    <t>2010_30</t>
  </si>
  <si>
    <t>2010_31</t>
  </si>
  <si>
    <t>2010_32</t>
  </si>
  <si>
    <t>2010_33</t>
  </si>
  <si>
    <t>2010_34</t>
  </si>
  <si>
    <t>2010_35</t>
  </si>
  <si>
    <t>2010_36</t>
  </si>
  <si>
    <t>2010_37</t>
  </si>
  <si>
    <t>2010_38</t>
  </si>
  <si>
    <t>2010_39</t>
  </si>
  <si>
    <t>2010_40</t>
  </si>
  <si>
    <t>2010_41</t>
  </si>
  <si>
    <t>2010_42</t>
  </si>
  <si>
    <t>2010_43</t>
  </si>
  <si>
    <t>2010_44</t>
  </si>
  <si>
    <t>2010_45</t>
  </si>
  <si>
    <t>2010_46</t>
  </si>
  <si>
    <t>2010_47</t>
  </si>
  <si>
    <t>2010_48</t>
  </si>
  <si>
    <t>2010_49</t>
  </si>
  <si>
    <t>2010_50</t>
  </si>
  <si>
    <t>2010_51</t>
  </si>
  <si>
    <t>2010_52</t>
  </si>
  <si>
    <t>2011_1</t>
  </si>
  <si>
    <t>2011_2</t>
  </si>
  <si>
    <t>2011_3</t>
  </si>
  <si>
    <t>2011_4</t>
  </si>
  <si>
    <t>2011_5</t>
  </si>
  <si>
    <t>2011_6</t>
  </si>
  <si>
    <t>2011_7</t>
  </si>
  <si>
    <t>2011_8</t>
  </si>
  <si>
    <t>2011_9</t>
  </si>
  <si>
    <t>2011_10</t>
  </si>
  <si>
    <t>2011_11</t>
  </si>
  <si>
    <t>2011_12</t>
  </si>
  <si>
    <t>2011_13</t>
  </si>
  <si>
    <t>2011_14</t>
  </si>
  <si>
    <t>2011_15</t>
  </si>
  <si>
    <t>2011_16</t>
  </si>
  <si>
    <t>2011_17</t>
  </si>
  <si>
    <t>2011_18</t>
  </si>
  <si>
    <t>2011_19</t>
  </si>
  <si>
    <t>2011_20</t>
  </si>
  <si>
    <t>2011_21</t>
  </si>
  <si>
    <t>2011_22</t>
  </si>
  <si>
    <t>2011_23</t>
  </si>
  <si>
    <t>2011_24</t>
  </si>
  <si>
    <t>2011_25</t>
  </si>
  <si>
    <t>2011_26</t>
  </si>
  <si>
    <t>2011_27</t>
  </si>
  <si>
    <t>2011_28</t>
  </si>
  <si>
    <t>2011_29</t>
  </si>
  <si>
    <t>2011_30</t>
  </si>
  <si>
    <t>2011_31</t>
  </si>
  <si>
    <t>2011_32</t>
  </si>
  <si>
    <t>2011_33</t>
  </si>
  <si>
    <t>2011_34</t>
  </si>
  <si>
    <t>2011_35</t>
  </si>
  <si>
    <t>2011_36</t>
  </si>
  <si>
    <t>2011_37</t>
  </si>
  <si>
    <t>2011_38</t>
  </si>
  <si>
    <t>2011_39</t>
  </si>
  <si>
    <t>2011_40</t>
  </si>
  <si>
    <t>2011_41</t>
  </si>
  <si>
    <t>2011_42</t>
  </si>
  <si>
    <t>2011_43</t>
  </si>
  <si>
    <t>2011_44</t>
  </si>
  <si>
    <t>2011_45</t>
  </si>
  <si>
    <t>2011_46</t>
  </si>
  <si>
    <t>2011_47</t>
  </si>
  <si>
    <t>2011_48</t>
  </si>
  <si>
    <t>2011_49</t>
  </si>
  <si>
    <t>2011_50</t>
  </si>
  <si>
    <t>2011_51</t>
  </si>
  <si>
    <t>2011_52</t>
  </si>
  <si>
    <t>2011_53</t>
  </si>
  <si>
    <t/>
  </si>
  <si>
    <t>2012_1</t>
  </si>
  <si>
    <t>2012_2</t>
  </si>
  <si>
    <t>2012_3</t>
  </si>
  <si>
    <t>2012_4</t>
  </si>
  <si>
    <t>2012_5</t>
  </si>
  <si>
    <t>2012_6</t>
  </si>
  <si>
    <t>2012_7</t>
  </si>
  <si>
    <t>2012_8</t>
  </si>
  <si>
    <t>2012_9</t>
  </si>
  <si>
    <t>2012_10</t>
  </si>
  <si>
    <t>2012_11</t>
  </si>
  <si>
    <t>2012_12</t>
  </si>
  <si>
    <t>2012_13</t>
  </si>
  <si>
    <t>2012_14</t>
  </si>
  <si>
    <t>2012_15</t>
  </si>
  <si>
    <t>2012_16</t>
  </si>
  <si>
    <t>2012_17</t>
  </si>
  <si>
    <t>2012_18</t>
  </si>
  <si>
    <t>2012_19</t>
  </si>
  <si>
    <t>2012_20</t>
  </si>
  <si>
    <t>2012_21</t>
  </si>
  <si>
    <t>2012_22</t>
  </si>
  <si>
    <t>2012_23</t>
  </si>
  <si>
    <t>2012_24</t>
  </si>
  <si>
    <t>2012_25</t>
  </si>
  <si>
    <t>2012_26</t>
  </si>
  <si>
    <t>2012_27</t>
  </si>
  <si>
    <t>2012_28</t>
  </si>
  <si>
    <t>2012_29</t>
  </si>
  <si>
    <t>2012_30</t>
  </si>
  <si>
    <t>2012_31</t>
  </si>
  <si>
    <t>2012_32</t>
  </si>
  <si>
    <t>2012_33</t>
  </si>
  <si>
    <t>2012_34</t>
  </si>
  <si>
    <t>2012_35</t>
  </si>
  <si>
    <t>2012_36</t>
  </si>
  <si>
    <t>2012_37</t>
  </si>
  <si>
    <t>2012_38</t>
  </si>
  <si>
    <t>2012_39</t>
  </si>
  <si>
    <t>2012_40</t>
  </si>
  <si>
    <t>2012_41</t>
  </si>
  <si>
    <t>2012_42</t>
  </si>
  <si>
    <t>2012_43</t>
  </si>
  <si>
    <t>2012_44</t>
  </si>
  <si>
    <t>2012_45</t>
  </si>
  <si>
    <t>2012_46</t>
  </si>
  <si>
    <t>2012_47</t>
  </si>
  <si>
    <t>2012_48</t>
  </si>
  <si>
    <t>2012_49</t>
  </si>
  <si>
    <t>2012_50</t>
  </si>
  <si>
    <t>2012_51</t>
  </si>
  <si>
    <t>2012_52</t>
  </si>
  <si>
    <t>2013_1</t>
  </si>
  <si>
    <t>2013_2</t>
  </si>
  <si>
    <t>2013_3</t>
  </si>
  <si>
    <t>2013_4</t>
  </si>
  <si>
    <t>2013_5</t>
  </si>
  <si>
    <t>2013_6</t>
  </si>
  <si>
    <t>2013_7</t>
  </si>
  <si>
    <t>2013_8</t>
  </si>
  <si>
    <t>2013_9</t>
  </si>
  <si>
    <t>2013_10</t>
  </si>
  <si>
    <t>2013_11</t>
  </si>
  <si>
    <t>2013_12</t>
  </si>
  <si>
    <t>2013_13</t>
  </si>
  <si>
    <t>2013_14</t>
  </si>
  <si>
    <t>2013_15</t>
  </si>
  <si>
    <t>2013_16</t>
  </si>
  <si>
    <t>2013_17</t>
  </si>
  <si>
    <t>2013_18</t>
  </si>
  <si>
    <t>2013_19</t>
  </si>
  <si>
    <t>2013_20</t>
  </si>
  <si>
    <t>2013_21</t>
  </si>
  <si>
    <t>2013_22</t>
  </si>
  <si>
    <t>2013_23</t>
  </si>
  <si>
    <t>2013_24</t>
  </si>
  <si>
    <t>2013_25</t>
  </si>
  <si>
    <t>2013_26</t>
  </si>
  <si>
    <t>2013_27</t>
  </si>
  <si>
    <t>2013_28</t>
  </si>
  <si>
    <t>2013_29</t>
  </si>
  <si>
    <t>2013_30</t>
  </si>
  <si>
    <t>2013_31</t>
  </si>
  <si>
    <t>2013_32</t>
  </si>
  <si>
    <t>2013_33</t>
  </si>
  <si>
    <t>2013_34</t>
  </si>
  <si>
    <t>2013_35</t>
  </si>
  <si>
    <t>2013_36</t>
  </si>
  <si>
    <t>2013_37</t>
  </si>
  <si>
    <t>2013_38</t>
  </si>
  <si>
    <t>2013_39</t>
  </si>
  <si>
    <t>2013_40</t>
  </si>
  <si>
    <t>2013_41</t>
  </si>
  <si>
    <t>2013_42</t>
  </si>
  <si>
    <t>2013_43</t>
  </si>
  <si>
    <t>2013_44</t>
  </si>
  <si>
    <t>2013_45</t>
  </si>
  <si>
    <t>2013_46</t>
  </si>
  <si>
    <t>2013_47</t>
  </si>
  <si>
    <t>2013_48</t>
  </si>
  <si>
    <t>2013_49</t>
  </si>
  <si>
    <t>2013_50</t>
  </si>
  <si>
    <t>2013_51</t>
  </si>
  <si>
    <t>2013_52</t>
  </si>
  <si>
    <t>2014_1</t>
  </si>
  <si>
    <t>2014_2</t>
  </si>
  <si>
    <t>2014_3</t>
  </si>
  <si>
    <t>2014_4</t>
  </si>
  <si>
    <t>2014_5</t>
  </si>
  <si>
    <t>2014_6</t>
  </si>
  <si>
    <t>2014_7</t>
  </si>
  <si>
    <t>2014_8</t>
  </si>
  <si>
    <t>2014_9</t>
  </si>
  <si>
    <t>2014_10</t>
  </si>
  <si>
    <t>2014_11</t>
  </si>
  <si>
    <t>2014_12</t>
  </si>
  <si>
    <t>2014_13</t>
  </si>
  <si>
    <t>2014_14</t>
  </si>
  <si>
    <t>2014_15</t>
  </si>
  <si>
    <t>2014_16</t>
  </si>
  <si>
    <t>2014_17</t>
  </si>
  <si>
    <t>2014_18</t>
  </si>
  <si>
    <t>2014_19</t>
  </si>
  <si>
    <t>2014_20</t>
  </si>
  <si>
    <t>2014_21</t>
  </si>
  <si>
    <t>2014_22</t>
  </si>
  <si>
    <t>2014_23</t>
  </si>
  <si>
    <t>2014_24</t>
  </si>
  <si>
    <t>2014_25</t>
  </si>
  <si>
    <t>2014_26</t>
  </si>
  <si>
    <t>2014_27</t>
  </si>
  <si>
    <t>2014_28</t>
  </si>
  <si>
    <t>2014_29</t>
  </si>
  <si>
    <t>2014_30</t>
  </si>
  <si>
    <t>2014_31</t>
  </si>
  <si>
    <t>2014_32</t>
  </si>
  <si>
    <t>2014_33</t>
  </si>
  <si>
    <t>2014_34</t>
  </si>
  <si>
    <t>2014_35</t>
  </si>
  <si>
    <t>2014_36</t>
  </si>
  <si>
    <t>2014_37</t>
  </si>
  <si>
    <t>2014_38</t>
  </si>
  <si>
    <t>2014_39</t>
  </si>
  <si>
    <t>2014_40</t>
  </si>
  <si>
    <t>2014_41</t>
  </si>
  <si>
    <t>2014_42</t>
  </si>
  <si>
    <t>2014_43</t>
  </si>
  <si>
    <t>2014_44</t>
  </si>
  <si>
    <t>2014_45</t>
  </si>
  <si>
    <t>2014_46</t>
  </si>
  <si>
    <t>2014_47</t>
  </si>
  <si>
    <t>2014_48</t>
  </si>
  <si>
    <t>2014_49</t>
  </si>
  <si>
    <t>2014_50</t>
  </si>
  <si>
    <t>2014_51</t>
  </si>
  <si>
    <t>2014_52</t>
  </si>
  <si>
    <t>2015_1</t>
  </si>
  <si>
    <t>2015_2</t>
  </si>
  <si>
    <t>2015_3</t>
  </si>
  <si>
    <t>2015_4</t>
  </si>
  <si>
    <t>2015_5</t>
  </si>
  <si>
    <t>2015_6</t>
  </si>
  <si>
    <t>2015_7</t>
  </si>
  <si>
    <t>2015_8</t>
  </si>
  <si>
    <t>2015_9</t>
  </si>
  <si>
    <t>2015_10</t>
  </si>
  <si>
    <t>2015_11</t>
  </si>
  <si>
    <t>2015_12</t>
  </si>
  <si>
    <t>2015_13</t>
  </si>
  <si>
    <t>2015_14</t>
  </si>
  <si>
    <t>2015_15</t>
  </si>
  <si>
    <t>2015_16</t>
  </si>
  <si>
    <t>2015_17</t>
  </si>
  <si>
    <t>2015_18</t>
  </si>
  <si>
    <t>2015_19</t>
  </si>
  <si>
    <t>2015_20</t>
  </si>
  <si>
    <t>2015_21</t>
  </si>
  <si>
    <t>2015_22</t>
  </si>
  <si>
    <t>2015_23</t>
  </si>
  <si>
    <t>2015_24</t>
  </si>
  <si>
    <t>2015_25</t>
  </si>
  <si>
    <t>2015_26</t>
  </si>
  <si>
    <t>2015_27</t>
  </si>
  <si>
    <t>2015_28</t>
  </si>
  <si>
    <t>2015_29</t>
  </si>
  <si>
    <t>2015_30</t>
  </si>
  <si>
    <t>2015_31</t>
  </si>
  <si>
    <t>2015_32</t>
  </si>
  <si>
    <t>2015_33</t>
  </si>
  <si>
    <t>2015_34</t>
  </si>
  <si>
    <t>2015_35</t>
  </si>
  <si>
    <t>2015_36</t>
  </si>
  <si>
    <t>2015_37</t>
  </si>
  <si>
    <t>2015_38</t>
  </si>
  <si>
    <t>2015_39</t>
  </si>
  <si>
    <t>2015_40</t>
  </si>
  <si>
    <t>2015_41</t>
  </si>
  <si>
    <t>2015_42</t>
  </si>
  <si>
    <t>2015_43</t>
  </si>
  <si>
    <t>2015_44</t>
  </si>
  <si>
    <t>2015_45</t>
  </si>
  <si>
    <t>2015_46</t>
  </si>
  <si>
    <t>2015_47</t>
  </si>
  <si>
    <t>2015_48</t>
  </si>
  <si>
    <t>2015_49</t>
  </si>
  <si>
    <t>2015_50</t>
  </si>
  <si>
    <t>2015_51</t>
  </si>
  <si>
    <t>2015_52</t>
  </si>
  <si>
    <t>2016_1</t>
  </si>
  <si>
    <t>2016_2</t>
  </si>
  <si>
    <t>2016_3</t>
  </si>
  <si>
    <t>2016_4</t>
  </si>
  <si>
    <t>2016_5</t>
  </si>
  <si>
    <t>2016_6</t>
  </si>
  <si>
    <t>2016_7</t>
  </si>
  <si>
    <t>2016_8</t>
  </si>
  <si>
    <t>2016_9</t>
  </si>
  <si>
    <t>2016_10</t>
  </si>
  <si>
    <t>2016_11</t>
  </si>
  <si>
    <t>2016_12</t>
  </si>
  <si>
    <t>2016_13</t>
  </si>
  <si>
    <t>2016_14</t>
  </si>
  <si>
    <t>2016_15</t>
  </si>
  <si>
    <t>2016_16</t>
  </si>
  <si>
    <t>2016_17</t>
  </si>
  <si>
    <t>2016_18</t>
  </si>
  <si>
    <t>2016_19</t>
  </si>
  <si>
    <t>2016_20</t>
  </si>
  <si>
    <t>2016_21</t>
  </si>
  <si>
    <t>2016_22</t>
  </si>
  <si>
    <t>2016_23</t>
  </si>
  <si>
    <t>2016_24</t>
  </si>
  <si>
    <t>2016_25</t>
  </si>
  <si>
    <t>2016_26</t>
  </si>
  <si>
    <t>2016_27</t>
  </si>
  <si>
    <t>2016_28</t>
  </si>
  <si>
    <t>2016_29</t>
  </si>
  <si>
    <t>2016_30</t>
  </si>
  <si>
    <t>2016_31</t>
  </si>
  <si>
    <t>2016_32</t>
  </si>
  <si>
    <t>2016_33</t>
  </si>
  <si>
    <t>2016_34</t>
  </si>
  <si>
    <t>2016_35</t>
  </si>
  <si>
    <t>2016_36</t>
  </si>
  <si>
    <t>2016_37</t>
  </si>
  <si>
    <t>2016_38</t>
  </si>
  <si>
    <t>2016_39</t>
  </si>
  <si>
    <t>2016_40</t>
  </si>
  <si>
    <t>2016_41</t>
  </si>
  <si>
    <t>2016_42</t>
  </si>
  <si>
    <t>2016_43</t>
  </si>
  <si>
    <t>2016_44</t>
  </si>
  <si>
    <t>2016_45</t>
  </si>
  <si>
    <t>2016_46</t>
  </si>
  <si>
    <t>2016_47</t>
  </si>
  <si>
    <t>2016_48</t>
  </si>
  <si>
    <t>2016_49</t>
  </si>
  <si>
    <t>2016_50</t>
  </si>
  <si>
    <t>2016_51</t>
  </si>
  <si>
    <t>2016_52</t>
  </si>
  <si>
    <t>2016_53</t>
  </si>
  <si>
    <t>2017_1</t>
  </si>
  <si>
    <t>2017_2</t>
  </si>
  <si>
    <t>2017_3</t>
  </si>
  <si>
    <t>2017_4</t>
  </si>
  <si>
    <t>2017_5</t>
  </si>
  <si>
    <t>2017_6</t>
  </si>
  <si>
    <t>2017_7</t>
  </si>
  <si>
    <t>2017_8</t>
  </si>
  <si>
    <t>2017_9</t>
  </si>
  <si>
    <t>2017_10</t>
  </si>
  <si>
    <t>2017_11</t>
  </si>
  <si>
    <t>2017_12</t>
  </si>
  <si>
    <t>2017_13</t>
  </si>
  <si>
    <t>2017_14</t>
  </si>
  <si>
    <t>2017_15</t>
  </si>
  <si>
    <t>2017_16</t>
  </si>
  <si>
    <t>2017_17</t>
  </si>
  <si>
    <t>2017_18</t>
  </si>
  <si>
    <t>2017_19</t>
  </si>
  <si>
    <t>2017_20</t>
  </si>
  <si>
    <t>2017_21</t>
  </si>
  <si>
    <t>2017_22</t>
  </si>
  <si>
    <t>2017_23</t>
  </si>
  <si>
    <t>2017_24</t>
  </si>
  <si>
    <t>2017_25</t>
  </si>
  <si>
    <t>2017_26</t>
  </si>
  <si>
    <t>2017_27</t>
  </si>
  <si>
    <t>2017_28</t>
  </si>
  <si>
    <t>2017_29</t>
  </si>
  <si>
    <t>2017_30</t>
  </si>
  <si>
    <t>2017_31</t>
  </si>
  <si>
    <t>2017_32</t>
  </si>
  <si>
    <t>2017_33</t>
  </si>
  <si>
    <t>2017_34</t>
  </si>
  <si>
    <t>2017_35</t>
  </si>
  <si>
    <t>2017_36</t>
  </si>
  <si>
    <t>2017_37</t>
  </si>
  <si>
    <t>2017_38</t>
  </si>
  <si>
    <t>2017_39</t>
  </si>
  <si>
    <t>2017_40</t>
  </si>
  <si>
    <t>2017_41</t>
  </si>
  <si>
    <t>2017_42</t>
  </si>
  <si>
    <t>2017_43</t>
  </si>
  <si>
    <t>2017_44</t>
  </si>
  <si>
    <t>2017_45</t>
  </si>
  <si>
    <t>2017_46</t>
  </si>
  <si>
    <t>2017_47</t>
  </si>
  <si>
    <t>2017_48</t>
  </si>
  <si>
    <t>2017_49</t>
  </si>
  <si>
    <t>2017_50</t>
  </si>
  <si>
    <t>2017_51</t>
  </si>
  <si>
    <t>2017_52</t>
  </si>
  <si>
    <t>2018_1</t>
  </si>
  <si>
    <t>2018_2</t>
  </si>
  <si>
    <t>2018_3</t>
  </si>
  <si>
    <t>2018_4</t>
  </si>
  <si>
    <t>2018_5</t>
  </si>
  <si>
    <t>2018_6</t>
  </si>
  <si>
    <t>2018_7</t>
  </si>
  <si>
    <t>2018_8</t>
  </si>
  <si>
    <t>2018_9</t>
  </si>
  <si>
    <t>2018_10</t>
  </si>
  <si>
    <t>2018_11</t>
  </si>
  <si>
    <t>2018_12</t>
  </si>
  <si>
    <t>2018_13</t>
  </si>
  <si>
    <t>2018_14</t>
  </si>
  <si>
    <t>2018_15</t>
  </si>
  <si>
    <t>2018_16</t>
  </si>
  <si>
    <t>2018_17</t>
  </si>
  <si>
    <t>2018_18</t>
  </si>
  <si>
    <t>2018_19</t>
  </si>
  <si>
    <t>2018_20</t>
  </si>
  <si>
    <t>2018_21</t>
  </si>
  <si>
    <t>2018_22</t>
  </si>
  <si>
    <t>2018_23</t>
  </si>
  <si>
    <t>2018_24</t>
  </si>
  <si>
    <t>2018_25</t>
  </si>
  <si>
    <t>2018_26</t>
  </si>
  <si>
    <t>2018_27</t>
  </si>
  <si>
    <t>2018_28</t>
  </si>
  <si>
    <t>2018_29</t>
  </si>
  <si>
    <t>2018_30</t>
  </si>
  <si>
    <t>2018_31</t>
  </si>
  <si>
    <t>2018_32</t>
  </si>
  <si>
    <t>2018_33</t>
  </si>
  <si>
    <t>2018_34</t>
  </si>
  <si>
    <t>2018_35</t>
  </si>
  <si>
    <t>2018_36</t>
  </si>
  <si>
    <t>2018_37</t>
  </si>
  <si>
    <t>2018_38</t>
  </si>
  <si>
    <t>2018_39</t>
  </si>
  <si>
    <t>2018_40</t>
  </si>
  <si>
    <t>2018_41</t>
  </si>
  <si>
    <t>2018_42</t>
  </si>
  <si>
    <t>2018_43</t>
  </si>
  <si>
    <t>2018_44</t>
  </si>
  <si>
    <t>2018_45</t>
  </si>
  <si>
    <t>2018_46</t>
  </si>
  <si>
    <t>2018_47</t>
  </si>
  <si>
    <t>2018_48</t>
  </si>
  <si>
    <t>2018_49</t>
  </si>
  <si>
    <t>2018_50</t>
  </si>
  <si>
    <t>2018_51</t>
  </si>
  <si>
    <t>2018_52</t>
  </si>
  <si>
    <t>2019_1</t>
  </si>
  <si>
    <t>2019_2</t>
  </si>
  <si>
    <t>2019_3</t>
  </si>
  <si>
    <t>2019_4</t>
  </si>
  <si>
    <t>2019_5</t>
  </si>
  <si>
    <t>2019_6</t>
  </si>
  <si>
    <t>2019_7</t>
  </si>
  <si>
    <t>2019_8</t>
  </si>
  <si>
    <t>2019_9</t>
  </si>
  <si>
    <t>2019_10</t>
  </si>
  <si>
    <t>2019_11</t>
  </si>
  <si>
    <t>2019_12</t>
  </si>
  <si>
    <t>2019_13</t>
  </si>
  <si>
    <t>2019_14</t>
  </si>
  <si>
    <t>2019_15</t>
  </si>
  <si>
    <t>2019_16</t>
  </si>
  <si>
    <t>2019_17</t>
  </si>
  <si>
    <t>2019_18</t>
  </si>
  <si>
    <t>2019_19</t>
  </si>
  <si>
    <t>2019_20</t>
  </si>
  <si>
    <t>2019_21</t>
  </si>
  <si>
    <t>2019_22</t>
  </si>
  <si>
    <t>2019_23</t>
  </si>
  <si>
    <t>2019_24</t>
  </si>
  <si>
    <t>2019_25</t>
  </si>
  <si>
    <t>2019_26</t>
  </si>
  <si>
    <t>2019_27</t>
  </si>
  <si>
    <t>2019_28</t>
  </si>
  <si>
    <t>2019_29</t>
  </si>
  <si>
    <t>2019_30</t>
  </si>
  <si>
    <t>2019_31</t>
  </si>
  <si>
    <t>2019_32</t>
  </si>
  <si>
    <t>2019_33</t>
  </si>
  <si>
    <t>2019_34</t>
  </si>
  <si>
    <t>2019_35</t>
  </si>
  <si>
    <t>2019_36</t>
  </si>
  <si>
    <t>2019_37</t>
  </si>
  <si>
    <t>2019_38</t>
  </si>
  <si>
    <t>2019_39</t>
  </si>
  <si>
    <t>2019_40</t>
  </si>
  <si>
    <t>2019_41</t>
  </si>
  <si>
    <t>2019_42</t>
  </si>
  <si>
    <t>2019_43</t>
  </si>
  <si>
    <t>2019_44</t>
  </si>
  <si>
    <t>2019_45</t>
  </si>
  <si>
    <t>2019_46</t>
  </si>
  <si>
    <t>2019_47</t>
  </si>
  <si>
    <t>2019_48</t>
  </si>
  <si>
    <t>2019_49</t>
  </si>
  <si>
    <t>2019_50</t>
  </si>
  <si>
    <t>2019_51</t>
  </si>
  <si>
    <t>2019_52</t>
  </si>
  <si>
    <t>2020_1</t>
  </si>
  <si>
    <t>2020_2</t>
  </si>
  <si>
    <t>2020_3</t>
  </si>
  <si>
    <t>2020_4</t>
  </si>
  <si>
    <t>2020_5</t>
  </si>
  <si>
    <t>2020_6</t>
  </si>
  <si>
    <t>2020_7</t>
  </si>
  <si>
    <t>2020_8</t>
  </si>
  <si>
    <t>2020_9</t>
  </si>
  <si>
    <t>2020_10</t>
  </si>
  <si>
    <t>2020_11</t>
  </si>
  <si>
    <t>2020_12</t>
  </si>
  <si>
    <t>2020_13</t>
  </si>
  <si>
    <t>2020_14</t>
  </si>
  <si>
    <t>2020_15</t>
  </si>
  <si>
    <t>2020_16</t>
  </si>
  <si>
    <t>2020_17</t>
  </si>
  <si>
    <t>2020_18</t>
  </si>
  <si>
    <t>2020_19</t>
  </si>
  <si>
    <t>2020_20</t>
  </si>
  <si>
    <t>2020_21</t>
  </si>
  <si>
    <t>2020_22</t>
  </si>
  <si>
    <t>2020_23</t>
  </si>
  <si>
    <t>2020_24</t>
  </si>
  <si>
    <t>2020_25</t>
  </si>
  <si>
    <t>2020_26</t>
  </si>
  <si>
    <t>2020_27</t>
  </si>
  <si>
    <t>2020_28</t>
  </si>
  <si>
    <t>2020_29</t>
  </si>
  <si>
    <t>2020_30</t>
  </si>
  <si>
    <t>2020_31</t>
  </si>
  <si>
    <t>2020_32</t>
  </si>
  <si>
    <t>2020_33</t>
  </si>
  <si>
    <t>2020_34</t>
  </si>
  <si>
    <t>2020_35</t>
  </si>
  <si>
    <t>2020_36</t>
  </si>
  <si>
    <t>2020_37</t>
  </si>
  <si>
    <t>2020_38</t>
  </si>
  <si>
    <t>2020_39</t>
  </si>
  <si>
    <t>2020_40</t>
  </si>
  <si>
    <t>2020_41</t>
  </si>
  <si>
    <t>2020_42</t>
  </si>
  <si>
    <t>2020_43</t>
  </si>
  <si>
    <t>2020_44</t>
  </si>
  <si>
    <t>2020_45</t>
  </si>
  <si>
    <t>2020_46</t>
  </si>
  <si>
    <t>2020_47</t>
  </si>
  <si>
    <t>2020_48</t>
  </si>
  <si>
    <t>2020_49</t>
  </si>
  <si>
    <t>2020_50</t>
  </si>
  <si>
    <t>2020_51</t>
  </si>
  <si>
    <t>2020_52</t>
  </si>
  <si>
    <t>2021_1</t>
  </si>
  <si>
    <t>2021_2</t>
  </si>
  <si>
    <t>2021_3</t>
  </si>
  <si>
    <t>2021_4</t>
  </si>
  <si>
    <t>2021_5</t>
  </si>
  <si>
    <t>2021_6</t>
  </si>
  <si>
    <t>2021_7</t>
  </si>
  <si>
    <t>2021_8</t>
  </si>
  <si>
    <t>2021_9</t>
  </si>
  <si>
    <t>2021_10</t>
  </si>
  <si>
    <t>2021_11</t>
  </si>
  <si>
    <t>2021_12</t>
  </si>
  <si>
    <t>2021_13</t>
  </si>
  <si>
    <t>2021_14</t>
  </si>
  <si>
    <t>2021_15</t>
  </si>
  <si>
    <t>2021_16</t>
  </si>
  <si>
    <t>2021_17</t>
  </si>
  <si>
    <t>2021_18</t>
  </si>
  <si>
    <t>2021_19</t>
  </si>
  <si>
    <t>2021_20</t>
  </si>
  <si>
    <t>2021_21</t>
  </si>
  <si>
    <t>2021_22</t>
  </si>
  <si>
    <t>2021_23</t>
  </si>
  <si>
    <t>2021_24</t>
  </si>
  <si>
    <t>2021_25</t>
  </si>
  <si>
    <t>2021_26</t>
  </si>
  <si>
    <t>2021_27</t>
  </si>
  <si>
    <t>2021_28</t>
  </si>
  <si>
    <t>2021_29</t>
  </si>
  <si>
    <t>2021_30</t>
  </si>
  <si>
    <t>2021_31</t>
  </si>
  <si>
    <t>2021_32</t>
  </si>
  <si>
    <t>2021_33</t>
  </si>
  <si>
    <t>2021_34</t>
  </si>
  <si>
    <t>2021_35</t>
  </si>
  <si>
    <t>2021_36</t>
  </si>
  <si>
    <t>2021_37</t>
  </si>
  <si>
    <t>2021_38</t>
  </si>
  <si>
    <t>2021_39</t>
  </si>
  <si>
    <t>2021_40</t>
  </si>
  <si>
    <t>2021_41</t>
  </si>
  <si>
    <t>2021_42</t>
  </si>
  <si>
    <t>2021_43</t>
  </si>
  <si>
    <t>2021_44</t>
  </si>
  <si>
    <t>2021_45</t>
  </si>
  <si>
    <t>2021_46</t>
  </si>
  <si>
    <t>2021_47</t>
  </si>
  <si>
    <t>2021_48</t>
  </si>
  <si>
    <t>2021_49</t>
  </si>
  <si>
    <t>2021_50</t>
  </si>
  <si>
    <t>2021_51</t>
  </si>
  <si>
    <t>2021_52</t>
  </si>
  <si>
    <t>2022_1</t>
  </si>
  <si>
    <t>2022_2</t>
  </si>
  <si>
    <t>2022_3</t>
  </si>
  <si>
    <t>2022_4</t>
  </si>
  <si>
    <t>2022_5</t>
  </si>
  <si>
    <t>2022_6</t>
  </si>
  <si>
    <t>2022_7</t>
  </si>
  <si>
    <t>2022_8</t>
  </si>
  <si>
    <t>2022_9</t>
  </si>
  <si>
    <t>2022_10</t>
  </si>
  <si>
    <t>2022_11</t>
  </si>
  <si>
    <t>2022_12</t>
  </si>
  <si>
    <t>2022_13</t>
  </si>
  <si>
    <t>2022_14</t>
  </si>
  <si>
    <t>2022_15</t>
  </si>
  <si>
    <t>2022_16</t>
  </si>
  <si>
    <t>2022_17</t>
  </si>
  <si>
    <t>2022_18</t>
  </si>
  <si>
    <t>2022_19</t>
  </si>
  <si>
    <t>2022_20</t>
  </si>
  <si>
    <t>2022_21</t>
  </si>
  <si>
    <t>2022_22</t>
  </si>
  <si>
    <t>2022_23</t>
  </si>
  <si>
    <t>2022_24</t>
  </si>
  <si>
    <t>2022_25</t>
  </si>
  <si>
    <t>2022_26</t>
  </si>
  <si>
    <t>2022_27</t>
  </si>
  <si>
    <t>2022_28</t>
  </si>
  <si>
    <t>2022_29</t>
  </si>
  <si>
    <t>2022_30</t>
  </si>
  <si>
    <t>2022_31</t>
  </si>
  <si>
    <t>2022_32</t>
  </si>
  <si>
    <t>2022_33</t>
  </si>
  <si>
    <t>2022_34</t>
  </si>
  <si>
    <t>2022_35</t>
  </si>
  <si>
    <t>2022_36</t>
  </si>
  <si>
    <t>2022_37</t>
  </si>
  <si>
    <t>2022_38</t>
  </si>
  <si>
    <t>2022_39</t>
  </si>
  <si>
    <t>2022_40</t>
  </si>
  <si>
    <t>2022_41</t>
  </si>
  <si>
    <t>2022_42</t>
  </si>
  <si>
    <t>2022_43</t>
  </si>
  <si>
    <t>2022_44</t>
  </si>
  <si>
    <t>2022_45</t>
  </si>
  <si>
    <t>2022_46</t>
  </si>
  <si>
    <t>2022_47</t>
  </si>
  <si>
    <t>2022_48</t>
  </si>
  <si>
    <t>2022_49</t>
  </si>
  <si>
    <t>2022_50</t>
  </si>
  <si>
    <t>2022_51</t>
  </si>
  <si>
    <t>2022_52</t>
  </si>
  <si>
    <t>2022_53</t>
  </si>
  <si>
    <t>2023_1</t>
  </si>
  <si>
    <t>2023_2</t>
  </si>
  <si>
    <t>2023_3</t>
  </si>
  <si>
    <t>2023_4</t>
  </si>
  <si>
    <t>2023_5</t>
  </si>
  <si>
    <t>2023_6</t>
  </si>
  <si>
    <t>2023_7</t>
  </si>
  <si>
    <t>2023_8</t>
  </si>
  <si>
    <t>2023_9</t>
  </si>
  <si>
    <t>2023_10</t>
  </si>
  <si>
    <t>2023_11</t>
  </si>
  <si>
    <t>2023_12</t>
  </si>
  <si>
    <t>2023_13</t>
  </si>
  <si>
    <t>2023_14</t>
  </si>
  <si>
    <t>2023_15</t>
  </si>
  <si>
    <t>2023_16</t>
  </si>
  <si>
    <t>2023_17</t>
  </si>
  <si>
    <t>2023_18</t>
  </si>
  <si>
    <t>2023_19</t>
  </si>
  <si>
    <t>2023_20</t>
  </si>
  <si>
    <t>2023_21</t>
  </si>
  <si>
    <t>2023_22</t>
  </si>
  <si>
    <t>2023_23</t>
  </si>
  <si>
    <t>2023_24</t>
  </si>
  <si>
    <t>2023_25</t>
  </si>
  <si>
    <t>2023_26</t>
  </si>
  <si>
    <t>2023_27</t>
  </si>
  <si>
    <t>2023_28</t>
  </si>
  <si>
    <t>2023_29</t>
  </si>
  <si>
    <t>2023_30</t>
  </si>
  <si>
    <t>2023_31</t>
  </si>
  <si>
    <t>2023_32</t>
  </si>
  <si>
    <t>2023_33</t>
  </si>
  <si>
    <t>2023_34</t>
  </si>
  <si>
    <t>2023_35</t>
  </si>
  <si>
    <t>2023_36</t>
  </si>
  <si>
    <t>2023_37</t>
  </si>
  <si>
    <t>2023_38</t>
  </si>
  <si>
    <t>2023_39</t>
  </si>
  <si>
    <t>2023_40</t>
  </si>
  <si>
    <t>2023_41</t>
  </si>
  <si>
    <t>2023_42</t>
  </si>
  <si>
    <t>2023_43</t>
  </si>
  <si>
    <t>2023_44</t>
  </si>
  <si>
    <t>2023_45</t>
  </si>
  <si>
    <t>2023_46</t>
  </si>
  <si>
    <t>2023_47</t>
  </si>
  <si>
    <t xml:space="preserve">The lean meat percentages of pigs are recorded at slaughter by abattoirs on an EU scale, with pigs being classified as a being either S, E, U, R, O and P grade. EU grade S pigs are those with a lean meat percentage of recorded cold carcase weight of 60% or more, with grade E pigs having a percentage of 55% or more but less than 60%. </t>
  </si>
  <si>
    <t>2023_48</t>
  </si>
  <si>
    <t>2023_49</t>
  </si>
  <si>
    <t>2023_50</t>
  </si>
  <si>
    <t>2023_51</t>
  </si>
  <si>
    <t>2023_52</t>
  </si>
  <si>
    <t>2024_1</t>
  </si>
  <si>
    <t>2024_2</t>
  </si>
  <si>
    <t>2024_3</t>
  </si>
  <si>
    <t>2024_4</t>
  </si>
  <si>
    <t>2024_5</t>
  </si>
  <si>
    <t>2024_6</t>
  </si>
  <si>
    <t>2024_7</t>
  </si>
  <si>
    <t>2024_8</t>
  </si>
  <si>
    <t>2024_9</t>
  </si>
  <si>
    <t>2024_10</t>
  </si>
  <si>
    <t>2024_11</t>
  </si>
  <si>
    <t>2024_12</t>
  </si>
  <si>
    <t>2024_13</t>
  </si>
  <si>
    <t>2024_14</t>
  </si>
  <si>
    <t>2024_15</t>
  </si>
  <si>
    <t>2024_16</t>
  </si>
  <si>
    <t>2024_17</t>
  </si>
  <si>
    <t>2024_18</t>
  </si>
  <si>
    <t>2024_19</t>
  </si>
  <si>
    <t>2024_20</t>
  </si>
  <si>
    <t>2024_21</t>
  </si>
  <si>
    <t>2024_22</t>
  </si>
  <si>
    <t>2024_23</t>
  </si>
  <si>
    <t>2024_24</t>
  </si>
  <si>
    <t>2024_25</t>
  </si>
  <si>
    <t>2024_26</t>
  </si>
  <si>
    <t>2024_27</t>
  </si>
  <si>
    <t>2024_28</t>
  </si>
  <si>
    <t>2024_29</t>
  </si>
  <si>
    <t>2024_30</t>
  </si>
  <si>
    <t>2024_31</t>
  </si>
  <si>
    <t>2024_32</t>
  </si>
  <si>
    <t>2024_33</t>
  </si>
  <si>
    <t>2024_34</t>
  </si>
  <si>
    <t>2024_35</t>
  </si>
  <si>
    <t>2024_36</t>
  </si>
  <si>
    <t>2024_37</t>
  </si>
  <si>
    <t>2024_38</t>
  </si>
  <si>
    <t>2024_39</t>
  </si>
  <si>
    <t>2024_40</t>
  </si>
  <si>
    <t>2024_41</t>
  </si>
  <si>
    <t>2024_42</t>
  </si>
  <si>
    <t>2024_43</t>
  </si>
  <si>
    <t>2024_44</t>
  </si>
  <si>
    <t>2024_45</t>
  </si>
  <si>
    <t>2024_46</t>
  </si>
  <si>
    <t>2024_47</t>
  </si>
  <si>
    <t>2024_48</t>
  </si>
  <si>
    <t>2024_49</t>
  </si>
  <si>
    <t>2024_50</t>
  </si>
  <si>
    <t>2024_51</t>
  </si>
  <si>
    <t>2024_52</t>
  </si>
  <si>
    <r>
      <rPr>
        <b/>
        <sz val="12"/>
        <color rgb="FF575756"/>
        <rFont val="Arial"/>
        <family val="2"/>
      </rPr>
      <t>Last updated:</t>
    </r>
    <r>
      <rPr>
        <sz val="12"/>
        <color rgb="FF575756"/>
        <rFont val="Arial"/>
        <family val="2"/>
      </rPr>
      <t xml:space="preserve"> 22/01/2025</t>
    </r>
  </si>
  <si>
    <t>2026_1</t>
  </si>
  <si>
    <t xml:space="preserve"> ©Agriculture and Horticulture Development Board 2026. All rights reserved.</t>
  </si>
  <si>
    <t>9</t>
  </si>
  <si>
    <t>2025_1</t>
  </si>
  <si>
    <t>2025_2</t>
  </si>
  <si>
    <t>2025_3</t>
  </si>
  <si>
    <t>2025_4</t>
  </si>
  <si>
    <t>2025_5</t>
  </si>
  <si>
    <t>2025_6</t>
  </si>
  <si>
    <t>2025_7</t>
  </si>
  <si>
    <t>2025_8</t>
  </si>
  <si>
    <t>2025_9</t>
  </si>
  <si>
    <t>2025_10</t>
  </si>
  <si>
    <t>2025_11</t>
  </si>
  <si>
    <t>2025_12</t>
  </si>
  <si>
    <t>2025_13</t>
  </si>
  <si>
    <t>2025_14</t>
  </si>
  <si>
    <t>2025_15</t>
  </si>
  <si>
    <t>2025_16</t>
  </si>
  <si>
    <t>2025_17</t>
  </si>
  <si>
    <t>2025_18</t>
  </si>
  <si>
    <t>2025_19</t>
  </si>
  <si>
    <t>2025_20</t>
  </si>
  <si>
    <t>2025_21</t>
  </si>
  <si>
    <t>2025_22</t>
  </si>
  <si>
    <t>2025_23</t>
  </si>
  <si>
    <t>2025_24</t>
  </si>
  <si>
    <t>2025_25</t>
  </si>
  <si>
    <t>2025_26</t>
  </si>
  <si>
    <t>2025_27</t>
  </si>
  <si>
    <t>2025_28</t>
  </si>
  <si>
    <t>2025_29</t>
  </si>
  <si>
    <t>2025_30</t>
  </si>
  <si>
    <t>2025_31</t>
  </si>
  <si>
    <t>2025_32</t>
  </si>
  <si>
    <t>2025_33</t>
  </si>
  <si>
    <t>2025_34</t>
  </si>
  <si>
    <t>2025_35</t>
  </si>
  <si>
    <t>2025_36</t>
  </si>
  <si>
    <t>2025_37</t>
  </si>
  <si>
    <t>2025_38</t>
  </si>
  <si>
    <t>2025_39</t>
  </si>
  <si>
    <t>2025_40</t>
  </si>
  <si>
    <t>2025_41</t>
  </si>
  <si>
    <t>2025_42</t>
  </si>
  <si>
    <t>2025_43</t>
  </si>
  <si>
    <t>2025_44</t>
  </si>
  <si>
    <t>2025_45</t>
  </si>
  <si>
    <t>2025_46</t>
  </si>
  <si>
    <t>2025_47</t>
  </si>
  <si>
    <t>2025_48</t>
  </si>
  <si>
    <t>2025_49</t>
  </si>
  <si>
    <t>2025_50</t>
  </si>
  <si>
    <t>2025_51</t>
  </si>
  <si>
    <t>2025_52</t>
  </si>
  <si>
    <t>2026_2</t>
  </si>
  <si>
    <t>2026_3</t>
  </si>
  <si>
    <t>2026_4</t>
  </si>
  <si>
    <t>2026_5</t>
  </si>
  <si>
    <t>2026_6</t>
  </si>
  <si>
    <t>2026_7</t>
  </si>
  <si>
    <t>2026_8</t>
  </si>
  <si>
    <t>2026_9</t>
  </si>
  <si>
    <t>2026_10</t>
  </si>
  <si>
    <t>2026_11</t>
  </si>
  <si>
    <t>2026_12</t>
  </si>
  <si>
    <t>2026_13</t>
  </si>
  <si>
    <t>2026_14</t>
  </si>
  <si>
    <t>2026_15</t>
  </si>
  <si>
    <t>2026_16</t>
  </si>
  <si>
    <t>2026_17</t>
  </si>
  <si>
    <t>2026_18</t>
  </si>
  <si>
    <t>2026_19</t>
  </si>
  <si>
    <t>2026_20</t>
  </si>
  <si>
    <t>2026_21</t>
  </si>
  <si>
    <t>2026_22</t>
  </si>
  <si>
    <t>2026_23</t>
  </si>
  <si>
    <t>2026_24</t>
  </si>
  <si>
    <t>2026_25</t>
  </si>
  <si>
    <t>2026_26</t>
  </si>
  <si>
    <t>2026_27</t>
  </si>
  <si>
    <t>2026_28</t>
  </si>
  <si>
    <t>2026_29</t>
  </si>
  <si>
    <t>2026_30</t>
  </si>
  <si>
    <t>2026_31</t>
  </si>
  <si>
    <t>2026_32</t>
  </si>
  <si>
    <t>2026_33</t>
  </si>
  <si>
    <t>2026_34</t>
  </si>
  <si>
    <t>2026_35</t>
  </si>
  <si>
    <t>2026_36</t>
  </si>
  <si>
    <t>2026_37</t>
  </si>
  <si>
    <t>2026_38</t>
  </si>
  <si>
    <t>2026_39</t>
  </si>
  <si>
    <t>2026_40</t>
  </si>
  <si>
    <t>2026_41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</si>
</sst>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F400]h:mm:ss\ AM/PM"/>
    <numFmt numFmtId="165" formatCode="0.0"/>
    <numFmt numFmtId="166" formatCode="dd/mm/yyyy;@"/>
    <numFmt numFmtId="167" formatCode="mmm\-yyyy"/>
    <numFmt numFmtId="168" formatCode="0.000"/>
    <numFmt numFmtId="169" formatCode="#,##0.0"/>
  </numFmts>
  <fonts count="44">
    <font>
      <sz val="11"/>
      <color theme="1"/>
      <name val="Calibri"/>
      <family val="2"/>
      <scheme val="minor"/>
    </font>
    <font>
      <sz val="11"/>
      <color theme="1"/>
      <name val="Calibri"/>
      <family val="2"/>
      <scheme val="minor"/>
    </font>
    <font>
      <sz val="12"/>
      <color theme="1"/>
      <name val="Calibri"/>
      <family val="2"/>
      <scheme val="minor"/>
    </font>
    <font>
      <sz val="12"/>
      <name val="Arial"/>
      <family val="2"/>
    </font>
    <font>
      <b/>
      <sz val="16"/>
      <color rgb="FF0082CA"/>
      <name val="Arial (Body)"/>
    </font>
    <font>
      <b/>
      <sz val="12"/>
      <color rgb="FF0082CA"/>
      <name val="Arial (Body)"/>
    </font>
    <font>
      <b/>
      <sz val="12"/>
      <color theme="4"/>
      <name val="Arial (Body)_x0000_"/>
    </font>
    <font>
      <sz val="12"/>
      <color rgb="FF575756"/>
      <name val="Arial"/>
      <family val="2"/>
    </font>
    <font>
      <b/>
      <sz val="12"/>
      <color rgb="FF575756"/>
      <name val="Arial"/>
      <family val="2"/>
    </font>
    <font>
      <sz val="12"/>
      <color theme="1"/>
      <name val="Arial"/>
      <family val="2"/>
    </font>
    <font>
      <sz val="10"/>
      <name val="Arial"/>
      <family val="2"/>
    </font>
    <font>
      <sz val="12"/>
      <color theme="0"/>
      <name val="Arial"/>
      <family val="2"/>
    </font>
    <font>
      <b/>
      <sz val="12"/>
      <color theme="0"/>
      <name val="Arial"/>
      <family val="2"/>
    </font>
    <font>
      <sz val="11"/>
      <color theme="0"/>
      <name val="Calibri"/>
      <family val="2"/>
      <scheme val="minor"/>
    </font>
    <font>
      <b/>
      <sz val="14"/>
      <name val="Arial"/>
      <family val="2"/>
    </font>
    <font>
      <u/>
      <sz val="11"/>
      <color theme="10"/>
      <name val="Calibri"/>
      <family val="2"/>
      <scheme val="minor"/>
    </font>
    <font>
      <sz val="10"/>
      <color theme="1"/>
      <name val="Calibri"/>
      <family val="2"/>
      <scheme val="minor"/>
    </font>
    <font>
      <sz val="10"/>
      <color rgb="FF000000"/>
      <name val="Arial"/>
      <family val="2"/>
    </font>
    <font>
      <b/>
      <sz val="12"/>
      <color rgb="FF95C11F"/>
      <name val="Arial"/>
      <family val="2"/>
    </font>
    <font>
      <u/>
      <sz val="12"/>
      <color rgb="FF0090D3"/>
      <name val="Arial"/>
      <family val="2"/>
    </font>
    <font>
      <u/>
      <sz val="10"/>
      <color theme="10"/>
      <name val="Arial"/>
      <family val="2"/>
    </font>
    <font>
      <u/>
      <sz val="12"/>
      <color theme="10"/>
      <name val="Arial"/>
      <family val="2"/>
    </font>
    <font>
      <sz val="12"/>
      <color theme="0"/>
      <name val="Calibri"/>
      <family val="2"/>
      <scheme val="minor"/>
    </font>
    <font>
      <b/>
      <sz val="10"/>
      <color theme="0"/>
      <name val="Calibri"/>
      <family val="2"/>
      <scheme val="minor"/>
    </font>
    <font>
      <sz val="10"/>
      <color rgb="FF95C11F"/>
      <name val="Calibri Light"/>
      <family val="2"/>
      <scheme val="major"/>
    </font>
    <font>
      <sz val="10"/>
      <color theme="0"/>
      <name val="Calibri"/>
      <family val="2"/>
      <scheme val="minor"/>
    </font>
    <font>
      <b/>
      <sz val="14"/>
      <color theme="4"/>
      <name val="Calibri Light"/>
      <family val="2"/>
      <scheme val="major"/>
    </font>
    <font>
      <u/>
      <sz val="10"/>
      <color theme="10"/>
      <name val="Calibri"/>
      <family val="2"/>
      <scheme val="minor"/>
    </font>
    <font>
      <sz val="10"/>
      <color rgb="FFE42313"/>
      <name val="Calibri"/>
      <family val="2"/>
      <scheme val="minor"/>
    </font>
    <font>
      <sz val="10"/>
      <color rgb="FF009F5E"/>
      <name val="Calibri"/>
      <family val="2"/>
      <scheme val="minor"/>
    </font>
    <font>
      <sz val="10"/>
      <color rgb="FFFFCC00"/>
      <name val="Calibri"/>
      <family val="2"/>
      <scheme val="minor"/>
    </font>
    <font>
      <sz val="12"/>
      <color theme="0" tint="-4.9989318521683403E-2"/>
      <name val="Calibri"/>
      <family val="2"/>
      <scheme val="minor"/>
    </font>
    <font>
      <sz val="9"/>
      <color rgb="FF666666"/>
      <name val="Arial"/>
      <family val="2"/>
    </font>
    <font>
      <sz val="12"/>
      <name val="Calibri"/>
      <family val="2"/>
      <scheme val="minor"/>
    </font>
    <font>
      <sz val="11"/>
      <name val="Calibri"/>
      <family val="2"/>
      <scheme val="minor"/>
    </font>
    <font>
      <sz val="10"/>
      <color theme="0"/>
      <name val="Arial"/>
      <family val="2"/>
    </font>
    <font>
      <b/>
      <sz val="11"/>
      <color theme="0"/>
      <name val="Calibri"/>
      <family val="2"/>
      <scheme val="minor"/>
    </font>
    <font>
      <b/>
      <sz val="12"/>
      <color theme="1"/>
      <name val="Calibri"/>
      <family val="2"/>
      <scheme val="minor"/>
    </font>
    <font>
      <sz val="11"/>
      <color rgb="FF575756"/>
      <name val="Calibri"/>
      <family val="2"/>
      <scheme val="minor"/>
    </font>
    <font>
      <sz val="12"/>
      <color rgb="FF575756"/>
      <name val="Calibri"/>
      <family val="2"/>
      <scheme val="minor"/>
    </font>
    <font>
      <sz val="12"/>
      <color theme="0" tint="-4.9989318521683403E-2"/>
      <name val="Arial"/>
      <family val="2"/>
    </font>
    <font>
      <b/>
      <sz val="18"/>
      <color rgb="FF0090D4"/>
      <name val="Arial (Body)"/>
    </font>
    <font>
      <sz val="12"/>
      <color rgb="FFFF0000"/>
      <name val="Calibri"/>
      <family val="2"/>
      <scheme val="minor"/>
    </font>
    <font>
      <b/>
      <sz val="14"/>
      <color rgb="FFFF0000"/>
      <name val="Arial"/>
      <family val="2"/>
    </font>
  </fonts>
  <fills count="19">
    <fill>
      <patternFill patternType="none"/>
    </fill>
    <fill>
      <patternFill patternType="gray125"/>
    </fill>
    <fill>
      <patternFill patternType="solid">
        <fgColor theme="0"/>
        <bgColor indexed="64"/>
      </patternFill>
    </fill>
    <fill>
      <patternFill patternType="solid">
        <fgColor rgb="FF0082CA"/>
        <bgColor indexed="64"/>
      </patternFill>
    </fill>
    <fill>
      <patternFill patternType="solid">
        <fgColor rgb="FF61BAFF"/>
        <bgColor indexed="64"/>
      </patternFill>
    </fill>
    <fill>
      <patternFill patternType="solid">
        <fgColor rgb="FFBBDDF5"/>
        <bgColor indexed="64"/>
      </patternFill>
    </fill>
    <fill>
      <patternFill patternType="solid">
        <fgColor rgb="FFE9EFFB"/>
        <bgColor indexed="64"/>
      </patternFill>
    </fill>
    <fill>
      <patternFill patternType="solid">
        <fgColor theme="4"/>
      </patternFill>
    </fill>
    <fill>
      <patternFill patternType="solid">
        <fgColor rgb="FFDFEFFB"/>
      </patternFill>
    </fill>
    <fill>
      <patternFill patternType="solid">
        <fgColor rgb="FFBBDDF5"/>
      </patternFill>
    </fill>
    <fill>
      <patternFill patternType="solid">
        <fgColor rgb="FF61BAE8"/>
      </patternFill>
    </fill>
    <fill>
      <patternFill patternType="solid">
        <fgColor rgb="FF95C11F"/>
      </patternFill>
    </fill>
    <fill>
      <patternFill patternType="solid">
        <fgColor rgb="FF999999"/>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90D4"/>
        <bgColor indexed="64"/>
      </patternFill>
    </fill>
    <fill>
      <patternFill patternType="solid">
        <fgColor rgb="FFFFFFFF"/>
        <bgColor indexed="64"/>
      </patternFill>
    </fill>
    <fill>
      <patternFill patternType="solid">
        <fgColor theme="0" tint="-0.34998626667073579"/>
        <bgColor indexed="64"/>
      </patternFill>
    </fill>
  </fills>
  <borders count="22">
    <border>
      <left/>
      <right/>
      <top/>
      <bottom/>
      <diagonal/>
    </border>
    <border>
      <left style="thin">
        <color theme="0"/>
      </left>
      <right/>
      <top/>
      <bottom/>
      <diagonal/>
    </border>
    <border>
      <left/>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top style="medium">
        <color rgb="FF0082CA"/>
      </top>
      <bottom/>
      <diagonal/>
    </border>
    <border>
      <left/>
      <right/>
      <top/>
      <bottom style="medium">
        <color rgb="FF0090D4"/>
      </bottom>
      <diagonal/>
    </border>
    <border>
      <left/>
      <right style="thin">
        <color theme="0"/>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top/>
      <bottom style="medium">
        <color rgb="FF0082CA"/>
      </bottom>
      <diagonal/>
    </border>
  </borders>
  <cellStyleXfs count="28">
    <xf numFmtId="0" fontId="0" fillId="0" borderId="0"/>
    <xf numFmtId="0" fontId="10" fillId="0" borderId="0"/>
    <xf numFmtId="9" fontId="1" fillId="0" borderId="0" applyFont="0" applyFill="0" applyBorder="0" applyAlignment="0" applyProtection="0"/>
    <xf numFmtId="4" fontId="16" fillId="0" borderId="0">
      <alignment horizontal="left" vertical="top"/>
    </xf>
    <xf numFmtId="0" fontId="17" fillId="0" borderId="0"/>
    <xf numFmtId="4" fontId="16" fillId="0" borderId="0">
      <alignment horizontal="left" vertical="top"/>
    </xf>
    <xf numFmtId="0" fontId="15" fillId="0" borderId="0" applyNumberFormat="0" applyFill="0" applyBorder="0" applyAlignment="0" applyProtection="0"/>
    <xf numFmtId="0" fontId="17" fillId="0" borderId="0"/>
    <xf numFmtId="0" fontId="20" fillId="0" borderId="0" applyNumberFormat="0" applyFill="0" applyBorder="0" applyAlignment="0" applyProtection="0"/>
    <xf numFmtId="4" fontId="16" fillId="0" borderId="0">
      <alignment horizontal="left" vertical="top"/>
    </xf>
    <xf numFmtId="0" fontId="23" fillId="7" borderId="10" applyProtection="0">
      <alignment horizontal="center" vertical="center"/>
    </xf>
    <xf numFmtId="0" fontId="29" fillId="0" borderId="0" applyNumberFormat="0" applyBorder="0" applyProtection="0">
      <alignment vertical="center"/>
    </xf>
    <xf numFmtId="0" fontId="28" fillId="0" borderId="0" applyNumberFormat="0" applyBorder="0" applyProtection="0">
      <alignment vertical="center"/>
    </xf>
    <xf numFmtId="0" fontId="30" fillId="0" borderId="0" applyNumberFormat="0" applyBorder="0" applyProtection="0">
      <alignment vertical="center"/>
    </xf>
    <xf numFmtId="4" fontId="16" fillId="8" borderId="10" applyProtection="0">
      <alignment horizontal="center" vertical="center"/>
    </xf>
    <xf numFmtId="4" fontId="16" fillId="9" borderId="10" applyProtection="0">
      <alignment horizontal="center" vertical="center"/>
    </xf>
    <xf numFmtId="0" fontId="23" fillId="10" borderId="10" applyProtection="0">
      <alignment horizontal="center" vertical="center"/>
    </xf>
    <xf numFmtId="0" fontId="26" fillId="0" borderId="0" applyNumberFormat="0" applyFill="0">
      <alignment horizontal="left"/>
    </xf>
    <xf numFmtId="0" fontId="24" fillId="0" borderId="0" applyNumberFormat="0" applyFill="0" applyProtection="0">
      <alignment horizontal="left"/>
    </xf>
    <xf numFmtId="0" fontId="16" fillId="0" borderId="0" applyNumberFormat="0" applyFill="0" applyProtection="0">
      <alignment horizontal="left"/>
    </xf>
    <xf numFmtId="0" fontId="25" fillId="11" borderId="0" applyNumberFormat="0" applyProtection="0">
      <alignment horizontal="left" vertical="center"/>
    </xf>
    <xf numFmtId="39" fontId="27" fillId="0" borderId="0" applyFill="0" applyBorder="0" applyAlignment="0" applyProtection="0"/>
    <xf numFmtId="0" fontId="23" fillId="12" borderId="10" applyProtection="0">
      <alignment horizontal="center" vertical="center"/>
    </xf>
    <xf numFmtId="9" fontId="16" fillId="0" borderId="0" applyFont="0" applyFill="0" applyBorder="0" applyAlignment="0" applyProtection="0"/>
    <xf numFmtId="0" fontId="1" fillId="0" borderId="0"/>
    <xf numFmtId="0" fontId="1" fillId="0" borderId="0"/>
    <xf numFmtId="0" fontId="1" fillId="0" borderId="0"/>
    <xf numFmtId="39" fontId="27" fillId="0" borderId="0" applyFill="0" applyBorder="0" applyAlignment="0" applyProtection="0"/>
  </cellStyleXfs>
  <cellXfs count="248">
    <xf numFmtId="0" fontId="0" fillId="0" borderId="0" xfId="0"/>
    <xf numFmtId="0" fontId="2" fillId="2" borderId="0" xfId="0" applyFont="1" applyFill="1" applyAlignment="1">
      <alignment vertical="center"/>
    </xf>
    <xf numFmtId="164" fontId="3" fillId="2" borderId="0" xfId="0" applyNumberFormat="1" applyFont="1" applyFill="1"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xf>
    <xf numFmtId="0" fontId="7"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horizontal="left" vertical="center"/>
    </xf>
    <xf numFmtId="0" fontId="9" fillId="2" borderId="0" xfId="0" applyFont="1" applyFill="1" applyAlignment="1">
      <alignment horizontal="left" vertical="center"/>
    </xf>
    <xf numFmtId="0" fontId="2" fillId="0" borderId="0" xfId="0" applyFont="1" applyAlignment="1">
      <alignment vertical="center"/>
    </xf>
    <xf numFmtId="0" fontId="11" fillId="3" borderId="1" xfId="1" applyFont="1" applyFill="1" applyBorder="1" applyAlignment="1">
      <alignment horizontal="center" vertical="center"/>
    </xf>
    <xf numFmtId="0" fontId="9" fillId="0" borderId="0" xfId="0" applyFont="1" applyAlignment="1">
      <alignment vertical="center"/>
    </xf>
    <xf numFmtId="0" fontId="0" fillId="0" borderId="0" xfId="0" applyAlignment="1">
      <alignment horizontal="center" vertical="center"/>
    </xf>
    <xf numFmtId="2" fontId="11" fillId="4" borderId="10" xfId="1" applyNumberFormat="1" applyFont="1" applyFill="1" applyBorder="1" applyAlignment="1">
      <alignment horizontal="center" vertical="center"/>
    </xf>
    <xf numFmtId="0" fontId="11" fillId="4" borderId="10" xfId="1" applyFont="1" applyFill="1" applyBorder="1" applyAlignment="1">
      <alignment horizontal="center" vertical="center" wrapText="1"/>
    </xf>
    <xf numFmtId="2" fontId="11" fillId="4" borderId="10" xfId="1" applyNumberFormat="1" applyFont="1" applyFill="1" applyBorder="1" applyAlignment="1">
      <alignment horizontal="center" vertical="center" wrapText="1"/>
    </xf>
    <xf numFmtId="2" fontId="11" fillId="0" borderId="4" xfId="1" applyNumberFormat="1" applyFont="1" applyBorder="1" applyAlignment="1">
      <alignment horizontal="center" vertical="center" wrapText="1"/>
    </xf>
    <xf numFmtId="3" fontId="7" fillId="5" borderId="10" xfId="1" applyNumberFormat="1" applyFont="1" applyFill="1" applyBorder="1" applyAlignment="1">
      <alignment vertical="center"/>
    </xf>
    <xf numFmtId="2" fontId="7" fillId="5" borderId="10" xfId="1" applyNumberFormat="1" applyFont="1" applyFill="1" applyBorder="1" applyAlignment="1">
      <alignment horizontal="right" vertical="center"/>
    </xf>
    <xf numFmtId="2" fontId="7" fillId="5" borderId="10" xfId="1" applyNumberFormat="1" applyFont="1" applyFill="1" applyBorder="1" applyAlignment="1">
      <alignment vertical="center"/>
    </xf>
    <xf numFmtId="2" fontId="7" fillId="0" borderId="10" xfId="1" applyNumberFormat="1" applyFont="1" applyBorder="1" applyAlignment="1">
      <alignment horizontal="right" vertical="center"/>
    </xf>
    <xf numFmtId="14" fontId="7" fillId="6" borderId="10" xfId="1" applyNumberFormat="1" applyFont="1" applyFill="1" applyBorder="1" applyAlignment="1">
      <alignment vertical="center"/>
    </xf>
    <xf numFmtId="3" fontId="7" fillId="6" borderId="10" xfId="1" applyNumberFormat="1" applyFont="1" applyFill="1" applyBorder="1" applyAlignment="1">
      <alignment vertical="center"/>
    </xf>
    <xf numFmtId="2" fontId="7" fillId="6" borderId="10" xfId="1" applyNumberFormat="1" applyFont="1" applyFill="1" applyBorder="1" applyAlignment="1">
      <alignment horizontal="right" vertical="center"/>
    </xf>
    <xf numFmtId="2" fontId="7" fillId="6" borderId="10" xfId="1" applyNumberFormat="1" applyFont="1" applyFill="1" applyBorder="1" applyAlignment="1">
      <alignment vertical="center"/>
    </xf>
    <xf numFmtId="2" fontId="7" fillId="0" borderId="10" xfId="1" applyNumberFormat="1" applyFont="1" applyBorder="1" applyAlignment="1">
      <alignment vertical="center"/>
    </xf>
    <xf numFmtId="2" fontId="9" fillId="0" borderId="0" xfId="1" applyNumberFormat="1" applyFont="1" applyAlignment="1">
      <alignment vertical="center"/>
    </xf>
    <xf numFmtId="2" fontId="2" fillId="0" borderId="0" xfId="0" applyNumberFormat="1" applyFont="1" applyAlignment="1">
      <alignment vertical="center"/>
    </xf>
    <xf numFmtId="0" fontId="9" fillId="0" borderId="0" xfId="1" applyFont="1" applyAlignment="1">
      <alignment vertical="center"/>
    </xf>
    <xf numFmtId="0" fontId="14" fillId="0" borderId="0" xfId="1" applyFont="1"/>
    <xf numFmtId="0" fontId="10" fillId="0" borderId="0" xfId="1"/>
    <xf numFmtId="2" fontId="10" fillId="0" borderId="0" xfId="1" applyNumberFormat="1"/>
    <xf numFmtId="1" fontId="10" fillId="0" borderId="0" xfId="1" applyNumberFormat="1"/>
    <xf numFmtId="2" fontId="11" fillId="4" borderId="6" xfId="1" applyNumberFormat="1" applyFont="1" applyFill="1" applyBorder="1" applyAlignment="1">
      <alignment vertical="center" wrapText="1"/>
    </xf>
    <xf numFmtId="2" fontId="11" fillId="4" borderId="6" xfId="1" applyNumberFormat="1" applyFont="1" applyFill="1" applyBorder="1" applyAlignment="1">
      <alignment vertical="center"/>
    </xf>
    <xf numFmtId="165" fontId="7" fillId="6" borderId="10" xfId="1" applyNumberFormat="1" applyFont="1" applyFill="1" applyBorder="1" applyAlignment="1">
      <alignment horizontal="right" vertical="center"/>
    </xf>
    <xf numFmtId="165" fontId="7" fillId="5" borderId="10" xfId="1" applyNumberFormat="1" applyFont="1" applyFill="1" applyBorder="1" applyAlignment="1">
      <alignment horizontal="right" vertical="center"/>
    </xf>
    <xf numFmtId="166" fontId="7" fillId="6" borderId="10" xfId="1" applyNumberFormat="1" applyFont="1" applyFill="1" applyBorder="1" applyAlignment="1">
      <alignment vertical="center"/>
    </xf>
    <xf numFmtId="166" fontId="7" fillId="5" borderId="10" xfId="1" applyNumberFormat="1" applyFont="1" applyFill="1" applyBorder="1" applyAlignment="1">
      <alignment vertical="center"/>
    </xf>
    <xf numFmtId="0" fontId="0" fillId="0" borderId="0" xfId="0" applyAlignment="1">
      <alignment horizontal="center" wrapText="1"/>
    </xf>
    <xf numFmtId="0" fontId="13" fillId="0" borderId="0" xfId="0" applyFont="1"/>
    <xf numFmtId="167" fontId="7" fillId="6" borderId="10" xfId="1" applyNumberFormat="1" applyFont="1" applyFill="1" applyBorder="1" applyAlignment="1">
      <alignment vertical="center"/>
    </xf>
    <xf numFmtId="167" fontId="7" fillId="5" borderId="10" xfId="1" applyNumberFormat="1" applyFont="1" applyFill="1" applyBorder="1" applyAlignment="1">
      <alignment vertical="center"/>
    </xf>
    <xf numFmtId="1" fontId="7" fillId="6" borderId="10" xfId="1" applyNumberFormat="1" applyFont="1" applyFill="1" applyBorder="1" applyAlignment="1">
      <alignment vertical="center"/>
    </xf>
    <xf numFmtId="1" fontId="7" fillId="5" borderId="10" xfId="1" applyNumberFormat="1" applyFont="1" applyFill="1" applyBorder="1" applyAlignment="1">
      <alignment vertical="center"/>
    </xf>
    <xf numFmtId="0" fontId="12" fillId="0" borderId="3" xfId="1" applyFont="1" applyBorder="1" applyAlignment="1">
      <alignment horizontal="center" vertical="center"/>
    </xf>
    <xf numFmtId="0" fontId="7" fillId="6" borderId="10" xfId="1" applyFont="1" applyFill="1" applyBorder="1" applyAlignment="1">
      <alignment vertical="center"/>
    </xf>
    <xf numFmtId="0" fontId="7" fillId="5" borderId="10" xfId="1" applyFont="1" applyFill="1" applyBorder="1" applyAlignment="1">
      <alignment vertical="center"/>
    </xf>
    <xf numFmtId="2" fontId="2" fillId="0" borderId="0" xfId="0" applyNumberFormat="1" applyFont="1" applyAlignment="1">
      <alignment horizontal="right" vertical="center"/>
    </xf>
    <xf numFmtId="4" fontId="9" fillId="0" borderId="0" xfId="3" applyFont="1">
      <alignment horizontal="left" vertical="top"/>
    </xf>
    <xf numFmtId="0" fontId="18" fillId="2" borderId="12" xfId="4" applyFont="1" applyFill="1" applyBorder="1" applyAlignment="1">
      <alignment vertical="center"/>
    </xf>
    <xf numFmtId="0" fontId="18" fillId="2" borderId="0" xfId="4" applyFont="1" applyFill="1" applyAlignment="1">
      <alignment vertical="center"/>
    </xf>
    <xf numFmtId="4" fontId="9" fillId="2" borderId="0" xfId="3" applyFont="1" applyFill="1">
      <alignment horizontal="left" vertical="top"/>
    </xf>
    <xf numFmtId="4" fontId="7" fillId="2" borderId="0" xfId="3" applyFont="1" applyFill="1" applyAlignment="1">
      <alignment vertical="top" wrapText="1"/>
    </xf>
    <xf numFmtId="4" fontId="7" fillId="2" borderId="0" xfId="3" applyFont="1" applyFill="1">
      <alignment horizontal="left" vertical="top"/>
    </xf>
    <xf numFmtId="4" fontId="7" fillId="0" borderId="0" xfId="3" applyFont="1">
      <alignment horizontal="left" vertical="top"/>
    </xf>
    <xf numFmtId="4" fontId="9" fillId="2" borderId="0" xfId="3" applyFont="1" applyFill="1" applyAlignment="1">
      <alignment vertical="top" wrapText="1"/>
    </xf>
    <xf numFmtId="4" fontId="8" fillId="2" borderId="0" xfId="5" applyFont="1" applyFill="1" applyAlignment="1">
      <alignment vertical="top"/>
    </xf>
    <xf numFmtId="0" fontId="19" fillId="2" borderId="0" xfId="6" applyFont="1" applyFill="1" applyAlignment="1">
      <alignment horizontal="left" vertical="top"/>
    </xf>
    <xf numFmtId="0" fontId="18" fillId="2" borderId="0" xfId="7" applyFont="1" applyFill="1" applyAlignment="1">
      <alignment vertical="center"/>
    </xf>
    <xf numFmtId="4" fontId="7" fillId="2" borderId="0" xfId="5" applyFont="1" applyFill="1" applyAlignment="1">
      <alignment vertical="top" wrapText="1"/>
    </xf>
    <xf numFmtId="4" fontId="7" fillId="2" borderId="0" xfId="5" applyFont="1" applyFill="1">
      <alignment horizontal="left" vertical="top"/>
    </xf>
    <xf numFmtId="4" fontId="9" fillId="2" borderId="0" xfId="5" applyFont="1" applyFill="1">
      <alignment horizontal="left" vertical="top"/>
    </xf>
    <xf numFmtId="4" fontId="8" fillId="2" borderId="0" xfId="5" applyFont="1" applyFill="1">
      <alignment horizontal="left" vertical="top"/>
    </xf>
    <xf numFmtId="0" fontId="19" fillId="2" borderId="0" xfId="8" applyFont="1" applyFill="1" applyAlignment="1">
      <alignment horizontal="left" vertical="top"/>
    </xf>
    <xf numFmtId="0" fontId="21" fillId="2" borderId="0" xfId="6" applyFont="1" applyFill="1" applyAlignment="1">
      <alignment horizontal="left" vertical="top"/>
    </xf>
    <xf numFmtId="0" fontId="11" fillId="4" borderId="6" xfId="1" applyFont="1" applyFill="1" applyBorder="1" applyAlignment="1">
      <alignment horizontal="center" vertical="center" wrapText="1"/>
    </xf>
    <xf numFmtId="1" fontId="7" fillId="6" borderId="10" xfId="1" applyNumberFormat="1" applyFont="1" applyFill="1" applyBorder="1" applyAlignment="1">
      <alignment horizontal="right" vertical="center"/>
    </xf>
    <xf numFmtId="1" fontId="7" fillId="5" borderId="10" xfId="1" applyNumberFormat="1" applyFont="1" applyFill="1" applyBorder="1" applyAlignment="1">
      <alignment horizontal="right" vertical="center"/>
    </xf>
    <xf numFmtId="17" fontId="7" fillId="5" borderId="10" xfId="1" applyNumberFormat="1" applyFont="1" applyFill="1" applyBorder="1" applyAlignment="1">
      <alignment horizontal="right" vertical="center"/>
    </xf>
    <xf numFmtId="166" fontId="7" fillId="6" borderId="0" xfId="1" applyNumberFormat="1" applyFont="1" applyFill="1" applyAlignment="1">
      <alignment vertical="center"/>
    </xf>
    <xf numFmtId="166" fontId="7" fillId="5" borderId="0" xfId="1" applyNumberFormat="1" applyFont="1" applyFill="1" applyAlignment="1">
      <alignment vertical="center"/>
    </xf>
    <xf numFmtId="1" fontId="7" fillId="5" borderId="0" xfId="1" applyNumberFormat="1" applyFont="1" applyFill="1" applyAlignment="1">
      <alignment vertical="center"/>
    </xf>
    <xf numFmtId="1" fontId="7" fillId="6" borderId="0" xfId="1" applyNumberFormat="1" applyFont="1" applyFill="1" applyAlignment="1">
      <alignment vertical="center"/>
    </xf>
    <xf numFmtId="2" fontId="7" fillId="6" borderId="10" xfId="1" quotePrefix="1" applyNumberFormat="1" applyFont="1" applyFill="1" applyBorder="1" applyAlignment="1">
      <alignment horizontal="right" vertical="center"/>
    </xf>
    <xf numFmtId="2" fontId="7" fillId="5" borderId="10" xfId="1" quotePrefix="1" applyNumberFormat="1" applyFont="1" applyFill="1" applyBorder="1" applyAlignment="1">
      <alignment horizontal="right" vertical="center"/>
    </xf>
    <xf numFmtId="14" fontId="0" fillId="0" borderId="0" xfId="0" applyNumberFormat="1"/>
    <xf numFmtId="17" fontId="7" fillId="6" borderId="10" xfId="1" applyNumberFormat="1" applyFont="1" applyFill="1" applyBorder="1" applyAlignment="1">
      <alignment vertical="center"/>
    </xf>
    <xf numFmtId="17" fontId="7" fillId="5" borderId="10" xfId="1" applyNumberFormat="1" applyFont="1" applyFill="1" applyBorder="1" applyAlignment="1">
      <alignment vertical="center"/>
    </xf>
    <xf numFmtId="2" fontId="11" fillId="4" borderId="10" xfId="1" applyNumberFormat="1" applyFont="1" applyFill="1" applyBorder="1" applyAlignment="1">
      <alignment vertical="center" wrapText="1"/>
    </xf>
    <xf numFmtId="2" fontId="11" fillId="4" borderId="10" xfId="1" applyNumberFormat="1" applyFont="1" applyFill="1" applyBorder="1" applyAlignment="1">
      <alignment vertical="center"/>
    </xf>
    <xf numFmtId="10" fontId="7" fillId="5" borderId="10" xfId="2" applyNumberFormat="1" applyFont="1" applyFill="1" applyBorder="1" applyAlignment="1">
      <alignment horizontal="right" vertical="center"/>
    </xf>
    <xf numFmtId="10" fontId="7" fillId="6" borderId="10" xfId="2" applyNumberFormat="1" applyFont="1" applyFill="1" applyBorder="1" applyAlignment="1">
      <alignment horizontal="right" vertical="center"/>
    </xf>
    <xf numFmtId="14" fontId="2" fillId="2" borderId="0" xfId="0" applyNumberFormat="1" applyFont="1" applyFill="1" applyAlignment="1">
      <alignment vertical="center"/>
    </xf>
    <xf numFmtId="0" fontId="7" fillId="0" borderId="0" xfId="0" applyFont="1" applyAlignment="1">
      <alignment vertical="center"/>
    </xf>
    <xf numFmtId="165" fontId="7" fillId="0" borderId="10" xfId="1" applyNumberFormat="1" applyFont="1" applyBorder="1" applyAlignment="1">
      <alignment horizontal="right" vertical="center"/>
    </xf>
    <xf numFmtId="4" fontId="2" fillId="0" borderId="0" xfId="3" applyFont="1" applyAlignment="1">
      <alignment vertical="center"/>
    </xf>
    <xf numFmtId="0" fontId="22" fillId="0" borderId="0" xfId="0" applyFont="1" applyAlignment="1">
      <alignment vertical="center"/>
    </xf>
    <xf numFmtId="14" fontId="7" fillId="0" borderId="10" xfId="1" applyNumberFormat="1" applyFont="1" applyBorder="1" applyAlignment="1">
      <alignment vertical="center"/>
    </xf>
    <xf numFmtId="0" fontId="7" fillId="0" borderId="0" xfId="0" applyFont="1"/>
    <xf numFmtId="0" fontId="9" fillId="0" borderId="0" xfId="0" applyFont="1"/>
    <xf numFmtId="14" fontId="7" fillId="0" borderId="0" xfId="0" applyNumberFormat="1"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2" fontId="12" fillId="3" borderId="0" xfId="1" applyNumberFormat="1" applyFont="1" applyFill="1" applyAlignment="1">
      <alignment horizontal="center" vertical="center"/>
    </xf>
    <xf numFmtId="0" fontId="31" fillId="2" borderId="0" xfId="0" applyFont="1" applyFill="1" applyAlignment="1">
      <alignment vertical="center"/>
    </xf>
    <xf numFmtId="0" fontId="31" fillId="0" borderId="0" xfId="0" applyFont="1" applyAlignment="1">
      <alignment vertical="center"/>
    </xf>
    <xf numFmtId="0" fontId="11" fillId="0" borderId="9" xfId="1" applyFont="1" applyBorder="1" applyAlignment="1">
      <alignment horizontal="center" vertical="center"/>
    </xf>
    <xf numFmtId="2" fontId="11" fillId="0" borderId="10" xfId="1" applyNumberFormat="1" applyFont="1" applyBorder="1" applyAlignment="1">
      <alignment horizontal="center" vertical="center"/>
    </xf>
    <xf numFmtId="0" fontId="11" fillId="0" borderId="10" xfId="1" applyFont="1" applyBorder="1" applyAlignment="1">
      <alignment horizontal="center" vertical="center" wrapText="1"/>
    </xf>
    <xf numFmtId="2" fontId="11" fillId="0" borderId="6" xfId="1" applyNumberFormat="1" applyFont="1" applyBorder="1" applyAlignment="1">
      <alignment vertical="center" wrapText="1"/>
    </xf>
    <xf numFmtId="2" fontId="11" fillId="0" borderId="10" xfId="1" applyNumberFormat="1" applyFont="1" applyBorder="1" applyAlignment="1">
      <alignment horizontal="center" vertical="center" wrapText="1"/>
    </xf>
    <xf numFmtId="2" fontId="11" fillId="0" borderId="6" xfId="1" applyNumberFormat="1" applyFont="1" applyBorder="1" applyAlignment="1">
      <alignment vertical="center"/>
    </xf>
    <xf numFmtId="0" fontId="22" fillId="2" borderId="0" xfId="0" applyFont="1" applyFill="1" applyAlignment="1">
      <alignment vertical="center"/>
    </xf>
    <xf numFmtId="2" fontId="7" fillId="5" borderId="0" xfId="1" applyNumberFormat="1" applyFont="1" applyFill="1" applyAlignment="1">
      <alignment vertical="center"/>
    </xf>
    <xf numFmtId="2" fontId="7" fillId="6" borderId="0" xfId="1" quotePrefix="1" applyNumberFormat="1" applyFont="1" applyFill="1" applyAlignment="1">
      <alignment horizontal="right" vertical="center"/>
    </xf>
    <xf numFmtId="2" fontId="7" fillId="5" borderId="0" xfId="1" quotePrefix="1" applyNumberFormat="1" applyFont="1" applyFill="1" applyAlignment="1">
      <alignment horizontal="right" vertical="center"/>
    </xf>
    <xf numFmtId="2" fontId="7" fillId="6" borderId="0" xfId="1" applyNumberFormat="1" applyFont="1" applyFill="1" applyAlignment="1">
      <alignment horizontal="right" vertical="center"/>
    </xf>
    <xf numFmtId="2" fontId="7" fillId="5" borderId="0" xfId="1" applyNumberFormat="1" applyFont="1" applyFill="1" applyAlignment="1">
      <alignment horizontal="right" vertical="center"/>
    </xf>
    <xf numFmtId="17" fontId="7" fillId="5" borderId="0" xfId="1" applyNumberFormat="1" applyFont="1" applyFill="1" applyAlignment="1">
      <alignment horizontal="right" vertical="center"/>
    </xf>
    <xf numFmtId="166" fontId="0" fillId="0" borderId="0" xfId="0" applyNumberFormat="1"/>
    <xf numFmtId="17" fontId="7" fillId="0" borderId="10" xfId="1" applyNumberFormat="1" applyFont="1" applyBorder="1" applyAlignment="1">
      <alignment vertical="center"/>
    </xf>
    <xf numFmtId="0" fontId="32" fillId="0" borderId="0" xfId="0" quotePrefix="1" applyFont="1" applyAlignment="1">
      <alignment horizontal="center"/>
    </xf>
    <xf numFmtId="4" fontId="7" fillId="5" borderId="10" xfId="1" applyNumberFormat="1" applyFont="1" applyFill="1" applyBorder="1" applyAlignment="1">
      <alignment vertical="center"/>
    </xf>
    <xf numFmtId="4" fontId="7" fillId="6" borderId="10" xfId="1" applyNumberFormat="1" applyFont="1" applyFill="1" applyBorder="1" applyAlignment="1">
      <alignment vertical="center"/>
    </xf>
    <xf numFmtId="14" fontId="2" fillId="0" borderId="0" xfId="0" applyNumberFormat="1" applyFont="1" applyAlignment="1">
      <alignment vertical="center"/>
    </xf>
    <xf numFmtId="0" fontId="9" fillId="0" borderId="0" xfId="0" applyFont="1" applyAlignment="1">
      <alignment horizontal="left" vertical="center"/>
    </xf>
    <xf numFmtId="0" fontId="33" fillId="2" borderId="0" xfId="0" applyFont="1" applyFill="1" applyAlignment="1">
      <alignment vertical="center"/>
    </xf>
    <xf numFmtId="0" fontId="3" fillId="2" borderId="0" xfId="0" applyFont="1" applyFill="1" applyAlignment="1">
      <alignment horizontal="left" vertical="center"/>
    </xf>
    <xf numFmtId="0" fontId="34" fillId="0" borderId="0" xfId="0" applyFont="1"/>
    <xf numFmtId="0" fontId="8" fillId="2" borderId="0" xfId="0" applyFont="1" applyFill="1" applyAlignment="1">
      <alignment vertical="center"/>
    </xf>
    <xf numFmtId="3" fontId="7" fillId="0" borderId="0" xfId="0" applyNumberFormat="1" applyFont="1" applyAlignment="1">
      <alignment horizontal="right"/>
    </xf>
    <xf numFmtId="0" fontId="32" fillId="0" borderId="0" xfId="0" quotePrefix="1" applyFont="1" applyAlignment="1">
      <alignment horizontal="right"/>
    </xf>
    <xf numFmtId="2" fontId="7" fillId="0" borderId="0" xfId="0" applyNumberFormat="1" applyFont="1" applyAlignment="1">
      <alignment horizontal="right"/>
    </xf>
    <xf numFmtId="0" fontId="11" fillId="0" borderId="0" xfId="0" applyFont="1" applyAlignment="1">
      <alignment horizontal="left" vertical="center"/>
    </xf>
    <xf numFmtId="1" fontId="7" fillId="0" borderId="10" xfId="1" applyNumberFormat="1" applyFont="1" applyBorder="1" applyAlignment="1">
      <alignment vertical="center"/>
    </xf>
    <xf numFmtId="0" fontId="3" fillId="0" borderId="0" xfId="1" applyFont="1" applyAlignment="1">
      <alignment vertical="center"/>
    </xf>
    <xf numFmtId="0" fontId="11" fillId="0" borderId="0" xfId="1" applyFont="1" applyAlignment="1">
      <alignment vertical="center"/>
    </xf>
    <xf numFmtId="14" fontId="0" fillId="13" borderId="15" xfId="0" applyNumberFormat="1" applyFill="1" applyBorder="1"/>
    <xf numFmtId="0" fontId="34" fillId="0" borderId="0" xfId="0" applyFont="1" applyAlignment="1">
      <alignment wrapText="1"/>
    </xf>
    <xf numFmtId="0" fontId="3" fillId="0" borderId="9" xfId="1" applyFont="1" applyBorder="1" applyAlignment="1">
      <alignment horizontal="center" vertical="center"/>
    </xf>
    <xf numFmtId="2" fontId="3" fillId="0" borderId="10" xfId="1" applyNumberFormat="1" applyFont="1" applyBorder="1" applyAlignment="1">
      <alignment horizontal="center" vertical="center"/>
    </xf>
    <xf numFmtId="1" fontId="35" fillId="0" borderId="0" xfId="1" applyNumberFormat="1" applyFont="1"/>
    <xf numFmtId="0" fontId="11" fillId="0" borderId="0" xfId="0" applyFont="1" applyAlignment="1">
      <alignment vertical="center"/>
    </xf>
    <xf numFmtId="17" fontId="22" fillId="13" borderId="0" xfId="20" applyNumberFormat="1" applyFont="1" applyFill="1" applyProtection="1">
      <alignment horizontal="left" vertical="center"/>
      <protection locked="0"/>
    </xf>
    <xf numFmtId="0" fontId="33" fillId="14" borderId="0" xfId="20" applyFont="1" applyFill="1" applyProtection="1">
      <alignment horizontal="left" vertical="center"/>
    </xf>
    <xf numFmtId="2" fontId="35" fillId="0" borderId="0" xfId="1" applyNumberFormat="1" applyFont="1"/>
    <xf numFmtId="0" fontId="36" fillId="0" borderId="16" xfId="0" applyFont="1" applyBorder="1"/>
    <xf numFmtId="0" fontId="36" fillId="0" borderId="17" xfId="0" applyFont="1" applyBorder="1"/>
    <xf numFmtId="166" fontId="7" fillId="15" borderId="10" xfId="1" applyNumberFormat="1" applyFont="1" applyFill="1" applyBorder="1" applyAlignment="1">
      <alignment vertical="center"/>
    </xf>
    <xf numFmtId="4" fontId="37" fillId="0" borderId="0" xfId="3" applyFont="1" applyAlignment="1">
      <alignment vertical="center" wrapText="1"/>
    </xf>
    <xf numFmtId="10" fontId="0" fillId="15" borderId="0" xfId="2" applyNumberFormat="1" applyFont="1" applyFill="1"/>
    <xf numFmtId="2" fontId="7" fillId="6" borderId="10" xfId="2" applyNumberFormat="1" applyFont="1" applyFill="1" applyBorder="1" applyAlignment="1">
      <alignment horizontal="right" vertical="center"/>
    </xf>
    <xf numFmtId="2" fontId="7" fillId="5" borderId="10" xfId="2" applyNumberFormat="1" applyFont="1" applyFill="1" applyBorder="1" applyAlignment="1">
      <alignment horizontal="right" vertical="center"/>
    </xf>
    <xf numFmtId="2" fontId="7" fillId="0" borderId="10" xfId="2" applyNumberFormat="1" applyFont="1" applyFill="1" applyBorder="1" applyAlignment="1">
      <alignment horizontal="right" vertical="center"/>
    </xf>
    <xf numFmtId="0" fontId="31" fillId="0" borderId="0" xfId="0" applyFont="1" applyAlignment="1">
      <alignment horizontal="center" vertical="center"/>
    </xf>
    <xf numFmtId="0" fontId="33" fillId="0" borderId="0" xfId="0" applyFont="1" applyAlignment="1">
      <alignment horizontal="center" vertical="center"/>
    </xf>
    <xf numFmtId="0" fontId="0" fillId="0" borderId="0" xfId="0" applyAlignment="1">
      <alignment horizontal="center"/>
    </xf>
    <xf numFmtId="0" fontId="13" fillId="0" borderId="0" xfId="0" applyFont="1" applyAlignment="1">
      <alignment horizontal="center"/>
    </xf>
    <xf numFmtId="0" fontId="22" fillId="0" borderId="0" xfId="0" applyFont="1" applyAlignment="1">
      <alignment horizontal="center" vertical="center"/>
    </xf>
    <xf numFmtId="0" fontId="2" fillId="0" borderId="0" xfId="0" applyFont="1" applyAlignment="1">
      <alignment horizontal="center" vertical="center"/>
    </xf>
    <xf numFmtId="4" fontId="7" fillId="0" borderId="10" xfId="1" applyNumberFormat="1" applyFont="1" applyBorder="1" applyAlignment="1">
      <alignment horizontal="right" vertical="center"/>
    </xf>
    <xf numFmtId="4" fontId="7" fillId="0" borderId="10" xfId="1" applyNumberFormat="1" applyFont="1" applyBorder="1" applyAlignment="1">
      <alignment horizontal="right"/>
    </xf>
    <xf numFmtId="2" fontId="7" fillId="0" borderId="10" xfId="1" applyNumberFormat="1" applyFont="1" applyBorder="1" applyAlignment="1">
      <alignment horizontal="right"/>
    </xf>
    <xf numFmtId="3" fontId="7" fillId="0" borderId="10" xfId="1" applyNumberFormat="1" applyFont="1" applyBorder="1" applyAlignment="1">
      <alignment horizontal="right" vertical="center"/>
    </xf>
    <xf numFmtId="0" fontId="2" fillId="2" borderId="0" xfId="0" applyFont="1" applyFill="1" applyAlignment="1">
      <alignment horizontal="right" vertical="center"/>
    </xf>
    <xf numFmtId="0" fontId="13" fillId="0" borderId="0" xfId="0" applyFont="1" applyAlignment="1">
      <alignment horizontal="right"/>
    </xf>
    <xf numFmtId="2" fontId="11" fillId="0" borderId="10" xfId="1" applyNumberFormat="1" applyFont="1" applyBorder="1" applyAlignment="1">
      <alignment vertical="center"/>
    </xf>
    <xf numFmtId="0" fontId="2" fillId="0" borderId="0" xfId="0" applyFont="1" applyAlignment="1">
      <alignment horizontal="right" vertical="center"/>
    </xf>
    <xf numFmtId="0" fontId="22" fillId="0" borderId="0" xfId="0" applyFont="1" applyAlignment="1">
      <alignment horizontal="right" vertical="center"/>
    </xf>
    <xf numFmtId="0" fontId="11" fillId="11" borderId="0" xfId="20" applyFont="1" applyProtection="1">
      <alignment horizontal="left" vertical="center"/>
    </xf>
    <xf numFmtId="14" fontId="11" fillId="11" borderId="0" xfId="20" applyNumberFormat="1" applyFont="1" applyProtection="1">
      <alignment horizontal="left" vertical="center"/>
      <protection locked="0"/>
    </xf>
    <xf numFmtId="4" fontId="7" fillId="0" borderId="0" xfId="3" applyFont="1" applyAlignment="1">
      <alignment vertical="center"/>
    </xf>
    <xf numFmtId="0" fontId="11" fillId="14" borderId="0" xfId="20" applyFont="1" applyFill="1" applyProtection="1">
      <alignment horizontal="left" vertical="center"/>
    </xf>
    <xf numFmtId="14" fontId="7" fillId="14" borderId="0" xfId="0" applyNumberFormat="1" applyFont="1" applyFill="1" applyAlignment="1">
      <alignment vertical="center"/>
    </xf>
    <xf numFmtId="0" fontId="39" fillId="2" borderId="0" xfId="0" applyFont="1" applyFill="1" applyAlignment="1">
      <alignment vertical="center"/>
    </xf>
    <xf numFmtId="0" fontId="40" fillId="2" borderId="0" xfId="0" applyFont="1" applyFill="1" applyAlignment="1">
      <alignment vertical="center"/>
    </xf>
    <xf numFmtId="0" fontId="11" fillId="2" borderId="0" xfId="0" applyFont="1" applyFill="1" applyAlignment="1">
      <alignment vertical="center"/>
    </xf>
    <xf numFmtId="17" fontId="11" fillId="11" borderId="0" xfId="20" applyNumberFormat="1" applyFont="1" applyProtection="1">
      <alignment horizontal="left" vertical="center"/>
      <protection locked="0"/>
    </xf>
    <xf numFmtId="0" fontId="41" fillId="0" borderId="0" xfId="0" applyFont="1" applyAlignment="1">
      <alignment horizontal="left" vertical="center"/>
    </xf>
    <xf numFmtId="0" fontId="11" fillId="16" borderId="1" xfId="1" applyFont="1" applyFill="1" applyBorder="1" applyAlignment="1">
      <alignment horizontal="center" vertical="center"/>
    </xf>
    <xf numFmtId="0" fontId="11" fillId="16" borderId="7" xfId="1" applyFont="1" applyFill="1" applyBorder="1" applyAlignment="1">
      <alignment horizontal="center" vertical="center"/>
    </xf>
    <xf numFmtId="0" fontId="11" fillId="16" borderId="1" xfId="1" applyFont="1" applyFill="1" applyBorder="1" applyAlignment="1">
      <alignment horizontal="center" vertical="center" wrapText="1"/>
    </xf>
    <xf numFmtId="0" fontId="11" fillId="16" borderId="7" xfId="1" applyFont="1" applyFill="1" applyBorder="1" applyAlignment="1">
      <alignment horizontal="center" vertical="center" wrapText="1"/>
    </xf>
    <xf numFmtId="0" fontId="11" fillId="16" borderId="10" xfId="1" applyFont="1" applyFill="1" applyBorder="1" applyAlignment="1">
      <alignment horizontal="center" vertical="center" wrapText="1"/>
    </xf>
    <xf numFmtId="14" fontId="7" fillId="17" borderId="10" xfId="1" applyNumberFormat="1" applyFont="1" applyFill="1" applyBorder="1" applyAlignment="1">
      <alignment vertical="center"/>
    </xf>
    <xf numFmtId="17" fontId="11" fillId="11" borderId="2" xfId="20" applyNumberFormat="1" applyFont="1" applyBorder="1" applyProtection="1">
      <alignment horizontal="left" vertical="center"/>
      <protection locked="0"/>
    </xf>
    <xf numFmtId="4" fontId="9" fillId="0" borderId="21" xfId="3" applyFont="1" applyBorder="1">
      <alignment horizontal="left" vertical="top"/>
    </xf>
    <xf numFmtId="4" fontId="7" fillId="0" borderId="0" xfId="3" applyFont="1" applyAlignment="1">
      <alignment vertical="top" wrapText="1"/>
    </xf>
    <xf numFmtId="4" fontId="7" fillId="0" borderId="0" xfId="3" applyFont="1" applyAlignment="1">
      <alignment vertical="top"/>
    </xf>
    <xf numFmtId="0" fontId="42" fillId="2" borderId="0" xfId="0" applyFont="1" applyFill="1" applyAlignment="1">
      <alignment horizontal="right" vertical="center"/>
    </xf>
    <xf numFmtId="168" fontId="3" fillId="0" borderId="0" xfId="0" applyNumberFormat="1" applyFont="1" applyAlignment="1">
      <alignment horizontal="left" vertical="center" wrapText="1"/>
    </xf>
    <xf numFmtId="169" fontId="7" fillId="0" borderId="10" xfId="1" applyNumberFormat="1" applyFont="1" applyBorder="1" applyAlignment="1">
      <alignment horizontal="right"/>
    </xf>
    <xf numFmtId="1" fontId="8" fillId="13" borderId="10" xfId="1" applyNumberFormat="1" applyFont="1" applyFill="1" applyBorder="1" applyAlignment="1">
      <alignment vertical="center"/>
    </xf>
    <xf numFmtId="0" fontId="40" fillId="0" borderId="0" xfId="1" applyFont="1" applyAlignment="1">
      <alignment vertical="center"/>
    </xf>
    <xf numFmtId="17" fontId="7" fillId="15" borderId="10" xfId="1" applyNumberFormat="1" applyFont="1" applyFill="1" applyBorder="1" applyAlignment="1">
      <alignment vertical="center"/>
    </xf>
    <xf numFmtId="166" fontId="7" fillId="18" borderId="10" xfId="1" applyNumberFormat="1" applyFont="1" applyFill="1" applyBorder="1" applyAlignment="1">
      <alignment vertical="center"/>
    </xf>
    <xf numFmtId="2" fontId="0" fillId="0" borderId="0" xfId="0" applyNumberFormat="1"/>
    <xf numFmtId="0" fontId="43" fillId="0" borderId="0" xfId="1" applyFont="1"/>
    <xf numFmtId="0" fontId="13" fillId="0" borderId="0" xfId="0" applyFont="1" applyAlignment="1">
      <alignment wrapText="1"/>
    </xf>
    <xf numFmtId="0" fontId="11" fillId="3" borderId="11" xfId="1" applyFont="1" applyFill="1" applyBorder="1" applyAlignment="1">
      <alignment horizontal="center" vertical="center"/>
    </xf>
    <xf numFmtId="0" fontId="12" fillId="3" borderId="2" xfId="1" applyFont="1" applyFill="1" applyBorder="1" applyAlignment="1">
      <alignment horizontal="center" vertical="center"/>
    </xf>
    <xf numFmtId="0" fontId="12" fillId="3" borderId="3" xfId="1" applyFont="1" applyFill="1" applyBorder="1" applyAlignment="1">
      <alignment horizontal="center" vertical="center"/>
    </xf>
    <xf numFmtId="0" fontId="11" fillId="3" borderId="6" xfId="1" applyFont="1" applyFill="1" applyBorder="1" applyAlignment="1">
      <alignment horizontal="center" vertical="center"/>
    </xf>
    <xf numFmtId="0" fontId="11" fillId="3" borderId="9" xfId="1" applyFont="1" applyFill="1" applyBorder="1" applyAlignment="1">
      <alignment horizontal="center" vertical="center"/>
    </xf>
    <xf numFmtId="0" fontId="11" fillId="3" borderId="7" xfId="1" applyFont="1" applyFill="1" applyBorder="1" applyAlignment="1">
      <alignment horizontal="center" vertical="center"/>
    </xf>
    <xf numFmtId="0" fontId="0" fillId="0" borderId="8" xfId="0" applyBorder="1" applyAlignment="1">
      <alignment horizontal="center" vertical="center"/>
    </xf>
    <xf numFmtId="0" fontId="12" fillId="3" borderId="4" xfId="1" applyFont="1" applyFill="1" applyBorder="1" applyAlignment="1">
      <alignment horizontal="center" vertical="center"/>
    </xf>
    <xf numFmtId="0" fontId="11" fillId="3" borderId="8" xfId="1" applyFont="1" applyFill="1" applyBorder="1" applyAlignment="1">
      <alignment horizontal="center" vertical="center"/>
    </xf>
    <xf numFmtId="2" fontId="12" fillId="3" borderId="4" xfId="1" applyNumberFormat="1" applyFont="1" applyFill="1" applyBorder="1" applyAlignment="1">
      <alignment horizontal="center" vertical="center"/>
    </xf>
    <xf numFmtId="2" fontId="12" fillId="3" borderId="2" xfId="1" applyNumberFormat="1" applyFont="1" applyFill="1" applyBorder="1" applyAlignment="1">
      <alignment horizontal="center" vertical="center"/>
    </xf>
    <xf numFmtId="2" fontId="12" fillId="3" borderId="3" xfId="1" applyNumberFormat="1" applyFont="1" applyFill="1" applyBorder="1" applyAlignment="1">
      <alignment horizontal="center" vertical="center"/>
    </xf>
    <xf numFmtId="2" fontId="11" fillId="3" borderId="7" xfId="1" applyNumberFormat="1" applyFont="1" applyFill="1" applyBorder="1" applyAlignment="1">
      <alignment horizontal="center" vertical="center"/>
    </xf>
    <xf numFmtId="2" fontId="11" fillId="3" borderId="8" xfId="1" applyNumberFormat="1" applyFont="1" applyFill="1" applyBorder="1" applyAlignment="1">
      <alignment horizontal="center" vertical="center"/>
    </xf>
    <xf numFmtId="0" fontId="11" fillId="3" borderId="5" xfId="1" applyFont="1" applyFill="1" applyBorder="1" applyAlignment="1">
      <alignment horizontal="center" vertical="center" wrapText="1"/>
    </xf>
    <xf numFmtId="0" fontId="11" fillId="3" borderId="9" xfId="1" applyFont="1" applyFill="1" applyBorder="1" applyAlignment="1">
      <alignment horizontal="center" vertical="center" wrapText="1"/>
    </xf>
    <xf numFmtId="0" fontId="11" fillId="3" borderId="5"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3" xfId="1" applyFont="1" applyFill="1" applyBorder="1" applyAlignment="1">
      <alignment horizontal="center" vertical="center" wrapText="1"/>
    </xf>
    <xf numFmtId="0" fontId="11" fillId="3" borderId="1" xfId="1" applyFont="1" applyFill="1" applyBorder="1" applyAlignment="1">
      <alignment horizontal="center" vertical="center" wrapText="1"/>
    </xf>
    <xf numFmtId="0" fontId="11" fillId="3" borderId="4" xfId="1" applyFont="1" applyFill="1" applyBorder="1" applyAlignment="1">
      <alignment horizontal="center" vertical="center" wrapText="1"/>
    </xf>
    <xf numFmtId="2" fontId="12" fillId="3" borderId="1" xfId="1" applyNumberFormat="1" applyFont="1" applyFill="1" applyBorder="1" applyAlignment="1">
      <alignment horizontal="center" vertical="center"/>
    </xf>
    <xf numFmtId="0" fontId="12" fillId="16" borderId="4" xfId="1" applyFont="1" applyFill="1" applyBorder="1" applyAlignment="1">
      <alignment horizontal="center" vertical="center"/>
    </xf>
    <xf numFmtId="0" fontId="12" fillId="16" borderId="2" xfId="1" applyFont="1" applyFill="1" applyBorder="1" applyAlignment="1">
      <alignment horizontal="center" vertical="center"/>
    </xf>
    <xf numFmtId="0" fontId="11" fillId="16" borderId="7" xfId="1" applyFont="1" applyFill="1" applyBorder="1" applyAlignment="1">
      <alignment horizontal="center" vertical="center" wrapText="1"/>
    </xf>
    <xf numFmtId="0" fontId="11" fillId="16" borderId="11" xfId="1" applyFont="1" applyFill="1" applyBorder="1" applyAlignment="1">
      <alignment horizontal="center" vertical="center" wrapText="1"/>
    </xf>
    <xf numFmtId="0" fontId="11" fillId="16" borderId="18" xfId="1" applyFont="1" applyFill="1" applyBorder="1" applyAlignment="1">
      <alignment horizontal="center" vertical="center"/>
    </xf>
    <xf numFmtId="0" fontId="11" fillId="16" borderId="3" xfId="1" applyFont="1" applyFill="1" applyBorder="1" applyAlignment="1">
      <alignment horizontal="center" vertical="center"/>
    </xf>
    <xf numFmtId="0" fontId="11" fillId="16" borderId="19" xfId="1" applyFont="1" applyFill="1" applyBorder="1" applyAlignment="1">
      <alignment horizontal="center" vertical="center"/>
    </xf>
    <xf numFmtId="0" fontId="11" fillId="16" borderId="20" xfId="1" applyFont="1" applyFill="1" applyBorder="1" applyAlignment="1">
      <alignment horizontal="center" vertical="center"/>
    </xf>
    <xf numFmtId="0" fontId="11" fillId="16" borderId="7" xfId="1" applyFont="1" applyFill="1" applyBorder="1" applyAlignment="1">
      <alignment horizontal="center" vertical="center"/>
    </xf>
    <xf numFmtId="0" fontId="11" fillId="16" borderId="11" xfId="1" applyFont="1" applyFill="1" applyBorder="1" applyAlignment="1">
      <alignment horizontal="center" vertical="center"/>
    </xf>
    <xf numFmtId="0" fontId="11" fillId="16" borderId="8" xfId="1" applyFont="1" applyFill="1" applyBorder="1" applyAlignment="1">
      <alignment horizontal="center" vertical="center"/>
    </xf>
    <xf numFmtId="0" fontId="11" fillId="16" borderId="1" xfId="1" applyFont="1" applyFill="1" applyBorder="1" applyAlignment="1">
      <alignment horizontal="center" vertical="center"/>
    </xf>
    <xf numFmtId="0" fontId="11" fillId="16" borderId="4" xfId="1" applyFont="1" applyFill="1" applyBorder="1" applyAlignment="1">
      <alignment horizontal="center" vertical="center"/>
    </xf>
    <xf numFmtId="0" fontId="12" fillId="16" borderId="7" xfId="1" applyFont="1" applyFill="1" applyBorder="1" applyAlignment="1">
      <alignment horizontal="center" vertical="center" wrapText="1"/>
    </xf>
    <xf numFmtId="0" fontId="12" fillId="16" borderId="11" xfId="1" applyFont="1" applyFill="1" applyBorder="1" applyAlignment="1">
      <alignment horizontal="center" vertical="center" wrapText="1"/>
    </xf>
    <xf numFmtId="0" fontId="12" fillId="16" borderId="8" xfId="1" applyFont="1" applyFill="1" applyBorder="1" applyAlignment="1">
      <alignment horizontal="center" vertical="center" wrapText="1"/>
    </xf>
    <xf numFmtId="0" fontId="12" fillId="16" borderId="4" xfId="1" applyFont="1" applyFill="1" applyBorder="1" applyAlignment="1">
      <alignment horizontal="center" vertical="center" wrapText="1"/>
    </xf>
    <xf numFmtId="0" fontId="12" fillId="16" borderId="2" xfId="1" applyFont="1" applyFill="1" applyBorder="1" applyAlignment="1">
      <alignment horizontal="center" vertical="center" wrapText="1"/>
    </xf>
    <xf numFmtId="0" fontId="11" fillId="0" borderId="1" xfId="1" applyFont="1" applyBorder="1" applyAlignment="1">
      <alignment horizontal="center" vertical="center" wrapText="1"/>
    </xf>
    <xf numFmtId="0" fontId="11" fillId="0" borderId="0" xfId="1" applyFont="1" applyAlignment="1">
      <alignment horizontal="center" vertical="center" wrapText="1"/>
    </xf>
    <xf numFmtId="0" fontId="11" fillId="16" borderId="5" xfId="1" applyFont="1" applyFill="1" applyBorder="1" applyAlignment="1">
      <alignment horizontal="center" vertical="center"/>
    </xf>
    <xf numFmtId="0" fontId="11" fillId="16" borderId="9" xfId="1" applyFont="1" applyFill="1" applyBorder="1" applyAlignment="1">
      <alignment horizontal="center" vertical="center"/>
    </xf>
    <xf numFmtId="0" fontId="11" fillId="16" borderId="14" xfId="1" applyFont="1" applyFill="1" applyBorder="1" applyAlignment="1">
      <alignment horizontal="center" vertical="center"/>
    </xf>
    <xf numFmtId="0" fontId="11" fillId="16" borderId="14" xfId="1" applyFont="1" applyFill="1" applyBorder="1" applyAlignment="1">
      <alignment horizontal="center" vertical="center" wrapText="1"/>
    </xf>
    <xf numFmtId="0" fontId="11" fillId="16" borderId="3" xfId="1" applyFont="1" applyFill="1" applyBorder="1" applyAlignment="1">
      <alignment horizontal="center" vertical="center" wrapText="1"/>
    </xf>
    <xf numFmtId="4" fontId="8" fillId="2" borderId="0" xfId="5" applyFont="1" applyFill="1" applyAlignment="1">
      <alignment horizontal="left" vertical="top" wrapText="1"/>
    </xf>
    <xf numFmtId="4" fontId="7" fillId="2" borderId="0" xfId="5" applyFont="1" applyFill="1" applyAlignment="1">
      <alignment horizontal="left" vertical="top" wrapText="1"/>
    </xf>
    <xf numFmtId="4" fontId="8" fillId="2" borderId="0" xfId="5" applyFont="1" applyFill="1">
      <alignment horizontal="left" vertical="top"/>
    </xf>
    <xf numFmtId="0" fontId="19" fillId="2" borderId="0" xfId="6" applyFont="1" applyFill="1" applyAlignment="1">
      <alignment horizontal="left" vertical="top"/>
    </xf>
    <xf numFmtId="4" fontId="9" fillId="0" borderId="13" xfId="9" applyFont="1" applyBorder="1" applyAlignment="1">
      <alignment horizontal="center" vertical="top"/>
    </xf>
    <xf numFmtId="4" fontId="7" fillId="0" borderId="0" xfId="3" applyFont="1" applyAlignment="1">
      <alignment horizontal="left" vertical="top" wrapText="1"/>
    </xf>
    <xf numFmtId="0" fontId="38" fillId="0" borderId="0" xfId="0" applyFont="1"/>
    <xf numFmtId="4" fontId="7" fillId="2" borderId="0" xfId="3" applyFont="1" applyFill="1" applyAlignment="1">
      <alignment horizontal="left" vertical="top" wrapText="1"/>
    </xf>
    <xf numFmtId="0" fontId="7" fillId="2" borderId="0" xfId="4" applyFont="1" applyFill="1" applyAlignment="1">
      <alignment horizontal="left" vertical="center" wrapText="1"/>
    </xf>
    <xf numFmtId="4" fontId="7" fillId="0" borderId="0" xfId="3" applyFont="1" applyAlignment="1">
      <alignment vertical="top" wrapText="1"/>
    </xf>
  </cellXfs>
  <cellStyles count="28">
    <cellStyle name="20% - Accent1 2" xfId="14" xr:uid="{77813278-E425-4439-8FBE-727B32DBB069}"/>
    <cellStyle name="40% - Accent1 2" xfId="15" xr:uid="{7939D4CA-3FB1-4750-A06E-8E3C94F79BCD}"/>
    <cellStyle name="60% - Accent1 2" xfId="16" xr:uid="{D0C0FBE1-4D8F-4464-B3B4-382C8D0B8530}"/>
    <cellStyle name="Accent1 2" xfId="10" xr:uid="{992A293A-C0F4-4952-956D-BB7BE79A4C02}"/>
    <cellStyle name="Bad 2" xfId="12" xr:uid="{A2023BA9-3334-4C83-9695-557F8D21AC86}"/>
    <cellStyle name="Good 2" xfId="11" xr:uid="{9278D0B3-FDA8-43A8-8427-95A8E9014845}"/>
    <cellStyle name="Heading 1 2" xfId="17" xr:uid="{33F54741-D512-4582-899D-92A79839A51C}"/>
    <cellStyle name="Heading 2 2" xfId="18" xr:uid="{4FFF008C-4441-4A72-B0D4-31D367ED639D}"/>
    <cellStyle name="Heading 3 2" xfId="19" xr:uid="{4A8EEEAE-497A-42DE-AF3E-A2D9C7AB165E}"/>
    <cellStyle name="Hyperlink 2" xfId="27" xr:uid="{C6297187-DE9B-42E9-805C-68BEA40F9738}"/>
    <cellStyle name="Hyperlink 3" xfId="21" xr:uid="{98CC4865-EAC7-4734-9841-E54E9D040BE8}"/>
    <cellStyle name="Hyperlink 4" xfId="6" xr:uid="{35698D46-097D-4F97-872B-5F3CEE351241}"/>
    <cellStyle name="Hyperlink 5" xfId="8" xr:uid="{5F419ADE-60C2-4C5B-B8DB-6DCB34D1AED7}"/>
    <cellStyle name="Input 2" xfId="20" xr:uid="{C3FB51FB-A820-4BF1-92B2-0DE2EDF06E2A}"/>
    <cellStyle name="Neutral 2" xfId="13" xr:uid="{F766FEEC-A7E6-4DA7-A0E6-A696E4DDB7C0}"/>
    <cellStyle name="Normal" xfId="0" builtinId="0"/>
    <cellStyle name="Normal 2" xfId="1" xr:uid="{A28BAE8B-D883-4962-BF43-D32D25A83A5A}"/>
    <cellStyle name="Normal 2 2" xfId="24" xr:uid="{294EB719-986F-4BF6-B580-168BDA91B503}"/>
    <cellStyle name="Normal 3" xfId="3" xr:uid="{0FB8DE66-49D5-4A64-AC7C-9A8E7BDFC60E}"/>
    <cellStyle name="Normal 3 2" xfId="9" xr:uid="{361D6787-EAB2-44C7-A6C1-0D54379EC37D}"/>
    <cellStyle name="Normal 3 3" xfId="25" xr:uid="{C4151820-1205-43CC-A76D-5C762785315C}"/>
    <cellStyle name="Normal 4" xfId="4" xr:uid="{B8812D95-10D1-4BF4-8804-697291EA3CA4}"/>
    <cellStyle name="Normal 4 2" xfId="7" xr:uid="{6F363A35-9FC6-475F-8EF5-FDDD6ADDA2CF}"/>
    <cellStyle name="Normal 5" xfId="26" xr:uid="{C4701E65-FDD4-440C-93FF-45E3E95B4E80}"/>
    <cellStyle name="Normal 9" xfId="5" xr:uid="{D783514B-BC4F-43AE-B7D2-8D5C57FF372B}"/>
    <cellStyle name="Percent" xfId="2" builtinId="5"/>
    <cellStyle name="Percent 2" xfId="23" xr:uid="{ABCD0822-A98D-49A6-A447-547E3FA4D01F}"/>
    <cellStyle name="table heading 3" xfId="22" xr:uid="{7DA0ACBD-4700-4F13-92E1-729E4EB77E17}"/>
  </cellStyles>
  <dxfs count="34">
    <dxf>
      <fill>
        <patternFill>
          <bgColor rgb="FFBBDDF5"/>
        </patternFill>
      </fill>
    </dxf>
    <dxf>
      <fill>
        <patternFill>
          <bgColor rgb="FFE9EFFB"/>
        </patternFill>
      </fill>
    </dxf>
    <dxf>
      <fill>
        <patternFill>
          <bgColor rgb="FFE9EFFB"/>
        </patternFill>
      </fill>
    </dxf>
    <dxf>
      <fill>
        <patternFill>
          <bgColor rgb="FFBBDDF5"/>
        </patternFill>
      </fill>
    </dxf>
    <dxf>
      <fill>
        <patternFill>
          <bgColor rgb="FFBBDDF5"/>
        </patternFill>
      </fill>
    </dxf>
    <dxf>
      <fill>
        <patternFill>
          <bgColor rgb="FFE9EFFB"/>
        </patternFill>
      </fill>
    </dxf>
    <dxf>
      <fill>
        <patternFill>
          <bgColor rgb="FFE9EFFB"/>
        </patternFill>
      </fill>
    </dxf>
    <dxf>
      <fill>
        <patternFill>
          <bgColor rgb="FFBBDDF5"/>
        </patternFill>
      </fill>
    </dxf>
    <dxf>
      <fill>
        <patternFill>
          <bgColor rgb="FFE9EFFB"/>
        </patternFill>
      </fill>
    </dxf>
    <dxf>
      <fill>
        <patternFill>
          <bgColor rgb="FFBBDDF5"/>
        </patternFill>
      </fill>
    </dxf>
    <dxf>
      <font>
        <color theme="0"/>
      </font>
    </dxf>
    <dxf>
      <font>
        <color theme="0"/>
      </font>
    </dxf>
    <dxf>
      <font>
        <color rgb="FF575756"/>
      </font>
      <fill>
        <patternFill>
          <bgColor rgb="FFBBDDF5"/>
        </patternFill>
      </fill>
    </dxf>
    <dxf>
      <font>
        <color rgb="FF575756"/>
      </font>
      <fill>
        <patternFill>
          <bgColor rgb="FFE9EFFB"/>
        </patternFill>
      </fill>
    </dxf>
    <dxf>
      <fill>
        <patternFill>
          <bgColor rgb="FFBBDDF5"/>
        </patternFill>
      </fill>
    </dxf>
    <dxf>
      <fill>
        <patternFill>
          <bgColor rgb="FFE9EFFB"/>
        </patternFill>
      </fill>
    </dxf>
    <dxf>
      <fill>
        <patternFill>
          <bgColor rgb="FFBBDDF5"/>
        </patternFill>
      </fill>
    </dxf>
    <dxf>
      <fill>
        <patternFill>
          <bgColor rgb="FFE9EFFB"/>
        </patternFill>
      </fill>
    </dxf>
    <dxf>
      <fill>
        <patternFill>
          <bgColor rgb="FFBBDDF5"/>
        </patternFill>
      </fill>
    </dxf>
    <dxf>
      <fill>
        <patternFill>
          <bgColor rgb="FFE9EFFB"/>
        </patternFill>
      </fill>
    </dxf>
    <dxf>
      <fill>
        <patternFill>
          <bgColor rgb="FFBBDDF5"/>
        </patternFill>
      </fill>
    </dxf>
    <dxf>
      <fill>
        <patternFill>
          <bgColor rgb="FFE9EFFB"/>
        </patternFill>
      </fill>
    </dxf>
    <dxf>
      <fill>
        <patternFill>
          <bgColor rgb="FFBBDDF5"/>
        </patternFill>
      </fill>
    </dxf>
    <dxf>
      <fill>
        <patternFill>
          <bgColor rgb="FFE9EFFB"/>
        </patternFill>
      </fill>
    </dxf>
    <dxf>
      <fill>
        <patternFill>
          <bgColor rgb="FFE9EFFB"/>
        </patternFill>
      </fill>
    </dxf>
    <dxf>
      <fill>
        <patternFill>
          <bgColor rgb="FFBBDDF5"/>
        </patternFill>
      </fill>
    </dxf>
    <dxf>
      <font>
        <b val="0"/>
        <i val="0"/>
        <color theme="1"/>
      </font>
      <fill>
        <patternFill>
          <bgColor theme="8"/>
        </patternFill>
      </fill>
    </dxf>
    <dxf>
      <font>
        <b val="0"/>
        <i val="0"/>
        <color theme="1"/>
      </font>
      <fill>
        <patternFill>
          <fgColor auto="1"/>
          <bgColor theme="7"/>
        </patternFill>
      </fill>
    </dxf>
    <dxf>
      <font>
        <b/>
        <i val="0"/>
        <color theme="0"/>
      </font>
      <fill>
        <patternFill>
          <bgColor theme="4"/>
        </patternFill>
      </fill>
    </dxf>
    <dxf>
      <font>
        <b val="0"/>
        <i val="0"/>
        <color theme="1"/>
      </font>
    </dxf>
    <dxf>
      <font>
        <b val="0"/>
        <i val="0"/>
        <color theme="1"/>
      </font>
      <fill>
        <patternFill>
          <bgColor rgb="FFBBDDF5"/>
        </patternFill>
      </fill>
    </dxf>
    <dxf>
      <font>
        <b val="0"/>
        <i val="0"/>
        <u val="none"/>
        <color theme="1"/>
      </font>
      <fill>
        <patternFill>
          <fgColor auto="1"/>
          <bgColor rgb="FFDFEFFB"/>
        </patternFill>
      </fill>
      <border>
        <left style="thin">
          <color theme="0"/>
        </left>
        <right style="thin">
          <color theme="0"/>
        </right>
        <top style="thin">
          <color theme="0"/>
        </top>
        <bottom style="thin">
          <color theme="0"/>
        </bottom>
      </border>
    </dxf>
    <dxf>
      <font>
        <b/>
        <i val="0"/>
        <color theme="0"/>
      </font>
      <fill>
        <patternFill>
          <bgColor rgb="FF0090D4"/>
        </patternFill>
      </fill>
    </dxf>
    <dxf>
      <font>
        <color auto="1"/>
      </font>
      <border>
        <left style="thin">
          <color theme="0"/>
        </left>
        <right style="thin">
          <color theme="0"/>
        </right>
        <top style="thin">
          <color theme="0"/>
        </top>
        <bottom style="thin">
          <color theme="0"/>
        </bottom>
        <vertical style="thin">
          <color theme="0"/>
        </vertical>
        <horizontal style="thin">
          <color theme="0"/>
        </horizontal>
      </border>
    </dxf>
  </dxfs>
  <tableStyles count="2" defaultTableStyle="TableStyleMedium2" defaultPivotStyle="PivotStyleLight16">
    <tableStyle name="AHDB table style" pivot="0" count="4" xr9:uid="{30AAF74D-5C28-41AE-88A5-724BED427B34}">
      <tableStyleElement type="wholeTable" dxfId="33"/>
      <tableStyleElement type="headerRow" dxfId="32"/>
      <tableStyleElement type="firstRowStripe" dxfId="31"/>
      <tableStyleElement type="secondRowStripe" dxfId="30"/>
    </tableStyle>
    <tableStyle name="PivotTable Style 1" table="0" count="4" xr9:uid="{D848916F-B70A-4231-AC5A-EC236B5DE2AC}">
      <tableStyleElement type="wholeTable" dxfId="29"/>
      <tableStyleElement type="headerRow" dxfId="28"/>
      <tableStyleElement type="firstRowStripe" dxfId="27"/>
      <tableStyleElement type="secondRowStripe" dxfId="26"/>
    </tableStyle>
  </tableStyles>
  <colors>
    <mruColors>
      <color rgb="FF575756"/>
      <color rgb="FF68A32F"/>
      <color rgb="FF0090D4"/>
      <color rgb="FF6DA32F"/>
      <color rgb="FFBBDDF5"/>
      <color rgb="FFBBFFFF"/>
      <color rgb="FFDFEFFB"/>
      <color rgb="FFFFFFFF"/>
      <color rgb="FF7A98A5"/>
      <color rgb="FF1F43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'3 yr ave'!$G$3</c:f>
          <c:strCache>
            <c:ptCount val="1"/>
            <c:pt idx="0">
              <c:v>GB average SPP EU weekly spec price</c:v>
            </c:pt>
          </c:strCache>
        </c:strRef>
      </c:tx>
      <c:layout>
        <c:manualLayout>
          <c:xMode val="edge"/>
          <c:yMode val="edge"/>
          <c:x val="0.28123279635395515"/>
          <c:y val="2.83678869345554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575756"/>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9.9295866633450705E-2"/>
          <c:y val="0.15237102072626504"/>
          <c:w val="0.86544922839506178"/>
          <c:h val="0.60950370185035196"/>
        </c:manualLayout>
      </c:layout>
      <c:lineChart>
        <c:grouping val="standard"/>
        <c:varyColors val="0"/>
        <c:ser>
          <c:idx val="3"/>
          <c:order val="1"/>
          <c:tx>
            <c:strRef>
              <c:f>'3 yr ave'!$C$14</c:f>
              <c:strCache>
                <c:ptCount val="1"/>
                <c:pt idx="0">
                  <c:v>2024</c:v>
                </c:pt>
              </c:strCache>
            </c:strRef>
          </c:tx>
          <c:spPr>
            <a:ln w="28575" cap="rnd">
              <a:solidFill>
                <a:srgbClr val="68A32F"/>
              </a:solidFill>
              <a:round/>
            </a:ln>
            <a:effectLst/>
          </c:spPr>
          <c:marker>
            <c:symbol val="none"/>
          </c:marker>
          <c:cat>
            <c:numRef>
              <c:f>'3 yr ave'!$B$14:$C$65</c:f>
              <c:numCache>
                <c:formatCode>m/d/yyyy</c:formatCode>
                <c:ptCount val="52"/>
                <c:pt idx="0">
                  <c:v>45297</c:v>
                </c:pt>
                <c:pt idx="1">
                  <c:v>45304</c:v>
                </c:pt>
                <c:pt idx="2">
                  <c:v>45311</c:v>
                </c:pt>
                <c:pt idx="3">
                  <c:v>45318</c:v>
                </c:pt>
                <c:pt idx="4">
                  <c:v>45325</c:v>
                </c:pt>
                <c:pt idx="5">
                  <c:v>45332</c:v>
                </c:pt>
                <c:pt idx="6">
                  <c:v>45339</c:v>
                </c:pt>
                <c:pt idx="7">
                  <c:v>45346</c:v>
                </c:pt>
                <c:pt idx="8">
                  <c:v>45353</c:v>
                </c:pt>
                <c:pt idx="9">
                  <c:v>45360</c:v>
                </c:pt>
                <c:pt idx="10">
                  <c:v>45367</c:v>
                </c:pt>
                <c:pt idx="11">
                  <c:v>45374</c:v>
                </c:pt>
                <c:pt idx="12">
                  <c:v>45381</c:v>
                </c:pt>
                <c:pt idx="13">
                  <c:v>45388</c:v>
                </c:pt>
                <c:pt idx="14">
                  <c:v>45395</c:v>
                </c:pt>
                <c:pt idx="15">
                  <c:v>45402</c:v>
                </c:pt>
                <c:pt idx="16">
                  <c:v>45409</c:v>
                </c:pt>
                <c:pt idx="17">
                  <c:v>45416</c:v>
                </c:pt>
                <c:pt idx="18">
                  <c:v>45423</c:v>
                </c:pt>
                <c:pt idx="19">
                  <c:v>45430</c:v>
                </c:pt>
                <c:pt idx="20">
                  <c:v>45437</c:v>
                </c:pt>
                <c:pt idx="21">
                  <c:v>45444</c:v>
                </c:pt>
                <c:pt idx="22">
                  <c:v>45451</c:v>
                </c:pt>
                <c:pt idx="23">
                  <c:v>45458</c:v>
                </c:pt>
                <c:pt idx="24">
                  <c:v>45465</c:v>
                </c:pt>
                <c:pt idx="25">
                  <c:v>45472</c:v>
                </c:pt>
                <c:pt idx="26">
                  <c:v>45479</c:v>
                </c:pt>
                <c:pt idx="27">
                  <c:v>45486</c:v>
                </c:pt>
                <c:pt idx="28">
                  <c:v>45493</c:v>
                </c:pt>
                <c:pt idx="29">
                  <c:v>45500</c:v>
                </c:pt>
                <c:pt idx="30">
                  <c:v>45507</c:v>
                </c:pt>
                <c:pt idx="31">
                  <c:v>45514</c:v>
                </c:pt>
                <c:pt idx="32">
                  <c:v>45521</c:v>
                </c:pt>
                <c:pt idx="33">
                  <c:v>45528</c:v>
                </c:pt>
                <c:pt idx="34">
                  <c:v>45535</c:v>
                </c:pt>
                <c:pt idx="35">
                  <c:v>45542</c:v>
                </c:pt>
                <c:pt idx="36">
                  <c:v>45549</c:v>
                </c:pt>
                <c:pt idx="37">
                  <c:v>45556</c:v>
                </c:pt>
                <c:pt idx="38">
                  <c:v>45563</c:v>
                </c:pt>
                <c:pt idx="39">
                  <c:v>45570</c:v>
                </c:pt>
                <c:pt idx="40">
                  <c:v>45577</c:v>
                </c:pt>
                <c:pt idx="41">
                  <c:v>45584</c:v>
                </c:pt>
                <c:pt idx="42">
                  <c:v>45591</c:v>
                </c:pt>
                <c:pt idx="43">
                  <c:v>45598</c:v>
                </c:pt>
                <c:pt idx="44">
                  <c:v>45605</c:v>
                </c:pt>
                <c:pt idx="45">
                  <c:v>45612</c:v>
                </c:pt>
                <c:pt idx="46">
                  <c:v>45619</c:v>
                </c:pt>
                <c:pt idx="47">
                  <c:v>45626</c:v>
                </c:pt>
                <c:pt idx="48">
                  <c:v>45633</c:v>
                </c:pt>
                <c:pt idx="49">
                  <c:v>45640</c:v>
                </c:pt>
                <c:pt idx="50">
                  <c:v>45647</c:v>
                </c:pt>
                <c:pt idx="51">
                  <c:v>45654</c:v>
                </c:pt>
              </c:numCache>
            </c:numRef>
          </c:cat>
          <c:val>
            <c:numRef>
              <c:f>'3 yr ave'!$D$14:$D$65</c:f>
              <c:numCache>
                <c:formatCode>0.00</c:formatCode>
                <c:ptCount val="52"/>
                <c:pt idx="0">
                  <c:v>212.7919</c:v>
                </c:pt>
                <c:pt idx="1">
                  <c:v>212.28030000000001</c:v>
                </c:pt>
                <c:pt idx="2">
                  <c:v>211.7732</c:v>
                </c:pt>
                <c:pt idx="3">
                  <c:v>211.3622</c:v>
                </c:pt>
                <c:pt idx="4">
                  <c:v>211.47380000000001</c:v>
                </c:pt>
                <c:pt idx="5">
                  <c:v>211.14230000000001</c:v>
                </c:pt>
                <c:pt idx="6">
                  <c:v>211.21690000000001</c:v>
                </c:pt>
                <c:pt idx="7">
                  <c:v>211.60300000000001</c:v>
                </c:pt>
                <c:pt idx="8">
                  <c:v>211.3305</c:v>
                </c:pt>
                <c:pt idx="9">
                  <c:v>211.4897</c:v>
                </c:pt>
                <c:pt idx="10">
                  <c:v>211.31059999999999</c:v>
                </c:pt>
                <c:pt idx="11">
                  <c:v>211.60939999999999</c:v>
                </c:pt>
                <c:pt idx="12">
                  <c:v>211.39429999999999</c:v>
                </c:pt>
                <c:pt idx="13">
                  <c:v>211.0137</c:v>
                </c:pt>
                <c:pt idx="14">
                  <c:v>210.67089999999999</c:v>
                </c:pt>
                <c:pt idx="15">
                  <c:v>211.0643</c:v>
                </c:pt>
                <c:pt idx="16">
                  <c:v>210.96199999999999</c:v>
                </c:pt>
                <c:pt idx="17">
                  <c:v>210.7655</c:v>
                </c:pt>
                <c:pt idx="18">
                  <c:v>210.85640000000001</c:v>
                </c:pt>
                <c:pt idx="19">
                  <c:v>211.42009999999999</c:v>
                </c:pt>
                <c:pt idx="20">
                  <c:v>211.0479</c:v>
                </c:pt>
                <c:pt idx="21">
                  <c:v>211.3871</c:v>
                </c:pt>
                <c:pt idx="22">
                  <c:v>210.1585</c:v>
                </c:pt>
                <c:pt idx="23">
                  <c:v>210.56280000000001</c:v>
                </c:pt>
                <c:pt idx="24">
                  <c:v>209.94220000000001</c:v>
                </c:pt>
                <c:pt idx="25">
                  <c:v>210.41390000000001</c:v>
                </c:pt>
                <c:pt idx="26">
                  <c:v>209.5001</c:v>
                </c:pt>
                <c:pt idx="27">
                  <c:v>209.88380000000001</c:v>
                </c:pt>
                <c:pt idx="28">
                  <c:v>209.4151</c:v>
                </c:pt>
                <c:pt idx="29">
                  <c:v>209.54429999999999</c:v>
                </c:pt>
                <c:pt idx="30">
                  <c:v>209.53870000000001</c:v>
                </c:pt>
                <c:pt idx="31">
                  <c:v>209.77619999999999</c:v>
                </c:pt>
                <c:pt idx="32">
                  <c:v>209.83770000000001</c:v>
                </c:pt>
                <c:pt idx="33">
                  <c:v>210.0779</c:v>
                </c:pt>
                <c:pt idx="34">
                  <c:v>209.36660000000001</c:v>
                </c:pt>
                <c:pt idx="35">
                  <c:v>209.4134</c:v>
                </c:pt>
                <c:pt idx="36">
                  <c:v>209.26480000000001</c:v>
                </c:pt>
                <c:pt idx="37">
                  <c:v>208.97460000000001</c:v>
                </c:pt>
                <c:pt idx="38">
                  <c:v>208.6447</c:v>
                </c:pt>
                <c:pt idx="39">
                  <c:v>208.25970000000001</c:v>
                </c:pt>
                <c:pt idx="40">
                  <c:v>207.72569999999999</c:v>
                </c:pt>
                <c:pt idx="41">
                  <c:v>207.6224</c:v>
                </c:pt>
                <c:pt idx="42">
                  <c:v>207.142</c:v>
                </c:pt>
                <c:pt idx="43">
                  <c:v>206.61420000000001</c:v>
                </c:pt>
                <c:pt idx="44">
                  <c:v>206.52709999999999</c:v>
                </c:pt>
                <c:pt idx="45">
                  <c:v>206.22900000000001</c:v>
                </c:pt>
                <c:pt idx="46">
                  <c:v>206.51240000000001</c:v>
                </c:pt>
                <c:pt idx="47">
                  <c:v>206.43170000000001</c:v>
                </c:pt>
                <c:pt idx="48">
                  <c:v>206.09819999999999</c:v>
                </c:pt>
                <c:pt idx="49">
                  <c:v>206.40639999999999</c:v>
                </c:pt>
                <c:pt idx="50">
                  <c:v>206.06909999999999</c:v>
                </c:pt>
                <c:pt idx="51">
                  <c:v>206.28</c:v>
                </c:pt>
              </c:numCache>
            </c:numRef>
          </c:val>
          <c:smooth val="0"/>
          <c:extLst xmlns:c15="http://schemas.microsoft.com/office/drawing/2012/chart">
            <c:ext xmlns:c16="http://schemas.microsoft.com/office/drawing/2014/chart" uri="{C3380CC4-5D6E-409C-BE32-E72D297353CC}">
              <c16:uniqueId val="{00000001-5501-492E-8F4B-91475FEAC0A7}"/>
            </c:ext>
          </c:extLst>
        </c:ser>
        <c:ser>
          <c:idx val="5"/>
          <c:order val="2"/>
          <c:tx>
            <c:strRef>
              <c:f>'3 yr ave'!$C$66</c:f>
              <c:strCache>
                <c:ptCount val="1"/>
                <c:pt idx="0">
                  <c:v>2025</c:v>
                </c:pt>
              </c:strCache>
            </c:strRef>
          </c:tx>
          <c:spPr>
            <a:ln w="28575" cap="rnd">
              <a:solidFill>
                <a:srgbClr val="1F4350"/>
              </a:solidFill>
              <a:round/>
            </a:ln>
            <a:effectLst/>
          </c:spPr>
          <c:marker>
            <c:symbol val="none"/>
          </c:marker>
          <c:cat>
            <c:numRef>
              <c:f>'3 yr ave'!$B$14:$C$65</c:f>
              <c:numCache>
                <c:formatCode>m/d/yyyy</c:formatCode>
                <c:ptCount val="52"/>
                <c:pt idx="0">
                  <c:v>45297</c:v>
                </c:pt>
                <c:pt idx="1">
                  <c:v>45304</c:v>
                </c:pt>
                <c:pt idx="2">
                  <c:v>45311</c:v>
                </c:pt>
                <c:pt idx="3">
                  <c:v>45318</c:v>
                </c:pt>
                <c:pt idx="4">
                  <c:v>45325</c:v>
                </c:pt>
                <c:pt idx="5">
                  <c:v>45332</c:v>
                </c:pt>
                <c:pt idx="6">
                  <c:v>45339</c:v>
                </c:pt>
                <c:pt idx="7">
                  <c:v>45346</c:v>
                </c:pt>
                <c:pt idx="8">
                  <c:v>45353</c:v>
                </c:pt>
                <c:pt idx="9">
                  <c:v>45360</c:v>
                </c:pt>
                <c:pt idx="10">
                  <c:v>45367</c:v>
                </c:pt>
                <c:pt idx="11">
                  <c:v>45374</c:v>
                </c:pt>
                <c:pt idx="12">
                  <c:v>45381</c:v>
                </c:pt>
                <c:pt idx="13">
                  <c:v>45388</c:v>
                </c:pt>
                <c:pt idx="14">
                  <c:v>45395</c:v>
                </c:pt>
                <c:pt idx="15">
                  <c:v>45402</c:v>
                </c:pt>
                <c:pt idx="16">
                  <c:v>45409</c:v>
                </c:pt>
                <c:pt idx="17">
                  <c:v>45416</c:v>
                </c:pt>
                <c:pt idx="18">
                  <c:v>45423</c:v>
                </c:pt>
                <c:pt idx="19">
                  <c:v>45430</c:v>
                </c:pt>
                <c:pt idx="20">
                  <c:v>45437</c:v>
                </c:pt>
                <c:pt idx="21">
                  <c:v>45444</c:v>
                </c:pt>
                <c:pt idx="22">
                  <c:v>45451</c:v>
                </c:pt>
                <c:pt idx="23">
                  <c:v>45458</c:v>
                </c:pt>
                <c:pt idx="24">
                  <c:v>45465</c:v>
                </c:pt>
                <c:pt idx="25">
                  <c:v>45472</c:v>
                </c:pt>
                <c:pt idx="26">
                  <c:v>45479</c:v>
                </c:pt>
                <c:pt idx="27">
                  <c:v>45486</c:v>
                </c:pt>
                <c:pt idx="28">
                  <c:v>45493</c:v>
                </c:pt>
                <c:pt idx="29">
                  <c:v>45500</c:v>
                </c:pt>
                <c:pt idx="30">
                  <c:v>45507</c:v>
                </c:pt>
                <c:pt idx="31">
                  <c:v>45514</c:v>
                </c:pt>
                <c:pt idx="32">
                  <c:v>45521</c:v>
                </c:pt>
                <c:pt idx="33">
                  <c:v>45528</c:v>
                </c:pt>
                <c:pt idx="34">
                  <c:v>45535</c:v>
                </c:pt>
                <c:pt idx="35">
                  <c:v>45542</c:v>
                </c:pt>
                <c:pt idx="36">
                  <c:v>45549</c:v>
                </c:pt>
                <c:pt idx="37">
                  <c:v>45556</c:v>
                </c:pt>
                <c:pt idx="38">
                  <c:v>45563</c:v>
                </c:pt>
                <c:pt idx="39">
                  <c:v>45570</c:v>
                </c:pt>
                <c:pt idx="40">
                  <c:v>45577</c:v>
                </c:pt>
                <c:pt idx="41">
                  <c:v>45584</c:v>
                </c:pt>
                <c:pt idx="42">
                  <c:v>45591</c:v>
                </c:pt>
                <c:pt idx="43">
                  <c:v>45598</c:v>
                </c:pt>
                <c:pt idx="44">
                  <c:v>45605</c:v>
                </c:pt>
                <c:pt idx="45">
                  <c:v>45612</c:v>
                </c:pt>
                <c:pt idx="46">
                  <c:v>45619</c:v>
                </c:pt>
                <c:pt idx="47">
                  <c:v>45626</c:v>
                </c:pt>
                <c:pt idx="48">
                  <c:v>45633</c:v>
                </c:pt>
                <c:pt idx="49">
                  <c:v>45640</c:v>
                </c:pt>
                <c:pt idx="50">
                  <c:v>45647</c:v>
                </c:pt>
                <c:pt idx="51">
                  <c:v>45654</c:v>
                </c:pt>
              </c:numCache>
            </c:numRef>
          </c:cat>
          <c:val>
            <c:numRef>
              <c:f>'3 yr ave'!$D$66:$D$117</c:f>
              <c:numCache>
                <c:formatCode>0.00</c:formatCode>
                <c:ptCount val="52"/>
                <c:pt idx="0">
                  <c:v>205.4254</c:v>
                </c:pt>
                <c:pt idx="1">
                  <c:v>204.57939999999999</c:v>
                </c:pt>
                <c:pt idx="2">
                  <c:v>204.11619999999999</c:v>
                </c:pt>
                <c:pt idx="3">
                  <c:v>204.19380000000001</c:v>
                </c:pt>
                <c:pt idx="4">
                  <c:v>203.26249999999999</c:v>
                </c:pt>
                <c:pt idx="5">
                  <c:v>203.0574</c:v>
                </c:pt>
                <c:pt idx="6">
                  <c:v>202.82419999999999</c:v>
                </c:pt>
                <c:pt idx="7">
                  <c:v>203.90559999999999</c:v>
                </c:pt>
                <c:pt idx="8">
                  <c:v>203.28299999999999</c:v>
                </c:pt>
                <c:pt idx="9">
                  <c:v>203.8364</c:v>
                </c:pt>
                <c:pt idx="10">
                  <c:v>204.2011</c:v>
                </c:pt>
                <c:pt idx="11">
                  <c:v>204.35810000000001</c:v>
                </c:pt>
                <c:pt idx="12">
                  <c:v>204.5583</c:v>
                </c:pt>
                <c:pt idx="13">
                  <c:v>204.76220000000001</c:v>
                </c:pt>
                <c:pt idx="14">
                  <c:v>204.84829999999999</c:v>
                </c:pt>
                <c:pt idx="15">
                  <c:v>205.566</c:v>
                </c:pt>
                <c:pt idx="16">
                  <c:v>204.97749999999999</c:v>
                </c:pt>
                <c:pt idx="17">
                  <c:v>205.94569999999999</c:v>
                </c:pt>
                <c:pt idx="18">
                  <c:v>205.2955</c:v>
                </c:pt>
                <c:pt idx="19">
                  <c:v>206.2337</c:v>
                </c:pt>
                <c:pt idx="20">
                  <c:v>206.6455</c:v>
                </c:pt>
                <c:pt idx="21">
                  <c:v>206.8586</c:v>
                </c:pt>
                <c:pt idx="22">
                  <c:v>207.2124</c:v>
                </c:pt>
                <c:pt idx="23">
                  <c:v>207.22479999999999</c:v>
                </c:pt>
                <c:pt idx="24">
                  <c:v>206.97190000000001</c:v>
                </c:pt>
                <c:pt idx="25">
                  <c:v>207.3603</c:v>
                </c:pt>
                <c:pt idx="26">
                  <c:v>207.5532</c:v>
                </c:pt>
                <c:pt idx="27">
                  <c:v>207.71289999999999</c:v>
                </c:pt>
                <c:pt idx="28">
                  <c:v>207.47649999999999</c:v>
                </c:pt>
                <c:pt idx="29">
                  <c:v>208.03870000000001</c:v>
                </c:pt>
                <c:pt idx="30">
                  <c:v>207.83240000000001</c:v>
                </c:pt>
                <c:pt idx="31">
                  <c:v>208.0898</c:v>
                </c:pt>
                <c:pt idx="32">
                  <c:v>207.7604</c:v>
                </c:pt>
                <c:pt idx="33">
                  <c:v>207.9383</c:v>
                </c:pt>
                <c:pt idx="34">
                  <c:v>207.35830000000001</c:v>
                </c:pt>
                <c:pt idx="35">
                  <c:v>207.24959999999999</c:v>
                </c:pt>
                <c:pt idx="36">
                  <c:v>206.59379999999999</c:v>
                </c:pt>
                <c:pt idx="37">
                  <c:v>206.7089</c:v>
                </c:pt>
                <c:pt idx="38">
                  <c:v>206.18299999999999</c:v>
                </c:pt>
                <c:pt idx="39">
                  <c:v>205.6533</c:v>
                </c:pt>
                <c:pt idx="40">
                  <c:v>205.24600000000001</c:v>
                </c:pt>
                <c:pt idx="41">
                  <c:v>203.9854</c:v>
                </c:pt>
                <c:pt idx="42">
                  <c:v>203.66239999999999</c:v>
                </c:pt>
                <c:pt idx="43">
                  <c:v>201.89429999999999</c:v>
                </c:pt>
                <c:pt idx="44">
                  <c:v>201.90610000000001</c:v>
                </c:pt>
                <c:pt idx="45">
                  <c:v>200.29570000000001</c:v>
                </c:pt>
                <c:pt idx="46">
                  <c:v>200.67089999999999</c:v>
                </c:pt>
                <c:pt idx="47">
                  <c:v>199.81790000000001</c:v>
                </c:pt>
                <c:pt idx="48">
                  <c:v>198.46199999999999</c:v>
                </c:pt>
                <c:pt idx="49">
                  <c:v>198.02510000000001</c:v>
                </c:pt>
                <c:pt idx="50">
                  <c:v>197.0231</c:v>
                </c:pt>
                <c:pt idx="51">
                  <c:v>197.1447</c:v>
                </c:pt>
              </c:numCache>
            </c:numRef>
          </c:val>
          <c:smooth val="0"/>
          <c:extLst xmlns:c15="http://schemas.microsoft.com/office/drawing/2012/chart">
            <c:ext xmlns:c16="http://schemas.microsoft.com/office/drawing/2014/chart" uri="{C3380CC4-5D6E-409C-BE32-E72D297353CC}">
              <c16:uniqueId val="{00000002-5501-492E-8F4B-91475FEAC0A7}"/>
            </c:ext>
          </c:extLst>
        </c:ser>
        <c:ser>
          <c:idx val="7"/>
          <c:order val="3"/>
          <c:tx>
            <c:strRef>
              <c:f>'3 yr ave'!$C$119</c:f>
              <c:strCache>
                <c:ptCount val="1"/>
                <c:pt idx="0">
                  <c:v>2026</c:v>
                </c:pt>
              </c:strCache>
            </c:strRef>
          </c:tx>
          <c:spPr>
            <a:ln w="28575" cap="rnd">
              <a:solidFill>
                <a:srgbClr val="0090D4"/>
              </a:solidFill>
              <a:round/>
            </a:ln>
            <a:effectLst/>
          </c:spPr>
          <c:marker>
            <c:symbol val="none"/>
          </c:marker>
          <c:cat>
            <c:numRef>
              <c:f>'3 yr ave'!$B$14:$C$65</c:f>
              <c:numCache>
                <c:formatCode>m/d/yyyy</c:formatCode>
                <c:ptCount val="52"/>
                <c:pt idx="0">
                  <c:v>45297</c:v>
                </c:pt>
                <c:pt idx="1">
                  <c:v>45304</c:v>
                </c:pt>
                <c:pt idx="2">
                  <c:v>45311</c:v>
                </c:pt>
                <c:pt idx="3">
                  <c:v>45318</c:v>
                </c:pt>
                <c:pt idx="4">
                  <c:v>45325</c:v>
                </c:pt>
                <c:pt idx="5">
                  <c:v>45332</c:v>
                </c:pt>
                <c:pt idx="6">
                  <c:v>45339</c:v>
                </c:pt>
                <c:pt idx="7">
                  <c:v>45346</c:v>
                </c:pt>
                <c:pt idx="8">
                  <c:v>45353</c:v>
                </c:pt>
                <c:pt idx="9">
                  <c:v>45360</c:v>
                </c:pt>
                <c:pt idx="10">
                  <c:v>45367</c:v>
                </c:pt>
                <c:pt idx="11">
                  <c:v>45374</c:v>
                </c:pt>
                <c:pt idx="12">
                  <c:v>45381</c:v>
                </c:pt>
                <c:pt idx="13">
                  <c:v>45388</c:v>
                </c:pt>
                <c:pt idx="14">
                  <c:v>45395</c:v>
                </c:pt>
                <c:pt idx="15">
                  <c:v>45402</c:v>
                </c:pt>
                <c:pt idx="16">
                  <c:v>45409</c:v>
                </c:pt>
                <c:pt idx="17">
                  <c:v>45416</c:v>
                </c:pt>
                <c:pt idx="18">
                  <c:v>45423</c:v>
                </c:pt>
                <c:pt idx="19">
                  <c:v>45430</c:v>
                </c:pt>
                <c:pt idx="20">
                  <c:v>45437</c:v>
                </c:pt>
                <c:pt idx="21">
                  <c:v>45444</c:v>
                </c:pt>
                <c:pt idx="22">
                  <c:v>45451</c:v>
                </c:pt>
                <c:pt idx="23">
                  <c:v>45458</c:v>
                </c:pt>
                <c:pt idx="24">
                  <c:v>45465</c:v>
                </c:pt>
                <c:pt idx="25">
                  <c:v>45472</c:v>
                </c:pt>
                <c:pt idx="26">
                  <c:v>45479</c:v>
                </c:pt>
                <c:pt idx="27">
                  <c:v>45486</c:v>
                </c:pt>
                <c:pt idx="28">
                  <c:v>45493</c:v>
                </c:pt>
                <c:pt idx="29">
                  <c:v>45500</c:v>
                </c:pt>
                <c:pt idx="30">
                  <c:v>45507</c:v>
                </c:pt>
                <c:pt idx="31">
                  <c:v>45514</c:v>
                </c:pt>
                <c:pt idx="32">
                  <c:v>45521</c:v>
                </c:pt>
                <c:pt idx="33">
                  <c:v>45528</c:v>
                </c:pt>
                <c:pt idx="34">
                  <c:v>45535</c:v>
                </c:pt>
                <c:pt idx="35">
                  <c:v>45542</c:v>
                </c:pt>
                <c:pt idx="36">
                  <c:v>45549</c:v>
                </c:pt>
                <c:pt idx="37">
                  <c:v>45556</c:v>
                </c:pt>
                <c:pt idx="38">
                  <c:v>45563</c:v>
                </c:pt>
                <c:pt idx="39">
                  <c:v>45570</c:v>
                </c:pt>
                <c:pt idx="40">
                  <c:v>45577</c:v>
                </c:pt>
                <c:pt idx="41">
                  <c:v>45584</c:v>
                </c:pt>
                <c:pt idx="42">
                  <c:v>45591</c:v>
                </c:pt>
                <c:pt idx="43">
                  <c:v>45598</c:v>
                </c:pt>
                <c:pt idx="44">
                  <c:v>45605</c:v>
                </c:pt>
                <c:pt idx="45">
                  <c:v>45612</c:v>
                </c:pt>
                <c:pt idx="46">
                  <c:v>45619</c:v>
                </c:pt>
                <c:pt idx="47">
                  <c:v>45626</c:v>
                </c:pt>
                <c:pt idx="48">
                  <c:v>45633</c:v>
                </c:pt>
                <c:pt idx="49">
                  <c:v>45640</c:v>
                </c:pt>
                <c:pt idx="50">
                  <c:v>45647</c:v>
                </c:pt>
                <c:pt idx="51">
                  <c:v>45654</c:v>
                </c:pt>
              </c:numCache>
            </c:numRef>
          </c:cat>
          <c:val>
            <c:numRef>
              <c:f>'3 yr ave'!$D$118:$D$170</c:f>
              <c:numCache>
                <c:formatCode>0.00</c:formatCode>
                <c:ptCount val="53"/>
                <c:pt idx="0">
                  <c:v>193.44229999999999</c:v>
                </c:pt>
                <c:pt idx="1">
                  <c:v>193.18719999999999</c:v>
                </c:pt>
                <c:pt idx="2">
                  <c:v>192.2</c:v>
                </c:pt>
                <c:pt idx="3">
                  <c:v>191.42760000000001</c:v>
                </c:pt>
                <c:pt idx="4">
                  <c:v>190.3537</c:v>
                </c:pt>
                <c:pt idx="5">
                  <c:v>188.8023</c:v>
                </c:pt>
                <c:pt idx="6">
                  <c:v>188.03389999999999</c:v>
                </c:pt>
                <c:pt idx="7">
                  <c:v>186.55240000000001</c:v>
                </c:pt>
                <c:pt idx="8">
                  <c:v>186.2773</c:v>
                </c:pt>
                <c:pt idx="9">
                  <c:v>184.56800000000001</c:v>
                </c:pt>
                <c:pt idx="10">
                  <c:v>184.50210000000001</c:v>
                </c:pt>
                <c:pt idx="11">
                  <c:v>182.72900000000001</c:v>
                </c:pt>
                <c:pt idx="12">
                  <c:v>182.3186</c:v>
                </c:pt>
                <c:pt idx="13">
                  <c:v>181.2492</c:v>
                </c:pt>
                <c:pt idx="14">
                  <c:v>181.28399999999999</c:v>
                </c:pt>
                <c:pt idx="15">
                  <c:v>181.49700000000001</c:v>
                </c:pt>
                <c:pt idx="16">
                  <c:v>180.92310000000001</c:v>
                </c:pt>
                <c:pt idx="17">
                  <c:v>180.2208</c:v>
                </c:pt>
                <c:pt idx="18">
                  <c:v>178.34200000000001</c:v>
                </c:pt>
                <c:pt idx="19">
                  <c:v>179.5993</c:v>
                </c:pt>
                <c:pt idx="20">
                  <c:v>178.4735</c:v>
                </c:pt>
                <c:pt idx="21">
                  <c:v>180.19839999999999</c:v>
                </c:pt>
                <c:pt idx="22">
                  <c:v>177.87960000000001</c:v>
                </c:pt>
                <c:pt idx="23">
                  <c:v>177.9813</c:v>
                </c:pt>
                <c:pt idx="24">
                  <c:v>178.06870000000001</c:v>
                </c:pt>
                <c:pt idx="25">
                  <c:v>177.9795</c:v>
                </c:pt>
                <c:pt idx="26">
                  <c:v>178.73230000000001</c:v>
                </c:pt>
                <c:pt idx="27">
                  <c:v>177.971</c:v>
                </c:pt>
                <c:pt idx="28">
                  <c:v>179.70150000000001</c:v>
                </c:pt>
                <c:pt idx="29">
                  <c:v>178.33879999999999</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numCache>
            </c:numRef>
          </c:val>
          <c:smooth val="0"/>
          <c:extLst>
            <c:ext xmlns:c16="http://schemas.microsoft.com/office/drawing/2014/chart" uri="{C3380CC4-5D6E-409C-BE32-E72D297353CC}">
              <c16:uniqueId val="{00000003-5501-492E-8F4B-91475FEAC0A7}"/>
            </c:ext>
          </c:extLst>
        </c:ser>
        <c:ser>
          <c:idx val="0"/>
          <c:order val="4"/>
          <c:tx>
            <c:strRef>
              <c:f>'3 yr ave'!$F$13</c:f>
              <c:strCache>
                <c:ptCount val="1"/>
                <c:pt idx="0">
                  <c:v>3 year seasonal average, 2023 to 2025</c:v>
                </c:pt>
              </c:strCache>
            </c:strRef>
          </c:tx>
          <c:spPr>
            <a:ln w="28575" cap="rnd">
              <a:solidFill>
                <a:srgbClr val="7A98A5"/>
              </a:solidFill>
              <a:prstDash val="dash"/>
              <a:round/>
            </a:ln>
            <a:effectLst/>
          </c:spPr>
          <c:marker>
            <c:symbol val="none"/>
          </c:marker>
          <c:cat>
            <c:numRef>
              <c:f>'3 yr ave'!$B$14:$C$65</c:f>
              <c:numCache>
                <c:formatCode>m/d/yyyy</c:formatCode>
                <c:ptCount val="52"/>
                <c:pt idx="0">
                  <c:v>45297</c:v>
                </c:pt>
                <c:pt idx="1">
                  <c:v>45304</c:v>
                </c:pt>
                <c:pt idx="2">
                  <c:v>45311</c:v>
                </c:pt>
                <c:pt idx="3">
                  <c:v>45318</c:v>
                </c:pt>
                <c:pt idx="4">
                  <c:v>45325</c:v>
                </c:pt>
                <c:pt idx="5">
                  <c:v>45332</c:v>
                </c:pt>
                <c:pt idx="6">
                  <c:v>45339</c:v>
                </c:pt>
                <c:pt idx="7">
                  <c:v>45346</c:v>
                </c:pt>
                <c:pt idx="8">
                  <c:v>45353</c:v>
                </c:pt>
                <c:pt idx="9">
                  <c:v>45360</c:v>
                </c:pt>
                <c:pt idx="10">
                  <c:v>45367</c:v>
                </c:pt>
                <c:pt idx="11">
                  <c:v>45374</c:v>
                </c:pt>
                <c:pt idx="12">
                  <c:v>45381</c:v>
                </c:pt>
                <c:pt idx="13">
                  <c:v>45388</c:v>
                </c:pt>
                <c:pt idx="14">
                  <c:v>45395</c:v>
                </c:pt>
                <c:pt idx="15">
                  <c:v>45402</c:v>
                </c:pt>
                <c:pt idx="16">
                  <c:v>45409</c:v>
                </c:pt>
                <c:pt idx="17">
                  <c:v>45416</c:v>
                </c:pt>
                <c:pt idx="18">
                  <c:v>45423</c:v>
                </c:pt>
                <c:pt idx="19">
                  <c:v>45430</c:v>
                </c:pt>
                <c:pt idx="20">
                  <c:v>45437</c:v>
                </c:pt>
                <c:pt idx="21">
                  <c:v>45444</c:v>
                </c:pt>
                <c:pt idx="22">
                  <c:v>45451</c:v>
                </c:pt>
                <c:pt idx="23">
                  <c:v>45458</c:v>
                </c:pt>
                <c:pt idx="24">
                  <c:v>45465</c:v>
                </c:pt>
                <c:pt idx="25">
                  <c:v>45472</c:v>
                </c:pt>
                <c:pt idx="26">
                  <c:v>45479</c:v>
                </c:pt>
                <c:pt idx="27">
                  <c:v>45486</c:v>
                </c:pt>
                <c:pt idx="28">
                  <c:v>45493</c:v>
                </c:pt>
                <c:pt idx="29">
                  <c:v>45500</c:v>
                </c:pt>
                <c:pt idx="30">
                  <c:v>45507</c:v>
                </c:pt>
                <c:pt idx="31">
                  <c:v>45514</c:v>
                </c:pt>
                <c:pt idx="32">
                  <c:v>45521</c:v>
                </c:pt>
                <c:pt idx="33">
                  <c:v>45528</c:v>
                </c:pt>
                <c:pt idx="34">
                  <c:v>45535</c:v>
                </c:pt>
                <c:pt idx="35">
                  <c:v>45542</c:v>
                </c:pt>
                <c:pt idx="36">
                  <c:v>45549</c:v>
                </c:pt>
                <c:pt idx="37">
                  <c:v>45556</c:v>
                </c:pt>
                <c:pt idx="38">
                  <c:v>45563</c:v>
                </c:pt>
                <c:pt idx="39">
                  <c:v>45570</c:v>
                </c:pt>
                <c:pt idx="40">
                  <c:v>45577</c:v>
                </c:pt>
                <c:pt idx="41">
                  <c:v>45584</c:v>
                </c:pt>
                <c:pt idx="42">
                  <c:v>45591</c:v>
                </c:pt>
                <c:pt idx="43">
                  <c:v>45598</c:v>
                </c:pt>
                <c:pt idx="44">
                  <c:v>45605</c:v>
                </c:pt>
                <c:pt idx="45">
                  <c:v>45612</c:v>
                </c:pt>
                <c:pt idx="46">
                  <c:v>45619</c:v>
                </c:pt>
                <c:pt idx="47">
                  <c:v>45626</c:v>
                </c:pt>
                <c:pt idx="48">
                  <c:v>45633</c:v>
                </c:pt>
                <c:pt idx="49">
                  <c:v>45640</c:v>
                </c:pt>
                <c:pt idx="50">
                  <c:v>45647</c:v>
                </c:pt>
                <c:pt idx="51">
                  <c:v>45654</c:v>
                </c:pt>
              </c:numCache>
            </c:numRef>
          </c:cat>
          <c:val>
            <c:numRef>
              <c:f>'3 yr ave'!$E$118:$E$170</c:f>
              <c:numCache>
                <c:formatCode>0.00</c:formatCode>
                <c:ptCount val="53"/>
                <c:pt idx="0">
                  <c:v>206.13940000000002</c:v>
                </c:pt>
                <c:pt idx="1">
                  <c:v>206.23736666666665</c:v>
                </c:pt>
                <c:pt idx="2">
                  <c:v>206.13706666666667</c:v>
                </c:pt>
                <c:pt idx="3">
                  <c:v>206.77980000000002</c:v>
                </c:pt>
                <c:pt idx="4">
                  <c:v>206.5608666666667</c:v>
                </c:pt>
                <c:pt idx="5">
                  <c:v>206.86453333333336</c:v>
                </c:pt>
                <c:pt idx="6">
                  <c:v>207.05613333333335</c:v>
                </c:pt>
                <c:pt idx="7">
                  <c:v>207.73910000000001</c:v>
                </c:pt>
                <c:pt idx="8">
                  <c:v>208.1215</c:v>
                </c:pt>
                <c:pt idx="9">
                  <c:v>208.91156666666666</c:v>
                </c:pt>
                <c:pt idx="10">
                  <c:v>209.34746666666669</c:v>
                </c:pt>
                <c:pt idx="11">
                  <c:v>209.9701</c:v>
                </c:pt>
                <c:pt idx="12">
                  <c:v>210.48006666666666</c:v>
                </c:pt>
                <c:pt idx="13">
                  <c:v>210.83959999999999</c:v>
                </c:pt>
                <c:pt idx="14">
                  <c:v>210.9556</c:v>
                </c:pt>
                <c:pt idx="15">
                  <c:v>211.61836666666667</c:v>
                </c:pt>
                <c:pt idx="16">
                  <c:v>211.67036666666664</c:v>
                </c:pt>
                <c:pt idx="17">
                  <c:v>212.08123333333333</c:v>
                </c:pt>
                <c:pt idx="18">
                  <c:v>212.10183333333336</c:v>
                </c:pt>
                <c:pt idx="19">
                  <c:v>212.71289999999999</c:v>
                </c:pt>
                <c:pt idx="20">
                  <c:v>212.81993333333332</c:v>
                </c:pt>
                <c:pt idx="21">
                  <c:v>213.196</c:v>
                </c:pt>
                <c:pt idx="22">
                  <c:v>213.15200000000002</c:v>
                </c:pt>
                <c:pt idx="23">
                  <c:v>213.48053333333334</c:v>
                </c:pt>
                <c:pt idx="24">
                  <c:v>213.25149999999999</c:v>
                </c:pt>
                <c:pt idx="25">
                  <c:v>213.97979999999998</c:v>
                </c:pt>
                <c:pt idx="26">
                  <c:v>213.70663333333334</c:v>
                </c:pt>
                <c:pt idx="27">
                  <c:v>214.16076666666666</c:v>
                </c:pt>
                <c:pt idx="28">
                  <c:v>213.9571</c:v>
                </c:pt>
                <c:pt idx="29">
                  <c:v>214.33869999999999</c:v>
                </c:pt>
                <c:pt idx="30">
                  <c:v>210.54726666666667</c:v>
                </c:pt>
                <c:pt idx="31">
                  <c:v>210.89756666666665</c:v>
                </c:pt>
                <c:pt idx="32">
                  <c:v>211.18196666666668</c:v>
                </c:pt>
                <c:pt idx="33">
                  <c:v>211.27026666666666</c:v>
                </c:pt>
                <c:pt idx="34">
                  <c:v>211.21786666666665</c:v>
                </c:pt>
                <c:pt idx="35">
                  <c:v>211.12313333333336</c:v>
                </c:pt>
                <c:pt idx="36">
                  <c:v>211.07773333333333</c:v>
                </c:pt>
                <c:pt idx="37">
                  <c:v>210.81753333333333</c:v>
                </c:pt>
                <c:pt idx="38">
                  <c:v>210.24300000000002</c:v>
                </c:pt>
                <c:pt idx="39">
                  <c:v>210.18183333333334</c:v>
                </c:pt>
                <c:pt idx="40">
                  <c:v>209.31233333333333</c:v>
                </c:pt>
                <c:pt idx="41">
                  <c:v>#N/A</c:v>
                </c:pt>
                <c:pt idx="42">
                  <c:v>#N/A</c:v>
                </c:pt>
                <c:pt idx="43">
                  <c:v>#N/A</c:v>
                </c:pt>
                <c:pt idx="44">
                  <c:v>#N/A</c:v>
                </c:pt>
                <c:pt idx="45">
                  <c:v>#N/A</c:v>
                </c:pt>
                <c:pt idx="46">
                  <c:v>#N/A</c:v>
                </c:pt>
                <c:pt idx="47">
                  <c:v>#N/A</c:v>
                </c:pt>
                <c:pt idx="48">
                  <c:v>#N/A</c:v>
                </c:pt>
                <c:pt idx="49">
                  <c:v>#N/A</c:v>
                </c:pt>
                <c:pt idx="50">
                  <c:v>#N/A</c:v>
                </c:pt>
                <c:pt idx="51">
                  <c:v>#N/A</c:v>
                </c:pt>
                <c:pt idx="52">
                  <c:v>#N/A</c:v>
                </c:pt>
              </c:numCache>
            </c:numRef>
          </c:val>
          <c:smooth val="0"/>
          <c:extLst>
            <c:ext xmlns:c16="http://schemas.microsoft.com/office/drawing/2014/chart" uri="{C3380CC4-5D6E-409C-BE32-E72D297353CC}">
              <c16:uniqueId val="{00000004-5501-492E-8F4B-91475FEAC0A7}"/>
            </c:ext>
          </c:extLst>
        </c:ser>
        <c:dLbls>
          <c:showLegendKey val="0"/>
          <c:showVal val="0"/>
          <c:showCatName val="0"/>
          <c:showSerName val="0"/>
          <c:showPercent val="0"/>
          <c:showBubbleSize val="0"/>
        </c:dLbls>
        <c:smooth val="0"/>
        <c:axId val="350181144"/>
        <c:axId val="350181536"/>
        <c:extLst>
          <c:ext xmlns:c15="http://schemas.microsoft.com/office/drawing/2012/chart" uri="{02D57815-91ED-43cb-92C2-25804820EDAC}">
            <c15:filteredLineSeries>
              <c15:ser>
                <c:idx val="6"/>
                <c:order val="0"/>
                <c:tx>
                  <c:strRef>
                    <c:extLst>
                      <c:ext uri="{02D57815-91ED-43cb-92C2-25804820EDAC}">
                        <c15:formulaRef>
                          <c15:sqref>'3 yr ave'!$B$11</c15:sqref>
                        </c15:formulaRef>
                      </c:ext>
                    </c:extLst>
                    <c:strCache>
                      <c:ptCount val="1"/>
                      <c:pt idx="0">
                        <c:v>Week ending</c:v>
                      </c:pt>
                    </c:strCache>
                  </c:strRef>
                </c:tx>
                <c:spPr>
                  <a:ln w="28575" cap="rnd">
                    <a:solidFill>
                      <a:schemeClr val="accent1">
                        <a:lumMod val="60000"/>
                      </a:schemeClr>
                    </a:solidFill>
                    <a:round/>
                  </a:ln>
                  <a:effectLst/>
                </c:spPr>
                <c:marker>
                  <c:symbol val="none"/>
                </c:marker>
                <c:cat>
                  <c:numRef>
                    <c:extLst>
                      <c:ext uri="{02D57815-91ED-43cb-92C2-25804820EDAC}">
                        <c15:formulaRef>
                          <c15:sqref>'3 yr ave'!$B$14:$C$65</c15:sqref>
                        </c15:formulaRef>
                      </c:ext>
                    </c:extLst>
                    <c:numCache>
                      <c:formatCode>m/d/yyyy</c:formatCode>
                      <c:ptCount val="52"/>
                      <c:pt idx="0">
                        <c:v>45297</c:v>
                      </c:pt>
                      <c:pt idx="1">
                        <c:v>45304</c:v>
                      </c:pt>
                      <c:pt idx="2">
                        <c:v>45311</c:v>
                      </c:pt>
                      <c:pt idx="3">
                        <c:v>45318</c:v>
                      </c:pt>
                      <c:pt idx="4">
                        <c:v>45325</c:v>
                      </c:pt>
                      <c:pt idx="5">
                        <c:v>45332</c:v>
                      </c:pt>
                      <c:pt idx="6">
                        <c:v>45339</c:v>
                      </c:pt>
                      <c:pt idx="7">
                        <c:v>45346</c:v>
                      </c:pt>
                      <c:pt idx="8">
                        <c:v>45353</c:v>
                      </c:pt>
                      <c:pt idx="9">
                        <c:v>45360</c:v>
                      </c:pt>
                      <c:pt idx="10">
                        <c:v>45367</c:v>
                      </c:pt>
                      <c:pt idx="11">
                        <c:v>45374</c:v>
                      </c:pt>
                      <c:pt idx="12">
                        <c:v>45381</c:v>
                      </c:pt>
                      <c:pt idx="13">
                        <c:v>45388</c:v>
                      </c:pt>
                      <c:pt idx="14">
                        <c:v>45395</c:v>
                      </c:pt>
                      <c:pt idx="15">
                        <c:v>45402</c:v>
                      </c:pt>
                      <c:pt idx="16">
                        <c:v>45409</c:v>
                      </c:pt>
                      <c:pt idx="17">
                        <c:v>45416</c:v>
                      </c:pt>
                      <c:pt idx="18">
                        <c:v>45423</c:v>
                      </c:pt>
                      <c:pt idx="19">
                        <c:v>45430</c:v>
                      </c:pt>
                      <c:pt idx="20">
                        <c:v>45437</c:v>
                      </c:pt>
                      <c:pt idx="21">
                        <c:v>45444</c:v>
                      </c:pt>
                      <c:pt idx="22">
                        <c:v>45451</c:v>
                      </c:pt>
                      <c:pt idx="23">
                        <c:v>45458</c:v>
                      </c:pt>
                      <c:pt idx="24">
                        <c:v>45465</c:v>
                      </c:pt>
                      <c:pt idx="25">
                        <c:v>45472</c:v>
                      </c:pt>
                      <c:pt idx="26">
                        <c:v>45479</c:v>
                      </c:pt>
                      <c:pt idx="27">
                        <c:v>45486</c:v>
                      </c:pt>
                      <c:pt idx="28">
                        <c:v>45493</c:v>
                      </c:pt>
                      <c:pt idx="29">
                        <c:v>45500</c:v>
                      </c:pt>
                      <c:pt idx="30">
                        <c:v>45507</c:v>
                      </c:pt>
                      <c:pt idx="31">
                        <c:v>45514</c:v>
                      </c:pt>
                      <c:pt idx="32">
                        <c:v>45521</c:v>
                      </c:pt>
                      <c:pt idx="33">
                        <c:v>45528</c:v>
                      </c:pt>
                      <c:pt idx="34">
                        <c:v>45535</c:v>
                      </c:pt>
                      <c:pt idx="35">
                        <c:v>45542</c:v>
                      </c:pt>
                      <c:pt idx="36">
                        <c:v>45549</c:v>
                      </c:pt>
                      <c:pt idx="37">
                        <c:v>45556</c:v>
                      </c:pt>
                      <c:pt idx="38">
                        <c:v>45563</c:v>
                      </c:pt>
                      <c:pt idx="39">
                        <c:v>45570</c:v>
                      </c:pt>
                      <c:pt idx="40">
                        <c:v>45577</c:v>
                      </c:pt>
                      <c:pt idx="41">
                        <c:v>45584</c:v>
                      </c:pt>
                      <c:pt idx="42">
                        <c:v>45591</c:v>
                      </c:pt>
                      <c:pt idx="43">
                        <c:v>45598</c:v>
                      </c:pt>
                      <c:pt idx="44">
                        <c:v>45605</c:v>
                      </c:pt>
                      <c:pt idx="45">
                        <c:v>45612</c:v>
                      </c:pt>
                      <c:pt idx="46">
                        <c:v>45619</c:v>
                      </c:pt>
                      <c:pt idx="47">
                        <c:v>45626</c:v>
                      </c:pt>
                      <c:pt idx="48">
                        <c:v>45633</c:v>
                      </c:pt>
                      <c:pt idx="49">
                        <c:v>45640</c:v>
                      </c:pt>
                      <c:pt idx="50">
                        <c:v>45647</c:v>
                      </c:pt>
                      <c:pt idx="51">
                        <c:v>45654</c:v>
                      </c:pt>
                    </c:numCache>
                  </c:numRef>
                </c:cat>
                <c:val>
                  <c:numRef>
                    <c:extLst>
                      <c:ext uri="{02D57815-91ED-43cb-92C2-25804820EDAC}">
                        <c15:formulaRef>
                          <c15:sqref>'3 yr ave'!$B$14:$B$65</c15:sqref>
                        </c15:formulaRef>
                      </c:ext>
                    </c:extLst>
                    <c:numCache>
                      <c:formatCode>m/d/yyyy</c:formatCode>
                      <c:ptCount val="52"/>
                      <c:pt idx="0">
                        <c:v>45297</c:v>
                      </c:pt>
                      <c:pt idx="1">
                        <c:v>45304</c:v>
                      </c:pt>
                      <c:pt idx="2">
                        <c:v>45311</c:v>
                      </c:pt>
                      <c:pt idx="3">
                        <c:v>45318</c:v>
                      </c:pt>
                      <c:pt idx="4">
                        <c:v>45325</c:v>
                      </c:pt>
                      <c:pt idx="5">
                        <c:v>45332</c:v>
                      </c:pt>
                      <c:pt idx="6">
                        <c:v>45339</c:v>
                      </c:pt>
                      <c:pt idx="7">
                        <c:v>45346</c:v>
                      </c:pt>
                      <c:pt idx="8">
                        <c:v>45353</c:v>
                      </c:pt>
                      <c:pt idx="9">
                        <c:v>45360</c:v>
                      </c:pt>
                      <c:pt idx="10">
                        <c:v>45367</c:v>
                      </c:pt>
                      <c:pt idx="11">
                        <c:v>45374</c:v>
                      </c:pt>
                      <c:pt idx="12">
                        <c:v>45381</c:v>
                      </c:pt>
                      <c:pt idx="13">
                        <c:v>45388</c:v>
                      </c:pt>
                      <c:pt idx="14">
                        <c:v>45395</c:v>
                      </c:pt>
                      <c:pt idx="15">
                        <c:v>45402</c:v>
                      </c:pt>
                      <c:pt idx="16">
                        <c:v>45409</c:v>
                      </c:pt>
                      <c:pt idx="17">
                        <c:v>45416</c:v>
                      </c:pt>
                      <c:pt idx="18">
                        <c:v>45423</c:v>
                      </c:pt>
                      <c:pt idx="19">
                        <c:v>45430</c:v>
                      </c:pt>
                      <c:pt idx="20">
                        <c:v>45437</c:v>
                      </c:pt>
                      <c:pt idx="21">
                        <c:v>45444</c:v>
                      </c:pt>
                      <c:pt idx="22">
                        <c:v>45451</c:v>
                      </c:pt>
                      <c:pt idx="23">
                        <c:v>45458</c:v>
                      </c:pt>
                      <c:pt idx="24">
                        <c:v>45465</c:v>
                      </c:pt>
                      <c:pt idx="25">
                        <c:v>45472</c:v>
                      </c:pt>
                      <c:pt idx="26">
                        <c:v>45479</c:v>
                      </c:pt>
                      <c:pt idx="27">
                        <c:v>45486</c:v>
                      </c:pt>
                      <c:pt idx="28">
                        <c:v>45493</c:v>
                      </c:pt>
                      <c:pt idx="29">
                        <c:v>45500</c:v>
                      </c:pt>
                      <c:pt idx="30">
                        <c:v>45507</c:v>
                      </c:pt>
                      <c:pt idx="31">
                        <c:v>45514</c:v>
                      </c:pt>
                      <c:pt idx="32">
                        <c:v>45521</c:v>
                      </c:pt>
                      <c:pt idx="33">
                        <c:v>45528</c:v>
                      </c:pt>
                      <c:pt idx="34">
                        <c:v>45535</c:v>
                      </c:pt>
                      <c:pt idx="35">
                        <c:v>45542</c:v>
                      </c:pt>
                      <c:pt idx="36">
                        <c:v>45549</c:v>
                      </c:pt>
                      <c:pt idx="37">
                        <c:v>45556</c:v>
                      </c:pt>
                      <c:pt idx="38">
                        <c:v>45563</c:v>
                      </c:pt>
                      <c:pt idx="39">
                        <c:v>45570</c:v>
                      </c:pt>
                      <c:pt idx="40">
                        <c:v>45577</c:v>
                      </c:pt>
                      <c:pt idx="41">
                        <c:v>45584</c:v>
                      </c:pt>
                      <c:pt idx="42">
                        <c:v>45591</c:v>
                      </c:pt>
                      <c:pt idx="43">
                        <c:v>45598</c:v>
                      </c:pt>
                      <c:pt idx="44">
                        <c:v>45605</c:v>
                      </c:pt>
                      <c:pt idx="45">
                        <c:v>45612</c:v>
                      </c:pt>
                      <c:pt idx="46">
                        <c:v>45619</c:v>
                      </c:pt>
                      <c:pt idx="47">
                        <c:v>45626</c:v>
                      </c:pt>
                      <c:pt idx="48">
                        <c:v>45633</c:v>
                      </c:pt>
                      <c:pt idx="49">
                        <c:v>45640</c:v>
                      </c:pt>
                      <c:pt idx="50">
                        <c:v>45647</c:v>
                      </c:pt>
                      <c:pt idx="51">
                        <c:v>45654</c:v>
                      </c:pt>
                    </c:numCache>
                  </c:numRef>
                </c:val>
                <c:smooth val="0"/>
                <c:extLst>
                  <c:ext xmlns:c16="http://schemas.microsoft.com/office/drawing/2014/chart" uri="{C3380CC4-5D6E-409C-BE32-E72D297353CC}">
                    <c16:uniqueId val="{00000000-5501-492E-8F4B-91475FEAC0A7}"/>
                  </c:ext>
                </c:extLst>
              </c15:ser>
            </c15:filteredLineSeries>
          </c:ext>
        </c:extLst>
      </c:lineChart>
      <c:dateAx>
        <c:axId val="350181144"/>
        <c:scaling>
          <c:orientation val="minMax"/>
        </c:scaling>
        <c:delete val="0"/>
        <c:axPos val="b"/>
        <c:title>
          <c:tx>
            <c:rich>
              <a:bodyPr rot="0" spcFirstLastPara="1" vertOverflow="ellipsis" vert="horz" wrap="square" anchor="ctr" anchorCtr="1"/>
              <a:lstStyle/>
              <a:p>
                <a:pPr algn="l">
                  <a:defRPr sz="1200" b="0" i="1" u="none" strike="noStrike" kern="1200" baseline="0">
                    <a:solidFill>
                      <a:srgbClr val="575756"/>
                    </a:solidFill>
                    <a:latin typeface="Arial" panose="020B0604020202020204" pitchFamily="34" charset="0"/>
                    <a:ea typeface="+mn-ea"/>
                    <a:cs typeface="Arial" panose="020B0604020202020204" pitchFamily="34" charset="0"/>
                  </a:defRPr>
                </a:pPr>
                <a:r>
                  <a:rPr lang="en-GB" i="0">
                    <a:solidFill>
                      <a:srgbClr val="575756"/>
                    </a:solidFill>
                  </a:rPr>
                  <a:t>Source: AHDB</a:t>
                </a:r>
              </a:p>
            </c:rich>
          </c:tx>
          <c:layout>
            <c:manualLayout>
              <c:xMode val="edge"/>
              <c:yMode val="edge"/>
              <c:x val="1.5256670694666711E-2"/>
              <c:y val="0.85190147951482065"/>
            </c:manualLayout>
          </c:layout>
          <c:overlay val="0"/>
          <c:spPr>
            <a:noFill/>
            <a:ln>
              <a:noFill/>
            </a:ln>
            <a:effectLst/>
          </c:spPr>
          <c:txPr>
            <a:bodyPr rot="0" spcFirstLastPara="1" vertOverflow="ellipsis" vert="horz" wrap="square" anchor="ctr" anchorCtr="1"/>
            <a:lstStyle/>
            <a:p>
              <a:pPr algn="l">
                <a:defRPr sz="1200" b="0" i="1" u="none" strike="noStrike" kern="1200" baseline="0">
                  <a:solidFill>
                    <a:srgbClr val="575756"/>
                  </a:solidFill>
                  <a:latin typeface="Arial" panose="020B0604020202020204" pitchFamily="34" charset="0"/>
                  <a:ea typeface="+mn-ea"/>
                  <a:cs typeface="Arial" panose="020B0604020202020204" pitchFamily="34" charset="0"/>
                </a:defRPr>
              </a:pPr>
              <a:endParaRPr lang="en-US"/>
            </a:p>
          </c:txPr>
        </c:title>
        <c:numFmt formatCode="mmm"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575756"/>
                </a:solidFill>
                <a:latin typeface="Arial" panose="020B0604020202020204" pitchFamily="34" charset="0"/>
                <a:ea typeface="+mn-ea"/>
                <a:cs typeface="Arial" panose="020B0604020202020204" pitchFamily="34" charset="0"/>
              </a:defRPr>
            </a:pPr>
            <a:endParaRPr lang="en-US"/>
          </a:p>
        </c:txPr>
        <c:crossAx val="350181536"/>
        <c:crosses val="autoZero"/>
        <c:auto val="1"/>
        <c:lblOffset val="100"/>
        <c:baseTimeUnit val="days"/>
        <c:majorUnit val="1"/>
        <c:majorTimeUnit val="months"/>
      </c:dateAx>
      <c:valAx>
        <c:axId val="350181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rgbClr val="575756"/>
                    </a:solidFill>
                    <a:latin typeface="Arial" panose="020B0604020202020204" pitchFamily="34" charset="0"/>
                    <a:ea typeface="+mn-ea"/>
                    <a:cs typeface="Arial" panose="020B0604020202020204" pitchFamily="34" charset="0"/>
                  </a:defRPr>
                </a:pPr>
                <a:r>
                  <a:rPr lang="en-GB" b="0">
                    <a:solidFill>
                      <a:srgbClr val="575756"/>
                    </a:solidFill>
                  </a:rPr>
                  <a:t>Price (p/kg)</a:t>
                </a:r>
              </a:p>
            </c:rich>
          </c:tx>
          <c:overlay val="0"/>
          <c:spPr>
            <a:noFill/>
            <a:ln>
              <a:noFill/>
            </a:ln>
            <a:effectLst/>
          </c:spPr>
          <c:txPr>
            <a:bodyPr rot="-5400000" spcFirstLastPara="1" vertOverflow="ellipsis" vert="horz" wrap="square" anchor="ctr" anchorCtr="1"/>
            <a:lstStyle/>
            <a:p>
              <a:pPr>
                <a:defRPr sz="1200" b="0" i="0" u="none" strike="noStrike" kern="1200" baseline="0">
                  <a:solidFill>
                    <a:srgbClr val="575756"/>
                  </a:solidFill>
                  <a:latin typeface="Arial" panose="020B0604020202020204" pitchFamily="34" charset="0"/>
                  <a:ea typeface="+mn-ea"/>
                  <a:cs typeface="Arial" panose="020B0604020202020204" pitchFamily="34" charset="0"/>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575756"/>
                </a:solidFill>
                <a:latin typeface="Arial" panose="020B0604020202020204" pitchFamily="34" charset="0"/>
                <a:ea typeface="+mn-ea"/>
                <a:cs typeface="Arial" panose="020B0604020202020204" pitchFamily="34" charset="0"/>
              </a:defRPr>
            </a:pPr>
            <a:endParaRPr lang="en-US"/>
          </a:p>
        </c:txPr>
        <c:crossAx val="350181144"/>
        <c:crosses val="autoZero"/>
        <c:crossBetween val="between"/>
      </c:valAx>
      <c:spPr>
        <a:noFill/>
        <a:ln>
          <a:noFill/>
        </a:ln>
        <a:effectLst/>
      </c:spPr>
    </c:plotArea>
    <c:legend>
      <c:legendPos val="b"/>
      <c:layout>
        <c:manualLayout>
          <c:xMode val="edge"/>
          <c:yMode val="edge"/>
          <c:x val="9.8407524739540814E-2"/>
          <c:y val="0.92719523026335293"/>
          <c:w val="0.79706911111540868"/>
          <c:h val="4.915222826821338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sz="12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1.xml"/><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1</xdr:col>
      <xdr:colOff>460659</xdr:colOff>
      <xdr:row>0</xdr:row>
      <xdr:rowOff>0</xdr:rowOff>
    </xdr:from>
    <xdr:to>
      <xdr:col>11</xdr:col>
      <xdr:colOff>172079</xdr:colOff>
      <xdr:row>2</xdr:row>
      <xdr:rowOff>134600</xdr:rowOff>
    </xdr:to>
    <xdr:pic>
      <xdr:nvPicPr>
        <xdr:cNvPr id="2" name="Gradientbar with swoosh 1" hidden="1">
          <a:extLst>
            <a:ext uri="{FF2B5EF4-FFF2-40B4-BE49-F238E27FC236}">
              <a16:creationId xmlns:a16="http://schemas.microsoft.com/office/drawing/2014/main" id="{59F1EFCC-8E3E-4A44-BC31-0C179E8741FC}"/>
            </a:ext>
          </a:extLst>
        </xdr:cNvPr>
        <xdr:cNvPicPr>
          <a:picLocks noChangeAspect="1"/>
        </xdr:cNvPicPr>
      </xdr:nvPicPr>
      <xdr:blipFill>
        <a:blip xmlns:r="http://schemas.openxmlformats.org/officeDocument/2006/relationships">
          <a:extLst>
            <a:ext uri="{28A0092B-C50C-407E-A947-70E740481C1C}">
              <a14:useLocalDpi xmlns:a14="http://schemas.microsoft.com/office/drawing/2010/main" val="0"/>
            </a:ext>
          </a:extLst>
        </a:blip>
        <a:stretch>
          <a:fillRect/>
        </a:stretch>
      </xdr:blipFill>
      <xdr:spPr>
        <a:xfrm>
          <a:off x="1073434" y="0"/>
          <a:ext cx="8254075" cy="488930"/>
        </a:xfrm>
        <a:prstGeom prst="rect">
          <a:avLst/>
        </a:prstGeom>
      </xdr:spPr>
    </xdr:pic>
    <xdr:clientData/>
  </xdr:twoCellAnchor>
  <xdr:twoCellAnchor editAs="oneCell">
    <xdr:from>
      <xdr:col>0</xdr:col>
      <xdr:colOff>0</xdr:colOff>
      <xdr:row>0</xdr:row>
      <xdr:rowOff>0</xdr:rowOff>
    </xdr:from>
    <xdr:to>
      <xdr:col>1</xdr:col>
      <xdr:colOff>11007</xdr:colOff>
      <xdr:row>1</xdr:row>
      <xdr:rowOff>0</xdr:rowOff>
    </xdr:to>
    <xdr:pic>
      <xdr:nvPicPr>
        <xdr:cNvPr id="5" name="Logo">
          <a:extLst>
            <a:ext uri="{FF2B5EF4-FFF2-40B4-BE49-F238E27FC236}">
              <a16:creationId xmlns:a16="http://schemas.microsoft.com/office/drawing/2014/main" id="{F4DEB4F8-7A22-4E0F-905E-2BE29B06C9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19972" cy="409575"/>
        </a:xfrm>
        <a:prstGeom prst="rect">
          <a:avLst/>
        </a:prstGeom>
      </xdr:spPr>
    </xdr:pic>
    <xdr:clientData/>
  </xdr:twoCellAnchor>
  <xdr:twoCellAnchor editAs="oneCell">
    <xdr:from>
      <xdr:col>1</xdr:col>
      <xdr:colOff>0</xdr:colOff>
      <xdr:row>0</xdr:row>
      <xdr:rowOff>0</xdr:rowOff>
    </xdr:from>
    <xdr:to>
      <xdr:col>35</xdr:col>
      <xdr:colOff>19050</xdr:colOff>
      <xdr:row>1</xdr:row>
      <xdr:rowOff>0</xdr:rowOff>
    </xdr:to>
    <xdr:pic>
      <xdr:nvPicPr>
        <xdr:cNvPr id="6" name="Gradientbar">
          <a:extLst>
            <a:ext uri="{FF2B5EF4-FFF2-40B4-BE49-F238E27FC236}">
              <a16:creationId xmlns:a16="http://schemas.microsoft.com/office/drawing/2014/main" id="{4489C943-B94D-4C6C-A2EC-F81B1C95CCE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81025" y="0"/>
          <a:ext cx="26755725" cy="4095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460659</xdr:colOff>
      <xdr:row>0</xdr:row>
      <xdr:rowOff>0</xdr:rowOff>
    </xdr:from>
    <xdr:to>
      <xdr:col>12</xdr:col>
      <xdr:colOff>697859</xdr:colOff>
      <xdr:row>4</xdr:row>
      <xdr:rowOff>31730</xdr:rowOff>
    </xdr:to>
    <xdr:pic>
      <xdr:nvPicPr>
        <xdr:cNvPr id="2" name="Gradientbar with swoosh 1" hidden="1">
          <a:extLst>
            <a:ext uri="{FF2B5EF4-FFF2-40B4-BE49-F238E27FC236}">
              <a16:creationId xmlns:a16="http://schemas.microsoft.com/office/drawing/2014/main" id="{78AB5059-B084-4F26-B864-B8560878F54B}"/>
            </a:ext>
          </a:extLst>
        </xdr:cNvPr>
        <xdr:cNvPicPr>
          <a:picLocks noChangeAspect="1"/>
        </xdr:cNvPicPr>
      </xdr:nvPicPr>
      <xdr:blipFill>
        <a:blip xmlns:r="http://schemas.openxmlformats.org/officeDocument/2006/relationships">
          <a:extLst>
            <a:ext uri="{28A0092B-C50C-407E-A947-70E740481C1C}">
              <a14:useLocalDpi xmlns:a14="http://schemas.microsoft.com/office/drawing/2010/main" val="0"/>
            </a:ext>
          </a:extLst>
        </a:blip>
        <a:stretch>
          <a:fillRect/>
        </a:stretch>
      </xdr:blipFill>
      <xdr:spPr>
        <a:xfrm>
          <a:off x="1073434" y="0"/>
          <a:ext cx="8654125" cy="803255"/>
        </a:xfrm>
        <a:prstGeom prst="rect">
          <a:avLst/>
        </a:prstGeom>
      </xdr:spPr>
    </xdr:pic>
    <xdr:clientData/>
  </xdr:twoCellAnchor>
  <xdr:twoCellAnchor editAs="oneCell">
    <xdr:from>
      <xdr:col>0</xdr:col>
      <xdr:colOff>0</xdr:colOff>
      <xdr:row>0</xdr:row>
      <xdr:rowOff>0</xdr:rowOff>
    </xdr:from>
    <xdr:to>
      <xdr:col>1</xdr:col>
      <xdr:colOff>7197</xdr:colOff>
      <xdr:row>1</xdr:row>
      <xdr:rowOff>0</xdr:rowOff>
    </xdr:to>
    <xdr:pic>
      <xdr:nvPicPr>
        <xdr:cNvPr id="5" name="Logo">
          <a:extLst>
            <a:ext uri="{FF2B5EF4-FFF2-40B4-BE49-F238E27FC236}">
              <a16:creationId xmlns:a16="http://schemas.microsoft.com/office/drawing/2014/main" id="{0E4E1C82-59A2-42A0-BCE4-FF73132D86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16797" cy="409575"/>
        </a:xfrm>
        <a:prstGeom prst="rect">
          <a:avLst/>
        </a:prstGeom>
      </xdr:spPr>
    </xdr:pic>
    <xdr:clientData/>
  </xdr:twoCellAnchor>
  <xdr:twoCellAnchor editAs="oneCell">
    <xdr:from>
      <xdr:col>0</xdr:col>
      <xdr:colOff>581027</xdr:colOff>
      <xdr:row>0</xdr:row>
      <xdr:rowOff>0</xdr:rowOff>
    </xdr:from>
    <xdr:to>
      <xdr:col>17</xdr:col>
      <xdr:colOff>485776</xdr:colOff>
      <xdr:row>1</xdr:row>
      <xdr:rowOff>0</xdr:rowOff>
    </xdr:to>
    <xdr:pic>
      <xdr:nvPicPr>
        <xdr:cNvPr id="6" name="Gradientbar">
          <a:extLst>
            <a:ext uri="{FF2B5EF4-FFF2-40B4-BE49-F238E27FC236}">
              <a16:creationId xmlns:a16="http://schemas.microsoft.com/office/drawing/2014/main" id="{B7EDB0E6-4067-4937-A4D2-0F2C600A68E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81027" y="0"/>
          <a:ext cx="12715874" cy="409575"/>
        </a:xfrm>
        <a:prstGeom prst="rect">
          <a:avLst/>
        </a:prstGeom>
      </xdr:spPr>
    </xdr:pic>
    <xdr:clientData/>
  </xdr:twoCellAnchor>
  <xdr:twoCellAnchor>
    <xdr:from>
      <xdr:col>7</xdr:col>
      <xdr:colOff>806450</xdr:colOff>
      <xdr:row>1</xdr:row>
      <xdr:rowOff>238125</xdr:rowOff>
    </xdr:from>
    <xdr:to>
      <xdr:col>19</xdr:col>
      <xdr:colOff>199850</xdr:colOff>
      <xdr:row>26</xdr:row>
      <xdr:rowOff>30702</xdr:rowOff>
    </xdr:to>
    <xdr:graphicFrame macro="">
      <xdr:nvGraphicFramePr>
        <xdr:cNvPr id="8" name="Chart 7">
          <a:extLst>
            <a:ext uri="{FF2B5EF4-FFF2-40B4-BE49-F238E27FC236}">
              <a16:creationId xmlns:a16="http://schemas.microsoft.com/office/drawing/2014/main" id="{15A1DFDC-5AE9-4BC5-AB29-331FDC45D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0.84724</cdr:x>
      <cdr:y>0.01002</cdr:y>
    </cdr:from>
    <cdr:to>
      <cdr:x>0.98188</cdr:x>
      <cdr:y>0.10245</cdr:y>
    </cdr:to>
    <cdr:pic>
      <cdr:nvPicPr>
        <cdr:cNvPr id="2" name="chart">
          <a:extLst xmlns:a="http://schemas.openxmlformats.org/drawingml/2006/main">
            <a:ext uri="{FF2B5EF4-FFF2-40B4-BE49-F238E27FC236}">
              <a16:creationId xmlns:a16="http://schemas.microsoft.com/office/drawing/2014/main" id="{4D53A369-93BE-BE70-6FB9-1B79E27EBA6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6813550" y="50800"/>
          <a:ext cx="1082850" cy="468578"/>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editAs="oneCell">
    <xdr:from>
      <xdr:col>1</xdr:col>
      <xdr:colOff>460659</xdr:colOff>
      <xdr:row>0</xdr:row>
      <xdr:rowOff>0</xdr:rowOff>
    </xdr:from>
    <xdr:to>
      <xdr:col>11</xdr:col>
      <xdr:colOff>202559</xdr:colOff>
      <xdr:row>4</xdr:row>
      <xdr:rowOff>76180</xdr:rowOff>
    </xdr:to>
    <xdr:pic>
      <xdr:nvPicPr>
        <xdr:cNvPr id="2" name="Gradientbar with swoosh 1" hidden="1">
          <a:extLst>
            <a:ext uri="{FF2B5EF4-FFF2-40B4-BE49-F238E27FC236}">
              <a16:creationId xmlns:a16="http://schemas.microsoft.com/office/drawing/2014/main" id="{9CFC6CEA-CCF0-4F7A-B25E-658D3FA36E73}"/>
            </a:ext>
          </a:extLst>
        </xdr:cNvPr>
        <xdr:cNvPicPr>
          <a:picLocks noChangeAspect="1"/>
        </xdr:cNvPicPr>
      </xdr:nvPicPr>
      <xdr:blipFill>
        <a:blip xmlns:r="http://schemas.openxmlformats.org/officeDocument/2006/relationships">
          <a:extLst>
            <a:ext uri="{28A0092B-C50C-407E-A947-70E740481C1C}">
              <a14:useLocalDpi xmlns:a14="http://schemas.microsoft.com/office/drawing/2010/main" val="0"/>
            </a:ext>
          </a:extLst>
        </a:blip>
        <a:stretch>
          <a:fillRect/>
        </a:stretch>
      </xdr:blipFill>
      <xdr:spPr>
        <a:xfrm>
          <a:off x="1073434" y="0"/>
          <a:ext cx="8650950" cy="800080"/>
        </a:xfrm>
        <a:prstGeom prst="rect">
          <a:avLst/>
        </a:prstGeom>
      </xdr:spPr>
    </xdr:pic>
    <xdr:clientData/>
  </xdr:twoCellAnchor>
  <xdr:twoCellAnchor editAs="oneCell">
    <xdr:from>
      <xdr:col>0</xdr:col>
      <xdr:colOff>0</xdr:colOff>
      <xdr:row>0</xdr:row>
      <xdr:rowOff>0</xdr:rowOff>
    </xdr:from>
    <xdr:to>
      <xdr:col>1</xdr:col>
      <xdr:colOff>7197</xdr:colOff>
      <xdr:row>1</xdr:row>
      <xdr:rowOff>0</xdr:rowOff>
    </xdr:to>
    <xdr:pic>
      <xdr:nvPicPr>
        <xdr:cNvPr id="5" name="Logo">
          <a:extLst>
            <a:ext uri="{FF2B5EF4-FFF2-40B4-BE49-F238E27FC236}">
              <a16:creationId xmlns:a16="http://schemas.microsoft.com/office/drawing/2014/main" id="{3EF4217F-938E-4A64-B382-BAE988B0CE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19972" cy="409575"/>
        </a:xfrm>
        <a:prstGeom prst="rect">
          <a:avLst/>
        </a:prstGeom>
      </xdr:spPr>
    </xdr:pic>
    <xdr:clientData/>
  </xdr:twoCellAnchor>
  <xdr:twoCellAnchor editAs="oneCell">
    <xdr:from>
      <xdr:col>1</xdr:col>
      <xdr:colOff>2</xdr:colOff>
      <xdr:row>0</xdr:row>
      <xdr:rowOff>0</xdr:rowOff>
    </xdr:from>
    <xdr:to>
      <xdr:col>25</xdr:col>
      <xdr:colOff>0</xdr:colOff>
      <xdr:row>1</xdr:row>
      <xdr:rowOff>0</xdr:rowOff>
    </xdr:to>
    <xdr:pic>
      <xdr:nvPicPr>
        <xdr:cNvPr id="6" name="Gradientbar">
          <a:extLst>
            <a:ext uri="{FF2B5EF4-FFF2-40B4-BE49-F238E27FC236}">
              <a16:creationId xmlns:a16="http://schemas.microsoft.com/office/drawing/2014/main" id="{D8648611-5C0B-4B8F-A563-DE74764C13B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81027" y="0"/>
          <a:ext cx="19611973" cy="409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460659</xdr:colOff>
      <xdr:row>0</xdr:row>
      <xdr:rowOff>0</xdr:rowOff>
    </xdr:from>
    <xdr:to>
      <xdr:col>11</xdr:col>
      <xdr:colOff>755009</xdr:colOff>
      <xdr:row>3</xdr:row>
      <xdr:rowOff>163810</xdr:rowOff>
    </xdr:to>
    <xdr:pic>
      <xdr:nvPicPr>
        <xdr:cNvPr id="2" name="Gradientbar with swoosh 1" hidden="1">
          <a:extLst>
            <a:ext uri="{FF2B5EF4-FFF2-40B4-BE49-F238E27FC236}">
              <a16:creationId xmlns:a16="http://schemas.microsoft.com/office/drawing/2014/main" id="{16AA0716-745E-43FE-AD65-4F186F73CD6B}"/>
            </a:ext>
          </a:extLst>
        </xdr:cNvPr>
        <xdr:cNvPicPr>
          <a:picLocks noChangeAspect="1"/>
        </xdr:cNvPicPr>
      </xdr:nvPicPr>
      <xdr:blipFill>
        <a:blip xmlns:r="http://schemas.openxmlformats.org/officeDocument/2006/relationships">
          <a:extLst>
            <a:ext uri="{28A0092B-C50C-407E-A947-70E740481C1C}">
              <a14:useLocalDpi xmlns:a14="http://schemas.microsoft.com/office/drawing/2010/main" val="0"/>
            </a:ext>
          </a:extLst>
        </a:blip>
        <a:stretch>
          <a:fillRect/>
        </a:stretch>
      </xdr:blipFill>
      <xdr:spPr>
        <a:xfrm>
          <a:off x="1076609" y="0"/>
          <a:ext cx="8254075" cy="700385"/>
        </a:xfrm>
        <a:prstGeom prst="rect">
          <a:avLst/>
        </a:prstGeom>
      </xdr:spPr>
    </xdr:pic>
    <xdr:clientData/>
  </xdr:twoCellAnchor>
  <xdr:twoCellAnchor editAs="oneCell">
    <xdr:from>
      <xdr:col>0</xdr:col>
      <xdr:colOff>0</xdr:colOff>
      <xdr:row>0</xdr:row>
      <xdr:rowOff>0</xdr:rowOff>
    </xdr:from>
    <xdr:to>
      <xdr:col>1</xdr:col>
      <xdr:colOff>10372</xdr:colOff>
      <xdr:row>1</xdr:row>
      <xdr:rowOff>0</xdr:rowOff>
    </xdr:to>
    <xdr:pic>
      <xdr:nvPicPr>
        <xdr:cNvPr id="5" name="Logo">
          <a:extLst>
            <a:ext uri="{FF2B5EF4-FFF2-40B4-BE49-F238E27FC236}">
              <a16:creationId xmlns:a16="http://schemas.microsoft.com/office/drawing/2014/main" id="{30CF5D15-D0C8-48C0-B330-F3691989BD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19972" cy="409575"/>
        </a:xfrm>
        <a:prstGeom prst="rect">
          <a:avLst/>
        </a:prstGeom>
      </xdr:spPr>
    </xdr:pic>
    <xdr:clientData/>
  </xdr:twoCellAnchor>
  <xdr:twoCellAnchor editAs="oneCell">
    <xdr:from>
      <xdr:col>1</xdr:col>
      <xdr:colOff>0</xdr:colOff>
      <xdr:row>0</xdr:row>
      <xdr:rowOff>0</xdr:rowOff>
    </xdr:from>
    <xdr:to>
      <xdr:col>31</xdr:col>
      <xdr:colOff>0</xdr:colOff>
      <xdr:row>1</xdr:row>
      <xdr:rowOff>0</xdr:rowOff>
    </xdr:to>
    <xdr:pic>
      <xdr:nvPicPr>
        <xdr:cNvPr id="6" name="Gradientbar">
          <a:extLst>
            <a:ext uri="{FF2B5EF4-FFF2-40B4-BE49-F238E27FC236}">
              <a16:creationId xmlns:a16="http://schemas.microsoft.com/office/drawing/2014/main" id="{C5175479-3FB8-435C-93E4-5C702BD6F5C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09600" y="0"/>
          <a:ext cx="23955375" cy="409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460659</xdr:colOff>
      <xdr:row>0</xdr:row>
      <xdr:rowOff>0</xdr:rowOff>
    </xdr:from>
    <xdr:to>
      <xdr:col>18</xdr:col>
      <xdr:colOff>283839</xdr:colOff>
      <xdr:row>4</xdr:row>
      <xdr:rowOff>19030</xdr:rowOff>
    </xdr:to>
    <xdr:pic>
      <xdr:nvPicPr>
        <xdr:cNvPr id="2" name="Gradientbar with swoosh 1" hidden="1">
          <a:extLst>
            <a:ext uri="{FF2B5EF4-FFF2-40B4-BE49-F238E27FC236}">
              <a16:creationId xmlns:a16="http://schemas.microsoft.com/office/drawing/2014/main" id="{2FE7DBA1-4343-41F1-9F92-410D2350ABDA}"/>
            </a:ext>
          </a:extLst>
        </xdr:cNvPr>
        <xdr:cNvPicPr>
          <a:picLocks noChangeAspect="1"/>
        </xdr:cNvPicPr>
      </xdr:nvPicPr>
      <xdr:blipFill>
        <a:blip xmlns:r="http://schemas.openxmlformats.org/officeDocument/2006/relationships">
          <a:extLst>
            <a:ext uri="{28A0092B-C50C-407E-A947-70E740481C1C}">
              <a14:useLocalDpi xmlns:a14="http://schemas.microsoft.com/office/drawing/2010/main" val="0"/>
            </a:ext>
          </a:extLst>
        </a:blip>
        <a:stretch>
          <a:fillRect/>
        </a:stretch>
      </xdr:blipFill>
      <xdr:spPr>
        <a:xfrm>
          <a:off x="1076609" y="0"/>
          <a:ext cx="11065855" cy="781030"/>
        </a:xfrm>
        <a:prstGeom prst="rect">
          <a:avLst/>
        </a:prstGeom>
      </xdr:spPr>
    </xdr:pic>
    <xdr:clientData/>
  </xdr:twoCellAnchor>
  <xdr:twoCellAnchor editAs="oneCell">
    <xdr:from>
      <xdr:col>0</xdr:col>
      <xdr:colOff>0</xdr:colOff>
      <xdr:row>0</xdr:row>
      <xdr:rowOff>0</xdr:rowOff>
    </xdr:from>
    <xdr:to>
      <xdr:col>1</xdr:col>
      <xdr:colOff>2435</xdr:colOff>
      <xdr:row>2</xdr:row>
      <xdr:rowOff>9525</xdr:rowOff>
    </xdr:to>
    <xdr:pic>
      <xdr:nvPicPr>
        <xdr:cNvPr id="5" name="Logo">
          <a:extLst>
            <a:ext uri="{FF2B5EF4-FFF2-40B4-BE49-F238E27FC236}">
              <a16:creationId xmlns:a16="http://schemas.microsoft.com/office/drawing/2014/main" id="{F9B3C887-8416-407F-B72E-019B087220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618385" cy="412750"/>
        </a:xfrm>
        <a:prstGeom prst="rect">
          <a:avLst/>
        </a:prstGeom>
      </xdr:spPr>
    </xdr:pic>
    <xdr:clientData/>
  </xdr:twoCellAnchor>
  <xdr:twoCellAnchor editAs="oneCell">
    <xdr:from>
      <xdr:col>1</xdr:col>
      <xdr:colOff>1588</xdr:colOff>
      <xdr:row>0</xdr:row>
      <xdr:rowOff>0</xdr:rowOff>
    </xdr:from>
    <xdr:to>
      <xdr:col>11</xdr:col>
      <xdr:colOff>0</xdr:colOff>
      <xdr:row>2</xdr:row>
      <xdr:rowOff>9525</xdr:rowOff>
    </xdr:to>
    <xdr:pic>
      <xdr:nvPicPr>
        <xdr:cNvPr id="6" name="Gradientbar">
          <a:extLst>
            <a:ext uri="{FF2B5EF4-FFF2-40B4-BE49-F238E27FC236}">
              <a16:creationId xmlns:a16="http://schemas.microsoft.com/office/drawing/2014/main" id="{DC1744B5-6219-4718-9D56-96696056E6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1188" y="0"/>
          <a:ext cx="7256462" cy="406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sther Ryan" id="{CFC2CA5B-0718-43A0-877E-135E514D5560}" userId="S::Esther.Ryan@ahdb.org.uk::28cb0803-8f4f-447a-b731-250781aebc4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577" dT="2024-01-17T12:25:43.23" personId="{CFC2CA5B-0718-43A0-877E-135E514D5560}" id="{BCA42065-7BFE-4CE8-BB97-22E995552A5B}">
    <text>EU weight not UK</text>
  </threadedComment>
  <threadedComment ref="Y776" dT="2022-10-21T12:29:13.96" personId="{CFC2CA5B-0718-43A0-877E-135E514D5560}" id="{6C5C794D-D9AC-4002-B52F-84886D322743}">
    <text>Should be 112.76? Has this been typed in incorrectly?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hyperlink" Target="https://ahdb.org.uk/market-intelligence-data-and-analysis-team" TargetMode="External"/><Relationship Id="rId2" Type="http://schemas.openxmlformats.org/officeDocument/2006/relationships/hyperlink" Target="https://ahdb.org.uk/" TargetMode="External"/><Relationship Id="rId1" Type="http://schemas.openxmlformats.org/officeDocument/2006/relationships/hyperlink" Target="mailto:econ@ahdb.org.uk"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7446-CE09-43E9-A214-97ED2A97F336}">
  <sheetPr>
    <tabColor rgb="FFFFC000"/>
  </sheetPr>
  <dimension ref="A1:BQ1037"/>
  <sheetViews>
    <sheetView showGridLines="0" workbookViewId="0">
      <pane xSplit="3" ySplit="5" topLeftCell="D1004" activePane="bottomRight" state="frozen"/>
      <selection activeCell="A673" sqref="A673:XFD673"/>
      <selection pane="topRight" activeCell="A673" sqref="A673:XFD673"/>
      <selection pane="bottomLeft" activeCell="A673" sqref="A673:XFD673"/>
      <selection pane="bottomRight" sqref="A1:XFD1048576"/>
    </sheetView>
  </sheetViews>
  <sheetFormatPr defaultRowHeight="14.5"/>
  <cols>
    <col min="1" max="1" width="22.453125" bestFit="1" customWidth="1"/>
    <col min="2" max="2" width="19.7265625" customWidth="1"/>
    <col min="3" max="3" width="14" style="31" bestFit="1" customWidth="1"/>
    <col min="4" max="4" width="12.453125" style="33" bestFit="1" customWidth="1"/>
    <col min="5" max="5" width="9.453125" style="32" customWidth="1"/>
    <col min="6" max="6" width="17.54296875" style="31" bestFit="1" customWidth="1"/>
    <col min="7" max="7" width="15.54296875" style="31" bestFit="1" customWidth="1"/>
    <col min="8" max="8" width="9" style="32" customWidth="1"/>
    <col min="9" max="10" width="10.453125" style="32" customWidth="1"/>
    <col min="13" max="13" width="17.7265625" bestFit="1" customWidth="1"/>
    <col min="14" max="14" width="9" customWidth="1"/>
    <col min="15" max="15" width="10.54296875" bestFit="1" customWidth="1"/>
    <col min="16" max="16" width="9.453125" customWidth="1"/>
    <col min="17" max="17" width="9.54296875" customWidth="1"/>
    <col min="18" max="18" width="9.453125" bestFit="1" customWidth="1"/>
    <col min="19" max="19" width="9.453125" customWidth="1"/>
    <col min="20" max="20" width="11.453125" customWidth="1"/>
    <col min="21" max="21" width="7.453125" bestFit="1" customWidth="1"/>
    <col min="22" max="22" width="4.453125" customWidth="1"/>
    <col min="23" max="24" width="9.453125" customWidth="1"/>
    <col min="25" max="25" width="19.7265625" customWidth="1"/>
    <col min="26" max="28" width="9.453125" customWidth="1"/>
    <col min="29" max="29" width="19.7265625" customWidth="1"/>
    <col min="30" max="30" width="9.453125" customWidth="1"/>
    <col min="31" max="31" width="3.453125" customWidth="1"/>
    <col min="32" max="32" width="11.26953125" bestFit="1" customWidth="1"/>
    <col min="33" max="33" width="9.453125" bestFit="1" customWidth="1"/>
    <col min="34" max="34" width="9" bestFit="1" customWidth="1"/>
    <col min="35" max="35" width="9.453125" customWidth="1"/>
    <col min="36" max="36" width="9.453125" bestFit="1" customWidth="1"/>
    <col min="37" max="37" width="9" bestFit="1" customWidth="1"/>
    <col min="38" max="38" width="7.54296875" bestFit="1" customWidth="1"/>
    <col min="39" max="39" width="7.453125" bestFit="1" customWidth="1"/>
    <col min="40" max="40" width="2.26953125" customWidth="1"/>
    <col min="41" max="41" width="9.453125" bestFit="1" customWidth="1"/>
    <col min="42" max="45" width="10.54296875" bestFit="1" customWidth="1"/>
    <col min="46" max="46" width="13.453125" bestFit="1" customWidth="1"/>
    <col min="47" max="47" width="13.54296875" customWidth="1"/>
    <col min="48" max="48" width="8.453125" bestFit="1" customWidth="1"/>
    <col min="49" max="49" width="12" bestFit="1" customWidth="1"/>
    <col min="50" max="50" width="3.54296875" customWidth="1"/>
    <col min="51" max="51" width="9.453125" bestFit="1" customWidth="1"/>
    <col min="52" max="55" width="10.54296875" bestFit="1" customWidth="1"/>
    <col min="56" max="56" width="13.453125" bestFit="1" customWidth="1"/>
    <col min="57" max="57" width="13.54296875" bestFit="1" customWidth="1"/>
    <col min="58" max="58" width="10.7265625" bestFit="1" customWidth="1"/>
    <col min="59" max="59" width="12" bestFit="1" customWidth="1"/>
    <col min="60" max="60" width="2.453125" customWidth="1"/>
    <col min="61" max="61" width="11.54296875" bestFit="1" customWidth="1"/>
    <col min="62" max="62" width="14.54296875" bestFit="1" customWidth="1"/>
    <col min="63" max="63" width="11.54296875" bestFit="1" customWidth="1"/>
    <col min="64" max="64" width="14.54296875" bestFit="1" customWidth="1"/>
    <col min="68" max="69" width="10.453125" bestFit="1" customWidth="1"/>
  </cols>
  <sheetData>
    <row r="1" spans="1:69" ht="29">
      <c r="A1" s="136" t="s">
        <v>285</v>
      </c>
      <c r="B1" s="129">
        <v>46235</v>
      </c>
      <c r="D1" s="136" t="s">
        <v>271</v>
      </c>
      <c r="E1" s="136"/>
      <c r="F1" s="129">
        <v>46228</v>
      </c>
      <c r="G1" s="125" t="s">
        <v>256</v>
      </c>
      <c r="H1" s="125" t="s">
        <v>257</v>
      </c>
      <c r="I1" s="137" t="e">
        <v>#REF!</v>
      </c>
      <c r="J1" s="137" t="s">
        <v>1256</v>
      </c>
      <c r="L1" s="40" t="s">
        <v>13</v>
      </c>
      <c r="M1" s="38">
        <v>46234</v>
      </c>
      <c r="N1" s="120"/>
      <c r="O1" s="129">
        <v>46235</v>
      </c>
      <c r="P1" s="120"/>
      <c r="Q1" s="182"/>
      <c r="R1" s="120"/>
      <c r="S1" s="120"/>
      <c r="T1" s="130"/>
      <c r="U1" s="130"/>
      <c r="AC1" s="77">
        <v>45668</v>
      </c>
    </row>
    <row r="2" spans="1:69" ht="18">
      <c r="A2" s="136" t="s">
        <v>304</v>
      </c>
      <c r="B2" s="184">
        <v>20260726</v>
      </c>
      <c r="C2" s="189"/>
      <c r="D2" s="133" t="s">
        <v>266</v>
      </c>
      <c r="E2" s="125" t="s">
        <v>255</v>
      </c>
      <c r="F2" s="125" t="s">
        <v>256</v>
      </c>
      <c r="G2" s="125" t="s">
        <v>256</v>
      </c>
      <c r="H2" s="125" t="s">
        <v>257</v>
      </c>
      <c r="I2" s="125" t="s">
        <v>258</v>
      </c>
      <c r="J2" s="125" t="s">
        <v>258</v>
      </c>
      <c r="K2" s="125" t="s">
        <v>264</v>
      </c>
      <c r="L2" s="88" t="s">
        <v>265</v>
      </c>
      <c r="M2" s="134" t="s">
        <v>269</v>
      </c>
      <c r="N2" s="88" t="s">
        <v>251</v>
      </c>
      <c r="O2" s="88"/>
      <c r="P2" s="125" t="s">
        <v>252</v>
      </c>
      <c r="Q2" s="125" t="s">
        <v>253</v>
      </c>
      <c r="R2" s="125" t="s">
        <v>254</v>
      </c>
      <c r="S2" s="125" t="s">
        <v>254</v>
      </c>
      <c r="T2" s="41" t="s">
        <v>267</v>
      </c>
      <c r="U2" s="41" t="s">
        <v>268</v>
      </c>
      <c r="V2" s="190"/>
      <c r="W2" s="41" t="s">
        <v>263</v>
      </c>
      <c r="X2" s="41"/>
      <c r="Y2" s="41" t="s">
        <v>262</v>
      </c>
      <c r="Z2" s="41"/>
      <c r="AA2" s="41" t="s">
        <v>310</v>
      </c>
      <c r="AB2" s="41"/>
      <c r="AC2" s="41" t="s">
        <v>309</v>
      </c>
      <c r="AD2" s="41"/>
      <c r="AE2" s="130"/>
      <c r="AF2" s="130"/>
      <c r="AG2" s="130"/>
      <c r="AH2" s="130"/>
      <c r="AI2" s="130"/>
      <c r="AJ2" s="130"/>
      <c r="AK2" s="130"/>
      <c r="AL2" s="130"/>
      <c r="AM2" s="130"/>
      <c r="AO2" s="138" t="s">
        <v>214</v>
      </c>
      <c r="AP2" s="138" t="s">
        <v>215</v>
      </c>
      <c r="AQ2" s="138" t="s">
        <v>216</v>
      </c>
      <c r="AR2" s="138" t="s">
        <v>217</v>
      </c>
      <c r="AS2" s="138" t="s">
        <v>218</v>
      </c>
      <c r="AT2" s="138" t="s">
        <v>220</v>
      </c>
      <c r="AU2" s="138" t="s">
        <v>221</v>
      </c>
      <c r="AV2" s="138" t="s">
        <v>222</v>
      </c>
      <c r="AW2" s="138" t="s">
        <v>224</v>
      </c>
      <c r="AX2" s="138" t="s">
        <v>274</v>
      </c>
      <c r="AY2" s="138" t="s">
        <v>275</v>
      </c>
      <c r="AZ2" s="138" t="s">
        <v>276</v>
      </c>
      <c r="BA2" s="138" t="s">
        <v>277</v>
      </c>
      <c r="BB2" s="138" t="s">
        <v>278</v>
      </c>
      <c r="BC2" s="138" t="s">
        <v>279</v>
      </c>
      <c r="BD2" s="138" t="s">
        <v>280</v>
      </c>
      <c r="BE2" s="138" t="s">
        <v>281</v>
      </c>
      <c r="BF2" s="138" t="s">
        <v>282</v>
      </c>
      <c r="BG2" s="139" t="s">
        <v>283</v>
      </c>
      <c r="BN2" t="s">
        <v>307</v>
      </c>
      <c r="BO2" t="s">
        <v>300</v>
      </c>
      <c r="BP2" s="77">
        <v>46228</v>
      </c>
      <c r="BQ2" s="77">
        <v>46232</v>
      </c>
    </row>
    <row r="3" spans="1:69" ht="15.5">
      <c r="C3" s="11"/>
      <c r="D3" s="198" t="s">
        <v>1</v>
      </c>
      <c r="E3" s="192"/>
      <c r="F3" s="192"/>
      <c r="G3" s="192"/>
      <c r="H3" s="192"/>
      <c r="I3" s="192"/>
      <c r="J3" s="192"/>
      <c r="K3" s="192"/>
      <c r="L3" s="193"/>
      <c r="M3" s="198" t="s">
        <v>259</v>
      </c>
      <c r="N3" s="192"/>
      <c r="O3" s="192"/>
      <c r="P3" s="192"/>
      <c r="Q3" s="192"/>
      <c r="R3" s="192"/>
      <c r="S3" s="192"/>
      <c r="T3" s="192"/>
      <c r="U3" s="192"/>
      <c r="W3" s="200" t="s">
        <v>192</v>
      </c>
      <c r="X3" s="201"/>
      <c r="Y3" s="201"/>
      <c r="Z3" s="202"/>
      <c r="AA3" s="200" t="s">
        <v>311</v>
      </c>
      <c r="AB3" s="201"/>
      <c r="AC3" s="201"/>
      <c r="AD3" s="202"/>
      <c r="AF3" s="198" t="s">
        <v>305</v>
      </c>
      <c r="AG3" s="192"/>
      <c r="AH3" s="192"/>
      <c r="AI3" s="192"/>
      <c r="AJ3" s="192"/>
      <c r="AK3" s="192"/>
      <c r="AL3" s="192"/>
      <c r="AM3" s="192"/>
      <c r="AO3" s="198" t="s">
        <v>225</v>
      </c>
      <c r="AP3" s="192"/>
      <c r="AQ3" s="192"/>
      <c r="AR3" s="192"/>
      <c r="AS3" s="192"/>
      <c r="AT3" s="192"/>
      <c r="AU3" s="192"/>
      <c r="AV3" s="192"/>
      <c r="AW3" s="192"/>
      <c r="AY3" s="198" t="s">
        <v>226</v>
      </c>
      <c r="AZ3" s="192"/>
      <c r="BA3" s="192"/>
      <c r="BB3" s="192"/>
      <c r="BC3" s="192"/>
      <c r="BD3" s="192"/>
      <c r="BE3" s="192"/>
      <c r="BF3" s="192"/>
      <c r="BG3" s="192"/>
      <c r="BI3" s="192" t="s">
        <v>225</v>
      </c>
      <c r="BJ3" s="193"/>
      <c r="BK3" s="192" t="s">
        <v>226</v>
      </c>
      <c r="BL3" s="192"/>
      <c r="BN3" t="s">
        <v>307</v>
      </c>
      <c r="BO3" t="s">
        <v>306</v>
      </c>
      <c r="BP3" s="77">
        <v>46235</v>
      </c>
      <c r="BQ3" s="77">
        <v>46234</v>
      </c>
    </row>
    <row r="4" spans="1:69" ht="15.65" customHeight="1">
      <c r="B4" s="205" t="s">
        <v>270</v>
      </c>
      <c r="C4" s="207" t="s">
        <v>3</v>
      </c>
      <c r="D4" s="194" t="s">
        <v>4</v>
      </c>
      <c r="E4" s="196" t="s">
        <v>296</v>
      </c>
      <c r="F4" s="191"/>
      <c r="G4" s="199"/>
      <c r="H4" s="196" t="s">
        <v>6</v>
      </c>
      <c r="I4" s="191"/>
      <c r="J4" s="199"/>
      <c r="K4" s="196" t="s">
        <v>261</v>
      </c>
      <c r="L4" s="197"/>
      <c r="M4" s="194" t="s">
        <v>4</v>
      </c>
      <c r="N4" s="196" t="s">
        <v>295</v>
      </c>
      <c r="O4" s="191"/>
      <c r="P4" s="199"/>
      <c r="Q4" s="196" t="s">
        <v>6</v>
      </c>
      <c r="R4" s="191"/>
      <c r="S4" s="199"/>
      <c r="T4" s="196" t="s">
        <v>261</v>
      </c>
      <c r="U4" s="197"/>
      <c r="W4" s="203" t="s">
        <v>193</v>
      </c>
      <c r="X4" s="204"/>
      <c r="Y4" s="203" t="s">
        <v>194</v>
      </c>
      <c r="Z4" s="204"/>
      <c r="AA4" s="203" t="s">
        <v>193</v>
      </c>
      <c r="AB4" s="204"/>
      <c r="AC4" s="203" t="s">
        <v>194</v>
      </c>
      <c r="AD4" s="204"/>
      <c r="AF4" s="196" t="s">
        <v>295</v>
      </c>
      <c r="AG4" s="191"/>
      <c r="AH4" s="199"/>
      <c r="AI4" s="196" t="s">
        <v>6</v>
      </c>
      <c r="AJ4" s="191"/>
      <c r="AK4" s="199"/>
      <c r="AL4" s="196" t="s">
        <v>261</v>
      </c>
      <c r="AM4" s="199"/>
      <c r="AO4" s="196" t="s">
        <v>213</v>
      </c>
      <c r="AP4" s="191"/>
      <c r="AQ4" s="191"/>
      <c r="AR4" s="191"/>
      <c r="AS4" s="191"/>
      <c r="AT4" s="191"/>
      <c r="AU4" s="191"/>
      <c r="AV4" s="191"/>
      <c r="AW4" s="191"/>
      <c r="AY4" s="196" t="s">
        <v>213</v>
      </c>
      <c r="AZ4" s="191"/>
      <c r="BA4" s="191"/>
      <c r="BB4" s="191"/>
      <c r="BC4" s="191"/>
      <c r="BD4" s="191"/>
      <c r="BE4" s="191"/>
      <c r="BF4" s="191"/>
      <c r="BG4" s="191"/>
      <c r="BI4" s="191" t="s">
        <v>213</v>
      </c>
      <c r="BJ4" s="191"/>
      <c r="BK4" s="191"/>
      <c r="BL4" s="191"/>
    </row>
    <row r="5" spans="1:69" ht="31">
      <c r="A5">
        <v>7</v>
      </c>
      <c r="B5" s="206"/>
      <c r="C5" s="195"/>
      <c r="D5" s="195"/>
      <c r="E5" s="14" t="s">
        <v>7</v>
      </c>
      <c r="F5" s="15" t="s">
        <v>8</v>
      </c>
      <c r="G5" s="34" t="s">
        <v>12</v>
      </c>
      <c r="H5" s="14" t="s">
        <v>7</v>
      </c>
      <c r="I5" s="16" t="s">
        <v>8</v>
      </c>
      <c r="J5" s="34" t="s">
        <v>12</v>
      </c>
      <c r="K5" s="34" t="s">
        <v>11</v>
      </c>
      <c r="L5" s="35" t="s">
        <v>10</v>
      </c>
      <c r="M5" s="195"/>
      <c r="N5" s="14" t="s">
        <v>7</v>
      </c>
      <c r="O5" s="15" t="s">
        <v>8</v>
      </c>
      <c r="P5" s="34" t="s">
        <v>12</v>
      </c>
      <c r="Q5" s="14" t="s">
        <v>7</v>
      </c>
      <c r="R5" s="16" t="s">
        <v>8</v>
      </c>
      <c r="S5" s="34" t="s">
        <v>12</v>
      </c>
      <c r="T5" s="34" t="s">
        <v>11</v>
      </c>
      <c r="U5" s="35" t="s">
        <v>10</v>
      </c>
      <c r="W5" s="14" t="s">
        <v>7</v>
      </c>
      <c r="X5" s="16" t="s">
        <v>8</v>
      </c>
      <c r="Y5" s="14" t="s">
        <v>7</v>
      </c>
      <c r="Z5" s="16" t="s">
        <v>8</v>
      </c>
      <c r="AA5" s="14" t="s">
        <v>7</v>
      </c>
      <c r="AB5" s="16" t="s">
        <v>8</v>
      </c>
      <c r="AC5" s="14" t="s">
        <v>7</v>
      </c>
      <c r="AD5" s="16" t="s">
        <v>8</v>
      </c>
      <c r="AF5" s="14" t="s">
        <v>7</v>
      </c>
      <c r="AG5" s="15" t="s">
        <v>8</v>
      </c>
      <c r="AH5" s="34" t="s">
        <v>12</v>
      </c>
      <c r="AI5" s="14" t="s">
        <v>7</v>
      </c>
      <c r="AJ5" s="16" t="s">
        <v>8</v>
      </c>
      <c r="AK5" s="34" t="s">
        <v>12</v>
      </c>
      <c r="AL5" s="34" t="s">
        <v>11</v>
      </c>
      <c r="AM5" s="35" t="s">
        <v>10</v>
      </c>
      <c r="AO5" s="34" t="s">
        <v>214</v>
      </c>
      <c r="AP5" s="34" t="s">
        <v>215</v>
      </c>
      <c r="AQ5" s="34" t="s">
        <v>216</v>
      </c>
      <c r="AR5" s="34" t="s">
        <v>217</v>
      </c>
      <c r="AS5" s="34" t="s">
        <v>218</v>
      </c>
      <c r="AT5" s="34" t="s">
        <v>220</v>
      </c>
      <c r="AU5" s="34" t="s">
        <v>221</v>
      </c>
      <c r="AV5" s="34" t="s">
        <v>222</v>
      </c>
      <c r="AW5" s="34" t="s">
        <v>224</v>
      </c>
      <c r="AX5" s="113"/>
      <c r="AY5" s="34" t="s">
        <v>214</v>
      </c>
      <c r="AZ5" s="34" t="s">
        <v>215</v>
      </c>
      <c r="BA5" s="34" t="s">
        <v>216</v>
      </c>
      <c r="BB5" s="34" t="s">
        <v>217</v>
      </c>
      <c r="BC5" s="34" t="s">
        <v>218</v>
      </c>
      <c r="BD5" s="34" t="s">
        <v>220</v>
      </c>
      <c r="BE5" s="34" t="s">
        <v>221</v>
      </c>
      <c r="BF5" s="34" t="s">
        <v>222</v>
      </c>
      <c r="BG5" s="34" t="s">
        <v>224</v>
      </c>
      <c r="BI5" s="34" t="s">
        <v>223</v>
      </c>
      <c r="BJ5" s="34" t="s">
        <v>219</v>
      </c>
      <c r="BK5" s="34" t="s">
        <v>223</v>
      </c>
      <c r="BL5" s="34" t="s">
        <v>219</v>
      </c>
    </row>
    <row r="6" spans="1:69" ht="15.5">
      <c r="A6" s="38" t="s">
        <v>312</v>
      </c>
      <c r="B6" s="44">
        <v>20061231</v>
      </c>
      <c r="C6" s="38">
        <v>39088</v>
      </c>
      <c r="D6" s="98"/>
      <c r="E6" s="99"/>
      <c r="F6" s="100"/>
      <c r="G6" s="101"/>
      <c r="H6" s="99"/>
      <c r="I6" s="102"/>
      <c r="J6" s="101"/>
      <c r="K6" s="101"/>
      <c r="L6" s="103"/>
      <c r="M6" s="98"/>
      <c r="N6" s="99"/>
      <c r="O6" s="100"/>
      <c r="P6" s="101"/>
      <c r="Q6" s="99"/>
      <c r="R6" s="102"/>
      <c r="S6" s="101"/>
      <c r="T6" s="101"/>
      <c r="U6" s="103"/>
      <c r="W6" s="99"/>
      <c r="X6" s="102"/>
      <c r="Y6" s="99"/>
      <c r="Z6" s="102"/>
      <c r="AA6" s="102"/>
      <c r="AB6" s="102"/>
      <c r="AC6" s="102"/>
      <c r="AD6" s="102"/>
      <c r="AF6" s="24">
        <v>107.69</v>
      </c>
      <c r="AG6" s="24">
        <v>-0.14000000000000001</v>
      </c>
      <c r="AH6" s="24"/>
      <c r="AI6" s="25">
        <v>105.99</v>
      </c>
      <c r="AJ6" s="25" t="s">
        <v>9</v>
      </c>
      <c r="AK6" s="25"/>
      <c r="AL6" s="24"/>
      <c r="AM6" s="36"/>
    </row>
    <row r="7" spans="1:69" ht="15.5">
      <c r="A7" s="39" t="s">
        <v>313</v>
      </c>
      <c r="B7" s="45">
        <v>20070107</v>
      </c>
      <c r="C7" s="39">
        <v>39095</v>
      </c>
      <c r="D7" s="98"/>
      <c r="E7" s="99"/>
      <c r="F7" s="100"/>
      <c r="G7" s="101"/>
      <c r="H7" s="99"/>
      <c r="I7" s="102"/>
      <c r="J7" s="101"/>
      <c r="K7" s="101"/>
      <c r="L7" s="103"/>
      <c r="M7" s="98"/>
      <c r="N7" s="99"/>
      <c r="O7" s="100"/>
      <c r="P7" s="101"/>
      <c r="Q7" s="99"/>
      <c r="R7" s="102"/>
      <c r="S7" s="101"/>
      <c r="T7" s="101"/>
      <c r="U7" s="103"/>
      <c r="W7" s="99"/>
      <c r="X7" s="102"/>
      <c r="Y7" s="99"/>
      <c r="Z7" s="102"/>
      <c r="AA7" s="102"/>
      <c r="AB7" s="102"/>
      <c r="AC7" s="102"/>
      <c r="AD7" s="102"/>
      <c r="AF7" s="19">
        <v>107.44</v>
      </c>
      <c r="AG7" s="19">
        <v>-0.25</v>
      </c>
      <c r="AH7" s="19"/>
      <c r="AI7" s="20">
        <v>105.75</v>
      </c>
      <c r="AJ7" s="20">
        <v>-0.23999999999999488</v>
      </c>
      <c r="AK7" s="20"/>
      <c r="AL7" s="19"/>
      <c r="AM7" s="37"/>
    </row>
    <row r="8" spans="1:69" ht="15.5">
      <c r="A8" s="38" t="s">
        <v>314</v>
      </c>
      <c r="B8" s="44">
        <v>20070114</v>
      </c>
      <c r="C8" s="38">
        <v>39102</v>
      </c>
      <c r="D8" s="98"/>
      <c r="E8" s="99"/>
      <c r="F8" s="100"/>
      <c r="G8" s="101"/>
      <c r="H8" s="99"/>
      <c r="I8" s="102"/>
      <c r="J8" s="101"/>
      <c r="K8" s="101"/>
      <c r="L8" s="103"/>
      <c r="M8" s="98"/>
      <c r="N8" s="99"/>
      <c r="O8" s="100"/>
      <c r="P8" s="101"/>
      <c r="Q8" s="99"/>
      <c r="R8" s="102"/>
      <c r="S8" s="101"/>
      <c r="T8" s="101"/>
      <c r="U8" s="103"/>
      <c r="W8" s="99"/>
      <c r="X8" s="102"/>
      <c r="Y8" s="99"/>
      <c r="Z8" s="102"/>
      <c r="AA8" s="102"/>
      <c r="AB8" s="102"/>
      <c r="AC8" s="102"/>
      <c r="AD8" s="102"/>
      <c r="AF8" s="24">
        <v>106.4</v>
      </c>
      <c r="AG8" s="24">
        <v>-1.039999999999992</v>
      </c>
      <c r="AH8" s="24"/>
      <c r="AI8" s="25">
        <v>104.72</v>
      </c>
      <c r="AJ8" s="25">
        <v>-1.0300000000000011</v>
      </c>
      <c r="AK8" s="25"/>
      <c r="AL8" s="24"/>
      <c r="AM8" s="36"/>
    </row>
    <row r="9" spans="1:69" ht="15.5">
      <c r="A9" s="39" t="s">
        <v>315</v>
      </c>
      <c r="B9" s="45">
        <v>20070121</v>
      </c>
      <c r="C9" s="39">
        <v>39109</v>
      </c>
      <c r="D9" s="98"/>
      <c r="E9" s="99"/>
      <c r="F9" s="100"/>
      <c r="G9" s="101"/>
      <c r="H9" s="99"/>
      <c r="I9" s="102"/>
      <c r="J9" s="101"/>
      <c r="K9" s="101"/>
      <c r="L9" s="103"/>
      <c r="M9" s="98"/>
      <c r="N9" s="99"/>
      <c r="O9" s="100"/>
      <c r="P9" s="101"/>
      <c r="Q9" s="99"/>
      <c r="R9" s="102"/>
      <c r="S9" s="101"/>
      <c r="T9" s="101"/>
      <c r="U9" s="103"/>
      <c r="W9" s="99"/>
      <c r="X9" s="102"/>
      <c r="Y9" s="99"/>
      <c r="Z9" s="102"/>
      <c r="AA9" s="102"/>
      <c r="AB9" s="102"/>
      <c r="AC9" s="102"/>
      <c r="AD9" s="102"/>
      <c r="AF9" s="19">
        <v>105.71</v>
      </c>
      <c r="AG9" s="19">
        <v>-0.69000000000001194</v>
      </c>
      <c r="AH9" s="19"/>
      <c r="AI9" s="20">
        <v>104.05</v>
      </c>
      <c r="AJ9" s="20">
        <v>-0.67000000000000171</v>
      </c>
      <c r="AK9" s="20"/>
      <c r="AL9" s="19"/>
      <c r="AM9" s="37"/>
    </row>
    <row r="10" spans="1:69" ht="15.5">
      <c r="A10" s="38" t="s">
        <v>316</v>
      </c>
      <c r="B10" s="44">
        <v>20070128</v>
      </c>
      <c r="C10" s="38">
        <v>39116</v>
      </c>
      <c r="D10" s="98"/>
      <c r="E10" s="99"/>
      <c r="F10" s="100"/>
      <c r="G10" s="101"/>
      <c r="H10" s="99"/>
      <c r="I10" s="102"/>
      <c r="J10" s="101"/>
      <c r="K10" s="101"/>
      <c r="L10" s="103"/>
      <c r="M10" s="98"/>
      <c r="N10" s="99"/>
      <c r="O10" s="100"/>
      <c r="P10" s="101"/>
      <c r="Q10" s="99"/>
      <c r="R10" s="102"/>
      <c r="S10" s="101"/>
      <c r="T10" s="101"/>
      <c r="U10" s="103"/>
      <c r="W10" s="99"/>
      <c r="X10" s="102"/>
      <c r="Y10" s="99"/>
      <c r="Z10" s="102"/>
      <c r="AA10" s="102"/>
      <c r="AB10" s="102"/>
      <c r="AC10" s="102"/>
      <c r="AD10" s="102"/>
      <c r="AF10" s="24">
        <v>105.02</v>
      </c>
      <c r="AG10" s="24">
        <v>-0.68999999999999773</v>
      </c>
      <c r="AH10" s="24"/>
      <c r="AI10" s="25">
        <v>103.37</v>
      </c>
      <c r="AJ10" s="25">
        <v>-0.67999999999999261</v>
      </c>
      <c r="AK10" s="25"/>
      <c r="AL10" s="24"/>
      <c r="AM10" s="36"/>
    </row>
    <row r="11" spans="1:69" ht="15.5">
      <c r="A11" s="39" t="s">
        <v>317</v>
      </c>
      <c r="B11" s="45">
        <v>20070204</v>
      </c>
      <c r="C11" s="39">
        <v>39123</v>
      </c>
      <c r="D11" s="98"/>
      <c r="E11" s="99"/>
      <c r="F11" s="100"/>
      <c r="G11" s="101"/>
      <c r="H11" s="99"/>
      <c r="I11" s="102"/>
      <c r="J11" s="101"/>
      <c r="K11" s="101"/>
      <c r="L11" s="103"/>
      <c r="M11" s="98"/>
      <c r="N11" s="99"/>
      <c r="O11" s="100"/>
      <c r="P11" s="101"/>
      <c r="Q11" s="99"/>
      <c r="R11" s="102"/>
      <c r="S11" s="101"/>
      <c r="T11" s="101"/>
      <c r="U11" s="103"/>
      <c r="W11" s="99"/>
      <c r="X11" s="102"/>
      <c r="Y11" s="99"/>
      <c r="Z11" s="102"/>
      <c r="AA11" s="102"/>
      <c r="AB11" s="102"/>
      <c r="AC11" s="102"/>
      <c r="AD11" s="102"/>
      <c r="AF11" s="19">
        <v>104.83</v>
      </c>
      <c r="AG11" s="19">
        <v>-0.18999999999999773</v>
      </c>
      <c r="AH11" s="19"/>
      <c r="AI11" s="20">
        <v>103.18</v>
      </c>
      <c r="AJ11" s="20">
        <v>-0.18999999999999773</v>
      </c>
      <c r="AK11" s="20"/>
      <c r="AL11" s="19"/>
      <c r="AM11" s="37"/>
    </row>
    <row r="12" spans="1:69" ht="15.5">
      <c r="A12" s="38" t="s">
        <v>318</v>
      </c>
      <c r="B12" s="44">
        <v>20070211</v>
      </c>
      <c r="C12" s="38">
        <v>39130</v>
      </c>
      <c r="D12" s="98"/>
      <c r="E12" s="99"/>
      <c r="F12" s="100"/>
      <c r="G12" s="101"/>
      <c r="H12" s="99"/>
      <c r="I12" s="102"/>
      <c r="J12" s="101"/>
      <c r="K12" s="101"/>
      <c r="L12" s="103"/>
      <c r="M12" s="98"/>
      <c r="N12" s="99"/>
      <c r="O12" s="100"/>
      <c r="P12" s="101"/>
      <c r="Q12" s="99"/>
      <c r="R12" s="102"/>
      <c r="S12" s="101"/>
      <c r="T12" s="101"/>
      <c r="U12" s="103"/>
      <c r="W12" s="99"/>
      <c r="X12" s="102"/>
      <c r="Y12" s="99"/>
      <c r="Z12" s="102"/>
      <c r="AA12" s="102"/>
      <c r="AB12" s="102"/>
      <c r="AC12" s="102"/>
      <c r="AD12" s="102"/>
      <c r="AF12" s="24">
        <v>104.49</v>
      </c>
      <c r="AG12" s="24">
        <v>-0.34000000000000341</v>
      </c>
      <c r="AH12" s="24"/>
      <c r="AI12" s="25">
        <v>102.84</v>
      </c>
      <c r="AJ12" s="25">
        <v>-0.34000000000000341</v>
      </c>
      <c r="AK12" s="25"/>
      <c r="AL12" s="24"/>
      <c r="AM12" s="36"/>
    </row>
    <row r="13" spans="1:69" ht="15.5">
      <c r="A13" s="39" t="s">
        <v>319</v>
      </c>
      <c r="B13" s="45">
        <v>20070218</v>
      </c>
      <c r="C13" s="39">
        <v>39137</v>
      </c>
      <c r="D13" s="98"/>
      <c r="E13" s="99"/>
      <c r="F13" s="100"/>
      <c r="G13" s="101"/>
      <c r="H13" s="99"/>
      <c r="I13" s="102"/>
      <c r="J13" s="101"/>
      <c r="K13" s="101"/>
      <c r="L13" s="103"/>
      <c r="M13" s="98"/>
      <c r="N13" s="99"/>
      <c r="O13" s="100"/>
      <c r="P13" s="101"/>
      <c r="Q13" s="99"/>
      <c r="R13" s="102"/>
      <c r="S13" s="101"/>
      <c r="T13" s="101"/>
      <c r="U13" s="103"/>
      <c r="W13" s="99"/>
      <c r="X13" s="102"/>
      <c r="Y13" s="99"/>
      <c r="Z13" s="102"/>
      <c r="AA13" s="102"/>
      <c r="AB13" s="102"/>
      <c r="AC13" s="102"/>
      <c r="AD13" s="102"/>
      <c r="AF13" s="19">
        <v>104.38</v>
      </c>
      <c r="AG13" s="19">
        <v>-0.10999999999999943</v>
      </c>
      <c r="AH13" s="19"/>
      <c r="AI13" s="20">
        <v>102.74</v>
      </c>
      <c r="AJ13" s="20">
        <v>-0.10000000000000853</v>
      </c>
      <c r="AK13" s="20"/>
      <c r="AL13" s="19"/>
      <c r="AM13" s="37"/>
    </row>
    <row r="14" spans="1:69" ht="15.5">
      <c r="A14" s="38" t="s">
        <v>320</v>
      </c>
      <c r="B14" s="44">
        <v>20070225</v>
      </c>
      <c r="C14" s="38">
        <v>39144</v>
      </c>
      <c r="D14" s="98"/>
      <c r="E14" s="99"/>
      <c r="F14" s="100"/>
      <c r="G14" s="101"/>
      <c r="H14" s="99"/>
      <c r="I14" s="102"/>
      <c r="J14" s="101"/>
      <c r="K14" s="101"/>
      <c r="L14" s="103"/>
      <c r="M14" s="98"/>
      <c r="N14" s="99"/>
      <c r="O14" s="100"/>
      <c r="P14" s="101"/>
      <c r="Q14" s="99"/>
      <c r="R14" s="102"/>
      <c r="S14" s="101"/>
      <c r="T14" s="101"/>
      <c r="U14" s="103"/>
      <c r="W14" s="99"/>
      <c r="X14" s="102"/>
      <c r="Y14" s="99"/>
      <c r="Z14" s="102"/>
      <c r="AA14" s="102"/>
      <c r="AB14" s="102"/>
      <c r="AC14" s="102"/>
      <c r="AD14" s="102"/>
      <c r="AF14" s="24">
        <v>104.46</v>
      </c>
      <c r="AG14" s="24">
        <v>7.9999999999998295E-2</v>
      </c>
      <c r="AH14" s="24"/>
      <c r="AI14" s="25">
        <v>102.81</v>
      </c>
      <c r="AJ14" s="25">
        <v>7.000000000000739E-2</v>
      </c>
      <c r="AK14" s="25"/>
      <c r="AL14" s="24"/>
      <c r="AM14" s="36"/>
    </row>
    <row r="15" spans="1:69" ht="15.5">
      <c r="A15" s="39" t="s">
        <v>321</v>
      </c>
      <c r="B15" s="45">
        <v>20070304</v>
      </c>
      <c r="C15" s="39">
        <v>39151</v>
      </c>
      <c r="D15" s="98"/>
      <c r="E15" s="99"/>
      <c r="F15" s="100"/>
      <c r="G15" s="101"/>
      <c r="H15" s="99"/>
      <c r="I15" s="102"/>
      <c r="J15" s="101"/>
      <c r="K15" s="101"/>
      <c r="L15" s="103"/>
      <c r="M15" s="98"/>
      <c r="N15" s="99"/>
      <c r="O15" s="100"/>
      <c r="P15" s="101"/>
      <c r="Q15" s="99"/>
      <c r="R15" s="102"/>
      <c r="S15" s="101"/>
      <c r="T15" s="101"/>
      <c r="U15" s="103"/>
      <c r="W15" s="99"/>
      <c r="X15" s="102"/>
      <c r="Y15" s="99"/>
      <c r="Z15" s="102"/>
      <c r="AA15" s="102"/>
      <c r="AB15" s="102"/>
      <c r="AC15" s="102"/>
      <c r="AD15" s="102"/>
      <c r="AF15" s="19">
        <v>104.73</v>
      </c>
      <c r="AG15" s="19">
        <v>0.27000000000001023</v>
      </c>
      <c r="AH15" s="19"/>
      <c r="AI15" s="20">
        <v>103.08</v>
      </c>
      <c r="AJ15" s="20">
        <v>0.26999999999999602</v>
      </c>
      <c r="AK15" s="20"/>
      <c r="AL15" s="19"/>
      <c r="AM15" s="37"/>
    </row>
    <row r="16" spans="1:69" ht="15.5">
      <c r="A16" s="38" t="s">
        <v>322</v>
      </c>
      <c r="B16" s="44">
        <v>20070311</v>
      </c>
      <c r="C16" s="38">
        <v>39158</v>
      </c>
      <c r="D16" s="98"/>
      <c r="E16" s="99"/>
      <c r="F16" s="100"/>
      <c r="G16" s="101"/>
      <c r="H16" s="99"/>
      <c r="I16" s="102"/>
      <c r="J16" s="101"/>
      <c r="K16" s="101"/>
      <c r="L16" s="103"/>
      <c r="M16" s="98"/>
      <c r="N16" s="99"/>
      <c r="O16" s="100"/>
      <c r="P16" s="101"/>
      <c r="Q16" s="99"/>
      <c r="R16" s="102"/>
      <c r="S16" s="101"/>
      <c r="T16" s="101"/>
      <c r="U16" s="103"/>
      <c r="W16" s="99"/>
      <c r="X16" s="102"/>
      <c r="Y16" s="99"/>
      <c r="Z16" s="102"/>
      <c r="AA16" s="102"/>
      <c r="AB16" s="102"/>
      <c r="AC16" s="102"/>
      <c r="AD16" s="102"/>
      <c r="AF16" s="24">
        <v>105.3</v>
      </c>
      <c r="AG16" s="24">
        <v>0.56999999999999318</v>
      </c>
      <c r="AH16" s="24"/>
      <c r="AI16" s="25">
        <v>103.64</v>
      </c>
      <c r="AJ16" s="25">
        <v>0.56000000000000227</v>
      </c>
      <c r="AK16" s="25"/>
      <c r="AL16" s="24"/>
      <c r="AM16" s="36"/>
    </row>
    <row r="17" spans="1:39" ht="15.5">
      <c r="A17" s="39" t="s">
        <v>323</v>
      </c>
      <c r="B17" s="45">
        <v>20070318</v>
      </c>
      <c r="C17" s="39">
        <v>39165</v>
      </c>
      <c r="D17" s="98"/>
      <c r="E17" s="99"/>
      <c r="F17" s="100"/>
      <c r="G17" s="101"/>
      <c r="H17" s="99"/>
      <c r="I17" s="102"/>
      <c r="J17" s="101"/>
      <c r="K17" s="101"/>
      <c r="L17" s="103"/>
      <c r="M17" s="98"/>
      <c r="N17" s="99"/>
      <c r="O17" s="100"/>
      <c r="P17" s="101"/>
      <c r="Q17" s="99"/>
      <c r="R17" s="102"/>
      <c r="S17" s="101"/>
      <c r="T17" s="101"/>
      <c r="U17" s="103"/>
      <c r="W17" s="99"/>
      <c r="X17" s="102"/>
      <c r="Y17" s="99"/>
      <c r="Z17" s="102"/>
      <c r="AA17" s="102"/>
      <c r="AB17" s="102"/>
      <c r="AC17" s="102"/>
      <c r="AD17" s="102"/>
      <c r="AF17" s="19">
        <v>105.28</v>
      </c>
      <c r="AG17" s="19">
        <v>-1.9999999999996021E-2</v>
      </c>
      <c r="AH17" s="19"/>
      <c r="AI17" s="20">
        <v>103.62</v>
      </c>
      <c r="AJ17" s="20">
        <v>-1.9999999999996021E-2</v>
      </c>
      <c r="AK17" s="20"/>
      <c r="AL17" s="19"/>
      <c r="AM17" s="37"/>
    </row>
    <row r="18" spans="1:39" ht="15.5">
      <c r="A18" s="38" t="s">
        <v>324</v>
      </c>
      <c r="B18" s="44">
        <v>20070325</v>
      </c>
      <c r="C18" s="38">
        <v>39172</v>
      </c>
      <c r="D18" s="98"/>
      <c r="E18" s="99"/>
      <c r="F18" s="100"/>
      <c r="G18" s="101"/>
      <c r="H18" s="99"/>
      <c r="I18" s="102"/>
      <c r="J18" s="101"/>
      <c r="K18" s="101"/>
      <c r="L18" s="103"/>
      <c r="M18" s="98"/>
      <c r="N18" s="99"/>
      <c r="O18" s="100"/>
      <c r="P18" s="101"/>
      <c r="Q18" s="99"/>
      <c r="R18" s="102"/>
      <c r="S18" s="101"/>
      <c r="T18" s="101"/>
      <c r="U18" s="103"/>
      <c r="W18" s="99"/>
      <c r="X18" s="102"/>
      <c r="Y18" s="99"/>
      <c r="Z18" s="102"/>
      <c r="AA18" s="102"/>
      <c r="AB18" s="102"/>
      <c r="AC18" s="102"/>
      <c r="AD18" s="102"/>
      <c r="AF18" s="24">
        <v>105.81</v>
      </c>
      <c r="AG18" s="24">
        <v>0.53000000000000114</v>
      </c>
      <c r="AH18" s="24"/>
      <c r="AI18" s="25">
        <v>104.14</v>
      </c>
      <c r="AJ18" s="25">
        <v>0.51999999999999602</v>
      </c>
      <c r="AK18" s="25"/>
      <c r="AL18" s="24"/>
      <c r="AM18" s="36"/>
    </row>
    <row r="19" spans="1:39" ht="15.5">
      <c r="A19" s="39" t="s">
        <v>325</v>
      </c>
      <c r="B19" s="45">
        <v>20070401</v>
      </c>
      <c r="C19" s="39">
        <v>39179</v>
      </c>
      <c r="D19" s="98"/>
      <c r="E19" s="99"/>
      <c r="F19" s="100"/>
      <c r="G19" s="101"/>
      <c r="H19" s="99"/>
      <c r="I19" s="102"/>
      <c r="J19" s="101"/>
      <c r="K19" s="101"/>
      <c r="L19" s="103"/>
      <c r="M19" s="98"/>
      <c r="N19" s="99"/>
      <c r="O19" s="100"/>
      <c r="P19" s="101"/>
      <c r="Q19" s="99"/>
      <c r="R19" s="102"/>
      <c r="S19" s="101"/>
      <c r="T19" s="101"/>
      <c r="U19" s="103"/>
      <c r="W19" s="99"/>
      <c r="X19" s="102"/>
      <c r="Y19" s="99"/>
      <c r="Z19" s="102"/>
      <c r="AA19" s="102"/>
      <c r="AB19" s="102"/>
      <c r="AC19" s="102"/>
      <c r="AD19" s="102"/>
      <c r="AF19" s="19">
        <v>105.92</v>
      </c>
      <c r="AG19" s="19">
        <v>0.10999999999999943</v>
      </c>
      <c r="AH19" s="19"/>
      <c r="AI19" s="20">
        <v>104.25</v>
      </c>
      <c r="AJ19" s="20">
        <v>0.10999999999999943</v>
      </c>
      <c r="AK19" s="20"/>
      <c r="AL19" s="19"/>
      <c r="AM19" s="37"/>
    </row>
    <row r="20" spans="1:39" ht="15.5">
      <c r="A20" s="38" t="s">
        <v>326</v>
      </c>
      <c r="B20" s="44">
        <v>20070408</v>
      </c>
      <c r="C20" s="38">
        <v>39186</v>
      </c>
      <c r="D20" s="98"/>
      <c r="E20" s="99"/>
      <c r="F20" s="100"/>
      <c r="G20" s="101"/>
      <c r="H20" s="99"/>
      <c r="I20" s="102"/>
      <c r="J20" s="101"/>
      <c r="K20" s="101"/>
      <c r="L20" s="103"/>
      <c r="M20" s="98"/>
      <c r="N20" s="99"/>
      <c r="O20" s="100"/>
      <c r="P20" s="101"/>
      <c r="Q20" s="99"/>
      <c r="R20" s="102"/>
      <c r="S20" s="101"/>
      <c r="T20" s="101"/>
      <c r="U20" s="103"/>
      <c r="W20" s="99"/>
      <c r="X20" s="102"/>
      <c r="Y20" s="99"/>
      <c r="Z20" s="102"/>
      <c r="AA20" s="102"/>
      <c r="AB20" s="102"/>
      <c r="AC20" s="102"/>
      <c r="AD20" s="102"/>
      <c r="AF20" s="24">
        <v>106.14</v>
      </c>
      <c r="AG20" s="24">
        <v>0.21999999999999886</v>
      </c>
      <c r="AH20" s="24"/>
      <c r="AI20" s="25">
        <v>104.47</v>
      </c>
      <c r="AJ20" s="25">
        <v>0.21999999999999886</v>
      </c>
      <c r="AK20" s="25"/>
      <c r="AL20" s="24"/>
      <c r="AM20" s="36"/>
    </row>
    <row r="21" spans="1:39" ht="15.5">
      <c r="A21" s="39" t="s">
        <v>327</v>
      </c>
      <c r="B21" s="45">
        <v>20070415</v>
      </c>
      <c r="C21" s="39">
        <v>39193</v>
      </c>
      <c r="D21" s="98"/>
      <c r="E21" s="99"/>
      <c r="F21" s="100"/>
      <c r="G21" s="101"/>
      <c r="H21" s="99"/>
      <c r="I21" s="102"/>
      <c r="J21" s="101"/>
      <c r="K21" s="101"/>
      <c r="L21" s="103"/>
      <c r="M21" s="98"/>
      <c r="N21" s="99"/>
      <c r="O21" s="100"/>
      <c r="P21" s="101"/>
      <c r="Q21" s="99"/>
      <c r="R21" s="102"/>
      <c r="S21" s="101"/>
      <c r="T21" s="101"/>
      <c r="U21" s="103"/>
      <c r="W21" s="99"/>
      <c r="X21" s="102"/>
      <c r="Y21" s="99"/>
      <c r="Z21" s="102"/>
      <c r="AA21" s="102"/>
      <c r="AB21" s="102"/>
      <c r="AC21" s="102"/>
      <c r="AD21" s="102"/>
      <c r="AF21" s="19">
        <v>106.17</v>
      </c>
      <c r="AG21" s="19">
        <v>3.0000000000001137E-2</v>
      </c>
      <c r="AH21" s="19"/>
      <c r="AI21" s="20">
        <v>104.5</v>
      </c>
      <c r="AJ21" s="20">
        <v>3.0000000000001137E-2</v>
      </c>
      <c r="AK21" s="20"/>
      <c r="AL21" s="19"/>
      <c r="AM21" s="37"/>
    </row>
    <row r="22" spans="1:39" ht="15.5">
      <c r="A22" s="38" t="s">
        <v>328</v>
      </c>
      <c r="B22" s="44">
        <v>20070422</v>
      </c>
      <c r="C22" s="38">
        <v>39200</v>
      </c>
      <c r="D22" s="98"/>
      <c r="E22" s="99"/>
      <c r="F22" s="100"/>
      <c r="G22" s="101"/>
      <c r="H22" s="99"/>
      <c r="I22" s="102"/>
      <c r="J22" s="101"/>
      <c r="K22" s="101"/>
      <c r="L22" s="103"/>
      <c r="M22" s="98"/>
      <c r="N22" s="99"/>
      <c r="O22" s="100"/>
      <c r="P22" s="101"/>
      <c r="Q22" s="99"/>
      <c r="R22" s="102"/>
      <c r="S22" s="101"/>
      <c r="T22" s="101"/>
      <c r="U22" s="103"/>
      <c r="W22" s="99"/>
      <c r="X22" s="102"/>
      <c r="Y22" s="99"/>
      <c r="Z22" s="102"/>
      <c r="AA22" s="102"/>
      <c r="AB22" s="102"/>
      <c r="AC22" s="102"/>
      <c r="AD22" s="102"/>
      <c r="AF22" s="24">
        <v>106.77</v>
      </c>
      <c r="AG22" s="24">
        <v>0.59999999999999432</v>
      </c>
      <c r="AH22" s="24"/>
      <c r="AI22" s="25">
        <v>105.09</v>
      </c>
      <c r="AJ22" s="25">
        <v>0.59000000000000341</v>
      </c>
      <c r="AK22" s="25"/>
      <c r="AL22" s="24"/>
      <c r="AM22" s="36"/>
    </row>
    <row r="23" spans="1:39" ht="15.5">
      <c r="A23" s="39" t="s">
        <v>329</v>
      </c>
      <c r="B23" s="45">
        <v>20070429</v>
      </c>
      <c r="C23" s="39">
        <v>39207</v>
      </c>
      <c r="D23" s="98"/>
      <c r="E23" s="99"/>
      <c r="F23" s="100"/>
      <c r="G23" s="101"/>
      <c r="H23" s="99"/>
      <c r="I23" s="102"/>
      <c r="J23" s="101"/>
      <c r="K23" s="101"/>
      <c r="L23" s="103"/>
      <c r="M23" s="98"/>
      <c r="N23" s="99"/>
      <c r="O23" s="100"/>
      <c r="P23" s="101"/>
      <c r="Q23" s="99"/>
      <c r="R23" s="102"/>
      <c r="S23" s="101"/>
      <c r="T23" s="101"/>
      <c r="U23" s="103"/>
      <c r="W23" s="99"/>
      <c r="X23" s="102"/>
      <c r="Y23" s="99"/>
      <c r="Z23" s="102"/>
      <c r="AA23" s="102"/>
      <c r="AB23" s="102"/>
      <c r="AC23" s="102"/>
      <c r="AD23" s="102"/>
      <c r="AF23" s="19">
        <v>107.02</v>
      </c>
      <c r="AG23" s="19">
        <v>0.25</v>
      </c>
      <c r="AH23" s="19"/>
      <c r="AI23" s="20">
        <v>105.33</v>
      </c>
      <c r="AJ23" s="20">
        <v>0.23999999999999488</v>
      </c>
      <c r="AK23" s="20"/>
      <c r="AL23" s="19"/>
      <c r="AM23" s="37"/>
    </row>
    <row r="24" spans="1:39" ht="15.5">
      <c r="A24" s="38" t="s">
        <v>330</v>
      </c>
      <c r="B24" s="44">
        <v>20070506</v>
      </c>
      <c r="C24" s="38">
        <v>39214</v>
      </c>
      <c r="D24" s="98"/>
      <c r="E24" s="99"/>
      <c r="F24" s="100"/>
      <c r="G24" s="101"/>
      <c r="H24" s="99"/>
      <c r="I24" s="102"/>
      <c r="J24" s="101"/>
      <c r="K24" s="101"/>
      <c r="L24" s="103"/>
      <c r="M24" s="98"/>
      <c r="N24" s="99"/>
      <c r="O24" s="100"/>
      <c r="P24" s="101"/>
      <c r="Q24" s="99"/>
      <c r="R24" s="102"/>
      <c r="S24" s="101"/>
      <c r="T24" s="101"/>
      <c r="U24" s="103"/>
      <c r="W24" s="99"/>
      <c r="X24" s="102"/>
      <c r="Y24" s="99"/>
      <c r="Z24" s="102"/>
      <c r="AA24" s="102"/>
      <c r="AB24" s="102"/>
      <c r="AC24" s="102"/>
      <c r="AD24" s="102"/>
      <c r="AF24" s="24">
        <v>107.45</v>
      </c>
      <c r="AG24" s="24">
        <v>0.43000000000000682</v>
      </c>
      <c r="AH24" s="24"/>
      <c r="AI24" s="25">
        <v>105.76</v>
      </c>
      <c r="AJ24" s="25">
        <v>0.43000000000000682</v>
      </c>
      <c r="AK24" s="25"/>
      <c r="AL24" s="24"/>
      <c r="AM24" s="36"/>
    </row>
    <row r="25" spans="1:39" ht="15.5">
      <c r="A25" s="39" t="s">
        <v>331</v>
      </c>
      <c r="B25" s="45">
        <v>20070513</v>
      </c>
      <c r="C25" s="39">
        <v>39221</v>
      </c>
      <c r="D25" s="98"/>
      <c r="E25" s="99"/>
      <c r="F25" s="100"/>
      <c r="G25" s="101"/>
      <c r="H25" s="99"/>
      <c r="I25" s="102"/>
      <c r="J25" s="101"/>
      <c r="K25" s="101"/>
      <c r="L25" s="103"/>
      <c r="M25" s="98"/>
      <c r="N25" s="99"/>
      <c r="O25" s="100"/>
      <c r="P25" s="101"/>
      <c r="Q25" s="99"/>
      <c r="R25" s="102"/>
      <c r="S25" s="101"/>
      <c r="T25" s="101"/>
      <c r="U25" s="103"/>
      <c r="W25" s="99"/>
      <c r="X25" s="102"/>
      <c r="Y25" s="99"/>
      <c r="Z25" s="102"/>
      <c r="AA25" s="102"/>
      <c r="AB25" s="102"/>
      <c r="AC25" s="102"/>
      <c r="AD25" s="102"/>
      <c r="AF25" s="19">
        <v>107.71</v>
      </c>
      <c r="AG25" s="19">
        <v>0.25999999999999091</v>
      </c>
      <c r="AH25" s="19"/>
      <c r="AI25" s="20">
        <v>106.01</v>
      </c>
      <c r="AJ25" s="20">
        <v>0.25</v>
      </c>
      <c r="AK25" s="20"/>
      <c r="AL25" s="19"/>
      <c r="AM25" s="37"/>
    </row>
    <row r="26" spans="1:39" ht="15.5">
      <c r="A26" s="38" t="s">
        <v>332</v>
      </c>
      <c r="B26" s="44">
        <v>20070520</v>
      </c>
      <c r="C26" s="38">
        <v>39228</v>
      </c>
      <c r="D26" s="98"/>
      <c r="E26" s="99"/>
      <c r="F26" s="100"/>
      <c r="G26" s="101"/>
      <c r="H26" s="99"/>
      <c r="I26" s="102"/>
      <c r="J26" s="101"/>
      <c r="K26" s="101"/>
      <c r="L26" s="103"/>
      <c r="M26" s="98"/>
      <c r="N26" s="99"/>
      <c r="O26" s="100"/>
      <c r="P26" s="101"/>
      <c r="Q26" s="99"/>
      <c r="R26" s="102"/>
      <c r="S26" s="101"/>
      <c r="T26" s="101"/>
      <c r="U26" s="103"/>
      <c r="W26" s="99"/>
      <c r="X26" s="102"/>
      <c r="Y26" s="99"/>
      <c r="Z26" s="102"/>
      <c r="AA26" s="102"/>
      <c r="AB26" s="102"/>
      <c r="AC26" s="102"/>
      <c r="AD26" s="102"/>
      <c r="AF26" s="24">
        <v>108.44</v>
      </c>
      <c r="AG26" s="24">
        <v>0.73000000000000398</v>
      </c>
      <c r="AH26" s="24"/>
      <c r="AI26" s="25">
        <v>106.73</v>
      </c>
      <c r="AJ26" s="25">
        <v>0.71999999999999886</v>
      </c>
      <c r="AK26" s="25"/>
      <c r="AL26" s="24"/>
      <c r="AM26" s="36"/>
    </row>
    <row r="27" spans="1:39" ht="15.5">
      <c r="A27" s="39" t="s">
        <v>333</v>
      </c>
      <c r="B27" s="45">
        <v>20070527</v>
      </c>
      <c r="C27" s="39">
        <v>39235</v>
      </c>
      <c r="D27" s="98"/>
      <c r="E27" s="99"/>
      <c r="F27" s="100"/>
      <c r="G27" s="101"/>
      <c r="H27" s="99"/>
      <c r="I27" s="102"/>
      <c r="J27" s="101"/>
      <c r="K27" s="101"/>
      <c r="L27" s="103"/>
      <c r="M27" s="98"/>
      <c r="N27" s="99"/>
      <c r="O27" s="100"/>
      <c r="P27" s="101"/>
      <c r="Q27" s="99"/>
      <c r="R27" s="102"/>
      <c r="S27" s="101"/>
      <c r="T27" s="101"/>
      <c r="U27" s="103"/>
      <c r="W27" s="99"/>
      <c r="X27" s="102"/>
      <c r="Y27" s="99"/>
      <c r="Z27" s="102"/>
      <c r="AA27" s="102"/>
      <c r="AB27" s="102"/>
      <c r="AC27" s="102"/>
      <c r="AD27" s="102"/>
      <c r="AF27" s="19">
        <v>108.93</v>
      </c>
      <c r="AG27" s="19">
        <v>0.49000000000000909</v>
      </c>
      <c r="AH27" s="19"/>
      <c r="AI27" s="20">
        <v>107.21</v>
      </c>
      <c r="AJ27" s="20">
        <v>0.47999999999998977</v>
      </c>
      <c r="AK27" s="20"/>
      <c r="AL27" s="19"/>
      <c r="AM27" s="37"/>
    </row>
    <row r="28" spans="1:39" ht="15.5">
      <c r="A28" s="38" t="s">
        <v>334</v>
      </c>
      <c r="B28" s="44">
        <v>20070603</v>
      </c>
      <c r="C28" s="38">
        <v>39242</v>
      </c>
      <c r="D28" s="98"/>
      <c r="E28" s="99"/>
      <c r="F28" s="100"/>
      <c r="G28" s="101"/>
      <c r="H28" s="99"/>
      <c r="I28" s="102"/>
      <c r="J28" s="101"/>
      <c r="K28" s="101"/>
      <c r="L28" s="103"/>
      <c r="M28" s="98"/>
      <c r="N28" s="99"/>
      <c r="O28" s="100"/>
      <c r="P28" s="101"/>
      <c r="Q28" s="99"/>
      <c r="R28" s="102"/>
      <c r="S28" s="101"/>
      <c r="T28" s="101"/>
      <c r="U28" s="103"/>
      <c r="W28" s="99"/>
      <c r="X28" s="102"/>
      <c r="Y28" s="99"/>
      <c r="Z28" s="102"/>
      <c r="AA28" s="102"/>
      <c r="AB28" s="102"/>
      <c r="AC28" s="102"/>
      <c r="AD28" s="102"/>
      <c r="AF28" s="24">
        <v>109.2</v>
      </c>
      <c r="AG28" s="24">
        <v>0.26999999999999602</v>
      </c>
      <c r="AH28" s="24"/>
      <c r="AI28" s="25">
        <v>107.48</v>
      </c>
      <c r="AJ28" s="25">
        <v>0.27000000000001023</v>
      </c>
      <c r="AK28" s="25"/>
      <c r="AL28" s="24"/>
      <c r="AM28" s="36"/>
    </row>
    <row r="29" spans="1:39" ht="15.5">
      <c r="A29" s="39" t="s">
        <v>335</v>
      </c>
      <c r="B29" s="45">
        <v>20070610</v>
      </c>
      <c r="C29" s="39">
        <v>39249</v>
      </c>
      <c r="D29" s="98"/>
      <c r="E29" s="99"/>
      <c r="F29" s="100"/>
      <c r="G29" s="101"/>
      <c r="H29" s="99"/>
      <c r="I29" s="102"/>
      <c r="J29" s="101"/>
      <c r="K29" s="101"/>
      <c r="L29" s="103"/>
      <c r="M29" s="98"/>
      <c r="N29" s="99"/>
      <c r="O29" s="100"/>
      <c r="P29" s="101"/>
      <c r="Q29" s="99"/>
      <c r="R29" s="102"/>
      <c r="S29" s="101"/>
      <c r="T29" s="101"/>
      <c r="U29" s="103"/>
      <c r="W29" s="99"/>
      <c r="X29" s="102"/>
      <c r="Y29" s="99"/>
      <c r="Z29" s="102"/>
      <c r="AA29" s="102"/>
      <c r="AB29" s="102"/>
      <c r="AC29" s="102"/>
      <c r="AD29" s="102"/>
      <c r="AF29" s="19">
        <v>109.42</v>
      </c>
      <c r="AG29" s="19">
        <v>0.21999999999999886</v>
      </c>
      <c r="AH29" s="19"/>
      <c r="AI29" s="20">
        <v>107.7</v>
      </c>
      <c r="AJ29" s="20">
        <v>0.21999999999999886</v>
      </c>
      <c r="AK29" s="20"/>
      <c r="AL29" s="19"/>
      <c r="AM29" s="37"/>
    </row>
    <row r="30" spans="1:39" ht="15.5">
      <c r="A30" s="38" t="s">
        <v>336</v>
      </c>
      <c r="B30" s="44">
        <v>20070617</v>
      </c>
      <c r="C30" s="38">
        <v>39256</v>
      </c>
      <c r="D30" s="98"/>
      <c r="E30" s="99"/>
      <c r="F30" s="100"/>
      <c r="G30" s="101"/>
      <c r="H30" s="99"/>
      <c r="I30" s="102"/>
      <c r="J30" s="101"/>
      <c r="K30" s="101"/>
      <c r="L30" s="103"/>
      <c r="M30" s="98"/>
      <c r="N30" s="99"/>
      <c r="O30" s="100"/>
      <c r="P30" s="101"/>
      <c r="Q30" s="99"/>
      <c r="R30" s="102"/>
      <c r="S30" s="101"/>
      <c r="T30" s="101"/>
      <c r="U30" s="103"/>
      <c r="W30" s="99"/>
      <c r="X30" s="102"/>
      <c r="Y30" s="99"/>
      <c r="Z30" s="102"/>
      <c r="AA30" s="102"/>
      <c r="AB30" s="102"/>
      <c r="AC30" s="102"/>
      <c r="AD30" s="102"/>
      <c r="AF30" s="24">
        <v>109.86</v>
      </c>
      <c r="AG30" s="24">
        <v>0.43999999999999773</v>
      </c>
      <c r="AH30" s="24"/>
      <c r="AI30" s="25">
        <v>108.13</v>
      </c>
      <c r="AJ30" s="25">
        <v>0.42999999999999261</v>
      </c>
      <c r="AK30" s="25"/>
      <c r="AL30" s="24"/>
      <c r="AM30" s="36"/>
    </row>
    <row r="31" spans="1:39" ht="15.5">
      <c r="A31" s="39" t="s">
        <v>337</v>
      </c>
      <c r="B31" s="45">
        <v>20070624</v>
      </c>
      <c r="C31" s="39">
        <v>39263</v>
      </c>
      <c r="D31" s="98"/>
      <c r="E31" s="99"/>
      <c r="F31" s="100"/>
      <c r="G31" s="101"/>
      <c r="H31" s="99"/>
      <c r="I31" s="102"/>
      <c r="J31" s="101"/>
      <c r="K31" s="101"/>
      <c r="L31" s="103"/>
      <c r="M31" s="98"/>
      <c r="N31" s="99"/>
      <c r="O31" s="100"/>
      <c r="P31" s="101"/>
      <c r="Q31" s="99"/>
      <c r="R31" s="102"/>
      <c r="S31" s="101"/>
      <c r="T31" s="101"/>
      <c r="U31" s="103"/>
      <c r="W31" s="99"/>
      <c r="X31" s="102"/>
      <c r="Y31" s="99"/>
      <c r="Z31" s="102"/>
      <c r="AA31" s="102"/>
      <c r="AB31" s="102"/>
      <c r="AC31" s="102"/>
      <c r="AD31" s="102"/>
      <c r="AF31" s="19">
        <v>109.71</v>
      </c>
      <c r="AG31" s="19">
        <v>-0.15000000000000568</v>
      </c>
      <c r="AH31" s="19"/>
      <c r="AI31" s="20">
        <v>107.98</v>
      </c>
      <c r="AJ31" s="20">
        <v>-0.14999999999999147</v>
      </c>
      <c r="AK31" s="20"/>
      <c r="AL31" s="19"/>
      <c r="AM31" s="37"/>
    </row>
    <row r="32" spans="1:39" ht="15.5">
      <c r="A32" s="38" t="s">
        <v>338</v>
      </c>
      <c r="B32" s="44">
        <v>20070701</v>
      </c>
      <c r="C32" s="38">
        <v>39270</v>
      </c>
      <c r="D32" s="98"/>
      <c r="E32" s="99"/>
      <c r="F32" s="100"/>
      <c r="G32" s="101"/>
      <c r="H32" s="99"/>
      <c r="I32" s="102"/>
      <c r="J32" s="101"/>
      <c r="K32" s="101"/>
      <c r="L32" s="103"/>
      <c r="M32" s="98"/>
      <c r="N32" s="99"/>
      <c r="O32" s="100"/>
      <c r="P32" s="101"/>
      <c r="Q32" s="99"/>
      <c r="R32" s="102"/>
      <c r="S32" s="101"/>
      <c r="T32" s="101"/>
      <c r="U32" s="103"/>
      <c r="W32" s="99"/>
      <c r="X32" s="102"/>
      <c r="Y32" s="99"/>
      <c r="Z32" s="102"/>
      <c r="AA32" s="102"/>
      <c r="AB32" s="102"/>
      <c r="AC32" s="102"/>
      <c r="AD32" s="102"/>
      <c r="AF32" s="24">
        <v>109.97</v>
      </c>
      <c r="AG32" s="24">
        <v>0.26000000000000512</v>
      </c>
      <c r="AH32" s="24"/>
      <c r="AI32" s="25">
        <v>108.24</v>
      </c>
      <c r="AJ32" s="25">
        <v>0.25999999999999091</v>
      </c>
      <c r="AK32" s="25"/>
      <c r="AL32" s="24"/>
      <c r="AM32" s="36"/>
    </row>
    <row r="33" spans="1:39" ht="15.5">
      <c r="A33" s="39" t="s">
        <v>339</v>
      </c>
      <c r="B33" s="45">
        <v>20070708</v>
      </c>
      <c r="C33" s="39">
        <v>39277</v>
      </c>
      <c r="D33" s="98"/>
      <c r="E33" s="99"/>
      <c r="F33" s="100"/>
      <c r="G33" s="101"/>
      <c r="H33" s="99"/>
      <c r="I33" s="102"/>
      <c r="J33" s="101"/>
      <c r="K33" s="101"/>
      <c r="L33" s="103"/>
      <c r="M33" s="98"/>
      <c r="N33" s="99"/>
      <c r="O33" s="100"/>
      <c r="P33" s="101"/>
      <c r="Q33" s="99"/>
      <c r="R33" s="102"/>
      <c r="S33" s="101"/>
      <c r="T33" s="101"/>
      <c r="U33" s="103"/>
      <c r="W33" s="99"/>
      <c r="X33" s="102"/>
      <c r="Y33" s="99"/>
      <c r="Z33" s="102"/>
      <c r="AA33" s="102"/>
      <c r="AB33" s="102"/>
      <c r="AC33" s="102"/>
      <c r="AD33" s="102"/>
      <c r="AF33" s="19">
        <v>109.99</v>
      </c>
      <c r="AG33" s="19">
        <v>1.9999999999996021E-2</v>
      </c>
      <c r="AH33" s="19"/>
      <c r="AI33" s="20">
        <v>108.26</v>
      </c>
      <c r="AJ33" s="20">
        <v>2.0000000000010232E-2</v>
      </c>
      <c r="AK33" s="20"/>
      <c r="AL33" s="19"/>
      <c r="AM33" s="37"/>
    </row>
    <row r="34" spans="1:39" ht="15.5">
      <c r="A34" s="38" t="s">
        <v>340</v>
      </c>
      <c r="B34" s="44">
        <v>20070715</v>
      </c>
      <c r="C34" s="38">
        <v>39284</v>
      </c>
      <c r="D34" s="98"/>
      <c r="E34" s="99"/>
      <c r="F34" s="100"/>
      <c r="G34" s="101"/>
      <c r="H34" s="99"/>
      <c r="I34" s="102"/>
      <c r="J34" s="101"/>
      <c r="K34" s="101"/>
      <c r="L34" s="103"/>
      <c r="M34" s="98"/>
      <c r="N34" s="99"/>
      <c r="O34" s="100"/>
      <c r="P34" s="101"/>
      <c r="Q34" s="99"/>
      <c r="R34" s="102"/>
      <c r="S34" s="101"/>
      <c r="T34" s="101"/>
      <c r="U34" s="103"/>
      <c r="W34" s="99"/>
      <c r="X34" s="102"/>
      <c r="Y34" s="99"/>
      <c r="Z34" s="102"/>
      <c r="AA34" s="102"/>
      <c r="AB34" s="102"/>
      <c r="AC34" s="102"/>
      <c r="AD34" s="102"/>
      <c r="AF34" s="24">
        <v>109.98</v>
      </c>
      <c r="AG34" s="24">
        <v>-9.9999999999909051E-3</v>
      </c>
      <c r="AH34" s="24"/>
      <c r="AI34" s="25">
        <v>108.25</v>
      </c>
      <c r="AJ34" s="25">
        <v>-1.0000000000005116E-2</v>
      </c>
      <c r="AK34" s="25"/>
      <c r="AL34" s="24"/>
      <c r="AM34" s="36"/>
    </row>
    <row r="35" spans="1:39" ht="15.5">
      <c r="A35" s="39" t="s">
        <v>341</v>
      </c>
      <c r="B35" s="45">
        <v>20070722</v>
      </c>
      <c r="C35" s="39">
        <v>39291</v>
      </c>
      <c r="D35" s="98"/>
      <c r="E35" s="99"/>
      <c r="F35" s="100"/>
      <c r="G35" s="101"/>
      <c r="H35" s="99"/>
      <c r="I35" s="102"/>
      <c r="J35" s="101"/>
      <c r="K35" s="101"/>
      <c r="L35" s="103"/>
      <c r="M35" s="98"/>
      <c r="N35" s="99"/>
      <c r="O35" s="100"/>
      <c r="P35" s="101"/>
      <c r="Q35" s="99"/>
      <c r="R35" s="102"/>
      <c r="S35" s="101"/>
      <c r="T35" s="101"/>
      <c r="U35" s="103"/>
      <c r="W35" s="99"/>
      <c r="X35" s="102"/>
      <c r="Y35" s="99"/>
      <c r="Z35" s="102"/>
      <c r="AA35" s="102"/>
      <c r="AB35" s="102"/>
      <c r="AC35" s="102"/>
      <c r="AD35" s="102"/>
      <c r="AF35" s="19">
        <v>109.85</v>
      </c>
      <c r="AG35" s="19">
        <v>-0.13000000000000966</v>
      </c>
      <c r="AH35" s="19"/>
      <c r="AI35" s="20">
        <v>108.12</v>
      </c>
      <c r="AJ35" s="20">
        <v>-0.12999999999999545</v>
      </c>
      <c r="AK35" s="20"/>
      <c r="AL35" s="19"/>
      <c r="AM35" s="37"/>
    </row>
    <row r="36" spans="1:39" ht="15.5">
      <c r="A36" s="38" t="s">
        <v>342</v>
      </c>
      <c r="B36" s="44">
        <v>20070729</v>
      </c>
      <c r="C36" s="38">
        <v>39298</v>
      </c>
      <c r="D36" s="98"/>
      <c r="E36" s="99"/>
      <c r="F36" s="100"/>
      <c r="G36" s="101"/>
      <c r="H36" s="99"/>
      <c r="I36" s="102"/>
      <c r="J36" s="101"/>
      <c r="K36" s="101"/>
      <c r="L36" s="103"/>
      <c r="M36" s="98"/>
      <c r="N36" s="99"/>
      <c r="O36" s="100"/>
      <c r="P36" s="101"/>
      <c r="Q36" s="99"/>
      <c r="R36" s="102"/>
      <c r="S36" s="101"/>
      <c r="T36" s="101"/>
      <c r="U36" s="103"/>
      <c r="W36" s="99"/>
      <c r="X36" s="102"/>
      <c r="Y36" s="99"/>
      <c r="Z36" s="102"/>
      <c r="AA36" s="102"/>
      <c r="AB36" s="102"/>
      <c r="AC36" s="102"/>
      <c r="AD36" s="102"/>
      <c r="AF36" s="24">
        <v>109.99</v>
      </c>
      <c r="AG36" s="24">
        <v>0.14000000000000057</v>
      </c>
      <c r="AH36" s="24"/>
      <c r="AI36" s="25">
        <v>108.26</v>
      </c>
      <c r="AJ36" s="25">
        <v>0.14000000000000057</v>
      </c>
      <c r="AK36" s="25"/>
      <c r="AL36" s="24"/>
      <c r="AM36" s="36"/>
    </row>
    <row r="37" spans="1:39" ht="15.5">
      <c r="A37" s="39" t="s">
        <v>343</v>
      </c>
      <c r="B37" s="45">
        <v>20070805</v>
      </c>
      <c r="C37" s="39">
        <v>39305</v>
      </c>
      <c r="D37" s="98"/>
      <c r="E37" s="99"/>
      <c r="F37" s="100"/>
      <c r="G37" s="101"/>
      <c r="H37" s="99"/>
      <c r="I37" s="102"/>
      <c r="J37" s="101"/>
      <c r="K37" s="101"/>
      <c r="L37" s="103"/>
      <c r="M37" s="98"/>
      <c r="N37" s="99"/>
      <c r="O37" s="100"/>
      <c r="P37" s="101"/>
      <c r="Q37" s="99"/>
      <c r="R37" s="102"/>
      <c r="S37" s="101"/>
      <c r="T37" s="101"/>
      <c r="U37" s="103"/>
      <c r="W37" s="99"/>
      <c r="X37" s="102"/>
      <c r="Y37" s="99"/>
      <c r="Z37" s="102"/>
      <c r="AA37" s="102"/>
      <c r="AB37" s="102"/>
      <c r="AC37" s="102"/>
      <c r="AD37" s="102"/>
      <c r="AF37" s="19">
        <v>109.94</v>
      </c>
      <c r="AG37" s="19">
        <v>-4.9999999999997158E-2</v>
      </c>
      <c r="AH37" s="19"/>
      <c r="AI37" s="20">
        <v>108.21</v>
      </c>
      <c r="AJ37" s="20">
        <v>-5.0000000000011369E-2</v>
      </c>
      <c r="AK37" s="20"/>
      <c r="AL37" s="19"/>
      <c r="AM37" s="37"/>
    </row>
    <row r="38" spans="1:39" ht="15.5">
      <c r="A38" s="38" t="s">
        <v>344</v>
      </c>
      <c r="B38" s="44">
        <v>20070812</v>
      </c>
      <c r="C38" s="38">
        <v>39312</v>
      </c>
      <c r="D38" s="98"/>
      <c r="E38" s="99"/>
      <c r="F38" s="100"/>
      <c r="G38" s="101"/>
      <c r="H38" s="99"/>
      <c r="I38" s="102"/>
      <c r="J38" s="101"/>
      <c r="K38" s="101"/>
      <c r="L38" s="103"/>
      <c r="M38" s="98"/>
      <c r="N38" s="99"/>
      <c r="O38" s="100"/>
      <c r="P38" s="101"/>
      <c r="Q38" s="99"/>
      <c r="R38" s="102"/>
      <c r="S38" s="101"/>
      <c r="T38" s="101"/>
      <c r="U38" s="103"/>
      <c r="W38" s="99"/>
      <c r="X38" s="102"/>
      <c r="Y38" s="99"/>
      <c r="Z38" s="102"/>
      <c r="AA38" s="102"/>
      <c r="AB38" s="102"/>
      <c r="AC38" s="102"/>
      <c r="AD38" s="102"/>
      <c r="AF38" s="24">
        <v>109.76</v>
      </c>
      <c r="AG38" s="24">
        <v>-0.17999999999999261</v>
      </c>
      <c r="AH38" s="24"/>
      <c r="AI38" s="25">
        <v>108.03</v>
      </c>
      <c r="AJ38" s="25">
        <v>-0.17999999999999261</v>
      </c>
      <c r="AK38" s="25"/>
      <c r="AL38" s="24"/>
      <c r="AM38" s="36"/>
    </row>
    <row r="39" spans="1:39" ht="15.5">
      <c r="A39" s="39" t="s">
        <v>345</v>
      </c>
      <c r="B39" s="45">
        <v>20070819</v>
      </c>
      <c r="C39" s="39">
        <v>39319</v>
      </c>
      <c r="D39" s="98"/>
      <c r="E39" s="99"/>
      <c r="F39" s="100"/>
      <c r="G39" s="101"/>
      <c r="H39" s="99"/>
      <c r="I39" s="102"/>
      <c r="J39" s="101"/>
      <c r="K39" s="101"/>
      <c r="L39" s="103"/>
      <c r="M39" s="98"/>
      <c r="N39" s="99"/>
      <c r="O39" s="100"/>
      <c r="P39" s="101"/>
      <c r="Q39" s="99"/>
      <c r="R39" s="102"/>
      <c r="S39" s="101"/>
      <c r="T39" s="101"/>
      <c r="U39" s="103"/>
      <c r="W39" s="99"/>
      <c r="X39" s="102"/>
      <c r="Y39" s="99"/>
      <c r="Z39" s="102"/>
      <c r="AA39" s="102"/>
      <c r="AB39" s="102"/>
      <c r="AC39" s="102"/>
      <c r="AD39" s="102"/>
      <c r="AF39" s="19">
        <v>109.14</v>
      </c>
      <c r="AG39" s="19">
        <v>-0.62000000000000455</v>
      </c>
      <c r="AH39" s="19"/>
      <c r="AI39" s="20">
        <v>107.42</v>
      </c>
      <c r="AJ39" s="20">
        <v>-0.60999999999999943</v>
      </c>
      <c r="AK39" s="20"/>
      <c r="AL39" s="19"/>
      <c r="AM39" s="37"/>
    </row>
    <row r="40" spans="1:39" ht="15.5">
      <c r="A40" s="38" t="s">
        <v>346</v>
      </c>
      <c r="B40" s="44">
        <v>20070826</v>
      </c>
      <c r="C40" s="38">
        <v>39326</v>
      </c>
      <c r="D40" s="98"/>
      <c r="E40" s="99"/>
      <c r="F40" s="100"/>
      <c r="G40" s="101"/>
      <c r="H40" s="99"/>
      <c r="I40" s="102"/>
      <c r="J40" s="101"/>
      <c r="K40" s="101"/>
      <c r="L40" s="103"/>
      <c r="M40" s="98"/>
      <c r="N40" s="99"/>
      <c r="O40" s="100"/>
      <c r="P40" s="101"/>
      <c r="Q40" s="99"/>
      <c r="R40" s="102"/>
      <c r="S40" s="101"/>
      <c r="T40" s="101"/>
      <c r="U40" s="103"/>
      <c r="W40" s="99"/>
      <c r="X40" s="102"/>
      <c r="Y40" s="99"/>
      <c r="Z40" s="102"/>
      <c r="AA40" s="102"/>
      <c r="AB40" s="102"/>
      <c r="AC40" s="102"/>
      <c r="AD40" s="102"/>
      <c r="AF40" s="24">
        <v>108.62</v>
      </c>
      <c r="AG40" s="24">
        <v>-0.51999999999999602</v>
      </c>
      <c r="AH40" s="24"/>
      <c r="AI40" s="25">
        <v>106.91</v>
      </c>
      <c r="AJ40" s="25">
        <v>-0.51000000000000512</v>
      </c>
      <c r="AK40" s="25"/>
      <c r="AL40" s="24"/>
      <c r="AM40" s="36"/>
    </row>
    <row r="41" spans="1:39" ht="15.5">
      <c r="A41" s="39" t="s">
        <v>347</v>
      </c>
      <c r="B41" s="45">
        <v>20070902</v>
      </c>
      <c r="C41" s="39">
        <v>39333</v>
      </c>
      <c r="D41" s="98"/>
      <c r="E41" s="99"/>
      <c r="F41" s="100"/>
      <c r="G41" s="101"/>
      <c r="H41" s="99"/>
      <c r="I41" s="102"/>
      <c r="J41" s="101"/>
      <c r="K41" s="101"/>
      <c r="L41" s="103"/>
      <c r="M41" s="98"/>
      <c r="N41" s="99"/>
      <c r="O41" s="100"/>
      <c r="P41" s="101"/>
      <c r="Q41" s="99"/>
      <c r="R41" s="102"/>
      <c r="S41" s="101"/>
      <c r="T41" s="101"/>
      <c r="U41" s="103"/>
      <c r="W41" s="99"/>
      <c r="X41" s="102"/>
      <c r="Y41" s="99"/>
      <c r="Z41" s="102"/>
      <c r="AA41" s="102"/>
      <c r="AB41" s="102"/>
      <c r="AC41" s="102"/>
      <c r="AD41" s="102"/>
      <c r="AF41" s="19">
        <v>108.52</v>
      </c>
      <c r="AG41" s="19">
        <v>-0.10000000000000853</v>
      </c>
      <c r="AH41" s="19"/>
      <c r="AI41" s="20">
        <v>106.81</v>
      </c>
      <c r="AJ41" s="20">
        <v>-9.9999999999994316E-2</v>
      </c>
      <c r="AK41" s="20"/>
      <c r="AL41" s="19"/>
      <c r="AM41" s="37"/>
    </row>
    <row r="42" spans="1:39" ht="15.5">
      <c r="A42" s="38" t="s">
        <v>348</v>
      </c>
      <c r="B42" s="44">
        <v>20070909</v>
      </c>
      <c r="C42" s="38">
        <v>39340</v>
      </c>
      <c r="D42" s="98"/>
      <c r="E42" s="99"/>
      <c r="F42" s="100"/>
      <c r="G42" s="101"/>
      <c r="H42" s="99"/>
      <c r="I42" s="102"/>
      <c r="J42" s="101"/>
      <c r="K42" s="101"/>
      <c r="L42" s="103"/>
      <c r="M42" s="98"/>
      <c r="N42" s="99"/>
      <c r="O42" s="100"/>
      <c r="P42" s="101"/>
      <c r="Q42" s="99"/>
      <c r="R42" s="102"/>
      <c r="S42" s="101"/>
      <c r="T42" s="101"/>
      <c r="U42" s="103"/>
      <c r="W42" s="99"/>
      <c r="X42" s="102"/>
      <c r="Y42" s="99"/>
      <c r="Z42" s="102"/>
      <c r="AA42" s="102"/>
      <c r="AB42" s="102"/>
      <c r="AC42" s="102"/>
      <c r="AD42" s="102"/>
      <c r="AF42" s="24">
        <v>108.54</v>
      </c>
      <c r="AG42" s="24">
        <v>2.0000000000010232E-2</v>
      </c>
      <c r="AH42" s="24"/>
      <c r="AI42" s="25">
        <v>106.83</v>
      </c>
      <c r="AJ42" s="25">
        <v>1.9999999999996021E-2</v>
      </c>
      <c r="AK42" s="25"/>
      <c r="AL42" s="24"/>
      <c r="AM42" s="36"/>
    </row>
    <row r="43" spans="1:39" ht="15.5">
      <c r="A43" s="39" t="s">
        <v>349</v>
      </c>
      <c r="B43" s="45">
        <v>20070916</v>
      </c>
      <c r="C43" s="39">
        <v>39347</v>
      </c>
      <c r="D43" s="98"/>
      <c r="E43" s="99"/>
      <c r="F43" s="100"/>
      <c r="G43" s="101"/>
      <c r="H43" s="99"/>
      <c r="I43" s="102"/>
      <c r="J43" s="101"/>
      <c r="K43" s="101"/>
      <c r="L43" s="103"/>
      <c r="M43" s="98"/>
      <c r="N43" s="99"/>
      <c r="O43" s="100"/>
      <c r="P43" s="101"/>
      <c r="Q43" s="99"/>
      <c r="R43" s="102"/>
      <c r="S43" s="101"/>
      <c r="T43" s="101"/>
      <c r="U43" s="103"/>
      <c r="W43" s="99"/>
      <c r="X43" s="102"/>
      <c r="Y43" s="99"/>
      <c r="Z43" s="102"/>
      <c r="AA43" s="102"/>
      <c r="AB43" s="102"/>
      <c r="AC43" s="102"/>
      <c r="AD43" s="102"/>
      <c r="AF43" s="19">
        <v>108.46</v>
      </c>
      <c r="AG43" s="19">
        <v>-8.0000000000012506E-2</v>
      </c>
      <c r="AH43" s="19"/>
      <c r="AI43" s="20">
        <v>106.75</v>
      </c>
      <c r="AJ43" s="20">
        <v>-7.9999999999998295E-2</v>
      </c>
      <c r="AK43" s="20"/>
      <c r="AL43" s="19"/>
      <c r="AM43" s="37"/>
    </row>
    <row r="44" spans="1:39" ht="15.5">
      <c r="A44" s="38" t="s">
        <v>350</v>
      </c>
      <c r="B44" s="44">
        <v>20070923</v>
      </c>
      <c r="C44" s="38">
        <v>39354</v>
      </c>
      <c r="D44" s="98"/>
      <c r="E44" s="99"/>
      <c r="F44" s="100"/>
      <c r="G44" s="101"/>
      <c r="H44" s="99"/>
      <c r="I44" s="102"/>
      <c r="J44" s="101"/>
      <c r="K44" s="101"/>
      <c r="L44" s="103"/>
      <c r="M44" s="98"/>
      <c r="N44" s="99"/>
      <c r="O44" s="100"/>
      <c r="P44" s="101"/>
      <c r="Q44" s="99"/>
      <c r="R44" s="102"/>
      <c r="S44" s="101"/>
      <c r="T44" s="101"/>
      <c r="U44" s="103"/>
      <c r="W44" s="99"/>
      <c r="X44" s="102"/>
      <c r="Y44" s="99"/>
      <c r="Z44" s="102"/>
      <c r="AA44" s="102"/>
      <c r="AB44" s="102"/>
      <c r="AC44" s="102"/>
      <c r="AD44" s="102"/>
      <c r="AF44" s="24">
        <v>108.55</v>
      </c>
      <c r="AG44" s="24">
        <v>9.0000000000003411E-2</v>
      </c>
      <c r="AH44" s="24"/>
      <c r="AI44" s="25">
        <v>106.84</v>
      </c>
      <c r="AJ44" s="25">
        <v>9.0000000000003411E-2</v>
      </c>
      <c r="AK44" s="25"/>
      <c r="AL44" s="24"/>
      <c r="AM44" s="36"/>
    </row>
    <row r="45" spans="1:39" ht="15.5">
      <c r="A45" s="39" t="s">
        <v>351</v>
      </c>
      <c r="B45" s="45">
        <v>20070930</v>
      </c>
      <c r="C45" s="39">
        <v>39361</v>
      </c>
      <c r="D45" s="98"/>
      <c r="E45" s="99"/>
      <c r="F45" s="100"/>
      <c r="G45" s="101"/>
      <c r="H45" s="99"/>
      <c r="I45" s="102"/>
      <c r="J45" s="101"/>
      <c r="K45" s="101"/>
      <c r="L45" s="103"/>
      <c r="M45" s="98"/>
      <c r="N45" s="99"/>
      <c r="O45" s="100"/>
      <c r="P45" s="101"/>
      <c r="Q45" s="99"/>
      <c r="R45" s="102"/>
      <c r="S45" s="101"/>
      <c r="T45" s="101"/>
      <c r="U45" s="103"/>
      <c r="W45" s="99"/>
      <c r="X45" s="102"/>
      <c r="Y45" s="99"/>
      <c r="Z45" s="102"/>
      <c r="AA45" s="102"/>
      <c r="AB45" s="102"/>
      <c r="AC45" s="102"/>
      <c r="AD45" s="102"/>
      <c r="AF45" s="19">
        <v>108.92</v>
      </c>
      <c r="AG45" s="19">
        <v>0.37000000000000455</v>
      </c>
      <c r="AH45" s="19"/>
      <c r="AI45" s="20">
        <v>107.2</v>
      </c>
      <c r="AJ45" s="20">
        <v>0.35999999999999943</v>
      </c>
      <c r="AK45" s="20"/>
      <c r="AL45" s="19"/>
      <c r="AM45" s="37"/>
    </row>
    <row r="46" spans="1:39" ht="15.5">
      <c r="A46" s="38" t="s">
        <v>352</v>
      </c>
      <c r="B46" s="44">
        <v>20071007</v>
      </c>
      <c r="C46" s="38">
        <v>39368</v>
      </c>
      <c r="D46" s="98"/>
      <c r="E46" s="99"/>
      <c r="F46" s="100"/>
      <c r="G46" s="101"/>
      <c r="H46" s="99"/>
      <c r="I46" s="102"/>
      <c r="J46" s="101"/>
      <c r="K46" s="101"/>
      <c r="L46" s="103"/>
      <c r="M46" s="98"/>
      <c r="N46" s="99"/>
      <c r="O46" s="100"/>
      <c r="P46" s="101"/>
      <c r="Q46" s="99"/>
      <c r="R46" s="102"/>
      <c r="S46" s="101"/>
      <c r="T46" s="101"/>
      <c r="U46" s="103"/>
      <c r="W46" s="99"/>
      <c r="X46" s="102"/>
      <c r="Y46" s="99"/>
      <c r="Z46" s="102"/>
      <c r="AA46" s="102"/>
      <c r="AB46" s="102"/>
      <c r="AC46" s="102"/>
      <c r="AD46" s="102"/>
      <c r="AF46" s="24">
        <v>108.66</v>
      </c>
      <c r="AG46" s="24">
        <v>-0.26000000000000512</v>
      </c>
      <c r="AH46" s="24"/>
      <c r="AI46" s="25">
        <v>106.95</v>
      </c>
      <c r="AJ46" s="25">
        <v>-0.25</v>
      </c>
      <c r="AK46" s="25"/>
      <c r="AL46" s="24"/>
      <c r="AM46" s="36"/>
    </row>
    <row r="47" spans="1:39" ht="15.5">
      <c r="A47" s="39" t="s">
        <v>353</v>
      </c>
      <c r="B47" s="45">
        <v>20071014</v>
      </c>
      <c r="C47" s="39">
        <v>39375</v>
      </c>
      <c r="D47" s="98"/>
      <c r="E47" s="99"/>
      <c r="F47" s="100"/>
      <c r="G47" s="101"/>
      <c r="H47" s="99"/>
      <c r="I47" s="102"/>
      <c r="J47" s="101"/>
      <c r="K47" s="101"/>
      <c r="L47" s="103"/>
      <c r="M47" s="98"/>
      <c r="N47" s="99"/>
      <c r="O47" s="100"/>
      <c r="P47" s="101"/>
      <c r="Q47" s="99"/>
      <c r="R47" s="102"/>
      <c r="S47" s="101"/>
      <c r="T47" s="101"/>
      <c r="U47" s="103"/>
      <c r="W47" s="99"/>
      <c r="X47" s="102"/>
      <c r="Y47" s="99"/>
      <c r="Z47" s="102"/>
      <c r="AA47" s="102"/>
      <c r="AB47" s="102"/>
      <c r="AC47" s="102"/>
      <c r="AD47" s="102"/>
      <c r="AF47" s="19">
        <v>109.29</v>
      </c>
      <c r="AG47" s="19">
        <v>0.63000000000000966</v>
      </c>
      <c r="AH47" s="19"/>
      <c r="AI47" s="20">
        <v>107.57</v>
      </c>
      <c r="AJ47" s="20">
        <v>0.61999999999999034</v>
      </c>
      <c r="AK47" s="20"/>
      <c r="AL47" s="19"/>
      <c r="AM47" s="37"/>
    </row>
    <row r="48" spans="1:39" ht="15.5">
      <c r="A48" s="38" t="s">
        <v>354</v>
      </c>
      <c r="B48" s="44">
        <v>20071021</v>
      </c>
      <c r="C48" s="38">
        <v>39382</v>
      </c>
      <c r="D48" s="98"/>
      <c r="E48" s="99"/>
      <c r="F48" s="100"/>
      <c r="G48" s="101"/>
      <c r="H48" s="99"/>
      <c r="I48" s="102"/>
      <c r="J48" s="101"/>
      <c r="K48" s="101"/>
      <c r="L48" s="103"/>
      <c r="M48" s="98"/>
      <c r="N48" s="99"/>
      <c r="O48" s="100"/>
      <c r="P48" s="101"/>
      <c r="Q48" s="99"/>
      <c r="R48" s="102"/>
      <c r="S48" s="101"/>
      <c r="T48" s="101"/>
      <c r="U48" s="103"/>
      <c r="W48" s="99"/>
      <c r="X48" s="102"/>
      <c r="Y48" s="99"/>
      <c r="Z48" s="102"/>
      <c r="AA48" s="102"/>
      <c r="AB48" s="102"/>
      <c r="AC48" s="102"/>
      <c r="AD48" s="102"/>
      <c r="AF48" s="24">
        <v>109.18</v>
      </c>
      <c r="AG48" s="24">
        <v>-0.10999999999999943</v>
      </c>
      <c r="AH48" s="24"/>
      <c r="AI48" s="25">
        <v>107.46</v>
      </c>
      <c r="AJ48" s="25">
        <v>-0.10999999999999943</v>
      </c>
      <c r="AK48" s="25"/>
      <c r="AL48" s="24"/>
      <c r="AM48" s="36"/>
    </row>
    <row r="49" spans="1:39" ht="15.5">
      <c r="A49" s="39" t="s">
        <v>355</v>
      </c>
      <c r="B49" s="45">
        <v>20071028</v>
      </c>
      <c r="C49" s="39">
        <v>39389</v>
      </c>
      <c r="D49" s="98"/>
      <c r="E49" s="99"/>
      <c r="F49" s="100"/>
      <c r="G49" s="101"/>
      <c r="H49" s="99"/>
      <c r="I49" s="102"/>
      <c r="J49" s="101"/>
      <c r="K49" s="101"/>
      <c r="L49" s="103"/>
      <c r="M49" s="98"/>
      <c r="N49" s="99"/>
      <c r="O49" s="100"/>
      <c r="P49" s="101"/>
      <c r="Q49" s="99"/>
      <c r="R49" s="102"/>
      <c r="S49" s="101"/>
      <c r="T49" s="101"/>
      <c r="U49" s="103"/>
      <c r="W49" s="99"/>
      <c r="X49" s="102"/>
      <c r="Y49" s="99"/>
      <c r="Z49" s="102"/>
      <c r="AA49" s="102"/>
      <c r="AB49" s="102"/>
      <c r="AC49" s="102"/>
      <c r="AD49" s="102"/>
      <c r="AF49" s="19">
        <v>109.17</v>
      </c>
      <c r="AG49" s="19">
        <v>-1.0000000000005116E-2</v>
      </c>
      <c r="AH49" s="19"/>
      <c r="AI49" s="20">
        <v>107.45</v>
      </c>
      <c r="AJ49" s="20">
        <v>-9.9999999999909051E-3</v>
      </c>
      <c r="AK49" s="20"/>
      <c r="AL49" s="19"/>
      <c r="AM49" s="37"/>
    </row>
    <row r="50" spans="1:39" ht="15.5">
      <c r="A50" s="38" t="s">
        <v>356</v>
      </c>
      <c r="B50" s="44">
        <v>20071104</v>
      </c>
      <c r="C50" s="38">
        <v>39396</v>
      </c>
      <c r="D50" s="98"/>
      <c r="E50" s="99"/>
      <c r="F50" s="100"/>
      <c r="G50" s="101"/>
      <c r="H50" s="99"/>
      <c r="I50" s="102"/>
      <c r="J50" s="101"/>
      <c r="K50" s="101"/>
      <c r="L50" s="103"/>
      <c r="M50" s="98"/>
      <c r="N50" s="99"/>
      <c r="O50" s="100"/>
      <c r="P50" s="101"/>
      <c r="Q50" s="99"/>
      <c r="R50" s="102"/>
      <c r="S50" s="101"/>
      <c r="T50" s="101"/>
      <c r="U50" s="103"/>
      <c r="W50" s="99"/>
      <c r="X50" s="102"/>
      <c r="Y50" s="99"/>
      <c r="Z50" s="102"/>
      <c r="AA50" s="102"/>
      <c r="AB50" s="102"/>
      <c r="AC50" s="102"/>
      <c r="AD50" s="102"/>
      <c r="AF50" s="24">
        <v>109.51</v>
      </c>
      <c r="AG50" s="24">
        <v>0.34000000000000341</v>
      </c>
      <c r="AH50" s="24"/>
      <c r="AI50" s="25">
        <v>107.79</v>
      </c>
      <c r="AJ50" s="25">
        <v>0.34000000000000341</v>
      </c>
      <c r="AK50" s="25"/>
      <c r="AL50" s="24"/>
      <c r="AM50" s="36"/>
    </row>
    <row r="51" spans="1:39" ht="15.5">
      <c r="A51" s="39" t="s">
        <v>357</v>
      </c>
      <c r="B51" s="45">
        <v>20071111</v>
      </c>
      <c r="C51" s="39">
        <v>39403</v>
      </c>
      <c r="D51" s="98"/>
      <c r="E51" s="99"/>
      <c r="F51" s="100"/>
      <c r="G51" s="101"/>
      <c r="H51" s="99"/>
      <c r="I51" s="102"/>
      <c r="J51" s="101"/>
      <c r="K51" s="101"/>
      <c r="L51" s="103"/>
      <c r="M51" s="98"/>
      <c r="N51" s="99"/>
      <c r="O51" s="100"/>
      <c r="P51" s="101"/>
      <c r="Q51" s="99"/>
      <c r="R51" s="102"/>
      <c r="S51" s="101"/>
      <c r="T51" s="101"/>
      <c r="U51" s="103"/>
      <c r="W51" s="99"/>
      <c r="X51" s="102"/>
      <c r="Y51" s="99"/>
      <c r="Z51" s="102"/>
      <c r="AA51" s="102"/>
      <c r="AB51" s="102"/>
      <c r="AC51" s="102"/>
      <c r="AD51" s="102"/>
      <c r="AF51" s="19">
        <v>108.61</v>
      </c>
      <c r="AG51" s="19">
        <v>-0.90000000000000568</v>
      </c>
      <c r="AH51" s="19"/>
      <c r="AI51" s="20">
        <v>106.9</v>
      </c>
      <c r="AJ51" s="20">
        <v>-0.89000000000000057</v>
      </c>
      <c r="AK51" s="20"/>
      <c r="AL51" s="19"/>
      <c r="AM51" s="37"/>
    </row>
    <row r="52" spans="1:39" ht="15.5">
      <c r="A52" s="38" t="s">
        <v>358</v>
      </c>
      <c r="B52" s="44">
        <v>20071118</v>
      </c>
      <c r="C52" s="38">
        <v>39410</v>
      </c>
      <c r="D52" s="98"/>
      <c r="E52" s="99"/>
      <c r="F52" s="100"/>
      <c r="G52" s="101"/>
      <c r="H52" s="99"/>
      <c r="I52" s="102"/>
      <c r="J52" s="101"/>
      <c r="K52" s="101"/>
      <c r="L52" s="103"/>
      <c r="M52" s="98"/>
      <c r="N52" s="99"/>
      <c r="O52" s="100"/>
      <c r="P52" s="101"/>
      <c r="Q52" s="99"/>
      <c r="R52" s="102"/>
      <c r="S52" s="101"/>
      <c r="T52" s="101"/>
      <c r="U52" s="103"/>
      <c r="W52" s="99"/>
      <c r="X52" s="102"/>
      <c r="Y52" s="99"/>
      <c r="Z52" s="102"/>
      <c r="AA52" s="102"/>
      <c r="AB52" s="102"/>
      <c r="AC52" s="102"/>
      <c r="AD52" s="102"/>
      <c r="AF52" s="24">
        <v>108.89</v>
      </c>
      <c r="AG52" s="24">
        <v>0.28000000000000114</v>
      </c>
      <c r="AH52" s="24"/>
      <c r="AI52" s="25">
        <v>107.18</v>
      </c>
      <c r="AJ52" s="25">
        <v>0.28000000000000114</v>
      </c>
      <c r="AK52" s="25"/>
      <c r="AL52" s="24"/>
      <c r="AM52" s="36"/>
    </row>
    <row r="53" spans="1:39" ht="15.5">
      <c r="A53" s="39" t="s">
        <v>359</v>
      </c>
      <c r="B53" s="45">
        <v>20071125</v>
      </c>
      <c r="C53" s="39">
        <v>39417</v>
      </c>
      <c r="D53" s="98"/>
      <c r="E53" s="99"/>
      <c r="F53" s="100"/>
      <c r="G53" s="101"/>
      <c r="H53" s="99"/>
      <c r="I53" s="102"/>
      <c r="J53" s="101"/>
      <c r="K53" s="101"/>
      <c r="L53" s="103"/>
      <c r="M53" s="98"/>
      <c r="N53" s="99"/>
      <c r="O53" s="100"/>
      <c r="P53" s="101"/>
      <c r="Q53" s="99"/>
      <c r="R53" s="102"/>
      <c r="S53" s="101"/>
      <c r="T53" s="101"/>
      <c r="U53" s="103"/>
      <c r="W53" s="99"/>
      <c r="X53" s="102"/>
      <c r="Y53" s="99"/>
      <c r="Z53" s="102"/>
      <c r="AA53" s="102"/>
      <c r="AB53" s="102"/>
      <c r="AC53" s="102"/>
      <c r="AD53" s="102"/>
      <c r="AF53" s="19">
        <v>108.93</v>
      </c>
      <c r="AG53" s="19">
        <v>4.0000000000006253E-2</v>
      </c>
      <c r="AH53" s="19"/>
      <c r="AI53" s="20">
        <v>107.21</v>
      </c>
      <c r="AJ53" s="20">
        <v>2.9999999999986926E-2</v>
      </c>
      <c r="AK53" s="20"/>
      <c r="AL53" s="19"/>
      <c r="AM53" s="37"/>
    </row>
    <row r="54" spans="1:39" ht="15.5">
      <c r="A54" s="38" t="s">
        <v>360</v>
      </c>
      <c r="B54" s="44">
        <v>20071202</v>
      </c>
      <c r="C54" s="38">
        <v>39424</v>
      </c>
      <c r="D54" s="98"/>
      <c r="E54" s="99"/>
      <c r="F54" s="100"/>
      <c r="G54" s="101"/>
      <c r="H54" s="99"/>
      <c r="I54" s="102"/>
      <c r="J54" s="101"/>
      <c r="K54" s="101"/>
      <c r="L54" s="103"/>
      <c r="M54" s="98"/>
      <c r="N54" s="99"/>
      <c r="O54" s="100"/>
      <c r="P54" s="101"/>
      <c r="Q54" s="99"/>
      <c r="R54" s="102"/>
      <c r="S54" s="101"/>
      <c r="T54" s="101"/>
      <c r="U54" s="103"/>
      <c r="W54" s="99"/>
      <c r="X54" s="102"/>
      <c r="Y54" s="99"/>
      <c r="Z54" s="102"/>
      <c r="AA54" s="102"/>
      <c r="AB54" s="102"/>
      <c r="AC54" s="102"/>
      <c r="AD54" s="102"/>
      <c r="AF54" s="24">
        <v>109.94</v>
      </c>
      <c r="AG54" s="24">
        <v>1.0099999999999909</v>
      </c>
      <c r="AH54" s="24"/>
      <c r="AI54" s="25">
        <v>108.21</v>
      </c>
      <c r="AJ54" s="25">
        <v>1</v>
      </c>
      <c r="AK54" s="25"/>
      <c r="AL54" s="24"/>
      <c r="AM54" s="36"/>
    </row>
    <row r="55" spans="1:39" ht="15.5">
      <c r="A55" s="39" t="s">
        <v>361</v>
      </c>
      <c r="B55" s="45">
        <v>20071209</v>
      </c>
      <c r="C55" s="39">
        <v>39431</v>
      </c>
      <c r="D55" s="98"/>
      <c r="E55" s="99"/>
      <c r="F55" s="100"/>
      <c r="G55" s="101"/>
      <c r="H55" s="99"/>
      <c r="I55" s="102"/>
      <c r="J55" s="101"/>
      <c r="K55" s="101"/>
      <c r="L55" s="103"/>
      <c r="M55" s="98"/>
      <c r="N55" s="99"/>
      <c r="O55" s="100"/>
      <c r="P55" s="101"/>
      <c r="Q55" s="99"/>
      <c r="R55" s="102"/>
      <c r="S55" s="101"/>
      <c r="T55" s="101"/>
      <c r="U55" s="103"/>
      <c r="W55" s="99"/>
      <c r="X55" s="102"/>
      <c r="Y55" s="99"/>
      <c r="Z55" s="102"/>
      <c r="AA55" s="102"/>
      <c r="AB55" s="102"/>
      <c r="AC55" s="102"/>
      <c r="AD55" s="102"/>
      <c r="AF55" s="19">
        <v>109.81</v>
      </c>
      <c r="AG55" s="19">
        <v>-0.12999999999999545</v>
      </c>
      <c r="AH55" s="19"/>
      <c r="AI55" s="20">
        <v>107.67</v>
      </c>
      <c r="AJ55" s="20">
        <v>-0.53999999999999204</v>
      </c>
      <c r="AK55" s="20"/>
      <c r="AL55" s="19"/>
      <c r="AM55" s="37"/>
    </row>
    <row r="56" spans="1:39" ht="15.5">
      <c r="A56" s="38" t="s">
        <v>362</v>
      </c>
      <c r="B56" s="44">
        <v>20071216</v>
      </c>
      <c r="C56" s="38">
        <v>39438</v>
      </c>
      <c r="D56" s="98"/>
      <c r="E56" s="99"/>
      <c r="F56" s="100"/>
      <c r="G56" s="101"/>
      <c r="H56" s="99"/>
      <c r="I56" s="102"/>
      <c r="J56" s="101"/>
      <c r="K56" s="101"/>
      <c r="L56" s="103"/>
      <c r="M56" s="98"/>
      <c r="N56" s="99"/>
      <c r="O56" s="100"/>
      <c r="P56" s="101"/>
      <c r="Q56" s="99"/>
      <c r="R56" s="102"/>
      <c r="S56" s="101"/>
      <c r="T56" s="101"/>
      <c r="U56" s="103"/>
      <c r="W56" s="99"/>
      <c r="X56" s="102"/>
      <c r="Y56" s="99"/>
      <c r="Z56" s="102"/>
      <c r="AA56" s="102"/>
      <c r="AB56" s="102"/>
      <c r="AC56" s="102"/>
      <c r="AD56" s="102"/>
      <c r="AF56" s="24">
        <v>110.31</v>
      </c>
      <c r="AG56" s="24">
        <v>0.5</v>
      </c>
      <c r="AH56" s="24"/>
      <c r="AI56" s="25">
        <v>108.57</v>
      </c>
      <c r="AJ56" s="25">
        <v>0.89999999999999147</v>
      </c>
      <c r="AK56" s="25"/>
      <c r="AL56" s="24"/>
      <c r="AM56" s="36"/>
    </row>
    <row r="57" spans="1:39" ht="15.5">
      <c r="A57" s="39" t="s">
        <v>363</v>
      </c>
      <c r="B57" s="45">
        <v>20071223</v>
      </c>
      <c r="C57" s="39">
        <v>39445</v>
      </c>
      <c r="D57" s="98"/>
      <c r="E57" s="99"/>
      <c r="F57" s="100"/>
      <c r="G57" s="101"/>
      <c r="H57" s="99"/>
      <c r="I57" s="102"/>
      <c r="J57" s="101"/>
      <c r="K57" s="101"/>
      <c r="L57" s="103"/>
      <c r="M57" s="98"/>
      <c r="N57" s="99"/>
      <c r="O57" s="100"/>
      <c r="P57" s="101"/>
      <c r="Q57" s="99"/>
      <c r="R57" s="102"/>
      <c r="S57" s="101"/>
      <c r="T57" s="101"/>
      <c r="U57" s="103"/>
      <c r="W57" s="99"/>
      <c r="X57" s="102"/>
      <c r="Y57" s="99"/>
      <c r="Z57" s="102"/>
      <c r="AA57" s="102"/>
      <c r="AB57" s="102"/>
      <c r="AC57" s="102"/>
      <c r="AD57" s="102"/>
      <c r="AF57" s="19">
        <v>110.63</v>
      </c>
      <c r="AG57" s="19">
        <v>0.31999999999999318</v>
      </c>
      <c r="AH57" s="19"/>
      <c r="AI57" s="20">
        <v>108.89</v>
      </c>
      <c r="AJ57" s="20">
        <v>0.32000000000000739</v>
      </c>
      <c r="AK57" s="20"/>
      <c r="AL57" s="19"/>
      <c r="AM57" s="37"/>
    </row>
    <row r="58" spans="1:39" ht="15.5">
      <c r="A58" s="38" t="s">
        <v>364</v>
      </c>
      <c r="B58" s="44">
        <v>20071230</v>
      </c>
      <c r="C58" s="38">
        <v>39452</v>
      </c>
      <c r="D58" s="98"/>
      <c r="E58" s="99"/>
      <c r="F58" s="100"/>
      <c r="G58" s="101"/>
      <c r="H58" s="99"/>
      <c r="I58" s="102"/>
      <c r="J58" s="101"/>
      <c r="K58" s="101"/>
      <c r="L58" s="103"/>
      <c r="M58" s="98"/>
      <c r="N58" s="99"/>
      <c r="O58" s="100"/>
      <c r="P58" s="101"/>
      <c r="Q58" s="99"/>
      <c r="R58" s="102"/>
      <c r="S58" s="101"/>
      <c r="T58" s="101"/>
      <c r="U58" s="103"/>
      <c r="W58" s="99"/>
      <c r="X58" s="102"/>
      <c r="Y58" s="99"/>
      <c r="Z58" s="102"/>
      <c r="AA58" s="102"/>
      <c r="AB58" s="102"/>
      <c r="AC58" s="102"/>
      <c r="AD58" s="102"/>
      <c r="AF58" s="24">
        <v>110.72</v>
      </c>
      <c r="AG58" s="24">
        <v>9.0000000000003411E-2</v>
      </c>
      <c r="AH58" s="24"/>
      <c r="AI58" s="25">
        <v>108.98</v>
      </c>
      <c r="AJ58" s="25">
        <v>9.0000000000003411E-2</v>
      </c>
      <c r="AK58" s="25"/>
      <c r="AL58" s="24"/>
      <c r="AM58" s="36"/>
    </row>
    <row r="59" spans="1:39" ht="15.5">
      <c r="A59" s="39" t="s">
        <v>365</v>
      </c>
      <c r="B59" s="45">
        <v>20080106</v>
      </c>
      <c r="C59" s="39">
        <v>39459</v>
      </c>
      <c r="D59" s="98"/>
      <c r="E59" s="99"/>
      <c r="F59" s="100"/>
      <c r="G59" s="101"/>
      <c r="H59" s="99"/>
      <c r="I59" s="102"/>
      <c r="J59" s="101"/>
      <c r="K59" s="101"/>
      <c r="L59" s="103"/>
      <c r="M59" s="98"/>
      <c r="N59" s="99"/>
      <c r="O59" s="100"/>
      <c r="P59" s="101"/>
      <c r="Q59" s="99"/>
      <c r="R59" s="102"/>
      <c r="S59" s="101"/>
      <c r="T59" s="101"/>
      <c r="U59" s="103"/>
      <c r="W59" s="99"/>
      <c r="X59" s="102"/>
      <c r="Y59" s="99"/>
      <c r="Z59" s="102"/>
      <c r="AA59" s="102"/>
      <c r="AB59" s="102"/>
      <c r="AC59" s="102"/>
      <c r="AD59" s="102"/>
      <c r="AF59" s="19">
        <v>110.08</v>
      </c>
      <c r="AG59" s="19">
        <v>-0.64000000000000057</v>
      </c>
      <c r="AH59" s="19"/>
      <c r="AI59" s="20">
        <v>108.35</v>
      </c>
      <c r="AJ59" s="20">
        <v>-0.63000000000000966</v>
      </c>
      <c r="AK59" s="20"/>
      <c r="AL59" s="19"/>
      <c r="AM59" s="37"/>
    </row>
    <row r="60" spans="1:39" ht="15.5">
      <c r="A60" s="38" t="s">
        <v>366</v>
      </c>
      <c r="B60" s="44">
        <v>20080113</v>
      </c>
      <c r="C60" s="38">
        <v>39466</v>
      </c>
      <c r="D60" s="98"/>
      <c r="E60" s="99"/>
      <c r="F60" s="100"/>
      <c r="G60" s="101"/>
      <c r="H60" s="99"/>
      <c r="I60" s="102"/>
      <c r="J60" s="101"/>
      <c r="K60" s="101"/>
      <c r="L60" s="103"/>
      <c r="M60" s="98"/>
      <c r="N60" s="99"/>
      <c r="O60" s="100"/>
      <c r="P60" s="101"/>
      <c r="Q60" s="99"/>
      <c r="R60" s="102"/>
      <c r="S60" s="101"/>
      <c r="T60" s="101"/>
      <c r="U60" s="103"/>
      <c r="W60" s="99"/>
      <c r="X60" s="102"/>
      <c r="Y60" s="99"/>
      <c r="Z60" s="102"/>
      <c r="AA60" s="102"/>
      <c r="AB60" s="102"/>
      <c r="AC60" s="102"/>
      <c r="AD60" s="102"/>
      <c r="AF60" s="24">
        <v>110.12</v>
      </c>
      <c r="AG60" s="24">
        <v>4.0000000000006253E-2</v>
      </c>
      <c r="AH60" s="24"/>
      <c r="AI60" s="25">
        <v>108.39</v>
      </c>
      <c r="AJ60" s="25">
        <v>4.0000000000006253E-2</v>
      </c>
      <c r="AK60" s="25"/>
      <c r="AL60" s="24"/>
      <c r="AM60" s="36"/>
    </row>
    <row r="61" spans="1:39" ht="15.5">
      <c r="A61" s="39" t="s">
        <v>367</v>
      </c>
      <c r="B61" s="45">
        <v>20080120</v>
      </c>
      <c r="C61" s="39">
        <v>39473</v>
      </c>
      <c r="D61" s="98"/>
      <c r="E61" s="99"/>
      <c r="F61" s="100"/>
      <c r="G61" s="101"/>
      <c r="H61" s="99"/>
      <c r="I61" s="102"/>
      <c r="J61" s="101"/>
      <c r="K61" s="101"/>
      <c r="L61" s="103"/>
      <c r="M61" s="98"/>
      <c r="N61" s="99"/>
      <c r="O61" s="100"/>
      <c r="P61" s="101"/>
      <c r="Q61" s="99"/>
      <c r="R61" s="102"/>
      <c r="S61" s="101"/>
      <c r="T61" s="101"/>
      <c r="U61" s="103"/>
      <c r="W61" s="99"/>
      <c r="X61" s="102"/>
      <c r="Y61" s="99"/>
      <c r="Z61" s="102"/>
      <c r="AA61" s="102"/>
      <c r="AB61" s="102"/>
      <c r="AC61" s="102"/>
      <c r="AD61" s="102"/>
      <c r="AF61" s="19">
        <v>110.19</v>
      </c>
      <c r="AG61" s="19">
        <v>6.9999999999993179E-2</v>
      </c>
      <c r="AH61" s="19"/>
      <c r="AI61" s="20">
        <v>108.45</v>
      </c>
      <c r="AJ61" s="20">
        <v>6.0000000000002274E-2</v>
      </c>
      <c r="AK61" s="20"/>
      <c r="AL61" s="19"/>
      <c r="AM61" s="37"/>
    </row>
    <row r="62" spans="1:39" ht="15.5">
      <c r="A62" s="38" t="s">
        <v>368</v>
      </c>
      <c r="B62" s="44">
        <v>20080127</v>
      </c>
      <c r="C62" s="38">
        <v>39480</v>
      </c>
      <c r="D62" s="98"/>
      <c r="E62" s="99"/>
      <c r="F62" s="100"/>
      <c r="G62" s="101"/>
      <c r="H62" s="99"/>
      <c r="I62" s="102"/>
      <c r="J62" s="101"/>
      <c r="K62" s="101"/>
      <c r="L62" s="103"/>
      <c r="M62" s="98"/>
      <c r="N62" s="99"/>
      <c r="O62" s="100"/>
      <c r="P62" s="101"/>
      <c r="Q62" s="99"/>
      <c r="R62" s="102"/>
      <c r="S62" s="101"/>
      <c r="T62" s="101"/>
      <c r="U62" s="103"/>
      <c r="W62" s="99"/>
      <c r="X62" s="102"/>
      <c r="Y62" s="99"/>
      <c r="Z62" s="102"/>
      <c r="AA62" s="102"/>
      <c r="AB62" s="102"/>
      <c r="AC62" s="102"/>
      <c r="AD62" s="102"/>
      <c r="AF62" s="24">
        <v>110.58</v>
      </c>
      <c r="AG62" s="24">
        <v>0.39000000000000057</v>
      </c>
      <c r="AH62" s="24"/>
      <c r="AI62" s="25">
        <v>108.84</v>
      </c>
      <c r="AJ62" s="25">
        <v>0.39000000000000057</v>
      </c>
      <c r="AK62" s="25"/>
      <c r="AL62" s="24"/>
      <c r="AM62" s="36"/>
    </row>
    <row r="63" spans="1:39" ht="15.5">
      <c r="A63" s="39" t="s">
        <v>369</v>
      </c>
      <c r="B63" s="45">
        <v>20080203</v>
      </c>
      <c r="C63" s="39">
        <v>39487</v>
      </c>
      <c r="D63" s="98"/>
      <c r="E63" s="99"/>
      <c r="F63" s="100"/>
      <c r="G63" s="101"/>
      <c r="H63" s="99"/>
      <c r="I63" s="102"/>
      <c r="J63" s="101"/>
      <c r="K63" s="101"/>
      <c r="L63" s="103"/>
      <c r="M63" s="98"/>
      <c r="N63" s="99"/>
      <c r="O63" s="100"/>
      <c r="P63" s="101"/>
      <c r="Q63" s="99"/>
      <c r="R63" s="102"/>
      <c r="S63" s="101"/>
      <c r="T63" s="101"/>
      <c r="U63" s="103"/>
      <c r="W63" s="99"/>
      <c r="X63" s="102"/>
      <c r="Y63" s="99"/>
      <c r="Z63" s="102"/>
      <c r="AA63" s="102"/>
      <c r="AB63" s="102"/>
      <c r="AC63" s="102"/>
      <c r="AD63" s="102"/>
      <c r="AF63" s="19">
        <v>111.37</v>
      </c>
      <c r="AG63" s="19">
        <v>0.79000000000000625</v>
      </c>
      <c r="AH63" s="19"/>
      <c r="AI63" s="20">
        <v>109.62</v>
      </c>
      <c r="AJ63" s="20">
        <v>0.78000000000000114</v>
      </c>
      <c r="AK63" s="20"/>
      <c r="AL63" s="19"/>
      <c r="AM63" s="37"/>
    </row>
    <row r="64" spans="1:39" ht="15.5">
      <c r="A64" s="38" t="s">
        <v>370</v>
      </c>
      <c r="B64" s="44">
        <v>20080210</v>
      </c>
      <c r="C64" s="38">
        <v>39494</v>
      </c>
      <c r="D64" s="98"/>
      <c r="E64" s="99"/>
      <c r="F64" s="100"/>
      <c r="G64" s="101"/>
      <c r="H64" s="99"/>
      <c r="I64" s="102"/>
      <c r="J64" s="101"/>
      <c r="K64" s="101"/>
      <c r="L64" s="103"/>
      <c r="M64" s="98"/>
      <c r="N64" s="99"/>
      <c r="O64" s="100"/>
      <c r="P64" s="101"/>
      <c r="Q64" s="99"/>
      <c r="R64" s="102"/>
      <c r="S64" s="101"/>
      <c r="T64" s="101"/>
      <c r="U64" s="103"/>
      <c r="W64" s="99"/>
      <c r="X64" s="102"/>
      <c r="Y64" s="99"/>
      <c r="Z64" s="102"/>
      <c r="AA64" s="102"/>
      <c r="AB64" s="102"/>
      <c r="AC64" s="102"/>
      <c r="AD64" s="102"/>
      <c r="AF64" s="24">
        <v>111.86</v>
      </c>
      <c r="AG64" s="24">
        <v>0.48999999999999488</v>
      </c>
      <c r="AH64" s="24"/>
      <c r="AI64" s="25">
        <v>110.1</v>
      </c>
      <c r="AJ64" s="25">
        <v>0.47999999999998977</v>
      </c>
      <c r="AK64" s="25"/>
      <c r="AL64" s="24"/>
      <c r="AM64" s="36"/>
    </row>
    <row r="65" spans="1:39" ht="15.5">
      <c r="A65" s="39" t="s">
        <v>371</v>
      </c>
      <c r="B65" s="45">
        <v>20080217</v>
      </c>
      <c r="C65" s="39">
        <v>39501</v>
      </c>
      <c r="D65" s="98"/>
      <c r="E65" s="99"/>
      <c r="F65" s="100"/>
      <c r="G65" s="101"/>
      <c r="H65" s="99"/>
      <c r="I65" s="102"/>
      <c r="J65" s="101"/>
      <c r="K65" s="101"/>
      <c r="L65" s="103"/>
      <c r="M65" s="98"/>
      <c r="N65" s="99"/>
      <c r="O65" s="100"/>
      <c r="P65" s="101"/>
      <c r="Q65" s="99"/>
      <c r="R65" s="102"/>
      <c r="S65" s="101"/>
      <c r="T65" s="101"/>
      <c r="U65" s="103"/>
      <c r="W65" s="99"/>
      <c r="X65" s="102"/>
      <c r="Y65" s="99"/>
      <c r="Z65" s="102"/>
      <c r="AA65" s="102"/>
      <c r="AB65" s="102"/>
      <c r="AC65" s="102"/>
      <c r="AD65" s="102"/>
      <c r="AF65" s="19">
        <v>111.75</v>
      </c>
      <c r="AG65" s="19">
        <v>-0.10999999999999943</v>
      </c>
      <c r="AH65" s="19"/>
      <c r="AI65" s="20">
        <v>109.99</v>
      </c>
      <c r="AJ65" s="20">
        <v>-0.10999999999999943</v>
      </c>
      <c r="AK65" s="20"/>
      <c r="AL65" s="19"/>
      <c r="AM65" s="37"/>
    </row>
    <row r="66" spans="1:39" ht="15.5">
      <c r="A66" s="38" t="s">
        <v>372</v>
      </c>
      <c r="B66" s="44">
        <v>20080224</v>
      </c>
      <c r="C66" s="38">
        <v>39508</v>
      </c>
      <c r="D66" s="98"/>
      <c r="E66" s="99"/>
      <c r="F66" s="100"/>
      <c r="G66" s="101"/>
      <c r="H66" s="99"/>
      <c r="I66" s="102"/>
      <c r="J66" s="101"/>
      <c r="K66" s="101"/>
      <c r="L66" s="103"/>
      <c r="M66" s="98"/>
      <c r="N66" s="99"/>
      <c r="O66" s="100"/>
      <c r="P66" s="101"/>
      <c r="Q66" s="99"/>
      <c r="R66" s="102"/>
      <c r="S66" s="101"/>
      <c r="T66" s="101"/>
      <c r="U66" s="103"/>
      <c r="W66" s="99"/>
      <c r="X66" s="102"/>
      <c r="Y66" s="99"/>
      <c r="Z66" s="102"/>
      <c r="AA66" s="102"/>
      <c r="AB66" s="102"/>
      <c r="AC66" s="102"/>
      <c r="AD66" s="102"/>
      <c r="AF66" s="24">
        <v>112.43</v>
      </c>
      <c r="AG66" s="24">
        <v>0.68000000000000682</v>
      </c>
      <c r="AH66" s="24"/>
      <c r="AI66" s="25">
        <v>110.66</v>
      </c>
      <c r="AJ66" s="25">
        <v>0.67000000000000171</v>
      </c>
      <c r="AK66" s="25"/>
      <c r="AL66" s="24"/>
      <c r="AM66" s="36"/>
    </row>
    <row r="67" spans="1:39" ht="15.5">
      <c r="A67" s="39" t="s">
        <v>373</v>
      </c>
      <c r="B67" s="45">
        <v>20080302</v>
      </c>
      <c r="C67" s="39">
        <v>39515</v>
      </c>
      <c r="D67" s="98"/>
      <c r="E67" s="99"/>
      <c r="F67" s="100"/>
      <c r="G67" s="101"/>
      <c r="H67" s="99"/>
      <c r="I67" s="102"/>
      <c r="J67" s="101"/>
      <c r="K67" s="101"/>
      <c r="L67" s="103"/>
      <c r="M67" s="98"/>
      <c r="N67" s="99"/>
      <c r="O67" s="100"/>
      <c r="P67" s="101"/>
      <c r="Q67" s="99"/>
      <c r="R67" s="102"/>
      <c r="S67" s="101"/>
      <c r="T67" s="101"/>
      <c r="U67" s="103"/>
      <c r="W67" s="99"/>
      <c r="X67" s="102"/>
      <c r="Y67" s="99"/>
      <c r="Z67" s="102"/>
      <c r="AA67" s="102"/>
      <c r="AB67" s="102"/>
      <c r="AC67" s="102"/>
      <c r="AD67" s="102"/>
      <c r="AF67" s="19">
        <v>112.89</v>
      </c>
      <c r="AG67" s="19">
        <v>0.45999999999999375</v>
      </c>
      <c r="AH67" s="19"/>
      <c r="AI67" s="20">
        <v>111.11</v>
      </c>
      <c r="AJ67" s="20">
        <v>0.45000000000000284</v>
      </c>
      <c r="AK67" s="20"/>
      <c r="AL67" s="19"/>
      <c r="AM67" s="37"/>
    </row>
    <row r="68" spans="1:39" ht="15.5">
      <c r="A68" s="38" t="s">
        <v>374</v>
      </c>
      <c r="B68" s="44">
        <v>20080309</v>
      </c>
      <c r="C68" s="38">
        <v>39522</v>
      </c>
      <c r="D68" s="98"/>
      <c r="E68" s="99"/>
      <c r="F68" s="100"/>
      <c r="G68" s="101"/>
      <c r="H68" s="99"/>
      <c r="I68" s="102"/>
      <c r="J68" s="101"/>
      <c r="K68" s="101"/>
      <c r="L68" s="103"/>
      <c r="M68" s="98"/>
      <c r="N68" s="99"/>
      <c r="O68" s="100"/>
      <c r="P68" s="101"/>
      <c r="Q68" s="99"/>
      <c r="R68" s="102"/>
      <c r="S68" s="101"/>
      <c r="T68" s="101"/>
      <c r="U68" s="103"/>
      <c r="W68" s="99"/>
      <c r="X68" s="102"/>
      <c r="Y68" s="99"/>
      <c r="Z68" s="102"/>
      <c r="AA68" s="102"/>
      <c r="AB68" s="102"/>
      <c r="AC68" s="102"/>
      <c r="AD68" s="102"/>
      <c r="AF68" s="24">
        <v>113.59</v>
      </c>
      <c r="AG68" s="24">
        <v>0.70000000000000284</v>
      </c>
      <c r="AH68" s="24"/>
      <c r="AI68" s="25">
        <v>111.8</v>
      </c>
      <c r="AJ68" s="25">
        <v>0.68999999999999773</v>
      </c>
      <c r="AK68" s="25"/>
      <c r="AL68" s="24"/>
      <c r="AM68" s="36"/>
    </row>
    <row r="69" spans="1:39" ht="15.5">
      <c r="A69" s="39" t="s">
        <v>375</v>
      </c>
      <c r="B69" s="45">
        <v>20080316</v>
      </c>
      <c r="C69" s="39">
        <v>39529</v>
      </c>
      <c r="D69" s="98"/>
      <c r="E69" s="99"/>
      <c r="F69" s="100"/>
      <c r="G69" s="101"/>
      <c r="H69" s="99"/>
      <c r="I69" s="102"/>
      <c r="J69" s="101"/>
      <c r="K69" s="101"/>
      <c r="L69" s="103"/>
      <c r="M69" s="98"/>
      <c r="N69" s="99"/>
      <c r="O69" s="100"/>
      <c r="P69" s="101"/>
      <c r="Q69" s="99"/>
      <c r="R69" s="102"/>
      <c r="S69" s="101"/>
      <c r="T69" s="101"/>
      <c r="U69" s="103"/>
      <c r="W69" s="99"/>
      <c r="X69" s="102"/>
      <c r="Y69" s="99"/>
      <c r="Z69" s="102"/>
      <c r="AA69" s="102"/>
      <c r="AB69" s="102"/>
      <c r="AC69" s="102"/>
      <c r="AD69" s="102"/>
      <c r="AF69" s="19">
        <v>114.29</v>
      </c>
      <c r="AG69" s="19">
        <v>0.70000000000000284</v>
      </c>
      <c r="AH69" s="19"/>
      <c r="AI69" s="20">
        <v>112.23</v>
      </c>
      <c r="AJ69" s="20">
        <v>0.43000000000000682</v>
      </c>
      <c r="AK69" s="20"/>
      <c r="AL69" s="19"/>
      <c r="AM69" s="37"/>
    </row>
    <row r="70" spans="1:39" ht="15.5">
      <c r="A70" s="38" t="s">
        <v>376</v>
      </c>
      <c r="B70" s="44">
        <v>20080323</v>
      </c>
      <c r="C70" s="38">
        <v>39536</v>
      </c>
      <c r="D70" s="98"/>
      <c r="E70" s="99"/>
      <c r="F70" s="100"/>
      <c r="G70" s="101"/>
      <c r="H70" s="99"/>
      <c r="I70" s="102"/>
      <c r="J70" s="101"/>
      <c r="K70" s="101"/>
      <c r="L70" s="103"/>
      <c r="M70" s="98"/>
      <c r="N70" s="99"/>
      <c r="O70" s="100"/>
      <c r="P70" s="101"/>
      <c r="Q70" s="99"/>
      <c r="R70" s="102"/>
      <c r="S70" s="101"/>
      <c r="T70" s="101"/>
      <c r="U70" s="103"/>
      <c r="W70" s="99"/>
      <c r="X70" s="102"/>
      <c r="Y70" s="99"/>
      <c r="Z70" s="102"/>
      <c r="AA70" s="102"/>
      <c r="AB70" s="102"/>
      <c r="AC70" s="102"/>
      <c r="AD70" s="102"/>
      <c r="AF70" s="24" t="s">
        <v>201</v>
      </c>
      <c r="AG70" s="24">
        <v>0.57999999999999829</v>
      </c>
      <c r="AH70" s="24"/>
      <c r="AI70" s="25">
        <v>112.81</v>
      </c>
      <c r="AJ70" s="25">
        <v>0.57999999999999829</v>
      </c>
      <c r="AK70" s="25"/>
      <c r="AL70" s="24"/>
      <c r="AM70" s="36"/>
    </row>
    <row r="71" spans="1:39" ht="15.5">
      <c r="A71" s="39" t="s">
        <v>377</v>
      </c>
      <c r="B71" s="45">
        <v>20080330</v>
      </c>
      <c r="C71" s="39">
        <v>39543</v>
      </c>
      <c r="D71" s="98"/>
      <c r="E71" s="99"/>
      <c r="F71" s="100"/>
      <c r="G71" s="101"/>
      <c r="H71" s="99"/>
      <c r="I71" s="102"/>
      <c r="J71" s="101"/>
      <c r="K71" s="101"/>
      <c r="L71" s="103"/>
      <c r="M71" s="98"/>
      <c r="N71" s="99"/>
      <c r="O71" s="100"/>
      <c r="P71" s="101"/>
      <c r="Q71" s="99"/>
      <c r="R71" s="102"/>
      <c r="S71" s="101"/>
      <c r="T71" s="101"/>
      <c r="U71" s="103"/>
      <c r="W71" s="99"/>
      <c r="X71" s="102"/>
      <c r="Y71" s="99"/>
      <c r="Z71" s="102"/>
      <c r="AA71" s="102"/>
      <c r="AB71" s="102"/>
      <c r="AC71" s="102"/>
      <c r="AD71" s="102"/>
      <c r="AF71" s="19" t="s">
        <v>202</v>
      </c>
      <c r="AG71" s="19">
        <v>1.3999999999999915</v>
      </c>
      <c r="AH71" s="19"/>
      <c r="AI71" s="20">
        <v>114.2</v>
      </c>
      <c r="AJ71" s="20">
        <v>1.3900000000000006</v>
      </c>
      <c r="AK71" s="20"/>
      <c r="AL71" s="19"/>
      <c r="AM71" s="37"/>
    </row>
    <row r="72" spans="1:39" ht="15.5">
      <c r="A72" s="38" t="s">
        <v>378</v>
      </c>
      <c r="B72" s="44">
        <v>20080406</v>
      </c>
      <c r="C72" s="38">
        <v>39550</v>
      </c>
      <c r="D72" s="98"/>
      <c r="E72" s="99"/>
      <c r="F72" s="100"/>
      <c r="G72" s="101"/>
      <c r="H72" s="99"/>
      <c r="I72" s="102"/>
      <c r="J72" s="101"/>
      <c r="K72" s="101"/>
      <c r="L72" s="103"/>
      <c r="M72" s="98"/>
      <c r="N72" s="99"/>
      <c r="O72" s="100"/>
      <c r="P72" s="101"/>
      <c r="Q72" s="99"/>
      <c r="R72" s="102"/>
      <c r="S72" s="101"/>
      <c r="T72" s="101"/>
      <c r="U72" s="103"/>
      <c r="W72" s="99"/>
      <c r="X72" s="102"/>
      <c r="Y72" s="99"/>
      <c r="Z72" s="102"/>
      <c r="AA72" s="102"/>
      <c r="AB72" s="102"/>
      <c r="AC72" s="102"/>
      <c r="AD72" s="102"/>
      <c r="AF72" s="24" t="s">
        <v>203</v>
      </c>
      <c r="AG72" s="24">
        <v>1.1899999999999977</v>
      </c>
      <c r="AH72" s="24"/>
      <c r="AI72" s="25">
        <v>115.37</v>
      </c>
      <c r="AJ72" s="25">
        <v>1.1700000000000017</v>
      </c>
      <c r="AK72" s="25"/>
      <c r="AL72" s="24"/>
      <c r="AM72" s="36"/>
    </row>
    <row r="73" spans="1:39" ht="15.5">
      <c r="A73" s="39" t="s">
        <v>379</v>
      </c>
      <c r="B73" s="45">
        <v>20080413</v>
      </c>
      <c r="C73" s="39">
        <v>39557</v>
      </c>
      <c r="D73" s="98"/>
      <c r="E73" s="99"/>
      <c r="F73" s="100"/>
      <c r="G73" s="101"/>
      <c r="H73" s="99"/>
      <c r="I73" s="102"/>
      <c r="J73" s="101"/>
      <c r="K73" s="101"/>
      <c r="L73" s="103"/>
      <c r="M73" s="98"/>
      <c r="N73" s="99"/>
      <c r="O73" s="100"/>
      <c r="P73" s="101"/>
      <c r="Q73" s="99"/>
      <c r="R73" s="102"/>
      <c r="S73" s="101"/>
      <c r="T73" s="101"/>
      <c r="U73" s="103"/>
      <c r="W73" s="99"/>
      <c r="X73" s="102"/>
      <c r="Y73" s="99"/>
      <c r="Z73" s="102"/>
      <c r="AA73" s="102"/>
      <c r="AB73" s="102"/>
      <c r="AC73" s="102"/>
      <c r="AD73" s="102"/>
      <c r="AF73" s="19" t="s">
        <v>204</v>
      </c>
      <c r="AG73" s="19">
        <v>0.59000000000000341</v>
      </c>
      <c r="AH73" s="19"/>
      <c r="AI73" s="20">
        <v>115.95</v>
      </c>
      <c r="AJ73" s="20">
        <v>0.57999999999999829</v>
      </c>
      <c r="AK73" s="20"/>
      <c r="AL73" s="19"/>
      <c r="AM73" s="37"/>
    </row>
    <row r="74" spans="1:39" ht="15.5">
      <c r="A74" s="38" t="s">
        <v>380</v>
      </c>
      <c r="B74" s="44">
        <v>20080420</v>
      </c>
      <c r="C74" s="38">
        <v>39564</v>
      </c>
      <c r="D74" s="98"/>
      <c r="E74" s="99"/>
      <c r="F74" s="100"/>
      <c r="G74" s="101"/>
      <c r="H74" s="99"/>
      <c r="I74" s="102"/>
      <c r="J74" s="101"/>
      <c r="K74" s="101"/>
      <c r="L74" s="103"/>
      <c r="M74" s="98"/>
      <c r="N74" s="99"/>
      <c r="O74" s="100"/>
      <c r="P74" s="101"/>
      <c r="Q74" s="99"/>
      <c r="R74" s="102"/>
      <c r="S74" s="101"/>
      <c r="T74" s="101"/>
      <c r="U74" s="103"/>
      <c r="W74" s="99"/>
      <c r="X74" s="102"/>
      <c r="Y74" s="99"/>
      <c r="Z74" s="102"/>
      <c r="AA74" s="102"/>
      <c r="AB74" s="102"/>
      <c r="AC74" s="102"/>
      <c r="AD74" s="102"/>
      <c r="AF74" s="24" t="s">
        <v>205</v>
      </c>
      <c r="AG74" s="24">
        <v>0.82000000000000739</v>
      </c>
      <c r="AH74" s="24"/>
      <c r="AI74" s="25">
        <v>116.76</v>
      </c>
      <c r="AJ74" s="25">
        <v>0.81000000000000227</v>
      </c>
      <c r="AK74" s="25"/>
      <c r="AL74" s="24"/>
      <c r="AM74" s="36"/>
    </row>
    <row r="75" spans="1:39" ht="15.5">
      <c r="A75" s="39" t="s">
        <v>381</v>
      </c>
      <c r="B75" s="45">
        <v>20080427</v>
      </c>
      <c r="C75" s="39">
        <v>39571</v>
      </c>
      <c r="D75" s="98"/>
      <c r="E75" s="99"/>
      <c r="F75" s="100"/>
      <c r="G75" s="101"/>
      <c r="H75" s="99"/>
      <c r="I75" s="102"/>
      <c r="J75" s="101"/>
      <c r="K75" s="101"/>
      <c r="L75" s="103"/>
      <c r="M75" s="98"/>
      <c r="N75" s="99"/>
      <c r="O75" s="100"/>
      <c r="P75" s="101"/>
      <c r="Q75" s="99"/>
      <c r="R75" s="102"/>
      <c r="S75" s="101"/>
      <c r="T75" s="101"/>
      <c r="U75" s="103"/>
      <c r="W75" s="99"/>
      <c r="X75" s="102"/>
      <c r="Y75" s="99"/>
      <c r="Z75" s="102"/>
      <c r="AA75" s="102"/>
      <c r="AB75" s="102"/>
      <c r="AC75" s="102"/>
      <c r="AD75" s="102"/>
      <c r="AF75" s="19" t="s">
        <v>206</v>
      </c>
      <c r="AG75" s="19">
        <v>0.59999999999999432</v>
      </c>
      <c r="AH75" s="19"/>
      <c r="AI75" s="20">
        <v>117.34</v>
      </c>
      <c r="AJ75" s="20">
        <v>0.57999999999999829</v>
      </c>
      <c r="AK75" s="20"/>
      <c r="AL75" s="19"/>
      <c r="AM75" s="37"/>
    </row>
    <row r="76" spans="1:39" ht="15.5">
      <c r="A76" s="38" t="s">
        <v>382</v>
      </c>
      <c r="B76" s="44">
        <v>20080504</v>
      </c>
      <c r="C76" s="38">
        <v>39578</v>
      </c>
      <c r="D76" s="98"/>
      <c r="E76" s="99"/>
      <c r="F76" s="100"/>
      <c r="G76" s="101"/>
      <c r="H76" s="99"/>
      <c r="I76" s="102"/>
      <c r="J76" s="101"/>
      <c r="K76" s="101"/>
      <c r="L76" s="103"/>
      <c r="M76" s="98"/>
      <c r="N76" s="99"/>
      <c r="O76" s="100"/>
      <c r="P76" s="101"/>
      <c r="Q76" s="99"/>
      <c r="R76" s="102"/>
      <c r="S76" s="101"/>
      <c r="T76" s="101"/>
      <c r="U76" s="103"/>
      <c r="W76" s="99"/>
      <c r="X76" s="102"/>
      <c r="Y76" s="99"/>
      <c r="Z76" s="102"/>
      <c r="AA76" s="102"/>
      <c r="AB76" s="102"/>
      <c r="AC76" s="102"/>
      <c r="AD76" s="102"/>
      <c r="AF76" s="24" t="s">
        <v>207</v>
      </c>
      <c r="AG76" s="24">
        <v>1.5400000000000063</v>
      </c>
      <c r="AH76" s="24"/>
      <c r="AI76" s="25">
        <v>118.86</v>
      </c>
      <c r="AJ76" s="25">
        <v>1.519999999999996</v>
      </c>
      <c r="AK76" s="25"/>
      <c r="AL76" s="24"/>
      <c r="AM76" s="36"/>
    </row>
    <row r="77" spans="1:39" ht="15.5">
      <c r="A77" s="39" t="s">
        <v>383</v>
      </c>
      <c r="B77" s="45">
        <v>20080511</v>
      </c>
      <c r="C77" s="39">
        <v>39585</v>
      </c>
      <c r="D77" s="98"/>
      <c r="E77" s="99"/>
      <c r="F77" s="100"/>
      <c r="G77" s="101"/>
      <c r="H77" s="99"/>
      <c r="I77" s="102"/>
      <c r="J77" s="101"/>
      <c r="K77" s="101"/>
      <c r="L77" s="103"/>
      <c r="M77" s="98"/>
      <c r="N77" s="99"/>
      <c r="O77" s="100"/>
      <c r="P77" s="101"/>
      <c r="Q77" s="99"/>
      <c r="R77" s="102"/>
      <c r="S77" s="101"/>
      <c r="T77" s="101"/>
      <c r="U77" s="103"/>
      <c r="W77" s="99"/>
      <c r="X77" s="102"/>
      <c r="Y77" s="99"/>
      <c r="Z77" s="102"/>
      <c r="AA77" s="102"/>
      <c r="AB77" s="102"/>
      <c r="AC77" s="102"/>
      <c r="AD77" s="102"/>
      <c r="AF77" s="19" t="s">
        <v>208</v>
      </c>
      <c r="AG77" s="19">
        <v>0.95999999999999375</v>
      </c>
      <c r="AH77" s="19"/>
      <c r="AI77" s="20">
        <v>119.8</v>
      </c>
      <c r="AJ77" s="20">
        <v>0.93999999999999773</v>
      </c>
      <c r="AK77" s="20"/>
      <c r="AL77" s="19"/>
      <c r="AM77" s="37"/>
    </row>
    <row r="78" spans="1:39" ht="15.5">
      <c r="A78" s="38" t="s">
        <v>384</v>
      </c>
      <c r="B78" s="44">
        <v>20080518</v>
      </c>
      <c r="C78" s="38">
        <v>39592</v>
      </c>
      <c r="D78" s="98"/>
      <c r="E78" s="99"/>
      <c r="F78" s="100"/>
      <c r="G78" s="101"/>
      <c r="H78" s="99"/>
      <c r="I78" s="102"/>
      <c r="J78" s="101"/>
      <c r="K78" s="101"/>
      <c r="L78" s="103"/>
      <c r="M78" s="98"/>
      <c r="N78" s="99"/>
      <c r="O78" s="100"/>
      <c r="P78" s="101"/>
      <c r="Q78" s="99"/>
      <c r="R78" s="102"/>
      <c r="S78" s="101"/>
      <c r="T78" s="101"/>
      <c r="U78" s="103"/>
      <c r="W78" s="99"/>
      <c r="X78" s="102"/>
      <c r="Y78" s="99"/>
      <c r="Z78" s="102"/>
      <c r="AA78" s="102"/>
      <c r="AB78" s="102"/>
      <c r="AC78" s="102"/>
      <c r="AD78" s="102"/>
      <c r="AF78" s="24">
        <v>123.76</v>
      </c>
      <c r="AG78" s="24">
        <v>1.7900000000000063</v>
      </c>
      <c r="AH78" s="24"/>
      <c r="AI78" s="25">
        <v>121.57</v>
      </c>
      <c r="AJ78" s="25">
        <v>1.769999999999996</v>
      </c>
      <c r="AK78" s="25"/>
      <c r="AL78" s="24"/>
      <c r="AM78" s="36"/>
    </row>
    <row r="79" spans="1:39" ht="15.5">
      <c r="A79" s="39" t="s">
        <v>385</v>
      </c>
      <c r="B79" s="45">
        <v>20080525</v>
      </c>
      <c r="C79" s="39">
        <v>39599</v>
      </c>
      <c r="D79" s="98"/>
      <c r="E79" s="99"/>
      <c r="F79" s="100"/>
      <c r="G79" s="101"/>
      <c r="H79" s="99"/>
      <c r="I79" s="102"/>
      <c r="J79" s="101"/>
      <c r="K79" s="101"/>
      <c r="L79" s="103"/>
      <c r="M79" s="98"/>
      <c r="N79" s="99"/>
      <c r="O79" s="100"/>
      <c r="P79" s="101"/>
      <c r="Q79" s="99"/>
      <c r="R79" s="102"/>
      <c r="S79" s="101"/>
      <c r="T79" s="101"/>
      <c r="U79" s="103"/>
      <c r="W79" s="99"/>
      <c r="X79" s="102"/>
      <c r="Y79" s="99"/>
      <c r="Z79" s="102"/>
      <c r="AA79" s="102"/>
      <c r="AB79" s="102"/>
      <c r="AC79" s="102"/>
      <c r="AD79" s="102"/>
      <c r="AF79" s="19">
        <v>124.91</v>
      </c>
      <c r="AG79" s="19">
        <v>1.1499999999999915</v>
      </c>
      <c r="AH79" s="19"/>
      <c r="AI79" s="20">
        <v>122.7</v>
      </c>
      <c r="AJ79" s="20">
        <v>1.1300000000000097</v>
      </c>
      <c r="AK79" s="20"/>
      <c r="AL79" s="19"/>
      <c r="AM79" s="37"/>
    </row>
    <row r="80" spans="1:39" ht="15.5">
      <c r="A80" s="38" t="s">
        <v>386</v>
      </c>
      <c r="B80" s="44">
        <v>20080601</v>
      </c>
      <c r="C80" s="38">
        <v>39606</v>
      </c>
      <c r="D80" s="98"/>
      <c r="E80" s="99"/>
      <c r="F80" s="100"/>
      <c r="G80" s="101"/>
      <c r="H80" s="99"/>
      <c r="I80" s="102"/>
      <c r="J80" s="101"/>
      <c r="K80" s="101"/>
      <c r="L80" s="103"/>
      <c r="M80" s="98"/>
      <c r="N80" s="99"/>
      <c r="O80" s="100"/>
      <c r="P80" s="101"/>
      <c r="Q80" s="99"/>
      <c r="R80" s="102"/>
      <c r="S80" s="101"/>
      <c r="T80" s="101"/>
      <c r="U80" s="103"/>
      <c r="W80" s="99"/>
      <c r="X80" s="102"/>
      <c r="Y80" s="99"/>
      <c r="Z80" s="102"/>
      <c r="AA80" s="102"/>
      <c r="AB80" s="102"/>
      <c r="AC80" s="102"/>
      <c r="AD80" s="102"/>
      <c r="AF80" s="24" t="s">
        <v>209</v>
      </c>
      <c r="AG80" s="24">
        <v>2.0499999999999972</v>
      </c>
      <c r="AH80" s="24"/>
      <c r="AI80" s="25">
        <v>124.7</v>
      </c>
      <c r="AJ80" s="25">
        <v>2</v>
      </c>
      <c r="AK80" s="25"/>
      <c r="AL80" s="24"/>
      <c r="AM80" s="36"/>
    </row>
    <row r="81" spans="1:39" ht="15.5">
      <c r="A81" s="39" t="s">
        <v>387</v>
      </c>
      <c r="B81" s="45">
        <v>20080608</v>
      </c>
      <c r="C81" s="39">
        <v>39613</v>
      </c>
      <c r="D81" s="98"/>
      <c r="E81" s="99"/>
      <c r="F81" s="100"/>
      <c r="G81" s="101"/>
      <c r="H81" s="99"/>
      <c r="I81" s="102"/>
      <c r="J81" s="101"/>
      <c r="K81" s="101"/>
      <c r="L81" s="103"/>
      <c r="M81" s="98"/>
      <c r="N81" s="99"/>
      <c r="O81" s="100"/>
      <c r="P81" s="101"/>
      <c r="Q81" s="99"/>
      <c r="R81" s="102"/>
      <c r="S81" s="101"/>
      <c r="T81" s="101"/>
      <c r="U81" s="103"/>
      <c r="W81" s="99"/>
      <c r="X81" s="102"/>
      <c r="Y81" s="99"/>
      <c r="Z81" s="102"/>
      <c r="AA81" s="102"/>
      <c r="AB81" s="102"/>
      <c r="AC81" s="102"/>
      <c r="AD81" s="102"/>
      <c r="AF81" s="19" t="s">
        <v>210</v>
      </c>
      <c r="AG81" s="19">
        <v>2.2600000000000051</v>
      </c>
      <c r="AH81" s="19"/>
      <c r="AI81" s="20">
        <v>126.94</v>
      </c>
      <c r="AJ81" s="20">
        <v>2.2399999999999949</v>
      </c>
      <c r="AK81" s="20"/>
      <c r="AL81" s="19"/>
      <c r="AM81" s="37"/>
    </row>
    <row r="82" spans="1:39" ht="15.5">
      <c r="A82" s="38" t="s">
        <v>388</v>
      </c>
      <c r="B82" s="44">
        <v>20080615</v>
      </c>
      <c r="C82" s="38">
        <v>39620</v>
      </c>
      <c r="D82" s="98"/>
      <c r="E82" s="99"/>
      <c r="F82" s="100"/>
      <c r="G82" s="101"/>
      <c r="H82" s="99"/>
      <c r="I82" s="102"/>
      <c r="J82" s="101"/>
      <c r="K82" s="101"/>
      <c r="L82" s="103"/>
      <c r="M82" s="98"/>
      <c r="N82" s="99"/>
      <c r="O82" s="100"/>
      <c r="P82" s="101"/>
      <c r="Q82" s="99"/>
      <c r="R82" s="102"/>
      <c r="S82" s="101"/>
      <c r="T82" s="101"/>
      <c r="U82" s="103"/>
      <c r="W82" s="99"/>
      <c r="X82" s="102"/>
      <c r="Y82" s="99"/>
      <c r="Z82" s="102"/>
      <c r="AA82" s="102"/>
      <c r="AB82" s="102"/>
      <c r="AC82" s="102"/>
      <c r="AD82" s="102"/>
      <c r="AF82" s="24">
        <v>131.44999999999999</v>
      </c>
      <c r="AG82" s="24">
        <v>2.2299999999999898</v>
      </c>
      <c r="AH82" s="24"/>
      <c r="AI82" s="25">
        <v>129.13</v>
      </c>
      <c r="AJ82" s="25">
        <v>2.1899999999999977</v>
      </c>
      <c r="AK82" s="25"/>
      <c r="AL82" s="24"/>
      <c r="AM82" s="36"/>
    </row>
    <row r="83" spans="1:39" ht="15.5">
      <c r="A83" s="39" t="s">
        <v>389</v>
      </c>
      <c r="B83" s="45">
        <v>20080622</v>
      </c>
      <c r="C83" s="39">
        <v>39627</v>
      </c>
      <c r="D83" s="98"/>
      <c r="E83" s="99"/>
      <c r="F83" s="100"/>
      <c r="G83" s="101"/>
      <c r="H83" s="99"/>
      <c r="I83" s="102"/>
      <c r="J83" s="101"/>
      <c r="K83" s="101"/>
      <c r="L83" s="103"/>
      <c r="M83" s="98"/>
      <c r="N83" s="99"/>
      <c r="O83" s="100"/>
      <c r="P83" s="101"/>
      <c r="Q83" s="99"/>
      <c r="R83" s="102"/>
      <c r="S83" s="101"/>
      <c r="T83" s="101"/>
      <c r="U83" s="103"/>
      <c r="W83" s="99"/>
      <c r="X83" s="102"/>
      <c r="Y83" s="99"/>
      <c r="Z83" s="102"/>
      <c r="AA83" s="102"/>
      <c r="AB83" s="102"/>
      <c r="AC83" s="102"/>
      <c r="AD83" s="102"/>
      <c r="AF83" s="19">
        <v>133</v>
      </c>
      <c r="AG83" s="19">
        <v>1.5500000000000114</v>
      </c>
      <c r="AH83" s="19"/>
      <c r="AI83" s="20">
        <v>130.65</v>
      </c>
      <c r="AJ83" s="20">
        <v>1.5200000000000102</v>
      </c>
      <c r="AK83" s="20"/>
      <c r="AL83" s="19"/>
      <c r="AM83" s="37"/>
    </row>
    <row r="84" spans="1:39" ht="15.5">
      <c r="A84" s="38" t="s">
        <v>390</v>
      </c>
      <c r="B84" s="44">
        <v>20080629</v>
      </c>
      <c r="C84" s="38">
        <v>39634</v>
      </c>
      <c r="D84" s="98"/>
      <c r="E84" s="99"/>
      <c r="F84" s="100"/>
      <c r="G84" s="101"/>
      <c r="H84" s="99"/>
      <c r="I84" s="102"/>
      <c r="J84" s="101"/>
      <c r="K84" s="101"/>
      <c r="L84" s="103"/>
      <c r="M84" s="98"/>
      <c r="N84" s="99"/>
      <c r="O84" s="100"/>
      <c r="P84" s="101"/>
      <c r="Q84" s="99"/>
      <c r="R84" s="102"/>
      <c r="S84" s="101"/>
      <c r="T84" s="101"/>
      <c r="U84" s="103"/>
      <c r="W84" s="99"/>
      <c r="X84" s="102"/>
      <c r="Y84" s="99"/>
      <c r="Z84" s="102"/>
      <c r="AA84" s="102"/>
      <c r="AB84" s="102"/>
      <c r="AC84" s="102"/>
      <c r="AD84" s="102"/>
      <c r="AF84" s="24">
        <v>135.05000000000001</v>
      </c>
      <c r="AG84" s="24">
        <v>2.0500000000000114</v>
      </c>
      <c r="AH84" s="24"/>
      <c r="AI84" s="25">
        <v>132.66</v>
      </c>
      <c r="AJ84" s="25">
        <v>2.0099999999999909</v>
      </c>
      <c r="AK84" s="25"/>
      <c r="AL84" s="24"/>
      <c r="AM84" s="36"/>
    </row>
    <row r="85" spans="1:39" ht="15.5">
      <c r="A85" s="39" t="s">
        <v>391</v>
      </c>
      <c r="B85" s="45">
        <v>20080706</v>
      </c>
      <c r="C85" s="39">
        <v>39641</v>
      </c>
      <c r="D85" s="98"/>
      <c r="E85" s="99"/>
      <c r="F85" s="100"/>
      <c r="G85" s="101"/>
      <c r="H85" s="99"/>
      <c r="I85" s="102"/>
      <c r="J85" s="101"/>
      <c r="K85" s="101"/>
      <c r="L85" s="103"/>
      <c r="M85" s="98"/>
      <c r="N85" s="99"/>
      <c r="O85" s="100"/>
      <c r="P85" s="101"/>
      <c r="Q85" s="99"/>
      <c r="R85" s="102"/>
      <c r="S85" s="101"/>
      <c r="T85" s="101"/>
      <c r="U85" s="103"/>
      <c r="W85" s="99"/>
      <c r="X85" s="102"/>
      <c r="Y85" s="99"/>
      <c r="Z85" s="102"/>
      <c r="AA85" s="102"/>
      <c r="AB85" s="102"/>
      <c r="AC85" s="102"/>
      <c r="AD85" s="102"/>
      <c r="AF85" s="19">
        <v>135.6</v>
      </c>
      <c r="AG85" s="19">
        <v>0.54999999999998295</v>
      </c>
      <c r="AH85" s="19"/>
      <c r="AI85" s="20">
        <v>133.19999999999999</v>
      </c>
      <c r="AJ85" s="20">
        <v>0.53999999999999204</v>
      </c>
      <c r="AK85" s="20"/>
      <c r="AL85" s="19"/>
      <c r="AM85" s="37"/>
    </row>
    <row r="86" spans="1:39" ht="15.5">
      <c r="A86" s="38" t="s">
        <v>392</v>
      </c>
      <c r="B86" s="44">
        <v>20080713</v>
      </c>
      <c r="C86" s="38">
        <v>39648</v>
      </c>
      <c r="D86" s="98"/>
      <c r="E86" s="99"/>
      <c r="F86" s="100"/>
      <c r="G86" s="101"/>
      <c r="H86" s="99"/>
      <c r="I86" s="102"/>
      <c r="J86" s="101"/>
      <c r="K86" s="101"/>
      <c r="L86" s="103"/>
      <c r="M86" s="98"/>
      <c r="N86" s="99"/>
      <c r="O86" s="100"/>
      <c r="P86" s="101"/>
      <c r="Q86" s="99"/>
      <c r="R86" s="102"/>
      <c r="S86" s="101"/>
      <c r="T86" s="101"/>
      <c r="U86" s="103"/>
      <c r="W86" s="99"/>
      <c r="X86" s="102"/>
      <c r="Y86" s="99"/>
      <c r="Z86" s="102"/>
      <c r="AA86" s="102"/>
      <c r="AB86" s="102"/>
      <c r="AC86" s="102"/>
      <c r="AD86" s="102"/>
      <c r="AF86" s="24">
        <v>136.37</v>
      </c>
      <c r="AG86" s="24">
        <v>0.77000000000001023</v>
      </c>
      <c r="AH86" s="24"/>
      <c r="AI86" s="25">
        <v>133.94999999999999</v>
      </c>
      <c r="AJ86" s="25">
        <v>0.75</v>
      </c>
      <c r="AK86" s="25"/>
      <c r="AL86" s="24"/>
      <c r="AM86" s="36"/>
    </row>
    <row r="87" spans="1:39" ht="15.5">
      <c r="A87" s="39" t="s">
        <v>393</v>
      </c>
      <c r="B87" s="45">
        <v>20080720</v>
      </c>
      <c r="C87" s="39">
        <v>39655</v>
      </c>
      <c r="D87" s="98"/>
      <c r="E87" s="99"/>
      <c r="F87" s="100"/>
      <c r="G87" s="101"/>
      <c r="H87" s="99"/>
      <c r="I87" s="102"/>
      <c r="J87" s="101"/>
      <c r="K87" s="101"/>
      <c r="L87" s="103"/>
      <c r="M87" s="98"/>
      <c r="N87" s="99"/>
      <c r="O87" s="100"/>
      <c r="P87" s="101"/>
      <c r="Q87" s="99"/>
      <c r="R87" s="102"/>
      <c r="S87" s="101"/>
      <c r="T87" s="101"/>
      <c r="U87" s="103"/>
      <c r="W87" s="99"/>
      <c r="X87" s="102"/>
      <c r="Y87" s="99"/>
      <c r="Z87" s="102"/>
      <c r="AA87" s="102"/>
      <c r="AB87" s="102"/>
      <c r="AC87" s="102"/>
      <c r="AD87" s="102"/>
      <c r="AF87" s="19">
        <v>137.22</v>
      </c>
      <c r="AG87" s="19">
        <v>0.84999999999999432</v>
      </c>
      <c r="AH87" s="19"/>
      <c r="AI87" s="20">
        <v>134.77000000000001</v>
      </c>
      <c r="AJ87" s="20">
        <v>0.8200000000000216</v>
      </c>
      <c r="AK87" s="20"/>
      <c r="AL87" s="19"/>
      <c r="AM87" s="37"/>
    </row>
    <row r="88" spans="1:39" ht="15.5">
      <c r="A88" s="38" t="s">
        <v>394</v>
      </c>
      <c r="B88" s="44">
        <v>20080727</v>
      </c>
      <c r="C88" s="38">
        <v>39662</v>
      </c>
      <c r="D88" s="98"/>
      <c r="E88" s="99"/>
      <c r="F88" s="100"/>
      <c r="G88" s="101"/>
      <c r="H88" s="99"/>
      <c r="I88" s="102"/>
      <c r="J88" s="101"/>
      <c r="K88" s="101"/>
      <c r="L88" s="103"/>
      <c r="M88" s="98"/>
      <c r="N88" s="99"/>
      <c r="O88" s="100"/>
      <c r="P88" s="101"/>
      <c r="Q88" s="99"/>
      <c r="R88" s="102"/>
      <c r="S88" s="101"/>
      <c r="T88" s="101"/>
      <c r="U88" s="103"/>
      <c r="W88" s="99"/>
      <c r="X88" s="102"/>
      <c r="Y88" s="99"/>
      <c r="Z88" s="102"/>
      <c r="AA88" s="102"/>
      <c r="AB88" s="102"/>
      <c r="AC88" s="102"/>
      <c r="AD88" s="102"/>
      <c r="AF88" s="24">
        <v>137.38</v>
      </c>
      <c r="AG88" s="24">
        <v>0.15999999999999659</v>
      </c>
      <c r="AH88" s="24"/>
      <c r="AI88" s="25">
        <v>134.93</v>
      </c>
      <c r="AJ88" s="25">
        <v>0.15999999999999659</v>
      </c>
      <c r="AK88" s="25"/>
      <c r="AL88" s="24"/>
      <c r="AM88" s="36"/>
    </row>
    <row r="89" spans="1:39" ht="15.5">
      <c r="A89" s="39" t="s">
        <v>395</v>
      </c>
      <c r="B89" s="45">
        <v>20080803</v>
      </c>
      <c r="C89" s="39">
        <v>39669</v>
      </c>
      <c r="D89" s="98"/>
      <c r="E89" s="99"/>
      <c r="F89" s="100"/>
      <c r="G89" s="101"/>
      <c r="H89" s="99"/>
      <c r="I89" s="102"/>
      <c r="J89" s="101"/>
      <c r="K89" s="101"/>
      <c r="L89" s="103"/>
      <c r="M89" s="98"/>
      <c r="N89" s="99"/>
      <c r="O89" s="100"/>
      <c r="P89" s="101"/>
      <c r="Q89" s="99"/>
      <c r="R89" s="102"/>
      <c r="S89" s="101"/>
      <c r="T89" s="101"/>
      <c r="U89" s="103"/>
      <c r="W89" s="99"/>
      <c r="X89" s="102"/>
      <c r="Y89" s="99"/>
      <c r="Z89" s="102"/>
      <c r="AA89" s="102"/>
      <c r="AB89" s="102"/>
      <c r="AC89" s="102"/>
      <c r="AD89" s="102"/>
      <c r="AF89" s="19">
        <v>136.85</v>
      </c>
      <c r="AG89" s="19">
        <v>-0.53000000000000114</v>
      </c>
      <c r="AH89" s="19"/>
      <c r="AI89" s="20">
        <v>134.41</v>
      </c>
      <c r="AJ89" s="20">
        <v>-0.52000000000001023</v>
      </c>
      <c r="AK89" s="20"/>
      <c r="AL89" s="19"/>
      <c r="AM89" s="37"/>
    </row>
    <row r="90" spans="1:39" ht="15.5">
      <c r="A90" s="38" t="s">
        <v>396</v>
      </c>
      <c r="B90" s="44">
        <v>20080810</v>
      </c>
      <c r="C90" s="38">
        <v>39676</v>
      </c>
      <c r="D90" s="98"/>
      <c r="E90" s="99"/>
      <c r="F90" s="100"/>
      <c r="G90" s="101"/>
      <c r="H90" s="99"/>
      <c r="I90" s="102"/>
      <c r="J90" s="101"/>
      <c r="K90" s="101"/>
      <c r="L90" s="103"/>
      <c r="M90" s="98"/>
      <c r="N90" s="99"/>
      <c r="O90" s="100"/>
      <c r="P90" s="101"/>
      <c r="Q90" s="99"/>
      <c r="R90" s="102"/>
      <c r="S90" s="101"/>
      <c r="T90" s="101"/>
      <c r="U90" s="103"/>
      <c r="W90" s="99"/>
      <c r="X90" s="102"/>
      <c r="Y90" s="99"/>
      <c r="Z90" s="102"/>
      <c r="AA90" s="102"/>
      <c r="AB90" s="102"/>
      <c r="AC90" s="102"/>
      <c r="AD90" s="102"/>
      <c r="AF90" s="24">
        <v>136.99</v>
      </c>
      <c r="AG90" s="24">
        <v>0.14000000000001478</v>
      </c>
      <c r="AH90" s="24"/>
      <c r="AI90" s="25">
        <v>134.54</v>
      </c>
      <c r="AJ90" s="25">
        <v>0.12999999999999545</v>
      </c>
      <c r="AK90" s="25"/>
      <c r="AL90" s="24"/>
      <c r="AM90" s="36"/>
    </row>
    <row r="91" spans="1:39" ht="15.5">
      <c r="A91" s="39" t="s">
        <v>397</v>
      </c>
      <c r="B91" s="45">
        <v>20080817</v>
      </c>
      <c r="C91" s="39">
        <v>39683</v>
      </c>
      <c r="D91" s="98"/>
      <c r="E91" s="99"/>
      <c r="F91" s="100"/>
      <c r="G91" s="101"/>
      <c r="H91" s="99"/>
      <c r="I91" s="102"/>
      <c r="J91" s="101"/>
      <c r="K91" s="101"/>
      <c r="L91" s="103"/>
      <c r="M91" s="98"/>
      <c r="N91" s="99"/>
      <c r="O91" s="100"/>
      <c r="P91" s="101"/>
      <c r="Q91" s="99"/>
      <c r="R91" s="102"/>
      <c r="S91" s="101"/>
      <c r="T91" s="101"/>
      <c r="U91" s="103"/>
      <c r="W91" s="99"/>
      <c r="X91" s="102"/>
      <c r="Y91" s="99"/>
      <c r="Z91" s="102"/>
      <c r="AA91" s="102"/>
      <c r="AB91" s="102"/>
      <c r="AC91" s="102"/>
      <c r="AD91" s="102"/>
      <c r="AF91" s="19">
        <v>136.43</v>
      </c>
      <c r="AG91" s="19">
        <v>-0.56000000000000227</v>
      </c>
      <c r="AH91" s="19"/>
      <c r="AI91" s="20">
        <v>133.99</v>
      </c>
      <c r="AJ91" s="20">
        <v>-0.54999999999998295</v>
      </c>
      <c r="AK91" s="20"/>
      <c r="AL91" s="19"/>
      <c r="AM91" s="37"/>
    </row>
    <row r="92" spans="1:39" ht="15.5">
      <c r="A92" s="38" t="s">
        <v>398</v>
      </c>
      <c r="B92" s="44">
        <v>20080824</v>
      </c>
      <c r="C92" s="38">
        <v>39690</v>
      </c>
      <c r="D92" s="98"/>
      <c r="E92" s="99"/>
      <c r="F92" s="100"/>
      <c r="G92" s="101"/>
      <c r="H92" s="99"/>
      <c r="I92" s="102"/>
      <c r="J92" s="101"/>
      <c r="K92" s="101"/>
      <c r="L92" s="103"/>
      <c r="M92" s="98"/>
      <c r="N92" s="99"/>
      <c r="O92" s="100"/>
      <c r="P92" s="101"/>
      <c r="Q92" s="99"/>
      <c r="R92" s="102"/>
      <c r="S92" s="101"/>
      <c r="T92" s="101"/>
      <c r="U92" s="103"/>
      <c r="W92" s="99"/>
      <c r="X92" s="102"/>
      <c r="Y92" s="99"/>
      <c r="Z92" s="102"/>
      <c r="AA92" s="102"/>
      <c r="AB92" s="102"/>
      <c r="AC92" s="102"/>
      <c r="AD92" s="102"/>
      <c r="AF92" s="24">
        <v>136.52000000000001</v>
      </c>
      <c r="AG92" s="24">
        <v>9.0000000000003411E-2</v>
      </c>
      <c r="AH92" s="24"/>
      <c r="AI92" s="25">
        <v>134.07</v>
      </c>
      <c r="AJ92" s="25">
        <v>7.9999999999984084E-2</v>
      </c>
      <c r="AK92" s="25"/>
      <c r="AL92" s="24"/>
      <c r="AM92" s="36"/>
    </row>
    <row r="93" spans="1:39" ht="15.5">
      <c r="A93" s="39" t="s">
        <v>399</v>
      </c>
      <c r="B93" s="45">
        <v>20080831</v>
      </c>
      <c r="C93" s="39">
        <v>39697</v>
      </c>
      <c r="D93" s="98"/>
      <c r="E93" s="99"/>
      <c r="F93" s="100"/>
      <c r="G93" s="101"/>
      <c r="H93" s="99"/>
      <c r="I93" s="102"/>
      <c r="J93" s="101"/>
      <c r="K93" s="101"/>
      <c r="L93" s="103"/>
      <c r="M93" s="98"/>
      <c r="N93" s="99"/>
      <c r="O93" s="100"/>
      <c r="P93" s="101"/>
      <c r="Q93" s="99"/>
      <c r="R93" s="102"/>
      <c r="S93" s="101"/>
      <c r="T93" s="101"/>
      <c r="U93" s="103"/>
      <c r="W93" s="99"/>
      <c r="X93" s="102"/>
      <c r="Y93" s="99"/>
      <c r="Z93" s="102"/>
      <c r="AA93" s="102"/>
      <c r="AB93" s="102"/>
      <c r="AC93" s="102"/>
      <c r="AD93" s="102"/>
      <c r="AF93" s="19">
        <v>135.91</v>
      </c>
      <c r="AG93" s="19">
        <v>-0.61000000000001364</v>
      </c>
      <c r="AH93" s="19"/>
      <c r="AI93" s="20">
        <v>133.47</v>
      </c>
      <c r="AJ93" s="20">
        <v>-0.59999999999999432</v>
      </c>
      <c r="AK93" s="20"/>
      <c r="AL93" s="19"/>
      <c r="AM93" s="37"/>
    </row>
    <row r="94" spans="1:39" ht="15.5">
      <c r="A94" s="38" t="s">
        <v>400</v>
      </c>
      <c r="B94" s="44">
        <v>20080907</v>
      </c>
      <c r="C94" s="38">
        <v>39704</v>
      </c>
      <c r="D94" s="98"/>
      <c r="E94" s="99"/>
      <c r="F94" s="100"/>
      <c r="G94" s="101"/>
      <c r="H94" s="99"/>
      <c r="I94" s="102"/>
      <c r="J94" s="101"/>
      <c r="K94" s="101"/>
      <c r="L94" s="103"/>
      <c r="M94" s="98"/>
      <c r="N94" s="99"/>
      <c r="O94" s="100"/>
      <c r="P94" s="101"/>
      <c r="Q94" s="99"/>
      <c r="R94" s="102"/>
      <c r="S94" s="101"/>
      <c r="T94" s="101"/>
      <c r="U94" s="103"/>
      <c r="W94" s="99"/>
      <c r="X94" s="102"/>
      <c r="Y94" s="99"/>
      <c r="Z94" s="102"/>
      <c r="AA94" s="102"/>
      <c r="AB94" s="102"/>
      <c r="AC94" s="102"/>
      <c r="AD94" s="102"/>
      <c r="AF94" s="24">
        <v>136.05000000000001</v>
      </c>
      <c r="AG94" s="24">
        <v>0.14000000000001478</v>
      </c>
      <c r="AH94" s="24"/>
      <c r="AI94" s="25">
        <v>133.61000000000001</v>
      </c>
      <c r="AJ94" s="25">
        <v>0.14000000000001478</v>
      </c>
      <c r="AK94" s="25"/>
      <c r="AL94" s="24"/>
      <c r="AM94" s="36"/>
    </row>
    <row r="95" spans="1:39" ht="15.5">
      <c r="A95" s="39" t="s">
        <v>401</v>
      </c>
      <c r="B95" s="45">
        <v>20080914</v>
      </c>
      <c r="C95" s="39">
        <v>39711</v>
      </c>
      <c r="D95" s="98"/>
      <c r="E95" s="99"/>
      <c r="F95" s="100"/>
      <c r="G95" s="101"/>
      <c r="H95" s="99"/>
      <c r="I95" s="102"/>
      <c r="J95" s="101"/>
      <c r="K95" s="101"/>
      <c r="L95" s="103"/>
      <c r="M95" s="98"/>
      <c r="N95" s="99"/>
      <c r="O95" s="100"/>
      <c r="P95" s="101"/>
      <c r="Q95" s="99"/>
      <c r="R95" s="102"/>
      <c r="S95" s="101"/>
      <c r="T95" s="101"/>
      <c r="U95" s="103"/>
      <c r="W95" s="99"/>
      <c r="X95" s="102"/>
      <c r="Y95" s="99"/>
      <c r="Z95" s="102"/>
      <c r="AA95" s="102"/>
      <c r="AB95" s="102"/>
      <c r="AC95" s="102"/>
      <c r="AD95" s="102"/>
      <c r="AF95" s="19">
        <v>135.91999999999999</v>
      </c>
      <c r="AG95" s="19">
        <v>-0.13000000000002387</v>
      </c>
      <c r="AH95" s="19"/>
      <c r="AI95" s="20">
        <v>133.47999999999999</v>
      </c>
      <c r="AJ95" s="20">
        <v>-0.13000000000002387</v>
      </c>
      <c r="AK95" s="20"/>
      <c r="AL95" s="19"/>
      <c r="AM95" s="37"/>
    </row>
    <row r="96" spans="1:39" ht="15.5">
      <c r="A96" s="38" t="s">
        <v>402</v>
      </c>
      <c r="B96" s="44">
        <v>20080921</v>
      </c>
      <c r="C96" s="38">
        <v>39718</v>
      </c>
      <c r="D96" s="98"/>
      <c r="E96" s="99"/>
      <c r="F96" s="100"/>
      <c r="G96" s="101"/>
      <c r="H96" s="99"/>
      <c r="I96" s="102"/>
      <c r="J96" s="101"/>
      <c r="K96" s="101"/>
      <c r="L96" s="103"/>
      <c r="M96" s="98"/>
      <c r="N96" s="99"/>
      <c r="O96" s="100"/>
      <c r="P96" s="101"/>
      <c r="Q96" s="99"/>
      <c r="R96" s="102"/>
      <c r="S96" s="101"/>
      <c r="T96" s="101"/>
      <c r="U96" s="103"/>
      <c r="W96" s="99"/>
      <c r="X96" s="102"/>
      <c r="Y96" s="99"/>
      <c r="Z96" s="102"/>
      <c r="AA96" s="102"/>
      <c r="AB96" s="102"/>
      <c r="AC96" s="102"/>
      <c r="AD96" s="102"/>
      <c r="AF96" s="24">
        <v>136.4</v>
      </c>
      <c r="AG96" s="24">
        <v>0.48000000000001819</v>
      </c>
      <c r="AH96" s="24"/>
      <c r="AI96" s="25">
        <v>133.94999999999999</v>
      </c>
      <c r="AJ96" s="25">
        <v>0.46999999999999886</v>
      </c>
      <c r="AK96" s="25"/>
      <c r="AL96" s="24"/>
      <c r="AM96" s="36"/>
    </row>
    <row r="97" spans="1:39" ht="15.5">
      <c r="A97" s="39" t="s">
        <v>403</v>
      </c>
      <c r="B97" s="45">
        <v>20080928</v>
      </c>
      <c r="C97" s="39">
        <v>39725</v>
      </c>
      <c r="D97" s="98"/>
      <c r="E97" s="99"/>
      <c r="F97" s="100"/>
      <c r="G97" s="101"/>
      <c r="H97" s="99"/>
      <c r="I97" s="102"/>
      <c r="J97" s="101"/>
      <c r="K97" s="101"/>
      <c r="L97" s="103"/>
      <c r="M97" s="98"/>
      <c r="N97" s="99"/>
      <c r="O97" s="100"/>
      <c r="P97" s="101"/>
      <c r="Q97" s="99"/>
      <c r="R97" s="102"/>
      <c r="S97" s="101"/>
      <c r="T97" s="101"/>
      <c r="U97" s="103"/>
      <c r="W97" s="99"/>
      <c r="X97" s="102"/>
      <c r="Y97" s="99"/>
      <c r="Z97" s="102"/>
      <c r="AA97" s="102"/>
      <c r="AB97" s="102"/>
      <c r="AC97" s="102"/>
      <c r="AD97" s="102"/>
      <c r="AF97" s="19">
        <v>136.21</v>
      </c>
      <c r="AG97" s="19">
        <v>-0.18999999999999773</v>
      </c>
      <c r="AH97" s="19"/>
      <c r="AI97" s="20">
        <v>133.77000000000001</v>
      </c>
      <c r="AJ97" s="20">
        <v>-0.1799999999999784</v>
      </c>
      <c r="AK97" s="20"/>
      <c r="AL97" s="19"/>
      <c r="AM97" s="37"/>
    </row>
    <row r="98" spans="1:39" ht="15.5">
      <c r="A98" s="38" t="s">
        <v>404</v>
      </c>
      <c r="B98" s="44">
        <v>20081005</v>
      </c>
      <c r="C98" s="38">
        <v>39732</v>
      </c>
      <c r="D98" s="98"/>
      <c r="E98" s="99"/>
      <c r="F98" s="100"/>
      <c r="G98" s="101"/>
      <c r="H98" s="99"/>
      <c r="I98" s="102"/>
      <c r="J98" s="101"/>
      <c r="K98" s="101"/>
      <c r="L98" s="103"/>
      <c r="M98" s="98"/>
      <c r="N98" s="99"/>
      <c r="O98" s="100"/>
      <c r="P98" s="101"/>
      <c r="Q98" s="99"/>
      <c r="R98" s="102"/>
      <c r="S98" s="101"/>
      <c r="T98" s="101"/>
      <c r="U98" s="103"/>
      <c r="W98" s="99"/>
      <c r="X98" s="102"/>
      <c r="Y98" s="99"/>
      <c r="Z98" s="102"/>
      <c r="AA98" s="102"/>
      <c r="AB98" s="102"/>
      <c r="AC98" s="102"/>
      <c r="AD98" s="102"/>
      <c r="AF98" s="24">
        <v>136.51</v>
      </c>
      <c r="AG98" s="24">
        <v>0.29999999999998295</v>
      </c>
      <c r="AH98" s="24"/>
      <c r="AI98" s="25">
        <v>134.07</v>
      </c>
      <c r="AJ98" s="25">
        <v>0.29999999999998295</v>
      </c>
      <c r="AK98" s="25"/>
      <c r="AL98" s="24"/>
      <c r="AM98" s="36"/>
    </row>
    <row r="99" spans="1:39" ht="15.5">
      <c r="A99" s="39" t="s">
        <v>405</v>
      </c>
      <c r="B99" s="45">
        <v>20081012</v>
      </c>
      <c r="C99" s="39">
        <v>39739</v>
      </c>
      <c r="D99" s="98"/>
      <c r="E99" s="99"/>
      <c r="F99" s="100"/>
      <c r="G99" s="101"/>
      <c r="H99" s="99"/>
      <c r="I99" s="102"/>
      <c r="J99" s="101"/>
      <c r="K99" s="101"/>
      <c r="L99" s="103"/>
      <c r="M99" s="98"/>
      <c r="N99" s="99"/>
      <c r="O99" s="100"/>
      <c r="P99" s="101"/>
      <c r="Q99" s="99"/>
      <c r="R99" s="102"/>
      <c r="S99" s="101"/>
      <c r="T99" s="101"/>
      <c r="U99" s="103"/>
      <c r="W99" s="99"/>
      <c r="X99" s="102"/>
      <c r="Y99" s="99"/>
      <c r="Z99" s="102"/>
      <c r="AA99" s="102"/>
      <c r="AB99" s="102"/>
      <c r="AC99" s="102"/>
      <c r="AD99" s="102"/>
      <c r="AF99" s="19">
        <v>136.15</v>
      </c>
      <c r="AG99" s="19">
        <v>-0.35999999999998522</v>
      </c>
      <c r="AH99" s="19"/>
      <c r="AI99" s="20">
        <v>133.71</v>
      </c>
      <c r="AJ99" s="20">
        <v>-0.35999999999998522</v>
      </c>
      <c r="AK99" s="20"/>
      <c r="AL99" s="19"/>
      <c r="AM99" s="37"/>
    </row>
    <row r="100" spans="1:39" ht="15.5">
      <c r="A100" s="38" t="s">
        <v>406</v>
      </c>
      <c r="B100" s="44">
        <v>20081019</v>
      </c>
      <c r="C100" s="38">
        <v>39746</v>
      </c>
      <c r="D100" s="98"/>
      <c r="E100" s="99"/>
      <c r="F100" s="100"/>
      <c r="G100" s="101"/>
      <c r="H100" s="99"/>
      <c r="I100" s="102"/>
      <c r="J100" s="101"/>
      <c r="K100" s="101"/>
      <c r="L100" s="103"/>
      <c r="M100" s="98"/>
      <c r="N100" s="99"/>
      <c r="O100" s="100"/>
      <c r="P100" s="101"/>
      <c r="Q100" s="99"/>
      <c r="R100" s="102"/>
      <c r="S100" s="101"/>
      <c r="T100" s="101"/>
      <c r="U100" s="103"/>
      <c r="W100" s="99"/>
      <c r="X100" s="102"/>
      <c r="Y100" s="99"/>
      <c r="Z100" s="102"/>
      <c r="AA100" s="102"/>
      <c r="AB100" s="102"/>
      <c r="AC100" s="102"/>
      <c r="AD100" s="102"/>
      <c r="AF100" s="24">
        <v>135.63999999999999</v>
      </c>
      <c r="AG100" s="24">
        <v>-0.51000000000001933</v>
      </c>
      <c r="AH100" s="24"/>
      <c r="AI100" s="25">
        <v>133.21</v>
      </c>
      <c r="AJ100" s="25">
        <v>-0.5</v>
      </c>
      <c r="AK100" s="25"/>
      <c r="AL100" s="24"/>
      <c r="AM100" s="36"/>
    </row>
    <row r="101" spans="1:39" ht="15.5">
      <c r="A101" s="39" t="s">
        <v>407</v>
      </c>
      <c r="B101" s="45">
        <v>20081026</v>
      </c>
      <c r="C101" s="39">
        <v>39753</v>
      </c>
      <c r="D101" s="98"/>
      <c r="E101" s="99"/>
      <c r="F101" s="100"/>
      <c r="G101" s="101"/>
      <c r="H101" s="99"/>
      <c r="I101" s="102"/>
      <c r="J101" s="101"/>
      <c r="K101" s="101"/>
      <c r="L101" s="103"/>
      <c r="M101" s="98"/>
      <c r="N101" s="99"/>
      <c r="O101" s="100"/>
      <c r="P101" s="101"/>
      <c r="Q101" s="99"/>
      <c r="R101" s="102"/>
      <c r="S101" s="101"/>
      <c r="T101" s="101"/>
      <c r="U101" s="103"/>
      <c r="W101" s="99"/>
      <c r="X101" s="102"/>
      <c r="Y101" s="99"/>
      <c r="Z101" s="102"/>
      <c r="AA101" s="102"/>
      <c r="AB101" s="102"/>
      <c r="AC101" s="102"/>
      <c r="AD101" s="102"/>
      <c r="AF101" s="19">
        <v>134.79</v>
      </c>
      <c r="AG101" s="19">
        <v>-0.84999999999999432</v>
      </c>
      <c r="AH101" s="19"/>
      <c r="AI101" s="20">
        <v>132.37</v>
      </c>
      <c r="AJ101" s="20">
        <v>-0.84000000000000341</v>
      </c>
      <c r="AK101" s="20"/>
      <c r="AL101" s="19"/>
      <c r="AM101" s="37"/>
    </row>
    <row r="102" spans="1:39" ht="15.5">
      <c r="A102" s="38" t="s">
        <v>408</v>
      </c>
      <c r="B102" s="44">
        <v>20081102</v>
      </c>
      <c r="C102" s="38">
        <v>39760</v>
      </c>
      <c r="D102" s="98"/>
      <c r="E102" s="99"/>
      <c r="F102" s="100"/>
      <c r="G102" s="101"/>
      <c r="H102" s="99"/>
      <c r="I102" s="102"/>
      <c r="J102" s="101"/>
      <c r="K102" s="101"/>
      <c r="L102" s="103"/>
      <c r="M102" s="98"/>
      <c r="N102" s="99"/>
      <c r="O102" s="100"/>
      <c r="P102" s="101"/>
      <c r="Q102" s="99"/>
      <c r="R102" s="102"/>
      <c r="S102" s="101"/>
      <c r="T102" s="101"/>
      <c r="U102" s="103"/>
      <c r="W102" s="99"/>
      <c r="X102" s="102"/>
      <c r="Y102" s="99"/>
      <c r="Z102" s="102"/>
      <c r="AA102" s="102"/>
      <c r="AB102" s="102"/>
      <c r="AC102" s="102"/>
      <c r="AD102" s="102"/>
      <c r="AF102" s="24">
        <v>133.55000000000001</v>
      </c>
      <c r="AG102" s="24">
        <v>-1.2399999999999807</v>
      </c>
      <c r="AH102" s="24"/>
      <c r="AI102" s="25">
        <v>131.15</v>
      </c>
      <c r="AJ102" s="25">
        <v>-1.2199999999999989</v>
      </c>
      <c r="AK102" s="25"/>
      <c r="AL102" s="24"/>
      <c r="AM102" s="36"/>
    </row>
    <row r="103" spans="1:39" ht="15.5">
      <c r="A103" s="39" t="s">
        <v>409</v>
      </c>
      <c r="B103" s="45">
        <v>20081109</v>
      </c>
      <c r="C103" s="39">
        <v>39767</v>
      </c>
      <c r="D103" s="98"/>
      <c r="E103" s="99"/>
      <c r="F103" s="100"/>
      <c r="G103" s="101"/>
      <c r="H103" s="99"/>
      <c r="I103" s="102"/>
      <c r="J103" s="101"/>
      <c r="K103" s="101"/>
      <c r="L103" s="103"/>
      <c r="M103" s="98"/>
      <c r="N103" s="99"/>
      <c r="O103" s="100"/>
      <c r="P103" s="101"/>
      <c r="Q103" s="99"/>
      <c r="R103" s="102"/>
      <c r="S103" s="101"/>
      <c r="T103" s="101"/>
      <c r="U103" s="103"/>
      <c r="W103" s="99"/>
      <c r="X103" s="102"/>
      <c r="Y103" s="99"/>
      <c r="Z103" s="102"/>
      <c r="AA103" s="102"/>
      <c r="AB103" s="102"/>
      <c r="AC103" s="102"/>
      <c r="AD103" s="102"/>
      <c r="AF103" s="19">
        <v>132.75</v>
      </c>
      <c r="AG103" s="19">
        <v>-0.80000000000001137</v>
      </c>
      <c r="AH103" s="19"/>
      <c r="AI103" s="20">
        <v>130.36000000000001</v>
      </c>
      <c r="AJ103" s="20">
        <v>-0.78999999999999204</v>
      </c>
      <c r="AK103" s="20"/>
      <c r="AL103" s="19"/>
      <c r="AM103" s="37"/>
    </row>
    <row r="104" spans="1:39" ht="15.5">
      <c r="A104" s="38" t="s">
        <v>410</v>
      </c>
      <c r="B104" s="44">
        <v>20081116</v>
      </c>
      <c r="C104" s="38">
        <v>39774</v>
      </c>
      <c r="D104" s="98"/>
      <c r="E104" s="99"/>
      <c r="F104" s="100"/>
      <c r="G104" s="101"/>
      <c r="H104" s="99"/>
      <c r="I104" s="102"/>
      <c r="J104" s="101"/>
      <c r="K104" s="101"/>
      <c r="L104" s="103"/>
      <c r="M104" s="98"/>
      <c r="N104" s="99"/>
      <c r="O104" s="100"/>
      <c r="P104" s="101"/>
      <c r="Q104" s="99"/>
      <c r="R104" s="102"/>
      <c r="S104" s="101"/>
      <c r="T104" s="101"/>
      <c r="U104" s="103"/>
      <c r="W104" s="99"/>
      <c r="X104" s="102"/>
      <c r="Y104" s="99"/>
      <c r="Z104" s="102"/>
      <c r="AA104" s="102"/>
      <c r="AB104" s="102"/>
      <c r="AC104" s="102"/>
      <c r="AD104" s="102"/>
      <c r="AF104" s="24">
        <v>132.11000000000001</v>
      </c>
      <c r="AG104" s="24">
        <v>-0.63999999999998636</v>
      </c>
      <c r="AH104" s="24"/>
      <c r="AI104" s="25">
        <v>129.72999999999999</v>
      </c>
      <c r="AJ104" s="25">
        <v>-0.63000000000002387</v>
      </c>
      <c r="AK104" s="25"/>
      <c r="AL104" s="24"/>
      <c r="AM104" s="36"/>
    </row>
    <row r="105" spans="1:39" ht="15.5">
      <c r="A105" s="39" t="s">
        <v>411</v>
      </c>
      <c r="B105" s="45">
        <v>20081123</v>
      </c>
      <c r="C105" s="39">
        <v>39781</v>
      </c>
      <c r="D105" s="98"/>
      <c r="E105" s="99"/>
      <c r="F105" s="100"/>
      <c r="G105" s="101"/>
      <c r="H105" s="99"/>
      <c r="I105" s="102"/>
      <c r="J105" s="101"/>
      <c r="K105" s="101"/>
      <c r="L105" s="103"/>
      <c r="M105" s="98"/>
      <c r="N105" s="99"/>
      <c r="O105" s="100"/>
      <c r="P105" s="101"/>
      <c r="Q105" s="99"/>
      <c r="R105" s="102"/>
      <c r="S105" s="101"/>
      <c r="T105" s="101"/>
      <c r="U105" s="103"/>
      <c r="W105" s="99"/>
      <c r="X105" s="102"/>
      <c r="Y105" s="99"/>
      <c r="Z105" s="102"/>
      <c r="AA105" s="102"/>
      <c r="AB105" s="102"/>
      <c r="AC105" s="102"/>
      <c r="AD105" s="102"/>
      <c r="AF105" s="19">
        <v>131.61000000000001</v>
      </c>
      <c r="AG105" s="19">
        <v>-0.5</v>
      </c>
      <c r="AH105" s="19"/>
      <c r="AI105" s="20">
        <v>129.26</v>
      </c>
      <c r="AJ105" s="20">
        <v>-0.46999999999999886</v>
      </c>
      <c r="AK105" s="20"/>
      <c r="AL105" s="19"/>
      <c r="AM105" s="37"/>
    </row>
    <row r="106" spans="1:39" ht="15.5">
      <c r="A106" s="38" t="s">
        <v>412</v>
      </c>
      <c r="B106" s="44">
        <v>20081130</v>
      </c>
      <c r="C106" s="38">
        <v>39788</v>
      </c>
      <c r="D106" s="98"/>
      <c r="E106" s="99"/>
      <c r="F106" s="100"/>
      <c r="G106" s="101"/>
      <c r="H106" s="99"/>
      <c r="I106" s="102"/>
      <c r="J106" s="101"/>
      <c r="K106" s="101"/>
      <c r="L106" s="103"/>
      <c r="M106" s="98"/>
      <c r="N106" s="99"/>
      <c r="O106" s="100"/>
      <c r="P106" s="101"/>
      <c r="Q106" s="99"/>
      <c r="R106" s="102"/>
      <c r="S106" s="101"/>
      <c r="T106" s="101"/>
      <c r="U106" s="103"/>
      <c r="W106" s="99"/>
      <c r="X106" s="102"/>
      <c r="Y106" s="99"/>
      <c r="Z106" s="102"/>
      <c r="AA106" s="102"/>
      <c r="AB106" s="102"/>
      <c r="AC106" s="102"/>
      <c r="AD106" s="102"/>
      <c r="AF106" s="24">
        <v>131.38</v>
      </c>
      <c r="AG106" s="24">
        <v>-0.23000000000001819</v>
      </c>
      <c r="AH106" s="24"/>
      <c r="AI106" s="25">
        <v>129.04</v>
      </c>
      <c r="AJ106" s="25">
        <v>-0.21999999999999886</v>
      </c>
      <c r="AK106" s="25"/>
      <c r="AL106" s="24"/>
      <c r="AM106" s="36"/>
    </row>
    <row r="107" spans="1:39" ht="15.5">
      <c r="A107" s="39" t="s">
        <v>413</v>
      </c>
      <c r="B107" s="45">
        <v>20081207</v>
      </c>
      <c r="C107" s="39">
        <v>39795</v>
      </c>
      <c r="D107" s="98"/>
      <c r="E107" s="99"/>
      <c r="F107" s="100"/>
      <c r="G107" s="101"/>
      <c r="H107" s="99"/>
      <c r="I107" s="102"/>
      <c r="J107" s="101"/>
      <c r="K107" s="101"/>
      <c r="L107" s="103"/>
      <c r="M107" s="98"/>
      <c r="N107" s="99"/>
      <c r="O107" s="100"/>
      <c r="P107" s="101"/>
      <c r="Q107" s="99"/>
      <c r="R107" s="102"/>
      <c r="S107" s="101"/>
      <c r="T107" s="101"/>
      <c r="U107" s="103"/>
      <c r="W107" s="99"/>
      <c r="X107" s="102"/>
      <c r="Y107" s="99"/>
      <c r="Z107" s="102"/>
      <c r="AA107" s="102"/>
      <c r="AB107" s="102"/>
      <c r="AC107" s="102"/>
      <c r="AD107" s="102"/>
      <c r="AF107" s="19">
        <v>130.84</v>
      </c>
      <c r="AG107" s="19">
        <v>-0.53999999999999204</v>
      </c>
      <c r="AH107" s="19"/>
      <c r="AI107" s="20">
        <v>128.51</v>
      </c>
      <c r="AJ107" s="20">
        <v>-0.53000000000000114</v>
      </c>
      <c r="AK107" s="20"/>
      <c r="AL107" s="19"/>
      <c r="AM107" s="37"/>
    </row>
    <row r="108" spans="1:39" ht="15.5">
      <c r="A108" s="38" t="s">
        <v>414</v>
      </c>
      <c r="B108" s="44">
        <v>20081214</v>
      </c>
      <c r="C108" s="38">
        <v>39802</v>
      </c>
      <c r="D108" s="98"/>
      <c r="E108" s="99"/>
      <c r="F108" s="100"/>
      <c r="G108" s="101"/>
      <c r="H108" s="99"/>
      <c r="I108" s="102"/>
      <c r="J108" s="101"/>
      <c r="K108" s="101"/>
      <c r="L108" s="103"/>
      <c r="M108" s="98"/>
      <c r="N108" s="99"/>
      <c r="O108" s="100"/>
      <c r="P108" s="101"/>
      <c r="Q108" s="99"/>
      <c r="R108" s="102"/>
      <c r="S108" s="101"/>
      <c r="T108" s="101"/>
      <c r="U108" s="103"/>
      <c r="W108" s="99"/>
      <c r="X108" s="102"/>
      <c r="Y108" s="99"/>
      <c r="Z108" s="102"/>
      <c r="AA108" s="102"/>
      <c r="AB108" s="102"/>
      <c r="AC108" s="102"/>
      <c r="AD108" s="102"/>
      <c r="AF108" s="24">
        <v>131.16</v>
      </c>
      <c r="AG108" s="24">
        <v>0.31999999999999318</v>
      </c>
      <c r="AH108" s="24"/>
      <c r="AI108" s="25">
        <v>128.84</v>
      </c>
      <c r="AJ108" s="25">
        <v>0.33000000000001251</v>
      </c>
      <c r="AK108" s="25"/>
      <c r="AL108" s="24"/>
      <c r="AM108" s="36"/>
    </row>
    <row r="109" spans="1:39" ht="15.5">
      <c r="A109" s="39" t="s">
        <v>415</v>
      </c>
      <c r="B109" s="45">
        <v>20081221</v>
      </c>
      <c r="C109" s="39">
        <v>39809</v>
      </c>
      <c r="D109" s="98"/>
      <c r="E109" s="99"/>
      <c r="F109" s="100"/>
      <c r="G109" s="101"/>
      <c r="H109" s="99"/>
      <c r="I109" s="102"/>
      <c r="J109" s="101"/>
      <c r="K109" s="101"/>
      <c r="L109" s="103"/>
      <c r="M109" s="98"/>
      <c r="N109" s="99"/>
      <c r="O109" s="100"/>
      <c r="P109" s="101"/>
      <c r="Q109" s="99"/>
      <c r="R109" s="102"/>
      <c r="S109" s="101"/>
      <c r="T109" s="101"/>
      <c r="U109" s="103"/>
      <c r="W109" s="99"/>
      <c r="X109" s="102"/>
      <c r="Y109" s="99"/>
      <c r="Z109" s="102"/>
      <c r="AA109" s="102"/>
      <c r="AB109" s="102"/>
      <c r="AC109" s="102"/>
      <c r="AD109" s="102"/>
      <c r="AF109" s="19">
        <v>131.22999999999999</v>
      </c>
      <c r="AG109" s="19">
        <v>6.9999999999993179E-2</v>
      </c>
      <c r="AH109" s="19"/>
      <c r="AI109" s="20">
        <v>128.9</v>
      </c>
      <c r="AJ109" s="20">
        <v>6.0000000000002274E-2</v>
      </c>
      <c r="AK109" s="20"/>
      <c r="AL109" s="19"/>
      <c r="AM109" s="37"/>
    </row>
    <row r="110" spans="1:39" ht="15.5">
      <c r="A110" s="38" t="s">
        <v>416</v>
      </c>
      <c r="B110" s="44">
        <v>20081228</v>
      </c>
      <c r="C110" s="38">
        <v>39816</v>
      </c>
      <c r="D110" s="98"/>
      <c r="E110" s="99"/>
      <c r="F110" s="100"/>
      <c r="G110" s="101"/>
      <c r="H110" s="99"/>
      <c r="I110" s="102"/>
      <c r="J110" s="101"/>
      <c r="K110" s="101"/>
      <c r="L110" s="103"/>
      <c r="M110" s="98"/>
      <c r="N110" s="99"/>
      <c r="O110" s="100"/>
      <c r="P110" s="101"/>
      <c r="Q110" s="99"/>
      <c r="R110" s="102"/>
      <c r="S110" s="101"/>
      <c r="T110" s="101"/>
      <c r="U110" s="103"/>
      <c r="W110" s="99"/>
      <c r="X110" s="102"/>
      <c r="Y110" s="99"/>
      <c r="Z110" s="102"/>
      <c r="AA110" s="102"/>
      <c r="AB110" s="102"/>
      <c r="AC110" s="102"/>
      <c r="AD110" s="102"/>
      <c r="AF110" s="24">
        <v>130.85</v>
      </c>
      <c r="AG110" s="24">
        <v>-0.37999999999999545</v>
      </c>
      <c r="AH110" s="24"/>
      <c r="AI110" s="25">
        <v>128.51</v>
      </c>
      <c r="AJ110" s="25">
        <v>-0.39000000000001478</v>
      </c>
      <c r="AK110" s="25"/>
      <c r="AL110" s="24"/>
      <c r="AM110" s="36"/>
    </row>
    <row r="111" spans="1:39" ht="15.5">
      <c r="A111" s="39" t="s">
        <v>417</v>
      </c>
      <c r="B111" s="45">
        <v>20090104</v>
      </c>
      <c r="C111" s="39">
        <v>39823</v>
      </c>
      <c r="D111" s="98"/>
      <c r="E111" s="99"/>
      <c r="F111" s="100"/>
      <c r="G111" s="101"/>
      <c r="H111" s="99"/>
      <c r="I111" s="102"/>
      <c r="J111" s="101"/>
      <c r="K111" s="101"/>
      <c r="L111" s="103"/>
      <c r="M111" s="98"/>
      <c r="N111" s="99"/>
      <c r="O111" s="100"/>
      <c r="P111" s="101"/>
      <c r="Q111" s="99"/>
      <c r="R111" s="102"/>
      <c r="S111" s="101"/>
      <c r="T111" s="101"/>
      <c r="U111" s="103"/>
      <c r="W111" s="99"/>
      <c r="X111" s="102"/>
      <c r="Y111" s="99"/>
      <c r="Z111" s="102"/>
      <c r="AA111" s="102"/>
      <c r="AB111" s="102"/>
      <c r="AC111" s="102"/>
      <c r="AD111" s="102"/>
      <c r="AF111" s="19">
        <v>130.5</v>
      </c>
      <c r="AG111" s="19">
        <v>-0.34999999999999432</v>
      </c>
      <c r="AH111" s="19"/>
      <c r="AI111" s="20">
        <v>128.16</v>
      </c>
      <c r="AJ111" s="20">
        <v>-0.34999999999999432</v>
      </c>
      <c r="AK111" s="20"/>
      <c r="AL111" s="19"/>
      <c r="AM111" s="37"/>
    </row>
    <row r="112" spans="1:39" ht="15.5">
      <c r="A112" s="38" t="s">
        <v>418</v>
      </c>
      <c r="B112" s="44">
        <v>20090111</v>
      </c>
      <c r="C112" s="38">
        <v>39830</v>
      </c>
      <c r="D112" s="98"/>
      <c r="E112" s="99"/>
      <c r="F112" s="100"/>
      <c r="G112" s="101"/>
      <c r="H112" s="99"/>
      <c r="I112" s="102"/>
      <c r="J112" s="101"/>
      <c r="K112" s="101"/>
      <c r="L112" s="103"/>
      <c r="M112" s="98"/>
      <c r="N112" s="99"/>
      <c r="O112" s="100"/>
      <c r="P112" s="101"/>
      <c r="Q112" s="99"/>
      <c r="R112" s="102"/>
      <c r="S112" s="101"/>
      <c r="T112" s="101"/>
      <c r="U112" s="103"/>
      <c r="W112" s="99"/>
      <c r="X112" s="102"/>
      <c r="Y112" s="99"/>
      <c r="Z112" s="102"/>
      <c r="AA112" s="102"/>
      <c r="AB112" s="102"/>
      <c r="AC112" s="102"/>
      <c r="AD112" s="102"/>
      <c r="AF112" s="24">
        <v>131.05000000000001</v>
      </c>
      <c r="AG112" s="24">
        <v>0.55000000000001137</v>
      </c>
      <c r="AH112" s="24"/>
      <c r="AI112" s="25">
        <v>128.69999999999999</v>
      </c>
      <c r="AJ112" s="25">
        <v>0.53999999999999204</v>
      </c>
      <c r="AK112" s="25"/>
      <c r="AL112" s="24"/>
      <c r="AM112" s="36"/>
    </row>
    <row r="113" spans="1:39" ht="15.5">
      <c r="A113" s="39" t="s">
        <v>419</v>
      </c>
      <c r="B113" s="45">
        <v>20090118</v>
      </c>
      <c r="C113" s="39">
        <v>39837</v>
      </c>
      <c r="D113" s="98"/>
      <c r="E113" s="99"/>
      <c r="F113" s="100"/>
      <c r="G113" s="101"/>
      <c r="H113" s="99"/>
      <c r="I113" s="102"/>
      <c r="J113" s="101"/>
      <c r="K113" s="101"/>
      <c r="L113" s="103"/>
      <c r="M113" s="98"/>
      <c r="N113" s="99"/>
      <c r="O113" s="100"/>
      <c r="P113" s="101"/>
      <c r="Q113" s="99"/>
      <c r="R113" s="102"/>
      <c r="S113" s="101"/>
      <c r="T113" s="101"/>
      <c r="U113" s="103"/>
      <c r="W113" s="99"/>
      <c r="X113" s="102"/>
      <c r="Y113" s="99"/>
      <c r="Z113" s="102"/>
      <c r="AA113" s="102"/>
      <c r="AB113" s="102"/>
      <c r="AC113" s="102"/>
      <c r="AD113" s="102"/>
      <c r="AF113" s="19">
        <v>131.38</v>
      </c>
      <c r="AG113" s="19">
        <v>0.32999999999998408</v>
      </c>
      <c r="AH113" s="19"/>
      <c r="AI113" s="20">
        <v>129.03</v>
      </c>
      <c r="AJ113" s="20">
        <v>0.33000000000001251</v>
      </c>
      <c r="AK113" s="20"/>
      <c r="AL113" s="19"/>
      <c r="AM113" s="37"/>
    </row>
    <row r="114" spans="1:39" ht="15.5">
      <c r="A114" s="38" t="s">
        <v>420</v>
      </c>
      <c r="B114" s="44">
        <v>20090125</v>
      </c>
      <c r="C114" s="38">
        <v>39844</v>
      </c>
      <c r="D114" s="98"/>
      <c r="E114" s="99"/>
      <c r="F114" s="100"/>
      <c r="G114" s="101"/>
      <c r="H114" s="99"/>
      <c r="I114" s="102"/>
      <c r="J114" s="101"/>
      <c r="K114" s="101"/>
      <c r="L114" s="103"/>
      <c r="M114" s="98"/>
      <c r="N114" s="99"/>
      <c r="O114" s="100"/>
      <c r="P114" s="101"/>
      <c r="Q114" s="99"/>
      <c r="R114" s="102"/>
      <c r="S114" s="101"/>
      <c r="T114" s="101"/>
      <c r="U114" s="103"/>
      <c r="W114" s="99"/>
      <c r="X114" s="102"/>
      <c r="Y114" s="99"/>
      <c r="Z114" s="102"/>
      <c r="AA114" s="102"/>
      <c r="AB114" s="102"/>
      <c r="AC114" s="102"/>
      <c r="AD114" s="102"/>
      <c r="AF114" s="24">
        <v>133.34</v>
      </c>
      <c r="AG114" s="24">
        <v>1.960000000000008</v>
      </c>
      <c r="AH114" s="24"/>
      <c r="AI114" s="25">
        <v>130.94999999999999</v>
      </c>
      <c r="AJ114" s="25">
        <v>1.9199999999999875</v>
      </c>
      <c r="AK114" s="25"/>
      <c r="AL114" s="24"/>
      <c r="AM114" s="36"/>
    </row>
    <row r="115" spans="1:39" ht="15.5">
      <c r="A115" s="39" t="s">
        <v>421</v>
      </c>
      <c r="B115" s="45">
        <v>20090201</v>
      </c>
      <c r="C115" s="39">
        <v>39851</v>
      </c>
      <c r="D115" s="98"/>
      <c r="E115" s="99"/>
      <c r="F115" s="100"/>
      <c r="G115" s="101"/>
      <c r="H115" s="99"/>
      <c r="I115" s="102"/>
      <c r="J115" s="101"/>
      <c r="K115" s="101"/>
      <c r="L115" s="103"/>
      <c r="M115" s="98"/>
      <c r="N115" s="99"/>
      <c r="O115" s="100"/>
      <c r="P115" s="101"/>
      <c r="Q115" s="99"/>
      <c r="R115" s="102"/>
      <c r="S115" s="101"/>
      <c r="T115" s="101"/>
      <c r="U115" s="103"/>
      <c r="W115" s="99"/>
      <c r="X115" s="102"/>
      <c r="Y115" s="99"/>
      <c r="Z115" s="102"/>
      <c r="AA115" s="102"/>
      <c r="AB115" s="102"/>
      <c r="AC115" s="102"/>
      <c r="AD115" s="102"/>
      <c r="AF115" s="19">
        <v>134.97</v>
      </c>
      <c r="AG115" s="19">
        <v>1.6299999999999955</v>
      </c>
      <c r="AH115" s="19"/>
      <c r="AI115" s="20">
        <v>132.56</v>
      </c>
      <c r="AJ115" s="20">
        <v>1.6100000000000136</v>
      </c>
      <c r="AK115" s="20"/>
      <c r="AL115" s="19"/>
      <c r="AM115" s="37"/>
    </row>
    <row r="116" spans="1:39" ht="15.5">
      <c r="A116" s="38" t="s">
        <v>422</v>
      </c>
      <c r="B116" s="44">
        <v>20090208</v>
      </c>
      <c r="C116" s="38">
        <v>39858</v>
      </c>
      <c r="D116" s="98"/>
      <c r="E116" s="99"/>
      <c r="F116" s="100"/>
      <c r="G116" s="101"/>
      <c r="H116" s="99"/>
      <c r="I116" s="102"/>
      <c r="J116" s="101"/>
      <c r="K116" s="101"/>
      <c r="L116" s="103"/>
      <c r="M116" s="98"/>
      <c r="N116" s="99"/>
      <c r="O116" s="100"/>
      <c r="P116" s="101"/>
      <c r="Q116" s="99"/>
      <c r="R116" s="102"/>
      <c r="S116" s="101"/>
      <c r="T116" s="101"/>
      <c r="U116" s="103"/>
      <c r="W116" s="99"/>
      <c r="X116" s="102"/>
      <c r="Y116" s="99"/>
      <c r="Z116" s="102"/>
      <c r="AA116" s="102"/>
      <c r="AB116" s="102"/>
      <c r="AC116" s="102"/>
      <c r="AD116" s="102"/>
      <c r="AF116" s="24">
        <v>136.4</v>
      </c>
      <c r="AG116" s="24">
        <v>1.4300000000000068</v>
      </c>
      <c r="AH116" s="24"/>
      <c r="AI116" s="25">
        <v>133.96</v>
      </c>
      <c r="AJ116" s="25">
        <v>1.4000000000000057</v>
      </c>
      <c r="AK116" s="25"/>
      <c r="AL116" s="24"/>
      <c r="AM116" s="36"/>
    </row>
    <row r="117" spans="1:39" ht="15.5">
      <c r="A117" s="39" t="s">
        <v>423</v>
      </c>
      <c r="B117" s="45">
        <v>20090215</v>
      </c>
      <c r="C117" s="39">
        <v>39865</v>
      </c>
      <c r="D117" s="98"/>
      <c r="E117" s="99"/>
      <c r="F117" s="100"/>
      <c r="G117" s="101"/>
      <c r="H117" s="99"/>
      <c r="I117" s="102"/>
      <c r="J117" s="101"/>
      <c r="K117" s="101"/>
      <c r="L117" s="103"/>
      <c r="M117" s="98"/>
      <c r="N117" s="99"/>
      <c r="O117" s="100"/>
      <c r="P117" s="101"/>
      <c r="Q117" s="99"/>
      <c r="R117" s="102"/>
      <c r="S117" s="101"/>
      <c r="T117" s="101"/>
      <c r="U117" s="103"/>
      <c r="W117" s="99"/>
      <c r="X117" s="102"/>
      <c r="Y117" s="99"/>
      <c r="Z117" s="102"/>
      <c r="AA117" s="102"/>
      <c r="AB117" s="102"/>
      <c r="AC117" s="102"/>
      <c r="AD117" s="102"/>
      <c r="AF117" s="19">
        <v>138.05000000000001</v>
      </c>
      <c r="AG117" s="19">
        <v>1.6500000000000057</v>
      </c>
      <c r="AH117" s="19"/>
      <c r="AI117" s="20">
        <v>135.59</v>
      </c>
      <c r="AJ117" s="20">
        <v>1.6299999999999955</v>
      </c>
      <c r="AK117" s="20"/>
      <c r="AL117" s="19"/>
      <c r="AM117" s="37"/>
    </row>
    <row r="118" spans="1:39" ht="15.5">
      <c r="A118" s="38" t="s">
        <v>424</v>
      </c>
      <c r="B118" s="44">
        <v>20090222</v>
      </c>
      <c r="C118" s="38">
        <v>39872</v>
      </c>
      <c r="D118" s="98"/>
      <c r="E118" s="99"/>
      <c r="F118" s="100"/>
      <c r="G118" s="101"/>
      <c r="H118" s="99"/>
      <c r="I118" s="102"/>
      <c r="J118" s="101"/>
      <c r="K118" s="101"/>
      <c r="L118" s="103"/>
      <c r="M118" s="98"/>
      <c r="N118" s="99"/>
      <c r="O118" s="100"/>
      <c r="P118" s="101"/>
      <c r="Q118" s="99"/>
      <c r="R118" s="102"/>
      <c r="S118" s="101"/>
      <c r="T118" s="101"/>
      <c r="U118" s="103"/>
      <c r="W118" s="99"/>
      <c r="X118" s="102"/>
      <c r="Y118" s="99"/>
      <c r="Z118" s="102"/>
      <c r="AA118" s="102"/>
      <c r="AB118" s="102"/>
      <c r="AC118" s="102"/>
      <c r="AD118" s="102"/>
      <c r="AF118" s="24">
        <v>139.24</v>
      </c>
      <c r="AG118" s="24">
        <v>1.1899999999999977</v>
      </c>
      <c r="AH118" s="24"/>
      <c r="AI118" s="25">
        <v>136.75</v>
      </c>
      <c r="AJ118" s="25">
        <v>1.1599999999999966</v>
      </c>
      <c r="AK118" s="25"/>
      <c r="AL118" s="24"/>
      <c r="AM118" s="36"/>
    </row>
    <row r="119" spans="1:39" ht="15.5">
      <c r="A119" s="39" t="s">
        <v>425</v>
      </c>
      <c r="B119" s="45">
        <v>20090301</v>
      </c>
      <c r="C119" s="39">
        <v>39879</v>
      </c>
      <c r="D119" s="98"/>
      <c r="E119" s="99"/>
      <c r="F119" s="100"/>
      <c r="G119" s="101"/>
      <c r="H119" s="99"/>
      <c r="I119" s="102"/>
      <c r="J119" s="101"/>
      <c r="K119" s="101"/>
      <c r="L119" s="103"/>
      <c r="M119" s="98"/>
      <c r="N119" s="99"/>
      <c r="O119" s="100"/>
      <c r="P119" s="101"/>
      <c r="Q119" s="99"/>
      <c r="R119" s="102"/>
      <c r="S119" s="101"/>
      <c r="T119" s="101"/>
      <c r="U119" s="103"/>
      <c r="W119" s="99"/>
      <c r="X119" s="102"/>
      <c r="Y119" s="99"/>
      <c r="Z119" s="102"/>
      <c r="AA119" s="102"/>
      <c r="AB119" s="102"/>
      <c r="AC119" s="102"/>
      <c r="AD119" s="102"/>
      <c r="AF119" s="19">
        <v>140.61000000000001</v>
      </c>
      <c r="AG119" s="19">
        <v>1.3700000000000045</v>
      </c>
      <c r="AH119" s="19"/>
      <c r="AI119" s="20">
        <v>138.09</v>
      </c>
      <c r="AJ119" s="20">
        <v>1.3400000000000034</v>
      </c>
      <c r="AK119" s="20"/>
      <c r="AL119" s="19"/>
      <c r="AM119" s="37"/>
    </row>
    <row r="120" spans="1:39" ht="15.5">
      <c r="A120" s="38" t="s">
        <v>426</v>
      </c>
      <c r="B120" s="44">
        <v>20090308</v>
      </c>
      <c r="C120" s="38">
        <v>39886</v>
      </c>
      <c r="D120" s="98"/>
      <c r="E120" s="99"/>
      <c r="F120" s="100"/>
      <c r="G120" s="101"/>
      <c r="H120" s="99"/>
      <c r="I120" s="102"/>
      <c r="J120" s="101"/>
      <c r="K120" s="101"/>
      <c r="L120" s="103"/>
      <c r="M120" s="98"/>
      <c r="N120" s="99"/>
      <c r="O120" s="100"/>
      <c r="P120" s="101"/>
      <c r="Q120" s="99"/>
      <c r="R120" s="102"/>
      <c r="S120" s="101"/>
      <c r="T120" s="101"/>
      <c r="U120" s="103"/>
      <c r="W120" s="99"/>
      <c r="X120" s="102"/>
      <c r="Y120" s="99"/>
      <c r="Z120" s="102"/>
      <c r="AA120" s="102"/>
      <c r="AB120" s="102"/>
      <c r="AC120" s="102"/>
      <c r="AD120" s="102"/>
      <c r="AF120" s="24">
        <v>141.6</v>
      </c>
      <c r="AG120" s="24">
        <v>0.98999999999998067</v>
      </c>
      <c r="AH120" s="24"/>
      <c r="AI120" s="25">
        <v>139.09</v>
      </c>
      <c r="AJ120" s="25">
        <v>1</v>
      </c>
      <c r="AK120" s="25"/>
      <c r="AL120" s="24"/>
      <c r="AM120" s="36"/>
    </row>
    <row r="121" spans="1:39" ht="15.5">
      <c r="A121" s="39" t="s">
        <v>427</v>
      </c>
      <c r="B121" s="45">
        <v>20090315</v>
      </c>
      <c r="C121" s="39">
        <v>39893</v>
      </c>
      <c r="D121" s="98"/>
      <c r="E121" s="99"/>
      <c r="F121" s="100"/>
      <c r="G121" s="101"/>
      <c r="H121" s="99"/>
      <c r="I121" s="102"/>
      <c r="J121" s="101"/>
      <c r="K121" s="101"/>
      <c r="L121" s="103"/>
      <c r="M121" s="98"/>
      <c r="N121" s="99"/>
      <c r="O121" s="100"/>
      <c r="P121" s="101"/>
      <c r="Q121" s="99"/>
      <c r="R121" s="102"/>
      <c r="S121" s="101"/>
      <c r="T121" s="101"/>
      <c r="U121" s="103"/>
      <c r="W121" s="99"/>
      <c r="X121" s="102"/>
      <c r="Y121" s="99"/>
      <c r="Z121" s="102"/>
      <c r="AA121" s="102"/>
      <c r="AB121" s="102"/>
      <c r="AC121" s="102"/>
      <c r="AD121" s="102"/>
      <c r="AF121" s="19">
        <v>142.80000000000001</v>
      </c>
      <c r="AG121" s="19">
        <v>1.2000000000000171</v>
      </c>
      <c r="AH121" s="19"/>
      <c r="AI121" s="20">
        <v>140.26</v>
      </c>
      <c r="AJ121" s="20">
        <v>1.1699999999999875</v>
      </c>
      <c r="AK121" s="20"/>
      <c r="AL121" s="19"/>
      <c r="AM121" s="37"/>
    </row>
    <row r="122" spans="1:39" ht="15.5">
      <c r="A122" s="38" t="s">
        <v>428</v>
      </c>
      <c r="B122" s="44">
        <v>20090322</v>
      </c>
      <c r="C122" s="38">
        <v>39900</v>
      </c>
      <c r="D122" s="98"/>
      <c r="E122" s="99"/>
      <c r="F122" s="100"/>
      <c r="G122" s="101"/>
      <c r="H122" s="99"/>
      <c r="I122" s="102"/>
      <c r="J122" s="101"/>
      <c r="K122" s="101"/>
      <c r="L122" s="103"/>
      <c r="M122" s="98"/>
      <c r="N122" s="99"/>
      <c r="O122" s="100"/>
      <c r="P122" s="101"/>
      <c r="Q122" s="99"/>
      <c r="R122" s="102"/>
      <c r="S122" s="101"/>
      <c r="T122" s="101"/>
      <c r="U122" s="103"/>
      <c r="W122" s="99"/>
      <c r="X122" s="102"/>
      <c r="Y122" s="99"/>
      <c r="Z122" s="102"/>
      <c r="AA122" s="102"/>
      <c r="AB122" s="102"/>
      <c r="AC122" s="102"/>
      <c r="AD122" s="102"/>
      <c r="AF122" s="24">
        <v>144.57</v>
      </c>
      <c r="AG122" s="24">
        <v>1.7699999999999818</v>
      </c>
      <c r="AH122" s="24"/>
      <c r="AI122" s="25">
        <v>142</v>
      </c>
      <c r="AJ122" s="25">
        <v>1.7400000000000091</v>
      </c>
      <c r="AK122" s="25"/>
      <c r="AL122" s="24"/>
      <c r="AM122" s="36"/>
    </row>
    <row r="123" spans="1:39" ht="15.5">
      <c r="A123" s="39" t="s">
        <v>429</v>
      </c>
      <c r="B123" s="45">
        <v>20090329</v>
      </c>
      <c r="C123" s="39">
        <v>39907</v>
      </c>
      <c r="D123" s="98"/>
      <c r="E123" s="99"/>
      <c r="F123" s="100"/>
      <c r="G123" s="101"/>
      <c r="H123" s="99"/>
      <c r="I123" s="102"/>
      <c r="J123" s="101"/>
      <c r="K123" s="101"/>
      <c r="L123" s="103"/>
      <c r="M123" s="98"/>
      <c r="N123" s="99"/>
      <c r="O123" s="100"/>
      <c r="P123" s="101"/>
      <c r="Q123" s="99"/>
      <c r="R123" s="102"/>
      <c r="S123" s="101"/>
      <c r="T123" s="101"/>
      <c r="U123" s="103"/>
      <c r="W123" s="99"/>
      <c r="X123" s="102"/>
      <c r="Y123" s="99"/>
      <c r="Z123" s="102"/>
      <c r="AA123" s="102"/>
      <c r="AB123" s="102"/>
      <c r="AC123" s="102"/>
      <c r="AD123" s="102"/>
      <c r="AF123" s="19">
        <v>145.80000000000001</v>
      </c>
      <c r="AG123" s="19">
        <v>1.2300000000000182</v>
      </c>
      <c r="AH123" s="19"/>
      <c r="AI123" s="20">
        <v>143.19999999999999</v>
      </c>
      <c r="AJ123" s="20">
        <v>1.1999999999999886</v>
      </c>
      <c r="AK123" s="20"/>
      <c r="AL123" s="19"/>
      <c r="AM123" s="37"/>
    </row>
    <row r="124" spans="1:39" ht="15.5">
      <c r="A124" s="38" t="s">
        <v>430</v>
      </c>
      <c r="B124" s="44">
        <v>20090405</v>
      </c>
      <c r="C124" s="38">
        <v>39914</v>
      </c>
      <c r="D124" s="98"/>
      <c r="E124" s="99"/>
      <c r="F124" s="100"/>
      <c r="G124" s="101"/>
      <c r="H124" s="99"/>
      <c r="I124" s="102"/>
      <c r="J124" s="101"/>
      <c r="K124" s="101"/>
      <c r="L124" s="103"/>
      <c r="M124" s="98"/>
      <c r="N124" s="99"/>
      <c r="O124" s="100"/>
      <c r="P124" s="101"/>
      <c r="Q124" s="99"/>
      <c r="R124" s="102"/>
      <c r="S124" s="101"/>
      <c r="T124" s="101"/>
      <c r="U124" s="103"/>
      <c r="W124" s="99"/>
      <c r="X124" s="102"/>
      <c r="Y124" s="99"/>
      <c r="Z124" s="102"/>
      <c r="AA124" s="102"/>
      <c r="AB124" s="102"/>
      <c r="AC124" s="102"/>
      <c r="AD124" s="102"/>
      <c r="AF124" s="24">
        <v>147.38</v>
      </c>
      <c r="AG124" s="24">
        <v>1.5799999999999841</v>
      </c>
      <c r="AH124" s="24"/>
      <c r="AI124" s="25">
        <v>144.74</v>
      </c>
      <c r="AJ124" s="25">
        <v>1.5400000000000205</v>
      </c>
      <c r="AK124" s="25"/>
      <c r="AL124" s="24"/>
      <c r="AM124" s="36"/>
    </row>
    <row r="125" spans="1:39" ht="15.5">
      <c r="A125" s="39" t="s">
        <v>431</v>
      </c>
      <c r="B125" s="45">
        <v>20090412</v>
      </c>
      <c r="C125" s="39">
        <v>39921</v>
      </c>
      <c r="D125" s="98"/>
      <c r="E125" s="99"/>
      <c r="F125" s="100"/>
      <c r="G125" s="101"/>
      <c r="H125" s="99"/>
      <c r="I125" s="102"/>
      <c r="J125" s="101"/>
      <c r="K125" s="101"/>
      <c r="L125" s="103"/>
      <c r="M125" s="98"/>
      <c r="N125" s="99"/>
      <c r="O125" s="100"/>
      <c r="P125" s="101"/>
      <c r="Q125" s="99"/>
      <c r="R125" s="102"/>
      <c r="S125" s="101"/>
      <c r="T125" s="101"/>
      <c r="U125" s="103"/>
      <c r="W125" s="99"/>
      <c r="X125" s="102"/>
      <c r="Y125" s="99"/>
      <c r="Z125" s="102"/>
      <c r="AA125" s="102"/>
      <c r="AB125" s="102"/>
      <c r="AC125" s="102"/>
      <c r="AD125" s="102"/>
      <c r="AF125" s="19">
        <v>148.30000000000001</v>
      </c>
      <c r="AG125" s="19">
        <v>0.92000000000001592</v>
      </c>
      <c r="AH125" s="19"/>
      <c r="AI125" s="20">
        <v>145.65</v>
      </c>
      <c r="AJ125" s="20">
        <v>0.90999999999999659</v>
      </c>
      <c r="AK125" s="20"/>
      <c r="AL125" s="19"/>
      <c r="AM125" s="37"/>
    </row>
    <row r="126" spans="1:39" ht="15.5">
      <c r="A126" s="38" t="s">
        <v>432</v>
      </c>
      <c r="B126" s="44">
        <v>20090419</v>
      </c>
      <c r="C126" s="38">
        <v>39928</v>
      </c>
      <c r="D126" s="98"/>
      <c r="E126" s="99"/>
      <c r="F126" s="100"/>
      <c r="G126" s="101"/>
      <c r="H126" s="99"/>
      <c r="I126" s="102"/>
      <c r="J126" s="101"/>
      <c r="K126" s="101"/>
      <c r="L126" s="103"/>
      <c r="M126" s="98"/>
      <c r="N126" s="99"/>
      <c r="O126" s="100"/>
      <c r="P126" s="101"/>
      <c r="Q126" s="99"/>
      <c r="R126" s="102"/>
      <c r="S126" s="101"/>
      <c r="T126" s="101"/>
      <c r="U126" s="103"/>
      <c r="W126" s="99"/>
      <c r="X126" s="102"/>
      <c r="Y126" s="99"/>
      <c r="Z126" s="102"/>
      <c r="AA126" s="102"/>
      <c r="AB126" s="102"/>
      <c r="AC126" s="102"/>
      <c r="AD126" s="102"/>
      <c r="AF126" s="24">
        <v>149.65</v>
      </c>
      <c r="AG126" s="24">
        <v>1.3499999999999943</v>
      </c>
      <c r="AH126" s="24"/>
      <c r="AI126" s="25">
        <v>146.97999999999999</v>
      </c>
      <c r="AJ126" s="25">
        <v>1.3299999999999841</v>
      </c>
      <c r="AK126" s="25"/>
      <c r="AL126" s="24"/>
      <c r="AM126" s="36"/>
    </row>
    <row r="127" spans="1:39" ht="15.5">
      <c r="A127" s="39" t="s">
        <v>433</v>
      </c>
      <c r="B127" s="45">
        <v>20090426</v>
      </c>
      <c r="C127" s="39">
        <v>39935</v>
      </c>
      <c r="D127" s="98"/>
      <c r="E127" s="99"/>
      <c r="F127" s="100"/>
      <c r="G127" s="101"/>
      <c r="H127" s="99"/>
      <c r="I127" s="102"/>
      <c r="J127" s="101"/>
      <c r="K127" s="101"/>
      <c r="L127" s="103"/>
      <c r="M127" s="98"/>
      <c r="N127" s="99"/>
      <c r="O127" s="100"/>
      <c r="P127" s="101"/>
      <c r="Q127" s="99"/>
      <c r="R127" s="102"/>
      <c r="S127" s="101"/>
      <c r="T127" s="101"/>
      <c r="U127" s="103"/>
      <c r="W127" s="99"/>
      <c r="X127" s="102"/>
      <c r="Y127" s="99"/>
      <c r="Z127" s="102"/>
      <c r="AA127" s="102"/>
      <c r="AB127" s="102"/>
      <c r="AC127" s="102"/>
      <c r="AD127" s="102"/>
      <c r="AF127" s="19">
        <v>150.25</v>
      </c>
      <c r="AG127" s="19">
        <v>0.59999999999999432</v>
      </c>
      <c r="AH127" s="19"/>
      <c r="AI127" s="20">
        <v>147.57</v>
      </c>
      <c r="AJ127" s="20">
        <v>0.59000000000000341</v>
      </c>
      <c r="AK127" s="20"/>
      <c r="AL127" s="19"/>
      <c r="AM127" s="37"/>
    </row>
    <row r="128" spans="1:39" ht="15.5">
      <c r="A128" s="38" t="s">
        <v>434</v>
      </c>
      <c r="B128" s="44">
        <v>20090503</v>
      </c>
      <c r="C128" s="38">
        <v>39942</v>
      </c>
      <c r="D128" s="98"/>
      <c r="E128" s="99"/>
      <c r="F128" s="100"/>
      <c r="G128" s="101"/>
      <c r="H128" s="99"/>
      <c r="I128" s="102"/>
      <c r="J128" s="101"/>
      <c r="K128" s="101"/>
      <c r="L128" s="103"/>
      <c r="M128" s="98"/>
      <c r="N128" s="99"/>
      <c r="O128" s="100"/>
      <c r="P128" s="101"/>
      <c r="Q128" s="99"/>
      <c r="R128" s="102"/>
      <c r="S128" s="101"/>
      <c r="T128" s="101"/>
      <c r="U128" s="103"/>
      <c r="W128" s="99"/>
      <c r="X128" s="102"/>
      <c r="Y128" s="99"/>
      <c r="Z128" s="102"/>
      <c r="AA128" s="102"/>
      <c r="AB128" s="102"/>
      <c r="AC128" s="102"/>
      <c r="AD128" s="102"/>
      <c r="AF128" s="24">
        <v>151.22999999999999</v>
      </c>
      <c r="AG128" s="24">
        <v>0.97999999999998977</v>
      </c>
      <c r="AH128" s="24"/>
      <c r="AI128" s="25">
        <v>148.53</v>
      </c>
      <c r="AJ128" s="25">
        <v>0.96000000000000796</v>
      </c>
      <c r="AK128" s="25"/>
      <c r="AL128" s="24"/>
      <c r="AM128" s="36"/>
    </row>
    <row r="129" spans="1:39" ht="15.5">
      <c r="A129" s="39" t="s">
        <v>435</v>
      </c>
      <c r="B129" s="45">
        <v>20090510</v>
      </c>
      <c r="C129" s="39">
        <v>39949</v>
      </c>
      <c r="D129" s="98"/>
      <c r="E129" s="99"/>
      <c r="F129" s="100"/>
      <c r="G129" s="101"/>
      <c r="H129" s="99"/>
      <c r="I129" s="102"/>
      <c r="J129" s="101"/>
      <c r="K129" s="101"/>
      <c r="L129" s="103"/>
      <c r="M129" s="98"/>
      <c r="N129" s="99"/>
      <c r="O129" s="100"/>
      <c r="P129" s="101"/>
      <c r="Q129" s="99"/>
      <c r="R129" s="102"/>
      <c r="S129" s="101"/>
      <c r="T129" s="101"/>
      <c r="U129" s="103"/>
      <c r="W129" s="99"/>
      <c r="X129" s="102"/>
      <c r="Y129" s="99"/>
      <c r="Z129" s="102"/>
      <c r="AA129" s="102"/>
      <c r="AB129" s="102"/>
      <c r="AC129" s="102"/>
      <c r="AD129" s="102"/>
      <c r="AF129" s="19">
        <v>151.93</v>
      </c>
      <c r="AG129" s="19">
        <v>0.70000000000001705</v>
      </c>
      <c r="AH129" s="19"/>
      <c r="AI129" s="20">
        <v>149.21</v>
      </c>
      <c r="AJ129" s="20">
        <v>0.68000000000000682</v>
      </c>
      <c r="AK129" s="20"/>
      <c r="AL129" s="19"/>
      <c r="AM129" s="37"/>
    </row>
    <row r="130" spans="1:39" ht="15.5">
      <c r="A130" s="38" t="s">
        <v>436</v>
      </c>
      <c r="B130" s="44">
        <v>20090517</v>
      </c>
      <c r="C130" s="38">
        <v>39956</v>
      </c>
      <c r="D130" s="98"/>
      <c r="E130" s="99"/>
      <c r="F130" s="100"/>
      <c r="G130" s="101"/>
      <c r="H130" s="99"/>
      <c r="I130" s="102"/>
      <c r="J130" s="101"/>
      <c r="K130" s="101"/>
      <c r="L130" s="103"/>
      <c r="M130" s="98"/>
      <c r="N130" s="99"/>
      <c r="O130" s="100"/>
      <c r="P130" s="101"/>
      <c r="Q130" s="99"/>
      <c r="R130" s="102"/>
      <c r="S130" s="101"/>
      <c r="T130" s="101"/>
      <c r="U130" s="103"/>
      <c r="W130" s="99"/>
      <c r="X130" s="102"/>
      <c r="Y130" s="99"/>
      <c r="Z130" s="102"/>
      <c r="AA130" s="102"/>
      <c r="AB130" s="102"/>
      <c r="AC130" s="102"/>
      <c r="AD130" s="102"/>
      <c r="AF130" s="24">
        <v>152.38</v>
      </c>
      <c r="AG130" s="24">
        <v>0.44999999999998863</v>
      </c>
      <c r="AH130" s="24"/>
      <c r="AI130" s="25">
        <v>149.66</v>
      </c>
      <c r="AJ130" s="25">
        <v>0.44999999999998863</v>
      </c>
      <c r="AK130" s="25"/>
      <c r="AL130" s="24"/>
      <c r="AM130" s="36"/>
    </row>
    <row r="131" spans="1:39" ht="15.5">
      <c r="A131" s="39" t="s">
        <v>437</v>
      </c>
      <c r="B131" s="45">
        <v>20090524</v>
      </c>
      <c r="C131" s="39">
        <v>39963</v>
      </c>
      <c r="D131" s="98"/>
      <c r="E131" s="99"/>
      <c r="F131" s="100"/>
      <c r="G131" s="101"/>
      <c r="H131" s="99"/>
      <c r="I131" s="102"/>
      <c r="J131" s="101"/>
      <c r="K131" s="101"/>
      <c r="L131" s="103"/>
      <c r="M131" s="98"/>
      <c r="N131" s="99"/>
      <c r="O131" s="100"/>
      <c r="P131" s="101"/>
      <c r="Q131" s="99"/>
      <c r="R131" s="102"/>
      <c r="S131" s="101"/>
      <c r="T131" s="101"/>
      <c r="U131" s="103"/>
      <c r="W131" s="99"/>
      <c r="X131" s="102"/>
      <c r="Y131" s="99"/>
      <c r="Z131" s="102"/>
      <c r="AA131" s="102"/>
      <c r="AB131" s="102"/>
      <c r="AC131" s="102"/>
      <c r="AD131" s="102"/>
      <c r="AF131" s="19">
        <v>152.78</v>
      </c>
      <c r="AG131" s="19">
        <v>0.40000000000000568</v>
      </c>
      <c r="AH131" s="19"/>
      <c r="AI131" s="20">
        <v>150.04</v>
      </c>
      <c r="AJ131" s="20">
        <v>0.37999999999999545</v>
      </c>
      <c r="AK131" s="20"/>
      <c r="AL131" s="19"/>
      <c r="AM131" s="37"/>
    </row>
    <row r="132" spans="1:39" ht="15.5">
      <c r="A132" s="38" t="s">
        <v>438</v>
      </c>
      <c r="B132" s="44">
        <v>20090531</v>
      </c>
      <c r="C132" s="38">
        <v>39970</v>
      </c>
      <c r="D132" s="98"/>
      <c r="E132" s="99"/>
      <c r="F132" s="100"/>
      <c r="G132" s="101"/>
      <c r="H132" s="99"/>
      <c r="I132" s="102"/>
      <c r="J132" s="101"/>
      <c r="K132" s="101"/>
      <c r="L132" s="103"/>
      <c r="M132" s="98"/>
      <c r="N132" s="99"/>
      <c r="O132" s="100"/>
      <c r="P132" s="101"/>
      <c r="Q132" s="99"/>
      <c r="R132" s="102"/>
      <c r="S132" s="101"/>
      <c r="T132" s="101"/>
      <c r="U132" s="103"/>
      <c r="W132" s="99"/>
      <c r="X132" s="102"/>
      <c r="Y132" s="99"/>
      <c r="Z132" s="102"/>
      <c r="AA132" s="102"/>
      <c r="AB132" s="102"/>
      <c r="AC132" s="102"/>
      <c r="AD132" s="102"/>
      <c r="AF132" s="24">
        <v>153.36000000000001</v>
      </c>
      <c r="AG132" s="24">
        <v>0.58000000000001251</v>
      </c>
      <c r="AH132" s="24"/>
      <c r="AI132" s="25">
        <v>150.62</v>
      </c>
      <c r="AJ132" s="25">
        <v>0.58000000000001251</v>
      </c>
      <c r="AK132" s="25"/>
      <c r="AL132" s="24"/>
      <c r="AM132" s="36"/>
    </row>
    <row r="133" spans="1:39" ht="15.5">
      <c r="A133" s="39" t="s">
        <v>439</v>
      </c>
      <c r="B133" s="45">
        <v>20090607</v>
      </c>
      <c r="C133" s="39">
        <v>39977</v>
      </c>
      <c r="D133" s="98"/>
      <c r="E133" s="99"/>
      <c r="F133" s="100"/>
      <c r="G133" s="101"/>
      <c r="H133" s="99"/>
      <c r="I133" s="102"/>
      <c r="J133" s="101"/>
      <c r="K133" s="101"/>
      <c r="L133" s="103"/>
      <c r="M133" s="98"/>
      <c r="N133" s="99"/>
      <c r="O133" s="100"/>
      <c r="P133" s="101"/>
      <c r="Q133" s="99"/>
      <c r="R133" s="102"/>
      <c r="S133" s="101"/>
      <c r="T133" s="101"/>
      <c r="U133" s="103"/>
      <c r="W133" s="99"/>
      <c r="X133" s="102"/>
      <c r="Y133" s="99"/>
      <c r="Z133" s="102"/>
      <c r="AA133" s="102"/>
      <c r="AB133" s="102"/>
      <c r="AC133" s="102"/>
      <c r="AD133" s="102"/>
      <c r="AF133" s="19">
        <v>153.93</v>
      </c>
      <c r="AG133" s="19">
        <v>0.56999999999999318</v>
      </c>
      <c r="AH133" s="19"/>
      <c r="AI133" s="20">
        <v>151.19999999999999</v>
      </c>
      <c r="AJ133" s="20">
        <v>0.57999999999998408</v>
      </c>
      <c r="AK133" s="20"/>
      <c r="AL133" s="19"/>
      <c r="AM133" s="37"/>
    </row>
    <row r="134" spans="1:39" ht="15.5">
      <c r="A134" s="38" t="s">
        <v>440</v>
      </c>
      <c r="B134" s="44">
        <v>20090614</v>
      </c>
      <c r="C134" s="38">
        <v>39984</v>
      </c>
      <c r="D134" s="98"/>
      <c r="E134" s="99"/>
      <c r="F134" s="100"/>
      <c r="G134" s="101"/>
      <c r="H134" s="99"/>
      <c r="I134" s="102"/>
      <c r="J134" s="101"/>
      <c r="K134" s="101"/>
      <c r="L134" s="103"/>
      <c r="M134" s="98"/>
      <c r="N134" s="99"/>
      <c r="O134" s="100"/>
      <c r="P134" s="101"/>
      <c r="Q134" s="99"/>
      <c r="R134" s="102"/>
      <c r="S134" s="101"/>
      <c r="T134" s="101"/>
      <c r="U134" s="103"/>
      <c r="W134" s="99"/>
      <c r="X134" s="102"/>
      <c r="Y134" s="99"/>
      <c r="Z134" s="102"/>
      <c r="AA134" s="102"/>
      <c r="AB134" s="102"/>
      <c r="AC134" s="102"/>
      <c r="AD134" s="102"/>
      <c r="AF134" s="24">
        <v>154.33000000000001</v>
      </c>
      <c r="AG134" s="24">
        <v>0.40000000000000568</v>
      </c>
      <c r="AH134" s="24"/>
      <c r="AI134" s="25">
        <v>151.58000000000001</v>
      </c>
      <c r="AJ134" s="25">
        <v>0.38000000000002387</v>
      </c>
      <c r="AK134" s="25"/>
      <c r="AL134" s="24"/>
      <c r="AM134" s="36"/>
    </row>
    <row r="135" spans="1:39" ht="15.5">
      <c r="A135" s="39" t="s">
        <v>441</v>
      </c>
      <c r="B135" s="45">
        <v>20090621</v>
      </c>
      <c r="C135" s="39">
        <v>39991</v>
      </c>
      <c r="D135" s="98"/>
      <c r="E135" s="99"/>
      <c r="F135" s="100"/>
      <c r="G135" s="101"/>
      <c r="H135" s="99"/>
      <c r="I135" s="102"/>
      <c r="J135" s="101"/>
      <c r="K135" s="101"/>
      <c r="L135" s="103"/>
      <c r="M135" s="98"/>
      <c r="N135" s="99"/>
      <c r="O135" s="100"/>
      <c r="P135" s="101"/>
      <c r="Q135" s="99"/>
      <c r="R135" s="102"/>
      <c r="S135" s="101"/>
      <c r="T135" s="101"/>
      <c r="U135" s="103"/>
      <c r="W135" s="99"/>
      <c r="X135" s="102"/>
      <c r="Y135" s="99"/>
      <c r="Z135" s="102"/>
      <c r="AA135" s="102"/>
      <c r="AB135" s="102"/>
      <c r="AC135" s="102"/>
      <c r="AD135" s="102"/>
      <c r="AF135" s="19">
        <v>154.59</v>
      </c>
      <c r="AG135" s="19">
        <v>0.25999999999999091</v>
      </c>
      <c r="AH135" s="19"/>
      <c r="AI135" s="20">
        <v>151.83000000000001</v>
      </c>
      <c r="AJ135" s="20">
        <v>0.25</v>
      </c>
      <c r="AK135" s="20"/>
      <c r="AL135" s="19"/>
      <c r="AM135" s="37"/>
    </row>
    <row r="136" spans="1:39" ht="15.5">
      <c r="A136" s="38" t="s">
        <v>442</v>
      </c>
      <c r="B136" s="44">
        <v>20090628</v>
      </c>
      <c r="C136" s="38">
        <v>39998</v>
      </c>
      <c r="D136" s="98"/>
      <c r="E136" s="99"/>
      <c r="F136" s="100"/>
      <c r="G136" s="101"/>
      <c r="H136" s="99"/>
      <c r="I136" s="102"/>
      <c r="J136" s="101"/>
      <c r="K136" s="101"/>
      <c r="L136" s="103"/>
      <c r="M136" s="98"/>
      <c r="N136" s="99"/>
      <c r="O136" s="100"/>
      <c r="P136" s="101"/>
      <c r="Q136" s="99"/>
      <c r="R136" s="102"/>
      <c r="S136" s="101"/>
      <c r="T136" s="101"/>
      <c r="U136" s="103"/>
      <c r="W136" s="99"/>
      <c r="X136" s="102"/>
      <c r="Y136" s="99"/>
      <c r="Z136" s="102"/>
      <c r="AA136" s="102"/>
      <c r="AB136" s="102"/>
      <c r="AC136" s="102"/>
      <c r="AD136" s="102"/>
      <c r="AF136" s="24">
        <v>155.30000000000001</v>
      </c>
      <c r="AG136" s="24">
        <v>0.71000000000000796</v>
      </c>
      <c r="AH136" s="24"/>
      <c r="AI136" s="25">
        <v>152.52000000000001</v>
      </c>
      <c r="AJ136" s="25">
        <v>0.68999999999999773</v>
      </c>
      <c r="AK136" s="25"/>
      <c r="AL136" s="24"/>
      <c r="AM136" s="36"/>
    </row>
    <row r="137" spans="1:39" ht="15.5">
      <c r="A137" s="39" t="s">
        <v>443</v>
      </c>
      <c r="B137" s="45">
        <v>20090705</v>
      </c>
      <c r="C137" s="39">
        <v>40005</v>
      </c>
      <c r="D137" s="98"/>
      <c r="E137" s="99"/>
      <c r="F137" s="100"/>
      <c r="G137" s="101"/>
      <c r="H137" s="99"/>
      <c r="I137" s="102"/>
      <c r="J137" s="101"/>
      <c r="K137" s="101"/>
      <c r="L137" s="103"/>
      <c r="M137" s="98"/>
      <c r="N137" s="99"/>
      <c r="O137" s="100"/>
      <c r="P137" s="101"/>
      <c r="Q137" s="99"/>
      <c r="R137" s="102"/>
      <c r="S137" s="101"/>
      <c r="T137" s="101"/>
      <c r="U137" s="103"/>
      <c r="W137" s="99"/>
      <c r="X137" s="102"/>
      <c r="Y137" s="99"/>
      <c r="Z137" s="102"/>
      <c r="AA137" s="102"/>
      <c r="AB137" s="102"/>
      <c r="AC137" s="102"/>
      <c r="AD137" s="102"/>
      <c r="AF137" s="19">
        <v>155.31</v>
      </c>
      <c r="AG137" s="19">
        <v>9.9999999999909051E-3</v>
      </c>
      <c r="AH137" s="19"/>
      <c r="AI137" s="20">
        <v>152.53</v>
      </c>
      <c r="AJ137" s="20">
        <v>9.9999999999909051E-3</v>
      </c>
      <c r="AK137" s="20"/>
      <c r="AL137" s="19"/>
      <c r="AM137" s="37"/>
    </row>
    <row r="138" spans="1:39" ht="15.5">
      <c r="A138" s="38" t="s">
        <v>444</v>
      </c>
      <c r="B138" s="44">
        <v>20090712</v>
      </c>
      <c r="C138" s="38">
        <v>40012</v>
      </c>
      <c r="D138" s="98"/>
      <c r="E138" s="99"/>
      <c r="F138" s="100"/>
      <c r="G138" s="101"/>
      <c r="H138" s="99"/>
      <c r="I138" s="102"/>
      <c r="J138" s="101"/>
      <c r="K138" s="101"/>
      <c r="L138" s="103"/>
      <c r="M138" s="98"/>
      <c r="N138" s="99"/>
      <c r="O138" s="100"/>
      <c r="P138" s="101"/>
      <c r="Q138" s="99"/>
      <c r="R138" s="102"/>
      <c r="S138" s="101"/>
      <c r="T138" s="101"/>
      <c r="U138" s="103"/>
      <c r="W138" s="99"/>
      <c r="X138" s="102"/>
      <c r="Y138" s="99"/>
      <c r="Z138" s="102"/>
      <c r="AA138" s="102"/>
      <c r="AB138" s="102"/>
      <c r="AC138" s="102"/>
      <c r="AD138" s="102"/>
      <c r="AF138" s="24">
        <v>155.57</v>
      </c>
      <c r="AG138" s="24">
        <v>0.25999999999999091</v>
      </c>
      <c r="AH138" s="24"/>
      <c r="AI138" s="25">
        <v>152.80000000000001</v>
      </c>
      <c r="AJ138" s="25">
        <v>0.27000000000001023</v>
      </c>
      <c r="AK138" s="25"/>
      <c r="AL138" s="24"/>
      <c r="AM138" s="36"/>
    </row>
    <row r="139" spans="1:39" ht="15.5">
      <c r="A139" s="39" t="s">
        <v>445</v>
      </c>
      <c r="B139" s="45">
        <v>20090719</v>
      </c>
      <c r="C139" s="39">
        <v>40019</v>
      </c>
      <c r="D139" s="98"/>
      <c r="E139" s="99"/>
      <c r="F139" s="100"/>
      <c r="G139" s="101"/>
      <c r="H139" s="99"/>
      <c r="I139" s="102"/>
      <c r="J139" s="101"/>
      <c r="K139" s="101"/>
      <c r="L139" s="103"/>
      <c r="M139" s="98"/>
      <c r="N139" s="99"/>
      <c r="O139" s="100"/>
      <c r="P139" s="101"/>
      <c r="Q139" s="99"/>
      <c r="R139" s="102"/>
      <c r="S139" s="101"/>
      <c r="T139" s="101"/>
      <c r="U139" s="103"/>
      <c r="W139" s="99"/>
      <c r="X139" s="102"/>
      <c r="Y139" s="99"/>
      <c r="Z139" s="102"/>
      <c r="AA139" s="102"/>
      <c r="AB139" s="102"/>
      <c r="AC139" s="102"/>
      <c r="AD139" s="102"/>
      <c r="AF139" s="19">
        <v>155.08000000000001</v>
      </c>
      <c r="AG139" s="19">
        <v>-0.48999999999998067</v>
      </c>
      <c r="AH139" s="19"/>
      <c r="AI139" s="20">
        <v>152.32</v>
      </c>
      <c r="AJ139" s="20">
        <v>-0.48000000000001819</v>
      </c>
      <c r="AK139" s="20"/>
      <c r="AL139" s="19"/>
      <c r="AM139" s="37"/>
    </row>
    <row r="140" spans="1:39" ht="15.5">
      <c r="A140" s="38" t="s">
        <v>446</v>
      </c>
      <c r="B140" s="44">
        <v>20090726</v>
      </c>
      <c r="C140" s="38">
        <v>40026</v>
      </c>
      <c r="D140" s="98"/>
      <c r="E140" s="99"/>
      <c r="F140" s="100"/>
      <c r="G140" s="101"/>
      <c r="H140" s="99"/>
      <c r="I140" s="102"/>
      <c r="J140" s="101"/>
      <c r="K140" s="101"/>
      <c r="L140" s="103"/>
      <c r="M140" s="98"/>
      <c r="N140" s="99"/>
      <c r="O140" s="100"/>
      <c r="P140" s="101"/>
      <c r="Q140" s="99"/>
      <c r="R140" s="102"/>
      <c r="S140" s="101"/>
      <c r="T140" s="101"/>
      <c r="U140" s="103"/>
      <c r="W140" s="99"/>
      <c r="X140" s="102"/>
      <c r="Y140" s="99"/>
      <c r="Z140" s="102"/>
      <c r="AA140" s="102"/>
      <c r="AB140" s="102"/>
      <c r="AC140" s="102"/>
      <c r="AD140" s="102"/>
      <c r="AF140" s="24">
        <v>155.09</v>
      </c>
      <c r="AG140" s="24">
        <v>9.9999999999909051E-3</v>
      </c>
      <c r="AH140" s="24"/>
      <c r="AI140" s="25">
        <v>152.32</v>
      </c>
      <c r="AJ140" s="25">
        <v>0</v>
      </c>
      <c r="AK140" s="25"/>
      <c r="AL140" s="24"/>
      <c r="AM140" s="36"/>
    </row>
    <row r="141" spans="1:39" ht="15.5">
      <c r="A141" s="39" t="s">
        <v>447</v>
      </c>
      <c r="B141" s="45">
        <v>20090802</v>
      </c>
      <c r="C141" s="39">
        <v>40033</v>
      </c>
      <c r="D141" s="98"/>
      <c r="E141" s="99"/>
      <c r="F141" s="100"/>
      <c r="G141" s="101"/>
      <c r="H141" s="99"/>
      <c r="I141" s="102"/>
      <c r="J141" s="101"/>
      <c r="K141" s="101"/>
      <c r="L141" s="103"/>
      <c r="M141" s="98"/>
      <c r="N141" s="99"/>
      <c r="O141" s="100"/>
      <c r="P141" s="101"/>
      <c r="Q141" s="99"/>
      <c r="R141" s="102"/>
      <c r="S141" s="101"/>
      <c r="T141" s="101"/>
      <c r="U141" s="103"/>
      <c r="W141" s="99"/>
      <c r="X141" s="102"/>
      <c r="Y141" s="99"/>
      <c r="Z141" s="102"/>
      <c r="AA141" s="102"/>
      <c r="AB141" s="102"/>
      <c r="AC141" s="102"/>
      <c r="AD141" s="102"/>
      <c r="AF141" s="19">
        <v>154.41999999999999</v>
      </c>
      <c r="AG141" s="19">
        <v>-0.67000000000001592</v>
      </c>
      <c r="AH141" s="19"/>
      <c r="AI141" s="20">
        <v>151.66</v>
      </c>
      <c r="AJ141" s="20">
        <v>-0.65999999999999659</v>
      </c>
      <c r="AK141" s="20"/>
      <c r="AL141" s="19"/>
      <c r="AM141" s="37"/>
    </row>
    <row r="142" spans="1:39" ht="15.5">
      <c r="A142" s="38" t="s">
        <v>448</v>
      </c>
      <c r="B142" s="44">
        <v>20090809</v>
      </c>
      <c r="C142" s="38">
        <v>40040</v>
      </c>
      <c r="D142" s="98"/>
      <c r="E142" s="99"/>
      <c r="F142" s="100"/>
      <c r="G142" s="101"/>
      <c r="H142" s="99"/>
      <c r="I142" s="102"/>
      <c r="J142" s="101"/>
      <c r="K142" s="101"/>
      <c r="L142" s="103"/>
      <c r="M142" s="98"/>
      <c r="N142" s="99"/>
      <c r="O142" s="100"/>
      <c r="P142" s="101"/>
      <c r="Q142" s="99"/>
      <c r="R142" s="102"/>
      <c r="S142" s="101"/>
      <c r="T142" s="101"/>
      <c r="U142" s="103"/>
      <c r="W142" s="99"/>
      <c r="X142" s="102"/>
      <c r="Y142" s="99"/>
      <c r="Z142" s="102"/>
      <c r="AA142" s="102"/>
      <c r="AB142" s="102"/>
      <c r="AC142" s="102"/>
      <c r="AD142" s="102"/>
      <c r="AF142" s="24">
        <v>153.65</v>
      </c>
      <c r="AG142" s="24">
        <v>-0.76999999999998181</v>
      </c>
      <c r="AH142" s="24"/>
      <c r="AI142" s="25">
        <v>150.9</v>
      </c>
      <c r="AJ142" s="25">
        <v>-0.75999999999999091</v>
      </c>
      <c r="AK142" s="25"/>
      <c r="AL142" s="24"/>
      <c r="AM142" s="36"/>
    </row>
    <row r="143" spans="1:39" ht="15.5">
      <c r="A143" s="39" t="s">
        <v>449</v>
      </c>
      <c r="B143" s="45">
        <v>20090816</v>
      </c>
      <c r="C143" s="39">
        <v>40047</v>
      </c>
      <c r="D143" s="98"/>
      <c r="E143" s="99"/>
      <c r="F143" s="100"/>
      <c r="G143" s="101"/>
      <c r="H143" s="99"/>
      <c r="I143" s="102"/>
      <c r="J143" s="101"/>
      <c r="K143" s="101"/>
      <c r="L143" s="103"/>
      <c r="M143" s="98"/>
      <c r="N143" s="99"/>
      <c r="O143" s="100"/>
      <c r="P143" s="101"/>
      <c r="Q143" s="99"/>
      <c r="R143" s="102"/>
      <c r="S143" s="101"/>
      <c r="T143" s="101"/>
      <c r="U143" s="103"/>
      <c r="W143" s="99"/>
      <c r="X143" s="102"/>
      <c r="Y143" s="99"/>
      <c r="Z143" s="102"/>
      <c r="AA143" s="102"/>
      <c r="AB143" s="102"/>
      <c r="AC143" s="102"/>
      <c r="AD143" s="102"/>
      <c r="AF143" s="19">
        <v>152.28</v>
      </c>
      <c r="AG143" s="19">
        <v>-1.3700000000000045</v>
      </c>
      <c r="AH143" s="19"/>
      <c r="AI143" s="20">
        <v>149.56</v>
      </c>
      <c r="AJ143" s="20">
        <v>-1.3400000000000034</v>
      </c>
      <c r="AK143" s="20"/>
      <c r="AL143" s="19"/>
      <c r="AM143" s="37"/>
    </row>
    <row r="144" spans="1:39" ht="15.5">
      <c r="A144" s="38" t="s">
        <v>450</v>
      </c>
      <c r="B144" s="44">
        <v>20090823</v>
      </c>
      <c r="C144" s="38">
        <v>40054</v>
      </c>
      <c r="D144" s="98"/>
      <c r="E144" s="99"/>
      <c r="F144" s="100"/>
      <c r="G144" s="101"/>
      <c r="H144" s="99"/>
      <c r="I144" s="102"/>
      <c r="J144" s="101"/>
      <c r="K144" s="101"/>
      <c r="L144" s="103"/>
      <c r="M144" s="98"/>
      <c r="N144" s="99"/>
      <c r="O144" s="100"/>
      <c r="P144" s="101"/>
      <c r="Q144" s="99"/>
      <c r="R144" s="102"/>
      <c r="S144" s="101"/>
      <c r="T144" s="101"/>
      <c r="U144" s="103"/>
      <c r="W144" s="99"/>
      <c r="X144" s="102"/>
      <c r="Y144" s="99"/>
      <c r="Z144" s="102"/>
      <c r="AA144" s="102"/>
      <c r="AB144" s="102"/>
      <c r="AC144" s="102"/>
      <c r="AD144" s="102"/>
      <c r="AF144" s="24">
        <v>152</v>
      </c>
      <c r="AG144" s="24">
        <v>-0.28000000000000114</v>
      </c>
      <c r="AH144" s="24"/>
      <c r="AI144" s="25">
        <v>149.27000000000001</v>
      </c>
      <c r="AJ144" s="25">
        <v>-0.28999999999999204</v>
      </c>
      <c r="AK144" s="25"/>
      <c r="AL144" s="24"/>
      <c r="AM144" s="36"/>
    </row>
    <row r="145" spans="1:39" ht="15.5">
      <c r="A145" s="39" t="s">
        <v>451</v>
      </c>
      <c r="B145" s="45">
        <v>20090830</v>
      </c>
      <c r="C145" s="39">
        <v>40061</v>
      </c>
      <c r="D145" s="98"/>
      <c r="E145" s="99"/>
      <c r="F145" s="100"/>
      <c r="G145" s="101"/>
      <c r="H145" s="99"/>
      <c r="I145" s="102"/>
      <c r="J145" s="101"/>
      <c r="K145" s="101"/>
      <c r="L145" s="103"/>
      <c r="M145" s="98"/>
      <c r="N145" s="99"/>
      <c r="O145" s="100"/>
      <c r="P145" s="101"/>
      <c r="Q145" s="99"/>
      <c r="R145" s="102"/>
      <c r="S145" s="101"/>
      <c r="T145" s="101"/>
      <c r="U145" s="103"/>
      <c r="W145" s="99"/>
      <c r="X145" s="102"/>
      <c r="Y145" s="99"/>
      <c r="Z145" s="102"/>
      <c r="AA145" s="102"/>
      <c r="AB145" s="102"/>
      <c r="AC145" s="102"/>
      <c r="AD145" s="102"/>
      <c r="AF145" s="19">
        <v>150.56</v>
      </c>
      <c r="AG145" s="19">
        <v>-1.4399999999999977</v>
      </c>
      <c r="AH145" s="19"/>
      <c r="AI145" s="20">
        <v>147.85</v>
      </c>
      <c r="AJ145" s="20">
        <v>-1.4200000000000159</v>
      </c>
      <c r="AK145" s="20"/>
      <c r="AL145" s="19"/>
      <c r="AM145" s="37"/>
    </row>
    <row r="146" spans="1:39" ht="15.5">
      <c r="A146" s="38" t="s">
        <v>452</v>
      </c>
      <c r="B146" s="44">
        <v>20090906</v>
      </c>
      <c r="C146" s="38">
        <v>40068</v>
      </c>
      <c r="D146" s="98"/>
      <c r="E146" s="99"/>
      <c r="F146" s="100"/>
      <c r="G146" s="101"/>
      <c r="H146" s="99"/>
      <c r="I146" s="102"/>
      <c r="J146" s="101"/>
      <c r="K146" s="101"/>
      <c r="L146" s="103"/>
      <c r="M146" s="98"/>
      <c r="N146" s="99"/>
      <c r="O146" s="100"/>
      <c r="P146" s="101"/>
      <c r="Q146" s="99"/>
      <c r="R146" s="102"/>
      <c r="S146" s="101"/>
      <c r="T146" s="101"/>
      <c r="U146" s="103"/>
      <c r="W146" s="99"/>
      <c r="X146" s="102"/>
      <c r="Y146" s="99"/>
      <c r="Z146" s="102"/>
      <c r="AA146" s="102"/>
      <c r="AB146" s="102"/>
      <c r="AC146" s="102"/>
      <c r="AD146" s="102"/>
      <c r="AF146" s="24">
        <v>150.55000000000001</v>
      </c>
      <c r="AG146" s="24">
        <v>-9.9999999999909051E-3</v>
      </c>
      <c r="AH146" s="24"/>
      <c r="AI146" s="25">
        <v>147.84</v>
      </c>
      <c r="AJ146" s="25">
        <v>-9.9999999999909051E-3</v>
      </c>
      <c r="AK146" s="25"/>
      <c r="AL146" s="24"/>
      <c r="AM146" s="36"/>
    </row>
    <row r="147" spans="1:39" ht="15.5">
      <c r="A147" s="39" t="s">
        <v>453</v>
      </c>
      <c r="B147" s="45">
        <v>20090913</v>
      </c>
      <c r="C147" s="39">
        <v>40075</v>
      </c>
      <c r="D147" s="98"/>
      <c r="E147" s="99"/>
      <c r="F147" s="100"/>
      <c r="G147" s="101"/>
      <c r="H147" s="99"/>
      <c r="I147" s="102"/>
      <c r="J147" s="101"/>
      <c r="K147" s="101"/>
      <c r="L147" s="103"/>
      <c r="M147" s="98"/>
      <c r="N147" s="99"/>
      <c r="O147" s="100"/>
      <c r="P147" s="101"/>
      <c r="Q147" s="99"/>
      <c r="R147" s="102"/>
      <c r="S147" s="101"/>
      <c r="T147" s="101"/>
      <c r="U147" s="103"/>
      <c r="W147" s="99"/>
      <c r="X147" s="102"/>
      <c r="Y147" s="99"/>
      <c r="Z147" s="102"/>
      <c r="AA147" s="102"/>
      <c r="AB147" s="102"/>
      <c r="AC147" s="102"/>
      <c r="AD147" s="102"/>
      <c r="AF147" s="19">
        <v>149.49</v>
      </c>
      <c r="AG147" s="19">
        <v>-1.0600000000000023</v>
      </c>
      <c r="AH147" s="19"/>
      <c r="AI147" s="20">
        <v>146.82</v>
      </c>
      <c r="AJ147" s="20">
        <v>-1.0200000000000102</v>
      </c>
      <c r="AK147" s="20"/>
      <c r="AL147" s="19"/>
      <c r="AM147" s="37"/>
    </row>
    <row r="148" spans="1:39" ht="15.5">
      <c r="A148" s="38" t="s">
        <v>454</v>
      </c>
      <c r="B148" s="44">
        <v>20090920</v>
      </c>
      <c r="C148" s="38">
        <v>40082</v>
      </c>
      <c r="D148" s="98"/>
      <c r="E148" s="99"/>
      <c r="F148" s="100"/>
      <c r="G148" s="101"/>
      <c r="H148" s="99"/>
      <c r="I148" s="102"/>
      <c r="J148" s="101"/>
      <c r="K148" s="101"/>
      <c r="L148" s="103"/>
      <c r="M148" s="98"/>
      <c r="N148" s="99"/>
      <c r="O148" s="100"/>
      <c r="P148" s="101"/>
      <c r="Q148" s="99"/>
      <c r="R148" s="102"/>
      <c r="S148" s="101"/>
      <c r="T148" s="101"/>
      <c r="U148" s="103"/>
      <c r="W148" s="99"/>
      <c r="X148" s="102"/>
      <c r="Y148" s="99"/>
      <c r="Z148" s="102"/>
      <c r="AA148" s="102"/>
      <c r="AB148" s="102"/>
      <c r="AC148" s="102"/>
      <c r="AD148" s="102"/>
      <c r="AF148" s="24">
        <v>149.66</v>
      </c>
      <c r="AG148" s="24">
        <v>0.16999999999998749</v>
      </c>
      <c r="AH148" s="24"/>
      <c r="AI148" s="25">
        <v>146.97</v>
      </c>
      <c r="AJ148" s="25">
        <v>0.15000000000000568</v>
      </c>
      <c r="AK148" s="25"/>
      <c r="AL148" s="24"/>
      <c r="AM148" s="36"/>
    </row>
    <row r="149" spans="1:39" ht="15.5">
      <c r="A149" s="39" t="s">
        <v>455</v>
      </c>
      <c r="B149" s="45">
        <v>20090927</v>
      </c>
      <c r="C149" s="39">
        <v>40089</v>
      </c>
      <c r="D149" s="98"/>
      <c r="E149" s="99"/>
      <c r="F149" s="100"/>
      <c r="G149" s="101"/>
      <c r="H149" s="99"/>
      <c r="I149" s="102"/>
      <c r="J149" s="101"/>
      <c r="K149" s="101"/>
      <c r="L149" s="103"/>
      <c r="M149" s="98"/>
      <c r="N149" s="99"/>
      <c r="O149" s="100"/>
      <c r="P149" s="101"/>
      <c r="Q149" s="99"/>
      <c r="R149" s="102"/>
      <c r="S149" s="101"/>
      <c r="T149" s="101"/>
      <c r="U149" s="103"/>
      <c r="W149" s="99"/>
      <c r="X149" s="102"/>
      <c r="Y149" s="99"/>
      <c r="Z149" s="102"/>
      <c r="AA149" s="102"/>
      <c r="AB149" s="102"/>
      <c r="AC149" s="102"/>
      <c r="AD149" s="102"/>
      <c r="AF149" s="19">
        <v>148.47</v>
      </c>
      <c r="AG149" s="19">
        <v>-1.1899999999999977</v>
      </c>
      <c r="AH149" s="19"/>
      <c r="AI149" s="20">
        <v>145.79</v>
      </c>
      <c r="AJ149" s="20">
        <v>-1.1800000000000068</v>
      </c>
      <c r="AK149" s="20"/>
      <c r="AL149" s="19"/>
      <c r="AM149" s="37"/>
    </row>
    <row r="150" spans="1:39" ht="15.5">
      <c r="A150" s="38" t="s">
        <v>456</v>
      </c>
      <c r="B150" s="44">
        <v>20091004</v>
      </c>
      <c r="C150" s="38">
        <v>40096</v>
      </c>
      <c r="D150" s="98"/>
      <c r="E150" s="99"/>
      <c r="F150" s="100"/>
      <c r="G150" s="101"/>
      <c r="H150" s="99"/>
      <c r="I150" s="102"/>
      <c r="J150" s="101"/>
      <c r="K150" s="101"/>
      <c r="L150" s="103"/>
      <c r="M150" s="98"/>
      <c r="N150" s="99"/>
      <c r="O150" s="100"/>
      <c r="P150" s="101"/>
      <c r="Q150" s="99"/>
      <c r="R150" s="102"/>
      <c r="S150" s="101"/>
      <c r="T150" s="101"/>
      <c r="U150" s="103"/>
      <c r="W150" s="99"/>
      <c r="X150" s="102"/>
      <c r="Y150" s="99"/>
      <c r="Z150" s="102"/>
      <c r="AA150" s="102"/>
      <c r="AB150" s="102"/>
      <c r="AC150" s="102"/>
      <c r="AD150" s="102"/>
      <c r="AF150" s="24">
        <v>147.54</v>
      </c>
      <c r="AG150" s="24">
        <v>-0.93000000000000682</v>
      </c>
      <c r="AH150" s="24"/>
      <c r="AI150" s="25">
        <v>144.88999999999999</v>
      </c>
      <c r="AJ150" s="25">
        <v>-0.90000000000000568</v>
      </c>
      <c r="AK150" s="25"/>
      <c r="AL150" s="24"/>
      <c r="AM150" s="36"/>
    </row>
    <row r="151" spans="1:39" ht="15.5">
      <c r="A151" s="39" t="s">
        <v>457</v>
      </c>
      <c r="B151" s="45">
        <v>20091011</v>
      </c>
      <c r="C151" s="39">
        <v>40103</v>
      </c>
      <c r="D151" s="98"/>
      <c r="E151" s="99"/>
      <c r="F151" s="100"/>
      <c r="G151" s="101"/>
      <c r="H151" s="99"/>
      <c r="I151" s="102"/>
      <c r="J151" s="101"/>
      <c r="K151" s="101"/>
      <c r="L151" s="103"/>
      <c r="M151" s="98"/>
      <c r="N151" s="99"/>
      <c r="O151" s="100"/>
      <c r="P151" s="101"/>
      <c r="Q151" s="99"/>
      <c r="R151" s="102"/>
      <c r="S151" s="101"/>
      <c r="T151" s="101"/>
      <c r="U151" s="103"/>
      <c r="W151" s="99"/>
      <c r="X151" s="102"/>
      <c r="Y151" s="99"/>
      <c r="Z151" s="102"/>
      <c r="AA151" s="102"/>
      <c r="AB151" s="102"/>
      <c r="AC151" s="102"/>
      <c r="AD151" s="102"/>
      <c r="AF151" s="19">
        <v>145.49</v>
      </c>
      <c r="AG151" s="19">
        <v>-2.0499999999999829</v>
      </c>
      <c r="AH151" s="19"/>
      <c r="AI151" s="20">
        <v>142.87</v>
      </c>
      <c r="AJ151" s="20">
        <v>-2.0199999999999818</v>
      </c>
      <c r="AK151" s="20"/>
      <c r="AL151" s="19"/>
      <c r="AM151" s="37"/>
    </row>
    <row r="152" spans="1:39" ht="15.5">
      <c r="A152" s="38" t="s">
        <v>458</v>
      </c>
      <c r="B152" s="44">
        <v>20091018</v>
      </c>
      <c r="C152" s="38">
        <v>40110</v>
      </c>
      <c r="D152" s="98"/>
      <c r="E152" s="99"/>
      <c r="F152" s="100"/>
      <c r="G152" s="101"/>
      <c r="H152" s="99"/>
      <c r="I152" s="102"/>
      <c r="J152" s="101"/>
      <c r="K152" s="101"/>
      <c r="L152" s="103"/>
      <c r="M152" s="98"/>
      <c r="N152" s="99"/>
      <c r="O152" s="100"/>
      <c r="P152" s="101"/>
      <c r="Q152" s="99"/>
      <c r="R152" s="102"/>
      <c r="S152" s="101"/>
      <c r="T152" s="101"/>
      <c r="U152" s="103"/>
      <c r="W152" s="99"/>
      <c r="X152" s="102"/>
      <c r="Y152" s="99"/>
      <c r="Z152" s="102"/>
      <c r="AA152" s="102"/>
      <c r="AB152" s="102"/>
      <c r="AC152" s="102"/>
      <c r="AD152" s="102"/>
      <c r="AF152" s="24">
        <v>144.07</v>
      </c>
      <c r="AG152" s="24">
        <v>-1.4200000000000159</v>
      </c>
      <c r="AH152" s="24"/>
      <c r="AI152" s="25">
        <v>141.49</v>
      </c>
      <c r="AJ152" s="25">
        <v>-1.3799999999999955</v>
      </c>
      <c r="AK152" s="25"/>
      <c r="AL152" s="24"/>
      <c r="AM152" s="36"/>
    </row>
    <row r="153" spans="1:39" ht="15.5">
      <c r="A153" s="39" t="s">
        <v>459</v>
      </c>
      <c r="B153" s="45">
        <v>20091025</v>
      </c>
      <c r="C153" s="39">
        <v>40117</v>
      </c>
      <c r="D153" s="98"/>
      <c r="E153" s="99"/>
      <c r="F153" s="100"/>
      <c r="G153" s="101"/>
      <c r="H153" s="99"/>
      <c r="I153" s="102"/>
      <c r="J153" s="101"/>
      <c r="K153" s="101"/>
      <c r="L153" s="103"/>
      <c r="M153" s="98"/>
      <c r="N153" s="99"/>
      <c r="O153" s="100"/>
      <c r="P153" s="101"/>
      <c r="Q153" s="99"/>
      <c r="R153" s="102"/>
      <c r="S153" s="101"/>
      <c r="T153" s="101"/>
      <c r="U153" s="103"/>
      <c r="W153" s="99"/>
      <c r="X153" s="102"/>
      <c r="Y153" s="99"/>
      <c r="Z153" s="102"/>
      <c r="AA153" s="102"/>
      <c r="AB153" s="102"/>
      <c r="AC153" s="102"/>
      <c r="AD153" s="102"/>
      <c r="AF153" s="19">
        <v>142.72</v>
      </c>
      <c r="AG153" s="19">
        <v>-1.3499999999999943</v>
      </c>
      <c r="AH153" s="19"/>
      <c r="AI153" s="20">
        <v>140.13999999999999</v>
      </c>
      <c r="AJ153" s="20">
        <v>-1.3500000000000227</v>
      </c>
      <c r="AK153" s="20"/>
      <c r="AL153" s="19"/>
      <c r="AM153" s="37"/>
    </row>
    <row r="154" spans="1:39" ht="15.5">
      <c r="A154" s="38" t="s">
        <v>460</v>
      </c>
      <c r="B154" s="44">
        <v>20091101</v>
      </c>
      <c r="C154" s="38">
        <v>40124</v>
      </c>
      <c r="D154" s="98"/>
      <c r="E154" s="99"/>
      <c r="F154" s="100"/>
      <c r="G154" s="101"/>
      <c r="H154" s="99"/>
      <c r="I154" s="102"/>
      <c r="J154" s="101"/>
      <c r="K154" s="101"/>
      <c r="L154" s="103"/>
      <c r="M154" s="98"/>
      <c r="N154" s="99"/>
      <c r="O154" s="100"/>
      <c r="P154" s="101"/>
      <c r="Q154" s="99"/>
      <c r="R154" s="102"/>
      <c r="S154" s="101"/>
      <c r="T154" s="101"/>
      <c r="U154" s="103"/>
      <c r="W154" s="99"/>
      <c r="X154" s="102"/>
      <c r="Y154" s="99"/>
      <c r="Z154" s="102"/>
      <c r="AA154" s="102"/>
      <c r="AB154" s="102"/>
      <c r="AC154" s="102"/>
      <c r="AD154" s="102"/>
      <c r="AF154" s="24">
        <v>140.83000000000001</v>
      </c>
      <c r="AG154" s="24">
        <v>-1.8899999999999864</v>
      </c>
      <c r="AH154" s="24"/>
      <c r="AI154" s="25">
        <v>138.30000000000001</v>
      </c>
      <c r="AJ154" s="25">
        <v>-1.839999999999975</v>
      </c>
      <c r="AK154" s="25"/>
      <c r="AL154" s="24"/>
      <c r="AM154" s="36"/>
    </row>
    <row r="155" spans="1:39" ht="15.5">
      <c r="A155" s="39" t="s">
        <v>461</v>
      </c>
      <c r="B155" s="45">
        <v>20091108</v>
      </c>
      <c r="C155" s="39">
        <v>40131</v>
      </c>
      <c r="D155" s="98"/>
      <c r="E155" s="99"/>
      <c r="F155" s="100"/>
      <c r="G155" s="101"/>
      <c r="H155" s="99"/>
      <c r="I155" s="102"/>
      <c r="J155" s="101"/>
      <c r="K155" s="101"/>
      <c r="L155" s="103"/>
      <c r="M155" s="98"/>
      <c r="N155" s="99"/>
      <c r="O155" s="100"/>
      <c r="P155" s="101"/>
      <c r="Q155" s="99"/>
      <c r="R155" s="102"/>
      <c r="S155" s="101"/>
      <c r="T155" s="101"/>
      <c r="U155" s="103"/>
      <c r="W155" s="99"/>
      <c r="X155" s="102"/>
      <c r="Y155" s="99"/>
      <c r="Z155" s="102"/>
      <c r="AA155" s="102"/>
      <c r="AB155" s="102"/>
      <c r="AC155" s="102"/>
      <c r="AD155" s="102"/>
      <c r="AF155" s="19">
        <v>140.59</v>
      </c>
      <c r="AG155" s="19">
        <v>-0.24000000000000909</v>
      </c>
      <c r="AH155" s="19"/>
      <c r="AI155" s="20">
        <v>138.06</v>
      </c>
      <c r="AJ155" s="20">
        <v>-0.24000000000000909</v>
      </c>
      <c r="AK155" s="20"/>
      <c r="AL155" s="19"/>
      <c r="AM155" s="37"/>
    </row>
    <row r="156" spans="1:39" ht="15.5">
      <c r="A156" s="38" t="s">
        <v>462</v>
      </c>
      <c r="B156" s="44">
        <v>20091115</v>
      </c>
      <c r="C156" s="38">
        <v>40138</v>
      </c>
      <c r="D156" s="98"/>
      <c r="E156" s="99"/>
      <c r="F156" s="100"/>
      <c r="G156" s="101"/>
      <c r="H156" s="99"/>
      <c r="I156" s="102"/>
      <c r="J156" s="101"/>
      <c r="K156" s="101"/>
      <c r="L156" s="103"/>
      <c r="M156" s="98"/>
      <c r="N156" s="99"/>
      <c r="O156" s="100"/>
      <c r="P156" s="101"/>
      <c r="Q156" s="99"/>
      <c r="R156" s="102"/>
      <c r="S156" s="101"/>
      <c r="T156" s="101"/>
      <c r="U156" s="103"/>
      <c r="W156" s="99"/>
      <c r="X156" s="102"/>
      <c r="Y156" s="99"/>
      <c r="Z156" s="102"/>
      <c r="AA156" s="102"/>
      <c r="AB156" s="102"/>
      <c r="AC156" s="102"/>
      <c r="AD156" s="102"/>
      <c r="AF156" s="24">
        <v>139.16</v>
      </c>
      <c r="AG156" s="24">
        <v>-1.4300000000000068</v>
      </c>
      <c r="AH156" s="24"/>
      <c r="AI156" s="25">
        <v>136.66</v>
      </c>
      <c r="AJ156" s="25">
        <v>-1.4000000000000057</v>
      </c>
      <c r="AK156" s="25"/>
      <c r="AL156" s="24"/>
      <c r="AM156" s="36"/>
    </row>
    <row r="157" spans="1:39" ht="15.5">
      <c r="A157" s="39" t="s">
        <v>463</v>
      </c>
      <c r="B157" s="45">
        <v>20091122</v>
      </c>
      <c r="C157" s="39">
        <v>40145</v>
      </c>
      <c r="D157" s="98"/>
      <c r="E157" s="99"/>
      <c r="F157" s="100"/>
      <c r="G157" s="101"/>
      <c r="H157" s="99"/>
      <c r="I157" s="102"/>
      <c r="J157" s="101"/>
      <c r="K157" s="101"/>
      <c r="L157" s="103"/>
      <c r="M157" s="98"/>
      <c r="N157" s="99"/>
      <c r="O157" s="100"/>
      <c r="P157" s="101"/>
      <c r="Q157" s="99"/>
      <c r="R157" s="102"/>
      <c r="S157" s="101"/>
      <c r="T157" s="101"/>
      <c r="U157" s="103"/>
      <c r="W157" s="99"/>
      <c r="X157" s="102"/>
      <c r="Y157" s="99"/>
      <c r="Z157" s="102"/>
      <c r="AA157" s="102"/>
      <c r="AB157" s="102"/>
      <c r="AC157" s="102"/>
      <c r="AD157" s="102"/>
      <c r="AF157" s="19">
        <v>139.41</v>
      </c>
      <c r="AG157" s="19">
        <v>0.25</v>
      </c>
      <c r="AH157" s="19"/>
      <c r="AI157" s="20">
        <v>136.9</v>
      </c>
      <c r="AJ157" s="20">
        <v>0.24000000000000909</v>
      </c>
      <c r="AK157" s="20"/>
      <c r="AL157" s="19"/>
      <c r="AM157" s="37"/>
    </row>
    <row r="158" spans="1:39" ht="15.5">
      <c r="A158" s="38" t="s">
        <v>464</v>
      </c>
      <c r="B158" s="44">
        <v>20091129</v>
      </c>
      <c r="C158" s="38">
        <v>40152</v>
      </c>
      <c r="D158" s="98"/>
      <c r="E158" s="99"/>
      <c r="F158" s="100"/>
      <c r="G158" s="101"/>
      <c r="H158" s="99"/>
      <c r="I158" s="102"/>
      <c r="J158" s="101"/>
      <c r="K158" s="101"/>
      <c r="L158" s="103"/>
      <c r="M158" s="98"/>
      <c r="N158" s="99"/>
      <c r="O158" s="100"/>
      <c r="P158" s="101"/>
      <c r="Q158" s="99"/>
      <c r="R158" s="102"/>
      <c r="S158" s="101"/>
      <c r="T158" s="101"/>
      <c r="U158" s="103"/>
      <c r="W158" s="99"/>
      <c r="X158" s="102"/>
      <c r="Y158" s="99"/>
      <c r="Z158" s="102"/>
      <c r="AA158" s="102"/>
      <c r="AB158" s="102"/>
      <c r="AC158" s="102"/>
      <c r="AD158" s="102"/>
      <c r="AF158" s="24">
        <v>139.08000000000001</v>
      </c>
      <c r="AG158" s="24">
        <v>-0.32999999999998408</v>
      </c>
      <c r="AH158" s="24"/>
      <c r="AI158" s="25">
        <v>136.58000000000001</v>
      </c>
      <c r="AJ158" s="25">
        <v>-0.31999999999999318</v>
      </c>
      <c r="AK158" s="25"/>
      <c r="AL158" s="24"/>
      <c r="AM158" s="36"/>
    </row>
    <row r="159" spans="1:39" ht="15.5">
      <c r="A159" s="39" t="s">
        <v>465</v>
      </c>
      <c r="B159" s="45">
        <v>20091206</v>
      </c>
      <c r="C159" s="39">
        <v>40159</v>
      </c>
      <c r="D159" s="98"/>
      <c r="E159" s="99"/>
      <c r="F159" s="100"/>
      <c r="G159" s="101"/>
      <c r="H159" s="99"/>
      <c r="I159" s="102"/>
      <c r="J159" s="101"/>
      <c r="K159" s="101"/>
      <c r="L159" s="103"/>
      <c r="M159" s="98"/>
      <c r="N159" s="99"/>
      <c r="O159" s="100"/>
      <c r="P159" s="101"/>
      <c r="Q159" s="99"/>
      <c r="R159" s="102"/>
      <c r="S159" s="101"/>
      <c r="T159" s="101"/>
      <c r="U159" s="103"/>
      <c r="W159" s="99"/>
      <c r="X159" s="102"/>
      <c r="Y159" s="99"/>
      <c r="Z159" s="102"/>
      <c r="AA159" s="102"/>
      <c r="AB159" s="102"/>
      <c r="AC159" s="102"/>
      <c r="AD159" s="102"/>
      <c r="AF159" s="19">
        <v>138.82</v>
      </c>
      <c r="AG159" s="19">
        <v>-0.26000000000001933</v>
      </c>
      <c r="AH159" s="19"/>
      <c r="AI159" s="20">
        <v>136.34</v>
      </c>
      <c r="AJ159" s="20">
        <v>-0.24000000000000909</v>
      </c>
      <c r="AK159" s="20"/>
      <c r="AL159" s="19"/>
      <c r="AM159" s="37"/>
    </row>
    <row r="160" spans="1:39" ht="15.5">
      <c r="A160" s="38" t="s">
        <v>466</v>
      </c>
      <c r="B160" s="44">
        <v>20091213</v>
      </c>
      <c r="C160" s="38">
        <v>40166</v>
      </c>
      <c r="D160" s="98"/>
      <c r="E160" s="99"/>
      <c r="F160" s="100"/>
      <c r="G160" s="101"/>
      <c r="H160" s="99"/>
      <c r="I160" s="102"/>
      <c r="J160" s="101"/>
      <c r="K160" s="101"/>
      <c r="L160" s="103"/>
      <c r="M160" s="98"/>
      <c r="N160" s="99"/>
      <c r="O160" s="100"/>
      <c r="P160" s="101"/>
      <c r="Q160" s="99"/>
      <c r="R160" s="102"/>
      <c r="S160" s="101"/>
      <c r="T160" s="101"/>
      <c r="U160" s="103"/>
      <c r="W160" s="99"/>
      <c r="X160" s="102"/>
      <c r="Y160" s="99"/>
      <c r="Z160" s="102"/>
      <c r="AA160" s="102"/>
      <c r="AB160" s="102"/>
      <c r="AC160" s="102"/>
      <c r="AD160" s="102"/>
      <c r="AF160" s="24">
        <v>138.5</v>
      </c>
      <c r="AG160" s="24">
        <v>-0.31999999999999318</v>
      </c>
      <c r="AH160" s="24"/>
      <c r="AI160" s="25">
        <v>136.02000000000001</v>
      </c>
      <c r="AJ160" s="25">
        <v>-0.31999999999999318</v>
      </c>
      <c r="AK160" s="25"/>
      <c r="AL160" s="24"/>
      <c r="AM160" s="36"/>
    </row>
    <row r="161" spans="1:39" ht="15.5">
      <c r="A161" s="39" t="s">
        <v>467</v>
      </c>
      <c r="B161" s="45">
        <v>20091220</v>
      </c>
      <c r="C161" s="39">
        <v>40173</v>
      </c>
      <c r="D161" s="98"/>
      <c r="E161" s="99"/>
      <c r="F161" s="100"/>
      <c r="G161" s="101"/>
      <c r="H161" s="99"/>
      <c r="I161" s="102"/>
      <c r="J161" s="101"/>
      <c r="K161" s="101"/>
      <c r="L161" s="103"/>
      <c r="M161" s="98"/>
      <c r="N161" s="99"/>
      <c r="O161" s="100"/>
      <c r="P161" s="101"/>
      <c r="Q161" s="99"/>
      <c r="R161" s="102"/>
      <c r="S161" s="101"/>
      <c r="T161" s="101"/>
      <c r="U161" s="103"/>
      <c r="W161" s="99"/>
      <c r="X161" s="102"/>
      <c r="Y161" s="99"/>
      <c r="Z161" s="102"/>
      <c r="AA161" s="102"/>
      <c r="AB161" s="102"/>
      <c r="AC161" s="102"/>
      <c r="AD161" s="102"/>
      <c r="AF161" s="19">
        <v>138.77000000000001</v>
      </c>
      <c r="AG161" s="19">
        <v>0.27000000000001023</v>
      </c>
      <c r="AH161" s="19"/>
      <c r="AI161" s="20">
        <v>136.30000000000001</v>
      </c>
      <c r="AJ161" s="20">
        <v>0.28000000000000114</v>
      </c>
      <c r="AK161" s="20"/>
      <c r="AL161" s="19"/>
      <c r="AM161" s="37"/>
    </row>
    <row r="162" spans="1:39" ht="15.5">
      <c r="A162" s="38" t="s">
        <v>468</v>
      </c>
      <c r="B162" s="44">
        <v>20091227</v>
      </c>
      <c r="C162" s="38">
        <v>40180</v>
      </c>
      <c r="D162" s="98"/>
      <c r="E162" s="99"/>
      <c r="F162" s="100"/>
      <c r="G162" s="101"/>
      <c r="H162" s="99"/>
      <c r="I162" s="102"/>
      <c r="J162" s="101"/>
      <c r="K162" s="101"/>
      <c r="L162" s="103"/>
      <c r="M162" s="98"/>
      <c r="N162" s="99"/>
      <c r="O162" s="100"/>
      <c r="P162" s="101"/>
      <c r="Q162" s="99"/>
      <c r="R162" s="102"/>
      <c r="S162" s="101"/>
      <c r="T162" s="101"/>
      <c r="U162" s="103"/>
      <c r="W162" s="99"/>
      <c r="X162" s="102"/>
      <c r="Y162" s="99"/>
      <c r="Z162" s="102"/>
      <c r="AA162" s="102"/>
      <c r="AB162" s="102"/>
      <c r="AC162" s="102"/>
      <c r="AD162" s="102"/>
      <c r="AF162" s="24">
        <v>138.28</v>
      </c>
      <c r="AG162" s="24">
        <v>-0.49000000000000909</v>
      </c>
      <c r="AH162" s="24"/>
      <c r="AI162" s="25">
        <v>135.80000000000001</v>
      </c>
      <c r="AJ162" s="25">
        <v>-0.5</v>
      </c>
      <c r="AK162" s="25"/>
      <c r="AL162" s="24"/>
      <c r="AM162" s="36"/>
    </row>
    <row r="163" spans="1:39" ht="15.5">
      <c r="A163" s="39" t="s">
        <v>469</v>
      </c>
      <c r="B163" s="45">
        <v>20100103</v>
      </c>
      <c r="C163" s="39">
        <v>40187</v>
      </c>
      <c r="D163" s="98"/>
      <c r="E163" s="99"/>
      <c r="F163" s="100"/>
      <c r="G163" s="101"/>
      <c r="H163" s="99"/>
      <c r="I163" s="102"/>
      <c r="J163" s="101"/>
      <c r="K163" s="101"/>
      <c r="L163" s="103"/>
      <c r="M163" s="98"/>
      <c r="N163" s="99"/>
      <c r="O163" s="100"/>
      <c r="P163" s="101"/>
      <c r="Q163" s="99"/>
      <c r="R163" s="102"/>
      <c r="S163" s="101"/>
      <c r="T163" s="101"/>
      <c r="U163" s="103"/>
      <c r="W163" s="99"/>
      <c r="X163" s="102"/>
      <c r="Y163" s="99"/>
      <c r="Z163" s="102"/>
      <c r="AA163" s="102"/>
      <c r="AB163" s="102"/>
      <c r="AC163" s="102"/>
      <c r="AD163" s="102"/>
      <c r="AF163" s="19">
        <v>138.29</v>
      </c>
      <c r="AG163" s="19">
        <v>9.9999999999909051E-3</v>
      </c>
      <c r="AH163" s="19"/>
      <c r="AI163" s="20">
        <v>135.81</v>
      </c>
      <c r="AJ163" s="20">
        <v>9.9999999999909051E-3</v>
      </c>
      <c r="AK163" s="20"/>
      <c r="AL163" s="19"/>
      <c r="AM163" s="37"/>
    </row>
    <row r="164" spans="1:39" ht="15.5">
      <c r="A164" s="38" t="s">
        <v>470</v>
      </c>
      <c r="B164" s="44">
        <v>20100110</v>
      </c>
      <c r="C164" s="38">
        <v>40194</v>
      </c>
      <c r="D164" s="98"/>
      <c r="E164" s="99"/>
      <c r="F164" s="100"/>
      <c r="G164" s="101"/>
      <c r="H164" s="99"/>
      <c r="I164" s="102"/>
      <c r="J164" s="101"/>
      <c r="K164" s="101"/>
      <c r="L164" s="103"/>
      <c r="M164" s="98"/>
      <c r="N164" s="99"/>
      <c r="O164" s="100"/>
      <c r="P164" s="101"/>
      <c r="Q164" s="99"/>
      <c r="R164" s="102"/>
      <c r="S164" s="101"/>
      <c r="T164" s="101"/>
      <c r="U164" s="103"/>
      <c r="W164" s="99"/>
      <c r="X164" s="102"/>
      <c r="Y164" s="99"/>
      <c r="Z164" s="102"/>
      <c r="AA164" s="102"/>
      <c r="AB164" s="102"/>
      <c r="AC164" s="102"/>
      <c r="AD164" s="102"/>
      <c r="AF164" s="24">
        <v>138.69999999999999</v>
      </c>
      <c r="AG164" s="24">
        <v>0.40999999999999659</v>
      </c>
      <c r="AH164" s="24"/>
      <c r="AI164" s="25">
        <v>136.21</v>
      </c>
      <c r="AJ164" s="25">
        <v>0.40000000000000568</v>
      </c>
      <c r="AK164" s="25"/>
      <c r="AL164" s="24"/>
      <c r="AM164" s="36"/>
    </row>
    <row r="165" spans="1:39" ht="15.5">
      <c r="A165" s="39" t="s">
        <v>471</v>
      </c>
      <c r="B165" s="45">
        <v>20100117</v>
      </c>
      <c r="C165" s="39">
        <v>40201</v>
      </c>
      <c r="D165" s="98"/>
      <c r="E165" s="99"/>
      <c r="F165" s="100"/>
      <c r="G165" s="101"/>
      <c r="H165" s="99"/>
      <c r="I165" s="102"/>
      <c r="J165" s="101"/>
      <c r="K165" s="101"/>
      <c r="L165" s="103"/>
      <c r="M165" s="98"/>
      <c r="N165" s="99"/>
      <c r="O165" s="100"/>
      <c r="P165" s="101"/>
      <c r="Q165" s="99"/>
      <c r="R165" s="102"/>
      <c r="S165" s="101"/>
      <c r="T165" s="101"/>
      <c r="U165" s="103"/>
      <c r="W165" s="99"/>
      <c r="X165" s="102"/>
      <c r="Y165" s="99"/>
      <c r="Z165" s="102"/>
      <c r="AA165" s="102"/>
      <c r="AB165" s="102"/>
      <c r="AC165" s="102"/>
      <c r="AD165" s="102"/>
      <c r="AF165" s="19">
        <v>138.97</v>
      </c>
      <c r="AG165" s="19">
        <v>0.27000000000001023</v>
      </c>
      <c r="AH165" s="19"/>
      <c r="AI165" s="20">
        <v>136.47</v>
      </c>
      <c r="AJ165" s="20">
        <v>0.25999999999999091</v>
      </c>
      <c r="AK165" s="20"/>
      <c r="AL165" s="19"/>
      <c r="AM165" s="37"/>
    </row>
    <row r="166" spans="1:39" ht="15.5">
      <c r="A166" s="38" t="s">
        <v>472</v>
      </c>
      <c r="B166" s="44">
        <v>20100124</v>
      </c>
      <c r="C166" s="38">
        <v>40208</v>
      </c>
      <c r="D166" s="98"/>
      <c r="E166" s="99"/>
      <c r="F166" s="100"/>
      <c r="G166" s="101"/>
      <c r="H166" s="99"/>
      <c r="I166" s="102"/>
      <c r="J166" s="101"/>
      <c r="K166" s="101"/>
      <c r="L166" s="103"/>
      <c r="M166" s="98"/>
      <c r="N166" s="99"/>
      <c r="O166" s="100"/>
      <c r="P166" s="101"/>
      <c r="Q166" s="99"/>
      <c r="R166" s="102"/>
      <c r="S166" s="101"/>
      <c r="T166" s="101"/>
      <c r="U166" s="103"/>
      <c r="W166" s="99"/>
      <c r="X166" s="102"/>
      <c r="Y166" s="99"/>
      <c r="Z166" s="102"/>
      <c r="AA166" s="102"/>
      <c r="AB166" s="102"/>
      <c r="AC166" s="102"/>
      <c r="AD166" s="102"/>
      <c r="AF166" s="24">
        <v>140.01</v>
      </c>
      <c r="AG166" s="24">
        <v>1.039999999999992</v>
      </c>
      <c r="AH166" s="24"/>
      <c r="AI166" s="25">
        <v>137.49</v>
      </c>
      <c r="AJ166" s="25">
        <v>1.0200000000000102</v>
      </c>
      <c r="AK166" s="25"/>
      <c r="AL166" s="24"/>
      <c r="AM166" s="36"/>
    </row>
    <row r="167" spans="1:39" ht="15.5">
      <c r="A167" s="39" t="s">
        <v>473</v>
      </c>
      <c r="B167" s="45">
        <v>20100131</v>
      </c>
      <c r="C167" s="39">
        <v>40215</v>
      </c>
      <c r="D167" s="98"/>
      <c r="E167" s="99"/>
      <c r="F167" s="100"/>
      <c r="G167" s="101"/>
      <c r="H167" s="99"/>
      <c r="I167" s="102"/>
      <c r="J167" s="101"/>
      <c r="K167" s="101"/>
      <c r="L167" s="103"/>
      <c r="M167" s="98"/>
      <c r="N167" s="99"/>
      <c r="O167" s="100"/>
      <c r="P167" s="101"/>
      <c r="Q167" s="99"/>
      <c r="R167" s="102"/>
      <c r="S167" s="101"/>
      <c r="T167" s="101"/>
      <c r="U167" s="103"/>
      <c r="W167" s="99"/>
      <c r="X167" s="102"/>
      <c r="Y167" s="99"/>
      <c r="Z167" s="102"/>
      <c r="AA167" s="102"/>
      <c r="AB167" s="102"/>
      <c r="AC167" s="102"/>
      <c r="AD167" s="102"/>
      <c r="AF167" s="19">
        <v>140.38</v>
      </c>
      <c r="AG167" s="19">
        <v>0.37000000000000455</v>
      </c>
      <c r="AH167" s="19"/>
      <c r="AI167" s="20">
        <v>137.85</v>
      </c>
      <c r="AJ167" s="20">
        <v>0.35999999999998522</v>
      </c>
      <c r="AK167" s="20"/>
      <c r="AL167" s="19"/>
      <c r="AM167" s="37"/>
    </row>
    <row r="168" spans="1:39" ht="15.5">
      <c r="A168" s="38" t="s">
        <v>474</v>
      </c>
      <c r="B168" s="44">
        <v>20100207</v>
      </c>
      <c r="C168" s="38">
        <v>40222</v>
      </c>
      <c r="D168" s="98"/>
      <c r="E168" s="99"/>
      <c r="F168" s="100"/>
      <c r="G168" s="101"/>
      <c r="H168" s="99"/>
      <c r="I168" s="102"/>
      <c r="J168" s="101"/>
      <c r="K168" s="101"/>
      <c r="L168" s="103"/>
      <c r="M168" s="98"/>
      <c r="N168" s="99"/>
      <c r="O168" s="100"/>
      <c r="P168" s="101"/>
      <c r="Q168" s="99"/>
      <c r="R168" s="102"/>
      <c r="S168" s="101"/>
      <c r="T168" s="101"/>
      <c r="U168" s="103"/>
      <c r="W168" s="99"/>
      <c r="X168" s="102"/>
      <c r="Y168" s="99"/>
      <c r="Z168" s="102"/>
      <c r="AA168" s="102"/>
      <c r="AB168" s="102"/>
      <c r="AC168" s="102"/>
      <c r="AD168" s="102"/>
      <c r="AF168" s="24">
        <v>140.77000000000001</v>
      </c>
      <c r="AG168" s="24">
        <v>0.39000000000001478</v>
      </c>
      <c r="AH168" s="24"/>
      <c r="AI168" s="25">
        <v>138.24</v>
      </c>
      <c r="AJ168" s="25">
        <v>0.39000000000001478</v>
      </c>
      <c r="AK168" s="25"/>
      <c r="AL168" s="24"/>
      <c r="AM168" s="36"/>
    </row>
    <row r="169" spans="1:39" ht="15.5">
      <c r="A169" s="39" t="s">
        <v>475</v>
      </c>
      <c r="B169" s="45">
        <v>20100214</v>
      </c>
      <c r="C169" s="39">
        <v>40229</v>
      </c>
      <c r="D169" s="98"/>
      <c r="E169" s="99"/>
      <c r="F169" s="100"/>
      <c r="G169" s="101"/>
      <c r="H169" s="99"/>
      <c r="I169" s="102"/>
      <c r="J169" s="101"/>
      <c r="K169" s="101"/>
      <c r="L169" s="103"/>
      <c r="M169" s="98"/>
      <c r="N169" s="99"/>
      <c r="O169" s="100"/>
      <c r="P169" s="101"/>
      <c r="Q169" s="99"/>
      <c r="R169" s="102"/>
      <c r="S169" s="101"/>
      <c r="T169" s="101"/>
      <c r="U169" s="103"/>
      <c r="W169" s="99"/>
      <c r="X169" s="102"/>
      <c r="Y169" s="99"/>
      <c r="Z169" s="102"/>
      <c r="AA169" s="102"/>
      <c r="AB169" s="102"/>
      <c r="AC169" s="102"/>
      <c r="AD169" s="102"/>
      <c r="AF169" s="19">
        <v>141.19999999999999</v>
      </c>
      <c r="AG169" s="19">
        <v>0.4299999999999784</v>
      </c>
      <c r="AH169" s="19"/>
      <c r="AI169" s="20">
        <v>138.66</v>
      </c>
      <c r="AJ169" s="20">
        <v>0.41999999999998749</v>
      </c>
      <c r="AK169" s="20"/>
      <c r="AL169" s="19"/>
      <c r="AM169" s="37"/>
    </row>
    <row r="170" spans="1:39" ht="15.5">
      <c r="A170" s="38" t="s">
        <v>476</v>
      </c>
      <c r="B170" s="44">
        <v>20100221</v>
      </c>
      <c r="C170" s="38">
        <v>40236</v>
      </c>
      <c r="D170" s="98"/>
      <c r="E170" s="99"/>
      <c r="F170" s="100"/>
      <c r="G170" s="101"/>
      <c r="H170" s="99"/>
      <c r="I170" s="102"/>
      <c r="J170" s="101"/>
      <c r="K170" s="101"/>
      <c r="L170" s="103"/>
      <c r="M170" s="98"/>
      <c r="N170" s="99"/>
      <c r="O170" s="100"/>
      <c r="P170" s="101"/>
      <c r="Q170" s="99"/>
      <c r="R170" s="102"/>
      <c r="S170" s="101"/>
      <c r="T170" s="101"/>
      <c r="U170" s="103"/>
      <c r="W170" s="99"/>
      <c r="X170" s="102"/>
      <c r="Y170" s="99"/>
      <c r="Z170" s="102"/>
      <c r="AA170" s="102"/>
      <c r="AB170" s="102"/>
      <c r="AC170" s="102"/>
      <c r="AD170" s="102"/>
      <c r="AF170" s="24">
        <v>141.34</v>
      </c>
      <c r="AG170" s="24">
        <v>0.14000000000001478</v>
      </c>
      <c r="AH170" s="24"/>
      <c r="AI170" s="25">
        <v>138.79</v>
      </c>
      <c r="AJ170" s="25">
        <v>0.12999999999999545</v>
      </c>
      <c r="AK170" s="25"/>
      <c r="AL170" s="24"/>
      <c r="AM170" s="36"/>
    </row>
    <row r="171" spans="1:39" ht="15.5">
      <c r="A171" s="39" t="s">
        <v>477</v>
      </c>
      <c r="B171" s="45">
        <v>20100228</v>
      </c>
      <c r="C171" s="39">
        <v>40243</v>
      </c>
      <c r="D171" s="98"/>
      <c r="E171" s="99"/>
      <c r="F171" s="100"/>
      <c r="G171" s="101"/>
      <c r="H171" s="99"/>
      <c r="I171" s="102"/>
      <c r="J171" s="101"/>
      <c r="K171" s="101"/>
      <c r="L171" s="103"/>
      <c r="M171" s="98"/>
      <c r="N171" s="99"/>
      <c r="O171" s="100"/>
      <c r="P171" s="101"/>
      <c r="Q171" s="99"/>
      <c r="R171" s="102"/>
      <c r="S171" s="101"/>
      <c r="T171" s="101"/>
      <c r="U171" s="103"/>
      <c r="W171" s="99"/>
      <c r="X171" s="102"/>
      <c r="Y171" s="99"/>
      <c r="Z171" s="102"/>
      <c r="AA171" s="102"/>
      <c r="AB171" s="102"/>
      <c r="AC171" s="102"/>
      <c r="AD171" s="102"/>
      <c r="AF171" s="19">
        <v>141.63</v>
      </c>
      <c r="AG171" s="19">
        <v>0.28999999999999204</v>
      </c>
      <c r="AH171" s="19"/>
      <c r="AI171" s="20">
        <v>139.08000000000001</v>
      </c>
      <c r="AJ171" s="20">
        <v>0.29000000000002046</v>
      </c>
      <c r="AK171" s="20"/>
      <c r="AL171" s="19"/>
      <c r="AM171" s="37"/>
    </row>
    <row r="172" spans="1:39" ht="15.5">
      <c r="A172" s="38" t="s">
        <v>478</v>
      </c>
      <c r="B172" s="44">
        <v>20100307</v>
      </c>
      <c r="C172" s="38">
        <v>40250</v>
      </c>
      <c r="D172" s="98"/>
      <c r="E172" s="99"/>
      <c r="F172" s="100"/>
      <c r="G172" s="101"/>
      <c r="H172" s="99"/>
      <c r="I172" s="102"/>
      <c r="J172" s="101"/>
      <c r="K172" s="101"/>
      <c r="L172" s="103"/>
      <c r="M172" s="98"/>
      <c r="N172" s="99"/>
      <c r="O172" s="100"/>
      <c r="P172" s="101"/>
      <c r="Q172" s="99"/>
      <c r="R172" s="102"/>
      <c r="S172" s="101"/>
      <c r="T172" s="101"/>
      <c r="U172" s="103"/>
      <c r="W172" s="99"/>
      <c r="X172" s="102"/>
      <c r="Y172" s="99"/>
      <c r="Z172" s="102"/>
      <c r="AA172" s="102"/>
      <c r="AB172" s="102"/>
      <c r="AC172" s="102"/>
      <c r="AD172" s="102"/>
      <c r="AF172" s="24">
        <v>142.05000000000001</v>
      </c>
      <c r="AG172" s="24">
        <v>0.42000000000001592</v>
      </c>
      <c r="AH172" s="24"/>
      <c r="AI172" s="25">
        <v>139.49</v>
      </c>
      <c r="AJ172" s="25">
        <v>0.40999999999999659</v>
      </c>
      <c r="AK172" s="25"/>
      <c r="AL172" s="24"/>
      <c r="AM172" s="36"/>
    </row>
    <row r="173" spans="1:39" ht="15.5">
      <c r="A173" s="39" t="s">
        <v>479</v>
      </c>
      <c r="B173" s="45">
        <v>20100314</v>
      </c>
      <c r="C173" s="39">
        <v>40257</v>
      </c>
      <c r="D173" s="98"/>
      <c r="E173" s="99"/>
      <c r="F173" s="100"/>
      <c r="G173" s="101"/>
      <c r="H173" s="99"/>
      <c r="I173" s="102"/>
      <c r="J173" s="101"/>
      <c r="K173" s="101"/>
      <c r="L173" s="103"/>
      <c r="M173" s="98"/>
      <c r="N173" s="99"/>
      <c r="O173" s="100"/>
      <c r="P173" s="101"/>
      <c r="Q173" s="99"/>
      <c r="R173" s="102"/>
      <c r="S173" s="101"/>
      <c r="T173" s="101"/>
      <c r="U173" s="103"/>
      <c r="W173" s="99"/>
      <c r="X173" s="102"/>
      <c r="Y173" s="99"/>
      <c r="Z173" s="102"/>
      <c r="AA173" s="102"/>
      <c r="AB173" s="102"/>
      <c r="AC173" s="102"/>
      <c r="AD173" s="102"/>
      <c r="AF173" s="19">
        <v>142.30000000000001</v>
      </c>
      <c r="AG173" s="19">
        <v>0.25</v>
      </c>
      <c r="AH173" s="19"/>
      <c r="AI173" s="20">
        <v>139.72999999999999</v>
      </c>
      <c r="AJ173" s="20">
        <v>0.23999999999998067</v>
      </c>
      <c r="AK173" s="20"/>
      <c r="AL173" s="19"/>
      <c r="AM173" s="37"/>
    </row>
    <row r="174" spans="1:39" ht="15.5">
      <c r="A174" s="38" t="s">
        <v>480</v>
      </c>
      <c r="B174" s="44">
        <v>20100321</v>
      </c>
      <c r="C174" s="38">
        <v>40264</v>
      </c>
      <c r="D174" s="98"/>
      <c r="E174" s="99"/>
      <c r="F174" s="100"/>
      <c r="G174" s="101"/>
      <c r="H174" s="99"/>
      <c r="I174" s="102"/>
      <c r="J174" s="101"/>
      <c r="K174" s="101"/>
      <c r="L174" s="103"/>
      <c r="M174" s="98"/>
      <c r="N174" s="99"/>
      <c r="O174" s="100"/>
      <c r="P174" s="101"/>
      <c r="Q174" s="99"/>
      <c r="R174" s="102"/>
      <c r="S174" s="101"/>
      <c r="T174" s="101"/>
      <c r="U174" s="103"/>
      <c r="W174" s="99"/>
      <c r="X174" s="102"/>
      <c r="Y174" s="99"/>
      <c r="Z174" s="102"/>
      <c r="AA174" s="102"/>
      <c r="AB174" s="102"/>
      <c r="AC174" s="102"/>
      <c r="AD174" s="102"/>
      <c r="AF174" s="24">
        <v>142.51</v>
      </c>
      <c r="AG174" s="24">
        <v>0.20999999999997954</v>
      </c>
      <c r="AH174" s="24"/>
      <c r="AI174" s="25">
        <v>139.94</v>
      </c>
      <c r="AJ174" s="25">
        <v>0.21000000000000796</v>
      </c>
      <c r="AK174" s="25"/>
      <c r="AL174" s="24"/>
      <c r="AM174" s="36"/>
    </row>
    <row r="175" spans="1:39" ht="15.5">
      <c r="A175" s="39" t="s">
        <v>481</v>
      </c>
      <c r="B175" s="45">
        <v>20100328</v>
      </c>
      <c r="C175" s="39">
        <v>40271</v>
      </c>
      <c r="D175" s="98"/>
      <c r="E175" s="99"/>
      <c r="F175" s="100"/>
      <c r="G175" s="101"/>
      <c r="H175" s="99"/>
      <c r="I175" s="102"/>
      <c r="J175" s="101"/>
      <c r="K175" s="101"/>
      <c r="L175" s="103"/>
      <c r="M175" s="98"/>
      <c r="N175" s="99"/>
      <c r="O175" s="100"/>
      <c r="P175" s="101"/>
      <c r="Q175" s="99"/>
      <c r="R175" s="102"/>
      <c r="S175" s="101"/>
      <c r="T175" s="101"/>
      <c r="U175" s="103"/>
      <c r="W175" s="99"/>
      <c r="X175" s="102"/>
      <c r="Y175" s="99"/>
      <c r="Z175" s="102"/>
      <c r="AA175" s="102"/>
      <c r="AB175" s="102"/>
      <c r="AC175" s="102"/>
      <c r="AD175" s="102"/>
      <c r="AF175" s="19">
        <v>143.25</v>
      </c>
      <c r="AG175" s="19">
        <v>0.74000000000000909</v>
      </c>
      <c r="AH175" s="19"/>
      <c r="AI175" s="20">
        <v>140.66</v>
      </c>
      <c r="AJ175" s="20">
        <v>0.71999999999999886</v>
      </c>
      <c r="AK175" s="20"/>
      <c r="AL175" s="19"/>
      <c r="AM175" s="37"/>
    </row>
    <row r="176" spans="1:39" ht="15.5">
      <c r="A176" s="38" t="s">
        <v>482</v>
      </c>
      <c r="B176" s="44">
        <v>20100404</v>
      </c>
      <c r="C176" s="38">
        <v>40278</v>
      </c>
      <c r="D176" s="98"/>
      <c r="E176" s="99"/>
      <c r="F176" s="100"/>
      <c r="G176" s="101"/>
      <c r="H176" s="99"/>
      <c r="I176" s="102"/>
      <c r="J176" s="101"/>
      <c r="K176" s="101"/>
      <c r="L176" s="103"/>
      <c r="M176" s="98"/>
      <c r="N176" s="99"/>
      <c r="O176" s="100"/>
      <c r="P176" s="101"/>
      <c r="Q176" s="99"/>
      <c r="R176" s="102"/>
      <c r="S176" s="101"/>
      <c r="T176" s="101"/>
      <c r="U176" s="103"/>
      <c r="W176" s="99"/>
      <c r="X176" s="102"/>
      <c r="Y176" s="99"/>
      <c r="Z176" s="102"/>
      <c r="AA176" s="102"/>
      <c r="AB176" s="102"/>
      <c r="AC176" s="102"/>
      <c r="AD176" s="102"/>
      <c r="AF176" s="24">
        <v>143.29</v>
      </c>
      <c r="AG176" s="24">
        <v>3.9999999999992042E-2</v>
      </c>
      <c r="AH176" s="24"/>
      <c r="AI176" s="25">
        <v>140.69999999999999</v>
      </c>
      <c r="AJ176" s="25">
        <v>3.9999999999992042E-2</v>
      </c>
      <c r="AK176" s="25"/>
      <c r="AL176" s="24"/>
      <c r="AM176" s="36"/>
    </row>
    <row r="177" spans="1:39" ht="15.5">
      <c r="A177" s="39" t="s">
        <v>483</v>
      </c>
      <c r="B177" s="45">
        <v>20100411</v>
      </c>
      <c r="C177" s="39">
        <v>40285</v>
      </c>
      <c r="D177" s="98"/>
      <c r="E177" s="99"/>
      <c r="F177" s="100"/>
      <c r="G177" s="101"/>
      <c r="H177" s="99"/>
      <c r="I177" s="102"/>
      <c r="J177" s="101"/>
      <c r="K177" s="101"/>
      <c r="L177" s="103"/>
      <c r="M177" s="98"/>
      <c r="N177" s="99"/>
      <c r="O177" s="100"/>
      <c r="P177" s="101"/>
      <c r="Q177" s="99"/>
      <c r="R177" s="102"/>
      <c r="S177" s="101"/>
      <c r="T177" s="101"/>
      <c r="U177" s="103"/>
      <c r="W177" s="99"/>
      <c r="X177" s="102"/>
      <c r="Y177" s="99"/>
      <c r="Z177" s="102"/>
      <c r="AA177" s="102"/>
      <c r="AB177" s="102"/>
      <c r="AC177" s="102"/>
      <c r="AD177" s="102"/>
      <c r="AF177" s="19">
        <v>143.55000000000001</v>
      </c>
      <c r="AG177" s="19">
        <v>0.26000000000001933</v>
      </c>
      <c r="AH177" s="19"/>
      <c r="AI177" s="20">
        <v>140.97</v>
      </c>
      <c r="AJ177" s="20">
        <v>0.27000000000001023</v>
      </c>
      <c r="AK177" s="20"/>
      <c r="AL177" s="19"/>
      <c r="AM177" s="37"/>
    </row>
    <row r="178" spans="1:39" ht="15.5">
      <c r="A178" s="38" t="s">
        <v>484</v>
      </c>
      <c r="B178" s="44">
        <v>20100418</v>
      </c>
      <c r="C178" s="38">
        <v>40292</v>
      </c>
      <c r="D178" s="98"/>
      <c r="E178" s="99"/>
      <c r="F178" s="100"/>
      <c r="G178" s="101"/>
      <c r="H178" s="99"/>
      <c r="I178" s="102"/>
      <c r="J178" s="101"/>
      <c r="K178" s="101"/>
      <c r="L178" s="103"/>
      <c r="M178" s="98"/>
      <c r="N178" s="99"/>
      <c r="O178" s="100"/>
      <c r="P178" s="101"/>
      <c r="Q178" s="99"/>
      <c r="R178" s="102"/>
      <c r="S178" s="101"/>
      <c r="T178" s="101"/>
      <c r="U178" s="103"/>
      <c r="W178" s="99"/>
      <c r="X178" s="102"/>
      <c r="Y178" s="99"/>
      <c r="Z178" s="102"/>
      <c r="AA178" s="102"/>
      <c r="AB178" s="102"/>
      <c r="AC178" s="102"/>
      <c r="AD178" s="102"/>
      <c r="AF178" s="24">
        <v>143.93</v>
      </c>
      <c r="AG178" s="24">
        <v>0.37999999999999545</v>
      </c>
      <c r="AH178" s="24"/>
      <c r="AI178" s="25">
        <v>141.35</v>
      </c>
      <c r="AJ178" s="25">
        <v>0.37999999999999545</v>
      </c>
      <c r="AK178" s="25"/>
      <c r="AL178" s="24"/>
      <c r="AM178" s="36"/>
    </row>
    <row r="179" spans="1:39" ht="15.5">
      <c r="A179" s="39" t="s">
        <v>485</v>
      </c>
      <c r="B179" s="45">
        <v>20100425</v>
      </c>
      <c r="C179" s="39">
        <v>40299</v>
      </c>
      <c r="D179" s="98"/>
      <c r="E179" s="99"/>
      <c r="F179" s="100"/>
      <c r="G179" s="101"/>
      <c r="H179" s="99"/>
      <c r="I179" s="102"/>
      <c r="J179" s="101"/>
      <c r="K179" s="101"/>
      <c r="L179" s="103"/>
      <c r="M179" s="98"/>
      <c r="N179" s="99"/>
      <c r="O179" s="100"/>
      <c r="P179" s="101"/>
      <c r="Q179" s="99"/>
      <c r="R179" s="102"/>
      <c r="S179" s="101"/>
      <c r="T179" s="101"/>
      <c r="U179" s="103"/>
      <c r="W179" s="99"/>
      <c r="X179" s="102"/>
      <c r="Y179" s="99"/>
      <c r="Z179" s="102"/>
      <c r="AA179" s="102"/>
      <c r="AB179" s="102"/>
      <c r="AC179" s="102"/>
      <c r="AD179" s="102"/>
      <c r="AF179" s="19">
        <v>143.96</v>
      </c>
      <c r="AG179" s="19">
        <v>3.0000000000001137E-2</v>
      </c>
      <c r="AH179" s="19"/>
      <c r="AI179" s="20">
        <v>141.37</v>
      </c>
      <c r="AJ179" s="20">
        <v>2.0000000000010232E-2</v>
      </c>
      <c r="AK179" s="20"/>
      <c r="AL179" s="19"/>
      <c r="AM179" s="37"/>
    </row>
    <row r="180" spans="1:39" ht="15.5">
      <c r="A180" s="38" t="s">
        <v>486</v>
      </c>
      <c r="B180" s="44">
        <v>20100502</v>
      </c>
      <c r="C180" s="38">
        <v>40306</v>
      </c>
      <c r="D180" s="98"/>
      <c r="E180" s="99"/>
      <c r="F180" s="100"/>
      <c r="G180" s="101"/>
      <c r="H180" s="99"/>
      <c r="I180" s="102"/>
      <c r="J180" s="101"/>
      <c r="K180" s="101"/>
      <c r="L180" s="103"/>
      <c r="M180" s="98"/>
      <c r="N180" s="99"/>
      <c r="O180" s="100"/>
      <c r="P180" s="101"/>
      <c r="Q180" s="99"/>
      <c r="R180" s="102"/>
      <c r="S180" s="101"/>
      <c r="T180" s="101"/>
      <c r="U180" s="103"/>
      <c r="W180" s="99"/>
      <c r="X180" s="102"/>
      <c r="Y180" s="99"/>
      <c r="Z180" s="102"/>
      <c r="AA180" s="102"/>
      <c r="AB180" s="102"/>
      <c r="AC180" s="102"/>
      <c r="AD180" s="102"/>
      <c r="AF180" s="24">
        <v>144.58000000000001</v>
      </c>
      <c r="AG180" s="24">
        <v>0.62000000000000455</v>
      </c>
      <c r="AH180" s="24"/>
      <c r="AI180" s="25">
        <v>141.97</v>
      </c>
      <c r="AJ180" s="25">
        <v>0.59999999999999432</v>
      </c>
      <c r="AK180" s="25"/>
      <c r="AL180" s="24"/>
      <c r="AM180" s="36"/>
    </row>
    <row r="181" spans="1:39" ht="15.5">
      <c r="A181" s="39" t="s">
        <v>487</v>
      </c>
      <c r="B181" s="45">
        <v>20100509</v>
      </c>
      <c r="C181" s="39">
        <v>40313</v>
      </c>
      <c r="D181" s="98"/>
      <c r="E181" s="99"/>
      <c r="F181" s="100"/>
      <c r="G181" s="101"/>
      <c r="H181" s="99"/>
      <c r="I181" s="102"/>
      <c r="J181" s="101"/>
      <c r="K181" s="101"/>
      <c r="L181" s="103"/>
      <c r="M181" s="98"/>
      <c r="N181" s="99"/>
      <c r="O181" s="100"/>
      <c r="P181" s="101"/>
      <c r="Q181" s="99"/>
      <c r="R181" s="102"/>
      <c r="S181" s="101"/>
      <c r="T181" s="101"/>
      <c r="U181" s="103"/>
      <c r="W181" s="99"/>
      <c r="X181" s="102"/>
      <c r="Y181" s="99"/>
      <c r="Z181" s="102"/>
      <c r="AA181" s="102"/>
      <c r="AB181" s="102"/>
      <c r="AC181" s="102"/>
      <c r="AD181" s="102"/>
      <c r="AF181" s="19">
        <v>144.94999999999999</v>
      </c>
      <c r="AG181" s="19">
        <v>0.36999999999997613</v>
      </c>
      <c r="AH181" s="19"/>
      <c r="AI181" s="20">
        <v>142.35</v>
      </c>
      <c r="AJ181" s="20">
        <v>0.37999999999999545</v>
      </c>
      <c r="AK181" s="20"/>
      <c r="AL181" s="19"/>
      <c r="AM181" s="37"/>
    </row>
    <row r="182" spans="1:39" ht="15.5">
      <c r="A182" s="38" t="s">
        <v>488</v>
      </c>
      <c r="B182" s="44">
        <v>20100516</v>
      </c>
      <c r="C182" s="38">
        <v>40320</v>
      </c>
      <c r="D182" s="98"/>
      <c r="E182" s="99"/>
      <c r="F182" s="100"/>
      <c r="G182" s="101"/>
      <c r="H182" s="99"/>
      <c r="I182" s="102"/>
      <c r="J182" s="101"/>
      <c r="K182" s="101"/>
      <c r="L182" s="103"/>
      <c r="M182" s="98"/>
      <c r="N182" s="99"/>
      <c r="O182" s="100"/>
      <c r="P182" s="101"/>
      <c r="Q182" s="99"/>
      <c r="R182" s="102"/>
      <c r="S182" s="101"/>
      <c r="T182" s="101"/>
      <c r="U182" s="103"/>
      <c r="W182" s="99"/>
      <c r="X182" s="102"/>
      <c r="Y182" s="99"/>
      <c r="Z182" s="102"/>
      <c r="AA182" s="102"/>
      <c r="AB182" s="102"/>
      <c r="AC182" s="102"/>
      <c r="AD182" s="102"/>
      <c r="AF182" s="24">
        <v>145.46</v>
      </c>
      <c r="AG182" s="24">
        <v>0.51000000000001933</v>
      </c>
      <c r="AH182" s="24"/>
      <c r="AI182" s="25">
        <v>142.85</v>
      </c>
      <c r="AJ182" s="25">
        <v>0.5</v>
      </c>
      <c r="AK182" s="25"/>
      <c r="AL182" s="24"/>
      <c r="AM182" s="36"/>
    </row>
    <row r="183" spans="1:39" ht="15.5">
      <c r="A183" s="39" t="s">
        <v>489</v>
      </c>
      <c r="B183" s="45">
        <v>20100523</v>
      </c>
      <c r="C183" s="39">
        <v>40327</v>
      </c>
      <c r="D183" s="98"/>
      <c r="E183" s="99"/>
      <c r="F183" s="100"/>
      <c r="G183" s="101"/>
      <c r="H183" s="99"/>
      <c r="I183" s="102"/>
      <c r="J183" s="101"/>
      <c r="K183" s="101"/>
      <c r="L183" s="103"/>
      <c r="M183" s="98"/>
      <c r="N183" s="99"/>
      <c r="O183" s="100"/>
      <c r="P183" s="101"/>
      <c r="Q183" s="99"/>
      <c r="R183" s="102"/>
      <c r="S183" s="101"/>
      <c r="T183" s="101"/>
      <c r="U183" s="103"/>
      <c r="W183" s="99"/>
      <c r="X183" s="102"/>
      <c r="Y183" s="99"/>
      <c r="Z183" s="102"/>
      <c r="AA183" s="102"/>
      <c r="AB183" s="102"/>
      <c r="AC183" s="102"/>
      <c r="AD183" s="102"/>
      <c r="AF183" s="19">
        <v>145.91999999999999</v>
      </c>
      <c r="AG183" s="19">
        <v>0.45999999999997954</v>
      </c>
      <c r="AH183" s="19"/>
      <c r="AI183" s="20">
        <v>143.31</v>
      </c>
      <c r="AJ183" s="20">
        <v>0.46000000000000796</v>
      </c>
      <c r="AK183" s="20"/>
      <c r="AL183" s="19"/>
      <c r="AM183" s="37"/>
    </row>
    <row r="184" spans="1:39" ht="15.5">
      <c r="A184" s="38" t="s">
        <v>490</v>
      </c>
      <c r="B184" s="44">
        <v>20100530</v>
      </c>
      <c r="C184" s="38">
        <v>40334</v>
      </c>
      <c r="D184" s="98"/>
      <c r="E184" s="99"/>
      <c r="F184" s="100"/>
      <c r="G184" s="101"/>
      <c r="H184" s="99"/>
      <c r="I184" s="102"/>
      <c r="J184" s="101"/>
      <c r="K184" s="101"/>
      <c r="L184" s="103"/>
      <c r="M184" s="98"/>
      <c r="N184" s="99"/>
      <c r="O184" s="100"/>
      <c r="P184" s="101"/>
      <c r="Q184" s="99"/>
      <c r="R184" s="102"/>
      <c r="S184" s="101"/>
      <c r="T184" s="101"/>
      <c r="U184" s="103"/>
      <c r="W184" s="99"/>
      <c r="X184" s="102"/>
      <c r="Y184" s="99"/>
      <c r="Z184" s="102"/>
      <c r="AA184" s="102"/>
      <c r="AB184" s="102"/>
      <c r="AC184" s="102"/>
      <c r="AD184" s="102"/>
      <c r="AF184" s="24">
        <v>146.16</v>
      </c>
      <c r="AG184" s="24">
        <v>0.24000000000000909</v>
      </c>
      <c r="AH184" s="24"/>
      <c r="AI184" s="25">
        <v>143.54</v>
      </c>
      <c r="AJ184" s="25">
        <v>0.22999999999998977</v>
      </c>
      <c r="AK184" s="25"/>
      <c r="AL184" s="24"/>
      <c r="AM184" s="36"/>
    </row>
    <row r="185" spans="1:39" ht="15.5">
      <c r="A185" s="39" t="s">
        <v>491</v>
      </c>
      <c r="B185" s="45">
        <v>20100606</v>
      </c>
      <c r="C185" s="39">
        <v>40341</v>
      </c>
      <c r="D185" s="98"/>
      <c r="E185" s="99"/>
      <c r="F185" s="100"/>
      <c r="G185" s="101"/>
      <c r="H185" s="99"/>
      <c r="I185" s="102"/>
      <c r="J185" s="101"/>
      <c r="K185" s="101"/>
      <c r="L185" s="103"/>
      <c r="M185" s="98"/>
      <c r="N185" s="99"/>
      <c r="O185" s="100"/>
      <c r="P185" s="101"/>
      <c r="Q185" s="99"/>
      <c r="R185" s="102"/>
      <c r="S185" s="101"/>
      <c r="T185" s="101"/>
      <c r="U185" s="103"/>
      <c r="W185" s="99"/>
      <c r="X185" s="102"/>
      <c r="Y185" s="99"/>
      <c r="Z185" s="102"/>
      <c r="AA185" s="102"/>
      <c r="AB185" s="102"/>
      <c r="AC185" s="102"/>
      <c r="AD185" s="102"/>
      <c r="AF185" s="19">
        <v>146.82</v>
      </c>
      <c r="AG185" s="19">
        <v>0.65999999999999659</v>
      </c>
      <c r="AH185" s="19"/>
      <c r="AI185" s="20">
        <v>144.19999999999999</v>
      </c>
      <c r="AJ185" s="20">
        <v>0.65999999999999659</v>
      </c>
      <c r="AK185" s="20"/>
      <c r="AL185" s="19"/>
      <c r="AM185" s="37"/>
    </row>
    <row r="186" spans="1:39" ht="15.5">
      <c r="A186" s="38" t="s">
        <v>492</v>
      </c>
      <c r="B186" s="44">
        <v>20100613</v>
      </c>
      <c r="C186" s="38">
        <v>40348</v>
      </c>
      <c r="D186" s="98"/>
      <c r="E186" s="99"/>
      <c r="F186" s="100"/>
      <c r="G186" s="101"/>
      <c r="H186" s="99"/>
      <c r="I186" s="102"/>
      <c r="J186" s="101"/>
      <c r="K186" s="101"/>
      <c r="L186" s="103"/>
      <c r="M186" s="98"/>
      <c r="N186" s="99"/>
      <c r="O186" s="100"/>
      <c r="P186" s="101"/>
      <c r="Q186" s="99"/>
      <c r="R186" s="102"/>
      <c r="S186" s="101"/>
      <c r="T186" s="101"/>
      <c r="U186" s="103"/>
      <c r="W186" s="99"/>
      <c r="X186" s="102"/>
      <c r="Y186" s="99"/>
      <c r="Z186" s="102"/>
      <c r="AA186" s="102"/>
      <c r="AB186" s="102"/>
      <c r="AC186" s="102"/>
      <c r="AD186" s="102"/>
      <c r="AF186" s="24">
        <v>146.80000000000001</v>
      </c>
      <c r="AG186" s="24">
        <v>-1.999999999998181E-2</v>
      </c>
      <c r="AH186" s="24"/>
      <c r="AI186" s="25">
        <v>144.16</v>
      </c>
      <c r="AJ186" s="25">
        <v>-3.9999999999992042E-2</v>
      </c>
      <c r="AK186" s="25"/>
      <c r="AL186" s="24"/>
      <c r="AM186" s="36"/>
    </row>
    <row r="187" spans="1:39" ht="15.5">
      <c r="A187" s="39" t="s">
        <v>493</v>
      </c>
      <c r="B187" s="45">
        <v>20100620</v>
      </c>
      <c r="C187" s="39">
        <v>40355</v>
      </c>
      <c r="D187" s="98"/>
      <c r="E187" s="99"/>
      <c r="F187" s="100"/>
      <c r="G187" s="101"/>
      <c r="H187" s="99"/>
      <c r="I187" s="102"/>
      <c r="J187" s="101"/>
      <c r="K187" s="101"/>
      <c r="L187" s="103"/>
      <c r="M187" s="98"/>
      <c r="N187" s="99"/>
      <c r="O187" s="100"/>
      <c r="P187" s="101"/>
      <c r="Q187" s="99"/>
      <c r="R187" s="102"/>
      <c r="S187" s="101"/>
      <c r="T187" s="101"/>
      <c r="U187" s="103"/>
      <c r="W187" s="99"/>
      <c r="X187" s="102"/>
      <c r="Y187" s="99"/>
      <c r="Z187" s="102"/>
      <c r="AA187" s="102"/>
      <c r="AB187" s="102"/>
      <c r="AC187" s="102"/>
      <c r="AD187" s="102"/>
      <c r="AF187" s="19">
        <v>147.31</v>
      </c>
      <c r="AG187" s="19">
        <v>0.50999999999999091</v>
      </c>
      <c r="AH187" s="19"/>
      <c r="AI187" s="20">
        <v>144.68</v>
      </c>
      <c r="AJ187" s="20">
        <v>0.52000000000001023</v>
      </c>
      <c r="AK187" s="20"/>
      <c r="AL187" s="19"/>
      <c r="AM187" s="37"/>
    </row>
    <row r="188" spans="1:39" ht="15.5">
      <c r="A188" s="38" t="s">
        <v>494</v>
      </c>
      <c r="B188" s="44">
        <v>20100627</v>
      </c>
      <c r="C188" s="38">
        <v>40362</v>
      </c>
      <c r="D188" s="98"/>
      <c r="E188" s="99"/>
      <c r="F188" s="100"/>
      <c r="G188" s="101"/>
      <c r="H188" s="99"/>
      <c r="I188" s="102"/>
      <c r="J188" s="101"/>
      <c r="K188" s="101"/>
      <c r="L188" s="103"/>
      <c r="M188" s="98"/>
      <c r="N188" s="99"/>
      <c r="O188" s="100"/>
      <c r="P188" s="101"/>
      <c r="Q188" s="99"/>
      <c r="R188" s="102"/>
      <c r="S188" s="101"/>
      <c r="T188" s="101"/>
      <c r="U188" s="103"/>
      <c r="W188" s="99"/>
      <c r="X188" s="102"/>
      <c r="Y188" s="99"/>
      <c r="Z188" s="102"/>
      <c r="AA188" s="102"/>
      <c r="AB188" s="102"/>
      <c r="AC188" s="102"/>
      <c r="AD188" s="102"/>
      <c r="AF188" s="24">
        <v>147.27000000000001</v>
      </c>
      <c r="AG188" s="24">
        <v>-3.9999999999992042E-2</v>
      </c>
      <c r="AH188" s="24"/>
      <c r="AI188" s="25">
        <v>144.63</v>
      </c>
      <c r="AJ188" s="25">
        <v>-5.0000000000011369E-2</v>
      </c>
      <c r="AK188" s="25"/>
      <c r="AL188" s="24"/>
      <c r="AM188" s="36"/>
    </row>
    <row r="189" spans="1:39" ht="15.5">
      <c r="A189" s="39" t="s">
        <v>495</v>
      </c>
      <c r="B189" s="45">
        <v>20100704</v>
      </c>
      <c r="C189" s="39">
        <v>40369</v>
      </c>
      <c r="D189" s="98"/>
      <c r="E189" s="99"/>
      <c r="F189" s="100"/>
      <c r="G189" s="101"/>
      <c r="H189" s="99"/>
      <c r="I189" s="102"/>
      <c r="J189" s="101"/>
      <c r="K189" s="101"/>
      <c r="L189" s="103"/>
      <c r="M189" s="98"/>
      <c r="N189" s="99"/>
      <c r="O189" s="100"/>
      <c r="P189" s="101"/>
      <c r="Q189" s="99"/>
      <c r="R189" s="102"/>
      <c r="S189" s="101"/>
      <c r="T189" s="101"/>
      <c r="U189" s="103"/>
      <c r="W189" s="99"/>
      <c r="X189" s="102"/>
      <c r="Y189" s="99"/>
      <c r="Z189" s="102"/>
      <c r="AA189" s="102"/>
      <c r="AB189" s="102"/>
      <c r="AC189" s="102"/>
      <c r="AD189" s="102"/>
      <c r="AF189" s="19">
        <v>146.93</v>
      </c>
      <c r="AG189" s="19">
        <v>-0.34000000000000341</v>
      </c>
      <c r="AH189" s="19"/>
      <c r="AI189" s="20">
        <v>144.30000000000001</v>
      </c>
      <c r="AJ189" s="20">
        <v>-0.32999999999998408</v>
      </c>
      <c r="AK189" s="20"/>
      <c r="AL189" s="19"/>
      <c r="AM189" s="37"/>
    </row>
    <row r="190" spans="1:39" ht="15.5">
      <c r="A190" s="38" t="s">
        <v>496</v>
      </c>
      <c r="B190" s="44">
        <v>20100711</v>
      </c>
      <c r="C190" s="38">
        <v>40376</v>
      </c>
      <c r="D190" s="98"/>
      <c r="E190" s="99"/>
      <c r="F190" s="100"/>
      <c r="G190" s="101"/>
      <c r="H190" s="99"/>
      <c r="I190" s="102"/>
      <c r="J190" s="101"/>
      <c r="K190" s="101"/>
      <c r="L190" s="103"/>
      <c r="M190" s="98"/>
      <c r="N190" s="99"/>
      <c r="O190" s="100"/>
      <c r="P190" s="101"/>
      <c r="Q190" s="99"/>
      <c r="R190" s="102"/>
      <c r="S190" s="101"/>
      <c r="T190" s="101"/>
      <c r="U190" s="103"/>
      <c r="W190" s="99"/>
      <c r="X190" s="102"/>
      <c r="Y190" s="99"/>
      <c r="Z190" s="102"/>
      <c r="AA190" s="102"/>
      <c r="AB190" s="102"/>
      <c r="AC190" s="102"/>
      <c r="AD190" s="102"/>
      <c r="AF190" s="24">
        <v>146.78</v>
      </c>
      <c r="AG190" s="24">
        <v>-0.15000000000000568</v>
      </c>
      <c r="AH190" s="24"/>
      <c r="AI190" s="25">
        <v>144.16</v>
      </c>
      <c r="AJ190" s="25">
        <v>-0.14000000000001478</v>
      </c>
      <c r="AK190" s="25"/>
      <c r="AL190" s="24"/>
      <c r="AM190" s="36"/>
    </row>
    <row r="191" spans="1:39" ht="15.5">
      <c r="A191" s="39" t="s">
        <v>497</v>
      </c>
      <c r="B191" s="45">
        <v>20100718</v>
      </c>
      <c r="C191" s="39">
        <v>40383</v>
      </c>
      <c r="D191" s="98"/>
      <c r="E191" s="99"/>
      <c r="F191" s="100"/>
      <c r="G191" s="101"/>
      <c r="H191" s="99"/>
      <c r="I191" s="102"/>
      <c r="J191" s="101"/>
      <c r="K191" s="101"/>
      <c r="L191" s="103"/>
      <c r="M191" s="98"/>
      <c r="N191" s="99"/>
      <c r="O191" s="100"/>
      <c r="P191" s="101"/>
      <c r="Q191" s="99"/>
      <c r="R191" s="102"/>
      <c r="S191" s="101"/>
      <c r="T191" s="101"/>
      <c r="U191" s="103"/>
      <c r="W191" s="99"/>
      <c r="X191" s="102"/>
      <c r="Y191" s="99"/>
      <c r="Z191" s="102"/>
      <c r="AA191" s="102"/>
      <c r="AB191" s="102"/>
      <c r="AC191" s="102"/>
      <c r="AD191" s="102"/>
      <c r="AF191" s="19">
        <v>146.22999999999999</v>
      </c>
      <c r="AG191" s="19">
        <v>-0.55000000000001137</v>
      </c>
      <c r="AH191" s="19"/>
      <c r="AI191" s="20">
        <v>143.61000000000001</v>
      </c>
      <c r="AJ191" s="20">
        <v>-0.54999999999998295</v>
      </c>
      <c r="AK191" s="20"/>
      <c r="AL191" s="19"/>
      <c r="AM191" s="37"/>
    </row>
    <row r="192" spans="1:39" ht="15.5">
      <c r="A192" s="38" t="s">
        <v>498</v>
      </c>
      <c r="B192" s="44">
        <v>20100725</v>
      </c>
      <c r="C192" s="38">
        <v>40390</v>
      </c>
      <c r="D192" s="98"/>
      <c r="E192" s="99"/>
      <c r="F192" s="100"/>
      <c r="G192" s="101"/>
      <c r="H192" s="99"/>
      <c r="I192" s="102"/>
      <c r="J192" s="101"/>
      <c r="K192" s="101"/>
      <c r="L192" s="103"/>
      <c r="M192" s="98"/>
      <c r="N192" s="99"/>
      <c r="O192" s="100"/>
      <c r="P192" s="101"/>
      <c r="Q192" s="99"/>
      <c r="R192" s="102"/>
      <c r="S192" s="101"/>
      <c r="T192" s="101"/>
      <c r="U192" s="103"/>
      <c r="W192" s="99"/>
      <c r="X192" s="102"/>
      <c r="Y192" s="99"/>
      <c r="Z192" s="102"/>
      <c r="AA192" s="102"/>
      <c r="AB192" s="102"/>
      <c r="AC192" s="102"/>
      <c r="AD192" s="102"/>
      <c r="AF192" s="24">
        <v>145.55000000000001</v>
      </c>
      <c r="AG192" s="24">
        <v>-0.6799999999999784</v>
      </c>
      <c r="AH192" s="24"/>
      <c r="AI192" s="25">
        <v>142.94</v>
      </c>
      <c r="AJ192" s="25">
        <v>-0.67000000000001592</v>
      </c>
      <c r="AK192" s="25"/>
      <c r="AL192" s="24"/>
      <c r="AM192" s="36"/>
    </row>
    <row r="193" spans="1:39" ht="15.5">
      <c r="A193" s="39" t="s">
        <v>499</v>
      </c>
      <c r="B193" s="45">
        <v>20100801</v>
      </c>
      <c r="C193" s="39">
        <v>40397</v>
      </c>
      <c r="D193" s="98"/>
      <c r="E193" s="99"/>
      <c r="F193" s="100"/>
      <c r="G193" s="101"/>
      <c r="H193" s="99"/>
      <c r="I193" s="102"/>
      <c r="J193" s="101"/>
      <c r="K193" s="101"/>
      <c r="L193" s="103"/>
      <c r="M193" s="98"/>
      <c r="N193" s="99"/>
      <c r="O193" s="100"/>
      <c r="P193" s="101"/>
      <c r="Q193" s="99"/>
      <c r="R193" s="102"/>
      <c r="S193" s="101"/>
      <c r="T193" s="101"/>
      <c r="U193" s="103"/>
      <c r="W193" s="99"/>
      <c r="X193" s="102"/>
      <c r="Y193" s="99"/>
      <c r="Z193" s="102"/>
      <c r="AA193" s="102"/>
      <c r="AB193" s="102"/>
      <c r="AC193" s="102"/>
      <c r="AD193" s="102"/>
      <c r="AF193" s="19">
        <v>144.59</v>
      </c>
      <c r="AG193" s="19">
        <v>-0.96000000000000796</v>
      </c>
      <c r="AH193" s="19"/>
      <c r="AI193" s="20">
        <v>141.99</v>
      </c>
      <c r="AJ193" s="20">
        <v>-0.94999999999998863</v>
      </c>
      <c r="AK193" s="20"/>
      <c r="AL193" s="19"/>
      <c r="AM193" s="37"/>
    </row>
    <row r="194" spans="1:39" ht="15.5">
      <c r="A194" s="38" t="s">
        <v>500</v>
      </c>
      <c r="B194" s="44">
        <v>20100808</v>
      </c>
      <c r="C194" s="38">
        <v>40404</v>
      </c>
      <c r="D194" s="98"/>
      <c r="E194" s="99"/>
      <c r="F194" s="100"/>
      <c r="G194" s="101"/>
      <c r="H194" s="99"/>
      <c r="I194" s="102"/>
      <c r="J194" s="101"/>
      <c r="K194" s="101"/>
      <c r="L194" s="103"/>
      <c r="M194" s="98"/>
      <c r="N194" s="99"/>
      <c r="O194" s="100"/>
      <c r="P194" s="101"/>
      <c r="Q194" s="99"/>
      <c r="R194" s="102"/>
      <c r="S194" s="101"/>
      <c r="T194" s="101"/>
      <c r="U194" s="103"/>
      <c r="W194" s="99"/>
      <c r="X194" s="102"/>
      <c r="Y194" s="99"/>
      <c r="Z194" s="102"/>
      <c r="AA194" s="102"/>
      <c r="AB194" s="102"/>
      <c r="AC194" s="102"/>
      <c r="AD194" s="102"/>
      <c r="AF194" s="24">
        <v>144.15</v>
      </c>
      <c r="AG194" s="24">
        <v>-0.43999999999999773</v>
      </c>
      <c r="AH194" s="24"/>
      <c r="AI194" s="25">
        <v>141.56</v>
      </c>
      <c r="AJ194" s="25">
        <v>-0.43000000000000682</v>
      </c>
      <c r="AK194" s="25"/>
      <c r="AL194" s="24"/>
      <c r="AM194" s="36"/>
    </row>
    <row r="195" spans="1:39" ht="15.5">
      <c r="A195" s="39" t="s">
        <v>501</v>
      </c>
      <c r="B195" s="45">
        <v>20100815</v>
      </c>
      <c r="C195" s="39">
        <v>40411</v>
      </c>
      <c r="D195" s="98"/>
      <c r="E195" s="99"/>
      <c r="F195" s="100"/>
      <c r="G195" s="101"/>
      <c r="H195" s="99"/>
      <c r="I195" s="102"/>
      <c r="J195" s="101"/>
      <c r="K195" s="101"/>
      <c r="L195" s="103"/>
      <c r="M195" s="98"/>
      <c r="N195" s="99"/>
      <c r="O195" s="100"/>
      <c r="P195" s="101"/>
      <c r="Q195" s="99"/>
      <c r="R195" s="102"/>
      <c r="S195" s="101"/>
      <c r="T195" s="101"/>
      <c r="U195" s="103"/>
      <c r="W195" s="99"/>
      <c r="X195" s="102"/>
      <c r="Y195" s="99"/>
      <c r="Z195" s="102"/>
      <c r="AA195" s="102"/>
      <c r="AB195" s="102"/>
      <c r="AC195" s="102"/>
      <c r="AD195" s="102"/>
      <c r="AF195" s="19">
        <v>143.44</v>
      </c>
      <c r="AG195" s="19">
        <v>-0.71000000000000796</v>
      </c>
      <c r="AH195" s="19"/>
      <c r="AI195" s="20">
        <v>140.87</v>
      </c>
      <c r="AJ195" s="20">
        <v>-0.68999999999999773</v>
      </c>
      <c r="AK195" s="20"/>
      <c r="AL195" s="19"/>
      <c r="AM195" s="37"/>
    </row>
    <row r="196" spans="1:39" ht="15.5">
      <c r="A196" s="38" t="s">
        <v>502</v>
      </c>
      <c r="B196" s="44">
        <v>20100822</v>
      </c>
      <c r="C196" s="38">
        <v>40418</v>
      </c>
      <c r="D196" s="98"/>
      <c r="E196" s="99"/>
      <c r="F196" s="100"/>
      <c r="G196" s="101"/>
      <c r="H196" s="99"/>
      <c r="I196" s="102"/>
      <c r="J196" s="101"/>
      <c r="K196" s="101"/>
      <c r="L196" s="103"/>
      <c r="M196" s="98"/>
      <c r="N196" s="99"/>
      <c r="O196" s="100"/>
      <c r="P196" s="101"/>
      <c r="Q196" s="99"/>
      <c r="R196" s="102"/>
      <c r="S196" s="101"/>
      <c r="T196" s="101"/>
      <c r="U196" s="103"/>
      <c r="W196" s="99"/>
      <c r="X196" s="102"/>
      <c r="Y196" s="99"/>
      <c r="Z196" s="102"/>
      <c r="AA196" s="102"/>
      <c r="AB196" s="102"/>
      <c r="AC196" s="102"/>
      <c r="AD196" s="102"/>
      <c r="AF196" s="24">
        <v>142.87</v>
      </c>
      <c r="AG196" s="24">
        <v>-0.56999999999999318</v>
      </c>
      <c r="AH196" s="24"/>
      <c r="AI196" s="25">
        <v>140.30000000000001</v>
      </c>
      <c r="AJ196" s="25">
        <v>-0.56999999999999318</v>
      </c>
      <c r="AK196" s="25"/>
      <c r="AL196" s="24"/>
      <c r="AM196" s="36"/>
    </row>
    <row r="197" spans="1:39" ht="15.5">
      <c r="A197" s="39" t="s">
        <v>503</v>
      </c>
      <c r="B197" s="45">
        <v>20100829</v>
      </c>
      <c r="C197" s="39">
        <v>40425</v>
      </c>
      <c r="D197" s="98"/>
      <c r="E197" s="99"/>
      <c r="F197" s="100"/>
      <c r="G197" s="101"/>
      <c r="H197" s="99"/>
      <c r="I197" s="102"/>
      <c r="J197" s="101"/>
      <c r="K197" s="101"/>
      <c r="L197" s="103"/>
      <c r="M197" s="98"/>
      <c r="N197" s="99"/>
      <c r="O197" s="100"/>
      <c r="P197" s="101"/>
      <c r="Q197" s="99"/>
      <c r="R197" s="102"/>
      <c r="S197" s="101"/>
      <c r="T197" s="101"/>
      <c r="U197" s="103"/>
      <c r="W197" s="99"/>
      <c r="X197" s="102"/>
      <c r="Y197" s="99"/>
      <c r="Z197" s="102"/>
      <c r="AA197" s="102"/>
      <c r="AB197" s="102"/>
      <c r="AC197" s="102"/>
      <c r="AD197" s="102"/>
      <c r="AF197" s="19">
        <v>142.58000000000001</v>
      </c>
      <c r="AG197" s="19">
        <v>-0.28999999999999204</v>
      </c>
      <c r="AH197" s="19"/>
      <c r="AI197" s="20">
        <v>140.01</v>
      </c>
      <c r="AJ197" s="20">
        <v>-0.29000000000002046</v>
      </c>
      <c r="AK197" s="20"/>
      <c r="AL197" s="19"/>
      <c r="AM197" s="37"/>
    </row>
    <row r="198" spans="1:39" ht="15.5">
      <c r="A198" s="38" t="s">
        <v>504</v>
      </c>
      <c r="B198" s="44">
        <v>20100905</v>
      </c>
      <c r="C198" s="38">
        <v>40432</v>
      </c>
      <c r="D198" s="98"/>
      <c r="E198" s="99"/>
      <c r="F198" s="100"/>
      <c r="G198" s="101"/>
      <c r="H198" s="99"/>
      <c r="I198" s="102"/>
      <c r="J198" s="101"/>
      <c r="K198" s="101"/>
      <c r="L198" s="103"/>
      <c r="M198" s="98"/>
      <c r="N198" s="99"/>
      <c r="O198" s="100"/>
      <c r="P198" s="101"/>
      <c r="Q198" s="99"/>
      <c r="R198" s="102"/>
      <c r="S198" s="101"/>
      <c r="T198" s="101"/>
      <c r="U198" s="103"/>
      <c r="W198" s="99"/>
      <c r="X198" s="102"/>
      <c r="Y198" s="99"/>
      <c r="Z198" s="102"/>
      <c r="AA198" s="102"/>
      <c r="AB198" s="102"/>
      <c r="AC198" s="102"/>
      <c r="AD198" s="102"/>
      <c r="AF198" s="24">
        <v>141.80000000000001</v>
      </c>
      <c r="AG198" s="24">
        <v>-0.78000000000000114</v>
      </c>
      <c r="AH198" s="24"/>
      <c r="AI198" s="25">
        <v>139.25</v>
      </c>
      <c r="AJ198" s="25">
        <v>-0.75999999999999091</v>
      </c>
      <c r="AK198" s="25"/>
      <c r="AL198" s="24"/>
      <c r="AM198" s="36"/>
    </row>
    <row r="199" spans="1:39" ht="15.5">
      <c r="A199" s="39" t="s">
        <v>505</v>
      </c>
      <c r="B199" s="45">
        <v>20100912</v>
      </c>
      <c r="C199" s="39">
        <v>40439</v>
      </c>
      <c r="D199" s="98"/>
      <c r="E199" s="99"/>
      <c r="F199" s="100"/>
      <c r="G199" s="101"/>
      <c r="H199" s="99"/>
      <c r="I199" s="102"/>
      <c r="J199" s="101"/>
      <c r="K199" s="101"/>
      <c r="L199" s="103"/>
      <c r="M199" s="98"/>
      <c r="N199" s="99"/>
      <c r="O199" s="100"/>
      <c r="P199" s="101"/>
      <c r="Q199" s="99"/>
      <c r="R199" s="102"/>
      <c r="S199" s="101"/>
      <c r="T199" s="101"/>
      <c r="U199" s="103"/>
      <c r="W199" s="99"/>
      <c r="X199" s="102"/>
      <c r="Y199" s="99"/>
      <c r="Z199" s="102"/>
      <c r="AA199" s="102"/>
      <c r="AB199" s="102"/>
      <c r="AC199" s="102"/>
      <c r="AD199" s="102"/>
      <c r="AF199" s="19">
        <v>141.29</v>
      </c>
      <c r="AG199" s="19">
        <v>-0.51000000000001933</v>
      </c>
      <c r="AH199" s="19"/>
      <c r="AI199" s="20">
        <v>138.74</v>
      </c>
      <c r="AJ199" s="20">
        <v>-0.50999999999999091</v>
      </c>
      <c r="AK199" s="20"/>
      <c r="AL199" s="19"/>
      <c r="AM199" s="37"/>
    </row>
    <row r="200" spans="1:39" ht="15.5">
      <c r="A200" s="38" t="s">
        <v>506</v>
      </c>
      <c r="B200" s="44">
        <v>20100919</v>
      </c>
      <c r="C200" s="38">
        <v>40446</v>
      </c>
      <c r="D200" s="98"/>
      <c r="E200" s="99"/>
      <c r="F200" s="100"/>
      <c r="G200" s="101"/>
      <c r="H200" s="99"/>
      <c r="I200" s="102"/>
      <c r="J200" s="101"/>
      <c r="K200" s="101"/>
      <c r="L200" s="103"/>
      <c r="M200" s="98"/>
      <c r="N200" s="99"/>
      <c r="O200" s="100"/>
      <c r="P200" s="101"/>
      <c r="Q200" s="99"/>
      <c r="R200" s="102"/>
      <c r="S200" s="101"/>
      <c r="T200" s="101"/>
      <c r="U200" s="103"/>
      <c r="W200" s="99"/>
      <c r="X200" s="102"/>
      <c r="Y200" s="99"/>
      <c r="Z200" s="102"/>
      <c r="AA200" s="102"/>
      <c r="AB200" s="102"/>
      <c r="AC200" s="102"/>
      <c r="AD200" s="102"/>
      <c r="AF200" s="24">
        <v>140.05000000000001</v>
      </c>
      <c r="AG200" s="24">
        <v>-1.2399999999999807</v>
      </c>
      <c r="AH200" s="24"/>
      <c r="AI200" s="25">
        <v>137.54</v>
      </c>
      <c r="AJ200" s="25">
        <v>-1.2000000000000171</v>
      </c>
      <c r="AK200" s="25"/>
      <c r="AL200" s="24"/>
      <c r="AM200" s="36"/>
    </row>
    <row r="201" spans="1:39" ht="15.5">
      <c r="A201" s="39" t="s">
        <v>507</v>
      </c>
      <c r="B201" s="45">
        <v>20100926</v>
      </c>
      <c r="C201" s="39">
        <v>40453</v>
      </c>
      <c r="D201" s="98"/>
      <c r="E201" s="99"/>
      <c r="F201" s="100"/>
      <c r="G201" s="101"/>
      <c r="H201" s="99"/>
      <c r="I201" s="102"/>
      <c r="J201" s="101"/>
      <c r="K201" s="101"/>
      <c r="L201" s="103"/>
      <c r="M201" s="98"/>
      <c r="N201" s="99"/>
      <c r="O201" s="100"/>
      <c r="P201" s="101"/>
      <c r="Q201" s="99"/>
      <c r="R201" s="102"/>
      <c r="S201" s="101"/>
      <c r="T201" s="101"/>
      <c r="U201" s="103"/>
      <c r="W201" s="99"/>
      <c r="X201" s="102"/>
      <c r="Y201" s="99"/>
      <c r="Z201" s="102"/>
      <c r="AA201" s="102"/>
      <c r="AB201" s="102"/>
      <c r="AC201" s="102"/>
      <c r="AD201" s="102"/>
      <c r="AF201" s="19">
        <v>139.91</v>
      </c>
      <c r="AG201" s="19">
        <v>-0.14000000000001478</v>
      </c>
      <c r="AH201" s="19"/>
      <c r="AI201" s="20">
        <v>137.4</v>
      </c>
      <c r="AJ201" s="20">
        <v>-0.13999999999998636</v>
      </c>
      <c r="AK201" s="20"/>
      <c r="AL201" s="19"/>
      <c r="AM201" s="37"/>
    </row>
    <row r="202" spans="1:39" ht="15.5">
      <c r="A202" s="38" t="s">
        <v>508</v>
      </c>
      <c r="B202" s="44">
        <v>20101003</v>
      </c>
      <c r="C202" s="38">
        <v>40460</v>
      </c>
      <c r="D202" s="98"/>
      <c r="E202" s="99"/>
      <c r="F202" s="100"/>
      <c r="G202" s="101"/>
      <c r="H202" s="99"/>
      <c r="I202" s="102"/>
      <c r="J202" s="101"/>
      <c r="K202" s="101"/>
      <c r="L202" s="103"/>
      <c r="M202" s="98"/>
      <c r="N202" s="99"/>
      <c r="O202" s="100"/>
      <c r="P202" s="101"/>
      <c r="Q202" s="99"/>
      <c r="R202" s="102"/>
      <c r="S202" s="101"/>
      <c r="T202" s="101"/>
      <c r="U202" s="103"/>
      <c r="W202" s="99"/>
      <c r="X202" s="102"/>
      <c r="Y202" s="99"/>
      <c r="Z202" s="102"/>
      <c r="AA202" s="102"/>
      <c r="AB202" s="102"/>
      <c r="AC202" s="102"/>
      <c r="AD202" s="102"/>
      <c r="AF202" s="24">
        <v>138.71</v>
      </c>
      <c r="AG202" s="24">
        <v>-1.1999999999999886</v>
      </c>
      <c r="AH202" s="24"/>
      <c r="AI202" s="25">
        <v>136.19999999999999</v>
      </c>
      <c r="AJ202" s="25">
        <v>-1.2000000000000171</v>
      </c>
      <c r="AK202" s="25"/>
      <c r="AL202" s="24"/>
      <c r="AM202" s="36"/>
    </row>
    <row r="203" spans="1:39" ht="15.5">
      <c r="A203" s="39" t="s">
        <v>509</v>
      </c>
      <c r="B203" s="45">
        <v>20101010</v>
      </c>
      <c r="C203" s="39">
        <v>40467</v>
      </c>
      <c r="D203" s="98"/>
      <c r="E203" s="99"/>
      <c r="F203" s="100"/>
      <c r="G203" s="101"/>
      <c r="H203" s="99"/>
      <c r="I203" s="102"/>
      <c r="J203" s="101"/>
      <c r="K203" s="101"/>
      <c r="L203" s="103"/>
      <c r="M203" s="98"/>
      <c r="N203" s="99"/>
      <c r="O203" s="100"/>
      <c r="P203" s="101"/>
      <c r="Q203" s="99"/>
      <c r="R203" s="102"/>
      <c r="S203" s="101"/>
      <c r="T203" s="101"/>
      <c r="U203" s="103"/>
      <c r="W203" s="99"/>
      <c r="X203" s="102"/>
      <c r="Y203" s="99"/>
      <c r="Z203" s="102"/>
      <c r="AA203" s="102"/>
      <c r="AB203" s="102"/>
      <c r="AC203" s="102"/>
      <c r="AD203" s="102"/>
      <c r="AF203" s="19">
        <v>138.91</v>
      </c>
      <c r="AG203" s="19">
        <v>0.19999999999998863</v>
      </c>
      <c r="AH203" s="19"/>
      <c r="AI203" s="20">
        <v>136.4</v>
      </c>
      <c r="AJ203" s="20">
        <v>0.20000000000001705</v>
      </c>
      <c r="AK203" s="20"/>
      <c r="AL203" s="19"/>
      <c r="AM203" s="37"/>
    </row>
    <row r="204" spans="1:39" ht="15.5">
      <c r="A204" s="38" t="s">
        <v>510</v>
      </c>
      <c r="B204" s="44">
        <v>20101017</v>
      </c>
      <c r="C204" s="38">
        <v>40474</v>
      </c>
      <c r="D204" s="98"/>
      <c r="E204" s="99"/>
      <c r="F204" s="100"/>
      <c r="G204" s="101"/>
      <c r="H204" s="99"/>
      <c r="I204" s="102"/>
      <c r="J204" s="101"/>
      <c r="K204" s="101"/>
      <c r="L204" s="103"/>
      <c r="M204" s="98"/>
      <c r="N204" s="99"/>
      <c r="O204" s="100"/>
      <c r="P204" s="101"/>
      <c r="Q204" s="99"/>
      <c r="R204" s="102"/>
      <c r="S204" s="101"/>
      <c r="T204" s="101"/>
      <c r="U204" s="103"/>
      <c r="W204" s="99"/>
      <c r="X204" s="102"/>
      <c r="Y204" s="99"/>
      <c r="Z204" s="102"/>
      <c r="AA204" s="102"/>
      <c r="AB204" s="102"/>
      <c r="AC204" s="102"/>
      <c r="AD204" s="102"/>
      <c r="AF204" s="24">
        <v>137.63999999999999</v>
      </c>
      <c r="AG204" s="24">
        <v>-1.2700000000000102</v>
      </c>
      <c r="AH204" s="24"/>
      <c r="AI204" s="25">
        <v>135.16999999999999</v>
      </c>
      <c r="AJ204" s="25">
        <v>-1.2300000000000182</v>
      </c>
      <c r="AK204" s="25"/>
      <c r="AL204" s="24"/>
      <c r="AM204" s="36"/>
    </row>
    <row r="205" spans="1:39" ht="15.5">
      <c r="A205" s="39" t="s">
        <v>511</v>
      </c>
      <c r="B205" s="45">
        <v>20101024</v>
      </c>
      <c r="C205" s="39">
        <v>40481</v>
      </c>
      <c r="D205" s="98"/>
      <c r="E205" s="99"/>
      <c r="F205" s="100"/>
      <c r="G205" s="101"/>
      <c r="H205" s="99"/>
      <c r="I205" s="102"/>
      <c r="J205" s="101"/>
      <c r="K205" s="101"/>
      <c r="L205" s="103"/>
      <c r="M205" s="98"/>
      <c r="N205" s="99"/>
      <c r="O205" s="100"/>
      <c r="P205" s="101"/>
      <c r="Q205" s="99"/>
      <c r="R205" s="102"/>
      <c r="S205" s="101"/>
      <c r="T205" s="101"/>
      <c r="U205" s="103"/>
      <c r="W205" s="99"/>
      <c r="X205" s="102"/>
      <c r="Y205" s="99"/>
      <c r="Z205" s="102"/>
      <c r="AA205" s="102"/>
      <c r="AB205" s="102"/>
      <c r="AC205" s="102"/>
      <c r="AD205" s="102"/>
      <c r="AF205" s="19">
        <v>137.69</v>
      </c>
      <c r="AG205" s="19">
        <v>5.0000000000011369E-2</v>
      </c>
      <c r="AH205" s="19"/>
      <c r="AI205" s="20">
        <v>135.21</v>
      </c>
      <c r="AJ205" s="20">
        <v>4.0000000000020464E-2</v>
      </c>
      <c r="AK205" s="20"/>
      <c r="AL205" s="19"/>
      <c r="AM205" s="37"/>
    </row>
    <row r="206" spans="1:39" ht="15.5">
      <c r="A206" s="38" t="s">
        <v>512</v>
      </c>
      <c r="B206" s="44">
        <v>20101031</v>
      </c>
      <c r="C206" s="38">
        <v>40488</v>
      </c>
      <c r="D206" s="98"/>
      <c r="E206" s="99"/>
      <c r="F206" s="100"/>
      <c r="G206" s="101"/>
      <c r="H206" s="99"/>
      <c r="I206" s="102"/>
      <c r="J206" s="101"/>
      <c r="K206" s="101"/>
      <c r="L206" s="103"/>
      <c r="M206" s="98"/>
      <c r="N206" s="99"/>
      <c r="O206" s="100"/>
      <c r="P206" s="101"/>
      <c r="Q206" s="99"/>
      <c r="R206" s="102"/>
      <c r="S206" s="101"/>
      <c r="T206" s="101"/>
      <c r="U206" s="103"/>
      <c r="W206" s="99"/>
      <c r="X206" s="102"/>
      <c r="Y206" s="99"/>
      <c r="Z206" s="102"/>
      <c r="AA206" s="102"/>
      <c r="AB206" s="102"/>
      <c r="AC206" s="102"/>
      <c r="AD206" s="102"/>
      <c r="AF206" s="24">
        <v>136.81</v>
      </c>
      <c r="AG206" s="24">
        <v>-0.87999999999999545</v>
      </c>
      <c r="AH206" s="24"/>
      <c r="AI206" s="25">
        <v>134.34</v>
      </c>
      <c r="AJ206" s="25">
        <v>-0.87000000000000455</v>
      </c>
      <c r="AK206" s="25"/>
      <c r="AL206" s="24"/>
      <c r="AM206" s="36"/>
    </row>
    <row r="207" spans="1:39" ht="15.5">
      <c r="A207" s="39" t="s">
        <v>513</v>
      </c>
      <c r="B207" s="45">
        <v>20101107</v>
      </c>
      <c r="C207" s="39">
        <v>40495</v>
      </c>
      <c r="D207" s="98"/>
      <c r="E207" s="99"/>
      <c r="F207" s="100"/>
      <c r="G207" s="101"/>
      <c r="H207" s="99"/>
      <c r="I207" s="102"/>
      <c r="J207" s="101"/>
      <c r="K207" s="101"/>
      <c r="L207" s="103"/>
      <c r="M207" s="98"/>
      <c r="N207" s="99"/>
      <c r="O207" s="100"/>
      <c r="P207" s="101"/>
      <c r="Q207" s="99"/>
      <c r="R207" s="102"/>
      <c r="S207" s="101"/>
      <c r="T207" s="101"/>
      <c r="U207" s="103"/>
      <c r="W207" s="99"/>
      <c r="X207" s="102"/>
      <c r="Y207" s="99"/>
      <c r="Z207" s="102"/>
      <c r="AA207" s="102"/>
      <c r="AB207" s="102"/>
      <c r="AC207" s="102"/>
      <c r="AD207" s="102"/>
      <c r="AF207" s="19">
        <v>136.93</v>
      </c>
      <c r="AG207" s="19">
        <v>0.12000000000000455</v>
      </c>
      <c r="AH207" s="19"/>
      <c r="AI207" s="20">
        <v>134.44999999999999</v>
      </c>
      <c r="AJ207" s="20">
        <v>0.10999999999998522</v>
      </c>
      <c r="AK207" s="20"/>
      <c r="AL207" s="19"/>
      <c r="AM207" s="37"/>
    </row>
    <row r="208" spans="1:39" ht="15.5">
      <c r="A208" s="38" t="s">
        <v>514</v>
      </c>
      <c r="B208" s="44">
        <v>20101114</v>
      </c>
      <c r="C208" s="38">
        <v>40502</v>
      </c>
      <c r="D208" s="98"/>
      <c r="E208" s="99"/>
      <c r="F208" s="100"/>
      <c r="G208" s="101"/>
      <c r="H208" s="99"/>
      <c r="I208" s="102"/>
      <c r="J208" s="101"/>
      <c r="K208" s="101"/>
      <c r="L208" s="103"/>
      <c r="M208" s="98"/>
      <c r="N208" s="99"/>
      <c r="O208" s="100"/>
      <c r="P208" s="101"/>
      <c r="Q208" s="99"/>
      <c r="R208" s="102"/>
      <c r="S208" s="101"/>
      <c r="T208" s="101"/>
      <c r="U208" s="103"/>
      <c r="W208" s="99"/>
      <c r="X208" s="102"/>
      <c r="Y208" s="99"/>
      <c r="Z208" s="102"/>
      <c r="AA208" s="102"/>
      <c r="AB208" s="102"/>
      <c r="AC208" s="102"/>
      <c r="AD208" s="102"/>
      <c r="AF208" s="24">
        <v>136.43</v>
      </c>
      <c r="AG208" s="24">
        <v>-0.5</v>
      </c>
      <c r="AH208" s="24"/>
      <c r="AI208" s="25">
        <v>133.96</v>
      </c>
      <c r="AJ208" s="25">
        <v>-0.48999999999998067</v>
      </c>
      <c r="AK208" s="25"/>
      <c r="AL208" s="24"/>
      <c r="AM208" s="36"/>
    </row>
    <row r="209" spans="1:39" ht="15.5">
      <c r="A209" s="39" t="s">
        <v>515</v>
      </c>
      <c r="B209" s="45">
        <v>20101121</v>
      </c>
      <c r="C209" s="39">
        <v>40509</v>
      </c>
      <c r="D209" s="98"/>
      <c r="E209" s="99"/>
      <c r="F209" s="100"/>
      <c r="G209" s="101"/>
      <c r="H209" s="99"/>
      <c r="I209" s="102"/>
      <c r="J209" s="101"/>
      <c r="K209" s="101"/>
      <c r="L209" s="103"/>
      <c r="M209" s="98"/>
      <c r="N209" s="99"/>
      <c r="O209" s="100"/>
      <c r="P209" s="101"/>
      <c r="Q209" s="99"/>
      <c r="R209" s="102"/>
      <c r="S209" s="101"/>
      <c r="T209" s="101"/>
      <c r="U209" s="103"/>
      <c r="W209" s="99"/>
      <c r="X209" s="102"/>
      <c r="Y209" s="99"/>
      <c r="Z209" s="102"/>
      <c r="AA209" s="102"/>
      <c r="AB209" s="102"/>
      <c r="AC209" s="102"/>
      <c r="AD209" s="102"/>
      <c r="AF209" s="19">
        <v>136.61000000000001</v>
      </c>
      <c r="AG209" s="19">
        <v>0.18000000000000682</v>
      </c>
      <c r="AH209" s="19"/>
      <c r="AI209" s="20">
        <v>134.13999999999999</v>
      </c>
      <c r="AJ209" s="20">
        <v>0.1799999999999784</v>
      </c>
      <c r="AK209" s="20"/>
      <c r="AL209" s="19"/>
      <c r="AM209" s="37"/>
    </row>
    <row r="210" spans="1:39" ht="15.5">
      <c r="A210" s="38" t="s">
        <v>516</v>
      </c>
      <c r="B210" s="44">
        <v>20101128</v>
      </c>
      <c r="C210" s="38">
        <v>40516</v>
      </c>
      <c r="D210" s="98"/>
      <c r="E210" s="99"/>
      <c r="F210" s="100"/>
      <c r="G210" s="101"/>
      <c r="H210" s="99"/>
      <c r="I210" s="102"/>
      <c r="J210" s="101"/>
      <c r="K210" s="101"/>
      <c r="L210" s="103"/>
      <c r="M210" s="98"/>
      <c r="N210" s="99"/>
      <c r="O210" s="100"/>
      <c r="P210" s="101"/>
      <c r="Q210" s="99"/>
      <c r="R210" s="102"/>
      <c r="S210" s="101"/>
      <c r="T210" s="101"/>
      <c r="U210" s="103"/>
      <c r="W210" s="99"/>
      <c r="X210" s="102"/>
      <c r="Y210" s="99"/>
      <c r="Z210" s="102"/>
      <c r="AA210" s="102"/>
      <c r="AB210" s="102"/>
      <c r="AC210" s="102"/>
      <c r="AD210" s="102"/>
      <c r="AF210" s="24">
        <v>136.85</v>
      </c>
      <c r="AG210" s="24">
        <v>0.23999999999998067</v>
      </c>
      <c r="AH210" s="24"/>
      <c r="AI210" s="25">
        <v>134.38999999999999</v>
      </c>
      <c r="AJ210" s="25">
        <v>0.25</v>
      </c>
      <c r="AK210" s="25"/>
      <c r="AL210" s="24"/>
      <c r="AM210" s="36"/>
    </row>
    <row r="211" spans="1:39" ht="15.5">
      <c r="A211" s="39" t="s">
        <v>517</v>
      </c>
      <c r="B211" s="45">
        <v>20101205</v>
      </c>
      <c r="C211" s="39">
        <v>40523</v>
      </c>
      <c r="D211" s="98"/>
      <c r="E211" s="99"/>
      <c r="F211" s="100"/>
      <c r="G211" s="101"/>
      <c r="H211" s="99"/>
      <c r="I211" s="102"/>
      <c r="J211" s="101"/>
      <c r="K211" s="101"/>
      <c r="L211" s="103"/>
      <c r="M211" s="98"/>
      <c r="N211" s="99"/>
      <c r="O211" s="100"/>
      <c r="P211" s="101"/>
      <c r="Q211" s="99"/>
      <c r="R211" s="102"/>
      <c r="S211" s="101"/>
      <c r="T211" s="101"/>
      <c r="U211" s="103"/>
      <c r="W211" s="99"/>
      <c r="X211" s="102"/>
      <c r="Y211" s="99"/>
      <c r="Z211" s="102"/>
      <c r="AA211" s="102"/>
      <c r="AB211" s="102"/>
      <c r="AC211" s="102"/>
      <c r="AD211" s="102"/>
      <c r="AF211" s="19">
        <v>136.74</v>
      </c>
      <c r="AG211" s="19">
        <v>-0.10999999999998522</v>
      </c>
      <c r="AH211" s="19"/>
      <c r="AI211" s="20">
        <v>134.28</v>
      </c>
      <c r="AJ211" s="20">
        <v>-0.10999999999998522</v>
      </c>
      <c r="AK211" s="20"/>
      <c r="AL211" s="19"/>
      <c r="AM211" s="37"/>
    </row>
    <row r="212" spans="1:39" ht="15.5">
      <c r="A212" s="38" t="s">
        <v>518</v>
      </c>
      <c r="B212" s="44">
        <v>20101212</v>
      </c>
      <c r="C212" s="38">
        <v>40530</v>
      </c>
      <c r="D212" s="98"/>
      <c r="E212" s="99"/>
      <c r="F212" s="100"/>
      <c r="G212" s="101"/>
      <c r="H212" s="99"/>
      <c r="I212" s="102"/>
      <c r="J212" s="101"/>
      <c r="K212" s="101"/>
      <c r="L212" s="103"/>
      <c r="M212" s="98"/>
      <c r="N212" s="99"/>
      <c r="O212" s="100"/>
      <c r="P212" s="101"/>
      <c r="Q212" s="99"/>
      <c r="R212" s="102"/>
      <c r="S212" s="101"/>
      <c r="T212" s="101"/>
      <c r="U212" s="103"/>
      <c r="W212" s="99"/>
      <c r="X212" s="102"/>
      <c r="Y212" s="99"/>
      <c r="Z212" s="102"/>
      <c r="AA212" s="102"/>
      <c r="AB212" s="102"/>
      <c r="AC212" s="102"/>
      <c r="AD212" s="102"/>
      <c r="AF212" s="24">
        <v>137.22999999999999</v>
      </c>
      <c r="AG212" s="24">
        <v>0.48999999999998067</v>
      </c>
      <c r="AH212" s="24"/>
      <c r="AI212" s="25">
        <v>134.77000000000001</v>
      </c>
      <c r="AJ212" s="25">
        <v>0.49000000000000909</v>
      </c>
      <c r="AK212" s="25"/>
      <c r="AL212" s="24"/>
      <c r="AM212" s="36"/>
    </row>
    <row r="213" spans="1:39" ht="15.5">
      <c r="A213" s="39" t="s">
        <v>519</v>
      </c>
      <c r="B213" s="45">
        <v>20101219</v>
      </c>
      <c r="C213" s="39">
        <v>40537</v>
      </c>
      <c r="D213" s="98"/>
      <c r="E213" s="99"/>
      <c r="F213" s="100"/>
      <c r="G213" s="101"/>
      <c r="H213" s="99"/>
      <c r="I213" s="102"/>
      <c r="J213" s="101"/>
      <c r="K213" s="101"/>
      <c r="L213" s="103"/>
      <c r="M213" s="98"/>
      <c r="N213" s="99"/>
      <c r="O213" s="100"/>
      <c r="P213" s="101"/>
      <c r="Q213" s="99"/>
      <c r="R213" s="102"/>
      <c r="S213" s="101"/>
      <c r="T213" s="101"/>
      <c r="U213" s="103"/>
      <c r="W213" s="99"/>
      <c r="X213" s="102"/>
      <c r="Y213" s="99"/>
      <c r="Z213" s="102"/>
      <c r="AA213" s="102"/>
      <c r="AB213" s="102"/>
      <c r="AC213" s="102"/>
      <c r="AD213" s="102"/>
      <c r="AF213" s="19">
        <v>137.41999999999999</v>
      </c>
      <c r="AG213" s="19">
        <v>0.18999999999999773</v>
      </c>
      <c r="AH213" s="19"/>
      <c r="AI213" s="20">
        <v>134.97</v>
      </c>
      <c r="AJ213" s="20">
        <v>0.19999999999998863</v>
      </c>
      <c r="AK213" s="20"/>
      <c r="AL213" s="19"/>
      <c r="AM213" s="37"/>
    </row>
    <row r="214" spans="1:39" ht="15.5">
      <c r="A214" s="38" t="s">
        <v>520</v>
      </c>
      <c r="B214" s="44">
        <v>20101226</v>
      </c>
      <c r="C214" s="38">
        <v>40544</v>
      </c>
      <c r="D214" s="98"/>
      <c r="E214" s="99"/>
      <c r="F214" s="100"/>
      <c r="G214" s="101"/>
      <c r="H214" s="99"/>
      <c r="I214" s="102"/>
      <c r="J214" s="101"/>
      <c r="K214" s="101"/>
      <c r="L214" s="103"/>
      <c r="M214" s="98"/>
      <c r="N214" s="99"/>
      <c r="O214" s="100"/>
      <c r="P214" s="101"/>
      <c r="Q214" s="99"/>
      <c r="R214" s="102"/>
      <c r="S214" s="101"/>
      <c r="T214" s="101"/>
      <c r="U214" s="103"/>
      <c r="W214" s="99"/>
      <c r="X214" s="102"/>
      <c r="Y214" s="99"/>
      <c r="Z214" s="102"/>
      <c r="AA214" s="102"/>
      <c r="AB214" s="102"/>
      <c r="AC214" s="102"/>
      <c r="AD214" s="102"/>
      <c r="AF214" s="24">
        <v>137.66999999999999</v>
      </c>
      <c r="AG214" s="24">
        <v>0.25</v>
      </c>
      <c r="AH214" s="24"/>
      <c r="AI214" s="25">
        <v>135.19</v>
      </c>
      <c r="AJ214" s="25">
        <v>0.21999999999999886</v>
      </c>
      <c r="AK214" s="25"/>
      <c r="AL214" s="24"/>
      <c r="AM214" s="36"/>
    </row>
    <row r="215" spans="1:39" ht="15.5">
      <c r="A215" s="39" t="s">
        <v>521</v>
      </c>
      <c r="B215" s="45">
        <v>20110102</v>
      </c>
      <c r="C215" s="39">
        <v>40551</v>
      </c>
      <c r="D215" s="98"/>
      <c r="E215" s="99"/>
      <c r="F215" s="100"/>
      <c r="G215" s="101"/>
      <c r="H215" s="99"/>
      <c r="I215" s="102"/>
      <c r="J215" s="101"/>
      <c r="K215" s="101"/>
      <c r="L215" s="103"/>
      <c r="M215" s="98"/>
      <c r="N215" s="99"/>
      <c r="O215" s="100"/>
      <c r="P215" s="101"/>
      <c r="Q215" s="99"/>
      <c r="R215" s="102"/>
      <c r="S215" s="101"/>
      <c r="T215" s="101"/>
      <c r="U215" s="103"/>
      <c r="W215" s="99"/>
      <c r="X215" s="102"/>
      <c r="Y215" s="99"/>
      <c r="Z215" s="102"/>
      <c r="AA215" s="102"/>
      <c r="AB215" s="102"/>
      <c r="AC215" s="102"/>
      <c r="AD215" s="102"/>
      <c r="AF215" s="19">
        <v>137.41999999999999</v>
      </c>
      <c r="AG215" s="19">
        <v>-0.25</v>
      </c>
      <c r="AH215" s="19"/>
      <c r="AI215" s="20">
        <v>134.94999999999999</v>
      </c>
      <c r="AJ215" s="20">
        <v>-0.24000000000000909</v>
      </c>
      <c r="AK215" s="20"/>
      <c r="AL215" s="19"/>
      <c r="AM215" s="37"/>
    </row>
    <row r="216" spans="1:39" ht="15.5">
      <c r="A216" s="38" t="s">
        <v>522</v>
      </c>
      <c r="B216" s="44">
        <v>20110109</v>
      </c>
      <c r="C216" s="38">
        <v>40558</v>
      </c>
      <c r="D216" s="98"/>
      <c r="E216" s="99"/>
      <c r="F216" s="100"/>
      <c r="G216" s="101"/>
      <c r="H216" s="99"/>
      <c r="I216" s="102"/>
      <c r="J216" s="101"/>
      <c r="K216" s="101"/>
      <c r="L216" s="103"/>
      <c r="M216" s="98"/>
      <c r="N216" s="99"/>
      <c r="O216" s="100"/>
      <c r="P216" s="101"/>
      <c r="Q216" s="99"/>
      <c r="R216" s="102"/>
      <c r="S216" s="101"/>
      <c r="T216" s="101"/>
      <c r="U216" s="103"/>
      <c r="W216" s="99"/>
      <c r="X216" s="102"/>
      <c r="Y216" s="99"/>
      <c r="Z216" s="102"/>
      <c r="AA216" s="102"/>
      <c r="AB216" s="102"/>
      <c r="AC216" s="102"/>
      <c r="AD216" s="102"/>
      <c r="AF216" s="24">
        <v>137.55000000000001</v>
      </c>
      <c r="AG216" s="24">
        <v>0.13000000000002387</v>
      </c>
      <c r="AH216" s="24"/>
      <c r="AI216" s="25">
        <v>135.06</v>
      </c>
      <c r="AJ216" s="25">
        <v>0.11000000000001364</v>
      </c>
      <c r="AK216" s="25"/>
      <c r="AL216" s="24"/>
      <c r="AM216" s="36"/>
    </row>
    <row r="217" spans="1:39" ht="15.5">
      <c r="A217" s="39" t="s">
        <v>523</v>
      </c>
      <c r="B217" s="45">
        <v>20110116</v>
      </c>
      <c r="C217" s="39">
        <v>40565</v>
      </c>
      <c r="D217" s="98"/>
      <c r="E217" s="99"/>
      <c r="F217" s="100"/>
      <c r="G217" s="101"/>
      <c r="H217" s="99"/>
      <c r="I217" s="102"/>
      <c r="J217" s="101"/>
      <c r="K217" s="101"/>
      <c r="L217" s="103"/>
      <c r="M217" s="98"/>
      <c r="N217" s="99"/>
      <c r="O217" s="100"/>
      <c r="P217" s="101"/>
      <c r="Q217" s="99"/>
      <c r="R217" s="102"/>
      <c r="S217" s="101"/>
      <c r="T217" s="101"/>
      <c r="U217" s="103"/>
      <c r="W217" s="99"/>
      <c r="X217" s="102"/>
      <c r="Y217" s="99"/>
      <c r="Z217" s="102"/>
      <c r="AA217" s="102"/>
      <c r="AB217" s="102"/>
      <c r="AC217" s="102"/>
      <c r="AD217" s="102"/>
      <c r="AF217" s="19">
        <v>136.72999999999999</v>
      </c>
      <c r="AG217" s="19">
        <v>-0.8200000000000216</v>
      </c>
      <c r="AH217" s="19"/>
      <c r="AI217" s="20">
        <v>134.26</v>
      </c>
      <c r="AJ217" s="20">
        <v>-0.80000000000001137</v>
      </c>
      <c r="AK217" s="20"/>
      <c r="AL217" s="19"/>
      <c r="AM217" s="37"/>
    </row>
    <row r="218" spans="1:39" ht="15.5">
      <c r="A218" s="38" t="s">
        <v>524</v>
      </c>
      <c r="B218" s="44">
        <v>20110123</v>
      </c>
      <c r="C218" s="38">
        <v>40572</v>
      </c>
      <c r="D218" s="98"/>
      <c r="E218" s="99"/>
      <c r="F218" s="100"/>
      <c r="G218" s="101"/>
      <c r="H218" s="99"/>
      <c r="I218" s="102"/>
      <c r="J218" s="101"/>
      <c r="K218" s="101"/>
      <c r="L218" s="103"/>
      <c r="M218" s="98"/>
      <c r="N218" s="99"/>
      <c r="O218" s="100"/>
      <c r="P218" s="101"/>
      <c r="Q218" s="99"/>
      <c r="R218" s="102"/>
      <c r="S218" s="101"/>
      <c r="T218" s="101"/>
      <c r="U218" s="103"/>
      <c r="W218" s="99"/>
      <c r="X218" s="102"/>
      <c r="Y218" s="99"/>
      <c r="Z218" s="102"/>
      <c r="AA218" s="102"/>
      <c r="AB218" s="102"/>
      <c r="AC218" s="102"/>
      <c r="AD218" s="102"/>
      <c r="AF218" s="24">
        <v>136.32</v>
      </c>
      <c r="AG218" s="24">
        <v>-0.40999999999999659</v>
      </c>
      <c r="AH218" s="24"/>
      <c r="AI218" s="25">
        <v>133.86000000000001</v>
      </c>
      <c r="AJ218" s="25">
        <v>-0.39999999999997726</v>
      </c>
      <c r="AK218" s="25"/>
      <c r="AL218" s="24"/>
      <c r="AM218" s="36"/>
    </row>
    <row r="219" spans="1:39" ht="15.5">
      <c r="A219" s="39" t="s">
        <v>525</v>
      </c>
      <c r="B219" s="45">
        <v>20110130</v>
      </c>
      <c r="C219" s="39">
        <v>40579</v>
      </c>
      <c r="D219" s="98"/>
      <c r="E219" s="99"/>
      <c r="F219" s="100"/>
      <c r="G219" s="101"/>
      <c r="H219" s="99"/>
      <c r="I219" s="102"/>
      <c r="J219" s="101"/>
      <c r="K219" s="101"/>
      <c r="L219" s="103"/>
      <c r="M219" s="98"/>
      <c r="N219" s="99"/>
      <c r="O219" s="100"/>
      <c r="P219" s="101"/>
      <c r="Q219" s="99"/>
      <c r="R219" s="102"/>
      <c r="S219" s="101"/>
      <c r="T219" s="101"/>
      <c r="U219" s="103"/>
      <c r="W219" s="99"/>
      <c r="X219" s="102"/>
      <c r="Y219" s="99"/>
      <c r="Z219" s="102"/>
      <c r="AA219" s="102"/>
      <c r="AB219" s="102"/>
      <c r="AC219" s="102"/>
      <c r="AD219" s="102"/>
      <c r="AF219" s="19">
        <v>135.57</v>
      </c>
      <c r="AG219" s="19">
        <v>-0.75</v>
      </c>
      <c r="AH219" s="19">
        <v>128.90666666666667</v>
      </c>
      <c r="AI219" s="20">
        <v>133.12</v>
      </c>
      <c r="AJ219" s="20">
        <v>-0.74000000000000909</v>
      </c>
      <c r="AK219" s="19">
        <v>126.67666666666666</v>
      </c>
      <c r="AL219" s="19"/>
      <c r="AM219" s="37"/>
    </row>
    <row r="220" spans="1:39" ht="15.5">
      <c r="A220" s="38" t="s">
        <v>526</v>
      </c>
      <c r="B220" s="44">
        <v>20110206</v>
      </c>
      <c r="C220" s="38">
        <v>40586</v>
      </c>
      <c r="D220" s="98"/>
      <c r="E220" s="99"/>
      <c r="F220" s="100"/>
      <c r="G220" s="101"/>
      <c r="H220" s="99"/>
      <c r="I220" s="102"/>
      <c r="J220" s="101"/>
      <c r="K220" s="101"/>
      <c r="L220" s="103"/>
      <c r="M220" s="98"/>
      <c r="N220" s="99"/>
      <c r="O220" s="100"/>
      <c r="P220" s="101"/>
      <c r="Q220" s="99"/>
      <c r="R220" s="102"/>
      <c r="S220" s="101"/>
      <c r="T220" s="101"/>
      <c r="U220" s="103"/>
      <c r="W220" s="99"/>
      <c r="X220" s="102"/>
      <c r="Y220" s="99"/>
      <c r="Z220" s="102"/>
      <c r="AA220" s="102"/>
      <c r="AB220" s="102"/>
      <c r="AC220" s="102"/>
      <c r="AD220" s="102"/>
      <c r="AF220" s="24">
        <v>135.09</v>
      </c>
      <c r="AG220" s="24">
        <v>-0.47999999999998977</v>
      </c>
      <c r="AH220" s="24">
        <v>129.67666666666668</v>
      </c>
      <c r="AI220" s="25">
        <v>132.65</v>
      </c>
      <c r="AJ220" s="25">
        <v>-0.46999999999999886</v>
      </c>
      <c r="AK220" s="24">
        <v>127.43333333333335</v>
      </c>
      <c r="AL220" s="24"/>
      <c r="AM220" s="36"/>
    </row>
    <row r="221" spans="1:39" ht="15.5">
      <c r="A221" s="39" t="s">
        <v>527</v>
      </c>
      <c r="B221" s="45">
        <v>20110213</v>
      </c>
      <c r="C221" s="39">
        <v>40593</v>
      </c>
      <c r="D221" s="98"/>
      <c r="E221" s="99"/>
      <c r="F221" s="100"/>
      <c r="G221" s="101"/>
      <c r="H221" s="99"/>
      <c r="I221" s="102"/>
      <c r="J221" s="101"/>
      <c r="K221" s="101"/>
      <c r="L221" s="103"/>
      <c r="M221" s="98"/>
      <c r="N221" s="99"/>
      <c r="O221" s="100"/>
      <c r="P221" s="101"/>
      <c r="Q221" s="99"/>
      <c r="R221" s="102"/>
      <c r="S221" s="101"/>
      <c r="T221" s="101"/>
      <c r="U221" s="103"/>
      <c r="W221" s="99"/>
      <c r="X221" s="102"/>
      <c r="Y221" s="99"/>
      <c r="Z221" s="102"/>
      <c r="AA221" s="102"/>
      <c r="AB221" s="102"/>
      <c r="AC221" s="102"/>
      <c r="AD221" s="102"/>
      <c r="AF221" s="19">
        <v>135.06</v>
      </c>
      <c r="AG221" s="19">
        <v>-3.0000000000001137E-2</v>
      </c>
      <c r="AH221" s="19">
        <v>130.33333333333334</v>
      </c>
      <c r="AI221" s="20">
        <v>132.62</v>
      </c>
      <c r="AJ221" s="20">
        <v>-3.0000000000001137E-2</v>
      </c>
      <c r="AK221" s="19">
        <v>128.08000000000001</v>
      </c>
      <c r="AL221" s="19"/>
      <c r="AM221" s="37"/>
    </row>
    <row r="222" spans="1:39" ht="15.5">
      <c r="A222" s="38" t="s">
        <v>528</v>
      </c>
      <c r="B222" s="44">
        <v>20110220</v>
      </c>
      <c r="C222" s="38">
        <v>40600</v>
      </c>
      <c r="D222" s="98"/>
      <c r="E222" s="99"/>
      <c r="F222" s="100"/>
      <c r="G222" s="101"/>
      <c r="H222" s="99"/>
      <c r="I222" s="102"/>
      <c r="J222" s="101"/>
      <c r="K222" s="101"/>
      <c r="L222" s="103"/>
      <c r="M222" s="98"/>
      <c r="N222" s="99"/>
      <c r="O222" s="100"/>
      <c r="P222" s="101"/>
      <c r="Q222" s="99"/>
      <c r="R222" s="102"/>
      <c r="S222" s="101"/>
      <c r="T222" s="101"/>
      <c r="U222" s="103"/>
      <c r="W222" s="99"/>
      <c r="X222" s="102"/>
      <c r="Y222" s="99"/>
      <c r="Z222" s="102"/>
      <c r="AA222" s="102"/>
      <c r="AB222" s="102"/>
      <c r="AC222" s="102"/>
      <c r="AD222" s="102"/>
      <c r="AF222" s="24">
        <v>134.69999999999999</v>
      </c>
      <c r="AG222" s="24">
        <v>-0.36000000000001364</v>
      </c>
      <c r="AH222" s="24">
        <v>131.00333333333336</v>
      </c>
      <c r="AI222" s="25">
        <v>132.27000000000001</v>
      </c>
      <c r="AJ222" s="25">
        <v>-0.34999999999999432</v>
      </c>
      <c r="AK222" s="24">
        <v>128.73333333333332</v>
      </c>
      <c r="AL222" s="24"/>
      <c r="AM222" s="36"/>
    </row>
    <row r="223" spans="1:39" ht="15.5">
      <c r="A223" s="39" t="s">
        <v>529</v>
      </c>
      <c r="B223" s="45">
        <v>20110227</v>
      </c>
      <c r="C223" s="39">
        <v>40607</v>
      </c>
      <c r="D223" s="98"/>
      <c r="E223" s="99"/>
      <c r="F223" s="100"/>
      <c r="G223" s="101"/>
      <c r="H223" s="99"/>
      <c r="I223" s="102"/>
      <c r="J223" s="101"/>
      <c r="K223" s="101"/>
      <c r="L223" s="103"/>
      <c r="M223" s="98"/>
      <c r="N223" s="99"/>
      <c r="O223" s="100"/>
      <c r="P223" s="101"/>
      <c r="Q223" s="99"/>
      <c r="R223" s="102"/>
      <c r="S223" s="101"/>
      <c r="T223" s="101"/>
      <c r="U223" s="103"/>
      <c r="W223" s="99"/>
      <c r="X223" s="102"/>
      <c r="Y223" s="99"/>
      <c r="Z223" s="102"/>
      <c r="AA223" s="102"/>
      <c r="AB223" s="102"/>
      <c r="AC223" s="102"/>
      <c r="AD223" s="102"/>
      <c r="AF223" s="19">
        <v>134.88999999999999</v>
      </c>
      <c r="AG223" s="19">
        <v>0.18999999999999773</v>
      </c>
      <c r="AH223" s="19">
        <v>131.71</v>
      </c>
      <c r="AI223" s="20">
        <v>132.46</v>
      </c>
      <c r="AJ223" s="20">
        <v>0.18999999999999773</v>
      </c>
      <c r="AK223" s="19">
        <v>129.42666666666668</v>
      </c>
      <c r="AL223" s="19"/>
      <c r="AM223" s="37"/>
    </row>
    <row r="224" spans="1:39" ht="15.5">
      <c r="A224" s="38" t="s">
        <v>530</v>
      </c>
      <c r="B224" s="44">
        <v>20110306</v>
      </c>
      <c r="C224" s="38">
        <v>40614</v>
      </c>
      <c r="D224" s="98"/>
      <c r="E224" s="99"/>
      <c r="F224" s="100"/>
      <c r="G224" s="101"/>
      <c r="H224" s="99"/>
      <c r="I224" s="102"/>
      <c r="J224" s="101"/>
      <c r="K224" s="101"/>
      <c r="L224" s="103"/>
      <c r="M224" s="98"/>
      <c r="N224" s="99"/>
      <c r="O224" s="100"/>
      <c r="P224" s="101"/>
      <c r="Q224" s="99"/>
      <c r="R224" s="102"/>
      <c r="S224" s="101"/>
      <c r="T224" s="101"/>
      <c r="U224" s="103"/>
      <c r="W224" s="99"/>
      <c r="X224" s="102"/>
      <c r="Y224" s="99"/>
      <c r="Z224" s="102"/>
      <c r="AA224" s="102"/>
      <c r="AB224" s="102"/>
      <c r="AC224" s="102"/>
      <c r="AD224" s="102"/>
      <c r="AF224" s="24">
        <v>135.05000000000001</v>
      </c>
      <c r="AG224" s="24">
        <v>0.16000000000002501</v>
      </c>
      <c r="AH224" s="24">
        <v>132.41333333333333</v>
      </c>
      <c r="AI224" s="25">
        <v>132.61000000000001</v>
      </c>
      <c r="AJ224" s="25">
        <v>0.15000000000000568</v>
      </c>
      <c r="AK224" s="24">
        <v>130.12666666666669</v>
      </c>
      <c r="AL224" s="24"/>
      <c r="AM224" s="36"/>
    </row>
    <row r="225" spans="1:39" ht="15.5">
      <c r="A225" s="39" t="s">
        <v>531</v>
      </c>
      <c r="B225" s="45">
        <v>20110313</v>
      </c>
      <c r="C225" s="39">
        <v>40621</v>
      </c>
      <c r="D225" s="98"/>
      <c r="E225" s="99"/>
      <c r="F225" s="100"/>
      <c r="G225" s="101"/>
      <c r="H225" s="99"/>
      <c r="I225" s="102"/>
      <c r="J225" s="101"/>
      <c r="K225" s="101"/>
      <c r="L225" s="103"/>
      <c r="M225" s="98"/>
      <c r="N225" s="99"/>
      <c r="O225" s="100"/>
      <c r="P225" s="101"/>
      <c r="Q225" s="99"/>
      <c r="R225" s="102"/>
      <c r="S225" s="101"/>
      <c r="T225" s="101"/>
      <c r="U225" s="103"/>
      <c r="W225" s="99"/>
      <c r="X225" s="102"/>
      <c r="Y225" s="99"/>
      <c r="Z225" s="102"/>
      <c r="AA225" s="102"/>
      <c r="AB225" s="102"/>
      <c r="AC225" s="102"/>
      <c r="AD225" s="102"/>
      <c r="AF225" s="19">
        <v>135.6</v>
      </c>
      <c r="AG225" s="19">
        <v>0.54999999999998295</v>
      </c>
      <c r="AH225" s="19">
        <v>133.13000000000002</v>
      </c>
      <c r="AI225" s="20">
        <v>133.13999999999999</v>
      </c>
      <c r="AJ225" s="20">
        <v>0.52999999999997272</v>
      </c>
      <c r="AK225" s="19">
        <v>130.74</v>
      </c>
      <c r="AL225" s="19"/>
      <c r="AM225" s="37"/>
    </row>
    <row r="226" spans="1:39" ht="15.5">
      <c r="A226" s="38" t="s">
        <v>532</v>
      </c>
      <c r="B226" s="44">
        <v>20110320</v>
      </c>
      <c r="C226" s="38">
        <v>40628</v>
      </c>
      <c r="D226" s="98"/>
      <c r="E226" s="99"/>
      <c r="F226" s="100"/>
      <c r="G226" s="101"/>
      <c r="H226" s="99"/>
      <c r="I226" s="102"/>
      <c r="J226" s="101"/>
      <c r="K226" s="101"/>
      <c r="L226" s="103"/>
      <c r="M226" s="98"/>
      <c r="N226" s="99"/>
      <c r="O226" s="100"/>
      <c r="P226" s="101"/>
      <c r="Q226" s="99"/>
      <c r="R226" s="102"/>
      <c r="S226" s="101"/>
      <c r="T226" s="101"/>
      <c r="U226" s="103"/>
      <c r="W226" s="99"/>
      <c r="X226" s="102"/>
      <c r="Y226" s="99"/>
      <c r="Z226" s="102"/>
      <c r="AA226" s="102"/>
      <c r="AB226" s="102"/>
      <c r="AC226" s="102"/>
      <c r="AD226" s="102"/>
      <c r="AF226" s="24">
        <v>136.58000000000001</v>
      </c>
      <c r="AG226" s="24">
        <v>0.98000000000001819</v>
      </c>
      <c r="AH226" s="24">
        <v>95.693333333333328</v>
      </c>
      <c r="AI226" s="25">
        <v>134.11000000000001</v>
      </c>
      <c r="AJ226" s="25">
        <v>0.97000000000002728</v>
      </c>
      <c r="AK226" s="24">
        <v>131.58333333333334</v>
      </c>
      <c r="AL226" s="24"/>
      <c r="AM226" s="36"/>
    </row>
    <row r="227" spans="1:39" ht="15.5">
      <c r="A227" s="39" t="s">
        <v>533</v>
      </c>
      <c r="B227" s="45">
        <v>20110327</v>
      </c>
      <c r="C227" s="39">
        <v>40635</v>
      </c>
      <c r="D227" s="98"/>
      <c r="E227" s="99"/>
      <c r="F227" s="100"/>
      <c r="G227" s="101"/>
      <c r="H227" s="99"/>
      <c r="I227" s="102"/>
      <c r="J227" s="101"/>
      <c r="K227" s="101"/>
      <c r="L227" s="103"/>
      <c r="M227" s="98"/>
      <c r="N227" s="99"/>
      <c r="O227" s="100"/>
      <c r="P227" s="101"/>
      <c r="Q227" s="99"/>
      <c r="R227" s="102"/>
      <c r="S227" s="101"/>
      <c r="T227" s="101"/>
      <c r="U227" s="103"/>
      <c r="W227" s="99"/>
      <c r="X227" s="102"/>
      <c r="Y227" s="99"/>
      <c r="Z227" s="102"/>
      <c r="AA227" s="102"/>
      <c r="AB227" s="102"/>
      <c r="AC227" s="102"/>
      <c r="AD227" s="102"/>
      <c r="AF227" s="19">
        <v>137.66999999999999</v>
      </c>
      <c r="AG227" s="19">
        <v>1.089999999999975</v>
      </c>
      <c r="AH227" s="19">
        <v>96.350000000000009</v>
      </c>
      <c r="AI227" s="20">
        <v>135.19</v>
      </c>
      <c r="AJ227" s="20">
        <v>1.0799999999999841</v>
      </c>
      <c r="AK227" s="19">
        <v>132.68666666666667</v>
      </c>
      <c r="AL227" s="19"/>
      <c r="AM227" s="37"/>
    </row>
    <row r="228" spans="1:39" ht="15.5">
      <c r="A228" s="38" t="s">
        <v>534</v>
      </c>
      <c r="B228" s="44">
        <v>20110403</v>
      </c>
      <c r="C228" s="38">
        <v>40642</v>
      </c>
      <c r="D228" s="98"/>
      <c r="E228" s="99"/>
      <c r="F228" s="100"/>
      <c r="G228" s="101"/>
      <c r="H228" s="99"/>
      <c r="I228" s="102"/>
      <c r="J228" s="101"/>
      <c r="K228" s="101"/>
      <c r="L228" s="103"/>
      <c r="M228" s="98"/>
      <c r="N228" s="99"/>
      <c r="O228" s="100"/>
      <c r="P228" s="101"/>
      <c r="Q228" s="99"/>
      <c r="R228" s="102"/>
      <c r="S228" s="101"/>
      <c r="T228" s="101"/>
      <c r="U228" s="103"/>
      <c r="W228" s="99"/>
      <c r="X228" s="102"/>
      <c r="Y228" s="99"/>
      <c r="Z228" s="102"/>
      <c r="AA228" s="102"/>
      <c r="AB228" s="102"/>
      <c r="AC228" s="102"/>
      <c r="AD228" s="102"/>
      <c r="AF228" s="24">
        <v>139.04</v>
      </c>
      <c r="AG228" s="24">
        <v>1.3700000000000045</v>
      </c>
      <c r="AH228" s="24">
        <v>96.889999999999986</v>
      </c>
      <c r="AI228" s="25">
        <v>136.24</v>
      </c>
      <c r="AJ228" s="25">
        <v>1.0500000000000114</v>
      </c>
      <c r="AK228" s="24">
        <v>133.60333333333332</v>
      </c>
      <c r="AL228" s="24"/>
      <c r="AM228" s="36"/>
    </row>
    <row r="229" spans="1:39" ht="15.5">
      <c r="A229" s="39" t="s">
        <v>535</v>
      </c>
      <c r="B229" s="45">
        <v>20110410</v>
      </c>
      <c r="C229" s="39">
        <v>40649</v>
      </c>
      <c r="D229" s="98"/>
      <c r="E229" s="99"/>
      <c r="F229" s="100"/>
      <c r="G229" s="101"/>
      <c r="H229" s="99"/>
      <c r="I229" s="102"/>
      <c r="J229" s="101"/>
      <c r="K229" s="101"/>
      <c r="L229" s="103"/>
      <c r="M229" s="98"/>
      <c r="N229" s="99"/>
      <c r="O229" s="100"/>
      <c r="P229" s="101"/>
      <c r="Q229" s="99"/>
      <c r="R229" s="102"/>
      <c r="S229" s="101"/>
      <c r="T229" s="101"/>
      <c r="U229" s="103"/>
      <c r="W229" s="99"/>
      <c r="X229" s="102"/>
      <c r="Y229" s="99"/>
      <c r="Z229" s="102"/>
      <c r="AA229" s="102"/>
      <c r="AB229" s="102"/>
      <c r="AC229" s="102"/>
      <c r="AD229" s="102"/>
      <c r="AF229" s="19">
        <v>140.86000000000001</v>
      </c>
      <c r="AG229" s="19">
        <v>1.8200000000000216</v>
      </c>
      <c r="AH229" s="19">
        <v>97.283333333333346</v>
      </c>
      <c r="AI229" s="20">
        <v>138.31</v>
      </c>
      <c r="AJ229" s="20">
        <v>2.0699999999999932</v>
      </c>
      <c r="AK229" s="19">
        <v>134.19</v>
      </c>
      <c r="AL229" s="19"/>
      <c r="AM229" s="37"/>
    </row>
    <row r="230" spans="1:39" ht="15.5">
      <c r="A230" s="38" t="s">
        <v>536</v>
      </c>
      <c r="B230" s="44">
        <v>20110417</v>
      </c>
      <c r="C230" s="38">
        <v>40656</v>
      </c>
      <c r="D230" s="98"/>
      <c r="E230" s="99"/>
      <c r="F230" s="100"/>
      <c r="G230" s="101"/>
      <c r="H230" s="99"/>
      <c r="I230" s="102"/>
      <c r="J230" s="101"/>
      <c r="K230" s="101"/>
      <c r="L230" s="103"/>
      <c r="M230" s="98"/>
      <c r="N230" s="99"/>
      <c r="O230" s="100"/>
      <c r="P230" s="101"/>
      <c r="Q230" s="99"/>
      <c r="R230" s="102"/>
      <c r="S230" s="101"/>
      <c r="T230" s="101"/>
      <c r="U230" s="103"/>
      <c r="W230" s="99"/>
      <c r="X230" s="102"/>
      <c r="Y230" s="99"/>
      <c r="Z230" s="102"/>
      <c r="AA230" s="102"/>
      <c r="AB230" s="102"/>
      <c r="AC230" s="102"/>
      <c r="AD230" s="102"/>
      <c r="AF230" s="24">
        <v>141.62</v>
      </c>
      <c r="AG230" s="24">
        <v>0.75999999999999091</v>
      </c>
      <c r="AH230" s="24">
        <v>97.860000000000014</v>
      </c>
      <c r="AI230" s="25">
        <v>139.08000000000001</v>
      </c>
      <c r="AJ230" s="25">
        <v>0.77000000000001023</v>
      </c>
      <c r="AK230" s="24">
        <v>135.03</v>
      </c>
      <c r="AL230" s="24"/>
      <c r="AM230" s="36"/>
    </row>
    <row r="231" spans="1:39" ht="15.5">
      <c r="A231" s="39" t="s">
        <v>537</v>
      </c>
      <c r="B231" s="45">
        <v>20110424</v>
      </c>
      <c r="C231" s="39">
        <v>40663</v>
      </c>
      <c r="D231" s="98"/>
      <c r="E231" s="99"/>
      <c r="F231" s="100"/>
      <c r="G231" s="101"/>
      <c r="H231" s="99"/>
      <c r="I231" s="102"/>
      <c r="J231" s="101"/>
      <c r="K231" s="101"/>
      <c r="L231" s="103"/>
      <c r="M231" s="98"/>
      <c r="N231" s="99"/>
      <c r="O231" s="100"/>
      <c r="P231" s="101"/>
      <c r="Q231" s="99"/>
      <c r="R231" s="102"/>
      <c r="S231" s="101"/>
      <c r="T231" s="101"/>
      <c r="U231" s="103"/>
      <c r="W231" s="99"/>
      <c r="X231" s="102"/>
      <c r="Y231" s="99"/>
      <c r="Z231" s="102"/>
      <c r="AA231" s="102"/>
      <c r="AB231" s="102"/>
      <c r="AC231" s="102"/>
      <c r="AD231" s="102"/>
      <c r="AF231" s="19">
        <v>142.97</v>
      </c>
      <c r="AG231" s="19">
        <v>1.3499999999999943</v>
      </c>
      <c r="AH231" s="19">
        <v>98.070000000000007</v>
      </c>
      <c r="AI231" s="20">
        <v>140.41</v>
      </c>
      <c r="AJ231" s="20">
        <v>1.3299999999999841</v>
      </c>
      <c r="AK231" s="19">
        <v>135.42666666666665</v>
      </c>
      <c r="AL231" s="19"/>
      <c r="AM231" s="37"/>
    </row>
    <row r="232" spans="1:39" ht="15.5">
      <c r="A232" s="38" t="s">
        <v>538</v>
      </c>
      <c r="B232" s="44">
        <v>20110501</v>
      </c>
      <c r="C232" s="38">
        <v>40670</v>
      </c>
      <c r="D232" s="98"/>
      <c r="E232" s="99"/>
      <c r="F232" s="100"/>
      <c r="G232" s="101"/>
      <c r="H232" s="99"/>
      <c r="I232" s="102"/>
      <c r="J232" s="101"/>
      <c r="K232" s="101"/>
      <c r="L232" s="103"/>
      <c r="M232" s="98"/>
      <c r="N232" s="99"/>
      <c r="O232" s="100"/>
      <c r="P232" s="101"/>
      <c r="Q232" s="99"/>
      <c r="R232" s="102"/>
      <c r="S232" s="101"/>
      <c r="T232" s="101"/>
      <c r="U232" s="103"/>
      <c r="W232" s="99"/>
      <c r="X232" s="102"/>
      <c r="Y232" s="99"/>
      <c r="Z232" s="102"/>
      <c r="AA232" s="102"/>
      <c r="AB232" s="102"/>
      <c r="AC232" s="102"/>
      <c r="AD232" s="102"/>
      <c r="AF232" s="24">
        <v>144.78</v>
      </c>
      <c r="AG232" s="24">
        <v>1.8100000000000023</v>
      </c>
      <c r="AH232" s="24">
        <v>98.603333333333339</v>
      </c>
      <c r="AI232" s="25">
        <v>142.18</v>
      </c>
      <c r="AJ232" s="25">
        <v>1.7700000000000102</v>
      </c>
      <c r="AK232" s="24">
        <v>136.45333333333335</v>
      </c>
      <c r="AL232" s="24"/>
      <c r="AM232" s="36"/>
    </row>
    <row r="233" spans="1:39" ht="15.5">
      <c r="A233" s="39" t="s">
        <v>539</v>
      </c>
      <c r="B233" s="45">
        <v>20110508</v>
      </c>
      <c r="C233" s="39">
        <v>40677</v>
      </c>
      <c r="D233" s="98"/>
      <c r="E233" s="99"/>
      <c r="F233" s="100"/>
      <c r="G233" s="101"/>
      <c r="H233" s="99"/>
      <c r="I233" s="102"/>
      <c r="J233" s="101"/>
      <c r="K233" s="101"/>
      <c r="L233" s="103"/>
      <c r="M233" s="98"/>
      <c r="N233" s="99"/>
      <c r="O233" s="100"/>
      <c r="P233" s="101"/>
      <c r="Q233" s="99"/>
      <c r="R233" s="102"/>
      <c r="S233" s="101"/>
      <c r="T233" s="101"/>
      <c r="U233" s="103"/>
      <c r="W233" s="99"/>
      <c r="X233" s="102"/>
      <c r="Y233" s="99"/>
      <c r="Z233" s="102"/>
      <c r="AA233" s="102"/>
      <c r="AB233" s="102"/>
      <c r="AC233" s="102"/>
      <c r="AD233" s="102"/>
      <c r="AF233" s="19">
        <v>146.47999999999999</v>
      </c>
      <c r="AG233" s="19">
        <v>1.6999999999999886</v>
      </c>
      <c r="AH233" s="19">
        <v>98.96</v>
      </c>
      <c r="AI233" s="20">
        <v>143.87</v>
      </c>
      <c r="AJ233" s="20">
        <v>1.6899999999999977</v>
      </c>
      <c r="AK233" s="19">
        <v>137.12</v>
      </c>
      <c r="AL233" s="19"/>
      <c r="AM233" s="37"/>
    </row>
    <row r="234" spans="1:39" ht="15.5">
      <c r="A234" s="38" t="s">
        <v>540</v>
      </c>
      <c r="B234" s="44">
        <v>20110515</v>
      </c>
      <c r="C234" s="38">
        <v>40684</v>
      </c>
      <c r="D234" s="98"/>
      <c r="E234" s="99"/>
      <c r="F234" s="100"/>
      <c r="G234" s="101"/>
      <c r="H234" s="99"/>
      <c r="I234" s="102"/>
      <c r="J234" s="101"/>
      <c r="K234" s="101"/>
      <c r="L234" s="103"/>
      <c r="M234" s="98"/>
      <c r="N234" s="99"/>
      <c r="O234" s="100"/>
      <c r="P234" s="101"/>
      <c r="Q234" s="99"/>
      <c r="R234" s="102"/>
      <c r="S234" s="101"/>
      <c r="T234" s="101"/>
      <c r="U234" s="103"/>
      <c r="W234" s="99"/>
      <c r="X234" s="102"/>
      <c r="Y234" s="99"/>
      <c r="Z234" s="102"/>
      <c r="AA234" s="102"/>
      <c r="AB234" s="102"/>
      <c r="AC234" s="102"/>
      <c r="AD234" s="102"/>
      <c r="AF234" s="24">
        <v>148.38999999999999</v>
      </c>
      <c r="AG234" s="24">
        <v>1.9099999999999966</v>
      </c>
      <c r="AH234" s="24">
        <v>140.53333333333333</v>
      </c>
      <c r="AI234" s="25">
        <v>145.72999999999999</v>
      </c>
      <c r="AJ234" s="25">
        <v>1.8599999999999852</v>
      </c>
      <c r="AK234" s="24">
        <v>138.02666666666667</v>
      </c>
      <c r="AL234" s="24"/>
      <c r="AM234" s="36"/>
    </row>
    <row r="235" spans="1:39" ht="15.5">
      <c r="A235" s="39" t="s">
        <v>541</v>
      </c>
      <c r="B235" s="45">
        <v>20110522</v>
      </c>
      <c r="C235" s="39">
        <v>40691</v>
      </c>
      <c r="D235" s="98"/>
      <c r="E235" s="99"/>
      <c r="F235" s="100"/>
      <c r="G235" s="101"/>
      <c r="H235" s="99"/>
      <c r="I235" s="102"/>
      <c r="J235" s="101"/>
      <c r="K235" s="101"/>
      <c r="L235" s="103"/>
      <c r="M235" s="98"/>
      <c r="N235" s="99"/>
      <c r="O235" s="100"/>
      <c r="P235" s="101"/>
      <c r="Q235" s="99"/>
      <c r="R235" s="102"/>
      <c r="S235" s="101"/>
      <c r="T235" s="101"/>
      <c r="U235" s="103"/>
      <c r="W235" s="99"/>
      <c r="X235" s="102"/>
      <c r="Y235" s="99"/>
      <c r="Z235" s="102"/>
      <c r="AA235" s="102"/>
      <c r="AB235" s="102"/>
      <c r="AC235" s="102"/>
      <c r="AD235" s="102"/>
      <c r="AF235" s="19">
        <v>149.36000000000001</v>
      </c>
      <c r="AG235" s="19">
        <v>0.97000000000002728</v>
      </c>
      <c r="AH235" s="19">
        <v>141.20333333333335</v>
      </c>
      <c r="AI235" s="20">
        <v>146.69999999999999</v>
      </c>
      <c r="AJ235" s="20">
        <v>0.96999999999999886</v>
      </c>
      <c r="AK235" s="19">
        <v>138.68333333333334</v>
      </c>
      <c r="AL235" s="19"/>
      <c r="AM235" s="37"/>
    </row>
    <row r="236" spans="1:39" ht="15.5">
      <c r="A236" s="38" t="s">
        <v>542</v>
      </c>
      <c r="B236" s="44">
        <v>20110529</v>
      </c>
      <c r="C236" s="38">
        <v>40698</v>
      </c>
      <c r="D236" s="98"/>
      <c r="E236" s="99"/>
      <c r="F236" s="100"/>
      <c r="G236" s="101"/>
      <c r="H236" s="99"/>
      <c r="I236" s="102"/>
      <c r="J236" s="101"/>
      <c r="K236" s="101"/>
      <c r="L236" s="103"/>
      <c r="M236" s="98"/>
      <c r="N236" s="99"/>
      <c r="O236" s="100"/>
      <c r="P236" s="101"/>
      <c r="Q236" s="99"/>
      <c r="R236" s="102"/>
      <c r="S236" s="101"/>
      <c r="T236" s="101"/>
      <c r="U236" s="103"/>
      <c r="W236" s="99"/>
      <c r="X236" s="102"/>
      <c r="Y236" s="99"/>
      <c r="Z236" s="102"/>
      <c r="AA236" s="102"/>
      <c r="AB236" s="102"/>
      <c r="AC236" s="102"/>
      <c r="AD236" s="102"/>
      <c r="AF236" s="24">
        <v>150.80000000000001</v>
      </c>
      <c r="AG236" s="24">
        <v>1.4399999999999977</v>
      </c>
      <c r="AH236" s="24">
        <v>99.839999999999989</v>
      </c>
      <c r="AI236" s="25">
        <v>148.11000000000001</v>
      </c>
      <c r="AJ236" s="25">
        <v>1.410000000000025</v>
      </c>
      <c r="AK236" s="24">
        <v>139.61999999999998</v>
      </c>
      <c r="AL236" s="24"/>
      <c r="AM236" s="36"/>
    </row>
    <row r="237" spans="1:39" ht="15.5">
      <c r="A237" s="39" t="s">
        <v>543</v>
      </c>
      <c r="B237" s="45">
        <v>20110605</v>
      </c>
      <c r="C237" s="39">
        <v>40705</v>
      </c>
      <c r="D237" s="98"/>
      <c r="E237" s="99"/>
      <c r="F237" s="100"/>
      <c r="G237" s="101"/>
      <c r="H237" s="99"/>
      <c r="I237" s="102"/>
      <c r="J237" s="101"/>
      <c r="K237" s="101"/>
      <c r="L237" s="103"/>
      <c r="M237" s="98"/>
      <c r="N237" s="99"/>
      <c r="O237" s="100"/>
      <c r="P237" s="101"/>
      <c r="Q237" s="99"/>
      <c r="R237" s="102"/>
      <c r="S237" s="101"/>
      <c r="T237" s="101"/>
      <c r="U237" s="103"/>
      <c r="W237" s="99"/>
      <c r="X237" s="102"/>
      <c r="Y237" s="99"/>
      <c r="Z237" s="102"/>
      <c r="AA237" s="102"/>
      <c r="AB237" s="102"/>
      <c r="AC237" s="102"/>
      <c r="AD237" s="102"/>
      <c r="AF237" s="19">
        <v>151.38</v>
      </c>
      <c r="AG237" s="19">
        <v>0.57999999999998408</v>
      </c>
      <c r="AH237" s="19">
        <v>100.25</v>
      </c>
      <c r="AI237" s="20">
        <v>148.68</v>
      </c>
      <c r="AJ237" s="20">
        <v>0.56999999999999318</v>
      </c>
      <c r="AK237" s="19">
        <v>140.78</v>
      </c>
      <c r="AL237" s="19"/>
      <c r="AM237" s="37"/>
    </row>
    <row r="238" spans="1:39" ht="15.5">
      <c r="A238" s="38" t="s">
        <v>544</v>
      </c>
      <c r="B238" s="44">
        <v>20110612</v>
      </c>
      <c r="C238" s="38">
        <v>40712</v>
      </c>
      <c r="D238" s="98"/>
      <c r="E238" s="99"/>
      <c r="F238" s="100"/>
      <c r="G238" s="101"/>
      <c r="H238" s="99"/>
      <c r="I238" s="102"/>
      <c r="J238" s="101"/>
      <c r="K238" s="101"/>
      <c r="L238" s="103"/>
      <c r="M238" s="98"/>
      <c r="N238" s="99"/>
      <c r="O238" s="100"/>
      <c r="P238" s="101"/>
      <c r="Q238" s="99"/>
      <c r="R238" s="102"/>
      <c r="S238" s="101"/>
      <c r="T238" s="101"/>
      <c r="U238" s="103"/>
      <c r="W238" s="99"/>
      <c r="X238" s="102"/>
      <c r="Y238" s="99"/>
      <c r="Z238" s="102"/>
      <c r="AA238" s="102"/>
      <c r="AB238" s="102"/>
      <c r="AC238" s="102"/>
      <c r="AD238" s="102"/>
      <c r="AF238" s="24">
        <v>152.34</v>
      </c>
      <c r="AG238" s="24">
        <v>0.96000000000000796</v>
      </c>
      <c r="AH238" s="24">
        <v>144.19333333333333</v>
      </c>
      <c r="AI238" s="25">
        <v>149.62</v>
      </c>
      <c r="AJ238" s="25">
        <v>0.93999999999999773</v>
      </c>
      <c r="AK238" s="24">
        <v>141.62333333333333</v>
      </c>
      <c r="AL238" s="24">
        <v>77.42</v>
      </c>
      <c r="AM238" s="36">
        <v>11.1</v>
      </c>
    </row>
    <row r="239" spans="1:39" ht="15.5">
      <c r="A239" s="39" t="s">
        <v>545</v>
      </c>
      <c r="B239" s="45">
        <v>20110619</v>
      </c>
      <c r="C239" s="39">
        <v>40719</v>
      </c>
      <c r="D239" s="98"/>
      <c r="E239" s="99"/>
      <c r="F239" s="100"/>
      <c r="G239" s="101"/>
      <c r="H239" s="99"/>
      <c r="I239" s="102"/>
      <c r="J239" s="101"/>
      <c r="K239" s="101"/>
      <c r="L239" s="103"/>
      <c r="M239" s="98"/>
      <c r="N239" s="99"/>
      <c r="O239" s="100"/>
      <c r="P239" s="101"/>
      <c r="Q239" s="99"/>
      <c r="R239" s="102"/>
      <c r="S239" s="101"/>
      <c r="T239" s="101"/>
      <c r="U239" s="103"/>
      <c r="W239" s="99"/>
      <c r="X239" s="102"/>
      <c r="Y239" s="99"/>
      <c r="Z239" s="102"/>
      <c r="AA239" s="102"/>
      <c r="AB239" s="102"/>
      <c r="AC239" s="102"/>
      <c r="AD239" s="102"/>
      <c r="AF239" s="19">
        <v>152.34</v>
      </c>
      <c r="AG239" s="19">
        <v>0</v>
      </c>
      <c r="AH239" s="19">
        <v>144.96666666666667</v>
      </c>
      <c r="AI239" s="20">
        <v>149.62</v>
      </c>
      <c r="AJ239" s="20">
        <v>0</v>
      </c>
      <c r="AK239" s="19">
        <v>142.38666666666666</v>
      </c>
      <c r="AL239" s="19">
        <v>77.62</v>
      </c>
      <c r="AM239" s="37">
        <v>11.2</v>
      </c>
    </row>
    <row r="240" spans="1:39" ht="15.5">
      <c r="A240" s="38" t="s">
        <v>546</v>
      </c>
      <c r="B240" s="44">
        <v>20110626</v>
      </c>
      <c r="C240" s="38">
        <v>40726</v>
      </c>
      <c r="D240" s="98"/>
      <c r="E240" s="99"/>
      <c r="F240" s="100"/>
      <c r="G240" s="101"/>
      <c r="H240" s="99"/>
      <c r="I240" s="102"/>
      <c r="J240" s="101"/>
      <c r="K240" s="101"/>
      <c r="L240" s="103"/>
      <c r="M240" s="98"/>
      <c r="N240" s="99"/>
      <c r="O240" s="100"/>
      <c r="P240" s="101"/>
      <c r="Q240" s="99"/>
      <c r="R240" s="102"/>
      <c r="S240" s="101"/>
      <c r="T240" s="101"/>
      <c r="U240" s="103"/>
      <c r="W240" s="99"/>
      <c r="X240" s="102"/>
      <c r="Y240" s="99"/>
      <c r="Z240" s="102"/>
      <c r="AA240" s="102"/>
      <c r="AB240" s="102"/>
      <c r="AC240" s="102"/>
      <c r="AD240" s="102"/>
      <c r="AF240" s="24">
        <v>152.86000000000001</v>
      </c>
      <c r="AG240" s="24">
        <v>0.52000000000001023</v>
      </c>
      <c r="AH240" s="24">
        <v>145.87333333333336</v>
      </c>
      <c r="AI240" s="25">
        <v>150.12</v>
      </c>
      <c r="AJ240" s="25">
        <v>0.5</v>
      </c>
      <c r="AK240" s="24">
        <v>143.26999999999998</v>
      </c>
      <c r="AL240" s="24">
        <v>77.87</v>
      </c>
      <c r="AM240" s="36">
        <v>11.2</v>
      </c>
    </row>
    <row r="241" spans="1:39" ht="15.5">
      <c r="A241" s="39" t="s">
        <v>547</v>
      </c>
      <c r="B241" s="45">
        <v>20110703</v>
      </c>
      <c r="C241" s="39">
        <v>40733</v>
      </c>
      <c r="D241" s="98"/>
      <c r="E241" s="99"/>
      <c r="F241" s="100"/>
      <c r="G241" s="101"/>
      <c r="H241" s="99"/>
      <c r="I241" s="102"/>
      <c r="J241" s="101"/>
      <c r="K241" s="101"/>
      <c r="L241" s="103"/>
      <c r="M241" s="98"/>
      <c r="N241" s="99"/>
      <c r="O241" s="100"/>
      <c r="P241" s="101"/>
      <c r="Q241" s="99"/>
      <c r="R241" s="102"/>
      <c r="S241" s="101"/>
      <c r="T241" s="101"/>
      <c r="U241" s="103"/>
      <c r="W241" s="99"/>
      <c r="X241" s="102"/>
      <c r="Y241" s="99"/>
      <c r="Z241" s="102"/>
      <c r="AA241" s="102"/>
      <c r="AB241" s="102"/>
      <c r="AC241" s="102"/>
      <c r="AD241" s="102"/>
      <c r="AF241" s="19">
        <v>152.71</v>
      </c>
      <c r="AG241" s="19">
        <v>-0.15000000000000568</v>
      </c>
      <c r="AH241" s="19">
        <v>145.94666666666669</v>
      </c>
      <c r="AI241" s="20">
        <v>149.97</v>
      </c>
      <c r="AJ241" s="20">
        <v>-0.15000000000000568</v>
      </c>
      <c r="AK241" s="19">
        <v>143.34333333333333</v>
      </c>
      <c r="AL241" s="19">
        <v>78.180000000000007</v>
      </c>
      <c r="AM241" s="37">
        <v>11.2</v>
      </c>
    </row>
    <row r="242" spans="1:39" ht="15.5">
      <c r="A242" s="38" t="s">
        <v>548</v>
      </c>
      <c r="B242" s="44">
        <v>20110710</v>
      </c>
      <c r="C242" s="38">
        <v>40740</v>
      </c>
      <c r="D242" s="98"/>
      <c r="E242" s="99"/>
      <c r="F242" s="100"/>
      <c r="G242" s="101"/>
      <c r="H242" s="99"/>
      <c r="I242" s="102"/>
      <c r="J242" s="101"/>
      <c r="K242" s="101"/>
      <c r="L242" s="103"/>
      <c r="M242" s="98"/>
      <c r="N242" s="99"/>
      <c r="O242" s="100"/>
      <c r="P242" s="101"/>
      <c r="Q242" s="99"/>
      <c r="R242" s="102"/>
      <c r="S242" s="101"/>
      <c r="T242" s="101"/>
      <c r="U242" s="103"/>
      <c r="W242" s="99"/>
      <c r="X242" s="102"/>
      <c r="Y242" s="99"/>
      <c r="Z242" s="102"/>
      <c r="AA242" s="102"/>
      <c r="AB242" s="102"/>
      <c r="AC242" s="102"/>
      <c r="AD242" s="102"/>
      <c r="AF242" s="24">
        <v>152.91999999999999</v>
      </c>
      <c r="AG242" s="24">
        <v>0.20999999999997954</v>
      </c>
      <c r="AH242" s="24">
        <v>146.24</v>
      </c>
      <c r="AI242" s="25">
        <v>150.16999999999999</v>
      </c>
      <c r="AJ242" s="25">
        <v>0.19999999999998863</v>
      </c>
      <c r="AK242" s="24">
        <v>143.63666666666668</v>
      </c>
      <c r="AL242" s="24">
        <v>78.16</v>
      </c>
      <c r="AM242" s="36">
        <v>11.2</v>
      </c>
    </row>
    <row r="243" spans="1:39" ht="15.5">
      <c r="A243" s="39" t="s">
        <v>549</v>
      </c>
      <c r="B243" s="45">
        <v>20110717</v>
      </c>
      <c r="C243" s="39">
        <v>40747</v>
      </c>
      <c r="D243" s="98"/>
      <c r="E243" s="99"/>
      <c r="F243" s="100"/>
      <c r="G243" s="101"/>
      <c r="H243" s="99"/>
      <c r="I243" s="102"/>
      <c r="J243" s="101"/>
      <c r="K243" s="101"/>
      <c r="L243" s="103"/>
      <c r="M243" s="98"/>
      <c r="N243" s="99"/>
      <c r="O243" s="100"/>
      <c r="P243" s="101"/>
      <c r="Q243" s="99"/>
      <c r="R243" s="102"/>
      <c r="S243" s="101"/>
      <c r="T243" s="101"/>
      <c r="U243" s="103"/>
      <c r="W243" s="99"/>
      <c r="X243" s="102"/>
      <c r="Y243" s="99"/>
      <c r="Z243" s="102"/>
      <c r="AA243" s="102"/>
      <c r="AB243" s="102"/>
      <c r="AC243" s="102"/>
      <c r="AD243" s="102"/>
      <c r="AF243" s="19">
        <v>152.34</v>
      </c>
      <c r="AG243" s="19">
        <v>-0.57999999999998408</v>
      </c>
      <c r="AH243" s="19">
        <v>146.17666666666665</v>
      </c>
      <c r="AI243" s="20">
        <v>149.6</v>
      </c>
      <c r="AJ243" s="20">
        <v>-0.56999999999999318</v>
      </c>
      <c r="AK243" s="19">
        <v>143.56666666666669</v>
      </c>
      <c r="AL243" s="19">
        <v>78.25</v>
      </c>
      <c r="AM243" s="37">
        <v>11.1</v>
      </c>
    </row>
    <row r="244" spans="1:39" ht="15.5">
      <c r="A244" s="38" t="s">
        <v>550</v>
      </c>
      <c r="B244" s="44">
        <v>20110724</v>
      </c>
      <c r="C244" s="38">
        <v>40754</v>
      </c>
      <c r="D244" s="98"/>
      <c r="E244" s="99"/>
      <c r="F244" s="100"/>
      <c r="G244" s="101"/>
      <c r="H244" s="99"/>
      <c r="I244" s="102"/>
      <c r="J244" s="101"/>
      <c r="K244" s="101"/>
      <c r="L244" s="103"/>
      <c r="M244" s="98"/>
      <c r="N244" s="99"/>
      <c r="O244" s="100"/>
      <c r="P244" s="101"/>
      <c r="Q244" s="99"/>
      <c r="R244" s="102"/>
      <c r="S244" s="101"/>
      <c r="T244" s="101"/>
      <c r="U244" s="103"/>
      <c r="W244" s="99"/>
      <c r="X244" s="102"/>
      <c r="Y244" s="99"/>
      <c r="Z244" s="102"/>
      <c r="AA244" s="102"/>
      <c r="AB244" s="102"/>
      <c r="AC244" s="102"/>
      <c r="AD244" s="102"/>
      <c r="AF244" s="24">
        <v>151.9</v>
      </c>
      <c r="AG244" s="24">
        <v>-0.43999999999999773</v>
      </c>
      <c r="AH244" s="24">
        <v>146.00666666666666</v>
      </c>
      <c r="AI244" s="25">
        <v>149.16</v>
      </c>
      <c r="AJ244" s="25">
        <v>-0.43999999999999773</v>
      </c>
      <c r="AK244" s="24">
        <v>143.39666666666668</v>
      </c>
      <c r="AL244" s="24">
        <v>78.489999999999995</v>
      </c>
      <c r="AM244" s="36">
        <v>11.3</v>
      </c>
    </row>
    <row r="245" spans="1:39" ht="15.5">
      <c r="A245" s="39" t="s">
        <v>551</v>
      </c>
      <c r="B245" s="45">
        <v>20110731</v>
      </c>
      <c r="C245" s="39">
        <v>40761</v>
      </c>
      <c r="D245" s="98"/>
      <c r="E245" s="99"/>
      <c r="F245" s="100"/>
      <c r="G245" s="101"/>
      <c r="H245" s="99"/>
      <c r="I245" s="102"/>
      <c r="J245" s="101"/>
      <c r="K245" s="101"/>
      <c r="L245" s="103"/>
      <c r="M245" s="98"/>
      <c r="N245" s="99"/>
      <c r="O245" s="100"/>
      <c r="P245" s="101"/>
      <c r="Q245" s="99"/>
      <c r="R245" s="102"/>
      <c r="S245" s="101"/>
      <c r="T245" s="101"/>
      <c r="U245" s="103"/>
      <c r="W245" s="99"/>
      <c r="X245" s="102"/>
      <c r="Y245" s="99"/>
      <c r="Z245" s="102"/>
      <c r="AA245" s="102"/>
      <c r="AB245" s="102"/>
      <c r="AC245" s="102"/>
      <c r="AD245" s="102"/>
      <c r="AF245" s="19">
        <v>151.12</v>
      </c>
      <c r="AG245" s="19">
        <v>-0.78000000000000114</v>
      </c>
      <c r="AH245" s="19">
        <v>145.28666666666666</v>
      </c>
      <c r="AI245" s="20">
        <v>148.4</v>
      </c>
      <c r="AJ245" s="20">
        <v>-0.75999999999999091</v>
      </c>
      <c r="AK245" s="19">
        <v>142.68666666666664</v>
      </c>
      <c r="AL245" s="19">
        <v>78.430000000000007</v>
      </c>
      <c r="AM245" s="37">
        <v>11</v>
      </c>
    </row>
    <row r="246" spans="1:39" ht="15.5">
      <c r="A246" s="38" t="s">
        <v>552</v>
      </c>
      <c r="B246" s="44">
        <v>20110807</v>
      </c>
      <c r="C246" s="38">
        <v>40768</v>
      </c>
      <c r="D246" s="98"/>
      <c r="E246" s="99"/>
      <c r="F246" s="100"/>
      <c r="G246" s="101"/>
      <c r="H246" s="99"/>
      <c r="I246" s="102"/>
      <c r="J246" s="101"/>
      <c r="K246" s="101"/>
      <c r="L246" s="103"/>
      <c r="M246" s="98"/>
      <c r="N246" s="99"/>
      <c r="O246" s="100"/>
      <c r="P246" s="101"/>
      <c r="Q246" s="99"/>
      <c r="R246" s="102"/>
      <c r="S246" s="101"/>
      <c r="T246" s="101"/>
      <c r="U246" s="103"/>
      <c r="W246" s="99"/>
      <c r="X246" s="102"/>
      <c r="Y246" s="99"/>
      <c r="Z246" s="102"/>
      <c r="AA246" s="102"/>
      <c r="AB246" s="102"/>
      <c r="AC246" s="102"/>
      <c r="AD246" s="102"/>
      <c r="AF246" s="24">
        <v>150.06</v>
      </c>
      <c r="AG246" s="24">
        <v>-1.0600000000000023</v>
      </c>
      <c r="AH246" s="24">
        <v>144.93</v>
      </c>
      <c r="AI246" s="25">
        <v>147.36000000000001</v>
      </c>
      <c r="AJ246" s="25">
        <v>-1.039999999999992</v>
      </c>
      <c r="AK246" s="24">
        <v>142.33333333333334</v>
      </c>
      <c r="AL246" s="24">
        <v>78.819999999999993</v>
      </c>
      <c r="AM246" s="36">
        <v>11</v>
      </c>
    </row>
    <row r="247" spans="1:39" ht="15.5">
      <c r="A247" s="39" t="s">
        <v>553</v>
      </c>
      <c r="B247" s="45">
        <v>20110814</v>
      </c>
      <c r="C247" s="39">
        <v>40775</v>
      </c>
      <c r="D247" s="98"/>
      <c r="E247" s="99"/>
      <c r="F247" s="100"/>
      <c r="G247" s="101"/>
      <c r="H247" s="99"/>
      <c r="I247" s="102"/>
      <c r="J247" s="101"/>
      <c r="K247" s="101"/>
      <c r="L247" s="103"/>
      <c r="M247" s="98"/>
      <c r="N247" s="99"/>
      <c r="O247" s="100"/>
      <c r="P247" s="101"/>
      <c r="Q247" s="99"/>
      <c r="R247" s="102"/>
      <c r="S247" s="101"/>
      <c r="T247" s="101"/>
      <c r="U247" s="103"/>
      <c r="W247" s="99"/>
      <c r="X247" s="102"/>
      <c r="Y247" s="99"/>
      <c r="Z247" s="102"/>
      <c r="AA247" s="102"/>
      <c r="AB247" s="102"/>
      <c r="AC247" s="102"/>
      <c r="AD247" s="102"/>
      <c r="AF247" s="19">
        <v>149.16999999999999</v>
      </c>
      <c r="AG247" s="19">
        <v>-0.89000000000001478</v>
      </c>
      <c r="AH247" s="19">
        <v>144.05000000000001</v>
      </c>
      <c r="AI247" s="20">
        <v>146.47999999999999</v>
      </c>
      <c r="AJ247" s="20">
        <v>-0.88000000000002387</v>
      </c>
      <c r="AK247" s="19">
        <v>141.47333333333333</v>
      </c>
      <c r="AL247" s="19">
        <v>79.08</v>
      </c>
      <c r="AM247" s="37">
        <v>11</v>
      </c>
    </row>
    <row r="248" spans="1:39" ht="15.5">
      <c r="A248" s="38" t="s">
        <v>554</v>
      </c>
      <c r="B248" s="44">
        <v>20110821</v>
      </c>
      <c r="C248" s="38">
        <v>40782</v>
      </c>
      <c r="D248" s="98"/>
      <c r="E248" s="99"/>
      <c r="F248" s="100"/>
      <c r="G248" s="101"/>
      <c r="H248" s="99"/>
      <c r="I248" s="102"/>
      <c r="J248" s="101"/>
      <c r="K248" s="101"/>
      <c r="L248" s="103"/>
      <c r="M248" s="98"/>
      <c r="N248" s="99"/>
      <c r="O248" s="100"/>
      <c r="P248" s="101"/>
      <c r="Q248" s="99"/>
      <c r="R248" s="102"/>
      <c r="S248" s="101"/>
      <c r="T248" s="101"/>
      <c r="U248" s="103"/>
      <c r="W248" s="99"/>
      <c r="X248" s="102"/>
      <c r="Y248" s="99"/>
      <c r="Z248" s="102"/>
      <c r="AA248" s="102"/>
      <c r="AB248" s="102"/>
      <c r="AC248" s="102"/>
      <c r="AD248" s="102"/>
      <c r="AF248" s="24">
        <v>148.05000000000001</v>
      </c>
      <c r="AG248" s="24">
        <v>-1.1199999999999761</v>
      </c>
      <c r="AH248" s="24">
        <v>143.79666666666665</v>
      </c>
      <c r="AI248" s="25">
        <v>145.38999999999999</v>
      </c>
      <c r="AJ248" s="25">
        <v>-1.0900000000000034</v>
      </c>
      <c r="AK248" s="24">
        <v>141.21333333333334</v>
      </c>
      <c r="AL248" s="24">
        <v>79.14</v>
      </c>
      <c r="AM248" s="36">
        <v>10.8</v>
      </c>
    </row>
    <row r="249" spans="1:39" ht="15.5">
      <c r="A249" s="39" t="s">
        <v>555</v>
      </c>
      <c r="B249" s="45">
        <v>20110828</v>
      </c>
      <c r="C249" s="39">
        <v>40789</v>
      </c>
      <c r="D249" s="98"/>
      <c r="E249" s="99"/>
      <c r="F249" s="100"/>
      <c r="G249" s="101"/>
      <c r="H249" s="99"/>
      <c r="I249" s="102"/>
      <c r="J249" s="101"/>
      <c r="K249" s="101"/>
      <c r="L249" s="103"/>
      <c r="M249" s="98"/>
      <c r="N249" s="99"/>
      <c r="O249" s="100"/>
      <c r="P249" s="101"/>
      <c r="Q249" s="99"/>
      <c r="R249" s="102"/>
      <c r="S249" s="101"/>
      <c r="T249" s="101"/>
      <c r="U249" s="103"/>
      <c r="W249" s="99"/>
      <c r="X249" s="102"/>
      <c r="Y249" s="99"/>
      <c r="Z249" s="102"/>
      <c r="AA249" s="102"/>
      <c r="AB249" s="102"/>
      <c r="AC249" s="102"/>
      <c r="AD249" s="102"/>
      <c r="AF249" s="19">
        <v>147.15</v>
      </c>
      <c r="AG249" s="19">
        <v>-0.90000000000000568</v>
      </c>
      <c r="AH249" s="19">
        <v>143.01666666666665</v>
      </c>
      <c r="AI249" s="20">
        <v>144.49</v>
      </c>
      <c r="AJ249" s="20">
        <v>-0.89999999999997726</v>
      </c>
      <c r="AK249" s="19">
        <v>140.44333333333336</v>
      </c>
      <c r="AL249" s="19">
        <v>79.62</v>
      </c>
      <c r="AM249" s="37">
        <v>11.1</v>
      </c>
    </row>
    <row r="250" spans="1:39" ht="15.5">
      <c r="A250" s="38" t="s">
        <v>556</v>
      </c>
      <c r="B250" s="44">
        <v>20110904</v>
      </c>
      <c r="C250" s="38">
        <v>40796</v>
      </c>
      <c r="D250" s="98"/>
      <c r="E250" s="99"/>
      <c r="F250" s="100"/>
      <c r="G250" s="101"/>
      <c r="H250" s="99"/>
      <c r="I250" s="102"/>
      <c r="J250" s="101"/>
      <c r="K250" s="101"/>
      <c r="L250" s="103"/>
      <c r="M250" s="98"/>
      <c r="N250" s="99"/>
      <c r="O250" s="100"/>
      <c r="P250" s="101"/>
      <c r="Q250" s="99"/>
      <c r="R250" s="102"/>
      <c r="S250" s="101"/>
      <c r="T250" s="101"/>
      <c r="U250" s="103"/>
      <c r="W250" s="99"/>
      <c r="X250" s="102"/>
      <c r="Y250" s="99"/>
      <c r="Z250" s="102"/>
      <c r="AA250" s="102"/>
      <c r="AB250" s="102"/>
      <c r="AC250" s="102"/>
      <c r="AD250" s="102"/>
      <c r="AF250" s="24">
        <v>145.99</v>
      </c>
      <c r="AG250" s="24">
        <v>-1.1599999999999966</v>
      </c>
      <c r="AH250" s="24">
        <v>142.80000000000001</v>
      </c>
      <c r="AI250" s="25">
        <v>143.36000000000001</v>
      </c>
      <c r="AJ250" s="25">
        <v>-1.1299999999999955</v>
      </c>
      <c r="AK250" s="24">
        <v>140.23333333333335</v>
      </c>
      <c r="AL250" s="24">
        <v>79.97</v>
      </c>
      <c r="AM250" s="36">
        <v>11.1</v>
      </c>
    </row>
    <row r="251" spans="1:39" ht="15.5">
      <c r="A251" s="39" t="s">
        <v>557</v>
      </c>
      <c r="B251" s="45">
        <v>20110911</v>
      </c>
      <c r="C251" s="39">
        <v>40803</v>
      </c>
      <c r="D251" s="98"/>
      <c r="E251" s="99"/>
      <c r="F251" s="100"/>
      <c r="G251" s="101"/>
      <c r="H251" s="99"/>
      <c r="I251" s="102"/>
      <c r="J251" s="101"/>
      <c r="K251" s="101"/>
      <c r="L251" s="103"/>
      <c r="M251" s="98"/>
      <c r="N251" s="99"/>
      <c r="O251" s="100"/>
      <c r="P251" s="101"/>
      <c r="Q251" s="99"/>
      <c r="R251" s="102"/>
      <c r="S251" s="101"/>
      <c r="T251" s="101"/>
      <c r="U251" s="103"/>
      <c r="W251" s="99"/>
      <c r="X251" s="102"/>
      <c r="Y251" s="99"/>
      <c r="Z251" s="102"/>
      <c r="AA251" s="102"/>
      <c r="AB251" s="102"/>
      <c r="AC251" s="102"/>
      <c r="AD251" s="102"/>
      <c r="AF251" s="19">
        <v>145.63</v>
      </c>
      <c r="AG251" s="19">
        <v>-0.36000000000001364</v>
      </c>
      <c r="AH251" s="19">
        <v>142.23333333333332</v>
      </c>
      <c r="AI251" s="20">
        <v>143</v>
      </c>
      <c r="AJ251" s="20">
        <v>-0.36000000000001364</v>
      </c>
      <c r="AK251" s="19">
        <v>139.67999999999998</v>
      </c>
      <c r="AL251" s="19">
        <v>79.7</v>
      </c>
      <c r="AM251" s="37">
        <v>11.1</v>
      </c>
    </row>
    <row r="252" spans="1:39" ht="15.5">
      <c r="A252" s="38" t="s">
        <v>558</v>
      </c>
      <c r="B252" s="44">
        <v>20110918</v>
      </c>
      <c r="C252" s="38">
        <v>40810</v>
      </c>
      <c r="D252" s="98"/>
      <c r="E252" s="99"/>
      <c r="F252" s="100"/>
      <c r="G252" s="101"/>
      <c r="H252" s="99"/>
      <c r="I252" s="102"/>
      <c r="J252" s="101"/>
      <c r="K252" s="101"/>
      <c r="L252" s="103"/>
      <c r="M252" s="98"/>
      <c r="N252" s="99"/>
      <c r="O252" s="100"/>
      <c r="P252" s="101"/>
      <c r="Q252" s="99"/>
      <c r="R252" s="102"/>
      <c r="S252" s="101"/>
      <c r="T252" s="101"/>
      <c r="U252" s="103"/>
      <c r="W252" s="99"/>
      <c r="X252" s="102"/>
      <c r="Y252" s="99"/>
      <c r="Z252" s="102"/>
      <c r="AA252" s="102"/>
      <c r="AB252" s="102"/>
      <c r="AC252" s="102"/>
      <c r="AD252" s="102"/>
      <c r="AF252" s="24">
        <v>144.80000000000001</v>
      </c>
      <c r="AG252" s="24">
        <v>-0.82999999999998408</v>
      </c>
      <c r="AH252" s="24">
        <v>142.03666666666666</v>
      </c>
      <c r="AI252" s="25">
        <v>142.19</v>
      </c>
      <c r="AJ252" s="25">
        <v>-0.81000000000000227</v>
      </c>
      <c r="AK252" s="24">
        <v>139.48666666666665</v>
      </c>
      <c r="AL252" s="24">
        <v>80.05</v>
      </c>
      <c r="AM252" s="36">
        <v>11.1</v>
      </c>
    </row>
    <row r="253" spans="1:39" ht="15.5">
      <c r="A253" s="39" t="s">
        <v>559</v>
      </c>
      <c r="B253" s="45">
        <v>20110925</v>
      </c>
      <c r="C253" s="39">
        <v>40817</v>
      </c>
      <c r="D253" s="98"/>
      <c r="E253" s="99"/>
      <c r="F253" s="100"/>
      <c r="G253" s="101"/>
      <c r="H253" s="99"/>
      <c r="I253" s="102"/>
      <c r="J253" s="101"/>
      <c r="K253" s="101"/>
      <c r="L253" s="103"/>
      <c r="M253" s="98"/>
      <c r="N253" s="99"/>
      <c r="O253" s="100"/>
      <c r="P253" s="101"/>
      <c r="Q253" s="99"/>
      <c r="R253" s="102"/>
      <c r="S253" s="101"/>
      <c r="T253" s="101"/>
      <c r="U253" s="103"/>
      <c r="W253" s="99"/>
      <c r="X253" s="102"/>
      <c r="Y253" s="99"/>
      <c r="Z253" s="102"/>
      <c r="AA253" s="102"/>
      <c r="AB253" s="102"/>
      <c r="AC253" s="102"/>
      <c r="AD253" s="102"/>
      <c r="AF253" s="19">
        <v>144.91999999999999</v>
      </c>
      <c r="AG253" s="19">
        <v>0.11999999999997613</v>
      </c>
      <c r="AH253" s="19">
        <v>141.53</v>
      </c>
      <c r="AI253" s="20">
        <v>142.31</v>
      </c>
      <c r="AJ253" s="20">
        <v>0.12000000000000455</v>
      </c>
      <c r="AK253" s="19">
        <v>138.98666666666668</v>
      </c>
      <c r="AL253" s="19">
        <v>79.83</v>
      </c>
      <c r="AM253" s="37">
        <v>11</v>
      </c>
    </row>
    <row r="254" spans="1:39" ht="15.5">
      <c r="A254" s="38" t="s">
        <v>560</v>
      </c>
      <c r="B254" s="44">
        <v>20111002</v>
      </c>
      <c r="C254" s="38">
        <v>40824</v>
      </c>
      <c r="D254" s="98"/>
      <c r="E254" s="99"/>
      <c r="F254" s="100"/>
      <c r="G254" s="101"/>
      <c r="H254" s="99"/>
      <c r="I254" s="102"/>
      <c r="J254" s="101"/>
      <c r="K254" s="101"/>
      <c r="L254" s="103"/>
      <c r="M254" s="98"/>
      <c r="N254" s="99"/>
      <c r="O254" s="100"/>
      <c r="P254" s="101"/>
      <c r="Q254" s="99"/>
      <c r="R254" s="102"/>
      <c r="S254" s="101"/>
      <c r="T254" s="101"/>
      <c r="U254" s="103"/>
      <c r="W254" s="99"/>
      <c r="X254" s="102"/>
      <c r="Y254" s="99"/>
      <c r="Z254" s="102"/>
      <c r="AA254" s="102"/>
      <c r="AB254" s="102"/>
      <c r="AC254" s="102"/>
      <c r="AD254" s="102"/>
      <c r="AF254" s="24">
        <v>144.52000000000001</v>
      </c>
      <c r="AG254" s="24">
        <v>-0.39999999999997726</v>
      </c>
      <c r="AH254" s="24">
        <v>140.91999999999999</v>
      </c>
      <c r="AI254" s="25">
        <v>141.91</v>
      </c>
      <c r="AJ254" s="25">
        <v>-0.40000000000000568</v>
      </c>
      <c r="AK254" s="24">
        <v>138.38666666666666</v>
      </c>
      <c r="AL254" s="24">
        <v>79.77</v>
      </c>
      <c r="AM254" s="36">
        <v>11</v>
      </c>
    </row>
    <row r="255" spans="1:39" ht="15.5">
      <c r="A255" s="39" t="s">
        <v>561</v>
      </c>
      <c r="B255" s="45">
        <v>20111009</v>
      </c>
      <c r="C255" s="39">
        <v>40831</v>
      </c>
      <c r="D255" s="98"/>
      <c r="E255" s="99"/>
      <c r="F255" s="100"/>
      <c r="G255" s="101"/>
      <c r="H255" s="99"/>
      <c r="I255" s="102"/>
      <c r="J255" s="101"/>
      <c r="K255" s="101"/>
      <c r="L255" s="103"/>
      <c r="M255" s="98"/>
      <c r="N255" s="99"/>
      <c r="O255" s="100"/>
      <c r="P255" s="101"/>
      <c r="Q255" s="99"/>
      <c r="R255" s="102"/>
      <c r="S255" s="101"/>
      <c r="T255" s="101"/>
      <c r="U255" s="103"/>
      <c r="W255" s="99"/>
      <c r="X255" s="102"/>
      <c r="Y255" s="99"/>
      <c r="Z255" s="102"/>
      <c r="AA255" s="102"/>
      <c r="AB255" s="102"/>
      <c r="AC255" s="102"/>
      <c r="AD255" s="102"/>
      <c r="AF255" s="19">
        <v>145.08000000000001</v>
      </c>
      <c r="AG255" s="19">
        <v>0.56000000000000227</v>
      </c>
      <c r="AH255" s="19">
        <v>140.18333333333331</v>
      </c>
      <c r="AI255" s="20">
        <v>142.47999999999999</v>
      </c>
      <c r="AJ255" s="20">
        <v>0.56999999999999318</v>
      </c>
      <c r="AK255" s="19">
        <v>137.66</v>
      </c>
      <c r="AL255" s="19">
        <v>79.27</v>
      </c>
      <c r="AM255" s="37">
        <v>11.1</v>
      </c>
    </row>
    <row r="256" spans="1:39" ht="15.5">
      <c r="A256" s="38" t="s">
        <v>562</v>
      </c>
      <c r="B256" s="44">
        <v>20111016</v>
      </c>
      <c r="C256" s="38">
        <v>40838</v>
      </c>
      <c r="D256" s="98"/>
      <c r="E256" s="99"/>
      <c r="F256" s="100"/>
      <c r="G256" s="101"/>
      <c r="H256" s="99"/>
      <c r="I256" s="102"/>
      <c r="J256" s="101"/>
      <c r="K256" s="101"/>
      <c r="L256" s="103"/>
      <c r="M256" s="98"/>
      <c r="N256" s="99"/>
      <c r="O256" s="100"/>
      <c r="P256" s="101"/>
      <c r="Q256" s="99"/>
      <c r="R256" s="102"/>
      <c r="S256" s="101"/>
      <c r="T256" s="101"/>
      <c r="U256" s="103"/>
      <c r="W256" s="99"/>
      <c r="X256" s="102"/>
      <c r="Y256" s="99"/>
      <c r="Z256" s="102"/>
      <c r="AA256" s="102"/>
      <c r="AB256" s="102"/>
      <c r="AC256" s="102"/>
      <c r="AD256" s="102"/>
      <c r="AF256" s="24">
        <v>145.07</v>
      </c>
      <c r="AG256" s="24">
        <v>-1.0000000000019327E-2</v>
      </c>
      <c r="AH256" s="24">
        <v>139.11666666666665</v>
      </c>
      <c r="AI256" s="25">
        <v>142.46</v>
      </c>
      <c r="AJ256" s="25">
        <v>-1.999999999998181E-2</v>
      </c>
      <c r="AK256" s="24">
        <v>136.62333333333333</v>
      </c>
      <c r="AL256" s="24">
        <v>79.38</v>
      </c>
      <c r="AM256" s="36">
        <v>11</v>
      </c>
    </row>
    <row r="257" spans="1:39" ht="15.5">
      <c r="A257" s="39" t="s">
        <v>563</v>
      </c>
      <c r="B257" s="45">
        <v>20111023</v>
      </c>
      <c r="C257" s="39">
        <v>40845</v>
      </c>
      <c r="D257" s="98"/>
      <c r="E257" s="99"/>
      <c r="F257" s="100"/>
      <c r="G257" s="101"/>
      <c r="H257" s="99"/>
      <c r="I257" s="102"/>
      <c r="J257" s="101"/>
      <c r="K257" s="101"/>
      <c r="L257" s="103"/>
      <c r="M257" s="98"/>
      <c r="N257" s="99"/>
      <c r="O257" s="100"/>
      <c r="P257" s="101"/>
      <c r="Q257" s="99"/>
      <c r="R257" s="102"/>
      <c r="S257" s="101"/>
      <c r="T257" s="101"/>
      <c r="U257" s="103"/>
      <c r="W257" s="99"/>
      <c r="X257" s="102"/>
      <c r="Y257" s="99"/>
      <c r="Z257" s="102"/>
      <c r="AA257" s="102"/>
      <c r="AB257" s="102"/>
      <c r="AC257" s="102"/>
      <c r="AD257" s="102"/>
      <c r="AF257" s="19">
        <v>146.28</v>
      </c>
      <c r="AG257" s="19">
        <v>1.210000000000008</v>
      </c>
      <c r="AH257" s="19">
        <v>138.39999999999998</v>
      </c>
      <c r="AI257" s="20">
        <v>143.65</v>
      </c>
      <c r="AJ257" s="20">
        <v>1.1899999999999977</v>
      </c>
      <c r="AK257" s="19">
        <v>135.90666666666667</v>
      </c>
      <c r="AL257" s="19">
        <v>79.12</v>
      </c>
      <c r="AM257" s="37">
        <v>10.9</v>
      </c>
    </row>
    <row r="258" spans="1:39" ht="15.5">
      <c r="A258" s="38" t="s">
        <v>564</v>
      </c>
      <c r="B258" s="44">
        <v>20111030</v>
      </c>
      <c r="C258" s="38">
        <v>40852</v>
      </c>
      <c r="D258" s="98"/>
      <c r="E258" s="99"/>
      <c r="F258" s="100"/>
      <c r="G258" s="101"/>
      <c r="H258" s="99"/>
      <c r="I258" s="102"/>
      <c r="J258" s="101"/>
      <c r="K258" s="101"/>
      <c r="L258" s="103"/>
      <c r="M258" s="98"/>
      <c r="N258" s="99"/>
      <c r="O258" s="100"/>
      <c r="P258" s="101"/>
      <c r="Q258" s="99"/>
      <c r="R258" s="102"/>
      <c r="S258" s="101"/>
      <c r="T258" s="101"/>
      <c r="U258" s="103"/>
      <c r="W258" s="99"/>
      <c r="X258" s="102"/>
      <c r="Y258" s="99"/>
      <c r="Z258" s="102"/>
      <c r="AA258" s="102"/>
      <c r="AB258" s="102"/>
      <c r="AC258" s="102"/>
      <c r="AD258" s="102"/>
      <c r="AF258" s="24">
        <v>146.72999999999999</v>
      </c>
      <c r="AG258" s="24">
        <v>0.44999999999998863</v>
      </c>
      <c r="AH258" s="24">
        <v>137.06333333333333</v>
      </c>
      <c r="AI258" s="25">
        <v>144.08000000000001</v>
      </c>
      <c r="AJ258" s="25">
        <v>0.43000000000000682</v>
      </c>
      <c r="AK258" s="24">
        <v>134.59666666666666</v>
      </c>
      <c r="AL258" s="24">
        <v>79</v>
      </c>
      <c r="AM258" s="36">
        <v>11</v>
      </c>
    </row>
    <row r="259" spans="1:39" ht="15.5">
      <c r="A259" s="39" t="s">
        <v>565</v>
      </c>
      <c r="B259" s="45">
        <v>20111106</v>
      </c>
      <c r="C259" s="39">
        <v>40859</v>
      </c>
      <c r="D259" s="98"/>
      <c r="E259" s="99"/>
      <c r="F259" s="100"/>
      <c r="G259" s="101"/>
      <c r="H259" s="99"/>
      <c r="I259" s="102"/>
      <c r="J259" s="101"/>
      <c r="K259" s="101"/>
      <c r="L259" s="103"/>
      <c r="M259" s="98"/>
      <c r="N259" s="99"/>
      <c r="O259" s="100"/>
      <c r="P259" s="101"/>
      <c r="Q259" s="99"/>
      <c r="R259" s="102"/>
      <c r="S259" s="101"/>
      <c r="T259" s="101"/>
      <c r="U259" s="103"/>
      <c r="W259" s="99"/>
      <c r="X259" s="102"/>
      <c r="Y259" s="99"/>
      <c r="Z259" s="102"/>
      <c r="AA259" s="102"/>
      <c r="AB259" s="102"/>
      <c r="AC259" s="102"/>
      <c r="AD259" s="102"/>
      <c r="AF259" s="19">
        <v>147.25</v>
      </c>
      <c r="AG259" s="19">
        <v>0.52000000000001023</v>
      </c>
      <c r="AH259" s="19">
        <v>136.75666666666666</v>
      </c>
      <c r="AI259" s="20">
        <v>144.59</v>
      </c>
      <c r="AJ259" s="20">
        <v>0.50999999999999091</v>
      </c>
      <c r="AK259" s="19">
        <v>134.29</v>
      </c>
      <c r="AL259" s="19">
        <v>79.319999999999993</v>
      </c>
      <c r="AM259" s="37">
        <v>11</v>
      </c>
    </row>
    <row r="260" spans="1:39" ht="15.5">
      <c r="A260" s="38" t="s">
        <v>566</v>
      </c>
      <c r="B260" s="44">
        <v>20111113</v>
      </c>
      <c r="C260" s="38">
        <v>40866</v>
      </c>
      <c r="D260" s="98"/>
      <c r="E260" s="99"/>
      <c r="F260" s="100"/>
      <c r="G260" s="101"/>
      <c r="H260" s="99"/>
      <c r="I260" s="102"/>
      <c r="J260" s="101"/>
      <c r="K260" s="101"/>
      <c r="L260" s="103"/>
      <c r="M260" s="98"/>
      <c r="N260" s="99"/>
      <c r="O260" s="100"/>
      <c r="P260" s="101"/>
      <c r="Q260" s="99"/>
      <c r="R260" s="102"/>
      <c r="S260" s="101"/>
      <c r="T260" s="101"/>
      <c r="U260" s="103"/>
      <c r="W260" s="99"/>
      <c r="X260" s="102"/>
      <c r="Y260" s="99"/>
      <c r="Z260" s="102"/>
      <c r="AA260" s="102"/>
      <c r="AB260" s="102"/>
      <c r="AC260" s="102"/>
      <c r="AD260" s="102"/>
      <c r="AF260" s="24">
        <v>147.47999999999999</v>
      </c>
      <c r="AG260" s="24">
        <v>0.22999999999998977</v>
      </c>
      <c r="AH260" s="24">
        <v>135.9</v>
      </c>
      <c r="AI260" s="25">
        <v>144.83000000000001</v>
      </c>
      <c r="AJ260" s="25">
        <v>0.24000000000000909</v>
      </c>
      <c r="AK260" s="24">
        <v>133.45000000000002</v>
      </c>
      <c r="AL260" s="24">
        <v>79.28</v>
      </c>
      <c r="AM260" s="36">
        <v>11.3</v>
      </c>
    </row>
    <row r="261" spans="1:39" ht="15.5">
      <c r="A261" s="39" t="s">
        <v>567</v>
      </c>
      <c r="B261" s="45">
        <v>20111120</v>
      </c>
      <c r="C261" s="39">
        <v>40873</v>
      </c>
      <c r="D261" s="98"/>
      <c r="E261" s="99"/>
      <c r="F261" s="100"/>
      <c r="G261" s="101"/>
      <c r="H261" s="99"/>
      <c r="I261" s="102"/>
      <c r="J261" s="101"/>
      <c r="K261" s="101"/>
      <c r="L261" s="103"/>
      <c r="M261" s="98"/>
      <c r="N261" s="99"/>
      <c r="O261" s="100"/>
      <c r="P261" s="101"/>
      <c r="Q261" s="99"/>
      <c r="R261" s="102"/>
      <c r="S261" s="101"/>
      <c r="T261" s="101"/>
      <c r="U261" s="103"/>
      <c r="W261" s="99"/>
      <c r="X261" s="102"/>
      <c r="Y261" s="99"/>
      <c r="Z261" s="102"/>
      <c r="AA261" s="102"/>
      <c r="AB261" s="102"/>
      <c r="AC261" s="102"/>
      <c r="AD261" s="102"/>
      <c r="AF261" s="19">
        <v>147.41</v>
      </c>
      <c r="AG261" s="19">
        <v>-6.9999999999993179E-2</v>
      </c>
      <c r="AH261" s="19">
        <v>135.87666666666667</v>
      </c>
      <c r="AI261" s="20">
        <v>144.76</v>
      </c>
      <c r="AJ261" s="20">
        <v>-7.00000000000216E-2</v>
      </c>
      <c r="AK261" s="19">
        <v>133.43333333333331</v>
      </c>
      <c r="AL261" s="19">
        <v>79.290000000000006</v>
      </c>
      <c r="AM261" s="37">
        <v>11.2</v>
      </c>
    </row>
    <row r="262" spans="1:39" ht="15.5">
      <c r="A262" s="38" t="s">
        <v>568</v>
      </c>
      <c r="B262" s="44">
        <v>20111127</v>
      </c>
      <c r="C262" s="38">
        <v>40880</v>
      </c>
      <c r="D262" s="98"/>
      <c r="E262" s="99"/>
      <c r="F262" s="100"/>
      <c r="G262" s="101"/>
      <c r="H262" s="99"/>
      <c r="I262" s="102"/>
      <c r="J262" s="101"/>
      <c r="K262" s="101"/>
      <c r="L262" s="103"/>
      <c r="M262" s="98"/>
      <c r="N262" s="99"/>
      <c r="O262" s="100"/>
      <c r="P262" s="101"/>
      <c r="Q262" s="99"/>
      <c r="R262" s="102"/>
      <c r="S262" s="101"/>
      <c r="T262" s="101"/>
      <c r="U262" s="103"/>
      <c r="W262" s="99"/>
      <c r="X262" s="102"/>
      <c r="Y262" s="99"/>
      <c r="Z262" s="102"/>
      <c r="AA262" s="102"/>
      <c r="AB262" s="102"/>
      <c r="AC262" s="102"/>
      <c r="AD262" s="102"/>
      <c r="AF262" s="24">
        <v>147.51</v>
      </c>
      <c r="AG262" s="24">
        <v>9.9999999999994316E-2</v>
      </c>
      <c r="AH262" s="24">
        <v>135.77000000000001</v>
      </c>
      <c r="AI262" s="25">
        <v>144.86000000000001</v>
      </c>
      <c r="AJ262" s="25">
        <v>0.10000000000002274</v>
      </c>
      <c r="AK262" s="24">
        <v>133.33666666666667</v>
      </c>
      <c r="AL262" s="24">
        <v>79.03</v>
      </c>
      <c r="AM262" s="36">
        <v>11.2</v>
      </c>
    </row>
    <row r="263" spans="1:39" ht="15.5">
      <c r="A263" s="39" t="s">
        <v>569</v>
      </c>
      <c r="B263" s="45">
        <v>20111204</v>
      </c>
      <c r="C263" s="39">
        <v>40887</v>
      </c>
      <c r="D263" s="98"/>
      <c r="E263" s="99"/>
      <c r="F263" s="100"/>
      <c r="G263" s="101"/>
      <c r="H263" s="99"/>
      <c r="I263" s="102"/>
      <c r="J263" s="101"/>
      <c r="K263" s="101"/>
      <c r="L263" s="103"/>
      <c r="M263" s="98"/>
      <c r="N263" s="99"/>
      <c r="O263" s="100"/>
      <c r="P263" s="101"/>
      <c r="Q263" s="99"/>
      <c r="R263" s="102"/>
      <c r="S263" s="101"/>
      <c r="T263" s="101"/>
      <c r="U263" s="103"/>
      <c r="W263" s="99"/>
      <c r="X263" s="102"/>
      <c r="Y263" s="99"/>
      <c r="Z263" s="102"/>
      <c r="AA263" s="102"/>
      <c r="AB263" s="102"/>
      <c r="AC263" s="102"/>
      <c r="AD263" s="102"/>
      <c r="AF263" s="19">
        <v>147.84</v>
      </c>
      <c r="AG263" s="19">
        <v>0.33000000000001251</v>
      </c>
      <c r="AH263" s="19">
        <v>135.46666666666667</v>
      </c>
      <c r="AI263" s="20">
        <v>145.18</v>
      </c>
      <c r="AJ263" s="20">
        <v>0.31999999999999318</v>
      </c>
      <c r="AK263" s="19">
        <v>133.04333333333332</v>
      </c>
      <c r="AL263" s="19">
        <v>78.69</v>
      </c>
      <c r="AM263" s="37">
        <v>11.1</v>
      </c>
    </row>
    <row r="264" spans="1:39" ht="15.5">
      <c r="A264" s="38" t="s">
        <v>570</v>
      </c>
      <c r="B264" s="44">
        <v>20111211</v>
      </c>
      <c r="C264" s="38">
        <v>40894</v>
      </c>
      <c r="D264" s="98"/>
      <c r="E264" s="99"/>
      <c r="F264" s="100"/>
      <c r="G264" s="101"/>
      <c r="H264" s="99"/>
      <c r="I264" s="102"/>
      <c r="J264" s="101"/>
      <c r="K264" s="101"/>
      <c r="L264" s="103"/>
      <c r="M264" s="98"/>
      <c r="N264" s="99"/>
      <c r="O264" s="100"/>
      <c r="P264" s="101"/>
      <c r="Q264" s="99"/>
      <c r="R264" s="102"/>
      <c r="S264" s="101"/>
      <c r="T264" s="101"/>
      <c r="U264" s="103"/>
      <c r="W264" s="99"/>
      <c r="X264" s="102"/>
      <c r="Y264" s="99"/>
      <c r="Z264" s="102"/>
      <c r="AA264" s="102"/>
      <c r="AB264" s="102"/>
      <c r="AC264" s="102"/>
      <c r="AD264" s="102"/>
      <c r="AF264" s="24">
        <v>147.66</v>
      </c>
      <c r="AG264" s="24">
        <v>-0.18000000000000682</v>
      </c>
      <c r="AH264" s="24">
        <v>135.63</v>
      </c>
      <c r="AI264" s="25">
        <v>145.01</v>
      </c>
      <c r="AJ264" s="25">
        <v>-0.17000000000001592</v>
      </c>
      <c r="AK264" s="24">
        <v>133.21</v>
      </c>
      <c r="AL264" s="24">
        <v>78.209999999999994</v>
      </c>
      <c r="AM264" s="36">
        <v>11.1</v>
      </c>
    </row>
    <row r="265" spans="1:39" ht="15.5">
      <c r="A265" s="39" t="s">
        <v>571</v>
      </c>
      <c r="B265" s="45">
        <v>20111218</v>
      </c>
      <c r="C265" s="39">
        <v>40901</v>
      </c>
      <c r="D265" s="98"/>
      <c r="E265" s="99"/>
      <c r="F265" s="100"/>
      <c r="G265" s="101"/>
      <c r="H265" s="99"/>
      <c r="I265" s="102"/>
      <c r="J265" s="101"/>
      <c r="K265" s="101"/>
      <c r="L265" s="103"/>
      <c r="M265" s="98"/>
      <c r="N265" s="99"/>
      <c r="O265" s="100"/>
      <c r="P265" s="101"/>
      <c r="Q265" s="99"/>
      <c r="R265" s="102"/>
      <c r="S265" s="101"/>
      <c r="T265" s="101"/>
      <c r="U265" s="103"/>
      <c r="W265" s="99"/>
      <c r="X265" s="102"/>
      <c r="Y265" s="99"/>
      <c r="Z265" s="102"/>
      <c r="AA265" s="102"/>
      <c r="AB265" s="102"/>
      <c r="AC265" s="102"/>
      <c r="AD265" s="102"/>
      <c r="AF265" s="19">
        <v>147.63</v>
      </c>
      <c r="AG265" s="19">
        <v>-3.0000000000001137E-2</v>
      </c>
      <c r="AH265" s="19">
        <v>135.80666666666664</v>
      </c>
      <c r="AI265" s="20">
        <v>144.99</v>
      </c>
      <c r="AJ265" s="20">
        <v>-1.999999999998181E-2</v>
      </c>
      <c r="AK265" s="19">
        <v>133.38999999999999</v>
      </c>
      <c r="AL265" s="19">
        <v>78.150000000000006</v>
      </c>
      <c r="AM265" s="37">
        <v>11.1</v>
      </c>
    </row>
    <row r="266" spans="1:39" ht="15.5">
      <c r="A266" s="38" t="s">
        <v>572</v>
      </c>
      <c r="B266" s="44">
        <v>20111225</v>
      </c>
      <c r="C266" s="38">
        <v>40908</v>
      </c>
      <c r="D266" s="98"/>
      <c r="E266" s="99"/>
      <c r="F266" s="100"/>
      <c r="G266" s="101"/>
      <c r="H266" s="99"/>
      <c r="I266" s="102"/>
      <c r="J266" s="101"/>
      <c r="K266" s="101"/>
      <c r="L266" s="103"/>
      <c r="M266" s="98"/>
      <c r="N266" s="99"/>
      <c r="O266" s="100"/>
      <c r="P266" s="101"/>
      <c r="Q266" s="99"/>
      <c r="R266" s="102"/>
      <c r="S266" s="101"/>
      <c r="T266" s="101"/>
      <c r="U266" s="103"/>
      <c r="W266" s="99"/>
      <c r="X266" s="102"/>
      <c r="Y266" s="99"/>
      <c r="Z266" s="102"/>
      <c r="AA266" s="102"/>
      <c r="AB266" s="102"/>
      <c r="AC266" s="102"/>
      <c r="AD266" s="102"/>
      <c r="AF266" s="24">
        <v>147.85</v>
      </c>
      <c r="AG266" s="24">
        <v>0.21999999999999886</v>
      </c>
      <c r="AH266" s="24" t="s">
        <v>573</v>
      </c>
      <c r="AI266" s="25">
        <v>145.18</v>
      </c>
      <c r="AJ266" s="25">
        <v>0.18999999999999773</v>
      </c>
      <c r="AK266" s="24" t="s">
        <v>573</v>
      </c>
      <c r="AL266" s="24">
        <v>79.319999999999993</v>
      </c>
      <c r="AM266" s="36">
        <v>11.1</v>
      </c>
    </row>
    <row r="267" spans="1:39" ht="15.5">
      <c r="A267" s="39" t="s">
        <v>574</v>
      </c>
      <c r="B267" s="45">
        <v>20120101</v>
      </c>
      <c r="C267" s="39">
        <v>40915</v>
      </c>
      <c r="D267" s="98"/>
      <c r="E267" s="99"/>
      <c r="F267" s="100"/>
      <c r="G267" s="101"/>
      <c r="H267" s="99"/>
      <c r="I267" s="102"/>
      <c r="J267" s="101"/>
      <c r="K267" s="101"/>
      <c r="L267" s="103"/>
      <c r="M267" s="98"/>
      <c r="N267" s="99"/>
      <c r="O267" s="100"/>
      <c r="P267" s="101"/>
      <c r="Q267" s="99"/>
      <c r="R267" s="102"/>
      <c r="S267" s="101"/>
      <c r="T267" s="101"/>
      <c r="U267" s="103"/>
      <c r="W267" s="99"/>
      <c r="X267" s="102"/>
      <c r="Y267" s="99"/>
      <c r="Z267" s="102"/>
      <c r="AA267" s="102"/>
      <c r="AB267" s="102"/>
      <c r="AC267" s="102"/>
      <c r="AD267" s="102"/>
      <c r="AF267" s="19">
        <v>145.66999999999999</v>
      </c>
      <c r="AG267" s="19">
        <v>-2.1800000000000068</v>
      </c>
      <c r="AH267" s="19">
        <v>135.6</v>
      </c>
      <c r="AI267" s="20">
        <v>143.04</v>
      </c>
      <c r="AJ267" s="20">
        <v>-2.1400000000000148</v>
      </c>
      <c r="AK267" s="19">
        <v>133.16666666666666</v>
      </c>
      <c r="AL267" s="19">
        <v>80.12</v>
      </c>
      <c r="AM267" s="37">
        <v>11.4</v>
      </c>
    </row>
    <row r="268" spans="1:39" ht="15.5">
      <c r="A268" s="38" t="s">
        <v>575</v>
      </c>
      <c r="B268" s="44">
        <v>20120108</v>
      </c>
      <c r="C268" s="38">
        <v>40922</v>
      </c>
      <c r="D268" s="98"/>
      <c r="E268" s="99"/>
      <c r="F268" s="100"/>
      <c r="G268" s="101"/>
      <c r="H268" s="99"/>
      <c r="I268" s="102"/>
      <c r="J268" s="101"/>
      <c r="K268" s="101"/>
      <c r="L268" s="103"/>
      <c r="M268" s="98"/>
      <c r="N268" s="99"/>
      <c r="O268" s="100"/>
      <c r="P268" s="101"/>
      <c r="Q268" s="99"/>
      <c r="R268" s="102"/>
      <c r="S268" s="101"/>
      <c r="T268" s="101"/>
      <c r="U268" s="103"/>
      <c r="W268" s="99"/>
      <c r="X268" s="102"/>
      <c r="Y268" s="99"/>
      <c r="Z268" s="102"/>
      <c r="AA268" s="102"/>
      <c r="AB268" s="102"/>
      <c r="AC268" s="102"/>
      <c r="AD268" s="102"/>
      <c r="AF268" s="24">
        <v>145.41999999999999</v>
      </c>
      <c r="AG268" s="24">
        <v>-0.25</v>
      </c>
      <c r="AH268" s="24">
        <v>135.40333333333334</v>
      </c>
      <c r="AI268" s="25">
        <v>142.79</v>
      </c>
      <c r="AJ268" s="25">
        <v>-0.25</v>
      </c>
      <c r="AK268" s="24">
        <v>132.97333333333333</v>
      </c>
      <c r="AL268" s="24">
        <v>80.02</v>
      </c>
      <c r="AM268" s="36">
        <v>11.2</v>
      </c>
    </row>
    <row r="269" spans="1:39" ht="15.5">
      <c r="A269" s="39" t="s">
        <v>576</v>
      </c>
      <c r="B269" s="45">
        <v>20120115</v>
      </c>
      <c r="C269" s="39">
        <v>40929</v>
      </c>
      <c r="D269" s="98"/>
      <c r="E269" s="99"/>
      <c r="F269" s="100"/>
      <c r="G269" s="101"/>
      <c r="H269" s="99"/>
      <c r="I269" s="102"/>
      <c r="J269" s="101"/>
      <c r="K269" s="101"/>
      <c r="L269" s="103"/>
      <c r="M269" s="98"/>
      <c r="N269" s="99"/>
      <c r="O269" s="100"/>
      <c r="P269" s="101"/>
      <c r="Q269" s="99"/>
      <c r="R269" s="102"/>
      <c r="S269" s="101"/>
      <c r="T269" s="101"/>
      <c r="U269" s="103"/>
      <c r="W269" s="99"/>
      <c r="X269" s="102"/>
      <c r="Y269" s="99"/>
      <c r="Z269" s="102"/>
      <c r="AA269" s="102"/>
      <c r="AB269" s="102"/>
      <c r="AC269" s="102"/>
      <c r="AD269" s="102"/>
      <c r="AF269" s="19">
        <v>143.35</v>
      </c>
      <c r="AG269" s="19">
        <v>-2.0699999999999932</v>
      </c>
      <c r="AH269" s="19">
        <v>135.76666666666668</v>
      </c>
      <c r="AI269" s="20">
        <v>140.76</v>
      </c>
      <c r="AJ269" s="20">
        <v>-2.0300000000000011</v>
      </c>
      <c r="AK269" s="19">
        <v>133.32333333333332</v>
      </c>
      <c r="AL269" s="19">
        <v>80.02</v>
      </c>
      <c r="AM269" s="37">
        <v>11.2</v>
      </c>
    </row>
    <row r="270" spans="1:39" ht="15.5">
      <c r="A270" s="38" t="s">
        <v>577</v>
      </c>
      <c r="B270" s="44">
        <v>20120122</v>
      </c>
      <c r="C270" s="38">
        <v>40936</v>
      </c>
      <c r="D270" s="98"/>
      <c r="E270" s="99"/>
      <c r="F270" s="100"/>
      <c r="G270" s="101"/>
      <c r="H270" s="99"/>
      <c r="I270" s="102"/>
      <c r="J270" s="101"/>
      <c r="K270" s="101"/>
      <c r="L270" s="103"/>
      <c r="M270" s="98"/>
      <c r="N270" s="99"/>
      <c r="O270" s="100"/>
      <c r="P270" s="101"/>
      <c r="Q270" s="99"/>
      <c r="R270" s="102"/>
      <c r="S270" s="101"/>
      <c r="T270" s="101"/>
      <c r="U270" s="103"/>
      <c r="W270" s="99"/>
      <c r="X270" s="102"/>
      <c r="Y270" s="99"/>
      <c r="Z270" s="102"/>
      <c r="AA270" s="102"/>
      <c r="AB270" s="102"/>
      <c r="AC270" s="102"/>
      <c r="AD270" s="102"/>
      <c r="AF270" s="24">
        <v>142.31</v>
      </c>
      <c r="AG270" s="24">
        <v>-1.039999999999992</v>
      </c>
      <c r="AH270" s="24">
        <v>135.69333333333333</v>
      </c>
      <c r="AI270" s="25">
        <v>139.74</v>
      </c>
      <c r="AJ270" s="25">
        <v>-1.0199999999999818</v>
      </c>
      <c r="AK270" s="24">
        <v>133.25333333333333</v>
      </c>
      <c r="AL270" s="24">
        <v>80.03</v>
      </c>
      <c r="AM270" s="36">
        <v>11.2</v>
      </c>
    </row>
    <row r="271" spans="1:39" ht="15.5">
      <c r="A271" s="39" t="s">
        <v>578</v>
      </c>
      <c r="B271" s="45">
        <v>20120129</v>
      </c>
      <c r="C271" s="39">
        <v>40943</v>
      </c>
      <c r="D271" s="98"/>
      <c r="E271" s="99"/>
      <c r="F271" s="100"/>
      <c r="G271" s="101"/>
      <c r="H271" s="99"/>
      <c r="I271" s="102"/>
      <c r="J271" s="101"/>
      <c r="K271" s="101"/>
      <c r="L271" s="103"/>
      <c r="M271" s="98"/>
      <c r="N271" s="99"/>
      <c r="O271" s="100"/>
      <c r="P271" s="101"/>
      <c r="Q271" s="99"/>
      <c r="R271" s="102"/>
      <c r="S271" s="101"/>
      <c r="T271" s="101"/>
      <c r="U271" s="103"/>
      <c r="W271" s="99"/>
      <c r="X271" s="102"/>
      <c r="Y271" s="99"/>
      <c r="Z271" s="102"/>
      <c r="AA271" s="102"/>
      <c r="AB271" s="102"/>
      <c r="AC271" s="102"/>
      <c r="AD271" s="102"/>
      <c r="AF271" s="19">
        <v>140.82</v>
      </c>
      <c r="AG271" s="19">
        <v>-1.4900000000000091</v>
      </c>
      <c r="AH271" s="19">
        <v>136.55666666666664</v>
      </c>
      <c r="AI271" s="20">
        <v>138.27000000000001</v>
      </c>
      <c r="AJ271" s="20">
        <v>-1.4699999999999989</v>
      </c>
      <c r="AK271" s="19">
        <v>134.1</v>
      </c>
      <c r="AL271" s="19">
        <v>79.86</v>
      </c>
      <c r="AM271" s="37">
        <v>11.1</v>
      </c>
    </row>
    <row r="272" spans="1:39" ht="15.5">
      <c r="A272" s="38" t="s">
        <v>579</v>
      </c>
      <c r="B272" s="44">
        <v>20120205</v>
      </c>
      <c r="C272" s="38">
        <v>40950</v>
      </c>
      <c r="D272" s="98"/>
      <c r="E272" s="99"/>
      <c r="F272" s="100"/>
      <c r="G272" s="101"/>
      <c r="H272" s="99"/>
      <c r="I272" s="102"/>
      <c r="J272" s="101"/>
      <c r="K272" s="101"/>
      <c r="L272" s="103"/>
      <c r="M272" s="98"/>
      <c r="N272" s="99"/>
      <c r="O272" s="100"/>
      <c r="P272" s="101"/>
      <c r="Q272" s="99"/>
      <c r="R272" s="102"/>
      <c r="S272" s="101"/>
      <c r="T272" s="101"/>
      <c r="U272" s="103"/>
      <c r="W272" s="99"/>
      <c r="X272" s="102"/>
      <c r="Y272" s="99"/>
      <c r="Z272" s="102"/>
      <c r="AA272" s="102"/>
      <c r="AB272" s="102"/>
      <c r="AC272" s="102"/>
      <c r="AD272" s="102"/>
      <c r="AF272" s="24">
        <v>140.16</v>
      </c>
      <c r="AG272" s="24">
        <v>-0.65999999999999659</v>
      </c>
      <c r="AH272" s="24">
        <v>136.97333333333333</v>
      </c>
      <c r="AI272" s="25">
        <v>137.62</v>
      </c>
      <c r="AJ272" s="25">
        <v>-0.65000000000000568</v>
      </c>
      <c r="AK272" s="24">
        <v>134.51000000000002</v>
      </c>
      <c r="AL272" s="24">
        <v>80.09</v>
      </c>
      <c r="AM272" s="36">
        <v>11</v>
      </c>
    </row>
    <row r="273" spans="1:39" ht="15.5">
      <c r="A273" s="39" t="s">
        <v>580</v>
      </c>
      <c r="B273" s="45">
        <v>20120212</v>
      </c>
      <c r="C273" s="39">
        <v>40957</v>
      </c>
      <c r="D273" s="98"/>
      <c r="E273" s="99"/>
      <c r="F273" s="100"/>
      <c r="G273" s="101"/>
      <c r="H273" s="99"/>
      <c r="I273" s="102"/>
      <c r="J273" s="101"/>
      <c r="K273" s="101"/>
      <c r="L273" s="103"/>
      <c r="M273" s="98"/>
      <c r="N273" s="99"/>
      <c r="O273" s="100"/>
      <c r="P273" s="101"/>
      <c r="Q273" s="99"/>
      <c r="R273" s="102"/>
      <c r="S273" s="101"/>
      <c r="T273" s="101"/>
      <c r="U273" s="103"/>
      <c r="W273" s="99"/>
      <c r="X273" s="102"/>
      <c r="Y273" s="99"/>
      <c r="Z273" s="102"/>
      <c r="AA273" s="102"/>
      <c r="AB273" s="102"/>
      <c r="AC273" s="102"/>
      <c r="AD273" s="102"/>
      <c r="AF273" s="19">
        <v>139.52000000000001</v>
      </c>
      <c r="AG273" s="19">
        <v>-0.63999999999998636</v>
      </c>
      <c r="AH273" s="19">
        <v>137.41999999999999</v>
      </c>
      <c r="AI273" s="20">
        <v>137</v>
      </c>
      <c r="AJ273" s="20">
        <v>-0.62000000000000455</v>
      </c>
      <c r="AK273" s="19">
        <v>134.95000000000002</v>
      </c>
      <c r="AL273" s="19">
        <v>79.790000000000006</v>
      </c>
      <c r="AM273" s="37">
        <v>11</v>
      </c>
    </row>
    <row r="274" spans="1:39" ht="15.5">
      <c r="A274" s="38" t="s">
        <v>581</v>
      </c>
      <c r="B274" s="44">
        <v>20120219</v>
      </c>
      <c r="C274" s="38">
        <v>40964</v>
      </c>
      <c r="D274" s="98"/>
      <c r="E274" s="99"/>
      <c r="F274" s="100"/>
      <c r="G274" s="101"/>
      <c r="H274" s="99"/>
      <c r="I274" s="102"/>
      <c r="J274" s="101"/>
      <c r="K274" s="101"/>
      <c r="L274" s="103"/>
      <c r="M274" s="98"/>
      <c r="N274" s="99"/>
      <c r="O274" s="100"/>
      <c r="P274" s="101"/>
      <c r="Q274" s="99"/>
      <c r="R274" s="102"/>
      <c r="S274" s="101"/>
      <c r="T274" s="101"/>
      <c r="U274" s="103"/>
      <c r="W274" s="99"/>
      <c r="X274" s="102"/>
      <c r="Y274" s="99"/>
      <c r="Z274" s="102"/>
      <c r="AA274" s="102"/>
      <c r="AB274" s="102"/>
      <c r="AC274" s="102"/>
      <c r="AD274" s="102"/>
      <c r="AF274" s="24">
        <v>139.36000000000001</v>
      </c>
      <c r="AG274" s="24">
        <v>-0.15999999999999659</v>
      </c>
      <c r="AH274" s="24">
        <v>138.10333333333332</v>
      </c>
      <c r="AI274" s="25">
        <v>136.85</v>
      </c>
      <c r="AJ274" s="25">
        <v>-0.15000000000000568</v>
      </c>
      <c r="AK274" s="24">
        <v>135.62333333333333</v>
      </c>
      <c r="AL274" s="24">
        <v>79.98</v>
      </c>
      <c r="AM274" s="36">
        <v>10.9</v>
      </c>
    </row>
    <row r="275" spans="1:39" ht="15.5">
      <c r="A275" s="39" t="s">
        <v>582</v>
      </c>
      <c r="B275" s="45">
        <v>20120226</v>
      </c>
      <c r="C275" s="39">
        <v>40971</v>
      </c>
      <c r="D275" s="98"/>
      <c r="E275" s="99"/>
      <c r="F275" s="100"/>
      <c r="G275" s="101"/>
      <c r="H275" s="99"/>
      <c r="I275" s="102"/>
      <c r="J275" s="101"/>
      <c r="K275" s="101"/>
      <c r="L275" s="103"/>
      <c r="M275" s="98"/>
      <c r="N275" s="99"/>
      <c r="O275" s="100"/>
      <c r="P275" s="101"/>
      <c r="Q275" s="99"/>
      <c r="R275" s="102"/>
      <c r="S275" s="101"/>
      <c r="T275" s="101"/>
      <c r="U275" s="103"/>
      <c r="W275" s="99"/>
      <c r="X275" s="102"/>
      <c r="Y275" s="99"/>
      <c r="Z275" s="102"/>
      <c r="AA275" s="102"/>
      <c r="AB275" s="102"/>
      <c r="AC275" s="102"/>
      <c r="AD275" s="102"/>
      <c r="AF275" s="19">
        <v>139.59</v>
      </c>
      <c r="AG275" s="19">
        <v>0.22999999999998977</v>
      </c>
      <c r="AH275" s="19">
        <v>138.42666666666665</v>
      </c>
      <c r="AI275" s="20">
        <v>137.06</v>
      </c>
      <c r="AJ275" s="20">
        <v>0.21000000000000796</v>
      </c>
      <c r="AK275" s="19">
        <v>135.93666666666667</v>
      </c>
      <c r="AL275" s="19">
        <v>79.459999999999994</v>
      </c>
      <c r="AM275" s="37">
        <v>10.9</v>
      </c>
    </row>
    <row r="276" spans="1:39" ht="15.5">
      <c r="A276" s="38" t="s">
        <v>583</v>
      </c>
      <c r="B276" s="44">
        <v>20120304</v>
      </c>
      <c r="C276" s="38">
        <v>40978</v>
      </c>
      <c r="D276" s="98"/>
      <c r="E276" s="99"/>
      <c r="F276" s="100"/>
      <c r="G276" s="101"/>
      <c r="H276" s="99"/>
      <c r="I276" s="102"/>
      <c r="J276" s="101"/>
      <c r="K276" s="101"/>
      <c r="L276" s="103"/>
      <c r="M276" s="98"/>
      <c r="N276" s="99"/>
      <c r="O276" s="100"/>
      <c r="P276" s="101"/>
      <c r="Q276" s="99"/>
      <c r="R276" s="102"/>
      <c r="S276" s="101"/>
      <c r="T276" s="101"/>
      <c r="U276" s="103"/>
      <c r="W276" s="99"/>
      <c r="X276" s="102"/>
      <c r="Y276" s="99"/>
      <c r="Z276" s="102"/>
      <c r="AA276" s="102"/>
      <c r="AB276" s="102"/>
      <c r="AC276" s="102"/>
      <c r="AD276" s="102"/>
      <c r="AF276" s="24">
        <v>140.53</v>
      </c>
      <c r="AG276" s="24">
        <v>0.93999999999999773</v>
      </c>
      <c r="AH276" s="24">
        <v>139.04333333333332</v>
      </c>
      <c r="AI276" s="25">
        <v>137.99</v>
      </c>
      <c r="AJ276" s="25">
        <v>0.93000000000000682</v>
      </c>
      <c r="AK276" s="24">
        <v>136.54333333333332</v>
      </c>
      <c r="AL276" s="24">
        <v>79.41</v>
      </c>
      <c r="AM276" s="36">
        <v>10.9</v>
      </c>
    </row>
    <row r="277" spans="1:39" ht="15.5">
      <c r="A277" s="39" t="s">
        <v>584</v>
      </c>
      <c r="B277" s="45">
        <v>20120311</v>
      </c>
      <c r="C277" s="39">
        <v>40985</v>
      </c>
      <c r="D277" s="98"/>
      <c r="E277" s="99"/>
      <c r="F277" s="100"/>
      <c r="G277" s="101"/>
      <c r="H277" s="99"/>
      <c r="I277" s="102"/>
      <c r="J277" s="101"/>
      <c r="K277" s="101"/>
      <c r="L277" s="103"/>
      <c r="M277" s="98"/>
      <c r="N277" s="99"/>
      <c r="O277" s="100"/>
      <c r="P277" s="101"/>
      <c r="Q277" s="99"/>
      <c r="R277" s="102"/>
      <c r="S277" s="101"/>
      <c r="T277" s="101"/>
      <c r="U277" s="103"/>
      <c r="W277" s="99"/>
      <c r="X277" s="102"/>
      <c r="Y277" s="99"/>
      <c r="Z277" s="102"/>
      <c r="AA277" s="102"/>
      <c r="AB277" s="102"/>
      <c r="AC277" s="102"/>
      <c r="AD277" s="102"/>
      <c r="AF277" s="19">
        <v>141.52000000000001</v>
      </c>
      <c r="AG277" s="19">
        <v>0.99000000000000909</v>
      </c>
      <c r="AH277" s="19">
        <v>139.56666666666669</v>
      </c>
      <c r="AI277" s="20">
        <v>138.97999999999999</v>
      </c>
      <c r="AJ277" s="20">
        <v>0.98999999999998067</v>
      </c>
      <c r="AK277" s="19">
        <v>137.06333333333336</v>
      </c>
      <c r="AL277" s="19">
        <v>79.27</v>
      </c>
      <c r="AM277" s="37">
        <v>10.9</v>
      </c>
    </row>
    <row r="278" spans="1:39" ht="15.5">
      <c r="A278" s="38" t="s">
        <v>585</v>
      </c>
      <c r="B278" s="44">
        <v>20120318</v>
      </c>
      <c r="C278" s="38">
        <v>40992</v>
      </c>
      <c r="D278" s="98"/>
      <c r="E278" s="99"/>
      <c r="F278" s="100"/>
      <c r="G278" s="101"/>
      <c r="H278" s="99"/>
      <c r="I278" s="102"/>
      <c r="J278" s="101"/>
      <c r="K278" s="101"/>
      <c r="L278" s="103"/>
      <c r="M278" s="98"/>
      <c r="N278" s="99"/>
      <c r="O278" s="100"/>
      <c r="P278" s="101"/>
      <c r="Q278" s="99"/>
      <c r="R278" s="102"/>
      <c r="S278" s="101"/>
      <c r="T278" s="101"/>
      <c r="U278" s="103"/>
      <c r="W278" s="99"/>
      <c r="X278" s="102"/>
      <c r="Y278" s="99"/>
      <c r="Z278" s="102"/>
      <c r="AA278" s="102"/>
      <c r="AB278" s="102"/>
      <c r="AC278" s="102"/>
      <c r="AD278" s="102"/>
      <c r="AF278" s="24">
        <v>142.35</v>
      </c>
      <c r="AG278" s="24">
        <v>0.82999999999998408</v>
      </c>
      <c r="AH278" s="24">
        <v>140.23333333333332</v>
      </c>
      <c r="AI278" s="25">
        <v>139.79</v>
      </c>
      <c r="AJ278" s="25">
        <v>0.81000000000000227</v>
      </c>
      <c r="AK278" s="24">
        <v>137.71</v>
      </c>
      <c r="AL278" s="24">
        <v>78.86</v>
      </c>
      <c r="AM278" s="36">
        <v>10.7</v>
      </c>
    </row>
    <row r="279" spans="1:39" ht="15.5">
      <c r="A279" s="39" t="s">
        <v>586</v>
      </c>
      <c r="B279" s="45">
        <v>20120325</v>
      </c>
      <c r="C279" s="39">
        <v>40999</v>
      </c>
      <c r="D279" s="98"/>
      <c r="E279" s="99"/>
      <c r="F279" s="100"/>
      <c r="G279" s="101"/>
      <c r="H279" s="99"/>
      <c r="I279" s="102"/>
      <c r="J279" s="101"/>
      <c r="K279" s="101"/>
      <c r="L279" s="103"/>
      <c r="M279" s="98"/>
      <c r="N279" s="99"/>
      <c r="O279" s="100"/>
      <c r="P279" s="101"/>
      <c r="Q279" s="99"/>
      <c r="R279" s="102"/>
      <c r="S279" s="101"/>
      <c r="T279" s="101"/>
      <c r="U279" s="103"/>
      <c r="W279" s="99"/>
      <c r="X279" s="102"/>
      <c r="Y279" s="99"/>
      <c r="Z279" s="102"/>
      <c r="AA279" s="102"/>
      <c r="AB279" s="102"/>
      <c r="AC279" s="102"/>
      <c r="AD279" s="102"/>
      <c r="AF279" s="19">
        <v>143.06</v>
      </c>
      <c r="AG279" s="19">
        <v>0.71000000000000796</v>
      </c>
      <c r="AH279" s="19">
        <v>141.22</v>
      </c>
      <c r="AI279" s="20">
        <v>140.49</v>
      </c>
      <c r="AJ279" s="20">
        <v>0.70000000000001705</v>
      </c>
      <c r="AK279" s="19">
        <v>138.68333333333334</v>
      </c>
      <c r="AL279" s="19">
        <v>78.87</v>
      </c>
      <c r="AM279" s="37">
        <v>10.6</v>
      </c>
    </row>
    <row r="280" spans="1:39" ht="15.5">
      <c r="A280" s="38" t="s">
        <v>587</v>
      </c>
      <c r="B280" s="44">
        <v>20120401</v>
      </c>
      <c r="C280" s="38">
        <v>41006</v>
      </c>
      <c r="D280" s="98"/>
      <c r="E280" s="99"/>
      <c r="F280" s="100"/>
      <c r="G280" s="101"/>
      <c r="H280" s="99"/>
      <c r="I280" s="102"/>
      <c r="J280" s="101"/>
      <c r="K280" s="101"/>
      <c r="L280" s="103"/>
      <c r="M280" s="98"/>
      <c r="N280" s="99"/>
      <c r="O280" s="100"/>
      <c r="P280" s="101"/>
      <c r="Q280" s="99"/>
      <c r="R280" s="102"/>
      <c r="S280" s="101"/>
      <c r="T280" s="101"/>
      <c r="U280" s="103"/>
      <c r="W280" s="99"/>
      <c r="X280" s="102"/>
      <c r="Y280" s="99"/>
      <c r="Z280" s="102"/>
      <c r="AA280" s="102"/>
      <c r="AB280" s="102"/>
      <c r="AC280" s="102"/>
      <c r="AD280" s="102"/>
      <c r="AF280" s="24">
        <v>144.19</v>
      </c>
      <c r="AG280" s="24">
        <v>1.1299999999999955</v>
      </c>
      <c r="AH280" s="24">
        <v>142.23999999999998</v>
      </c>
      <c r="AI280" s="25">
        <v>141.6</v>
      </c>
      <c r="AJ280" s="25">
        <v>1.1099999999999852</v>
      </c>
      <c r="AK280" s="24">
        <v>139.68333333333334</v>
      </c>
      <c r="AL280" s="24">
        <v>78.61</v>
      </c>
      <c r="AM280" s="36">
        <v>10.7</v>
      </c>
    </row>
    <row r="281" spans="1:39" ht="15.5">
      <c r="A281" s="39" t="s">
        <v>588</v>
      </c>
      <c r="B281" s="45">
        <v>20120408</v>
      </c>
      <c r="C281" s="39">
        <v>41013</v>
      </c>
      <c r="D281" s="98"/>
      <c r="E281" s="99"/>
      <c r="F281" s="100"/>
      <c r="G281" s="101"/>
      <c r="H281" s="99"/>
      <c r="I281" s="102"/>
      <c r="J281" s="101"/>
      <c r="K281" s="101"/>
      <c r="L281" s="103"/>
      <c r="M281" s="98"/>
      <c r="N281" s="99"/>
      <c r="O281" s="100"/>
      <c r="P281" s="101"/>
      <c r="Q281" s="99"/>
      <c r="R281" s="102"/>
      <c r="S281" s="101"/>
      <c r="T281" s="101"/>
      <c r="U281" s="103"/>
      <c r="W281" s="99"/>
      <c r="X281" s="102"/>
      <c r="Y281" s="99"/>
      <c r="Z281" s="102"/>
      <c r="AA281" s="102"/>
      <c r="AB281" s="102"/>
      <c r="AC281" s="102"/>
      <c r="AD281" s="102"/>
      <c r="AF281" s="19">
        <v>145.05000000000001</v>
      </c>
      <c r="AG281" s="19">
        <v>0.86000000000001364</v>
      </c>
      <c r="AH281" s="19">
        <v>143.23666666666665</v>
      </c>
      <c r="AI281" s="20">
        <v>142.44</v>
      </c>
      <c r="AJ281" s="20">
        <v>0.84000000000000341</v>
      </c>
      <c r="AK281" s="19">
        <v>140.56</v>
      </c>
      <c r="AL281" s="19">
        <v>78.87</v>
      </c>
      <c r="AM281" s="37">
        <v>10.5</v>
      </c>
    </row>
    <row r="282" spans="1:39" ht="15.5">
      <c r="A282" s="38" t="s">
        <v>589</v>
      </c>
      <c r="B282" s="44">
        <v>20120415</v>
      </c>
      <c r="C282" s="38">
        <v>41020</v>
      </c>
      <c r="D282" s="98"/>
      <c r="E282" s="99"/>
      <c r="F282" s="100"/>
      <c r="G282" s="101"/>
      <c r="H282" s="99"/>
      <c r="I282" s="102"/>
      <c r="J282" s="101"/>
      <c r="K282" s="101"/>
      <c r="L282" s="103"/>
      <c r="M282" s="98"/>
      <c r="N282" s="99"/>
      <c r="O282" s="100"/>
      <c r="P282" s="101"/>
      <c r="Q282" s="99"/>
      <c r="R282" s="102"/>
      <c r="S282" s="101"/>
      <c r="T282" s="101"/>
      <c r="U282" s="103"/>
      <c r="W282" s="99"/>
      <c r="X282" s="102"/>
      <c r="Y282" s="99"/>
      <c r="Z282" s="102"/>
      <c r="AA282" s="102"/>
      <c r="AB282" s="102"/>
      <c r="AC282" s="102"/>
      <c r="AD282" s="102"/>
      <c r="AF282" s="24">
        <v>146.35</v>
      </c>
      <c r="AG282" s="24">
        <v>1.2999999999999829</v>
      </c>
      <c r="AH282" s="24">
        <v>144.23666666666668</v>
      </c>
      <c r="AI282" s="25">
        <v>143.71</v>
      </c>
      <c r="AJ282" s="25">
        <v>1.2700000000000102</v>
      </c>
      <c r="AK282" s="24">
        <v>141.64333333333332</v>
      </c>
      <c r="AL282" s="24">
        <v>78.430000000000007</v>
      </c>
      <c r="AM282" s="36">
        <v>10.5</v>
      </c>
    </row>
    <row r="283" spans="1:39" ht="15.5">
      <c r="A283" s="39" t="s">
        <v>590</v>
      </c>
      <c r="B283" s="45">
        <v>20120422</v>
      </c>
      <c r="C283" s="39">
        <v>41027</v>
      </c>
      <c r="D283" s="98"/>
      <c r="E283" s="99"/>
      <c r="F283" s="100"/>
      <c r="G283" s="101"/>
      <c r="H283" s="99"/>
      <c r="I283" s="102"/>
      <c r="J283" s="101"/>
      <c r="K283" s="101"/>
      <c r="L283" s="103"/>
      <c r="M283" s="98"/>
      <c r="N283" s="99"/>
      <c r="O283" s="100"/>
      <c r="P283" s="101"/>
      <c r="Q283" s="99"/>
      <c r="R283" s="102"/>
      <c r="S283" s="101"/>
      <c r="T283" s="101"/>
      <c r="U283" s="103"/>
      <c r="W283" s="99"/>
      <c r="X283" s="102"/>
      <c r="Y283" s="99"/>
      <c r="Z283" s="102"/>
      <c r="AA283" s="102"/>
      <c r="AB283" s="102"/>
      <c r="AC283" s="102"/>
      <c r="AD283" s="102"/>
      <c r="AF283" s="19">
        <v>146.91999999999999</v>
      </c>
      <c r="AG283" s="19">
        <v>0.56999999999999318</v>
      </c>
      <c r="AH283" s="19">
        <v>145.06666666666669</v>
      </c>
      <c r="AI283" s="20">
        <v>144.27000000000001</v>
      </c>
      <c r="AJ283" s="20">
        <v>0.56000000000000227</v>
      </c>
      <c r="AK283" s="19">
        <v>142.47</v>
      </c>
      <c r="AL283" s="19">
        <v>78.95</v>
      </c>
      <c r="AM283" s="37">
        <v>10.6</v>
      </c>
    </row>
    <row r="284" spans="1:39" ht="15.5">
      <c r="A284" s="38" t="s">
        <v>591</v>
      </c>
      <c r="B284" s="44">
        <v>20120429</v>
      </c>
      <c r="C284" s="38">
        <v>41034</v>
      </c>
      <c r="D284" s="98"/>
      <c r="E284" s="99"/>
      <c r="F284" s="100"/>
      <c r="G284" s="101"/>
      <c r="H284" s="99"/>
      <c r="I284" s="102"/>
      <c r="J284" s="101"/>
      <c r="K284" s="101"/>
      <c r="L284" s="103"/>
      <c r="M284" s="98"/>
      <c r="N284" s="99"/>
      <c r="O284" s="100"/>
      <c r="P284" s="101"/>
      <c r="Q284" s="99"/>
      <c r="R284" s="102"/>
      <c r="S284" s="101"/>
      <c r="T284" s="101"/>
      <c r="U284" s="103"/>
      <c r="W284" s="99"/>
      <c r="X284" s="102"/>
      <c r="Y284" s="99"/>
      <c r="Z284" s="102"/>
      <c r="AA284" s="102"/>
      <c r="AB284" s="102"/>
      <c r="AC284" s="102"/>
      <c r="AD284" s="102"/>
      <c r="AF284" s="24">
        <v>148.21</v>
      </c>
      <c r="AG284" s="24">
        <v>1.2900000000000205</v>
      </c>
      <c r="AH284" s="24">
        <v>145.72666666666666</v>
      </c>
      <c r="AI284" s="25">
        <v>145.54</v>
      </c>
      <c r="AJ284" s="25">
        <v>1.2699999999999818</v>
      </c>
      <c r="AK284" s="24">
        <v>143.11666666666665</v>
      </c>
      <c r="AL284" s="24">
        <v>78.77</v>
      </c>
      <c r="AM284" s="36">
        <v>10.7</v>
      </c>
    </row>
    <row r="285" spans="1:39" ht="15.5">
      <c r="A285" s="39" t="s">
        <v>592</v>
      </c>
      <c r="B285" s="45">
        <v>20120506</v>
      </c>
      <c r="C285" s="39">
        <v>41041</v>
      </c>
      <c r="D285" s="98"/>
      <c r="E285" s="99"/>
      <c r="F285" s="100"/>
      <c r="G285" s="101"/>
      <c r="H285" s="99"/>
      <c r="I285" s="102"/>
      <c r="J285" s="101"/>
      <c r="K285" s="101"/>
      <c r="L285" s="103"/>
      <c r="M285" s="98"/>
      <c r="N285" s="99"/>
      <c r="O285" s="100"/>
      <c r="P285" s="101"/>
      <c r="Q285" s="99"/>
      <c r="R285" s="102"/>
      <c r="S285" s="101"/>
      <c r="T285" s="101"/>
      <c r="U285" s="103"/>
      <c r="W285" s="99"/>
      <c r="X285" s="102"/>
      <c r="Y285" s="99"/>
      <c r="Z285" s="102"/>
      <c r="AA285" s="102"/>
      <c r="AB285" s="102"/>
      <c r="AC285" s="102"/>
      <c r="AD285" s="102"/>
      <c r="AF285" s="19">
        <v>148.38999999999999</v>
      </c>
      <c r="AG285" s="19">
        <v>0.1799999999999784</v>
      </c>
      <c r="AH285" s="19">
        <v>146.86333333333334</v>
      </c>
      <c r="AI285" s="20">
        <v>145.71</v>
      </c>
      <c r="AJ285" s="20">
        <v>0.17000000000001592</v>
      </c>
      <c r="AK285" s="19">
        <v>144.22666666666666</v>
      </c>
      <c r="AL285" s="19">
        <v>78.59</v>
      </c>
      <c r="AM285" s="37">
        <v>10.8</v>
      </c>
    </row>
    <row r="286" spans="1:39" ht="15.5">
      <c r="A286" s="38" t="s">
        <v>593</v>
      </c>
      <c r="B286" s="44">
        <v>20120513</v>
      </c>
      <c r="C286" s="38">
        <v>41048</v>
      </c>
      <c r="D286" s="98"/>
      <c r="E286" s="99"/>
      <c r="F286" s="100"/>
      <c r="G286" s="101"/>
      <c r="H286" s="99"/>
      <c r="I286" s="102"/>
      <c r="J286" s="101"/>
      <c r="K286" s="101"/>
      <c r="L286" s="103"/>
      <c r="M286" s="98"/>
      <c r="N286" s="99"/>
      <c r="O286" s="100"/>
      <c r="P286" s="101"/>
      <c r="Q286" s="99"/>
      <c r="R286" s="102"/>
      <c r="S286" s="101"/>
      <c r="T286" s="101"/>
      <c r="U286" s="103"/>
      <c r="W286" s="99"/>
      <c r="X286" s="102"/>
      <c r="Y286" s="99"/>
      <c r="Z286" s="102"/>
      <c r="AA286" s="102"/>
      <c r="AB286" s="102"/>
      <c r="AC286" s="102"/>
      <c r="AD286" s="102"/>
      <c r="AF286" s="24">
        <v>149.02000000000001</v>
      </c>
      <c r="AG286" s="24">
        <v>0.63000000000002387</v>
      </c>
      <c r="AH286" s="24">
        <v>147.78666666666666</v>
      </c>
      <c r="AI286" s="25">
        <v>146.34</v>
      </c>
      <c r="AJ286" s="25">
        <v>0.62999999999999545</v>
      </c>
      <c r="AK286" s="24">
        <v>145.14333333333335</v>
      </c>
      <c r="AL286" s="24">
        <v>78.53</v>
      </c>
      <c r="AM286" s="36">
        <v>10.8</v>
      </c>
    </row>
    <row r="287" spans="1:39" ht="15.5">
      <c r="A287" s="39" t="s">
        <v>594</v>
      </c>
      <c r="B287" s="45">
        <v>20120520</v>
      </c>
      <c r="C287" s="39">
        <v>41055</v>
      </c>
      <c r="D287" s="98"/>
      <c r="E287" s="99"/>
      <c r="F287" s="100"/>
      <c r="G287" s="101"/>
      <c r="H287" s="99"/>
      <c r="I287" s="102"/>
      <c r="J287" s="101"/>
      <c r="K287" s="101"/>
      <c r="L287" s="103"/>
      <c r="M287" s="98"/>
      <c r="N287" s="99"/>
      <c r="O287" s="100"/>
      <c r="P287" s="101"/>
      <c r="Q287" s="99"/>
      <c r="R287" s="102"/>
      <c r="S287" s="101"/>
      <c r="T287" s="101"/>
      <c r="U287" s="103"/>
      <c r="W287" s="99"/>
      <c r="X287" s="102"/>
      <c r="Y287" s="99"/>
      <c r="Z287" s="102"/>
      <c r="AA287" s="102"/>
      <c r="AB287" s="102"/>
      <c r="AC287" s="102"/>
      <c r="AD287" s="102"/>
      <c r="AF287" s="19">
        <v>149.22999999999999</v>
      </c>
      <c r="AG287" s="19">
        <v>0.20999999999997954</v>
      </c>
      <c r="AH287" s="19">
        <v>148.74333333333334</v>
      </c>
      <c r="AI287" s="20">
        <v>146.56</v>
      </c>
      <c r="AJ287" s="20">
        <v>0.21999999999999886</v>
      </c>
      <c r="AK287" s="19">
        <v>146.08000000000001</v>
      </c>
      <c r="AL287" s="19">
        <v>78.44</v>
      </c>
      <c r="AM287" s="37">
        <v>10.8</v>
      </c>
    </row>
    <row r="288" spans="1:39" ht="15.5">
      <c r="A288" s="38" t="s">
        <v>595</v>
      </c>
      <c r="B288" s="44">
        <v>20120527</v>
      </c>
      <c r="C288" s="38">
        <v>41062</v>
      </c>
      <c r="D288" s="98"/>
      <c r="E288" s="99"/>
      <c r="F288" s="100"/>
      <c r="G288" s="101"/>
      <c r="H288" s="99"/>
      <c r="I288" s="102"/>
      <c r="J288" s="101"/>
      <c r="K288" s="101"/>
      <c r="L288" s="103"/>
      <c r="M288" s="98"/>
      <c r="N288" s="99"/>
      <c r="O288" s="100"/>
      <c r="P288" s="101"/>
      <c r="Q288" s="99"/>
      <c r="R288" s="102"/>
      <c r="S288" s="101"/>
      <c r="T288" s="101"/>
      <c r="U288" s="103"/>
      <c r="W288" s="99"/>
      <c r="X288" s="102"/>
      <c r="Y288" s="99"/>
      <c r="Z288" s="102"/>
      <c r="AA288" s="102"/>
      <c r="AB288" s="102"/>
      <c r="AC288" s="102"/>
      <c r="AD288" s="102"/>
      <c r="AF288" s="24">
        <v>149.22999999999999</v>
      </c>
      <c r="AG288" s="24">
        <v>0</v>
      </c>
      <c r="AH288" s="24">
        <v>149.35333333333332</v>
      </c>
      <c r="AI288" s="25">
        <v>146.56</v>
      </c>
      <c r="AJ288" s="25">
        <v>0</v>
      </c>
      <c r="AK288" s="24">
        <v>146.68333333333331</v>
      </c>
      <c r="AL288" s="24" t="s">
        <v>9</v>
      </c>
      <c r="AM288" s="36" t="s">
        <v>9</v>
      </c>
    </row>
    <row r="289" spans="1:39" ht="15.5">
      <c r="A289" s="39" t="s">
        <v>596</v>
      </c>
      <c r="B289" s="45">
        <v>20120603</v>
      </c>
      <c r="C289" s="39">
        <v>41069</v>
      </c>
      <c r="D289" s="98"/>
      <c r="E289" s="99"/>
      <c r="F289" s="100"/>
      <c r="G289" s="101"/>
      <c r="H289" s="99"/>
      <c r="I289" s="102"/>
      <c r="J289" s="101"/>
      <c r="K289" s="101"/>
      <c r="L289" s="103"/>
      <c r="M289" s="98"/>
      <c r="N289" s="99"/>
      <c r="O289" s="100"/>
      <c r="P289" s="101"/>
      <c r="Q289" s="99"/>
      <c r="R289" s="102"/>
      <c r="S289" s="101"/>
      <c r="T289" s="101"/>
      <c r="U289" s="103"/>
      <c r="W289" s="99"/>
      <c r="X289" s="102"/>
      <c r="Y289" s="99"/>
      <c r="Z289" s="102"/>
      <c r="AA289" s="102"/>
      <c r="AB289" s="102"/>
      <c r="AC289" s="102"/>
      <c r="AD289" s="102"/>
      <c r="AF289" s="19">
        <v>149.44999999999999</v>
      </c>
      <c r="AG289" s="19">
        <v>0.21999999999999886</v>
      </c>
      <c r="AH289" s="19">
        <v>150.10666666666668</v>
      </c>
      <c r="AI289" s="20">
        <v>146.77000000000001</v>
      </c>
      <c r="AJ289" s="20">
        <v>0.21000000000000796</v>
      </c>
      <c r="AK289" s="19">
        <v>147.42333333333332</v>
      </c>
      <c r="AL289" s="19">
        <v>78.09</v>
      </c>
      <c r="AM289" s="37">
        <v>10.8</v>
      </c>
    </row>
    <row r="290" spans="1:39" ht="15.5">
      <c r="A290" s="38" t="s">
        <v>597</v>
      </c>
      <c r="B290" s="44">
        <v>20120610</v>
      </c>
      <c r="C290" s="38">
        <v>41076</v>
      </c>
      <c r="D290" s="98"/>
      <c r="E290" s="99"/>
      <c r="F290" s="100"/>
      <c r="G290" s="101"/>
      <c r="H290" s="99"/>
      <c r="I290" s="102"/>
      <c r="J290" s="101"/>
      <c r="K290" s="101"/>
      <c r="L290" s="103"/>
      <c r="M290" s="98"/>
      <c r="N290" s="99"/>
      <c r="O290" s="100"/>
      <c r="P290" s="101"/>
      <c r="Q290" s="99"/>
      <c r="R290" s="102"/>
      <c r="S290" s="101"/>
      <c r="T290" s="101"/>
      <c r="U290" s="103"/>
      <c r="W290" s="99"/>
      <c r="X290" s="102"/>
      <c r="Y290" s="99"/>
      <c r="Z290" s="102"/>
      <c r="AA290" s="102"/>
      <c r="AB290" s="102"/>
      <c r="AC290" s="102"/>
      <c r="AD290" s="102"/>
      <c r="AF290" s="24">
        <v>149.37</v>
      </c>
      <c r="AG290" s="24">
        <v>-7.9999999999984084E-2</v>
      </c>
      <c r="AH290" s="24">
        <v>150.71</v>
      </c>
      <c r="AI290" s="25">
        <v>146.69999999999999</v>
      </c>
      <c r="AJ290" s="25">
        <v>-7.00000000000216E-2</v>
      </c>
      <c r="AK290" s="24">
        <v>148.02666666666667</v>
      </c>
      <c r="AL290" s="24">
        <v>77.959999999999994</v>
      </c>
      <c r="AM290" s="36">
        <v>10.8</v>
      </c>
    </row>
    <row r="291" spans="1:39" ht="15.5">
      <c r="A291" s="39" t="s">
        <v>598</v>
      </c>
      <c r="B291" s="45">
        <v>20120617</v>
      </c>
      <c r="C291" s="39">
        <v>41083</v>
      </c>
      <c r="D291" s="98"/>
      <c r="E291" s="99"/>
      <c r="F291" s="100"/>
      <c r="G291" s="101"/>
      <c r="H291" s="99"/>
      <c r="I291" s="102"/>
      <c r="J291" s="101"/>
      <c r="K291" s="101"/>
      <c r="L291" s="103"/>
      <c r="M291" s="98"/>
      <c r="N291" s="99"/>
      <c r="O291" s="100"/>
      <c r="P291" s="101"/>
      <c r="Q291" s="99"/>
      <c r="R291" s="102"/>
      <c r="S291" s="101"/>
      <c r="T291" s="101"/>
      <c r="U291" s="103"/>
      <c r="W291" s="99"/>
      <c r="X291" s="102"/>
      <c r="Y291" s="99"/>
      <c r="Z291" s="102"/>
      <c r="AA291" s="102"/>
      <c r="AB291" s="102"/>
      <c r="AC291" s="102"/>
      <c r="AD291" s="102"/>
      <c r="AF291" s="19">
        <v>149.99</v>
      </c>
      <c r="AG291" s="19">
        <v>0.62000000000000455</v>
      </c>
      <c r="AH291" s="19">
        <v>151.15666666666667</v>
      </c>
      <c r="AI291" s="20">
        <v>147.30000000000001</v>
      </c>
      <c r="AJ291" s="20">
        <v>0.60000000000002274</v>
      </c>
      <c r="AK291" s="19">
        <v>148.45333333333335</v>
      </c>
      <c r="AL291" s="19">
        <v>77.94</v>
      </c>
      <c r="AM291" s="37">
        <v>11</v>
      </c>
    </row>
    <row r="292" spans="1:39" ht="15.5">
      <c r="A292" s="38" t="s">
        <v>599</v>
      </c>
      <c r="B292" s="44">
        <v>20120624</v>
      </c>
      <c r="C292" s="38">
        <v>41090</v>
      </c>
      <c r="D292" s="98"/>
      <c r="E292" s="99"/>
      <c r="F292" s="100"/>
      <c r="G292" s="101"/>
      <c r="H292" s="99"/>
      <c r="I292" s="102"/>
      <c r="J292" s="101"/>
      <c r="K292" s="101"/>
      <c r="L292" s="103"/>
      <c r="M292" s="98"/>
      <c r="N292" s="99"/>
      <c r="O292" s="100"/>
      <c r="P292" s="101"/>
      <c r="Q292" s="99"/>
      <c r="R292" s="102"/>
      <c r="S292" s="101"/>
      <c r="T292" s="101"/>
      <c r="U292" s="103"/>
      <c r="W292" s="99"/>
      <c r="X292" s="102"/>
      <c r="Y292" s="99"/>
      <c r="Z292" s="102"/>
      <c r="AA292" s="102"/>
      <c r="AB292" s="102"/>
      <c r="AC292" s="102"/>
      <c r="AD292" s="102"/>
      <c r="AF292" s="24">
        <v>150.31</v>
      </c>
      <c r="AG292" s="24">
        <v>0.31999999999999318</v>
      </c>
      <c r="AH292" s="24">
        <v>151.41333333333333</v>
      </c>
      <c r="AI292" s="25">
        <v>147.62</v>
      </c>
      <c r="AJ292" s="25">
        <v>0.31999999999999318</v>
      </c>
      <c r="AK292" s="24">
        <v>148.71</v>
      </c>
      <c r="AL292" s="24">
        <v>77.75</v>
      </c>
      <c r="AM292" s="36">
        <v>10.9</v>
      </c>
    </row>
    <row r="293" spans="1:39" ht="15.5">
      <c r="A293" s="39" t="s">
        <v>600</v>
      </c>
      <c r="B293" s="45">
        <v>20120701</v>
      </c>
      <c r="C293" s="39">
        <v>41097</v>
      </c>
      <c r="D293" s="98"/>
      <c r="E293" s="99"/>
      <c r="F293" s="100"/>
      <c r="G293" s="101"/>
      <c r="H293" s="99"/>
      <c r="I293" s="102"/>
      <c r="J293" s="101"/>
      <c r="K293" s="101"/>
      <c r="L293" s="103"/>
      <c r="M293" s="98"/>
      <c r="N293" s="99"/>
      <c r="O293" s="100"/>
      <c r="P293" s="101"/>
      <c r="Q293" s="99"/>
      <c r="R293" s="102"/>
      <c r="S293" s="101"/>
      <c r="T293" s="101"/>
      <c r="U293" s="103"/>
      <c r="W293" s="99"/>
      <c r="X293" s="102"/>
      <c r="Y293" s="99"/>
      <c r="Z293" s="102"/>
      <c r="AA293" s="102"/>
      <c r="AB293" s="102"/>
      <c r="AC293" s="102"/>
      <c r="AD293" s="102"/>
      <c r="AF293" s="19">
        <v>150.4</v>
      </c>
      <c r="AG293" s="19">
        <v>9.0000000000003411E-2</v>
      </c>
      <c r="AH293" s="19">
        <v>151.81</v>
      </c>
      <c r="AI293" s="20">
        <v>147.69999999999999</v>
      </c>
      <c r="AJ293" s="20">
        <v>7.9999999999984084E-2</v>
      </c>
      <c r="AK293" s="19">
        <v>149.09</v>
      </c>
      <c r="AL293" s="19">
        <v>77.650000000000006</v>
      </c>
      <c r="AM293" s="37">
        <v>10.9</v>
      </c>
    </row>
    <row r="294" spans="1:39" ht="15.5">
      <c r="A294" s="38" t="s">
        <v>601</v>
      </c>
      <c r="B294" s="44">
        <v>20120708</v>
      </c>
      <c r="C294" s="38">
        <v>41104</v>
      </c>
      <c r="D294" s="98"/>
      <c r="E294" s="99"/>
      <c r="F294" s="100"/>
      <c r="G294" s="101"/>
      <c r="H294" s="99"/>
      <c r="I294" s="102"/>
      <c r="J294" s="101"/>
      <c r="K294" s="101"/>
      <c r="L294" s="103"/>
      <c r="M294" s="98"/>
      <c r="N294" s="99"/>
      <c r="O294" s="100"/>
      <c r="P294" s="101"/>
      <c r="Q294" s="99"/>
      <c r="R294" s="102"/>
      <c r="S294" s="101"/>
      <c r="T294" s="101"/>
      <c r="U294" s="103"/>
      <c r="W294" s="99"/>
      <c r="X294" s="102"/>
      <c r="Y294" s="99"/>
      <c r="Z294" s="102"/>
      <c r="AA294" s="102"/>
      <c r="AB294" s="102"/>
      <c r="AC294" s="102"/>
      <c r="AD294" s="102"/>
      <c r="AF294" s="24">
        <v>150.46</v>
      </c>
      <c r="AG294" s="24">
        <v>6.0000000000002274E-2</v>
      </c>
      <c r="AH294" s="24">
        <v>151.65</v>
      </c>
      <c r="AI294" s="25">
        <v>147.76</v>
      </c>
      <c r="AJ294" s="25">
        <v>6.0000000000002274E-2</v>
      </c>
      <c r="AK294" s="24">
        <v>148.93333333333331</v>
      </c>
      <c r="AL294" s="24">
        <v>77.8</v>
      </c>
      <c r="AM294" s="36">
        <v>10.9</v>
      </c>
    </row>
    <row r="295" spans="1:39" ht="15.5">
      <c r="A295" s="39" t="s">
        <v>602</v>
      </c>
      <c r="B295" s="45">
        <v>20120715</v>
      </c>
      <c r="C295" s="39">
        <v>41111</v>
      </c>
      <c r="D295" s="98"/>
      <c r="E295" s="99"/>
      <c r="F295" s="100"/>
      <c r="G295" s="101"/>
      <c r="H295" s="99"/>
      <c r="I295" s="102"/>
      <c r="J295" s="101"/>
      <c r="K295" s="101"/>
      <c r="L295" s="103"/>
      <c r="M295" s="98"/>
      <c r="N295" s="99"/>
      <c r="O295" s="100"/>
      <c r="P295" s="101"/>
      <c r="Q295" s="99"/>
      <c r="R295" s="102"/>
      <c r="S295" s="101"/>
      <c r="T295" s="101"/>
      <c r="U295" s="103"/>
      <c r="W295" s="99"/>
      <c r="X295" s="102"/>
      <c r="Y295" s="99"/>
      <c r="Z295" s="102"/>
      <c r="AA295" s="102"/>
      <c r="AB295" s="102"/>
      <c r="AC295" s="102"/>
      <c r="AD295" s="102"/>
      <c r="AF295" s="19">
        <v>150.62</v>
      </c>
      <c r="AG295" s="19">
        <v>0.15999999999999659</v>
      </c>
      <c r="AH295" s="19">
        <v>151.75666666666666</v>
      </c>
      <c r="AI295" s="20">
        <v>147.93</v>
      </c>
      <c r="AJ295" s="20">
        <v>0.17000000000001592</v>
      </c>
      <c r="AK295" s="19">
        <v>149.04333333333332</v>
      </c>
      <c r="AL295" s="19">
        <v>77.77</v>
      </c>
      <c r="AM295" s="37">
        <v>10.9</v>
      </c>
    </row>
    <row r="296" spans="1:39" ht="15.5">
      <c r="A296" s="38" t="s">
        <v>603</v>
      </c>
      <c r="B296" s="44">
        <v>20120722</v>
      </c>
      <c r="C296" s="38">
        <v>41118</v>
      </c>
      <c r="D296" s="98"/>
      <c r="E296" s="99"/>
      <c r="F296" s="100"/>
      <c r="G296" s="101"/>
      <c r="H296" s="99"/>
      <c r="I296" s="102"/>
      <c r="J296" s="101"/>
      <c r="K296" s="101"/>
      <c r="L296" s="103"/>
      <c r="M296" s="98"/>
      <c r="N296" s="99"/>
      <c r="O296" s="100"/>
      <c r="P296" s="101"/>
      <c r="Q296" s="99"/>
      <c r="R296" s="102"/>
      <c r="S296" s="101"/>
      <c r="T296" s="101"/>
      <c r="U296" s="103"/>
      <c r="W296" s="99"/>
      <c r="X296" s="102"/>
      <c r="Y296" s="99"/>
      <c r="Z296" s="102"/>
      <c r="AA296" s="102"/>
      <c r="AB296" s="102"/>
      <c r="AC296" s="102"/>
      <c r="AD296" s="102"/>
      <c r="AF296" s="24">
        <v>150.43</v>
      </c>
      <c r="AG296" s="24">
        <v>-0.18999999999999773</v>
      </c>
      <c r="AH296" s="24">
        <v>151.21666666666667</v>
      </c>
      <c r="AI296" s="25">
        <v>147.74</v>
      </c>
      <c r="AJ296" s="25">
        <v>-0.18999999999999773</v>
      </c>
      <c r="AK296" s="24">
        <v>148.51000000000002</v>
      </c>
      <c r="AL296" s="24">
        <v>77.73</v>
      </c>
      <c r="AM296" s="36">
        <v>10.7</v>
      </c>
    </row>
    <row r="297" spans="1:39" ht="15.5">
      <c r="A297" s="39" t="s">
        <v>604</v>
      </c>
      <c r="B297" s="45">
        <v>20120729</v>
      </c>
      <c r="C297" s="39">
        <v>41125</v>
      </c>
      <c r="D297" s="98"/>
      <c r="E297" s="99"/>
      <c r="F297" s="100"/>
      <c r="G297" s="101"/>
      <c r="H297" s="99"/>
      <c r="I297" s="102"/>
      <c r="J297" s="101"/>
      <c r="K297" s="101"/>
      <c r="L297" s="103"/>
      <c r="M297" s="98"/>
      <c r="N297" s="99"/>
      <c r="O297" s="100"/>
      <c r="P297" s="101"/>
      <c r="Q297" s="99"/>
      <c r="R297" s="102"/>
      <c r="S297" s="101"/>
      <c r="T297" s="101"/>
      <c r="U297" s="103"/>
      <c r="W297" s="99"/>
      <c r="X297" s="102"/>
      <c r="Y297" s="99"/>
      <c r="Z297" s="102"/>
      <c r="AA297" s="102"/>
      <c r="AB297" s="102"/>
      <c r="AC297" s="102"/>
      <c r="AD297" s="102"/>
      <c r="AF297" s="19">
        <v>150.35</v>
      </c>
      <c r="AG297" s="19">
        <v>-8.0000000000012506E-2</v>
      </c>
      <c r="AH297" s="19">
        <v>150.84666666666669</v>
      </c>
      <c r="AI297" s="20">
        <v>147.66</v>
      </c>
      <c r="AJ297" s="20">
        <v>-8.0000000000012506E-2</v>
      </c>
      <c r="AK297" s="19">
        <v>148.14000000000001</v>
      </c>
      <c r="AL297" s="19">
        <v>78.13</v>
      </c>
      <c r="AM297" s="37">
        <v>10.9</v>
      </c>
    </row>
    <row r="298" spans="1:39" ht="15.5">
      <c r="A298" s="38" t="s">
        <v>605</v>
      </c>
      <c r="B298" s="44">
        <v>20120805</v>
      </c>
      <c r="C298" s="38">
        <v>41132</v>
      </c>
      <c r="D298" s="98"/>
      <c r="E298" s="99"/>
      <c r="F298" s="100"/>
      <c r="G298" s="101"/>
      <c r="H298" s="99"/>
      <c r="I298" s="102"/>
      <c r="J298" s="101"/>
      <c r="K298" s="101"/>
      <c r="L298" s="103"/>
      <c r="M298" s="98"/>
      <c r="N298" s="99"/>
      <c r="O298" s="100"/>
      <c r="P298" s="101"/>
      <c r="Q298" s="99"/>
      <c r="R298" s="102"/>
      <c r="S298" s="101"/>
      <c r="T298" s="101"/>
      <c r="U298" s="103"/>
      <c r="W298" s="99"/>
      <c r="X298" s="102"/>
      <c r="Y298" s="99"/>
      <c r="Z298" s="102"/>
      <c r="AA298" s="102"/>
      <c r="AB298" s="102"/>
      <c r="AC298" s="102"/>
      <c r="AD298" s="102"/>
      <c r="AF298" s="24">
        <v>150.43</v>
      </c>
      <c r="AG298" s="24">
        <v>8.0000000000012506E-2</v>
      </c>
      <c r="AH298" s="24">
        <v>150.04333333333332</v>
      </c>
      <c r="AI298" s="25">
        <v>147.74</v>
      </c>
      <c r="AJ298" s="25">
        <v>8.0000000000012506E-2</v>
      </c>
      <c r="AK298" s="24">
        <v>147.35</v>
      </c>
      <c r="AL298" s="24">
        <v>77.89</v>
      </c>
      <c r="AM298" s="36">
        <v>10.9</v>
      </c>
    </row>
    <row r="299" spans="1:39" ht="15.5">
      <c r="A299" s="39" t="s">
        <v>606</v>
      </c>
      <c r="B299" s="45">
        <v>20120812</v>
      </c>
      <c r="C299" s="39">
        <v>41139</v>
      </c>
      <c r="D299" s="98"/>
      <c r="E299" s="99"/>
      <c r="F299" s="100"/>
      <c r="G299" s="101"/>
      <c r="H299" s="99"/>
      <c r="I299" s="102"/>
      <c r="J299" s="101"/>
      <c r="K299" s="101"/>
      <c r="L299" s="103"/>
      <c r="M299" s="98"/>
      <c r="N299" s="99"/>
      <c r="O299" s="100"/>
      <c r="P299" s="101"/>
      <c r="Q299" s="99"/>
      <c r="R299" s="102"/>
      <c r="S299" s="101"/>
      <c r="T299" s="101"/>
      <c r="U299" s="103"/>
      <c r="W299" s="99"/>
      <c r="X299" s="102"/>
      <c r="Y299" s="99"/>
      <c r="Z299" s="102"/>
      <c r="AA299" s="102"/>
      <c r="AB299" s="102"/>
      <c r="AC299" s="102"/>
      <c r="AD299" s="102"/>
      <c r="AF299" s="19">
        <v>150.47</v>
      </c>
      <c r="AG299" s="19">
        <v>3.9999999999992042E-2</v>
      </c>
      <c r="AH299" s="19">
        <v>149.28666666666666</v>
      </c>
      <c r="AI299" s="20">
        <v>147.78</v>
      </c>
      <c r="AJ299" s="20">
        <v>3.9999999999992042E-2</v>
      </c>
      <c r="AK299" s="19">
        <v>146.60666666666668</v>
      </c>
      <c r="AL299" s="19">
        <v>78.05</v>
      </c>
      <c r="AM299" s="37">
        <v>11</v>
      </c>
    </row>
    <row r="300" spans="1:39" ht="15.5">
      <c r="A300" s="38" t="s">
        <v>607</v>
      </c>
      <c r="B300" s="44">
        <v>20120819</v>
      </c>
      <c r="C300" s="38">
        <v>41146</v>
      </c>
      <c r="D300" s="98"/>
      <c r="E300" s="99"/>
      <c r="F300" s="100"/>
      <c r="G300" s="101"/>
      <c r="H300" s="99"/>
      <c r="I300" s="102"/>
      <c r="J300" s="101"/>
      <c r="K300" s="101"/>
      <c r="L300" s="103"/>
      <c r="M300" s="98"/>
      <c r="N300" s="99"/>
      <c r="O300" s="100"/>
      <c r="P300" s="101"/>
      <c r="Q300" s="99"/>
      <c r="R300" s="102"/>
      <c r="S300" s="101"/>
      <c r="T300" s="101"/>
      <c r="U300" s="103"/>
      <c r="W300" s="99"/>
      <c r="X300" s="102"/>
      <c r="Y300" s="99"/>
      <c r="Z300" s="102"/>
      <c r="AA300" s="102"/>
      <c r="AB300" s="102"/>
      <c r="AC300" s="102"/>
      <c r="AD300" s="102"/>
      <c r="AF300" s="24">
        <v>150.38999999999999</v>
      </c>
      <c r="AG300" s="24">
        <v>-8.0000000000012506E-2</v>
      </c>
      <c r="AH300" s="24">
        <v>148.29666666666665</v>
      </c>
      <c r="AI300" s="25">
        <v>147.69999999999999</v>
      </c>
      <c r="AJ300" s="25">
        <v>-8.0000000000012506E-2</v>
      </c>
      <c r="AK300" s="24">
        <v>145.63666666666668</v>
      </c>
      <c r="AL300" s="24">
        <v>77.69</v>
      </c>
      <c r="AM300" s="36">
        <v>10.9</v>
      </c>
    </row>
    <row r="301" spans="1:39" ht="15.5">
      <c r="A301" s="39" t="s">
        <v>608</v>
      </c>
      <c r="B301" s="45">
        <v>20120826</v>
      </c>
      <c r="C301" s="39">
        <v>41153</v>
      </c>
      <c r="D301" s="98"/>
      <c r="E301" s="99"/>
      <c r="F301" s="100"/>
      <c r="G301" s="101"/>
      <c r="H301" s="99"/>
      <c r="I301" s="102"/>
      <c r="J301" s="101"/>
      <c r="K301" s="101"/>
      <c r="L301" s="103"/>
      <c r="M301" s="98"/>
      <c r="N301" s="99"/>
      <c r="O301" s="100"/>
      <c r="P301" s="101"/>
      <c r="Q301" s="99"/>
      <c r="R301" s="102"/>
      <c r="S301" s="101"/>
      <c r="T301" s="101"/>
      <c r="U301" s="103"/>
      <c r="W301" s="99"/>
      <c r="X301" s="102"/>
      <c r="Y301" s="99"/>
      <c r="Z301" s="102"/>
      <c r="AA301" s="102"/>
      <c r="AB301" s="102"/>
      <c r="AC301" s="102"/>
      <c r="AD301" s="102"/>
      <c r="AF301" s="19">
        <v>150.28</v>
      </c>
      <c r="AG301" s="19">
        <v>-0.10999999999998522</v>
      </c>
      <c r="AH301" s="19">
        <v>147.64000000000001</v>
      </c>
      <c r="AI301" s="20">
        <v>147.59</v>
      </c>
      <c r="AJ301" s="20">
        <v>-0.10999999999998522</v>
      </c>
      <c r="AK301" s="19">
        <v>144.98666666666668</v>
      </c>
      <c r="AL301" s="19">
        <v>77.92</v>
      </c>
      <c r="AM301" s="37">
        <v>10.9</v>
      </c>
    </row>
    <row r="302" spans="1:39" ht="15.5">
      <c r="A302" s="38" t="s">
        <v>609</v>
      </c>
      <c r="B302" s="44">
        <v>20120902</v>
      </c>
      <c r="C302" s="38">
        <v>41160</v>
      </c>
      <c r="D302" s="98"/>
      <c r="E302" s="99"/>
      <c r="F302" s="100"/>
      <c r="G302" s="101"/>
      <c r="H302" s="99"/>
      <c r="I302" s="102"/>
      <c r="J302" s="101"/>
      <c r="K302" s="101"/>
      <c r="L302" s="103"/>
      <c r="M302" s="98"/>
      <c r="N302" s="99"/>
      <c r="O302" s="100"/>
      <c r="P302" s="101"/>
      <c r="Q302" s="99"/>
      <c r="R302" s="102"/>
      <c r="S302" s="101"/>
      <c r="T302" s="101"/>
      <c r="U302" s="103"/>
      <c r="W302" s="99"/>
      <c r="X302" s="102"/>
      <c r="Y302" s="99"/>
      <c r="Z302" s="102"/>
      <c r="AA302" s="102"/>
      <c r="AB302" s="102"/>
      <c r="AC302" s="102"/>
      <c r="AD302" s="102"/>
      <c r="AF302" s="24">
        <v>151.58000000000001</v>
      </c>
      <c r="AG302" s="24">
        <v>1.3000000000000114</v>
      </c>
      <c r="AH302" s="24">
        <v>146.76333333333335</v>
      </c>
      <c r="AI302" s="25">
        <v>148.86000000000001</v>
      </c>
      <c r="AJ302" s="25">
        <v>1.2700000000000102</v>
      </c>
      <c r="AK302" s="24">
        <v>144.11666666666667</v>
      </c>
      <c r="AL302" s="24">
        <v>78.23</v>
      </c>
      <c r="AM302" s="36">
        <v>10.9</v>
      </c>
    </row>
    <row r="303" spans="1:39" ht="15.5">
      <c r="A303" s="39" t="s">
        <v>610</v>
      </c>
      <c r="B303" s="45">
        <v>20120909</v>
      </c>
      <c r="C303" s="39">
        <v>41167</v>
      </c>
      <c r="D303" s="98"/>
      <c r="E303" s="99"/>
      <c r="F303" s="100"/>
      <c r="G303" s="101"/>
      <c r="H303" s="99"/>
      <c r="I303" s="102"/>
      <c r="J303" s="101"/>
      <c r="K303" s="101"/>
      <c r="L303" s="103"/>
      <c r="M303" s="98"/>
      <c r="N303" s="99"/>
      <c r="O303" s="100"/>
      <c r="P303" s="101"/>
      <c r="Q303" s="99"/>
      <c r="R303" s="102"/>
      <c r="S303" s="101"/>
      <c r="T303" s="101"/>
      <c r="U303" s="103"/>
      <c r="W303" s="99"/>
      <c r="X303" s="102"/>
      <c r="Y303" s="99"/>
      <c r="Z303" s="102"/>
      <c r="AA303" s="102"/>
      <c r="AB303" s="102"/>
      <c r="AC303" s="102"/>
      <c r="AD303" s="102"/>
      <c r="AF303" s="19">
        <v>151.85</v>
      </c>
      <c r="AG303" s="19">
        <v>0.26999999999998181</v>
      </c>
      <c r="AH303" s="19">
        <v>146.11333333333334</v>
      </c>
      <c r="AI303" s="20">
        <v>149.13</v>
      </c>
      <c r="AJ303" s="20">
        <v>0.26999999999998181</v>
      </c>
      <c r="AK303" s="19">
        <v>143.48333333333335</v>
      </c>
      <c r="AL303" s="19">
        <v>78.19</v>
      </c>
      <c r="AM303" s="37">
        <v>11</v>
      </c>
    </row>
    <row r="304" spans="1:39" ht="15.5">
      <c r="A304" s="38" t="s">
        <v>611</v>
      </c>
      <c r="B304" s="44">
        <v>20120916</v>
      </c>
      <c r="C304" s="38">
        <v>41174</v>
      </c>
      <c r="D304" s="98"/>
      <c r="E304" s="99"/>
      <c r="F304" s="100"/>
      <c r="G304" s="101"/>
      <c r="H304" s="99"/>
      <c r="I304" s="102"/>
      <c r="J304" s="101"/>
      <c r="K304" s="101"/>
      <c r="L304" s="103"/>
      <c r="M304" s="98"/>
      <c r="N304" s="99"/>
      <c r="O304" s="100"/>
      <c r="P304" s="101"/>
      <c r="Q304" s="99"/>
      <c r="R304" s="102"/>
      <c r="S304" s="101"/>
      <c r="T304" s="101"/>
      <c r="U304" s="103"/>
      <c r="W304" s="99"/>
      <c r="X304" s="102"/>
      <c r="Y304" s="99"/>
      <c r="Z304" s="102"/>
      <c r="AA304" s="102"/>
      <c r="AB304" s="102"/>
      <c r="AC304" s="102"/>
      <c r="AD304" s="102"/>
      <c r="AF304" s="24">
        <v>153.46</v>
      </c>
      <c r="AG304" s="24">
        <v>1.6100000000000136</v>
      </c>
      <c r="AH304" s="24">
        <v>145.47</v>
      </c>
      <c r="AI304" s="25">
        <v>150.71</v>
      </c>
      <c r="AJ304" s="25">
        <v>1.5800000000000125</v>
      </c>
      <c r="AK304" s="24">
        <v>142.85333333333332</v>
      </c>
      <c r="AL304" s="24">
        <v>78.459999999999994</v>
      </c>
      <c r="AM304" s="36">
        <v>10.9</v>
      </c>
    </row>
    <row r="305" spans="1:39" ht="15.5">
      <c r="A305" s="39" t="s">
        <v>612</v>
      </c>
      <c r="B305" s="45">
        <v>20120923</v>
      </c>
      <c r="C305" s="39">
        <v>41181</v>
      </c>
      <c r="D305" s="98"/>
      <c r="E305" s="99"/>
      <c r="F305" s="100"/>
      <c r="G305" s="101"/>
      <c r="H305" s="99"/>
      <c r="I305" s="102"/>
      <c r="J305" s="101"/>
      <c r="K305" s="101"/>
      <c r="L305" s="103"/>
      <c r="M305" s="98"/>
      <c r="N305" s="99"/>
      <c r="O305" s="100"/>
      <c r="P305" s="101"/>
      <c r="Q305" s="99"/>
      <c r="R305" s="102"/>
      <c r="S305" s="101"/>
      <c r="T305" s="101"/>
      <c r="U305" s="103"/>
      <c r="W305" s="99"/>
      <c r="X305" s="102"/>
      <c r="Y305" s="99"/>
      <c r="Z305" s="102"/>
      <c r="AA305" s="102"/>
      <c r="AB305" s="102"/>
      <c r="AC305" s="102"/>
      <c r="AD305" s="102"/>
      <c r="AF305" s="19">
        <v>154.75</v>
      </c>
      <c r="AG305" s="19">
        <v>1.289999999999992</v>
      </c>
      <c r="AH305" s="19">
        <v>144.83666666666667</v>
      </c>
      <c r="AI305" s="20">
        <v>151.97</v>
      </c>
      <c r="AJ305" s="20">
        <v>1.2599999999999909</v>
      </c>
      <c r="AK305" s="19">
        <v>142.23333333333335</v>
      </c>
      <c r="AL305" s="19">
        <v>78.7</v>
      </c>
      <c r="AM305" s="37">
        <v>11</v>
      </c>
    </row>
    <row r="306" spans="1:39" ht="15.5">
      <c r="A306" s="38" t="s">
        <v>613</v>
      </c>
      <c r="B306" s="44">
        <v>20120930</v>
      </c>
      <c r="C306" s="38">
        <v>41188</v>
      </c>
      <c r="D306" s="98"/>
      <c r="E306" s="99"/>
      <c r="F306" s="100"/>
      <c r="G306" s="101"/>
      <c r="H306" s="99"/>
      <c r="I306" s="102"/>
      <c r="J306" s="101"/>
      <c r="K306" s="101"/>
      <c r="L306" s="103"/>
      <c r="M306" s="98"/>
      <c r="N306" s="99"/>
      <c r="O306" s="100"/>
      <c r="P306" s="101"/>
      <c r="Q306" s="99"/>
      <c r="R306" s="102"/>
      <c r="S306" s="101"/>
      <c r="T306" s="101"/>
      <c r="U306" s="103"/>
      <c r="W306" s="99"/>
      <c r="X306" s="102"/>
      <c r="Y306" s="99"/>
      <c r="Z306" s="102"/>
      <c r="AA306" s="102"/>
      <c r="AB306" s="102"/>
      <c r="AC306" s="102"/>
      <c r="AD306" s="102"/>
      <c r="AF306" s="24">
        <v>155.74</v>
      </c>
      <c r="AG306" s="24">
        <v>0.99000000000000909</v>
      </c>
      <c r="AH306" s="24">
        <v>144.43333333333331</v>
      </c>
      <c r="AI306" s="25">
        <v>152.93</v>
      </c>
      <c r="AJ306" s="25">
        <v>0.96000000000000796</v>
      </c>
      <c r="AK306" s="24">
        <v>141.83333333333334</v>
      </c>
      <c r="AL306" s="24">
        <v>79.03</v>
      </c>
      <c r="AM306" s="36">
        <v>11.1</v>
      </c>
    </row>
    <row r="307" spans="1:39" ht="15.5">
      <c r="A307" s="39" t="s">
        <v>614</v>
      </c>
      <c r="B307" s="45">
        <v>20121007</v>
      </c>
      <c r="C307" s="39">
        <v>41195</v>
      </c>
      <c r="D307" s="98"/>
      <c r="E307" s="99"/>
      <c r="F307" s="100"/>
      <c r="G307" s="101"/>
      <c r="H307" s="99"/>
      <c r="I307" s="102"/>
      <c r="J307" s="101"/>
      <c r="K307" s="101"/>
      <c r="L307" s="103"/>
      <c r="M307" s="98"/>
      <c r="N307" s="99"/>
      <c r="O307" s="100"/>
      <c r="P307" s="101"/>
      <c r="Q307" s="99"/>
      <c r="R307" s="102"/>
      <c r="S307" s="101"/>
      <c r="T307" s="101"/>
      <c r="U307" s="103"/>
      <c r="W307" s="99"/>
      <c r="X307" s="102"/>
      <c r="Y307" s="99"/>
      <c r="Z307" s="102"/>
      <c r="AA307" s="102"/>
      <c r="AB307" s="102"/>
      <c r="AC307" s="102"/>
      <c r="AD307" s="102"/>
      <c r="AF307" s="19">
        <v>157.11000000000001</v>
      </c>
      <c r="AG307" s="19">
        <v>1.3700000000000045</v>
      </c>
      <c r="AH307" s="19">
        <v>143.59</v>
      </c>
      <c r="AI307" s="20">
        <v>154.28</v>
      </c>
      <c r="AJ307" s="20">
        <v>1.3499999999999943</v>
      </c>
      <c r="AK307" s="19">
        <v>141</v>
      </c>
      <c r="AL307" s="19">
        <v>79.08</v>
      </c>
      <c r="AM307" s="37">
        <v>11</v>
      </c>
    </row>
    <row r="308" spans="1:39" ht="15.5">
      <c r="A308" s="38" t="s">
        <v>615</v>
      </c>
      <c r="B308" s="44">
        <v>20121014</v>
      </c>
      <c r="C308" s="38">
        <v>41202</v>
      </c>
      <c r="D308" s="98"/>
      <c r="E308" s="99"/>
      <c r="F308" s="100"/>
      <c r="G308" s="101"/>
      <c r="H308" s="99"/>
      <c r="I308" s="102"/>
      <c r="J308" s="101"/>
      <c r="K308" s="101"/>
      <c r="L308" s="103"/>
      <c r="M308" s="98"/>
      <c r="N308" s="99"/>
      <c r="O308" s="100"/>
      <c r="P308" s="101"/>
      <c r="Q308" s="99"/>
      <c r="R308" s="102"/>
      <c r="S308" s="101"/>
      <c r="T308" s="101"/>
      <c r="U308" s="103"/>
      <c r="W308" s="99"/>
      <c r="X308" s="102"/>
      <c r="Y308" s="99"/>
      <c r="Z308" s="102"/>
      <c r="AA308" s="102"/>
      <c r="AB308" s="102"/>
      <c r="AC308" s="102"/>
      <c r="AD308" s="102"/>
      <c r="AF308" s="24">
        <v>157.99</v>
      </c>
      <c r="AG308" s="24">
        <v>0.87999999999999545</v>
      </c>
      <c r="AH308" s="24">
        <v>143.16</v>
      </c>
      <c r="AI308" s="25">
        <v>155.15</v>
      </c>
      <c r="AJ308" s="25">
        <v>0.87000000000000455</v>
      </c>
      <c r="AK308" s="24">
        <v>140.58333333333334</v>
      </c>
      <c r="AL308" s="24">
        <v>79.09</v>
      </c>
      <c r="AM308" s="36">
        <v>11</v>
      </c>
    </row>
    <row r="309" spans="1:39" ht="15.5">
      <c r="A309" s="39" t="s">
        <v>616</v>
      </c>
      <c r="B309" s="45">
        <v>20121021</v>
      </c>
      <c r="C309" s="39">
        <v>41209</v>
      </c>
      <c r="D309" s="98"/>
      <c r="E309" s="99"/>
      <c r="F309" s="100"/>
      <c r="G309" s="101"/>
      <c r="H309" s="99"/>
      <c r="I309" s="102"/>
      <c r="J309" s="101"/>
      <c r="K309" s="101"/>
      <c r="L309" s="103"/>
      <c r="M309" s="98"/>
      <c r="N309" s="99"/>
      <c r="O309" s="100"/>
      <c r="P309" s="101"/>
      <c r="Q309" s="99"/>
      <c r="R309" s="102"/>
      <c r="S309" s="101"/>
      <c r="T309" s="101"/>
      <c r="U309" s="103"/>
      <c r="W309" s="99"/>
      <c r="X309" s="102"/>
      <c r="Y309" s="99"/>
      <c r="Z309" s="102"/>
      <c r="AA309" s="102"/>
      <c r="AB309" s="102"/>
      <c r="AC309" s="102"/>
      <c r="AD309" s="102"/>
      <c r="AF309" s="19">
        <v>158.79</v>
      </c>
      <c r="AG309" s="19">
        <v>0.79999999999998295</v>
      </c>
      <c r="AH309" s="19">
        <v>142.26</v>
      </c>
      <c r="AI309" s="20">
        <v>155.94</v>
      </c>
      <c r="AJ309" s="20">
        <v>0.78999999999999204</v>
      </c>
      <c r="AK309" s="19">
        <v>139.70666666666668</v>
      </c>
      <c r="AL309" s="19">
        <v>79.38</v>
      </c>
      <c r="AM309" s="37">
        <v>11</v>
      </c>
    </row>
    <row r="310" spans="1:39" ht="15.5">
      <c r="A310" s="38" t="s">
        <v>617</v>
      </c>
      <c r="B310" s="44">
        <v>20121028</v>
      </c>
      <c r="C310" s="38">
        <v>41216</v>
      </c>
      <c r="D310" s="98"/>
      <c r="E310" s="99"/>
      <c r="F310" s="100"/>
      <c r="G310" s="101"/>
      <c r="H310" s="99"/>
      <c r="I310" s="102"/>
      <c r="J310" s="101"/>
      <c r="K310" s="101"/>
      <c r="L310" s="103"/>
      <c r="M310" s="98"/>
      <c r="N310" s="99"/>
      <c r="O310" s="100"/>
      <c r="P310" s="101"/>
      <c r="Q310" s="99"/>
      <c r="R310" s="102"/>
      <c r="S310" s="101"/>
      <c r="T310" s="101"/>
      <c r="U310" s="103"/>
      <c r="W310" s="99"/>
      <c r="X310" s="102"/>
      <c r="Y310" s="99"/>
      <c r="Z310" s="102"/>
      <c r="AA310" s="102"/>
      <c r="AB310" s="102"/>
      <c r="AC310" s="102"/>
      <c r="AD310" s="102"/>
      <c r="AF310" s="24">
        <v>159.46</v>
      </c>
      <c r="AG310" s="24">
        <v>0.67000000000001592</v>
      </c>
      <c r="AH310" s="24">
        <v>142.23000000000002</v>
      </c>
      <c r="AI310" s="25">
        <v>156.59</v>
      </c>
      <c r="AJ310" s="25">
        <v>0.65000000000000568</v>
      </c>
      <c r="AK310" s="24">
        <v>139.66666666666666</v>
      </c>
      <c r="AL310" s="24">
        <v>79.61</v>
      </c>
      <c r="AM310" s="36">
        <v>11.1</v>
      </c>
    </row>
    <row r="311" spans="1:39" ht="15.5">
      <c r="A311" s="39" t="s">
        <v>618</v>
      </c>
      <c r="B311" s="45">
        <v>20121104</v>
      </c>
      <c r="C311" s="39">
        <v>41223</v>
      </c>
      <c r="D311" s="98"/>
      <c r="E311" s="99"/>
      <c r="F311" s="100"/>
      <c r="G311" s="101"/>
      <c r="H311" s="99"/>
      <c r="I311" s="102"/>
      <c r="J311" s="101"/>
      <c r="K311" s="101"/>
      <c r="L311" s="103"/>
      <c r="M311" s="98"/>
      <c r="N311" s="99"/>
      <c r="O311" s="100"/>
      <c r="P311" s="101"/>
      <c r="Q311" s="99"/>
      <c r="R311" s="102"/>
      <c r="S311" s="101"/>
      <c r="T311" s="101"/>
      <c r="U311" s="103"/>
      <c r="W311" s="99"/>
      <c r="X311" s="102"/>
      <c r="Y311" s="99"/>
      <c r="Z311" s="102"/>
      <c r="AA311" s="102"/>
      <c r="AB311" s="102"/>
      <c r="AC311" s="102"/>
      <c r="AD311" s="102"/>
      <c r="AF311" s="19">
        <v>159.96</v>
      </c>
      <c r="AG311" s="19">
        <v>0.5</v>
      </c>
      <c r="AH311" s="19">
        <v>141.45666666666668</v>
      </c>
      <c r="AI311" s="20">
        <v>157.08000000000001</v>
      </c>
      <c r="AJ311" s="20">
        <v>0.49000000000000909</v>
      </c>
      <c r="AK311" s="19">
        <v>138.90666666666667</v>
      </c>
      <c r="AL311" s="19">
        <v>79.28</v>
      </c>
      <c r="AM311" s="37">
        <v>10.9</v>
      </c>
    </row>
    <row r="312" spans="1:39" ht="15.5">
      <c r="A312" s="38" t="s">
        <v>619</v>
      </c>
      <c r="B312" s="44">
        <v>20121111</v>
      </c>
      <c r="C312" s="38">
        <v>41230</v>
      </c>
      <c r="D312" s="98"/>
      <c r="E312" s="99"/>
      <c r="F312" s="100"/>
      <c r="G312" s="101"/>
      <c r="H312" s="99"/>
      <c r="I312" s="102"/>
      <c r="J312" s="101"/>
      <c r="K312" s="101"/>
      <c r="L312" s="103"/>
      <c r="M312" s="98"/>
      <c r="N312" s="99"/>
      <c r="O312" s="100"/>
      <c r="P312" s="101"/>
      <c r="Q312" s="99"/>
      <c r="R312" s="102"/>
      <c r="S312" s="101"/>
      <c r="T312" s="101"/>
      <c r="U312" s="103"/>
      <c r="W312" s="99"/>
      <c r="X312" s="102"/>
      <c r="Y312" s="99"/>
      <c r="Z312" s="102"/>
      <c r="AA312" s="102"/>
      <c r="AB312" s="102"/>
      <c r="AC312" s="102"/>
      <c r="AD312" s="102"/>
      <c r="AF312" s="24">
        <v>160.13</v>
      </c>
      <c r="AG312" s="24">
        <v>0.16999999999998749</v>
      </c>
      <c r="AH312" s="24">
        <v>141.59</v>
      </c>
      <c r="AI312" s="25">
        <v>157.25</v>
      </c>
      <c r="AJ312" s="25">
        <v>0.16999999999998749</v>
      </c>
      <c r="AK312" s="24">
        <v>139.03333333333333</v>
      </c>
      <c r="AL312" s="24">
        <v>79.39</v>
      </c>
      <c r="AM312" s="36">
        <v>11.1</v>
      </c>
    </row>
    <row r="313" spans="1:39" ht="15.5">
      <c r="A313" s="39" t="s">
        <v>620</v>
      </c>
      <c r="B313" s="45">
        <v>20121118</v>
      </c>
      <c r="C313" s="39">
        <v>41237</v>
      </c>
      <c r="D313" s="98"/>
      <c r="E313" s="99"/>
      <c r="F313" s="100"/>
      <c r="G313" s="101"/>
      <c r="H313" s="99"/>
      <c r="I313" s="102"/>
      <c r="J313" s="101"/>
      <c r="K313" s="101"/>
      <c r="L313" s="103"/>
      <c r="M313" s="98"/>
      <c r="N313" s="99"/>
      <c r="O313" s="100"/>
      <c r="P313" s="101"/>
      <c r="Q313" s="99"/>
      <c r="R313" s="102"/>
      <c r="S313" s="101"/>
      <c r="T313" s="101"/>
      <c r="U313" s="103"/>
      <c r="W313" s="99"/>
      <c r="X313" s="102"/>
      <c r="Y313" s="99"/>
      <c r="Z313" s="102"/>
      <c r="AA313" s="102"/>
      <c r="AB313" s="102"/>
      <c r="AC313" s="102"/>
      <c r="AD313" s="102"/>
      <c r="AF313" s="19">
        <v>160.41999999999999</v>
      </c>
      <c r="AG313" s="19">
        <v>0.28999999999999204</v>
      </c>
      <c r="AH313" s="19">
        <v>141.02333333333331</v>
      </c>
      <c r="AI313" s="20">
        <v>157.54</v>
      </c>
      <c r="AJ313" s="20">
        <v>0.28999999999999204</v>
      </c>
      <c r="AK313" s="19">
        <v>138.48333333333335</v>
      </c>
      <c r="AL313" s="19">
        <v>79.05</v>
      </c>
      <c r="AM313" s="37">
        <v>11</v>
      </c>
    </row>
    <row r="314" spans="1:39" ht="15.5">
      <c r="A314" s="38" t="s">
        <v>621</v>
      </c>
      <c r="B314" s="44">
        <v>20121125</v>
      </c>
      <c r="C314" s="38">
        <v>41244</v>
      </c>
      <c r="D314" s="98"/>
      <c r="E314" s="99"/>
      <c r="F314" s="100"/>
      <c r="G314" s="101"/>
      <c r="H314" s="99"/>
      <c r="I314" s="102"/>
      <c r="J314" s="101"/>
      <c r="K314" s="101"/>
      <c r="L314" s="103"/>
      <c r="M314" s="98"/>
      <c r="N314" s="99"/>
      <c r="O314" s="100"/>
      <c r="P314" s="101"/>
      <c r="Q314" s="99"/>
      <c r="R314" s="102"/>
      <c r="S314" s="101"/>
      <c r="T314" s="101"/>
      <c r="U314" s="103"/>
      <c r="W314" s="99"/>
      <c r="X314" s="102"/>
      <c r="Y314" s="99"/>
      <c r="Z314" s="102"/>
      <c r="AA314" s="102"/>
      <c r="AB314" s="102"/>
      <c r="AC314" s="102"/>
      <c r="AD314" s="102"/>
      <c r="AF314" s="24">
        <v>160.46</v>
      </c>
      <c r="AG314" s="24">
        <v>4.0000000000020464E-2</v>
      </c>
      <c r="AH314" s="24">
        <v>141.14333333333332</v>
      </c>
      <c r="AI314" s="25">
        <v>157.58000000000001</v>
      </c>
      <c r="AJ314" s="25">
        <v>4.0000000000020464E-2</v>
      </c>
      <c r="AK314" s="24">
        <v>138.6</v>
      </c>
      <c r="AL314" s="24">
        <v>79.13</v>
      </c>
      <c r="AM314" s="36">
        <v>11</v>
      </c>
    </row>
    <row r="315" spans="1:39" ht="15.5">
      <c r="A315" s="39" t="s">
        <v>622</v>
      </c>
      <c r="B315" s="45">
        <v>20121202</v>
      </c>
      <c r="C315" s="39">
        <v>41251</v>
      </c>
      <c r="D315" s="98"/>
      <c r="E315" s="99"/>
      <c r="F315" s="100"/>
      <c r="G315" s="101"/>
      <c r="H315" s="99"/>
      <c r="I315" s="102"/>
      <c r="J315" s="101"/>
      <c r="K315" s="101"/>
      <c r="L315" s="103"/>
      <c r="M315" s="98"/>
      <c r="N315" s="99"/>
      <c r="O315" s="100"/>
      <c r="P315" s="101"/>
      <c r="Q315" s="99"/>
      <c r="R315" s="102"/>
      <c r="S315" s="101"/>
      <c r="T315" s="101"/>
      <c r="U315" s="103"/>
      <c r="W315" s="99"/>
      <c r="X315" s="102"/>
      <c r="Y315" s="99"/>
      <c r="Z315" s="102"/>
      <c r="AA315" s="102"/>
      <c r="AB315" s="102"/>
      <c r="AC315" s="102"/>
      <c r="AD315" s="102"/>
      <c r="AF315" s="19">
        <v>160.80000000000001</v>
      </c>
      <c r="AG315" s="19">
        <v>0.34000000000000341</v>
      </c>
      <c r="AH315" s="19">
        <v>141.14666666666668</v>
      </c>
      <c r="AI315" s="20">
        <v>157.91</v>
      </c>
      <c r="AJ315" s="20">
        <v>0.32999999999998408</v>
      </c>
      <c r="AK315" s="19">
        <v>138.61000000000001</v>
      </c>
      <c r="AL315" s="19">
        <v>78.91</v>
      </c>
      <c r="AM315" s="37">
        <v>10.9</v>
      </c>
    </row>
    <row r="316" spans="1:39" ht="15.5">
      <c r="A316" s="38" t="s">
        <v>623</v>
      </c>
      <c r="B316" s="44">
        <v>20121209</v>
      </c>
      <c r="C316" s="38">
        <v>41258</v>
      </c>
      <c r="D316" s="98"/>
      <c r="E316" s="99"/>
      <c r="F316" s="100"/>
      <c r="G316" s="101"/>
      <c r="H316" s="99"/>
      <c r="I316" s="102"/>
      <c r="J316" s="101"/>
      <c r="K316" s="101"/>
      <c r="L316" s="103"/>
      <c r="M316" s="98"/>
      <c r="N316" s="99"/>
      <c r="O316" s="100"/>
      <c r="P316" s="101"/>
      <c r="Q316" s="99"/>
      <c r="R316" s="102"/>
      <c r="S316" s="101"/>
      <c r="T316" s="101"/>
      <c r="U316" s="103"/>
      <c r="W316" s="99"/>
      <c r="X316" s="102"/>
      <c r="Y316" s="99"/>
      <c r="Z316" s="102"/>
      <c r="AA316" s="102"/>
      <c r="AB316" s="102"/>
      <c r="AC316" s="102"/>
      <c r="AD316" s="102"/>
      <c r="AF316" s="24">
        <v>161.02000000000001</v>
      </c>
      <c r="AG316" s="24">
        <v>0.21999999999999886</v>
      </c>
      <c r="AH316" s="24">
        <v>141.13333333333335</v>
      </c>
      <c r="AI316" s="25">
        <v>158.13999999999999</v>
      </c>
      <c r="AJ316" s="25">
        <v>0.22999999999998977</v>
      </c>
      <c r="AK316" s="24">
        <v>138.60000000000002</v>
      </c>
      <c r="AL316" s="24">
        <v>78</v>
      </c>
      <c r="AM316" s="36">
        <v>10.8</v>
      </c>
    </row>
    <row r="317" spans="1:39" ht="15.5">
      <c r="A317" s="39" t="s">
        <v>624</v>
      </c>
      <c r="B317" s="45">
        <v>20121216</v>
      </c>
      <c r="C317" s="39">
        <v>41265</v>
      </c>
      <c r="D317" s="98"/>
      <c r="E317" s="99"/>
      <c r="F317" s="100"/>
      <c r="G317" s="101"/>
      <c r="H317" s="99"/>
      <c r="I317" s="102"/>
      <c r="J317" s="101"/>
      <c r="K317" s="101"/>
      <c r="L317" s="103"/>
      <c r="M317" s="98"/>
      <c r="N317" s="99"/>
      <c r="O317" s="100"/>
      <c r="P317" s="101"/>
      <c r="Q317" s="99"/>
      <c r="R317" s="102"/>
      <c r="S317" s="101"/>
      <c r="T317" s="101"/>
      <c r="U317" s="103"/>
      <c r="W317" s="99"/>
      <c r="X317" s="102"/>
      <c r="Y317" s="99"/>
      <c r="Z317" s="102"/>
      <c r="AA317" s="102"/>
      <c r="AB317" s="102"/>
      <c r="AC317" s="102"/>
      <c r="AD317" s="102"/>
      <c r="AF317" s="19">
        <v>161.09</v>
      </c>
      <c r="AG317" s="19">
        <v>6.9999999999993179E-2</v>
      </c>
      <c r="AH317" s="19">
        <v>141.13</v>
      </c>
      <c r="AI317" s="20">
        <v>158.21</v>
      </c>
      <c r="AJ317" s="20">
        <v>7.00000000000216E-2</v>
      </c>
      <c r="AK317" s="19">
        <v>138.6</v>
      </c>
      <c r="AL317" s="19">
        <v>77.58</v>
      </c>
      <c r="AM317" s="37">
        <v>10.8</v>
      </c>
    </row>
    <row r="318" spans="1:39" ht="15.5">
      <c r="A318" s="38" t="s">
        <v>625</v>
      </c>
      <c r="B318" s="44">
        <v>20121223</v>
      </c>
      <c r="C318" s="38">
        <v>41272</v>
      </c>
      <c r="D318" s="98"/>
      <c r="E318" s="99"/>
      <c r="F318" s="100"/>
      <c r="G318" s="101"/>
      <c r="H318" s="99"/>
      <c r="I318" s="102"/>
      <c r="J318" s="101"/>
      <c r="K318" s="101"/>
      <c r="L318" s="103"/>
      <c r="M318" s="98"/>
      <c r="N318" s="99"/>
      <c r="O318" s="100"/>
      <c r="P318" s="101"/>
      <c r="Q318" s="99"/>
      <c r="R318" s="102"/>
      <c r="S318" s="101"/>
      <c r="T318" s="101"/>
      <c r="U318" s="103"/>
      <c r="W318" s="99"/>
      <c r="X318" s="102"/>
      <c r="Y318" s="99"/>
      <c r="Z318" s="102"/>
      <c r="AA318" s="102"/>
      <c r="AB318" s="102"/>
      <c r="AC318" s="102"/>
      <c r="AD318" s="102"/>
      <c r="AF318" s="24">
        <v>160.87</v>
      </c>
      <c r="AG318" s="24">
        <v>-0.21999999999999886</v>
      </c>
      <c r="AH318" s="24">
        <v>141.27333333333331</v>
      </c>
      <c r="AI318" s="25">
        <v>157.97999999999999</v>
      </c>
      <c r="AJ318" s="25">
        <v>-0.23000000000001819</v>
      </c>
      <c r="AK318" s="24">
        <v>138.75333333333336</v>
      </c>
      <c r="AL318" s="24">
        <v>78.88</v>
      </c>
      <c r="AM318" s="36">
        <v>11</v>
      </c>
    </row>
    <row r="319" spans="1:39" ht="15.5">
      <c r="A319" s="39" t="s">
        <v>626</v>
      </c>
      <c r="B319" s="45">
        <v>20121230</v>
      </c>
      <c r="C319" s="39">
        <v>41279</v>
      </c>
      <c r="D319" s="98"/>
      <c r="E319" s="99"/>
      <c r="F319" s="100"/>
      <c r="G319" s="101"/>
      <c r="H319" s="99"/>
      <c r="I319" s="102"/>
      <c r="J319" s="101"/>
      <c r="K319" s="101"/>
      <c r="L319" s="103"/>
      <c r="M319" s="98"/>
      <c r="N319" s="99"/>
      <c r="O319" s="100"/>
      <c r="P319" s="101"/>
      <c r="Q319" s="99"/>
      <c r="R319" s="102"/>
      <c r="S319" s="101"/>
      <c r="T319" s="101"/>
      <c r="U319" s="103"/>
      <c r="W319" s="99"/>
      <c r="X319" s="102"/>
      <c r="Y319" s="99"/>
      <c r="Z319" s="102"/>
      <c r="AA319" s="102"/>
      <c r="AB319" s="102"/>
      <c r="AC319" s="102"/>
      <c r="AD319" s="102"/>
      <c r="AF319" s="19">
        <v>160.38999999999999</v>
      </c>
      <c r="AG319" s="19">
        <v>-0.48000000000001819</v>
      </c>
      <c r="AH319" s="19">
        <v>140.54</v>
      </c>
      <c r="AI319" s="20">
        <v>157.5</v>
      </c>
      <c r="AJ319" s="20">
        <v>-0.47999999999998977</v>
      </c>
      <c r="AK319" s="19">
        <v>138.01000000000002</v>
      </c>
      <c r="AL319" s="19">
        <v>80.05</v>
      </c>
      <c r="AM319" s="37">
        <v>11</v>
      </c>
    </row>
    <row r="320" spans="1:39" ht="15.5">
      <c r="A320" s="38" t="s">
        <v>627</v>
      </c>
      <c r="B320" s="44">
        <v>20130106</v>
      </c>
      <c r="C320" s="38">
        <v>41286</v>
      </c>
      <c r="D320" s="98"/>
      <c r="E320" s="99"/>
      <c r="F320" s="100"/>
      <c r="G320" s="101"/>
      <c r="H320" s="99"/>
      <c r="I320" s="102"/>
      <c r="J320" s="101"/>
      <c r="K320" s="101"/>
      <c r="L320" s="103"/>
      <c r="M320" s="98"/>
      <c r="N320" s="99"/>
      <c r="O320" s="100"/>
      <c r="P320" s="101"/>
      <c r="Q320" s="99"/>
      <c r="R320" s="102"/>
      <c r="S320" s="101"/>
      <c r="T320" s="101"/>
      <c r="U320" s="103"/>
      <c r="W320" s="99"/>
      <c r="X320" s="102"/>
      <c r="Y320" s="99"/>
      <c r="Z320" s="102"/>
      <c r="AA320" s="102"/>
      <c r="AB320" s="102"/>
      <c r="AC320" s="102"/>
      <c r="AD320" s="102"/>
      <c r="AF320" s="24">
        <v>160.41999999999999</v>
      </c>
      <c r="AG320" s="24">
        <v>3.0000000000001137E-2</v>
      </c>
      <c r="AH320" s="24">
        <v>140.37666666666667</v>
      </c>
      <c r="AI320" s="25">
        <v>157.52000000000001</v>
      </c>
      <c r="AJ320" s="25">
        <v>2.0000000000010232E-2</v>
      </c>
      <c r="AK320" s="24">
        <v>137.85</v>
      </c>
      <c r="AL320" s="24">
        <v>80.39</v>
      </c>
      <c r="AM320" s="36">
        <v>10.9</v>
      </c>
    </row>
    <row r="321" spans="1:39" ht="15.5">
      <c r="A321" s="39" t="s">
        <v>628</v>
      </c>
      <c r="B321" s="45">
        <v>20130113</v>
      </c>
      <c r="C321" s="39">
        <v>41293</v>
      </c>
      <c r="D321" s="98"/>
      <c r="E321" s="99"/>
      <c r="F321" s="100"/>
      <c r="G321" s="101"/>
      <c r="H321" s="99"/>
      <c r="I321" s="102"/>
      <c r="J321" s="101"/>
      <c r="K321" s="101"/>
      <c r="L321" s="103"/>
      <c r="M321" s="98"/>
      <c r="N321" s="99"/>
      <c r="O321" s="100"/>
      <c r="P321" s="101"/>
      <c r="Q321" s="99"/>
      <c r="R321" s="102"/>
      <c r="S321" s="101"/>
      <c r="T321" s="101"/>
      <c r="U321" s="103"/>
      <c r="W321" s="99"/>
      <c r="X321" s="102"/>
      <c r="Y321" s="99"/>
      <c r="Z321" s="102"/>
      <c r="AA321" s="102"/>
      <c r="AB321" s="102"/>
      <c r="AC321" s="102"/>
      <c r="AD321" s="102"/>
      <c r="AF321" s="19">
        <v>159.84</v>
      </c>
      <c r="AG321" s="19">
        <v>-0.57999999999998408</v>
      </c>
      <c r="AH321" s="19">
        <v>139.86666666666665</v>
      </c>
      <c r="AI321" s="20">
        <v>156.94999999999999</v>
      </c>
      <c r="AJ321" s="20">
        <v>-0.5700000000000216</v>
      </c>
      <c r="AK321" s="19">
        <v>137.34333333333333</v>
      </c>
      <c r="AL321" s="19">
        <v>80.14</v>
      </c>
      <c r="AM321" s="37">
        <v>10.9</v>
      </c>
    </row>
    <row r="322" spans="1:39" ht="15.5">
      <c r="A322" s="38" t="s">
        <v>629</v>
      </c>
      <c r="B322" s="44">
        <v>20130120</v>
      </c>
      <c r="C322" s="38">
        <v>41300</v>
      </c>
      <c r="D322" s="98"/>
      <c r="E322" s="99"/>
      <c r="F322" s="100"/>
      <c r="G322" s="101"/>
      <c r="H322" s="99"/>
      <c r="I322" s="102"/>
      <c r="J322" s="101"/>
      <c r="K322" s="101"/>
      <c r="L322" s="103"/>
      <c r="M322" s="98"/>
      <c r="N322" s="99"/>
      <c r="O322" s="100"/>
      <c r="P322" s="101"/>
      <c r="Q322" s="99"/>
      <c r="R322" s="102"/>
      <c r="S322" s="101"/>
      <c r="T322" s="101"/>
      <c r="U322" s="103"/>
      <c r="W322" s="99"/>
      <c r="X322" s="102"/>
      <c r="Y322" s="99"/>
      <c r="Z322" s="102"/>
      <c r="AA322" s="102"/>
      <c r="AB322" s="102"/>
      <c r="AC322" s="102"/>
      <c r="AD322" s="102"/>
      <c r="AF322" s="24">
        <v>158.47999999999999</v>
      </c>
      <c r="AG322" s="24">
        <v>-1.3600000000000136</v>
      </c>
      <c r="AH322" s="24">
        <v>139.33666666666667</v>
      </c>
      <c r="AI322" s="25">
        <v>155.62</v>
      </c>
      <c r="AJ322" s="25">
        <v>-1.3299999999999841</v>
      </c>
      <c r="AK322" s="24">
        <v>136.82333333333335</v>
      </c>
      <c r="AL322" s="24">
        <v>79.91</v>
      </c>
      <c r="AM322" s="36">
        <v>10.8</v>
      </c>
    </row>
    <row r="323" spans="1:39" ht="15.5">
      <c r="A323" s="39" t="s">
        <v>630</v>
      </c>
      <c r="B323" s="45">
        <v>20130127</v>
      </c>
      <c r="C323" s="39">
        <v>41307</v>
      </c>
      <c r="D323" s="98"/>
      <c r="E323" s="99"/>
      <c r="F323" s="100"/>
      <c r="G323" s="101"/>
      <c r="H323" s="99"/>
      <c r="I323" s="102"/>
      <c r="J323" s="101"/>
      <c r="K323" s="101"/>
      <c r="L323" s="103"/>
      <c r="M323" s="98"/>
      <c r="N323" s="99"/>
      <c r="O323" s="100"/>
      <c r="P323" s="101"/>
      <c r="Q323" s="99"/>
      <c r="R323" s="102"/>
      <c r="S323" s="101"/>
      <c r="T323" s="101"/>
      <c r="U323" s="103"/>
      <c r="W323" s="99"/>
      <c r="X323" s="102"/>
      <c r="Y323" s="99"/>
      <c r="Z323" s="102"/>
      <c r="AA323" s="102"/>
      <c r="AB323" s="102"/>
      <c r="AC323" s="102"/>
      <c r="AD323" s="102"/>
      <c r="AF323" s="19">
        <v>157.68</v>
      </c>
      <c r="AG323" s="19">
        <v>-0.79999999999998295</v>
      </c>
      <c r="AH323" s="19">
        <v>139.04999999999998</v>
      </c>
      <c r="AI323" s="20">
        <v>154.83000000000001</v>
      </c>
      <c r="AJ323" s="20">
        <v>-0.78999999999999204</v>
      </c>
      <c r="AK323" s="19">
        <v>136.54</v>
      </c>
      <c r="AL323" s="19">
        <v>79.900000000000006</v>
      </c>
      <c r="AM323" s="37">
        <v>10.9</v>
      </c>
    </row>
    <row r="324" spans="1:39" ht="15.5">
      <c r="A324" s="38" t="s">
        <v>631</v>
      </c>
      <c r="B324" s="44">
        <v>20130203</v>
      </c>
      <c r="C324" s="38">
        <v>41314</v>
      </c>
      <c r="D324" s="98"/>
      <c r="E324" s="99"/>
      <c r="F324" s="100"/>
      <c r="G324" s="101"/>
      <c r="H324" s="99"/>
      <c r="I324" s="102"/>
      <c r="J324" s="101"/>
      <c r="K324" s="101"/>
      <c r="L324" s="103"/>
      <c r="M324" s="98"/>
      <c r="N324" s="99"/>
      <c r="O324" s="100"/>
      <c r="P324" s="101"/>
      <c r="Q324" s="99"/>
      <c r="R324" s="102"/>
      <c r="S324" s="101"/>
      <c r="T324" s="101"/>
      <c r="U324" s="103"/>
      <c r="W324" s="99"/>
      <c r="X324" s="102"/>
      <c r="Y324" s="99"/>
      <c r="Z324" s="102"/>
      <c r="AA324" s="102"/>
      <c r="AB324" s="102"/>
      <c r="AC324" s="102"/>
      <c r="AD324" s="102"/>
      <c r="AF324" s="24">
        <v>157.30000000000001</v>
      </c>
      <c r="AG324" s="24">
        <v>-0.37999999999999545</v>
      </c>
      <c r="AH324" s="24">
        <v>138.70333333333335</v>
      </c>
      <c r="AI324" s="25">
        <v>154.46</v>
      </c>
      <c r="AJ324" s="25">
        <v>-0.37000000000000455</v>
      </c>
      <c r="AK324" s="24">
        <v>136.19666666666669</v>
      </c>
      <c r="AL324" s="24">
        <v>80.239999999999995</v>
      </c>
      <c r="AM324" s="36">
        <v>10.8</v>
      </c>
    </row>
    <row r="325" spans="1:39" ht="15.5">
      <c r="A325" s="39" t="s">
        <v>632</v>
      </c>
      <c r="B325" s="45">
        <v>20130210</v>
      </c>
      <c r="C325" s="39">
        <v>41321</v>
      </c>
      <c r="D325" s="98"/>
      <c r="E325" s="99"/>
      <c r="F325" s="100"/>
      <c r="G325" s="101"/>
      <c r="H325" s="99"/>
      <c r="I325" s="102"/>
      <c r="J325" s="101"/>
      <c r="K325" s="101"/>
      <c r="L325" s="103"/>
      <c r="M325" s="98"/>
      <c r="N325" s="99"/>
      <c r="O325" s="100"/>
      <c r="P325" s="101"/>
      <c r="Q325" s="99"/>
      <c r="R325" s="102"/>
      <c r="S325" s="101"/>
      <c r="T325" s="101"/>
      <c r="U325" s="103"/>
      <c r="W325" s="99"/>
      <c r="X325" s="102"/>
      <c r="Y325" s="99"/>
      <c r="Z325" s="102"/>
      <c r="AA325" s="102"/>
      <c r="AB325" s="102"/>
      <c r="AC325" s="102"/>
      <c r="AD325" s="102"/>
      <c r="AF325" s="19">
        <v>155.99</v>
      </c>
      <c r="AG325" s="19">
        <v>-1.3100000000000023</v>
      </c>
      <c r="AH325" s="19">
        <v>138.46</v>
      </c>
      <c r="AI325" s="20">
        <v>153.16999999999999</v>
      </c>
      <c r="AJ325" s="20">
        <v>-1.2900000000000205</v>
      </c>
      <c r="AK325" s="19">
        <v>135.96333333333334</v>
      </c>
      <c r="AL325" s="19">
        <v>80.19</v>
      </c>
      <c r="AM325" s="37">
        <v>10.9</v>
      </c>
    </row>
    <row r="326" spans="1:39" ht="15.5">
      <c r="A326" s="38" t="s">
        <v>633</v>
      </c>
      <c r="B326" s="44">
        <v>20130217</v>
      </c>
      <c r="C326" s="38">
        <v>41328</v>
      </c>
      <c r="D326" s="98"/>
      <c r="E326" s="99"/>
      <c r="F326" s="100"/>
      <c r="G326" s="101"/>
      <c r="H326" s="99"/>
      <c r="I326" s="102"/>
      <c r="J326" s="101"/>
      <c r="K326" s="101"/>
      <c r="L326" s="103"/>
      <c r="M326" s="98"/>
      <c r="N326" s="99"/>
      <c r="O326" s="100"/>
      <c r="P326" s="101"/>
      <c r="Q326" s="99"/>
      <c r="R326" s="102"/>
      <c r="S326" s="101"/>
      <c r="T326" s="101"/>
      <c r="U326" s="103"/>
      <c r="W326" s="99"/>
      <c r="X326" s="102"/>
      <c r="Y326" s="99"/>
      <c r="Z326" s="102"/>
      <c r="AA326" s="102"/>
      <c r="AB326" s="102"/>
      <c r="AC326" s="102"/>
      <c r="AD326" s="102"/>
      <c r="AF326" s="24">
        <v>156.07</v>
      </c>
      <c r="AG326" s="24">
        <v>7.9999999999984084E-2</v>
      </c>
      <c r="AH326" s="24">
        <v>138.54</v>
      </c>
      <c r="AI326" s="25">
        <v>153.24</v>
      </c>
      <c r="AJ326" s="25">
        <v>7.00000000000216E-2</v>
      </c>
      <c r="AK326" s="24">
        <v>136.04333333333332</v>
      </c>
      <c r="AL326" s="24">
        <v>80.23</v>
      </c>
      <c r="AM326" s="36">
        <v>10.9</v>
      </c>
    </row>
    <row r="327" spans="1:39" ht="15.5">
      <c r="A327" s="39" t="s">
        <v>634</v>
      </c>
      <c r="B327" s="45">
        <v>20130224</v>
      </c>
      <c r="C327" s="39">
        <v>41335</v>
      </c>
      <c r="D327" s="98"/>
      <c r="E327" s="99"/>
      <c r="F327" s="100"/>
      <c r="G327" s="101"/>
      <c r="H327" s="99"/>
      <c r="I327" s="102"/>
      <c r="J327" s="101"/>
      <c r="K327" s="101"/>
      <c r="L327" s="103"/>
      <c r="M327" s="98"/>
      <c r="N327" s="99"/>
      <c r="O327" s="100"/>
      <c r="P327" s="101"/>
      <c r="Q327" s="99"/>
      <c r="R327" s="102"/>
      <c r="S327" s="101"/>
      <c r="T327" s="101"/>
      <c r="U327" s="103"/>
      <c r="W327" s="99"/>
      <c r="X327" s="102"/>
      <c r="Y327" s="99"/>
      <c r="Z327" s="102"/>
      <c r="AA327" s="102"/>
      <c r="AB327" s="102"/>
      <c r="AC327" s="102"/>
      <c r="AD327" s="102"/>
      <c r="AF327" s="19">
        <v>155.46</v>
      </c>
      <c r="AG327" s="19">
        <v>-0.60999999999998522</v>
      </c>
      <c r="AH327" s="19">
        <v>138.54333333333332</v>
      </c>
      <c r="AI327" s="20">
        <v>152.66</v>
      </c>
      <c r="AJ327" s="20">
        <v>-0.58000000000001251</v>
      </c>
      <c r="AK327" s="19">
        <v>136.04</v>
      </c>
      <c r="AL327" s="19">
        <v>79.97</v>
      </c>
      <c r="AM327" s="37">
        <v>10.8</v>
      </c>
    </row>
    <row r="328" spans="1:39" ht="15.5">
      <c r="A328" s="38" t="s">
        <v>635</v>
      </c>
      <c r="B328" s="44">
        <v>20130303</v>
      </c>
      <c r="C328" s="38">
        <v>41342</v>
      </c>
      <c r="D328" s="98"/>
      <c r="E328" s="99"/>
      <c r="F328" s="100"/>
      <c r="G328" s="101"/>
      <c r="H328" s="99"/>
      <c r="I328" s="102"/>
      <c r="J328" s="101"/>
      <c r="K328" s="101"/>
      <c r="L328" s="103"/>
      <c r="M328" s="98"/>
      <c r="N328" s="99"/>
      <c r="O328" s="100"/>
      <c r="P328" s="101"/>
      <c r="Q328" s="99"/>
      <c r="R328" s="102"/>
      <c r="S328" s="101"/>
      <c r="T328" s="101"/>
      <c r="U328" s="103"/>
      <c r="W328" s="99"/>
      <c r="X328" s="102"/>
      <c r="Y328" s="99"/>
      <c r="Z328" s="102"/>
      <c r="AA328" s="102"/>
      <c r="AB328" s="102"/>
      <c r="AC328" s="102"/>
      <c r="AD328" s="102"/>
      <c r="AF328" s="24">
        <v>155.81</v>
      </c>
      <c r="AG328" s="24">
        <v>0.34999999999999432</v>
      </c>
      <c r="AH328" s="24">
        <v>139.01666666666665</v>
      </c>
      <c r="AI328" s="25">
        <v>153</v>
      </c>
      <c r="AJ328" s="25">
        <v>0.34000000000000341</v>
      </c>
      <c r="AK328" s="24">
        <v>136.51000000000002</v>
      </c>
      <c r="AL328" s="24">
        <v>80.06</v>
      </c>
      <c r="AM328" s="36">
        <v>10.8</v>
      </c>
    </row>
    <row r="329" spans="1:39" ht="15.5">
      <c r="A329" s="39" t="s">
        <v>636</v>
      </c>
      <c r="B329" s="45">
        <v>20130310</v>
      </c>
      <c r="C329" s="39">
        <v>41349</v>
      </c>
      <c r="D329" s="98"/>
      <c r="E329" s="99"/>
      <c r="F329" s="100"/>
      <c r="G329" s="101"/>
      <c r="H329" s="99"/>
      <c r="I329" s="102"/>
      <c r="J329" s="101"/>
      <c r="K329" s="101"/>
      <c r="L329" s="103"/>
      <c r="M329" s="98"/>
      <c r="N329" s="99"/>
      <c r="O329" s="100"/>
      <c r="P329" s="101"/>
      <c r="Q329" s="99"/>
      <c r="R329" s="102"/>
      <c r="S329" s="101"/>
      <c r="T329" s="101"/>
      <c r="U329" s="103"/>
      <c r="W329" s="99"/>
      <c r="X329" s="102"/>
      <c r="Y329" s="99"/>
      <c r="Z329" s="102"/>
      <c r="AA329" s="102"/>
      <c r="AB329" s="102"/>
      <c r="AC329" s="102"/>
      <c r="AD329" s="102"/>
      <c r="AF329" s="19">
        <v>156.31</v>
      </c>
      <c r="AG329" s="19">
        <v>0.5</v>
      </c>
      <c r="AH329" s="19">
        <v>139.54000000000002</v>
      </c>
      <c r="AI329" s="20">
        <v>153.49</v>
      </c>
      <c r="AJ329" s="20">
        <v>0.49000000000000909</v>
      </c>
      <c r="AK329" s="19">
        <v>137.02666666666667</v>
      </c>
      <c r="AL329" s="19">
        <v>79.92</v>
      </c>
      <c r="AM329" s="37">
        <v>10.8</v>
      </c>
    </row>
    <row r="330" spans="1:39" ht="15.5">
      <c r="A330" s="38" t="s">
        <v>637</v>
      </c>
      <c r="B330" s="44">
        <v>20130317</v>
      </c>
      <c r="C330" s="38">
        <v>41356</v>
      </c>
      <c r="D330" s="98"/>
      <c r="E330" s="99"/>
      <c r="F330" s="100"/>
      <c r="G330" s="101"/>
      <c r="H330" s="99"/>
      <c r="I330" s="102"/>
      <c r="J330" s="101"/>
      <c r="K330" s="101"/>
      <c r="L330" s="103"/>
      <c r="M330" s="98"/>
      <c r="N330" s="99"/>
      <c r="O330" s="100"/>
      <c r="P330" s="101"/>
      <c r="Q330" s="99"/>
      <c r="R330" s="102"/>
      <c r="S330" s="101"/>
      <c r="T330" s="101"/>
      <c r="U330" s="103"/>
      <c r="W330" s="99"/>
      <c r="X330" s="102"/>
      <c r="Y330" s="99"/>
      <c r="Z330" s="102"/>
      <c r="AA330" s="102"/>
      <c r="AB330" s="102"/>
      <c r="AC330" s="102"/>
      <c r="AD330" s="102"/>
      <c r="AF330" s="24">
        <v>157.63</v>
      </c>
      <c r="AG330" s="24">
        <v>1.3199999999999932</v>
      </c>
      <c r="AH330" s="24">
        <v>140.08333333333334</v>
      </c>
      <c r="AI330" s="25">
        <v>154.79</v>
      </c>
      <c r="AJ330" s="25">
        <v>1.2999999999999829</v>
      </c>
      <c r="AK330" s="24">
        <v>137.55333333333331</v>
      </c>
      <c r="AL330" s="24">
        <v>79.81</v>
      </c>
      <c r="AM330" s="36">
        <v>10.7</v>
      </c>
    </row>
    <row r="331" spans="1:39" ht="15.5">
      <c r="A331" s="39" t="s">
        <v>638</v>
      </c>
      <c r="B331" s="45">
        <v>20130324</v>
      </c>
      <c r="C331" s="39">
        <v>41363</v>
      </c>
      <c r="D331" s="98"/>
      <c r="E331" s="99"/>
      <c r="F331" s="100"/>
      <c r="G331" s="101"/>
      <c r="H331" s="99"/>
      <c r="I331" s="102"/>
      <c r="J331" s="101"/>
      <c r="K331" s="101"/>
      <c r="L331" s="103"/>
      <c r="M331" s="98"/>
      <c r="N331" s="99"/>
      <c r="O331" s="100"/>
      <c r="P331" s="101"/>
      <c r="Q331" s="99"/>
      <c r="R331" s="102"/>
      <c r="S331" s="101"/>
      <c r="T331" s="101"/>
      <c r="U331" s="103"/>
      <c r="W331" s="99"/>
      <c r="X331" s="102"/>
      <c r="Y331" s="99"/>
      <c r="Z331" s="102"/>
      <c r="AA331" s="102"/>
      <c r="AB331" s="102"/>
      <c r="AC331" s="102"/>
      <c r="AD331" s="102"/>
      <c r="AF331" s="19">
        <v>158.21</v>
      </c>
      <c r="AG331" s="19">
        <v>0.58000000000001251</v>
      </c>
      <c r="AH331" s="19">
        <v>140.71666666666667</v>
      </c>
      <c r="AI331" s="20">
        <v>155.36000000000001</v>
      </c>
      <c r="AJ331" s="20">
        <v>0.5700000000000216</v>
      </c>
      <c r="AK331" s="19">
        <v>138.18</v>
      </c>
      <c r="AL331" s="19">
        <v>79.099999999999994</v>
      </c>
      <c r="AM331" s="37">
        <v>10.6</v>
      </c>
    </row>
    <row r="332" spans="1:39" ht="15.5">
      <c r="A332" s="38" t="s">
        <v>639</v>
      </c>
      <c r="B332" s="44">
        <v>20130331</v>
      </c>
      <c r="C332" s="38">
        <v>41370</v>
      </c>
      <c r="D332" s="98"/>
      <c r="E332" s="99"/>
      <c r="F332" s="100"/>
      <c r="G332" s="101"/>
      <c r="H332" s="99"/>
      <c r="I332" s="102"/>
      <c r="J332" s="101"/>
      <c r="K332" s="101"/>
      <c r="L332" s="103"/>
      <c r="M332" s="98"/>
      <c r="N332" s="99"/>
      <c r="O332" s="100"/>
      <c r="P332" s="101"/>
      <c r="Q332" s="99"/>
      <c r="R332" s="102"/>
      <c r="S332" s="101"/>
      <c r="T332" s="101"/>
      <c r="U332" s="103"/>
      <c r="W332" s="99"/>
      <c r="X332" s="102"/>
      <c r="Y332" s="99"/>
      <c r="Z332" s="102"/>
      <c r="AA332" s="102"/>
      <c r="AB332" s="102"/>
      <c r="AC332" s="102"/>
      <c r="AD332" s="102"/>
      <c r="AF332" s="24">
        <v>158.83000000000001</v>
      </c>
      <c r="AG332" s="24">
        <v>0.62000000000000455</v>
      </c>
      <c r="AH332" s="24">
        <v>141.70333333333335</v>
      </c>
      <c r="AI332" s="25">
        <v>155.97</v>
      </c>
      <c r="AJ332" s="25">
        <v>0.60999999999998522</v>
      </c>
      <c r="AK332" s="24">
        <v>139.14999999999998</v>
      </c>
      <c r="AL332" s="24">
        <v>79.760000000000005</v>
      </c>
      <c r="AM332" s="36">
        <v>10.6</v>
      </c>
    </row>
    <row r="333" spans="1:39" ht="15.5">
      <c r="A333" s="39" t="s">
        <v>640</v>
      </c>
      <c r="B333" s="45">
        <v>20130407</v>
      </c>
      <c r="C333" s="39">
        <v>41377</v>
      </c>
      <c r="D333" s="98"/>
      <c r="E333" s="99"/>
      <c r="F333" s="100"/>
      <c r="G333" s="101"/>
      <c r="H333" s="99"/>
      <c r="I333" s="102"/>
      <c r="J333" s="101"/>
      <c r="K333" s="101"/>
      <c r="L333" s="103"/>
      <c r="M333" s="98"/>
      <c r="N333" s="99"/>
      <c r="O333" s="100"/>
      <c r="P333" s="101"/>
      <c r="Q333" s="99"/>
      <c r="R333" s="102"/>
      <c r="S333" s="101"/>
      <c r="T333" s="101"/>
      <c r="U333" s="103"/>
      <c r="W333" s="99"/>
      <c r="X333" s="102"/>
      <c r="Y333" s="99"/>
      <c r="Z333" s="102"/>
      <c r="AA333" s="102"/>
      <c r="AB333" s="102"/>
      <c r="AC333" s="102"/>
      <c r="AD333" s="102"/>
      <c r="AF333" s="19">
        <v>159.19</v>
      </c>
      <c r="AG333" s="19">
        <v>0.35999999999998522</v>
      </c>
      <c r="AH333" s="19">
        <v>142.46</v>
      </c>
      <c r="AI333" s="20">
        <v>156.32</v>
      </c>
      <c r="AJ333" s="20">
        <v>0.34999999999999432</v>
      </c>
      <c r="AK333" s="19">
        <v>139.79333333333332</v>
      </c>
      <c r="AL333" s="19">
        <v>79.45</v>
      </c>
      <c r="AM333" s="37">
        <v>10.7</v>
      </c>
    </row>
    <row r="334" spans="1:39" ht="15.5">
      <c r="A334" s="38" t="s">
        <v>641</v>
      </c>
      <c r="B334" s="44">
        <v>20130414</v>
      </c>
      <c r="C334" s="38">
        <v>41384</v>
      </c>
      <c r="D334" s="98"/>
      <c r="E334" s="99"/>
      <c r="F334" s="100"/>
      <c r="G334" s="101"/>
      <c r="H334" s="99"/>
      <c r="I334" s="102"/>
      <c r="J334" s="101"/>
      <c r="K334" s="101"/>
      <c r="L334" s="103"/>
      <c r="M334" s="98"/>
      <c r="N334" s="99"/>
      <c r="O334" s="100"/>
      <c r="P334" s="101"/>
      <c r="Q334" s="99"/>
      <c r="R334" s="102"/>
      <c r="S334" s="101"/>
      <c r="T334" s="101"/>
      <c r="U334" s="103"/>
      <c r="W334" s="99"/>
      <c r="X334" s="102"/>
      <c r="Y334" s="99"/>
      <c r="Z334" s="102"/>
      <c r="AA334" s="102"/>
      <c r="AB334" s="102"/>
      <c r="AC334" s="102"/>
      <c r="AD334" s="102"/>
      <c r="AF334" s="24">
        <v>160.71</v>
      </c>
      <c r="AG334" s="24">
        <v>1.5200000000000102</v>
      </c>
      <c r="AH334" s="24">
        <v>143.58666666666667</v>
      </c>
      <c r="AI334" s="25">
        <v>157.80000000000001</v>
      </c>
      <c r="AJ334" s="25">
        <v>1.4800000000000182</v>
      </c>
      <c r="AK334" s="24">
        <v>140.99666666666667</v>
      </c>
      <c r="AL334" s="24">
        <v>79.5</v>
      </c>
      <c r="AM334" s="36">
        <v>10.7</v>
      </c>
    </row>
    <row r="335" spans="1:39" ht="15.5">
      <c r="A335" s="39" t="s">
        <v>642</v>
      </c>
      <c r="B335" s="45">
        <v>20130421</v>
      </c>
      <c r="C335" s="39">
        <v>41391</v>
      </c>
      <c r="D335" s="98"/>
      <c r="E335" s="99"/>
      <c r="F335" s="100"/>
      <c r="G335" s="101"/>
      <c r="H335" s="99"/>
      <c r="I335" s="102"/>
      <c r="J335" s="101"/>
      <c r="K335" s="101"/>
      <c r="L335" s="103"/>
      <c r="M335" s="98"/>
      <c r="N335" s="99"/>
      <c r="O335" s="100"/>
      <c r="P335" s="101"/>
      <c r="Q335" s="99"/>
      <c r="R335" s="102"/>
      <c r="S335" s="101"/>
      <c r="T335" s="101"/>
      <c r="U335" s="103"/>
      <c r="W335" s="99"/>
      <c r="X335" s="102"/>
      <c r="Y335" s="99"/>
      <c r="Z335" s="102"/>
      <c r="AA335" s="102"/>
      <c r="AB335" s="102"/>
      <c r="AC335" s="102"/>
      <c r="AD335" s="102"/>
      <c r="AF335" s="19">
        <v>161.32</v>
      </c>
      <c r="AG335" s="19">
        <v>0.60999999999998522</v>
      </c>
      <c r="AH335" s="19">
        <v>144.15666666666667</v>
      </c>
      <c r="AI335" s="20">
        <v>158.41</v>
      </c>
      <c r="AJ335" s="20">
        <v>0.60999999999998522</v>
      </c>
      <c r="AK335" s="19">
        <v>141.56666666666669</v>
      </c>
      <c r="AL335" s="19">
        <v>79.22</v>
      </c>
      <c r="AM335" s="37">
        <v>10.7</v>
      </c>
    </row>
    <row r="336" spans="1:39" ht="15.5">
      <c r="A336" s="38" t="s">
        <v>643</v>
      </c>
      <c r="B336" s="44">
        <v>20130428</v>
      </c>
      <c r="C336" s="38">
        <v>41398</v>
      </c>
      <c r="D336" s="98"/>
      <c r="E336" s="99"/>
      <c r="F336" s="100"/>
      <c r="G336" s="101"/>
      <c r="H336" s="99"/>
      <c r="I336" s="102"/>
      <c r="J336" s="101"/>
      <c r="K336" s="101"/>
      <c r="L336" s="103"/>
      <c r="M336" s="98"/>
      <c r="N336" s="99"/>
      <c r="O336" s="100"/>
      <c r="P336" s="101"/>
      <c r="Q336" s="99"/>
      <c r="R336" s="102"/>
      <c r="S336" s="101"/>
      <c r="T336" s="101"/>
      <c r="U336" s="103"/>
      <c r="W336" s="99"/>
      <c r="X336" s="102"/>
      <c r="Y336" s="99"/>
      <c r="Z336" s="102"/>
      <c r="AA336" s="102"/>
      <c r="AB336" s="102"/>
      <c r="AC336" s="102"/>
      <c r="AD336" s="102"/>
      <c r="AF336" s="24">
        <v>162.46</v>
      </c>
      <c r="AG336" s="24">
        <v>1.1400000000000148</v>
      </c>
      <c r="AH336" s="24">
        <v>145.04666666666665</v>
      </c>
      <c r="AI336" s="25">
        <v>159.54</v>
      </c>
      <c r="AJ336" s="25">
        <v>1.1299999999999955</v>
      </c>
      <c r="AK336" s="24">
        <v>142.44</v>
      </c>
      <c r="AL336" s="24">
        <v>79.05</v>
      </c>
      <c r="AM336" s="36">
        <v>10.6</v>
      </c>
    </row>
    <row r="337" spans="1:39" ht="15.5">
      <c r="A337" s="39" t="s">
        <v>644</v>
      </c>
      <c r="B337" s="45">
        <v>20130505</v>
      </c>
      <c r="C337" s="39">
        <v>41405</v>
      </c>
      <c r="D337" s="98"/>
      <c r="E337" s="99"/>
      <c r="F337" s="100"/>
      <c r="G337" s="101"/>
      <c r="H337" s="99"/>
      <c r="I337" s="102"/>
      <c r="J337" s="101"/>
      <c r="K337" s="101"/>
      <c r="L337" s="103"/>
      <c r="M337" s="98"/>
      <c r="N337" s="99"/>
      <c r="O337" s="100"/>
      <c r="P337" s="101"/>
      <c r="Q337" s="99"/>
      <c r="R337" s="102"/>
      <c r="S337" s="101"/>
      <c r="T337" s="101"/>
      <c r="U337" s="103"/>
      <c r="W337" s="99"/>
      <c r="X337" s="102"/>
      <c r="Y337" s="99"/>
      <c r="Z337" s="102"/>
      <c r="AA337" s="102"/>
      <c r="AB337" s="102"/>
      <c r="AC337" s="102"/>
      <c r="AD337" s="102"/>
      <c r="AF337" s="19">
        <v>162.79</v>
      </c>
      <c r="AG337" s="19">
        <v>0.32999999999998408</v>
      </c>
      <c r="AH337" s="19">
        <v>145.91666666666666</v>
      </c>
      <c r="AI337" s="20">
        <v>159.86000000000001</v>
      </c>
      <c r="AJ337" s="20">
        <v>0.3200000000000216</v>
      </c>
      <c r="AK337" s="19">
        <v>143.28666666666666</v>
      </c>
      <c r="AL337" s="19">
        <v>79.13</v>
      </c>
      <c r="AM337" s="37">
        <v>10.8</v>
      </c>
    </row>
    <row r="338" spans="1:39" ht="15.5">
      <c r="A338" s="38" t="s">
        <v>645</v>
      </c>
      <c r="B338" s="44">
        <v>20130512</v>
      </c>
      <c r="C338" s="38">
        <v>41412</v>
      </c>
      <c r="D338" s="98"/>
      <c r="E338" s="99"/>
      <c r="F338" s="100"/>
      <c r="G338" s="101"/>
      <c r="H338" s="99"/>
      <c r="I338" s="102"/>
      <c r="J338" s="101"/>
      <c r="K338" s="101"/>
      <c r="L338" s="103"/>
      <c r="M338" s="98"/>
      <c r="N338" s="99"/>
      <c r="O338" s="100"/>
      <c r="P338" s="101"/>
      <c r="Q338" s="99"/>
      <c r="R338" s="102"/>
      <c r="S338" s="101"/>
      <c r="T338" s="101"/>
      <c r="U338" s="103"/>
      <c r="W338" s="99"/>
      <c r="X338" s="102"/>
      <c r="Y338" s="99"/>
      <c r="Z338" s="102"/>
      <c r="AA338" s="102"/>
      <c r="AB338" s="102"/>
      <c r="AC338" s="102"/>
      <c r="AD338" s="102"/>
      <c r="AF338" s="24">
        <v>164.03</v>
      </c>
      <c r="AG338" s="24">
        <v>1.2400000000000091</v>
      </c>
      <c r="AH338" s="24">
        <v>146.81666666666666</v>
      </c>
      <c r="AI338" s="25">
        <v>161.08000000000001</v>
      </c>
      <c r="AJ338" s="25">
        <v>1.2199999999999989</v>
      </c>
      <c r="AK338" s="24">
        <v>144.1866666666667</v>
      </c>
      <c r="AL338" s="24">
        <v>79.02</v>
      </c>
      <c r="AM338" s="36">
        <v>10.7</v>
      </c>
    </row>
    <row r="339" spans="1:39" ht="15.5">
      <c r="A339" s="39" t="s">
        <v>646</v>
      </c>
      <c r="B339" s="45">
        <v>20130519</v>
      </c>
      <c r="C339" s="39">
        <v>41419</v>
      </c>
      <c r="D339" s="98"/>
      <c r="E339" s="99"/>
      <c r="F339" s="100"/>
      <c r="G339" s="101"/>
      <c r="H339" s="99"/>
      <c r="I339" s="102"/>
      <c r="J339" s="101"/>
      <c r="K339" s="101"/>
      <c r="L339" s="103"/>
      <c r="M339" s="98"/>
      <c r="N339" s="99"/>
      <c r="O339" s="100"/>
      <c r="P339" s="101"/>
      <c r="Q339" s="99"/>
      <c r="R339" s="102"/>
      <c r="S339" s="101"/>
      <c r="T339" s="101"/>
      <c r="U339" s="103"/>
      <c r="W339" s="99"/>
      <c r="X339" s="102"/>
      <c r="Y339" s="99"/>
      <c r="Z339" s="102"/>
      <c r="AA339" s="102"/>
      <c r="AB339" s="102"/>
      <c r="AC339" s="102"/>
      <c r="AD339" s="102"/>
      <c r="AF339" s="19">
        <v>164.39</v>
      </c>
      <c r="AG339" s="19">
        <v>0.35999999999998522</v>
      </c>
      <c r="AH339" s="19">
        <v>147.69333333333336</v>
      </c>
      <c r="AI339" s="20">
        <v>161.43</v>
      </c>
      <c r="AJ339" s="20">
        <v>0.34999999999999432</v>
      </c>
      <c r="AK339" s="19">
        <v>145.04666666666665</v>
      </c>
      <c r="AL339" s="19">
        <v>78.88</v>
      </c>
      <c r="AM339" s="37">
        <v>10.8</v>
      </c>
    </row>
    <row r="340" spans="1:39" ht="15.5">
      <c r="A340" s="38" t="s">
        <v>647</v>
      </c>
      <c r="B340" s="44">
        <v>20130526</v>
      </c>
      <c r="C340" s="38">
        <v>41426</v>
      </c>
      <c r="D340" s="98"/>
      <c r="E340" s="99"/>
      <c r="F340" s="100"/>
      <c r="G340" s="101"/>
      <c r="H340" s="99"/>
      <c r="I340" s="102"/>
      <c r="J340" s="101"/>
      <c r="K340" s="101"/>
      <c r="L340" s="103"/>
      <c r="M340" s="98"/>
      <c r="N340" s="99"/>
      <c r="O340" s="100"/>
      <c r="P340" s="101"/>
      <c r="Q340" s="99"/>
      <c r="R340" s="102"/>
      <c r="S340" s="101"/>
      <c r="T340" s="101"/>
      <c r="U340" s="103"/>
      <c r="W340" s="99"/>
      <c r="X340" s="102"/>
      <c r="Y340" s="99"/>
      <c r="Z340" s="102"/>
      <c r="AA340" s="102"/>
      <c r="AB340" s="102"/>
      <c r="AC340" s="102"/>
      <c r="AD340" s="102"/>
      <c r="AF340" s="24">
        <v>165.05</v>
      </c>
      <c r="AG340" s="24">
        <v>0.66000000000002501</v>
      </c>
      <c r="AH340" s="24">
        <v>148.16999999999999</v>
      </c>
      <c r="AI340" s="25">
        <v>162.09</v>
      </c>
      <c r="AJ340" s="25">
        <v>0.65999999999999659</v>
      </c>
      <c r="AK340" s="24">
        <v>145.52333333333334</v>
      </c>
      <c r="AL340" s="24">
        <v>78.88</v>
      </c>
      <c r="AM340" s="36">
        <v>10.8</v>
      </c>
    </row>
    <row r="341" spans="1:39" ht="15.5">
      <c r="A341" s="39" t="s">
        <v>648</v>
      </c>
      <c r="B341" s="45">
        <v>20130602</v>
      </c>
      <c r="C341" s="39">
        <v>41433</v>
      </c>
      <c r="D341" s="98"/>
      <c r="E341" s="99"/>
      <c r="F341" s="100"/>
      <c r="G341" s="101"/>
      <c r="H341" s="99"/>
      <c r="I341" s="102"/>
      <c r="J341" s="101"/>
      <c r="K341" s="101"/>
      <c r="L341" s="103"/>
      <c r="M341" s="98"/>
      <c r="N341" s="99"/>
      <c r="O341" s="100"/>
      <c r="P341" s="101"/>
      <c r="Q341" s="99"/>
      <c r="R341" s="102"/>
      <c r="S341" s="101"/>
      <c r="T341" s="101"/>
      <c r="U341" s="103"/>
      <c r="W341" s="99"/>
      <c r="X341" s="102"/>
      <c r="Y341" s="99"/>
      <c r="Z341" s="102"/>
      <c r="AA341" s="102"/>
      <c r="AB341" s="102"/>
      <c r="AC341" s="102"/>
      <c r="AD341" s="102"/>
      <c r="AF341" s="19">
        <v>165.26</v>
      </c>
      <c r="AG341" s="19">
        <v>0.20999999999997954</v>
      </c>
      <c r="AH341" s="19">
        <v>148.80333333333331</v>
      </c>
      <c r="AI341" s="20">
        <v>162.29</v>
      </c>
      <c r="AJ341" s="20">
        <v>0.19999999999998863</v>
      </c>
      <c r="AK341" s="19">
        <v>146.13999999999999</v>
      </c>
      <c r="AL341" s="19">
        <v>78.849999999999994</v>
      </c>
      <c r="AM341" s="37">
        <v>11</v>
      </c>
    </row>
    <row r="342" spans="1:39" ht="15.5">
      <c r="A342" s="38" t="s">
        <v>649</v>
      </c>
      <c r="B342" s="44">
        <v>20130609</v>
      </c>
      <c r="C342" s="38">
        <v>41440</v>
      </c>
      <c r="D342" s="98"/>
      <c r="E342" s="99"/>
      <c r="F342" s="100"/>
      <c r="G342" s="101"/>
      <c r="H342" s="99"/>
      <c r="I342" s="102"/>
      <c r="J342" s="101"/>
      <c r="K342" s="101"/>
      <c r="L342" s="103"/>
      <c r="M342" s="98"/>
      <c r="N342" s="99"/>
      <c r="O342" s="100"/>
      <c r="P342" s="101"/>
      <c r="Q342" s="99"/>
      <c r="R342" s="102"/>
      <c r="S342" s="101"/>
      <c r="T342" s="101"/>
      <c r="U342" s="103"/>
      <c r="W342" s="99"/>
      <c r="X342" s="102"/>
      <c r="Y342" s="99"/>
      <c r="Z342" s="102"/>
      <c r="AA342" s="102"/>
      <c r="AB342" s="102"/>
      <c r="AC342" s="102"/>
      <c r="AD342" s="102"/>
      <c r="AF342" s="24">
        <v>166.41</v>
      </c>
      <c r="AG342" s="24">
        <v>1.1500000000000057</v>
      </c>
      <c r="AH342" s="24">
        <v>149.19</v>
      </c>
      <c r="AI342" s="25">
        <v>163.41999999999999</v>
      </c>
      <c r="AJ342" s="25">
        <v>1.1299999999999955</v>
      </c>
      <c r="AK342" s="24">
        <v>146.52666666666667</v>
      </c>
      <c r="AL342" s="24">
        <v>78.650000000000006</v>
      </c>
      <c r="AM342" s="36">
        <v>11</v>
      </c>
    </row>
    <row r="343" spans="1:39" ht="15.5">
      <c r="A343" s="39" t="s">
        <v>650</v>
      </c>
      <c r="B343" s="45">
        <v>20130616</v>
      </c>
      <c r="C343" s="39">
        <v>41447</v>
      </c>
      <c r="D343" s="98"/>
      <c r="E343" s="99"/>
      <c r="F343" s="100"/>
      <c r="G343" s="101"/>
      <c r="H343" s="99"/>
      <c r="I343" s="102"/>
      <c r="J343" s="101"/>
      <c r="K343" s="101"/>
      <c r="L343" s="103"/>
      <c r="M343" s="98"/>
      <c r="N343" s="99"/>
      <c r="O343" s="100"/>
      <c r="P343" s="101"/>
      <c r="Q343" s="99"/>
      <c r="R343" s="102"/>
      <c r="S343" s="101"/>
      <c r="T343" s="101"/>
      <c r="U343" s="103"/>
      <c r="W343" s="99"/>
      <c r="X343" s="102"/>
      <c r="Y343" s="99"/>
      <c r="Z343" s="102"/>
      <c r="AA343" s="102"/>
      <c r="AB343" s="102"/>
      <c r="AC343" s="102"/>
      <c r="AD343" s="102"/>
      <c r="AF343" s="19">
        <v>167.44</v>
      </c>
      <c r="AG343" s="19">
        <v>1.0300000000000011</v>
      </c>
      <c r="AH343" s="19">
        <v>149.71</v>
      </c>
      <c r="AI343" s="20">
        <v>164.43</v>
      </c>
      <c r="AJ343" s="20">
        <v>1.0100000000000193</v>
      </c>
      <c r="AK343" s="19">
        <v>147.02666666666667</v>
      </c>
      <c r="AL343" s="19">
        <v>78.78</v>
      </c>
      <c r="AM343" s="37">
        <v>11</v>
      </c>
    </row>
    <row r="344" spans="1:39" ht="15.5">
      <c r="A344" s="38" t="s">
        <v>651</v>
      </c>
      <c r="B344" s="44">
        <v>20130623</v>
      </c>
      <c r="C344" s="38">
        <v>41454</v>
      </c>
      <c r="D344" s="98"/>
      <c r="E344" s="99"/>
      <c r="F344" s="100"/>
      <c r="G344" s="101"/>
      <c r="H344" s="99"/>
      <c r="I344" s="102"/>
      <c r="J344" s="101"/>
      <c r="K344" s="101"/>
      <c r="L344" s="103"/>
      <c r="M344" s="98"/>
      <c r="N344" s="99"/>
      <c r="O344" s="100"/>
      <c r="P344" s="101"/>
      <c r="Q344" s="99"/>
      <c r="R344" s="102"/>
      <c r="S344" s="101"/>
      <c r="T344" s="101"/>
      <c r="U344" s="103"/>
      <c r="W344" s="99"/>
      <c r="X344" s="102"/>
      <c r="Y344" s="99"/>
      <c r="Z344" s="102"/>
      <c r="AA344" s="102"/>
      <c r="AB344" s="102"/>
      <c r="AC344" s="102"/>
      <c r="AD344" s="102"/>
      <c r="AF344" s="24">
        <v>168.18</v>
      </c>
      <c r="AG344" s="24">
        <v>0.74000000000000909</v>
      </c>
      <c r="AH344" s="24">
        <v>149.98666666666665</v>
      </c>
      <c r="AI344" s="25">
        <v>165.16</v>
      </c>
      <c r="AJ344" s="25">
        <v>0.72999999999998977</v>
      </c>
      <c r="AK344" s="24">
        <v>147.30666666666667</v>
      </c>
      <c r="AL344" s="24">
        <v>79.03</v>
      </c>
      <c r="AM344" s="36">
        <v>11</v>
      </c>
    </row>
    <row r="345" spans="1:39" ht="15.5">
      <c r="A345" s="39" t="s">
        <v>652</v>
      </c>
      <c r="B345" s="45">
        <v>20130630</v>
      </c>
      <c r="C345" s="39">
        <v>41461</v>
      </c>
      <c r="D345" s="98"/>
      <c r="E345" s="99"/>
      <c r="F345" s="100"/>
      <c r="G345" s="101"/>
      <c r="H345" s="99"/>
      <c r="I345" s="102"/>
      <c r="J345" s="101"/>
      <c r="K345" s="101"/>
      <c r="L345" s="103"/>
      <c r="M345" s="98"/>
      <c r="N345" s="99"/>
      <c r="O345" s="100"/>
      <c r="P345" s="101"/>
      <c r="Q345" s="99"/>
      <c r="R345" s="102"/>
      <c r="S345" s="101"/>
      <c r="T345" s="101"/>
      <c r="U345" s="103"/>
      <c r="W345" s="99"/>
      <c r="X345" s="102"/>
      <c r="Y345" s="99"/>
      <c r="Z345" s="102"/>
      <c r="AA345" s="102"/>
      <c r="AB345" s="102"/>
      <c r="AC345" s="102"/>
      <c r="AD345" s="102"/>
      <c r="AF345" s="19">
        <v>168.53</v>
      </c>
      <c r="AG345" s="19">
        <v>0.34999999999999432</v>
      </c>
      <c r="AH345" s="19">
        <v>150.17666666666665</v>
      </c>
      <c r="AI345" s="20">
        <v>165.5</v>
      </c>
      <c r="AJ345" s="20">
        <v>0.34000000000000341</v>
      </c>
      <c r="AK345" s="19">
        <v>147.48333333333332</v>
      </c>
      <c r="AL345" s="19">
        <v>78.87</v>
      </c>
      <c r="AM345" s="37">
        <v>11.1</v>
      </c>
    </row>
    <row r="346" spans="1:39" ht="15.5">
      <c r="A346" s="38" t="s">
        <v>653</v>
      </c>
      <c r="B346" s="44">
        <v>20130707</v>
      </c>
      <c r="C346" s="38">
        <v>41468</v>
      </c>
      <c r="D346" s="98"/>
      <c r="E346" s="99"/>
      <c r="F346" s="100"/>
      <c r="G346" s="101"/>
      <c r="H346" s="99"/>
      <c r="I346" s="102"/>
      <c r="J346" s="101"/>
      <c r="K346" s="101"/>
      <c r="L346" s="103"/>
      <c r="M346" s="98"/>
      <c r="N346" s="99"/>
      <c r="O346" s="100"/>
      <c r="P346" s="101"/>
      <c r="Q346" s="99"/>
      <c r="R346" s="102"/>
      <c r="S346" s="101"/>
      <c r="T346" s="101"/>
      <c r="U346" s="103"/>
      <c r="W346" s="99"/>
      <c r="X346" s="102"/>
      <c r="Y346" s="99"/>
      <c r="Z346" s="102"/>
      <c r="AA346" s="102"/>
      <c r="AB346" s="102"/>
      <c r="AC346" s="102"/>
      <c r="AD346" s="102"/>
      <c r="AF346" s="24">
        <v>168.84</v>
      </c>
      <c r="AG346" s="24">
        <v>0.31000000000000227</v>
      </c>
      <c r="AH346" s="24">
        <v>150.03333333333333</v>
      </c>
      <c r="AI346" s="25">
        <v>165.79</v>
      </c>
      <c r="AJ346" s="25">
        <v>0.28999999999999204</v>
      </c>
      <c r="AK346" s="24">
        <v>147.34333333333333</v>
      </c>
      <c r="AL346" s="24">
        <v>79.03</v>
      </c>
      <c r="AM346" s="36">
        <v>11.1</v>
      </c>
    </row>
    <row r="347" spans="1:39" ht="15.5">
      <c r="A347" s="39" t="s">
        <v>654</v>
      </c>
      <c r="B347" s="45">
        <v>20130714</v>
      </c>
      <c r="C347" s="39">
        <v>41475</v>
      </c>
      <c r="D347" s="98"/>
      <c r="E347" s="99"/>
      <c r="F347" s="100"/>
      <c r="G347" s="101"/>
      <c r="H347" s="99"/>
      <c r="I347" s="102"/>
      <c r="J347" s="101"/>
      <c r="K347" s="101"/>
      <c r="L347" s="103"/>
      <c r="M347" s="98"/>
      <c r="N347" s="99"/>
      <c r="O347" s="100"/>
      <c r="P347" s="101"/>
      <c r="Q347" s="99"/>
      <c r="R347" s="102"/>
      <c r="S347" s="101"/>
      <c r="T347" s="101"/>
      <c r="U347" s="103"/>
      <c r="W347" s="99"/>
      <c r="X347" s="102"/>
      <c r="Y347" s="99"/>
      <c r="Z347" s="102"/>
      <c r="AA347" s="102"/>
      <c r="AB347" s="102"/>
      <c r="AC347" s="102"/>
      <c r="AD347" s="102"/>
      <c r="AF347" s="19">
        <v>168.81</v>
      </c>
      <c r="AG347" s="19">
        <v>-3.0000000000001137E-2</v>
      </c>
      <c r="AH347" s="19">
        <v>150.10666666666665</v>
      </c>
      <c r="AI347" s="20">
        <v>165.78</v>
      </c>
      <c r="AJ347" s="20">
        <v>-9.9999999999909051E-3</v>
      </c>
      <c r="AK347" s="19">
        <v>147.41999999999999</v>
      </c>
      <c r="AL347" s="19">
        <v>78.69</v>
      </c>
      <c r="AM347" s="37">
        <v>11.1</v>
      </c>
    </row>
    <row r="348" spans="1:39" ht="15.5">
      <c r="A348" s="38" t="s">
        <v>655</v>
      </c>
      <c r="B348" s="44">
        <v>20130721</v>
      </c>
      <c r="C348" s="38">
        <v>41482</v>
      </c>
      <c r="D348" s="98"/>
      <c r="E348" s="99"/>
      <c r="F348" s="100"/>
      <c r="G348" s="101"/>
      <c r="H348" s="99"/>
      <c r="I348" s="102"/>
      <c r="J348" s="101"/>
      <c r="K348" s="101"/>
      <c r="L348" s="103"/>
      <c r="M348" s="98"/>
      <c r="N348" s="99"/>
      <c r="O348" s="100"/>
      <c r="P348" s="101"/>
      <c r="Q348" s="99"/>
      <c r="R348" s="102"/>
      <c r="S348" s="101"/>
      <c r="T348" s="101"/>
      <c r="U348" s="103"/>
      <c r="W348" s="99"/>
      <c r="X348" s="102"/>
      <c r="Y348" s="99"/>
      <c r="Z348" s="102"/>
      <c r="AA348" s="102"/>
      <c r="AB348" s="102"/>
      <c r="AC348" s="102"/>
      <c r="AD348" s="102"/>
      <c r="AF348" s="24">
        <v>168.25</v>
      </c>
      <c r="AG348" s="24">
        <v>-0.56000000000000227</v>
      </c>
      <c r="AH348" s="24">
        <v>149.66666666666666</v>
      </c>
      <c r="AI348" s="25">
        <v>165.23</v>
      </c>
      <c r="AJ348" s="25">
        <v>-0.55000000000001137</v>
      </c>
      <c r="AK348" s="24">
        <v>146.98333333333335</v>
      </c>
      <c r="AL348" s="24">
        <v>78.819999999999993</v>
      </c>
      <c r="AM348" s="36">
        <v>10.9</v>
      </c>
    </row>
    <row r="349" spans="1:39" ht="15.5">
      <c r="A349" s="39" t="s">
        <v>656</v>
      </c>
      <c r="B349" s="45">
        <v>20130728</v>
      </c>
      <c r="C349" s="39">
        <v>41489</v>
      </c>
      <c r="D349" s="98"/>
      <c r="E349" s="99"/>
      <c r="F349" s="100"/>
      <c r="G349" s="101"/>
      <c r="H349" s="99"/>
      <c r="I349" s="102"/>
      <c r="J349" s="101"/>
      <c r="K349" s="101"/>
      <c r="L349" s="103"/>
      <c r="M349" s="98"/>
      <c r="N349" s="99"/>
      <c r="O349" s="100"/>
      <c r="P349" s="101"/>
      <c r="Q349" s="99"/>
      <c r="R349" s="102"/>
      <c r="S349" s="101"/>
      <c r="T349" s="101"/>
      <c r="U349" s="103"/>
      <c r="W349" s="99"/>
      <c r="X349" s="102"/>
      <c r="Y349" s="99"/>
      <c r="Z349" s="102"/>
      <c r="AA349" s="102"/>
      <c r="AB349" s="102"/>
      <c r="AC349" s="102"/>
      <c r="AD349" s="102"/>
      <c r="AF349" s="19">
        <v>168.34</v>
      </c>
      <c r="AG349" s="19">
        <v>9.0000000000003411E-2</v>
      </c>
      <c r="AH349" s="19">
        <v>149.26666666666668</v>
      </c>
      <c r="AI349" s="20">
        <v>165.32</v>
      </c>
      <c r="AJ349" s="20">
        <v>9.0000000000003411E-2</v>
      </c>
      <c r="AK349" s="19">
        <v>146.58666666666667</v>
      </c>
      <c r="AL349" s="19">
        <v>78.81</v>
      </c>
      <c r="AM349" s="37">
        <v>11</v>
      </c>
    </row>
    <row r="350" spans="1:39" ht="15.5">
      <c r="A350" s="38" t="s">
        <v>657</v>
      </c>
      <c r="B350" s="44">
        <v>20130804</v>
      </c>
      <c r="C350" s="38">
        <v>41496</v>
      </c>
      <c r="D350" s="98"/>
      <c r="E350" s="99"/>
      <c r="F350" s="100"/>
      <c r="G350" s="101"/>
      <c r="H350" s="99"/>
      <c r="I350" s="102"/>
      <c r="J350" s="101"/>
      <c r="K350" s="101"/>
      <c r="L350" s="103"/>
      <c r="M350" s="98"/>
      <c r="N350" s="99"/>
      <c r="O350" s="100"/>
      <c r="P350" s="101"/>
      <c r="Q350" s="99"/>
      <c r="R350" s="102"/>
      <c r="S350" s="101"/>
      <c r="T350" s="101"/>
      <c r="U350" s="103"/>
      <c r="W350" s="99"/>
      <c r="X350" s="102"/>
      <c r="Y350" s="99"/>
      <c r="Z350" s="102"/>
      <c r="AA350" s="102"/>
      <c r="AB350" s="102"/>
      <c r="AC350" s="102"/>
      <c r="AD350" s="102"/>
      <c r="AF350" s="24">
        <v>168.05</v>
      </c>
      <c r="AG350" s="24">
        <v>-0.28999999999999204</v>
      </c>
      <c r="AH350" s="24">
        <v>148.71333333333334</v>
      </c>
      <c r="AI350" s="25">
        <v>165.03</v>
      </c>
      <c r="AJ350" s="25">
        <v>-0.28999999999999204</v>
      </c>
      <c r="AK350" s="24">
        <v>146.04333333333332</v>
      </c>
      <c r="AL350" s="24">
        <v>78.849999999999994</v>
      </c>
      <c r="AM350" s="36">
        <v>11</v>
      </c>
    </row>
    <row r="351" spans="1:39" ht="15.5">
      <c r="A351" s="39" t="s">
        <v>658</v>
      </c>
      <c r="B351" s="45">
        <v>20130811</v>
      </c>
      <c r="C351" s="39">
        <v>41503</v>
      </c>
      <c r="D351" s="98"/>
      <c r="E351" s="99"/>
      <c r="F351" s="100"/>
      <c r="G351" s="101"/>
      <c r="H351" s="99"/>
      <c r="I351" s="102"/>
      <c r="J351" s="101"/>
      <c r="K351" s="101"/>
      <c r="L351" s="103"/>
      <c r="M351" s="98"/>
      <c r="N351" s="99"/>
      <c r="O351" s="100"/>
      <c r="P351" s="101"/>
      <c r="Q351" s="99"/>
      <c r="R351" s="102"/>
      <c r="S351" s="101"/>
      <c r="T351" s="101"/>
      <c r="U351" s="103"/>
      <c r="W351" s="99"/>
      <c r="X351" s="102"/>
      <c r="Y351" s="99"/>
      <c r="Z351" s="102"/>
      <c r="AA351" s="102"/>
      <c r="AB351" s="102"/>
      <c r="AC351" s="102"/>
      <c r="AD351" s="102"/>
      <c r="AF351" s="19">
        <v>167.86</v>
      </c>
      <c r="AG351" s="19">
        <v>-0.18999999999999773</v>
      </c>
      <c r="AH351" s="19">
        <v>148.22666666666666</v>
      </c>
      <c r="AI351" s="20">
        <v>164.84</v>
      </c>
      <c r="AJ351" s="20">
        <v>-0.18999999999999773</v>
      </c>
      <c r="AK351" s="19">
        <v>145.56666666666666</v>
      </c>
      <c r="AL351" s="19">
        <v>78.89</v>
      </c>
      <c r="AM351" s="37">
        <v>10.9</v>
      </c>
    </row>
    <row r="352" spans="1:39" ht="15.5">
      <c r="A352" s="38" t="s">
        <v>659</v>
      </c>
      <c r="B352" s="44">
        <v>20130818</v>
      </c>
      <c r="C352" s="38">
        <v>41510</v>
      </c>
      <c r="D352" s="98"/>
      <c r="E352" s="99"/>
      <c r="F352" s="100"/>
      <c r="G352" s="101"/>
      <c r="H352" s="99"/>
      <c r="I352" s="102"/>
      <c r="J352" s="101"/>
      <c r="K352" s="101"/>
      <c r="L352" s="103"/>
      <c r="M352" s="98"/>
      <c r="N352" s="99"/>
      <c r="O352" s="100"/>
      <c r="P352" s="101"/>
      <c r="Q352" s="99"/>
      <c r="R352" s="102"/>
      <c r="S352" s="101"/>
      <c r="T352" s="101"/>
      <c r="U352" s="103"/>
      <c r="W352" s="99"/>
      <c r="X352" s="102"/>
      <c r="Y352" s="99"/>
      <c r="Z352" s="102"/>
      <c r="AA352" s="102"/>
      <c r="AB352" s="102"/>
      <c r="AC352" s="102"/>
      <c r="AD352" s="102"/>
      <c r="AF352" s="24">
        <v>167.72</v>
      </c>
      <c r="AG352" s="24">
        <v>-0.14000000000001478</v>
      </c>
      <c r="AH352" s="24">
        <v>147.66666666666666</v>
      </c>
      <c r="AI352" s="25">
        <v>164.71</v>
      </c>
      <c r="AJ352" s="25">
        <v>-0.12999999999999545</v>
      </c>
      <c r="AK352" s="24">
        <v>145.01666666666665</v>
      </c>
      <c r="AL352" s="24">
        <v>79.33</v>
      </c>
      <c r="AM352" s="36">
        <v>11.1</v>
      </c>
    </row>
    <row r="353" spans="1:39" ht="15.5">
      <c r="A353" s="39" t="s">
        <v>660</v>
      </c>
      <c r="B353" s="45">
        <v>20130825</v>
      </c>
      <c r="C353" s="39">
        <v>41517</v>
      </c>
      <c r="D353" s="98"/>
      <c r="E353" s="99"/>
      <c r="F353" s="100"/>
      <c r="G353" s="101"/>
      <c r="H353" s="99"/>
      <c r="I353" s="102"/>
      <c r="J353" s="101"/>
      <c r="K353" s="101"/>
      <c r="L353" s="103"/>
      <c r="M353" s="98"/>
      <c r="N353" s="99"/>
      <c r="O353" s="100"/>
      <c r="P353" s="101"/>
      <c r="Q353" s="99"/>
      <c r="R353" s="102"/>
      <c r="S353" s="101"/>
      <c r="T353" s="101"/>
      <c r="U353" s="103"/>
      <c r="W353" s="99"/>
      <c r="X353" s="102"/>
      <c r="Y353" s="99"/>
      <c r="Z353" s="102"/>
      <c r="AA353" s="102"/>
      <c r="AB353" s="102"/>
      <c r="AC353" s="102"/>
      <c r="AD353" s="102"/>
      <c r="AF353" s="19">
        <v>167.95</v>
      </c>
      <c r="AG353" s="19">
        <v>0.22999999999998977</v>
      </c>
      <c r="AH353" s="19">
        <v>147.06666666666669</v>
      </c>
      <c r="AI353" s="20">
        <v>164.93</v>
      </c>
      <c r="AJ353" s="20">
        <v>0.21999999999999886</v>
      </c>
      <c r="AK353" s="19">
        <v>144.42666666666668</v>
      </c>
      <c r="AL353" s="19">
        <v>79.47</v>
      </c>
      <c r="AM353" s="37">
        <v>11.2</v>
      </c>
    </row>
    <row r="354" spans="1:39" ht="15.5">
      <c r="A354" s="38" t="s">
        <v>661</v>
      </c>
      <c r="B354" s="44">
        <v>20130901</v>
      </c>
      <c r="C354" s="38">
        <v>41524</v>
      </c>
      <c r="D354" s="98"/>
      <c r="E354" s="99"/>
      <c r="F354" s="100"/>
      <c r="G354" s="101"/>
      <c r="H354" s="99"/>
      <c r="I354" s="102"/>
      <c r="J354" s="101"/>
      <c r="K354" s="101"/>
      <c r="L354" s="103"/>
      <c r="M354" s="98"/>
      <c r="N354" s="99"/>
      <c r="O354" s="100"/>
      <c r="P354" s="101"/>
      <c r="Q354" s="99"/>
      <c r="R354" s="102"/>
      <c r="S354" s="101"/>
      <c r="T354" s="101"/>
      <c r="U354" s="103"/>
      <c r="W354" s="99"/>
      <c r="X354" s="102"/>
      <c r="Y354" s="99"/>
      <c r="Z354" s="102"/>
      <c r="AA354" s="102"/>
      <c r="AB354" s="102"/>
      <c r="AC354" s="102"/>
      <c r="AD354" s="102"/>
      <c r="AF354" s="24">
        <v>169.35</v>
      </c>
      <c r="AG354" s="24">
        <v>1.4000000000000057</v>
      </c>
      <c r="AH354" s="24">
        <v>147.10333333333335</v>
      </c>
      <c r="AI354" s="25">
        <v>166.3</v>
      </c>
      <c r="AJ354" s="25">
        <v>1.3700000000000045</v>
      </c>
      <c r="AK354" s="24">
        <v>144.45333333333335</v>
      </c>
      <c r="AL354" s="24">
        <v>79.650000000000006</v>
      </c>
      <c r="AM354" s="36">
        <v>11.2</v>
      </c>
    </row>
    <row r="355" spans="1:39" ht="15.5">
      <c r="A355" s="39" t="s">
        <v>662</v>
      </c>
      <c r="B355" s="45">
        <v>20130908</v>
      </c>
      <c r="C355" s="39">
        <v>41531</v>
      </c>
      <c r="D355" s="98"/>
      <c r="E355" s="99"/>
      <c r="F355" s="100"/>
      <c r="G355" s="101"/>
      <c r="H355" s="99"/>
      <c r="I355" s="102"/>
      <c r="J355" s="101"/>
      <c r="K355" s="101"/>
      <c r="L355" s="103"/>
      <c r="M355" s="98"/>
      <c r="N355" s="99"/>
      <c r="O355" s="100"/>
      <c r="P355" s="101"/>
      <c r="Q355" s="99"/>
      <c r="R355" s="102"/>
      <c r="S355" s="101"/>
      <c r="T355" s="101"/>
      <c r="U355" s="103"/>
      <c r="W355" s="99"/>
      <c r="X355" s="102"/>
      <c r="Y355" s="99"/>
      <c r="Z355" s="102"/>
      <c r="AA355" s="102"/>
      <c r="AB355" s="102"/>
      <c r="AC355" s="102"/>
      <c r="AD355" s="102"/>
      <c r="AF355" s="19">
        <v>169.67</v>
      </c>
      <c r="AG355" s="19">
        <v>0.31999999999999318</v>
      </c>
      <c r="AH355" s="19">
        <v>146.54666666666668</v>
      </c>
      <c r="AI355" s="20">
        <v>166.62</v>
      </c>
      <c r="AJ355" s="20">
        <v>0.31999999999999318</v>
      </c>
      <c r="AK355" s="19">
        <v>143.91333333333333</v>
      </c>
      <c r="AL355" s="19">
        <v>79.69</v>
      </c>
      <c r="AM355" s="37">
        <v>11.3</v>
      </c>
    </row>
    <row r="356" spans="1:39" ht="15.5">
      <c r="A356" s="38" t="s">
        <v>663</v>
      </c>
      <c r="B356" s="44">
        <v>20130915</v>
      </c>
      <c r="C356" s="38">
        <v>41538</v>
      </c>
      <c r="D356" s="98"/>
      <c r="E356" s="99"/>
      <c r="F356" s="100"/>
      <c r="G356" s="101"/>
      <c r="H356" s="99"/>
      <c r="I356" s="102"/>
      <c r="J356" s="101"/>
      <c r="K356" s="101"/>
      <c r="L356" s="103"/>
      <c r="M356" s="98"/>
      <c r="N356" s="99"/>
      <c r="O356" s="100"/>
      <c r="P356" s="101"/>
      <c r="Q356" s="99"/>
      <c r="R356" s="102"/>
      <c r="S356" s="101"/>
      <c r="T356" s="101"/>
      <c r="U356" s="103"/>
      <c r="W356" s="99"/>
      <c r="X356" s="102"/>
      <c r="Y356" s="99"/>
      <c r="Z356" s="102"/>
      <c r="AA356" s="102"/>
      <c r="AB356" s="102"/>
      <c r="AC356" s="102"/>
      <c r="AD356" s="102"/>
      <c r="AF356" s="24">
        <v>170.51</v>
      </c>
      <c r="AG356" s="24">
        <v>0.84000000000000341</v>
      </c>
      <c r="AH356" s="24">
        <v>146.79333333333332</v>
      </c>
      <c r="AI356" s="25">
        <v>167.43</v>
      </c>
      <c r="AJ356" s="25">
        <v>0.81000000000000227</v>
      </c>
      <c r="AK356" s="24">
        <v>144.15</v>
      </c>
      <c r="AL356" s="24">
        <v>80.260000000000005</v>
      </c>
      <c r="AM356" s="36">
        <v>11.3</v>
      </c>
    </row>
    <row r="357" spans="1:39" ht="15.5">
      <c r="A357" s="39" t="s">
        <v>664</v>
      </c>
      <c r="B357" s="45">
        <v>20130922</v>
      </c>
      <c r="C357" s="39">
        <v>41545</v>
      </c>
      <c r="D357" s="98"/>
      <c r="E357" s="99"/>
      <c r="F357" s="100"/>
      <c r="G357" s="101"/>
      <c r="H357" s="99"/>
      <c r="I357" s="102"/>
      <c r="J357" s="101"/>
      <c r="K357" s="101"/>
      <c r="L357" s="103"/>
      <c r="M357" s="98"/>
      <c r="N357" s="99"/>
      <c r="O357" s="100"/>
      <c r="P357" s="101"/>
      <c r="Q357" s="99"/>
      <c r="R357" s="102"/>
      <c r="S357" s="101"/>
      <c r="T357" s="101"/>
      <c r="U357" s="103"/>
      <c r="W357" s="99"/>
      <c r="X357" s="102"/>
      <c r="Y357" s="99"/>
      <c r="Z357" s="102"/>
      <c r="AA357" s="102"/>
      <c r="AB357" s="102"/>
      <c r="AC357" s="102"/>
      <c r="AD357" s="102"/>
      <c r="AF357" s="19">
        <v>170.71</v>
      </c>
      <c r="AG357" s="19">
        <v>0.20000000000001705</v>
      </c>
      <c r="AH357" s="19">
        <v>146.53333333333333</v>
      </c>
      <c r="AI357" s="20">
        <v>167.63</v>
      </c>
      <c r="AJ357" s="20">
        <v>0.19999999999998863</v>
      </c>
      <c r="AK357" s="19">
        <v>143.89999999999998</v>
      </c>
      <c r="AL357" s="19">
        <v>80.06</v>
      </c>
      <c r="AM357" s="37">
        <v>11.3</v>
      </c>
    </row>
    <row r="358" spans="1:39" ht="15.5">
      <c r="A358" s="38" t="s">
        <v>665</v>
      </c>
      <c r="B358" s="44">
        <v>20130929</v>
      </c>
      <c r="C358" s="38">
        <v>41552</v>
      </c>
      <c r="D358" s="98"/>
      <c r="E358" s="99"/>
      <c r="F358" s="100"/>
      <c r="G358" s="101"/>
      <c r="H358" s="99"/>
      <c r="I358" s="102"/>
      <c r="J358" s="101"/>
      <c r="K358" s="101"/>
      <c r="L358" s="103"/>
      <c r="M358" s="98"/>
      <c r="N358" s="99"/>
      <c r="O358" s="100"/>
      <c r="P358" s="101"/>
      <c r="Q358" s="99"/>
      <c r="R358" s="102"/>
      <c r="S358" s="101"/>
      <c r="T358" s="101"/>
      <c r="U358" s="103"/>
      <c r="W358" s="99"/>
      <c r="X358" s="102"/>
      <c r="Y358" s="99"/>
      <c r="Z358" s="102"/>
      <c r="AA358" s="102"/>
      <c r="AB358" s="102"/>
      <c r="AC358" s="102"/>
      <c r="AD358" s="102"/>
      <c r="AF358" s="24">
        <v>171.49</v>
      </c>
      <c r="AG358" s="24">
        <v>0.78000000000000114</v>
      </c>
      <c r="AH358" s="24">
        <v>146.85666666666665</v>
      </c>
      <c r="AI358" s="25">
        <v>168.4</v>
      </c>
      <c r="AJ358" s="25">
        <v>0.77000000000001023</v>
      </c>
      <c r="AK358" s="24">
        <v>144.21333333333334</v>
      </c>
      <c r="AL358" s="24">
        <v>80.099999999999994</v>
      </c>
      <c r="AM358" s="36">
        <v>11.5</v>
      </c>
    </row>
    <row r="359" spans="1:39" ht="15.5">
      <c r="A359" s="39" t="s">
        <v>666</v>
      </c>
      <c r="B359" s="45">
        <v>20131006</v>
      </c>
      <c r="C359" s="39">
        <v>41559</v>
      </c>
      <c r="D359" s="98"/>
      <c r="E359" s="99"/>
      <c r="F359" s="100"/>
      <c r="G359" s="101"/>
      <c r="H359" s="99"/>
      <c r="I359" s="102"/>
      <c r="J359" s="101"/>
      <c r="K359" s="101"/>
      <c r="L359" s="103"/>
      <c r="M359" s="98"/>
      <c r="N359" s="99"/>
      <c r="O359" s="100"/>
      <c r="P359" s="101"/>
      <c r="Q359" s="99"/>
      <c r="R359" s="102"/>
      <c r="S359" s="101"/>
      <c r="T359" s="101"/>
      <c r="U359" s="103"/>
      <c r="W359" s="99"/>
      <c r="X359" s="102"/>
      <c r="Y359" s="99"/>
      <c r="Z359" s="102"/>
      <c r="AA359" s="102"/>
      <c r="AB359" s="102"/>
      <c r="AC359" s="102"/>
      <c r="AD359" s="102"/>
      <c r="AF359" s="19">
        <v>171.69</v>
      </c>
      <c r="AG359" s="19">
        <v>0.19999999999998863</v>
      </c>
      <c r="AH359" s="19">
        <v>146.78</v>
      </c>
      <c r="AI359" s="20">
        <v>168.6</v>
      </c>
      <c r="AJ359" s="20">
        <v>0.19999999999998863</v>
      </c>
      <c r="AK359" s="19">
        <v>144.13</v>
      </c>
      <c r="AL359" s="19">
        <v>80.05</v>
      </c>
      <c r="AM359" s="37">
        <v>11.5</v>
      </c>
    </row>
    <row r="360" spans="1:39" ht="15.5">
      <c r="A360" s="38" t="s">
        <v>667</v>
      </c>
      <c r="B360" s="44">
        <v>20131013</v>
      </c>
      <c r="C360" s="38">
        <v>41566</v>
      </c>
      <c r="D360" s="98"/>
      <c r="E360" s="99"/>
      <c r="F360" s="100"/>
      <c r="G360" s="101"/>
      <c r="H360" s="99"/>
      <c r="I360" s="102"/>
      <c r="J360" s="101"/>
      <c r="K360" s="101"/>
      <c r="L360" s="103"/>
      <c r="M360" s="98"/>
      <c r="N360" s="99"/>
      <c r="O360" s="100"/>
      <c r="P360" s="101"/>
      <c r="Q360" s="99"/>
      <c r="R360" s="102"/>
      <c r="S360" s="101"/>
      <c r="T360" s="101"/>
      <c r="U360" s="103"/>
      <c r="W360" s="99"/>
      <c r="X360" s="102"/>
      <c r="Y360" s="99"/>
      <c r="Z360" s="102"/>
      <c r="AA360" s="102"/>
      <c r="AB360" s="102"/>
      <c r="AC360" s="102"/>
      <c r="AD360" s="102"/>
      <c r="AF360" s="24">
        <v>172.04</v>
      </c>
      <c r="AG360" s="24">
        <v>0.34999999999999432</v>
      </c>
      <c r="AH360" s="24">
        <v>147.32666666666668</v>
      </c>
      <c r="AI360" s="25">
        <v>168.94</v>
      </c>
      <c r="AJ360" s="25">
        <v>0.34000000000000341</v>
      </c>
      <c r="AK360" s="24">
        <v>144.67666666666665</v>
      </c>
      <c r="AL360" s="24">
        <v>80.12</v>
      </c>
      <c r="AM360" s="36">
        <v>11.5</v>
      </c>
    </row>
    <row r="361" spans="1:39" ht="15.5">
      <c r="A361" s="39" t="s">
        <v>668</v>
      </c>
      <c r="B361" s="45">
        <v>20131020</v>
      </c>
      <c r="C361" s="39">
        <v>41573</v>
      </c>
      <c r="D361" s="98"/>
      <c r="E361" s="99"/>
      <c r="F361" s="100"/>
      <c r="G361" s="101"/>
      <c r="H361" s="99"/>
      <c r="I361" s="102"/>
      <c r="J361" s="101"/>
      <c r="K361" s="101"/>
      <c r="L361" s="103"/>
      <c r="M361" s="98"/>
      <c r="N361" s="99"/>
      <c r="O361" s="100"/>
      <c r="P361" s="101"/>
      <c r="Q361" s="99"/>
      <c r="R361" s="102"/>
      <c r="S361" s="101"/>
      <c r="T361" s="101"/>
      <c r="U361" s="103"/>
      <c r="W361" s="99"/>
      <c r="X361" s="102"/>
      <c r="Y361" s="99"/>
      <c r="Z361" s="102"/>
      <c r="AA361" s="102"/>
      <c r="AB361" s="102"/>
      <c r="AC361" s="102"/>
      <c r="AD361" s="102"/>
      <c r="AF361" s="19">
        <v>172.1</v>
      </c>
      <c r="AG361" s="19">
        <v>6.0000000000002274E-2</v>
      </c>
      <c r="AH361" s="19">
        <v>147.16666666666666</v>
      </c>
      <c r="AI361" s="20">
        <v>169</v>
      </c>
      <c r="AJ361" s="20">
        <v>6.0000000000002274E-2</v>
      </c>
      <c r="AK361" s="19">
        <v>144.52333333333331</v>
      </c>
      <c r="AL361" s="19">
        <v>80.3</v>
      </c>
      <c r="AM361" s="37">
        <v>11.5</v>
      </c>
    </row>
    <row r="362" spans="1:39" ht="15.5">
      <c r="A362" s="38" t="s">
        <v>669</v>
      </c>
      <c r="B362" s="44">
        <v>20131027</v>
      </c>
      <c r="C362" s="38">
        <v>41580</v>
      </c>
      <c r="D362" s="98"/>
      <c r="E362" s="99"/>
      <c r="F362" s="100"/>
      <c r="G362" s="101"/>
      <c r="H362" s="99"/>
      <c r="I362" s="102"/>
      <c r="J362" s="101"/>
      <c r="K362" s="101"/>
      <c r="L362" s="103"/>
      <c r="M362" s="98"/>
      <c r="N362" s="99"/>
      <c r="O362" s="100"/>
      <c r="P362" s="101"/>
      <c r="Q362" s="99"/>
      <c r="R362" s="102"/>
      <c r="S362" s="101"/>
      <c r="T362" s="101"/>
      <c r="U362" s="103"/>
      <c r="W362" s="99"/>
      <c r="X362" s="102"/>
      <c r="Y362" s="99"/>
      <c r="Z362" s="102"/>
      <c r="AA362" s="102"/>
      <c r="AB362" s="102"/>
      <c r="AC362" s="102"/>
      <c r="AD362" s="102"/>
      <c r="AF362" s="24">
        <v>172.03</v>
      </c>
      <c r="AG362" s="24">
        <v>-6.9999999999993179E-2</v>
      </c>
      <c r="AH362" s="24">
        <v>147.81</v>
      </c>
      <c r="AI362" s="25">
        <v>168.93</v>
      </c>
      <c r="AJ362" s="25">
        <v>-6.9999999999993179E-2</v>
      </c>
      <c r="AK362" s="24">
        <v>145.15</v>
      </c>
      <c r="AL362" s="24">
        <v>80.56</v>
      </c>
      <c r="AM362" s="36">
        <v>11.5</v>
      </c>
    </row>
    <row r="363" spans="1:39" ht="15.5">
      <c r="A363" s="39" t="s">
        <v>670</v>
      </c>
      <c r="B363" s="45">
        <v>20131103</v>
      </c>
      <c r="C363" s="39">
        <v>41587</v>
      </c>
      <c r="D363" s="98"/>
      <c r="E363" s="99"/>
      <c r="F363" s="100"/>
      <c r="G363" s="101"/>
      <c r="H363" s="99"/>
      <c r="I363" s="102"/>
      <c r="J363" s="101"/>
      <c r="K363" s="101"/>
      <c r="L363" s="103"/>
      <c r="M363" s="98"/>
      <c r="N363" s="99"/>
      <c r="O363" s="100"/>
      <c r="P363" s="101"/>
      <c r="Q363" s="99"/>
      <c r="R363" s="102"/>
      <c r="S363" s="101"/>
      <c r="T363" s="101"/>
      <c r="U363" s="103"/>
      <c r="W363" s="99"/>
      <c r="X363" s="102"/>
      <c r="Y363" s="99"/>
      <c r="Z363" s="102"/>
      <c r="AA363" s="102"/>
      <c r="AB363" s="102"/>
      <c r="AC363" s="102"/>
      <c r="AD363" s="102"/>
      <c r="AF363" s="19">
        <v>171.97</v>
      </c>
      <c r="AG363" s="19">
        <v>-6.0000000000002274E-2</v>
      </c>
      <c r="AH363" s="19">
        <v>147.83333333333334</v>
      </c>
      <c r="AI363" s="20">
        <v>168.88</v>
      </c>
      <c r="AJ363" s="20">
        <v>-5.0000000000011369E-2</v>
      </c>
      <c r="AK363" s="19">
        <v>145.16666666666666</v>
      </c>
      <c r="AL363" s="19">
        <v>80.41</v>
      </c>
      <c r="AM363" s="37">
        <v>11.6</v>
      </c>
    </row>
    <row r="364" spans="1:39" ht="15.5">
      <c r="A364" s="38" t="s">
        <v>671</v>
      </c>
      <c r="B364" s="44">
        <v>20131110</v>
      </c>
      <c r="C364" s="38">
        <v>41594</v>
      </c>
      <c r="D364" s="98"/>
      <c r="E364" s="99"/>
      <c r="F364" s="100"/>
      <c r="G364" s="101"/>
      <c r="H364" s="99"/>
      <c r="I364" s="102"/>
      <c r="J364" s="101"/>
      <c r="K364" s="101"/>
      <c r="L364" s="103"/>
      <c r="M364" s="98"/>
      <c r="N364" s="99"/>
      <c r="O364" s="100"/>
      <c r="P364" s="101"/>
      <c r="Q364" s="99"/>
      <c r="R364" s="102"/>
      <c r="S364" s="101"/>
      <c r="T364" s="101"/>
      <c r="U364" s="103"/>
      <c r="W364" s="99"/>
      <c r="X364" s="102"/>
      <c r="Y364" s="99"/>
      <c r="Z364" s="102"/>
      <c r="AA364" s="102"/>
      <c r="AB364" s="102"/>
      <c r="AC364" s="102"/>
      <c r="AD364" s="102"/>
      <c r="AF364" s="24">
        <v>171.35</v>
      </c>
      <c r="AG364" s="24">
        <v>-0.62000000000000455</v>
      </c>
      <c r="AH364" s="24">
        <v>148.10333333333332</v>
      </c>
      <c r="AI364" s="25">
        <v>168.27</v>
      </c>
      <c r="AJ364" s="25">
        <v>-0.60999999999998522</v>
      </c>
      <c r="AK364" s="24">
        <v>145.43</v>
      </c>
      <c r="AL364" s="24">
        <v>80.31</v>
      </c>
      <c r="AM364" s="36">
        <v>11.5</v>
      </c>
    </row>
    <row r="365" spans="1:39" ht="15.5">
      <c r="A365" s="39" t="s">
        <v>672</v>
      </c>
      <c r="B365" s="45">
        <v>20131117</v>
      </c>
      <c r="C365" s="39">
        <v>41601</v>
      </c>
      <c r="D365" s="98"/>
      <c r="E365" s="99"/>
      <c r="F365" s="100"/>
      <c r="G365" s="101"/>
      <c r="H365" s="99"/>
      <c r="I365" s="102"/>
      <c r="J365" s="101"/>
      <c r="K365" s="101"/>
      <c r="L365" s="103"/>
      <c r="M365" s="98"/>
      <c r="N365" s="99"/>
      <c r="O365" s="100"/>
      <c r="P365" s="101"/>
      <c r="Q365" s="99"/>
      <c r="R365" s="102"/>
      <c r="S365" s="101"/>
      <c r="T365" s="101"/>
      <c r="U365" s="103"/>
      <c r="W365" s="99"/>
      <c r="X365" s="102"/>
      <c r="Y365" s="99"/>
      <c r="Z365" s="102"/>
      <c r="AA365" s="102"/>
      <c r="AB365" s="102"/>
      <c r="AC365" s="102"/>
      <c r="AD365" s="102"/>
      <c r="AF365" s="19">
        <v>171.35</v>
      </c>
      <c r="AG365" s="19">
        <v>0</v>
      </c>
      <c r="AH365" s="19">
        <v>148.10999999999999</v>
      </c>
      <c r="AI365" s="20">
        <v>168.26</v>
      </c>
      <c r="AJ365" s="20">
        <v>-1.0000000000019327E-2</v>
      </c>
      <c r="AK365" s="19">
        <v>145.44333333333336</v>
      </c>
      <c r="AL365" s="19">
        <v>80.12</v>
      </c>
      <c r="AM365" s="37">
        <v>11.5</v>
      </c>
    </row>
    <row r="366" spans="1:39" ht="15.5">
      <c r="A366" s="38" t="s">
        <v>673</v>
      </c>
      <c r="B366" s="44">
        <v>20131124</v>
      </c>
      <c r="C366" s="38">
        <v>41608</v>
      </c>
      <c r="D366" s="98"/>
      <c r="E366" s="99"/>
      <c r="F366" s="100"/>
      <c r="G366" s="101"/>
      <c r="H366" s="99"/>
      <c r="I366" s="102"/>
      <c r="J366" s="101"/>
      <c r="K366" s="101"/>
      <c r="L366" s="103"/>
      <c r="M366" s="98"/>
      <c r="N366" s="99"/>
      <c r="O366" s="100"/>
      <c r="P366" s="101"/>
      <c r="Q366" s="99"/>
      <c r="R366" s="102"/>
      <c r="S366" s="101"/>
      <c r="T366" s="101"/>
      <c r="U366" s="103"/>
      <c r="W366" s="99"/>
      <c r="X366" s="102"/>
      <c r="Y366" s="99"/>
      <c r="Z366" s="102"/>
      <c r="AA366" s="102"/>
      <c r="AB366" s="102"/>
      <c r="AC366" s="102"/>
      <c r="AD366" s="102"/>
      <c r="AF366" s="24">
        <v>171.54</v>
      </c>
      <c r="AG366" s="24">
        <v>0.18999999999999773</v>
      </c>
      <c r="AH366" s="24">
        <v>148.16</v>
      </c>
      <c r="AI366" s="25">
        <v>168.45</v>
      </c>
      <c r="AJ366" s="25">
        <v>0.18999999999999773</v>
      </c>
      <c r="AK366" s="24">
        <v>145.49333333333334</v>
      </c>
      <c r="AL366" s="24">
        <v>79.84</v>
      </c>
      <c r="AM366" s="36">
        <v>11.3</v>
      </c>
    </row>
    <row r="367" spans="1:39" ht="15.5">
      <c r="A367" s="39" t="s">
        <v>674</v>
      </c>
      <c r="B367" s="45">
        <v>20131201</v>
      </c>
      <c r="C367" s="39">
        <v>41615</v>
      </c>
      <c r="D367" s="98"/>
      <c r="E367" s="99"/>
      <c r="F367" s="100"/>
      <c r="G367" s="101"/>
      <c r="H367" s="99"/>
      <c r="I367" s="102"/>
      <c r="J367" s="101"/>
      <c r="K367" s="101"/>
      <c r="L367" s="103"/>
      <c r="M367" s="98"/>
      <c r="N367" s="99"/>
      <c r="O367" s="100"/>
      <c r="P367" s="101"/>
      <c r="Q367" s="99"/>
      <c r="R367" s="102"/>
      <c r="S367" s="101"/>
      <c r="T367" s="101"/>
      <c r="U367" s="103"/>
      <c r="W367" s="99"/>
      <c r="X367" s="102"/>
      <c r="Y367" s="99"/>
      <c r="Z367" s="102"/>
      <c r="AA367" s="102"/>
      <c r="AB367" s="102"/>
      <c r="AC367" s="102"/>
      <c r="AD367" s="102"/>
      <c r="AF367" s="19">
        <v>171.69</v>
      </c>
      <c r="AG367" s="19">
        <v>0.15000000000000568</v>
      </c>
      <c r="AH367" s="19">
        <v>148.38666666666666</v>
      </c>
      <c r="AI367" s="20">
        <v>168.6</v>
      </c>
      <c r="AJ367" s="20">
        <v>0.15000000000000568</v>
      </c>
      <c r="AK367" s="19">
        <v>145.72</v>
      </c>
      <c r="AL367" s="19">
        <v>79.61</v>
      </c>
      <c r="AM367" s="37">
        <v>11.2</v>
      </c>
    </row>
    <row r="368" spans="1:39" ht="15.5">
      <c r="A368" s="38" t="s">
        <v>675</v>
      </c>
      <c r="B368" s="44">
        <v>20131208</v>
      </c>
      <c r="C368" s="38">
        <v>41622</v>
      </c>
      <c r="D368" s="98"/>
      <c r="E368" s="99"/>
      <c r="F368" s="100"/>
      <c r="G368" s="101"/>
      <c r="H368" s="99"/>
      <c r="I368" s="102"/>
      <c r="J368" s="101"/>
      <c r="K368" s="101"/>
      <c r="L368" s="103"/>
      <c r="M368" s="98"/>
      <c r="N368" s="99"/>
      <c r="O368" s="100"/>
      <c r="P368" s="101"/>
      <c r="Q368" s="99"/>
      <c r="R368" s="102"/>
      <c r="S368" s="101"/>
      <c r="T368" s="101"/>
      <c r="U368" s="103"/>
      <c r="W368" s="99"/>
      <c r="X368" s="102"/>
      <c r="Y368" s="99"/>
      <c r="Z368" s="102"/>
      <c r="AA368" s="102"/>
      <c r="AB368" s="102"/>
      <c r="AC368" s="102"/>
      <c r="AD368" s="102"/>
      <c r="AF368" s="24">
        <v>171.32</v>
      </c>
      <c r="AG368" s="24">
        <v>-0.37000000000000455</v>
      </c>
      <c r="AH368" s="24">
        <v>148.53333333333333</v>
      </c>
      <c r="AI368" s="25">
        <v>168.25</v>
      </c>
      <c r="AJ368" s="25">
        <v>-0.34999999999999432</v>
      </c>
      <c r="AK368" s="24">
        <v>145.86666666666667</v>
      </c>
      <c r="AL368" s="24">
        <v>79.040000000000006</v>
      </c>
      <c r="AM368" s="36">
        <v>11.1</v>
      </c>
    </row>
    <row r="369" spans="1:39" ht="15.5">
      <c r="A369" s="39" t="s">
        <v>676</v>
      </c>
      <c r="B369" s="45">
        <v>20131215</v>
      </c>
      <c r="C369" s="39">
        <v>41629</v>
      </c>
      <c r="D369" s="98"/>
      <c r="E369" s="99"/>
      <c r="F369" s="100"/>
      <c r="G369" s="101"/>
      <c r="H369" s="99"/>
      <c r="I369" s="102"/>
      <c r="J369" s="101"/>
      <c r="K369" s="101"/>
      <c r="L369" s="103"/>
      <c r="M369" s="98"/>
      <c r="N369" s="99"/>
      <c r="O369" s="100"/>
      <c r="P369" s="101"/>
      <c r="Q369" s="99"/>
      <c r="R369" s="102"/>
      <c r="S369" s="101"/>
      <c r="T369" s="101"/>
      <c r="U369" s="103"/>
      <c r="W369" s="99"/>
      <c r="X369" s="102"/>
      <c r="Y369" s="99"/>
      <c r="Z369" s="102"/>
      <c r="AA369" s="102"/>
      <c r="AB369" s="102"/>
      <c r="AC369" s="102"/>
      <c r="AD369" s="102"/>
      <c r="AF369" s="19">
        <v>171.41</v>
      </c>
      <c r="AG369" s="19">
        <v>9.0000000000003411E-2</v>
      </c>
      <c r="AH369" s="19">
        <v>148.66</v>
      </c>
      <c r="AI369" s="20">
        <v>168.34</v>
      </c>
      <c r="AJ369" s="20">
        <v>9.0000000000003411E-2</v>
      </c>
      <c r="AK369" s="19">
        <v>145.99666666666667</v>
      </c>
      <c r="AL369" s="19">
        <v>78.75</v>
      </c>
      <c r="AM369" s="37">
        <v>11.1</v>
      </c>
    </row>
    <row r="370" spans="1:39" ht="15.5">
      <c r="A370" s="38" t="s">
        <v>677</v>
      </c>
      <c r="B370" s="44">
        <v>20131222</v>
      </c>
      <c r="C370" s="38">
        <v>41636</v>
      </c>
      <c r="D370" s="98"/>
      <c r="E370" s="99"/>
      <c r="F370" s="100"/>
      <c r="G370" s="101"/>
      <c r="H370" s="99"/>
      <c r="I370" s="102"/>
      <c r="J370" s="101"/>
      <c r="K370" s="101"/>
      <c r="L370" s="103"/>
      <c r="M370" s="98"/>
      <c r="N370" s="99"/>
      <c r="O370" s="100"/>
      <c r="P370" s="101"/>
      <c r="Q370" s="99"/>
      <c r="R370" s="102"/>
      <c r="S370" s="101"/>
      <c r="T370" s="101"/>
      <c r="U370" s="103"/>
      <c r="W370" s="99"/>
      <c r="X370" s="102"/>
      <c r="Y370" s="99"/>
      <c r="Z370" s="102"/>
      <c r="AA370" s="102"/>
      <c r="AB370" s="102"/>
      <c r="AC370" s="102"/>
      <c r="AD370" s="102"/>
      <c r="AF370" s="24">
        <v>169.93</v>
      </c>
      <c r="AG370" s="24">
        <v>-1.4799999999999898</v>
      </c>
      <c r="AH370" s="24">
        <v>148.63999999999999</v>
      </c>
      <c r="AI370" s="25">
        <v>166.9</v>
      </c>
      <c r="AJ370" s="25">
        <v>-1.4399999999999977</v>
      </c>
      <c r="AK370" s="24">
        <v>145.98000000000002</v>
      </c>
      <c r="AL370" s="24">
        <v>79.37</v>
      </c>
      <c r="AM370" s="36">
        <v>11.3</v>
      </c>
    </row>
    <row r="371" spans="1:39" ht="15.5">
      <c r="A371" s="39" t="s">
        <v>678</v>
      </c>
      <c r="B371" s="45">
        <v>20131229</v>
      </c>
      <c r="C371" s="39">
        <v>41643</v>
      </c>
      <c r="D371" s="98"/>
      <c r="E371" s="99"/>
      <c r="F371" s="100"/>
      <c r="G371" s="101"/>
      <c r="H371" s="99"/>
      <c r="I371" s="102"/>
      <c r="J371" s="101"/>
      <c r="K371" s="101"/>
      <c r="L371" s="103"/>
      <c r="M371" s="98"/>
      <c r="N371" s="99"/>
      <c r="O371" s="100"/>
      <c r="P371" s="101"/>
      <c r="Q371" s="99"/>
      <c r="R371" s="102"/>
      <c r="S371" s="101"/>
      <c r="T371" s="101"/>
      <c r="U371" s="103"/>
      <c r="W371" s="99"/>
      <c r="X371" s="102"/>
      <c r="Y371" s="99"/>
      <c r="Z371" s="102"/>
      <c r="AA371" s="102"/>
      <c r="AB371" s="102"/>
      <c r="AC371" s="102"/>
      <c r="AD371" s="102"/>
      <c r="AF371" s="19">
        <v>168.89</v>
      </c>
      <c r="AG371" s="19">
        <v>-1.0400000000000205</v>
      </c>
      <c r="AH371" s="19">
        <v>147.90999999999997</v>
      </c>
      <c r="AI371" s="20">
        <v>165.82</v>
      </c>
      <c r="AJ371" s="20">
        <v>-1.0800000000000125</v>
      </c>
      <c r="AK371" s="19">
        <v>145.24333333333331</v>
      </c>
      <c r="AL371" s="19">
        <v>81.06</v>
      </c>
      <c r="AM371" s="37">
        <v>11.6</v>
      </c>
    </row>
    <row r="372" spans="1:39" ht="15.5">
      <c r="A372" s="38" t="s">
        <v>679</v>
      </c>
      <c r="B372" s="44">
        <v>20140105</v>
      </c>
      <c r="C372" s="38">
        <v>41650</v>
      </c>
      <c r="D372" s="98"/>
      <c r="E372" s="99"/>
      <c r="F372" s="100"/>
      <c r="G372" s="101"/>
      <c r="H372" s="99"/>
      <c r="I372" s="102"/>
      <c r="J372" s="101"/>
      <c r="K372" s="101"/>
      <c r="L372" s="103"/>
      <c r="M372" s="98"/>
      <c r="N372" s="99"/>
      <c r="O372" s="100"/>
      <c r="P372" s="101"/>
      <c r="Q372" s="99"/>
      <c r="R372" s="102"/>
      <c r="S372" s="101"/>
      <c r="T372" s="101"/>
      <c r="U372" s="103"/>
      <c r="W372" s="99"/>
      <c r="X372" s="102"/>
      <c r="Y372" s="99"/>
      <c r="Z372" s="102"/>
      <c r="AA372" s="102"/>
      <c r="AB372" s="102"/>
      <c r="AC372" s="102"/>
      <c r="AD372" s="102"/>
      <c r="AF372" s="24">
        <v>168.99</v>
      </c>
      <c r="AG372" s="24">
        <v>0.10000000000002274</v>
      </c>
      <c r="AH372" s="24">
        <v>147.75333333333333</v>
      </c>
      <c r="AI372" s="25">
        <v>165.95</v>
      </c>
      <c r="AJ372" s="25">
        <v>0.12999999999999545</v>
      </c>
      <c r="AK372" s="24">
        <v>145.08666666666667</v>
      </c>
      <c r="AL372" s="24">
        <v>80.89</v>
      </c>
      <c r="AM372" s="36">
        <v>11.3</v>
      </c>
    </row>
    <row r="373" spans="1:39" ht="15.5">
      <c r="A373" s="39" t="s">
        <v>680</v>
      </c>
      <c r="B373" s="45">
        <v>20140112</v>
      </c>
      <c r="C373" s="39">
        <v>41657</v>
      </c>
      <c r="D373" s="98"/>
      <c r="E373" s="99"/>
      <c r="F373" s="100"/>
      <c r="G373" s="101"/>
      <c r="H373" s="99"/>
      <c r="I373" s="102"/>
      <c r="J373" s="101"/>
      <c r="K373" s="101"/>
      <c r="L373" s="103"/>
      <c r="M373" s="98"/>
      <c r="N373" s="99"/>
      <c r="O373" s="100"/>
      <c r="P373" s="101"/>
      <c r="Q373" s="99"/>
      <c r="R373" s="102"/>
      <c r="S373" s="101"/>
      <c r="T373" s="101"/>
      <c r="U373" s="103"/>
      <c r="W373" s="99"/>
      <c r="X373" s="102"/>
      <c r="Y373" s="99"/>
      <c r="Z373" s="102"/>
      <c r="AA373" s="102"/>
      <c r="AB373" s="102"/>
      <c r="AC373" s="102"/>
      <c r="AD373" s="102"/>
      <c r="AF373" s="19">
        <v>167.29</v>
      </c>
      <c r="AG373" s="19">
        <v>-1.7000000000000171</v>
      </c>
      <c r="AH373" s="19">
        <v>146.91333333333333</v>
      </c>
      <c r="AI373" s="20">
        <v>164.27</v>
      </c>
      <c r="AJ373" s="20">
        <v>-1.6799999999999784</v>
      </c>
      <c r="AK373" s="19">
        <v>144.25666666666666</v>
      </c>
      <c r="AL373" s="19">
        <v>80.930000000000007</v>
      </c>
      <c r="AM373" s="37">
        <v>11.2</v>
      </c>
    </row>
    <row r="374" spans="1:39" ht="15.5">
      <c r="A374" s="38" t="s">
        <v>681</v>
      </c>
      <c r="B374" s="44">
        <v>20140119</v>
      </c>
      <c r="C374" s="38">
        <v>41664</v>
      </c>
      <c r="D374" s="98"/>
      <c r="E374" s="99"/>
      <c r="F374" s="100"/>
      <c r="G374" s="101"/>
      <c r="H374" s="99"/>
      <c r="I374" s="102"/>
      <c r="J374" s="101"/>
      <c r="K374" s="101"/>
      <c r="L374" s="103"/>
      <c r="M374" s="98"/>
      <c r="N374" s="99"/>
      <c r="O374" s="100"/>
      <c r="P374" s="101"/>
      <c r="Q374" s="99"/>
      <c r="R374" s="102"/>
      <c r="S374" s="101"/>
      <c r="T374" s="101"/>
      <c r="U374" s="103"/>
      <c r="W374" s="99"/>
      <c r="X374" s="102"/>
      <c r="Y374" s="99"/>
      <c r="Z374" s="102"/>
      <c r="AA374" s="102"/>
      <c r="AB374" s="102"/>
      <c r="AC374" s="102"/>
      <c r="AD374" s="102"/>
      <c r="AF374" s="24">
        <v>167.89</v>
      </c>
      <c r="AG374" s="24">
        <v>0.59999999999999432</v>
      </c>
      <c r="AH374" s="24">
        <v>145.84</v>
      </c>
      <c r="AI374" s="25">
        <v>164.86</v>
      </c>
      <c r="AJ374" s="25">
        <v>0.59000000000000341</v>
      </c>
      <c r="AK374" s="24">
        <v>143.20666666666668</v>
      </c>
      <c r="AL374" s="24">
        <v>80.41</v>
      </c>
      <c r="AM374" s="36">
        <v>11</v>
      </c>
    </row>
    <row r="375" spans="1:39" ht="15.5">
      <c r="A375" s="39" t="s">
        <v>682</v>
      </c>
      <c r="B375" s="45">
        <v>20140126</v>
      </c>
      <c r="C375" s="39">
        <v>41671</v>
      </c>
      <c r="D375" s="98"/>
      <c r="E375" s="99"/>
      <c r="F375" s="100"/>
      <c r="G375" s="101"/>
      <c r="H375" s="99"/>
      <c r="I375" s="102"/>
      <c r="J375" s="101"/>
      <c r="K375" s="101"/>
      <c r="L375" s="103"/>
      <c r="M375" s="98"/>
      <c r="N375" s="99"/>
      <c r="O375" s="100"/>
      <c r="P375" s="101"/>
      <c r="Q375" s="99"/>
      <c r="R375" s="102"/>
      <c r="S375" s="101"/>
      <c r="T375" s="101"/>
      <c r="U375" s="103"/>
      <c r="W375" s="99"/>
      <c r="X375" s="102"/>
      <c r="Y375" s="99"/>
      <c r="Z375" s="102"/>
      <c r="AA375" s="102"/>
      <c r="AB375" s="102"/>
      <c r="AC375" s="102"/>
      <c r="AD375" s="102"/>
      <c r="AF375" s="19">
        <v>165.9</v>
      </c>
      <c r="AG375" s="19">
        <v>-1.9899999999999807</v>
      </c>
      <c r="AH375" s="19">
        <v>144.94</v>
      </c>
      <c r="AI375" s="20">
        <v>162.88999999999999</v>
      </c>
      <c r="AJ375" s="20">
        <v>-1.9700000000000273</v>
      </c>
      <c r="AK375" s="19">
        <v>142.32000000000002</v>
      </c>
      <c r="AL375" s="19">
        <v>80.569999999999993</v>
      </c>
      <c r="AM375" s="37">
        <v>11.1</v>
      </c>
    </row>
    <row r="376" spans="1:39" ht="15.5">
      <c r="A376" s="38" t="s">
        <v>683</v>
      </c>
      <c r="B376" s="44">
        <v>20140202</v>
      </c>
      <c r="C376" s="38">
        <v>41678</v>
      </c>
      <c r="D376" s="98"/>
      <c r="E376" s="99"/>
      <c r="F376" s="100"/>
      <c r="G376" s="101"/>
      <c r="H376" s="99"/>
      <c r="I376" s="102"/>
      <c r="J376" s="101"/>
      <c r="K376" s="101"/>
      <c r="L376" s="103"/>
      <c r="M376" s="98"/>
      <c r="N376" s="99"/>
      <c r="O376" s="100"/>
      <c r="P376" s="101"/>
      <c r="Q376" s="99"/>
      <c r="R376" s="102"/>
      <c r="S376" s="101"/>
      <c r="T376" s="101"/>
      <c r="U376" s="103"/>
      <c r="W376" s="99"/>
      <c r="X376" s="102"/>
      <c r="Y376" s="99"/>
      <c r="Z376" s="102"/>
      <c r="AA376" s="102"/>
      <c r="AB376" s="102"/>
      <c r="AC376" s="102"/>
      <c r="AD376" s="102"/>
      <c r="AF376" s="24">
        <v>165.2</v>
      </c>
      <c r="AG376" s="24">
        <v>-0.70000000000001705</v>
      </c>
      <c r="AH376" s="24">
        <v>144.34333333333333</v>
      </c>
      <c r="AI376" s="25">
        <v>162.21</v>
      </c>
      <c r="AJ376" s="25">
        <v>-0.6799999999999784</v>
      </c>
      <c r="AK376" s="24">
        <v>141.73333333333335</v>
      </c>
      <c r="AL376" s="24">
        <v>80.45</v>
      </c>
      <c r="AM376" s="36">
        <v>10.9</v>
      </c>
    </row>
    <row r="377" spans="1:39" ht="15.5">
      <c r="A377" s="39" t="s">
        <v>684</v>
      </c>
      <c r="B377" s="45">
        <v>20140209</v>
      </c>
      <c r="C377" s="39">
        <v>41685</v>
      </c>
      <c r="D377" s="98"/>
      <c r="E377" s="99"/>
      <c r="F377" s="100"/>
      <c r="G377" s="101"/>
      <c r="H377" s="99"/>
      <c r="I377" s="102"/>
      <c r="J377" s="101"/>
      <c r="K377" s="101"/>
      <c r="L377" s="103"/>
      <c r="M377" s="98"/>
      <c r="N377" s="99"/>
      <c r="O377" s="100"/>
      <c r="P377" s="101"/>
      <c r="Q377" s="99"/>
      <c r="R377" s="102"/>
      <c r="S377" s="101"/>
      <c r="T377" s="101"/>
      <c r="U377" s="103"/>
      <c r="W377" s="99"/>
      <c r="X377" s="102"/>
      <c r="Y377" s="99"/>
      <c r="Z377" s="102"/>
      <c r="AA377" s="102"/>
      <c r="AB377" s="102"/>
      <c r="AC377" s="102"/>
      <c r="AD377" s="102"/>
      <c r="AF377" s="19">
        <v>164.44</v>
      </c>
      <c r="AG377" s="19">
        <v>-0.75999999999999091</v>
      </c>
      <c r="AH377" s="19">
        <v>143.53333333333333</v>
      </c>
      <c r="AI377" s="20">
        <v>161.47</v>
      </c>
      <c r="AJ377" s="20">
        <v>-0.74000000000000909</v>
      </c>
      <c r="AK377" s="19">
        <v>140.93999999999997</v>
      </c>
      <c r="AL377" s="19">
        <v>80.510000000000005</v>
      </c>
      <c r="AM377" s="37">
        <v>10.9</v>
      </c>
    </row>
    <row r="378" spans="1:39" ht="15.5">
      <c r="A378" s="38" t="s">
        <v>685</v>
      </c>
      <c r="B378" s="44">
        <v>20140216</v>
      </c>
      <c r="C378" s="38">
        <v>41692</v>
      </c>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c r="AA378" s="102"/>
      <c r="AB378" s="102"/>
      <c r="AC378" s="102"/>
      <c r="AD378" s="102"/>
      <c r="AF378" s="24">
        <v>163.96</v>
      </c>
      <c r="AG378" s="24">
        <v>-0.47999999999998977</v>
      </c>
      <c r="AH378" s="24">
        <v>143.49666666666667</v>
      </c>
      <c r="AI378" s="25">
        <v>160.99</v>
      </c>
      <c r="AJ378" s="25">
        <v>-0.47999999999998977</v>
      </c>
      <c r="AK378" s="24">
        <v>140.90333333333334</v>
      </c>
      <c r="AL378" s="24">
        <v>80.63</v>
      </c>
      <c r="AM378" s="36">
        <v>11</v>
      </c>
    </row>
    <row r="379" spans="1:39" ht="15.5">
      <c r="A379" s="39" t="s">
        <v>686</v>
      </c>
      <c r="B379" s="45">
        <v>20140223</v>
      </c>
      <c r="C379" s="39">
        <v>41699</v>
      </c>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c r="AA379" s="102"/>
      <c r="AB379" s="102"/>
      <c r="AC379" s="102"/>
      <c r="AD379" s="102"/>
      <c r="AF379" s="19">
        <v>163.08000000000001</v>
      </c>
      <c r="AG379" s="19">
        <v>-0.87999999999999545</v>
      </c>
      <c r="AH379" s="19">
        <v>143.25</v>
      </c>
      <c r="AI379" s="20">
        <v>160.13</v>
      </c>
      <c r="AJ379" s="20">
        <v>-0.86000000000001364</v>
      </c>
      <c r="AK379" s="19">
        <v>140.66333333333333</v>
      </c>
      <c r="AL379" s="19">
        <v>80.56</v>
      </c>
      <c r="AM379" s="37">
        <v>11</v>
      </c>
    </row>
    <row r="380" spans="1:39" ht="15.5">
      <c r="A380" s="38" t="s">
        <v>687</v>
      </c>
      <c r="B380" s="44">
        <v>20140302</v>
      </c>
      <c r="C380" s="38">
        <v>41706</v>
      </c>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02"/>
      <c r="AB380" s="102"/>
      <c r="AC380" s="102"/>
      <c r="AD380" s="102"/>
      <c r="AF380" s="24">
        <v>162.88</v>
      </c>
      <c r="AG380" s="24">
        <v>-0.20000000000001705</v>
      </c>
      <c r="AH380" s="24">
        <v>143.74333333333334</v>
      </c>
      <c r="AI380" s="25">
        <v>159.93</v>
      </c>
      <c r="AJ380" s="25">
        <v>-0.19999999999998863</v>
      </c>
      <c r="AK380" s="24">
        <v>141.15</v>
      </c>
      <c r="AL380" s="24">
        <v>80.8</v>
      </c>
      <c r="AM380" s="36">
        <v>11</v>
      </c>
    </row>
    <row r="381" spans="1:39" ht="15.5">
      <c r="A381" s="39" t="s">
        <v>688</v>
      </c>
      <c r="B381" s="45">
        <v>20140309</v>
      </c>
      <c r="C381" s="39">
        <v>41713</v>
      </c>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02"/>
      <c r="AB381" s="102"/>
      <c r="AC381" s="102"/>
      <c r="AD381" s="102"/>
      <c r="AF381" s="19">
        <v>162.56</v>
      </c>
      <c r="AG381" s="19">
        <v>-0.31999999999999318</v>
      </c>
      <c r="AH381" s="19">
        <v>144.29333333333335</v>
      </c>
      <c r="AI381" s="20">
        <v>159.62</v>
      </c>
      <c r="AJ381" s="20">
        <v>-0.31000000000000227</v>
      </c>
      <c r="AK381" s="19">
        <v>141.69333333333336</v>
      </c>
      <c r="AL381" s="19">
        <v>80.680000000000007</v>
      </c>
      <c r="AM381" s="37">
        <v>10.9</v>
      </c>
    </row>
    <row r="382" spans="1:39" ht="15.5">
      <c r="A382" s="38" t="s">
        <v>689</v>
      </c>
      <c r="B382" s="44">
        <v>20140316</v>
      </c>
      <c r="C382" s="38">
        <v>41720</v>
      </c>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c r="AA382" s="102"/>
      <c r="AB382" s="102"/>
      <c r="AC382" s="102"/>
      <c r="AD382" s="102"/>
      <c r="AF382" s="24">
        <v>162.86000000000001</v>
      </c>
      <c r="AG382" s="24">
        <v>0.30000000000001137</v>
      </c>
      <c r="AH382" s="24">
        <v>145.19333333333336</v>
      </c>
      <c r="AI382" s="25">
        <v>159.91</v>
      </c>
      <c r="AJ382" s="25">
        <v>0.28999999999999204</v>
      </c>
      <c r="AK382" s="24">
        <v>142.57333333333332</v>
      </c>
      <c r="AL382" s="24">
        <v>80.650000000000006</v>
      </c>
      <c r="AM382" s="36">
        <v>10.8</v>
      </c>
    </row>
    <row r="383" spans="1:39" ht="15.5">
      <c r="A383" s="39" t="s">
        <v>690</v>
      </c>
      <c r="B383" s="45">
        <v>20140323</v>
      </c>
      <c r="C383" s="39">
        <v>41727</v>
      </c>
      <c r="D383" s="98"/>
      <c r="E383" s="99"/>
      <c r="F383" s="100"/>
      <c r="G383" s="101"/>
      <c r="H383" s="99"/>
      <c r="I383" s="102"/>
      <c r="J383" s="101"/>
      <c r="K383" s="101"/>
      <c r="L383" s="103"/>
      <c r="M383" s="98"/>
      <c r="N383" s="99"/>
      <c r="O383" s="100"/>
      <c r="P383" s="101"/>
      <c r="Q383" s="99"/>
      <c r="R383" s="102"/>
      <c r="S383" s="101"/>
      <c r="T383" s="101"/>
      <c r="U383" s="103"/>
      <c r="W383" s="99"/>
      <c r="X383" s="102"/>
      <c r="Y383" s="99"/>
      <c r="Z383" s="102"/>
      <c r="AA383" s="20">
        <v>133.68</v>
      </c>
      <c r="AB383" s="20">
        <v>133.68</v>
      </c>
      <c r="AC383" s="20">
        <v>132.32</v>
      </c>
      <c r="AD383" s="20">
        <v>132.32</v>
      </c>
      <c r="AF383" s="19">
        <v>162.84</v>
      </c>
      <c r="AG383" s="19">
        <v>-2.0000000000010232E-2</v>
      </c>
      <c r="AH383" s="19">
        <v>145.95000000000002</v>
      </c>
      <c r="AI383" s="20">
        <v>159.9</v>
      </c>
      <c r="AJ383" s="20">
        <v>-9.9999999999909051E-3</v>
      </c>
      <c r="AK383" s="19">
        <v>143.32000000000002</v>
      </c>
      <c r="AL383" s="19">
        <v>80.56</v>
      </c>
      <c r="AM383" s="37">
        <v>10.8</v>
      </c>
    </row>
    <row r="384" spans="1:39" ht="15.5">
      <c r="A384" s="38" t="s">
        <v>691</v>
      </c>
      <c r="B384" s="44">
        <v>20140330</v>
      </c>
      <c r="C384" s="38">
        <v>41734</v>
      </c>
      <c r="D384" s="23">
        <v>84243</v>
      </c>
      <c r="E384" s="24">
        <v>162.93</v>
      </c>
      <c r="F384" s="25" t="s">
        <v>9</v>
      </c>
      <c r="G384" s="24"/>
      <c r="H384" s="25">
        <v>159.99</v>
      </c>
      <c r="I384" s="25" t="s">
        <v>9</v>
      </c>
      <c r="J384" s="25"/>
      <c r="K384" s="24">
        <v>81.150000000000006</v>
      </c>
      <c r="L384" s="36">
        <v>11.1</v>
      </c>
      <c r="M384" s="23">
        <v>69305</v>
      </c>
      <c r="N384" s="24">
        <v>164.94</v>
      </c>
      <c r="O384" s="25" t="s">
        <v>9</v>
      </c>
      <c r="P384" s="24"/>
      <c r="Q384" s="25">
        <v>161.97999999999999</v>
      </c>
      <c r="R384" s="25" t="s">
        <v>9</v>
      </c>
      <c r="S384" s="25"/>
      <c r="T384" s="24">
        <v>80.540000000000006</v>
      </c>
      <c r="U384" s="36">
        <v>11.1</v>
      </c>
      <c r="W384" s="25">
        <v>131.82339999999999</v>
      </c>
      <c r="X384" s="25" t="s">
        <v>9</v>
      </c>
      <c r="Y384" s="25">
        <v>132.38530812142338</v>
      </c>
      <c r="Z384" s="25" t="s">
        <v>9</v>
      </c>
      <c r="AA384" s="25">
        <v>134.11000000000001</v>
      </c>
      <c r="AB384" s="25">
        <v>0.43000000000000682</v>
      </c>
      <c r="AC384" s="25">
        <v>133.1</v>
      </c>
      <c r="AD384" s="25">
        <v>0.78000000000000114</v>
      </c>
      <c r="AF384" s="24">
        <v>163.07</v>
      </c>
      <c r="AG384" s="24">
        <v>0.22999999999998977</v>
      </c>
      <c r="AH384" s="24">
        <v>146.89666666666665</v>
      </c>
      <c r="AI384" s="25">
        <v>160.12</v>
      </c>
      <c r="AJ384" s="25">
        <v>0.21999999999999886</v>
      </c>
      <c r="AK384" s="24">
        <v>144.25333333333333</v>
      </c>
      <c r="AL384" s="24">
        <v>80.349999999999994</v>
      </c>
      <c r="AM384" s="36">
        <v>11.1</v>
      </c>
    </row>
    <row r="385" spans="1:39" ht="15.5">
      <c r="A385" s="39" t="s">
        <v>692</v>
      </c>
      <c r="B385" s="45">
        <v>20140406</v>
      </c>
      <c r="C385" s="39">
        <v>41741</v>
      </c>
      <c r="D385" s="18">
        <v>84107</v>
      </c>
      <c r="E385" s="19">
        <v>163.16999999999999</v>
      </c>
      <c r="F385" s="19">
        <v>0.23999999999998067</v>
      </c>
      <c r="G385" s="19"/>
      <c r="H385" s="20">
        <v>160.22</v>
      </c>
      <c r="I385" s="19">
        <v>0.22999999999998977</v>
      </c>
      <c r="J385" s="20"/>
      <c r="K385" s="19">
        <v>81.06</v>
      </c>
      <c r="L385" s="37">
        <v>11</v>
      </c>
      <c r="M385" s="18">
        <v>73548</v>
      </c>
      <c r="N385" s="19">
        <v>165.07</v>
      </c>
      <c r="O385" s="19">
        <v>0.12999999999999545</v>
      </c>
      <c r="P385" s="19"/>
      <c r="Q385" s="20">
        <v>162.09</v>
      </c>
      <c r="R385" s="19">
        <v>0.11000000000001364</v>
      </c>
      <c r="S385" s="20"/>
      <c r="T385" s="19">
        <v>80.569999999999993</v>
      </c>
      <c r="U385" s="37">
        <v>11.1</v>
      </c>
      <c r="W385" s="20">
        <v>133.45179999999999</v>
      </c>
      <c r="X385" s="20">
        <v>1.6284456086367243</v>
      </c>
      <c r="Y385" s="20">
        <v>134.02000000000001</v>
      </c>
      <c r="Z385" s="20">
        <v>1.634691878576632</v>
      </c>
      <c r="AA385" s="20">
        <v>136.46</v>
      </c>
      <c r="AB385" s="20">
        <v>2.3499999999999943</v>
      </c>
      <c r="AC385" s="20">
        <v>135.79</v>
      </c>
      <c r="AD385" s="20">
        <v>2.6899999999999977</v>
      </c>
      <c r="AF385" s="19">
        <v>163.28</v>
      </c>
      <c r="AG385" s="19">
        <v>0.21000000000000796</v>
      </c>
      <c r="AH385" s="19">
        <v>147.76</v>
      </c>
      <c r="AI385" s="20">
        <v>160.33000000000001</v>
      </c>
      <c r="AJ385" s="20">
        <v>0.21000000000000796</v>
      </c>
      <c r="AK385" s="19">
        <v>145</v>
      </c>
      <c r="AL385" s="19">
        <v>80.31</v>
      </c>
      <c r="AM385" s="37">
        <v>10.9</v>
      </c>
    </row>
    <row r="386" spans="1:39" ht="15.5">
      <c r="A386" s="38" t="s">
        <v>693</v>
      </c>
      <c r="B386" s="44">
        <v>20140413</v>
      </c>
      <c r="C386" s="38">
        <v>41748</v>
      </c>
      <c r="D386" s="23">
        <v>79999</v>
      </c>
      <c r="E386" s="24">
        <v>163.28</v>
      </c>
      <c r="F386" s="24">
        <v>0.11000000000001364</v>
      </c>
      <c r="G386" s="24"/>
      <c r="H386" s="25">
        <v>160.33000000000001</v>
      </c>
      <c r="I386" s="24">
        <v>0.11000000000001364</v>
      </c>
      <c r="J386" s="25"/>
      <c r="K386" s="24">
        <v>80.8</v>
      </c>
      <c r="L386" s="36">
        <v>11</v>
      </c>
      <c r="M386" s="23">
        <v>68439</v>
      </c>
      <c r="N386" s="24">
        <v>164.89</v>
      </c>
      <c r="O386" s="24">
        <v>-0.18000000000000682</v>
      </c>
      <c r="P386" s="24"/>
      <c r="Q386" s="25">
        <v>161.91999999999999</v>
      </c>
      <c r="R386" s="24">
        <v>-0.17000000000001592</v>
      </c>
      <c r="S386" s="25"/>
      <c r="T386" s="24">
        <v>80.28</v>
      </c>
      <c r="U386" s="36">
        <v>11.1</v>
      </c>
      <c r="W386" s="25">
        <v>134.09440000000001</v>
      </c>
      <c r="X386" s="25">
        <v>0.64251750678161557</v>
      </c>
      <c r="Y386" s="25">
        <v>134.52000000000001</v>
      </c>
      <c r="Z386" s="25">
        <v>0.5</v>
      </c>
      <c r="AA386" s="25">
        <v>137.66</v>
      </c>
      <c r="AB386" s="25">
        <v>1.1999999999999886</v>
      </c>
      <c r="AC386" s="25">
        <v>136.69999999999999</v>
      </c>
      <c r="AD386" s="25">
        <v>0.90999999999999659</v>
      </c>
      <c r="AF386" s="24">
        <v>163.71</v>
      </c>
      <c r="AG386" s="24">
        <v>0.43000000000000682</v>
      </c>
      <c r="AH386" s="24">
        <v>149.30666666666667</v>
      </c>
      <c r="AI386" s="25">
        <v>160.75</v>
      </c>
      <c r="AJ386" s="25">
        <v>0.41999999999998749</v>
      </c>
      <c r="AK386" s="24">
        <v>146.60666666666665</v>
      </c>
      <c r="AL386" s="24">
        <v>79.88</v>
      </c>
      <c r="AM386" s="36">
        <v>10.9</v>
      </c>
    </row>
    <row r="387" spans="1:39" ht="15.5">
      <c r="A387" s="39" t="s">
        <v>694</v>
      </c>
      <c r="B387" s="45">
        <v>20140420</v>
      </c>
      <c r="C387" s="39">
        <v>41755</v>
      </c>
      <c r="D387" s="18">
        <v>80888</v>
      </c>
      <c r="E387" s="19">
        <v>163.21</v>
      </c>
      <c r="F387" s="19">
        <v>-6.9999999999993179E-2</v>
      </c>
      <c r="G387" s="19"/>
      <c r="H387" s="20">
        <v>160.27000000000001</v>
      </c>
      <c r="I387" s="19">
        <v>-6.0000000000002274E-2</v>
      </c>
      <c r="J387" s="20"/>
      <c r="K387" s="19">
        <v>80.92</v>
      </c>
      <c r="L387" s="37">
        <v>10.9</v>
      </c>
      <c r="M387" s="18">
        <v>67759</v>
      </c>
      <c r="N387" s="19">
        <v>165.57</v>
      </c>
      <c r="O387" s="19">
        <v>0.68000000000000682</v>
      </c>
      <c r="P387" s="19"/>
      <c r="Q387" s="20">
        <v>162.59</v>
      </c>
      <c r="R387" s="19">
        <v>0.67000000000001592</v>
      </c>
      <c r="S387" s="20"/>
      <c r="T387" s="19">
        <v>80.34</v>
      </c>
      <c r="U387" s="37">
        <v>11</v>
      </c>
      <c r="W387" s="20">
        <v>133.2527</v>
      </c>
      <c r="X387" s="20">
        <v>-0.84161882668246335</v>
      </c>
      <c r="Y387" s="20">
        <v>133.63</v>
      </c>
      <c r="Z387" s="20">
        <v>-0.89000000000001478</v>
      </c>
      <c r="AA387" s="20">
        <v>136.96</v>
      </c>
      <c r="AB387" s="20">
        <v>-0.69999999999998863</v>
      </c>
      <c r="AC387" s="20">
        <v>135.74</v>
      </c>
      <c r="AD387" s="20">
        <v>-0.95999999999997954</v>
      </c>
      <c r="AF387" s="19">
        <v>163.41999999999999</v>
      </c>
      <c r="AG387" s="19">
        <v>-0.29000000000002046</v>
      </c>
      <c r="AH387" s="19">
        <v>149.95333333333335</v>
      </c>
      <c r="AI387" s="20">
        <v>160.46</v>
      </c>
      <c r="AJ387" s="20">
        <v>-0.28999999999999204</v>
      </c>
      <c r="AK387" s="19">
        <v>147.25333333333333</v>
      </c>
      <c r="AL387" s="19">
        <v>80.03</v>
      </c>
      <c r="AM387" s="37">
        <v>10.8</v>
      </c>
    </row>
    <row r="388" spans="1:39" ht="15.5">
      <c r="A388" s="38" t="s">
        <v>695</v>
      </c>
      <c r="B388" s="44">
        <v>20140427</v>
      </c>
      <c r="C388" s="38">
        <v>41762</v>
      </c>
      <c r="D388" s="23">
        <v>79838</v>
      </c>
      <c r="E388" s="24">
        <v>163.74</v>
      </c>
      <c r="F388" s="24">
        <v>0.53000000000000114</v>
      </c>
      <c r="G388" s="24"/>
      <c r="H388" s="25">
        <v>160.79</v>
      </c>
      <c r="I388" s="24">
        <v>0.51999999999998181</v>
      </c>
      <c r="J388" s="25"/>
      <c r="K388" s="24">
        <v>80.77</v>
      </c>
      <c r="L388" s="36">
        <v>10.9</v>
      </c>
      <c r="M388" s="23">
        <v>70010</v>
      </c>
      <c r="N388" s="24">
        <v>165.77</v>
      </c>
      <c r="O388" s="24">
        <v>0.20000000000001705</v>
      </c>
      <c r="P388" s="24"/>
      <c r="Q388" s="25">
        <v>162.78</v>
      </c>
      <c r="R388" s="24">
        <v>0.18999999999999773</v>
      </c>
      <c r="S388" s="25"/>
      <c r="T388" s="24">
        <v>80.44</v>
      </c>
      <c r="U388" s="36">
        <v>10.9</v>
      </c>
      <c r="W388" s="25">
        <v>134.0977</v>
      </c>
      <c r="X388" s="25">
        <v>0.84495762257188289</v>
      </c>
      <c r="Y388" s="25">
        <v>134.36000000000001</v>
      </c>
      <c r="Z388" s="25">
        <v>0.73000000000001819</v>
      </c>
      <c r="AA388" s="25">
        <v>137.52000000000001</v>
      </c>
      <c r="AB388" s="25">
        <v>0.56000000000000227</v>
      </c>
      <c r="AC388" s="25">
        <v>136.25</v>
      </c>
      <c r="AD388" s="25">
        <v>0.50999999999999091</v>
      </c>
      <c r="AF388" s="24">
        <v>163.9</v>
      </c>
      <c r="AG388" s="24">
        <v>0.48000000000001819</v>
      </c>
      <c r="AH388" s="24">
        <v>151.21333333333334</v>
      </c>
      <c r="AI388" s="25">
        <v>160.94</v>
      </c>
      <c r="AJ388" s="25">
        <v>0.47999999999998977</v>
      </c>
      <c r="AK388" s="24">
        <v>148.49666666666667</v>
      </c>
      <c r="AL388" s="24">
        <v>80.09</v>
      </c>
      <c r="AM388" s="36">
        <v>10.8</v>
      </c>
    </row>
    <row r="389" spans="1:39" ht="15.5">
      <c r="A389" s="39" t="s">
        <v>696</v>
      </c>
      <c r="B389" s="45">
        <v>20140504</v>
      </c>
      <c r="C389" s="39">
        <v>41769</v>
      </c>
      <c r="D389" s="18">
        <v>81411</v>
      </c>
      <c r="E389" s="19">
        <v>163.75</v>
      </c>
      <c r="F389" s="19">
        <v>9.9999999999909051E-3</v>
      </c>
      <c r="G389" s="19"/>
      <c r="H389" s="20">
        <v>160.80000000000001</v>
      </c>
      <c r="I389" s="19">
        <v>1.0000000000019327E-2</v>
      </c>
      <c r="J389" s="20"/>
      <c r="K389" s="19">
        <v>81.040000000000006</v>
      </c>
      <c r="L389" s="37">
        <v>10.9</v>
      </c>
      <c r="M389" s="18">
        <v>70233</v>
      </c>
      <c r="N389" s="19">
        <v>165.82</v>
      </c>
      <c r="O389" s="19">
        <v>4.9999999999982947E-2</v>
      </c>
      <c r="P389" s="19"/>
      <c r="Q389" s="20">
        <v>162.83000000000001</v>
      </c>
      <c r="R389" s="19">
        <v>5.0000000000011369E-2</v>
      </c>
      <c r="S389" s="20"/>
      <c r="T389" s="19">
        <v>80.5</v>
      </c>
      <c r="U389" s="37">
        <v>11.1</v>
      </c>
      <c r="W389" s="20">
        <v>133.9795</v>
      </c>
      <c r="X389" s="20">
        <v>-0.11821709109534595</v>
      </c>
      <c r="Y389" s="20">
        <v>134.25</v>
      </c>
      <c r="Z389" s="20">
        <v>-0.11000000000001364</v>
      </c>
      <c r="AA389" s="20">
        <v>137.06</v>
      </c>
      <c r="AB389" s="20">
        <v>-0.46000000000000796</v>
      </c>
      <c r="AC389" s="20">
        <v>135.58000000000001</v>
      </c>
      <c r="AD389" s="20">
        <v>-0.66999999999998749</v>
      </c>
      <c r="AF389" s="19">
        <v>164.01</v>
      </c>
      <c r="AG389" s="19">
        <v>0.10999999999998522</v>
      </c>
      <c r="AH389" s="19">
        <v>151.98666666666665</v>
      </c>
      <c r="AI389" s="20">
        <v>161.05000000000001</v>
      </c>
      <c r="AJ389" s="20">
        <v>0.11000000000001364</v>
      </c>
      <c r="AK389" s="19">
        <v>149.25000000000003</v>
      </c>
      <c r="AL389" s="19">
        <v>80.02</v>
      </c>
      <c r="AM389" s="37">
        <v>10.9</v>
      </c>
    </row>
    <row r="390" spans="1:39" ht="15.5">
      <c r="A390" s="38" t="s">
        <v>697</v>
      </c>
      <c r="B390" s="44">
        <v>20140511</v>
      </c>
      <c r="C390" s="38">
        <v>41776</v>
      </c>
      <c r="D390" s="23">
        <v>80762</v>
      </c>
      <c r="E390" s="24">
        <v>163.92</v>
      </c>
      <c r="F390" s="24">
        <v>0.16999999999998749</v>
      </c>
      <c r="G390" s="24"/>
      <c r="H390" s="25">
        <v>160.97999999999999</v>
      </c>
      <c r="I390" s="24">
        <v>0.1799999999999784</v>
      </c>
      <c r="J390" s="25"/>
      <c r="K390" s="24">
        <v>80.849999999999994</v>
      </c>
      <c r="L390" s="36">
        <v>11</v>
      </c>
      <c r="M390" s="23">
        <v>72845</v>
      </c>
      <c r="N390" s="24">
        <v>166.38</v>
      </c>
      <c r="O390" s="24">
        <v>0.56000000000000227</v>
      </c>
      <c r="P390" s="24"/>
      <c r="Q390" s="25">
        <v>163.38999999999999</v>
      </c>
      <c r="R390" s="24">
        <v>0.55999999999997385</v>
      </c>
      <c r="S390" s="25"/>
      <c r="T390" s="24">
        <v>80.27</v>
      </c>
      <c r="U390" s="36">
        <v>11.1</v>
      </c>
      <c r="W390" s="25">
        <v>132.97229999999999</v>
      </c>
      <c r="X390" s="25">
        <v>-1.007139816018281</v>
      </c>
      <c r="Y390" s="25">
        <v>133.08000000000001</v>
      </c>
      <c r="Z390" s="25">
        <v>-1.1699999999999875</v>
      </c>
      <c r="AA390" s="25">
        <v>135.82</v>
      </c>
      <c r="AB390" s="25">
        <v>-1.2400000000000091</v>
      </c>
      <c r="AC390" s="25">
        <v>134.22</v>
      </c>
      <c r="AD390" s="25">
        <v>-1.3600000000000136</v>
      </c>
      <c r="AF390" s="24">
        <v>164.23</v>
      </c>
      <c r="AG390" s="24">
        <v>0.21999999999999886</v>
      </c>
      <c r="AH390" s="24">
        <v>153.17666666666665</v>
      </c>
      <c r="AI390" s="25">
        <v>161.25</v>
      </c>
      <c r="AJ390" s="25">
        <v>0.19999999999998863</v>
      </c>
      <c r="AK390" s="24">
        <v>150.43</v>
      </c>
      <c r="AL390" s="24">
        <v>79.91</v>
      </c>
      <c r="AM390" s="36">
        <v>10.8</v>
      </c>
    </row>
    <row r="391" spans="1:39" ht="15.5">
      <c r="A391" s="39" t="s">
        <v>698</v>
      </c>
      <c r="B391" s="45">
        <v>20140518</v>
      </c>
      <c r="C391" s="39">
        <v>41783</v>
      </c>
      <c r="D391" s="18">
        <v>80318</v>
      </c>
      <c r="E391" s="19">
        <v>164.04</v>
      </c>
      <c r="F391" s="19">
        <v>0.12000000000000455</v>
      </c>
      <c r="G391" s="19"/>
      <c r="H391" s="20">
        <v>161.09</v>
      </c>
      <c r="I391" s="19">
        <v>0.11000000000001364</v>
      </c>
      <c r="J391" s="20"/>
      <c r="K391" s="19">
        <v>80.64</v>
      </c>
      <c r="L391" s="37">
        <v>11.1</v>
      </c>
      <c r="M391" s="18">
        <v>74698</v>
      </c>
      <c r="N391" s="19">
        <v>165.98699999999999</v>
      </c>
      <c r="O391" s="19">
        <v>-0.39300000000000068</v>
      </c>
      <c r="P391" s="19"/>
      <c r="Q391" s="20">
        <v>163</v>
      </c>
      <c r="R391" s="19">
        <v>-0.38999999999998636</v>
      </c>
      <c r="S391" s="20"/>
      <c r="T391" s="19">
        <v>80.23</v>
      </c>
      <c r="U391" s="37">
        <v>11.2</v>
      </c>
      <c r="W391" s="20">
        <v>132.79400000000001</v>
      </c>
      <c r="X391" s="20">
        <v>-0.17837077308578841</v>
      </c>
      <c r="Y391" s="20">
        <v>132.72999999999999</v>
      </c>
      <c r="Z391" s="20">
        <v>-0.35000000000002274</v>
      </c>
      <c r="AA391" s="20">
        <v>135.96</v>
      </c>
      <c r="AB391" s="20">
        <v>0.14000000000001478</v>
      </c>
      <c r="AC391" s="20">
        <v>134.62</v>
      </c>
      <c r="AD391" s="20">
        <v>0.40000000000000568</v>
      </c>
      <c r="AF391" s="19">
        <v>164.29</v>
      </c>
      <c r="AG391" s="19">
        <v>6.0000000000002274E-2</v>
      </c>
      <c r="AH391" s="19">
        <v>154.00333333333333</v>
      </c>
      <c r="AI391" s="20">
        <v>161.32</v>
      </c>
      <c r="AJ391" s="20">
        <v>6.9999999999993179E-2</v>
      </c>
      <c r="AK391" s="19">
        <v>151.24</v>
      </c>
      <c r="AL391" s="19">
        <v>79.819999999999993</v>
      </c>
      <c r="AM391" s="37">
        <v>11</v>
      </c>
    </row>
    <row r="392" spans="1:39" ht="15.5">
      <c r="A392" s="38" t="s">
        <v>699</v>
      </c>
      <c r="B392" s="44">
        <v>20140525</v>
      </c>
      <c r="C392" s="38">
        <v>41790</v>
      </c>
      <c r="D392" s="23">
        <v>75902</v>
      </c>
      <c r="E392" s="24">
        <v>164.22</v>
      </c>
      <c r="F392" s="24">
        <v>0.18000000000000682</v>
      </c>
      <c r="G392" s="24"/>
      <c r="H392" s="25">
        <v>161.26</v>
      </c>
      <c r="I392" s="24">
        <v>0.16999999999998749</v>
      </c>
      <c r="J392" s="25"/>
      <c r="K392" s="24">
        <v>80.8</v>
      </c>
      <c r="L392" s="36">
        <v>11.1</v>
      </c>
      <c r="M392" s="23">
        <v>64700</v>
      </c>
      <c r="N392" s="24">
        <v>166.29</v>
      </c>
      <c r="O392" s="24">
        <v>0.30299999999999727</v>
      </c>
      <c r="P392" s="24"/>
      <c r="Q392" s="25">
        <v>163.31</v>
      </c>
      <c r="R392" s="24">
        <v>0.31000000000000227</v>
      </c>
      <c r="S392" s="25"/>
      <c r="T392" s="24">
        <v>80.12</v>
      </c>
      <c r="U392" s="36">
        <v>11.2</v>
      </c>
      <c r="W392" s="25">
        <v>135.21100000000001</v>
      </c>
      <c r="X392" s="25">
        <v>2.417020089169057</v>
      </c>
      <c r="Y392" s="25">
        <v>135.19999999999999</v>
      </c>
      <c r="Z392" s="25">
        <v>2.4699999999999989</v>
      </c>
      <c r="AA392" s="25">
        <v>138.25</v>
      </c>
      <c r="AB392" s="25">
        <v>2.289999999999992</v>
      </c>
      <c r="AC392" s="25">
        <v>137.25</v>
      </c>
      <c r="AD392" s="25">
        <v>2.6299999999999955</v>
      </c>
      <c r="AF392" s="24">
        <v>164.5</v>
      </c>
      <c r="AG392" s="24">
        <v>0.21000000000000796</v>
      </c>
      <c r="AH392" s="24">
        <v>154.54666666666665</v>
      </c>
      <c r="AI392" s="25">
        <v>161.53</v>
      </c>
      <c r="AJ392" s="25">
        <v>0.21000000000000796</v>
      </c>
      <c r="AK392" s="24">
        <v>151.78333333333333</v>
      </c>
      <c r="AL392" s="24">
        <v>79.790000000000006</v>
      </c>
      <c r="AM392" s="36">
        <v>11</v>
      </c>
    </row>
    <row r="393" spans="1:39" ht="15.5">
      <c r="A393" s="39" t="s">
        <v>700</v>
      </c>
      <c r="B393" s="45">
        <v>20140601</v>
      </c>
      <c r="C393" s="39">
        <v>41797</v>
      </c>
      <c r="D393" s="18">
        <v>87759</v>
      </c>
      <c r="E393" s="19">
        <v>164.17</v>
      </c>
      <c r="F393" s="19">
        <v>-5.0000000000011369E-2</v>
      </c>
      <c r="G393" s="19"/>
      <c r="H393" s="20">
        <v>161.22999999999999</v>
      </c>
      <c r="I393" s="19">
        <v>-3.0000000000001137E-2</v>
      </c>
      <c r="J393" s="20"/>
      <c r="K393" s="19">
        <v>80.45</v>
      </c>
      <c r="L393" s="37">
        <v>11.2</v>
      </c>
      <c r="M393" s="18">
        <v>74355</v>
      </c>
      <c r="N393" s="19">
        <v>166.024</v>
      </c>
      <c r="O393" s="19">
        <v>-0.26599999999999113</v>
      </c>
      <c r="P393" s="19"/>
      <c r="Q393" s="20">
        <v>163.04</v>
      </c>
      <c r="R393" s="19">
        <v>-0.27000000000001023</v>
      </c>
      <c r="S393" s="20"/>
      <c r="T393" s="19">
        <v>80.23</v>
      </c>
      <c r="U393" s="37">
        <v>11.4</v>
      </c>
      <c r="W393" s="20">
        <v>136.24289999999999</v>
      </c>
      <c r="X393" s="20">
        <v>1.0318661838398384</v>
      </c>
      <c r="Y393" s="20">
        <v>136.18</v>
      </c>
      <c r="Z393" s="20">
        <v>0.98000000000001819</v>
      </c>
      <c r="AA393" s="20">
        <v>139.28</v>
      </c>
      <c r="AB393" s="20">
        <v>1.0300000000000011</v>
      </c>
      <c r="AC393" s="20">
        <v>138.30000000000001</v>
      </c>
      <c r="AD393" s="20">
        <v>1.0500000000000114</v>
      </c>
      <c r="AF393" s="19">
        <v>164.53</v>
      </c>
      <c r="AG393" s="19">
        <v>3.0000000000001137E-2</v>
      </c>
      <c r="AH393" s="19">
        <v>155.16999999999999</v>
      </c>
      <c r="AI393" s="20">
        <v>161.57</v>
      </c>
      <c r="AJ393" s="20">
        <v>3.9999999999992042E-2</v>
      </c>
      <c r="AK393" s="19">
        <v>152.39000000000001</v>
      </c>
      <c r="AL393" s="19">
        <v>79.13</v>
      </c>
      <c r="AM393" s="37">
        <v>11</v>
      </c>
    </row>
    <row r="394" spans="1:39" ht="15.5">
      <c r="A394" s="38" t="s">
        <v>701</v>
      </c>
      <c r="B394" s="44">
        <v>20140608</v>
      </c>
      <c r="C394" s="38">
        <v>41804</v>
      </c>
      <c r="D394" s="23">
        <v>81390</v>
      </c>
      <c r="E394" s="24">
        <v>164.01820000000001</v>
      </c>
      <c r="F394" s="24">
        <v>-0.15179999999998017</v>
      </c>
      <c r="G394" s="24"/>
      <c r="H394" s="25">
        <v>161.07</v>
      </c>
      <c r="I394" s="24">
        <v>-0.15999999999999659</v>
      </c>
      <c r="J394" s="25"/>
      <c r="K394" s="24">
        <v>80.67</v>
      </c>
      <c r="L394" s="36">
        <v>11.2</v>
      </c>
      <c r="M394" s="23">
        <v>71544</v>
      </c>
      <c r="N394" s="24">
        <v>165.8</v>
      </c>
      <c r="O394" s="24">
        <v>-0.22399999999998954</v>
      </c>
      <c r="P394" s="24"/>
      <c r="Q394" s="25">
        <v>162.82</v>
      </c>
      <c r="R394" s="24">
        <v>-0.21999999999999886</v>
      </c>
      <c r="S394" s="25"/>
      <c r="T394" s="24">
        <v>80.040000000000006</v>
      </c>
      <c r="U394" s="36">
        <v>11.4</v>
      </c>
      <c r="W394" s="25">
        <v>136.82900000000001</v>
      </c>
      <c r="X394" s="25">
        <v>0.58612607863028643</v>
      </c>
      <c r="Y394" s="25">
        <v>136.72999999999999</v>
      </c>
      <c r="Z394" s="25">
        <v>0.54999999999998295</v>
      </c>
      <c r="AA394" s="25">
        <v>139.47</v>
      </c>
      <c r="AB394" s="25">
        <v>0.18999999999999773</v>
      </c>
      <c r="AC394" s="25">
        <v>138.46</v>
      </c>
      <c r="AD394" s="25">
        <v>0.15999999999999659</v>
      </c>
      <c r="AF394" s="24">
        <v>164.15</v>
      </c>
      <c r="AG394" s="24">
        <v>-0.37999999999999545</v>
      </c>
      <c r="AH394" s="24">
        <v>155.72</v>
      </c>
      <c r="AI394" s="25">
        <v>161.19</v>
      </c>
      <c r="AJ394" s="25">
        <v>-0.37999999999999545</v>
      </c>
      <c r="AK394" s="24">
        <v>152.93333333333334</v>
      </c>
      <c r="AL394" s="24">
        <v>79.45</v>
      </c>
      <c r="AM394" s="36">
        <v>11.1</v>
      </c>
    </row>
    <row r="395" spans="1:39" ht="15.5">
      <c r="A395" s="39" t="s">
        <v>702</v>
      </c>
      <c r="B395" s="45">
        <v>20140615</v>
      </c>
      <c r="C395" s="39">
        <v>41811</v>
      </c>
      <c r="D395" s="18">
        <v>83129</v>
      </c>
      <c r="E395" s="19">
        <v>163.43969999999999</v>
      </c>
      <c r="F395" s="19">
        <v>-0.57850000000001955</v>
      </c>
      <c r="G395" s="19"/>
      <c r="H395" s="20">
        <v>160.5</v>
      </c>
      <c r="I395" s="19">
        <v>-0.56999999999999318</v>
      </c>
      <c r="J395" s="20"/>
      <c r="K395" s="19">
        <v>80.13</v>
      </c>
      <c r="L395" s="37">
        <v>11.1</v>
      </c>
      <c r="M395" s="18">
        <v>77942</v>
      </c>
      <c r="N395" s="19">
        <v>165.17</v>
      </c>
      <c r="O395" s="19">
        <v>-0.63000000000002387</v>
      </c>
      <c r="P395" s="19"/>
      <c r="Q395" s="20">
        <v>162.21</v>
      </c>
      <c r="R395" s="19">
        <v>-0.60999999999998522</v>
      </c>
      <c r="S395" s="20"/>
      <c r="T395" s="19">
        <v>79.53</v>
      </c>
      <c r="U395" s="37">
        <v>11.2</v>
      </c>
      <c r="W395" s="20">
        <v>136.91749999999999</v>
      </c>
      <c r="X395" s="20">
        <v>8.8525782989762547E-2</v>
      </c>
      <c r="Y395" s="20">
        <v>136.9</v>
      </c>
      <c r="Z395" s="20">
        <v>0.17000000000001592</v>
      </c>
      <c r="AA395" s="20">
        <v>139.85</v>
      </c>
      <c r="AB395" s="20">
        <v>0.37999999999999545</v>
      </c>
      <c r="AC395" s="20">
        <v>138.84</v>
      </c>
      <c r="AD395" s="20">
        <v>0.37999999999999545</v>
      </c>
      <c r="AF395" s="19">
        <v>163.71</v>
      </c>
      <c r="AG395" s="19">
        <v>-0.43999999999999773</v>
      </c>
      <c r="AH395" s="19">
        <v>156.59</v>
      </c>
      <c r="AI395" s="20">
        <v>160.76</v>
      </c>
      <c r="AJ395" s="20">
        <v>-0.43000000000000682</v>
      </c>
      <c r="AK395" s="19">
        <v>153.78333333333333</v>
      </c>
      <c r="AL395" s="19">
        <v>79.11</v>
      </c>
      <c r="AM395" s="37">
        <v>10.9</v>
      </c>
    </row>
    <row r="396" spans="1:39" ht="15.5">
      <c r="A396" s="38" t="s">
        <v>703</v>
      </c>
      <c r="B396" s="44">
        <v>20140622</v>
      </c>
      <c r="C396" s="38">
        <v>41818</v>
      </c>
      <c r="D396" s="23">
        <v>81350</v>
      </c>
      <c r="E396" s="24">
        <v>163.57</v>
      </c>
      <c r="F396" s="24">
        <v>0.13030000000000541</v>
      </c>
      <c r="G396" s="24"/>
      <c r="H396" s="25">
        <v>160.63</v>
      </c>
      <c r="I396" s="24">
        <v>0.12999999999999545</v>
      </c>
      <c r="J396" s="25"/>
      <c r="K396" s="24">
        <v>80.099999999999994</v>
      </c>
      <c r="L396" s="36">
        <v>11.2</v>
      </c>
      <c r="M396" s="23">
        <v>74464</v>
      </c>
      <c r="N396" s="24">
        <v>165.06</v>
      </c>
      <c r="O396" s="24">
        <v>-0.10999999999998522</v>
      </c>
      <c r="P396" s="24"/>
      <c r="Q396" s="25">
        <v>162.09</v>
      </c>
      <c r="R396" s="24">
        <v>-0.12000000000000455</v>
      </c>
      <c r="S396" s="25"/>
      <c r="T396" s="24">
        <v>79.61</v>
      </c>
      <c r="U396" s="36">
        <v>11.3</v>
      </c>
      <c r="W396" s="25">
        <v>139.44900000000001</v>
      </c>
      <c r="X396" s="25">
        <v>2.5314825725307344</v>
      </c>
      <c r="Y396" s="25">
        <v>139.52000000000001</v>
      </c>
      <c r="Z396" s="25">
        <v>2.6200000000000045</v>
      </c>
      <c r="AA396" s="25">
        <v>141.79</v>
      </c>
      <c r="AB396" s="25">
        <v>1.9399999999999977</v>
      </c>
      <c r="AC396" s="25">
        <v>141.11000000000001</v>
      </c>
      <c r="AD396" s="25">
        <v>2.2700000000000102</v>
      </c>
      <c r="AF396" s="24">
        <v>163.87</v>
      </c>
      <c r="AG396" s="24">
        <v>0.15999999999999659</v>
      </c>
      <c r="AH396" s="24">
        <v>156.94333333333336</v>
      </c>
      <c r="AI396" s="25">
        <v>160.91</v>
      </c>
      <c r="AJ396" s="25">
        <v>0.15000000000000568</v>
      </c>
      <c r="AK396" s="24">
        <v>154.13333333333333</v>
      </c>
      <c r="AL396" s="24">
        <v>79.03</v>
      </c>
      <c r="AM396" s="36">
        <v>11.1</v>
      </c>
    </row>
    <row r="397" spans="1:39" ht="15.5">
      <c r="A397" s="39" t="s">
        <v>704</v>
      </c>
      <c r="B397" s="45">
        <v>20140629</v>
      </c>
      <c r="C397" s="39">
        <v>41825</v>
      </c>
      <c r="D397" s="18">
        <v>80992</v>
      </c>
      <c r="E397" s="19">
        <v>162.86000000000001</v>
      </c>
      <c r="F397" s="19">
        <v>-0.70999999999997954</v>
      </c>
      <c r="G397" s="19"/>
      <c r="H397" s="20">
        <v>159.94</v>
      </c>
      <c r="I397" s="19">
        <v>-0.68999999999999773</v>
      </c>
      <c r="J397" s="20"/>
      <c r="K397" s="19">
        <v>79.92</v>
      </c>
      <c r="L397" s="37">
        <v>11.1</v>
      </c>
      <c r="M397" s="18">
        <v>74963</v>
      </c>
      <c r="N397" s="19">
        <v>164.6</v>
      </c>
      <c r="O397" s="19">
        <v>-0.46000000000000796</v>
      </c>
      <c r="P397" s="19"/>
      <c r="Q397" s="20">
        <v>161.65</v>
      </c>
      <c r="R397" s="19">
        <v>-0.43999999999999773</v>
      </c>
      <c r="S397" s="20"/>
      <c r="T397" s="19">
        <v>79.010000000000005</v>
      </c>
      <c r="U397" s="37">
        <v>11.2</v>
      </c>
      <c r="W397" s="20">
        <v>139.70590000000001</v>
      </c>
      <c r="X397" s="20">
        <v>0.25694842753247826</v>
      </c>
      <c r="Y397" s="20">
        <v>139.81</v>
      </c>
      <c r="Z397" s="20">
        <v>0.28999999999999204</v>
      </c>
      <c r="AA397" s="20">
        <v>142.04</v>
      </c>
      <c r="AB397" s="20">
        <v>0.25</v>
      </c>
      <c r="AC397" s="20">
        <v>141.41</v>
      </c>
      <c r="AD397" s="20">
        <v>0.29999999999998295</v>
      </c>
      <c r="AF397" s="19">
        <v>162.87</v>
      </c>
      <c r="AG397" s="19">
        <v>-1</v>
      </c>
      <c r="AH397" s="19">
        <v>157.26333333333335</v>
      </c>
      <c r="AI397" s="20">
        <v>159.94</v>
      </c>
      <c r="AJ397" s="20">
        <v>-0.96999999999999886</v>
      </c>
      <c r="AK397" s="19">
        <v>154.44</v>
      </c>
      <c r="AL397" s="19">
        <v>78.89</v>
      </c>
      <c r="AM397" s="37">
        <v>11</v>
      </c>
    </row>
    <row r="398" spans="1:39" ht="15.5">
      <c r="A398" s="38" t="s">
        <v>705</v>
      </c>
      <c r="B398" s="44">
        <v>20140706</v>
      </c>
      <c r="C398" s="38">
        <v>41832</v>
      </c>
      <c r="D398" s="23">
        <v>81280</v>
      </c>
      <c r="E398" s="24">
        <v>162.55000000000001</v>
      </c>
      <c r="F398" s="24">
        <v>-0.31000000000000227</v>
      </c>
      <c r="G398" s="24"/>
      <c r="H398" s="25">
        <v>159.62</v>
      </c>
      <c r="I398" s="24">
        <v>-0.31999999999999318</v>
      </c>
      <c r="J398" s="25"/>
      <c r="K398" s="24">
        <v>80.069999999999993</v>
      </c>
      <c r="L398" s="36">
        <v>11.1</v>
      </c>
      <c r="M398" s="23">
        <v>80074</v>
      </c>
      <c r="N398" s="24">
        <v>164.87</v>
      </c>
      <c r="O398" s="24">
        <v>0.27000000000001023</v>
      </c>
      <c r="P398" s="24"/>
      <c r="Q398" s="25">
        <v>161.91999999999999</v>
      </c>
      <c r="R398" s="24">
        <v>0.26999999999998181</v>
      </c>
      <c r="S398" s="25"/>
      <c r="T398" s="24">
        <v>78.849999999999994</v>
      </c>
      <c r="U398" s="36">
        <v>11.2</v>
      </c>
      <c r="W398" s="25">
        <v>137.3716</v>
      </c>
      <c r="X398" s="25">
        <v>-2.3343039824560492</v>
      </c>
      <c r="Y398" s="25">
        <v>131.78</v>
      </c>
      <c r="Z398" s="25">
        <v>-8.0300000000000011</v>
      </c>
      <c r="AA398" s="25">
        <v>142.88</v>
      </c>
      <c r="AB398" s="25">
        <v>0.84000000000000341</v>
      </c>
      <c r="AC398" s="25">
        <v>131.1</v>
      </c>
      <c r="AD398" s="25">
        <v>-10.310000000000002</v>
      </c>
      <c r="AF398" s="24">
        <v>162.62</v>
      </c>
      <c r="AG398" s="24">
        <v>-0.25</v>
      </c>
      <c r="AH398" s="24">
        <v>157.33666666666667</v>
      </c>
      <c r="AI398" s="25">
        <v>159.69999999999999</v>
      </c>
      <c r="AJ398" s="25">
        <v>-0.24000000000000909</v>
      </c>
      <c r="AK398" s="24">
        <v>154.50666666666666</v>
      </c>
      <c r="AL398" s="24">
        <v>78.63</v>
      </c>
      <c r="AM398" s="36">
        <v>10.9</v>
      </c>
    </row>
    <row r="399" spans="1:39" ht="15.5">
      <c r="A399" s="39" t="s">
        <v>706</v>
      </c>
      <c r="B399" s="45">
        <v>20140713</v>
      </c>
      <c r="C399" s="39">
        <v>41839</v>
      </c>
      <c r="D399" s="18">
        <v>83748</v>
      </c>
      <c r="E399" s="19">
        <v>161.47999999999999</v>
      </c>
      <c r="F399" s="19">
        <v>-1.0700000000000216</v>
      </c>
      <c r="G399" s="19"/>
      <c r="H399" s="20">
        <v>158.56</v>
      </c>
      <c r="I399" s="19">
        <v>-1.0600000000000023</v>
      </c>
      <c r="J399" s="20"/>
      <c r="K399" s="19">
        <v>80.14</v>
      </c>
      <c r="L399" s="37">
        <v>11.1</v>
      </c>
      <c r="M399" s="18">
        <v>78118</v>
      </c>
      <c r="N399" s="19">
        <v>163.87</v>
      </c>
      <c r="O399" s="19">
        <v>-1</v>
      </c>
      <c r="P399" s="19"/>
      <c r="Q399" s="20">
        <v>160.93</v>
      </c>
      <c r="R399" s="19">
        <v>-0.98999999999998067</v>
      </c>
      <c r="S399" s="20"/>
      <c r="T399" s="19">
        <v>79.39</v>
      </c>
      <c r="U399" s="37">
        <v>11.2</v>
      </c>
      <c r="W399" s="20">
        <v>133.44280000000001</v>
      </c>
      <c r="X399" s="20">
        <v>-3.9288388378547268</v>
      </c>
      <c r="Y399" s="20">
        <v>133.22999999999999</v>
      </c>
      <c r="Z399" s="20">
        <v>1.4499999999999886</v>
      </c>
      <c r="AA399" s="20">
        <v>140.51</v>
      </c>
      <c r="AB399" s="20">
        <v>-2.3700000000000045</v>
      </c>
      <c r="AC399" s="20">
        <v>139.05000000000001</v>
      </c>
      <c r="AD399" s="20">
        <v>7.9500000000000171</v>
      </c>
      <c r="AF399" s="19">
        <v>161.68</v>
      </c>
      <c r="AG399" s="19">
        <v>-0.93999999999999773</v>
      </c>
      <c r="AH399" s="19">
        <v>157.45000000000002</v>
      </c>
      <c r="AI399" s="20">
        <v>158.76</v>
      </c>
      <c r="AJ399" s="20">
        <v>-0.93999999999999773</v>
      </c>
      <c r="AK399" s="19">
        <v>154.62666666666667</v>
      </c>
      <c r="AL399" s="19">
        <v>79.040000000000006</v>
      </c>
      <c r="AM399" s="37">
        <v>10.8</v>
      </c>
    </row>
    <row r="400" spans="1:39" ht="15.5">
      <c r="A400" s="38" t="s">
        <v>707</v>
      </c>
      <c r="B400" s="44">
        <v>20140720</v>
      </c>
      <c r="C400" s="38">
        <v>41846</v>
      </c>
      <c r="D400" s="23">
        <v>86495</v>
      </c>
      <c r="E400" s="24">
        <v>160.94</v>
      </c>
      <c r="F400" s="24">
        <v>-0.53999999999999204</v>
      </c>
      <c r="G400" s="24"/>
      <c r="H400" s="25">
        <v>158.03</v>
      </c>
      <c r="I400" s="24">
        <v>-0.53000000000000114</v>
      </c>
      <c r="J400" s="25"/>
      <c r="K400" s="24">
        <v>80.489999999999995</v>
      </c>
      <c r="L400" s="36">
        <v>11.1</v>
      </c>
      <c r="M400" s="23">
        <v>79607</v>
      </c>
      <c r="N400" s="24">
        <v>162.96</v>
      </c>
      <c r="O400" s="24">
        <v>-0.90999999999999659</v>
      </c>
      <c r="P400" s="24"/>
      <c r="Q400" s="25">
        <v>160.03</v>
      </c>
      <c r="R400" s="24">
        <v>-0.90000000000000568</v>
      </c>
      <c r="S400" s="25"/>
      <c r="T400" s="24">
        <v>79.569999999999993</v>
      </c>
      <c r="U400" s="36">
        <v>11.2</v>
      </c>
      <c r="W400" s="25">
        <v>130.50470000000001</v>
      </c>
      <c r="X400" s="25">
        <v>-2.9380952802704883</v>
      </c>
      <c r="Y400" s="25">
        <v>130.22999999999999</v>
      </c>
      <c r="Z400" s="25">
        <v>-3</v>
      </c>
      <c r="AA400" s="25">
        <v>137.65</v>
      </c>
      <c r="AB400" s="25">
        <v>-2.8599999999999852</v>
      </c>
      <c r="AC400" s="25">
        <v>136</v>
      </c>
      <c r="AD400" s="25">
        <v>-3.0500000000000114</v>
      </c>
      <c r="AF400" s="24">
        <v>160.93</v>
      </c>
      <c r="AG400" s="24">
        <v>-0.75</v>
      </c>
      <c r="AH400" s="24">
        <v>157.00666666666666</v>
      </c>
      <c r="AI400" s="25">
        <v>158.02000000000001</v>
      </c>
      <c r="AJ400" s="25">
        <v>-0.73999999999998067</v>
      </c>
      <c r="AK400" s="24">
        <v>154.19000000000003</v>
      </c>
      <c r="AL400" s="24">
        <v>79.12</v>
      </c>
      <c r="AM400" s="36">
        <v>11</v>
      </c>
    </row>
    <row r="401" spans="1:39" ht="15.5">
      <c r="A401" s="39" t="s">
        <v>708</v>
      </c>
      <c r="B401" s="45">
        <v>20140727</v>
      </c>
      <c r="C401" s="39">
        <v>41853</v>
      </c>
      <c r="D401" s="18">
        <v>82604</v>
      </c>
      <c r="E401" s="19">
        <v>159.63999999999999</v>
      </c>
      <c r="F401" s="19">
        <v>-1.3000000000000114</v>
      </c>
      <c r="G401" s="19"/>
      <c r="H401" s="20">
        <v>156.76</v>
      </c>
      <c r="I401" s="19">
        <v>-1.2700000000000102</v>
      </c>
      <c r="J401" s="20"/>
      <c r="K401" s="19">
        <v>80.13</v>
      </c>
      <c r="L401" s="37">
        <v>11.2</v>
      </c>
      <c r="M401" s="18">
        <v>81270</v>
      </c>
      <c r="N401" s="19">
        <v>162.13999999999999</v>
      </c>
      <c r="O401" s="19">
        <v>-0.8200000000000216</v>
      </c>
      <c r="P401" s="19"/>
      <c r="Q401" s="20">
        <v>159.22999999999999</v>
      </c>
      <c r="R401" s="19">
        <v>-0.80000000000001137</v>
      </c>
      <c r="S401" s="20"/>
      <c r="T401" s="19">
        <v>79.52</v>
      </c>
      <c r="U401" s="37">
        <v>11.3</v>
      </c>
      <c r="W401" s="20">
        <v>131.06110000000001</v>
      </c>
      <c r="X401" s="20">
        <v>0.55639529596612647</v>
      </c>
      <c r="Y401" s="20">
        <v>130.65</v>
      </c>
      <c r="Z401" s="20">
        <v>0.42000000000001592</v>
      </c>
      <c r="AA401" s="20">
        <v>137.59</v>
      </c>
      <c r="AB401" s="20">
        <v>-6.0000000000002274E-2</v>
      </c>
      <c r="AC401" s="20">
        <v>136.13999999999999</v>
      </c>
      <c r="AD401" s="20">
        <v>0.13999999999998636</v>
      </c>
      <c r="AF401" s="19">
        <v>159.56</v>
      </c>
      <c r="AG401" s="19">
        <v>-1.3700000000000045</v>
      </c>
      <c r="AH401" s="19">
        <v>156.86333333333334</v>
      </c>
      <c r="AI401" s="20">
        <v>156.69</v>
      </c>
      <c r="AJ401" s="20">
        <v>-1.3300000000000125</v>
      </c>
      <c r="AK401" s="19">
        <v>154.04666666666665</v>
      </c>
      <c r="AL401" s="19">
        <v>79.069999999999993</v>
      </c>
      <c r="AM401" s="37">
        <v>11.1</v>
      </c>
    </row>
    <row r="402" spans="1:39" ht="15.5">
      <c r="A402" s="38" t="s">
        <v>709</v>
      </c>
      <c r="B402" s="44">
        <v>20140803</v>
      </c>
      <c r="C402" s="38">
        <v>41860</v>
      </c>
      <c r="D402" s="23">
        <v>83116</v>
      </c>
      <c r="E402" s="24">
        <v>159.18</v>
      </c>
      <c r="F402" s="24">
        <v>-0.45999999999997954</v>
      </c>
      <c r="G402" s="24"/>
      <c r="H402" s="25">
        <v>156.31</v>
      </c>
      <c r="I402" s="24">
        <v>-0.44999999999998863</v>
      </c>
      <c r="J402" s="25"/>
      <c r="K402" s="24">
        <v>80.28</v>
      </c>
      <c r="L402" s="36">
        <v>11.3</v>
      </c>
      <c r="M402" s="23">
        <v>80984</v>
      </c>
      <c r="N402" s="24">
        <v>161.83000000000001</v>
      </c>
      <c r="O402" s="24">
        <v>-0.30999999999997385</v>
      </c>
      <c r="P402" s="24"/>
      <c r="Q402" s="25">
        <v>158.91</v>
      </c>
      <c r="R402" s="24">
        <v>-0.31999999999999318</v>
      </c>
      <c r="S402" s="25"/>
      <c r="T402" s="24">
        <v>79.650000000000006</v>
      </c>
      <c r="U402" s="36">
        <v>11.3</v>
      </c>
      <c r="W402" s="25">
        <v>131.44</v>
      </c>
      <c r="X402" s="25">
        <v>0.37892291523553467</v>
      </c>
      <c r="Y402" s="25">
        <v>131.05000000000001</v>
      </c>
      <c r="Z402" s="25">
        <v>0.40000000000000568</v>
      </c>
      <c r="AA402" s="25">
        <v>137.62</v>
      </c>
      <c r="AB402" s="25">
        <v>3.0000000000001137E-2</v>
      </c>
      <c r="AC402" s="25">
        <v>136.22999999999999</v>
      </c>
      <c r="AD402" s="25">
        <v>9.0000000000003411E-2</v>
      </c>
      <c r="AF402" s="24">
        <v>159.28</v>
      </c>
      <c r="AG402" s="24">
        <v>-0.28000000000000114</v>
      </c>
      <c r="AH402" s="24">
        <v>156.53333333333333</v>
      </c>
      <c r="AI402" s="25">
        <v>156.41</v>
      </c>
      <c r="AJ402" s="25">
        <v>-0.28000000000000114</v>
      </c>
      <c r="AK402" s="24">
        <v>153.72333333333333</v>
      </c>
      <c r="AL402" s="24">
        <v>79.12</v>
      </c>
      <c r="AM402" s="36">
        <v>11.2</v>
      </c>
    </row>
    <row r="403" spans="1:39" ht="15.5">
      <c r="A403" s="39" t="s">
        <v>710</v>
      </c>
      <c r="B403" s="45">
        <v>20140810</v>
      </c>
      <c r="C403" s="39">
        <v>41867</v>
      </c>
      <c r="D403" s="18">
        <v>84014</v>
      </c>
      <c r="E403" s="19">
        <v>158.27000000000001</v>
      </c>
      <c r="F403" s="19">
        <v>-0.90999999999999659</v>
      </c>
      <c r="G403" s="19"/>
      <c r="H403" s="20">
        <v>155.41999999999999</v>
      </c>
      <c r="I403" s="19">
        <v>-0.89000000000001478</v>
      </c>
      <c r="J403" s="20"/>
      <c r="K403" s="19">
        <v>80.010000000000005</v>
      </c>
      <c r="L403" s="37">
        <v>11.1</v>
      </c>
      <c r="M403" s="18">
        <v>80737</v>
      </c>
      <c r="N403" s="19">
        <v>160.72999999999999</v>
      </c>
      <c r="O403" s="19">
        <v>-1.1000000000000227</v>
      </c>
      <c r="P403" s="19"/>
      <c r="Q403" s="20">
        <v>157.84</v>
      </c>
      <c r="R403" s="19">
        <v>-1.0699999999999932</v>
      </c>
      <c r="S403" s="20"/>
      <c r="T403" s="19">
        <v>79.61</v>
      </c>
      <c r="U403" s="37">
        <v>11.2</v>
      </c>
      <c r="W403" s="20">
        <v>131.98179999999999</v>
      </c>
      <c r="X403" s="20">
        <v>0.54179310608662945</v>
      </c>
      <c r="Y403" s="20">
        <v>131.59</v>
      </c>
      <c r="Z403" s="20">
        <v>0.53999999999999204</v>
      </c>
      <c r="AA403" s="20">
        <v>137.91</v>
      </c>
      <c r="AB403" s="20">
        <v>0.28999999999999204</v>
      </c>
      <c r="AC403" s="20">
        <v>136.65</v>
      </c>
      <c r="AD403" s="20">
        <v>0.42000000000001592</v>
      </c>
      <c r="AF403" s="19">
        <v>158.35</v>
      </c>
      <c r="AG403" s="19">
        <v>-0.93000000000000682</v>
      </c>
      <c r="AH403" s="19">
        <v>156.13000000000002</v>
      </c>
      <c r="AI403" s="20">
        <v>155.5</v>
      </c>
      <c r="AJ403" s="20">
        <v>-0.90999999999999659</v>
      </c>
      <c r="AK403" s="19">
        <v>153.32666666666668</v>
      </c>
      <c r="AL403" s="19">
        <v>79.099999999999994</v>
      </c>
      <c r="AM403" s="37">
        <v>11</v>
      </c>
    </row>
    <row r="404" spans="1:39" ht="15.5">
      <c r="A404" s="38" t="s">
        <v>711</v>
      </c>
      <c r="B404" s="44">
        <v>20140817</v>
      </c>
      <c r="C404" s="38">
        <v>41874</v>
      </c>
      <c r="D404" s="23">
        <v>86249</v>
      </c>
      <c r="E404" s="24">
        <v>157.86000000000001</v>
      </c>
      <c r="F404" s="24">
        <v>-0.40999999999999659</v>
      </c>
      <c r="G404" s="24"/>
      <c r="H404" s="25">
        <v>155.01</v>
      </c>
      <c r="I404" s="24">
        <v>-0.40999999999999659</v>
      </c>
      <c r="J404" s="25"/>
      <c r="K404" s="24">
        <v>80.400000000000006</v>
      </c>
      <c r="L404" s="36">
        <v>11.2</v>
      </c>
      <c r="M404" s="23">
        <v>80219</v>
      </c>
      <c r="N404" s="24">
        <v>160.19999999999999</v>
      </c>
      <c r="O404" s="24">
        <v>-0.53000000000000114</v>
      </c>
      <c r="P404" s="24"/>
      <c r="Q404" s="25">
        <v>157.32</v>
      </c>
      <c r="R404" s="24">
        <v>-0.52000000000001023</v>
      </c>
      <c r="S404" s="25"/>
      <c r="T404" s="24">
        <v>80.150000000000006</v>
      </c>
      <c r="U404" s="36">
        <v>11.4</v>
      </c>
      <c r="W404" s="25">
        <v>131.78219999999999</v>
      </c>
      <c r="X404" s="25">
        <v>-0.19959381092473905</v>
      </c>
      <c r="Y404" s="25">
        <v>131.35</v>
      </c>
      <c r="Z404" s="25">
        <v>-0.24000000000000909</v>
      </c>
      <c r="AA404" s="25">
        <v>137.66</v>
      </c>
      <c r="AB404" s="25">
        <v>-0.25</v>
      </c>
      <c r="AC404" s="25">
        <v>136.41</v>
      </c>
      <c r="AD404" s="25">
        <v>-0.24000000000000909</v>
      </c>
      <c r="AF404" s="24">
        <v>158.06</v>
      </c>
      <c r="AG404" s="24">
        <v>-0.28999999999999204</v>
      </c>
      <c r="AH404" s="24">
        <v>155.76</v>
      </c>
      <c r="AI404" s="25">
        <v>155.21</v>
      </c>
      <c r="AJ404" s="25">
        <v>-0.28999999999999204</v>
      </c>
      <c r="AK404" s="24">
        <v>152.96333333333334</v>
      </c>
      <c r="AL404" s="24">
        <v>79.52</v>
      </c>
      <c r="AM404" s="36">
        <v>11.2</v>
      </c>
    </row>
    <row r="405" spans="1:39" ht="15.5">
      <c r="A405" s="39" t="s">
        <v>712</v>
      </c>
      <c r="B405" s="45">
        <v>20140824</v>
      </c>
      <c r="C405" s="39">
        <v>41881</v>
      </c>
      <c r="D405" s="18">
        <v>77967</v>
      </c>
      <c r="E405" s="19">
        <v>157.16999999999999</v>
      </c>
      <c r="F405" s="19">
        <v>-0.69000000000002615</v>
      </c>
      <c r="G405" s="19"/>
      <c r="H405" s="20">
        <v>154.34</v>
      </c>
      <c r="I405" s="19">
        <v>-0.66999999999998749</v>
      </c>
      <c r="J405" s="20"/>
      <c r="K405" s="19">
        <v>80.790000000000006</v>
      </c>
      <c r="L405" s="37">
        <v>11.2</v>
      </c>
      <c r="M405" s="18">
        <v>72737</v>
      </c>
      <c r="N405" s="19">
        <v>159.66</v>
      </c>
      <c r="O405" s="19">
        <v>-0.53999999999999204</v>
      </c>
      <c r="P405" s="19"/>
      <c r="Q405" s="20">
        <v>156.79</v>
      </c>
      <c r="R405" s="19">
        <v>-0.53000000000000114</v>
      </c>
      <c r="S405" s="20"/>
      <c r="T405" s="19">
        <v>80.88</v>
      </c>
      <c r="U405" s="37">
        <v>11.4</v>
      </c>
      <c r="W405" s="20">
        <v>130.5804</v>
      </c>
      <c r="X405" s="20">
        <v>-1.2018207775766427</v>
      </c>
      <c r="Y405" s="20">
        <v>130.22</v>
      </c>
      <c r="Z405" s="20">
        <v>-1.1299999999999955</v>
      </c>
      <c r="AA405" s="20">
        <v>136.4</v>
      </c>
      <c r="AB405" s="20">
        <v>-1.2599999999999909</v>
      </c>
      <c r="AC405" s="20">
        <v>135.26</v>
      </c>
      <c r="AD405" s="20">
        <v>-1.1500000000000057</v>
      </c>
      <c r="AF405" s="19">
        <v>157.47</v>
      </c>
      <c r="AG405" s="19">
        <v>-0.59000000000000341</v>
      </c>
      <c r="AH405" s="19">
        <v>155.42666666666668</v>
      </c>
      <c r="AI405" s="20">
        <v>154.63999999999999</v>
      </c>
      <c r="AJ405" s="20">
        <v>-0.5700000000000216</v>
      </c>
      <c r="AK405" s="19">
        <v>152.63666666666666</v>
      </c>
      <c r="AL405" s="19">
        <v>79.900000000000006</v>
      </c>
      <c r="AM405" s="37">
        <v>11.2</v>
      </c>
    </row>
    <row r="406" spans="1:39" ht="15.5">
      <c r="A406" s="38" t="s">
        <v>713</v>
      </c>
      <c r="B406" s="44">
        <v>20140831</v>
      </c>
      <c r="C406" s="38">
        <v>41888</v>
      </c>
      <c r="D406" s="23">
        <v>83452</v>
      </c>
      <c r="E406" s="24">
        <v>156.91</v>
      </c>
      <c r="F406" s="24">
        <v>-0.25999999999999091</v>
      </c>
      <c r="G406" s="24"/>
      <c r="H406" s="25">
        <v>154.08000000000001</v>
      </c>
      <c r="I406" s="24">
        <v>-0.25999999999999091</v>
      </c>
      <c r="J406" s="25"/>
      <c r="K406" s="24">
        <v>81.31</v>
      </c>
      <c r="L406" s="36">
        <v>11.2</v>
      </c>
      <c r="M406" s="23">
        <v>84017</v>
      </c>
      <c r="N406" s="24">
        <v>159.29</v>
      </c>
      <c r="O406" s="24">
        <v>-0.37000000000000455</v>
      </c>
      <c r="P406" s="24"/>
      <c r="Q406" s="25">
        <v>156.43</v>
      </c>
      <c r="R406" s="24">
        <v>-0.35999999999998522</v>
      </c>
      <c r="S406" s="25"/>
      <c r="T406" s="24">
        <v>81.260000000000005</v>
      </c>
      <c r="U406" s="36">
        <v>11.3</v>
      </c>
      <c r="W406" s="25">
        <v>130.11429999999999</v>
      </c>
      <c r="X406" s="25">
        <v>-0.46611703059079446</v>
      </c>
      <c r="Y406" s="25">
        <v>129.77000000000001</v>
      </c>
      <c r="Z406" s="25">
        <v>-0.44999999999998863</v>
      </c>
      <c r="AA406" s="25">
        <v>135.56</v>
      </c>
      <c r="AB406" s="25">
        <v>-0.84000000000000341</v>
      </c>
      <c r="AC406" s="25">
        <v>134.54</v>
      </c>
      <c r="AD406" s="25">
        <v>-0.71999999999999886</v>
      </c>
      <c r="AF406" s="24">
        <v>157.06</v>
      </c>
      <c r="AG406" s="24">
        <v>-0.40999999999999659</v>
      </c>
      <c r="AH406" s="24">
        <v>156.02666666666667</v>
      </c>
      <c r="AI406" s="25">
        <v>154.22999999999999</v>
      </c>
      <c r="AJ406" s="25">
        <v>-0.40999999999999659</v>
      </c>
      <c r="AK406" s="24">
        <v>153.21666666666667</v>
      </c>
      <c r="AL406" s="24">
        <v>80.55</v>
      </c>
      <c r="AM406" s="36">
        <v>11.2</v>
      </c>
    </row>
    <row r="407" spans="1:39" ht="15.5">
      <c r="A407" s="39" t="s">
        <v>714</v>
      </c>
      <c r="B407" s="45">
        <v>20140907</v>
      </c>
      <c r="C407" s="39">
        <v>41895</v>
      </c>
      <c r="D407" s="18">
        <v>86078</v>
      </c>
      <c r="E407" s="19">
        <v>156.07</v>
      </c>
      <c r="F407" s="19">
        <v>-0.84000000000000341</v>
      </c>
      <c r="G407" s="19"/>
      <c r="H407" s="20">
        <v>153.26</v>
      </c>
      <c r="I407" s="19">
        <v>-0.8200000000000216</v>
      </c>
      <c r="J407" s="20"/>
      <c r="K407" s="19">
        <v>81.56</v>
      </c>
      <c r="L407" s="37">
        <v>11.3</v>
      </c>
      <c r="M407" s="18">
        <v>84093</v>
      </c>
      <c r="N407" s="19">
        <v>158.82</v>
      </c>
      <c r="O407" s="19">
        <v>-0.46999999999999886</v>
      </c>
      <c r="P407" s="19"/>
      <c r="Q407" s="20">
        <v>155.97</v>
      </c>
      <c r="R407" s="19">
        <v>-0.46000000000000796</v>
      </c>
      <c r="S407" s="20"/>
      <c r="T407" s="19">
        <v>81.34</v>
      </c>
      <c r="U407" s="37">
        <v>11.4</v>
      </c>
      <c r="W407" s="20">
        <v>129.63579999999999</v>
      </c>
      <c r="X407" s="20">
        <v>-0.47851673750255941</v>
      </c>
      <c r="Y407" s="20">
        <v>129.22999999999999</v>
      </c>
      <c r="Z407" s="20">
        <v>-0.54000000000002046</v>
      </c>
      <c r="AA407" s="20">
        <v>134.74</v>
      </c>
      <c r="AB407" s="20">
        <v>-0.81999999999999318</v>
      </c>
      <c r="AC407" s="20">
        <v>133.63999999999999</v>
      </c>
      <c r="AD407" s="20">
        <v>-0.90000000000000568</v>
      </c>
      <c r="AF407" s="19">
        <v>156.34</v>
      </c>
      <c r="AG407" s="19">
        <v>-0.71999999999999886</v>
      </c>
      <c r="AH407" s="19">
        <v>155.83666666666667</v>
      </c>
      <c r="AI407" s="20">
        <v>153.52000000000001</v>
      </c>
      <c r="AJ407" s="20">
        <v>-0.70999999999997954</v>
      </c>
      <c r="AK407" s="19">
        <v>153.03666666666666</v>
      </c>
      <c r="AL407" s="19">
        <v>80.48</v>
      </c>
      <c r="AM407" s="37">
        <v>11.3</v>
      </c>
    </row>
    <row r="408" spans="1:39" ht="15.5">
      <c r="A408" s="38" t="s">
        <v>715</v>
      </c>
      <c r="B408" s="44">
        <v>20140914</v>
      </c>
      <c r="C408" s="38">
        <v>41902</v>
      </c>
      <c r="D408" s="23">
        <v>87963</v>
      </c>
      <c r="E408" s="24">
        <v>156.12</v>
      </c>
      <c r="F408" s="24">
        <v>5.0000000000011369E-2</v>
      </c>
      <c r="G408" s="24"/>
      <c r="H408" s="25">
        <v>153.30000000000001</v>
      </c>
      <c r="I408" s="24">
        <v>4.0000000000020464E-2</v>
      </c>
      <c r="J408" s="25"/>
      <c r="K408" s="24">
        <v>81.77</v>
      </c>
      <c r="L408" s="36">
        <v>11.2</v>
      </c>
      <c r="M408" s="23">
        <v>84617</v>
      </c>
      <c r="N408" s="24">
        <v>158.72999999999999</v>
      </c>
      <c r="O408" s="24">
        <v>-9.0000000000003411E-2</v>
      </c>
      <c r="P408" s="24"/>
      <c r="Q408" s="25">
        <v>155.86000000000001</v>
      </c>
      <c r="R408" s="24">
        <v>-0.10999999999998522</v>
      </c>
      <c r="S408" s="25"/>
      <c r="T408" s="24">
        <v>81.58</v>
      </c>
      <c r="U408" s="36">
        <v>11.3</v>
      </c>
      <c r="W408" s="25">
        <v>125.3609</v>
      </c>
      <c r="X408" s="25">
        <v>-4.274848627382184</v>
      </c>
      <c r="Y408" s="25">
        <v>124.69</v>
      </c>
      <c r="Z408" s="25">
        <v>-4.539999999999992</v>
      </c>
      <c r="AA408" s="25">
        <v>130.12</v>
      </c>
      <c r="AB408" s="25">
        <v>-4.6200000000000045</v>
      </c>
      <c r="AC408" s="25">
        <v>128.57</v>
      </c>
      <c r="AD408" s="25">
        <v>-5.0699999999999932</v>
      </c>
      <c r="AF408" s="24">
        <v>156.25</v>
      </c>
      <c r="AG408" s="24">
        <v>-9.0000000000003411E-2</v>
      </c>
      <c r="AH408" s="24">
        <v>156.53333333333333</v>
      </c>
      <c r="AI408" s="25">
        <v>153.43</v>
      </c>
      <c r="AJ408" s="25">
        <v>-9.0000000000003411E-2</v>
      </c>
      <c r="AK408" s="24">
        <v>153.71333333333334</v>
      </c>
      <c r="AL408" s="24">
        <v>80.83</v>
      </c>
      <c r="AM408" s="36">
        <v>11.2</v>
      </c>
    </row>
    <row r="409" spans="1:39" ht="15.5">
      <c r="A409" s="39" t="s">
        <v>716</v>
      </c>
      <c r="B409" s="45">
        <v>20140921</v>
      </c>
      <c r="C409" s="39">
        <v>41909</v>
      </c>
      <c r="D409" s="18">
        <v>85085</v>
      </c>
      <c r="E409" s="19">
        <v>155.21</v>
      </c>
      <c r="F409" s="19">
        <v>-0.90999999999999659</v>
      </c>
      <c r="G409" s="19"/>
      <c r="H409" s="20">
        <v>152.41</v>
      </c>
      <c r="I409" s="19">
        <v>-0.89000000000001478</v>
      </c>
      <c r="J409" s="20"/>
      <c r="K409" s="19">
        <v>81.96</v>
      </c>
      <c r="L409" s="37">
        <v>11.3</v>
      </c>
      <c r="M409" s="18">
        <v>83604</v>
      </c>
      <c r="N409" s="19">
        <v>158.13999999999999</v>
      </c>
      <c r="O409" s="19">
        <v>-0.59000000000000341</v>
      </c>
      <c r="P409" s="19"/>
      <c r="Q409" s="20">
        <v>155.30000000000001</v>
      </c>
      <c r="R409" s="19">
        <v>-0.56000000000000227</v>
      </c>
      <c r="S409" s="20"/>
      <c r="T409" s="19">
        <v>81.78</v>
      </c>
      <c r="U409" s="37">
        <v>11.4</v>
      </c>
      <c r="W409" s="20">
        <v>119.0544</v>
      </c>
      <c r="X409" s="20">
        <v>-6.3065418841780598</v>
      </c>
      <c r="Y409" s="20">
        <v>118.35</v>
      </c>
      <c r="Z409" s="20">
        <v>-6.3400000000000034</v>
      </c>
      <c r="AA409" s="20">
        <v>123.79</v>
      </c>
      <c r="AB409" s="20">
        <v>-6.3299999999999983</v>
      </c>
      <c r="AC409" s="20">
        <v>121.79</v>
      </c>
      <c r="AD409" s="20">
        <v>-6.7799999999999869</v>
      </c>
      <c r="AF409" s="19">
        <v>155.1</v>
      </c>
      <c r="AG409" s="19">
        <v>-1.1500000000000057</v>
      </c>
      <c r="AH409" s="19">
        <v>156.75333333333336</v>
      </c>
      <c r="AI409" s="20">
        <v>152.30000000000001</v>
      </c>
      <c r="AJ409" s="20">
        <v>-1.1299999999999955</v>
      </c>
      <c r="AK409" s="19">
        <v>153.93</v>
      </c>
      <c r="AL409" s="19">
        <v>81.16</v>
      </c>
      <c r="AM409" s="37">
        <v>11.3</v>
      </c>
    </row>
    <row r="410" spans="1:39" ht="15.5">
      <c r="A410" s="38" t="s">
        <v>717</v>
      </c>
      <c r="B410" s="44">
        <v>20140928</v>
      </c>
      <c r="C410" s="38">
        <v>41916</v>
      </c>
      <c r="D410" s="23">
        <v>86489</v>
      </c>
      <c r="E410" s="24">
        <v>155.62</v>
      </c>
      <c r="F410" s="24">
        <v>0.40999999999999659</v>
      </c>
      <c r="G410" s="24"/>
      <c r="H410" s="25">
        <v>152.81</v>
      </c>
      <c r="I410" s="24">
        <v>0.40000000000000568</v>
      </c>
      <c r="J410" s="25"/>
      <c r="K410" s="24">
        <v>82.05</v>
      </c>
      <c r="L410" s="36">
        <v>11.2</v>
      </c>
      <c r="M410" s="23">
        <v>85205</v>
      </c>
      <c r="N410" s="24">
        <v>158.44</v>
      </c>
      <c r="O410" s="24">
        <v>0.30000000000001137</v>
      </c>
      <c r="P410" s="24"/>
      <c r="Q410" s="25">
        <v>155.58000000000001</v>
      </c>
      <c r="R410" s="24">
        <v>0.28000000000000114</v>
      </c>
      <c r="S410" s="25"/>
      <c r="T410" s="24">
        <v>81.790000000000006</v>
      </c>
      <c r="U410" s="36">
        <v>11.3</v>
      </c>
      <c r="W410" s="25">
        <v>115.4896</v>
      </c>
      <c r="X410" s="25">
        <v>-3.5647938452643189</v>
      </c>
      <c r="Y410" s="25">
        <v>114.55</v>
      </c>
      <c r="Z410" s="25">
        <v>-3.7999999999999972</v>
      </c>
      <c r="AA410" s="25">
        <v>117.19</v>
      </c>
      <c r="AB410" s="25">
        <v>-6.6000000000000085</v>
      </c>
      <c r="AC410" s="25">
        <v>116.52</v>
      </c>
      <c r="AD410" s="25">
        <v>-5.2700000000000102</v>
      </c>
    </row>
    <row r="411" spans="1:39" ht="15.5">
      <c r="A411" s="39" t="s">
        <v>718</v>
      </c>
      <c r="B411" s="45">
        <v>20141005</v>
      </c>
      <c r="C411" s="39">
        <v>41923</v>
      </c>
      <c r="D411" s="18">
        <v>80955</v>
      </c>
      <c r="E411" s="19">
        <v>153.97999999999999</v>
      </c>
      <c r="F411" s="19">
        <v>-1.6400000000000148</v>
      </c>
      <c r="G411" s="19"/>
      <c r="H411" s="20">
        <v>151.19999999999999</v>
      </c>
      <c r="I411" s="19">
        <v>-1.6100000000000136</v>
      </c>
      <c r="J411" s="20"/>
      <c r="K411" s="19">
        <v>82.04</v>
      </c>
      <c r="L411" s="37">
        <v>11.5</v>
      </c>
      <c r="M411" s="18">
        <v>84635</v>
      </c>
      <c r="N411" s="19">
        <v>157.55000000000001</v>
      </c>
      <c r="O411" s="19">
        <v>-0.88999999999998636</v>
      </c>
      <c r="P411" s="19"/>
      <c r="Q411" s="20">
        <v>154.72</v>
      </c>
      <c r="R411" s="19">
        <v>-0.86000000000001364</v>
      </c>
      <c r="S411" s="20"/>
      <c r="T411" s="19">
        <v>81.78</v>
      </c>
      <c r="U411" s="37">
        <v>11.5</v>
      </c>
      <c r="W411" s="20">
        <v>113.0958</v>
      </c>
      <c r="X411" s="20">
        <v>-2.3937267270274702</v>
      </c>
      <c r="Y411" s="20">
        <v>112.38</v>
      </c>
      <c r="Z411" s="20">
        <v>-2.1700000000000017</v>
      </c>
      <c r="AA411" s="20">
        <v>114.11</v>
      </c>
      <c r="AB411" s="20">
        <v>-3.0799999999999983</v>
      </c>
      <c r="AC411" s="20">
        <v>113.38</v>
      </c>
      <c r="AD411" s="20">
        <v>-3.1400000000000006</v>
      </c>
    </row>
    <row r="412" spans="1:39" ht="15.5">
      <c r="A412" s="38" t="s">
        <v>719</v>
      </c>
      <c r="B412" s="44">
        <v>20141012</v>
      </c>
      <c r="C412" s="38">
        <v>41930</v>
      </c>
      <c r="D412" s="23">
        <v>76518</v>
      </c>
      <c r="E412" s="24">
        <v>152.35</v>
      </c>
      <c r="F412" s="24">
        <v>-1.6299999999999955</v>
      </c>
      <c r="G412" s="24"/>
      <c r="H412" s="25">
        <v>149.61000000000001</v>
      </c>
      <c r="I412" s="24">
        <v>-1.589999999999975</v>
      </c>
      <c r="J412" s="25"/>
      <c r="K412" s="24">
        <v>82.22</v>
      </c>
      <c r="L412" s="36">
        <v>11.5</v>
      </c>
      <c r="M412" s="23">
        <v>82990</v>
      </c>
      <c r="N412" s="24">
        <v>156.11000000000001</v>
      </c>
      <c r="O412" s="24">
        <v>-1.4399999999999977</v>
      </c>
      <c r="P412" s="24"/>
      <c r="Q412" s="25">
        <v>153.31</v>
      </c>
      <c r="R412" s="24">
        <v>-1.4099999999999966</v>
      </c>
      <c r="S412" s="25"/>
      <c r="T412" s="24">
        <v>81.98</v>
      </c>
      <c r="U412" s="36">
        <v>11.6</v>
      </c>
      <c r="W412" s="25">
        <v>113.2283</v>
      </c>
      <c r="X412" s="25">
        <v>0.13248817768217691</v>
      </c>
      <c r="Y412" s="25">
        <v>112.56</v>
      </c>
      <c r="Z412" s="25">
        <v>0.18000000000000682</v>
      </c>
      <c r="AA412" s="25">
        <v>113.66</v>
      </c>
      <c r="AB412" s="25">
        <v>-0.45000000000000284</v>
      </c>
      <c r="AC412" s="25">
        <v>113.12</v>
      </c>
      <c r="AD412" s="25">
        <v>-0.25999999999999091</v>
      </c>
    </row>
    <row r="413" spans="1:39" ht="15.5">
      <c r="A413" s="39" t="s">
        <v>720</v>
      </c>
      <c r="B413" s="45">
        <v>20141019</v>
      </c>
      <c r="C413" s="39">
        <v>41937</v>
      </c>
      <c r="D413" s="18">
        <v>80075</v>
      </c>
      <c r="E413" s="19">
        <v>151.09</v>
      </c>
      <c r="F413" s="19">
        <v>-1.2599999999999909</v>
      </c>
      <c r="G413" s="19"/>
      <c r="H413" s="20">
        <v>148.37</v>
      </c>
      <c r="I413" s="19">
        <v>-1.2400000000000091</v>
      </c>
      <c r="J413" s="20"/>
      <c r="K413" s="19">
        <v>82.89</v>
      </c>
      <c r="L413" s="37">
        <v>11.6</v>
      </c>
      <c r="M413" s="18">
        <v>83405</v>
      </c>
      <c r="N413" s="19">
        <v>154.83000000000001</v>
      </c>
      <c r="O413" s="19">
        <v>-1.2800000000000011</v>
      </c>
      <c r="P413" s="19"/>
      <c r="Q413" s="20">
        <v>152.06</v>
      </c>
      <c r="R413" s="19">
        <v>-1.25</v>
      </c>
      <c r="S413" s="20"/>
      <c r="T413" s="19">
        <v>82.69</v>
      </c>
      <c r="U413" s="37">
        <v>11.7</v>
      </c>
      <c r="W413" s="20">
        <v>112.37390000000001</v>
      </c>
      <c r="X413" s="20">
        <v>-0.85447357069405427</v>
      </c>
      <c r="Y413" s="20">
        <v>111.81</v>
      </c>
      <c r="Z413" s="20">
        <v>-0.75</v>
      </c>
      <c r="AA413" s="20">
        <v>112.4</v>
      </c>
      <c r="AB413" s="20">
        <v>-1.2599999999999909</v>
      </c>
      <c r="AC413" s="20">
        <v>112.05</v>
      </c>
      <c r="AD413" s="20">
        <v>-1.0700000000000074</v>
      </c>
    </row>
    <row r="414" spans="1:39" ht="15.5">
      <c r="A414" s="38" t="s">
        <v>721</v>
      </c>
      <c r="B414" s="44">
        <v>20141026</v>
      </c>
      <c r="C414" s="38">
        <v>41944</v>
      </c>
      <c r="D414" s="23">
        <v>81052</v>
      </c>
      <c r="E414" s="24">
        <v>149.76</v>
      </c>
      <c r="F414" s="24">
        <v>-1.3300000000000125</v>
      </c>
      <c r="G414" s="24"/>
      <c r="H414" s="25">
        <v>147.06</v>
      </c>
      <c r="I414" s="24">
        <v>-1.3100000000000023</v>
      </c>
      <c r="J414" s="25"/>
      <c r="K414" s="24">
        <v>82.64</v>
      </c>
      <c r="L414" s="36">
        <v>11.4</v>
      </c>
      <c r="M414" s="23">
        <v>84396</v>
      </c>
      <c r="N414" s="24">
        <v>153.76</v>
      </c>
      <c r="O414" s="24">
        <v>-1.0700000000000216</v>
      </c>
      <c r="P414" s="24"/>
      <c r="Q414" s="25">
        <v>151.01</v>
      </c>
      <c r="R414" s="24">
        <v>-1.0500000000000114</v>
      </c>
      <c r="S414" s="25"/>
      <c r="T414" s="24">
        <v>82.39</v>
      </c>
      <c r="U414" s="36">
        <v>11.5</v>
      </c>
      <c r="W414" s="25">
        <v>111.5252</v>
      </c>
      <c r="X414" s="25">
        <v>-0.84870469511709246</v>
      </c>
      <c r="Y414" s="25">
        <v>111.04</v>
      </c>
      <c r="Z414" s="25">
        <v>-0.76999999999999602</v>
      </c>
      <c r="AA414" s="25">
        <v>111.59</v>
      </c>
      <c r="AB414" s="25">
        <v>-0.81000000000000227</v>
      </c>
      <c r="AC414" s="25">
        <v>111.32</v>
      </c>
      <c r="AD414" s="25">
        <v>-0.73000000000000398</v>
      </c>
    </row>
    <row r="415" spans="1:39" ht="15.5">
      <c r="A415" s="39" t="s">
        <v>722</v>
      </c>
      <c r="B415" s="45">
        <v>20141102</v>
      </c>
      <c r="C415" s="39">
        <v>41951</v>
      </c>
      <c r="D415" s="18">
        <v>83284</v>
      </c>
      <c r="E415" s="19">
        <v>148.07</v>
      </c>
      <c r="F415" s="19">
        <v>-1.6899999999999977</v>
      </c>
      <c r="G415" s="19"/>
      <c r="H415" s="20">
        <v>145.4</v>
      </c>
      <c r="I415" s="19">
        <v>-1.6599999999999966</v>
      </c>
      <c r="J415" s="20"/>
      <c r="K415" s="19">
        <v>82.7</v>
      </c>
      <c r="L415" s="37">
        <v>11.6</v>
      </c>
      <c r="M415" s="18">
        <v>83924</v>
      </c>
      <c r="N415" s="19">
        <v>151.91999999999999</v>
      </c>
      <c r="O415" s="19">
        <v>-1.8400000000000034</v>
      </c>
      <c r="P415" s="19"/>
      <c r="Q415" s="20">
        <v>149.19</v>
      </c>
      <c r="R415" s="19">
        <v>-1.8199999999999932</v>
      </c>
      <c r="S415" s="20"/>
      <c r="T415" s="19">
        <v>82.62</v>
      </c>
      <c r="U415" s="37">
        <v>11.8</v>
      </c>
      <c r="W415" s="20">
        <v>110.7311</v>
      </c>
      <c r="X415" s="20">
        <v>-0.79407963196865694</v>
      </c>
      <c r="Y415" s="20">
        <v>110.24</v>
      </c>
      <c r="Z415" s="20">
        <v>-0.80000000000001137</v>
      </c>
      <c r="AA415" s="20">
        <v>111.02</v>
      </c>
      <c r="AB415" s="20">
        <v>-0.57000000000000739</v>
      </c>
      <c r="AC415" s="20">
        <v>110.81</v>
      </c>
      <c r="AD415" s="20">
        <v>-0.50999999999999091</v>
      </c>
    </row>
    <row r="416" spans="1:39" ht="15.5">
      <c r="A416" s="38" t="s">
        <v>723</v>
      </c>
      <c r="B416" s="44">
        <v>20141109</v>
      </c>
      <c r="C416" s="38">
        <v>41958</v>
      </c>
      <c r="D416" s="23">
        <v>84853</v>
      </c>
      <c r="E416" s="24">
        <v>146.88999999999999</v>
      </c>
      <c r="F416" s="24">
        <v>-1.1800000000000068</v>
      </c>
      <c r="G416" s="24"/>
      <c r="H416" s="25">
        <v>144.24</v>
      </c>
      <c r="I416" s="24">
        <v>-1.1599999999999966</v>
      </c>
      <c r="J416" s="25"/>
      <c r="K416" s="24">
        <v>82.64</v>
      </c>
      <c r="L416" s="36">
        <v>11.6</v>
      </c>
      <c r="M416" s="23">
        <v>87799</v>
      </c>
      <c r="N416" s="24">
        <v>150.61000000000001</v>
      </c>
      <c r="O416" s="24">
        <v>-1.3099999999999739</v>
      </c>
      <c r="P416" s="24"/>
      <c r="Q416" s="25">
        <v>147.9</v>
      </c>
      <c r="R416" s="24">
        <v>-1.289999999999992</v>
      </c>
      <c r="S416" s="25"/>
      <c r="T416" s="24">
        <v>82.21</v>
      </c>
      <c r="U416" s="36">
        <v>11.8</v>
      </c>
      <c r="W416" s="25">
        <v>111.29940000000001</v>
      </c>
      <c r="X416" s="25">
        <v>0.56836371868492108</v>
      </c>
      <c r="Y416" s="25">
        <v>110.83</v>
      </c>
      <c r="Z416" s="25">
        <v>0.59000000000000341</v>
      </c>
      <c r="AA416" s="25">
        <v>111.78</v>
      </c>
      <c r="AB416" s="25">
        <v>0.76000000000000512</v>
      </c>
      <c r="AC416" s="25">
        <v>111.53</v>
      </c>
      <c r="AD416" s="25">
        <v>0.71999999999999886</v>
      </c>
    </row>
    <row r="417" spans="1:30" ht="15.5">
      <c r="A417" s="39" t="s">
        <v>724</v>
      </c>
      <c r="B417" s="45">
        <v>20141116</v>
      </c>
      <c r="C417" s="39">
        <v>41965</v>
      </c>
      <c r="D417" s="18">
        <v>89031</v>
      </c>
      <c r="E417" s="19">
        <v>146.13999999999999</v>
      </c>
      <c r="F417" s="19">
        <v>-0.75</v>
      </c>
      <c r="G417" s="19"/>
      <c r="H417" s="20">
        <v>143.5</v>
      </c>
      <c r="I417" s="19">
        <v>-0.74000000000000909</v>
      </c>
      <c r="J417" s="20"/>
      <c r="K417" s="19">
        <v>82.25</v>
      </c>
      <c r="L417" s="37">
        <v>11.5</v>
      </c>
      <c r="M417" s="18">
        <v>90398</v>
      </c>
      <c r="N417" s="19">
        <v>149.78</v>
      </c>
      <c r="O417" s="19">
        <v>-0.83000000000001251</v>
      </c>
      <c r="P417" s="19"/>
      <c r="Q417" s="20">
        <v>147.09</v>
      </c>
      <c r="R417" s="19">
        <v>-0.81000000000000227</v>
      </c>
      <c r="S417" s="20"/>
      <c r="T417" s="19">
        <v>81.95</v>
      </c>
      <c r="U417" s="37">
        <v>11.7</v>
      </c>
      <c r="W417" s="20">
        <v>112.16840000000001</v>
      </c>
      <c r="X417" s="20">
        <v>0.86894385284993803</v>
      </c>
      <c r="Y417" s="20">
        <v>111.68</v>
      </c>
      <c r="Z417" s="20">
        <v>0.85000000000000853</v>
      </c>
      <c r="AA417" s="20">
        <v>112.68</v>
      </c>
      <c r="AB417" s="20">
        <v>0.90000000000000568</v>
      </c>
      <c r="AC417" s="20">
        <v>112.5</v>
      </c>
      <c r="AD417" s="20">
        <v>0.96999999999999886</v>
      </c>
    </row>
    <row r="418" spans="1:30" ht="15.5">
      <c r="A418" s="38" t="s">
        <v>725</v>
      </c>
      <c r="B418" s="44">
        <v>20141123</v>
      </c>
      <c r="C418" s="38">
        <v>41972</v>
      </c>
      <c r="D418" s="23">
        <v>86785</v>
      </c>
      <c r="E418" s="24">
        <v>145.53</v>
      </c>
      <c r="F418" s="24">
        <v>-0.60999999999998522</v>
      </c>
      <c r="G418" s="24"/>
      <c r="H418" s="25">
        <v>142.9</v>
      </c>
      <c r="I418" s="24">
        <v>-0.59999999999999432</v>
      </c>
      <c r="J418" s="25"/>
      <c r="K418" s="24">
        <v>81.98</v>
      </c>
      <c r="L418" s="36">
        <v>11.5</v>
      </c>
      <c r="M418" s="23">
        <v>91752</v>
      </c>
      <c r="N418" s="24">
        <v>149.19999999999999</v>
      </c>
      <c r="O418" s="24">
        <v>-0.58000000000001251</v>
      </c>
      <c r="P418" s="24"/>
      <c r="Q418" s="25">
        <v>146.52000000000001</v>
      </c>
      <c r="R418" s="24">
        <v>-0.56999999999999318</v>
      </c>
      <c r="S418" s="25"/>
      <c r="T418" s="24">
        <v>81.42</v>
      </c>
      <c r="U418" s="36">
        <v>11.5</v>
      </c>
      <c r="W418" s="25">
        <v>110.8318</v>
      </c>
      <c r="X418" s="25">
        <v>-1.3365797497830982</v>
      </c>
      <c r="Y418" s="25">
        <v>110.24</v>
      </c>
      <c r="Z418" s="25">
        <v>-1.4400000000000119</v>
      </c>
      <c r="AA418" s="25">
        <v>111.88</v>
      </c>
      <c r="AB418" s="25">
        <v>-0.80000000000001137</v>
      </c>
      <c r="AC418" s="25">
        <v>111.5</v>
      </c>
      <c r="AD418" s="25">
        <v>-1</v>
      </c>
    </row>
    <row r="419" spans="1:30" ht="15.5">
      <c r="A419" s="39" t="s">
        <v>726</v>
      </c>
      <c r="B419" s="45">
        <v>20141130</v>
      </c>
      <c r="C419" s="39">
        <v>41979</v>
      </c>
      <c r="D419" s="18">
        <v>88216</v>
      </c>
      <c r="E419" s="19">
        <v>144.65</v>
      </c>
      <c r="F419" s="19">
        <v>-0.87999999999999545</v>
      </c>
      <c r="G419" s="19"/>
      <c r="H419" s="20">
        <v>142.03</v>
      </c>
      <c r="I419" s="19">
        <v>-0.87000000000000455</v>
      </c>
      <c r="J419" s="20"/>
      <c r="K419" s="19">
        <v>81.78</v>
      </c>
      <c r="L419" s="37">
        <v>11.4</v>
      </c>
      <c r="M419" s="18">
        <v>91579</v>
      </c>
      <c r="N419" s="19">
        <v>148.21</v>
      </c>
      <c r="O419" s="19">
        <v>-0.98999999999998067</v>
      </c>
      <c r="P419" s="19"/>
      <c r="Q419" s="20">
        <v>145.54</v>
      </c>
      <c r="R419" s="19">
        <v>-0.98000000000001819</v>
      </c>
      <c r="S419" s="20"/>
      <c r="T419" s="19">
        <v>81.08</v>
      </c>
      <c r="U419" s="37">
        <v>11.4</v>
      </c>
      <c r="W419" s="20">
        <v>108.48220000000001</v>
      </c>
      <c r="X419" s="20">
        <v>-2.3495790311726807</v>
      </c>
      <c r="Y419" s="20">
        <v>107.73</v>
      </c>
      <c r="Z419" s="20">
        <v>-2.5099999999999909</v>
      </c>
      <c r="AA419" s="20">
        <v>110.15</v>
      </c>
      <c r="AB419" s="20">
        <v>-1.7299999999999898</v>
      </c>
      <c r="AC419" s="20">
        <v>109.5</v>
      </c>
      <c r="AD419" s="20">
        <v>-2</v>
      </c>
    </row>
    <row r="420" spans="1:30" ht="15.5">
      <c r="A420" s="38" t="s">
        <v>727</v>
      </c>
      <c r="B420" s="44">
        <v>20141207</v>
      </c>
      <c r="C420" s="38">
        <v>41986</v>
      </c>
      <c r="D420" s="23">
        <v>92860</v>
      </c>
      <c r="E420" s="24">
        <v>143.84</v>
      </c>
      <c r="F420" s="24">
        <v>-0.81000000000000227</v>
      </c>
      <c r="G420" s="24"/>
      <c r="H420" s="25">
        <v>141.25</v>
      </c>
      <c r="I420" s="24">
        <v>-0.78000000000000114</v>
      </c>
      <c r="J420" s="25"/>
      <c r="K420" s="24">
        <v>81.209999999999994</v>
      </c>
      <c r="L420" s="36">
        <v>11.4</v>
      </c>
      <c r="M420" s="23">
        <v>94777</v>
      </c>
      <c r="N420" s="24">
        <v>147.54</v>
      </c>
      <c r="O420" s="24">
        <v>-0.67000000000001592</v>
      </c>
      <c r="P420" s="24"/>
      <c r="Q420" s="25">
        <v>144.88999999999999</v>
      </c>
      <c r="R420" s="24">
        <v>-0.65000000000000568</v>
      </c>
      <c r="S420" s="25"/>
      <c r="T420" s="24">
        <v>80.28</v>
      </c>
      <c r="U420" s="36">
        <v>11.4</v>
      </c>
      <c r="W420" s="25">
        <v>106.6373</v>
      </c>
      <c r="X420" s="25">
        <v>-1.8449154692075638</v>
      </c>
      <c r="Y420" s="25">
        <v>105.76</v>
      </c>
      <c r="Z420" s="25">
        <v>-1.9699999999999989</v>
      </c>
      <c r="AA420" s="25">
        <v>109.26</v>
      </c>
      <c r="AB420" s="25">
        <v>-0.89000000000000057</v>
      </c>
      <c r="AC420" s="25">
        <v>107.35</v>
      </c>
      <c r="AD420" s="25">
        <v>-2.1500000000000057</v>
      </c>
    </row>
    <row r="421" spans="1:30" ht="15.5">
      <c r="A421" s="39" t="s">
        <v>728</v>
      </c>
      <c r="B421" s="45">
        <v>20141214</v>
      </c>
      <c r="C421" s="39">
        <v>41993</v>
      </c>
      <c r="D421" s="18">
        <v>92935</v>
      </c>
      <c r="E421" s="19">
        <v>143.5</v>
      </c>
      <c r="F421" s="19">
        <v>-0.34000000000000341</v>
      </c>
      <c r="G421" s="19"/>
      <c r="H421" s="20">
        <v>140.91</v>
      </c>
      <c r="I421" s="19">
        <v>-0.34000000000000341</v>
      </c>
      <c r="J421" s="20"/>
      <c r="K421" s="19">
        <v>80.47</v>
      </c>
      <c r="L421" s="37">
        <v>11.4</v>
      </c>
      <c r="M421" s="18">
        <v>92678</v>
      </c>
      <c r="N421" s="19">
        <v>147.44999999999999</v>
      </c>
      <c r="O421" s="19">
        <v>-9.0000000000003411E-2</v>
      </c>
      <c r="P421" s="19"/>
      <c r="Q421" s="20">
        <v>144.80000000000001</v>
      </c>
      <c r="R421" s="19">
        <v>-8.9999999999974989E-2</v>
      </c>
      <c r="S421" s="20"/>
      <c r="T421" s="19">
        <v>79.41</v>
      </c>
      <c r="U421" s="37">
        <v>11.3</v>
      </c>
      <c r="W421" s="20">
        <v>106.1455</v>
      </c>
      <c r="X421" s="20">
        <v>-0.49177723919464711</v>
      </c>
      <c r="Y421" s="20">
        <v>105.24</v>
      </c>
      <c r="Z421" s="20">
        <v>-0.52000000000001023</v>
      </c>
      <c r="AA421" s="20">
        <v>109.03</v>
      </c>
      <c r="AB421" s="20">
        <v>-0.23000000000000398</v>
      </c>
      <c r="AC421" s="20">
        <v>107.14</v>
      </c>
      <c r="AD421" s="20">
        <v>-0.20999999999999375</v>
      </c>
    </row>
    <row r="422" spans="1:30" ht="15.5">
      <c r="A422" s="38" t="s">
        <v>729</v>
      </c>
      <c r="B422" s="44">
        <v>20141221</v>
      </c>
      <c r="C422" s="38">
        <v>42000</v>
      </c>
      <c r="D422" s="23">
        <v>42777</v>
      </c>
      <c r="E422" s="24">
        <v>143.93</v>
      </c>
      <c r="F422" s="24">
        <v>0.43000000000000682</v>
      </c>
      <c r="G422" s="24"/>
      <c r="H422" s="25">
        <v>141.33000000000001</v>
      </c>
      <c r="I422" s="24">
        <v>0.42000000000001592</v>
      </c>
      <c r="J422" s="25"/>
      <c r="K422" s="24">
        <v>81.150000000000006</v>
      </c>
      <c r="L422" s="36">
        <v>11.4</v>
      </c>
      <c r="M422" s="23">
        <v>41506</v>
      </c>
      <c r="N422" s="24">
        <v>146.97</v>
      </c>
      <c r="O422" s="24">
        <v>-0.47999999999998977</v>
      </c>
      <c r="P422" s="24"/>
      <c r="Q422" s="25">
        <v>144.32</v>
      </c>
      <c r="R422" s="24">
        <v>-0.48000000000001819</v>
      </c>
      <c r="S422" s="25"/>
      <c r="T422" s="24">
        <v>80.489999999999995</v>
      </c>
      <c r="U422" s="36">
        <v>11.4</v>
      </c>
      <c r="W422" s="25">
        <v>104.7932</v>
      </c>
      <c r="X422" s="25">
        <v>-1.3523777502935417</v>
      </c>
      <c r="Y422" s="25">
        <v>103.89</v>
      </c>
      <c r="Z422" s="25">
        <v>-1.3499999999999943</v>
      </c>
      <c r="AA422" s="25">
        <v>107.69</v>
      </c>
      <c r="AB422" s="25">
        <v>-1.3400000000000034</v>
      </c>
      <c r="AC422" s="25">
        <v>105.87</v>
      </c>
      <c r="AD422" s="25">
        <v>-1.269999999999996</v>
      </c>
    </row>
    <row r="423" spans="1:30" ht="15.5">
      <c r="A423" s="39" t="s">
        <v>730</v>
      </c>
      <c r="B423" s="45">
        <v>20141228</v>
      </c>
      <c r="C423" s="39">
        <v>42007</v>
      </c>
      <c r="D423" s="18">
        <v>59467</v>
      </c>
      <c r="E423" s="19">
        <v>142.44</v>
      </c>
      <c r="F423" s="19">
        <v>-1.4900000000000091</v>
      </c>
      <c r="G423" s="19"/>
      <c r="H423" s="20">
        <v>139.87</v>
      </c>
      <c r="I423" s="19">
        <v>-1.460000000000008</v>
      </c>
      <c r="J423" s="20"/>
      <c r="K423" s="19">
        <v>82.69</v>
      </c>
      <c r="L423" s="37">
        <v>11.5</v>
      </c>
      <c r="M423" s="18">
        <v>62657</v>
      </c>
      <c r="N423" s="19">
        <v>145.44</v>
      </c>
      <c r="O423" s="19">
        <v>-1.5300000000000011</v>
      </c>
      <c r="P423" s="19"/>
      <c r="Q423" s="20">
        <v>142.83000000000001</v>
      </c>
      <c r="R423" s="19">
        <v>-1.4899999999999807</v>
      </c>
      <c r="S423" s="20"/>
      <c r="T423" s="19">
        <v>81.41</v>
      </c>
      <c r="U423" s="37">
        <v>11.4</v>
      </c>
      <c r="W423" s="20">
        <v>103.3287</v>
      </c>
      <c r="X423" s="20">
        <v>-1.4644968937912211</v>
      </c>
      <c r="Y423" s="20">
        <v>102.41</v>
      </c>
      <c r="Z423" s="20">
        <v>-1.480000000000004</v>
      </c>
      <c r="AA423" s="20">
        <v>107.56</v>
      </c>
      <c r="AB423" s="20">
        <v>-0.12999999999999545</v>
      </c>
      <c r="AC423" s="20">
        <v>105.66</v>
      </c>
      <c r="AD423" s="20">
        <v>-0.21000000000000796</v>
      </c>
    </row>
    <row r="424" spans="1:30" ht="15.5">
      <c r="A424" s="38" t="s">
        <v>731</v>
      </c>
      <c r="B424" s="44">
        <v>20150104</v>
      </c>
      <c r="C424" s="38">
        <v>42014</v>
      </c>
      <c r="D424" s="23">
        <v>88236</v>
      </c>
      <c r="E424" s="24">
        <v>141.69999999999999</v>
      </c>
      <c r="F424" s="24">
        <v>-0.74000000000000909</v>
      </c>
      <c r="G424" s="24"/>
      <c r="H424" s="25">
        <v>139.15</v>
      </c>
      <c r="I424" s="24">
        <v>-0.71999999999999886</v>
      </c>
      <c r="J424" s="25"/>
      <c r="K424" s="24">
        <v>83.2</v>
      </c>
      <c r="L424" s="36">
        <v>11.3</v>
      </c>
      <c r="M424" s="23">
        <v>85599</v>
      </c>
      <c r="N424" s="24">
        <v>144.5</v>
      </c>
      <c r="O424" s="24">
        <v>-0.93999999999999773</v>
      </c>
      <c r="P424" s="24"/>
      <c r="Q424" s="25">
        <v>141.9</v>
      </c>
      <c r="R424" s="24">
        <v>-0.93000000000000682</v>
      </c>
      <c r="S424" s="25"/>
      <c r="T424" s="24">
        <v>82.34</v>
      </c>
      <c r="U424" s="36">
        <v>11.3</v>
      </c>
      <c r="W424" s="25">
        <v>102.0168</v>
      </c>
      <c r="X424" s="25">
        <v>-1.3118804388663818</v>
      </c>
      <c r="Y424" s="25">
        <v>101.34</v>
      </c>
      <c r="Z424" s="25">
        <v>-1.0699999999999932</v>
      </c>
      <c r="AA424" s="25">
        <v>105.26</v>
      </c>
      <c r="AB424" s="25">
        <v>-2.2999999999999972</v>
      </c>
      <c r="AC424" s="25">
        <v>103.48</v>
      </c>
      <c r="AD424" s="25">
        <v>-2.1799999999999926</v>
      </c>
    </row>
    <row r="425" spans="1:30" ht="15.5">
      <c r="A425" s="39" t="s">
        <v>732</v>
      </c>
      <c r="B425" s="45">
        <v>20150111</v>
      </c>
      <c r="C425" s="39">
        <v>42021</v>
      </c>
      <c r="D425" s="18">
        <v>84021</v>
      </c>
      <c r="E425" s="19">
        <v>140.82</v>
      </c>
      <c r="F425" s="19">
        <v>-0.87999999999999545</v>
      </c>
      <c r="G425" s="19"/>
      <c r="H425" s="20">
        <v>138.28</v>
      </c>
      <c r="I425" s="19">
        <v>-0.87000000000000455</v>
      </c>
      <c r="J425" s="20"/>
      <c r="K425" s="19">
        <v>83.2</v>
      </c>
      <c r="L425" s="37">
        <v>11.3</v>
      </c>
      <c r="M425" s="18">
        <v>84366</v>
      </c>
      <c r="N425" s="19">
        <v>144.06</v>
      </c>
      <c r="O425" s="19">
        <v>-0.43999999999999773</v>
      </c>
      <c r="P425" s="19"/>
      <c r="Q425" s="20">
        <v>141.46</v>
      </c>
      <c r="R425" s="19">
        <v>-0.43999999999999773</v>
      </c>
      <c r="S425" s="20"/>
      <c r="T425" s="19">
        <v>82.36</v>
      </c>
      <c r="U425" s="37">
        <v>11.4</v>
      </c>
      <c r="W425" s="20">
        <v>99.938800000000001</v>
      </c>
      <c r="X425" s="20">
        <v>-2.0779802799305997</v>
      </c>
      <c r="Y425" s="20">
        <v>99.34</v>
      </c>
      <c r="Z425" s="20">
        <v>-2</v>
      </c>
      <c r="AA425" s="20">
        <v>102.84</v>
      </c>
      <c r="AB425" s="20">
        <v>-2.4200000000000017</v>
      </c>
      <c r="AC425" s="20">
        <v>101.17</v>
      </c>
      <c r="AD425" s="20">
        <v>-2.3100000000000023</v>
      </c>
    </row>
    <row r="426" spans="1:30" ht="15.5">
      <c r="A426" s="38" t="s">
        <v>733</v>
      </c>
      <c r="B426" s="44">
        <v>20150118</v>
      </c>
      <c r="C426" s="38">
        <v>42028</v>
      </c>
      <c r="D426" s="23">
        <v>83946</v>
      </c>
      <c r="E426" s="24">
        <v>139.9</v>
      </c>
      <c r="F426" s="24">
        <v>-0.91999999999998749</v>
      </c>
      <c r="G426" s="24"/>
      <c r="H426" s="25">
        <v>137.37</v>
      </c>
      <c r="I426" s="24">
        <v>-0.90999999999999659</v>
      </c>
      <c r="J426" s="25"/>
      <c r="K426" s="24">
        <v>82.99</v>
      </c>
      <c r="L426" s="36">
        <v>11.3</v>
      </c>
      <c r="M426" s="23">
        <v>82130</v>
      </c>
      <c r="N426" s="24">
        <v>143.26</v>
      </c>
      <c r="O426" s="24">
        <v>-0.80000000000001137</v>
      </c>
      <c r="P426" s="24"/>
      <c r="Q426" s="25">
        <v>140.69</v>
      </c>
      <c r="R426" s="24">
        <v>-0.77000000000001023</v>
      </c>
      <c r="S426" s="25"/>
      <c r="T426" s="24">
        <v>82.09</v>
      </c>
      <c r="U426" s="36">
        <v>11.4</v>
      </c>
      <c r="W426" s="25">
        <v>98.182199999999995</v>
      </c>
      <c r="X426" s="25">
        <v>-1.756648596059847</v>
      </c>
      <c r="Y426" s="25">
        <v>97.64</v>
      </c>
      <c r="Z426" s="25">
        <v>-1.7000000000000028</v>
      </c>
      <c r="AA426" s="25">
        <v>100.91</v>
      </c>
      <c r="AB426" s="25">
        <v>-1.9300000000000068</v>
      </c>
      <c r="AC426" s="25">
        <v>99.31</v>
      </c>
      <c r="AD426" s="25">
        <v>-1.8599999999999994</v>
      </c>
    </row>
    <row r="427" spans="1:30" ht="15.5">
      <c r="A427" s="39" t="s">
        <v>734</v>
      </c>
      <c r="B427" s="45">
        <v>20150125</v>
      </c>
      <c r="C427" s="39">
        <v>42035</v>
      </c>
      <c r="D427" s="18">
        <v>83189</v>
      </c>
      <c r="E427" s="19">
        <v>139.06</v>
      </c>
      <c r="F427" s="19">
        <v>-0.84000000000000341</v>
      </c>
      <c r="G427" s="19"/>
      <c r="H427" s="20">
        <v>136.55000000000001</v>
      </c>
      <c r="I427" s="19">
        <v>-0.81999999999999318</v>
      </c>
      <c r="J427" s="20"/>
      <c r="K427" s="19">
        <v>82.9</v>
      </c>
      <c r="L427" s="37">
        <v>11.3</v>
      </c>
      <c r="M427" s="18">
        <v>79860</v>
      </c>
      <c r="N427" s="19">
        <v>143.33000000000001</v>
      </c>
      <c r="O427" s="19">
        <v>7.00000000000216E-2</v>
      </c>
      <c r="P427" s="19"/>
      <c r="Q427" s="20">
        <v>140.75</v>
      </c>
      <c r="R427" s="19">
        <v>6.0000000000002274E-2</v>
      </c>
      <c r="S427" s="20"/>
      <c r="T427" s="19">
        <v>81.73</v>
      </c>
      <c r="U427" s="37">
        <v>11.3</v>
      </c>
      <c r="W427" s="20">
        <v>97.427800000000005</v>
      </c>
      <c r="X427" s="20">
        <v>-0.75438758811020534</v>
      </c>
      <c r="Y427" s="20">
        <v>97.04</v>
      </c>
      <c r="Z427" s="20">
        <v>-0.59999999999999432</v>
      </c>
      <c r="AA427" s="20">
        <v>99.7</v>
      </c>
      <c r="AB427" s="20">
        <v>-1.2099999999999937</v>
      </c>
      <c r="AC427" s="20">
        <v>98.25</v>
      </c>
      <c r="AD427" s="20">
        <v>-1.0600000000000023</v>
      </c>
    </row>
    <row r="428" spans="1:30" ht="15.5">
      <c r="A428" s="38" t="s">
        <v>735</v>
      </c>
      <c r="B428" s="44">
        <v>20150201</v>
      </c>
      <c r="C428" s="38">
        <v>42042</v>
      </c>
      <c r="D428" s="23">
        <v>87551</v>
      </c>
      <c r="E428" s="24">
        <v>137.72</v>
      </c>
      <c r="F428" s="24">
        <v>-1.3400000000000034</v>
      </c>
      <c r="G428" s="24"/>
      <c r="H428" s="25">
        <v>135.24</v>
      </c>
      <c r="I428" s="24">
        <v>-1.3100000000000023</v>
      </c>
      <c r="J428" s="25"/>
      <c r="K428" s="24">
        <v>82.8</v>
      </c>
      <c r="L428" s="36">
        <v>11.3</v>
      </c>
      <c r="M428" s="23">
        <v>80541</v>
      </c>
      <c r="N428" s="24">
        <v>141.36000000000001</v>
      </c>
      <c r="O428" s="24">
        <v>-1.9699999999999989</v>
      </c>
      <c r="P428" s="24"/>
      <c r="Q428" s="25">
        <v>138.82</v>
      </c>
      <c r="R428" s="24">
        <v>-1.9300000000000068</v>
      </c>
      <c r="S428" s="25"/>
      <c r="T428" s="24">
        <v>81.66</v>
      </c>
      <c r="U428" s="36">
        <v>11.3</v>
      </c>
      <c r="W428" s="25">
        <v>99.440100000000001</v>
      </c>
      <c r="X428" s="25">
        <v>2.0123768639928841</v>
      </c>
      <c r="Y428" s="25">
        <v>99.11</v>
      </c>
      <c r="Z428" s="25">
        <v>2.0699999999999932</v>
      </c>
      <c r="AA428" s="25">
        <v>100.91</v>
      </c>
      <c r="AB428" s="25">
        <v>1.2099999999999937</v>
      </c>
      <c r="AC428" s="25">
        <v>99.85</v>
      </c>
      <c r="AD428" s="25">
        <v>1.5999999999999943</v>
      </c>
    </row>
    <row r="429" spans="1:30" ht="15.5">
      <c r="A429" s="39" t="s">
        <v>736</v>
      </c>
      <c r="B429" s="45">
        <v>20150208</v>
      </c>
      <c r="C429" s="39">
        <v>42049</v>
      </c>
      <c r="D429" s="18">
        <v>85570</v>
      </c>
      <c r="E429" s="19">
        <v>135.06</v>
      </c>
      <c r="F429" s="19">
        <v>-2.6599999999999966</v>
      </c>
      <c r="G429" s="19"/>
      <c r="H429" s="20">
        <v>132.62</v>
      </c>
      <c r="I429" s="19">
        <v>-2.6200000000000045</v>
      </c>
      <c r="J429" s="20"/>
      <c r="K429" s="19">
        <v>82.81</v>
      </c>
      <c r="L429" s="37">
        <v>11.2</v>
      </c>
      <c r="M429" s="18">
        <v>80519</v>
      </c>
      <c r="N429" s="19">
        <v>138.94</v>
      </c>
      <c r="O429" s="19">
        <v>-2.4200000000000159</v>
      </c>
      <c r="P429" s="19"/>
      <c r="Q429" s="20">
        <v>136.43</v>
      </c>
      <c r="R429" s="19">
        <v>-2.3899999999999864</v>
      </c>
      <c r="S429" s="20"/>
      <c r="T429" s="19">
        <v>81.69</v>
      </c>
      <c r="U429" s="37">
        <v>11.2</v>
      </c>
      <c r="W429" s="20">
        <v>100.16759999999999</v>
      </c>
      <c r="X429" s="20">
        <v>0.72742556023784744</v>
      </c>
      <c r="Y429" s="20">
        <v>99.86</v>
      </c>
      <c r="Z429" s="20">
        <v>0.75</v>
      </c>
      <c r="AA429" s="20">
        <v>101.56</v>
      </c>
      <c r="AB429" s="20">
        <v>0.65000000000000568</v>
      </c>
      <c r="AC429" s="20">
        <v>100.71</v>
      </c>
      <c r="AD429" s="20">
        <v>0.85999999999999943</v>
      </c>
    </row>
    <row r="430" spans="1:30" ht="15.5">
      <c r="A430" s="38" t="s">
        <v>737</v>
      </c>
      <c r="B430" s="44">
        <v>20150215</v>
      </c>
      <c r="C430" s="38">
        <v>42056</v>
      </c>
      <c r="D430" s="23">
        <v>82868</v>
      </c>
      <c r="E430" s="24">
        <v>133.94999999999999</v>
      </c>
      <c r="F430" s="24">
        <v>-1.1100000000000136</v>
      </c>
      <c r="G430" s="24"/>
      <c r="H430" s="25">
        <v>131.53</v>
      </c>
      <c r="I430" s="24">
        <v>-1.0900000000000034</v>
      </c>
      <c r="J430" s="25"/>
      <c r="K430" s="24">
        <v>83.11</v>
      </c>
      <c r="L430" s="36">
        <v>11.2</v>
      </c>
      <c r="M430" s="23">
        <v>81009</v>
      </c>
      <c r="N430" s="24">
        <v>137.69</v>
      </c>
      <c r="O430" s="24">
        <v>-1.25</v>
      </c>
      <c r="P430" s="24"/>
      <c r="Q430" s="25">
        <v>135.19999999999999</v>
      </c>
      <c r="R430" s="24">
        <v>-1.2300000000000182</v>
      </c>
      <c r="S430" s="25"/>
      <c r="T430" s="24">
        <v>82.32</v>
      </c>
      <c r="U430" s="36">
        <v>11.3</v>
      </c>
      <c r="W430" s="25">
        <v>102.8617</v>
      </c>
      <c r="X430" s="25">
        <v>2.6941492595057639</v>
      </c>
      <c r="Y430" s="25">
        <v>102.81</v>
      </c>
      <c r="Z430" s="25">
        <v>2.9500000000000028</v>
      </c>
      <c r="AA430" s="25">
        <v>103.94</v>
      </c>
      <c r="AB430" s="25">
        <v>2.3799999999999955</v>
      </c>
      <c r="AC430" s="25">
        <v>103.46</v>
      </c>
      <c r="AD430" s="25">
        <v>2.75</v>
      </c>
    </row>
    <row r="431" spans="1:30" ht="15.5">
      <c r="A431" s="39" t="s">
        <v>738</v>
      </c>
      <c r="B431" s="45">
        <v>20150222</v>
      </c>
      <c r="C431" s="39">
        <v>42063</v>
      </c>
      <c r="D431" s="18">
        <v>83217</v>
      </c>
      <c r="E431" s="19">
        <v>133.21</v>
      </c>
      <c r="F431" s="19">
        <v>-0.73999999999998067</v>
      </c>
      <c r="G431" s="19"/>
      <c r="H431" s="20">
        <v>130.80000000000001</v>
      </c>
      <c r="I431" s="19">
        <v>-0.72999999999998977</v>
      </c>
      <c r="J431" s="20"/>
      <c r="K431" s="19">
        <v>82.66</v>
      </c>
      <c r="L431" s="37">
        <v>11.3</v>
      </c>
      <c r="M431" s="18">
        <v>81367</v>
      </c>
      <c r="N431" s="19">
        <v>136.88999999999999</v>
      </c>
      <c r="O431" s="19">
        <v>-0.80000000000001137</v>
      </c>
      <c r="P431" s="19"/>
      <c r="Q431" s="20">
        <v>134.43</v>
      </c>
      <c r="R431" s="19">
        <v>-0.76999999999998181</v>
      </c>
      <c r="S431" s="20"/>
      <c r="T431" s="19">
        <v>81.760000000000005</v>
      </c>
      <c r="U431" s="37">
        <v>11.3</v>
      </c>
      <c r="W431" s="20">
        <v>104.63939999999999</v>
      </c>
      <c r="X431" s="20">
        <v>1.7776764859956842</v>
      </c>
      <c r="Y431" s="20">
        <v>104.76</v>
      </c>
      <c r="Z431" s="20">
        <v>1.9500000000000028</v>
      </c>
      <c r="AA431" s="20">
        <v>106.44</v>
      </c>
      <c r="AB431" s="20">
        <v>2.5</v>
      </c>
      <c r="AC431" s="20">
        <v>106.13</v>
      </c>
      <c r="AD431" s="20">
        <v>2.6700000000000017</v>
      </c>
    </row>
    <row r="432" spans="1:30" ht="15.5">
      <c r="A432" s="38" t="s">
        <v>739</v>
      </c>
      <c r="B432" s="44">
        <v>20150301</v>
      </c>
      <c r="C432" s="38">
        <v>42070</v>
      </c>
      <c r="D432" s="23">
        <v>83338</v>
      </c>
      <c r="E432" s="24">
        <v>132.72999999999999</v>
      </c>
      <c r="F432" s="24">
        <v>-0.48000000000001819</v>
      </c>
      <c r="G432" s="24"/>
      <c r="H432" s="25">
        <v>130.33000000000001</v>
      </c>
      <c r="I432" s="24">
        <v>-0.46999999999999886</v>
      </c>
      <c r="J432" s="25"/>
      <c r="K432" s="24">
        <v>82.72</v>
      </c>
      <c r="L432" s="36">
        <v>11.4</v>
      </c>
      <c r="M432" s="23">
        <v>81361</v>
      </c>
      <c r="N432" s="24">
        <v>136.25</v>
      </c>
      <c r="O432" s="24">
        <v>-0.63999999999998636</v>
      </c>
      <c r="P432" s="24"/>
      <c r="Q432" s="25">
        <v>133.78</v>
      </c>
      <c r="R432" s="24">
        <v>-0.65000000000000568</v>
      </c>
      <c r="S432" s="25"/>
      <c r="T432" s="24">
        <v>81.680000000000007</v>
      </c>
      <c r="U432" s="36">
        <v>11.3</v>
      </c>
      <c r="W432" s="25">
        <v>103.5714</v>
      </c>
      <c r="X432" s="25">
        <v>-1.067954278458572</v>
      </c>
      <c r="Y432" s="25">
        <v>103.63</v>
      </c>
      <c r="Z432" s="25">
        <v>-1.1300000000000097</v>
      </c>
      <c r="AA432" s="25">
        <v>106.14</v>
      </c>
      <c r="AB432" s="25">
        <v>-0.29999999999999716</v>
      </c>
      <c r="AC432" s="25">
        <v>105.61</v>
      </c>
      <c r="AD432" s="25">
        <v>-0.51999999999999602</v>
      </c>
    </row>
    <row r="433" spans="1:30" ht="15.5">
      <c r="A433" s="39" t="s">
        <v>740</v>
      </c>
      <c r="B433" s="45">
        <v>20150308</v>
      </c>
      <c r="C433" s="39">
        <v>42077</v>
      </c>
      <c r="D433" s="18">
        <v>83159</v>
      </c>
      <c r="E433" s="19">
        <v>132.65</v>
      </c>
      <c r="F433" s="19">
        <v>-7.9999999999984084E-2</v>
      </c>
      <c r="G433" s="19"/>
      <c r="H433" s="20">
        <v>130.25</v>
      </c>
      <c r="I433" s="19">
        <v>-8.0000000000012506E-2</v>
      </c>
      <c r="J433" s="20"/>
      <c r="K433" s="19">
        <v>82.66</v>
      </c>
      <c r="L433" s="37">
        <v>11.2</v>
      </c>
      <c r="M433" s="18">
        <v>82063</v>
      </c>
      <c r="N433" s="19">
        <v>136.61000000000001</v>
      </c>
      <c r="O433" s="19">
        <v>0.36000000000001364</v>
      </c>
      <c r="P433" s="19"/>
      <c r="Q433" s="20">
        <v>134.13999999999999</v>
      </c>
      <c r="R433" s="19">
        <v>0.35999999999998522</v>
      </c>
      <c r="S433" s="20"/>
      <c r="T433" s="19">
        <v>81.61</v>
      </c>
      <c r="U433" s="37">
        <v>11.2</v>
      </c>
      <c r="W433" s="20">
        <v>100.21469999999999</v>
      </c>
      <c r="X433" s="20">
        <v>-3.3567563895235679</v>
      </c>
      <c r="Y433" s="20">
        <v>100.3</v>
      </c>
      <c r="Z433" s="20">
        <v>-3.3299999999999983</v>
      </c>
      <c r="AA433" s="20">
        <v>103.49</v>
      </c>
      <c r="AB433" s="20">
        <v>-2.6500000000000057</v>
      </c>
      <c r="AC433" s="20">
        <v>102.79</v>
      </c>
      <c r="AD433" s="20">
        <v>-2.8199999999999932</v>
      </c>
    </row>
    <row r="434" spans="1:30" ht="15.5">
      <c r="A434" s="38" t="s">
        <v>741</v>
      </c>
      <c r="B434" s="44">
        <v>20150315</v>
      </c>
      <c r="C434" s="38">
        <v>42084</v>
      </c>
      <c r="D434" s="23">
        <v>85533</v>
      </c>
      <c r="E434" s="24">
        <v>132.63999999999999</v>
      </c>
      <c r="F434" s="24">
        <v>-1.0000000000019327E-2</v>
      </c>
      <c r="G434" s="24"/>
      <c r="H434" s="25">
        <v>130.24</v>
      </c>
      <c r="I434" s="24">
        <v>-9.9999999999909051E-3</v>
      </c>
      <c r="J434" s="25"/>
      <c r="K434" s="24">
        <v>82.53</v>
      </c>
      <c r="L434" s="36">
        <v>11.1</v>
      </c>
      <c r="M434" s="23">
        <v>82294</v>
      </c>
      <c r="N434" s="24">
        <v>136.49</v>
      </c>
      <c r="O434" s="24">
        <v>-0.12000000000000455</v>
      </c>
      <c r="P434" s="24"/>
      <c r="Q434" s="25">
        <v>134.03</v>
      </c>
      <c r="R434" s="24">
        <v>-0.10999999999998522</v>
      </c>
      <c r="S434" s="25"/>
      <c r="T434" s="24">
        <v>81.39</v>
      </c>
      <c r="U434" s="36">
        <v>11</v>
      </c>
      <c r="W434" s="25">
        <v>100.9109</v>
      </c>
      <c r="X434" s="25">
        <v>0.69623871120073488</v>
      </c>
      <c r="Y434" s="25">
        <v>100.81</v>
      </c>
      <c r="Z434" s="25">
        <v>0.51000000000000512</v>
      </c>
      <c r="AA434" s="25">
        <v>104.25</v>
      </c>
      <c r="AB434" s="25">
        <v>0.76000000000000512</v>
      </c>
      <c r="AC434" s="25">
        <v>103.38</v>
      </c>
      <c r="AD434" s="25">
        <v>0.5899999999999892</v>
      </c>
    </row>
    <row r="435" spans="1:30" ht="15.5">
      <c r="A435" s="39" t="s">
        <v>742</v>
      </c>
      <c r="B435" s="45">
        <v>20150322</v>
      </c>
      <c r="C435" s="39">
        <v>42091</v>
      </c>
      <c r="D435" s="18">
        <v>86873</v>
      </c>
      <c r="E435" s="19">
        <v>132.57</v>
      </c>
      <c r="F435" s="19">
        <v>-6.9999999999993179E-2</v>
      </c>
      <c r="G435" s="19"/>
      <c r="H435" s="20">
        <v>130.16999999999999</v>
      </c>
      <c r="I435" s="19">
        <v>-7.00000000000216E-2</v>
      </c>
      <c r="J435" s="20"/>
      <c r="K435" s="19">
        <v>82.4</v>
      </c>
      <c r="L435" s="37">
        <v>11.3</v>
      </c>
      <c r="M435" s="18">
        <v>80687</v>
      </c>
      <c r="N435" s="19">
        <v>136.81</v>
      </c>
      <c r="O435" s="19">
        <v>0.31999999999999318</v>
      </c>
      <c r="P435" s="19"/>
      <c r="Q435" s="20">
        <v>134.33000000000001</v>
      </c>
      <c r="R435" s="19">
        <v>0.30000000000001137</v>
      </c>
      <c r="S435" s="20"/>
      <c r="T435" s="19">
        <v>81.47</v>
      </c>
      <c r="U435" s="37">
        <v>11.1</v>
      </c>
      <c r="W435" s="20">
        <v>103.221</v>
      </c>
      <c r="X435" s="20">
        <v>2.3100995481728006</v>
      </c>
      <c r="Y435" s="20">
        <v>103.11</v>
      </c>
      <c r="Z435" s="20">
        <v>2.2999999999999972</v>
      </c>
      <c r="AA435" s="20">
        <v>106.13</v>
      </c>
      <c r="AB435" s="20">
        <v>1.8799999999999955</v>
      </c>
      <c r="AC435" s="20">
        <v>105.23</v>
      </c>
      <c r="AD435" s="20">
        <v>1.8500000000000085</v>
      </c>
    </row>
    <row r="436" spans="1:30" ht="15.5">
      <c r="A436" s="38" t="s">
        <v>743</v>
      </c>
      <c r="B436" s="44">
        <v>20150329</v>
      </c>
      <c r="C436" s="38">
        <v>42098</v>
      </c>
      <c r="D436" s="23">
        <v>78309</v>
      </c>
      <c r="E436" s="24">
        <v>132.41999999999999</v>
      </c>
      <c r="F436" s="24">
        <v>-0.15000000000000568</v>
      </c>
      <c r="G436" s="24"/>
      <c r="H436" s="25">
        <v>130.01</v>
      </c>
      <c r="I436" s="24">
        <v>-0.15999999999999659</v>
      </c>
      <c r="J436" s="25"/>
      <c r="K436" s="24">
        <v>81.92</v>
      </c>
      <c r="L436" s="36">
        <v>11.2</v>
      </c>
      <c r="M436" s="23">
        <v>77168</v>
      </c>
      <c r="N436" s="24">
        <v>136.1</v>
      </c>
      <c r="O436" s="24">
        <v>-0.71000000000000796</v>
      </c>
      <c r="P436" s="24"/>
      <c r="Q436" s="25">
        <v>133.63999999999999</v>
      </c>
      <c r="R436" s="24">
        <v>-0.69000000000002615</v>
      </c>
      <c r="S436" s="25"/>
      <c r="T436" s="24">
        <v>80.47</v>
      </c>
      <c r="U436" s="36">
        <v>11</v>
      </c>
      <c r="W436" s="25">
        <v>103.15389999999999</v>
      </c>
      <c r="X436" s="25">
        <v>-6.7150864332816695E-2</v>
      </c>
      <c r="Y436" s="25">
        <v>102.93</v>
      </c>
      <c r="Z436" s="25">
        <v>-0.17999999999999261</v>
      </c>
      <c r="AA436" s="25">
        <v>106.12</v>
      </c>
      <c r="AB436" s="25">
        <v>-9.9999999999909051E-3</v>
      </c>
      <c r="AC436" s="25">
        <v>105.17</v>
      </c>
      <c r="AD436" s="25">
        <v>-6.0000000000002274E-2</v>
      </c>
    </row>
    <row r="437" spans="1:30" ht="15.5">
      <c r="A437" s="39" t="s">
        <v>744</v>
      </c>
      <c r="B437" s="45">
        <v>20150405</v>
      </c>
      <c r="C437" s="39">
        <v>42105</v>
      </c>
      <c r="D437" s="18">
        <v>79953</v>
      </c>
      <c r="E437" s="19">
        <v>132.19</v>
      </c>
      <c r="F437" s="19">
        <v>-0.22999999999998977</v>
      </c>
      <c r="G437" s="19"/>
      <c r="H437" s="20">
        <v>129.80000000000001</v>
      </c>
      <c r="I437" s="19">
        <v>-0.20999999999997954</v>
      </c>
      <c r="J437" s="20"/>
      <c r="K437" s="19">
        <v>82.41</v>
      </c>
      <c r="L437" s="37">
        <v>11.2</v>
      </c>
      <c r="M437" s="18">
        <v>75181</v>
      </c>
      <c r="N437" s="19">
        <v>135.75</v>
      </c>
      <c r="O437" s="19">
        <v>-0.34999999999999432</v>
      </c>
      <c r="P437" s="19"/>
      <c r="Q437" s="20">
        <v>133.30000000000001</v>
      </c>
      <c r="R437" s="19">
        <v>-0.33999999999997499</v>
      </c>
      <c r="S437" s="20"/>
      <c r="T437" s="19">
        <v>81.33</v>
      </c>
      <c r="U437" s="37">
        <v>11.2</v>
      </c>
      <c r="W437" s="20">
        <v>103.4448</v>
      </c>
      <c r="X437" s="20">
        <v>0.29088429428283291</v>
      </c>
      <c r="Y437" s="20">
        <v>103.23</v>
      </c>
      <c r="Z437" s="20">
        <v>0.29999999999999716</v>
      </c>
      <c r="AA437" s="20">
        <v>106.11</v>
      </c>
      <c r="AB437" s="20">
        <v>-1.0000000000005116E-2</v>
      </c>
      <c r="AC437" s="20">
        <v>105.3</v>
      </c>
      <c r="AD437" s="20">
        <v>0.12999999999999545</v>
      </c>
    </row>
    <row r="438" spans="1:30" ht="15.5">
      <c r="A438" s="38" t="s">
        <v>745</v>
      </c>
      <c r="B438" s="44">
        <v>20150412</v>
      </c>
      <c r="C438" s="38">
        <v>42112</v>
      </c>
      <c r="D438" s="23">
        <v>84413</v>
      </c>
      <c r="E438" s="24">
        <v>132.33000000000001</v>
      </c>
      <c r="F438" s="24">
        <v>0.14000000000001478</v>
      </c>
      <c r="G438" s="24"/>
      <c r="H438" s="25">
        <v>129.94</v>
      </c>
      <c r="I438" s="24">
        <v>0.13999999999998636</v>
      </c>
      <c r="J438" s="25"/>
      <c r="K438" s="24">
        <v>82.4</v>
      </c>
      <c r="L438" s="36">
        <v>11.1</v>
      </c>
      <c r="M438" s="23">
        <v>80907</v>
      </c>
      <c r="N438" s="24">
        <v>135.86000000000001</v>
      </c>
      <c r="O438" s="24">
        <v>0.11000000000001364</v>
      </c>
      <c r="P438" s="24"/>
      <c r="Q438" s="25">
        <v>133.41</v>
      </c>
      <c r="R438" s="24">
        <v>0.10999999999998522</v>
      </c>
      <c r="S438" s="25"/>
      <c r="T438" s="24">
        <v>81.239999999999995</v>
      </c>
      <c r="U438" s="36">
        <v>11.1</v>
      </c>
      <c r="W438" s="25">
        <v>104.5752</v>
      </c>
      <c r="X438" s="25">
        <v>1.1304151767957364</v>
      </c>
      <c r="Y438" s="25">
        <v>104.38</v>
      </c>
      <c r="Z438" s="25">
        <v>1.1499999999999915</v>
      </c>
      <c r="AA438" s="25">
        <v>106.78</v>
      </c>
      <c r="AB438" s="25">
        <v>0.67000000000000171</v>
      </c>
      <c r="AC438" s="25">
        <v>106.11</v>
      </c>
      <c r="AD438" s="25">
        <v>0.81000000000000227</v>
      </c>
    </row>
    <row r="439" spans="1:30" ht="15.5">
      <c r="A439" s="39" t="s">
        <v>746</v>
      </c>
      <c r="B439" s="45">
        <v>20150419</v>
      </c>
      <c r="C439" s="39">
        <v>42119</v>
      </c>
      <c r="D439" s="18">
        <v>83382</v>
      </c>
      <c r="E439" s="19">
        <v>131.57</v>
      </c>
      <c r="F439" s="19">
        <v>-0.76000000000001933</v>
      </c>
      <c r="G439" s="19"/>
      <c r="H439" s="20">
        <v>129.18</v>
      </c>
      <c r="I439" s="19">
        <v>-0.75999999999999091</v>
      </c>
      <c r="J439" s="20"/>
      <c r="K439" s="19">
        <v>82.46</v>
      </c>
      <c r="L439" s="37">
        <v>11.3</v>
      </c>
      <c r="M439" s="18">
        <v>82206</v>
      </c>
      <c r="N439" s="19">
        <v>135.9</v>
      </c>
      <c r="O439" s="19">
        <v>3.9999999999992042E-2</v>
      </c>
      <c r="P439" s="19"/>
      <c r="Q439" s="20">
        <v>133.46</v>
      </c>
      <c r="R439" s="19">
        <v>5.0000000000011369E-2</v>
      </c>
      <c r="S439" s="20"/>
      <c r="T439" s="19">
        <v>80.819999999999993</v>
      </c>
      <c r="U439" s="37">
        <v>11.1</v>
      </c>
      <c r="W439" s="20">
        <v>105.3656</v>
      </c>
      <c r="X439" s="20">
        <v>0.79038338922639184</v>
      </c>
      <c r="Y439" s="20">
        <v>105.28</v>
      </c>
      <c r="Z439" s="20">
        <v>0.90000000000000568</v>
      </c>
      <c r="AA439" s="20">
        <v>107.77</v>
      </c>
      <c r="AB439" s="20">
        <v>0.98999999999999488</v>
      </c>
      <c r="AC439" s="20">
        <v>107.14</v>
      </c>
      <c r="AD439" s="20">
        <v>1.0300000000000011</v>
      </c>
    </row>
    <row r="440" spans="1:30" ht="15.5">
      <c r="A440" s="38" t="s">
        <v>747</v>
      </c>
      <c r="B440" s="44">
        <v>20150426</v>
      </c>
      <c r="C440" s="38">
        <v>42126</v>
      </c>
      <c r="D440" s="23">
        <v>81016</v>
      </c>
      <c r="E440" s="24">
        <v>131.85</v>
      </c>
      <c r="F440" s="24">
        <v>0.28000000000000114</v>
      </c>
      <c r="G440" s="24"/>
      <c r="H440" s="25">
        <v>129.46</v>
      </c>
      <c r="I440" s="24">
        <v>0.28000000000000114</v>
      </c>
      <c r="J440" s="25"/>
      <c r="K440" s="24">
        <v>81.83</v>
      </c>
      <c r="L440" s="36">
        <v>11.1</v>
      </c>
      <c r="M440" s="23">
        <v>78921</v>
      </c>
      <c r="N440" s="24">
        <v>136.51</v>
      </c>
      <c r="O440" s="24">
        <v>0.60999999999998522</v>
      </c>
      <c r="P440" s="24"/>
      <c r="Q440" s="25">
        <v>134.05000000000001</v>
      </c>
      <c r="R440" s="24">
        <v>0.59000000000000341</v>
      </c>
      <c r="S440" s="25"/>
      <c r="T440" s="24">
        <v>80.66</v>
      </c>
      <c r="U440" s="36">
        <v>11.2</v>
      </c>
      <c r="W440" s="25">
        <v>104.1153</v>
      </c>
      <c r="X440" s="25">
        <v>-1.2502996301792706</v>
      </c>
      <c r="Y440" s="25">
        <v>103.91</v>
      </c>
      <c r="Z440" s="25">
        <v>-1.3700000000000045</v>
      </c>
      <c r="AA440" s="25">
        <v>107.47</v>
      </c>
      <c r="AB440" s="25">
        <v>-0.29999999999999716</v>
      </c>
      <c r="AC440" s="25">
        <v>106.58</v>
      </c>
      <c r="AD440" s="25">
        <v>-0.56000000000000227</v>
      </c>
    </row>
    <row r="441" spans="1:30" ht="15.5">
      <c r="A441" s="39" t="s">
        <v>748</v>
      </c>
      <c r="B441" s="45">
        <v>20150503</v>
      </c>
      <c r="C441" s="39">
        <v>42133</v>
      </c>
      <c r="D441" s="18">
        <v>77103</v>
      </c>
      <c r="E441" s="19">
        <v>131.4</v>
      </c>
      <c r="F441" s="19">
        <v>-0.44999999999998863</v>
      </c>
      <c r="G441" s="19"/>
      <c r="H441" s="20">
        <v>129.02000000000001</v>
      </c>
      <c r="I441" s="19">
        <v>-0.43999999999999773</v>
      </c>
      <c r="J441" s="20"/>
      <c r="K441" s="19">
        <v>81.86</v>
      </c>
      <c r="L441" s="37">
        <v>11.1</v>
      </c>
      <c r="M441" s="18">
        <v>72686</v>
      </c>
      <c r="N441" s="19">
        <v>135.72</v>
      </c>
      <c r="O441" s="19">
        <v>-0.78999999999999204</v>
      </c>
      <c r="P441" s="19"/>
      <c r="Q441" s="20">
        <v>133.26</v>
      </c>
      <c r="R441" s="19">
        <v>-0.79000000000002046</v>
      </c>
      <c r="S441" s="20"/>
      <c r="T441" s="19">
        <v>80.91</v>
      </c>
      <c r="U441" s="37">
        <v>11.2</v>
      </c>
      <c r="W441" s="20">
        <v>103.40819999999999</v>
      </c>
      <c r="X441" s="20">
        <v>-0.70707041149486827</v>
      </c>
      <c r="Y441" s="20">
        <v>103.13</v>
      </c>
      <c r="Z441" s="20">
        <v>-0.78000000000000114</v>
      </c>
      <c r="AA441" s="20">
        <v>107.43</v>
      </c>
      <c r="AB441" s="20">
        <v>-3.9999999999992042E-2</v>
      </c>
      <c r="AC441" s="20">
        <v>106.43</v>
      </c>
      <c r="AD441" s="20">
        <v>-0.14999999999999147</v>
      </c>
    </row>
    <row r="442" spans="1:30" ht="15.5">
      <c r="A442" s="38" t="s">
        <v>749</v>
      </c>
      <c r="B442" s="44">
        <v>20150510</v>
      </c>
      <c r="C442" s="38">
        <v>42140</v>
      </c>
      <c r="D442" s="23">
        <v>81037</v>
      </c>
      <c r="E442" s="24">
        <v>131.44</v>
      </c>
      <c r="F442" s="24">
        <v>3.9999999999992042E-2</v>
      </c>
      <c r="G442" s="24"/>
      <c r="H442" s="25">
        <v>129.06</v>
      </c>
      <c r="I442" s="24">
        <v>3.9999999999992042E-2</v>
      </c>
      <c r="J442" s="25"/>
      <c r="K442" s="24">
        <v>81.650000000000006</v>
      </c>
      <c r="L442" s="36">
        <v>11.2</v>
      </c>
      <c r="M442" s="23">
        <v>81823</v>
      </c>
      <c r="N442" s="24">
        <v>135.99</v>
      </c>
      <c r="O442" s="24">
        <v>0.27000000000001023</v>
      </c>
      <c r="P442" s="24"/>
      <c r="Q442" s="25">
        <v>133.54</v>
      </c>
      <c r="R442" s="24">
        <v>0.28000000000000114</v>
      </c>
      <c r="S442" s="25"/>
      <c r="T442" s="24">
        <v>80.569999999999993</v>
      </c>
      <c r="U442" s="36">
        <v>11.2</v>
      </c>
      <c r="W442" s="25">
        <v>101.4692</v>
      </c>
      <c r="X442" s="25">
        <v>-1.9389537209851255</v>
      </c>
      <c r="Y442" s="25">
        <v>101.26</v>
      </c>
      <c r="Z442" s="25">
        <v>-1.8699999999999903</v>
      </c>
      <c r="AA442" s="25">
        <v>105.35</v>
      </c>
      <c r="AB442" s="25">
        <v>-2.0800000000000125</v>
      </c>
      <c r="AC442" s="25">
        <v>104.29</v>
      </c>
      <c r="AD442" s="25">
        <v>-2.1400000000000006</v>
      </c>
    </row>
    <row r="443" spans="1:30" ht="15.5">
      <c r="A443" s="39" t="s">
        <v>750</v>
      </c>
      <c r="B443" s="45">
        <v>20150517</v>
      </c>
      <c r="C443" s="39">
        <v>42147</v>
      </c>
      <c r="D443" s="18">
        <v>83542</v>
      </c>
      <c r="E443" s="19">
        <v>131.11000000000001</v>
      </c>
      <c r="F443" s="19">
        <v>-0.32999999999998408</v>
      </c>
      <c r="G443" s="19"/>
      <c r="H443" s="20">
        <v>128.72999999999999</v>
      </c>
      <c r="I443" s="19">
        <v>-0.33000000000001251</v>
      </c>
      <c r="J443" s="20"/>
      <c r="K443" s="19">
        <v>81.52</v>
      </c>
      <c r="L443" s="37">
        <v>11.2</v>
      </c>
      <c r="M443" s="18">
        <v>82735</v>
      </c>
      <c r="N443" s="19">
        <v>136.18</v>
      </c>
      <c r="O443" s="19">
        <v>0.18999999999999773</v>
      </c>
      <c r="P443" s="19"/>
      <c r="Q443" s="20">
        <v>133.72999999999999</v>
      </c>
      <c r="R443" s="19">
        <v>0.18999999999999773</v>
      </c>
      <c r="S443" s="20"/>
      <c r="T443" s="19">
        <v>80.25</v>
      </c>
      <c r="U443" s="37">
        <v>11.2</v>
      </c>
      <c r="W443" s="20">
        <v>101.87560000000001</v>
      </c>
      <c r="X443" s="20">
        <v>0.40637140805785066</v>
      </c>
      <c r="Y443" s="20">
        <v>101.77</v>
      </c>
      <c r="Z443" s="20">
        <v>0.50999999999999091</v>
      </c>
      <c r="AA443" s="20">
        <v>105.49</v>
      </c>
      <c r="AB443" s="20">
        <v>0.14000000000000057</v>
      </c>
      <c r="AC443" s="20">
        <v>104.62</v>
      </c>
      <c r="AD443" s="20">
        <v>0.32999999999999829</v>
      </c>
    </row>
    <row r="444" spans="1:30" ht="15.5">
      <c r="A444" s="38" t="s">
        <v>751</v>
      </c>
      <c r="B444" s="44">
        <v>20150524</v>
      </c>
      <c r="C444" s="38">
        <v>42154</v>
      </c>
      <c r="D444" s="23">
        <v>80340</v>
      </c>
      <c r="E444" s="24">
        <v>131.18</v>
      </c>
      <c r="F444" s="24">
        <v>6.9999999999993179E-2</v>
      </c>
      <c r="G444" s="24"/>
      <c r="H444" s="25">
        <v>128.81</v>
      </c>
      <c r="I444" s="24">
        <v>8.0000000000012506E-2</v>
      </c>
      <c r="J444" s="25"/>
      <c r="K444" s="24">
        <v>81.489999999999995</v>
      </c>
      <c r="L444" s="36">
        <v>11.1</v>
      </c>
      <c r="M444" s="23">
        <v>76399</v>
      </c>
      <c r="N444" s="24">
        <v>136.19</v>
      </c>
      <c r="O444" s="24">
        <v>9.9999999999909051E-3</v>
      </c>
      <c r="P444" s="24"/>
      <c r="Q444" s="25">
        <v>133.75</v>
      </c>
      <c r="R444" s="24">
        <v>2.0000000000010232E-2</v>
      </c>
      <c r="S444" s="25"/>
      <c r="T444" s="24">
        <v>80.489999999999995</v>
      </c>
      <c r="U444" s="36">
        <v>11.1</v>
      </c>
      <c r="W444" s="25">
        <v>102.2063</v>
      </c>
      <c r="X444" s="25">
        <v>0.3306640828221532</v>
      </c>
      <c r="Y444" s="25">
        <v>102.1</v>
      </c>
      <c r="Z444" s="25">
        <v>0.32999999999999829</v>
      </c>
      <c r="AA444" s="25">
        <v>105.7</v>
      </c>
      <c r="AB444" s="25">
        <v>0.21000000000000796</v>
      </c>
      <c r="AC444" s="25">
        <v>104.9</v>
      </c>
      <c r="AD444" s="25">
        <v>0.28000000000000114</v>
      </c>
    </row>
    <row r="445" spans="1:30" ht="15.5">
      <c r="A445" s="39" t="s">
        <v>752</v>
      </c>
      <c r="B445" s="45">
        <v>20150531</v>
      </c>
      <c r="C445" s="39">
        <v>42161</v>
      </c>
      <c r="D445" s="18">
        <v>82183</v>
      </c>
      <c r="E445" s="19">
        <v>131.59</v>
      </c>
      <c r="F445" s="19">
        <v>0.40999999999999659</v>
      </c>
      <c r="G445" s="19"/>
      <c r="H445" s="20">
        <v>129.21</v>
      </c>
      <c r="I445" s="19">
        <v>0.40000000000000568</v>
      </c>
      <c r="J445" s="20"/>
      <c r="K445" s="19">
        <v>81.47</v>
      </c>
      <c r="L445" s="37">
        <v>11.2</v>
      </c>
      <c r="M445" s="18">
        <v>80270</v>
      </c>
      <c r="N445" s="19">
        <v>136.32</v>
      </c>
      <c r="O445" s="19">
        <v>0.12999999999999545</v>
      </c>
      <c r="P445" s="19"/>
      <c r="Q445" s="20">
        <v>133.86000000000001</v>
      </c>
      <c r="R445" s="19">
        <v>0.11000000000001364</v>
      </c>
      <c r="S445" s="20"/>
      <c r="T445" s="19">
        <v>80.319999999999993</v>
      </c>
      <c r="U445" s="37">
        <v>11.3</v>
      </c>
      <c r="W445" s="20">
        <v>104.6066</v>
      </c>
      <c r="X445" s="20">
        <v>2.4003559926571398</v>
      </c>
      <c r="Y445" s="20">
        <v>104.54</v>
      </c>
      <c r="Z445" s="20">
        <v>2.4400000000000119</v>
      </c>
      <c r="AA445" s="20">
        <v>108.25</v>
      </c>
      <c r="AB445" s="20">
        <v>2.5499999999999972</v>
      </c>
      <c r="AC445" s="20">
        <v>107.56</v>
      </c>
      <c r="AD445" s="20">
        <v>2.6599999999999966</v>
      </c>
    </row>
    <row r="446" spans="1:30" ht="15.5">
      <c r="A446" s="38" t="s">
        <v>753</v>
      </c>
      <c r="B446" s="44">
        <v>20150607</v>
      </c>
      <c r="C446" s="38">
        <v>42168</v>
      </c>
      <c r="D446" s="23">
        <v>80891</v>
      </c>
      <c r="E446" s="24">
        <v>131.9</v>
      </c>
      <c r="F446" s="24">
        <v>0.31000000000000227</v>
      </c>
      <c r="G446" s="24"/>
      <c r="H446" s="25">
        <v>129.52000000000001</v>
      </c>
      <c r="I446" s="24">
        <v>0.31000000000000227</v>
      </c>
      <c r="J446" s="25"/>
      <c r="K446" s="24">
        <v>81.209999999999994</v>
      </c>
      <c r="L446" s="36">
        <v>11.1</v>
      </c>
      <c r="M446" s="23">
        <v>86661</v>
      </c>
      <c r="N446" s="24">
        <v>136.88</v>
      </c>
      <c r="O446" s="24">
        <v>0.56000000000000227</v>
      </c>
      <c r="P446" s="24"/>
      <c r="Q446" s="25">
        <v>134.41</v>
      </c>
      <c r="R446" s="24">
        <v>0.54999999999998295</v>
      </c>
      <c r="S446" s="25"/>
      <c r="T446" s="24">
        <v>80.27</v>
      </c>
      <c r="U446" s="36">
        <v>11.2</v>
      </c>
      <c r="W446" s="25">
        <v>107.28660000000001</v>
      </c>
      <c r="X446" s="25">
        <v>2.6800270334214531</v>
      </c>
      <c r="Y446" s="25">
        <v>107.32</v>
      </c>
      <c r="Z446" s="25">
        <v>2.7799999999999869</v>
      </c>
      <c r="AA446" s="25">
        <v>110.66</v>
      </c>
      <c r="AB446" s="25">
        <v>2.4099999999999966</v>
      </c>
      <c r="AC446" s="25">
        <v>110.19</v>
      </c>
      <c r="AD446" s="25">
        <v>2.6299999999999955</v>
      </c>
    </row>
    <row r="447" spans="1:30" ht="15.5">
      <c r="A447" s="39" t="s">
        <v>754</v>
      </c>
      <c r="B447" s="45">
        <v>20150614</v>
      </c>
      <c r="C447" s="39">
        <v>42175</v>
      </c>
      <c r="D447" s="18">
        <v>79138</v>
      </c>
      <c r="E447" s="19">
        <v>132.38</v>
      </c>
      <c r="F447" s="19">
        <v>0.47999999999998977</v>
      </c>
      <c r="G447" s="19"/>
      <c r="H447" s="20">
        <v>129.97999999999999</v>
      </c>
      <c r="I447" s="19">
        <v>0.45999999999997954</v>
      </c>
      <c r="J447" s="20"/>
      <c r="K447" s="19">
        <v>81.17</v>
      </c>
      <c r="L447" s="37">
        <v>11.2</v>
      </c>
      <c r="M447" s="18">
        <v>82172</v>
      </c>
      <c r="N447" s="19">
        <v>137.05000000000001</v>
      </c>
      <c r="O447" s="19">
        <v>0.17000000000001592</v>
      </c>
      <c r="P447" s="19"/>
      <c r="Q447" s="20">
        <v>134.57</v>
      </c>
      <c r="R447" s="19">
        <v>0.15999999999999659</v>
      </c>
      <c r="S447" s="20"/>
      <c r="T447" s="19">
        <v>80.09</v>
      </c>
      <c r="U447" s="37">
        <v>11.2</v>
      </c>
      <c r="W447" s="20">
        <v>107.0347</v>
      </c>
      <c r="X447" s="20">
        <v>-0.25190245353859098</v>
      </c>
      <c r="Y447" s="20">
        <v>106.92</v>
      </c>
      <c r="Z447" s="20">
        <v>-0.39999999999999147</v>
      </c>
      <c r="AA447" s="20">
        <v>110.88</v>
      </c>
      <c r="AB447" s="20">
        <v>0.21999999999999886</v>
      </c>
      <c r="AC447" s="20">
        <v>110.11</v>
      </c>
      <c r="AD447" s="20">
        <v>-7.9999999999998295E-2</v>
      </c>
    </row>
    <row r="448" spans="1:30" ht="15.5">
      <c r="A448" s="38" t="s">
        <v>755</v>
      </c>
      <c r="B448" s="44">
        <v>20150621</v>
      </c>
      <c r="C448" s="38">
        <v>42182</v>
      </c>
      <c r="D448" s="23">
        <v>77067</v>
      </c>
      <c r="E448" s="24">
        <v>132.78</v>
      </c>
      <c r="F448" s="24">
        <v>0.40000000000000568</v>
      </c>
      <c r="G448" s="24"/>
      <c r="H448" s="25">
        <v>130.38</v>
      </c>
      <c r="I448" s="24">
        <v>0.40000000000000568</v>
      </c>
      <c r="J448" s="25"/>
      <c r="K448" s="24">
        <v>81.13</v>
      </c>
      <c r="L448" s="36">
        <v>11.2</v>
      </c>
      <c r="M448" s="23">
        <v>79440</v>
      </c>
      <c r="N448" s="24">
        <v>137.29</v>
      </c>
      <c r="O448" s="24">
        <v>0.23999999999998067</v>
      </c>
      <c r="P448" s="24"/>
      <c r="Q448" s="25">
        <v>134.81</v>
      </c>
      <c r="R448" s="24">
        <v>0.24000000000000909</v>
      </c>
      <c r="S448" s="25"/>
      <c r="T448" s="24">
        <v>79.86</v>
      </c>
      <c r="U448" s="36">
        <v>11.2</v>
      </c>
      <c r="W448" s="25">
        <v>104.40089999999999</v>
      </c>
      <c r="X448" s="25">
        <v>-2.6338284088257495</v>
      </c>
      <c r="Y448" s="25">
        <v>104.15</v>
      </c>
      <c r="Z448" s="25">
        <v>-2.769999999999996</v>
      </c>
      <c r="AA448" s="25">
        <v>109.24</v>
      </c>
      <c r="AB448" s="25">
        <v>-1.6400000000000006</v>
      </c>
      <c r="AC448" s="25">
        <v>108.02</v>
      </c>
      <c r="AD448" s="25">
        <v>-2.0900000000000034</v>
      </c>
    </row>
    <row r="449" spans="1:30" ht="15.5">
      <c r="A449" s="39" t="s">
        <v>756</v>
      </c>
      <c r="B449" s="45">
        <v>20150628</v>
      </c>
      <c r="C449" s="39">
        <v>42189</v>
      </c>
      <c r="D449" s="18">
        <v>83999</v>
      </c>
      <c r="E449" s="19">
        <v>132.63</v>
      </c>
      <c r="F449" s="19">
        <v>-0.15000000000000568</v>
      </c>
      <c r="G449" s="19"/>
      <c r="H449" s="20">
        <v>130.24</v>
      </c>
      <c r="I449" s="19">
        <v>-0.13999999999998636</v>
      </c>
      <c r="J449" s="20"/>
      <c r="K449" s="19">
        <v>80.31</v>
      </c>
      <c r="L449" s="37">
        <v>11.1</v>
      </c>
      <c r="M449" s="18">
        <v>82453</v>
      </c>
      <c r="N449" s="19">
        <v>136.96</v>
      </c>
      <c r="O449" s="19">
        <v>-0.32999999999998408</v>
      </c>
      <c r="P449" s="19"/>
      <c r="Q449" s="20">
        <v>134.5</v>
      </c>
      <c r="R449" s="19">
        <v>-0.31000000000000227</v>
      </c>
      <c r="S449" s="20"/>
      <c r="T449" s="19">
        <v>79.44</v>
      </c>
      <c r="U449" s="37">
        <v>11.2</v>
      </c>
      <c r="W449" s="20">
        <v>101.9311</v>
      </c>
      <c r="X449" s="20">
        <v>-2.4698284197132949</v>
      </c>
      <c r="Y449" s="20">
        <v>101.5</v>
      </c>
      <c r="Z449" s="20">
        <v>-2.6500000000000057</v>
      </c>
      <c r="AA449" s="20">
        <v>106.46</v>
      </c>
      <c r="AB449" s="20">
        <v>-2.7800000000000011</v>
      </c>
      <c r="AC449" s="20">
        <v>106</v>
      </c>
      <c r="AD449" s="20">
        <v>-2.019999999999996</v>
      </c>
    </row>
    <row r="450" spans="1:30" ht="15.5">
      <c r="A450" s="38" t="s">
        <v>757</v>
      </c>
      <c r="B450" s="44">
        <v>20150705</v>
      </c>
      <c r="C450" s="38">
        <v>42196</v>
      </c>
      <c r="D450" s="23">
        <v>82320</v>
      </c>
      <c r="E450" s="24">
        <v>133.16</v>
      </c>
      <c r="F450" s="24">
        <v>0.53000000000000114</v>
      </c>
      <c r="G450" s="24"/>
      <c r="H450" s="25">
        <v>130.75</v>
      </c>
      <c r="I450" s="24">
        <v>0.50999999999999091</v>
      </c>
      <c r="J450" s="25"/>
      <c r="K450" s="24">
        <v>80.34</v>
      </c>
      <c r="L450" s="36">
        <v>11.1</v>
      </c>
      <c r="M450" s="23">
        <v>85456</v>
      </c>
      <c r="N450" s="24">
        <v>137.15</v>
      </c>
      <c r="O450" s="24">
        <v>0.18999999999999773</v>
      </c>
      <c r="P450" s="24"/>
      <c r="Q450" s="25">
        <v>134.69999999999999</v>
      </c>
      <c r="R450" s="24">
        <v>0.19999999999998863</v>
      </c>
      <c r="S450" s="25"/>
      <c r="T450" s="24">
        <v>79.510000000000005</v>
      </c>
      <c r="U450" s="36">
        <v>11.3</v>
      </c>
      <c r="W450" s="25">
        <v>102.80929999999999</v>
      </c>
      <c r="X450" s="25">
        <v>0.87822726741498514</v>
      </c>
      <c r="Y450" s="25">
        <v>102.34</v>
      </c>
      <c r="Z450" s="25">
        <v>0.84000000000000341</v>
      </c>
      <c r="AA450" s="25">
        <v>106.83</v>
      </c>
      <c r="AB450" s="25">
        <v>0.37000000000000455</v>
      </c>
      <c r="AC450" s="25">
        <v>106.45</v>
      </c>
      <c r="AD450" s="25">
        <v>0.45000000000000284</v>
      </c>
    </row>
    <row r="451" spans="1:30" ht="15.5">
      <c r="A451" s="39" t="s">
        <v>758</v>
      </c>
      <c r="B451" s="45">
        <v>20150712</v>
      </c>
      <c r="C451" s="39">
        <v>42203</v>
      </c>
      <c r="D451" s="18">
        <v>79034</v>
      </c>
      <c r="E451" s="19">
        <v>133.07</v>
      </c>
      <c r="F451" s="19">
        <v>-9.0000000000003411E-2</v>
      </c>
      <c r="G451" s="19"/>
      <c r="H451" s="20">
        <v>130.66</v>
      </c>
      <c r="I451" s="19">
        <v>-9.0000000000003411E-2</v>
      </c>
      <c r="J451" s="20"/>
      <c r="K451" s="19">
        <v>80.37</v>
      </c>
      <c r="L451" s="37">
        <v>11.1</v>
      </c>
      <c r="M451" s="18">
        <v>82005</v>
      </c>
      <c r="N451" s="19">
        <v>137.30000000000001</v>
      </c>
      <c r="O451" s="19">
        <v>0.15000000000000568</v>
      </c>
      <c r="P451" s="19"/>
      <c r="Q451" s="20">
        <v>134.83000000000001</v>
      </c>
      <c r="R451" s="19">
        <v>0.13000000000002387</v>
      </c>
      <c r="S451" s="20"/>
      <c r="T451" s="19">
        <v>79.34</v>
      </c>
      <c r="U451" s="37">
        <v>11.3</v>
      </c>
      <c r="W451" s="20">
        <v>102.1198</v>
      </c>
      <c r="X451" s="20">
        <v>-0.6894938943754596</v>
      </c>
      <c r="Y451" s="20">
        <v>101.65</v>
      </c>
      <c r="Z451" s="20">
        <v>-0.68999999999999773</v>
      </c>
      <c r="AA451" s="20">
        <v>105.87</v>
      </c>
      <c r="AB451" s="20">
        <v>-0.95999999999999375</v>
      </c>
      <c r="AC451" s="20">
        <v>105.47</v>
      </c>
      <c r="AD451" s="20">
        <v>-0.98000000000000398</v>
      </c>
    </row>
    <row r="452" spans="1:30" ht="15.5">
      <c r="A452" s="38" t="s">
        <v>759</v>
      </c>
      <c r="B452" s="44">
        <v>20150719</v>
      </c>
      <c r="C452" s="38">
        <v>42210</v>
      </c>
      <c r="D452" s="23">
        <v>81686</v>
      </c>
      <c r="E452" s="24">
        <v>133.25</v>
      </c>
      <c r="F452" s="24">
        <v>0.18000000000000682</v>
      </c>
      <c r="G452" s="24"/>
      <c r="H452" s="25">
        <v>130.84</v>
      </c>
      <c r="I452" s="24">
        <v>0.18000000000000682</v>
      </c>
      <c r="J452" s="25"/>
      <c r="K452" s="24">
        <v>80.17</v>
      </c>
      <c r="L452" s="36">
        <v>11.1</v>
      </c>
      <c r="M452" s="23">
        <v>83222</v>
      </c>
      <c r="N452" s="24">
        <v>137.34</v>
      </c>
      <c r="O452" s="24">
        <v>3.9999999999992042E-2</v>
      </c>
      <c r="P452" s="24"/>
      <c r="Q452" s="25">
        <v>134.87</v>
      </c>
      <c r="R452" s="24">
        <v>3.9999999999992042E-2</v>
      </c>
      <c r="S452" s="25"/>
      <c r="T452" s="24">
        <v>79.25</v>
      </c>
      <c r="U452" s="36">
        <v>11.1</v>
      </c>
      <c r="W452" s="25">
        <v>101.32080000000001</v>
      </c>
      <c r="X452" s="25">
        <v>-0.79897338173273624</v>
      </c>
      <c r="Y452" s="25">
        <v>100.81</v>
      </c>
      <c r="Z452" s="25">
        <v>-0.84000000000000341</v>
      </c>
      <c r="AA452" s="25">
        <v>105.39</v>
      </c>
      <c r="AB452" s="25">
        <v>-0.48000000000000398</v>
      </c>
      <c r="AC452" s="25">
        <v>104.96</v>
      </c>
      <c r="AD452" s="25">
        <v>-0.51000000000000512</v>
      </c>
    </row>
    <row r="453" spans="1:30" ht="15.5">
      <c r="A453" s="39" t="s">
        <v>760</v>
      </c>
      <c r="B453" s="45">
        <v>20150726</v>
      </c>
      <c r="C453" s="39">
        <v>42217</v>
      </c>
      <c r="D453" s="18">
        <v>80473</v>
      </c>
      <c r="E453" s="19">
        <v>133.01</v>
      </c>
      <c r="F453" s="19">
        <v>-0.24000000000000909</v>
      </c>
      <c r="G453" s="19"/>
      <c r="H453" s="20">
        <v>130.61000000000001</v>
      </c>
      <c r="I453" s="19">
        <v>-0.22999999999998977</v>
      </c>
      <c r="J453" s="20"/>
      <c r="K453" s="19">
        <v>80.319999999999993</v>
      </c>
      <c r="L453" s="37">
        <v>11</v>
      </c>
      <c r="M453" s="18">
        <v>81661</v>
      </c>
      <c r="N453" s="19">
        <v>137.15</v>
      </c>
      <c r="O453" s="19">
        <v>-0.18999999999999773</v>
      </c>
      <c r="P453" s="19"/>
      <c r="Q453" s="20">
        <v>134.69</v>
      </c>
      <c r="R453" s="19">
        <v>-0.18000000000000682</v>
      </c>
      <c r="S453" s="20"/>
      <c r="T453" s="19">
        <v>79.569999999999993</v>
      </c>
      <c r="U453" s="37">
        <v>11.1</v>
      </c>
      <c r="W453" s="20">
        <v>102.06059999999999</v>
      </c>
      <c r="X453" s="20">
        <v>0.73974146490249382</v>
      </c>
      <c r="Y453" s="20">
        <v>101.55</v>
      </c>
      <c r="Z453" s="20">
        <v>0.73999999999999488</v>
      </c>
      <c r="AA453" s="20">
        <v>106.16</v>
      </c>
      <c r="AB453" s="20">
        <v>0.76999999999999602</v>
      </c>
      <c r="AC453" s="20">
        <v>105.78</v>
      </c>
      <c r="AD453" s="20">
        <v>0.82000000000000739</v>
      </c>
    </row>
    <row r="454" spans="1:30" ht="15.5">
      <c r="A454" s="38" t="s">
        <v>761</v>
      </c>
      <c r="B454" s="44">
        <v>20150802</v>
      </c>
      <c r="C454" s="38">
        <v>42224</v>
      </c>
      <c r="D454" s="23">
        <v>78947</v>
      </c>
      <c r="E454" s="24">
        <v>132.58000000000001</v>
      </c>
      <c r="F454" s="24">
        <v>-0.4299999999999784</v>
      </c>
      <c r="G454" s="24"/>
      <c r="H454" s="25">
        <v>130.18</v>
      </c>
      <c r="I454" s="24">
        <v>-0.43000000000000682</v>
      </c>
      <c r="J454" s="25"/>
      <c r="K454" s="24">
        <v>80.349999999999994</v>
      </c>
      <c r="L454" s="36">
        <v>11.1</v>
      </c>
      <c r="M454" s="23">
        <v>81473</v>
      </c>
      <c r="N454" s="24">
        <v>137.03</v>
      </c>
      <c r="O454" s="24">
        <v>-0.12000000000000455</v>
      </c>
      <c r="P454" s="24"/>
      <c r="Q454" s="25">
        <v>134.57</v>
      </c>
      <c r="R454" s="24">
        <v>-0.12000000000000455</v>
      </c>
      <c r="S454" s="25"/>
      <c r="T454" s="24">
        <v>79.64</v>
      </c>
      <c r="U454" s="36">
        <v>11.3</v>
      </c>
      <c r="W454" s="25">
        <v>101.2114</v>
      </c>
      <c r="X454" s="25">
        <v>-0.84914376272109848</v>
      </c>
      <c r="Y454" s="25">
        <v>100.52</v>
      </c>
      <c r="Z454" s="25">
        <v>-1.0300000000000011</v>
      </c>
      <c r="AA454" s="25">
        <v>105.44</v>
      </c>
      <c r="AB454" s="25">
        <v>-0.71999999999999886</v>
      </c>
      <c r="AC454" s="25">
        <v>104.93</v>
      </c>
      <c r="AD454" s="25">
        <v>-0.84999999999999432</v>
      </c>
    </row>
    <row r="455" spans="1:30" ht="15.5">
      <c r="A455" s="39" t="s">
        <v>762</v>
      </c>
      <c r="B455" s="45">
        <v>20150809</v>
      </c>
      <c r="C455" s="39">
        <v>42231</v>
      </c>
      <c r="D455" s="18">
        <v>82205</v>
      </c>
      <c r="E455" s="19">
        <v>132.57</v>
      </c>
      <c r="F455" s="19">
        <v>-1.0000000000019327E-2</v>
      </c>
      <c r="G455" s="19"/>
      <c r="H455" s="20">
        <v>130.18</v>
      </c>
      <c r="I455" s="19">
        <v>0</v>
      </c>
      <c r="J455" s="20"/>
      <c r="K455" s="19">
        <v>80.209999999999994</v>
      </c>
      <c r="L455" s="37">
        <v>11.2</v>
      </c>
      <c r="M455" s="18">
        <v>84031</v>
      </c>
      <c r="N455" s="19">
        <v>136.65</v>
      </c>
      <c r="O455" s="19">
        <v>-0.37999999999999545</v>
      </c>
      <c r="P455" s="19"/>
      <c r="Q455" s="20">
        <v>134.19999999999999</v>
      </c>
      <c r="R455" s="19">
        <v>-0.37000000000000455</v>
      </c>
      <c r="S455" s="20"/>
      <c r="T455" s="19">
        <v>80.08</v>
      </c>
      <c r="U455" s="37">
        <v>11.4</v>
      </c>
      <c r="W455" s="20">
        <v>101.22750000000001</v>
      </c>
      <c r="X455" s="20">
        <v>1.6035640471926627E-2</v>
      </c>
      <c r="Y455" s="20">
        <v>100.58</v>
      </c>
      <c r="Z455" s="20">
        <v>6.0000000000002274E-2</v>
      </c>
      <c r="AA455" s="20">
        <v>105.64</v>
      </c>
      <c r="AB455" s="20">
        <v>0.20000000000000284</v>
      </c>
      <c r="AC455" s="20">
        <v>105.18</v>
      </c>
      <c r="AD455" s="20">
        <v>0.25</v>
      </c>
    </row>
    <row r="456" spans="1:30" ht="15.5">
      <c r="A456" s="38" t="s">
        <v>763</v>
      </c>
      <c r="B456" s="44">
        <v>20150816</v>
      </c>
      <c r="C456" s="38">
        <v>42238</v>
      </c>
      <c r="D456" s="23">
        <v>83422</v>
      </c>
      <c r="E456" s="24">
        <v>132.22</v>
      </c>
      <c r="F456" s="24">
        <v>-0.34999999999999432</v>
      </c>
      <c r="G456" s="24"/>
      <c r="H456" s="25">
        <v>129.83000000000001</v>
      </c>
      <c r="I456" s="24">
        <v>-0.34999999999999432</v>
      </c>
      <c r="J456" s="25"/>
      <c r="K456" s="24">
        <v>80.2</v>
      </c>
      <c r="L456" s="36">
        <v>11.1</v>
      </c>
      <c r="M456" s="23">
        <v>86748</v>
      </c>
      <c r="N456" s="24">
        <v>136.61000000000001</v>
      </c>
      <c r="O456" s="24">
        <v>-3.9999999999992042E-2</v>
      </c>
      <c r="P456" s="24"/>
      <c r="Q456" s="25">
        <v>134.16</v>
      </c>
      <c r="R456" s="24">
        <v>-3.9999999999992042E-2</v>
      </c>
      <c r="S456" s="25"/>
      <c r="T456" s="24">
        <v>80.02</v>
      </c>
      <c r="U456" s="36">
        <v>11.2</v>
      </c>
      <c r="W456" s="25">
        <v>101.1126</v>
      </c>
      <c r="X456" s="25">
        <v>-0.11488911051309003</v>
      </c>
      <c r="Y456" s="25">
        <v>100.49</v>
      </c>
      <c r="Z456" s="25">
        <v>-9.0000000000003411E-2</v>
      </c>
      <c r="AA456" s="25">
        <v>105.42</v>
      </c>
      <c r="AB456" s="25">
        <v>-0.21999999999999886</v>
      </c>
      <c r="AC456" s="25">
        <v>105.01</v>
      </c>
      <c r="AD456" s="25">
        <v>-0.17000000000000171</v>
      </c>
    </row>
    <row r="457" spans="1:30" ht="15.5">
      <c r="A457" s="39" t="s">
        <v>764</v>
      </c>
      <c r="B457" s="45">
        <v>20150823</v>
      </c>
      <c r="C457" s="39">
        <v>42245</v>
      </c>
      <c r="D457" s="18">
        <v>83336</v>
      </c>
      <c r="E457" s="19">
        <v>132.43</v>
      </c>
      <c r="F457" s="19">
        <v>0.21000000000000796</v>
      </c>
      <c r="G457" s="19"/>
      <c r="H457" s="20">
        <v>130.04</v>
      </c>
      <c r="I457" s="19">
        <v>0.20999999999997954</v>
      </c>
      <c r="J457" s="20"/>
      <c r="K457" s="19">
        <v>80.680000000000007</v>
      </c>
      <c r="L457" s="37">
        <v>11</v>
      </c>
      <c r="M457" s="18">
        <v>87712</v>
      </c>
      <c r="N457" s="19">
        <v>136.82</v>
      </c>
      <c r="O457" s="19">
        <v>0.20999999999997954</v>
      </c>
      <c r="P457" s="19"/>
      <c r="Q457" s="20">
        <v>134.36000000000001</v>
      </c>
      <c r="R457" s="19">
        <v>0.20000000000001705</v>
      </c>
      <c r="S457" s="20"/>
      <c r="T457" s="19">
        <v>80.48</v>
      </c>
      <c r="U457" s="37">
        <v>11.2</v>
      </c>
      <c r="W457" s="20">
        <v>103.6604</v>
      </c>
      <c r="X457" s="20">
        <v>2.5478505582291433</v>
      </c>
      <c r="Y457" s="20">
        <v>103</v>
      </c>
      <c r="Z457" s="20">
        <v>2.5100000000000051</v>
      </c>
      <c r="AA457" s="20">
        <v>107.81</v>
      </c>
      <c r="AB457" s="20">
        <v>2.3900000000000006</v>
      </c>
      <c r="AC457" s="20">
        <v>107.65</v>
      </c>
      <c r="AD457" s="20">
        <v>2.6400000000000006</v>
      </c>
    </row>
    <row r="458" spans="1:30" ht="15.5">
      <c r="A458" s="38" t="s">
        <v>765</v>
      </c>
      <c r="B458" s="44">
        <v>20150830</v>
      </c>
      <c r="C458" s="38">
        <v>42252</v>
      </c>
      <c r="D458" s="23">
        <v>82339</v>
      </c>
      <c r="E458" s="24">
        <v>131.44999999999999</v>
      </c>
      <c r="F458" s="24">
        <v>-0.98000000000001819</v>
      </c>
      <c r="G458" s="24"/>
      <c r="H458" s="25">
        <v>129.08000000000001</v>
      </c>
      <c r="I458" s="24">
        <v>-0.95999999999997954</v>
      </c>
      <c r="J458" s="25"/>
      <c r="K458" s="24">
        <v>80.94</v>
      </c>
      <c r="L458" s="36">
        <v>11.1</v>
      </c>
      <c r="M458" s="23">
        <v>83960</v>
      </c>
      <c r="N458" s="24">
        <v>135.44999999999999</v>
      </c>
      <c r="O458" s="24">
        <v>-1.3700000000000045</v>
      </c>
      <c r="P458" s="24"/>
      <c r="Q458" s="25">
        <v>133.01</v>
      </c>
      <c r="R458" s="24">
        <v>-1.3500000000000227</v>
      </c>
      <c r="S458" s="25"/>
      <c r="T458" s="24">
        <v>81.09</v>
      </c>
      <c r="U458" s="36">
        <v>11.2</v>
      </c>
      <c r="W458" s="25">
        <v>105.6921</v>
      </c>
      <c r="X458" s="25">
        <v>2.0316500638541157</v>
      </c>
      <c r="Y458" s="25">
        <v>105.17</v>
      </c>
      <c r="Z458" s="25">
        <v>2.1700000000000017</v>
      </c>
      <c r="AA458" s="25">
        <v>108.85</v>
      </c>
      <c r="AB458" s="25">
        <v>1.039999999999992</v>
      </c>
      <c r="AC458" s="25">
        <v>109.04</v>
      </c>
      <c r="AD458" s="25">
        <v>1.3900000000000006</v>
      </c>
    </row>
    <row r="459" spans="1:30" ht="15.5">
      <c r="A459" s="39" t="s">
        <v>766</v>
      </c>
      <c r="B459" s="45">
        <v>20150906</v>
      </c>
      <c r="C459" s="39">
        <v>42259</v>
      </c>
      <c r="D459" s="18">
        <v>83524</v>
      </c>
      <c r="E459" s="19">
        <v>131.12</v>
      </c>
      <c r="F459" s="19">
        <v>-0.32999999999998408</v>
      </c>
      <c r="G459" s="19"/>
      <c r="H459" s="20">
        <v>128.76</v>
      </c>
      <c r="I459" s="19">
        <v>-0.3200000000000216</v>
      </c>
      <c r="J459" s="20"/>
      <c r="K459" s="19">
        <v>81.12</v>
      </c>
      <c r="L459" s="37">
        <v>11.1</v>
      </c>
      <c r="M459" s="18">
        <v>88450</v>
      </c>
      <c r="N459" s="19">
        <v>135.33000000000001</v>
      </c>
      <c r="O459" s="19">
        <v>-0.11999999999997613</v>
      </c>
      <c r="P459" s="19"/>
      <c r="Q459" s="20">
        <v>132.88999999999999</v>
      </c>
      <c r="R459" s="19">
        <v>-0.12000000000000455</v>
      </c>
      <c r="S459" s="20"/>
      <c r="T459" s="19">
        <v>81.12</v>
      </c>
      <c r="U459" s="37">
        <v>11.2</v>
      </c>
      <c r="W459" s="20">
        <v>107.3449</v>
      </c>
      <c r="X459" s="20">
        <v>1.6527736816037475</v>
      </c>
      <c r="Y459" s="20">
        <v>106.83</v>
      </c>
      <c r="Z459" s="20">
        <v>1.6599999999999966</v>
      </c>
      <c r="AA459" s="20">
        <v>109.33</v>
      </c>
      <c r="AB459" s="20">
        <v>0.48000000000000398</v>
      </c>
      <c r="AC459" s="20">
        <v>109.79</v>
      </c>
      <c r="AD459" s="20">
        <v>0.75</v>
      </c>
    </row>
    <row r="460" spans="1:30" ht="15.5">
      <c r="A460" s="38" t="s">
        <v>767</v>
      </c>
      <c r="B460" s="44">
        <v>20150913</v>
      </c>
      <c r="C460" s="38">
        <v>42266</v>
      </c>
      <c r="D460" s="23">
        <v>88411</v>
      </c>
      <c r="E460" s="24">
        <v>130.38</v>
      </c>
      <c r="F460" s="24">
        <v>-0.74000000000000909</v>
      </c>
      <c r="G460" s="24"/>
      <c r="H460" s="25">
        <v>128.03</v>
      </c>
      <c r="I460" s="24">
        <v>-0.72999999999998977</v>
      </c>
      <c r="J460" s="25"/>
      <c r="K460" s="24">
        <v>81.709999999999994</v>
      </c>
      <c r="L460" s="36">
        <v>11.2</v>
      </c>
      <c r="M460" s="23">
        <v>87276</v>
      </c>
      <c r="N460" s="24">
        <v>134.44999999999999</v>
      </c>
      <c r="O460" s="24">
        <v>-0.88000000000002387</v>
      </c>
      <c r="P460" s="24"/>
      <c r="Q460" s="25">
        <v>132.03</v>
      </c>
      <c r="R460" s="24">
        <v>-0.85999999999998522</v>
      </c>
      <c r="S460" s="25"/>
      <c r="T460" s="24">
        <v>81.27</v>
      </c>
      <c r="U460" s="36">
        <v>11.2</v>
      </c>
      <c r="W460" s="25">
        <v>108.60169999999999</v>
      </c>
      <c r="X460" s="25">
        <v>1.2568383002785311</v>
      </c>
      <c r="Y460" s="25">
        <v>108.1</v>
      </c>
      <c r="Z460" s="25">
        <v>1.269999999999996</v>
      </c>
      <c r="AA460" s="25">
        <v>110.24</v>
      </c>
      <c r="AB460" s="25">
        <v>0.90999999999999659</v>
      </c>
      <c r="AC460" s="25">
        <v>110.79</v>
      </c>
      <c r="AD460" s="25">
        <v>1</v>
      </c>
    </row>
    <row r="461" spans="1:30" ht="15.5">
      <c r="A461" s="39" t="s">
        <v>768</v>
      </c>
      <c r="B461" s="45">
        <v>20150920</v>
      </c>
      <c r="C461" s="39">
        <v>42273</v>
      </c>
      <c r="D461" s="18">
        <v>83884</v>
      </c>
      <c r="E461" s="19">
        <v>130.07</v>
      </c>
      <c r="F461" s="19">
        <v>-0.31000000000000227</v>
      </c>
      <c r="G461" s="19"/>
      <c r="H461" s="20">
        <v>127.72</v>
      </c>
      <c r="I461" s="19">
        <v>-0.31000000000000227</v>
      </c>
      <c r="J461" s="20"/>
      <c r="K461" s="19">
        <v>81.56</v>
      </c>
      <c r="L461" s="37">
        <v>11.3</v>
      </c>
      <c r="M461" s="18">
        <v>82098</v>
      </c>
      <c r="N461" s="19">
        <v>134.28</v>
      </c>
      <c r="O461" s="19">
        <v>-0.16999999999998749</v>
      </c>
      <c r="P461" s="19"/>
      <c r="Q461" s="20">
        <v>131.86000000000001</v>
      </c>
      <c r="R461" s="19">
        <v>-0.16999999999998749</v>
      </c>
      <c r="S461" s="20"/>
      <c r="T461" s="19">
        <v>81.37</v>
      </c>
      <c r="U461" s="37">
        <v>11.4</v>
      </c>
      <c r="W461" s="20">
        <v>107.5299</v>
      </c>
      <c r="X461" s="20">
        <v>-1.0717827733417522</v>
      </c>
      <c r="Y461" s="20">
        <v>106.9</v>
      </c>
      <c r="Z461" s="20">
        <v>-1.1999999999999886</v>
      </c>
      <c r="AA461" s="20">
        <v>109.23</v>
      </c>
      <c r="AB461" s="20">
        <v>-1.0099999999999909</v>
      </c>
      <c r="AC461" s="20">
        <v>109.62</v>
      </c>
      <c r="AD461" s="20">
        <v>-1.1700000000000017</v>
      </c>
    </row>
    <row r="462" spans="1:30" ht="15.5">
      <c r="A462" s="38" t="s">
        <v>769</v>
      </c>
      <c r="B462" s="44">
        <v>20150927</v>
      </c>
      <c r="C462" s="38">
        <v>42280</v>
      </c>
      <c r="D462" s="23">
        <v>87986</v>
      </c>
      <c r="E462" s="24">
        <v>129.33000000000001</v>
      </c>
      <c r="F462" s="24">
        <v>-0.73999999999998067</v>
      </c>
      <c r="G462" s="24"/>
      <c r="H462" s="25">
        <v>127.01</v>
      </c>
      <c r="I462" s="24">
        <v>-0.70999999999999375</v>
      </c>
      <c r="J462" s="25"/>
      <c r="K462" s="24">
        <v>81.72</v>
      </c>
      <c r="L462" s="36">
        <v>11.3</v>
      </c>
      <c r="M462" s="23">
        <v>88775</v>
      </c>
      <c r="N462" s="24">
        <v>133.08000000000001</v>
      </c>
      <c r="O462" s="24">
        <v>-1.1999999999999886</v>
      </c>
      <c r="P462" s="24"/>
      <c r="Q462" s="25">
        <v>130.69</v>
      </c>
      <c r="R462" s="24">
        <v>-1.1700000000000159</v>
      </c>
      <c r="S462" s="25"/>
      <c r="T462" s="24">
        <v>81.59</v>
      </c>
      <c r="U462" s="36">
        <v>11.3</v>
      </c>
      <c r="W462" s="25">
        <v>105.8172</v>
      </c>
      <c r="X462" s="25">
        <v>-1.7127395346504528</v>
      </c>
      <c r="Y462" s="25">
        <v>105.1</v>
      </c>
      <c r="Z462" s="25">
        <v>-1.8000000000000114</v>
      </c>
      <c r="AA462" s="25">
        <v>107.75</v>
      </c>
      <c r="AB462" s="25">
        <v>-1.480000000000004</v>
      </c>
      <c r="AC462" s="25">
        <v>107.97</v>
      </c>
      <c r="AD462" s="25">
        <v>-1.6500000000000057</v>
      </c>
    </row>
    <row r="463" spans="1:30" ht="15.5">
      <c r="A463" s="39" t="s">
        <v>770</v>
      </c>
      <c r="B463" s="45">
        <v>20151004</v>
      </c>
      <c r="C463" s="39">
        <v>42287</v>
      </c>
      <c r="D463" s="18">
        <v>88336</v>
      </c>
      <c r="E463" s="19">
        <v>127.84</v>
      </c>
      <c r="F463" s="19">
        <v>-1.4900000000000091</v>
      </c>
      <c r="G463" s="19"/>
      <c r="H463" s="20">
        <v>125.53</v>
      </c>
      <c r="I463" s="19">
        <v>-1.480000000000004</v>
      </c>
      <c r="J463" s="20"/>
      <c r="K463" s="19">
        <v>82.19</v>
      </c>
      <c r="L463" s="37">
        <v>11.3</v>
      </c>
      <c r="M463" s="18">
        <v>88727</v>
      </c>
      <c r="N463" s="19">
        <v>132.34</v>
      </c>
      <c r="O463" s="19">
        <v>-0.74000000000000909</v>
      </c>
      <c r="P463" s="19"/>
      <c r="Q463" s="20">
        <v>129.96</v>
      </c>
      <c r="R463" s="19">
        <v>-0.72999999999998977</v>
      </c>
      <c r="S463" s="20"/>
      <c r="T463" s="19">
        <v>81.97</v>
      </c>
      <c r="U463" s="37">
        <v>11.3</v>
      </c>
      <c r="W463" s="20">
        <v>105.63890000000001</v>
      </c>
      <c r="X463" s="20">
        <v>-0.17825907534523822</v>
      </c>
      <c r="Y463" s="20">
        <v>104.87</v>
      </c>
      <c r="Z463" s="20">
        <v>-0.22999999999998977</v>
      </c>
      <c r="AA463" s="20">
        <v>106.93</v>
      </c>
      <c r="AB463" s="20">
        <v>-0.81999999999999318</v>
      </c>
      <c r="AC463" s="20">
        <v>107.21</v>
      </c>
      <c r="AD463" s="20">
        <v>-0.76000000000000512</v>
      </c>
    </row>
    <row r="464" spans="1:30" ht="15.5">
      <c r="A464" s="38" t="s">
        <v>771</v>
      </c>
      <c r="B464" s="44">
        <v>20151011</v>
      </c>
      <c r="C464" s="38">
        <v>42294</v>
      </c>
      <c r="D464" s="23">
        <v>84841</v>
      </c>
      <c r="E464" s="24">
        <v>127.84</v>
      </c>
      <c r="F464" s="24">
        <v>0</v>
      </c>
      <c r="G464" s="24"/>
      <c r="H464" s="25">
        <v>125.53</v>
      </c>
      <c r="I464" s="24">
        <v>0</v>
      </c>
      <c r="J464" s="25"/>
      <c r="K464" s="24">
        <v>82.53</v>
      </c>
      <c r="L464" s="36">
        <v>11.4</v>
      </c>
      <c r="M464" s="23">
        <v>84052</v>
      </c>
      <c r="N464" s="24">
        <v>132.01</v>
      </c>
      <c r="O464" s="24">
        <v>-0.33000000000001251</v>
      </c>
      <c r="P464" s="24"/>
      <c r="Q464" s="25">
        <v>129.63</v>
      </c>
      <c r="R464" s="24">
        <v>-0.33000000000001251</v>
      </c>
      <c r="S464" s="25"/>
      <c r="T464" s="24">
        <v>82.32</v>
      </c>
      <c r="U464" s="36">
        <v>11.5</v>
      </c>
      <c r="W464" s="25">
        <v>105.2957</v>
      </c>
      <c r="X464" s="25">
        <v>-0.34326551712820219</v>
      </c>
      <c r="Y464" s="25">
        <v>104.46</v>
      </c>
      <c r="Z464" s="25">
        <v>-0.4100000000000108</v>
      </c>
      <c r="AA464" s="25">
        <v>106.27</v>
      </c>
      <c r="AB464" s="25">
        <v>-0.6600000000000108</v>
      </c>
      <c r="AC464" s="25">
        <v>106.51</v>
      </c>
      <c r="AD464" s="25">
        <v>-0.69999999999998863</v>
      </c>
    </row>
    <row r="465" spans="1:30" ht="15.5">
      <c r="A465" s="39" t="s">
        <v>772</v>
      </c>
      <c r="B465" s="45">
        <v>20151018</v>
      </c>
      <c r="C465" s="39">
        <v>42301</v>
      </c>
      <c r="D465" s="18">
        <v>89034</v>
      </c>
      <c r="E465" s="19">
        <v>126.92</v>
      </c>
      <c r="F465" s="19">
        <v>-0.92000000000000171</v>
      </c>
      <c r="G465" s="19"/>
      <c r="H465" s="20">
        <v>124.63</v>
      </c>
      <c r="I465" s="19">
        <v>-0.90000000000000568</v>
      </c>
      <c r="J465" s="20"/>
      <c r="K465" s="19">
        <v>82.3</v>
      </c>
      <c r="L465" s="37">
        <v>11.5</v>
      </c>
      <c r="M465" s="18">
        <v>91277</v>
      </c>
      <c r="N465" s="19">
        <v>130.99</v>
      </c>
      <c r="O465" s="19">
        <v>-1.0199999999999818</v>
      </c>
      <c r="P465" s="19"/>
      <c r="Q465" s="20">
        <v>128.63999999999999</v>
      </c>
      <c r="R465" s="19">
        <v>-0.99000000000000909</v>
      </c>
      <c r="S465" s="20"/>
      <c r="T465" s="19">
        <v>82.42</v>
      </c>
      <c r="U465" s="37">
        <v>11.6</v>
      </c>
      <c r="W465" s="20">
        <v>103.0442</v>
      </c>
      <c r="X465" s="20">
        <v>-2.251477663877651</v>
      </c>
      <c r="Y465" s="20">
        <v>102.07</v>
      </c>
      <c r="Z465" s="20">
        <v>-2.3900000000000006</v>
      </c>
      <c r="AA465" s="20">
        <v>103.53</v>
      </c>
      <c r="AB465" s="20">
        <v>-2.7399999999999949</v>
      </c>
      <c r="AC465" s="20">
        <v>103.73</v>
      </c>
      <c r="AD465" s="20">
        <v>-2.7800000000000011</v>
      </c>
    </row>
    <row r="466" spans="1:30" ht="15.5">
      <c r="A466" s="38" t="s">
        <v>773</v>
      </c>
      <c r="B466" s="44">
        <v>20151025</v>
      </c>
      <c r="C466" s="38">
        <v>42308</v>
      </c>
      <c r="D466" s="23">
        <v>86511</v>
      </c>
      <c r="E466" s="24">
        <v>127.11</v>
      </c>
      <c r="F466" s="24">
        <v>0.18999999999999773</v>
      </c>
      <c r="G466" s="24"/>
      <c r="H466" s="25">
        <v>124.82</v>
      </c>
      <c r="I466" s="24">
        <v>0.18999999999999773</v>
      </c>
      <c r="J466" s="25"/>
      <c r="K466" s="24">
        <v>82.51</v>
      </c>
      <c r="L466" s="36">
        <v>11.5</v>
      </c>
      <c r="M466" s="23">
        <v>90220</v>
      </c>
      <c r="N466" s="24">
        <v>130.78</v>
      </c>
      <c r="O466" s="24">
        <v>-0.21000000000000796</v>
      </c>
      <c r="P466" s="24"/>
      <c r="Q466" s="25">
        <v>128.43</v>
      </c>
      <c r="R466" s="24">
        <v>-0.20999999999997954</v>
      </c>
      <c r="S466" s="25"/>
      <c r="T466" s="24">
        <v>82.41</v>
      </c>
      <c r="U466" s="36">
        <v>11.6</v>
      </c>
      <c r="W466" s="25">
        <v>100.8365</v>
      </c>
      <c r="X466" s="25">
        <v>-2.2076979076051799</v>
      </c>
      <c r="Y466" s="25">
        <v>99.72</v>
      </c>
      <c r="Z466" s="25">
        <v>-2.3499999999999943</v>
      </c>
      <c r="AA466" s="25">
        <v>100.92</v>
      </c>
      <c r="AB466" s="25">
        <v>-2.6099999999999994</v>
      </c>
      <c r="AC466" s="25">
        <v>100.94</v>
      </c>
      <c r="AD466" s="25">
        <v>-2.7900000000000063</v>
      </c>
    </row>
    <row r="467" spans="1:30" ht="15.5">
      <c r="A467" s="39" t="s">
        <v>774</v>
      </c>
      <c r="B467" s="45">
        <v>20151101</v>
      </c>
      <c r="C467" s="39">
        <v>42315</v>
      </c>
      <c r="D467" s="18">
        <v>87642</v>
      </c>
      <c r="E467" s="19">
        <v>126.25</v>
      </c>
      <c r="F467" s="19">
        <v>-0.85999999999999943</v>
      </c>
      <c r="G467" s="19"/>
      <c r="H467" s="20">
        <v>123.98</v>
      </c>
      <c r="I467" s="19">
        <v>-0.8399999999999892</v>
      </c>
      <c r="J467" s="20"/>
      <c r="K467" s="19">
        <v>82.63</v>
      </c>
      <c r="L467" s="37">
        <v>11.6</v>
      </c>
      <c r="M467" s="18">
        <v>92754</v>
      </c>
      <c r="N467" s="19">
        <v>129.99</v>
      </c>
      <c r="O467" s="19">
        <v>-0.78999999999999204</v>
      </c>
      <c r="P467" s="19"/>
      <c r="Q467" s="20">
        <v>127.66</v>
      </c>
      <c r="R467" s="19">
        <v>-0.77000000000001023</v>
      </c>
      <c r="S467" s="20"/>
      <c r="T467" s="19">
        <v>82.55</v>
      </c>
      <c r="U467" s="37">
        <v>11.6</v>
      </c>
      <c r="W467" s="20">
        <v>97.724500000000006</v>
      </c>
      <c r="X467" s="20">
        <v>-3.1119819345580453</v>
      </c>
      <c r="Y467" s="20">
        <v>96.49</v>
      </c>
      <c r="Z467" s="20">
        <v>-3.230000000000004</v>
      </c>
      <c r="AA467" s="20">
        <v>97.9</v>
      </c>
      <c r="AB467" s="20">
        <v>-3.019999999999996</v>
      </c>
      <c r="AC467" s="20">
        <v>97.66</v>
      </c>
      <c r="AD467" s="20">
        <v>-3.2800000000000011</v>
      </c>
    </row>
    <row r="468" spans="1:30" ht="15.5">
      <c r="A468" s="38" t="s">
        <v>775</v>
      </c>
      <c r="B468" s="44">
        <v>20151108</v>
      </c>
      <c r="C468" s="38">
        <v>42322</v>
      </c>
      <c r="D468" s="23">
        <v>88216</v>
      </c>
      <c r="E468" s="24">
        <v>126.47</v>
      </c>
      <c r="F468" s="24">
        <v>0.21999999999999886</v>
      </c>
      <c r="G468" s="24"/>
      <c r="H468" s="25">
        <v>124.19</v>
      </c>
      <c r="I468" s="24">
        <v>0.20999999999999375</v>
      </c>
      <c r="J468" s="25"/>
      <c r="K468" s="24">
        <v>82.62</v>
      </c>
      <c r="L468" s="36">
        <v>11.5</v>
      </c>
      <c r="M468" s="23">
        <v>92000</v>
      </c>
      <c r="N468" s="24">
        <v>129.97999999999999</v>
      </c>
      <c r="O468" s="24">
        <v>-1.0000000000019327E-2</v>
      </c>
      <c r="P468" s="24"/>
      <c r="Q468" s="25">
        <v>127.64</v>
      </c>
      <c r="R468" s="24">
        <v>-1.9999999999996021E-2</v>
      </c>
      <c r="S468" s="25"/>
      <c r="T468" s="24">
        <v>82.45</v>
      </c>
      <c r="U468" s="36">
        <v>11.6</v>
      </c>
      <c r="W468" s="25">
        <v>94.655000000000001</v>
      </c>
      <c r="X468" s="25">
        <v>-3.0694644524120633</v>
      </c>
      <c r="Y468" s="25">
        <v>93.3</v>
      </c>
      <c r="Z468" s="25">
        <v>-3.1899999999999977</v>
      </c>
      <c r="AA468" s="25">
        <v>95.31</v>
      </c>
      <c r="AB468" s="25">
        <v>-2.5900000000000034</v>
      </c>
      <c r="AC468" s="25">
        <v>94.8</v>
      </c>
      <c r="AD468" s="25">
        <v>-2.8599999999999994</v>
      </c>
    </row>
    <row r="469" spans="1:30" ht="15.5">
      <c r="A469" s="39" t="s">
        <v>776</v>
      </c>
      <c r="B469" s="45">
        <v>20151115</v>
      </c>
      <c r="C469" s="39">
        <v>42329</v>
      </c>
      <c r="D469" s="18">
        <v>89856</v>
      </c>
      <c r="E469" s="19">
        <v>126.28</v>
      </c>
      <c r="F469" s="19">
        <v>-0.18999999999999773</v>
      </c>
      <c r="G469" s="19"/>
      <c r="H469" s="20">
        <v>124.01</v>
      </c>
      <c r="I469" s="19">
        <v>-0.17999999999999261</v>
      </c>
      <c r="J469" s="20"/>
      <c r="K469" s="19">
        <v>82.14</v>
      </c>
      <c r="L469" s="37">
        <v>11.4</v>
      </c>
      <c r="M469" s="18">
        <v>96570</v>
      </c>
      <c r="N469" s="19">
        <v>129.80000000000001</v>
      </c>
      <c r="O469" s="19">
        <v>-0.1799999999999784</v>
      </c>
      <c r="P469" s="19"/>
      <c r="Q469" s="20">
        <v>127.47</v>
      </c>
      <c r="R469" s="19">
        <v>-0.17000000000000171</v>
      </c>
      <c r="S469" s="20"/>
      <c r="T469" s="19">
        <v>81.73</v>
      </c>
      <c r="U469" s="37">
        <v>11.6</v>
      </c>
      <c r="W469" s="20">
        <v>91.834599999999995</v>
      </c>
      <c r="X469" s="20">
        <v>-2.8204780876047266</v>
      </c>
      <c r="Y469" s="20">
        <v>90.31</v>
      </c>
      <c r="Z469" s="20">
        <v>-2.9899999999999949</v>
      </c>
      <c r="AA469" s="20">
        <v>92.75</v>
      </c>
      <c r="AB469" s="20">
        <v>-2.5600000000000023</v>
      </c>
      <c r="AC469" s="20">
        <v>92</v>
      </c>
      <c r="AD469" s="20">
        <v>-2.7999999999999972</v>
      </c>
    </row>
    <row r="470" spans="1:30" ht="15.5">
      <c r="A470" s="38" t="s">
        <v>777</v>
      </c>
      <c r="B470" s="44">
        <v>20151122</v>
      </c>
      <c r="C470" s="38">
        <v>42336</v>
      </c>
      <c r="D470" s="23">
        <v>84239</v>
      </c>
      <c r="E470" s="24">
        <v>126</v>
      </c>
      <c r="F470" s="24">
        <v>-0.28000000000000114</v>
      </c>
      <c r="G470" s="24"/>
      <c r="H470" s="25">
        <v>123.72</v>
      </c>
      <c r="I470" s="24">
        <v>-0.29000000000000625</v>
      </c>
      <c r="J470" s="25"/>
      <c r="K470" s="24">
        <v>81.81</v>
      </c>
      <c r="L470" s="36">
        <v>11.5</v>
      </c>
      <c r="M470" s="23">
        <v>88923</v>
      </c>
      <c r="N470" s="24">
        <v>129.87</v>
      </c>
      <c r="O470" s="24">
        <v>6.9999999999993179E-2</v>
      </c>
      <c r="P470" s="24"/>
      <c r="Q470" s="25">
        <v>127.54</v>
      </c>
      <c r="R470" s="24">
        <v>7.000000000000739E-2</v>
      </c>
      <c r="S470" s="25"/>
      <c r="T470" s="24">
        <v>81.14</v>
      </c>
      <c r="U470" s="36">
        <v>11.6</v>
      </c>
      <c r="W470" s="25">
        <v>89.523200000000003</v>
      </c>
      <c r="X470" s="25">
        <v>-2.3113924564083703</v>
      </c>
      <c r="Y470" s="25">
        <v>88.3</v>
      </c>
      <c r="Z470" s="25">
        <v>-2.0100000000000051</v>
      </c>
      <c r="AA470" s="25">
        <v>91.03</v>
      </c>
      <c r="AB470" s="25">
        <v>-1.7199999999999989</v>
      </c>
      <c r="AC470" s="25">
        <v>90.19</v>
      </c>
      <c r="AD470" s="25">
        <v>-1.8100000000000023</v>
      </c>
    </row>
    <row r="471" spans="1:30" ht="15.5">
      <c r="A471" s="39" t="s">
        <v>778</v>
      </c>
      <c r="B471" s="45">
        <v>20151129</v>
      </c>
      <c r="C471" s="39">
        <v>42343</v>
      </c>
      <c r="D471" s="18">
        <v>85477</v>
      </c>
      <c r="E471" s="19">
        <v>125.61</v>
      </c>
      <c r="F471" s="19">
        <v>-0.39000000000000057</v>
      </c>
      <c r="G471" s="19"/>
      <c r="H471" s="20">
        <v>123.35</v>
      </c>
      <c r="I471" s="19">
        <v>-0.37000000000000455</v>
      </c>
      <c r="J471" s="20"/>
      <c r="K471" s="19">
        <v>81.96</v>
      </c>
      <c r="L471" s="37">
        <v>11.4</v>
      </c>
      <c r="M471" s="18">
        <v>90807</v>
      </c>
      <c r="N471" s="19">
        <v>129.25</v>
      </c>
      <c r="O471" s="19">
        <v>-0.62000000000000455</v>
      </c>
      <c r="P471" s="19"/>
      <c r="Q471" s="20">
        <v>126.93</v>
      </c>
      <c r="R471" s="19">
        <v>-0.60999999999999943</v>
      </c>
      <c r="S471" s="20"/>
      <c r="T471" s="19">
        <v>81.430000000000007</v>
      </c>
      <c r="U471" s="37">
        <v>11.5</v>
      </c>
      <c r="W471" s="20">
        <v>89.671800000000005</v>
      </c>
      <c r="X471" s="20">
        <v>0.14865354856803492</v>
      </c>
      <c r="Y471" s="20">
        <v>88.52</v>
      </c>
      <c r="Z471" s="20">
        <v>0.21999999999999886</v>
      </c>
      <c r="AA471" s="20">
        <v>90.99</v>
      </c>
      <c r="AB471" s="20">
        <v>-4.0000000000006253E-2</v>
      </c>
      <c r="AC471" s="20">
        <v>90.29</v>
      </c>
      <c r="AD471" s="20">
        <v>0.10000000000000853</v>
      </c>
    </row>
    <row r="472" spans="1:30" ht="15.5">
      <c r="A472" s="38" t="s">
        <v>779</v>
      </c>
      <c r="B472" s="44">
        <v>20151206</v>
      </c>
      <c r="C472" s="38">
        <v>42350</v>
      </c>
      <c r="D472" s="23">
        <v>90122</v>
      </c>
      <c r="E472" s="24">
        <v>125.16</v>
      </c>
      <c r="F472" s="24">
        <v>-0.45000000000000284</v>
      </c>
      <c r="G472" s="24"/>
      <c r="H472" s="25">
        <v>122.9</v>
      </c>
      <c r="I472" s="24">
        <v>-0.44999999999998863</v>
      </c>
      <c r="J472" s="25"/>
      <c r="K472" s="24">
        <v>81.39</v>
      </c>
      <c r="L472" s="36">
        <v>11.4</v>
      </c>
      <c r="M472" s="23">
        <v>97672</v>
      </c>
      <c r="N472" s="24">
        <v>129.26</v>
      </c>
      <c r="O472" s="24">
        <v>9.9999999999909051E-3</v>
      </c>
      <c r="P472" s="24"/>
      <c r="Q472" s="25">
        <v>126.94</v>
      </c>
      <c r="R472" s="24">
        <v>9.9999999999909051E-3</v>
      </c>
      <c r="S472" s="25"/>
      <c r="T472" s="24">
        <v>80.58</v>
      </c>
      <c r="U472" s="36">
        <v>11.4</v>
      </c>
      <c r="W472" s="25">
        <v>91.061199999999999</v>
      </c>
      <c r="X472" s="25">
        <v>1.3893866490488449</v>
      </c>
      <c r="Y472" s="25">
        <v>90.06</v>
      </c>
      <c r="Z472" s="25">
        <v>1.5400000000000063</v>
      </c>
      <c r="AA472" s="25">
        <v>91.69</v>
      </c>
      <c r="AB472" s="25">
        <v>0.70000000000000284</v>
      </c>
      <c r="AC472" s="25">
        <v>91.19</v>
      </c>
      <c r="AD472" s="25">
        <v>0.89999999999999147</v>
      </c>
    </row>
    <row r="473" spans="1:30" ht="15.5">
      <c r="A473" s="39" t="s">
        <v>780</v>
      </c>
      <c r="B473" s="45">
        <v>20151213</v>
      </c>
      <c r="C473" s="39">
        <v>42357</v>
      </c>
      <c r="D473" s="18">
        <v>86982</v>
      </c>
      <c r="E473" s="19">
        <v>124.23</v>
      </c>
      <c r="F473" s="19">
        <v>-0.92999999999999261</v>
      </c>
      <c r="G473" s="19"/>
      <c r="H473" s="20">
        <v>121.99</v>
      </c>
      <c r="I473" s="19">
        <v>-0.9100000000000108</v>
      </c>
      <c r="J473" s="20"/>
      <c r="K473" s="19">
        <v>80.88</v>
      </c>
      <c r="L473" s="37">
        <v>11.4</v>
      </c>
      <c r="M473" s="18">
        <v>97791</v>
      </c>
      <c r="N473" s="19">
        <v>129.15</v>
      </c>
      <c r="O473" s="19">
        <v>-0.10999999999998522</v>
      </c>
      <c r="P473" s="19"/>
      <c r="Q473" s="20">
        <v>126.83</v>
      </c>
      <c r="R473" s="19">
        <v>-0.10999999999999943</v>
      </c>
      <c r="S473" s="20"/>
      <c r="T473" s="19">
        <v>79.819999999999993</v>
      </c>
      <c r="U473" s="37">
        <v>11.4</v>
      </c>
      <c r="W473" s="20">
        <v>91.521500000000003</v>
      </c>
      <c r="X473" s="20">
        <v>0.46025743143583497</v>
      </c>
      <c r="Y473" s="20">
        <v>90.64</v>
      </c>
      <c r="Z473" s="20">
        <v>0.57999999999999829</v>
      </c>
      <c r="AA473" s="20">
        <v>92.33</v>
      </c>
      <c r="AB473" s="20">
        <v>0.64000000000000057</v>
      </c>
      <c r="AC473" s="20">
        <v>91.94</v>
      </c>
      <c r="AD473" s="20">
        <v>0.75</v>
      </c>
    </row>
    <row r="474" spans="1:30" ht="15.5">
      <c r="A474" s="38" t="s">
        <v>781</v>
      </c>
      <c r="B474" s="44">
        <v>20151220</v>
      </c>
      <c r="C474" s="38">
        <v>42364</v>
      </c>
      <c r="D474" s="23">
        <v>50870</v>
      </c>
      <c r="E474" s="24">
        <v>123.46</v>
      </c>
      <c r="F474" s="24">
        <v>-0.77000000000001023</v>
      </c>
      <c r="G474" s="24"/>
      <c r="H474" s="25">
        <v>121.23</v>
      </c>
      <c r="I474" s="24">
        <v>-0.75999999999999091</v>
      </c>
      <c r="J474" s="25"/>
      <c r="K474" s="24">
        <v>81.12</v>
      </c>
      <c r="L474" s="36">
        <v>11.4</v>
      </c>
      <c r="M474" s="23">
        <v>53749</v>
      </c>
      <c r="N474" s="24">
        <v>127.68</v>
      </c>
      <c r="O474" s="24">
        <v>-1.4699999999999989</v>
      </c>
      <c r="P474" s="24"/>
      <c r="Q474" s="25">
        <v>125.39</v>
      </c>
      <c r="R474" s="24">
        <v>-1.4399999999999977</v>
      </c>
      <c r="S474" s="25"/>
      <c r="T474" s="24">
        <v>80.709999999999994</v>
      </c>
      <c r="U474" s="36">
        <v>11.5</v>
      </c>
      <c r="W474" s="25">
        <v>92.622900000000001</v>
      </c>
      <c r="X474" s="25">
        <v>1.1014436314880101</v>
      </c>
      <c r="Y474" s="25">
        <v>91.82</v>
      </c>
      <c r="Z474" s="25">
        <v>1.1799999999999926</v>
      </c>
      <c r="AA474" s="25">
        <v>93.05</v>
      </c>
      <c r="AB474" s="25">
        <v>0.71999999999999886</v>
      </c>
      <c r="AC474" s="25">
        <v>92.78</v>
      </c>
      <c r="AD474" s="25">
        <v>0.84000000000000341</v>
      </c>
    </row>
    <row r="475" spans="1:30" ht="15.5">
      <c r="A475" s="39" t="s">
        <v>782</v>
      </c>
      <c r="B475" s="45">
        <v>20151227</v>
      </c>
      <c r="C475" s="39">
        <v>42371</v>
      </c>
      <c r="D475" s="18">
        <v>52514</v>
      </c>
      <c r="E475" s="19">
        <v>121.97</v>
      </c>
      <c r="F475" s="19">
        <v>-1.4899999999999949</v>
      </c>
      <c r="G475" s="19"/>
      <c r="H475" s="20">
        <v>119.77</v>
      </c>
      <c r="I475" s="19">
        <v>-1.460000000000008</v>
      </c>
      <c r="J475" s="20"/>
      <c r="K475" s="19">
        <v>83.02</v>
      </c>
      <c r="L475" s="37">
        <v>11.6</v>
      </c>
      <c r="M475" s="18">
        <v>56691</v>
      </c>
      <c r="N475" s="19">
        <v>127.18</v>
      </c>
      <c r="O475" s="19">
        <v>-0.5</v>
      </c>
      <c r="P475" s="19"/>
      <c r="Q475" s="20">
        <v>124.9</v>
      </c>
      <c r="R475" s="19">
        <v>-0.48999999999999488</v>
      </c>
      <c r="S475" s="20"/>
      <c r="T475" s="19">
        <v>81.31</v>
      </c>
      <c r="U475" s="37">
        <v>11.7</v>
      </c>
      <c r="W475" s="20">
        <v>92.691000000000003</v>
      </c>
      <c r="X475" s="20">
        <v>6.8059867903372151E-2</v>
      </c>
      <c r="Y475" s="20">
        <v>91.81</v>
      </c>
      <c r="Z475" s="20">
        <v>-9.9999999999909051E-3</v>
      </c>
      <c r="AA475" s="20">
        <v>93.05</v>
      </c>
      <c r="AB475" s="20">
        <v>0</v>
      </c>
      <c r="AC475" s="20">
        <v>92.83</v>
      </c>
      <c r="AD475" s="20">
        <v>4.9999999999997158E-2</v>
      </c>
    </row>
    <row r="476" spans="1:30" ht="15.5">
      <c r="A476" s="38" t="s">
        <v>783</v>
      </c>
      <c r="B476" s="44">
        <v>20160103</v>
      </c>
      <c r="C476" s="38">
        <v>42378</v>
      </c>
      <c r="D476" s="23">
        <v>81394</v>
      </c>
      <c r="E476" s="24">
        <v>119.09</v>
      </c>
      <c r="F476" s="24">
        <v>-2.8799999999999955</v>
      </c>
      <c r="G476" s="24"/>
      <c r="H476" s="25">
        <v>116.95</v>
      </c>
      <c r="I476" s="24">
        <v>-2.8199999999999932</v>
      </c>
      <c r="J476" s="25"/>
      <c r="K476" s="24">
        <v>84.02</v>
      </c>
      <c r="L476" s="36">
        <v>11.5</v>
      </c>
      <c r="M476" s="23">
        <v>79138</v>
      </c>
      <c r="N476" s="24">
        <v>123.19</v>
      </c>
      <c r="O476" s="24">
        <v>-3.9900000000000091</v>
      </c>
      <c r="P476" s="24"/>
      <c r="Q476" s="25">
        <v>120.98</v>
      </c>
      <c r="R476" s="24">
        <v>-3.9200000000000017</v>
      </c>
      <c r="S476" s="25"/>
      <c r="T476" s="24">
        <v>82.84</v>
      </c>
      <c r="U476" s="36">
        <v>11.6</v>
      </c>
      <c r="W476" s="25">
        <v>93.107100000000003</v>
      </c>
      <c r="X476" s="25">
        <v>0.41615511746584843</v>
      </c>
      <c r="Y476" s="25">
        <v>92.3</v>
      </c>
      <c r="Z476" s="25">
        <v>0.48999999999999488</v>
      </c>
      <c r="AA476" s="25">
        <v>93.3</v>
      </c>
      <c r="AB476" s="25">
        <v>0.25</v>
      </c>
      <c r="AC476" s="25">
        <v>93.36</v>
      </c>
      <c r="AD476" s="25">
        <v>0.53000000000000114</v>
      </c>
    </row>
    <row r="477" spans="1:30" ht="15.5">
      <c r="A477" s="39" t="s">
        <v>784</v>
      </c>
      <c r="B477" s="45">
        <v>20160110</v>
      </c>
      <c r="C477" s="39">
        <v>42385</v>
      </c>
      <c r="D477" s="18">
        <v>83010</v>
      </c>
      <c r="E477" s="19">
        <v>117.69</v>
      </c>
      <c r="F477" s="19">
        <v>-1.4000000000000057</v>
      </c>
      <c r="G477" s="19"/>
      <c r="H477" s="20">
        <v>115.57</v>
      </c>
      <c r="I477" s="19">
        <v>-1.3800000000000097</v>
      </c>
      <c r="J477" s="20"/>
      <c r="K477" s="19">
        <v>84.25</v>
      </c>
      <c r="L477" s="37">
        <v>11.5</v>
      </c>
      <c r="M477" s="18">
        <v>80674</v>
      </c>
      <c r="N477" s="19">
        <v>121.59</v>
      </c>
      <c r="O477" s="19">
        <v>-1.5999999999999943</v>
      </c>
      <c r="P477" s="19"/>
      <c r="Q477" s="20">
        <v>119.4</v>
      </c>
      <c r="R477" s="19">
        <v>-1.5799999999999983</v>
      </c>
      <c r="S477" s="20"/>
      <c r="T477" s="19">
        <v>83.31</v>
      </c>
      <c r="U477" s="37">
        <v>11.6</v>
      </c>
      <c r="W477" s="20">
        <v>95.968699999999998</v>
      </c>
      <c r="X477" s="20">
        <v>2.861533785820086</v>
      </c>
      <c r="Y477" s="20">
        <v>95.25</v>
      </c>
      <c r="Z477" s="20">
        <v>2.9500000000000028</v>
      </c>
      <c r="AA477" s="20">
        <v>95.67</v>
      </c>
      <c r="AB477" s="20">
        <v>2.3700000000000045</v>
      </c>
      <c r="AC477" s="20">
        <v>96.14</v>
      </c>
      <c r="AD477" s="20">
        <v>2.7800000000000011</v>
      </c>
    </row>
    <row r="478" spans="1:30" ht="15.5">
      <c r="A478" s="38" t="s">
        <v>785</v>
      </c>
      <c r="B478" s="44">
        <v>20160117</v>
      </c>
      <c r="C478" s="38">
        <v>42392</v>
      </c>
      <c r="D478" s="23">
        <v>83529</v>
      </c>
      <c r="E478" s="24">
        <v>115.17</v>
      </c>
      <c r="F478" s="24">
        <v>-2.519999999999996</v>
      </c>
      <c r="G478" s="24"/>
      <c r="H478" s="25">
        <v>113.1</v>
      </c>
      <c r="I478" s="24">
        <v>-2.4699999999999989</v>
      </c>
      <c r="J478" s="25"/>
      <c r="K478" s="24">
        <v>83.97</v>
      </c>
      <c r="L478" s="36">
        <v>11.3</v>
      </c>
      <c r="M478" s="23">
        <v>84646</v>
      </c>
      <c r="N478" s="24">
        <v>119.54</v>
      </c>
      <c r="O478" s="24">
        <v>-2.0499999999999972</v>
      </c>
      <c r="P478" s="24"/>
      <c r="Q478" s="25">
        <v>117.4</v>
      </c>
      <c r="R478" s="24">
        <v>-2</v>
      </c>
      <c r="S478" s="25"/>
      <c r="T478" s="24">
        <v>83.42</v>
      </c>
      <c r="U478" s="36">
        <v>11.5</v>
      </c>
      <c r="W478" s="25">
        <v>97.974999999999994</v>
      </c>
      <c r="X478" s="25">
        <v>2.0063229604648285</v>
      </c>
      <c r="Y478" s="25">
        <v>97.36</v>
      </c>
      <c r="Z478" s="25">
        <v>2.1099999999999994</v>
      </c>
      <c r="AA478" s="25">
        <v>97.37</v>
      </c>
      <c r="AB478" s="25">
        <v>1.7000000000000028</v>
      </c>
      <c r="AC478" s="25">
        <v>98.18</v>
      </c>
      <c r="AD478" s="25">
        <v>2.0400000000000063</v>
      </c>
    </row>
    <row r="479" spans="1:30" ht="15.5">
      <c r="A479" s="39" t="s">
        <v>786</v>
      </c>
      <c r="B479" s="45">
        <v>20160124</v>
      </c>
      <c r="C479" s="39">
        <v>42399</v>
      </c>
      <c r="D479" s="18">
        <v>83912</v>
      </c>
      <c r="E479" s="19">
        <v>114.72</v>
      </c>
      <c r="F479" s="19">
        <v>-0.45000000000000284</v>
      </c>
      <c r="G479" s="19"/>
      <c r="H479" s="20">
        <v>112.66</v>
      </c>
      <c r="I479" s="19">
        <v>-0.43999999999999773</v>
      </c>
      <c r="J479" s="20"/>
      <c r="K479" s="19">
        <v>84.54</v>
      </c>
      <c r="L479" s="37">
        <v>11.5</v>
      </c>
      <c r="M479" s="18">
        <v>80103</v>
      </c>
      <c r="N479" s="19">
        <v>118.23</v>
      </c>
      <c r="O479" s="19">
        <v>-1.3100000000000023</v>
      </c>
      <c r="P479" s="19"/>
      <c r="Q479" s="20">
        <v>116.11</v>
      </c>
      <c r="R479" s="19">
        <v>-1.2900000000000063</v>
      </c>
      <c r="S479" s="20"/>
      <c r="T479" s="19">
        <v>83.31</v>
      </c>
      <c r="U479" s="37">
        <v>11.5</v>
      </c>
      <c r="W479" s="20">
        <v>97.840299999999999</v>
      </c>
      <c r="X479" s="20">
        <v>-0.13469756834544455</v>
      </c>
      <c r="Y479" s="20">
        <v>97.39</v>
      </c>
      <c r="Z479" s="20">
        <v>3.0000000000001137E-2</v>
      </c>
      <c r="AA479" s="20">
        <v>97.18</v>
      </c>
      <c r="AB479" s="20">
        <v>-0.18999999999999773</v>
      </c>
      <c r="AC479" s="20">
        <v>98.02</v>
      </c>
      <c r="AD479" s="20">
        <v>-0.1600000000000108</v>
      </c>
    </row>
    <row r="480" spans="1:30" ht="15.5">
      <c r="A480" s="38" t="s">
        <v>787</v>
      </c>
      <c r="B480" s="44">
        <v>20160131</v>
      </c>
      <c r="C480" s="38">
        <v>42406</v>
      </c>
      <c r="D480" s="23">
        <v>82131</v>
      </c>
      <c r="E480" s="24">
        <v>113.42</v>
      </c>
      <c r="F480" s="24">
        <v>-1.2999999999999972</v>
      </c>
      <c r="G480" s="24"/>
      <c r="H480" s="25">
        <v>111.38</v>
      </c>
      <c r="I480" s="24">
        <v>-1.2800000000000011</v>
      </c>
      <c r="J480" s="25"/>
      <c r="K480" s="24">
        <v>84.22</v>
      </c>
      <c r="L480" s="36">
        <v>11.4</v>
      </c>
      <c r="M480" s="23">
        <v>82165</v>
      </c>
      <c r="N480" s="24">
        <v>117.31</v>
      </c>
      <c r="O480" s="24">
        <v>-0.92000000000000171</v>
      </c>
      <c r="P480" s="24"/>
      <c r="Q480" s="25">
        <v>115.21</v>
      </c>
      <c r="R480" s="24">
        <v>-0.90000000000000568</v>
      </c>
      <c r="S480" s="25"/>
      <c r="T480" s="24">
        <v>83.45</v>
      </c>
      <c r="U480" s="36">
        <v>11.6</v>
      </c>
      <c r="W480" s="25">
        <v>98.124399999999994</v>
      </c>
      <c r="X480" s="25">
        <v>0.2840777480239467</v>
      </c>
      <c r="Y480" s="25">
        <v>97.8</v>
      </c>
      <c r="Z480" s="25">
        <v>0.40999999999999659</v>
      </c>
      <c r="AA480" s="25">
        <v>97.5</v>
      </c>
      <c r="AB480" s="25">
        <v>0.31999999999999318</v>
      </c>
      <c r="AC480" s="25">
        <v>98.48</v>
      </c>
      <c r="AD480" s="25">
        <v>0.46000000000000796</v>
      </c>
    </row>
    <row r="481" spans="1:30" ht="15.5">
      <c r="A481" s="39" t="s">
        <v>788</v>
      </c>
      <c r="B481" s="45">
        <v>20160207</v>
      </c>
      <c r="C481" s="39">
        <v>42413</v>
      </c>
      <c r="D481" s="18">
        <v>82603</v>
      </c>
      <c r="E481" s="19">
        <v>112.89</v>
      </c>
      <c r="F481" s="19">
        <v>-0.53000000000000114</v>
      </c>
      <c r="G481" s="19"/>
      <c r="H481" s="20">
        <v>110.86</v>
      </c>
      <c r="I481" s="19">
        <v>-0.51999999999999602</v>
      </c>
      <c r="J481" s="20"/>
      <c r="K481" s="19">
        <v>84.28</v>
      </c>
      <c r="L481" s="37">
        <v>11.4</v>
      </c>
      <c r="M481" s="18">
        <v>83744</v>
      </c>
      <c r="N481" s="19">
        <v>117.17</v>
      </c>
      <c r="O481" s="19">
        <v>-0.14000000000000057</v>
      </c>
      <c r="P481" s="19"/>
      <c r="Q481" s="20">
        <v>115.06</v>
      </c>
      <c r="R481" s="19">
        <v>-0.14999999999999147</v>
      </c>
      <c r="S481" s="20"/>
      <c r="T481" s="19">
        <v>83.4</v>
      </c>
      <c r="U481" s="37">
        <v>11.4</v>
      </c>
      <c r="W481" s="20">
        <v>99.530600000000007</v>
      </c>
      <c r="X481" s="20">
        <v>1.4061951127661843</v>
      </c>
      <c r="Y481" s="20">
        <v>99.35</v>
      </c>
      <c r="Z481" s="20">
        <v>1.5499999999999972</v>
      </c>
      <c r="AA481" s="20">
        <v>99.15</v>
      </c>
      <c r="AB481" s="20">
        <v>1.6500000000000057</v>
      </c>
      <c r="AC481" s="20">
        <v>100.25</v>
      </c>
      <c r="AD481" s="20">
        <v>1.769999999999996</v>
      </c>
    </row>
    <row r="482" spans="1:30" ht="15.5">
      <c r="A482" s="38" t="s">
        <v>789</v>
      </c>
      <c r="B482" s="44">
        <v>20160214</v>
      </c>
      <c r="C482" s="38">
        <v>42420</v>
      </c>
      <c r="D482" s="23">
        <v>83854</v>
      </c>
      <c r="E482" s="24">
        <v>112.32</v>
      </c>
      <c r="F482" s="24">
        <v>-0.57000000000000739</v>
      </c>
      <c r="G482" s="24"/>
      <c r="H482" s="25">
        <v>110.3</v>
      </c>
      <c r="I482" s="24">
        <v>-0.56000000000000227</v>
      </c>
      <c r="J482" s="25"/>
      <c r="K482" s="24">
        <v>84.05</v>
      </c>
      <c r="L482" s="36">
        <v>11.3</v>
      </c>
      <c r="M482" s="23">
        <v>83677</v>
      </c>
      <c r="N482" s="24">
        <v>116.31</v>
      </c>
      <c r="O482" s="24">
        <v>-0.85999999999999943</v>
      </c>
      <c r="P482" s="24"/>
      <c r="Q482" s="25">
        <v>114.22</v>
      </c>
      <c r="R482" s="24">
        <v>-0.84000000000000341</v>
      </c>
      <c r="S482" s="25"/>
      <c r="T482" s="24">
        <v>83.09</v>
      </c>
      <c r="U482" s="36">
        <v>11.4</v>
      </c>
      <c r="W482" s="25">
        <v>99.185199999999995</v>
      </c>
      <c r="X482" s="25">
        <v>-0.34536326200672818</v>
      </c>
      <c r="Y482" s="25">
        <v>99.17</v>
      </c>
      <c r="Z482" s="25">
        <v>-0.17999999999999261</v>
      </c>
      <c r="AA482" s="25">
        <v>98.94</v>
      </c>
      <c r="AB482" s="25">
        <v>-0.21000000000000796</v>
      </c>
      <c r="AC482" s="25">
        <v>100.03</v>
      </c>
      <c r="AD482" s="25">
        <v>-0.21999999999999886</v>
      </c>
    </row>
    <row r="483" spans="1:30" ht="15.5">
      <c r="A483" s="39" t="s">
        <v>790</v>
      </c>
      <c r="B483" s="45">
        <v>20160221</v>
      </c>
      <c r="C483" s="39">
        <v>42427</v>
      </c>
      <c r="D483" s="18">
        <v>82855</v>
      </c>
      <c r="E483" s="19">
        <v>112.17</v>
      </c>
      <c r="F483" s="19">
        <v>-0.14999999999999147</v>
      </c>
      <c r="G483" s="19"/>
      <c r="H483" s="20">
        <v>110.15</v>
      </c>
      <c r="I483" s="19">
        <v>-0.14999999999999147</v>
      </c>
      <c r="J483" s="20"/>
      <c r="K483" s="19">
        <v>83.9</v>
      </c>
      <c r="L483" s="37">
        <v>11.2</v>
      </c>
      <c r="M483" s="18">
        <v>83460</v>
      </c>
      <c r="N483" s="19">
        <v>115.83</v>
      </c>
      <c r="O483" s="19">
        <v>-0.48000000000000398</v>
      </c>
      <c r="P483" s="19"/>
      <c r="Q483" s="20">
        <v>113.74</v>
      </c>
      <c r="R483" s="19">
        <v>-0.48000000000000398</v>
      </c>
      <c r="S483" s="20"/>
      <c r="T483" s="19">
        <v>83.17</v>
      </c>
      <c r="U483" s="37">
        <v>11.4</v>
      </c>
      <c r="W483" s="20">
        <v>99.251099999999994</v>
      </c>
      <c r="X483" s="20">
        <v>6.5874902402939028E-2</v>
      </c>
      <c r="Y483" s="20">
        <v>99.13</v>
      </c>
      <c r="Z483" s="20">
        <v>-4.0000000000006253E-2</v>
      </c>
      <c r="AA483" s="20">
        <v>99.32</v>
      </c>
      <c r="AB483" s="20">
        <v>0.37999999999999545</v>
      </c>
      <c r="AC483" s="20">
        <v>100.26</v>
      </c>
      <c r="AD483" s="20">
        <v>0.23000000000000398</v>
      </c>
    </row>
    <row r="484" spans="1:30" ht="15.5">
      <c r="A484" s="38" t="s">
        <v>791</v>
      </c>
      <c r="B484" s="44">
        <v>20160228</v>
      </c>
      <c r="C484" s="38">
        <v>42434</v>
      </c>
      <c r="D484" s="23">
        <v>85733</v>
      </c>
      <c r="E484" s="24">
        <v>112.12</v>
      </c>
      <c r="F484" s="24">
        <v>-4.9999999999997158E-2</v>
      </c>
      <c r="G484" s="24"/>
      <c r="H484" s="25">
        <v>110.1</v>
      </c>
      <c r="I484" s="24">
        <v>-5.0000000000011369E-2</v>
      </c>
      <c r="J484" s="25"/>
      <c r="K484" s="24">
        <v>83.8</v>
      </c>
      <c r="L484" s="36">
        <v>11.2</v>
      </c>
      <c r="M484" s="23">
        <v>81563</v>
      </c>
      <c r="N484" s="24">
        <v>115.69</v>
      </c>
      <c r="O484" s="24">
        <v>-0.14000000000000057</v>
      </c>
      <c r="P484" s="24"/>
      <c r="Q484" s="25">
        <v>113.62</v>
      </c>
      <c r="R484" s="24">
        <v>-0.11999999999999034</v>
      </c>
      <c r="S484" s="25"/>
      <c r="T484" s="24">
        <v>82.77</v>
      </c>
      <c r="U484" s="36">
        <v>11.3</v>
      </c>
      <c r="W484" s="25">
        <v>96.922600000000003</v>
      </c>
      <c r="X484" s="25">
        <v>-2.3285022644508189</v>
      </c>
      <c r="Y484" s="25">
        <v>96.73</v>
      </c>
      <c r="Z484" s="25">
        <v>-2.3999999999999915</v>
      </c>
      <c r="AA484" s="25">
        <v>97.93</v>
      </c>
      <c r="AB484" s="25">
        <v>-1.3899999999999864</v>
      </c>
      <c r="AC484" s="25">
        <v>97.9</v>
      </c>
      <c r="AD484" s="25">
        <v>-2.3599999999999994</v>
      </c>
    </row>
    <row r="485" spans="1:30" ht="15.5">
      <c r="A485" s="39" t="s">
        <v>792</v>
      </c>
      <c r="B485" s="45">
        <v>20160306</v>
      </c>
      <c r="C485" s="39">
        <v>42441</v>
      </c>
      <c r="D485" s="18">
        <v>82278</v>
      </c>
      <c r="E485" s="19">
        <v>112.37</v>
      </c>
      <c r="F485" s="19">
        <v>0.25</v>
      </c>
      <c r="G485" s="19"/>
      <c r="H485" s="20">
        <v>110.34</v>
      </c>
      <c r="I485" s="19">
        <v>0.24000000000000909</v>
      </c>
      <c r="J485" s="20"/>
      <c r="K485" s="19">
        <v>83.13</v>
      </c>
      <c r="L485" s="37">
        <v>11.3</v>
      </c>
      <c r="M485" s="18">
        <v>80605</v>
      </c>
      <c r="N485" s="19">
        <v>115.94</v>
      </c>
      <c r="O485" s="19">
        <v>0.25</v>
      </c>
      <c r="P485" s="19"/>
      <c r="Q485" s="20">
        <v>113.85</v>
      </c>
      <c r="R485" s="19">
        <v>0.22999999999998977</v>
      </c>
      <c r="S485" s="20"/>
      <c r="T485" s="19">
        <v>82.29</v>
      </c>
      <c r="U485" s="37">
        <v>11.2</v>
      </c>
      <c r="W485" s="20">
        <v>96.997</v>
      </c>
      <c r="X485" s="20">
        <v>7.4401919547241846E-2</v>
      </c>
      <c r="Y485" s="20">
        <v>96.95</v>
      </c>
      <c r="Z485" s="20">
        <v>0.21999999999999886</v>
      </c>
      <c r="AA485" s="20">
        <v>97.71</v>
      </c>
      <c r="AB485" s="20">
        <v>-0.22000000000001307</v>
      </c>
      <c r="AC485" s="20">
        <v>97.79</v>
      </c>
      <c r="AD485" s="20">
        <v>-0.10999999999999943</v>
      </c>
    </row>
    <row r="486" spans="1:30" ht="15.5">
      <c r="A486" s="38" t="s">
        <v>793</v>
      </c>
      <c r="B486" s="44">
        <v>20160313</v>
      </c>
      <c r="C486" s="38">
        <v>42448</v>
      </c>
      <c r="D486" s="23">
        <v>82965</v>
      </c>
      <c r="E486" s="24">
        <v>112.07</v>
      </c>
      <c r="F486" s="24">
        <v>-0.30000000000001137</v>
      </c>
      <c r="G486" s="24"/>
      <c r="H486" s="25">
        <v>110.05</v>
      </c>
      <c r="I486" s="24">
        <v>-0.29000000000000625</v>
      </c>
      <c r="J486" s="25"/>
      <c r="K486" s="24">
        <v>83.73</v>
      </c>
      <c r="L486" s="36">
        <v>11.4</v>
      </c>
      <c r="M486" s="23">
        <v>80797</v>
      </c>
      <c r="N486" s="24">
        <v>116.24</v>
      </c>
      <c r="O486" s="24">
        <v>0.29999999999999716</v>
      </c>
      <c r="P486" s="24"/>
      <c r="Q486" s="25">
        <v>114.15</v>
      </c>
      <c r="R486" s="24">
        <v>0.30000000000001137</v>
      </c>
      <c r="S486" s="25"/>
      <c r="T486" s="24">
        <v>82.49</v>
      </c>
      <c r="U486" s="36">
        <v>11.3</v>
      </c>
      <c r="W486" s="25">
        <v>99.957599999999999</v>
      </c>
      <c r="X486" s="25">
        <v>2.9606682308832859</v>
      </c>
      <c r="Y486" s="25">
        <v>99.96</v>
      </c>
      <c r="Z486" s="25">
        <v>3.0099999999999909</v>
      </c>
      <c r="AA486" s="25">
        <v>99.89</v>
      </c>
      <c r="AB486" s="25">
        <v>2.1800000000000068</v>
      </c>
      <c r="AC486" s="25">
        <v>100.34</v>
      </c>
      <c r="AD486" s="25">
        <v>2.5499999999999972</v>
      </c>
    </row>
    <row r="487" spans="1:30" ht="15.5">
      <c r="A487" s="39" t="s">
        <v>794</v>
      </c>
      <c r="B487" s="45">
        <v>20160320</v>
      </c>
      <c r="C487" s="39">
        <v>42455</v>
      </c>
      <c r="D487" s="18">
        <v>75629</v>
      </c>
      <c r="E487" s="19">
        <v>112.81</v>
      </c>
      <c r="F487" s="19">
        <v>0.74000000000000909</v>
      </c>
      <c r="G487" s="19"/>
      <c r="H487" s="20">
        <v>110.77</v>
      </c>
      <c r="I487" s="19">
        <v>0.71999999999999886</v>
      </c>
      <c r="J487" s="20"/>
      <c r="K487" s="19">
        <v>83.34</v>
      </c>
      <c r="L487" s="37">
        <v>11.4</v>
      </c>
      <c r="M487" s="18">
        <v>73810</v>
      </c>
      <c r="N487" s="19">
        <v>116.04</v>
      </c>
      <c r="O487" s="19">
        <v>-0.19999999999998863</v>
      </c>
      <c r="P487" s="19"/>
      <c r="Q487" s="20">
        <v>113.96</v>
      </c>
      <c r="R487" s="19">
        <v>-0.19000000000001194</v>
      </c>
      <c r="S487" s="20"/>
      <c r="T487" s="19">
        <v>82.52</v>
      </c>
      <c r="U487" s="37">
        <v>11.4</v>
      </c>
      <c r="W487" s="20">
        <v>102.31</v>
      </c>
      <c r="X487" s="20">
        <v>2.3523255288949372</v>
      </c>
      <c r="Y487" s="20">
        <v>102.27</v>
      </c>
      <c r="Z487" s="20">
        <v>2.3100000000000023</v>
      </c>
      <c r="AA487" s="20">
        <v>102.4</v>
      </c>
      <c r="AB487" s="20">
        <v>2.5100000000000051</v>
      </c>
      <c r="AC487" s="20">
        <v>102.81</v>
      </c>
      <c r="AD487" s="20">
        <v>2.4699999999999989</v>
      </c>
    </row>
    <row r="488" spans="1:30" ht="15.5">
      <c r="A488" s="38" t="s">
        <v>795</v>
      </c>
      <c r="B488" s="44">
        <v>20160327</v>
      </c>
      <c r="C488" s="38">
        <v>42462</v>
      </c>
      <c r="D488" s="23">
        <v>79730</v>
      </c>
      <c r="E488" s="24">
        <v>112.55</v>
      </c>
      <c r="F488" s="24">
        <v>-0.26000000000000512</v>
      </c>
      <c r="G488" s="24"/>
      <c r="H488" s="25">
        <v>110.52</v>
      </c>
      <c r="I488" s="24">
        <v>-0.25</v>
      </c>
      <c r="J488" s="25"/>
      <c r="K488" s="24">
        <v>83.74</v>
      </c>
      <c r="L488" s="36">
        <v>11.4</v>
      </c>
      <c r="M488" s="23">
        <v>82236</v>
      </c>
      <c r="N488" s="24">
        <v>116.32</v>
      </c>
      <c r="O488" s="24">
        <v>0.27999999999998693</v>
      </c>
      <c r="P488" s="24"/>
      <c r="Q488" s="25">
        <v>114.23</v>
      </c>
      <c r="R488" s="24">
        <v>0.27000000000001023</v>
      </c>
      <c r="S488" s="25"/>
      <c r="T488" s="24">
        <v>82.74</v>
      </c>
      <c r="U488" s="36">
        <v>11.3</v>
      </c>
      <c r="W488" s="25">
        <v>101.6786</v>
      </c>
      <c r="X488" s="25">
        <v>-0.63131597502101044</v>
      </c>
      <c r="Y488" s="25">
        <v>101.55</v>
      </c>
      <c r="Z488" s="25">
        <v>-0.71999999999999886</v>
      </c>
      <c r="AA488" s="25">
        <v>102.2</v>
      </c>
      <c r="AB488" s="25">
        <v>-0.20000000000000284</v>
      </c>
      <c r="AC488" s="25">
        <v>102.44</v>
      </c>
      <c r="AD488" s="25">
        <v>-0.37000000000000455</v>
      </c>
    </row>
    <row r="489" spans="1:30" ht="15.5">
      <c r="A489" s="39" t="s">
        <v>796</v>
      </c>
      <c r="B489" s="45">
        <v>20160403</v>
      </c>
      <c r="C489" s="39">
        <v>42469</v>
      </c>
      <c r="D489" s="18">
        <v>80936</v>
      </c>
      <c r="E489" s="19">
        <v>112.86</v>
      </c>
      <c r="F489" s="19">
        <v>0.31000000000000227</v>
      </c>
      <c r="G489" s="19"/>
      <c r="H489" s="20">
        <v>110.83</v>
      </c>
      <c r="I489" s="19">
        <v>0.31000000000000227</v>
      </c>
      <c r="J489" s="20"/>
      <c r="K489" s="19">
        <v>83.77</v>
      </c>
      <c r="L489" s="37">
        <v>11.4</v>
      </c>
      <c r="M489" s="18">
        <v>82476</v>
      </c>
      <c r="N489" s="19">
        <v>116.78</v>
      </c>
      <c r="O489" s="19">
        <v>0.46000000000000796</v>
      </c>
      <c r="P489" s="19"/>
      <c r="Q489" s="20">
        <v>114.68</v>
      </c>
      <c r="R489" s="19">
        <v>0.45000000000000284</v>
      </c>
      <c r="S489" s="20"/>
      <c r="T489" s="19">
        <v>82.94</v>
      </c>
      <c r="U489" s="37">
        <v>11.3</v>
      </c>
      <c r="W489" s="20">
        <v>102.47410000000001</v>
      </c>
      <c r="X489" s="20">
        <v>0.79544054224068361</v>
      </c>
      <c r="Y489" s="20">
        <v>102.36</v>
      </c>
      <c r="Z489" s="20">
        <v>0.81000000000000227</v>
      </c>
      <c r="AA489" s="20">
        <v>103.13</v>
      </c>
      <c r="AB489" s="20">
        <v>0.92999999999999261</v>
      </c>
      <c r="AC489" s="20">
        <v>103.38</v>
      </c>
      <c r="AD489" s="20">
        <v>0.93999999999999773</v>
      </c>
    </row>
    <row r="490" spans="1:30" ht="15.5">
      <c r="A490" s="38" t="s">
        <v>797</v>
      </c>
      <c r="B490" s="44">
        <v>20160410</v>
      </c>
      <c r="C490" s="38">
        <v>42476</v>
      </c>
      <c r="D490" s="23">
        <v>84925</v>
      </c>
      <c r="E490" s="24">
        <v>113.26</v>
      </c>
      <c r="F490" s="24">
        <v>0.40000000000000568</v>
      </c>
      <c r="G490" s="24"/>
      <c r="H490" s="25">
        <v>111.22</v>
      </c>
      <c r="I490" s="24">
        <v>0.39000000000000057</v>
      </c>
      <c r="J490" s="25"/>
      <c r="K490" s="24">
        <v>83.65</v>
      </c>
      <c r="L490" s="36">
        <v>11.4</v>
      </c>
      <c r="M490" s="23">
        <v>84410</v>
      </c>
      <c r="N490" s="24">
        <v>116.81</v>
      </c>
      <c r="O490" s="24">
        <v>3.0000000000001137E-2</v>
      </c>
      <c r="P490" s="24"/>
      <c r="Q490" s="25">
        <v>114.72</v>
      </c>
      <c r="R490" s="24">
        <v>3.9999999999992042E-2</v>
      </c>
      <c r="S490" s="25"/>
      <c r="T490" s="24">
        <v>82.69</v>
      </c>
      <c r="U490" s="36">
        <v>11.3</v>
      </c>
      <c r="W490" s="25">
        <v>101.4025</v>
      </c>
      <c r="X490" s="25">
        <v>-1.0716118811427862</v>
      </c>
      <c r="Y490" s="25">
        <v>101.34</v>
      </c>
      <c r="Z490" s="25">
        <v>-1.019999999999996</v>
      </c>
      <c r="AA490" s="25">
        <v>102.28</v>
      </c>
      <c r="AB490" s="25">
        <v>-0.84999999999999432</v>
      </c>
      <c r="AC490" s="25">
        <v>102.46</v>
      </c>
      <c r="AD490" s="25">
        <v>-0.92000000000000171</v>
      </c>
    </row>
    <row r="491" spans="1:30" ht="15.5">
      <c r="A491" s="39" t="s">
        <v>798</v>
      </c>
      <c r="B491" s="45">
        <v>20160417</v>
      </c>
      <c r="C491" s="39">
        <v>42483</v>
      </c>
      <c r="D491" s="18">
        <v>82603</v>
      </c>
      <c r="E491" s="19">
        <v>113.49</v>
      </c>
      <c r="F491" s="19">
        <v>0.22999999999998977</v>
      </c>
      <c r="G491" s="19"/>
      <c r="H491" s="20">
        <v>111.45</v>
      </c>
      <c r="I491" s="19">
        <v>0.23000000000000398</v>
      </c>
      <c r="J491" s="20"/>
      <c r="K491" s="19">
        <v>83.45</v>
      </c>
      <c r="L491" s="37">
        <v>11.4</v>
      </c>
      <c r="M491" s="18">
        <v>84879</v>
      </c>
      <c r="N491" s="19">
        <v>116.97</v>
      </c>
      <c r="O491" s="19">
        <v>0.15999999999999659</v>
      </c>
      <c r="P491" s="19"/>
      <c r="Q491" s="20">
        <v>114.87</v>
      </c>
      <c r="R491" s="19">
        <v>0.15000000000000568</v>
      </c>
      <c r="S491" s="20"/>
      <c r="T491" s="19">
        <v>82.6</v>
      </c>
      <c r="U491" s="37">
        <v>11.4</v>
      </c>
      <c r="W491" s="20">
        <v>100.4241</v>
      </c>
      <c r="X491" s="20">
        <v>-0.97834974417949638</v>
      </c>
      <c r="Y491" s="20">
        <v>100.33</v>
      </c>
      <c r="Z491" s="20">
        <v>-1.0100000000000051</v>
      </c>
      <c r="AA491" s="20">
        <v>101.41</v>
      </c>
      <c r="AB491" s="20">
        <v>-0.87000000000000455</v>
      </c>
      <c r="AC491" s="20">
        <v>101.53</v>
      </c>
      <c r="AD491" s="20">
        <v>-0.92999999999999261</v>
      </c>
    </row>
    <row r="492" spans="1:30" ht="15.5">
      <c r="A492" s="38" t="s">
        <v>799</v>
      </c>
      <c r="B492" s="44">
        <v>20160424</v>
      </c>
      <c r="C492" s="38">
        <v>42490</v>
      </c>
      <c r="D492" s="23">
        <v>79297</v>
      </c>
      <c r="E492" s="24">
        <v>113.79</v>
      </c>
      <c r="F492" s="24">
        <v>0.30000000000001137</v>
      </c>
      <c r="G492" s="24"/>
      <c r="H492" s="25">
        <v>111.74</v>
      </c>
      <c r="I492" s="24">
        <v>0.28999999999999204</v>
      </c>
      <c r="J492" s="25"/>
      <c r="K492" s="24">
        <v>82.82</v>
      </c>
      <c r="L492" s="36">
        <v>11.2</v>
      </c>
      <c r="M492" s="23">
        <v>82264</v>
      </c>
      <c r="N492" s="24">
        <v>117.26</v>
      </c>
      <c r="O492" s="24">
        <v>0.29000000000000625</v>
      </c>
      <c r="P492" s="24"/>
      <c r="Q492" s="25">
        <v>115.15</v>
      </c>
      <c r="R492" s="24">
        <v>0.28000000000000114</v>
      </c>
      <c r="S492" s="25"/>
      <c r="T492" s="24">
        <v>81.59</v>
      </c>
      <c r="U492" s="36">
        <v>11.2</v>
      </c>
      <c r="W492" s="25">
        <v>99.844099999999997</v>
      </c>
      <c r="X492" s="25">
        <v>-0.58001588463615406</v>
      </c>
      <c r="Y492" s="25">
        <v>99.67</v>
      </c>
      <c r="Z492" s="25">
        <v>-0.65999999999999659</v>
      </c>
      <c r="AA492" s="25">
        <v>100.64</v>
      </c>
      <c r="AB492" s="25">
        <v>-0.76999999999999602</v>
      </c>
      <c r="AC492" s="25">
        <v>100.67</v>
      </c>
      <c r="AD492" s="25">
        <v>-0.85999999999999943</v>
      </c>
    </row>
    <row r="493" spans="1:30" ht="15.5">
      <c r="A493" s="39" t="s">
        <v>800</v>
      </c>
      <c r="B493" s="45">
        <v>20160501</v>
      </c>
      <c r="C493" s="39">
        <v>42497</v>
      </c>
      <c r="D493" s="18">
        <v>79527</v>
      </c>
      <c r="E493" s="19">
        <v>114.7</v>
      </c>
      <c r="F493" s="19">
        <v>0.90999999999999659</v>
      </c>
      <c r="G493" s="19"/>
      <c r="H493" s="20">
        <v>112.63</v>
      </c>
      <c r="I493" s="19">
        <v>0.89000000000000057</v>
      </c>
      <c r="J493" s="20"/>
      <c r="K493" s="19">
        <v>82.77</v>
      </c>
      <c r="L493" s="37">
        <v>11.2</v>
      </c>
      <c r="M493" s="18">
        <v>77120</v>
      </c>
      <c r="N493" s="19">
        <v>117.71</v>
      </c>
      <c r="O493" s="19">
        <v>0.44999999999998863</v>
      </c>
      <c r="P493" s="19"/>
      <c r="Q493" s="20">
        <v>115.59</v>
      </c>
      <c r="R493" s="19">
        <v>0.43999999999999773</v>
      </c>
      <c r="S493" s="20"/>
      <c r="T493" s="19">
        <v>81.760000000000005</v>
      </c>
      <c r="U493" s="37">
        <v>11.3</v>
      </c>
      <c r="W493" s="20">
        <v>103.1264</v>
      </c>
      <c r="X493" s="20">
        <v>3.2822744486347659</v>
      </c>
      <c r="Y493" s="20">
        <v>103.08</v>
      </c>
      <c r="Z493" s="20">
        <v>3.4099999999999966</v>
      </c>
      <c r="AA493" s="20">
        <v>103.93</v>
      </c>
      <c r="AB493" s="20">
        <v>3.2900000000000063</v>
      </c>
      <c r="AC493" s="20">
        <v>104.2</v>
      </c>
      <c r="AD493" s="20">
        <v>3.5300000000000011</v>
      </c>
    </row>
    <row r="494" spans="1:30" ht="15.5">
      <c r="A494" s="38" t="s">
        <v>801</v>
      </c>
      <c r="B494" s="44">
        <v>20160508</v>
      </c>
      <c r="C494" s="38">
        <v>42504</v>
      </c>
      <c r="D494" s="23">
        <v>81736</v>
      </c>
      <c r="E494" s="24">
        <v>115.6</v>
      </c>
      <c r="F494" s="24">
        <v>0.89999999999999147</v>
      </c>
      <c r="G494" s="24"/>
      <c r="H494" s="25">
        <v>113.52</v>
      </c>
      <c r="I494" s="24">
        <v>0.89000000000000057</v>
      </c>
      <c r="J494" s="25"/>
      <c r="K494" s="24">
        <v>82.61</v>
      </c>
      <c r="L494" s="36">
        <v>11.2</v>
      </c>
      <c r="M494" s="23">
        <v>77957</v>
      </c>
      <c r="N494" s="24">
        <v>119.05</v>
      </c>
      <c r="O494" s="24">
        <v>1.3400000000000034</v>
      </c>
      <c r="P494" s="24"/>
      <c r="Q494" s="25">
        <v>116.91</v>
      </c>
      <c r="R494" s="24">
        <v>1.3199999999999932</v>
      </c>
      <c r="S494" s="25"/>
      <c r="T494" s="24">
        <v>81.47</v>
      </c>
      <c r="U494" s="36">
        <v>11.3</v>
      </c>
      <c r="W494" s="25">
        <v>107.01609999999999</v>
      </c>
      <c r="X494" s="25">
        <v>3.8896836161052875</v>
      </c>
      <c r="Y494" s="25">
        <v>106.98</v>
      </c>
      <c r="Z494" s="25">
        <v>3.9000000000000057</v>
      </c>
      <c r="AA494" s="25">
        <v>107.66</v>
      </c>
      <c r="AB494" s="25">
        <v>3.7299999999999898</v>
      </c>
      <c r="AC494" s="25">
        <v>108.13</v>
      </c>
      <c r="AD494" s="25">
        <v>3.9299999999999926</v>
      </c>
    </row>
    <row r="495" spans="1:30" ht="15.5">
      <c r="A495" s="39" t="s">
        <v>802</v>
      </c>
      <c r="B495" s="45">
        <v>20160515</v>
      </c>
      <c r="C495" s="39">
        <v>42511</v>
      </c>
      <c r="D495" s="18">
        <v>81095</v>
      </c>
      <c r="E495" s="19">
        <v>116.27</v>
      </c>
      <c r="F495" s="19">
        <v>0.67000000000000171</v>
      </c>
      <c r="G495" s="19"/>
      <c r="H495" s="20">
        <v>114.18</v>
      </c>
      <c r="I495" s="19">
        <v>0.6600000000000108</v>
      </c>
      <c r="J495" s="20"/>
      <c r="K495" s="19">
        <v>82.31</v>
      </c>
      <c r="L495" s="37">
        <v>11.1</v>
      </c>
      <c r="M495" s="18">
        <v>83095</v>
      </c>
      <c r="N495" s="19">
        <v>119.85</v>
      </c>
      <c r="O495" s="19">
        <v>0.79999999999999716</v>
      </c>
      <c r="P495" s="19"/>
      <c r="Q495" s="20">
        <v>117.7</v>
      </c>
      <c r="R495" s="19">
        <v>0.79000000000000625</v>
      </c>
      <c r="S495" s="20"/>
      <c r="T495" s="19">
        <v>81.52</v>
      </c>
      <c r="U495" s="37">
        <v>11.2</v>
      </c>
      <c r="W495" s="20">
        <v>107.64570000000001</v>
      </c>
      <c r="X495" s="20">
        <v>0.62966930183810632</v>
      </c>
      <c r="Y495" s="20">
        <v>107.67</v>
      </c>
      <c r="Z495" s="20">
        <v>0.68999999999999773</v>
      </c>
      <c r="AA495" s="20">
        <v>108.69</v>
      </c>
      <c r="AB495" s="20">
        <v>1.0300000000000011</v>
      </c>
      <c r="AC495" s="20">
        <v>109.14</v>
      </c>
      <c r="AD495" s="20">
        <v>1.0100000000000051</v>
      </c>
    </row>
    <row r="496" spans="1:30" ht="15.5">
      <c r="A496" s="38" t="s">
        <v>803</v>
      </c>
      <c r="B496" s="44">
        <v>20160522</v>
      </c>
      <c r="C496" s="38">
        <v>42518</v>
      </c>
      <c r="D496" s="23">
        <v>77872</v>
      </c>
      <c r="E496" s="24">
        <v>117.49</v>
      </c>
      <c r="F496" s="24">
        <v>1.2199999999999989</v>
      </c>
      <c r="G496" s="24"/>
      <c r="H496" s="25">
        <v>115.37</v>
      </c>
      <c r="I496" s="24">
        <v>1.1899999999999977</v>
      </c>
      <c r="J496" s="25"/>
      <c r="K496" s="24">
        <v>82.27</v>
      </c>
      <c r="L496" s="36">
        <v>11.1</v>
      </c>
      <c r="M496" s="23">
        <v>81359</v>
      </c>
      <c r="N496" s="24">
        <v>121.11</v>
      </c>
      <c r="O496" s="24">
        <v>1.2600000000000051</v>
      </c>
      <c r="P496" s="24"/>
      <c r="Q496" s="25">
        <v>118.93</v>
      </c>
      <c r="R496" s="24">
        <v>1.230000000000004</v>
      </c>
      <c r="S496" s="25"/>
      <c r="T496" s="24">
        <v>80.959999999999994</v>
      </c>
      <c r="U496" s="36">
        <v>11.2</v>
      </c>
      <c r="W496" s="25">
        <v>107.6807</v>
      </c>
      <c r="X496" s="25">
        <v>3.499214595277067E-2</v>
      </c>
      <c r="Y496" s="25">
        <v>107.72</v>
      </c>
      <c r="Z496" s="25">
        <v>4.9999999999997158E-2</v>
      </c>
      <c r="AA496" s="25">
        <v>109.05</v>
      </c>
      <c r="AB496" s="25">
        <v>0.35999999999999943</v>
      </c>
      <c r="AC496" s="25">
        <v>109.47</v>
      </c>
      <c r="AD496" s="25">
        <v>0.32999999999999829</v>
      </c>
    </row>
    <row r="497" spans="1:30" ht="15.5">
      <c r="A497" s="39" t="s">
        <v>804</v>
      </c>
      <c r="B497" s="45">
        <v>20160529</v>
      </c>
      <c r="C497" s="39">
        <v>42525</v>
      </c>
      <c r="D497" s="18">
        <v>76034</v>
      </c>
      <c r="E497" s="19">
        <v>119.43</v>
      </c>
      <c r="F497" s="19">
        <v>1.9400000000000119</v>
      </c>
      <c r="G497" s="19"/>
      <c r="H497" s="20">
        <v>117.27</v>
      </c>
      <c r="I497" s="19">
        <v>1.8999999999999915</v>
      </c>
      <c r="J497" s="20"/>
      <c r="K497" s="19">
        <v>82.11</v>
      </c>
      <c r="L497" s="37">
        <v>11.2</v>
      </c>
      <c r="M497" s="18">
        <v>77269</v>
      </c>
      <c r="N497" s="19">
        <v>122.66</v>
      </c>
      <c r="O497" s="19">
        <v>1.5499999999999972</v>
      </c>
      <c r="P497" s="19"/>
      <c r="Q497" s="20">
        <v>120.45</v>
      </c>
      <c r="R497" s="19">
        <v>1.519999999999996</v>
      </c>
      <c r="S497" s="20"/>
      <c r="T497" s="19">
        <v>81.12</v>
      </c>
      <c r="U497" s="37">
        <v>11.3</v>
      </c>
      <c r="W497" s="20">
        <v>112.03830000000001</v>
      </c>
      <c r="X497" s="20">
        <v>4.3575834256739086</v>
      </c>
      <c r="Y497" s="20">
        <v>112.12</v>
      </c>
      <c r="Z497" s="20">
        <v>4.4000000000000057</v>
      </c>
      <c r="AA497" s="20">
        <v>113.65</v>
      </c>
      <c r="AB497" s="20">
        <v>4.6000000000000085</v>
      </c>
      <c r="AC497" s="20">
        <v>114.11</v>
      </c>
      <c r="AD497" s="20">
        <v>4.6400000000000006</v>
      </c>
    </row>
    <row r="498" spans="1:30" ht="15.5">
      <c r="A498" s="38" t="s">
        <v>805</v>
      </c>
      <c r="B498" s="44">
        <v>20160605</v>
      </c>
      <c r="C498" s="38">
        <v>42532</v>
      </c>
      <c r="D498" s="23">
        <v>78181</v>
      </c>
      <c r="E498" s="24">
        <v>120.4</v>
      </c>
      <c r="F498" s="24">
        <v>0.96999999999999886</v>
      </c>
      <c r="G498" s="24"/>
      <c r="H498" s="25">
        <v>118.22</v>
      </c>
      <c r="I498" s="24">
        <v>0.95000000000000284</v>
      </c>
      <c r="J498" s="25"/>
      <c r="K498" s="24">
        <v>81.83</v>
      </c>
      <c r="L498" s="36">
        <v>11.2</v>
      </c>
      <c r="M498" s="23">
        <v>82329</v>
      </c>
      <c r="N498" s="24">
        <v>124.01</v>
      </c>
      <c r="O498" s="24">
        <v>1.3500000000000085</v>
      </c>
      <c r="P498" s="24"/>
      <c r="Q498" s="25">
        <v>121.79</v>
      </c>
      <c r="R498" s="24">
        <v>1.3400000000000034</v>
      </c>
      <c r="S498" s="25"/>
      <c r="T498" s="24">
        <v>80.67</v>
      </c>
      <c r="U498" s="36">
        <v>11.3</v>
      </c>
      <c r="W498" s="25">
        <v>116.17449999999999</v>
      </c>
      <c r="X498" s="25">
        <v>4.1362157161750446</v>
      </c>
      <c r="Y498" s="25">
        <v>116.19</v>
      </c>
      <c r="Z498" s="25">
        <v>4.0699999999999932</v>
      </c>
      <c r="AA498" s="25">
        <v>118.11</v>
      </c>
      <c r="AB498" s="25">
        <v>4.4599999999999937</v>
      </c>
      <c r="AC498" s="25">
        <v>118.59</v>
      </c>
      <c r="AD498" s="25">
        <v>4.480000000000004</v>
      </c>
    </row>
    <row r="499" spans="1:30" ht="15.5">
      <c r="A499" s="39" t="s">
        <v>806</v>
      </c>
      <c r="B499" s="45">
        <v>20160612</v>
      </c>
      <c r="C499" s="39">
        <v>42539</v>
      </c>
      <c r="D499" s="18">
        <v>78510</v>
      </c>
      <c r="E499" s="19">
        <v>121.53</v>
      </c>
      <c r="F499" s="19">
        <v>1.1299999999999955</v>
      </c>
      <c r="G499" s="19"/>
      <c r="H499" s="20">
        <v>119.34</v>
      </c>
      <c r="I499" s="19">
        <v>1.1200000000000045</v>
      </c>
      <c r="J499" s="20"/>
      <c r="K499" s="19">
        <v>81.66</v>
      </c>
      <c r="L499" s="37">
        <v>11.3</v>
      </c>
      <c r="M499" s="18">
        <v>82624</v>
      </c>
      <c r="N499" s="19">
        <v>125.01</v>
      </c>
      <c r="O499" s="19">
        <v>1</v>
      </c>
      <c r="P499" s="19"/>
      <c r="Q499" s="20">
        <v>122.76</v>
      </c>
      <c r="R499" s="19">
        <v>0.96999999999999886</v>
      </c>
      <c r="S499" s="20"/>
      <c r="T499" s="19">
        <v>80.540000000000006</v>
      </c>
      <c r="U499" s="37">
        <v>11.4</v>
      </c>
      <c r="W499" s="20">
        <v>119.1374</v>
      </c>
      <c r="X499" s="20">
        <v>2.9629266050650926</v>
      </c>
      <c r="Y499" s="20">
        <v>119.1</v>
      </c>
      <c r="Z499" s="20">
        <v>2.9099999999999966</v>
      </c>
      <c r="AA499" s="20">
        <v>121.47</v>
      </c>
      <c r="AB499" s="20">
        <v>3.3599999999999994</v>
      </c>
      <c r="AC499" s="20">
        <v>122.07</v>
      </c>
      <c r="AD499" s="20">
        <v>3.4799999999999898</v>
      </c>
    </row>
    <row r="500" spans="1:30" ht="15.5">
      <c r="A500" s="38" t="s">
        <v>807</v>
      </c>
      <c r="B500" s="44">
        <v>20160619</v>
      </c>
      <c r="C500" s="38">
        <v>42546</v>
      </c>
      <c r="D500" s="23">
        <v>76449</v>
      </c>
      <c r="E500" s="24">
        <v>122.16</v>
      </c>
      <c r="F500" s="24">
        <v>0.62999999999999545</v>
      </c>
      <c r="G500" s="24"/>
      <c r="H500" s="25">
        <v>119.96</v>
      </c>
      <c r="I500" s="24">
        <v>0.61999999999999034</v>
      </c>
      <c r="J500" s="25"/>
      <c r="K500" s="24">
        <v>81.540000000000006</v>
      </c>
      <c r="L500" s="36">
        <v>11.3</v>
      </c>
      <c r="M500" s="23">
        <v>81946</v>
      </c>
      <c r="N500" s="24">
        <v>125.62</v>
      </c>
      <c r="O500" s="24">
        <v>0.60999999999999943</v>
      </c>
      <c r="P500" s="24"/>
      <c r="Q500" s="25">
        <v>123.36</v>
      </c>
      <c r="R500" s="24">
        <v>0.59999999999999432</v>
      </c>
      <c r="S500" s="25"/>
      <c r="T500" s="24">
        <v>80.63</v>
      </c>
      <c r="U500" s="36">
        <v>11.4</v>
      </c>
      <c r="W500" s="25">
        <v>121.4363</v>
      </c>
      <c r="X500" s="25">
        <v>2.2988740273890045</v>
      </c>
      <c r="Y500" s="25">
        <v>121.42</v>
      </c>
      <c r="Z500" s="25">
        <v>2.3200000000000074</v>
      </c>
      <c r="AA500" s="25">
        <v>123.58</v>
      </c>
      <c r="AB500" s="25">
        <v>2.1099999999999994</v>
      </c>
      <c r="AC500" s="25">
        <v>124.2</v>
      </c>
      <c r="AD500" s="25">
        <v>2.1300000000000097</v>
      </c>
    </row>
    <row r="501" spans="1:30" ht="15.5">
      <c r="A501" s="39" t="s">
        <v>808</v>
      </c>
      <c r="B501" s="45">
        <v>20160626</v>
      </c>
      <c r="C501" s="39">
        <v>42553</v>
      </c>
      <c r="D501" s="18">
        <v>78092</v>
      </c>
      <c r="E501" s="19">
        <v>123.77</v>
      </c>
      <c r="F501" s="19">
        <v>1.6099999999999994</v>
      </c>
      <c r="G501" s="19"/>
      <c r="H501" s="20">
        <v>121.54</v>
      </c>
      <c r="I501" s="19">
        <v>1.5800000000000125</v>
      </c>
      <c r="J501" s="20"/>
      <c r="K501" s="19">
        <v>81.73</v>
      </c>
      <c r="L501" s="37">
        <v>11.4</v>
      </c>
      <c r="M501" s="18">
        <v>80763</v>
      </c>
      <c r="N501" s="19">
        <v>126.77</v>
      </c>
      <c r="O501" s="19">
        <v>1.1499999999999915</v>
      </c>
      <c r="P501" s="19"/>
      <c r="Q501" s="20">
        <v>124.5</v>
      </c>
      <c r="R501" s="19">
        <v>1.1400000000000006</v>
      </c>
      <c r="S501" s="20"/>
      <c r="T501" s="19">
        <v>80.819999999999993</v>
      </c>
      <c r="U501" s="37">
        <v>11.5</v>
      </c>
      <c r="W501" s="20">
        <v>130.72389999999999</v>
      </c>
      <c r="X501" s="20">
        <v>9.2875465254712992</v>
      </c>
      <c r="Y501" s="20">
        <v>130.91999999999999</v>
      </c>
      <c r="Z501" s="20">
        <v>9.4999999999999858</v>
      </c>
      <c r="AA501" s="20">
        <v>133.22999999999999</v>
      </c>
      <c r="AB501" s="20">
        <v>9.6499999999999915</v>
      </c>
      <c r="AC501" s="20">
        <v>134.22</v>
      </c>
      <c r="AD501" s="20">
        <v>10.019999999999996</v>
      </c>
    </row>
    <row r="502" spans="1:30" ht="15.5">
      <c r="A502" s="38" t="s">
        <v>809</v>
      </c>
      <c r="B502" s="44">
        <v>20160703</v>
      </c>
      <c r="C502" s="38">
        <v>42560</v>
      </c>
      <c r="D502" s="23">
        <v>80119</v>
      </c>
      <c r="E502" s="24">
        <v>126.57</v>
      </c>
      <c r="F502" s="24">
        <v>2.7999999999999972</v>
      </c>
      <c r="G502" s="24"/>
      <c r="H502" s="25">
        <v>124.29</v>
      </c>
      <c r="I502" s="24">
        <v>2.75</v>
      </c>
      <c r="J502" s="25"/>
      <c r="K502" s="24">
        <v>81.67</v>
      </c>
      <c r="L502" s="36">
        <v>11.4</v>
      </c>
      <c r="M502" s="23">
        <v>84229</v>
      </c>
      <c r="N502" s="24">
        <v>129.47</v>
      </c>
      <c r="O502" s="24">
        <v>2.7000000000000028</v>
      </c>
      <c r="P502" s="24"/>
      <c r="Q502" s="25">
        <v>127.15</v>
      </c>
      <c r="R502" s="24">
        <v>2.6500000000000057</v>
      </c>
      <c r="S502" s="25"/>
      <c r="T502" s="24">
        <v>80.37</v>
      </c>
      <c r="U502" s="36">
        <v>11.4</v>
      </c>
      <c r="W502" s="25">
        <v>136.26859999999999</v>
      </c>
      <c r="X502" s="25">
        <v>5.5446894955373125</v>
      </c>
      <c r="Y502" s="25">
        <v>136.57</v>
      </c>
      <c r="Z502" s="25">
        <v>5.6500000000000057</v>
      </c>
      <c r="AA502" s="25">
        <v>138.58000000000001</v>
      </c>
      <c r="AB502" s="25">
        <v>5.3500000000000227</v>
      </c>
      <c r="AC502" s="25">
        <v>139.84</v>
      </c>
      <c r="AD502" s="25">
        <v>5.6200000000000045</v>
      </c>
    </row>
    <row r="503" spans="1:30" ht="15.5">
      <c r="A503" s="39" t="s">
        <v>810</v>
      </c>
      <c r="B503" s="45">
        <v>20160710</v>
      </c>
      <c r="C503" s="39">
        <v>42567</v>
      </c>
      <c r="D503" s="18">
        <v>76436</v>
      </c>
      <c r="E503" s="19">
        <v>128.13999999999999</v>
      </c>
      <c r="F503" s="19">
        <v>1.5699999999999932</v>
      </c>
      <c r="G503" s="19"/>
      <c r="H503" s="20">
        <v>125.82</v>
      </c>
      <c r="I503" s="19">
        <v>1.5299999999999869</v>
      </c>
      <c r="J503" s="20"/>
      <c r="K503" s="19">
        <v>81.900000000000006</v>
      </c>
      <c r="L503" s="37">
        <v>11.5</v>
      </c>
      <c r="M503" s="18">
        <v>81972</v>
      </c>
      <c r="N503" s="19">
        <v>130.69999999999999</v>
      </c>
      <c r="O503" s="19">
        <v>1.2299999999999898</v>
      </c>
      <c r="P503" s="19"/>
      <c r="Q503" s="20">
        <v>128.35</v>
      </c>
      <c r="R503" s="19">
        <v>1.1999999999999886</v>
      </c>
      <c r="S503" s="20"/>
      <c r="T503" s="19">
        <v>80.75</v>
      </c>
      <c r="U503" s="37">
        <v>11.6</v>
      </c>
      <c r="W503" s="20">
        <v>135.68260000000001</v>
      </c>
      <c r="X503" s="20">
        <v>-0.58597956606178059</v>
      </c>
      <c r="Y503" s="20">
        <v>136.02000000000001</v>
      </c>
      <c r="Z503" s="20">
        <v>-0.54999999999998295</v>
      </c>
      <c r="AA503" s="20">
        <v>138.47</v>
      </c>
      <c r="AB503" s="20">
        <v>-0.11000000000001364</v>
      </c>
      <c r="AC503" s="20">
        <v>139.68</v>
      </c>
      <c r="AD503" s="20">
        <v>-0.15999999999999659</v>
      </c>
    </row>
    <row r="504" spans="1:30" ht="15.5">
      <c r="A504" s="38" t="s">
        <v>811</v>
      </c>
      <c r="B504" s="44">
        <v>20160717</v>
      </c>
      <c r="C504" s="38">
        <v>42574</v>
      </c>
      <c r="D504" s="23">
        <v>80268</v>
      </c>
      <c r="E504" s="24">
        <v>130.28</v>
      </c>
      <c r="F504" s="24">
        <v>2.1400000000000148</v>
      </c>
      <c r="G504" s="24"/>
      <c r="H504" s="25">
        <v>127.93</v>
      </c>
      <c r="I504" s="24">
        <v>2.1100000000000136</v>
      </c>
      <c r="J504" s="25"/>
      <c r="K504" s="24">
        <v>81.42</v>
      </c>
      <c r="L504" s="36">
        <v>11.3</v>
      </c>
      <c r="M504" s="23">
        <v>82719</v>
      </c>
      <c r="N504" s="24">
        <v>132.82</v>
      </c>
      <c r="O504" s="24">
        <v>2.1200000000000045</v>
      </c>
      <c r="P504" s="24"/>
      <c r="Q504" s="25">
        <v>130.43</v>
      </c>
      <c r="R504" s="24">
        <v>2.0800000000000125</v>
      </c>
      <c r="S504" s="25"/>
      <c r="T504" s="24">
        <v>80.260000000000005</v>
      </c>
      <c r="U504" s="36">
        <v>11.4</v>
      </c>
      <c r="W504" s="25">
        <v>136.0685</v>
      </c>
      <c r="X504" s="25">
        <v>0.38596948074570037</v>
      </c>
      <c r="Y504" s="25">
        <v>136.36000000000001</v>
      </c>
      <c r="Z504" s="25">
        <v>0.34000000000000341</v>
      </c>
      <c r="AA504" s="25">
        <v>138.86000000000001</v>
      </c>
      <c r="AB504" s="25">
        <v>0.39000000000001478</v>
      </c>
      <c r="AC504" s="25">
        <v>139.97999999999999</v>
      </c>
      <c r="AD504" s="25">
        <v>0.29999999999998295</v>
      </c>
    </row>
    <row r="505" spans="1:30" ht="15.5">
      <c r="A505" s="39" t="s">
        <v>812</v>
      </c>
      <c r="B505" s="45">
        <v>20160724</v>
      </c>
      <c r="C505" s="39">
        <v>42581</v>
      </c>
      <c r="D505" s="18">
        <v>80436</v>
      </c>
      <c r="E505" s="19">
        <v>131.38999999999999</v>
      </c>
      <c r="F505" s="19">
        <v>1.1099999999999852</v>
      </c>
      <c r="G505" s="19"/>
      <c r="H505" s="20">
        <v>129.02000000000001</v>
      </c>
      <c r="I505" s="19">
        <v>1.0900000000000034</v>
      </c>
      <c r="J505" s="20"/>
      <c r="K505" s="19">
        <v>81.510000000000005</v>
      </c>
      <c r="L505" s="37">
        <v>11.2</v>
      </c>
      <c r="M505" s="18">
        <v>79125</v>
      </c>
      <c r="N505" s="19">
        <v>133.66</v>
      </c>
      <c r="O505" s="19">
        <v>0.84000000000000341</v>
      </c>
      <c r="P505" s="19"/>
      <c r="Q505" s="20">
        <v>131.26</v>
      </c>
      <c r="R505" s="19">
        <v>0.82999999999998408</v>
      </c>
      <c r="S505" s="20"/>
      <c r="T505" s="19">
        <v>80.45</v>
      </c>
      <c r="U505" s="37">
        <v>11.4</v>
      </c>
      <c r="W505" s="20">
        <v>136.8486</v>
      </c>
      <c r="X505" s="20">
        <v>0.78002742582657447</v>
      </c>
      <c r="Y505" s="20">
        <v>136.79</v>
      </c>
      <c r="Z505" s="20">
        <v>0.4299999999999784</v>
      </c>
      <c r="AA505" s="20">
        <v>139.08000000000001</v>
      </c>
      <c r="AB505" s="20">
        <v>0.21999999999999886</v>
      </c>
      <c r="AC505" s="20">
        <v>140.47</v>
      </c>
      <c r="AD505" s="20">
        <v>0.49000000000000909</v>
      </c>
    </row>
    <row r="506" spans="1:30" ht="15.5">
      <c r="A506" s="38" t="s">
        <v>813</v>
      </c>
      <c r="B506" s="44">
        <v>20160731</v>
      </c>
      <c r="C506" s="38">
        <v>42588</v>
      </c>
      <c r="D506" s="23">
        <v>83140</v>
      </c>
      <c r="E506" s="24">
        <v>133.97999999999999</v>
      </c>
      <c r="F506" s="24">
        <v>2.5900000000000034</v>
      </c>
      <c r="G506" s="24"/>
      <c r="H506" s="25">
        <v>131.56</v>
      </c>
      <c r="I506" s="24">
        <v>2.539999999999992</v>
      </c>
      <c r="J506" s="25"/>
      <c r="K506" s="24">
        <v>81.52</v>
      </c>
      <c r="L506" s="36">
        <v>11.3</v>
      </c>
      <c r="M506" s="23">
        <v>83316</v>
      </c>
      <c r="N506" s="24">
        <v>136.11000000000001</v>
      </c>
      <c r="O506" s="24">
        <v>2.4500000000000171</v>
      </c>
      <c r="P506" s="24"/>
      <c r="Q506" s="25">
        <v>133.66</v>
      </c>
      <c r="R506" s="24">
        <v>2.4000000000000057</v>
      </c>
      <c r="S506" s="25"/>
      <c r="T506" s="24">
        <v>80.45</v>
      </c>
      <c r="U506" s="36">
        <v>11.4</v>
      </c>
      <c r="W506" s="25">
        <v>138.15889999999999</v>
      </c>
      <c r="X506" s="25">
        <v>1.310342605860626</v>
      </c>
      <c r="Y506" s="25">
        <v>137.57</v>
      </c>
      <c r="Z506" s="25">
        <v>0.78000000000000114</v>
      </c>
      <c r="AA506" s="25">
        <v>139.56</v>
      </c>
      <c r="AB506" s="25">
        <v>0.47999999999998977</v>
      </c>
      <c r="AC506" s="25">
        <v>140.94999999999999</v>
      </c>
      <c r="AD506" s="25">
        <v>0.47999999999998977</v>
      </c>
    </row>
    <row r="507" spans="1:30" ht="15.5">
      <c r="A507" s="39" t="s">
        <v>814</v>
      </c>
      <c r="B507" s="45">
        <v>20160807</v>
      </c>
      <c r="C507" s="39">
        <v>42595</v>
      </c>
      <c r="D507" s="18">
        <v>82588</v>
      </c>
      <c r="E507" s="19">
        <v>135</v>
      </c>
      <c r="F507" s="19">
        <v>1.0200000000000102</v>
      </c>
      <c r="G507" s="19"/>
      <c r="H507" s="20">
        <v>132.57</v>
      </c>
      <c r="I507" s="19">
        <v>1.0099999999999909</v>
      </c>
      <c r="J507" s="20"/>
      <c r="K507" s="19">
        <v>81.63</v>
      </c>
      <c r="L507" s="37">
        <v>11.1</v>
      </c>
      <c r="M507" s="18">
        <v>78597</v>
      </c>
      <c r="N507" s="19">
        <v>137.29</v>
      </c>
      <c r="O507" s="19">
        <v>1.1799999999999784</v>
      </c>
      <c r="P507" s="19"/>
      <c r="Q507" s="20">
        <v>134.83000000000001</v>
      </c>
      <c r="R507" s="19">
        <v>1.1700000000000159</v>
      </c>
      <c r="S507" s="20"/>
      <c r="T507" s="19">
        <v>80.58</v>
      </c>
      <c r="U507" s="37">
        <v>11.4</v>
      </c>
      <c r="W507" s="20">
        <v>140.02010000000001</v>
      </c>
      <c r="X507" s="20">
        <v>1.8611358631268615</v>
      </c>
      <c r="Y507" s="20">
        <v>139.47</v>
      </c>
      <c r="Z507" s="20">
        <v>1.9000000000000057</v>
      </c>
      <c r="AA507" s="20">
        <v>141.4</v>
      </c>
      <c r="AB507" s="20">
        <v>1.8400000000000034</v>
      </c>
      <c r="AC507" s="20">
        <v>142.82</v>
      </c>
      <c r="AD507" s="20">
        <v>1.8700000000000045</v>
      </c>
    </row>
    <row r="508" spans="1:30" ht="15.5">
      <c r="A508" s="38" t="s">
        <v>815</v>
      </c>
      <c r="B508" s="44">
        <v>20160814</v>
      </c>
      <c r="C508" s="38">
        <v>42602</v>
      </c>
      <c r="D508" s="23">
        <v>82977</v>
      </c>
      <c r="E508" s="24">
        <v>136.01</v>
      </c>
      <c r="F508" s="24">
        <v>1.0099999999999909</v>
      </c>
      <c r="G508" s="24"/>
      <c r="H508" s="25">
        <v>133.56</v>
      </c>
      <c r="I508" s="24">
        <v>0.99000000000000909</v>
      </c>
      <c r="J508" s="25"/>
      <c r="K508" s="24">
        <v>82.21</v>
      </c>
      <c r="L508" s="36">
        <v>11.4</v>
      </c>
      <c r="M508" s="23">
        <v>83043</v>
      </c>
      <c r="N508" s="24">
        <v>138.24</v>
      </c>
      <c r="O508" s="24">
        <v>0.95000000000001705</v>
      </c>
      <c r="P508" s="24"/>
      <c r="Q508" s="25">
        <v>135.76</v>
      </c>
      <c r="R508" s="24">
        <v>0.9299999999999784</v>
      </c>
      <c r="S508" s="25"/>
      <c r="T508" s="24">
        <v>81.040000000000006</v>
      </c>
      <c r="U508" s="36">
        <v>11.5</v>
      </c>
      <c r="W508" s="25">
        <v>141.54409999999999</v>
      </c>
      <c r="X508" s="25">
        <v>1.5240307526834727</v>
      </c>
      <c r="Y508" s="25">
        <v>140.96</v>
      </c>
      <c r="Z508" s="25">
        <v>1.4900000000000091</v>
      </c>
      <c r="AA508" s="25">
        <v>143.05000000000001</v>
      </c>
      <c r="AB508" s="25">
        <v>1.6500000000000057</v>
      </c>
      <c r="AC508" s="25">
        <v>144.5</v>
      </c>
      <c r="AD508" s="25">
        <v>1.6800000000000068</v>
      </c>
    </row>
    <row r="509" spans="1:30" ht="15.5">
      <c r="A509" s="39" t="s">
        <v>816</v>
      </c>
      <c r="B509" s="45">
        <v>20160821</v>
      </c>
      <c r="C509" s="39">
        <v>42609</v>
      </c>
      <c r="D509" s="18">
        <v>82352</v>
      </c>
      <c r="E509" s="19">
        <v>137.30000000000001</v>
      </c>
      <c r="F509" s="19">
        <v>1.2900000000000205</v>
      </c>
      <c r="G509" s="19"/>
      <c r="H509" s="20">
        <v>134.83000000000001</v>
      </c>
      <c r="I509" s="19">
        <v>1.2700000000000102</v>
      </c>
      <c r="J509" s="20"/>
      <c r="K509" s="19">
        <v>81.98</v>
      </c>
      <c r="L509" s="37">
        <v>11.3</v>
      </c>
      <c r="M509" s="18">
        <v>81817</v>
      </c>
      <c r="N509" s="19">
        <v>139.78</v>
      </c>
      <c r="O509" s="19">
        <v>1.539999999999992</v>
      </c>
      <c r="P509" s="19"/>
      <c r="Q509" s="20">
        <v>137.28</v>
      </c>
      <c r="R509" s="19">
        <v>1.5200000000000102</v>
      </c>
      <c r="S509" s="20"/>
      <c r="T509" s="19">
        <v>80.7</v>
      </c>
      <c r="U509" s="37">
        <v>11.4</v>
      </c>
      <c r="W509" s="20">
        <v>139.8903</v>
      </c>
      <c r="X509" s="20">
        <v>-1.6538101021276645</v>
      </c>
      <c r="Y509" s="20">
        <v>139.59</v>
      </c>
      <c r="Z509" s="20">
        <v>-1.3700000000000045</v>
      </c>
      <c r="AA509" s="20">
        <v>141.88999999999999</v>
      </c>
      <c r="AB509" s="20">
        <v>-1.160000000000025</v>
      </c>
      <c r="AC509" s="20">
        <v>143.19999999999999</v>
      </c>
      <c r="AD509" s="20">
        <v>-1.3000000000000114</v>
      </c>
    </row>
    <row r="510" spans="1:30" ht="15.5">
      <c r="A510" s="38" t="s">
        <v>817</v>
      </c>
      <c r="B510" s="44">
        <v>20160828</v>
      </c>
      <c r="C510" s="38">
        <v>42616</v>
      </c>
      <c r="D510" s="23">
        <v>81215</v>
      </c>
      <c r="E510" s="24">
        <v>138.24</v>
      </c>
      <c r="F510" s="24">
        <v>0.93999999999999773</v>
      </c>
      <c r="G510" s="24"/>
      <c r="H510" s="25">
        <v>135.75</v>
      </c>
      <c r="I510" s="24">
        <v>0.91999999999998749</v>
      </c>
      <c r="J510" s="25"/>
      <c r="K510" s="24">
        <v>82.52</v>
      </c>
      <c r="L510" s="36">
        <v>11.3</v>
      </c>
      <c r="M510" s="23">
        <v>81307</v>
      </c>
      <c r="N510" s="24">
        <v>140.37</v>
      </c>
      <c r="O510" s="24">
        <v>0.59000000000000341</v>
      </c>
      <c r="P510" s="24"/>
      <c r="Q510" s="25">
        <v>137.86000000000001</v>
      </c>
      <c r="R510" s="24">
        <v>0.58000000000001251</v>
      </c>
      <c r="S510" s="25"/>
      <c r="T510" s="24">
        <v>81.739999999999995</v>
      </c>
      <c r="U510" s="36">
        <v>11.5</v>
      </c>
      <c r="W510" s="25">
        <v>138.43819999999999</v>
      </c>
      <c r="X510" s="25">
        <v>-1.4520448076758043</v>
      </c>
      <c r="Y510" s="25">
        <v>138.01</v>
      </c>
      <c r="Z510" s="25">
        <v>-1.5800000000000125</v>
      </c>
      <c r="AA510" s="25">
        <v>140.4</v>
      </c>
      <c r="AB510" s="25">
        <v>-1.4899999999999807</v>
      </c>
      <c r="AC510" s="25">
        <v>141.55000000000001</v>
      </c>
      <c r="AD510" s="25">
        <v>-1.6499999999999773</v>
      </c>
    </row>
    <row r="511" spans="1:30" ht="15.5">
      <c r="A511" s="39" t="s">
        <v>818</v>
      </c>
      <c r="B511" s="45">
        <v>20160904</v>
      </c>
      <c r="C511" s="39">
        <v>42623</v>
      </c>
      <c r="D511" s="18">
        <v>84162</v>
      </c>
      <c r="E511" s="19">
        <v>139.88999999999999</v>
      </c>
      <c r="F511" s="19">
        <v>1.6499999999999773</v>
      </c>
      <c r="G511" s="19"/>
      <c r="H511" s="20">
        <v>137.37</v>
      </c>
      <c r="I511" s="19">
        <v>1.6200000000000045</v>
      </c>
      <c r="J511" s="20"/>
      <c r="K511" s="19">
        <v>82.29</v>
      </c>
      <c r="L511" s="37">
        <v>11.3</v>
      </c>
      <c r="M511" s="18">
        <v>83509</v>
      </c>
      <c r="N511" s="19">
        <v>141.75</v>
      </c>
      <c r="O511" s="19">
        <v>1.3799999999999955</v>
      </c>
      <c r="P511" s="19"/>
      <c r="Q511" s="20">
        <v>139.22</v>
      </c>
      <c r="R511" s="19">
        <v>1.3599999999999852</v>
      </c>
      <c r="S511" s="20"/>
      <c r="T511" s="19">
        <v>81.28</v>
      </c>
      <c r="U511" s="37">
        <v>11.5</v>
      </c>
      <c r="W511" s="20">
        <v>137.84399999999999</v>
      </c>
      <c r="X511" s="20">
        <v>-0.59422763191960826</v>
      </c>
      <c r="Y511" s="20">
        <v>137.32</v>
      </c>
      <c r="Z511" s="20">
        <v>-0.68999999999999773</v>
      </c>
      <c r="AA511" s="20">
        <v>139.62</v>
      </c>
      <c r="AB511" s="20">
        <v>-0.78000000000000114</v>
      </c>
      <c r="AC511" s="20">
        <v>140.74</v>
      </c>
      <c r="AD511" s="20">
        <v>-0.81000000000000227</v>
      </c>
    </row>
    <row r="512" spans="1:30" ht="15.5">
      <c r="A512" s="38" t="s">
        <v>819</v>
      </c>
      <c r="B512" s="44">
        <v>20160911</v>
      </c>
      <c r="C512" s="38">
        <v>42630</v>
      </c>
      <c r="D512" s="23">
        <v>82202</v>
      </c>
      <c r="E512" s="24">
        <v>140.38</v>
      </c>
      <c r="F512" s="24">
        <v>0.49000000000000909</v>
      </c>
      <c r="G512" s="24"/>
      <c r="H512" s="25">
        <v>137.86000000000001</v>
      </c>
      <c r="I512" s="24">
        <v>0.49000000000000909</v>
      </c>
      <c r="J512" s="25"/>
      <c r="K512" s="24">
        <v>82.61</v>
      </c>
      <c r="L512" s="36">
        <v>11.3</v>
      </c>
      <c r="M512" s="23">
        <v>84295</v>
      </c>
      <c r="N512" s="24">
        <v>142.44999999999999</v>
      </c>
      <c r="O512" s="24">
        <v>0.69999999999998863</v>
      </c>
      <c r="P512" s="24"/>
      <c r="Q512" s="25">
        <v>139.9</v>
      </c>
      <c r="R512" s="24">
        <v>0.68000000000000682</v>
      </c>
      <c r="S512" s="25"/>
      <c r="T512" s="24">
        <v>81.87</v>
      </c>
      <c r="U512" s="36">
        <v>11.5</v>
      </c>
      <c r="W512" s="25">
        <v>140.5181</v>
      </c>
      <c r="X512" s="25">
        <v>2.6741279144844725</v>
      </c>
      <c r="Y512" s="25">
        <v>140.16999999999999</v>
      </c>
      <c r="Z512" s="25">
        <v>2.8499999999999943</v>
      </c>
      <c r="AA512" s="25">
        <v>141.86000000000001</v>
      </c>
      <c r="AB512" s="25">
        <v>2.2400000000000091</v>
      </c>
      <c r="AC512" s="25">
        <v>143.24</v>
      </c>
      <c r="AD512" s="25">
        <v>2.5</v>
      </c>
    </row>
    <row r="513" spans="1:30" ht="15.5">
      <c r="A513" s="39" t="s">
        <v>820</v>
      </c>
      <c r="B513" s="45">
        <v>20160918</v>
      </c>
      <c r="C513" s="39">
        <v>42637</v>
      </c>
      <c r="D513" s="18">
        <v>88074</v>
      </c>
      <c r="E513" s="19">
        <v>141.03</v>
      </c>
      <c r="F513" s="19">
        <v>0.65000000000000568</v>
      </c>
      <c r="G513" s="19"/>
      <c r="H513" s="20">
        <v>138.5</v>
      </c>
      <c r="I513" s="19">
        <v>0.63999999999998636</v>
      </c>
      <c r="J513" s="20"/>
      <c r="K513" s="19">
        <v>82.34</v>
      </c>
      <c r="L513" s="37">
        <v>11.3</v>
      </c>
      <c r="M513" s="18">
        <v>84054</v>
      </c>
      <c r="N513" s="19">
        <v>143.09</v>
      </c>
      <c r="O513" s="19">
        <v>0.64000000000001478</v>
      </c>
      <c r="P513" s="19"/>
      <c r="Q513" s="20">
        <v>140.52000000000001</v>
      </c>
      <c r="R513" s="19">
        <v>0.62000000000000455</v>
      </c>
      <c r="S513" s="20"/>
      <c r="T513" s="19">
        <v>81.81</v>
      </c>
      <c r="U513" s="37">
        <v>11.5</v>
      </c>
      <c r="W513" s="20">
        <v>144.38069999999999</v>
      </c>
      <c r="X513" s="20">
        <v>3.8625892673057365</v>
      </c>
      <c r="Y513" s="20">
        <v>144.12</v>
      </c>
      <c r="Z513" s="20">
        <v>3.9500000000000171</v>
      </c>
      <c r="AA513" s="20">
        <v>145.26</v>
      </c>
      <c r="AB513" s="20">
        <v>3.3999999999999773</v>
      </c>
      <c r="AC513" s="20">
        <v>146.86000000000001</v>
      </c>
      <c r="AD513" s="20">
        <v>3.6200000000000045</v>
      </c>
    </row>
    <row r="514" spans="1:30" ht="15.5">
      <c r="A514" s="38" t="s">
        <v>821</v>
      </c>
      <c r="B514" s="44">
        <v>20160925</v>
      </c>
      <c r="C514" s="38">
        <v>42644</v>
      </c>
      <c r="D514" s="23">
        <v>85513</v>
      </c>
      <c r="E514" s="24">
        <v>142.22999999999999</v>
      </c>
      <c r="F514" s="24">
        <v>1.1999999999999886</v>
      </c>
      <c r="G514" s="24"/>
      <c r="H514" s="25">
        <v>139.68</v>
      </c>
      <c r="I514" s="24">
        <v>1.1800000000000068</v>
      </c>
      <c r="J514" s="25"/>
      <c r="K514" s="24">
        <v>82.4</v>
      </c>
      <c r="L514" s="36">
        <v>11.4</v>
      </c>
      <c r="M514" s="23">
        <v>84363</v>
      </c>
      <c r="N514" s="24">
        <v>144.65</v>
      </c>
      <c r="O514" s="24">
        <v>1.5600000000000023</v>
      </c>
      <c r="P514" s="24"/>
      <c r="Q514" s="25">
        <v>142.06</v>
      </c>
      <c r="R514" s="24">
        <v>1.539999999999992</v>
      </c>
      <c r="S514" s="25"/>
      <c r="T514" s="24">
        <v>81.760000000000005</v>
      </c>
      <c r="U514" s="36">
        <v>11.6</v>
      </c>
      <c r="W514" s="25">
        <v>144.2199</v>
      </c>
      <c r="X514" s="25">
        <v>-0.16086492822708465</v>
      </c>
      <c r="Y514" s="25">
        <v>143.63999999999999</v>
      </c>
      <c r="Z514" s="25">
        <v>-0.48000000000001819</v>
      </c>
      <c r="AA514" s="25">
        <v>145.69999999999999</v>
      </c>
      <c r="AB514" s="25">
        <v>0.43999999999999773</v>
      </c>
      <c r="AC514" s="25">
        <v>146.91</v>
      </c>
      <c r="AD514" s="25">
        <v>4.9999999999982947E-2</v>
      </c>
    </row>
    <row r="515" spans="1:30" ht="15.5">
      <c r="A515" s="39" t="s">
        <v>822</v>
      </c>
      <c r="B515" s="45">
        <v>20161002</v>
      </c>
      <c r="C515" s="39">
        <v>42651</v>
      </c>
      <c r="D515" s="18">
        <v>86209</v>
      </c>
      <c r="E515" s="19">
        <v>143.9</v>
      </c>
      <c r="F515" s="19">
        <v>1.6700000000000159</v>
      </c>
      <c r="G515" s="19"/>
      <c r="H515" s="20">
        <v>141.31</v>
      </c>
      <c r="I515" s="19">
        <v>1.6299999999999955</v>
      </c>
      <c r="J515" s="20"/>
      <c r="K515" s="19">
        <v>82.46</v>
      </c>
      <c r="L515" s="37">
        <v>11.3</v>
      </c>
      <c r="M515" s="18">
        <v>83499</v>
      </c>
      <c r="N515" s="19">
        <v>146.49</v>
      </c>
      <c r="O515" s="19">
        <v>1.8400000000000034</v>
      </c>
      <c r="P515" s="19"/>
      <c r="Q515" s="20">
        <v>143.87</v>
      </c>
      <c r="R515" s="19">
        <v>1.8100000000000023</v>
      </c>
      <c r="S515" s="20"/>
      <c r="T515" s="19">
        <v>81.680000000000007</v>
      </c>
      <c r="U515" s="37">
        <v>11.4</v>
      </c>
      <c r="W515" s="20">
        <v>144.77760000000001</v>
      </c>
      <c r="X515" s="20">
        <v>0.55778905624049457</v>
      </c>
      <c r="Y515" s="20">
        <v>143.9</v>
      </c>
      <c r="Z515" s="20">
        <v>0.26000000000001933</v>
      </c>
      <c r="AA515" s="20">
        <v>145.58000000000001</v>
      </c>
      <c r="AB515" s="20">
        <v>-0.11999999999997613</v>
      </c>
      <c r="AC515" s="20">
        <v>146.6</v>
      </c>
      <c r="AD515" s="20">
        <v>-0.31000000000000227</v>
      </c>
    </row>
    <row r="516" spans="1:30" ht="15.5">
      <c r="A516" s="38" t="s">
        <v>823</v>
      </c>
      <c r="B516" s="44">
        <v>20161009</v>
      </c>
      <c r="C516" s="38">
        <v>42658</v>
      </c>
      <c r="D516" s="23">
        <v>84421</v>
      </c>
      <c r="E516" s="24">
        <v>145.08000000000001</v>
      </c>
      <c r="F516" s="24">
        <v>1.1800000000000068</v>
      </c>
      <c r="G516" s="24"/>
      <c r="H516" s="25">
        <v>142.47</v>
      </c>
      <c r="I516" s="24">
        <v>1.1599999999999966</v>
      </c>
      <c r="J516" s="25"/>
      <c r="K516" s="24">
        <v>82.58</v>
      </c>
      <c r="L516" s="36">
        <v>11.3</v>
      </c>
      <c r="M516" s="23">
        <v>83684</v>
      </c>
      <c r="N516" s="24">
        <v>147.30000000000001</v>
      </c>
      <c r="O516" s="24">
        <v>0.81000000000000227</v>
      </c>
      <c r="P516" s="24"/>
      <c r="Q516" s="25">
        <v>144.66</v>
      </c>
      <c r="R516" s="24">
        <v>0.78999999999999204</v>
      </c>
      <c r="S516" s="25"/>
      <c r="T516" s="24">
        <v>82.1</v>
      </c>
      <c r="U516" s="36">
        <v>11.5</v>
      </c>
      <c r="W516" s="25">
        <v>143.3681</v>
      </c>
      <c r="X516" s="25">
        <v>-1.409542382167615</v>
      </c>
      <c r="Y516" s="25">
        <v>142.46</v>
      </c>
      <c r="Z516" s="25">
        <v>-1.4399999999999977</v>
      </c>
      <c r="AA516" s="25">
        <v>145.15</v>
      </c>
      <c r="AB516" s="25">
        <v>-0.43000000000000682</v>
      </c>
      <c r="AC516" s="25">
        <v>145.88999999999999</v>
      </c>
      <c r="AD516" s="25">
        <v>-0.71000000000000796</v>
      </c>
    </row>
    <row r="517" spans="1:30" ht="15.5">
      <c r="A517" s="39" t="s">
        <v>824</v>
      </c>
      <c r="B517" s="45">
        <v>20161016</v>
      </c>
      <c r="C517" s="39">
        <v>42665</v>
      </c>
      <c r="D517" s="18">
        <v>82755</v>
      </c>
      <c r="E517" s="19">
        <v>145.91</v>
      </c>
      <c r="F517" s="19">
        <v>0.82999999999998408</v>
      </c>
      <c r="G517" s="19"/>
      <c r="H517" s="20">
        <v>143.29</v>
      </c>
      <c r="I517" s="19">
        <v>0.81999999999999318</v>
      </c>
      <c r="J517" s="20"/>
      <c r="K517" s="19">
        <v>83.12</v>
      </c>
      <c r="L517" s="37">
        <v>11.3</v>
      </c>
      <c r="M517" s="18">
        <v>84931</v>
      </c>
      <c r="N517" s="19">
        <v>148.53</v>
      </c>
      <c r="O517" s="19">
        <v>1.2299999999999898</v>
      </c>
      <c r="P517" s="19"/>
      <c r="Q517" s="20">
        <v>145.87</v>
      </c>
      <c r="R517" s="19">
        <v>1.210000000000008</v>
      </c>
      <c r="S517" s="20"/>
      <c r="T517" s="19">
        <v>82.7</v>
      </c>
      <c r="U517" s="37">
        <v>11.7</v>
      </c>
      <c r="W517" s="20">
        <v>138.9323</v>
      </c>
      <c r="X517" s="20">
        <v>-4.4358426225817027</v>
      </c>
      <c r="Y517" s="20">
        <v>137.81</v>
      </c>
      <c r="Z517" s="20">
        <v>-4.6500000000000057</v>
      </c>
      <c r="AA517" s="20">
        <v>140.47999999999999</v>
      </c>
      <c r="AB517" s="20">
        <v>-4.6700000000000159</v>
      </c>
      <c r="AC517" s="20">
        <v>140.87</v>
      </c>
      <c r="AD517" s="20">
        <v>-5.0199999999999818</v>
      </c>
    </row>
    <row r="518" spans="1:30" ht="15.5">
      <c r="A518" s="38" t="s">
        <v>825</v>
      </c>
      <c r="B518" s="44">
        <v>20161023</v>
      </c>
      <c r="C518" s="38">
        <v>42672</v>
      </c>
      <c r="D518" s="23">
        <v>85375</v>
      </c>
      <c r="E518" s="24">
        <v>147.11000000000001</v>
      </c>
      <c r="F518" s="24">
        <v>1.2000000000000171</v>
      </c>
      <c r="G518" s="24"/>
      <c r="H518" s="25">
        <v>144.46</v>
      </c>
      <c r="I518" s="24">
        <v>1.1700000000000159</v>
      </c>
      <c r="J518" s="25"/>
      <c r="K518" s="24">
        <v>83.09</v>
      </c>
      <c r="L518" s="36">
        <v>11.4</v>
      </c>
      <c r="M518" s="23">
        <v>85433</v>
      </c>
      <c r="N518" s="24">
        <v>149.29</v>
      </c>
      <c r="O518" s="24">
        <v>0.75999999999999091</v>
      </c>
      <c r="P518" s="24"/>
      <c r="Q518" s="25">
        <v>146.62</v>
      </c>
      <c r="R518" s="24">
        <v>0.75</v>
      </c>
      <c r="S518" s="25"/>
      <c r="T518" s="24">
        <v>82.59</v>
      </c>
      <c r="U518" s="36">
        <v>11.8</v>
      </c>
      <c r="W518" s="25">
        <v>136.2439</v>
      </c>
      <c r="X518" s="25">
        <v>-2.6883733922830402</v>
      </c>
      <c r="Y518" s="25">
        <v>135.13</v>
      </c>
      <c r="Z518" s="25">
        <v>-2.6800000000000068</v>
      </c>
      <c r="AA518" s="25">
        <v>137.29</v>
      </c>
      <c r="AB518" s="25">
        <v>-3.1899999999999977</v>
      </c>
      <c r="AC518" s="25">
        <v>137.69</v>
      </c>
      <c r="AD518" s="25">
        <v>-3.1800000000000068</v>
      </c>
    </row>
    <row r="519" spans="1:30" ht="15.5">
      <c r="A519" s="39" t="s">
        <v>826</v>
      </c>
      <c r="B519" s="45">
        <v>20161030</v>
      </c>
      <c r="C519" s="39">
        <v>42679</v>
      </c>
      <c r="D519" s="18">
        <v>85275</v>
      </c>
      <c r="E519" s="19">
        <v>148.88</v>
      </c>
      <c r="F519" s="19">
        <v>1.7699999999999818</v>
      </c>
      <c r="G519" s="19"/>
      <c r="H519" s="20">
        <v>146.19</v>
      </c>
      <c r="I519" s="19">
        <v>1.7299999999999898</v>
      </c>
      <c r="J519" s="20"/>
      <c r="K519" s="19">
        <v>83.37</v>
      </c>
      <c r="L519" s="37">
        <v>11.3</v>
      </c>
      <c r="M519" s="18">
        <v>84855</v>
      </c>
      <c r="N519" s="19">
        <v>150.94</v>
      </c>
      <c r="O519" s="19">
        <v>1.6500000000000057</v>
      </c>
      <c r="P519" s="19"/>
      <c r="Q519" s="20">
        <v>148.22</v>
      </c>
      <c r="R519" s="19">
        <v>1.5999999999999943</v>
      </c>
      <c r="S519" s="20"/>
      <c r="T519" s="19">
        <v>82.6</v>
      </c>
      <c r="U519" s="37">
        <v>11.6</v>
      </c>
      <c r="W519" s="20">
        <v>135.66990000000001</v>
      </c>
      <c r="X519" s="20">
        <v>-0.57401615888412039</v>
      </c>
      <c r="Y519" s="20">
        <v>134.66999999999999</v>
      </c>
      <c r="Z519" s="20">
        <v>-0.46000000000000796</v>
      </c>
      <c r="AA519" s="20">
        <v>136.11000000000001</v>
      </c>
      <c r="AB519" s="20">
        <v>-1.1799999999999784</v>
      </c>
      <c r="AC519" s="20">
        <v>136.52000000000001</v>
      </c>
      <c r="AD519" s="20">
        <v>-1.1699999999999875</v>
      </c>
    </row>
    <row r="520" spans="1:30" ht="15.5">
      <c r="A520" s="38" t="s">
        <v>827</v>
      </c>
      <c r="B520" s="44">
        <v>20161106</v>
      </c>
      <c r="C520" s="38">
        <v>42686</v>
      </c>
      <c r="D520" s="23">
        <v>88777</v>
      </c>
      <c r="E520" s="24">
        <v>149.86000000000001</v>
      </c>
      <c r="F520" s="24">
        <v>0.98000000000001819</v>
      </c>
      <c r="G520" s="24"/>
      <c r="H520" s="25">
        <v>147.16</v>
      </c>
      <c r="I520" s="24">
        <v>0.96999999999999886</v>
      </c>
      <c r="J520" s="25"/>
      <c r="K520" s="24">
        <v>83.35</v>
      </c>
      <c r="L520" s="36">
        <v>11.2</v>
      </c>
      <c r="M520" s="23">
        <v>86083</v>
      </c>
      <c r="N520" s="24">
        <v>151.46</v>
      </c>
      <c r="O520" s="24">
        <v>0.52000000000001023</v>
      </c>
      <c r="P520" s="24"/>
      <c r="Q520" s="25">
        <v>148.75</v>
      </c>
      <c r="R520" s="24">
        <v>0.53000000000000114</v>
      </c>
      <c r="S520" s="25"/>
      <c r="T520" s="24">
        <v>82.6</v>
      </c>
      <c r="U520" s="36">
        <v>11.6</v>
      </c>
      <c r="W520" s="25">
        <v>132.78620000000001</v>
      </c>
      <c r="X520" s="25">
        <v>-2.8837160214424671</v>
      </c>
      <c r="Y520" s="25">
        <v>131.84</v>
      </c>
      <c r="Z520" s="25">
        <v>-2.8299999999999841</v>
      </c>
      <c r="AA520" s="25">
        <v>133.16999999999999</v>
      </c>
      <c r="AB520" s="25">
        <v>-2.9400000000000261</v>
      </c>
      <c r="AC520" s="25">
        <v>133.56</v>
      </c>
      <c r="AD520" s="25">
        <v>-2.960000000000008</v>
      </c>
    </row>
    <row r="521" spans="1:30" ht="15.5">
      <c r="A521" s="39" t="s">
        <v>828</v>
      </c>
      <c r="B521" s="45">
        <v>20161113</v>
      </c>
      <c r="C521" s="39">
        <v>42693</v>
      </c>
      <c r="D521" s="18">
        <v>88809</v>
      </c>
      <c r="E521" s="19">
        <v>150.16</v>
      </c>
      <c r="F521" s="19">
        <v>0.29999999999998295</v>
      </c>
      <c r="G521" s="19"/>
      <c r="H521" s="20">
        <v>147.46</v>
      </c>
      <c r="I521" s="19">
        <v>0.30000000000001137</v>
      </c>
      <c r="J521" s="20"/>
      <c r="K521" s="19">
        <v>83.78</v>
      </c>
      <c r="L521" s="37">
        <v>11.3</v>
      </c>
      <c r="M521" s="18">
        <v>88307</v>
      </c>
      <c r="N521" s="19">
        <v>152.75</v>
      </c>
      <c r="O521" s="19">
        <v>1.289999999999992</v>
      </c>
      <c r="P521" s="19"/>
      <c r="Q521" s="20">
        <v>150</v>
      </c>
      <c r="R521" s="19">
        <v>1.25</v>
      </c>
      <c r="S521" s="20"/>
      <c r="T521" s="19">
        <v>82.79</v>
      </c>
      <c r="U521" s="37">
        <v>11.6</v>
      </c>
      <c r="W521" s="20">
        <v>130.0564</v>
      </c>
      <c r="X521" s="20">
        <v>-2.7297543775869713</v>
      </c>
      <c r="Y521" s="20">
        <v>129.15</v>
      </c>
      <c r="Z521" s="20">
        <v>-2.6899999999999977</v>
      </c>
      <c r="AA521" s="20">
        <v>130.25</v>
      </c>
      <c r="AB521" s="20">
        <v>-2.9199999999999875</v>
      </c>
      <c r="AC521" s="20">
        <v>130.65</v>
      </c>
      <c r="AD521" s="20">
        <v>-2.9099999999999966</v>
      </c>
    </row>
    <row r="522" spans="1:30" ht="15.5">
      <c r="A522" s="38" t="s">
        <v>829</v>
      </c>
      <c r="B522" s="44">
        <v>20161120</v>
      </c>
      <c r="C522" s="38">
        <v>42700</v>
      </c>
      <c r="D522" s="23">
        <v>88372</v>
      </c>
      <c r="E522" s="24">
        <v>150.74</v>
      </c>
      <c r="F522" s="24">
        <v>0.58000000000001251</v>
      </c>
      <c r="G522" s="24"/>
      <c r="H522" s="25">
        <v>148.03</v>
      </c>
      <c r="I522" s="24">
        <v>0.56999999999999318</v>
      </c>
      <c r="J522" s="25"/>
      <c r="K522" s="24">
        <v>83.31</v>
      </c>
      <c r="L522" s="36">
        <v>11.4</v>
      </c>
      <c r="M522" s="23">
        <v>87218</v>
      </c>
      <c r="N522" s="24">
        <v>153.13999999999999</v>
      </c>
      <c r="O522" s="24">
        <v>0.38999999999998636</v>
      </c>
      <c r="P522" s="24"/>
      <c r="Q522" s="25">
        <v>150.38999999999999</v>
      </c>
      <c r="R522" s="24">
        <v>0.38999999999998636</v>
      </c>
      <c r="S522" s="25"/>
      <c r="T522" s="24">
        <v>82.5</v>
      </c>
      <c r="U522" s="36">
        <v>11.7</v>
      </c>
      <c r="W522" s="25">
        <v>129.87110000000001</v>
      </c>
      <c r="X522" s="25">
        <v>-0.18527526615767442</v>
      </c>
      <c r="Y522" s="25">
        <v>129.11000000000001</v>
      </c>
      <c r="Z522" s="25">
        <v>-3.9999999999992042E-2</v>
      </c>
      <c r="AA522" s="25">
        <v>129.74</v>
      </c>
      <c r="AB522" s="25">
        <v>-0.50999999999999091</v>
      </c>
      <c r="AC522" s="25">
        <v>130.28</v>
      </c>
      <c r="AD522" s="25">
        <v>-0.37000000000000455</v>
      </c>
    </row>
    <row r="523" spans="1:30" ht="15.5">
      <c r="A523" s="39" t="s">
        <v>830</v>
      </c>
      <c r="B523" s="45">
        <v>20161127</v>
      </c>
      <c r="C523" s="39">
        <v>42707</v>
      </c>
      <c r="D523" s="18">
        <v>91829</v>
      </c>
      <c r="E523" s="19">
        <v>151.38999999999999</v>
      </c>
      <c r="F523" s="19">
        <v>0.64999999999997726</v>
      </c>
      <c r="G523" s="19"/>
      <c r="H523" s="20">
        <v>148.66999999999999</v>
      </c>
      <c r="I523" s="19">
        <v>0.63999999999998636</v>
      </c>
      <c r="J523" s="20"/>
      <c r="K523" s="19">
        <v>83.1</v>
      </c>
      <c r="L523" s="37">
        <v>11.4</v>
      </c>
      <c r="M523" s="18">
        <v>86011</v>
      </c>
      <c r="N523" s="19">
        <v>154.04</v>
      </c>
      <c r="O523" s="19">
        <v>0.90000000000000568</v>
      </c>
      <c r="P523" s="19"/>
      <c r="Q523" s="20">
        <v>151.28</v>
      </c>
      <c r="R523" s="19">
        <v>0.89000000000001478</v>
      </c>
      <c r="S523" s="20"/>
      <c r="T523" s="19">
        <v>82.27</v>
      </c>
      <c r="U523" s="37">
        <v>11.6</v>
      </c>
      <c r="W523" s="20">
        <v>130.04570000000001</v>
      </c>
      <c r="X523" s="20">
        <v>0.17458233641318088</v>
      </c>
      <c r="Y523" s="20">
        <v>129.19999999999999</v>
      </c>
      <c r="Z523" s="20">
        <v>8.9999999999974989E-2</v>
      </c>
      <c r="AA523" s="20">
        <v>129.44999999999999</v>
      </c>
      <c r="AB523" s="20">
        <v>-0.29000000000002046</v>
      </c>
      <c r="AC523" s="20">
        <v>130.18</v>
      </c>
      <c r="AD523" s="20">
        <v>-9.9999999999994316E-2</v>
      </c>
    </row>
    <row r="524" spans="1:30" ht="15.5">
      <c r="A524" s="38" t="s">
        <v>831</v>
      </c>
      <c r="B524" s="44">
        <v>20161204</v>
      </c>
      <c r="C524" s="38">
        <v>42714</v>
      </c>
      <c r="D524" s="23">
        <v>91658</v>
      </c>
      <c r="E524" s="24">
        <v>151.66</v>
      </c>
      <c r="F524" s="24">
        <v>0.27000000000001023</v>
      </c>
      <c r="G524" s="24"/>
      <c r="H524" s="25">
        <v>148.93</v>
      </c>
      <c r="I524" s="24">
        <v>0.26000000000001933</v>
      </c>
      <c r="J524" s="25"/>
      <c r="K524" s="24">
        <v>82.85</v>
      </c>
      <c r="L524" s="36">
        <v>11.2</v>
      </c>
      <c r="M524" s="23">
        <v>91635</v>
      </c>
      <c r="N524" s="24">
        <v>154.46</v>
      </c>
      <c r="O524" s="24">
        <v>0.42000000000001592</v>
      </c>
      <c r="P524" s="24"/>
      <c r="Q524" s="25">
        <v>151.69999999999999</v>
      </c>
      <c r="R524" s="24">
        <v>0.41999999999998749</v>
      </c>
      <c r="S524" s="25"/>
      <c r="T524" s="24">
        <v>81.900000000000006</v>
      </c>
      <c r="U524" s="36">
        <v>11.5</v>
      </c>
      <c r="W524" s="25">
        <v>130.89089999999999</v>
      </c>
      <c r="X524" s="25">
        <v>0.8451585085065858</v>
      </c>
      <c r="Y524" s="25">
        <v>130.13</v>
      </c>
      <c r="Z524" s="25">
        <v>0.93000000000000682</v>
      </c>
      <c r="AA524" s="25">
        <v>129.81</v>
      </c>
      <c r="AB524" s="25">
        <v>0.36000000000001364</v>
      </c>
      <c r="AC524" s="25">
        <v>130.72</v>
      </c>
      <c r="AD524" s="25">
        <v>0.53999999999999204</v>
      </c>
    </row>
    <row r="525" spans="1:30" ht="15.5">
      <c r="A525" s="39" t="s">
        <v>832</v>
      </c>
      <c r="B525" s="45">
        <v>20161211</v>
      </c>
      <c r="C525" s="39">
        <v>42721</v>
      </c>
      <c r="D525" s="18">
        <v>94573</v>
      </c>
      <c r="E525" s="19">
        <v>151.82</v>
      </c>
      <c r="F525" s="19">
        <v>0.15999999999999659</v>
      </c>
      <c r="G525" s="19"/>
      <c r="H525" s="20">
        <v>149.09</v>
      </c>
      <c r="I525" s="19">
        <v>0.15999999999999659</v>
      </c>
      <c r="J525" s="20"/>
      <c r="K525" s="19">
        <v>82.22</v>
      </c>
      <c r="L525" s="37">
        <v>11.2</v>
      </c>
      <c r="M525" s="18">
        <v>94781</v>
      </c>
      <c r="N525" s="19">
        <v>154.83000000000001</v>
      </c>
      <c r="O525" s="19">
        <v>0.37000000000000455</v>
      </c>
      <c r="P525" s="19"/>
      <c r="Q525" s="20">
        <v>152.06</v>
      </c>
      <c r="R525" s="19">
        <v>0.36000000000001364</v>
      </c>
      <c r="S525" s="20"/>
      <c r="T525" s="19">
        <v>81.2</v>
      </c>
      <c r="U525" s="37">
        <v>11.4</v>
      </c>
      <c r="W525" s="20">
        <v>130.15960000000001</v>
      </c>
      <c r="X525" s="20">
        <v>-0.73122556784645099</v>
      </c>
      <c r="Y525" s="20">
        <v>129.32</v>
      </c>
      <c r="Z525" s="20">
        <v>-0.81000000000000227</v>
      </c>
      <c r="AA525" s="20">
        <v>129.15</v>
      </c>
      <c r="AB525" s="20">
        <v>-0.65999999999999659</v>
      </c>
      <c r="AC525" s="20">
        <v>129.87</v>
      </c>
      <c r="AD525" s="20">
        <v>-0.84999999999999432</v>
      </c>
    </row>
    <row r="526" spans="1:30" ht="15.5">
      <c r="A526" s="38" t="s">
        <v>833</v>
      </c>
      <c r="B526" s="44">
        <v>20161218</v>
      </c>
      <c r="C526" s="38">
        <v>42728</v>
      </c>
      <c r="D526" s="23">
        <v>79352</v>
      </c>
      <c r="E526" s="24">
        <v>151.80000000000001</v>
      </c>
      <c r="F526" s="24">
        <v>-1.999999999998181E-2</v>
      </c>
      <c r="G526" s="24"/>
      <c r="H526" s="25">
        <v>149.06</v>
      </c>
      <c r="I526" s="24">
        <v>-3.0000000000001137E-2</v>
      </c>
      <c r="J526" s="25"/>
      <c r="K526" s="24">
        <v>81.98</v>
      </c>
      <c r="L526" s="36">
        <v>11.3</v>
      </c>
      <c r="M526" s="23">
        <v>76913</v>
      </c>
      <c r="N526" s="24">
        <v>154.65</v>
      </c>
      <c r="O526" s="24">
        <v>-0.18000000000000682</v>
      </c>
      <c r="P526" s="24"/>
      <c r="Q526" s="25">
        <v>151.88</v>
      </c>
      <c r="R526" s="24">
        <v>-0.18000000000000682</v>
      </c>
      <c r="S526" s="25"/>
      <c r="T526" s="24">
        <v>81.19</v>
      </c>
      <c r="U526" s="36">
        <v>11.6</v>
      </c>
      <c r="W526" s="25">
        <v>128.51089999999999</v>
      </c>
      <c r="X526" s="25">
        <v>-1.6487235642964322</v>
      </c>
      <c r="Y526" s="25">
        <v>127.47</v>
      </c>
      <c r="Z526" s="25">
        <v>-1.8499999999999943</v>
      </c>
      <c r="AA526" s="25">
        <v>128.07</v>
      </c>
      <c r="AB526" s="25">
        <v>-1.0800000000000125</v>
      </c>
      <c r="AC526" s="25">
        <v>128.36000000000001</v>
      </c>
      <c r="AD526" s="25">
        <v>-1.5099999999999909</v>
      </c>
    </row>
    <row r="527" spans="1:30" ht="15.5">
      <c r="A527" s="39" t="s">
        <v>834</v>
      </c>
      <c r="B527" s="45">
        <v>20161225</v>
      </c>
      <c r="C527" s="39">
        <v>42735</v>
      </c>
      <c r="D527" s="18">
        <v>57030</v>
      </c>
      <c r="E527" s="19">
        <v>151.9</v>
      </c>
      <c r="F527" s="19">
        <v>9.9999999999994316E-2</v>
      </c>
      <c r="G527" s="19"/>
      <c r="H527" s="20">
        <v>149.16999999999999</v>
      </c>
      <c r="I527" s="19">
        <v>0.10999999999998522</v>
      </c>
      <c r="J527" s="20"/>
      <c r="K527" s="19">
        <v>83.29</v>
      </c>
      <c r="L527" s="37">
        <v>11.2</v>
      </c>
      <c r="M527" s="18">
        <v>58864</v>
      </c>
      <c r="N527" s="19">
        <v>154.81</v>
      </c>
      <c r="O527" s="19">
        <v>0.15999999999999659</v>
      </c>
      <c r="P527" s="19"/>
      <c r="Q527" s="20">
        <v>152.04</v>
      </c>
      <c r="R527" s="19">
        <v>0.15999999999999659</v>
      </c>
      <c r="S527" s="20"/>
      <c r="T527" s="19">
        <v>82.85</v>
      </c>
      <c r="U527" s="37">
        <v>11.6</v>
      </c>
      <c r="W527" s="20">
        <v>127.25620000000001</v>
      </c>
      <c r="X527" s="20">
        <v>-1.2547502461619473</v>
      </c>
      <c r="Y527" s="20">
        <v>126.1</v>
      </c>
      <c r="Z527" s="20">
        <v>-1.3700000000000045</v>
      </c>
      <c r="AA527" s="20">
        <v>127.12</v>
      </c>
      <c r="AB527" s="20">
        <v>-0.94999999999998863</v>
      </c>
      <c r="AC527" s="20">
        <v>127.39</v>
      </c>
      <c r="AD527" s="20">
        <v>-0.97000000000001307</v>
      </c>
    </row>
    <row r="528" spans="1:30" ht="15.5">
      <c r="A528" s="38" t="s">
        <v>835</v>
      </c>
      <c r="B528" s="44">
        <v>20170101</v>
      </c>
      <c r="C528" s="38">
        <v>42742</v>
      </c>
      <c r="D528" s="23">
        <v>71418</v>
      </c>
      <c r="E528" s="24">
        <v>151.24</v>
      </c>
      <c r="F528" s="24">
        <v>-0.65999999999999659</v>
      </c>
      <c r="G528" s="24"/>
      <c r="H528" s="25">
        <v>148.52000000000001</v>
      </c>
      <c r="I528" s="24">
        <v>-0.64999999999997726</v>
      </c>
      <c r="J528" s="25"/>
      <c r="K528" s="24">
        <v>84.26</v>
      </c>
      <c r="L528" s="36">
        <v>11.3</v>
      </c>
      <c r="M528" s="23">
        <v>67047</v>
      </c>
      <c r="N528" s="24">
        <v>154.82</v>
      </c>
      <c r="O528" s="24">
        <v>9.9999999999909051E-3</v>
      </c>
      <c r="P528" s="24"/>
      <c r="Q528" s="25">
        <v>152.05000000000001</v>
      </c>
      <c r="R528" s="24">
        <v>1.0000000000019327E-2</v>
      </c>
      <c r="S528" s="25"/>
      <c r="T528" s="24">
        <v>83.35</v>
      </c>
      <c r="U528" s="36">
        <v>11.7</v>
      </c>
      <c r="W528" s="25">
        <v>129.4555</v>
      </c>
      <c r="X528" s="25">
        <v>2.1993673824378135</v>
      </c>
      <c r="Y528" s="25">
        <v>128.41</v>
      </c>
      <c r="Z528" s="25">
        <v>2.3100000000000023</v>
      </c>
      <c r="AA528" s="25">
        <v>128.61000000000001</v>
      </c>
      <c r="AB528" s="25">
        <v>1.4900000000000091</v>
      </c>
      <c r="AC528" s="25">
        <v>129.1</v>
      </c>
      <c r="AD528" s="25">
        <v>1.7099999999999937</v>
      </c>
    </row>
    <row r="529" spans="1:30" ht="15.5">
      <c r="A529" s="39" t="s">
        <v>836</v>
      </c>
      <c r="B529" s="45">
        <v>20170108</v>
      </c>
      <c r="C529" s="39">
        <v>42749</v>
      </c>
      <c r="D529" s="18">
        <v>85687</v>
      </c>
      <c r="E529" s="19">
        <v>151.04</v>
      </c>
      <c r="F529" s="19">
        <v>-0.20000000000001705</v>
      </c>
      <c r="G529" s="19"/>
      <c r="H529" s="20">
        <v>148.33000000000001</v>
      </c>
      <c r="I529" s="19">
        <v>-0.18999999999999773</v>
      </c>
      <c r="J529" s="20"/>
      <c r="K529" s="19">
        <v>84.26</v>
      </c>
      <c r="L529" s="37">
        <v>11.4</v>
      </c>
      <c r="M529" s="18">
        <v>84396</v>
      </c>
      <c r="N529" s="19">
        <v>154.16</v>
      </c>
      <c r="O529" s="19">
        <v>-0.65999999999999659</v>
      </c>
      <c r="P529" s="19"/>
      <c r="Q529" s="20">
        <v>151.41</v>
      </c>
      <c r="R529" s="19">
        <v>-0.64000000000001478</v>
      </c>
      <c r="S529" s="20"/>
      <c r="T529" s="19">
        <v>83.57</v>
      </c>
      <c r="U529" s="37">
        <v>11.7</v>
      </c>
      <c r="W529" s="20">
        <v>132.45140000000001</v>
      </c>
      <c r="X529" s="20">
        <v>2.9958761539727448</v>
      </c>
      <c r="Y529" s="20">
        <v>131.61000000000001</v>
      </c>
      <c r="Z529" s="20">
        <v>3.2000000000000171</v>
      </c>
      <c r="AA529" s="20">
        <v>131.76</v>
      </c>
      <c r="AB529" s="20">
        <v>3.1499999999999773</v>
      </c>
      <c r="AC529" s="20">
        <v>132.35</v>
      </c>
      <c r="AD529" s="20">
        <v>3.25</v>
      </c>
    </row>
    <row r="530" spans="1:30" ht="15.5">
      <c r="A530" s="38" t="s">
        <v>837</v>
      </c>
      <c r="B530" s="44">
        <v>20170115</v>
      </c>
      <c r="C530" s="38">
        <v>42756</v>
      </c>
      <c r="D530" s="23">
        <v>85370</v>
      </c>
      <c r="E530" s="24">
        <v>150.6</v>
      </c>
      <c r="F530" s="24">
        <v>-0.43999999999999773</v>
      </c>
      <c r="G530" s="24"/>
      <c r="H530" s="25">
        <v>147.9</v>
      </c>
      <c r="I530" s="24">
        <v>-0.43000000000000682</v>
      </c>
      <c r="J530" s="25"/>
      <c r="K530" s="24">
        <v>84.45</v>
      </c>
      <c r="L530" s="36">
        <v>11.2</v>
      </c>
      <c r="M530" s="23">
        <v>83803</v>
      </c>
      <c r="N530" s="24">
        <v>153.82</v>
      </c>
      <c r="O530" s="24">
        <v>-0.34000000000000341</v>
      </c>
      <c r="P530" s="24"/>
      <c r="Q530" s="25">
        <v>151.08000000000001</v>
      </c>
      <c r="R530" s="24">
        <v>-0.32999999999998408</v>
      </c>
      <c r="S530" s="25"/>
      <c r="T530" s="24">
        <v>83.71</v>
      </c>
      <c r="U530" s="36">
        <v>11.6</v>
      </c>
      <c r="W530" s="25">
        <v>131.1771</v>
      </c>
      <c r="X530" s="25">
        <v>-1.2743440090633555</v>
      </c>
      <c r="Y530" s="25">
        <v>130.22</v>
      </c>
      <c r="Z530" s="25">
        <v>-1.3900000000000148</v>
      </c>
      <c r="AA530" s="25">
        <v>131.03</v>
      </c>
      <c r="AB530" s="25">
        <v>-0.72999999999998977</v>
      </c>
      <c r="AC530" s="25">
        <v>131.51</v>
      </c>
      <c r="AD530" s="25">
        <v>-0.84000000000000341</v>
      </c>
    </row>
    <row r="531" spans="1:30" ht="15.5">
      <c r="A531" s="39" t="s">
        <v>838</v>
      </c>
      <c r="B531" s="45">
        <v>20170122</v>
      </c>
      <c r="C531" s="39">
        <v>42763</v>
      </c>
      <c r="D531" s="18">
        <v>84454</v>
      </c>
      <c r="E531" s="19">
        <v>150.56</v>
      </c>
      <c r="F531" s="19">
        <v>-3.9999999999992042E-2</v>
      </c>
      <c r="G531" s="19"/>
      <c r="H531" s="20">
        <v>147.86000000000001</v>
      </c>
      <c r="I531" s="19">
        <v>-3.9999999999992042E-2</v>
      </c>
      <c r="J531" s="20"/>
      <c r="K531" s="19">
        <v>84.38</v>
      </c>
      <c r="L531" s="37">
        <v>11.2</v>
      </c>
      <c r="M531" s="18">
        <v>78279</v>
      </c>
      <c r="N531" s="19">
        <v>153.69</v>
      </c>
      <c r="O531" s="19">
        <v>-0.12999999999999545</v>
      </c>
      <c r="P531" s="19"/>
      <c r="Q531" s="20">
        <v>150.94</v>
      </c>
      <c r="R531" s="19">
        <v>-0.14000000000001478</v>
      </c>
      <c r="S531" s="20"/>
      <c r="T531" s="19">
        <v>83.78</v>
      </c>
      <c r="U531" s="37">
        <v>11.6</v>
      </c>
      <c r="W531" s="20">
        <v>129.92500000000001</v>
      </c>
      <c r="X531" s="20">
        <v>-1.2520372942557856</v>
      </c>
      <c r="Y531" s="20">
        <v>129.04</v>
      </c>
      <c r="Z531" s="20">
        <v>-1.1800000000000068</v>
      </c>
      <c r="AA531" s="20">
        <v>129.52000000000001</v>
      </c>
      <c r="AB531" s="20">
        <v>-1.5099999999999909</v>
      </c>
      <c r="AC531" s="20">
        <v>129.94</v>
      </c>
      <c r="AD531" s="20">
        <v>-1.5699999999999932</v>
      </c>
    </row>
    <row r="532" spans="1:30" ht="15.5">
      <c r="A532" s="38" t="s">
        <v>839</v>
      </c>
      <c r="B532" s="44">
        <v>20170129</v>
      </c>
      <c r="C532" s="38">
        <v>42770</v>
      </c>
      <c r="D532" s="23">
        <v>83630</v>
      </c>
      <c r="E532" s="24">
        <v>149.96</v>
      </c>
      <c r="F532" s="24">
        <v>-0.59999999999999432</v>
      </c>
      <c r="G532" s="24"/>
      <c r="H532" s="25">
        <v>147.26</v>
      </c>
      <c r="I532" s="24">
        <v>-0.60000000000002274</v>
      </c>
      <c r="J532" s="25"/>
      <c r="K532" s="24">
        <v>84.24</v>
      </c>
      <c r="L532" s="36">
        <v>11.3</v>
      </c>
      <c r="M532" s="23">
        <v>79696</v>
      </c>
      <c r="N532" s="24">
        <v>152.88999999999999</v>
      </c>
      <c r="O532" s="24">
        <v>-0.80000000000001137</v>
      </c>
      <c r="P532" s="24"/>
      <c r="Q532" s="25">
        <v>150.15</v>
      </c>
      <c r="R532" s="24">
        <v>-0.78999999999999204</v>
      </c>
      <c r="S532" s="25"/>
      <c r="T532" s="24">
        <v>83.5</v>
      </c>
      <c r="U532" s="36">
        <v>11.6</v>
      </c>
      <c r="W532" s="25">
        <v>130.8526</v>
      </c>
      <c r="X532" s="25">
        <v>0.92753396565956336</v>
      </c>
      <c r="Y532" s="25">
        <v>129.99</v>
      </c>
      <c r="Z532" s="25">
        <v>0.95000000000001705</v>
      </c>
      <c r="AA532" s="25">
        <v>130.84</v>
      </c>
      <c r="AB532" s="25">
        <v>1.3199999999999932</v>
      </c>
      <c r="AC532" s="25">
        <v>131.22</v>
      </c>
      <c r="AD532" s="25">
        <v>1.2800000000000011</v>
      </c>
    </row>
    <row r="533" spans="1:30" ht="15.5">
      <c r="A533" s="39" t="s">
        <v>840</v>
      </c>
      <c r="B533" s="45">
        <v>20170205</v>
      </c>
      <c r="C533" s="39">
        <v>42777</v>
      </c>
      <c r="D533" s="18">
        <v>82312</v>
      </c>
      <c r="E533" s="19">
        <v>149.66</v>
      </c>
      <c r="F533" s="19">
        <v>-0.30000000000001137</v>
      </c>
      <c r="G533" s="19"/>
      <c r="H533" s="20">
        <v>146.97999999999999</v>
      </c>
      <c r="I533" s="19">
        <v>-0.28000000000000114</v>
      </c>
      <c r="J533" s="20"/>
      <c r="K533" s="19">
        <v>84.34</v>
      </c>
      <c r="L533" s="37">
        <v>11.1</v>
      </c>
      <c r="M533" s="18">
        <v>78445</v>
      </c>
      <c r="N533" s="19">
        <v>152.91999999999999</v>
      </c>
      <c r="O533" s="19">
        <v>3.0000000000001137E-2</v>
      </c>
      <c r="P533" s="19"/>
      <c r="Q533" s="20">
        <v>150.18</v>
      </c>
      <c r="R533" s="19">
        <v>3.0000000000001137E-2</v>
      </c>
      <c r="S533" s="20"/>
      <c r="T533" s="19">
        <v>83.53</v>
      </c>
      <c r="U533" s="37">
        <v>11.4</v>
      </c>
      <c r="W533" s="20">
        <v>130.02879999999999</v>
      </c>
      <c r="X533" s="20">
        <v>-0.82380849048240634</v>
      </c>
      <c r="Y533" s="20">
        <v>129.06</v>
      </c>
      <c r="Z533" s="20">
        <v>-0.93000000000000682</v>
      </c>
      <c r="AA533" s="20">
        <v>130.05000000000001</v>
      </c>
      <c r="AB533" s="20">
        <v>-0.78999999999999204</v>
      </c>
      <c r="AC533" s="20">
        <v>130.38999999999999</v>
      </c>
      <c r="AD533" s="20">
        <v>-0.83000000000001251</v>
      </c>
    </row>
    <row r="534" spans="1:30" ht="15.5">
      <c r="A534" s="38" t="s">
        <v>841</v>
      </c>
      <c r="B534" s="44">
        <v>20170212</v>
      </c>
      <c r="C534" s="38">
        <v>42784</v>
      </c>
      <c r="D534" s="23">
        <v>81949</v>
      </c>
      <c r="E534" s="24">
        <v>149.81</v>
      </c>
      <c r="F534" s="24">
        <v>0.15000000000000568</v>
      </c>
      <c r="G534" s="24"/>
      <c r="H534" s="25">
        <v>147.12</v>
      </c>
      <c r="I534" s="24">
        <v>0.14000000000001478</v>
      </c>
      <c r="J534" s="24"/>
      <c r="K534" s="24">
        <v>84.07</v>
      </c>
      <c r="L534" s="36">
        <v>11</v>
      </c>
      <c r="M534" s="23">
        <v>76244</v>
      </c>
      <c r="N534" s="24">
        <v>153.22999999999999</v>
      </c>
      <c r="O534" s="24">
        <v>0.31000000000000227</v>
      </c>
      <c r="P534" s="24"/>
      <c r="Q534" s="25">
        <v>150.47999999999999</v>
      </c>
      <c r="R534" s="24">
        <v>0.29999999999998295</v>
      </c>
      <c r="S534" s="24"/>
      <c r="T534" s="24">
        <v>83.11</v>
      </c>
      <c r="U534" s="36">
        <v>11.2</v>
      </c>
      <c r="W534" s="25">
        <v>129.5882</v>
      </c>
      <c r="X534" s="25">
        <v>-0.44051592202634993</v>
      </c>
      <c r="Y534" s="25">
        <v>128.62</v>
      </c>
      <c r="Z534" s="25">
        <v>-0.43999999999999773</v>
      </c>
      <c r="AA534" s="25">
        <v>130.63</v>
      </c>
      <c r="AB534" s="25">
        <v>0.57999999999998408</v>
      </c>
      <c r="AC534" s="25">
        <v>130.79</v>
      </c>
      <c r="AD534" s="25">
        <v>0.40000000000000568</v>
      </c>
    </row>
    <row r="535" spans="1:30" ht="15.5">
      <c r="A535" s="39" t="s">
        <v>842</v>
      </c>
      <c r="B535" s="45">
        <v>20170219</v>
      </c>
      <c r="C535" s="39">
        <v>42791</v>
      </c>
      <c r="D535" s="18">
        <v>81877</v>
      </c>
      <c r="E535" s="19">
        <v>149.59</v>
      </c>
      <c r="F535" s="19">
        <v>-0.21999999999999886</v>
      </c>
      <c r="G535" s="19"/>
      <c r="H535" s="20">
        <v>146.9</v>
      </c>
      <c r="I535" s="19">
        <v>-0.21999999999999886</v>
      </c>
      <c r="J535" s="19"/>
      <c r="K535" s="19">
        <v>84.29</v>
      </c>
      <c r="L535" s="37">
        <v>11.1</v>
      </c>
      <c r="M535" s="18">
        <v>77957</v>
      </c>
      <c r="N535" s="19">
        <v>153.12</v>
      </c>
      <c r="O535" s="19">
        <v>-0.10999999999998522</v>
      </c>
      <c r="P535" s="19"/>
      <c r="Q535" s="20">
        <v>150.38</v>
      </c>
      <c r="R535" s="19">
        <v>-9.9999999999994316E-2</v>
      </c>
      <c r="S535" s="19"/>
      <c r="T535" s="19">
        <v>83.28</v>
      </c>
      <c r="U535" s="37">
        <v>11.3</v>
      </c>
      <c r="W535" s="20">
        <v>129.42869999999999</v>
      </c>
      <c r="X535" s="20">
        <v>-0.15956591666594022</v>
      </c>
      <c r="Y535" s="20">
        <v>128.41</v>
      </c>
      <c r="Z535" s="20">
        <v>-0.21000000000000796</v>
      </c>
      <c r="AA535" s="20">
        <v>130.87</v>
      </c>
      <c r="AB535" s="20">
        <v>0.24000000000000909</v>
      </c>
      <c r="AC535" s="20">
        <v>130.97999999999999</v>
      </c>
      <c r="AD535" s="20">
        <v>0.18999999999999773</v>
      </c>
    </row>
    <row r="536" spans="1:30" ht="15.5">
      <c r="A536" s="38" t="s">
        <v>843</v>
      </c>
      <c r="B536" s="44">
        <v>20170226</v>
      </c>
      <c r="C536" s="38">
        <v>42798</v>
      </c>
      <c r="D536" s="23">
        <v>82440</v>
      </c>
      <c r="E536" s="24">
        <v>149.94</v>
      </c>
      <c r="F536" s="24">
        <v>0.34999999999999432</v>
      </c>
      <c r="G536" s="24"/>
      <c r="H536" s="25">
        <v>147.24</v>
      </c>
      <c r="I536" s="24">
        <v>0.34000000000000341</v>
      </c>
      <c r="J536" s="24"/>
      <c r="K536" s="24">
        <v>84.12</v>
      </c>
      <c r="L536" s="36">
        <v>10.9</v>
      </c>
      <c r="M536" s="23">
        <v>80649</v>
      </c>
      <c r="N536" s="24">
        <v>153.47999999999999</v>
      </c>
      <c r="O536" s="24">
        <v>0.35999999999998522</v>
      </c>
      <c r="P536" s="24"/>
      <c r="Q536" s="25">
        <v>150.72999999999999</v>
      </c>
      <c r="R536" s="24">
        <v>0.34999999999999432</v>
      </c>
      <c r="S536" s="24"/>
      <c r="T536" s="24">
        <v>83.17</v>
      </c>
      <c r="U536" s="36">
        <v>11.1</v>
      </c>
      <c r="W536" s="25">
        <v>130.82</v>
      </c>
      <c r="X536" s="25">
        <v>1.391373458270067</v>
      </c>
      <c r="Y536" s="25">
        <v>129.85</v>
      </c>
      <c r="Z536" s="25">
        <v>1.4399999999999977</v>
      </c>
      <c r="AA536" s="25">
        <v>132.58000000000001</v>
      </c>
      <c r="AB536" s="25">
        <v>1.710000000000008</v>
      </c>
      <c r="AC536" s="25">
        <v>132.71</v>
      </c>
      <c r="AD536" s="25">
        <v>1.7300000000000182</v>
      </c>
    </row>
    <row r="537" spans="1:30" ht="15.5">
      <c r="A537" s="39" t="s">
        <v>844</v>
      </c>
      <c r="B537" s="45">
        <v>20170305</v>
      </c>
      <c r="C537" s="39">
        <v>42805</v>
      </c>
      <c r="D537" s="18">
        <v>79444</v>
      </c>
      <c r="E537" s="19">
        <v>150.18</v>
      </c>
      <c r="F537" s="19">
        <v>0.24000000000000909</v>
      </c>
      <c r="G537" s="19"/>
      <c r="H537" s="20">
        <v>147.47</v>
      </c>
      <c r="I537" s="19">
        <v>0.22999999999998977</v>
      </c>
      <c r="J537" s="19"/>
      <c r="K537" s="19">
        <v>84.17</v>
      </c>
      <c r="L537" s="37">
        <v>11.1</v>
      </c>
      <c r="M537" s="18">
        <v>73779</v>
      </c>
      <c r="N537" s="19">
        <v>153.72</v>
      </c>
      <c r="O537" s="19">
        <v>0.24000000000000909</v>
      </c>
      <c r="P537" s="19"/>
      <c r="Q537" s="20">
        <v>150.96</v>
      </c>
      <c r="R537" s="19">
        <v>0.23000000000001819</v>
      </c>
      <c r="S537" s="19"/>
      <c r="T537" s="19">
        <v>83.17</v>
      </c>
      <c r="U537" s="37">
        <v>11.2</v>
      </c>
      <c r="W537" s="20">
        <v>134.01830000000001</v>
      </c>
      <c r="X537" s="20">
        <v>3.198260587070763</v>
      </c>
      <c r="Y537" s="20">
        <v>133.15</v>
      </c>
      <c r="Z537" s="20">
        <v>3.3000000000000114</v>
      </c>
      <c r="AA537" s="20">
        <v>135.74</v>
      </c>
      <c r="AB537" s="20">
        <v>3.1599999999999966</v>
      </c>
      <c r="AC537" s="20">
        <v>136.04</v>
      </c>
      <c r="AD537" s="20">
        <v>3.3299999999999841</v>
      </c>
    </row>
    <row r="538" spans="1:30" ht="15.5">
      <c r="A538" s="38" t="s">
        <v>845</v>
      </c>
      <c r="B538" s="44">
        <v>20170312</v>
      </c>
      <c r="C538" s="38">
        <v>42812</v>
      </c>
      <c r="D538" s="23">
        <v>80946</v>
      </c>
      <c r="E538" s="24">
        <v>151.04</v>
      </c>
      <c r="F538" s="24">
        <v>0.85999999999998522</v>
      </c>
      <c r="G538" s="24"/>
      <c r="H538" s="25">
        <v>148.32</v>
      </c>
      <c r="I538" s="24">
        <v>0.84999999999999432</v>
      </c>
      <c r="J538" s="24"/>
      <c r="K538" s="24">
        <v>83.92</v>
      </c>
      <c r="L538" s="36">
        <v>11.1</v>
      </c>
      <c r="M538" s="23">
        <v>78872</v>
      </c>
      <c r="N538" s="24">
        <v>154.18</v>
      </c>
      <c r="O538" s="24">
        <v>0.46000000000000796</v>
      </c>
      <c r="P538" s="24"/>
      <c r="Q538" s="25">
        <v>151.41</v>
      </c>
      <c r="R538" s="24">
        <v>0.44999999999998863</v>
      </c>
      <c r="S538" s="24"/>
      <c r="T538" s="24">
        <v>83.32</v>
      </c>
      <c r="U538" s="36">
        <v>11.3</v>
      </c>
      <c r="W538" s="25">
        <v>135.45679999999999</v>
      </c>
      <c r="X538" s="25">
        <v>1.438454044556579</v>
      </c>
      <c r="Y538" s="25">
        <v>135.34</v>
      </c>
      <c r="Z538" s="25">
        <v>2.1899999999999977</v>
      </c>
      <c r="AA538" s="25">
        <v>138.16</v>
      </c>
      <c r="AB538" s="25">
        <v>2.4199999999999875</v>
      </c>
      <c r="AC538" s="25">
        <v>138.47</v>
      </c>
      <c r="AD538" s="25">
        <v>2.4300000000000068</v>
      </c>
    </row>
    <row r="539" spans="1:30" ht="15.5">
      <c r="A539" s="39" t="s">
        <v>846</v>
      </c>
      <c r="B539" s="45">
        <v>20170319</v>
      </c>
      <c r="C539" s="39">
        <v>42819</v>
      </c>
      <c r="D539" s="18">
        <v>83805</v>
      </c>
      <c r="E539" s="19">
        <v>151.69999999999999</v>
      </c>
      <c r="F539" s="19">
        <v>0.65999999999999659</v>
      </c>
      <c r="G539" s="19"/>
      <c r="H539" s="20">
        <v>148.97</v>
      </c>
      <c r="I539" s="19">
        <v>0.65000000000000568</v>
      </c>
      <c r="J539" s="19"/>
      <c r="K539" s="19">
        <v>83.89</v>
      </c>
      <c r="L539" s="37">
        <v>11</v>
      </c>
      <c r="M539" s="18">
        <v>78892</v>
      </c>
      <c r="N539" s="19">
        <v>154.71</v>
      </c>
      <c r="O539" s="19">
        <v>0.53000000000000114</v>
      </c>
      <c r="P539" s="19"/>
      <c r="Q539" s="20">
        <v>151.94</v>
      </c>
      <c r="R539" s="19">
        <v>0.53000000000000114</v>
      </c>
      <c r="S539" s="19"/>
      <c r="T539" s="19">
        <v>83.07</v>
      </c>
      <c r="U539" s="37">
        <v>11.1</v>
      </c>
      <c r="W539" s="20">
        <v>136.18360000000001</v>
      </c>
      <c r="X539" s="20">
        <v>0.72685604191411812</v>
      </c>
      <c r="Y539" s="20">
        <v>136.21</v>
      </c>
      <c r="Z539" s="20">
        <v>0.87000000000000455</v>
      </c>
      <c r="AA539" s="20">
        <v>138.63999999999999</v>
      </c>
      <c r="AB539" s="20">
        <v>0.47999999999998977</v>
      </c>
      <c r="AC539" s="20">
        <v>139.18</v>
      </c>
      <c r="AD539" s="20">
        <v>0.71000000000000796</v>
      </c>
    </row>
    <row r="540" spans="1:30" ht="15.5">
      <c r="A540" s="38" t="s">
        <v>847</v>
      </c>
      <c r="B540" s="44">
        <v>20170326</v>
      </c>
      <c r="C540" s="38">
        <v>42826</v>
      </c>
      <c r="D540" s="23">
        <v>81846</v>
      </c>
      <c r="E540" s="24">
        <v>153.13</v>
      </c>
      <c r="F540" s="24">
        <v>1.4300000000000068</v>
      </c>
      <c r="G540" s="24"/>
      <c r="H540" s="25">
        <v>150.37</v>
      </c>
      <c r="I540" s="24">
        <v>1.4000000000000057</v>
      </c>
      <c r="J540" s="24"/>
      <c r="K540" s="24">
        <v>83.69</v>
      </c>
      <c r="L540" s="36">
        <v>11</v>
      </c>
      <c r="M540" s="23">
        <v>77619</v>
      </c>
      <c r="N540" s="24">
        <v>155.78</v>
      </c>
      <c r="O540" s="24">
        <v>1.0699999999999932</v>
      </c>
      <c r="P540" s="24"/>
      <c r="Q540" s="25">
        <v>152.99</v>
      </c>
      <c r="R540" s="24">
        <v>1.0500000000000114</v>
      </c>
      <c r="S540" s="24"/>
      <c r="T540" s="24">
        <v>82.75</v>
      </c>
      <c r="U540" s="36">
        <v>11.1</v>
      </c>
      <c r="W540" s="25">
        <v>138.91159999999999</v>
      </c>
      <c r="X540" s="25">
        <v>2.7279872685633109</v>
      </c>
      <c r="Y540" s="25">
        <v>139.03</v>
      </c>
      <c r="Z540" s="25">
        <v>2.8199999999999932</v>
      </c>
      <c r="AA540" s="25">
        <v>140.85</v>
      </c>
      <c r="AB540" s="25">
        <v>2.210000000000008</v>
      </c>
      <c r="AC540" s="25">
        <v>141.68</v>
      </c>
      <c r="AD540" s="25">
        <v>2.5</v>
      </c>
    </row>
    <row r="541" spans="1:30" ht="15.5">
      <c r="A541" s="39" t="s">
        <v>848</v>
      </c>
      <c r="B541" s="45">
        <v>20170402</v>
      </c>
      <c r="C541" s="39">
        <v>42833</v>
      </c>
      <c r="D541" s="18">
        <v>81605</v>
      </c>
      <c r="E541" s="19">
        <v>154.47</v>
      </c>
      <c r="F541" s="19">
        <v>1.3400000000000034</v>
      </c>
      <c r="G541" s="19">
        <v>136.07333333333335</v>
      </c>
      <c r="H541" s="20">
        <v>151.69</v>
      </c>
      <c r="I541" s="19">
        <v>1.3199999999999932</v>
      </c>
      <c r="J541" s="19">
        <v>133.61666666666667</v>
      </c>
      <c r="K541" s="19">
        <v>83.5</v>
      </c>
      <c r="L541" s="37">
        <v>10.9</v>
      </c>
      <c r="M541" s="18">
        <v>77714</v>
      </c>
      <c r="N541" s="19">
        <v>157.15</v>
      </c>
      <c r="O541" s="19">
        <v>1.3700000000000045</v>
      </c>
      <c r="P541" s="19">
        <v>139.20000000000002</v>
      </c>
      <c r="Q541" s="20">
        <v>154.33000000000001</v>
      </c>
      <c r="R541" s="19">
        <v>1.3400000000000034</v>
      </c>
      <c r="S541" s="19">
        <v>136.69000000000003</v>
      </c>
      <c r="T541" s="19">
        <v>83.14</v>
      </c>
      <c r="U541" s="37">
        <v>11.1</v>
      </c>
      <c r="W541" s="20">
        <v>142.31819999999999</v>
      </c>
      <c r="X541" s="20">
        <v>3.4066080063816742</v>
      </c>
      <c r="Y541" s="20">
        <v>142.41999999999999</v>
      </c>
      <c r="Z541" s="20">
        <v>3.3899999999999864</v>
      </c>
      <c r="AA541" s="20">
        <v>144.12</v>
      </c>
      <c r="AB541" s="20">
        <v>3.2700000000000102</v>
      </c>
      <c r="AC541" s="20">
        <v>145.1</v>
      </c>
      <c r="AD541" s="20">
        <v>3.4199999999999875</v>
      </c>
    </row>
    <row r="542" spans="1:30" ht="15.5">
      <c r="A542" s="38" t="s">
        <v>849</v>
      </c>
      <c r="B542" s="44">
        <v>20170409</v>
      </c>
      <c r="C542" s="38">
        <v>42840</v>
      </c>
      <c r="D542" s="23">
        <v>72504</v>
      </c>
      <c r="E542" s="24">
        <v>155.58000000000001</v>
      </c>
      <c r="F542" s="24">
        <v>1.1100000000000136</v>
      </c>
      <c r="G542" s="24">
        <v>136.29</v>
      </c>
      <c r="H542" s="25">
        <v>152.77000000000001</v>
      </c>
      <c r="I542" s="24">
        <v>1.0800000000000125</v>
      </c>
      <c r="J542" s="24">
        <v>133.83000000000001</v>
      </c>
      <c r="K542" s="24">
        <v>83.3</v>
      </c>
      <c r="L542" s="36">
        <v>10.8</v>
      </c>
      <c r="M542" s="23">
        <v>72422</v>
      </c>
      <c r="N542" s="24">
        <v>158.16</v>
      </c>
      <c r="O542" s="24">
        <v>1.0099999999999909</v>
      </c>
      <c r="P542" s="24">
        <v>139.18666666666667</v>
      </c>
      <c r="Q542" s="25">
        <v>155.32</v>
      </c>
      <c r="R542" s="24">
        <v>0.98999999999998067</v>
      </c>
      <c r="S542" s="24">
        <v>136.68333333333331</v>
      </c>
      <c r="T542" s="24">
        <v>82.59</v>
      </c>
      <c r="U542" s="36">
        <v>11</v>
      </c>
      <c r="W542" s="25">
        <v>144.38939999999999</v>
      </c>
      <c r="X542" s="25">
        <v>2.0712145462587443</v>
      </c>
      <c r="Y542" s="25">
        <v>144.28</v>
      </c>
      <c r="Z542" s="25">
        <v>1.8600000000000136</v>
      </c>
      <c r="AA542" s="25">
        <v>146.93</v>
      </c>
      <c r="AB542" s="25">
        <v>2.8100000000000023</v>
      </c>
      <c r="AC542" s="25">
        <v>147.66999999999999</v>
      </c>
      <c r="AD542" s="25">
        <v>2.5699999999999932</v>
      </c>
    </row>
    <row r="543" spans="1:30" ht="15.5">
      <c r="A543" s="39" t="s">
        <v>850</v>
      </c>
      <c r="B543" s="45">
        <v>20170416</v>
      </c>
      <c r="C543" s="39">
        <v>42847</v>
      </c>
      <c r="D543" s="18">
        <v>80161</v>
      </c>
      <c r="E543" s="19">
        <v>156.16</v>
      </c>
      <c r="F543" s="19">
        <v>0.57999999999998408</v>
      </c>
      <c r="G543" s="19">
        <v>136.09</v>
      </c>
      <c r="H543" s="20">
        <v>153.34</v>
      </c>
      <c r="I543" s="19">
        <v>0.56999999999999318</v>
      </c>
      <c r="J543" s="19">
        <v>133.63333333333333</v>
      </c>
      <c r="K543" s="19">
        <v>83.5</v>
      </c>
      <c r="L543" s="37">
        <v>10.8</v>
      </c>
      <c r="M543" s="18">
        <v>74124</v>
      </c>
      <c r="N543" s="19">
        <v>159.03</v>
      </c>
      <c r="O543" s="19">
        <v>0.87000000000000455</v>
      </c>
      <c r="P543" s="19">
        <v>139.47999999999999</v>
      </c>
      <c r="Q543" s="20">
        <v>156.18</v>
      </c>
      <c r="R543" s="19">
        <v>0.86000000000001364</v>
      </c>
      <c r="S543" s="19">
        <v>136.97333333333333</v>
      </c>
      <c r="T543" s="19">
        <v>82.71</v>
      </c>
      <c r="U543" s="37">
        <v>11</v>
      </c>
      <c r="W543" s="20">
        <v>143.20910000000001</v>
      </c>
      <c r="X543" s="20">
        <v>-1.1803110128410879</v>
      </c>
      <c r="Y543" s="20">
        <v>142.99</v>
      </c>
      <c r="Z543" s="20">
        <v>-1.289999999999992</v>
      </c>
      <c r="AA543" s="20">
        <v>145.44999999999999</v>
      </c>
      <c r="AB543" s="20">
        <v>-1.4800000000000182</v>
      </c>
      <c r="AC543" s="20">
        <v>146.06</v>
      </c>
      <c r="AD543" s="20">
        <v>-1.6099999999999852</v>
      </c>
    </row>
    <row r="544" spans="1:30" ht="15.5">
      <c r="A544" s="38" t="s">
        <v>851</v>
      </c>
      <c r="B544" s="44">
        <v>20170423</v>
      </c>
      <c r="C544" s="38">
        <v>42854</v>
      </c>
      <c r="D544" s="23">
        <v>78391</v>
      </c>
      <c r="E544" s="24">
        <v>156.53</v>
      </c>
      <c r="F544" s="24">
        <v>0.37000000000000455</v>
      </c>
      <c r="G544" s="24">
        <v>136.46</v>
      </c>
      <c r="H544" s="25">
        <v>153.71</v>
      </c>
      <c r="I544" s="24">
        <v>0.37000000000000455</v>
      </c>
      <c r="J544" s="24">
        <v>133.99666666666667</v>
      </c>
      <c r="K544" s="24">
        <v>83.63</v>
      </c>
      <c r="L544" s="36">
        <v>11</v>
      </c>
      <c r="M544" s="23">
        <v>77622</v>
      </c>
      <c r="N544" s="24">
        <v>159.53</v>
      </c>
      <c r="O544" s="24">
        <v>0.5</v>
      </c>
      <c r="P544" s="24">
        <v>139.84666666666666</v>
      </c>
      <c r="Q544" s="25">
        <v>156.66999999999999</v>
      </c>
      <c r="R544" s="24">
        <v>0.48999999999998067</v>
      </c>
      <c r="S544" s="24">
        <v>137.32666666666668</v>
      </c>
      <c r="T544" s="24">
        <v>82.97</v>
      </c>
      <c r="U544" s="36">
        <v>11.2</v>
      </c>
      <c r="W544" s="25">
        <v>144.6746</v>
      </c>
      <c r="X544" s="25">
        <v>1.4654413663608636</v>
      </c>
      <c r="Y544" s="25">
        <v>144.47</v>
      </c>
      <c r="Z544" s="25">
        <v>1.4799999999999898</v>
      </c>
      <c r="AA544" s="25">
        <v>146.76</v>
      </c>
      <c r="AB544" s="25">
        <v>1.3100000000000023</v>
      </c>
      <c r="AC544" s="25">
        <v>147.49</v>
      </c>
      <c r="AD544" s="25">
        <v>1.4300000000000068</v>
      </c>
    </row>
    <row r="545" spans="1:30" ht="15.5">
      <c r="A545" s="39" t="s">
        <v>852</v>
      </c>
      <c r="B545" s="45">
        <v>20170430</v>
      </c>
      <c r="C545" s="39">
        <v>42861</v>
      </c>
      <c r="D545" s="18">
        <v>78941</v>
      </c>
      <c r="E545" s="19">
        <v>157.82</v>
      </c>
      <c r="F545" s="19">
        <v>1.289999999999992</v>
      </c>
      <c r="G545" s="19">
        <v>136.61666666666667</v>
      </c>
      <c r="H545" s="20">
        <v>154.99</v>
      </c>
      <c r="I545" s="19">
        <v>1.2800000000000011</v>
      </c>
      <c r="J545" s="19">
        <v>134.15</v>
      </c>
      <c r="K545" s="19">
        <v>83.58</v>
      </c>
      <c r="L545" s="37">
        <v>10.9</v>
      </c>
      <c r="M545" s="18">
        <v>77174</v>
      </c>
      <c r="N545" s="19">
        <v>161.21</v>
      </c>
      <c r="O545" s="19">
        <v>1.6800000000000068</v>
      </c>
      <c r="P545" s="19">
        <v>139.75</v>
      </c>
      <c r="Q545" s="20">
        <v>158.31</v>
      </c>
      <c r="R545" s="19">
        <v>1.6400000000000148</v>
      </c>
      <c r="S545" s="19">
        <v>137.22666666666666</v>
      </c>
      <c r="T545" s="19">
        <v>82.47</v>
      </c>
      <c r="U545" s="37">
        <v>11.1</v>
      </c>
      <c r="W545" s="20">
        <v>146.1019</v>
      </c>
      <c r="X545" s="20">
        <v>1.4273740132395289</v>
      </c>
      <c r="Y545" s="20">
        <v>145.87</v>
      </c>
      <c r="Z545" s="20">
        <v>1.4000000000000057</v>
      </c>
      <c r="AA545" s="20">
        <v>147.57</v>
      </c>
      <c r="AB545" s="20">
        <v>0.81000000000000227</v>
      </c>
      <c r="AC545" s="20">
        <v>148.26</v>
      </c>
      <c r="AD545" s="20">
        <v>0.76999999999998181</v>
      </c>
    </row>
    <row r="546" spans="1:30" ht="15.5">
      <c r="A546" s="38" t="s">
        <v>853</v>
      </c>
      <c r="B546" s="44">
        <v>20170507</v>
      </c>
      <c r="C546" s="38">
        <v>42868</v>
      </c>
      <c r="D546" s="23">
        <v>80040</v>
      </c>
      <c r="E546" s="24">
        <v>158.44999999999999</v>
      </c>
      <c r="F546" s="24">
        <v>0.62999999999999545</v>
      </c>
      <c r="G546" s="24">
        <v>136.98666666666665</v>
      </c>
      <c r="H546" s="25">
        <v>155.6</v>
      </c>
      <c r="I546" s="24">
        <v>0.60999999999998522</v>
      </c>
      <c r="J546" s="24">
        <v>134.51999999999998</v>
      </c>
      <c r="K546" s="24">
        <v>83.26</v>
      </c>
      <c r="L546" s="36">
        <v>11</v>
      </c>
      <c r="M546" s="23">
        <v>77022</v>
      </c>
      <c r="N546" s="24">
        <v>161.86000000000001</v>
      </c>
      <c r="O546" s="24">
        <v>0.65000000000000568</v>
      </c>
      <c r="P546" s="24">
        <v>140.47333333333333</v>
      </c>
      <c r="Q546" s="25">
        <v>158.96</v>
      </c>
      <c r="R546" s="24">
        <v>0.65000000000000568</v>
      </c>
      <c r="S546" s="24">
        <v>137.94666666666666</v>
      </c>
      <c r="T546" s="24">
        <v>82.23</v>
      </c>
      <c r="U546" s="36">
        <v>11.2</v>
      </c>
      <c r="W546" s="25">
        <v>146.11410000000001</v>
      </c>
      <c r="X546" s="25">
        <v>1.2166081361243641E-2</v>
      </c>
      <c r="Y546" s="25">
        <v>145.81</v>
      </c>
      <c r="Z546" s="25">
        <v>-6.0000000000002274E-2</v>
      </c>
      <c r="AA546" s="25">
        <v>147.63999999999999</v>
      </c>
      <c r="AB546" s="25">
        <v>6.9999999999993179E-2</v>
      </c>
      <c r="AC546" s="25">
        <v>148.26</v>
      </c>
      <c r="AD546" s="25">
        <v>0</v>
      </c>
    </row>
    <row r="547" spans="1:30" ht="15.5">
      <c r="A547" s="39" t="s">
        <v>854</v>
      </c>
      <c r="B547" s="45">
        <v>20170514</v>
      </c>
      <c r="C547" s="39">
        <v>42875</v>
      </c>
      <c r="D547" s="18">
        <v>80961</v>
      </c>
      <c r="E547" s="19">
        <v>159.21</v>
      </c>
      <c r="F547" s="19">
        <v>0.76000000000001933</v>
      </c>
      <c r="G547" s="19">
        <v>137.13999999999999</v>
      </c>
      <c r="H547" s="20">
        <v>156.35</v>
      </c>
      <c r="I547" s="19">
        <v>0.75</v>
      </c>
      <c r="J547" s="19">
        <v>134.66666666666666</v>
      </c>
      <c r="K547" s="19">
        <v>83.15</v>
      </c>
      <c r="L547" s="37">
        <v>11</v>
      </c>
      <c r="M547" s="18">
        <v>78286</v>
      </c>
      <c r="N547" s="19">
        <v>162.66</v>
      </c>
      <c r="O547" s="19">
        <v>0.79999999999998295</v>
      </c>
      <c r="P547" s="19">
        <v>140.67233333333331</v>
      </c>
      <c r="Q547" s="20">
        <v>159.75</v>
      </c>
      <c r="R547" s="19">
        <v>0.78999999999999204</v>
      </c>
      <c r="S547" s="19">
        <v>138.14333333333335</v>
      </c>
      <c r="T547" s="19">
        <v>82.23</v>
      </c>
      <c r="U547" s="37">
        <v>11.2</v>
      </c>
      <c r="W547" s="20">
        <v>148.62209999999999</v>
      </c>
      <c r="X547" s="20">
        <v>2.5080063588354164</v>
      </c>
      <c r="Y547" s="20">
        <v>148.35</v>
      </c>
      <c r="Z547" s="20">
        <v>2.539999999999992</v>
      </c>
      <c r="AA547" s="20">
        <v>149.6</v>
      </c>
      <c r="AB547" s="20">
        <v>1.960000000000008</v>
      </c>
      <c r="AC547" s="20">
        <v>150.44999999999999</v>
      </c>
      <c r="AD547" s="20">
        <v>2.1899999999999977</v>
      </c>
    </row>
    <row r="548" spans="1:30" ht="15.5">
      <c r="A548" s="38" t="s">
        <v>855</v>
      </c>
      <c r="B548" s="44">
        <v>20170521</v>
      </c>
      <c r="C548" s="38">
        <v>42882</v>
      </c>
      <c r="D548" s="23">
        <v>78260</v>
      </c>
      <c r="E548" s="24">
        <v>160.1</v>
      </c>
      <c r="F548" s="24">
        <v>0.88999999999998636</v>
      </c>
      <c r="G548" s="24">
        <v>137.63</v>
      </c>
      <c r="H548" s="25">
        <v>157.22</v>
      </c>
      <c r="I548" s="24">
        <v>0.87000000000000455</v>
      </c>
      <c r="J548" s="24">
        <v>135.14666666666668</v>
      </c>
      <c r="K548" s="24">
        <v>82.81</v>
      </c>
      <c r="L548" s="36">
        <v>10.9</v>
      </c>
      <c r="M548" s="23">
        <v>77147</v>
      </c>
      <c r="N548" s="24">
        <v>163.69999999999999</v>
      </c>
      <c r="O548" s="24">
        <v>1.039999999999992</v>
      </c>
      <c r="P548" s="24">
        <v>141.19666666666669</v>
      </c>
      <c r="Q548" s="25">
        <v>160.77000000000001</v>
      </c>
      <c r="R548" s="24">
        <v>1.0200000000000102</v>
      </c>
      <c r="S548" s="24">
        <v>138.66333333333333</v>
      </c>
      <c r="T548" s="24">
        <v>82.07</v>
      </c>
      <c r="U548" s="36">
        <v>11.2</v>
      </c>
      <c r="W548" s="25">
        <v>151.96</v>
      </c>
      <c r="X548" s="25">
        <v>3.3379295492433414</v>
      </c>
      <c r="Y548" s="25">
        <v>151.80000000000001</v>
      </c>
      <c r="Z548" s="25">
        <v>3.4500000000000171</v>
      </c>
      <c r="AA548" s="25">
        <v>152.84</v>
      </c>
      <c r="AB548" s="25">
        <v>3.2400000000000091</v>
      </c>
      <c r="AC548" s="25">
        <v>153.88</v>
      </c>
      <c r="AD548" s="25">
        <v>3.4300000000000068</v>
      </c>
    </row>
    <row r="549" spans="1:30" ht="15.5">
      <c r="A549" s="39" t="s">
        <v>856</v>
      </c>
      <c r="B549" s="45">
        <v>20170528</v>
      </c>
      <c r="C549" s="39">
        <v>42889</v>
      </c>
      <c r="D549" s="18">
        <v>78395</v>
      </c>
      <c r="E549" s="19">
        <v>160.85</v>
      </c>
      <c r="F549" s="19">
        <v>0.75</v>
      </c>
      <c r="G549" s="19">
        <v>138.39666666666668</v>
      </c>
      <c r="H549" s="20">
        <v>157.96</v>
      </c>
      <c r="I549" s="19">
        <v>0.74000000000000909</v>
      </c>
      <c r="J549" s="19">
        <v>135.90333333333334</v>
      </c>
      <c r="K549" s="19">
        <v>83.23</v>
      </c>
      <c r="L549" s="37">
        <v>11.2</v>
      </c>
      <c r="M549" s="18">
        <v>78036</v>
      </c>
      <c r="N549" s="19">
        <v>164.68</v>
      </c>
      <c r="O549" s="19">
        <v>0.98000000000001819</v>
      </c>
      <c r="P549" s="19">
        <v>141.66800000000001</v>
      </c>
      <c r="Q549" s="20">
        <v>161.72</v>
      </c>
      <c r="R549" s="19">
        <v>0.94999999999998863</v>
      </c>
      <c r="S549" s="19">
        <v>139.11666666666667</v>
      </c>
      <c r="T549" s="19">
        <v>82.27</v>
      </c>
      <c r="U549" s="37">
        <v>11.3</v>
      </c>
      <c r="W549" s="20">
        <v>153.44999999999999</v>
      </c>
      <c r="X549" s="20">
        <v>1.4900118994187039</v>
      </c>
      <c r="Y549" s="20">
        <v>153.30000000000001</v>
      </c>
      <c r="Z549" s="20">
        <v>1.5</v>
      </c>
      <c r="AA549" s="20">
        <v>154.18</v>
      </c>
      <c r="AB549" s="20">
        <v>1.3400000000000034</v>
      </c>
      <c r="AC549" s="20">
        <v>155.27000000000001</v>
      </c>
      <c r="AD549" s="20">
        <v>1.3900000000000148</v>
      </c>
    </row>
    <row r="550" spans="1:30" ht="15.5">
      <c r="A550" s="38" t="s">
        <v>857</v>
      </c>
      <c r="B550" s="44">
        <v>20170604</v>
      </c>
      <c r="C550" s="38">
        <v>42896</v>
      </c>
      <c r="D550" s="23">
        <v>79669</v>
      </c>
      <c r="E550" s="24">
        <v>161.69999999999999</v>
      </c>
      <c r="F550" s="24">
        <v>0.84999999999999432</v>
      </c>
      <c r="G550" s="24">
        <v>138.77273333333335</v>
      </c>
      <c r="H550" s="25">
        <v>158.79</v>
      </c>
      <c r="I550" s="24">
        <v>0.82999999999998408</v>
      </c>
      <c r="J550" s="24">
        <v>136.27000000000001</v>
      </c>
      <c r="K550" s="24">
        <v>83.14</v>
      </c>
      <c r="L550" s="36">
        <v>11.1</v>
      </c>
      <c r="M550" s="23">
        <v>79730</v>
      </c>
      <c r="N550" s="24">
        <v>165.13</v>
      </c>
      <c r="O550" s="24">
        <v>0.44999999999998863</v>
      </c>
      <c r="P550" s="24">
        <v>142.22999999999999</v>
      </c>
      <c r="Q550" s="25">
        <v>162.16999999999999</v>
      </c>
      <c r="R550" s="24">
        <v>0.44999999999998863</v>
      </c>
      <c r="S550" s="24">
        <v>139.67333333333332</v>
      </c>
      <c r="T550" s="24">
        <v>82.37</v>
      </c>
      <c r="U550" s="36">
        <v>11.4</v>
      </c>
      <c r="W550" s="25">
        <v>153.86779999999999</v>
      </c>
      <c r="X550" s="25">
        <v>0.41779958550262108</v>
      </c>
      <c r="Y550" s="25">
        <v>153.68</v>
      </c>
      <c r="Z550" s="25">
        <v>0.37999999999999545</v>
      </c>
      <c r="AA550" s="25">
        <v>155.07</v>
      </c>
      <c r="AB550" s="25">
        <v>0.88999999999998636</v>
      </c>
      <c r="AC550" s="25">
        <v>156.07</v>
      </c>
      <c r="AD550" s="25">
        <v>0.79999999999998295</v>
      </c>
    </row>
    <row r="551" spans="1:30" ht="15.5">
      <c r="A551" s="39" t="s">
        <v>858</v>
      </c>
      <c r="B551" s="45">
        <v>20170611</v>
      </c>
      <c r="C551" s="39">
        <v>42903</v>
      </c>
      <c r="D551" s="18">
        <v>77627</v>
      </c>
      <c r="E551" s="19">
        <v>161.91</v>
      </c>
      <c r="F551" s="19">
        <v>0.21000000000000796</v>
      </c>
      <c r="G551" s="19">
        <v>139.11656666666667</v>
      </c>
      <c r="H551" s="20">
        <v>159</v>
      </c>
      <c r="I551" s="19">
        <v>0.21000000000000796</v>
      </c>
      <c r="J551" s="19">
        <v>136.60666666666665</v>
      </c>
      <c r="K551" s="19">
        <v>82.69</v>
      </c>
      <c r="L551" s="37">
        <v>11</v>
      </c>
      <c r="M551" s="18">
        <v>81142</v>
      </c>
      <c r="N551" s="19">
        <v>165.6</v>
      </c>
      <c r="O551" s="19">
        <v>0.46999999999999886</v>
      </c>
      <c r="P551" s="19">
        <v>142.41</v>
      </c>
      <c r="Q551" s="20">
        <v>162.63</v>
      </c>
      <c r="R551" s="19">
        <v>0.46000000000000796</v>
      </c>
      <c r="S551" s="19">
        <v>139.84666666666666</v>
      </c>
      <c r="T551" s="19">
        <v>81.650000000000006</v>
      </c>
      <c r="U551" s="37">
        <v>11.2</v>
      </c>
      <c r="W551" s="20">
        <v>155.27070000000001</v>
      </c>
      <c r="X551" s="20">
        <v>1.4028808705625408</v>
      </c>
      <c r="Y551" s="20">
        <v>155.04</v>
      </c>
      <c r="Z551" s="20">
        <v>1.3599999999999852</v>
      </c>
      <c r="AA551" s="20">
        <v>156.32</v>
      </c>
      <c r="AB551" s="20">
        <v>1.25</v>
      </c>
      <c r="AC551" s="20">
        <v>157.33000000000001</v>
      </c>
      <c r="AD551" s="20">
        <v>1.2600000000000193</v>
      </c>
    </row>
    <row r="552" spans="1:30" ht="15.5">
      <c r="A552" s="38" t="s">
        <v>859</v>
      </c>
      <c r="B552" s="44">
        <v>20170618</v>
      </c>
      <c r="C552" s="38">
        <v>42910</v>
      </c>
      <c r="D552" s="23">
        <v>81783</v>
      </c>
      <c r="E552" s="24">
        <v>162.28</v>
      </c>
      <c r="F552" s="24">
        <v>0.37000000000000455</v>
      </c>
      <c r="G552" s="24">
        <v>139.50333333333333</v>
      </c>
      <c r="H552" s="25">
        <v>159.37</v>
      </c>
      <c r="I552" s="24">
        <v>0.37000000000000455</v>
      </c>
      <c r="J552" s="24">
        <v>136.98999999999998</v>
      </c>
      <c r="K552" s="24">
        <v>82.58</v>
      </c>
      <c r="L552" s="36">
        <v>11.1</v>
      </c>
      <c r="M552" s="23">
        <v>79908</v>
      </c>
      <c r="N552" s="24">
        <v>165.69</v>
      </c>
      <c r="O552" s="24">
        <v>9.0000000000003411E-2</v>
      </c>
      <c r="P552" s="24">
        <v>142.65666666666667</v>
      </c>
      <c r="Q552" s="25">
        <v>162.72</v>
      </c>
      <c r="R552" s="24">
        <v>9.0000000000003411E-2</v>
      </c>
      <c r="S552" s="24">
        <v>140.08666666666667</v>
      </c>
      <c r="T552" s="24">
        <v>82.07</v>
      </c>
      <c r="U552" s="36">
        <v>11.3</v>
      </c>
      <c r="W552" s="25">
        <v>155.47720000000001</v>
      </c>
      <c r="X552" s="25">
        <v>0.20643491097536071</v>
      </c>
      <c r="Y552" s="25">
        <v>155.22</v>
      </c>
      <c r="Z552" s="25">
        <v>0.18000000000000682</v>
      </c>
      <c r="AA552" s="25">
        <v>156.65</v>
      </c>
      <c r="AB552" s="25">
        <v>0.33000000000001251</v>
      </c>
      <c r="AC552" s="25">
        <v>157.63</v>
      </c>
      <c r="AD552" s="25">
        <v>0.29999999999998295</v>
      </c>
    </row>
    <row r="553" spans="1:30" ht="15.5">
      <c r="A553" s="39" t="s">
        <v>860</v>
      </c>
      <c r="B553" s="45">
        <v>20170625</v>
      </c>
      <c r="C553" s="39">
        <v>42917</v>
      </c>
      <c r="D553" s="18">
        <v>80254</v>
      </c>
      <c r="E553" s="19">
        <v>162.43</v>
      </c>
      <c r="F553" s="19">
        <v>0.15000000000000568</v>
      </c>
      <c r="G553" s="19">
        <v>139.75333333333333</v>
      </c>
      <c r="H553" s="20">
        <v>159.52000000000001</v>
      </c>
      <c r="I553" s="19">
        <v>0.15000000000000568</v>
      </c>
      <c r="J553" s="19">
        <v>137.24</v>
      </c>
      <c r="K553" s="19">
        <v>82.18</v>
      </c>
      <c r="L553" s="37">
        <v>11</v>
      </c>
      <c r="M553" s="18">
        <v>81149</v>
      </c>
      <c r="N553" s="19">
        <v>166.01</v>
      </c>
      <c r="O553" s="19">
        <v>0.31999999999999318</v>
      </c>
      <c r="P553" s="19">
        <v>142.77666666666667</v>
      </c>
      <c r="Q553" s="20">
        <v>163.03</v>
      </c>
      <c r="R553" s="19">
        <v>0.31000000000000227</v>
      </c>
      <c r="S553" s="19">
        <v>140.21666666666667</v>
      </c>
      <c r="T553" s="19">
        <v>81.599999999999994</v>
      </c>
      <c r="U553" s="37">
        <v>11.2</v>
      </c>
      <c r="W553" s="20">
        <v>155.8991</v>
      </c>
      <c r="X553" s="20">
        <v>0.42196310113317281</v>
      </c>
      <c r="Y553" s="20">
        <v>155.54</v>
      </c>
      <c r="Z553" s="20">
        <v>0.31999999999999318</v>
      </c>
      <c r="AA553" s="20">
        <v>158.99</v>
      </c>
      <c r="AB553" s="20">
        <v>2.3400000000000034</v>
      </c>
      <c r="AC553" s="20">
        <v>158.86000000000001</v>
      </c>
      <c r="AD553" s="20">
        <v>1.2300000000000182</v>
      </c>
    </row>
    <row r="554" spans="1:30" ht="15.5">
      <c r="A554" s="38" t="s">
        <v>861</v>
      </c>
      <c r="B554" s="44">
        <v>20170702</v>
      </c>
      <c r="C554" s="38">
        <v>42924</v>
      </c>
      <c r="D554" s="23">
        <v>77599</v>
      </c>
      <c r="E554" s="24">
        <v>163.86</v>
      </c>
      <c r="F554" s="24">
        <v>1.4300000000000068</v>
      </c>
      <c r="G554" s="24">
        <v>140.76000000000002</v>
      </c>
      <c r="H554" s="25">
        <v>160.91999999999999</v>
      </c>
      <c r="I554" s="24">
        <v>1.3999999999999773</v>
      </c>
      <c r="J554" s="24">
        <v>138.22</v>
      </c>
      <c r="K554" s="24">
        <v>82.53</v>
      </c>
      <c r="L554" s="36">
        <v>11</v>
      </c>
      <c r="M554" s="23">
        <v>79214</v>
      </c>
      <c r="N554" s="24">
        <v>167.23</v>
      </c>
      <c r="O554" s="24">
        <v>1.2199999999999989</v>
      </c>
      <c r="P554" s="24">
        <v>143.83000000000001</v>
      </c>
      <c r="Q554" s="25">
        <v>164.23</v>
      </c>
      <c r="R554" s="24">
        <v>1.1999999999999886</v>
      </c>
      <c r="S554" s="24">
        <v>141.25666666666666</v>
      </c>
      <c r="T554" s="24">
        <v>81.91</v>
      </c>
      <c r="U554" s="36">
        <v>11.3</v>
      </c>
      <c r="W554" s="25">
        <v>155.43639999999999</v>
      </c>
      <c r="X554" s="25">
        <v>-0.46268276764502048</v>
      </c>
      <c r="Y554" s="25">
        <v>154.87</v>
      </c>
      <c r="Z554" s="25">
        <v>-0.66999999999998749</v>
      </c>
      <c r="AA554" s="25">
        <v>158.75</v>
      </c>
      <c r="AB554" s="25">
        <v>-0.24000000000000909</v>
      </c>
      <c r="AC554" s="25">
        <v>158.47999999999999</v>
      </c>
      <c r="AD554" s="25">
        <v>-0.38000000000002387</v>
      </c>
    </row>
    <row r="555" spans="1:30" ht="15.5">
      <c r="A555" s="39" t="s">
        <v>862</v>
      </c>
      <c r="B555" s="45">
        <v>20170709</v>
      </c>
      <c r="C555" s="39">
        <v>42931</v>
      </c>
      <c r="D555" s="18">
        <v>78362</v>
      </c>
      <c r="E555" s="19">
        <v>164.2</v>
      </c>
      <c r="F555" s="19">
        <v>0.33999999999997499</v>
      </c>
      <c r="G555" s="19">
        <v>140.89666666666665</v>
      </c>
      <c r="H555" s="20">
        <v>161.25</v>
      </c>
      <c r="I555" s="19">
        <v>0.33000000000001251</v>
      </c>
      <c r="J555" s="19">
        <v>138.34666666666666</v>
      </c>
      <c r="K555" s="19">
        <v>82.56</v>
      </c>
      <c r="L555" s="37">
        <v>11.3</v>
      </c>
      <c r="M555" s="18">
        <v>78273</v>
      </c>
      <c r="N555" s="19">
        <v>167.72</v>
      </c>
      <c r="O555" s="19">
        <v>0.49000000000000909</v>
      </c>
      <c r="P555" s="19">
        <v>143.95666666666668</v>
      </c>
      <c r="Q555" s="20">
        <v>164.71</v>
      </c>
      <c r="R555" s="19">
        <v>0.48000000000001819</v>
      </c>
      <c r="S555" s="19">
        <v>141.37</v>
      </c>
      <c r="T555" s="19">
        <v>81.96</v>
      </c>
      <c r="U555" s="37">
        <v>11.5</v>
      </c>
      <c r="W555" s="20">
        <v>153.024</v>
      </c>
      <c r="X555" s="20">
        <v>-2.4124549613830482</v>
      </c>
      <c r="Y555" s="20">
        <v>152.52000000000001</v>
      </c>
      <c r="Z555" s="20">
        <v>-2.3499999999999943</v>
      </c>
      <c r="AA555" s="20">
        <v>156.47999999999999</v>
      </c>
      <c r="AB555" s="20">
        <v>-2.2700000000000102</v>
      </c>
      <c r="AC555" s="20">
        <v>156.02000000000001</v>
      </c>
      <c r="AD555" s="20">
        <v>-2.4599999999999795</v>
      </c>
    </row>
    <row r="556" spans="1:30" ht="15.5">
      <c r="A556" s="38" t="s">
        <v>863</v>
      </c>
      <c r="B556" s="44">
        <v>20170716</v>
      </c>
      <c r="C556" s="38">
        <v>42938</v>
      </c>
      <c r="D556" s="23">
        <v>80009</v>
      </c>
      <c r="E556" s="24">
        <v>164.43</v>
      </c>
      <c r="F556" s="24">
        <v>0.23000000000001819</v>
      </c>
      <c r="G556" s="24">
        <v>141.48999999999998</v>
      </c>
      <c r="H556" s="25">
        <v>161.47999999999999</v>
      </c>
      <c r="I556" s="24">
        <v>0.22999999999998977</v>
      </c>
      <c r="J556" s="24">
        <v>138.93333333333331</v>
      </c>
      <c r="K556" s="24">
        <v>82.91</v>
      </c>
      <c r="L556" s="36">
        <v>11.2</v>
      </c>
      <c r="M556" s="23">
        <v>80893</v>
      </c>
      <c r="N556" s="24">
        <v>168.05</v>
      </c>
      <c r="O556" s="24">
        <v>0.33000000000001251</v>
      </c>
      <c r="P556" s="24">
        <v>144.37333333333333</v>
      </c>
      <c r="Q556" s="25">
        <v>165.04</v>
      </c>
      <c r="R556" s="24">
        <v>0.32999999999998408</v>
      </c>
      <c r="S556" s="24">
        <v>141.77666666666667</v>
      </c>
      <c r="T556" s="24">
        <v>82.07</v>
      </c>
      <c r="U556" s="36">
        <v>11.4</v>
      </c>
      <c r="W556" s="25">
        <v>150.9145</v>
      </c>
      <c r="X556" s="25">
        <v>-2.109478427065909</v>
      </c>
      <c r="Y556" s="25">
        <v>150.38</v>
      </c>
      <c r="Z556" s="25">
        <v>-2.1400000000000148</v>
      </c>
      <c r="AA556" s="25">
        <v>155.4</v>
      </c>
      <c r="AB556" s="25">
        <v>-1.0799999999999841</v>
      </c>
      <c r="AC556" s="25">
        <v>154.80000000000001</v>
      </c>
      <c r="AD556" s="25">
        <v>-1.2199999999999989</v>
      </c>
    </row>
    <row r="557" spans="1:30" ht="15.5">
      <c r="A557" s="39" t="s">
        <v>864</v>
      </c>
      <c r="B557" s="45">
        <v>20170723</v>
      </c>
      <c r="C557" s="39">
        <v>42945</v>
      </c>
      <c r="D557" s="18">
        <v>80830</v>
      </c>
      <c r="E557" s="19">
        <v>164.75</v>
      </c>
      <c r="F557" s="19">
        <v>0.31999999999999318</v>
      </c>
      <c r="G557" s="19">
        <v>141.34666666666666</v>
      </c>
      <c r="H557" s="20">
        <v>161.79</v>
      </c>
      <c r="I557" s="19">
        <v>0.31000000000000227</v>
      </c>
      <c r="J557" s="19">
        <v>138.79666666666665</v>
      </c>
      <c r="K557" s="19">
        <v>82.97</v>
      </c>
      <c r="L557" s="37">
        <v>11.2</v>
      </c>
      <c r="M557" s="18">
        <v>83134</v>
      </c>
      <c r="N557" s="19">
        <v>168.46</v>
      </c>
      <c r="O557" s="19">
        <v>0.40999999999999659</v>
      </c>
      <c r="P557" s="19">
        <v>144.31666666666666</v>
      </c>
      <c r="Q557" s="20">
        <v>165.44</v>
      </c>
      <c r="R557" s="19">
        <v>0.40000000000000568</v>
      </c>
      <c r="S557" s="19">
        <v>141.72666666666666</v>
      </c>
      <c r="T557" s="19">
        <v>82.01</v>
      </c>
      <c r="U557" s="37">
        <v>11.4</v>
      </c>
      <c r="W557" s="20">
        <v>152.0162</v>
      </c>
      <c r="X557" s="20">
        <v>1.1016545017423311</v>
      </c>
      <c r="Y557" s="20">
        <v>151.44999999999999</v>
      </c>
      <c r="Z557" s="20">
        <v>1.0699999999999932</v>
      </c>
      <c r="AA557" s="20">
        <v>156.26</v>
      </c>
      <c r="AB557" s="20">
        <v>0.85999999999998522</v>
      </c>
      <c r="AC557" s="20">
        <v>155.65</v>
      </c>
      <c r="AD557" s="20">
        <v>0.84999999999999432</v>
      </c>
    </row>
    <row r="558" spans="1:30" ht="15.5">
      <c r="A558" s="38" t="s">
        <v>865</v>
      </c>
      <c r="B558" s="44">
        <v>20170730</v>
      </c>
      <c r="C558" s="38">
        <v>42952</v>
      </c>
      <c r="D558" s="23">
        <v>79779</v>
      </c>
      <c r="E558" s="24">
        <v>164.54</v>
      </c>
      <c r="F558" s="24">
        <v>-0.21000000000000796</v>
      </c>
      <c r="G558" s="24">
        <v>141.91333333333333</v>
      </c>
      <c r="H558" s="25">
        <v>161.58000000000001</v>
      </c>
      <c r="I558" s="24">
        <v>-0.20999999999997954</v>
      </c>
      <c r="J558" s="24">
        <v>139.35</v>
      </c>
      <c r="K558" s="24">
        <v>83.31</v>
      </c>
      <c r="L558" s="36">
        <v>11.2</v>
      </c>
      <c r="M558" s="23">
        <v>82356</v>
      </c>
      <c r="N558" s="24">
        <v>167.99</v>
      </c>
      <c r="O558" s="24">
        <v>-0.46999999999999886</v>
      </c>
      <c r="P558" s="24">
        <v>144.99</v>
      </c>
      <c r="Q558" s="25">
        <v>164.98</v>
      </c>
      <c r="R558" s="24">
        <v>-0.46000000000000796</v>
      </c>
      <c r="S558" s="24">
        <v>142.38</v>
      </c>
      <c r="T558" s="24">
        <v>82.48</v>
      </c>
      <c r="U558" s="36">
        <v>11.4</v>
      </c>
      <c r="W558" s="25">
        <v>152.4376</v>
      </c>
      <c r="X558" s="25">
        <v>0.42139954204711216</v>
      </c>
      <c r="Y558" s="25">
        <v>152.34</v>
      </c>
      <c r="Z558" s="25">
        <v>0.89000000000001478</v>
      </c>
      <c r="AA558" s="25">
        <v>157.06</v>
      </c>
      <c r="AB558" s="25">
        <v>0.80000000000001137</v>
      </c>
      <c r="AC558" s="25">
        <v>156.53</v>
      </c>
      <c r="AD558" s="25">
        <v>0.87999999999999545</v>
      </c>
    </row>
    <row r="559" spans="1:30" ht="15.5">
      <c r="A559" s="39" t="s">
        <v>866</v>
      </c>
      <c r="B559" s="45">
        <v>20170806</v>
      </c>
      <c r="C559" s="39">
        <v>42959</v>
      </c>
      <c r="D559" s="18">
        <v>80719</v>
      </c>
      <c r="E559" s="19">
        <v>164.53</v>
      </c>
      <c r="F559" s="19">
        <v>-9.9999999999909051E-3</v>
      </c>
      <c r="G559" s="19">
        <v>141.94666666666669</v>
      </c>
      <c r="H559" s="20">
        <v>161.57</v>
      </c>
      <c r="I559" s="19">
        <v>-1.0000000000019327E-2</v>
      </c>
      <c r="J559" s="19">
        <v>139.38999999999999</v>
      </c>
      <c r="K559" s="19">
        <v>83.29</v>
      </c>
      <c r="L559" s="37">
        <v>11.2</v>
      </c>
      <c r="M559" s="18">
        <v>80369</v>
      </c>
      <c r="N559" s="19">
        <v>168.12</v>
      </c>
      <c r="O559" s="19">
        <v>0.12999999999999545</v>
      </c>
      <c r="P559" s="19">
        <v>144.88999999999999</v>
      </c>
      <c r="Q559" s="20">
        <v>165.1</v>
      </c>
      <c r="R559" s="19">
        <v>0.12000000000000455</v>
      </c>
      <c r="S559" s="19">
        <v>142.29</v>
      </c>
      <c r="T559" s="19">
        <v>82.52</v>
      </c>
      <c r="U559" s="37">
        <v>11.4</v>
      </c>
      <c r="W559" s="20">
        <v>153.38740000000001</v>
      </c>
      <c r="X559" s="20">
        <v>0.94987862744022777</v>
      </c>
      <c r="Y559" s="20">
        <v>153.25</v>
      </c>
      <c r="Z559" s="20">
        <v>0.90999999999999659</v>
      </c>
      <c r="AA559" s="20">
        <v>157.84</v>
      </c>
      <c r="AB559" s="20">
        <v>0.78000000000000114</v>
      </c>
      <c r="AC559" s="20">
        <v>157.37</v>
      </c>
      <c r="AD559" s="20">
        <v>0.84000000000000341</v>
      </c>
    </row>
    <row r="560" spans="1:30" ht="15.5">
      <c r="A560" s="38" t="s">
        <v>867</v>
      </c>
      <c r="B560" s="44">
        <v>20170813</v>
      </c>
      <c r="C560" s="38">
        <v>42966</v>
      </c>
      <c r="D560" s="23">
        <v>80775</v>
      </c>
      <c r="E560" s="24">
        <v>164.66</v>
      </c>
      <c r="F560" s="24">
        <v>0.12999999999999545</v>
      </c>
      <c r="G560" s="24">
        <v>142.03</v>
      </c>
      <c r="H560" s="25">
        <v>161.69999999999999</v>
      </c>
      <c r="I560" s="24">
        <v>0.12999999999999545</v>
      </c>
      <c r="J560" s="24">
        <v>139.46666666666667</v>
      </c>
      <c r="K560" s="24">
        <v>83.42</v>
      </c>
      <c r="L560" s="36">
        <v>11.1</v>
      </c>
      <c r="M560" s="23">
        <v>81979</v>
      </c>
      <c r="N560" s="24">
        <v>168.2</v>
      </c>
      <c r="O560" s="24">
        <v>7.9999999999984084E-2</v>
      </c>
      <c r="P560" s="24">
        <v>145.01666666666668</v>
      </c>
      <c r="Q560" s="25">
        <v>165.18</v>
      </c>
      <c r="R560" s="24">
        <v>8.0000000000012506E-2</v>
      </c>
      <c r="S560" s="24">
        <v>142.41333333333333</v>
      </c>
      <c r="T560" s="24">
        <v>82.79</v>
      </c>
      <c r="U560" s="36">
        <v>11.4</v>
      </c>
      <c r="W560" s="25">
        <v>155.4401</v>
      </c>
      <c r="X560" s="25">
        <v>2.0526437109955964</v>
      </c>
      <c r="Y560" s="25">
        <v>154.36000000000001</v>
      </c>
      <c r="Z560" s="25">
        <v>1.1100000000000136</v>
      </c>
      <c r="AA560" s="25">
        <v>158.80000000000001</v>
      </c>
      <c r="AB560" s="25">
        <v>0.96000000000000796</v>
      </c>
      <c r="AC560" s="25">
        <v>158.38</v>
      </c>
      <c r="AD560" s="25">
        <v>1.0099999999999909</v>
      </c>
    </row>
    <row r="561" spans="1:30" ht="15.5">
      <c r="A561" s="39" t="s">
        <v>868</v>
      </c>
      <c r="B561" s="45">
        <v>20170820</v>
      </c>
      <c r="C561" s="39">
        <v>42973</v>
      </c>
      <c r="D561" s="18">
        <v>77037</v>
      </c>
      <c r="E561" s="19">
        <v>164.17</v>
      </c>
      <c r="F561" s="19">
        <v>-0.49000000000000909</v>
      </c>
      <c r="G561" s="19">
        <v>142.29999999999998</v>
      </c>
      <c r="H561" s="20">
        <v>161.22</v>
      </c>
      <c r="I561" s="19">
        <v>-0.47999999999998977</v>
      </c>
      <c r="J561" s="19">
        <v>139.73666666666668</v>
      </c>
      <c r="K561" s="19">
        <v>83.52</v>
      </c>
      <c r="L561" s="37">
        <v>11.3</v>
      </c>
      <c r="M561" s="18">
        <v>81305</v>
      </c>
      <c r="N561" s="19">
        <v>167.67</v>
      </c>
      <c r="O561" s="19">
        <v>-0.53000000000000114</v>
      </c>
      <c r="P561" s="19">
        <v>145.41999999999999</v>
      </c>
      <c r="Q561" s="20">
        <v>164.67</v>
      </c>
      <c r="R561" s="19">
        <v>-0.51000000000001933</v>
      </c>
      <c r="S561" s="19">
        <v>142.80999999999997</v>
      </c>
      <c r="T561" s="19">
        <v>83.05</v>
      </c>
      <c r="U561" s="37">
        <v>11.5</v>
      </c>
      <c r="W561" s="20">
        <v>156.4562</v>
      </c>
      <c r="X561" s="20">
        <v>1.0161514804049716</v>
      </c>
      <c r="Y561" s="20">
        <v>155.4</v>
      </c>
      <c r="Z561" s="20">
        <v>1.039999999999992</v>
      </c>
      <c r="AA561" s="20">
        <v>159.83000000000001</v>
      </c>
      <c r="AB561" s="20">
        <v>1.0300000000000011</v>
      </c>
      <c r="AC561" s="20">
        <v>159.5</v>
      </c>
      <c r="AD561" s="20">
        <v>1.1200000000000045</v>
      </c>
    </row>
    <row r="562" spans="1:30" ht="15.5">
      <c r="A562" s="38" t="s">
        <v>869</v>
      </c>
      <c r="B562" s="44">
        <v>20170827</v>
      </c>
      <c r="C562" s="38">
        <v>42980</v>
      </c>
      <c r="D562" s="23">
        <v>82124</v>
      </c>
      <c r="E562" s="24">
        <v>163.74</v>
      </c>
      <c r="F562" s="24">
        <v>-0.4299999999999784</v>
      </c>
      <c r="G562" s="24">
        <v>142.20000000000002</v>
      </c>
      <c r="H562" s="25">
        <v>160.80000000000001</v>
      </c>
      <c r="I562" s="24">
        <v>-0.41999999999998749</v>
      </c>
      <c r="J562" s="24">
        <v>139.63666666666668</v>
      </c>
      <c r="K562" s="24">
        <v>84.02</v>
      </c>
      <c r="L562" s="36">
        <v>11.2</v>
      </c>
      <c r="M562" s="23">
        <v>82121</v>
      </c>
      <c r="N562" s="24">
        <v>167.3</v>
      </c>
      <c r="O562" s="24">
        <v>-0.36999999999997613</v>
      </c>
      <c r="P562" s="24">
        <v>145.03666666666666</v>
      </c>
      <c r="Q562" s="25">
        <v>164.31</v>
      </c>
      <c r="R562" s="24">
        <v>-0.35999999999998522</v>
      </c>
      <c r="S562" s="24">
        <v>142.43333333333334</v>
      </c>
      <c r="T562" s="24">
        <v>83.59</v>
      </c>
      <c r="U562" s="36">
        <v>11.4</v>
      </c>
      <c r="W562" s="25">
        <v>157.08850000000001</v>
      </c>
      <c r="X562" s="25">
        <v>0.63224565569396418</v>
      </c>
      <c r="Y562" s="25">
        <v>156.05000000000001</v>
      </c>
      <c r="Z562" s="25">
        <v>0.65000000000000568</v>
      </c>
      <c r="AA562" s="25">
        <v>160.18</v>
      </c>
      <c r="AB562" s="25">
        <v>0.34999999999999432</v>
      </c>
      <c r="AC562" s="25">
        <v>159.9</v>
      </c>
      <c r="AD562" s="25">
        <v>0.40000000000000568</v>
      </c>
    </row>
    <row r="563" spans="1:30" ht="15.5">
      <c r="A563" s="39" t="s">
        <v>870</v>
      </c>
      <c r="B563" s="45">
        <v>20170903</v>
      </c>
      <c r="C563" s="39">
        <v>42987</v>
      </c>
      <c r="D563" s="18">
        <v>80808</v>
      </c>
      <c r="E563" s="19">
        <v>162.91999999999999</v>
      </c>
      <c r="F563" s="19">
        <v>-0.8200000000000216</v>
      </c>
      <c r="G563" s="19">
        <v>142.35999999999999</v>
      </c>
      <c r="H563" s="20">
        <v>160</v>
      </c>
      <c r="I563" s="19">
        <v>-0.80000000000001137</v>
      </c>
      <c r="J563" s="19">
        <v>139.79666666666665</v>
      </c>
      <c r="K563" s="19">
        <v>84.13</v>
      </c>
      <c r="L563" s="37">
        <v>11.2</v>
      </c>
      <c r="M563" s="18">
        <v>83392</v>
      </c>
      <c r="N563" s="19">
        <v>166.28</v>
      </c>
      <c r="O563" s="19">
        <v>-1.0200000000000102</v>
      </c>
      <c r="P563" s="19">
        <v>145.30000000000001</v>
      </c>
      <c r="Q563" s="20">
        <v>163.31</v>
      </c>
      <c r="R563" s="19">
        <v>-1</v>
      </c>
      <c r="S563" s="19">
        <v>142.69333333333336</v>
      </c>
      <c r="T563" s="19">
        <v>83.83</v>
      </c>
      <c r="U563" s="37">
        <v>11.5</v>
      </c>
      <c r="W563" s="20">
        <v>155.63339999999999</v>
      </c>
      <c r="X563" s="20">
        <v>-1.4550586382613631</v>
      </c>
      <c r="Y563" s="20">
        <v>154.52000000000001</v>
      </c>
      <c r="Z563" s="20">
        <v>-1.5300000000000011</v>
      </c>
      <c r="AA563" s="20">
        <v>157.86000000000001</v>
      </c>
      <c r="AB563" s="20">
        <v>-2.3199999999999932</v>
      </c>
      <c r="AC563" s="20">
        <v>157.52000000000001</v>
      </c>
      <c r="AD563" s="20">
        <v>-2.3799999999999955</v>
      </c>
    </row>
    <row r="564" spans="1:30" ht="15.5">
      <c r="A564" s="38" t="s">
        <v>871</v>
      </c>
      <c r="B564" s="44">
        <v>20170910</v>
      </c>
      <c r="C564" s="38">
        <v>42994</v>
      </c>
      <c r="D564" s="23">
        <v>80309</v>
      </c>
      <c r="E564" s="24">
        <v>162.33000000000001</v>
      </c>
      <c r="F564" s="24">
        <v>-0.58999999999997499</v>
      </c>
      <c r="G564" s="24">
        <v>142.29333333333332</v>
      </c>
      <c r="H564" s="25">
        <v>159.41999999999999</v>
      </c>
      <c r="I564" s="24">
        <v>-0.58000000000001251</v>
      </c>
      <c r="J564" s="24">
        <v>139.72999999999999</v>
      </c>
      <c r="K564" s="24">
        <v>84.02</v>
      </c>
      <c r="L564" s="36">
        <v>11.2</v>
      </c>
      <c r="M564" s="23">
        <v>84796</v>
      </c>
      <c r="N564" s="24">
        <v>165.73</v>
      </c>
      <c r="O564" s="24">
        <v>-0.55000000000001137</v>
      </c>
      <c r="P564" s="24">
        <v>145.21</v>
      </c>
      <c r="Q564" s="25">
        <v>162.76</v>
      </c>
      <c r="R564" s="24">
        <v>-0.55000000000001137</v>
      </c>
      <c r="S564" s="24">
        <v>142.59666666666666</v>
      </c>
      <c r="T564" s="24">
        <v>83.64</v>
      </c>
      <c r="U564" s="36">
        <v>11.4</v>
      </c>
      <c r="W564" s="25">
        <v>150.24930000000001</v>
      </c>
      <c r="X564" s="25">
        <v>-5.3841094752994252</v>
      </c>
      <c r="Y564" s="25">
        <v>149.01</v>
      </c>
      <c r="Z564" s="25">
        <v>-5.5100000000000193</v>
      </c>
      <c r="AA564" s="25">
        <v>152.69</v>
      </c>
      <c r="AB564" s="25">
        <v>-5.1700000000000159</v>
      </c>
      <c r="AC564" s="25">
        <v>152.07</v>
      </c>
      <c r="AD564" s="25">
        <v>-5.4500000000000171</v>
      </c>
    </row>
    <row r="565" spans="1:30" ht="15.5">
      <c r="A565" s="39" t="s">
        <v>872</v>
      </c>
      <c r="B565" s="45">
        <v>20170917</v>
      </c>
      <c r="C565" s="39">
        <v>43001</v>
      </c>
      <c r="D565" s="18">
        <v>79743</v>
      </c>
      <c r="E565" s="19">
        <v>161.04</v>
      </c>
      <c r="F565" s="19">
        <v>-1.2900000000000205</v>
      </c>
      <c r="G565" s="19">
        <v>142.10333333333335</v>
      </c>
      <c r="H565" s="20">
        <v>158.16</v>
      </c>
      <c r="I565" s="19">
        <v>-1.2599999999999909</v>
      </c>
      <c r="J565" s="19">
        <v>139.54333333333332</v>
      </c>
      <c r="K565" s="19">
        <v>84.26</v>
      </c>
      <c r="L565" s="37">
        <v>11.3</v>
      </c>
      <c r="M565" s="18">
        <v>81162</v>
      </c>
      <c r="N565" s="19">
        <v>165</v>
      </c>
      <c r="O565" s="19">
        <v>-0.72999999999998977</v>
      </c>
      <c r="P565" s="19">
        <v>145.16999999999999</v>
      </c>
      <c r="Q565" s="20">
        <v>162.05000000000001</v>
      </c>
      <c r="R565" s="19">
        <v>-0.70999999999997954</v>
      </c>
      <c r="S565" s="19">
        <v>142.56</v>
      </c>
      <c r="T565" s="19">
        <v>83.72</v>
      </c>
      <c r="U565" s="37">
        <v>11.5</v>
      </c>
      <c r="W565" s="20">
        <v>143.06960000000001</v>
      </c>
      <c r="X565" s="20">
        <v>-7.1796650480643223</v>
      </c>
      <c r="Y565" s="20">
        <v>141.55000000000001</v>
      </c>
      <c r="Z565" s="20">
        <v>-7.4599999999999795</v>
      </c>
      <c r="AA565" s="20">
        <v>145.34</v>
      </c>
      <c r="AB565" s="20">
        <v>-7.3499999999999943</v>
      </c>
      <c r="AC565" s="20">
        <v>144.38</v>
      </c>
      <c r="AD565" s="20">
        <v>-7.6899999999999977</v>
      </c>
    </row>
    <row r="566" spans="1:30" ht="15.5">
      <c r="A566" s="38" t="s">
        <v>873</v>
      </c>
      <c r="B566" s="44">
        <v>20170924</v>
      </c>
      <c r="C566" s="38">
        <v>43008</v>
      </c>
      <c r="D566" s="23">
        <v>89328</v>
      </c>
      <c r="E566" s="24">
        <v>160.44</v>
      </c>
      <c r="F566" s="24">
        <v>-0.59999999999999432</v>
      </c>
      <c r="G566" s="24">
        <v>142.39333333333335</v>
      </c>
      <c r="H566" s="25">
        <v>157.57</v>
      </c>
      <c r="I566" s="24">
        <v>-0.59000000000000341</v>
      </c>
      <c r="J566" s="24">
        <v>139.83333333333334</v>
      </c>
      <c r="K566" s="24">
        <v>84.65</v>
      </c>
      <c r="L566" s="36">
        <v>11.4</v>
      </c>
      <c r="M566" s="23">
        <v>87829</v>
      </c>
      <c r="N566" s="24">
        <v>163.99</v>
      </c>
      <c r="O566" s="24">
        <v>-1.0099999999999909</v>
      </c>
      <c r="P566" s="24">
        <v>145.39000000000001</v>
      </c>
      <c r="Q566" s="25">
        <v>161.05000000000001</v>
      </c>
      <c r="R566" s="24">
        <v>-1</v>
      </c>
      <c r="S566" s="24">
        <v>142.77666666666667</v>
      </c>
      <c r="T566" s="24">
        <v>84.03</v>
      </c>
      <c r="U566" s="36">
        <v>11.5</v>
      </c>
      <c r="W566" s="25">
        <v>138.90360000000001</v>
      </c>
      <c r="X566" s="25">
        <v>-4.1660571313038588</v>
      </c>
      <c r="Y566" s="25">
        <v>137.97</v>
      </c>
      <c r="Z566" s="25">
        <v>-3.5800000000000125</v>
      </c>
      <c r="AA566" s="25">
        <v>141.66999999999999</v>
      </c>
      <c r="AB566" s="25">
        <v>-3.6700000000000159</v>
      </c>
      <c r="AC566" s="25">
        <v>140.52000000000001</v>
      </c>
      <c r="AD566" s="25">
        <v>-3.8599999999999852</v>
      </c>
    </row>
    <row r="567" spans="1:30" ht="15.5">
      <c r="A567" s="39" t="s">
        <v>874</v>
      </c>
      <c r="B567" s="45">
        <v>20171001</v>
      </c>
      <c r="C567" s="39">
        <v>43015</v>
      </c>
      <c r="D567" s="18">
        <v>73797</v>
      </c>
      <c r="E567" s="19">
        <v>158.91999999999999</v>
      </c>
      <c r="F567" s="19">
        <v>-1.5200000000000102</v>
      </c>
      <c r="G567" s="19">
        <v>141.90666666666667</v>
      </c>
      <c r="H567" s="20">
        <v>156.07</v>
      </c>
      <c r="I567" s="19">
        <v>-1.5</v>
      </c>
      <c r="J567" s="19">
        <v>139.34666666666666</v>
      </c>
      <c r="K567" s="19">
        <v>84.43</v>
      </c>
      <c r="L567" s="37">
        <v>11.3</v>
      </c>
      <c r="M567" s="18">
        <v>80057</v>
      </c>
      <c r="N567" s="19">
        <v>162.02000000000001</v>
      </c>
      <c r="O567" s="19">
        <v>-1.9699999999999989</v>
      </c>
      <c r="P567" s="19">
        <v>145.46</v>
      </c>
      <c r="Q567" s="20">
        <v>159.13</v>
      </c>
      <c r="R567" s="19">
        <v>-1.9200000000000159</v>
      </c>
      <c r="S567" s="19">
        <v>142.85000000000002</v>
      </c>
      <c r="T567" s="19">
        <v>84.27</v>
      </c>
      <c r="U567" s="37">
        <v>11.6</v>
      </c>
      <c r="W567" s="20">
        <v>136.57749999999999</v>
      </c>
      <c r="X567" s="20">
        <v>-2.3260532064959989</v>
      </c>
      <c r="Y567" s="20">
        <v>135.47</v>
      </c>
      <c r="Z567" s="20">
        <v>-2.5</v>
      </c>
      <c r="AA567" s="20">
        <v>138.75</v>
      </c>
      <c r="AB567" s="20">
        <v>-2.9199999999999875</v>
      </c>
      <c r="AC567" s="20">
        <v>137.56</v>
      </c>
      <c r="AD567" s="20">
        <v>-2.960000000000008</v>
      </c>
    </row>
    <row r="568" spans="1:30" ht="15.5">
      <c r="A568" s="38" t="s">
        <v>875</v>
      </c>
      <c r="B568" s="44">
        <v>20171008</v>
      </c>
      <c r="C568" s="38">
        <v>43022</v>
      </c>
      <c r="D568" s="23">
        <v>87901</v>
      </c>
      <c r="E568" s="24">
        <v>157.88999999999999</v>
      </c>
      <c r="F568" s="24">
        <v>-1.0300000000000011</v>
      </c>
      <c r="G568" s="24">
        <v>141.75666666666666</v>
      </c>
      <c r="H568" s="25">
        <v>155.08000000000001</v>
      </c>
      <c r="I568" s="24">
        <v>-0.98999999999998067</v>
      </c>
      <c r="J568" s="24">
        <v>139.20333333333335</v>
      </c>
      <c r="K568" s="24">
        <v>85.26</v>
      </c>
      <c r="L568" s="36">
        <v>11.4</v>
      </c>
      <c r="M568" s="23">
        <v>86923</v>
      </c>
      <c r="N568" s="24">
        <v>161.02000000000001</v>
      </c>
      <c r="O568" s="24">
        <v>-1</v>
      </c>
      <c r="P568" s="24">
        <v>145.14000000000001</v>
      </c>
      <c r="Q568" s="25">
        <v>158.15</v>
      </c>
      <c r="R568" s="24">
        <v>-0.97999999999998977</v>
      </c>
      <c r="S568" s="24">
        <v>142.53333333333333</v>
      </c>
      <c r="T568" s="24">
        <v>84.58</v>
      </c>
      <c r="U568" s="36">
        <v>11.6</v>
      </c>
      <c r="W568" s="25">
        <v>135.8381</v>
      </c>
      <c r="X568" s="25">
        <v>-0.73944092797262329</v>
      </c>
      <c r="Y568" s="25">
        <v>134.55000000000001</v>
      </c>
      <c r="Z568" s="25">
        <v>-0.91999999999998749</v>
      </c>
      <c r="AA568" s="25">
        <v>136.78</v>
      </c>
      <c r="AB568" s="25">
        <v>-1.9699999999999989</v>
      </c>
      <c r="AC568" s="25">
        <v>135.59</v>
      </c>
      <c r="AD568" s="25">
        <v>-1.9699999999999989</v>
      </c>
    </row>
    <row r="569" spans="1:30" ht="15.5">
      <c r="A569" s="39" t="s">
        <v>876</v>
      </c>
      <c r="B569" s="45">
        <v>20171015</v>
      </c>
      <c r="C569" s="39">
        <v>43029</v>
      </c>
      <c r="D569" s="18">
        <v>84365</v>
      </c>
      <c r="E569" s="19">
        <v>157.07</v>
      </c>
      <c r="F569" s="19">
        <v>-0.81999999999999318</v>
      </c>
      <c r="G569" s="19">
        <v>141.30666666666664</v>
      </c>
      <c r="H569" s="20">
        <v>154.26</v>
      </c>
      <c r="I569" s="19">
        <v>-0.8200000000000216</v>
      </c>
      <c r="J569" s="19">
        <v>138.76333333333332</v>
      </c>
      <c r="K569" s="19">
        <v>84.73</v>
      </c>
      <c r="L569" s="37">
        <v>11.5</v>
      </c>
      <c r="M569" s="18">
        <v>86050</v>
      </c>
      <c r="N569" s="19">
        <v>160.36000000000001</v>
      </c>
      <c r="O569" s="19">
        <v>-0.65999999999999659</v>
      </c>
      <c r="P569" s="19">
        <v>144.78333333333333</v>
      </c>
      <c r="Q569" s="20">
        <v>157.51</v>
      </c>
      <c r="R569" s="19">
        <v>-0.64000000000001478</v>
      </c>
      <c r="S569" s="19">
        <v>142.19</v>
      </c>
      <c r="T569" s="19">
        <v>84.69</v>
      </c>
      <c r="U569" s="37">
        <v>11.7</v>
      </c>
      <c r="W569" s="20">
        <v>135.03989999999999</v>
      </c>
      <c r="X569" s="20">
        <v>-0.79817067956943788</v>
      </c>
      <c r="Y569" s="20">
        <v>133.58000000000001</v>
      </c>
      <c r="Z569" s="20">
        <v>-0.96999999999999886</v>
      </c>
      <c r="AA569" s="20">
        <v>134.83000000000001</v>
      </c>
      <c r="AB569" s="20">
        <v>-1.9499999999999886</v>
      </c>
      <c r="AC569" s="20">
        <v>133.66999999999999</v>
      </c>
      <c r="AD569" s="20">
        <v>-1.9200000000000159</v>
      </c>
    </row>
    <row r="570" spans="1:30" ht="15.5">
      <c r="A570" s="38" t="s">
        <v>877</v>
      </c>
      <c r="B570" s="44">
        <v>20171022</v>
      </c>
      <c r="C570" s="38">
        <v>43036</v>
      </c>
      <c r="D570" s="23">
        <v>85528</v>
      </c>
      <c r="E570" s="24">
        <v>156.03</v>
      </c>
      <c r="F570" s="24">
        <v>-1.039999999999992</v>
      </c>
      <c r="G570" s="24">
        <v>141.32666666666668</v>
      </c>
      <c r="H570" s="25">
        <v>153.24</v>
      </c>
      <c r="I570" s="24">
        <v>-1.0199999999999818</v>
      </c>
      <c r="J570" s="24">
        <v>138.78</v>
      </c>
      <c r="K570" s="24">
        <v>84.66</v>
      </c>
      <c r="L570" s="36">
        <v>11.5</v>
      </c>
      <c r="M570" s="23">
        <v>89147</v>
      </c>
      <c r="N570" s="24">
        <v>159.01</v>
      </c>
      <c r="O570" s="24">
        <v>-1.3500000000000227</v>
      </c>
      <c r="P570" s="24">
        <v>144.60999999999999</v>
      </c>
      <c r="Q570" s="25">
        <v>156.19</v>
      </c>
      <c r="R570" s="24">
        <v>-1.3199999999999932</v>
      </c>
      <c r="S570" s="24">
        <v>142.02000000000001</v>
      </c>
      <c r="T570" s="24">
        <v>84.7</v>
      </c>
      <c r="U570" s="36">
        <v>11.8</v>
      </c>
      <c r="W570" s="25">
        <v>132.90110000000001</v>
      </c>
      <c r="X570" s="25">
        <v>-2.1388655001905761</v>
      </c>
      <c r="Y570" s="25">
        <v>131.34</v>
      </c>
      <c r="Z570" s="25">
        <v>-2.2400000000000091</v>
      </c>
      <c r="AA570" s="25">
        <v>132.13999999999999</v>
      </c>
      <c r="AB570" s="25">
        <v>-2.6900000000000261</v>
      </c>
      <c r="AC570" s="25">
        <v>130.93</v>
      </c>
      <c r="AD570" s="25">
        <v>-2.7399999999999807</v>
      </c>
    </row>
    <row r="571" spans="1:30" ht="15.5">
      <c r="A571" s="39" t="s">
        <v>878</v>
      </c>
      <c r="B571" s="45">
        <v>20171029</v>
      </c>
      <c r="C571" s="39">
        <v>43043</v>
      </c>
      <c r="D571" s="18">
        <v>89952</v>
      </c>
      <c r="E571" s="19">
        <v>155.16</v>
      </c>
      <c r="F571" s="19">
        <v>-0.87000000000000455</v>
      </c>
      <c r="G571" s="19">
        <v>141.06666666666666</v>
      </c>
      <c r="H571" s="20">
        <v>152.38</v>
      </c>
      <c r="I571" s="19">
        <v>-0.86000000000001364</v>
      </c>
      <c r="J571" s="19">
        <v>138.52333333333334</v>
      </c>
      <c r="K571" s="19">
        <v>84.71</v>
      </c>
      <c r="L571" s="37">
        <v>11.5</v>
      </c>
      <c r="M571" s="18">
        <v>91447</v>
      </c>
      <c r="N571" s="19">
        <v>157.84</v>
      </c>
      <c r="O571" s="19">
        <v>-1.1699999999999875</v>
      </c>
      <c r="P571" s="19">
        <v>144.28333333333333</v>
      </c>
      <c r="Q571" s="20">
        <v>155.03</v>
      </c>
      <c r="R571" s="19">
        <v>-1.1599999999999966</v>
      </c>
      <c r="S571" s="19">
        <v>141.69</v>
      </c>
      <c r="T571" s="19">
        <v>84.61</v>
      </c>
      <c r="U571" s="37">
        <v>11.8</v>
      </c>
      <c r="W571" s="20">
        <v>129.36660000000001</v>
      </c>
      <c r="X571" s="20">
        <v>-3.5344410915070341</v>
      </c>
      <c r="Y571" s="20">
        <v>127.65</v>
      </c>
      <c r="Z571" s="20">
        <v>-3.6899999999999977</v>
      </c>
      <c r="AA571" s="20">
        <v>128.33000000000001</v>
      </c>
      <c r="AB571" s="20">
        <v>-3.8099999999999739</v>
      </c>
      <c r="AC571" s="20">
        <v>127</v>
      </c>
      <c r="AD571" s="20">
        <v>-3.9300000000000068</v>
      </c>
    </row>
    <row r="572" spans="1:30" ht="15.5">
      <c r="A572" s="38" t="s">
        <v>879</v>
      </c>
      <c r="B572" s="44">
        <v>20171105</v>
      </c>
      <c r="C572" s="38">
        <v>43050</v>
      </c>
      <c r="D572" s="23">
        <v>82995</v>
      </c>
      <c r="E572" s="24">
        <v>154.04</v>
      </c>
      <c r="F572" s="24">
        <v>-1.1200000000000045</v>
      </c>
      <c r="G572" s="24">
        <v>141.07333333333335</v>
      </c>
      <c r="H572" s="25">
        <v>151.29</v>
      </c>
      <c r="I572" s="24">
        <v>-1.0900000000000034</v>
      </c>
      <c r="J572" s="24">
        <v>138.53</v>
      </c>
      <c r="K572" s="24">
        <v>84.85</v>
      </c>
      <c r="L572" s="36">
        <v>11.4</v>
      </c>
      <c r="M572" s="23">
        <v>87327</v>
      </c>
      <c r="N572" s="24">
        <v>156.97999999999999</v>
      </c>
      <c r="O572" s="24">
        <v>-0.86000000000001364</v>
      </c>
      <c r="P572" s="24">
        <v>144.01666666666668</v>
      </c>
      <c r="Q572" s="25">
        <v>154.19</v>
      </c>
      <c r="R572" s="24">
        <v>-0.84000000000000341</v>
      </c>
      <c r="S572" s="24">
        <v>141.42999999999998</v>
      </c>
      <c r="T572" s="24">
        <v>84.96</v>
      </c>
      <c r="U572" s="36">
        <v>11.8</v>
      </c>
      <c r="W572" s="25">
        <v>128.99459999999999</v>
      </c>
      <c r="X572" s="25">
        <v>-0.3720551642198302</v>
      </c>
      <c r="Y572" s="25">
        <v>127.21</v>
      </c>
      <c r="Z572" s="25">
        <v>-0.44000000000001194</v>
      </c>
      <c r="AA572" s="25">
        <v>127.53</v>
      </c>
      <c r="AB572" s="25">
        <v>-0.80000000000001137</v>
      </c>
      <c r="AC572" s="25">
        <v>126.24</v>
      </c>
      <c r="AD572" s="25">
        <v>-0.76000000000000512</v>
      </c>
    </row>
    <row r="573" spans="1:30" ht="15.5">
      <c r="A573" s="39" t="s">
        <v>880</v>
      </c>
      <c r="B573" s="45">
        <v>20171112</v>
      </c>
      <c r="C573" s="39">
        <v>43057</v>
      </c>
      <c r="D573" s="18">
        <v>93936</v>
      </c>
      <c r="E573" s="19">
        <v>153.66</v>
      </c>
      <c r="F573" s="19">
        <v>-0.37999999999999545</v>
      </c>
      <c r="G573" s="19">
        <v>140.85999999999999</v>
      </c>
      <c r="H573" s="20">
        <v>150.91</v>
      </c>
      <c r="I573" s="19">
        <v>-0.37999999999999545</v>
      </c>
      <c r="J573" s="19">
        <v>138.32333333333335</v>
      </c>
      <c r="K573" s="19">
        <v>84.28</v>
      </c>
      <c r="L573" s="37">
        <v>11.3</v>
      </c>
      <c r="M573" s="18">
        <v>98479</v>
      </c>
      <c r="N573" s="19">
        <v>156.56</v>
      </c>
      <c r="O573" s="19">
        <v>-0.41999999999998749</v>
      </c>
      <c r="P573" s="19">
        <v>144.11000000000001</v>
      </c>
      <c r="Q573" s="20">
        <v>153.77000000000001</v>
      </c>
      <c r="R573" s="19">
        <v>-0.41999999999998749</v>
      </c>
      <c r="S573" s="19">
        <v>141.52000000000001</v>
      </c>
      <c r="T573" s="19">
        <v>84.19</v>
      </c>
      <c r="U573" s="37">
        <v>11.5</v>
      </c>
      <c r="W573" s="20">
        <v>129.78039999999999</v>
      </c>
      <c r="X573" s="20">
        <v>0.78586167890355796</v>
      </c>
      <c r="Y573" s="20">
        <v>127.93</v>
      </c>
      <c r="Z573" s="20">
        <v>0.72000000000001307</v>
      </c>
      <c r="AA573" s="20">
        <v>127.66</v>
      </c>
      <c r="AB573" s="20">
        <v>0.12999999999999545</v>
      </c>
      <c r="AC573" s="20">
        <v>126.45</v>
      </c>
      <c r="AD573" s="20">
        <v>0.21000000000000796</v>
      </c>
    </row>
    <row r="574" spans="1:30" ht="15.5">
      <c r="A574" s="38" t="s">
        <v>881</v>
      </c>
      <c r="B574" s="44">
        <v>20171119</v>
      </c>
      <c r="C574" s="38">
        <v>43064</v>
      </c>
      <c r="D574" s="23">
        <v>92405</v>
      </c>
      <c r="E574" s="24">
        <v>153.24</v>
      </c>
      <c r="F574" s="24">
        <v>-0.41999999999998749</v>
      </c>
      <c r="G574" s="24">
        <v>140.75666666666666</v>
      </c>
      <c r="H574" s="25">
        <v>150.49</v>
      </c>
      <c r="I574" s="24">
        <v>-0.41999999999998749</v>
      </c>
      <c r="J574" s="24">
        <v>138.21666666666667</v>
      </c>
      <c r="K574" s="24">
        <v>83.65</v>
      </c>
      <c r="L574" s="36">
        <v>11.3</v>
      </c>
      <c r="M574" s="23">
        <v>93470</v>
      </c>
      <c r="N574" s="24">
        <v>156.22</v>
      </c>
      <c r="O574" s="24">
        <v>-0.34000000000000341</v>
      </c>
      <c r="P574" s="24">
        <v>144.07</v>
      </c>
      <c r="Q574" s="25">
        <v>153.41999999999999</v>
      </c>
      <c r="R574" s="24">
        <v>-0.35000000000002274</v>
      </c>
      <c r="S574" s="24">
        <v>141.48333333333335</v>
      </c>
      <c r="T574" s="24">
        <v>83.18</v>
      </c>
      <c r="U574" s="36">
        <v>11.5</v>
      </c>
      <c r="W574" s="25">
        <v>129.25960000000001</v>
      </c>
      <c r="X574" s="25">
        <v>-0.52082774836674162</v>
      </c>
      <c r="Y574" s="25">
        <v>127.38</v>
      </c>
      <c r="Z574" s="25">
        <v>-0.55000000000001137</v>
      </c>
      <c r="AA574" s="25">
        <v>127.39</v>
      </c>
      <c r="AB574" s="25">
        <v>-0.26999999999999602</v>
      </c>
      <c r="AC574" s="25">
        <v>126.2</v>
      </c>
      <c r="AD574" s="25">
        <v>-0.25</v>
      </c>
    </row>
    <row r="575" spans="1:30" ht="15.5">
      <c r="A575" s="39" t="s">
        <v>882</v>
      </c>
      <c r="B575" s="45">
        <v>20171126</v>
      </c>
      <c r="C575" s="39">
        <v>43071</v>
      </c>
      <c r="D575" s="18">
        <v>85263</v>
      </c>
      <c r="E575" s="19">
        <v>152.04</v>
      </c>
      <c r="F575" s="19">
        <v>-1.2000000000000171</v>
      </c>
      <c r="G575" s="19">
        <v>140.54999999999998</v>
      </c>
      <c r="H575" s="20">
        <v>149.31</v>
      </c>
      <c r="I575" s="19">
        <v>-1.1800000000000068</v>
      </c>
      <c r="J575" s="19">
        <v>138.01666666666665</v>
      </c>
      <c r="K575" s="19">
        <v>83.18</v>
      </c>
      <c r="L575" s="37">
        <v>11.2</v>
      </c>
      <c r="M575" s="18">
        <v>86114</v>
      </c>
      <c r="N575" s="19">
        <v>155.38999999999999</v>
      </c>
      <c r="O575" s="19">
        <v>-0.83000000000001251</v>
      </c>
      <c r="P575" s="19">
        <v>143.83333333333334</v>
      </c>
      <c r="Q575" s="20">
        <v>152.61000000000001</v>
      </c>
      <c r="R575" s="19">
        <v>-0.80999999999997385</v>
      </c>
      <c r="S575" s="19">
        <v>141.25</v>
      </c>
      <c r="T575" s="19">
        <v>82.41</v>
      </c>
      <c r="U575" s="37">
        <v>11.4</v>
      </c>
      <c r="W575" s="20">
        <v>128.92150000000001</v>
      </c>
      <c r="X575" s="20">
        <v>-0.33811976859303172</v>
      </c>
      <c r="Y575" s="20">
        <v>127.09</v>
      </c>
      <c r="Z575" s="20">
        <v>-0.28999999999999204</v>
      </c>
      <c r="AA575" s="20">
        <v>127.44</v>
      </c>
      <c r="AB575" s="20">
        <v>4.9999999999997158E-2</v>
      </c>
      <c r="AC575" s="20">
        <v>126.27</v>
      </c>
      <c r="AD575" s="20">
        <v>6.9999999999993179E-2</v>
      </c>
    </row>
    <row r="576" spans="1:30" ht="15.5">
      <c r="A576" s="38" t="s">
        <v>883</v>
      </c>
      <c r="B576" s="44">
        <v>20171203</v>
      </c>
      <c r="C576" s="38">
        <v>43078</v>
      </c>
      <c r="D576" s="23">
        <v>88475</v>
      </c>
      <c r="E576" s="24">
        <v>151.41999999999999</v>
      </c>
      <c r="F576" s="24">
        <v>-0.62000000000000455</v>
      </c>
      <c r="G576" s="24">
        <v>140.22</v>
      </c>
      <c r="H576" s="25">
        <v>148.69</v>
      </c>
      <c r="I576" s="24">
        <v>-0.62000000000000455</v>
      </c>
      <c r="J576" s="24">
        <v>137.69333333333336</v>
      </c>
      <c r="K576" s="24">
        <v>82.84</v>
      </c>
      <c r="L576" s="36">
        <v>11.1</v>
      </c>
      <c r="M576" s="23">
        <v>89173</v>
      </c>
      <c r="N576" s="24">
        <v>155</v>
      </c>
      <c r="O576" s="24">
        <v>-0.38999999999998636</v>
      </c>
      <c r="P576" s="24">
        <v>143.75333333333333</v>
      </c>
      <c r="Q576" s="25">
        <v>152.22</v>
      </c>
      <c r="R576" s="24">
        <v>-0.39000000000001478</v>
      </c>
      <c r="S576" s="24">
        <v>141.17666666666665</v>
      </c>
      <c r="T576" s="24">
        <v>82.04</v>
      </c>
      <c r="U576" s="36">
        <v>11.3</v>
      </c>
      <c r="W576" s="25">
        <v>127.6246</v>
      </c>
      <c r="X576" s="25">
        <v>-1.2968748313196699</v>
      </c>
      <c r="Y576" s="25">
        <v>125.74</v>
      </c>
      <c r="Z576" s="25">
        <v>-1.3500000000000085</v>
      </c>
      <c r="AA576" s="25">
        <v>125.8</v>
      </c>
      <c r="AB576" s="25">
        <v>-1.6400000000000006</v>
      </c>
      <c r="AC576" s="25">
        <v>124.6</v>
      </c>
      <c r="AD576" s="25">
        <v>-1.6700000000000017</v>
      </c>
    </row>
    <row r="577" spans="1:30" ht="15.5">
      <c r="A577" s="39" t="s">
        <v>884</v>
      </c>
      <c r="B577" s="45">
        <v>20171210</v>
      </c>
      <c r="C577" s="39">
        <v>43085</v>
      </c>
      <c r="D577" s="18">
        <v>89746</v>
      </c>
      <c r="E577" s="19">
        <v>151</v>
      </c>
      <c r="F577" s="19">
        <v>-0.41999999999998749</v>
      </c>
      <c r="G577" s="19">
        <v>139.85</v>
      </c>
      <c r="H577" s="20">
        <v>148.28</v>
      </c>
      <c r="I577" s="19">
        <v>-0.40999999999999659</v>
      </c>
      <c r="J577" s="19">
        <v>137.33000000000001</v>
      </c>
      <c r="K577" s="19">
        <v>82.25</v>
      </c>
      <c r="L577" s="37">
        <v>11.1</v>
      </c>
      <c r="M577" s="18">
        <v>94144</v>
      </c>
      <c r="N577" s="19">
        <v>154.25</v>
      </c>
      <c r="O577" s="19">
        <v>-0.75</v>
      </c>
      <c r="P577" s="19">
        <v>143.81</v>
      </c>
      <c r="Q577" s="20">
        <v>151.49</v>
      </c>
      <c r="R577" s="19">
        <v>-0.72999999999998977</v>
      </c>
      <c r="S577" s="19">
        <v>141.22999999999999</v>
      </c>
      <c r="T577" s="19">
        <v>81.430000000000007</v>
      </c>
      <c r="U577" s="37">
        <v>11.2</v>
      </c>
      <c r="W577" s="20">
        <v>126.6332</v>
      </c>
      <c r="X577" s="20">
        <v>-0.99142606188046045</v>
      </c>
      <c r="Y577" s="20">
        <v>124.78</v>
      </c>
      <c r="Z577" s="20">
        <v>-0.95999999999999375</v>
      </c>
      <c r="AA577" s="20">
        <v>125.21</v>
      </c>
      <c r="AB577" s="20">
        <v>-0.59000000000000341</v>
      </c>
      <c r="AC577" s="20">
        <v>123.97</v>
      </c>
      <c r="AD577" s="20">
        <v>-0.62999999999999545</v>
      </c>
    </row>
    <row r="578" spans="1:30" ht="15.5">
      <c r="A578" s="38" t="s">
        <v>885</v>
      </c>
      <c r="B578" s="44">
        <v>20171217</v>
      </c>
      <c r="C578" s="38">
        <v>43092</v>
      </c>
      <c r="D578" s="23">
        <v>88629</v>
      </c>
      <c r="E578" s="24">
        <v>150.4</v>
      </c>
      <c r="F578" s="24">
        <v>-0.59999999999999432</v>
      </c>
      <c r="G578" s="24">
        <v>139.72999999999999</v>
      </c>
      <c r="H578" s="25">
        <v>147.69</v>
      </c>
      <c r="I578" s="24">
        <v>-0.59000000000000341</v>
      </c>
      <c r="J578" s="24">
        <v>137.20666666666668</v>
      </c>
      <c r="K578" s="24">
        <v>82.05</v>
      </c>
      <c r="L578" s="36">
        <v>11.2</v>
      </c>
      <c r="M578" s="23">
        <v>87530</v>
      </c>
      <c r="N578" s="24">
        <v>153.76</v>
      </c>
      <c r="O578" s="24">
        <v>-0.49000000000000909</v>
      </c>
      <c r="P578" s="24">
        <v>143.10000000000002</v>
      </c>
      <c r="Q578" s="25">
        <v>150.99</v>
      </c>
      <c r="R578" s="24">
        <v>-0.5</v>
      </c>
      <c r="S578" s="24">
        <v>140.53</v>
      </c>
      <c r="T578" s="24">
        <v>81.53</v>
      </c>
      <c r="U578" s="36">
        <v>11.3</v>
      </c>
      <c r="W578" s="25">
        <v>125.0566</v>
      </c>
      <c r="X578" s="25">
        <v>-1.576617198430796</v>
      </c>
      <c r="Y578" s="25">
        <v>123.2</v>
      </c>
      <c r="Z578" s="25">
        <v>-1.5799999999999983</v>
      </c>
      <c r="AA578" s="25">
        <v>124.15</v>
      </c>
      <c r="AB578" s="25">
        <v>-1.0599999999999881</v>
      </c>
      <c r="AC578" s="25">
        <v>122.87</v>
      </c>
      <c r="AD578" s="25">
        <v>-1.0999999999999943</v>
      </c>
    </row>
    <row r="579" spans="1:30" ht="15.5">
      <c r="A579" s="39" t="s">
        <v>886</v>
      </c>
      <c r="B579" s="45">
        <v>20171224</v>
      </c>
      <c r="C579" s="39">
        <v>43099</v>
      </c>
      <c r="D579" s="18">
        <v>49234</v>
      </c>
      <c r="E579" s="19">
        <v>149.78</v>
      </c>
      <c r="F579" s="19">
        <v>-0.62000000000000455</v>
      </c>
      <c r="G579" s="19">
        <v>138.77000000000001</v>
      </c>
      <c r="H579" s="20">
        <v>147.1</v>
      </c>
      <c r="I579" s="19">
        <v>-0.59000000000000341</v>
      </c>
      <c r="J579" s="19">
        <v>136.27000000000001</v>
      </c>
      <c r="K579" s="19">
        <v>84.12</v>
      </c>
      <c r="L579" s="37">
        <v>11.1</v>
      </c>
      <c r="M579" s="18">
        <v>54116</v>
      </c>
      <c r="N579" s="19">
        <v>153.30000000000001</v>
      </c>
      <c r="O579" s="19">
        <v>-0.45999999999997954</v>
      </c>
      <c r="P579" s="19">
        <v>142.47666666666666</v>
      </c>
      <c r="Q579" s="20">
        <v>150.56</v>
      </c>
      <c r="R579" s="19">
        <v>-0.43000000000000682</v>
      </c>
      <c r="S579" s="19">
        <v>139.92333333333332</v>
      </c>
      <c r="T579" s="19">
        <v>83.62</v>
      </c>
      <c r="U579" s="37">
        <v>11.4</v>
      </c>
      <c r="W579" s="20">
        <v>123.81780000000001</v>
      </c>
      <c r="X579" s="20">
        <v>-1.2387377983700247</v>
      </c>
      <c r="Y579" s="20">
        <v>121.87</v>
      </c>
      <c r="Z579" s="20">
        <v>-1.3299999999999983</v>
      </c>
      <c r="AA579" s="20">
        <v>122.94</v>
      </c>
      <c r="AB579" s="20">
        <v>-1.210000000000008</v>
      </c>
      <c r="AC579" s="20">
        <v>121.61</v>
      </c>
      <c r="AD579" s="20">
        <v>-1.2600000000000051</v>
      </c>
    </row>
    <row r="580" spans="1:30" ht="15.5">
      <c r="A580" s="38" t="s">
        <v>887</v>
      </c>
      <c r="B580" s="44">
        <v>20171231</v>
      </c>
      <c r="C580" s="38">
        <v>43106</v>
      </c>
      <c r="D580" s="23">
        <v>68374</v>
      </c>
      <c r="E580" s="24">
        <v>149.65</v>
      </c>
      <c r="F580" s="24">
        <v>-0.12999999999999545</v>
      </c>
      <c r="G580" s="24">
        <v>137.34333333333333</v>
      </c>
      <c r="H580" s="25">
        <v>146.97</v>
      </c>
      <c r="I580" s="24">
        <v>-0.12999999999999545</v>
      </c>
      <c r="J580" s="24">
        <v>134.87333333333333</v>
      </c>
      <c r="K580" s="24">
        <v>84.72</v>
      </c>
      <c r="L580" s="36">
        <v>11.3</v>
      </c>
      <c r="M580" s="23">
        <v>65353</v>
      </c>
      <c r="N580" s="24">
        <v>152.66</v>
      </c>
      <c r="O580" s="24">
        <v>-0.64000000000001478</v>
      </c>
      <c r="P580" s="24">
        <v>140.83666666666667</v>
      </c>
      <c r="Q580" s="25">
        <v>149.94</v>
      </c>
      <c r="R580" s="24">
        <v>-0.62000000000000455</v>
      </c>
      <c r="S580" s="24">
        <v>138.31000000000003</v>
      </c>
      <c r="T580" s="24">
        <v>84.26</v>
      </c>
      <c r="U580" s="36">
        <v>11.5</v>
      </c>
      <c r="W580" s="25">
        <v>123.997</v>
      </c>
      <c r="X580" s="25">
        <v>0.17918453236669052</v>
      </c>
      <c r="Y580" s="25">
        <v>122.09</v>
      </c>
      <c r="Z580" s="25">
        <v>0.21999999999999886</v>
      </c>
      <c r="AA580" s="25">
        <v>122.8</v>
      </c>
      <c r="AB580" s="25">
        <v>-0.14000000000000057</v>
      </c>
      <c r="AC580" s="25">
        <v>121.49</v>
      </c>
      <c r="AD580" s="25">
        <v>-0.12000000000000455</v>
      </c>
    </row>
    <row r="581" spans="1:30" ht="15.5">
      <c r="A581" s="39" t="s">
        <v>888</v>
      </c>
      <c r="B581" s="45">
        <v>20180107</v>
      </c>
      <c r="C581" s="39">
        <v>43113</v>
      </c>
      <c r="D581" s="18">
        <v>83886</v>
      </c>
      <c r="E581" s="19">
        <v>148.22</v>
      </c>
      <c r="F581" s="19">
        <v>-1.4300000000000068</v>
      </c>
      <c r="G581" s="19">
        <v>136.51666666666668</v>
      </c>
      <c r="H581" s="20">
        <v>145.58000000000001</v>
      </c>
      <c r="I581" s="19">
        <v>-1.3899999999999864</v>
      </c>
      <c r="J581" s="19">
        <v>134.05999999999997</v>
      </c>
      <c r="K581" s="19">
        <v>84.87</v>
      </c>
      <c r="L581" s="37">
        <v>11.3</v>
      </c>
      <c r="M581" s="18">
        <v>87334</v>
      </c>
      <c r="N581" s="19">
        <v>151.38</v>
      </c>
      <c r="O581" s="19">
        <v>-1.2800000000000011</v>
      </c>
      <c r="P581" s="19">
        <v>139.93666666666667</v>
      </c>
      <c r="Q581" s="20">
        <v>148.68</v>
      </c>
      <c r="R581" s="19">
        <v>-1.2599999999999909</v>
      </c>
      <c r="S581" s="19">
        <v>137.42333333333332</v>
      </c>
      <c r="T581" s="19">
        <v>84.41</v>
      </c>
      <c r="U581" s="37">
        <v>11.6</v>
      </c>
      <c r="W581" s="20">
        <v>122.61409999999999</v>
      </c>
      <c r="X581" s="20">
        <v>-1.3829080471009831</v>
      </c>
      <c r="Y581" s="20">
        <v>120.67</v>
      </c>
      <c r="Z581" s="20">
        <v>-1.4200000000000017</v>
      </c>
      <c r="AA581" s="20">
        <v>121.72</v>
      </c>
      <c r="AB581" s="20">
        <v>-1.0799999999999983</v>
      </c>
      <c r="AC581" s="20">
        <v>120.38</v>
      </c>
      <c r="AD581" s="20">
        <v>-1.1099999999999994</v>
      </c>
    </row>
    <row r="582" spans="1:30" ht="15.5">
      <c r="A582" s="38" t="s">
        <v>889</v>
      </c>
      <c r="B582" s="44">
        <v>20180114</v>
      </c>
      <c r="C582" s="38">
        <v>43120</v>
      </c>
      <c r="D582" s="23">
        <v>87782</v>
      </c>
      <c r="E582" s="24">
        <v>148.25</v>
      </c>
      <c r="F582" s="24">
        <v>3.0000000000001137E-2</v>
      </c>
      <c r="G582" s="24">
        <v>135.22333333333333</v>
      </c>
      <c r="H582" s="25">
        <v>145.6</v>
      </c>
      <c r="I582" s="24">
        <v>1.999999999998181E-2</v>
      </c>
      <c r="J582" s="24">
        <v>132.79</v>
      </c>
      <c r="K582" s="24">
        <v>84.47</v>
      </c>
      <c r="L582" s="36">
        <v>11.1</v>
      </c>
      <c r="M582" s="23">
        <v>90085</v>
      </c>
      <c r="N582" s="24">
        <v>151</v>
      </c>
      <c r="O582" s="24">
        <v>-0.37999999999999545</v>
      </c>
      <c r="P582" s="24">
        <v>138.87333333333333</v>
      </c>
      <c r="Q582" s="25">
        <v>148.31</v>
      </c>
      <c r="R582" s="24">
        <v>-0.37000000000000455</v>
      </c>
      <c r="S582" s="24">
        <v>136.39000000000001</v>
      </c>
      <c r="T582" s="24">
        <v>84.51</v>
      </c>
      <c r="U582" s="36">
        <v>11.5</v>
      </c>
      <c r="W582" s="25">
        <v>119.56910000000001</v>
      </c>
      <c r="X582" s="25">
        <v>-3.0450402760888977</v>
      </c>
      <c r="Y582" s="25">
        <v>117.52</v>
      </c>
      <c r="Z582" s="25">
        <v>-3.1500000000000057</v>
      </c>
      <c r="AA582" s="25">
        <v>118.83</v>
      </c>
      <c r="AB582" s="25">
        <v>-2.8900000000000006</v>
      </c>
      <c r="AC582" s="25">
        <v>117.34</v>
      </c>
      <c r="AD582" s="25">
        <v>-3.039999999999992</v>
      </c>
    </row>
    <row r="583" spans="1:30" ht="15.5">
      <c r="A583" s="39" t="s">
        <v>890</v>
      </c>
      <c r="B583" s="45">
        <v>20180121</v>
      </c>
      <c r="C583" s="39">
        <v>43127</v>
      </c>
      <c r="D583" s="18">
        <v>86286</v>
      </c>
      <c r="E583" s="19">
        <v>146.83000000000001</v>
      </c>
      <c r="F583" s="19">
        <v>-1.4199999999999875</v>
      </c>
      <c r="G583" s="19">
        <v>134.78</v>
      </c>
      <c r="H583" s="20">
        <v>144.19999999999999</v>
      </c>
      <c r="I583" s="19">
        <v>-1.4000000000000057</v>
      </c>
      <c r="J583" s="19">
        <v>132.35666666666665</v>
      </c>
      <c r="K583" s="19">
        <v>84.77</v>
      </c>
      <c r="L583" s="37">
        <v>11.3</v>
      </c>
      <c r="M583" s="18">
        <v>88050</v>
      </c>
      <c r="N583" s="19">
        <v>150.30000000000001</v>
      </c>
      <c r="O583" s="19">
        <v>-0.69999999999998863</v>
      </c>
      <c r="P583" s="19">
        <v>138.41666666666666</v>
      </c>
      <c r="Q583" s="20">
        <v>147.61000000000001</v>
      </c>
      <c r="R583" s="19">
        <v>-0.69999999999998863</v>
      </c>
      <c r="S583" s="19">
        <v>135.93333333333334</v>
      </c>
      <c r="T583" s="19">
        <v>84.35</v>
      </c>
      <c r="U583" s="37">
        <v>11.6</v>
      </c>
      <c r="W583" s="20">
        <v>117.1153</v>
      </c>
      <c r="X583" s="20">
        <v>-2.4537352603296512</v>
      </c>
      <c r="Y583" s="20">
        <v>115.01</v>
      </c>
      <c r="Z583" s="20">
        <v>-2.5099999999999909</v>
      </c>
      <c r="AA583" s="20">
        <v>116.57</v>
      </c>
      <c r="AB583" s="20">
        <v>-2.2600000000000051</v>
      </c>
      <c r="AC583" s="20">
        <v>114.97</v>
      </c>
      <c r="AD583" s="20">
        <v>-2.3700000000000045</v>
      </c>
    </row>
    <row r="584" spans="1:30" ht="15.5">
      <c r="A584" s="38" t="s">
        <v>891</v>
      </c>
      <c r="B584" s="44">
        <v>20180128</v>
      </c>
      <c r="C584" s="38">
        <v>43134</v>
      </c>
      <c r="D584" s="23">
        <v>87058</v>
      </c>
      <c r="E584" s="24">
        <v>146.80000000000001</v>
      </c>
      <c r="F584" s="24">
        <v>-3.0000000000001137E-2</v>
      </c>
      <c r="G584" s="24">
        <v>133.70000000000002</v>
      </c>
      <c r="H584" s="25">
        <v>144.16999999999999</v>
      </c>
      <c r="I584" s="24">
        <v>-3.0000000000001137E-2</v>
      </c>
      <c r="J584" s="24">
        <v>131.29333333333332</v>
      </c>
      <c r="K584" s="24">
        <v>84.22</v>
      </c>
      <c r="L584" s="36">
        <v>11.2</v>
      </c>
      <c r="M584" s="23">
        <v>88365</v>
      </c>
      <c r="N584" s="24">
        <v>149.88999999999999</v>
      </c>
      <c r="O584" s="24">
        <v>-0.41000000000002501</v>
      </c>
      <c r="P584" s="24">
        <v>137.18666666666667</v>
      </c>
      <c r="Q584" s="25">
        <v>147.19999999999999</v>
      </c>
      <c r="R584" s="24">
        <v>-0.41000000000002501</v>
      </c>
      <c r="S584" s="24">
        <v>134.72666666666666</v>
      </c>
      <c r="T584" s="24">
        <v>83.75</v>
      </c>
      <c r="U584" s="36">
        <v>11.4</v>
      </c>
      <c r="W584" s="25">
        <v>117.80119999999999</v>
      </c>
      <c r="X584" s="25">
        <v>0.68588878058457681</v>
      </c>
      <c r="Y584" s="25">
        <v>115.7</v>
      </c>
      <c r="Z584" s="25">
        <v>0.68999999999999773</v>
      </c>
      <c r="AA584" s="25">
        <v>116.94</v>
      </c>
      <c r="AB584" s="25">
        <v>0.37000000000000455</v>
      </c>
      <c r="AC584" s="25">
        <v>115.43</v>
      </c>
      <c r="AD584" s="25">
        <v>0.46000000000000796</v>
      </c>
    </row>
    <row r="585" spans="1:30" ht="15.5">
      <c r="A585" s="39" t="s">
        <v>892</v>
      </c>
      <c r="B585" s="45">
        <v>20180204</v>
      </c>
      <c r="C585" s="39">
        <v>43141</v>
      </c>
      <c r="D585" s="18">
        <v>85820</v>
      </c>
      <c r="E585" s="19">
        <v>145.91999999999999</v>
      </c>
      <c r="F585" s="19">
        <v>-0.88000000000002387</v>
      </c>
      <c r="G585" s="19">
        <v>132.53666666666666</v>
      </c>
      <c r="H585" s="20">
        <v>143.31</v>
      </c>
      <c r="I585" s="19">
        <v>-0.85999999999998522</v>
      </c>
      <c r="J585" s="19">
        <v>130.15333333333334</v>
      </c>
      <c r="K585" s="19">
        <v>84.52</v>
      </c>
      <c r="L585" s="37">
        <v>11.2</v>
      </c>
      <c r="M585" s="18">
        <v>82367</v>
      </c>
      <c r="N585" s="19">
        <v>149.21</v>
      </c>
      <c r="O585" s="19">
        <v>-0.6799999999999784</v>
      </c>
      <c r="P585" s="19">
        <v>136.34333333333333</v>
      </c>
      <c r="Q585" s="20">
        <v>146.54</v>
      </c>
      <c r="R585" s="19">
        <v>-0.65999999999999659</v>
      </c>
      <c r="S585" s="19">
        <v>133.89000000000001</v>
      </c>
      <c r="T585" s="19">
        <v>83.63</v>
      </c>
      <c r="U585" s="37">
        <v>11.4</v>
      </c>
      <c r="W585" s="20">
        <v>120.8736</v>
      </c>
      <c r="X585" s="20">
        <v>3.0723727583929303</v>
      </c>
      <c r="Y585" s="20">
        <v>118.83</v>
      </c>
      <c r="Z585" s="20">
        <v>3.1299999999999955</v>
      </c>
      <c r="AA585" s="20">
        <v>118.84</v>
      </c>
      <c r="AB585" s="20">
        <v>1.9000000000000057</v>
      </c>
      <c r="AC585" s="20">
        <v>117.46</v>
      </c>
      <c r="AD585" s="20">
        <v>2.0299999999999869</v>
      </c>
    </row>
    <row r="586" spans="1:30" ht="15.5">
      <c r="A586" s="38" t="s">
        <v>893</v>
      </c>
      <c r="B586" s="44">
        <v>20180211</v>
      </c>
      <c r="C586" s="38">
        <v>43148</v>
      </c>
      <c r="D586" s="23">
        <v>90444</v>
      </c>
      <c r="E586" s="24">
        <v>146.07</v>
      </c>
      <c r="F586" s="24">
        <v>0.15000000000000568</v>
      </c>
      <c r="G586" s="24">
        <v>132.02666666666667</v>
      </c>
      <c r="H586" s="25">
        <v>143.44999999999999</v>
      </c>
      <c r="I586" s="24">
        <v>0.13999999999998636</v>
      </c>
      <c r="J586" s="24">
        <v>129.65</v>
      </c>
      <c r="K586" s="24">
        <v>84.31</v>
      </c>
      <c r="L586" s="36">
        <v>11.2</v>
      </c>
      <c r="M586" s="23">
        <v>87593</v>
      </c>
      <c r="N586" s="24">
        <v>149.02000000000001</v>
      </c>
      <c r="O586" s="24">
        <v>-0.18999999999999773</v>
      </c>
      <c r="P586" s="24">
        <v>135.74333333333331</v>
      </c>
      <c r="Q586" s="25">
        <v>146.34</v>
      </c>
      <c r="R586" s="24">
        <v>-0.19999999999998863</v>
      </c>
      <c r="S586" s="24">
        <v>133.29999999999998</v>
      </c>
      <c r="T586" s="24">
        <v>83.32</v>
      </c>
      <c r="U586" s="36">
        <v>11.2</v>
      </c>
      <c r="W586" s="25">
        <v>125.1807</v>
      </c>
      <c r="X586" s="25">
        <v>4.3071284466554118</v>
      </c>
      <c r="Y586" s="25">
        <v>123.3</v>
      </c>
      <c r="Z586" s="25">
        <v>4.4699999999999989</v>
      </c>
      <c r="AA586" s="25">
        <v>123.65</v>
      </c>
      <c r="AB586" s="25">
        <v>4.8100000000000023</v>
      </c>
      <c r="AC586" s="25">
        <v>122.65</v>
      </c>
      <c r="AD586" s="25">
        <v>5.1900000000000119</v>
      </c>
    </row>
    <row r="587" spans="1:30" ht="15.5">
      <c r="A587" s="39" t="s">
        <v>894</v>
      </c>
      <c r="B587" s="45">
        <v>20180218</v>
      </c>
      <c r="C587" s="39">
        <v>43155</v>
      </c>
      <c r="D587" s="18">
        <v>86343</v>
      </c>
      <c r="E587" s="19">
        <v>145.66</v>
      </c>
      <c r="F587" s="19">
        <v>-0.40999999999999659</v>
      </c>
      <c r="G587" s="19">
        <v>131.65666666666667</v>
      </c>
      <c r="H587" s="20">
        <v>143.05000000000001</v>
      </c>
      <c r="I587" s="19">
        <v>-0.39999999999997726</v>
      </c>
      <c r="J587" s="19">
        <v>129.28333333333333</v>
      </c>
      <c r="K587" s="19">
        <v>84.25</v>
      </c>
      <c r="L587" s="37">
        <v>11.3</v>
      </c>
      <c r="M587" s="18">
        <v>83161</v>
      </c>
      <c r="N587" s="19">
        <v>148.75</v>
      </c>
      <c r="O587" s="19">
        <v>-0.27000000000001023</v>
      </c>
      <c r="P587" s="19">
        <v>135.28</v>
      </c>
      <c r="Q587" s="20">
        <v>146.08000000000001</v>
      </c>
      <c r="R587" s="19">
        <v>-0.25999999999999091</v>
      </c>
      <c r="S587" s="19">
        <v>132.85</v>
      </c>
      <c r="T587" s="19">
        <v>83.33</v>
      </c>
      <c r="U587" s="37">
        <v>11.3</v>
      </c>
      <c r="W587" s="20">
        <v>128.36969999999999</v>
      </c>
      <c r="X587" s="20">
        <v>3.1889562087115308</v>
      </c>
      <c r="Y587" s="20">
        <v>126.71</v>
      </c>
      <c r="Z587" s="20">
        <v>3.4099999999999966</v>
      </c>
      <c r="AA587" s="20">
        <v>127.06</v>
      </c>
      <c r="AB587" s="20">
        <v>3.4099999999999966</v>
      </c>
      <c r="AC587" s="20">
        <v>126.26</v>
      </c>
      <c r="AD587" s="20">
        <v>3.6099999999999994</v>
      </c>
    </row>
    <row r="588" spans="1:30" ht="15.5">
      <c r="A588" s="38" t="s">
        <v>895</v>
      </c>
      <c r="B588" s="44">
        <v>20180225</v>
      </c>
      <c r="C588" s="38">
        <v>43162</v>
      </c>
      <c r="D588" s="23">
        <v>79381</v>
      </c>
      <c r="E588" s="24">
        <v>145.66</v>
      </c>
      <c r="F588" s="24">
        <v>0</v>
      </c>
      <c r="G588" s="24">
        <v>131.59666666666666</v>
      </c>
      <c r="H588" s="25">
        <v>143.04</v>
      </c>
      <c r="I588" s="24">
        <v>-1.0000000000019327E-2</v>
      </c>
      <c r="J588" s="24">
        <v>129.22333333333336</v>
      </c>
      <c r="K588" s="24">
        <v>84.28</v>
      </c>
      <c r="L588" s="36">
        <v>11.1</v>
      </c>
      <c r="M588" s="23">
        <v>72280</v>
      </c>
      <c r="N588" s="24">
        <v>148.58000000000001</v>
      </c>
      <c r="O588" s="24">
        <v>-0.16999999999998749</v>
      </c>
      <c r="P588" s="24">
        <v>135.13999999999999</v>
      </c>
      <c r="Q588" s="25">
        <v>145.93</v>
      </c>
      <c r="R588" s="24">
        <v>-0.15000000000000568</v>
      </c>
      <c r="S588" s="24">
        <v>132.71</v>
      </c>
      <c r="T588" s="24">
        <v>83.37</v>
      </c>
      <c r="U588" s="36">
        <v>11.2</v>
      </c>
      <c r="W588" s="25">
        <v>131.55860000000001</v>
      </c>
      <c r="X588" s="25">
        <v>3.1889299981622798</v>
      </c>
      <c r="Y588" s="25">
        <v>130.06</v>
      </c>
      <c r="Z588" s="25">
        <v>3.3500000000000085</v>
      </c>
      <c r="AA588" s="25">
        <v>130.69999999999999</v>
      </c>
      <c r="AB588" s="25">
        <v>3.6399999999999864</v>
      </c>
      <c r="AC588" s="25">
        <v>130.09</v>
      </c>
      <c r="AD588" s="25">
        <v>3.8299999999999983</v>
      </c>
    </row>
    <row r="589" spans="1:30" ht="15.5">
      <c r="A589" s="39" t="s">
        <v>896</v>
      </c>
      <c r="B589" s="45">
        <v>20180304</v>
      </c>
      <c r="C589" s="39">
        <v>43169</v>
      </c>
      <c r="D589" s="18">
        <v>87015</v>
      </c>
      <c r="E589" s="19">
        <v>145.71</v>
      </c>
      <c r="F589" s="19">
        <v>5.0000000000011369E-2</v>
      </c>
      <c r="G589" s="19">
        <v>131.73333333333335</v>
      </c>
      <c r="H589" s="20">
        <v>143.1</v>
      </c>
      <c r="I589" s="19">
        <v>6.0000000000002274E-2</v>
      </c>
      <c r="J589" s="19">
        <v>129.35333333333332</v>
      </c>
      <c r="K589" s="19">
        <v>83.94</v>
      </c>
      <c r="L589" s="37">
        <v>11</v>
      </c>
      <c r="M589" s="18">
        <v>88878</v>
      </c>
      <c r="N589" s="19">
        <v>148.87</v>
      </c>
      <c r="O589" s="19">
        <v>0.28999999999999204</v>
      </c>
      <c r="P589" s="19">
        <v>135.42333333333332</v>
      </c>
      <c r="Q589" s="20">
        <v>146.19999999999999</v>
      </c>
      <c r="R589" s="19">
        <v>0.26999999999998181</v>
      </c>
      <c r="S589" s="19">
        <v>132.98333333333332</v>
      </c>
      <c r="T589" s="19">
        <v>83.72</v>
      </c>
      <c r="U589" s="37">
        <v>11.1</v>
      </c>
      <c r="W589" s="20">
        <v>133.029</v>
      </c>
      <c r="X589" s="20">
        <v>1.4704020639146052</v>
      </c>
      <c r="Y589" s="20">
        <v>131.69</v>
      </c>
      <c r="Z589" s="20">
        <v>1.6299999999999955</v>
      </c>
      <c r="AA589" s="20">
        <v>133.03</v>
      </c>
      <c r="AB589" s="20">
        <v>2.3300000000000125</v>
      </c>
      <c r="AC589" s="20">
        <v>132.51</v>
      </c>
      <c r="AD589" s="20">
        <v>2.4199999999999875</v>
      </c>
    </row>
    <row r="590" spans="1:30" ht="15.5">
      <c r="A590" s="38" t="s">
        <v>897</v>
      </c>
      <c r="B590" s="44">
        <v>20180311</v>
      </c>
      <c r="C590" s="38">
        <v>43176</v>
      </c>
      <c r="D590" s="23">
        <v>87753</v>
      </c>
      <c r="E590" s="24">
        <v>145.34</v>
      </c>
      <c r="F590" s="24">
        <v>-0.37000000000000455</v>
      </c>
      <c r="G590" s="24">
        <v>131.91666666666666</v>
      </c>
      <c r="H590" s="25">
        <v>142.72999999999999</v>
      </c>
      <c r="I590" s="24">
        <v>-0.37000000000000455</v>
      </c>
      <c r="J590" s="24">
        <v>129.53666666666666</v>
      </c>
      <c r="K590" s="24">
        <v>84.46</v>
      </c>
      <c r="L590" s="36">
        <v>11.2</v>
      </c>
      <c r="M590" s="23">
        <v>88846</v>
      </c>
      <c r="N590" s="24">
        <v>148.33000000000001</v>
      </c>
      <c r="O590" s="24">
        <v>-0.53999999999999204</v>
      </c>
      <c r="P590" s="24">
        <v>135.63666666666668</v>
      </c>
      <c r="Q590" s="25">
        <v>145.68</v>
      </c>
      <c r="R590" s="24">
        <v>-0.51999999999998181</v>
      </c>
      <c r="S590" s="24">
        <v>133.19666666666669</v>
      </c>
      <c r="T590" s="24">
        <v>83.83</v>
      </c>
      <c r="U590" s="36">
        <v>11.2</v>
      </c>
      <c r="W590" s="25">
        <v>129.75569999999999</v>
      </c>
      <c r="X590" s="25">
        <v>-3.273281956620167</v>
      </c>
      <c r="Y590" s="25">
        <v>128.43</v>
      </c>
      <c r="Z590" s="25">
        <v>-3.2599999999999909</v>
      </c>
      <c r="AA590" s="25">
        <v>130.77000000000001</v>
      </c>
      <c r="AB590" s="25">
        <v>-2.2599999999999909</v>
      </c>
      <c r="AC590" s="25">
        <v>130.06</v>
      </c>
      <c r="AD590" s="25">
        <v>-2.4499999999999886</v>
      </c>
    </row>
    <row r="591" spans="1:30" ht="15.5">
      <c r="A591" s="39" t="s">
        <v>898</v>
      </c>
      <c r="B591" s="45">
        <v>20180318</v>
      </c>
      <c r="C591" s="39">
        <v>43183</v>
      </c>
      <c r="D591" s="18">
        <v>85533</v>
      </c>
      <c r="E591" s="19">
        <v>145.37</v>
      </c>
      <c r="F591" s="19">
        <v>3.0000000000001137E-2</v>
      </c>
      <c r="G591" s="19">
        <v>132.35999999999999</v>
      </c>
      <c r="H591" s="20">
        <v>142.75</v>
      </c>
      <c r="I591" s="19">
        <v>2.0000000000010232E-2</v>
      </c>
      <c r="J591" s="19">
        <v>129.97</v>
      </c>
      <c r="K591" s="19">
        <v>83.56</v>
      </c>
      <c r="L591" s="37">
        <v>10.9</v>
      </c>
      <c r="M591" s="18">
        <v>87793</v>
      </c>
      <c r="N591" s="19">
        <v>148.63</v>
      </c>
      <c r="O591" s="19">
        <v>0.29999999999998295</v>
      </c>
      <c r="P591" s="19">
        <v>135.85333333333332</v>
      </c>
      <c r="Q591" s="20">
        <v>145.97</v>
      </c>
      <c r="R591" s="19">
        <v>0.28999999999999204</v>
      </c>
      <c r="S591" s="19">
        <v>133.41</v>
      </c>
      <c r="T591" s="19">
        <v>82.92</v>
      </c>
      <c r="U591" s="37">
        <v>11</v>
      </c>
      <c r="W591" s="20">
        <v>127.10469999999999</v>
      </c>
      <c r="X591" s="20">
        <v>-2.6510685557395135</v>
      </c>
      <c r="Y591" s="20">
        <v>125.72</v>
      </c>
      <c r="Z591" s="20">
        <v>-2.710000000000008</v>
      </c>
      <c r="AA591" s="20">
        <v>128.72999999999999</v>
      </c>
      <c r="AB591" s="20">
        <v>-2.0400000000000205</v>
      </c>
      <c r="AC591" s="20">
        <v>127.84</v>
      </c>
      <c r="AD591" s="20">
        <v>-2.2199999999999989</v>
      </c>
    </row>
    <row r="592" spans="1:30" ht="15.5">
      <c r="A592" s="38" t="s">
        <v>899</v>
      </c>
      <c r="B592" s="44">
        <v>20180325</v>
      </c>
      <c r="C592" s="38">
        <v>43190</v>
      </c>
      <c r="D592" s="23">
        <v>77182</v>
      </c>
      <c r="E592" s="24">
        <v>145.85</v>
      </c>
      <c r="F592" s="24">
        <v>0.47999999999998977</v>
      </c>
      <c r="G592" s="24">
        <v>132.70000000000002</v>
      </c>
      <c r="H592" s="25">
        <v>143.22999999999999</v>
      </c>
      <c r="I592" s="24">
        <v>0.47999999999998977</v>
      </c>
      <c r="J592" s="24">
        <v>130.29999999999998</v>
      </c>
      <c r="K592" s="24">
        <v>83.58</v>
      </c>
      <c r="L592" s="36">
        <v>11</v>
      </c>
      <c r="M592" s="23">
        <v>76498</v>
      </c>
      <c r="N592" s="24">
        <v>148.29</v>
      </c>
      <c r="O592" s="24">
        <v>-0.34000000000000341</v>
      </c>
      <c r="P592" s="24">
        <v>136.06666666666669</v>
      </c>
      <c r="Q592" s="25">
        <v>145.63999999999999</v>
      </c>
      <c r="R592" s="24">
        <v>-0.33000000000001251</v>
      </c>
      <c r="S592" s="24">
        <v>133.62</v>
      </c>
      <c r="T592" s="24">
        <v>83.11</v>
      </c>
      <c r="U592" s="36">
        <v>11.1</v>
      </c>
      <c r="W592" s="25">
        <v>126.79349999999999</v>
      </c>
      <c r="X592" s="25">
        <v>-0.31110035369617606</v>
      </c>
      <c r="Y592" s="25">
        <v>125.45</v>
      </c>
      <c r="Z592" s="25">
        <v>-0.26999999999999602</v>
      </c>
      <c r="AA592" s="25">
        <v>128.63</v>
      </c>
      <c r="AB592" s="25">
        <v>-9.9999999999994316E-2</v>
      </c>
      <c r="AC592" s="25">
        <v>127.74</v>
      </c>
      <c r="AD592" s="25">
        <v>-0.10000000000000853</v>
      </c>
    </row>
    <row r="593" spans="1:30" ht="15.5">
      <c r="A593" s="39" t="s">
        <v>900</v>
      </c>
      <c r="B593" s="45">
        <v>20180401</v>
      </c>
      <c r="C593" s="39">
        <v>43197</v>
      </c>
      <c r="D593" s="18">
        <v>80138</v>
      </c>
      <c r="E593" s="19">
        <v>144.88</v>
      </c>
      <c r="F593" s="19">
        <v>-0.96999999999999886</v>
      </c>
      <c r="G593" s="19">
        <v>133.17333333333332</v>
      </c>
      <c r="H593" s="20">
        <v>142.28</v>
      </c>
      <c r="I593" s="19">
        <v>-0.94999999999998863</v>
      </c>
      <c r="J593" s="19">
        <v>130.77333333333334</v>
      </c>
      <c r="K593" s="19">
        <v>84.35</v>
      </c>
      <c r="L593" s="37">
        <v>11</v>
      </c>
      <c r="M593" s="18">
        <v>75679</v>
      </c>
      <c r="N593" s="19">
        <v>147.91</v>
      </c>
      <c r="O593" s="19">
        <v>-0.37999999999999545</v>
      </c>
      <c r="P593" s="19">
        <v>136.56</v>
      </c>
      <c r="Q593" s="20">
        <v>145.26</v>
      </c>
      <c r="R593" s="19">
        <v>-0.37999999999999545</v>
      </c>
      <c r="S593" s="19">
        <v>134.10333333333332</v>
      </c>
      <c r="T593" s="19">
        <v>83.73</v>
      </c>
      <c r="U593" s="37">
        <v>11.1</v>
      </c>
      <c r="W593" s="20">
        <v>126.3091</v>
      </c>
      <c r="X593" s="20">
        <v>-0.48443990596253172</v>
      </c>
      <c r="Y593" s="20">
        <v>124.89</v>
      </c>
      <c r="Z593" s="20">
        <v>-0.56000000000000227</v>
      </c>
      <c r="AA593" s="20">
        <v>127.79</v>
      </c>
      <c r="AB593" s="20">
        <v>-0.8399999999999892</v>
      </c>
      <c r="AC593" s="20">
        <v>126.84</v>
      </c>
      <c r="AD593" s="20">
        <v>-0.89999999999999147</v>
      </c>
    </row>
    <row r="594" spans="1:30" ht="15.5">
      <c r="A594" s="38" t="s">
        <v>901</v>
      </c>
      <c r="B594" s="44">
        <v>20180408</v>
      </c>
      <c r="C594" s="38">
        <v>43204</v>
      </c>
      <c r="D594" s="23">
        <v>86614</v>
      </c>
      <c r="E594" s="24">
        <v>145.16</v>
      </c>
      <c r="F594" s="24">
        <v>0.28000000000000114</v>
      </c>
      <c r="G594" s="24">
        <v>133.72333333333336</v>
      </c>
      <c r="H594" s="25">
        <v>142.55000000000001</v>
      </c>
      <c r="I594" s="24">
        <v>0.27000000000001023</v>
      </c>
      <c r="J594" s="24">
        <v>131.31</v>
      </c>
      <c r="K594" s="24">
        <v>83.89</v>
      </c>
      <c r="L594" s="36">
        <v>11</v>
      </c>
      <c r="M594" s="23">
        <v>88140</v>
      </c>
      <c r="N594" s="24">
        <v>148.41</v>
      </c>
      <c r="O594" s="24">
        <v>0.5</v>
      </c>
      <c r="P594" s="24">
        <v>136.94333333333336</v>
      </c>
      <c r="Q594" s="25">
        <v>145.75</v>
      </c>
      <c r="R594" s="24">
        <v>0.49000000000000909</v>
      </c>
      <c r="S594" s="24">
        <v>134.48333333333332</v>
      </c>
      <c r="T594" s="24">
        <v>83.73</v>
      </c>
      <c r="U594" s="36">
        <v>11.2</v>
      </c>
      <c r="W594" s="25">
        <v>125.37260000000001</v>
      </c>
      <c r="X594" s="25">
        <v>-0.93653107589261708</v>
      </c>
      <c r="Y594" s="25">
        <v>123.96</v>
      </c>
      <c r="Z594" s="25">
        <v>-0.93000000000000682</v>
      </c>
      <c r="AA594" s="25">
        <v>126.8</v>
      </c>
      <c r="AB594" s="25">
        <v>-0.99000000000000909</v>
      </c>
      <c r="AC594" s="25">
        <v>125.79</v>
      </c>
      <c r="AD594" s="25">
        <v>-1.0499999999999972</v>
      </c>
    </row>
    <row r="595" spans="1:30" ht="15.5">
      <c r="A595" s="39" t="s">
        <v>902</v>
      </c>
      <c r="B595" s="45">
        <v>20180415</v>
      </c>
      <c r="C595" s="39">
        <v>43211</v>
      </c>
      <c r="D595" s="18">
        <v>83074</v>
      </c>
      <c r="E595" s="19">
        <v>145.27000000000001</v>
      </c>
      <c r="F595" s="19">
        <v>0.11000000000001364</v>
      </c>
      <c r="G595" s="19">
        <v>133.73999999999998</v>
      </c>
      <c r="H595" s="20">
        <v>142.66999999999999</v>
      </c>
      <c r="I595" s="19">
        <v>0.11999999999997613</v>
      </c>
      <c r="J595" s="19">
        <v>131.32333333333335</v>
      </c>
      <c r="K595" s="19">
        <v>83.74</v>
      </c>
      <c r="L595" s="37">
        <v>11</v>
      </c>
      <c r="M595" s="18">
        <v>83339</v>
      </c>
      <c r="N595" s="19">
        <v>148.37</v>
      </c>
      <c r="O595" s="19">
        <v>-3.9999999999992042E-2</v>
      </c>
      <c r="P595" s="19">
        <v>137.29999999999998</v>
      </c>
      <c r="Q595" s="20">
        <v>145.69999999999999</v>
      </c>
      <c r="R595" s="19">
        <v>-5.0000000000011369E-2</v>
      </c>
      <c r="S595" s="19">
        <v>134.83666666666667</v>
      </c>
      <c r="T595" s="19">
        <v>83.14</v>
      </c>
      <c r="U595" s="37">
        <v>11.2</v>
      </c>
      <c r="W595" s="20">
        <v>125.0936</v>
      </c>
      <c r="X595" s="20">
        <v>-0.27894402724595579</v>
      </c>
      <c r="Y595" s="20">
        <v>123.66</v>
      </c>
      <c r="Z595" s="20">
        <v>-0.29999999999999716</v>
      </c>
      <c r="AA595" s="20">
        <v>126.62</v>
      </c>
      <c r="AB595" s="20">
        <v>-0.17999999999999261</v>
      </c>
      <c r="AC595" s="20">
        <v>125.58</v>
      </c>
      <c r="AD595" s="20">
        <v>-0.21000000000000796</v>
      </c>
    </row>
    <row r="596" spans="1:30" ht="15.5">
      <c r="A596" s="38" t="s">
        <v>903</v>
      </c>
      <c r="B596" s="44">
        <v>20180422</v>
      </c>
      <c r="C596" s="38">
        <v>43218</v>
      </c>
      <c r="D596" s="23">
        <v>82664</v>
      </c>
      <c r="E596" s="24">
        <v>145.82</v>
      </c>
      <c r="F596" s="24">
        <v>0.54999999999998295</v>
      </c>
      <c r="G596" s="24">
        <v>134.05666666666664</v>
      </c>
      <c r="H596" s="25">
        <v>143.19999999999999</v>
      </c>
      <c r="I596" s="24">
        <v>0.53000000000000114</v>
      </c>
      <c r="J596" s="24">
        <v>131.63666666666666</v>
      </c>
      <c r="K596" s="24">
        <v>83.49</v>
      </c>
      <c r="L596" s="36">
        <v>11</v>
      </c>
      <c r="M596" s="23">
        <v>80707</v>
      </c>
      <c r="N596" s="24">
        <v>148.77000000000001</v>
      </c>
      <c r="O596" s="24">
        <v>0.40000000000000568</v>
      </c>
      <c r="P596" s="24">
        <v>137.76666666666668</v>
      </c>
      <c r="Q596" s="25">
        <v>146.09</v>
      </c>
      <c r="R596" s="24">
        <v>0.39000000000001478</v>
      </c>
      <c r="S596" s="24">
        <v>135.29</v>
      </c>
      <c r="T596" s="24">
        <v>82.55</v>
      </c>
      <c r="U596" s="36">
        <v>11.2</v>
      </c>
      <c r="W596" s="25">
        <v>124.7655</v>
      </c>
      <c r="X596" s="25">
        <v>-0.32816483680046815</v>
      </c>
      <c r="Y596" s="25">
        <v>123.31</v>
      </c>
      <c r="Z596" s="25">
        <v>-0.34999999999999432</v>
      </c>
      <c r="AA596" s="25">
        <v>126.81</v>
      </c>
      <c r="AB596" s="25">
        <v>0.18999999999999773</v>
      </c>
      <c r="AC596" s="25">
        <v>125.71</v>
      </c>
      <c r="AD596" s="25">
        <v>0.12999999999999545</v>
      </c>
    </row>
    <row r="597" spans="1:30" ht="15.5">
      <c r="A597" s="39" t="s">
        <v>904</v>
      </c>
      <c r="B597" s="45">
        <v>20180429</v>
      </c>
      <c r="C597" s="39">
        <v>43225</v>
      </c>
      <c r="D597" s="18">
        <v>81028</v>
      </c>
      <c r="E597" s="19">
        <v>146.62</v>
      </c>
      <c r="F597" s="19">
        <v>0.80000000000001137</v>
      </c>
      <c r="G597" s="19">
        <v>134.63999999999999</v>
      </c>
      <c r="H597" s="20">
        <v>143.97999999999999</v>
      </c>
      <c r="I597" s="19">
        <v>0.78000000000000114</v>
      </c>
      <c r="J597" s="19">
        <v>132.21333333333334</v>
      </c>
      <c r="K597" s="19">
        <v>83.08</v>
      </c>
      <c r="L597" s="37">
        <v>10.9</v>
      </c>
      <c r="M597" s="18">
        <v>79117</v>
      </c>
      <c r="N597" s="19">
        <v>149.63999999999999</v>
      </c>
      <c r="O597" s="19">
        <v>0.86999999999997613</v>
      </c>
      <c r="P597" s="19">
        <v>138.21333333333334</v>
      </c>
      <c r="Q597" s="20">
        <v>146.94999999999999</v>
      </c>
      <c r="R597" s="19">
        <v>0.85999999999998522</v>
      </c>
      <c r="S597" s="19">
        <v>135.72</v>
      </c>
      <c r="T597" s="19">
        <v>82.31</v>
      </c>
      <c r="U597" s="37">
        <v>11.1</v>
      </c>
      <c r="W597" s="20">
        <v>124.3596</v>
      </c>
      <c r="X597" s="20">
        <v>-0.40591293067976153</v>
      </c>
      <c r="Y597" s="20">
        <v>122.9</v>
      </c>
      <c r="Z597" s="20">
        <v>-0.40999999999999659</v>
      </c>
      <c r="AA597" s="20">
        <v>126.66</v>
      </c>
      <c r="AB597" s="20">
        <v>-0.15000000000000568</v>
      </c>
      <c r="AC597" s="20">
        <v>125.5</v>
      </c>
      <c r="AD597" s="20">
        <v>-0.20999999999999375</v>
      </c>
    </row>
    <row r="598" spans="1:30" ht="15.5">
      <c r="A598" s="38" t="s">
        <v>905</v>
      </c>
      <c r="B598" s="44">
        <v>20180506</v>
      </c>
      <c r="C598" s="38">
        <v>43232</v>
      </c>
      <c r="D598" s="23">
        <v>80994</v>
      </c>
      <c r="E598" s="24">
        <v>147.21</v>
      </c>
      <c r="F598" s="24">
        <v>0.59000000000000341</v>
      </c>
      <c r="G598" s="24">
        <v>135.16333333333333</v>
      </c>
      <c r="H598" s="25">
        <v>144.56</v>
      </c>
      <c r="I598" s="24">
        <v>0.58000000000001251</v>
      </c>
      <c r="J598" s="24">
        <v>132.72666666666666</v>
      </c>
      <c r="K598" s="24">
        <v>83.09</v>
      </c>
      <c r="L598" s="36">
        <v>10.9</v>
      </c>
      <c r="M598" s="23">
        <v>78538</v>
      </c>
      <c r="N598" s="24">
        <v>150.12</v>
      </c>
      <c r="O598" s="24">
        <v>0.48000000000001819</v>
      </c>
      <c r="P598" s="24">
        <v>138.96666666666667</v>
      </c>
      <c r="Q598" s="25">
        <v>147.41999999999999</v>
      </c>
      <c r="R598" s="24">
        <v>0.46999999999999886</v>
      </c>
      <c r="S598" s="24">
        <v>136.47</v>
      </c>
      <c r="T598" s="24">
        <v>82.43</v>
      </c>
      <c r="U598" s="36">
        <v>11.1</v>
      </c>
      <c r="W598" s="25">
        <v>122.8344</v>
      </c>
      <c r="X598" s="25">
        <v>-1.5251433433536761</v>
      </c>
      <c r="Y598" s="25">
        <v>121.32</v>
      </c>
      <c r="Z598" s="25">
        <v>-1.5800000000000125</v>
      </c>
      <c r="AA598" s="25">
        <v>125.61</v>
      </c>
      <c r="AB598" s="25">
        <v>-1.0499999999999972</v>
      </c>
      <c r="AC598" s="25">
        <v>124.31</v>
      </c>
      <c r="AD598" s="25">
        <v>-1.1899999999999977</v>
      </c>
    </row>
    <row r="599" spans="1:30" ht="15.5">
      <c r="A599" s="39" t="s">
        <v>906</v>
      </c>
      <c r="B599" s="45">
        <v>20180513</v>
      </c>
      <c r="C599" s="39">
        <v>43239</v>
      </c>
      <c r="D599" s="18">
        <v>81443</v>
      </c>
      <c r="E599" s="19">
        <v>147.94</v>
      </c>
      <c r="F599" s="19">
        <v>0.72999999999998977</v>
      </c>
      <c r="G599" s="19">
        <v>135.53</v>
      </c>
      <c r="H599" s="20">
        <v>145.28</v>
      </c>
      <c r="I599" s="19">
        <v>0.71999999999999886</v>
      </c>
      <c r="J599" s="19">
        <v>133.08666666666667</v>
      </c>
      <c r="K599" s="19">
        <v>83.38</v>
      </c>
      <c r="L599" s="37">
        <v>11.1</v>
      </c>
      <c r="M599" s="18">
        <v>79376</v>
      </c>
      <c r="N599" s="19">
        <v>150.68</v>
      </c>
      <c r="O599" s="19">
        <v>0.56000000000000227</v>
      </c>
      <c r="P599" s="19">
        <v>139.56333333333333</v>
      </c>
      <c r="Q599" s="20">
        <v>147.97</v>
      </c>
      <c r="R599" s="19">
        <v>0.55000000000001137</v>
      </c>
      <c r="S599" s="19">
        <v>137.05999999999997</v>
      </c>
      <c r="T599" s="19">
        <v>82.38</v>
      </c>
      <c r="U599" s="37">
        <v>11.2</v>
      </c>
      <c r="W599" s="20">
        <v>123.3083</v>
      </c>
      <c r="X599" s="20">
        <v>0.47392881025095335</v>
      </c>
      <c r="Y599" s="20">
        <v>121.77</v>
      </c>
      <c r="Z599" s="20">
        <v>0.45000000000000284</v>
      </c>
      <c r="AA599" s="20">
        <v>125.81</v>
      </c>
      <c r="AB599" s="20">
        <v>0.20000000000000284</v>
      </c>
      <c r="AC599" s="20">
        <v>124.53</v>
      </c>
      <c r="AD599" s="20">
        <v>0.21999999999999886</v>
      </c>
    </row>
    <row r="600" spans="1:30" ht="15.5">
      <c r="A600" s="38" t="s">
        <v>907</v>
      </c>
      <c r="B600" s="44">
        <v>20180520</v>
      </c>
      <c r="C600" s="38">
        <v>43246</v>
      </c>
      <c r="D600" s="23">
        <v>82882</v>
      </c>
      <c r="E600" s="24">
        <v>148.16999999999999</v>
      </c>
      <c r="F600" s="24">
        <v>0.22999999999998977</v>
      </c>
      <c r="G600" s="24">
        <v>136.25666666666666</v>
      </c>
      <c r="H600" s="25">
        <v>145.5</v>
      </c>
      <c r="I600" s="24">
        <v>0.21999999999999886</v>
      </c>
      <c r="J600" s="24">
        <v>133.80000000000001</v>
      </c>
      <c r="K600" s="24">
        <v>82.54</v>
      </c>
      <c r="L600" s="36">
        <v>11.1</v>
      </c>
      <c r="M600" s="23">
        <v>77540</v>
      </c>
      <c r="N600" s="24">
        <v>150.97</v>
      </c>
      <c r="O600" s="24">
        <v>0.28999999999999204</v>
      </c>
      <c r="P600" s="24">
        <v>140.33333333333334</v>
      </c>
      <c r="Q600" s="25">
        <v>148.27000000000001</v>
      </c>
      <c r="R600" s="24">
        <v>0.30000000000001137</v>
      </c>
      <c r="S600" s="24">
        <v>137.81666666666669</v>
      </c>
      <c r="T600" s="24">
        <v>81.72</v>
      </c>
      <c r="U600" s="36">
        <v>11.3</v>
      </c>
      <c r="W600" s="25">
        <v>125.37</v>
      </c>
      <c r="X600" s="25">
        <v>2.0616816893199257</v>
      </c>
      <c r="Y600" s="25">
        <v>123.87</v>
      </c>
      <c r="Z600" s="25">
        <v>2.1000000000000085</v>
      </c>
      <c r="AA600" s="25">
        <v>127.56</v>
      </c>
      <c r="AB600" s="25">
        <v>1.75</v>
      </c>
      <c r="AC600" s="25">
        <v>126.4</v>
      </c>
      <c r="AD600" s="25">
        <v>1.8700000000000045</v>
      </c>
    </row>
    <row r="601" spans="1:30" ht="15.5">
      <c r="A601" s="39" t="s">
        <v>908</v>
      </c>
      <c r="B601" s="45">
        <v>20180527</v>
      </c>
      <c r="C601" s="39">
        <v>43253</v>
      </c>
      <c r="D601" s="18">
        <v>80447</v>
      </c>
      <c r="E601" s="19">
        <v>149.37</v>
      </c>
      <c r="F601" s="19">
        <v>1.2000000000000171</v>
      </c>
      <c r="G601" s="19">
        <v>137.29</v>
      </c>
      <c r="H601" s="20">
        <v>146.69</v>
      </c>
      <c r="I601" s="19">
        <v>1.1899999999999977</v>
      </c>
      <c r="J601" s="19">
        <v>134.81333333333336</v>
      </c>
      <c r="K601" s="19">
        <v>83.1</v>
      </c>
      <c r="L601" s="37">
        <v>10.9</v>
      </c>
      <c r="M601" s="18">
        <v>78913</v>
      </c>
      <c r="N601" s="19">
        <v>152.28</v>
      </c>
      <c r="O601" s="19">
        <v>1.3100000000000023</v>
      </c>
      <c r="P601" s="19">
        <v>141.22</v>
      </c>
      <c r="Q601" s="20">
        <v>149.55000000000001</v>
      </c>
      <c r="R601" s="19">
        <v>1.2800000000000011</v>
      </c>
      <c r="S601" s="19">
        <v>138.67666666666668</v>
      </c>
      <c r="T601" s="19">
        <v>82.34</v>
      </c>
      <c r="U601" s="37">
        <v>11.1</v>
      </c>
      <c r="W601" s="20">
        <v>126.3567</v>
      </c>
      <c r="X601" s="20">
        <v>0.98663695669630158</v>
      </c>
      <c r="Y601" s="20">
        <v>124.91</v>
      </c>
      <c r="Z601" s="20">
        <v>1.039999999999992</v>
      </c>
      <c r="AA601" s="20">
        <v>128.44999999999999</v>
      </c>
      <c r="AB601" s="20">
        <v>0.88999999999998636</v>
      </c>
      <c r="AC601" s="20">
        <v>127.34</v>
      </c>
      <c r="AD601" s="20">
        <v>0.93999999999999773</v>
      </c>
    </row>
    <row r="602" spans="1:30" ht="15.5">
      <c r="A602" s="38" t="s">
        <v>909</v>
      </c>
      <c r="B602" s="44">
        <v>20180603</v>
      </c>
      <c r="C602" s="38">
        <v>43260</v>
      </c>
      <c r="D602" s="23">
        <v>81130</v>
      </c>
      <c r="E602" s="24">
        <v>149.35</v>
      </c>
      <c r="F602" s="24">
        <v>-2.0000000000010232E-2</v>
      </c>
      <c r="G602" s="24">
        <v>138</v>
      </c>
      <c r="H602" s="25">
        <v>146.66999999999999</v>
      </c>
      <c r="I602" s="24">
        <v>-2.0000000000010232E-2</v>
      </c>
      <c r="J602" s="24">
        <v>135.51</v>
      </c>
      <c r="K602" s="24">
        <v>82.88</v>
      </c>
      <c r="L602" s="36">
        <v>11.1</v>
      </c>
      <c r="M602" s="23">
        <v>77084</v>
      </c>
      <c r="N602" s="24">
        <v>152.43</v>
      </c>
      <c r="O602" s="24">
        <v>0.15000000000000568</v>
      </c>
      <c r="P602" s="24">
        <v>142.00666666666666</v>
      </c>
      <c r="Q602" s="25">
        <v>149.69999999999999</v>
      </c>
      <c r="R602" s="24">
        <v>0.14999999999997726</v>
      </c>
      <c r="S602" s="24">
        <v>139.45666666666668</v>
      </c>
      <c r="T602" s="24">
        <v>82.08</v>
      </c>
      <c r="U602" s="36">
        <v>11.2</v>
      </c>
      <c r="W602" s="25">
        <v>127.33580000000001</v>
      </c>
      <c r="X602" s="25">
        <v>0.97918513441287303</v>
      </c>
      <c r="Y602" s="25">
        <v>125.97</v>
      </c>
      <c r="Z602" s="25">
        <v>1.0600000000000023</v>
      </c>
      <c r="AA602" s="25">
        <v>129.52000000000001</v>
      </c>
      <c r="AB602" s="25">
        <v>1.0700000000000216</v>
      </c>
      <c r="AC602" s="25">
        <v>128.38</v>
      </c>
      <c r="AD602" s="25">
        <v>1.039999999999992</v>
      </c>
    </row>
    <row r="603" spans="1:30" ht="15.5">
      <c r="A603" s="39" t="s">
        <v>910</v>
      </c>
      <c r="B603" s="45">
        <v>20180610</v>
      </c>
      <c r="C603" s="39">
        <v>43267</v>
      </c>
      <c r="D603" s="18">
        <v>83137</v>
      </c>
      <c r="E603" s="19">
        <v>150.07</v>
      </c>
      <c r="F603" s="19">
        <v>0.71999999999999886</v>
      </c>
      <c r="G603" s="19">
        <v>138.60666666666665</v>
      </c>
      <c r="H603" s="20">
        <v>147.37</v>
      </c>
      <c r="I603" s="19">
        <v>0.70000000000001705</v>
      </c>
      <c r="J603" s="19">
        <v>136.10666666666668</v>
      </c>
      <c r="K603" s="19">
        <v>82.79</v>
      </c>
      <c r="L603" s="37">
        <v>11.2</v>
      </c>
      <c r="M603" s="18">
        <v>78737</v>
      </c>
      <c r="N603" s="19">
        <v>152.9</v>
      </c>
      <c r="O603" s="19">
        <v>0.46999999999999886</v>
      </c>
      <c r="P603" s="19">
        <v>142.55333333333334</v>
      </c>
      <c r="Q603" s="20">
        <v>150.16</v>
      </c>
      <c r="R603" s="19">
        <v>0.46000000000000796</v>
      </c>
      <c r="S603" s="19">
        <v>139.98666666666665</v>
      </c>
      <c r="T603" s="19">
        <v>82.34</v>
      </c>
      <c r="U603" s="37">
        <v>11.3</v>
      </c>
      <c r="W603" s="20">
        <v>128.06809999999999</v>
      </c>
      <c r="X603" s="20">
        <v>0.73225257207894856</v>
      </c>
      <c r="Y603" s="20">
        <v>126.75</v>
      </c>
      <c r="Z603" s="20">
        <v>0.78000000000000114</v>
      </c>
      <c r="AA603" s="20">
        <v>130.47</v>
      </c>
      <c r="AB603" s="20">
        <v>0.94999999999998863</v>
      </c>
      <c r="AC603" s="20">
        <v>129.33000000000001</v>
      </c>
      <c r="AD603" s="20">
        <v>0.95000000000001705</v>
      </c>
    </row>
    <row r="604" spans="1:30" ht="15.5">
      <c r="A604" s="38" t="s">
        <v>911</v>
      </c>
      <c r="B604" s="44">
        <v>20180617</v>
      </c>
      <c r="C604" s="38">
        <v>43274</v>
      </c>
      <c r="D604" s="23">
        <v>79318</v>
      </c>
      <c r="E604" s="24">
        <v>150.03</v>
      </c>
      <c r="F604" s="24">
        <v>-3.9999999999992042E-2</v>
      </c>
      <c r="G604" s="24">
        <v>139.07333333333335</v>
      </c>
      <c r="H604" s="25">
        <v>147.34</v>
      </c>
      <c r="I604" s="24">
        <v>-3.0000000000001137E-2</v>
      </c>
      <c r="J604" s="24">
        <v>136.57</v>
      </c>
      <c r="K604" s="24">
        <v>83.03</v>
      </c>
      <c r="L604" s="36">
        <v>11.2</v>
      </c>
      <c r="M604" s="23">
        <v>73350</v>
      </c>
      <c r="N604" s="24">
        <v>152.87</v>
      </c>
      <c r="O604" s="24">
        <v>-3.0000000000001137E-2</v>
      </c>
      <c r="P604" s="24">
        <v>142.86666666666667</v>
      </c>
      <c r="Q604" s="25">
        <v>150.13</v>
      </c>
      <c r="R604" s="24">
        <v>-3.0000000000001137E-2</v>
      </c>
      <c r="S604" s="24">
        <v>140.29666666666665</v>
      </c>
      <c r="T604" s="24">
        <v>82.28</v>
      </c>
      <c r="U604" s="36">
        <v>11.4</v>
      </c>
      <c r="W604" s="25">
        <v>126.85209999999999</v>
      </c>
      <c r="X604" s="25">
        <v>-1.2159490431479298</v>
      </c>
      <c r="Y604" s="25">
        <v>126.21</v>
      </c>
      <c r="Z604" s="25">
        <v>-0.54000000000000625</v>
      </c>
      <c r="AA604" s="25">
        <v>129.74</v>
      </c>
      <c r="AB604" s="25">
        <v>-0.72999999999998977</v>
      </c>
      <c r="AC604" s="25">
        <v>128.57</v>
      </c>
      <c r="AD604" s="25">
        <v>-0.76000000000001933</v>
      </c>
    </row>
    <row r="605" spans="1:30" ht="15.5">
      <c r="A605" s="39" t="s">
        <v>912</v>
      </c>
      <c r="B605" s="45">
        <v>20180624</v>
      </c>
      <c r="C605" s="39">
        <v>43281</v>
      </c>
      <c r="D605" s="18">
        <v>80525</v>
      </c>
      <c r="E605" s="19">
        <v>150.31</v>
      </c>
      <c r="F605" s="19">
        <v>0.28000000000000114</v>
      </c>
      <c r="G605" s="19">
        <v>139.60999999999999</v>
      </c>
      <c r="H605" s="20">
        <v>147.61000000000001</v>
      </c>
      <c r="I605" s="19">
        <v>0.27000000000001023</v>
      </c>
      <c r="J605" s="19">
        <v>137.1</v>
      </c>
      <c r="K605" s="19">
        <v>82.65</v>
      </c>
      <c r="L605" s="37">
        <v>11.1</v>
      </c>
      <c r="M605" s="18">
        <v>72396</v>
      </c>
      <c r="N605" s="19">
        <v>153.08000000000001</v>
      </c>
      <c r="O605" s="19">
        <v>0.21000000000000796</v>
      </c>
      <c r="P605" s="19">
        <v>143.24666666666667</v>
      </c>
      <c r="Q605" s="20">
        <v>150.33000000000001</v>
      </c>
      <c r="R605" s="19">
        <v>0.20000000000001705</v>
      </c>
      <c r="S605" s="19">
        <v>140.67666666666665</v>
      </c>
      <c r="T605" s="19">
        <v>82.22</v>
      </c>
      <c r="U605" s="37">
        <v>11.3</v>
      </c>
      <c r="W605" s="20">
        <v>127.4481</v>
      </c>
      <c r="X605" s="20">
        <v>0.59598496799775091</v>
      </c>
      <c r="Y605" s="20">
        <v>126.8</v>
      </c>
      <c r="Z605" s="20">
        <v>0.59000000000000341</v>
      </c>
      <c r="AA605" s="20">
        <v>131.03</v>
      </c>
      <c r="AB605" s="20">
        <v>1.289999999999992</v>
      </c>
      <c r="AC605" s="20">
        <v>129.88999999999999</v>
      </c>
      <c r="AD605" s="20">
        <v>1.3199999999999932</v>
      </c>
    </row>
    <row r="606" spans="1:30" ht="15.5">
      <c r="A606" s="38" t="s">
        <v>913</v>
      </c>
      <c r="B606" s="44">
        <v>20180701</v>
      </c>
      <c r="C606" s="38">
        <v>43288</v>
      </c>
      <c r="D606" s="23">
        <v>77915</v>
      </c>
      <c r="E606" s="24">
        <v>150.47</v>
      </c>
      <c r="F606" s="24">
        <v>0.15999999999999659</v>
      </c>
      <c r="G606" s="24">
        <v>141.19666666666669</v>
      </c>
      <c r="H606" s="25">
        <v>147.77000000000001</v>
      </c>
      <c r="I606" s="24">
        <v>0.15999999999999659</v>
      </c>
      <c r="J606" s="24">
        <v>138.65333333333334</v>
      </c>
      <c r="K606" s="24">
        <v>82.69</v>
      </c>
      <c r="L606" s="36">
        <v>11.1</v>
      </c>
      <c r="M606" s="23">
        <v>71161</v>
      </c>
      <c r="N606" s="24">
        <v>153.16999999999999</v>
      </c>
      <c r="O606" s="24">
        <v>8.9999999999974989E-2</v>
      </c>
      <c r="P606" s="24">
        <v>144.61666666666667</v>
      </c>
      <c r="Q606" s="25">
        <v>150.41999999999999</v>
      </c>
      <c r="R606" s="24">
        <v>8.9999999999974989E-2</v>
      </c>
      <c r="S606" s="24">
        <v>142.02666666666667</v>
      </c>
      <c r="T606" s="24">
        <v>82.36</v>
      </c>
      <c r="U606" s="36">
        <v>11.3</v>
      </c>
      <c r="W606" s="25">
        <v>127.85039999999999</v>
      </c>
      <c r="X606" s="25">
        <v>0.40221530340507172</v>
      </c>
      <c r="Y606" s="25">
        <v>127.22</v>
      </c>
      <c r="Z606" s="25">
        <v>0.42000000000000171</v>
      </c>
      <c r="AA606" s="25">
        <v>131.5</v>
      </c>
      <c r="AB606" s="25">
        <v>0.46999999999999886</v>
      </c>
      <c r="AC606" s="25">
        <v>130.38</v>
      </c>
      <c r="AD606" s="25">
        <v>0.49000000000000909</v>
      </c>
    </row>
    <row r="607" spans="1:30" ht="15.5">
      <c r="A607" s="39" t="s">
        <v>914</v>
      </c>
      <c r="B607" s="45">
        <v>20180708</v>
      </c>
      <c r="C607" s="39">
        <v>43295</v>
      </c>
      <c r="D607" s="18">
        <v>81830</v>
      </c>
      <c r="E607" s="19">
        <v>150.47</v>
      </c>
      <c r="F607" s="19">
        <v>0</v>
      </c>
      <c r="G607" s="19">
        <v>141.80333333333331</v>
      </c>
      <c r="H607" s="20">
        <v>147.76</v>
      </c>
      <c r="I607" s="19">
        <v>-1.0000000000019327E-2</v>
      </c>
      <c r="J607" s="19">
        <v>139.24333333333334</v>
      </c>
      <c r="K607" s="19">
        <v>82.91</v>
      </c>
      <c r="L607" s="37">
        <v>11.1</v>
      </c>
      <c r="M607" s="18">
        <v>73780</v>
      </c>
      <c r="N607" s="19">
        <v>153.12</v>
      </c>
      <c r="O607" s="19">
        <v>-4.9999999999982947E-2</v>
      </c>
      <c r="P607" s="19">
        <v>145.23999999999998</v>
      </c>
      <c r="Q607" s="20">
        <v>150.38</v>
      </c>
      <c r="R607" s="19">
        <v>-3.9999999999992042E-2</v>
      </c>
      <c r="S607" s="19">
        <v>142.63</v>
      </c>
      <c r="T607" s="19">
        <v>82.51</v>
      </c>
      <c r="U607" s="37">
        <v>11.3</v>
      </c>
      <c r="W607" s="20">
        <v>128.4161</v>
      </c>
      <c r="X607" s="20">
        <v>0.56574488572888981</v>
      </c>
      <c r="Y607" s="20">
        <v>127.82</v>
      </c>
      <c r="Z607" s="20">
        <v>0.59999999999999432</v>
      </c>
      <c r="AA607" s="20">
        <v>132.02000000000001</v>
      </c>
      <c r="AB607" s="20">
        <v>0.52000000000001023</v>
      </c>
      <c r="AC607" s="20">
        <v>130.91</v>
      </c>
      <c r="AD607" s="20">
        <v>0.53000000000000114</v>
      </c>
    </row>
    <row r="608" spans="1:30" ht="15.5">
      <c r="A608" s="38" t="s">
        <v>915</v>
      </c>
      <c r="B608" s="44">
        <v>20180715</v>
      </c>
      <c r="C608" s="38">
        <v>43302</v>
      </c>
      <c r="D608" s="23">
        <v>82554</v>
      </c>
      <c r="E608" s="24">
        <v>150.34</v>
      </c>
      <c r="F608" s="24">
        <v>-0.12999999999999545</v>
      </c>
      <c r="G608" s="24">
        <v>142.65333333333334</v>
      </c>
      <c r="H608" s="25">
        <v>147.63999999999999</v>
      </c>
      <c r="I608" s="24">
        <v>-0.12000000000000455</v>
      </c>
      <c r="J608" s="24">
        <v>140.08333333333334</v>
      </c>
      <c r="K608" s="24">
        <v>82.54</v>
      </c>
      <c r="L608" s="36">
        <v>11</v>
      </c>
      <c r="M608" s="23">
        <v>74523</v>
      </c>
      <c r="N608" s="24">
        <v>153.19999999999999</v>
      </c>
      <c r="O608" s="24">
        <v>7.9999999999984084E-2</v>
      </c>
      <c r="P608" s="24">
        <v>146.07000000000002</v>
      </c>
      <c r="Q608" s="25">
        <v>150.46</v>
      </c>
      <c r="R608" s="24">
        <v>8.0000000000012506E-2</v>
      </c>
      <c r="S608" s="24">
        <v>143.44666666666669</v>
      </c>
      <c r="T608" s="24">
        <v>82.75</v>
      </c>
      <c r="U608" s="36">
        <v>11.3</v>
      </c>
      <c r="W608" s="25">
        <v>128.36760000000001</v>
      </c>
      <c r="X608" s="25">
        <v>-4.8450971901274897E-2</v>
      </c>
      <c r="Y608" s="25">
        <v>127.76</v>
      </c>
      <c r="Z608" s="25">
        <v>-5.9999999999988063E-2</v>
      </c>
      <c r="AA608" s="25">
        <v>132.36000000000001</v>
      </c>
      <c r="AB608" s="25">
        <v>0.34000000000000341</v>
      </c>
      <c r="AC608" s="25">
        <v>131.28</v>
      </c>
      <c r="AD608" s="25">
        <v>0.37000000000000455</v>
      </c>
    </row>
    <row r="609" spans="1:30" ht="15.5">
      <c r="A609" s="39" t="s">
        <v>916</v>
      </c>
      <c r="B609" s="45">
        <v>20180722</v>
      </c>
      <c r="C609" s="39">
        <v>43309</v>
      </c>
      <c r="D609" s="18">
        <v>83507</v>
      </c>
      <c r="E609" s="19">
        <v>150.26</v>
      </c>
      <c r="F609" s="19">
        <v>-8.0000000000012506E-2</v>
      </c>
      <c r="G609" s="19">
        <v>143.04999999999998</v>
      </c>
      <c r="H609" s="20">
        <v>147.56</v>
      </c>
      <c r="I609" s="19">
        <v>-7.9999999999984084E-2</v>
      </c>
      <c r="J609" s="19">
        <v>140.47333333333333</v>
      </c>
      <c r="K609" s="19">
        <v>82.48</v>
      </c>
      <c r="L609" s="37">
        <v>11.1</v>
      </c>
      <c r="M609" s="18">
        <v>73309</v>
      </c>
      <c r="N609" s="19">
        <v>152.94999999999999</v>
      </c>
      <c r="O609" s="19">
        <v>-0.25</v>
      </c>
      <c r="P609" s="19">
        <v>146.42333333333332</v>
      </c>
      <c r="Q609" s="20">
        <v>150.19999999999999</v>
      </c>
      <c r="R609" s="19">
        <v>-0.26000000000001933</v>
      </c>
      <c r="S609" s="19">
        <v>143.79666666666665</v>
      </c>
      <c r="T609" s="19">
        <v>82.53</v>
      </c>
      <c r="U609" s="37">
        <v>11.4</v>
      </c>
      <c r="W609" s="20">
        <v>127.1939</v>
      </c>
      <c r="X609" s="20">
        <v>-1.1737908554679848</v>
      </c>
      <c r="Y609" s="20">
        <v>126.57</v>
      </c>
      <c r="Z609" s="20">
        <v>-1.1900000000000119</v>
      </c>
      <c r="AA609" s="20">
        <v>131.33000000000001</v>
      </c>
      <c r="AB609" s="20">
        <v>-1.0300000000000011</v>
      </c>
      <c r="AC609" s="20">
        <v>130.19999999999999</v>
      </c>
      <c r="AD609" s="20">
        <v>-1.0800000000000125</v>
      </c>
    </row>
    <row r="610" spans="1:30" ht="15.5">
      <c r="A610" s="38" t="s">
        <v>917</v>
      </c>
      <c r="B610" s="44">
        <v>20180729</v>
      </c>
      <c r="C610" s="38">
        <v>43316</v>
      </c>
      <c r="D610" s="23">
        <v>85857</v>
      </c>
      <c r="E610" s="24">
        <v>149.81</v>
      </c>
      <c r="F610" s="24">
        <v>-0.44999999999998863</v>
      </c>
      <c r="G610" s="24">
        <v>143.70000000000002</v>
      </c>
      <c r="H610" s="25">
        <v>147.12</v>
      </c>
      <c r="I610" s="24">
        <v>-0.43999999999999773</v>
      </c>
      <c r="J610" s="24">
        <v>141.10666666666665</v>
      </c>
      <c r="K610" s="24">
        <v>82.11</v>
      </c>
      <c r="L610" s="36">
        <v>10.9</v>
      </c>
      <c r="M610" s="23">
        <v>79023</v>
      </c>
      <c r="N610" s="24">
        <v>152.69999999999999</v>
      </c>
      <c r="O610" s="24">
        <v>-0.25</v>
      </c>
      <c r="P610" s="24">
        <v>147.04333333333332</v>
      </c>
      <c r="Q610" s="25">
        <v>149.96</v>
      </c>
      <c r="R610" s="24">
        <v>-0.23999999999998067</v>
      </c>
      <c r="S610" s="24">
        <v>144.40333333333334</v>
      </c>
      <c r="T610" s="24">
        <v>82.27</v>
      </c>
      <c r="U610" s="36">
        <v>11.2</v>
      </c>
      <c r="W610" s="25">
        <v>126.8797</v>
      </c>
      <c r="X610" s="25">
        <v>-0.31415676841399431</v>
      </c>
      <c r="Y610" s="25">
        <v>126.26</v>
      </c>
      <c r="Z610" s="25">
        <v>-0.30999999999998806</v>
      </c>
      <c r="AA610" s="25">
        <v>131.38</v>
      </c>
      <c r="AB610" s="25">
        <v>4.9999999999982947E-2</v>
      </c>
      <c r="AC610" s="25">
        <v>130.28</v>
      </c>
      <c r="AD610" s="25">
        <v>8.0000000000012506E-2</v>
      </c>
    </row>
    <row r="611" spans="1:30" ht="15.5">
      <c r="A611" s="39" t="s">
        <v>918</v>
      </c>
      <c r="B611" s="45">
        <v>20180805</v>
      </c>
      <c r="C611" s="39">
        <v>43323</v>
      </c>
      <c r="D611" s="18">
        <v>82487</v>
      </c>
      <c r="E611" s="19">
        <v>149.26</v>
      </c>
      <c r="F611" s="19">
        <v>-0.55000000000001137</v>
      </c>
      <c r="G611" s="19">
        <v>144.03333333333333</v>
      </c>
      <c r="H611" s="20">
        <v>146.58000000000001</v>
      </c>
      <c r="I611" s="19">
        <v>-0.53999999999999204</v>
      </c>
      <c r="J611" s="19">
        <v>141.44</v>
      </c>
      <c r="K611" s="19">
        <v>82.62</v>
      </c>
      <c r="L611" s="37">
        <v>11</v>
      </c>
      <c r="M611" s="18">
        <v>83207</v>
      </c>
      <c r="N611" s="19">
        <v>152.9</v>
      </c>
      <c r="O611" s="19">
        <v>0.20000000000001705</v>
      </c>
      <c r="P611" s="19">
        <v>147.35333333333332</v>
      </c>
      <c r="Q611" s="20">
        <v>150.16999999999999</v>
      </c>
      <c r="R611" s="19">
        <v>0.20999999999997954</v>
      </c>
      <c r="S611" s="19">
        <v>144.71</v>
      </c>
      <c r="T611" s="19">
        <v>82.52</v>
      </c>
      <c r="U611" s="37">
        <v>11.2</v>
      </c>
      <c r="W611" s="20">
        <v>129.76759999999999</v>
      </c>
      <c r="X611" s="20">
        <v>2.8878652612366977</v>
      </c>
      <c r="Y611" s="20">
        <v>129.22999999999999</v>
      </c>
      <c r="Z611" s="20">
        <v>2.9699999999999847</v>
      </c>
      <c r="AA611" s="20">
        <v>133.6</v>
      </c>
      <c r="AB611" s="20">
        <v>2.2199999999999989</v>
      </c>
      <c r="AC611" s="20">
        <v>132.62</v>
      </c>
      <c r="AD611" s="20">
        <v>2.3400000000000034</v>
      </c>
    </row>
    <row r="612" spans="1:30" ht="15.5">
      <c r="A612" s="38" t="s">
        <v>919</v>
      </c>
      <c r="B612" s="44">
        <v>20180812</v>
      </c>
      <c r="C612" s="38">
        <v>43330</v>
      </c>
      <c r="D612" s="23">
        <v>85661</v>
      </c>
      <c r="E612" s="24">
        <v>149.1</v>
      </c>
      <c r="F612" s="24">
        <v>-0.15999999999999659</v>
      </c>
      <c r="G612" s="24">
        <v>144.29666666666665</v>
      </c>
      <c r="H612" s="25">
        <v>146.41999999999999</v>
      </c>
      <c r="I612" s="24">
        <v>-0.16000000000002501</v>
      </c>
      <c r="J612" s="24">
        <v>141.69666666666669</v>
      </c>
      <c r="K612" s="24">
        <v>82.27</v>
      </c>
      <c r="L612" s="36">
        <v>10.9</v>
      </c>
      <c r="M612" s="23">
        <v>82188</v>
      </c>
      <c r="N612" s="24">
        <v>152.30000000000001</v>
      </c>
      <c r="O612" s="24">
        <v>-0.59999999999999432</v>
      </c>
      <c r="P612" s="24">
        <v>147.68333333333334</v>
      </c>
      <c r="Q612" s="25">
        <v>149.56</v>
      </c>
      <c r="R612" s="24">
        <v>-0.60999999999998522</v>
      </c>
      <c r="S612" s="24">
        <v>145.03333333333333</v>
      </c>
      <c r="T612" s="24">
        <v>82.22</v>
      </c>
      <c r="U612" s="36">
        <v>11.2</v>
      </c>
      <c r="W612" s="25">
        <v>133.3623</v>
      </c>
      <c r="X612" s="25">
        <v>3.5947041041841885</v>
      </c>
      <c r="Y612" s="25">
        <v>132.94</v>
      </c>
      <c r="Z612" s="25">
        <v>3.710000000000008</v>
      </c>
      <c r="AA612" s="25">
        <v>136.27000000000001</v>
      </c>
      <c r="AB612" s="25">
        <v>2.6700000000000159</v>
      </c>
      <c r="AC612" s="25">
        <v>135.46</v>
      </c>
      <c r="AD612" s="25">
        <v>2.8400000000000034</v>
      </c>
    </row>
    <row r="613" spans="1:30" ht="15.5">
      <c r="A613" s="39" t="s">
        <v>920</v>
      </c>
      <c r="B613" s="45">
        <v>20180819</v>
      </c>
      <c r="C613" s="39">
        <v>43337</v>
      </c>
      <c r="D613" s="18">
        <v>81627</v>
      </c>
      <c r="E613" s="19">
        <v>148.71</v>
      </c>
      <c r="F613" s="19">
        <v>-0.38999999999998636</v>
      </c>
      <c r="G613" s="19">
        <v>144.63333333333335</v>
      </c>
      <c r="H613" s="20">
        <v>146.05000000000001</v>
      </c>
      <c r="I613" s="19">
        <v>-0.36999999999997613</v>
      </c>
      <c r="J613" s="19">
        <v>142.03</v>
      </c>
      <c r="K613" s="19">
        <v>82.39</v>
      </c>
      <c r="L613" s="37">
        <v>10.9</v>
      </c>
      <c r="M613" s="18">
        <v>81434</v>
      </c>
      <c r="N613" s="19">
        <v>152.16</v>
      </c>
      <c r="O613" s="19">
        <v>-0.14000000000001478</v>
      </c>
      <c r="P613" s="19">
        <v>148.09</v>
      </c>
      <c r="Q613" s="20">
        <v>149.43</v>
      </c>
      <c r="R613" s="19">
        <v>-0.12999999999999545</v>
      </c>
      <c r="S613" s="19">
        <v>145.43666666666667</v>
      </c>
      <c r="T613" s="19">
        <v>82.22</v>
      </c>
      <c r="U613" s="37">
        <v>11.1</v>
      </c>
      <c r="W613" s="20">
        <v>135.98859999999999</v>
      </c>
      <c r="X613" s="20">
        <v>2.6262888021964841</v>
      </c>
      <c r="Y613" s="20">
        <v>135.65</v>
      </c>
      <c r="Z613" s="20">
        <v>2.710000000000008</v>
      </c>
      <c r="AA613" s="20">
        <v>138.54</v>
      </c>
      <c r="AB613" s="20">
        <v>2.2699999999999818</v>
      </c>
      <c r="AC613" s="20">
        <v>137.87</v>
      </c>
      <c r="AD613" s="20">
        <v>2.4099999999999966</v>
      </c>
    </row>
    <row r="614" spans="1:30" ht="15.5">
      <c r="A614" s="38" t="s">
        <v>921</v>
      </c>
      <c r="B614" s="44">
        <v>20180826</v>
      </c>
      <c r="C614" s="38">
        <v>43344</v>
      </c>
      <c r="D614" s="23">
        <v>81782</v>
      </c>
      <c r="E614" s="24">
        <v>148.28</v>
      </c>
      <c r="F614" s="24">
        <v>-0.43000000000000682</v>
      </c>
      <c r="G614" s="24">
        <v>144.47666666666666</v>
      </c>
      <c r="H614" s="25">
        <v>145.62</v>
      </c>
      <c r="I614" s="24">
        <v>-0.43000000000000682</v>
      </c>
      <c r="J614" s="24">
        <v>141.87666666666667</v>
      </c>
      <c r="K614" s="24">
        <v>82.66</v>
      </c>
      <c r="L614" s="36">
        <v>10.9</v>
      </c>
      <c r="M614" s="23">
        <v>79033</v>
      </c>
      <c r="N614" s="24">
        <v>151.38</v>
      </c>
      <c r="O614" s="24">
        <v>-0.78000000000000114</v>
      </c>
      <c r="P614" s="24">
        <v>147.70666666666668</v>
      </c>
      <c r="Q614" s="25">
        <v>148.66999999999999</v>
      </c>
      <c r="R614" s="24">
        <v>-0.76000000000001933</v>
      </c>
      <c r="S614" s="24">
        <v>145.06</v>
      </c>
      <c r="T614" s="24">
        <v>82.79</v>
      </c>
      <c r="U614" s="36">
        <v>11.1</v>
      </c>
      <c r="W614" s="25">
        <v>136.73070000000001</v>
      </c>
      <c r="X614" s="25">
        <v>0.74210301130386824</v>
      </c>
      <c r="Y614" s="25">
        <v>136.41999999999999</v>
      </c>
      <c r="Z614" s="25">
        <v>0.76999999999998181</v>
      </c>
      <c r="AA614" s="25">
        <v>139.25</v>
      </c>
      <c r="AB614" s="25">
        <v>0.71000000000000796</v>
      </c>
      <c r="AC614" s="25">
        <v>138.65</v>
      </c>
      <c r="AD614" s="25">
        <v>0.78000000000000114</v>
      </c>
    </row>
    <row r="615" spans="1:30" ht="15.5">
      <c r="A615" s="39" t="s">
        <v>922</v>
      </c>
      <c r="B615" s="45">
        <v>20180902</v>
      </c>
      <c r="C615" s="39">
        <v>43351</v>
      </c>
      <c r="D615" s="18">
        <v>84616</v>
      </c>
      <c r="E615" s="19">
        <v>148.05000000000001</v>
      </c>
      <c r="F615" s="19">
        <v>-0.22999999999998977</v>
      </c>
      <c r="G615" s="19">
        <v>144.64333333333332</v>
      </c>
      <c r="H615" s="20">
        <v>145.38999999999999</v>
      </c>
      <c r="I615" s="19">
        <v>-0.23000000000001819</v>
      </c>
      <c r="J615" s="19">
        <v>142.04333333333332</v>
      </c>
      <c r="K615" s="19">
        <v>82.48</v>
      </c>
      <c r="L615" s="37">
        <v>11.1</v>
      </c>
      <c r="M615" s="18">
        <v>84155</v>
      </c>
      <c r="N615" s="19">
        <v>151.58000000000001</v>
      </c>
      <c r="O615" s="19">
        <v>0.20000000000001705</v>
      </c>
      <c r="P615" s="19">
        <v>147.78666666666666</v>
      </c>
      <c r="Q615" s="20">
        <v>148.88</v>
      </c>
      <c r="R615" s="19">
        <v>0.21000000000000796</v>
      </c>
      <c r="S615" s="19">
        <v>145.13999999999999</v>
      </c>
      <c r="T615" s="19">
        <v>82.88</v>
      </c>
      <c r="U615" s="37">
        <v>11.3</v>
      </c>
      <c r="W615" s="20">
        <v>134.67830000000001</v>
      </c>
      <c r="X615" s="20">
        <v>-2.052342048897998</v>
      </c>
      <c r="Y615" s="20">
        <v>134.31</v>
      </c>
      <c r="Z615" s="20">
        <v>-2.1099999999999852</v>
      </c>
      <c r="AA615" s="20">
        <v>137.99</v>
      </c>
      <c r="AB615" s="20">
        <v>-1.2599999999999909</v>
      </c>
      <c r="AC615" s="20">
        <v>137.32</v>
      </c>
      <c r="AD615" s="20">
        <v>-1.3300000000000125</v>
      </c>
    </row>
    <row r="616" spans="1:30" ht="15.5">
      <c r="A616" s="38" t="s">
        <v>923</v>
      </c>
      <c r="B616" s="44">
        <v>20180909</v>
      </c>
      <c r="C616" s="38">
        <v>43358</v>
      </c>
      <c r="D616" s="23">
        <v>82476</v>
      </c>
      <c r="E616" s="24">
        <v>147.77000000000001</v>
      </c>
      <c r="F616" s="24">
        <v>-0.28000000000000114</v>
      </c>
      <c r="G616" s="24">
        <v>144.36333333333334</v>
      </c>
      <c r="H616" s="25">
        <v>145.12</v>
      </c>
      <c r="I616" s="24">
        <v>-0.26999999999998181</v>
      </c>
      <c r="J616" s="24">
        <v>141.76999999999998</v>
      </c>
      <c r="K616" s="24">
        <v>82.89</v>
      </c>
      <c r="L616" s="36">
        <v>11.1</v>
      </c>
      <c r="M616" s="23">
        <v>84091</v>
      </c>
      <c r="N616" s="24">
        <v>151.74</v>
      </c>
      <c r="O616" s="24">
        <v>0.15999999999999659</v>
      </c>
      <c r="P616" s="24">
        <v>147.54333333333332</v>
      </c>
      <c r="Q616" s="25">
        <v>149.04</v>
      </c>
      <c r="R616" s="24">
        <v>0.15999999999999659</v>
      </c>
      <c r="S616" s="24">
        <v>144.89666666666665</v>
      </c>
      <c r="T616" s="24">
        <v>82.77</v>
      </c>
      <c r="U616" s="36">
        <v>11.3</v>
      </c>
      <c r="W616" s="25">
        <v>130.6651</v>
      </c>
      <c r="X616" s="25">
        <v>-4.0132506840949986</v>
      </c>
      <c r="Y616" s="25">
        <v>130.18</v>
      </c>
      <c r="Z616" s="25">
        <v>-4.1299999999999955</v>
      </c>
      <c r="AA616" s="25">
        <v>133.9</v>
      </c>
      <c r="AB616" s="25">
        <v>-4.0900000000000034</v>
      </c>
      <c r="AC616" s="25">
        <v>133.01</v>
      </c>
      <c r="AD616" s="25">
        <v>-4.3100000000000023</v>
      </c>
    </row>
    <row r="617" spans="1:30" ht="15.5">
      <c r="A617" s="39" t="s">
        <v>924</v>
      </c>
      <c r="B617" s="45">
        <v>20180916</v>
      </c>
      <c r="C617" s="39">
        <v>43365</v>
      </c>
      <c r="D617" s="18">
        <v>82752</v>
      </c>
      <c r="E617" s="19">
        <v>147.68</v>
      </c>
      <c r="F617" s="19">
        <v>-9.0000000000003411E-2</v>
      </c>
      <c r="G617" s="19">
        <v>144.04666666666665</v>
      </c>
      <c r="H617" s="20">
        <v>145.04</v>
      </c>
      <c r="I617" s="19">
        <v>-8.0000000000012506E-2</v>
      </c>
      <c r="J617" s="19">
        <v>141.46</v>
      </c>
      <c r="K617" s="19">
        <v>82.89</v>
      </c>
      <c r="L617" s="37">
        <v>11.1</v>
      </c>
      <c r="M617" s="18">
        <v>82254</v>
      </c>
      <c r="N617" s="19">
        <v>150.93</v>
      </c>
      <c r="O617" s="19">
        <v>-0.81000000000000227</v>
      </c>
      <c r="P617" s="19">
        <v>147.45666666666668</v>
      </c>
      <c r="Q617" s="20">
        <v>148.24</v>
      </c>
      <c r="R617" s="19">
        <v>-0.79999999999998295</v>
      </c>
      <c r="S617" s="19">
        <v>144.81000000000003</v>
      </c>
      <c r="T617" s="19">
        <v>83.01</v>
      </c>
      <c r="U617" s="37">
        <v>11.3</v>
      </c>
      <c r="W617" s="20">
        <v>128.148</v>
      </c>
      <c r="X617" s="20">
        <v>-2.5171051790733827</v>
      </c>
      <c r="Y617" s="20">
        <v>127.61</v>
      </c>
      <c r="Z617" s="20">
        <v>-2.5700000000000074</v>
      </c>
      <c r="AA617" s="20">
        <v>131.68</v>
      </c>
      <c r="AB617" s="20">
        <v>-2.2199999999999989</v>
      </c>
      <c r="AC617" s="20">
        <v>130.68</v>
      </c>
      <c r="AD617" s="20">
        <v>-2.3299999999999841</v>
      </c>
    </row>
    <row r="618" spans="1:30" ht="15.5">
      <c r="A618" s="38" t="s">
        <v>925</v>
      </c>
      <c r="B618" s="44">
        <v>20180923</v>
      </c>
      <c r="C618" s="38">
        <v>43372</v>
      </c>
      <c r="D618" s="23">
        <v>84680</v>
      </c>
      <c r="E618" s="24">
        <v>147.21</v>
      </c>
      <c r="F618" s="24">
        <v>-0.46999999999999886</v>
      </c>
      <c r="G618" s="24">
        <v>144</v>
      </c>
      <c r="H618" s="25">
        <v>144.58000000000001</v>
      </c>
      <c r="I618" s="24">
        <v>-0.45999999999997954</v>
      </c>
      <c r="J618" s="24">
        <v>141.41999999999999</v>
      </c>
      <c r="K618" s="24">
        <v>83.34</v>
      </c>
      <c r="L618" s="36">
        <v>11.2</v>
      </c>
      <c r="M618" s="23">
        <v>81646</v>
      </c>
      <c r="N618" s="24">
        <v>150.46</v>
      </c>
      <c r="O618" s="24">
        <v>-0.46999999999999886</v>
      </c>
      <c r="P618" s="24">
        <v>147.24</v>
      </c>
      <c r="Q618" s="25">
        <v>147.77000000000001</v>
      </c>
      <c r="R618" s="24">
        <v>-0.46999999999999886</v>
      </c>
      <c r="S618" s="24">
        <v>144.6</v>
      </c>
      <c r="T618" s="24">
        <v>83.47</v>
      </c>
      <c r="U618" s="36">
        <v>11.4</v>
      </c>
      <c r="W618" s="25">
        <v>126.4234</v>
      </c>
      <c r="X618" s="25">
        <v>-1.724537373555151</v>
      </c>
      <c r="Y618" s="25">
        <v>125.85</v>
      </c>
      <c r="Z618" s="25">
        <v>-1.7600000000000051</v>
      </c>
      <c r="AA618" s="25">
        <v>128.82</v>
      </c>
      <c r="AB618" s="25">
        <v>-2.8600000000000136</v>
      </c>
      <c r="AC618" s="25">
        <v>127.68</v>
      </c>
      <c r="AD618" s="25">
        <v>-3</v>
      </c>
    </row>
    <row r="619" spans="1:30" ht="15.5">
      <c r="A619" s="39" t="s">
        <v>926</v>
      </c>
      <c r="B619" s="45">
        <v>20180930</v>
      </c>
      <c r="C619" s="39">
        <v>43379</v>
      </c>
      <c r="D619" s="18">
        <v>82406</v>
      </c>
      <c r="E619" s="19">
        <v>146.79</v>
      </c>
      <c r="F619" s="19">
        <v>-0.42000000000001592</v>
      </c>
      <c r="G619" s="19">
        <v>143.55333333333331</v>
      </c>
      <c r="H619" s="20">
        <v>144.16</v>
      </c>
      <c r="I619" s="19">
        <v>-0.42000000000001592</v>
      </c>
      <c r="J619" s="19">
        <v>140.97</v>
      </c>
      <c r="K619" s="19">
        <v>83.82</v>
      </c>
      <c r="L619" s="37">
        <v>11.2</v>
      </c>
      <c r="M619" s="18">
        <v>83960</v>
      </c>
      <c r="N619" s="19">
        <v>150.01</v>
      </c>
      <c r="O619" s="19">
        <v>-0.45000000000001705</v>
      </c>
      <c r="P619" s="19">
        <v>146.95000000000002</v>
      </c>
      <c r="Q619" s="20">
        <v>147.34</v>
      </c>
      <c r="R619" s="19">
        <v>-0.43000000000000682</v>
      </c>
      <c r="S619" s="19">
        <v>144.32000000000002</v>
      </c>
      <c r="T619" s="19">
        <v>83.62</v>
      </c>
      <c r="U619" s="37">
        <v>11.4</v>
      </c>
      <c r="W619" s="20">
        <v>124.4945</v>
      </c>
      <c r="X619" s="20">
        <v>-1.9288828989346314</v>
      </c>
      <c r="Y619" s="20">
        <v>123.86</v>
      </c>
      <c r="Z619" s="20">
        <v>-1.9899999999999949</v>
      </c>
      <c r="AA619" s="20">
        <v>126.59</v>
      </c>
      <c r="AB619" s="20">
        <v>-2.2299999999999898</v>
      </c>
      <c r="AC619" s="20">
        <v>125.34</v>
      </c>
      <c r="AD619" s="20">
        <v>-2.3400000000000034</v>
      </c>
    </row>
    <row r="620" spans="1:30" ht="15.5">
      <c r="A620" s="38" t="s">
        <v>927</v>
      </c>
      <c r="B620" s="44">
        <v>20181007</v>
      </c>
      <c r="C620" s="38">
        <v>43386</v>
      </c>
      <c r="D620" s="23">
        <v>86507</v>
      </c>
      <c r="E620" s="24">
        <v>146.30000000000001</v>
      </c>
      <c r="F620" s="24">
        <v>-0.48999999999998067</v>
      </c>
      <c r="G620" s="24">
        <v>143.60333333333335</v>
      </c>
      <c r="H620" s="25">
        <v>143.68</v>
      </c>
      <c r="I620" s="24">
        <v>-0.47999999999998977</v>
      </c>
      <c r="J620" s="24">
        <v>141.02666666666667</v>
      </c>
      <c r="K620" s="24">
        <v>83.64</v>
      </c>
      <c r="L620" s="36">
        <v>11.2</v>
      </c>
      <c r="M620" s="23">
        <v>80573</v>
      </c>
      <c r="N620" s="24">
        <v>149.38999999999999</v>
      </c>
      <c r="O620" s="24">
        <v>-0.62000000000000455</v>
      </c>
      <c r="P620" s="24">
        <v>146.77666666666667</v>
      </c>
      <c r="Q620" s="25">
        <v>146.72</v>
      </c>
      <c r="R620" s="24">
        <v>-0.62000000000000455</v>
      </c>
      <c r="S620" s="24">
        <v>144.14666666666668</v>
      </c>
      <c r="T620" s="24">
        <v>83.59</v>
      </c>
      <c r="U620" s="36">
        <v>11.4</v>
      </c>
      <c r="W620" s="25">
        <v>121.709</v>
      </c>
      <c r="X620" s="25">
        <v>-2.7855498399448493</v>
      </c>
      <c r="Y620" s="25">
        <v>121.02</v>
      </c>
      <c r="Z620" s="25">
        <v>-2.8400000000000034</v>
      </c>
      <c r="AA620" s="25">
        <v>123.85</v>
      </c>
      <c r="AB620" s="25">
        <v>-2.7400000000000091</v>
      </c>
      <c r="AC620" s="25">
        <v>122.48</v>
      </c>
      <c r="AD620" s="25">
        <v>-2.8599999999999994</v>
      </c>
    </row>
    <row r="621" spans="1:30" ht="15.5">
      <c r="A621" s="39" t="s">
        <v>928</v>
      </c>
      <c r="B621" s="45">
        <v>20181014</v>
      </c>
      <c r="C621" s="39">
        <v>43393</v>
      </c>
      <c r="D621" s="18">
        <v>81520</v>
      </c>
      <c r="E621" s="19">
        <v>145.37</v>
      </c>
      <c r="F621" s="19">
        <v>-0.93000000000000682</v>
      </c>
      <c r="G621" s="19">
        <v>143.30000000000001</v>
      </c>
      <c r="H621" s="20">
        <v>142.77000000000001</v>
      </c>
      <c r="I621" s="19">
        <v>-0.90999999999999659</v>
      </c>
      <c r="J621" s="19">
        <v>140.72666666666666</v>
      </c>
      <c r="K621" s="19">
        <v>84.32</v>
      </c>
      <c r="L621" s="37">
        <v>11.4</v>
      </c>
      <c r="M621" s="18">
        <v>79733</v>
      </c>
      <c r="N621" s="19">
        <v>148.91999999999999</v>
      </c>
      <c r="O621" s="19">
        <v>-0.46999999999999886</v>
      </c>
      <c r="P621" s="19">
        <v>146.62666666666667</v>
      </c>
      <c r="Q621" s="20">
        <v>146.27000000000001</v>
      </c>
      <c r="R621" s="19">
        <v>-0.44999999999998863</v>
      </c>
      <c r="S621" s="19">
        <v>144.00666666666666</v>
      </c>
      <c r="T621" s="19">
        <v>83.99</v>
      </c>
      <c r="U621" s="37">
        <v>11.5</v>
      </c>
      <c r="W621" s="20">
        <v>120.7701</v>
      </c>
      <c r="X621" s="20">
        <v>-0.93890228190880975</v>
      </c>
      <c r="Y621" s="20">
        <v>120.07</v>
      </c>
      <c r="Z621" s="20">
        <v>-0.95000000000000284</v>
      </c>
      <c r="AA621" s="20">
        <v>122.66</v>
      </c>
      <c r="AB621" s="20">
        <v>-1.1899999999999977</v>
      </c>
      <c r="AC621" s="20">
        <v>121.26</v>
      </c>
      <c r="AD621" s="20">
        <v>-1.2199999999999989</v>
      </c>
    </row>
    <row r="622" spans="1:30" ht="15.5">
      <c r="A622" s="38" t="s">
        <v>929</v>
      </c>
      <c r="B622" s="44">
        <v>20181021</v>
      </c>
      <c r="C622" s="38">
        <v>43400</v>
      </c>
      <c r="D622" s="23">
        <v>83619</v>
      </c>
      <c r="E622" s="24">
        <v>145.16999999999999</v>
      </c>
      <c r="F622" s="24">
        <v>-0.20000000000001705</v>
      </c>
      <c r="G622" s="24">
        <v>143.41666666666666</v>
      </c>
      <c r="H622" s="25">
        <v>142.58000000000001</v>
      </c>
      <c r="I622" s="24">
        <v>-0.18999999999999773</v>
      </c>
      <c r="J622" s="24">
        <v>140.84</v>
      </c>
      <c r="K622" s="24">
        <v>84.7</v>
      </c>
      <c r="L622" s="36">
        <v>11.3</v>
      </c>
      <c r="M622" s="23">
        <v>79530</v>
      </c>
      <c r="N622" s="24">
        <v>148.94999999999999</v>
      </c>
      <c r="O622" s="24">
        <v>3.0000000000001137E-2</v>
      </c>
      <c r="P622" s="24">
        <v>146.35999999999999</v>
      </c>
      <c r="Q622" s="25">
        <v>146.30000000000001</v>
      </c>
      <c r="R622" s="24">
        <v>3.0000000000001137E-2</v>
      </c>
      <c r="S622" s="24">
        <v>143.74666666666667</v>
      </c>
      <c r="T622" s="24">
        <v>84.5</v>
      </c>
      <c r="U622" s="36">
        <v>11.5</v>
      </c>
      <c r="W622" s="25">
        <v>120.5891</v>
      </c>
      <c r="X622" s="25">
        <v>-0.18094752346273424</v>
      </c>
      <c r="Y622" s="25">
        <v>119.87</v>
      </c>
      <c r="Z622" s="25">
        <v>-0.19999999999998863</v>
      </c>
      <c r="AA622" s="25">
        <v>122.34</v>
      </c>
      <c r="AB622" s="25">
        <v>-0.31999999999999318</v>
      </c>
      <c r="AC622" s="25">
        <v>120.9</v>
      </c>
      <c r="AD622" s="25">
        <v>-0.35999999999999943</v>
      </c>
    </row>
    <row r="623" spans="1:30" ht="15.5">
      <c r="A623" s="39" t="s">
        <v>930</v>
      </c>
      <c r="B623" s="45">
        <v>20181028</v>
      </c>
      <c r="C623" s="39">
        <v>43407</v>
      </c>
      <c r="D623" s="18">
        <v>85262</v>
      </c>
      <c r="E623" s="19">
        <v>144.33000000000001</v>
      </c>
      <c r="F623" s="19">
        <v>-0.83999999999997499</v>
      </c>
      <c r="G623" s="19">
        <v>143.42999999999998</v>
      </c>
      <c r="H623" s="20">
        <v>141.75</v>
      </c>
      <c r="I623" s="19">
        <v>-0.83000000000001251</v>
      </c>
      <c r="J623" s="19">
        <v>140.85</v>
      </c>
      <c r="K623" s="19">
        <v>84.77</v>
      </c>
      <c r="L623" s="37">
        <v>11.4</v>
      </c>
      <c r="M623" s="18">
        <v>81819</v>
      </c>
      <c r="N623" s="19">
        <v>148.16999999999999</v>
      </c>
      <c r="O623" s="19">
        <v>-0.78000000000000114</v>
      </c>
      <c r="P623" s="19">
        <v>146.25666666666666</v>
      </c>
      <c r="Q623" s="20">
        <v>145.53</v>
      </c>
      <c r="R623" s="19">
        <v>-0.77000000000001023</v>
      </c>
      <c r="S623" s="19">
        <v>143.63666666666666</v>
      </c>
      <c r="T623" s="19">
        <v>84.82</v>
      </c>
      <c r="U623" s="37">
        <v>11.6</v>
      </c>
      <c r="W623" s="20">
        <v>120.24760000000001</v>
      </c>
      <c r="X623" s="20">
        <v>-0.34151831191283577</v>
      </c>
      <c r="Y623" s="20">
        <v>119.55</v>
      </c>
      <c r="Z623" s="20">
        <v>-0.32000000000000739</v>
      </c>
      <c r="AA623" s="20">
        <v>121.73</v>
      </c>
      <c r="AB623" s="20">
        <v>-0.60999999999999943</v>
      </c>
      <c r="AC623" s="20">
        <v>120.31</v>
      </c>
      <c r="AD623" s="20">
        <v>-0.59000000000000341</v>
      </c>
    </row>
    <row r="624" spans="1:30" ht="15.5">
      <c r="A624" s="38" t="s">
        <v>931</v>
      </c>
      <c r="B624" s="44">
        <v>20181104</v>
      </c>
      <c r="C624" s="38">
        <v>43414</v>
      </c>
      <c r="D624" s="23">
        <v>85829</v>
      </c>
      <c r="E624" s="24">
        <v>143.91999999999999</v>
      </c>
      <c r="F624" s="24">
        <v>-0.41000000000002501</v>
      </c>
      <c r="G624" s="24">
        <v>143.45666666666668</v>
      </c>
      <c r="H624" s="25">
        <v>141.35</v>
      </c>
      <c r="I624" s="24">
        <v>-0.40000000000000568</v>
      </c>
      <c r="J624" s="24">
        <v>140.88</v>
      </c>
      <c r="K624" s="24">
        <v>84.73</v>
      </c>
      <c r="L624" s="36">
        <v>11.4</v>
      </c>
      <c r="M624" s="23">
        <v>89004</v>
      </c>
      <c r="N624" s="24">
        <v>148.69999999999999</v>
      </c>
      <c r="O624" s="24">
        <v>0.53000000000000114</v>
      </c>
      <c r="P624" s="24">
        <v>146.13999999999999</v>
      </c>
      <c r="Q624" s="25">
        <v>146.05000000000001</v>
      </c>
      <c r="R624" s="24">
        <v>0.52000000000001023</v>
      </c>
      <c r="S624" s="24">
        <v>143.52666666666667</v>
      </c>
      <c r="T624" s="24">
        <v>84.59</v>
      </c>
      <c r="U624" s="36">
        <v>11.6</v>
      </c>
      <c r="W624" s="25">
        <v>118.6075</v>
      </c>
      <c r="X624" s="25">
        <v>-1.6401103500712395</v>
      </c>
      <c r="Y624" s="25">
        <v>117.85</v>
      </c>
      <c r="Z624" s="25">
        <v>-1.7000000000000028</v>
      </c>
      <c r="AA624" s="25">
        <v>119.9</v>
      </c>
      <c r="AB624" s="25">
        <v>-1.8299999999999983</v>
      </c>
      <c r="AC624" s="25">
        <v>118.36</v>
      </c>
      <c r="AD624" s="25">
        <v>-1.9500000000000028</v>
      </c>
    </row>
    <row r="625" spans="1:30" ht="15.5">
      <c r="A625" s="39" t="s">
        <v>932</v>
      </c>
      <c r="B625" s="45">
        <v>20181111</v>
      </c>
      <c r="C625" s="39">
        <v>43421</v>
      </c>
      <c r="D625" s="18">
        <v>89745</v>
      </c>
      <c r="E625" s="19">
        <v>143.57</v>
      </c>
      <c r="F625" s="19">
        <v>-0.34999999999999432</v>
      </c>
      <c r="G625" s="19">
        <v>143.36666666666667</v>
      </c>
      <c r="H625" s="20">
        <v>141.01</v>
      </c>
      <c r="I625" s="19">
        <v>-0.34000000000000341</v>
      </c>
      <c r="J625" s="19">
        <v>140.79333333333332</v>
      </c>
      <c r="K625" s="19">
        <v>84.88</v>
      </c>
      <c r="L625" s="37">
        <v>11.3</v>
      </c>
      <c r="M625" s="18">
        <v>87036</v>
      </c>
      <c r="N625" s="19">
        <v>147.53</v>
      </c>
      <c r="O625" s="19">
        <v>-1.1699999999999875</v>
      </c>
      <c r="P625" s="19">
        <v>146.37</v>
      </c>
      <c r="Q625" s="20">
        <v>144.9</v>
      </c>
      <c r="R625" s="19">
        <v>-1.1500000000000057</v>
      </c>
      <c r="S625" s="19">
        <v>143.74666666666667</v>
      </c>
      <c r="T625" s="19">
        <v>84.4</v>
      </c>
      <c r="U625" s="37">
        <v>11.5</v>
      </c>
      <c r="W625" s="20">
        <v>118.899</v>
      </c>
      <c r="X625" s="20">
        <v>0.29151117270100713</v>
      </c>
      <c r="Y625" s="20">
        <v>118.18</v>
      </c>
      <c r="Z625" s="20">
        <v>0.33000000000001251</v>
      </c>
      <c r="AA625" s="20">
        <v>120.03</v>
      </c>
      <c r="AB625" s="20">
        <v>0.12999999999999545</v>
      </c>
      <c r="AC625" s="20">
        <v>118.56</v>
      </c>
      <c r="AD625" s="20">
        <v>0.20000000000000284</v>
      </c>
    </row>
    <row r="626" spans="1:30" ht="15.5">
      <c r="A626" s="38" t="s">
        <v>933</v>
      </c>
      <c r="B626" s="44">
        <v>20181118</v>
      </c>
      <c r="C626" s="38">
        <v>43428</v>
      </c>
      <c r="D626" s="23">
        <v>89341</v>
      </c>
      <c r="E626" s="24">
        <v>143.52000000000001</v>
      </c>
      <c r="F626" s="24">
        <v>-4.9999999999982947E-2</v>
      </c>
      <c r="G626" s="24">
        <v>143.32666666666668</v>
      </c>
      <c r="H626" s="25">
        <v>140.94</v>
      </c>
      <c r="I626" s="24">
        <v>-6.9999999999993179E-2</v>
      </c>
      <c r="J626" s="24">
        <v>140.74666666666667</v>
      </c>
      <c r="K626" s="24">
        <v>84.53</v>
      </c>
      <c r="L626" s="36">
        <v>11.2</v>
      </c>
      <c r="M626" s="23">
        <v>86684</v>
      </c>
      <c r="N626" s="24">
        <v>147.69</v>
      </c>
      <c r="O626" s="24">
        <v>0.15999999999999659</v>
      </c>
      <c r="P626" s="24">
        <v>146.41</v>
      </c>
      <c r="Q626" s="25">
        <v>145.06</v>
      </c>
      <c r="R626" s="24">
        <v>0.15999999999999659</v>
      </c>
      <c r="S626" s="24">
        <v>143.78333333333333</v>
      </c>
      <c r="T626" s="24">
        <v>84.15</v>
      </c>
      <c r="U626" s="36">
        <v>11.5</v>
      </c>
      <c r="W626" s="25">
        <v>120.3951</v>
      </c>
      <c r="X626" s="25">
        <v>1.4960499131494203</v>
      </c>
      <c r="Y626" s="25">
        <v>119.71</v>
      </c>
      <c r="Z626" s="25">
        <v>1.5299999999999869</v>
      </c>
      <c r="AA626" s="25">
        <v>121.7</v>
      </c>
      <c r="AB626" s="25">
        <v>1.6700000000000017</v>
      </c>
      <c r="AC626" s="25">
        <v>120.32</v>
      </c>
      <c r="AD626" s="25">
        <v>1.7599999999999909</v>
      </c>
    </row>
    <row r="627" spans="1:30" ht="15.5">
      <c r="A627" s="39" t="s">
        <v>934</v>
      </c>
      <c r="B627" s="45">
        <v>20181125</v>
      </c>
      <c r="C627" s="39">
        <v>43435</v>
      </c>
      <c r="D627" s="18">
        <v>91278</v>
      </c>
      <c r="E627" s="19">
        <v>143.29</v>
      </c>
      <c r="F627" s="19">
        <v>-0.23000000000001819</v>
      </c>
      <c r="G627" s="19">
        <v>143.01333333333332</v>
      </c>
      <c r="H627" s="20">
        <v>140.72</v>
      </c>
      <c r="I627" s="19">
        <v>-0.21999999999999886</v>
      </c>
      <c r="J627" s="19">
        <v>140.44333333333336</v>
      </c>
      <c r="K627" s="19">
        <v>84.18</v>
      </c>
      <c r="L627" s="37">
        <v>11.3</v>
      </c>
      <c r="M627" s="18">
        <v>88116</v>
      </c>
      <c r="N627" s="19">
        <v>147.71</v>
      </c>
      <c r="O627" s="19">
        <v>2.0000000000010232E-2</v>
      </c>
      <c r="P627" s="19">
        <v>146.22666666666666</v>
      </c>
      <c r="Q627" s="20">
        <v>145.07</v>
      </c>
      <c r="R627" s="19">
        <v>9.9999999999909051E-3</v>
      </c>
      <c r="S627" s="19">
        <v>143.60666666666665</v>
      </c>
      <c r="T627" s="19">
        <v>83.72</v>
      </c>
      <c r="U627" s="37">
        <v>11.5</v>
      </c>
      <c r="W627" s="20">
        <v>120.30329999999999</v>
      </c>
      <c r="X627" s="20">
        <v>-9.1799688555838088E-2</v>
      </c>
      <c r="Y627" s="20">
        <v>119.63</v>
      </c>
      <c r="Z627" s="20">
        <v>-7.9999999999998295E-2</v>
      </c>
      <c r="AA627" s="20">
        <v>121.69</v>
      </c>
      <c r="AB627" s="20">
        <v>-1.0000000000005116E-2</v>
      </c>
      <c r="AC627" s="20">
        <v>120.32</v>
      </c>
      <c r="AD627" s="20">
        <v>0</v>
      </c>
    </row>
    <row r="628" spans="1:30" ht="15.5">
      <c r="A628" s="38" t="s">
        <v>935</v>
      </c>
      <c r="B628" s="44">
        <v>20181202</v>
      </c>
      <c r="C628" s="38">
        <v>43442</v>
      </c>
      <c r="D628" s="23">
        <v>91167</v>
      </c>
      <c r="E628" s="24">
        <v>142.56</v>
      </c>
      <c r="F628" s="24">
        <v>-0.72999999999998977</v>
      </c>
      <c r="G628" s="24">
        <v>142.74666666666667</v>
      </c>
      <c r="H628" s="25">
        <v>140.01</v>
      </c>
      <c r="I628" s="24">
        <v>-0.71000000000000796</v>
      </c>
      <c r="J628" s="24">
        <v>140.17333333333332</v>
      </c>
      <c r="K628" s="24">
        <v>83.91</v>
      </c>
      <c r="L628" s="36">
        <v>11.3</v>
      </c>
      <c r="M628" s="23">
        <v>89041</v>
      </c>
      <c r="N628" s="24">
        <v>146.5</v>
      </c>
      <c r="O628" s="24">
        <v>-1.210000000000008</v>
      </c>
      <c r="P628" s="24">
        <v>146.24</v>
      </c>
      <c r="Q628" s="25">
        <v>143.88</v>
      </c>
      <c r="R628" s="24">
        <v>-1.1899999999999977</v>
      </c>
      <c r="S628" s="24">
        <v>143.61999999999998</v>
      </c>
      <c r="T628" s="24">
        <v>82.89</v>
      </c>
      <c r="U628" s="36">
        <v>11.5</v>
      </c>
      <c r="W628" s="25">
        <v>120.7129</v>
      </c>
      <c r="X628" s="25">
        <v>0.40962609481377399</v>
      </c>
      <c r="Y628" s="25">
        <v>120.07</v>
      </c>
      <c r="Z628" s="25">
        <v>0.43999999999999773</v>
      </c>
      <c r="AA628" s="25">
        <v>122.03</v>
      </c>
      <c r="AB628" s="25">
        <v>0.34000000000000341</v>
      </c>
      <c r="AC628" s="25">
        <v>120.73</v>
      </c>
      <c r="AD628" s="25">
        <v>0.4100000000000108</v>
      </c>
    </row>
    <row r="629" spans="1:30" ht="15.5">
      <c r="A629" s="39" t="s">
        <v>936</v>
      </c>
      <c r="B629" s="45">
        <v>20181209</v>
      </c>
      <c r="C629" s="39">
        <v>43449</v>
      </c>
      <c r="D629" s="18">
        <v>91350</v>
      </c>
      <c r="E629" s="19">
        <v>142.19999999999999</v>
      </c>
      <c r="F629" s="19">
        <v>-0.36000000000001364</v>
      </c>
      <c r="G629" s="19">
        <v>142.35</v>
      </c>
      <c r="H629" s="20">
        <v>139.65</v>
      </c>
      <c r="I629" s="19">
        <v>-0.35999999999998522</v>
      </c>
      <c r="J629" s="19">
        <v>139.78666666666666</v>
      </c>
      <c r="K629" s="19">
        <v>83.82</v>
      </c>
      <c r="L629" s="37">
        <v>11.3</v>
      </c>
      <c r="M629" s="18">
        <v>90312</v>
      </c>
      <c r="N629" s="19">
        <v>146.66999999999999</v>
      </c>
      <c r="O629" s="19">
        <v>0.16999999999998749</v>
      </c>
      <c r="P629" s="19">
        <v>146.07666666666668</v>
      </c>
      <c r="Q629" s="20">
        <v>144.05000000000001</v>
      </c>
      <c r="R629" s="19">
        <v>0.17000000000001592</v>
      </c>
      <c r="S629" s="19">
        <v>143.46</v>
      </c>
      <c r="T629" s="19">
        <v>82.83</v>
      </c>
      <c r="U629" s="37">
        <v>11.5</v>
      </c>
      <c r="W629" s="20">
        <v>122.0825</v>
      </c>
      <c r="X629" s="20">
        <v>1.3695628351245404</v>
      </c>
      <c r="Y629" s="20">
        <v>121.49</v>
      </c>
      <c r="Z629" s="20">
        <v>1.4200000000000017</v>
      </c>
      <c r="AA629" s="20">
        <v>123.36</v>
      </c>
      <c r="AB629" s="20">
        <v>1.3299999999999983</v>
      </c>
      <c r="AC629" s="20">
        <v>122.14</v>
      </c>
      <c r="AD629" s="20">
        <v>1.4099999999999966</v>
      </c>
    </row>
    <row r="630" spans="1:30" ht="15.5">
      <c r="A630" s="38" t="s">
        <v>937</v>
      </c>
      <c r="B630" s="44">
        <v>20181216</v>
      </c>
      <c r="C630" s="38">
        <v>43456</v>
      </c>
      <c r="D630" s="23">
        <v>86786</v>
      </c>
      <c r="E630" s="24">
        <v>141.68</v>
      </c>
      <c r="F630" s="24">
        <v>-0.51999999999998181</v>
      </c>
      <c r="G630" s="24">
        <v>141.88666666666668</v>
      </c>
      <c r="H630" s="25">
        <v>139.13999999999999</v>
      </c>
      <c r="I630" s="24">
        <v>-0.51000000000001933</v>
      </c>
      <c r="J630" s="24">
        <v>139.32666666666668</v>
      </c>
      <c r="K630" s="24">
        <v>83.34</v>
      </c>
      <c r="L630" s="36">
        <v>11.1</v>
      </c>
      <c r="M630" s="23">
        <v>84245</v>
      </c>
      <c r="N630" s="24">
        <v>146.56</v>
      </c>
      <c r="O630" s="24">
        <v>-0.10999999999998522</v>
      </c>
      <c r="P630" s="24">
        <v>145.36333333333332</v>
      </c>
      <c r="Q630" s="25">
        <v>143.94</v>
      </c>
      <c r="R630" s="24">
        <v>-0.11000000000001364</v>
      </c>
      <c r="S630" s="24">
        <v>142.75333333333333</v>
      </c>
      <c r="T630" s="24">
        <v>82.42</v>
      </c>
      <c r="U630" s="36">
        <v>11.2</v>
      </c>
      <c r="W630" s="25">
        <v>122.2916</v>
      </c>
      <c r="X630" s="25">
        <v>0.20915520070326465</v>
      </c>
      <c r="Y630" s="25">
        <v>121.71</v>
      </c>
      <c r="Z630" s="25">
        <v>0.21999999999999886</v>
      </c>
      <c r="AA630" s="25">
        <v>123.63</v>
      </c>
      <c r="AB630" s="25">
        <v>0.26999999999999602</v>
      </c>
      <c r="AC630" s="25">
        <v>122.45</v>
      </c>
      <c r="AD630" s="25">
        <v>0.31000000000000227</v>
      </c>
    </row>
    <row r="631" spans="1:30" ht="15.5">
      <c r="A631" s="39" t="s">
        <v>938</v>
      </c>
      <c r="B631" s="45">
        <v>20181223</v>
      </c>
      <c r="C631" s="39">
        <v>43463</v>
      </c>
      <c r="D631" s="18">
        <v>51401</v>
      </c>
      <c r="E631" s="19">
        <v>140.6</v>
      </c>
      <c r="F631" s="19">
        <v>-1.0800000000000125</v>
      </c>
      <c r="G631" s="19">
        <v>141.21666666666667</v>
      </c>
      <c r="H631" s="20">
        <v>138.1</v>
      </c>
      <c r="I631" s="19">
        <v>-1.039999999999992</v>
      </c>
      <c r="J631" s="19">
        <v>138.67999999999998</v>
      </c>
      <c r="K631" s="19">
        <v>85.65</v>
      </c>
      <c r="L631" s="37">
        <v>11.4</v>
      </c>
      <c r="M631" s="18">
        <v>48174</v>
      </c>
      <c r="N631" s="19">
        <v>145.97999999999999</v>
      </c>
      <c r="O631" s="19">
        <v>-0.58000000000001251</v>
      </c>
      <c r="P631" s="19">
        <v>145.09666666666666</v>
      </c>
      <c r="Q631" s="20">
        <v>143.38</v>
      </c>
      <c r="R631" s="19">
        <v>-0.56000000000000227</v>
      </c>
      <c r="S631" s="19">
        <v>142.5</v>
      </c>
      <c r="T631" s="19">
        <v>84.27</v>
      </c>
      <c r="U631" s="37">
        <v>11.5</v>
      </c>
      <c r="W631" s="20">
        <v>122.10939999999999</v>
      </c>
      <c r="X631" s="20">
        <v>-0.18223676265512267</v>
      </c>
      <c r="Y631" s="20">
        <v>121.57</v>
      </c>
      <c r="Z631" s="20">
        <v>-0.14000000000000057</v>
      </c>
      <c r="AA631" s="20">
        <v>123.44</v>
      </c>
      <c r="AB631" s="20">
        <v>-0.18999999999999773</v>
      </c>
      <c r="AC631" s="20">
        <v>122.26</v>
      </c>
      <c r="AD631" s="20">
        <v>-0.18999999999999773</v>
      </c>
    </row>
    <row r="632" spans="1:30" ht="15.5">
      <c r="A632" s="38" t="s">
        <v>939</v>
      </c>
      <c r="B632" s="44">
        <v>20181230</v>
      </c>
      <c r="C632" s="38">
        <v>43470</v>
      </c>
      <c r="D632" s="23">
        <v>70135</v>
      </c>
      <c r="E632" s="24">
        <v>140.02000000000001</v>
      </c>
      <c r="F632" s="24">
        <v>-0.57999999999998408</v>
      </c>
      <c r="G632" s="24">
        <v>139.99333333333334</v>
      </c>
      <c r="H632" s="25">
        <v>137.53</v>
      </c>
      <c r="I632" s="24">
        <v>-0.56999999999999318</v>
      </c>
      <c r="J632" s="24">
        <v>137.47999999999999</v>
      </c>
      <c r="K632" s="24">
        <v>85.55</v>
      </c>
      <c r="L632" s="36">
        <v>11.3</v>
      </c>
      <c r="M632" s="23">
        <v>65942</v>
      </c>
      <c r="N632" s="24">
        <v>145.82</v>
      </c>
      <c r="O632" s="24">
        <v>-0.15999999999999659</v>
      </c>
      <c r="P632" s="24">
        <v>143.55666666666667</v>
      </c>
      <c r="Q632" s="25">
        <v>143.22</v>
      </c>
      <c r="R632" s="24">
        <v>-0.15999999999999659</v>
      </c>
      <c r="S632" s="24">
        <v>140.99</v>
      </c>
      <c r="T632" s="24">
        <v>84.98</v>
      </c>
      <c r="U632" s="36">
        <v>11.6</v>
      </c>
      <c r="W632" s="25">
        <v>120.9522</v>
      </c>
      <c r="X632" s="25">
        <v>-1.1572098018847043</v>
      </c>
      <c r="Y632" s="25">
        <v>120.39</v>
      </c>
      <c r="Z632" s="25">
        <v>-1.1799999999999926</v>
      </c>
      <c r="AA632" s="25">
        <v>122.71</v>
      </c>
      <c r="AB632" s="25">
        <v>-0.73000000000000398</v>
      </c>
      <c r="AC632" s="25">
        <v>121.53</v>
      </c>
      <c r="AD632" s="25">
        <v>-0.73000000000000398</v>
      </c>
    </row>
    <row r="633" spans="1:30" ht="15.5">
      <c r="A633" s="39" t="s">
        <v>940</v>
      </c>
      <c r="B633" s="45">
        <v>20190106</v>
      </c>
      <c r="C633" s="39">
        <v>43477</v>
      </c>
      <c r="D633" s="18">
        <v>88374</v>
      </c>
      <c r="E633" s="19">
        <v>139.49</v>
      </c>
      <c r="F633" s="19">
        <v>-0.53000000000000114</v>
      </c>
      <c r="G633" s="19">
        <v>138.98333333333332</v>
      </c>
      <c r="H633" s="20">
        <v>137.01</v>
      </c>
      <c r="I633" s="19">
        <v>-0.52000000000001023</v>
      </c>
      <c r="J633" s="19">
        <v>136.49333333333334</v>
      </c>
      <c r="K633" s="19">
        <v>85.87</v>
      </c>
      <c r="L633" s="37">
        <v>11.4</v>
      </c>
      <c r="M633" s="18">
        <v>81049</v>
      </c>
      <c r="N633" s="19">
        <v>144.91999999999999</v>
      </c>
      <c r="O633" s="19">
        <v>-0.90000000000000568</v>
      </c>
      <c r="P633" s="19">
        <v>142.37666666666667</v>
      </c>
      <c r="Q633" s="20">
        <v>142.35</v>
      </c>
      <c r="R633" s="19">
        <v>-0.87000000000000455</v>
      </c>
      <c r="S633" s="19">
        <v>139.83000000000001</v>
      </c>
      <c r="T633" s="19">
        <v>85.36</v>
      </c>
      <c r="U633" s="37">
        <v>11.5</v>
      </c>
      <c r="W633" s="20">
        <v>120.83880000000001</v>
      </c>
      <c r="X633" s="20">
        <v>-0.11340675947141676</v>
      </c>
      <c r="Y633" s="20">
        <v>120.29</v>
      </c>
      <c r="Z633" s="20">
        <v>-9.9999999999994316E-2</v>
      </c>
      <c r="AA633" s="20">
        <v>122.58</v>
      </c>
      <c r="AB633" s="20">
        <v>-0.12999999999999545</v>
      </c>
      <c r="AC633" s="20">
        <v>121.43</v>
      </c>
      <c r="AD633" s="20">
        <v>-9.9999999999994316E-2</v>
      </c>
    </row>
    <row r="634" spans="1:30" ht="15.5">
      <c r="A634" s="38" t="s">
        <v>941</v>
      </c>
      <c r="B634" s="44">
        <v>20190113</v>
      </c>
      <c r="C634" s="38">
        <v>43484</v>
      </c>
      <c r="D634" s="23">
        <v>88053</v>
      </c>
      <c r="E634" s="24">
        <v>138.78</v>
      </c>
      <c r="F634" s="24">
        <v>-0.71000000000000796</v>
      </c>
      <c r="G634" s="24">
        <v>138.00666666666669</v>
      </c>
      <c r="H634" s="25">
        <v>136.32</v>
      </c>
      <c r="I634" s="24">
        <v>-0.68999999999999773</v>
      </c>
      <c r="J634" s="24">
        <v>135.53333333333333</v>
      </c>
      <c r="K634" s="24">
        <v>86.14</v>
      </c>
      <c r="L634" s="36">
        <v>11.4</v>
      </c>
      <c r="M634" s="23">
        <v>81876</v>
      </c>
      <c r="N634" s="24">
        <v>143.63999999999999</v>
      </c>
      <c r="O634" s="24">
        <v>-1.2800000000000011</v>
      </c>
      <c r="P634" s="24">
        <v>141.45333333333335</v>
      </c>
      <c r="Q634" s="25">
        <v>141.09</v>
      </c>
      <c r="R634" s="24">
        <v>-1.2599999999999909</v>
      </c>
      <c r="S634" s="24">
        <v>138.92999999999998</v>
      </c>
      <c r="T634" s="24">
        <v>85.75</v>
      </c>
      <c r="U634" s="36">
        <v>11.6</v>
      </c>
      <c r="W634" s="25">
        <v>119.3246</v>
      </c>
      <c r="X634" s="25">
        <v>-1.5142084014671582</v>
      </c>
      <c r="Y634" s="25">
        <v>118.72</v>
      </c>
      <c r="Z634" s="25">
        <v>-1.5700000000000074</v>
      </c>
      <c r="AA634" s="25">
        <v>121.07</v>
      </c>
      <c r="AB634" s="25">
        <v>-1.5100000000000051</v>
      </c>
      <c r="AC634" s="25">
        <v>119.85</v>
      </c>
      <c r="AD634" s="25">
        <v>-1.5800000000000125</v>
      </c>
    </row>
    <row r="635" spans="1:30" ht="15.5">
      <c r="A635" s="39" t="s">
        <v>942</v>
      </c>
      <c r="B635" s="45">
        <v>20190120</v>
      </c>
      <c r="C635" s="39">
        <v>43491</v>
      </c>
      <c r="D635" s="18">
        <v>88245</v>
      </c>
      <c r="E635" s="19">
        <v>138.71</v>
      </c>
      <c r="F635" s="19">
        <v>-6.9999999999993179E-2</v>
      </c>
      <c r="G635" s="19">
        <v>137.37</v>
      </c>
      <c r="H635" s="20">
        <v>136.24</v>
      </c>
      <c r="I635" s="19">
        <v>-7.9999999999984084E-2</v>
      </c>
      <c r="J635" s="19">
        <v>134.90666666666667</v>
      </c>
      <c r="K635" s="19">
        <v>85.53</v>
      </c>
      <c r="L635" s="37">
        <v>11.3</v>
      </c>
      <c r="M635" s="18">
        <v>82647</v>
      </c>
      <c r="N635" s="19">
        <v>144.09</v>
      </c>
      <c r="O635" s="19">
        <v>0.45000000000001705</v>
      </c>
      <c r="P635" s="19">
        <v>140.74</v>
      </c>
      <c r="Q635" s="20">
        <v>141.53</v>
      </c>
      <c r="R635" s="19">
        <v>0.43999999999999773</v>
      </c>
      <c r="S635" s="19">
        <v>138.22</v>
      </c>
      <c r="T635" s="19">
        <v>85.32</v>
      </c>
      <c r="U635" s="37">
        <v>11.5</v>
      </c>
      <c r="W635" s="20">
        <v>117.23560000000001</v>
      </c>
      <c r="X635" s="20">
        <v>-2.088921094848331</v>
      </c>
      <c r="Y635" s="20">
        <v>116.58</v>
      </c>
      <c r="Z635" s="20">
        <v>-2.1400000000000006</v>
      </c>
      <c r="AA635" s="20">
        <v>118.94</v>
      </c>
      <c r="AB635" s="20">
        <v>-2.1299999999999955</v>
      </c>
      <c r="AC635" s="20">
        <v>117.6</v>
      </c>
      <c r="AD635" s="20">
        <v>-2.25</v>
      </c>
    </row>
    <row r="636" spans="1:30" ht="15.5">
      <c r="A636" s="38" t="s">
        <v>943</v>
      </c>
      <c r="B636" s="44">
        <v>20190127</v>
      </c>
      <c r="C636" s="38">
        <v>43498</v>
      </c>
      <c r="D636" s="23">
        <v>88060</v>
      </c>
      <c r="E636" s="24">
        <v>138.15</v>
      </c>
      <c r="F636" s="24">
        <v>-0.56000000000000227</v>
      </c>
      <c r="G636" s="24">
        <v>136.72666666666666</v>
      </c>
      <c r="H636" s="25">
        <v>135.68</v>
      </c>
      <c r="I636" s="24">
        <v>-0.56000000000000227</v>
      </c>
      <c r="J636" s="24">
        <v>134.26999999999998</v>
      </c>
      <c r="K636" s="24">
        <v>85.41</v>
      </c>
      <c r="L636" s="36">
        <v>11.2</v>
      </c>
      <c r="M636" s="23">
        <v>82176</v>
      </c>
      <c r="N636" s="24">
        <v>143.88999999999999</v>
      </c>
      <c r="O636" s="24">
        <v>-0.20000000000001705</v>
      </c>
      <c r="P636" s="24">
        <v>140.03</v>
      </c>
      <c r="Q636" s="25">
        <v>141.33000000000001</v>
      </c>
      <c r="R636" s="24">
        <v>-0.19999999999998863</v>
      </c>
      <c r="S636" s="24">
        <v>137.52000000000001</v>
      </c>
      <c r="T636" s="24">
        <v>85.22</v>
      </c>
      <c r="U636" s="36">
        <v>11.3</v>
      </c>
      <c r="W636" s="25">
        <v>116.967</v>
      </c>
      <c r="X636" s="25">
        <v>-0.26866815642853226</v>
      </c>
      <c r="Y636" s="25">
        <v>116.31</v>
      </c>
      <c r="Z636" s="25">
        <v>-0.26999999999999602</v>
      </c>
      <c r="AA636" s="25">
        <v>118.7</v>
      </c>
      <c r="AB636" s="25">
        <v>-0.23999999999999488</v>
      </c>
      <c r="AC636" s="25">
        <v>117.37</v>
      </c>
      <c r="AD636" s="25">
        <v>-0.22999999999998977</v>
      </c>
    </row>
    <row r="637" spans="1:30" ht="15.5">
      <c r="A637" s="39" t="s">
        <v>944</v>
      </c>
      <c r="B637" s="45">
        <v>20190203</v>
      </c>
      <c r="C637" s="39">
        <v>43505</v>
      </c>
      <c r="D637" s="18">
        <v>89200</v>
      </c>
      <c r="E637" s="19">
        <v>137.74</v>
      </c>
      <c r="F637" s="19">
        <v>-0.40999999999999659</v>
      </c>
      <c r="G637" s="19">
        <v>136.15666666666667</v>
      </c>
      <c r="H637" s="20">
        <v>135.28</v>
      </c>
      <c r="I637" s="19">
        <v>-0.40000000000000568</v>
      </c>
      <c r="J637" s="19">
        <v>133.71666666666667</v>
      </c>
      <c r="K637" s="19">
        <v>85.35</v>
      </c>
      <c r="L637" s="37">
        <v>11.3</v>
      </c>
      <c r="M637" s="18">
        <v>84775</v>
      </c>
      <c r="N637" s="19">
        <v>143.21</v>
      </c>
      <c r="O637" s="19">
        <v>-0.6799999999999784</v>
      </c>
      <c r="P637" s="19">
        <v>139.76666666666668</v>
      </c>
      <c r="Q637" s="20">
        <v>140.66</v>
      </c>
      <c r="R637" s="19">
        <v>-0.67000000000001592</v>
      </c>
      <c r="S637" s="19">
        <v>137.26000000000002</v>
      </c>
      <c r="T637" s="19">
        <v>85</v>
      </c>
      <c r="U637" s="37">
        <v>11.3</v>
      </c>
      <c r="W637" s="20">
        <v>117.83280000000001</v>
      </c>
      <c r="X637" s="20">
        <v>0.86588148972839463</v>
      </c>
      <c r="Y637" s="20">
        <v>117.22</v>
      </c>
      <c r="Z637" s="20">
        <v>0.90999999999999659</v>
      </c>
      <c r="AA637" s="20">
        <v>119.53</v>
      </c>
      <c r="AB637" s="20">
        <v>0.82999999999999829</v>
      </c>
      <c r="AC637" s="20">
        <v>118.27</v>
      </c>
      <c r="AD637" s="20">
        <v>0.89999999999999147</v>
      </c>
    </row>
    <row r="638" spans="1:30" ht="15.5">
      <c r="A638" s="38" t="s">
        <v>945</v>
      </c>
      <c r="B638" s="44">
        <v>20190210</v>
      </c>
      <c r="C638" s="38">
        <v>43512</v>
      </c>
      <c r="D638" s="23">
        <v>86312</v>
      </c>
      <c r="E638" s="24">
        <v>137.5</v>
      </c>
      <c r="F638" s="24">
        <v>-0.24000000000000909</v>
      </c>
      <c r="G638" s="24">
        <v>136.06666666666666</v>
      </c>
      <c r="H638" s="25">
        <v>135.05000000000001</v>
      </c>
      <c r="I638" s="24">
        <v>-0.22999999999998977</v>
      </c>
      <c r="J638" s="24">
        <v>133.62333333333333</v>
      </c>
      <c r="K638" s="24">
        <v>84.98</v>
      </c>
      <c r="L638" s="36">
        <v>11.2</v>
      </c>
      <c r="M638" s="23">
        <v>85471</v>
      </c>
      <c r="N638" s="24">
        <v>143.76</v>
      </c>
      <c r="O638" s="24">
        <v>0.54999999999998295</v>
      </c>
      <c r="P638" s="24">
        <v>139.52000000000001</v>
      </c>
      <c r="Q638" s="25">
        <v>141.21</v>
      </c>
      <c r="R638" s="24">
        <v>0.55000000000001137</v>
      </c>
      <c r="S638" s="24">
        <v>137.01333333333332</v>
      </c>
      <c r="T638" s="24">
        <v>84.98</v>
      </c>
      <c r="U638" s="36">
        <v>11.4</v>
      </c>
      <c r="W638" s="25">
        <v>119.0902</v>
      </c>
      <c r="X638" s="25">
        <v>1.2573372565463643</v>
      </c>
      <c r="Y638" s="25">
        <v>118.49</v>
      </c>
      <c r="Z638" s="25">
        <v>1.269999999999996</v>
      </c>
      <c r="AA638" s="25">
        <v>120.94</v>
      </c>
      <c r="AB638" s="25">
        <v>1.4099999999999966</v>
      </c>
      <c r="AC638" s="25">
        <v>119.75</v>
      </c>
      <c r="AD638" s="25">
        <v>1.480000000000004</v>
      </c>
    </row>
    <row r="639" spans="1:30" ht="15.5">
      <c r="A639" s="39" t="s">
        <v>946</v>
      </c>
      <c r="B639" s="45">
        <v>20190217</v>
      </c>
      <c r="C639" s="39">
        <v>43519</v>
      </c>
      <c r="D639" s="18">
        <v>86898</v>
      </c>
      <c r="E639" s="19">
        <v>137.49</v>
      </c>
      <c r="F639" s="19">
        <v>-9.9999999999909051E-3</v>
      </c>
      <c r="G639" s="19">
        <v>135.80666666666667</v>
      </c>
      <c r="H639" s="20">
        <v>135.03</v>
      </c>
      <c r="I639" s="19">
        <v>-2.0000000000010232E-2</v>
      </c>
      <c r="J639" s="19">
        <v>133.36666666666667</v>
      </c>
      <c r="K639" s="19">
        <v>85.09</v>
      </c>
      <c r="L639" s="37">
        <v>11</v>
      </c>
      <c r="M639" s="18">
        <v>82148</v>
      </c>
      <c r="N639" s="19">
        <v>142.69999999999999</v>
      </c>
      <c r="O639" s="19">
        <v>-1.0600000000000023</v>
      </c>
      <c r="P639" s="19">
        <v>139.23333333333332</v>
      </c>
      <c r="Q639" s="20">
        <v>140.16</v>
      </c>
      <c r="R639" s="19">
        <v>-1.0500000000000114</v>
      </c>
      <c r="S639" s="19">
        <v>136.73333333333335</v>
      </c>
      <c r="T639" s="19">
        <v>85.25</v>
      </c>
      <c r="U639" s="37">
        <v>11.3</v>
      </c>
      <c r="W639" s="20">
        <v>119.05549999999999</v>
      </c>
      <c r="X639" s="20">
        <v>-3.4688007229974005E-2</v>
      </c>
      <c r="Y639" s="20">
        <v>118.46</v>
      </c>
      <c r="Z639" s="20">
        <v>-3.0000000000001137E-2</v>
      </c>
      <c r="AA639" s="20">
        <v>121.14</v>
      </c>
      <c r="AB639" s="20">
        <v>0.20000000000000284</v>
      </c>
      <c r="AC639" s="20">
        <v>119.99</v>
      </c>
      <c r="AD639" s="20">
        <v>0.23999999999999488</v>
      </c>
    </row>
    <row r="640" spans="1:30" ht="15.5">
      <c r="A640" s="38" t="s">
        <v>947</v>
      </c>
      <c r="B640" s="44">
        <v>20190224</v>
      </c>
      <c r="C640" s="38">
        <v>43526</v>
      </c>
      <c r="D640" s="23">
        <v>87749</v>
      </c>
      <c r="E640" s="24">
        <v>137.43</v>
      </c>
      <c r="F640" s="24">
        <v>-6.0000000000002274E-2</v>
      </c>
      <c r="G640" s="24">
        <v>135.90666666666667</v>
      </c>
      <c r="H640" s="25">
        <v>134.97</v>
      </c>
      <c r="I640" s="24">
        <v>-6.0000000000002274E-2</v>
      </c>
      <c r="J640" s="24">
        <v>133.46</v>
      </c>
      <c r="K640" s="24">
        <v>85.14</v>
      </c>
      <c r="L640" s="36">
        <v>11.1</v>
      </c>
      <c r="M640" s="23">
        <v>78618</v>
      </c>
      <c r="N640" s="24">
        <v>142.19</v>
      </c>
      <c r="O640" s="24">
        <v>-0.50999999999999091</v>
      </c>
      <c r="P640" s="24">
        <v>139.25</v>
      </c>
      <c r="Q640" s="25">
        <v>139.65</v>
      </c>
      <c r="R640" s="24">
        <v>-0.50999999999999091</v>
      </c>
      <c r="S640" s="24">
        <v>136.76</v>
      </c>
      <c r="T640" s="24">
        <v>85.04</v>
      </c>
      <c r="U640" s="36">
        <v>11.3</v>
      </c>
      <c r="W640" s="25">
        <v>118.2754</v>
      </c>
      <c r="X640" s="25">
        <v>-0.78006373865443379</v>
      </c>
      <c r="Y640" s="25">
        <v>117.69</v>
      </c>
      <c r="Z640" s="25">
        <v>-0.76999999999999602</v>
      </c>
      <c r="AA640" s="25">
        <v>121.01</v>
      </c>
      <c r="AB640" s="25">
        <v>-0.12999999999999545</v>
      </c>
      <c r="AC640" s="25">
        <v>119.87</v>
      </c>
      <c r="AD640" s="25">
        <v>-0.11999999999999034</v>
      </c>
    </row>
    <row r="641" spans="1:30" ht="15.5">
      <c r="A641" s="39" t="s">
        <v>948</v>
      </c>
      <c r="B641" s="45">
        <v>20190303</v>
      </c>
      <c r="C641" s="39">
        <v>43533</v>
      </c>
      <c r="D641" s="18">
        <v>83349</v>
      </c>
      <c r="E641" s="19">
        <v>137.63</v>
      </c>
      <c r="F641" s="19">
        <v>0.19999999999998863</v>
      </c>
      <c r="G641" s="19">
        <v>136.08666666666667</v>
      </c>
      <c r="H641" s="20">
        <v>135.16999999999999</v>
      </c>
      <c r="I641" s="19">
        <v>0.19999999999998863</v>
      </c>
      <c r="J641" s="19">
        <v>133.63666666666666</v>
      </c>
      <c r="K641" s="19">
        <v>85.15</v>
      </c>
      <c r="L641" s="37">
        <v>11.1</v>
      </c>
      <c r="M641" s="18">
        <v>80691</v>
      </c>
      <c r="N641" s="19">
        <v>142.88999999999999</v>
      </c>
      <c r="O641" s="19">
        <v>0.69999999999998863</v>
      </c>
      <c r="P641" s="19">
        <v>139.51000000000002</v>
      </c>
      <c r="Q641" s="20">
        <v>140.34</v>
      </c>
      <c r="R641" s="19">
        <v>0.68999999999999773</v>
      </c>
      <c r="S641" s="19">
        <v>137.00333333333333</v>
      </c>
      <c r="T641" s="19">
        <v>84.91</v>
      </c>
      <c r="U641" s="37">
        <v>11.2</v>
      </c>
      <c r="W641" s="20">
        <v>118.5355</v>
      </c>
      <c r="X641" s="20">
        <v>0.2601147200720817</v>
      </c>
      <c r="Y641" s="20">
        <v>117.96</v>
      </c>
      <c r="Z641" s="20">
        <v>0.26999999999999602</v>
      </c>
      <c r="AA641" s="20">
        <v>121.6</v>
      </c>
      <c r="AB641" s="20">
        <v>0.5899999999999892</v>
      </c>
      <c r="AC641" s="20">
        <v>120.45</v>
      </c>
      <c r="AD641" s="20">
        <v>0.57999999999999829</v>
      </c>
    </row>
    <row r="642" spans="1:30" ht="15.5">
      <c r="A642" s="38" t="s">
        <v>949</v>
      </c>
      <c r="B642" s="44">
        <v>20190310</v>
      </c>
      <c r="C642" s="38">
        <v>43540</v>
      </c>
      <c r="D642" s="23">
        <v>82946</v>
      </c>
      <c r="E642" s="24">
        <v>137.77000000000001</v>
      </c>
      <c r="F642" s="24">
        <v>0.14000000000001478</v>
      </c>
      <c r="G642" s="24">
        <v>136.15</v>
      </c>
      <c r="H642" s="25">
        <v>135.31</v>
      </c>
      <c r="I642" s="24">
        <v>0.14000000000001478</v>
      </c>
      <c r="J642" s="24">
        <v>133.69999999999999</v>
      </c>
      <c r="K642" s="24">
        <v>84.98</v>
      </c>
      <c r="L642" s="36">
        <v>11</v>
      </c>
      <c r="M642" s="23">
        <v>79192</v>
      </c>
      <c r="N642" s="24">
        <v>142.77000000000001</v>
      </c>
      <c r="O642" s="24">
        <v>-0.11999999999997613</v>
      </c>
      <c r="P642" s="24">
        <v>139.58333333333334</v>
      </c>
      <c r="Q642" s="25">
        <v>140.22</v>
      </c>
      <c r="R642" s="24">
        <v>-0.12000000000000455</v>
      </c>
      <c r="S642" s="24">
        <v>137.08000000000001</v>
      </c>
      <c r="T642" s="24">
        <v>84.75</v>
      </c>
      <c r="U642" s="36">
        <v>11.2</v>
      </c>
      <c r="W642" s="25">
        <v>119.54049999999999</v>
      </c>
      <c r="X642" s="25">
        <v>1.0049632063941232</v>
      </c>
      <c r="Y642" s="25">
        <v>118.99</v>
      </c>
      <c r="Z642" s="25">
        <v>1.0300000000000011</v>
      </c>
      <c r="AA642" s="25">
        <v>122.82</v>
      </c>
      <c r="AB642" s="25">
        <v>1.2199999999999989</v>
      </c>
      <c r="AC642" s="25">
        <v>121.73</v>
      </c>
      <c r="AD642" s="25">
        <v>1.2800000000000011</v>
      </c>
    </row>
    <row r="643" spans="1:30" ht="15.5">
      <c r="A643" s="39" t="s">
        <v>950</v>
      </c>
      <c r="B643" s="45">
        <v>20190317</v>
      </c>
      <c r="C643" s="39">
        <v>43547</v>
      </c>
      <c r="D643" s="18">
        <v>80978</v>
      </c>
      <c r="E643" s="19">
        <v>137.96</v>
      </c>
      <c r="F643" s="19">
        <v>0.18999999999999773</v>
      </c>
      <c r="G643" s="19">
        <v>136.62666666666667</v>
      </c>
      <c r="H643" s="20">
        <v>135.5</v>
      </c>
      <c r="I643" s="19">
        <v>0.18999999999999773</v>
      </c>
      <c r="J643" s="19">
        <v>134.16333333333333</v>
      </c>
      <c r="K643" s="19">
        <v>84.88</v>
      </c>
      <c r="L643" s="37">
        <v>11.1</v>
      </c>
      <c r="M643" s="18">
        <v>76697</v>
      </c>
      <c r="N643" s="19">
        <v>143.16</v>
      </c>
      <c r="O643" s="19">
        <v>0.38999999999998636</v>
      </c>
      <c r="P643" s="19">
        <v>139.79333333333335</v>
      </c>
      <c r="Q643" s="20">
        <v>140.61000000000001</v>
      </c>
      <c r="R643" s="19">
        <v>0.39000000000001478</v>
      </c>
      <c r="S643" s="19">
        <v>137.29</v>
      </c>
      <c r="T643" s="19">
        <v>84.82</v>
      </c>
      <c r="U643" s="37">
        <v>11.2</v>
      </c>
      <c r="W643" s="20">
        <v>123.00839999999999</v>
      </c>
      <c r="X643" s="20">
        <v>3.4678565096299394</v>
      </c>
      <c r="Y643" s="20">
        <v>122.53</v>
      </c>
      <c r="Z643" s="20">
        <v>3.5400000000000063</v>
      </c>
      <c r="AA643" s="20">
        <v>126.04</v>
      </c>
      <c r="AB643" s="20">
        <v>3.2200000000000131</v>
      </c>
      <c r="AC643" s="20">
        <v>125.11</v>
      </c>
      <c r="AD643" s="20">
        <v>3.3799999999999955</v>
      </c>
    </row>
    <row r="644" spans="1:30" ht="15.5">
      <c r="A644" s="38" t="s">
        <v>951</v>
      </c>
      <c r="B644" s="44">
        <v>20190324</v>
      </c>
      <c r="C644" s="38">
        <v>43554</v>
      </c>
      <c r="D644" s="23">
        <v>89113</v>
      </c>
      <c r="E644" s="24">
        <v>137.72999999999999</v>
      </c>
      <c r="F644" s="24">
        <v>-0.23000000000001819</v>
      </c>
      <c r="G644" s="24">
        <v>137.17666666666668</v>
      </c>
      <c r="H644" s="25">
        <v>135.27000000000001</v>
      </c>
      <c r="I644" s="24">
        <v>-0.22999999999998977</v>
      </c>
      <c r="J644" s="24">
        <v>134.70666666666668</v>
      </c>
      <c r="K644" s="24">
        <v>85.22</v>
      </c>
      <c r="L644" s="36">
        <v>11.2</v>
      </c>
      <c r="M644" s="23">
        <v>82370</v>
      </c>
      <c r="N644" s="24">
        <v>142.62</v>
      </c>
      <c r="O644" s="24">
        <v>-0.53999999999999204</v>
      </c>
      <c r="P644" s="24">
        <v>140.13</v>
      </c>
      <c r="Q644" s="25">
        <v>140.07</v>
      </c>
      <c r="R644" s="24">
        <v>-0.54000000000002046</v>
      </c>
      <c r="S644" s="24">
        <v>137.62</v>
      </c>
      <c r="T644" s="24">
        <v>85.21</v>
      </c>
      <c r="U644" s="36">
        <v>11.4</v>
      </c>
      <c r="W644" s="25">
        <v>128.39189999999999</v>
      </c>
      <c r="X644" s="25">
        <v>5.3835617490791208</v>
      </c>
      <c r="Y644" s="25">
        <v>128.09</v>
      </c>
      <c r="Z644" s="25">
        <v>5.5600000000000023</v>
      </c>
      <c r="AA644" s="25">
        <v>130.88999999999999</v>
      </c>
      <c r="AB644" s="25">
        <v>4.8499999999999801</v>
      </c>
      <c r="AC644" s="25">
        <v>130.28</v>
      </c>
      <c r="AD644" s="25">
        <v>5.1700000000000017</v>
      </c>
    </row>
    <row r="645" spans="1:30" ht="15.5">
      <c r="A645" s="39" t="s">
        <v>952</v>
      </c>
      <c r="B645" s="45">
        <v>20190331</v>
      </c>
      <c r="C645" s="39">
        <v>43561</v>
      </c>
      <c r="D645" s="18">
        <v>89451</v>
      </c>
      <c r="E645" s="19">
        <v>137.66999999999999</v>
      </c>
      <c r="F645" s="19">
        <v>-6.0000000000002274E-2</v>
      </c>
      <c r="G645" s="19">
        <v>137.40333333333334</v>
      </c>
      <c r="H645" s="20">
        <v>135.21</v>
      </c>
      <c r="I645" s="19">
        <v>-6.0000000000002274E-2</v>
      </c>
      <c r="J645" s="19">
        <v>134.93333333333334</v>
      </c>
      <c r="K645" s="19">
        <v>84.98</v>
      </c>
      <c r="L645" s="37">
        <v>11.1</v>
      </c>
      <c r="M645" s="18">
        <v>82281</v>
      </c>
      <c r="N645" s="19">
        <v>142.63999999999999</v>
      </c>
      <c r="O645" s="19">
        <v>1.999999999998181E-2</v>
      </c>
      <c r="P645" s="19">
        <v>140.61333333333334</v>
      </c>
      <c r="Q645" s="20">
        <v>140.1</v>
      </c>
      <c r="R645" s="19">
        <v>3.0000000000001137E-2</v>
      </c>
      <c r="S645" s="19">
        <v>138.09</v>
      </c>
      <c r="T645" s="19">
        <v>84.84</v>
      </c>
      <c r="U645" s="37">
        <v>11.3</v>
      </c>
      <c r="W645" s="20">
        <v>136.18539999999999</v>
      </c>
      <c r="X645" s="20">
        <v>7.7934847616245406</v>
      </c>
      <c r="Y645" s="20">
        <v>136.12</v>
      </c>
      <c r="Z645" s="20">
        <v>8.0300000000000011</v>
      </c>
      <c r="AA645" s="20">
        <v>137.54</v>
      </c>
      <c r="AB645" s="20">
        <v>6.6500000000000057</v>
      </c>
      <c r="AC645" s="20">
        <v>137.29</v>
      </c>
      <c r="AD645" s="20">
        <v>7.0099999999999909</v>
      </c>
    </row>
    <row r="646" spans="1:30" ht="15.5">
      <c r="A646" s="38" t="s">
        <v>953</v>
      </c>
      <c r="B646" s="44">
        <v>20190407</v>
      </c>
      <c r="C646" s="38">
        <v>43568</v>
      </c>
      <c r="D646" s="23">
        <v>87268</v>
      </c>
      <c r="E646" s="24">
        <v>138.31</v>
      </c>
      <c r="F646" s="24">
        <v>0.64000000000001478</v>
      </c>
      <c r="G646" s="24">
        <v>138</v>
      </c>
      <c r="H646" s="25">
        <v>135.84</v>
      </c>
      <c r="I646" s="24">
        <v>0.62999999999999545</v>
      </c>
      <c r="J646" s="24">
        <v>135.51333333333335</v>
      </c>
      <c r="K646" s="24">
        <v>84.76</v>
      </c>
      <c r="L646" s="36">
        <v>11</v>
      </c>
      <c r="M646" s="23">
        <v>80298</v>
      </c>
      <c r="N646" s="24">
        <v>143.27000000000001</v>
      </c>
      <c r="O646" s="24">
        <v>0.63000000000002387</v>
      </c>
      <c r="P646" s="24">
        <v>141.12666666666667</v>
      </c>
      <c r="Q646" s="25">
        <v>140.69999999999999</v>
      </c>
      <c r="R646" s="24">
        <v>0.59999999999999432</v>
      </c>
      <c r="S646" s="24">
        <v>138.59666666666666</v>
      </c>
      <c r="T646" s="24">
        <v>84.11</v>
      </c>
      <c r="U646" s="36">
        <v>11.1</v>
      </c>
      <c r="W646" s="25">
        <v>143.38329999999999</v>
      </c>
      <c r="X646" s="25">
        <v>7.1978577831769144</v>
      </c>
      <c r="Y646" s="25">
        <v>143.5</v>
      </c>
      <c r="Z646" s="25">
        <v>7.3799999999999955</v>
      </c>
      <c r="AA646" s="25">
        <v>144.18</v>
      </c>
      <c r="AB646" s="25">
        <v>6.6400000000000148</v>
      </c>
      <c r="AC646" s="25">
        <v>144.27000000000001</v>
      </c>
      <c r="AD646" s="25">
        <v>6.9800000000000182</v>
      </c>
    </row>
    <row r="647" spans="1:30" ht="15.5">
      <c r="A647" s="39" t="s">
        <v>954</v>
      </c>
      <c r="B647" s="45">
        <v>20190414</v>
      </c>
      <c r="C647" s="39">
        <v>43575</v>
      </c>
      <c r="D647" s="18">
        <v>83310</v>
      </c>
      <c r="E647" s="19">
        <v>138.66999999999999</v>
      </c>
      <c r="F647" s="19">
        <v>0.35999999999998522</v>
      </c>
      <c r="G647" s="19">
        <v>138.30666666666667</v>
      </c>
      <c r="H647" s="20">
        <v>136.19</v>
      </c>
      <c r="I647" s="19">
        <v>0.34999999999999432</v>
      </c>
      <c r="J647" s="19">
        <v>135.82</v>
      </c>
      <c r="K647" s="19">
        <v>84.58</v>
      </c>
      <c r="L647" s="37">
        <v>11</v>
      </c>
      <c r="M647" s="18">
        <v>78019</v>
      </c>
      <c r="N647" s="19">
        <v>143.46</v>
      </c>
      <c r="O647" s="19">
        <v>0.18999999999999773</v>
      </c>
      <c r="P647" s="19">
        <v>141.45666666666668</v>
      </c>
      <c r="Q647" s="20">
        <v>140.9</v>
      </c>
      <c r="R647" s="19">
        <v>0.20000000000001705</v>
      </c>
      <c r="S647" s="19">
        <v>138.91666666666666</v>
      </c>
      <c r="T647" s="19">
        <v>84.03</v>
      </c>
      <c r="U647" s="37">
        <v>11.1</v>
      </c>
      <c r="W647" s="20">
        <v>146.071</v>
      </c>
      <c r="X647" s="20">
        <v>2.6876977604499359</v>
      </c>
      <c r="Y647" s="20">
        <v>146.25</v>
      </c>
      <c r="Z647" s="20">
        <v>2.75</v>
      </c>
      <c r="AA647" s="20">
        <v>147.62</v>
      </c>
      <c r="AB647" s="20">
        <v>3.4399999999999977</v>
      </c>
      <c r="AC647" s="20">
        <v>147.86000000000001</v>
      </c>
      <c r="AD647" s="20">
        <v>3.5900000000000034</v>
      </c>
    </row>
    <row r="648" spans="1:30" ht="15.5">
      <c r="A648" s="38" t="s">
        <v>955</v>
      </c>
      <c r="B648" s="44">
        <v>20190421</v>
      </c>
      <c r="C648" s="38">
        <v>43582</v>
      </c>
      <c r="D648" s="23">
        <v>83935</v>
      </c>
      <c r="E648" s="24">
        <v>139.84</v>
      </c>
      <c r="F648" s="24">
        <v>1.1700000000000159</v>
      </c>
      <c r="G648" s="24">
        <v>138.71333333333334</v>
      </c>
      <c r="H648" s="25">
        <v>137.34</v>
      </c>
      <c r="I648" s="24">
        <v>1.1500000000000057</v>
      </c>
      <c r="J648" s="24">
        <v>136.21666666666667</v>
      </c>
      <c r="K648" s="24">
        <v>84.78</v>
      </c>
      <c r="L648" s="36">
        <v>11</v>
      </c>
      <c r="M648" s="23">
        <v>77097</v>
      </c>
      <c r="N648" s="24">
        <v>144.11000000000001</v>
      </c>
      <c r="O648" s="24">
        <v>0.65000000000000568</v>
      </c>
      <c r="P648" s="24">
        <v>141.85333333333332</v>
      </c>
      <c r="Q648" s="25">
        <v>141.53</v>
      </c>
      <c r="R648" s="24">
        <v>0.62999999999999545</v>
      </c>
      <c r="S648" s="24">
        <v>139.30333333333331</v>
      </c>
      <c r="T648" s="24">
        <v>84.1</v>
      </c>
      <c r="U648" s="36">
        <v>11.1</v>
      </c>
      <c r="W648" s="25">
        <v>146.6112</v>
      </c>
      <c r="X648" s="25">
        <v>0.54025314709676309</v>
      </c>
      <c r="Y648" s="25">
        <v>146.77000000000001</v>
      </c>
      <c r="Z648" s="25">
        <v>0.52000000000001023</v>
      </c>
      <c r="AA648" s="25">
        <v>147.63999999999999</v>
      </c>
      <c r="AB648" s="25">
        <v>1.999999999998181E-2</v>
      </c>
      <c r="AC648" s="25">
        <v>147.86000000000001</v>
      </c>
      <c r="AD648" s="25">
        <v>0</v>
      </c>
    </row>
    <row r="649" spans="1:30" ht="15.5">
      <c r="A649" s="39" t="s">
        <v>956</v>
      </c>
      <c r="B649" s="45">
        <v>20190428</v>
      </c>
      <c r="C649" s="39">
        <v>43589</v>
      </c>
      <c r="D649" s="18">
        <v>85338</v>
      </c>
      <c r="E649" s="19">
        <v>141.68</v>
      </c>
      <c r="F649" s="19">
        <v>1.8400000000000034</v>
      </c>
      <c r="G649" s="19">
        <v>139.71333333333334</v>
      </c>
      <c r="H649" s="20">
        <v>139.13999999999999</v>
      </c>
      <c r="I649" s="19">
        <v>1.7999999999999829</v>
      </c>
      <c r="J649" s="19">
        <v>137.20000000000002</v>
      </c>
      <c r="K649" s="19">
        <v>84.06</v>
      </c>
      <c r="L649" s="37">
        <v>11.1</v>
      </c>
      <c r="M649" s="18">
        <v>78768</v>
      </c>
      <c r="N649" s="19">
        <v>145.56</v>
      </c>
      <c r="O649" s="19">
        <v>1.4499999999999886</v>
      </c>
      <c r="P649" s="19">
        <v>142.85333333333332</v>
      </c>
      <c r="Q649" s="20">
        <v>142.96</v>
      </c>
      <c r="R649" s="19">
        <v>1.4300000000000068</v>
      </c>
      <c r="S649" s="19">
        <v>140.28333333333333</v>
      </c>
      <c r="T649" s="19">
        <v>83.96</v>
      </c>
      <c r="U649" s="37">
        <v>11.2</v>
      </c>
      <c r="W649" s="20">
        <v>146.54599999999999</v>
      </c>
      <c r="X649" s="20">
        <v>-6.5173018633117863E-2</v>
      </c>
      <c r="Y649" s="20">
        <v>146.66999999999999</v>
      </c>
      <c r="Z649" s="20">
        <v>-0.10000000000002274</v>
      </c>
      <c r="AA649" s="20">
        <v>147.55000000000001</v>
      </c>
      <c r="AB649" s="20">
        <v>-8.9999999999974989E-2</v>
      </c>
      <c r="AC649" s="20">
        <v>147.69999999999999</v>
      </c>
      <c r="AD649" s="20">
        <v>-0.16000000000002501</v>
      </c>
    </row>
    <row r="650" spans="1:30" ht="15.5">
      <c r="A650" s="38" t="s">
        <v>957</v>
      </c>
      <c r="B650" s="44">
        <v>20190505</v>
      </c>
      <c r="C650" s="38">
        <v>43596</v>
      </c>
      <c r="D650" s="23">
        <v>82332</v>
      </c>
      <c r="E650" s="24">
        <v>142.94</v>
      </c>
      <c r="F650" s="24">
        <v>1.2599999999999909</v>
      </c>
      <c r="G650" s="24">
        <v>140.41999999999999</v>
      </c>
      <c r="H650" s="25">
        <v>140.38</v>
      </c>
      <c r="I650" s="24">
        <v>1.2400000000000091</v>
      </c>
      <c r="J650" s="24">
        <v>137.89333333333332</v>
      </c>
      <c r="K650" s="24">
        <v>83.87</v>
      </c>
      <c r="L650" s="36">
        <v>11</v>
      </c>
      <c r="M650" s="23">
        <v>78509</v>
      </c>
      <c r="N650" s="24">
        <v>146.63999999999999</v>
      </c>
      <c r="O650" s="24">
        <v>1.0799999999999841</v>
      </c>
      <c r="P650" s="24">
        <v>143.67666666666668</v>
      </c>
      <c r="Q650" s="25">
        <v>144.03</v>
      </c>
      <c r="R650" s="24">
        <v>1.0699999999999932</v>
      </c>
      <c r="S650" s="24">
        <v>141.09666666666666</v>
      </c>
      <c r="T650" s="24">
        <v>83.92</v>
      </c>
      <c r="U650" s="36">
        <v>11.3</v>
      </c>
      <c r="W650" s="25">
        <v>146.75470000000001</v>
      </c>
      <c r="X650" s="25">
        <v>0.20860695164304843</v>
      </c>
      <c r="Y650" s="25">
        <v>146.83000000000001</v>
      </c>
      <c r="Z650" s="25">
        <v>0.16000000000002501</v>
      </c>
      <c r="AA650" s="25">
        <v>147.66</v>
      </c>
      <c r="AB650" s="25">
        <v>0.10999999999998522</v>
      </c>
      <c r="AC650" s="25">
        <v>147.75</v>
      </c>
      <c r="AD650" s="25">
        <v>5.0000000000011369E-2</v>
      </c>
    </row>
    <row r="651" spans="1:30" ht="15.5">
      <c r="A651" s="39" t="s">
        <v>958</v>
      </c>
      <c r="B651" s="45">
        <v>20190512</v>
      </c>
      <c r="C651" s="39">
        <v>43603</v>
      </c>
      <c r="D651" s="18">
        <v>80498</v>
      </c>
      <c r="E651" s="19">
        <v>144.44999999999999</v>
      </c>
      <c r="F651" s="19">
        <v>1.5099999999999909</v>
      </c>
      <c r="G651" s="19">
        <v>141.13999999999999</v>
      </c>
      <c r="H651" s="20">
        <v>141.85</v>
      </c>
      <c r="I651" s="19">
        <v>1.4699999999999989</v>
      </c>
      <c r="J651" s="19">
        <v>138.60333333333332</v>
      </c>
      <c r="K651" s="19">
        <v>83.43</v>
      </c>
      <c r="L651" s="37">
        <v>11.1</v>
      </c>
      <c r="M651" s="18">
        <v>77551</v>
      </c>
      <c r="N651" s="19">
        <v>147.74</v>
      </c>
      <c r="O651" s="19">
        <v>1.1000000000000227</v>
      </c>
      <c r="P651" s="19">
        <v>144.39666666666668</v>
      </c>
      <c r="Q651" s="20">
        <v>145.09</v>
      </c>
      <c r="R651" s="19">
        <v>1.0600000000000023</v>
      </c>
      <c r="S651" s="19">
        <v>141.80666666666667</v>
      </c>
      <c r="T651" s="19">
        <v>83.25</v>
      </c>
      <c r="U651" s="37">
        <v>11.3</v>
      </c>
      <c r="W651" s="20">
        <v>150.13030000000001</v>
      </c>
      <c r="X651" s="20">
        <v>3.3756233393297634</v>
      </c>
      <c r="Y651" s="20">
        <v>150.27000000000001</v>
      </c>
      <c r="Z651" s="20">
        <v>3.4399999999999977</v>
      </c>
      <c r="AA651" s="20">
        <v>151.21</v>
      </c>
      <c r="AB651" s="20">
        <v>3.5500000000000114</v>
      </c>
      <c r="AC651" s="20">
        <v>151.41999999999999</v>
      </c>
      <c r="AD651" s="20">
        <v>3.6699999999999875</v>
      </c>
    </row>
    <row r="652" spans="1:30" ht="15.5">
      <c r="A652" s="38" t="s">
        <v>959</v>
      </c>
      <c r="B652" s="44">
        <v>20190519</v>
      </c>
      <c r="C652" s="38">
        <v>43610</v>
      </c>
      <c r="D652" s="23">
        <v>78529</v>
      </c>
      <c r="E652" s="24">
        <v>145.34</v>
      </c>
      <c r="F652" s="24">
        <v>0.89000000000001478</v>
      </c>
      <c r="G652" s="24">
        <v>141.91999999999999</v>
      </c>
      <c r="H652" s="25">
        <v>142.72999999999999</v>
      </c>
      <c r="I652" s="24">
        <v>0.87999999999999545</v>
      </c>
      <c r="J652" s="24">
        <v>139.36333333333334</v>
      </c>
      <c r="K652" s="24">
        <v>83.24</v>
      </c>
      <c r="L652" s="36">
        <v>11</v>
      </c>
      <c r="M652" s="23">
        <v>75670</v>
      </c>
      <c r="N652" s="24">
        <v>148.81</v>
      </c>
      <c r="O652" s="24">
        <v>1.0699999999999932</v>
      </c>
      <c r="P652" s="24">
        <v>145.26</v>
      </c>
      <c r="Q652" s="25">
        <v>146.12</v>
      </c>
      <c r="R652" s="24">
        <v>1.0300000000000011</v>
      </c>
      <c r="S652" s="24">
        <v>142.65666666666667</v>
      </c>
      <c r="T652" s="24">
        <v>83.15</v>
      </c>
      <c r="U652" s="36">
        <v>11.2</v>
      </c>
      <c r="W652" s="25">
        <v>153.31729999999999</v>
      </c>
      <c r="X652" s="25">
        <v>3.1869823271043174</v>
      </c>
      <c r="Y652" s="25">
        <v>153.53</v>
      </c>
      <c r="Z652" s="25">
        <v>3.2599999999999909</v>
      </c>
      <c r="AA652" s="25">
        <v>154.58000000000001</v>
      </c>
      <c r="AB652" s="25">
        <v>3.3700000000000045</v>
      </c>
      <c r="AC652" s="25">
        <v>154.94</v>
      </c>
      <c r="AD652" s="25">
        <v>3.5200000000000102</v>
      </c>
    </row>
    <row r="653" spans="1:30" ht="15.5">
      <c r="A653" s="39" t="s">
        <v>960</v>
      </c>
      <c r="B653" s="45">
        <v>20190526</v>
      </c>
      <c r="C653" s="39">
        <v>43617</v>
      </c>
      <c r="D653" s="18">
        <v>82624</v>
      </c>
      <c r="E653" s="19">
        <v>146.47</v>
      </c>
      <c r="F653" s="19">
        <v>1.1299999999999955</v>
      </c>
      <c r="G653" s="19">
        <v>143.21666666666667</v>
      </c>
      <c r="H653" s="20">
        <v>143.84</v>
      </c>
      <c r="I653" s="19">
        <v>1.1100000000000136</v>
      </c>
      <c r="J653" s="19">
        <v>140.63999999999999</v>
      </c>
      <c r="K653" s="19">
        <v>83.6</v>
      </c>
      <c r="L653" s="37">
        <v>11</v>
      </c>
      <c r="M653" s="18">
        <v>74232</v>
      </c>
      <c r="N653" s="19">
        <v>149.38</v>
      </c>
      <c r="O653" s="19">
        <v>0.56999999999999318</v>
      </c>
      <c r="P653" s="19">
        <v>146.54</v>
      </c>
      <c r="Q653" s="20">
        <v>146.69</v>
      </c>
      <c r="R653" s="19">
        <v>0.56999999999999318</v>
      </c>
      <c r="S653" s="19">
        <v>143.90666666666667</v>
      </c>
      <c r="T653" s="19">
        <v>83.22</v>
      </c>
      <c r="U653" s="37">
        <v>11.2</v>
      </c>
      <c r="W653" s="20">
        <v>154.95820000000001</v>
      </c>
      <c r="X653" s="20">
        <v>1.6409825713548116</v>
      </c>
      <c r="Y653" s="20">
        <v>155.19</v>
      </c>
      <c r="Z653" s="20">
        <v>1.6599999999999966</v>
      </c>
      <c r="AA653" s="20">
        <v>156.15</v>
      </c>
      <c r="AB653" s="20">
        <v>1.5699999999999932</v>
      </c>
      <c r="AC653" s="20">
        <v>156.53</v>
      </c>
      <c r="AD653" s="20">
        <v>1.5900000000000034</v>
      </c>
    </row>
    <row r="654" spans="1:30" ht="15.5">
      <c r="A654" s="38" t="s">
        <v>961</v>
      </c>
      <c r="B654" s="44">
        <v>20190602</v>
      </c>
      <c r="C654" s="38">
        <v>43624</v>
      </c>
      <c r="D654" s="23">
        <v>81031</v>
      </c>
      <c r="E654" s="24">
        <v>147.85</v>
      </c>
      <c r="F654" s="24">
        <v>1.3799999999999955</v>
      </c>
      <c r="G654" s="24">
        <v>143.81666666666663</v>
      </c>
      <c r="H654" s="25">
        <v>145.18</v>
      </c>
      <c r="I654" s="24">
        <v>1.3400000000000034</v>
      </c>
      <c r="J654" s="24">
        <v>141.22666666666666</v>
      </c>
      <c r="K654" s="24">
        <v>83.24</v>
      </c>
      <c r="L654" s="36">
        <v>11</v>
      </c>
      <c r="M654" s="23">
        <v>75775</v>
      </c>
      <c r="N654" s="24">
        <v>150.66</v>
      </c>
      <c r="O654" s="24">
        <v>1.2800000000000011</v>
      </c>
      <c r="P654" s="24">
        <v>147.19</v>
      </c>
      <c r="Q654" s="25">
        <v>147.96</v>
      </c>
      <c r="R654" s="24">
        <v>1.2700000000000102</v>
      </c>
      <c r="S654" s="24">
        <v>144.55333333333334</v>
      </c>
      <c r="T654" s="24">
        <v>83.08</v>
      </c>
      <c r="U654" s="36">
        <v>11.2</v>
      </c>
      <c r="W654" s="25">
        <v>156.5539</v>
      </c>
      <c r="X654" s="25">
        <v>1.5956725204853797</v>
      </c>
      <c r="Y654" s="25">
        <v>156.80000000000001</v>
      </c>
      <c r="Z654" s="25">
        <v>1.6100000000000136</v>
      </c>
      <c r="AA654" s="25">
        <v>157.71</v>
      </c>
      <c r="AB654" s="25">
        <v>1.5600000000000023</v>
      </c>
      <c r="AC654" s="25">
        <v>158.13</v>
      </c>
      <c r="AD654" s="25">
        <v>1.5999999999999943</v>
      </c>
    </row>
    <row r="655" spans="1:30" ht="15.5">
      <c r="A655" s="39" t="s">
        <v>962</v>
      </c>
      <c r="B655" s="45">
        <v>20190609</v>
      </c>
      <c r="C655" s="39">
        <v>43631</v>
      </c>
      <c r="D655" s="18">
        <v>81168</v>
      </c>
      <c r="E655" s="19">
        <v>148.94999999999999</v>
      </c>
      <c r="F655" s="19">
        <v>1.0999999999999943</v>
      </c>
      <c r="G655" s="19">
        <v>144.50333333333333</v>
      </c>
      <c r="H655" s="20">
        <v>146.27000000000001</v>
      </c>
      <c r="I655" s="19">
        <v>1.0900000000000034</v>
      </c>
      <c r="J655" s="19">
        <v>141.90333333333334</v>
      </c>
      <c r="K655" s="19">
        <v>83.04</v>
      </c>
      <c r="L655" s="37">
        <v>10.9</v>
      </c>
      <c r="M655" s="18">
        <v>76404</v>
      </c>
      <c r="N655" s="19">
        <v>151.58000000000001</v>
      </c>
      <c r="O655" s="19">
        <v>0.92000000000001592</v>
      </c>
      <c r="P655" s="19">
        <v>147.83666666666667</v>
      </c>
      <c r="Q655" s="20">
        <v>148.86000000000001</v>
      </c>
      <c r="R655" s="19">
        <v>0.90000000000000568</v>
      </c>
      <c r="S655" s="19">
        <v>145.18333333333331</v>
      </c>
      <c r="T655" s="19">
        <v>82.98</v>
      </c>
      <c r="U655" s="37">
        <v>11.2</v>
      </c>
      <c r="W655" s="20">
        <v>158.5153</v>
      </c>
      <c r="X655" s="20">
        <v>1.9613969739176298</v>
      </c>
      <c r="Y655" s="20">
        <v>158.79</v>
      </c>
      <c r="Z655" s="20">
        <v>1.9899999999999807</v>
      </c>
      <c r="AA655" s="20">
        <v>159.99</v>
      </c>
      <c r="AB655" s="20">
        <v>2.2800000000000011</v>
      </c>
      <c r="AC655" s="20">
        <v>160.47999999999999</v>
      </c>
      <c r="AD655" s="20">
        <v>2.3499999999999943</v>
      </c>
    </row>
    <row r="656" spans="1:30" ht="15.5">
      <c r="A656" s="38" t="s">
        <v>963</v>
      </c>
      <c r="B656" s="44">
        <v>20190616</v>
      </c>
      <c r="C656" s="38">
        <v>43638</v>
      </c>
      <c r="D656" s="23">
        <v>78655</v>
      </c>
      <c r="E656" s="24">
        <v>149.76</v>
      </c>
      <c r="F656" s="24">
        <v>0.81000000000000227</v>
      </c>
      <c r="G656" s="24">
        <v>144.82333333333335</v>
      </c>
      <c r="H656" s="25">
        <v>147.06</v>
      </c>
      <c r="I656" s="24">
        <v>0.78999999999999204</v>
      </c>
      <c r="J656" s="24">
        <v>142.22333333333333</v>
      </c>
      <c r="K656" s="24">
        <v>83.22</v>
      </c>
      <c r="L656" s="36">
        <v>10.9</v>
      </c>
      <c r="M656" s="23">
        <v>73355</v>
      </c>
      <c r="N656" s="24">
        <v>152.29</v>
      </c>
      <c r="O656" s="24">
        <v>0.70999999999997954</v>
      </c>
      <c r="P656" s="24">
        <v>148.06</v>
      </c>
      <c r="Q656" s="25">
        <v>149.56</v>
      </c>
      <c r="R656" s="24">
        <v>0.69999999999998863</v>
      </c>
      <c r="S656" s="24">
        <v>145.40333333333334</v>
      </c>
      <c r="T656" s="24">
        <v>83.03</v>
      </c>
      <c r="U656" s="36">
        <v>11.2</v>
      </c>
      <c r="W656" s="25">
        <v>158.97149999999999</v>
      </c>
      <c r="X656" s="25">
        <v>0.45618508372655242</v>
      </c>
      <c r="Y656" s="25">
        <v>159.24</v>
      </c>
      <c r="Z656" s="25">
        <v>0.45000000000001705</v>
      </c>
      <c r="AA656" s="25">
        <v>160.72</v>
      </c>
      <c r="AB656" s="25">
        <v>0.72999999999998977</v>
      </c>
      <c r="AC656" s="25">
        <v>161.21</v>
      </c>
      <c r="AD656" s="25">
        <v>0.73000000000001819</v>
      </c>
    </row>
    <row r="657" spans="1:64" ht="15.5">
      <c r="A657" s="39" t="s">
        <v>964</v>
      </c>
      <c r="B657" s="45">
        <v>20190623</v>
      </c>
      <c r="C657" s="39">
        <v>43645</v>
      </c>
      <c r="D657" s="18">
        <v>82379</v>
      </c>
      <c r="E657" s="19">
        <v>150.86000000000001</v>
      </c>
      <c r="F657" s="19">
        <v>1.1000000000000227</v>
      </c>
      <c r="G657" s="19">
        <v>145.50333333333333</v>
      </c>
      <c r="H657" s="20">
        <v>148.15</v>
      </c>
      <c r="I657" s="19">
        <v>1.0900000000000034</v>
      </c>
      <c r="J657" s="19">
        <v>142.89000000000001</v>
      </c>
      <c r="K657" s="19">
        <v>83.82</v>
      </c>
      <c r="L657" s="37">
        <v>11</v>
      </c>
      <c r="M657" s="18">
        <v>79967</v>
      </c>
      <c r="N657" s="19">
        <v>153.26</v>
      </c>
      <c r="O657" s="19">
        <v>0.96999999999999886</v>
      </c>
      <c r="P657" s="19">
        <v>148.62</v>
      </c>
      <c r="Q657" s="20">
        <v>150.51</v>
      </c>
      <c r="R657" s="19">
        <v>0.94999999999998863</v>
      </c>
      <c r="S657" s="19">
        <v>145.95333333333335</v>
      </c>
      <c r="T657" s="19">
        <v>83.49</v>
      </c>
      <c r="U657" s="37">
        <v>11.2</v>
      </c>
      <c r="W657" s="20">
        <v>159.71199999999999</v>
      </c>
      <c r="X657" s="20">
        <v>0.74046540626247292</v>
      </c>
      <c r="Y657" s="20">
        <v>159.96</v>
      </c>
      <c r="Z657" s="20">
        <v>0.71999999999999886</v>
      </c>
      <c r="AA657" s="20">
        <v>161.71</v>
      </c>
      <c r="AB657" s="20">
        <v>0.99000000000000909</v>
      </c>
      <c r="AC657" s="20">
        <v>162.19</v>
      </c>
      <c r="AD657" s="20">
        <v>0.97999999999998977</v>
      </c>
    </row>
    <row r="658" spans="1:64" ht="15.5">
      <c r="A658" s="38" t="s">
        <v>965</v>
      </c>
      <c r="B658" s="44">
        <v>20190630</v>
      </c>
      <c r="C658" s="38">
        <v>43652</v>
      </c>
      <c r="D658" s="23">
        <v>81959</v>
      </c>
      <c r="E658" s="24">
        <v>151.63999999999999</v>
      </c>
      <c r="F658" s="24">
        <v>0.77999999999997272</v>
      </c>
      <c r="G658" s="24">
        <v>146.96666666666667</v>
      </c>
      <c r="H658" s="25">
        <v>148.91</v>
      </c>
      <c r="I658" s="24">
        <v>0.75999999999999091</v>
      </c>
      <c r="J658" s="24">
        <v>144.32666666666668</v>
      </c>
      <c r="K658" s="24">
        <v>83.29</v>
      </c>
      <c r="L658" s="36">
        <v>11</v>
      </c>
      <c r="M658" s="23">
        <v>79072</v>
      </c>
      <c r="N658" s="24">
        <v>154.27000000000001</v>
      </c>
      <c r="O658" s="24">
        <v>1.0100000000000193</v>
      </c>
      <c r="P658" s="24">
        <v>149.95666666666668</v>
      </c>
      <c r="Q658" s="25">
        <v>151.5</v>
      </c>
      <c r="R658" s="24">
        <v>0.99000000000000909</v>
      </c>
      <c r="S658" s="24">
        <v>147.26666666666665</v>
      </c>
      <c r="T658" s="24">
        <v>83.04</v>
      </c>
      <c r="U658" s="36">
        <v>11.3</v>
      </c>
      <c r="W658" s="25">
        <v>160.14330000000001</v>
      </c>
      <c r="X658" s="25">
        <v>0.43135295778284899</v>
      </c>
      <c r="Y658" s="25">
        <v>160.4</v>
      </c>
      <c r="Z658" s="25">
        <v>0.43999999999999773</v>
      </c>
      <c r="AA658" s="25">
        <v>162.03</v>
      </c>
      <c r="AB658" s="25">
        <v>0.31999999999999318</v>
      </c>
      <c r="AC658" s="25">
        <v>162.46</v>
      </c>
      <c r="AD658" s="25">
        <v>0.27000000000001023</v>
      </c>
    </row>
    <row r="659" spans="1:64" ht="15.5">
      <c r="A659" s="39" t="s">
        <v>966</v>
      </c>
      <c r="B659" s="45">
        <v>20190707</v>
      </c>
      <c r="C659" s="39">
        <v>43659</v>
      </c>
      <c r="D659" s="18">
        <v>79416</v>
      </c>
      <c r="E659" s="19">
        <v>152.19999999999999</v>
      </c>
      <c r="F659" s="19">
        <v>0.56000000000000227</v>
      </c>
      <c r="G659" s="19">
        <v>147.60333333333332</v>
      </c>
      <c r="H659" s="20">
        <v>149.47999999999999</v>
      </c>
      <c r="I659" s="19">
        <v>0.56999999999999318</v>
      </c>
      <c r="J659" s="19">
        <v>144.94333333333333</v>
      </c>
      <c r="K659" s="19">
        <v>83.64</v>
      </c>
      <c r="L659" s="37">
        <v>11</v>
      </c>
      <c r="M659" s="18">
        <v>74613</v>
      </c>
      <c r="N659" s="19">
        <v>154.93</v>
      </c>
      <c r="O659" s="19">
        <v>0.65999999999999659</v>
      </c>
      <c r="P659" s="19">
        <v>150.51333333333335</v>
      </c>
      <c r="Q659" s="20">
        <v>152.15</v>
      </c>
      <c r="R659" s="19">
        <v>0.65000000000000568</v>
      </c>
      <c r="S659" s="19">
        <v>147.81333333333336</v>
      </c>
      <c r="T659" s="19">
        <v>83.01</v>
      </c>
      <c r="U659" s="37">
        <v>11.3</v>
      </c>
      <c r="W659" s="20">
        <v>158.97559999999999</v>
      </c>
      <c r="X659" s="20">
        <v>-1.167755022756495</v>
      </c>
      <c r="Y659" s="20">
        <v>159.16999999999999</v>
      </c>
      <c r="Z659" s="20">
        <v>-1.2300000000000182</v>
      </c>
      <c r="AA659" s="20">
        <v>161.25</v>
      </c>
      <c r="AB659" s="20">
        <v>-0.78000000000000114</v>
      </c>
      <c r="AC659" s="20">
        <v>161.62</v>
      </c>
      <c r="AD659" s="20">
        <v>-0.84000000000000341</v>
      </c>
    </row>
    <row r="660" spans="1:64" ht="15.5">
      <c r="A660" s="38" t="s">
        <v>967</v>
      </c>
      <c r="B660" s="44">
        <v>20190714</v>
      </c>
      <c r="C660" s="38">
        <v>43666</v>
      </c>
      <c r="D660" s="23">
        <v>83747</v>
      </c>
      <c r="E660" s="24">
        <v>152.5</v>
      </c>
      <c r="F660" s="24">
        <v>0.30000000000001137</v>
      </c>
      <c r="G660" s="24">
        <v>148.35</v>
      </c>
      <c r="H660" s="25">
        <v>149.78</v>
      </c>
      <c r="I660" s="24">
        <v>0.30000000000001137</v>
      </c>
      <c r="J660" s="24">
        <v>145.68333333333334</v>
      </c>
      <c r="K660" s="24">
        <v>83.57</v>
      </c>
      <c r="L660" s="36">
        <v>11</v>
      </c>
      <c r="M660" s="23">
        <v>81689</v>
      </c>
      <c r="N660" s="24">
        <v>154.72</v>
      </c>
      <c r="O660" s="24">
        <v>-0.21000000000000796</v>
      </c>
      <c r="P660" s="24">
        <v>151.35666666666665</v>
      </c>
      <c r="Q660" s="25">
        <v>151.94999999999999</v>
      </c>
      <c r="R660" s="24">
        <v>-0.20000000000001705</v>
      </c>
      <c r="S660" s="24">
        <v>148.64333333333335</v>
      </c>
      <c r="T660" s="24">
        <v>83.54</v>
      </c>
      <c r="U660" s="36">
        <v>11.3</v>
      </c>
      <c r="W660" s="25">
        <v>156.70570000000001</v>
      </c>
      <c r="X660" s="25">
        <v>-2.2699105563839908</v>
      </c>
      <c r="Y660" s="25">
        <v>156.84</v>
      </c>
      <c r="Z660" s="25">
        <v>-2.3299999999999841</v>
      </c>
      <c r="AA660" s="25">
        <v>159.38</v>
      </c>
      <c r="AB660" s="25">
        <v>-1.8700000000000045</v>
      </c>
      <c r="AC660" s="25">
        <v>159.63999999999999</v>
      </c>
      <c r="AD660" s="25">
        <v>-1.9800000000000182</v>
      </c>
    </row>
    <row r="661" spans="1:64" ht="15.5">
      <c r="A661" s="39" t="s">
        <v>968</v>
      </c>
      <c r="B661" s="45">
        <v>20190721</v>
      </c>
      <c r="C661" s="39">
        <v>43673</v>
      </c>
      <c r="D661" s="18">
        <v>78275</v>
      </c>
      <c r="E661" s="19">
        <v>152.79</v>
      </c>
      <c r="F661" s="19">
        <v>0.28999999999999204</v>
      </c>
      <c r="G661" s="19">
        <v>148.79999999999998</v>
      </c>
      <c r="H661" s="20">
        <v>150.05000000000001</v>
      </c>
      <c r="I661" s="19">
        <v>0.27000000000001023</v>
      </c>
      <c r="J661" s="19">
        <v>146.12333333333333</v>
      </c>
      <c r="K661" s="19">
        <v>83.29</v>
      </c>
      <c r="L661" s="37">
        <v>11</v>
      </c>
      <c r="M661" s="18">
        <v>79258</v>
      </c>
      <c r="N661" s="19">
        <v>155.75</v>
      </c>
      <c r="O661" s="19">
        <v>1.0300000000000011</v>
      </c>
      <c r="P661" s="19">
        <v>151.68999999999997</v>
      </c>
      <c r="Q661" s="20">
        <v>152.96</v>
      </c>
      <c r="R661" s="19">
        <v>1.0100000000000193</v>
      </c>
      <c r="S661" s="19">
        <v>148.96666666666667</v>
      </c>
      <c r="T661" s="19">
        <v>82.84</v>
      </c>
      <c r="U661" s="37">
        <v>11.2</v>
      </c>
      <c r="W661" s="20">
        <v>154.96610000000001</v>
      </c>
      <c r="X661" s="20">
        <v>-1.7395748051127953</v>
      </c>
      <c r="Y661" s="20">
        <v>155.02000000000001</v>
      </c>
      <c r="Z661" s="20">
        <v>-1.8199999999999932</v>
      </c>
      <c r="AA661" s="20">
        <v>158.06</v>
      </c>
      <c r="AB661" s="20">
        <v>-1.3199999999999932</v>
      </c>
      <c r="AC661" s="20">
        <v>158.21</v>
      </c>
      <c r="AD661" s="20">
        <v>-1.4299999999999784</v>
      </c>
    </row>
    <row r="662" spans="1:64" ht="15.5">
      <c r="A662" s="38" t="s">
        <v>969</v>
      </c>
      <c r="B662" s="44">
        <v>20190728</v>
      </c>
      <c r="C662" s="38">
        <v>43680</v>
      </c>
      <c r="D662" s="23">
        <v>80997</v>
      </c>
      <c r="E662" s="24">
        <v>152.80000000000001</v>
      </c>
      <c r="F662" s="24">
        <v>1.0000000000019327E-2</v>
      </c>
      <c r="G662" s="24">
        <v>149.44333333333336</v>
      </c>
      <c r="H662" s="25">
        <v>150.06</v>
      </c>
      <c r="I662" s="24">
        <v>9.9999999999909051E-3</v>
      </c>
      <c r="J662" s="24">
        <v>146.75333333333336</v>
      </c>
      <c r="K662" s="24">
        <v>83.31</v>
      </c>
      <c r="L662" s="36">
        <v>11.1</v>
      </c>
      <c r="M662" s="23">
        <v>78954</v>
      </c>
      <c r="N662" s="24">
        <v>155.21</v>
      </c>
      <c r="O662" s="24">
        <v>-0.53999999999999204</v>
      </c>
      <c r="P662" s="24">
        <v>152.26666666666668</v>
      </c>
      <c r="Q662" s="25">
        <v>152.43</v>
      </c>
      <c r="R662" s="24">
        <v>-0.53000000000000114</v>
      </c>
      <c r="S662" s="24">
        <v>149.53333333333333</v>
      </c>
      <c r="T662" s="24">
        <v>83.34</v>
      </c>
      <c r="U662" s="36">
        <v>11.4</v>
      </c>
      <c r="W662" s="25">
        <v>158.27789999999999</v>
      </c>
      <c r="X662" s="25">
        <v>3.3118565886742886</v>
      </c>
      <c r="Y662" s="25">
        <v>158.44</v>
      </c>
      <c r="Z662" s="25">
        <v>3.4199999999999875</v>
      </c>
      <c r="AA662" s="25">
        <v>161.25</v>
      </c>
      <c r="AB662" s="25">
        <v>3.1899999999999977</v>
      </c>
      <c r="AC662" s="25">
        <v>161.59</v>
      </c>
      <c r="AD662" s="25">
        <v>3.3799999999999955</v>
      </c>
    </row>
    <row r="663" spans="1:64" ht="15.5">
      <c r="A663" s="39" t="s">
        <v>970</v>
      </c>
      <c r="B663" s="45">
        <v>20190804</v>
      </c>
      <c r="C663" s="39">
        <v>43687</v>
      </c>
      <c r="D663" s="18">
        <v>81998</v>
      </c>
      <c r="E663" s="19">
        <v>153.01</v>
      </c>
      <c r="F663" s="19">
        <v>0.20999999999997954</v>
      </c>
      <c r="G663" s="19">
        <v>149.59666666666666</v>
      </c>
      <c r="H663" s="20">
        <v>150.26</v>
      </c>
      <c r="I663" s="19">
        <v>0.19999999999998863</v>
      </c>
      <c r="J663" s="19">
        <v>146.90666666666667</v>
      </c>
      <c r="K663" s="19">
        <v>83.5</v>
      </c>
      <c r="L663" s="37">
        <v>11</v>
      </c>
      <c r="M663" s="18">
        <v>80746</v>
      </c>
      <c r="N663" s="19">
        <v>155.66999999999999</v>
      </c>
      <c r="O663" s="19">
        <v>0.45999999999997954</v>
      </c>
      <c r="P663" s="19">
        <v>152.76999999999998</v>
      </c>
      <c r="Q663" s="20">
        <v>152.88</v>
      </c>
      <c r="R663" s="19">
        <v>0.44999999999998863</v>
      </c>
      <c r="S663" s="19">
        <v>150.03333333333333</v>
      </c>
      <c r="T663" s="19">
        <v>83.1</v>
      </c>
      <c r="U663" s="37">
        <v>11.2</v>
      </c>
      <c r="W663" s="20">
        <v>162.93469999999999</v>
      </c>
      <c r="X663" s="20">
        <v>4.6567883116422024</v>
      </c>
      <c r="Y663" s="20">
        <v>163.24</v>
      </c>
      <c r="Z663" s="20">
        <v>4.8000000000000114</v>
      </c>
      <c r="AA663" s="20">
        <v>165.42</v>
      </c>
      <c r="AB663" s="20">
        <v>4.1699999999999875</v>
      </c>
      <c r="AC663" s="20">
        <v>165.95</v>
      </c>
      <c r="AD663" s="20">
        <v>4.3599999999999852</v>
      </c>
    </row>
    <row r="664" spans="1:64" ht="15.5">
      <c r="A664" s="38" t="s">
        <v>971</v>
      </c>
      <c r="B664" s="44">
        <v>20190811</v>
      </c>
      <c r="C664" s="38">
        <v>43694</v>
      </c>
      <c r="D664" s="23">
        <v>82242</v>
      </c>
      <c r="E664" s="24">
        <v>153.05000000000001</v>
      </c>
      <c r="F664" s="24">
        <v>4.0000000000020464E-2</v>
      </c>
      <c r="G664" s="24">
        <v>149.92333333333332</v>
      </c>
      <c r="H664" s="25">
        <v>150.36000000000001</v>
      </c>
      <c r="I664" s="24">
        <v>0.10000000000002274</v>
      </c>
      <c r="J664" s="24">
        <v>147.22666666666666</v>
      </c>
      <c r="K664" s="24">
        <v>83.57</v>
      </c>
      <c r="L664" s="36">
        <v>10.9</v>
      </c>
      <c r="M664" s="23">
        <v>80197</v>
      </c>
      <c r="N664" s="24">
        <v>155.61000000000001</v>
      </c>
      <c r="O664" s="24">
        <v>-5.9999999999973852E-2</v>
      </c>
      <c r="P664" s="24">
        <v>152.91333333333333</v>
      </c>
      <c r="Q664" s="25">
        <v>152.82</v>
      </c>
      <c r="R664" s="24">
        <v>-6.0000000000002274E-2</v>
      </c>
      <c r="S664" s="24">
        <v>150.16666666666666</v>
      </c>
      <c r="T664" s="24">
        <v>83.45</v>
      </c>
      <c r="U664" s="36">
        <v>11.1</v>
      </c>
      <c r="W664" s="25">
        <v>166.0669</v>
      </c>
      <c r="X664" s="25">
        <v>3.1321475973939812</v>
      </c>
      <c r="Y664" s="25">
        <v>166.46</v>
      </c>
      <c r="Z664" s="25">
        <v>3.2199999999999989</v>
      </c>
      <c r="AA664" s="25">
        <v>168.01</v>
      </c>
      <c r="AB664" s="25">
        <v>2.5900000000000034</v>
      </c>
      <c r="AC664" s="25">
        <v>168.69</v>
      </c>
      <c r="AD664" s="25">
        <v>2.7400000000000091</v>
      </c>
    </row>
    <row r="665" spans="1:64" ht="15.5">
      <c r="A665" s="39" t="s">
        <v>972</v>
      </c>
      <c r="B665" s="45">
        <v>20190818</v>
      </c>
      <c r="C665" s="39">
        <v>43701</v>
      </c>
      <c r="D665" s="18">
        <v>75102</v>
      </c>
      <c r="E665" s="19">
        <v>152.94999999999999</v>
      </c>
      <c r="F665" s="19">
        <v>-0.10000000000002274</v>
      </c>
      <c r="G665" s="19">
        <v>150.06</v>
      </c>
      <c r="H665" s="20">
        <v>150.25</v>
      </c>
      <c r="I665" s="19">
        <v>-0.11000000000001364</v>
      </c>
      <c r="J665" s="19">
        <v>147.36666666666667</v>
      </c>
      <c r="K665" s="19">
        <v>83.45</v>
      </c>
      <c r="L665" s="37">
        <v>10.9</v>
      </c>
      <c r="M665" s="18">
        <v>77910</v>
      </c>
      <c r="N665" s="19">
        <v>155.63</v>
      </c>
      <c r="O665" s="19">
        <v>1.999999999998181E-2</v>
      </c>
      <c r="P665" s="19">
        <v>153.20333333333335</v>
      </c>
      <c r="Q665" s="20">
        <v>152.87</v>
      </c>
      <c r="R665" s="19">
        <v>5.0000000000011369E-2</v>
      </c>
      <c r="S665" s="19">
        <v>150.46</v>
      </c>
      <c r="T665" s="19">
        <v>83.39</v>
      </c>
      <c r="U665" s="37">
        <v>11.1</v>
      </c>
      <c r="W665" s="20">
        <v>164.6311</v>
      </c>
      <c r="X665" s="20">
        <v>-1.4358058917925121</v>
      </c>
      <c r="Y665" s="20">
        <v>164.96</v>
      </c>
      <c r="Z665" s="20">
        <v>-1.5</v>
      </c>
      <c r="AA665" s="20">
        <v>167.03</v>
      </c>
      <c r="AB665" s="20">
        <v>-0.97999999999998977</v>
      </c>
      <c r="AC665" s="20">
        <v>167.63</v>
      </c>
      <c r="AD665" s="20">
        <v>-1.0600000000000023</v>
      </c>
    </row>
    <row r="666" spans="1:64" ht="15.5">
      <c r="A666" s="38" t="s">
        <v>973</v>
      </c>
      <c r="B666" s="44">
        <v>20190825</v>
      </c>
      <c r="C666" s="38">
        <v>43708</v>
      </c>
      <c r="D666" s="23">
        <v>77081</v>
      </c>
      <c r="E666" s="24">
        <v>153.33000000000001</v>
      </c>
      <c r="F666" s="24">
        <v>0.38000000000002387</v>
      </c>
      <c r="G666" s="24">
        <v>150.08666666666667</v>
      </c>
      <c r="H666" s="25">
        <v>150.61000000000001</v>
      </c>
      <c r="I666" s="24">
        <v>0.36000000000001364</v>
      </c>
      <c r="J666" s="24">
        <v>147.39000000000001</v>
      </c>
      <c r="K666" s="24">
        <v>83.58</v>
      </c>
      <c r="L666" s="36">
        <v>10.9</v>
      </c>
      <c r="M666" s="23">
        <v>83409</v>
      </c>
      <c r="N666" s="24">
        <v>155.35</v>
      </c>
      <c r="O666" s="24">
        <v>-0.28000000000000114</v>
      </c>
      <c r="P666" s="24">
        <v>153.01666666666668</v>
      </c>
      <c r="Q666" s="25">
        <v>152.61000000000001</v>
      </c>
      <c r="R666" s="24">
        <v>-0.25999999999999091</v>
      </c>
      <c r="S666" s="24">
        <v>150.28</v>
      </c>
      <c r="T666" s="24">
        <v>83.7</v>
      </c>
      <c r="U666" s="36">
        <v>11.2</v>
      </c>
      <c r="W666" s="25">
        <v>163.7355</v>
      </c>
      <c r="X666" s="25">
        <v>-0.89556452136270082</v>
      </c>
      <c r="Y666" s="25">
        <v>164.05</v>
      </c>
      <c r="Z666" s="25">
        <v>-0.90999999999999659</v>
      </c>
      <c r="AA666" s="25">
        <v>166.21</v>
      </c>
      <c r="AB666" s="25">
        <v>-0.81999999999999318</v>
      </c>
      <c r="AC666" s="25">
        <v>166.77</v>
      </c>
      <c r="AD666" s="25">
        <v>-0.85999999999998522</v>
      </c>
    </row>
    <row r="667" spans="1:64" ht="15.5">
      <c r="A667" s="39" t="s">
        <v>974</v>
      </c>
      <c r="B667" s="45">
        <v>20190901</v>
      </c>
      <c r="C667" s="39">
        <v>43715</v>
      </c>
      <c r="D667" s="18">
        <v>83899</v>
      </c>
      <c r="E667" s="19">
        <v>152.9</v>
      </c>
      <c r="F667" s="19">
        <v>-0.43000000000000682</v>
      </c>
      <c r="G667" s="19">
        <v>150.28666666666666</v>
      </c>
      <c r="H667" s="20">
        <v>150.19</v>
      </c>
      <c r="I667" s="19">
        <v>-0.42000000000001592</v>
      </c>
      <c r="J667" s="19">
        <v>147.58666666666667</v>
      </c>
      <c r="K667" s="19">
        <v>83.66</v>
      </c>
      <c r="L667" s="37">
        <v>10.9</v>
      </c>
      <c r="M667" s="18">
        <v>86262</v>
      </c>
      <c r="N667" s="19">
        <v>155.32</v>
      </c>
      <c r="O667" s="19">
        <v>-3.0000000000001137E-2</v>
      </c>
      <c r="P667" s="19">
        <v>153.20333333333335</v>
      </c>
      <c r="Q667" s="20">
        <v>152.58000000000001</v>
      </c>
      <c r="R667" s="19">
        <v>-3.0000000000001137E-2</v>
      </c>
      <c r="S667" s="19">
        <v>150.47</v>
      </c>
      <c r="T667" s="19">
        <v>83.79</v>
      </c>
      <c r="U667" s="37">
        <v>11.2</v>
      </c>
      <c r="W667" s="20">
        <v>163.2825</v>
      </c>
      <c r="X667" s="20">
        <v>-0.45296739321301516</v>
      </c>
      <c r="Y667" s="20">
        <v>163.59</v>
      </c>
      <c r="Z667" s="20">
        <v>-0.46000000000000796</v>
      </c>
      <c r="AA667" s="20">
        <v>165.85</v>
      </c>
      <c r="AB667" s="20">
        <v>-0.36000000000001364</v>
      </c>
      <c r="AC667" s="20">
        <v>166.39</v>
      </c>
      <c r="AD667" s="20">
        <v>-0.38000000000002387</v>
      </c>
    </row>
    <row r="668" spans="1:64" ht="15.5">
      <c r="A668" s="38" t="s">
        <v>975</v>
      </c>
      <c r="B668" s="44">
        <v>20190908</v>
      </c>
      <c r="C668" s="38">
        <v>43722</v>
      </c>
      <c r="D668" s="23">
        <v>72446</v>
      </c>
      <c r="E668" s="24">
        <v>153.07</v>
      </c>
      <c r="F668" s="24">
        <v>0.16999999999998749</v>
      </c>
      <c r="G668" s="24">
        <v>150.16</v>
      </c>
      <c r="H668" s="25">
        <v>150.36000000000001</v>
      </c>
      <c r="I668" s="24">
        <v>0.17000000000001592</v>
      </c>
      <c r="J668" s="24">
        <v>147.46666666666667</v>
      </c>
      <c r="K668" s="24">
        <v>84.31</v>
      </c>
      <c r="L668" s="36">
        <v>11.4</v>
      </c>
      <c r="M668" s="23">
        <v>81160</v>
      </c>
      <c r="N668" s="24">
        <v>155.46</v>
      </c>
      <c r="O668" s="24">
        <v>0.14000000000001478</v>
      </c>
      <c r="P668" s="24">
        <v>153.30666666666667</v>
      </c>
      <c r="Q668" s="25">
        <v>152.72</v>
      </c>
      <c r="R668" s="24">
        <v>0.13999999999998636</v>
      </c>
      <c r="S668" s="24">
        <v>150.56666666666663</v>
      </c>
      <c r="T668" s="24">
        <v>84.61</v>
      </c>
      <c r="U668" s="36">
        <v>11.5</v>
      </c>
      <c r="W668" s="25">
        <v>162.21809999999999</v>
      </c>
      <c r="X668" s="25">
        <v>-1.0644753860649416</v>
      </c>
      <c r="Y668" s="25">
        <v>162.49</v>
      </c>
      <c r="Z668" s="25">
        <v>-1.0999999999999943</v>
      </c>
      <c r="AA668" s="25">
        <v>164.25</v>
      </c>
      <c r="AB668" s="25">
        <v>-1.5999999999999943</v>
      </c>
      <c r="AC668" s="25">
        <v>164.7</v>
      </c>
      <c r="AD668" s="25">
        <v>-1.6899999999999977</v>
      </c>
    </row>
    <row r="669" spans="1:64" ht="15.5">
      <c r="A669" s="39" t="s">
        <v>976</v>
      </c>
      <c r="B669" s="45">
        <v>20190915</v>
      </c>
      <c r="C669" s="39">
        <v>43729</v>
      </c>
      <c r="D669" s="18">
        <v>83454</v>
      </c>
      <c r="E669" s="19">
        <v>153.75</v>
      </c>
      <c r="F669" s="19">
        <v>0.68000000000000682</v>
      </c>
      <c r="G669" s="19">
        <v>149.91666666666666</v>
      </c>
      <c r="H669" s="20">
        <v>151.03</v>
      </c>
      <c r="I669" s="19">
        <v>0.66999999999998749</v>
      </c>
      <c r="J669" s="19">
        <v>147.23333333333332</v>
      </c>
      <c r="K669" s="19">
        <v>84.37</v>
      </c>
      <c r="L669" s="37">
        <v>11.1</v>
      </c>
      <c r="M669" s="18">
        <v>81228</v>
      </c>
      <c r="N669" s="19">
        <v>156.11000000000001</v>
      </c>
      <c r="O669" s="19">
        <v>0.65000000000000568</v>
      </c>
      <c r="P669" s="19">
        <v>153.00666666666666</v>
      </c>
      <c r="Q669" s="20">
        <v>153.34</v>
      </c>
      <c r="R669" s="19">
        <v>0.62000000000000455</v>
      </c>
      <c r="S669" s="19">
        <v>150.27000000000001</v>
      </c>
      <c r="T669" s="19">
        <v>84.04</v>
      </c>
      <c r="U669" s="37">
        <v>11.3</v>
      </c>
      <c r="W669" s="20">
        <v>161.38079999999999</v>
      </c>
      <c r="X669" s="20">
        <v>-0.83724401908932577</v>
      </c>
      <c r="Y669" s="20">
        <v>161.61000000000001</v>
      </c>
      <c r="Z669" s="20">
        <v>-0.87999999999999545</v>
      </c>
      <c r="AA669" s="20">
        <v>163.03</v>
      </c>
      <c r="AB669" s="20">
        <v>-1.2199999999999989</v>
      </c>
      <c r="AC669" s="20">
        <v>163.4</v>
      </c>
      <c r="AD669" s="20">
        <v>-1.2999999999999829</v>
      </c>
    </row>
    <row r="670" spans="1:64" ht="15.5">
      <c r="A670" s="38" t="s">
        <v>977</v>
      </c>
      <c r="B670" s="44">
        <v>20190922</v>
      </c>
      <c r="C670" s="38">
        <v>43736</v>
      </c>
      <c r="D670" s="23">
        <v>82778</v>
      </c>
      <c r="E670" s="24">
        <v>154.21</v>
      </c>
      <c r="F670" s="24">
        <v>0.46000000000000796</v>
      </c>
      <c r="G670" s="24">
        <v>149.96</v>
      </c>
      <c r="H670" s="25">
        <v>151.49</v>
      </c>
      <c r="I670" s="24">
        <v>0.46000000000000796</v>
      </c>
      <c r="J670" s="24">
        <v>147.27666666666667</v>
      </c>
      <c r="K670" s="24">
        <v>84.28</v>
      </c>
      <c r="L670" s="36">
        <v>11.1</v>
      </c>
      <c r="M670" s="23">
        <v>84523</v>
      </c>
      <c r="N670" s="24">
        <v>156.37</v>
      </c>
      <c r="O670" s="24">
        <v>0.25999999999999091</v>
      </c>
      <c r="P670" s="24">
        <v>153.03333333333333</v>
      </c>
      <c r="Q670" s="25">
        <v>153.61000000000001</v>
      </c>
      <c r="R670" s="24">
        <v>0.27000000000001023</v>
      </c>
      <c r="S670" s="24">
        <v>150.29333333333335</v>
      </c>
      <c r="T670" s="24">
        <v>84.11</v>
      </c>
      <c r="U670" s="36">
        <v>11.3</v>
      </c>
      <c r="W670" s="25">
        <v>161.0711</v>
      </c>
      <c r="X670" s="25">
        <v>-0.30976033938102887</v>
      </c>
      <c r="Y670" s="25">
        <v>161.28</v>
      </c>
      <c r="Z670" s="25">
        <v>-0.33000000000001251</v>
      </c>
      <c r="AA670" s="25">
        <v>163.65</v>
      </c>
      <c r="AB670" s="25">
        <v>0.62000000000000455</v>
      </c>
      <c r="AC670" s="25">
        <v>164.02</v>
      </c>
      <c r="AD670" s="25">
        <v>0.62000000000000455</v>
      </c>
    </row>
    <row r="671" spans="1:64" ht="15.5">
      <c r="A671" s="39" t="s">
        <v>978</v>
      </c>
      <c r="B671" s="45">
        <v>20190929</v>
      </c>
      <c r="C671" s="39">
        <v>43743</v>
      </c>
      <c r="D671" s="18">
        <v>84235</v>
      </c>
      <c r="E671" s="19">
        <v>155.32</v>
      </c>
      <c r="F671" s="19">
        <v>1.1099999999999852</v>
      </c>
      <c r="G671" s="19">
        <v>149.87</v>
      </c>
      <c r="H671" s="20">
        <v>152.57</v>
      </c>
      <c r="I671" s="19">
        <v>1.0799999999999841</v>
      </c>
      <c r="J671" s="19">
        <v>147.18</v>
      </c>
      <c r="K671" s="19">
        <v>84.52</v>
      </c>
      <c r="L671" s="37">
        <v>11.2</v>
      </c>
      <c r="M671" s="18">
        <v>82010</v>
      </c>
      <c r="N671" s="19">
        <v>157.34</v>
      </c>
      <c r="O671" s="19">
        <v>0.96999999999999886</v>
      </c>
      <c r="P671" s="19">
        <v>152.84</v>
      </c>
      <c r="Q671" s="20">
        <v>154.56</v>
      </c>
      <c r="R671" s="19">
        <v>0.94999999999998863</v>
      </c>
      <c r="S671" s="19">
        <v>150.11333333333334</v>
      </c>
      <c r="T671" s="19">
        <v>84.37</v>
      </c>
      <c r="U671" s="37">
        <v>11.4</v>
      </c>
      <c r="W671" s="20">
        <v>162.08619999999999</v>
      </c>
      <c r="X671" s="20">
        <v>1.0151217577523539</v>
      </c>
      <c r="Y671" s="20">
        <v>162.30000000000001</v>
      </c>
      <c r="Z671" s="20">
        <v>1.0200000000000102</v>
      </c>
      <c r="AA671" s="20">
        <v>164.46</v>
      </c>
      <c r="AB671" s="20">
        <v>0.81000000000000227</v>
      </c>
      <c r="AC671" s="20">
        <v>164.83</v>
      </c>
      <c r="AD671" s="20">
        <v>0.81000000000000227</v>
      </c>
      <c r="AO671" s="18">
        <v>579</v>
      </c>
      <c r="AP671" s="18">
        <v>4634</v>
      </c>
      <c r="AQ671" s="18">
        <v>20434</v>
      </c>
      <c r="AR671" s="18">
        <v>34442</v>
      </c>
      <c r="AS671" s="18">
        <v>20577</v>
      </c>
      <c r="AT671" s="18">
        <v>2625</v>
      </c>
      <c r="AU671" s="18">
        <v>944</v>
      </c>
      <c r="AV671" s="18">
        <v>84235</v>
      </c>
      <c r="AW671" s="18">
        <v>78078</v>
      </c>
      <c r="AY671" s="114">
        <v>140.13999999999999</v>
      </c>
      <c r="AZ671" s="114">
        <v>155.44999999999999</v>
      </c>
      <c r="BA671" s="114">
        <v>156.85</v>
      </c>
      <c r="BB671" s="114">
        <v>156.43</v>
      </c>
      <c r="BC671" s="114">
        <v>155.83000000000001</v>
      </c>
      <c r="BD671" s="114">
        <v>146.93</v>
      </c>
      <c r="BE671" s="114">
        <v>102.08</v>
      </c>
      <c r="BF671" s="114">
        <v>155.31</v>
      </c>
      <c r="BG671" s="114">
        <v>156.06</v>
      </c>
      <c r="BI671" s="18">
        <v>75453</v>
      </c>
      <c r="BJ671" s="18">
        <v>3569</v>
      </c>
      <c r="BK671" s="114">
        <v>156.38</v>
      </c>
      <c r="BL671" s="114">
        <v>135.07</v>
      </c>
    </row>
    <row r="672" spans="1:64" ht="15.5">
      <c r="A672" s="38" t="s">
        <v>979</v>
      </c>
      <c r="B672" s="44">
        <v>20191006</v>
      </c>
      <c r="C672" s="38">
        <v>43750</v>
      </c>
      <c r="D672" s="23">
        <v>83352</v>
      </c>
      <c r="E672" s="24">
        <v>155.77000000000001</v>
      </c>
      <c r="F672" s="24">
        <v>0.45000000000001705</v>
      </c>
      <c r="G672" s="24">
        <v>149.75666666666666</v>
      </c>
      <c r="H672" s="25">
        <v>153.02000000000001</v>
      </c>
      <c r="I672" s="24">
        <v>0.45000000000001705</v>
      </c>
      <c r="J672" s="24">
        <v>147.07666666666668</v>
      </c>
      <c r="K672" s="24">
        <v>84.61</v>
      </c>
      <c r="L672" s="36">
        <v>11.2</v>
      </c>
      <c r="M672" s="23">
        <v>85719</v>
      </c>
      <c r="N672" s="24">
        <v>158.06</v>
      </c>
      <c r="O672" s="24">
        <v>0.71999999999999886</v>
      </c>
      <c r="P672" s="24">
        <v>152.57</v>
      </c>
      <c r="Q672" s="25">
        <v>155.27000000000001</v>
      </c>
      <c r="R672" s="24">
        <v>0.71000000000000796</v>
      </c>
      <c r="S672" s="24">
        <v>149.84333333333333</v>
      </c>
      <c r="T672" s="24">
        <v>84.79</v>
      </c>
      <c r="U672" s="36">
        <v>11.5</v>
      </c>
      <c r="W672" s="25">
        <v>162.40430000000001</v>
      </c>
      <c r="X672" s="25">
        <v>0.31809996579409017</v>
      </c>
      <c r="Y672" s="25">
        <v>162.61000000000001</v>
      </c>
      <c r="Z672" s="25">
        <v>0.31000000000000227</v>
      </c>
      <c r="AA672" s="25">
        <v>164.57</v>
      </c>
      <c r="AB672" s="25">
        <v>0.10999999999998522</v>
      </c>
      <c r="AC672" s="25">
        <v>164.9</v>
      </c>
      <c r="AD672" s="25">
        <v>6.9999999999993179E-2</v>
      </c>
      <c r="AO672" s="23">
        <v>888</v>
      </c>
      <c r="AP672" s="23">
        <v>4218</v>
      </c>
      <c r="AQ672" s="23">
        <v>20102</v>
      </c>
      <c r="AR672" s="23">
        <v>33694</v>
      </c>
      <c r="AS672" s="23">
        <v>20457</v>
      </c>
      <c r="AT672" s="23">
        <v>2911</v>
      </c>
      <c r="AU672" s="23">
        <v>1082</v>
      </c>
      <c r="AV672" s="23">
        <v>83352</v>
      </c>
      <c r="AW672" s="23">
        <v>77164</v>
      </c>
      <c r="AY672" s="115">
        <v>138.08000000000001</v>
      </c>
      <c r="AZ672" s="115">
        <v>155.27000000000001</v>
      </c>
      <c r="BA672" s="115">
        <v>157.54</v>
      </c>
      <c r="BB672" s="115">
        <v>157.13</v>
      </c>
      <c r="BC672" s="115">
        <v>156.57</v>
      </c>
      <c r="BD672" s="115">
        <v>148.49</v>
      </c>
      <c r="BE672" s="115">
        <v>101.84</v>
      </c>
      <c r="BF672" s="115">
        <v>155.77000000000001</v>
      </c>
      <c r="BG672" s="115">
        <v>156.76</v>
      </c>
      <c r="BI672" s="23">
        <v>74253</v>
      </c>
      <c r="BJ672" s="23">
        <v>3993</v>
      </c>
      <c r="BK672" s="115">
        <v>157.08000000000001</v>
      </c>
      <c r="BL672" s="115">
        <v>135.85</v>
      </c>
    </row>
    <row r="673" spans="1:64" ht="15.5">
      <c r="A673" s="39" t="s">
        <v>980</v>
      </c>
      <c r="B673" s="45">
        <v>20191013</v>
      </c>
      <c r="C673" s="39">
        <v>43757</v>
      </c>
      <c r="D673" s="18">
        <v>83700</v>
      </c>
      <c r="E673" s="19">
        <v>156.91999999999999</v>
      </c>
      <c r="F673" s="19">
        <v>1.1499999999999773</v>
      </c>
      <c r="G673" s="19">
        <v>149.45000000000002</v>
      </c>
      <c r="H673" s="20">
        <v>154.13</v>
      </c>
      <c r="I673" s="19">
        <v>1.1099999999999852</v>
      </c>
      <c r="J673" s="19">
        <v>146.77333333333331</v>
      </c>
      <c r="K673" s="19">
        <v>84.68</v>
      </c>
      <c r="L673" s="37">
        <v>11.3</v>
      </c>
      <c r="M673" s="18">
        <v>85196</v>
      </c>
      <c r="N673" s="19">
        <v>158.6</v>
      </c>
      <c r="O673" s="19">
        <v>0.53999999999999204</v>
      </c>
      <c r="P673" s="19">
        <v>152.60333333333332</v>
      </c>
      <c r="Q673" s="20">
        <v>155.80000000000001</v>
      </c>
      <c r="R673" s="19">
        <v>0.53000000000000114</v>
      </c>
      <c r="S673" s="19">
        <v>149.88333333333333</v>
      </c>
      <c r="T673" s="19">
        <v>84.74</v>
      </c>
      <c r="U673" s="37">
        <v>11.5</v>
      </c>
      <c r="W673" s="20">
        <v>158.9864</v>
      </c>
      <c r="X673" s="20">
        <v>-3.417889393248231</v>
      </c>
      <c r="Y673" s="20">
        <v>159.07</v>
      </c>
      <c r="Z673" s="20">
        <v>-3.5400000000000205</v>
      </c>
      <c r="AA673" s="20">
        <v>160.96</v>
      </c>
      <c r="AB673" s="20">
        <v>-3.6099999999999852</v>
      </c>
      <c r="AC673" s="20">
        <v>161.05000000000001</v>
      </c>
      <c r="AD673" s="20">
        <v>-3.8499999999999943</v>
      </c>
      <c r="AO673" s="18">
        <v>599</v>
      </c>
      <c r="AP673" s="18">
        <v>4045</v>
      </c>
      <c r="AQ673" s="18">
        <v>19926</v>
      </c>
      <c r="AR673" s="18">
        <v>34915</v>
      </c>
      <c r="AS673" s="18">
        <v>20896</v>
      </c>
      <c r="AT673" s="18">
        <v>2546</v>
      </c>
      <c r="AU673" s="18">
        <v>773</v>
      </c>
      <c r="AV673" s="18">
        <v>83700</v>
      </c>
      <c r="AW673" s="18">
        <v>78283</v>
      </c>
      <c r="AY673" s="114">
        <v>143.29</v>
      </c>
      <c r="AZ673" s="114">
        <v>156.63999999999999</v>
      </c>
      <c r="BA673" s="114">
        <v>158.32</v>
      </c>
      <c r="BB673" s="114">
        <v>157.94</v>
      </c>
      <c r="BC673" s="114">
        <v>157.21</v>
      </c>
      <c r="BD673" s="114">
        <v>148.94999999999999</v>
      </c>
      <c r="BE673" s="114">
        <v>104.33</v>
      </c>
      <c r="BF673" s="114">
        <v>156.91</v>
      </c>
      <c r="BG673" s="114">
        <v>157.55000000000001</v>
      </c>
      <c r="BI673" s="18">
        <v>75737</v>
      </c>
      <c r="BJ673" s="18">
        <v>3319</v>
      </c>
      <c r="BK673" s="114">
        <v>157.84</v>
      </c>
      <c r="BL673" s="114">
        <v>138.56</v>
      </c>
    </row>
    <row r="674" spans="1:64" ht="15.5">
      <c r="A674" s="38" t="s">
        <v>981</v>
      </c>
      <c r="B674" s="44">
        <v>20191020</v>
      </c>
      <c r="C674" s="38">
        <v>43764</v>
      </c>
      <c r="D674" s="23">
        <v>85773</v>
      </c>
      <c r="E674" s="24">
        <v>156.79</v>
      </c>
      <c r="F674" s="24">
        <v>-0.12999999999999545</v>
      </c>
      <c r="G674" s="24">
        <v>149.43666666666667</v>
      </c>
      <c r="H674" s="25">
        <v>154.02000000000001</v>
      </c>
      <c r="I674" s="24">
        <v>-0.10999999999998522</v>
      </c>
      <c r="J674" s="24">
        <v>146.76000000000002</v>
      </c>
      <c r="K674" s="24">
        <v>85.21</v>
      </c>
      <c r="L674" s="36">
        <v>11.3</v>
      </c>
      <c r="M674" s="23">
        <v>85535</v>
      </c>
      <c r="N674" s="24">
        <v>158.88</v>
      </c>
      <c r="O674" s="24">
        <v>0.28000000000000114</v>
      </c>
      <c r="P674" s="24">
        <v>152.41666666666666</v>
      </c>
      <c r="Q674" s="25">
        <v>156.09</v>
      </c>
      <c r="R674" s="24">
        <v>0.28999999999999204</v>
      </c>
      <c r="S674" s="24">
        <v>149.70333333333335</v>
      </c>
      <c r="T674" s="24">
        <v>85.11</v>
      </c>
      <c r="U674" s="36">
        <v>11.6</v>
      </c>
      <c r="W674" s="25">
        <v>157.95099999999999</v>
      </c>
      <c r="X674" s="25">
        <v>-1.0353581966605532</v>
      </c>
      <c r="Y674" s="25">
        <v>158.01</v>
      </c>
      <c r="Z674" s="25">
        <v>-1.0600000000000023</v>
      </c>
      <c r="AA674" s="25">
        <v>159.78</v>
      </c>
      <c r="AB674" s="25">
        <v>-1.1800000000000068</v>
      </c>
      <c r="AC674" s="25">
        <v>159.82</v>
      </c>
      <c r="AD674" s="25">
        <v>-1.2300000000000182</v>
      </c>
      <c r="AO674" s="23">
        <v>597</v>
      </c>
      <c r="AP674" s="23">
        <v>4011</v>
      </c>
      <c r="AQ674" s="23">
        <v>19069</v>
      </c>
      <c r="AR674" s="23">
        <v>35518</v>
      </c>
      <c r="AS674" s="23">
        <v>22273</v>
      </c>
      <c r="AT674" s="23">
        <v>3043</v>
      </c>
      <c r="AU674" s="23">
        <v>1262</v>
      </c>
      <c r="AV674" s="23">
        <v>85773</v>
      </c>
      <c r="AW674" s="23">
        <v>79903</v>
      </c>
      <c r="AY674" s="115">
        <v>136.83000000000001</v>
      </c>
      <c r="AZ674" s="115">
        <v>156.51</v>
      </c>
      <c r="BA674" s="115">
        <v>158.44</v>
      </c>
      <c r="BB674" s="115">
        <v>158.19999999999999</v>
      </c>
      <c r="BC674" s="115">
        <v>157.59</v>
      </c>
      <c r="BD674" s="115">
        <v>149.06</v>
      </c>
      <c r="BE674" s="115">
        <v>106.96</v>
      </c>
      <c r="BF674" s="115">
        <v>156.79</v>
      </c>
      <c r="BG674" s="115">
        <v>157.74</v>
      </c>
      <c r="BI674" s="23">
        <v>76860</v>
      </c>
      <c r="BJ674" s="23">
        <v>4305</v>
      </c>
      <c r="BK674" s="115">
        <v>158.08000000000001</v>
      </c>
      <c r="BL674" s="115">
        <v>136.72</v>
      </c>
    </row>
    <row r="675" spans="1:64" ht="15.5">
      <c r="A675" s="39" t="s">
        <v>982</v>
      </c>
      <c r="B675" s="45">
        <v>20191027</v>
      </c>
      <c r="C675" s="39">
        <v>43771</v>
      </c>
      <c r="D675" s="18">
        <v>85548</v>
      </c>
      <c r="E675" s="19">
        <v>157.71</v>
      </c>
      <c r="F675" s="19">
        <v>0.92000000000001592</v>
      </c>
      <c r="G675" s="19">
        <v>149.45666666666668</v>
      </c>
      <c r="H675" s="20">
        <v>154.91</v>
      </c>
      <c r="I675" s="19">
        <v>0.88999999999998636</v>
      </c>
      <c r="J675" s="19">
        <v>146.77333333333334</v>
      </c>
      <c r="K675" s="19">
        <v>84.53</v>
      </c>
      <c r="L675" s="37">
        <v>11.3</v>
      </c>
      <c r="M675" s="18">
        <v>85625</v>
      </c>
      <c r="N675" s="19">
        <v>159.66</v>
      </c>
      <c r="O675" s="19">
        <v>0.78000000000000114</v>
      </c>
      <c r="P675" s="19">
        <v>152.31666666666666</v>
      </c>
      <c r="Q675" s="20">
        <v>156.85</v>
      </c>
      <c r="R675" s="19">
        <v>0.75999999999999091</v>
      </c>
      <c r="S675" s="19">
        <v>149.59333333333333</v>
      </c>
      <c r="T675" s="19">
        <v>84.72</v>
      </c>
      <c r="U675" s="37">
        <v>11.6</v>
      </c>
      <c r="W675" s="20">
        <v>158.07310000000001</v>
      </c>
      <c r="X675" s="20">
        <v>0.1220554416189259</v>
      </c>
      <c r="Y675" s="20">
        <v>158.1</v>
      </c>
      <c r="Z675" s="20">
        <v>9.0000000000003411E-2</v>
      </c>
      <c r="AA675" s="20">
        <v>159.82</v>
      </c>
      <c r="AB675" s="20">
        <v>3.9999999999992042E-2</v>
      </c>
      <c r="AC675" s="20">
        <v>159.83000000000001</v>
      </c>
      <c r="AD675" s="20">
        <v>1.0000000000019327E-2</v>
      </c>
      <c r="AO675" s="18">
        <v>661</v>
      </c>
      <c r="AP675" s="18">
        <v>4183</v>
      </c>
      <c r="AQ675" s="18">
        <v>20073</v>
      </c>
      <c r="AR675" s="18">
        <v>36929</v>
      </c>
      <c r="AS675" s="18">
        <v>20448</v>
      </c>
      <c r="AT675" s="18">
        <v>2428</v>
      </c>
      <c r="AU675" s="18">
        <v>826</v>
      </c>
      <c r="AV675" s="18">
        <v>85548</v>
      </c>
      <c r="AW675" s="18">
        <v>79878</v>
      </c>
      <c r="AY675" s="114">
        <v>137.75</v>
      </c>
      <c r="AZ675" s="114">
        <v>157.03</v>
      </c>
      <c r="BA675" s="114">
        <v>158.91999999999999</v>
      </c>
      <c r="BB675" s="114">
        <v>158.91</v>
      </c>
      <c r="BC675" s="114">
        <v>158.32</v>
      </c>
      <c r="BD675" s="114">
        <v>149.21</v>
      </c>
      <c r="BE675" s="114">
        <v>104.2</v>
      </c>
      <c r="BF675" s="114">
        <v>157.71</v>
      </c>
      <c r="BG675" s="114">
        <v>158.46</v>
      </c>
      <c r="BI675" s="18">
        <v>77450</v>
      </c>
      <c r="BJ675" s="18">
        <v>3254</v>
      </c>
      <c r="BK675" s="114">
        <v>158.75</v>
      </c>
      <c r="BL675" s="114">
        <v>137.79</v>
      </c>
    </row>
    <row r="676" spans="1:64" ht="15.5">
      <c r="A676" s="38" t="s">
        <v>983</v>
      </c>
      <c r="B676" s="44">
        <v>20191103</v>
      </c>
      <c r="C676" s="38">
        <v>43778</v>
      </c>
      <c r="D676" s="23">
        <v>86917</v>
      </c>
      <c r="E676" s="24">
        <v>157.94</v>
      </c>
      <c r="F676" s="24">
        <v>0.22999999999998977</v>
      </c>
      <c r="G676" s="24">
        <v>149.27333333333334</v>
      </c>
      <c r="H676" s="25">
        <v>155.13999999999999</v>
      </c>
      <c r="I676" s="24">
        <v>0.22999999999998977</v>
      </c>
      <c r="J676" s="24">
        <v>146.6</v>
      </c>
      <c r="K676" s="24">
        <v>84.8</v>
      </c>
      <c r="L676" s="36">
        <v>11.1</v>
      </c>
      <c r="M676" s="23">
        <v>87140</v>
      </c>
      <c r="N676" s="24">
        <v>160.07</v>
      </c>
      <c r="O676" s="24">
        <v>0.40999999999999659</v>
      </c>
      <c r="P676" s="24">
        <v>152.38</v>
      </c>
      <c r="Q676" s="25">
        <v>157.25</v>
      </c>
      <c r="R676" s="24">
        <v>0.40000000000000568</v>
      </c>
      <c r="S676" s="24">
        <v>149.66333333333333</v>
      </c>
      <c r="T676" s="24">
        <v>84.92</v>
      </c>
      <c r="U676" s="36">
        <v>11.5</v>
      </c>
      <c r="W676" s="25">
        <v>158.37880000000001</v>
      </c>
      <c r="X676" s="25">
        <v>0.30574551491596935</v>
      </c>
      <c r="Y676" s="25">
        <v>158.41</v>
      </c>
      <c r="Z676" s="25">
        <v>0.31000000000000227</v>
      </c>
      <c r="AA676" s="25">
        <v>159.97999999999999</v>
      </c>
      <c r="AB676" s="25">
        <v>0.15999999999999659</v>
      </c>
      <c r="AC676" s="25">
        <v>159.97999999999999</v>
      </c>
      <c r="AD676" s="25">
        <v>0.14999999999997726</v>
      </c>
      <c r="AO676" s="23">
        <v>765</v>
      </c>
      <c r="AP676" s="23">
        <v>3936</v>
      </c>
      <c r="AQ676" s="23">
        <v>19824</v>
      </c>
      <c r="AR676" s="23">
        <v>37224</v>
      </c>
      <c r="AS676" s="23">
        <v>21577</v>
      </c>
      <c r="AT676" s="23">
        <v>2663</v>
      </c>
      <c r="AU676" s="23">
        <v>928</v>
      </c>
      <c r="AV676" s="23">
        <v>86917</v>
      </c>
      <c r="AW676" s="23">
        <v>81288</v>
      </c>
      <c r="AY676" s="115">
        <v>138.55000000000001</v>
      </c>
      <c r="AZ676" s="115">
        <v>156.94999999999999</v>
      </c>
      <c r="BA676" s="115">
        <v>159.19</v>
      </c>
      <c r="BB676" s="115">
        <v>159.16</v>
      </c>
      <c r="BC676" s="115">
        <v>158.66999999999999</v>
      </c>
      <c r="BD676" s="115">
        <v>149.84</v>
      </c>
      <c r="BE676" s="115">
        <v>108.78</v>
      </c>
      <c r="BF676" s="115">
        <v>157.94</v>
      </c>
      <c r="BG676" s="115">
        <v>158.72999999999999</v>
      </c>
      <c r="BI676" s="23">
        <v>78625</v>
      </c>
      <c r="BJ676" s="23">
        <v>3591</v>
      </c>
      <c r="BK676" s="115">
        <v>159.03</v>
      </c>
      <c r="BL676" s="115">
        <v>139.22999999999999</v>
      </c>
    </row>
    <row r="677" spans="1:64" ht="15.5">
      <c r="A677" s="39" t="s">
        <v>984</v>
      </c>
      <c r="B677" s="45">
        <v>20191110</v>
      </c>
      <c r="C677" s="39">
        <v>43785</v>
      </c>
      <c r="D677" s="18">
        <v>86845</v>
      </c>
      <c r="E677" s="19">
        <v>158.34</v>
      </c>
      <c r="F677" s="19">
        <v>0.40000000000000568</v>
      </c>
      <c r="G677" s="19">
        <v>149.13</v>
      </c>
      <c r="H677" s="20">
        <v>155.53</v>
      </c>
      <c r="I677" s="19">
        <v>0.39000000000001478</v>
      </c>
      <c r="J677" s="19">
        <v>146.46</v>
      </c>
      <c r="K677" s="19">
        <v>84.37</v>
      </c>
      <c r="L677" s="37">
        <v>11</v>
      </c>
      <c r="M677" s="18">
        <v>87458</v>
      </c>
      <c r="N677" s="19">
        <v>160.19999999999999</v>
      </c>
      <c r="O677" s="19">
        <v>0.12999999999999545</v>
      </c>
      <c r="P677" s="19">
        <v>152.28</v>
      </c>
      <c r="Q677" s="20">
        <v>157.38999999999999</v>
      </c>
      <c r="R677" s="19">
        <v>0.13999999999998636</v>
      </c>
      <c r="S677" s="19">
        <v>149.55666666666667</v>
      </c>
      <c r="T677" s="19">
        <v>84.66</v>
      </c>
      <c r="U677" s="37">
        <v>11.5</v>
      </c>
      <c r="W677" s="20">
        <v>158.3312</v>
      </c>
      <c r="X677" s="20">
        <v>-4.7591466681012662E-2</v>
      </c>
      <c r="Y677" s="20">
        <v>158.36000000000001</v>
      </c>
      <c r="Z677" s="20">
        <v>-4.9999999999982947E-2</v>
      </c>
      <c r="AA677" s="20">
        <v>160.01</v>
      </c>
      <c r="AB677" s="20">
        <v>3.0000000000001137E-2</v>
      </c>
      <c r="AC677" s="20">
        <v>159.99</v>
      </c>
      <c r="AD677" s="20">
        <v>1.0000000000019327E-2</v>
      </c>
      <c r="AO677" s="18">
        <v>741</v>
      </c>
      <c r="AP677" s="18">
        <v>4475</v>
      </c>
      <c r="AQ677" s="18">
        <v>20675</v>
      </c>
      <c r="AR677" s="18">
        <v>37124</v>
      </c>
      <c r="AS677" s="18">
        <v>20629</v>
      </c>
      <c r="AT677" s="18">
        <v>2383</v>
      </c>
      <c r="AU677" s="18">
        <v>818</v>
      </c>
      <c r="AV677" s="18">
        <v>86845</v>
      </c>
      <c r="AW677" s="18">
        <v>80811</v>
      </c>
      <c r="AY677" s="114">
        <v>134.82</v>
      </c>
      <c r="AZ677" s="114">
        <v>157.6</v>
      </c>
      <c r="BA677" s="114">
        <v>159.46</v>
      </c>
      <c r="BB677" s="114">
        <v>159.58000000000001</v>
      </c>
      <c r="BC677" s="114">
        <v>159.13999999999999</v>
      </c>
      <c r="BD677" s="114">
        <v>149.38</v>
      </c>
      <c r="BE677" s="114">
        <v>104.56</v>
      </c>
      <c r="BF677" s="114">
        <v>158.34</v>
      </c>
      <c r="BG677" s="114">
        <v>159.13999999999999</v>
      </c>
      <c r="BI677" s="18">
        <v>78428</v>
      </c>
      <c r="BJ677" s="18">
        <v>3201</v>
      </c>
      <c r="BK677" s="114">
        <v>159.43</v>
      </c>
      <c r="BL677" s="114">
        <v>137.93</v>
      </c>
    </row>
    <row r="678" spans="1:64" ht="15.5">
      <c r="A678" s="38" t="s">
        <v>985</v>
      </c>
      <c r="B678" s="44">
        <v>20191117</v>
      </c>
      <c r="C678" s="38">
        <v>43792</v>
      </c>
      <c r="D678" s="23">
        <v>87765</v>
      </c>
      <c r="E678" s="24">
        <v>158.61000000000001</v>
      </c>
      <c r="F678" s="24">
        <v>0.27000000000001023</v>
      </c>
      <c r="G678" s="24">
        <v>149.16666666666666</v>
      </c>
      <c r="H678" s="25">
        <v>155.80000000000001</v>
      </c>
      <c r="I678" s="24">
        <v>0.27000000000001023</v>
      </c>
      <c r="J678" s="24">
        <v>146.48666666666668</v>
      </c>
      <c r="K678" s="24">
        <v>84.62</v>
      </c>
      <c r="L678" s="36">
        <v>11.1</v>
      </c>
      <c r="M678" s="23">
        <v>85605</v>
      </c>
      <c r="N678" s="24">
        <v>160.81</v>
      </c>
      <c r="O678" s="24">
        <v>0.61000000000001364</v>
      </c>
      <c r="P678" s="24">
        <v>152.35</v>
      </c>
      <c r="Q678" s="25">
        <v>157.96</v>
      </c>
      <c r="R678" s="24">
        <v>0.5700000000000216</v>
      </c>
      <c r="S678" s="24">
        <v>149.62333333333333</v>
      </c>
      <c r="T678" s="24">
        <v>84.48</v>
      </c>
      <c r="U678" s="36">
        <v>11.5</v>
      </c>
      <c r="W678" s="25">
        <v>160.78030000000001</v>
      </c>
      <c r="X678" s="25">
        <v>2.4490646470324293</v>
      </c>
      <c r="Y678" s="25">
        <v>160.86000000000001</v>
      </c>
      <c r="Z678" s="25">
        <v>2.5</v>
      </c>
      <c r="AA678" s="25">
        <v>161.86000000000001</v>
      </c>
      <c r="AB678" s="25">
        <v>1.8500000000000227</v>
      </c>
      <c r="AC678" s="25">
        <v>161.91999999999999</v>
      </c>
      <c r="AD678" s="25">
        <v>1.9299999999999784</v>
      </c>
      <c r="AO678" s="23">
        <v>702</v>
      </c>
      <c r="AP678" s="23">
        <v>4119</v>
      </c>
      <c r="AQ678" s="23">
        <v>21192</v>
      </c>
      <c r="AR678" s="23">
        <v>37212</v>
      </c>
      <c r="AS678" s="23">
        <v>20640</v>
      </c>
      <c r="AT678" s="23">
        <v>2819</v>
      </c>
      <c r="AU678" s="23">
        <v>1081</v>
      </c>
      <c r="AV678" s="23">
        <v>87765</v>
      </c>
      <c r="AW678" s="23">
        <v>81863</v>
      </c>
      <c r="AY678" s="115">
        <v>141.32</v>
      </c>
      <c r="AZ678" s="115">
        <v>158.08000000000001</v>
      </c>
      <c r="BA678" s="115">
        <v>160.12</v>
      </c>
      <c r="BB678" s="115">
        <v>159.91999999999999</v>
      </c>
      <c r="BC678" s="115">
        <v>159.19999999999999</v>
      </c>
      <c r="BD678" s="115">
        <v>149.9</v>
      </c>
      <c r="BE678" s="115">
        <v>108.69</v>
      </c>
      <c r="BF678" s="115">
        <v>158.61000000000001</v>
      </c>
      <c r="BG678" s="115">
        <v>159.44</v>
      </c>
      <c r="BI678" s="23">
        <v>79044</v>
      </c>
      <c r="BJ678" s="23">
        <v>3900</v>
      </c>
      <c r="BK678" s="115">
        <v>159.78</v>
      </c>
      <c r="BL678" s="115">
        <v>138.47</v>
      </c>
    </row>
    <row r="679" spans="1:64" ht="15.5">
      <c r="A679" s="39" t="s">
        <v>986</v>
      </c>
      <c r="B679" s="45">
        <v>20191124</v>
      </c>
      <c r="C679" s="39">
        <v>43799</v>
      </c>
      <c r="D679" s="18">
        <v>87320</v>
      </c>
      <c r="E679" s="19">
        <v>159.54</v>
      </c>
      <c r="F679" s="19">
        <v>0.9299999999999784</v>
      </c>
      <c r="G679" s="19">
        <v>148.90666666666667</v>
      </c>
      <c r="H679" s="20">
        <v>156.72</v>
      </c>
      <c r="I679" s="19">
        <v>0.91999999999998749</v>
      </c>
      <c r="J679" s="19">
        <v>146.23333333333332</v>
      </c>
      <c r="K679" s="19">
        <v>84.59</v>
      </c>
      <c r="L679" s="37">
        <v>11.3</v>
      </c>
      <c r="M679" s="18">
        <v>86697</v>
      </c>
      <c r="N679" s="19">
        <v>161.16999999999999</v>
      </c>
      <c r="O679" s="19">
        <v>0.35999999999998522</v>
      </c>
      <c r="P679" s="19">
        <v>152.38</v>
      </c>
      <c r="Q679" s="20">
        <v>158.32</v>
      </c>
      <c r="R679" s="19">
        <v>0.35999999999998522</v>
      </c>
      <c r="S679" s="19">
        <v>149.65333333333334</v>
      </c>
      <c r="T679" s="19">
        <v>84.33</v>
      </c>
      <c r="U679" s="37">
        <v>11.6</v>
      </c>
      <c r="W679" s="20">
        <v>163.91030000000001</v>
      </c>
      <c r="X679" s="20">
        <v>3.1300070836752525</v>
      </c>
      <c r="Y679" s="20">
        <v>164.06</v>
      </c>
      <c r="Z679" s="20">
        <v>3.1999999999999886</v>
      </c>
      <c r="AA679" s="20">
        <v>164.76</v>
      </c>
      <c r="AB679" s="20">
        <v>2.8999999999999773</v>
      </c>
      <c r="AC679" s="20">
        <v>164.94</v>
      </c>
      <c r="AD679" s="20">
        <v>3.0200000000000102</v>
      </c>
      <c r="AO679" s="18">
        <v>642</v>
      </c>
      <c r="AP679" s="18">
        <v>4358</v>
      </c>
      <c r="AQ679" s="18">
        <v>21346</v>
      </c>
      <c r="AR679" s="18">
        <v>36511</v>
      </c>
      <c r="AS679" s="18">
        <v>20565</v>
      </c>
      <c r="AT679" s="18">
        <v>2658</v>
      </c>
      <c r="AU679" s="18">
        <v>1240</v>
      </c>
      <c r="AV679" s="18">
        <v>87320</v>
      </c>
      <c r="AW679" s="18">
        <v>81080</v>
      </c>
      <c r="AY679" s="114">
        <v>143.22</v>
      </c>
      <c r="AZ679" s="114">
        <v>158.61000000000001</v>
      </c>
      <c r="BA679" s="114">
        <v>160.97</v>
      </c>
      <c r="BB679" s="114">
        <v>160.86000000000001</v>
      </c>
      <c r="BC679" s="114">
        <v>160.21</v>
      </c>
      <c r="BD679" s="114">
        <v>153.4</v>
      </c>
      <c r="BE679" s="114">
        <v>109.83</v>
      </c>
      <c r="BF679" s="114">
        <v>159.54</v>
      </c>
      <c r="BG679" s="114">
        <v>160.47999999999999</v>
      </c>
      <c r="BI679" s="18">
        <v>78422</v>
      </c>
      <c r="BJ679" s="18">
        <v>3898</v>
      </c>
      <c r="BK679" s="114">
        <v>160.72</v>
      </c>
      <c r="BL679" s="114">
        <v>139.54</v>
      </c>
    </row>
    <row r="680" spans="1:64" ht="15.5">
      <c r="A680" s="38" t="s">
        <v>987</v>
      </c>
      <c r="B680" s="44">
        <v>20191201</v>
      </c>
      <c r="C680" s="38">
        <v>43806</v>
      </c>
      <c r="D680" s="23">
        <v>87170</v>
      </c>
      <c r="E680" s="24">
        <v>160.66999999999999</v>
      </c>
      <c r="F680" s="24">
        <v>1.1299999999999955</v>
      </c>
      <c r="G680" s="24">
        <v>148.54666666666665</v>
      </c>
      <c r="H680" s="25">
        <v>157.82</v>
      </c>
      <c r="I680" s="24">
        <v>1.0999999999999943</v>
      </c>
      <c r="J680" s="24">
        <v>145.87666666666667</v>
      </c>
      <c r="K680" s="24">
        <v>84.2</v>
      </c>
      <c r="L680" s="36">
        <v>11.2</v>
      </c>
      <c r="M680" s="23">
        <v>88954</v>
      </c>
      <c r="N680" s="24">
        <v>162.56</v>
      </c>
      <c r="O680" s="24">
        <v>1.3900000000000148</v>
      </c>
      <c r="P680" s="24">
        <v>151.98666666666668</v>
      </c>
      <c r="Q680" s="25">
        <v>159.68</v>
      </c>
      <c r="R680" s="24">
        <v>1.3600000000000136</v>
      </c>
      <c r="S680" s="24">
        <v>149.26666666666668</v>
      </c>
      <c r="T680" s="24">
        <v>83.95</v>
      </c>
      <c r="U680" s="36">
        <v>11.5</v>
      </c>
      <c r="W680" s="25">
        <v>165.6574</v>
      </c>
      <c r="X680" s="25">
        <v>1.7471148361736368</v>
      </c>
      <c r="Y680" s="25">
        <v>165.82</v>
      </c>
      <c r="Z680" s="25">
        <v>1.7599999999999909</v>
      </c>
      <c r="AA680" s="25">
        <v>166.57</v>
      </c>
      <c r="AB680" s="25">
        <v>1.8100000000000023</v>
      </c>
      <c r="AC680" s="25">
        <v>166.79</v>
      </c>
      <c r="AD680" s="25">
        <v>1.8499999999999943</v>
      </c>
      <c r="AO680" s="23">
        <v>735</v>
      </c>
      <c r="AP680" s="23">
        <v>4744</v>
      </c>
      <c r="AQ680" s="23">
        <v>21802</v>
      </c>
      <c r="AR680" s="23">
        <v>36705</v>
      </c>
      <c r="AS680" s="23">
        <v>19737</v>
      </c>
      <c r="AT680" s="23">
        <v>2388</v>
      </c>
      <c r="AU680" s="23">
        <v>1059</v>
      </c>
      <c r="AV680" s="23">
        <v>87170</v>
      </c>
      <c r="AW680" s="23">
        <v>80632</v>
      </c>
      <c r="AY680" s="115">
        <v>138.07</v>
      </c>
      <c r="AZ680" s="115">
        <v>159.15</v>
      </c>
      <c r="BA680" s="115">
        <v>161.97</v>
      </c>
      <c r="BB680" s="115">
        <v>161.94999999999999</v>
      </c>
      <c r="BC680" s="115">
        <v>161.29</v>
      </c>
      <c r="BD680" s="115">
        <v>154.02000000000001</v>
      </c>
      <c r="BE680" s="115">
        <v>114.94</v>
      </c>
      <c r="BF680" s="115">
        <v>160.66</v>
      </c>
      <c r="BG680" s="115">
        <v>161.56</v>
      </c>
      <c r="BI680" s="23">
        <v>78244</v>
      </c>
      <c r="BJ680" s="23">
        <v>3447</v>
      </c>
      <c r="BK680" s="115">
        <v>161.79</v>
      </c>
      <c r="BL680" s="115">
        <v>142.02000000000001</v>
      </c>
    </row>
    <row r="681" spans="1:64" ht="15.5">
      <c r="A681" s="39" t="s">
        <v>988</v>
      </c>
      <c r="B681" s="45">
        <v>20191208</v>
      </c>
      <c r="C681" s="39">
        <v>43813</v>
      </c>
      <c r="D681" s="18">
        <v>90465</v>
      </c>
      <c r="E681" s="19">
        <v>161.82</v>
      </c>
      <c r="F681" s="19">
        <v>1.1500000000000057</v>
      </c>
      <c r="G681" s="19">
        <v>148.34</v>
      </c>
      <c r="H681" s="20">
        <v>158.94</v>
      </c>
      <c r="I681" s="19">
        <v>1.1200000000000045</v>
      </c>
      <c r="J681" s="19">
        <v>145.67333333333332</v>
      </c>
      <c r="K681" s="19">
        <v>83.9</v>
      </c>
      <c r="L681" s="37">
        <v>11.1</v>
      </c>
      <c r="M681" s="18">
        <v>87366</v>
      </c>
      <c r="N681" s="19">
        <v>163.38999999999999</v>
      </c>
      <c r="O681" s="19">
        <v>0.82999999999998408</v>
      </c>
      <c r="P681" s="19">
        <v>151.91666666666666</v>
      </c>
      <c r="Q681" s="20">
        <v>160.5</v>
      </c>
      <c r="R681" s="19">
        <v>0.81999999999999318</v>
      </c>
      <c r="S681" s="19">
        <v>149.20000000000002</v>
      </c>
      <c r="T681" s="19">
        <v>83.68</v>
      </c>
      <c r="U681" s="37">
        <v>11.4</v>
      </c>
      <c r="W681" s="20">
        <v>165.67400000000001</v>
      </c>
      <c r="X681" s="20">
        <v>1.6585820206955759E-2</v>
      </c>
      <c r="Y681" s="20">
        <v>165.81</v>
      </c>
      <c r="Z681" s="20">
        <v>-9.9999999999909051E-3</v>
      </c>
      <c r="AA681" s="20">
        <v>166.26</v>
      </c>
      <c r="AB681" s="20">
        <v>-0.31000000000000227</v>
      </c>
      <c r="AC681" s="20">
        <v>166.41</v>
      </c>
      <c r="AD681" s="20">
        <v>-0.37999999999999545</v>
      </c>
      <c r="AO681" s="18">
        <v>880</v>
      </c>
      <c r="AP681" s="18">
        <v>4940</v>
      </c>
      <c r="AQ681" s="18">
        <v>22839</v>
      </c>
      <c r="AR681" s="18">
        <v>38688</v>
      </c>
      <c r="AS681" s="18">
        <v>20320</v>
      </c>
      <c r="AT681" s="18">
        <v>2158</v>
      </c>
      <c r="AU681" s="18">
        <v>640</v>
      </c>
      <c r="AV681" s="18">
        <v>90465</v>
      </c>
      <c r="AW681" s="18">
        <v>84005</v>
      </c>
      <c r="AY681" s="114">
        <v>141.88</v>
      </c>
      <c r="AZ681" s="114">
        <v>160.82</v>
      </c>
      <c r="BA681" s="114">
        <v>162.91</v>
      </c>
      <c r="BB681" s="114">
        <v>162.76</v>
      </c>
      <c r="BC681" s="114">
        <v>162.29</v>
      </c>
      <c r="BD681" s="114">
        <v>154.71</v>
      </c>
      <c r="BE681" s="114">
        <v>110.58</v>
      </c>
      <c r="BF681" s="114">
        <v>161.82</v>
      </c>
      <c r="BG681" s="114">
        <v>162.47999999999999</v>
      </c>
      <c r="BI681" s="18">
        <v>81847</v>
      </c>
      <c r="BJ681" s="18">
        <v>2798</v>
      </c>
      <c r="BK681" s="114">
        <v>162.68</v>
      </c>
      <c r="BL681" s="114">
        <v>144.61000000000001</v>
      </c>
    </row>
    <row r="682" spans="1:64" ht="15.5">
      <c r="A682" s="38" t="s">
        <v>989</v>
      </c>
      <c r="B682" s="44">
        <v>20191215</v>
      </c>
      <c r="C682" s="38">
        <v>43820</v>
      </c>
      <c r="D682" s="23">
        <v>95146</v>
      </c>
      <c r="E682" s="24">
        <v>162.88999999999999</v>
      </c>
      <c r="F682" s="24">
        <v>1.0699999999999932</v>
      </c>
      <c r="G682" s="24">
        <v>147.96</v>
      </c>
      <c r="H682" s="25">
        <v>159.99</v>
      </c>
      <c r="I682" s="24">
        <v>1.0500000000000114</v>
      </c>
      <c r="J682" s="24">
        <v>145.29666666666665</v>
      </c>
      <c r="K682" s="24">
        <v>83.16</v>
      </c>
      <c r="L682" s="36">
        <v>11</v>
      </c>
      <c r="M682" s="23">
        <v>90368</v>
      </c>
      <c r="N682" s="24">
        <v>163.83000000000001</v>
      </c>
      <c r="O682" s="24">
        <v>0.44000000000002615</v>
      </c>
      <c r="P682" s="24">
        <v>151.65666666666667</v>
      </c>
      <c r="Q682" s="25">
        <v>160.91999999999999</v>
      </c>
      <c r="R682" s="24">
        <v>0.41999999999998749</v>
      </c>
      <c r="S682" s="24">
        <v>148.93666666666667</v>
      </c>
      <c r="T682" s="24">
        <v>82.98</v>
      </c>
      <c r="U682" s="36">
        <v>11.3</v>
      </c>
      <c r="W682" s="25">
        <v>165.65280000000001</v>
      </c>
      <c r="X682" s="25">
        <v>-2.1221936218239534E-2</v>
      </c>
      <c r="Y682" s="25">
        <v>165.76</v>
      </c>
      <c r="Z682" s="25">
        <v>-5.0000000000011369E-2</v>
      </c>
      <c r="AA682" s="25">
        <v>166.6</v>
      </c>
      <c r="AB682" s="25">
        <v>0.34000000000000341</v>
      </c>
      <c r="AC682" s="25">
        <v>166.73</v>
      </c>
      <c r="AD682" s="25">
        <v>0.31999999999999318</v>
      </c>
      <c r="AO682" s="23">
        <v>1011</v>
      </c>
      <c r="AP682" s="23">
        <v>5201</v>
      </c>
      <c r="AQ682" s="23">
        <v>26604</v>
      </c>
      <c r="AR682" s="23">
        <v>41580</v>
      </c>
      <c r="AS682" s="23">
        <v>18275</v>
      </c>
      <c r="AT682" s="23">
        <v>1920</v>
      </c>
      <c r="AU682" s="23">
        <v>555</v>
      </c>
      <c r="AV682" s="23">
        <v>95146</v>
      </c>
      <c r="AW682" s="23">
        <v>88379</v>
      </c>
      <c r="AY682" s="115">
        <v>143.69999999999999</v>
      </c>
      <c r="AZ682" s="115">
        <v>161.32</v>
      </c>
      <c r="BA682" s="115">
        <v>163.74</v>
      </c>
      <c r="BB682" s="115">
        <v>163.71</v>
      </c>
      <c r="BC682" s="115">
        <v>163.41</v>
      </c>
      <c r="BD682" s="115">
        <v>156.36000000000001</v>
      </c>
      <c r="BE682" s="115">
        <v>117.38</v>
      </c>
      <c r="BF682" s="115">
        <v>162.9</v>
      </c>
      <c r="BG682" s="115">
        <v>163.5</v>
      </c>
      <c r="BI682" s="23">
        <v>86459</v>
      </c>
      <c r="BJ682" s="23">
        <v>2475</v>
      </c>
      <c r="BK682" s="115">
        <v>163.66</v>
      </c>
      <c r="BL682" s="115">
        <v>147.62</v>
      </c>
    </row>
    <row r="683" spans="1:64" ht="15.5">
      <c r="A683" s="39" t="s">
        <v>990</v>
      </c>
      <c r="B683" s="45">
        <v>20191222</v>
      </c>
      <c r="C683" s="39">
        <v>43827</v>
      </c>
      <c r="D683" s="18">
        <v>40245</v>
      </c>
      <c r="E683" s="19">
        <v>162.44</v>
      </c>
      <c r="F683" s="19">
        <v>-0.44999999999998863</v>
      </c>
      <c r="G683" s="19">
        <v>147.42666666666665</v>
      </c>
      <c r="H683" s="20">
        <v>159.57</v>
      </c>
      <c r="I683" s="19">
        <v>-0.42000000000001592</v>
      </c>
      <c r="J683" s="19">
        <v>144.79</v>
      </c>
      <c r="K683" s="19">
        <v>84.54</v>
      </c>
      <c r="L683" s="37">
        <v>11.2</v>
      </c>
      <c r="M683" s="18">
        <v>42447</v>
      </c>
      <c r="N683" s="19">
        <v>164.36</v>
      </c>
      <c r="O683" s="19">
        <v>0.53000000000000114</v>
      </c>
      <c r="P683" s="19">
        <v>151.36333333333332</v>
      </c>
      <c r="Q683" s="20">
        <v>161.44</v>
      </c>
      <c r="R683" s="19">
        <v>0.52000000000001023</v>
      </c>
      <c r="S683" s="19">
        <v>148.66</v>
      </c>
      <c r="T683" s="19">
        <v>84.11</v>
      </c>
      <c r="U683" s="37">
        <v>11.5</v>
      </c>
      <c r="W683" s="20">
        <v>165.2792</v>
      </c>
      <c r="X683" s="20">
        <v>-0.37359058188408767</v>
      </c>
      <c r="Y683" s="20">
        <v>165.38</v>
      </c>
      <c r="Z683" s="20">
        <v>-0.37999999999999545</v>
      </c>
      <c r="AA683" s="20">
        <v>165.83</v>
      </c>
      <c r="AB683" s="20">
        <v>-0.76999999999998181</v>
      </c>
      <c r="AC683" s="20">
        <v>165.89</v>
      </c>
      <c r="AD683" s="20">
        <v>-0.84000000000000341</v>
      </c>
      <c r="AO683" s="18">
        <v>372</v>
      </c>
      <c r="AP683" s="18">
        <v>1814</v>
      </c>
      <c r="AQ683" s="18">
        <v>9460</v>
      </c>
      <c r="AR683" s="18">
        <v>17557</v>
      </c>
      <c r="AS683" s="18">
        <v>9523</v>
      </c>
      <c r="AT683" s="18">
        <v>1143</v>
      </c>
      <c r="AU683" s="18">
        <v>376</v>
      </c>
      <c r="AV683" s="18">
        <v>40245</v>
      </c>
      <c r="AW683" s="18">
        <v>37683</v>
      </c>
      <c r="AY683" s="114">
        <v>133.94</v>
      </c>
      <c r="AZ683" s="114">
        <v>161.27000000000001</v>
      </c>
      <c r="BA683" s="114">
        <v>163.44</v>
      </c>
      <c r="BB683" s="114">
        <v>163.5</v>
      </c>
      <c r="BC683" s="114">
        <v>163.47999999999999</v>
      </c>
      <c r="BD683" s="114">
        <v>158.46</v>
      </c>
      <c r="BE683" s="114">
        <v>108.09</v>
      </c>
      <c r="BF683" s="114">
        <v>162.44999999999999</v>
      </c>
      <c r="BG683" s="114">
        <v>163.33000000000001</v>
      </c>
      <c r="BI683" s="18">
        <v>36540</v>
      </c>
      <c r="BJ683" s="18">
        <v>1519</v>
      </c>
      <c r="BK683" s="114">
        <v>163.47999999999999</v>
      </c>
      <c r="BL683" s="114">
        <v>146</v>
      </c>
    </row>
    <row r="684" spans="1:64" ht="15.5">
      <c r="A684" s="38" t="s">
        <v>991</v>
      </c>
      <c r="B684" s="44">
        <v>20191229</v>
      </c>
      <c r="C684" s="38">
        <v>43834</v>
      </c>
      <c r="D684" s="23">
        <v>62774</v>
      </c>
      <c r="E684" s="24">
        <v>162.43</v>
      </c>
      <c r="F684" s="24">
        <v>-9.9999999999909051E-3</v>
      </c>
      <c r="G684" s="24">
        <v>146.97</v>
      </c>
      <c r="H684" s="25">
        <v>159.57</v>
      </c>
      <c r="I684" s="24">
        <v>0</v>
      </c>
      <c r="J684" s="24">
        <v>144.34</v>
      </c>
      <c r="K684" s="24">
        <v>85.47</v>
      </c>
      <c r="L684" s="36">
        <v>11.2</v>
      </c>
      <c r="M684" s="23">
        <v>63681</v>
      </c>
      <c r="N684" s="24">
        <v>163.86</v>
      </c>
      <c r="O684" s="24">
        <v>-0.5</v>
      </c>
      <c r="P684" s="24">
        <v>151.1</v>
      </c>
      <c r="Q684" s="25">
        <v>160.97999999999999</v>
      </c>
      <c r="R684" s="24">
        <v>-0.46000000000000796</v>
      </c>
      <c r="S684" s="24">
        <v>148.40333333333334</v>
      </c>
      <c r="T684" s="24">
        <v>85.36</v>
      </c>
      <c r="U684" s="36">
        <v>11.5</v>
      </c>
      <c r="W684" s="25">
        <v>163.88030000000001</v>
      </c>
      <c r="X684" s="25">
        <v>-1.3989101919373468</v>
      </c>
      <c r="Y684" s="25">
        <v>163.96</v>
      </c>
      <c r="Z684" s="25">
        <v>-1.4199999999999875</v>
      </c>
      <c r="AA684" s="25">
        <v>164.52</v>
      </c>
      <c r="AB684" s="25">
        <v>-1.3100000000000023</v>
      </c>
      <c r="AC684" s="25">
        <v>164.53</v>
      </c>
      <c r="AD684" s="25">
        <v>-1.3599999999999852</v>
      </c>
      <c r="AO684" s="23">
        <v>454</v>
      </c>
      <c r="AP684" s="23">
        <v>2674</v>
      </c>
      <c r="AQ684" s="23">
        <v>13689</v>
      </c>
      <c r="AR684" s="23">
        <v>25756</v>
      </c>
      <c r="AS684" s="23">
        <v>16751</v>
      </c>
      <c r="AT684" s="23">
        <v>2501</v>
      </c>
      <c r="AU684" s="23">
        <v>949</v>
      </c>
      <c r="AV684" s="23">
        <v>62774</v>
      </c>
      <c r="AW684" s="23">
        <v>58697</v>
      </c>
      <c r="AY684" s="115">
        <v>141.07</v>
      </c>
      <c r="AZ684" s="115">
        <v>162.4</v>
      </c>
      <c r="BA684" s="115">
        <v>164.15</v>
      </c>
      <c r="BB684" s="115">
        <v>163.76</v>
      </c>
      <c r="BC684" s="115">
        <v>163.35</v>
      </c>
      <c r="BD684" s="115">
        <v>157.22999999999999</v>
      </c>
      <c r="BE684" s="115">
        <v>109.31</v>
      </c>
      <c r="BF684" s="115">
        <v>162.43</v>
      </c>
      <c r="BG684" s="115">
        <v>163.46</v>
      </c>
      <c r="BI684" s="23">
        <v>56196</v>
      </c>
      <c r="BJ684" s="23">
        <v>3450</v>
      </c>
      <c r="BK684" s="115">
        <v>163.72999999999999</v>
      </c>
      <c r="BL684" s="115">
        <v>144.05000000000001</v>
      </c>
    </row>
    <row r="685" spans="1:64" ht="15.5">
      <c r="A685" s="39" t="s">
        <v>992</v>
      </c>
      <c r="B685" s="45">
        <v>20200105</v>
      </c>
      <c r="C685" s="39">
        <v>43841</v>
      </c>
      <c r="D685" s="18">
        <v>83537</v>
      </c>
      <c r="E685" s="19">
        <v>162.4</v>
      </c>
      <c r="F685" s="19">
        <v>-3.0000000000001137E-2</v>
      </c>
      <c r="G685" s="19">
        <v>146.25</v>
      </c>
      <c r="H685" s="20">
        <v>159.55000000000001</v>
      </c>
      <c r="I685" s="19">
        <v>-1.999999999998181E-2</v>
      </c>
      <c r="J685" s="19">
        <v>143.64000000000001</v>
      </c>
      <c r="K685" s="19">
        <v>86.43</v>
      </c>
      <c r="L685" s="37">
        <v>11.3</v>
      </c>
      <c r="M685" s="18">
        <v>84053</v>
      </c>
      <c r="N685" s="19">
        <v>163.97</v>
      </c>
      <c r="O685" s="19">
        <v>0.10999999999998522</v>
      </c>
      <c r="P685" s="19">
        <v>150.15333333333331</v>
      </c>
      <c r="Q685" s="20">
        <v>161.1</v>
      </c>
      <c r="R685" s="19">
        <v>0.12000000000000455</v>
      </c>
      <c r="S685" s="19">
        <v>147.47999999999999</v>
      </c>
      <c r="T685" s="19">
        <v>86.38</v>
      </c>
      <c r="U685" s="37">
        <v>11.6</v>
      </c>
      <c r="W685" s="20">
        <v>160.6927</v>
      </c>
      <c r="X685" s="20">
        <v>-3.1875858744319885</v>
      </c>
      <c r="Y685" s="20">
        <v>160.66999999999999</v>
      </c>
      <c r="Z685" s="20">
        <v>-3.2900000000000205</v>
      </c>
      <c r="AA685" s="20">
        <v>162.77000000000001</v>
      </c>
      <c r="AB685" s="20">
        <v>-1.75</v>
      </c>
      <c r="AC685" s="20">
        <v>162.68</v>
      </c>
      <c r="AD685" s="20">
        <v>-1.8499999999999943</v>
      </c>
      <c r="AO685" s="18">
        <v>534</v>
      </c>
      <c r="AP685" s="18">
        <v>2845</v>
      </c>
      <c r="AQ685" s="18">
        <v>16178</v>
      </c>
      <c r="AR685" s="18">
        <v>33938</v>
      </c>
      <c r="AS685" s="18">
        <v>24402</v>
      </c>
      <c r="AT685" s="18">
        <v>3986</v>
      </c>
      <c r="AU685" s="18">
        <v>1654</v>
      </c>
      <c r="AV685" s="18">
        <v>83537</v>
      </c>
      <c r="AW685" s="18">
        <v>78504</v>
      </c>
      <c r="AY685" s="114">
        <v>139.55000000000001</v>
      </c>
      <c r="AZ685" s="114">
        <v>161.77000000000001</v>
      </c>
      <c r="BA685" s="114">
        <v>164.11</v>
      </c>
      <c r="BB685" s="114">
        <v>164.02</v>
      </c>
      <c r="BC685" s="114">
        <v>163.41</v>
      </c>
      <c r="BD685" s="114">
        <v>156.88</v>
      </c>
      <c r="BE685" s="114">
        <v>119.14</v>
      </c>
      <c r="BF685" s="114">
        <v>162.4</v>
      </c>
      <c r="BG685" s="114">
        <v>163.49</v>
      </c>
      <c r="BI685" s="18">
        <v>74518</v>
      </c>
      <c r="BJ685" s="18">
        <v>5640</v>
      </c>
      <c r="BK685" s="114">
        <v>163.84</v>
      </c>
      <c r="BL685" s="114">
        <v>145.81</v>
      </c>
    </row>
    <row r="686" spans="1:64" ht="15.5">
      <c r="A686" s="38" t="s">
        <v>993</v>
      </c>
      <c r="B686" s="44">
        <v>20200112</v>
      </c>
      <c r="C686" s="38">
        <v>43848</v>
      </c>
      <c r="D686" s="23">
        <v>84564</v>
      </c>
      <c r="E686" s="24">
        <v>162.31</v>
      </c>
      <c r="F686" s="24">
        <v>-9.0000000000003411E-2</v>
      </c>
      <c r="G686" s="24">
        <v>145.87666666666667</v>
      </c>
      <c r="H686" s="25">
        <v>159.46</v>
      </c>
      <c r="I686" s="24">
        <v>-9.0000000000003411E-2</v>
      </c>
      <c r="J686" s="24">
        <v>143.27333333333331</v>
      </c>
      <c r="K686" s="24">
        <v>86.3</v>
      </c>
      <c r="L686" s="36">
        <v>11.3</v>
      </c>
      <c r="M686" s="23">
        <v>85625</v>
      </c>
      <c r="N686" s="24">
        <v>164.39</v>
      </c>
      <c r="O686" s="24">
        <v>0.41999999999998749</v>
      </c>
      <c r="P686" s="24">
        <v>149.48666666666665</v>
      </c>
      <c r="Q686" s="25">
        <v>161.51</v>
      </c>
      <c r="R686" s="24">
        <v>0.40999999999999659</v>
      </c>
      <c r="S686" s="24">
        <v>146.82666666666668</v>
      </c>
      <c r="T686" s="24">
        <v>85.93</v>
      </c>
      <c r="U686" s="36">
        <v>11.6</v>
      </c>
      <c r="W686" s="25">
        <v>157.4573</v>
      </c>
      <c r="X686" s="25">
        <v>-3.2354104018997134</v>
      </c>
      <c r="Y686" s="25">
        <v>157.33000000000001</v>
      </c>
      <c r="Z686" s="25">
        <v>-3.339999999999975</v>
      </c>
      <c r="AA686" s="25">
        <v>158.63999999999999</v>
      </c>
      <c r="AB686" s="25">
        <v>-4.1300000000000239</v>
      </c>
      <c r="AC686" s="25">
        <v>158.33000000000001</v>
      </c>
      <c r="AD686" s="25">
        <v>-4.3499999999999943</v>
      </c>
      <c r="AO686" s="23">
        <v>397</v>
      </c>
      <c r="AP686" s="23">
        <v>2845</v>
      </c>
      <c r="AQ686" s="23">
        <v>16804</v>
      </c>
      <c r="AR686" s="23">
        <v>35083</v>
      </c>
      <c r="AS686" s="23">
        <v>24107</v>
      </c>
      <c r="AT686" s="23">
        <v>3727</v>
      </c>
      <c r="AU686" s="23">
        <v>1601</v>
      </c>
      <c r="AV686" s="23">
        <v>84564</v>
      </c>
      <c r="AW686" s="23">
        <v>79721</v>
      </c>
      <c r="AY686" s="115">
        <v>134.80000000000001</v>
      </c>
      <c r="AZ686" s="115">
        <v>160.63</v>
      </c>
      <c r="BA686" s="115">
        <v>163.9</v>
      </c>
      <c r="BB686" s="115">
        <v>163.83000000000001</v>
      </c>
      <c r="BC686" s="115">
        <v>163.19</v>
      </c>
      <c r="BD686" s="115">
        <v>158.44</v>
      </c>
      <c r="BE686" s="115">
        <v>117.82</v>
      </c>
      <c r="BF686" s="115">
        <v>162.31</v>
      </c>
      <c r="BG686" s="115">
        <v>163.4</v>
      </c>
      <c r="BI686" s="23">
        <v>75994</v>
      </c>
      <c r="BJ686" s="23">
        <v>5328</v>
      </c>
      <c r="BK686" s="115">
        <v>163.65</v>
      </c>
      <c r="BL686" s="115">
        <v>146.22999999999999</v>
      </c>
    </row>
    <row r="687" spans="1:64" ht="15.5">
      <c r="A687" s="39" t="s">
        <v>994</v>
      </c>
      <c r="B687" s="45">
        <v>20200119</v>
      </c>
      <c r="C687" s="39">
        <v>43855</v>
      </c>
      <c r="D687" s="18">
        <v>83241</v>
      </c>
      <c r="E687" s="19">
        <v>162.54</v>
      </c>
      <c r="F687" s="19">
        <v>0.22999999999998977</v>
      </c>
      <c r="G687" s="19">
        <v>145.36666666666667</v>
      </c>
      <c r="H687" s="20">
        <v>159.66999999999999</v>
      </c>
      <c r="I687" s="19">
        <v>0.20999999999997954</v>
      </c>
      <c r="J687" s="19">
        <v>142.76666666666668</v>
      </c>
      <c r="K687" s="19">
        <v>85.75</v>
      </c>
      <c r="L687" s="37">
        <v>11.2</v>
      </c>
      <c r="M687" s="18">
        <v>83735</v>
      </c>
      <c r="N687" s="19">
        <v>164.74</v>
      </c>
      <c r="O687" s="19">
        <v>0.35000000000002274</v>
      </c>
      <c r="P687" s="19">
        <v>149.35999999999999</v>
      </c>
      <c r="Q687" s="20">
        <v>161.84</v>
      </c>
      <c r="R687" s="19">
        <v>0.33000000000001251</v>
      </c>
      <c r="S687" s="19">
        <v>146.69333333333333</v>
      </c>
      <c r="T687" s="19">
        <v>85.15</v>
      </c>
      <c r="U687" s="37">
        <v>11.5</v>
      </c>
      <c r="W687" s="20">
        <v>154.40520000000001</v>
      </c>
      <c r="X687" s="20">
        <v>-3.0520990855211778</v>
      </c>
      <c r="Y687" s="20">
        <v>154.19</v>
      </c>
      <c r="Z687" s="20">
        <v>-3.1400000000000148</v>
      </c>
      <c r="AA687" s="20">
        <v>155.37</v>
      </c>
      <c r="AB687" s="20">
        <v>-3.2699999999999818</v>
      </c>
      <c r="AC687" s="20">
        <v>154.87</v>
      </c>
      <c r="AD687" s="20">
        <v>-3.460000000000008</v>
      </c>
      <c r="AO687" s="18">
        <v>598</v>
      </c>
      <c r="AP687" s="18">
        <v>3346</v>
      </c>
      <c r="AQ687" s="18">
        <v>17027</v>
      </c>
      <c r="AR687" s="18">
        <v>34792</v>
      </c>
      <c r="AS687" s="18">
        <v>22715</v>
      </c>
      <c r="AT687" s="18">
        <v>3363</v>
      </c>
      <c r="AU687" s="18">
        <v>1400</v>
      </c>
      <c r="AV687" s="18">
        <v>83241</v>
      </c>
      <c r="AW687" s="18">
        <v>77897</v>
      </c>
      <c r="AY687" s="114">
        <v>138.88999999999999</v>
      </c>
      <c r="AZ687" s="114">
        <v>161.47</v>
      </c>
      <c r="BA687" s="114">
        <v>163.86</v>
      </c>
      <c r="BB687" s="114">
        <v>163.77000000000001</v>
      </c>
      <c r="BC687" s="114">
        <v>163.41</v>
      </c>
      <c r="BD687" s="114">
        <v>159.99</v>
      </c>
      <c r="BE687" s="114">
        <v>120.22</v>
      </c>
      <c r="BF687" s="114">
        <v>162.53</v>
      </c>
      <c r="BG687" s="114">
        <v>163.52000000000001</v>
      </c>
      <c r="BI687" s="18">
        <v>74534</v>
      </c>
      <c r="BJ687" s="18">
        <v>4763</v>
      </c>
      <c r="BK687" s="114">
        <v>163.68</v>
      </c>
      <c r="BL687" s="114">
        <v>148.30000000000001</v>
      </c>
    </row>
    <row r="688" spans="1:64" ht="15.5">
      <c r="A688" s="38" t="s">
        <v>995</v>
      </c>
      <c r="B688" s="44">
        <v>20200126</v>
      </c>
      <c r="C688" s="38">
        <v>43862</v>
      </c>
      <c r="D688" s="23">
        <v>82230</v>
      </c>
      <c r="E688" s="24">
        <v>162.61000000000001</v>
      </c>
      <c r="F688" s="24">
        <v>7.00000000000216E-2</v>
      </c>
      <c r="G688" s="24">
        <v>144.97000000000003</v>
      </c>
      <c r="H688" s="25">
        <v>159.74</v>
      </c>
      <c r="I688" s="24">
        <v>7.00000000000216E-2</v>
      </c>
      <c r="J688" s="24">
        <v>142.37</v>
      </c>
      <c r="K688" s="24">
        <v>85.57</v>
      </c>
      <c r="L688" s="36">
        <v>11.1</v>
      </c>
      <c r="M688" s="23">
        <v>83300</v>
      </c>
      <c r="N688" s="24">
        <v>164.41</v>
      </c>
      <c r="O688" s="24">
        <v>-0.33000000000001251</v>
      </c>
      <c r="P688" s="24">
        <v>148.88999999999999</v>
      </c>
      <c r="Q688" s="25">
        <v>161.51</v>
      </c>
      <c r="R688" s="24">
        <v>-0.33000000000001251</v>
      </c>
      <c r="S688" s="24">
        <v>146.22666666666666</v>
      </c>
      <c r="T688" s="24">
        <v>85.14</v>
      </c>
      <c r="U688" s="36">
        <v>11.4</v>
      </c>
      <c r="W688" s="25">
        <v>153.98060000000001</v>
      </c>
      <c r="X688" s="25">
        <v>-0.42457291368498318</v>
      </c>
      <c r="Y688" s="25">
        <v>153.74</v>
      </c>
      <c r="Z688" s="25">
        <v>-0.44999999999998863</v>
      </c>
      <c r="AA688" s="25">
        <v>154.33000000000001</v>
      </c>
      <c r="AB688" s="25">
        <v>-1.039999999999992</v>
      </c>
      <c r="AC688" s="25">
        <v>153.77000000000001</v>
      </c>
      <c r="AD688" s="25">
        <v>-1.0999999999999943</v>
      </c>
      <c r="AO688" s="23">
        <v>496</v>
      </c>
      <c r="AP688" s="23">
        <v>3110</v>
      </c>
      <c r="AQ688" s="23">
        <v>16942</v>
      </c>
      <c r="AR688" s="23">
        <v>35592</v>
      </c>
      <c r="AS688" s="23">
        <v>22316</v>
      </c>
      <c r="AT688" s="23">
        <v>2769</v>
      </c>
      <c r="AU688" s="23">
        <v>1005</v>
      </c>
      <c r="AV688" s="23">
        <v>82230</v>
      </c>
      <c r="AW688" s="23">
        <v>77619</v>
      </c>
      <c r="AY688" s="115">
        <v>140.69999999999999</v>
      </c>
      <c r="AZ688" s="115">
        <v>161.19999999999999</v>
      </c>
      <c r="BA688" s="115">
        <v>163.80000000000001</v>
      </c>
      <c r="BB688" s="115">
        <v>163.72</v>
      </c>
      <c r="BC688" s="115">
        <v>163.4</v>
      </c>
      <c r="BD688" s="115">
        <v>157.88999999999999</v>
      </c>
      <c r="BE688" s="115">
        <v>113.53</v>
      </c>
      <c r="BF688" s="115">
        <v>162.61000000000001</v>
      </c>
      <c r="BG688" s="115">
        <v>163.44</v>
      </c>
      <c r="BI688" s="23">
        <v>74850</v>
      </c>
      <c r="BJ688" s="23">
        <v>3774</v>
      </c>
      <c r="BK688" s="115">
        <v>163.63999999999999</v>
      </c>
      <c r="BL688" s="115">
        <v>146.08000000000001</v>
      </c>
    </row>
    <row r="689" spans="1:64" ht="15.5">
      <c r="A689" s="39" t="s">
        <v>996</v>
      </c>
      <c r="B689" s="45">
        <v>20200202</v>
      </c>
      <c r="C689" s="39">
        <v>43869</v>
      </c>
      <c r="D689" s="18">
        <v>81097</v>
      </c>
      <c r="E689" s="19">
        <v>162.74</v>
      </c>
      <c r="F689" s="19">
        <v>0.12999999999999545</v>
      </c>
      <c r="G689" s="19">
        <v>144.43999999999997</v>
      </c>
      <c r="H689" s="20">
        <v>159.87</v>
      </c>
      <c r="I689" s="19">
        <v>0.12999999999999545</v>
      </c>
      <c r="J689" s="19">
        <v>141.85666666666668</v>
      </c>
      <c r="K689" s="19">
        <v>85.85</v>
      </c>
      <c r="L689" s="37">
        <v>11.2</v>
      </c>
      <c r="M689" s="18">
        <v>82559</v>
      </c>
      <c r="N689" s="19">
        <v>164.64</v>
      </c>
      <c r="O689" s="19">
        <v>0.22999999999998977</v>
      </c>
      <c r="P689" s="19">
        <v>148.44666666666669</v>
      </c>
      <c r="Q689" s="20">
        <v>161.74</v>
      </c>
      <c r="R689" s="19">
        <v>0.23000000000001819</v>
      </c>
      <c r="S689" s="19">
        <v>145.79333333333332</v>
      </c>
      <c r="T689" s="19">
        <v>85.21</v>
      </c>
      <c r="U689" s="37">
        <v>11.5</v>
      </c>
      <c r="W689" s="20" t="s">
        <v>9</v>
      </c>
      <c r="X689" s="20" t="s">
        <v>9</v>
      </c>
      <c r="Y689" s="20">
        <v>155.82</v>
      </c>
      <c r="Z689" s="20">
        <v>2.0799999999999841</v>
      </c>
      <c r="AA689" s="20" t="s">
        <v>9</v>
      </c>
      <c r="AB689" s="20" t="s">
        <v>9</v>
      </c>
      <c r="AC689" s="20">
        <v>155.49</v>
      </c>
      <c r="AD689" s="20">
        <v>1.7199999999999989</v>
      </c>
      <c r="AO689" s="18">
        <v>351</v>
      </c>
      <c r="AP689" s="18">
        <v>2697</v>
      </c>
      <c r="AQ689" s="18">
        <v>16646</v>
      </c>
      <c r="AR689" s="18">
        <v>35065</v>
      </c>
      <c r="AS689" s="18">
        <v>22291</v>
      </c>
      <c r="AT689" s="18">
        <v>2995</v>
      </c>
      <c r="AU689" s="18">
        <v>1052</v>
      </c>
      <c r="AV689" s="18">
        <v>81097</v>
      </c>
      <c r="AW689" s="18">
        <v>76997</v>
      </c>
      <c r="AY689" s="114">
        <v>140.96</v>
      </c>
      <c r="AZ689" s="114">
        <v>160.91999999999999</v>
      </c>
      <c r="BA689" s="114">
        <v>164.14</v>
      </c>
      <c r="BB689" s="114">
        <v>163.88</v>
      </c>
      <c r="BC689" s="114">
        <v>163.28</v>
      </c>
      <c r="BD689" s="114">
        <v>158.74</v>
      </c>
      <c r="BE689" s="114">
        <v>114.75</v>
      </c>
      <c r="BF689" s="114">
        <v>162.74</v>
      </c>
      <c r="BG689" s="114">
        <v>163.56</v>
      </c>
      <c r="BI689" s="18">
        <v>74002</v>
      </c>
      <c r="BJ689" s="18">
        <v>4047</v>
      </c>
      <c r="BK689" s="114">
        <v>163.76</v>
      </c>
      <c r="BL689" s="114">
        <v>147.30000000000001</v>
      </c>
    </row>
    <row r="690" spans="1:64" ht="15.5">
      <c r="A690" s="38" t="s">
        <v>997</v>
      </c>
      <c r="B690" s="44">
        <v>20200209</v>
      </c>
      <c r="C690" s="38">
        <v>43876</v>
      </c>
      <c r="D690" s="23">
        <v>80383</v>
      </c>
      <c r="E690" s="24">
        <v>162.78</v>
      </c>
      <c r="F690" s="24">
        <v>3.9999999999992042E-2</v>
      </c>
      <c r="G690" s="24">
        <v>144.46</v>
      </c>
      <c r="H690" s="25">
        <v>159.91</v>
      </c>
      <c r="I690" s="24">
        <v>3.9999999999992042E-2</v>
      </c>
      <c r="J690" s="24">
        <v>141.87333333333333</v>
      </c>
      <c r="K690" s="24">
        <v>85.71</v>
      </c>
      <c r="L690" s="36">
        <v>11.1</v>
      </c>
      <c r="M690" s="23">
        <v>84605</v>
      </c>
      <c r="N690" s="24">
        <v>164.92</v>
      </c>
      <c r="O690" s="24">
        <v>0.28000000000000114</v>
      </c>
      <c r="P690" s="24">
        <v>148.66999999999999</v>
      </c>
      <c r="Q690" s="25">
        <v>162.01</v>
      </c>
      <c r="R690" s="24">
        <v>0.26999999999998181</v>
      </c>
      <c r="S690" s="24">
        <v>146.01</v>
      </c>
      <c r="T690" s="24">
        <v>85.29</v>
      </c>
      <c r="U690" s="36">
        <v>11.4</v>
      </c>
      <c r="W690" s="25" t="s">
        <v>9</v>
      </c>
      <c r="X690" s="25" t="s">
        <v>9</v>
      </c>
      <c r="Y690" s="25">
        <v>155.79</v>
      </c>
      <c r="Z690" s="25">
        <v>-3.0000000000001137E-2</v>
      </c>
      <c r="AA690" s="25" t="s">
        <v>9</v>
      </c>
      <c r="AB690" s="25" t="s">
        <v>9</v>
      </c>
      <c r="AC690" s="25">
        <v>154.94999999999999</v>
      </c>
      <c r="AD690" s="25">
        <v>-0.54000000000002046</v>
      </c>
      <c r="AO690" s="23">
        <v>420</v>
      </c>
      <c r="AP690" s="23">
        <v>2751</v>
      </c>
      <c r="AQ690" s="23">
        <v>16484</v>
      </c>
      <c r="AR690" s="23">
        <v>35193</v>
      </c>
      <c r="AS690" s="23">
        <v>21768</v>
      </c>
      <c r="AT690" s="23">
        <v>2827</v>
      </c>
      <c r="AU690" s="23">
        <v>940</v>
      </c>
      <c r="AV690" s="23">
        <v>80383</v>
      </c>
      <c r="AW690" s="23">
        <v>76272</v>
      </c>
      <c r="AY690" s="115">
        <v>136.19</v>
      </c>
      <c r="AZ690" s="115">
        <v>160.53</v>
      </c>
      <c r="BA690" s="115">
        <v>164</v>
      </c>
      <c r="BB690" s="115">
        <v>163.81</v>
      </c>
      <c r="BC690" s="115">
        <v>163.41999999999999</v>
      </c>
      <c r="BD690" s="115">
        <v>158.52000000000001</v>
      </c>
      <c r="BE690" s="115">
        <v>119.97</v>
      </c>
      <c r="BF690" s="115">
        <v>162.79</v>
      </c>
      <c r="BG690" s="115">
        <v>163.54</v>
      </c>
      <c r="BI690" s="23">
        <v>73445</v>
      </c>
      <c r="BJ690" s="23">
        <v>3767</v>
      </c>
      <c r="BK690" s="115">
        <v>163.74</v>
      </c>
      <c r="BL690" s="115">
        <v>148.9</v>
      </c>
    </row>
    <row r="691" spans="1:64" ht="15.5">
      <c r="A691" s="39" t="s">
        <v>998</v>
      </c>
      <c r="B691" s="45">
        <v>20200216</v>
      </c>
      <c r="C691" s="39">
        <v>43883</v>
      </c>
      <c r="D691" s="18">
        <v>80866</v>
      </c>
      <c r="E691" s="19">
        <v>162.72999999999999</v>
      </c>
      <c r="F691" s="19">
        <v>-5.0000000000011369E-2</v>
      </c>
      <c r="G691" s="19">
        <v>144.24666666666667</v>
      </c>
      <c r="H691" s="20">
        <v>159.85</v>
      </c>
      <c r="I691" s="19">
        <v>-6.0000000000002274E-2</v>
      </c>
      <c r="J691" s="19">
        <v>141.66</v>
      </c>
      <c r="K691" s="19">
        <v>85.73</v>
      </c>
      <c r="L691" s="37">
        <v>11.1</v>
      </c>
      <c r="M691" s="18">
        <v>84807</v>
      </c>
      <c r="N691" s="19">
        <v>164.76</v>
      </c>
      <c r="O691" s="19">
        <v>-0.15999999999999659</v>
      </c>
      <c r="P691" s="19">
        <v>148.19</v>
      </c>
      <c r="Q691" s="20">
        <v>161.86000000000001</v>
      </c>
      <c r="R691" s="19">
        <v>-0.14999999999997726</v>
      </c>
      <c r="S691" s="19">
        <v>145.54</v>
      </c>
      <c r="T691" s="19">
        <v>85.3</v>
      </c>
      <c r="U691" s="37">
        <v>11.4</v>
      </c>
      <c r="W691" s="20" t="s">
        <v>9</v>
      </c>
      <c r="X691" s="20" t="s">
        <v>9</v>
      </c>
      <c r="Y691" s="20">
        <v>157.51</v>
      </c>
      <c r="Z691" s="20">
        <v>1.7199999999999989</v>
      </c>
      <c r="AA691" s="20" t="s">
        <v>9</v>
      </c>
      <c r="AB691" s="20" t="s">
        <v>9</v>
      </c>
      <c r="AC691" s="20">
        <v>156.94999999999999</v>
      </c>
      <c r="AD691" s="20">
        <v>2</v>
      </c>
      <c r="AO691" s="18">
        <v>450</v>
      </c>
      <c r="AP691" s="18">
        <v>2822</v>
      </c>
      <c r="AQ691" s="18">
        <v>17168</v>
      </c>
      <c r="AR691" s="18">
        <v>34363</v>
      </c>
      <c r="AS691" s="18">
        <v>21920</v>
      </c>
      <c r="AT691" s="18">
        <v>3054</v>
      </c>
      <c r="AU691" s="18">
        <v>1089</v>
      </c>
      <c r="AV691" s="18">
        <v>80866</v>
      </c>
      <c r="AW691" s="18">
        <v>76505</v>
      </c>
      <c r="AY691" s="114">
        <v>141.47</v>
      </c>
      <c r="AZ691" s="114">
        <v>161.22</v>
      </c>
      <c r="BA691" s="114">
        <v>163.99</v>
      </c>
      <c r="BB691" s="114">
        <v>163.87</v>
      </c>
      <c r="BC691" s="114">
        <v>163.46</v>
      </c>
      <c r="BD691" s="114">
        <v>158.38</v>
      </c>
      <c r="BE691" s="114">
        <v>116.84</v>
      </c>
      <c r="BF691" s="114">
        <v>162.72999999999999</v>
      </c>
      <c r="BG691" s="114">
        <v>163.56</v>
      </c>
      <c r="BI691" s="18">
        <v>73451</v>
      </c>
      <c r="BJ691" s="18">
        <v>4143</v>
      </c>
      <c r="BK691" s="114">
        <v>163.78</v>
      </c>
      <c r="BL691" s="114">
        <v>147.46</v>
      </c>
    </row>
    <row r="692" spans="1:64" ht="15.5">
      <c r="A692" s="38" t="s">
        <v>999</v>
      </c>
      <c r="B692" s="44">
        <v>20200223</v>
      </c>
      <c r="C692" s="38">
        <v>43890</v>
      </c>
      <c r="D692" s="23">
        <v>79162</v>
      </c>
      <c r="E692" s="24">
        <v>162.66999999999999</v>
      </c>
      <c r="F692" s="24">
        <v>-6.0000000000002274E-2</v>
      </c>
      <c r="G692" s="24">
        <v>144.34333333333333</v>
      </c>
      <c r="H692" s="25">
        <v>159.81</v>
      </c>
      <c r="I692" s="24">
        <v>-3.9999999999992042E-2</v>
      </c>
      <c r="J692" s="24">
        <v>141.75</v>
      </c>
      <c r="K692" s="24">
        <v>85.83</v>
      </c>
      <c r="L692" s="36">
        <v>11.1</v>
      </c>
      <c r="M692" s="23">
        <v>79787</v>
      </c>
      <c r="N692" s="24">
        <v>164.68</v>
      </c>
      <c r="O692" s="24">
        <v>-7.9999999999984084E-2</v>
      </c>
      <c r="P692" s="24">
        <v>148.08333333333334</v>
      </c>
      <c r="Q692" s="25">
        <v>161.78</v>
      </c>
      <c r="R692" s="24">
        <v>-8.0000000000012506E-2</v>
      </c>
      <c r="S692" s="24">
        <v>145.4366666666667</v>
      </c>
      <c r="T692" s="24">
        <v>85.59</v>
      </c>
      <c r="U692" s="36">
        <v>11.4</v>
      </c>
      <c r="W692" s="25" t="s">
        <v>9</v>
      </c>
      <c r="X692" s="25" t="s">
        <v>9</v>
      </c>
      <c r="Y692" s="25">
        <v>162.76</v>
      </c>
      <c r="Z692" s="25">
        <v>5.25</v>
      </c>
      <c r="AA692" s="25" t="s">
        <v>9</v>
      </c>
      <c r="AB692" s="25" t="s">
        <v>9</v>
      </c>
      <c r="AC692" s="25">
        <v>162.43</v>
      </c>
      <c r="AD692" s="25">
        <v>5.4800000000000182</v>
      </c>
      <c r="AO692" s="23">
        <v>476</v>
      </c>
      <c r="AP692" s="23">
        <v>2639</v>
      </c>
      <c r="AQ692" s="23">
        <v>16611</v>
      </c>
      <c r="AR692" s="23">
        <v>33321</v>
      </c>
      <c r="AS692" s="23">
        <v>21951</v>
      </c>
      <c r="AT692" s="23">
        <v>3100</v>
      </c>
      <c r="AU692" s="23">
        <v>1064</v>
      </c>
      <c r="AV692" s="23">
        <v>79162</v>
      </c>
      <c r="AW692" s="23">
        <v>74983</v>
      </c>
      <c r="AY692" s="115">
        <v>144.49</v>
      </c>
      <c r="AZ692" s="115">
        <v>160.84</v>
      </c>
      <c r="BA692" s="115">
        <v>163.86</v>
      </c>
      <c r="BB692" s="115">
        <v>163.89</v>
      </c>
      <c r="BC692" s="115">
        <v>163.46</v>
      </c>
      <c r="BD692" s="115">
        <v>158.63999999999999</v>
      </c>
      <c r="BE692" s="115">
        <v>114.48</v>
      </c>
      <c r="BF692" s="115">
        <v>162.68</v>
      </c>
      <c r="BG692" s="115">
        <v>163.54</v>
      </c>
      <c r="BI692" s="23">
        <v>71883</v>
      </c>
      <c r="BJ692" s="23">
        <v>4164</v>
      </c>
      <c r="BK692" s="115">
        <v>163.75</v>
      </c>
      <c r="BL692" s="115">
        <v>147.35</v>
      </c>
    </row>
    <row r="693" spans="1:64" ht="15.5">
      <c r="A693" s="39" t="s">
        <v>1000</v>
      </c>
      <c r="B693" s="45">
        <v>20200301</v>
      </c>
      <c r="C693" s="39">
        <v>43897</v>
      </c>
      <c r="D693" s="18">
        <v>77920</v>
      </c>
      <c r="E693" s="19">
        <v>163.05000000000001</v>
      </c>
      <c r="F693" s="19">
        <v>0.38000000000002387</v>
      </c>
      <c r="G693" s="19">
        <v>144.50666666666669</v>
      </c>
      <c r="H693" s="20">
        <v>160.19</v>
      </c>
      <c r="I693" s="19">
        <v>0.37999999999999545</v>
      </c>
      <c r="J693" s="19">
        <v>141.91333333333333</v>
      </c>
      <c r="K693" s="19">
        <v>85.94</v>
      </c>
      <c r="L693" s="37">
        <v>11.1</v>
      </c>
      <c r="M693" s="18">
        <v>79591</v>
      </c>
      <c r="N693" s="19">
        <v>165.36</v>
      </c>
      <c r="O693" s="19">
        <v>0.68000000000000682</v>
      </c>
      <c r="P693" s="19">
        <v>148.49333333333334</v>
      </c>
      <c r="Q693" s="20">
        <v>162.43</v>
      </c>
      <c r="R693" s="19">
        <v>0.65000000000000568</v>
      </c>
      <c r="S693" s="19">
        <v>145.83333333333334</v>
      </c>
      <c r="T693" s="19">
        <v>85.4</v>
      </c>
      <c r="U693" s="37">
        <v>11.3</v>
      </c>
      <c r="W693" s="20" t="s">
        <v>9</v>
      </c>
      <c r="X693" s="20" t="s">
        <v>9</v>
      </c>
      <c r="Y693" s="20">
        <v>169.51</v>
      </c>
      <c r="Z693" s="20">
        <v>6.75</v>
      </c>
      <c r="AA693" s="20" t="s">
        <v>9</v>
      </c>
      <c r="AB693" s="20" t="s">
        <v>9</v>
      </c>
      <c r="AC693" s="20">
        <v>169.81</v>
      </c>
      <c r="AD693" s="20">
        <v>7.3799999999999955</v>
      </c>
      <c r="AO693" s="18">
        <v>264</v>
      </c>
      <c r="AP693" s="18">
        <v>2737</v>
      </c>
      <c r="AQ693" s="18">
        <v>16288</v>
      </c>
      <c r="AR693" s="18">
        <v>32676</v>
      </c>
      <c r="AS693" s="18">
        <v>21691</v>
      </c>
      <c r="AT693" s="18">
        <v>3112</v>
      </c>
      <c r="AU693" s="18">
        <v>1152</v>
      </c>
      <c r="AV693" s="18">
        <v>77920</v>
      </c>
      <c r="AW693" s="18">
        <v>73767</v>
      </c>
      <c r="AY693" s="114">
        <v>145.22</v>
      </c>
      <c r="AZ693" s="114">
        <v>160.53</v>
      </c>
      <c r="BA693" s="114">
        <v>163.98</v>
      </c>
      <c r="BB693" s="114">
        <v>164</v>
      </c>
      <c r="BC693" s="114">
        <v>163.82</v>
      </c>
      <c r="BD693" s="114">
        <v>162.44999999999999</v>
      </c>
      <c r="BE693" s="114">
        <v>120.49</v>
      </c>
      <c r="BF693" s="114">
        <v>163.06</v>
      </c>
      <c r="BG693" s="114">
        <v>163.88</v>
      </c>
      <c r="BI693" s="18">
        <v>70655</v>
      </c>
      <c r="BJ693" s="18">
        <v>4264</v>
      </c>
      <c r="BK693" s="114">
        <v>163.94</v>
      </c>
      <c r="BL693" s="114">
        <v>151.11000000000001</v>
      </c>
    </row>
    <row r="694" spans="1:64" ht="15.5">
      <c r="A694" s="38" t="s">
        <v>1001</v>
      </c>
      <c r="B694" s="44">
        <v>20200308</v>
      </c>
      <c r="C694" s="38">
        <v>43904</v>
      </c>
      <c r="D694" s="23">
        <v>80632</v>
      </c>
      <c r="E694" s="24">
        <v>163.22</v>
      </c>
      <c r="F694" s="24">
        <v>0.16999999999998749</v>
      </c>
      <c r="G694" s="24">
        <v>144.71666666666667</v>
      </c>
      <c r="H694" s="25">
        <v>160.33000000000001</v>
      </c>
      <c r="I694" s="24">
        <v>0.14000000000001478</v>
      </c>
      <c r="J694" s="24">
        <v>142.11999999999998</v>
      </c>
      <c r="K694" s="24">
        <v>85.93</v>
      </c>
      <c r="L694" s="36">
        <v>11.1</v>
      </c>
      <c r="M694" s="23">
        <v>81349</v>
      </c>
      <c r="N694" s="24">
        <v>165.26</v>
      </c>
      <c r="O694" s="24">
        <v>-0.10000000000002274</v>
      </c>
      <c r="P694" s="24">
        <v>148.42666666666668</v>
      </c>
      <c r="Q694" s="25">
        <v>162.35</v>
      </c>
      <c r="R694" s="24">
        <v>-8.0000000000012506E-2</v>
      </c>
      <c r="S694" s="24">
        <v>145.76999999999998</v>
      </c>
      <c r="T694" s="24">
        <v>85.35</v>
      </c>
      <c r="U694" s="36">
        <v>11.3</v>
      </c>
      <c r="W694" s="25" t="s">
        <v>9</v>
      </c>
      <c r="X694" s="25" t="s">
        <v>9</v>
      </c>
      <c r="Y694" s="25">
        <v>171.23</v>
      </c>
      <c r="Z694" s="25">
        <v>1.7199999999999989</v>
      </c>
      <c r="AA694" s="25" t="s">
        <v>9</v>
      </c>
      <c r="AB694" s="25" t="s">
        <v>9</v>
      </c>
      <c r="AC694" s="25">
        <v>172.51</v>
      </c>
      <c r="AD694" s="25">
        <v>2.6999999999999886</v>
      </c>
      <c r="AO694" s="23">
        <v>425</v>
      </c>
      <c r="AP694" s="23">
        <v>2536</v>
      </c>
      <c r="AQ694" s="23">
        <v>16581</v>
      </c>
      <c r="AR694" s="23">
        <v>34525</v>
      </c>
      <c r="AS694" s="23">
        <v>22277</v>
      </c>
      <c r="AT694" s="23">
        <v>3138</v>
      </c>
      <c r="AU694" s="23">
        <v>1150</v>
      </c>
      <c r="AV694" s="23">
        <v>80632</v>
      </c>
      <c r="AW694" s="23">
        <v>76521</v>
      </c>
      <c r="AY694" s="115">
        <v>144.84</v>
      </c>
      <c r="AZ694" s="115">
        <v>161.82</v>
      </c>
      <c r="BA694" s="115">
        <v>164.14</v>
      </c>
      <c r="BB694" s="115">
        <v>164.23</v>
      </c>
      <c r="BC694" s="115">
        <v>163.97</v>
      </c>
      <c r="BD694" s="115">
        <v>161.29</v>
      </c>
      <c r="BE694" s="115">
        <v>119.68</v>
      </c>
      <c r="BF694" s="115">
        <v>163.21</v>
      </c>
      <c r="BG694" s="115">
        <v>164.02</v>
      </c>
      <c r="BI694" s="23">
        <v>73383</v>
      </c>
      <c r="BJ694" s="23">
        <v>4288</v>
      </c>
      <c r="BK694" s="115">
        <v>164.13</v>
      </c>
      <c r="BL694" s="115">
        <v>150.13</v>
      </c>
    </row>
    <row r="695" spans="1:64" ht="15.5">
      <c r="A695" s="39" t="s">
        <v>1002</v>
      </c>
      <c r="B695" s="45">
        <v>20200315</v>
      </c>
      <c r="C695" s="39">
        <v>43911</v>
      </c>
      <c r="D695" s="18">
        <v>83195</v>
      </c>
      <c r="E695" s="19">
        <v>163.15</v>
      </c>
      <c r="F695" s="19">
        <v>-6.9999999999993179E-2</v>
      </c>
      <c r="G695" s="19">
        <v>145.01000000000002</v>
      </c>
      <c r="H695" s="20">
        <v>160.28</v>
      </c>
      <c r="I695" s="19">
        <v>-5.0000000000011369E-2</v>
      </c>
      <c r="J695" s="19">
        <v>142.40666666666667</v>
      </c>
      <c r="K695" s="19">
        <v>85.7</v>
      </c>
      <c r="L695" s="37">
        <v>11.3</v>
      </c>
      <c r="M695" s="18">
        <v>83802</v>
      </c>
      <c r="N695" s="19">
        <v>165.47</v>
      </c>
      <c r="O695" s="19">
        <v>0.21000000000000796</v>
      </c>
      <c r="P695" s="19">
        <v>148.83333333333334</v>
      </c>
      <c r="Q695" s="20">
        <v>162.55000000000001</v>
      </c>
      <c r="R695" s="19">
        <v>0.20000000000001705</v>
      </c>
      <c r="S695" s="19">
        <v>146.17333333333335</v>
      </c>
      <c r="T695" s="19">
        <v>84.88</v>
      </c>
      <c r="U695" s="37">
        <v>11.3</v>
      </c>
      <c r="W695" s="20" t="s">
        <v>9</v>
      </c>
      <c r="X695" s="20" t="s">
        <v>9</v>
      </c>
      <c r="Y695" s="20">
        <v>172.2</v>
      </c>
      <c r="Z695" s="20">
        <v>0.96999999999999886</v>
      </c>
      <c r="AA695" s="20" t="s">
        <v>9</v>
      </c>
      <c r="AB695" s="20" t="s">
        <v>9</v>
      </c>
      <c r="AC695" s="20">
        <v>175.22</v>
      </c>
      <c r="AD695" s="20">
        <v>2.710000000000008</v>
      </c>
      <c r="AO695" s="18">
        <v>577</v>
      </c>
      <c r="AP695" s="18">
        <v>3128</v>
      </c>
      <c r="AQ695" s="18">
        <v>17554</v>
      </c>
      <c r="AR695" s="18">
        <v>34697</v>
      </c>
      <c r="AS695" s="18">
        <v>22834</v>
      </c>
      <c r="AT695" s="18">
        <v>3235</v>
      </c>
      <c r="AU695" s="18">
        <v>1170</v>
      </c>
      <c r="AV695" s="18">
        <v>83195</v>
      </c>
      <c r="AW695" s="18">
        <v>78320</v>
      </c>
      <c r="AY695" s="114">
        <v>143.49</v>
      </c>
      <c r="AZ695" s="114">
        <v>160.88999999999999</v>
      </c>
      <c r="BA695" s="114">
        <v>164.19</v>
      </c>
      <c r="BB695" s="114">
        <v>164.16</v>
      </c>
      <c r="BC695" s="114">
        <v>163.88</v>
      </c>
      <c r="BD695" s="114">
        <v>161.68</v>
      </c>
      <c r="BE695" s="114">
        <v>123.52</v>
      </c>
      <c r="BF695" s="114">
        <v>163.15</v>
      </c>
      <c r="BG695" s="114">
        <v>163.98</v>
      </c>
      <c r="BI695" s="18">
        <v>75085</v>
      </c>
      <c r="BJ695" s="18">
        <v>4405</v>
      </c>
      <c r="BK695" s="114">
        <v>164.08</v>
      </c>
      <c r="BL695" s="114">
        <v>151.54</v>
      </c>
    </row>
    <row r="696" spans="1:64" ht="15.5">
      <c r="A696" s="38" t="s">
        <v>1003</v>
      </c>
      <c r="B696" s="44">
        <v>20200322</v>
      </c>
      <c r="C696" s="38">
        <v>43918</v>
      </c>
      <c r="D696" s="23">
        <v>82162</v>
      </c>
      <c r="E696" s="24">
        <v>163.38999999999999</v>
      </c>
      <c r="F696" s="24">
        <v>0.23999999999998067</v>
      </c>
      <c r="G696" s="24">
        <v>145.57</v>
      </c>
      <c r="H696" s="25">
        <v>160.51</v>
      </c>
      <c r="I696" s="24">
        <v>0.22999999999998977</v>
      </c>
      <c r="J696" s="24">
        <v>142.95666666666668</v>
      </c>
      <c r="K696" s="24">
        <v>85.17</v>
      </c>
      <c r="L696" s="36">
        <v>11.1</v>
      </c>
      <c r="M696" s="23">
        <v>85293</v>
      </c>
      <c r="N696" s="24">
        <v>165.82</v>
      </c>
      <c r="O696" s="24">
        <v>0.34999999999999432</v>
      </c>
      <c r="P696" s="24">
        <v>148.89666666666665</v>
      </c>
      <c r="Q696" s="25">
        <v>162.88999999999999</v>
      </c>
      <c r="R696" s="24">
        <v>0.33999999999997499</v>
      </c>
      <c r="S696" s="24">
        <v>146.23333333333332</v>
      </c>
      <c r="T696" s="24">
        <v>84.57</v>
      </c>
      <c r="U696" s="36">
        <v>11.2</v>
      </c>
      <c r="W696" s="25" t="s">
        <v>9</v>
      </c>
      <c r="X696" s="25" t="s">
        <v>9</v>
      </c>
      <c r="Y696" s="25">
        <v>169.87</v>
      </c>
      <c r="Z696" s="25">
        <v>-2.3299999999999841</v>
      </c>
      <c r="AA696" s="25" t="s">
        <v>9</v>
      </c>
      <c r="AB696" s="25" t="s">
        <v>9</v>
      </c>
      <c r="AC696" s="25">
        <v>173.11</v>
      </c>
      <c r="AD696" s="25">
        <v>-2.1099999999999852</v>
      </c>
      <c r="AO696" s="23">
        <v>513</v>
      </c>
      <c r="AP696" s="23">
        <v>3436</v>
      </c>
      <c r="AQ696" s="23">
        <v>18828</v>
      </c>
      <c r="AR696" s="23">
        <v>34498</v>
      </c>
      <c r="AS696" s="23">
        <v>20938</v>
      </c>
      <c r="AT696" s="23">
        <v>2910</v>
      </c>
      <c r="AU696" s="23">
        <v>1039</v>
      </c>
      <c r="AV696" s="23">
        <v>82162</v>
      </c>
      <c r="AW696" s="23">
        <v>77174</v>
      </c>
      <c r="AY696" s="115">
        <v>136.12</v>
      </c>
      <c r="AZ696" s="115">
        <v>160.91999999999999</v>
      </c>
      <c r="BA696" s="115">
        <v>164</v>
      </c>
      <c r="BB696" s="115">
        <v>164.45</v>
      </c>
      <c r="BC696" s="115">
        <v>164.33</v>
      </c>
      <c r="BD696" s="115">
        <v>162.84</v>
      </c>
      <c r="BE696" s="115">
        <v>121.73</v>
      </c>
      <c r="BF696" s="115">
        <v>163.38999999999999</v>
      </c>
      <c r="BG696" s="115">
        <v>164.25</v>
      </c>
      <c r="BI696" s="23">
        <v>74264</v>
      </c>
      <c r="BJ696" s="23">
        <v>3949</v>
      </c>
      <c r="BK696" s="115">
        <v>164.3</v>
      </c>
      <c r="BL696" s="115">
        <v>152.03</v>
      </c>
    </row>
    <row r="697" spans="1:64" ht="15.5">
      <c r="A697" s="39" t="s">
        <v>1004</v>
      </c>
      <c r="B697" s="45">
        <v>20200329</v>
      </c>
      <c r="C697" s="39">
        <v>43925</v>
      </c>
      <c r="D697" s="18">
        <v>79445</v>
      </c>
      <c r="E697" s="19">
        <v>163.89</v>
      </c>
      <c r="F697" s="19">
        <v>0.5</v>
      </c>
      <c r="G697" s="19">
        <v>145.67333333333332</v>
      </c>
      <c r="H697" s="20">
        <v>160.99</v>
      </c>
      <c r="I697" s="19">
        <v>0.48000000000001819</v>
      </c>
      <c r="J697" s="19">
        <v>143.06</v>
      </c>
      <c r="K697" s="19">
        <v>85</v>
      </c>
      <c r="L697" s="37">
        <v>11.1</v>
      </c>
      <c r="M697" s="18">
        <v>77704</v>
      </c>
      <c r="N697" s="19">
        <v>166.03</v>
      </c>
      <c r="O697" s="19">
        <v>0.21000000000000796</v>
      </c>
      <c r="P697" s="19">
        <v>149.23333333333332</v>
      </c>
      <c r="Q697" s="20">
        <v>163.08000000000001</v>
      </c>
      <c r="R697" s="19">
        <v>0.19000000000002615</v>
      </c>
      <c r="S697" s="19">
        <v>146.56333333333336</v>
      </c>
      <c r="T697" s="19">
        <v>84.37</v>
      </c>
      <c r="U697" s="37">
        <v>11.4</v>
      </c>
      <c r="W697" s="20" t="s">
        <v>9</v>
      </c>
      <c r="X697" s="20" t="s">
        <v>9</v>
      </c>
      <c r="Y697" s="20">
        <v>164.45</v>
      </c>
      <c r="Z697" s="20">
        <v>-5.4200000000000159</v>
      </c>
      <c r="AA697" s="20" t="s">
        <v>9</v>
      </c>
      <c r="AB697" s="20" t="s">
        <v>9</v>
      </c>
      <c r="AC697" s="20">
        <v>166.71</v>
      </c>
      <c r="AD697" s="20">
        <v>-6.4000000000000057</v>
      </c>
      <c r="AO697" s="18">
        <v>490</v>
      </c>
      <c r="AP697" s="18">
        <v>3620</v>
      </c>
      <c r="AQ697" s="18">
        <v>18486</v>
      </c>
      <c r="AR697" s="18">
        <v>33384</v>
      </c>
      <c r="AS697" s="18">
        <v>19634</v>
      </c>
      <c r="AT697" s="18">
        <v>2695</v>
      </c>
      <c r="AU697" s="18">
        <v>1136</v>
      </c>
      <c r="AV697" s="18">
        <v>79445</v>
      </c>
      <c r="AW697" s="18">
        <v>74199</v>
      </c>
      <c r="AY697" s="114">
        <v>143.74</v>
      </c>
      <c r="AZ697" s="114">
        <v>162.22</v>
      </c>
      <c r="BA697" s="114">
        <v>164.43</v>
      </c>
      <c r="BB697" s="114">
        <v>164.68</v>
      </c>
      <c r="BC697" s="114">
        <v>164.63</v>
      </c>
      <c r="BD697" s="114">
        <v>162.91</v>
      </c>
      <c r="BE697" s="114">
        <v>135.35</v>
      </c>
      <c r="BF697" s="114">
        <v>163.89</v>
      </c>
      <c r="BG697" s="114">
        <v>164.54</v>
      </c>
      <c r="BI697" s="18">
        <v>71504</v>
      </c>
      <c r="BJ697" s="18">
        <v>3831</v>
      </c>
      <c r="BK697" s="114">
        <v>164.6</v>
      </c>
      <c r="BL697" s="114">
        <v>154.74</v>
      </c>
    </row>
    <row r="698" spans="1:64" ht="15.5">
      <c r="A698" s="38" t="s">
        <v>1005</v>
      </c>
      <c r="B698" s="44">
        <v>20200405</v>
      </c>
      <c r="C698" s="38">
        <v>43932</v>
      </c>
      <c r="D698" s="23">
        <v>74261</v>
      </c>
      <c r="E698" s="24">
        <v>163.63</v>
      </c>
      <c r="F698" s="24">
        <v>-0.25999999999999091</v>
      </c>
      <c r="G698" s="24">
        <v>146.35000000000002</v>
      </c>
      <c r="H698" s="25">
        <v>160.74</v>
      </c>
      <c r="I698" s="24">
        <v>-0.25</v>
      </c>
      <c r="J698" s="24">
        <v>143.72</v>
      </c>
      <c r="K698" s="24">
        <v>84.98</v>
      </c>
      <c r="L698" s="36">
        <v>11</v>
      </c>
      <c r="M698" s="23">
        <v>75745</v>
      </c>
      <c r="N698" s="24">
        <v>166.44</v>
      </c>
      <c r="O698" s="24">
        <v>0.40999999999999659</v>
      </c>
      <c r="P698" s="24">
        <v>149.94666666666669</v>
      </c>
      <c r="Q698" s="25">
        <v>163.47999999999999</v>
      </c>
      <c r="R698" s="24">
        <v>0.39999999999997726</v>
      </c>
      <c r="S698" s="24">
        <v>147.25666666666666</v>
      </c>
      <c r="T698" s="24">
        <v>84.11</v>
      </c>
      <c r="U698" s="36">
        <v>11.2</v>
      </c>
      <c r="W698" s="25" t="s">
        <v>9</v>
      </c>
      <c r="X698" s="25" t="s">
        <v>9</v>
      </c>
      <c r="Y698" s="25">
        <v>162.09</v>
      </c>
      <c r="Z698" s="25">
        <v>-2.3599999999999852</v>
      </c>
      <c r="AA698" s="25" t="s">
        <v>9</v>
      </c>
      <c r="AB698" s="25" t="s">
        <v>9</v>
      </c>
      <c r="AC698" s="25">
        <v>164.47</v>
      </c>
      <c r="AD698" s="25">
        <v>-2.2400000000000091</v>
      </c>
      <c r="AO698" s="23">
        <v>463</v>
      </c>
      <c r="AP698" s="23">
        <v>3199</v>
      </c>
      <c r="AQ698" s="23">
        <v>17317</v>
      </c>
      <c r="AR698" s="23">
        <v>31465</v>
      </c>
      <c r="AS698" s="23">
        <v>18279</v>
      </c>
      <c r="AT698" s="23">
        <v>2525</v>
      </c>
      <c r="AU698" s="23">
        <v>1013</v>
      </c>
      <c r="AV698" s="23">
        <v>74261</v>
      </c>
      <c r="AW698" s="23">
        <v>69586</v>
      </c>
      <c r="AY698" s="115">
        <v>140.66</v>
      </c>
      <c r="AZ698" s="115">
        <v>161.80000000000001</v>
      </c>
      <c r="BA698" s="115">
        <v>164.24</v>
      </c>
      <c r="BB698" s="115">
        <v>164.4</v>
      </c>
      <c r="BC698" s="115">
        <v>164.37</v>
      </c>
      <c r="BD698" s="115">
        <v>162.94999999999999</v>
      </c>
      <c r="BE698" s="115">
        <v>134.11000000000001</v>
      </c>
      <c r="BF698" s="115">
        <v>163.63</v>
      </c>
      <c r="BG698" s="115">
        <v>164.3</v>
      </c>
      <c r="BI698" s="23">
        <v>67061</v>
      </c>
      <c r="BJ698" s="23">
        <v>3538</v>
      </c>
      <c r="BK698" s="115">
        <v>164.35</v>
      </c>
      <c r="BL698" s="115">
        <v>154.69</v>
      </c>
    </row>
    <row r="699" spans="1:64" ht="15.5">
      <c r="A699" s="39" t="s">
        <v>1006</v>
      </c>
      <c r="B699" s="45">
        <v>20200412</v>
      </c>
      <c r="C699" s="39">
        <v>43939</v>
      </c>
      <c r="D699" s="18">
        <v>77052</v>
      </c>
      <c r="E699" s="19">
        <v>164</v>
      </c>
      <c r="F699" s="19">
        <v>0.37000000000000455</v>
      </c>
      <c r="G699" s="19">
        <v>146.70000000000002</v>
      </c>
      <c r="H699" s="20">
        <v>161.1</v>
      </c>
      <c r="I699" s="19">
        <v>0.35999999999998522</v>
      </c>
      <c r="J699" s="19">
        <v>144.06666666666669</v>
      </c>
      <c r="K699" s="19">
        <v>85.19</v>
      </c>
      <c r="L699" s="37">
        <v>11</v>
      </c>
      <c r="M699" s="18">
        <v>77798</v>
      </c>
      <c r="N699" s="19">
        <v>166.6</v>
      </c>
      <c r="O699" s="19">
        <v>0.15999999999999659</v>
      </c>
      <c r="P699" s="19">
        <v>150.28666666666666</v>
      </c>
      <c r="Q699" s="20">
        <v>163.66</v>
      </c>
      <c r="R699" s="19">
        <v>0.18000000000000682</v>
      </c>
      <c r="S699" s="19">
        <v>147.59333333333333</v>
      </c>
      <c r="T699" s="19">
        <v>84.72</v>
      </c>
      <c r="U699" s="37">
        <v>11.3</v>
      </c>
      <c r="W699" s="20" t="s">
        <v>9</v>
      </c>
      <c r="X699" s="20" t="s">
        <v>9</v>
      </c>
      <c r="Y699" s="20">
        <v>157.94</v>
      </c>
      <c r="Z699" s="20">
        <v>-4.1500000000000057</v>
      </c>
      <c r="AA699" s="20" t="s">
        <v>9</v>
      </c>
      <c r="AB699" s="20" t="s">
        <v>9</v>
      </c>
      <c r="AC699" s="20">
        <v>160.52000000000001</v>
      </c>
      <c r="AD699" s="20">
        <v>-3.9499999999999886</v>
      </c>
      <c r="AO699" s="18">
        <v>398</v>
      </c>
      <c r="AP699" s="18">
        <v>2830</v>
      </c>
      <c r="AQ699" s="18">
        <v>17927</v>
      </c>
      <c r="AR699" s="18">
        <v>32475</v>
      </c>
      <c r="AS699" s="18">
        <v>19997</v>
      </c>
      <c r="AT699" s="18">
        <v>2534</v>
      </c>
      <c r="AU699" s="18">
        <v>891</v>
      </c>
      <c r="AV699" s="18">
        <v>77052</v>
      </c>
      <c r="AW699" s="18">
        <v>72933</v>
      </c>
      <c r="AY699" s="114">
        <v>133.59</v>
      </c>
      <c r="AZ699" s="114">
        <v>161.12</v>
      </c>
      <c r="BA699" s="114">
        <v>164.64</v>
      </c>
      <c r="BB699" s="114">
        <v>164.77</v>
      </c>
      <c r="BC699" s="114">
        <v>164.57</v>
      </c>
      <c r="BD699" s="114">
        <v>162.69</v>
      </c>
      <c r="BE699" s="114">
        <v>136.54</v>
      </c>
      <c r="BF699" s="114">
        <v>164</v>
      </c>
      <c r="BG699" s="114">
        <v>164.61</v>
      </c>
      <c r="BI699" s="18">
        <v>70399</v>
      </c>
      <c r="BJ699" s="18">
        <v>3425</v>
      </c>
      <c r="BK699" s="114">
        <v>164.68</v>
      </c>
      <c r="BL699" s="114">
        <v>155.88999999999999</v>
      </c>
    </row>
    <row r="700" spans="1:64" ht="15.5">
      <c r="A700" s="38" t="s">
        <v>1007</v>
      </c>
      <c r="B700" s="44">
        <v>20200419</v>
      </c>
      <c r="C700" s="38">
        <v>43946</v>
      </c>
      <c r="D700" s="23">
        <v>76151</v>
      </c>
      <c r="E700" s="24">
        <v>164</v>
      </c>
      <c r="F700" s="24">
        <v>0</v>
      </c>
      <c r="G700" s="24">
        <v>147.39666666666665</v>
      </c>
      <c r="H700" s="25">
        <v>161.11000000000001</v>
      </c>
      <c r="I700" s="24">
        <v>1.0000000000019327E-2</v>
      </c>
      <c r="J700" s="24">
        <v>144.75</v>
      </c>
      <c r="K700" s="24">
        <v>85.06</v>
      </c>
      <c r="L700" s="36">
        <v>11.2</v>
      </c>
      <c r="M700" s="23">
        <v>81954</v>
      </c>
      <c r="N700" s="24">
        <v>166.81</v>
      </c>
      <c r="O700" s="24">
        <v>0.21000000000000796</v>
      </c>
      <c r="P700" s="24">
        <v>150.80333333333331</v>
      </c>
      <c r="Q700" s="25">
        <v>163.87</v>
      </c>
      <c r="R700" s="24">
        <v>0.21000000000000796</v>
      </c>
      <c r="S700" s="24">
        <v>148.09666666666666</v>
      </c>
      <c r="T700" s="24">
        <v>84.71</v>
      </c>
      <c r="U700" s="36">
        <v>11.4</v>
      </c>
      <c r="W700" s="25" t="s">
        <v>9</v>
      </c>
      <c r="X700" s="25" t="s">
        <v>9</v>
      </c>
      <c r="Y700" s="25">
        <v>155.86000000000001</v>
      </c>
      <c r="Z700" s="25">
        <v>-2.0799999999999841</v>
      </c>
      <c r="AA700" s="25" t="s">
        <v>9</v>
      </c>
      <c r="AB700" s="25" t="s">
        <v>9</v>
      </c>
      <c r="AC700" s="25">
        <v>158.33000000000001</v>
      </c>
      <c r="AD700" s="25">
        <v>-2.1899999999999977</v>
      </c>
      <c r="AO700" s="23">
        <v>494</v>
      </c>
      <c r="AP700" s="23">
        <v>3275</v>
      </c>
      <c r="AQ700" s="23">
        <v>17610</v>
      </c>
      <c r="AR700" s="23">
        <v>31554</v>
      </c>
      <c r="AS700" s="23">
        <v>19928</v>
      </c>
      <c r="AT700" s="23">
        <v>2503</v>
      </c>
      <c r="AU700" s="23">
        <v>787</v>
      </c>
      <c r="AV700" s="23">
        <v>76151</v>
      </c>
      <c r="AW700" s="23">
        <v>71595</v>
      </c>
      <c r="AY700" s="115">
        <v>144.91999999999999</v>
      </c>
      <c r="AZ700" s="115">
        <v>162.47</v>
      </c>
      <c r="BA700" s="115">
        <v>164.82</v>
      </c>
      <c r="BB700" s="115">
        <v>164.61</v>
      </c>
      <c r="BC700" s="115">
        <v>164.45</v>
      </c>
      <c r="BD700" s="115">
        <v>162.75</v>
      </c>
      <c r="BE700" s="115">
        <v>132.69999999999999</v>
      </c>
      <c r="BF700" s="115">
        <v>164.01</v>
      </c>
      <c r="BG700" s="115">
        <v>164.55</v>
      </c>
    </row>
    <row r="701" spans="1:64" ht="15.5">
      <c r="A701" s="39" t="s">
        <v>1008</v>
      </c>
      <c r="B701" s="45">
        <v>20200426</v>
      </c>
      <c r="C701" s="39">
        <v>43953</v>
      </c>
      <c r="D701" s="18">
        <v>77695</v>
      </c>
      <c r="E701" s="19">
        <v>164.05</v>
      </c>
      <c r="F701" s="19">
        <v>5.0000000000011369E-2</v>
      </c>
      <c r="G701" s="19">
        <v>148.70666666666668</v>
      </c>
      <c r="H701" s="20">
        <v>161.15</v>
      </c>
      <c r="I701" s="19">
        <v>3.9999999999992042E-2</v>
      </c>
      <c r="J701" s="19">
        <v>146.03666666666666</v>
      </c>
      <c r="K701" s="19">
        <v>85.16</v>
      </c>
      <c r="L701" s="37">
        <v>11.1</v>
      </c>
      <c r="M701" s="18">
        <v>80091</v>
      </c>
      <c r="N701" s="19">
        <v>167.07</v>
      </c>
      <c r="O701" s="19">
        <v>0.25999999999999091</v>
      </c>
      <c r="P701" s="19">
        <v>152.13666666666666</v>
      </c>
      <c r="Q701" s="20">
        <v>164.12</v>
      </c>
      <c r="R701" s="19">
        <v>0.25</v>
      </c>
      <c r="S701" s="19">
        <v>149.40666666666667</v>
      </c>
      <c r="T701" s="19">
        <v>84.45</v>
      </c>
      <c r="U701" s="37">
        <v>11.2</v>
      </c>
      <c r="W701" s="20" t="s">
        <v>9</v>
      </c>
      <c r="X701" s="20" t="s">
        <v>9</v>
      </c>
      <c r="Y701" s="20">
        <v>149.66</v>
      </c>
      <c r="Z701" s="20">
        <v>-6.2000000000000171</v>
      </c>
      <c r="AA701" s="20" t="s">
        <v>9</v>
      </c>
      <c r="AB701" s="20" t="s">
        <v>9</v>
      </c>
      <c r="AC701" s="20">
        <v>152.82</v>
      </c>
      <c r="AD701" s="20">
        <v>-5.5100000000000193</v>
      </c>
      <c r="AO701" s="18">
        <v>364</v>
      </c>
      <c r="AP701" s="18">
        <v>3063</v>
      </c>
      <c r="AQ701" s="18">
        <v>17803</v>
      </c>
      <c r="AR701" s="18">
        <v>33063</v>
      </c>
      <c r="AS701" s="18">
        <v>20168</v>
      </c>
      <c r="AT701" s="18">
        <v>2450</v>
      </c>
      <c r="AU701" s="18">
        <v>784</v>
      </c>
      <c r="AV701" s="18">
        <v>77695</v>
      </c>
      <c r="AW701" s="18">
        <v>73484</v>
      </c>
      <c r="AY701" s="114">
        <v>145.29</v>
      </c>
      <c r="AZ701" s="114">
        <v>162.07</v>
      </c>
      <c r="BA701" s="114">
        <v>164.55</v>
      </c>
      <c r="BB701" s="114">
        <v>164.71</v>
      </c>
      <c r="BC701" s="114">
        <v>164.48</v>
      </c>
      <c r="BD701" s="114">
        <v>162.41999999999999</v>
      </c>
      <c r="BE701" s="114">
        <v>135.15</v>
      </c>
      <c r="BF701" s="114">
        <v>164.05</v>
      </c>
      <c r="BG701" s="114">
        <v>164.53</v>
      </c>
    </row>
    <row r="702" spans="1:64" ht="15.5">
      <c r="A702" s="38" t="s">
        <v>1009</v>
      </c>
      <c r="B702" s="44">
        <v>20200503</v>
      </c>
      <c r="C702" s="38">
        <v>43960</v>
      </c>
      <c r="D702" s="23">
        <v>70348</v>
      </c>
      <c r="E702" s="24">
        <v>164.3</v>
      </c>
      <c r="F702" s="24">
        <v>0.25</v>
      </c>
      <c r="G702" s="24">
        <v>149.53333333333333</v>
      </c>
      <c r="H702" s="25">
        <v>161.38999999999999</v>
      </c>
      <c r="I702" s="24">
        <v>0.23999999999998067</v>
      </c>
      <c r="J702" s="24">
        <v>146.84666666666666</v>
      </c>
      <c r="K702" s="24">
        <v>84.98</v>
      </c>
      <c r="L702" s="36">
        <v>10.9</v>
      </c>
      <c r="M702" s="23">
        <v>72548</v>
      </c>
      <c r="N702" s="24">
        <v>167.27</v>
      </c>
      <c r="O702" s="24">
        <v>0.20000000000001705</v>
      </c>
      <c r="P702" s="24">
        <v>152.87333333333333</v>
      </c>
      <c r="Q702" s="25">
        <v>164.32</v>
      </c>
      <c r="R702" s="24">
        <v>0.19999999999998863</v>
      </c>
      <c r="S702" s="24">
        <v>150.13666666666666</v>
      </c>
      <c r="T702" s="24">
        <v>84.74</v>
      </c>
      <c r="U702" s="36">
        <v>11.2</v>
      </c>
      <c r="W702" s="25" t="s">
        <v>9</v>
      </c>
      <c r="X702" s="25" t="s">
        <v>9</v>
      </c>
      <c r="Y702" s="25">
        <v>143.75</v>
      </c>
      <c r="Z702" s="25">
        <v>-5.9099999999999966</v>
      </c>
      <c r="AA702" s="25" t="s">
        <v>9</v>
      </c>
      <c r="AB702" s="25" t="s">
        <v>9</v>
      </c>
      <c r="AC702" s="25">
        <v>147.13</v>
      </c>
      <c r="AD702" s="25">
        <v>-5.6899999999999977</v>
      </c>
      <c r="AO702" s="23">
        <v>419</v>
      </c>
      <c r="AP702" s="23">
        <v>2765</v>
      </c>
      <c r="AQ702" s="23">
        <v>16079</v>
      </c>
      <c r="AR702" s="23">
        <v>30524</v>
      </c>
      <c r="AS702" s="23">
        <v>17915</v>
      </c>
      <c r="AT702" s="23">
        <v>2014</v>
      </c>
      <c r="AU702" s="23">
        <v>632</v>
      </c>
      <c r="AV702" s="23">
        <v>70348</v>
      </c>
      <c r="AW702" s="23">
        <v>66532</v>
      </c>
      <c r="AY702" s="115">
        <v>144.03</v>
      </c>
      <c r="AZ702" s="115">
        <v>162.63999999999999</v>
      </c>
      <c r="BA702" s="115">
        <v>164.83</v>
      </c>
      <c r="BB702" s="115">
        <v>164.96</v>
      </c>
      <c r="BC702" s="115">
        <v>164.96</v>
      </c>
      <c r="BD702" s="115">
        <v>162.74</v>
      </c>
      <c r="BE702" s="115">
        <v>125.93</v>
      </c>
      <c r="BF702" s="115">
        <v>164.3</v>
      </c>
      <c r="BG702" s="115">
        <v>164.86</v>
      </c>
    </row>
    <row r="703" spans="1:64" ht="15.5">
      <c r="A703" s="39" t="s">
        <v>1010</v>
      </c>
      <c r="B703" s="45">
        <v>20200510</v>
      </c>
      <c r="C703" s="39">
        <v>43967</v>
      </c>
      <c r="D703" s="18">
        <v>70849</v>
      </c>
      <c r="E703" s="19">
        <v>164.34</v>
      </c>
      <c r="F703" s="19">
        <v>3.9999999999992042E-2</v>
      </c>
      <c r="G703" s="19">
        <v>150.53333333333333</v>
      </c>
      <c r="H703" s="20">
        <v>161.41999999999999</v>
      </c>
      <c r="I703" s="19">
        <v>3.0000000000001137E-2</v>
      </c>
      <c r="J703" s="19">
        <v>147.82666666666668</v>
      </c>
      <c r="K703" s="19">
        <v>84.91</v>
      </c>
      <c r="L703" s="37">
        <v>11</v>
      </c>
      <c r="M703" s="18">
        <v>76242</v>
      </c>
      <c r="N703" s="19">
        <v>167.63</v>
      </c>
      <c r="O703" s="19">
        <v>0.35999999999998522</v>
      </c>
      <c r="P703" s="19">
        <v>153.69333333333336</v>
      </c>
      <c r="Q703" s="20">
        <v>164.67</v>
      </c>
      <c r="R703" s="19">
        <v>0.34999999999999432</v>
      </c>
      <c r="S703" s="19">
        <v>150.93666666666667</v>
      </c>
      <c r="T703" s="19">
        <v>84.78</v>
      </c>
      <c r="U703" s="37">
        <v>11.3</v>
      </c>
      <c r="W703" s="20" t="s">
        <v>9</v>
      </c>
      <c r="X703" s="20" t="s">
        <v>9</v>
      </c>
      <c r="Y703" s="20">
        <v>139.69</v>
      </c>
      <c r="Z703" s="20">
        <v>-4.0600000000000023</v>
      </c>
      <c r="AA703" s="20" t="s">
        <v>9</v>
      </c>
      <c r="AB703" s="20" t="s">
        <v>9</v>
      </c>
      <c r="AC703" s="20">
        <v>143.27000000000001</v>
      </c>
      <c r="AD703" s="20">
        <v>-3.8599999999999852</v>
      </c>
      <c r="AO703" s="18">
        <v>366</v>
      </c>
      <c r="AP703" s="18">
        <v>2611</v>
      </c>
      <c r="AQ703" s="18">
        <v>16748</v>
      </c>
      <c r="AR703" s="18">
        <v>30919</v>
      </c>
      <c r="AS703" s="18">
        <v>17634</v>
      </c>
      <c r="AT703" s="18">
        <v>1944</v>
      </c>
      <c r="AU703" s="18">
        <v>627</v>
      </c>
      <c r="AV703" s="18">
        <v>70849</v>
      </c>
      <c r="AW703" s="18">
        <v>67245</v>
      </c>
      <c r="AY703" s="114">
        <v>142.62</v>
      </c>
      <c r="AZ703" s="114">
        <v>162.21</v>
      </c>
      <c r="BA703" s="114">
        <v>165.19</v>
      </c>
      <c r="BB703" s="114">
        <v>165.03</v>
      </c>
      <c r="BC703" s="114">
        <v>164.59</v>
      </c>
      <c r="BD703" s="114">
        <v>162.19</v>
      </c>
      <c r="BE703" s="114">
        <v>128.72</v>
      </c>
      <c r="BF703" s="114">
        <v>164.34</v>
      </c>
      <c r="BG703" s="114">
        <v>164.87</v>
      </c>
    </row>
    <row r="704" spans="1:64" ht="15.5">
      <c r="A704" s="38" t="s">
        <v>1011</v>
      </c>
      <c r="B704" s="44">
        <v>20200517</v>
      </c>
      <c r="C704" s="38">
        <v>43974</v>
      </c>
      <c r="D704" s="23">
        <v>72469</v>
      </c>
      <c r="E704" s="24">
        <v>164.51</v>
      </c>
      <c r="F704" s="24">
        <v>0.16999999999998749</v>
      </c>
      <c r="G704" s="24">
        <v>151.20333333333335</v>
      </c>
      <c r="H704" s="25">
        <v>161.59</v>
      </c>
      <c r="I704" s="24">
        <v>0.17000000000001592</v>
      </c>
      <c r="J704" s="24">
        <v>148.48333333333335</v>
      </c>
      <c r="K704" s="24">
        <v>85.01</v>
      </c>
      <c r="L704" s="36">
        <v>11</v>
      </c>
      <c r="M704" s="23">
        <v>78535</v>
      </c>
      <c r="N704" s="24">
        <v>167.33</v>
      </c>
      <c r="O704" s="24">
        <v>-0.29999999999998295</v>
      </c>
      <c r="P704" s="24">
        <v>154.49333333333331</v>
      </c>
      <c r="Q704" s="25">
        <v>164.38</v>
      </c>
      <c r="R704" s="24">
        <v>-0.28999999999999204</v>
      </c>
      <c r="S704" s="24">
        <v>151.72</v>
      </c>
      <c r="T704" s="24">
        <v>84.62</v>
      </c>
      <c r="U704" s="36">
        <v>11.3</v>
      </c>
      <c r="W704" s="25" t="s">
        <v>9</v>
      </c>
      <c r="X704" s="25" t="s">
        <v>9</v>
      </c>
      <c r="Y704" s="25">
        <v>142.53</v>
      </c>
      <c r="Z704" s="25">
        <v>2.8400000000000034</v>
      </c>
      <c r="AA704" s="25" t="s">
        <v>9</v>
      </c>
      <c r="AB704" s="25" t="s">
        <v>9</v>
      </c>
      <c r="AC704" s="25">
        <v>144.25</v>
      </c>
      <c r="AD704" s="25">
        <v>0.97999999999998977</v>
      </c>
      <c r="AO704" s="23">
        <v>354</v>
      </c>
      <c r="AP704" s="23">
        <v>2830</v>
      </c>
      <c r="AQ704" s="23">
        <v>16885</v>
      </c>
      <c r="AR704" s="23">
        <v>30960</v>
      </c>
      <c r="AS704" s="23">
        <v>18632</v>
      </c>
      <c r="AT704" s="23">
        <v>2210</v>
      </c>
      <c r="AU704" s="23">
        <v>598</v>
      </c>
      <c r="AV704" s="23">
        <v>72469</v>
      </c>
      <c r="AW704" s="23">
        <v>68687</v>
      </c>
      <c r="AY704" s="115">
        <v>141.24</v>
      </c>
      <c r="AZ704" s="115">
        <v>162.83000000000001</v>
      </c>
      <c r="BA704" s="115">
        <v>165.27</v>
      </c>
      <c r="BB704" s="115">
        <v>165.21</v>
      </c>
      <c r="BC704" s="115">
        <v>164.75</v>
      </c>
      <c r="BD704" s="115">
        <v>162.25</v>
      </c>
      <c r="BE704" s="115">
        <v>129.32</v>
      </c>
      <c r="BF704" s="115">
        <v>164.51</v>
      </c>
      <c r="BG704" s="115">
        <v>165</v>
      </c>
    </row>
    <row r="705" spans="1:59" ht="15.5">
      <c r="A705" s="39" t="s">
        <v>1012</v>
      </c>
      <c r="B705" s="45">
        <v>20200524</v>
      </c>
      <c r="C705" s="39">
        <v>43981</v>
      </c>
      <c r="D705" s="18">
        <v>75255</v>
      </c>
      <c r="E705" s="19">
        <v>164.45</v>
      </c>
      <c r="F705" s="19">
        <v>-6.0000000000002274E-2</v>
      </c>
      <c r="G705" s="19">
        <v>152.23000000000002</v>
      </c>
      <c r="H705" s="20">
        <v>161.54</v>
      </c>
      <c r="I705" s="19">
        <v>-5.0000000000011369E-2</v>
      </c>
      <c r="J705" s="19">
        <v>149.49666666666667</v>
      </c>
      <c r="K705" s="19">
        <v>84.8</v>
      </c>
      <c r="L705" s="37">
        <v>11</v>
      </c>
      <c r="M705" s="18">
        <v>77573</v>
      </c>
      <c r="N705" s="19">
        <v>166.94</v>
      </c>
      <c r="O705" s="19">
        <v>-0.39000000000001478</v>
      </c>
      <c r="P705" s="19">
        <v>155.44666666666666</v>
      </c>
      <c r="Q705" s="20">
        <v>163.99</v>
      </c>
      <c r="R705" s="19">
        <v>-0.38999999999998636</v>
      </c>
      <c r="S705" s="19">
        <v>152.65333333333334</v>
      </c>
      <c r="T705" s="19">
        <v>84.62</v>
      </c>
      <c r="U705" s="37">
        <v>11.3</v>
      </c>
      <c r="W705" s="20" t="s">
        <v>9</v>
      </c>
      <c r="X705" s="20" t="s">
        <v>9</v>
      </c>
      <c r="Y705" s="20">
        <v>146.02000000000001</v>
      </c>
      <c r="Z705" s="20">
        <v>3.4900000000000091</v>
      </c>
      <c r="AA705" s="20" t="s">
        <v>9</v>
      </c>
      <c r="AB705" s="20" t="s">
        <v>9</v>
      </c>
      <c r="AC705" s="20">
        <v>146.38999999999999</v>
      </c>
      <c r="AD705" s="20">
        <v>2.1399999999999864</v>
      </c>
      <c r="AO705" s="18">
        <v>352</v>
      </c>
      <c r="AP705" s="18">
        <v>3104</v>
      </c>
      <c r="AQ705" s="18">
        <v>18424</v>
      </c>
      <c r="AR705" s="18">
        <v>31907</v>
      </c>
      <c r="AS705" s="18">
        <v>18480</v>
      </c>
      <c r="AT705" s="18">
        <v>2243</v>
      </c>
      <c r="AU705" s="18">
        <v>743</v>
      </c>
      <c r="AV705" s="18">
        <v>75253</v>
      </c>
      <c r="AW705" s="18">
        <v>71054</v>
      </c>
      <c r="AY705" s="114">
        <v>146.16</v>
      </c>
      <c r="AZ705" s="114">
        <v>162.81</v>
      </c>
      <c r="BA705" s="114">
        <v>165.36</v>
      </c>
      <c r="BB705" s="114">
        <v>165.21</v>
      </c>
      <c r="BC705" s="114">
        <v>164.73</v>
      </c>
      <c r="BD705" s="114">
        <v>162.15</v>
      </c>
      <c r="BE705" s="114">
        <v>125.04</v>
      </c>
      <c r="BF705" s="114">
        <v>164.45</v>
      </c>
      <c r="BG705" s="114">
        <v>165.03</v>
      </c>
    </row>
    <row r="706" spans="1:59" ht="15.5">
      <c r="A706" s="38" t="s">
        <v>1013</v>
      </c>
      <c r="B706" s="44">
        <v>20200531</v>
      </c>
      <c r="C706" s="38">
        <v>43988</v>
      </c>
      <c r="D706" s="23">
        <v>76225</v>
      </c>
      <c r="E706" s="24">
        <v>164.45</v>
      </c>
      <c r="F706" s="24">
        <v>0</v>
      </c>
      <c r="G706" s="24">
        <v>152.96666666666667</v>
      </c>
      <c r="H706" s="25">
        <v>161.53</v>
      </c>
      <c r="I706" s="24">
        <v>-9.9999999999909051E-3</v>
      </c>
      <c r="J706" s="24">
        <v>150.21333333333334</v>
      </c>
      <c r="K706" s="24">
        <v>84.45</v>
      </c>
      <c r="L706" s="36">
        <v>10.9</v>
      </c>
      <c r="M706" s="23">
        <v>77663</v>
      </c>
      <c r="N706" s="24">
        <v>167.18</v>
      </c>
      <c r="O706" s="24">
        <v>0.24000000000000909</v>
      </c>
      <c r="P706" s="24">
        <v>156.07333333333335</v>
      </c>
      <c r="Q706" s="25">
        <v>164.23</v>
      </c>
      <c r="R706" s="24">
        <v>0.23999999999998067</v>
      </c>
      <c r="S706" s="24">
        <v>153.27666666666664</v>
      </c>
      <c r="T706" s="24">
        <v>84.6</v>
      </c>
      <c r="U706" s="36">
        <v>11.3</v>
      </c>
      <c r="W706" s="25" t="s">
        <v>9</v>
      </c>
      <c r="X706" s="25" t="s">
        <v>9</v>
      </c>
      <c r="Y706" s="25">
        <v>146.30000000000001</v>
      </c>
      <c r="Z706" s="25">
        <v>0.28000000000000114</v>
      </c>
      <c r="AA706" s="25" t="s">
        <v>9</v>
      </c>
      <c r="AB706" s="25" t="s">
        <v>9</v>
      </c>
      <c r="AC706" s="25">
        <v>147.29</v>
      </c>
      <c r="AD706" s="25">
        <v>0.90000000000000568</v>
      </c>
      <c r="AO706" s="23">
        <v>438</v>
      </c>
      <c r="AP706" s="23">
        <v>3593</v>
      </c>
      <c r="AQ706" s="23">
        <v>19042</v>
      </c>
      <c r="AR706" s="23">
        <v>32339</v>
      </c>
      <c r="AS706" s="23">
        <v>17928</v>
      </c>
      <c r="AT706" s="23">
        <v>2186</v>
      </c>
      <c r="AU706" s="23">
        <v>699</v>
      </c>
      <c r="AV706" s="23">
        <v>76225</v>
      </c>
      <c r="AW706" s="23">
        <v>71495</v>
      </c>
      <c r="AY706" s="115">
        <v>140.63</v>
      </c>
      <c r="AZ706" s="115">
        <v>163.25</v>
      </c>
      <c r="BA706" s="115">
        <v>165.34</v>
      </c>
      <c r="BB706" s="115">
        <v>165.25</v>
      </c>
      <c r="BC706" s="115">
        <v>164.7</v>
      </c>
      <c r="BD706" s="115">
        <v>162.81</v>
      </c>
      <c r="BE706" s="115">
        <v>122.22</v>
      </c>
      <c r="BF706" s="115">
        <v>164.44</v>
      </c>
      <c r="BG706" s="115">
        <v>165.06</v>
      </c>
    </row>
    <row r="707" spans="1:59" ht="15.5">
      <c r="A707" s="39" t="s">
        <v>1014</v>
      </c>
      <c r="B707" s="45">
        <v>20200607</v>
      </c>
      <c r="C707" s="39">
        <v>43995</v>
      </c>
      <c r="D707" s="18">
        <v>75531</v>
      </c>
      <c r="E707" s="19">
        <v>164.64</v>
      </c>
      <c r="F707" s="19">
        <v>0.18999999999999773</v>
      </c>
      <c r="G707" s="19">
        <v>153.64333333333332</v>
      </c>
      <c r="H707" s="20">
        <v>161.71</v>
      </c>
      <c r="I707" s="19">
        <v>0.18000000000000682</v>
      </c>
      <c r="J707" s="19">
        <v>150.88</v>
      </c>
      <c r="K707" s="19">
        <v>84.46</v>
      </c>
      <c r="L707" s="37">
        <v>10.9</v>
      </c>
      <c r="M707" s="18">
        <v>76864</v>
      </c>
      <c r="N707" s="19">
        <v>167.45</v>
      </c>
      <c r="O707" s="19">
        <v>0.26999999999998181</v>
      </c>
      <c r="P707" s="19">
        <v>156.69333333333336</v>
      </c>
      <c r="Q707" s="20">
        <v>164.49</v>
      </c>
      <c r="R707" s="19">
        <v>0.26000000000001933</v>
      </c>
      <c r="S707" s="19">
        <v>153.88333333333333</v>
      </c>
      <c r="T707" s="19">
        <v>84.8</v>
      </c>
      <c r="U707" s="37">
        <v>11.4</v>
      </c>
      <c r="W707" s="20" t="s">
        <v>9</v>
      </c>
      <c r="X707" s="20" t="s">
        <v>9</v>
      </c>
      <c r="Y707" s="20">
        <v>146.02000000000001</v>
      </c>
      <c r="Z707" s="20">
        <v>-0.28000000000000114</v>
      </c>
      <c r="AA707" s="20" t="s">
        <v>9</v>
      </c>
      <c r="AB707" s="20" t="s">
        <v>9</v>
      </c>
      <c r="AC707" s="20">
        <v>147.56</v>
      </c>
      <c r="AD707" s="20">
        <v>0.27000000000001023</v>
      </c>
      <c r="AO707" s="18">
        <v>373</v>
      </c>
      <c r="AP707" s="18">
        <v>3113</v>
      </c>
      <c r="AQ707" s="18">
        <v>19078</v>
      </c>
      <c r="AR707" s="18">
        <v>32860</v>
      </c>
      <c r="AS707" s="18">
        <v>17475</v>
      </c>
      <c r="AT707" s="18">
        <v>2050</v>
      </c>
      <c r="AU707" s="18">
        <v>582</v>
      </c>
      <c r="AV707" s="18">
        <v>75531</v>
      </c>
      <c r="AW707" s="18">
        <v>71463</v>
      </c>
      <c r="AY707" s="114">
        <v>147.97999999999999</v>
      </c>
      <c r="AZ707" s="114">
        <v>162.97999999999999</v>
      </c>
      <c r="BA707" s="114">
        <v>165.24</v>
      </c>
      <c r="BB707" s="114">
        <v>165.43</v>
      </c>
      <c r="BC707" s="114">
        <v>164.84</v>
      </c>
      <c r="BD707" s="114">
        <v>161.58000000000001</v>
      </c>
      <c r="BE707" s="114">
        <v>124.12</v>
      </c>
      <c r="BF707" s="114">
        <v>164.64</v>
      </c>
      <c r="BG707" s="114">
        <v>165.13</v>
      </c>
    </row>
    <row r="708" spans="1:59" ht="15.5">
      <c r="A708" s="38" t="s">
        <v>1015</v>
      </c>
      <c r="B708" s="44">
        <v>20200614</v>
      </c>
      <c r="C708" s="38">
        <v>44002</v>
      </c>
      <c r="D708" s="23">
        <v>74994</v>
      </c>
      <c r="E708" s="24">
        <v>164.93</v>
      </c>
      <c r="F708" s="24">
        <v>0.29000000000002046</v>
      </c>
      <c r="G708" s="24">
        <v>154.02333333333331</v>
      </c>
      <c r="H708" s="25">
        <v>162</v>
      </c>
      <c r="I708" s="24">
        <v>0.28999999999999204</v>
      </c>
      <c r="J708" s="24">
        <v>151.25666666666666</v>
      </c>
      <c r="K708" s="24">
        <v>84.73</v>
      </c>
      <c r="L708" s="36">
        <v>11</v>
      </c>
      <c r="M708" s="23">
        <v>77500</v>
      </c>
      <c r="N708" s="24">
        <v>167.37</v>
      </c>
      <c r="O708" s="24">
        <v>-7.9999999999984084E-2</v>
      </c>
      <c r="P708" s="24">
        <v>156.94999999999999</v>
      </c>
      <c r="Q708" s="25">
        <v>164.41</v>
      </c>
      <c r="R708" s="24">
        <v>-8.0000000000012506E-2</v>
      </c>
      <c r="S708" s="24">
        <v>154.13666666666666</v>
      </c>
      <c r="T708" s="24">
        <v>84.72</v>
      </c>
      <c r="U708" s="36">
        <v>11.4</v>
      </c>
      <c r="W708" s="25" t="s">
        <v>9</v>
      </c>
      <c r="X708" s="25" t="s">
        <v>9</v>
      </c>
      <c r="Y708" s="25">
        <v>145.26</v>
      </c>
      <c r="Z708" s="25">
        <v>-0.76000000000001933</v>
      </c>
      <c r="AA708" s="25" t="s">
        <v>9</v>
      </c>
      <c r="AB708" s="25" t="s">
        <v>9</v>
      </c>
      <c r="AC708" s="25">
        <v>147.51</v>
      </c>
      <c r="AD708" s="25">
        <v>-5.0000000000011369E-2</v>
      </c>
      <c r="AO708" s="23">
        <v>310</v>
      </c>
      <c r="AP708" s="23">
        <v>3257</v>
      </c>
      <c r="AQ708" s="23">
        <v>17979</v>
      </c>
      <c r="AR708" s="23">
        <v>32612</v>
      </c>
      <c r="AS708" s="23">
        <v>17897</v>
      </c>
      <c r="AT708" s="23">
        <v>2253</v>
      </c>
      <c r="AU708" s="23">
        <v>686</v>
      </c>
      <c r="AV708" s="23">
        <v>74994</v>
      </c>
      <c r="AW708" s="23">
        <v>70741</v>
      </c>
      <c r="AY708" s="115">
        <v>147.25</v>
      </c>
      <c r="AZ708" s="115">
        <v>163.5</v>
      </c>
      <c r="BA708" s="115">
        <v>165.65</v>
      </c>
      <c r="BB708" s="115">
        <v>165.77</v>
      </c>
      <c r="BC708" s="115">
        <v>165.1</v>
      </c>
      <c r="BD708" s="115">
        <v>161.81</v>
      </c>
      <c r="BE708" s="115">
        <v>126.61</v>
      </c>
      <c r="BF708" s="115">
        <v>164.93</v>
      </c>
      <c r="BG708" s="115">
        <v>165.44</v>
      </c>
    </row>
    <row r="709" spans="1:59" ht="15.5">
      <c r="A709" s="39" t="s">
        <v>1016</v>
      </c>
      <c r="B709" s="45">
        <v>20200621</v>
      </c>
      <c r="C709" s="39">
        <v>44009</v>
      </c>
      <c r="D709" s="18">
        <v>77703</v>
      </c>
      <c r="E709" s="19">
        <v>165.3</v>
      </c>
      <c r="F709" s="19">
        <v>0.37000000000000455</v>
      </c>
      <c r="G709" s="19">
        <v>154.53333333333333</v>
      </c>
      <c r="H709" s="20">
        <v>162.36000000000001</v>
      </c>
      <c r="I709" s="19">
        <v>0.36000000000001364</v>
      </c>
      <c r="J709" s="19">
        <v>151.76</v>
      </c>
      <c r="K709" s="19">
        <v>84.42</v>
      </c>
      <c r="L709" s="37">
        <v>10.9</v>
      </c>
      <c r="M709" s="18">
        <v>79267</v>
      </c>
      <c r="N709" s="19">
        <v>167.61</v>
      </c>
      <c r="O709" s="19">
        <v>0.24000000000000909</v>
      </c>
      <c r="P709" s="19">
        <v>157.45000000000002</v>
      </c>
      <c r="Q709" s="20">
        <v>164.64</v>
      </c>
      <c r="R709" s="19">
        <v>0.22999999999998977</v>
      </c>
      <c r="S709" s="19">
        <v>154.62333333333333</v>
      </c>
      <c r="T709" s="19">
        <v>84.56</v>
      </c>
      <c r="U709" s="37">
        <v>11.4</v>
      </c>
      <c r="W709" s="20" t="s">
        <v>9</v>
      </c>
      <c r="X709" s="20" t="s">
        <v>9</v>
      </c>
      <c r="Y709" s="20">
        <v>146.91999999999999</v>
      </c>
      <c r="Z709" s="20">
        <v>1.6599999999999966</v>
      </c>
      <c r="AA709" s="20" t="s">
        <v>9</v>
      </c>
      <c r="AB709" s="20" t="s">
        <v>9</v>
      </c>
      <c r="AC709" s="20">
        <v>149.71</v>
      </c>
      <c r="AD709" s="20">
        <v>2.2000000000000171</v>
      </c>
      <c r="AO709" s="18">
        <v>434</v>
      </c>
      <c r="AP709" s="18">
        <v>3686</v>
      </c>
      <c r="AQ709" s="18">
        <v>19457</v>
      </c>
      <c r="AR709" s="18">
        <v>33021</v>
      </c>
      <c r="AS709" s="18">
        <v>18234</v>
      </c>
      <c r="AT709" s="18">
        <v>2169</v>
      </c>
      <c r="AU709" s="18">
        <v>702</v>
      </c>
      <c r="AV709" s="18">
        <v>77703</v>
      </c>
      <c r="AW709" s="18">
        <v>72881</v>
      </c>
      <c r="AY709" s="114">
        <v>141.97999999999999</v>
      </c>
      <c r="AZ709" s="114">
        <v>162.91999999999999</v>
      </c>
      <c r="BA709" s="114">
        <v>166.11</v>
      </c>
      <c r="BB709" s="114">
        <v>166.17</v>
      </c>
      <c r="BC709" s="114">
        <v>165.55</v>
      </c>
      <c r="BD709" s="114">
        <v>162.22999999999999</v>
      </c>
      <c r="BE709" s="114">
        <v>131.47</v>
      </c>
      <c r="BF709" s="114">
        <v>165.29</v>
      </c>
      <c r="BG709" s="114">
        <v>165.88</v>
      </c>
    </row>
    <row r="710" spans="1:59" ht="15.5">
      <c r="A710" s="38" t="s">
        <v>1017</v>
      </c>
      <c r="B710" s="44">
        <v>20200628</v>
      </c>
      <c r="C710" s="38">
        <v>44016</v>
      </c>
      <c r="D710" s="23">
        <v>80002</v>
      </c>
      <c r="E710" s="24">
        <v>165.5</v>
      </c>
      <c r="F710" s="24">
        <v>0.19999999999998863</v>
      </c>
      <c r="G710" s="24">
        <v>155.32333333333335</v>
      </c>
      <c r="H710" s="25">
        <v>162.58000000000001</v>
      </c>
      <c r="I710" s="24">
        <v>0.21999999999999886</v>
      </c>
      <c r="J710" s="24">
        <v>152.53333333333333</v>
      </c>
      <c r="K710" s="24">
        <v>84.65</v>
      </c>
      <c r="L710" s="36">
        <v>11</v>
      </c>
      <c r="M710" s="23">
        <v>83202</v>
      </c>
      <c r="N710" s="24">
        <v>168.14</v>
      </c>
      <c r="O710" s="24">
        <v>0.52999999999997272</v>
      </c>
      <c r="P710" s="24">
        <v>158.22333333333333</v>
      </c>
      <c r="Q710" s="25">
        <v>165.17</v>
      </c>
      <c r="R710" s="24">
        <v>0.53000000000000114</v>
      </c>
      <c r="S710" s="24">
        <v>155.38333333333333</v>
      </c>
      <c r="T710" s="24">
        <v>84.5</v>
      </c>
      <c r="U710" s="36">
        <v>11.4</v>
      </c>
      <c r="W710" s="25" t="s">
        <v>9</v>
      </c>
      <c r="X710" s="25" t="s">
        <v>9</v>
      </c>
      <c r="Y710" s="25">
        <v>144</v>
      </c>
      <c r="Z710" s="25">
        <v>-2.9199999999999875</v>
      </c>
      <c r="AA710" s="25" t="s">
        <v>9</v>
      </c>
      <c r="AB710" s="25" t="s">
        <v>9</v>
      </c>
      <c r="AC710" s="25">
        <v>147.91999999999999</v>
      </c>
      <c r="AD710" s="25">
        <v>-1.7900000000000205</v>
      </c>
      <c r="AO710" s="23">
        <v>430</v>
      </c>
      <c r="AP710" s="23">
        <v>3576</v>
      </c>
      <c r="AQ710" s="23">
        <v>19420</v>
      </c>
      <c r="AR710" s="23">
        <v>34190</v>
      </c>
      <c r="AS710" s="23">
        <v>19352</v>
      </c>
      <c r="AT710" s="23">
        <v>2334</v>
      </c>
      <c r="AU710" s="23">
        <v>700</v>
      </c>
      <c r="AV710" s="23">
        <v>80002</v>
      </c>
      <c r="AW710" s="23">
        <v>75296</v>
      </c>
      <c r="AY710" s="115">
        <v>140.31</v>
      </c>
      <c r="AZ710" s="115">
        <v>164.16</v>
      </c>
      <c r="BA710" s="115">
        <v>166.57</v>
      </c>
      <c r="BB710" s="115">
        <v>166.35</v>
      </c>
      <c r="BC710" s="115">
        <v>165.54</v>
      </c>
      <c r="BD710" s="115">
        <v>162.22999999999999</v>
      </c>
      <c r="BE710" s="115">
        <v>126.84</v>
      </c>
      <c r="BF710" s="115">
        <v>165.51</v>
      </c>
      <c r="BG710" s="115">
        <v>166.07</v>
      </c>
    </row>
    <row r="711" spans="1:59" ht="15.5">
      <c r="A711" s="39" t="s">
        <v>1018</v>
      </c>
      <c r="B711" s="45">
        <v>20200705</v>
      </c>
      <c r="C711" s="39">
        <v>44023</v>
      </c>
      <c r="D711" s="18">
        <v>75959</v>
      </c>
      <c r="E711" s="19">
        <v>165.36</v>
      </c>
      <c r="F711" s="19">
        <v>-0.13999999999998636</v>
      </c>
      <c r="G711" s="19">
        <v>155.62333333333331</v>
      </c>
      <c r="H711" s="20">
        <v>162.43</v>
      </c>
      <c r="I711" s="19">
        <v>-0.15000000000000568</v>
      </c>
      <c r="J711" s="19">
        <v>152.83000000000001</v>
      </c>
      <c r="K711" s="19">
        <v>85</v>
      </c>
      <c r="L711" s="37">
        <v>11.1</v>
      </c>
      <c r="M711" s="18">
        <v>82763</v>
      </c>
      <c r="N711" s="19">
        <v>168.7</v>
      </c>
      <c r="O711" s="19">
        <v>0.56000000000000227</v>
      </c>
      <c r="P711" s="19">
        <v>158.59</v>
      </c>
      <c r="Q711" s="20">
        <v>165.72</v>
      </c>
      <c r="R711" s="19">
        <v>0.55000000000001137</v>
      </c>
      <c r="S711" s="19">
        <v>155.74666666666667</v>
      </c>
      <c r="T711" s="19">
        <v>84.69</v>
      </c>
      <c r="U711" s="37">
        <v>11.5</v>
      </c>
      <c r="W711" s="20" t="s">
        <v>9</v>
      </c>
      <c r="X711" s="20" t="s">
        <v>9</v>
      </c>
      <c r="Y711" s="20">
        <v>138.21</v>
      </c>
      <c r="Z711" s="20">
        <v>-5.789999999999992</v>
      </c>
      <c r="AA711" s="20" t="s">
        <v>9</v>
      </c>
      <c r="AB711" s="20" t="s">
        <v>9</v>
      </c>
      <c r="AC711" s="20">
        <v>143.33000000000001</v>
      </c>
      <c r="AD711" s="20">
        <v>-4.589999999999975</v>
      </c>
      <c r="AO711" s="18">
        <v>366</v>
      </c>
      <c r="AP711" s="18">
        <v>3368</v>
      </c>
      <c r="AQ711" s="18">
        <v>17856</v>
      </c>
      <c r="AR711" s="18">
        <v>31740</v>
      </c>
      <c r="AS711" s="18">
        <v>19207</v>
      </c>
      <c r="AT711" s="18">
        <v>2559</v>
      </c>
      <c r="AU711" s="18">
        <v>863</v>
      </c>
      <c r="AV711" s="18">
        <v>75959</v>
      </c>
      <c r="AW711" s="18">
        <v>71362</v>
      </c>
      <c r="AY711" s="114">
        <v>142.44999999999999</v>
      </c>
      <c r="AZ711" s="114">
        <v>163.93</v>
      </c>
      <c r="BA711" s="114">
        <v>166.64</v>
      </c>
      <c r="BB711" s="114">
        <v>166.36</v>
      </c>
      <c r="BC711" s="114">
        <v>165.34</v>
      </c>
      <c r="BD711" s="114">
        <v>162.57</v>
      </c>
      <c r="BE711" s="114">
        <v>125.95</v>
      </c>
      <c r="BF711" s="114">
        <v>165.36</v>
      </c>
      <c r="BG711" s="114">
        <v>166.02</v>
      </c>
    </row>
    <row r="712" spans="1:59" ht="15.5">
      <c r="A712" s="38" t="s">
        <v>1019</v>
      </c>
      <c r="B712" s="44">
        <v>20200712</v>
      </c>
      <c r="C712" s="38">
        <v>44030</v>
      </c>
      <c r="D712" s="23">
        <v>77607</v>
      </c>
      <c r="E712" s="24">
        <v>165.61</v>
      </c>
      <c r="F712" s="24">
        <v>0.25</v>
      </c>
      <c r="G712" s="24">
        <v>155.75666666666669</v>
      </c>
      <c r="H712" s="25">
        <v>162.68</v>
      </c>
      <c r="I712" s="24">
        <v>0.25</v>
      </c>
      <c r="J712" s="24">
        <v>152.96666666666667</v>
      </c>
      <c r="K712" s="24">
        <v>85.03</v>
      </c>
      <c r="L712" s="36">
        <v>11.1</v>
      </c>
      <c r="M712" s="23">
        <v>79451</v>
      </c>
      <c r="N712" s="24">
        <v>168.45</v>
      </c>
      <c r="O712" s="24">
        <v>-0.25</v>
      </c>
      <c r="P712" s="24">
        <v>158.65666666666667</v>
      </c>
      <c r="Q712" s="25">
        <v>165.49</v>
      </c>
      <c r="R712" s="24">
        <v>-0.22999999999998977</v>
      </c>
      <c r="S712" s="24">
        <v>155.81666666666663</v>
      </c>
      <c r="T712" s="24">
        <v>85.2</v>
      </c>
      <c r="U712" s="36">
        <v>11.6</v>
      </c>
      <c r="W712" s="25" t="s">
        <v>9</v>
      </c>
      <c r="X712" s="25" t="s">
        <v>9</v>
      </c>
      <c r="Y712" s="25">
        <v>134.21</v>
      </c>
      <c r="Z712" s="25">
        <v>-4</v>
      </c>
      <c r="AA712" s="25" t="s">
        <v>9</v>
      </c>
      <c r="AB712" s="25" t="s">
        <v>9</v>
      </c>
      <c r="AC712" s="25">
        <v>140.81</v>
      </c>
      <c r="AD712" s="25">
        <v>-2.5200000000000102</v>
      </c>
      <c r="AO712" s="23">
        <v>489</v>
      </c>
      <c r="AP712" s="23">
        <v>3556</v>
      </c>
      <c r="AQ712" s="23">
        <v>18014</v>
      </c>
      <c r="AR712" s="23">
        <v>32042</v>
      </c>
      <c r="AS712" s="23">
        <v>19881</v>
      </c>
      <c r="AT712" s="23">
        <v>2725</v>
      </c>
      <c r="AU712" s="23">
        <v>900</v>
      </c>
      <c r="AV712" s="23">
        <v>77607</v>
      </c>
      <c r="AW712" s="23">
        <v>72662</v>
      </c>
      <c r="AY712" s="115">
        <v>140.75</v>
      </c>
      <c r="AZ712" s="115">
        <v>164.14</v>
      </c>
      <c r="BA712" s="115">
        <v>166.99</v>
      </c>
      <c r="BB712" s="115">
        <v>166.73</v>
      </c>
      <c r="BC712" s="115">
        <v>165.6</v>
      </c>
      <c r="BD712" s="115">
        <v>162.59</v>
      </c>
      <c r="BE712" s="115">
        <v>126.65</v>
      </c>
      <c r="BF712" s="115">
        <v>165.61</v>
      </c>
      <c r="BG712" s="115">
        <v>166.33</v>
      </c>
    </row>
    <row r="713" spans="1:59" ht="15.5">
      <c r="A713" s="39" t="s">
        <v>1020</v>
      </c>
      <c r="B713" s="45">
        <v>20200719</v>
      </c>
      <c r="C713" s="39">
        <v>44037</v>
      </c>
      <c r="D713" s="18">
        <v>77433</v>
      </c>
      <c r="E713" s="19">
        <v>165.18</v>
      </c>
      <c r="F713" s="19">
        <v>-0.43000000000000682</v>
      </c>
      <c r="G713" s="19">
        <v>155.93333333333331</v>
      </c>
      <c r="H713" s="20">
        <v>162.27000000000001</v>
      </c>
      <c r="I713" s="19">
        <v>-0.40999999999999659</v>
      </c>
      <c r="J713" s="19">
        <v>153.13333333333333</v>
      </c>
      <c r="K713" s="19">
        <v>85.71</v>
      </c>
      <c r="L713" s="37">
        <v>11.2</v>
      </c>
      <c r="M713" s="18">
        <v>83169</v>
      </c>
      <c r="N713" s="19">
        <v>168.07</v>
      </c>
      <c r="O713" s="19">
        <v>-0.37999999999999545</v>
      </c>
      <c r="P713" s="19">
        <v>159.05333333333331</v>
      </c>
      <c r="Q713" s="20">
        <v>165.11</v>
      </c>
      <c r="R713" s="19">
        <v>-0.37999999999999545</v>
      </c>
      <c r="S713" s="19">
        <v>156.19999999999999</v>
      </c>
      <c r="T713" s="19">
        <v>85.95</v>
      </c>
      <c r="U713" s="37">
        <v>11.6</v>
      </c>
      <c r="W713" s="20" t="s">
        <v>9</v>
      </c>
      <c r="X713" s="20" t="s">
        <v>9</v>
      </c>
      <c r="Y713" s="20">
        <v>136.16999999999999</v>
      </c>
      <c r="Z713" s="20">
        <v>1.9599999999999795</v>
      </c>
      <c r="AA713" s="20" t="s">
        <v>9</v>
      </c>
      <c r="AB713" s="20" t="s">
        <v>9</v>
      </c>
      <c r="AC713" s="20">
        <v>141.01</v>
      </c>
      <c r="AD713" s="20">
        <v>0.19999999999998863</v>
      </c>
      <c r="AO713" s="18">
        <v>450</v>
      </c>
      <c r="AP713" s="18">
        <v>2945</v>
      </c>
      <c r="AQ713" s="18">
        <v>16462</v>
      </c>
      <c r="AR713" s="18">
        <v>32259</v>
      </c>
      <c r="AS713" s="18">
        <v>21192</v>
      </c>
      <c r="AT713" s="18">
        <v>3068</v>
      </c>
      <c r="AU713" s="18">
        <v>1057</v>
      </c>
      <c r="AV713" s="18">
        <v>77433</v>
      </c>
      <c r="AW713" s="18">
        <v>72981</v>
      </c>
      <c r="AY713" s="114">
        <v>144.85</v>
      </c>
      <c r="AZ713" s="114">
        <v>163.44999999999999</v>
      </c>
      <c r="BA713" s="114">
        <v>166.43</v>
      </c>
      <c r="BB713" s="114">
        <v>166.16</v>
      </c>
      <c r="BC713" s="114">
        <v>165.25</v>
      </c>
      <c r="BD713" s="114">
        <v>163.32</v>
      </c>
      <c r="BE713" s="114">
        <v>132.71</v>
      </c>
      <c r="BF713" s="114">
        <v>165.18</v>
      </c>
      <c r="BG713" s="114">
        <v>165.84</v>
      </c>
    </row>
    <row r="714" spans="1:59" ht="15.5">
      <c r="A714" s="38" t="s">
        <v>1021</v>
      </c>
      <c r="B714" s="44">
        <v>20200726</v>
      </c>
      <c r="C714" s="38">
        <v>44044</v>
      </c>
      <c r="D714" s="23">
        <v>78717</v>
      </c>
      <c r="E714" s="24">
        <v>164.68</v>
      </c>
      <c r="F714" s="24">
        <v>-0.5</v>
      </c>
      <c r="G714" s="24">
        <v>155.71666666666667</v>
      </c>
      <c r="H714" s="25">
        <v>161.78</v>
      </c>
      <c r="I714" s="24">
        <v>-0.49000000000000909</v>
      </c>
      <c r="J714" s="24">
        <v>152.91999999999999</v>
      </c>
      <c r="K714" s="24">
        <v>85.78</v>
      </c>
      <c r="L714" s="36">
        <v>11.1</v>
      </c>
      <c r="M714" s="23">
        <v>81444</v>
      </c>
      <c r="N714" s="24">
        <v>168.02</v>
      </c>
      <c r="O714" s="24">
        <v>-4.9999999999982947E-2</v>
      </c>
      <c r="P714" s="24">
        <v>158.63333333333333</v>
      </c>
      <c r="Q714" s="25">
        <v>165.08</v>
      </c>
      <c r="R714" s="24">
        <v>-3.0000000000001137E-2</v>
      </c>
      <c r="S714" s="24">
        <v>155.79</v>
      </c>
      <c r="T714" s="24">
        <v>85.46</v>
      </c>
      <c r="U714" s="36">
        <v>11.5</v>
      </c>
      <c r="W714" s="25" t="s">
        <v>9</v>
      </c>
      <c r="X714" s="25" t="s">
        <v>9</v>
      </c>
      <c r="Y714" s="25">
        <v>136.53</v>
      </c>
      <c r="Z714" s="25">
        <v>0.36000000000001364</v>
      </c>
      <c r="AA714" s="25" t="s">
        <v>9</v>
      </c>
      <c r="AB714" s="25" t="s">
        <v>9</v>
      </c>
      <c r="AC714" s="25">
        <v>141.30000000000001</v>
      </c>
      <c r="AD714" s="25">
        <v>0.29000000000002046</v>
      </c>
      <c r="AO714" s="23">
        <v>405</v>
      </c>
      <c r="AP714" s="23">
        <v>3018</v>
      </c>
      <c r="AQ714" s="23">
        <v>16609</v>
      </c>
      <c r="AR714" s="23">
        <v>32567</v>
      </c>
      <c r="AS714" s="23">
        <v>21800</v>
      </c>
      <c r="AT714" s="23">
        <v>3242</v>
      </c>
      <c r="AU714" s="23">
        <v>1076</v>
      </c>
      <c r="AV714" s="23">
        <v>78717</v>
      </c>
      <c r="AW714" s="23">
        <v>74218</v>
      </c>
      <c r="AY714" s="115">
        <v>141.99</v>
      </c>
      <c r="AZ714" s="115">
        <v>163.61000000000001</v>
      </c>
      <c r="BA714" s="115">
        <v>165.85</v>
      </c>
      <c r="BB714" s="115">
        <v>165.55</v>
      </c>
      <c r="BC714" s="115">
        <v>165.07</v>
      </c>
      <c r="BD714" s="115">
        <v>162.44999999999999</v>
      </c>
      <c r="BE714" s="115">
        <v>130.05000000000001</v>
      </c>
      <c r="BF714" s="115">
        <v>164.68</v>
      </c>
      <c r="BG714" s="115">
        <v>165.35</v>
      </c>
    </row>
    <row r="715" spans="1:59" ht="15.5">
      <c r="A715" s="39" t="s">
        <v>1022</v>
      </c>
      <c r="B715" s="45">
        <v>20200802</v>
      </c>
      <c r="C715" s="39">
        <v>44051</v>
      </c>
      <c r="D715" s="18">
        <v>77088</v>
      </c>
      <c r="E715" s="19">
        <v>163.84</v>
      </c>
      <c r="F715" s="19">
        <v>-0.84000000000000341</v>
      </c>
      <c r="G715" s="19">
        <v>155.6</v>
      </c>
      <c r="H715" s="20">
        <v>160.96</v>
      </c>
      <c r="I715" s="19">
        <v>-0.81999999999999318</v>
      </c>
      <c r="J715" s="19">
        <v>152.80333333333334</v>
      </c>
      <c r="K715" s="19">
        <v>85.7</v>
      </c>
      <c r="L715" s="37">
        <v>11.1</v>
      </c>
      <c r="M715" s="18">
        <v>79708</v>
      </c>
      <c r="N715" s="19">
        <v>166.79</v>
      </c>
      <c r="O715" s="19">
        <v>-1.2300000000000182</v>
      </c>
      <c r="P715" s="19">
        <v>158.89666666666668</v>
      </c>
      <c r="Q715" s="20">
        <v>163.87</v>
      </c>
      <c r="R715" s="19">
        <v>-1.210000000000008</v>
      </c>
      <c r="S715" s="19">
        <v>156.04999999999998</v>
      </c>
      <c r="T715" s="19">
        <v>85.68</v>
      </c>
      <c r="U715" s="37">
        <v>11.6</v>
      </c>
      <c r="W715" s="20" t="s">
        <v>9</v>
      </c>
      <c r="X715" s="20" t="s">
        <v>9</v>
      </c>
      <c r="Y715" s="20">
        <v>136.24</v>
      </c>
      <c r="Z715" s="20">
        <v>-0.28999999999999204</v>
      </c>
      <c r="AA715" s="20" t="s">
        <v>9</v>
      </c>
      <c r="AB715" s="20" t="s">
        <v>9</v>
      </c>
      <c r="AC715" s="20">
        <v>140.27000000000001</v>
      </c>
      <c r="AD715" s="20">
        <v>-1.0300000000000011</v>
      </c>
      <c r="AO715" s="18">
        <v>448</v>
      </c>
      <c r="AP715" s="18">
        <v>2942</v>
      </c>
      <c r="AQ715" s="18">
        <v>15946</v>
      </c>
      <c r="AR715" s="18">
        <v>32596</v>
      </c>
      <c r="AS715" s="18">
        <v>21395</v>
      </c>
      <c r="AT715" s="18">
        <v>2877</v>
      </c>
      <c r="AU715" s="18">
        <v>884</v>
      </c>
      <c r="AV715" s="18">
        <v>77088</v>
      </c>
      <c r="AW715" s="18">
        <v>72814</v>
      </c>
      <c r="AY715" s="114">
        <v>139.06</v>
      </c>
      <c r="AZ715" s="114">
        <v>162.99</v>
      </c>
      <c r="BA715" s="114">
        <v>164.9</v>
      </c>
      <c r="BB715" s="114">
        <v>164.71</v>
      </c>
      <c r="BC715" s="114">
        <v>164.06</v>
      </c>
      <c r="BD715" s="114">
        <v>161.54</v>
      </c>
      <c r="BE715" s="114">
        <v>130.87</v>
      </c>
      <c r="BF715" s="114">
        <v>163.85</v>
      </c>
      <c r="BG715" s="114">
        <v>164.44</v>
      </c>
    </row>
    <row r="716" spans="1:59" ht="15.5">
      <c r="A716" s="38" t="s">
        <v>1023</v>
      </c>
      <c r="B716" s="44">
        <v>20200809</v>
      </c>
      <c r="C716" s="38">
        <v>44058</v>
      </c>
      <c r="D716" s="23">
        <v>80010</v>
      </c>
      <c r="E716" s="24">
        <v>163.51</v>
      </c>
      <c r="F716" s="24">
        <v>-0.33000000000001251</v>
      </c>
      <c r="G716" s="24">
        <v>155.60333333333332</v>
      </c>
      <c r="H716" s="25">
        <v>160.62</v>
      </c>
      <c r="I716" s="24">
        <v>-0.34000000000000341</v>
      </c>
      <c r="J716" s="24">
        <v>152.82666666666665</v>
      </c>
      <c r="K716" s="24">
        <v>85.64</v>
      </c>
      <c r="L716" s="36">
        <v>11.1</v>
      </c>
      <c r="M716" s="23">
        <v>81730</v>
      </c>
      <c r="N716" s="24">
        <v>166.27</v>
      </c>
      <c r="O716" s="24">
        <v>-0.51999999999998181</v>
      </c>
      <c r="P716" s="24">
        <v>158.70333333333335</v>
      </c>
      <c r="Q716" s="25">
        <v>163.36000000000001</v>
      </c>
      <c r="R716" s="24">
        <v>-0.50999999999999091</v>
      </c>
      <c r="S716" s="24">
        <v>155.85333333333332</v>
      </c>
      <c r="T716" s="24">
        <v>85.9</v>
      </c>
      <c r="U716" s="36">
        <v>11.5</v>
      </c>
      <c r="W716" s="25" t="s">
        <v>9</v>
      </c>
      <c r="X716" s="25" t="s">
        <v>9</v>
      </c>
      <c r="Y716" s="25">
        <v>136.13</v>
      </c>
      <c r="Z716" s="25">
        <v>-0.11000000000001364</v>
      </c>
      <c r="AA716" s="25" t="s">
        <v>9</v>
      </c>
      <c r="AB716" s="25" t="s">
        <v>9</v>
      </c>
      <c r="AC716" s="25">
        <v>140.07</v>
      </c>
      <c r="AD716" s="25">
        <v>-0.20000000000001705</v>
      </c>
      <c r="AO716" s="23">
        <v>293</v>
      </c>
      <c r="AP716" s="23">
        <v>2965</v>
      </c>
      <c r="AQ716" s="23">
        <v>17257</v>
      </c>
      <c r="AR716" s="23">
        <v>33695</v>
      </c>
      <c r="AS716" s="23">
        <v>21898</v>
      </c>
      <c r="AT716" s="23">
        <v>2924</v>
      </c>
      <c r="AU716" s="23">
        <v>978</v>
      </c>
      <c r="AV716" s="23">
        <v>80010</v>
      </c>
      <c r="AW716" s="23">
        <v>75774</v>
      </c>
      <c r="AY716" s="115">
        <v>144.53</v>
      </c>
      <c r="AZ716" s="115">
        <v>162.68</v>
      </c>
      <c r="BA716" s="115">
        <v>164.18</v>
      </c>
      <c r="BB716" s="115">
        <v>164.26</v>
      </c>
      <c r="BC716" s="115">
        <v>163.88</v>
      </c>
      <c r="BD716" s="115">
        <v>161.66</v>
      </c>
      <c r="BE716" s="115">
        <v>130.62</v>
      </c>
      <c r="BF716" s="115">
        <v>163.5</v>
      </c>
      <c r="BG716" s="115">
        <v>164.03</v>
      </c>
    </row>
    <row r="717" spans="1:59" ht="15.5">
      <c r="A717" s="39" t="s">
        <v>1024</v>
      </c>
      <c r="B717" s="45">
        <v>20200816</v>
      </c>
      <c r="C717" s="39">
        <v>44065</v>
      </c>
      <c r="D717" s="18">
        <v>78411</v>
      </c>
      <c r="E717" s="19">
        <v>162.72</v>
      </c>
      <c r="F717" s="19">
        <v>-0.78999999999999204</v>
      </c>
      <c r="G717" s="19">
        <v>155.27666666666664</v>
      </c>
      <c r="H717" s="20">
        <v>159.85</v>
      </c>
      <c r="I717" s="19">
        <v>-0.77000000000001023</v>
      </c>
      <c r="J717" s="19">
        <v>152.50666666666666</v>
      </c>
      <c r="K717" s="19">
        <v>85.76</v>
      </c>
      <c r="L717" s="37">
        <v>11.1</v>
      </c>
      <c r="M717" s="18">
        <v>78315</v>
      </c>
      <c r="N717" s="19">
        <v>165.91</v>
      </c>
      <c r="O717" s="19">
        <v>-0.36000000000001364</v>
      </c>
      <c r="P717" s="19">
        <v>158.48666666666665</v>
      </c>
      <c r="Q717" s="20">
        <v>163</v>
      </c>
      <c r="R717" s="19">
        <v>-0.36000000000001364</v>
      </c>
      <c r="S717" s="19">
        <v>155.65666666666667</v>
      </c>
      <c r="T717" s="19">
        <v>85.81</v>
      </c>
      <c r="U717" s="37">
        <v>11.6</v>
      </c>
      <c r="W717" s="20" t="s">
        <v>9</v>
      </c>
      <c r="X717" s="20" t="s">
        <v>9</v>
      </c>
      <c r="Y717" s="20">
        <v>135.81</v>
      </c>
      <c r="Z717" s="20">
        <v>-0.31999999999999318</v>
      </c>
      <c r="AA717" s="20" t="s">
        <v>9</v>
      </c>
      <c r="AB717" s="20" t="s">
        <v>9</v>
      </c>
      <c r="AC717" s="20">
        <v>140.25</v>
      </c>
      <c r="AD717" s="20">
        <v>0.18000000000000682</v>
      </c>
      <c r="AO717" s="18">
        <v>280</v>
      </c>
      <c r="AP717" s="18">
        <v>2697</v>
      </c>
      <c r="AQ717" s="18">
        <v>16506</v>
      </c>
      <c r="AR717" s="18">
        <v>33708</v>
      </c>
      <c r="AS717" s="18">
        <v>21586</v>
      </c>
      <c r="AT717" s="18">
        <v>2744</v>
      </c>
      <c r="AU717" s="18">
        <v>890</v>
      </c>
      <c r="AV717" s="18">
        <v>78411</v>
      </c>
      <c r="AW717" s="18">
        <v>74544</v>
      </c>
      <c r="AY717" s="114">
        <v>145.75</v>
      </c>
      <c r="AZ717" s="114">
        <v>161.12</v>
      </c>
      <c r="BA717" s="114">
        <v>163.41999999999999</v>
      </c>
      <c r="BB717" s="114">
        <v>163.63999999999999</v>
      </c>
      <c r="BC717" s="114">
        <v>163.13999999999999</v>
      </c>
      <c r="BD717" s="114">
        <v>160.26</v>
      </c>
      <c r="BE717" s="114">
        <v>122.46</v>
      </c>
      <c r="BF717" s="114">
        <v>162.72</v>
      </c>
      <c r="BG717" s="114">
        <v>163.32</v>
      </c>
    </row>
    <row r="718" spans="1:59" ht="15.5">
      <c r="A718" s="38" t="s">
        <v>1025</v>
      </c>
      <c r="B718" s="44">
        <v>20200823</v>
      </c>
      <c r="C718" s="38">
        <v>44072</v>
      </c>
      <c r="D718" s="23">
        <v>75190</v>
      </c>
      <c r="E718" s="24">
        <v>162.38</v>
      </c>
      <c r="F718" s="24">
        <v>-0.34000000000000341</v>
      </c>
      <c r="G718" s="24">
        <v>155.11666666666667</v>
      </c>
      <c r="H718" s="25">
        <v>159.5</v>
      </c>
      <c r="I718" s="24">
        <v>-0.34999999999999432</v>
      </c>
      <c r="J718" s="24">
        <v>152.34333333333333</v>
      </c>
      <c r="K718" s="24">
        <v>85.2</v>
      </c>
      <c r="L718" s="36">
        <v>11.1</v>
      </c>
      <c r="M718" s="23">
        <v>75119</v>
      </c>
      <c r="N718" s="24">
        <v>165.52</v>
      </c>
      <c r="O718" s="24">
        <v>-0.38999999999998636</v>
      </c>
      <c r="P718" s="24">
        <v>158.01000000000002</v>
      </c>
      <c r="Q718" s="25">
        <v>162.61000000000001</v>
      </c>
      <c r="R718" s="24">
        <v>-0.38999999999998636</v>
      </c>
      <c r="S718" s="24">
        <v>155.19666666666666</v>
      </c>
      <c r="T718" s="24">
        <v>85.86</v>
      </c>
      <c r="U718" s="36">
        <v>11.5</v>
      </c>
      <c r="W718" s="25" t="s">
        <v>9</v>
      </c>
      <c r="X718" s="25" t="s">
        <v>9</v>
      </c>
      <c r="Y718" s="25">
        <v>135.09</v>
      </c>
      <c r="Z718" s="25">
        <v>-0.71999999999999886</v>
      </c>
      <c r="AA718" s="25" t="s">
        <v>9</v>
      </c>
      <c r="AB718" s="25" t="s">
        <v>9</v>
      </c>
      <c r="AC718" s="25">
        <v>139.66</v>
      </c>
      <c r="AD718" s="25">
        <v>-0.59000000000000341</v>
      </c>
      <c r="AO718" s="23">
        <v>338</v>
      </c>
      <c r="AP718" s="23">
        <v>2950</v>
      </c>
      <c r="AQ718" s="23">
        <v>16911</v>
      </c>
      <c r="AR718" s="23">
        <v>32524</v>
      </c>
      <c r="AS718" s="23">
        <v>19139</v>
      </c>
      <c r="AT718" s="23">
        <v>2496</v>
      </c>
      <c r="AU718" s="23">
        <v>832</v>
      </c>
      <c r="AV718" s="23">
        <v>75190</v>
      </c>
      <c r="AW718" s="23">
        <v>71070</v>
      </c>
      <c r="AY718" s="115">
        <v>143.01</v>
      </c>
      <c r="AZ718" s="115">
        <v>161.29</v>
      </c>
      <c r="BA718" s="115">
        <v>163.16</v>
      </c>
      <c r="BB718" s="115">
        <v>163.08000000000001</v>
      </c>
      <c r="BC718" s="115">
        <v>162.77000000000001</v>
      </c>
      <c r="BD718" s="115">
        <v>161.12</v>
      </c>
      <c r="BE718" s="115">
        <v>125.5</v>
      </c>
      <c r="BF718" s="115">
        <v>162.38</v>
      </c>
      <c r="BG718" s="115">
        <v>162.94999999999999</v>
      </c>
    </row>
    <row r="719" spans="1:59" ht="15.5">
      <c r="A719" s="39" t="s">
        <v>1026</v>
      </c>
      <c r="B719" s="45">
        <v>20200830</v>
      </c>
      <c r="C719" s="39">
        <v>44079</v>
      </c>
      <c r="D719" s="18">
        <v>82556</v>
      </c>
      <c r="E719" s="19">
        <v>161.11000000000001</v>
      </c>
      <c r="F719" s="19">
        <v>-1.2699999999999818</v>
      </c>
      <c r="G719" s="19">
        <v>154.62333333333333</v>
      </c>
      <c r="H719" s="20">
        <v>158.28</v>
      </c>
      <c r="I719" s="19">
        <v>-1.2199999999999989</v>
      </c>
      <c r="J719" s="19">
        <v>151.85999999999999</v>
      </c>
      <c r="K719" s="19">
        <v>85.91</v>
      </c>
      <c r="L719" s="37">
        <v>11.1</v>
      </c>
      <c r="M719" s="18">
        <v>84736</v>
      </c>
      <c r="N719" s="19">
        <v>164.81</v>
      </c>
      <c r="O719" s="19">
        <v>-0.71000000000000796</v>
      </c>
      <c r="P719" s="19">
        <v>157.72666666666666</v>
      </c>
      <c r="Q719" s="20">
        <v>161.91999999999999</v>
      </c>
      <c r="R719" s="19">
        <v>-0.69000000000002615</v>
      </c>
      <c r="S719" s="19">
        <v>154.92333333333335</v>
      </c>
      <c r="T719" s="19">
        <v>85.69</v>
      </c>
      <c r="U719" s="37">
        <v>11.5</v>
      </c>
      <c r="W719" s="20" t="s">
        <v>9</v>
      </c>
      <c r="X719" s="20" t="s">
        <v>9</v>
      </c>
      <c r="Y719" s="20">
        <v>134.56</v>
      </c>
      <c r="Z719" s="20">
        <v>-0.53000000000000114</v>
      </c>
      <c r="AA719" s="20" t="s">
        <v>9</v>
      </c>
      <c r="AB719" s="20" t="s">
        <v>9</v>
      </c>
      <c r="AC719" s="20">
        <v>139.51</v>
      </c>
      <c r="AD719" s="20">
        <v>-0.15000000000000568</v>
      </c>
      <c r="AO719" s="18">
        <v>435</v>
      </c>
      <c r="AP719" s="18">
        <v>3154</v>
      </c>
      <c r="AQ719" s="18">
        <v>17326</v>
      </c>
      <c r="AR719" s="18">
        <v>33472</v>
      </c>
      <c r="AS719" s="18">
        <v>23428</v>
      </c>
      <c r="AT719" s="18">
        <v>3439</v>
      </c>
      <c r="AU719" s="18">
        <v>1302</v>
      </c>
      <c r="AV719" s="18">
        <v>82556</v>
      </c>
      <c r="AW719" s="18">
        <v>77665</v>
      </c>
      <c r="AY719" s="114">
        <v>135.75</v>
      </c>
      <c r="AZ719" s="114">
        <v>159.02000000000001</v>
      </c>
      <c r="BA719" s="114">
        <v>162.31</v>
      </c>
      <c r="BB719" s="114">
        <v>162.18</v>
      </c>
      <c r="BC719" s="114">
        <v>161.71</v>
      </c>
      <c r="BD719" s="114">
        <v>159.63</v>
      </c>
      <c r="BE719" s="114">
        <v>123.94</v>
      </c>
      <c r="BF719" s="114">
        <v>161.11000000000001</v>
      </c>
      <c r="BG719" s="114">
        <v>161.96</v>
      </c>
    </row>
    <row r="720" spans="1:59" ht="15.5">
      <c r="A720" s="38" t="s">
        <v>1027</v>
      </c>
      <c r="B720" s="44">
        <v>20200906</v>
      </c>
      <c r="C720" s="38">
        <v>44086</v>
      </c>
      <c r="D720" s="23">
        <v>81537</v>
      </c>
      <c r="E720" s="24">
        <v>160.94</v>
      </c>
      <c r="F720" s="24">
        <v>-0.17000000000001592</v>
      </c>
      <c r="G720" s="24">
        <v>154.39000000000001</v>
      </c>
      <c r="H720" s="25">
        <v>158.12</v>
      </c>
      <c r="I720" s="24">
        <v>-0.15999999999999659</v>
      </c>
      <c r="J720" s="24">
        <v>151.63333333333333</v>
      </c>
      <c r="K720" s="24">
        <v>85.88</v>
      </c>
      <c r="L720" s="36">
        <v>11.1</v>
      </c>
      <c r="M720" s="23">
        <v>82082</v>
      </c>
      <c r="N720" s="24">
        <v>164.35</v>
      </c>
      <c r="O720" s="24">
        <v>-0.46000000000000796</v>
      </c>
      <c r="P720" s="24">
        <v>157.64333333333335</v>
      </c>
      <c r="Q720" s="25">
        <v>161.47999999999999</v>
      </c>
      <c r="R720" s="24">
        <v>-0.43999999999999773</v>
      </c>
      <c r="S720" s="24">
        <v>154.84</v>
      </c>
      <c r="T720" s="24">
        <v>86.58</v>
      </c>
      <c r="U720" s="36">
        <v>11.6</v>
      </c>
      <c r="W720" s="25" t="s">
        <v>9</v>
      </c>
      <c r="X720" s="25" t="s">
        <v>9</v>
      </c>
      <c r="Y720" s="25">
        <v>136.38999999999999</v>
      </c>
      <c r="Z720" s="25">
        <v>1.8299999999999841</v>
      </c>
      <c r="AA720" s="25" t="s">
        <v>9</v>
      </c>
      <c r="AB720" s="25" t="s">
        <v>9</v>
      </c>
      <c r="AC720" s="25">
        <v>141.83000000000001</v>
      </c>
      <c r="AD720" s="25">
        <v>2.3200000000000216</v>
      </c>
      <c r="AO720" s="23">
        <v>461</v>
      </c>
      <c r="AP720" s="23">
        <v>3078</v>
      </c>
      <c r="AQ720" s="23">
        <v>17187</v>
      </c>
      <c r="AR720" s="23">
        <v>33262</v>
      </c>
      <c r="AS720" s="23">
        <v>22986</v>
      </c>
      <c r="AT720" s="23">
        <v>3380</v>
      </c>
      <c r="AU720" s="23">
        <v>1183</v>
      </c>
      <c r="AV720" s="23">
        <v>81537</v>
      </c>
      <c r="AW720" s="23">
        <v>76815</v>
      </c>
      <c r="AY720" s="115">
        <v>135.44</v>
      </c>
      <c r="AZ720" s="115">
        <v>158.41999999999999</v>
      </c>
      <c r="BA720" s="115">
        <v>161.88</v>
      </c>
      <c r="BB720" s="115">
        <v>161.97</v>
      </c>
      <c r="BC720" s="115">
        <v>161.61000000000001</v>
      </c>
      <c r="BD720" s="115">
        <v>159.5</v>
      </c>
      <c r="BE720" s="115">
        <v>126.13</v>
      </c>
      <c r="BF720" s="115">
        <v>160.94</v>
      </c>
      <c r="BG720" s="115">
        <v>161.72999999999999</v>
      </c>
    </row>
    <row r="721" spans="1:59" ht="15.5">
      <c r="A721" s="39" t="s">
        <v>1028</v>
      </c>
      <c r="B721" s="45">
        <v>20200913</v>
      </c>
      <c r="C721" s="39">
        <v>44093</v>
      </c>
      <c r="D721" s="18">
        <v>82104</v>
      </c>
      <c r="E721" s="19">
        <v>159.80000000000001</v>
      </c>
      <c r="F721" s="19">
        <v>-1.1399999999999864</v>
      </c>
      <c r="G721" s="19">
        <v>154.15666666666667</v>
      </c>
      <c r="H721" s="20">
        <v>157</v>
      </c>
      <c r="I721" s="19">
        <v>-1.1200000000000045</v>
      </c>
      <c r="J721" s="19">
        <v>151.41</v>
      </c>
      <c r="K721" s="19">
        <v>86.29</v>
      </c>
      <c r="L721" s="37">
        <v>11.2</v>
      </c>
      <c r="M721" s="18">
        <v>84140</v>
      </c>
      <c r="N721" s="19">
        <v>163.86</v>
      </c>
      <c r="O721" s="19">
        <v>-0.48999999999998067</v>
      </c>
      <c r="P721" s="19">
        <v>157.34666666666666</v>
      </c>
      <c r="Q721" s="20">
        <v>161.02000000000001</v>
      </c>
      <c r="R721" s="19">
        <v>-0.45999999999997954</v>
      </c>
      <c r="S721" s="19">
        <v>154.54333333333335</v>
      </c>
      <c r="T721" s="19">
        <v>86.46</v>
      </c>
      <c r="U721" s="37">
        <v>11.6</v>
      </c>
      <c r="W721" s="20" t="s">
        <v>9</v>
      </c>
      <c r="X721" s="20" t="s">
        <v>9</v>
      </c>
      <c r="Y721" s="20">
        <v>130.85</v>
      </c>
      <c r="Z721" s="20">
        <v>-5.539999999999992</v>
      </c>
      <c r="AA721" s="20" t="s">
        <v>9</v>
      </c>
      <c r="AB721" s="20" t="s">
        <v>9</v>
      </c>
      <c r="AC721" s="20">
        <v>138.02000000000001</v>
      </c>
      <c r="AD721" s="20">
        <v>-3.8100000000000023</v>
      </c>
      <c r="AO721" s="18">
        <v>388</v>
      </c>
      <c r="AP721" s="18">
        <v>3148</v>
      </c>
      <c r="AQ721" s="18">
        <v>16505</v>
      </c>
      <c r="AR721" s="18">
        <v>32750</v>
      </c>
      <c r="AS721" s="18">
        <v>23773</v>
      </c>
      <c r="AT721" s="18">
        <v>3910</v>
      </c>
      <c r="AU721" s="18">
        <v>1630</v>
      </c>
      <c r="AV721" s="18">
        <v>82104</v>
      </c>
      <c r="AW721" s="18">
        <v>76938</v>
      </c>
      <c r="AY721" s="114">
        <v>138.21</v>
      </c>
      <c r="AZ721" s="114">
        <v>158.66999999999999</v>
      </c>
      <c r="BA721" s="114">
        <v>161.15</v>
      </c>
      <c r="BB721" s="114">
        <v>161.01</v>
      </c>
      <c r="BC721" s="114">
        <v>160.55000000000001</v>
      </c>
      <c r="BD721" s="114">
        <v>158.43</v>
      </c>
      <c r="BE721" s="114">
        <v>121.33</v>
      </c>
      <c r="BF721" s="114">
        <v>159.80000000000001</v>
      </c>
      <c r="BG721" s="114">
        <v>160.77000000000001</v>
      </c>
    </row>
    <row r="722" spans="1:59" ht="15.5">
      <c r="A722" s="38" t="s">
        <v>1029</v>
      </c>
      <c r="B722" s="44">
        <v>20200920</v>
      </c>
      <c r="C722" s="38">
        <v>44100</v>
      </c>
      <c r="D722" s="23">
        <v>80613</v>
      </c>
      <c r="E722" s="24">
        <v>159.62</v>
      </c>
      <c r="F722" s="24">
        <v>-0.18000000000000682</v>
      </c>
      <c r="G722" s="24">
        <v>153.95333333333335</v>
      </c>
      <c r="H722" s="25">
        <v>156.82</v>
      </c>
      <c r="I722" s="24">
        <v>-0.18000000000000682</v>
      </c>
      <c r="J722" s="24">
        <v>151.21333333333334</v>
      </c>
      <c r="K722" s="24">
        <v>86.38</v>
      </c>
      <c r="L722" s="36">
        <v>11.3</v>
      </c>
      <c r="M722" s="23">
        <v>84018</v>
      </c>
      <c r="N722" s="24">
        <v>163.28</v>
      </c>
      <c r="O722" s="24">
        <v>-0.58000000000001251</v>
      </c>
      <c r="P722" s="24">
        <v>156.94000000000003</v>
      </c>
      <c r="Q722" s="25">
        <v>160.44999999999999</v>
      </c>
      <c r="R722" s="24">
        <v>-0.5700000000000216</v>
      </c>
      <c r="S722" s="24">
        <v>154.14333333333335</v>
      </c>
      <c r="T722" s="24">
        <v>86.92</v>
      </c>
      <c r="U722" s="36">
        <v>11.8</v>
      </c>
      <c r="W722" s="25" t="s">
        <v>9</v>
      </c>
      <c r="X722" s="25" t="s">
        <v>9</v>
      </c>
      <c r="Y722" s="25">
        <v>129.53</v>
      </c>
      <c r="Z722" s="25">
        <v>-1.3199999999999932</v>
      </c>
      <c r="AA722" s="25" t="s">
        <v>9</v>
      </c>
      <c r="AB722" s="25" t="s">
        <v>9</v>
      </c>
      <c r="AC722" s="25">
        <v>137.13</v>
      </c>
      <c r="AD722" s="25">
        <v>-0.89000000000001478</v>
      </c>
      <c r="AO722" s="23">
        <v>464</v>
      </c>
      <c r="AP722" s="23">
        <v>2945</v>
      </c>
      <c r="AQ722" s="23">
        <v>16062</v>
      </c>
      <c r="AR722" s="23">
        <v>31986</v>
      </c>
      <c r="AS722" s="23">
        <v>23624</v>
      </c>
      <c r="AT722" s="23">
        <v>3991</v>
      </c>
      <c r="AU722" s="23">
        <v>1541</v>
      </c>
      <c r="AV722" s="23">
        <v>80613</v>
      </c>
      <c r="AW722" s="23">
        <v>75663</v>
      </c>
      <c r="AY722" s="115">
        <v>132.27000000000001</v>
      </c>
      <c r="AZ722" s="115">
        <v>156.72999999999999</v>
      </c>
      <c r="BA722" s="115">
        <v>160.93</v>
      </c>
      <c r="BB722" s="115">
        <v>160.94999999999999</v>
      </c>
      <c r="BC722" s="115">
        <v>160.5</v>
      </c>
      <c r="BD722" s="115">
        <v>158.22</v>
      </c>
      <c r="BE722" s="115">
        <v>122.1</v>
      </c>
      <c r="BF722" s="115">
        <v>159.62</v>
      </c>
      <c r="BG722" s="115">
        <v>160.66</v>
      </c>
    </row>
    <row r="723" spans="1:59" ht="15.5">
      <c r="A723" s="39" t="s">
        <v>1030</v>
      </c>
      <c r="B723" s="45">
        <v>20200927</v>
      </c>
      <c r="C723" s="39">
        <v>44107</v>
      </c>
      <c r="D723" s="18">
        <v>84636</v>
      </c>
      <c r="E723" s="19">
        <v>158.22999999999999</v>
      </c>
      <c r="F723" s="19">
        <v>-1.3900000000000148</v>
      </c>
      <c r="G723" s="19">
        <v>153.67666666666665</v>
      </c>
      <c r="H723" s="20">
        <v>155.47</v>
      </c>
      <c r="I723" s="19">
        <v>-1.3499999999999943</v>
      </c>
      <c r="J723" s="19">
        <v>150.93333333333334</v>
      </c>
      <c r="K723" s="19">
        <v>86.85</v>
      </c>
      <c r="L723" s="37">
        <v>11.3</v>
      </c>
      <c r="M723" s="18">
        <v>83696</v>
      </c>
      <c r="N723" s="19">
        <v>162.04</v>
      </c>
      <c r="O723" s="19">
        <v>-1.2400000000000091</v>
      </c>
      <c r="P723" s="19">
        <v>156.45666666666668</v>
      </c>
      <c r="Q723" s="20">
        <v>159.22</v>
      </c>
      <c r="R723" s="19">
        <v>-1.2299999999999898</v>
      </c>
      <c r="S723" s="19">
        <v>153.67666666666665</v>
      </c>
      <c r="T723" s="19">
        <v>87.25</v>
      </c>
      <c r="U723" s="37">
        <v>11.6</v>
      </c>
      <c r="W723" s="20" t="s">
        <v>9</v>
      </c>
      <c r="X723" s="20" t="s">
        <v>9</v>
      </c>
      <c r="Y723" s="20">
        <v>128.34</v>
      </c>
      <c r="Z723" s="20">
        <v>-1.1899999999999977</v>
      </c>
      <c r="AA723" s="20" t="s">
        <v>9</v>
      </c>
      <c r="AB723" s="20" t="s">
        <v>9</v>
      </c>
      <c r="AC723" s="20">
        <v>135.81</v>
      </c>
      <c r="AD723" s="20">
        <v>-1.3199999999999932</v>
      </c>
      <c r="AO723" s="18">
        <v>410</v>
      </c>
      <c r="AP723" s="18">
        <v>2872</v>
      </c>
      <c r="AQ723" s="18">
        <v>15861</v>
      </c>
      <c r="AR723" s="18">
        <v>33325</v>
      </c>
      <c r="AS723" s="18">
        <v>25869</v>
      </c>
      <c r="AT723" s="18">
        <v>4313</v>
      </c>
      <c r="AU723" s="18">
        <v>1986</v>
      </c>
      <c r="AV723" s="18">
        <v>84636</v>
      </c>
      <c r="AW723" s="18">
        <v>79368</v>
      </c>
      <c r="AY723" s="114">
        <v>132.47</v>
      </c>
      <c r="AZ723" s="114">
        <v>156.31</v>
      </c>
      <c r="BA723" s="114">
        <v>159.86000000000001</v>
      </c>
      <c r="BB723" s="114">
        <v>159.69</v>
      </c>
      <c r="BC723" s="114">
        <v>159.08000000000001</v>
      </c>
      <c r="BD723" s="114">
        <v>156.72</v>
      </c>
      <c r="BE723" s="114">
        <v>121.38</v>
      </c>
      <c r="BF723" s="114">
        <v>158.24</v>
      </c>
      <c r="BG723" s="114">
        <v>159.36000000000001</v>
      </c>
    </row>
    <row r="724" spans="1:59" ht="15.5">
      <c r="A724" s="38" t="s">
        <v>1031</v>
      </c>
      <c r="B724" s="44">
        <v>20201004</v>
      </c>
      <c r="C724" s="38">
        <v>44114</v>
      </c>
      <c r="D724" s="23">
        <v>83490</v>
      </c>
      <c r="E724" s="24">
        <v>157.81</v>
      </c>
      <c r="F724" s="24">
        <v>-0.41999999999998749</v>
      </c>
      <c r="G724" s="24">
        <v>153.32000000000002</v>
      </c>
      <c r="H724" s="25">
        <v>155.06</v>
      </c>
      <c r="I724" s="24">
        <v>-0.40999999999999659</v>
      </c>
      <c r="J724" s="24">
        <v>150.59333333333336</v>
      </c>
      <c r="K724" s="24">
        <v>86.79</v>
      </c>
      <c r="L724" s="36">
        <v>11.2</v>
      </c>
      <c r="M724" s="23">
        <v>84976</v>
      </c>
      <c r="N724" s="24">
        <v>162.08000000000001</v>
      </c>
      <c r="O724" s="24">
        <v>4.0000000000020464E-2</v>
      </c>
      <c r="P724" s="24">
        <v>156.15666666666667</v>
      </c>
      <c r="Q724" s="25">
        <v>159.26</v>
      </c>
      <c r="R724" s="24">
        <v>3.9999999999992042E-2</v>
      </c>
      <c r="S724" s="24">
        <v>153.38</v>
      </c>
      <c r="T724" s="24">
        <v>87.18</v>
      </c>
      <c r="U724" s="36">
        <v>11.6</v>
      </c>
      <c r="W724" s="25" t="s">
        <v>9</v>
      </c>
      <c r="X724" s="25" t="s">
        <v>9</v>
      </c>
      <c r="Y724" s="25">
        <v>128.08000000000001</v>
      </c>
      <c r="Z724" s="25">
        <v>-0.25999999999999091</v>
      </c>
      <c r="AA724" s="25" t="s">
        <v>9</v>
      </c>
      <c r="AB724" s="25" t="s">
        <v>9</v>
      </c>
      <c r="AC724" s="25">
        <v>135.5</v>
      </c>
      <c r="AD724" s="25">
        <v>-0.31000000000000227</v>
      </c>
      <c r="AO724" s="23">
        <v>530</v>
      </c>
      <c r="AP724" s="23">
        <v>2855</v>
      </c>
      <c r="AQ724" s="23">
        <v>15350</v>
      </c>
      <c r="AR724" s="23">
        <v>33042</v>
      </c>
      <c r="AS724" s="23">
        <v>25538</v>
      </c>
      <c r="AT724" s="23">
        <v>4257</v>
      </c>
      <c r="AU724" s="23">
        <v>1918</v>
      </c>
      <c r="AV724" s="23">
        <v>83490</v>
      </c>
      <c r="AW724" s="23">
        <v>78187</v>
      </c>
      <c r="AY724" s="115">
        <v>123.95</v>
      </c>
      <c r="AZ724" s="115">
        <v>157.71</v>
      </c>
      <c r="BA724" s="115">
        <v>159.85</v>
      </c>
      <c r="BB724" s="115">
        <v>159.32</v>
      </c>
      <c r="BC724" s="115">
        <v>158.62</v>
      </c>
      <c r="BD724" s="115">
        <v>156.35</v>
      </c>
      <c r="BE724" s="115">
        <v>117.72</v>
      </c>
      <c r="BF724" s="115">
        <v>157.82</v>
      </c>
      <c r="BG724" s="115">
        <v>159.03</v>
      </c>
    </row>
    <row r="725" spans="1:59" ht="15.5">
      <c r="A725" s="39" t="s">
        <v>1032</v>
      </c>
      <c r="B725" s="45">
        <v>20201011</v>
      </c>
      <c r="C725" s="39">
        <v>44121</v>
      </c>
      <c r="D725" s="18">
        <v>83075</v>
      </c>
      <c r="E725" s="19">
        <v>157.63999999999999</v>
      </c>
      <c r="F725" s="19">
        <v>-0.17000000000001592</v>
      </c>
      <c r="G725" s="19">
        <v>153.11999999999998</v>
      </c>
      <c r="H725" s="20">
        <v>154.88</v>
      </c>
      <c r="I725" s="19">
        <v>-0.18000000000000682</v>
      </c>
      <c r="J725" s="19">
        <v>150.38666666666666</v>
      </c>
      <c r="K725" s="19">
        <v>86.62</v>
      </c>
      <c r="L725" s="37">
        <v>11.4</v>
      </c>
      <c r="M725" s="18">
        <v>87261</v>
      </c>
      <c r="N725" s="19">
        <v>161.5</v>
      </c>
      <c r="O725" s="19">
        <v>-0.58000000000001251</v>
      </c>
      <c r="P725" s="19">
        <v>155.96</v>
      </c>
      <c r="Q725" s="20">
        <v>158.69</v>
      </c>
      <c r="R725" s="19">
        <v>-0.56999999999999318</v>
      </c>
      <c r="S725" s="19">
        <v>153.19333333333336</v>
      </c>
      <c r="T725" s="19">
        <v>86.82</v>
      </c>
      <c r="U725" s="37">
        <v>11.7</v>
      </c>
      <c r="W725" s="20" t="s">
        <v>9</v>
      </c>
      <c r="X725" s="20" t="s">
        <v>9</v>
      </c>
      <c r="Y725" s="20">
        <v>127.4</v>
      </c>
      <c r="Z725" s="20">
        <v>-0.68000000000000682</v>
      </c>
      <c r="AA725" s="20" t="s">
        <v>9</v>
      </c>
      <c r="AB725" s="20" t="s">
        <v>9</v>
      </c>
      <c r="AC725" s="20">
        <v>134.84</v>
      </c>
      <c r="AD725" s="20">
        <v>-0.65999999999999659</v>
      </c>
      <c r="AO725" s="18">
        <v>437</v>
      </c>
      <c r="AP725" s="18">
        <v>2838</v>
      </c>
      <c r="AQ725" s="18">
        <v>15867</v>
      </c>
      <c r="AR725" s="18">
        <v>33199</v>
      </c>
      <c r="AS725" s="18">
        <v>25047</v>
      </c>
      <c r="AT725" s="18">
        <v>3892</v>
      </c>
      <c r="AU725" s="18">
        <v>1795</v>
      </c>
      <c r="AV725" s="18">
        <v>83075</v>
      </c>
      <c r="AW725" s="18">
        <v>78005</v>
      </c>
      <c r="AY725" s="114">
        <v>132.04</v>
      </c>
      <c r="AZ725" s="114">
        <v>156.44</v>
      </c>
      <c r="BA725" s="114">
        <v>159.41</v>
      </c>
      <c r="BB725" s="114">
        <v>158.87</v>
      </c>
      <c r="BC725" s="114">
        <v>158.33000000000001</v>
      </c>
      <c r="BD725" s="114">
        <v>156.35</v>
      </c>
      <c r="BE725" s="114">
        <v>120.51</v>
      </c>
      <c r="BF725" s="114">
        <v>157.63999999999999</v>
      </c>
      <c r="BG725" s="114">
        <v>158.68</v>
      </c>
    </row>
    <row r="726" spans="1:59" ht="15.5">
      <c r="A726" s="38" t="s">
        <v>1033</v>
      </c>
      <c r="B726" s="44">
        <v>20201018</v>
      </c>
      <c r="C726" s="38">
        <v>44128</v>
      </c>
      <c r="D726" s="23">
        <v>84055</v>
      </c>
      <c r="E726" s="24">
        <v>156.61000000000001</v>
      </c>
      <c r="F726" s="24">
        <v>-1.0299999999999727</v>
      </c>
      <c r="G726" s="24">
        <v>152.66333333333333</v>
      </c>
      <c r="H726" s="25">
        <v>153.87</v>
      </c>
      <c r="I726" s="24">
        <v>-1.0099999999999909</v>
      </c>
      <c r="J726" s="24">
        <v>149.94666666666669</v>
      </c>
      <c r="K726" s="24">
        <v>86.78</v>
      </c>
      <c r="L726" s="36">
        <v>11.3</v>
      </c>
      <c r="M726" s="23">
        <v>86077</v>
      </c>
      <c r="N726" s="24">
        <v>161.25</v>
      </c>
      <c r="O726" s="24">
        <v>-0.25</v>
      </c>
      <c r="P726" s="24">
        <v>155.61333333333332</v>
      </c>
      <c r="Q726" s="25">
        <v>158.44</v>
      </c>
      <c r="R726" s="24">
        <v>-0.25</v>
      </c>
      <c r="S726" s="24">
        <v>152.85999999999999</v>
      </c>
      <c r="T726" s="24">
        <v>86.88</v>
      </c>
      <c r="U726" s="36">
        <v>11.7</v>
      </c>
      <c r="W726" s="25" t="s">
        <v>9</v>
      </c>
      <c r="X726" s="25" t="s">
        <v>9</v>
      </c>
      <c r="Y726" s="25">
        <v>126.71</v>
      </c>
      <c r="Z726" s="25">
        <v>-0.69000000000001194</v>
      </c>
      <c r="AA726" s="25" t="s">
        <v>9</v>
      </c>
      <c r="AB726" s="25" t="s">
        <v>9</v>
      </c>
      <c r="AC726" s="25">
        <v>134.6</v>
      </c>
      <c r="AD726" s="25">
        <v>-0.24000000000000909</v>
      </c>
      <c r="AO726" s="23">
        <v>482</v>
      </c>
      <c r="AP726" s="23">
        <v>3196</v>
      </c>
      <c r="AQ726" s="23">
        <v>15833</v>
      </c>
      <c r="AR726" s="23">
        <v>32627</v>
      </c>
      <c r="AS726" s="23">
        <v>25279</v>
      </c>
      <c r="AT726" s="23">
        <v>4499</v>
      </c>
      <c r="AU726" s="23">
        <v>2139</v>
      </c>
      <c r="AV726" s="23">
        <v>84055</v>
      </c>
      <c r="AW726" s="23">
        <v>78238</v>
      </c>
      <c r="AY726" s="115">
        <v>132.47999999999999</v>
      </c>
      <c r="AZ726" s="115">
        <v>155.99</v>
      </c>
      <c r="BA726" s="115">
        <v>158.66</v>
      </c>
      <c r="BB726" s="115">
        <v>158.29</v>
      </c>
      <c r="BC726" s="115">
        <v>157.41</v>
      </c>
      <c r="BD726" s="115">
        <v>154.62</v>
      </c>
      <c r="BE726" s="115">
        <v>116.67</v>
      </c>
      <c r="BF726" s="115">
        <v>156.6</v>
      </c>
      <c r="BG726" s="115">
        <v>157.87</v>
      </c>
    </row>
    <row r="727" spans="1:59" ht="15.5">
      <c r="A727" s="39" t="s">
        <v>1034</v>
      </c>
      <c r="B727" s="45">
        <v>20201025</v>
      </c>
      <c r="C727" s="39">
        <v>44135</v>
      </c>
      <c r="D727" s="18">
        <v>78236</v>
      </c>
      <c r="E727" s="19">
        <v>156.13999999999999</v>
      </c>
      <c r="F727" s="19">
        <v>-0.47000000000002728</v>
      </c>
      <c r="G727" s="19">
        <v>152.4</v>
      </c>
      <c r="H727" s="20">
        <v>153.41999999999999</v>
      </c>
      <c r="I727" s="19">
        <v>-0.45000000000001705</v>
      </c>
      <c r="J727" s="19">
        <v>149.67999999999998</v>
      </c>
      <c r="K727" s="19">
        <v>87.19</v>
      </c>
      <c r="L727" s="37">
        <v>11.4</v>
      </c>
      <c r="M727" s="18">
        <v>80373</v>
      </c>
      <c r="N727" s="19">
        <v>160.53</v>
      </c>
      <c r="O727" s="19">
        <v>-0.71999999999999886</v>
      </c>
      <c r="P727" s="19">
        <v>155.22333333333333</v>
      </c>
      <c r="Q727" s="20">
        <v>157.75</v>
      </c>
      <c r="R727" s="19">
        <v>-0.68999999999999773</v>
      </c>
      <c r="S727" s="19">
        <v>152.47</v>
      </c>
      <c r="T727" s="19">
        <v>87.02</v>
      </c>
      <c r="U727" s="37">
        <v>11.8</v>
      </c>
      <c r="W727" s="20" t="s">
        <v>9</v>
      </c>
      <c r="X727" s="20" t="s">
        <v>9</v>
      </c>
      <c r="Y727" s="20">
        <v>126.16</v>
      </c>
      <c r="Z727" s="20">
        <v>-0.54999999999999716</v>
      </c>
      <c r="AA727" s="20" t="s">
        <v>9</v>
      </c>
      <c r="AB727" s="20" t="s">
        <v>9</v>
      </c>
      <c r="AC727" s="20">
        <v>133.75</v>
      </c>
      <c r="AD727" s="20">
        <v>-0.84999999999999432</v>
      </c>
      <c r="AO727" s="18">
        <v>340</v>
      </c>
      <c r="AP727" s="18">
        <v>2622</v>
      </c>
      <c r="AQ727" s="18">
        <v>14311</v>
      </c>
      <c r="AR727" s="18">
        <v>29756</v>
      </c>
      <c r="AS727" s="18">
        <v>24774</v>
      </c>
      <c r="AT727" s="18">
        <v>4432</v>
      </c>
      <c r="AU727" s="18">
        <v>2001</v>
      </c>
      <c r="AV727" s="18">
        <v>78236</v>
      </c>
      <c r="AW727" s="18">
        <v>73273</v>
      </c>
      <c r="AY727" s="114">
        <v>129.77000000000001</v>
      </c>
      <c r="AZ727" s="114">
        <v>156.54</v>
      </c>
      <c r="BA727" s="114">
        <v>158.38</v>
      </c>
      <c r="BB727" s="114">
        <v>157.78</v>
      </c>
      <c r="BC727" s="114">
        <v>156.96</v>
      </c>
      <c r="BD727" s="114">
        <v>153.69</v>
      </c>
      <c r="BE727" s="114">
        <v>114.83</v>
      </c>
      <c r="BF727" s="114">
        <v>156.13999999999999</v>
      </c>
      <c r="BG727" s="114">
        <v>157.37</v>
      </c>
    </row>
    <row r="728" spans="1:59" ht="15.5">
      <c r="A728" s="38" t="s">
        <v>1035</v>
      </c>
      <c r="B728" s="44">
        <v>20201101</v>
      </c>
      <c r="C728" s="38">
        <v>44142</v>
      </c>
      <c r="D728" s="23">
        <v>79853</v>
      </c>
      <c r="E728" s="24">
        <v>155.34</v>
      </c>
      <c r="F728" s="24">
        <v>-0.79999999999998295</v>
      </c>
      <c r="G728" s="24">
        <v>151.96666666666667</v>
      </c>
      <c r="H728" s="25">
        <v>152.65</v>
      </c>
      <c r="I728" s="24">
        <v>-0.76999999999998181</v>
      </c>
      <c r="J728" s="24">
        <v>149.26</v>
      </c>
      <c r="K728" s="24">
        <v>87.64</v>
      </c>
      <c r="L728" s="36">
        <v>11.5</v>
      </c>
      <c r="M728" s="23">
        <v>82985</v>
      </c>
      <c r="N728" s="24">
        <v>159.08000000000001</v>
      </c>
      <c r="O728" s="24">
        <v>-1.4499999999999886</v>
      </c>
      <c r="P728" s="24">
        <v>155.25</v>
      </c>
      <c r="Q728" s="25">
        <v>156.31</v>
      </c>
      <c r="R728" s="24">
        <v>-1.4399999999999977</v>
      </c>
      <c r="S728" s="24">
        <v>152.49666666666667</v>
      </c>
      <c r="T728" s="24">
        <v>87.25</v>
      </c>
      <c r="U728" s="36">
        <v>11.7</v>
      </c>
      <c r="W728" s="25" t="s">
        <v>9</v>
      </c>
      <c r="X728" s="25" t="s">
        <v>9</v>
      </c>
      <c r="Y728" s="25">
        <v>125.59</v>
      </c>
      <c r="Z728" s="25">
        <v>-0.56999999999999318</v>
      </c>
      <c r="AA728" s="25" t="s">
        <v>9</v>
      </c>
      <c r="AB728" s="25" t="s">
        <v>9</v>
      </c>
      <c r="AC728" s="25">
        <v>132.72</v>
      </c>
      <c r="AD728" s="25">
        <v>-1.0300000000000011</v>
      </c>
      <c r="AO728" s="23">
        <v>319</v>
      </c>
      <c r="AP728" s="23">
        <v>2654</v>
      </c>
      <c r="AQ728" s="23">
        <v>13626</v>
      </c>
      <c r="AR728" s="23">
        <v>29574</v>
      </c>
      <c r="AS728" s="23">
        <v>26592</v>
      </c>
      <c r="AT728" s="23">
        <v>4767</v>
      </c>
      <c r="AU728" s="23">
        <v>2321</v>
      </c>
      <c r="AV728" s="23">
        <v>79853</v>
      </c>
      <c r="AW728" s="23">
        <v>74559</v>
      </c>
      <c r="AY728" s="115">
        <v>135.49</v>
      </c>
      <c r="AZ728" s="115">
        <v>155.33000000000001</v>
      </c>
      <c r="BA728" s="115">
        <v>157.49</v>
      </c>
      <c r="BB728" s="115">
        <v>157.19</v>
      </c>
      <c r="BC728" s="115">
        <v>156.52000000000001</v>
      </c>
      <c r="BD728" s="115">
        <v>153.11000000000001</v>
      </c>
      <c r="BE728" s="115">
        <v>113.06</v>
      </c>
      <c r="BF728" s="115">
        <v>155.35</v>
      </c>
      <c r="BG728" s="115">
        <v>156.75</v>
      </c>
    </row>
    <row r="729" spans="1:59" ht="15.5">
      <c r="A729" s="39" t="s">
        <v>1036</v>
      </c>
      <c r="B729" s="45">
        <v>20201108</v>
      </c>
      <c r="C729" s="39">
        <v>44149</v>
      </c>
      <c r="D729" s="18">
        <v>84152</v>
      </c>
      <c r="E729" s="19">
        <v>154.05000000000001</v>
      </c>
      <c r="F729" s="19">
        <v>-1.289999999999992</v>
      </c>
      <c r="G729" s="19">
        <v>151.85666666666665</v>
      </c>
      <c r="H729" s="20">
        <v>151.38999999999999</v>
      </c>
      <c r="I729" s="19">
        <v>-1.2600000000000193</v>
      </c>
      <c r="J729" s="19">
        <v>149.14999999999998</v>
      </c>
      <c r="K729" s="19">
        <v>88.24</v>
      </c>
      <c r="L729" s="37">
        <v>11.6</v>
      </c>
      <c r="M729" s="18">
        <v>85408</v>
      </c>
      <c r="N729" s="19">
        <v>158.66</v>
      </c>
      <c r="O729" s="19">
        <v>-0.42000000000001592</v>
      </c>
      <c r="P729" s="19">
        <v>154.76333333333335</v>
      </c>
      <c r="Q729" s="20">
        <v>155.93</v>
      </c>
      <c r="R729" s="19">
        <v>-0.37999999999999545</v>
      </c>
      <c r="S729" s="19">
        <v>152.01999999999998</v>
      </c>
      <c r="T729" s="19">
        <v>87.83</v>
      </c>
      <c r="U729" s="37">
        <v>11.9</v>
      </c>
      <c r="W729" s="20" t="s">
        <v>9</v>
      </c>
      <c r="X729" s="20" t="s">
        <v>9</v>
      </c>
      <c r="Y729" s="20">
        <v>122.9</v>
      </c>
      <c r="Z729" s="20">
        <v>-2.6899999999999977</v>
      </c>
      <c r="AA729" s="20" t="s">
        <v>9</v>
      </c>
      <c r="AB729" s="20" t="s">
        <v>9</v>
      </c>
      <c r="AC729" s="20">
        <v>129.78</v>
      </c>
      <c r="AD729" s="20">
        <v>-2.9399999999999977</v>
      </c>
      <c r="AO729" s="18" t="s">
        <v>9</v>
      </c>
      <c r="AP729" s="18">
        <v>2381</v>
      </c>
      <c r="AQ729" s="18">
        <v>13172</v>
      </c>
      <c r="AR729" s="18">
        <v>30897</v>
      </c>
      <c r="AS729" s="18">
        <v>28639</v>
      </c>
      <c r="AT729" s="18">
        <v>5609</v>
      </c>
      <c r="AU729" s="18" t="s">
        <v>9</v>
      </c>
      <c r="AV729" s="18">
        <v>84152</v>
      </c>
      <c r="AW729" s="18">
        <v>78317</v>
      </c>
      <c r="AY729" s="114" t="s">
        <v>9</v>
      </c>
      <c r="AZ729" s="114">
        <v>154.11000000000001</v>
      </c>
      <c r="BA729" s="114">
        <v>156.72999999999999</v>
      </c>
      <c r="BB729" s="114">
        <v>156.08000000000001</v>
      </c>
      <c r="BC729" s="114">
        <v>155.28</v>
      </c>
      <c r="BD729" s="114">
        <v>152.15</v>
      </c>
      <c r="BE729" s="114" t="s">
        <v>9</v>
      </c>
      <c r="BF729" s="114">
        <v>154.05000000000001</v>
      </c>
      <c r="BG729" s="114">
        <v>155.61000000000001</v>
      </c>
    </row>
    <row r="730" spans="1:59" ht="15.5">
      <c r="A730" s="38" t="s">
        <v>1037</v>
      </c>
      <c r="B730" s="44">
        <v>20201115</v>
      </c>
      <c r="C730" s="38">
        <v>44156</v>
      </c>
      <c r="D730" s="23">
        <v>80682</v>
      </c>
      <c r="E730" s="24">
        <v>153.88999999999999</v>
      </c>
      <c r="F730" s="24">
        <v>-0.16000000000002501</v>
      </c>
      <c r="G730" s="24">
        <v>151.79</v>
      </c>
      <c r="H730" s="25">
        <v>151.22</v>
      </c>
      <c r="I730" s="24">
        <v>-0.16999999999998749</v>
      </c>
      <c r="J730" s="24">
        <v>149.07666666666668</v>
      </c>
      <c r="K730" s="24">
        <v>87.68</v>
      </c>
      <c r="L730" s="36">
        <v>11.5</v>
      </c>
      <c r="M730" s="23">
        <v>85518</v>
      </c>
      <c r="N730" s="24">
        <v>158.43</v>
      </c>
      <c r="O730" s="24">
        <v>-0.22999999999998977</v>
      </c>
      <c r="P730" s="24">
        <v>154.90666666666667</v>
      </c>
      <c r="Q730" s="25">
        <v>155.69</v>
      </c>
      <c r="R730" s="24">
        <v>-0.24000000000000909</v>
      </c>
      <c r="S730" s="24">
        <v>152.14666666666665</v>
      </c>
      <c r="T730" s="24">
        <v>88.08</v>
      </c>
      <c r="U730" s="36">
        <v>11.8</v>
      </c>
      <c r="W730" s="25" t="s">
        <v>9</v>
      </c>
      <c r="X730" s="25" t="s">
        <v>9</v>
      </c>
      <c r="Y730" s="25">
        <v>119.78</v>
      </c>
      <c r="Z730" s="25">
        <v>-3.1200000000000045</v>
      </c>
      <c r="AA730" s="25" t="s">
        <v>9</v>
      </c>
      <c r="AB730" s="25" t="s">
        <v>9</v>
      </c>
      <c r="AC730" s="25">
        <v>126.18</v>
      </c>
      <c r="AD730" s="25">
        <v>-3.5999999999999943</v>
      </c>
      <c r="AO730" s="23" t="s">
        <v>9</v>
      </c>
      <c r="AP730" s="23" t="s">
        <v>9</v>
      </c>
      <c r="AQ730" s="23">
        <v>13600</v>
      </c>
      <c r="AR730" s="23">
        <v>29835</v>
      </c>
      <c r="AS730" s="23">
        <v>26419</v>
      </c>
      <c r="AT730" s="23">
        <v>4966</v>
      </c>
      <c r="AU730" s="23" t="s">
        <v>9</v>
      </c>
      <c r="AV730" s="23">
        <v>80682</v>
      </c>
      <c r="AW730" s="23">
        <v>74820</v>
      </c>
      <c r="AY730" s="115" t="s">
        <v>9</v>
      </c>
      <c r="AZ730" s="115" t="s">
        <v>9</v>
      </c>
      <c r="BA730" s="115">
        <v>156.22999999999999</v>
      </c>
      <c r="BB730" s="115">
        <v>155.61000000000001</v>
      </c>
      <c r="BC730" s="115">
        <v>155.16999999999999</v>
      </c>
      <c r="BD730" s="115">
        <v>152.86000000000001</v>
      </c>
      <c r="BE730" s="115" t="s">
        <v>9</v>
      </c>
      <c r="BF730" s="115">
        <v>153.88999999999999</v>
      </c>
      <c r="BG730" s="115">
        <v>155.38</v>
      </c>
    </row>
    <row r="731" spans="1:59" ht="15.5">
      <c r="A731" s="39" t="s">
        <v>1038</v>
      </c>
      <c r="B731" s="45">
        <v>20201122</v>
      </c>
      <c r="C731" s="39">
        <v>44163</v>
      </c>
      <c r="D731" s="18">
        <v>78363</v>
      </c>
      <c r="E731" s="19">
        <v>152.02000000000001</v>
      </c>
      <c r="F731" s="19">
        <v>-1.8699999999999761</v>
      </c>
      <c r="G731" s="19">
        <v>151.62333333333333</v>
      </c>
      <c r="H731" s="20">
        <v>149.38</v>
      </c>
      <c r="I731" s="19">
        <v>-1.8400000000000034</v>
      </c>
      <c r="J731" s="19">
        <v>148.91666666666666</v>
      </c>
      <c r="K731" s="19">
        <v>88.06</v>
      </c>
      <c r="L731" s="37">
        <v>11.6</v>
      </c>
      <c r="M731" s="18">
        <v>81734</v>
      </c>
      <c r="N731" s="19">
        <v>156.56</v>
      </c>
      <c r="O731" s="19">
        <v>-1.8700000000000045</v>
      </c>
      <c r="P731" s="19">
        <v>154.75666666666666</v>
      </c>
      <c r="Q731" s="20">
        <v>153.85</v>
      </c>
      <c r="R731" s="19">
        <v>-1.8400000000000034</v>
      </c>
      <c r="S731" s="19">
        <v>152</v>
      </c>
      <c r="T731" s="19">
        <v>88.01</v>
      </c>
      <c r="U731" s="37">
        <v>11.9</v>
      </c>
      <c r="W731" s="20" t="s">
        <v>9</v>
      </c>
      <c r="X731" s="20" t="s">
        <v>9</v>
      </c>
      <c r="Y731" s="20">
        <v>115.78</v>
      </c>
      <c r="Z731" s="20">
        <v>-4</v>
      </c>
      <c r="AA731" s="20" t="s">
        <v>9</v>
      </c>
      <c r="AB731" s="20" t="s">
        <v>9</v>
      </c>
      <c r="AC731" s="20">
        <v>121.95</v>
      </c>
      <c r="AD731" s="20">
        <v>-4.230000000000004</v>
      </c>
      <c r="AO731" s="18">
        <v>321</v>
      </c>
      <c r="AP731" s="18">
        <v>2208</v>
      </c>
      <c r="AQ731" s="18">
        <v>12575</v>
      </c>
      <c r="AR731" s="18">
        <v>29331</v>
      </c>
      <c r="AS731" s="18">
        <v>26177</v>
      </c>
      <c r="AT731" s="18">
        <v>5155</v>
      </c>
      <c r="AU731" s="18">
        <v>2596</v>
      </c>
      <c r="AV731" s="18">
        <v>78363</v>
      </c>
      <c r="AW731" s="18">
        <v>73238</v>
      </c>
      <c r="AY731" s="114">
        <v>125.5</v>
      </c>
      <c r="AZ731" s="114">
        <v>152.44999999999999</v>
      </c>
      <c r="BA731" s="114">
        <v>154.32</v>
      </c>
      <c r="BB731" s="114">
        <v>153.99</v>
      </c>
      <c r="BC731" s="114">
        <v>153.18</v>
      </c>
      <c r="BD731" s="114">
        <v>150.55000000000001</v>
      </c>
      <c r="BE731" s="114">
        <v>112.57</v>
      </c>
      <c r="BF731" s="114">
        <v>152.01</v>
      </c>
      <c r="BG731" s="114">
        <v>153.52000000000001</v>
      </c>
    </row>
    <row r="732" spans="1:59" ht="15.5">
      <c r="A732" s="38" t="s">
        <v>1039</v>
      </c>
      <c r="B732" s="44">
        <v>20201129</v>
      </c>
      <c r="C732" s="38">
        <v>44170</v>
      </c>
      <c r="D732" s="23">
        <v>86461</v>
      </c>
      <c r="E732" s="24">
        <v>151.05000000000001</v>
      </c>
      <c r="F732" s="24">
        <v>-0.96999999999999886</v>
      </c>
      <c r="G732" s="24">
        <v>151.54999999999998</v>
      </c>
      <c r="H732" s="25">
        <v>148.44</v>
      </c>
      <c r="I732" s="24">
        <v>-0.93999999999999773</v>
      </c>
      <c r="J732" s="24">
        <v>148.84</v>
      </c>
      <c r="K732" s="24">
        <v>88.26</v>
      </c>
      <c r="L732" s="36">
        <v>11.4</v>
      </c>
      <c r="M732" s="23">
        <v>85131</v>
      </c>
      <c r="N732" s="24">
        <v>156.47999999999999</v>
      </c>
      <c r="O732" s="24">
        <v>-8.0000000000012506E-2</v>
      </c>
      <c r="P732" s="24">
        <v>154.68666666666667</v>
      </c>
      <c r="Q732" s="25">
        <v>153.78</v>
      </c>
      <c r="R732" s="24">
        <v>-6.9999999999993179E-2</v>
      </c>
      <c r="S732" s="24">
        <v>151.92666666666665</v>
      </c>
      <c r="T732" s="24">
        <v>87.79</v>
      </c>
      <c r="U732" s="36">
        <v>11.7</v>
      </c>
      <c r="W732" s="25" t="s">
        <v>9</v>
      </c>
      <c r="X732" s="25" t="s">
        <v>9</v>
      </c>
      <c r="Y732" s="25">
        <v>116.15</v>
      </c>
      <c r="Z732" s="25">
        <v>0.37000000000000455</v>
      </c>
      <c r="AA732" s="25" t="s">
        <v>9</v>
      </c>
      <c r="AB732" s="25" t="s">
        <v>9</v>
      </c>
      <c r="AC732" s="25">
        <v>121.1</v>
      </c>
      <c r="AD732" s="25">
        <v>-0.85000000000000853</v>
      </c>
      <c r="AO732" s="23">
        <v>307</v>
      </c>
      <c r="AP732" s="23">
        <v>2478</v>
      </c>
      <c r="AQ732" s="23">
        <v>13572</v>
      </c>
      <c r="AR732" s="23">
        <v>31785</v>
      </c>
      <c r="AS732" s="23">
        <v>29489</v>
      </c>
      <c r="AT732" s="23">
        <v>5767</v>
      </c>
      <c r="AU732" s="23">
        <v>3063</v>
      </c>
      <c r="AV732" s="23">
        <v>86461</v>
      </c>
      <c r="AW732" s="23">
        <v>80613</v>
      </c>
      <c r="AY732" s="115">
        <v>131.16</v>
      </c>
      <c r="AZ732" s="115">
        <v>151.37</v>
      </c>
      <c r="BA732" s="115">
        <v>152.84</v>
      </c>
      <c r="BB732" s="115">
        <v>152.80000000000001</v>
      </c>
      <c r="BC732" s="115">
        <v>152.54</v>
      </c>
      <c r="BD732" s="115">
        <v>150.02000000000001</v>
      </c>
      <c r="BE732" s="115">
        <v>114.36</v>
      </c>
      <c r="BF732" s="115">
        <v>151.05000000000001</v>
      </c>
      <c r="BG732" s="115">
        <v>152.51</v>
      </c>
    </row>
    <row r="733" spans="1:59" ht="15.5">
      <c r="A733" s="39" t="s">
        <v>1040</v>
      </c>
      <c r="B733" s="45">
        <v>20201206</v>
      </c>
      <c r="C733" s="39">
        <v>44177</v>
      </c>
      <c r="D733" s="18">
        <v>85301</v>
      </c>
      <c r="E733" s="19">
        <v>149.26</v>
      </c>
      <c r="F733" s="19">
        <v>-1.7900000000000205</v>
      </c>
      <c r="G733" s="19">
        <v>151.67333333333332</v>
      </c>
      <c r="H733" s="20">
        <v>146.66</v>
      </c>
      <c r="I733" s="19">
        <v>-1.7800000000000011</v>
      </c>
      <c r="J733" s="19">
        <v>148.95666666666668</v>
      </c>
      <c r="K733" s="19">
        <v>87.88</v>
      </c>
      <c r="L733" s="37">
        <v>11.5</v>
      </c>
      <c r="M733" s="18">
        <v>87222</v>
      </c>
      <c r="N733" s="19">
        <v>154.41</v>
      </c>
      <c r="O733" s="19">
        <v>-2.0699999999999932</v>
      </c>
      <c r="P733" s="19">
        <v>154.76999999999998</v>
      </c>
      <c r="Q733" s="20">
        <v>151.74</v>
      </c>
      <c r="R733" s="19">
        <v>-2.039999999999992</v>
      </c>
      <c r="S733" s="19">
        <v>152.01333333333335</v>
      </c>
      <c r="T733" s="19">
        <v>87.64</v>
      </c>
      <c r="U733" s="37">
        <v>11.7</v>
      </c>
      <c r="W733" s="20" t="s">
        <v>9</v>
      </c>
      <c r="X733" s="20" t="s">
        <v>9</v>
      </c>
      <c r="Y733" s="20">
        <v>117.26</v>
      </c>
      <c r="Z733" s="20">
        <v>1.1099999999999994</v>
      </c>
      <c r="AA733" s="20" t="s">
        <v>9</v>
      </c>
      <c r="AB733" s="20" t="s">
        <v>9</v>
      </c>
      <c r="AC733" s="20">
        <v>121.53</v>
      </c>
      <c r="AD733" s="20">
        <v>0.43000000000000682</v>
      </c>
      <c r="AO733" s="18" t="s">
        <v>9</v>
      </c>
      <c r="AP733" s="18" t="s">
        <v>9</v>
      </c>
      <c r="AQ733" s="18">
        <v>13909</v>
      </c>
      <c r="AR733" s="18">
        <v>32776</v>
      </c>
      <c r="AS733" s="18">
        <v>28208</v>
      </c>
      <c r="AT733" s="18">
        <v>5081</v>
      </c>
      <c r="AU733" s="18">
        <v>2651</v>
      </c>
      <c r="AV733" s="18">
        <v>85301</v>
      </c>
      <c r="AW733" s="18">
        <v>79974</v>
      </c>
      <c r="AY733" s="114" t="s">
        <v>9</v>
      </c>
      <c r="AZ733" s="114" t="s">
        <v>9</v>
      </c>
      <c r="BA733" s="114">
        <v>151.61000000000001</v>
      </c>
      <c r="BB733" s="114">
        <v>150.69</v>
      </c>
      <c r="BC733" s="114">
        <v>150.15</v>
      </c>
      <c r="BD733" s="114">
        <v>147.65</v>
      </c>
      <c r="BE733" s="114">
        <v>112.53</v>
      </c>
      <c r="BF733" s="114">
        <v>149.26</v>
      </c>
      <c r="BG733" s="114">
        <v>150.47</v>
      </c>
    </row>
    <row r="734" spans="1:59" ht="15.5">
      <c r="A734" s="38" t="s">
        <v>1041</v>
      </c>
      <c r="B734" s="44">
        <v>20201213</v>
      </c>
      <c r="C734" s="38">
        <v>44184</v>
      </c>
      <c r="D734" s="23">
        <v>84588</v>
      </c>
      <c r="E734" s="24">
        <v>148.49</v>
      </c>
      <c r="F734" s="24">
        <v>-0.76999999999998181</v>
      </c>
      <c r="G734" s="24">
        <v>151.65666666666667</v>
      </c>
      <c r="H734" s="25">
        <v>145.91</v>
      </c>
      <c r="I734" s="24">
        <v>-0.75</v>
      </c>
      <c r="J734" s="24">
        <v>148.94</v>
      </c>
      <c r="K734" s="24">
        <v>87.52</v>
      </c>
      <c r="L734" s="36">
        <v>11.5</v>
      </c>
      <c r="M734" s="23">
        <v>85328</v>
      </c>
      <c r="N734" s="24">
        <v>152.75</v>
      </c>
      <c r="O734" s="24">
        <v>-1.6599999999999966</v>
      </c>
      <c r="P734" s="24">
        <v>154.71666666666667</v>
      </c>
      <c r="Q734" s="25">
        <v>150.1</v>
      </c>
      <c r="R734" s="24">
        <v>-1.6400000000000148</v>
      </c>
      <c r="S734" s="24">
        <v>151.95000000000002</v>
      </c>
      <c r="T734" s="24">
        <v>87.04</v>
      </c>
      <c r="U734" s="36">
        <v>11.8</v>
      </c>
      <c r="W734" s="25" t="s">
        <v>9</v>
      </c>
      <c r="X734" s="25" t="s">
        <v>9</v>
      </c>
      <c r="Y734" s="25">
        <v>116.94</v>
      </c>
      <c r="Z734" s="25">
        <v>-0.32000000000000739</v>
      </c>
      <c r="AA734" s="25" t="s">
        <v>9</v>
      </c>
      <c r="AB734" s="25" t="s">
        <v>9</v>
      </c>
      <c r="AC734" s="25">
        <v>121.26</v>
      </c>
      <c r="AD734" s="25">
        <v>-0.26999999999999602</v>
      </c>
      <c r="AO734" s="23">
        <v>205</v>
      </c>
      <c r="AP734" s="23">
        <v>2553</v>
      </c>
      <c r="AQ734" s="23">
        <v>14600</v>
      </c>
      <c r="AR734" s="23">
        <v>33102</v>
      </c>
      <c r="AS734" s="23">
        <v>26907</v>
      </c>
      <c r="AT734" s="23">
        <v>4755</v>
      </c>
      <c r="AU734" s="23">
        <v>2466</v>
      </c>
      <c r="AV734" s="23">
        <v>84588</v>
      </c>
      <c r="AW734" s="23">
        <v>79364</v>
      </c>
      <c r="AY734" s="115">
        <v>129.06</v>
      </c>
      <c r="AZ734" s="115">
        <v>150.80000000000001</v>
      </c>
      <c r="BA734" s="115">
        <v>150.37</v>
      </c>
      <c r="BB734" s="115">
        <v>149.65</v>
      </c>
      <c r="BC734" s="115">
        <v>149.19999999999999</v>
      </c>
      <c r="BD734" s="115">
        <v>147.57</v>
      </c>
      <c r="BE734" s="115">
        <v>115.06</v>
      </c>
      <c r="BF734" s="115">
        <v>148.49</v>
      </c>
      <c r="BG734" s="115">
        <v>149.5</v>
      </c>
    </row>
    <row r="735" spans="1:59" ht="15.5">
      <c r="A735" s="39" t="s">
        <v>1042</v>
      </c>
      <c r="B735" s="45">
        <v>20201220</v>
      </c>
      <c r="C735" s="39">
        <v>44191</v>
      </c>
      <c r="D735" s="18">
        <v>46387</v>
      </c>
      <c r="E735" s="19">
        <v>147.34</v>
      </c>
      <c r="F735" s="19">
        <v>-1.1500000000000057</v>
      </c>
      <c r="G735" s="19">
        <v>150.93999999999997</v>
      </c>
      <c r="H735" s="20">
        <v>144.78</v>
      </c>
      <c r="I735" s="19">
        <v>-1.1299999999999955</v>
      </c>
      <c r="J735" s="19">
        <v>148.25666666666666</v>
      </c>
      <c r="K735" s="19">
        <v>87.4</v>
      </c>
      <c r="L735" s="37">
        <v>11.4</v>
      </c>
      <c r="M735" s="18">
        <v>49109</v>
      </c>
      <c r="N735" s="19">
        <v>151.26</v>
      </c>
      <c r="O735" s="19">
        <v>-1.4900000000000091</v>
      </c>
      <c r="P735" s="19">
        <v>154.54666666666668</v>
      </c>
      <c r="Q735" s="20">
        <v>148.65</v>
      </c>
      <c r="R735" s="19">
        <v>-1.4499999999999886</v>
      </c>
      <c r="S735" s="19">
        <v>151.79333333333332</v>
      </c>
      <c r="T735" s="19">
        <v>87.72</v>
      </c>
      <c r="U735" s="37">
        <v>11.8</v>
      </c>
      <c r="W735" s="20" t="s">
        <v>9</v>
      </c>
      <c r="X735" s="20" t="s">
        <v>9</v>
      </c>
      <c r="Y735" s="20">
        <v>115.96</v>
      </c>
      <c r="Z735" s="20">
        <v>-0.98000000000000398</v>
      </c>
      <c r="AA735" s="20" t="s">
        <v>9</v>
      </c>
      <c r="AB735" s="20" t="s">
        <v>9</v>
      </c>
      <c r="AC735" s="20">
        <v>120.73</v>
      </c>
      <c r="AD735" s="20">
        <v>-0.53000000000000114</v>
      </c>
      <c r="AO735" s="18" t="s">
        <v>9</v>
      </c>
      <c r="AP735" s="18" t="s">
        <v>9</v>
      </c>
      <c r="AQ735" s="18">
        <v>8177</v>
      </c>
      <c r="AR735" s="18">
        <v>17951</v>
      </c>
      <c r="AS735" s="18">
        <v>14618</v>
      </c>
      <c r="AT735" s="18">
        <v>2621</v>
      </c>
      <c r="AU735" s="18" t="s">
        <v>9</v>
      </c>
      <c r="AV735" s="18">
        <v>46387</v>
      </c>
      <c r="AW735" s="18">
        <v>43367</v>
      </c>
      <c r="AY735" s="114" t="s">
        <v>9</v>
      </c>
      <c r="AZ735" s="114" t="s">
        <v>9</v>
      </c>
      <c r="BA735" s="114">
        <v>149.16999999999999</v>
      </c>
      <c r="BB735" s="114">
        <v>148.38</v>
      </c>
      <c r="BC735" s="114">
        <v>148.28</v>
      </c>
      <c r="BD735" s="114">
        <v>146.69</v>
      </c>
      <c r="BE735" s="114" t="s">
        <v>9</v>
      </c>
      <c r="BF735" s="114">
        <v>147.34</v>
      </c>
      <c r="BG735" s="114">
        <v>148.38999999999999</v>
      </c>
    </row>
    <row r="736" spans="1:59" ht="15.5">
      <c r="A736" s="38" t="s">
        <v>1043</v>
      </c>
      <c r="B736" s="44">
        <v>20201227</v>
      </c>
      <c r="C736" s="38">
        <v>44198</v>
      </c>
      <c r="D736" s="23">
        <v>62065</v>
      </c>
      <c r="E736" s="24">
        <v>146.72999999999999</v>
      </c>
      <c r="F736" s="24">
        <v>-0.61000000000001364</v>
      </c>
      <c r="G736" s="24">
        <v>150.70000000000002</v>
      </c>
      <c r="H736" s="25">
        <v>144.22</v>
      </c>
      <c r="I736" s="24">
        <v>-0.56000000000000227</v>
      </c>
      <c r="J736" s="24">
        <v>148.02333333333334</v>
      </c>
      <c r="K736" s="24">
        <v>89.86</v>
      </c>
      <c r="L736" s="36">
        <v>11.4</v>
      </c>
      <c r="M736" s="23">
        <v>57912</v>
      </c>
      <c r="N736" s="24">
        <v>151.13</v>
      </c>
      <c r="O736" s="24">
        <v>-0.12999999999999545</v>
      </c>
      <c r="P736" s="24">
        <v>154.11333333333334</v>
      </c>
      <c r="Q736" s="25">
        <v>148.55000000000001</v>
      </c>
      <c r="R736" s="24">
        <v>-9.9999999999994316E-2</v>
      </c>
      <c r="S736" s="24">
        <v>151.38</v>
      </c>
      <c r="T736" s="24">
        <v>90.12</v>
      </c>
      <c r="U736" s="36">
        <v>11.8</v>
      </c>
      <c r="W736" s="25" t="s">
        <v>9</v>
      </c>
      <c r="X736" s="25" t="s">
        <v>9</v>
      </c>
      <c r="Y736" s="25">
        <v>115.37</v>
      </c>
      <c r="Z736" s="25">
        <v>-0.5899999999999892</v>
      </c>
      <c r="AA736" s="25" t="s">
        <v>9</v>
      </c>
      <c r="AB736" s="25" t="s">
        <v>9</v>
      </c>
      <c r="AC736" s="25">
        <v>120.31</v>
      </c>
      <c r="AD736" s="25">
        <v>-0.42000000000000171</v>
      </c>
      <c r="AO736" s="23">
        <v>169</v>
      </c>
      <c r="AP736" s="23">
        <v>1283</v>
      </c>
      <c r="AQ736" s="23">
        <v>7909</v>
      </c>
      <c r="AR736" s="23">
        <v>21040</v>
      </c>
      <c r="AS736" s="23">
        <v>22952</v>
      </c>
      <c r="AT736" s="23">
        <v>5513</v>
      </c>
      <c r="AU736" s="23">
        <v>3199</v>
      </c>
      <c r="AV736" s="23">
        <v>62065</v>
      </c>
      <c r="AW736" s="23">
        <v>57414</v>
      </c>
      <c r="AY736" s="115">
        <v>128.83000000000001</v>
      </c>
      <c r="AZ736" s="115">
        <v>151.18</v>
      </c>
      <c r="BA736" s="115">
        <v>150.09</v>
      </c>
      <c r="BB736" s="115">
        <v>148.58000000000001</v>
      </c>
      <c r="BC736" s="115">
        <v>148.12</v>
      </c>
      <c r="BD736" s="115">
        <v>146.97</v>
      </c>
      <c r="BE736" s="115">
        <v>115.05</v>
      </c>
      <c r="BF736" s="115">
        <v>146.72999999999999</v>
      </c>
      <c r="BG736" s="115">
        <v>148.44999999999999</v>
      </c>
    </row>
    <row r="737" spans="1:59" ht="15.5">
      <c r="A737" s="39" t="s">
        <v>1044</v>
      </c>
      <c r="B737" s="45">
        <v>20210103</v>
      </c>
      <c r="C737" s="39">
        <v>44205</v>
      </c>
      <c r="D737" s="18">
        <v>79815</v>
      </c>
      <c r="E737" s="19">
        <v>144.74</v>
      </c>
      <c r="F737" s="19">
        <v>-1.9899999999999807</v>
      </c>
      <c r="G737" s="19">
        <v>150.03666666666666</v>
      </c>
      <c r="H737" s="20">
        <v>142.27000000000001</v>
      </c>
      <c r="I737" s="19">
        <v>-1.9499999999999886</v>
      </c>
      <c r="J737" s="19">
        <v>147.38</v>
      </c>
      <c r="K737" s="19">
        <v>90.42</v>
      </c>
      <c r="L737" s="37">
        <v>11.6</v>
      </c>
      <c r="M737" s="18">
        <v>79863</v>
      </c>
      <c r="N737" s="19">
        <v>149.22999999999999</v>
      </c>
      <c r="O737" s="19">
        <v>-1.9000000000000057</v>
      </c>
      <c r="P737" s="19">
        <v>153.42333333333332</v>
      </c>
      <c r="Q737" s="20">
        <v>146.69999999999999</v>
      </c>
      <c r="R737" s="19">
        <v>-1.8500000000000227</v>
      </c>
      <c r="S737" s="19">
        <v>150.71</v>
      </c>
      <c r="T737" s="19">
        <v>90.6</v>
      </c>
      <c r="U737" s="37">
        <v>11.8</v>
      </c>
      <c r="W737" s="20" t="s">
        <v>9</v>
      </c>
      <c r="X737" s="20" t="s">
        <v>9</v>
      </c>
      <c r="Y737" s="20">
        <v>115.15</v>
      </c>
      <c r="Z737" s="20">
        <v>-0.21999999999999886</v>
      </c>
      <c r="AA737" s="20" t="s">
        <v>9</v>
      </c>
      <c r="AB737" s="20" t="s">
        <v>9</v>
      </c>
      <c r="AC737" s="20">
        <v>120.15</v>
      </c>
      <c r="AD737" s="20">
        <v>-0.15999999999999659</v>
      </c>
      <c r="AO737" s="18">
        <v>216</v>
      </c>
      <c r="AP737" s="18">
        <v>1727</v>
      </c>
      <c r="AQ737" s="18">
        <v>9389</v>
      </c>
      <c r="AR737" s="18">
        <v>26110</v>
      </c>
      <c r="AS737" s="18">
        <v>29661</v>
      </c>
      <c r="AT737" s="18">
        <v>7683</v>
      </c>
      <c r="AU737" s="18">
        <v>5029</v>
      </c>
      <c r="AV737" s="18">
        <v>79815</v>
      </c>
      <c r="AW737" s="18">
        <v>72843</v>
      </c>
      <c r="AY737" s="114">
        <v>124.99</v>
      </c>
      <c r="AZ737" s="114">
        <v>148.12</v>
      </c>
      <c r="BA737" s="114">
        <v>149.56</v>
      </c>
      <c r="BB737" s="114">
        <v>147.97</v>
      </c>
      <c r="BC737" s="114">
        <v>146.81</v>
      </c>
      <c r="BD737" s="114">
        <v>144.08000000000001</v>
      </c>
      <c r="BE737" s="114">
        <v>107.51</v>
      </c>
      <c r="BF737" s="114">
        <v>144.74</v>
      </c>
      <c r="BG737" s="114">
        <v>147.29</v>
      </c>
    </row>
    <row r="738" spans="1:59" ht="15.5">
      <c r="A738" s="38" t="s">
        <v>1045</v>
      </c>
      <c r="B738" s="44">
        <v>20210110</v>
      </c>
      <c r="C738" s="38">
        <v>44212</v>
      </c>
      <c r="D738" s="23">
        <v>81113</v>
      </c>
      <c r="E738" s="24">
        <v>143.05000000000001</v>
      </c>
      <c r="F738" s="24">
        <v>-1.6899999999999977</v>
      </c>
      <c r="G738" s="24">
        <v>149.78</v>
      </c>
      <c r="H738" s="25">
        <v>140.63</v>
      </c>
      <c r="I738" s="24">
        <v>-1.6400000000000148</v>
      </c>
      <c r="J738" s="24">
        <v>147.12666666666667</v>
      </c>
      <c r="K738" s="24">
        <v>90.69</v>
      </c>
      <c r="L738" s="36">
        <v>11.5</v>
      </c>
      <c r="M738" s="23">
        <v>78357</v>
      </c>
      <c r="N738" s="24">
        <v>147.80000000000001</v>
      </c>
      <c r="O738" s="24">
        <v>-1.4299999999999784</v>
      </c>
      <c r="P738" s="24">
        <v>153.01</v>
      </c>
      <c r="Q738" s="25">
        <v>145.30000000000001</v>
      </c>
      <c r="R738" s="24">
        <v>-1.3999999999999773</v>
      </c>
      <c r="S738" s="24">
        <v>150.30333333333334</v>
      </c>
      <c r="T738" s="24">
        <v>90.7</v>
      </c>
      <c r="U738" s="36">
        <v>11.9</v>
      </c>
      <c r="W738" s="25" t="s">
        <v>9</v>
      </c>
      <c r="X738" s="25" t="s">
        <v>9</v>
      </c>
      <c r="Y738" s="25">
        <v>114.45</v>
      </c>
      <c r="Z738" s="25">
        <v>-0.70000000000000284</v>
      </c>
      <c r="AA738" s="25" t="s">
        <v>9</v>
      </c>
      <c r="AB738" s="25" t="s">
        <v>9</v>
      </c>
      <c r="AC738" s="25">
        <v>119.88</v>
      </c>
      <c r="AD738" s="25">
        <v>-0.27000000000001023</v>
      </c>
      <c r="AO738" s="23">
        <v>217</v>
      </c>
      <c r="AP738" s="23">
        <v>1451</v>
      </c>
      <c r="AQ738" s="23">
        <v>8973</v>
      </c>
      <c r="AR738" s="23">
        <v>26374</v>
      </c>
      <c r="AS738" s="23">
        <v>30796</v>
      </c>
      <c r="AT738" s="23">
        <v>8262</v>
      </c>
      <c r="AU738" s="23">
        <v>5040</v>
      </c>
      <c r="AV738" s="23">
        <v>81113</v>
      </c>
      <c r="AW738" s="23">
        <v>74405</v>
      </c>
      <c r="AY738" s="115">
        <v>116.09</v>
      </c>
      <c r="AZ738" s="115">
        <v>147.11000000000001</v>
      </c>
      <c r="BA738" s="115">
        <v>147.9</v>
      </c>
      <c r="BB738" s="115">
        <v>146.38</v>
      </c>
      <c r="BC738" s="115">
        <v>144.79</v>
      </c>
      <c r="BD738" s="115">
        <v>141.79</v>
      </c>
      <c r="BE738" s="115">
        <v>108.55</v>
      </c>
      <c r="BF738" s="115">
        <v>143.06</v>
      </c>
      <c r="BG738" s="115">
        <v>145.38999999999999</v>
      </c>
    </row>
    <row r="739" spans="1:59" ht="15.5">
      <c r="A739" s="39" t="s">
        <v>1046</v>
      </c>
      <c r="B739" s="45">
        <v>20210117</v>
      </c>
      <c r="C739" s="39">
        <v>44219</v>
      </c>
      <c r="D739" s="18">
        <v>79557</v>
      </c>
      <c r="E739" s="19">
        <v>141.69</v>
      </c>
      <c r="F739" s="19">
        <v>-1.3600000000000136</v>
      </c>
      <c r="G739" s="19">
        <v>149.36000000000001</v>
      </c>
      <c r="H739" s="20">
        <v>139.27000000000001</v>
      </c>
      <c r="I739" s="19">
        <v>-1.3599999999999852</v>
      </c>
      <c r="J739" s="19">
        <v>146.70333333333332</v>
      </c>
      <c r="K739" s="19">
        <v>90.16</v>
      </c>
      <c r="L739" s="37">
        <v>11.3</v>
      </c>
      <c r="M739" s="18">
        <v>78856</v>
      </c>
      <c r="N739" s="19">
        <v>144.24</v>
      </c>
      <c r="O739" s="19">
        <v>-3.5600000000000023</v>
      </c>
      <c r="P739" s="19">
        <v>153.04333333333335</v>
      </c>
      <c r="Q739" s="20">
        <v>141.80000000000001</v>
      </c>
      <c r="R739" s="19">
        <v>-3.5</v>
      </c>
      <c r="S739" s="19">
        <v>150.32666666666668</v>
      </c>
      <c r="T739" s="19">
        <v>91.01</v>
      </c>
      <c r="U739" s="37">
        <v>11.9</v>
      </c>
      <c r="W739" s="20" t="s">
        <v>9</v>
      </c>
      <c r="X739" s="20" t="s">
        <v>9</v>
      </c>
      <c r="Y739" s="20">
        <v>113.82</v>
      </c>
      <c r="Z739" s="20">
        <v>-0.63000000000000966</v>
      </c>
      <c r="AA739" s="20" t="s">
        <v>9</v>
      </c>
      <c r="AB739" s="20" t="s">
        <v>9</v>
      </c>
      <c r="AC739" s="20">
        <v>119.03</v>
      </c>
      <c r="AD739" s="20">
        <v>-0.84999999999999432</v>
      </c>
      <c r="AO739" s="18">
        <v>186</v>
      </c>
      <c r="AP739" s="18">
        <v>1329</v>
      </c>
      <c r="AQ739" s="18">
        <v>9550</v>
      </c>
      <c r="AR739" s="18">
        <v>27508</v>
      </c>
      <c r="AS739" s="18">
        <v>29205</v>
      </c>
      <c r="AT739" s="18">
        <v>7347</v>
      </c>
      <c r="AU739" s="18">
        <v>4432</v>
      </c>
      <c r="AV739" s="18">
        <v>79557</v>
      </c>
      <c r="AW739" s="18">
        <v>73610</v>
      </c>
      <c r="AY739" s="114">
        <v>110.93</v>
      </c>
      <c r="AZ739" s="114">
        <v>142.38</v>
      </c>
      <c r="BA739" s="114">
        <v>145.47999999999999</v>
      </c>
      <c r="BB739" s="114">
        <v>144.80000000000001</v>
      </c>
      <c r="BC739" s="114">
        <v>143.11000000000001</v>
      </c>
      <c r="BD739" s="114">
        <v>139.91</v>
      </c>
      <c r="BE739" s="114">
        <v>108.88</v>
      </c>
      <c r="BF739" s="114">
        <v>141.69</v>
      </c>
      <c r="BG739" s="114">
        <v>143.72999999999999</v>
      </c>
    </row>
    <row r="740" spans="1:59" ht="15.5">
      <c r="A740" s="38" t="s">
        <v>1047</v>
      </c>
      <c r="B740" s="44">
        <v>20210124</v>
      </c>
      <c r="C740" s="38">
        <v>44226</v>
      </c>
      <c r="D740" s="23">
        <v>73602</v>
      </c>
      <c r="E740" s="24">
        <v>140.51</v>
      </c>
      <c r="F740" s="24">
        <v>-1.1800000000000068</v>
      </c>
      <c r="G740" s="24">
        <v>149.18666666666667</v>
      </c>
      <c r="H740" s="25">
        <v>138.1</v>
      </c>
      <c r="I740" s="24">
        <v>-1.1700000000000159</v>
      </c>
      <c r="J740" s="24">
        <v>146.53</v>
      </c>
      <c r="K740" s="24">
        <v>89.54</v>
      </c>
      <c r="L740" s="36">
        <v>11.2</v>
      </c>
      <c r="M740" s="23">
        <v>75276</v>
      </c>
      <c r="N740" s="24">
        <v>144.75</v>
      </c>
      <c r="O740" s="24">
        <v>0.50999999999999091</v>
      </c>
      <c r="P740" s="24">
        <v>152.72999999999999</v>
      </c>
      <c r="Q740" s="25">
        <v>142.30000000000001</v>
      </c>
      <c r="R740" s="24">
        <v>0.5</v>
      </c>
      <c r="S740" s="24">
        <v>150.01333333333335</v>
      </c>
      <c r="T740" s="24">
        <v>90.4</v>
      </c>
      <c r="U740" s="36">
        <v>11.7</v>
      </c>
      <c r="W740" s="25" t="s">
        <v>9</v>
      </c>
      <c r="X740" s="25" t="s">
        <v>9</v>
      </c>
      <c r="Y740" s="25">
        <v>113.33</v>
      </c>
      <c r="Z740" s="25">
        <v>-0.48999999999999488</v>
      </c>
      <c r="AA740" s="25" t="s">
        <v>9</v>
      </c>
      <c r="AB740" s="25" t="s">
        <v>9</v>
      </c>
      <c r="AC740" s="25">
        <v>118.67</v>
      </c>
      <c r="AD740" s="25">
        <v>-0.35999999999999943</v>
      </c>
      <c r="AO740" s="23">
        <v>377</v>
      </c>
      <c r="AP740" s="23">
        <v>1676</v>
      </c>
      <c r="AQ740" s="23">
        <v>9371</v>
      </c>
      <c r="AR740" s="23">
        <v>25531</v>
      </c>
      <c r="AS740" s="23">
        <v>26771</v>
      </c>
      <c r="AT740" s="23">
        <v>6339</v>
      </c>
      <c r="AU740" s="23">
        <v>3537</v>
      </c>
      <c r="AV740" s="23">
        <v>73602</v>
      </c>
      <c r="AW740" s="23">
        <v>68012</v>
      </c>
      <c r="AY740" s="115">
        <v>112.9</v>
      </c>
      <c r="AZ740" s="115">
        <v>140.97999999999999</v>
      </c>
      <c r="BA740" s="115">
        <v>143.72</v>
      </c>
      <c r="BB740" s="115">
        <v>143.24</v>
      </c>
      <c r="BC740" s="115">
        <v>142.27000000000001</v>
      </c>
      <c r="BD740" s="115">
        <v>139.13999999999999</v>
      </c>
      <c r="BE740" s="115">
        <v>104.04</v>
      </c>
      <c r="BF740" s="115">
        <v>140.51</v>
      </c>
      <c r="BG740" s="115">
        <v>142.54</v>
      </c>
    </row>
    <row r="741" spans="1:59" ht="15.5">
      <c r="A741" s="39" t="s">
        <v>1048</v>
      </c>
      <c r="B741" s="45">
        <v>20210131</v>
      </c>
      <c r="C741" s="39">
        <v>44233</v>
      </c>
      <c r="D741" s="18">
        <v>78890</v>
      </c>
      <c r="E741" s="19">
        <v>139.97</v>
      </c>
      <c r="F741" s="19">
        <v>-0.53999999999999204</v>
      </c>
      <c r="G741" s="19">
        <v>148.79999999999998</v>
      </c>
      <c r="H741" s="20">
        <v>137.58000000000001</v>
      </c>
      <c r="I741" s="19">
        <v>-0.51999999999998181</v>
      </c>
      <c r="J741" s="19">
        <v>146.15333333333334</v>
      </c>
      <c r="K741" s="19">
        <v>90.52</v>
      </c>
      <c r="L741" s="37">
        <v>11.4</v>
      </c>
      <c r="M741" s="18">
        <v>77915</v>
      </c>
      <c r="N741" s="19">
        <v>143.97</v>
      </c>
      <c r="O741" s="19">
        <v>-0.78000000000000114</v>
      </c>
      <c r="P741" s="19">
        <v>152.35333333333335</v>
      </c>
      <c r="Q741" s="20">
        <v>141.53</v>
      </c>
      <c r="R741" s="19">
        <v>-0.77000000000001023</v>
      </c>
      <c r="S741" s="19">
        <v>149.64666666666665</v>
      </c>
      <c r="T741" s="19">
        <v>90.96</v>
      </c>
      <c r="U741" s="37">
        <v>11.8</v>
      </c>
      <c r="W741" s="20" t="s">
        <v>9</v>
      </c>
      <c r="X741" s="20" t="s">
        <v>9</v>
      </c>
      <c r="Y741" s="20">
        <v>112.94</v>
      </c>
      <c r="Z741" s="20">
        <v>-0.39000000000000057</v>
      </c>
      <c r="AA741" s="20" t="s">
        <v>9</v>
      </c>
      <c r="AB741" s="20" t="s">
        <v>9</v>
      </c>
      <c r="AC741" s="20">
        <v>117.76</v>
      </c>
      <c r="AD741" s="20">
        <v>-0.90999999999999659</v>
      </c>
      <c r="AO741" s="18">
        <v>169</v>
      </c>
      <c r="AP741" s="18">
        <v>1384</v>
      </c>
      <c r="AQ741" s="18">
        <v>9021</v>
      </c>
      <c r="AR741" s="18">
        <v>26029</v>
      </c>
      <c r="AS741" s="18">
        <v>29956</v>
      </c>
      <c r="AT741" s="18">
        <v>7511</v>
      </c>
      <c r="AU741" s="18">
        <v>4820</v>
      </c>
      <c r="AV741" s="18">
        <v>78890</v>
      </c>
      <c r="AW741" s="18">
        <v>72517</v>
      </c>
      <c r="AY741" s="114">
        <v>106.77</v>
      </c>
      <c r="AZ741" s="114">
        <v>139.5</v>
      </c>
      <c r="BA741" s="114">
        <v>142.72</v>
      </c>
      <c r="BB741" s="114">
        <v>142.9</v>
      </c>
      <c r="BC741" s="114">
        <v>142.18</v>
      </c>
      <c r="BD741" s="114">
        <v>139.18</v>
      </c>
      <c r="BE741" s="114">
        <v>107.72</v>
      </c>
      <c r="BF741" s="114">
        <v>139.97</v>
      </c>
      <c r="BG741" s="114">
        <v>142.19999999999999</v>
      </c>
    </row>
    <row r="742" spans="1:59" ht="15.5">
      <c r="A742" s="38" t="s">
        <v>1049</v>
      </c>
      <c r="B742" s="44">
        <v>20210207</v>
      </c>
      <c r="C742" s="38">
        <v>44240</v>
      </c>
      <c r="D742" s="23">
        <v>75951</v>
      </c>
      <c r="E742" s="24">
        <v>139.63</v>
      </c>
      <c r="F742" s="24">
        <v>-0.34000000000000341</v>
      </c>
      <c r="G742" s="24">
        <v>148.78333333333333</v>
      </c>
      <c r="H742" s="25">
        <v>137.22999999999999</v>
      </c>
      <c r="I742" s="24">
        <v>-0.35000000000002274</v>
      </c>
      <c r="J742" s="24">
        <v>146.13666666666668</v>
      </c>
      <c r="K742" s="24">
        <v>89.84</v>
      </c>
      <c r="L742" s="36">
        <v>11.2</v>
      </c>
      <c r="M742" s="23">
        <v>77066</v>
      </c>
      <c r="N742" s="24">
        <v>143.11000000000001</v>
      </c>
      <c r="O742" s="24">
        <v>-0.85999999999998522</v>
      </c>
      <c r="P742" s="24">
        <v>152.56666666666663</v>
      </c>
      <c r="Q742" s="25">
        <v>140.69</v>
      </c>
      <c r="R742" s="24">
        <v>-0.84000000000000341</v>
      </c>
      <c r="S742" s="24">
        <v>149.85333333333335</v>
      </c>
      <c r="T742" s="24">
        <v>90.43</v>
      </c>
      <c r="U742" s="36">
        <v>11.6</v>
      </c>
      <c r="W742" s="25" t="s">
        <v>9</v>
      </c>
      <c r="X742" s="25" t="s">
        <v>9</v>
      </c>
      <c r="Y742" s="25">
        <v>113.57</v>
      </c>
      <c r="Z742" s="25">
        <v>0.62999999999999545</v>
      </c>
      <c r="AA742" s="25" t="s">
        <v>9</v>
      </c>
      <c r="AB742" s="25" t="s">
        <v>9</v>
      </c>
      <c r="AC742" s="25">
        <v>118.24</v>
      </c>
      <c r="AD742" s="25">
        <v>0.47999999999998977</v>
      </c>
      <c r="AO742" s="23">
        <v>191</v>
      </c>
      <c r="AP742" s="23">
        <v>1436</v>
      </c>
      <c r="AQ742" s="23">
        <v>9533</v>
      </c>
      <c r="AR742" s="23">
        <v>26220</v>
      </c>
      <c r="AS742" s="23">
        <v>28168</v>
      </c>
      <c r="AT742" s="23">
        <v>6639</v>
      </c>
      <c r="AU742" s="23">
        <v>3764</v>
      </c>
      <c r="AV742" s="23">
        <v>75951</v>
      </c>
      <c r="AW742" s="23">
        <v>70560</v>
      </c>
      <c r="AY742" s="115">
        <v>121.15</v>
      </c>
      <c r="AZ742" s="115">
        <v>141</v>
      </c>
      <c r="BA742" s="115">
        <v>142.34</v>
      </c>
      <c r="BB742" s="115">
        <v>141.81</v>
      </c>
      <c r="BC742" s="115">
        <v>141.19</v>
      </c>
      <c r="BD742" s="115">
        <v>138.44999999999999</v>
      </c>
      <c r="BE742" s="115">
        <v>108.26</v>
      </c>
      <c r="BF742" s="115">
        <v>139.62</v>
      </c>
      <c r="BG742" s="115">
        <v>141.32</v>
      </c>
    </row>
    <row r="743" spans="1:59" ht="15.5">
      <c r="A743" s="39" t="s">
        <v>1050</v>
      </c>
      <c r="B743" s="45">
        <v>20210214</v>
      </c>
      <c r="C743" s="39">
        <v>44247</v>
      </c>
      <c r="D743" s="18">
        <v>85742</v>
      </c>
      <c r="E743" s="19">
        <v>138.46</v>
      </c>
      <c r="F743" s="19">
        <v>-1.1699999999999875</v>
      </c>
      <c r="G743" s="19">
        <v>148.62666666666667</v>
      </c>
      <c r="H743" s="20">
        <v>136.1</v>
      </c>
      <c r="I743" s="19">
        <v>-1.1299999999999955</v>
      </c>
      <c r="J743" s="19">
        <v>145.97666666666666</v>
      </c>
      <c r="K743" s="19">
        <v>90.34</v>
      </c>
      <c r="L743" s="37">
        <v>11.3</v>
      </c>
      <c r="M743" s="18">
        <v>79949</v>
      </c>
      <c r="N743" s="19">
        <v>142.19999999999999</v>
      </c>
      <c r="O743" s="19">
        <v>-0.91000000000002501</v>
      </c>
      <c r="P743" s="19">
        <v>152.07</v>
      </c>
      <c r="Q743" s="20">
        <v>139.79</v>
      </c>
      <c r="R743" s="19">
        <v>-0.90000000000000568</v>
      </c>
      <c r="S743" s="19">
        <v>149.36666666666667</v>
      </c>
      <c r="T743" s="19">
        <v>90.48</v>
      </c>
      <c r="U743" s="37">
        <v>11.6</v>
      </c>
      <c r="W743" s="20" t="s">
        <v>9</v>
      </c>
      <c r="X743" s="20" t="s">
        <v>9</v>
      </c>
      <c r="Y743" s="20">
        <v>113.99</v>
      </c>
      <c r="Z743" s="20">
        <v>0.42000000000000171</v>
      </c>
      <c r="AA743" s="20" t="s">
        <v>9</v>
      </c>
      <c r="AB743" s="20" t="s">
        <v>9</v>
      </c>
      <c r="AC743" s="20">
        <v>118.64</v>
      </c>
      <c r="AD743" s="20">
        <v>0.40000000000000568</v>
      </c>
      <c r="AO743" s="18">
        <v>243</v>
      </c>
      <c r="AP743" s="18">
        <v>1619</v>
      </c>
      <c r="AQ743" s="18">
        <v>10244</v>
      </c>
      <c r="AR743" s="18">
        <v>28535</v>
      </c>
      <c r="AS743" s="18">
        <v>31635</v>
      </c>
      <c r="AT743" s="18">
        <v>8036</v>
      </c>
      <c r="AU743" s="18">
        <v>5430</v>
      </c>
      <c r="AV743" s="18">
        <v>85742</v>
      </c>
      <c r="AW743" s="18">
        <v>78450</v>
      </c>
      <c r="AY743" s="114">
        <v>124.57</v>
      </c>
      <c r="AZ743" s="114">
        <v>140.19</v>
      </c>
      <c r="BA743" s="114">
        <v>141.63999999999999</v>
      </c>
      <c r="BB743" s="114">
        <v>141.22999999999999</v>
      </c>
      <c r="BC743" s="114">
        <v>140.31</v>
      </c>
      <c r="BD743" s="114">
        <v>136.5</v>
      </c>
      <c r="BE743" s="114">
        <v>110.04</v>
      </c>
      <c r="BF743" s="114">
        <v>138.44999999999999</v>
      </c>
      <c r="BG743" s="114">
        <v>140.43</v>
      </c>
    </row>
    <row r="744" spans="1:59" ht="15.5">
      <c r="A744" s="38" t="s">
        <v>1051</v>
      </c>
      <c r="B744" s="44">
        <v>20210221</v>
      </c>
      <c r="C744" s="38">
        <v>44254</v>
      </c>
      <c r="D744" s="23">
        <v>80283</v>
      </c>
      <c r="E744" s="24">
        <v>138.79</v>
      </c>
      <c r="F744" s="24">
        <v>0.32999999999998408</v>
      </c>
      <c r="G744" s="24">
        <v>148.58666666666667</v>
      </c>
      <c r="H744" s="25">
        <v>136.41999999999999</v>
      </c>
      <c r="I744" s="24">
        <v>0.31999999999999318</v>
      </c>
      <c r="J744" s="24">
        <v>145.93999999999997</v>
      </c>
      <c r="K744" s="24">
        <v>90.28</v>
      </c>
      <c r="L744" s="36">
        <v>11.4</v>
      </c>
      <c r="M744" s="23">
        <v>81967</v>
      </c>
      <c r="N744" s="24">
        <v>142.80000000000001</v>
      </c>
      <c r="O744" s="24">
        <v>0.60000000000002274</v>
      </c>
      <c r="P744" s="24">
        <v>151.81666666666669</v>
      </c>
      <c r="Q744" s="25">
        <v>140.37</v>
      </c>
      <c r="R744" s="24">
        <v>0.58000000000001251</v>
      </c>
      <c r="S744" s="24">
        <v>149.12</v>
      </c>
      <c r="T744" s="24">
        <v>90.07</v>
      </c>
      <c r="U744" s="36">
        <v>11.5</v>
      </c>
      <c r="W744" s="25" t="s">
        <v>9</v>
      </c>
      <c r="X744" s="25" t="s">
        <v>9</v>
      </c>
      <c r="Y744" s="25">
        <v>117.43</v>
      </c>
      <c r="Z744" s="25">
        <v>3.4400000000000119</v>
      </c>
      <c r="AA744" s="25" t="s">
        <v>9</v>
      </c>
      <c r="AB744" s="25" t="s">
        <v>9</v>
      </c>
      <c r="AC744" s="25">
        <v>121.73</v>
      </c>
      <c r="AD744" s="25">
        <v>3.0900000000000034</v>
      </c>
      <c r="AO744" s="23">
        <v>130</v>
      </c>
      <c r="AP744" s="23">
        <v>1150</v>
      </c>
      <c r="AQ744" s="23">
        <v>9476</v>
      </c>
      <c r="AR744" s="23">
        <v>27428</v>
      </c>
      <c r="AS744" s="23">
        <v>30523</v>
      </c>
      <c r="AT744" s="23">
        <v>7367</v>
      </c>
      <c r="AU744" s="23">
        <v>4209</v>
      </c>
      <c r="AV744" s="23">
        <v>80283</v>
      </c>
      <c r="AW744" s="23">
        <v>74794</v>
      </c>
      <c r="AY744" s="115">
        <v>119.62</v>
      </c>
      <c r="AZ744" s="115">
        <v>138.46</v>
      </c>
      <c r="BA744" s="115">
        <v>141.72</v>
      </c>
      <c r="BB744" s="115">
        <v>141.1</v>
      </c>
      <c r="BC744" s="115">
        <v>140.13</v>
      </c>
      <c r="BD744" s="115">
        <v>136.97</v>
      </c>
      <c r="BE744" s="115">
        <v>111.38</v>
      </c>
      <c r="BF744" s="115">
        <v>138.79</v>
      </c>
      <c r="BG744" s="115">
        <v>140.37</v>
      </c>
    </row>
    <row r="745" spans="1:59" ht="15.5">
      <c r="A745" s="39" t="s">
        <v>1052</v>
      </c>
      <c r="B745" s="45">
        <v>20210228</v>
      </c>
      <c r="C745" s="39">
        <v>44261</v>
      </c>
      <c r="D745" s="18">
        <v>85563</v>
      </c>
      <c r="E745" s="19">
        <v>139.44999999999999</v>
      </c>
      <c r="F745" s="19">
        <v>0.65999999999999659</v>
      </c>
      <c r="G745" s="19">
        <v>148.79666666666665</v>
      </c>
      <c r="H745" s="20">
        <v>137.06</v>
      </c>
      <c r="I745" s="19">
        <v>0.64000000000001478</v>
      </c>
      <c r="J745" s="19">
        <v>146.15333333333334</v>
      </c>
      <c r="K745" s="19">
        <v>89.95</v>
      </c>
      <c r="L745" s="37">
        <v>11.3</v>
      </c>
      <c r="M745" s="18">
        <v>82549</v>
      </c>
      <c r="N745" s="19">
        <v>144.11000000000001</v>
      </c>
      <c r="O745" s="19">
        <v>1.3100000000000023</v>
      </c>
      <c r="P745" s="19">
        <v>152.37333333333333</v>
      </c>
      <c r="Q745" s="20">
        <v>141.66</v>
      </c>
      <c r="R745" s="19">
        <v>1.289999999999992</v>
      </c>
      <c r="S745" s="19">
        <v>149.65666666666667</v>
      </c>
      <c r="T745" s="19">
        <v>89.56</v>
      </c>
      <c r="U745" s="37">
        <v>11.5</v>
      </c>
      <c r="W745" s="20" t="s">
        <v>9</v>
      </c>
      <c r="X745" s="20" t="s">
        <v>9</v>
      </c>
      <c r="Y745" s="20">
        <v>122.9</v>
      </c>
      <c r="Z745" s="20">
        <v>5.4699999999999989</v>
      </c>
      <c r="AA745" s="20" t="s">
        <v>9</v>
      </c>
      <c r="AB745" s="20" t="s">
        <v>9</v>
      </c>
      <c r="AC745" s="20">
        <v>127.26</v>
      </c>
      <c r="AD745" s="20">
        <v>5.5300000000000011</v>
      </c>
      <c r="AO745" s="18">
        <v>181</v>
      </c>
      <c r="AP745" s="18">
        <v>1491</v>
      </c>
      <c r="AQ745" s="18">
        <v>10296</v>
      </c>
      <c r="AR745" s="18">
        <v>29506</v>
      </c>
      <c r="AS745" s="18">
        <v>32725</v>
      </c>
      <c r="AT745" s="18">
        <v>7523</v>
      </c>
      <c r="AU745" s="18">
        <v>3841</v>
      </c>
      <c r="AV745" s="18">
        <v>85563</v>
      </c>
      <c r="AW745" s="18">
        <v>80050</v>
      </c>
      <c r="AY745" s="114">
        <v>119.89</v>
      </c>
      <c r="AZ745" s="114">
        <v>137.04</v>
      </c>
      <c r="BA745" s="114">
        <v>141.31</v>
      </c>
      <c r="BB745" s="114">
        <v>141.34</v>
      </c>
      <c r="BC745" s="114">
        <v>140.97</v>
      </c>
      <c r="BD745" s="114">
        <v>138.24</v>
      </c>
      <c r="BE745" s="114">
        <v>111.29</v>
      </c>
      <c r="BF745" s="114">
        <v>139.44999999999999</v>
      </c>
      <c r="BG745" s="114">
        <v>140.88999999999999</v>
      </c>
    </row>
    <row r="746" spans="1:59" ht="15.5">
      <c r="A746" s="38" t="s">
        <v>1053</v>
      </c>
      <c r="B746" s="44">
        <v>20210307</v>
      </c>
      <c r="C746" s="38">
        <v>44268</v>
      </c>
      <c r="D746" s="23">
        <v>85018</v>
      </c>
      <c r="E746" s="24">
        <v>139.41</v>
      </c>
      <c r="F746" s="24">
        <v>-3.9999999999992042E-2</v>
      </c>
      <c r="G746" s="24">
        <v>148.77666666666667</v>
      </c>
      <c r="H746" s="25">
        <v>137.01</v>
      </c>
      <c r="I746" s="24">
        <v>-5.0000000000011369E-2</v>
      </c>
      <c r="J746" s="24">
        <v>146.12333333333333</v>
      </c>
      <c r="K746" s="24">
        <v>89.27</v>
      </c>
      <c r="L746" s="36">
        <v>11.3</v>
      </c>
      <c r="M746" s="23">
        <v>79708</v>
      </c>
      <c r="N746" s="24">
        <v>143.69</v>
      </c>
      <c r="O746" s="24">
        <v>-0.42000000000001592</v>
      </c>
      <c r="P746" s="24">
        <v>152.12</v>
      </c>
      <c r="Q746" s="25">
        <v>141.22999999999999</v>
      </c>
      <c r="R746" s="24">
        <v>-0.43000000000000682</v>
      </c>
      <c r="S746" s="24">
        <v>149.41666666666666</v>
      </c>
      <c r="T746" s="24">
        <v>89</v>
      </c>
      <c r="U746" s="36">
        <v>11.5</v>
      </c>
      <c r="W746" s="25" t="s">
        <v>9</v>
      </c>
      <c r="X746" s="25" t="s">
        <v>9</v>
      </c>
      <c r="Y746" s="25">
        <v>128.61000000000001</v>
      </c>
      <c r="Z746" s="25">
        <v>5.710000000000008</v>
      </c>
      <c r="AA746" s="25" t="s">
        <v>9</v>
      </c>
      <c r="AB746" s="25" t="s">
        <v>9</v>
      </c>
      <c r="AC746" s="25">
        <v>133.11000000000001</v>
      </c>
      <c r="AD746" s="25">
        <v>5.8500000000000085</v>
      </c>
      <c r="AO746" s="23">
        <v>155</v>
      </c>
      <c r="AP746" s="23">
        <v>1491</v>
      </c>
      <c r="AQ746" s="23">
        <v>11267</v>
      </c>
      <c r="AR746" s="23">
        <v>31008</v>
      </c>
      <c r="AS746" s="23">
        <v>31694</v>
      </c>
      <c r="AT746" s="23">
        <v>6402</v>
      </c>
      <c r="AU746" s="23">
        <v>3001</v>
      </c>
      <c r="AV746" s="23">
        <v>85018</v>
      </c>
      <c r="AW746" s="23">
        <v>80371</v>
      </c>
      <c r="AY746" s="115">
        <v>119.06</v>
      </c>
      <c r="AZ746" s="115">
        <v>138.46</v>
      </c>
      <c r="BA746" s="115">
        <v>141.53</v>
      </c>
      <c r="BB746" s="115">
        <v>140.9</v>
      </c>
      <c r="BC746" s="115">
        <v>140.43</v>
      </c>
      <c r="BD746" s="115">
        <v>137.9</v>
      </c>
      <c r="BE746" s="115">
        <v>110</v>
      </c>
      <c r="BF746" s="115">
        <v>139.41</v>
      </c>
      <c r="BG746" s="115">
        <v>140.56</v>
      </c>
    </row>
    <row r="747" spans="1:59" ht="15.5">
      <c r="A747" s="39" t="s">
        <v>1054</v>
      </c>
      <c r="B747" s="45">
        <v>20210314</v>
      </c>
      <c r="C747" s="39">
        <v>44275</v>
      </c>
      <c r="D747" s="18">
        <v>84524</v>
      </c>
      <c r="E747" s="19">
        <v>139.6</v>
      </c>
      <c r="F747" s="19">
        <v>0.18999999999999773</v>
      </c>
      <c r="G747" s="19">
        <v>148.82666666666668</v>
      </c>
      <c r="H747" s="20">
        <v>137.19999999999999</v>
      </c>
      <c r="I747" s="19">
        <v>0.18999999999999773</v>
      </c>
      <c r="J747" s="19">
        <v>146.17666666666665</v>
      </c>
      <c r="K747" s="19">
        <v>89.07</v>
      </c>
      <c r="L747" s="37">
        <v>11.3</v>
      </c>
      <c r="M747" s="18">
        <v>81497</v>
      </c>
      <c r="N747" s="19">
        <v>143.93</v>
      </c>
      <c r="O747" s="19">
        <v>0.24000000000000909</v>
      </c>
      <c r="P747" s="19">
        <v>152.41999999999999</v>
      </c>
      <c r="Q747" s="20">
        <v>141.46</v>
      </c>
      <c r="R747" s="19">
        <v>0.23000000000001819</v>
      </c>
      <c r="S747" s="19">
        <v>149.71</v>
      </c>
      <c r="T747" s="19">
        <v>88.76</v>
      </c>
      <c r="U747" s="37">
        <v>11.5</v>
      </c>
      <c r="W747" s="20" t="s">
        <v>9</v>
      </c>
      <c r="X747" s="20" t="s">
        <v>9</v>
      </c>
      <c r="Y747" s="20">
        <v>133.19999999999999</v>
      </c>
      <c r="Z747" s="20">
        <v>4.589999999999975</v>
      </c>
      <c r="AA747" s="20" t="s">
        <v>9</v>
      </c>
      <c r="AB747" s="20" t="s">
        <v>9</v>
      </c>
      <c r="AC747" s="20">
        <v>138.18</v>
      </c>
      <c r="AD747" s="20">
        <v>5.0699999999999932</v>
      </c>
      <c r="AO747" s="18">
        <v>354</v>
      </c>
      <c r="AP747" s="18">
        <v>1982</v>
      </c>
      <c r="AQ747" s="18">
        <v>11863</v>
      </c>
      <c r="AR747" s="18">
        <v>29338</v>
      </c>
      <c r="AS747" s="18">
        <v>31076</v>
      </c>
      <c r="AT747" s="18">
        <v>6710</v>
      </c>
      <c r="AU747" s="18">
        <v>3201</v>
      </c>
      <c r="AV747" s="18">
        <v>84524</v>
      </c>
      <c r="AW747" s="18">
        <v>78987</v>
      </c>
      <c r="AY747" s="114">
        <v>111.75</v>
      </c>
      <c r="AZ747" s="114">
        <v>136.63</v>
      </c>
      <c r="BA747" s="114">
        <v>141.52000000000001</v>
      </c>
      <c r="BB747" s="114">
        <v>141.16</v>
      </c>
      <c r="BC747" s="114">
        <v>140.87</v>
      </c>
      <c r="BD747" s="114">
        <v>138.72</v>
      </c>
      <c r="BE747" s="114">
        <v>112.61</v>
      </c>
      <c r="BF747" s="114">
        <v>139.6</v>
      </c>
      <c r="BG747" s="114">
        <v>140.88999999999999</v>
      </c>
    </row>
    <row r="748" spans="1:59" ht="15.5">
      <c r="A748" s="38" t="s">
        <v>1055</v>
      </c>
      <c r="B748" s="44">
        <v>20210321</v>
      </c>
      <c r="C748" s="38">
        <v>44282</v>
      </c>
      <c r="D748" s="23">
        <v>89349</v>
      </c>
      <c r="E748" s="24">
        <v>140.56</v>
      </c>
      <c r="F748" s="24">
        <v>0.96000000000000796</v>
      </c>
      <c r="G748" s="24">
        <v>148.99</v>
      </c>
      <c r="H748" s="25">
        <v>138.13</v>
      </c>
      <c r="I748" s="24">
        <v>0.93000000000000682</v>
      </c>
      <c r="J748" s="24">
        <v>146.33666666666667</v>
      </c>
      <c r="K748" s="24">
        <v>88.52</v>
      </c>
      <c r="L748" s="36">
        <v>11.1</v>
      </c>
      <c r="M748" s="23">
        <v>79944</v>
      </c>
      <c r="N748" s="24">
        <v>145.49</v>
      </c>
      <c r="O748" s="24">
        <v>1.5600000000000023</v>
      </c>
      <c r="P748" s="24">
        <v>152.24333333333334</v>
      </c>
      <c r="Q748" s="25">
        <v>142.97999999999999</v>
      </c>
      <c r="R748" s="24">
        <v>1.5199999999999818</v>
      </c>
      <c r="S748" s="24">
        <v>149.53333333333333</v>
      </c>
      <c r="T748" s="24">
        <v>88.01</v>
      </c>
      <c r="U748" s="36">
        <v>11.3</v>
      </c>
      <c r="W748" s="25" t="s">
        <v>9</v>
      </c>
      <c r="X748" s="25" t="s">
        <v>9</v>
      </c>
      <c r="Y748" s="25">
        <v>134.04</v>
      </c>
      <c r="Z748" s="25">
        <v>0.84000000000000341</v>
      </c>
      <c r="AA748" s="25" t="s">
        <v>9</v>
      </c>
      <c r="AB748" s="25" t="s">
        <v>9</v>
      </c>
      <c r="AC748" s="25">
        <v>140.72</v>
      </c>
      <c r="AD748" s="25">
        <v>2.539999999999992</v>
      </c>
      <c r="AO748" s="23">
        <v>226</v>
      </c>
      <c r="AP748" s="23">
        <v>1855</v>
      </c>
      <c r="AQ748" s="23">
        <v>13322</v>
      </c>
      <c r="AR748" s="23">
        <v>33833</v>
      </c>
      <c r="AS748" s="23">
        <v>31228</v>
      </c>
      <c r="AT748" s="23">
        <v>6046</v>
      </c>
      <c r="AU748" s="23">
        <v>2839</v>
      </c>
      <c r="AV748" s="23">
        <v>89349</v>
      </c>
      <c r="AW748" s="23">
        <v>84429</v>
      </c>
      <c r="AY748" s="115">
        <v>121.86</v>
      </c>
      <c r="AZ748" s="115">
        <v>138.94</v>
      </c>
      <c r="BA748" s="115">
        <v>142.07</v>
      </c>
      <c r="BB748" s="115">
        <v>141.46</v>
      </c>
      <c r="BC748" s="115">
        <v>141.49</v>
      </c>
      <c r="BD748" s="115">
        <v>139.91999999999999</v>
      </c>
      <c r="BE748" s="115">
        <v>116.45</v>
      </c>
      <c r="BF748" s="115">
        <v>140.56</v>
      </c>
      <c r="BG748" s="115">
        <v>141.46</v>
      </c>
    </row>
    <row r="749" spans="1:59" ht="15.5">
      <c r="A749" s="39" t="s">
        <v>1056</v>
      </c>
      <c r="B749" s="45">
        <v>20210328</v>
      </c>
      <c r="C749" s="39">
        <v>44289</v>
      </c>
      <c r="D749" s="18">
        <v>84162</v>
      </c>
      <c r="E749" s="19">
        <v>141.74</v>
      </c>
      <c r="F749" s="19">
        <v>1.1800000000000068</v>
      </c>
      <c r="G749" s="19">
        <v>148.8133333333333</v>
      </c>
      <c r="H749" s="20">
        <v>139.28</v>
      </c>
      <c r="I749" s="19">
        <v>1.1500000000000057</v>
      </c>
      <c r="J749" s="19">
        <v>146.16</v>
      </c>
      <c r="K749" s="19">
        <v>88.28</v>
      </c>
      <c r="L749" s="37">
        <v>11.2</v>
      </c>
      <c r="M749" s="18">
        <v>79150</v>
      </c>
      <c r="N749" s="19">
        <v>145.62</v>
      </c>
      <c r="O749" s="19">
        <v>0.12999999999999545</v>
      </c>
      <c r="P749" s="19">
        <v>152.1933333333333</v>
      </c>
      <c r="Q749" s="20">
        <v>143.1</v>
      </c>
      <c r="R749" s="19">
        <v>0.12000000000000455</v>
      </c>
      <c r="S749" s="19">
        <v>149.47999999999999</v>
      </c>
      <c r="T749" s="19">
        <v>87.89</v>
      </c>
      <c r="U749" s="37">
        <v>11.4</v>
      </c>
      <c r="W749" s="20" t="s">
        <v>9</v>
      </c>
      <c r="X749" s="20" t="s">
        <v>9</v>
      </c>
      <c r="Y749" s="20">
        <v>133.52000000000001</v>
      </c>
      <c r="Z749" s="20">
        <v>-0.51999999999998181</v>
      </c>
      <c r="AA749" s="20" t="s">
        <v>9</v>
      </c>
      <c r="AB749" s="20" t="s">
        <v>9</v>
      </c>
      <c r="AC749" s="20">
        <v>141.5</v>
      </c>
      <c r="AD749" s="20">
        <v>0.78000000000000114</v>
      </c>
      <c r="AO749" s="18">
        <v>169</v>
      </c>
      <c r="AP749" s="18">
        <v>1812</v>
      </c>
      <c r="AQ749" s="18">
        <v>13369</v>
      </c>
      <c r="AR749" s="18">
        <v>31871</v>
      </c>
      <c r="AS749" s="18">
        <v>28940</v>
      </c>
      <c r="AT749" s="18">
        <v>5435</v>
      </c>
      <c r="AU749" s="18">
        <v>2566</v>
      </c>
      <c r="AV749" s="18">
        <v>84162</v>
      </c>
      <c r="AW749" s="18">
        <v>79615</v>
      </c>
      <c r="AY749" s="114">
        <v>124.71</v>
      </c>
      <c r="AZ749" s="114">
        <v>141.86000000000001</v>
      </c>
      <c r="BA749" s="114">
        <v>143.41</v>
      </c>
      <c r="BB749" s="114">
        <v>142.63</v>
      </c>
      <c r="BC749" s="114">
        <v>142.41</v>
      </c>
      <c r="BD749" s="114">
        <v>140.06</v>
      </c>
      <c r="BE749" s="114">
        <v>118.71</v>
      </c>
      <c r="BF749" s="114">
        <v>141.74</v>
      </c>
      <c r="BG749" s="114">
        <v>142.5</v>
      </c>
    </row>
    <row r="750" spans="1:59" ht="15.5">
      <c r="A750" s="38" t="s">
        <v>1057</v>
      </c>
      <c r="B750" s="44">
        <v>20210404</v>
      </c>
      <c r="C750" s="38">
        <v>44296</v>
      </c>
      <c r="D750" s="23">
        <v>82694</v>
      </c>
      <c r="E750" s="24">
        <v>142.51</v>
      </c>
      <c r="F750" s="24">
        <v>0.76999999999998181</v>
      </c>
      <c r="G750" s="24">
        <v>149.03333333333333</v>
      </c>
      <c r="H750" s="25">
        <v>140.03</v>
      </c>
      <c r="I750" s="24">
        <v>0.75</v>
      </c>
      <c r="J750" s="24">
        <v>146.37666666666669</v>
      </c>
      <c r="K750" s="24">
        <v>87.91</v>
      </c>
      <c r="L750" s="36">
        <v>11.1</v>
      </c>
      <c r="M750" s="23">
        <v>79549</v>
      </c>
      <c r="N750" s="24">
        <v>146.49</v>
      </c>
      <c r="O750" s="24">
        <v>0.87000000000000455</v>
      </c>
      <c r="P750" s="24">
        <v>152.70666666666668</v>
      </c>
      <c r="Q750" s="25">
        <v>143.94999999999999</v>
      </c>
      <c r="R750" s="24">
        <v>0.84999999999999432</v>
      </c>
      <c r="S750" s="24">
        <v>149.97666666666666</v>
      </c>
      <c r="T750" s="24">
        <v>87.44</v>
      </c>
      <c r="U750" s="36">
        <v>11.5</v>
      </c>
      <c r="W750" s="25" t="s">
        <v>9</v>
      </c>
      <c r="X750" s="25" t="s">
        <v>9</v>
      </c>
      <c r="Y750" s="25">
        <v>135</v>
      </c>
      <c r="Z750" s="25">
        <v>1.4799999999999898</v>
      </c>
      <c r="AA750" s="25" t="s">
        <v>9</v>
      </c>
      <c r="AB750" s="25" t="s">
        <v>9</v>
      </c>
      <c r="AC750" s="25">
        <v>142.85</v>
      </c>
      <c r="AD750" s="25">
        <v>1.3499999999999943</v>
      </c>
      <c r="AO750" s="23">
        <v>279</v>
      </c>
      <c r="AP750" s="23">
        <v>2013</v>
      </c>
      <c r="AQ750" s="23">
        <v>13009</v>
      </c>
      <c r="AR750" s="23">
        <v>32368</v>
      </c>
      <c r="AS750" s="23">
        <v>27899</v>
      </c>
      <c r="AT750" s="23">
        <v>4891</v>
      </c>
      <c r="AU750" s="23">
        <v>2235</v>
      </c>
      <c r="AV750" s="23">
        <v>82694</v>
      </c>
      <c r="AW750" s="23">
        <v>78167</v>
      </c>
      <c r="AY750" s="115">
        <v>114.11</v>
      </c>
      <c r="AZ750" s="115">
        <v>141.76</v>
      </c>
      <c r="BA750" s="115">
        <v>144.4</v>
      </c>
      <c r="BB750" s="115">
        <v>143.53</v>
      </c>
      <c r="BC750" s="115">
        <v>143</v>
      </c>
      <c r="BD750" s="115">
        <v>141</v>
      </c>
      <c r="BE750" s="115">
        <v>117.91</v>
      </c>
      <c r="BF750" s="115">
        <v>142.51</v>
      </c>
      <c r="BG750" s="115">
        <v>143.33000000000001</v>
      </c>
    </row>
    <row r="751" spans="1:59" ht="15.5">
      <c r="A751" s="39" t="s">
        <v>1058</v>
      </c>
      <c r="B751" s="45">
        <v>20210411</v>
      </c>
      <c r="C751" s="39">
        <v>44303</v>
      </c>
      <c r="D751" s="18">
        <v>81670</v>
      </c>
      <c r="E751" s="19">
        <v>143.86000000000001</v>
      </c>
      <c r="F751" s="19">
        <v>1.3500000000000227</v>
      </c>
      <c r="G751" s="19">
        <v>149.3133333333333</v>
      </c>
      <c r="H751" s="20">
        <v>141.36000000000001</v>
      </c>
      <c r="I751" s="19">
        <v>1.3300000000000125</v>
      </c>
      <c r="J751" s="19">
        <v>146.65333333333331</v>
      </c>
      <c r="K751" s="19">
        <v>87.29</v>
      </c>
      <c r="L751" s="37">
        <v>11.1</v>
      </c>
      <c r="M751" s="18">
        <v>80459</v>
      </c>
      <c r="N751" s="19">
        <v>147.87</v>
      </c>
      <c r="O751" s="19">
        <v>1.3799999999999955</v>
      </c>
      <c r="P751" s="19">
        <v>152.81</v>
      </c>
      <c r="Q751" s="20">
        <v>145.28</v>
      </c>
      <c r="R751" s="19">
        <v>1.3300000000000125</v>
      </c>
      <c r="S751" s="19">
        <v>150.08666666666667</v>
      </c>
      <c r="T751" s="19">
        <v>86.66</v>
      </c>
      <c r="U751" s="37">
        <v>11.2</v>
      </c>
      <c r="W751" s="20" t="s">
        <v>9</v>
      </c>
      <c r="X751" s="20" t="s">
        <v>9</v>
      </c>
      <c r="Y751" s="20">
        <v>136.61000000000001</v>
      </c>
      <c r="Z751" s="20">
        <v>1.6100000000000136</v>
      </c>
      <c r="AA751" s="20" t="s">
        <v>9</v>
      </c>
      <c r="AB751" s="20" t="s">
        <v>9</v>
      </c>
      <c r="AC751" s="20">
        <v>144.41</v>
      </c>
      <c r="AD751" s="20">
        <v>1.5600000000000023</v>
      </c>
      <c r="AO751" s="18" t="s">
        <v>9</v>
      </c>
      <c r="AP751" s="18">
        <v>2149</v>
      </c>
      <c r="AQ751" s="18">
        <v>14111</v>
      </c>
      <c r="AR751" s="18">
        <v>32919</v>
      </c>
      <c r="AS751" s="18">
        <v>26242</v>
      </c>
      <c r="AT751" s="18">
        <v>4082</v>
      </c>
      <c r="AU751" s="18" t="s">
        <v>9</v>
      </c>
      <c r="AV751" s="18">
        <v>81670</v>
      </c>
      <c r="AW751" s="18">
        <v>77354</v>
      </c>
      <c r="AY751" s="114" t="s">
        <v>9</v>
      </c>
      <c r="AZ751" s="114">
        <v>142.47</v>
      </c>
      <c r="BA751" s="114">
        <v>144.88</v>
      </c>
      <c r="BB751" s="114">
        <v>144.83000000000001</v>
      </c>
      <c r="BC751" s="114">
        <v>144.5</v>
      </c>
      <c r="BD751" s="114">
        <v>143.1</v>
      </c>
      <c r="BE751" s="114" t="s">
        <v>9</v>
      </c>
      <c r="BF751" s="114">
        <v>143.86000000000001</v>
      </c>
      <c r="BG751" s="114">
        <v>144.63</v>
      </c>
    </row>
    <row r="752" spans="1:59" ht="15.5">
      <c r="A752" s="38" t="s">
        <v>1059</v>
      </c>
      <c r="B752" s="44">
        <v>20210418</v>
      </c>
      <c r="C752" s="38">
        <v>44310</v>
      </c>
      <c r="D752" s="23">
        <v>79702</v>
      </c>
      <c r="E752" s="24">
        <v>145.1</v>
      </c>
      <c r="F752" s="24">
        <v>1.2399999999999807</v>
      </c>
      <c r="G752" s="24">
        <v>149.88666666666668</v>
      </c>
      <c r="H752" s="25">
        <v>142.56</v>
      </c>
      <c r="I752" s="24">
        <v>1.1999999999999886</v>
      </c>
      <c r="J752" s="24">
        <v>147.21666666666667</v>
      </c>
      <c r="K752" s="24">
        <v>87.13</v>
      </c>
      <c r="L752" s="36">
        <v>11</v>
      </c>
      <c r="M752" s="23">
        <v>75687</v>
      </c>
      <c r="N752" s="24">
        <v>148.68</v>
      </c>
      <c r="O752" s="24">
        <v>0.81000000000000227</v>
      </c>
      <c r="P752" s="24">
        <v>153.23000000000002</v>
      </c>
      <c r="Q752" s="25">
        <v>146.08000000000001</v>
      </c>
      <c r="R752" s="24">
        <v>0.80000000000001137</v>
      </c>
      <c r="S752" s="24">
        <v>150.49666666666667</v>
      </c>
      <c r="T752" s="24">
        <v>86.54</v>
      </c>
      <c r="U752" s="36">
        <v>11.2</v>
      </c>
      <c r="W752" s="25" t="s">
        <v>9</v>
      </c>
      <c r="X752" s="25" t="s">
        <v>9</v>
      </c>
      <c r="Y752" s="25">
        <v>135.58000000000001</v>
      </c>
      <c r="Z752" s="25">
        <v>-1.0300000000000011</v>
      </c>
      <c r="AA752" s="25" t="s">
        <v>9</v>
      </c>
      <c r="AB752" s="25" t="s">
        <v>9</v>
      </c>
      <c r="AC752" s="25">
        <v>143.79</v>
      </c>
      <c r="AD752" s="25">
        <v>-0.62000000000000455</v>
      </c>
      <c r="AO752" s="23">
        <v>277</v>
      </c>
      <c r="AP752" s="23">
        <v>2259</v>
      </c>
      <c r="AQ752" s="23">
        <v>14339</v>
      </c>
      <c r="AR752" s="23">
        <v>32174</v>
      </c>
      <c r="AS752" s="23">
        <v>24892</v>
      </c>
      <c r="AT752" s="23">
        <v>3986</v>
      </c>
      <c r="AU752" s="23">
        <v>1775</v>
      </c>
      <c r="AV752" s="23">
        <v>79702</v>
      </c>
      <c r="AW752" s="23">
        <v>75391</v>
      </c>
      <c r="AY752" s="115">
        <v>129.32</v>
      </c>
      <c r="AZ752" s="115">
        <v>144.4</v>
      </c>
      <c r="BA752" s="115">
        <v>146.11000000000001</v>
      </c>
      <c r="BB752" s="115">
        <v>146.03</v>
      </c>
      <c r="BC752" s="115">
        <v>145.69</v>
      </c>
      <c r="BD752" s="115">
        <v>142.91999999999999</v>
      </c>
      <c r="BE752" s="115">
        <v>119.85</v>
      </c>
      <c r="BF752" s="115">
        <v>145.1</v>
      </c>
      <c r="BG752" s="115">
        <v>145.77000000000001</v>
      </c>
    </row>
    <row r="753" spans="1:59" ht="15.5">
      <c r="A753" s="39" t="s">
        <v>1060</v>
      </c>
      <c r="B753" s="45">
        <v>20210425</v>
      </c>
      <c r="C753" s="39">
        <v>44317</v>
      </c>
      <c r="D753" s="18">
        <v>79989</v>
      </c>
      <c r="E753" s="19">
        <v>147.44</v>
      </c>
      <c r="F753" s="19">
        <v>2.3400000000000034</v>
      </c>
      <c r="G753" s="19">
        <v>150.78333333333333</v>
      </c>
      <c r="H753" s="20">
        <v>144.86000000000001</v>
      </c>
      <c r="I753" s="19">
        <v>2.3000000000000114</v>
      </c>
      <c r="J753" s="19">
        <v>148.09</v>
      </c>
      <c r="K753" s="19">
        <v>87.26</v>
      </c>
      <c r="L753" s="37">
        <v>11.2</v>
      </c>
      <c r="M753" s="18">
        <v>75925</v>
      </c>
      <c r="N753" s="19">
        <v>150.58000000000001</v>
      </c>
      <c r="O753" s="19">
        <v>1.9000000000000057</v>
      </c>
      <c r="P753" s="19">
        <v>154.09</v>
      </c>
      <c r="Q753" s="20">
        <v>147.94999999999999</v>
      </c>
      <c r="R753" s="19">
        <v>1.8699999999999761</v>
      </c>
      <c r="S753" s="19">
        <v>151.34333333333333</v>
      </c>
      <c r="T753" s="19">
        <v>86.49</v>
      </c>
      <c r="U753" s="37">
        <v>11.3</v>
      </c>
      <c r="W753" s="20" t="s">
        <v>9</v>
      </c>
      <c r="X753" s="20" t="s">
        <v>9</v>
      </c>
      <c r="Y753" s="20">
        <v>133.93</v>
      </c>
      <c r="Z753" s="20">
        <v>-1.6500000000000057</v>
      </c>
      <c r="AA753" s="20" t="s">
        <v>9</v>
      </c>
      <c r="AB753" s="20" t="s">
        <v>9</v>
      </c>
      <c r="AC753" s="20">
        <v>143.25</v>
      </c>
      <c r="AD753" s="20">
        <v>-0.53999999999999204</v>
      </c>
      <c r="AO753" s="18">
        <v>269</v>
      </c>
      <c r="AP753" s="18">
        <v>2104</v>
      </c>
      <c r="AQ753" s="18">
        <v>13561</v>
      </c>
      <c r="AR753" s="18">
        <v>32533</v>
      </c>
      <c r="AS753" s="18">
        <v>26222</v>
      </c>
      <c r="AT753" s="18">
        <v>3844</v>
      </c>
      <c r="AU753" s="18">
        <v>1456</v>
      </c>
      <c r="AV753" s="18">
        <v>79989</v>
      </c>
      <c r="AW753" s="18">
        <v>76160</v>
      </c>
      <c r="AY753" s="114">
        <v>119.41</v>
      </c>
      <c r="AZ753" s="114">
        <v>147.24</v>
      </c>
      <c r="BA753" s="114">
        <v>148.82</v>
      </c>
      <c r="BB753" s="114">
        <v>148.31</v>
      </c>
      <c r="BC753" s="114">
        <v>147.82</v>
      </c>
      <c r="BD753" s="114">
        <v>145.24</v>
      </c>
      <c r="BE753" s="114">
        <v>119.57</v>
      </c>
      <c r="BF753" s="114">
        <v>147.44</v>
      </c>
      <c r="BG753" s="114">
        <v>148.07</v>
      </c>
    </row>
    <row r="754" spans="1:59" ht="15.5">
      <c r="A754" s="38" t="s">
        <v>1061</v>
      </c>
      <c r="B754" s="44">
        <v>20210502</v>
      </c>
      <c r="C754" s="38">
        <v>44324</v>
      </c>
      <c r="D754" s="23">
        <v>77777</v>
      </c>
      <c r="E754" s="24">
        <v>148.75</v>
      </c>
      <c r="F754" s="24">
        <v>1.3100000000000023</v>
      </c>
      <c r="G754" s="24">
        <v>151.48333333333335</v>
      </c>
      <c r="H754" s="25">
        <v>146.15</v>
      </c>
      <c r="I754" s="24">
        <v>1.289999999999992</v>
      </c>
      <c r="J754" s="24">
        <v>148.77666666666667</v>
      </c>
      <c r="K754" s="24">
        <v>87</v>
      </c>
      <c r="L754" s="36">
        <v>11.1</v>
      </c>
      <c r="M754" s="23">
        <v>75840</v>
      </c>
      <c r="N754" s="24">
        <v>152.19999999999999</v>
      </c>
      <c r="O754" s="24">
        <v>1.6199999999999761</v>
      </c>
      <c r="P754" s="24">
        <v>154.67666666666665</v>
      </c>
      <c r="Q754" s="25">
        <v>149.54</v>
      </c>
      <c r="R754" s="24">
        <v>1.5900000000000034</v>
      </c>
      <c r="S754" s="24">
        <v>151.92333333333332</v>
      </c>
      <c r="T754" s="24">
        <v>86.61</v>
      </c>
      <c r="U754" s="36">
        <v>11.4</v>
      </c>
      <c r="W754" s="25" t="s">
        <v>9</v>
      </c>
      <c r="X754" s="25" t="s">
        <v>9</v>
      </c>
      <c r="Y754" s="25">
        <v>133.62</v>
      </c>
      <c r="Z754" s="25">
        <v>-0.31000000000000227</v>
      </c>
      <c r="AA754" s="25" t="s">
        <v>9</v>
      </c>
      <c r="AB754" s="25" t="s">
        <v>9</v>
      </c>
      <c r="AC754" s="25">
        <v>143.15</v>
      </c>
      <c r="AD754" s="25">
        <v>-9.9999999999994316E-2</v>
      </c>
      <c r="AO754" s="23">
        <v>331</v>
      </c>
      <c r="AP754" s="23">
        <v>1898</v>
      </c>
      <c r="AQ754" s="23">
        <v>13814</v>
      </c>
      <c r="AR754" s="23">
        <v>32307</v>
      </c>
      <c r="AS754" s="23">
        <v>24493</v>
      </c>
      <c r="AT754" s="23">
        <v>3546</v>
      </c>
      <c r="AU754" s="23">
        <v>1388</v>
      </c>
      <c r="AV754" s="23">
        <v>77777</v>
      </c>
      <c r="AW754" s="23">
        <v>74160</v>
      </c>
      <c r="AY754" s="115">
        <v>120.3</v>
      </c>
      <c r="AZ754" s="115">
        <v>147.76</v>
      </c>
      <c r="BA754" s="115">
        <v>150.1</v>
      </c>
      <c r="BB754" s="115">
        <v>149.74</v>
      </c>
      <c r="BC754" s="115">
        <v>149.16</v>
      </c>
      <c r="BD754" s="115">
        <v>146.53</v>
      </c>
      <c r="BE754" s="115">
        <v>118.59</v>
      </c>
      <c r="BF754" s="115">
        <v>148.75</v>
      </c>
      <c r="BG754" s="115">
        <v>149.47</v>
      </c>
    </row>
    <row r="755" spans="1:59" ht="15.5">
      <c r="A755" s="39" t="s">
        <v>1062</v>
      </c>
      <c r="B755" s="45">
        <v>20210509</v>
      </c>
      <c r="C755" s="39">
        <v>44331</v>
      </c>
      <c r="D755" s="18">
        <v>79254</v>
      </c>
      <c r="E755" s="19">
        <v>150.51</v>
      </c>
      <c r="F755" s="19">
        <v>1.7599999999999909</v>
      </c>
      <c r="G755" s="19">
        <v>152.24333333333331</v>
      </c>
      <c r="H755" s="20">
        <v>147.88</v>
      </c>
      <c r="I755" s="19">
        <v>1.7299999999999898</v>
      </c>
      <c r="J755" s="19">
        <v>149.51666666666665</v>
      </c>
      <c r="K755" s="19">
        <v>86.76</v>
      </c>
      <c r="L755" s="37">
        <v>11.2</v>
      </c>
      <c r="M755" s="18">
        <v>77735</v>
      </c>
      <c r="N755" s="19">
        <v>153.88999999999999</v>
      </c>
      <c r="O755" s="19">
        <v>1.6899999999999977</v>
      </c>
      <c r="P755" s="19">
        <v>155.35</v>
      </c>
      <c r="Q755" s="20">
        <v>151.19</v>
      </c>
      <c r="R755" s="19">
        <v>1.6500000000000057</v>
      </c>
      <c r="S755" s="19">
        <v>152.57666666666668</v>
      </c>
      <c r="T755" s="19">
        <v>86.22</v>
      </c>
      <c r="U755" s="37">
        <v>11.3</v>
      </c>
      <c r="W755" s="20" t="s">
        <v>9</v>
      </c>
      <c r="X755" s="20" t="s">
        <v>9</v>
      </c>
      <c r="Y755" s="20">
        <v>134.18</v>
      </c>
      <c r="Z755" s="20">
        <v>0.56000000000000227</v>
      </c>
      <c r="AA755" s="20" t="s">
        <v>9</v>
      </c>
      <c r="AB755" s="20" t="s">
        <v>9</v>
      </c>
      <c r="AC755" s="20">
        <v>143.58000000000001</v>
      </c>
      <c r="AD755" s="20">
        <v>0.43000000000000682</v>
      </c>
      <c r="AO755" s="18">
        <v>256</v>
      </c>
      <c r="AP755" s="18">
        <v>2275</v>
      </c>
      <c r="AQ755" s="18">
        <v>14513</v>
      </c>
      <c r="AR755" s="18">
        <v>32939</v>
      </c>
      <c r="AS755" s="18">
        <v>24415</v>
      </c>
      <c r="AT755" s="18">
        <v>3566</v>
      </c>
      <c r="AU755" s="18">
        <v>1290</v>
      </c>
      <c r="AV755" s="18">
        <v>79254</v>
      </c>
      <c r="AW755" s="18">
        <v>75433</v>
      </c>
      <c r="AY755" s="114">
        <v>133.62</v>
      </c>
      <c r="AZ755" s="114">
        <v>150.93</v>
      </c>
      <c r="BA755" s="114">
        <v>152</v>
      </c>
      <c r="BB755" s="114">
        <v>151.28</v>
      </c>
      <c r="BC755" s="114">
        <v>150.59</v>
      </c>
      <c r="BD755" s="114">
        <v>147.97999999999999</v>
      </c>
      <c r="BE755" s="114">
        <v>122.55</v>
      </c>
      <c r="BF755" s="114">
        <v>150.52000000000001</v>
      </c>
      <c r="BG755" s="114">
        <v>151.04</v>
      </c>
    </row>
    <row r="756" spans="1:59" ht="15.5">
      <c r="A756" s="38" t="s">
        <v>1063</v>
      </c>
      <c r="B756" s="44">
        <v>20210516</v>
      </c>
      <c r="C756" s="38">
        <v>44338</v>
      </c>
      <c r="D756" s="23">
        <v>80101</v>
      </c>
      <c r="E756" s="24">
        <v>151.74</v>
      </c>
      <c r="F756" s="24">
        <v>1.2300000000000182</v>
      </c>
      <c r="G756" s="24">
        <v>152.67333333333332</v>
      </c>
      <c r="H756" s="25">
        <v>149.08000000000001</v>
      </c>
      <c r="I756" s="24">
        <v>1.2000000000000171</v>
      </c>
      <c r="J756" s="24">
        <v>149.94</v>
      </c>
      <c r="K756" s="24">
        <v>86.55</v>
      </c>
      <c r="L756" s="36">
        <v>11.1</v>
      </c>
      <c r="M756" s="23">
        <v>74110</v>
      </c>
      <c r="N756" s="24">
        <v>155.22</v>
      </c>
      <c r="O756" s="24">
        <v>1.3300000000000125</v>
      </c>
      <c r="P756" s="24">
        <v>155.70333333333335</v>
      </c>
      <c r="Q756" s="25">
        <v>152.5</v>
      </c>
      <c r="R756" s="24">
        <v>1.3100000000000023</v>
      </c>
      <c r="S756" s="24">
        <v>152.92333333333332</v>
      </c>
      <c r="T756" s="24">
        <v>85.97</v>
      </c>
      <c r="U756" s="36">
        <v>11.3</v>
      </c>
      <c r="W756" s="25" t="s">
        <v>9</v>
      </c>
      <c r="X756" s="25" t="s">
        <v>9</v>
      </c>
      <c r="Y756" s="25">
        <v>138.49</v>
      </c>
      <c r="Z756" s="25">
        <v>4.3100000000000023</v>
      </c>
      <c r="AA756" s="25" t="s">
        <v>9</v>
      </c>
      <c r="AB756" s="25" t="s">
        <v>9</v>
      </c>
      <c r="AC756" s="25">
        <v>146.19</v>
      </c>
      <c r="AD756" s="25">
        <v>2.6099999999999852</v>
      </c>
      <c r="AO756" s="23" t="s">
        <v>9</v>
      </c>
      <c r="AP756" s="23">
        <v>2461</v>
      </c>
      <c r="AQ756" s="23">
        <v>15148</v>
      </c>
      <c r="AR756" s="23">
        <v>32977</v>
      </c>
      <c r="AS756" s="23">
        <v>24209</v>
      </c>
      <c r="AT756" s="23">
        <v>3529</v>
      </c>
      <c r="AU756" s="23" t="s">
        <v>9</v>
      </c>
      <c r="AV756" s="23">
        <v>80101</v>
      </c>
      <c r="AW756" s="23">
        <v>75863</v>
      </c>
      <c r="AY756" s="115" t="s">
        <v>9</v>
      </c>
      <c r="AZ756" s="115">
        <v>150.31</v>
      </c>
      <c r="BA756" s="115">
        <v>153.26</v>
      </c>
      <c r="BB756" s="115">
        <v>152.69</v>
      </c>
      <c r="BC756" s="115">
        <v>152.02000000000001</v>
      </c>
      <c r="BD756" s="115">
        <v>149.99</v>
      </c>
      <c r="BE756" s="115" t="s">
        <v>9</v>
      </c>
      <c r="BF756" s="115">
        <v>151.74</v>
      </c>
      <c r="BG756" s="115">
        <v>152.47</v>
      </c>
    </row>
    <row r="757" spans="1:59" ht="15.5">
      <c r="A757" s="39" t="s">
        <v>1064</v>
      </c>
      <c r="B757" s="45">
        <v>20210523</v>
      </c>
      <c r="C757" s="39">
        <v>44345</v>
      </c>
      <c r="D757" s="18">
        <v>80290</v>
      </c>
      <c r="E757" s="19">
        <v>152.79</v>
      </c>
      <c r="F757" s="19">
        <v>1.0499999999999829</v>
      </c>
      <c r="G757" s="19">
        <v>153.42999999999998</v>
      </c>
      <c r="H757" s="20">
        <v>150.12</v>
      </c>
      <c r="I757" s="19">
        <v>1.039999999999992</v>
      </c>
      <c r="J757" s="19">
        <v>150.69</v>
      </c>
      <c r="K757" s="19">
        <v>86.46</v>
      </c>
      <c r="L757" s="37">
        <v>11.2</v>
      </c>
      <c r="M757" s="18">
        <v>79721</v>
      </c>
      <c r="N757" s="19">
        <v>156.55000000000001</v>
      </c>
      <c r="O757" s="19">
        <v>1.3300000000000125</v>
      </c>
      <c r="P757" s="19">
        <v>156.20000000000002</v>
      </c>
      <c r="Q757" s="20">
        <v>153.81</v>
      </c>
      <c r="R757" s="19">
        <v>1.3100000000000023</v>
      </c>
      <c r="S757" s="19">
        <v>153.41</v>
      </c>
      <c r="T757" s="19">
        <v>85.92</v>
      </c>
      <c r="U757" s="37">
        <v>11.4</v>
      </c>
      <c r="W757" s="20" t="s">
        <v>9</v>
      </c>
      <c r="X757" s="20" t="s">
        <v>9</v>
      </c>
      <c r="Y757" s="20">
        <v>142.31</v>
      </c>
      <c r="Z757" s="20">
        <v>3.8199999999999932</v>
      </c>
      <c r="AA757" s="20" t="s">
        <v>9</v>
      </c>
      <c r="AB757" s="20" t="s">
        <v>9</v>
      </c>
      <c r="AC757" s="20">
        <v>150.27000000000001</v>
      </c>
      <c r="AD757" s="20">
        <v>4.0800000000000125</v>
      </c>
      <c r="AO757" s="18">
        <v>394</v>
      </c>
      <c r="AP757" s="18">
        <v>2768</v>
      </c>
      <c r="AQ757" s="18">
        <v>15876</v>
      </c>
      <c r="AR757" s="18">
        <v>31841</v>
      </c>
      <c r="AS757" s="18">
        <v>24306</v>
      </c>
      <c r="AT757" s="18">
        <v>3760</v>
      </c>
      <c r="AU757" s="18">
        <v>1345</v>
      </c>
      <c r="AV757" s="18">
        <v>80290</v>
      </c>
      <c r="AW757" s="18">
        <v>75783</v>
      </c>
      <c r="AY757" s="114">
        <v>132.18</v>
      </c>
      <c r="AZ757" s="114">
        <v>152.56</v>
      </c>
      <c r="BA757" s="114">
        <v>154.66999999999999</v>
      </c>
      <c r="BB757" s="114">
        <v>153.97</v>
      </c>
      <c r="BC757" s="114">
        <v>152.59</v>
      </c>
      <c r="BD757" s="114">
        <v>148.97999999999999</v>
      </c>
      <c r="BE757" s="114">
        <v>123.59</v>
      </c>
      <c r="BF757" s="114">
        <v>152.79</v>
      </c>
      <c r="BG757" s="114">
        <v>153.43</v>
      </c>
    </row>
    <row r="758" spans="1:59" ht="15.5">
      <c r="A758" s="38" t="s">
        <v>1065</v>
      </c>
      <c r="B758" s="44">
        <v>20210530</v>
      </c>
      <c r="C758" s="38">
        <v>44352</v>
      </c>
      <c r="D758" s="23">
        <v>77216</v>
      </c>
      <c r="E758" s="24">
        <v>155.03</v>
      </c>
      <c r="F758" s="24">
        <v>2.2400000000000091</v>
      </c>
      <c r="G758" s="24">
        <v>153.88333333333333</v>
      </c>
      <c r="H758" s="25">
        <v>152.31</v>
      </c>
      <c r="I758" s="24">
        <v>2.1899999999999977</v>
      </c>
      <c r="J758" s="24">
        <v>151.12666666666667</v>
      </c>
      <c r="K758" s="24">
        <v>86.46</v>
      </c>
      <c r="L758" s="36">
        <v>11.2</v>
      </c>
      <c r="M758" s="23">
        <v>73944</v>
      </c>
      <c r="N758" s="24">
        <v>158.52000000000001</v>
      </c>
      <c r="O758" s="24">
        <v>1.9699999999999989</v>
      </c>
      <c r="P758" s="24">
        <v>156.75666666666669</v>
      </c>
      <c r="Q758" s="25">
        <v>155.74</v>
      </c>
      <c r="R758" s="24">
        <v>1.9300000000000068</v>
      </c>
      <c r="S758" s="24">
        <v>153.96333333333334</v>
      </c>
      <c r="T758" s="24">
        <v>86.09</v>
      </c>
      <c r="U758" s="36">
        <v>11.5</v>
      </c>
      <c r="W758" s="25" t="s">
        <v>9</v>
      </c>
      <c r="X758" s="25" t="s">
        <v>9</v>
      </c>
      <c r="Y758" s="25">
        <v>142.43</v>
      </c>
      <c r="Z758" s="25">
        <v>0.12000000000000455</v>
      </c>
      <c r="AA758" s="25" t="s">
        <v>9</v>
      </c>
      <c r="AB758" s="25" t="s">
        <v>9</v>
      </c>
      <c r="AC758" s="25">
        <v>151.12</v>
      </c>
      <c r="AD758" s="25">
        <v>0.84999999999999432</v>
      </c>
      <c r="AO758" s="23">
        <v>377</v>
      </c>
      <c r="AP758" s="23">
        <v>2678</v>
      </c>
      <c r="AQ758" s="23">
        <v>15096</v>
      </c>
      <c r="AR758" s="23">
        <v>30763</v>
      </c>
      <c r="AS758" s="23">
        <v>23415</v>
      </c>
      <c r="AT758" s="23">
        <v>3594</v>
      </c>
      <c r="AU758" s="23">
        <v>1293</v>
      </c>
      <c r="AV758" s="23">
        <v>77216</v>
      </c>
      <c r="AW758" s="23">
        <v>72868</v>
      </c>
      <c r="AY758" s="115">
        <v>131.94999999999999</v>
      </c>
      <c r="AZ758" s="115">
        <v>154.6</v>
      </c>
      <c r="BA758" s="115">
        <v>156.24</v>
      </c>
      <c r="BB758" s="115">
        <v>155.91999999999999</v>
      </c>
      <c r="BC758" s="115">
        <v>155.25</v>
      </c>
      <c r="BD758" s="115">
        <v>152.69999999999999</v>
      </c>
      <c r="BE758" s="115">
        <v>129.34</v>
      </c>
      <c r="BF758" s="115">
        <v>155.02000000000001</v>
      </c>
      <c r="BG758" s="115">
        <v>155.61000000000001</v>
      </c>
    </row>
    <row r="759" spans="1:59" ht="15.5">
      <c r="A759" s="39" t="s">
        <v>1066</v>
      </c>
      <c r="B759" s="45">
        <v>20210606</v>
      </c>
      <c r="C759" s="39">
        <v>44359</v>
      </c>
      <c r="D759" s="18">
        <v>76697</v>
      </c>
      <c r="E759" s="19">
        <v>155.82</v>
      </c>
      <c r="F759" s="19">
        <v>0.78999999999999204</v>
      </c>
      <c r="G759" s="19">
        <v>154.55333333333331</v>
      </c>
      <c r="H759" s="20">
        <v>153.08000000000001</v>
      </c>
      <c r="I759" s="19">
        <v>0.77000000000001023</v>
      </c>
      <c r="J759" s="19">
        <v>151.78333333333333</v>
      </c>
      <c r="K759" s="19">
        <v>86.5</v>
      </c>
      <c r="L759" s="37">
        <v>11.3</v>
      </c>
      <c r="M759" s="18">
        <v>75311</v>
      </c>
      <c r="N759" s="19">
        <v>159.58000000000001</v>
      </c>
      <c r="O759" s="19">
        <v>1.0600000000000023</v>
      </c>
      <c r="P759" s="19">
        <v>157.30999999999997</v>
      </c>
      <c r="Q759" s="20">
        <v>156.78</v>
      </c>
      <c r="R759" s="19">
        <v>1.039999999999992</v>
      </c>
      <c r="S759" s="19">
        <v>154.50333333333333</v>
      </c>
      <c r="T759" s="19">
        <v>85.68</v>
      </c>
      <c r="U759" s="37">
        <v>11.4</v>
      </c>
      <c r="W759" s="20" t="s">
        <v>9</v>
      </c>
      <c r="X759" s="20" t="s">
        <v>9</v>
      </c>
      <c r="Y759" s="20">
        <v>142.72</v>
      </c>
      <c r="Z759" s="20">
        <v>0.28999999999999204</v>
      </c>
      <c r="AA759" s="20" t="s">
        <v>9</v>
      </c>
      <c r="AB759" s="20" t="s">
        <v>9</v>
      </c>
      <c r="AC759" s="20">
        <v>151.75</v>
      </c>
      <c r="AD759" s="20">
        <v>0.62999999999999545</v>
      </c>
      <c r="AO759" s="18">
        <v>254</v>
      </c>
      <c r="AP759" s="18">
        <v>2466</v>
      </c>
      <c r="AQ759" s="18">
        <v>15135</v>
      </c>
      <c r="AR759" s="18">
        <v>31128</v>
      </c>
      <c r="AS759" s="18">
        <v>22727</v>
      </c>
      <c r="AT759" s="18">
        <v>3603</v>
      </c>
      <c r="AU759" s="18">
        <v>1384</v>
      </c>
      <c r="AV759" s="18">
        <v>76697</v>
      </c>
      <c r="AW759" s="18">
        <v>72593</v>
      </c>
      <c r="AY759" s="114">
        <v>138.18</v>
      </c>
      <c r="AZ759" s="114">
        <v>155.51</v>
      </c>
      <c r="BA759" s="114">
        <v>157.36000000000001</v>
      </c>
      <c r="BB759" s="114">
        <v>156.93</v>
      </c>
      <c r="BC759" s="114">
        <v>155.71</v>
      </c>
      <c r="BD759" s="114">
        <v>152.5</v>
      </c>
      <c r="BE759" s="114">
        <v>128.13999999999999</v>
      </c>
      <c r="BF759" s="114">
        <v>155.82</v>
      </c>
      <c r="BG759" s="114">
        <v>156.41</v>
      </c>
    </row>
    <row r="760" spans="1:59" ht="15.5">
      <c r="A760" s="38" t="s">
        <v>1067</v>
      </c>
      <c r="B760" s="44">
        <v>20210613</v>
      </c>
      <c r="C760" s="38">
        <v>44366</v>
      </c>
      <c r="D760" s="23">
        <v>78322</v>
      </c>
      <c r="E760" s="24">
        <v>156.99</v>
      </c>
      <c r="F760" s="24">
        <v>1.1700000000000159</v>
      </c>
      <c r="G760" s="24">
        <v>154.90666666666667</v>
      </c>
      <c r="H760" s="25">
        <v>154.24</v>
      </c>
      <c r="I760" s="24">
        <v>1.1599999999999966</v>
      </c>
      <c r="J760" s="24">
        <v>152.13333333333333</v>
      </c>
      <c r="K760" s="24">
        <v>86.27</v>
      </c>
      <c r="L760" s="36">
        <v>10.9</v>
      </c>
      <c r="M760" s="23">
        <v>72414</v>
      </c>
      <c r="N760" s="24">
        <v>160.66999999999999</v>
      </c>
      <c r="O760" s="24">
        <v>1.089999999999975</v>
      </c>
      <c r="P760" s="24">
        <v>157.51</v>
      </c>
      <c r="Q760" s="25">
        <v>157.85</v>
      </c>
      <c r="R760" s="24">
        <v>1.0699999999999932</v>
      </c>
      <c r="S760" s="24">
        <v>154.70000000000002</v>
      </c>
      <c r="T760" s="24">
        <v>85.45</v>
      </c>
      <c r="U760" s="36">
        <v>11.2</v>
      </c>
      <c r="W760" s="25" t="s">
        <v>9</v>
      </c>
      <c r="X760" s="25" t="s">
        <v>9</v>
      </c>
      <c r="Y760" s="25">
        <v>140.43</v>
      </c>
      <c r="Z760" s="25">
        <v>-2.289999999999992</v>
      </c>
      <c r="AA760" s="25" t="s">
        <v>9</v>
      </c>
      <c r="AB760" s="25" t="s">
        <v>9</v>
      </c>
      <c r="AC760" s="25">
        <v>150.52000000000001</v>
      </c>
      <c r="AD760" s="25">
        <v>-1.2299999999999898</v>
      </c>
      <c r="AO760" s="23">
        <v>357</v>
      </c>
      <c r="AP760" s="23">
        <v>3109</v>
      </c>
      <c r="AQ760" s="23">
        <v>15994</v>
      </c>
      <c r="AR760" s="23">
        <v>30720</v>
      </c>
      <c r="AS760" s="23">
        <v>22857</v>
      </c>
      <c r="AT760" s="23">
        <v>3799</v>
      </c>
      <c r="AU760" s="23">
        <v>1486</v>
      </c>
      <c r="AV760" s="23">
        <v>78322</v>
      </c>
      <c r="AW760" s="23">
        <v>73370</v>
      </c>
      <c r="AY760" s="115">
        <v>139.74</v>
      </c>
      <c r="AZ760" s="115">
        <v>156.75</v>
      </c>
      <c r="BA760" s="115">
        <v>158.65</v>
      </c>
      <c r="BB760" s="115">
        <v>157.91</v>
      </c>
      <c r="BC760" s="115">
        <v>157.02000000000001</v>
      </c>
      <c r="BD760" s="115">
        <v>154.49</v>
      </c>
      <c r="BE760" s="115">
        <v>130.72999999999999</v>
      </c>
      <c r="BF760" s="115">
        <v>156.99</v>
      </c>
      <c r="BG760" s="115">
        <v>157.62</v>
      </c>
    </row>
    <row r="761" spans="1:59" ht="15.5">
      <c r="A761" s="39" t="s">
        <v>1068</v>
      </c>
      <c r="B761" s="45">
        <v>20210620</v>
      </c>
      <c r="C761" s="39">
        <v>44373</v>
      </c>
      <c r="D761" s="18">
        <v>80479</v>
      </c>
      <c r="E761" s="19">
        <v>157.57</v>
      </c>
      <c r="F761" s="19">
        <v>0.57999999999998408</v>
      </c>
      <c r="G761" s="19">
        <v>155.49</v>
      </c>
      <c r="H761" s="20">
        <v>154.81</v>
      </c>
      <c r="I761" s="19">
        <v>0.56999999999999318</v>
      </c>
      <c r="J761" s="19">
        <v>152.70666666666668</v>
      </c>
      <c r="K761" s="19">
        <v>86.25</v>
      </c>
      <c r="L761" s="37">
        <v>11.1</v>
      </c>
      <c r="M761" s="18">
        <v>80436</v>
      </c>
      <c r="N761" s="19">
        <v>161.97999999999999</v>
      </c>
      <c r="O761" s="19">
        <v>1.3100000000000023</v>
      </c>
      <c r="P761" s="19">
        <v>157.98333333333335</v>
      </c>
      <c r="Q761" s="20">
        <v>159.13999999999999</v>
      </c>
      <c r="R761" s="19">
        <v>1.289999999999992</v>
      </c>
      <c r="S761" s="19">
        <v>155.16</v>
      </c>
      <c r="T761" s="19">
        <v>85.46</v>
      </c>
      <c r="U761" s="37">
        <v>11.4</v>
      </c>
      <c r="W761" s="20" t="s">
        <v>9</v>
      </c>
      <c r="X761" s="20" t="s">
        <v>9</v>
      </c>
      <c r="Y761" s="20">
        <v>137.72999999999999</v>
      </c>
      <c r="Z761" s="20">
        <v>-2.7000000000000171</v>
      </c>
      <c r="AA761" s="20" t="s">
        <v>9</v>
      </c>
      <c r="AB761" s="20" t="s">
        <v>9</v>
      </c>
      <c r="AC761" s="20">
        <v>147.41999999999999</v>
      </c>
      <c r="AD761" s="20">
        <v>-3.1000000000000227</v>
      </c>
      <c r="AO761" s="18">
        <v>318</v>
      </c>
      <c r="AP761" s="18">
        <v>3079</v>
      </c>
      <c r="AQ761" s="18">
        <v>16538</v>
      </c>
      <c r="AR761" s="18">
        <v>31987</v>
      </c>
      <c r="AS761" s="18">
        <v>23302</v>
      </c>
      <c r="AT761" s="18">
        <v>3653</v>
      </c>
      <c r="AU761" s="18">
        <v>1602</v>
      </c>
      <c r="AV761" s="18">
        <v>80479</v>
      </c>
      <c r="AW761" s="18">
        <v>75480</v>
      </c>
      <c r="AY761" s="114">
        <v>138.24</v>
      </c>
      <c r="AZ761" s="114">
        <v>156.87</v>
      </c>
      <c r="BA761" s="114">
        <v>159.19</v>
      </c>
      <c r="BB761" s="114">
        <v>158.75</v>
      </c>
      <c r="BC761" s="114">
        <v>157.44999999999999</v>
      </c>
      <c r="BD761" s="114">
        <v>154.55000000000001</v>
      </c>
      <c r="BE761" s="114">
        <v>131.05000000000001</v>
      </c>
      <c r="BF761" s="114">
        <v>157.57</v>
      </c>
      <c r="BG761" s="114">
        <v>158.25</v>
      </c>
    </row>
    <row r="762" spans="1:59" ht="15.5">
      <c r="A762" s="38" t="s">
        <v>1069</v>
      </c>
      <c r="B762" s="44">
        <v>20210627</v>
      </c>
      <c r="C762" s="38">
        <v>44380</v>
      </c>
      <c r="D762" s="23">
        <v>77327</v>
      </c>
      <c r="E762" s="24">
        <v>158.96</v>
      </c>
      <c r="F762" s="24">
        <v>1.3900000000000148</v>
      </c>
      <c r="G762" s="24">
        <v>155.87</v>
      </c>
      <c r="H762" s="25">
        <v>156.16999999999999</v>
      </c>
      <c r="I762" s="24">
        <v>1.3599999999999852</v>
      </c>
      <c r="J762" s="24">
        <v>153.08666666666667</v>
      </c>
      <c r="K762" s="24">
        <v>86.04</v>
      </c>
      <c r="L762" s="36">
        <v>11.1</v>
      </c>
      <c r="M762" s="23">
        <v>76760</v>
      </c>
      <c r="N762" s="24">
        <v>163.47</v>
      </c>
      <c r="O762" s="24">
        <v>1.4900000000000091</v>
      </c>
      <c r="P762" s="24">
        <v>158.52666666666664</v>
      </c>
      <c r="Q762" s="25">
        <v>160.59</v>
      </c>
      <c r="R762" s="24">
        <v>1.4500000000000171</v>
      </c>
      <c r="S762" s="24">
        <v>155.69666666666663</v>
      </c>
      <c r="T762" s="24">
        <v>85.28</v>
      </c>
      <c r="U762" s="36">
        <v>11.4</v>
      </c>
      <c r="W762" s="25" t="s">
        <v>9</v>
      </c>
      <c r="X762" s="25" t="s">
        <v>9</v>
      </c>
      <c r="Y762" s="25">
        <v>135.19999999999999</v>
      </c>
      <c r="Z762" s="25">
        <v>-2.5300000000000011</v>
      </c>
      <c r="AA762" s="25" t="s">
        <v>9</v>
      </c>
      <c r="AB762" s="25" t="s">
        <v>9</v>
      </c>
      <c r="AC762" s="25">
        <v>145.74</v>
      </c>
      <c r="AD762" s="25">
        <v>-1.6799999999999784</v>
      </c>
      <c r="AO762" s="23">
        <v>271</v>
      </c>
      <c r="AP762" s="23">
        <v>3015</v>
      </c>
      <c r="AQ762" s="23">
        <v>16060</v>
      </c>
      <c r="AR762" s="23">
        <v>31237</v>
      </c>
      <c r="AS762" s="23">
        <v>22302</v>
      </c>
      <c r="AT762" s="23">
        <v>3232</v>
      </c>
      <c r="AU762" s="23">
        <v>1210</v>
      </c>
      <c r="AV762" s="23" t="s">
        <v>227</v>
      </c>
      <c r="AW762" s="23">
        <v>72831</v>
      </c>
      <c r="AY762" s="115">
        <v>141.69999999999999</v>
      </c>
      <c r="AZ762" s="115">
        <v>158.25</v>
      </c>
      <c r="BA762" s="115">
        <v>160.44</v>
      </c>
      <c r="BB762" s="115">
        <v>160.11000000000001</v>
      </c>
      <c r="BC762" s="115">
        <v>158.74</v>
      </c>
      <c r="BD762" s="115">
        <v>155.12</v>
      </c>
      <c r="BE762" s="115">
        <v>129.80000000000001</v>
      </c>
      <c r="BF762" s="115">
        <v>158.96</v>
      </c>
      <c r="BG762" s="115">
        <v>159.53</v>
      </c>
    </row>
    <row r="763" spans="1:59" ht="15.5">
      <c r="A763" s="39" t="s">
        <v>1070</v>
      </c>
      <c r="B763" s="45">
        <v>20210704</v>
      </c>
      <c r="C763" s="39">
        <v>44387</v>
      </c>
      <c r="D763" s="18">
        <v>76107</v>
      </c>
      <c r="E763" s="19">
        <v>159.88</v>
      </c>
      <c r="F763" s="19">
        <v>0.91999999999998749</v>
      </c>
      <c r="G763" s="19">
        <v>156.01</v>
      </c>
      <c r="H763" s="20">
        <v>157.07</v>
      </c>
      <c r="I763" s="19">
        <v>0.90000000000000568</v>
      </c>
      <c r="J763" s="19">
        <v>153.22333333333333</v>
      </c>
      <c r="K763" s="19">
        <v>86.13</v>
      </c>
      <c r="L763" s="37">
        <v>11.2</v>
      </c>
      <c r="M763" s="18">
        <v>77777</v>
      </c>
      <c r="N763" s="19">
        <v>164.29</v>
      </c>
      <c r="O763" s="19">
        <v>0.81999999999999318</v>
      </c>
      <c r="P763" s="19">
        <v>158.91666666666666</v>
      </c>
      <c r="Q763" s="20">
        <v>161.41</v>
      </c>
      <c r="R763" s="19">
        <v>0.81999999999999318</v>
      </c>
      <c r="S763" s="19">
        <v>156.08333333333334</v>
      </c>
      <c r="T763" s="19">
        <v>85.53</v>
      </c>
      <c r="U763" s="37">
        <v>11.6</v>
      </c>
      <c r="W763" s="20" t="s">
        <v>9</v>
      </c>
      <c r="X763" s="20" t="s">
        <v>9</v>
      </c>
      <c r="Y763" s="20">
        <v>134.16999999999999</v>
      </c>
      <c r="Z763" s="20">
        <v>-1.0300000000000011</v>
      </c>
      <c r="AA763" s="20" t="s">
        <v>9</v>
      </c>
      <c r="AB763" s="20" t="s">
        <v>9</v>
      </c>
      <c r="AC763" s="20">
        <v>142.84</v>
      </c>
      <c r="AD763" s="20">
        <v>-2.9000000000000057</v>
      </c>
      <c r="AO763" s="18">
        <v>342</v>
      </c>
      <c r="AP763" s="18">
        <v>2814</v>
      </c>
      <c r="AQ763" s="18">
        <v>15493</v>
      </c>
      <c r="AR763" s="18">
        <v>30704</v>
      </c>
      <c r="AS763" s="18">
        <v>22385</v>
      </c>
      <c r="AT763" s="18">
        <v>3193</v>
      </c>
      <c r="AU763" s="18">
        <v>1176</v>
      </c>
      <c r="AV763" s="18">
        <v>76107</v>
      </c>
      <c r="AW763" s="18">
        <v>71775</v>
      </c>
      <c r="AY763" s="114">
        <v>141.37</v>
      </c>
      <c r="AZ763" s="114">
        <v>160.41</v>
      </c>
      <c r="BA763" s="114">
        <v>161.94999999999999</v>
      </c>
      <c r="BB763" s="114">
        <v>161.01</v>
      </c>
      <c r="BC763" s="114">
        <v>159.34</v>
      </c>
      <c r="BD763" s="114">
        <v>156.12</v>
      </c>
      <c r="BE763" s="114">
        <v>127.54</v>
      </c>
      <c r="BF763" s="114">
        <v>159.88</v>
      </c>
      <c r="BG763" s="114">
        <v>160.47999999999999</v>
      </c>
    </row>
    <row r="764" spans="1:59" ht="15.5">
      <c r="A764" s="38" t="s">
        <v>1071</v>
      </c>
      <c r="B764" s="44">
        <v>20210711</v>
      </c>
      <c r="C764" s="38">
        <v>44394</v>
      </c>
      <c r="D764" s="23">
        <v>73254</v>
      </c>
      <c r="E764" s="24">
        <v>160.66</v>
      </c>
      <c r="F764" s="24">
        <v>0.78000000000000114</v>
      </c>
      <c r="G764" s="24">
        <v>156.15</v>
      </c>
      <c r="H764" s="25">
        <v>157.85</v>
      </c>
      <c r="I764" s="24">
        <v>0.78000000000000114</v>
      </c>
      <c r="J764" s="24">
        <v>153.36666666666667</v>
      </c>
      <c r="K764" s="24">
        <v>86.34</v>
      </c>
      <c r="L764" s="36">
        <v>11.1</v>
      </c>
      <c r="M764" s="23">
        <v>74461</v>
      </c>
      <c r="N764" s="24">
        <v>164.92</v>
      </c>
      <c r="O764" s="24">
        <v>0.62999999999999545</v>
      </c>
      <c r="P764" s="24">
        <v>158.79</v>
      </c>
      <c r="Q764" s="25">
        <v>162.03</v>
      </c>
      <c r="R764" s="24">
        <v>0.62000000000000455</v>
      </c>
      <c r="S764" s="24">
        <v>155.96666666666667</v>
      </c>
      <c r="T764" s="24">
        <v>85.69</v>
      </c>
      <c r="U764" s="36">
        <v>11.4</v>
      </c>
      <c r="W764" s="25" t="s">
        <v>9</v>
      </c>
      <c r="X764" s="25" t="s">
        <v>9</v>
      </c>
      <c r="Y764" s="25">
        <v>131.41999999999999</v>
      </c>
      <c r="Z764" s="25">
        <v>-2.75</v>
      </c>
      <c r="AA764" s="25" t="s">
        <v>9</v>
      </c>
      <c r="AB764" s="25" t="s">
        <v>9</v>
      </c>
      <c r="AC764" s="25">
        <v>139.29</v>
      </c>
      <c r="AD764" s="25">
        <v>-3.5500000000000114</v>
      </c>
      <c r="AO764" s="23">
        <v>207</v>
      </c>
      <c r="AP764" s="23">
        <v>2457</v>
      </c>
      <c r="AQ764" s="23">
        <v>15362</v>
      </c>
      <c r="AR764" s="23">
        <v>29026</v>
      </c>
      <c r="AS764" s="23">
        <v>21458</v>
      </c>
      <c r="AT764" s="23">
        <v>3447</v>
      </c>
      <c r="AU764" s="23">
        <v>1297</v>
      </c>
      <c r="AV764" s="23">
        <v>73254</v>
      </c>
      <c r="AW764" s="23">
        <v>69293</v>
      </c>
      <c r="AY764" s="115">
        <v>142.18</v>
      </c>
      <c r="AZ764" s="115">
        <v>161.62</v>
      </c>
      <c r="BA764" s="115">
        <v>162.62</v>
      </c>
      <c r="BB764" s="115">
        <v>161.57</v>
      </c>
      <c r="BC764" s="115">
        <v>160.49</v>
      </c>
      <c r="BD764" s="115">
        <v>157.75</v>
      </c>
      <c r="BE764" s="115">
        <v>129.13999999999999</v>
      </c>
      <c r="BF764" s="115">
        <v>160.66</v>
      </c>
      <c r="BG764" s="115">
        <v>161.28</v>
      </c>
    </row>
    <row r="765" spans="1:59" ht="15.5">
      <c r="A765" s="39" t="s">
        <v>1072</v>
      </c>
      <c r="B765" s="45">
        <v>20210718</v>
      </c>
      <c r="C765" s="39">
        <v>44401</v>
      </c>
      <c r="D765" s="18">
        <v>73742</v>
      </c>
      <c r="E765" s="19">
        <v>160.9</v>
      </c>
      <c r="F765" s="19">
        <v>0.24000000000000909</v>
      </c>
      <c r="G765" s="19">
        <v>156.07666666666668</v>
      </c>
      <c r="H765" s="20">
        <v>158.08000000000001</v>
      </c>
      <c r="I765" s="19">
        <v>0.23000000000001819</v>
      </c>
      <c r="J765" s="19">
        <v>153.29333333333335</v>
      </c>
      <c r="K765" s="19">
        <v>86.61</v>
      </c>
      <c r="L765" s="37">
        <v>11.3</v>
      </c>
      <c r="M765" s="18">
        <v>74680</v>
      </c>
      <c r="N765" s="19">
        <v>165.15</v>
      </c>
      <c r="O765" s="19">
        <v>0.23000000000001819</v>
      </c>
      <c r="P765" s="19">
        <v>158.92333333333332</v>
      </c>
      <c r="Q765" s="20">
        <v>162.26</v>
      </c>
      <c r="R765" s="19">
        <v>0.22999999999998977</v>
      </c>
      <c r="S765" s="19">
        <v>156.09</v>
      </c>
      <c r="T765" s="19">
        <v>85.7</v>
      </c>
      <c r="U765" s="37">
        <v>11.5</v>
      </c>
      <c r="W765" s="20" t="s">
        <v>9</v>
      </c>
      <c r="X765" s="20" t="s">
        <v>9</v>
      </c>
      <c r="Y765" s="20">
        <v>129.55000000000001</v>
      </c>
      <c r="Z765" s="20">
        <v>-1.8699999999999761</v>
      </c>
      <c r="AA765" s="20" t="s">
        <v>9</v>
      </c>
      <c r="AB765" s="20" t="s">
        <v>9</v>
      </c>
      <c r="AC765" s="20">
        <v>138.12</v>
      </c>
      <c r="AD765" s="20">
        <v>-1.1699999999999875</v>
      </c>
      <c r="AO765" s="18">
        <v>230</v>
      </c>
      <c r="AP765" s="18">
        <v>2564</v>
      </c>
      <c r="AQ765" s="18">
        <v>14945</v>
      </c>
      <c r="AR765" s="18">
        <v>28441</v>
      </c>
      <c r="AS765" s="18">
        <v>22328</v>
      </c>
      <c r="AT765" s="18">
        <v>3846</v>
      </c>
      <c r="AU765" s="18">
        <v>1388</v>
      </c>
      <c r="AV765" s="18">
        <v>73742</v>
      </c>
      <c r="AW765" s="18">
        <v>69560</v>
      </c>
      <c r="AY765" s="114">
        <v>140.18</v>
      </c>
      <c r="AZ765" s="114">
        <v>160.9</v>
      </c>
      <c r="BA765" s="114">
        <v>162.55000000000001</v>
      </c>
      <c r="BB765" s="114">
        <v>161.82</v>
      </c>
      <c r="BC765" s="114">
        <v>160.99</v>
      </c>
      <c r="BD765" s="114">
        <v>158.97999999999999</v>
      </c>
      <c r="BE765" s="114">
        <v>131.36000000000001</v>
      </c>
      <c r="BF765" s="114">
        <v>160.9</v>
      </c>
      <c r="BG765" s="114">
        <v>161.55000000000001</v>
      </c>
    </row>
    <row r="766" spans="1:59" ht="15.5">
      <c r="A766" s="38" t="s">
        <v>1073</v>
      </c>
      <c r="B766" s="44">
        <v>20210725</v>
      </c>
      <c r="C766" s="38">
        <v>44408</v>
      </c>
      <c r="D766" s="23">
        <v>73775</v>
      </c>
      <c r="E766" s="24">
        <v>160.93</v>
      </c>
      <c r="F766" s="24">
        <v>3.0000000000001137E-2</v>
      </c>
      <c r="G766" s="24">
        <v>155.76333333333335</v>
      </c>
      <c r="H766" s="25">
        <v>158.11000000000001</v>
      </c>
      <c r="I766" s="24">
        <v>3.0000000000001137E-2</v>
      </c>
      <c r="J766" s="24">
        <v>152.98666666666668</v>
      </c>
      <c r="K766" s="24">
        <v>86.44</v>
      </c>
      <c r="L766" s="36">
        <v>11.2</v>
      </c>
      <c r="M766" s="23">
        <v>72916</v>
      </c>
      <c r="N766" s="24">
        <v>165.73</v>
      </c>
      <c r="O766" s="24">
        <v>0.57999999999998408</v>
      </c>
      <c r="P766" s="24">
        <v>158.64333333333335</v>
      </c>
      <c r="Q766" s="25">
        <v>162.83000000000001</v>
      </c>
      <c r="R766" s="24">
        <v>0.5700000000000216</v>
      </c>
      <c r="S766" s="24">
        <v>155.82333333333335</v>
      </c>
      <c r="T766" s="24">
        <v>86.07</v>
      </c>
      <c r="U766" s="36">
        <v>11.6</v>
      </c>
      <c r="W766" s="25" t="s">
        <v>9</v>
      </c>
      <c r="X766" s="25" t="s">
        <v>9</v>
      </c>
      <c r="Y766" s="25">
        <v>127.93</v>
      </c>
      <c r="Z766" s="25">
        <v>-1.6200000000000045</v>
      </c>
      <c r="AA766" s="25" t="s">
        <v>9</v>
      </c>
      <c r="AB766" s="25" t="s">
        <v>9</v>
      </c>
      <c r="AC766" s="25">
        <v>133.75</v>
      </c>
      <c r="AD766" s="25">
        <v>-4.3700000000000045</v>
      </c>
      <c r="AO766" s="23">
        <v>312</v>
      </c>
      <c r="AP766" s="23">
        <v>2796</v>
      </c>
      <c r="AQ766" s="23">
        <v>14785</v>
      </c>
      <c r="AR766" s="23">
        <v>28852</v>
      </c>
      <c r="AS766" s="23">
        <v>21987</v>
      </c>
      <c r="AT766" s="23">
        <v>3606</v>
      </c>
      <c r="AU766" s="23">
        <v>1437</v>
      </c>
      <c r="AV766" s="23">
        <v>73775</v>
      </c>
      <c r="AW766" s="23">
        <v>69230</v>
      </c>
      <c r="AY766" s="115">
        <v>143.07</v>
      </c>
      <c r="AZ766" s="115">
        <v>160.78</v>
      </c>
      <c r="BA766" s="115">
        <v>162.83000000000001</v>
      </c>
      <c r="BB766" s="115">
        <v>161.84</v>
      </c>
      <c r="BC766" s="115">
        <v>161.05000000000001</v>
      </c>
      <c r="BD766" s="115">
        <v>158.99</v>
      </c>
      <c r="BE766" s="115">
        <v>129.99</v>
      </c>
      <c r="BF766" s="115">
        <v>160.93</v>
      </c>
      <c r="BG766" s="115">
        <v>161.65</v>
      </c>
    </row>
    <row r="767" spans="1:59" ht="15.5">
      <c r="A767" s="39" t="s">
        <v>1074</v>
      </c>
      <c r="B767" s="45">
        <v>20210801</v>
      </c>
      <c r="C767" s="39">
        <v>44415</v>
      </c>
      <c r="D767" s="18">
        <v>72470</v>
      </c>
      <c r="E767" s="19">
        <v>160.79</v>
      </c>
      <c r="F767" s="19">
        <v>-0.14000000000001478</v>
      </c>
      <c r="G767" s="19">
        <v>155.37</v>
      </c>
      <c r="H767" s="20">
        <v>157.97</v>
      </c>
      <c r="I767" s="19">
        <v>-0.14000000000001478</v>
      </c>
      <c r="J767" s="19">
        <v>152.60000000000002</v>
      </c>
      <c r="K767" s="19">
        <v>86.26</v>
      </c>
      <c r="L767" s="37">
        <v>11.1</v>
      </c>
      <c r="M767" s="18">
        <v>73981</v>
      </c>
      <c r="N767" s="19">
        <v>165.36</v>
      </c>
      <c r="O767" s="19">
        <v>-0.36999999999997613</v>
      </c>
      <c r="P767" s="19">
        <v>158.45333333333335</v>
      </c>
      <c r="Q767" s="20">
        <v>162.46</v>
      </c>
      <c r="R767" s="19">
        <v>-0.37000000000000455</v>
      </c>
      <c r="S767" s="19">
        <v>155.63999999999999</v>
      </c>
      <c r="T767" s="19">
        <v>85.64</v>
      </c>
      <c r="U767" s="37">
        <v>11.4</v>
      </c>
      <c r="W767" s="20" t="s">
        <v>9</v>
      </c>
      <c r="X767" s="20" t="s">
        <v>9</v>
      </c>
      <c r="Y767" s="20">
        <v>126.42</v>
      </c>
      <c r="Z767" s="20">
        <v>-1.5100000000000051</v>
      </c>
      <c r="AA767" s="20" t="s">
        <v>9</v>
      </c>
      <c r="AB767" s="20" t="s">
        <v>9</v>
      </c>
      <c r="AC767" s="20">
        <v>131.35</v>
      </c>
      <c r="AD767" s="20">
        <v>-2.4000000000000057</v>
      </c>
      <c r="AO767" s="18">
        <v>338</v>
      </c>
      <c r="AP767" s="18">
        <v>2908</v>
      </c>
      <c r="AQ767" s="18">
        <v>14720</v>
      </c>
      <c r="AR767" s="18">
        <v>28265</v>
      </c>
      <c r="AS767" s="18">
        <v>21649</v>
      </c>
      <c r="AT767" s="18">
        <v>3372</v>
      </c>
      <c r="AU767" s="18">
        <v>1218</v>
      </c>
      <c r="AV767" s="18">
        <v>72470</v>
      </c>
      <c r="AW767" s="18">
        <v>68006</v>
      </c>
      <c r="AY767" s="114">
        <v>139.87</v>
      </c>
      <c r="AZ767" s="114">
        <v>161.34</v>
      </c>
      <c r="BA767" s="114">
        <v>162.91999999999999</v>
      </c>
      <c r="BB767" s="114">
        <v>161.59</v>
      </c>
      <c r="BC767" s="114">
        <v>160.6</v>
      </c>
      <c r="BD767" s="114">
        <v>158.79</v>
      </c>
      <c r="BE767" s="114">
        <v>129.65</v>
      </c>
      <c r="BF767" s="114">
        <v>160.79</v>
      </c>
      <c r="BG767" s="114">
        <v>161.41999999999999</v>
      </c>
    </row>
    <row r="768" spans="1:59" ht="15.5">
      <c r="A768" s="38" t="s">
        <v>1075</v>
      </c>
      <c r="B768" s="44">
        <v>20210808</v>
      </c>
      <c r="C768" s="38">
        <v>44422</v>
      </c>
      <c r="D768" s="23">
        <v>72760</v>
      </c>
      <c r="E768" s="24">
        <v>160.22</v>
      </c>
      <c r="F768" s="24">
        <v>-0.56999999999999318</v>
      </c>
      <c r="G768" s="24">
        <v>155.22</v>
      </c>
      <c r="H768" s="25">
        <v>157.44</v>
      </c>
      <c r="I768" s="24">
        <v>-0.53000000000000114</v>
      </c>
      <c r="J768" s="24">
        <v>152.46666666666667</v>
      </c>
      <c r="K768" s="24">
        <v>87.2</v>
      </c>
      <c r="L768" s="36">
        <v>11</v>
      </c>
      <c r="M768" s="23">
        <v>73753</v>
      </c>
      <c r="N768" s="24">
        <v>164.8</v>
      </c>
      <c r="O768" s="24">
        <v>-0.56000000000000227</v>
      </c>
      <c r="P768" s="24">
        <v>158.06</v>
      </c>
      <c r="Q768" s="25">
        <v>161.91999999999999</v>
      </c>
      <c r="R768" s="24">
        <v>-0.54000000000002046</v>
      </c>
      <c r="S768" s="24">
        <v>155.24666666666667</v>
      </c>
      <c r="T768" s="24">
        <v>86.58</v>
      </c>
      <c r="U768" s="36">
        <v>11.4</v>
      </c>
      <c r="W768" s="25" t="s">
        <v>9</v>
      </c>
      <c r="X768" s="25" t="s">
        <v>9</v>
      </c>
      <c r="Y768" s="25">
        <v>124.48</v>
      </c>
      <c r="Z768" s="25">
        <v>-1.9399999999999977</v>
      </c>
      <c r="AA768" s="25" t="s">
        <v>9</v>
      </c>
      <c r="AB768" s="25" t="s">
        <v>9</v>
      </c>
      <c r="AC768" s="25">
        <v>129.88</v>
      </c>
      <c r="AD768" s="25">
        <v>-1.4699999999999989</v>
      </c>
      <c r="AO768" s="23">
        <v>211</v>
      </c>
      <c r="AP768" s="23">
        <v>2259</v>
      </c>
      <c r="AQ768" s="23">
        <v>13562</v>
      </c>
      <c r="AR768" s="23">
        <v>27866</v>
      </c>
      <c r="AS768" s="23">
        <v>22895</v>
      </c>
      <c r="AT768" s="23">
        <v>4316</v>
      </c>
      <c r="AU768" s="23">
        <v>1651</v>
      </c>
      <c r="AV768" s="23">
        <v>72760</v>
      </c>
      <c r="AW768" s="23">
        <v>68639</v>
      </c>
      <c r="AY768" s="115">
        <v>145.41999999999999</v>
      </c>
      <c r="AZ768" s="115">
        <v>161.04</v>
      </c>
      <c r="BA768" s="115">
        <v>162.35</v>
      </c>
      <c r="BB768" s="115">
        <v>161.24</v>
      </c>
      <c r="BC768" s="115">
        <v>160.32</v>
      </c>
      <c r="BD768" s="115">
        <v>158.33000000000001</v>
      </c>
      <c r="BE768" s="115">
        <v>129.91</v>
      </c>
      <c r="BF768" s="115">
        <v>160.22</v>
      </c>
      <c r="BG768" s="115">
        <v>160.97</v>
      </c>
    </row>
    <row r="769" spans="1:59" ht="15.5">
      <c r="A769" s="39" t="s">
        <v>1076</v>
      </c>
      <c r="B769" s="45">
        <v>20210815</v>
      </c>
      <c r="C769" s="39">
        <v>44429</v>
      </c>
      <c r="D769" s="18">
        <v>71242</v>
      </c>
      <c r="E769" s="19">
        <v>159.25</v>
      </c>
      <c r="F769" s="19">
        <v>-0.96999999999999886</v>
      </c>
      <c r="G769" s="19">
        <v>154.79333333333332</v>
      </c>
      <c r="H769" s="20">
        <v>156.49</v>
      </c>
      <c r="I769" s="19">
        <v>-0.94999999999998863</v>
      </c>
      <c r="J769" s="19">
        <v>152.05000000000001</v>
      </c>
      <c r="K769" s="19">
        <v>87.21</v>
      </c>
      <c r="L769" s="37">
        <v>11.2</v>
      </c>
      <c r="M769" s="18">
        <v>69646</v>
      </c>
      <c r="N769" s="19">
        <v>164.7</v>
      </c>
      <c r="O769" s="19">
        <v>-0.10000000000002274</v>
      </c>
      <c r="P769" s="19">
        <v>157.89999999999998</v>
      </c>
      <c r="Q769" s="20">
        <v>161.83000000000001</v>
      </c>
      <c r="R769" s="19">
        <v>-8.9999999999974989E-2</v>
      </c>
      <c r="S769" s="19">
        <v>155.1</v>
      </c>
      <c r="T769" s="19">
        <v>86.72</v>
      </c>
      <c r="U769" s="37">
        <v>11.3</v>
      </c>
      <c r="W769" s="20" t="s">
        <v>9</v>
      </c>
      <c r="X769" s="20" t="s">
        <v>9</v>
      </c>
      <c r="Y769" s="20">
        <v>123.7</v>
      </c>
      <c r="Z769" s="20">
        <v>-0.78000000000000114</v>
      </c>
      <c r="AA769" s="20" t="s">
        <v>9</v>
      </c>
      <c r="AB769" s="20" t="s">
        <v>9</v>
      </c>
      <c r="AC769" s="20">
        <v>128.52000000000001</v>
      </c>
      <c r="AD769" s="20">
        <v>-1.3599999999999852</v>
      </c>
      <c r="AO769" s="18">
        <v>322</v>
      </c>
      <c r="AP769" s="18">
        <v>2415</v>
      </c>
      <c r="AQ769" s="18">
        <v>13581</v>
      </c>
      <c r="AR769" s="18">
        <v>26228</v>
      </c>
      <c r="AS769" s="18">
        <v>22271</v>
      </c>
      <c r="AT769" s="18">
        <v>4466</v>
      </c>
      <c r="AU769" s="18">
        <v>1959</v>
      </c>
      <c r="AV769" s="18">
        <v>71242</v>
      </c>
      <c r="AW769" s="18">
        <v>66546</v>
      </c>
      <c r="AY769" s="114">
        <v>140.01</v>
      </c>
      <c r="AZ769" s="114">
        <v>159.02000000000001</v>
      </c>
      <c r="BA769" s="114">
        <v>161.13999999999999</v>
      </c>
      <c r="BB769" s="114">
        <v>160.5</v>
      </c>
      <c r="BC769" s="114">
        <v>159.82</v>
      </c>
      <c r="BD769" s="114">
        <v>157.80000000000001</v>
      </c>
      <c r="BE769" s="114">
        <v>130.04</v>
      </c>
      <c r="BF769" s="114">
        <v>159.25</v>
      </c>
      <c r="BG769" s="114">
        <v>160.21</v>
      </c>
    </row>
    <row r="770" spans="1:59" ht="15.5">
      <c r="A770" s="38" t="s">
        <v>1077</v>
      </c>
      <c r="B770" s="44">
        <v>20210822</v>
      </c>
      <c r="C770" s="38">
        <v>44436</v>
      </c>
      <c r="D770" s="23">
        <v>70465</v>
      </c>
      <c r="E770" s="24">
        <v>158.69999999999999</v>
      </c>
      <c r="F770" s="24">
        <v>-0.55000000000001137</v>
      </c>
      <c r="G770" s="24">
        <v>154.66333333333333</v>
      </c>
      <c r="H770" s="25">
        <v>155.96</v>
      </c>
      <c r="I770" s="24">
        <v>-0.53000000000000114</v>
      </c>
      <c r="J770" s="24">
        <v>151.91</v>
      </c>
      <c r="K770" s="24">
        <v>88.4</v>
      </c>
      <c r="L770" s="36">
        <v>11.2</v>
      </c>
      <c r="M770" s="23">
        <v>71722</v>
      </c>
      <c r="N770" s="24">
        <v>163.65</v>
      </c>
      <c r="O770" s="24">
        <v>-1.0499999999999829</v>
      </c>
      <c r="P770" s="24">
        <v>157.41666666666666</v>
      </c>
      <c r="Q770" s="25">
        <v>160.82</v>
      </c>
      <c r="R770" s="24">
        <v>-1.0100000000000193</v>
      </c>
      <c r="S770" s="24">
        <v>154.63</v>
      </c>
      <c r="T770" s="24">
        <v>87.8</v>
      </c>
      <c r="U770" s="36">
        <v>11.5</v>
      </c>
      <c r="W770" s="25" t="s">
        <v>9</v>
      </c>
      <c r="X770" s="25" t="s">
        <v>9</v>
      </c>
      <c r="Y770" s="25">
        <v>121.7</v>
      </c>
      <c r="Z770" s="25">
        <v>-2</v>
      </c>
      <c r="AA770" s="25" t="s">
        <v>9</v>
      </c>
      <c r="AB770" s="25" t="s">
        <v>9</v>
      </c>
      <c r="AC770" s="25">
        <v>126.92</v>
      </c>
      <c r="AD770" s="25">
        <v>-1.6000000000000085</v>
      </c>
      <c r="AO770" s="23">
        <v>194</v>
      </c>
      <c r="AP770" s="23">
        <v>1959</v>
      </c>
      <c r="AQ770" s="23">
        <v>11327</v>
      </c>
      <c r="AR770" s="23">
        <v>25022</v>
      </c>
      <c r="AS770" s="23">
        <v>24181</v>
      </c>
      <c r="AT770" s="23">
        <v>5338</v>
      </c>
      <c r="AU770" s="23">
        <v>2444</v>
      </c>
      <c r="AV770" s="23">
        <v>70465</v>
      </c>
      <c r="AW770" s="23">
        <v>65868</v>
      </c>
      <c r="AY770" s="115">
        <v>145.08000000000001</v>
      </c>
      <c r="AZ770" s="115">
        <v>160.16</v>
      </c>
      <c r="BA770" s="115">
        <v>161.26</v>
      </c>
      <c r="BB770" s="115">
        <v>160.19</v>
      </c>
      <c r="BC770" s="115">
        <v>159.6</v>
      </c>
      <c r="BD770" s="115">
        <v>157.51</v>
      </c>
      <c r="BE770" s="115">
        <v>125.08</v>
      </c>
      <c r="BF770" s="115">
        <v>158.69999999999999</v>
      </c>
      <c r="BG770" s="115">
        <v>159.94</v>
      </c>
    </row>
    <row r="771" spans="1:59" ht="15.5">
      <c r="A771" s="39" t="s">
        <v>1078</v>
      </c>
      <c r="B771" s="45">
        <v>20210829</v>
      </c>
      <c r="C771" s="39">
        <v>44443</v>
      </c>
      <c r="D771" s="18">
        <v>68149</v>
      </c>
      <c r="E771" s="19">
        <v>156.38999999999999</v>
      </c>
      <c r="F771" s="19">
        <v>-2.3100000000000023</v>
      </c>
      <c r="G771" s="19">
        <v>154.02000000000001</v>
      </c>
      <c r="H771" s="20">
        <v>153.69999999999999</v>
      </c>
      <c r="I771" s="19">
        <v>-2.2600000000000193</v>
      </c>
      <c r="J771" s="19">
        <v>151.28666666666666</v>
      </c>
      <c r="K771" s="19">
        <v>88.96</v>
      </c>
      <c r="L771" s="37">
        <v>11.5</v>
      </c>
      <c r="M771" s="18">
        <v>70113</v>
      </c>
      <c r="N771" s="19">
        <v>162.72999999999999</v>
      </c>
      <c r="O771" s="19">
        <v>-0.92000000000001592</v>
      </c>
      <c r="P771" s="19">
        <v>157.23666666666668</v>
      </c>
      <c r="Q771" s="20">
        <v>159.93</v>
      </c>
      <c r="R771" s="19">
        <v>-0.88999999999998636</v>
      </c>
      <c r="S771" s="19">
        <v>154.46</v>
      </c>
      <c r="T771" s="19">
        <v>88.22</v>
      </c>
      <c r="U771" s="37">
        <v>11.6</v>
      </c>
      <c r="W771" s="20" t="s">
        <v>9</v>
      </c>
      <c r="X771" s="20" t="s">
        <v>9</v>
      </c>
      <c r="Y771" s="20">
        <v>120.54</v>
      </c>
      <c r="Z771" s="20">
        <v>-1.1599999999999966</v>
      </c>
      <c r="AA771" s="20" t="s">
        <v>9</v>
      </c>
      <c r="AB771" s="20" t="s">
        <v>9</v>
      </c>
      <c r="AC771" s="20">
        <v>126.21</v>
      </c>
      <c r="AD771" s="20">
        <v>-0.71000000000000796</v>
      </c>
      <c r="AO771" s="18">
        <v>210</v>
      </c>
      <c r="AP771" s="18">
        <v>1679</v>
      </c>
      <c r="AQ771" s="18">
        <v>10200</v>
      </c>
      <c r="AR771" s="18">
        <v>23762</v>
      </c>
      <c r="AS771" s="18">
        <v>23778</v>
      </c>
      <c r="AT771" s="18">
        <v>5716</v>
      </c>
      <c r="AU771" s="18">
        <v>2804</v>
      </c>
      <c r="AV771" s="18">
        <v>68149</v>
      </c>
      <c r="AW771" s="18">
        <v>63456</v>
      </c>
      <c r="AY771" s="114">
        <v>136.75</v>
      </c>
      <c r="AZ771" s="114">
        <v>157.33000000000001</v>
      </c>
      <c r="BA771" s="114">
        <v>158.08000000000001</v>
      </c>
      <c r="BB771" s="114">
        <v>157.94</v>
      </c>
      <c r="BC771" s="114">
        <v>157.66999999999999</v>
      </c>
      <c r="BD771" s="114">
        <v>155.82</v>
      </c>
      <c r="BE771" s="114">
        <v>128.33000000000001</v>
      </c>
      <c r="BF771" s="114">
        <v>156.38999999999999</v>
      </c>
      <c r="BG771" s="114">
        <v>157.66</v>
      </c>
    </row>
    <row r="772" spans="1:59" ht="15.5">
      <c r="A772" s="38" t="s">
        <v>1079</v>
      </c>
      <c r="B772" s="44">
        <v>20210905</v>
      </c>
      <c r="C772" s="38">
        <v>44450</v>
      </c>
      <c r="D772" s="23">
        <v>73017</v>
      </c>
      <c r="E772" s="24">
        <v>156.37</v>
      </c>
      <c r="F772" s="24">
        <v>-1.999999999998181E-2</v>
      </c>
      <c r="G772" s="24">
        <v>153.92666666666665</v>
      </c>
      <c r="H772" s="25">
        <v>153.68</v>
      </c>
      <c r="I772" s="24">
        <v>-1.999999999998181E-2</v>
      </c>
      <c r="J772" s="24">
        <v>151.20000000000002</v>
      </c>
      <c r="K772" s="24">
        <v>88.89</v>
      </c>
      <c r="L772" s="36">
        <v>11.4</v>
      </c>
      <c r="M772" s="23">
        <v>71949</v>
      </c>
      <c r="N772" s="24">
        <v>161.66</v>
      </c>
      <c r="O772" s="24">
        <v>-1.0699999999999932</v>
      </c>
      <c r="P772" s="24">
        <v>157.18333333333334</v>
      </c>
      <c r="Q772" s="25">
        <v>158.88</v>
      </c>
      <c r="R772" s="24">
        <v>-1.0500000000000114</v>
      </c>
      <c r="S772" s="24">
        <v>154.41333333333333</v>
      </c>
      <c r="T772" s="24">
        <v>88.54</v>
      </c>
      <c r="U772" s="36">
        <v>11.5</v>
      </c>
      <c r="W772" s="25" t="s">
        <v>9</v>
      </c>
      <c r="X772" s="25" t="s">
        <v>9</v>
      </c>
      <c r="Y772" s="25">
        <v>118.41</v>
      </c>
      <c r="Z772" s="25">
        <v>-2.1300000000000097</v>
      </c>
      <c r="AA772" s="25" t="s">
        <v>9</v>
      </c>
      <c r="AB772" s="25" t="s">
        <v>9</v>
      </c>
      <c r="AC772" s="25">
        <v>124.15</v>
      </c>
      <c r="AD772" s="25">
        <v>-2.0599999999999881</v>
      </c>
      <c r="AO772" s="23" t="s">
        <v>9</v>
      </c>
      <c r="AP772" s="23">
        <v>1881</v>
      </c>
      <c r="AQ772" s="23">
        <v>10883</v>
      </c>
      <c r="AR772" s="23">
        <v>25592</v>
      </c>
      <c r="AS772" s="23">
        <v>25700</v>
      </c>
      <c r="AT772" s="23">
        <v>5685</v>
      </c>
      <c r="AU772" s="23" t="s">
        <v>9</v>
      </c>
      <c r="AV772" s="23">
        <v>73017</v>
      </c>
      <c r="AW772" s="23">
        <v>67860</v>
      </c>
      <c r="AY772" s="115" t="s">
        <v>9</v>
      </c>
      <c r="AZ772" s="115">
        <v>154.84</v>
      </c>
      <c r="BA772" s="115">
        <v>158.63999999999999</v>
      </c>
      <c r="BB772" s="115">
        <v>157.91</v>
      </c>
      <c r="BC772" s="115">
        <v>157.63</v>
      </c>
      <c r="BD772" s="115">
        <v>156.59</v>
      </c>
      <c r="BE772" s="115" t="s">
        <v>9</v>
      </c>
      <c r="BF772" s="115">
        <v>156.37</v>
      </c>
      <c r="BG772" s="115">
        <v>157.82</v>
      </c>
    </row>
    <row r="773" spans="1:59" ht="15.5">
      <c r="A773" s="39" t="s">
        <v>1080</v>
      </c>
      <c r="B773" s="45">
        <v>20210912</v>
      </c>
      <c r="C773" s="39">
        <v>44457</v>
      </c>
      <c r="D773" s="18">
        <v>69881</v>
      </c>
      <c r="E773" s="19">
        <v>154.31</v>
      </c>
      <c r="F773" s="19">
        <v>-2.0600000000000023</v>
      </c>
      <c r="G773" s="19">
        <v>153.74333333333334</v>
      </c>
      <c r="H773" s="20">
        <v>151.66999999999999</v>
      </c>
      <c r="I773" s="19">
        <v>-2.0100000000000193</v>
      </c>
      <c r="J773" s="19">
        <v>151.02333333333331</v>
      </c>
      <c r="K773" s="19">
        <v>89.69</v>
      </c>
      <c r="L773" s="37">
        <v>11.5</v>
      </c>
      <c r="M773" s="18">
        <v>70641</v>
      </c>
      <c r="N773" s="19">
        <v>159.84</v>
      </c>
      <c r="O773" s="19">
        <v>-1.8199999999999932</v>
      </c>
      <c r="P773" s="19">
        <v>156.96666666666667</v>
      </c>
      <c r="Q773" s="20">
        <v>157.12</v>
      </c>
      <c r="R773" s="19">
        <v>-1.7599999999999909</v>
      </c>
      <c r="S773" s="19">
        <v>154.20000000000002</v>
      </c>
      <c r="T773" s="19">
        <v>89.61</v>
      </c>
      <c r="U773" s="37">
        <v>11.8</v>
      </c>
      <c r="W773" s="20" t="s">
        <v>9</v>
      </c>
      <c r="X773" s="20" t="s">
        <v>9</v>
      </c>
      <c r="Y773" s="20">
        <v>116.78</v>
      </c>
      <c r="Z773" s="20">
        <v>-1.6299999999999955</v>
      </c>
      <c r="AA773" s="20" t="s">
        <v>9</v>
      </c>
      <c r="AB773" s="20" t="s">
        <v>9</v>
      </c>
      <c r="AC773" s="20">
        <v>123.29</v>
      </c>
      <c r="AD773" s="20">
        <v>-0.85999999999999943</v>
      </c>
      <c r="AO773" s="18" t="s">
        <v>228</v>
      </c>
      <c r="AP773" s="18" t="s">
        <v>229</v>
      </c>
      <c r="AQ773" s="18" t="s">
        <v>230</v>
      </c>
      <c r="AR773" s="18" t="s">
        <v>231</v>
      </c>
      <c r="AS773" s="18" t="s">
        <v>232</v>
      </c>
      <c r="AT773" s="18" t="s">
        <v>233</v>
      </c>
      <c r="AU773" s="18" t="s">
        <v>234</v>
      </c>
      <c r="AV773" s="18" t="s">
        <v>235</v>
      </c>
      <c r="AW773" s="18" t="s">
        <v>236</v>
      </c>
      <c r="AY773" s="114" t="s">
        <v>237</v>
      </c>
      <c r="AZ773" s="114" t="s">
        <v>238</v>
      </c>
      <c r="BA773" s="114" t="s">
        <v>239</v>
      </c>
      <c r="BB773" s="114" t="s">
        <v>240</v>
      </c>
      <c r="BC773" s="114" t="s">
        <v>241</v>
      </c>
      <c r="BD773" s="114" t="s">
        <v>242</v>
      </c>
      <c r="BE773" s="114" t="s">
        <v>243</v>
      </c>
      <c r="BF773" s="114" t="s">
        <v>244</v>
      </c>
      <c r="BG773" s="114" t="s">
        <v>245</v>
      </c>
    </row>
    <row r="774" spans="1:59" ht="15.5">
      <c r="A774" s="38" t="s">
        <v>1081</v>
      </c>
      <c r="B774" s="44">
        <v>20210919</v>
      </c>
      <c r="C774" s="38">
        <v>44464</v>
      </c>
      <c r="D774" s="23">
        <v>73106</v>
      </c>
      <c r="E774" s="24">
        <v>153.57</v>
      </c>
      <c r="F774" s="24">
        <v>-0.74000000000000909</v>
      </c>
      <c r="G774" s="24">
        <v>153.68000000000004</v>
      </c>
      <c r="H774" s="25">
        <v>150.94999999999999</v>
      </c>
      <c r="I774" s="24">
        <v>-0.71999999999999886</v>
      </c>
      <c r="J774" s="24">
        <v>150.96333333333334</v>
      </c>
      <c r="K774" s="24">
        <v>90.23</v>
      </c>
      <c r="L774" s="36">
        <v>11.3</v>
      </c>
      <c r="M774" s="23">
        <v>74687</v>
      </c>
      <c r="N774" s="24">
        <v>158.94999999999999</v>
      </c>
      <c r="O774" s="24">
        <v>-0.89000000000001478</v>
      </c>
      <c r="P774" s="24">
        <v>156.70333333333335</v>
      </c>
      <c r="Q774" s="25">
        <v>156.25</v>
      </c>
      <c r="R774" s="24">
        <v>-0.87000000000000455</v>
      </c>
      <c r="S774" s="24">
        <v>153.94333333333336</v>
      </c>
      <c r="T774" s="24">
        <v>90.21</v>
      </c>
      <c r="U774" s="36">
        <v>11.6</v>
      </c>
      <c r="W774" s="25" t="s">
        <v>9</v>
      </c>
      <c r="X774" s="25" t="s">
        <v>9</v>
      </c>
      <c r="Y774" s="25">
        <v>116.62</v>
      </c>
      <c r="Z774" s="25">
        <v>-0.15999999999999659</v>
      </c>
      <c r="AA774" s="25" t="s">
        <v>9</v>
      </c>
      <c r="AB774" s="25" t="s">
        <v>9</v>
      </c>
      <c r="AC774" s="25">
        <v>121.87</v>
      </c>
      <c r="AD774" s="25">
        <v>-1.4200000000000017</v>
      </c>
      <c r="AO774" s="23">
        <v>175</v>
      </c>
      <c r="AP774" s="23">
        <v>1487</v>
      </c>
      <c r="AQ774" s="23">
        <v>9297</v>
      </c>
      <c r="AR774" s="23">
        <v>23573</v>
      </c>
      <c r="AS774" s="23">
        <v>27129</v>
      </c>
      <c r="AT774" s="23">
        <v>7164</v>
      </c>
      <c r="AU774" s="23">
        <v>4281</v>
      </c>
      <c r="AV774" s="23">
        <v>73106</v>
      </c>
      <c r="AW774" s="23">
        <v>67163</v>
      </c>
      <c r="AY774" s="115">
        <v>138.94</v>
      </c>
      <c r="AZ774" s="115">
        <v>149.65</v>
      </c>
      <c r="BA774" s="115">
        <v>153.85</v>
      </c>
      <c r="BB774" s="115">
        <v>155.49</v>
      </c>
      <c r="BC774" s="115">
        <v>156.06</v>
      </c>
      <c r="BD774" s="115">
        <v>154.43</v>
      </c>
      <c r="BE774" s="115">
        <v>127.08</v>
      </c>
      <c r="BF774" s="115">
        <v>153.57</v>
      </c>
      <c r="BG774" s="115">
        <v>155.38</v>
      </c>
    </row>
    <row r="775" spans="1:59" ht="15.5">
      <c r="A775" s="39" t="s">
        <v>1082</v>
      </c>
      <c r="B775" s="45">
        <v>20210926</v>
      </c>
      <c r="C775" s="39">
        <v>44471</v>
      </c>
      <c r="D775" s="18">
        <v>78561</v>
      </c>
      <c r="E775" s="19">
        <v>148.82</v>
      </c>
      <c r="F775" s="19">
        <v>-4.75</v>
      </c>
      <c r="G775" s="19">
        <v>153.44666666666663</v>
      </c>
      <c r="H775" s="20">
        <v>146.30000000000001</v>
      </c>
      <c r="I775" s="19">
        <v>-4.6499999999999773</v>
      </c>
      <c r="J775" s="19">
        <v>150.73333333333332</v>
      </c>
      <c r="K775" s="19">
        <v>90.93</v>
      </c>
      <c r="L775" s="37">
        <v>11.6</v>
      </c>
      <c r="M775" s="18">
        <v>79360</v>
      </c>
      <c r="N775" s="19">
        <v>156</v>
      </c>
      <c r="O775" s="19">
        <v>-2.9499999999999886</v>
      </c>
      <c r="P775" s="19">
        <v>156.46333333333334</v>
      </c>
      <c r="Q775" s="20">
        <v>153.35</v>
      </c>
      <c r="R775" s="19">
        <v>-2.9000000000000057</v>
      </c>
      <c r="S775" s="19">
        <v>153.70666666666668</v>
      </c>
      <c r="T775" s="19">
        <v>90.31</v>
      </c>
      <c r="U775" s="37">
        <v>11.9</v>
      </c>
      <c r="W775" s="20" t="s">
        <v>9</v>
      </c>
      <c r="X775" s="20" t="s">
        <v>9</v>
      </c>
      <c r="Y775" s="20">
        <v>115.03</v>
      </c>
      <c r="Z775" s="20">
        <v>-1.5900000000000034</v>
      </c>
      <c r="AA775" s="20" t="s">
        <v>9</v>
      </c>
      <c r="AB775" s="20" t="s">
        <v>9</v>
      </c>
      <c r="AC775" s="20">
        <v>120.57</v>
      </c>
      <c r="AD775" s="20">
        <v>-1.3000000000000114</v>
      </c>
      <c r="AO775" s="18">
        <v>161</v>
      </c>
      <c r="AP775" s="18">
        <v>1426</v>
      </c>
      <c r="AQ775" s="18">
        <v>9112</v>
      </c>
      <c r="AR775" s="18">
        <v>24418</v>
      </c>
      <c r="AS775" s="18">
        <v>29462</v>
      </c>
      <c r="AT775" s="18">
        <v>8325</v>
      </c>
      <c r="AU775" s="18">
        <v>5657</v>
      </c>
      <c r="AV775" s="18">
        <v>78561</v>
      </c>
      <c r="AW775" s="18">
        <v>71317</v>
      </c>
      <c r="AY775" s="114">
        <v>133.72</v>
      </c>
      <c r="AZ775" s="114">
        <v>150.58000000000001</v>
      </c>
      <c r="BA775" s="114">
        <v>151.79</v>
      </c>
      <c r="BB775" s="114">
        <v>152.13999999999999</v>
      </c>
      <c r="BC775" s="114">
        <v>151.06</v>
      </c>
      <c r="BD775" s="114">
        <v>147.96</v>
      </c>
      <c r="BE775" s="114">
        <v>119.33</v>
      </c>
      <c r="BF775" s="114">
        <v>148.82</v>
      </c>
      <c r="BG775" s="114">
        <v>151.16</v>
      </c>
    </row>
    <row r="776" spans="1:59" ht="15.5">
      <c r="A776" s="38" t="s">
        <v>1083</v>
      </c>
      <c r="B776" s="44">
        <v>20211003</v>
      </c>
      <c r="C776" s="38">
        <v>44478</v>
      </c>
      <c r="D776" s="23">
        <v>73576</v>
      </c>
      <c r="E776" s="24">
        <v>151.01</v>
      </c>
      <c r="F776" s="24">
        <v>2.1899999999999977</v>
      </c>
      <c r="G776" s="24">
        <v>153.29333333333335</v>
      </c>
      <c r="H776" s="25">
        <v>148.44</v>
      </c>
      <c r="I776" s="24">
        <v>2.1399999999999864</v>
      </c>
      <c r="J776" s="24">
        <v>150.58666666666667</v>
      </c>
      <c r="K776" s="24">
        <v>90.65</v>
      </c>
      <c r="L776" s="36">
        <v>11.5</v>
      </c>
      <c r="M776" s="23">
        <v>76546</v>
      </c>
      <c r="N776" s="24">
        <v>156.44</v>
      </c>
      <c r="O776" s="24">
        <v>0.43999999999999773</v>
      </c>
      <c r="P776" s="24">
        <v>156.51</v>
      </c>
      <c r="Q776" s="25">
        <v>153.80000000000001</v>
      </c>
      <c r="R776" s="24">
        <v>0.45000000000001705</v>
      </c>
      <c r="S776" s="24">
        <v>153.75</v>
      </c>
      <c r="T776" s="24">
        <v>90.74</v>
      </c>
      <c r="U776" s="36">
        <v>11.9</v>
      </c>
      <c r="W776" s="25" t="s">
        <v>9</v>
      </c>
      <c r="X776" s="25" t="s">
        <v>9</v>
      </c>
      <c r="Y776" s="25">
        <v>112.76</v>
      </c>
      <c r="Z776" s="25">
        <v>-2.269999999999996</v>
      </c>
      <c r="AA776" s="25" t="s">
        <v>9</v>
      </c>
      <c r="AB776" s="25" t="s">
        <v>9</v>
      </c>
      <c r="AC776" s="25">
        <v>117.21</v>
      </c>
      <c r="AD776" s="25">
        <v>-3.3599999999999994</v>
      </c>
      <c r="AO776" s="23">
        <v>177</v>
      </c>
      <c r="AP776" s="23">
        <v>1344</v>
      </c>
      <c r="AQ776" s="23">
        <v>8771</v>
      </c>
      <c r="AR776" s="23">
        <v>23543</v>
      </c>
      <c r="AS776" s="23">
        <v>27107</v>
      </c>
      <c r="AT776" s="23">
        <v>7562</v>
      </c>
      <c r="AU776" s="23">
        <v>5072</v>
      </c>
      <c r="AV776" s="23">
        <v>73576</v>
      </c>
      <c r="AW776" s="23">
        <v>66983</v>
      </c>
      <c r="AY776" s="115">
        <v>136.32</v>
      </c>
      <c r="AZ776" s="115">
        <v>153</v>
      </c>
      <c r="BA776" s="115">
        <v>153.21</v>
      </c>
      <c r="BB776" s="115">
        <v>153.6</v>
      </c>
      <c r="BC776" s="115">
        <v>153.01</v>
      </c>
      <c r="BD776" s="115">
        <v>150.22999999999999</v>
      </c>
      <c r="BE776" s="115">
        <v>125.57</v>
      </c>
      <c r="BF776" s="115">
        <v>151.01</v>
      </c>
      <c r="BG776" s="115">
        <v>152.93</v>
      </c>
    </row>
    <row r="777" spans="1:59" ht="15.5">
      <c r="A777" s="39" t="s">
        <v>1084</v>
      </c>
      <c r="B777" s="45">
        <v>20211010</v>
      </c>
      <c r="C777" s="39">
        <v>44485</v>
      </c>
      <c r="D777" s="18">
        <v>78241</v>
      </c>
      <c r="E777" s="19">
        <v>146.35</v>
      </c>
      <c r="F777" s="19">
        <v>-4.6599999999999966</v>
      </c>
      <c r="G777" s="19">
        <v>153.30999999999997</v>
      </c>
      <c r="H777" s="20">
        <v>143.88</v>
      </c>
      <c r="I777" s="19">
        <v>-4.5600000000000023</v>
      </c>
      <c r="J777" s="19">
        <v>150.59333333333333</v>
      </c>
      <c r="K777" s="19">
        <v>91.45</v>
      </c>
      <c r="L777" s="37">
        <v>11.7</v>
      </c>
      <c r="M777" s="18">
        <v>74840</v>
      </c>
      <c r="N777" s="19">
        <v>153.44999999999999</v>
      </c>
      <c r="O777" s="19">
        <v>-2.9900000000000091</v>
      </c>
      <c r="P777" s="19">
        <v>156.34</v>
      </c>
      <c r="Q777" s="20">
        <v>150.87</v>
      </c>
      <c r="R777" s="19">
        <v>-2.9300000000000068</v>
      </c>
      <c r="S777" s="19">
        <v>153.58666666666667</v>
      </c>
      <c r="T777" s="19">
        <v>91.46</v>
      </c>
      <c r="U777" s="37">
        <v>12.2</v>
      </c>
      <c r="W777" s="20" t="s">
        <v>9</v>
      </c>
      <c r="X777" s="20" t="s">
        <v>9</v>
      </c>
      <c r="Y777" s="20">
        <v>110.34</v>
      </c>
      <c r="Z777" s="20">
        <v>-2.4200000000000017</v>
      </c>
      <c r="AA777" s="20" t="s">
        <v>9</v>
      </c>
      <c r="AB777" s="20" t="s">
        <v>9</v>
      </c>
      <c r="AC777" s="20">
        <v>114.42</v>
      </c>
      <c r="AD777" s="20">
        <v>-2.789999999999992</v>
      </c>
      <c r="AO777" s="18">
        <v>123</v>
      </c>
      <c r="AP777" s="18">
        <v>1295</v>
      </c>
      <c r="AQ777" s="18">
        <v>8748</v>
      </c>
      <c r="AR777" s="18">
        <v>23320</v>
      </c>
      <c r="AS777" s="18">
        <v>29306</v>
      </c>
      <c r="AT777" s="18">
        <v>8972</v>
      </c>
      <c r="AU777" s="18">
        <v>6477</v>
      </c>
      <c r="AV777" s="18">
        <v>78241</v>
      </c>
      <c r="AW777" s="18">
        <v>70346</v>
      </c>
      <c r="AY777" s="114">
        <v>132.13</v>
      </c>
      <c r="AZ777" s="114">
        <v>149.16</v>
      </c>
      <c r="BA777" s="114">
        <v>150.38</v>
      </c>
      <c r="BB777" s="114">
        <v>150.01</v>
      </c>
      <c r="BC777" s="114">
        <v>148.56</v>
      </c>
      <c r="BD777" s="114">
        <v>144.88999999999999</v>
      </c>
      <c r="BE777" s="114">
        <v>119.45</v>
      </c>
      <c r="BF777" s="114">
        <v>146.35</v>
      </c>
      <c r="BG777" s="114">
        <v>148.80000000000001</v>
      </c>
    </row>
    <row r="778" spans="1:59" ht="15.5">
      <c r="A778" s="38" t="s">
        <v>1085</v>
      </c>
      <c r="B778" s="44">
        <v>20211017</v>
      </c>
      <c r="C778" s="38">
        <v>44492</v>
      </c>
      <c r="D778" s="23">
        <v>74557</v>
      </c>
      <c r="E778" s="24">
        <v>148.22</v>
      </c>
      <c r="F778" s="24">
        <v>1.8700000000000045</v>
      </c>
      <c r="G778" s="24">
        <v>152.85666666666665</v>
      </c>
      <c r="H778" s="25">
        <v>145.71</v>
      </c>
      <c r="I778" s="24">
        <v>1.8300000000000125</v>
      </c>
      <c r="J778" s="24">
        <v>150.15666666666667</v>
      </c>
      <c r="K778" s="24">
        <v>91.18</v>
      </c>
      <c r="L778" s="36">
        <v>11.7</v>
      </c>
      <c r="M778" s="23">
        <v>75610</v>
      </c>
      <c r="N778" s="24">
        <v>153.04</v>
      </c>
      <c r="O778" s="24">
        <v>-0.40999999999999659</v>
      </c>
      <c r="P778" s="24">
        <v>156.35999999999999</v>
      </c>
      <c r="Q778" s="25">
        <v>150.47</v>
      </c>
      <c r="R778" s="24">
        <v>-0.40000000000000568</v>
      </c>
      <c r="S778" s="24">
        <v>153.60999999999999</v>
      </c>
      <c r="T778" s="24">
        <v>91.45</v>
      </c>
      <c r="U778" s="36">
        <v>12.1</v>
      </c>
      <c r="W778" s="25" t="s">
        <v>9</v>
      </c>
      <c r="X778" s="25" t="s">
        <v>9</v>
      </c>
      <c r="Y778" s="25">
        <v>109.23</v>
      </c>
      <c r="Z778" s="25">
        <v>-1.1099999999999994</v>
      </c>
      <c r="AA778" s="25" t="s">
        <v>9</v>
      </c>
      <c r="AB778" s="25" t="s">
        <v>9</v>
      </c>
      <c r="AC778" s="25">
        <v>112.63</v>
      </c>
      <c r="AD778" s="25">
        <v>-1.7900000000000063</v>
      </c>
      <c r="AO778" s="23">
        <v>155</v>
      </c>
      <c r="AP778" s="23">
        <v>1247</v>
      </c>
      <c r="AQ778" s="23">
        <v>8383</v>
      </c>
      <c r="AR778" s="23">
        <v>23070</v>
      </c>
      <c r="AS778" s="23">
        <v>27753</v>
      </c>
      <c r="AT778" s="23">
        <v>8061</v>
      </c>
      <c r="AU778" s="23">
        <v>5888</v>
      </c>
      <c r="AV778" s="23">
        <v>74557</v>
      </c>
      <c r="AW778" s="23">
        <v>67267</v>
      </c>
      <c r="AY778" s="115">
        <v>112.21</v>
      </c>
      <c r="AZ778" s="115">
        <v>146.16999999999999</v>
      </c>
      <c r="BA778" s="115">
        <v>150.44</v>
      </c>
      <c r="BB778" s="115">
        <v>150.46</v>
      </c>
      <c r="BC778" s="115">
        <v>150.29</v>
      </c>
      <c r="BD778" s="115">
        <v>149.37</v>
      </c>
      <c r="BE778" s="115">
        <v>126.26</v>
      </c>
      <c r="BF778" s="115">
        <v>148.22</v>
      </c>
      <c r="BG778" s="115">
        <v>150.25</v>
      </c>
    </row>
    <row r="779" spans="1:59" ht="15.5">
      <c r="A779" s="39" t="s">
        <v>1086</v>
      </c>
      <c r="B779" s="45">
        <v>20211024</v>
      </c>
      <c r="C779" s="39">
        <v>44499</v>
      </c>
      <c r="D779" s="18">
        <v>74753</v>
      </c>
      <c r="E779" s="19">
        <v>144.66999999999999</v>
      </c>
      <c r="F779" s="19">
        <v>-3.5500000000000114</v>
      </c>
      <c r="G779" s="19">
        <v>152.72666666666669</v>
      </c>
      <c r="H779" s="20">
        <v>142.22999999999999</v>
      </c>
      <c r="I779" s="19">
        <v>-3.4800000000000182</v>
      </c>
      <c r="J779" s="19">
        <v>150.02666666666667</v>
      </c>
      <c r="K779" s="19">
        <v>91.75</v>
      </c>
      <c r="L779" s="37">
        <v>11.7</v>
      </c>
      <c r="M779" s="18">
        <v>73133</v>
      </c>
      <c r="N779" s="19">
        <v>149.66999999999999</v>
      </c>
      <c r="O779" s="19">
        <v>-3.3700000000000045</v>
      </c>
      <c r="P779" s="19">
        <v>156.12</v>
      </c>
      <c r="Q779" s="20">
        <v>147.16999999999999</v>
      </c>
      <c r="R779" s="19">
        <v>-3.3000000000000114</v>
      </c>
      <c r="S779" s="19">
        <v>153.37666666666667</v>
      </c>
      <c r="T779" s="19">
        <v>92.38</v>
      </c>
      <c r="U779" s="37">
        <v>12.2</v>
      </c>
      <c r="W779" s="20" t="s">
        <v>9</v>
      </c>
      <c r="X779" s="20" t="s">
        <v>9</v>
      </c>
      <c r="Y779" s="20">
        <v>109.95</v>
      </c>
      <c r="Z779" s="20">
        <v>0.71999999999999886</v>
      </c>
      <c r="AA779" s="20" t="s">
        <v>9</v>
      </c>
      <c r="AB779" s="20" t="s">
        <v>9</v>
      </c>
      <c r="AC779" s="20">
        <v>113.4</v>
      </c>
      <c r="AD779" s="20">
        <v>0.77000000000001023</v>
      </c>
      <c r="AO779" s="18">
        <v>128</v>
      </c>
      <c r="AP779" s="18">
        <v>1169</v>
      </c>
      <c r="AQ779" s="18">
        <v>7905</v>
      </c>
      <c r="AR779" s="18">
        <v>22336</v>
      </c>
      <c r="AS779" s="18">
        <v>27702</v>
      </c>
      <c r="AT779" s="18">
        <v>8736</v>
      </c>
      <c r="AU779" s="18">
        <v>6777</v>
      </c>
      <c r="AV779" s="18">
        <v>74753</v>
      </c>
      <c r="AW779" s="18">
        <v>66679</v>
      </c>
      <c r="AY779" s="114">
        <v>121.64</v>
      </c>
      <c r="AZ779" s="114">
        <v>142.1</v>
      </c>
      <c r="BA779" s="114">
        <v>146.72</v>
      </c>
      <c r="BB779" s="114">
        <v>147.49</v>
      </c>
      <c r="BC779" s="114">
        <v>147.76</v>
      </c>
      <c r="BD779" s="114">
        <v>145.32</v>
      </c>
      <c r="BE779" s="114">
        <v>120.38</v>
      </c>
      <c r="BF779" s="114">
        <v>144.66999999999999</v>
      </c>
      <c r="BG779" s="114">
        <v>147.22999999999999</v>
      </c>
    </row>
    <row r="780" spans="1:59" ht="15.5">
      <c r="A780" s="38" t="s">
        <v>1087</v>
      </c>
      <c r="B780" s="44">
        <v>20211031</v>
      </c>
      <c r="C780" s="38">
        <v>44506</v>
      </c>
      <c r="D780" s="23">
        <v>72738</v>
      </c>
      <c r="E780" s="24">
        <v>146.47</v>
      </c>
      <c r="F780" s="24">
        <v>1.8000000000000114</v>
      </c>
      <c r="G780" s="24">
        <v>152.39999999999998</v>
      </c>
      <c r="H780" s="25">
        <v>144.01</v>
      </c>
      <c r="I780" s="24">
        <v>1.7800000000000011</v>
      </c>
      <c r="J780" s="24">
        <v>149.71333333333334</v>
      </c>
      <c r="K780" s="24">
        <v>91.76</v>
      </c>
      <c r="L780" s="36">
        <v>11.8</v>
      </c>
      <c r="M780" s="23">
        <v>72487</v>
      </c>
      <c r="N780" s="24">
        <v>151.02000000000001</v>
      </c>
      <c r="O780" s="24">
        <v>1.3500000000000227</v>
      </c>
      <c r="P780" s="24">
        <v>155.94999999999999</v>
      </c>
      <c r="Q780" s="25">
        <v>148.51</v>
      </c>
      <c r="R780" s="24">
        <v>1.3400000000000034</v>
      </c>
      <c r="S780" s="24">
        <v>153.20333333333335</v>
      </c>
      <c r="T780" s="24">
        <v>92.29</v>
      </c>
      <c r="U780" s="36">
        <v>12.2</v>
      </c>
      <c r="W780" s="25" t="s">
        <v>9</v>
      </c>
      <c r="X780" s="25" t="s">
        <v>9</v>
      </c>
      <c r="Y780" s="25">
        <v>110.05</v>
      </c>
      <c r="Z780" s="25">
        <v>9.9999999999994316E-2</v>
      </c>
      <c r="AA780" s="25" t="s">
        <v>9</v>
      </c>
      <c r="AB780" s="25" t="s">
        <v>9</v>
      </c>
      <c r="AC780" s="25">
        <v>113.37</v>
      </c>
      <c r="AD780" s="25">
        <v>-3.0000000000001137E-2</v>
      </c>
      <c r="AO780" s="23">
        <v>130</v>
      </c>
      <c r="AP780" s="23">
        <v>1208</v>
      </c>
      <c r="AQ780" s="23">
        <v>7924</v>
      </c>
      <c r="AR780" s="23">
        <v>21202</v>
      </c>
      <c r="AS780" s="23">
        <v>26921</v>
      </c>
      <c r="AT780" s="23">
        <v>8701</v>
      </c>
      <c r="AU780" s="23">
        <v>6652</v>
      </c>
      <c r="AV780" s="23">
        <v>72738</v>
      </c>
      <c r="AW780" s="23">
        <v>64748</v>
      </c>
      <c r="AY780" s="115">
        <v>133.44999999999999</v>
      </c>
      <c r="AZ780" s="115">
        <v>144.69999999999999</v>
      </c>
      <c r="BA780" s="115">
        <v>147.34</v>
      </c>
      <c r="BB780" s="115">
        <v>148.09</v>
      </c>
      <c r="BC780" s="115">
        <v>149.4</v>
      </c>
      <c r="BD780" s="115">
        <v>148.93</v>
      </c>
      <c r="BE780" s="115">
        <v>125.76</v>
      </c>
      <c r="BF780" s="115">
        <v>146.47</v>
      </c>
      <c r="BG780" s="115">
        <v>148.66</v>
      </c>
    </row>
    <row r="781" spans="1:59" ht="15.5">
      <c r="A781" s="39" t="s">
        <v>1088</v>
      </c>
      <c r="B781" s="45">
        <v>20211107</v>
      </c>
      <c r="C781" s="39">
        <v>44513</v>
      </c>
      <c r="D781" s="18">
        <v>75322</v>
      </c>
      <c r="E781" s="19">
        <v>144.16</v>
      </c>
      <c r="F781" s="19">
        <v>-2.3100000000000023</v>
      </c>
      <c r="G781" s="19">
        <v>151.98666666666665</v>
      </c>
      <c r="H781" s="20">
        <v>141.74</v>
      </c>
      <c r="I781" s="19">
        <v>-2.2699999999999818</v>
      </c>
      <c r="J781" s="19">
        <v>149.30999999999997</v>
      </c>
      <c r="K781" s="19">
        <v>92.08</v>
      </c>
      <c r="L781" s="37">
        <v>11.7</v>
      </c>
      <c r="M781" s="18">
        <v>75958</v>
      </c>
      <c r="N781" s="19">
        <v>149.88999999999999</v>
      </c>
      <c r="O781" s="19">
        <v>-1.1300000000000239</v>
      </c>
      <c r="P781" s="19">
        <v>155.46333333333334</v>
      </c>
      <c r="Q781" s="20">
        <v>147.38999999999999</v>
      </c>
      <c r="R781" s="19">
        <v>-1.1200000000000045</v>
      </c>
      <c r="S781" s="19">
        <v>152.74</v>
      </c>
      <c r="T781" s="19">
        <v>91.97</v>
      </c>
      <c r="U781" s="37">
        <v>12</v>
      </c>
      <c r="W781" s="20" t="s">
        <v>9</v>
      </c>
      <c r="X781" s="20" t="s">
        <v>9</v>
      </c>
      <c r="Y781" s="20">
        <v>110.03</v>
      </c>
      <c r="Z781" s="20">
        <v>-1.9999999999996021E-2</v>
      </c>
      <c r="AA781" s="20" t="s">
        <v>9</v>
      </c>
      <c r="AB781" s="20" t="s">
        <v>9</v>
      </c>
      <c r="AC781" s="20">
        <v>112.87</v>
      </c>
      <c r="AD781" s="20">
        <v>-0.5</v>
      </c>
      <c r="AO781" s="18">
        <v>120</v>
      </c>
      <c r="AP781" s="18">
        <v>1043</v>
      </c>
      <c r="AQ781" s="18">
        <v>7415</v>
      </c>
      <c r="AR781" s="18">
        <v>22153</v>
      </c>
      <c r="AS781" s="18">
        <v>28289</v>
      </c>
      <c r="AT781" s="18">
        <v>9337</v>
      </c>
      <c r="AU781" s="18">
        <v>6965</v>
      </c>
      <c r="AV781" s="18">
        <v>75322</v>
      </c>
      <c r="AW781" s="18">
        <v>67194</v>
      </c>
      <c r="AY781" s="114">
        <v>116.31</v>
      </c>
      <c r="AZ781" s="114">
        <v>138.80000000000001</v>
      </c>
      <c r="BA781" s="114">
        <v>144.01</v>
      </c>
      <c r="BB781" s="114">
        <v>145.76</v>
      </c>
      <c r="BC781" s="114">
        <v>147.22</v>
      </c>
      <c r="BD781" s="114">
        <v>147.21</v>
      </c>
      <c r="BE781" s="114">
        <v>123.98</v>
      </c>
      <c r="BF781" s="114">
        <v>144.16</v>
      </c>
      <c r="BG781" s="114">
        <v>146.38</v>
      </c>
    </row>
    <row r="782" spans="1:59" ht="15.5">
      <c r="A782" s="38" t="s">
        <v>1089</v>
      </c>
      <c r="B782" s="44">
        <v>20211114</v>
      </c>
      <c r="C782" s="38">
        <v>44520</v>
      </c>
      <c r="D782" s="23">
        <v>78554</v>
      </c>
      <c r="E782" s="24">
        <v>144.31</v>
      </c>
      <c r="F782" s="24">
        <v>0.15000000000000568</v>
      </c>
      <c r="G782" s="24">
        <v>152.00666666666666</v>
      </c>
      <c r="H782" s="25">
        <v>141.87</v>
      </c>
      <c r="I782" s="24">
        <v>0.12999999999999545</v>
      </c>
      <c r="J782" s="24">
        <v>149.32</v>
      </c>
      <c r="K782" s="24">
        <v>91.84</v>
      </c>
      <c r="L782" s="36">
        <v>11.7</v>
      </c>
      <c r="M782" s="23">
        <v>78702</v>
      </c>
      <c r="N782" s="24">
        <v>150.21</v>
      </c>
      <c r="O782" s="24">
        <v>0.3200000000000216</v>
      </c>
      <c r="P782" s="24">
        <v>155.64333333333335</v>
      </c>
      <c r="Q782" s="25">
        <v>147.69</v>
      </c>
      <c r="R782" s="24">
        <v>0.30000000000001137</v>
      </c>
      <c r="S782" s="24">
        <v>152.90333333333334</v>
      </c>
      <c r="T782" s="24">
        <v>91.84</v>
      </c>
      <c r="U782" s="36">
        <v>12</v>
      </c>
      <c r="W782" s="25" t="s">
        <v>9</v>
      </c>
      <c r="X782" s="25" t="s">
        <v>9</v>
      </c>
      <c r="Y782" s="25">
        <v>108.62</v>
      </c>
      <c r="Z782" s="25">
        <v>-1.4099999999999966</v>
      </c>
      <c r="AA782" s="25" t="s">
        <v>9</v>
      </c>
      <c r="AB782" s="25" t="s">
        <v>9</v>
      </c>
      <c r="AC782" s="25">
        <v>111.88</v>
      </c>
      <c r="AD782" s="25">
        <v>-0.99000000000000909</v>
      </c>
      <c r="AO782" s="23">
        <v>157</v>
      </c>
      <c r="AP782" s="23">
        <v>1179</v>
      </c>
      <c r="AQ782" s="23">
        <v>8207</v>
      </c>
      <c r="AR782" s="23">
        <v>23346</v>
      </c>
      <c r="AS782" s="23">
        <v>28991</v>
      </c>
      <c r="AT782" s="23">
        <v>9331</v>
      </c>
      <c r="AU782" s="23">
        <v>7343</v>
      </c>
      <c r="AV782" s="23">
        <v>78554</v>
      </c>
      <c r="AW782" s="23">
        <v>69875</v>
      </c>
      <c r="AY782" s="115">
        <v>118.53</v>
      </c>
      <c r="AZ782" s="115">
        <v>139.84</v>
      </c>
      <c r="BA782" s="115">
        <v>143.84</v>
      </c>
      <c r="BB782" s="115">
        <v>146.4</v>
      </c>
      <c r="BC782" s="115">
        <v>147.68</v>
      </c>
      <c r="BD782" s="115">
        <v>146.86000000000001</v>
      </c>
      <c r="BE782" s="115">
        <v>122.85</v>
      </c>
      <c r="BF782" s="115">
        <v>144.31</v>
      </c>
      <c r="BG782" s="115">
        <v>146.69</v>
      </c>
    </row>
    <row r="783" spans="1:59" ht="15.5">
      <c r="A783" s="39" t="s">
        <v>1090</v>
      </c>
      <c r="B783" s="45">
        <v>20211121</v>
      </c>
      <c r="C783" s="39">
        <v>44527</v>
      </c>
      <c r="D783" s="18">
        <v>74372</v>
      </c>
      <c r="E783" s="19">
        <v>143.56</v>
      </c>
      <c r="F783" s="19">
        <v>-0.75</v>
      </c>
      <c r="G783" s="19">
        <v>151.61666666666667</v>
      </c>
      <c r="H783" s="20">
        <v>141.15</v>
      </c>
      <c r="I783" s="19">
        <v>-0.71999999999999886</v>
      </c>
      <c r="J783" s="19">
        <v>148.94000000000003</v>
      </c>
      <c r="K783" s="19">
        <v>91.95</v>
      </c>
      <c r="L783" s="37">
        <v>11.7</v>
      </c>
      <c r="M783" s="18">
        <v>79087</v>
      </c>
      <c r="N783" s="19">
        <v>149.22</v>
      </c>
      <c r="O783" s="19">
        <v>-0.99000000000000909</v>
      </c>
      <c r="P783" s="19">
        <v>155.14666666666668</v>
      </c>
      <c r="Q783" s="20">
        <v>146.72</v>
      </c>
      <c r="R783" s="19">
        <v>-0.96999999999999886</v>
      </c>
      <c r="S783" s="19">
        <v>152.41333333333333</v>
      </c>
      <c r="T783" s="19">
        <v>91.71</v>
      </c>
      <c r="U783" s="37">
        <v>12</v>
      </c>
      <c r="W783" s="20" t="s">
        <v>9</v>
      </c>
      <c r="X783" s="20" t="s">
        <v>9</v>
      </c>
      <c r="Y783" s="20">
        <v>108.39</v>
      </c>
      <c r="Z783" s="20">
        <v>-0.23000000000000398</v>
      </c>
      <c r="AA783" s="20" t="s">
        <v>9</v>
      </c>
      <c r="AB783" s="20" t="s">
        <v>9</v>
      </c>
      <c r="AC783" s="20">
        <v>111.38</v>
      </c>
      <c r="AD783" s="20">
        <v>-0.5</v>
      </c>
      <c r="AO783" s="18">
        <v>155</v>
      </c>
      <c r="AP783" s="18">
        <v>1245</v>
      </c>
      <c r="AQ783" s="18">
        <v>8205</v>
      </c>
      <c r="AR783" s="18">
        <v>21737</v>
      </c>
      <c r="AS783" s="18">
        <v>26247</v>
      </c>
      <c r="AT783" s="18">
        <v>8985</v>
      </c>
      <c r="AU783" s="18">
        <v>7798</v>
      </c>
      <c r="AV783" s="18">
        <v>74372</v>
      </c>
      <c r="AW783" s="18">
        <v>65174</v>
      </c>
      <c r="AY783" s="114">
        <v>124.32</v>
      </c>
      <c r="AZ783" s="114">
        <v>140.34</v>
      </c>
      <c r="BA783" s="114">
        <v>142.28</v>
      </c>
      <c r="BB783" s="114">
        <v>145.59</v>
      </c>
      <c r="BC783" s="114">
        <v>147.28</v>
      </c>
      <c r="BD783" s="114">
        <v>147.51</v>
      </c>
      <c r="BE783" s="114">
        <v>123.13</v>
      </c>
      <c r="BF783" s="114">
        <v>143.56</v>
      </c>
      <c r="BG783" s="114">
        <v>146.12</v>
      </c>
    </row>
    <row r="784" spans="1:59" ht="15.5">
      <c r="A784" s="38" t="s">
        <v>1091</v>
      </c>
      <c r="B784" s="44">
        <v>20211128</v>
      </c>
      <c r="C784" s="38">
        <v>44534</v>
      </c>
      <c r="D784" s="23">
        <v>78809</v>
      </c>
      <c r="E784" s="24">
        <v>142.84</v>
      </c>
      <c r="F784" s="24">
        <v>-0.71999999999999886</v>
      </c>
      <c r="G784" s="24">
        <v>151.42666666666668</v>
      </c>
      <c r="H784" s="25">
        <v>140.44</v>
      </c>
      <c r="I784" s="24">
        <v>-0.71000000000000796</v>
      </c>
      <c r="J784" s="24">
        <v>148.75666666666666</v>
      </c>
      <c r="K784" s="24">
        <v>91.88</v>
      </c>
      <c r="L784" s="36">
        <v>11.6</v>
      </c>
      <c r="M784" s="23">
        <v>77800</v>
      </c>
      <c r="N784" s="24">
        <v>148.63</v>
      </c>
      <c r="O784" s="24">
        <v>-0.59000000000000341</v>
      </c>
      <c r="P784" s="24">
        <v>155.17999999999998</v>
      </c>
      <c r="Q784" s="25">
        <v>146.13999999999999</v>
      </c>
      <c r="R784" s="24">
        <v>-0.58000000000001251</v>
      </c>
      <c r="S784" s="24">
        <v>152.44666666666669</v>
      </c>
      <c r="T784" s="24">
        <v>91.67</v>
      </c>
      <c r="U784" s="36">
        <v>12</v>
      </c>
      <c r="W784" s="25" t="s">
        <v>9</v>
      </c>
      <c r="X784" s="25" t="s">
        <v>9</v>
      </c>
      <c r="Y784" s="25">
        <v>109.81</v>
      </c>
      <c r="Z784" s="25">
        <v>1.4200000000000017</v>
      </c>
      <c r="AA784" s="25" t="s">
        <v>9</v>
      </c>
      <c r="AB784" s="25" t="s">
        <v>9</v>
      </c>
      <c r="AC784" s="25">
        <v>112.56</v>
      </c>
      <c r="AD784" s="25">
        <v>1.1800000000000068</v>
      </c>
      <c r="AO784" s="23">
        <v>212</v>
      </c>
      <c r="AP784" s="23">
        <v>1254</v>
      </c>
      <c r="AQ784" s="23">
        <v>8788</v>
      </c>
      <c r="AR784" s="23">
        <v>22954</v>
      </c>
      <c r="AS784" s="23">
        <v>27724</v>
      </c>
      <c r="AT784" s="23">
        <v>9594</v>
      </c>
      <c r="AU784" s="23">
        <v>8283</v>
      </c>
      <c r="AV784" s="23">
        <v>78809</v>
      </c>
      <c r="AW784" s="23">
        <v>69060</v>
      </c>
      <c r="AY784" s="115">
        <v>122.19</v>
      </c>
      <c r="AZ784" s="115">
        <v>139.65</v>
      </c>
      <c r="BA784" s="115">
        <v>142.69</v>
      </c>
      <c r="BB784" s="115">
        <v>143.29</v>
      </c>
      <c r="BC784" s="115">
        <v>146.21</v>
      </c>
      <c r="BD784" s="115">
        <v>146.47999999999999</v>
      </c>
      <c r="BE784" s="115">
        <v>127.25</v>
      </c>
      <c r="BF784" s="115">
        <v>142.84</v>
      </c>
      <c r="BG784" s="115">
        <v>144.83000000000001</v>
      </c>
    </row>
    <row r="785" spans="1:59" ht="15.5">
      <c r="A785" s="39" t="s">
        <v>1092</v>
      </c>
      <c r="B785" s="45">
        <v>20211205</v>
      </c>
      <c r="C785" s="39">
        <v>44541</v>
      </c>
      <c r="D785" s="18">
        <v>75747</v>
      </c>
      <c r="E785" s="19">
        <v>141.81</v>
      </c>
      <c r="F785" s="19">
        <v>-1.0300000000000011</v>
      </c>
      <c r="G785" s="19">
        <v>151.09333333333333</v>
      </c>
      <c r="H785" s="20">
        <v>139.41999999999999</v>
      </c>
      <c r="I785" s="19">
        <v>-1.0200000000000102</v>
      </c>
      <c r="J785" s="19">
        <v>148.41666666666666</v>
      </c>
      <c r="K785" s="19">
        <v>91.9</v>
      </c>
      <c r="L785" s="37">
        <v>11.8</v>
      </c>
      <c r="M785" s="18">
        <v>79343</v>
      </c>
      <c r="N785" s="19">
        <v>148.62</v>
      </c>
      <c r="O785" s="19">
        <v>-9.9999999999909051E-3</v>
      </c>
      <c r="P785" s="19">
        <v>154.8233333333333</v>
      </c>
      <c r="Q785" s="20">
        <v>146.13</v>
      </c>
      <c r="R785" s="19">
        <v>-9.9999999999909051E-3</v>
      </c>
      <c r="S785" s="19">
        <v>152.09666666666666</v>
      </c>
      <c r="T785" s="19">
        <v>91.41</v>
      </c>
      <c r="U785" s="37">
        <v>12.2</v>
      </c>
      <c r="W785" s="20" t="s">
        <v>9</v>
      </c>
      <c r="X785" s="20" t="s">
        <v>9</v>
      </c>
      <c r="Y785" s="20">
        <v>111.8</v>
      </c>
      <c r="Z785" s="20">
        <v>1.9899999999999949</v>
      </c>
      <c r="AA785" s="20" t="s">
        <v>9</v>
      </c>
      <c r="AB785" s="20" t="s">
        <v>9</v>
      </c>
      <c r="AC785" s="20">
        <v>113.6</v>
      </c>
      <c r="AD785" s="20">
        <v>1.039999999999992</v>
      </c>
      <c r="AO785" s="18">
        <v>110</v>
      </c>
      <c r="AP785" s="18">
        <v>1204</v>
      </c>
      <c r="AQ785" s="18">
        <v>8116</v>
      </c>
      <c r="AR785" s="18">
        <v>22293</v>
      </c>
      <c r="AS785" s="18">
        <v>27449</v>
      </c>
      <c r="AT785" s="18">
        <v>9040</v>
      </c>
      <c r="AU785" s="18">
        <v>7535</v>
      </c>
      <c r="AV785" s="18">
        <v>75747</v>
      </c>
      <c r="AW785" s="18">
        <v>66898</v>
      </c>
      <c r="AY785" s="114">
        <v>122.79</v>
      </c>
      <c r="AZ785" s="114">
        <v>135.31</v>
      </c>
      <c r="BA785" s="114">
        <v>140.59</v>
      </c>
      <c r="BB785" s="114">
        <v>143.36000000000001</v>
      </c>
      <c r="BC785" s="114">
        <v>144.97</v>
      </c>
      <c r="BD785" s="114">
        <v>144.63999999999999</v>
      </c>
      <c r="BE785" s="114">
        <v>124.93</v>
      </c>
      <c r="BF785" s="114">
        <v>141.81</v>
      </c>
      <c r="BG785" s="114">
        <v>143.86000000000001</v>
      </c>
    </row>
    <row r="786" spans="1:59" ht="15.5">
      <c r="A786" s="38" t="s">
        <v>1093</v>
      </c>
      <c r="B786" s="44">
        <v>20211212</v>
      </c>
      <c r="C786" s="38">
        <v>44548</v>
      </c>
      <c r="D786" s="23">
        <v>80159</v>
      </c>
      <c r="E786" s="24">
        <v>141.82</v>
      </c>
      <c r="F786" s="24">
        <v>9.9999999999909051E-3</v>
      </c>
      <c r="G786" s="24">
        <v>151.02000000000001</v>
      </c>
      <c r="H786" s="25">
        <v>139.43</v>
      </c>
      <c r="I786" s="24">
        <v>1.0000000000019327E-2</v>
      </c>
      <c r="J786" s="24">
        <v>148.34666666666666</v>
      </c>
      <c r="K786" s="24">
        <v>91.26</v>
      </c>
      <c r="L786" s="36">
        <v>11.6</v>
      </c>
      <c r="M786" s="23">
        <v>81704</v>
      </c>
      <c r="N786" s="24">
        <v>147.72999999999999</v>
      </c>
      <c r="O786" s="24">
        <v>-0.89000000000001478</v>
      </c>
      <c r="P786" s="24">
        <v>154.38000000000002</v>
      </c>
      <c r="Q786" s="25">
        <v>145.25</v>
      </c>
      <c r="R786" s="24">
        <v>-0.87999999999999545</v>
      </c>
      <c r="S786" s="24">
        <v>151.65333333333334</v>
      </c>
      <c r="T786" s="24">
        <v>91.22</v>
      </c>
      <c r="U786" s="36">
        <v>12</v>
      </c>
      <c r="W786" s="25" t="s">
        <v>9</v>
      </c>
      <c r="X786" s="25" t="s">
        <v>9</v>
      </c>
      <c r="Y786" s="25">
        <v>112.91</v>
      </c>
      <c r="Z786" s="25">
        <v>1.1099999999999994</v>
      </c>
      <c r="AA786" s="25" t="s">
        <v>9</v>
      </c>
      <c r="AB786" s="25" t="s">
        <v>9</v>
      </c>
      <c r="AC786" s="25">
        <v>114.3</v>
      </c>
      <c r="AD786" s="25">
        <v>0.70000000000000284</v>
      </c>
      <c r="AO786" s="23">
        <v>253</v>
      </c>
      <c r="AP786" s="23">
        <v>1713</v>
      </c>
      <c r="AQ786" s="23">
        <v>9625</v>
      </c>
      <c r="AR786" s="23">
        <v>23689</v>
      </c>
      <c r="AS786" s="23">
        <v>28311</v>
      </c>
      <c r="AT786" s="23">
        <v>9028</v>
      </c>
      <c r="AU786" s="23">
        <v>7540</v>
      </c>
      <c r="AV786" s="23">
        <v>80159</v>
      </c>
      <c r="AW786" s="23">
        <v>70653</v>
      </c>
      <c r="AY786" s="115">
        <v>110.4</v>
      </c>
      <c r="AZ786" s="115">
        <v>130.69</v>
      </c>
      <c r="BA786" s="115">
        <v>140.32</v>
      </c>
      <c r="BB786" s="115">
        <v>143.18</v>
      </c>
      <c r="BC786" s="115">
        <v>145.44</v>
      </c>
      <c r="BD786" s="115">
        <v>145.53</v>
      </c>
      <c r="BE786" s="115">
        <v>125.01</v>
      </c>
      <c r="BF786" s="115">
        <v>141.82</v>
      </c>
      <c r="BG786" s="115">
        <v>143.99</v>
      </c>
    </row>
    <row r="787" spans="1:59" ht="15.5">
      <c r="A787" s="39" t="s">
        <v>1094</v>
      </c>
      <c r="B787" s="45">
        <v>20211219</v>
      </c>
      <c r="C787" s="39">
        <v>44555</v>
      </c>
      <c r="D787" s="18">
        <v>56057</v>
      </c>
      <c r="E787" s="19">
        <v>142.86000000000001</v>
      </c>
      <c r="F787" s="19">
        <v>1.0400000000000205</v>
      </c>
      <c r="G787" s="19">
        <v>150.12666666666667</v>
      </c>
      <c r="H787" s="20">
        <v>140.47999999999999</v>
      </c>
      <c r="I787" s="19">
        <v>1.0499999999999829</v>
      </c>
      <c r="J787" s="19">
        <v>147.48333333333335</v>
      </c>
      <c r="K787" s="19">
        <v>92.35</v>
      </c>
      <c r="L787" s="37">
        <v>11.7</v>
      </c>
      <c r="M787" s="18">
        <v>52862</v>
      </c>
      <c r="N787" s="19">
        <v>148.85</v>
      </c>
      <c r="O787" s="19">
        <v>1.1200000000000045</v>
      </c>
      <c r="P787" s="19">
        <v>153.86666666666667</v>
      </c>
      <c r="Q787" s="20">
        <v>146.38</v>
      </c>
      <c r="R787" s="19">
        <v>1.1299999999999955</v>
      </c>
      <c r="S787" s="19">
        <v>151.15666666666667</v>
      </c>
      <c r="T787" s="19">
        <v>92.46</v>
      </c>
      <c r="U787" s="37">
        <v>12.3</v>
      </c>
      <c r="W787" s="20" t="s">
        <v>9</v>
      </c>
      <c r="X787" s="20" t="s">
        <v>9</v>
      </c>
      <c r="Y787" s="20">
        <v>111.9</v>
      </c>
      <c r="Z787" s="20">
        <v>-1.0099999999999909</v>
      </c>
      <c r="AA787" s="20" t="s">
        <v>9</v>
      </c>
      <c r="AB787" s="20" t="s">
        <v>9</v>
      </c>
      <c r="AC787" s="20">
        <v>113.26</v>
      </c>
      <c r="AD787" s="20">
        <v>-1.039999999999992</v>
      </c>
      <c r="AO787" s="18">
        <v>103</v>
      </c>
      <c r="AP787" s="18">
        <v>920</v>
      </c>
      <c r="AQ787" s="18">
        <v>5666</v>
      </c>
      <c r="AR787" s="18">
        <v>15943</v>
      </c>
      <c r="AS787" s="18">
        <v>20301</v>
      </c>
      <c r="AT787" s="18">
        <v>6844</v>
      </c>
      <c r="AU787" s="18">
        <v>6280</v>
      </c>
      <c r="AV787" s="18">
        <v>56057</v>
      </c>
      <c r="AW787" s="18">
        <v>48754</v>
      </c>
      <c r="AY787" s="114">
        <v>129.84</v>
      </c>
      <c r="AZ787" s="114">
        <v>134.57</v>
      </c>
      <c r="BA787" s="114">
        <v>140.11000000000001</v>
      </c>
      <c r="BB787" s="114">
        <v>144.44999999999999</v>
      </c>
      <c r="BC787" s="114">
        <v>146.52000000000001</v>
      </c>
      <c r="BD787" s="114">
        <v>146.43</v>
      </c>
      <c r="BE787" s="114">
        <v>127.01</v>
      </c>
      <c r="BF787" s="114">
        <v>142.86000000000001</v>
      </c>
      <c r="BG787" s="114">
        <v>145.09</v>
      </c>
    </row>
    <row r="788" spans="1:59" ht="15.5">
      <c r="A788" s="38" t="s">
        <v>1095</v>
      </c>
      <c r="B788" s="44">
        <v>20211226</v>
      </c>
      <c r="C788" s="38">
        <v>44562</v>
      </c>
      <c r="D788" s="23">
        <v>56171</v>
      </c>
      <c r="E788" s="24">
        <v>140.55000000000001</v>
      </c>
      <c r="F788" s="24">
        <v>-2.3100000000000023</v>
      </c>
      <c r="G788" s="24">
        <v>149.72666666666666</v>
      </c>
      <c r="H788" s="25">
        <v>138.24</v>
      </c>
      <c r="I788" s="24">
        <v>-2.2399999999999807</v>
      </c>
      <c r="J788" s="24">
        <v>147.10666666666665</v>
      </c>
      <c r="K788" s="24">
        <v>94.12</v>
      </c>
      <c r="L788" s="36">
        <v>11.8</v>
      </c>
      <c r="M788" s="23">
        <v>54029</v>
      </c>
      <c r="N788" s="24">
        <v>148.04</v>
      </c>
      <c r="O788" s="24">
        <v>-0.81000000000000227</v>
      </c>
      <c r="P788" s="24">
        <v>153.60333333333332</v>
      </c>
      <c r="Q788" s="25">
        <v>145.61000000000001</v>
      </c>
      <c r="R788" s="24">
        <v>-0.76999999999998181</v>
      </c>
      <c r="S788" s="24">
        <v>150.91666666666666</v>
      </c>
      <c r="T788" s="24">
        <v>94.07</v>
      </c>
      <c r="U788" s="36">
        <v>12.4</v>
      </c>
      <c r="W788" s="25" t="s">
        <v>9</v>
      </c>
      <c r="X788" s="25" t="s">
        <v>9</v>
      </c>
      <c r="Y788" s="25">
        <v>110.84</v>
      </c>
      <c r="Z788" s="25">
        <v>-1.0600000000000023</v>
      </c>
      <c r="AA788" s="25" t="s">
        <v>9</v>
      </c>
      <c r="AB788" s="25" t="s">
        <v>9</v>
      </c>
      <c r="AC788" s="25">
        <v>112.58</v>
      </c>
      <c r="AD788" s="25">
        <v>-0.68000000000000682</v>
      </c>
      <c r="AO788" s="23" t="s">
        <v>9</v>
      </c>
      <c r="AP788" s="23">
        <v>693</v>
      </c>
      <c r="AQ788" s="23">
        <v>4467</v>
      </c>
      <c r="AR788" s="23">
        <v>13541</v>
      </c>
      <c r="AS788" s="23">
        <v>20933</v>
      </c>
      <c r="AT788" s="23">
        <v>8225</v>
      </c>
      <c r="AU788" s="23" t="s">
        <v>9</v>
      </c>
      <c r="AV788" s="23">
        <v>56171</v>
      </c>
      <c r="AW788" s="23">
        <v>47166</v>
      </c>
      <c r="AY788" s="115" t="s">
        <v>9</v>
      </c>
      <c r="AZ788" s="115">
        <v>119.51</v>
      </c>
      <c r="BA788" s="115">
        <v>138.16</v>
      </c>
      <c r="BB788" s="115">
        <v>143.16</v>
      </c>
      <c r="BC788" s="115">
        <v>145.05000000000001</v>
      </c>
      <c r="BD788" s="115">
        <v>145.03</v>
      </c>
      <c r="BE788" s="115" t="s">
        <v>9</v>
      </c>
      <c r="BF788" s="115">
        <v>140.55000000000001</v>
      </c>
      <c r="BG788" s="115">
        <v>143.85</v>
      </c>
    </row>
    <row r="789" spans="1:59" ht="15.5">
      <c r="A789" s="39" t="s">
        <v>1096</v>
      </c>
      <c r="B789" s="45">
        <v>20220102</v>
      </c>
      <c r="C789" s="39">
        <v>44569</v>
      </c>
      <c r="D789" s="18">
        <v>59045</v>
      </c>
      <c r="E789" s="19">
        <v>140.1</v>
      </c>
      <c r="F789" s="19">
        <v>-0.45000000000001705</v>
      </c>
      <c r="G789" s="19">
        <v>148.87666666666667</v>
      </c>
      <c r="H789" s="20">
        <v>137.81</v>
      </c>
      <c r="I789" s="19">
        <v>-0.43000000000000682</v>
      </c>
      <c r="J789" s="19">
        <v>146.27666666666667</v>
      </c>
      <c r="K789" s="19">
        <v>95.1</v>
      </c>
      <c r="L789" s="37">
        <v>11.8</v>
      </c>
      <c r="M789" s="18">
        <v>58071</v>
      </c>
      <c r="N789" s="19">
        <v>146.03</v>
      </c>
      <c r="O789" s="19">
        <v>-2.0099999999999909</v>
      </c>
      <c r="P789" s="19">
        <v>152.70666666666668</v>
      </c>
      <c r="Q789" s="20">
        <v>143.65</v>
      </c>
      <c r="R789" s="19">
        <v>-1.960000000000008</v>
      </c>
      <c r="S789" s="19">
        <v>150.04999999999998</v>
      </c>
      <c r="T789" s="19">
        <v>94.87</v>
      </c>
      <c r="U789" s="37">
        <v>12.3</v>
      </c>
      <c r="W789" s="20" t="s">
        <v>9</v>
      </c>
      <c r="X789" s="20" t="s">
        <v>9</v>
      </c>
      <c r="Y789" s="20">
        <v>110.63</v>
      </c>
      <c r="Z789" s="20">
        <v>-0.21000000000000796</v>
      </c>
      <c r="AA789" s="20" t="s">
        <v>9</v>
      </c>
      <c r="AB789" s="20" t="s">
        <v>9</v>
      </c>
      <c r="AC789" s="20">
        <v>112.21</v>
      </c>
      <c r="AD789" s="20">
        <v>-0.37000000000000455</v>
      </c>
      <c r="AO789" s="18" t="s">
        <v>9</v>
      </c>
      <c r="AP789" s="18">
        <v>584</v>
      </c>
      <c r="AQ789" s="18">
        <v>3944</v>
      </c>
      <c r="AR789" s="18">
        <v>13317</v>
      </c>
      <c r="AS789" s="18">
        <v>21771</v>
      </c>
      <c r="AT789" s="18">
        <v>9175</v>
      </c>
      <c r="AU789" s="18" t="s">
        <v>9</v>
      </c>
      <c r="AV789" s="18">
        <v>59045</v>
      </c>
      <c r="AW789" s="18">
        <v>48207</v>
      </c>
      <c r="AY789" s="114" t="s">
        <v>9</v>
      </c>
      <c r="AZ789" s="114">
        <v>131.97999999999999</v>
      </c>
      <c r="BA789" s="114">
        <v>139.03</v>
      </c>
      <c r="BB789" s="114">
        <v>143.32</v>
      </c>
      <c r="BC789" s="114">
        <v>144.54</v>
      </c>
      <c r="BD789" s="114">
        <v>143.75</v>
      </c>
      <c r="BE789" s="114" t="s">
        <v>9</v>
      </c>
      <c r="BF789" s="114">
        <v>140.1</v>
      </c>
      <c r="BG789" s="114">
        <v>143.6</v>
      </c>
    </row>
    <row r="790" spans="1:59" ht="15.5">
      <c r="A790" s="38" t="s">
        <v>1097</v>
      </c>
      <c r="B790" s="44">
        <v>20220109</v>
      </c>
      <c r="C790" s="38">
        <v>44576</v>
      </c>
      <c r="D790" s="23">
        <v>71127</v>
      </c>
      <c r="E790" s="24">
        <v>139</v>
      </c>
      <c r="F790" s="24">
        <v>-1.0999999999999943</v>
      </c>
      <c r="G790" s="24">
        <v>148.04666666666665</v>
      </c>
      <c r="H790" s="25">
        <v>136.74</v>
      </c>
      <c r="I790" s="24">
        <v>-1.0699999999999932</v>
      </c>
      <c r="J790" s="24">
        <v>145.47</v>
      </c>
      <c r="K790" s="24">
        <v>95.42</v>
      </c>
      <c r="L790" s="36">
        <v>11.9</v>
      </c>
      <c r="M790" s="23">
        <v>71028</v>
      </c>
      <c r="N790" s="24">
        <v>144.38</v>
      </c>
      <c r="O790" s="24">
        <v>-1.6500000000000057</v>
      </c>
      <c r="P790" s="24">
        <v>151.94333333333333</v>
      </c>
      <c r="Q790" s="25">
        <v>142.03</v>
      </c>
      <c r="R790" s="24">
        <v>-1.6200000000000045</v>
      </c>
      <c r="S790" s="24">
        <v>149.29999999999998</v>
      </c>
      <c r="T790" s="24">
        <v>95.37</v>
      </c>
      <c r="U790" s="36">
        <v>12.2</v>
      </c>
      <c r="W790" s="25" t="s">
        <v>9</v>
      </c>
      <c r="X790" s="25" t="s">
        <v>9</v>
      </c>
      <c r="Y790" s="25">
        <v>110.47</v>
      </c>
      <c r="Z790" s="25">
        <v>-0.15999999999999659</v>
      </c>
      <c r="AA790" s="25" t="s">
        <v>9</v>
      </c>
      <c r="AB790" s="25" t="s">
        <v>9</v>
      </c>
      <c r="AC790" s="25">
        <v>112.53</v>
      </c>
      <c r="AD790" s="25">
        <v>0.32000000000000739</v>
      </c>
      <c r="AO790" s="23">
        <v>128</v>
      </c>
      <c r="AP790" s="23">
        <v>618</v>
      </c>
      <c r="AQ790" s="23">
        <v>4379</v>
      </c>
      <c r="AR790" s="23">
        <v>15464</v>
      </c>
      <c r="AS790" s="23">
        <v>26658</v>
      </c>
      <c r="AT790" s="23">
        <v>11363</v>
      </c>
      <c r="AU790" s="23">
        <v>12517</v>
      </c>
      <c r="AV790" s="23">
        <v>71127</v>
      </c>
      <c r="AW790" s="23">
        <v>57864</v>
      </c>
      <c r="AY790" s="115">
        <v>110.38</v>
      </c>
      <c r="AZ790" s="115">
        <v>133.28</v>
      </c>
      <c r="BA790" s="115">
        <v>139.31</v>
      </c>
      <c r="BB790" s="115">
        <v>141.55000000000001</v>
      </c>
      <c r="BC790" s="115">
        <v>143.22</v>
      </c>
      <c r="BD790" s="115">
        <v>143.31</v>
      </c>
      <c r="BE790" s="115">
        <v>123.44</v>
      </c>
      <c r="BF790" s="115">
        <v>139</v>
      </c>
      <c r="BG790" s="115">
        <v>142.49</v>
      </c>
    </row>
    <row r="791" spans="1:59" ht="15.5">
      <c r="A791" s="39" t="s">
        <v>1098</v>
      </c>
      <c r="B791" s="45">
        <v>20220116</v>
      </c>
      <c r="C791" s="39">
        <v>44583</v>
      </c>
      <c r="D791" s="18">
        <v>70529</v>
      </c>
      <c r="E791" s="19">
        <v>138.85</v>
      </c>
      <c r="F791" s="19">
        <v>-0.15000000000000568</v>
      </c>
      <c r="G791" s="19">
        <v>147.64666666666668</v>
      </c>
      <c r="H791" s="20">
        <v>136.58000000000001</v>
      </c>
      <c r="I791" s="19">
        <v>-0.15999999999999659</v>
      </c>
      <c r="J791" s="19">
        <v>145.06</v>
      </c>
      <c r="K791" s="19">
        <v>95.36</v>
      </c>
      <c r="L791" s="37">
        <v>11.9</v>
      </c>
      <c r="M791" s="18">
        <v>72324</v>
      </c>
      <c r="N791" s="19">
        <v>144.51</v>
      </c>
      <c r="O791" s="19">
        <v>0.12999999999999545</v>
      </c>
      <c r="P791" s="19">
        <v>151.02333333333334</v>
      </c>
      <c r="Q791" s="20">
        <v>142.16</v>
      </c>
      <c r="R791" s="19">
        <v>0.12999999999999545</v>
      </c>
      <c r="S791" s="19">
        <v>148.38999999999999</v>
      </c>
      <c r="T791" s="19">
        <v>95.18</v>
      </c>
      <c r="U791" s="37">
        <v>12.3</v>
      </c>
      <c r="W791" s="20" t="s">
        <v>9</v>
      </c>
      <c r="X791" s="20" t="s">
        <v>9</v>
      </c>
      <c r="Y791" s="20">
        <v>109.85</v>
      </c>
      <c r="Z791" s="20">
        <v>-0.62000000000000455</v>
      </c>
      <c r="AA791" s="20" t="s">
        <v>9</v>
      </c>
      <c r="AB791" s="20" t="s">
        <v>9</v>
      </c>
      <c r="AC791" s="20">
        <v>112.3</v>
      </c>
      <c r="AD791" s="20">
        <v>-0.23000000000000398</v>
      </c>
      <c r="AO791" s="18">
        <v>58</v>
      </c>
      <c r="AP791" s="18">
        <v>554</v>
      </c>
      <c r="AQ791" s="18">
        <v>4497</v>
      </c>
      <c r="AR791" s="18">
        <v>15736</v>
      </c>
      <c r="AS791" s="18">
        <v>26325</v>
      </c>
      <c r="AT791" s="18">
        <v>11113</v>
      </c>
      <c r="AU791" s="18">
        <v>12246</v>
      </c>
      <c r="AV791" s="18">
        <v>70529</v>
      </c>
      <c r="AW791" s="18">
        <v>57671</v>
      </c>
      <c r="AY791" s="114">
        <v>118.19</v>
      </c>
      <c r="AZ791" s="114">
        <v>133.63999999999999</v>
      </c>
      <c r="BA791" s="114">
        <v>138.65</v>
      </c>
      <c r="BB791" s="114">
        <v>141.5</v>
      </c>
      <c r="BC791" s="114">
        <v>143.01</v>
      </c>
      <c r="BD791" s="114">
        <v>143.13</v>
      </c>
      <c r="BE791" s="114">
        <v>123.03</v>
      </c>
      <c r="BF791" s="114">
        <v>138.85</v>
      </c>
      <c r="BG791" s="114">
        <v>142.28</v>
      </c>
    </row>
    <row r="792" spans="1:59" ht="15.5">
      <c r="A792" s="38" t="s">
        <v>1099</v>
      </c>
      <c r="B792" s="44">
        <v>20220123</v>
      </c>
      <c r="C792" s="38">
        <v>44590</v>
      </c>
      <c r="D792" s="23">
        <v>75512</v>
      </c>
      <c r="E792" s="24">
        <v>137.87</v>
      </c>
      <c r="F792" s="24">
        <v>-0.97999999999998977</v>
      </c>
      <c r="G792" s="24">
        <v>147.09</v>
      </c>
      <c r="H792" s="25">
        <v>135.63</v>
      </c>
      <c r="I792" s="24">
        <v>-0.95000000000001705</v>
      </c>
      <c r="J792" s="24">
        <v>144.50666666666669</v>
      </c>
      <c r="K792" s="24">
        <v>95.8</v>
      </c>
      <c r="L792" s="36">
        <v>11.8</v>
      </c>
      <c r="M792" s="23">
        <v>75610</v>
      </c>
      <c r="N792" s="24">
        <v>142.94999999999999</v>
      </c>
      <c r="O792" s="24">
        <v>-1.5600000000000023</v>
      </c>
      <c r="P792" s="24">
        <v>151.01666666666665</v>
      </c>
      <c r="Q792" s="25">
        <v>140.63</v>
      </c>
      <c r="R792" s="24">
        <v>-1.5300000000000011</v>
      </c>
      <c r="S792" s="24">
        <v>148.38</v>
      </c>
      <c r="T792" s="24">
        <v>95.69</v>
      </c>
      <c r="U792" s="36">
        <v>12.4</v>
      </c>
      <c r="W792" s="25" t="s">
        <v>9</v>
      </c>
      <c r="X792" s="25" t="s">
        <v>9</v>
      </c>
      <c r="Y792" s="25">
        <v>108.83</v>
      </c>
      <c r="Z792" s="25">
        <v>-1.019999999999996</v>
      </c>
      <c r="AA792" s="25" t="s">
        <v>9</v>
      </c>
      <c r="AB792" s="25" t="s">
        <v>9</v>
      </c>
      <c r="AC792" s="25">
        <v>111.94</v>
      </c>
      <c r="AD792" s="25">
        <v>-0.35999999999999943</v>
      </c>
      <c r="AO792" s="23">
        <v>125</v>
      </c>
      <c r="AP792" s="23">
        <v>771</v>
      </c>
      <c r="AQ792" s="23">
        <v>5057</v>
      </c>
      <c r="AR792" s="23">
        <v>15736</v>
      </c>
      <c r="AS792" s="23">
        <v>26814</v>
      </c>
      <c r="AT792" s="23">
        <v>12137</v>
      </c>
      <c r="AU792" s="23">
        <v>14872</v>
      </c>
      <c r="AV792" s="23">
        <v>75512</v>
      </c>
      <c r="AW792" s="23">
        <v>59744</v>
      </c>
      <c r="AY792" s="115">
        <v>107.67</v>
      </c>
      <c r="AZ792" s="115">
        <v>127.96</v>
      </c>
      <c r="BA792" s="115">
        <v>137.56</v>
      </c>
      <c r="BB792" s="115">
        <v>140.22</v>
      </c>
      <c r="BC792" s="115">
        <v>142.66999999999999</v>
      </c>
      <c r="BD792" s="115">
        <v>143.54</v>
      </c>
      <c r="BE792" s="115">
        <v>123</v>
      </c>
      <c r="BF792" s="115">
        <v>137.87</v>
      </c>
      <c r="BG792" s="115">
        <v>141.77000000000001</v>
      </c>
    </row>
    <row r="793" spans="1:59" ht="15.5">
      <c r="A793" s="39" t="s">
        <v>1100</v>
      </c>
      <c r="B793" s="45">
        <v>20220130</v>
      </c>
      <c r="C793" s="39">
        <v>44597</v>
      </c>
      <c r="D793" s="18">
        <v>74549</v>
      </c>
      <c r="E793" s="19">
        <v>137.86000000000001</v>
      </c>
      <c r="F793" s="19">
        <v>-9.9999999999909051E-3</v>
      </c>
      <c r="G793" s="19">
        <v>146.81666666666669</v>
      </c>
      <c r="H793" s="20">
        <v>135.62</v>
      </c>
      <c r="I793" s="19">
        <v>-9.9999999999909051E-3</v>
      </c>
      <c r="J793" s="19">
        <v>144.24333333333334</v>
      </c>
      <c r="K793" s="19">
        <v>95.5</v>
      </c>
      <c r="L793" s="37">
        <v>11.8</v>
      </c>
      <c r="M793" s="18">
        <v>76899</v>
      </c>
      <c r="N793" s="19">
        <v>143.47</v>
      </c>
      <c r="O793" s="19">
        <v>0.52000000000001023</v>
      </c>
      <c r="P793" s="19">
        <v>150.60666666666668</v>
      </c>
      <c r="Q793" s="20">
        <v>141.13999999999999</v>
      </c>
      <c r="R793" s="19">
        <v>0.50999999999999091</v>
      </c>
      <c r="S793" s="19">
        <v>147.97666666666666</v>
      </c>
      <c r="T793" s="19">
        <v>95.35</v>
      </c>
      <c r="U793" s="37">
        <v>12.2</v>
      </c>
      <c r="W793" s="20" t="s">
        <v>9</v>
      </c>
      <c r="X793" s="20" t="s">
        <v>9</v>
      </c>
      <c r="Y793" s="20">
        <v>108.73</v>
      </c>
      <c r="Z793" s="20">
        <v>-9.9999999999994316E-2</v>
      </c>
      <c r="AA793" s="20" t="s">
        <v>9</v>
      </c>
      <c r="AB793" s="20" t="s">
        <v>9</v>
      </c>
      <c r="AC793" s="20">
        <v>112.51</v>
      </c>
      <c r="AD793" s="20">
        <v>0.57000000000000739</v>
      </c>
      <c r="AO793" s="18">
        <v>190</v>
      </c>
      <c r="AP793" s="18">
        <v>969</v>
      </c>
      <c r="AQ793" s="18">
        <v>5119</v>
      </c>
      <c r="AR793" s="18">
        <v>15694</v>
      </c>
      <c r="AS793" s="18">
        <v>26585</v>
      </c>
      <c r="AT793" s="18">
        <v>11737</v>
      </c>
      <c r="AU793" s="18">
        <v>14255</v>
      </c>
      <c r="AV793" s="18">
        <v>74549</v>
      </c>
      <c r="AW793" s="18">
        <v>59135</v>
      </c>
      <c r="AY793" s="114">
        <v>118.65</v>
      </c>
      <c r="AZ793" s="114">
        <v>130.47</v>
      </c>
      <c r="BA793" s="114">
        <v>135.47999999999999</v>
      </c>
      <c r="BB793" s="114">
        <v>139.85</v>
      </c>
      <c r="BC793" s="114">
        <v>142.24</v>
      </c>
      <c r="BD793" s="114">
        <v>142.91</v>
      </c>
      <c r="BE793" s="114">
        <v>124.96</v>
      </c>
      <c r="BF793" s="114">
        <v>137.86000000000001</v>
      </c>
      <c r="BG793" s="114">
        <v>141.16</v>
      </c>
    </row>
    <row r="794" spans="1:59" ht="15.5">
      <c r="A794" s="38" t="s">
        <v>1101</v>
      </c>
      <c r="B794" s="44">
        <v>20220206</v>
      </c>
      <c r="C794" s="38">
        <v>44604</v>
      </c>
      <c r="D794" s="23">
        <v>74206</v>
      </c>
      <c r="E794" s="24">
        <v>138.77000000000001</v>
      </c>
      <c r="F794" s="24">
        <v>0.90999999999999659</v>
      </c>
      <c r="G794" s="24">
        <v>146.63666666666666</v>
      </c>
      <c r="H794" s="25">
        <v>136.5</v>
      </c>
      <c r="I794" s="24">
        <v>0.87999999999999545</v>
      </c>
      <c r="J794" s="24">
        <v>144.06333333333333</v>
      </c>
      <c r="K794" s="24">
        <v>94.86</v>
      </c>
      <c r="L794" s="36">
        <v>11.7</v>
      </c>
      <c r="M794" s="23">
        <v>77136</v>
      </c>
      <c r="N794" s="24">
        <v>143</v>
      </c>
      <c r="O794" s="24">
        <v>-0.46999999999999886</v>
      </c>
      <c r="P794" s="24">
        <v>150.59666666666666</v>
      </c>
      <c r="Q794" s="25">
        <v>140.66999999999999</v>
      </c>
      <c r="R794" s="24">
        <v>-0.46999999999999886</v>
      </c>
      <c r="S794" s="24">
        <v>147.97</v>
      </c>
      <c r="T794" s="24">
        <v>95</v>
      </c>
      <c r="U794" s="36">
        <v>12.3</v>
      </c>
      <c r="W794" s="25" t="s">
        <v>9</v>
      </c>
      <c r="X794" s="25" t="s">
        <v>9</v>
      </c>
      <c r="Y794" s="25">
        <v>109.53</v>
      </c>
      <c r="Z794" s="25">
        <v>0.79999999999999716</v>
      </c>
      <c r="AA794" s="25" t="s">
        <v>9</v>
      </c>
      <c r="AB794" s="25" t="s">
        <v>9</v>
      </c>
      <c r="AC794" s="25">
        <v>114.02</v>
      </c>
      <c r="AD794" s="25">
        <v>1.5099999999999909</v>
      </c>
      <c r="AO794" s="23">
        <v>149</v>
      </c>
      <c r="AP794" s="23">
        <v>1122</v>
      </c>
      <c r="AQ794" s="23">
        <v>5644</v>
      </c>
      <c r="AR794" s="23">
        <v>16052</v>
      </c>
      <c r="AS794" s="23">
        <v>27059</v>
      </c>
      <c r="AT794" s="23">
        <v>11533</v>
      </c>
      <c r="AU794" s="23">
        <v>12647</v>
      </c>
      <c r="AV794" s="23">
        <v>74206</v>
      </c>
      <c r="AW794" s="23">
        <v>60288</v>
      </c>
      <c r="AY794" s="115">
        <v>116.45</v>
      </c>
      <c r="AZ794" s="115">
        <v>131.1</v>
      </c>
      <c r="BA794" s="115">
        <v>136.05000000000001</v>
      </c>
      <c r="BB794" s="115">
        <v>140.27000000000001</v>
      </c>
      <c r="BC794" s="115">
        <v>143.12</v>
      </c>
      <c r="BD794" s="115">
        <v>144.03</v>
      </c>
      <c r="BE794" s="115">
        <v>124.9</v>
      </c>
      <c r="BF794" s="115">
        <v>138.77000000000001</v>
      </c>
      <c r="BG794" s="115">
        <v>141.88</v>
      </c>
    </row>
    <row r="795" spans="1:59" ht="15.5">
      <c r="A795" s="39" t="s">
        <v>1102</v>
      </c>
      <c r="B795" s="45">
        <v>20220213</v>
      </c>
      <c r="C795" s="39">
        <v>44611</v>
      </c>
      <c r="D795" s="18">
        <v>73868</v>
      </c>
      <c r="E795" s="19">
        <v>137.49</v>
      </c>
      <c r="F795" s="19">
        <v>-1.2800000000000011</v>
      </c>
      <c r="G795" s="19">
        <v>146.22666666666666</v>
      </c>
      <c r="H795" s="20">
        <v>135.25</v>
      </c>
      <c r="I795" s="19">
        <v>-1.25</v>
      </c>
      <c r="J795" s="19">
        <v>143.66</v>
      </c>
      <c r="K795" s="19">
        <v>95.04</v>
      </c>
      <c r="L795" s="37">
        <v>11.8</v>
      </c>
      <c r="M795" s="18">
        <v>77343</v>
      </c>
      <c r="N795" s="19">
        <v>143.91999999999999</v>
      </c>
      <c r="O795" s="19">
        <v>0.91999999999998749</v>
      </c>
      <c r="P795" s="19">
        <v>149.88666666666666</v>
      </c>
      <c r="Q795" s="20">
        <v>141.57</v>
      </c>
      <c r="R795" s="19">
        <v>0.90000000000000568</v>
      </c>
      <c r="S795" s="19">
        <v>147.26999999999998</v>
      </c>
      <c r="T795" s="19">
        <v>94.92</v>
      </c>
      <c r="U795" s="37">
        <v>12.2</v>
      </c>
      <c r="W795" s="20" t="s">
        <v>9</v>
      </c>
      <c r="X795" s="20" t="s">
        <v>9</v>
      </c>
      <c r="Y795" s="20">
        <v>110.04</v>
      </c>
      <c r="Z795" s="20">
        <v>0.51000000000000512</v>
      </c>
      <c r="AA795" s="20" t="s">
        <v>9</v>
      </c>
      <c r="AB795" s="20" t="s">
        <v>9</v>
      </c>
      <c r="AC795" s="20">
        <v>115.01</v>
      </c>
      <c r="AD795" s="20">
        <v>0.99000000000000909</v>
      </c>
      <c r="AO795" s="18" t="s">
        <v>9</v>
      </c>
      <c r="AP795" s="18">
        <v>906</v>
      </c>
      <c r="AQ795" s="18">
        <v>5433</v>
      </c>
      <c r="AR795" s="18">
        <v>16369</v>
      </c>
      <c r="AS795" s="18">
        <v>26590</v>
      </c>
      <c r="AT795" s="18">
        <v>11215</v>
      </c>
      <c r="AU795" s="18" t="s">
        <v>9</v>
      </c>
      <c r="AV795" s="18">
        <v>73868</v>
      </c>
      <c r="AW795" s="18">
        <v>59607</v>
      </c>
      <c r="AY795" s="114" t="s">
        <v>9</v>
      </c>
      <c r="AZ795" s="114">
        <v>129.61000000000001</v>
      </c>
      <c r="BA795" s="114">
        <v>136.97999999999999</v>
      </c>
      <c r="BB795" s="114">
        <v>138.72999999999999</v>
      </c>
      <c r="BC795" s="114">
        <v>141.63999999999999</v>
      </c>
      <c r="BD795" s="114">
        <v>142.97999999999999</v>
      </c>
      <c r="BE795" s="114" t="s">
        <v>9</v>
      </c>
      <c r="BF795" s="114">
        <v>137.49</v>
      </c>
      <c r="BG795" s="114">
        <v>140.66999999999999</v>
      </c>
    </row>
    <row r="796" spans="1:59" ht="15.5">
      <c r="A796" s="38" t="s">
        <v>1103</v>
      </c>
      <c r="B796" s="44">
        <v>20220220</v>
      </c>
      <c r="C796" s="38">
        <v>44618</v>
      </c>
      <c r="D796" s="23">
        <v>76555</v>
      </c>
      <c r="E796" s="24">
        <v>138.06</v>
      </c>
      <c r="F796" s="24">
        <v>0.56999999999999318</v>
      </c>
      <c r="G796" s="24">
        <v>146.29666666666665</v>
      </c>
      <c r="H796" s="25">
        <v>135.80000000000001</v>
      </c>
      <c r="I796" s="24">
        <v>0.55000000000001137</v>
      </c>
      <c r="J796" s="24">
        <v>143.73333333333335</v>
      </c>
      <c r="K796" s="24">
        <v>94.91</v>
      </c>
      <c r="L796" s="36">
        <v>11.6</v>
      </c>
      <c r="M796" s="23">
        <v>81388</v>
      </c>
      <c r="N796" s="24">
        <v>143.63999999999999</v>
      </c>
      <c r="O796" s="24">
        <v>-0.28000000000000114</v>
      </c>
      <c r="P796" s="24">
        <v>149.89000000000001</v>
      </c>
      <c r="Q796" s="25">
        <v>141.30000000000001</v>
      </c>
      <c r="R796" s="24">
        <v>-0.26999999999998181</v>
      </c>
      <c r="S796" s="24">
        <v>147.26666666666665</v>
      </c>
      <c r="T796" s="24">
        <v>94.58</v>
      </c>
      <c r="U796" s="36">
        <v>11.9</v>
      </c>
      <c r="W796" s="25" t="s">
        <v>9</v>
      </c>
      <c r="X796" s="25" t="s">
        <v>9</v>
      </c>
      <c r="Y796" s="25">
        <v>113.14</v>
      </c>
      <c r="Z796" s="25">
        <v>3.0999999999999943</v>
      </c>
      <c r="AA796" s="25" t="s">
        <v>9</v>
      </c>
      <c r="AB796" s="25" t="s">
        <v>9</v>
      </c>
      <c r="AC796" s="25">
        <v>118.96</v>
      </c>
      <c r="AD796" s="25">
        <v>3.9499999999999886</v>
      </c>
      <c r="AO796" s="23">
        <v>132</v>
      </c>
      <c r="AP796" s="23">
        <v>877</v>
      </c>
      <c r="AQ796" s="23">
        <v>5855</v>
      </c>
      <c r="AR796" s="23">
        <v>17663</v>
      </c>
      <c r="AS796" s="23">
        <v>27532</v>
      </c>
      <c r="AT796" s="23">
        <v>11170</v>
      </c>
      <c r="AU796" s="23">
        <v>13326</v>
      </c>
      <c r="AV796" s="23">
        <v>76555</v>
      </c>
      <c r="AW796" s="23">
        <v>62220</v>
      </c>
      <c r="AY796" s="115">
        <v>116.76</v>
      </c>
      <c r="AZ796" s="115">
        <v>134.18</v>
      </c>
      <c r="BA796" s="115">
        <v>137.12</v>
      </c>
      <c r="BB796" s="115">
        <v>139.35</v>
      </c>
      <c r="BC796" s="115">
        <v>142.21</v>
      </c>
      <c r="BD796" s="115">
        <v>142.79</v>
      </c>
      <c r="BE796" s="115">
        <v>124.69</v>
      </c>
      <c r="BF796" s="115">
        <v>138.06</v>
      </c>
      <c r="BG796" s="115">
        <v>141.02000000000001</v>
      </c>
    </row>
    <row r="797" spans="1:59" ht="15.5">
      <c r="A797" s="39" t="s">
        <v>1104</v>
      </c>
      <c r="B797" s="45">
        <v>20220227</v>
      </c>
      <c r="C797" s="39">
        <v>44625</v>
      </c>
      <c r="D797" s="18">
        <v>73649</v>
      </c>
      <c r="E797" s="19">
        <v>138.1</v>
      </c>
      <c r="F797" s="19">
        <v>3.9999999999992042E-2</v>
      </c>
      <c r="G797" s="19">
        <v>146.71</v>
      </c>
      <c r="H797" s="20">
        <v>135.83000000000001</v>
      </c>
      <c r="I797" s="19">
        <v>3.0000000000001137E-2</v>
      </c>
      <c r="J797" s="19">
        <v>144.13999999999999</v>
      </c>
      <c r="K797" s="19">
        <v>94.44</v>
      </c>
      <c r="L797" s="37">
        <v>11.6</v>
      </c>
      <c r="M797" s="18">
        <v>77455</v>
      </c>
      <c r="N797" s="19">
        <v>144.28</v>
      </c>
      <c r="O797" s="19">
        <v>0.64000000000001478</v>
      </c>
      <c r="P797" s="19">
        <v>150.78666666666666</v>
      </c>
      <c r="Q797" s="20">
        <v>141.91</v>
      </c>
      <c r="R797" s="19">
        <v>0.60999999999998522</v>
      </c>
      <c r="S797" s="19">
        <v>148.14333333333335</v>
      </c>
      <c r="T797" s="19">
        <v>93.72</v>
      </c>
      <c r="U797" s="37">
        <v>11.9</v>
      </c>
      <c r="W797" s="20" t="s">
        <v>9</v>
      </c>
      <c r="X797" s="20" t="s">
        <v>9</v>
      </c>
      <c r="Y797" s="20">
        <v>120.58</v>
      </c>
      <c r="Z797" s="20">
        <v>7.4399999999999977</v>
      </c>
      <c r="AA797" s="20" t="s">
        <v>9</v>
      </c>
      <c r="AB797" s="20" t="s">
        <v>9</v>
      </c>
      <c r="AC797" s="20">
        <v>125.73</v>
      </c>
      <c r="AD797" s="20">
        <v>6.7700000000000102</v>
      </c>
      <c r="AO797" s="18">
        <v>142</v>
      </c>
      <c r="AP797" s="18">
        <v>1146</v>
      </c>
      <c r="AQ797" s="18">
        <v>6007</v>
      </c>
      <c r="AR797" s="18">
        <v>17576</v>
      </c>
      <c r="AS797" s="18">
        <v>26076</v>
      </c>
      <c r="AT797" s="18">
        <v>10548</v>
      </c>
      <c r="AU797" s="18">
        <v>12154</v>
      </c>
      <c r="AV797" s="18">
        <v>73649</v>
      </c>
      <c r="AW797" s="18">
        <v>60207</v>
      </c>
      <c r="AY797" s="114">
        <v>117.55</v>
      </c>
      <c r="AZ797" s="114">
        <v>135.29</v>
      </c>
      <c r="BA797" s="114">
        <v>137.91</v>
      </c>
      <c r="BB797" s="114">
        <v>139.63999999999999</v>
      </c>
      <c r="BC797" s="114">
        <v>141.94999999999999</v>
      </c>
      <c r="BD797" s="114">
        <v>142.97</v>
      </c>
      <c r="BE797" s="114">
        <v>123.99</v>
      </c>
      <c r="BF797" s="114">
        <v>138.1</v>
      </c>
      <c r="BG797" s="114">
        <v>141.05000000000001</v>
      </c>
    </row>
    <row r="798" spans="1:59" ht="15.5">
      <c r="A798" s="38" t="s">
        <v>1105</v>
      </c>
      <c r="B798" s="44">
        <v>20220306</v>
      </c>
      <c r="C798" s="140">
        <v>44632</v>
      </c>
      <c r="D798" s="23">
        <v>79096</v>
      </c>
      <c r="E798" s="24">
        <v>138.5087</v>
      </c>
      <c r="F798" s="24">
        <v>0.40870000000001028</v>
      </c>
      <c r="G798" s="24">
        <v>146.79999999999998</v>
      </c>
      <c r="H798" s="25">
        <v>136.2372</v>
      </c>
      <c r="I798" s="24">
        <v>0.4071999999999889</v>
      </c>
      <c r="J798" s="24">
        <v>144.21666666666667</v>
      </c>
      <c r="K798" s="24">
        <v>94.396000000000001</v>
      </c>
      <c r="L798" s="36">
        <v>11.7</v>
      </c>
      <c r="M798" s="23">
        <v>80547</v>
      </c>
      <c r="N798" s="24">
        <v>144.66130000000001</v>
      </c>
      <c r="O798" s="24">
        <v>0.38130000000001019</v>
      </c>
      <c r="P798" s="24">
        <v>150.57333333333335</v>
      </c>
      <c r="Q798" s="25">
        <v>142.27610000000001</v>
      </c>
      <c r="R798" s="24">
        <v>0.36610000000001719</v>
      </c>
      <c r="S798" s="24">
        <v>147.93333333333331</v>
      </c>
      <c r="T798" s="24">
        <v>93.675200000000004</v>
      </c>
      <c r="U798" s="36">
        <v>11.9</v>
      </c>
      <c r="W798" s="25" t="s">
        <v>9</v>
      </c>
      <c r="X798" s="25" t="s">
        <v>9</v>
      </c>
      <c r="Y798" s="25">
        <v>134.53</v>
      </c>
      <c r="Z798" s="25">
        <v>13.950000000000003</v>
      </c>
      <c r="AA798" s="25" t="s">
        <v>9</v>
      </c>
      <c r="AB798" s="25" t="s">
        <v>9</v>
      </c>
      <c r="AC798" s="25">
        <v>138.03</v>
      </c>
      <c r="AD798" s="25">
        <v>12.299999999999997</v>
      </c>
      <c r="AO798" s="23">
        <v>204</v>
      </c>
      <c r="AP798" s="23">
        <v>1404</v>
      </c>
      <c r="AQ798" s="23">
        <v>6255</v>
      </c>
      <c r="AR798" s="23">
        <v>18026</v>
      </c>
      <c r="AS798" s="23">
        <v>28686</v>
      </c>
      <c r="AT798" s="23">
        <v>11324</v>
      </c>
      <c r="AU798" s="23">
        <v>13197</v>
      </c>
      <c r="AV798" s="23">
        <v>79096</v>
      </c>
      <c r="AW798" s="23">
        <v>64291</v>
      </c>
      <c r="AY798" s="115">
        <v>109.74</v>
      </c>
      <c r="AZ798" s="115">
        <v>131.5</v>
      </c>
      <c r="BA798" s="115">
        <v>138.65</v>
      </c>
      <c r="BB798" s="115">
        <v>139.33000000000001</v>
      </c>
      <c r="BC798" s="115">
        <v>142.34</v>
      </c>
      <c r="BD798" s="115">
        <v>143.78</v>
      </c>
      <c r="BE798" s="115">
        <v>125.65</v>
      </c>
      <c r="BF798" s="115">
        <v>138.51</v>
      </c>
      <c r="BG798" s="115">
        <v>141.38999999999999</v>
      </c>
    </row>
    <row r="799" spans="1:59" ht="15.5">
      <c r="A799" s="39" t="s">
        <v>1106</v>
      </c>
      <c r="B799" s="45">
        <v>20220313</v>
      </c>
      <c r="C799" s="39">
        <v>44639</v>
      </c>
      <c r="D799" s="18">
        <v>77663</v>
      </c>
      <c r="E799" s="19">
        <v>141.70949999999999</v>
      </c>
      <c r="F799" s="19">
        <v>3.2007999999999868</v>
      </c>
      <c r="G799" s="19">
        <v>146.90333333333334</v>
      </c>
      <c r="H799" s="20">
        <v>139.37710000000001</v>
      </c>
      <c r="I799" s="19">
        <v>3.1399000000000115</v>
      </c>
      <c r="J799" s="19">
        <v>144.32666666666668</v>
      </c>
      <c r="K799" s="19">
        <v>94.168099999999995</v>
      </c>
      <c r="L799" s="37">
        <v>11.6</v>
      </c>
      <c r="M799" s="18">
        <v>77189</v>
      </c>
      <c r="N799" s="19">
        <v>146.5727</v>
      </c>
      <c r="O799" s="19">
        <v>1.9113999999999862</v>
      </c>
      <c r="P799" s="19">
        <v>150.85333333333332</v>
      </c>
      <c r="Q799" s="20">
        <v>144.1463</v>
      </c>
      <c r="R799" s="19">
        <v>1.8701999999999828</v>
      </c>
      <c r="S799" s="19">
        <v>148.20666666666668</v>
      </c>
      <c r="T799" s="19">
        <v>93.183599999999998</v>
      </c>
      <c r="U799" s="37">
        <v>11.8</v>
      </c>
      <c r="W799" s="20" t="s">
        <v>9</v>
      </c>
      <c r="X799" s="20" t="s">
        <v>9</v>
      </c>
      <c r="Y799" s="20">
        <v>148.12</v>
      </c>
      <c r="Z799" s="20">
        <v>13.590000000000003</v>
      </c>
      <c r="AA799" s="20" t="s">
        <v>9</v>
      </c>
      <c r="AB799" s="20" t="s">
        <v>9</v>
      </c>
      <c r="AC799" s="20">
        <v>150.78</v>
      </c>
      <c r="AD799" s="20">
        <v>12.75</v>
      </c>
      <c r="AO799" s="18">
        <v>174</v>
      </c>
      <c r="AP799" s="18">
        <v>956</v>
      </c>
      <c r="AQ799" s="18">
        <v>6142</v>
      </c>
      <c r="AR799" s="18">
        <v>18947</v>
      </c>
      <c r="AS799" s="18">
        <v>28721</v>
      </c>
      <c r="AT799" s="18">
        <v>10768</v>
      </c>
      <c r="AU799" s="18">
        <v>11955</v>
      </c>
      <c r="AV799" s="18">
        <v>77663</v>
      </c>
      <c r="AW799" s="18">
        <v>64578</v>
      </c>
      <c r="AY799" s="114">
        <v>108.84</v>
      </c>
      <c r="AZ799" s="114">
        <v>135.07</v>
      </c>
      <c r="BA799" s="114">
        <v>138.93</v>
      </c>
      <c r="BB799" s="114">
        <v>142.74</v>
      </c>
      <c r="BC799" s="114">
        <v>145.16</v>
      </c>
      <c r="BD799" s="114">
        <v>147.33000000000001</v>
      </c>
      <c r="BE799" s="114">
        <v>129.16</v>
      </c>
      <c r="BF799" s="114">
        <v>141.71</v>
      </c>
      <c r="BG799" s="114">
        <v>144.22</v>
      </c>
    </row>
    <row r="800" spans="1:59" ht="15.5">
      <c r="A800" s="38" t="s">
        <v>1107</v>
      </c>
      <c r="B800" s="44">
        <v>20220320</v>
      </c>
      <c r="C800" s="38">
        <v>44646</v>
      </c>
      <c r="D800" s="23">
        <v>76243</v>
      </c>
      <c r="E800" s="24">
        <v>146.99350000000001</v>
      </c>
      <c r="F800" s="24">
        <v>5.2840000000000202</v>
      </c>
      <c r="G800" s="24">
        <v>147.22666666666666</v>
      </c>
      <c r="H800" s="25">
        <v>144.56819999999999</v>
      </c>
      <c r="I800" s="24">
        <v>5.1910999999999774</v>
      </c>
      <c r="J800" s="24">
        <v>144.63666666666666</v>
      </c>
      <c r="K800" s="24">
        <v>93.752300000000005</v>
      </c>
      <c r="L800" s="36">
        <v>11.8</v>
      </c>
      <c r="M800" s="23">
        <v>78806</v>
      </c>
      <c r="N800" s="24">
        <v>153.79409999999999</v>
      </c>
      <c r="O800" s="24">
        <v>7.2213999999999885</v>
      </c>
      <c r="P800" s="24">
        <v>151.31</v>
      </c>
      <c r="Q800" s="25">
        <v>151.2363</v>
      </c>
      <c r="R800" s="24">
        <v>7.0900000000000034</v>
      </c>
      <c r="S800" s="24">
        <v>148.64666666666668</v>
      </c>
      <c r="T800" s="24">
        <v>92.627399999999994</v>
      </c>
      <c r="U800" s="36">
        <v>11.9</v>
      </c>
      <c r="W800" s="25" t="s">
        <v>9</v>
      </c>
      <c r="X800" s="25" t="s">
        <v>9</v>
      </c>
      <c r="Y800" s="25">
        <v>152.32</v>
      </c>
      <c r="Z800" s="25">
        <v>4.1999999999999886</v>
      </c>
      <c r="AA800" s="25" t="s">
        <v>9</v>
      </c>
      <c r="AB800" s="25" t="s">
        <v>9</v>
      </c>
      <c r="AC800" s="25">
        <v>156.07</v>
      </c>
      <c r="AD800" s="25">
        <v>5.289999999999992</v>
      </c>
      <c r="AO800" s="23">
        <v>247</v>
      </c>
      <c r="AP800" s="23">
        <v>1287</v>
      </c>
      <c r="AQ800" s="23">
        <v>6808</v>
      </c>
      <c r="AR800" s="23">
        <v>18610</v>
      </c>
      <c r="AS800" s="23">
        <v>27240</v>
      </c>
      <c r="AT800" s="23">
        <v>10519</v>
      </c>
      <c r="AU800" s="23">
        <v>11532</v>
      </c>
      <c r="AV800" s="23">
        <v>76243</v>
      </c>
      <c r="AW800" s="23">
        <v>63177</v>
      </c>
      <c r="AY800" s="115">
        <v>109.13</v>
      </c>
      <c r="AZ800" s="115">
        <v>140.55000000000001</v>
      </c>
      <c r="BA800" s="115">
        <v>146.78</v>
      </c>
      <c r="BB800" s="115">
        <v>148.87</v>
      </c>
      <c r="BC800" s="115">
        <v>150.81</v>
      </c>
      <c r="BD800" s="115">
        <v>151.97</v>
      </c>
      <c r="BE800" s="115">
        <v>132.07</v>
      </c>
      <c r="BF800" s="115">
        <v>146.99</v>
      </c>
      <c r="BG800" s="115">
        <v>150</v>
      </c>
    </row>
    <row r="801" spans="1:59" ht="15.5">
      <c r="A801" s="39" t="s">
        <v>1108</v>
      </c>
      <c r="B801" s="45">
        <v>20220327</v>
      </c>
      <c r="C801" s="39">
        <v>44653</v>
      </c>
      <c r="D801" s="18">
        <v>77724</v>
      </c>
      <c r="E801" s="19">
        <v>150.54920000000001</v>
      </c>
      <c r="F801" s="19">
        <v>3.5557000000000016</v>
      </c>
      <c r="G801" s="19">
        <v>147.76666666666665</v>
      </c>
      <c r="H801" s="20">
        <v>148.06970000000001</v>
      </c>
      <c r="I801" s="19">
        <v>3.5015000000000214</v>
      </c>
      <c r="J801" s="19">
        <v>145.16</v>
      </c>
      <c r="K801" s="19">
        <v>93.753399999999999</v>
      </c>
      <c r="L801" s="37">
        <v>11.7</v>
      </c>
      <c r="M801" s="18">
        <v>74623</v>
      </c>
      <c r="N801" s="19">
        <v>155.63079999999999</v>
      </c>
      <c r="O801" s="19">
        <v>1.8367000000000075</v>
      </c>
      <c r="P801" s="19">
        <v>151.42999999999998</v>
      </c>
      <c r="Q801" s="20">
        <v>153.03360000000001</v>
      </c>
      <c r="R801" s="19">
        <v>1.797300000000007</v>
      </c>
      <c r="S801" s="19">
        <v>148.76</v>
      </c>
      <c r="T801" s="19">
        <v>92.264600000000002</v>
      </c>
      <c r="U801" s="37">
        <v>11.8</v>
      </c>
      <c r="W801" s="20" t="s">
        <v>9</v>
      </c>
      <c r="X801" s="20" t="s">
        <v>9</v>
      </c>
      <c r="Y801" s="20">
        <v>157.63</v>
      </c>
      <c r="Z801" s="20">
        <v>5.3100000000000023</v>
      </c>
      <c r="AA801" s="20" t="s">
        <v>9</v>
      </c>
      <c r="AB801" s="20" t="s">
        <v>9</v>
      </c>
      <c r="AC801" s="20">
        <v>162.33000000000001</v>
      </c>
      <c r="AD801" s="20">
        <v>6.2600000000000193</v>
      </c>
      <c r="AO801" s="18">
        <v>312</v>
      </c>
      <c r="AP801" s="18">
        <v>1514</v>
      </c>
      <c r="AQ801" s="18">
        <v>6907</v>
      </c>
      <c r="AR801" s="18">
        <v>18517</v>
      </c>
      <c r="AS801" s="18">
        <v>27973</v>
      </c>
      <c r="AT801" s="18">
        <v>10779</v>
      </c>
      <c r="AU801" s="18">
        <v>11722</v>
      </c>
      <c r="AV801" s="18">
        <v>77724</v>
      </c>
      <c r="AW801" s="18">
        <v>64176</v>
      </c>
      <c r="AY801" s="114">
        <v>105.81</v>
      </c>
      <c r="AZ801" s="114">
        <v>142.88999999999999</v>
      </c>
      <c r="BA801" s="114">
        <v>149.9</v>
      </c>
      <c r="BB801" s="114">
        <v>152.94</v>
      </c>
      <c r="BC801" s="114">
        <v>154.79</v>
      </c>
      <c r="BD801" s="114">
        <v>154.68</v>
      </c>
      <c r="BE801" s="114">
        <v>135.41</v>
      </c>
      <c r="BF801" s="114">
        <v>150.55000000000001</v>
      </c>
      <c r="BG801" s="114">
        <v>153.71</v>
      </c>
    </row>
    <row r="802" spans="1:59" ht="15.5">
      <c r="A802" s="38" t="s">
        <v>1109</v>
      </c>
      <c r="B802" s="44">
        <v>20220403</v>
      </c>
      <c r="C802" s="38">
        <v>44660</v>
      </c>
      <c r="D802" s="23">
        <v>80660</v>
      </c>
      <c r="E802" s="24">
        <v>157.72739999999999</v>
      </c>
      <c r="F802" s="24">
        <v>7.1781999999999755</v>
      </c>
      <c r="G802" s="24">
        <v>148.15</v>
      </c>
      <c r="H802" s="25">
        <v>155.11529999999999</v>
      </c>
      <c r="I802" s="24">
        <v>7.045599999999979</v>
      </c>
      <c r="J802" s="24">
        <v>145.53666666666666</v>
      </c>
      <c r="K802" s="24">
        <v>93.170100000000005</v>
      </c>
      <c r="L802" s="36">
        <v>11.4</v>
      </c>
      <c r="M802" s="23">
        <v>76095</v>
      </c>
      <c r="N802" s="24">
        <v>164.46119999999999</v>
      </c>
      <c r="O802" s="24">
        <v>8.8303999999999974</v>
      </c>
      <c r="P802" s="24">
        <v>152.06666666666669</v>
      </c>
      <c r="Q802" s="25">
        <v>161.7011</v>
      </c>
      <c r="R802" s="24">
        <v>8.6674999999999898</v>
      </c>
      <c r="S802" s="24">
        <v>149.37666666666664</v>
      </c>
      <c r="T802" s="24">
        <v>91.428299999999993</v>
      </c>
      <c r="U802" s="36">
        <v>11.5</v>
      </c>
      <c r="W802" s="25" t="s">
        <v>9</v>
      </c>
      <c r="X802" s="25" t="s">
        <v>9</v>
      </c>
      <c r="Y802" s="25">
        <v>159.13999999999999</v>
      </c>
      <c r="Z802" s="25">
        <v>1.5099999999999909</v>
      </c>
      <c r="AA802" s="25" t="s">
        <v>9</v>
      </c>
      <c r="AB802" s="25" t="s">
        <v>9</v>
      </c>
      <c r="AC802" s="25">
        <v>164.16</v>
      </c>
      <c r="AD802" s="25">
        <v>1.8299999999999841</v>
      </c>
      <c r="AO802" s="23" t="s">
        <v>9</v>
      </c>
      <c r="AP802" s="23">
        <v>1556</v>
      </c>
      <c r="AQ802" s="23">
        <v>7590</v>
      </c>
      <c r="AR802" s="23">
        <v>20435</v>
      </c>
      <c r="AS802" s="23">
        <v>28874</v>
      </c>
      <c r="AT802" s="23">
        <v>10706</v>
      </c>
      <c r="AU802" s="23" t="s">
        <v>9</v>
      </c>
      <c r="AV802" s="23">
        <v>80660</v>
      </c>
      <c r="AW802" s="23">
        <v>67605</v>
      </c>
      <c r="AY802" s="115" t="s">
        <v>9</v>
      </c>
      <c r="AZ802" s="115">
        <v>148.43</v>
      </c>
      <c r="BA802" s="115">
        <v>157.74</v>
      </c>
      <c r="BB802" s="115">
        <v>160.54</v>
      </c>
      <c r="BC802" s="115">
        <v>161.06</v>
      </c>
      <c r="BD802" s="115">
        <v>160.91</v>
      </c>
      <c r="BE802" s="115" t="s">
        <v>9</v>
      </c>
      <c r="BF802" s="115">
        <v>157.72999999999999</v>
      </c>
      <c r="BG802" s="115">
        <v>160.51</v>
      </c>
    </row>
    <row r="803" spans="1:59" ht="15.5">
      <c r="A803" s="39" t="s">
        <v>1110</v>
      </c>
      <c r="B803" s="45">
        <v>20220410</v>
      </c>
      <c r="C803" s="39">
        <v>44667</v>
      </c>
      <c r="D803" s="18">
        <v>73627</v>
      </c>
      <c r="E803" s="19">
        <v>161.7354</v>
      </c>
      <c r="F803" s="19">
        <v>4.0080000000000098</v>
      </c>
      <c r="G803" s="19">
        <v>148.84333333333333</v>
      </c>
      <c r="H803" s="20">
        <v>159.0497</v>
      </c>
      <c r="I803" s="19">
        <v>3.9344000000000108</v>
      </c>
      <c r="J803" s="19">
        <v>146.21666666666667</v>
      </c>
      <c r="K803" s="19">
        <v>93.141499999999994</v>
      </c>
      <c r="L803" s="37">
        <v>11.5</v>
      </c>
      <c r="M803" s="18">
        <v>72763</v>
      </c>
      <c r="N803" s="19">
        <v>167.82939999999999</v>
      </c>
      <c r="O803" s="19">
        <v>3.3682000000000016</v>
      </c>
      <c r="P803" s="19">
        <v>152.64333333333335</v>
      </c>
      <c r="Q803" s="20">
        <v>165.00229999999999</v>
      </c>
      <c r="R803" s="19">
        <v>3.3011999999999944</v>
      </c>
      <c r="S803" s="19">
        <v>149.94666666666669</v>
      </c>
      <c r="T803" s="19">
        <v>90.9863</v>
      </c>
      <c r="U803" s="37">
        <v>11.6</v>
      </c>
      <c r="W803" s="20" t="s">
        <v>9</v>
      </c>
      <c r="X803" s="20" t="s">
        <v>9</v>
      </c>
      <c r="Y803" s="20">
        <v>159.01</v>
      </c>
      <c r="Z803" s="20">
        <v>-0.12999999999999545</v>
      </c>
      <c r="AA803" s="20" t="s">
        <v>9</v>
      </c>
      <c r="AB803" s="20" t="s">
        <v>9</v>
      </c>
      <c r="AC803" s="20">
        <v>164.99</v>
      </c>
      <c r="AD803" s="20">
        <v>0.83000000000001251</v>
      </c>
      <c r="AO803" s="18">
        <v>156</v>
      </c>
      <c r="AP803" s="18">
        <v>1145</v>
      </c>
      <c r="AQ803" s="18">
        <v>7083</v>
      </c>
      <c r="AR803" s="18">
        <v>19213</v>
      </c>
      <c r="AS803" s="18">
        <v>26248</v>
      </c>
      <c r="AT803" s="18">
        <v>10114</v>
      </c>
      <c r="AU803" s="18">
        <v>9668</v>
      </c>
      <c r="AV803" s="18">
        <v>73627</v>
      </c>
      <c r="AW803" s="18">
        <v>62658</v>
      </c>
      <c r="AY803" s="114">
        <v>144.27000000000001</v>
      </c>
      <c r="AZ803" s="114">
        <v>159.76</v>
      </c>
      <c r="BA803" s="114">
        <v>163.53</v>
      </c>
      <c r="BB803" s="114">
        <v>164.01</v>
      </c>
      <c r="BC803" s="114">
        <v>164.31</v>
      </c>
      <c r="BD803" s="114">
        <v>163.83000000000001</v>
      </c>
      <c r="BE803" s="114">
        <v>147.24</v>
      </c>
      <c r="BF803" s="114">
        <v>161.74</v>
      </c>
      <c r="BG803" s="114">
        <v>164.05</v>
      </c>
    </row>
    <row r="804" spans="1:59" ht="15.5">
      <c r="A804" s="38" t="s">
        <v>1111</v>
      </c>
      <c r="B804" s="44">
        <v>20220417</v>
      </c>
      <c r="C804" s="38">
        <v>44674</v>
      </c>
      <c r="D804" s="23">
        <v>75745</v>
      </c>
      <c r="E804" s="24">
        <v>164.91990000000001</v>
      </c>
      <c r="F804" s="24">
        <v>3.1845000000000141</v>
      </c>
      <c r="G804" s="24">
        <v>149.64666666666668</v>
      </c>
      <c r="H804" s="25">
        <v>162.1755</v>
      </c>
      <c r="I804" s="24">
        <v>3.1257999999999981</v>
      </c>
      <c r="J804" s="24">
        <v>147.00333333333333</v>
      </c>
      <c r="K804" s="24">
        <v>92.787199999999999</v>
      </c>
      <c r="L804" s="36">
        <v>11.5</v>
      </c>
      <c r="M804" s="23">
        <v>74411</v>
      </c>
      <c r="N804" s="24">
        <v>171.5864</v>
      </c>
      <c r="O804" s="24">
        <v>3.757000000000005</v>
      </c>
      <c r="P804" s="24">
        <v>153.20000000000002</v>
      </c>
      <c r="Q804" s="25">
        <v>168.69200000000001</v>
      </c>
      <c r="R804" s="24">
        <v>3.6897000000000162</v>
      </c>
      <c r="S804" s="24">
        <v>150.49333333333334</v>
      </c>
      <c r="T804" s="24">
        <v>90.887299999999996</v>
      </c>
      <c r="U804" s="36">
        <v>11.6</v>
      </c>
      <c r="W804" s="25" t="s">
        <v>9</v>
      </c>
      <c r="X804" s="25" t="s">
        <v>9</v>
      </c>
      <c r="Y804" s="25">
        <v>159.43</v>
      </c>
      <c r="Z804" s="25">
        <v>0.42000000000001592</v>
      </c>
      <c r="AA804" s="25" t="s">
        <v>9</v>
      </c>
      <c r="AB804" s="25" t="s">
        <v>9</v>
      </c>
      <c r="AC804" s="25">
        <v>165.7</v>
      </c>
      <c r="AD804" s="25">
        <v>0.70999999999997954</v>
      </c>
      <c r="AO804" s="23">
        <v>180</v>
      </c>
      <c r="AP804" s="23">
        <v>1274</v>
      </c>
      <c r="AQ804" s="23">
        <v>7547</v>
      </c>
      <c r="AR804" s="23">
        <v>19999</v>
      </c>
      <c r="AS804" s="23">
        <v>27599</v>
      </c>
      <c r="AT804" s="23">
        <v>10099</v>
      </c>
      <c r="AU804" s="23">
        <v>9047</v>
      </c>
      <c r="AV804" s="23">
        <v>75745</v>
      </c>
      <c r="AW804" s="23">
        <v>65244</v>
      </c>
      <c r="AY804" s="115">
        <v>138.97</v>
      </c>
      <c r="AZ804" s="115">
        <v>159.72999999999999</v>
      </c>
      <c r="BA804" s="115">
        <v>166.22</v>
      </c>
      <c r="BB804" s="115">
        <v>167.32</v>
      </c>
      <c r="BC804" s="115">
        <v>167.04</v>
      </c>
      <c r="BD804" s="115">
        <v>166.31</v>
      </c>
      <c r="BE804" s="115">
        <v>151.77000000000001</v>
      </c>
      <c r="BF804" s="115">
        <v>164.92</v>
      </c>
      <c r="BG804" s="115">
        <v>166.92</v>
      </c>
    </row>
    <row r="805" spans="1:59" ht="15.5">
      <c r="A805" s="39" t="s">
        <v>1112</v>
      </c>
      <c r="B805" s="45">
        <v>20220424</v>
      </c>
      <c r="C805" s="39">
        <v>44681</v>
      </c>
      <c r="D805" s="18">
        <v>78584</v>
      </c>
      <c r="E805" s="19">
        <v>166.83260000000001</v>
      </c>
      <c r="F805" s="19">
        <v>1.912700000000001</v>
      </c>
      <c r="G805" s="19">
        <v>151.05666666666667</v>
      </c>
      <c r="H805" s="20">
        <v>164.0461</v>
      </c>
      <c r="I805" s="19">
        <v>1.870599999999996</v>
      </c>
      <c r="J805" s="19">
        <v>148.38333333333333</v>
      </c>
      <c r="K805" s="19">
        <v>92.287300000000002</v>
      </c>
      <c r="L805" s="37">
        <v>11.4</v>
      </c>
      <c r="M805" s="18">
        <v>79407</v>
      </c>
      <c r="N805" s="19">
        <v>174.63239999999999</v>
      </c>
      <c r="O805" s="19">
        <v>3.0459999999999923</v>
      </c>
      <c r="P805" s="19">
        <v>154.40333333333334</v>
      </c>
      <c r="Q805" s="20">
        <v>171.67750000000001</v>
      </c>
      <c r="R805" s="19">
        <v>2.9855000000000018</v>
      </c>
      <c r="S805" s="19">
        <v>151.67666666666665</v>
      </c>
      <c r="T805" s="19">
        <v>90.432900000000004</v>
      </c>
      <c r="U805" s="37">
        <v>11.4</v>
      </c>
      <c r="W805" s="20" t="s">
        <v>9</v>
      </c>
      <c r="X805" s="20" t="s">
        <v>9</v>
      </c>
      <c r="Y805" s="20">
        <v>161.36000000000001</v>
      </c>
      <c r="Z805" s="20">
        <v>1.9300000000000068</v>
      </c>
      <c r="AA805" s="20" t="s">
        <v>9</v>
      </c>
      <c r="AB805" s="20" t="s">
        <v>9</v>
      </c>
      <c r="AC805" s="20">
        <v>167.32</v>
      </c>
      <c r="AD805" s="20">
        <v>1.6200000000000045</v>
      </c>
      <c r="AO805" s="18">
        <v>164</v>
      </c>
      <c r="AP805" s="18">
        <v>1474</v>
      </c>
      <c r="AQ805" s="18">
        <v>8259</v>
      </c>
      <c r="AR805" s="18">
        <v>21255</v>
      </c>
      <c r="AS805" s="18">
        <v>28935</v>
      </c>
      <c r="AT805" s="18">
        <v>10071</v>
      </c>
      <c r="AU805" s="18">
        <v>8426</v>
      </c>
      <c r="AV805" s="18">
        <v>78584</v>
      </c>
      <c r="AW805" s="18">
        <v>68520</v>
      </c>
      <c r="AY805" s="114">
        <v>142.74</v>
      </c>
      <c r="AZ805" s="114">
        <v>162.72</v>
      </c>
      <c r="BA805" s="114">
        <v>166.99</v>
      </c>
      <c r="BB805" s="114">
        <v>169.51</v>
      </c>
      <c r="BC805" s="114">
        <v>168.8</v>
      </c>
      <c r="BD805" s="114">
        <v>167.36</v>
      </c>
      <c r="BE805" s="114">
        <v>153.72999999999999</v>
      </c>
      <c r="BF805" s="114">
        <v>166.83</v>
      </c>
      <c r="BG805" s="114">
        <v>168.59</v>
      </c>
    </row>
    <row r="806" spans="1:59" ht="15.5">
      <c r="A806" s="38" t="s">
        <v>1113</v>
      </c>
      <c r="B806" s="44">
        <v>20220501</v>
      </c>
      <c r="C806" s="38">
        <v>44688</v>
      </c>
      <c r="D806" s="23">
        <v>75593</v>
      </c>
      <c r="E806" s="24">
        <v>171.6146</v>
      </c>
      <c r="F806" s="24">
        <v>4.7819999999999823</v>
      </c>
      <c r="G806" s="24">
        <v>151.99666666666667</v>
      </c>
      <c r="H806" s="25">
        <v>168.74039999999999</v>
      </c>
      <c r="I806" s="24">
        <v>4.6942999999999984</v>
      </c>
      <c r="J806" s="24">
        <v>149.30666666666664</v>
      </c>
      <c r="K806" s="24">
        <v>92.060900000000004</v>
      </c>
      <c r="L806" s="36">
        <v>11.5</v>
      </c>
      <c r="M806" s="23">
        <v>74944</v>
      </c>
      <c r="N806" s="24">
        <v>180.0669</v>
      </c>
      <c r="O806" s="24">
        <v>5.4345000000000141</v>
      </c>
      <c r="P806" s="24">
        <v>155.37</v>
      </c>
      <c r="Q806" s="25">
        <v>177.00659999999999</v>
      </c>
      <c r="R806" s="24">
        <v>5.3290999999999826</v>
      </c>
      <c r="S806" s="24">
        <v>152.63</v>
      </c>
      <c r="T806" s="24">
        <v>89.974400000000003</v>
      </c>
      <c r="U806" s="36">
        <v>11.5</v>
      </c>
      <c r="W806" s="25" t="s">
        <v>9</v>
      </c>
      <c r="X806" s="25" t="s">
        <v>9</v>
      </c>
      <c r="Y806" s="25">
        <v>159.57</v>
      </c>
      <c r="Z806" s="25">
        <v>-1.7900000000000205</v>
      </c>
      <c r="AA806" s="25" t="s">
        <v>9</v>
      </c>
      <c r="AB806" s="25" t="s">
        <v>9</v>
      </c>
      <c r="AC806" s="25">
        <v>166.59</v>
      </c>
      <c r="AD806" s="25">
        <v>-0.72999999999998977</v>
      </c>
      <c r="AO806" s="23">
        <v>153</v>
      </c>
      <c r="AP806" s="23">
        <v>1299</v>
      </c>
      <c r="AQ806" s="23">
        <v>7626</v>
      </c>
      <c r="AR806" s="23">
        <v>21392</v>
      </c>
      <c r="AS806" s="23">
        <v>28817</v>
      </c>
      <c r="AT806" s="23">
        <v>9220</v>
      </c>
      <c r="AU806" s="23">
        <v>7086</v>
      </c>
      <c r="AV806" s="23">
        <v>75593</v>
      </c>
      <c r="AW806" s="23">
        <v>67055</v>
      </c>
      <c r="AY806" s="115">
        <v>144.86000000000001</v>
      </c>
      <c r="AZ806" s="115">
        <v>167.49</v>
      </c>
      <c r="BA806" s="115">
        <v>172.94</v>
      </c>
      <c r="BB806" s="115">
        <v>173.58</v>
      </c>
      <c r="BC806" s="115">
        <v>173.19</v>
      </c>
      <c r="BD806" s="115">
        <v>172.7</v>
      </c>
      <c r="BE806" s="115">
        <v>157.78</v>
      </c>
      <c r="BF806" s="115">
        <v>171.61</v>
      </c>
      <c r="BG806" s="115">
        <v>173.22</v>
      </c>
    </row>
    <row r="807" spans="1:59" ht="15.5">
      <c r="A807" s="39" t="s">
        <v>1114</v>
      </c>
      <c r="B807" s="45">
        <v>20220508</v>
      </c>
      <c r="C807" s="39">
        <v>44695</v>
      </c>
      <c r="D807" s="18">
        <v>78738</v>
      </c>
      <c r="E807" s="19">
        <v>172.75540000000001</v>
      </c>
      <c r="F807" s="19">
        <v>1.1408000000000129</v>
      </c>
      <c r="G807" s="19">
        <v>153.1</v>
      </c>
      <c r="H807" s="20">
        <v>169.8407</v>
      </c>
      <c r="I807" s="19">
        <v>1.1003000000000043</v>
      </c>
      <c r="J807" s="19">
        <v>150.38333333333333</v>
      </c>
      <c r="K807" s="19">
        <v>91.187899999999999</v>
      </c>
      <c r="L807" s="37">
        <v>11.5</v>
      </c>
      <c r="M807" s="18">
        <v>77625</v>
      </c>
      <c r="N807" s="19">
        <v>180.43170000000001</v>
      </c>
      <c r="O807" s="19">
        <v>0.36480000000000246</v>
      </c>
      <c r="P807" s="19">
        <v>156.41999999999999</v>
      </c>
      <c r="Q807" s="20">
        <v>177.35980000000001</v>
      </c>
      <c r="R807" s="19">
        <v>0.35320000000001528</v>
      </c>
      <c r="S807" s="19">
        <v>153.65</v>
      </c>
      <c r="T807" s="19">
        <v>89.601399999999998</v>
      </c>
      <c r="U807" s="37">
        <v>11.6</v>
      </c>
      <c r="W807" s="20" t="s">
        <v>9</v>
      </c>
      <c r="X807" s="20" t="s">
        <v>9</v>
      </c>
      <c r="Y807" s="20">
        <v>157.41</v>
      </c>
      <c r="Z807" s="20">
        <v>-2.1599999999999966</v>
      </c>
      <c r="AA807" s="20" t="s">
        <v>9</v>
      </c>
      <c r="AB807" s="20" t="s">
        <v>9</v>
      </c>
      <c r="AC807" s="20">
        <v>165.86</v>
      </c>
      <c r="AD807" s="20">
        <v>-0.72999999999998977</v>
      </c>
      <c r="AO807" s="18">
        <v>223</v>
      </c>
      <c r="AP807" s="18">
        <v>1588</v>
      </c>
      <c r="AQ807" s="18">
        <v>9048</v>
      </c>
      <c r="AR807" s="18">
        <v>23891</v>
      </c>
      <c r="AS807" s="18">
        <v>28905</v>
      </c>
      <c r="AT807" s="18">
        <v>8561</v>
      </c>
      <c r="AU807" s="18">
        <v>6522</v>
      </c>
      <c r="AV807" s="18">
        <v>78738</v>
      </c>
      <c r="AW807" s="18">
        <v>70405</v>
      </c>
      <c r="AY807" s="114">
        <v>152.72</v>
      </c>
      <c r="AZ807" s="114">
        <v>169.38</v>
      </c>
      <c r="BA807" s="114">
        <v>173.06</v>
      </c>
      <c r="BB807" s="114">
        <v>175.19</v>
      </c>
      <c r="BC807" s="114">
        <v>174.75</v>
      </c>
      <c r="BD807" s="114">
        <v>173.34</v>
      </c>
      <c r="BE807" s="114">
        <v>155.33000000000001</v>
      </c>
      <c r="BF807" s="114">
        <v>172.76</v>
      </c>
      <c r="BG807" s="114">
        <v>174.51</v>
      </c>
    </row>
    <row r="808" spans="1:59" ht="15.5">
      <c r="A808" s="38" t="s">
        <v>1115</v>
      </c>
      <c r="B808" s="44">
        <v>20220515</v>
      </c>
      <c r="C808" s="38">
        <v>44702</v>
      </c>
      <c r="D808" s="23">
        <v>75806</v>
      </c>
      <c r="E808" s="24">
        <v>175.94710000000001</v>
      </c>
      <c r="F808" s="24">
        <v>3.1916999999999973</v>
      </c>
      <c r="G808" s="24">
        <v>153.86333333333334</v>
      </c>
      <c r="H808" s="25">
        <v>172.97470000000001</v>
      </c>
      <c r="I808" s="24">
        <v>3.1340000000000146</v>
      </c>
      <c r="J808" s="24">
        <v>151.13333333333333</v>
      </c>
      <c r="K808" s="24">
        <v>91.059600000000003</v>
      </c>
      <c r="L808" s="36">
        <v>11.3</v>
      </c>
      <c r="M808" s="23">
        <v>75166</v>
      </c>
      <c r="N808" s="24">
        <v>183.916</v>
      </c>
      <c r="O808" s="24">
        <v>3.4842999999999904</v>
      </c>
      <c r="P808" s="24">
        <v>157.12</v>
      </c>
      <c r="Q808" s="25">
        <v>180.78270000000001</v>
      </c>
      <c r="R808" s="24">
        <v>3.4228999999999985</v>
      </c>
      <c r="S808" s="24">
        <v>154.33333333333334</v>
      </c>
      <c r="T808" s="24">
        <v>89.631699999999995</v>
      </c>
      <c r="U808" s="36">
        <v>11.5</v>
      </c>
      <c r="W808" s="25" t="s">
        <v>9</v>
      </c>
      <c r="X808" s="25" t="s">
        <v>9</v>
      </c>
      <c r="Y808" s="25">
        <v>157.65</v>
      </c>
      <c r="Z808" s="25">
        <v>0.24000000000000909</v>
      </c>
      <c r="AA808" s="25" t="s">
        <v>9</v>
      </c>
      <c r="AB808" s="25" t="s">
        <v>9</v>
      </c>
      <c r="AC808" s="25">
        <v>163.83000000000001</v>
      </c>
      <c r="AD808" s="25">
        <v>-2.0300000000000011</v>
      </c>
      <c r="AO808" s="23">
        <v>219</v>
      </c>
      <c r="AP808" s="23">
        <v>1289</v>
      </c>
      <c r="AQ808" s="23">
        <v>8446</v>
      </c>
      <c r="AR808" s="23">
        <v>23754</v>
      </c>
      <c r="AS808" s="23">
        <v>28145</v>
      </c>
      <c r="AT808" s="23">
        <v>8118</v>
      </c>
      <c r="AU808" s="23">
        <v>5835</v>
      </c>
      <c r="AV808" s="23">
        <v>75806</v>
      </c>
      <c r="AW808" s="23">
        <v>68463</v>
      </c>
      <c r="AY808" s="115">
        <v>145.46</v>
      </c>
      <c r="AZ808" s="115">
        <v>172.05</v>
      </c>
      <c r="BA808" s="115">
        <v>175.86</v>
      </c>
      <c r="BB808" s="115">
        <v>177.5</v>
      </c>
      <c r="BC808" s="115">
        <v>177.24</v>
      </c>
      <c r="BD808" s="115">
        <v>176.3</v>
      </c>
      <c r="BE808" s="115">
        <v>165</v>
      </c>
      <c r="BF808" s="115">
        <v>175.95</v>
      </c>
      <c r="BG808" s="115">
        <v>177.05</v>
      </c>
    </row>
    <row r="809" spans="1:59" ht="15.5">
      <c r="A809" s="39" t="s">
        <v>1116</v>
      </c>
      <c r="B809" s="45">
        <v>20220522</v>
      </c>
      <c r="C809" s="39">
        <v>44709</v>
      </c>
      <c r="D809" s="18">
        <v>78058</v>
      </c>
      <c r="E809" s="19">
        <v>176.72919999999999</v>
      </c>
      <c r="F809" s="19">
        <v>0.78209999999998558</v>
      </c>
      <c r="G809" s="19">
        <v>154.57000000000002</v>
      </c>
      <c r="H809" s="20">
        <v>173.72370000000001</v>
      </c>
      <c r="I809" s="19">
        <v>0.74899999999999523</v>
      </c>
      <c r="J809" s="19">
        <v>151.83333333333334</v>
      </c>
      <c r="K809" s="19">
        <v>90.183499999999995</v>
      </c>
      <c r="L809" s="37">
        <v>11.4</v>
      </c>
      <c r="M809" s="18">
        <v>77197</v>
      </c>
      <c r="N809" s="19">
        <v>184.20259999999999</v>
      </c>
      <c r="O809" s="19">
        <v>0.28659999999999286</v>
      </c>
      <c r="P809" s="19">
        <v>157.62333333333333</v>
      </c>
      <c r="Q809" s="20">
        <v>181.04830000000001</v>
      </c>
      <c r="R809" s="19">
        <v>0.26560000000000628</v>
      </c>
      <c r="S809" s="19">
        <v>154.83000000000001</v>
      </c>
      <c r="T809" s="19">
        <v>88.707899999999995</v>
      </c>
      <c r="U809" s="37">
        <v>11.5</v>
      </c>
      <c r="W809" s="20" t="s">
        <v>9</v>
      </c>
      <c r="X809" s="20" t="s">
        <v>9</v>
      </c>
      <c r="Y809" s="20">
        <v>157.84</v>
      </c>
      <c r="Z809" s="20">
        <v>0.18999999999999773</v>
      </c>
      <c r="AA809" s="20" t="s">
        <v>9</v>
      </c>
      <c r="AB809" s="20" t="s">
        <v>9</v>
      </c>
      <c r="AC809" s="20">
        <v>165.43</v>
      </c>
      <c r="AD809" s="20">
        <v>1.5999999999999943</v>
      </c>
      <c r="AO809" s="18">
        <v>288</v>
      </c>
      <c r="AP809" s="18">
        <v>1712</v>
      </c>
      <c r="AQ809" s="18">
        <v>9825</v>
      </c>
      <c r="AR809" s="18">
        <v>25777</v>
      </c>
      <c r="AS809" s="18">
        <v>27855</v>
      </c>
      <c r="AT809" s="18">
        <v>7267</v>
      </c>
      <c r="AU809" s="18">
        <v>5334</v>
      </c>
      <c r="AV809" s="18">
        <v>78058</v>
      </c>
      <c r="AW809" s="18">
        <v>70724</v>
      </c>
      <c r="AY809" s="114">
        <v>142.66999999999999</v>
      </c>
      <c r="AZ809" s="114">
        <v>170.49</v>
      </c>
      <c r="BA809" s="114">
        <v>176.31</v>
      </c>
      <c r="BB809" s="114">
        <v>178.4</v>
      </c>
      <c r="BC809" s="114">
        <v>178.15</v>
      </c>
      <c r="BD809" s="114">
        <v>177.46</v>
      </c>
      <c r="BE809" s="114">
        <v>164.86</v>
      </c>
      <c r="BF809" s="114">
        <v>176.73</v>
      </c>
      <c r="BG809" s="114">
        <v>177.91</v>
      </c>
    </row>
    <row r="810" spans="1:59" ht="15.5">
      <c r="A810" s="38" t="s">
        <v>1117</v>
      </c>
      <c r="B810" s="44">
        <v>20220529</v>
      </c>
      <c r="C810" s="38">
        <v>44716</v>
      </c>
      <c r="D810" s="23">
        <v>65772</v>
      </c>
      <c r="E810" s="24">
        <v>180.57089999999999</v>
      </c>
      <c r="F810" s="24">
        <v>3.841700000000003</v>
      </c>
      <c r="G810" s="24">
        <v>155.77666666666667</v>
      </c>
      <c r="H810" s="25">
        <v>177.49289999999999</v>
      </c>
      <c r="I810" s="24">
        <v>3.7691999999999837</v>
      </c>
      <c r="J810" s="24">
        <v>153.00666666666669</v>
      </c>
      <c r="K810" s="24">
        <v>90.141999999999996</v>
      </c>
      <c r="L810" s="36">
        <v>11.5</v>
      </c>
      <c r="M810" s="23">
        <v>66394</v>
      </c>
      <c r="N810" s="24">
        <v>188.59020000000001</v>
      </c>
      <c r="O810" s="24">
        <v>4.3876000000000204</v>
      </c>
      <c r="P810" s="24">
        <v>158.78666666666666</v>
      </c>
      <c r="Q810" s="25">
        <v>185.34970000000001</v>
      </c>
      <c r="R810" s="24">
        <v>4.301400000000001</v>
      </c>
      <c r="S810" s="24">
        <v>155.97666666666669</v>
      </c>
      <c r="T810" s="24">
        <v>88.502499999999998</v>
      </c>
      <c r="U810" s="36">
        <v>11.6</v>
      </c>
      <c r="W810" s="25" t="s">
        <v>9</v>
      </c>
      <c r="X810" s="25" t="s">
        <v>9</v>
      </c>
      <c r="Y810" s="25">
        <v>158.56</v>
      </c>
      <c r="Z810" s="25">
        <v>0.71999999999999886</v>
      </c>
      <c r="AA810" s="25" t="s">
        <v>9</v>
      </c>
      <c r="AB810" s="25" t="s">
        <v>9</v>
      </c>
      <c r="AC810" s="25">
        <v>165.58</v>
      </c>
      <c r="AD810" s="25">
        <v>0.15000000000000568</v>
      </c>
      <c r="AO810" s="23">
        <v>187</v>
      </c>
      <c r="AP810" s="23">
        <v>1169</v>
      </c>
      <c r="AQ810" s="23">
        <v>7932</v>
      </c>
      <c r="AR810" s="23">
        <v>22513</v>
      </c>
      <c r="AS810" s="23">
        <v>24297</v>
      </c>
      <c r="AT810" s="23">
        <v>5870</v>
      </c>
      <c r="AU810" s="23">
        <v>3804</v>
      </c>
      <c r="AV810" s="23">
        <v>65772</v>
      </c>
      <c r="AW810" s="23">
        <v>60612</v>
      </c>
      <c r="AY810" s="115">
        <v>153.54</v>
      </c>
      <c r="AZ810" s="115">
        <v>177.04</v>
      </c>
      <c r="BA810" s="115">
        <v>180.91</v>
      </c>
      <c r="BB810" s="115">
        <v>181.91</v>
      </c>
      <c r="BC810" s="115">
        <v>181.48</v>
      </c>
      <c r="BD810" s="115">
        <v>180.24</v>
      </c>
      <c r="BE810" s="115">
        <v>169.07</v>
      </c>
      <c r="BF810" s="115">
        <v>180.57</v>
      </c>
      <c r="BG810" s="115">
        <v>181.44</v>
      </c>
    </row>
    <row r="811" spans="1:59" ht="15.5">
      <c r="A811" s="39" t="s">
        <v>1118</v>
      </c>
      <c r="B811" s="45">
        <v>20220605</v>
      </c>
      <c r="C811" s="39">
        <v>44723</v>
      </c>
      <c r="D811" s="18">
        <v>75376</v>
      </c>
      <c r="E811" s="19">
        <v>183.1027</v>
      </c>
      <c r="F811" s="19">
        <v>2.531800000000004</v>
      </c>
      <c r="G811" s="19">
        <v>156.47</v>
      </c>
      <c r="H811" s="20">
        <v>179.9871</v>
      </c>
      <c r="I811" s="19">
        <v>2.4942000000000064</v>
      </c>
      <c r="J811" s="19">
        <v>153.6866666666667</v>
      </c>
      <c r="K811" s="19">
        <v>90.197900000000004</v>
      </c>
      <c r="L811" s="37">
        <v>11.7</v>
      </c>
      <c r="M811" s="18">
        <v>76997</v>
      </c>
      <c r="N811" s="19">
        <v>189.13910000000001</v>
      </c>
      <c r="O811" s="19">
        <v>0.54890000000000327</v>
      </c>
      <c r="P811" s="19">
        <v>159.53666666666666</v>
      </c>
      <c r="Q811" s="20">
        <v>185.8931</v>
      </c>
      <c r="R811" s="19">
        <v>0.54339999999999122</v>
      </c>
      <c r="S811" s="19">
        <v>156.71</v>
      </c>
      <c r="T811" s="19">
        <v>88.739599999999996</v>
      </c>
      <c r="U811" s="37">
        <v>11.6</v>
      </c>
      <c r="W811" s="20" t="s">
        <v>9</v>
      </c>
      <c r="X811" s="20" t="s">
        <v>9</v>
      </c>
      <c r="Y811" s="20">
        <v>159.6</v>
      </c>
      <c r="Z811" s="20">
        <v>1.039999999999992</v>
      </c>
      <c r="AA811" s="20" t="s">
        <v>9</v>
      </c>
      <c r="AB811" s="20" t="s">
        <v>9</v>
      </c>
      <c r="AC811" s="20">
        <v>166.72</v>
      </c>
      <c r="AD811" s="20">
        <v>1.1399999999999864</v>
      </c>
      <c r="AO811" s="18">
        <v>230</v>
      </c>
      <c r="AP811" s="18">
        <v>1504</v>
      </c>
      <c r="AQ811" s="18">
        <v>9383</v>
      </c>
      <c r="AR811" s="18">
        <v>25005</v>
      </c>
      <c r="AS811" s="18">
        <v>27506</v>
      </c>
      <c r="AT811" s="18">
        <v>7129</v>
      </c>
      <c r="AU811" s="18">
        <v>4619</v>
      </c>
      <c r="AV811" s="18">
        <v>75376</v>
      </c>
      <c r="AW811" s="18">
        <v>69023</v>
      </c>
      <c r="AY811" s="114">
        <v>164.44</v>
      </c>
      <c r="AZ811" s="114">
        <v>179.57</v>
      </c>
      <c r="BA811" s="114">
        <v>181.94</v>
      </c>
      <c r="BB811" s="114">
        <v>183.53</v>
      </c>
      <c r="BC811" s="114">
        <v>184.85</v>
      </c>
      <c r="BD811" s="114">
        <v>184.93</v>
      </c>
      <c r="BE811" s="114">
        <v>171.97</v>
      </c>
      <c r="BF811" s="114">
        <v>183.1</v>
      </c>
      <c r="BG811" s="114">
        <v>183.99</v>
      </c>
    </row>
    <row r="812" spans="1:59" ht="15.5">
      <c r="A812" s="38" t="s">
        <v>1119</v>
      </c>
      <c r="B812" s="44">
        <v>20220612</v>
      </c>
      <c r="C812" s="38">
        <v>44730</v>
      </c>
      <c r="D812" s="23">
        <v>73864</v>
      </c>
      <c r="E812" s="24">
        <v>184.98140000000001</v>
      </c>
      <c r="F812" s="24">
        <v>1.8787000000000091</v>
      </c>
      <c r="G812" s="24">
        <v>157.22666666666666</v>
      </c>
      <c r="H812" s="25">
        <v>181.82689999999999</v>
      </c>
      <c r="I812" s="24">
        <v>1.8397999999999968</v>
      </c>
      <c r="J812" s="24">
        <v>154.43333333333334</v>
      </c>
      <c r="K812" s="24">
        <v>89.814999999999998</v>
      </c>
      <c r="L812" s="36">
        <v>11.5</v>
      </c>
      <c r="M812" s="23">
        <v>75820</v>
      </c>
      <c r="N812" s="24">
        <v>191.62549999999999</v>
      </c>
      <c r="O812" s="24">
        <v>2.4863999999999749</v>
      </c>
      <c r="P812" s="24">
        <v>160.10999999999999</v>
      </c>
      <c r="Q812" s="25">
        <v>188.32640000000001</v>
      </c>
      <c r="R812" s="24">
        <v>2.4333000000000027</v>
      </c>
      <c r="S812" s="24">
        <v>157.27333333333334</v>
      </c>
      <c r="T812" s="24">
        <v>88.000799999999998</v>
      </c>
      <c r="U812" s="36">
        <v>11.5</v>
      </c>
      <c r="W812" s="25" t="s">
        <v>9</v>
      </c>
      <c r="X812" s="25" t="s">
        <v>9</v>
      </c>
      <c r="Y812" s="25">
        <v>160.69999999999999</v>
      </c>
      <c r="Z812" s="25">
        <v>1.0999999999999943</v>
      </c>
      <c r="AA812" s="25" t="s">
        <v>9</v>
      </c>
      <c r="AB812" s="25" t="s">
        <v>9</v>
      </c>
      <c r="AC812" s="25">
        <v>168.2</v>
      </c>
      <c r="AD812" s="25">
        <v>1.4799999999999898</v>
      </c>
      <c r="AO812" s="23">
        <v>304</v>
      </c>
      <c r="AP812" s="23">
        <v>1619</v>
      </c>
      <c r="AQ812" s="23">
        <v>9153</v>
      </c>
      <c r="AR812" s="23">
        <v>25252</v>
      </c>
      <c r="AS812" s="23">
        <v>27008</v>
      </c>
      <c r="AT812" s="23">
        <v>6626</v>
      </c>
      <c r="AU812" s="23">
        <v>3902</v>
      </c>
      <c r="AV812" s="23">
        <v>73864</v>
      </c>
      <c r="AW812" s="23">
        <v>68039</v>
      </c>
      <c r="AY812" s="115">
        <v>145.94999999999999</v>
      </c>
      <c r="AZ812" s="115">
        <v>181.07</v>
      </c>
      <c r="BA812" s="115">
        <v>184.43</v>
      </c>
      <c r="BB812" s="115">
        <v>185.94</v>
      </c>
      <c r="BC812" s="115">
        <v>186.64</v>
      </c>
      <c r="BD812" s="115">
        <v>186.48</v>
      </c>
      <c r="BE812" s="115">
        <v>170.73</v>
      </c>
      <c r="BF812" s="115">
        <v>184.98</v>
      </c>
      <c r="BG812" s="115">
        <v>186.07</v>
      </c>
    </row>
    <row r="813" spans="1:59" ht="15.5">
      <c r="A813" s="39" t="s">
        <v>1120</v>
      </c>
      <c r="B813" s="45">
        <v>20220619</v>
      </c>
      <c r="C813" s="39">
        <v>44737</v>
      </c>
      <c r="D813" s="18">
        <v>73535</v>
      </c>
      <c r="E813" s="19">
        <v>186.392</v>
      </c>
      <c r="F813" s="19">
        <v>1.4105999999999881</v>
      </c>
      <c r="G813" s="19">
        <v>157.91</v>
      </c>
      <c r="H813" s="20">
        <v>183.19919999999999</v>
      </c>
      <c r="I813" s="19">
        <v>1.3722999999999956</v>
      </c>
      <c r="J813" s="19">
        <v>155.10666666666668</v>
      </c>
      <c r="K813" s="19">
        <v>89.341099999999997</v>
      </c>
      <c r="L813" s="37">
        <v>11.4</v>
      </c>
      <c r="M813" s="18">
        <v>73866</v>
      </c>
      <c r="N813" s="19">
        <v>192.7353</v>
      </c>
      <c r="O813" s="19">
        <v>1.109800000000007</v>
      </c>
      <c r="P813" s="19">
        <v>160.95000000000002</v>
      </c>
      <c r="Q813" s="20">
        <v>189.3905</v>
      </c>
      <c r="R813" s="19">
        <v>1.0640999999999963</v>
      </c>
      <c r="S813" s="19">
        <v>158.09666666666666</v>
      </c>
      <c r="T813" s="19">
        <v>87.302700000000002</v>
      </c>
      <c r="U813" s="37">
        <v>11.4</v>
      </c>
      <c r="W813" s="20" t="s">
        <v>9</v>
      </c>
      <c r="X813" s="20" t="s">
        <v>9</v>
      </c>
      <c r="Y813" s="20">
        <v>163.03</v>
      </c>
      <c r="Z813" s="20">
        <v>2.3300000000000125</v>
      </c>
      <c r="AA813" s="20" t="s">
        <v>9</v>
      </c>
      <c r="AB813" s="20" t="s">
        <v>9</v>
      </c>
      <c r="AC813" s="20">
        <v>169.83</v>
      </c>
      <c r="AD813" s="20">
        <v>1.6300000000000239</v>
      </c>
      <c r="AO813" s="18">
        <v>204</v>
      </c>
      <c r="AP813" s="18">
        <v>1663</v>
      </c>
      <c r="AQ813" s="18">
        <v>9995</v>
      </c>
      <c r="AR813" s="18">
        <v>25886</v>
      </c>
      <c r="AS813" s="18">
        <v>26433</v>
      </c>
      <c r="AT813" s="18">
        <v>5996</v>
      </c>
      <c r="AU813" s="18">
        <v>3358</v>
      </c>
      <c r="AV813" s="18">
        <v>73535</v>
      </c>
      <c r="AW813" s="18">
        <v>68310</v>
      </c>
      <c r="AY813" s="114">
        <v>155.56</v>
      </c>
      <c r="AZ813" s="114">
        <v>180.01</v>
      </c>
      <c r="BA813" s="114">
        <v>185.92</v>
      </c>
      <c r="BB813" s="114">
        <v>187.42</v>
      </c>
      <c r="BC813" s="114">
        <v>188.05</v>
      </c>
      <c r="BD813" s="114">
        <v>187.53</v>
      </c>
      <c r="BE813" s="114">
        <v>169.8</v>
      </c>
      <c r="BF813" s="114">
        <v>186.39</v>
      </c>
      <c r="BG813" s="114">
        <v>187.46</v>
      </c>
    </row>
    <row r="814" spans="1:59" ht="15.5">
      <c r="A814" s="38" t="s">
        <v>1121</v>
      </c>
      <c r="B814" s="44">
        <v>20220626</v>
      </c>
      <c r="C814" s="38">
        <v>44744</v>
      </c>
      <c r="D814" s="23">
        <v>75210</v>
      </c>
      <c r="E814" s="24">
        <v>188.88079999999999</v>
      </c>
      <c r="F814" s="24">
        <v>2.4887999999999977</v>
      </c>
      <c r="G814" s="24">
        <v>158.70000000000002</v>
      </c>
      <c r="H814" s="25">
        <v>185.6379</v>
      </c>
      <c r="I814" s="24">
        <v>2.4387000000000114</v>
      </c>
      <c r="J814" s="24">
        <v>155.88666666666666</v>
      </c>
      <c r="K814" s="24">
        <v>89.005099999999999</v>
      </c>
      <c r="L814" s="36">
        <v>11.2</v>
      </c>
      <c r="M814" s="23">
        <v>75316</v>
      </c>
      <c r="N814" s="24">
        <v>194.56870000000001</v>
      </c>
      <c r="O814" s="24">
        <v>1.8334000000000117</v>
      </c>
      <c r="P814" s="24">
        <v>161.96</v>
      </c>
      <c r="Q814" s="25">
        <v>191.1934</v>
      </c>
      <c r="R814" s="24">
        <v>1.802899999999994</v>
      </c>
      <c r="S814" s="24">
        <v>159.08666666666667</v>
      </c>
      <c r="T814" s="24">
        <v>87.2607</v>
      </c>
      <c r="U814" s="36">
        <v>11.3</v>
      </c>
      <c r="W814" s="25" t="s">
        <v>9</v>
      </c>
      <c r="X814" s="25" t="s">
        <v>9</v>
      </c>
      <c r="Y814" s="25">
        <v>166.04</v>
      </c>
      <c r="Z814" s="25">
        <v>3.0099999999999909</v>
      </c>
      <c r="AA814" s="25" t="s">
        <v>9</v>
      </c>
      <c r="AB814" s="25" t="s">
        <v>9</v>
      </c>
      <c r="AC814" s="25">
        <v>172.55</v>
      </c>
      <c r="AD814" s="25">
        <v>2.7199999999999989</v>
      </c>
      <c r="AO814" s="23">
        <v>257</v>
      </c>
      <c r="AP814" s="23">
        <v>1981</v>
      </c>
      <c r="AQ814" s="23">
        <v>10839</v>
      </c>
      <c r="AR814" s="23">
        <v>26693</v>
      </c>
      <c r="AS814" s="23">
        <v>25988</v>
      </c>
      <c r="AT814" s="23">
        <v>5842</v>
      </c>
      <c r="AU814" s="23">
        <v>3610</v>
      </c>
      <c r="AV814" s="23">
        <v>75210</v>
      </c>
      <c r="AW814" s="23">
        <v>69362</v>
      </c>
      <c r="AY814" s="115">
        <v>159.9</v>
      </c>
      <c r="AZ814" s="115">
        <v>182.72</v>
      </c>
      <c r="BA814" s="115">
        <v>188.66</v>
      </c>
      <c r="BB814" s="115">
        <v>190.15</v>
      </c>
      <c r="BC814" s="115">
        <v>190.72</v>
      </c>
      <c r="BD814" s="115">
        <v>189.76</v>
      </c>
      <c r="BE814" s="115">
        <v>170.94</v>
      </c>
      <c r="BF814" s="115">
        <v>188.88</v>
      </c>
      <c r="BG814" s="115">
        <v>190.1</v>
      </c>
    </row>
    <row r="815" spans="1:59" ht="15.5">
      <c r="A815" s="39" t="s">
        <v>1122</v>
      </c>
      <c r="B815" s="45">
        <v>20220703</v>
      </c>
      <c r="C815" s="39">
        <v>44751</v>
      </c>
      <c r="D815" s="18">
        <v>77652</v>
      </c>
      <c r="E815" s="19">
        <v>191.1095</v>
      </c>
      <c r="F815" s="19">
        <v>2.2287000000000035</v>
      </c>
      <c r="G815" s="19">
        <v>159.14666666666668</v>
      </c>
      <c r="H815" s="20">
        <v>187.8135</v>
      </c>
      <c r="I815" s="19">
        <v>2.1756000000000029</v>
      </c>
      <c r="J815" s="19">
        <v>156.32666666666668</v>
      </c>
      <c r="K815" s="19">
        <v>88.479799999999997</v>
      </c>
      <c r="L815" s="37">
        <v>11.3</v>
      </c>
      <c r="M815" s="18">
        <v>75480</v>
      </c>
      <c r="N815" s="19">
        <v>195.46559999999999</v>
      </c>
      <c r="O815" s="19">
        <v>0.89689999999998804</v>
      </c>
      <c r="P815" s="19">
        <v>162.64000000000001</v>
      </c>
      <c r="Q815" s="20">
        <v>192.07320000000001</v>
      </c>
      <c r="R815" s="19">
        <v>0.87980000000001723</v>
      </c>
      <c r="S815" s="19">
        <v>159.76</v>
      </c>
      <c r="T815" s="19">
        <v>87.340400000000002</v>
      </c>
      <c r="U815" s="37">
        <v>11.5</v>
      </c>
      <c r="W815" s="20" t="s">
        <v>9</v>
      </c>
      <c r="X815" s="20" t="s">
        <v>9</v>
      </c>
      <c r="Y815" s="20">
        <v>165.12</v>
      </c>
      <c r="Z815" s="20">
        <v>-0.91999999999998749</v>
      </c>
      <c r="AA815" s="20" t="s">
        <v>9</v>
      </c>
      <c r="AB815" s="20" t="s">
        <v>9</v>
      </c>
      <c r="AC815" s="20">
        <v>171.81</v>
      </c>
      <c r="AD815" s="20">
        <v>-0.74000000000000909</v>
      </c>
      <c r="AO815" s="18">
        <v>252</v>
      </c>
      <c r="AP815" s="18">
        <v>2048</v>
      </c>
      <c r="AQ815" s="18">
        <v>11957</v>
      </c>
      <c r="AR815" s="18">
        <v>28742</v>
      </c>
      <c r="AS815" s="18">
        <v>26027</v>
      </c>
      <c r="AT815" s="18">
        <v>5503</v>
      </c>
      <c r="AU815" s="18">
        <v>3123</v>
      </c>
      <c r="AV815" s="18">
        <v>77652</v>
      </c>
      <c r="AW815" s="18">
        <v>72229</v>
      </c>
      <c r="AY815" s="114">
        <v>161.78</v>
      </c>
      <c r="AZ815" s="114">
        <v>187.01</v>
      </c>
      <c r="BA815" s="114">
        <v>190.12</v>
      </c>
      <c r="BB815" s="114">
        <v>191.92</v>
      </c>
      <c r="BC815" s="114">
        <v>193</v>
      </c>
      <c r="BD815" s="114">
        <v>192.67</v>
      </c>
      <c r="BE815" s="114">
        <v>173.98</v>
      </c>
      <c r="BF815" s="114">
        <v>191.11</v>
      </c>
      <c r="BG815" s="114">
        <v>192.07</v>
      </c>
    </row>
    <row r="816" spans="1:59" ht="15.5">
      <c r="A816" s="38" t="s">
        <v>1123</v>
      </c>
      <c r="B816" s="44">
        <v>20220710</v>
      </c>
      <c r="C816" s="38">
        <v>44758</v>
      </c>
      <c r="D816" s="23">
        <v>72101</v>
      </c>
      <c r="E816" s="24">
        <v>193.0889</v>
      </c>
      <c r="F816" s="24">
        <v>1.9793999999999983</v>
      </c>
      <c r="G816" s="24">
        <v>159.59</v>
      </c>
      <c r="H816" s="25">
        <v>189.74690000000001</v>
      </c>
      <c r="I816" s="24">
        <v>1.933400000000006</v>
      </c>
      <c r="J816" s="24">
        <v>156.76999999999998</v>
      </c>
      <c r="K816" s="24">
        <v>87.884900000000002</v>
      </c>
      <c r="L816" s="36">
        <v>11.3</v>
      </c>
      <c r="M816" s="23">
        <v>69745</v>
      </c>
      <c r="N816" s="24">
        <v>196.68690000000001</v>
      </c>
      <c r="O816" s="24">
        <v>1.2213000000000136</v>
      </c>
      <c r="P816" s="24">
        <v>162.69666666666669</v>
      </c>
      <c r="Q816" s="25">
        <v>193.2655</v>
      </c>
      <c r="R816" s="24">
        <v>1.1922999999999888</v>
      </c>
      <c r="S816" s="24">
        <v>159.82333333333332</v>
      </c>
      <c r="T816" s="24">
        <v>86.512500000000003</v>
      </c>
      <c r="U816" s="36">
        <v>11.4</v>
      </c>
      <c r="W816" s="25" t="s">
        <v>9</v>
      </c>
      <c r="X816" s="25" t="s">
        <v>9</v>
      </c>
      <c r="Y816" s="25">
        <v>163.56</v>
      </c>
      <c r="Z816" s="25">
        <v>-1.5600000000000023</v>
      </c>
      <c r="AA816" s="25" t="s">
        <v>9</v>
      </c>
      <c r="AB816" s="25" t="s">
        <v>9</v>
      </c>
      <c r="AC816" s="25">
        <v>170.86</v>
      </c>
      <c r="AD816" s="25">
        <v>-0.94999999999998863</v>
      </c>
      <c r="AO816" s="23">
        <v>286</v>
      </c>
      <c r="AP816" s="23">
        <v>2263</v>
      </c>
      <c r="AQ816" s="23">
        <v>12185</v>
      </c>
      <c r="AR816" s="23">
        <v>27189</v>
      </c>
      <c r="AS816" s="23">
        <v>22528</v>
      </c>
      <c r="AT816" s="23">
        <v>4773</v>
      </c>
      <c r="AU816" s="23">
        <v>2877</v>
      </c>
      <c r="AV816" s="23">
        <v>72101</v>
      </c>
      <c r="AW816" s="23">
        <v>66675</v>
      </c>
      <c r="AY816" s="115">
        <v>169.41</v>
      </c>
      <c r="AZ816" s="115">
        <v>187.7</v>
      </c>
      <c r="BA816" s="115">
        <v>192.47</v>
      </c>
      <c r="BB816" s="115">
        <v>194.35</v>
      </c>
      <c r="BC816" s="115">
        <v>194.81</v>
      </c>
      <c r="BD816" s="115">
        <v>193.9</v>
      </c>
      <c r="BE816" s="115">
        <v>175.62</v>
      </c>
      <c r="BF816" s="115">
        <v>193.09</v>
      </c>
      <c r="BG816" s="115">
        <v>194.13</v>
      </c>
    </row>
    <row r="817" spans="1:59" ht="15.5">
      <c r="A817" s="39" t="s">
        <v>1124</v>
      </c>
      <c r="B817" s="45">
        <v>20220717</v>
      </c>
      <c r="C817" s="39">
        <v>44765</v>
      </c>
      <c r="D817" s="18">
        <v>71598</v>
      </c>
      <c r="E817" s="19">
        <v>194.27959999999999</v>
      </c>
      <c r="F817" s="19">
        <v>1.1906999999999925</v>
      </c>
      <c r="G817" s="19">
        <v>159.62333333333333</v>
      </c>
      <c r="H817" s="20">
        <v>190.90799999999999</v>
      </c>
      <c r="I817" s="19">
        <v>1.1610999999999763</v>
      </c>
      <c r="J817" s="19">
        <v>156.80000000000001</v>
      </c>
      <c r="K817" s="19">
        <v>87.536699999999996</v>
      </c>
      <c r="L817" s="37">
        <v>11.2</v>
      </c>
      <c r="M817" s="18">
        <v>70851</v>
      </c>
      <c r="N817" s="19">
        <v>197.4282</v>
      </c>
      <c r="O817" s="19">
        <v>0.74129999999999541</v>
      </c>
      <c r="P817" s="19">
        <v>162.99</v>
      </c>
      <c r="Q817" s="20">
        <v>193.98390000000001</v>
      </c>
      <c r="R817" s="19">
        <v>0.71840000000000259</v>
      </c>
      <c r="S817" s="19">
        <v>160.11000000000001</v>
      </c>
      <c r="T817" s="19">
        <v>86.366699999999994</v>
      </c>
      <c r="U817" s="37">
        <v>11.3</v>
      </c>
      <c r="W817" s="20" t="s">
        <v>9</v>
      </c>
      <c r="X817" s="20" t="s">
        <v>9</v>
      </c>
      <c r="Y817" s="20">
        <v>164.16</v>
      </c>
      <c r="Z817" s="20">
        <v>0.59999999999999432</v>
      </c>
      <c r="AA817" s="20" t="s">
        <v>9</v>
      </c>
      <c r="AB817" s="20" t="s">
        <v>9</v>
      </c>
      <c r="AC817" s="20">
        <v>168.67</v>
      </c>
      <c r="AD817" s="20">
        <v>-2.1900000000000261</v>
      </c>
      <c r="AO817" s="18">
        <v>409</v>
      </c>
      <c r="AP817" s="18">
        <v>2218</v>
      </c>
      <c r="AQ817" s="18">
        <v>12369</v>
      </c>
      <c r="AR817" s="18">
        <v>27599</v>
      </c>
      <c r="AS817" s="18">
        <v>22212</v>
      </c>
      <c r="AT817" s="18">
        <v>4438</v>
      </c>
      <c r="AU817" s="18">
        <v>2353</v>
      </c>
      <c r="AV817" s="18">
        <v>71598</v>
      </c>
      <c r="AW817" s="18">
        <v>66618</v>
      </c>
      <c r="AY817" s="114">
        <v>162.03</v>
      </c>
      <c r="AZ817" s="114">
        <v>189.72</v>
      </c>
      <c r="BA817" s="114">
        <v>194.21</v>
      </c>
      <c r="BB817" s="114">
        <v>195.56</v>
      </c>
      <c r="BC817" s="114">
        <v>195.49</v>
      </c>
      <c r="BD817" s="114">
        <v>194.69</v>
      </c>
      <c r="BE817" s="114">
        <v>177.31</v>
      </c>
      <c r="BF817" s="114">
        <v>194.28</v>
      </c>
      <c r="BG817" s="114">
        <v>195.23</v>
      </c>
    </row>
    <row r="818" spans="1:59" ht="15.5">
      <c r="A818" s="38" t="s">
        <v>1125</v>
      </c>
      <c r="B818" s="44">
        <v>20220724</v>
      </c>
      <c r="C818" s="38">
        <v>44772</v>
      </c>
      <c r="D818" s="23">
        <v>71854</v>
      </c>
      <c r="E818" s="24">
        <v>195.8562</v>
      </c>
      <c r="F818" s="24">
        <v>1.5766000000000133</v>
      </c>
      <c r="G818" s="24">
        <v>159.47</v>
      </c>
      <c r="H818" s="25">
        <v>192.45920000000001</v>
      </c>
      <c r="I818" s="24">
        <v>1.5512000000000228</v>
      </c>
      <c r="J818" s="24">
        <v>156.65</v>
      </c>
      <c r="K818" s="24">
        <v>87.694800000000001</v>
      </c>
      <c r="L818" s="36">
        <v>11</v>
      </c>
      <c r="M818" s="23">
        <v>71590</v>
      </c>
      <c r="N818" s="24">
        <v>199.5829</v>
      </c>
      <c r="O818" s="24">
        <v>2.1546999999999912</v>
      </c>
      <c r="P818" s="24">
        <v>162.98666666666668</v>
      </c>
      <c r="Q818" s="25">
        <v>196.11089999999999</v>
      </c>
      <c r="R818" s="24">
        <v>2.1269999999999811</v>
      </c>
      <c r="S818" s="24">
        <v>160.11333333333334</v>
      </c>
      <c r="T818" s="24">
        <v>86.844700000000003</v>
      </c>
      <c r="U818" s="36">
        <v>11.3</v>
      </c>
      <c r="W818" s="25" t="s">
        <v>9</v>
      </c>
      <c r="X818" s="25" t="s">
        <v>9</v>
      </c>
      <c r="Y818" s="25">
        <v>163.09</v>
      </c>
      <c r="Z818" s="25">
        <v>-1.0699999999999932</v>
      </c>
      <c r="AA818" s="25" t="s">
        <v>9</v>
      </c>
      <c r="AB818" s="25" t="s">
        <v>9</v>
      </c>
      <c r="AC818" s="25">
        <v>167.87</v>
      </c>
      <c r="AD818" s="25">
        <v>-0.79999999999998295</v>
      </c>
      <c r="AO818" s="23">
        <v>273</v>
      </c>
      <c r="AP818" s="23">
        <v>2095</v>
      </c>
      <c r="AQ818" s="23">
        <v>12525</v>
      </c>
      <c r="AR818" s="23">
        <v>27003</v>
      </c>
      <c r="AS818" s="23">
        <v>23065</v>
      </c>
      <c r="AT818" s="23">
        <v>4713</v>
      </c>
      <c r="AU818" s="23">
        <v>2180</v>
      </c>
      <c r="AV818" s="23">
        <v>71854</v>
      </c>
      <c r="AW818" s="23">
        <v>67306</v>
      </c>
      <c r="AY818" s="115">
        <v>173.29</v>
      </c>
      <c r="AZ818" s="115">
        <v>192.91</v>
      </c>
      <c r="BA818" s="115">
        <v>195.82</v>
      </c>
      <c r="BB818" s="115">
        <v>197.05</v>
      </c>
      <c r="BC818" s="115">
        <v>197.11</v>
      </c>
      <c r="BD818" s="115">
        <v>195.32</v>
      </c>
      <c r="BE818" s="115">
        <v>174.9</v>
      </c>
      <c r="BF818" s="115">
        <v>195.86</v>
      </c>
      <c r="BG818" s="115">
        <v>196.72</v>
      </c>
    </row>
    <row r="819" spans="1:59" ht="15.5">
      <c r="A819" s="39" t="s">
        <v>1126</v>
      </c>
      <c r="B819" s="45">
        <v>20220731</v>
      </c>
      <c r="C819" s="39">
        <v>44779</v>
      </c>
      <c r="D819" s="18">
        <v>67997</v>
      </c>
      <c r="E819" s="19">
        <v>196.4641</v>
      </c>
      <c r="F819" s="19">
        <v>0.60790000000000077</v>
      </c>
      <c r="G819" s="19">
        <v>159.21333333333334</v>
      </c>
      <c r="H819" s="20">
        <v>193.0505</v>
      </c>
      <c r="I819" s="19">
        <v>0.59129999999998972</v>
      </c>
      <c r="J819" s="19">
        <v>156.39666666666668</v>
      </c>
      <c r="K819" s="19">
        <v>87.143299999999996</v>
      </c>
      <c r="L819" s="37">
        <v>11.2</v>
      </c>
      <c r="M819" s="18">
        <v>67877</v>
      </c>
      <c r="N819" s="19">
        <v>199.76259999999999</v>
      </c>
      <c r="O819" s="19">
        <v>0.17969999999999686</v>
      </c>
      <c r="P819" s="19">
        <v>162.60666666666665</v>
      </c>
      <c r="Q819" s="20">
        <v>196.28039999999999</v>
      </c>
      <c r="R819" s="19">
        <v>0.16949999999999932</v>
      </c>
      <c r="S819" s="19">
        <v>159.73666666666668</v>
      </c>
      <c r="T819" s="19">
        <v>86.484300000000005</v>
      </c>
      <c r="U819" s="37">
        <v>11.4</v>
      </c>
      <c r="W819" s="20" t="s">
        <v>9</v>
      </c>
      <c r="X819" s="20" t="s">
        <v>9</v>
      </c>
      <c r="Y819" s="20">
        <v>163.46</v>
      </c>
      <c r="Z819" s="20">
        <v>0.37000000000000455</v>
      </c>
      <c r="AA819" s="20" t="s">
        <v>9</v>
      </c>
      <c r="AB819" s="20" t="s">
        <v>9</v>
      </c>
      <c r="AC819" s="20">
        <v>168.13</v>
      </c>
      <c r="AD819" s="20">
        <v>0.25999999999999091</v>
      </c>
      <c r="AO819" s="18">
        <v>440</v>
      </c>
      <c r="AP819" s="18">
        <v>2455</v>
      </c>
      <c r="AQ819" s="18">
        <v>12263</v>
      </c>
      <c r="AR819" s="18">
        <v>25721</v>
      </c>
      <c r="AS819" s="18">
        <v>21091</v>
      </c>
      <c r="AT819" s="18">
        <v>4130</v>
      </c>
      <c r="AU819" s="18">
        <v>1897</v>
      </c>
      <c r="AV819" s="18">
        <v>67997</v>
      </c>
      <c r="AW819" s="18">
        <v>63205</v>
      </c>
      <c r="AY819" s="114">
        <v>157.93</v>
      </c>
      <c r="AZ819" s="114">
        <v>190.37</v>
      </c>
      <c r="BA819" s="114">
        <v>196.26</v>
      </c>
      <c r="BB819" s="114">
        <v>197.85</v>
      </c>
      <c r="BC819" s="114">
        <v>197.58</v>
      </c>
      <c r="BD819" s="114">
        <v>196.89</v>
      </c>
      <c r="BE819" s="114">
        <v>182.48</v>
      </c>
      <c r="BF819" s="114">
        <v>196.46</v>
      </c>
      <c r="BG819" s="114">
        <v>197.39</v>
      </c>
    </row>
    <row r="820" spans="1:59" ht="15.5">
      <c r="A820" s="38" t="s">
        <v>1127</v>
      </c>
      <c r="B820" s="44">
        <v>20220807</v>
      </c>
      <c r="C820" s="38">
        <v>44786</v>
      </c>
      <c r="D820" s="23">
        <v>71207</v>
      </c>
      <c r="E820" s="24">
        <v>197.39709999999999</v>
      </c>
      <c r="F820" s="24">
        <v>0.93299999999999272</v>
      </c>
      <c r="G820" s="24">
        <v>158.92666666666668</v>
      </c>
      <c r="H820" s="25">
        <v>193.97909999999999</v>
      </c>
      <c r="I820" s="24">
        <v>0.92859999999998877</v>
      </c>
      <c r="J820" s="24">
        <v>156.14000000000001</v>
      </c>
      <c r="K820" s="24">
        <v>87.830500000000001</v>
      </c>
      <c r="L820" s="36">
        <v>11.3</v>
      </c>
      <c r="M820" s="23">
        <v>72292</v>
      </c>
      <c r="N820" s="24">
        <v>201.63679999999999</v>
      </c>
      <c r="O820" s="24">
        <v>1.8742000000000019</v>
      </c>
      <c r="P820" s="24">
        <v>162.22666666666669</v>
      </c>
      <c r="Q820" s="25">
        <v>198.12299999999999</v>
      </c>
      <c r="R820" s="24">
        <v>1.8426000000000045</v>
      </c>
      <c r="S820" s="24">
        <v>159.36666666666665</v>
      </c>
      <c r="T820" s="24">
        <v>86.189400000000006</v>
      </c>
      <c r="U820" s="36">
        <v>11.4</v>
      </c>
      <c r="W820" s="25" t="s">
        <v>9</v>
      </c>
      <c r="X820" s="25" t="s">
        <v>9</v>
      </c>
      <c r="Y820" s="25">
        <v>167.14</v>
      </c>
      <c r="Z820" s="25">
        <v>3.6799999999999784</v>
      </c>
      <c r="AA820" s="25" t="s">
        <v>9</v>
      </c>
      <c r="AB820" s="25" t="s">
        <v>9</v>
      </c>
      <c r="AC820" s="25">
        <v>171.13</v>
      </c>
      <c r="AD820" s="25">
        <v>3</v>
      </c>
      <c r="AO820" s="23">
        <v>399</v>
      </c>
      <c r="AP820" s="23">
        <v>2113</v>
      </c>
      <c r="AQ820" s="23">
        <v>11955</v>
      </c>
      <c r="AR820" s="23">
        <v>26672</v>
      </c>
      <c r="AS820" s="23">
        <v>22750</v>
      </c>
      <c r="AT820" s="23">
        <v>4855</v>
      </c>
      <c r="AU820" s="23">
        <v>2463</v>
      </c>
      <c r="AV820" s="23">
        <v>71207</v>
      </c>
      <c r="AW820" s="23">
        <v>66232</v>
      </c>
      <c r="AY820" s="115">
        <v>158.11000000000001</v>
      </c>
      <c r="AZ820" s="115">
        <v>193.28</v>
      </c>
      <c r="BA820" s="115">
        <v>197.83</v>
      </c>
      <c r="BB820" s="115">
        <v>198.41</v>
      </c>
      <c r="BC820" s="115">
        <v>198.33</v>
      </c>
      <c r="BD820" s="115">
        <v>198.6</v>
      </c>
      <c r="BE820" s="115">
        <v>183.17</v>
      </c>
      <c r="BF820" s="115">
        <v>197.4</v>
      </c>
      <c r="BG820" s="115">
        <v>198.29</v>
      </c>
    </row>
    <row r="821" spans="1:59" ht="15.5">
      <c r="A821" s="39" t="s">
        <v>1128</v>
      </c>
      <c r="B821" s="45">
        <v>20220814</v>
      </c>
      <c r="C821" s="39">
        <v>44793</v>
      </c>
      <c r="D821" s="18">
        <v>66861</v>
      </c>
      <c r="E821" s="19">
        <v>198.0557</v>
      </c>
      <c r="F821" s="19">
        <v>0.65860000000000696</v>
      </c>
      <c r="G821" s="19">
        <v>158.30666666666667</v>
      </c>
      <c r="H821" s="20">
        <v>194.62690000000001</v>
      </c>
      <c r="I821" s="19">
        <v>0.64780000000001792</v>
      </c>
      <c r="J821" s="19">
        <v>155.53</v>
      </c>
      <c r="K821" s="19">
        <v>87.434799999999996</v>
      </c>
      <c r="L821" s="37">
        <v>11.1</v>
      </c>
      <c r="M821" s="18">
        <v>70593</v>
      </c>
      <c r="N821" s="19">
        <v>201.3433</v>
      </c>
      <c r="O821" s="19">
        <v>-0.29349999999999454</v>
      </c>
      <c r="P821" s="19">
        <v>162.08000000000001</v>
      </c>
      <c r="Q821" s="20">
        <v>197.83840000000001</v>
      </c>
      <c r="R821" s="19">
        <v>-0.28459999999998331</v>
      </c>
      <c r="S821" s="19">
        <v>159.23333333333335</v>
      </c>
      <c r="T821" s="19">
        <v>86.593800000000002</v>
      </c>
      <c r="U821" s="37">
        <v>11.4</v>
      </c>
      <c r="W821" s="20" t="s">
        <v>9</v>
      </c>
      <c r="X821" s="20" t="s">
        <v>9</v>
      </c>
      <c r="Y821" s="20">
        <v>171.27</v>
      </c>
      <c r="Z821" s="20">
        <v>4.1300000000000239</v>
      </c>
      <c r="AA821" s="20" t="s">
        <v>9</v>
      </c>
      <c r="AB821" s="20" t="s">
        <v>9</v>
      </c>
      <c r="AC821" s="20">
        <v>174.78</v>
      </c>
      <c r="AD821" s="20">
        <v>3.6500000000000057</v>
      </c>
      <c r="AO821" s="18">
        <v>425</v>
      </c>
      <c r="AP821" s="18">
        <v>2528</v>
      </c>
      <c r="AQ821" s="18">
        <v>11749</v>
      </c>
      <c r="AR821" s="18">
        <v>24710</v>
      </c>
      <c r="AS821" s="18">
        <v>20703</v>
      </c>
      <c r="AT821" s="18">
        <v>4383</v>
      </c>
      <c r="AU821" s="18">
        <v>2363</v>
      </c>
      <c r="AV821" s="18">
        <v>66861</v>
      </c>
      <c r="AW821" s="18">
        <v>61545</v>
      </c>
      <c r="AY821" s="114">
        <v>179.91</v>
      </c>
      <c r="AZ821" s="114">
        <v>197.22</v>
      </c>
      <c r="BA821" s="114">
        <v>197.97</v>
      </c>
      <c r="BB821" s="114">
        <v>198.62</v>
      </c>
      <c r="BC821" s="114">
        <v>198.97</v>
      </c>
      <c r="BD821" s="114">
        <v>199.53</v>
      </c>
      <c r="BE821" s="114">
        <v>186.01</v>
      </c>
      <c r="BF821" s="114">
        <v>198.06</v>
      </c>
      <c r="BG821" s="114">
        <v>198.68</v>
      </c>
    </row>
    <row r="822" spans="1:59" ht="15.5">
      <c r="A822" s="38" t="s">
        <v>1129</v>
      </c>
      <c r="B822" s="44">
        <v>20220821</v>
      </c>
      <c r="C822" s="38">
        <v>44800</v>
      </c>
      <c r="D822" s="23">
        <v>71604</v>
      </c>
      <c r="E822" s="24">
        <v>198.40029999999999</v>
      </c>
      <c r="F822" s="24">
        <v>0.34459999999998558</v>
      </c>
      <c r="G822" s="24">
        <v>158.13666666666666</v>
      </c>
      <c r="H822" s="25">
        <v>194.96610000000001</v>
      </c>
      <c r="I822" s="24">
        <v>0.33920000000000528</v>
      </c>
      <c r="J822" s="24">
        <v>155.35666666666668</v>
      </c>
      <c r="K822" s="24">
        <v>87.893799999999999</v>
      </c>
      <c r="L822" s="36">
        <v>11.2</v>
      </c>
      <c r="M822" s="23">
        <v>72031</v>
      </c>
      <c r="N822" s="24">
        <v>201.08179999999999</v>
      </c>
      <c r="O822" s="24">
        <v>-0.26150000000001228</v>
      </c>
      <c r="P822" s="24">
        <v>161.50666666666666</v>
      </c>
      <c r="Q822" s="25">
        <v>197.58940000000001</v>
      </c>
      <c r="R822" s="24">
        <v>-0.24899999999999523</v>
      </c>
      <c r="S822" s="24">
        <v>158.68</v>
      </c>
      <c r="T822" s="24">
        <v>86.742500000000007</v>
      </c>
      <c r="U822" s="36">
        <v>11.2</v>
      </c>
      <c r="W822" s="25" t="s">
        <v>9</v>
      </c>
      <c r="X822" s="25" t="s">
        <v>9</v>
      </c>
      <c r="Y822" s="25">
        <v>174.73</v>
      </c>
      <c r="Z822" s="25">
        <v>3.4599999999999795</v>
      </c>
      <c r="AA822" s="25" t="s">
        <v>9</v>
      </c>
      <c r="AB822" s="25" t="s">
        <v>9</v>
      </c>
      <c r="AC822" s="25">
        <v>178.05</v>
      </c>
      <c r="AD822" s="25">
        <v>3.2700000000000102</v>
      </c>
      <c r="AO822" s="23">
        <v>361</v>
      </c>
      <c r="AP822" s="23">
        <v>2106</v>
      </c>
      <c r="AQ822" s="23">
        <v>12080</v>
      </c>
      <c r="AR822" s="23">
        <v>26884</v>
      </c>
      <c r="AS822" s="23">
        <v>22545</v>
      </c>
      <c r="AT822" s="23">
        <v>4942</v>
      </c>
      <c r="AU822" s="23">
        <v>2686</v>
      </c>
      <c r="AV822" s="23">
        <v>71604</v>
      </c>
      <c r="AW822" s="23">
        <v>66451</v>
      </c>
      <c r="AY822" s="115">
        <v>163.46</v>
      </c>
      <c r="AZ822" s="115">
        <v>192.64</v>
      </c>
      <c r="BA822" s="115">
        <v>198.22</v>
      </c>
      <c r="BB822" s="115">
        <v>199.58</v>
      </c>
      <c r="BC822" s="115">
        <v>199.6</v>
      </c>
      <c r="BD822" s="115">
        <v>199.59</v>
      </c>
      <c r="BE822" s="115">
        <v>184.35</v>
      </c>
      <c r="BF822" s="115">
        <v>198.4</v>
      </c>
      <c r="BG822" s="115">
        <v>199.34</v>
      </c>
    </row>
    <row r="823" spans="1:59" ht="15.5">
      <c r="A823" s="39" t="s">
        <v>1130</v>
      </c>
      <c r="B823" s="45">
        <v>20220828</v>
      </c>
      <c r="C823" s="39">
        <v>44807</v>
      </c>
      <c r="D823" s="18">
        <v>68650</v>
      </c>
      <c r="E823" s="19">
        <v>199.53030000000001</v>
      </c>
      <c r="F823" s="19">
        <v>1.1300000000000239</v>
      </c>
      <c r="G823" s="19">
        <v>156.79999999999998</v>
      </c>
      <c r="H823" s="20">
        <v>196.09219999999999</v>
      </c>
      <c r="I823" s="19">
        <v>1.1260999999999797</v>
      </c>
      <c r="J823" s="19">
        <v>154.05666666666667</v>
      </c>
      <c r="K823" s="19">
        <v>88.239199999999997</v>
      </c>
      <c r="L823" s="37">
        <v>11.1</v>
      </c>
      <c r="M823" s="18">
        <v>70678</v>
      </c>
      <c r="N823" s="19">
        <v>202.78530000000001</v>
      </c>
      <c r="O823" s="19">
        <v>1.7035000000000196</v>
      </c>
      <c r="P823" s="19">
        <v>160.95333333333332</v>
      </c>
      <c r="Q823" s="20">
        <v>199.28790000000001</v>
      </c>
      <c r="R823" s="19">
        <v>1.6984999999999957</v>
      </c>
      <c r="S823" s="19">
        <v>158.14333333333335</v>
      </c>
      <c r="T823" s="19">
        <v>87.943700000000007</v>
      </c>
      <c r="U823" s="37">
        <v>11.3</v>
      </c>
      <c r="W823" s="20" t="s">
        <v>9</v>
      </c>
      <c r="X823" s="20" t="s">
        <v>9</v>
      </c>
      <c r="Y823" s="20">
        <v>179.76</v>
      </c>
      <c r="Z823" s="20">
        <v>5.0300000000000011</v>
      </c>
      <c r="AA823" s="20" t="s">
        <v>9</v>
      </c>
      <c r="AB823" s="20" t="s">
        <v>9</v>
      </c>
      <c r="AC823" s="20">
        <v>183.02</v>
      </c>
      <c r="AD823" s="20">
        <v>4.9699999999999989</v>
      </c>
      <c r="AO823" s="18">
        <v>237</v>
      </c>
      <c r="AP823" s="18">
        <v>2269</v>
      </c>
      <c r="AQ823" s="18">
        <v>11492</v>
      </c>
      <c r="AR823" s="18">
        <v>24306</v>
      </c>
      <c r="AS823" s="18">
        <v>22264</v>
      </c>
      <c r="AT823" s="18">
        <v>5032</v>
      </c>
      <c r="AU823" s="18">
        <v>3050</v>
      </c>
      <c r="AV823" s="18">
        <v>68650</v>
      </c>
      <c r="AW823" s="18">
        <v>63094</v>
      </c>
      <c r="AY823" s="114">
        <v>173.04</v>
      </c>
      <c r="AZ823" s="114">
        <v>193.7</v>
      </c>
      <c r="BA823" s="114">
        <v>199.25</v>
      </c>
      <c r="BB823" s="114">
        <v>200.64</v>
      </c>
      <c r="BC823" s="114">
        <v>200.93</v>
      </c>
      <c r="BD823" s="114">
        <v>201.22</v>
      </c>
      <c r="BE823" s="114">
        <v>185.15</v>
      </c>
      <c r="BF823" s="114">
        <v>199.53</v>
      </c>
      <c r="BG823" s="114">
        <v>200.53</v>
      </c>
    </row>
    <row r="824" spans="1:59" ht="15.5">
      <c r="A824" s="38" t="s">
        <v>1131</v>
      </c>
      <c r="B824" s="44">
        <v>20220904</v>
      </c>
      <c r="C824" s="38">
        <v>44814</v>
      </c>
      <c r="D824" s="23">
        <v>71966</v>
      </c>
      <c r="E824" s="24">
        <v>199.93049999999999</v>
      </c>
      <c r="F824" s="24">
        <v>0.4001999999999839</v>
      </c>
      <c r="G824" s="24">
        <v>156.79333333333332</v>
      </c>
      <c r="H824" s="25">
        <v>196.49690000000001</v>
      </c>
      <c r="I824" s="24">
        <v>0.4047000000000196</v>
      </c>
      <c r="J824" s="24">
        <v>154.05333333333334</v>
      </c>
      <c r="K824" s="24">
        <v>88.605599999999995</v>
      </c>
      <c r="L824" s="36">
        <v>11.3</v>
      </c>
      <c r="M824" s="23">
        <v>72691</v>
      </c>
      <c r="N824" s="24">
        <v>202.6053</v>
      </c>
      <c r="O824" s="24">
        <v>-0.18000000000000682</v>
      </c>
      <c r="P824" s="24">
        <v>160.49</v>
      </c>
      <c r="Q824" s="25">
        <v>199.10579999999999</v>
      </c>
      <c r="R824" s="24">
        <v>-0.18210000000001969</v>
      </c>
      <c r="S824" s="24">
        <v>157.69333333333336</v>
      </c>
      <c r="T824" s="24">
        <v>87.640900000000002</v>
      </c>
      <c r="U824" s="36">
        <v>11.4</v>
      </c>
      <c r="W824" s="25" t="s">
        <v>9</v>
      </c>
      <c r="X824" s="25" t="s">
        <v>9</v>
      </c>
      <c r="Y824" s="25">
        <v>181.98</v>
      </c>
      <c r="Z824" s="25">
        <v>2.2199999999999989</v>
      </c>
      <c r="AA824" s="25" t="s">
        <v>9</v>
      </c>
      <c r="AB824" s="25" t="s">
        <v>9</v>
      </c>
      <c r="AC824" s="25">
        <v>184.89</v>
      </c>
      <c r="AD824" s="25">
        <v>1.8699999999999761</v>
      </c>
      <c r="AO824" s="23">
        <v>338</v>
      </c>
      <c r="AP824" s="23">
        <v>2227</v>
      </c>
      <c r="AQ824" s="23">
        <v>11161</v>
      </c>
      <c r="AR824" s="23">
        <v>25070</v>
      </c>
      <c r="AS824" s="23">
        <v>24292</v>
      </c>
      <c r="AT824" s="23">
        <v>5657</v>
      </c>
      <c r="AU824" s="23">
        <v>3221</v>
      </c>
      <c r="AV824" s="23">
        <v>71966</v>
      </c>
      <c r="AW824" s="23">
        <v>66180</v>
      </c>
      <c r="AY824" s="115">
        <v>176.68</v>
      </c>
      <c r="AZ824" s="115">
        <v>196.86</v>
      </c>
      <c r="BA824" s="115">
        <v>199.65</v>
      </c>
      <c r="BB824" s="115">
        <v>201.18</v>
      </c>
      <c r="BC824" s="115">
        <v>201.39</v>
      </c>
      <c r="BD824" s="115">
        <v>200.84</v>
      </c>
      <c r="BE824" s="115">
        <v>183.16</v>
      </c>
      <c r="BF824" s="115">
        <v>199.93</v>
      </c>
      <c r="BG824" s="115">
        <v>200.97</v>
      </c>
    </row>
    <row r="825" spans="1:59" ht="15.5">
      <c r="A825" s="39" t="s">
        <v>1132</v>
      </c>
      <c r="B825" s="45">
        <v>20220911</v>
      </c>
      <c r="C825" s="39">
        <v>44821</v>
      </c>
      <c r="D825" s="18">
        <v>73211</v>
      </c>
      <c r="E825" s="19">
        <v>200.2244</v>
      </c>
      <c r="F825" s="19">
        <v>0.29390000000000782</v>
      </c>
      <c r="G825" s="19">
        <v>155.95333333333335</v>
      </c>
      <c r="H825" s="20">
        <v>196.80029999999999</v>
      </c>
      <c r="I825" s="19">
        <v>0.30339999999998213</v>
      </c>
      <c r="J825" s="19">
        <v>153.23333333333332</v>
      </c>
      <c r="K825" s="19">
        <v>89.285600000000002</v>
      </c>
      <c r="L825" s="37">
        <v>11.4</v>
      </c>
      <c r="M825" s="18">
        <v>74372</v>
      </c>
      <c r="N825" s="19">
        <v>203.6635</v>
      </c>
      <c r="O825" s="19">
        <v>1.0581999999999994</v>
      </c>
      <c r="P825" s="19">
        <v>159.9366666666667</v>
      </c>
      <c r="Q825" s="20">
        <v>200.15819999999999</v>
      </c>
      <c r="R825" s="19">
        <v>1.0524000000000058</v>
      </c>
      <c r="S825" s="19">
        <v>157.16</v>
      </c>
      <c r="T825" s="19">
        <v>87.661799999999999</v>
      </c>
      <c r="U825" s="37">
        <v>11.3</v>
      </c>
      <c r="W825" s="20" t="s">
        <v>9</v>
      </c>
      <c r="X825" s="20" t="s">
        <v>9</v>
      </c>
      <c r="Y825" s="20">
        <v>184</v>
      </c>
      <c r="Z825" s="20">
        <v>2.0200000000000102</v>
      </c>
      <c r="AA825" s="20" t="s">
        <v>9</v>
      </c>
      <c r="AB825" s="20" t="s">
        <v>9</v>
      </c>
      <c r="AC825" s="20">
        <v>186.72</v>
      </c>
      <c r="AD825" s="20">
        <v>1.8300000000000125</v>
      </c>
      <c r="AO825" s="18">
        <v>347</v>
      </c>
      <c r="AP825" s="18">
        <v>1959</v>
      </c>
      <c r="AQ825" s="18">
        <v>10506</v>
      </c>
      <c r="AR825" s="18">
        <v>24729</v>
      </c>
      <c r="AS825" s="18">
        <v>25412</v>
      </c>
      <c r="AT825" s="18">
        <v>6330</v>
      </c>
      <c r="AU825" s="18">
        <v>3928</v>
      </c>
      <c r="AV825" s="18">
        <v>73211</v>
      </c>
      <c r="AW825" s="18">
        <v>66977</v>
      </c>
      <c r="AY825" s="114">
        <v>164.33</v>
      </c>
      <c r="AZ825" s="114">
        <v>195.02</v>
      </c>
      <c r="BA825" s="114">
        <v>200.81</v>
      </c>
      <c r="BB825" s="114">
        <v>202.03</v>
      </c>
      <c r="BC825" s="114">
        <v>201.76</v>
      </c>
      <c r="BD825" s="114">
        <v>201.18</v>
      </c>
      <c r="BE825" s="114">
        <v>181.6</v>
      </c>
      <c r="BF825" s="114">
        <v>200.22</v>
      </c>
      <c r="BG825" s="114">
        <v>201.65</v>
      </c>
    </row>
    <row r="826" spans="1:59" ht="15.5">
      <c r="A826" s="38" t="s">
        <v>1133</v>
      </c>
      <c r="B826" s="44">
        <v>20220918</v>
      </c>
      <c r="C826" s="38">
        <v>44828</v>
      </c>
      <c r="D826" s="23">
        <v>56870</v>
      </c>
      <c r="E826" s="24">
        <v>200.01419999999999</v>
      </c>
      <c r="F826" s="24">
        <v>-0.2102000000000146</v>
      </c>
      <c r="G826" s="24">
        <v>155.79999999999998</v>
      </c>
      <c r="H826" s="25">
        <v>196.60659999999999</v>
      </c>
      <c r="I826" s="24">
        <v>-0.19370000000000687</v>
      </c>
      <c r="J826" s="24">
        <v>153.08666666666667</v>
      </c>
      <c r="K826" s="24">
        <v>90.165700000000001</v>
      </c>
      <c r="L826" s="36">
        <v>11.8</v>
      </c>
      <c r="M826" s="23">
        <v>58655</v>
      </c>
      <c r="N826" s="24">
        <v>202.67590000000001</v>
      </c>
      <c r="O826" s="24">
        <v>-0.98759999999998627</v>
      </c>
      <c r="P826" s="24">
        <v>159.53333333333333</v>
      </c>
      <c r="Q826" s="25">
        <v>199.20359999999999</v>
      </c>
      <c r="R826" s="24">
        <v>-0.95459999999999923</v>
      </c>
      <c r="S826" s="24">
        <v>156.77000000000001</v>
      </c>
      <c r="T826" s="24">
        <v>88.891499999999994</v>
      </c>
      <c r="U826" s="36">
        <v>11.8</v>
      </c>
      <c r="W826" s="25" t="s">
        <v>9</v>
      </c>
      <c r="X826" s="25" t="s">
        <v>9</v>
      </c>
      <c r="Y826" s="25">
        <v>185.46</v>
      </c>
      <c r="Z826" s="25">
        <v>1.460000000000008</v>
      </c>
      <c r="AA826" s="25" t="s">
        <v>9</v>
      </c>
      <c r="AB826" s="25" t="s">
        <v>9</v>
      </c>
      <c r="AC826" s="25">
        <v>188.53</v>
      </c>
      <c r="AD826" s="25">
        <v>1.8100000000000023</v>
      </c>
      <c r="AO826" s="23">
        <v>164</v>
      </c>
      <c r="AP826" s="23">
        <v>1019</v>
      </c>
      <c r="AQ826" s="23">
        <v>7266</v>
      </c>
      <c r="AR826" s="23">
        <v>18840</v>
      </c>
      <c r="AS826" s="23">
        <v>20669</v>
      </c>
      <c r="AT826" s="23">
        <v>5522</v>
      </c>
      <c r="AU826" s="23">
        <v>3390</v>
      </c>
      <c r="AV826" s="23">
        <v>56870</v>
      </c>
      <c r="AW826" s="23">
        <v>52297</v>
      </c>
      <c r="AY826" s="115">
        <v>159.25</v>
      </c>
      <c r="AZ826" s="115">
        <v>195.46</v>
      </c>
      <c r="BA826" s="115">
        <v>200.65</v>
      </c>
      <c r="BB826" s="115">
        <v>202.04</v>
      </c>
      <c r="BC826" s="115">
        <v>201.79</v>
      </c>
      <c r="BD826" s="115">
        <v>200.31</v>
      </c>
      <c r="BE826" s="115">
        <v>179.41</v>
      </c>
      <c r="BF826" s="115">
        <v>200.01</v>
      </c>
      <c r="BG826" s="115">
        <v>201.57</v>
      </c>
    </row>
    <row r="827" spans="1:59" ht="15.5">
      <c r="A827" s="39" t="s">
        <v>1134</v>
      </c>
      <c r="B827" s="45">
        <v>20220925</v>
      </c>
      <c r="C827" s="39">
        <v>44835</v>
      </c>
      <c r="D827" s="18">
        <v>71231</v>
      </c>
      <c r="E827" s="19">
        <v>200.36619999999999</v>
      </c>
      <c r="F827" s="19">
        <v>0.35200000000000387</v>
      </c>
      <c r="G827" s="19">
        <v>154.12333333333331</v>
      </c>
      <c r="H827" s="20">
        <v>196.9633</v>
      </c>
      <c r="I827" s="19">
        <v>0.35670000000001778</v>
      </c>
      <c r="J827" s="19">
        <v>151.44666666666666</v>
      </c>
      <c r="K827" s="19">
        <v>90.395899999999997</v>
      </c>
      <c r="L827" s="37">
        <v>11.7</v>
      </c>
      <c r="M827" s="18">
        <v>71816</v>
      </c>
      <c r="N827" s="19">
        <v>203.57400000000001</v>
      </c>
      <c r="O827" s="19">
        <v>0.89809999999999945</v>
      </c>
      <c r="P827" s="19">
        <v>158.46</v>
      </c>
      <c r="Q827" s="20">
        <v>200.10570000000001</v>
      </c>
      <c r="R827" s="19">
        <v>0.90210000000001855</v>
      </c>
      <c r="S827" s="19">
        <v>155.71</v>
      </c>
      <c r="T827" s="19">
        <v>89.460400000000007</v>
      </c>
      <c r="U827" s="37">
        <v>11.8</v>
      </c>
      <c r="W827" s="20" t="s">
        <v>9</v>
      </c>
      <c r="X827" s="20" t="s">
        <v>9</v>
      </c>
      <c r="Y827" s="20">
        <v>185.59</v>
      </c>
      <c r="Z827" s="20">
        <v>0.12999999999999545</v>
      </c>
      <c r="AA827" s="20" t="s">
        <v>9</v>
      </c>
      <c r="AB827" s="20" t="s">
        <v>9</v>
      </c>
      <c r="AC827" s="20">
        <v>189.61</v>
      </c>
      <c r="AD827" s="20">
        <v>1.0800000000000125</v>
      </c>
      <c r="AO827" s="18" t="s">
        <v>9</v>
      </c>
      <c r="AP827" s="18">
        <v>1409</v>
      </c>
      <c r="AQ827" s="18">
        <v>8961</v>
      </c>
      <c r="AR827" s="18">
        <v>23127</v>
      </c>
      <c r="AS827" s="18">
        <v>25440</v>
      </c>
      <c r="AT827" s="18">
        <v>6982</v>
      </c>
      <c r="AU827" s="18" t="s">
        <v>9</v>
      </c>
      <c r="AV827" s="18">
        <v>71231</v>
      </c>
      <c r="AW827" s="18">
        <v>64510</v>
      </c>
      <c r="AY827" s="114" t="s">
        <v>9</v>
      </c>
      <c r="AZ827" s="114">
        <v>197.01</v>
      </c>
      <c r="BA827" s="114">
        <v>201.43</v>
      </c>
      <c r="BB827" s="114">
        <v>202.21</v>
      </c>
      <c r="BC827" s="114">
        <v>201.91</v>
      </c>
      <c r="BD827" s="114">
        <v>201.59</v>
      </c>
      <c r="BE827" s="114" t="s">
        <v>9</v>
      </c>
      <c r="BF827" s="114">
        <v>200.37</v>
      </c>
      <c r="BG827" s="114">
        <v>201.92</v>
      </c>
    </row>
    <row r="828" spans="1:59" ht="15.5">
      <c r="A828" s="38" t="s">
        <v>1135</v>
      </c>
      <c r="B828" s="44">
        <v>20221002</v>
      </c>
      <c r="C828" s="38">
        <v>44842</v>
      </c>
      <c r="D828" s="23">
        <v>71605</v>
      </c>
      <c r="E828" s="24">
        <v>200.55340000000001</v>
      </c>
      <c r="F828" s="24">
        <v>0.18720000000001846</v>
      </c>
      <c r="G828" s="24">
        <v>154.86333333333334</v>
      </c>
      <c r="H828" s="25">
        <v>197.1455</v>
      </c>
      <c r="I828" s="24">
        <v>0.18219999999999459</v>
      </c>
      <c r="J828" s="24">
        <v>152.17333333333332</v>
      </c>
      <c r="K828" s="24">
        <v>90.277699999999996</v>
      </c>
      <c r="L828" s="36">
        <v>11.7</v>
      </c>
      <c r="M828" s="23">
        <v>73527</v>
      </c>
      <c r="N828" s="24">
        <v>203.91749999999999</v>
      </c>
      <c r="O828" s="24">
        <v>0.34349999999997749</v>
      </c>
      <c r="P828" s="24">
        <v>158.85999999999999</v>
      </c>
      <c r="Q828" s="25">
        <v>200.43770000000001</v>
      </c>
      <c r="R828" s="24">
        <v>0.33199999999999363</v>
      </c>
      <c r="S828" s="24">
        <v>156.11000000000001</v>
      </c>
      <c r="T828" s="24">
        <v>89.415000000000006</v>
      </c>
      <c r="U828" s="36">
        <v>11.9</v>
      </c>
      <c r="W828" s="25" t="s">
        <v>9</v>
      </c>
      <c r="X828" s="25" t="s">
        <v>9</v>
      </c>
      <c r="Y828" s="25">
        <v>179.32</v>
      </c>
      <c r="Z828" s="25">
        <v>-6.2700000000000102</v>
      </c>
      <c r="AA828" s="25" t="s">
        <v>9</v>
      </c>
      <c r="AB828" s="25" t="s">
        <v>9</v>
      </c>
      <c r="AC828" s="25">
        <v>184.12</v>
      </c>
      <c r="AD828" s="25">
        <v>-5.4900000000000091</v>
      </c>
      <c r="AO828" s="23">
        <v>257</v>
      </c>
      <c r="AP828" s="23">
        <v>1526</v>
      </c>
      <c r="AQ828" s="23">
        <v>8844</v>
      </c>
      <c r="AR828" s="23">
        <v>23406</v>
      </c>
      <c r="AS828" s="23">
        <v>25937</v>
      </c>
      <c r="AT828" s="23">
        <v>7007</v>
      </c>
      <c r="AU828" s="23">
        <v>4628</v>
      </c>
      <c r="AV828" s="23">
        <v>71605</v>
      </c>
      <c r="AW828" s="23">
        <v>65194</v>
      </c>
      <c r="AY828" s="115">
        <v>173.69</v>
      </c>
      <c r="AZ828" s="115">
        <v>199.11</v>
      </c>
      <c r="BA828" s="115">
        <v>202.02</v>
      </c>
      <c r="BB828" s="115">
        <v>202.37</v>
      </c>
      <c r="BC828" s="115">
        <v>202.05</v>
      </c>
      <c r="BD828" s="115">
        <v>201.27</v>
      </c>
      <c r="BE828" s="115">
        <v>181.08</v>
      </c>
      <c r="BF828" s="115">
        <v>200.55</v>
      </c>
      <c r="BG828" s="115">
        <v>202.08</v>
      </c>
    </row>
    <row r="829" spans="1:59" ht="15.5">
      <c r="A829" s="39" t="s">
        <v>1136</v>
      </c>
      <c r="B829" s="45">
        <v>20221009</v>
      </c>
      <c r="C829" s="39">
        <v>44849</v>
      </c>
      <c r="D829" s="18">
        <v>71258</v>
      </c>
      <c r="E829" s="19">
        <v>200.0943</v>
      </c>
      <c r="F829" s="19">
        <v>-0.4591000000000065</v>
      </c>
      <c r="G829" s="19">
        <v>153.63666666666666</v>
      </c>
      <c r="H829" s="20">
        <v>196.71360000000001</v>
      </c>
      <c r="I829" s="19">
        <v>-0.43189999999998463</v>
      </c>
      <c r="J829" s="19">
        <v>150.96333333333334</v>
      </c>
      <c r="K829" s="19">
        <v>90.884399999999999</v>
      </c>
      <c r="L829" s="37">
        <v>11.7</v>
      </c>
      <c r="M829" s="18">
        <v>74992</v>
      </c>
      <c r="N829" s="19">
        <v>203.67230000000001</v>
      </c>
      <c r="O829" s="19">
        <v>-0.24519999999998277</v>
      </c>
      <c r="P829" s="19">
        <v>157.85</v>
      </c>
      <c r="Q829" s="20">
        <v>200.22669999999999</v>
      </c>
      <c r="R829" s="19">
        <v>-0.21100000000001273</v>
      </c>
      <c r="S829" s="19">
        <v>155.12</v>
      </c>
      <c r="T829" s="19">
        <v>90.408299999999997</v>
      </c>
      <c r="U829" s="37">
        <v>11.9</v>
      </c>
      <c r="W829" s="20" t="s">
        <v>9</v>
      </c>
      <c r="X829" s="20" t="s">
        <v>9</v>
      </c>
      <c r="Y829" s="20">
        <v>178.28</v>
      </c>
      <c r="Z829" s="20">
        <v>-1.039999999999992</v>
      </c>
      <c r="AA829" s="20" t="s">
        <v>9</v>
      </c>
      <c r="AB829" s="20" t="s">
        <v>9</v>
      </c>
      <c r="AC829" s="20">
        <v>183.6</v>
      </c>
      <c r="AD829" s="20">
        <v>-0.52000000000001023</v>
      </c>
      <c r="AO829" s="18" t="s">
        <v>9</v>
      </c>
      <c r="AP829" s="18">
        <v>1450</v>
      </c>
      <c r="AQ829" s="18">
        <v>7922</v>
      </c>
      <c r="AR829" s="18">
        <v>21950</v>
      </c>
      <c r="AS829" s="18">
        <v>27086</v>
      </c>
      <c r="AT829" s="18">
        <v>7337</v>
      </c>
      <c r="AU829" s="18" t="s">
        <v>9</v>
      </c>
      <c r="AV829" s="18">
        <v>71258</v>
      </c>
      <c r="AW829" s="18">
        <v>64295</v>
      </c>
      <c r="AY829" s="114" t="s">
        <v>9</v>
      </c>
      <c r="AZ829" s="114">
        <v>197.03</v>
      </c>
      <c r="BA829" s="114">
        <v>201.26</v>
      </c>
      <c r="BB829" s="114">
        <v>202.47</v>
      </c>
      <c r="BC829" s="114">
        <v>202.06</v>
      </c>
      <c r="BD829" s="114">
        <v>200.66</v>
      </c>
      <c r="BE829" s="114" t="s">
        <v>9</v>
      </c>
      <c r="BF829" s="114">
        <v>200.09</v>
      </c>
      <c r="BG829" s="114">
        <v>201.94</v>
      </c>
    </row>
    <row r="830" spans="1:59" ht="15.5">
      <c r="A830" s="38" t="s">
        <v>1137</v>
      </c>
      <c r="B830" s="44">
        <v>20221016</v>
      </c>
      <c r="C830" s="38">
        <v>44856</v>
      </c>
      <c r="D830" s="23">
        <v>71860</v>
      </c>
      <c r="E830" s="24">
        <v>200.4314</v>
      </c>
      <c r="F830" s="24">
        <v>0.33709999999999241</v>
      </c>
      <c r="G830" s="24">
        <v>153.87333333333333</v>
      </c>
      <c r="H830" s="25">
        <v>197.03620000000001</v>
      </c>
      <c r="I830" s="24">
        <v>0.32259999999999422</v>
      </c>
      <c r="J830" s="24">
        <v>151.20000000000002</v>
      </c>
      <c r="K830" s="24">
        <v>90.541499999999999</v>
      </c>
      <c r="L830" s="36">
        <v>11.7</v>
      </c>
      <c r="M830" s="23">
        <v>73930</v>
      </c>
      <c r="N830" s="24">
        <v>204.1799</v>
      </c>
      <c r="O830" s="24">
        <v>0.5075999999999965</v>
      </c>
      <c r="P830" s="24">
        <v>157.72333333333333</v>
      </c>
      <c r="Q830" s="25">
        <v>200.70400000000001</v>
      </c>
      <c r="R830" s="24">
        <v>0.47730000000001382</v>
      </c>
      <c r="S830" s="24">
        <v>155</v>
      </c>
      <c r="T830" s="24">
        <v>89.619500000000002</v>
      </c>
      <c r="U830" s="36">
        <v>11.8</v>
      </c>
      <c r="W830" s="25" t="s">
        <v>9</v>
      </c>
      <c r="X830" s="25" t="s">
        <v>9</v>
      </c>
      <c r="Y830" s="25">
        <v>176.26</v>
      </c>
      <c r="Z830" s="25">
        <v>-2.0200000000000102</v>
      </c>
      <c r="AA830" s="25" t="s">
        <v>9</v>
      </c>
      <c r="AB830" s="25" t="s">
        <v>9</v>
      </c>
      <c r="AC830" s="25">
        <v>181.58</v>
      </c>
      <c r="AD830" s="25">
        <v>-2.0199999999999818</v>
      </c>
      <c r="AO830" s="23">
        <v>283</v>
      </c>
      <c r="AP830" s="23">
        <v>1655</v>
      </c>
      <c r="AQ830" s="23">
        <v>8186</v>
      </c>
      <c r="AR830" s="23">
        <v>23181</v>
      </c>
      <c r="AS830" s="23">
        <v>26300</v>
      </c>
      <c r="AT830" s="23">
        <v>7102</v>
      </c>
      <c r="AU830" s="23">
        <v>5153</v>
      </c>
      <c r="AV830" s="23">
        <v>71860</v>
      </c>
      <c r="AW830" s="23">
        <v>64769</v>
      </c>
      <c r="AY830" s="115">
        <v>160.44999999999999</v>
      </c>
      <c r="AZ830" s="115">
        <v>196.36</v>
      </c>
      <c r="BA830" s="115">
        <v>201.52</v>
      </c>
      <c r="BB830" s="115">
        <v>202.72</v>
      </c>
      <c r="BC830" s="115">
        <v>202.53</v>
      </c>
      <c r="BD830" s="115">
        <v>201.36</v>
      </c>
      <c r="BE830" s="115">
        <v>179.9</v>
      </c>
      <c r="BF830" s="115">
        <v>200.43</v>
      </c>
      <c r="BG830" s="115">
        <v>202.34</v>
      </c>
    </row>
    <row r="831" spans="1:59" ht="15.5">
      <c r="A831" s="39" t="s">
        <v>1138</v>
      </c>
      <c r="B831" s="45">
        <v>20221023</v>
      </c>
      <c r="C831" s="39">
        <v>44863</v>
      </c>
      <c r="D831" s="18">
        <v>71514</v>
      </c>
      <c r="E831" s="19">
        <v>200.22239999999999</v>
      </c>
      <c r="F831" s="19">
        <v>-0.20900000000000318</v>
      </c>
      <c r="G831" s="19">
        <v>152.84</v>
      </c>
      <c r="H831" s="20">
        <v>196.8194</v>
      </c>
      <c r="I831" s="19">
        <v>-0.21680000000000632</v>
      </c>
      <c r="J831" s="19">
        <v>150.18666666666664</v>
      </c>
      <c r="K831" s="19">
        <v>90.336200000000005</v>
      </c>
      <c r="L831" s="37">
        <v>11.7</v>
      </c>
      <c r="M831" s="18">
        <v>73641</v>
      </c>
      <c r="N831" s="19">
        <v>204.017</v>
      </c>
      <c r="O831" s="19">
        <v>-0.16290000000000759</v>
      </c>
      <c r="P831" s="19">
        <v>156.62</v>
      </c>
      <c r="Q831" s="20">
        <v>200.55119999999999</v>
      </c>
      <c r="R831" s="19">
        <v>-0.15280000000001337</v>
      </c>
      <c r="S831" s="19">
        <v>153.92333333333332</v>
      </c>
      <c r="T831" s="19">
        <v>89.909099999999995</v>
      </c>
      <c r="U831" s="37">
        <v>11.9</v>
      </c>
      <c r="W831" s="20" t="s">
        <v>9</v>
      </c>
      <c r="X831" s="20" t="s">
        <v>9</v>
      </c>
      <c r="Y831" s="20">
        <v>172.16</v>
      </c>
      <c r="Z831" s="20">
        <v>-4.0999999999999943</v>
      </c>
      <c r="AA831" s="20" t="s">
        <v>9</v>
      </c>
      <c r="AB831" s="20" t="s">
        <v>9</v>
      </c>
      <c r="AC831" s="20">
        <v>178.02</v>
      </c>
      <c r="AD831" s="20">
        <v>-3.5600000000000023</v>
      </c>
      <c r="AO831" s="18">
        <v>170</v>
      </c>
      <c r="AP831" s="18">
        <v>1516</v>
      </c>
      <c r="AQ831" s="18">
        <v>8403</v>
      </c>
      <c r="AR831" s="18">
        <v>23851</v>
      </c>
      <c r="AS831" s="18">
        <v>26219</v>
      </c>
      <c r="AT831" s="18">
        <v>6784</v>
      </c>
      <c r="AU831" s="18">
        <v>4571</v>
      </c>
      <c r="AV831" s="18">
        <v>71514</v>
      </c>
      <c r="AW831" s="18">
        <v>65257</v>
      </c>
      <c r="AY831" s="114">
        <v>171.19</v>
      </c>
      <c r="AZ831" s="114">
        <v>195.88</v>
      </c>
      <c r="BA831" s="114">
        <v>201.5</v>
      </c>
      <c r="BB831" s="114">
        <v>202.29</v>
      </c>
      <c r="BC831" s="114">
        <v>201.89</v>
      </c>
      <c r="BD831" s="114">
        <v>201.01</v>
      </c>
      <c r="BE831" s="114">
        <v>178.86</v>
      </c>
      <c r="BF831" s="114">
        <v>200.22</v>
      </c>
      <c r="BG831" s="114">
        <v>201.9</v>
      </c>
    </row>
    <row r="832" spans="1:59" ht="15.5">
      <c r="A832" s="38" t="s">
        <v>1139</v>
      </c>
      <c r="B832" s="44">
        <v>20221030</v>
      </c>
      <c r="C832" s="38">
        <v>44870</v>
      </c>
      <c r="D832" s="23">
        <v>68733</v>
      </c>
      <c r="E832" s="24">
        <v>200.38990000000001</v>
      </c>
      <c r="F832" s="24">
        <v>0.16750000000001819</v>
      </c>
      <c r="G832" s="24">
        <v>153.25</v>
      </c>
      <c r="H832" s="25">
        <v>196.96879999999999</v>
      </c>
      <c r="I832" s="24">
        <v>0.14939999999998577</v>
      </c>
      <c r="J832" s="24">
        <v>150.6</v>
      </c>
      <c r="K832" s="24">
        <v>89.559299999999993</v>
      </c>
      <c r="L832" s="36">
        <v>11.6</v>
      </c>
      <c r="M832" s="23">
        <v>73617</v>
      </c>
      <c r="N832" s="24">
        <v>204.5796</v>
      </c>
      <c r="O832" s="24">
        <v>0.56260000000000332</v>
      </c>
      <c r="P832" s="24">
        <v>156.72333333333333</v>
      </c>
      <c r="Q832" s="25">
        <v>201.10040000000001</v>
      </c>
      <c r="R832" s="24">
        <v>0.54920000000001323</v>
      </c>
      <c r="S832" s="24">
        <v>154.02333333333334</v>
      </c>
      <c r="T832" s="24">
        <v>89.741500000000002</v>
      </c>
      <c r="U832" s="36">
        <v>11.9</v>
      </c>
      <c r="W832" s="25" t="s">
        <v>9</v>
      </c>
      <c r="X832" s="25" t="s">
        <v>9</v>
      </c>
      <c r="Y832" s="25">
        <v>171.45</v>
      </c>
      <c r="Z832" s="25">
        <v>-0.71000000000000796</v>
      </c>
      <c r="AA832" s="25" t="s">
        <v>9</v>
      </c>
      <c r="AB832" s="25" t="s">
        <v>9</v>
      </c>
      <c r="AC832" s="25">
        <v>176.06</v>
      </c>
      <c r="AD832" s="25">
        <v>-1.960000000000008</v>
      </c>
      <c r="AO832" s="23" t="s">
        <v>9</v>
      </c>
      <c r="AP832" s="23">
        <v>1738</v>
      </c>
      <c r="AQ832" s="23">
        <v>9103</v>
      </c>
      <c r="AR832" s="23">
        <v>23244</v>
      </c>
      <c r="AS832" s="23">
        <v>24580</v>
      </c>
      <c r="AT832" s="23">
        <v>5781</v>
      </c>
      <c r="AU832" s="23" t="s">
        <v>9</v>
      </c>
      <c r="AV832" s="23">
        <v>68733</v>
      </c>
      <c r="AW832" s="23">
        <v>62708</v>
      </c>
      <c r="AY832" s="115" t="s">
        <v>9</v>
      </c>
      <c r="AZ832" s="115">
        <v>197.69</v>
      </c>
      <c r="BA832" s="115">
        <v>201.74</v>
      </c>
      <c r="BB832" s="115">
        <v>202.59</v>
      </c>
      <c r="BC832" s="115">
        <v>201.85</v>
      </c>
      <c r="BD832" s="115">
        <v>200.3</v>
      </c>
      <c r="BE832" s="115" t="s">
        <v>9</v>
      </c>
      <c r="BF832" s="115">
        <v>200.39</v>
      </c>
      <c r="BG832" s="115">
        <v>201.96</v>
      </c>
    </row>
    <row r="833" spans="1:59" ht="15.5">
      <c r="A833" s="39" t="s">
        <v>1140</v>
      </c>
      <c r="B833" s="45">
        <v>20221106</v>
      </c>
      <c r="C833" s="39">
        <v>44877</v>
      </c>
      <c r="D833" s="18">
        <v>70705</v>
      </c>
      <c r="E833" s="19">
        <v>200.3749</v>
      </c>
      <c r="F833" s="19">
        <v>-1.5000000000014779E-2</v>
      </c>
      <c r="G833" s="19">
        <v>152.18333333333337</v>
      </c>
      <c r="H833" s="20">
        <v>196.9469</v>
      </c>
      <c r="I833" s="19">
        <v>-2.189999999998804E-2</v>
      </c>
      <c r="J833" s="19">
        <v>149.55333333333331</v>
      </c>
      <c r="K833" s="19">
        <v>89.415300000000002</v>
      </c>
      <c r="L833" s="37">
        <v>11.7</v>
      </c>
      <c r="M833" s="18">
        <v>78186</v>
      </c>
      <c r="N833" s="19">
        <v>204.88050000000001</v>
      </c>
      <c r="O833" s="19">
        <v>0.30090000000001282</v>
      </c>
      <c r="P833" s="19">
        <v>156.24999999999997</v>
      </c>
      <c r="Q833" s="20">
        <v>201.37209999999999</v>
      </c>
      <c r="R833" s="19">
        <v>0.2716999999999814</v>
      </c>
      <c r="S833" s="19">
        <v>153.57</v>
      </c>
      <c r="T833" s="19">
        <v>88.9482</v>
      </c>
      <c r="U833" s="37">
        <v>11.9</v>
      </c>
      <c r="W833" s="20" t="s">
        <v>9</v>
      </c>
      <c r="X833" s="20" t="s">
        <v>9</v>
      </c>
      <c r="Y833" s="20">
        <v>172.79</v>
      </c>
      <c r="Z833" s="20">
        <v>1.3400000000000034</v>
      </c>
      <c r="AA833" s="20" t="s">
        <v>9</v>
      </c>
      <c r="AB833" s="20" t="s">
        <v>9</v>
      </c>
      <c r="AC833" s="20">
        <v>176.61</v>
      </c>
      <c r="AD833" s="20">
        <v>0.55000000000001137</v>
      </c>
      <c r="AO833" s="18" t="s">
        <v>9</v>
      </c>
      <c r="AP833" s="18">
        <v>1706</v>
      </c>
      <c r="AQ833" s="18">
        <v>9484</v>
      </c>
      <c r="AR833" s="18">
        <v>24450</v>
      </c>
      <c r="AS833" s="18">
        <v>24986</v>
      </c>
      <c r="AT833" s="18">
        <v>5897</v>
      </c>
      <c r="AU833" s="18" t="s">
        <v>9</v>
      </c>
      <c r="AV833" s="18">
        <v>70705</v>
      </c>
      <c r="AW833" s="18">
        <v>64817</v>
      </c>
      <c r="AY833" s="114" t="s">
        <v>9</v>
      </c>
      <c r="AZ833" s="114">
        <v>197.54</v>
      </c>
      <c r="BA833" s="114">
        <v>202.06</v>
      </c>
      <c r="BB833" s="114">
        <v>202.27</v>
      </c>
      <c r="BC833" s="114">
        <v>201.86</v>
      </c>
      <c r="BD833" s="114">
        <v>200.26</v>
      </c>
      <c r="BE833" s="114" t="s">
        <v>9</v>
      </c>
      <c r="BF833" s="114">
        <v>200.37</v>
      </c>
      <c r="BG833" s="114">
        <v>201.9</v>
      </c>
    </row>
    <row r="834" spans="1:59" ht="15.5">
      <c r="A834" s="38" t="s">
        <v>1141</v>
      </c>
      <c r="B834" s="44">
        <v>20221113</v>
      </c>
      <c r="C834" s="38">
        <v>44884</v>
      </c>
      <c r="D834" s="23">
        <v>68917</v>
      </c>
      <c r="E834" s="24">
        <v>200.72409999999999</v>
      </c>
      <c r="F834" s="24">
        <v>0.34919999999999618</v>
      </c>
      <c r="G834" s="24">
        <v>152.27000000000001</v>
      </c>
      <c r="H834" s="25">
        <v>197.28720000000001</v>
      </c>
      <c r="I834" s="24">
        <v>0.34030000000001337</v>
      </c>
      <c r="J834" s="24">
        <v>149.63000000000002</v>
      </c>
      <c r="K834" s="24">
        <v>89.370900000000006</v>
      </c>
      <c r="L834" s="36">
        <v>11.7</v>
      </c>
      <c r="M834" s="23">
        <v>75898</v>
      </c>
      <c r="N834" s="24">
        <v>205.4127</v>
      </c>
      <c r="O834" s="24">
        <v>0.5321999999999889</v>
      </c>
      <c r="P834" s="24">
        <v>156.48333333333332</v>
      </c>
      <c r="Q834" s="25">
        <v>201.90360000000001</v>
      </c>
      <c r="R834" s="24">
        <v>0.53150000000002251</v>
      </c>
      <c r="S834" s="24">
        <v>153.78</v>
      </c>
      <c r="T834" s="24">
        <v>89.483199999999997</v>
      </c>
      <c r="U834" s="36">
        <v>11.9</v>
      </c>
      <c r="W834" s="25" t="s">
        <v>9</v>
      </c>
      <c r="X834" s="25" t="s">
        <v>9</v>
      </c>
      <c r="Y834" s="25">
        <v>172.39</v>
      </c>
      <c r="Z834" s="25">
        <v>-0.40000000000000568</v>
      </c>
      <c r="AA834" s="25" t="s">
        <v>9</v>
      </c>
      <c r="AB834" s="25" t="s">
        <v>9</v>
      </c>
      <c r="AC834" s="25">
        <v>175.6</v>
      </c>
      <c r="AD834" s="25">
        <v>-1.0100000000000193</v>
      </c>
      <c r="AO834" s="23">
        <v>291</v>
      </c>
      <c r="AP834" s="23">
        <v>1642</v>
      </c>
      <c r="AQ834" s="23">
        <v>9291</v>
      </c>
      <c r="AR834" s="23">
        <v>24492</v>
      </c>
      <c r="AS834" s="23">
        <v>23834</v>
      </c>
      <c r="AT834" s="23">
        <v>5555</v>
      </c>
      <c r="AU834" s="23">
        <v>3812</v>
      </c>
      <c r="AV834" s="23">
        <v>68917</v>
      </c>
      <c r="AW834" s="23">
        <v>63172</v>
      </c>
      <c r="AY834" s="115">
        <v>169.14</v>
      </c>
      <c r="AZ834" s="115">
        <v>193.36</v>
      </c>
      <c r="BA834" s="115">
        <v>200.58</v>
      </c>
      <c r="BB834" s="115">
        <v>202.28</v>
      </c>
      <c r="BC834" s="115">
        <v>202.5</v>
      </c>
      <c r="BD834" s="115">
        <v>201.88</v>
      </c>
      <c r="BE834" s="115">
        <v>183.87</v>
      </c>
      <c r="BF834" s="115">
        <v>200.72</v>
      </c>
      <c r="BG834" s="115">
        <v>202.08</v>
      </c>
    </row>
    <row r="835" spans="1:59" ht="15.5">
      <c r="A835" s="39" t="s">
        <v>1142</v>
      </c>
      <c r="B835" s="45">
        <v>20221120</v>
      </c>
      <c r="C835" s="39">
        <v>44891</v>
      </c>
      <c r="D835" s="18">
        <v>76498</v>
      </c>
      <c r="E835" s="19">
        <v>200.36080000000001</v>
      </c>
      <c r="F835" s="19">
        <v>-0.36329999999998108</v>
      </c>
      <c r="G835" s="19">
        <v>151.70666666666668</v>
      </c>
      <c r="H835" s="20">
        <v>196.911</v>
      </c>
      <c r="I835" s="19">
        <v>-0.37620000000001141</v>
      </c>
      <c r="J835" s="19">
        <v>149.08333333333334</v>
      </c>
      <c r="K835" s="19">
        <v>88.797799999999995</v>
      </c>
      <c r="L835" s="37">
        <v>11.7</v>
      </c>
      <c r="M835" s="18">
        <v>80524</v>
      </c>
      <c r="N835" s="19">
        <v>205.26730000000001</v>
      </c>
      <c r="O835" s="19">
        <v>-0.14539999999999509</v>
      </c>
      <c r="P835" s="19">
        <v>155.64999999999998</v>
      </c>
      <c r="Q835" s="20">
        <v>201.74090000000001</v>
      </c>
      <c r="R835" s="19">
        <v>-0.16270000000000095</v>
      </c>
      <c r="S835" s="19">
        <v>152.96333333333334</v>
      </c>
      <c r="T835" s="19">
        <v>88.368399999999994</v>
      </c>
      <c r="U835" s="37">
        <v>11.9</v>
      </c>
      <c r="W835" s="20" t="s">
        <v>9</v>
      </c>
      <c r="X835" s="20" t="s">
        <v>9</v>
      </c>
      <c r="Y835" s="20">
        <v>172.11</v>
      </c>
      <c r="Z835" s="20">
        <v>-0.27999999999997272</v>
      </c>
      <c r="AA835" s="20" t="s">
        <v>9</v>
      </c>
      <c r="AB835" s="20" t="s">
        <v>9</v>
      </c>
      <c r="AC835" s="20">
        <v>174.51</v>
      </c>
      <c r="AD835" s="20">
        <v>-1.0900000000000034</v>
      </c>
      <c r="AO835" s="18">
        <v>345</v>
      </c>
      <c r="AP835" s="18">
        <v>1794</v>
      </c>
      <c r="AQ835" s="18">
        <v>10973</v>
      </c>
      <c r="AR835" s="18">
        <v>28702</v>
      </c>
      <c r="AS835" s="18">
        <v>25388</v>
      </c>
      <c r="AT835" s="18">
        <v>5611</v>
      </c>
      <c r="AU835" s="18">
        <v>3685</v>
      </c>
      <c r="AV835" s="18">
        <v>76498</v>
      </c>
      <c r="AW835" s="18">
        <v>70674</v>
      </c>
      <c r="AY835" s="114">
        <v>160.53</v>
      </c>
      <c r="AZ835" s="114">
        <v>196.92</v>
      </c>
      <c r="BA835" s="114">
        <v>201.53</v>
      </c>
      <c r="BB835" s="114">
        <v>201.98</v>
      </c>
      <c r="BC835" s="114">
        <v>201.65</v>
      </c>
      <c r="BD835" s="114">
        <v>200.42</v>
      </c>
      <c r="BE835" s="114">
        <v>180.64</v>
      </c>
      <c r="BF835" s="114">
        <v>200.36</v>
      </c>
      <c r="BG835" s="114">
        <v>201.67</v>
      </c>
    </row>
    <row r="836" spans="1:59" ht="15.5">
      <c r="A836" s="38" t="s">
        <v>1143</v>
      </c>
      <c r="B836" s="44">
        <v>20221127</v>
      </c>
      <c r="C836" s="38">
        <v>44898</v>
      </c>
      <c r="D836" s="23">
        <v>73771</v>
      </c>
      <c r="E836" s="24">
        <v>199.7424</v>
      </c>
      <c r="F836" s="24">
        <v>-0.61840000000000828</v>
      </c>
      <c r="G836" s="24">
        <v>151.51999999999998</v>
      </c>
      <c r="H836" s="25">
        <v>196.28989999999999</v>
      </c>
      <c r="I836" s="24">
        <v>-0.62110000000001264</v>
      </c>
      <c r="J836" s="24">
        <v>148.9</v>
      </c>
      <c r="K836" s="24">
        <v>88.336299999999994</v>
      </c>
      <c r="L836" s="36">
        <v>11.6</v>
      </c>
      <c r="M836" s="23">
        <v>79914</v>
      </c>
      <c r="N836" s="24">
        <v>205.2715</v>
      </c>
      <c r="O836" s="24">
        <v>4.199999999997317E-3</v>
      </c>
      <c r="P836" s="24">
        <v>155.89000000000001</v>
      </c>
      <c r="Q836" s="25">
        <v>201.7303</v>
      </c>
      <c r="R836" s="24">
        <v>-1.0600000000010823E-2</v>
      </c>
      <c r="S836" s="24">
        <v>153.19999999999999</v>
      </c>
      <c r="T836" s="24">
        <v>88.118799999999993</v>
      </c>
      <c r="U836" s="36">
        <v>11.9</v>
      </c>
      <c r="W836" s="25" t="s">
        <v>9</v>
      </c>
      <c r="X836" s="25" t="s">
        <v>9</v>
      </c>
      <c r="Y836" s="25">
        <v>175.11</v>
      </c>
      <c r="Z836" s="25">
        <v>3</v>
      </c>
      <c r="AA836" s="25" t="s">
        <v>9</v>
      </c>
      <c r="AB836" s="25" t="s">
        <v>9</v>
      </c>
      <c r="AC836" s="25">
        <v>176.39</v>
      </c>
      <c r="AD836" s="25">
        <v>1.8799999999999955</v>
      </c>
      <c r="AO836" s="23">
        <v>323</v>
      </c>
      <c r="AP836" s="23">
        <v>1877</v>
      </c>
      <c r="AQ836" s="23">
        <v>11484</v>
      </c>
      <c r="AR836" s="23">
        <v>28449</v>
      </c>
      <c r="AS836" s="23">
        <v>23281</v>
      </c>
      <c r="AT836" s="23">
        <v>5084</v>
      </c>
      <c r="AU836" s="23">
        <v>3273</v>
      </c>
      <c r="AV836" s="23">
        <v>73771</v>
      </c>
      <c r="AW836" s="23">
        <v>68298</v>
      </c>
      <c r="AY836" s="115">
        <v>164.45</v>
      </c>
      <c r="AZ836" s="115">
        <v>195.59</v>
      </c>
      <c r="BA836" s="115">
        <v>200.31</v>
      </c>
      <c r="BB836" s="115">
        <v>201.21</v>
      </c>
      <c r="BC836" s="115">
        <v>201.17</v>
      </c>
      <c r="BD836" s="115">
        <v>200.64</v>
      </c>
      <c r="BE836" s="115">
        <v>179.33</v>
      </c>
      <c r="BF836" s="115">
        <v>199.74</v>
      </c>
      <c r="BG836" s="115">
        <v>201</v>
      </c>
    </row>
    <row r="837" spans="1:59" ht="15.5">
      <c r="A837" s="39" t="s">
        <v>1144</v>
      </c>
      <c r="B837" s="45">
        <v>20221204</v>
      </c>
      <c r="C837" s="39">
        <v>44905</v>
      </c>
      <c r="D837" s="18">
        <v>73800</v>
      </c>
      <c r="E837" s="19">
        <v>200.08670000000001</v>
      </c>
      <c r="F837" s="19">
        <v>0.34430000000000405</v>
      </c>
      <c r="G837" s="19">
        <v>150.96333333333334</v>
      </c>
      <c r="H837" s="20">
        <v>196.62280000000001</v>
      </c>
      <c r="I837" s="19">
        <v>0.33290000000002351</v>
      </c>
      <c r="J837" s="19">
        <v>148.34</v>
      </c>
      <c r="K837" s="19">
        <v>87.805999999999997</v>
      </c>
      <c r="L837" s="37">
        <v>11.6</v>
      </c>
      <c r="M837" s="18">
        <v>80613</v>
      </c>
      <c r="N837" s="19">
        <v>204.5506</v>
      </c>
      <c r="O837" s="19">
        <v>-0.72090000000000032</v>
      </c>
      <c r="P837" s="19">
        <v>155.47333333333333</v>
      </c>
      <c r="Q837" s="20">
        <v>201.01</v>
      </c>
      <c r="R837" s="19">
        <v>-0.72030000000000882</v>
      </c>
      <c r="S837" s="19">
        <v>152.79</v>
      </c>
      <c r="T837" s="19">
        <v>86.979200000000006</v>
      </c>
      <c r="U837" s="37">
        <v>11.8</v>
      </c>
      <c r="W837" s="20" t="s">
        <v>9</v>
      </c>
      <c r="X837" s="20" t="s">
        <v>9</v>
      </c>
      <c r="Y837" s="20">
        <v>176.35</v>
      </c>
      <c r="Z837" s="20">
        <v>1.2399999999999807</v>
      </c>
      <c r="AA837" s="20" t="s">
        <v>9</v>
      </c>
      <c r="AB837" s="20" t="s">
        <v>9</v>
      </c>
      <c r="AC837" s="20">
        <v>177.31</v>
      </c>
      <c r="AD837" s="20">
        <v>0.92000000000001592</v>
      </c>
      <c r="AO837" s="18">
        <v>408</v>
      </c>
      <c r="AP837" s="18">
        <v>2369</v>
      </c>
      <c r="AQ837" s="18">
        <v>12180</v>
      </c>
      <c r="AR837" s="18">
        <v>28461</v>
      </c>
      <c r="AS837" s="18">
        <v>22616</v>
      </c>
      <c r="AT837" s="18">
        <v>4753</v>
      </c>
      <c r="AU837" s="18">
        <v>3013</v>
      </c>
      <c r="AV837" s="18">
        <v>73800</v>
      </c>
      <c r="AW837" s="18">
        <v>68010</v>
      </c>
      <c r="AY837" s="114">
        <v>176.2</v>
      </c>
      <c r="AZ837" s="114">
        <v>197.23</v>
      </c>
      <c r="BA837" s="114">
        <v>200.6</v>
      </c>
      <c r="BB837" s="114">
        <v>201.29</v>
      </c>
      <c r="BC837" s="114">
        <v>201.42</v>
      </c>
      <c r="BD837" s="114">
        <v>200.34</v>
      </c>
      <c r="BE837" s="114">
        <v>181.73</v>
      </c>
      <c r="BF837" s="114">
        <v>200.09</v>
      </c>
      <c r="BG837" s="114">
        <v>201.14</v>
      </c>
    </row>
    <row r="838" spans="1:59" ht="15.5">
      <c r="A838" s="38" t="s">
        <v>1145</v>
      </c>
      <c r="B838" s="44">
        <v>20221211</v>
      </c>
      <c r="C838" s="38">
        <v>44912</v>
      </c>
      <c r="D838" s="23">
        <v>75421</v>
      </c>
      <c r="E838" s="24">
        <v>200.4804</v>
      </c>
      <c r="F838" s="24">
        <v>0.3936999999999955</v>
      </c>
      <c r="G838" s="24">
        <v>151.06666666666666</v>
      </c>
      <c r="H838" s="25">
        <v>196.98660000000001</v>
      </c>
      <c r="I838" s="24">
        <v>0.36379999999999768</v>
      </c>
      <c r="J838" s="24">
        <v>148.44333333333336</v>
      </c>
      <c r="K838" s="24">
        <v>86.830699999999993</v>
      </c>
      <c r="L838" s="36">
        <v>11.3</v>
      </c>
      <c r="M838" s="23">
        <v>76236</v>
      </c>
      <c r="N838" s="24">
        <v>204.86859999999999</v>
      </c>
      <c r="O838" s="24">
        <v>0.31799999999998363</v>
      </c>
      <c r="P838" s="24">
        <v>154.77000000000001</v>
      </c>
      <c r="Q838" s="25">
        <v>201.29419999999999</v>
      </c>
      <c r="R838" s="24">
        <v>0.28419999999999845</v>
      </c>
      <c r="S838" s="24">
        <v>152.09</v>
      </c>
      <c r="T838" s="24">
        <v>85.991</v>
      </c>
      <c r="U838" s="36">
        <v>11.5</v>
      </c>
      <c r="W838" s="25" t="s">
        <v>9</v>
      </c>
      <c r="X838" s="25" t="s">
        <v>9</v>
      </c>
      <c r="Y838" s="25">
        <v>177</v>
      </c>
      <c r="Z838" s="25">
        <v>0.65000000000000568</v>
      </c>
      <c r="AA838" s="25" t="s">
        <v>9</v>
      </c>
      <c r="AB838" s="25" t="s">
        <v>9</v>
      </c>
      <c r="AC838" s="25">
        <v>178.44</v>
      </c>
      <c r="AD838" s="25">
        <v>1.1299999999999955</v>
      </c>
      <c r="AO838" s="23">
        <v>374</v>
      </c>
      <c r="AP838" s="23">
        <v>2779</v>
      </c>
      <c r="AQ838" s="23">
        <v>14296</v>
      </c>
      <c r="AR838" s="23">
        <v>29927</v>
      </c>
      <c r="AS838" s="23">
        <v>21383</v>
      </c>
      <c r="AT838" s="23">
        <v>4192</v>
      </c>
      <c r="AU838" s="23">
        <v>2470</v>
      </c>
      <c r="AV838" s="23">
        <v>75421</v>
      </c>
      <c r="AW838" s="23">
        <v>69798</v>
      </c>
      <c r="AY838" s="115">
        <v>179.98</v>
      </c>
      <c r="AZ838" s="115">
        <v>198.19</v>
      </c>
      <c r="BA838" s="115">
        <v>201.06</v>
      </c>
      <c r="BB838" s="115">
        <v>201.32</v>
      </c>
      <c r="BC838" s="115">
        <v>201.33</v>
      </c>
      <c r="BD838" s="115">
        <v>200.41</v>
      </c>
      <c r="BE838" s="115">
        <v>185.35</v>
      </c>
      <c r="BF838" s="115">
        <v>200.48</v>
      </c>
      <c r="BG838" s="115">
        <v>201.22</v>
      </c>
    </row>
    <row r="839" spans="1:59" ht="15.5">
      <c r="A839" s="39" t="s">
        <v>1146</v>
      </c>
      <c r="B839" s="45">
        <v>20221218</v>
      </c>
      <c r="C839" s="39">
        <v>44919</v>
      </c>
      <c r="D839" s="18">
        <v>61983</v>
      </c>
      <c r="E839" s="19">
        <v>200.56299999999999</v>
      </c>
      <c r="F839" s="19">
        <v>8.259999999998513E-2</v>
      </c>
      <c r="G839" s="19">
        <v>150.88000000000002</v>
      </c>
      <c r="H839" s="20">
        <v>197.0617</v>
      </c>
      <c r="I839" s="19">
        <v>7.5099999999991951E-2</v>
      </c>
      <c r="J839" s="19">
        <v>148.27666666666667</v>
      </c>
      <c r="K839" s="19">
        <v>86.656000000000006</v>
      </c>
      <c r="L839" s="37">
        <v>11.3</v>
      </c>
      <c r="M839" s="18">
        <v>62361</v>
      </c>
      <c r="N839" s="19">
        <v>204.01840000000001</v>
      </c>
      <c r="O839" s="19">
        <v>-0.85019999999997253</v>
      </c>
      <c r="P839" s="19">
        <v>154.82333333333335</v>
      </c>
      <c r="Q839" s="20">
        <v>200.44730000000001</v>
      </c>
      <c r="R839" s="19">
        <v>-0.84689999999997667</v>
      </c>
      <c r="S839" s="19">
        <v>152.15666666666667</v>
      </c>
      <c r="T839" s="19">
        <v>85.477400000000003</v>
      </c>
      <c r="U839" s="37">
        <v>11.4</v>
      </c>
      <c r="W839" s="20" t="s">
        <v>9</v>
      </c>
      <c r="X839" s="20" t="s">
        <v>9</v>
      </c>
      <c r="Y839" s="20">
        <v>179.34</v>
      </c>
      <c r="Z839" s="20">
        <v>2.3400000000000034</v>
      </c>
      <c r="AA839" s="20" t="s">
        <v>9</v>
      </c>
      <c r="AB839" s="20" t="s">
        <v>9</v>
      </c>
      <c r="AC839" s="20">
        <v>181.05</v>
      </c>
      <c r="AD839" s="20">
        <v>2.6100000000000136</v>
      </c>
      <c r="AO839" s="18">
        <v>304</v>
      </c>
      <c r="AP839" s="18">
        <v>2275</v>
      </c>
      <c r="AQ839" s="18">
        <v>12386</v>
      </c>
      <c r="AR839" s="18">
        <v>24483</v>
      </c>
      <c r="AS839" s="18">
        <v>17055</v>
      </c>
      <c r="AT839" s="18">
        <v>3499</v>
      </c>
      <c r="AU839" s="18">
        <v>1981</v>
      </c>
      <c r="AV839" s="18">
        <v>61983</v>
      </c>
      <c r="AW839" s="18">
        <v>57423</v>
      </c>
      <c r="AY839" s="114">
        <v>173.36</v>
      </c>
      <c r="AZ839" s="114">
        <v>196.1</v>
      </c>
      <c r="BA839" s="114">
        <v>200.46</v>
      </c>
      <c r="BB839" s="114">
        <v>201.66</v>
      </c>
      <c r="BC839" s="114">
        <v>201.43</v>
      </c>
      <c r="BD839" s="114">
        <v>200.77</v>
      </c>
      <c r="BE839" s="114">
        <v>189.06</v>
      </c>
      <c r="BF839" s="114">
        <v>200.56</v>
      </c>
      <c r="BG839" s="114">
        <v>201.28</v>
      </c>
    </row>
    <row r="840" spans="1:59" ht="15.5">
      <c r="A840" s="38" t="s">
        <v>1147</v>
      </c>
      <c r="B840" s="44">
        <v>20221225</v>
      </c>
      <c r="C840" s="38">
        <v>44926</v>
      </c>
      <c r="D840" s="23">
        <v>45373</v>
      </c>
      <c r="E840" s="24">
        <v>201.24080000000001</v>
      </c>
      <c r="F840" s="24">
        <v>0.67780000000001905</v>
      </c>
      <c r="G840" s="24">
        <v>149.90333333333334</v>
      </c>
      <c r="H840" s="25">
        <v>197.761</v>
      </c>
      <c r="I840" s="24">
        <v>0.69929999999999382</v>
      </c>
      <c r="J840" s="24">
        <v>147.34333333333333</v>
      </c>
      <c r="K840" s="24">
        <v>88.374499999999998</v>
      </c>
      <c r="L840" s="36">
        <v>11.4</v>
      </c>
      <c r="M840" s="23">
        <v>51968</v>
      </c>
      <c r="N840" s="24">
        <v>206.43119999999999</v>
      </c>
      <c r="O840" s="24">
        <v>2.4127999999999759</v>
      </c>
      <c r="P840" s="24">
        <v>154.34333333333333</v>
      </c>
      <c r="Q840" s="24">
        <v>202.8545</v>
      </c>
      <c r="R840" s="24">
        <v>2.4071999999999889</v>
      </c>
      <c r="S840" s="24">
        <v>151.71333333333334</v>
      </c>
      <c r="T840" s="24">
        <v>87.467600000000004</v>
      </c>
      <c r="U840" s="36">
        <v>11.7</v>
      </c>
      <c r="W840" s="25" t="s">
        <v>9</v>
      </c>
      <c r="X840" s="25" t="s">
        <v>9</v>
      </c>
      <c r="Y840" s="25">
        <v>179.88</v>
      </c>
      <c r="Z840" s="25">
        <v>0.53999999999999204</v>
      </c>
      <c r="AA840" s="25" t="s">
        <v>9</v>
      </c>
      <c r="AB840" s="25" t="s">
        <v>9</v>
      </c>
      <c r="AC840" s="25">
        <v>181.51</v>
      </c>
      <c r="AD840" s="25">
        <v>0.45999999999997954</v>
      </c>
      <c r="AO840" s="23">
        <v>157</v>
      </c>
      <c r="AP840" s="23">
        <v>1061</v>
      </c>
      <c r="AQ840" s="23">
        <v>7015</v>
      </c>
      <c r="AR840" s="23">
        <v>17549</v>
      </c>
      <c r="AS840" s="23">
        <v>14433</v>
      </c>
      <c r="AT840" s="23">
        <v>3343</v>
      </c>
      <c r="AU840" s="23">
        <v>1815</v>
      </c>
      <c r="AV840" s="23">
        <v>45373</v>
      </c>
      <c r="AW840" s="23">
        <v>42340</v>
      </c>
      <c r="AY840" s="115">
        <v>178.59</v>
      </c>
      <c r="AZ840" s="115">
        <v>198.39</v>
      </c>
      <c r="BA840" s="115">
        <v>201.88</v>
      </c>
      <c r="BB840" s="115">
        <v>202.45</v>
      </c>
      <c r="BC840" s="115">
        <v>202.06</v>
      </c>
      <c r="BD840" s="115">
        <v>201.18</v>
      </c>
      <c r="BE840" s="115">
        <v>184.35</v>
      </c>
      <c r="BF840" s="115">
        <v>201.24</v>
      </c>
      <c r="BG840" s="115">
        <v>202.12</v>
      </c>
    </row>
    <row r="841" spans="1:59" ht="15.5">
      <c r="A841" s="39" t="s">
        <v>1148</v>
      </c>
      <c r="B841" s="45">
        <v>20230101</v>
      </c>
      <c r="C841" s="39">
        <v>44933</v>
      </c>
      <c r="D841" s="18">
        <v>58450</v>
      </c>
      <c r="E841" s="19">
        <v>200.20089999999999</v>
      </c>
      <c r="F841" s="19">
        <v>-1.0399000000000171</v>
      </c>
      <c r="G841" s="19">
        <v>149.08000000000001</v>
      </c>
      <c r="H841" s="20">
        <v>196.76949999999999</v>
      </c>
      <c r="I841" s="19">
        <v>-0.99150000000000205</v>
      </c>
      <c r="J841" s="19">
        <v>146.54333333333335</v>
      </c>
      <c r="K841" s="19">
        <v>89.363500000000002</v>
      </c>
      <c r="L841" s="37">
        <v>11.65</v>
      </c>
      <c r="M841" s="18">
        <v>59326</v>
      </c>
      <c r="N841" s="19">
        <v>204.744</v>
      </c>
      <c r="O841" s="19">
        <v>-1.68719999999999</v>
      </c>
      <c r="P841" s="19">
        <v>153.07666666666668</v>
      </c>
      <c r="Q841" s="20">
        <v>201.21680000000001</v>
      </c>
      <c r="R841" s="19">
        <v>-1.6376999999999953</v>
      </c>
      <c r="S841" s="19">
        <v>150.48333333333335</v>
      </c>
      <c r="T841" s="19">
        <v>88.135099999999994</v>
      </c>
      <c r="U841" s="37">
        <v>11.9</v>
      </c>
      <c r="W841" s="20" t="s">
        <v>9</v>
      </c>
      <c r="X841" s="20" t="s">
        <v>9</v>
      </c>
      <c r="Y841" s="20">
        <v>179.85</v>
      </c>
      <c r="Z841" s="20">
        <v>-3.0000000000001137E-2</v>
      </c>
      <c r="AA841" s="20" t="s">
        <v>9</v>
      </c>
      <c r="AB841" s="20" t="s">
        <v>9</v>
      </c>
      <c r="AC841" s="20">
        <v>181.58</v>
      </c>
      <c r="AD841" s="20">
        <v>7.00000000000216E-2</v>
      </c>
      <c r="AO841" s="18">
        <v>168</v>
      </c>
      <c r="AP841" s="18">
        <v>1280</v>
      </c>
      <c r="AQ841" s="18">
        <v>8276</v>
      </c>
      <c r="AR841" s="18">
        <v>20621</v>
      </c>
      <c r="AS841" s="18">
        <v>19909</v>
      </c>
      <c r="AT841" s="18">
        <v>5110</v>
      </c>
      <c r="AU841" s="18">
        <v>3086</v>
      </c>
      <c r="AV841" s="18">
        <v>58450</v>
      </c>
      <c r="AW841" s="18">
        <v>53916</v>
      </c>
      <c r="AY841" s="114">
        <v>182.47</v>
      </c>
      <c r="AZ841" s="114">
        <v>197.11</v>
      </c>
      <c r="BA841" s="114">
        <v>200.49</v>
      </c>
      <c r="BB841" s="114">
        <v>201.61</v>
      </c>
      <c r="BC841" s="114">
        <v>201.43</v>
      </c>
      <c r="BD841" s="114">
        <v>200.33</v>
      </c>
      <c r="BE841" s="114">
        <v>184.09</v>
      </c>
      <c r="BF841" s="114">
        <v>200.2</v>
      </c>
      <c r="BG841" s="114">
        <v>201.25</v>
      </c>
    </row>
    <row r="842" spans="1:59" ht="15.5">
      <c r="A842" s="38" t="s">
        <v>1149</v>
      </c>
      <c r="B842" s="44">
        <v>20230108</v>
      </c>
      <c r="C842" s="38">
        <v>44940</v>
      </c>
      <c r="D842" s="23">
        <v>62816</v>
      </c>
      <c r="E842" s="24">
        <v>201.85239999999999</v>
      </c>
      <c r="F842" s="24">
        <v>1.6514999999999986</v>
      </c>
      <c r="G842" s="24">
        <v>148.12</v>
      </c>
      <c r="H842" s="25">
        <v>198.3964</v>
      </c>
      <c r="I842" s="24">
        <v>1.6269000000000062</v>
      </c>
      <c r="J842" s="24">
        <v>145.61000000000001</v>
      </c>
      <c r="K842" s="24">
        <v>89.4392</v>
      </c>
      <c r="L842" s="36">
        <v>11.52</v>
      </c>
      <c r="M842" s="23">
        <v>68933</v>
      </c>
      <c r="N842" s="24">
        <v>205.25720000000001</v>
      </c>
      <c r="O842" s="24">
        <v>0.51320000000001187</v>
      </c>
      <c r="P842" s="24">
        <v>152.19</v>
      </c>
      <c r="Q842" s="24">
        <v>201.7346</v>
      </c>
      <c r="R842" s="24">
        <v>0.51779999999999404</v>
      </c>
      <c r="S842" s="24">
        <v>149.61333333333334</v>
      </c>
      <c r="T842" s="24">
        <v>88.663200000000003</v>
      </c>
      <c r="U842" s="36">
        <v>11.87</v>
      </c>
      <c r="W842" s="25" t="s">
        <v>9</v>
      </c>
      <c r="X842" s="25" t="s">
        <v>9</v>
      </c>
      <c r="Y842" s="25">
        <v>179.57</v>
      </c>
      <c r="Z842" s="25">
        <v>-0.28000000000000114</v>
      </c>
      <c r="AA842" s="25" t="s">
        <v>9</v>
      </c>
      <c r="AB842" s="25" t="s">
        <v>9</v>
      </c>
      <c r="AC842" s="25">
        <v>180.77</v>
      </c>
      <c r="AD842" s="25">
        <v>-0.81000000000000227</v>
      </c>
      <c r="AO842" s="23">
        <v>252</v>
      </c>
      <c r="AP842" s="23">
        <v>1279</v>
      </c>
      <c r="AQ842" s="23">
        <v>8247</v>
      </c>
      <c r="AR842" s="23">
        <v>22637</v>
      </c>
      <c r="AS842" s="23">
        <v>21794</v>
      </c>
      <c r="AT842" s="23">
        <v>5457</v>
      </c>
      <c r="AU842" s="23">
        <v>3150</v>
      </c>
      <c r="AV842" s="23">
        <v>62816</v>
      </c>
      <c r="AW842" s="23">
        <v>58135</v>
      </c>
      <c r="AY842" s="115">
        <v>175.4</v>
      </c>
      <c r="AZ842" s="115">
        <v>199.48</v>
      </c>
      <c r="BA842" s="115">
        <v>201.6</v>
      </c>
      <c r="BB842" s="115">
        <v>202.96</v>
      </c>
      <c r="BC842" s="115">
        <v>202.95</v>
      </c>
      <c r="BD842" s="115">
        <v>202.79</v>
      </c>
      <c r="BE842" s="115">
        <v>188.43</v>
      </c>
      <c r="BF842" s="115">
        <v>201.85</v>
      </c>
      <c r="BG842" s="115">
        <v>202.75</v>
      </c>
    </row>
    <row r="843" spans="1:59" ht="15.5">
      <c r="A843" s="39" t="s">
        <v>1150</v>
      </c>
      <c r="B843" s="45">
        <v>20230115</v>
      </c>
      <c r="C843" s="39">
        <v>44947</v>
      </c>
      <c r="D843" s="18">
        <v>64501</v>
      </c>
      <c r="E843" s="19">
        <v>202.52180000000001</v>
      </c>
      <c r="F843" s="19">
        <v>0.66940000000002442</v>
      </c>
      <c r="G843" s="19">
        <v>147.6933333333333</v>
      </c>
      <c r="H843" s="20">
        <v>199.0549</v>
      </c>
      <c r="I843" s="19">
        <v>0.65850000000000364</v>
      </c>
      <c r="J843" s="19">
        <v>145.17333333333332</v>
      </c>
      <c r="K843" s="19">
        <v>89.282899999999998</v>
      </c>
      <c r="L843" s="37">
        <v>11.55</v>
      </c>
      <c r="M843" s="18">
        <v>69243</v>
      </c>
      <c r="N843" s="19">
        <v>207.0308</v>
      </c>
      <c r="O843" s="19">
        <v>1.7735999999999876</v>
      </c>
      <c r="P843" s="19">
        <v>151.16333333333333</v>
      </c>
      <c r="Q843" s="20">
        <v>203.4699</v>
      </c>
      <c r="R843" s="19">
        <v>1.7352999999999952</v>
      </c>
      <c r="S843" s="19">
        <v>148.60000000000002</v>
      </c>
      <c r="T843" s="19">
        <v>88.312100000000001</v>
      </c>
      <c r="U843" s="37">
        <v>11.65</v>
      </c>
      <c r="W843" s="20" t="s">
        <v>9</v>
      </c>
      <c r="X843" s="20" t="s">
        <v>9</v>
      </c>
      <c r="Y843" s="20">
        <v>177.6</v>
      </c>
      <c r="Z843" s="20">
        <v>-1.9699999999999989</v>
      </c>
      <c r="AA843" s="20" t="s">
        <v>9</v>
      </c>
      <c r="AB843" s="20" t="s">
        <v>9</v>
      </c>
      <c r="AC843" s="20">
        <v>181.03</v>
      </c>
      <c r="AD843" s="20">
        <v>0.25999999999999091</v>
      </c>
      <c r="AO843" s="18">
        <v>278</v>
      </c>
      <c r="AP843" s="18">
        <v>1542</v>
      </c>
      <c r="AQ843" s="18">
        <v>8911</v>
      </c>
      <c r="AR843" s="18">
        <v>22636</v>
      </c>
      <c r="AS843" s="18">
        <v>22235</v>
      </c>
      <c r="AT843" s="18">
        <v>5569</v>
      </c>
      <c r="AU843" s="18">
        <v>3330</v>
      </c>
      <c r="AV843" s="18">
        <v>64501</v>
      </c>
      <c r="AW843" s="18">
        <v>59351</v>
      </c>
      <c r="AY843" s="114">
        <v>174.41</v>
      </c>
      <c r="AZ843" s="114">
        <v>197.95</v>
      </c>
      <c r="BA843" s="114">
        <v>202.68</v>
      </c>
      <c r="BB843" s="114">
        <v>203.8</v>
      </c>
      <c r="BC843" s="114">
        <v>203.76</v>
      </c>
      <c r="BD843" s="114">
        <v>202.9</v>
      </c>
      <c r="BE843" s="114">
        <v>188.98</v>
      </c>
      <c r="BF843" s="114">
        <v>202.52</v>
      </c>
      <c r="BG843" s="114">
        <v>203.53</v>
      </c>
    </row>
    <row r="844" spans="1:59" ht="15.5">
      <c r="A844" s="38" t="s">
        <v>1151</v>
      </c>
      <c r="B844" s="44">
        <v>20230122</v>
      </c>
      <c r="C844" s="38">
        <v>44954</v>
      </c>
      <c r="D844" s="23">
        <v>62039</v>
      </c>
      <c r="E844" s="24">
        <v>204.7834</v>
      </c>
      <c r="F844" s="24">
        <v>2.2615999999999872</v>
      </c>
      <c r="G844" s="24">
        <v>146.99666666666667</v>
      </c>
      <c r="H844" s="25">
        <v>201.27160000000001</v>
      </c>
      <c r="I844" s="24">
        <v>2.216700000000003</v>
      </c>
      <c r="J844" s="24">
        <v>144.49</v>
      </c>
      <c r="K844" s="24">
        <v>89.156300000000002</v>
      </c>
      <c r="L844" s="36">
        <v>11.45</v>
      </c>
      <c r="M844" s="23">
        <v>66618</v>
      </c>
      <c r="N844" s="24">
        <v>207.42330000000001</v>
      </c>
      <c r="O844" s="24">
        <v>0.39250000000001251</v>
      </c>
      <c r="P844" s="24">
        <v>150.70333333333335</v>
      </c>
      <c r="Q844" s="24">
        <v>203.8595</v>
      </c>
      <c r="R844" s="24">
        <v>0.3896000000000015</v>
      </c>
      <c r="S844" s="24">
        <v>148.14666666666668</v>
      </c>
      <c r="T844" s="24">
        <v>88.660700000000006</v>
      </c>
      <c r="U844" s="36">
        <v>11.78</v>
      </c>
      <c r="W844" s="25" t="s">
        <v>9</v>
      </c>
      <c r="X844" s="25" t="s">
        <v>9</v>
      </c>
      <c r="Y844" s="25">
        <v>178.06</v>
      </c>
      <c r="Z844" s="25">
        <v>0.46000000000000796</v>
      </c>
      <c r="AA844" s="25" t="s">
        <v>9</v>
      </c>
      <c r="AB844" s="25" t="s">
        <v>9</v>
      </c>
      <c r="AC844" s="25">
        <v>182.06</v>
      </c>
      <c r="AD844" s="25">
        <v>1.0300000000000011</v>
      </c>
      <c r="AO844" s="23">
        <v>184</v>
      </c>
      <c r="AP844" s="23">
        <v>1417</v>
      </c>
      <c r="AQ844" s="23">
        <v>8877</v>
      </c>
      <c r="AR844" s="23">
        <v>21869</v>
      </c>
      <c r="AS844" s="23">
        <v>21537</v>
      </c>
      <c r="AT844" s="23">
        <v>5268</v>
      </c>
      <c r="AU844" s="23">
        <v>2887</v>
      </c>
      <c r="AV844" s="23">
        <v>62039</v>
      </c>
      <c r="AW844" s="23">
        <v>57551</v>
      </c>
      <c r="AY844" s="115">
        <v>183.32</v>
      </c>
      <c r="AZ844" s="115">
        <v>203.16</v>
      </c>
      <c r="BA844" s="115">
        <v>204.79</v>
      </c>
      <c r="BB844" s="115">
        <v>205.46</v>
      </c>
      <c r="BC844" s="115">
        <v>205.86</v>
      </c>
      <c r="BD844" s="115">
        <v>205.19</v>
      </c>
      <c r="BE844" s="115">
        <v>193.04</v>
      </c>
      <c r="BF844" s="115">
        <v>204.78</v>
      </c>
      <c r="BG844" s="115">
        <v>205.48</v>
      </c>
    </row>
    <row r="845" spans="1:59" ht="15.5">
      <c r="A845" s="39" t="s">
        <v>1152</v>
      </c>
      <c r="B845" s="45">
        <v>20230129</v>
      </c>
      <c r="C845" s="39">
        <v>44961</v>
      </c>
      <c r="D845" s="18">
        <v>62471</v>
      </c>
      <c r="E845" s="19">
        <v>204.94630000000001</v>
      </c>
      <c r="F845" s="19">
        <v>0.16290000000000759</v>
      </c>
      <c r="G845" s="19">
        <v>146.85666666666668</v>
      </c>
      <c r="H845" s="20">
        <v>201.4435</v>
      </c>
      <c r="I845" s="19">
        <v>0.17189999999999372</v>
      </c>
      <c r="J845" s="19">
        <v>144.35666666666668</v>
      </c>
      <c r="K845" s="19">
        <v>89.542299999999997</v>
      </c>
      <c r="L845" s="37">
        <v>11.35</v>
      </c>
      <c r="M845" s="18">
        <v>67129</v>
      </c>
      <c r="N845" s="19">
        <v>209.7381</v>
      </c>
      <c r="O845" s="19">
        <v>2.3147999999999911</v>
      </c>
      <c r="P845" s="19">
        <v>150.69333333333333</v>
      </c>
      <c r="Q845" s="20">
        <v>206.131</v>
      </c>
      <c r="R845" s="19">
        <v>2.2715000000000032</v>
      </c>
      <c r="S845" s="19">
        <v>148.13666666666666</v>
      </c>
      <c r="T845" s="19">
        <v>88.282399999999996</v>
      </c>
      <c r="U845" s="37">
        <v>11.55</v>
      </c>
      <c r="W845" s="20" t="s">
        <v>9</v>
      </c>
      <c r="X845" s="20" t="s">
        <v>9</v>
      </c>
      <c r="Y845" s="20">
        <v>181.59</v>
      </c>
      <c r="Z845" s="20">
        <v>3.5300000000000011</v>
      </c>
      <c r="AA845" s="20" t="s">
        <v>9</v>
      </c>
      <c r="AB845" s="20" t="s">
        <v>9</v>
      </c>
      <c r="AC845" s="20">
        <v>185.2</v>
      </c>
      <c r="AD845" s="20">
        <v>3.1399999999999864</v>
      </c>
      <c r="AO845" s="18">
        <v>142</v>
      </c>
      <c r="AP845" s="18">
        <v>1400</v>
      </c>
      <c r="AQ845" s="18">
        <v>8241</v>
      </c>
      <c r="AR845" s="18">
        <v>21694</v>
      </c>
      <c r="AS845" s="18">
        <v>22566</v>
      </c>
      <c r="AT845" s="18">
        <v>5354</v>
      </c>
      <c r="AU845" s="18">
        <v>3074</v>
      </c>
      <c r="AV845" s="18">
        <v>62471</v>
      </c>
      <c r="AW845" s="18">
        <v>57855</v>
      </c>
      <c r="AY845" s="114">
        <v>176.48</v>
      </c>
      <c r="AZ845" s="114">
        <v>201.42</v>
      </c>
      <c r="BA845" s="114">
        <v>204.77</v>
      </c>
      <c r="BB845" s="114">
        <v>206.07</v>
      </c>
      <c r="BC845" s="114">
        <v>206.18</v>
      </c>
      <c r="BD845" s="114">
        <v>204.7</v>
      </c>
      <c r="BE845" s="114">
        <v>191.82</v>
      </c>
      <c r="BF845" s="114">
        <v>204.95</v>
      </c>
      <c r="BG845" s="114">
        <v>205.8</v>
      </c>
    </row>
    <row r="846" spans="1:59" ht="15.5">
      <c r="A846" s="38" t="s">
        <v>1153</v>
      </c>
      <c r="B846" s="44">
        <v>20230205</v>
      </c>
      <c r="C846" s="38">
        <v>44968</v>
      </c>
      <c r="D846" s="23">
        <v>60446</v>
      </c>
      <c r="E846" s="24">
        <v>206.3939</v>
      </c>
      <c r="F846" s="24">
        <v>1.4475999999999942</v>
      </c>
      <c r="G846" s="24">
        <v>147.05999999999997</v>
      </c>
      <c r="H846" s="25">
        <v>202.8613</v>
      </c>
      <c r="I846" s="24">
        <v>1.4177999999999997</v>
      </c>
      <c r="J846" s="24">
        <v>144.54666666666665</v>
      </c>
      <c r="K846" s="24">
        <v>89.499799999999993</v>
      </c>
      <c r="L846" s="36">
        <v>11.26</v>
      </c>
      <c r="M846" s="23">
        <v>65230</v>
      </c>
      <c r="N846" s="24">
        <v>208.80170000000001</v>
      </c>
      <c r="O846" s="24">
        <v>-0.93639999999999191</v>
      </c>
      <c r="P846" s="24">
        <v>150.34333333333333</v>
      </c>
      <c r="Q846" s="24">
        <v>205.21559999999999</v>
      </c>
      <c r="R846" s="24">
        <v>-0.91540000000000532</v>
      </c>
      <c r="S846" s="24">
        <v>147.79</v>
      </c>
      <c r="T846" s="24">
        <v>88.567599999999999</v>
      </c>
      <c r="U846" s="36">
        <v>11.58</v>
      </c>
      <c r="W846" s="25" t="s">
        <v>9</v>
      </c>
      <c r="X846" s="25" t="s">
        <v>9</v>
      </c>
      <c r="Y846" s="25">
        <v>188.8</v>
      </c>
      <c r="Z846" s="25">
        <v>7.210000000000008</v>
      </c>
      <c r="AA846" s="25" t="s">
        <v>9</v>
      </c>
      <c r="AB846" s="25" t="s">
        <v>9</v>
      </c>
      <c r="AC846" s="25">
        <v>191.95</v>
      </c>
      <c r="AD846" s="25">
        <v>6.75</v>
      </c>
      <c r="AO846" s="23">
        <v>227</v>
      </c>
      <c r="AP846" s="23">
        <v>1294</v>
      </c>
      <c r="AQ846" s="23">
        <v>8472</v>
      </c>
      <c r="AR846" s="23">
        <v>20712</v>
      </c>
      <c r="AS846" s="23">
        <v>21055</v>
      </c>
      <c r="AT846" s="23">
        <v>5329</v>
      </c>
      <c r="AU846" s="23">
        <v>3357</v>
      </c>
      <c r="AV846" s="23">
        <v>60446</v>
      </c>
      <c r="AW846" s="23">
        <v>55568</v>
      </c>
      <c r="AY846" s="115">
        <v>167.12</v>
      </c>
      <c r="AZ846" s="115">
        <v>201.67</v>
      </c>
      <c r="BA846" s="115">
        <v>207.33</v>
      </c>
      <c r="BB846" s="115">
        <v>208.4</v>
      </c>
      <c r="BC846" s="115">
        <v>207.55</v>
      </c>
      <c r="BD846" s="115">
        <v>205.57</v>
      </c>
      <c r="BE846" s="115">
        <v>190.18</v>
      </c>
      <c r="BF846" s="115">
        <v>206.39</v>
      </c>
      <c r="BG846" s="115">
        <v>207.64</v>
      </c>
    </row>
    <row r="847" spans="1:59" ht="15.5">
      <c r="A847" s="39" t="s">
        <v>1154</v>
      </c>
      <c r="B847" s="45">
        <v>20230212</v>
      </c>
      <c r="C847" s="39">
        <v>44975</v>
      </c>
      <c r="D847" s="18">
        <v>63197</v>
      </c>
      <c r="E847" s="19">
        <v>207.12729999999999</v>
      </c>
      <c r="F847" s="19">
        <v>0.73339999999998895</v>
      </c>
      <c r="G847" s="19">
        <v>146.22666666666669</v>
      </c>
      <c r="H847" s="20">
        <v>203.57859999999999</v>
      </c>
      <c r="I847" s="19">
        <v>0.7172999999999945</v>
      </c>
      <c r="J847" s="19">
        <v>143.73333333333335</v>
      </c>
      <c r="K847" s="19">
        <v>89.016800000000003</v>
      </c>
      <c r="L847" s="37">
        <v>11.3</v>
      </c>
      <c r="M847" s="18">
        <v>66549</v>
      </c>
      <c r="N847" s="19">
        <v>210.90539999999999</v>
      </c>
      <c r="O847" s="19">
        <v>2.103699999999975</v>
      </c>
      <c r="P847" s="19">
        <v>150.29333333333332</v>
      </c>
      <c r="Q847" s="20">
        <v>207.28559999999999</v>
      </c>
      <c r="R847" s="19">
        <v>2.0699999999999932</v>
      </c>
      <c r="S847" s="19">
        <v>147.74</v>
      </c>
      <c r="T847" s="19">
        <v>88.659000000000006</v>
      </c>
      <c r="U847" s="37">
        <v>11.53</v>
      </c>
      <c r="W847" s="20" t="s">
        <v>9</v>
      </c>
      <c r="X847" s="20" t="s">
        <v>9</v>
      </c>
      <c r="Y847" s="20">
        <v>195.51</v>
      </c>
      <c r="Z847" s="20">
        <v>6.7099999999999795</v>
      </c>
      <c r="AA847" s="20" t="s">
        <v>9</v>
      </c>
      <c r="AB847" s="20" t="s">
        <v>9</v>
      </c>
      <c r="AC847" s="20">
        <v>198.27</v>
      </c>
      <c r="AD847" s="20">
        <v>6.3200000000000216</v>
      </c>
      <c r="AO847" s="18" t="s">
        <v>9</v>
      </c>
      <c r="AP847" s="18">
        <v>1802</v>
      </c>
      <c r="AQ847" s="18">
        <v>8889</v>
      </c>
      <c r="AR847" s="18">
        <v>21946</v>
      </c>
      <c r="AS847" s="18">
        <v>21741</v>
      </c>
      <c r="AT847" s="18">
        <v>5417</v>
      </c>
      <c r="AU847" s="18" t="s">
        <v>9</v>
      </c>
      <c r="AV847" s="18">
        <v>63197</v>
      </c>
      <c r="AW847" s="18">
        <v>57993</v>
      </c>
      <c r="AY847" s="114" t="s">
        <v>9</v>
      </c>
      <c r="AZ847" s="114">
        <v>204.24</v>
      </c>
      <c r="BA847" s="114">
        <v>207.97</v>
      </c>
      <c r="BB847" s="114">
        <v>208.71</v>
      </c>
      <c r="BC847" s="114">
        <v>208.11</v>
      </c>
      <c r="BD847" s="114">
        <v>206.34</v>
      </c>
      <c r="BE847" s="114" t="s">
        <v>9</v>
      </c>
      <c r="BF847" s="114">
        <v>207.13</v>
      </c>
      <c r="BG847" s="114">
        <v>208.15</v>
      </c>
    </row>
    <row r="848" spans="1:59" ht="15.5">
      <c r="A848" s="38" t="s">
        <v>1155</v>
      </c>
      <c r="B848" s="44">
        <v>20230219</v>
      </c>
      <c r="C848" s="38">
        <v>44982</v>
      </c>
      <c r="D848" s="23">
        <v>60513</v>
      </c>
      <c r="E848" s="24">
        <v>207.70869999999999</v>
      </c>
      <c r="F848" s="24">
        <v>0.58140000000000214</v>
      </c>
      <c r="G848" s="24">
        <v>146.50666666666666</v>
      </c>
      <c r="H848" s="25">
        <v>204.1523</v>
      </c>
      <c r="I848" s="24">
        <v>0.57370000000000232</v>
      </c>
      <c r="J848" s="24">
        <v>144.01000000000002</v>
      </c>
      <c r="K848" s="24">
        <v>89.376499999999993</v>
      </c>
      <c r="L848" s="36">
        <v>11.55</v>
      </c>
      <c r="M848" s="23">
        <v>65939</v>
      </c>
      <c r="N848" s="24">
        <v>211.39680000000001</v>
      </c>
      <c r="O848" s="24">
        <v>0.49140000000002715</v>
      </c>
      <c r="P848" s="24">
        <v>150.37333333333333</v>
      </c>
      <c r="Q848" s="24">
        <v>207.78059999999999</v>
      </c>
      <c r="R848" s="24">
        <v>0.49500000000000455</v>
      </c>
      <c r="S848" s="24">
        <v>147.81666666666669</v>
      </c>
      <c r="T848" s="24">
        <v>89.045199999999994</v>
      </c>
      <c r="U848" s="36">
        <v>11.69</v>
      </c>
      <c r="W848" s="25" t="s">
        <v>9</v>
      </c>
      <c r="X848" s="25" t="s">
        <v>9</v>
      </c>
      <c r="Y848" s="25">
        <v>199.01</v>
      </c>
      <c r="Z848" s="25">
        <v>3.5</v>
      </c>
      <c r="AA848" s="25" t="s">
        <v>9</v>
      </c>
      <c r="AB848" s="25" t="s">
        <v>9</v>
      </c>
      <c r="AC848" s="25">
        <v>201.89</v>
      </c>
      <c r="AD848" s="25">
        <v>3.6199999999999761</v>
      </c>
      <c r="AO848" s="23">
        <v>251</v>
      </c>
      <c r="AP848" s="23">
        <v>1364</v>
      </c>
      <c r="AQ848" s="23">
        <v>8208</v>
      </c>
      <c r="AR848" s="23">
        <v>21013</v>
      </c>
      <c r="AS848" s="23">
        <v>21587</v>
      </c>
      <c r="AT848" s="23">
        <v>5189</v>
      </c>
      <c r="AU848" s="23">
        <v>2901</v>
      </c>
      <c r="AV848" s="23">
        <v>60513</v>
      </c>
      <c r="AW848" s="23">
        <v>55997</v>
      </c>
      <c r="AY848" s="115">
        <v>177.59</v>
      </c>
      <c r="AZ848" s="115">
        <v>205.84</v>
      </c>
      <c r="BA848" s="115">
        <v>209.31</v>
      </c>
      <c r="BB848" s="115">
        <v>209.4</v>
      </c>
      <c r="BC848" s="115">
        <v>208.57</v>
      </c>
      <c r="BD848" s="115">
        <v>207.24</v>
      </c>
      <c r="BE848" s="115">
        <v>188.83</v>
      </c>
      <c r="BF848" s="115">
        <v>207.71</v>
      </c>
      <c r="BG848" s="115">
        <v>208.87</v>
      </c>
    </row>
    <row r="849" spans="1:59" ht="15.5">
      <c r="A849" s="39" t="s">
        <v>1156</v>
      </c>
      <c r="B849" s="45">
        <v>20230226</v>
      </c>
      <c r="C849" s="39">
        <v>44989</v>
      </c>
      <c r="D849" s="18">
        <v>60102</v>
      </c>
      <c r="E849" s="19">
        <v>209.751</v>
      </c>
      <c r="F849" s="19">
        <v>2.0423000000000116</v>
      </c>
      <c r="G849" s="19">
        <v>146.86666666666665</v>
      </c>
      <c r="H849" s="20">
        <v>206.15979999999999</v>
      </c>
      <c r="I849" s="19">
        <v>2.0074999999999932</v>
      </c>
      <c r="J849" s="19">
        <v>144.35999999999999</v>
      </c>
      <c r="K849" s="19">
        <v>89.588200000000001</v>
      </c>
      <c r="L849" s="37">
        <v>11.44</v>
      </c>
      <c r="M849" s="18">
        <v>66211</v>
      </c>
      <c r="N849" s="19">
        <v>212.73310000000001</v>
      </c>
      <c r="O849" s="19">
        <v>1.3362999999999943</v>
      </c>
      <c r="P849" s="19">
        <v>151.25</v>
      </c>
      <c r="Q849" s="20">
        <v>209.08840000000001</v>
      </c>
      <c r="R849" s="19">
        <v>1.3078000000000145</v>
      </c>
      <c r="S849" s="19">
        <v>148.66666666666666</v>
      </c>
      <c r="T849" s="19">
        <v>88.634500000000003</v>
      </c>
      <c r="U849" s="37">
        <v>11.58</v>
      </c>
      <c r="W849" s="20" t="s">
        <v>9</v>
      </c>
      <c r="X849" s="20" t="s">
        <v>9</v>
      </c>
      <c r="Y849" s="20">
        <v>200.82</v>
      </c>
      <c r="Z849" s="20">
        <v>1.8100000000000023</v>
      </c>
      <c r="AA849" s="20" t="s">
        <v>9</v>
      </c>
      <c r="AB849" s="20" t="s">
        <v>9</v>
      </c>
      <c r="AC849" s="20">
        <v>204.61</v>
      </c>
      <c r="AD849" s="20">
        <v>2.7200000000000273</v>
      </c>
      <c r="AO849" s="18">
        <v>144</v>
      </c>
      <c r="AP849" s="18">
        <v>1136</v>
      </c>
      <c r="AQ849" s="18">
        <v>7672</v>
      </c>
      <c r="AR849" s="18">
        <v>21371</v>
      </c>
      <c r="AS849" s="18">
        <v>21857</v>
      </c>
      <c r="AT849" s="18">
        <v>5159</v>
      </c>
      <c r="AU849" s="18">
        <v>2763</v>
      </c>
      <c r="AV849" s="18">
        <v>60102</v>
      </c>
      <c r="AW849" s="18">
        <v>56059</v>
      </c>
      <c r="AY849" s="114">
        <v>176.77</v>
      </c>
      <c r="AZ849" s="114">
        <v>202.81</v>
      </c>
      <c r="BA849" s="114">
        <v>210.53</v>
      </c>
      <c r="BB849" s="114">
        <v>212.32</v>
      </c>
      <c r="BC849" s="114">
        <v>211.1</v>
      </c>
      <c r="BD849" s="114">
        <v>208.67</v>
      </c>
      <c r="BE849" s="114">
        <v>183.63</v>
      </c>
      <c r="BF849" s="114">
        <v>209.75</v>
      </c>
      <c r="BG849" s="114">
        <v>211.26</v>
      </c>
    </row>
    <row r="850" spans="1:59" ht="15.5">
      <c r="A850" s="38" t="s">
        <v>1157</v>
      </c>
      <c r="B850" s="44">
        <v>20230305</v>
      </c>
      <c r="C850" s="38">
        <v>44996</v>
      </c>
      <c r="D850" s="23">
        <v>60851</v>
      </c>
      <c r="E850" s="24">
        <v>211.40860000000001</v>
      </c>
      <c r="F850" s="24">
        <v>1.6576000000000022</v>
      </c>
      <c r="G850" s="24">
        <v>147.04623333333333</v>
      </c>
      <c r="H850" s="25">
        <v>207.7929</v>
      </c>
      <c r="I850" s="24">
        <v>1.6331000000000131</v>
      </c>
      <c r="J850" s="24">
        <v>144.52573333333336</v>
      </c>
      <c r="K850" s="24">
        <v>89.747299999999996</v>
      </c>
      <c r="L850" s="36">
        <v>11.43</v>
      </c>
      <c r="M850" s="23">
        <v>65661</v>
      </c>
      <c r="N850" s="24">
        <v>214.221</v>
      </c>
      <c r="O850" s="24">
        <v>1.4878999999999962</v>
      </c>
      <c r="P850" s="24">
        <v>151.20376666666667</v>
      </c>
      <c r="Q850" s="24">
        <v>210.54499999999999</v>
      </c>
      <c r="R850" s="24">
        <v>1.4565999999999804</v>
      </c>
      <c r="S850" s="24">
        <v>148.61869999999999</v>
      </c>
      <c r="T850" s="24">
        <v>88.729299999999995</v>
      </c>
      <c r="U850" s="36">
        <v>11.55</v>
      </c>
      <c r="W850" s="25" t="s">
        <v>9</v>
      </c>
      <c r="X850" s="25" t="s">
        <v>9</v>
      </c>
      <c r="Y850" s="25">
        <v>202.68</v>
      </c>
      <c r="Z850" s="25">
        <v>1.8600000000000136</v>
      </c>
      <c r="AA850" s="25" t="s">
        <v>9</v>
      </c>
      <c r="AB850" s="25" t="s">
        <v>9</v>
      </c>
      <c r="AC850" s="25">
        <v>207.55</v>
      </c>
      <c r="AD850" s="25">
        <v>2.9399999999999977</v>
      </c>
      <c r="AO850" s="23" t="s">
        <v>9</v>
      </c>
      <c r="AP850" s="23">
        <v>1146</v>
      </c>
      <c r="AQ850" s="23">
        <v>7620</v>
      </c>
      <c r="AR850" s="23">
        <v>21345</v>
      </c>
      <c r="AS850" s="23">
        <v>22449</v>
      </c>
      <c r="AT850" s="23">
        <v>5449</v>
      </c>
      <c r="AU850" s="23" t="s">
        <v>9</v>
      </c>
      <c r="AV850" s="23">
        <v>60851</v>
      </c>
      <c r="AW850" s="23">
        <v>56863</v>
      </c>
      <c r="AY850" s="115" t="s">
        <v>9</v>
      </c>
      <c r="AZ850" s="115">
        <v>206.48</v>
      </c>
      <c r="BA850" s="115">
        <v>212.04</v>
      </c>
      <c r="BB850" s="115">
        <v>213.42</v>
      </c>
      <c r="BC850" s="115">
        <v>212.38</v>
      </c>
      <c r="BD850" s="115">
        <v>210.48</v>
      </c>
      <c r="BE850" s="115" t="s">
        <v>9</v>
      </c>
      <c r="BF850" s="115">
        <v>211.41</v>
      </c>
      <c r="BG850" s="115">
        <v>212.54</v>
      </c>
    </row>
    <row r="851" spans="1:59" ht="15.5">
      <c r="A851" s="39" t="s">
        <v>1158</v>
      </c>
      <c r="B851" s="45">
        <v>20230312</v>
      </c>
      <c r="C851" s="39">
        <v>45003</v>
      </c>
      <c r="D851" s="18">
        <v>60944</v>
      </c>
      <c r="E851" s="19">
        <v>212.5307</v>
      </c>
      <c r="F851" s="19">
        <v>1.122099999999989</v>
      </c>
      <c r="G851" s="19">
        <v>148.15316666666664</v>
      </c>
      <c r="H851" s="20">
        <v>208.8887</v>
      </c>
      <c r="I851" s="19">
        <v>1.095799999999997</v>
      </c>
      <c r="J851" s="19">
        <v>145.61903333333331</v>
      </c>
      <c r="K851" s="19">
        <v>89.249399999999994</v>
      </c>
      <c r="L851" s="37">
        <v>11.26</v>
      </c>
      <c r="M851" s="18">
        <v>66683</v>
      </c>
      <c r="N851" s="19">
        <v>215.1918</v>
      </c>
      <c r="O851" s="19">
        <v>0.970799999999997</v>
      </c>
      <c r="P851" s="19">
        <v>151.99090000000001</v>
      </c>
      <c r="Q851" s="20">
        <v>211.4915</v>
      </c>
      <c r="R851" s="19">
        <v>0.94650000000001455</v>
      </c>
      <c r="S851" s="19">
        <v>149.38543333333334</v>
      </c>
      <c r="T851" s="19">
        <v>88.546700000000001</v>
      </c>
      <c r="U851" s="37">
        <v>11.49</v>
      </c>
      <c r="W851" s="20" t="s">
        <v>9</v>
      </c>
      <c r="X851" s="20" t="s">
        <v>9</v>
      </c>
      <c r="Y851" s="20">
        <v>202.71</v>
      </c>
      <c r="Z851" s="20">
        <v>3.0000000000001137E-2</v>
      </c>
      <c r="AA851" s="20" t="s">
        <v>9</v>
      </c>
      <c r="AB851" s="20" t="s">
        <v>9</v>
      </c>
      <c r="AC851" s="20">
        <v>207.04</v>
      </c>
      <c r="AD851" s="20">
        <v>-0.51000000000001933</v>
      </c>
      <c r="AO851" s="18">
        <v>183</v>
      </c>
      <c r="AP851" s="18">
        <v>1448</v>
      </c>
      <c r="AQ851" s="18">
        <v>8232</v>
      </c>
      <c r="AR851" s="18">
        <v>21514</v>
      </c>
      <c r="AS851" s="18">
        <v>21940</v>
      </c>
      <c r="AT851" s="18">
        <v>4987</v>
      </c>
      <c r="AU851" s="18">
        <v>2640</v>
      </c>
      <c r="AV851" s="18">
        <v>60944</v>
      </c>
      <c r="AW851" s="18">
        <v>56673</v>
      </c>
      <c r="AY851" s="114">
        <v>182.2</v>
      </c>
      <c r="AZ851" s="114">
        <v>204.64</v>
      </c>
      <c r="BA851" s="114">
        <v>212.9</v>
      </c>
      <c r="BB851" s="114">
        <v>214.87</v>
      </c>
      <c r="BC851" s="114">
        <v>213.72</v>
      </c>
      <c r="BD851" s="114">
        <v>211.8</v>
      </c>
      <c r="BE851" s="114">
        <v>190.23</v>
      </c>
      <c r="BF851" s="114">
        <v>212.53</v>
      </c>
      <c r="BG851" s="114">
        <v>213.87</v>
      </c>
    </row>
    <row r="852" spans="1:59" ht="15.5">
      <c r="A852" s="38" t="s">
        <v>1159</v>
      </c>
      <c r="B852" s="44">
        <v>20230319</v>
      </c>
      <c r="C852" s="38">
        <v>45010</v>
      </c>
      <c r="D852" s="23">
        <v>58838</v>
      </c>
      <c r="E852" s="24">
        <v>213.94280000000001</v>
      </c>
      <c r="F852" s="24">
        <v>1.4121000000000095</v>
      </c>
      <c r="G852" s="24">
        <v>150.31449999999998</v>
      </c>
      <c r="H852" s="25">
        <v>210.2748</v>
      </c>
      <c r="I852" s="24">
        <v>1.386099999999999</v>
      </c>
      <c r="J852" s="24">
        <v>147.73606666666666</v>
      </c>
      <c r="K852" s="24">
        <v>89.435100000000006</v>
      </c>
      <c r="L852" s="36">
        <v>11.22</v>
      </c>
      <c r="M852" s="23">
        <v>66500</v>
      </c>
      <c r="N852" s="24">
        <v>216.6361</v>
      </c>
      <c r="O852" s="24">
        <v>1.4442999999999984</v>
      </c>
      <c r="P852" s="24">
        <v>155.03469999999999</v>
      </c>
      <c r="Q852" s="24">
        <v>212.92150000000001</v>
      </c>
      <c r="R852" s="24">
        <v>1.4300000000000068</v>
      </c>
      <c r="S852" s="24">
        <v>152.36876666666666</v>
      </c>
      <c r="T852" s="24">
        <v>88.924199999999999</v>
      </c>
      <c r="U852" s="36">
        <v>11.5</v>
      </c>
      <c r="W852" s="25" t="s">
        <v>9</v>
      </c>
      <c r="X852" s="25" t="s">
        <v>9</v>
      </c>
      <c r="Y852" s="25">
        <v>204.96</v>
      </c>
      <c r="Z852" s="25">
        <v>2.25</v>
      </c>
      <c r="AA852" s="25" t="s">
        <v>9</v>
      </c>
      <c r="AB852" s="25" t="s">
        <v>9</v>
      </c>
      <c r="AC852" s="25">
        <v>210.35</v>
      </c>
      <c r="AD852" s="25">
        <v>3.3100000000000023</v>
      </c>
      <c r="AO852" s="23">
        <v>125</v>
      </c>
      <c r="AP852" s="23">
        <v>1159</v>
      </c>
      <c r="AQ852" s="23">
        <v>7517</v>
      </c>
      <c r="AR852" s="23">
        <v>21357</v>
      </c>
      <c r="AS852" s="23">
        <v>21238</v>
      </c>
      <c r="AT852" s="23">
        <v>4936</v>
      </c>
      <c r="AU852" s="23">
        <v>2506</v>
      </c>
      <c r="AV852" s="23">
        <v>58838</v>
      </c>
      <c r="AW852" s="23">
        <v>55048</v>
      </c>
      <c r="AY852" s="115">
        <v>175.78</v>
      </c>
      <c r="AZ852" s="115">
        <v>205.24</v>
      </c>
      <c r="BA852" s="115">
        <v>214.66</v>
      </c>
      <c r="BB852" s="115">
        <v>215.89</v>
      </c>
      <c r="BC852" s="115">
        <v>214.76</v>
      </c>
      <c r="BD852" s="115">
        <v>213.03</v>
      </c>
      <c r="BE852" s="115">
        <v>195.95</v>
      </c>
      <c r="BF852" s="115">
        <v>213.94</v>
      </c>
      <c r="BG852" s="115">
        <v>215.03</v>
      </c>
    </row>
    <row r="853" spans="1:59" ht="15.5">
      <c r="A853" s="39" t="s">
        <v>1160</v>
      </c>
      <c r="B853" s="45">
        <v>20230326</v>
      </c>
      <c r="C853" s="39">
        <v>45017</v>
      </c>
      <c r="D853" s="18">
        <v>61393</v>
      </c>
      <c r="E853" s="19">
        <v>215.48759999999999</v>
      </c>
      <c r="F853" s="19">
        <v>1.5447999999999809</v>
      </c>
      <c r="G853" s="19">
        <v>152.05973333333336</v>
      </c>
      <c r="H853" s="20">
        <v>211.79730000000001</v>
      </c>
      <c r="I853" s="19">
        <v>1.522500000000008</v>
      </c>
      <c r="J853" s="19">
        <v>149.44656666666666</v>
      </c>
      <c r="K853" s="19">
        <v>89.570899999999995</v>
      </c>
      <c r="L853" s="37">
        <v>11.43</v>
      </c>
      <c r="M853" s="18">
        <v>66921</v>
      </c>
      <c r="N853" s="19">
        <v>217.12899999999999</v>
      </c>
      <c r="O853" s="19">
        <v>0.49289999999999168</v>
      </c>
      <c r="P853" s="19">
        <v>155.76026666666667</v>
      </c>
      <c r="Q853" s="20">
        <v>213.4068</v>
      </c>
      <c r="R853" s="19">
        <v>0.48529999999999518</v>
      </c>
      <c r="S853" s="19">
        <v>153.0712</v>
      </c>
      <c r="T853" s="19">
        <v>88.79</v>
      </c>
      <c r="U853" s="37">
        <v>11.53</v>
      </c>
      <c r="W853" s="20" t="s">
        <v>9</v>
      </c>
      <c r="X853" s="20" t="s">
        <v>9</v>
      </c>
      <c r="Y853" s="20">
        <v>207.7</v>
      </c>
      <c r="Z853" s="20">
        <v>2.7399999999999807</v>
      </c>
      <c r="AA853" s="20" t="s">
        <v>9</v>
      </c>
      <c r="AB853" s="20" t="s">
        <v>9</v>
      </c>
      <c r="AC853" s="20">
        <v>211.95</v>
      </c>
      <c r="AD853" s="20">
        <v>1.5999999999999943</v>
      </c>
      <c r="AO853" s="18">
        <v>147</v>
      </c>
      <c r="AP853" s="18">
        <v>1174</v>
      </c>
      <c r="AQ853" s="18">
        <v>7518</v>
      </c>
      <c r="AR853" s="18">
        <v>22017</v>
      </c>
      <c r="AS853" s="18">
        <v>22837</v>
      </c>
      <c r="AT853" s="18">
        <v>5098</v>
      </c>
      <c r="AU853" s="18">
        <v>2602</v>
      </c>
      <c r="AV853" s="18">
        <v>61393</v>
      </c>
      <c r="AW853" s="18">
        <v>57470</v>
      </c>
      <c r="AY853" s="114">
        <v>183.81</v>
      </c>
      <c r="AZ853" s="114">
        <v>208.33</v>
      </c>
      <c r="BA853" s="114">
        <v>216.75</v>
      </c>
      <c r="BB853" s="114">
        <v>217.77</v>
      </c>
      <c r="BC853" s="114">
        <v>215.95</v>
      </c>
      <c r="BD853" s="114">
        <v>213.8</v>
      </c>
      <c r="BE853" s="114">
        <v>196.7</v>
      </c>
      <c r="BF853" s="114">
        <v>215.49</v>
      </c>
      <c r="BG853" s="114">
        <v>216.57</v>
      </c>
    </row>
    <row r="854" spans="1:59" ht="15.5">
      <c r="A854" s="38" t="s">
        <v>1161</v>
      </c>
      <c r="B854" s="44">
        <v>20230402</v>
      </c>
      <c r="C854" s="38">
        <v>45024</v>
      </c>
      <c r="D854" s="23">
        <v>56758</v>
      </c>
      <c r="E854" s="24">
        <v>216.74289999999999</v>
      </c>
      <c r="F854" s="24">
        <v>1.2553000000000054</v>
      </c>
      <c r="G854" s="24">
        <v>154.62246666666667</v>
      </c>
      <c r="H854" s="25">
        <v>213.0308</v>
      </c>
      <c r="I854" s="24">
        <v>1.2334999999999923</v>
      </c>
      <c r="J854" s="24">
        <v>151.96176666666668</v>
      </c>
      <c r="K854" s="24">
        <v>89.632400000000004</v>
      </c>
      <c r="L854" s="36">
        <v>11.37</v>
      </c>
      <c r="M854" s="23">
        <v>63808</v>
      </c>
      <c r="N854" s="24">
        <v>218.76429999999999</v>
      </c>
      <c r="O854" s="24">
        <v>1.6353000000000009</v>
      </c>
      <c r="P854" s="24">
        <v>159.13039999999998</v>
      </c>
      <c r="Q854" s="24">
        <v>215.0188</v>
      </c>
      <c r="R854" s="24">
        <v>1.6119999999999948</v>
      </c>
      <c r="S854" s="24">
        <v>156.37703333333332</v>
      </c>
      <c r="T854" s="24">
        <v>89.183099999999996</v>
      </c>
      <c r="U854" s="36">
        <v>11.57</v>
      </c>
      <c r="W854" s="25" t="s">
        <v>9</v>
      </c>
      <c r="X854" s="25" t="s">
        <v>9</v>
      </c>
      <c r="Y854" s="25">
        <v>207.59</v>
      </c>
      <c r="Z854" s="25">
        <v>-0.10999999999998522</v>
      </c>
      <c r="AA854" s="25" t="s">
        <v>9</v>
      </c>
      <c r="AB854" s="25" t="s">
        <v>9</v>
      </c>
      <c r="AC854" s="25">
        <v>213.55</v>
      </c>
      <c r="AD854" s="25">
        <v>1.6000000000000227</v>
      </c>
      <c r="AO854" s="23">
        <v>147</v>
      </c>
      <c r="AP854" s="23">
        <v>970</v>
      </c>
      <c r="AQ854" s="23">
        <v>6891</v>
      </c>
      <c r="AR854" s="23">
        <v>20435</v>
      </c>
      <c r="AS854" s="23">
        <v>21192</v>
      </c>
      <c r="AT854" s="23">
        <v>4815</v>
      </c>
      <c r="AU854" s="23">
        <v>2308</v>
      </c>
      <c r="AV854" s="23">
        <v>56758</v>
      </c>
      <c r="AW854" s="23">
        <v>53333</v>
      </c>
      <c r="AY854" s="115">
        <v>190.73</v>
      </c>
      <c r="AZ854" s="115">
        <v>209.72</v>
      </c>
      <c r="BA854" s="115">
        <v>217.79</v>
      </c>
      <c r="BB854" s="115">
        <v>218.98</v>
      </c>
      <c r="BC854" s="115">
        <v>217.25</v>
      </c>
      <c r="BD854" s="115">
        <v>215.02</v>
      </c>
      <c r="BE854" s="115">
        <v>197.37</v>
      </c>
      <c r="BF854" s="115">
        <v>216.74</v>
      </c>
      <c r="BG854" s="115">
        <v>217.78</v>
      </c>
    </row>
    <row r="855" spans="1:59" ht="15.5">
      <c r="A855" s="39" t="s">
        <v>1162</v>
      </c>
      <c r="B855" s="45">
        <v>20230409</v>
      </c>
      <c r="C855" s="39">
        <v>45031</v>
      </c>
      <c r="D855" s="18">
        <v>58051</v>
      </c>
      <c r="E855" s="19">
        <v>217.3476</v>
      </c>
      <c r="F855" s="19">
        <v>0.60470000000000823</v>
      </c>
      <c r="G855" s="19">
        <v>156.5318</v>
      </c>
      <c r="H855" s="20">
        <v>213.6335</v>
      </c>
      <c r="I855" s="19">
        <v>0.60269999999999868</v>
      </c>
      <c r="J855" s="19">
        <v>153.8365666666667</v>
      </c>
      <c r="K855" s="19">
        <v>89.992599999999996</v>
      </c>
      <c r="L855" s="37">
        <v>11.46</v>
      </c>
      <c r="M855" s="18">
        <v>65704</v>
      </c>
      <c r="N855" s="19">
        <v>219.3424</v>
      </c>
      <c r="O855" s="19">
        <v>0.57810000000000628</v>
      </c>
      <c r="P855" s="19">
        <v>160.76646666666667</v>
      </c>
      <c r="Q855" s="20">
        <v>215.5812</v>
      </c>
      <c r="R855" s="19">
        <v>0.56239999999999668</v>
      </c>
      <c r="S855" s="19">
        <v>157.98076666666665</v>
      </c>
      <c r="T855" s="19">
        <v>88.930999999999997</v>
      </c>
      <c r="U855" s="37">
        <v>11.65</v>
      </c>
      <c r="W855" s="20" t="s">
        <v>9</v>
      </c>
      <c r="X855" s="20" t="s">
        <v>9</v>
      </c>
      <c r="Y855" s="20">
        <v>209.1</v>
      </c>
      <c r="Z855" s="20">
        <v>1.5099999999999909</v>
      </c>
      <c r="AA855" s="20" t="s">
        <v>9</v>
      </c>
      <c r="AB855" s="20" t="s">
        <v>9</v>
      </c>
      <c r="AC855" s="20">
        <v>214.56</v>
      </c>
      <c r="AD855" s="20">
        <v>1.0099999999999909</v>
      </c>
      <c r="AO855" s="18">
        <v>92</v>
      </c>
      <c r="AP855" s="18">
        <v>1009</v>
      </c>
      <c r="AQ855" s="18">
        <v>7039</v>
      </c>
      <c r="AR855" s="18">
        <v>20090</v>
      </c>
      <c r="AS855" s="18">
        <v>21664</v>
      </c>
      <c r="AT855" s="18">
        <v>5349</v>
      </c>
      <c r="AU855" s="18">
        <v>2808</v>
      </c>
      <c r="AV855" s="18">
        <v>58051</v>
      </c>
      <c r="AW855" s="18">
        <v>54142</v>
      </c>
      <c r="AY855" s="114">
        <v>182.67</v>
      </c>
      <c r="AZ855" s="114">
        <v>211.71</v>
      </c>
      <c r="BA855" s="114">
        <v>218.89</v>
      </c>
      <c r="BB855" s="114">
        <v>219.86</v>
      </c>
      <c r="BC855" s="114">
        <v>218.23</v>
      </c>
      <c r="BD855" s="114">
        <v>215.8</v>
      </c>
      <c r="BE855" s="114">
        <v>194.77</v>
      </c>
      <c r="BF855" s="114">
        <v>217.35</v>
      </c>
      <c r="BG855" s="114">
        <v>218.68</v>
      </c>
    </row>
    <row r="856" spans="1:59" ht="15.5">
      <c r="A856" s="38" t="s">
        <v>1163</v>
      </c>
      <c r="B856" s="44">
        <v>20230416</v>
      </c>
      <c r="C856" s="38">
        <v>45038</v>
      </c>
      <c r="D856" s="23">
        <v>58894</v>
      </c>
      <c r="E856" s="24">
        <v>218.22479999999999</v>
      </c>
      <c r="F856" s="24">
        <v>0.87719999999998777</v>
      </c>
      <c r="G856" s="24">
        <v>158.00663333333333</v>
      </c>
      <c r="H856" s="25">
        <v>214.49350000000001</v>
      </c>
      <c r="I856" s="24">
        <v>0.86000000000001364</v>
      </c>
      <c r="J856" s="24">
        <v>155.28183333333334</v>
      </c>
      <c r="K856" s="24">
        <v>89.772900000000007</v>
      </c>
      <c r="L856" s="36">
        <v>11.43</v>
      </c>
      <c r="M856" s="23">
        <v>64974</v>
      </c>
      <c r="N856" s="24">
        <v>218.86109999999999</v>
      </c>
      <c r="O856" s="24">
        <v>-0.4813000000000045</v>
      </c>
      <c r="P856" s="24">
        <v>162.3588</v>
      </c>
      <c r="Q856" s="24">
        <v>215.11009999999999</v>
      </c>
      <c r="R856" s="24">
        <v>-0.47110000000000696</v>
      </c>
      <c r="S856" s="24">
        <v>159.54733333333334</v>
      </c>
      <c r="T856" s="24">
        <v>88.976500000000001</v>
      </c>
      <c r="U856" s="36">
        <v>11.68</v>
      </c>
      <c r="W856" s="25" t="s">
        <v>9</v>
      </c>
      <c r="X856" s="25" t="s">
        <v>9</v>
      </c>
      <c r="Y856" s="25">
        <v>211.69</v>
      </c>
      <c r="Z856" s="25">
        <v>2.5900000000000034</v>
      </c>
      <c r="AA856" s="25" t="s">
        <v>9</v>
      </c>
      <c r="AB856" s="25" t="s">
        <v>9</v>
      </c>
      <c r="AC856" s="25">
        <v>216.19</v>
      </c>
      <c r="AD856" s="25">
        <v>1.6299999999999955</v>
      </c>
      <c r="AO856" s="23">
        <v>152</v>
      </c>
      <c r="AP856" s="23">
        <v>1094</v>
      </c>
      <c r="AQ856" s="23">
        <v>7073</v>
      </c>
      <c r="AR856" s="23">
        <v>20790</v>
      </c>
      <c r="AS856" s="23">
        <v>21971</v>
      </c>
      <c r="AT856" s="23">
        <v>5261</v>
      </c>
      <c r="AU856" s="23">
        <v>2553</v>
      </c>
      <c r="AV856" s="23">
        <v>58894</v>
      </c>
      <c r="AW856" s="23">
        <v>55095</v>
      </c>
      <c r="AY856" s="115">
        <v>189.51</v>
      </c>
      <c r="AZ856" s="115">
        <v>212.22</v>
      </c>
      <c r="BA856" s="115">
        <v>219.43</v>
      </c>
      <c r="BB856" s="115">
        <v>220.41</v>
      </c>
      <c r="BC856" s="115">
        <v>218.8</v>
      </c>
      <c r="BD856" s="115">
        <v>216.72</v>
      </c>
      <c r="BE856" s="115">
        <v>199.54</v>
      </c>
      <c r="BF856" s="115">
        <v>218.22</v>
      </c>
      <c r="BG856" s="115">
        <v>219.29</v>
      </c>
    </row>
    <row r="857" spans="1:59" ht="15.5">
      <c r="A857" s="39" t="s">
        <v>1164</v>
      </c>
      <c r="B857" s="45">
        <v>20230423</v>
      </c>
      <c r="C857" s="39">
        <v>45045</v>
      </c>
      <c r="D857" s="18">
        <v>59765</v>
      </c>
      <c r="E857" s="19">
        <v>219.07159999999999</v>
      </c>
      <c r="F857" s="19">
        <v>0.84680000000000177</v>
      </c>
      <c r="G857" s="19">
        <v>159.44086666666666</v>
      </c>
      <c r="H857" s="20">
        <v>215.31639999999999</v>
      </c>
      <c r="I857" s="19">
        <v>0.82289999999997576</v>
      </c>
      <c r="J857" s="19">
        <v>156.68536666666668</v>
      </c>
      <c r="K857" s="19">
        <v>89.584199999999996</v>
      </c>
      <c r="L857" s="37">
        <v>11.51</v>
      </c>
      <c r="M857" s="18">
        <v>65785</v>
      </c>
      <c r="N857" s="19">
        <v>219.80070000000001</v>
      </c>
      <c r="O857" s="19">
        <v>0.93960000000001287</v>
      </c>
      <c r="P857" s="19">
        <v>164.09413333333333</v>
      </c>
      <c r="Q857" s="20">
        <v>216.03540000000001</v>
      </c>
      <c r="R857" s="19">
        <v>0.92530000000002133</v>
      </c>
      <c r="S857" s="19">
        <v>161.24916666666667</v>
      </c>
      <c r="T857" s="19">
        <v>89.116600000000005</v>
      </c>
      <c r="U857" s="37">
        <v>11.77</v>
      </c>
      <c r="W857" s="20" t="s">
        <v>9</v>
      </c>
      <c r="X857" s="20" t="s">
        <v>9</v>
      </c>
      <c r="Y857" s="20">
        <v>212.14</v>
      </c>
      <c r="Z857" s="20">
        <v>0.44999999999998863</v>
      </c>
      <c r="AA857" s="20" t="s">
        <v>9</v>
      </c>
      <c r="AB857" s="20" t="s">
        <v>9</v>
      </c>
      <c r="AC857" s="20">
        <v>216.45</v>
      </c>
      <c r="AD857" s="20">
        <v>0.25999999999999091</v>
      </c>
      <c r="AO857" s="18">
        <v>102</v>
      </c>
      <c r="AP857" s="18">
        <v>1006</v>
      </c>
      <c r="AQ857" s="18">
        <v>7627</v>
      </c>
      <c r="AR857" s="18">
        <v>21258</v>
      </c>
      <c r="AS857" s="18">
        <v>22361</v>
      </c>
      <c r="AT857" s="18">
        <v>5035</v>
      </c>
      <c r="AU857" s="18">
        <v>2376</v>
      </c>
      <c r="AV857" s="18">
        <v>59765</v>
      </c>
      <c r="AW857" s="18">
        <v>56281</v>
      </c>
      <c r="AY857" s="114">
        <v>185.72</v>
      </c>
      <c r="AZ857" s="114">
        <v>213.82</v>
      </c>
      <c r="BA857" s="114">
        <v>220.35</v>
      </c>
      <c r="BB857" s="114">
        <v>221.24</v>
      </c>
      <c r="BC857" s="114">
        <v>219.61</v>
      </c>
      <c r="BD857" s="114">
        <v>217.07</v>
      </c>
      <c r="BE857" s="114">
        <v>198.42</v>
      </c>
      <c r="BF857" s="114">
        <v>219.07</v>
      </c>
      <c r="BG857" s="114">
        <v>220.1</v>
      </c>
    </row>
    <row r="858" spans="1:59" ht="15.5">
      <c r="A858" s="38" t="s">
        <v>1165</v>
      </c>
      <c r="B858" s="44">
        <v>20230430</v>
      </c>
      <c r="C858" s="38">
        <v>45052</v>
      </c>
      <c r="D858" s="23">
        <v>58312</v>
      </c>
      <c r="E858" s="24">
        <v>219.5325</v>
      </c>
      <c r="F858" s="24">
        <v>0.46090000000000941</v>
      </c>
      <c r="G858" s="24">
        <v>161.55486666666667</v>
      </c>
      <c r="H858" s="25">
        <v>215.76669999999999</v>
      </c>
      <c r="I858" s="24">
        <v>0.45029999999999859</v>
      </c>
      <c r="J858" s="24">
        <v>158.76013333333333</v>
      </c>
      <c r="K858" s="24">
        <v>89.331000000000003</v>
      </c>
      <c r="L858" s="36">
        <v>11.32</v>
      </c>
      <c r="M858" s="23">
        <v>66310</v>
      </c>
      <c r="N858" s="24">
        <v>220.09270000000001</v>
      </c>
      <c r="O858" s="24">
        <v>0.29200000000000159</v>
      </c>
      <c r="P858" s="24">
        <v>166.51229999999998</v>
      </c>
      <c r="Q858" s="24">
        <v>216.3117</v>
      </c>
      <c r="R858" s="24">
        <v>0.276299999999992</v>
      </c>
      <c r="S858" s="24">
        <v>163.62219999999999</v>
      </c>
      <c r="T858" s="24">
        <v>88.596800000000002</v>
      </c>
      <c r="U858" s="36">
        <v>11.65</v>
      </c>
      <c r="W858" s="25" t="s">
        <v>9</v>
      </c>
      <c r="X858" s="25" t="s">
        <v>9</v>
      </c>
      <c r="Y858" s="25">
        <v>209.89</v>
      </c>
      <c r="Z858" s="25">
        <v>-2.25</v>
      </c>
      <c r="AA858" s="25" t="s">
        <v>9</v>
      </c>
      <c r="AB858" s="25" t="s">
        <v>9</v>
      </c>
      <c r="AC858" s="25">
        <v>213.99</v>
      </c>
      <c r="AD858" s="25">
        <v>-2.4599999999999795</v>
      </c>
      <c r="AO858" s="23">
        <v>132</v>
      </c>
      <c r="AP858" s="23">
        <v>1153</v>
      </c>
      <c r="AQ858" s="23">
        <v>8268</v>
      </c>
      <c r="AR858" s="23">
        <v>20363</v>
      </c>
      <c r="AS858" s="23">
        <v>20792</v>
      </c>
      <c r="AT858" s="23">
        <v>5068</v>
      </c>
      <c r="AU858" s="23">
        <v>2536</v>
      </c>
      <c r="AV858" s="23">
        <v>58312</v>
      </c>
      <c r="AW858" s="23">
        <v>54491</v>
      </c>
      <c r="AY858" s="115">
        <v>189.54</v>
      </c>
      <c r="AZ858" s="115">
        <v>214.24</v>
      </c>
      <c r="BA858" s="115">
        <v>220.77</v>
      </c>
      <c r="BB858" s="115">
        <v>221.82</v>
      </c>
      <c r="BC858" s="115">
        <v>220.25</v>
      </c>
      <c r="BD858" s="115">
        <v>218.08</v>
      </c>
      <c r="BE858" s="115">
        <v>198.07</v>
      </c>
      <c r="BF858" s="115">
        <v>219.53</v>
      </c>
      <c r="BG858" s="115">
        <v>220.72</v>
      </c>
    </row>
    <row r="859" spans="1:59" ht="15.5">
      <c r="A859" s="39" t="s">
        <v>1166</v>
      </c>
      <c r="B859" s="45">
        <v>20230507</v>
      </c>
      <c r="C859" s="39">
        <v>45059</v>
      </c>
      <c r="D859" s="18">
        <v>56929</v>
      </c>
      <c r="E859" s="19">
        <v>220.15360000000001</v>
      </c>
      <c r="F859" s="19">
        <v>0.62110000000001264</v>
      </c>
      <c r="G859" s="19">
        <v>162.53513333333333</v>
      </c>
      <c r="H859" s="20">
        <v>216.3828</v>
      </c>
      <c r="I859" s="19">
        <v>0.61610000000001719</v>
      </c>
      <c r="J859" s="19">
        <v>159.71356666666665</v>
      </c>
      <c r="K859" s="19">
        <v>89.488600000000005</v>
      </c>
      <c r="L859" s="37">
        <v>11.41</v>
      </c>
      <c r="M859" s="18">
        <v>61581</v>
      </c>
      <c r="N859" s="19">
        <v>220.3357</v>
      </c>
      <c r="O859" s="19">
        <v>0.242999999999995</v>
      </c>
      <c r="P859" s="19">
        <v>167.31723333333332</v>
      </c>
      <c r="Q859" s="20">
        <v>216.55940000000001</v>
      </c>
      <c r="R859" s="19">
        <v>0.24770000000000891</v>
      </c>
      <c r="S859" s="19">
        <v>164.4066</v>
      </c>
      <c r="T859" s="19">
        <v>88.823599999999999</v>
      </c>
      <c r="U859" s="37">
        <v>11.64</v>
      </c>
      <c r="W859" s="20" t="s">
        <v>9</v>
      </c>
      <c r="X859" s="20" t="s">
        <v>9</v>
      </c>
      <c r="Y859" s="20">
        <v>207.37</v>
      </c>
      <c r="Z859" s="20">
        <v>-2.5199999999999818</v>
      </c>
      <c r="AA859" s="20" t="s">
        <v>9</v>
      </c>
      <c r="AB859" s="20" t="s">
        <v>9</v>
      </c>
      <c r="AC859" s="20">
        <v>210.73</v>
      </c>
      <c r="AD859" s="20">
        <v>-3.2600000000000193</v>
      </c>
      <c r="AO859" s="18">
        <v>134</v>
      </c>
      <c r="AP859" s="18">
        <v>1203</v>
      </c>
      <c r="AQ859" s="18">
        <v>7469</v>
      </c>
      <c r="AR859" s="18">
        <v>19893</v>
      </c>
      <c r="AS859" s="18">
        <v>20875</v>
      </c>
      <c r="AT859" s="18">
        <v>4893</v>
      </c>
      <c r="AU859" s="18">
        <v>2462</v>
      </c>
      <c r="AV859" s="18">
        <v>56929</v>
      </c>
      <c r="AW859" s="18">
        <v>53130</v>
      </c>
      <c r="AY859" s="114">
        <v>186.63</v>
      </c>
      <c r="AZ859" s="114">
        <v>215.79</v>
      </c>
      <c r="BA859" s="114">
        <v>221.85</v>
      </c>
      <c r="BB859" s="114">
        <v>222.52</v>
      </c>
      <c r="BC859" s="114">
        <v>220.65</v>
      </c>
      <c r="BD859" s="114">
        <v>218.14</v>
      </c>
      <c r="BE859" s="114">
        <v>199.68</v>
      </c>
      <c r="BF859" s="114">
        <v>220.15</v>
      </c>
      <c r="BG859" s="114">
        <v>221.29</v>
      </c>
    </row>
    <row r="860" spans="1:59" ht="15.5">
      <c r="A860" s="38" t="s">
        <v>1167</v>
      </c>
      <c r="B860" s="44">
        <v>20230514</v>
      </c>
      <c r="C860" s="38">
        <v>45066</v>
      </c>
      <c r="D860" s="23">
        <v>60237</v>
      </c>
      <c r="E860" s="24">
        <v>220.48490000000001</v>
      </c>
      <c r="F860" s="24">
        <v>0.33129999999999882</v>
      </c>
      <c r="G860" s="24">
        <v>164.06569999999999</v>
      </c>
      <c r="H860" s="25">
        <v>216.70939999999999</v>
      </c>
      <c r="I860" s="24">
        <v>0.3265999999999849</v>
      </c>
      <c r="J860" s="24">
        <v>161.21490000000003</v>
      </c>
      <c r="K860" s="24">
        <v>89.582800000000006</v>
      </c>
      <c r="L860" s="36">
        <v>11.45</v>
      </c>
      <c r="M860" s="23">
        <v>64974</v>
      </c>
      <c r="N860" s="24">
        <v>220.5188</v>
      </c>
      <c r="O860" s="24">
        <v>0.18309999999999604</v>
      </c>
      <c r="P860" s="24">
        <v>168.822</v>
      </c>
      <c r="Q860" s="24">
        <v>216.7432</v>
      </c>
      <c r="R860" s="24">
        <v>0.18379999999999086</v>
      </c>
      <c r="S860" s="24">
        <v>165.88756666666666</v>
      </c>
      <c r="T860" s="24">
        <v>88.953800000000001</v>
      </c>
      <c r="U860" s="36">
        <v>11.78</v>
      </c>
      <c r="W860" s="25" t="s">
        <v>9</v>
      </c>
      <c r="X860" s="25" t="s">
        <v>9</v>
      </c>
      <c r="Y860" s="25">
        <v>207.13</v>
      </c>
      <c r="Z860" s="25">
        <v>-0.24000000000000909</v>
      </c>
      <c r="AA860" s="25" t="s">
        <v>9</v>
      </c>
      <c r="AB860" s="25" t="s">
        <v>9</v>
      </c>
      <c r="AC860" s="25">
        <v>211.27</v>
      </c>
      <c r="AD860" s="25">
        <v>0.54000000000002046</v>
      </c>
      <c r="AO860" s="23">
        <v>112</v>
      </c>
      <c r="AP860" s="23">
        <v>1248</v>
      </c>
      <c r="AQ860" s="23">
        <v>7695</v>
      </c>
      <c r="AR860" s="23">
        <v>21271</v>
      </c>
      <c r="AS860" s="23">
        <v>21927</v>
      </c>
      <c r="AT860" s="23">
        <v>5243</v>
      </c>
      <c r="AU860" s="23">
        <v>2741</v>
      </c>
      <c r="AV860" s="23">
        <v>60237</v>
      </c>
      <c r="AW860" s="23">
        <v>56136</v>
      </c>
      <c r="AY860" s="115">
        <v>196.76</v>
      </c>
      <c r="AZ860" s="115">
        <v>215.71</v>
      </c>
      <c r="BA860" s="115">
        <v>221.93</v>
      </c>
      <c r="BB860" s="115">
        <v>222.85</v>
      </c>
      <c r="BC860" s="115">
        <v>220.99</v>
      </c>
      <c r="BD860" s="115">
        <v>218.2</v>
      </c>
      <c r="BE860" s="115">
        <v>201.56</v>
      </c>
      <c r="BF860" s="115">
        <v>220.48</v>
      </c>
      <c r="BG860" s="115">
        <v>221.56</v>
      </c>
    </row>
    <row r="861" spans="1:59" ht="15.5">
      <c r="A861" s="39" t="s">
        <v>1168</v>
      </c>
      <c r="B861" s="45">
        <v>20230521</v>
      </c>
      <c r="C861" s="39">
        <v>45073</v>
      </c>
      <c r="D861" s="18">
        <v>56721</v>
      </c>
      <c r="E861" s="19">
        <v>220.7664</v>
      </c>
      <c r="F861" s="19">
        <v>0.28149999999999409</v>
      </c>
      <c r="G861" s="19">
        <v>164.65639999999999</v>
      </c>
      <c r="H861" s="20">
        <v>216.98269999999999</v>
      </c>
      <c r="I861" s="19">
        <v>0.27330000000000609</v>
      </c>
      <c r="J861" s="19">
        <v>161.79456666666667</v>
      </c>
      <c r="K861" s="19">
        <v>89.388300000000001</v>
      </c>
      <c r="L861" s="37">
        <v>11.47</v>
      </c>
      <c r="M861" s="18">
        <v>59695</v>
      </c>
      <c r="N861" s="19">
        <v>219.542</v>
      </c>
      <c r="O861" s="19">
        <v>-0.97679999999999723</v>
      </c>
      <c r="P861" s="19">
        <v>169.23086666666669</v>
      </c>
      <c r="Q861" s="20">
        <v>215.74299999999999</v>
      </c>
      <c r="R861" s="19">
        <v>-1.0002000000000066</v>
      </c>
      <c r="S861" s="19">
        <v>166.28276666666667</v>
      </c>
      <c r="T861" s="19">
        <v>87.452399999999997</v>
      </c>
      <c r="U861" s="37">
        <v>11.63</v>
      </c>
      <c r="W861" s="20" t="s">
        <v>9</v>
      </c>
      <c r="X861" s="20" t="s">
        <v>9</v>
      </c>
      <c r="Y861" s="20">
        <v>208.23</v>
      </c>
      <c r="Z861" s="20">
        <v>1.0999999999999943</v>
      </c>
      <c r="AA861" s="20" t="s">
        <v>9</v>
      </c>
      <c r="AB861" s="20" t="s">
        <v>9</v>
      </c>
      <c r="AC861" s="20">
        <v>211.63</v>
      </c>
      <c r="AD861" s="20">
        <v>0.35999999999998522</v>
      </c>
      <c r="AO861" s="18">
        <v>119</v>
      </c>
      <c r="AP861" s="18">
        <v>1173</v>
      </c>
      <c r="AQ861" s="18">
        <v>7337</v>
      </c>
      <c r="AR861" s="18">
        <v>20143</v>
      </c>
      <c r="AS861" s="18">
        <v>21098</v>
      </c>
      <c r="AT861" s="18">
        <v>4636</v>
      </c>
      <c r="AU861" s="18">
        <v>2215</v>
      </c>
      <c r="AV861" s="18">
        <v>56721</v>
      </c>
      <c r="AW861" s="18">
        <v>53214</v>
      </c>
      <c r="AY861" s="114">
        <v>184.32</v>
      </c>
      <c r="AZ861" s="114">
        <v>214.56</v>
      </c>
      <c r="BA861" s="114">
        <v>222.09</v>
      </c>
      <c r="BB861" s="114">
        <v>223.13</v>
      </c>
      <c r="BC861" s="114">
        <v>221.11</v>
      </c>
      <c r="BD861" s="114">
        <v>218.81</v>
      </c>
      <c r="BE861" s="114">
        <v>200.98</v>
      </c>
      <c r="BF861" s="114">
        <v>220.77</v>
      </c>
      <c r="BG861" s="114">
        <v>221.81</v>
      </c>
    </row>
    <row r="862" spans="1:59" ht="15.5">
      <c r="A862" s="38" t="s">
        <v>1169</v>
      </c>
      <c r="B862" s="44">
        <v>20230528</v>
      </c>
      <c r="C862" s="38">
        <v>45080</v>
      </c>
      <c r="D862" s="23">
        <v>56020</v>
      </c>
      <c r="E862" s="24">
        <v>221.34229999999999</v>
      </c>
      <c r="F862" s="24">
        <v>0.57589999999999009</v>
      </c>
      <c r="G862" s="24">
        <v>166.68363333333335</v>
      </c>
      <c r="H862" s="25">
        <v>217.5393</v>
      </c>
      <c r="I862" s="24">
        <v>0.55660000000000309</v>
      </c>
      <c r="J862" s="24">
        <v>163.77763333333334</v>
      </c>
      <c r="K862" s="24">
        <v>89.213399999999993</v>
      </c>
      <c r="L862" s="36">
        <v>11.39</v>
      </c>
      <c r="M862" s="23">
        <v>60470</v>
      </c>
      <c r="N862" s="24">
        <v>220.49709999999999</v>
      </c>
      <c r="O862" s="24">
        <v>0.9550999999999874</v>
      </c>
      <c r="P862" s="24">
        <v>171.43006666666668</v>
      </c>
      <c r="Q862" s="24">
        <v>216.69579999999999</v>
      </c>
      <c r="R862" s="24">
        <v>0.95279999999999632</v>
      </c>
      <c r="S862" s="24">
        <v>168.43989999999999</v>
      </c>
      <c r="T862" s="24">
        <v>88.471900000000005</v>
      </c>
      <c r="U862" s="36">
        <v>11.66</v>
      </c>
      <c r="W862" s="25" t="s">
        <v>9</v>
      </c>
      <c r="X862" s="25" t="s">
        <v>9</v>
      </c>
      <c r="Y862" s="25">
        <v>208.36</v>
      </c>
      <c r="Z862" s="25">
        <v>0.13000000000002387</v>
      </c>
      <c r="AA862" s="25" t="s">
        <v>9</v>
      </c>
      <c r="AB862" s="25" t="s">
        <v>9</v>
      </c>
      <c r="AC862" s="25">
        <v>211.54</v>
      </c>
      <c r="AD862" s="25">
        <v>-9.0000000000003411E-2</v>
      </c>
      <c r="AO862" s="23">
        <v>147</v>
      </c>
      <c r="AP862" s="23">
        <v>1117</v>
      </c>
      <c r="AQ862" s="23">
        <v>7095</v>
      </c>
      <c r="AR862" s="23">
        <v>20596</v>
      </c>
      <c r="AS862" s="23">
        <v>20781</v>
      </c>
      <c r="AT862" s="23">
        <v>4362</v>
      </c>
      <c r="AU862" s="23">
        <v>1922</v>
      </c>
      <c r="AV862" s="23">
        <v>56020</v>
      </c>
      <c r="AW862" s="23">
        <v>52834</v>
      </c>
      <c r="AY862" s="115">
        <v>183.66</v>
      </c>
      <c r="AZ862" s="115">
        <v>216.35</v>
      </c>
      <c r="BA862" s="115">
        <v>223.16</v>
      </c>
      <c r="BB862" s="115">
        <v>223.29</v>
      </c>
      <c r="BC862" s="115">
        <v>221.65</v>
      </c>
      <c r="BD862" s="115">
        <v>219.1</v>
      </c>
      <c r="BE862" s="115">
        <v>201.22</v>
      </c>
      <c r="BF862" s="115">
        <v>221.34</v>
      </c>
      <c r="BG862" s="115">
        <v>222.28</v>
      </c>
    </row>
    <row r="863" spans="1:59" ht="15.5">
      <c r="A863" s="39" t="s">
        <v>1170</v>
      </c>
      <c r="B863" s="45">
        <v>20230604</v>
      </c>
      <c r="C863" s="39">
        <v>45087</v>
      </c>
      <c r="D863" s="18">
        <v>55963</v>
      </c>
      <c r="E863" s="19">
        <v>222.08510000000001</v>
      </c>
      <c r="F863" s="19">
        <v>0.74280000000001678</v>
      </c>
      <c r="G863" s="19">
        <v>167.85423333333333</v>
      </c>
      <c r="H863" s="20">
        <v>218.25460000000001</v>
      </c>
      <c r="I863" s="19">
        <v>0.71530000000001337</v>
      </c>
      <c r="J863" s="19">
        <v>164.92570000000001</v>
      </c>
      <c r="K863" s="19">
        <v>88.654899999999998</v>
      </c>
      <c r="L863" s="37">
        <v>11.44</v>
      </c>
      <c r="M863" s="18">
        <v>62218</v>
      </c>
      <c r="N863" s="19">
        <v>220.51220000000001</v>
      </c>
      <c r="O863" s="19">
        <v>1.5100000000018099E-2</v>
      </c>
      <c r="P863" s="19">
        <v>172.05636666666669</v>
      </c>
      <c r="Q863" s="20">
        <v>216.6893</v>
      </c>
      <c r="R863" s="19">
        <v>-6.4999999999884039E-3</v>
      </c>
      <c r="S863" s="19">
        <v>169.05436666666665</v>
      </c>
      <c r="T863" s="19">
        <v>87.400800000000004</v>
      </c>
      <c r="U863" s="37">
        <v>11.71</v>
      </c>
      <c r="W863" s="20" t="s">
        <v>9</v>
      </c>
      <c r="X863" s="20" t="s">
        <v>9</v>
      </c>
      <c r="Y863" s="20">
        <v>209.46</v>
      </c>
      <c r="Z863" s="20">
        <v>1.0999999999999943</v>
      </c>
      <c r="AA863" s="20" t="s">
        <v>9</v>
      </c>
      <c r="AB863" s="20" t="s">
        <v>9</v>
      </c>
      <c r="AC863" s="20">
        <v>211.97</v>
      </c>
      <c r="AD863" s="20">
        <v>0.43000000000000682</v>
      </c>
      <c r="AO863" s="18">
        <v>137</v>
      </c>
      <c r="AP863" s="18">
        <v>1221</v>
      </c>
      <c r="AQ863" s="18">
        <v>7774</v>
      </c>
      <c r="AR863" s="18">
        <v>21161</v>
      </c>
      <c r="AS863" s="18">
        <v>20147</v>
      </c>
      <c r="AT863" s="18">
        <v>3820</v>
      </c>
      <c r="AU863" s="18">
        <v>1703</v>
      </c>
      <c r="AV863" s="18">
        <v>55963</v>
      </c>
      <c r="AW863" s="18">
        <v>52902</v>
      </c>
      <c r="AY863" s="114">
        <v>179.18</v>
      </c>
      <c r="AZ863" s="114">
        <v>215.48</v>
      </c>
      <c r="BA863" s="114">
        <v>223.34</v>
      </c>
      <c r="BB863" s="114">
        <v>223.9</v>
      </c>
      <c r="BC863" s="114">
        <v>222.29</v>
      </c>
      <c r="BD863" s="114">
        <v>220.15</v>
      </c>
      <c r="BE863" s="114">
        <v>203.91</v>
      </c>
      <c r="BF863" s="114">
        <v>222.09</v>
      </c>
      <c r="BG863" s="114">
        <v>222.93</v>
      </c>
    </row>
    <row r="864" spans="1:59" ht="15.5">
      <c r="A864" s="38" t="s">
        <v>1171</v>
      </c>
      <c r="B864" s="44">
        <v>20230611</v>
      </c>
      <c r="C864" s="38">
        <v>45094</v>
      </c>
      <c r="D864" s="23">
        <v>55820</v>
      </c>
      <c r="E864" s="24">
        <v>222.654</v>
      </c>
      <c r="F864" s="24">
        <v>0.56889999999998508</v>
      </c>
      <c r="G864" s="24">
        <v>168.96713333333335</v>
      </c>
      <c r="H864" s="25">
        <v>218.80260000000001</v>
      </c>
      <c r="I864" s="24">
        <v>0.54800000000000182</v>
      </c>
      <c r="J864" s="24">
        <v>166.0223</v>
      </c>
      <c r="K864" s="24">
        <v>88.518600000000006</v>
      </c>
      <c r="L864" s="36">
        <v>11.38</v>
      </c>
      <c r="M864" s="23">
        <v>60308</v>
      </c>
      <c r="N864" s="24">
        <v>222.0095</v>
      </c>
      <c r="O864" s="24">
        <v>1.4972999999999956</v>
      </c>
      <c r="P864" s="24">
        <v>173.22183333333331</v>
      </c>
      <c r="Q864" s="24">
        <v>218.15389999999999</v>
      </c>
      <c r="R864" s="24">
        <v>1.4645999999999901</v>
      </c>
      <c r="S864" s="24">
        <v>170.19546666666668</v>
      </c>
      <c r="T864" s="24">
        <v>87.520799999999994</v>
      </c>
      <c r="U864" s="36">
        <v>11.7</v>
      </c>
      <c r="W864" s="25" t="s">
        <v>9</v>
      </c>
      <c r="X864" s="25" t="s">
        <v>9</v>
      </c>
      <c r="Y864" s="25">
        <v>210.27</v>
      </c>
      <c r="Z864" s="25">
        <v>0.81000000000000227</v>
      </c>
      <c r="AA864" s="25" t="s">
        <v>9</v>
      </c>
      <c r="AB864" s="25" t="s">
        <v>9</v>
      </c>
      <c r="AC864" s="25">
        <v>212.46</v>
      </c>
      <c r="AD864" s="25">
        <v>0.49000000000000909</v>
      </c>
      <c r="AO864" s="23">
        <v>139</v>
      </c>
      <c r="AP864" s="23">
        <v>1069</v>
      </c>
      <c r="AQ864" s="23">
        <v>7980</v>
      </c>
      <c r="AR864" s="23">
        <v>21773</v>
      </c>
      <c r="AS864" s="23">
        <v>19476</v>
      </c>
      <c r="AT864" s="23">
        <v>3764</v>
      </c>
      <c r="AU864" s="23">
        <v>1619</v>
      </c>
      <c r="AV864" s="23">
        <v>55820</v>
      </c>
      <c r="AW864" s="23">
        <v>52993</v>
      </c>
      <c r="AY864" s="115">
        <v>192.81</v>
      </c>
      <c r="AZ864" s="115">
        <v>217.66</v>
      </c>
      <c r="BA864" s="115">
        <v>223.69</v>
      </c>
      <c r="BB864" s="115">
        <v>224.25</v>
      </c>
      <c r="BC864" s="115">
        <v>222.8</v>
      </c>
      <c r="BD864" s="115">
        <v>220.83</v>
      </c>
      <c r="BE864" s="115">
        <v>204.53</v>
      </c>
      <c r="BF864" s="115">
        <v>222.65</v>
      </c>
      <c r="BG864" s="115">
        <v>223.39</v>
      </c>
    </row>
    <row r="865" spans="1:59" ht="15.5">
      <c r="A865" s="39" t="s">
        <v>1172</v>
      </c>
      <c r="B865" s="45">
        <v>20230618</v>
      </c>
      <c r="C865" s="39">
        <v>45101</v>
      </c>
      <c r="D865" s="18">
        <v>57793</v>
      </c>
      <c r="E865" s="19">
        <v>222.84039999999999</v>
      </c>
      <c r="F865" s="19">
        <v>0.18639999999999191</v>
      </c>
      <c r="G865" s="19">
        <v>169.75399999999999</v>
      </c>
      <c r="H865" s="20">
        <v>218.9931</v>
      </c>
      <c r="I865" s="19">
        <v>0.1904999999999859</v>
      </c>
      <c r="J865" s="19">
        <v>166.78973333333332</v>
      </c>
      <c r="K865" s="19">
        <v>88.453000000000003</v>
      </c>
      <c r="L865" s="37">
        <v>11.43</v>
      </c>
      <c r="M865" s="18">
        <v>61868</v>
      </c>
      <c r="N865" s="19">
        <v>222.43539999999999</v>
      </c>
      <c r="O865" s="19">
        <v>0.4258999999999844</v>
      </c>
      <c r="P865" s="19">
        <v>174.10843333333332</v>
      </c>
      <c r="Q865" s="20">
        <v>218.56880000000001</v>
      </c>
      <c r="R865" s="19">
        <v>0.41490000000001714</v>
      </c>
      <c r="S865" s="19">
        <v>171.05683333333332</v>
      </c>
      <c r="T865" s="19">
        <v>86.913499999999999</v>
      </c>
      <c r="U865" s="37">
        <v>11.59</v>
      </c>
      <c r="W865" s="20" t="s">
        <v>9</v>
      </c>
      <c r="X865" s="20" t="s">
        <v>9</v>
      </c>
      <c r="Y865" s="20">
        <v>211.69</v>
      </c>
      <c r="Z865" s="20">
        <v>1.4199999999999875</v>
      </c>
      <c r="AA865" s="20" t="s">
        <v>9</v>
      </c>
      <c r="AB865" s="20" t="s">
        <v>9</v>
      </c>
      <c r="AC865" s="20">
        <v>213.39</v>
      </c>
      <c r="AD865" s="20">
        <v>0.9299999999999784</v>
      </c>
      <c r="AO865" s="18">
        <v>206</v>
      </c>
      <c r="AP865" s="18">
        <v>1324</v>
      </c>
      <c r="AQ865" s="18">
        <v>8407</v>
      </c>
      <c r="AR865" s="18">
        <v>21773</v>
      </c>
      <c r="AS865" s="18">
        <v>20331</v>
      </c>
      <c r="AT865" s="18">
        <v>4022</v>
      </c>
      <c r="AU865" s="18">
        <v>1730</v>
      </c>
      <c r="AV865" s="18">
        <v>57793</v>
      </c>
      <c r="AW865" s="18">
        <v>54533</v>
      </c>
      <c r="AY865" s="114">
        <v>190.75</v>
      </c>
      <c r="AZ865" s="114">
        <v>214.97</v>
      </c>
      <c r="BA865" s="114">
        <v>223.87</v>
      </c>
      <c r="BB865" s="114">
        <v>224.7</v>
      </c>
      <c r="BC865" s="114">
        <v>223.07</v>
      </c>
      <c r="BD865" s="114">
        <v>221.02</v>
      </c>
      <c r="BE865" s="114">
        <v>205.82</v>
      </c>
      <c r="BF865" s="114">
        <v>222.84</v>
      </c>
      <c r="BG865" s="114">
        <v>223.69</v>
      </c>
    </row>
    <row r="866" spans="1:59" ht="15.5">
      <c r="A866" s="38" t="s">
        <v>1173</v>
      </c>
      <c r="B866" s="44">
        <v>20230625</v>
      </c>
      <c r="C866" s="38">
        <v>45108</v>
      </c>
      <c r="D866" s="23">
        <v>58154</v>
      </c>
      <c r="E866" s="24">
        <v>224.1652</v>
      </c>
      <c r="F866" s="24">
        <v>1.3248000000000104</v>
      </c>
      <c r="G866" s="24">
        <v>171.11359999999999</v>
      </c>
      <c r="H866" s="25">
        <v>220.2868</v>
      </c>
      <c r="I866" s="24">
        <v>1.2937000000000012</v>
      </c>
      <c r="J866" s="24">
        <v>168.12930000000003</v>
      </c>
      <c r="K866" s="24">
        <v>88.474699999999999</v>
      </c>
      <c r="L866" s="36">
        <v>11.45</v>
      </c>
      <c r="M866" s="23">
        <v>61886</v>
      </c>
      <c r="N866" s="24">
        <v>222.61609999999999</v>
      </c>
      <c r="O866" s="24">
        <v>0.18070000000000164</v>
      </c>
      <c r="P866" s="24">
        <v>175.39289999999997</v>
      </c>
      <c r="Q866" s="24">
        <v>218.75360000000001</v>
      </c>
      <c r="R866" s="24">
        <v>0.18479999999999563</v>
      </c>
      <c r="S866" s="24">
        <v>172.31780000000001</v>
      </c>
      <c r="T866" s="24">
        <v>87.681200000000004</v>
      </c>
      <c r="U866" s="36">
        <v>11.75</v>
      </c>
      <c r="W866" s="25" t="s">
        <v>9</v>
      </c>
      <c r="X866" s="25" t="s">
        <v>9</v>
      </c>
      <c r="Y866" s="25">
        <v>213.82</v>
      </c>
      <c r="Z866" s="25">
        <v>2.1299999999999955</v>
      </c>
      <c r="AA866" s="25" t="s">
        <v>9</v>
      </c>
      <c r="AB866" s="25" t="s">
        <v>9</v>
      </c>
      <c r="AC866" s="25">
        <v>214.71</v>
      </c>
      <c r="AD866" s="25">
        <v>1.3200000000000216</v>
      </c>
      <c r="AO866" s="23">
        <v>154</v>
      </c>
      <c r="AP866" s="23">
        <v>1127</v>
      </c>
      <c r="AQ866" s="23">
        <v>8426</v>
      </c>
      <c r="AR866" s="23">
        <v>22631</v>
      </c>
      <c r="AS866" s="23">
        <v>20255</v>
      </c>
      <c r="AT866" s="23">
        <v>3871</v>
      </c>
      <c r="AU866" s="23">
        <v>1690</v>
      </c>
      <c r="AV866" s="23">
        <v>58154</v>
      </c>
      <c r="AW866" s="23">
        <v>55183</v>
      </c>
      <c r="AY866" s="115">
        <v>191.54</v>
      </c>
      <c r="AZ866" s="115">
        <v>217.39</v>
      </c>
      <c r="BA866" s="115">
        <v>225.11</v>
      </c>
      <c r="BB866" s="115">
        <v>226</v>
      </c>
      <c r="BC866" s="115">
        <v>224.28</v>
      </c>
      <c r="BD866" s="115">
        <v>221.87</v>
      </c>
      <c r="BE866" s="115">
        <v>206.19</v>
      </c>
      <c r="BF866" s="115">
        <v>224.17</v>
      </c>
      <c r="BG866" s="115">
        <v>224.95</v>
      </c>
    </row>
    <row r="867" spans="1:59" ht="15.5">
      <c r="A867" s="39" t="s">
        <v>1174</v>
      </c>
      <c r="B867" s="45">
        <v>20230702</v>
      </c>
      <c r="C867" s="39">
        <v>45115</v>
      </c>
      <c r="D867" s="18">
        <v>57622</v>
      </c>
      <c r="E867" s="19">
        <v>224.06659999999999</v>
      </c>
      <c r="F867" s="19">
        <v>-9.8600000000004684E-2</v>
      </c>
      <c r="G867" s="19">
        <v>172.1165</v>
      </c>
      <c r="H867" s="20">
        <v>220.1968</v>
      </c>
      <c r="I867" s="19">
        <v>-9.0000000000003411E-2</v>
      </c>
      <c r="J867" s="19">
        <v>169.1045</v>
      </c>
      <c r="K867" s="19">
        <v>88.485600000000005</v>
      </c>
      <c r="L867" s="37">
        <v>11.35</v>
      </c>
      <c r="M867" s="18">
        <v>61402</v>
      </c>
      <c r="N867" s="19">
        <v>222.75020000000001</v>
      </c>
      <c r="O867" s="19">
        <v>0.13410000000001787</v>
      </c>
      <c r="P867" s="19">
        <v>176.15186666666668</v>
      </c>
      <c r="Q867" s="20">
        <v>218.87970000000001</v>
      </c>
      <c r="R867" s="19">
        <v>0.12610000000000809</v>
      </c>
      <c r="S867" s="19">
        <v>173.06773333333334</v>
      </c>
      <c r="T867" s="19">
        <v>87.230699999999999</v>
      </c>
      <c r="U867" s="37">
        <v>11.65</v>
      </c>
      <c r="W867" s="20" t="s">
        <v>9</v>
      </c>
      <c r="X867" s="20" t="s">
        <v>9</v>
      </c>
      <c r="Y867" s="20">
        <v>214.38</v>
      </c>
      <c r="Z867" s="20">
        <v>0.56000000000000227</v>
      </c>
      <c r="AA867" s="20" t="s">
        <v>9</v>
      </c>
      <c r="AB867" s="20" t="s">
        <v>9</v>
      </c>
      <c r="AC867" s="20">
        <v>215.64</v>
      </c>
      <c r="AD867" s="20">
        <v>0.9299999999999784</v>
      </c>
      <c r="AO867" s="18">
        <v>170</v>
      </c>
      <c r="AP867" s="18">
        <v>1319</v>
      </c>
      <c r="AQ867" s="18">
        <v>8716</v>
      </c>
      <c r="AR867" s="18">
        <v>21220</v>
      </c>
      <c r="AS867" s="18">
        <v>20315</v>
      </c>
      <c r="AT867" s="18">
        <v>4124</v>
      </c>
      <c r="AU867" s="18">
        <v>1758</v>
      </c>
      <c r="AV867" s="18">
        <v>57622</v>
      </c>
      <c r="AW867" s="18">
        <v>54375</v>
      </c>
      <c r="AY867" s="114">
        <v>196.81</v>
      </c>
      <c r="AZ867" s="114">
        <v>218.37</v>
      </c>
      <c r="BA867" s="114">
        <v>225.5</v>
      </c>
      <c r="BB867" s="114">
        <v>226.01</v>
      </c>
      <c r="BC867" s="114">
        <v>224.14</v>
      </c>
      <c r="BD867" s="114">
        <v>222.16</v>
      </c>
      <c r="BE867" s="114">
        <v>204.07</v>
      </c>
      <c r="BF867" s="114">
        <v>224.07</v>
      </c>
      <c r="BG867" s="114">
        <v>224.94</v>
      </c>
    </row>
    <row r="868" spans="1:59" ht="15.5">
      <c r="A868" s="38" t="s">
        <v>1175</v>
      </c>
      <c r="B868" s="44">
        <v>20230709</v>
      </c>
      <c r="C868" s="38">
        <v>45122</v>
      </c>
      <c r="D868" s="23">
        <v>56689</v>
      </c>
      <c r="E868" s="24">
        <v>224.88560000000001</v>
      </c>
      <c r="F868" s="24">
        <v>0.81900000000001683</v>
      </c>
      <c r="G868" s="24">
        <v>173.11963333333333</v>
      </c>
      <c r="H868" s="25">
        <v>221.0059</v>
      </c>
      <c r="I868" s="24">
        <v>0.80910000000000082</v>
      </c>
      <c r="J868" s="24">
        <v>170.09229999999999</v>
      </c>
      <c r="K868" s="24">
        <v>88.533000000000001</v>
      </c>
      <c r="L868" s="36">
        <v>11.47</v>
      </c>
      <c r="M868" s="23">
        <v>60420</v>
      </c>
      <c r="N868" s="24">
        <v>222.34880000000001</v>
      </c>
      <c r="O868" s="24">
        <v>-0.40139999999999532</v>
      </c>
      <c r="P868" s="24">
        <v>176.68563333333336</v>
      </c>
      <c r="Q868" s="24">
        <v>218.48089999999999</v>
      </c>
      <c r="R868" s="24">
        <v>-0.39880000000002269</v>
      </c>
      <c r="S868" s="24">
        <v>173.59516666666664</v>
      </c>
      <c r="T868" s="24">
        <v>86.858800000000002</v>
      </c>
      <c r="U868" s="36">
        <v>11.64</v>
      </c>
      <c r="W868" s="25" t="s">
        <v>9</v>
      </c>
      <c r="X868" s="25" t="s">
        <v>9</v>
      </c>
      <c r="Y868" s="25">
        <v>214.1</v>
      </c>
      <c r="Z868" s="25">
        <v>-0.28000000000000114</v>
      </c>
      <c r="AA868" s="25" t="s">
        <v>9</v>
      </c>
      <c r="AB868" s="25" t="s">
        <v>9</v>
      </c>
      <c r="AC868" s="25">
        <v>214.58</v>
      </c>
      <c r="AD868" s="25">
        <v>-1.0599999999999739</v>
      </c>
      <c r="AO868" s="23">
        <v>227</v>
      </c>
      <c r="AP868" s="23">
        <v>1271</v>
      </c>
      <c r="AQ868" s="23">
        <v>8341</v>
      </c>
      <c r="AR868" s="23">
        <v>20852</v>
      </c>
      <c r="AS868" s="23">
        <v>20308</v>
      </c>
      <c r="AT868" s="23">
        <v>4034</v>
      </c>
      <c r="AU868" s="23">
        <v>1656</v>
      </c>
      <c r="AV868" s="23">
        <v>56689</v>
      </c>
      <c r="AW868" s="23">
        <v>53535</v>
      </c>
      <c r="AY868" s="115">
        <v>194.16</v>
      </c>
      <c r="AZ868" s="115">
        <v>220.04</v>
      </c>
      <c r="BA868" s="115">
        <v>226.1</v>
      </c>
      <c r="BB868" s="115">
        <v>226.73</v>
      </c>
      <c r="BC868" s="115">
        <v>225.03</v>
      </c>
      <c r="BD868" s="115">
        <v>222.46</v>
      </c>
      <c r="BE868" s="115">
        <v>207.61</v>
      </c>
      <c r="BF868" s="115">
        <v>224.89</v>
      </c>
      <c r="BG868" s="115">
        <v>225.67</v>
      </c>
    </row>
    <row r="869" spans="1:59" ht="15.5">
      <c r="A869" s="39" t="s">
        <v>1176</v>
      </c>
      <c r="B869" s="45">
        <v>20230716</v>
      </c>
      <c r="C869" s="39">
        <v>45129</v>
      </c>
      <c r="D869" s="18">
        <v>60262</v>
      </c>
      <c r="E869" s="19">
        <v>224.97970000000001</v>
      </c>
      <c r="F869" s="19">
        <v>9.4099999999997408E-2</v>
      </c>
      <c r="G869" s="19">
        <v>173.45320000000001</v>
      </c>
      <c r="H869" s="20">
        <v>221.10579999999999</v>
      </c>
      <c r="I869" s="19">
        <v>9.9899999999990996E-2</v>
      </c>
      <c r="J869" s="19">
        <v>170.41933333333336</v>
      </c>
      <c r="K869" s="19">
        <v>88.891599999999997</v>
      </c>
      <c r="L869" s="37">
        <v>11.53</v>
      </c>
      <c r="M869" s="18">
        <v>65848</v>
      </c>
      <c r="N869" s="19">
        <v>222.5822</v>
      </c>
      <c r="O869" s="19">
        <v>0.23339999999998895</v>
      </c>
      <c r="P869" s="19">
        <v>176.88273333333336</v>
      </c>
      <c r="Q869" s="20">
        <v>218.7286</v>
      </c>
      <c r="R869" s="19">
        <v>0.24770000000000891</v>
      </c>
      <c r="S869" s="19">
        <v>173.78463333333335</v>
      </c>
      <c r="T869" s="19">
        <v>87.689700000000002</v>
      </c>
      <c r="U869" s="37">
        <v>11.84</v>
      </c>
      <c r="W869" s="20" t="s">
        <v>9</v>
      </c>
      <c r="X869" s="20" t="s">
        <v>9</v>
      </c>
      <c r="Y869" s="20">
        <v>215.45</v>
      </c>
      <c r="Z869" s="20">
        <v>1.3499999999999943</v>
      </c>
      <c r="AA869" s="20" t="s">
        <v>9</v>
      </c>
      <c r="AB869" s="20" t="s">
        <v>9</v>
      </c>
      <c r="AC869" s="20">
        <v>217.22</v>
      </c>
      <c r="AD869" s="20">
        <v>2.6399999999999864</v>
      </c>
      <c r="AO869" s="18" t="s">
        <v>9</v>
      </c>
      <c r="AP869" s="18">
        <v>1154</v>
      </c>
      <c r="AQ869" s="18">
        <v>8401</v>
      </c>
      <c r="AR869" s="18">
        <v>22091</v>
      </c>
      <c r="AS869" s="18">
        <v>21705</v>
      </c>
      <c r="AT869" s="18">
        <v>4688</v>
      </c>
      <c r="AU869" s="18" t="s">
        <v>9</v>
      </c>
      <c r="AV869" s="18">
        <v>60262</v>
      </c>
      <c r="AW869" s="18">
        <v>56885</v>
      </c>
      <c r="AY869" s="114" t="s">
        <v>9</v>
      </c>
      <c r="AZ869" s="114">
        <v>218.36</v>
      </c>
      <c r="BA869" s="114">
        <v>226.11</v>
      </c>
      <c r="BB869" s="114">
        <v>226.86</v>
      </c>
      <c r="BC869" s="114">
        <v>225.16</v>
      </c>
      <c r="BD869" s="114">
        <v>222.9</v>
      </c>
      <c r="BE869" s="114" t="s">
        <v>9</v>
      </c>
      <c r="BF869" s="114">
        <v>224.98</v>
      </c>
      <c r="BG869" s="114">
        <v>225.77</v>
      </c>
    </row>
    <row r="870" spans="1:59" ht="15.5">
      <c r="A870" s="38" t="s">
        <v>1177</v>
      </c>
      <c r="B870" s="44">
        <v>20230723</v>
      </c>
      <c r="C870" s="38">
        <v>45136</v>
      </c>
      <c r="D870" s="23">
        <v>59410</v>
      </c>
      <c r="E870" s="24">
        <v>225.4331</v>
      </c>
      <c r="F870" s="24">
        <v>0.45339999999998781</v>
      </c>
      <c r="G870" s="24">
        <v>173.8220666666667</v>
      </c>
      <c r="H870" s="25">
        <v>221.5692</v>
      </c>
      <c r="I870" s="24">
        <v>0.46340000000000714</v>
      </c>
      <c r="J870" s="24">
        <v>170.78306666666666</v>
      </c>
      <c r="K870" s="24">
        <v>89.251999999999995</v>
      </c>
      <c r="L870" s="36">
        <v>11.53</v>
      </c>
      <c r="M870" s="23">
        <v>63231</v>
      </c>
      <c r="N870" s="24">
        <v>224.30160000000001</v>
      </c>
      <c r="O870" s="24">
        <v>1.7194000000000074</v>
      </c>
      <c r="P870" s="24">
        <v>177.77763333333334</v>
      </c>
      <c r="Q870" s="24">
        <v>220.44290000000001</v>
      </c>
      <c r="R870" s="24">
        <v>1.7143000000000086</v>
      </c>
      <c r="S870" s="24">
        <v>174.67363333333333</v>
      </c>
      <c r="T870" s="24">
        <v>88.4499</v>
      </c>
      <c r="U870" s="36">
        <v>11.92</v>
      </c>
      <c r="W870" s="25" t="s">
        <v>9</v>
      </c>
      <c r="X870" s="25" t="s">
        <v>9</v>
      </c>
      <c r="Y870" s="25">
        <v>213.98</v>
      </c>
      <c r="Z870" s="25">
        <v>-1.4699999999999989</v>
      </c>
      <c r="AA870" s="25" t="s">
        <v>9</v>
      </c>
      <c r="AB870" s="25" t="s">
        <v>9</v>
      </c>
      <c r="AC870" s="25">
        <v>216.07</v>
      </c>
      <c r="AD870" s="25">
        <v>-1.1500000000000057</v>
      </c>
      <c r="AO870" s="23" t="s">
        <v>9</v>
      </c>
      <c r="AP870" s="23">
        <v>1262</v>
      </c>
      <c r="AQ870" s="23">
        <v>7892</v>
      </c>
      <c r="AR870" s="23">
        <v>20868</v>
      </c>
      <c r="AS870" s="23">
        <v>21960</v>
      </c>
      <c r="AT870" s="23">
        <v>4938</v>
      </c>
      <c r="AU870" s="23" t="s">
        <v>9</v>
      </c>
      <c r="AV870" s="23">
        <v>59410</v>
      </c>
      <c r="AW870" s="23">
        <v>55658</v>
      </c>
      <c r="AY870" s="115" t="s">
        <v>9</v>
      </c>
      <c r="AZ870" s="115">
        <v>217.72</v>
      </c>
      <c r="BA870" s="115">
        <v>226.73</v>
      </c>
      <c r="BB870" s="115">
        <v>227.46</v>
      </c>
      <c r="BC870" s="115">
        <v>225.94</v>
      </c>
      <c r="BD870" s="115">
        <v>223.33</v>
      </c>
      <c r="BE870" s="115" t="s">
        <v>9</v>
      </c>
      <c r="BF870" s="115">
        <v>225.43</v>
      </c>
      <c r="BG870" s="115">
        <v>226.39</v>
      </c>
    </row>
    <row r="871" spans="1:59" ht="15.5">
      <c r="A871" s="39" t="s">
        <v>1178</v>
      </c>
      <c r="B871" s="45">
        <v>20230730</v>
      </c>
      <c r="C871" s="39">
        <v>45143</v>
      </c>
      <c r="D871" s="18">
        <v>61277</v>
      </c>
      <c r="E871" s="19">
        <v>225.63900000000001</v>
      </c>
      <c r="F871" s="19">
        <v>0.20590000000001396</v>
      </c>
      <c r="G871" s="19">
        <v>173.69803333333334</v>
      </c>
      <c r="H871" s="20">
        <v>221.7619</v>
      </c>
      <c r="I871" s="19">
        <v>0.19270000000000209</v>
      </c>
      <c r="J871" s="19">
        <v>170.66016666666667</v>
      </c>
      <c r="K871" s="19">
        <v>89.283199999999994</v>
      </c>
      <c r="L871" s="37">
        <v>11.6</v>
      </c>
      <c r="M871" s="18">
        <v>67054</v>
      </c>
      <c r="N871" s="19">
        <v>224.1951</v>
      </c>
      <c r="O871" s="19">
        <v>-0.10650000000001114</v>
      </c>
      <c r="P871" s="19">
        <v>177.30420000000001</v>
      </c>
      <c r="Q871" s="20">
        <v>220.31649999999999</v>
      </c>
      <c r="R871" s="19">
        <v>-0.12640000000001805</v>
      </c>
      <c r="S871" s="19">
        <v>174.20346666666669</v>
      </c>
      <c r="T871" s="19">
        <v>87.82</v>
      </c>
      <c r="U871" s="37">
        <v>11.78</v>
      </c>
      <c r="W871" s="20" t="s">
        <v>9</v>
      </c>
      <c r="X871" s="20" t="s">
        <v>9</v>
      </c>
      <c r="Y871" s="20">
        <v>211.77</v>
      </c>
      <c r="Z871" s="20">
        <v>-2.2099999999999795</v>
      </c>
      <c r="AA871" s="20" t="s">
        <v>9</v>
      </c>
      <c r="AB871" s="20" t="s">
        <v>9</v>
      </c>
      <c r="AC871" s="20">
        <v>214.35</v>
      </c>
      <c r="AD871" s="20">
        <v>-1.7199999999999989</v>
      </c>
      <c r="AO871" s="18" t="s">
        <v>9</v>
      </c>
      <c r="AP871" s="18">
        <v>1139</v>
      </c>
      <c r="AQ871" s="18">
        <v>8205</v>
      </c>
      <c r="AR871" s="18">
        <v>22261</v>
      </c>
      <c r="AS871" s="18">
        <v>21989</v>
      </c>
      <c r="AT871" s="18">
        <v>5078</v>
      </c>
      <c r="AU871" s="18" t="s">
        <v>9</v>
      </c>
      <c r="AV871" s="18">
        <v>61277</v>
      </c>
      <c r="AW871" s="18">
        <v>57533</v>
      </c>
      <c r="AY871" s="114" t="s">
        <v>9</v>
      </c>
      <c r="AZ871" s="114">
        <v>214.23</v>
      </c>
      <c r="BA871" s="114">
        <v>227.02</v>
      </c>
      <c r="BB871" s="114">
        <v>227.65</v>
      </c>
      <c r="BC871" s="114">
        <v>226.22</v>
      </c>
      <c r="BD871" s="114">
        <v>223.77</v>
      </c>
      <c r="BE871" s="114" t="s">
        <v>9</v>
      </c>
      <c r="BF871" s="114">
        <v>225.64</v>
      </c>
      <c r="BG871" s="114">
        <v>226.68</v>
      </c>
    </row>
    <row r="872" spans="1:59" ht="15.5">
      <c r="A872" s="38" t="s">
        <v>1179</v>
      </c>
      <c r="B872" s="44">
        <v>20230806</v>
      </c>
      <c r="C872" s="38">
        <v>45150</v>
      </c>
      <c r="D872" s="23">
        <v>61277</v>
      </c>
      <c r="E872" s="24">
        <v>225.51939999999999</v>
      </c>
      <c r="F872" s="24">
        <v>-0.11960000000001969</v>
      </c>
      <c r="G872" s="24">
        <v>173.70903333333331</v>
      </c>
      <c r="H872" s="25">
        <v>221.6524</v>
      </c>
      <c r="I872" s="24">
        <v>-0.10949999999999704</v>
      </c>
      <c r="J872" s="24">
        <v>170.6797</v>
      </c>
      <c r="K872" s="24">
        <v>89.190799999999996</v>
      </c>
      <c r="L872" s="36">
        <v>11.59</v>
      </c>
      <c r="M872" s="23">
        <v>65761</v>
      </c>
      <c r="N872" s="24">
        <v>224.33580000000001</v>
      </c>
      <c r="O872" s="24">
        <v>0.1407000000000096</v>
      </c>
      <c r="P872" s="24">
        <v>177.56893333333335</v>
      </c>
      <c r="Q872" s="24">
        <v>220.4667</v>
      </c>
      <c r="R872" s="24">
        <v>0.15020000000001232</v>
      </c>
      <c r="S872" s="24">
        <v>174.46766666666667</v>
      </c>
      <c r="T872" s="24">
        <v>88.252600000000001</v>
      </c>
      <c r="U872" s="36">
        <v>11.81</v>
      </c>
      <c r="W872" s="25" t="s">
        <v>9</v>
      </c>
      <c r="X872" s="25" t="s">
        <v>9</v>
      </c>
      <c r="Y872" s="25">
        <v>208.3</v>
      </c>
      <c r="Z872" s="25">
        <v>-3.4699999999999989</v>
      </c>
      <c r="AA872" s="25" t="s">
        <v>9</v>
      </c>
      <c r="AB872" s="25" t="s">
        <v>9</v>
      </c>
      <c r="AC872" s="25">
        <v>211.62</v>
      </c>
      <c r="AD872" s="25">
        <v>-2.7299999999999898</v>
      </c>
      <c r="AO872" s="23" t="s">
        <v>9</v>
      </c>
      <c r="AP872" s="23">
        <v>1323</v>
      </c>
      <c r="AQ872" s="23">
        <v>8140</v>
      </c>
      <c r="AR872" s="23">
        <v>21554</v>
      </c>
      <c r="AS872" s="23">
        <v>22225</v>
      </c>
      <c r="AT872" s="23">
        <v>5379</v>
      </c>
      <c r="AU872" s="23" t="s">
        <v>9</v>
      </c>
      <c r="AV872" s="23">
        <v>61277</v>
      </c>
      <c r="AW872" s="23">
        <v>57298</v>
      </c>
      <c r="AY872" s="115" t="s">
        <v>9</v>
      </c>
      <c r="AZ872" s="115">
        <v>219.18</v>
      </c>
      <c r="BA872" s="115">
        <v>227.22</v>
      </c>
      <c r="BB872" s="115">
        <v>227.78</v>
      </c>
      <c r="BC872" s="115">
        <v>226.08</v>
      </c>
      <c r="BD872" s="115">
        <v>223.21</v>
      </c>
      <c r="BE872" s="115" t="s">
        <v>9</v>
      </c>
      <c r="BF872" s="115">
        <v>225.52</v>
      </c>
      <c r="BG872" s="115">
        <v>226.61</v>
      </c>
    </row>
    <row r="873" spans="1:59" ht="15.5">
      <c r="A873" s="39" t="s">
        <v>1180</v>
      </c>
      <c r="B873" s="45">
        <v>20230813</v>
      </c>
      <c r="C873" s="39">
        <v>45157</v>
      </c>
      <c r="D873" s="18">
        <v>59743</v>
      </c>
      <c r="E873" s="19">
        <v>225.6525</v>
      </c>
      <c r="F873" s="19">
        <v>0.1331000000000131</v>
      </c>
      <c r="G873" s="19">
        <v>173.34190000000001</v>
      </c>
      <c r="H873" s="20">
        <v>221.77760000000001</v>
      </c>
      <c r="I873" s="19">
        <v>0.12520000000000664</v>
      </c>
      <c r="J873" s="19">
        <v>170.32230000000001</v>
      </c>
      <c r="K873" s="19">
        <v>89.174300000000002</v>
      </c>
      <c r="L873" s="37">
        <v>11.46</v>
      </c>
      <c r="M873" s="18">
        <v>64230</v>
      </c>
      <c r="N873" s="19">
        <v>225.42439999999999</v>
      </c>
      <c r="O873" s="19">
        <v>1.0885999999999854</v>
      </c>
      <c r="P873" s="19">
        <v>177.31776666666667</v>
      </c>
      <c r="Q873" s="20">
        <v>221.54519999999999</v>
      </c>
      <c r="R873" s="19">
        <v>1.0784999999999911</v>
      </c>
      <c r="S873" s="19">
        <v>174.22280000000001</v>
      </c>
      <c r="T873" s="19">
        <v>88.628500000000003</v>
      </c>
      <c r="U873" s="37">
        <v>11.76</v>
      </c>
      <c r="W873" s="20" t="s">
        <v>9</v>
      </c>
      <c r="X873" s="20" t="s">
        <v>9</v>
      </c>
      <c r="Y873" s="20">
        <v>203.23</v>
      </c>
      <c r="Z873" s="20">
        <v>-5.0700000000000216</v>
      </c>
      <c r="AA873" s="20" t="s">
        <v>9</v>
      </c>
      <c r="AB873" s="20" t="s">
        <v>9</v>
      </c>
      <c r="AC873" s="20">
        <v>207</v>
      </c>
      <c r="AD873" s="20">
        <v>-4.6200000000000045</v>
      </c>
      <c r="AO873" s="18">
        <v>234</v>
      </c>
      <c r="AP873" s="18">
        <v>1200</v>
      </c>
      <c r="AQ873" s="18">
        <v>8049</v>
      </c>
      <c r="AR873" s="18">
        <v>21276</v>
      </c>
      <c r="AS873" s="18">
        <v>21724</v>
      </c>
      <c r="AT873" s="18">
        <v>4975</v>
      </c>
      <c r="AU873" s="18">
        <v>2285</v>
      </c>
      <c r="AV873" s="18">
        <v>59743</v>
      </c>
      <c r="AW873" s="18">
        <v>56024</v>
      </c>
      <c r="AY873" s="114">
        <v>190.74</v>
      </c>
      <c r="AZ873" s="114">
        <v>217.92</v>
      </c>
      <c r="BA873" s="114">
        <v>226.84</v>
      </c>
      <c r="BB873" s="114">
        <v>227.64</v>
      </c>
      <c r="BC873" s="114">
        <v>226.29</v>
      </c>
      <c r="BD873" s="114">
        <v>224.51</v>
      </c>
      <c r="BE873" s="114">
        <v>207.03</v>
      </c>
      <c r="BF873" s="114">
        <v>225.65</v>
      </c>
      <c r="BG873" s="114">
        <v>226.72</v>
      </c>
    </row>
    <row r="874" spans="1:59" ht="15.5">
      <c r="A874" s="38" t="s">
        <v>1181</v>
      </c>
      <c r="B874" s="44">
        <v>20230820</v>
      </c>
      <c r="C874" s="38">
        <v>45164</v>
      </c>
      <c r="D874" s="23">
        <v>57549</v>
      </c>
      <c r="E874" s="24">
        <v>225.33260000000001</v>
      </c>
      <c r="F874" s="24">
        <v>-0.31989999999998986</v>
      </c>
      <c r="G874" s="24">
        <v>173.16009999999997</v>
      </c>
      <c r="H874" s="25">
        <v>221.47980000000001</v>
      </c>
      <c r="I874" s="24">
        <v>-0.29779999999999518</v>
      </c>
      <c r="J874" s="24">
        <v>170.14203333333333</v>
      </c>
      <c r="K874" s="24">
        <v>89.658100000000005</v>
      </c>
      <c r="L874" s="36">
        <v>11.55</v>
      </c>
      <c r="M874" s="23">
        <v>63968</v>
      </c>
      <c r="N874" s="24">
        <v>224.7346</v>
      </c>
      <c r="O874" s="24">
        <v>-0.68979999999999109</v>
      </c>
      <c r="P874" s="24">
        <v>176.75059999999999</v>
      </c>
      <c r="Q874" s="24">
        <v>220.87209999999999</v>
      </c>
      <c r="R874" s="24">
        <v>-0.67310000000000514</v>
      </c>
      <c r="S874" s="24">
        <v>173.67313333333334</v>
      </c>
      <c r="T874" s="24">
        <v>88.431100000000001</v>
      </c>
      <c r="U874" s="36">
        <v>11.84</v>
      </c>
      <c r="W874" s="25" t="s">
        <v>9</v>
      </c>
      <c r="X874" s="25" t="s">
        <v>9</v>
      </c>
      <c r="Y874" s="25">
        <v>199.07</v>
      </c>
      <c r="Z874" s="25">
        <v>-4.1599999999999966</v>
      </c>
      <c r="AA874" s="25" t="s">
        <v>9</v>
      </c>
      <c r="AB874" s="25" t="s">
        <v>9</v>
      </c>
      <c r="AC874" s="25">
        <v>202.46</v>
      </c>
      <c r="AD874" s="25">
        <v>-4.539999999999992</v>
      </c>
      <c r="AO874" s="23" t="s">
        <v>9</v>
      </c>
      <c r="AP874" s="23">
        <v>1081</v>
      </c>
      <c r="AQ874" s="23">
        <v>7007</v>
      </c>
      <c r="AR874" s="23">
        <v>20268</v>
      </c>
      <c r="AS874" s="23">
        <v>21178</v>
      </c>
      <c r="AT874" s="23">
        <v>4969</v>
      </c>
      <c r="AU874" s="23" t="s">
        <v>9</v>
      </c>
      <c r="AV874" s="23">
        <v>57549</v>
      </c>
      <c r="AW874" s="23">
        <v>53422</v>
      </c>
      <c r="AY874" s="115" t="s">
        <v>9</v>
      </c>
      <c r="AZ874" s="115">
        <v>215.6</v>
      </c>
      <c r="BA874" s="115">
        <v>226.91</v>
      </c>
      <c r="BB874" s="115">
        <v>227.61</v>
      </c>
      <c r="BC874" s="115">
        <v>226.14</v>
      </c>
      <c r="BD874" s="115">
        <v>223.6</v>
      </c>
      <c r="BE874" s="115" t="s">
        <v>9</v>
      </c>
      <c r="BF874" s="115">
        <v>225.33</v>
      </c>
      <c r="BG874" s="115">
        <v>226.57</v>
      </c>
    </row>
    <row r="875" spans="1:59" ht="15.5">
      <c r="A875" s="39" t="s">
        <v>1182</v>
      </c>
      <c r="B875" s="45">
        <v>20230827</v>
      </c>
      <c r="C875" s="39">
        <v>45171</v>
      </c>
      <c r="D875" s="18">
        <v>60525</v>
      </c>
      <c r="E875" s="19">
        <v>224.7567</v>
      </c>
      <c r="F875" s="19">
        <v>-0.57590000000001851</v>
      </c>
      <c r="G875" s="19">
        <v>172.34343333333334</v>
      </c>
      <c r="H875" s="20">
        <v>220.9058</v>
      </c>
      <c r="I875" s="19">
        <v>-0.57400000000001228</v>
      </c>
      <c r="J875" s="19">
        <v>169.35739999999998</v>
      </c>
      <c r="K875" s="19">
        <v>89.644800000000004</v>
      </c>
      <c r="L875" s="37">
        <v>11.55</v>
      </c>
      <c r="M875" s="18">
        <v>63752</v>
      </c>
      <c r="N875" s="19">
        <v>223.13579999999999</v>
      </c>
      <c r="O875" s="19">
        <v>-1.5988000000000113</v>
      </c>
      <c r="P875" s="19">
        <v>176.77509999999998</v>
      </c>
      <c r="Q875" s="20">
        <v>219.30869999999999</v>
      </c>
      <c r="R875" s="19">
        <v>-1.5634000000000015</v>
      </c>
      <c r="S875" s="19">
        <v>173.71263333333332</v>
      </c>
      <c r="T875" s="19">
        <v>88.778099999999995</v>
      </c>
      <c r="U875" s="37">
        <v>11.81</v>
      </c>
      <c r="W875" s="20" t="s">
        <v>9</v>
      </c>
      <c r="X875" s="20" t="s">
        <v>9</v>
      </c>
      <c r="Y875" s="20">
        <v>198.1</v>
      </c>
      <c r="Z875" s="20">
        <v>-0.96999999999999886</v>
      </c>
      <c r="AA875" s="20" t="s">
        <v>9</v>
      </c>
      <c r="AB875" s="20" t="s">
        <v>9</v>
      </c>
      <c r="AC875" s="20">
        <v>201.82</v>
      </c>
      <c r="AD875" s="20">
        <v>-0.64000000000001478</v>
      </c>
      <c r="AO875" s="18">
        <v>210</v>
      </c>
      <c r="AP875" s="18">
        <v>1014</v>
      </c>
      <c r="AQ875" s="18">
        <v>7635</v>
      </c>
      <c r="AR875" s="18">
        <v>21713</v>
      </c>
      <c r="AS875" s="18">
        <v>21669</v>
      </c>
      <c r="AT875" s="18">
        <v>5379</v>
      </c>
      <c r="AU875" s="18">
        <v>2905</v>
      </c>
      <c r="AV875" s="18">
        <v>60525</v>
      </c>
      <c r="AW875" s="18">
        <v>56396</v>
      </c>
      <c r="AY875" s="114">
        <v>195.19</v>
      </c>
      <c r="AZ875" s="114">
        <v>218.73</v>
      </c>
      <c r="BA875" s="114">
        <v>226.45</v>
      </c>
      <c r="BB875" s="114">
        <v>226.91</v>
      </c>
      <c r="BC875" s="114">
        <v>225.55</v>
      </c>
      <c r="BD875" s="114">
        <v>223.14</v>
      </c>
      <c r="BE875" s="114">
        <v>205.52</v>
      </c>
      <c r="BF875" s="114">
        <v>224.76</v>
      </c>
      <c r="BG875" s="114">
        <v>225.97</v>
      </c>
    </row>
    <row r="876" spans="1:59" ht="15.5">
      <c r="A876" s="38" t="s">
        <v>1183</v>
      </c>
      <c r="B876" s="44">
        <v>20230903</v>
      </c>
      <c r="C876" s="38">
        <v>45178</v>
      </c>
      <c r="D876" s="23">
        <v>61039</v>
      </c>
      <c r="E876" s="24">
        <v>224.02549999999999</v>
      </c>
      <c r="F876" s="24">
        <v>-0.73120000000000118</v>
      </c>
      <c r="G876" s="24">
        <v>172.4135</v>
      </c>
      <c r="H876" s="25">
        <v>220.20089999999999</v>
      </c>
      <c r="I876" s="24">
        <v>-0.70490000000000919</v>
      </c>
      <c r="J876" s="24">
        <v>169.43230000000003</v>
      </c>
      <c r="K876" s="24">
        <v>89.892200000000003</v>
      </c>
      <c r="L876" s="36">
        <v>11.4</v>
      </c>
      <c r="M876" s="23">
        <v>64383</v>
      </c>
      <c r="N876" s="24">
        <v>224.04179999999999</v>
      </c>
      <c r="O876" s="24">
        <v>0.90600000000000591</v>
      </c>
      <c r="P876" s="24">
        <v>176.20510000000002</v>
      </c>
      <c r="Q876" s="24">
        <v>220.19800000000001</v>
      </c>
      <c r="R876" s="24">
        <v>0.88930000000001996</v>
      </c>
      <c r="S876" s="24">
        <v>173.15526666666665</v>
      </c>
      <c r="T876" s="24">
        <v>88.6965</v>
      </c>
      <c r="U876" s="36">
        <v>11.71</v>
      </c>
      <c r="W876" s="25" t="s">
        <v>9</v>
      </c>
      <c r="X876" s="25" t="s">
        <v>9</v>
      </c>
      <c r="Y876" s="25">
        <v>196.33</v>
      </c>
      <c r="Z876" s="25">
        <v>-1.7699999999999818</v>
      </c>
      <c r="AA876" s="25" t="s">
        <v>9</v>
      </c>
      <c r="AB876" s="25" t="s">
        <v>9</v>
      </c>
      <c r="AC876" s="25">
        <v>199.32</v>
      </c>
      <c r="AD876" s="25">
        <v>-2.5</v>
      </c>
      <c r="AO876" s="23">
        <v>206</v>
      </c>
      <c r="AP876" s="23">
        <v>1147</v>
      </c>
      <c r="AQ876" s="23">
        <v>7320</v>
      </c>
      <c r="AR876" s="23">
        <v>21234</v>
      </c>
      <c r="AS876" s="23">
        <v>22360</v>
      </c>
      <c r="AT876" s="23">
        <v>5726</v>
      </c>
      <c r="AU876" s="23">
        <v>3046</v>
      </c>
      <c r="AV876" s="23">
        <v>61039</v>
      </c>
      <c r="AW876" s="23">
        <v>56640</v>
      </c>
      <c r="AY876" s="115">
        <v>168.63</v>
      </c>
      <c r="AZ876" s="115">
        <v>211.51</v>
      </c>
      <c r="BA876" s="115">
        <v>225.81</v>
      </c>
      <c r="BB876" s="115">
        <v>226.53</v>
      </c>
      <c r="BC876" s="115">
        <v>225</v>
      </c>
      <c r="BD876" s="115">
        <v>222.43</v>
      </c>
      <c r="BE876" s="115">
        <v>206.59</v>
      </c>
      <c r="BF876" s="115">
        <v>224.03</v>
      </c>
      <c r="BG876" s="115">
        <v>225.42</v>
      </c>
    </row>
    <row r="877" spans="1:59" ht="15.5">
      <c r="A877" s="39" t="s">
        <v>1184</v>
      </c>
      <c r="B877" s="45">
        <v>20230910</v>
      </c>
      <c r="C877" s="39">
        <v>45185</v>
      </c>
      <c r="D877" s="18">
        <v>63664</v>
      </c>
      <c r="E877" s="19">
        <v>223.744</v>
      </c>
      <c r="F877" s="19">
        <v>-0.28149999999999409</v>
      </c>
      <c r="G877" s="19">
        <v>171.44479999999999</v>
      </c>
      <c r="H877" s="20">
        <v>219.929</v>
      </c>
      <c r="I877" s="19">
        <v>-0.27189999999998804</v>
      </c>
      <c r="J877" s="19">
        <v>168.49009999999998</v>
      </c>
      <c r="K877" s="19">
        <v>89.909800000000004</v>
      </c>
      <c r="L877" s="37">
        <v>11.5</v>
      </c>
      <c r="M877" s="18">
        <v>65426</v>
      </c>
      <c r="N877" s="19">
        <v>222.9358</v>
      </c>
      <c r="O877" s="19">
        <v>-1.1059999999999945</v>
      </c>
      <c r="P877" s="19">
        <v>175.78783333333334</v>
      </c>
      <c r="Q877" s="20">
        <v>219.11940000000001</v>
      </c>
      <c r="R877" s="19">
        <v>-1.0785999999999945</v>
      </c>
      <c r="S877" s="19">
        <v>172.76606666666666</v>
      </c>
      <c r="T877" s="19">
        <v>88.853200000000001</v>
      </c>
      <c r="U877" s="37">
        <v>11.67</v>
      </c>
      <c r="W877" s="20" t="s">
        <v>9</v>
      </c>
      <c r="X877" s="20" t="s">
        <v>9</v>
      </c>
      <c r="Y877" s="20">
        <v>196.43</v>
      </c>
      <c r="Z877" s="20">
        <v>9.9999999999994316E-2</v>
      </c>
      <c r="AA877" s="20" t="s">
        <v>9</v>
      </c>
      <c r="AB877" s="20" t="s">
        <v>9</v>
      </c>
      <c r="AC877" s="20">
        <v>198.83</v>
      </c>
      <c r="AD877" s="20">
        <v>-0.48999999999998067</v>
      </c>
      <c r="AO877" s="18" t="s">
        <v>9</v>
      </c>
      <c r="AP877" s="18">
        <v>1202</v>
      </c>
      <c r="AQ877" s="18">
        <v>7628</v>
      </c>
      <c r="AR877" s="18">
        <v>21745</v>
      </c>
      <c r="AS877" s="18">
        <v>23501</v>
      </c>
      <c r="AT877" s="18">
        <v>6004</v>
      </c>
      <c r="AU877" s="18" t="s">
        <v>9</v>
      </c>
      <c r="AV877" s="18">
        <v>63664</v>
      </c>
      <c r="AW877" s="18">
        <v>58878</v>
      </c>
      <c r="AY877" s="114" t="s">
        <v>9</v>
      </c>
      <c r="AZ877" s="114">
        <v>215.29</v>
      </c>
      <c r="BA877" s="114">
        <v>225.7</v>
      </c>
      <c r="BB877" s="114">
        <v>226.14</v>
      </c>
      <c r="BC877" s="114">
        <v>224.91</v>
      </c>
      <c r="BD877" s="114">
        <v>223.04</v>
      </c>
      <c r="BE877" s="114" t="s">
        <v>9</v>
      </c>
      <c r="BF877" s="114">
        <v>223.74</v>
      </c>
      <c r="BG877" s="114">
        <v>225.27</v>
      </c>
    </row>
    <row r="878" spans="1:59" ht="15.5">
      <c r="A878" s="38" t="s">
        <v>1185</v>
      </c>
      <c r="B878" s="44">
        <v>20230917</v>
      </c>
      <c r="C878" s="38">
        <v>45192</v>
      </c>
      <c r="D878" s="23">
        <v>62974</v>
      </c>
      <c r="E878" s="24">
        <v>223.46379999999999</v>
      </c>
      <c r="F878" s="24">
        <v>-0.28020000000000778</v>
      </c>
      <c r="G878" s="24">
        <v>171.06806666666668</v>
      </c>
      <c r="H878" s="25">
        <v>219.64189999999999</v>
      </c>
      <c r="I878" s="24">
        <v>-0.28710000000000946</v>
      </c>
      <c r="J878" s="24">
        <v>168.12553333333332</v>
      </c>
      <c r="K878" s="24">
        <v>89.529300000000006</v>
      </c>
      <c r="L878" s="36">
        <v>11.34</v>
      </c>
      <c r="M878" s="23">
        <v>65026</v>
      </c>
      <c r="N878" s="24">
        <v>223.18119999999999</v>
      </c>
      <c r="O878" s="24">
        <v>0.2453999999999894</v>
      </c>
      <c r="P878" s="24">
        <v>174.96863333333332</v>
      </c>
      <c r="Q878" s="24">
        <v>219.36019999999999</v>
      </c>
      <c r="R878" s="24">
        <v>0.24079999999997881</v>
      </c>
      <c r="S878" s="24">
        <v>171.96786666666665</v>
      </c>
      <c r="T878" s="24">
        <v>88.978800000000007</v>
      </c>
      <c r="U878" s="36">
        <v>11.51</v>
      </c>
      <c r="W878" s="25" t="s">
        <v>9</v>
      </c>
      <c r="X878" s="25" t="s">
        <v>9</v>
      </c>
      <c r="Y878" s="25">
        <v>197.02</v>
      </c>
      <c r="Z878" s="25">
        <v>0.59000000000000341</v>
      </c>
      <c r="AA878" s="25" t="s">
        <v>9</v>
      </c>
      <c r="AB878" s="25" t="s">
        <v>9</v>
      </c>
      <c r="AC878" s="25">
        <v>198.51</v>
      </c>
      <c r="AD878" s="25">
        <v>-0.3200000000000216</v>
      </c>
      <c r="AO878" s="23">
        <v>300</v>
      </c>
      <c r="AP878" s="23">
        <v>1336</v>
      </c>
      <c r="AQ878" s="23">
        <v>7780</v>
      </c>
      <c r="AR878" s="23">
        <v>22111</v>
      </c>
      <c r="AS878" s="23">
        <v>23150</v>
      </c>
      <c r="AT878" s="23">
        <v>5599</v>
      </c>
      <c r="AU878" s="23">
        <v>2698</v>
      </c>
      <c r="AV878" s="23">
        <v>62974</v>
      </c>
      <c r="AW878" s="23">
        <v>58640</v>
      </c>
      <c r="AY878" s="115">
        <v>175.66</v>
      </c>
      <c r="AZ878" s="115">
        <v>213.65</v>
      </c>
      <c r="BA878" s="115">
        <v>224.58</v>
      </c>
      <c r="BB878" s="115">
        <v>225.62</v>
      </c>
      <c r="BC878" s="115">
        <v>224.72</v>
      </c>
      <c r="BD878" s="115">
        <v>222.87</v>
      </c>
      <c r="BE878" s="115">
        <v>203.18</v>
      </c>
      <c r="BF878" s="115">
        <v>223.46</v>
      </c>
      <c r="BG878" s="115">
        <v>224.87</v>
      </c>
    </row>
    <row r="879" spans="1:59" ht="15.5">
      <c r="A879" s="39" t="s">
        <v>1186</v>
      </c>
      <c r="B879" s="45">
        <v>20230924</v>
      </c>
      <c r="C879" s="39">
        <v>45199</v>
      </c>
      <c r="D879" s="18">
        <v>59962</v>
      </c>
      <c r="E879" s="19">
        <v>221.71809999999999</v>
      </c>
      <c r="F879" s="19">
        <v>-1.7456999999999994</v>
      </c>
      <c r="G879" s="19">
        <v>169.13873333333333</v>
      </c>
      <c r="H879" s="20">
        <v>217.9323</v>
      </c>
      <c r="I879" s="19">
        <v>-1.7095999999999947</v>
      </c>
      <c r="J879" s="19">
        <v>166.24443333333332</v>
      </c>
      <c r="K879" s="19">
        <v>89.588300000000004</v>
      </c>
      <c r="L879" s="37">
        <v>11.48</v>
      </c>
      <c r="M879" s="18">
        <v>63834</v>
      </c>
      <c r="N879" s="19">
        <v>221.68260000000001</v>
      </c>
      <c r="O879" s="19">
        <v>-1.4985999999999819</v>
      </c>
      <c r="P879" s="19">
        <v>173.87133333333335</v>
      </c>
      <c r="Q879" s="20">
        <v>217.8905</v>
      </c>
      <c r="R879" s="19">
        <v>-1.4696999999999889</v>
      </c>
      <c r="S879" s="19">
        <v>170.89189999999999</v>
      </c>
      <c r="T879" s="19">
        <v>89.119699999999995</v>
      </c>
      <c r="U879" s="37">
        <v>11.78</v>
      </c>
      <c r="W879" s="20" t="s">
        <v>9</v>
      </c>
      <c r="X879" s="20" t="s">
        <v>9</v>
      </c>
      <c r="Y879" s="20">
        <v>195.8</v>
      </c>
      <c r="Z879" s="20">
        <v>-1.2199999999999989</v>
      </c>
      <c r="AA879" s="20" t="s">
        <v>9</v>
      </c>
      <c r="AB879" s="20" t="s">
        <v>9</v>
      </c>
      <c r="AC879" s="20">
        <v>197.23</v>
      </c>
      <c r="AD879" s="20">
        <v>-1.2800000000000011</v>
      </c>
      <c r="AO879" s="18">
        <v>424</v>
      </c>
      <c r="AP879" s="18">
        <v>1344</v>
      </c>
      <c r="AQ879" s="18">
        <v>7514</v>
      </c>
      <c r="AR879" s="18">
        <v>20293</v>
      </c>
      <c r="AS879" s="18">
        <v>21909</v>
      </c>
      <c r="AT879" s="18">
        <v>5550</v>
      </c>
      <c r="AU879" s="18">
        <v>2928</v>
      </c>
      <c r="AV879" s="18">
        <v>59962</v>
      </c>
      <c r="AW879" s="18">
        <v>55266</v>
      </c>
      <c r="AY879" s="114">
        <v>173.37</v>
      </c>
      <c r="AZ879" s="114">
        <v>211.93</v>
      </c>
      <c r="BA879" s="114">
        <v>224.01</v>
      </c>
      <c r="BB879" s="114">
        <v>224.62</v>
      </c>
      <c r="BC879" s="114">
        <v>223.05</v>
      </c>
      <c r="BD879" s="114">
        <v>220.86</v>
      </c>
      <c r="BE879" s="114">
        <v>198.92</v>
      </c>
      <c r="BF879" s="114">
        <v>221.72</v>
      </c>
      <c r="BG879" s="114">
        <v>223.54</v>
      </c>
    </row>
    <row r="880" spans="1:59" ht="15.5">
      <c r="A880" s="38" t="s">
        <v>1187</v>
      </c>
      <c r="B880" s="44">
        <v>20231001</v>
      </c>
      <c r="C880" s="38">
        <v>45206</v>
      </c>
      <c r="D880" s="23">
        <v>64850</v>
      </c>
      <c r="E880" s="24">
        <v>221.73240000000001</v>
      </c>
      <c r="F880" s="24">
        <v>1.4300000000019963E-2</v>
      </c>
      <c r="G880" s="24">
        <v>169.79113333333333</v>
      </c>
      <c r="H880" s="25">
        <v>217.9622</v>
      </c>
      <c r="I880" s="24">
        <v>2.9899999999997817E-2</v>
      </c>
      <c r="J880" s="24">
        <v>166.88183333333333</v>
      </c>
      <c r="K880" s="24">
        <v>90.306399999999996</v>
      </c>
      <c r="L880" s="36">
        <v>11.54</v>
      </c>
      <c r="M880" s="23">
        <v>66937</v>
      </c>
      <c r="N880" s="24">
        <v>221.07550000000001</v>
      </c>
      <c r="O880" s="24">
        <v>-0.60710000000000264</v>
      </c>
      <c r="P880" s="24">
        <v>174.14583333333334</v>
      </c>
      <c r="Q880" s="24">
        <v>217.297</v>
      </c>
      <c r="R880" s="24">
        <v>-0.59350000000000591</v>
      </c>
      <c r="S880" s="24">
        <v>171.16589999999999</v>
      </c>
      <c r="T880" s="24">
        <v>89.2864</v>
      </c>
      <c r="U880" s="36">
        <v>11.84</v>
      </c>
      <c r="W880" s="25" t="s">
        <v>9</v>
      </c>
      <c r="X880" s="25" t="s">
        <v>9</v>
      </c>
      <c r="Y880" s="25">
        <v>193.77</v>
      </c>
      <c r="Z880" s="25">
        <v>-2.0300000000000011</v>
      </c>
      <c r="AA880" s="25" t="s">
        <v>9</v>
      </c>
      <c r="AB880" s="25" t="s">
        <v>9</v>
      </c>
      <c r="AC880" s="25">
        <v>194.43</v>
      </c>
      <c r="AD880" s="25">
        <v>-2.7999999999999829</v>
      </c>
      <c r="AF880" s="188"/>
      <c r="AO880" s="23">
        <v>251</v>
      </c>
      <c r="AP880" s="23">
        <v>1181</v>
      </c>
      <c r="AQ880" s="23">
        <v>7630</v>
      </c>
      <c r="AR880" s="23">
        <v>21200</v>
      </c>
      <c r="AS880" s="23">
        <v>24394</v>
      </c>
      <c r="AT880" s="23">
        <v>6530</v>
      </c>
      <c r="AU880" s="23">
        <v>3664</v>
      </c>
      <c r="AV880" s="23">
        <v>64850</v>
      </c>
      <c r="AW880" s="23">
        <v>59754</v>
      </c>
      <c r="AY880" s="115">
        <v>190.03</v>
      </c>
      <c r="AZ880" s="115">
        <v>214.16</v>
      </c>
      <c r="BA880" s="115">
        <v>223.66</v>
      </c>
      <c r="BB880" s="115">
        <v>224.32</v>
      </c>
      <c r="BC880" s="115">
        <v>222.76</v>
      </c>
      <c r="BD880" s="115">
        <v>220.34</v>
      </c>
      <c r="BE880" s="115">
        <v>202.97</v>
      </c>
      <c r="BF880" s="115">
        <v>221.73</v>
      </c>
      <c r="BG880" s="115">
        <v>223.17</v>
      </c>
    </row>
    <row r="881" spans="1:59" ht="15.5">
      <c r="A881" s="39" t="s">
        <v>1188</v>
      </c>
      <c r="B881" s="45">
        <v>20231008</v>
      </c>
      <c r="C881" s="39">
        <v>45213</v>
      </c>
      <c r="D881" s="18">
        <v>64300</v>
      </c>
      <c r="E881" s="19">
        <v>220.11699999999999</v>
      </c>
      <c r="F881" s="19">
        <v>-1.6154000000000224</v>
      </c>
      <c r="G881" s="19">
        <v>168.02809999999999</v>
      </c>
      <c r="H881" s="20">
        <v>216.3887</v>
      </c>
      <c r="I881" s="19">
        <v>-1.5734999999999957</v>
      </c>
      <c r="J881" s="19">
        <v>165.15786666666668</v>
      </c>
      <c r="K881" s="19">
        <v>90.576400000000007</v>
      </c>
      <c r="L881" s="37">
        <v>11.65</v>
      </c>
      <c r="M881" s="18">
        <v>66515</v>
      </c>
      <c r="N881" s="19">
        <v>220.0658</v>
      </c>
      <c r="O881" s="19">
        <v>-1.0097000000000094</v>
      </c>
      <c r="P881" s="19">
        <v>172.8741</v>
      </c>
      <c r="Q881" s="20">
        <v>216.30019999999999</v>
      </c>
      <c r="R881" s="19">
        <v>-0.99680000000000746</v>
      </c>
      <c r="S881" s="19">
        <v>169.9289</v>
      </c>
      <c r="T881" s="19">
        <v>90.5</v>
      </c>
      <c r="U881" s="37">
        <v>11.81</v>
      </c>
      <c r="W881" s="20" t="s">
        <v>9</v>
      </c>
      <c r="X881" s="20" t="s">
        <v>9</v>
      </c>
      <c r="Y881" s="20">
        <v>189.78</v>
      </c>
      <c r="Z881" s="20">
        <v>-3.9900000000000091</v>
      </c>
      <c r="AA881" s="20" t="s">
        <v>9</v>
      </c>
      <c r="AB881" s="20" t="s">
        <v>9</v>
      </c>
      <c r="AC881" s="20">
        <v>190.99</v>
      </c>
      <c r="AD881" s="20">
        <v>-3.4399999999999977</v>
      </c>
      <c r="AO881" s="18" t="s">
        <v>9</v>
      </c>
      <c r="AP881" s="18">
        <v>1140</v>
      </c>
      <c r="AQ881" s="18">
        <v>7154</v>
      </c>
      <c r="AR881" s="18">
        <v>20285</v>
      </c>
      <c r="AS881" s="18">
        <v>24439</v>
      </c>
      <c r="AT881" s="18">
        <v>6875</v>
      </c>
      <c r="AU881" s="18" t="s">
        <v>9</v>
      </c>
      <c r="AV881" s="18">
        <v>64300</v>
      </c>
      <c r="AW881" s="18">
        <v>58753</v>
      </c>
      <c r="AY881" s="114" t="s">
        <v>9</v>
      </c>
      <c r="AZ881" s="114">
        <v>210.67</v>
      </c>
      <c r="BA881" s="114">
        <v>222.15</v>
      </c>
      <c r="BB881" s="114">
        <v>222.9</v>
      </c>
      <c r="BC881" s="114">
        <v>221.61</v>
      </c>
      <c r="BD881" s="114">
        <v>219.49</v>
      </c>
      <c r="BE881" s="114" t="s">
        <v>9</v>
      </c>
      <c r="BF881" s="114">
        <v>220.12</v>
      </c>
      <c r="BG881" s="114">
        <v>221.87</v>
      </c>
    </row>
    <row r="882" spans="1:59" ht="15.5">
      <c r="A882" s="38" t="s">
        <v>1189</v>
      </c>
      <c r="B882" s="44">
        <v>20231015</v>
      </c>
      <c r="C882" s="38">
        <v>45220</v>
      </c>
      <c r="D882" s="23">
        <v>63196</v>
      </c>
      <c r="E882" s="24">
        <v>219.63990000000001</v>
      </c>
      <c r="F882" s="24">
        <v>-0.47709999999997876</v>
      </c>
      <c r="G882" s="24">
        <v>168.42046666666667</v>
      </c>
      <c r="H882" s="25">
        <v>215.91990000000001</v>
      </c>
      <c r="I882" s="24">
        <v>-0.46879999999998745</v>
      </c>
      <c r="J882" s="24">
        <v>165.53873333333334</v>
      </c>
      <c r="K882" s="24">
        <v>90.565700000000007</v>
      </c>
      <c r="L882" s="36">
        <v>11.7</v>
      </c>
      <c r="M882" s="23">
        <v>67111</v>
      </c>
      <c r="N882" s="24">
        <v>218.42619999999999</v>
      </c>
      <c r="O882" s="24">
        <v>-1.6396000000000015</v>
      </c>
      <c r="P882" s="24">
        <v>172.82330000000002</v>
      </c>
      <c r="Q882" s="24">
        <v>214.69589999999999</v>
      </c>
      <c r="R882" s="24">
        <v>-1.604299999999995</v>
      </c>
      <c r="S882" s="24">
        <v>169.87133333333333</v>
      </c>
      <c r="T882" s="24">
        <v>89.208299999999994</v>
      </c>
      <c r="U882" s="36">
        <v>11.93</v>
      </c>
      <c r="W882" s="25" t="s">
        <v>9</v>
      </c>
      <c r="X882" s="25" t="s">
        <v>9</v>
      </c>
      <c r="Y882" s="25">
        <v>186.98</v>
      </c>
      <c r="Z882" s="25">
        <v>-2.8000000000000114</v>
      </c>
      <c r="AA882" s="25" t="s">
        <v>9</v>
      </c>
      <c r="AB882" s="25" t="s">
        <v>9</v>
      </c>
      <c r="AC882" s="25">
        <v>188.21</v>
      </c>
      <c r="AD882" s="25">
        <v>-2.7800000000000011</v>
      </c>
      <c r="AO882" s="23" t="s">
        <v>9</v>
      </c>
      <c r="AP882" s="23">
        <v>1205</v>
      </c>
      <c r="AQ882" s="23">
        <v>6520</v>
      </c>
      <c r="AR882" s="23">
        <v>20368</v>
      </c>
      <c r="AS882" s="23">
        <v>24009</v>
      </c>
      <c r="AT882" s="23">
        <v>6827</v>
      </c>
      <c r="AU882" s="23" t="s">
        <v>9</v>
      </c>
      <c r="AV882" s="23">
        <v>63196</v>
      </c>
      <c r="AW882" s="23">
        <v>57724</v>
      </c>
      <c r="AY882" s="115" t="s">
        <v>9</v>
      </c>
      <c r="AZ882" s="115">
        <v>209.61</v>
      </c>
      <c r="BA882" s="115">
        <v>221.75</v>
      </c>
      <c r="BB882" s="115">
        <v>222.59</v>
      </c>
      <c r="BC882" s="115">
        <v>221.37</v>
      </c>
      <c r="BD882" s="115">
        <v>219.31</v>
      </c>
      <c r="BE882" s="115" t="s">
        <v>9</v>
      </c>
      <c r="BF882" s="115">
        <v>219.64</v>
      </c>
      <c r="BG882" s="115">
        <v>221.6</v>
      </c>
    </row>
    <row r="883" spans="1:59" ht="15.5">
      <c r="A883" s="39" t="s">
        <v>1190</v>
      </c>
      <c r="B883" s="45">
        <v>20231022</v>
      </c>
      <c r="C883" s="39">
        <v>45227</v>
      </c>
      <c r="D883" s="18">
        <v>63062</v>
      </c>
      <c r="E883" s="19">
        <v>218.87729999999999</v>
      </c>
      <c r="F883" s="19">
        <v>-0.76260000000002037</v>
      </c>
      <c r="G883" s="19">
        <v>167.01079999999999</v>
      </c>
      <c r="H883" s="20">
        <v>215.15649999999999</v>
      </c>
      <c r="I883" s="19">
        <v>-0.76340000000001851</v>
      </c>
      <c r="J883" s="19">
        <v>164.15646666666666</v>
      </c>
      <c r="K883" s="19">
        <v>90.376900000000006</v>
      </c>
      <c r="L883" s="37">
        <v>11.57</v>
      </c>
      <c r="M883" s="18">
        <v>66557</v>
      </c>
      <c r="N883" s="19">
        <v>218.6206</v>
      </c>
      <c r="O883" s="19">
        <v>0.19440000000000168</v>
      </c>
      <c r="P883" s="19">
        <v>171.40566666666666</v>
      </c>
      <c r="Q883" s="20">
        <v>214.8802</v>
      </c>
      <c r="R883" s="19">
        <v>0.18430000000000746</v>
      </c>
      <c r="S883" s="19">
        <v>168.49039999999999</v>
      </c>
      <c r="T883" s="19">
        <v>88.737300000000005</v>
      </c>
      <c r="U883" s="37">
        <v>11.75</v>
      </c>
      <c r="W883" s="20" t="s">
        <v>9</v>
      </c>
      <c r="X883" s="20" t="s">
        <v>9</v>
      </c>
      <c r="Y883" s="20">
        <v>185.89</v>
      </c>
      <c r="Z883" s="20">
        <v>-1.0900000000000034</v>
      </c>
      <c r="AA883" s="20" t="s">
        <v>9</v>
      </c>
      <c r="AB883" s="20" t="s">
        <v>9</v>
      </c>
      <c r="AC883" s="20">
        <v>187.1</v>
      </c>
      <c r="AD883" s="20">
        <v>-1.1100000000000136</v>
      </c>
      <c r="AO883" s="18" t="s">
        <v>9</v>
      </c>
      <c r="AP883" s="18">
        <v>1121</v>
      </c>
      <c r="AQ883" s="18">
        <v>6788</v>
      </c>
      <c r="AR883" s="18">
        <v>21281</v>
      </c>
      <c r="AS883" s="18">
        <v>23923</v>
      </c>
      <c r="AT883" s="18">
        <v>6293</v>
      </c>
      <c r="AU883" s="18" t="s">
        <v>9</v>
      </c>
      <c r="AV883" s="18">
        <v>63062</v>
      </c>
      <c r="AW883" s="18">
        <v>58285</v>
      </c>
      <c r="AY883" s="114" t="s">
        <v>9</v>
      </c>
      <c r="AZ883" s="114">
        <v>212.32</v>
      </c>
      <c r="BA883" s="114">
        <v>220.32</v>
      </c>
      <c r="BB883" s="114">
        <v>221.04</v>
      </c>
      <c r="BC883" s="114">
        <v>219.67</v>
      </c>
      <c r="BD883" s="114">
        <v>217.68</v>
      </c>
      <c r="BE883" s="114" t="s">
        <v>9</v>
      </c>
      <c r="BF883" s="114">
        <v>218.88</v>
      </c>
      <c r="BG883" s="114">
        <v>220.03</v>
      </c>
    </row>
    <row r="884" spans="1:59" ht="15.5">
      <c r="A884" s="38" t="s">
        <v>1191</v>
      </c>
      <c r="B884" s="44">
        <v>20231029</v>
      </c>
      <c r="C884" s="38">
        <v>45234</v>
      </c>
      <c r="D884" s="23">
        <v>60915</v>
      </c>
      <c r="E884" s="24">
        <v>217.78</v>
      </c>
      <c r="F884" s="24">
        <v>-1.09729999999999</v>
      </c>
      <c r="G884" s="24">
        <v>167.3999666666667</v>
      </c>
      <c r="H884" s="25">
        <v>214.0847</v>
      </c>
      <c r="I884" s="24">
        <v>-1.0717999999999961</v>
      </c>
      <c r="J884" s="24">
        <v>164.54293333333331</v>
      </c>
      <c r="K884" s="24">
        <v>90.412999999999997</v>
      </c>
      <c r="L884" s="36">
        <v>11.63</v>
      </c>
      <c r="M884" s="23">
        <v>63576</v>
      </c>
      <c r="N884" s="24">
        <v>217.41059999999999</v>
      </c>
      <c r="O884" s="24">
        <v>-1.210000000000008</v>
      </c>
      <c r="P884" s="24">
        <v>171.55986666666669</v>
      </c>
      <c r="Q884" s="24">
        <v>213.6866</v>
      </c>
      <c r="R884" s="24">
        <v>-1.1936000000000035</v>
      </c>
      <c r="S884" s="24">
        <v>168.64013333333335</v>
      </c>
      <c r="T884" s="24">
        <v>88.86</v>
      </c>
      <c r="U884" s="36">
        <v>11.81</v>
      </c>
      <c r="W884" s="25" t="s">
        <v>9</v>
      </c>
      <c r="X884" s="25" t="s">
        <v>9</v>
      </c>
      <c r="Y884" s="25">
        <v>184.79</v>
      </c>
      <c r="Z884" s="25">
        <v>-1.0999999999999943</v>
      </c>
      <c r="AA884" s="25" t="s">
        <v>9</v>
      </c>
      <c r="AB884" s="25" t="s">
        <v>9</v>
      </c>
      <c r="AC884" s="25">
        <v>185.58</v>
      </c>
      <c r="AD884" s="25">
        <v>-1.5199999999999818</v>
      </c>
      <c r="AO884" s="23">
        <v>411</v>
      </c>
      <c r="AP884" s="23">
        <v>1168</v>
      </c>
      <c r="AQ884" s="23">
        <v>6760</v>
      </c>
      <c r="AR884" s="23">
        <v>20276</v>
      </c>
      <c r="AS884" s="23">
        <v>21852</v>
      </c>
      <c r="AT884" s="23">
        <v>6316</v>
      </c>
      <c r="AU884" s="23">
        <v>4132</v>
      </c>
      <c r="AV884" s="23">
        <v>60915</v>
      </c>
      <c r="AW884" s="23">
        <v>55204</v>
      </c>
      <c r="AY884" s="115">
        <v>165.83</v>
      </c>
      <c r="AZ884" s="115">
        <v>207.79</v>
      </c>
      <c r="BA884" s="115">
        <v>219.88</v>
      </c>
      <c r="BB884" s="115">
        <v>220.51</v>
      </c>
      <c r="BC884" s="115">
        <v>219.32</v>
      </c>
      <c r="BD884" s="115">
        <v>217.3</v>
      </c>
      <c r="BE884" s="115">
        <v>201.56</v>
      </c>
      <c r="BF884" s="115">
        <v>217.78</v>
      </c>
      <c r="BG884" s="115">
        <v>219.59</v>
      </c>
    </row>
    <row r="885" spans="1:59" ht="15.5">
      <c r="A885" s="39" t="s">
        <v>1192</v>
      </c>
      <c r="B885" s="45">
        <v>20231105</v>
      </c>
      <c r="C885" s="39">
        <v>45241</v>
      </c>
      <c r="D885" s="18">
        <v>61052</v>
      </c>
      <c r="E885" s="19">
        <v>217.2441</v>
      </c>
      <c r="F885" s="19">
        <v>-0.53589999999999804</v>
      </c>
      <c r="G885" s="19">
        <v>166.19496666666666</v>
      </c>
      <c r="H885" s="20">
        <v>213.57490000000001</v>
      </c>
      <c r="I885" s="19">
        <v>-0.50979999999998427</v>
      </c>
      <c r="J885" s="19">
        <v>163.35896666666667</v>
      </c>
      <c r="K885" s="19">
        <v>91.048299999999998</v>
      </c>
      <c r="L885" s="37">
        <v>11.78</v>
      </c>
      <c r="M885" s="18">
        <v>65594</v>
      </c>
      <c r="N885" s="19">
        <v>216.98099999999999</v>
      </c>
      <c r="O885" s="19">
        <v>-0.42959999999999354</v>
      </c>
      <c r="P885" s="19">
        <v>171.14349999999999</v>
      </c>
      <c r="Q885" s="20">
        <v>213.27170000000001</v>
      </c>
      <c r="R885" s="19">
        <v>-0.41489999999998872</v>
      </c>
      <c r="S885" s="19">
        <v>168.23069999999998</v>
      </c>
      <c r="T885" s="19">
        <v>89.25</v>
      </c>
      <c r="U885" s="37">
        <v>11.97</v>
      </c>
      <c r="W885" s="20" t="s">
        <v>9</v>
      </c>
      <c r="X885" s="20" t="s">
        <v>9</v>
      </c>
      <c r="Y885" s="20">
        <v>184.88</v>
      </c>
      <c r="Z885" s="20">
        <v>9.0000000000003411E-2</v>
      </c>
      <c r="AA885" s="20" t="s">
        <v>9</v>
      </c>
      <c r="AB885" s="20" t="s">
        <v>9</v>
      </c>
      <c r="AC885" s="20">
        <v>184.76</v>
      </c>
      <c r="AD885" s="20">
        <v>-0.8200000000000216</v>
      </c>
      <c r="AO885" s="18" t="s">
        <v>9</v>
      </c>
      <c r="AP885" s="18">
        <v>985</v>
      </c>
      <c r="AQ885" s="18">
        <v>6428</v>
      </c>
      <c r="AR885" s="18">
        <v>19354</v>
      </c>
      <c r="AS885" s="18">
        <v>22500</v>
      </c>
      <c r="AT885" s="18">
        <v>6908</v>
      </c>
      <c r="AU885" s="18" t="s">
        <v>9</v>
      </c>
      <c r="AV885" s="18">
        <v>61052</v>
      </c>
      <c r="AW885" s="18">
        <v>55190</v>
      </c>
      <c r="AY885" s="114" t="s">
        <v>9</v>
      </c>
      <c r="AZ885" s="114">
        <v>206.67</v>
      </c>
      <c r="BA885" s="114">
        <v>219.44</v>
      </c>
      <c r="BB885" s="114">
        <v>220</v>
      </c>
      <c r="BC885" s="114">
        <v>218.96</v>
      </c>
      <c r="BD885" s="114">
        <v>217.5</v>
      </c>
      <c r="BE885" s="114" t="s">
        <v>9</v>
      </c>
      <c r="BF885" s="114">
        <v>217.24</v>
      </c>
      <c r="BG885" s="114">
        <v>219.2</v>
      </c>
    </row>
    <row r="886" spans="1:59" ht="15.5">
      <c r="A886" s="38" t="s">
        <v>1193</v>
      </c>
      <c r="B886" s="44">
        <v>20231112</v>
      </c>
      <c r="C886" s="38">
        <v>45248</v>
      </c>
      <c r="D886" s="23">
        <v>64980</v>
      </c>
      <c r="E886" s="24">
        <v>217.15350000000001</v>
      </c>
      <c r="F886" s="24">
        <v>-9.0599999999994907E-2</v>
      </c>
      <c r="G886" s="24">
        <v>166.30803333333333</v>
      </c>
      <c r="H886" s="25">
        <v>213.47550000000001</v>
      </c>
      <c r="I886" s="24">
        <v>-9.9400000000002819E-2</v>
      </c>
      <c r="J886" s="24">
        <v>163.45906666666667</v>
      </c>
      <c r="K886" s="24">
        <v>90.776300000000006</v>
      </c>
      <c r="L886" s="36">
        <v>11.72</v>
      </c>
      <c r="M886" s="23">
        <v>69366</v>
      </c>
      <c r="N886" s="24">
        <v>216.67769999999999</v>
      </c>
      <c r="O886" s="24">
        <v>-0.30330000000000723</v>
      </c>
      <c r="P886" s="24">
        <v>171.3509</v>
      </c>
      <c r="Q886" s="24">
        <v>212.96539999999999</v>
      </c>
      <c r="R886" s="24">
        <v>-0.30630000000002156</v>
      </c>
      <c r="S886" s="24">
        <v>168.42786666666669</v>
      </c>
      <c r="T886" s="24">
        <v>88.688000000000002</v>
      </c>
      <c r="U886" s="36">
        <v>11.89</v>
      </c>
      <c r="W886" s="25" t="s">
        <v>9</v>
      </c>
      <c r="X886" s="25" t="s">
        <v>9</v>
      </c>
      <c r="Y886" s="25">
        <v>184.95</v>
      </c>
      <c r="Z886" s="25">
        <v>6.9999999999993179E-2</v>
      </c>
      <c r="AA886" s="25" t="s">
        <v>9</v>
      </c>
      <c r="AB886" s="25" t="s">
        <v>9</v>
      </c>
      <c r="AC886" s="25">
        <v>184.26</v>
      </c>
      <c r="AD886" s="25">
        <v>-0.5</v>
      </c>
      <c r="AO886" s="23">
        <v>212</v>
      </c>
      <c r="AP886" s="23">
        <v>1107</v>
      </c>
      <c r="AQ886" s="23">
        <v>6923</v>
      </c>
      <c r="AR886" s="23">
        <v>21363</v>
      </c>
      <c r="AS886" s="23">
        <v>23989</v>
      </c>
      <c r="AT886" s="23">
        <v>7083</v>
      </c>
      <c r="AU886" s="23">
        <v>4303</v>
      </c>
      <c r="AV886" s="23">
        <v>64980</v>
      </c>
      <c r="AW886" s="23">
        <v>59358</v>
      </c>
      <c r="AY886" s="115">
        <v>176.9</v>
      </c>
      <c r="AZ886" s="115">
        <v>209.79</v>
      </c>
      <c r="BA886" s="115">
        <v>218.24</v>
      </c>
      <c r="BB886" s="115">
        <v>219.38</v>
      </c>
      <c r="BC886" s="115">
        <v>218.18</v>
      </c>
      <c r="BD886" s="115">
        <v>216.73</v>
      </c>
      <c r="BE886" s="115">
        <v>203.2</v>
      </c>
      <c r="BF886" s="115">
        <v>217.15</v>
      </c>
      <c r="BG886" s="115">
        <v>218.45</v>
      </c>
    </row>
    <row r="887" spans="1:59" ht="15.5">
      <c r="A887" s="39" t="s">
        <v>1194</v>
      </c>
      <c r="B887" s="45">
        <v>20231119</v>
      </c>
      <c r="C887" s="39">
        <v>45255</v>
      </c>
      <c r="D887" s="18">
        <v>65664</v>
      </c>
      <c r="E887" s="19">
        <v>216.52529999999999</v>
      </c>
      <c r="F887" s="19">
        <v>-0.62820000000002096</v>
      </c>
      <c r="G887" s="19">
        <v>165.31359999999998</v>
      </c>
      <c r="H887" s="20">
        <v>212.8383</v>
      </c>
      <c r="I887" s="19">
        <v>-0.63720000000000709</v>
      </c>
      <c r="J887" s="19">
        <v>162.48033333333333</v>
      </c>
      <c r="K887" s="19">
        <v>89.991699999999994</v>
      </c>
      <c r="L887" s="37">
        <v>11.66</v>
      </c>
      <c r="M887" s="18">
        <v>69786</v>
      </c>
      <c r="N887" s="19">
        <v>216.10480000000001</v>
      </c>
      <c r="O887" s="19">
        <v>-0.57289999999997576</v>
      </c>
      <c r="P887" s="19">
        <v>170.34909999999999</v>
      </c>
      <c r="Q887" s="20">
        <v>212.39439999999999</v>
      </c>
      <c r="R887" s="19">
        <v>-0.57099999999999795</v>
      </c>
      <c r="S887" s="19">
        <v>167.43696666666668</v>
      </c>
      <c r="T887" s="19">
        <v>88.783100000000005</v>
      </c>
      <c r="U887" s="37">
        <v>11.95</v>
      </c>
      <c r="W887" s="20" t="s">
        <v>9</v>
      </c>
      <c r="X887" s="20" t="s">
        <v>9</v>
      </c>
      <c r="Y887" s="20">
        <v>185.2</v>
      </c>
      <c r="Z887" s="20">
        <v>0.25</v>
      </c>
      <c r="AA887" s="20" t="s">
        <v>9</v>
      </c>
      <c r="AB887" s="20" t="s">
        <v>9</v>
      </c>
      <c r="AC887" s="20">
        <v>184.4</v>
      </c>
      <c r="AD887" s="20">
        <v>0.14000000000001478</v>
      </c>
      <c r="AO887" s="18" t="s">
        <v>9</v>
      </c>
      <c r="AP887" s="18">
        <v>1365</v>
      </c>
      <c r="AQ887" s="18">
        <v>7986</v>
      </c>
      <c r="AR887" s="18">
        <v>22010</v>
      </c>
      <c r="AS887" s="18">
        <v>23913</v>
      </c>
      <c r="AT887" s="18">
        <v>6331</v>
      </c>
      <c r="AU887" s="18" t="s">
        <v>9</v>
      </c>
      <c r="AV887" s="18">
        <v>65664</v>
      </c>
      <c r="AW887" s="18">
        <v>60240</v>
      </c>
      <c r="AY887" s="114" t="s">
        <v>9</v>
      </c>
      <c r="AZ887" s="114">
        <v>204.92</v>
      </c>
      <c r="BA887" s="114">
        <v>218.18</v>
      </c>
      <c r="BB887" s="114">
        <v>219.04</v>
      </c>
      <c r="BC887" s="114">
        <v>217.77</v>
      </c>
      <c r="BD887" s="114">
        <v>216.13</v>
      </c>
      <c r="BE887" s="114" t="s">
        <v>9</v>
      </c>
      <c r="BF887" s="114">
        <v>216.53</v>
      </c>
      <c r="BG887" s="114">
        <v>218.11</v>
      </c>
    </row>
    <row r="888" spans="1:59" ht="15.5">
      <c r="A888" s="38" t="s">
        <v>1196</v>
      </c>
      <c r="B888" s="44">
        <v>20231126</v>
      </c>
      <c r="C888" s="38">
        <v>45262</v>
      </c>
      <c r="D888" s="23">
        <v>68052</v>
      </c>
      <c r="E888" s="24">
        <v>215.98769999999999</v>
      </c>
      <c r="F888" s="24">
        <v>-0.53759999999999764</v>
      </c>
      <c r="G888" s="24">
        <v>164.54413333333335</v>
      </c>
      <c r="H888" s="25">
        <v>212.27979999999999</v>
      </c>
      <c r="I888" s="24">
        <v>-0.55850000000000932</v>
      </c>
      <c r="J888" s="24">
        <v>161.72329999999999</v>
      </c>
      <c r="K888" s="24">
        <v>89.013099999999994</v>
      </c>
      <c r="L888" s="36">
        <v>11.58</v>
      </c>
      <c r="M888" s="23">
        <v>68792</v>
      </c>
      <c r="N888" s="24">
        <v>213.99359999999999</v>
      </c>
      <c r="O888" s="24">
        <v>-2.1112000000000251</v>
      </c>
      <c r="P888" s="24">
        <v>170.12716666666665</v>
      </c>
      <c r="Q888" s="24">
        <v>210.28989999999999</v>
      </c>
      <c r="R888" s="24">
        <v>-2.1045000000000016</v>
      </c>
      <c r="S888" s="24">
        <v>167.21676666666667</v>
      </c>
      <c r="T888" s="24">
        <v>87.625100000000003</v>
      </c>
      <c r="U888" s="36">
        <v>11.89</v>
      </c>
      <c r="W888" s="25" t="s">
        <v>9</v>
      </c>
      <c r="X888" s="25" t="s">
        <v>9</v>
      </c>
      <c r="Y888" s="25">
        <v>184.05</v>
      </c>
      <c r="Z888" s="25">
        <v>-1.1499999999999773</v>
      </c>
      <c r="AA888" s="25" t="s">
        <v>9</v>
      </c>
      <c r="AB888" s="25" t="s">
        <v>9</v>
      </c>
      <c r="AC888" s="25">
        <v>183.34</v>
      </c>
      <c r="AD888" s="25">
        <v>-1.0600000000000023</v>
      </c>
      <c r="AO888" s="23">
        <v>458</v>
      </c>
      <c r="AP888" s="23">
        <v>1562</v>
      </c>
      <c r="AQ888" s="23">
        <v>9158</v>
      </c>
      <c r="AR888" s="23">
        <v>24661</v>
      </c>
      <c r="AS888" s="23">
        <v>23617</v>
      </c>
      <c r="AT888" s="23">
        <v>5464</v>
      </c>
      <c r="AU888" s="23">
        <v>3132</v>
      </c>
      <c r="AV888" s="23">
        <v>68052</v>
      </c>
      <c r="AW888" s="23">
        <v>62900</v>
      </c>
      <c r="AY888" s="115">
        <v>155.91999999999999</v>
      </c>
      <c r="AZ888" s="115">
        <v>205.07</v>
      </c>
      <c r="BA888" s="115">
        <v>217.24</v>
      </c>
      <c r="BB888" s="115">
        <v>218.21</v>
      </c>
      <c r="BC888" s="115">
        <v>217.13</v>
      </c>
      <c r="BD888" s="115">
        <v>215.66</v>
      </c>
      <c r="BE888" s="115">
        <v>200.94</v>
      </c>
      <c r="BF888" s="115">
        <v>215.99</v>
      </c>
      <c r="BG888" s="115">
        <v>217.45</v>
      </c>
    </row>
    <row r="889" spans="1:59" ht="15.5">
      <c r="A889" s="39" t="s">
        <v>1197</v>
      </c>
      <c r="B889" s="45">
        <v>20231203</v>
      </c>
      <c r="C889" s="39">
        <v>45269</v>
      </c>
      <c r="D889" s="18">
        <v>67417</v>
      </c>
      <c r="E889" s="19">
        <v>215.05240000000001</v>
      </c>
      <c r="F889" s="19">
        <v>-0.93529999999998381</v>
      </c>
      <c r="G889" s="19">
        <v>163.71889999999999</v>
      </c>
      <c r="H889" s="20">
        <v>211.34219999999999</v>
      </c>
      <c r="I889" s="19">
        <v>-0.93760000000000332</v>
      </c>
      <c r="J889" s="19">
        <v>160.90093333333334</v>
      </c>
      <c r="K889" s="19">
        <v>88.2136</v>
      </c>
      <c r="L889" s="37">
        <v>11.56</v>
      </c>
      <c r="M889" s="18">
        <v>70244</v>
      </c>
      <c r="N889" s="19">
        <v>215.5042</v>
      </c>
      <c r="O889" s="19">
        <v>1.5106000000000108</v>
      </c>
      <c r="P889" s="19">
        <v>169.19353333333333</v>
      </c>
      <c r="Q889" s="20">
        <v>211.75530000000001</v>
      </c>
      <c r="R889" s="19">
        <v>1.4654000000000167</v>
      </c>
      <c r="S889" s="19">
        <v>166.29333333333332</v>
      </c>
      <c r="T889" s="19">
        <v>86.92</v>
      </c>
      <c r="U889" s="37">
        <v>11.81</v>
      </c>
      <c r="W889" s="20" t="s">
        <v>9</v>
      </c>
      <c r="X889" s="20" t="s">
        <v>9</v>
      </c>
      <c r="Y889" s="20">
        <v>182.49</v>
      </c>
      <c r="Z889" s="20">
        <v>-1.5600000000000023</v>
      </c>
      <c r="AA889" s="20" t="s">
        <v>9</v>
      </c>
      <c r="AB889" s="20" t="s">
        <v>9</v>
      </c>
      <c r="AC889" s="20">
        <v>181.68</v>
      </c>
      <c r="AD889" s="20">
        <v>-1.6599999999999966</v>
      </c>
      <c r="AO889" s="18">
        <v>368</v>
      </c>
      <c r="AP889" s="18">
        <v>2013</v>
      </c>
      <c r="AQ889" s="18">
        <v>10767</v>
      </c>
      <c r="AR889" s="18">
        <v>24876</v>
      </c>
      <c r="AS889" s="18">
        <v>21402</v>
      </c>
      <c r="AT889" s="18">
        <v>5100</v>
      </c>
      <c r="AU889" s="18">
        <v>2891</v>
      </c>
      <c r="AV889" s="18">
        <v>67417</v>
      </c>
      <c r="AW889" s="18">
        <v>62145</v>
      </c>
      <c r="AY889" s="114">
        <v>174.67</v>
      </c>
      <c r="AZ889" s="114">
        <v>207.35</v>
      </c>
      <c r="BA889" s="114">
        <v>216.57</v>
      </c>
      <c r="BB889" s="114">
        <v>217.25</v>
      </c>
      <c r="BC889" s="114">
        <v>215.9</v>
      </c>
      <c r="BD889" s="114">
        <v>213.98</v>
      </c>
      <c r="BE889" s="114">
        <v>196.64</v>
      </c>
      <c r="BF889" s="114">
        <v>215.05</v>
      </c>
      <c r="BG889" s="114">
        <v>216.4</v>
      </c>
    </row>
    <row r="890" spans="1:59" ht="15.5">
      <c r="A890" s="38" t="s">
        <v>1198</v>
      </c>
      <c r="B890" s="44">
        <v>20231210</v>
      </c>
      <c r="C890" s="38">
        <v>45276</v>
      </c>
      <c r="D890" s="23">
        <v>65626</v>
      </c>
      <c r="E890" s="24">
        <v>214.65299999999999</v>
      </c>
      <c r="F890" s="24">
        <v>-0.39940000000001419</v>
      </c>
      <c r="G890" s="24">
        <v>163.5968</v>
      </c>
      <c r="H890" s="25">
        <v>210.9376</v>
      </c>
      <c r="I890" s="24">
        <v>-0.40459999999998786</v>
      </c>
      <c r="J890" s="24">
        <v>160.77553333333333</v>
      </c>
      <c r="K890" s="24">
        <v>88.040499999999994</v>
      </c>
      <c r="L890" s="36">
        <v>11.48</v>
      </c>
      <c r="M890" s="23">
        <v>68762</v>
      </c>
      <c r="N890" s="24">
        <v>214.07380000000001</v>
      </c>
      <c r="O890" s="24">
        <v>-1.4303999999999917</v>
      </c>
      <c r="P890" s="24">
        <v>168.44953333333333</v>
      </c>
      <c r="Q890" s="24">
        <v>210.34399999999999</v>
      </c>
      <c r="R890" s="24">
        <v>-1.4113000000000113</v>
      </c>
      <c r="S890" s="24">
        <v>165.54806666666664</v>
      </c>
      <c r="T890" s="24">
        <v>86.198099999999997</v>
      </c>
      <c r="U890" s="36">
        <v>11.67</v>
      </c>
      <c r="W890" s="25" t="s">
        <v>9</v>
      </c>
      <c r="X890" s="25" t="s">
        <v>9</v>
      </c>
      <c r="Y890" s="25">
        <v>181.86</v>
      </c>
      <c r="Z890" s="25">
        <v>-0.62999999999999545</v>
      </c>
      <c r="AA890" s="25" t="s">
        <v>9</v>
      </c>
      <c r="AB890" s="25" t="s">
        <v>9</v>
      </c>
      <c r="AC890" s="25">
        <v>181.97</v>
      </c>
      <c r="AD890" s="25">
        <v>0.28999999999999204</v>
      </c>
      <c r="AO890" s="23">
        <v>369</v>
      </c>
      <c r="AP890" s="23">
        <v>1908</v>
      </c>
      <c r="AQ890" s="23">
        <v>10235</v>
      </c>
      <c r="AR890" s="23">
        <v>25371</v>
      </c>
      <c r="AS890" s="23">
        <v>20590</v>
      </c>
      <c r="AT890" s="23">
        <v>4425</v>
      </c>
      <c r="AU890" s="23">
        <v>2728</v>
      </c>
      <c r="AV890" s="23">
        <v>65626</v>
      </c>
      <c r="AW890" s="23">
        <v>60621</v>
      </c>
      <c r="AY890" s="115">
        <v>162.61000000000001</v>
      </c>
      <c r="AZ890" s="115">
        <v>204.31</v>
      </c>
      <c r="BA890" s="115">
        <v>216.06</v>
      </c>
      <c r="BB890" s="115">
        <v>217.13</v>
      </c>
      <c r="BC890" s="115">
        <v>215.82</v>
      </c>
      <c r="BD890" s="115">
        <v>213.85</v>
      </c>
      <c r="BE890" s="115">
        <v>193.15</v>
      </c>
      <c r="BF890" s="115">
        <v>214.65</v>
      </c>
      <c r="BG890" s="115">
        <v>216.26</v>
      </c>
    </row>
    <row r="891" spans="1:59" ht="15.5">
      <c r="A891" s="39" t="s">
        <v>1199</v>
      </c>
      <c r="B891" s="45">
        <v>20231217</v>
      </c>
      <c r="C891" s="39">
        <v>45283</v>
      </c>
      <c r="D891" s="18">
        <v>62734</v>
      </c>
      <c r="E891" s="19">
        <v>214.40889999999999</v>
      </c>
      <c r="F891" s="19">
        <v>-0.24410000000000309</v>
      </c>
      <c r="G891" s="19">
        <v>163.58766666666668</v>
      </c>
      <c r="H891" s="20">
        <v>210.68979999999999</v>
      </c>
      <c r="I891" s="19">
        <v>-0.24780000000001223</v>
      </c>
      <c r="J891" s="19">
        <v>160.7739</v>
      </c>
      <c r="K891" s="19">
        <v>87.746099999999998</v>
      </c>
      <c r="L891" s="37">
        <v>11.41</v>
      </c>
      <c r="M891" s="18">
        <v>62636</v>
      </c>
      <c r="N891" s="19">
        <v>214.30410000000001</v>
      </c>
      <c r="O891" s="19">
        <v>0.23029999999999973</v>
      </c>
      <c r="P891" s="19">
        <v>168.0428</v>
      </c>
      <c r="Q891" s="20">
        <v>210.56370000000001</v>
      </c>
      <c r="R891" s="19">
        <v>0.21970000000001733</v>
      </c>
      <c r="S891" s="19">
        <v>165.1591</v>
      </c>
      <c r="T891" s="19">
        <v>86.510499999999993</v>
      </c>
      <c r="U891" s="37">
        <v>11.75</v>
      </c>
      <c r="W891" s="20" t="s">
        <v>9</v>
      </c>
      <c r="X891" s="20" t="s">
        <v>9</v>
      </c>
      <c r="Y891" s="20">
        <v>183.01</v>
      </c>
      <c r="Z891" s="20">
        <v>1.1499999999999773</v>
      </c>
      <c r="AA891" s="20" t="s">
        <v>9</v>
      </c>
      <c r="AB891" s="20" t="s">
        <v>9</v>
      </c>
      <c r="AC891" s="20">
        <v>183.21</v>
      </c>
      <c r="AD891" s="20">
        <v>1.2400000000000091</v>
      </c>
      <c r="AO891" s="18">
        <v>311</v>
      </c>
      <c r="AP891" s="18">
        <v>1895</v>
      </c>
      <c r="AQ891" s="18">
        <v>10517</v>
      </c>
      <c r="AR891" s="18">
        <v>24179</v>
      </c>
      <c r="AS891" s="18">
        <v>19278</v>
      </c>
      <c r="AT891" s="18">
        <v>4118</v>
      </c>
      <c r="AU891" s="18">
        <v>2436</v>
      </c>
      <c r="AV891" s="18">
        <v>62734</v>
      </c>
      <c r="AW891" s="18">
        <v>58092</v>
      </c>
      <c r="AY891" s="114">
        <v>169.32</v>
      </c>
      <c r="AZ891" s="114">
        <v>204.84</v>
      </c>
      <c r="BA891" s="114">
        <v>215.75</v>
      </c>
      <c r="BB891" s="114">
        <v>216.59</v>
      </c>
      <c r="BC891" s="114">
        <v>215.07</v>
      </c>
      <c r="BD891" s="114">
        <v>212.92</v>
      </c>
      <c r="BE891" s="114">
        <v>197.52</v>
      </c>
      <c r="BF891" s="114">
        <v>214.41</v>
      </c>
      <c r="BG891" s="114">
        <v>215.67</v>
      </c>
    </row>
    <row r="892" spans="1:59" ht="15.5">
      <c r="A892" s="38" t="s">
        <v>1200</v>
      </c>
      <c r="B892" s="44">
        <v>20231224</v>
      </c>
      <c r="C892" s="38">
        <v>45290</v>
      </c>
      <c r="D892" s="23">
        <v>35855</v>
      </c>
      <c r="E892" s="24">
        <v>213.84569999999999</v>
      </c>
      <c r="F892" s="24">
        <v>-0.56319999999999482</v>
      </c>
      <c r="G892" s="24">
        <v>162.84026666666668</v>
      </c>
      <c r="H892" s="25">
        <v>210.1711</v>
      </c>
      <c r="I892" s="24">
        <v>-0.5186999999999955</v>
      </c>
      <c r="J892" s="24">
        <v>160.07366666666667</v>
      </c>
      <c r="K892" s="24">
        <v>89.3339</v>
      </c>
      <c r="L892" s="36">
        <v>11.48</v>
      </c>
      <c r="M892" s="23">
        <v>37134</v>
      </c>
      <c r="N892" s="24">
        <v>212.5881</v>
      </c>
      <c r="O892" s="24">
        <v>-1.7160000000000082</v>
      </c>
      <c r="P892" s="24">
        <v>168.53373333333332</v>
      </c>
      <c r="Q892" s="24">
        <v>208.91669999999999</v>
      </c>
      <c r="R892" s="24">
        <v>-1.6470000000000198</v>
      </c>
      <c r="S892" s="24">
        <v>165.67150000000001</v>
      </c>
      <c r="T892" s="24">
        <v>88.218000000000004</v>
      </c>
      <c r="U892" s="36">
        <v>11.81</v>
      </c>
      <c r="W892" s="25" t="s">
        <v>9</v>
      </c>
      <c r="X892" s="25" t="s">
        <v>9</v>
      </c>
      <c r="Y892" s="25">
        <v>183.13</v>
      </c>
      <c r="Z892" s="25">
        <v>0.12000000000000455</v>
      </c>
      <c r="AA892" s="25" t="s">
        <v>9</v>
      </c>
      <c r="AB892" s="25" t="s">
        <v>9</v>
      </c>
      <c r="AC892" s="25">
        <v>183.69</v>
      </c>
      <c r="AD892" s="25">
        <v>0.47999999999998977</v>
      </c>
      <c r="AO892" s="23">
        <v>100</v>
      </c>
      <c r="AP892" s="23">
        <v>695</v>
      </c>
      <c r="AQ892" s="23">
        <v>4622</v>
      </c>
      <c r="AR892" s="23">
        <v>13425</v>
      </c>
      <c r="AS892" s="23">
        <v>12402</v>
      </c>
      <c r="AT892" s="23">
        <v>2888</v>
      </c>
      <c r="AU892" s="23">
        <v>1723</v>
      </c>
      <c r="AV892" s="23">
        <v>35855</v>
      </c>
      <c r="AW892" s="23">
        <v>33337</v>
      </c>
      <c r="AY892" s="115">
        <v>160.52000000000001</v>
      </c>
      <c r="AZ892" s="115">
        <v>202.51</v>
      </c>
      <c r="BA892" s="115">
        <v>215.46</v>
      </c>
      <c r="BB892" s="115">
        <v>216.17</v>
      </c>
      <c r="BC892" s="115">
        <v>214.67</v>
      </c>
      <c r="BD892" s="115">
        <v>212.6</v>
      </c>
      <c r="BE892" s="115">
        <v>195.25</v>
      </c>
      <c r="BF892" s="115">
        <v>213.85</v>
      </c>
      <c r="BG892" s="115">
        <v>215.2</v>
      </c>
    </row>
    <row r="893" spans="1:59" ht="15.5">
      <c r="A893" s="39" t="s">
        <v>1201</v>
      </c>
      <c r="B893" s="45">
        <v>20231231</v>
      </c>
      <c r="C893" s="39">
        <v>45297</v>
      </c>
      <c r="D893" s="18">
        <v>51196</v>
      </c>
      <c r="E893" s="19">
        <v>212.7919</v>
      </c>
      <c r="F893" s="19">
        <v>-1.0537999999999954</v>
      </c>
      <c r="G893" s="19">
        <v>161.68029999999999</v>
      </c>
      <c r="H893" s="20">
        <v>209.17509999999999</v>
      </c>
      <c r="I893" s="19">
        <v>-0.99600000000000932</v>
      </c>
      <c r="J893" s="19">
        <v>158.94983333333334</v>
      </c>
      <c r="K893" s="19">
        <v>90.238299999999995</v>
      </c>
      <c r="L893" s="37">
        <v>11.71</v>
      </c>
      <c r="M893" s="18">
        <v>47959</v>
      </c>
      <c r="N893" s="19">
        <v>210.3656</v>
      </c>
      <c r="O893" s="19">
        <v>-2.2224999999999966</v>
      </c>
      <c r="P893" s="19">
        <v>166.66800000000001</v>
      </c>
      <c r="Q893" s="20">
        <v>206.7595</v>
      </c>
      <c r="R893" s="19">
        <v>-2.1571999999999889</v>
      </c>
      <c r="S893" s="19">
        <v>163.85560000000001</v>
      </c>
      <c r="T893" s="19">
        <v>88.675899999999999</v>
      </c>
      <c r="U893" s="37">
        <v>11.94</v>
      </c>
      <c r="W893" s="20" t="s">
        <v>9</v>
      </c>
      <c r="X893" s="20" t="s">
        <v>9</v>
      </c>
      <c r="Y893" s="20">
        <v>181.33</v>
      </c>
      <c r="Z893" s="20">
        <v>-1.7999999999999829</v>
      </c>
      <c r="AA893" s="20" t="s">
        <v>9</v>
      </c>
      <c r="AB893" s="20" t="s">
        <v>9</v>
      </c>
      <c r="AC893" s="20">
        <v>182.33</v>
      </c>
      <c r="AD893" s="20">
        <v>-1.3599999999999852</v>
      </c>
      <c r="AO893" s="18">
        <v>286</v>
      </c>
      <c r="AP893" s="18">
        <v>1035</v>
      </c>
      <c r="AQ893" s="18">
        <v>5691</v>
      </c>
      <c r="AR893" s="18">
        <v>17367</v>
      </c>
      <c r="AS893" s="18">
        <v>18609</v>
      </c>
      <c r="AT893" s="18">
        <v>4912</v>
      </c>
      <c r="AU893" s="18">
        <v>3296</v>
      </c>
      <c r="AV893" s="18">
        <v>51196</v>
      </c>
      <c r="AW893" s="18">
        <v>46579</v>
      </c>
      <c r="AY893" s="114">
        <v>159.33000000000001</v>
      </c>
      <c r="AZ893" s="114">
        <v>205.72</v>
      </c>
      <c r="BA893" s="114">
        <v>214.58</v>
      </c>
      <c r="BB893" s="114">
        <v>215.37</v>
      </c>
      <c r="BC893" s="114">
        <v>214.08</v>
      </c>
      <c r="BD893" s="114">
        <v>212.13</v>
      </c>
      <c r="BE893" s="114">
        <v>196.72</v>
      </c>
      <c r="BF893" s="114">
        <v>212.79</v>
      </c>
      <c r="BG893" s="114">
        <v>214.41</v>
      </c>
    </row>
    <row r="894" spans="1:59" ht="15.5">
      <c r="A894" s="38" t="s">
        <v>1202</v>
      </c>
      <c r="B894" s="44">
        <v>20240107</v>
      </c>
      <c r="C894" s="38">
        <v>45304</v>
      </c>
      <c r="D894" s="23">
        <v>62285</v>
      </c>
      <c r="E894" s="24">
        <v>212.28030000000001</v>
      </c>
      <c r="F894" s="24">
        <v>-0.51159999999998718</v>
      </c>
      <c r="G894" s="24">
        <v>161.30080000000001</v>
      </c>
      <c r="H894" s="25">
        <v>208.66800000000001</v>
      </c>
      <c r="I894" s="24">
        <v>-0.5070999999999799</v>
      </c>
      <c r="J894" s="24">
        <v>158.58879999999999</v>
      </c>
      <c r="K894" s="24">
        <v>90.298599999999993</v>
      </c>
      <c r="L894" s="36">
        <v>11.62</v>
      </c>
      <c r="M894" s="23">
        <v>65734</v>
      </c>
      <c r="N894" s="24">
        <v>213.10210000000001</v>
      </c>
      <c r="O894" s="24">
        <v>2.7365000000000066</v>
      </c>
      <c r="P894" s="24">
        <v>165.8124</v>
      </c>
      <c r="Q894" s="24">
        <v>209.4649</v>
      </c>
      <c r="R894" s="24">
        <v>2.7053999999999974</v>
      </c>
      <c r="S894" s="24">
        <v>163.02153333333334</v>
      </c>
      <c r="T894" s="24">
        <v>89.493499999999997</v>
      </c>
      <c r="U894" s="36">
        <v>11.97</v>
      </c>
      <c r="W894" s="25" t="s">
        <v>9</v>
      </c>
      <c r="X894" s="25" t="s">
        <v>9</v>
      </c>
      <c r="Y894" s="25">
        <v>179.13</v>
      </c>
      <c r="Z894" s="25">
        <v>-2.2000000000000171</v>
      </c>
      <c r="AA894" s="25" t="s">
        <v>9</v>
      </c>
      <c r="AB894" s="25" t="s">
        <v>9</v>
      </c>
      <c r="AC894" s="25">
        <v>180.53</v>
      </c>
      <c r="AD894" s="25">
        <v>-1.8000000000000114</v>
      </c>
      <c r="AO894" s="23">
        <v>361</v>
      </c>
      <c r="AP894" s="23">
        <v>1044</v>
      </c>
      <c r="AQ894" s="23">
        <v>7262</v>
      </c>
      <c r="AR894" s="23">
        <v>21129</v>
      </c>
      <c r="AS894" s="23">
        <v>22248</v>
      </c>
      <c r="AT894" s="23">
        <v>6075</v>
      </c>
      <c r="AU894" s="23">
        <v>4166</v>
      </c>
      <c r="AV894" s="23">
        <v>62285</v>
      </c>
      <c r="AW894" s="23">
        <v>56714</v>
      </c>
      <c r="AY894" s="115">
        <v>157.72999999999999</v>
      </c>
      <c r="AZ894" s="115">
        <v>200.72</v>
      </c>
      <c r="BA894" s="115">
        <v>214.07</v>
      </c>
      <c r="BB894" s="115">
        <v>215.02</v>
      </c>
      <c r="BC894" s="115">
        <v>213.79</v>
      </c>
      <c r="BD894" s="115">
        <v>211.98</v>
      </c>
      <c r="BE894" s="115">
        <v>195.29</v>
      </c>
      <c r="BF894" s="115">
        <v>212.28</v>
      </c>
      <c r="BG894" s="115">
        <v>214.09</v>
      </c>
    </row>
    <row r="895" spans="1:59" ht="15.5">
      <c r="A895" s="39" t="s">
        <v>1203</v>
      </c>
      <c r="B895" s="45">
        <v>20240114</v>
      </c>
      <c r="C895" s="39">
        <v>45311</v>
      </c>
      <c r="D895" s="18">
        <v>58639</v>
      </c>
      <c r="E895" s="19">
        <v>211.7732</v>
      </c>
      <c r="F895" s="19">
        <v>-0.50710000000000832</v>
      </c>
      <c r="G895" s="19">
        <v>161.0206</v>
      </c>
      <c r="H895" s="20">
        <v>208.17160000000001</v>
      </c>
      <c r="I895" s="19">
        <v>-0.49639999999999418</v>
      </c>
      <c r="J895" s="19">
        <v>158.30163333333334</v>
      </c>
      <c r="K895" s="19">
        <v>90.428299999999993</v>
      </c>
      <c r="L895" s="37">
        <v>11.7</v>
      </c>
      <c r="M895" s="18">
        <v>62880</v>
      </c>
      <c r="N895" s="19">
        <v>211.67660000000001</v>
      </c>
      <c r="O895" s="19">
        <v>-1.4254999999999995</v>
      </c>
      <c r="P895" s="19">
        <v>165.26026666666667</v>
      </c>
      <c r="Q895" s="20">
        <v>208.04740000000001</v>
      </c>
      <c r="R895" s="19">
        <v>-1.4174999999999898</v>
      </c>
      <c r="S895" s="19">
        <v>162.47663333333335</v>
      </c>
      <c r="T895" s="19">
        <v>89.035300000000007</v>
      </c>
      <c r="U895" s="37">
        <v>11.89</v>
      </c>
      <c r="W895" s="20" t="s">
        <v>9</v>
      </c>
      <c r="X895" s="20" t="s">
        <v>9</v>
      </c>
      <c r="Y895" s="20">
        <v>175.86</v>
      </c>
      <c r="Z895" s="20">
        <v>-3.2699999999999818</v>
      </c>
      <c r="AA895" s="20" t="s">
        <v>9</v>
      </c>
      <c r="AB895" s="20" t="s">
        <v>9</v>
      </c>
      <c r="AC895" s="20">
        <v>176.95</v>
      </c>
      <c r="AD895" s="20">
        <v>-3.5800000000000125</v>
      </c>
      <c r="AO895" s="18">
        <v>268</v>
      </c>
      <c r="AP895" s="18">
        <v>913</v>
      </c>
      <c r="AQ895" s="18">
        <v>6437</v>
      </c>
      <c r="AR895" s="18">
        <v>19804</v>
      </c>
      <c r="AS895" s="18">
        <v>22141</v>
      </c>
      <c r="AT895" s="18">
        <v>5660</v>
      </c>
      <c r="AU895" s="18">
        <v>3416</v>
      </c>
      <c r="AV895" s="18">
        <v>58639</v>
      </c>
      <c r="AW895" s="18">
        <v>54042</v>
      </c>
      <c r="AY895" s="114">
        <v>154.74</v>
      </c>
      <c r="AZ895" s="114">
        <v>200.22</v>
      </c>
      <c r="BA895" s="114">
        <v>213.35</v>
      </c>
      <c r="BB895" s="114">
        <v>214.3</v>
      </c>
      <c r="BC895" s="114">
        <v>213.29</v>
      </c>
      <c r="BD895" s="114">
        <v>211.2</v>
      </c>
      <c r="BE895" s="114">
        <v>192.87</v>
      </c>
      <c r="BF895" s="114">
        <v>211.77</v>
      </c>
      <c r="BG895" s="114">
        <v>213.45</v>
      </c>
    </row>
    <row r="896" spans="1:59" ht="15.5">
      <c r="A896" s="38" t="s">
        <v>1204</v>
      </c>
      <c r="B896" s="44">
        <v>20240121</v>
      </c>
      <c r="C896" s="38">
        <v>45318</v>
      </c>
      <c r="D896" s="23">
        <v>59975</v>
      </c>
      <c r="E896" s="24">
        <v>211.3622</v>
      </c>
      <c r="F896" s="24">
        <v>-0.41100000000000136</v>
      </c>
      <c r="G896" s="24">
        <v>161.05446666666668</v>
      </c>
      <c r="H896" s="25">
        <v>207.768</v>
      </c>
      <c r="I896" s="24">
        <v>-0.40360000000001151</v>
      </c>
      <c r="J896" s="24">
        <v>158.33386666666669</v>
      </c>
      <c r="K896" s="24">
        <v>90.438800000000001</v>
      </c>
      <c r="L896" s="36">
        <v>11.47</v>
      </c>
      <c r="M896" s="23">
        <v>62761</v>
      </c>
      <c r="N896" s="24">
        <v>211.673</v>
      </c>
      <c r="O896" s="24">
        <v>-3.6000000000058208E-3</v>
      </c>
      <c r="P896" s="24">
        <v>165.0411</v>
      </c>
      <c r="Q896" s="24">
        <v>208.04239999999999</v>
      </c>
      <c r="R896" s="24">
        <v>-5.0000000000238742E-3</v>
      </c>
      <c r="S896" s="24">
        <v>162.26316666666668</v>
      </c>
      <c r="T896" s="24">
        <v>88.992999999999995</v>
      </c>
      <c r="U896" s="36">
        <v>11.64</v>
      </c>
      <c r="W896" s="25" t="s">
        <v>9</v>
      </c>
      <c r="X896" s="25" t="s">
        <v>9</v>
      </c>
      <c r="Y896" s="25">
        <v>172.06</v>
      </c>
      <c r="Z896" s="25">
        <v>-3.8000000000000114</v>
      </c>
      <c r="AA896" s="25" t="s">
        <v>9</v>
      </c>
      <c r="AB896" s="25" t="s">
        <v>9</v>
      </c>
      <c r="AC896" s="25">
        <v>174.84</v>
      </c>
      <c r="AD896" s="25">
        <v>-2.1099999999999852</v>
      </c>
      <c r="AO896" s="23" t="s">
        <v>9</v>
      </c>
      <c r="AP896" s="23">
        <v>921</v>
      </c>
      <c r="AQ896" s="23">
        <v>6401</v>
      </c>
      <c r="AR896" s="23">
        <v>20527</v>
      </c>
      <c r="AS896" s="23">
        <v>22496</v>
      </c>
      <c r="AT896" s="23">
        <v>5664</v>
      </c>
      <c r="AU896" s="23" t="s">
        <v>9</v>
      </c>
      <c r="AV896" s="23">
        <v>59975</v>
      </c>
      <c r="AW896" s="23">
        <v>55088</v>
      </c>
      <c r="AY896" s="115" t="s">
        <v>9</v>
      </c>
      <c r="AZ896" s="115">
        <v>201.59</v>
      </c>
      <c r="BA896" s="115">
        <v>212.94</v>
      </c>
      <c r="BB896" s="115">
        <v>213.96</v>
      </c>
      <c r="BC896" s="115">
        <v>213.06</v>
      </c>
      <c r="BD896" s="115">
        <v>211.55</v>
      </c>
      <c r="BE896" s="115" t="s">
        <v>9</v>
      </c>
      <c r="BF896" s="115">
        <v>211.36</v>
      </c>
      <c r="BG896" s="115">
        <v>213.22</v>
      </c>
    </row>
    <row r="897" spans="1:59" ht="15.5">
      <c r="A897" s="39" t="s">
        <v>1205</v>
      </c>
      <c r="B897" s="45">
        <v>20240128</v>
      </c>
      <c r="C897" s="39">
        <v>45325</v>
      </c>
      <c r="D897" s="18">
        <v>61295</v>
      </c>
      <c r="E897" s="19">
        <v>211.47380000000001</v>
      </c>
      <c r="F897" s="19">
        <v>0.11160000000000991</v>
      </c>
      <c r="G897" s="19">
        <v>160.92543333333333</v>
      </c>
      <c r="H897" s="20">
        <v>207.88560000000001</v>
      </c>
      <c r="I897" s="19">
        <v>0.11760000000001014</v>
      </c>
      <c r="J897" s="19">
        <v>158.21450000000002</v>
      </c>
      <c r="K897" s="19">
        <v>90.722300000000004</v>
      </c>
      <c r="L897" s="37">
        <v>11.59</v>
      </c>
      <c r="M897" s="18">
        <v>66318</v>
      </c>
      <c r="N897" s="19">
        <v>212.82919999999999</v>
      </c>
      <c r="O897" s="19">
        <v>1.1561999999999841</v>
      </c>
      <c r="P897" s="19">
        <v>165.72603333333333</v>
      </c>
      <c r="Q897" s="20">
        <v>209.1755</v>
      </c>
      <c r="R897" s="19">
        <v>1.1331000000000131</v>
      </c>
      <c r="S897" s="19">
        <v>162.93366666666665</v>
      </c>
      <c r="T897" s="19">
        <v>88.864000000000004</v>
      </c>
      <c r="U897" s="37">
        <v>11.78</v>
      </c>
      <c r="W897" s="20" t="s">
        <v>9</v>
      </c>
      <c r="X897" s="20" t="s">
        <v>9</v>
      </c>
      <c r="Y897" s="20">
        <v>171.46</v>
      </c>
      <c r="Z897" s="20">
        <v>-0.59999999999999432</v>
      </c>
      <c r="AA897" s="20" t="s">
        <v>9</v>
      </c>
      <c r="AB897" s="20" t="s">
        <v>9</v>
      </c>
      <c r="AC897" s="20">
        <v>174.46</v>
      </c>
      <c r="AD897" s="20">
        <v>-0.37999999999999545</v>
      </c>
      <c r="AO897" s="18">
        <v>218</v>
      </c>
      <c r="AP897" s="18">
        <v>935</v>
      </c>
      <c r="AQ897" s="18">
        <v>6269</v>
      </c>
      <c r="AR897" s="18">
        <v>20447</v>
      </c>
      <c r="AS897" s="18">
        <v>23533</v>
      </c>
      <c r="AT897" s="18">
        <v>6231</v>
      </c>
      <c r="AU897" s="18">
        <v>3662</v>
      </c>
      <c r="AV897" s="18">
        <v>61295</v>
      </c>
      <c r="AW897" s="18">
        <v>56480</v>
      </c>
      <c r="AY897" s="114">
        <v>164.31</v>
      </c>
      <c r="AZ897" s="114">
        <v>203.35</v>
      </c>
      <c r="BA897" s="114">
        <v>213.05</v>
      </c>
      <c r="BB897" s="114">
        <v>213.79</v>
      </c>
      <c r="BC897" s="114">
        <v>212.74</v>
      </c>
      <c r="BD897" s="114">
        <v>211.18</v>
      </c>
      <c r="BE897" s="114">
        <v>193.04</v>
      </c>
      <c r="BF897" s="114">
        <v>211.47</v>
      </c>
      <c r="BG897" s="114">
        <v>212.99</v>
      </c>
    </row>
    <row r="898" spans="1:59" ht="15.5">
      <c r="A898" s="38" t="s">
        <v>1206</v>
      </c>
      <c r="B898" s="44">
        <v>20240204</v>
      </c>
      <c r="C898" s="38">
        <v>45332</v>
      </c>
      <c r="D898" s="23">
        <v>60955</v>
      </c>
      <c r="E898" s="24">
        <v>211.14230000000001</v>
      </c>
      <c r="F898" s="24">
        <v>-0.33150000000000546</v>
      </c>
      <c r="G898" s="24">
        <v>161.59796666666668</v>
      </c>
      <c r="H898" s="25">
        <v>207.5573</v>
      </c>
      <c r="I898" s="24">
        <v>-0.32830000000001291</v>
      </c>
      <c r="J898" s="24">
        <v>158.86376666666669</v>
      </c>
      <c r="K898" s="24">
        <v>90.5441</v>
      </c>
      <c r="L898" s="36">
        <v>11.71</v>
      </c>
      <c r="M898" s="23">
        <v>65288</v>
      </c>
      <c r="N898" s="24">
        <v>211.34870000000001</v>
      </c>
      <c r="O898" s="24">
        <v>-1.4804999999999779</v>
      </c>
      <c r="P898" s="24">
        <v>164.97056666666666</v>
      </c>
      <c r="Q898" s="24">
        <v>207.72020000000001</v>
      </c>
      <c r="R898" s="24">
        <v>-1.455299999999994</v>
      </c>
      <c r="S898" s="24">
        <v>162.19186666666664</v>
      </c>
      <c r="T898" s="24">
        <v>88.775400000000005</v>
      </c>
      <c r="U898" s="36">
        <v>11.82</v>
      </c>
      <c r="W898" s="25" t="s">
        <v>9</v>
      </c>
      <c r="X898" s="25" t="s">
        <v>9</v>
      </c>
      <c r="Y898" s="25">
        <v>173.63</v>
      </c>
      <c r="Z898" s="25">
        <v>2.1699999999999875</v>
      </c>
      <c r="AA898" s="25" t="s">
        <v>9</v>
      </c>
      <c r="AB898" s="25" t="s">
        <v>9</v>
      </c>
      <c r="AC898" s="25">
        <v>175.83</v>
      </c>
      <c r="AD898" s="25">
        <v>1.3700000000000045</v>
      </c>
      <c r="AO898" s="23">
        <v>289</v>
      </c>
      <c r="AP898" s="23">
        <v>939</v>
      </c>
      <c r="AQ898" s="23">
        <v>6344</v>
      </c>
      <c r="AR898" s="23">
        <v>20295</v>
      </c>
      <c r="AS898" s="23">
        <v>23499</v>
      </c>
      <c r="AT898" s="23">
        <v>6303</v>
      </c>
      <c r="AU898" s="23">
        <v>3286</v>
      </c>
      <c r="AV898" s="23">
        <v>60955</v>
      </c>
      <c r="AW898" s="23">
        <v>56441</v>
      </c>
      <c r="AY898" s="115">
        <v>149.49</v>
      </c>
      <c r="AZ898" s="115">
        <v>201.9</v>
      </c>
      <c r="BA898" s="115">
        <v>212.28</v>
      </c>
      <c r="BB898" s="115">
        <v>213.44</v>
      </c>
      <c r="BC898" s="115">
        <v>212.37</v>
      </c>
      <c r="BD898" s="115">
        <v>210.68</v>
      </c>
      <c r="BE898" s="115">
        <v>194.96</v>
      </c>
      <c r="BF898" s="115">
        <v>211.14</v>
      </c>
      <c r="BG898" s="115">
        <v>212.55</v>
      </c>
    </row>
    <row r="899" spans="1:59" ht="15.5">
      <c r="A899" s="39" t="s">
        <v>1207</v>
      </c>
      <c r="B899" s="45">
        <v>20240211</v>
      </c>
      <c r="C899" s="39">
        <v>45339</v>
      </c>
      <c r="D899" s="18">
        <v>61218</v>
      </c>
      <c r="E899" s="19">
        <v>211.21690000000001</v>
      </c>
      <c r="F899" s="19">
        <v>7.4600000000003774E-2</v>
      </c>
      <c r="G899" s="19">
        <v>161.02576666666667</v>
      </c>
      <c r="H899" s="20">
        <v>207.62960000000001</v>
      </c>
      <c r="I899" s="19">
        <v>7.2300000000012687E-2</v>
      </c>
      <c r="J899" s="19">
        <v>158.30953333333332</v>
      </c>
      <c r="K899" s="19">
        <v>90.322500000000005</v>
      </c>
      <c r="L899" s="37">
        <v>11.69</v>
      </c>
      <c r="M899" s="18">
        <v>63913</v>
      </c>
      <c r="N899" s="19">
        <v>211.64830000000001</v>
      </c>
      <c r="O899" s="19">
        <v>0.29959999999999809</v>
      </c>
      <c r="P899" s="19">
        <v>165.67513333333332</v>
      </c>
      <c r="Q899" s="20">
        <v>208.017</v>
      </c>
      <c r="R899" s="19">
        <v>0.2967999999999904</v>
      </c>
      <c r="S899" s="19">
        <v>162.88186666666664</v>
      </c>
      <c r="T899" s="19">
        <v>88.521799999999999</v>
      </c>
      <c r="U899" s="37">
        <v>11.72</v>
      </c>
      <c r="W899" s="20" t="s">
        <v>9</v>
      </c>
      <c r="X899" s="20" t="s">
        <v>9</v>
      </c>
      <c r="Y899" s="20">
        <v>177.88</v>
      </c>
      <c r="Z899" s="20">
        <v>4.25</v>
      </c>
      <c r="AA899" s="20" t="s">
        <v>9</v>
      </c>
      <c r="AB899" s="20" t="s">
        <v>9</v>
      </c>
      <c r="AC899" s="20">
        <v>179.33</v>
      </c>
      <c r="AD899" s="20">
        <v>3.5</v>
      </c>
      <c r="AO899" s="18" t="s">
        <v>9</v>
      </c>
      <c r="AP899" s="18">
        <v>1119</v>
      </c>
      <c r="AQ899" s="18">
        <v>6545</v>
      </c>
      <c r="AR899" s="18">
        <v>20609</v>
      </c>
      <c r="AS899" s="18">
        <v>23159</v>
      </c>
      <c r="AT899" s="18">
        <v>6149</v>
      </c>
      <c r="AU899" s="18" t="s">
        <v>9</v>
      </c>
      <c r="AV899" s="18">
        <v>61218</v>
      </c>
      <c r="AW899" s="18">
        <v>56462</v>
      </c>
      <c r="AY899" s="114" t="s">
        <v>9</v>
      </c>
      <c r="AZ899" s="114">
        <v>201.39</v>
      </c>
      <c r="BA899" s="114">
        <v>212.42</v>
      </c>
      <c r="BB899" s="114">
        <v>213.5</v>
      </c>
      <c r="BC899" s="114">
        <v>212.38</v>
      </c>
      <c r="BD899" s="114">
        <v>210.81</v>
      </c>
      <c r="BE899" s="114" t="s">
        <v>9</v>
      </c>
      <c r="BF899" s="114">
        <v>211.22</v>
      </c>
      <c r="BG899" s="114">
        <v>212.62</v>
      </c>
    </row>
    <row r="900" spans="1:59" ht="15.5">
      <c r="A900" s="38" t="s">
        <v>1208</v>
      </c>
      <c r="B900" s="44">
        <v>20240218</v>
      </c>
      <c r="C900" s="38">
        <v>45346</v>
      </c>
      <c r="D900" s="23">
        <v>58366</v>
      </c>
      <c r="E900" s="24">
        <v>211.60300000000001</v>
      </c>
      <c r="F900" s="24">
        <v>0.386099999999999</v>
      </c>
      <c r="G900" s="24">
        <v>161.51956666666663</v>
      </c>
      <c r="H900" s="25">
        <v>208.0153</v>
      </c>
      <c r="I900" s="24">
        <v>0.38569999999998572</v>
      </c>
      <c r="J900" s="24">
        <v>158.79076666666666</v>
      </c>
      <c r="K900" s="24">
        <v>90.672200000000004</v>
      </c>
      <c r="L900" s="36">
        <v>11.7</v>
      </c>
      <c r="M900" s="23">
        <v>60540</v>
      </c>
      <c r="N900" s="24">
        <v>211.35910000000001</v>
      </c>
      <c r="O900" s="24">
        <v>-0.28919999999999391</v>
      </c>
      <c r="P900" s="24">
        <v>165.94559999999998</v>
      </c>
      <c r="Q900" s="24">
        <v>207.73349999999999</v>
      </c>
      <c r="R900" s="24">
        <v>-0.28350000000000364</v>
      </c>
      <c r="S900" s="24">
        <v>163.15020000000001</v>
      </c>
      <c r="T900" s="24">
        <v>88.460300000000004</v>
      </c>
      <c r="U900" s="36">
        <v>11.75</v>
      </c>
      <c r="W900" s="25" t="s">
        <v>9</v>
      </c>
      <c r="X900" s="25" t="s">
        <v>9</v>
      </c>
      <c r="Y900" s="25">
        <v>180.89</v>
      </c>
      <c r="Z900" s="25">
        <v>3.0099999999999909</v>
      </c>
      <c r="AA900" s="25" t="s">
        <v>9</v>
      </c>
      <c r="AB900" s="25" t="s">
        <v>9</v>
      </c>
      <c r="AC900" s="25">
        <v>182.42</v>
      </c>
      <c r="AD900" s="25">
        <v>3.089999999999975</v>
      </c>
      <c r="AO900" s="23" t="s">
        <v>9</v>
      </c>
      <c r="AP900" s="23">
        <v>927</v>
      </c>
      <c r="AQ900" s="23">
        <v>5844</v>
      </c>
      <c r="AR900" s="23">
        <v>19536</v>
      </c>
      <c r="AS900" s="23">
        <v>22349</v>
      </c>
      <c r="AT900" s="23">
        <v>6008</v>
      </c>
      <c r="AU900" s="23" t="s">
        <v>9</v>
      </c>
      <c r="AV900" s="23">
        <v>58366</v>
      </c>
      <c r="AW900" s="23">
        <v>53737</v>
      </c>
      <c r="AY900" s="115" t="s">
        <v>9</v>
      </c>
      <c r="AZ900" s="115">
        <v>203.78</v>
      </c>
      <c r="BA900" s="115">
        <v>213.12</v>
      </c>
      <c r="BB900" s="115">
        <v>213.7</v>
      </c>
      <c r="BC900" s="115">
        <v>212.67</v>
      </c>
      <c r="BD900" s="115">
        <v>211.39</v>
      </c>
      <c r="BE900" s="115" t="s">
        <v>9</v>
      </c>
      <c r="BF900" s="115">
        <v>211.6</v>
      </c>
      <c r="BG900" s="115">
        <v>212.95</v>
      </c>
    </row>
    <row r="901" spans="1:59" ht="15.5">
      <c r="A901" s="39" t="s">
        <v>1209</v>
      </c>
      <c r="B901" s="45">
        <v>20240225</v>
      </c>
      <c r="C901" s="39">
        <v>45353</v>
      </c>
      <c r="D901" s="18">
        <v>62072</v>
      </c>
      <c r="E901" s="19">
        <v>211.3305</v>
      </c>
      <c r="F901" s="19">
        <v>-0.27250000000000796</v>
      </c>
      <c r="G901" s="19">
        <v>162.43366666666665</v>
      </c>
      <c r="H901" s="20">
        <v>207.76079999999999</v>
      </c>
      <c r="I901" s="19">
        <v>-0.25450000000000728</v>
      </c>
      <c r="J901" s="19">
        <v>159.68326666666667</v>
      </c>
      <c r="K901" s="19">
        <v>91.182400000000001</v>
      </c>
      <c r="L901" s="37">
        <v>11.66</v>
      </c>
      <c r="M901" s="18">
        <v>63369</v>
      </c>
      <c r="N901" s="19">
        <v>210.4359</v>
      </c>
      <c r="O901" s="19">
        <v>-0.92320000000000846</v>
      </c>
      <c r="P901" s="19">
        <v>167.04103333333333</v>
      </c>
      <c r="Q901" s="20">
        <v>206.8381</v>
      </c>
      <c r="R901" s="19">
        <v>-0.89539999999999509</v>
      </c>
      <c r="S901" s="19">
        <v>164.21946666666668</v>
      </c>
      <c r="T901" s="19">
        <v>89.169899999999998</v>
      </c>
      <c r="U901" s="37">
        <v>11.83</v>
      </c>
      <c r="W901" s="20" t="s">
        <v>9</v>
      </c>
      <c r="X901" s="20" t="s">
        <v>9</v>
      </c>
      <c r="Y901" s="20">
        <v>182.89</v>
      </c>
      <c r="Z901" s="20">
        <v>2</v>
      </c>
      <c r="AA901" s="20" t="s">
        <v>9</v>
      </c>
      <c r="AB901" s="20" t="s">
        <v>9</v>
      </c>
      <c r="AC901" s="20">
        <v>184.93</v>
      </c>
      <c r="AD901" s="20">
        <v>2.5100000000000193</v>
      </c>
      <c r="AO901" s="18" t="s">
        <v>9</v>
      </c>
      <c r="AP901" s="18">
        <v>913</v>
      </c>
      <c r="AQ901" s="18">
        <v>5764</v>
      </c>
      <c r="AR901" s="18">
        <v>20053</v>
      </c>
      <c r="AS901" s="18">
        <v>23937</v>
      </c>
      <c r="AT901" s="18">
        <v>6884</v>
      </c>
      <c r="AU901" s="18" t="s">
        <v>9</v>
      </c>
      <c r="AV901" s="18">
        <v>62072</v>
      </c>
      <c r="AW901" s="18">
        <v>56638</v>
      </c>
      <c r="AY901" s="114" t="s">
        <v>9</v>
      </c>
      <c r="AZ901" s="114">
        <v>197.97</v>
      </c>
      <c r="BA901" s="114">
        <v>212.59</v>
      </c>
      <c r="BB901" s="114">
        <v>213.89</v>
      </c>
      <c r="BC901" s="114">
        <v>212.74</v>
      </c>
      <c r="BD901" s="114">
        <v>211.1</v>
      </c>
      <c r="BE901" s="114" t="s">
        <v>9</v>
      </c>
      <c r="BF901" s="114">
        <v>211.33</v>
      </c>
      <c r="BG901" s="114">
        <v>212.93</v>
      </c>
    </row>
    <row r="902" spans="1:59" ht="15.5">
      <c r="A902" s="38" t="s">
        <v>1210</v>
      </c>
      <c r="B902" s="44">
        <v>20240303</v>
      </c>
      <c r="C902" s="38">
        <v>45360</v>
      </c>
      <c r="D902" s="23">
        <v>59979</v>
      </c>
      <c r="E902" s="24">
        <v>211.4897</v>
      </c>
      <c r="F902" s="24">
        <v>0.15919999999999845</v>
      </c>
      <c r="G902" s="24">
        <v>163.10910000000001</v>
      </c>
      <c r="H902" s="25">
        <v>207.9144</v>
      </c>
      <c r="I902" s="24">
        <v>0.15360000000001151</v>
      </c>
      <c r="J902" s="24">
        <v>160.3467</v>
      </c>
      <c r="K902" s="24">
        <v>91.248500000000007</v>
      </c>
      <c r="L902" s="36">
        <v>11.73</v>
      </c>
      <c r="M902" s="23">
        <v>60404</v>
      </c>
      <c r="N902" s="24">
        <v>211.63399999999999</v>
      </c>
      <c r="O902" s="24">
        <v>1.1980999999999824</v>
      </c>
      <c r="P902" s="24">
        <v>167.5241</v>
      </c>
      <c r="Q902" s="24">
        <v>208.0128</v>
      </c>
      <c r="R902" s="24">
        <v>1.1747000000000014</v>
      </c>
      <c r="S902" s="24">
        <v>164.68370000000002</v>
      </c>
      <c r="T902" s="24">
        <v>89.420400000000001</v>
      </c>
      <c r="U902" s="36">
        <v>11.78</v>
      </c>
      <c r="W902" s="25" t="s">
        <v>9</v>
      </c>
      <c r="X902" s="25" t="s">
        <v>9</v>
      </c>
      <c r="Y902" s="25">
        <v>184.7</v>
      </c>
      <c r="Z902" s="25">
        <v>1.8100000000000023</v>
      </c>
      <c r="AA902" s="25" t="s">
        <v>9</v>
      </c>
      <c r="AB902" s="25" t="s">
        <v>9</v>
      </c>
      <c r="AC902" s="25">
        <v>186.54</v>
      </c>
      <c r="AD902" s="25">
        <v>1.6099999999999852</v>
      </c>
      <c r="AO902" s="23">
        <v>205</v>
      </c>
      <c r="AP902" s="23">
        <v>717</v>
      </c>
      <c r="AQ902" s="23">
        <v>5586</v>
      </c>
      <c r="AR902" s="23">
        <v>19506</v>
      </c>
      <c r="AS902" s="23">
        <v>23383</v>
      </c>
      <c r="AT902" s="23">
        <v>6499</v>
      </c>
      <c r="AU902" s="23">
        <v>4083</v>
      </c>
      <c r="AV902" s="23">
        <v>59979</v>
      </c>
      <c r="AW902" s="23">
        <v>54974</v>
      </c>
      <c r="AY902" s="115">
        <v>151.97</v>
      </c>
      <c r="AZ902" s="115">
        <v>200.33</v>
      </c>
      <c r="BA902" s="115">
        <v>213.04</v>
      </c>
      <c r="BB902" s="115">
        <v>214.07</v>
      </c>
      <c r="BC902" s="115">
        <v>212.92</v>
      </c>
      <c r="BD902" s="115">
        <v>210.94</v>
      </c>
      <c r="BE902" s="115">
        <v>194.7</v>
      </c>
      <c r="BF902" s="115">
        <v>211.49</v>
      </c>
      <c r="BG902" s="115">
        <v>213.1</v>
      </c>
    </row>
    <row r="903" spans="1:59" ht="15.5">
      <c r="A903" s="39" t="s">
        <v>1211</v>
      </c>
      <c r="B903" s="45">
        <v>20240310</v>
      </c>
      <c r="C903" s="39">
        <v>45367</v>
      </c>
      <c r="D903" s="18">
        <v>57677</v>
      </c>
      <c r="E903" s="19">
        <v>211.31059999999999</v>
      </c>
      <c r="F903" s="19">
        <v>-0.17910000000000537</v>
      </c>
      <c r="G903" s="19">
        <v>164.61339999999998</v>
      </c>
      <c r="H903" s="20">
        <v>207.7456</v>
      </c>
      <c r="I903" s="19">
        <v>-0.1688000000000045</v>
      </c>
      <c r="J903" s="19">
        <v>161.82193333333333</v>
      </c>
      <c r="K903" s="19">
        <v>91.145700000000005</v>
      </c>
      <c r="L903" s="37">
        <v>11.6</v>
      </c>
      <c r="M903" s="18">
        <v>62399</v>
      </c>
      <c r="N903" s="19">
        <v>213.23050000000001</v>
      </c>
      <c r="O903" s="19">
        <v>1.5965000000000202</v>
      </c>
      <c r="P903" s="19">
        <v>168.56483333333333</v>
      </c>
      <c r="Q903" s="20">
        <v>209.57040000000001</v>
      </c>
      <c r="R903" s="19">
        <v>1.5576000000000079</v>
      </c>
      <c r="S903" s="19">
        <v>165.69926666666666</v>
      </c>
      <c r="T903" s="19">
        <v>88.741299999999995</v>
      </c>
      <c r="U903" s="37">
        <v>11.61</v>
      </c>
      <c r="W903" s="20" t="s">
        <v>9</v>
      </c>
      <c r="X903" s="20" t="s">
        <v>9</v>
      </c>
      <c r="Y903" s="20">
        <v>185.58</v>
      </c>
      <c r="Z903" s="20">
        <v>0.88000000000002387</v>
      </c>
      <c r="AA903" s="20" t="s">
        <v>9</v>
      </c>
      <c r="AB903" s="20" t="s">
        <v>9</v>
      </c>
      <c r="AC903" s="20">
        <v>188.17</v>
      </c>
      <c r="AD903" s="20">
        <v>1.6299999999999955</v>
      </c>
      <c r="AO903" s="18" t="s">
        <v>9</v>
      </c>
      <c r="AP903" s="18">
        <v>982</v>
      </c>
      <c r="AQ903" s="18">
        <v>5406</v>
      </c>
      <c r="AR903" s="18">
        <v>18154</v>
      </c>
      <c r="AS903" s="18">
        <v>22335</v>
      </c>
      <c r="AT903" s="18">
        <v>6394</v>
      </c>
      <c r="AU903" s="18" t="s">
        <v>9</v>
      </c>
      <c r="AV903" s="18">
        <v>57677</v>
      </c>
      <c r="AW903" s="18">
        <v>52289</v>
      </c>
      <c r="AY903" s="114" t="s">
        <v>9</v>
      </c>
      <c r="AZ903" s="114">
        <v>201.05</v>
      </c>
      <c r="BA903" s="114">
        <v>213.53</v>
      </c>
      <c r="BB903" s="114">
        <v>214.28</v>
      </c>
      <c r="BC903" s="114">
        <v>212.88</v>
      </c>
      <c r="BD903" s="114">
        <v>210.71</v>
      </c>
      <c r="BE903" s="114" t="s">
        <v>9</v>
      </c>
      <c r="BF903" s="114">
        <v>211.31</v>
      </c>
      <c r="BG903" s="114">
        <v>213.17</v>
      </c>
    </row>
    <row r="904" spans="1:59" ht="15.5">
      <c r="A904" s="38" t="s">
        <v>1212</v>
      </c>
      <c r="B904" s="44">
        <v>20240317</v>
      </c>
      <c r="C904" s="38">
        <v>45374</v>
      </c>
      <c r="D904" s="23">
        <v>59189</v>
      </c>
      <c r="E904" s="24">
        <v>211.60939999999999</v>
      </c>
      <c r="F904" s="24">
        <v>0.29879999999999995</v>
      </c>
      <c r="G904" s="24">
        <v>167.16543333333334</v>
      </c>
      <c r="H904" s="25">
        <v>208.0343</v>
      </c>
      <c r="I904" s="24">
        <v>0.28870000000000573</v>
      </c>
      <c r="J904" s="24">
        <v>164.32433333333333</v>
      </c>
      <c r="K904" s="24">
        <v>90.999399999999994</v>
      </c>
      <c r="L904" s="36">
        <v>11.7</v>
      </c>
      <c r="M904" s="23">
        <v>62016</v>
      </c>
      <c r="N904" s="24">
        <v>211.72559999999999</v>
      </c>
      <c r="O904" s="24">
        <v>-1.5049000000000206</v>
      </c>
      <c r="P904" s="24">
        <v>171.9734</v>
      </c>
      <c r="Q904" s="24">
        <v>208.0984</v>
      </c>
      <c r="R904" s="24">
        <v>-1.4720000000000084</v>
      </c>
      <c r="S904" s="24">
        <v>169.04593333333332</v>
      </c>
      <c r="T904" s="24">
        <v>88.808099999999996</v>
      </c>
      <c r="U904" s="36">
        <v>11.78</v>
      </c>
      <c r="W904" s="25" t="s">
        <v>9</v>
      </c>
      <c r="X904" s="25" t="s">
        <v>9</v>
      </c>
      <c r="Y904" s="25">
        <v>186.62</v>
      </c>
      <c r="Z904" s="25">
        <v>1.039999999999992</v>
      </c>
      <c r="AA904" s="25" t="s">
        <v>9</v>
      </c>
      <c r="AB904" s="25" t="s">
        <v>9</v>
      </c>
      <c r="AC904" s="25">
        <v>190.54</v>
      </c>
      <c r="AD904" s="25">
        <v>2.3700000000000045</v>
      </c>
      <c r="AO904" s="23" t="s">
        <v>9</v>
      </c>
      <c r="AP904" s="23">
        <v>1030</v>
      </c>
      <c r="AQ904" s="23">
        <v>5985</v>
      </c>
      <c r="AR904" s="23">
        <v>18797</v>
      </c>
      <c r="AS904" s="23">
        <v>22199</v>
      </c>
      <c r="AT904" s="23">
        <v>6482</v>
      </c>
      <c r="AU904" s="23" t="s">
        <v>9</v>
      </c>
      <c r="AV904" s="23">
        <v>59189</v>
      </c>
      <c r="AW904" s="23">
        <v>53463</v>
      </c>
      <c r="AY904" s="115" t="s">
        <v>9</v>
      </c>
      <c r="AZ904" s="115">
        <v>207.91</v>
      </c>
      <c r="BA904" s="115">
        <v>214.45</v>
      </c>
      <c r="BB904" s="115">
        <v>214.56</v>
      </c>
      <c r="BC904" s="115">
        <v>212.97</v>
      </c>
      <c r="BD904" s="115">
        <v>210.78</v>
      </c>
      <c r="BE904" s="115" t="s">
        <v>9</v>
      </c>
      <c r="BF904" s="115">
        <v>211.61</v>
      </c>
      <c r="BG904" s="115">
        <v>213.43</v>
      </c>
    </row>
    <row r="905" spans="1:59" ht="15.5">
      <c r="A905" s="39" t="s">
        <v>1213</v>
      </c>
      <c r="B905" s="45">
        <v>20240324</v>
      </c>
      <c r="C905" s="39">
        <v>45381</v>
      </c>
      <c r="D905" s="18">
        <v>58590</v>
      </c>
      <c r="E905" s="19">
        <v>211.39429999999999</v>
      </c>
      <c r="F905" s="19">
        <v>-0.21510000000000673</v>
      </c>
      <c r="G905" s="19">
        <v>169.25893333333332</v>
      </c>
      <c r="H905" s="20">
        <v>207.8289</v>
      </c>
      <c r="I905" s="19">
        <v>-0.20539999999999736</v>
      </c>
      <c r="J905" s="19">
        <v>166.38233333333335</v>
      </c>
      <c r="K905" s="19">
        <v>91.352999999999994</v>
      </c>
      <c r="L905" s="37">
        <v>11.62</v>
      </c>
      <c r="M905" s="18">
        <v>60560</v>
      </c>
      <c r="N905" s="19">
        <v>211.15129999999999</v>
      </c>
      <c r="O905" s="19">
        <v>-0.57429999999999382</v>
      </c>
      <c r="P905" s="19">
        <v>172.79326666666665</v>
      </c>
      <c r="Q905" s="20">
        <v>207.53120000000001</v>
      </c>
      <c r="R905" s="19">
        <v>-0.56719999999998549</v>
      </c>
      <c r="S905" s="19">
        <v>169.8468</v>
      </c>
      <c r="T905" s="19">
        <v>88.9191</v>
      </c>
      <c r="U905" s="37">
        <v>11.59</v>
      </c>
      <c r="W905" s="20" t="s">
        <v>9</v>
      </c>
      <c r="X905" s="20" t="s">
        <v>9</v>
      </c>
      <c r="Y905" s="20">
        <v>188.01</v>
      </c>
      <c r="Z905" s="20">
        <v>1.3899999999999864</v>
      </c>
      <c r="AA905" s="20" t="s">
        <v>9</v>
      </c>
      <c r="AB905" s="20" t="s">
        <v>9</v>
      </c>
      <c r="AC905" s="20">
        <v>191.81</v>
      </c>
      <c r="AD905" s="20">
        <v>1.2700000000000102</v>
      </c>
      <c r="AO905" s="18">
        <v>194</v>
      </c>
      <c r="AP905" s="18">
        <v>855</v>
      </c>
      <c r="AQ905" s="18">
        <v>5699</v>
      </c>
      <c r="AR905" s="18">
        <v>18302</v>
      </c>
      <c r="AS905" s="18">
        <v>22536</v>
      </c>
      <c r="AT905" s="18">
        <v>6800</v>
      </c>
      <c r="AU905" s="18">
        <v>4204</v>
      </c>
      <c r="AV905" s="18">
        <v>58590</v>
      </c>
      <c r="AW905" s="18">
        <v>53337</v>
      </c>
      <c r="AY905" s="114">
        <v>154.19999999999999</v>
      </c>
      <c r="AZ905" s="114">
        <v>202.33</v>
      </c>
      <c r="BA905" s="114">
        <v>213.15</v>
      </c>
      <c r="BB905" s="114">
        <v>214.08</v>
      </c>
      <c r="BC905" s="114">
        <v>212.81</v>
      </c>
      <c r="BD905" s="114">
        <v>210.97</v>
      </c>
      <c r="BE905" s="114">
        <v>194.92</v>
      </c>
      <c r="BF905" s="114">
        <v>211.39</v>
      </c>
      <c r="BG905" s="114">
        <v>213.05</v>
      </c>
    </row>
    <row r="906" spans="1:59" ht="15.5">
      <c r="A906" s="38" t="s">
        <v>1214</v>
      </c>
      <c r="B906" s="44">
        <v>20240331</v>
      </c>
      <c r="C906" s="38">
        <v>45388</v>
      </c>
      <c r="D906" s="23">
        <v>54905</v>
      </c>
      <c r="E906" s="24">
        <v>211.0137</v>
      </c>
      <c r="F906" s="24">
        <v>-0.38059999999998695</v>
      </c>
      <c r="G906" s="24">
        <v>172.32676666666666</v>
      </c>
      <c r="H906" s="25">
        <v>207.46619999999999</v>
      </c>
      <c r="I906" s="24">
        <v>-0.36270000000001801</v>
      </c>
      <c r="J906" s="24">
        <v>169.39203333333333</v>
      </c>
      <c r="K906" s="24">
        <v>91.680999999999997</v>
      </c>
      <c r="L906" s="36">
        <v>11.4</v>
      </c>
      <c r="M906" s="23">
        <v>60987</v>
      </c>
      <c r="N906" s="24">
        <v>211.92670000000001</v>
      </c>
      <c r="O906" s="24">
        <v>0.77540000000001896</v>
      </c>
      <c r="P906" s="24">
        <v>176.57183333333333</v>
      </c>
      <c r="Q906" s="24">
        <v>208.3083</v>
      </c>
      <c r="R906" s="24">
        <v>0.77709999999999013</v>
      </c>
      <c r="S906" s="24">
        <v>173.55663333333334</v>
      </c>
      <c r="T906" s="24">
        <v>89.068299999999994</v>
      </c>
      <c r="U906" s="36">
        <v>11.5</v>
      </c>
      <c r="W906" s="25" t="s">
        <v>9</v>
      </c>
      <c r="X906" s="25" t="s">
        <v>9</v>
      </c>
      <c r="Y906" s="25">
        <v>187.3</v>
      </c>
      <c r="Z906" s="25">
        <v>-0.70999999999997954</v>
      </c>
      <c r="AA906" s="25" t="s">
        <v>9</v>
      </c>
      <c r="AB906" s="25" t="s">
        <v>9</v>
      </c>
      <c r="AC906" s="25">
        <v>190.8</v>
      </c>
      <c r="AD906" s="25">
        <v>-1.0099999999999909</v>
      </c>
      <c r="AO906" s="23">
        <v>206</v>
      </c>
      <c r="AP906" s="23">
        <v>868</v>
      </c>
      <c r="AQ906" s="23">
        <v>5037</v>
      </c>
      <c r="AR906" s="23">
        <v>16523</v>
      </c>
      <c r="AS906" s="23">
        <v>21528</v>
      </c>
      <c r="AT906" s="23">
        <v>6270</v>
      </c>
      <c r="AU906" s="23">
        <v>4473</v>
      </c>
      <c r="AV906" s="23">
        <v>54905</v>
      </c>
      <c r="AW906" s="23">
        <v>49358</v>
      </c>
      <c r="AY906" s="115">
        <v>158.13999999999999</v>
      </c>
      <c r="AZ906" s="115">
        <v>197.37</v>
      </c>
      <c r="BA906" s="115">
        <v>213.01</v>
      </c>
      <c r="BB906" s="115">
        <v>214.26</v>
      </c>
      <c r="BC906" s="115">
        <v>212.84</v>
      </c>
      <c r="BD906" s="115">
        <v>210.74</v>
      </c>
      <c r="BE906" s="115">
        <v>193.46</v>
      </c>
      <c r="BF906" s="115">
        <v>211.01</v>
      </c>
      <c r="BG906" s="115">
        <v>213.07</v>
      </c>
    </row>
    <row r="907" spans="1:59" ht="15.5">
      <c r="A907" s="39" t="s">
        <v>1215</v>
      </c>
      <c r="B907" s="45">
        <v>20240407</v>
      </c>
      <c r="C907" s="39">
        <v>45395</v>
      </c>
      <c r="D907" s="18">
        <v>59918</v>
      </c>
      <c r="E907" s="19">
        <v>210.67089999999999</v>
      </c>
      <c r="F907" s="19">
        <v>-0.3428000000000111</v>
      </c>
      <c r="G907" s="19">
        <v>174.31433333333334</v>
      </c>
      <c r="H907" s="20">
        <v>207.11590000000001</v>
      </c>
      <c r="I907" s="19">
        <v>-0.35029999999997585</v>
      </c>
      <c r="J907" s="19">
        <v>171.34773333333337</v>
      </c>
      <c r="K907" s="19">
        <v>91.145600000000002</v>
      </c>
      <c r="L907" s="37">
        <v>11.38</v>
      </c>
      <c r="M907" s="18">
        <v>62250</v>
      </c>
      <c r="N907" s="19">
        <v>213.09790000000001</v>
      </c>
      <c r="O907" s="19">
        <v>1.1711999999999989</v>
      </c>
      <c r="P907" s="19">
        <v>178.34726666666666</v>
      </c>
      <c r="Q907" s="20">
        <v>209.446</v>
      </c>
      <c r="R907" s="19">
        <v>1.1376999999999953</v>
      </c>
      <c r="S907" s="19">
        <v>175.28783333333331</v>
      </c>
      <c r="T907" s="19">
        <v>88.889899999999997</v>
      </c>
      <c r="U907" s="37">
        <v>11.44</v>
      </c>
      <c r="W907" s="20" t="s">
        <v>9</v>
      </c>
      <c r="X907" s="20" t="s">
        <v>9</v>
      </c>
      <c r="Y907" s="20">
        <v>188.09</v>
      </c>
      <c r="Z907" s="20">
        <v>0.78999999999999204</v>
      </c>
      <c r="AA907" s="20" t="s">
        <v>9</v>
      </c>
      <c r="AB907" s="20" t="s">
        <v>9</v>
      </c>
      <c r="AC907" s="20">
        <v>190.73</v>
      </c>
      <c r="AD907" s="20">
        <v>-7.00000000000216E-2</v>
      </c>
      <c r="AO907" s="18" t="s">
        <v>9</v>
      </c>
      <c r="AP907" s="18">
        <v>942</v>
      </c>
      <c r="AQ907" s="18">
        <v>5727</v>
      </c>
      <c r="AR907" s="18">
        <v>18743</v>
      </c>
      <c r="AS907" s="18">
        <v>23426</v>
      </c>
      <c r="AT907" s="18">
        <v>6486</v>
      </c>
      <c r="AU907" s="18" t="s">
        <v>9</v>
      </c>
      <c r="AV907" s="18">
        <v>59918</v>
      </c>
      <c r="AW907" s="18">
        <v>54382</v>
      </c>
      <c r="AY907" s="114" t="s">
        <v>9</v>
      </c>
      <c r="AZ907" s="114">
        <v>196.98</v>
      </c>
      <c r="BA907" s="114">
        <v>212.39</v>
      </c>
      <c r="BB907" s="114">
        <v>213.74</v>
      </c>
      <c r="BC907" s="114">
        <v>212.58</v>
      </c>
      <c r="BD907" s="114">
        <v>210.68</v>
      </c>
      <c r="BE907" s="114" t="s">
        <v>9</v>
      </c>
      <c r="BF907" s="114">
        <v>210.67</v>
      </c>
      <c r="BG907" s="114">
        <v>212.73</v>
      </c>
    </row>
    <row r="908" spans="1:59" ht="15.5">
      <c r="A908" s="38" t="s">
        <v>1216</v>
      </c>
      <c r="B908" s="44">
        <v>20240414</v>
      </c>
      <c r="C908" s="38">
        <v>45402</v>
      </c>
      <c r="D908" s="23">
        <v>56684</v>
      </c>
      <c r="E908" s="24">
        <v>211.0643</v>
      </c>
      <c r="F908" s="24">
        <v>0.39340000000001396</v>
      </c>
      <c r="G908" s="24">
        <v>176.08156666666665</v>
      </c>
      <c r="H908" s="25">
        <v>207.4999</v>
      </c>
      <c r="I908" s="24">
        <v>0.38399999999998613</v>
      </c>
      <c r="J908" s="24">
        <v>173.07633333333334</v>
      </c>
      <c r="K908" s="24">
        <v>91.083399999999997</v>
      </c>
      <c r="L908" s="36">
        <v>11.45</v>
      </c>
      <c r="M908" s="23">
        <v>62770</v>
      </c>
      <c r="N908" s="24">
        <v>211.7911</v>
      </c>
      <c r="O908" s="24">
        <v>-1.3068000000000097</v>
      </c>
      <c r="P908" s="24">
        <v>179.70916666666668</v>
      </c>
      <c r="Q908" s="24">
        <v>208.16679999999999</v>
      </c>
      <c r="R908" s="24">
        <v>-1.279200000000003</v>
      </c>
      <c r="S908" s="24">
        <v>176.62736666666669</v>
      </c>
      <c r="T908" s="24">
        <v>89.195300000000003</v>
      </c>
      <c r="U908" s="36">
        <v>11.61</v>
      </c>
      <c r="W908" s="25" t="s">
        <v>9</v>
      </c>
      <c r="X908" s="25" t="s">
        <v>9</v>
      </c>
      <c r="Y908" s="25">
        <v>187.19</v>
      </c>
      <c r="Z908" s="25">
        <v>-0.90000000000000568</v>
      </c>
      <c r="AA908" s="25" t="s">
        <v>9</v>
      </c>
      <c r="AB908" s="25" t="s">
        <v>9</v>
      </c>
      <c r="AC908" s="25">
        <v>190.36</v>
      </c>
      <c r="AD908" s="25">
        <v>-0.36999999999997613</v>
      </c>
      <c r="AO908" s="23" t="s">
        <v>9</v>
      </c>
      <c r="AP908" s="23">
        <v>960</v>
      </c>
      <c r="AQ908" s="23">
        <v>5245</v>
      </c>
      <c r="AR908" s="23">
        <v>18245</v>
      </c>
      <c r="AS908" s="23">
        <v>22294</v>
      </c>
      <c r="AT908" s="23">
        <v>5944</v>
      </c>
      <c r="AU908" s="23" t="s">
        <v>9</v>
      </c>
      <c r="AV908" s="23">
        <v>56684</v>
      </c>
      <c r="AW908" s="23">
        <v>51728</v>
      </c>
      <c r="AY908" s="115" t="s">
        <v>9</v>
      </c>
      <c r="AZ908" s="115">
        <v>196.65</v>
      </c>
      <c r="BA908" s="115">
        <v>212.31</v>
      </c>
      <c r="BB908" s="115">
        <v>213.95</v>
      </c>
      <c r="BC908" s="115">
        <v>212.76</v>
      </c>
      <c r="BD908" s="115">
        <v>210.83</v>
      </c>
      <c r="BE908" s="115" t="s">
        <v>9</v>
      </c>
      <c r="BF908" s="115">
        <v>211.06</v>
      </c>
      <c r="BG908" s="115">
        <v>212.91</v>
      </c>
    </row>
    <row r="909" spans="1:59" ht="15.5">
      <c r="A909" s="39" t="s">
        <v>1217</v>
      </c>
      <c r="B909" s="45">
        <v>20240421</v>
      </c>
      <c r="C909" s="39">
        <v>45409</v>
      </c>
      <c r="D909" s="18">
        <v>57594</v>
      </c>
      <c r="E909" s="19">
        <v>210.96199999999999</v>
      </c>
      <c r="F909" s="19">
        <v>-0.10230000000001382</v>
      </c>
      <c r="G909" s="19">
        <v>177.78139999999999</v>
      </c>
      <c r="H909" s="20">
        <v>207.37729999999999</v>
      </c>
      <c r="I909" s="19">
        <v>-0.12260000000000559</v>
      </c>
      <c r="J909" s="19">
        <v>174.74083333333331</v>
      </c>
      <c r="K909" s="19">
        <v>90.422600000000003</v>
      </c>
      <c r="L909" s="37">
        <v>11.48</v>
      </c>
      <c r="M909" s="18">
        <v>63846</v>
      </c>
      <c r="N909" s="19">
        <v>211.29249999999999</v>
      </c>
      <c r="O909" s="19">
        <v>-0.49860000000001037</v>
      </c>
      <c r="P909" s="19">
        <v>181.67103333333333</v>
      </c>
      <c r="Q909" s="20">
        <v>207.666</v>
      </c>
      <c r="R909" s="19">
        <v>-0.50079999999999814</v>
      </c>
      <c r="S909" s="19">
        <v>178.55430000000001</v>
      </c>
      <c r="T909" s="19">
        <v>88.137900000000002</v>
      </c>
      <c r="U909" s="37">
        <v>11.61</v>
      </c>
      <c r="W909" s="20" t="s">
        <v>9</v>
      </c>
      <c r="X909" s="20" t="s">
        <v>9</v>
      </c>
      <c r="Y909" s="20">
        <v>187.84</v>
      </c>
      <c r="Z909" s="20">
        <v>0.65000000000000568</v>
      </c>
      <c r="AA909" s="20" t="s">
        <v>9</v>
      </c>
      <c r="AB909" s="20" t="s">
        <v>9</v>
      </c>
      <c r="AC909" s="20">
        <v>191.13</v>
      </c>
      <c r="AD909" s="20">
        <v>0.76999999999998181</v>
      </c>
      <c r="AO909" s="18" t="s">
        <v>9</v>
      </c>
      <c r="AP909" s="18">
        <v>1026</v>
      </c>
      <c r="AQ909" s="18">
        <v>6033</v>
      </c>
      <c r="AR909" s="18">
        <v>19415</v>
      </c>
      <c r="AS909" s="18">
        <v>22029</v>
      </c>
      <c r="AT909" s="18">
        <v>5554</v>
      </c>
      <c r="AU909" s="18" t="s">
        <v>9</v>
      </c>
      <c r="AV909" s="18">
        <v>57594</v>
      </c>
      <c r="AW909" s="18">
        <v>53031</v>
      </c>
      <c r="AY909" s="114" t="s">
        <v>9</v>
      </c>
      <c r="AZ909" s="114">
        <v>197.22</v>
      </c>
      <c r="BA909" s="114">
        <v>212.31</v>
      </c>
      <c r="BB909" s="114">
        <v>213.53</v>
      </c>
      <c r="BC909" s="114">
        <v>212.29</v>
      </c>
      <c r="BD909" s="114">
        <v>210.2</v>
      </c>
      <c r="BE909" s="114" t="s">
        <v>9</v>
      </c>
      <c r="BF909" s="114">
        <v>210.96</v>
      </c>
      <c r="BG909" s="114">
        <v>212.53</v>
      </c>
    </row>
    <row r="910" spans="1:59" ht="15.5">
      <c r="A910" s="38" t="s">
        <v>1218</v>
      </c>
      <c r="B910" s="44">
        <v>20240428</v>
      </c>
      <c r="C910" s="38">
        <v>45416</v>
      </c>
      <c r="D910" s="23">
        <v>57311</v>
      </c>
      <c r="E910" s="24">
        <v>210.7655</v>
      </c>
      <c r="F910" s="24">
        <v>-0.19649999999998613</v>
      </c>
      <c r="G910" s="24">
        <v>179.9657</v>
      </c>
      <c r="H910" s="25">
        <v>207.18469999999999</v>
      </c>
      <c r="I910" s="24">
        <v>-0.19259999999999877</v>
      </c>
      <c r="J910" s="24">
        <v>176.88570000000001</v>
      </c>
      <c r="K910" s="24">
        <v>90.479600000000005</v>
      </c>
      <c r="L910" s="36">
        <v>11.53</v>
      </c>
      <c r="M910" s="23">
        <v>61885</v>
      </c>
      <c r="N910" s="24">
        <v>211.1344</v>
      </c>
      <c r="O910" s="24">
        <v>-0.15809999999999036</v>
      </c>
      <c r="P910" s="24">
        <v>184.11986666666667</v>
      </c>
      <c r="Q910" s="24">
        <v>207.5</v>
      </c>
      <c r="R910" s="24">
        <v>-0.16599999999999682</v>
      </c>
      <c r="S910" s="24">
        <v>180.95276666666666</v>
      </c>
      <c r="T910" s="24">
        <v>88.497399999999999</v>
      </c>
      <c r="U910" s="36">
        <v>11.65</v>
      </c>
      <c r="W910" s="25" t="s">
        <v>9</v>
      </c>
      <c r="X910" s="25" t="s">
        <v>9</v>
      </c>
      <c r="Y910" s="25">
        <v>187.16</v>
      </c>
      <c r="Z910" s="25">
        <v>-0.68000000000000682</v>
      </c>
      <c r="AA910" s="25" t="s">
        <v>9</v>
      </c>
      <c r="AB910" s="25" t="s">
        <v>9</v>
      </c>
      <c r="AC910" s="25">
        <v>190.21</v>
      </c>
      <c r="AD910" s="25">
        <v>-0.91999999999998749</v>
      </c>
      <c r="AO910" s="23" t="s">
        <v>9</v>
      </c>
      <c r="AP910" s="23">
        <v>898</v>
      </c>
      <c r="AQ910" s="23">
        <v>6097</v>
      </c>
      <c r="AR910" s="23">
        <v>18983</v>
      </c>
      <c r="AS910" s="23">
        <v>22014</v>
      </c>
      <c r="AT910" s="23">
        <v>5753</v>
      </c>
      <c r="AU910" s="23" t="s">
        <v>9</v>
      </c>
      <c r="AV910" s="23">
        <v>57311</v>
      </c>
      <c r="AW910" s="23">
        <v>52847</v>
      </c>
      <c r="AY910" s="115" t="s">
        <v>9</v>
      </c>
      <c r="AZ910" s="115">
        <v>197.61</v>
      </c>
      <c r="BA910" s="115">
        <v>212.15</v>
      </c>
      <c r="BB910" s="115">
        <v>213.42</v>
      </c>
      <c r="BC910" s="115">
        <v>212.16</v>
      </c>
      <c r="BD910" s="115">
        <v>210.32</v>
      </c>
      <c r="BE910" s="115" t="s">
        <v>9</v>
      </c>
      <c r="BF910" s="115">
        <v>210.77</v>
      </c>
      <c r="BG910" s="115">
        <v>212.41</v>
      </c>
    </row>
    <row r="911" spans="1:59" ht="15.5">
      <c r="A911" s="39" t="s">
        <v>1219</v>
      </c>
      <c r="B911" s="45">
        <v>20240505</v>
      </c>
      <c r="C911" s="39">
        <v>45423</v>
      </c>
      <c r="D911" s="18">
        <v>53363</v>
      </c>
      <c r="E911" s="19">
        <v>210.85640000000001</v>
      </c>
      <c r="F911" s="19">
        <v>9.0900000000004866E-2</v>
      </c>
      <c r="G911" s="19">
        <v>181.13966666666667</v>
      </c>
      <c r="H911" s="20">
        <v>207.2833</v>
      </c>
      <c r="I911" s="19">
        <v>9.8600000000004684E-2</v>
      </c>
      <c r="J911" s="19">
        <v>178.03449999999998</v>
      </c>
      <c r="K911" s="19">
        <v>90.721000000000004</v>
      </c>
      <c r="L911" s="37">
        <v>11.47</v>
      </c>
      <c r="M911" s="18">
        <v>58081</v>
      </c>
      <c r="N911" s="19">
        <v>211.61410000000001</v>
      </c>
      <c r="O911" s="19">
        <v>0.47970000000000823</v>
      </c>
      <c r="P911" s="19">
        <v>184.88580000000002</v>
      </c>
      <c r="Q911" s="20">
        <v>207.98830000000001</v>
      </c>
      <c r="R911" s="19">
        <v>0.4883000000000095</v>
      </c>
      <c r="S911" s="19">
        <v>181.7030666666667</v>
      </c>
      <c r="T911" s="19">
        <v>89.050600000000003</v>
      </c>
      <c r="U911" s="37">
        <v>11.67</v>
      </c>
      <c r="W911" s="20" t="s">
        <v>9</v>
      </c>
      <c r="X911" s="20" t="s">
        <v>9</v>
      </c>
      <c r="Y911" s="20">
        <v>188.17</v>
      </c>
      <c r="Z911" s="20">
        <v>1.0099999999999909</v>
      </c>
      <c r="AA911" s="20" t="s">
        <v>9</v>
      </c>
      <c r="AB911" s="20" t="s">
        <v>9</v>
      </c>
      <c r="AC911" s="20">
        <v>190.85</v>
      </c>
      <c r="AD911" s="20">
        <v>0.63999999999998636</v>
      </c>
      <c r="AO911" s="18">
        <v>266</v>
      </c>
      <c r="AP911" s="18">
        <v>870</v>
      </c>
      <c r="AQ911" s="18">
        <v>5323</v>
      </c>
      <c r="AR911" s="18">
        <v>17527</v>
      </c>
      <c r="AS911" s="18">
        <v>20743</v>
      </c>
      <c r="AT911" s="18">
        <v>5393</v>
      </c>
      <c r="AU911" s="18">
        <v>3241</v>
      </c>
      <c r="AV911" s="18">
        <v>53363</v>
      </c>
      <c r="AW911" s="18">
        <v>48986</v>
      </c>
      <c r="AY911" s="114">
        <v>161.21</v>
      </c>
      <c r="AZ911" s="114">
        <v>199.69</v>
      </c>
      <c r="BA911" s="114">
        <v>212.18</v>
      </c>
      <c r="BB911" s="114">
        <v>213.47</v>
      </c>
      <c r="BC911" s="114">
        <v>212.17</v>
      </c>
      <c r="BD911" s="114">
        <v>210.4</v>
      </c>
      <c r="BE911" s="114">
        <v>193.95</v>
      </c>
      <c r="BF911" s="114">
        <v>210.86</v>
      </c>
      <c r="BG911" s="114">
        <v>212.44</v>
      </c>
    </row>
    <row r="912" spans="1:59" ht="15.5">
      <c r="A912" s="38" t="s">
        <v>1220</v>
      </c>
      <c r="B912" s="44">
        <v>20240512</v>
      </c>
      <c r="C912" s="38">
        <v>45430</v>
      </c>
      <c r="D912" s="23">
        <v>57037</v>
      </c>
      <c r="E912" s="24">
        <v>211.42009999999999</v>
      </c>
      <c r="F912" s="24">
        <v>0.56369999999998299</v>
      </c>
      <c r="G912" s="24">
        <v>182.72400000000002</v>
      </c>
      <c r="H912" s="25">
        <v>207.8295</v>
      </c>
      <c r="I912" s="24">
        <v>0.54619999999999891</v>
      </c>
      <c r="J912" s="24">
        <v>179.58803333333333</v>
      </c>
      <c r="K912" s="24">
        <v>90.724500000000006</v>
      </c>
      <c r="L912" s="36">
        <v>11.51</v>
      </c>
      <c r="M912" s="23">
        <v>61218</v>
      </c>
      <c r="N912" s="24">
        <v>211.8133</v>
      </c>
      <c r="O912" s="24">
        <v>0.1991999999999905</v>
      </c>
      <c r="P912" s="24">
        <v>186.55160000000001</v>
      </c>
      <c r="Q912" s="24">
        <v>208.16569999999999</v>
      </c>
      <c r="R912" s="24">
        <v>0.17739999999997735</v>
      </c>
      <c r="S912" s="24">
        <v>183.34196666666665</v>
      </c>
      <c r="T912" s="24">
        <v>88.287099999999995</v>
      </c>
      <c r="U912" s="36">
        <v>11.65</v>
      </c>
      <c r="W912" s="25" t="s">
        <v>9</v>
      </c>
      <c r="X912" s="25" t="s">
        <v>9</v>
      </c>
      <c r="Y912" s="25">
        <v>188.81</v>
      </c>
      <c r="Z912" s="25">
        <v>0.64000000000001478</v>
      </c>
      <c r="AA912" s="25" t="s">
        <v>9</v>
      </c>
      <c r="AB912" s="25" t="s">
        <v>9</v>
      </c>
      <c r="AC912" s="25">
        <v>191.17</v>
      </c>
      <c r="AD912" s="25">
        <v>0.31999999999999318</v>
      </c>
      <c r="AO912" s="23">
        <v>133</v>
      </c>
      <c r="AP912" s="23">
        <v>771</v>
      </c>
      <c r="AQ912" s="23">
        <v>6114</v>
      </c>
      <c r="AR912" s="23">
        <v>19039</v>
      </c>
      <c r="AS912" s="23">
        <v>21727</v>
      </c>
      <c r="AT912" s="23">
        <v>5921</v>
      </c>
      <c r="AU912" s="23">
        <v>3332</v>
      </c>
      <c r="AV912" s="23">
        <v>57037</v>
      </c>
      <c r="AW912" s="23">
        <v>52801</v>
      </c>
      <c r="AY912" s="115">
        <v>161.12</v>
      </c>
      <c r="AZ912" s="115">
        <v>198.13</v>
      </c>
      <c r="BA912" s="115">
        <v>212.88</v>
      </c>
      <c r="BB912" s="115">
        <v>213.79</v>
      </c>
      <c r="BC912" s="115">
        <v>212.6</v>
      </c>
      <c r="BD912" s="115">
        <v>210.75</v>
      </c>
      <c r="BE912" s="115">
        <v>193.78</v>
      </c>
      <c r="BF912" s="115">
        <v>211.42</v>
      </c>
      <c r="BG912" s="115">
        <v>212.85</v>
      </c>
    </row>
    <row r="913" spans="1:59" ht="15.5">
      <c r="A913" s="39" t="s">
        <v>1221</v>
      </c>
      <c r="B913" s="45">
        <v>20240519</v>
      </c>
      <c r="C913" s="39">
        <v>45437</v>
      </c>
      <c r="D913" s="18">
        <v>52696</v>
      </c>
      <c r="E913" s="19">
        <v>211.0479</v>
      </c>
      <c r="F913" s="19">
        <v>-0.37219999999999231</v>
      </c>
      <c r="G913" s="19">
        <v>183.42853333333332</v>
      </c>
      <c r="H913" s="20">
        <v>207.46639999999999</v>
      </c>
      <c r="I913" s="19">
        <v>-0.36310000000000286</v>
      </c>
      <c r="J913" s="19">
        <v>180.27546666666669</v>
      </c>
      <c r="K913" s="19">
        <v>90.843000000000004</v>
      </c>
      <c r="L913" s="37">
        <v>11.57</v>
      </c>
      <c r="M913" s="18">
        <v>57745</v>
      </c>
      <c r="N913" s="19">
        <v>213.71170000000001</v>
      </c>
      <c r="O913" s="19">
        <v>1.8984000000000094</v>
      </c>
      <c r="P913" s="19">
        <v>186.76486666666665</v>
      </c>
      <c r="Q913" s="20">
        <v>210.03479999999999</v>
      </c>
      <c r="R913" s="19">
        <v>1.8691000000000031</v>
      </c>
      <c r="S913" s="19">
        <v>183.53376666666668</v>
      </c>
      <c r="T913" s="19">
        <v>88.549300000000002</v>
      </c>
      <c r="U913" s="37">
        <v>11.69</v>
      </c>
      <c r="W913" s="20" t="s">
        <v>9</v>
      </c>
      <c r="X913" s="20" t="s">
        <v>9</v>
      </c>
      <c r="Y913" s="20">
        <v>188.37</v>
      </c>
      <c r="Z913" s="20">
        <v>-0.43999999999999773</v>
      </c>
      <c r="AA913" s="20" t="s">
        <v>9</v>
      </c>
      <c r="AB913" s="20" t="s">
        <v>9</v>
      </c>
      <c r="AC913" s="20">
        <v>190.55</v>
      </c>
      <c r="AD913" s="20">
        <v>-0.61999999999997613</v>
      </c>
      <c r="AO913" s="18" t="s">
        <v>9</v>
      </c>
      <c r="AP913" s="18">
        <v>662</v>
      </c>
      <c r="AQ913" s="18">
        <v>5526</v>
      </c>
      <c r="AR913" s="18">
        <v>17722</v>
      </c>
      <c r="AS913" s="18">
        <v>19672</v>
      </c>
      <c r="AT913" s="18">
        <v>5597</v>
      </c>
      <c r="AU913" s="18" t="s">
        <v>9</v>
      </c>
      <c r="AV913" s="18">
        <v>52696</v>
      </c>
      <c r="AW913" s="18">
        <v>48517</v>
      </c>
      <c r="AY913" s="114" t="s">
        <v>9</v>
      </c>
      <c r="AZ913" s="114">
        <v>199.84</v>
      </c>
      <c r="BA913" s="114">
        <v>212.36</v>
      </c>
      <c r="BB913" s="114">
        <v>213.49</v>
      </c>
      <c r="BC913" s="114">
        <v>212.3</v>
      </c>
      <c r="BD913" s="114">
        <v>210.27</v>
      </c>
      <c r="BE913" s="114" t="s">
        <v>9</v>
      </c>
      <c r="BF913" s="114">
        <v>211.05</v>
      </c>
      <c r="BG913" s="114">
        <v>212.51</v>
      </c>
    </row>
    <row r="914" spans="1:59" ht="15.5">
      <c r="A914" s="38" t="s">
        <v>1222</v>
      </c>
      <c r="B914" s="44">
        <v>20240526</v>
      </c>
      <c r="C914" s="38">
        <v>45444</v>
      </c>
      <c r="D914" s="23">
        <v>56791</v>
      </c>
      <c r="E914" s="24">
        <v>211.3871</v>
      </c>
      <c r="F914" s="24">
        <v>0.33920000000000528</v>
      </c>
      <c r="G914" s="24">
        <v>185.64773333333332</v>
      </c>
      <c r="H914" s="25">
        <v>207.79990000000001</v>
      </c>
      <c r="I914" s="24">
        <v>0.33350000000001501</v>
      </c>
      <c r="J914" s="24">
        <v>182.44740000000002</v>
      </c>
      <c r="K914" s="24">
        <v>90.575000000000003</v>
      </c>
      <c r="L914" s="36">
        <v>11.47</v>
      </c>
      <c r="M914" s="23">
        <v>57799</v>
      </c>
      <c r="N914" s="24">
        <v>211.0615</v>
      </c>
      <c r="O914" s="24">
        <v>-2.6502000000000123</v>
      </c>
      <c r="P914" s="24">
        <v>189.20243333333335</v>
      </c>
      <c r="Q914" s="24">
        <v>207.43170000000001</v>
      </c>
      <c r="R914" s="24">
        <v>-2.6030999999999835</v>
      </c>
      <c r="S914" s="24">
        <v>185.92849999999999</v>
      </c>
      <c r="T914" s="24">
        <v>88.5411</v>
      </c>
      <c r="U914" s="36">
        <v>11.53</v>
      </c>
      <c r="W914" s="25" t="s">
        <v>9</v>
      </c>
      <c r="X914" s="25" t="s">
        <v>9</v>
      </c>
      <c r="Y914" s="25">
        <v>188.28</v>
      </c>
      <c r="Z914" s="25">
        <v>-9.0000000000003411E-2</v>
      </c>
      <c r="AA914" s="25" t="s">
        <v>9</v>
      </c>
      <c r="AB914" s="25" t="s">
        <v>9</v>
      </c>
      <c r="AC914" s="25">
        <v>190.35</v>
      </c>
      <c r="AD914" s="25">
        <v>-0.20000000000001705</v>
      </c>
      <c r="AO914" s="23">
        <v>239</v>
      </c>
      <c r="AP914" s="23">
        <v>934</v>
      </c>
      <c r="AQ914" s="23">
        <v>6064</v>
      </c>
      <c r="AR914" s="23">
        <v>19055</v>
      </c>
      <c r="AS914" s="23">
        <v>21161</v>
      </c>
      <c r="AT914" s="23">
        <v>5754</v>
      </c>
      <c r="AU914" s="23">
        <v>3584</v>
      </c>
      <c r="AV914" s="23">
        <v>56791</v>
      </c>
      <c r="AW914" s="23">
        <v>52034</v>
      </c>
      <c r="AY914" s="115">
        <v>161.09</v>
      </c>
      <c r="AZ914" s="115">
        <v>202.09</v>
      </c>
      <c r="BA914" s="115">
        <v>212.51</v>
      </c>
      <c r="BB914" s="115">
        <v>213.8</v>
      </c>
      <c r="BC914" s="115">
        <v>212.61</v>
      </c>
      <c r="BD914" s="115">
        <v>210.87</v>
      </c>
      <c r="BE914" s="115">
        <v>196.03</v>
      </c>
      <c r="BF914" s="115">
        <v>211.39</v>
      </c>
      <c r="BG914" s="115">
        <v>212.84</v>
      </c>
    </row>
    <row r="915" spans="1:59" ht="15.5">
      <c r="A915" s="39" t="s">
        <v>1223</v>
      </c>
      <c r="B915" s="45">
        <v>20240602</v>
      </c>
      <c r="C915" s="39">
        <v>45451</v>
      </c>
      <c r="D915" s="18">
        <v>55739</v>
      </c>
      <c r="E915" s="19">
        <v>210.1585</v>
      </c>
      <c r="F915" s="19">
        <v>-1.2286000000000001</v>
      </c>
      <c r="G915" s="19">
        <v>187.00260000000003</v>
      </c>
      <c r="H915" s="20">
        <v>206.59289999999999</v>
      </c>
      <c r="I915" s="19">
        <v>-1.2070000000000221</v>
      </c>
      <c r="J915" s="19">
        <v>183.77390000000003</v>
      </c>
      <c r="K915" s="19">
        <v>90.471000000000004</v>
      </c>
      <c r="L915" s="37">
        <v>11.56</v>
      </c>
      <c r="M915" s="18">
        <v>62632</v>
      </c>
      <c r="N915" s="19">
        <v>212.9127</v>
      </c>
      <c r="O915" s="19">
        <v>1.8512000000000057</v>
      </c>
      <c r="P915" s="19">
        <v>189.74376666666669</v>
      </c>
      <c r="Q915" s="20">
        <v>209.24279999999999</v>
      </c>
      <c r="R915" s="19">
        <v>1.8110999999999819</v>
      </c>
      <c r="S915" s="19">
        <v>186.45413333333332</v>
      </c>
      <c r="T915" s="19">
        <v>88.029700000000005</v>
      </c>
      <c r="U915" s="37">
        <v>11.66</v>
      </c>
      <c r="W915" s="20" t="s">
        <v>9</v>
      </c>
      <c r="X915" s="20" t="s">
        <v>9</v>
      </c>
      <c r="Y915" s="20">
        <v>188.4</v>
      </c>
      <c r="Z915" s="20">
        <v>0.12000000000000455</v>
      </c>
      <c r="AA915" s="20" t="s">
        <v>9</v>
      </c>
      <c r="AB915" s="20" t="s">
        <v>9</v>
      </c>
      <c r="AC915" s="20">
        <v>190.4</v>
      </c>
      <c r="AD915" s="20">
        <v>5.0000000000011369E-2</v>
      </c>
      <c r="AO915" s="18">
        <v>411</v>
      </c>
      <c r="AP915" s="18">
        <v>929</v>
      </c>
      <c r="AQ915" s="18">
        <v>5712</v>
      </c>
      <c r="AR915" s="18">
        <v>18643</v>
      </c>
      <c r="AS915" s="18">
        <v>21048</v>
      </c>
      <c r="AT915" s="18">
        <v>5689</v>
      </c>
      <c r="AU915" s="18">
        <v>3307</v>
      </c>
      <c r="AV915" s="18">
        <v>55739</v>
      </c>
      <c r="AW915" s="18">
        <v>51092</v>
      </c>
      <c r="AY915" s="114">
        <v>150.43</v>
      </c>
      <c r="AZ915" s="114">
        <v>199.26</v>
      </c>
      <c r="BA915" s="114">
        <v>211.5</v>
      </c>
      <c r="BB915" s="114">
        <v>213.08</v>
      </c>
      <c r="BC915" s="114">
        <v>211.6</v>
      </c>
      <c r="BD915" s="114">
        <v>209.55</v>
      </c>
      <c r="BE915" s="114">
        <v>193.7</v>
      </c>
      <c r="BF915" s="114">
        <v>210.16</v>
      </c>
      <c r="BG915" s="114">
        <v>211.9</v>
      </c>
    </row>
    <row r="916" spans="1:59" ht="15.5">
      <c r="A916" s="38" t="s">
        <v>1224</v>
      </c>
      <c r="B916" s="44">
        <v>20240609</v>
      </c>
      <c r="C916" s="38">
        <v>45458</v>
      </c>
      <c r="D916" s="23">
        <v>55821</v>
      </c>
      <c r="E916" s="24">
        <v>210.56280000000001</v>
      </c>
      <c r="F916" s="24">
        <v>0.40430000000000632</v>
      </c>
      <c r="G916" s="24">
        <v>188.20846666666668</v>
      </c>
      <c r="H916" s="25">
        <v>206.98699999999999</v>
      </c>
      <c r="I916" s="24">
        <v>0.39410000000000878</v>
      </c>
      <c r="J916" s="24">
        <v>184.95650000000001</v>
      </c>
      <c r="K916" s="24">
        <v>90.719300000000004</v>
      </c>
      <c r="L916" s="36">
        <v>11.68</v>
      </c>
      <c r="M916" s="23">
        <v>61469</v>
      </c>
      <c r="N916" s="24">
        <v>212.42339999999999</v>
      </c>
      <c r="O916" s="24">
        <v>-0.48930000000001428</v>
      </c>
      <c r="P916" s="24">
        <v>191.43499999999997</v>
      </c>
      <c r="Q916" s="24">
        <v>208.75980000000001</v>
      </c>
      <c r="R916" s="24">
        <v>-0.48299999999997567</v>
      </c>
      <c r="S916" s="24">
        <v>188.11009999999999</v>
      </c>
      <c r="T916" s="24">
        <v>88.379599999999996</v>
      </c>
      <c r="U916" s="36">
        <v>11.78</v>
      </c>
      <c r="W916" s="25" t="s">
        <v>9</v>
      </c>
      <c r="X916" s="25" t="s">
        <v>9</v>
      </c>
      <c r="Y916" s="25">
        <v>186.04</v>
      </c>
      <c r="Z916" s="25">
        <v>-2.3600000000000136</v>
      </c>
      <c r="AA916" s="25" t="s">
        <v>9</v>
      </c>
      <c r="AB916" s="25" t="s">
        <v>9</v>
      </c>
      <c r="AC916" s="25">
        <v>188.53</v>
      </c>
      <c r="AD916" s="25">
        <v>-1.8700000000000045</v>
      </c>
      <c r="AO916" s="23" t="s">
        <v>9</v>
      </c>
      <c r="AP916" s="23">
        <v>708</v>
      </c>
      <c r="AQ916" s="23">
        <v>5702</v>
      </c>
      <c r="AR916" s="23">
        <v>18825</v>
      </c>
      <c r="AS916" s="23">
        <v>21261</v>
      </c>
      <c r="AT916" s="23">
        <v>5671</v>
      </c>
      <c r="AU916" s="23" t="s">
        <v>9</v>
      </c>
      <c r="AV916" s="23">
        <v>55821</v>
      </c>
      <c r="AW916" s="23">
        <v>51459</v>
      </c>
      <c r="AY916" s="115" t="s">
        <v>9</v>
      </c>
      <c r="AZ916" s="115">
        <v>198</v>
      </c>
      <c r="BA916" s="115">
        <v>212.45</v>
      </c>
      <c r="BB916" s="115">
        <v>213.53</v>
      </c>
      <c r="BC916" s="115">
        <v>211.64</v>
      </c>
      <c r="BD916" s="115">
        <v>209</v>
      </c>
      <c r="BE916" s="115" t="s">
        <v>9</v>
      </c>
      <c r="BF916" s="115">
        <v>210.56</v>
      </c>
      <c r="BG916" s="115">
        <v>212.13</v>
      </c>
    </row>
    <row r="917" spans="1:59" ht="15.5">
      <c r="A917" s="39" t="s">
        <v>1225</v>
      </c>
      <c r="B917" s="45">
        <v>20240616</v>
      </c>
      <c r="C917" s="39">
        <v>45465</v>
      </c>
      <c r="D917" s="18">
        <v>58892</v>
      </c>
      <c r="E917" s="19">
        <v>209.94220000000001</v>
      </c>
      <c r="F917" s="19">
        <v>-0.62059999999999604</v>
      </c>
      <c r="G917" s="19">
        <v>188.93413333333334</v>
      </c>
      <c r="H917" s="20">
        <v>206.38290000000001</v>
      </c>
      <c r="I917" s="19">
        <v>-0.60409999999998831</v>
      </c>
      <c r="J917" s="19">
        <v>185.66743333333332</v>
      </c>
      <c r="K917" s="19">
        <v>90.667699999999996</v>
      </c>
      <c r="L917" s="37">
        <v>11.52</v>
      </c>
      <c r="M917" s="18">
        <v>64772</v>
      </c>
      <c r="N917" s="19">
        <v>212.52099999999999</v>
      </c>
      <c r="O917" s="19">
        <v>9.7599999999999909E-2</v>
      </c>
      <c r="P917" s="19">
        <v>192.38356666666667</v>
      </c>
      <c r="Q917" s="20">
        <v>208.85329999999999</v>
      </c>
      <c r="R917" s="19">
        <v>9.349999999997749E-2</v>
      </c>
      <c r="S917" s="19">
        <v>189.03309999999999</v>
      </c>
      <c r="T917" s="19">
        <v>87.943100000000001</v>
      </c>
      <c r="U917" s="37">
        <v>11.58</v>
      </c>
      <c r="W917" s="20" t="s">
        <v>9</v>
      </c>
      <c r="X917" s="20" t="s">
        <v>9</v>
      </c>
      <c r="Y917" s="20">
        <v>186.39</v>
      </c>
      <c r="Z917" s="20">
        <v>0.34999999999999432</v>
      </c>
      <c r="AA917" s="20" t="s">
        <v>9</v>
      </c>
      <c r="AB917" s="20" t="s">
        <v>9</v>
      </c>
      <c r="AC917" s="20">
        <v>188.97</v>
      </c>
      <c r="AD917" s="20">
        <v>0.43999999999999773</v>
      </c>
      <c r="AO917" s="18" t="s">
        <v>9</v>
      </c>
      <c r="AP917" s="18">
        <v>967</v>
      </c>
      <c r="AQ917" s="18">
        <v>5988</v>
      </c>
      <c r="AR917" s="18">
        <v>19460</v>
      </c>
      <c r="AS917" s="18">
        <v>22445</v>
      </c>
      <c r="AT917" s="18">
        <v>5826</v>
      </c>
      <c r="AU917" s="18" t="s">
        <v>9</v>
      </c>
      <c r="AV917" s="18">
        <v>58892</v>
      </c>
      <c r="AW917" s="18">
        <v>53719</v>
      </c>
      <c r="AY917" s="114" t="s">
        <v>9</v>
      </c>
      <c r="AZ917" s="114">
        <v>195.55</v>
      </c>
      <c r="BA917" s="114">
        <v>211.31</v>
      </c>
      <c r="BB917" s="114">
        <v>212.94</v>
      </c>
      <c r="BC917" s="114">
        <v>211.2</v>
      </c>
      <c r="BD917" s="114">
        <v>208.96</v>
      </c>
      <c r="BE917" s="114" t="s">
        <v>9</v>
      </c>
      <c r="BF917" s="114">
        <v>209.94</v>
      </c>
      <c r="BG917" s="114">
        <v>211.6</v>
      </c>
    </row>
    <row r="918" spans="1:59" ht="15.5">
      <c r="A918" s="38" t="s">
        <v>1226</v>
      </c>
      <c r="B918" s="44">
        <v>20240623</v>
      </c>
      <c r="C918" s="38">
        <v>45472</v>
      </c>
      <c r="D918" s="23">
        <v>55143</v>
      </c>
      <c r="E918" s="24">
        <v>210.41390000000001</v>
      </c>
      <c r="F918" s="24">
        <v>0.47169999999999845</v>
      </c>
      <c r="G918" s="24">
        <v>190.66866666666667</v>
      </c>
      <c r="H918" s="25">
        <v>206.83330000000001</v>
      </c>
      <c r="I918" s="24">
        <v>0.45040000000000191</v>
      </c>
      <c r="J918" s="24">
        <v>187.36490000000001</v>
      </c>
      <c r="K918" s="24">
        <v>90.566999999999993</v>
      </c>
      <c r="L918" s="36">
        <v>11.63</v>
      </c>
      <c r="M918" s="23">
        <v>62233</v>
      </c>
      <c r="N918" s="24">
        <v>212.6498</v>
      </c>
      <c r="O918" s="24">
        <v>0.12880000000001246</v>
      </c>
      <c r="P918" s="24">
        <v>193.55160000000001</v>
      </c>
      <c r="Q918" s="24">
        <v>208.98220000000001</v>
      </c>
      <c r="R918" s="24">
        <v>0.12890000000001578</v>
      </c>
      <c r="S918" s="24">
        <v>190.179</v>
      </c>
      <c r="T918" s="24">
        <v>88.133899999999997</v>
      </c>
      <c r="U918" s="36">
        <v>11.64</v>
      </c>
      <c r="W918" s="25" t="s">
        <v>9</v>
      </c>
      <c r="X918" s="25" t="s">
        <v>9</v>
      </c>
      <c r="Y918" s="25">
        <v>187.23</v>
      </c>
      <c r="Z918" s="25">
        <v>0.84000000000000341</v>
      </c>
      <c r="AA918" s="25" t="s">
        <v>9</v>
      </c>
      <c r="AB918" s="25" t="s">
        <v>9</v>
      </c>
      <c r="AC918" s="25">
        <v>189.82</v>
      </c>
      <c r="AD918" s="25">
        <v>0.84999999999999432</v>
      </c>
      <c r="AO918" s="23">
        <v>165</v>
      </c>
      <c r="AP918" s="23">
        <v>656</v>
      </c>
      <c r="AQ918" s="23">
        <v>5919</v>
      </c>
      <c r="AR918" s="23">
        <v>18778</v>
      </c>
      <c r="AS918" s="23">
        <v>21156</v>
      </c>
      <c r="AT918" s="23">
        <v>5315</v>
      </c>
      <c r="AU918" s="23">
        <v>3154</v>
      </c>
      <c r="AV918" s="23">
        <v>55143</v>
      </c>
      <c r="AW918" s="23">
        <v>51168</v>
      </c>
      <c r="AY918" s="115">
        <v>165.39</v>
      </c>
      <c r="AZ918" s="115">
        <v>198.92</v>
      </c>
      <c r="BA918" s="115">
        <v>211.82</v>
      </c>
      <c r="BB918" s="115">
        <v>212.94</v>
      </c>
      <c r="BC918" s="115">
        <v>211.21</v>
      </c>
      <c r="BD918" s="115">
        <v>208.84</v>
      </c>
      <c r="BE918" s="115">
        <v>194.84</v>
      </c>
      <c r="BF918" s="115">
        <v>210.41</v>
      </c>
      <c r="BG918" s="115">
        <v>211.67</v>
      </c>
    </row>
    <row r="919" spans="1:59" ht="15.5">
      <c r="A919" s="39" t="s">
        <v>1227</v>
      </c>
      <c r="B919" s="45">
        <v>20240630</v>
      </c>
      <c r="C919" s="39">
        <v>45479</v>
      </c>
      <c r="D919" s="18">
        <v>58637</v>
      </c>
      <c r="E919" s="19">
        <v>209.5001</v>
      </c>
      <c r="F919" s="19">
        <v>-0.91380000000000905</v>
      </c>
      <c r="G919" s="19">
        <v>191.68536666666668</v>
      </c>
      <c r="H919" s="20">
        <v>205.94049999999999</v>
      </c>
      <c r="I919" s="19">
        <v>-0.89280000000002246</v>
      </c>
      <c r="J919" s="19">
        <v>188.36010000000002</v>
      </c>
      <c r="K919" s="19">
        <v>90.255200000000002</v>
      </c>
      <c r="L919" s="37">
        <v>11.56</v>
      </c>
      <c r="M919" s="18">
        <v>65809</v>
      </c>
      <c r="N919" s="19">
        <v>212.8767</v>
      </c>
      <c r="O919" s="19">
        <v>0.22690000000000055</v>
      </c>
      <c r="P919" s="19">
        <v>194.1686</v>
      </c>
      <c r="Q919" s="20">
        <v>209.20859999999999</v>
      </c>
      <c r="R919" s="19">
        <v>0.22639999999998395</v>
      </c>
      <c r="S919" s="19">
        <v>190.78763333333333</v>
      </c>
      <c r="T919" s="19">
        <v>88.150700000000001</v>
      </c>
      <c r="U919" s="37">
        <v>11.64</v>
      </c>
      <c r="W919" s="20" t="s">
        <v>9</v>
      </c>
      <c r="X919" s="20" t="s">
        <v>9</v>
      </c>
      <c r="Y919" s="20">
        <v>184.14</v>
      </c>
      <c r="Z919" s="20">
        <v>-3.0900000000000034</v>
      </c>
      <c r="AA919" s="20" t="s">
        <v>9</v>
      </c>
      <c r="AB919" s="20" t="s">
        <v>9</v>
      </c>
      <c r="AC919" s="20">
        <v>190.15</v>
      </c>
      <c r="AD919" s="20">
        <v>0.33000000000001251</v>
      </c>
      <c r="AO919" s="18" t="s">
        <v>9</v>
      </c>
      <c r="AP919" s="18">
        <v>1149</v>
      </c>
      <c r="AQ919" s="18">
        <v>6716</v>
      </c>
      <c r="AR919" s="18">
        <v>19319</v>
      </c>
      <c r="AS919" s="18">
        <v>21802</v>
      </c>
      <c r="AT919" s="18">
        <v>5591</v>
      </c>
      <c r="AU919" s="18" t="s">
        <v>9</v>
      </c>
      <c r="AV919" s="18">
        <v>58637</v>
      </c>
      <c r="AW919" s="18">
        <v>53428</v>
      </c>
      <c r="AY919" s="114" t="s">
        <v>9</v>
      </c>
      <c r="AZ919" s="114">
        <v>201.8</v>
      </c>
      <c r="BA919" s="114">
        <v>211.76</v>
      </c>
      <c r="BB919" s="114">
        <v>212.52</v>
      </c>
      <c r="BC919" s="114">
        <v>210.72</v>
      </c>
      <c r="BD919" s="114">
        <v>208.37</v>
      </c>
      <c r="BE919" s="114" t="s">
        <v>9</v>
      </c>
      <c r="BF919" s="114">
        <v>209.5</v>
      </c>
      <c r="BG919" s="114">
        <v>211.26</v>
      </c>
    </row>
    <row r="920" spans="1:59" ht="15.5">
      <c r="A920" s="38" t="s">
        <v>1228</v>
      </c>
      <c r="B920" s="44">
        <v>20240707</v>
      </c>
      <c r="C920" s="38">
        <v>45486</v>
      </c>
      <c r="D920" s="23">
        <v>53522</v>
      </c>
      <c r="E920" s="24">
        <v>209.88380000000001</v>
      </c>
      <c r="F920" s="24">
        <v>0.38370000000000459</v>
      </c>
      <c r="G920" s="24">
        <v>192.87816666666666</v>
      </c>
      <c r="H920" s="25">
        <v>206.32660000000001</v>
      </c>
      <c r="I920" s="24">
        <v>0.38610000000002742</v>
      </c>
      <c r="J920" s="24">
        <v>189.53426666666667</v>
      </c>
      <c r="K920" s="24">
        <v>90.799300000000002</v>
      </c>
      <c r="L920" s="36">
        <v>11.45</v>
      </c>
      <c r="M920" s="23">
        <v>60896</v>
      </c>
      <c r="N920" s="24">
        <v>212.2775</v>
      </c>
      <c r="O920" s="24">
        <v>-0.59919999999999618</v>
      </c>
      <c r="P920" s="24">
        <v>194.65189999999998</v>
      </c>
      <c r="Q920" s="24">
        <v>208.6242</v>
      </c>
      <c r="R920" s="24">
        <v>-0.58439999999998804</v>
      </c>
      <c r="S920" s="24">
        <v>191.25879999999998</v>
      </c>
      <c r="T920" s="24">
        <v>88.149000000000001</v>
      </c>
      <c r="U920" s="36">
        <v>11.58</v>
      </c>
      <c r="W920" s="25" t="s">
        <v>9</v>
      </c>
      <c r="X920" s="25" t="s">
        <v>9</v>
      </c>
      <c r="Y920" s="25">
        <v>180.9</v>
      </c>
      <c r="Z920" s="25">
        <v>-3.2399999999999807</v>
      </c>
      <c r="AA920" s="25" t="s">
        <v>9</v>
      </c>
      <c r="AB920" s="25" t="s">
        <v>9</v>
      </c>
      <c r="AC920" s="25">
        <v>187.79</v>
      </c>
      <c r="AD920" s="25">
        <v>-2.3600000000000136</v>
      </c>
      <c r="AO920" s="23">
        <v>229</v>
      </c>
      <c r="AP920" s="23">
        <v>832</v>
      </c>
      <c r="AQ920" s="23">
        <v>5525</v>
      </c>
      <c r="AR920" s="23">
        <v>17406</v>
      </c>
      <c r="AS920" s="23">
        <v>20717</v>
      </c>
      <c r="AT920" s="23">
        <v>5401</v>
      </c>
      <c r="AU920" s="23">
        <v>3412</v>
      </c>
      <c r="AV920" s="23">
        <v>53522</v>
      </c>
      <c r="AW920" s="23">
        <v>49049</v>
      </c>
      <c r="AY920" s="115">
        <v>166.68</v>
      </c>
      <c r="AZ920" s="115">
        <v>202.18</v>
      </c>
      <c r="BA920" s="115">
        <v>211.92</v>
      </c>
      <c r="BB920" s="115">
        <v>212.7</v>
      </c>
      <c r="BC920" s="115">
        <v>211.01</v>
      </c>
      <c r="BD920" s="115">
        <v>208.68</v>
      </c>
      <c r="BE920" s="115">
        <v>192.05</v>
      </c>
      <c r="BF920" s="115">
        <v>209.88</v>
      </c>
      <c r="BG920" s="115">
        <v>211.46</v>
      </c>
    </row>
    <row r="921" spans="1:59" ht="15.5">
      <c r="A921" s="39" t="s">
        <v>1229</v>
      </c>
      <c r="B921" s="45">
        <v>20240714</v>
      </c>
      <c r="C921" s="39">
        <v>45493</v>
      </c>
      <c r="D921" s="18">
        <v>57096</v>
      </c>
      <c r="E921" s="19">
        <v>209.4151</v>
      </c>
      <c r="F921" s="19">
        <v>-0.46870000000001255</v>
      </c>
      <c r="G921" s="19">
        <v>193.38643333333334</v>
      </c>
      <c r="H921" s="20">
        <v>205.8485</v>
      </c>
      <c r="I921" s="19">
        <v>-0.47810000000001196</v>
      </c>
      <c r="J921" s="19">
        <v>190.03126666666665</v>
      </c>
      <c r="K921" s="19">
        <v>90.228499999999997</v>
      </c>
      <c r="L921" s="37">
        <v>11.36</v>
      </c>
      <c r="M921" s="18">
        <v>64031</v>
      </c>
      <c r="N921" s="19">
        <v>210.80930000000001</v>
      </c>
      <c r="O921" s="19">
        <v>-1.468199999999996</v>
      </c>
      <c r="P921" s="19">
        <v>195.05346666666665</v>
      </c>
      <c r="Q921" s="20">
        <v>207.18440000000001</v>
      </c>
      <c r="R921" s="19">
        <v>-1.4397999999999911</v>
      </c>
      <c r="S921" s="19">
        <v>191.6575</v>
      </c>
      <c r="T921" s="19">
        <v>88.296199999999999</v>
      </c>
      <c r="U921" s="37">
        <v>11.52</v>
      </c>
      <c r="W921" s="20" t="s">
        <v>9</v>
      </c>
      <c r="X921" s="20" t="s">
        <v>9</v>
      </c>
      <c r="Y921" s="20">
        <v>180.11</v>
      </c>
      <c r="Z921" s="20">
        <v>-0.78999999999999204</v>
      </c>
      <c r="AA921" s="20" t="s">
        <v>9</v>
      </c>
      <c r="AB921" s="20" t="s">
        <v>9</v>
      </c>
      <c r="AC921" s="20">
        <v>186.86</v>
      </c>
      <c r="AD921" s="20">
        <v>-0.9299999999999784</v>
      </c>
      <c r="AO921" s="18">
        <v>257</v>
      </c>
      <c r="AP921" s="18">
        <v>1021</v>
      </c>
      <c r="AQ921" s="18">
        <v>6702</v>
      </c>
      <c r="AR921" s="18">
        <v>19361</v>
      </c>
      <c r="AS921" s="18">
        <v>20831</v>
      </c>
      <c r="AT921" s="18">
        <v>5413</v>
      </c>
      <c r="AU921" s="18">
        <v>3511</v>
      </c>
      <c r="AV921" s="18">
        <v>57096</v>
      </c>
      <c r="AW921" s="18">
        <v>52307</v>
      </c>
      <c r="AY921" s="114">
        <v>164.23</v>
      </c>
      <c r="AZ921" s="114">
        <v>199.34</v>
      </c>
      <c r="BA921" s="114">
        <v>211.38</v>
      </c>
      <c r="BB921" s="114">
        <v>212.31</v>
      </c>
      <c r="BC921" s="114">
        <v>210.54</v>
      </c>
      <c r="BD921" s="114">
        <v>208</v>
      </c>
      <c r="BE921" s="114">
        <v>191.42</v>
      </c>
      <c r="BF921" s="114">
        <v>209.42</v>
      </c>
      <c r="BG921" s="114">
        <v>211.04</v>
      </c>
    </row>
    <row r="922" spans="1:59" ht="15.5">
      <c r="A922" s="38" t="s">
        <v>1230</v>
      </c>
      <c r="B922" s="44">
        <v>20240721</v>
      </c>
      <c r="C922" s="38">
        <v>45500</v>
      </c>
      <c r="D922" s="23">
        <v>56115</v>
      </c>
      <c r="E922" s="24">
        <v>209.54429999999999</v>
      </c>
      <c r="F922" s="24">
        <v>0.12919999999999732</v>
      </c>
      <c r="G922" s="24">
        <v>194.07309999999998</v>
      </c>
      <c r="H922" s="25">
        <v>205.97120000000001</v>
      </c>
      <c r="I922" s="24">
        <v>0.12270000000000891</v>
      </c>
      <c r="J922" s="24">
        <v>190.71280000000002</v>
      </c>
      <c r="K922" s="24">
        <v>90.1083</v>
      </c>
      <c r="L922" s="36">
        <v>11.29</v>
      </c>
      <c r="M922" s="23">
        <v>63981</v>
      </c>
      <c r="N922" s="24">
        <v>210.98390000000001</v>
      </c>
      <c r="O922" s="24">
        <v>0.17459999999999809</v>
      </c>
      <c r="P922" s="24">
        <v>196.53816666666668</v>
      </c>
      <c r="Q922" s="24">
        <v>207.35890000000001</v>
      </c>
      <c r="R922" s="24">
        <v>0.17449999999999477</v>
      </c>
      <c r="S922" s="24">
        <v>193.12793333333335</v>
      </c>
      <c r="T922" s="24">
        <v>88.427000000000007</v>
      </c>
      <c r="U922" s="36">
        <v>11.48</v>
      </c>
      <c r="W922" s="25" t="s">
        <v>9</v>
      </c>
      <c r="X922" s="25" t="s">
        <v>9</v>
      </c>
      <c r="Y922" s="25">
        <v>180.24</v>
      </c>
      <c r="Z922" s="25">
        <v>0.12999999999999545</v>
      </c>
      <c r="AA922" s="25" t="s">
        <v>9</v>
      </c>
      <c r="AB922" s="25" t="s">
        <v>9</v>
      </c>
      <c r="AC922" s="25">
        <v>186.99</v>
      </c>
      <c r="AD922" s="25">
        <v>0.12999999999999545</v>
      </c>
      <c r="AO922" s="23" t="s">
        <v>9</v>
      </c>
      <c r="AP922" s="23">
        <v>940</v>
      </c>
      <c r="AQ922" s="23">
        <v>6346</v>
      </c>
      <c r="AR922" s="23">
        <v>19686</v>
      </c>
      <c r="AS922" s="23">
        <v>20291</v>
      </c>
      <c r="AT922" s="23">
        <v>5263</v>
      </c>
      <c r="AU922" s="23" t="s">
        <v>9</v>
      </c>
      <c r="AV922" s="23">
        <v>56115</v>
      </c>
      <c r="AW922" s="23">
        <v>51586</v>
      </c>
      <c r="AY922" s="115" t="s">
        <v>9</v>
      </c>
      <c r="AZ922" s="115">
        <v>195.32</v>
      </c>
      <c r="BA922" s="115">
        <v>211.09</v>
      </c>
      <c r="BB922" s="115">
        <v>212.46</v>
      </c>
      <c r="BC922" s="115">
        <v>210.98</v>
      </c>
      <c r="BD922" s="115">
        <v>208.57</v>
      </c>
      <c r="BE922" s="115" t="s">
        <v>9</v>
      </c>
      <c r="BF922" s="115">
        <v>209.54</v>
      </c>
      <c r="BG922" s="115">
        <v>211.31</v>
      </c>
    </row>
    <row r="923" spans="1:59" ht="15.5">
      <c r="A923" s="39" t="s">
        <v>1231</v>
      </c>
      <c r="B923" s="45">
        <v>20240728</v>
      </c>
      <c r="C923" s="39">
        <v>45507</v>
      </c>
      <c r="D923" s="18">
        <v>55108</v>
      </c>
      <c r="E923" s="19">
        <v>209.53870000000001</v>
      </c>
      <c r="F923" s="19">
        <v>-5.5999999999869488E-3</v>
      </c>
      <c r="G923" s="19">
        <v>194.29769999999999</v>
      </c>
      <c r="H923" s="20">
        <v>205.96619999999999</v>
      </c>
      <c r="I923" s="19">
        <v>-5.0000000000238742E-3</v>
      </c>
      <c r="J923" s="19">
        <v>190.92746666666667</v>
      </c>
      <c r="K923" s="19">
        <v>90.053100000000001</v>
      </c>
      <c r="L923" s="37">
        <v>11.21</v>
      </c>
      <c r="M923" s="18">
        <v>62978</v>
      </c>
      <c r="N923" s="19">
        <v>210.19329999999999</v>
      </c>
      <c r="O923" s="19">
        <v>-0.79060000000001196</v>
      </c>
      <c r="P923" s="19">
        <v>196.43923333333336</v>
      </c>
      <c r="Q923" s="20">
        <v>206.58269999999999</v>
      </c>
      <c r="R923" s="19">
        <v>-0.7762000000000171</v>
      </c>
      <c r="S923" s="19">
        <v>193.01896666666667</v>
      </c>
      <c r="T923" s="19">
        <v>88.735799999999998</v>
      </c>
      <c r="U923" s="37">
        <v>11.42</v>
      </c>
      <c r="W923" s="20" t="s">
        <v>9</v>
      </c>
      <c r="X923" s="20" t="s">
        <v>9</v>
      </c>
      <c r="Y923" s="20">
        <v>180.06</v>
      </c>
      <c r="Z923" s="20">
        <v>-0.18000000000000682</v>
      </c>
      <c r="AA923" s="20" t="s">
        <v>9</v>
      </c>
      <c r="AB923" s="20" t="s">
        <v>9</v>
      </c>
      <c r="AC923" s="20">
        <v>187.05</v>
      </c>
      <c r="AD923" s="20">
        <v>6.0000000000002274E-2</v>
      </c>
      <c r="AO923" s="18" t="s">
        <v>9</v>
      </c>
      <c r="AP923" s="18">
        <v>917</v>
      </c>
      <c r="AQ923" s="18">
        <v>6574</v>
      </c>
      <c r="AR923" s="18">
        <v>19212</v>
      </c>
      <c r="AS923" s="18">
        <v>19573</v>
      </c>
      <c r="AT923" s="18">
        <v>5044</v>
      </c>
      <c r="AU923" s="18" t="s">
        <v>9</v>
      </c>
      <c r="AV923" s="18">
        <v>55108</v>
      </c>
      <c r="AW923" s="18">
        <v>50403</v>
      </c>
      <c r="AY923" s="114" t="s">
        <v>9</v>
      </c>
      <c r="AZ923" s="114">
        <v>197</v>
      </c>
      <c r="BA923" s="114">
        <v>210.91</v>
      </c>
      <c r="BB923" s="114">
        <v>212.22</v>
      </c>
      <c r="BC923" s="114">
        <v>210.6</v>
      </c>
      <c r="BD923" s="114">
        <v>208.53</v>
      </c>
      <c r="BE923" s="114" t="s">
        <v>9</v>
      </c>
      <c r="BF923" s="114">
        <v>209.54</v>
      </c>
      <c r="BG923" s="114">
        <v>211.05</v>
      </c>
    </row>
    <row r="924" spans="1:59" ht="15.5">
      <c r="A924" s="38" t="s">
        <v>1232</v>
      </c>
      <c r="B924" s="44">
        <v>20240804</v>
      </c>
      <c r="C924" s="38">
        <v>45514</v>
      </c>
      <c r="D924" s="23">
        <v>55415</v>
      </c>
      <c r="E924" s="24">
        <v>209.77619999999999</v>
      </c>
      <c r="F924" s="24">
        <v>0.23749999999998295</v>
      </c>
      <c r="G924" s="24">
        <v>194.37883333333332</v>
      </c>
      <c r="H924" s="25">
        <v>206.1936</v>
      </c>
      <c r="I924" s="24">
        <v>0.22740000000001714</v>
      </c>
      <c r="J924" s="24">
        <v>191.02383333333333</v>
      </c>
      <c r="K924" s="24">
        <v>89.894800000000004</v>
      </c>
      <c r="L924" s="36">
        <v>11.28</v>
      </c>
      <c r="M924" s="23">
        <v>61642</v>
      </c>
      <c r="N924" s="24">
        <v>211.52449999999999</v>
      </c>
      <c r="O924" s="24">
        <v>1.3311999999999955</v>
      </c>
      <c r="P924" s="24">
        <v>196.92420000000001</v>
      </c>
      <c r="Q924" s="24">
        <v>207.86949999999999</v>
      </c>
      <c r="R924" s="24">
        <v>1.2867999999999995</v>
      </c>
      <c r="S924" s="24">
        <v>193.50323333333333</v>
      </c>
      <c r="T924" s="24">
        <v>87.811400000000006</v>
      </c>
      <c r="U924" s="36">
        <v>11.4</v>
      </c>
      <c r="W924" s="25" t="s">
        <v>9</v>
      </c>
      <c r="X924" s="25" t="s">
        <v>9</v>
      </c>
      <c r="Y924" s="25">
        <v>180.5</v>
      </c>
      <c r="Z924" s="25">
        <v>0.43999999999999773</v>
      </c>
      <c r="AA924" s="25" t="s">
        <v>9</v>
      </c>
      <c r="AB924" s="25" t="s">
        <v>9</v>
      </c>
      <c r="AC924" s="25">
        <v>187.75</v>
      </c>
      <c r="AD924" s="25">
        <v>0.69999999999998863</v>
      </c>
      <c r="AO924" s="23" t="s">
        <v>9</v>
      </c>
      <c r="AP924" s="23">
        <v>958</v>
      </c>
      <c r="AQ924" s="23">
        <v>6372</v>
      </c>
      <c r="AR924" s="23">
        <v>19621</v>
      </c>
      <c r="AS924" s="23">
        <v>20475</v>
      </c>
      <c r="AT924" s="23">
        <v>4833</v>
      </c>
      <c r="AU924" s="23" t="s">
        <v>9</v>
      </c>
      <c r="AV924" s="23">
        <v>55415</v>
      </c>
      <c r="AW924" s="23">
        <v>51301</v>
      </c>
      <c r="AY924" s="115" t="s">
        <v>9</v>
      </c>
      <c r="AZ924" s="115">
        <v>199.62</v>
      </c>
      <c r="BA924" s="115">
        <v>211.51</v>
      </c>
      <c r="BB924" s="115">
        <v>212.11</v>
      </c>
      <c r="BC924" s="115">
        <v>210.69</v>
      </c>
      <c r="BD924" s="115">
        <v>208.52</v>
      </c>
      <c r="BE924" s="115" t="s">
        <v>9</v>
      </c>
      <c r="BF924" s="115">
        <v>209.78</v>
      </c>
      <c r="BG924" s="115">
        <v>211.13</v>
      </c>
    </row>
    <row r="925" spans="1:59" ht="15.5">
      <c r="A925" s="39" t="s">
        <v>1233</v>
      </c>
      <c r="B925" s="45">
        <v>20240811</v>
      </c>
      <c r="C925" s="39">
        <v>45521</v>
      </c>
      <c r="D925" s="18">
        <v>59437</v>
      </c>
      <c r="E925" s="19">
        <v>209.83770000000001</v>
      </c>
      <c r="F925" s="19">
        <v>6.1500000000023647E-2</v>
      </c>
      <c r="G925" s="19">
        <v>194.3194</v>
      </c>
      <c r="H925" s="20">
        <v>206.2518</v>
      </c>
      <c r="I925" s="19">
        <v>5.8199999999999363E-2</v>
      </c>
      <c r="J925" s="19">
        <v>190.96483333333333</v>
      </c>
      <c r="K925" s="19">
        <v>89.6554</v>
      </c>
      <c r="L925" s="37">
        <v>11.36</v>
      </c>
      <c r="M925" s="18">
        <v>63148</v>
      </c>
      <c r="N925" s="19">
        <v>211.50739999999999</v>
      </c>
      <c r="O925" s="19">
        <v>-1.7099999999999227E-2</v>
      </c>
      <c r="P925" s="19">
        <v>197.15589999999997</v>
      </c>
      <c r="Q925" s="20">
        <v>207.86150000000001</v>
      </c>
      <c r="R925" s="19">
        <v>-7.9999999999813554E-3</v>
      </c>
      <c r="S925" s="19">
        <v>193.73786666666669</v>
      </c>
      <c r="T925" s="19">
        <v>88.094200000000001</v>
      </c>
      <c r="U925" s="37">
        <v>11.42</v>
      </c>
      <c r="W925" s="20" t="s">
        <v>9</v>
      </c>
      <c r="X925" s="20" t="s">
        <v>9</v>
      </c>
      <c r="Y925" s="20">
        <v>176.8</v>
      </c>
      <c r="Z925" s="20">
        <v>-3.6999999999999886</v>
      </c>
      <c r="AA925" s="20" t="s">
        <v>9</v>
      </c>
      <c r="AB925" s="20" t="s">
        <v>9</v>
      </c>
      <c r="AC925" s="20">
        <v>183.78</v>
      </c>
      <c r="AD925" s="20">
        <v>-3.9699999999999989</v>
      </c>
      <c r="AO925" s="18">
        <v>322</v>
      </c>
      <c r="AP925" s="18">
        <v>1280</v>
      </c>
      <c r="AQ925" s="18">
        <v>7317</v>
      </c>
      <c r="AR925" s="18">
        <v>20926</v>
      </c>
      <c r="AS925" s="18">
        <v>21309</v>
      </c>
      <c r="AT925" s="18">
        <v>5094</v>
      </c>
      <c r="AU925" s="18">
        <v>3189</v>
      </c>
      <c r="AV925" s="18">
        <v>59437</v>
      </c>
      <c r="AW925" s="18">
        <v>54646</v>
      </c>
      <c r="AY925" s="114">
        <v>166.56</v>
      </c>
      <c r="AZ925" s="114">
        <v>201.03</v>
      </c>
      <c r="BA925" s="114">
        <v>211.67</v>
      </c>
      <c r="BB925" s="114">
        <v>212.41</v>
      </c>
      <c r="BC925" s="114">
        <v>210.91</v>
      </c>
      <c r="BD925" s="114">
        <v>208.56</v>
      </c>
      <c r="BE925" s="114">
        <v>191.59</v>
      </c>
      <c r="BF925" s="114">
        <v>209.84</v>
      </c>
      <c r="BG925" s="114">
        <v>211.36</v>
      </c>
    </row>
    <row r="926" spans="1:59" ht="15.5">
      <c r="A926" s="38" t="s">
        <v>1234</v>
      </c>
      <c r="B926" s="44">
        <v>20240818</v>
      </c>
      <c r="C926" s="38">
        <v>45528</v>
      </c>
      <c r="D926" s="23">
        <v>56828</v>
      </c>
      <c r="E926" s="24">
        <v>210.0779</v>
      </c>
      <c r="F926" s="24">
        <v>0.24019999999998731</v>
      </c>
      <c r="G926" s="24">
        <v>194.14430000000002</v>
      </c>
      <c r="H926" s="25">
        <v>206.48259999999999</v>
      </c>
      <c r="I926" s="24">
        <v>0.2307999999999879</v>
      </c>
      <c r="J926" s="24">
        <v>190.80196666666669</v>
      </c>
      <c r="K926" s="24">
        <v>89.563199999999995</v>
      </c>
      <c r="L926" s="36">
        <v>11.29</v>
      </c>
      <c r="M926" s="23">
        <v>62403</v>
      </c>
      <c r="N926" s="24">
        <v>210.86770000000001</v>
      </c>
      <c r="O926" s="24">
        <v>-0.6396999999999764</v>
      </c>
      <c r="P926" s="24">
        <v>196.4888</v>
      </c>
      <c r="Q926" s="24">
        <v>207.24199999999999</v>
      </c>
      <c r="R926" s="24">
        <v>-0.61950000000001637</v>
      </c>
      <c r="S926" s="24">
        <v>193.09383333333335</v>
      </c>
      <c r="T926" s="24">
        <v>88.541300000000007</v>
      </c>
      <c r="U926" s="36">
        <v>11.38</v>
      </c>
      <c r="W926" s="25" t="s">
        <v>9</v>
      </c>
      <c r="X926" s="25" t="s">
        <v>9</v>
      </c>
      <c r="Y926" s="25">
        <v>175.31</v>
      </c>
      <c r="Z926" s="25">
        <v>-1.4900000000000091</v>
      </c>
      <c r="AA926" s="25" t="s">
        <v>9</v>
      </c>
      <c r="AB926" s="25" t="s">
        <v>9</v>
      </c>
      <c r="AC926" s="25">
        <v>182.13</v>
      </c>
      <c r="AD926" s="25">
        <v>-1.6500000000000057</v>
      </c>
      <c r="AO926" s="23">
        <v>281</v>
      </c>
      <c r="AP926" s="23">
        <v>1152</v>
      </c>
      <c r="AQ926" s="23">
        <v>6845</v>
      </c>
      <c r="AR926" s="23">
        <v>20270</v>
      </c>
      <c r="AS926" s="23">
        <v>20806</v>
      </c>
      <c r="AT926" s="23">
        <v>4923</v>
      </c>
      <c r="AU926" s="23">
        <v>2551</v>
      </c>
      <c r="AV926" s="23">
        <v>56828</v>
      </c>
      <c r="AW926" s="23">
        <v>52844</v>
      </c>
      <c r="AY926" s="115">
        <v>165.26</v>
      </c>
      <c r="AZ926" s="115">
        <v>201.47</v>
      </c>
      <c r="BA926" s="115">
        <v>211.97</v>
      </c>
      <c r="BB926" s="115">
        <v>212.43</v>
      </c>
      <c r="BC926" s="115">
        <v>210.7</v>
      </c>
      <c r="BD926" s="115">
        <v>208.46</v>
      </c>
      <c r="BE926" s="115">
        <v>193.22</v>
      </c>
      <c r="BF926" s="115">
        <v>210.08</v>
      </c>
      <c r="BG926" s="115">
        <v>211.32</v>
      </c>
    </row>
    <row r="927" spans="1:59" ht="15.5">
      <c r="A927" s="39" t="s">
        <v>1235</v>
      </c>
      <c r="B927" s="45">
        <v>20240825</v>
      </c>
      <c r="C927" s="39">
        <v>45535</v>
      </c>
      <c r="D927" s="18">
        <v>59944</v>
      </c>
      <c r="E927" s="19">
        <v>209.36660000000001</v>
      </c>
      <c r="F927" s="19">
        <v>-0.71129999999999427</v>
      </c>
      <c r="G927" s="19">
        <v>193.559</v>
      </c>
      <c r="H927" s="20">
        <v>205.80369999999999</v>
      </c>
      <c r="I927" s="19">
        <v>-0.67889999999999873</v>
      </c>
      <c r="J927" s="19">
        <v>190.23266666666666</v>
      </c>
      <c r="K927" s="19">
        <v>90.361099999999993</v>
      </c>
      <c r="L927" s="37">
        <v>11.39</v>
      </c>
      <c r="M927" s="18">
        <v>62971</v>
      </c>
      <c r="N927" s="19">
        <v>213.10130000000001</v>
      </c>
      <c r="O927" s="19">
        <v>2.2335999999999956</v>
      </c>
      <c r="P927" s="19">
        <v>196.21703333333335</v>
      </c>
      <c r="Q927" s="20">
        <v>209.43979999999999</v>
      </c>
      <c r="R927" s="19">
        <v>2.1978000000000009</v>
      </c>
      <c r="S927" s="19">
        <v>192.84219999999996</v>
      </c>
      <c r="T927" s="19">
        <v>88.495400000000004</v>
      </c>
      <c r="U927" s="37">
        <v>11.28</v>
      </c>
      <c r="W927" s="20" t="s">
        <v>9</v>
      </c>
      <c r="X927" s="20" t="s">
        <v>9</v>
      </c>
      <c r="Y927" s="20">
        <v>172.86</v>
      </c>
      <c r="Z927" s="20">
        <v>-2.4499999999999886</v>
      </c>
      <c r="AA927" s="20" t="s">
        <v>9</v>
      </c>
      <c r="AB927" s="20" t="s">
        <v>9</v>
      </c>
      <c r="AC927" s="20">
        <v>179.53</v>
      </c>
      <c r="AD927" s="20">
        <v>-2.5999999999999943</v>
      </c>
      <c r="AO927" s="18" t="s">
        <v>9</v>
      </c>
      <c r="AP927" s="18">
        <v>881</v>
      </c>
      <c r="AQ927" s="18">
        <v>6787</v>
      </c>
      <c r="AR927" s="18">
        <v>20127</v>
      </c>
      <c r="AS927" s="18">
        <v>22582</v>
      </c>
      <c r="AT927" s="18">
        <v>5666</v>
      </c>
      <c r="AU927" s="18" t="s">
        <v>9</v>
      </c>
      <c r="AV927" s="18">
        <v>59944</v>
      </c>
      <c r="AW927" s="18">
        <v>55162</v>
      </c>
      <c r="AY927" s="114" t="s">
        <v>9</v>
      </c>
      <c r="AZ927" s="114">
        <v>199.07</v>
      </c>
      <c r="BA927" s="114">
        <v>211.09</v>
      </c>
      <c r="BB927" s="114">
        <v>212.32</v>
      </c>
      <c r="BC927" s="114">
        <v>210.55</v>
      </c>
      <c r="BD927" s="114">
        <v>208.18</v>
      </c>
      <c r="BE927" s="114" t="s">
        <v>9</v>
      </c>
      <c r="BF927" s="114">
        <v>209.37</v>
      </c>
      <c r="BG927" s="114">
        <v>211.02</v>
      </c>
    </row>
    <row r="928" spans="1:59" ht="15.5">
      <c r="A928" s="38" t="s">
        <v>1236</v>
      </c>
      <c r="B928" s="44">
        <v>20240901</v>
      </c>
      <c r="C928" s="38">
        <v>45542</v>
      </c>
      <c r="D928" s="23">
        <v>58694</v>
      </c>
      <c r="E928" s="24">
        <v>209.4134</v>
      </c>
      <c r="F928" s="24">
        <v>4.6799999999990405E-2</v>
      </c>
      <c r="G928" s="24">
        <v>193.44200000000001</v>
      </c>
      <c r="H928" s="25">
        <v>205.84649999999999</v>
      </c>
      <c r="I928" s="24">
        <v>4.2799999999999727E-2</v>
      </c>
      <c r="J928" s="24">
        <v>190.12593333333334</v>
      </c>
      <c r="K928" s="24">
        <v>90.044499999999999</v>
      </c>
      <c r="L928" s="36">
        <v>11.26</v>
      </c>
      <c r="M928" s="23">
        <v>64714</v>
      </c>
      <c r="N928" s="24">
        <v>212.12209999999999</v>
      </c>
      <c r="O928" s="24">
        <v>-0.97920000000002005</v>
      </c>
      <c r="P928" s="24">
        <v>196.10236666666665</v>
      </c>
      <c r="Q928" s="24">
        <v>208.48070000000001</v>
      </c>
      <c r="R928" s="24">
        <v>-0.95909999999997808</v>
      </c>
      <c r="S928" s="24">
        <v>192.72793333333334</v>
      </c>
      <c r="T928" s="24">
        <v>88.419200000000004</v>
      </c>
      <c r="U928" s="36">
        <v>11.26</v>
      </c>
      <c r="W928" s="25" t="s">
        <v>9</v>
      </c>
      <c r="X928" s="25" t="s">
        <v>9</v>
      </c>
      <c r="Y928" s="25">
        <v>172.27</v>
      </c>
      <c r="Z928" s="25">
        <v>-0.59000000000000341</v>
      </c>
      <c r="AA928" s="25" t="s">
        <v>9</v>
      </c>
      <c r="AB928" s="25" t="s">
        <v>9</v>
      </c>
      <c r="AC928" s="25">
        <v>178.37</v>
      </c>
      <c r="AD928" s="25">
        <v>-1.1599999999999966</v>
      </c>
      <c r="AO928" s="23" t="s">
        <v>9</v>
      </c>
      <c r="AP928" s="23">
        <v>1078</v>
      </c>
      <c r="AQ928" s="23">
        <v>6682</v>
      </c>
      <c r="AR928" s="23">
        <v>19814</v>
      </c>
      <c r="AS928" s="23">
        <v>22001</v>
      </c>
      <c r="AT928" s="23">
        <v>5515</v>
      </c>
      <c r="AU928" s="23" t="s">
        <v>9</v>
      </c>
      <c r="AV928" s="23">
        <v>58694</v>
      </c>
      <c r="AW928" s="23">
        <v>54012</v>
      </c>
      <c r="AY928" s="115" t="s">
        <v>9</v>
      </c>
      <c r="AZ928" s="115">
        <v>194.88</v>
      </c>
      <c r="BA928" s="115">
        <v>210.81</v>
      </c>
      <c r="BB928" s="115">
        <v>212.16</v>
      </c>
      <c r="BC928" s="115">
        <v>210.85</v>
      </c>
      <c r="BD928" s="115">
        <v>208.32</v>
      </c>
      <c r="BE928" s="115" t="s">
        <v>9</v>
      </c>
      <c r="BF928" s="115">
        <v>209.41</v>
      </c>
      <c r="BG928" s="115">
        <v>211.07</v>
      </c>
    </row>
    <row r="929" spans="1:59" ht="15.5">
      <c r="A929" s="39" t="s">
        <v>1237</v>
      </c>
      <c r="B929" s="45">
        <v>20240908</v>
      </c>
      <c r="C929" s="39">
        <v>45549</v>
      </c>
      <c r="D929" s="18">
        <v>60138</v>
      </c>
      <c r="E929" s="19">
        <v>209.26480000000001</v>
      </c>
      <c r="F929" s="19">
        <v>-0.14859999999998763</v>
      </c>
      <c r="G929" s="19">
        <v>192.75946666666664</v>
      </c>
      <c r="H929" s="20">
        <v>205.71270000000001</v>
      </c>
      <c r="I929" s="19">
        <v>-0.13379999999997949</v>
      </c>
      <c r="J929" s="19">
        <v>189.4664333333333</v>
      </c>
      <c r="K929" s="19">
        <v>90.581800000000001</v>
      </c>
      <c r="L929" s="37">
        <v>11.22</v>
      </c>
      <c r="M929" s="18">
        <v>63767</v>
      </c>
      <c r="N929" s="19">
        <v>211.86840000000001</v>
      </c>
      <c r="O929" s="19">
        <v>-0.25369999999998072</v>
      </c>
      <c r="P929" s="19">
        <v>195.47976666666668</v>
      </c>
      <c r="Q929" s="20">
        <v>208.24299999999999</v>
      </c>
      <c r="R929" s="19">
        <v>-0.23770000000001801</v>
      </c>
      <c r="S929" s="19">
        <v>192.13253333333333</v>
      </c>
      <c r="T929" s="19">
        <v>89.305499999999995</v>
      </c>
      <c r="U929" s="37">
        <v>11.39</v>
      </c>
      <c r="W929" s="20" t="s">
        <v>9</v>
      </c>
      <c r="X929" s="20" t="s">
        <v>9</v>
      </c>
      <c r="Y929" s="20">
        <v>172.54</v>
      </c>
      <c r="Z929" s="20">
        <v>0.26999999999998181</v>
      </c>
      <c r="AA929" s="20" t="s">
        <v>9</v>
      </c>
      <c r="AB929" s="20" t="s">
        <v>9</v>
      </c>
      <c r="AC929" s="20">
        <v>177.87</v>
      </c>
      <c r="AD929" s="20">
        <v>-0.5</v>
      </c>
      <c r="AO929" s="18" t="s">
        <v>9</v>
      </c>
      <c r="AP929" s="18">
        <v>890</v>
      </c>
      <c r="AQ929" s="18">
        <v>6298</v>
      </c>
      <c r="AR929" s="18">
        <v>20082</v>
      </c>
      <c r="AS929" s="18">
        <v>22733</v>
      </c>
      <c r="AT929" s="18">
        <v>6047</v>
      </c>
      <c r="AU929" s="18" t="s">
        <v>9</v>
      </c>
      <c r="AV929" s="18">
        <v>60138</v>
      </c>
      <c r="AW929" s="18">
        <v>55160</v>
      </c>
      <c r="AY929" s="114" t="s">
        <v>9</v>
      </c>
      <c r="AZ929" s="114">
        <v>200.72</v>
      </c>
      <c r="BA929" s="114">
        <v>210.8</v>
      </c>
      <c r="BB929" s="114">
        <v>211.96</v>
      </c>
      <c r="BC929" s="114">
        <v>210.39</v>
      </c>
      <c r="BD929" s="114">
        <v>208.72</v>
      </c>
      <c r="BE929" s="114" t="s">
        <v>9</v>
      </c>
      <c r="BF929" s="114">
        <v>209.26</v>
      </c>
      <c r="BG929" s="114">
        <v>210.83</v>
      </c>
    </row>
    <row r="930" spans="1:59" ht="15.5">
      <c r="A930" s="38" t="s">
        <v>1238</v>
      </c>
      <c r="B930" s="44">
        <v>20240915</v>
      </c>
      <c r="C930" s="38">
        <v>45556</v>
      </c>
      <c r="D930" s="23">
        <v>59553</v>
      </c>
      <c r="E930" s="24">
        <v>208.97460000000001</v>
      </c>
      <c r="F930" s="24">
        <v>-0.29019999999999868</v>
      </c>
      <c r="G930" s="24">
        <v>192.34933333333333</v>
      </c>
      <c r="H930" s="25">
        <v>205.4314</v>
      </c>
      <c r="I930" s="24">
        <v>-0.28130000000001587</v>
      </c>
      <c r="J930" s="24">
        <v>189.06616666666665</v>
      </c>
      <c r="K930" s="24">
        <v>90.636700000000005</v>
      </c>
      <c r="L930" s="36">
        <v>11.51</v>
      </c>
      <c r="M930" s="23">
        <v>62813</v>
      </c>
      <c r="N930" s="24">
        <v>211.77080000000001</v>
      </c>
      <c r="O930" s="24">
        <v>-9.7599999999999909E-2</v>
      </c>
      <c r="P930" s="24">
        <v>194.9357</v>
      </c>
      <c r="Q930" s="24">
        <v>208.15119999999999</v>
      </c>
      <c r="R930" s="24">
        <v>-9.1800000000006321E-2</v>
      </c>
      <c r="S930" s="24">
        <v>191.6046</v>
      </c>
      <c r="T930" s="24">
        <v>89.184899999999999</v>
      </c>
      <c r="U930" s="36">
        <v>11.53</v>
      </c>
      <c r="W930" s="25" t="s">
        <v>9</v>
      </c>
      <c r="X930" s="25" t="s">
        <v>9</v>
      </c>
      <c r="Y930" s="25">
        <v>172.01</v>
      </c>
      <c r="Z930" s="25">
        <v>-0.53000000000000114</v>
      </c>
      <c r="AA930" s="25" t="s">
        <v>9</v>
      </c>
      <c r="AB930" s="25" t="s">
        <v>9</v>
      </c>
      <c r="AC930" s="25">
        <v>176.77</v>
      </c>
      <c r="AD930" s="25">
        <v>-1.0999999999999943</v>
      </c>
      <c r="AO930" s="23">
        <v>389</v>
      </c>
      <c r="AP930" s="23">
        <v>1066</v>
      </c>
      <c r="AQ930" s="23">
        <v>6336</v>
      </c>
      <c r="AR930" s="23">
        <v>19474</v>
      </c>
      <c r="AS930" s="23">
        <v>22136</v>
      </c>
      <c r="AT930" s="23">
        <v>6227</v>
      </c>
      <c r="AU930" s="23">
        <v>3925</v>
      </c>
      <c r="AV930" s="23">
        <v>59553</v>
      </c>
      <c r="AW930" s="23">
        <v>54173</v>
      </c>
      <c r="AY930" s="115">
        <v>159.6</v>
      </c>
      <c r="AZ930" s="115">
        <v>196.82</v>
      </c>
      <c r="BA930" s="115">
        <v>211.25</v>
      </c>
      <c r="BB930" s="115">
        <v>212.28</v>
      </c>
      <c r="BC930" s="115">
        <v>210.42</v>
      </c>
      <c r="BD930" s="115">
        <v>208.16</v>
      </c>
      <c r="BE930" s="115">
        <v>190.21</v>
      </c>
      <c r="BF930" s="115">
        <v>208.97</v>
      </c>
      <c r="BG930" s="115">
        <v>210.93</v>
      </c>
    </row>
    <row r="931" spans="1:59" ht="15.5">
      <c r="A931" s="39" t="s">
        <v>1239</v>
      </c>
      <c r="B931" s="45">
        <v>20240922</v>
      </c>
      <c r="C931" s="39">
        <v>45563</v>
      </c>
      <c r="D931" s="18">
        <v>57845</v>
      </c>
      <c r="E931" s="19">
        <v>208.6447</v>
      </c>
      <c r="F931" s="19">
        <v>-0.32990000000000919</v>
      </c>
      <c r="G931" s="19">
        <v>190.30143333333331</v>
      </c>
      <c r="H931" s="20">
        <v>205.12799999999999</v>
      </c>
      <c r="I931" s="19">
        <v>-0.30340000000001055</v>
      </c>
      <c r="J931" s="19">
        <v>187.0652</v>
      </c>
      <c r="K931" s="19">
        <v>91.39</v>
      </c>
      <c r="L931" s="37">
        <v>11.47</v>
      </c>
      <c r="M931" s="18">
        <v>64369</v>
      </c>
      <c r="N931" s="19">
        <v>212.28020000000001</v>
      </c>
      <c r="O931" s="19">
        <v>0.50939999999999941</v>
      </c>
      <c r="P931" s="19">
        <v>193.75220000000002</v>
      </c>
      <c r="Q931" s="20">
        <v>208.6617</v>
      </c>
      <c r="R931" s="19">
        <v>0.5105000000000075</v>
      </c>
      <c r="S931" s="19">
        <v>190.44873333333337</v>
      </c>
      <c r="T931" s="19">
        <v>89.535399999999996</v>
      </c>
      <c r="U931" s="37">
        <v>11.59</v>
      </c>
      <c r="W931" s="20" t="s">
        <v>9</v>
      </c>
      <c r="X931" s="20" t="s">
        <v>9</v>
      </c>
      <c r="Y931" s="20">
        <v>170.56</v>
      </c>
      <c r="Z931" s="20">
        <v>-1.4499999999999886</v>
      </c>
      <c r="AA931" s="20" t="s">
        <v>9</v>
      </c>
      <c r="AB931" s="20" t="s">
        <v>9</v>
      </c>
      <c r="AC931" s="20">
        <v>174.72</v>
      </c>
      <c r="AD931" s="20">
        <v>-2.0500000000000114</v>
      </c>
      <c r="AO931" s="18" t="s">
        <v>9</v>
      </c>
      <c r="AP931" s="18">
        <v>820</v>
      </c>
      <c r="AQ931" s="18">
        <v>5525</v>
      </c>
      <c r="AR931" s="18">
        <v>17893</v>
      </c>
      <c r="AS931" s="18">
        <v>22409</v>
      </c>
      <c r="AT931" s="18">
        <v>6639</v>
      </c>
      <c r="AU931" s="18" t="s">
        <v>9</v>
      </c>
      <c r="AV931" s="18">
        <v>57845</v>
      </c>
      <c r="AW931" s="18">
        <v>52466</v>
      </c>
      <c r="AY931" s="114" t="s">
        <v>9</v>
      </c>
      <c r="AZ931" s="114">
        <v>197.66</v>
      </c>
      <c r="BA931" s="114">
        <v>210.93</v>
      </c>
      <c r="BB931" s="114">
        <v>211.7</v>
      </c>
      <c r="BC931" s="114">
        <v>209.99</v>
      </c>
      <c r="BD931" s="114">
        <v>207.7</v>
      </c>
      <c r="BE931" s="114" t="s">
        <v>9</v>
      </c>
      <c r="BF931" s="114">
        <v>208.64</v>
      </c>
      <c r="BG931" s="114">
        <v>210.38</v>
      </c>
    </row>
    <row r="932" spans="1:59" ht="15.5">
      <c r="A932" s="38" t="s">
        <v>1240</v>
      </c>
      <c r="B932" s="44">
        <v>20240929</v>
      </c>
      <c r="C932" s="38">
        <v>45570</v>
      </c>
      <c r="D932" s="23">
        <v>59128</v>
      </c>
      <c r="E932" s="24">
        <v>208.25970000000001</v>
      </c>
      <c r="F932" s="24">
        <v>-0.38499999999999091</v>
      </c>
      <c r="G932" s="24">
        <v>191.0986</v>
      </c>
      <c r="H932" s="25">
        <v>204.75800000000001</v>
      </c>
      <c r="I932" s="24">
        <v>-0.36999999999997613</v>
      </c>
      <c r="J932" s="24">
        <v>187.84923333333336</v>
      </c>
      <c r="K932" s="24">
        <v>91.747299999999996</v>
      </c>
      <c r="L932" s="36">
        <v>11.51</v>
      </c>
      <c r="M932" s="23">
        <v>65728</v>
      </c>
      <c r="N932" s="24">
        <v>209.94630000000001</v>
      </c>
      <c r="O932" s="24">
        <v>-2.3338999999999999</v>
      </c>
      <c r="P932" s="24">
        <v>193.81100000000001</v>
      </c>
      <c r="Q932" s="24">
        <v>206.3733</v>
      </c>
      <c r="R932" s="24">
        <v>-2.2883999999999958</v>
      </c>
      <c r="S932" s="24">
        <v>190.51156666666665</v>
      </c>
      <c r="T932" s="24">
        <v>89.837199999999996</v>
      </c>
      <c r="U932" s="36">
        <v>11.7</v>
      </c>
      <c r="W932" s="25" t="s">
        <v>9</v>
      </c>
      <c r="X932" s="25" t="s">
        <v>9</v>
      </c>
      <c r="Y932" s="25">
        <v>169.15</v>
      </c>
      <c r="Z932" s="25">
        <v>-1.4099999999999966</v>
      </c>
      <c r="AA932" s="25" t="s">
        <v>9</v>
      </c>
      <c r="AB932" s="25" t="s">
        <v>9</v>
      </c>
      <c r="AC932" s="25">
        <v>173.08</v>
      </c>
      <c r="AD932" s="25">
        <v>-1.6399999999999864</v>
      </c>
      <c r="AO932" s="23" t="s">
        <v>9</v>
      </c>
      <c r="AP932" s="23">
        <v>761</v>
      </c>
      <c r="AQ932" s="23">
        <v>5215</v>
      </c>
      <c r="AR932" s="23">
        <v>18012</v>
      </c>
      <c r="AS932" s="23">
        <v>23185</v>
      </c>
      <c r="AT932" s="23">
        <v>6819</v>
      </c>
      <c r="AU932" s="23" t="s">
        <v>9</v>
      </c>
      <c r="AV932" s="23">
        <v>59128</v>
      </c>
      <c r="AW932" s="23">
        <v>53231</v>
      </c>
      <c r="AY932" s="115" t="s">
        <v>9</v>
      </c>
      <c r="AZ932" s="115">
        <v>193.64</v>
      </c>
      <c r="BA932" s="115">
        <v>210.06</v>
      </c>
      <c r="BB932" s="115">
        <v>211.28</v>
      </c>
      <c r="BC932" s="115">
        <v>209.99</v>
      </c>
      <c r="BD932" s="115">
        <v>208.19</v>
      </c>
      <c r="BE932" s="115" t="s">
        <v>9</v>
      </c>
      <c r="BF932" s="115">
        <v>208.26</v>
      </c>
      <c r="BG932" s="115">
        <v>210.2</v>
      </c>
    </row>
    <row r="933" spans="1:59" ht="15.5">
      <c r="A933" s="39" t="s">
        <v>1241</v>
      </c>
      <c r="B933" s="45">
        <v>20241006</v>
      </c>
      <c r="C933" s="39">
        <v>45577</v>
      </c>
      <c r="D933" s="18">
        <v>61179</v>
      </c>
      <c r="E933" s="19">
        <v>207.72569999999999</v>
      </c>
      <c r="F933" s="19">
        <v>-0.53400000000002024</v>
      </c>
      <c r="G933" s="19">
        <v>188.85376666666664</v>
      </c>
      <c r="H933" s="20">
        <v>204.245</v>
      </c>
      <c r="I933" s="19">
        <v>-0.51300000000000523</v>
      </c>
      <c r="J933" s="19">
        <v>185.66076666666666</v>
      </c>
      <c r="K933" s="19">
        <v>92.058899999999994</v>
      </c>
      <c r="L933" s="37">
        <v>11.76</v>
      </c>
      <c r="M933" s="18">
        <v>65843</v>
      </c>
      <c r="N933" s="19">
        <v>209.85409999999999</v>
      </c>
      <c r="O933" s="19">
        <v>-9.22000000000196E-2</v>
      </c>
      <c r="P933" s="19">
        <v>192.39603333333335</v>
      </c>
      <c r="Q933" s="20">
        <v>206.2868</v>
      </c>
      <c r="R933" s="19">
        <v>-8.6500000000000909E-2</v>
      </c>
      <c r="S933" s="19">
        <v>189.13229999999999</v>
      </c>
      <c r="T933" s="19">
        <v>89.954800000000006</v>
      </c>
      <c r="U933" s="37">
        <v>11.88</v>
      </c>
      <c r="W933" s="20" t="s">
        <v>9</v>
      </c>
      <c r="X933" s="20" t="s">
        <v>9</v>
      </c>
      <c r="Y933" s="20">
        <v>168.14</v>
      </c>
      <c r="Z933" s="20">
        <v>-1.0100000000000193</v>
      </c>
      <c r="AA933" s="20" t="s">
        <v>9</v>
      </c>
      <c r="AB933" s="20" t="s">
        <v>9</v>
      </c>
      <c r="AC933" s="20">
        <v>172.02</v>
      </c>
      <c r="AD933" s="20">
        <v>-1.0600000000000023</v>
      </c>
      <c r="AO933" s="18" t="s">
        <v>9</v>
      </c>
      <c r="AP933" s="18">
        <v>854</v>
      </c>
      <c r="AQ933" s="18">
        <v>5292</v>
      </c>
      <c r="AR933" s="18">
        <v>17905</v>
      </c>
      <c r="AS933" s="18">
        <v>23940</v>
      </c>
      <c r="AT933" s="18">
        <v>7321</v>
      </c>
      <c r="AU933" s="18" t="s">
        <v>9</v>
      </c>
      <c r="AV933" s="18">
        <v>61179</v>
      </c>
      <c r="AW933" s="18">
        <v>54458</v>
      </c>
      <c r="AY933" s="114" t="s">
        <v>9</v>
      </c>
      <c r="AZ933" s="114">
        <v>196.52</v>
      </c>
      <c r="BA933" s="114">
        <v>210.19</v>
      </c>
      <c r="BB933" s="114">
        <v>210.98</v>
      </c>
      <c r="BC933" s="114">
        <v>209.69</v>
      </c>
      <c r="BD933" s="114">
        <v>207.76</v>
      </c>
      <c r="BE933" s="114" t="s">
        <v>9</v>
      </c>
      <c r="BF933" s="114">
        <v>207.73</v>
      </c>
      <c r="BG933" s="114">
        <v>209.9</v>
      </c>
    </row>
    <row r="934" spans="1:59" ht="15.5">
      <c r="A934" s="38" t="s">
        <v>1242</v>
      </c>
      <c r="B934" s="44">
        <v>20241013</v>
      </c>
      <c r="C934" s="38">
        <v>45584</v>
      </c>
      <c r="D934" s="23">
        <v>61479</v>
      </c>
      <c r="E934" s="24">
        <v>207.6224</v>
      </c>
      <c r="F934" s="24">
        <v>-0.10329999999999018</v>
      </c>
      <c r="G934" s="24">
        <v>189.43043333333333</v>
      </c>
      <c r="H934" s="25">
        <v>204.1404</v>
      </c>
      <c r="I934" s="24">
        <v>-0.10460000000000491</v>
      </c>
      <c r="J934" s="24">
        <v>186.22203333333334</v>
      </c>
      <c r="K934" s="24">
        <v>91.948800000000006</v>
      </c>
      <c r="L934" s="36">
        <v>11.84</v>
      </c>
      <c r="M934" s="23">
        <v>65584</v>
      </c>
      <c r="N934" s="24">
        <v>210.3057</v>
      </c>
      <c r="O934" s="24">
        <v>0.45160000000001332</v>
      </c>
      <c r="P934" s="24">
        <v>191.88203333333331</v>
      </c>
      <c r="Q934" s="24">
        <v>206.7396</v>
      </c>
      <c r="R934" s="24">
        <v>0.45279999999999632</v>
      </c>
      <c r="S934" s="24">
        <v>188.6233</v>
      </c>
      <c r="T934" s="24">
        <v>90.141900000000007</v>
      </c>
      <c r="U934" s="36">
        <v>11.82</v>
      </c>
      <c r="W934" s="25" t="s">
        <v>9</v>
      </c>
      <c r="X934" s="25" t="s">
        <v>9</v>
      </c>
      <c r="Y934" s="25">
        <v>166.67</v>
      </c>
      <c r="Z934" s="25">
        <v>-1.4699999999999989</v>
      </c>
      <c r="AA934" s="25" t="s">
        <v>9</v>
      </c>
      <c r="AB934" s="25" t="s">
        <v>9</v>
      </c>
      <c r="AC934" s="25">
        <v>170.25</v>
      </c>
      <c r="AD934" s="25">
        <v>-1.7700000000000102</v>
      </c>
      <c r="AO934" s="23">
        <v>310</v>
      </c>
      <c r="AP934" s="23">
        <v>850</v>
      </c>
      <c r="AQ934" s="23">
        <v>5231</v>
      </c>
      <c r="AR934" s="23">
        <v>18517</v>
      </c>
      <c r="AS934" s="23">
        <v>23927</v>
      </c>
      <c r="AT934" s="23">
        <v>7208</v>
      </c>
      <c r="AU934" s="23">
        <v>5436</v>
      </c>
      <c r="AV934" s="23">
        <v>61479</v>
      </c>
      <c r="AW934" s="23">
        <v>54883</v>
      </c>
      <c r="AY934" s="115">
        <v>160.22</v>
      </c>
      <c r="AZ934" s="115">
        <v>197.18</v>
      </c>
      <c r="BA934" s="115">
        <v>209.48</v>
      </c>
      <c r="BB934" s="115">
        <v>210.77</v>
      </c>
      <c r="BC934" s="115">
        <v>209.58</v>
      </c>
      <c r="BD934" s="115">
        <v>207.72</v>
      </c>
      <c r="BE934" s="115">
        <v>190.69</v>
      </c>
      <c r="BF934" s="115">
        <v>207.62</v>
      </c>
      <c r="BG934" s="115">
        <v>209.73</v>
      </c>
    </row>
    <row r="935" spans="1:59" ht="15.5">
      <c r="A935" s="39" t="s">
        <v>1243</v>
      </c>
      <c r="B935" s="45">
        <v>20241020</v>
      </c>
      <c r="C935" s="39">
        <v>45591</v>
      </c>
      <c r="D935" s="18">
        <v>61689</v>
      </c>
      <c r="E935" s="19">
        <v>207.142</v>
      </c>
      <c r="F935" s="19">
        <v>-0.48040000000000305</v>
      </c>
      <c r="G935" s="19">
        <v>187.92323333333331</v>
      </c>
      <c r="H935" s="20">
        <v>203.6652</v>
      </c>
      <c r="I935" s="19">
        <v>-0.47520000000000095</v>
      </c>
      <c r="J935" s="19">
        <v>184.73530000000002</v>
      </c>
      <c r="K935" s="19">
        <v>92.078299999999999</v>
      </c>
      <c r="L935" s="37">
        <v>11.87</v>
      </c>
      <c r="M935" s="18">
        <v>67501</v>
      </c>
      <c r="N935" s="19">
        <v>208.1361</v>
      </c>
      <c r="O935" s="19">
        <v>-2.1696000000000026</v>
      </c>
      <c r="P935" s="19">
        <v>190.76919999999998</v>
      </c>
      <c r="Q935" s="20">
        <v>204.60849999999999</v>
      </c>
      <c r="R935" s="19">
        <v>-2.1311000000000035</v>
      </c>
      <c r="S935" s="19">
        <v>187.53380000000001</v>
      </c>
      <c r="T935" s="19">
        <v>89.970100000000002</v>
      </c>
      <c r="U935" s="37">
        <v>11.87</v>
      </c>
      <c r="W935" s="20" t="s">
        <v>9</v>
      </c>
      <c r="X935" s="20" t="s">
        <v>9</v>
      </c>
      <c r="Y935" s="20">
        <v>163.85</v>
      </c>
      <c r="Z935" s="20">
        <v>-2.8199999999999932</v>
      </c>
      <c r="AA935" s="20" t="s">
        <v>9</v>
      </c>
      <c r="AB935" s="20" t="s">
        <v>9</v>
      </c>
      <c r="AC935" s="20">
        <v>167.41</v>
      </c>
      <c r="AD935" s="20">
        <v>-2.8400000000000034</v>
      </c>
      <c r="AO935" s="18">
        <v>215</v>
      </c>
      <c r="AP935" s="18">
        <v>693</v>
      </c>
      <c r="AQ935" s="18">
        <v>5237</v>
      </c>
      <c r="AR935" s="18">
        <v>18393</v>
      </c>
      <c r="AS935" s="18">
        <v>24590</v>
      </c>
      <c r="AT935" s="18">
        <v>7370</v>
      </c>
      <c r="AU935" s="18">
        <v>5191</v>
      </c>
      <c r="AV935" s="18">
        <v>61689</v>
      </c>
      <c r="AW935" s="18">
        <v>55590</v>
      </c>
      <c r="AY935" s="114">
        <v>153.78</v>
      </c>
      <c r="AZ935" s="114">
        <v>195.94</v>
      </c>
      <c r="BA935" s="114">
        <v>209.43</v>
      </c>
      <c r="BB935" s="114">
        <v>210.34</v>
      </c>
      <c r="BC935" s="114">
        <v>208.96</v>
      </c>
      <c r="BD935" s="114">
        <v>206.7</v>
      </c>
      <c r="BE935" s="114">
        <v>189.21</v>
      </c>
      <c r="BF935" s="114">
        <v>207.14</v>
      </c>
      <c r="BG935" s="114">
        <v>209.16</v>
      </c>
    </row>
    <row r="936" spans="1:59" ht="15.5">
      <c r="A936" s="38" t="s">
        <v>1244</v>
      </c>
      <c r="B936" s="44">
        <v>20241027</v>
      </c>
      <c r="C936" s="38">
        <v>45598</v>
      </c>
      <c r="D936" s="23">
        <v>61602</v>
      </c>
      <c r="E936" s="24">
        <v>206.61420000000001</v>
      </c>
      <c r="F936" s="24">
        <v>-0.52779999999998495</v>
      </c>
      <c r="G936" s="24">
        <v>188.2133</v>
      </c>
      <c r="H936" s="25">
        <v>203.1446</v>
      </c>
      <c r="I936" s="24">
        <v>-0.52060000000000173</v>
      </c>
      <c r="J936" s="24">
        <v>185.02116666666666</v>
      </c>
      <c r="K936" s="24">
        <v>91.860200000000006</v>
      </c>
      <c r="L936" s="36">
        <v>12</v>
      </c>
      <c r="M936" s="23">
        <v>67152</v>
      </c>
      <c r="N936" s="24">
        <v>209.33279999999999</v>
      </c>
      <c r="O936" s="24">
        <v>1.1966999999999928</v>
      </c>
      <c r="P936" s="24">
        <v>191.00339999999997</v>
      </c>
      <c r="Q936" s="24">
        <v>205.78360000000001</v>
      </c>
      <c r="R936" s="24">
        <v>1.1751000000000147</v>
      </c>
      <c r="S936" s="24">
        <v>187.76566666666668</v>
      </c>
      <c r="T936" s="24">
        <v>90.166899999999998</v>
      </c>
      <c r="U936" s="36">
        <v>12.06</v>
      </c>
      <c r="W936" s="25" t="s">
        <v>9</v>
      </c>
      <c r="X936" s="25" t="s">
        <v>9</v>
      </c>
      <c r="Y936" s="25">
        <v>161.63</v>
      </c>
      <c r="Z936" s="25">
        <v>-2.2199999999999989</v>
      </c>
      <c r="AA936" s="25" t="s">
        <v>9</v>
      </c>
      <c r="AB936" s="25" t="s">
        <v>9</v>
      </c>
      <c r="AC936" s="25">
        <v>165.31</v>
      </c>
      <c r="AD936" s="25">
        <v>-2.0999999999999943</v>
      </c>
      <c r="AO936" s="23">
        <v>247</v>
      </c>
      <c r="AP936" s="23">
        <v>804</v>
      </c>
      <c r="AQ936" s="23">
        <v>5493</v>
      </c>
      <c r="AR936" s="23">
        <v>17929</v>
      </c>
      <c r="AS936" s="23">
        <v>25051</v>
      </c>
      <c r="AT936" s="23">
        <v>7389</v>
      </c>
      <c r="AU936" s="23">
        <v>4689</v>
      </c>
      <c r="AV936" s="23">
        <v>61602</v>
      </c>
      <c r="AW936" s="23">
        <v>55862</v>
      </c>
      <c r="AY936" s="115">
        <v>153.55000000000001</v>
      </c>
      <c r="AZ936" s="115">
        <v>193.01</v>
      </c>
      <c r="BA936" s="115">
        <v>208.89</v>
      </c>
      <c r="BB936" s="115">
        <v>209.82</v>
      </c>
      <c r="BC936" s="115">
        <v>208.34</v>
      </c>
      <c r="BD936" s="115">
        <v>206</v>
      </c>
      <c r="BE936" s="115">
        <v>188.54</v>
      </c>
      <c r="BF936" s="115">
        <v>206.61</v>
      </c>
      <c r="BG936" s="115">
        <v>208.56</v>
      </c>
    </row>
    <row r="937" spans="1:59" ht="15.5">
      <c r="A937" s="39" t="s">
        <v>1245</v>
      </c>
      <c r="B937" s="45">
        <v>20241103</v>
      </c>
      <c r="C937" s="39">
        <v>45605</v>
      </c>
      <c r="D937" s="18">
        <v>63706</v>
      </c>
      <c r="E937" s="19">
        <v>206.52709999999999</v>
      </c>
      <c r="F937" s="19">
        <v>-8.7100000000020827E-2</v>
      </c>
      <c r="G937" s="19">
        <v>187.25966666666667</v>
      </c>
      <c r="H937" s="20">
        <v>203.04990000000001</v>
      </c>
      <c r="I937" s="19">
        <v>-9.4699999999988904E-2</v>
      </c>
      <c r="J937" s="19">
        <v>184.08726666666666</v>
      </c>
      <c r="K937" s="19">
        <v>91.398899999999998</v>
      </c>
      <c r="L937" s="37">
        <v>11.75</v>
      </c>
      <c r="M937" s="18">
        <v>66724</v>
      </c>
      <c r="N937" s="19">
        <v>208.66059999999999</v>
      </c>
      <c r="O937" s="19">
        <v>-0.67220000000000368</v>
      </c>
      <c r="P937" s="19">
        <v>190.58383333333333</v>
      </c>
      <c r="Q937" s="20">
        <v>205.11510000000001</v>
      </c>
      <c r="R937" s="19">
        <v>-0.66849999999999454</v>
      </c>
      <c r="S937" s="19">
        <v>187.34459999999999</v>
      </c>
      <c r="T937" s="19">
        <v>89.830100000000002</v>
      </c>
      <c r="U937" s="37">
        <v>11.75</v>
      </c>
      <c r="W937" s="20" t="s">
        <v>9</v>
      </c>
      <c r="X937" s="20" t="s">
        <v>9</v>
      </c>
      <c r="Y937" s="20">
        <v>161.93</v>
      </c>
      <c r="Z937" s="20">
        <v>0.30000000000001137</v>
      </c>
      <c r="AA937" s="20" t="s">
        <v>9</v>
      </c>
      <c r="AB937" s="20" t="s">
        <v>9</v>
      </c>
      <c r="AC937" s="20">
        <v>165.13</v>
      </c>
      <c r="AD937" s="20">
        <v>-0.18000000000000682</v>
      </c>
      <c r="AO937" s="18" t="s">
        <v>9</v>
      </c>
      <c r="AP937" s="18">
        <v>928</v>
      </c>
      <c r="AQ937" s="18">
        <v>5625</v>
      </c>
      <c r="AR937" s="18">
        <v>19716</v>
      </c>
      <c r="AS937" s="18">
        <v>25201</v>
      </c>
      <c r="AT937" s="18">
        <v>7218</v>
      </c>
      <c r="AU937" s="18" t="s">
        <v>9</v>
      </c>
      <c r="AV937" s="18">
        <v>63706</v>
      </c>
      <c r="AW937" s="18">
        <v>57760</v>
      </c>
      <c r="AY937" s="114" t="s">
        <v>9</v>
      </c>
      <c r="AZ937" s="114">
        <v>194.67</v>
      </c>
      <c r="BA937" s="114">
        <v>208.55</v>
      </c>
      <c r="BB937" s="114">
        <v>209.66</v>
      </c>
      <c r="BC937" s="114">
        <v>208.22</v>
      </c>
      <c r="BD937" s="114">
        <v>205.75</v>
      </c>
      <c r="BE937" s="114" t="s">
        <v>9</v>
      </c>
      <c r="BF937" s="114">
        <v>206.53</v>
      </c>
      <c r="BG937" s="114">
        <v>208.43</v>
      </c>
    </row>
    <row r="938" spans="1:59" ht="15.5">
      <c r="A938" s="38" t="s">
        <v>1246</v>
      </c>
      <c r="B938" s="44">
        <v>20241110</v>
      </c>
      <c r="C938" s="38">
        <v>45612</v>
      </c>
      <c r="D938" s="23">
        <v>61663</v>
      </c>
      <c r="E938" s="24">
        <v>206.22900000000001</v>
      </c>
      <c r="F938" s="24">
        <v>-0.29809999999997672</v>
      </c>
      <c r="G938" s="24">
        <v>187.39586666666665</v>
      </c>
      <c r="H938" s="25">
        <v>202.74950000000001</v>
      </c>
      <c r="I938" s="24">
        <v>-0.30039999999999623</v>
      </c>
      <c r="J938" s="24">
        <v>184.21090000000001</v>
      </c>
      <c r="K938" s="24">
        <v>91.4191</v>
      </c>
      <c r="L938" s="36">
        <v>11.84</v>
      </c>
      <c r="M938" s="23">
        <v>61857</v>
      </c>
      <c r="N938" s="24">
        <v>208.078</v>
      </c>
      <c r="O938" s="24">
        <v>-0.58259999999998513</v>
      </c>
      <c r="P938" s="24">
        <v>190.76679999999999</v>
      </c>
      <c r="Q938" s="24">
        <v>204.54320000000001</v>
      </c>
      <c r="R938" s="24">
        <v>-0.57189999999999941</v>
      </c>
      <c r="S938" s="24">
        <v>187.51966666666667</v>
      </c>
      <c r="T938" s="24">
        <v>89.892600000000002</v>
      </c>
      <c r="U938" s="36">
        <v>11.93</v>
      </c>
      <c r="W938" s="25" t="s">
        <v>9</v>
      </c>
      <c r="X938" s="25" t="s">
        <v>9</v>
      </c>
      <c r="Y938" s="25">
        <v>160.04</v>
      </c>
      <c r="Z938" s="25">
        <v>-1.8900000000000148</v>
      </c>
      <c r="AA938" s="25" t="s">
        <v>9</v>
      </c>
      <c r="AB938" s="25" t="s">
        <v>9</v>
      </c>
      <c r="AC938" s="25">
        <v>163.53</v>
      </c>
      <c r="AD938" s="25">
        <v>-1.5999999999999943</v>
      </c>
      <c r="AO938" s="23" t="s">
        <v>9</v>
      </c>
      <c r="AP938" s="23">
        <v>780</v>
      </c>
      <c r="AQ938" s="23">
        <v>5507</v>
      </c>
      <c r="AR938" s="23">
        <v>19467</v>
      </c>
      <c r="AS938" s="23">
        <v>24686</v>
      </c>
      <c r="AT938" s="23">
        <v>6750</v>
      </c>
      <c r="AU938" s="23" t="s">
        <v>9</v>
      </c>
      <c r="AV938" s="23">
        <v>61663</v>
      </c>
      <c r="AW938" s="23">
        <v>56410</v>
      </c>
      <c r="AY938" s="115" t="s">
        <v>9</v>
      </c>
      <c r="AZ938" s="115">
        <v>194.26</v>
      </c>
      <c r="BA938" s="115">
        <v>208.27</v>
      </c>
      <c r="BB938" s="115">
        <v>209.26</v>
      </c>
      <c r="BC938" s="115">
        <v>207.86</v>
      </c>
      <c r="BD938" s="115">
        <v>205.55</v>
      </c>
      <c r="BE938" s="115" t="s">
        <v>9</v>
      </c>
      <c r="BF938" s="115">
        <v>206.23</v>
      </c>
      <c r="BG938" s="115">
        <v>208.1</v>
      </c>
    </row>
    <row r="939" spans="1:59" ht="15.5">
      <c r="A939" s="39" t="s">
        <v>1247</v>
      </c>
      <c r="B939" s="45">
        <v>20241117</v>
      </c>
      <c r="C939" s="39">
        <v>45619</v>
      </c>
      <c r="D939" s="18">
        <v>62467</v>
      </c>
      <c r="E939" s="19">
        <v>206.51240000000001</v>
      </c>
      <c r="F939" s="19">
        <v>0.28340000000000032</v>
      </c>
      <c r="G939" s="19">
        <v>186.81536666666668</v>
      </c>
      <c r="H939" s="20">
        <v>203.00749999999999</v>
      </c>
      <c r="I939" s="19">
        <v>0.25799999999998136</v>
      </c>
      <c r="J939" s="19">
        <v>183.63310000000001</v>
      </c>
      <c r="K939" s="19">
        <v>90.633399999999995</v>
      </c>
      <c r="L939" s="37">
        <v>11.83</v>
      </c>
      <c r="M939" s="18">
        <v>67893</v>
      </c>
      <c r="N939" s="19">
        <v>208.8176</v>
      </c>
      <c r="O939" s="19">
        <v>0.73959999999999582</v>
      </c>
      <c r="P939" s="19">
        <v>190.19736666666668</v>
      </c>
      <c r="Q939" s="20">
        <v>205.2533</v>
      </c>
      <c r="R939" s="19">
        <v>0.71009999999998286</v>
      </c>
      <c r="S939" s="19">
        <v>186.95176666666669</v>
      </c>
      <c r="T939" s="19">
        <v>89.379400000000004</v>
      </c>
      <c r="U939" s="37">
        <v>11.87</v>
      </c>
      <c r="W939" s="20" t="s">
        <v>9</v>
      </c>
      <c r="X939" s="20" t="s">
        <v>9</v>
      </c>
      <c r="Y939" s="20">
        <v>160.19999999999999</v>
      </c>
      <c r="Z939" s="20">
        <v>0.15999999999999659</v>
      </c>
      <c r="AA939" s="20" t="s">
        <v>9</v>
      </c>
      <c r="AB939" s="20" t="s">
        <v>9</v>
      </c>
      <c r="AC939" s="20">
        <v>163.79</v>
      </c>
      <c r="AD939" s="20">
        <v>0.25999999999999091</v>
      </c>
      <c r="AO939" s="18" t="s">
        <v>9</v>
      </c>
      <c r="AP939" s="18">
        <v>908</v>
      </c>
      <c r="AQ939" s="18">
        <v>6170</v>
      </c>
      <c r="AR939" s="18">
        <v>20845</v>
      </c>
      <c r="AS939" s="18">
        <v>24639</v>
      </c>
      <c r="AT939" s="18">
        <v>6119</v>
      </c>
      <c r="AU939" s="18" t="s">
        <v>9</v>
      </c>
      <c r="AV939" s="18">
        <v>62467</v>
      </c>
      <c r="AW939" s="18">
        <v>57773</v>
      </c>
      <c r="AY939" s="114" t="s">
        <v>9</v>
      </c>
      <c r="AZ939" s="114">
        <v>193.86</v>
      </c>
      <c r="BA939" s="114">
        <v>208.13</v>
      </c>
      <c r="BB939" s="114">
        <v>209.36</v>
      </c>
      <c r="BC939" s="114">
        <v>207.75</v>
      </c>
      <c r="BD939" s="114">
        <v>205.15</v>
      </c>
      <c r="BE939" s="114" t="s">
        <v>9</v>
      </c>
      <c r="BF939" s="114">
        <v>206.51</v>
      </c>
      <c r="BG939" s="114">
        <v>208.1</v>
      </c>
    </row>
    <row r="940" spans="1:59" ht="15.5">
      <c r="A940" s="38" t="s">
        <v>1248</v>
      </c>
      <c r="B940" s="44">
        <v>20241124</v>
      </c>
      <c r="C940" s="38">
        <v>45626</v>
      </c>
      <c r="D940" s="23">
        <v>60843</v>
      </c>
      <c r="E940" s="24">
        <v>206.43170000000001</v>
      </c>
      <c r="F940" s="24">
        <v>-8.0700000000007321E-2</v>
      </c>
      <c r="G940" s="24">
        <v>186.19003333333333</v>
      </c>
      <c r="H940" s="25">
        <v>202.91</v>
      </c>
      <c r="I940" s="24">
        <v>-9.7499999999996589E-2</v>
      </c>
      <c r="J940" s="24">
        <v>183.00323333333336</v>
      </c>
      <c r="K940" s="24">
        <v>89.964699999999993</v>
      </c>
      <c r="L940" s="36">
        <v>11.69</v>
      </c>
      <c r="M940" s="23">
        <v>65683</v>
      </c>
      <c r="N940" s="24">
        <v>209.67750000000001</v>
      </c>
      <c r="O940" s="24">
        <v>0.85990000000001032</v>
      </c>
      <c r="P940" s="24">
        <v>189.29836666666665</v>
      </c>
      <c r="Q940" s="24">
        <v>206.09460000000001</v>
      </c>
      <c r="R940" s="24">
        <v>0.84130000000001814</v>
      </c>
      <c r="S940" s="24">
        <v>186.05340000000001</v>
      </c>
      <c r="T940" s="24">
        <v>89.5304</v>
      </c>
      <c r="U940" s="36">
        <v>11.79</v>
      </c>
      <c r="W940" s="25" t="s">
        <v>9</v>
      </c>
      <c r="X940" s="25" t="s">
        <v>9</v>
      </c>
      <c r="Y940" s="25">
        <v>160.07</v>
      </c>
      <c r="Z940" s="25">
        <v>-0.12999999999999545</v>
      </c>
      <c r="AA940" s="25" t="s">
        <v>9</v>
      </c>
      <c r="AB940" s="25" t="s">
        <v>9</v>
      </c>
      <c r="AC940" s="25">
        <v>163.86</v>
      </c>
      <c r="AD940" s="25">
        <v>7.00000000000216E-2</v>
      </c>
      <c r="AO940" s="23" t="s">
        <v>9</v>
      </c>
      <c r="AP940" s="23">
        <v>1088</v>
      </c>
      <c r="AQ940" s="23">
        <v>6932</v>
      </c>
      <c r="AR940" s="23">
        <v>20938</v>
      </c>
      <c r="AS940" s="23">
        <v>23177</v>
      </c>
      <c r="AT940" s="23">
        <v>5322</v>
      </c>
      <c r="AU940" s="23" t="s">
        <v>9</v>
      </c>
      <c r="AV940" s="23">
        <v>60843</v>
      </c>
      <c r="AW940" s="23">
        <v>56369</v>
      </c>
      <c r="AY940" s="115" t="s">
        <v>9</v>
      </c>
      <c r="AZ940" s="115">
        <v>191.11</v>
      </c>
      <c r="BA940" s="115">
        <v>208.1</v>
      </c>
      <c r="BB940" s="115">
        <v>209.31</v>
      </c>
      <c r="BC940" s="115">
        <v>207.56</v>
      </c>
      <c r="BD940" s="115">
        <v>205.23</v>
      </c>
      <c r="BE940" s="115" t="s">
        <v>9</v>
      </c>
      <c r="BF940" s="115">
        <v>206.43</v>
      </c>
      <c r="BG940" s="115">
        <v>208.05</v>
      </c>
    </row>
    <row r="941" spans="1:59" ht="15.5">
      <c r="A941" s="39" t="s">
        <v>1249</v>
      </c>
      <c r="B941" s="45">
        <v>20241201</v>
      </c>
      <c r="C941" s="39">
        <v>45633</v>
      </c>
      <c r="D941" s="18">
        <v>67519</v>
      </c>
      <c r="E941" s="19">
        <v>206.09819999999999</v>
      </c>
      <c r="F941" s="19">
        <v>-0.33350000000001501</v>
      </c>
      <c r="G941" s="19">
        <v>185.64970000000002</v>
      </c>
      <c r="H941" s="20">
        <v>202.5787</v>
      </c>
      <c r="I941" s="19">
        <v>-0.33129999999999882</v>
      </c>
      <c r="J941" s="19">
        <v>182.46166666666667</v>
      </c>
      <c r="K941" s="19">
        <v>89.589600000000004</v>
      </c>
      <c r="L941" s="37">
        <v>11.7</v>
      </c>
      <c r="M941" s="18">
        <v>69774</v>
      </c>
      <c r="N941" s="19">
        <v>207.97900000000001</v>
      </c>
      <c r="O941" s="19">
        <v>-1.6984999999999957</v>
      </c>
      <c r="P941" s="19">
        <v>189.55826666666667</v>
      </c>
      <c r="Q941" s="20">
        <v>204.4194</v>
      </c>
      <c r="R941" s="19">
        <v>-1.675200000000018</v>
      </c>
      <c r="S941" s="19">
        <v>186.29843333333335</v>
      </c>
      <c r="T941" s="19">
        <v>88.931799999999996</v>
      </c>
      <c r="U941" s="37">
        <v>11.83</v>
      </c>
      <c r="W941" s="20" t="s">
        <v>9</v>
      </c>
      <c r="X941" s="20" t="s">
        <v>9</v>
      </c>
      <c r="Y941" s="20">
        <v>160.54</v>
      </c>
      <c r="Z941" s="20">
        <v>0.46999999999999886</v>
      </c>
      <c r="AA941" s="20" t="s">
        <v>9</v>
      </c>
      <c r="AB941" s="20" t="s">
        <v>9</v>
      </c>
      <c r="AC941" s="20">
        <v>164.22</v>
      </c>
      <c r="AD941" s="20">
        <v>0.35999999999998522</v>
      </c>
      <c r="AO941" s="18">
        <v>549</v>
      </c>
      <c r="AP941" s="18">
        <v>1510</v>
      </c>
      <c r="AQ941" s="18">
        <v>8048</v>
      </c>
      <c r="AR941" s="18">
        <v>23418</v>
      </c>
      <c r="AS941" s="18">
        <v>24574</v>
      </c>
      <c r="AT941" s="18">
        <v>5892</v>
      </c>
      <c r="AU941" s="18">
        <v>3528</v>
      </c>
      <c r="AV941" s="18">
        <v>67519</v>
      </c>
      <c r="AW941" s="18">
        <v>61932</v>
      </c>
      <c r="AY941" s="114">
        <v>169.29</v>
      </c>
      <c r="AZ941" s="114">
        <v>195.12</v>
      </c>
      <c r="BA941" s="114">
        <v>207.84</v>
      </c>
      <c r="BB941" s="114">
        <v>208.87</v>
      </c>
      <c r="BC941" s="114">
        <v>207.23</v>
      </c>
      <c r="BD941" s="114">
        <v>204.99</v>
      </c>
      <c r="BE941" s="114">
        <v>188.15</v>
      </c>
      <c r="BF941" s="114">
        <v>206.1</v>
      </c>
      <c r="BG941" s="114">
        <v>207.71</v>
      </c>
    </row>
    <row r="942" spans="1:59" ht="15.5">
      <c r="A942" s="38" t="s">
        <v>1250</v>
      </c>
      <c r="B942" s="44">
        <v>20241208</v>
      </c>
      <c r="C942" s="38">
        <v>45640</v>
      </c>
      <c r="D942" s="23">
        <v>64692</v>
      </c>
      <c r="E942" s="24">
        <v>206.40639999999999</v>
      </c>
      <c r="F942" s="24">
        <v>0.30819999999999936</v>
      </c>
      <c r="G942" s="24">
        <v>185.65113333333332</v>
      </c>
      <c r="H942" s="25">
        <v>202.84800000000001</v>
      </c>
      <c r="I942" s="24">
        <v>0.26930000000001542</v>
      </c>
      <c r="J942" s="24">
        <v>182.45140000000001</v>
      </c>
      <c r="K942" s="24">
        <v>88.727800000000002</v>
      </c>
      <c r="L942" s="36">
        <v>11.64</v>
      </c>
      <c r="M942" s="23">
        <v>70550</v>
      </c>
      <c r="N942" s="24">
        <v>208.59030000000001</v>
      </c>
      <c r="O942" s="24">
        <v>0.61129999999999995</v>
      </c>
      <c r="P942" s="24">
        <v>188.89080000000001</v>
      </c>
      <c r="Q942" s="24">
        <v>205.0044</v>
      </c>
      <c r="R942" s="24">
        <v>0.58500000000000796</v>
      </c>
      <c r="S942" s="24">
        <v>185.6294</v>
      </c>
      <c r="T942" s="24">
        <v>87.957999999999998</v>
      </c>
      <c r="U942" s="36">
        <v>11.74</v>
      </c>
      <c r="W942" s="25" t="s">
        <v>9</v>
      </c>
      <c r="X942" s="25" t="s">
        <v>9</v>
      </c>
      <c r="Y942" s="25">
        <v>159.19999999999999</v>
      </c>
      <c r="Z942" s="25">
        <v>-1.3400000000000034</v>
      </c>
      <c r="AA942" s="25" t="s">
        <v>9</v>
      </c>
      <c r="AB942" s="25" t="s">
        <v>9</v>
      </c>
      <c r="AC942" s="25">
        <v>162.85</v>
      </c>
      <c r="AD942" s="25">
        <v>-1.3700000000000045</v>
      </c>
      <c r="AO942" s="23">
        <v>342</v>
      </c>
      <c r="AP942" s="23">
        <v>1460</v>
      </c>
      <c r="AQ942" s="23">
        <v>9242</v>
      </c>
      <c r="AR942" s="23">
        <v>24170</v>
      </c>
      <c r="AS942" s="23">
        <v>21933</v>
      </c>
      <c r="AT942" s="23">
        <v>4991</v>
      </c>
      <c r="AU942" s="23">
        <v>2554</v>
      </c>
      <c r="AV942" s="23">
        <v>64692</v>
      </c>
      <c r="AW942" s="23">
        <v>60336</v>
      </c>
      <c r="AY942" s="115">
        <v>163.62</v>
      </c>
      <c r="AZ942" s="115">
        <v>194.83</v>
      </c>
      <c r="BA942" s="115">
        <v>207.77</v>
      </c>
      <c r="BB942" s="115">
        <v>208.82</v>
      </c>
      <c r="BC942" s="115">
        <v>206.96</v>
      </c>
      <c r="BD942" s="115">
        <v>204.57</v>
      </c>
      <c r="BE942" s="115">
        <v>189.78</v>
      </c>
      <c r="BF942" s="115">
        <v>206.41</v>
      </c>
      <c r="BG942" s="115">
        <v>207.63</v>
      </c>
    </row>
    <row r="943" spans="1:59" ht="15.5">
      <c r="A943" s="39" t="s">
        <v>1251</v>
      </c>
      <c r="B943" s="45">
        <v>20241215</v>
      </c>
      <c r="C943" s="39">
        <v>45647</v>
      </c>
      <c r="D943" s="18">
        <v>67812</v>
      </c>
      <c r="E943" s="19">
        <v>206.06909999999999</v>
      </c>
      <c r="F943" s="19">
        <v>-0.33729999999999905</v>
      </c>
      <c r="G943" s="19">
        <v>185.94396666666668</v>
      </c>
      <c r="H943" s="20">
        <v>202.50559999999999</v>
      </c>
      <c r="I943" s="19">
        <v>-0.34240000000002624</v>
      </c>
      <c r="J943" s="19">
        <v>182.74383333333333</v>
      </c>
      <c r="K943" s="19">
        <v>88.154499999999999</v>
      </c>
      <c r="L943" s="37">
        <v>11.57</v>
      </c>
      <c r="M943" s="18">
        <v>71943</v>
      </c>
      <c r="N943" s="19">
        <v>208.8261</v>
      </c>
      <c r="O943" s="19">
        <v>0.23579999999998336</v>
      </c>
      <c r="P943" s="19">
        <v>189.0575</v>
      </c>
      <c r="Q943" s="20">
        <v>205.22069999999999</v>
      </c>
      <c r="R943" s="19">
        <v>0.21629999999998972</v>
      </c>
      <c r="S943" s="19">
        <v>185.79700000000003</v>
      </c>
      <c r="T943" s="19">
        <v>87.784400000000005</v>
      </c>
      <c r="U943" s="37">
        <v>11.65</v>
      </c>
      <c r="W943" s="20" t="s">
        <v>9</v>
      </c>
      <c r="X943" s="20" t="s">
        <v>9</v>
      </c>
      <c r="Y943" s="20">
        <v>159.16</v>
      </c>
      <c r="Z943" s="20">
        <v>-3.9999999999992042E-2</v>
      </c>
      <c r="AA943" s="20" t="s">
        <v>9</v>
      </c>
      <c r="AB943" s="20" t="s">
        <v>9</v>
      </c>
      <c r="AC943" s="20">
        <v>165.38</v>
      </c>
      <c r="AD943" s="20">
        <v>2.5300000000000011</v>
      </c>
      <c r="AO943" s="18" t="s">
        <v>9</v>
      </c>
      <c r="AP943" s="18">
        <v>1677</v>
      </c>
      <c r="AQ943" s="18">
        <v>10348</v>
      </c>
      <c r="AR943" s="18">
        <v>26033</v>
      </c>
      <c r="AS943" s="18">
        <v>21654</v>
      </c>
      <c r="AT943" s="18">
        <v>4884</v>
      </c>
      <c r="AU943" s="18" t="s">
        <v>9</v>
      </c>
      <c r="AV943" s="18">
        <v>67812</v>
      </c>
      <c r="AW943" s="18">
        <v>62919</v>
      </c>
      <c r="AY943" s="114" t="s">
        <v>9</v>
      </c>
      <c r="AZ943" s="114">
        <v>192.97</v>
      </c>
      <c r="BA943" s="114">
        <v>208.13</v>
      </c>
      <c r="BB943" s="114">
        <v>208.62</v>
      </c>
      <c r="BC943" s="114">
        <v>206.84</v>
      </c>
      <c r="BD943" s="114">
        <v>204.6</v>
      </c>
      <c r="BE943" s="114" t="s">
        <v>9</v>
      </c>
      <c r="BF943" s="114">
        <v>206.07</v>
      </c>
      <c r="BG943" s="114">
        <v>207.61</v>
      </c>
    </row>
    <row r="944" spans="1:59" ht="15.5">
      <c r="A944" s="38" t="s">
        <v>1252</v>
      </c>
      <c r="B944" s="44">
        <v>20241222</v>
      </c>
      <c r="C944" s="38">
        <v>45654</v>
      </c>
      <c r="D944" s="23">
        <v>29644</v>
      </c>
      <c r="E944" s="24">
        <v>206.28</v>
      </c>
      <c r="F944" s="24">
        <v>0.21</v>
      </c>
      <c r="G944" s="24">
        <v>185.21216666666669</v>
      </c>
      <c r="H944" s="25">
        <v>202.76</v>
      </c>
      <c r="I944" s="24">
        <v>0.26</v>
      </c>
      <c r="J944" s="24">
        <v>182.05736666666667</v>
      </c>
      <c r="K944" s="24">
        <v>90.51</v>
      </c>
      <c r="L944" s="36">
        <v>11.5</v>
      </c>
      <c r="M944" s="23">
        <v>33719</v>
      </c>
      <c r="N944" s="24">
        <v>207.06299999999999</v>
      </c>
      <c r="O944" s="24">
        <v>-1.7631000000000085</v>
      </c>
      <c r="P944" s="24">
        <v>189.01976666666667</v>
      </c>
      <c r="Q944" s="24">
        <v>203.53200000000001</v>
      </c>
      <c r="R944" s="24">
        <v>-1.688699999999983</v>
      </c>
      <c r="S944" s="24">
        <v>185.79373333333334</v>
      </c>
      <c r="T944" s="24">
        <v>89.599800000000002</v>
      </c>
      <c r="U944" s="36">
        <v>11.76</v>
      </c>
      <c r="W944" s="25" t="s">
        <v>9</v>
      </c>
      <c r="X944" s="25" t="s">
        <v>9</v>
      </c>
      <c r="Y944" s="25">
        <v>158.94999999999999</v>
      </c>
      <c r="Z944" s="25">
        <v>-0.21000000000000796</v>
      </c>
      <c r="AA944" s="25" t="s">
        <v>9</v>
      </c>
      <c r="AB944" s="25" t="s">
        <v>9</v>
      </c>
      <c r="AC944" s="25">
        <v>164.02</v>
      </c>
      <c r="AD944" s="25">
        <v>-1.3599999999999852</v>
      </c>
      <c r="AO944" s="23">
        <v>84</v>
      </c>
      <c r="AP944" s="23">
        <v>340</v>
      </c>
      <c r="AQ944" s="23">
        <v>3154</v>
      </c>
      <c r="AR944" s="23">
        <v>10397</v>
      </c>
      <c r="AS944" s="23">
        <v>11098</v>
      </c>
      <c r="AT944" s="23">
        <v>2888</v>
      </c>
      <c r="AU944" s="23">
        <v>1683</v>
      </c>
      <c r="AV944" s="23">
        <v>29644</v>
      </c>
      <c r="AW944" s="23">
        <v>27537</v>
      </c>
      <c r="AY944" s="115">
        <v>154.96</v>
      </c>
      <c r="AZ944" s="115">
        <v>194.74</v>
      </c>
      <c r="BA944" s="115">
        <v>208.16</v>
      </c>
      <c r="BB944" s="115">
        <v>208.75</v>
      </c>
      <c r="BC944" s="115">
        <v>206.97</v>
      </c>
      <c r="BD944" s="115">
        <v>204.82</v>
      </c>
      <c r="BE944" s="115">
        <v>190.33</v>
      </c>
      <c r="BF944" s="115">
        <v>206.28</v>
      </c>
      <c r="BG944" s="115">
        <v>207.55</v>
      </c>
    </row>
    <row r="945" spans="1:59" ht="15.5">
      <c r="A945" s="39" t="s">
        <v>1257</v>
      </c>
      <c r="B945" s="45">
        <v>20241229</v>
      </c>
      <c r="C945" s="39">
        <v>45661</v>
      </c>
      <c r="D945" s="18">
        <v>48245</v>
      </c>
      <c r="E945" s="19">
        <v>205.4254</v>
      </c>
      <c r="F945" s="19">
        <v>-0.85460000000000491</v>
      </c>
      <c r="G945" s="19">
        <v>184.36426666666668</v>
      </c>
      <c r="H945" s="20">
        <v>201.9615</v>
      </c>
      <c r="I945" s="19">
        <v>-0.79849999999999</v>
      </c>
      <c r="J945" s="19">
        <v>181.25153333333333</v>
      </c>
      <c r="K945" s="19">
        <v>91.437299999999993</v>
      </c>
      <c r="L945" s="37">
        <v>11.79</v>
      </c>
      <c r="M945" s="18">
        <v>53137</v>
      </c>
      <c r="N945" s="19">
        <v>207.721</v>
      </c>
      <c r="O945" s="19">
        <v>0.65800000000001546</v>
      </c>
      <c r="P945" s="19">
        <v>187.04653333333331</v>
      </c>
      <c r="Q945" s="20">
        <v>204.2184</v>
      </c>
      <c r="R945" s="19">
        <v>0.68639999999999191</v>
      </c>
      <c r="S945" s="19">
        <v>183.87543333333335</v>
      </c>
      <c r="T945" s="19">
        <v>90.7654</v>
      </c>
      <c r="U945" s="37">
        <v>11.98</v>
      </c>
      <c r="W945" s="20" t="s">
        <v>9</v>
      </c>
      <c r="X945" s="20" t="s">
        <v>9</v>
      </c>
      <c r="Y945" s="20">
        <v>158.44</v>
      </c>
      <c r="Z945" s="20">
        <v>-0.50999999999999091</v>
      </c>
      <c r="AA945" s="20" t="s">
        <v>9</v>
      </c>
      <c r="AB945" s="20" t="s">
        <v>9</v>
      </c>
      <c r="AC945" s="20">
        <v>162.11000000000001</v>
      </c>
      <c r="AD945" s="20">
        <v>-1.9099999999999966</v>
      </c>
      <c r="AO945" s="18">
        <v>157</v>
      </c>
      <c r="AP945" s="18">
        <v>687</v>
      </c>
      <c r="AQ945" s="18">
        <v>4566</v>
      </c>
      <c r="AR945" s="18">
        <v>14938</v>
      </c>
      <c r="AS945" s="18">
        <v>18994</v>
      </c>
      <c r="AT945" s="18">
        <v>5528</v>
      </c>
      <c r="AU945" s="18">
        <v>3375</v>
      </c>
      <c r="AV945" s="18">
        <v>48245</v>
      </c>
      <c r="AW945" s="18">
        <v>44026</v>
      </c>
      <c r="AY945" s="114">
        <v>168.64</v>
      </c>
      <c r="AZ945" s="114">
        <v>194.77</v>
      </c>
      <c r="BA945" s="114">
        <v>207.47</v>
      </c>
      <c r="BB945" s="114">
        <v>208.45</v>
      </c>
      <c r="BC945" s="114">
        <v>206.74</v>
      </c>
      <c r="BD945" s="114">
        <v>204.7</v>
      </c>
      <c r="BE945" s="114">
        <v>186.93</v>
      </c>
      <c r="BF945" s="114">
        <v>205.43</v>
      </c>
      <c r="BG945" s="114">
        <v>207.14</v>
      </c>
    </row>
    <row r="946" spans="1:59" ht="15.5">
      <c r="A946" s="38" t="s">
        <v>1258</v>
      </c>
      <c r="B946" s="44">
        <v>20250105</v>
      </c>
      <c r="C946" s="38">
        <v>45668</v>
      </c>
      <c r="D946" s="23">
        <v>59287</v>
      </c>
      <c r="E946" s="24">
        <v>204.57939999999999</v>
      </c>
      <c r="F946" s="24">
        <v>-0.84600000000000364</v>
      </c>
      <c r="G946" s="24">
        <v>184.37756666666667</v>
      </c>
      <c r="H946" s="25">
        <v>201.13550000000001</v>
      </c>
      <c r="I946" s="24">
        <v>-0.82599999999999341</v>
      </c>
      <c r="J946" s="24">
        <v>181.26813333333334</v>
      </c>
      <c r="K946" s="24">
        <v>91.729900000000001</v>
      </c>
      <c r="L946" s="36">
        <v>11.94</v>
      </c>
      <c r="M946" s="23">
        <v>68410</v>
      </c>
      <c r="N946" s="24">
        <v>208.40889999999999</v>
      </c>
      <c r="O946" s="24">
        <v>0.68789999999998486</v>
      </c>
      <c r="P946" s="24">
        <v>187.57976666666664</v>
      </c>
      <c r="Q946" s="24">
        <v>204.899</v>
      </c>
      <c r="R946" s="24">
        <v>0.68059999999999832</v>
      </c>
      <c r="S946" s="24">
        <v>184.40983333333335</v>
      </c>
      <c r="T946" s="24">
        <v>90.858999999999995</v>
      </c>
      <c r="U946" s="36">
        <v>11.96</v>
      </c>
      <c r="W946" s="25" t="s">
        <v>9</v>
      </c>
      <c r="X946" s="25" t="s">
        <v>9</v>
      </c>
      <c r="Y946" s="25">
        <v>156.47</v>
      </c>
      <c r="Z946" s="25">
        <v>-1.9699999999999989</v>
      </c>
      <c r="AA946" s="25" t="s">
        <v>9</v>
      </c>
      <c r="AB946" s="25" t="s">
        <v>9</v>
      </c>
      <c r="AC946" s="25">
        <v>161.01</v>
      </c>
      <c r="AD946" s="25">
        <v>-1.1000000000000227</v>
      </c>
      <c r="AO946" s="23">
        <v>202</v>
      </c>
      <c r="AP946" s="23">
        <v>795</v>
      </c>
      <c r="AQ946" s="23">
        <v>5255</v>
      </c>
      <c r="AR946" s="23">
        <v>18330</v>
      </c>
      <c r="AS946" s="23">
        <v>23348</v>
      </c>
      <c r="AT946" s="23">
        <v>6566</v>
      </c>
      <c r="AU946" s="23">
        <v>4791</v>
      </c>
      <c r="AV946" s="23">
        <v>59287</v>
      </c>
      <c r="AW946" s="23">
        <v>53499</v>
      </c>
      <c r="AY946" s="115">
        <v>150.66</v>
      </c>
      <c r="AZ946" s="115">
        <v>189.04</v>
      </c>
      <c r="BA946" s="115">
        <v>207.37</v>
      </c>
      <c r="BB946" s="115">
        <v>208.31</v>
      </c>
      <c r="BC946" s="115">
        <v>206.32</v>
      </c>
      <c r="BD946" s="115">
        <v>203.96</v>
      </c>
      <c r="BE946" s="115">
        <v>184.49</v>
      </c>
      <c r="BF946" s="115">
        <v>204.58</v>
      </c>
      <c r="BG946" s="115">
        <v>206.81</v>
      </c>
    </row>
    <row r="947" spans="1:59" ht="15.5">
      <c r="A947" s="39" t="s">
        <v>1259</v>
      </c>
      <c r="B947" s="45">
        <v>20250112</v>
      </c>
      <c r="C947" s="39">
        <v>45675</v>
      </c>
      <c r="D947" s="18">
        <v>61346</v>
      </c>
      <c r="E947" s="19">
        <v>204.11619999999999</v>
      </c>
      <c r="F947" s="19">
        <v>-0.4632000000000005</v>
      </c>
      <c r="G947" s="19">
        <v>184.38166666666666</v>
      </c>
      <c r="H947" s="20">
        <v>200.69399999999999</v>
      </c>
      <c r="I947" s="19">
        <v>-0.4415000000000191</v>
      </c>
      <c r="J947" s="19">
        <v>181.26883333333333</v>
      </c>
      <c r="K947" s="19">
        <v>92.202399999999997</v>
      </c>
      <c r="L947" s="37">
        <v>11.81</v>
      </c>
      <c r="M947" s="18" t="s">
        <v>573</v>
      </c>
      <c r="N947" s="19" t="s">
        <v>573</v>
      </c>
      <c r="O947" s="19" t="s">
        <v>573</v>
      </c>
      <c r="P947" s="19" t="s">
        <v>573</v>
      </c>
      <c r="Q947" s="20" t="s">
        <v>573</v>
      </c>
      <c r="R947" s="19" t="s">
        <v>573</v>
      </c>
      <c r="S947" s="19" t="s">
        <v>573</v>
      </c>
      <c r="T947" s="19" t="s">
        <v>573</v>
      </c>
      <c r="U947" s="37" t="s">
        <v>573</v>
      </c>
      <c r="W947" s="20" t="s">
        <v>9</v>
      </c>
      <c r="X947" s="20" t="s">
        <v>9</v>
      </c>
      <c r="Y947" s="20">
        <v>153.56</v>
      </c>
      <c r="Z947" s="20">
        <v>-2.9099999999999966</v>
      </c>
      <c r="AA947" s="20" t="s">
        <v>9</v>
      </c>
      <c r="AB947" s="20" t="s">
        <v>9</v>
      </c>
      <c r="AC947" s="20">
        <v>159.36000000000001</v>
      </c>
      <c r="AD947" s="20">
        <v>-1.6499999999999773</v>
      </c>
      <c r="AO947" s="18">
        <v>223</v>
      </c>
      <c r="AP947" s="18">
        <v>699</v>
      </c>
      <c r="AQ947" s="18">
        <v>4885</v>
      </c>
      <c r="AR947" s="18">
        <v>18543</v>
      </c>
      <c r="AS947" s="18">
        <v>24234</v>
      </c>
      <c r="AT947" s="18">
        <v>7376</v>
      </c>
      <c r="AU947" s="18">
        <v>5386</v>
      </c>
      <c r="AV947" s="18">
        <v>61346</v>
      </c>
      <c r="AW947" s="18">
        <v>55038</v>
      </c>
      <c r="AY947" s="114">
        <v>151.54</v>
      </c>
      <c r="AZ947" s="114">
        <v>189.55</v>
      </c>
      <c r="BA947" s="114">
        <v>206.41</v>
      </c>
      <c r="BB947" s="114">
        <v>207.52</v>
      </c>
      <c r="BC947" s="114">
        <v>206.15</v>
      </c>
      <c r="BD947" s="114">
        <v>204.01</v>
      </c>
      <c r="BE947" s="114">
        <v>185.37</v>
      </c>
      <c r="BF947" s="114">
        <v>204.12</v>
      </c>
      <c r="BG947" s="114">
        <v>206.35</v>
      </c>
    </row>
    <row r="948" spans="1:59" ht="15.5">
      <c r="A948" s="38" t="s">
        <v>1260</v>
      </c>
      <c r="B948" s="44">
        <v>20250119</v>
      </c>
      <c r="C948" s="38">
        <v>45682</v>
      </c>
      <c r="D948" s="23">
        <v>60794</v>
      </c>
      <c r="E948" s="24">
        <v>204.19380000000001</v>
      </c>
      <c r="F948" s="24">
        <v>7.7600000000018099E-2</v>
      </c>
      <c r="G948" s="24">
        <v>184.67186666666666</v>
      </c>
      <c r="H948" s="25">
        <v>200.7646</v>
      </c>
      <c r="I948" s="24">
        <v>7.0600000000013097E-2</v>
      </c>
      <c r="J948" s="24">
        <v>181.55653333333331</v>
      </c>
      <c r="K948" s="24">
        <v>91.998800000000003</v>
      </c>
      <c r="L948" s="36">
        <v>11.75</v>
      </c>
      <c r="M948" s="23" t="s">
        <v>573</v>
      </c>
      <c r="N948" s="24" t="s">
        <v>573</v>
      </c>
      <c r="O948" s="24" t="s">
        <v>573</v>
      </c>
      <c r="P948" s="24" t="s">
        <v>573</v>
      </c>
      <c r="Q948" s="24" t="s">
        <v>573</v>
      </c>
      <c r="R948" s="24" t="s">
        <v>573</v>
      </c>
      <c r="S948" s="24" t="s">
        <v>573</v>
      </c>
      <c r="T948" s="24" t="s">
        <v>573</v>
      </c>
      <c r="U948" s="36" t="s">
        <v>573</v>
      </c>
      <c r="W948" s="25" t="s">
        <v>9</v>
      </c>
      <c r="X948" s="25" t="s">
        <v>9</v>
      </c>
      <c r="Y948" s="25">
        <v>151.54</v>
      </c>
      <c r="Z948" s="25">
        <v>-2.0200000000000102</v>
      </c>
      <c r="AA948" s="25" t="s">
        <v>9</v>
      </c>
      <c r="AB948" s="25" t="s">
        <v>9</v>
      </c>
      <c r="AC948" s="25">
        <v>157.93</v>
      </c>
      <c r="AD948" s="25">
        <v>-1.4300000000000068</v>
      </c>
      <c r="AO948" s="23">
        <v>201</v>
      </c>
      <c r="AP948" s="23">
        <v>705</v>
      </c>
      <c r="AQ948" s="23">
        <v>5076</v>
      </c>
      <c r="AR948" s="23">
        <v>18423</v>
      </c>
      <c r="AS948" s="23">
        <v>24043</v>
      </c>
      <c r="AT948" s="23">
        <v>7385</v>
      </c>
      <c r="AU948" s="23">
        <v>4961</v>
      </c>
      <c r="AV948" s="23">
        <v>60794</v>
      </c>
      <c r="AW948" s="23">
        <v>54927</v>
      </c>
      <c r="AY948" s="115">
        <v>156.74</v>
      </c>
      <c r="AZ948" s="115">
        <v>191.07</v>
      </c>
      <c r="BA948" s="115">
        <v>206.29</v>
      </c>
      <c r="BB948" s="115">
        <v>207.23</v>
      </c>
      <c r="BC948" s="115">
        <v>205.95</v>
      </c>
      <c r="BD948" s="115">
        <v>203.84</v>
      </c>
      <c r="BE948" s="115">
        <v>186.58</v>
      </c>
      <c r="BF948" s="115">
        <v>204.19</v>
      </c>
      <c r="BG948" s="115">
        <v>206.13</v>
      </c>
    </row>
    <row r="949" spans="1:59" ht="15.5">
      <c r="A949" s="39" t="s">
        <v>1261</v>
      </c>
      <c r="B949" s="45">
        <v>20250126</v>
      </c>
      <c r="C949" s="39">
        <v>45689</v>
      </c>
      <c r="D949" s="18">
        <v>59502</v>
      </c>
      <c r="E949" s="19">
        <v>203.26249999999999</v>
      </c>
      <c r="F949" s="19">
        <v>-0.93130000000002156</v>
      </c>
      <c r="G949" s="19">
        <v>184.76003333333335</v>
      </c>
      <c r="H949" s="20">
        <v>199.84460000000001</v>
      </c>
      <c r="I949" s="19">
        <v>-0.91999999999998749</v>
      </c>
      <c r="J949" s="19">
        <v>181.64970000000002</v>
      </c>
      <c r="K949" s="19">
        <v>91.8232</v>
      </c>
      <c r="L949" s="37">
        <v>11.8</v>
      </c>
      <c r="M949" s="18" t="s">
        <v>573</v>
      </c>
      <c r="N949" s="19" t="s">
        <v>573</v>
      </c>
      <c r="O949" s="19" t="s">
        <v>573</v>
      </c>
      <c r="P949" s="19" t="s">
        <v>573</v>
      </c>
      <c r="Q949" s="20" t="s">
        <v>573</v>
      </c>
      <c r="R949" s="19" t="s">
        <v>573</v>
      </c>
      <c r="S949" s="19" t="s">
        <v>573</v>
      </c>
      <c r="T949" s="19" t="s">
        <v>573</v>
      </c>
      <c r="U949" s="37" t="s">
        <v>573</v>
      </c>
      <c r="W949" s="20" t="s">
        <v>9</v>
      </c>
      <c r="X949" s="20" t="s">
        <v>9</v>
      </c>
      <c r="Y949" s="20">
        <v>150.12</v>
      </c>
      <c r="Z949" s="20">
        <v>-1.4199999999999875</v>
      </c>
      <c r="AA949" s="20" t="s">
        <v>9</v>
      </c>
      <c r="AB949" s="20" t="s">
        <v>9</v>
      </c>
      <c r="AC949" s="20">
        <v>156.34</v>
      </c>
      <c r="AD949" s="20">
        <v>-1.5900000000000034</v>
      </c>
      <c r="AO949" s="18" t="s">
        <v>9</v>
      </c>
      <c r="AP949" s="18">
        <v>782</v>
      </c>
      <c r="AQ949" s="18">
        <v>5202</v>
      </c>
      <c r="AR949" s="18">
        <v>18194</v>
      </c>
      <c r="AS949" s="18">
        <v>23113</v>
      </c>
      <c r="AT949" s="18">
        <v>7074</v>
      </c>
      <c r="AU949" s="18" t="s">
        <v>9</v>
      </c>
      <c r="AV949" s="18">
        <v>59502</v>
      </c>
      <c r="AW949" s="18">
        <v>53583</v>
      </c>
      <c r="AY949" s="114" t="s">
        <v>9</v>
      </c>
      <c r="AZ949" s="114">
        <v>194.18</v>
      </c>
      <c r="BA949" s="114">
        <v>205.6</v>
      </c>
      <c r="BB949" s="114">
        <v>206.67</v>
      </c>
      <c r="BC949" s="114">
        <v>205.01</v>
      </c>
      <c r="BD949" s="114">
        <v>202.49</v>
      </c>
      <c r="BE949" s="114" t="s">
        <v>9</v>
      </c>
      <c r="BF949" s="114">
        <v>203.26</v>
      </c>
      <c r="BG949" s="114">
        <v>205.3</v>
      </c>
    </row>
    <row r="950" spans="1:59" ht="15.5">
      <c r="A950" s="38" t="s">
        <v>1262</v>
      </c>
      <c r="B950" s="44">
        <v>20250202</v>
      </c>
      <c r="C950" s="38">
        <v>45696</v>
      </c>
      <c r="D950" s="23">
        <v>61739</v>
      </c>
      <c r="E950" s="24">
        <v>203.0574</v>
      </c>
      <c r="F950" s="24">
        <v>-0.2050999999999874</v>
      </c>
      <c r="G950" s="24">
        <v>185.43539999999999</v>
      </c>
      <c r="H950" s="25">
        <v>199.6516</v>
      </c>
      <c r="I950" s="24">
        <v>-0.19300000000001205</v>
      </c>
      <c r="J950" s="24">
        <v>182.30619999999999</v>
      </c>
      <c r="K950" s="24">
        <v>92.118099999999998</v>
      </c>
      <c r="L950" s="36">
        <v>11.83</v>
      </c>
      <c r="M950" s="23" t="s">
        <v>573</v>
      </c>
      <c r="N950" s="24" t="s">
        <v>573</v>
      </c>
      <c r="O950" s="24" t="s">
        <v>573</v>
      </c>
      <c r="P950" s="24" t="s">
        <v>573</v>
      </c>
      <c r="Q950" s="24" t="s">
        <v>573</v>
      </c>
      <c r="R950" s="24" t="s">
        <v>573</v>
      </c>
      <c r="S950" s="24" t="s">
        <v>573</v>
      </c>
      <c r="T950" s="24" t="s">
        <v>573</v>
      </c>
      <c r="U950" s="36" t="s">
        <v>573</v>
      </c>
      <c r="W950" s="25" t="s">
        <v>9</v>
      </c>
      <c r="X950" s="25" t="s">
        <v>9</v>
      </c>
      <c r="Y950" s="25">
        <v>149.37</v>
      </c>
      <c r="Z950" s="25">
        <v>-0.75</v>
      </c>
      <c r="AA950" s="25" t="s">
        <v>9</v>
      </c>
      <c r="AB950" s="25" t="s">
        <v>9</v>
      </c>
      <c r="AC950" s="25">
        <v>154.97999999999999</v>
      </c>
      <c r="AD950" s="25">
        <v>-1.3600000000000136</v>
      </c>
      <c r="AO950" s="23">
        <v>261</v>
      </c>
      <c r="AP950" s="23">
        <v>739</v>
      </c>
      <c r="AQ950" s="23">
        <v>5011</v>
      </c>
      <c r="AR950" s="23">
        <v>18489</v>
      </c>
      <c r="AS950" s="23">
        <v>24307</v>
      </c>
      <c r="AT950" s="23">
        <v>7531</v>
      </c>
      <c r="AU950" s="23">
        <v>5401</v>
      </c>
      <c r="AV950" s="23">
        <v>61739</v>
      </c>
      <c r="AW950" s="23">
        <v>55338</v>
      </c>
      <c r="AY950" s="115">
        <v>148.99</v>
      </c>
      <c r="AZ950" s="115">
        <v>193.28</v>
      </c>
      <c r="BA950" s="115">
        <v>206.05</v>
      </c>
      <c r="BB950" s="115">
        <v>206.63</v>
      </c>
      <c r="BC950" s="115">
        <v>205.03</v>
      </c>
      <c r="BD950" s="115">
        <v>202.52</v>
      </c>
      <c r="BE950" s="115">
        <v>183.85</v>
      </c>
      <c r="BF950" s="115">
        <v>203.06</v>
      </c>
      <c r="BG950" s="115">
        <v>205.32</v>
      </c>
    </row>
    <row r="951" spans="1:59" ht="15.5">
      <c r="A951" s="39" t="s">
        <v>1263</v>
      </c>
      <c r="B951" s="45">
        <v>20250209</v>
      </c>
      <c r="C951" s="39">
        <v>45703</v>
      </c>
      <c r="D951" s="18">
        <v>61150</v>
      </c>
      <c r="E951" s="19">
        <v>202.82419999999999</v>
      </c>
      <c r="F951" s="19">
        <v>-0.23320000000001073</v>
      </c>
      <c r="G951" s="19">
        <v>185.27806666666666</v>
      </c>
      <c r="H951" s="20">
        <v>199.4186</v>
      </c>
      <c r="I951" s="19">
        <v>-0.23300000000000409</v>
      </c>
      <c r="J951" s="19">
        <v>182.15273333333334</v>
      </c>
      <c r="K951" s="19">
        <v>92.008200000000002</v>
      </c>
      <c r="L951" s="37">
        <v>11.67</v>
      </c>
      <c r="M951" s="18" t="s">
        <v>573</v>
      </c>
      <c r="N951" s="19" t="s">
        <v>573</v>
      </c>
      <c r="O951" s="19" t="s">
        <v>573</v>
      </c>
      <c r="P951" s="19" t="s">
        <v>573</v>
      </c>
      <c r="Q951" s="20" t="s">
        <v>573</v>
      </c>
      <c r="R951" s="19" t="s">
        <v>573</v>
      </c>
      <c r="S951" s="19" t="s">
        <v>573</v>
      </c>
      <c r="T951" s="19" t="s">
        <v>573</v>
      </c>
      <c r="U951" s="37" t="s">
        <v>573</v>
      </c>
      <c r="W951" s="20" t="s">
        <v>9</v>
      </c>
      <c r="X951" s="20" t="s">
        <v>9</v>
      </c>
      <c r="Y951" s="20">
        <v>150.38</v>
      </c>
      <c r="Z951" s="20">
        <v>1.0099999999999909</v>
      </c>
      <c r="AA951" s="20" t="s">
        <v>9</v>
      </c>
      <c r="AB951" s="20" t="s">
        <v>9</v>
      </c>
      <c r="AC951" s="20">
        <v>155.59</v>
      </c>
      <c r="AD951" s="20">
        <v>0.61000000000001364</v>
      </c>
      <c r="AO951" s="18" t="s">
        <v>9</v>
      </c>
      <c r="AP951" s="18">
        <v>699</v>
      </c>
      <c r="AQ951" s="18">
        <v>5107</v>
      </c>
      <c r="AR951" s="18">
        <v>18653</v>
      </c>
      <c r="AS951" s="18">
        <v>23906</v>
      </c>
      <c r="AT951" s="18">
        <v>7129</v>
      </c>
      <c r="AU951" s="18" t="s">
        <v>9</v>
      </c>
      <c r="AV951" s="18">
        <v>61150</v>
      </c>
      <c r="AW951" s="18">
        <v>54795</v>
      </c>
      <c r="AY951" s="114" t="s">
        <v>9</v>
      </c>
      <c r="AZ951" s="114">
        <v>192.01</v>
      </c>
      <c r="BA951" s="114">
        <v>205.51</v>
      </c>
      <c r="BB951" s="114">
        <v>206.24</v>
      </c>
      <c r="BC951" s="114">
        <v>204.98</v>
      </c>
      <c r="BD951" s="114">
        <v>202.67</v>
      </c>
      <c r="BE951" s="114" t="s">
        <v>9</v>
      </c>
      <c r="BF951" s="114">
        <v>202.82</v>
      </c>
      <c r="BG951" s="114">
        <v>205.16</v>
      </c>
    </row>
    <row r="952" spans="1:59" ht="15.5">
      <c r="A952" s="38" t="s">
        <v>1264</v>
      </c>
      <c r="B952" s="44">
        <v>20250216</v>
      </c>
      <c r="C952" s="38">
        <v>45710</v>
      </c>
      <c r="D952" s="23">
        <v>60332</v>
      </c>
      <c r="E952" s="24">
        <v>203.90559999999999</v>
      </c>
      <c r="F952" s="24">
        <v>1.0814000000000021</v>
      </c>
      <c r="G952" s="24">
        <v>185.79056666666665</v>
      </c>
      <c r="H952" s="25">
        <v>200.46430000000001</v>
      </c>
      <c r="I952" s="24">
        <v>1.0457000000000107</v>
      </c>
      <c r="J952" s="24">
        <v>182.65586666666664</v>
      </c>
      <c r="K952" s="24">
        <v>91.416899999999998</v>
      </c>
      <c r="L952" s="36">
        <v>11.53</v>
      </c>
      <c r="M952" s="23" t="s">
        <v>573</v>
      </c>
      <c r="N952" s="24" t="s">
        <v>573</v>
      </c>
      <c r="O952" s="24" t="s">
        <v>573</v>
      </c>
      <c r="P952" s="24" t="s">
        <v>573</v>
      </c>
      <c r="Q952" s="24" t="s">
        <v>573</v>
      </c>
      <c r="R952" s="24" t="s">
        <v>573</v>
      </c>
      <c r="S952" s="24" t="s">
        <v>573</v>
      </c>
      <c r="T952" s="24" t="s">
        <v>573</v>
      </c>
      <c r="U952" s="36" t="s">
        <v>573</v>
      </c>
      <c r="W952" s="25" t="s">
        <v>9</v>
      </c>
      <c r="X952" s="25" t="s">
        <v>9</v>
      </c>
      <c r="Y952" s="25">
        <v>150.26</v>
      </c>
      <c r="Z952" s="25">
        <v>-0.12000000000000455</v>
      </c>
      <c r="AA952" s="25" t="s">
        <v>9</v>
      </c>
      <c r="AB952" s="25" t="s">
        <v>9</v>
      </c>
      <c r="AC952" s="25">
        <v>155.37</v>
      </c>
      <c r="AD952" s="25">
        <v>-0.21999999999999886</v>
      </c>
      <c r="AO952" s="23">
        <v>184</v>
      </c>
      <c r="AP952" s="23">
        <v>804</v>
      </c>
      <c r="AQ952" s="23">
        <v>5053</v>
      </c>
      <c r="AR952" s="23">
        <v>19639</v>
      </c>
      <c r="AS952" s="23">
        <v>24000</v>
      </c>
      <c r="AT952" s="23">
        <v>6594</v>
      </c>
      <c r="AU952" s="23">
        <v>4058</v>
      </c>
      <c r="AV952" s="23">
        <v>60332</v>
      </c>
      <c r="AW952" s="23">
        <v>55286</v>
      </c>
      <c r="AY952" s="115">
        <v>153.91999999999999</v>
      </c>
      <c r="AZ952" s="115">
        <v>194.19</v>
      </c>
      <c r="BA952" s="115">
        <v>205.58</v>
      </c>
      <c r="BB952" s="115">
        <v>206.43</v>
      </c>
      <c r="BC952" s="115">
        <v>205.22</v>
      </c>
      <c r="BD952" s="115">
        <v>202.78</v>
      </c>
      <c r="BE952" s="115">
        <v>187.85</v>
      </c>
      <c r="BF952" s="115">
        <v>203.91</v>
      </c>
      <c r="BG952" s="115">
        <v>205.39</v>
      </c>
    </row>
    <row r="953" spans="1:59" ht="15.5">
      <c r="A953" s="39" t="s">
        <v>1265</v>
      </c>
      <c r="B953" s="45">
        <v>20250223</v>
      </c>
      <c r="C953" s="39">
        <v>45717</v>
      </c>
      <c r="D953" s="18">
        <v>61260</v>
      </c>
      <c r="E953" s="19">
        <v>203.28299999999999</v>
      </c>
      <c r="F953" s="19">
        <v>-0.62260000000000559</v>
      </c>
      <c r="G953" s="19">
        <v>186.39383333333333</v>
      </c>
      <c r="H953" s="20">
        <v>199.84649999999999</v>
      </c>
      <c r="I953" s="19">
        <v>-0.61780000000001678</v>
      </c>
      <c r="J953" s="19">
        <v>183.25019999999998</v>
      </c>
      <c r="K953" s="19">
        <v>91.160899999999998</v>
      </c>
      <c r="L953" s="37">
        <v>11.62</v>
      </c>
      <c r="M953" s="18" t="s">
        <v>573</v>
      </c>
      <c r="N953" s="19" t="s">
        <v>573</v>
      </c>
      <c r="O953" s="19" t="s">
        <v>573</v>
      </c>
      <c r="P953" s="19" t="s">
        <v>573</v>
      </c>
      <c r="Q953" s="20" t="s">
        <v>573</v>
      </c>
      <c r="R953" s="19" t="s">
        <v>573</v>
      </c>
      <c r="S953" s="19" t="s">
        <v>573</v>
      </c>
      <c r="T953" s="19" t="s">
        <v>573</v>
      </c>
      <c r="U953" s="37" t="s">
        <v>573</v>
      </c>
      <c r="W953" s="20" t="s">
        <v>9</v>
      </c>
      <c r="X953" s="20" t="s">
        <v>9</v>
      </c>
      <c r="Y953" s="20">
        <v>150.58000000000001</v>
      </c>
      <c r="Z953" s="20">
        <v>0.3200000000000216</v>
      </c>
      <c r="AA953" s="20" t="s">
        <v>9</v>
      </c>
      <c r="AB953" s="20" t="s">
        <v>9</v>
      </c>
      <c r="AC953" s="20">
        <v>156.08000000000001</v>
      </c>
      <c r="AD953" s="20">
        <v>0.71000000000000796</v>
      </c>
      <c r="AO953" s="18">
        <v>257</v>
      </c>
      <c r="AP953" s="18">
        <v>863</v>
      </c>
      <c r="AQ953" s="18">
        <v>5598</v>
      </c>
      <c r="AR953" s="18">
        <v>20187</v>
      </c>
      <c r="AS953" s="18">
        <v>23612</v>
      </c>
      <c r="AT953" s="18">
        <v>6453</v>
      </c>
      <c r="AU953" s="18">
        <v>4290</v>
      </c>
      <c r="AV953" s="18">
        <v>61260</v>
      </c>
      <c r="AW953" s="18">
        <v>55850</v>
      </c>
      <c r="AY953" s="114">
        <v>159.61000000000001</v>
      </c>
      <c r="AZ953" s="114">
        <v>191.64</v>
      </c>
      <c r="BA953" s="114">
        <v>204.77</v>
      </c>
      <c r="BB953" s="114">
        <v>206.13</v>
      </c>
      <c r="BC953" s="114">
        <v>204.72</v>
      </c>
      <c r="BD953" s="114">
        <v>202.42</v>
      </c>
      <c r="BE953" s="114">
        <v>186.28</v>
      </c>
      <c r="BF953" s="114">
        <v>203.28</v>
      </c>
      <c r="BG953" s="114">
        <v>204.97</v>
      </c>
    </row>
    <row r="954" spans="1:59" ht="15.5">
      <c r="A954" s="38" t="s">
        <v>1266</v>
      </c>
      <c r="B954" s="44">
        <v>20250302</v>
      </c>
      <c r="C954" s="38">
        <v>45724</v>
      </c>
      <c r="D954" s="23">
        <v>59462</v>
      </c>
      <c r="E954" s="24">
        <v>203.8364</v>
      </c>
      <c r="F954" s="24">
        <v>0.55340000000001055</v>
      </c>
      <c r="G954" s="24">
        <v>187.13566666666668</v>
      </c>
      <c r="H954" s="25">
        <v>200.387</v>
      </c>
      <c r="I954" s="24">
        <v>0.54050000000000864</v>
      </c>
      <c r="J954" s="24">
        <v>183.98150000000001</v>
      </c>
      <c r="K954" s="24">
        <v>90.961299999999994</v>
      </c>
      <c r="L954" s="36">
        <v>11.64</v>
      </c>
      <c r="M954" s="23" t="s">
        <v>573</v>
      </c>
      <c r="N954" s="24" t="s">
        <v>573</v>
      </c>
      <c r="O954" s="24" t="s">
        <v>573</v>
      </c>
      <c r="P954" s="24" t="s">
        <v>573</v>
      </c>
      <c r="Q954" s="24" t="s">
        <v>573</v>
      </c>
      <c r="R954" s="24" t="s">
        <v>573</v>
      </c>
      <c r="S954" s="24" t="s">
        <v>573</v>
      </c>
      <c r="T954" s="24" t="s">
        <v>573</v>
      </c>
      <c r="U954" s="36" t="s">
        <v>573</v>
      </c>
      <c r="W954" s="25" t="s">
        <v>9</v>
      </c>
      <c r="X954" s="25" t="s">
        <v>9</v>
      </c>
      <c r="Y954" s="25">
        <v>151.91</v>
      </c>
      <c r="Z954" s="25">
        <v>1.3299999999999841</v>
      </c>
      <c r="AA954" s="25" t="s">
        <v>9</v>
      </c>
      <c r="AB954" s="25" t="s">
        <v>9</v>
      </c>
      <c r="AC954" s="25">
        <v>158</v>
      </c>
      <c r="AD954" s="25">
        <v>1.9199999999999875</v>
      </c>
      <c r="AO954" s="23">
        <v>282</v>
      </c>
      <c r="AP954" s="23">
        <v>918</v>
      </c>
      <c r="AQ954" s="23">
        <v>5685</v>
      </c>
      <c r="AR954" s="23">
        <v>19455</v>
      </c>
      <c r="AS954" s="23">
        <v>23235</v>
      </c>
      <c r="AT954" s="23">
        <v>6022</v>
      </c>
      <c r="AU954" s="23">
        <v>3865</v>
      </c>
      <c r="AV954" s="23">
        <v>59462</v>
      </c>
      <c r="AW954" s="23">
        <v>54397</v>
      </c>
      <c r="AY954" s="115">
        <v>142.59</v>
      </c>
      <c r="AZ954" s="115">
        <v>186.05</v>
      </c>
      <c r="BA954" s="115">
        <v>204.9</v>
      </c>
      <c r="BB954" s="115">
        <v>206.63</v>
      </c>
      <c r="BC954" s="115">
        <v>205.45</v>
      </c>
      <c r="BD954" s="115">
        <v>204.08</v>
      </c>
      <c r="BE954" s="115">
        <v>186.77</v>
      </c>
      <c r="BF954" s="115">
        <v>203.84</v>
      </c>
      <c r="BG954" s="115">
        <v>205.67</v>
      </c>
    </row>
    <row r="955" spans="1:59" ht="15.5">
      <c r="A955" s="39" t="s">
        <v>1267</v>
      </c>
      <c r="B955" s="45">
        <v>20250309</v>
      </c>
      <c r="C955" s="39">
        <v>45731</v>
      </c>
      <c r="D955" s="18">
        <v>58662</v>
      </c>
      <c r="E955" s="19">
        <v>204.2011</v>
      </c>
      <c r="F955" s="19">
        <v>0.36469999999999914</v>
      </c>
      <c r="G955" s="19">
        <v>188.51693333333333</v>
      </c>
      <c r="H955" s="20">
        <v>200.74469999999999</v>
      </c>
      <c r="I955" s="19">
        <v>0.35769999999999413</v>
      </c>
      <c r="J955" s="19">
        <v>185.33713333333333</v>
      </c>
      <c r="K955" s="19">
        <v>90.9983</v>
      </c>
      <c r="L955" s="37">
        <v>11.56</v>
      </c>
      <c r="M955" s="18" t="s">
        <v>573</v>
      </c>
      <c r="N955" s="19" t="s">
        <v>573</v>
      </c>
      <c r="O955" s="19" t="s">
        <v>573</v>
      </c>
      <c r="P955" s="19" t="s">
        <v>573</v>
      </c>
      <c r="Q955" s="20" t="s">
        <v>573</v>
      </c>
      <c r="R955" s="19" t="s">
        <v>573</v>
      </c>
      <c r="S955" s="19" t="s">
        <v>573</v>
      </c>
      <c r="T955" s="19" t="s">
        <v>573</v>
      </c>
      <c r="U955" s="37" t="s">
        <v>573</v>
      </c>
      <c r="W955" s="20" t="s">
        <v>9</v>
      </c>
      <c r="X955" s="20" t="s">
        <v>9</v>
      </c>
      <c r="Y955" s="20">
        <v>154.19</v>
      </c>
      <c r="Z955" s="20">
        <v>2.2800000000000011</v>
      </c>
      <c r="AA955" s="20" t="s">
        <v>9</v>
      </c>
      <c r="AB955" s="20" t="s">
        <v>9</v>
      </c>
      <c r="AC955" s="20">
        <v>161.03</v>
      </c>
      <c r="AD955" s="20">
        <v>3.0300000000000011</v>
      </c>
      <c r="AO955" s="18">
        <v>249</v>
      </c>
      <c r="AP955" s="18">
        <v>772</v>
      </c>
      <c r="AQ955" s="18">
        <v>5412</v>
      </c>
      <c r="AR955" s="18">
        <v>19370</v>
      </c>
      <c r="AS955" s="18">
        <v>23198</v>
      </c>
      <c r="AT955" s="18">
        <v>6065</v>
      </c>
      <c r="AU955" s="18">
        <v>3596</v>
      </c>
      <c r="AV955" s="18">
        <v>58662</v>
      </c>
      <c r="AW955" s="18">
        <v>54045</v>
      </c>
      <c r="AY955" s="114">
        <v>150.27000000000001</v>
      </c>
      <c r="AZ955" s="114">
        <v>191.85</v>
      </c>
      <c r="BA955" s="114">
        <v>205.83</v>
      </c>
      <c r="BB955" s="114">
        <v>206.74</v>
      </c>
      <c r="BC955" s="114">
        <v>205.28</v>
      </c>
      <c r="BD955" s="114">
        <v>203.41</v>
      </c>
      <c r="BE955" s="114">
        <v>188.82</v>
      </c>
      <c r="BF955" s="114">
        <v>204.2</v>
      </c>
      <c r="BG955" s="114">
        <v>205.65</v>
      </c>
    </row>
    <row r="956" spans="1:59" ht="15.5">
      <c r="A956" s="38" t="s">
        <v>1268</v>
      </c>
      <c r="B956" s="44">
        <v>20250316</v>
      </c>
      <c r="C956" s="38">
        <v>45738</v>
      </c>
      <c r="D956" s="23">
        <v>59735</v>
      </c>
      <c r="E956" s="24">
        <v>204.35810000000001</v>
      </c>
      <c r="F956" s="24">
        <v>0.15700000000001069</v>
      </c>
      <c r="G956" s="24">
        <v>190.84856666666667</v>
      </c>
      <c r="H956" s="25">
        <v>200.9058</v>
      </c>
      <c r="I956" s="24">
        <v>0.16110000000000468</v>
      </c>
      <c r="J956" s="24">
        <v>187.62576666666666</v>
      </c>
      <c r="K956" s="24">
        <v>91.257400000000004</v>
      </c>
      <c r="L956" s="36">
        <v>11.6</v>
      </c>
      <c r="M956" s="23" t="s">
        <v>573</v>
      </c>
      <c r="N956" s="24" t="s">
        <v>573</v>
      </c>
      <c r="O956" s="24" t="s">
        <v>573</v>
      </c>
      <c r="P956" s="24" t="s">
        <v>573</v>
      </c>
      <c r="Q956" s="24" t="s">
        <v>573</v>
      </c>
      <c r="R956" s="24" t="s">
        <v>573</v>
      </c>
      <c r="S956" s="24" t="s">
        <v>573</v>
      </c>
      <c r="T956" s="24" t="s">
        <v>573</v>
      </c>
      <c r="U956" s="36" t="s">
        <v>573</v>
      </c>
      <c r="W956" s="25" t="s">
        <v>9</v>
      </c>
      <c r="X956" s="25" t="s">
        <v>9</v>
      </c>
      <c r="Y956" s="25">
        <v>154.97999999999999</v>
      </c>
      <c r="Z956" s="25">
        <v>0.78999999999999204</v>
      </c>
      <c r="AA956" s="25" t="s">
        <v>9</v>
      </c>
      <c r="AB956" s="25" t="s">
        <v>9</v>
      </c>
      <c r="AC956" s="25">
        <v>162.22</v>
      </c>
      <c r="AD956" s="25">
        <v>1.1899999999999977</v>
      </c>
      <c r="AO956" s="23" t="s">
        <v>9</v>
      </c>
      <c r="AP956" s="23">
        <v>730</v>
      </c>
      <c r="AQ956" s="23">
        <v>5225</v>
      </c>
      <c r="AR956" s="23">
        <v>19586</v>
      </c>
      <c r="AS956" s="23">
        <v>23568</v>
      </c>
      <c r="AT956" s="23">
        <v>6480</v>
      </c>
      <c r="AU956" s="23" t="s">
        <v>9</v>
      </c>
      <c r="AV956" s="23">
        <v>59735</v>
      </c>
      <c r="AW956" s="23">
        <v>54859</v>
      </c>
      <c r="AY956" s="115" t="s">
        <v>9</v>
      </c>
      <c r="AZ956" s="115">
        <v>193.28</v>
      </c>
      <c r="BA956" s="115">
        <v>205.62</v>
      </c>
      <c r="BB956" s="115">
        <v>206.61</v>
      </c>
      <c r="BC956" s="115">
        <v>205.5</v>
      </c>
      <c r="BD956" s="115">
        <v>203.79</v>
      </c>
      <c r="BE956" s="115" t="s">
        <v>9</v>
      </c>
      <c r="BF956" s="115">
        <v>204.36</v>
      </c>
      <c r="BG956" s="115">
        <v>205.71</v>
      </c>
    </row>
    <row r="957" spans="1:59" ht="15.5">
      <c r="A957" s="39" t="s">
        <v>1269</v>
      </c>
      <c r="B957" s="45">
        <v>20250323</v>
      </c>
      <c r="C957" s="39">
        <v>45745</v>
      </c>
      <c r="D957" s="18">
        <v>58344</v>
      </c>
      <c r="E957" s="19">
        <v>204.5583</v>
      </c>
      <c r="F957" s="19">
        <v>0.20019999999999527</v>
      </c>
      <c r="G957" s="19">
        <v>192.47703333333334</v>
      </c>
      <c r="H957" s="20">
        <v>201.09639999999999</v>
      </c>
      <c r="I957" s="19">
        <v>0.19059999999998922</v>
      </c>
      <c r="J957" s="19">
        <v>189.23196666666669</v>
      </c>
      <c r="K957" s="19">
        <v>91.103399999999993</v>
      </c>
      <c r="L957" s="37">
        <v>11.67</v>
      </c>
      <c r="M957" s="18" t="s">
        <v>573</v>
      </c>
      <c r="N957" s="19" t="s">
        <v>573</v>
      </c>
      <c r="O957" s="19" t="s">
        <v>573</v>
      </c>
      <c r="P957" s="19" t="s">
        <v>573</v>
      </c>
      <c r="Q957" s="20" t="s">
        <v>573</v>
      </c>
      <c r="R957" s="19" t="s">
        <v>573</v>
      </c>
      <c r="S957" s="19" t="s">
        <v>573</v>
      </c>
      <c r="T957" s="19" t="s">
        <v>573</v>
      </c>
      <c r="U957" s="37" t="s">
        <v>573</v>
      </c>
      <c r="W957" s="20" t="s">
        <v>9</v>
      </c>
      <c r="X957" s="20" t="s">
        <v>9</v>
      </c>
      <c r="Y957" s="20">
        <v>158.61000000000001</v>
      </c>
      <c r="Z957" s="20">
        <v>3.6300000000000239</v>
      </c>
      <c r="AA957" s="20" t="s">
        <v>9</v>
      </c>
      <c r="AB957" s="20" t="s">
        <v>9</v>
      </c>
      <c r="AC957" s="20">
        <v>164.82</v>
      </c>
      <c r="AD957" s="20">
        <v>2.5999999999999943</v>
      </c>
      <c r="AO957" s="18">
        <v>199</v>
      </c>
      <c r="AP957" s="18">
        <v>768</v>
      </c>
      <c r="AQ957" s="18">
        <v>5344</v>
      </c>
      <c r="AR957" s="18">
        <v>19149</v>
      </c>
      <c r="AS957" s="18">
        <v>23273</v>
      </c>
      <c r="AT957" s="18">
        <v>6042</v>
      </c>
      <c r="AU957" s="18">
        <v>3569</v>
      </c>
      <c r="AV957" s="18">
        <v>58344</v>
      </c>
      <c r="AW957" s="18">
        <v>53808</v>
      </c>
      <c r="AY957" s="114">
        <v>155.44999999999999</v>
      </c>
      <c r="AZ957" s="114">
        <v>192.63</v>
      </c>
      <c r="BA957" s="114">
        <v>205.61</v>
      </c>
      <c r="BB957" s="114">
        <v>207.05</v>
      </c>
      <c r="BC957" s="114">
        <v>205.79</v>
      </c>
      <c r="BD957" s="114">
        <v>203.64</v>
      </c>
      <c r="BE957" s="114">
        <v>188.48</v>
      </c>
      <c r="BF957" s="114">
        <v>204.56</v>
      </c>
      <c r="BG957" s="114">
        <v>205.98</v>
      </c>
    </row>
    <row r="958" spans="1:59" ht="15.5">
      <c r="A958" s="38" t="s">
        <v>1270</v>
      </c>
      <c r="B958" s="44">
        <v>20250330</v>
      </c>
      <c r="C958" s="38">
        <v>45752</v>
      </c>
      <c r="D958" s="23">
        <v>59662</v>
      </c>
      <c r="E958" s="24">
        <v>204.76220000000001</v>
      </c>
      <c r="F958" s="24">
        <v>0.20390000000000441</v>
      </c>
      <c r="G958" s="24">
        <v>195.16133333333332</v>
      </c>
      <c r="H958" s="25">
        <v>201.30520000000001</v>
      </c>
      <c r="I958" s="24">
        <v>0.20880000000002497</v>
      </c>
      <c r="J958" s="24">
        <v>191.87076666666667</v>
      </c>
      <c r="K958" s="24">
        <v>91.338899999999995</v>
      </c>
      <c r="L958" s="36">
        <v>11.6</v>
      </c>
      <c r="M958" s="23" t="s">
        <v>573</v>
      </c>
      <c r="N958" s="24" t="s">
        <v>573</v>
      </c>
      <c r="O958" s="24" t="s">
        <v>573</v>
      </c>
      <c r="P958" s="24" t="s">
        <v>573</v>
      </c>
      <c r="Q958" s="24" t="s">
        <v>573</v>
      </c>
      <c r="R958" s="24" t="s">
        <v>573</v>
      </c>
      <c r="S958" s="24" t="s">
        <v>573</v>
      </c>
      <c r="T958" s="24" t="s">
        <v>573</v>
      </c>
      <c r="U958" s="36" t="s">
        <v>573</v>
      </c>
      <c r="W958" s="25" t="s">
        <v>9</v>
      </c>
      <c r="X958" s="25" t="s">
        <v>9</v>
      </c>
      <c r="Y958" s="25">
        <v>166.92</v>
      </c>
      <c r="Z958" s="25">
        <v>8.3099999999999739</v>
      </c>
      <c r="AA958" s="25" t="s">
        <v>9</v>
      </c>
      <c r="AB958" s="25" t="s">
        <v>9</v>
      </c>
      <c r="AC958" s="25">
        <v>171.22</v>
      </c>
      <c r="AD958" s="25">
        <v>6.4000000000000057</v>
      </c>
      <c r="AO958" s="23">
        <v>241</v>
      </c>
      <c r="AP958" s="23">
        <v>740</v>
      </c>
      <c r="AQ958" s="23">
        <v>5438</v>
      </c>
      <c r="AR958" s="23">
        <v>19376</v>
      </c>
      <c r="AS958" s="23">
        <v>23178</v>
      </c>
      <c r="AT958" s="23">
        <v>6381</v>
      </c>
      <c r="AU958" s="23">
        <v>4308</v>
      </c>
      <c r="AV958" s="23">
        <v>59662</v>
      </c>
      <c r="AW958" s="23">
        <v>54373</v>
      </c>
      <c r="AY958" s="115">
        <v>155.88</v>
      </c>
      <c r="AZ958" s="115">
        <v>194.28</v>
      </c>
      <c r="BA958" s="115">
        <v>206.06</v>
      </c>
      <c r="BB958" s="115">
        <v>207.03</v>
      </c>
      <c r="BC958" s="115">
        <v>205.92</v>
      </c>
      <c r="BD958" s="115">
        <v>204.28</v>
      </c>
      <c r="BE958" s="115">
        <v>191.91</v>
      </c>
      <c r="BF958" s="115">
        <v>204.76</v>
      </c>
      <c r="BG958" s="115">
        <v>206.14</v>
      </c>
    </row>
    <row r="959" spans="1:59" ht="15.5">
      <c r="A959" s="39" t="s">
        <v>1271</v>
      </c>
      <c r="B959" s="45">
        <v>20250406</v>
      </c>
      <c r="C959" s="39">
        <v>45759</v>
      </c>
      <c r="D959" s="18">
        <v>58201</v>
      </c>
      <c r="E959" s="19">
        <v>204.84829999999999</v>
      </c>
      <c r="F959" s="19">
        <v>8.6099999999987631E-2</v>
      </c>
      <c r="G959" s="19">
        <v>196.58463333333336</v>
      </c>
      <c r="H959" s="20">
        <v>201.37979999999999</v>
      </c>
      <c r="I959" s="19">
        <v>7.4599999999975353E-2</v>
      </c>
      <c r="J959" s="19">
        <v>193.2663666666667</v>
      </c>
      <c r="K959" s="19">
        <v>90.893799999999999</v>
      </c>
      <c r="L959" s="37">
        <v>11.56</v>
      </c>
      <c r="M959" s="18" t="s">
        <v>573</v>
      </c>
      <c r="N959" s="19" t="s">
        <v>573</v>
      </c>
      <c r="O959" s="19" t="s">
        <v>573</v>
      </c>
      <c r="P959" s="19" t="s">
        <v>573</v>
      </c>
      <c r="Q959" s="20" t="s">
        <v>573</v>
      </c>
      <c r="R959" s="19" t="s">
        <v>573</v>
      </c>
      <c r="S959" s="19" t="s">
        <v>573</v>
      </c>
      <c r="T959" s="19" t="s">
        <v>573</v>
      </c>
      <c r="U959" s="37" t="s">
        <v>573</v>
      </c>
      <c r="W959" s="20" t="s">
        <v>9</v>
      </c>
      <c r="X959" s="20" t="s">
        <v>9</v>
      </c>
      <c r="Y959" s="20">
        <v>172.96</v>
      </c>
      <c r="Z959" s="20">
        <v>6.0400000000000205</v>
      </c>
      <c r="AA959" s="20" t="s">
        <v>9</v>
      </c>
      <c r="AB959" s="20" t="s">
        <v>9</v>
      </c>
      <c r="AC959" s="20">
        <v>178.12</v>
      </c>
      <c r="AD959" s="20">
        <v>6.9000000000000057</v>
      </c>
      <c r="AO959" s="18">
        <v>266</v>
      </c>
      <c r="AP959" s="18">
        <v>875</v>
      </c>
      <c r="AQ959" s="18">
        <v>5713</v>
      </c>
      <c r="AR959" s="18">
        <v>19286</v>
      </c>
      <c r="AS959" s="18">
        <v>22297</v>
      </c>
      <c r="AT959" s="18">
        <v>5946</v>
      </c>
      <c r="AU959" s="18">
        <v>3818</v>
      </c>
      <c r="AV959" s="18">
        <v>58201</v>
      </c>
      <c r="AW959" s="18">
        <v>53242</v>
      </c>
      <c r="AY959" s="114">
        <v>152.57</v>
      </c>
      <c r="AZ959" s="114">
        <v>191.78</v>
      </c>
      <c r="BA959" s="114">
        <v>205.65</v>
      </c>
      <c r="BB959" s="114">
        <v>207.22</v>
      </c>
      <c r="BC959" s="114">
        <v>206.11</v>
      </c>
      <c r="BD959" s="114">
        <v>204.48</v>
      </c>
      <c r="BE959" s="114">
        <v>191.5</v>
      </c>
      <c r="BF959" s="114">
        <v>204.85</v>
      </c>
      <c r="BG959" s="114">
        <v>206.28</v>
      </c>
    </row>
    <row r="960" spans="1:59" ht="15.5">
      <c r="A960" s="38" t="s">
        <v>1272</v>
      </c>
      <c r="B960" s="44">
        <v>20250413</v>
      </c>
      <c r="C960" s="38">
        <v>45766</v>
      </c>
      <c r="D960" s="23">
        <v>56301</v>
      </c>
      <c r="E960" s="24">
        <v>205.566</v>
      </c>
      <c r="F960" s="24">
        <v>0.71770000000000778</v>
      </c>
      <c r="G960" s="24">
        <v>198.06966666666665</v>
      </c>
      <c r="H960" s="25">
        <v>202.08199999999999</v>
      </c>
      <c r="I960" s="24">
        <v>0.70220000000000482</v>
      </c>
      <c r="J960" s="24">
        <v>194.72296666666668</v>
      </c>
      <c r="K960" s="24">
        <v>91.016900000000007</v>
      </c>
      <c r="L960" s="36">
        <v>11.35</v>
      </c>
      <c r="M960" s="23" t="s">
        <v>573</v>
      </c>
      <c r="N960" s="24" t="s">
        <v>573</v>
      </c>
      <c r="O960" s="24" t="s">
        <v>573</v>
      </c>
      <c r="P960" s="24" t="s">
        <v>573</v>
      </c>
      <c r="Q960" s="24" t="s">
        <v>573</v>
      </c>
      <c r="R960" s="24" t="s">
        <v>573</v>
      </c>
      <c r="S960" s="24" t="s">
        <v>573</v>
      </c>
      <c r="T960" s="24" t="s">
        <v>573</v>
      </c>
      <c r="U960" s="36" t="s">
        <v>573</v>
      </c>
      <c r="W960" s="25" t="s">
        <v>9</v>
      </c>
      <c r="X960" s="25" t="s">
        <v>9</v>
      </c>
      <c r="Y960" s="25">
        <v>173.35</v>
      </c>
      <c r="Z960" s="25">
        <v>0.38999999999998636</v>
      </c>
      <c r="AA960" s="25" t="s">
        <v>9</v>
      </c>
      <c r="AB960" s="25" t="s">
        <v>9</v>
      </c>
      <c r="AC960" s="25">
        <v>179.95</v>
      </c>
      <c r="AD960" s="25">
        <v>1.8299999999999841</v>
      </c>
      <c r="AO960" s="23">
        <v>175</v>
      </c>
      <c r="AP960" s="23">
        <v>655</v>
      </c>
      <c r="AQ960" s="23">
        <v>5305</v>
      </c>
      <c r="AR960" s="23">
        <v>18997</v>
      </c>
      <c r="AS960" s="23">
        <v>21851</v>
      </c>
      <c r="AT960" s="23">
        <v>5753</v>
      </c>
      <c r="AU960" s="23">
        <v>3565</v>
      </c>
      <c r="AV960" s="23">
        <v>56301</v>
      </c>
      <c r="AW960" s="23">
        <v>51906</v>
      </c>
      <c r="AY960" s="115">
        <v>146.22</v>
      </c>
      <c r="AZ960" s="115">
        <v>192.51</v>
      </c>
      <c r="BA960" s="115">
        <v>206.3</v>
      </c>
      <c r="BB960" s="115">
        <v>207.6</v>
      </c>
      <c r="BC960" s="115">
        <v>206.76</v>
      </c>
      <c r="BD960" s="115">
        <v>205.41</v>
      </c>
      <c r="BE960" s="115">
        <v>191.9</v>
      </c>
      <c r="BF960" s="115">
        <v>205.57</v>
      </c>
      <c r="BG960" s="115">
        <v>206.87</v>
      </c>
    </row>
    <row r="961" spans="1:59" ht="15.5">
      <c r="A961" s="39" t="s">
        <v>1273</v>
      </c>
      <c r="B961" s="45">
        <v>20250420</v>
      </c>
      <c r="C961" s="39">
        <v>45773</v>
      </c>
      <c r="D961" s="18">
        <v>55942</v>
      </c>
      <c r="E961" s="19">
        <v>204.97749999999999</v>
      </c>
      <c r="F961" s="19">
        <v>-0.58850000000001046</v>
      </c>
      <c r="G961" s="19">
        <v>198.95539999999997</v>
      </c>
      <c r="H961" s="20">
        <v>201.51779999999999</v>
      </c>
      <c r="I961" s="19">
        <v>-0.56419999999999959</v>
      </c>
      <c r="J961" s="19">
        <v>195.57993333333332</v>
      </c>
      <c r="K961" s="19">
        <v>91.346100000000007</v>
      </c>
      <c r="L961" s="37">
        <v>11.5</v>
      </c>
      <c r="M961" s="18" t="s">
        <v>573</v>
      </c>
      <c r="N961" s="19" t="s">
        <v>573</v>
      </c>
      <c r="O961" s="19" t="s">
        <v>573</v>
      </c>
      <c r="P961" s="19" t="s">
        <v>573</v>
      </c>
      <c r="Q961" s="20" t="s">
        <v>573</v>
      </c>
      <c r="R961" s="19" t="s">
        <v>573</v>
      </c>
      <c r="S961" s="19" t="s">
        <v>573</v>
      </c>
      <c r="T961" s="19" t="s">
        <v>573</v>
      </c>
      <c r="U961" s="37" t="s">
        <v>573</v>
      </c>
      <c r="W961" s="20" t="s">
        <v>9</v>
      </c>
      <c r="X961" s="20" t="s">
        <v>9</v>
      </c>
      <c r="Y961" s="20">
        <v>174.49</v>
      </c>
      <c r="Z961" s="20">
        <v>1.1400000000000148</v>
      </c>
      <c r="AA961" s="20" t="s">
        <v>9</v>
      </c>
      <c r="AB961" s="20" t="s">
        <v>9</v>
      </c>
      <c r="AC961" s="20">
        <v>180.37</v>
      </c>
      <c r="AD961" s="20">
        <v>0.42000000000001592</v>
      </c>
      <c r="AO961" s="18" t="s">
        <v>9</v>
      </c>
      <c r="AP961" s="18">
        <v>680</v>
      </c>
      <c r="AQ961" s="18">
        <v>5124</v>
      </c>
      <c r="AR961" s="18">
        <v>18000</v>
      </c>
      <c r="AS961" s="18">
        <v>21697</v>
      </c>
      <c r="AT961" s="18">
        <v>6278</v>
      </c>
      <c r="AU961" s="18" t="s">
        <v>9</v>
      </c>
      <c r="AV961" s="18">
        <v>55942</v>
      </c>
      <c r="AW961" s="18">
        <v>51099</v>
      </c>
      <c r="AY961" s="114" t="s">
        <v>9</v>
      </c>
      <c r="AZ961" s="114">
        <v>191.59</v>
      </c>
      <c r="BA961" s="114">
        <v>206.05</v>
      </c>
      <c r="BB961" s="114">
        <v>207.59</v>
      </c>
      <c r="BC961" s="114">
        <v>206.48</v>
      </c>
      <c r="BD961" s="114">
        <v>204.96</v>
      </c>
      <c r="BE961" s="114" t="s">
        <v>9</v>
      </c>
      <c r="BF961" s="114">
        <v>204.98</v>
      </c>
      <c r="BG961" s="114">
        <v>206.64</v>
      </c>
    </row>
    <row r="962" spans="1:59" ht="15.5">
      <c r="A962" s="38" t="s">
        <v>1274</v>
      </c>
      <c r="B962" s="44">
        <v>20250427</v>
      </c>
      <c r="C962" s="38">
        <v>45780</v>
      </c>
      <c r="D962" s="23">
        <v>60150</v>
      </c>
      <c r="E962" s="24">
        <v>205.94569999999999</v>
      </c>
      <c r="F962" s="24">
        <v>0.96819999999999595</v>
      </c>
      <c r="G962" s="24">
        <v>200.63753333333332</v>
      </c>
      <c r="H962" s="25">
        <v>202.4639</v>
      </c>
      <c r="I962" s="24">
        <v>0.94610000000000127</v>
      </c>
      <c r="J962" s="24">
        <v>197.23059999999998</v>
      </c>
      <c r="K962" s="24">
        <v>90.915300000000002</v>
      </c>
      <c r="L962" s="36">
        <v>11.51</v>
      </c>
      <c r="M962" s="23" t="s">
        <v>573</v>
      </c>
      <c r="N962" s="24" t="s">
        <v>573</v>
      </c>
      <c r="O962" s="24" t="s">
        <v>573</v>
      </c>
      <c r="P962" s="24" t="s">
        <v>573</v>
      </c>
      <c r="Q962" s="24" t="s">
        <v>573</v>
      </c>
      <c r="R962" s="24" t="s">
        <v>573</v>
      </c>
      <c r="S962" s="24" t="s">
        <v>573</v>
      </c>
      <c r="T962" s="24" t="s">
        <v>573</v>
      </c>
      <c r="U962" s="36" t="s">
        <v>573</v>
      </c>
      <c r="W962" s="25" t="s">
        <v>9</v>
      </c>
      <c r="X962" s="25" t="s">
        <v>9</v>
      </c>
      <c r="Y962" s="25">
        <v>174.83</v>
      </c>
      <c r="Z962" s="25">
        <v>0.34000000000000341</v>
      </c>
      <c r="AA962" s="25" t="s">
        <v>9</v>
      </c>
      <c r="AB962" s="25" t="s">
        <v>9</v>
      </c>
      <c r="AC962" s="25">
        <v>180.43</v>
      </c>
      <c r="AD962" s="25">
        <v>6.0000000000002274E-2</v>
      </c>
      <c r="AO962" s="23">
        <v>250</v>
      </c>
      <c r="AP962" s="23">
        <v>1083</v>
      </c>
      <c r="AQ962" s="23">
        <v>5893</v>
      </c>
      <c r="AR962" s="23">
        <v>19344</v>
      </c>
      <c r="AS962" s="23">
        <v>23429</v>
      </c>
      <c r="AT962" s="23">
        <v>6283</v>
      </c>
      <c r="AU962" s="23">
        <v>3868</v>
      </c>
      <c r="AV962" s="23">
        <v>60150</v>
      </c>
      <c r="AW962" s="23">
        <v>54949</v>
      </c>
      <c r="AY962" s="115">
        <v>159.34</v>
      </c>
      <c r="AZ962" s="115">
        <v>190.72</v>
      </c>
      <c r="BA962" s="115">
        <v>207.01</v>
      </c>
      <c r="BB962" s="115">
        <v>208.69</v>
      </c>
      <c r="BC962" s="115">
        <v>207.34</v>
      </c>
      <c r="BD962" s="115">
        <v>205.44</v>
      </c>
      <c r="BE962" s="115">
        <v>190.22</v>
      </c>
      <c r="BF962" s="115">
        <v>205.95</v>
      </c>
      <c r="BG962" s="115">
        <v>207.56</v>
      </c>
    </row>
    <row r="963" spans="1:59" ht="15.5">
      <c r="A963" s="39" t="s">
        <v>1275</v>
      </c>
      <c r="B963" s="45">
        <v>20250504</v>
      </c>
      <c r="C963" s="39">
        <v>45787</v>
      </c>
      <c r="D963" s="18">
        <v>55131</v>
      </c>
      <c r="E963" s="19">
        <v>205.2955</v>
      </c>
      <c r="F963" s="19">
        <v>-0.6501999999999839</v>
      </c>
      <c r="G963" s="19">
        <v>201.25513333333333</v>
      </c>
      <c r="H963" s="20">
        <v>201.82900000000001</v>
      </c>
      <c r="I963" s="19">
        <v>-0.63489999999998759</v>
      </c>
      <c r="J963" s="19">
        <v>197.8356</v>
      </c>
      <c r="K963" s="19">
        <v>91.277100000000004</v>
      </c>
      <c r="L963" s="37">
        <v>11.57</v>
      </c>
      <c r="M963" s="18" t="s">
        <v>573</v>
      </c>
      <c r="N963" s="19" t="s">
        <v>573</v>
      </c>
      <c r="O963" s="19" t="s">
        <v>573</v>
      </c>
      <c r="P963" s="19" t="s">
        <v>573</v>
      </c>
      <c r="Q963" s="20" t="s">
        <v>573</v>
      </c>
      <c r="R963" s="19" t="s">
        <v>573</v>
      </c>
      <c r="S963" s="19" t="s">
        <v>573</v>
      </c>
      <c r="T963" s="19" t="s">
        <v>573</v>
      </c>
      <c r="U963" s="37" t="s">
        <v>573</v>
      </c>
      <c r="W963" s="20" t="s">
        <v>9</v>
      </c>
      <c r="X963" s="20" t="s">
        <v>9</v>
      </c>
      <c r="Y963" s="20">
        <v>175.42</v>
      </c>
      <c r="Z963" s="20">
        <v>0.58999999999997499</v>
      </c>
      <c r="AA963" s="20" t="s">
        <v>9</v>
      </c>
      <c r="AB963" s="20" t="s">
        <v>9</v>
      </c>
      <c r="AC963" s="20">
        <v>180.61</v>
      </c>
      <c r="AD963" s="20">
        <v>0.18000000000000682</v>
      </c>
      <c r="AO963" s="18" t="s">
        <v>9</v>
      </c>
      <c r="AP963" s="18">
        <v>750</v>
      </c>
      <c r="AQ963" s="18">
        <v>4997</v>
      </c>
      <c r="AR963" s="18">
        <v>17617</v>
      </c>
      <c r="AS963" s="18">
        <v>21877</v>
      </c>
      <c r="AT963" s="18">
        <v>6111</v>
      </c>
      <c r="AU963" s="18" t="s">
        <v>9</v>
      </c>
      <c r="AV963" s="18">
        <v>55131</v>
      </c>
      <c r="AW963" s="18">
        <v>50602</v>
      </c>
      <c r="AY963" s="114" t="s">
        <v>9</v>
      </c>
      <c r="AZ963" s="114">
        <v>192.61</v>
      </c>
      <c r="BA963" s="114">
        <v>207.11</v>
      </c>
      <c r="BB963" s="114">
        <v>208.16</v>
      </c>
      <c r="BC963" s="114">
        <v>206.45</v>
      </c>
      <c r="BD963" s="114">
        <v>204.62</v>
      </c>
      <c r="BE963" s="114" t="s">
        <v>9</v>
      </c>
      <c r="BF963" s="114">
        <v>205.3</v>
      </c>
      <c r="BG963" s="114">
        <v>206.89</v>
      </c>
    </row>
    <row r="964" spans="1:59" ht="15.5">
      <c r="A964" s="38" t="s">
        <v>1276</v>
      </c>
      <c r="B964" s="44">
        <v>20250511</v>
      </c>
      <c r="C964" s="38">
        <v>45794</v>
      </c>
      <c r="D964" s="23">
        <v>55895</v>
      </c>
      <c r="E964" s="24">
        <v>206.2337</v>
      </c>
      <c r="F964" s="24">
        <v>0.93819999999999482</v>
      </c>
      <c r="G964" s="24">
        <v>202.61736666666664</v>
      </c>
      <c r="H964" s="25">
        <v>202.74189999999999</v>
      </c>
      <c r="I964" s="24">
        <v>0.91289999999997917</v>
      </c>
      <c r="J964" s="24">
        <v>199.1712</v>
      </c>
      <c r="K964" s="24">
        <v>90.934799999999996</v>
      </c>
      <c r="L964" s="36">
        <v>11.53</v>
      </c>
      <c r="M964" s="23" t="s">
        <v>573</v>
      </c>
      <c r="N964" s="24" t="s">
        <v>573</v>
      </c>
      <c r="O964" s="24" t="s">
        <v>573</v>
      </c>
      <c r="P964" s="24" t="s">
        <v>573</v>
      </c>
      <c r="Q964" s="24" t="s">
        <v>573</v>
      </c>
      <c r="R964" s="24" t="s">
        <v>573</v>
      </c>
      <c r="S964" s="24" t="s">
        <v>573</v>
      </c>
      <c r="T964" s="24" t="s">
        <v>573</v>
      </c>
      <c r="U964" s="36" t="s">
        <v>573</v>
      </c>
      <c r="W964" s="25" t="s">
        <v>9</v>
      </c>
      <c r="X964" s="25" t="s">
        <v>9</v>
      </c>
      <c r="Y964" s="25">
        <v>175.3</v>
      </c>
      <c r="Z964" s="25">
        <v>-0.11999999999997613</v>
      </c>
      <c r="AA964" s="25" t="s">
        <v>9</v>
      </c>
      <c r="AB964" s="25" t="s">
        <v>9</v>
      </c>
      <c r="AC964" s="25">
        <v>180.16</v>
      </c>
      <c r="AD964" s="25">
        <v>-0.45000000000001705</v>
      </c>
      <c r="AO964" s="23">
        <v>295</v>
      </c>
      <c r="AP964" s="23">
        <v>749</v>
      </c>
      <c r="AQ964" s="23">
        <v>5286</v>
      </c>
      <c r="AR964" s="23">
        <v>18378</v>
      </c>
      <c r="AS964" s="23">
        <v>22044</v>
      </c>
      <c r="AT964" s="23">
        <v>5776</v>
      </c>
      <c r="AU964" s="23">
        <v>3367</v>
      </c>
      <c r="AV964" s="23">
        <v>55895</v>
      </c>
      <c r="AW964" s="23">
        <v>51484</v>
      </c>
      <c r="AY964" s="115">
        <v>142.44</v>
      </c>
      <c r="AZ964" s="115">
        <v>193.32</v>
      </c>
      <c r="BA964" s="115">
        <v>208.08</v>
      </c>
      <c r="BB964" s="115">
        <v>208.72</v>
      </c>
      <c r="BC964" s="115">
        <v>207.41</v>
      </c>
      <c r="BD964" s="115">
        <v>205.84</v>
      </c>
      <c r="BE964" s="115">
        <v>191.15</v>
      </c>
      <c r="BF964" s="115">
        <v>206.23</v>
      </c>
      <c r="BG964" s="115">
        <v>207.77</v>
      </c>
    </row>
    <row r="965" spans="1:59" ht="15.5">
      <c r="A965" s="39" t="s">
        <v>1277</v>
      </c>
      <c r="B965" s="45">
        <v>20250518</v>
      </c>
      <c r="C965" s="39">
        <v>45801</v>
      </c>
      <c r="D965" s="18">
        <v>56087</v>
      </c>
      <c r="E965" s="19">
        <v>206.6455</v>
      </c>
      <c r="F965" s="19">
        <v>0.4117999999999995</v>
      </c>
      <c r="G965" s="19">
        <v>202.84783333333334</v>
      </c>
      <c r="H965" s="20">
        <v>203.13040000000001</v>
      </c>
      <c r="I965" s="19">
        <v>0.38850000000002183</v>
      </c>
      <c r="J965" s="19">
        <v>199.39093333333335</v>
      </c>
      <c r="K965" s="19">
        <v>90.415000000000006</v>
      </c>
      <c r="L965" s="37">
        <v>11.46</v>
      </c>
      <c r="M965" s="18" t="s">
        <v>573</v>
      </c>
      <c r="N965" s="19" t="s">
        <v>573</v>
      </c>
      <c r="O965" s="19" t="s">
        <v>573</v>
      </c>
      <c r="P965" s="19" t="s">
        <v>573</v>
      </c>
      <c r="Q965" s="20" t="s">
        <v>573</v>
      </c>
      <c r="R965" s="19" t="s">
        <v>573</v>
      </c>
      <c r="S965" s="19" t="s">
        <v>573</v>
      </c>
      <c r="T965" s="19" t="s">
        <v>573</v>
      </c>
      <c r="U965" s="37" t="s">
        <v>573</v>
      </c>
      <c r="W965" s="20" t="s">
        <v>9</v>
      </c>
      <c r="X965" s="20" t="s">
        <v>9</v>
      </c>
      <c r="Y965" s="20">
        <v>176.51</v>
      </c>
      <c r="Z965" s="20">
        <v>1.2099999999999795</v>
      </c>
      <c r="AA965" s="20" t="s">
        <v>9</v>
      </c>
      <c r="AB965" s="20" t="s">
        <v>9</v>
      </c>
      <c r="AC965" s="20">
        <v>181.37</v>
      </c>
      <c r="AD965" s="20">
        <v>1.210000000000008</v>
      </c>
      <c r="AO965" s="18">
        <v>252</v>
      </c>
      <c r="AP965" s="18">
        <v>809</v>
      </c>
      <c r="AQ965" s="18">
        <v>5863</v>
      </c>
      <c r="AR965" s="18">
        <v>19323</v>
      </c>
      <c r="AS965" s="18">
        <v>21337</v>
      </c>
      <c r="AT965" s="18">
        <v>5369</v>
      </c>
      <c r="AU965" s="18">
        <v>3134</v>
      </c>
      <c r="AV965" s="18">
        <v>56087</v>
      </c>
      <c r="AW965" s="18">
        <v>51892</v>
      </c>
      <c r="AY965" s="114">
        <v>173.67</v>
      </c>
      <c r="AZ965" s="114">
        <v>198.69</v>
      </c>
      <c r="BA965" s="114">
        <v>207.87</v>
      </c>
      <c r="BB965" s="114">
        <v>208.7</v>
      </c>
      <c r="BC965" s="114">
        <v>207.38</v>
      </c>
      <c r="BD965" s="114">
        <v>205.5</v>
      </c>
      <c r="BE965" s="114">
        <v>193.3</v>
      </c>
      <c r="BF965" s="114">
        <v>206.65</v>
      </c>
      <c r="BG965" s="114">
        <v>207.74</v>
      </c>
    </row>
    <row r="966" spans="1:59" ht="15.5">
      <c r="A966" s="38" t="s">
        <v>1278</v>
      </c>
      <c r="B966" s="44">
        <v>20250525</v>
      </c>
      <c r="C966" s="38">
        <v>45808</v>
      </c>
      <c r="D966" s="23">
        <v>54604</v>
      </c>
      <c r="E966" s="24">
        <v>206.8586</v>
      </c>
      <c r="F966" s="24">
        <v>0.21309999999999718</v>
      </c>
      <c r="G966" s="24">
        <v>204.43343333333334</v>
      </c>
      <c r="H966" s="25">
        <v>203.34139999999999</v>
      </c>
      <c r="I966" s="24">
        <v>0.21099999999998431</v>
      </c>
      <c r="J966" s="24">
        <v>200.94403333333332</v>
      </c>
      <c r="K966" s="24">
        <v>90.650300000000001</v>
      </c>
      <c r="L966" s="36">
        <v>11.6</v>
      </c>
      <c r="M966" s="23" t="s">
        <v>573</v>
      </c>
      <c r="N966" s="24" t="s">
        <v>573</v>
      </c>
      <c r="O966" s="24" t="s">
        <v>573</v>
      </c>
      <c r="P966" s="24" t="s">
        <v>573</v>
      </c>
      <c r="Q966" s="24" t="s">
        <v>573</v>
      </c>
      <c r="R966" s="24" t="s">
        <v>573</v>
      </c>
      <c r="S966" s="24" t="s">
        <v>573</v>
      </c>
      <c r="T966" s="24" t="s">
        <v>573</v>
      </c>
      <c r="U966" s="36" t="s">
        <v>573</v>
      </c>
      <c r="W966" s="25" t="s">
        <v>9</v>
      </c>
      <c r="X966" s="25" t="s">
        <v>9</v>
      </c>
      <c r="Y966" s="25">
        <v>178.2</v>
      </c>
      <c r="Z966" s="25">
        <v>1.6899999999999977</v>
      </c>
      <c r="AA966" s="25" t="s">
        <v>9</v>
      </c>
      <c r="AB966" s="25" t="s">
        <v>9</v>
      </c>
      <c r="AC966" s="25">
        <v>182.72</v>
      </c>
      <c r="AD966" s="25">
        <v>1.3499999999999943</v>
      </c>
      <c r="AO966" s="23">
        <v>164</v>
      </c>
      <c r="AP966" s="23">
        <v>647</v>
      </c>
      <c r="AQ966" s="23">
        <v>5544</v>
      </c>
      <c r="AR966" s="23">
        <v>18820</v>
      </c>
      <c r="AS966" s="23">
        <v>21009</v>
      </c>
      <c r="AT966" s="23">
        <v>5317</v>
      </c>
      <c r="AU966" s="23">
        <v>3103</v>
      </c>
      <c r="AV966" s="23">
        <v>54604</v>
      </c>
      <c r="AW966" s="23">
        <v>50690</v>
      </c>
      <c r="AY966" s="115">
        <v>151.6</v>
      </c>
      <c r="AZ966" s="115">
        <v>196.22</v>
      </c>
      <c r="BA966" s="115">
        <v>208.44</v>
      </c>
      <c r="BB966" s="115">
        <v>209.21</v>
      </c>
      <c r="BC966" s="115">
        <v>207.71</v>
      </c>
      <c r="BD966" s="115">
        <v>206.02</v>
      </c>
      <c r="BE966" s="115">
        <v>190.62</v>
      </c>
      <c r="BF966" s="115">
        <v>206.86</v>
      </c>
      <c r="BG966" s="115">
        <v>208.17</v>
      </c>
    </row>
    <row r="967" spans="1:59" ht="15.5">
      <c r="A967" s="39" t="s">
        <v>1279</v>
      </c>
      <c r="B967" s="45">
        <v>20250601</v>
      </c>
      <c r="C967" s="39">
        <v>45815</v>
      </c>
      <c r="D967" s="18">
        <v>56953</v>
      </c>
      <c r="E967" s="19">
        <v>207.2124</v>
      </c>
      <c r="F967" s="19">
        <v>0.35380000000000678</v>
      </c>
      <c r="G967" s="19">
        <v>205.11543333333336</v>
      </c>
      <c r="H967" s="20">
        <v>203.6831</v>
      </c>
      <c r="I967" s="19">
        <v>0.341700000000003</v>
      </c>
      <c r="J967" s="19">
        <v>201.61153333333331</v>
      </c>
      <c r="K967" s="19">
        <v>90.066900000000004</v>
      </c>
      <c r="L967" s="37">
        <v>11.35</v>
      </c>
      <c r="M967" s="18" t="s">
        <v>573</v>
      </c>
      <c r="N967" s="19" t="s">
        <v>573</v>
      </c>
      <c r="O967" s="19" t="s">
        <v>573</v>
      </c>
      <c r="P967" s="19" t="s">
        <v>573</v>
      </c>
      <c r="Q967" s="20" t="s">
        <v>573</v>
      </c>
      <c r="R967" s="19" t="s">
        <v>573</v>
      </c>
      <c r="S967" s="19" t="s">
        <v>573</v>
      </c>
      <c r="T967" s="19" t="s">
        <v>573</v>
      </c>
      <c r="U967" s="37" t="s">
        <v>573</v>
      </c>
      <c r="W967" s="20" t="s">
        <v>9</v>
      </c>
      <c r="X967" s="20" t="s">
        <v>9</v>
      </c>
      <c r="Y967" s="20">
        <v>179.18</v>
      </c>
      <c r="Z967" s="20">
        <v>0.98000000000001819</v>
      </c>
      <c r="AA967" s="20" t="s">
        <v>9</v>
      </c>
      <c r="AB967" s="20" t="s">
        <v>9</v>
      </c>
      <c r="AC967" s="20">
        <v>183.76</v>
      </c>
      <c r="AD967" s="20">
        <v>1.039999999999992</v>
      </c>
      <c r="AO967" s="18">
        <v>276</v>
      </c>
      <c r="AP967" s="18">
        <v>1101</v>
      </c>
      <c r="AQ967" s="18">
        <v>6079</v>
      </c>
      <c r="AR967" s="18">
        <v>19753</v>
      </c>
      <c r="AS967" s="18">
        <v>21688</v>
      </c>
      <c r="AT967" s="18">
        <v>5198</v>
      </c>
      <c r="AU967" s="18">
        <v>2858</v>
      </c>
      <c r="AV967" s="18">
        <v>56953</v>
      </c>
      <c r="AW967" s="18">
        <v>52718</v>
      </c>
      <c r="AY967" s="114">
        <v>156.65</v>
      </c>
      <c r="AZ967" s="114">
        <v>195.63</v>
      </c>
      <c r="BA967" s="114">
        <v>207.99</v>
      </c>
      <c r="BB967" s="114">
        <v>209.6</v>
      </c>
      <c r="BC967" s="114">
        <v>208.24</v>
      </c>
      <c r="BD967" s="114">
        <v>206.36</v>
      </c>
      <c r="BE967" s="114">
        <v>192.16</v>
      </c>
      <c r="BF967" s="114">
        <v>207.21</v>
      </c>
      <c r="BG967" s="114">
        <v>208.54</v>
      </c>
    </row>
    <row r="968" spans="1:59" ht="15.5">
      <c r="A968" s="38" t="s">
        <v>1280</v>
      </c>
      <c r="B968" s="44">
        <v>20250608</v>
      </c>
      <c r="C968" s="38">
        <v>45822</v>
      </c>
      <c r="D968" s="23">
        <v>56663</v>
      </c>
      <c r="E968" s="24">
        <v>207.22479999999999</v>
      </c>
      <c r="F968" s="24">
        <v>1.2399999999985312E-2</v>
      </c>
      <c r="G968" s="24">
        <v>206.06606666666667</v>
      </c>
      <c r="H968" s="25">
        <v>203.69990000000001</v>
      </c>
      <c r="I968" s="24">
        <v>1.680000000001769E-2</v>
      </c>
      <c r="J968" s="24">
        <v>202.53883333333332</v>
      </c>
      <c r="K968" s="24">
        <v>90.403800000000004</v>
      </c>
      <c r="L968" s="36">
        <v>11.59</v>
      </c>
      <c r="M968" s="23" t="s">
        <v>573</v>
      </c>
      <c r="N968" s="24" t="s">
        <v>573</v>
      </c>
      <c r="O968" s="24" t="s">
        <v>573</v>
      </c>
      <c r="P968" s="24" t="s">
        <v>573</v>
      </c>
      <c r="Q968" s="24" t="s">
        <v>573</v>
      </c>
      <c r="R968" s="24" t="s">
        <v>573</v>
      </c>
      <c r="S968" s="24" t="s">
        <v>573</v>
      </c>
      <c r="T968" s="24" t="s">
        <v>573</v>
      </c>
      <c r="U968" s="36" t="s">
        <v>573</v>
      </c>
      <c r="W968" s="25" t="s">
        <v>9</v>
      </c>
      <c r="X968" s="25" t="s">
        <v>9</v>
      </c>
      <c r="Y968" s="25">
        <v>180.75</v>
      </c>
      <c r="Z968" s="25">
        <v>1.5699999999999932</v>
      </c>
      <c r="AA968" s="25" t="s">
        <v>9</v>
      </c>
      <c r="AB968" s="25" t="s">
        <v>9</v>
      </c>
      <c r="AC968" s="25">
        <v>185.72</v>
      </c>
      <c r="AD968" s="25">
        <v>1.960000000000008</v>
      </c>
      <c r="AO968" s="23">
        <v>226</v>
      </c>
      <c r="AP968" s="23">
        <v>899</v>
      </c>
      <c r="AQ968" s="23">
        <v>5675</v>
      </c>
      <c r="AR968" s="23">
        <v>19745</v>
      </c>
      <c r="AS968" s="23">
        <v>21875</v>
      </c>
      <c r="AT968" s="23">
        <v>5102</v>
      </c>
      <c r="AU968" s="23">
        <v>3141</v>
      </c>
      <c r="AV968" s="23">
        <v>56663</v>
      </c>
      <c r="AW968" s="23">
        <v>52397</v>
      </c>
      <c r="AY968" s="115">
        <v>150.05000000000001</v>
      </c>
      <c r="AZ968" s="115">
        <v>193.27</v>
      </c>
      <c r="BA968" s="115">
        <v>208.05</v>
      </c>
      <c r="BB968" s="115">
        <v>209.65</v>
      </c>
      <c r="BC968" s="115">
        <v>208.26</v>
      </c>
      <c r="BD968" s="115">
        <v>206.55</v>
      </c>
      <c r="BE968" s="115">
        <v>192.47</v>
      </c>
      <c r="BF968" s="115">
        <v>207.22</v>
      </c>
      <c r="BG968" s="115">
        <v>208.6</v>
      </c>
    </row>
    <row r="969" spans="1:59" ht="15.5">
      <c r="A969" s="39" t="s">
        <v>1281</v>
      </c>
      <c r="B969" s="45">
        <v>20250615</v>
      </c>
      <c r="C969" s="39">
        <v>45829</v>
      </c>
      <c r="D969" s="18">
        <v>57911</v>
      </c>
      <c r="E969" s="19">
        <v>206.97190000000001</v>
      </c>
      <c r="F969" s="19">
        <v>-0.25289999999998258</v>
      </c>
      <c r="G969" s="19">
        <v>206.39153333333334</v>
      </c>
      <c r="H969" s="20">
        <v>203.44450000000001</v>
      </c>
      <c r="I969" s="19">
        <v>-0.25540000000000873</v>
      </c>
      <c r="J969" s="19">
        <v>202.85839999999999</v>
      </c>
      <c r="K969" s="19">
        <v>89.926500000000004</v>
      </c>
      <c r="L969" s="37">
        <v>11.51</v>
      </c>
      <c r="M969" s="18" t="s">
        <v>573</v>
      </c>
      <c r="N969" s="19" t="s">
        <v>573</v>
      </c>
      <c r="O969" s="19" t="s">
        <v>573</v>
      </c>
      <c r="P969" s="19" t="s">
        <v>573</v>
      </c>
      <c r="Q969" s="20" t="s">
        <v>573</v>
      </c>
      <c r="R969" s="19" t="s">
        <v>573</v>
      </c>
      <c r="S969" s="19" t="s">
        <v>573</v>
      </c>
      <c r="T969" s="19" t="s">
        <v>573</v>
      </c>
      <c r="U969" s="37" t="s">
        <v>573</v>
      </c>
      <c r="W969" s="20" t="s">
        <v>9</v>
      </c>
      <c r="X969" s="20" t="s">
        <v>9</v>
      </c>
      <c r="Y969" s="20">
        <v>181.89</v>
      </c>
      <c r="Z969" s="20">
        <v>1.1399999999999864</v>
      </c>
      <c r="AA969" s="20" t="s">
        <v>9</v>
      </c>
      <c r="AB969" s="20" t="s">
        <v>9</v>
      </c>
      <c r="AC969" s="20">
        <v>187.51</v>
      </c>
      <c r="AD969" s="20">
        <v>1.789999999999992</v>
      </c>
      <c r="AO969" s="18">
        <v>339</v>
      </c>
      <c r="AP969" s="18">
        <v>1207</v>
      </c>
      <c r="AQ969" s="18">
        <v>6508</v>
      </c>
      <c r="AR969" s="18">
        <v>20150</v>
      </c>
      <c r="AS969" s="18">
        <v>21227</v>
      </c>
      <c r="AT969" s="18">
        <v>5176</v>
      </c>
      <c r="AU969" s="18">
        <v>3304</v>
      </c>
      <c r="AV969" s="18">
        <v>57911</v>
      </c>
      <c r="AW969" s="18">
        <v>53061</v>
      </c>
      <c r="AY969" s="114">
        <v>149.26</v>
      </c>
      <c r="AZ969" s="114">
        <v>190.62</v>
      </c>
      <c r="BA969" s="114">
        <v>208.03</v>
      </c>
      <c r="BB969" s="114">
        <v>209.83</v>
      </c>
      <c r="BC969" s="114">
        <v>208.33</v>
      </c>
      <c r="BD969" s="114">
        <v>206.54</v>
      </c>
      <c r="BE969" s="114">
        <v>191.24</v>
      </c>
      <c r="BF969" s="114">
        <v>206.97</v>
      </c>
      <c r="BG969" s="114">
        <v>208.69</v>
      </c>
    </row>
    <row r="970" spans="1:59" ht="15.5">
      <c r="A970" s="38" t="s">
        <v>1282</v>
      </c>
      <c r="B970" s="44">
        <v>20250622</v>
      </c>
      <c r="C970" s="38">
        <v>45836</v>
      </c>
      <c r="D970" s="23">
        <v>57822</v>
      </c>
      <c r="E970" s="24">
        <v>207.3603</v>
      </c>
      <c r="F970" s="24">
        <v>0.38839999999999009</v>
      </c>
      <c r="G970" s="24">
        <v>207.81996666666669</v>
      </c>
      <c r="H970" s="25">
        <v>203.8272</v>
      </c>
      <c r="I970" s="24">
        <v>0.38269999999999982</v>
      </c>
      <c r="J970" s="24">
        <v>204.25266666666667</v>
      </c>
      <c r="K970" s="24">
        <v>90.166300000000007</v>
      </c>
      <c r="L970" s="36">
        <v>11.62</v>
      </c>
      <c r="M970" s="23" t="s">
        <v>573</v>
      </c>
      <c r="N970" s="24" t="s">
        <v>573</v>
      </c>
      <c r="O970" s="24" t="s">
        <v>573</v>
      </c>
      <c r="P970" s="24" t="s">
        <v>573</v>
      </c>
      <c r="Q970" s="24" t="s">
        <v>573</v>
      </c>
      <c r="R970" s="24" t="s">
        <v>573</v>
      </c>
      <c r="S970" s="24" t="s">
        <v>573</v>
      </c>
      <c r="T970" s="24" t="s">
        <v>573</v>
      </c>
      <c r="U970" s="36" t="s">
        <v>573</v>
      </c>
      <c r="W970" s="25" t="s">
        <v>9</v>
      </c>
      <c r="X970" s="25" t="s">
        <v>9</v>
      </c>
      <c r="Y970" s="25">
        <v>182.12</v>
      </c>
      <c r="Z970" s="25">
        <v>0.23000000000001819</v>
      </c>
      <c r="AA970" s="25" t="s">
        <v>9</v>
      </c>
      <c r="AB970" s="25" t="s">
        <v>9</v>
      </c>
      <c r="AC970" s="25">
        <v>187.98</v>
      </c>
      <c r="AD970" s="25">
        <v>0.46999999999999886</v>
      </c>
      <c r="AO970" s="23">
        <v>221</v>
      </c>
      <c r="AP970" s="23">
        <v>1008</v>
      </c>
      <c r="AQ970" s="23">
        <v>6612</v>
      </c>
      <c r="AR970" s="23">
        <v>19945</v>
      </c>
      <c r="AS970" s="23">
        <v>21292</v>
      </c>
      <c r="AT970" s="23">
        <v>5440</v>
      </c>
      <c r="AU970" s="23">
        <v>3304</v>
      </c>
      <c r="AV970" s="23">
        <v>57822</v>
      </c>
      <c r="AW970" s="23">
        <v>53289</v>
      </c>
      <c r="AY970" s="115">
        <v>175.65</v>
      </c>
      <c r="AZ970" s="115">
        <v>196.63</v>
      </c>
      <c r="BA970" s="115">
        <v>208.65</v>
      </c>
      <c r="BB970" s="115">
        <v>209.8</v>
      </c>
      <c r="BC970" s="115">
        <v>208.2</v>
      </c>
      <c r="BD970" s="115">
        <v>206.32</v>
      </c>
      <c r="BE970" s="115">
        <v>191.79</v>
      </c>
      <c r="BF970" s="115">
        <v>207.36</v>
      </c>
      <c r="BG970" s="115">
        <v>208.66</v>
      </c>
    </row>
    <row r="971" spans="1:59" ht="15.5">
      <c r="A971" s="39" t="s">
        <v>1283</v>
      </c>
      <c r="B971" s="45">
        <v>20250629</v>
      </c>
      <c r="C971" s="39">
        <v>45843</v>
      </c>
      <c r="D971" s="18">
        <v>56016</v>
      </c>
      <c r="E971" s="19">
        <v>207.5532</v>
      </c>
      <c r="F971" s="19">
        <v>0.19290000000000873</v>
      </c>
      <c r="G971" s="19">
        <v>208.22540000000001</v>
      </c>
      <c r="H971" s="20">
        <v>203.99799999999999</v>
      </c>
      <c r="I971" s="19">
        <v>0.17079999999998563</v>
      </c>
      <c r="J971" s="19">
        <v>204.65026666666665</v>
      </c>
      <c r="K971" s="19">
        <v>89.712100000000007</v>
      </c>
      <c r="L971" s="37">
        <v>11.5</v>
      </c>
      <c r="M971" s="18" t="s">
        <v>573</v>
      </c>
      <c r="N971" s="19" t="s">
        <v>573</v>
      </c>
      <c r="O971" s="19" t="s">
        <v>573</v>
      </c>
      <c r="P971" s="19" t="s">
        <v>573</v>
      </c>
      <c r="Q971" s="20" t="s">
        <v>573</v>
      </c>
      <c r="R971" s="19" t="s">
        <v>573</v>
      </c>
      <c r="S971" s="19" t="s">
        <v>573</v>
      </c>
      <c r="T971" s="19" t="s">
        <v>573</v>
      </c>
      <c r="U971" s="37" t="s">
        <v>573</v>
      </c>
      <c r="W971" s="20" t="s">
        <v>9</v>
      </c>
      <c r="X971" s="20" t="s">
        <v>9</v>
      </c>
      <c r="Y971" s="20">
        <v>180.61</v>
      </c>
      <c r="Z971" s="20">
        <v>-1.5099999999999909</v>
      </c>
      <c r="AA971" s="20" t="s">
        <v>9</v>
      </c>
      <c r="AB971" s="20" t="s">
        <v>9</v>
      </c>
      <c r="AC971" s="20">
        <v>187.17</v>
      </c>
      <c r="AD971" s="20">
        <v>-0.81000000000000227</v>
      </c>
      <c r="AO971" s="18" t="s">
        <v>9</v>
      </c>
      <c r="AP971" s="18">
        <v>868</v>
      </c>
      <c r="AQ971" s="18">
        <v>6840</v>
      </c>
      <c r="AR971" s="18">
        <v>20373</v>
      </c>
      <c r="AS971" s="18">
        <v>20151</v>
      </c>
      <c r="AT971" s="18">
        <v>4796</v>
      </c>
      <c r="AU971" s="18" t="s">
        <v>9</v>
      </c>
      <c r="AV971" s="18">
        <v>56016</v>
      </c>
      <c r="AW971" s="18">
        <v>52160</v>
      </c>
      <c r="AY971" s="114" t="s">
        <v>9</v>
      </c>
      <c r="AZ971" s="114">
        <v>195.74</v>
      </c>
      <c r="BA971" s="114">
        <v>208.92</v>
      </c>
      <c r="BB971" s="114">
        <v>210.02</v>
      </c>
      <c r="BC971" s="114">
        <v>208.39</v>
      </c>
      <c r="BD971" s="114">
        <v>206.62</v>
      </c>
      <c r="BE971" s="114" t="s">
        <v>9</v>
      </c>
      <c r="BF971" s="114">
        <v>207.55</v>
      </c>
      <c r="BG971" s="114">
        <v>208.93</v>
      </c>
    </row>
    <row r="972" spans="1:59" ht="15.5">
      <c r="A972" s="38" t="s">
        <v>1284</v>
      </c>
      <c r="B972" s="44">
        <v>20250706</v>
      </c>
      <c r="C972" s="38">
        <v>45850</v>
      </c>
      <c r="D972" s="23">
        <v>55203</v>
      </c>
      <c r="E972" s="24">
        <v>207.71289999999999</v>
      </c>
      <c r="F972" s="24">
        <v>0.15969999999998663</v>
      </c>
      <c r="G972" s="24">
        <v>209.2861</v>
      </c>
      <c r="H972" s="25">
        <v>204.1651</v>
      </c>
      <c r="I972" s="24">
        <v>0.16710000000000491</v>
      </c>
      <c r="J972" s="24">
        <v>205.69313333333332</v>
      </c>
      <c r="K972" s="24">
        <v>90.061000000000007</v>
      </c>
      <c r="L972" s="36">
        <v>11.67</v>
      </c>
      <c r="M972" s="23" t="s">
        <v>573</v>
      </c>
      <c r="N972" s="24" t="s">
        <v>573</v>
      </c>
      <c r="O972" s="24" t="s">
        <v>573</v>
      </c>
      <c r="P972" s="24" t="s">
        <v>573</v>
      </c>
      <c r="Q972" s="24" t="s">
        <v>573</v>
      </c>
      <c r="R972" s="24" t="s">
        <v>573</v>
      </c>
      <c r="S972" s="24" t="s">
        <v>573</v>
      </c>
      <c r="T972" s="24" t="s">
        <v>573</v>
      </c>
      <c r="U972" s="36" t="s">
        <v>573</v>
      </c>
      <c r="W972" s="25" t="s">
        <v>9</v>
      </c>
      <c r="X972" s="25" t="s">
        <v>9</v>
      </c>
      <c r="Y972" s="25">
        <v>177.07</v>
      </c>
      <c r="Z972" s="25">
        <v>-3.5400000000000205</v>
      </c>
      <c r="AA972" s="25" t="s">
        <v>9</v>
      </c>
      <c r="AB972" s="25" t="s">
        <v>9</v>
      </c>
      <c r="AC972" s="25">
        <v>185.22</v>
      </c>
      <c r="AD972" s="25">
        <v>-1.9499999999999886</v>
      </c>
      <c r="AO972" s="23">
        <v>144</v>
      </c>
      <c r="AP972" s="23">
        <v>817</v>
      </c>
      <c r="AQ972" s="23">
        <v>6592</v>
      </c>
      <c r="AR972" s="23">
        <v>19534</v>
      </c>
      <c r="AS972" s="23">
        <v>19997</v>
      </c>
      <c r="AT972" s="23">
        <v>5069</v>
      </c>
      <c r="AU972" s="23">
        <v>3050</v>
      </c>
      <c r="AV972" s="23">
        <v>55203</v>
      </c>
      <c r="AW972" s="23">
        <v>51192</v>
      </c>
      <c r="AY972" s="115">
        <v>159.16</v>
      </c>
      <c r="AZ972" s="115">
        <v>197.03</v>
      </c>
      <c r="BA972" s="115">
        <v>209</v>
      </c>
      <c r="BB972" s="115">
        <v>210.01</v>
      </c>
      <c r="BC972" s="115">
        <v>208.3</v>
      </c>
      <c r="BD972" s="115">
        <v>206.47</v>
      </c>
      <c r="BE972" s="115">
        <v>193.59</v>
      </c>
      <c r="BF972" s="115">
        <v>207.71</v>
      </c>
      <c r="BG972" s="115">
        <v>208.86</v>
      </c>
    </row>
    <row r="973" spans="1:59" ht="15.5">
      <c r="A973" s="39" t="s">
        <v>1285</v>
      </c>
      <c r="B973" s="45">
        <v>20250713</v>
      </c>
      <c r="C973" s="39">
        <v>45857</v>
      </c>
      <c r="D973" s="18">
        <v>60050</v>
      </c>
      <c r="E973" s="19">
        <v>207.47649999999999</v>
      </c>
      <c r="F973" s="19">
        <v>-0.23640000000000327</v>
      </c>
      <c r="G973" s="19">
        <v>209.55813333333333</v>
      </c>
      <c r="H973" s="20">
        <v>203.93199999999999</v>
      </c>
      <c r="I973" s="19">
        <v>-0.23310000000000741</v>
      </c>
      <c r="J973" s="19">
        <v>205.95410000000001</v>
      </c>
      <c r="K973" s="19">
        <v>89.583799999999997</v>
      </c>
      <c r="L973" s="37">
        <v>11.61</v>
      </c>
      <c r="M973" s="18" t="s">
        <v>573</v>
      </c>
      <c r="N973" s="19" t="s">
        <v>573</v>
      </c>
      <c r="O973" s="19" t="s">
        <v>573</v>
      </c>
      <c r="P973" s="19" t="s">
        <v>573</v>
      </c>
      <c r="Q973" s="20" t="s">
        <v>573</v>
      </c>
      <c r="R973" s="19" t="s">
        <v>573</v>
      </c>
      <c r="S973" s="19" t="s">
        <v>573</v>
      </c>
      <c r="T973" s="19" t="s">
        <v>573</v>
      </c>
      <c r="U973" s="37" t="s">
        <v>573</v>
      </c>
      <c r="W973" s="20" t="s">
        <v>9</v>
      </c>
      <c r="X973" s="20" t="s">
        <v>9</v>
      </c>
      <c r="Y973" s="20">
        <v>176.27</v>
      </c>
      <c r="Z973" s="20">
        <v>-0.79999999999998295</v>
      </c>
      <c r="AA973" s="20" t="s">
        <v>9</v>
      </c>
      <c r="AB973" s="20" t="s">
        <v>9</v>
      </c>
      <c r="AC973" s="20">
        <v>184.96</v>
      </c>
      <c r="AD973" s="20">
        <v>-0.25999999999999091</v>
      </c>
      <c r="AO973" s="18">
        <v>365</v>
      </c>
      <c r="AP973" s="18">
        <v>1317</v>
      </c>
      <c r="AQ973" s="18">
        <v>7464</v>
      </c>
      <c r="AR973" s="18">
        <v>20785</v>
      </c>
      <c r="AS973" s="18">
        <v>21794</v>
      </c>
      <c r="AT973" s="18">
        <v>5177</v>
      </c>
      <c r="AU973" s="18">
        <v>3148</v>
      </c>
      <c r="AV973" s="18">
        <v>60050</v>
      </c>
      <c r="AW973" s="18">
        <v>55220</v>
      </c>
      <c r="AY973" s="114">
        <v>162.58000000000001</v>
      </c>
      <c r="AZ973" s="114">
        <v>194.88</v>
      </c>
      <c r="BA973" s="114">
        <v>208.73</v>
      </c>
      <c r="BB973" s="114">
        <v>209.89</v>
      </c>
      <c r="BC973" s="114">
        <v>208.41</v>
      </c>
      <c r="BD973" s="114">
        <v>206.64</v>
      </c>
      <c r="BE973" s="114">
        <v>193.97</v>
      </c>
      <c r="BF973" s="114">
        <v>207.48</v>
      </c>
      <c r="BG973" s="114">
        <v>208.84</v>
      </c>
    </row>
    <row r="974" spans="1:59" ht="15.5">
      <c r="A974" s="38" t="s">
        <v>1286</v>
      </c>
      <c r="B974" s="44">
        <v>20250720</v>
      </c>
      <c r="C974" s="38">
        <v>45864</v>
      </c>
      <c r="D974" s="23">
        <v>56299</v>
      </c>
      <c r="E974" s="24">
        <v>208.03870000000001</v>
      </c>
      <c r="F974" s="24">
        <v>0.56220000000001846</v>
      </c>
      <c r="G974" s="24">
        <v>210.27786666666665</v>
      </c>
      <c r="H974" s="25">
        <v>204.48179999999999</v>
      </c>
      <c r="I974" s="24">
        <v>0.54980000000000473</v>
      </c>
      <c r="J974" s="24">
        <v>206.66653333333332</v>
      </c>
      <c r="K974" s="24">
        <v>90.026700000000005</v>
      </c>
      <c r="L974" s="36">
        <v>11.49</v>
      </c>
      <c r="M974" s="23" t="s">
        <v>573</v>
      </c>
      <c r="N974" s="24" t="s">
        <v>573</v>
      </c>
      <c r="O974" s="24" t="s">
        <v>573</v>
      </c>
      <c r="P974" s="24" t="s">
        <v>573</v>
      </c>
      <c r="Q974" s="24" t="s">
        <v>573</v>
      </c>
      <c r="R974" s="24" t="s">
        <v>573</v>
      </c>
      <c r="S974" s="24" t="s">
        <v>573</v>
      </c>
      <c r="T974" s="24" t="s">
        <v>573</v>
      </c>
      <c r="U974" s="36" t="s">
        <v>573</v>
      </c>
      <c r="W974" s="25" t="s">
        <v>9</v>
      </c>
      <c r="X974" s="25" t="s">
        <v>9</v>
      </c>
      <c r="Y974" s="25">
        <v>176.24</v>
      </c>
      <c r="Z974" s="25">
        <v>-3.0000000000001137E-2</v>
      </c>
      <c r="AA974" s="25" t="s">
        <v>9</v>
      </c>
      <c r="AB974" s="25" t="s">
        <v>9</v>
      </c>
      <c r="AC974" s="25">
        <v>184.34</v>
      </c>
      <c r="AD974" s="25">
        <v>-0.62000000000000455</v>
      </c>
      <c r="AO974" s="23">
        <v>127</v>
      </c>
      <c r="AP974" s="23">
        <v>773</v>
      </c>
      <c r="AQ974" s="23">
        <v>6790</v>
      </c>
      <c r="AR974" s="23">
        <v>19910</v>
      </c>
      <c r="AS974" s="23">
        <v>20652</v>
      </c>
      <c r="AT974" s="23">
        <v>5033</v>
      </c>
      <c r="AU974" s="23">
        <v>3014</v>
      </c>
      <c r="AV974" s="23">
        <v>56299</v>
      </c>
      <c r="AW974" s="23">
        <v>52385</v>
      </c>
      <c r="AY974" s="115">
        <v>168.15</v>
      </c>
      <c r="AZ974" s="115">
        <v>196.9</v>
      </c>
      <c r="BA974" s="115">
        <v>208.95</v>
      </c>
      <c r="BB974" s="115">
        <v>210.02</v>
      </c>
      <c r="BC974" s="115">
        <v>208.74</v>
      </c>
      <c r="BD974" s="115">
        <v>206.82</v>
      </c>
      <c r="BE974" s="115">
        <v>194.68</v>
      </c>
      <c r="BF974" s="115">
        <v>208.04</v>
      </c>
      <c r="BG974" s="115">
        <v>209.07</v>
      </c>
    </row>
    <row r="975" spans="1:59" ht="15.5">
      <c r="A975" s="39" t="s">
        <v>1287</v>
      </c>
      <c r="B975" s="45">
        <v>20250727</v>
      </c>
      <c r="C975" s="39">
        <v>45871</v>
      </c>
      <c r="D975" s="18">
        <v>56709</v>
      </c>
      <c r="E975" s="19">
        <v>207.83240000000001</v>
      </c>
      <c r="F975" s="19">
        <v>-0.20629999999999882</v>
      </c>
      <c r="G975" s="19">
        <v>210.54726666666667</v>
      </c>
      <c r="H975" s="20">
        <v>204.27440000000001</v>
      </c>
      <c r="I975" s="19">
        <v>-0.20739999999997849</v>
      </c>
      <c r="J975" s="19">
        <v>206.92619999999999</v>
      </c>
      <c r="K975" s="19">
        <v>89.4572</v>
      </c>
      <c r="L975" s="37">
        <v>11.41</v>
      </c>
      <c r="M975" s="18" t="s">
        <v>573</v>
      </c>
      <c r="N975" s="19" t="s">
        <v>573</v>
      </c>
      <c r="O975" s="19" t="s">
        <v>573</v>
      </c>
      <c r="P975" s="19" t="s">
        <v>573</v>
      </c>
      <c r="Q975" s="20" t="s">
        <v>573</v>
      </c>
      <c r="R975" s="19" t="s">
        <v>573</v>
      </c>
      <c r="S975" s="19" t="s">
        <v>573</v>
      </c>
      <c r="T975" s="19" t="s">
        <v>573</v>
      </c>
      <c r="U975" s="37" t="s">
        <v>573</v>
      </c>
      <c r="W975" s="20" t="s">
        <v>9</v>
      </c>
      <c r="X975" s="20" t="s">
        <v>9</v>
      </c>
      <c r="Y975" s="20">
        <v>175.22</v>
      </c>
      <c r="Z975" s="20">
        <v>-1.0200000000000102</v>
      </c>
      <c r="AA975" s="20" t="s">
        <v>9</v>
      </c>
      <c r="AB975" s="20" t="s">
        <v>9</v>
      </c>
      <c r="AC975" s="20">
        <v>183.33</v>
      </c>
      <c r="AD975" s="20">
        <v>-1.0099999999999909</v>
      </c>
      <c r="AO975" s="18">
        <v>287</v>
      </c>
      <c r="AP975" s="18">
        <v>1235</v>
      </c>
      <c r="AQ975" s="18">
        <v>7166</v>
      </c>
      <c r="AR975" s="18">
        <v>20060</v>
      </c>
      <c r="AS975" s="18">
        <v>20505</v>
      </c>
      <c r="AT975" s="18">
        <v>4716</v>
      </c>
      <c r="AU975" s="18">
        <v>2740</v>
      </c>
      <c r="AV975" s="18">
        <v>56709</v>
      </c>
      <c r="AW975" s="18">
        <v>52447</v>
      </c>
      <c r="AY975" s="114">
        <v>173.64</v>
      </c>
      <c r="AZ975" s="114">
        <v>198.06</v>
      </c>
      <c r="BA975" s="114">
        <v>209.21</v>
      </c>
      <c r="BB975" s="114">
        <v>210.13</v>
      </c>
      <c r="BC975" s="114">
        <v>208.73</v>
      </c>
      <c r="BD975" s="114">
        <v>206.71</v>
      </c>
      <c r="BE975" s="114">
        <v>190.63</v>
      </c>
      <c r="BF975" s="114">
        <v>207.83</v>
      </c>
      <c r="BG975" s="114">
        <v>209.15</v>
      </c>
    </row>
    <row r="976" spans="1:59" ht="15.5">
      <c r="A976" s="38" t="s">
        <v>1288</v>
      </c>
      <c r="B976" s="44">
        <v>20250803</v>
      </c>
      <c r="C976" s="38">
        <v>45878</v>
      </c>
      <c r="D976" s="23">
        <v>56483</v>
      </c>
      <c r="E976" s="24">
        <v>208.0898</v>
      </c>
      <c r="F976" s="24">
        <v>0.25739999999998986</v>
      </c>
      <c r="G976" s="24">
        <v>210.89756666666665</v>
      </c>
      <c r="H976" s="25">
        <v>204.54130000000001</v>
      </c>
      <c r="I976" s="24">
        <v>0.26689999999999259</v>
      </c>
      <c r="J976" s="24">
        <v>207.27503333333334</v>
      </c>
      <c r="K976" s="24">
        <v>90.138900000000007</v>
      </c>
      <c r="L976" s="36">
        <v>11.5</v>
      </c>
      <c r="M976" s="23" t="s">
        <v>573</v>
      </c>
      <c r="N976" s="24" t="s">
        <v>573</v>
      </c>
      <c r="O976" s="24" t="s">
        <v>573</v>
      </c>
      <c r="P976" s="24" t="s">
        <v>573</v>
      </c>
      <c r="Q976" s="24" t="s">
        <v>573</v>
      </c>
      <c r="R976" s="24" t="s">
        <v>573</v>
      </c>
      <c r="S976" s="24" t="s">
        <v>573</v>
      </c>
      <c r="T976" s="24" t="s">
        <v>573</v>
      </c>
      <c r="U976" s="36" t="s">
        <v>573</v>
      </c>
      <c r="W976" s="25" t="s">
        <v>9</v>
      </c>
      <c r="X976" s="25" t="s">
        <v>9</v>
      </c>
      <c r="Y976" s="25">
        <v>176.03</v>
      </c>
      <c r="Z976" s="25">
        <v>0.81000000000000227</v>
      </c>
      <c r="AA976" s="25" t="s">
        <v>9</v>
      </c>
      <c r="AB976" s="25" t="s">
        <v>9</v>
      </c>
      <c r="AC976" s="25">
        <v>183.37</v>
      </c>
      <c r="AD976" s="25">
        <v>3.9999999999992042E-2</v>
      </c>
      <c r="AO976" s="23">
        <v>180</v>
      </c>
      <c r="AP976" s="23">
        <v>958</v>
      </c>
      <c r="AQ976" s="23">
        <v>6636</v>
      </c>
      <c r="AR976" s="23">
        <v>19501</v>
      </c>
      <c r="AS976" s="23">
        <v>20733</v>
      </c>
      <c r="AT976" s="23">
        <v>5192</v>
      </c>
      <c r="AU976" s="23">
        <v>3283</v>
      </c>
      <c r="AV976" s="23">
        <v>56483</v>
      </c>
      <c r="AW976" s="23">
        <v>52062</v>
      </c>
      <c r="AY976" s="115">
        <v>172.81</v>
      </c>
      <c r="AZ976" s="115">
        <v>198.5</v>
      </c>
      <c r="BA976" s="115">
        <v>209.36</v>
      </c>
      <c r="BB976" s="115">
        <v>210.31</v>
      </c>
      <c r="BC976" s="115">
        <v>209.01</v>
      </c>
      <c r="BD976" s="115">
        <v>207.02</v>
      </c>
      <c r="BE976" s="115">
        <v>192.99</v>
      </c>
      <c r="BF976" s="115">
        <v>208.09</v>
      </c>
      <c r="BG976" s="115">
        <v>209.34</v>
      </c>
    </row>
    <row r="977" spans="1:59" ht="15.5">
      <c r="A977" s="39" t="s">
        <v>1289</v>
      </c>
      <c r="B977" s="45">
        <v>20250810</v>
      </c>
      <c r="C977" s="39">
        <v>45885</v>
      </c>
      <c r="D977" s="18">
        <v>57115</v>
      </c>
      <c r="E977" s="19">
        <v>207.7604</v>
      </c>
      <c r="F977" s="19">
        <v>-0.32939999999999259</v>
      </c>
      <c r="G977" s="19">
        <v>211.18196666666668</v>
      </c>
      <c r="H977" s="20">
        <v>204.20590000000001</v>
      </c>
      <c r="I977" s="19">
        <v>-0.33539999999999281</v>
      </c>
      <c r="J977" s="19">
        <v>207.5521</v>
      </c>
      <c r="K977" s="19">
        <v>89.606200000000001</v>
      </c>
      <c r="L977" s="37">
        <v>11.42</v>
      </c>
      <c r="M977" s="18" t="s">
        <v>573</v>
      </c>
      <c r="N977" s="19" t="s">
        <v>573</v>
      </c>
      <c r="O977" s="19" t="s">
        <v>573</v>
      </c>
      <c r="P977" s="19" t="s">
        <v>573</v>
      </c>
      <c r="Q977" s="20" t="s">
        <v>573</v>
      </c>
      <c r="R977" s="19" t="s">
        <v>573</v>
      </c>
      <c r="S977" s="19" t="s">
        <v>573</v>
      </c>
      <c r="T977" s="19" t="s">
        <v>573</v>
      </c>
      <c r="U977" s="37" t="s">
        <v>573</v>
      </c>
      <c r="W977" s="20" t="s">
        <v>9</v>
      </c>
      <c r="X977" s="20" t="s">
        <v>9</v>
      </c>
      <c r="Y977" s="20">
        <v>174.48</v>
      </c>
      <c r="Z977" s="20">
        <v>-1.5500000000000114</v>
      </c>
      <c r="AA977" s="20" t="s">
        <v>9</v>
      </c>
      <c r="AB977" s="20" t="s">
        <v>9</v>
      </c>
      <c r="AC977" s="20">
        <v>180.68</v>
      </c>
      <c r="AD977" s="20">
        <v>-2.6899999999999977</v>
      </c>
      <c r="AO977" s="18">
        <v>326</v>
      </c>
      <c r="AP977" s="18">
        <v>1084</v>
      </c>
      <c r="AQ977" s="18">
        <v>7070</v>
      </c>
      <c r="AR977" s="18">
        <v>20272</v>
      </c>
      <c r="AS977" s="18">
        <v>20474</v>
      </c>
      <c r="AT977" s="18">
        <v>5012</v>
      </c>
      <c r="AU977" s="18">
        <v>2877</v>
      </c>
      <c r="AV977" s="18">
        <v>57115</v>
      </c>
      <c r="AW977" s="18">
        <v>52828</v>
      </c>
      <c r="AY977" s="114">
        <v>152.47</v>
      </c>
      <c r="AZ977" s="114">
        <v>198.01</v>
      </c>
      <c r="BA977" s="114">
        <v>209.51</v>
      </c>
      <c r="BB977" s="114">
        <v>210.34</v>
      </c>
      <c r="BC977" s="114">
        <v>208.58</v>
      </c>
      <c r="BD977" s="114">
        <v>206.27</v>
      </c>
      <c r="BE977" s="114">
        <v>191.97</v>
      </c>
      <c r="BF977" s="114">
        <v>207.76</v>
      </c>
      <c r="BG977" s="114">
        <v>209.16</v>
      </c>
    </row>
    <row r="978" spans="1:59" ht="15.5">
      <c r="A978" s="38" t="s">
        <v>1290</v>
      </c>
      <c r="B978" s="44">
        <v>20250817</v>
      </c>
      <c r="C978" s="38">
        <v>45892</v>
      </c>
      <c r="D978" s="23">
        <v>56743</v>
      </c>
      <c r="E978" s="24">
        <v>207.9383</v>
      </c>
      <c r="F978" s="24">
        <v>0.17789999999999395</v>
      </c>
      <c r="G978" s="24">
        <v>211.27026666666666</v>
      </c>
      <c r="H978" s="25">
        <v>204.39689999999999</v>
      </c>
      <c r="I978" s="24">
        <v>0.19099999999997408</v>
      </c>
      <c r="J978" s="24">
        <v>207.64283333333333</v>
      </c>
      <c r="K978" s="24">
        <v>90.165300000000002</v>
      </c>
      <c r="L978" s="36">
        <v>11.58</v>
      </c>
      <c r="M978" s="23" t="s">
        <v>573</v>
      </c>
      <c r="N978" s="24" t="s">
        <v>573</v>
      </c>
      <c r="O978" s="24" t="s">
        <v>573</v>
      </c>
      <c r="P978" s="24" t="s">
        <v>573</v>
      </c>
      <c r="Q978" s="24" t="s">
        <v>573</v>
      </c>
      <c r="R978" s="24" t="s">
        <v>573</v>
      </c>
      <c r="S978" s="24" t="s">
        <v>573</v>
      </c>
      <c r="T978" s="24" t="s">
        <v>573</v>
      </c>
      <c r="U978" s="36" t="s">
        <v>573</v>
      </c>
      <c r="W978" s="25" t="s">
        <v>9</v>
      </c>
      <c r="X978" s="25" t="s">
        <v>9</v>
      </c>
      <c r="Y978" s="25">
        <v>173.84</v>
      </c>
      <c r="Z978" s="25">
        <v>-0.63999999999998636</v>
      </c>
      <c r="AA978" s="25" t="s">
        <v>9</v>
      </c>
      <c r="AB978" s="25" t="s">
        <v>9</v>
      </c>
      <c r="AC978" s="25">
        <v>179.76</v>
      </c>
      <c r="AD978" s="25">
        <v>-0.92000000000001592</v>
      </c>
      <c r="AO978" s="23">
        <v>247</v>
      </c>
      <c r="AP978" s="23">
        <v>937</v>
      </c>
      <c r="AQ978" s="23">
        <v>6688</v>
      </c>
      <c r="AR978" s="23">
        <v>19167</v>
      </c>
      <c r="AS978" s="23">
        <v>21198</v>
      </c>
      <c r="AT978" s="23">
        <v>5323</v>
      </c>
      <c r="AU978" s="23">
        <v>3183</v>
      </c>
      <c r="AV978" s="23">
        <v>56743</v>
      </c>
      <c r="AW978" s="23">
        <v>52376</v>
      </c>
      <c r="AY978" s="115">
        <v>161.96</v>
      </c>
      <c r="AZ978" s="115">
        <v>199</v>
      </c>
      <c r="BA978" s="115">
        <v>209.75</v>
      </c>
      <c r="BB978" s="115">
        <v>210.23</v>
      </c>
      <c r="BC978" s="115">
        <v>208.7</v>
      </c>
      <c r="BD978" s="115">
        <v>206.93</v>
      </c>
      <c r="BE978" s="115">
        <v>193.17</v>
      </c>
      <c r="BF978" s="115">
        <v>207.94</v>
      </c>
      <c r="BG978" s="115">
        <v>209.21</v>
      </c>
    </row>
    <row r="979" spans="1:59" ht="15.5">
      <c r="A979" s="39" t="s">
        <v>1291</v>
      </c>
      <c r="B979" s="45">
        <v>20250824</v>
      </c>
      <c r="C979" s="39">
        <v>45899</v>
      </c>
      <c r="D979" s="18">
        <v>58740</v>
      </c>
      <c r="E979" s="19">
        <v>207.35830000000001</v>
      </c>
      <c r="F979" s="19">
        <v>-0.57999999999998408</v>
      </c>
      <c r="G979" s="19">
        <v>211.21786666666665</v>
      </c>
      <c r="H979" s="20">
        <v>203.81960000000001</v>
      </c>
      <c r="I979" s="19">
        <v>-0.57729999999997972</v>
      </c>
      <c r="J979" s="19">
        <v>207.60056666666665</v>
      </c>
      <c r="K979" s="19">
        <v>89.914500000000004</v>
      </c>
      <c r="L979" s="37">
        <v>11.51</v>
      </c>
      <c r="M979" s="18" t="s">
        <v>573</v>
      </c>
      <c r="N979" s="19" t="s">
        <v>573</v>
      </c>
      <c r="O979" s="19" t="s">
        <v>573</v>
      </c>
      <c r="P979" s="19" t="s">
        <v>573</v>
      </c>
      <c r="Q979" s="20" t="s">
        <v>573</v>
      </c>
      <c r="R979" s="19" t="s">
        <v>573</v>
      </c>
      <c r="S979" s="19" t="s">
        <v>573</v>
      </c>
      <c r="T979" s="19" t="s">
        <v>573</v>
      </c>
      <c r="U979" s="37" t="s">
        <v>573</v>
      </c>
      <c r="W979" s="20" t="s">
        <v>9</v>
      </c>
      <c r="X979" s="20" t="s">
        <v>9</v>
      </c>
      <c r="Y979" s="20">
        <v>173.29</v>
      </c>
      <c r="Z979" s="20">
        <v>-0.55000000000001137</v>
      </c>
      <c r="AA979" s="20" t="s">
        <v>9</v>
      </c>
      <c r="AB979" s="20" t="s">
        <v>9</v>
      </c>
      <c r="AC979" s="20">
        <v>178.35</v>
      </c>
      <c r="AD979" s="20">
        <v>-1.4099999999999966</v>
      </c>
      <c r="AO979" s="18">
        <v>216</v>
      </c>
      <c r="AP979" s="18">
        <v>1202</v>
      </c>
      <c r="AQ979" s="18">
        <v>7041</v>
      </c>
      <c r="AR979" s="18">
        <v>20318</v>
      </c>
      <c r="AS979" s="18">
        <v>21589</v>
      </c>
      <c r="AT979" s="18">
        <v>5162</v>
      </c>
      <c r="AU979" s="18">
        <v>3212</v>
      </c>
      <c r="AV979" s="18">
        <v>58740</v>
      </c>
      <c r="AW979" s="18">
        <v>54110</v>
      </c>
      <c r="AY979" s="114">
        <v>175.8</v>
      </c>
      <c r="AZ979" s="114">
        <v>198.43</v>
      </c>
      <c r="BA979" s="114">
        <v>209.06</v>
      </c>
      <c r="BB979" s="114">
        <v>209.85</v>
      </c>
      <c r="BC979" s="114">
        <v>208.4</v>
      </c>
      <c r="BD979" s="114">
        <v>206.43</v>
      </c>
      <c r="BE979" s="114">
        <v>187.82</v>
      </c>
      <c r="BF979" s="114">
        <v>207.36</v>
      </c>
      <c r="BG979" s="114">
        <v>208.84</v>
      </c>
    </row>
    <row r="980" spans="1:59" ht="15.5">
      <c r="A980" s="38" t="s">
        <v>1292</v>
      </c>
      <c r="B980" s="44">
        <v>20250831</v>
      </c>
      <c r="C980" s="38">
        <v>45906</v>
      </c>
      <c r="D980" s="23">
        <v>51448</v>
      </c>
      <c r="E980" s="24">
        <v>207.24959999999999</v>
      </c>
      <c r="F980" s="24">
        <v>-0.10870000000002733</v>
      </c>
      <c r="G980" s="24">
        <v>211.12313333333336</v>
      </c>
      <c r="H980" s="25">
        <v>203.71449999999999</v>
      </c>
      <c r="I980" s="24">
        <v>-0.10510000000002151</v>
      </c>
      <c r="J980" s="24">
        <v>207.51476666666667</v>
      </c>
      <c r="K980" s="24">
        <v>90.1631</v>
      </c>
      <c r="L980" s="36">
        <v>11.45</v>
      </c>
      <c r="M980" s="23" t="s">
        <v>573</v>
      </c>
      <c r="N980" s="24" t="s">
        <v>573</v>
      </c>
      <c r="O980" s="24" t="s">
        <v>573</v>
      </c>
      <c r="P980" s="24" t="s">
        <v>573</v>
      </c>
      <c r="Q980" s="24" t="s">
        <v>573</v>
      </c>
      <c r="R980" s="24" t="s">
        <v>573</v>
      </c>
      <c r="S980" s="24" t="s">
        <v>573</v>
      </c>
      <c r="T980" s="24" t="s">
        <v>573</v>
      </c>
      <c r="U980" s="36" t="s">
        <v>573</v>
      </c>
      <c r="W980" s="25" t="s">
        <v>9</v>
      </c>
      <c r="X980" s="25" t="s">
        <v>9</v>
      </c>
      <c r="Y980" s="25">
        <v>173.33</v>
      </c>
      <c r="Z980" s="25">
        <v>4.0000000000020464E-2</v>
      </c>
      <c r="AA980" s="25" t="s">
        <v>9</v>
      </c>
      <c r="AB980" s="25" t="s">
        <v>9</v>
      </c>
      <c r="AC980" s="25">
        <v>177.78</v>
      </c>
      <c r="AD980" s="25">
        <v>-0.56999999999999318</v>
      </c>
      <c r="AO980" s="23">
        <v>176</v>
      </c>
      <c r="AP980" s="23">
        <v>850</v>
      </c>
      <c r="AQ980" s="23">
        <v>6038</v>
      </c>
      <c r="AR980" s="23">
        <v>17825</v>
      </c>
      <c r="AS980" s="23">
        <v>18956</v>
      </c>
      <c r="AT980" s="23">
        <v>4566</v>
      </c>
      <c r="AU980" s="23">
        <v>3037</v>
      </c>
      <c r="AV980" s="23">
        <v>51448</v>
      </c>
      <c r="AW980" s="23">
        <v>47385</v>
      </c>
      <c r="AY980" s="115">
        <v>161.88</v>
      </c>
      <c r="AZ980" s="115">
        <v>198.75</v>
      </c>
      <c r="BA980" s="115">
        <v>208.91</v>
      </c>
      <c r="BB980" s="115">
        <v>209.99</v>
      </c>
      <c r="BC980" s="115">
        <v>208.53</v>
      </c>
      <c r="BD980" s="115">
        <v>206.1</v>
      </c>
      <c r="BE980" s="115">
        <v>186.61</v>
      </c>
      <c r="BF980" s="115">
        <v>207.25</v>
      </c>
      <c r="BG980" s="115">
        <v>208.89</v>
      </c>
    </row>
    <row r="981" spans="1:59" ht="15.5">
      <c r="A981" s="39" t="s">
        <v>1293</v>
      </c>
      <c r="B981" s="45">
        <v>20250907</v>
      </c>
      <c r="C981" s="39">
        <v>45913</v>
      </c>
      <c r="D981" s="18">
        <v>53847</v>
      </c>
      <c r="E981" s="19">
        <v>206.59379999999999</v>
      </c>
      <c r="F981" s="19">
        <v>-0.65579999999999927</v>
      </c>
      <c r="G981" s="19">
        <v>211.07773333333333</v>
      </c>
      <c r="H981" s="20">
        <v>203.07990000000001</v>
      </c>
      <c r="I981" s="19">
        <v>-0.63459999999997763</v>
      </c>
      <c r="J981" s="19">
        <v>207.48066666666668</v>
      </c>
      <c r="K981" s="19">
        <v>90.296000000000006</v>
      </c>
      <c r="L981" s="37">
        <v>11.47</v>
      </c>
      <c r="M981" s="18" t="s">
        <v>573</v>
      </c>
      <c r="N981" s="19" t="s">
        <v>573</v>
      </c>
      <c r="O981" s="19" t="s">
        <v>573</v>
      </c>
      <c r="P981" s="19" t="s">
        <v>573</v>
      </c>
      <c r="Q981" s="20" t="s">
        <v>573</v>
      </c>
      <c r="R981" s="19" t="s">
        <v>573</v>
      </c>
      <c r="S981" s="19" t="s">
        <v>573</v>
      </c>
      <c r="T981" s="19" t="s">
        <v>573</v>
      </c>
      <c r="U981" s="37" t="s">
        <v>573</v>
      </c>
      <c r="W981" s="20" t="s">
        <v>9</v>
      </c>
      <c r="X981" s="20" t="s">
        <v>9</v>
      </c>
      <c r="Y981" s="20">
        <v>171.88</v>
      </c>
      <c r="Z981" s="20">
        <v>-1.4500000000000171</v>
      </c>
      <c r="AA981" s="20" t="s">
        <v>9</v>
      </c>
      <c r="AB981" s="20" t="s">
        <v>9</v>
      </c>
      <c r="AC981" s="20">
        <v>175.59</v>
      </c>
      <c r="AD981" s="20">
        <v>-2.1899999999999977</v>
      </c>
      <c r="AO981" s="18">
        <v>392</v>
      </c>
      <c r="AP981" s="18">
        <v>889</v>
      </c>
      <c r="AQ981" s="18">
        <v>6197</v>
      </c>
      <c r="AR981" s="18">
        <v>17948</v>
      </c>
      <c r="AS981" s="18">
        <v>19757</v>
      </c>
      <c r="AT981" s="18">
        <v>5216</v>
      </c>
      <c r="AU981" s="18">
        <v>3448</v>
      </c>
      <c r="AV981" s="18">
        <v>53847</v>
      </c>
      <c r="AW981" s="18">
        <v>49118</v>
      </c>
      <c r="AY981" s="114">
        <v>158.22999999999999</v>
      </c>
      <c r="AZ981" s="114">
        <v>195.36</v>
      </c>
      <c r="BA981" s="114">
        <v>208.38</v>
      </c>
      <c r="BB981" s="114">
        <v>209.78</v>
      </c>
      <c r="BC981" s="114">
        <v>208.21</v>
      </c>
      <c r="BD981" s="114">
        <v>206.25</v>
      </c>
      <c r="BE981" s="114">
        <v>186.43</v>
      </c>
      <c r="BF981" s="114">
        <v>206.59</v>
      </c>
      <c r="BG981" s="114">
        <v>208.6</v>
      </c>
    </row>
    <row r="982" spans="1:59" ht="15.5">
      <c r="A982" s="38" t="s">
        <v>1294</v>
      </c>
      <c r="B982" s="44">
        <v>20250914</v>
      </c>
      <c r="C982" s="38">
        <v>45920</v>
      </c>
      <c r="D982" s="23">
        <v>51688</v>
      </c>
      <c r="E982" s="24">
        <v>206.7089</v>
      </c>
      <c r="F982" s="24">
        <v>0.11510000000001241</v>
      </c>
      <c r="G982" s="24">
        <v>210.81753333333333</v>
      </c>
      <c r="H982" s="25">
        <v>203.20009999999999</v>
      </c>
      <c r="I982" s="24">
        <v>0.12019999999998277</v>
      </c>
      <c r="J982" s="24">
        <v>207.22663333333333</v>
      </c>
      <c r="K982" s="24">
        <v>90.734300000000005</v>
      </c>
      <c r="L982" s="36">
        <v>11.57</v>
      </c>
      <c r="M982" s="23" t="s">
        <v>573</v>
      </c>
      <c r="N982" s="24" t="s">
        <v>573</v>
      </c>
      <c r="O982" s="24" t="s">
        <v>573</v>
      </c>
      <c r="P982" s="24" t="s">
        <v>573</v>
      </c>
      <c r="Q982" s="24" t="s">
        <v>573</v>
      </c>
      <c r="R982" s="24" t="s">
        <v>573</v>
      </c>
      <c r="S982" s="24" t="s">
        <v>573</v>
      </c>
      <c r="T982" s="24" t="s">
        <v>573</v>
      </c>
      <c r="U982" s="36" t="s">
        <v>573</v>
      </c>
      <c r="W982" s="25" t="s">
        <v>9</v>
      </c>
      <c r="X982" s="25" t="s">
        <v>9</v>
      </c>
      <c r="Y982" s="25">
        <v>168.17</v>
      </c>
      <c r="Z982" s="25">
        <v>-3.710000000000008</v>
      </c>
      <c r="AA982" s="25" t="s">
        <v>9</v>
      </c>
      <c r="AB982" s="25" t="s">
        <v>9</v>
      </c>
      <c r="AC982" s="25">
        <v>171.93</v>
      </c>
      <c r="AD982" s="25">
        <v>-3.6599999999999966</v>
      </c>
      <c r="AO982" s="23" t="s">
        <v>9</v>
      </c>
      <c r="AP982" s="23">
        <v>704</v>
      </c>
      <c r="AQ982" s="23">
        <v>5162</v>
      </c>
      <c r="AR982" s="23">
        <v>17348</v>
      </c>
      <c r="AS982" s="23">
        <v>19637</v>
      </c>
      <c r="AT982" s="23">
        <v>5245</v>
      </c>
      <c r="AU982" s="23" t="s">
        <v>9</v>
      </c>
      <c r="AV982" s="23">
        <v>51688</v>
      </c>
      <c r="AW982" s="23">
        <v>47392</v>
      </c>
      <c r="AY982" s="115" t="s">
        <v>9</v>
      </c>
      <c r="AZ982" s="115">
        <v>198.31</v>
      </c>
      <c r="BA982" s="115">
        <v>209.13</v>
      </c>
      <c r="BB982" s="115">
        <v>209.7</v>
      </c>
      <c r="BC982" s="115">
        <v>208.1</v>
      </c>
      <c r="BD982" s="115">
        <v>206.1</v>
      </c>
      <c r="BE982" s="115" t="s">
        <v>9</v>
      </c>
      <c r="BF982" s="115">
        <v>206.71</v>
      </c>
      <c r="BG982" s="115">
        <v>208.57</v>
      </c>
    </row>
    <row r="983" spans="1:59" ht="15.5">
      <c r="A983" s="39" t="s">
        <v>1295</v>
      </c>
      <c r="B983" s="45">
        <v>20250921</v>
      </c>
      <c r="C983" s="39">
        <v>45927</v>
      </c>
      <c r="D983" s="18">
        <v>48490</v>
      </c>
      <c r="E983" s="19">
        <v>206.18299999999999</v>
      </c>
      <c r="F983" s="19">
        <v>-0.52590000000000714</v>
      </c>
      <c r="G983" s="19">
        <v>210.24300000000002</v>
      </c>
      <c r="H983" s="20">
        <v>202.69980000000001</v>
      </c>
      <c r="I983" s="19">
        <v>-0.50029999999998154</v>
      </c>
      <c r="J983" s="19">
        <v>206.67453333333333</v>
      </c>
      <c r="K983" s="19">
        <v>91.263599999999997</v>
      </c>
      <c r="L983" s="37">
        <v>11.56</v>
      </c>
      <c r="M983" s="18" t="s">
        <v>573</v>
      </c>
      <c r="N983" s="19" t="s">
        <v>573</v>
      </c>
      <c r="O983" s="19" t="s">
        <v>573</v>
      </c>
      <c r="P983" s="19" t="s">
        <v>573</v>
      </c>
      <c r="Q983" s="20" t="s">
        <v>573</v>
      </c>
      <c r="R983" s="19" t="s">
        <v>573</v>
      </c>
      <c r="S983" s="19" t="s">
        <v>573</v>
      </c>
      <c r="T983" s="19" t="s">
        <v>573</v>
      </c>
      <c r="U983" s="37" t="s">
        <v>573</v>
      </c>
      <c r="W983" s="20" t="s">
        <v>9</v>
      </c>
      <c r="X983" s="20" t="s">
        <v>9</v>
      </c>
      <c r="Y983" s="20">
        <v>164.2</v>
      </c>
      <c r="Z983" s="20">
        <v>-3.9699999999999989</v>
      </c>
      <c r="AA983" s="20" t="s">
        <v>9</v>
      </c>
      <c r="AB983" s="20" t="s">
        <v>9</v>
      </c>
      <c r="AC983" s="20">
        <v>168.42</v>
      </c>
      <c r="AD983" s="20">
        <v>-3.5100000000000193</v>
      </c>
      <c r="AO983" s="18">
        <v>194</v>
      </c>
      <c r="AP983" s="18">
        <v>730</v>
      </c>
      <c r="AQ983" s="18">
        <v>4953</v>
      </c>
      <c r="AR983" s="18">
        <v>15755</v>
      </c>
      <c r="AS983" s="18">
        <v>17496</v>
      </c>
      <c r="AT983" s="18">
        <v>5265</v>
      </c>
      <c r="AU983" s="18">
        <v>4097</v>
      </c>
      <c r="AV983" s="18">
        <v>48490</v>
      </c>
      <c r="AW983" s="18">
        <v>43469</v>
      </c>
      <c r="AY983" s="114">
        <v>174.01</v>
      </c>
      <c r="AZ983" s="114">
        <v>202.51</v>
      </c>
      <c r="BA983" s="114">
        <v>208.87</v>
      </c>
      <c r="BB983" s="114">
        <v>209.26</v>
      </c>
      <c r="BC983" s="114">
        <v>207.72</v>
      </c>
      <c r="BD983" s="114">
        <v>205.69</v>
      </c>
      <c r="BE983" s="114">
        <v>187.33</v>
      </c>
      <c r="BF983" s="114">
        <v>206.18</v>
      </c>
      <c r="BG983" s="114">
        <v>208.17</v>
      </c>
    </row>
    <row r="984" spans="1:59" ht="15.5">
      <c r="A984" s="38" t="s">
        <v>1296</v>
      </c>
      <c r="B984" s="44">
        <v>20250928</v>
      </c>
      <c r="C984" s="38">
        <v>45934</v>
      </c>
      <c r="D984" s="23">
        <v>56425</v>
      </c>
      <c r="E984" s="24">
        <v>205.6533</v>
      </c>
      <c r="F984" s="24">
        <v>-0.52969999999999118</v>
      </c>
      <c r="G984" s="24">
        <v>210.18183333333334</v>
      </c>
      <c r="H984" s="25">
        <v>202.19579999999999</v>
      </c>
      <c r="I984" s="24">
        <v>-0.5040000000000191</v>
      </c>
      <c r="J984" s="24">
        <v>206.62189999999998</v>
      </c>
      <c r="K984" s="24">
        <v>91.523300000000006</v>
      </c>
      <c r="L984" s="36">
        <v>11.73</v>
      </c>
      <c r="M984" s="23" t="s">
        <v>573</v>
      </c>
      <c r="N984" s="24" t="s">
        <v>573</v>
      </c>
      <c r="O984" s="24" t="s">
        <v>573</v>
      </c>
      <c r="P984" s="24" t="s">
        <v>573</v>
      </c>
      <c r="Q984" s="24" t="s">
        <v>573</v>
      </c>
      <c r="R984" s="24" t="s">
        <v>573</v>
      </c>
      <c r="S984" s="24" t="s">
        <v>573</v>
      </c>
      <c r="T984" s="24" t="s">
        <v>573</v>
      </c>
      <c r="U984" s="36" t="s">
        <v>573</v>
      </c>
      <c r="W984" s="25" t="s">
        <v>9</v>
      </c>
      <c r="X984" s="25" t="s">
        <v>9</v>
      </c>
      <c r="Y984" s="25">
        <v>162.43</v>
      </c>
      <c r="Z984" s="25">
        <v>-1.7699999999999818</v>
      </c>
      <c r="AA984" s="25" t="s">
        <v>9</v>
      </c>
      <c r="AB984" s="25" t="s">
        <v>9</v>
      </c>
      <c r="AC984" s="25">
        <v>166.56</v>
      </c>
      <c r="AD984" s="25">
        <v>-1.8599999999999852</v>
      </c>
      <c r="AO984" s="23">
        <v>353</v>
      </c>
      <c r="AP984" s="23">
        <v>1018</v>
      </c>
      <c r="AQ984" s="23">
        <v>5406</v>
      </c>
      <c r="AR984" s="23">
        <v>16985</v>
      </c>
      <c r="AS984" s="23">
        <v>21181</v>
      </c>
      <c r="AT984" s="23">
        <v>6642</v>
      </c>
      <c r="AU984" s="23">
        <v>4840</v>
      </c>
      <c r="AV984" s="23">
        <v>56425</v>
      </c>
      <c r="AW984" s="23">
        <v>50214</v>
      </c>
      <c r="AY984" s="115">
        <v>178.88</v>
      </c>
      <c r="AZ984" s="115">
        <v>199.36</v>
      </c>
      <c r="BA984" s="115">
        <v>208.62</v>
      </c>
      <c r="BB984" s="115">
        <v>209.06</v>
      </c>
      <c r="BC984" s="115">
        <v>207.52</v>
      </c>
      <c r="BD984" s="115">
        <v>205.26</v>
      </c>
      <c r="BE984" s="115">
        <v>186.02</v>
      </c>
      <c r="BF984" s="115">
        <v>205.65</v>
      </c>
      <c r="BG984" s="115">
        <v>207.86</v>
      </c>
    </row>
    <row r="985" spans="1:59" ht="15.5">
      <c r="A985" s="39" t="s">
        <v>1297</v>
      </c>
      <c r="B985" s="45">
        <v>20251005</v>
      </c>
      <c r="C985" s="39">
        <v>45941</v>
      </c>
      <c r="D985" s="18">
        <v>51355</v>
      </c>
      <c r="E985" s="19">
        <v>205.24600000000001</v>
      </c>
      <c r="F985" s="19">
        <v>-0.40729999999999222</v>
      </c>
      <c r="G985" s="19">
        <v>209.31233333333333</v>
      </c>
      <c r="H985" s="20">
        <v>201.79679999999999</v>
      </c>
      <c r="I985" s="19">
        <v>-0.39900000000000091</v>
      </c>
      <c r="J985" s="19">
        <v>205.78243333333333</v>
      </c>
      <c r="K985" s="19">
        <v>91.908000000000001</v>
      </c>
      <c r="L985" s="37">
        <v>11.7</v>
      </c>
      <c r="M985" s="18" t="s">
        <v>573</v>
      </c>
      <c r="N985" s="19" t="s">
        <v>573</v>
      </c>
      <c r="O985" s="19" t="s">
        <v>573</v>
      </c>
      <c r="P985" s="19" t="s">
        <v>573</v>
      </c>
      <c r="Q985" s="20" t="s">
        <v>573</v>
      </c>
      <c r="R985" s="19" t="s">
        <v>573</v>
      </c>
      <c r="S985" s="19" t="s">
        <v>573</v>
      </c>
      <c r="T985" s="19" t="s">
        <v>573</v>
      </c>
      <c r="U985" s="37" t="s">
        <v>573</v>
      </c>
      <c r="W985" s="20" t="s">
        <v>9</v>
      </c>
      <c r="X985" s="20" t="s">
        <v>9</v>
      </c>
      <c r="Y985" s="20">
        <v>158.59</v>
      </c>
      <c r="Z985" s="20">
        <v>-3.8400000000000034</v>
      </c>
      <c r="AA985" s="20" t="s">
        <v>9</v>
      </c>
      <c r="AB985" s="20" t="s">
        <v>9</v>
      </c>
      <c r="AC985" s="20">
        <v>162.65</v>
      </c>
      <c r="AD985" s="20">
        <v>-3.9099999999999966</v>
      </c>
      <c r="AO985" s="18">
        <v>198</v>
      </c>
      <c r="AP985" s="18">
        <v>615</v>
      </c>
      <c r="AQ985" s="18">
        <v>4513</v>
      </c>
      <c r="AR985" s="18">
        <v>15522</v>
      </c>
      <c r="AS985" s="18">
        <v>20348</v>
      </c>
      <c r="AT985" s="18">
        <v>5783</v>
      </c>
      <c r="AU985" s="18">
        <v>4376</v>
      </c>
      <c r="AV985" s="18">
        <v>51355</v>
      </c>
      <c r="AW985" s="18">
        <v>46166</v>
      </c>
      <c r="AY985" s="114">
        <v>149.52000000000001</v>
      </c>
      <c r="AZ985" s="114">
        <v>195.27</v>
      </c>
      <c r="BA985" s="114">
        <v>207.74</v>
      </c>
      <c r="BB985" s="114">
        <v>208.61</v>
      </c>
      <c r="BC985" s="114">
        <v>207.32</v>
      </c>
      <c r="BD985" s="114">
        <v>205.27</v>
      </c>
      <c r="BE985" s="114">
        <v>185.01</v>
      </c>
      <c r="BF985" s="114">
        <v>205.25</v>
      </c>
      <c r="BG985" s="114">
        <v>207.54</v>
      </c>
    </row>
    <row r="986" spans="1:59" ht="15.5">
      <c r="A986" s="38" t="s">
        <v>1298</v>
      </c>
      <c r="B986" s="44">
        <v>20251012</v>
      </c>
      <c r="C986" s="38">
        <v>45948</v>
      </c>
      <c r="D986" s="23">
        <v>54850</v>
      </c>
      <c r="E986" s="24">
        <v>203.9854</v>
      </c>
      <c r="F986" s="24">
        <v>-1.2606000000000108</v>
      </c>
      <c r="G986" s="24">
        <v>209.23123333333334</v>
      </c>
      <c r="H986" s="25">
        <v>200.60059999999999</v>
      </c>
      <c r="I986" s="24">
        <v>-1.1962000000000046</v>
      </c>
      <c r="J986" s="24">
        <v>205.69883333333334</v>
      </c>
      <c r="K986" s="24">
        <v>93.404700000000005</v>
      </c>
      <c r="L986" s="36">
        <v>11.93</v>
      </c>
      <c r="M986" s="23" t="s">
        <v>573</v>
      </c>
      <c r="N986" s="24" t="s">
        <v>573</v>
      </c>
      <c r="O986" s="24" t="s">
        <v>573</v>
      </c>
      <c r="P986" s="24" t="s">
        <v>573</v>
      </c>
      <c r="Q986" s="24" t="s">
        <v>573</v>
      </c>
      <c r="R986" s="24" t="s">
        <v>573</v>
      </c>
      <c r="S986" s="24" t="s">
        <v>573</v>
      </c>
      <c r="T986" s="24" t="s">
        <v>573</v>
      </c>
      <c r="U986" s="36" t="s">
        <v>573</v>
      </c>
      <c r="W986" s="25" t="s">
        <v>9</v>
      </c>
      <c r="X986" s="25" t="s">
        <v>9</v>
      </c>
      <c r="Y986" s="25">
        <v>152.33000000000001</v>
      </c>
      <c r="Z986" s="25">
        <v>-6.2599999999999909</v>
      </c>
      <c r="AA986" s="25" t="s">
        <v>9</v>
      </c>
      <c r="AB986" s="25" t="s">
        <v>9</v>
      </c>
      <c r="AC986" s="25">
        <v>157.38999999999999</v>
      </c>
      <c r="AD986" s="25">
        <v>-5.2600000000000193</v>
      </c>
      <c r="AO986" s="23" t="s">
        <v>9</v>
      </c>
      <c r="AP986" s="23">
        <v>541</v>
      </c>
      <c r="AQ986" s="23">
        <v>4036</v>
      </c>
      <c r="AR986" s="23">
        <v>14712</v>
      </c>
      <c r="AS986" s="23">
        <v>21453</v>
      </c>
      <c r="AT986" s="23">
        <v>7242</v>
      </c>
      <c r="AU986" s="23" t="s">
        <v>9</v>
      </c>
      <c r="AV986" s="23">
        <v>54850</v>
      </c>
      <c r="AW986" s="23">
        <v>47443</v>
      </c>
      <c r="AY986" s="115" t="s">
        <v>9</v>
      </c>
      <c r="AZ986" s="115">
        <v>197.91</v>
      </c>
      <c r="BA986" s="115">
        <v>207.51</v>
      </c>
      <c r="BB986" s="115">
        <v>207.98</v>
      </c>
      <c r="BC986" s="115">
        <v>206.67</v>
      </c>
      <c r="BD986" s="115">
        <v>204.73</v>
      </c>
      <c r="BE986" s="115" t="s">
        <v>9</v>
      </c>
      <c r="BF986" s="115">
        <v>203.99</v>
      </c>
      <c r="BG986" s="115">
        <v>206.85</v>
      </c>
    </row>
    <row r="987" spans="1:59" ht="15.5">
      <c r="A987" s="39" t="s">
        <v>1299</v>
      </c>
      <c r="B987" s="45">
        <v>20251019</v>
      </c>
      <c r="C987" s="39">
        <v>45955</v>
      </c>
      <c r="D987" s="18">
        <v>54379</v>
      </c>
      <c r="E987" s="19">
        <v>203.66239999999999</v>
      </c>
      <c r="F987" s="19">
        <v>-0.3230000000000075</v>
      </c>
      <c r="G987" s="19">
        <v>208.74723333333336</v>
      </c>
      <c r="H987" s="20">
        <v>200.2748</v>
      </c>
      <c r="I987" s="19">
        <v>-0.32579999999998677</v>
      </c>
      <c r="J987" s="19">
        <v>205.21369999999999</v>
      </c>
      <c r="K987" s="19">
        <v>93.132800000000003</v>
      </c>
      <c r="L987" s="37">
        <v>11.97</v>
      </c>
      <c r="M987" s="18" t="s">
        <v>573</v>
      </c>
      <c r="N987" s="19" t="s">
        <v>573</v>
      </c>
      <c r="O987" s="19" t="s">
        <v>573</v>
      </c>
      <c r="P987" s="19" t="s">
        <v>573</v>
      </c>
      <c r="Q987" s="20" t="s">
        <v>573</v>
      </c>
      <c r="R987" s="19" t="s">
        <v>573</v>
      </c>
      <c r="S987" s="19" t="s">
        <v>573</v>
      </c>
      <c r="T987" s="19" t="s">
        <v>573</v>
      </c>
      <c r="U987" s="37" t="s">
        <v>573</v>
      </c>
      <c r="W987" s="20" t="s">
        <v>9</v>
      </c>
      <c r="X987" s="20" t="s">
        <v>9</v>
      </c>
      <c r="Y987" s="20">
        <v>152.28</v>
      </c>
      <c r="Z987" s="20">
        <v>-5.0000000000011369E-2</v>
      </c>
      <c r="AA987" s="20" t="s">
        <v>9</v>
      </c>
      <c r="AB987" s="20" t="s">
        <v>9</v>
      </c>
      <c r="AC987" s="20">
        <v>155.76</v>
      </c>
      <c r="AD987" s="20">
        <v>-1.6299999999999955</v>
      </c>
      <c r="AO987" s="18">
        <v>169</v>
      </c>
      <c r="AP987" s="18">
        <v>556</v>
      </c>
      <c r="AQ987" s="18">
        <v>3989</v>
      </c>
      <c r="AR987" s="18">
        <v>14759</v>
      </c>
      <c r="AS987" s="18">
        <v>21797</v>
      </c>
      <c r="AT987" s="18">
        <v>7212</v>
      </c>
      <c r="AU987" s="18">
        <v>5897</v>
      </c>
      <c r="AV987" s="18">
        <v>54379</v>
      </c>
      <c r="AW987" s="18">
        <v>47757</v>
      </c>
      <c r="AY987" s="114">
        <v>152.56</v>
      </c>
      <c r="AZ987" s="114">
        <v>195.13</v>
      </c>
      <c r="BA987" s="114">
        <v>207.32</v>
      </c>
      <c r="BB987" s="114">
        <v>207.5</v>
      </c>
      <c r="BC987" s="114">
        <v>206.24</v>
      </c>
      <c r="BD987" s="114">
        <v>204.18</v>
      </c>
      <c r="BE987" s="114">
        <v>183.71</v>
      </c>
      <c r="BF987" s="114">
        <v>203.66</v>
      </c>
      <c r="BG987" s="114">
        <v>206.41</v>
      </c>
    </row>
    <row r="988" spans="1:59" ht="15.5">
      <c r="A988" s="38" t="s">
        <v>1300</v>
      </c>
      <c r="B988" s="44">
        <v>20251026</v>
      </c>
      <c r="C988" s="38">
        <v>45962</v>
      </c>
      <c r="D988" s="23">
        <v>54964</v>
      </c>
      <c r="E988" s="24">
        <v>201.89429999999999</v>
      </c>
      <c r="F988" s="24">
        <v>-1.768100000000004</v>
      </c>
      <c r="G988" s="24">
        <v>208.2613666666667</v>
      </c>
      <c r="H988" s="25">
        <v>198.53479999999999</v>
      </c>
      <c r="I988" s="24">
        <v>-1.7400000000000091</v>
      </c>
      <c r="J988" s="24">
        <v>204.73269999999999</v>
      </c>
      <c r="K988" s="24">
        <v>93.103099999999998</v>
      </c>
      <c r="L988" s="36">
        <v>11.93</v>
      </c>
      <c r="M988" s="23" t="s">
        <v>573</v>
      </c>
      <c r="N988" s="24" t="s">
        <v>573</v>
      </c>
      <c r="O988" s="24" t="s">
        <v>573</v>
      </c>
      <c r="P988" s="24" t="s">
        <v>573</v>
      </c>
      <c r="Q988" s="24" t="s">
        <v>573</v>
      </c>
      <c r="R988" s="24" t="s">
        <v>573</v>
      </c>
      <c r="S988" s="24" t="s">
        <v>573</v>
      </c>
      <c r="T988" s="24" t="s">
        <v>573</v>
      </c>
      <c r="U988" s="36" t="s">
        <v>573</v>
      </c>
      <c r="W988" s="25" t="s">
        <v>9</v>
      </c>
      <c r="X988" s="25" t="s">
        <v>9</v>
      </c>
      <c r="Y988" s="25">
        <v>152.94999999999999</v>
      </c>
      <c r="Z988" s="25">
        <v>0.66999999999998749</v>
      </c>
      <c r="AA988" s="25" t="s">
        <v>9</v>
      </c>
      <c r="AB988" s="25" t="s">
        <v>9</v>
      </c>
      <c r="AC988" s="25">
        <v>155.82</v>
      </c>
      <c r="AD988" s="25">
        <v>6.0000000000002274E-2</v>
      </c>
      <c r="AO988" s="23">
        <v>147</v>
      </c>
      <c r="AP988" s="23">
        <v>613</v>
      </c>
      <c r="AQ988" s="23">
        <v>4160</v>
      </c>
      <c r="AR988" s="23">
        <v>15205</v>
      </c>
      <c r="AS988" s="23">
        <v>21584</v>
      </c>
      <c r="AT988" s="23">
        <v>7104</v>
      </c>
      <c r="AU988" s="23">
        <v>6151</v>
      </c>
      <c r="AV988" s="23">
        <v>54964</v>
      </c>
      <c r="AW988" s="23">
        <v>48053</v>
      </c>
      <c r="AY988" s="115">
        <v>174.16</v>
      </c>
      <c r="AZ988" s="115">
        <v>194.27</v>
      </c>
      <c r="BA988" s="115">
        <v>205.26</v>
      </c>
      <c r="BB988" s="115">
        <v>205.96</v>
      </c>
      <c r="BC988" s="115">
        <v>204.39</v>
      </c>
      <c r="BD988" s="115">
        <v>202.71</v>
      </c>
      <c r="BE988" s="115">
        <v>181.27</v>
      </c>
      <c r="BF988" s="115">
        <v>201.89</v>
      </c>
      <c r="BG988" s="115">
        <v>204.72</v>
      </c>
    </row>
    <row r="989" spans="1:59" ht="15.5">
      <c r="A989" s="39" t="s">
        <v>1301</v>
      </c>
      <c r="B989" s="45">
        <v>20251102</v>
      </c>
      <c r="C989" s="39">
        <v>45969</v>
      </c>
      <c r="D989" s="18">
        <v>54573</v>
      </c>
      <c r="E989" s="19">
        <v>201.90610000000001</v>
      </c>
      <c r="F989" s="19">
        <v>1.1800000000022237E-2</v>
      </c>
      <c r="G989" s="19">
        <v>208.04870000000003</v>
      </c>
      <c r="H989" s="20">
        <v>198.54249999999999</v>
      </c>
      <c r="I989" s="19">
        <v>7.6999999999998181E-3</v>
      </c>
      <c r="J989" s="19">
        <v>204.52390000000003</v>
      </c>
      <c r="K989" s="19">
        <v>92.804900000000004</v>
      </c>
      <c r="L989" s="37">
        <v>11.93</v>
      </c>
      <c r="M989" s="18" t="s">
        <v>573</v>
      </c>
      <c r="N989" s="19" t="s">
        <v>573</v>
      </c>
      <c r="O989" s="19" t="s">
        <v>573</v>
      </c>
      <c r="P989" s="19" t="s">
        <v>573</v>
      </c>
      <c r="Q989" s="20" t="s">
        <v>573</v>
      </c>
      <c r="R989" s="19" t="s">
        <v>573</v>
      </c>
      <c r="S989" s="19" t="s">
        <v>573</v>
      </c>
      <c r="T989" s="19" t="s">
        <v>573</v>
      </c>
      <c r="U989" s="37" t="s">
        <v>573</v>
      </c>
      <c r="W989" s="20" t="s">
        <v>9</v>
      </c>
      <c r="X989" s="20" t="s">
        <v>9</v>
      </c>
      <c r="Y989" s="20">
        <v>150.97</v>
      </c>
      <c r="Z989" s="20">
        <v>-1.9799999999999898</v>
      </c>
      <c r="AA989" s="20" t="s">
        <v>9</v>
      </c>
      <c r="AB989" s="20" t="s">
        <v>9</v>
      </c>
      <c r="AC989" s="20">
        <v>154.59</v>
      </c>
      <c r="AD989" s="20">
        <v>-1.2299999999999898</v>
      </c>
      <c r="AO989" s="18" t="s">
        <v>9</v>
      </c>
      <c r="AP989" s="18">
        <v>643</v>
      </c>
      <c r="AQ989" s="18">
        <v>4044</v>
      </c>
      <c r="AR989" s="18">
        <v>15503</v>
      </c>
      <c r="AS989" s="18">
        <v>21457</v>
      </c>
      <c r="AT989" s="18">
        <v>6864</v>
      </c>
      <c r="AU989" s="18" t="s">
        <v>9</v>
      </c>
      <c r="AV989" s="18">
        <v>54573</v>
      </c>
      <c r="AW989" s="18">
        <v>47868</v>
      </c>
      <c r="AY989" s="114" t="s">
        <v>9</v>
      </c>
      <c r="AZ989" s="114">
        <v>196.61</v>
      </c>
      <c r="BA989" s="114">
        <v>204.43</v>
      </c>
      <c r="BB989" s="114">
        <v>205.52</v>
      </c>
      <c r="BC989" s="114">
        <v>203.99</v>
      </c>
      <c r="BD989" s="114">
        <v>201.89</v>
      </c>
      <c r="BE989" s="114" t="s">
        <v>9</v>
      </c>
      <c r="BF989" s="114">
        <v>201.91</v>
      </c>
      <c r="BG989" s="114">
        <v>204.22</v>
      </c>
    </row>
    <row r="990" spans="1:59" ht="15.5">
      <c r="A990" s="38" t="s">
        <v>1302</v>
      </c>
      <c r="B990" s="44">
        <v>20251109</v>
      </c>
      <c r="C990" s="38">
        <v>45976</v>
      </c>
      <c r="D990" s="23">
        <v>55440</v>
      </c>
      <c r="E990" s="24">
        <v>200.29570000000001</v>
      </c>
      <c r="F990" s="24">
        <v>-1.6103999999999985</v>
      </c>
      <c r="G990" s="24">
        <v>208.03553333333335</v>
      </c>
      <c r="H990" s="25">
        <v>196.97069999999999</v>
      </c>
      <c r="I990" s="24">
        <v>-1.5717999999999961</v>
      </c>
      <c r="J990" s="24">
        <v>204.50406666666666</v>
      </c>
      <c r="K990" s="24">
        <v>93.180800000000005</v>
      </c>
      <c r="L990" s="36">
        <v>12.04</v>
      </c>
      <c r="M990" s="23" t="s">
        <v>573</v>
      </c>
      <c r="N990" s="24" t="s">
        <v>573</v>
      </c>
      <c r="O990" s="24" t="s">
        <v>573</v>
      </c>
      <c r="P990" s="24" t="s">
        <v>573</v>
      </c>
      <c r="Q990" s="24" t="s">
        <v>573</v>
      </c>
      <c r="R990" s="24" t="s">
        <v>573</v>
      </c>
      <c r="S990" s="24" t="s">
        <v>573</v>
      </c>
      <c r="T990" s="24" t="s">
        <v>573</v>
      </c>
      <c r="U990" s="36" t="s">
        <v>573</v>
      </c>
      <c r="W990" s="25" t="s">
        <v>9</v>
      </c>
      <c r="X990" s="25" t="s">
        <v>9</v>
      </c>
      <c r="Y990" s="25">
        <v>152.38</v>
      </c>
      <c r="Z990" s="25">
        <v>1.4099999999999966</v>
      </c>
      <c r="AA990" s="25" t="s">
        <v>9</v>
      </c>
      <c r="AB990" s="25" t="s">
        <v>9</v>
      </c>
      <c r="AC990" s="25">
        <v>155.07</v>
      </c>
      <c r="AD990" s="25">
        <v>0.47999999999998977</v>
      </c>
      <c r="AO990" s="23">
        <v>253</v>
      </c>
      <c r="AP990" s="23">
        <v>700</v>
      </c>
      <c r="AQ990" s="23">
        <v>4129</v>
      </c>
      <c r="AR990" s="23">
        <v>14921</v>
      </c>
      <c r="AS990" s="23">
        <v>21665</v>
      </c>
      <c r="AT990" s="23">
        <v>7056</v>
      </c>
      <c r="AU990" s="23">
        <v>6716</v>
      </c>
      <c r="AV990" s="23">
        <v>55440</v>
      </c>
      <c r="AW990" s="23">
        <v>47771</v>
      </c>
      <c r="AY990" s="115">
        <v>157.16</v>
      </c>
      <c r="AZ990" s="115">
        <v>194.08</v>
      </c>
      <c r="BA990" s="115">
        <v>204.06</v>
      </c>
      <c r="BB990" s="115">
        <v>204.42</v>
      </c>
      <c r="BC990" s="115">
        <v>202.76</v>
      </c>
      <c r="BD990" s="115">
        <v>200.66</v>
      </c>
      <c r="BE990" s="115">
        <v>182.76</v>
      </c>
      <c r="BF990" s="115">
        <v>200.3</v>
      </c>
      <c r="BG990" s="115">
        <v>203.08</v>
      </c>
    </row>
    <row r="991" spans="1:59" ht="15.5">
      <c r="A991" s="39" t="s">
        <v>1303</v>
      </c>
      <c r="B991" s="45">
        <v>20251116</v>
      </c>
      <c r="C991" s="39">
        <v>45983</v>
      </c>
      <c r="D991" s="18">
        <v>55202</v>
      </c>
      <c r="E991" s="19">
        <v>200.67089999999999</v>
      </c>
      <c r="F991" s="19">
        <v>0.37519999999997822</v>
      </c>
      <c r="G991" s="19">
        <v>207.79949999999999</v>
      </c>
      <c r="H991" s="20">
        <v>197.3408</v>
      </c>
      <c r="I991" s="19">
        <v>0.37010000000000787</v>
      </c>
      <c r="J991" s="19">
        <v>204.25226666666666</v>
      </c>
      <c r="K991" s="19">
        <v>93.240399999999994</v>
      </c>
      <c r="L991" s="37">
        <v>11.97</v>
      </c>
      <c r="M991" s="18" t="s">
        <v>573</v>
      </c>
      <c r="N991" s="19" t="s">
        <v>573</v>
      </c>
      <c r="O991" s="19" t="s">
        <v>573</v>
      </c>
      <c r="P991" s="19" t="s">
        <v>573</v>
      </c>
      <c r="Q991" s="20" t="s">
        <v>573</v>
      </c>
      <c r="R991" s="19" t="s">
        <v>573</v>
      </c>
      <c r="S991" s="19" t="s">
        <v>573</v>
      </c>
      <c r="T991" s="19" t="s">
        <v>573</v>
      </c>
      <c r="U991" s="37" t="s">
        <v>573</v>
      </c>
      <c r="W991" s="20" t="s">
        <v>9</v>
      </c>
      <c r="X991" s="20" t="s">
        <v>9</v>
      </c>
      <c r="Y991" s="20">
        <v>149.04</v>
      </c>
      <c r="Z991" s="20">
        <v>-3.3400000000000034</v>
      </c>
      <c r="AA991" s="20" t="s">
        <v>9</v>
      </c>
      <c r="AB991" s="20" t="s">
        <v>9</v>
      </c>
      <c r="AC991" s="20">
        <v>152.56</v>
      </c>
      <c r="AD991" s="20">
        <v>-2.5099999999999909</v>
      </c>
      <c r="AO991" s="18">
        <v>175</v>
      </c>
      <c r="AP991" s="18">
        <v>642</v>
      </c>
      <c r="AQ991" s="18">
        <v>4113</v>
      </c>
      <c r="AR991" s="18">
        <v>14819</v>
      </c>
      <c r="AS991" s="18">
        <v>21778</v>
      </c>
      <c r="AT991" s="18">
        <v>7268</v>
      </c>
      <c r="AU991" s="18">
        <v>6407</v>
      </c>
      <c r="AV991" s="18">
        <v>55202</v>
      </c>
      <c r="AW991" s="18">
        <v>47978</v>
      </c>
      <c r="AY991" s="114">
        <v>155.81</v>
      </c>
      <c r="AZ991" s="114">
        <v>194.48</v>
      </c>
      <c r="BA991" s="114">
        <v>203.77</v>
      </c>
      <c r="BB991" s="114">
        <v>204.32</v>
      </c>
      <c r="BC991" s="114">
        <v>202.85</v>
      </c>
      <c r="BD991" s="114">
        <v>200.95</v>
      </c>
      <c r="BE991" s="114">
        <v>184.37</v>
      </c>
      <c r="BF991" s="114">
        <v>200.67</v>
      </c>
      <c r="BG991" s="114">
        <v>203.09</v>
      </c>
    </row>
    <row r="992" spans="1:59" ht="15.5">
      <c r="A992" s="38" t="s">
        <v>1304</v>
      </c>
      <c r="B992" s="44">
        <v>20251123</v>
      </c>
      <c r="C992" s="38">
        <v>45990</v>
      </c>
      <c r="D992" s="23">
        <v>53291</v>
      </c>
      <c r="E992" s="24">
        <v>199.81790000000001</v>
      </c>
      <c r="F992" s="24">
        <v>-0.85299999999998022</v>
      </c>
      <c r="G992" s="24">
        <v>207.38726666666665</v>
      </c>
      <c r="H992" s="25">
        <v>196.49420000000001</v>
      </c>
      <c r="I992" s="24">
        <v>-0.84659999999999513</v>
      </c>
      <c r="J992" s="24">
        <v>203.82656666666665</v>
      </c>
      <c r="K992" s="24">
        <v>93.23</v>
      </c>
      <c r="L992" s="36">
        <v>11.91</v>
      </c>
      <c r="M992" s="23" t="s">
        <v>573</v>
      </c>
      <c r="N992" s="24" t="s">
        <v>573</v>
      </c>
      <c r="O992" s="24" t="s">
        <v>573</v>
      </c>
      <c r="P992" s="24" t="s">
        <v>573</v>
      </c>
      <c r="Q992" s="24" t="s">
        <v>573</v>
      </c>
      <c r="R992" s="24" t="s">
        <v>573</v>
      </c>
      <c r="S992" s="24" t="s">
        <v>573</v>
      </c>
      <c r="T992" s="24" t="s">
        <v>573</v>
      </c>
      <c r="U992" s="36" t="s">
        <v>573</v>
      </c>
      <c r="W992" s="25" t="s">
        <v>9</v>
      </c>
      <c r="X992" s="25" t="s">
        <v>9</v>
      </c>
      <c r="Y992" s="25">
        <v>145.1</v>
      </c>
      <c r="Z992" s="25">
        <v>-3.9399999999999977</v>
      </c>
      <c r="AA992" s="25" t="s">
        <v>9</v>
      </c>
      <c r="AB992" s="25" t="s">
        <v>9</v>
      </c>
      <c r="AC992" s="25">
        <v>148.59</v>
      </c>
      <c r="AD992" s="25">
        <v>-3.9699999999999989</v>
      </c>
      <c r="AO992" s="23">
        <v>96</v>
      </c>
      <c r="AP992" s="23">
        <v>476</v>
      </c>
      <c r="AQ992" s="23">
        <v>3890</v>
      </c>
      <c r="AR992" s="23">
        <v>14793</v>
      </c>
      <c r="AS992" s="23">
        <v>21281</v>
      </c>
      <c r="AT992" s="23">
        <v>6726</v>
      </c>
      <c r="AU992" s="23">
        <v>6029</v>
      </c>
      <c r="AV992" s="23">
        <v>53291</v>
      </c>
      <c r="AW992" s="23">
        <v>46690</v>
      </c>
      <c r="AY992" s="115">
        <v>151.11000000000001</v>
      </c>
      <c r="AZ992" s="115">
        <v>185.49</v>
      </c>
      <c r="BA992" s="115">
        <v>203.04</v>
      </c>
      <c r="BB992" s="115">
        <v>203.88</v>
      </c>
      <c r="BC992" s="115">
        <v>202.01</v>
      </c>
      <c r="BD992" s="115">
        <v>199.34</v>
      </c>
      <c r="BE992" s="115">
        <v>182.5</v>
      </c>
      <c r="BF992" s="115">
        <v>199.82</v>
      </c>
      <c r="BG992" s="115">
        <v>202.3</v>
      </c>
    </row>
    <row r="993" spans="1:59" ht="15.5">
      <c r="A993" s="39" t="s">
        <v>1305</v>
      </c>
      <c r="B993" s="45">
        <v>20251130</v>
      </c>
      <c r="C993" s="39">
        <v>45997</v>
      </c>
      <c r="D993" s="18">
        <v>56897</v>
      </c>
      <c r="E993" s="19">
        <v>198.46199999999999</v>
      </c>
      <c r="F993" s="19">
        <v>-1.3559000000000196</v>
      </c>
      <c r="G993" s="19">
        <v>207.07910000000001</v>
      </c>
      <c r="H993" s="20">
        <v>195.16130000000001</v>
      </c>
      <c r="I993" s="19">
        <v>-1.3328999999999951</v>
      </c>
      <c r="J993" s="19">
        <v>203.51456666666664</v>
      </c>
      <c r="K993" s="19">
        <v>93.156000000000006</v>
      </c>
      <c r="L993" s="37">
        <v>11.93</v>
      </c>
      <c r="M993" s="18" t="s">
        <v>573</v>
      </c>
      <c r="N993" s="19" t="s">
        <v>573</v>
      </c>
      <c r="O993" s="19" t="s">
        <v>573</v>
      </c>
      <c r="P993" s="19" t="s">
        <v>573</v>
      </c>
      <c r="Q993" s="20" t="s">
        <v>573</v>
      </c>
      <c r="R993" s="19" t="s">
        <v>573</v>
      </c>
      <c r="S993" s="19" t="s">
        <v>573</v>
      </c>
      <c r="T993" s="19" t="s">
        <v>573</v>
      </c>
      <c r="U993" s="37" t="s">
        <v>573</v>
      </c>
      <c r="W993" s="20" t="s">
        <v>9</v>
      </c>
      <c r="X993" s="20" t="s">
        <v>9</v>
      </c>
      <c r="Y993" s="20">
        <v>142.76</v>
      </c>
      <c r="Z993" s="20">
        <v>-2.3400000000000034</v>
      </c>
      <c r="AA993" s="20" t="s">
        <v>9</v>
      </c>
      <c r="AB993" s="20" t="s">
        <v>9</v>
      </c>
      <c r="AC993" s="20">
        <v>143.06</v>
      </c>
      <c r="AD993" s="20">
        <v>-5.5300000000000011</v>
      </c>
      <c r="AO993" s="18" t="s">
        <v>9</v>
      </c>
      <c r="AP993" s="18">
        <v>528</v>
      </c>
      <c r="AQ993" s="18">
        <v>4081</v>
      </c>
      <c r="AR993" s="18">
        <v>15821</v>
      </c>
      <c r="AS993" s="18">
        <v>22646</v>
      </c>
      <c r="AT993" s="18">
        <v>7280</v>
      </c>
      <c r="AU993" s="18" t="s">
        <v>9</v>
      </c>
      <c r="AV993" s="18">
        <v>56897</v>
      </c>
      <c r="AW993" s="18">
        <v>49828</v>
      </c>
      <c r="AY993" s="114" t="s">
        <v>9</v>
      </c>
      <c r="AZ993" s="114">
        <v>190.57</v>
      </c>
      <c r="BA993" s="114">
        <v>201.63</v>
      </c>
      <c r="BB993" s="114">
        <v>202.16</v>
      </c>
      <c r="BC993" s="114">
        <v>200.48</v>
      </c>
      <c r="BD993" s="114">
        <v>198.37</v>
      </c>
      <c r="BE993" s="114" t="s">
        <v>9</v>
      </c>
      <c r="BF993" s="114">
        <v>198.46</v>
      </c>
      <c r="BG993" s="114">
        <v>200.8</v>
      </c>
    </row>
    <row r="994" spans="1:59" ht="15.5">
      <c r="A994" s="38" t="s">
        <v>1306</v>
      </c>
      <c r="B994" s="44">
        <v>20251207</v>
      </c>
      <c r="C994" s="38">
        <v>46004</v>
      </c>
      <c r="D994" s="23">
        <v>56354</v>
      </c>
      <c r="E994" s="24">
        <v>198.02510000000001</v>
      </c>
      <c r="F994" s="24">
        <v>-0.43689999999998008</v>
      </c>
      <c r="G994" s="24">
        <v>207.17993333333334</v>
      </c>
      <c r="H994" s="25">
        <v>194.7012</v>
      </c>
      <c r="I994" s="24">
        <v>-0.46010000000001128</v>
      </c>
      <c r="J994" s="24">
        <v>203.59073333333336</v>
      </c>
      <c r="K994" s="24">
        <v>91.991699999999994</v>
      </c>
      <c r="L994" s="36">
        <v>11.95</v>
      </c>
      <c r="M994" s="23" t="s">
        <v>573</v>
      </c>
      <c r="N994" s="24" t="s">
        <v>573</v>
      </c>
      <c r="O994" s="24" t="s">
        <v>573</v>
      </c>
      <c r="P994" s="24" t="s">
        <v>573</v>
      </c>
      <c r="Q994" s="24" t="s">
        <v>573</v>
      </c>
      <c r="R994" s="24" t="s">
        <v>573</v>
      </c>
      <c r="S994" s="24" t="s">
        <v>573</v>
      </c>
      <c r="T994" s="24" t="s">
        <v>573</v>
      </c>
      <c r="U994" s="36" t="s">
        <v>573</v>
      </c>
      <c r="W994" s="25" t="s">
        <v>9</v>
      </c>
      <c r="X994" s="25" t="s">
        <v>9</v>
      </c>
      <c r="Y994" s="25">
        <v>140.13</v>
      </c>
      <c r="Z994" s="25">
        <v>-2.6299999999999955</v>
      </c>
      <c r="AA994" s="25" t="s">
        <v>9</v>
      </c>
      <c r="AB994" s="25" t="s">
        <v>9</v>
      </c>
      <c r="AC994" s="25">
        <v>139.32</v>
      </c>
      <c r="AD994" s="25">
        <v>-3.7400000000000091</v>
      </c>
      <c r="AO994" s="23">
        <v>245</v>
      </c>
      <c r="AP994" s="23">
        <v>744</v>
      </c>
      <c r="AQ994" s="23">
        <v>5093</v>
      </c>
      <c r="AR994" s="23">
        <v>17124</v>
      </c>
      <c r="AS994" s="23">
        <v>21230</v>
      </c>
      <c r="AT994" s="23">
        <v>6427</v>
      </c>
      <c r="AU994" s="23">
        <v>5491</v>
      </c>
      <c r="AV994" s="23">
        <v>56354</v>
      </c>
      <c r="AW994" s="23">
        <v>49874</v>
      </c>
      <c r="AY994" s="115">
        <v>150.57</v>
      </c>
      <c r="AZ994" s="115">
        <v>190.68</v>
      </c>
      <c r="BA994" s="115">
        <v>200.4</v>
      </c>
      <c r="BB994" s="115">
        <v>201.1</v>
      </c>
      <c r="BC994" s="115">
        <v>199.91</v>
      </c>
      <c r="BD994" s="115">
        <v>197.54</v>
      </c>
      <c r="BE994" s="115">
        <v>182.64</v>
      </c>
      <c r="BF994" s="115">
        <v>198.03</v>
      </c>
      <c r="BG994" s="115">
        <v>200.06</v>
      </c>
    </row>
    <row r="995" spans="1:59" ht="15.5">
      <c r="A995" s="39" t="s">
        <v>1307</v>
      </c>
      <c r="B995" s="45">
        <v>20251214</v>
      </c>
      <c r="C995" s="39">
        <v>46011</v>
      </c>
      <c r="D995" s="18">
        <v>56063</v>
      </c>
      <c r="E995" s="19">
        <v>197.0231</v>
      </c>
      <c r="F995" s="19">
        <v>-1.0020000000000095</v>
      </c>
      <c r="G995" s="19">
        <v>207.01366666666664</v>
      </c>
      <c r="H995" s="20">
        <v>193.71860000000001</v>
      </c>
      <c r="I995" s="19">
        <v>-0.98259999999999081</v>
      </c>
      <c r="J995" s="19">
        <v>203.41903333333332</v>
      </c>
      <c r="K995" s="19">
        <v>91.982799999999997</v>
      </c>
      <c r="L995" s="37">
        <v>11.93</v>
      </c>
      <c r="M995" s="18" t="s">
        <v>573</v>
      </c>
      <c r="N995" s="19" t="s">
        <v>573</v>
      </c>
      <c r="O995" s="19" t="s">
        <v>573</v>
      </c>
      <c r="P995" s="19" t="s">
        <v>573</v>
      </c>
      <c r="Q995" s="20" t="s">
        <v>573</v>
      </c>
      <c r="R995" s="19" t="s">
        <v>573</v>
      </c>
      <c r="S995" s="19" t="s">
        <v>573</v>
      </c>
      <c r="T995" s="19" t="s">
        <v>573</v>
      </c>
      <c r="U995" s="37" t="s">
        <v>573</v>
      </c>
      <c r="W995" s="20" t="s">
        <v>9</v>
      </c>
      <c r="X995" s="20" t="s">
        <v>9</v>
      </c>
      <c r="Y995" s="20">
        <v>138.84</v>
      </c>
      <c r="Z995" s="20">
        <v>-1.289999999999992</v>
      </c>
      <c r="AA995" s="20" t="s">
        <v>9</v>
      </c>
      <c r="AB995" s="20" t="s">
        <v>9</v>
      </c>
      <c r="AC995" s="20">
        <v>136.55000000000001</v>
      </c>
      <c r="AD995" s="20">
        <v>-2.7699999999999818</v>
      </c>
      <c r="AO995" s="18">
        <v>231</v>
      </c>
      <c r="AP995" s="18">
        <v>831</v>
      </c>
      <c r="AQ995" s="18">
        <v>5185</v>
      </c>
      <c r="AR995" s="18">
        <v>16682</v>
      </c>
      <c r="AS995" s="18">
        <v>21136</v>
      </c>
      <c r="AT995" s="18">
        <v>6574</v>
      </c>
      <c r="AU995" s="18">
        <v>5424</v>
      </c>
      <c r="AV995" s="18">
        <v>56063</v>
      </c>
      <c r="AW995" s="18">
        <v>49577</v>
      </c>
      <c r="AY995" s="114">
        <v>157.85</v>
      </c>
      <c r="AZ995" s="114">
        <v>189.59</v>
      </c>
      <c r="BA995" s="114">
        <v>198.75</v>
      </c>
      <c r="BB995" s="114">
        <v>200.2</v>
      </c>
      <c r="BC995" s="114">
        <v>198.93</v>
      </c>
      <c r="BD995" s="114">
        <v>196.61</v>
      </c>
      <c r="BE995" s="114">
        <v>181.48</v>
      </c>
      <c r="BF995" s="114">
        <v>197.02</v>
      </c>
      <c r="BG995" s="114">
        <v>199.03</v>
      </c>
    </row>
    <row r="996" spans="1:59" ht="15.5">
      <c r="A996" s="38" t="s">
        <v>1308</v>
      </c>
      <c r="B996" s="44">
        <v>20251221</v>
      </c>
      <c r="C996" s="38">
        <v>46018</v>
      </c>
      <c r="D996" s="23">
        <v>28925</v>
      </c>
      <c r="E996" s="24">
        <v>197.1447</v>
      </c>
      <c r="F996" s="24">
        <v>0.12160000000000082</v>
      </c>
      <c r="G996" s="24">
        <v>207.12216666666666</v>
      </c>
      <c r="H996" s="25">
        <v>193.85759999999999</v>
      </c>
      <c r="I996" s="24">
        <v>0.13899999999998158</v>
      </c>
      <c r="J996" s="24">
        <v>203.56403333333333</v>
      </c>
      <c r="K996" s="24">
        <v>92.665499999999994</v>
      </c>
      <c r="L996" s="36">
        <v>11.9</v>
      </c>
      <c r="M996" s="23" t="s">
        <v>573</v>
      </c>
      <c r="N996" s="24" t="s">
        <v>573</v>
      </c>
      <c r="O996" s="24" t="s">
        <v>573</v>
      </c>
      <c r="P996" s="24" t="s">
        <v>573</v>
      </c>
      <c r="Q996" s="24" t="s">
        <v>573</v>
      </c>
      <c r="R996" s="24" t="s">
        <v>573</v>
      </c>
      <c r="S996" s="24" t="s">
        <v>573</v>
      </c>
      <c r="T996" s="24" t="s">
        <v>573</v>
      </c>
      <c r="U996" s="36" t="s">
        <v>573</v>
      </c>
      <c r="W996" s="25" t="s">
        <v>9</v>
      </c>
      <c r="X996" s="25" t="s">
        <v>9</v>
      </c>
      <c r="Y996" s="25">
        <v>138.87</v>
      </c>
      <c r="Z996" s="25">
        <v>3.0000000000001137E-2</v>
      </c>
      <c r="AA996" s="25" t="s">
        <v>9</v>
      </c>
      <c r="AB996" s="25" t="s">
        <v>9</v>
      </c>
      <c r="AC996" s="25">
        <v>136.33000000000001</v>
      </c>
      <c r="AD996" s="25">
        <v>-0.21999999999999886</v>
      </c>
      <c r="AO996" s="23" t="s">
        <v>9</v>
      </c>
      <c r="AP996" s="23">
        <v>373</v>
      </c>
      <c r="AQ996" s="23">
        <v>2361</v>
      </c>
      <c r="AR996" s="23">
        <v>7987</v>
      </c>
      <c r="AS996" s="23">
        <v>11381</v>
      </c>
      <c r="AT996" s="23">
        <v>3683</v>
      </c>
      <c r="AU996" s="23" t="s">
        <v>9</v>
      </c>
      <c r="AV996" s="23">
        <v>28925</v>
      </c>
      <c r="AW996" s="23">
        <v>25412</v>
      </c>
      <c r="AY996" s="115" t="s">
        <v>9</v>
      </c>
      <c r="AZ996" s="115">
        <v>194.75</v>
      </c>
      <c r="BA996" s="115">
        <v>199.61</v>
      </c>
      <c r="BB996" s="115">
        <v>201.04</v>
      </c>
      <c r="BC996" s="115">
        <v>198.66</v>
      </c>
      <c r="BD996" s="115">
        <v>196.78</v>
      </c>
      <c r="BE996" s="115" t="s">
        <v>9</v>
      </c>
      <c r="BF996" s="115">
        <v>197.14</v>
      </c>
      <c r="BG996" s="115">
        <v>199.22</v>
      </c>
    </row>
    <row r="997" spans="1:59" ht="15.5">
      <c r="A997" s="39" t="s">
        <v>1254</v>
      </c>
      <c r="B997" s="45">
        <v>20251228</v>
      </c>
      <c r="C997" s="39">
        <v>46025</v>
      </c>
      <c r="D997" s="18">
        <v>43866</v>
      </c>
      <c r="E997" s="19">
        <v>193.44229999999999</v>
      </c>
      <c r="F997" s="19">
        <v>-3.7024000000000115</v>
      </c>
      <c r="G997" s="19">
        <v>206.13940000000002</v>
      </c>
      <c r="H997" s="20">
        <v>190.26390000000001</v>
      </c>
      <c r="I997" s="19">
        <v>-3.5936999999999841</v>
      </c>
      <c r="J997" s="19">
        <v>202.63536666666664</v>
      </c>
      <c r="K997" s="19">
        <v>94.480800000000002</v>
      </c>
      <c r="L997" s="37">
        <v>11.99</v>
      </c>
      <c r="M997" s="18" t="s">
        <v>573</v>
      </c>
      <c r="N997" s="19" t="s">
        <v>573</v>
      </c>
      <c r="O997" s="19" t="s">
        <v>573</v>
      </c>
      <c r="P997" s="19" t="s">
        <v>573</v>
      </c>
      <c r="Q997" s="20" t="s">
        <v>573</v>
      </c>
      <c r="R997" s="19" t="s">
        <v>573</v>
      </c>
      <c r="S997" s="19" t="s">
        <v>573</v>
      </c>
      <c r="T997" s="19" t="s">
        <v>573</v>
      </c>
      <c r="U997" s="37" t="s">
        <v>573</v>
      </c>
      <c r="W997" s="20" t="s">
        <v>9</v>
      </c>
      <c r="X997" s="20" t="s">
        <v>9</v>
      </c>
      <c r="Y997" s="20">
        <v>137.38</v>
      </c>
      <c r="Z997" s="20">
        <v>-1.4900000000000091</v>
      </c>
      <c r="AA997" s="20" t="s">
        <v>9</v>
      </c>
      <c r="AB997" s="20" t="s">
        <v>9</v>
      </c>
      <c r="AC997" s="20">
        <v>135.16</v>
      </c>
      <c r="AD997" s="20">
        <v>-1.1700000000000159</v>
      </c>
      <c r="AO997" s="18">
        <v>112</v>
      </c>
      <c r="AP997" s="18">
        <v>430</v>
      </c>
      <c r="AQ997" s="18">
        <v>2766</v>
      </c>
      <c r="AR997" s="18">
        <v>10499</v>
      </c>
      <c r="AS997" s="18">
        <v>17126</v>
      </c>
      <c r="AT997" s="18">
        <v>6444</v>
      </c>
      <c r="AU997" s="18">
        <v>6489</v>
      </c>
      <c r="AV997" s="18">
        <v>43866</v>
      </c>
      <c r="AW997" s="18">
        <v>36835</v>
      </c>
      <c r="AY997" s="114">
        <v>156.34</v>
      </c>
      <c r="AZ997" s="114">
        <v>184.85</v>
      </c>
      <c r="BA997" s="114">
        <v>195.32</v>
      </c>
      <c r="BB997" s="114">
        <v>197.47</v>
      </c>
      <c r="BC997" s="114">
        <v>196.98</v>
      </c>
      <c r="BD997" s="114">
        <v>194.88</v>
      </c>
      <c r="BE997" s="114">
        <v>176.57</v>
      </c>
      <c r="BF997" s="114">
        <v>193.44</v>
      </c>
      <c r="BG997" s="114">
        <v>196.63</v>
      </c>
    </row>
    <row r="998" spans="1:59" ht="15.5">
      <c r="A998" s="38" t="s">
        <v>1309</v>
      </c>
      <c r="B998" s="44">
        <v>20260104</v>
      </c>
      <c r="C998" s="38">
        <v>46032</v>
      </c>
      <c r="D998" s="23">
        <v>51011</v>
      </c>
      <c r="E998" s="24">
        <v>193.18719999999999</v>
      </c>
      <c r="F998" s="24">
        <v>-0.25509999999999877</v>
      </c>
      <c r="G998" s="24">
        <v>206.23736666666665</v>
      </c>
      <c r="H998" s="25">
        <v>190.04830000000001</v>
      </c>
      <c r="I998" s="24">
        <v>-0.21559999999999491</v>
      </c>
      <c r="J998" s="24">
        <v>202.73329999999999</v>
      </c>
      <c r="K998" s="24">
        <v>95.759399999999999</v>
      </c>
      <c r="L998" s="36">
        <v>12.09</v>
      </c>
      <c r="M998" s="23" t="s">
        <v>573</v>
      </c>
      <c r="N998" s="24" t="s">
        <v>573</v>
      </c>
      <c r="O998" s="24" t="s">
        <v>573</v>
      </c>
      <c r="P998" s="24" t="s">
        <v>573</v>
      </c>
      <c r="Q998" s="24" t="s">
        <v>573</v>
      </c>
      <c r="R998" s="24" t="s">
        <v>573</v>
      </c>
      <c r="S998" s="24" t="s">
        <v>573</v>
      </c>
      <c r="T998" s="24" t="s">
        <v>573</v>
      </c>
      <c r="U998" s="36" t="s">
        <v>573</v>
      </c>
      <c r="W998" s="25" t="s">
        <v>9</v>
      </c>
      <c r="X998" s="25" t="s">
        <v>9</v>
      </c>
      <c r="Y998" s="25">
        <v>132.83000000000001</v>
      </c>
      <c r="Z998" s="25">
        <v>-4.5499999999999829</v>
      </c>
      <c r="AA998" s="25" t="s">
        <v>9</v>
      </c>
      <c r="AB998" s="25" t="s">
        <v>9</v>
      </c>
      <c r="AC998" s="25">
        <v>131.51</v>
      </c>
      <c r="AD998" s="25">
        <v>-3.6500000000000057</v>
      </c>
      <c r="AO998" s="23" t="s">
        <v>9</v>
      </c>
      <c r="AP998" s="23">
        <v>412</v>
      </c>
      <c r="AQ998" s="23">
        <v>2855</v>
      </c>
      <c r="AR998" s="23">
        <v>10716</v>
      </c>
      <c r="AS998" s="23">
        <v>18972</v>
      </c>
      <c r="AT998" s="23">
        <v>8259</v>
      </c>
      <c r="AU998" s="23" t="s">
        <v>9</v>
      </c>
      <c r="AV998" s="23">
        <v>51011</v>
      </c>
      <c r="AW998" s="23">
        <v>40802</v>
      </c>
      <c r="AY998" s="115" t="s">
        <v>9</v>
      </c>
      <c r="AZ998" s="115">
        <v>190.01</v>
      </c>
      <c r="BA998" s="115">
        <v>198.02</v>
      </c>
      <c r="BB998" s="115">
        <v>199.08</v>
      </c>
      <c r="BC998" s="115">
        <v>197.31</v>
      </c>
      <c r="BD998" s="115">
        <v>195.21</v>
      </c>
      <c r="BE998" s="115" t="s">
        <v>9</v>
      </c>
      <c r="BF998" s="115">
        <v>193.19</v>
      </c>
      <c r="BG998" s="115">
        <v>197.4</v>
      </c>
    </row>
    <row r="999" spans="1:59" ht="15.5">
      <c r="A999" s="39" t="s">
        <v>1310</v>
      </c>
      <c r="B999" s="45">
        <v>20260111</v>
      </c>
      <c r="C999" s="39">
        <v>46039</v>
      </c>
      <c r="D999" s="18">
        <v>54850</v>
      </c>
      <c r="E999" s="19">
        <v>192.2</v>
      </c>
      <c r="F999" s="19">
        <v>-0.98720000000000141</v>
      </c>
      <c r="G999" s="19">
        <v>206.13706666666667</v>
      </c>
      <c r="H999" s="20">
        <v>189.06489999999999</v>
      </c>
      <c r="I999" s="19">
        <v>-0.98340000000001737</v>
      </c>
      <c r="J999" s="19">
        <v>202.64016666666666</v>
      </c>
      <c r="K999" s="19">
        <v>95.421999999999997</v>
      </c>
      <c r="L999" s="37">
        <v>11.95</v>
      </c>
      <c r="M999" s="18" t="s">
        <v>573</v>
      </c>
      <c r="N999" s="19" t="s">
        <v>573</v>
      </c>
      <c r="O999" s="19" t="s">
        <v>573</v>
      </c>
      <c r="P999" s="19" t="s">
        <v>573</v>
      </c>
      <c r="Q999" s="20" t="s">
        <v>573</v>
      </c>
      <c r="R999" s="19" t="s">
        <v>573</v>
      </c>
      <c r="S999" s="19" t="s">
        <v>573</v>
      </c>
      <c r="T999" s="19" t="s">
        <v>573</v>
      </c>
      <c r="U999" s="37" t="s">
        <v>573</v>
      </c>
      <c r="W999" s="20" t="s">
        <v>9</v>
      </c>
      <c r="X999" s="20" t="s">
        <v>9</v>
      </c>
      <c r="Y999" s="20">
        <v>128.19999999999999</v>
      </c>
      <c r="Z999" s="20">
        <v>-4.6300000000000239</v>
      </c>
      <c r="AA999" s="20" t="s">
        <v>9</v>
      </c>
      <c r="AB999" s="20" t="s">
        <v>9</v>
      </c>
      <c r="AC999" s="20">
        <v>126.79</v>
      </c>
      <c r="AD999" s="20">
        <v>-4.7199999999999847</v>
      </c>
      <c r="AO999" s="18">
        <v>82</v>
      </c>
      <c r="AP999" s="18">
        <v>375</v>
      </c>
      <c r="AQ999" s="18">
        <v>2743</v>
      </c>
      <c r="AR999" s="18">
        <v>12433</v>
      </c>
      <c r="AS999" s="18">
        <v>21470</v>
      </c>
      <c r="AT999" s="18">
        <v>8613</v>
      </c>
      <c r="AU999" s="18">
        <v>9134</v>
      </c>
      <c r="AV999" s="18">
        <v>54850</v>
      </c>
      <c r="AW999" s="18">
        <v>45259</v>
      </c>
      <c r="AY999" s="114">
        <v>150.06</v>
      </c>
      <c r="AZ999" s="114">
        <v>182.68</v>
      </c>
      <c r="BA999" s="114">
        <v>195.42</v>
      </c>
      <c r="BB999" s="114">
        <v>196.7</v>
      </c>
      <c r="BC999" s="114">
        <v>195.65</v>
      </c>
      <c r="BD999" s="114">
        <v>193.88</v>
      </c>
      <c r="BE999" s="114">
        <v>176.19</v>
      </c>
      <c r="BF999" s="114">
        <v>192.2</v>
      </c>
      <c r="BG999" s="114">
        <v>195.59</v>
      </c>
    </row>
    <row r="1000" spans="1:59" ht="15.5">
      <c r="A1000" s="38" t="s">
        <v>1311</v>
      </c>
      <c r="B1000" s="44">
        <v>20260118</v>
      </c>
      <c r="C1000" s="38">
        <v>46046</v>
      </c>
      <c r="D1000" s="23">
        <v>52905</v>
      </c>
      <c r="E1000" s="24">
        <v>191.42760000000001</v>
      </c>
      <c r="F1000" s="24">
        <v>-0.77239999999997622</v>
      </c>
      <c r="G1000" s="24">
        <v>206.77980000000002</v>
      </c>
      <c r="H1000" s="25">
        <v>188.30279999999999</v>
      </c>
      <c r="I1000" s="24">
        <v>-0.76210000000000377</v>
      </c>
      <c r="J1000" s="24">
        <v>203.26806666666667</v>
      </c>
      <c r="K1000" s="24">
        <v>95.253399999999999</v>
      </c>
      <c r="L1000" s="36">
        <v>11.85</v>
      </c>
      <c r="M1000" s="23" t="s">
        <v>573</v>
      </c>
      <c r="N1000" s="24" t="s">
        <v>573</v>
      </c>
      <c r="O1000" s="24" t="s">
        <v>573</v>
      </c>
      <c r="P1000" s="24" t="s">
        <v>573</v>
      </c>
      <c r="Q1000" s="24" t="s">
        <v>573</v>
      </c>
      <c r="R1000" s="24" t="s">
        <v>573</v>
      </c>
      <c r="S1000" s="24" t="s">
        <v>573</v>
      </c>
      <c r="T1000" s="24" t="s">
        <v>573</v>
      </c>
      <c r="U1000" s="36" t="s">
        <v>573</v>
      </c>
      <c r="W1000" s="25" t="s">
        <v>9</v>
      </c>
      <c r="X1000" s="25" t="s">
        <v>9</v>
      </c>
      <c r="Y1000" s="25">
        <v>127.7</v>
      </c>
      <c r="Z1000" s="25">
        <v>-0.49999999999998579</v>
      </c>
      <c r="AA1000" s="25" t="s">
        <v>9</v>
      </c>
      <c r="AB1000" s="25" t="s">
        <v>9</v>
      </c>
      <c r="AC1000" s="25">
        <v>126.64</v>
      </c>
      <c r="AD1000" s="25">
        <v>-0.15000000000000568</v>
      </c>
      <c r="AO1000" s="23">
        <v>92</v>
      </c>
      <c r="AP1000" s="23">
        <v>386</v>
      </c>
      <c r="AQ1000" s="23">
        <v>2855</v>
      </c>
      <c r="AR1000" s="23">
        <v>11821</v>
      </c>
      <c r="AS1000" s="23">
        <v>20724</v>
      </c>
      <c r="AT1000" s="23">
        <v>8542</v>
      </c>
      <c r="AU1000" s="23">
        <v>8485</v>
      </c>
      <c r="AV1000" s="23">
        <v>52905</v>
      </c>
      <c r="AW1000" s="23">
        <v>43942</v>
      </c>
      <c r="AY1000" s="115">
        <v>162.76</v>
      </c>
      <c r="AZ1000" s="115">
        <v>184.1</v>
      </c>
      <c r="BA1000" s="115">
        <v>193.11</v>
      </c>
      <c r="BB1000" s="115">
        <v>195.36</v>
      </c>
      <c r="BC1000" s="115">
        <v>194.69</v>
      </c>
      <c r="BD1000" s="115">
        <v>192.99</v>
      </c>
      <c r="BE1000" s="115">
        <v>176.49</v>
      </c>
      <c r="BF1000" s="115">
        <v>191.43</v>
      </c>
      <c r="BG1000" s="115">
        <v>194.44</v>
      </c>
    </row>
    <row r="1001" spans="1:59" ht="15.5">
      <c r="A1001" s="39" t="s">
        <v>1312</v>
      </c>
      <c r="B1001" s="45">
        <v>20260125</v>
      </c>
      <c r="C1001" s="39">
        <v>46053</v>
      </c>
      <c r="D1001" s="18">
        <v>52912</v>
      </c>
      <c r="E1001" s="19">
        <v>190.3537</v>
      </c>
      <c r="F1001" s="19">
        <v>-1.073900000000009</v>
      </c>
      <c r="G1001" s="19">
        <v>206.5608666666667</v>
      </c>
      <c r="H1001" s="20">
        <v>187.2413</v>
      </c>
      <c r="I1001" s="19">
        <v>-1.0614999999999952</v>
      </c>
      <c r="J1001" s="19">
        <v>203.05790000000002</v>
      </c>
      <c r="K1001" s="19">
        <v>95.108999999999995</v>
      </c>
      <c r="L1001" s="37">
        <v>11.75</v>
      </c>
      <c r="M1001" s="18" t="s">
        <v>573</v>
      </c>
      <c r="N1001" s="19" t="s">
        <v>573</v>
      </c>
      <c r="O1001" s="19" t="s">
        <v>573</v>
      </c>
      <c r="P1001" s="19" t="s">
        <v>573</v>
      </c>
      <c r="Q1001" s="20" t="s">
        <v>573</v>
      </c>
      <c r="R1001" s="19" t="s">
        <v>573</v>
      </c>
      <c r="S1001" s="19" t="s">
        <v>573</v>
      </c>
      <c r="T1001" s="19" t="s">
        <v>573</v>
      </c>
      <c r="U1001" s="37" t="s">
        <v>573</v>
      </c>
      <c r="W1001" s="20" t="s">
        <v>9</v>
      </c>
      <c r="X1001" s="20" t="s">
        <v>9</v>
      </c>
      <c r="Y1001" s="20">
        <v>127.81</v>
      </c>
      <c r="Z1001" s="20">
        <v>0.10999999999999943</v>
      </c>
      <c r="AA1001" s="20" t="s">
        <v>9</v>
      </c>
      <c r="AB1001" s="20" t="s">
        <v>9</v>
      </c>
      <c r="AC1001" s="20">
        <v>126.31</v>
      </c>
      <c r="AD1001" s="20">
        <v>-0.32999999999999829</v>
      </c>
      <c r="AO1001" s="18">
        <v>88</v>
      </c>
      <c r="AP1001" s="18">
        <v>352</v>
      </c>
      <c r="AQ1001" s="18">
        <v>2759</v>
      </c>
      <c r="AR1001" s="18">
        <v>12250</v>
      </c>
      <c r="AS1001" s="18">
        <v>20931</v>
      </c>
      <c r="AT1001" s="18">
        <v>8204</v>
      </c>
      <c r="AU1001" s="18">
        <v>8328</v>
      </c>
      <c r="AV1001" s="18">
        <v>52912</v>
      </c>
      <c r="AW1001" s="18">
        <v>44144</v>
      </c>
      <c r="AY1001" s="114">
        <v>150.38999999999999</v>
      </c>
      <c r="AZ1001" s="114">
        <v>182.32</v>
      </c>
      <c r="BA1001" s="114">
        <v>193.21</v>
      </c>
      <c r="BB1001" s="114">
        <v>194.06</v>
      </c>
      <c r="BC1001" s="114">
        <v>193.53</v>
      </c>
      <c r="BD1001" s="114">
        <v>192.24</v>
      </c>
      <c r="BE1001" s="114">
        <v>174.89</v>
      </c>
      <c r="BF1001" s="114">
        <v>190.35</v>
      </c>
      <c r="BG1001" s="114">
        <v>193.41</v>
      </c>
    </row>
    <row r="1002" spans="1:59" ht="15.5">
      <c r="A1002" s="38" t="s">
        <v>1313</v>
      </c>
      <c r="B1002" s="44">
        <v>20260201</v>
      </c>
      <c r="C1002" s="38">
        <v>46060</v>
      </c>
      <c r="D1002" s="23">
        <v>55972</v>
      </c>
      <c r="E1002" s="24">
        <v>188.8023</v>
      </c>
      <c r="F1002" s="24">
        <v>-1.551400000000001</v>
      </c>
      <c r="G1002" s="24">
        <v>206.86453333333336</v>
      </c>
      <c r="H1002" s="25">
        <v>185.72329999999999</v>
      </c>
      <c r="I1002" s="24">
        <v>-1.5180000000000007</v>
      </c>
      <c r="J1002" s="24">
        <v>203.35673333333332</v>
      </c>
      <c r="K1002" s="24">
        <v>95.402299999999997</v>
      </c>
      <c r="L1002" s="36">
        <v>11.7</v>
      </c>
      <c r="M1002" s="23" t="s">
        <v>573</v>
      </c>
      <c r="N1002" s="24" t="s">
        <v>573</v>
      </c>
      <c r="O1002" s="24" t="s">
        <v>573</v>
      </c>
      <c r="P1002" s="24" t="s">
        <v>573</v>
      </c>
      <c r="Q1002" s="24" t="s">
        <v>573</v>
      </c>
      <c r="R1002" s="24" t="s">
        <v>573</v>
      </c>
      <c r="S1002" s="24" t="s">
        <v>573</v>
      </c>
      <c r="T1002" s="24" t="s">
        <v>573</v>
      </c>
      <c r="U1002" s="36" t="s">
        <v>573</v>
      </c>
      <c r="W1002" s="25" t="s">
        <v>9</v>
      </c>
      <c r="X1002" s="25" t="s">
        <v>9</v>
      </c>
      <c r="Y1002" s="25">
        <v>127.95</v>
      </c>
      <c r="Z1002" s="25">
        <v>0.14000000000000057</v>
      </c>
      <c r="AA1002" s="25" t="s">
        <v>9</v>
      </c>
      <c r="AB1002" s="25" t="s">
        <v>9</v>
      </c>
      <c r="AC1002" s="25">
        <v>126.43</v>
      </c>
      <c r="AD1002" s="25">
        <v>0.12000000000000455</v>
      </c>
      <c r="AO1002" s="23">
        <v>89</v>
      </c>
      <c r="AP1002" s="23">
        <v>388</v>
      </c>
      <c r="AQ1002" s="23">
        <v>2812</v>
      </c>
      <c r="AR1002" s="23">
        <v>12694</v>
      </c>
      <c r="AS1002" s="23">
        <v>21822</v>
      </c>
      <c r="AT1002" s="23">
        <v>8813</v>
      </c>
      <c r="AU1002" s="23">
        <v>9354</v>
      </c>
      <c r="AV1002" s="23">
        <v>55972</v>
      </c>
      <c r="AW1002" s="23">
        <v>46141</v>
      </c>
      <c r="AY1002" s="115">
        <v>140.55000000000001</v>
      </c>
      <c r="AZ1002" s="115">
        <v>170.24</v>
      </c>
      <c r="BA1002" s="115">
        <v>188.94</v>
      </c>
      <c r="BB1002" s="115">
        <v>192.86</v>
      </c>
      <c r="BC1002" s="115">
        <v>192.38</v>
      </c>
      <c r="BD1002" s="115">
        <v>190.79</v>
      </c>
      <c r="BE1002" s="115">
        <v>174.27</v>
      </c>
      <c r="BF1002" s="115">
        <v>188.8</v>
      </c>
      <c r="BG1002" s="115">
        <v>192</v>
      </c>
    </row>
    <row r="1003" spans="1:59" ht="15.5">
      <c r="A1003" s="39" t="s">
        <v>1314</v>
      </c>
      <c r="B1003" s="45">
        <v>20260208</v>
      </c>
      <c r="C1003" s="39">
        <v>46067</v>
      </c>
      <c r="D1003" s="18">
        <v>55283</v>
      </c>
      <c r="E1003" s="19">
        <v>188.03389999999999</v>
      </c>
      <c r="F1003" s="19">
        <v>-0.76840000000001396</v>
      </c>
      <c r="G1003" s="19">
        <v>207.05613333333335</v>
      </c>
      <c r="H1003" s="20">
        <v>184.9693</v>
      </c>
      <c r="I1003" s="19">
        <v>-0.75399999999999068</v>
      </c>
      <c r="J1003" s="19">
        <v>203.54226666666668</v>
      </c>
      <c r="K1003" s="19">
        <v>95.279600000000002</v>
      </c>
      <c r="L1003" s="37">
        <v>11.78</v>
      </c>
      <c r="M1003" s="18" t="s">
        <v>573</v>
      </c>
      <c r="N1003" s="19" t="s">
        <v>573</v>
      </c>
      <c r="O1003" s="19" t="s">
        <v>573</v>
      </c>
      <c r="P1003" s="19" t="s">
        <v>573</v>
      </c>
      <c r="Q1003" s="20" t="s">
        <v>573</v>
      </c>
      <c r="R1003" s="19" t="s">
        <v>573</v>
      </c>
      <c r="S1003" s="19" t="s">
        <v>573</v>
      </c>
      <c r="T1003" s="19" t="s">
        <v>573</v>
      </c>
      <c r="U1003" s="37" t="s">
        <v>573</v>
      </c>
      <c r="W1003" s="20" t="s">
        <v>9</v>
      </c>
      <c r="X1003" s="20" t="s">
        <v>9</v>
      </c>
      <c r="Y1003" s="20">
        <v>128.97999999999999</v>
      </c>
      <c r="Z1003" s="20">
        <v>1.0299999999999869</v>
      </c>
      <c r="AA1003" s="20" t="s">
        <v>9</v>
      </c>
      <c r="AB1003" s="20" t="s">
        <v>9</v>
      </c>
      <c r="AC1003" s="20">
        <v>127.31</v>
      </c>
      <c r="AD1003" s="20">
        <v>0.87999999999999545</v>
      </c>
      <c r="AO1003" s="18">
        <v>151</v>
      </c>
      <c r="AP1003" s="18">
        <v>438</v>
      </c>
      <c r="AQ1003" s="18">
        <v>2797</v>
      </c>
      <c r="AR1003" s="18">
        <v>12473</v>
      </c>
      <c r="AS1003" s="18">
        <v>21744</v>
      </c>
      <c r="AT1003" s="18">
        <v>8599</v>
      </c>
      <c r="AU1003" s="18">
        <v>9081</v>
      </c>
      <c r="AV1003" s="18">
        <v>55283</v>
      </c>
      <c r="AW1003" s="18">
        <v>45613</v>
      </c>
      <c r="AY1003" s="114">
        <v>148.97999999999999</v>
      </c>
      <c r="AZ1003" s="114">
        <v>179.6</v>
      </c>
      <c r="BA1003" s="114">
        <v>190.94</v>
      </c>
      <c r="BB1003" s="114">
        <v>190.93</v>
      </c>
      <c r="BC1003" s="114">
        <v>190.74</v>
      </c>
      <c r="BD1003" s="114">
        <v>189.66</v>
      </c>
      <c r="BE1003" s="114">
        <v>176.18</v>
      </c>
      <c r="BF1003" s="114">
        <v>188.03</v>
      </c>
      <c r="BG1003" s="114">
        <v>190.6</v>
      </c>
    </row>
    <row r="1004" spans="1:59" ht="15.5">
      <c r="A1004" s="38" t="s">
        <v>1315</v>
      </c>
      <c r="B1004" s="44">
        <v>20260215</v>
      </c>
      <c r="C1004" s="38">
        <v>46074</v>
      </c>
      <c r="D1004" s="23">
        <v>54620</v>
      </c>
      <c r="E1004" s="24">
        <v>186.55240000000001</v>
      </c>
      <c r="F1004" s="24">
        <v>-1.4814999999999827</v>
      </c>
      <c r="G1004" s="24">
        <v>207.73910000000001</v>
      </c>
      <c r="H1004" s="25">
        <v>183.5068</v>
      </c>
      <c r="I1004" s="24">
        <v>-1.4625000000000057</v>
      </c>
      <c r="J1004" s="24">
        <v>204.21063333333333</v>
      </c>
      <c r="K1004" s="24">
        <v>95.242699999999999</v>
      </c>
      <c r="L1004" s="36">
        <v>11.7</v>
      </c>
      <c r="M1004" s="23" t="s">
        <v>573</v>
      </c>
      <c r="N1004" s="24" t="s">
        <v>573</v>
      </c>
      <c r="O1004" s="24" t="s">
        <v>573</v>
      </c>
      <c r="P1004" s="24" t="s">
        <v>573</v>
      </c>
      <c r="Q1004" s="24" t="s">
        <v>573</v>
      </c>
      <c r="R1004" s="24" t="s">
        <v>573</v>
      </c>
      <c r="S1004" s="24" t="s">
        <v>573</v>
      </c>
      <c r="T1004" s="24" t="s">
        <v>573</v>
      </c>
      <c r="U1004" s="36" t="s">
        <v>573</v>
      </c>
      <c r="W1004" s="25" t="s">
        <v>9</v>
      </c>
      <c r="X1004" s="25" t="s">
        <v>9</v>
      </c>
      <c r="Y1004" s="25">
        <v>130.77000000000001</v>
      </c>
      <c r="Z1004" s="25">
        <v>1.7900000000000205</v>
      </c>
      <c r="AA1004" s="25" t="s">
        <v>9</v>
      </c>
      <c r="AB1004" s="25" t="s">
        <v>9</v>
      </c>
      <c r="AC1004" s="25">
        <v>130.07</v>
      </c>
      <c r="AD1004" s="25">
        <v>2.7599999999999909</v>
      </c>
      <c r="AO1004" s="23" t="s">
        <v>9</v>
      </c>
      <c r="AP1004" s="23">
        <v>345</v>
      </c>
      <c r="AQ1004" s="23">
        <v>2645</v>
      </c>
      <c r="AR1004" s="23">
        <v>12805</v>
      </c>
      <c r="AS1004" s="23">
        <v>21246</v>
      </c>
      <c r="AT1004" s="23">
        <v>8663</v>
      </c>
      <c r="AU1004" s="23" t="s">
        <v>9</v>
      </c>
      <c r="AV1004" s="23">
        <v>54620</v>
      </c>
      <c r="AW1004" s="23">
        <v>45359</v>
      </c>
      <c r="AY1004" s="115" t="s">
        <v>9</v>
      </c>
      <c r="AZ1004" s="115">
        <v>162.91999999999999</v>
      </c>
      <c r="BA1004" s="115">
        <v>185.34</v>
      </c>
      <c r="BB1004" s="115">
        <v>189.89</v>
      </c>
      <c r="BC1004" s="115">
        <v>190.2</v>
      </c>
      <c r="BD1004" s="115">
        <v>188.87</v>
      </c>
      <c r="BE1004" s="115" t="s">
        <v>9</v>
      </c>
      <c r="BF1004" s="115">
        <v>186.55</v>
      </c>
      <c r="BG1004" s="115">
        <v>189.58</v>
      </c>
    </row>
    <row r="1005" spans="1:59" ht="15.5">
      <c r="A1005" s="39" t="s">
        <v>1316</v>
      </c>
      <c r="B1005" s="45">
        <v>20260222</v>
      </c>
      <c r="C1005" s="39">
        <v>46081</v>
      </c>
      <c r="D1005" s="18">
        <v>55096</v>
      </c>
      <c r="E1005" s="19">
        <v>186.2773</v>
      </c>
      <c r="F1005" s="19">
        <v>-0.275100000000009</v>
      </c>
      <c r="G1005" s="19">
        <v>208.1215</v>
      </c>
      <c r="H1005" s="20">
        <v>183.2381</v>
      </c>
      <c r="I1005" s="19">
        <v>-0.2686999999999955</v>
      </c>
      <c r="J1005" s="19">
        <v>204.58903333333333</v>
      </c>
      <c r="K1005" s="19">
        <v>95.176599999999993</v>
      </c>
      <c r="L1005" s="37">
        <v>11.7</v>
      </c>
      <c r="M1005" s="18" t="s">
        <v>573</v>
      </c>
      <c r="N1005" s="19" t="s">
        <v>573</v>
      </c>
      <c r="O1005" s="19" t="s">
        <v>573</v>
      </c>
      <c r="P1005" s="19" t="s">
        <v>573</v>
      </c>
      <c r="Q1005" s="20" t="s">
        <v>573</v>
      </c>
      <c r="R1005" s="19" t="s">
        <v>573</v>
      </c>
      <c r="S1005" s="19" t="s">
        <v>573</v>
      </c>
      <c r="T1005" s="19" t="s">
        <v>573</v>
      </c>
      <c r="U1005" s="37" t="s">
        <v>573</v>
      </c>
      <c r="W1005" s="20" t="s">
        <v>9</v>
      </c>
      <c r="X1005" s="20" t="s">
        <v>9</v>
      </c>
      <c r="Y1005" s="20">
        <v>133.82</v>
      </c>
      <c r="Z1005" s="20">
        <v>3.0499999999999829</v>
      </c>
      <c r="AA1005" s="20" t="s">
        <v>9</v>
      </c>
      <c r="AB1005" s="20" t="s">
        <v>9</v>
      </c>
      <c r="AC1005" s="20">
        <v>132.28</v>
      </c>
      <c r="AD1005" s="20">
        <v>2.210000000000008</v>
      </c>
      <c r="AO1005" s="18">
        <v>164</v>
      </c>
      <c r="AP1005" s="18">
        <v>492</v>
      </c>
      <c r="AQ1005" s="18">
        <v>2699</v>
      </c>
      <c r="AR1005" s="18">
        <v>12448</v>
      </c>
      <c r="AS1005" s="18">
        <v>22085</v>
      </c>
      <c r="AT1005" s="18">
        <v>8561</v>
      </c>
      <c r="AU1005" s="18">
        <v>8647</v>
      </c>
      <c r="AV1005" s="18">
        <v>55096</v>
      </c>
      <c r="AW1005" s="18">
        <v>45793</v>
      </c>
      <c r="AY1005" s="114">
        <v>133.29</v>
      </c>
      <c r="AZ1005" s="114">
        <v>177.89</v>
      </c>
      <c r="BA1005" s="114">
        <v>188.1</v>
      </c>
      <c r="BB1005" s="114">
        <v>189.39</v>
      </c>
      <c r="BC1005" s="114">
        <v>189.61</v>
      </c>
      <c r="BD1005" s="114">
        <v>188.09</v>
      </c>
      <c r="BE1005" s="114">
        <v>172.4</v>
      </c>
      <c r="BF1005" s="114">
        <v>186.28</v>
      </c>
      <c r="BG1005" s="114">
        <v>189.18</v>
      </c>
    </row>
    <row r="1006" spans="1:59" ht="15.5">
      <c r="A1006" s="38" t="s">
        <v>1317</v>
      </c>
      <c r="B1006" s="44">
        <v>20260301</v>
      </c>
      <c r="C1006" s="38">
        <v>46088</v>
      </c>
      <c r="D1006" s="23">
        <v>54913</v>
      </c>
      <c r="E1006" s="24">
        <v>184.56800000000001</v>
      </c>
      <c r="F1006" s="24">
        <v>-1.7092999999999847</v>
      </c>
      <c r="G1006" s="24">
        <v>208.91156666666666</v>
      </c>
      <c r="H1006" s="25">
        <v>181.55260000000001</v>
      </c>
      <c r="I1006" s="24">
        <v>-1.6854999999999905</v>
      </c>
      <c r="J1006" s="24">
        <v>205.36476666666667</v>
      </c>
      <c r="K1006" s="24">
        <v>95.038899999999998</v>
      </c>
      <c r="L1006" s="36">
        <v>11.8</v>
      </c>
      <c r="M1006" s="23" t="s">
        <v>573</v>
      </c>
      <c r="N1006" s="24" t="s">
        <v>573</v>
      </c>
      <c r="O1006" s="24" t="s">
        <v>573</v>
      </c>
      <c r="P1006" s="24" t="s">
        <v>573</v>
      </c>
      <c r="Q1006" s="24" t="s">
        <v>573</v>
      </c>
      <c r="R1006" s="24" t="s">
        <v>573</v>
      </c>
      <c r="S1006" s="24" t="s">
        <v>573</v>
      </c>
      <c r="T1006" s="24" t="s">
        <v>573</v>
      </c>
      <c r="U1006" s="36" t="s">
        <v>573</v>
      </c>
      <c r="W1006" s="25" t="s">
        <v>9</v>
      </c>
      <c r="X1006" s="25" t="s">
        <v>9</v>
      </c>
      <c r="Y1006" s="25">
        <v>136.47</v>
      </c>
      <c r="Z1006" s="25">
        <v>2.6500000000000057</v>
      </c>
      <c r="AA1006" s="25" t="s">
        <v>9</v>
      </c>
      <c r="AB1006" s="25" t="s">
        <v>9</v>
      </c>
      <c r="AC1006" s="25">
        <v>135.85</v>
      </c>
      <c r="AD1006" s="25">
        <v>3.5699999999999932</v>
      </c>
      <c r="AO1006" s="23">
        <v>177</v>
      </c>
      <c r="AP1006" s="23">
        <v>481</v>
      </c>
      <c r="AQ1006" s="23">
        <v>2749</v>
      </c>
      <c r="AR1006" s="23">
        <v>12468</v>
      </c>
      <c r="AS1006" s="23">
        <v>22034</v>
      </c>
      <c r="AT1006" s="23">
        <v>8491</v>
      </c>
      <c r="AU1006" s="23">
        <v>8513</v>
      </c>
      <c r="AV1006" s="23">
        <v>54913</v>
      </c>
      <c r="AW1006" s="23">
        <v>45742</v>
      </c>
      <c r="AY1006" s="115">
        <v>124.17</v>
      </c>
      <c r="AZ1006" s="115">
        <v>166.23</v>
      </c>
      <c r="BA1006" s="115">
        <v>184.72</v>
      </c>
      <c r="BB1006" s="115">
        <v>188.15</v>
      </c>
      <c r="BC1006" s="115">
        <v>188.29</v>
      </c>
      <c r="BD1006" s="115">
        <v>186.86</v>
      </c>
      <c r="BE1006" s="115">
        <v>169.65</v>
      </c>
      <c r="BF1006" s="115">
        <v>184.57</v>
      </c>
      <c r="BG1006" s="115">
        <v>187.77</v>
      </c>
    </row>
    <row r="1007" spans="1:59" ht="15.5">
      <c r="A1007" s="39" t="s">
        <v>1318</v>
      </c>
      <c r="B1007" s="45">
        <v>20260308</v>
      </c>
      <c r="C1007" s="39">
        <v>46095</v>
      </c>
      <c r="D1007" s="18">
        <v>51524</v>
      </c>
      <c r="E1007" s="19">
        <v>184.50210000000001</v>
      </c>
      <c r="F1007" s="19">
        <v>-6.5899999999999181E-2</v>
      </c>
      <c r="G1007" s="19">
        <v>209.34746666666669</v>
      </c>
      <c r="H1007" s="20">
        <v>181.4769</v>
      </c>
      <c r="I1007" s="19">
        <v>-7.5700000000011869E-2</v>
      </c>
      <c r="J1007" s="19">
        <v>205.79300000000001</v>
      </c>
      <c r="K1007" s="19">
        <v>94.795699999999997</v>
      </c>
      <c r="L1007" s="37">
        <v>11.75</v>
      </c>
      <c r="M1007" s="18" t="s">
        <v>573</v>
      </c>
      <c r="N1007" s="19" t="s">
        <v>573</v>
      </c>
      <c r="O1007" s="19" t="s">
        <v>573</v>
      </c>
      <c r="P1007" s="19" t="s">
        <v>573</v>
      </c>
      <c r="Q1007" s="20" t="s">
        <v>573</v>
      </c>
      <c r="R1007" s="19" t="s">
        <v>573</v>
      </c>
      <c r="S1007" s="19" t="s">
        <v>573</v>
      </c>
      <c r="T1007" s="19" t="s">
        <v>573</v>
      </c>
      <c r="U1007" s="37" t="s">
        <v>573</v>
      </c>
      <c r="W1007" s="20" t="s">
        <v>9</v>
      </c>
      <c r="X1007" s="20" t="s">
        <v>9</v>
      </c>
      <c r="Y1007" s="20">
        <v>140.16</v>
      </c>
      <c r="Z1007" s="20">
        <v>3.6899999999999977</v>
      </c>
      <c r="AA1007" s="20" t="s">
        <v>9</v>
      </c>
      <c r="AB1007" s="20" t="s">
        <v>9</v>
      </c>
      <c r="AC1007" s="20">
        <v>139.81</v>
      </c>
      <c r="AD1007" s="20">
        <v>3.960000000000008</v>
      </c>
      <c r="AO1007" s="18" t="s">
        <v>9</v>
      </c>
      <c r="AP1007" s="18">
        <v>357</v>
      </c>
      <c r="AQ1007" s="18">
        <v>2797</v>
      </c>
      <c r="AR1007" s="18">
        <v>12366</v>
      </c>
      <c r="AS1007" s="18">
        <v>20611</v>
      </c>
      <c r="AT1007" s="18">
        <v>7432</v>
      </c>
      <c r="AU1007" s="18" t="s">
        <v>9</v>
      </c>
      <c r="AV1007" s="18">
        <v>51524</v>
      </c>
      <c r="AW1007" s="18">
        <v>43206</v>
      </c>
      <c r="AY1007" s="114" t="s">
        <v>9</v>
      </c>
      <c r="AZ1007" s="114">
        <v>167.56</v>
      </c>
      <c r="BA1007" s="114">
        <v>184.02</v>
      </c>
      <c r="BB1007" s="114">
        <v>188.02</v>
      </c>
      <c r="BC1007" s="114">
        <v>188.39</v>
      </c>
      <c r="BD1007" s="114">
        <v>187.06</v>
      </c>
      <c r="BE1007" s="114" t="s">
        <v>9</v>
      </c>
      <c r="BF1007" s="114">
        <v>184.5</v>
      </c>
      <c r="BG1007" s="114">
        <v>187.77</v>
      </c>
    </row>
    <row r="1008" spans="1:59" ht="15.5">
      <c r="A1008" s="38" t="s">
        <v>1319</v>
      </c>
      <c r="B1008" s="44">
        <v>20260315</v>
      </c>
      <c r="C1008" s="38">
        <v>46102</v>
      </c>
      <c r="D1008" s="23">
        <v>54011</v>
      </c>
      <c r="E1008" s="24">
        <v>182.72900000000001</v>
      </c>
      <c r="F1008" s="24">
        <v>-1.7730999999999995</v>
      </c>
      <c r="G1008" s="24">
        <v>209.9701</v>
      </c>
      <c r="H1008" s="25">
        <v>179.7431</v>
      </c>
      <c r="I1008" s="24">
        <v>-1.7338000000000022</v>
      </c>
      <c r="J1008" s="24">
        <v>206.4049666666667</v>
      </c>
      <c r="K1008" s="24">
        <v>95.1096</v>
      </c>
      <c r="L1008" s="36">
        <v>11.78</v>
      </c>
      <c r="M1008" s="23" t="s">
        <v>573</v>
      </c>
      <c r="N1008" s="24" t="s">
        <v>573</v>
      </c>
      <c r="O1008" s="24" t="s">
        <v>573</v>
      </c>
      <c r="P1008" s="24" t="s">
        <v>573</v>
      </c>
      <c r="Q1008" s="24" t="s">
        <v>573</v>
      </c>
      <c r="R1008" s="24" t="s">
        <v>573</v>
      </c>
      <c r="S1008" s="24" t="s">
        <v>573</v>
      </c>
      <c r="T1008" s="24" t="s">
        <v>573</v>
      </c>
      <c r="U1008" s="36" t="s">
        <v>573</v>
      </c>
      <c r="W1008" s="25" t="s">
        <v>9</v>
      </c>
      <c r="X1008" s="25" t="s">
        <v>9</v>
      </c>
      <c r="Y1008" s="25">
        <v>143.5</v>
      </c>
      <c r="Z1008" s="25">
        <v>3.3400000000000034</v>
      </c>
      <c r="AA1008" s="25" t="s">
        <v>9</v>
      </c>
      <c r="AB1008" s="25" t="s">
        <v>9</v>
      </c>
      <c r="AC1008" s="25">
        <v>143.99</v>
      </c>
      <c r="AD1008" s="25">
        <v>4.1800000000000068</v>
      </c>
      <c r="AO1008" s="23">
        <v>95</v>
      </c>
      <c r="AP1008" s="23">
        <v>399</v>
      </c>
      <c r="AQ1008" s="23">
        <v>2574</v>
      </c>
      <c r="AR1008" s="23">
        <v>12556</v>
      </c>
      <c r="AS1008" s="23">
        <v>21959</v>
      </c>
      <c r="AT1008" s="23">
        <v>8102</v>
      </c>
      <c r="AU1008" s="23">
        <v>8326</v>
      </c>
      <c r="AV1008" s="23">
        <v>54011</v>
      </c>
      <c r="AW1008" s="23">
        <v>45191</v>
      </c>
      <c r="AY1008" s="115">
        <v>132.69999999999999</v>
      </c>
      <c r="AZ1008" s="115">
        <v>166.4</v>
      </c>
      <c r="BA1008" s="115">
        <v>181.82</v>
      </c>
      <c r="BB1008" s="115">
        <v>185.22</v>
      </c>
      <c r="BC1008" s="115">
        <v>186.25</v>
      </c>
      <c r="BD1008" s="115">
        <v>184.97</v>
      </c>
      <c r="BE1008" s="115">
        <v>169.13</v>
      </c>
      <c r="BF1008" s="115">
        <v>182.73</v>
      </c>
      <c r="BG1008" s="115">
        <v>185.48</v>
      </c>
    </row>
    <row r="1009" spans="1:59" ht="15.5">
      <c r="A1009" s="39" t="s">
        <v>1320</v>
      </c>
      <c r="B1009" s="45">
        <v>20260322</v>
      </c>
      <c r="C1009" s="39">
        <v>46109</v>
      </c>
      <c r="D1009" s="18">
        <v>54141</v>
      </c>
      <c r="E1009" s="19">
        <v>182.3186</v>
      </c>
      <c r="F1009" s="19">
        <v>-0.41040000000000987</v>
      </c>
      <c r="G1009" s="19">
        <v>210.48006666666666</v>
      </c>
      <c r="H1009" s="20">
        <v>179.34379999999999</v>
      </c>
      <c r="I1009" s="19">
        <v>-0.39930000000001087</v>
      </c>
      <c r="J1009" s="19">
        <v>206.90753333333336</v>
      </c>
      <c r="K1009" s="19">
        <v>95.307500000000005</v>
      </c>
      <c r="L1009" s="37">
        <v>11.88</v>
      </c>
      <c r="M1009" s="18" t="s">
        <v>573</v>
      </c>
      <c r="N1009" s="19" t="s">
        <v>573</v>
      </c>
      <c r="O1009" s="19" t="s">
        <v>573</v>
      </c>
      <c r="P1009" s="19" t="s">
        <v>573</v>
      </c>
      <c r="Q1009" s="20" t="s">
        <v>573</v>
      </c>
      <c r="R1009" s="19" t="s">
        <v>573</v>
      </c>
      <c r="S1009" s="19" t="s">
        <v>573</v>
      </c>
      <c r="T1009" s="19" t="s">
        <v>573</v>
      </c>
      <c r="U1009" s="37" t="s">
        <v>573</v>
      </c>
      <c r="W1009" s="20" t="s">
        <v>9</v>
      </c>
      <c r="X1009" s="20" t="s">
        <v>9</v>
      </c>
      <c r="Y1009" s="20">
        <v>144.82</v>
      </c>
      <c r="Z1009" s="20">
        <v>1.3199999999999932</v>
      </c>
      <c r="AA1009" s="20" t="s">
        <v>9</v>
      </c>
      <c r="AB1009" s="20" t="s">
        <v>9</v>
      </c>
      <c r="AC1009" s="20">
        <v>145.57</v>
      </c>
      <c r="AD1009" s="20">
        <v>1.5799999999999841</v>
      </c>
      <c r="AO1009" s="18">
        <v>109</v>
      </c>
      <c r="AP1009" s="18">
        <v>495</v>
      </c>
      <c r="AQ1009" s="18">
        <v>2991</v>
      </c>
      <c r="AR1009" s="18">
        <v>12137</v>
      </c>
      <c r="AS1009" s="18">
        <v>21136</v>
      </c>
      <c r="AT1009" s="18">
        <v>8148</v>
      </c>
      <c r="AU1009" s="18">
        <v>9125</v>
      </c>
      <c r="AV1009" s="18">
        <v>54141</v>
      </c>
      <c r="AW1009" s="18">
        <v>44412</v>
      </c>
      <c r="AY1009" s="114">
        <v>147.24</v>
      </c>
      <c r="AZ1009" s="114">
        <v>173.86</v>
      </c>
      <c r="BA1009" s="114">
        <v>183.31</v>
      </c>
      <c r="BB1009" s="114">
        <v>185.81</v>
      </c>
      <c r="BC1009" s="114">
        <v>186.18</v>
      </c>
      <c r="BD1009" s="114">
        <v>185.08</v>
      </c>
      <c r="BE1009" s="114">
        <v>166.81</v>
      </c>
      <c r="BF1009" s="114">
        <v>182.32</v>
      </c>
      <c r="BG1009" s="114">
        <v>185.69</v>
      </c>
    </row>
    <row r="1010" spans="1:59" ht="15.5">
      <c r="A1010" s="38" t="s">
        <v>1321</v>
      </c>
      <c r="B1010" s="44">
        <v>20260329</v>
      </c>
      <c r="C1010" s="38">
        <v>46116</v>
      </c>
      <c r="D1010" s="23">
        <v>50237</v>
      </c>
      <c r="E1010" s="24">
        <v>181.2492</v>
      </c>
      <c r="F1010" s="24">
        <v>-1.0694000000000017</v>
      </c>
      <c r="G1010" s="24">
        <v>210.83959999999999</v>
      </c>
      <c r="H1010" s="25">
        <v>178.28290000000001</v>
      </c>
      <c r="I1010" s="24">
        <v>-1.0608999999999753</v>
      </c>
      <c r="J1010" s="24">
        <v>207.26739999999998</v>
      </c>
      <c r="K1010" s="24">
        <v>94.775800000000004</v>
      </c>
      <c r="L1010" s="36">
        <v>11.77</v>
      </c>
      <c r="M1010" s="23" t="s">
        <v>573</v>
      </c>
      <c r="N1010" s="24" t="s">
        <v>573</v>
      </c>
      <c r="O1010" s="24" t="s">
        <v>573</v>
      </c>
      <c r="P1010" s="24" t="s">
        <v>573</v>
      </c>
      <c r="Q1010" s="24" t="s">
        <v>573</v>
      </c>
      <c r="R1010" s="24" t="s">
        <v>573</v>
      </c>
      <c r="S1010" s="24" t="s">
        <v>573</v>
      </c>
      <c r="T1010" s="24" t="s">
        <v>573</v>
      </c>
      <c r="U1010" s="36" t="s">
        <v>573</v>
      </c>
      <c r="W1010" s="25" t="s">
        <v>9</v>
      </c>
      <c r="X1010" s="25" t="s">
        <v>9</v>
      </c>
      <c r="Y1010" s="25">
        <v>145.76</v>
      </c>
      <c r="Z1010" s="25">
        <v>0.93999999999999773</v>
      </c>
      <c r="AA1010" s="25" t="s">
        <v>9</v>
      </c>
      <c r="AB1010" s="25" t="s">
        <v>9</v>
      </c>
      <c r="AC1010" s="25">
        <v>147.58000000000001</v>
      </c>
      <c r="AD1010" s="25">
        <v>2.0100000000000193</v>
      </c>
      <c r="AO1010" s="23">
        <v>199</v>
      </c>
      <c r="AP1010" s="23">
        <v>556</v>
      </c>
      <c r="AQ1010" s="23">
        <v>2814</v>
      </c>
      <c r="AR1010" s="23">
        <v>11810</v>
      </c>
      <c r="AS1010" s="23">
        <v>19450</v>
      </c>
      <c r="AT1010" s="23">
        <v>7535</v>
      </c>
      <c r="AU1010" s="23">
        <v>7873</v>
      </c>
      <c r="AV1010" s="23">
        <v>50237</v>
      </c>
      <c r="AW1010" s="23">
        <v>41609</v>
      </c>
      <c r="AY1010" s="115">
        <v>145.36000000000001</v>
      </c>
      <c r="AZ1010" s="115">
        <v>166.8</v>
      </c>
      <c r="BA1010" s="115">
        <v>181.77</v>
      </c>
      <c r="BB1010" s="115">
        <v>185</v>
      </c>
      <c r="BC1010" s="115">
        <v>185.21</v>
      </c>
      <c r="BD1010" s="115">
        <v>184.21</v>
      </c>
      <c r="BE1010" s="115">
        <v>164.75</v>
      </c>
      <c r="BF1010" s="115">
        <v>181.25</v>
      </c>
      <c r="BG1010" s="115">
        <v>184.74</v>
      </c>
    </row>
    <row r="1011" spans="1:59" ht="15.5">
      <c r="A1011" s="39" t="s">
        <v>1322</v>
      </c>
      <c r="B1011" s="45">
        <v>20260405</v>
      </c>
      <c r="C1011" s="39">
        <v>46123</v>
      </c>
      <c r="D1011" s="18">
        <v>49899</v>
      </c>
      <c r="E1011" s="19">
        <v>181.28399999999999</v>
      </c>
      <c r="F1011" s="19">
        <v>3.479999999998995E-2</v>
      </c>
      <c r="G1011" s="19">
        <v>210.9556</v>
      </c>
      <c r="H1011" s="20">
        <v>178.33</v>
      </c>
      <c r="I1011" s="19">
        <v>4.7100000000000364E-2</v>
      </c>
      <c r="J1011" s="19">
        <v>207.37639999999999</v>
      </c>
      <c r="K1011" s="19">
        <v>95.536100000000005</v>
      </c>
      <c r="L1011" s="37">
        <v>11.81</v>
      </c>
      <c r="M1011" s="18" t="s">
        <v>573</v>
      </c>
      <c r="N1011" s="19" t="s">
        <v>573</v>
      </c>
      <c r="O1011" s="19" t="s">
        <v>573</v>
      </c>
      <c r="P1011" s="19" t="s">
        <v>573</v>
      </c>
      <c r="Q1011" s="20" t="s">
        <v>573</v>
      </c>
      <c r="R1011" s="19" t="s">
        <v>573</v>
      </c>
      <c r="S1011" s="19" t="s">
        <v>573</v>
      </c>
      <c r="T1011" s="19" t="s">
        <v>573</v>
      </c>
      <c r="U1011" s="37" t="s">
        <v>573</v>
      </c>
      <c r="W1011" s="20" t="s">
        <v>9</v>
      </c>
      <c r="X1011" s="20" t="s">
        <v>9</v>
      </c>
      <c r="Y1011" s="20">
        <v>145.36000000000001</v>
      </c>
      <c r="Z1011" s="20">
        <v>-0.39999999999997726</v>
      </c>
      <c r="AA1011" s="20" t="s">
        <v>9</v>
      </c>
      <c r="AB1011" s="20" t="s">
        <v>9</v>
      </c>
      <c r="AC1011" s="20">
        <v>147.53</v>
      </c>
      <c r="AD1011" s="20">
        <v>-5.0000000000011369E-2</v>
      </c>
      <c r="AO1011" s="18">
        <v>75</v>
      </c>
      <c r="AP1011" s="18">
        <v>276</v>
      </c>
      <c r="AQ1011" s="18">
        <v>2431</v>
      </c>
      <c r="AR1011" s="18">
        <v>11190</v>
      </c>
      <c r="AS1011" s="18">
        <v>19809</v>
      </c>
      <c r="AT1011" s="18">
        <v>7950</v>
      </c>
      <c r="AU1011" s="18">
        <v>8168</v>
      </c>
      <c r="AV1011" s="18">
        <v>49899</v>
      </c>
      <c r="AW1011" s="18">
        <v>41380</v>
      </c>
      <c r="AY1011" s="114">
        <v>141.21</v>
      </c>
      <c r="AZ1011" s="114">
        <v>174.35</v>
      </c>
      <c r="BA1011" s="114">
        <v>182.75</v>
      </c>
      <c r="BB1011" s="114">
        <v>184.36</v>
      </c>
      <c r="BC1011" s="114">
        <v>184.08</v>
      </c>
      <c r="BD1011" s="114">
        <v>183.23</v>
      </c>
      <c r="BE1011" s="114">
        <v>168.57</v>
      </c>
      <c r="BF1011" s="114">
        <v>181.28</v>
      </c>
      <c r="BG1011" s="114">
        <v>183.91</v>
      </c>
    </row>
    <row r="1012" spans="1:59" ht="15.5">
      <c r="A1012" s="38" t="s">
        <v>1323</v>
      </c>
      <c r="B1012" s="44">
        <v>20260412</v>
      </c>
      <c r="C1012" s="38">
        <v>46130</v>
      </c>
      <c r="D1012" s="23">
        <v>48561</v>
      </c>
      <c r="E1012" s="24">
        <v>181.49700000000001</v>
      </c>
      <c r="F1012" s="24">
        <v>0.21300000000002228</v>
      </c>
      <c r="G1012" s="24">
        <v>211.61836666666667</v>
      </c>
      <c r="H1012" s="25">
        <v>178.529</v>
      </c>
      <c r="I1012" s="24">
        <v>0.19899999999998386</v>
      </c>
      <c r="J1012" s="24">
        <v>208.02513333333334</v>
      </c>
      <c r="K1012" s="24">
        <v>94.9756</v>
      </c>
      <c r="L1012" s="36">
        <v>11.84</v>
      </c>
      <c r="M1012" s="23" t="s">
        <v>573</v>
      </c>
      <c r="N1012" s="24" t="s">
        <v>573</v>
      </c>
      <c r="O1012" s="24" t="s">
        <v>573</v>
      </c>
      <c r="P1012" s="24" t="s">
        <v>573</v>
      </c>
      <c r="Q1012" s="24" t="s">
        <v>573</v>
      </c>
      <c r="R1012" s="24" t="s">
        <v>573</v>
      </c>
      <c r="S1012" s="24" t="s">
        <v>573</v>
      </c>
      <c r="T1012" s="24" t="s">
        <v>573</v>
      </c>
      <c r="U1012" s="36" t="s">
        <v>573</v>
      </c>
      <c r="W1012" s="25" t="s">
        <v>9</v>
      </c>
      <c r="X1012" s="25" t="s">
        <v>9</v>
      </c>
      <c r="Y1012" s="25">
        <v>146.13</v>
      </c>
      <c r="Z1012" s="25">
        <v>0.76999999999998181</v>
      </c>
      <c r="AA1012" s="25" t="s">
        <v>9</v>
      </c>
      <c r="AB1012" s="25" t="s">
        <v>9</v>
      </c>
      <c r="AC1012" s="25">
        <v>148.13</v>
      </c>
      <c r="AD1012" s="25">
        <v>0.59999999999999432</v>
      </c>
      <c r="AO1012" s="23">
        <v>137</v>
      </c>
      <c r="AP1012" s="23">
        <v>505</v>
      </c>
      <c r="AQ1012" s="23">
        <v>3022</v>
      </c>
      <c r="AR1012" s="23">
        <v>11108</v>
      </c>
      <c r="AS1012" s="23">
        <v>18598</v>
      </c>
      <c r="AT1012" s="23">
        <v>7093</v>
      </c>
      <c r="AU1012" s="23">
        <v>8098</v>
      </c>
      <c r="AV1012" s="23">
        <v>48561</v>
      </c>
      <c r="AW1012" s="23">
        <v>39821</v>
      </c>
      <c r="AY1012" s="115">
        <v>137.58000000000001</v>
      </c>
      <c r="AZ1012" s="115">
        <v>173.8</v>
      </c>
      <c r="BA1012" s="115">
        <v>183.05</v>
      </c>
      <c r="BB1012" s="115">
        <v>184.78</v>
      </c>
      <c r="BC1012" s="115">
        <v>184.43</v>
      </c>
      <c r="BD1012" s="115">
        <v>183.86</v>
      </c>
      <c r="BE1012" s="115">
        <v>168.83</v>
      </c>
      <c r="BF1012" s="115">
        <v>181.5</v>
      </c>
      <c r="BG1012" s="115">
        <v>184.32</v>
      </c>
    </row>
    <row r="1013" spans="1:59" ht="15.5">
      <c r="A1013" s="39" t="s">
        <v>1324</v>
      </c>
      <c r="B1013" s="45">
        <v>20260419</v>
      </c>
      <c r="C1013" s="39">
        <v>46137</v>
      </c>
      <c r="D1013" s="18">
        <v>51846</v>
      </c>
      <c r="E1013" s="19">
        <v>180.92310000000001</v>
      </c>
      <c r="F1013" s="19">
        <v>-0.57390000000000896</v>
      </c>
      <c r="G1013" s="19">
        <v>211.67036666666664</v>
      </c>
      <c r="H1013" s="20">
        <v>177.964</v>
      </c>
      <c r="I1013" s="19">
        <v>-0.56499999999999773</v>
      </c>
      <c r="J1013" s="19">
        <v>208.07049999999995</v>
      </c>
      <c r="K1013" s="19">
        <v>94.8399</v>
      </c>
      <c r="L1013" s="37">
        <v>11.77</v>
      </c>
      <c r="M1013" s="18" t="s">
        <v>573</v>
      </c>
      <c r="N1013" s="19" t="s">
        <v>573</v>
      </c>
      <c r="O1013" s="19" t="s">
        <v>573</v>
      </c>
      <c r="P1013" s="19" t="s">
        <v>573</v>
      </c>
      <c r="Q1013" s="20" t="s">
        <v>573</v>
      </c>
      <c r="R1013" s="19" t="s">
        <v>573</v>
      </c>
      <c r="S1013" s="19" t="s">
        <v>573</v>
      </c>
      <c r="T1013" s="19" t="s">
        <v>573</v>
      </c>
      <c r="U1013" s="37" t="s">
        <v>573</v>
      </c>
      <c r="W1013" s="20" t="s">
        <v>9</v>
      </c>
      <c r="X1013" s="20" t="s">
        <v>9</v>
      </c>
      <c r="Y1013" s="20">
        <v>146.01</v>
      </c>
      <c r="Z1013" s="20">
        <v>-0.12000000000000455</v>
      </c>
      <c r="AA1013" s="20" t="s">
        <v>9</v>
      </c>
      <c r="AB1013" s="20" t="s">
        <v>9</v>
      </c>
      <c r="AC1013" s="20">
        <v>147.88999999999999</v>
      </c>
      <c r="AD1013" s="20">
        <v>-0.24000000000000909</v>
      </c>
      <c r="AO1013" s="18">
        <v>207</v>
      </c>
      <c r="AP1013" s="18">
        <v>550</v>
      </c>
      <c r="AQ1013" s="18">
        <v>3015</v>
      </c>
      <c r="AR1013" s="18">
        <v>12275</v>
      </c>
      <c r="AS1013" s="18">
        <v>19965</v>
      </c>
      <c r="AT1013" s="18">
        <v>7478</v>
      </c>
      <c r="AU1013" s="18">
        <v>8356</v>
      </c>
      <c r="AV1013" s="18">
        <v>51846</v>
      </c>
      <c r="AW1013" s="18">
        <v>42733</v>
      </c>
      <c r="AY1013" s="114">
        <v>152.4</v>
      </c>
      <c r="AZ1013" s="114">
        <v>172.59</v>
      </c>
      <c r="BA1013" s="114">
        <v>180.87</v>
      </c>
      <c r="BB1013" s="114">
        <v>182.89</v>
      </c>
      <c r="BC1013" s="114">
        <v>183.38</v>
      </c>
      <c r="BD1013" s="114">
        <v>184.12</v>
      </c>
      <c r="BE1013" s="114">
        <v>170.58</v>
      </c>
      <c r="BF1013" s="114">
        <v>180.92</v>
      </c>
      <c r="BG1013" s="114">
        <v>183.19</v>
      </c>
    </row>
    <row r="1014" spans="1:59" ht="15.5">
      <c r="A1014" s="38" t="s">
        <v>1325</v>
      </c>
      <c r="B1014" s="44">
        <v>20260426</v>
      </c>
      <c r="C1014" s="38">
        <v>46144</v>
      </c>
      <c r="D1014" s="23">
        <v>52842</v>
      </c>
      <c r="E1014" s="24">
        <v>180.2208</v>
      </c>
      <c r="F1014" s="24">
        <v>-0.70230000000000814</v>
      </c>
      <c r="G1014" s="24">
        <v>212.08123333333333</v>
      </c>
      <c r="H1014" s="25">
        <v>177.2568</v>
      </c>
      <c r="I1014" s="24">
        <v>-0.70720000000000027</v>
      </c>
      <c r="J1014" s="24">
        <v>208.47176666666667</v>
      </c>
      <c r="K1014" s="24">
        <v>94.318600000000004</v>
      </c>
      <c r="L1014" s="36">
        <v>11.78</v>
      </c>
      <c r="M1014" s="23" t="s">
        <v>573</v>
      </c>
      <c r="N1014" s="24" t="s">
        <v>573</v>
      </c>
      <c r="O1014" s="24" t="s">
        <v>573</v>
      </c>
      <c r="P1014" s="24" t="s">
        <v>573</v>
      </c>
      <c r="Q1014" s="24" t="s">
        <v>573</v>
      </c>
      <c r="R1014" s="24" t="s">
        <v>573</v>
      </c>
      <c r="S1014" s="24" t="s">
        <v>573</v>
      </c>
      <c r="T1014" s="24" t="s">
        <v>573</v>
      </c>
      <c r="U1014" s="36" t="s">
        <v>573</v>
      </c>
      <c r="W1014" s="25" t="s">
        <v>9</v>
      </c>
      <c r="X1014" s="25" t="s">
        <v>9</v>
      </c>
      <c r="Y1014" s="25">
        <v>145.06</v>
      </c>
      <c r="Z1014" s="25">
        <v>-0.94999999999998863</v>
      </c>
      <c r="AA1014" s="25" t="s">
        <v>9</v>
      </c>
      <c r="AB1014" s="25" t="s">
        <v>9</v>
      </c>
      <c r="AC1014" s="25">
        <v>147.11000000000001</v>
      </c>
      <c r="AD1014" s="25">
        <v>-0.77999999999997272</v>
      </c>
      <c r="AO1014" s="23">
        <v>152</v>
      </c>
      <c r="AP1014" s="23">
        <v>496</v>
      </c>
      <c r="AQ1014" s="23">
        <v>3165</v>
      </c>
      <c r="AR1014" s="23">
        <v>13389</v>
      </c>
      <c r="AS1014" s="23">
        <v>20589</v>
      </c>
      <c r="AT1014" s="23">
        <v>7379</v>
      </c>
      <c r="AU1014" s="23">
        <v>7672</v>
      </c>
      <c r="AV1014" s="23">
        <v>52842</v>
      </c>
      <c r="AW1014" s="23">
        <v>44522</v>
      </c>
      <c r="AY1014" s="115">
        <v>145.21</v>
      </c>
      <c r="AZ1014" s="115">
        <v>168.49</v>
      </c>
      <c r="BA1014" s="115">
        <v>180.01</v>
      </c>
      <c r="BB1014" s="115">
        <v>182.16</v>
      </c>
      <c r="BC1014" s="115">
        <v>182.21</v>
      </c>
      <c r="BD1014" s="115">
        <v>182.31</v>
      </c>
      <c r="BE1014" s="115">
        <v>171.02</v>
      </c>
      <c r="BF1014" s="115">
        <v>180.22</v>
      </c>
      <c r="BG1014" s="115">
        <v>182.06</v>
      </c>
    </row>
    <row r="1015" spans="1:59" ht="15.5">
      <c r="A1015" s="39" t="s">
        <v>1326</v>
      </c>
      <c r="B1015" s="45">
        <v>20260503</v>
      </c>
      <c r="C1015" s="39">
        <v>46151</v>
      </c>
      <c r="D1015" s="18">
        <v>55697</v>
      </c>
      <c r="E1015" s="19">
        <v>178.34200000000001</v>
      </c>
      <c r="F1015" s="19">
        <v>-1.878799999999984</v>
      </c>
      <c r="G1015" s="19">
        <v>212.10183333333336</v>
      </c>
      <c r="H1015" s="20">
        <v>175.4016</v>
      </c>
      <c r="I1015" s="19">
        <v>-1.8551999999999964</v>
      </c>
      <c r="J1015" s="19">
        <v>208.49836666666667</v>
      </c>
      <c r="K1015" s="19">
        <v>94.094899999999996</v>
      </c>
      <c r="L1015" s="37">
        <v>11.81</v>
      </c>
      <c r="M1015" s="18" t="s">
        <v>573</v>
      </c>
      <c r="N1015" s="19" t="s">
        <v>573</v>
      </c>
      <c r="O1015" s="19" t="s">
        <v>573</v>
      </c>
      <c r="P1015" s="19" t="s">
        <v>573</v>
      </c>
      <c r="Q1015" s="20" t="s">
        <v>573</v>
      </c>
      <c r="R1015" s="19" t="s">
        <v>573</v>
      </c>
      <c r="S1015" s="19" t="s">
        <v>573</v>
      </c>
      <c r="T1015" s="19" t="s">
        <v>573</v>
      </c>
      <c r="U1015" s="37" t="s">
        <v>573</v>
      </c>
      <c r="W1015" s="20" t="s">
        <v>9</v>
      </c>
      <c r="X1015" s="20" t="s">
        <v>9</v>
      </c>
      <c r="Y1015" s="20">
        <v>141.88</v>
      </c>
      <c r="Z1015" s="20">
        <v>-3.1800000000000068</v>
      </c>
      <c r="AA1015" s="20" t="s">
        <v>9</v>
      </c>
      <c r="AB1015" s="20" t="s">
        <v>9</v>
      </c>
      <c r="AC1015" s="20">
        <v>144.78</v>
      </c>
      <c r="AD1015" s="20">
        <v>-2.3300000000000125</v>
      </c>
      <c r="AO1015" s="18">
        <v>106</v>
      </c>
      <c r="AP1015" s="18">
        <v>453</v>
      </c>
      <c r="AQ1015" s="18">
        <v>3444</v>
      </c>
      <c r="AR1015" s="18">
        <v>14592</v>
      </c>
      <c r="AS1015" s="18">
        <v>21941</v>
      </c>
      <c r="AT1015" s="18">
        <v>7692</v>
      </c>
      <c r="AU1015" s="18">
        <v>7469</v>
      </c>
      <c r="AV1015" s="18">
        <v>55697</v>
      </c>
      <c r="AW1015" s="18">
        <v>47669</v>
      </c>
      <c r="AY1015" s="114">
        <v>137.41999999999999</v>
      </c>
      <c r="AZ1015" s="114">
        <v>162.36000000000001</v>
      </c>
      <c r="BA1015" s="114">
        <v>175.09</v>
      </c>
      <c r="BB1015" s="114">
        <v>180.02</v>
      </c>
      <c r="BC1015" s="114">
        <v>180.66</v>
      </c>
      <c r="BD1015" s="114">
        <v>181.29</v>
      </c>
      <c r="BE1015" s="114">
        <v>168.28</v>
      </c>
      <c r="BF1015" s="114">
        <v>178.34</v>
      </c>
      <c r="BG1015" s="114">
        <v>180.16</v>
      </c>
    </row>
    <row r="1016" spans="1:59" ht="15.5">
      <c r="A1016" s="38" t="s">
        <v>1327</v>
      </c>
      <c r="B1016" s="44">
        <v>20260510</v>
      </c>
      <c r="C1016" s="38">
        <v>46158</v>
      </c>
      <c r="D1016" s="23">
        <v>52536</v>
      </c>
      <c r="E1016" s="24">
        <v>179.5993</v>
      </c>
      <c r="F1016" s="24">
        <v>1.2572999999999865</v>
      </c>
      <c r="G1016" s="24">
        <v>212.71289999999999</v>
      </c>
      <c r="H1016" s="25">
        <v>176.61699999999999</v>
      </c>
      <c r="I1016" s="24">
        <v>1.2153999999999883</v>
      </c>
      <c r="J1016" s="24">
        <v>209.09360000000001</v>
      </c>
      <c r="K1016" s="24">
        <v>93.147000000000006</v>
      </c>
      <c r="L1016" s="36">
        <v>11.62</v>
      </c>
      <c r="M1016" s="23" t="s">
        <v>573</v>
      </c>
      <c r="N1016" s="24" t="s">
        <v>573</v>
      </c>
      <c r="O1016" s="24" t="s">
        <v>573</v>
      </c>
      <c r="P1016" s="24" t="s">
        <v>573</v>
      </c>
      <c r="Q1016" s="24" t="s">
        <v>573</v>
      </c>
      <c r="R1016" s="24" t="s">
        <v>573</v>
      </c>
      <c r="S1016" s="24" t="s">
        <v>573</v>
      </c>
      <c r="T1016" s="24" t="s">
        <v>573</v>
      </c>
      <c r="U1016" s="36" t="s">
        <v>573</v>
      </c>
      <c r="W1016" s="25" t="s">
        <v>9</v>
      </c>
      <c r="X1016" s="25" t="s">
        <v>9</v>
      </c>
      <c r="Y1016" s="25">
        <v>139.38</v>
      </c>
      <c r="Z1016" s="25">
        <v>-2.5</v>
      </c>
      <c r="AA1016" s="25" t="s">
        <v>9</v>
      </c>
      <c r="AB1016" s="25" t="s">
        <v>9</v>
      </c>
      <c r="AC1016" s="25">
        <v>143.1</v>
      </c>
      <c r="AD1016" s="25">
        <v>-1.6800000000000068</v>
      </c>
      <c r="AO1016" s="23">
        <v>191</v>
      </c>
      <c r="AP1016" s="23">
        <v>563</v>
      </c>
      <c r="AQ1016" s="23">
        <v>3732</v>
      </c>
      <c r="AR1016" s="23">
        <v>14538</v>
      </c>
      <c r="AS1016" s="23">
        <v>20961</v>
      </c>
      <c r="AT1016" s="23">
        <v>6732</v>
      </c>
      <c r="AU1016" s="23">
        <v>5819</v>
      </c>
      <c r="AV1016" s="23">
        <v>52536</v>
      </c>
      <c r="AW1016" s="23">
        <v>45963</v>
      </c>
      <c r="AY1016" s="115">
        <v>136.13999999999999</v>
      </c>
      <c r="AZ1016" s="115">
        <v>167.74</v>
      </c>
      <c r="BA1016" s="115">
        <v>176.75</v>
      </c>
      <c r="BB1016" s="115">
        <v>181.82</v>
      </c>
      <c r="BC1016" s="115">
        <v>182.04</v>
      </c>
      <c r="BD1016" s="115">
        <v>181.34</v>
      </c>
      <c r="BE1016" s="115">
        <v>167.66</v>
      </c>
      <c r="BF1016" s="115">
        <v>179.6</v>
      </c>
      <c r="BG1016" s="115">
        <v>181.44</v>
      </c>
    </row>
    <row r="1017" spans="1:59" ht="15.5">
      <c r="A1017" s="39" t="s">
        <v>1328</v>
      </c>
      <c r="B1017" s="45">
        <v>20260517</v>
      </c>
      <c r="C1017" s="39">
        <v>46165</v>
      </c>
      <c r="D1017" s="18">
        <v>53045</v>
      </c>
      <c r="E1017" s="19">
        <v>178.4735</v>
      </c>
      <c r="F1017" s="19">
        <v>-1.1257999999999981</v>
      </c>
      <c r="G1017" s="19">
        <v>212.81993333333332</v>
      </c>
      <c r="H1017" s="20">
        <v>175.49379999999999</v>
      </c>
      <c r="I1017" s="19">
        <v>-1.1231999999999971</v>
      </c>
      <c r="J1017" s="19">
        <v>209.19316666666668</v>
      </c>
      <c r="K1017" s="19">
        <v>92.676100000000005</v>
      </c>
      <c r="L1017" s="37">
        <v>11.73</v>
      </c>
      <c r="M1017" s="18" t="s">
        <v>573</v>
      </c>
      <c r="N1017" s="19" t="s">
        <v>573</v>
      </c>
      <c r="O1017" s="19" t="s">
        <v>573</v>
      </c>
      <c r="P1017" s="19" t="s">
        <v>573</v>
      </c>
      <c r="Q1017" s="20" t="s">
        <v>573</v>
      </c>
      <c r="R1017" s="19" t="s">
        <v>573</v>
      </c>
      <c r="S1017" s="19" t="s">
        <v>573</v>
      </c>
      <c r="T1017" s="19" t="s">
        <v>573</v>
      </c>
      <c r="U1017" s="37" t="s">
        <v>573</v>
      </c>
      <c r="W1017" s="20" t="s">
        <v>9</v>
      </c>
      <c r="X1017" s="20" t="s">
        <v>9</v>
      </c>
      <c r="Y1017" s="20">
        <v>138.57</v>
      </c>
      <c r="Z1017" s="20">
        <v>-0.81000000000000227</v>
      </c>
      <c r="AA1017" s="20" t="s">
        <v>9</v>
      </c>
      <c r="AB1017" s="20" t="s">
        <v>9</v>
      </c>
      <c r="AC1017" s="20">
        <v>142.54</v>
      </c>
      <c r="AD1017" s="20">
        <v>-0.56000000000000227</v>
      </c>
      <c r="AO1017" s="18">
        <v>126</v>
      </c>
      <c r="AP1017" s="18">
        <v>545</v>
      </c>
      <c r="AQ1017" s="18">
        <v>4048</v>
      </c>
      <c r="AR1017" s="18">
        <v>15797</v>
      </c>
      <c r="AS1017" s="18">
        <v>20497</v>
      </c>
      <c r="AT1017" s="18">
        <v>6559</v>
      </c>
      <c r="AU1017" s="18">
        <v>5473</v>
      </c>
      <c r="AV1017" s="18">
        <v>53045</v>
      </c>
      <c r="AW1017" s="18">
        <v>46901</v>
      </c>
      <c r="AY1017" s="114">
        <v>138.57</v>
      </c>
      <c r="AZ1017" s="114">
        <v>164.24</v>
      </c>
      <c r="BA1017" s="114">
        <v>176.32</v>
      </c>
      <c r="BB1017" s="114">
        <v>179.72</v>
      </c>
      <c r="BC1017" s="114">
        <v>180.87</v>
      </c>
      <c r="BD1017" s="114">
        <v>180.67</v>
      </c>
      <c r="BE1017" s="114">
        <v>167.19</v>
      </c>
      <c r="BF1017" s="114">
        <v>178.47</v>
      </c>
      <c r="BG1017" s="114">
        <v>180.06</v>
      </c>
    </row>
    <row r="1018" spans="1:59" ht="15.5">
      <c r="A1018" s="38" t="s">
        <v>1329</v>
      </c>
      <c r="B1018" s="44">
        <v>20260524</v>
      </c>
      <c r="C1018" s="38">
        <v>46172</v>
      </c>
      <c r="D1018" s="23">
        <v>50219</v>
      </c>
      <c r="E1018" s="24">
        <v>180.19839999999999</v>
      </c>
      <c r="F1018" s="24">
        <v>1.724899999999991</v>
      </c>
      <c r="G1018" s="24">
        <v>213.196</v>
      </c>
      <c r="H1018" s="25">
        <v>177.18109999999999</v>
      </c>
      <c r="I1018" s="24">
        <v>1.6872999999999934</v>
      </c>
      <c r="J1018" s="24">
        <v>209.56020000000001</v>
      </c>
      <c r="K1018" s="24">
        <v>92.223500000000001</v>
      </c>
      <c r="L1018" s="36">
        <v>11.47</v>
      </c>
      <c r="M1018" s="23" t="s">
        <v>573</v>
      </c>
      <c r="N1018" s="24" t="s">
        <v>573</v>
      </c>
      <c r="O1018" s="24" t="s">
        <v>573</v>
      </c>
      <c r="P1018" s="24" t="s">
        <v>573</v>
      </c>
      <c r="Q1018" s="24" t="s">
        <v>573</v>
      </c>
      <c r="R1018" s="24" t="s">
        <v>573</v>
      </c>
      <c r="S1018" s="24" t="s">
        <v>573</v>
      </c>
      <c r="T1018" s="24" t="s">
        <v>573</v>
      </c>
      <c r="U1018" s="36" t="s">
        <v>573</v>
      </c>
      <c r="W1018" s="25" t="s">
        <v>9</v>
      </c>
      <c r="X1018" s="25" t="s">
        <v>9</v>
      </c>
      <c r="Y1018" s="25">
        <v>138.83000000000001</v>
      </c>
      <c r="Z1018" s="25">
        <v>0.26000000000001933</v>
      </c>
      <c r="AA1018" s="25" t="s">
        <v>9</v>
      </c>
      <c r="AB1018" s="25" t="s">
        <v>9</v>
      </c>
      <c r="AC1018" s="25">
        <v>142.6</v>
      </c>
      <c r="AD1018" s="25">
        <v>6.0000000000002274E-2</v>
      </c>
      <c r="AO1018" s="23">
        <v>147</v>
      </c>
      <c r="AP1018" s="23">
        <v>662</v>
      </c>
      <c r="AQ1018" s="23">
        <v>4630</v>
      </c>
      <c r="AR1018" s="23">
        <v>14776</v>
      </c>
      <c r="AS1018" s="23">
        <v>18958</v>
      </c>
      <c r="AT1018" s="23">
        <v>6044</v>
      </c>
      <c r="AU1018" s="23">
        <v>5002</v>
      </c>
      <c r="AV1018" s="23">
        <v>50219</v>
      </c>
      <c r="AW1018" s="23">
        <v>44408</v>
      </c>
      <c r="AY1018" s="115">
        <v>148.99</v>
      </c>
      <c r="AZ1018" s="115">
        <v>169.28</v>
      </c>
      <c r="BA1018" s="115">
        <v>180.46</v>
      </c>
      <c r="BB1018" s="115">
        <v>181.39</v>
      </c>
      <c r="BC1018" s="115">
        <v>182.31</v>
      </c>
      <c r="BD1018" s="115">
        <v>181.85</v>
      </c>
      <c r="BE1018" s="115">
        <v>168.82</v>
      </c>
      <c r="BF1018" s="115">
        <v>180.2</v>
      </c>
      <c r="BG1018" s="115">
        <v>181.75</v>
      </c>
    </row>
    <row r="1019" spans="1:59" ht="15.5">
      <c r="A1019" s="39" t="s">
        <v>1330</v>
      </c>
      <c r="B1019" s="45">
        <v>20260531</v>
      </c>
      <c r="C1019" s="39">
        <v>46179</v>
      </c>
      <c r="D1019" s="18">
        <v>49664</v>
      </c>
      <c r="E1019" s="19">
        <v>177.87960000000001</v>
      </c>
      <c r="F1019" s="19">
        <v>-2.3187999999999818</v>
      </c>
      <c r="G1019" s="19">
        <v>213.15200000000002</v>
      </c>
      <c r="H1019" s="20">
        <v>174.88409999999999</v>
      </c>
      <c r="I1019" s="19">
        <v>-2.296999999999997</v>
      </c>
      <c r="J1019" s="19">
        <v>209.51019999999997</v>
      </c>
      <c r="K1019" s="19">
        <v>91.814400000000006</v>
      </c>
      <c r="L1019" s="37">
        <v>11.5</v>
      </c>
      <c r="M1019" s="18" t="s">
        <v>573</v>
      </c>
      <c r="N1019" s="19" t="s">
        <v>573</v>
      </c>
      <c r="O1019" s="19" t="s">
        <v>573</v>
      </c>
      <c r="P1019" s="19" t="s">
        <v>573</v>
      </c>
      <c r="Q1019" s="20" t="s">
        <v>573</v>
      </c>
      <c r="R1019" s="19" t="s">
        <v>573</v>
      </c>
      <c r="S1019" s="19" t="s">
        <v>573</v>
      </c>
      <c r="T1019" s="19" t="s">
        <v>573</v>
      </c>
      <c r="U1019" s="37" t="s">
        <v>573</v>
      </c>
      <c r="W1019" s="20" t="s">
        <v>9</v>
      </c>
      <c r="X1019" s="20" t="s">
        <v>9</v>
      </c>
      <c r="Y1019" s="20">
        <v>138.71</v>
      </c>
      <c r="Z1019" s="20">
        <v>-0.12000000000000455</v>
      </c>
      <c r="AA1019" s="20" t="s">
        <v>9</v>
      </c>
      <c r="AB1019" s="20" t="s">
        <v>9</v>
      </c>
      <c r="AC1019" s="20">
        <v>142.88999999999999</v>
      </c>
      <c r="AD1019" s="20">
        <v>0.28999999999999204</v>
      </c>
      <c r="AO1019" s="18">
        <v>118</v>
      </c>
      <c r="AP1019" s="18">
        <v>542</v>
      </c>
      <c r="AQ1019" s="18">
        <v>4584</v>
      </c>
      <c r="AR1019" s="18">
        <v>15620</v>
      </c>
      <c r="AS1019" s="18">
        <v>19020</v>
      </c>
      <c r="AT1019" s="18">
        <v>5601</v>
      </c>
      <c r="AU1019" s="18">
        <v>4179</v>
      </c>
      <c r="AV1019" s="18">
        <v>49664</v>
      </c>
      <c r="AW1019" s="18">
        <v>44825</v>
      </c>
      <c r="AY1019" s="114">
        <v>150.9</v>
      </c>
      <c r="AZ1019" s="114">
        <v>172.26</v>
      </c>
      <c r="BA1019" s="114">
        <v>178.55</v>
      </c>
      <c r="BB1019" s="114">
        <v>179.54</v>
      </c>
      <c r="BC1019" s="114">
        <v>180.04</v>
      </c>
      <c r="BD1019" s="114">
        <v>179.86</v>
      </c>
      <c r="BE1019" s="114">
        <v>159.94999999999999</v>
      </c>
      <c r="BF1019" s="114">
        <v>177.88</v>
      </c>
      <c r="BG1019" s="114">
        <v>179.69</v>
      </c>
    </row>
    <row r="1020" spans="1:59" ht="15.5">
      <c r="A1020" s="38" t="s">
        <v>1331</v>
      </c>
      <c r="B1020" s="44">
        <v>20260607</v>
      </c>
      <c r="C1020" s="38">
        <v>46186</v>
      </c>
      <c r="D1020" s="23">
        <v>50229</v>
      </c>
      <c r="E1020" s="24">
        <v>177.9813</v>
      </c>
      <c r="F1020" s="24">
        <v>0.10169999999999391</v>
      </c>
      <c r="G1020" s="24">
        <v>213.48053333333334</v>
      </c>
      <c r="H1020" s="25">
        <v>174.98740000000001</v>
      </c>
      <c r="I1020" s="24">
        <v>0.1033000000000186</v>
      </c>
      <c r="J1020" s="24">
        <v>209.82983333333334</v>
      </c>
      <c r="K1020" s="24">
        <v>92.041300000000007</v>
      </c>
      <c r="L1020" s="36">
        <v>11.58</v>
      </c>
      <c r="M1020" s="23" t="s">
        <v>573</v>
      </c>
      <c r="N1020" s="24" t="s">
        <v>573</v>
      </c>
      <c r="O1020" s="24" t="s">
        <v>573</v>
      </c>
      <c r="P1020" s="24" t="s">
        <v>573</v>
      </c>
      <c r="Q1020" s="24" t="s">
        <v>573</v>
      </c>
      <c r="R1020" s="24" t="s">
        <v>573</v>
      </c>
      <c r="S1020" s="24" t="s">
        <v>573</v>
      </c>
      <c r="T1020" s="24" t="s">
        <v>573</v>
      </c>
      <c r="U1020" s="36" t="s">
        <v>573</v>
      </c>
      <c r="W1020" s="25" t="s">
        <v>9</v>
      </c>
      <c r="X1020" s="25" t="s">
        <v>9</v>
      </c>
      <c r="Y1020" s="25">
        <v>135.32</v>
      </c>
      <c r="Z1020" s="25">
        <v>-3.3900000000000148</v>
      </c>
      <c r="AA1020" s="25" t="s">
        <v>9</v>
      </c>
      <c r="AB1020" s="25" t="s">
        <v>9</v>
      </c>
      <c r="AC1020" s="25">
        <v>141.18</v>
      </c>
      <c r="AD1020" s="25">
        <v>-1.7099999999999795</v>
      </c>
      <c r="AO1020" s="23">
        <v>100</v>
      </c>
      <c r="AP1020" s="23">
        <v>508</v>
      </c>
      <c r="AQ1020" s="23">
        <v>4161</v>
      </c>
      <c r="AR1020" s="23">
        <v>16126</v>
      </c>
      <c r="AS1020" s="23">
        <v>19212</v>
      </c>
      <c r="AT1020" s="23">
        <v>5749</v>
      </c>
      <c r="AU1020" s="23">
        <v>4373</v>
      </c>
      <c r="AV1020" s="23">
        <v>50229</v>
      </c>
      <c r="AW1020" s="23">
        <v>45248</v>
      </c>
      <c r="AY1020" s="115">
        <v>137.54</v>
      </c>
      <c r="AZ1020" s="115">
        <v>166.81</v>
      </c>
      <c r="BA1020" s="115">
        <v>177.5</v>
      </c>
      <c r="BB1020" s="115">
        <v>180.08</v>
      </c>
      <c r="BC1020" s="115">
        <v>180.88</v>
      </c>
      <c r="BD1020" s="115">
        <v>178.87</v>
      </c>
      <c r="BE1020" s="115">
        <v>159.02000000000001</v>
      </c>
      <c r="BF1020" s="115">
        <v>177.98</v>
      </c>
      <c r="BG1020" s="115">
        <v>180.03</v>
      </c>
    </row>
    <row r="1021" spans="1:59" ht="15.5">
      <c r="A1021" s="39" t="s">
        <v>1332</v>
      </c>
      <c r="B1021" s="45">
        <v>20260614</v>
      </c>
      <c r="C1021" s="39">
        <v>46193</v>
      </c>
      <c r="D1021" s="18">
        <v>50357</v>
      </c>
      <c r="E1021" s="19">
        <v>178.06870000000001</v>
      </c>
      <c r="F1021" s="19">
        <v>8.7400000000002365E-2</v>
      </c>
      <c r="G1021" s="19">
        <v>213.25149999999999</v>
      </c>
      <c r="H1021" s="20">
        <v>175.04560000000001</v>
      </c>
      <c r="I1021" s="19">
        <v>5.8199999999999363E-2</v>
      </c>
      <c r="J1021" s="19">
        <v>209.60683333333336</v>
      </c>
      <c r="K1021" s="19">
        <v>90.709100000000007</v>
      </c>
      <c r="L1021" s="37">
        <v>11.47</v>
      </c>
      <c r="M1021" s="18" t="s">
        <v>573</v>
      </c>
      <c r="N1021" s="19" t="s">
        <v>573</v>
      </c>
      <c r="O1021" s="19" t="s">
        <v>573</v>
      </c>
      <c r="P1021" s="19" t="s">
        <v>573</v>
      </c>
      <c r="Q1021" s="20" t="s">
        <v>573</v>
      </c>
      <c r="R1021" s="19" t="s">
        <v>573</v>
      </c>
      <c r="S1021" s="19" t="s">
        <v>573</v>
      </c>
      <c r="T1021" s="19" t="s">
        <v>573</v>
      </c>
      <c r="U1021" s="37" t="s">
        <v>573</v>
      </c>
      <c r="W1021" s="20" t="s">
        <v>9</v>
      </c>
      <c r="X1021" s="20" t="s">
        <v>9</v>
      </c>
      <c r="Y1021" s="20">
        <v>134.91999999999999</v>
      </c>
      <c r="Z1021" s="20">
        <v>-0.40000000000000568</v>
      </c>
      <c r="AA1021" s="20" t="s">
        <v>9</v>
      </c>
      <c r="AB1021" s="20" t="s">
        <v>9</v>
      </c>
      <c r="AC1021" s="20">
        <v>140.22999999999999</v>
      </c>
      <c r="AD1021" s="20">
        <v>-0.95000000000001705</v>
      </c>
      <c r="AO1021" s="18">
        <v>196</v>
      </c>
      <c r="AP1021" s="18">
        <v>777</v>
      </c>
      <c r="AQ1021" s="18">
        <v>5420</v>
      </c>
      <c r="AR1021" s="18">
        <v>17086</v>
      </c>
      <c r="AS1021" s="18">
        <v>18396</v>
      </c>
      <c r="AT1021" s="18">
        <v>4774</v>
      </c>
      <c r="AU1021" s="18">
        <v>3708</v>
      </c>
      <c r="AV1021" s="18">
        <v>50357</v>
      </c>
      <c r="AW1021" s="18">
        <v>45676</v>
      </c>
      <c r="AY1021" s="114">
        <v>158.34</v>
      </c>
      <c r="AZ1021" s="114">
        <v>168.53</v>
      </c>
      <c r="BA1021" s="114">
        <v>175.78</v>
      </c>
      <c r="BB1021" s="114">
        <v>180.09</v>
      </c>
      <c r="BC1021" s="114">
        <v>180.37</v>
      </c>
      <c r="BD1021" s="114">
        <v>178.76</v>
      </c>
      <c r="BE1021" s="114">
        <v>162.86000000000001</v>
      </c>
      <c r="BF1021" s="114">
        <v>178.07</v>
      </c>
      <c r="BG1021" s="114">
        <v>179.55</v>
      </c>
    </row>
    <row r="1022" spans="1:59" ht="15.5">
      <c r="A1022" s="38" t="s">
        <v>1333</v>
      </c>
      <c r="B1022" s="44">
        <v>20260621</v>
      </c>
      <c r="C1022" s="38">
        <v>46200</v>
      </c>
      <c r="D1022" s="23">
        <v>51105</v>
      </c>
      <c r="E1022" s="24">
        <v>177.9795</v>
      </c>
      <c r="F1022" s="24">
        <v>-8.9200000000005275E-2</v>
      </c>
      <c r="G1022" s="24">
        <v>213.97979999999998</v>
      </c>
      <c r="H1022" s="25">
        <v>174.96170000000001</v>
      </c>
      <c r="I1022" s="24">
        <v>-8.3899999999999864E-2</v>
      </c>
      <c r="J1022" s="24">
        <v>210.31576666666669</v>
      </c>
      <c r="K1022" s="24">
        <v>90.925700000000006</v>
      </c>
      <c r="L1022" s="36">
        <v>11.45</v>
      </c>
      <c r="M1022" s="23" t="s">
        <v>573</v>
      </c>
      <c r="N1022" s="24" t="s">
        <v>573</v>
      </c>
      <c r="O1022" s="24" t="s">
        <v>573</v>
      </c>
      <c r="P1022" s="24" t="s">
        <v>573</v>
      </c>
      <c r="Q1022" s="24" t="s">
        <v>573</v>
      </c>
      <c r="R1022" s="24" t="s">
        <v>573</v>
      </c>
      <c r="S1022" s="24" t="s">
        <v>573</v>
      </c>
      <c r="T1022" s="24" t="s">
        <v>573</v>
      </c>
      <c r="U1022" s="36" t="s">
        <v>573</v>
      </c>
      <c r="W1022" s="25" t="s">
        <v>9</v>
      </c>
      <c r="X1022" s="25" t="s">
        <v>9</v>
      </c>
      <c r="Y1022" s="25">
        <v>133.94</v>
      </c>
      <c r="Z1022" s="25">
        <v>-0.97999999999998977</v>
      </c>
      <c r="AA1022" s="25" t="s">
        <v>9</v>
      </c>
      <c r="AB1022" s="25" t="s">
        <v>9</v>
      </c>
      <c r="AC1022" s="25">
        <v>140.02000000000001</v>
      </c>
      <c r="AD1022" s="25">
        <v>-0.20999999999997954</v>
      </c>
      <c r="AO1022" s="23">
        <v>161</v>
      </c>
      <c r="AP1022" s="23">
        <v>793</v>
      </c>
      <c r="AQ1022" s="23">
        <v>5153</v>
      </c>
      <c r="AR1022" s="23">
        <v>17325</v>
      </c>
      <c r="AS1022" s="23">
        <v>18897</v>
      </c>
      <c r="AT1022" s="23">
        <v>5008</v>
      </c>
      <c r="AU1022" s="23">
        <v>3768</v>
      </c>
      <c r="AV1022" s="23">
        <v>51105</v>
      </c>
      <c r="AW1022" s="23">
        <v>46383</v>
      </c>
      <c r="AY1022" s="115">
        <v>154.30000000000001</v>
      </c>
      <c r="AZ1022" s="115">
        <v>169.72</v>
      </c>
      <c r="BA1022" s="115">
        <v>177.18</v>
      </c>
      <c r="BB1022" s="115">
        <v>180.38</v>
      </c>
      <c r="BC1022" s="115">
        <v>179.62</v>
      </c>
      <c r="BD1022" s="115">
        <v>177.53</v>
      </c>
      <c r="BE1022" s="115">
        <v>163.13999999999999</v>
      </c>
      <c r="BF1022" s="115">
        <v>177.98</v>
      </c>
      <c r="BG1022" s="115">
        <v>179.41</v>
      </c>
    </row>
    <row r="1023" spans="1:59" ht="15.5">
      <c r="A1023" s="39" t="s">
        <v>1334</v>
      </c>
      <c r="B1023" s="45">
        <v>20260628</v>
      </c>
      <c r="C1023" s="39">
        <v>46207</v>
      </c>
      <c r="D1023" s="18">
        <v>49672</v>
      </c>
      <c r="E1023" s="19">
        <v>178.73230000000001</v>
      </c>
      <c r="F1023" s="19">
        <v>0.75280000000000769</v>
      </c>
      <c r="G1023" s="19">
        <v>213.70663333333334</v>
      </c>
      <c r="H1023" s="20">
        <v>175.69800000000001</v>
      </c>
      <c r="I1023" s="19">
        <v>0.73629999999999995</v>
      </c>
      <c r="J1023" s="19">
        <v>210.04509999999996</v>
      </c>
      <c r="K1023" s="19">
        <v>90.915300000000002</v>
      </c>
      <c r="L1023" s="37">
        <v>11.49</v>
      </c>
      <c r="M1023" s="18" t="s">
        <v>573</v>
      </c>
      <c r="N1023" s="19" t="s">
        <v>573</v>
      </c>
      <c r="O1023" s="19" t="s">
        <v>573</v>
      </c>
      <c r="P1023" s="19" t="s">
        <v>573</v>
      </c>
      <c r="Q1023" s="20" t="s">
        <v>573</v>
      </c>
      <c r="R1023" s="19" t="s">
        <v>573</v>
      </c>
      <c r="S1023" s="19" t="s">
        <v>573</v>
      </c>
      <c r="T1023" s="19" t="s">
        <v>573</v>
      </c>
      <c r="U1023" s="37" t="s">
        <v>573</v>
      </c>
      <c r="W1023" s="20" t="s">
        <v>9</v>
      </c>
      <c r="X1023" s="20" t="s">
        <v>9</v>
      </c>
      <c r="Y1023" s="20">
        <v>133.85</v>
      </c>
      <c r="Z1023" s="20">
        <v>-9.0000000000003411E-2</v>
      </c>
      <c r="AA1023" s="20" t="s">
        <v>9</v>
      </c>
      <c r="AB1023" s="20" t="s">
        <v>9</v>
      </c>
      <c r="AC1023" s="20">
        <v>139.6</v>
      </c>
      <c r="AD1023" s="20">
        <v>-0.42000000000001592</v>
      </c>
      <c r="AO1023" s="18">
        <v>159</v>
      </c>
      <c r="AP1023" s="18">
        <v>584</v>
      </c>
      <c r="AQ1023" s="18">
        <v>5354</v>
      </c>
      <c r="AR1023" s="18">
        <v>16973</v>
      </c>
      <c r="AS1023" s="18">
        <v>17992</v>
      </c>
      <c r="AT1023" s="18">
        <v>4877</v>
      </c>
      <c r="AU1023" s="18">
        <v>3733</v>
      </c>
      <c r="AV1023" s="18">
        <v>49672</v>
      </c>
      <c r="AW1023" s="18">
        <v>45196</v>
      </c>
      <c r="AY1023" s="114">
        <v>141.6</v>
      </c>
      <c r="AZ1023" s="114">
        <v>169.23</v>
      </c>
      <c r="BA1023" s="114">
        <v>179.36</v>
      </c>
      <c r="BB1023" s="114">
        <v>181.11</v>
      </c>
      <c r="BC1023" s="114">
        <v>180.59</v>
      </c>
      <c r="BD1023" s="114">
        <v>178.47</v>
      </c>
      <c r="BE1023" s="114">
        <v>161.46</v>
      </c>
      <c r="BF1023" s="114">
        <v>178.73</v>
      </c>
      <c r="BG1023" s="114">
        <v>180.41</v>
      </c>
    </row>
    <row r="1024" spans="1:59" ht="15.5">
      <c r="A1024" s="38" t="s">
        <v>1335</v>
      </c>
      <c r="B1024" s="44">
        <v>20260705</v>
      </c>
      <c r="C1024" s="38">
        <v>46214</v>
      </c>
      <c r="D1024" s="23">
        <v>50130</v>
      </c>
      <c r="E1024" s="24">
        <v>177.971</v>
      </c>
      <c r="F1024" s="24">
        <v>-0.76130000000000564</v>
      </c>
      <c r="G1024" s="24">
        <v>214.16076666666666</v>
      </c>
      <c r="H1024" s="25">
        <v>174.9504</v>
      </c>
      <c r="I1024" s="24">
        <v>-0.74760000000000559</v>
      </c>
      <c r="J1024" s="24">
        <v>210.4992</v>
      </c>
      <c r="K1024" s="24">
        <v>90.548199999999994</v>
      </c>
      <c r="L1024" s="36">
        <v>11.42</v>
      </c>
      <c r="M1024" s="23" t="s">
        <v>573</v>
      </c>
      <c r="N1024" s="24" t="s">
        <v>573</v>
      </c>
      <c r="O1024" s="24" t="s">
        <v>573</v>
      </c>
      <c r="P1024" s="24" t="s">
        <v>573</v>
      </c>
      <c r="Q1024" s="24" t="s">
        <v>573</v>
      </c>
      <c r="R1024" s="24" t="s">
        <v>573</v>
      </c>
      <c r="S1024" s="24" t="s">
        <v>573</v>
      </c>
      <c r="T1024" s="24" t="s">
        <v>573</v>
      </c>
      <c r="U1024" s="36" t="s">
        <v>573</v>
      </c>
      <c r="W1024" s="25" t="s">
        <v>9</v>
      </c>
      <c r="X1024" s="25" t="s">
        <v>9</v>
      </c>
      <c r="Y1024" s="25">
        <v>130.88</v>
      </c>
      <c r="Z1024" s="25">
        <v>-2.9699999999999989</v>
      </c>
      <c r="AA1024" s="25" t="s">
        <v>9</v>
      </c>
      <c r="AB1024" s="25" t="s">
        <v>9</v>
      </c>
      <c r="AC1024" s="25">
        <v>136.96</v>
      </c>
      <c r="AD1024" s="25">
        <v>-2.6399999999999864</v>
      </c>
      <c r="AO1024" s="23">
        <v>191</v>
      </c>
      <c r="AP1024" s="23">
        <v>872</v>
      </c>
      <c r="AQ1024" s="23">
        <v>5876</v>
      </c>
      <c r="AR1024" s="23">
        <v>16639</v>
      </c>
      <c r="AS1024" s="23">
        <v>18117</v>
      </c>
      <c r="AT1024" s="23">
        <v>4805</v>
      </c>
      <c r="AU1024" s="23">
        <v>3630</v>
      </c>
      <c r="AV1024" s="23">
        <v>50130</v>
      </c>
      <c r="AW1024" s="23">
        <v>45437</v>
      </c>
      <c r="AY1024" s="115">
        <v>161.83000000000001</v>
      </c>
      <c r="AZ1024" s="115">
        <v>171.74</v>
      </c>
      <c r="BA1024" s="115">
        <v>176.4</v>
      </c>
      <c r="BB1024" s="115">
        <v>179.69</v>
      </c>
      <c r="BC1024" s="115">
        <v>180.1</v>
      </c>
      <c r="BD1024" s="115">
        <v>179.46</v>
      </c>
      <c r="BE1024" s="115">
        <v>162.4</v>
      </c>
      <c r="BF1024" s="115">
        <v>177.97</v>
      </c>
      <c r="BG1024" s="115">
        <v>179.4</v>
      </c>
    </row>
    <row r="1025" spans="1:59" ht="15.5">
      <c r="A1025" s="39" t="s">
        <v>1336</v>
      </c>
      <c r="B1025" s="45">
        <v>20260712</v>
      </c>
      <c r="C1025" s="39">
        <v>46221</v>
      </c>
      <c r="D1025" s="18">
        <v>50123</v>
      </c>
      <c r="E1025" s="19">
        <v>179.70150000000001</v>
      </c>
      <c r="F1025" s="19">
        <v>1.7305000000000064</v>
      </c>
      <c r="G1025" s="19">
        <v>213.9571</v>
      </c>
      <c r="H1025" s="20">
        <v>176.63040000000001</v>
      </c>
      <c r="I1025" s="19">
        <v>1.6800000000000068</v>
      </c>
      <c r="J1025" s="19">
        <v>210.29543333333331</v>
      </c>
      <c r="K1025" s="19">
        <v>89.624499999999998</v>
      </c>
      <c r="L1025" s="37">
        <v>11.33</v>
      </c>
      <c r="M1025" s="18" t="s">
        <v>573</v>
      </c>
      <c r="N1025" s="19" t="s">
        <v>573</v>
      </c>
      <c r="O1025" s="19" t="s">
        <v>573</v>
      </c>
      <c r="P1025" s="19" t="s">
        <v>573</v>
      </c>
      <c r="Q1025" s="20" t="s">
        <v>573</v>
      </c>
      <c r="R1025" s="19" t="s">
        <v>573</v>
      </c>
      <c r="S1025" s="19" t="s">
        <v>573</v>
      </c>
      <c r="T1025" s="19" t="s">
        <v>573</v>
      </c>
      <c r="U1025" s="37" t="s">
        <v>573</v>
      </c>
      <c r="W1025" s="20" t="s">
        <v>9</v>
      </c>
      <c r="X1025" s="20" t="s">
        <v>9</v>
      </c>
      <c r="Y1025" s="20">
        <v>127.39</v>
      </c>
      <c r="Z1025" s="20">
        <v>-3.4899999999999949</v>
      </c>
      <c r="AA1025" s="20" t="s">
        <v>9</v>
      </c>
      <c r="AB1025" s="20" t="s">
        <v>9</v>
      </c>
      <c r="AC1025" s="20">
        <v>134.29</v>
      </c>
      <c r="AD1025" s="20">
        <v>-2.6700000000000159</v>
      </c>
      <c r="AO1025" s="18">
        <v>297</v>
      </c>
      <c r="AP1025" s="18">
        <v>1115</v>
      </c>
      <c r="AQ1025" s="18">
        <v>6491</v>
      </c>
      <c r="AR1025" s="18">
        <v>17488</v>
      </c>
      <c r="AS1025" s="18">
        <v>17151</v>
      </c>
      <c r="AT1025" s="18">
        <v>4549</v>
      </c>
      <c r="AU1025" s="18">
        <v>3032</v>
      </c>
      <c r="AV1025" s="18">
        <v>50123</v>
      </c>
      <c r="AW1025" s="18">
        <v>45679</v>
      </c>
      <c r="AY1025" s="114">
        <v>155.44999999999999</v>
      </c>
      <c r="AZ1025" s="114">
        <v>174.85</v>
      </c>
      <c r="BA1025" s="114">
        <v>180.52</v>
      </c>
      <c r="BB1025" s="114">
        <v>181.75</v>
      </c>
      <c r="BC1025" s="114">
        <v>180.87</v>
      </c>
      <c r="BD1025" s="114">
        <v>180.66</v>
      </c>
      <c r="BE1025" s="114">
        <v>162.24</v>
      </c>
      <c r="BF1025" s="114">
        <v>179.7</v>
      </c>
      <c r="BG1025" s="114">
        <v>181.14</v>
      </c>
    </row>
    <row r="1026" spans="1:59" ht="15.5">
      <c r="A1026" s="38" t="s">
        <v>1337</v>
      </c>
      <c r="B1026" s="44">
        <v>20260719</v>
      </c>
      <c r="C1026" s="38">
        <v>46228</v>
      </c>
      <c r="D1026" s="23">
        <v>51625</v>
      </c>
      <c r="E1026" s="24">
        <v>178.33879999999999</v>
      </c>
      <c r="F1026" s="24">
        <v>-1.362700000000018</v>
      </c>
      <c r="G1026" s="24">
        <v>214.33869999999999</v>
      </c>
      <c r="H1026" s="25">
        <v>175.3</v>
      </c>
      <c r="I1026" s="24">
        <v>-1.3303999999999974</v>
      </c>
      <c r="J1026" s="24">
        <v>210.67406666666668</v>
      </c>
      <c r="K1026" s="24">
        <v>90.132599999999996</v>
      </c>
      <c r="L1026" s="36">
        <v>11.3</v>
      </c>
      <c r="M1026" s="23" t="s">
        <v>573</v>
      </c>
      <c r="N1026" s="24" t="s">
        <v>573</v>
      </c>
      <c r="O1026" s="24" t="s">
        <v>573</v>
      </c>
      <c r="P1026" s="24" t="s">
        <v>573</v>
      </c>
      <c r="Q1026" s="24" t="s">
        <v>573</v>
      </c>
      <c r="R1026" s="24" t="s">
        <v>573</v>
      </c>
      <c r="S1026" s="24" t="s">
        <v>573</v>
      </c>
      <c r="T1026" s="24" t="s">
        <v>573</v>
      </c>
      <c r="U1026" s="36" t="s">
        <v>573</v>
      </c>
      <c r="W1026" s="25" t="s">
        <v>9</v>
      </c>
      <c r="X1026" s="25" t="s">
        <v>9</v>
      </c>
      <c r="Y1026" s="25">
        <v>127.04</v>
      </c>
      <c r="Z1026" s="25">
        <v>-0.34999999999999432</v>
      </c>
      <c r="AA1026" s="25" t="s">
        <v>9</v>
      </c>
      <c r="AB1026" s="25" t="s">
        <v>9</v>
      </c>
      <c r="AC1026" s="25">
        <v>134.83000000000001</v>
      </c>
      <c r="AD1026" s="25">
        <v>0.54000000000002046</v>
      </c>
      <c r="AO1026" s="23">
        <v>209</v>
      </c>
      <c r="AP1026" s="23">
        <v>1034</v>
      </c>
      <c r="AQ1026" s="23">
        <v>6476</v>
      </c>
      <c r="AR1026" s="23">
        <v>17515</v>
      </c>
      <c r="AS1026" s="23">
        <v>18138</v>
      </c>
      <c r="AT1026" s="23">
        <v>4707</v>
      </c>
      <c r="AU1026" s="23">
        <v>3546</v>
      </c>
      <c r="AV1026" s="23">
        <v>51625</v>
      </c>
      <c r="AW1026" s="23">
        <v>46836</v>
      </c>
      <c r="AY1026" s="115">
        <v>151.07</v>
      </c>
      <c r="AZ1026" s="115">
        <v>172.18</v>
      </c>
      <c r="BA1026" s="115">
        <v>178.48</v>
      </c>
      <c r="BB1026" s="115">
        <v>180.57</v>
      </c>
      <c r="BC1026" s="115">
        <v>179.98</v>
      </c>
      <c r="BD1026" s="115">
        <v>178.72</v>
      </c>
      <c r="BE1026" s="115">
        <v>161.58000000000001</v>
      </c>
      <c r="BF1026" s="115">
        <v>178.34</v>
      </c>
      <c r="BG1026" s="115">
        <v>179.87</v>
      </c>
    </row>
    <row r="1027" spans="1:59" ht="15.5">
      <c r="A1027" s="39" t="s">
        <v>1338</v>
      </c>
      <c r="B1027" s="45">
        <v>20260726</v>
      </c>
      <c r="C1027" s="39">
        <v>46235</v>
      </c>
      <c r="D1027" s="18" t="s">
        <v>573</v>
      </c>
      <c r="E1027" s="19" t="s">
        <v>573</v>
      </c>
      <c r="F1027" s="19" t="s">
        <v>573</v>
      </c>
      <c r="G1027" s="19" t="s">
        <v>573</v>
      </c>
      <c r="H1027" s="20" t="s">
        <v>573</v>
      </c>
      <c r="I1027" s="19" t="s">
        <v>573</v>
      </c>
      <c r="J1027" s="19" t="s">
        <v>573</v>
      </c>
      <c r="K1027" s="19" t="s">
        <v>573</v>
      </c>
      <c r="L1027" s="37" t="s">
        <v>573</v>
      </c>
      <c r="M1027" s="18" t="s">
        <v>573</v>
      </c>
      <c r="N1027" s="19" t="s">
        <v>573</v>
      </c>
      <c r="O1027" s="19" t="s">
        <v>573</v>
      </c>
      <c r="P1027" s="19" t="s">
        <v>573</v>
      </c>
      <c r="Q1027" s="20" t="s">
        <v>573</v>
      </c>
      <c r="R1027" s="19" t="s">
        <v>573</v>
      </c>
      <c r="S1027" s="19" t="s">
        <v>573</v>
      </c>
      <c r="T1027" s="19" t="s">
        <v>573</v>
      </c>
      <c r="U1027" s="37" t="s">
        <v>573</v>
      </c>
      <c r="W1027" s="20" t="s">
        <v>573</v>
      </c>
      <c r="X1027" s="20" t="s">
        <v>573</v>
      </c>
      <c r="Y1027" s="20" t="s">
        <v>573</v>
      </c>
      <c r="Z1027" s="20" t="s">
        <v>573</v>
      </c>
      <c r="AA1027" s="20" t="s">
        <v>573</v>
      </c>
      <c r="AB1027" s="20" t="s">
        <v>573</v>
      </c>
      <c r="AC1027" s="20" t="s">
        <v>573</v>
      </c>
      <c r="AD1027" s="20" t="s">
        <v>573</v>
      </c>
      <c r="AO1027" s="18" t="s">
        <v>573</v>
      </c>
      <c r="AP1027" s="18" t="s">
        <v>573</v>
      </c>
      <c r="AQ1027" s="18" t="s">
        <v>573</v>
      </c>
      <c r="AR1027" s="18" t="s">
        <v>573</v>
      </c>
      <c r="AS1027" s="18" t="s">
        <v>573</v>
      </c>
      <c r="AT1027" s="18" t="s">
        <v>573</v>
      </c>
      <c r="AU1027" s="18" t="s">
        <v>573</v>
      </c>
      <c r="AV1027" s="18" t="s">
        <v>573</v>
      </c>
      <c r="AW1027" s="18" t="s">
        <v>573</v>
      </c>
      <c r="AY1027" s="114" t="s">
        <v>573</v>
      </c>
      <c r="AZ1027" s="114" t="s">
        <v>573</v>
      </c>
      <c r="BA1027" s="114" t="s">
        <v>573</v>
      </c>
      <c r="BB1027" s="114" t="s">
        <v>573</v>
      </c>
      <c r="BC1027" s="114" t="s">
        <v>573</v>
      </c>
      <c r="BD1027" s="114" t="s">
        <v>573</v>
      </c>
      <c r="BE1027" s="114" t="s">
        <v>573</v>
      </c>
      <c r="BF1027" s="114" t="s">
        <v>573</v>
      </c>
      <c r="BG1027" s="114" t="s">
        <v>573</v>
      </c>
    </row>
    <row r="1028" spans="1:59" ht="15.5">
      <c r="A1028" s="38" t="s">
        <v>1339</v>
      </c>
      <c r="B1028" s="44" t="s">
        <v>573</v>
      </c>
      <c r="C1028" s="38" t="s">
        <v>573</v>
      </c>
      <c r="D1028" s="23" t="s">
        <v>573</v>
      </c>
      <c r="E1028" s="24" t="s">
        <v>573</v>
      </c>
      <c r="F1028" s="24" t="s">
        <v>573</v>
      </c>
      <c r="G1028" s="24" t="s">
        <v>573</v>
      </c>
      <c r="H1028" s="25" t="s">
        <v>573</v>
      </c>
      <c r="I1028" s="24" t="s">
        <v>573</v>
      </c>
      <c r="J1028" s="24" t="s">
        <v>573</v>
      </c>
      <c r="K1028" s="24" t="s">
        <v>573</v>
      </c>
      <c r="L1028" s="36" t="s">
        <v>573</v>
      </c>
      <c r="M1028" s="23" t="s">
        <v>573</v>
      </c>
      <c r="N1028" s="24" t="s">
        <v>573</v>
      </c>
      <c r="O1028" s="24" t="s">
        <v>573</v>
      </c>
      <c r="P1028" s="24" t="s">
        <v>573</v>
      </c>
      <c r="Q1028" s="24" t="s">
        <v>573</v>
      </c>
      <c r="R1028" s="24" t="s">
        <v>573</v>
      </c>
      <c r="S1028" s="24" t="s">
        <v>573</v>
      </c>
      <c r="T1028" s="24" t="s">
        <v>573</v>
      </c>
      <c r="U1028" s="36" t="s">
        <v>573</v>
      </c>
      <c r="W1028" s="25" t="s">
        <v>573</v>
      </c>
      <c r="X1028" s="25" t="s">
        <v>573</v>
      </c>
      <c r="Y1028" s="25" t="s">
        <v>573</v>
      </c>
      <c r="Z1028" s="25" t="s">
        <v>573</v>
      </c>
      <c r="AA1028" s="25" t="s">
        <v>573</v>
      </c>
      <c r="AB1028" s="25" t="s">
        <v>573</v>
      </c>
      <c r="AC1028" s="25" t="s">
        <v>573</v>
      </c>
      <c r="AD1028" s="25" t="s">
        <v>573</v>
      </c>
      <c r="AO1028" s="23" t="s">
        <v>573</v>
      </c>
      <c r="AP1028" s="23" t="s">
        <v>573</v>
      </c>
      <c r="AQ1028" s="23" t="s">
        <v>573</v>
      </c>
      <c r="AR1028" s="23" t="s">
        <v>573</v>
      </c>
      <c r="AS1028" s="23" t="s">
        <v>573</v>
      </c>
      <c r="AT1028" s="23" t="s">
        <v>573</v>
      </c>
      <c r="AU1028" s="23" t="s">
        <v>573</v>
      </c>
      <c r="AV1028" s="23" t="s">
        <v>573</v>
      </c>
      <c r="AW1028" s="23" t="s">
        <v>573</v>
      </c>
      <c r="AY1028" s="115" t="s">
        <v>573</v>
      </c>
      <c r="AZ1028" s="115" t="s">
        <v>573</v>
      </c>
      <c r="BA1028" s="115" t="s">
        <v>573</v>
      </c>
      <c r="BB1028" s="115" t="s">
        <v>573</v>
      </c>
      <c r="BC1028" s="115" t="s">
        <v>573</v>
      </c>
      <c r="BD1028" s="115" t="s">
        <v>573</v>
      </c>
      <c r="BE1028" s="115" t="s">
        <v>573</v>
      </c>
      <c r="BF1028" s="115" t="s">
        <v>573</v>
      </c>
      <c r="BG1028" s="115" t="s">
        <v>573</v>
      </c>
    </row>
    <row r="1029" spans="1:59" ht="15.5">
      <c r="A1029" s="39" t="s">
        <v>1340</v>
      </c>
      <c r="B1029" s="45" t="s">
        <v>573</v>
      </c>
      <c r="C1029" s="39" t="s">
        <v>573</v>
      </c>
      <c r="D1029" s="18" t="s">
        <v>573</v>
      </c>
      <c r="E1029" s="19" t="s">
        <v>573</v>
      </c>
      <c r="F1029" s="19" t="s">
        <v>573</v>
      </c>
      <c r="G1029" s="19" t="s">
        <v>573</v>
      </c>
      <c r="H1029" s="20" t="s">
        <v>573</v>
      </c>
      <c r="I1029" s="19" t="s">
        <v>573</v>
      </c>
      <c r="J1029" s="19" t="s">
        <v>573</v>
      </c>
      <c r="K1029" s="19" t="s">
        <v>573</v>
      </c>
      <c r="L1029" s="37" t="s">
        <v>573</v>
      </c>
      <c r="M1029" s="18" t="s">
        <v>573</v>
      </c>
      <c r="N1029" s="19" t="s">
        <v>573</v>
      </c>
      <c r="O1029" s="19" t="s">
        <v>573</v>
      </c>
      <c r="P1029" s="19" t="s">
        <v>573</v>
      </c>
      <c r="Q1029" s="20" t="s">
        <v>573</v>
      </c>
      <c r="R1029" s="19" t="s">
        <v>573</v>
      </c>
      <c r="S1029" s="19" t="s">
        <v>573</v>
      </c>
      <c r="T1029" s="19" t="s">
        <v>573</v>
      </c>
      <c r="U1029" s="37" t="s">
        <v>573</v>
      </c>
      <c r="W1029" s="20" t="s">
        <v>573</v>
      </c>
      <c r="X1029" s="20" t="s">
        <v>573</v>
      </c>
      <c r="Y1029" s="20" t="s">
        <v>573</v>
      </c>
      <c r="Z1029" s="20" t="s">
        <v>573</v>
      </c>
      <c r="AA1029" s="20" t="s">
        <v>573</v>
      </c>
      <c r="AB1029" s="20" t="s">
        <v>573</v>
      </c>
      <c r="AC1029" s="20" t="s">
        <v>573</v>
      </c>
      <c r="AD1029" s="20" t="s">
        <v>573</v>
      </c>
      <c r="AO1029" s="18" t="s">
        <v>573</v>
      </c>
      <c r="AP1029" s="18" t="s">
        <v>573</v>
      </c>
      <c r="AQ1029" s="18" t="s">
        <v>573</v>
      </c>
      <c r="AR1029" s="18" t="s">
        <v>573</v>
      </c>
      <c r="AS1029" s="18" t="s">
        <v>573</v>
      </c>
      <c r="AT1029" s="18" t="s">
        <v>573</v>
      </c>
      <c r="AU1029" s="18" t="s">
        <v>573</v>
      </c>
      <c r="AV1029" s="18" t="s">
        <v>573</v>
      </c>
      <c r="AW1029" s="18" t="s">
        <v>573</v>
      </c>
      <c r="AY1029" s="114" t="s">
        <v>573</v>
      </c>
      <c r="AZ1029" s="114" t="s">
        <v>573</v>
      </c>
      <c r="BA1029" s="114" t="s">
        <v>573</v>
      </c>
      <c r="BB1029" s="114" t="s">
        <v>573</v>
      </c>
      <c r="BC1029" s="114" t="s">
        <v>573</v>
      </c>
      <c r="BD1029" s="114" t="s">
        <v>573</v>
      </c>
      <c r="BE1029" s="114" t="s">
        <v>573</v>
      </c>
      <c r="BF1029" s="114" t="s">
        <v>573</v>
      </c>
      <c r="BG1029" s="114" t="s">
        <v>573</v>
      </c>
    </row>
    <row r="1030" spans="1:59" ht="15.5">
      <c r="A1030" s="38" t="s">
        <v>1341</v>
      </c>
      <c r="B1030" s="44" t="s">
        <v>573</v>
      </c>
      <c r="C1030" s="38" t="s">
        <v>573</v>
      </c>
      <c r="D1030" s="23" t="s">
        <v>573</v>
      </c>
      <c r="E1030" s="24" t="s">
        <v>573</v>
      </c>
      <c r="F1030" s="24" t="s">
        <v>573</v>
      </c>
      <c r="G1030" s="24" t="s">
        <v>573</v>
      </c>
      <c r="H1030" s="25" t="s">
        <v>573</v>
      </c>
      <c r="I1030" s="24" t="s">
        <v>573</v>
      </c>
      <c r="J1030" s="24" t="s">
        <v>573</v>
      </c>
      <c r="K1030" s="24" t="s">
        <v>573</v>
      </c>
      <c r="L1030" s="36" t="s">
        <v>573</v>
      </c>
      <c r="M1030" s="23" t="s">
        <v>573</v>
      </c>
      <c r="N1030" s="24" t="s">
        <v>573</v>
      </c>
      <c r="O1030" s="24" t="s">
        <v>573</v>
      </c>
      <c r="P1030" s="24" t="s">
        <v>573</v>
      </c>
      <c r="Q1030" s="24" t="s">
        <v>573</v>
      </c>
      <c r="R1030" s="24" t="s">
        <v>573</v>
      </c>
      <c r="S1030" s="24" t="s">
        <v>573</v>
      </c>
      <c r="T1030" s="24" t="s">
        <v>573</v>
      </c>
      <c r="U1030" s="36" t="s">
        <v>573</v>
      </c>
      <c r="W1030" s="25" t="s">
        <v>573</v>
      </c>
      <c r="X1030" s="25" t="s">
        <v>573</v>
      </c>
      <c r="Y1030" s="25" t="s">
        <v>573</v>
      </c>
      <c r="Z1030" s="25" t="s">
        <v>573</v>
      </c>
      <c r="AA1030" s="25" t="s">
        <v>573</v>
      </c>
      <c r="AB1030" s="25" t="s">
        <v>573</v>
      </c>
      <c r="AC1030" s="25" t="s">
        <v>573</v>
      </c>
      <c r="AD1030" s="25" t="s">
        <v>573</v>
      </c>
      <c r="AO1030" s="23" t="s">
        <v>573</v>
      </c>
      <c r="AP1030" s="23" t="s">
        <v>573</v>
      </c>
      <c r="AQ1030" s="23" t="s">
        <v>573</v>
      </c>
      <c r="AR1030" s="23" t="s">
        <v>573</v>
      </c>
      <c r="AS1030" s="23" t="s">
        <v>573</v>
      </c>
      <c r="AT1030" s="23" t="s">
        <v>573</v>
      </c>
      <c r="AU1030" s="23" t="s">
        <v>573</v>
      </c>
      <c r="AV1030" s="23" t="s">
        <v>573</v>
      </c>
      <c r="AW1030" s="23" t="s">
        <v>573</v>
      </c>
      <c r="AY1030" s="115" t="s">
        <v>573</v>
      </c>
      <c r="AZ1030" s="115" t="s">
        <v>573</v>
      </c>
      <c r="BA1030" s="115" t="s">
        <v>573</v>
      </c>
      <c r="BB1030" s="115" t="s">
        <v>573</v>
      </c>
      <c r="BC1030" s="115" t="s">
        <v>573</v>
      </c>
      <c r="BD1030" s="115" t="s">
        <v>573</v>
      </c>
      <c r="BE1030" s="115" t="s">
        <v>573</v>
      </c>
      <c r="BF1030" s="115" t="s">
        <v>573</v>
      </c>
      <c r="BG1030" s="115" t="s">
        <v>573</v>
      </c>
    </row>
    <row r="1031" spans="1:59" ht="15.5">
      <c r="A1031" s="39" t="s">
        <v>1342</v>
      </c>
      <c r="B1031" s="45" t="s">
        <v>573</v>
      </c>
      <c r="C1031" s="39" t="s">
        <v>573</v>
      </c>
      <c r="D1031" s="18" t="s">
        <v>573</v>
      </c>
      <c r="E1031" s="19" t="s">
        <v>573</v>
      </c>
      <c r="F1031" s="19" t="s">
        <v>573</v>
      </c>
      <c r="G1031" s="19" t="s">
        <v>573</v>
      </c>
      <c r="H1031" s="20" t="s">
        <v>573</v>
      </c>
      <c r="I1031" s="19" t="s">
        <v>573</v>
      </c>
      <c r="J1031" s="19" t="s">
        <v>573</v>
      </c>
      <c r="K1031" s="19" t="s">
        <v>573</v>
      </c>
      <c r="L1031" s="37" t="s">
        <v>573</v>
      </c>
      <c r="M1031" s="18" t="s">
        <v>573</v>
      </c>
      <c r="N1031" s="19" t="s">
        <v>573</v>
      </c>
      <c r="O1031" s="19" t="s">
        <v>573</v>
      </c>
      <c r="P1031" s="19" t="s">
        <v>573</v>
      </c>
      <c r="Q1031" s="20" t="s">
        <v>573</v>
      </c>
      <c r="R1031" s="19" t="s">
        <v>573</v>
      </c>
      <c r="S1031" s="19" t="s">
        <v>573</v>
      </c>
      <c r="T1031" s="19" t="s">
        <v>573</v>
      </c>
      <c r="U1031" s="37" t="s">
        <v>573</v>
      </c>
      <c r="W1031" s="20" t="s">
        <v>573</v>
      </c>
      <c r="X1031" s="20" t="s">
        <v>573</v>
      </c>
      <c r="Y1031" s="20" t="s">
        <v>573</v>
      </c>
      <c r="Z1031" s="20" t="s">
        <v>573</v>
      </c>
      <c r="AA1031" s="20" t="s">
        <v>573</v>
      </c>
      <c r="AB1031" s="20" t="s">
        <v>573</v>
      </c>
      <c r="AC1031" s="20" t="s">
        <v>573</v>
      </c>
      <c r="AD1031" s="20" t="s">
        <v>573</v>
      </c>
      <c r="AO1031" s="18" t="s">
        <v>573</v>
      </c>
      <c r="AP1031" s="18" t="s">
        <v>573</v>
      </c>
      <c r="AQ1031" s="18" t="s">
        <v>573</v>
      </c>
      <c r="AR1031" s="18" t="s">
        <v>573</v>
      </c>
      <c r="AS1031" s="18" t="s">
        <v>573</v>
      </c>
      <c r="AT1031" s="18" t="s">
        <v>573</v>
      </c>
      <c r="AU1031" s="18" t="s">
        <v>573</v>
      </c>
      <c r="AV1031" s="18" t="s">
        <v>573</v>
      </c>
      <c r="AW1031" s="18" t="s">
        <v>573</v>
      </c>
      <c r="AY1031" s="114" t="s">
        <v>573</v>
      </c>
      <c r="AZ1031" s="114" t="s">
        <v>573</v>
      </c>
      <c r="BA1031" s="114" t="s">
        <v>573</v>
      </c>
      <c r="BB1031" s="114" t="s">
        <v>573</v>
      </c>
      <c r="BC1031" s="114" t="s">
        <v>573</v>
      </c>
      <c r="BD1031" s="114" t="s">
        <v>573</v>
      </c>
      <c r="BE1031" s="114" t="s">
        <v>573</v>
      </c>
      <c r="BF1031" s="114" t="s">
        <v>573</v>
      </c>
      <c r="BG1031" s="114" t="s">
        <v>573</v>
      </c>
    </row>
    <row r="1032" spans="1:59" ht="15.5">
      <c r="A1032" s="38" t="s">
        <v>1343</v>
      </c>
      <c r="B1032" s="44" t="s">
        <v>573</v>
      </c>
      <c r="C1032" s="38" t="s">
        <v>573</v>
      </c>
      <c r="D1032" s="23" t="s">
        <v>573</v>
      </c>
      <c r="E1032" s="24" t="s">
        <v>573</v>
      </c>
      <c r="F1032" s="24" t="s">
        <v>573</v>
      </c>
      <c r="G1032" s="24" t="s">
        <v>573</v>
      </c>
      <c r="H1032" s="25" t="s">
        <v>573</v>
      </c>
      <c r="I1032" s="24" t="s">
        <v>573</v>
      </c>
      <c r="J1032" s="24" t="s">
        <v>573</v>
      </c>
      <c r="K1032" s="24" t="s">
        <v>573</v>
      </c>
      <c r="L1032" s="36" t="s">
        <v>573</v>
      </c>
      <c r="M1032" s="23" t="s">
        <v>573</v>
      </c>
      <c r="N1032" s="24" t="s">
        <v>573</v>
      </c>
      <c r="O1032" s="24" t="s">
        <v>573</v>
      </c>
      <c r="P1032" s="24" t="s">
        <v>573</v>
      </c>
      <c r="Q1032" s="24" t="s">
        <v>573</v>
      </c>
      <c r="R1032" s="24" t="s">
        <v>573</v>
      </c>
      <c r="S1032" s="24" t="s">
        <v>573</v>
      </c>
      <c r="T1032" s="24" t="s">
        <v>573</v>
      </c>
      <c r="U1032" s="36" t="s">
        <v>573</v>
      </c>
      <c r="W1032" s="25" t="s">
        <v>573</v>
      </c>
      <c r="X1032" s="25" t="s">
        <v>573</v>
      </c>
      <c r="Y1032" s="25" t="s">
        <v>573</v>
      </c>
      <c r="Z1032" s="25" t="s">
        <v>573</v>
      </c>
      <c r="AA1032" s="25" t="s">
        <v>573</v>
      </c>
      <c r="AB1032" s="25" t="s">
        <v>573</v>
      </c>
      <c r="AC1032" s="25" t="s">
        <v>573</v>
      </c>
      <c r="AD1032" s="25" t="s">
        <v>573</v>
      </c>
      <c r="AO1032" s="23" t="s">
        <v>573</v>
      </c>
      <c r="AP1032" s="23" t="s">
        <v>573</v>
      </c>
      <c r="AQ1032" s="23" t="s">
        <v>573</v>
      </c>
      <c r="AR1032" s="23" t="s">
        <v>573</v>
      </c>
      <c r="AS1032" s="23" t="s">
        <v>573</v>
      </c>
      <c r="AT1032" s="23" t="s">
        <v>573</v>
      </c>
      <c r="AU1032" s="23" t="s">
        <v>573</v>
      </c>
      <c r="AV1032" s="23" t="s">
        <v>573</v>
      </c>
      <c r="AW1032" s="23" t="s">
        <v>573</v>
      </c>
      <c r="AY1032" s="115" t="s">
        <v>573</v>
      </c>
      <c r="AZ1032" s="115" t="s">
        <v>573</v>
      </c>
      <c r="BA1032" s="115" t="s">
        <v>573</v>
      </c>
      <c r="BB1032" s="115" t="s">
        <v>573</v>
      </c>
      <c r="BC1032" s="115" t="s">
        <v>573</v>
      </c>
      <c r="BD1032" s="115" t="s">
        <v>573</v>
      </c>
      <c r="BE1032" s="115" t="s">
        <v>573</v>
      </c>
      <c r="BF1032" s="115" t="s">
        <v>573</v>
      </c>
      <c r="BG1032" s="115" t="s">
        <v>573</v>
      </c>
    </row>
    <row r="1033" spans="1:59" ht="15.5">
      <c r="A1033" s="39" t="s">
        <v>1344</v>
      </c>
      <c r="B1033" s="45" t="s">
        <v>573</v>
      </c>
      <c r="C1033" s="39" t="s">
        <v>573</v>
      </c>
      <c r="D1033" s="18" t="s">
        <v>573</v>
      </c>
      <c r="E1033" s="19" t="s">
        <v>573</v>
      </c>
      <c r="F1033" s="19" t="s">
        <v>573</v>
      </c>
      <c r="G1033" s="19" t="s">
        <v>573</v>
      </c>
      <c r="H1033" s="20" t="s">
        <v>573</v>
      </c>
      <c r="I1033" s="19" t="s">
        <v>573</v>
      </c>
      <c r="J1033" s="19" t="s">
        <v>573</v>
      </c>
      <c r="K1033" s="19" t="s">
        <v>573</v>
      </c>
      <c r="L1033" s="37" t="s">
        <v>573</v>
      </c>
      <c r="M1033" s="18" t="s">
        <v>573</v>
      </c>
      <c r="N1033" s="19" t="s">
        <v>573</v>
      </c>
      <c r="O1033" s="19" t="s">
        <v>573</v>
      </c>
      <c r="P1033" s="19" t="s">
        <v>573</v>
      </c>
      <c r="Q1033" s="20" t="s">
        <v>573</v>
      </c>
      <c r="R1033" s="19" t="s">
        <v>573</v>
      </c>
      <c r="S1033" s="19" t="s">
        <v>573</v>
      </c>
      <c r="T1033" s="19" t="s">
        <v>573</v>
      </c>
      <c r="U1033" s="37" t="s">
        <v>573</v>
      </c>
      <c r="W1033" s="20" t="s">
        <v>573</v>
      </c>
      <c r="X1033" s="20" t="s">
        <v>573</v>
      </c>
      <c r="Y1033" s="20" t="s">
        <v>573</v>
      </c>
      <c r="Z1033" s="20" t="s">
        <v>573</v>
      </c>
      <c r="AA1033" s="20" t="s">
        <v>573</v>
      </c>
      <c r="AB1033" s="20" t="s">
        <v>573</v>
      </c>
      <c r="AC1033" s="20" t="s">
        <v>573</v>
      </c>
      <c r="AD1033" s="20" t="s">
        <v>573</v>
      </c>
      <c r="AO1033" s="18" t="s">
        <v>573</v>
      </c>
      <c r="AP1033" s="18" t="s">
        <v>573</v>
      </c>
      <c r="AQ1033" s="18" t="s">
        <v>573</v>
      </c>
      <c r="AR1033" s="18" t="s">
        <v>573</v>
      </c>
      <c r="AS1033" s="18" t="s">
        <v>573</v>
      </c>
      <c r="AT1033" s="18" t="s">
        <v>573</v>
      </c>
      <c r="AU1033" s="18" t="s">
        <v>573</v>
      </c>
      <c r="AV1033" s="18" t="s">
        <v>573</v>
      </c>
      <c r="AW1033" s="18" t="s">
        <v>573</v>
      </c>
      <c r="AY1033" s="114" t="s">
        <v>573</v>
      </c>
      <c r="AZ1033" s="114" t="s">
        <v>573</v>
      </c>
      <c r="BA1033" s="114" t="s">
        <v>573</v>
      </c>
      <c r="BB1033" s="114" t="s">
        <v>573</v>
      </c>
      <c r="BC1033" s="114" t="s">
        <v>573</v>
      </c>
      <c r="BD1033" s="114" t="s">
        <v>573</v>
      </c>
      <c r="BE1033" s="114" t="s">
        <v>573</v>
      </c>
      <c r="BF1033" s="114" t="s">
        <v>573</v>
      </c>
      <c r="BG1033" s="114" t="s">
        <v>573</v>
      </c>
    </row>
    <row r="1034" spans="1:59" ht="15.5">
      <c r="A1034" s="38" t="s">
        <v>1345</v>
      </c>
      <c r="B1034" s="44" t="s">
        <v>573</v>
      </c>
      <c r="C1034" s="38" t="s">
        <v>573</v>
      </c>
      <c r="D1034" s="23" t="s">
        <v>573</v>
      </c>
      <c r="E1034" s="24" t="s">
        <v>573</v>
      </c>
      <c r="F1034" s="24" t="s">
        <v>573</v>
      </c>
      <c r="G1034" s="24" t="s">
        <v>573</v>
      </c>
      <c r="H1034" s="25" t="s">
        <v>573</v>
      </c>
      <c r="I1034" s="24" t="s">
        <v>573</v>
      </c>
      <c r="J1034" s="24" t="s">
        <v>573</v>
      </c>
      <c r="K1034" s="24" t="s">
        <v>573</v>
      </c>
      <c r="L1034" s="36" t="s">
        <v>573</v>
      </c>
      <c r="M1034" s="23" t="s">
        <v>573</v>
      </c>
      <c r="N1034" s="24" t="s">
        <v>573</v>
      </c>
      <c r="O1034" s="24" t="s">
        <v>573</v>
      </c>
      <c r="P1034" s="24" t="s">
        <v>573</v>
      </c>
      <c r="Q1034" s="24" t="s">
        <v>573</v>
      </c>
      <c r="R1034" s="24" t="s">
        <v>573</v>
      </c>
      <c r="S1034" s="24" t="s">
        <v>573</v>
      </c>
      <c r="T1034" s="24" t="s">
        <v>573</v>
      </c>
      <c r="U1034" s="36" t="s">
        <v>573</v>
      </c>
      <c r="W1034" s="25" t="s">
        <v>573</v>
      </c>
      <c r="X1034" s="25" t="s">
        <v>573</v>
      </c>
      <c r="Y1034" s="25" t="s">
        <v>573</v>
      </c>
      <c r="Z1034" s="25" t="s">
        <v>573</v>
      </c>
      <c r="AA1034" s="25" t="s">
        <v>573</v>
      </c>
      <c r="AB1034" s="25" t="s">
        <v>573</v>
      </c>
      <c r="AC1034" s="25" t="s">
        <v>573</v>
      </c>
      <c r="AD1034" s="25" t="s">
        <v>573</v>
      </c>
      <c r="AO1034" s="23" t="s">
        <v>573</v>
      </c>
      <c r="AP1034" s="23" t="s">
        <v>573</v>
      </c>
      <c r="AQ1034" s="23" t="s">
        <v>573</v>
      </c>
      <c r="AR1034" s="23" t="s">
        <v>573</v>
      </c>
      <c r="AS1034" s="23" t="s">
        <v>573</v>
      </c>
      <c r="AT1034" s="23" t="s">
        <v>573</v>
      </c>
      <c r="AU1034" s="23" t="s">
        <v>573</v>
      </c>
      <c r="AV1034" s="23" t="s">
        <v>573</v>
      </c>
      <c r="AW1034" s="23" t="s">
        <v>573</v>
      </c>
      <c r="AY1034" s="115" t="s">
        <v>573</v>
      </c>
      <c r="AZ1034" s="115" t="s">
        <v>573</v>
      </c>
      <c r="BA1034" s="115" t="s">
        <v>573</v>
      </c>
      <c r="BB1034" s="115" t="s">
        <v>573</v>
      </c>
      <c r="BC1034" s="115" t="s">
        <v>573</v>
      </c>
      <c r="BD1034" s="115" t="s">
        <v>573</v>
      </c>
      <c r="BE1034" s="115" t="s">
        <v>573</v>
      </c>
      <c r="BF1034" s="115" t="s">
        <v>573</v>
      </c>
      <c r="BG1034" s="115" t="s">
        <v>573</v>
      </c>
    </row>
    <row r="1035" spans="1:59" ht="15.5">
      <c r="A1035" s="39" t="s">
        <v>1346</v>
      </c>
      <c r="B1035" s="45" t="s">
        <v>573</v>
      </c>
      <c r="C1035" s="39" t="s">
        <v>573</v>
      </c>
      <c r="D1035" s="18" t="s">
        <v>573</v>
      </c>
      <c r="E1035" s="19" t="s">
        <v>573</v>
      </c>
      <c r="F1035" s="19" t="s">
        <v>573</v>
      </c>
      <c r="G1035" s="19" t="s">
        <v>573</v>
      </c>
      <c r="H1035" s="20" t="s">
        <v>573</v>
      </c>
      <c r="I1035" s="19" t="s">
        <v>573</v>
      </c>
      <c r="J1035" s="19" t="s">
        <v>573</v>
      </c>
      <c r="K1035" s="19" t="s">
        <v>573</v>
      </c>
      <c r="L1035" s="37" t="s">
        <v>573</v>
      </c>
      <c r="M1035" s="18" t="s">
        <v>573</v>
      </c>
      <c r="N1035" s="19" t="s">
        <v>573</v>
      </c>
      <c r="O1035" s="19" t="s">
        <v>573</v>
      </c>
      <c r="P1035" s="19" t="s">
        <v>573</v>
      </c>
      <c r="Q1035" s="20" t="s">
        <v>573</v>
      </c>
      <c r="R1035" s="19" t="s">
        <v>573</v>
      </c>
      <c r="S1035" s="19" t="s">
        <v>573</v>
      </c>
      <c r="T1035" s="19" t="s">
        <v>573</v>
      </c>
      <c r="U1035" s="37" t="s">
        <v>573</v>
      </c>
      <c r="W1035" s="20" t="s">
        <v>573</v>
      </c>
      <c r="X1035" s="20" t="s">
        <v>573</v>
      </c>
      <c r="Y1035" s="20" t="s">
        <v>573</v>
      </c>
      <c r="Z1035" s="20" t="s">
        <v>573</v>
      </c>
      <c r="AA1035" s="20" t="s">
        <v>573</v>
      </c>
      <c r="AB1035" s="20" t="s">
        <v>573</v>
      </c>
      <c r="AC1035" s="20" t="s">
        <v>573</v>
      </c>
      <c r="AD1035" s="20" t="s">
        <v>573</v>
      </c>
      <c r="AO1035" s="18" t="s">
        <v>573</v>
      </c>
      <c r="AP1035" s="18" t="s">
        <v>573</v>
      </c>
      <c r="AQ1035" s="18" t="s">
        <v>573</v>
      </c>
      <c r="AR1035" s="18" t="s">
        <v>573</v>
      </c>
      <c r="AS1035" s="18" t="s">
        <v>573</v>
      </c>
      <c r="AT1035" s="18" t="s">
        <v>573</v>
      </c>
      <c r="AU1035" s="18" t="s">
        <v>573</v>
      </c>
      <c r="AV1035" s="18" t="s">
        <v>573</v>
      </c>
      <c r="AW1035" s="18" t="s">
        <v>573</v>
      </c>
      <c r="AY1035" s="114" t="s">
        <v>573</v>
      </c>
      <c r="AZ1035" s="114" t="s">
        <v>573</v>
      </c>
      <c r="BA1035" s="114" t="s">
        <v>573</v>
      </c>
      <c r="BB1035" s="114" t="s">
        <v>573</v>
      </c>
      <c r="BC1035" s="114" t="s">
        <v>573</v>
      </c>
      <c r="BD1035" s="114" t="s">
        <v>573</v>
      </c>
      <c r="BE1035" s="114" t="s">
        <v>573</v>
      </c>
      <c r="BF1035" s="114" t="s">
        <v>573</v>
      </c>
      <c r="BG1035" s="114" t="s">
        <v>573</v>
      </c>
    </row>
    <row r="1036" spans="1:59" ht="15.5">
      <c r="A1036" s="38" t="s">
        <v>1347</v>
      </c>
      <c r="B1036" s="44" t="s">
        <v>573</v>
      </c>
      <c r="C1036" s="38" t="s">
        <v>573</v>
      </c>
      <c r="D1036" s="23" t="s">
        <v>573</v>
      </c>
      <c r="E1036" s="24" t="s">
        <v>573</v>
      </c>
      <c r="F1036" s="24" t="s">
        <v>573</v>
      </c>
      <c r="G1036" s="24" t="s">
        <v>573</v>
      </c>
      <c r="H1036" s="25" t="s">
        <v>573</v>
      </c>
      <c r="I1036" s="24" t="s">
        <v>573</v>
      </c>
      <c r="J1036" s="24" t="s">
        <v>573</v>
      </c>
      <c r="K1036" s="24" t="s">
        <v>573</v>
      </c>
      <c r="L1036" s="36" t="s">
        <v>573</v>
      </c>
      <c r="M1036" s="23" t="s">
        <v>573</v>
      </c>
      <c r="N1036" s="24" t="s">
        <v>573</v>
      </c>
      <c r="O1036" s="24" t="s">
        <v>573</v>
      </c>
      <c r="P1036" s="24" t="s">
        <v>573</v>
      </c>
      <c r="Q1036" s="24" t="s">
        <v>573</v>
      </c>
      <c r="R1036" s="24" t="s">
        <v>573</v>
      </c>
      <c r="S1036" s="24" t="s">
        <v>573</v>
      </c>
      <c r="T1036" s="24" t="s">
        <v>573</v>
      </c>
      <c r="U1036" s="36" t="s">
        <v>573</v>
      </c>
      <c r="W1036" s="25" t="s">
        <v>573</v>
      </c>
      <c r="X1036" s="25" t="s">
        <v>573</v>
      </c>
      <c r="Y1036" s="25" t="s">
        <v>573</v>
      </c>
      <c r="Z1036" s="25" t="s">
        <v>573</v>
      </c>
      <c r="AA1036" s="25" t="s">
        <v>573</v>
      </c>
      <c r="AB1036" s="25" t="s">
        <v>573</v>
      </c>
      <c r="AC1036" s="25" t="s">
        <v>573</v>
      </c>
      <c r="AD1036" s="25" t="s">
        <v>573</v>
      </c>
      <c r="AO1036" s="23" t="s">
        <v>573</v>
      </c>
      <c r="AP1036" s="23" t="s">
        <v>573</v>
      </c>
      <c r="AQ1036" s="23" t="s">
        <v>573</v>
      </c>
      <c r="AR1036" s="23" t="s">
        <v>573</v>
      </c>
      <c r="AS1036" s="23" t="s">
        <v>573</v>
      </c>
      <c r="AT1036" s="23" t="s">
        <v>573</v>
      </c>
      <c r="AU1036" s="23" t="s">
        <v>573</v>
      </c>
      <c r="AV1036" s="23" t="s">
        <v>573</v>
      </c>
      <c r="AW1036" s="23" t="s">
        <v>573</v>
      </c>
      <c r="AY1036" s="115" t="s">
        <v>573</v>
      </c>
      <c r="AZ1036" s="115" t="s">
        <v>573</v>
      </c>
      <c r="BA1036" s="115" t="s">
        <v>573</v>
      </c>
      <c r="BB1036" s="115" t="s">
        <v>573</v>
      </c>
      <c r="BC1036" s="115" t="s">
        <v>573</v>
      </c>
      <c r="BD1036" s="115" t="s">
        <v>573</v>
      </c>
      <c r="BE1036" s="115" t="s">
        <v>573</v>
      </c>
      <c r="BF1036" s="115" t="s">
        <v>573</v>
      </c>
      <c r="BG1036" s="115" t="s">
        <v>573</v>
      </c>
    </row>
    <row r="1037" spans="1:59" ht="15.5">
      <c r="A1037" s="39" t="s">
        <v>1348</v>
      </c>
      <c r="B1037" s="45" t="s">
        <v>573</v>
      </c>
      <c r="C1037" s="39" t="s">
        <v>573</v>
      </c>
      <c r="D1037" s="18" t="s">
        <v>573</v>
      </c>
      <c r="E1037" s="19" t="s">
        <v>573</v>
      </c>
      <c r="F1037" s="19" t="s">
        <v>573</v>
      </c>
      <c r="G1037" s="19" t="s">
        <v>573</v>
      </c>
      <c r="H1037" s="20" t="s">
        <v>573</v>
      </c>
      <c r="I1037" s="19" t="s">
        <v>573</v>
      </c>
      <c r="J1037" s="19" t="s">
        <v>573</v>
      </c>
      <c r="K1037" s="19" t="s">
        <v>573</v>
      </c>
      <c r="L1037" s="37" t="s">
        <v>573</v>
      </c>
      <c r="M1037" s="18" t="s">
        <v>573</v>
      </c>
      <c r="N1037" s="19" t="s">
        <v>573</v>
      </c>
      <c r="O1037" s="19" t="s">
        <v>573</v>
      </c>
      <c r="P1037" s="19" t="s">
        <v>573</v>
      </c>
      <c r="Q1037" s="20" t="s">
        <v>573</v>
      </c>
      <c r="R1037" s="19" t="s">
        <v>573</v>
      </c>
      <c r="S1037" s="19" t="s">
        <v>573</v>
      </c>
      <c r="T1037" s="19" t="s">
        <v>573</v>
      </c>
      <c r="U1037" s="37" t="s">
        <v>573</v>
      </c>
      <c r="W1037" s="20" t="s">
        <v>573</v>
      </c>
      <c r="X1037" s="20" t="s">
        <v>573</v>
      </c>
      <c r="Y1037" s="20" t="s">
        <v>573</v>
      </c>
      <c r="Z1037" s="20" t="s">
        <v>573</v>
      </c>
      <c r="AA1037" s="20" t="s">
        <v>573</v>
      </c>
      <c r="AB1037" s="20" t="s">
        <v>573</v>
      </c>
      <c r="AC1037" s="20" t="s">
        <v>573</v>
      </c>
      <c r="AD1037" s="20" t="s">
        <v>573</v>
      </c>
      <c r="AO1037" s="18" t="s">
        <v>573</v>
      </c>
      <c r="AP1037" s="18" t="s">
        <v>573</v>
      </c>
      <c r="AQ1037" s="18" t="s">
        <v>573</v>
      </c>
      <c r="AR1037" s="18" t="s">
        <v>573</v>
      </c>
      <c r="AS1037" s="18" t="s">
        <v>573</v>
      </c>
      <c r="AT1037" s="18" t="s">
        <v>573</v>
      </c>
      <c r="AU1037" s="18" t="s">
        <v>573</v>
      </c>
      <c r="AV1037" s="18" t="s">
        <v>573</v>
      </c>
      <c r="AW1037" s="18" t="s">
        <v>573</v>
      </c>
      <c r="AY1037" s="114" t="s">
        <v>573</v>
      </c>
      <c r="AZ1037" s="114" t="s">
        <v>573</v>
      </c>
      <c r="BA1037" s="114" t="s">
        <v>573</v>
      </c>
      <c r="BB1037" s="114" t="s">
        <v>573</v>
      </c>
      <c r="BC1037" s="114" t="s">
        <v>573</v>
      </c>
      <c r="BD1037" s="114" t="s">
        <v>573</v>
      </c>
      <c r="BE1037" s="114" t="s">
        <v>573</v>
      </c>
      <c r="BF1037" s="114" t="s">
        <v>573</v>
      </c>
      <c r="BG1037" s="114" t="s">
        <v>573</v>
      </c>
    </row>
  </sheetData>
  <autoFilter ref="A5:BL992" xr:uid="{A72C7446-CE09-43E9-A214-97ED2A97F336}"/>
  <mergeCells count="29">
    <mergeCell ref="B4:B5"/>
    <mergeCell ref="C4:C5"/>
    <mergeCell ref="D4:D5"/>
    <mergeCell ref="W3:Z3"/>
    <mergeCell ref="N4:P4"/>
    <mergeCell ref="M3:U3"/>
    <mergeCell ref="E4:G4"/>
    <mergeCell ref="D3:L3"/>
    <mergeCell ref="W4:X4"/>
    <mergeCell ref="Y4:Z4"/>
    <mergeCell ref="Q4:S4"/>
    <mergeCell ref="H4:J4"/>
    <mergeCell ref="K4:L4"/>
    <mergeCell ref="BI4:BL4"/>
    <mergeCell ref="BK3:BL3"/>
    <mergeCell ref="BI3:BJ3"/>
    <mergeCell ref="M4:M5"/>
    <mergeCell ref="T4:U4"/>
    <mergeCell ref="AY3:BG3"/>
    <mergeCell ref="AY4:BG4"/>
    <mergeCell ref="AO3:AW3"/>
    <mergeCell ref="AO4:AW4"/>
    <mergeCell ref="AI4:AK4"/>
    <mergeCell ref="AL4:AM4"/>
    <mergeCell ref="AF3:AM3"/>
    <mergeCell ref="AF4:AH4"/>
    <mergeCell ref="AA3:AD3"/>
    <mergeCell ref="AA4:AB4"/>
    <mergeCell ref="AC4:AD4"/>
  </mergeCells>
  <pageMargins left="0.7" right="0.7" top="0.75" bottom="0.75" header="0.3" footer="0.3"/>
  <pageSetup paperSize="9" orientation="portrait"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A820-E4C9-4FD8-AB43-1C929D024A03}">
  <sheetPr>
    <tabColor rgb="FFFFC000"/>
  </sheetPr>
  <dimension ref="A1:AF253"/>
  <sheetViews>
    <sheetView showGridLines="0" workbookViewId="0">
      <pane xSplit="5" ySplit="5" topLeftCell="F221" activePane="bottomRight" state="frozen"/>
      <selection activeCell="A673" sqref="A673:XFD673"/>
      <selection pane="topRight" activeCell="A673" sqref="A673:XFD673"/>
      <selection pane="bottomLeft" activeCell="A673" sqref="A673:XFD673"/>
      <selection pane="bottomRight" activeCell="I231" sqref="I231"/>
    </sheetView>
  </sheetViews>
  <sheetFormatPr defaultRowHeight="14.5"/>
  <cols>
    <col min="2" max="2" width="14.54296875" customWidth="1"/>
    <col min="3" max="3" width="13.26953125" customWidth="1"/>
    <col min="5" max="5" width="14" bestFit="1" customWidth="1"/>
    <col min="6" max="6" width="12.453125" bestFit="1" customWidth="1"/>
    <col min="7" max="7" width="12.54296875" bestFit="1" customWidth="1"/>
    <col min="8" max="8" width="10.453125" bestFit="1" customWidth="1"/>
    <col min="9" max="9" width="11" bestFit="1" customWidth="1"/>
    <col min="10" max="10" width="9.7265625" bestFit="1" customWidth="1"/>
    <col min="11" max="11" width="9.453125" bestFit="1" customWidth="1"/>
    <col min="12" max="12" width="9.453125" customWidth="1"/>
    <col min="13" max="13" width="7.54296875" bestFit="1" customWidth="1"/>
    <col min="14" max="14" width="7.453125" bestFit="1" customWidth="1"/>
    <col min="15" max="15" width="13.453125" bestFit="1" customWidth="1"/>
    <col min="16" max="16" width="12.7265625" bestFit="1" customWidth="1"/>
    <col min="17" max="18" width="10.453125" bestFit="1" customWidth="1"/>
    <col min="19" max="19" width="14.453125" bestFit="1" customWidth="1"/>
    <col min="20" max="21" width="10.453125" bestFit="1" customWidth="1"/>
    <col min="22" max="22" width="13.453125" bestFit="1" customWidth="1"/>
    <col min="23" max="23" width="10.54296875" bestFit="1" customWidth="1"/>
    <col min="26" max="26" width="9.7265625" bestFit="1" customWidth="1"/>
    <col min="27" max="27" width="10.453125" bestFit="1" customWidth="1"/>
  </cols>
  <sheetData>
    <row r="1" spans="1:32" ht="31">
      <c r="A1" s="40" t="s">
        <v>13</v>
      </c>
      <c r="B1" s="187">
        <v>46204</v>
      </c>
      <c r="D1" s="135" t="s">
        <v>212</v>
      </c>
      <c r="E1" s="135"/>
      <c r="F1" s="135">
        <v>46174</v>
      </c>
      <c r="G1" s="141" t="s">
        <v>288</v>
      </c>
      <c r="H1" s="142">
        <v>-6.4225531510571686E-3</v>
      </c>
      <c r="I1" s="142">
        <v>-0.14100140425272109</v>
      </c>
      <c r="K1" s="142">
        <v>-6.6942114979801339E-3</v>
      </c>
      <c r="L1" s="142">
        <v>-0.14088628590114863</v>
      </c>
      <c r="N1" s="135" t="s">
        <v>284</v>
      </c>
      <c r="O1" s="135"/>
      <c r="P1" s="135">
        <v>45627</v>
      </c>
      <c r="Q1" s="142">
        <v>-2.595841558175336E-3</v>
      </c>
      <c r="R1" s="142">
        <v>-2.8216393321158297E-2</v>
      </c>
      <c r="T1" s="142">
        <v>-2.7353899595643143E-3</v>
      </c>
      <c r="U1" s="142">
        <v>-2.7991894770096247E-2</v>
      </c>
    </row>
    <row r="2" spans="1:32" ht="18">
      <c r="E2" s="30"/>
      <c r="F2" s="138" t="s">
        <v>272</v>
      </c>
      <c r="G2" s="138" t="s">
        <v>255</v>
      </c>
      <c r="J2" s="138" t="s">
        <v>257</v>
      </c>
      <c r="M2" s="138" t="s">
        <v>264</v>
      </c>
      <c r="N2" s="138" t="s">
        <v>265</v>
      </c>
      <c r="O2" s="138" t="s">
        <v>273</v>
      </c>
      <c r="P2" s="138" t="s">
        <v>251</v>
      </c>
      <c r="R2" s="41"/>
      <c r="S2" s="138" t="s">
        <v>253</v>
      </c>
      <c r="T2" s="41"/>
      <c r="U2" s="41"/>
      <c r="V2" s="138" t="s">
        <v>267</v>
      </c>
      <c r="W2" s="139" t="s">
        <v>268</v>
      </c>
    </row>
    <row r="3" spans="1:32" ht="15.65" customHeight="1">
      <c r="B3" s="208" t="s">
        <v>15</v>
      </c>
      <c r="C3" s="208" t="s">
        <v>86</v>
      </c>
      <c r="D3" s="208" t="s">
        <v>87</v>
      </c>
      <c r="E3" s="210" t="s">
        <v>16</v>
      </c>
      <c r="F3" s="198" t="s">
        <v>1</v>
      </c>
      <c r="G3" s="192"/>
      <c r="H3" s="192"/>
      <c r="I3" s="192"/>
      <c r="J3" s="192"/>
      <c r="K3" s="192"/>
      <c r="L3" s="192"/>
      <c r="M3" s="192"/>
      <c r="N3" s="193"/>
      <c r="O3" s="198" t="s">
        <v>260</v>
      </c>
      <c r="P3" s="192"/>
      <c r="Q3" s="192"/>
      <c r="R3" s="192"/>
      <c r="S3" s="192"/>
      <c r="T3" s="192"/>
      <c r="U3" s="192"/>
      <c r="V3" s="192"/>
      <c r="W3" s="192"/>
      <c r="Y3" s="198" t="s">
        <v>305</v>
      </c>
      <c r="Z3" s="192"/>
      <c r="AA3" s="192"/>
      <c r="AB3" s="192"/>
      <c r="AC3" s="192"/>
      <c r="AD3" s="192"/>
      <c r="AE3" s="192"/>
      <c r="AF3" s="192"/>
    </row>
    <row r="4" spans="1:32" ht="15.65" customHeight="1">
      <c r="B4" s="208"/>
      <c r="C4" s="208"/>
      <c r="D4" s="208"/>
      <c r="E4" s="210"/>
      <c r="F4" s="194" t="s">
        <v>4</v>
      </c>
      <c r="G4" s="196" t="s">
        <v>5</v>
      </c>
      <c r="H4" s="191"/>
      <c r="I4" s="199"/>
      <c r="J4" s="196" t="s">
        <v>6</v>
      </c>
      <c r="K4" s="191"/>
      <c r="L4" s="199"/>
      <c r="M4" s="196" t="s">
        <v>14</v>
      </c>
      <c r="N4" s="197"/>
      <c r="O4" s="194" t="s">
        <v>4</v>
      </c>
      <c r="P4" s="196" t="s">
        <v>5</v>
      </c>
      <c r="Q4" s="191"/>
      <c r="R4" s="199"/>
      <c r="S4" s="196" t="s">
        <v>6</v>
      </c>
      <c r="T4" s="191"/>
      <c r="U4" s="199"/>
      <c r="V4" s="196" t="s">
        <v>14</v>
      </c>
      <c r="W4" s="197"/>
      <c r="Y4" s="196" t="s">
        <v>5</v>
      </c>
      <c r="Z4" s="191"/>
      <c r="AA4" s="199"/>
      <c r="AB4" s="196" t="s">
        <v>6</v>
      </c>
      <c r="AC4" s="191"/>
      <c r="AD4" s="199"/>
      <c r="AE4" s="196" t="s">
        <v>14</v>
      </c>
      <c r="AF4" s="197"/>
    </row>
    <row r="5" spans="1:32" ht="46.5">
      <c r="B5" s="209"/>
      <c r="C5" s="209"/>
      <c r="D5" s="209"/>
      <c r="E5" s="211"/>
      <c r="F5" s="195"/>
      <c r="G5" s="14" t="s">
        <v>7</v>
      </c>
      <c r="H5" s="15" t="s">
        <v>286</v>
      </c>
      <c r="I5" s="15" t="s">
        <v>287</v>
      </c>
      <c r="J5" s="14" t="s">
        <v>7</v>
      </c>
      <c r="K5" s="16" t="s">
        <v>286</v>
      </c>
      <c r="L5" s="15" t="s">
        <v>287</v>
      </c>
      <c r="M5" s="80" t="s">
        <v>11</v>
      </c>
      <c r="N5" s="81" t="s">
        <v>10</v>
      </c>
      <c r="O5" s="195"/>
      <c r="P5" s="14" t="s">
        <v>7</v>
      </c>
      <c r="Q5" s="15" t="s">
        <v>286</v>
      </c>
      <c r="R5" s="15" t="s">
        <v>287</v>
      </c>
      <c r="S5" s="14" t="s">
        <v>7</v>
      </c>
      <c r="T5" s="15" t="s">
        <v>286</v>
      </c>
      <c r="U5" s="67" t="s">
        <v>287</v>
      </c>
      <c r="V5" s="34" t="s">
        <v>11</v>
      </c>
      <c r="W5" s="35" t="s">
        <v>10</v>
      </c>
      <c r="Y5" s="14" t="s">
        <v>7</v>
      </c>
      <c r="Z5" s="15" t="s">
        <v>286</v>
      </c>
      <c r="AA5" s="15" t="s">
        <v>287</v>
      </c>
      <c r="AB5" s="14" t="s">
        <v>7</v>
      </c>
      <c r="AC5" s="15" t="s">
        <v>286</v>
      </c>
      <c r="AD5" s="67" t="s">
        <v>287</v>
      </c>
      <c r="AE5" s="34" t="s">
        <v>11</v>
      </c>
      <c r="AF5" s="35" t="s">
        <v>10</v>
      </c>
    </row>
    <row r="6" spans="1:32" ht="15.5">
      <c r="B6" s="44">
        <v>2007</v>
      </c>
      <c r="C6" s="22" t="s">
        <v>573</v>
      </c>
      <c r="D6" s="44" t="s">
        <v>573</v>
      </c>
      <c r="E6" s="42">
        <v>39083</v>
      </c>
      <c r="Y6" s="24">
        <v>106.45</v>
      </c>
      <c r="Z6" s="143"/>
      <c r="AA6" s="143"/>
      <c r="AB6" s="24">
        <v>104.78</v>
      </c>
      <c r="AC6" s="143"/>
      <c r="AD6" s="143"/>
      <c r="AE6" s="24">
        <v>78.400000000000006</v>
      </c>
      <c r="AF6" s="36">
        <v>11</v>
      </c>
    </row>
    <row r="7" spans="1:32" ht="15.5">
      <c r="B7" s="45">
        <v>2007</v>
      </c>
      <c r="C7" s="39" t="s">
        <v>573</v>
      </c>
      <c r="D7" s="45" t="s">
        <v>573</v>
      </c>
      <c r="E7" s="43">
        <v>39114</v>
      </c>
      <c r="Y7" s="19">
        <v>104.54</v>
      </c>
      <c r="Z7" s="144">
        <v>-1.9099999999999966</v>
      </c>
      <c r="AA7" s="144"/>
      <c r="AB7" s="19">
        <v>102.89</v>
      </c>
      <c r="AC7" s="144">
        <v>-1.8900000000000006</v>
      </c>
      <c r="AD7" s="144"/>
      <c r="AE7" s="19">
        <v>78.599999999999994</v>
      </c>
      <c r="AF7" s="37">
        <v>10.9</v>
      </c>
    </row>
    <row r="8" spans="1:32" ht="15.5">
      <c r="B8" s="44">
        <v>2007</v>
      </c>
      <c r="C8" s="22" t="s">
        <v>573</v>
      </c>
      <c r="D8" s="44" t="s">
        <v>573</v>
      </c>
      <c r="E8" s="42">
        <v>39142</v>
      </c>
      <c r="Y8" s="24">
        <v>105.28</v>
      </c>
      <c r="Z8" s="143">
        <v>0.73999999999999488</v>
      </c>
      <c r="AA8" s="143"/>
      <c r="AB8" s="24">
        <v>103.62</v>
      </c>
      <c r="AC8" s="143">
        <v>0.73000000000000398</v>
      </c>
      <c r="AD8" s="143"/>
      <c r="AE8" s="24">
        <v>78.2</v>
      </c>
      <c r="AF8" s="36">
        <v>10.7</v>
      </c>
    </row>
    <row r="9" spans="1:32" ht="15.5">
      <c r="B9" s="45">
        <v>2007</v>
      </c>
      <c r="C9" s="39" t="s">
        <v>573</v>
      </c>
      <c r="D9" s="45" t="s">
        <v>573</v>
      </c>
      <c r="E9" s="43">
        <v>39173</v>
      </c>
      <c r="Y9" s="19">
        <v>106.4</v>
      </c>
      <c r="Z9" s="144">
        <v>1.1200000000000045</v>
      </c>
      <c r="AA9" s="144"/>
      <c r="AB9" s="19">
        <v>104.73</v>
      </c>
      <c r="AC9" s="144">
        <v>1.1099999999999994</v>
      </c>
      <c r="AD9" s="144"/>
      <c r="AE9" s="19">
        <v>78.2</v>
      </c>
      <c r="AF9" s="37">
        <v>10.8</v>
      </c>
    </row>
    <row r="10" spans="1:32" ht="15.5">
      <c r="B10" s="44">
        <v>2007</v>
      </c>
      <c r="C10" s="22" t="s">
        <v>573</v>
      </c>
      <c r="D10" s="44" t="s">
        <v>573</v>
      </c>
      <c r="E10" s="42">
        <v>39203</v>
      </c>
      <c r="Y10" s="24">
        <v>108.13</v>
      </c>
      <c r="Z10" s="143">
        <v>1.7299999999999898</v>
      </c>
      <c r="AA10" s="143"/>
      <c r="AB10" s="24">
        <v>106.43</v>
      </c>
      <c r="AC10" s="143">
        <v>1.7000000000000028</v>
      </c>
      <c r="AD10" s="143"/>
      <c r="AE10" s="24">
        <v>77.599999999999994</v>
      </c>
      <c r="AF10" s="36">
        <v>10.9</v>
      </c>
    </row>
    <row r="11" spans="1:32" ht="15.5">
      <c r="B11" s="45">
        <v>2007</v>
      </c>
      <c r="C11" s="39" t="s">
        <v>573</v>
      </c>
      <c r="D11" s="45" t="s">
        <v>573</v>
      </c>
      <c r="E11" s="43">
        <v>39234</v>
      </c>
      <c r="Y11" s="19">
        <v>109.55</v>
      </c>
      <c r="Z11" s="144">
        <v>1.4200000000000017</v>
      </c>
      <c r="AA11" s="144"/>
      <c r="AB11" s="19">
        <v>107.82</v>
      </c>
      <c r="AC11" s="144">
        <v>1.3899999999999864</v>
      </c>
      <c r="AD11" s="144"/>
      <c r="AE11" s="19">
        <v>77.3</v>
      </c>
      <c r="AF11" s="37">
        <v>11</v>
      </c>
    </row>
    <row r="12" spans="1:32" ht="15.5">
      <c r="B12" s="44">
        <v>2007</v>
      </c>
      <c r="C12" s="22" t="s">
        <v>573</v>
      </c>
      <c r="D12" s="44" t="s">
        <v>573</v>
      </c>
      <c r="E12" s="42">
        <v>39264</v>
      </c>
      <c r="Y12" s="24">
        <v>109.96</v>
      </c>
      <c r="Z12" s="143">
        <v>0.40999999999999659</v>
      </c>
      <c r="AA12" s="143"/>
      <c r="AB12" s="24">
        <v>108.23</v>
      </c>
      <c r="AC12" s="143">
        <v>0.4100000000000108</v>
      </c>
      <c r="AD12" s="143"/>
      <c r="AE12" s="24">
        <v>77.5</v>
      </c>
      <c r="AF12" s="36">
        <v>10.9</v>
      </c>
    </row>
    <row r="13" spans="1:32" ht="15.5">
      <c r="B13" s="45">
        <v>2007</v>
      </c>
      <c r="C13" s="39" t="s">
        <v>573</v>
      </c>
      <c r="D13" s="45" t="s">
        <v>573</v>
      </c>
      <c r="E13" s="43">
        <v>39295</v>
      </c>
      <c r="Y13" s="19">
        <v>109.37</v>
      </c>
      <c r="Z13" s="144">
        <v>-0.5899999999999892</v>
      </c>
      <c r="AA13" s="144"/>
      <c r="AB13" s="19">
        <v>107.64</v>
      </c>
      <c r="AC13" s="144">
        <v>-0.59000000000000341</v>
      </c>
      <c r="AD13" s="144"/>
      <c r="AE13" s="19">
        <v>79.599999999999994</v>
      </c>
      <c r="AF13" s="37">
        <v>11.1</v>
      </c>
    </row>
    <row r="14" spans="1:32" ht="15.5">
      <c r="B14" s="44">
        <v>2007</v>
      </c>
      <c r="C14" s="22" t="s">
        <v>573</v>
      </c>
      <c r="D14" s="44" t="s">
        <v>573</v>
      </c>
      <c r="E14" s="42">
        <v>39326</v>
      </c>
      <c r="Y14" s="24">
        <v>108.52</v>
      </c>
      <c r="Z14" s="143">
        <v>-0.85000000000000853</v>
      </c>
      <c r="AA14" s="143"/>
      <c r="AB14" s="24">
        <v>106.81</v>
      </c>
      <c r="AC14" s="143">
        <v>-0.82999999999999829</v>
      </c>
      <c r="AD14" s="143"/>
      <c r="AE14" s="24">
        <v>81.2</v>
      </c>
      <c r="AF14" s="36">
        <v>11.2</v>
      </c>
    </row>
    <row r="15" spans="1:32" ht="15.5">
      <c r="B15" s="45">
        <v>2007</v>
      </c>
      <c r="C15" s="39" t="s">
        <v>573</v>
      </c>
      <c r="D15" s="45" t="s">
        <v>573</v>
      </c>
      <c r="E15" s="43">
        <v>39356</v>
      </c>
      <c r="Y15" s="19">
        <v>109.04</v>
      </c>
      <c r="Z15" s="144">
        <v>0.52000000000001023</v>
      </c>
      <c r="AA15" s="144"/>
      <c r="AB15" s="19">
        <v>107.33</v>
      </c>
      <c r="AC15" s="144">
        <v>0.51999999999999602</v>
      </c>
      <c r="AD15" s="144"/>
      <c r="AE15" s="19">
        <v>81.77</v>
      </c>
      <c r="AF15" s="37">
        <v>11.2</v>
      </c>
    </row>
    <row r="16" spans="1:32" ht="15.5">
      <c r="B16" s="44">
        <v>2007</v>
      </c>
      <c r="C16" s="22" t="s">
        <v>573</v>
      </c>
      <c r="D16" s="44" t="s">
        <v>573</v>
      </c>
      <c r="E16" s="42">
        <v>39387</v>
      </c>
      <c r="Y16" s="24">
        <v>108.99</v>
      </c>
      <c r="Z16" s="143">
        <v>-5.0000000000011369E-2</v>
      </c>
      <c r="AA16" s="143"/>
      <c r="AB16" s="24">
        <v>107.27</v>
      </c>
      <c r="AC16" s="143">
        <v>-6.0000000000002274E-2</v>
      </c>
      <c r="AD16" s="143"/>
      <c r="AE16" s="24">
        <v>81.13</v>
      </c>
      <c r="AF16" s="36">
        <v>11.2</v>
      </c>
    </row>
    <row r="17" spans="2:32" ht="15.5">
      <c r="B17" s="45">
        <v>2007</v>
      </c>
      <c r="C17" s="39" t="s">
        <v>573</v>
      </c>
      <c r="D17" s="45" t="s">
        <v>573</v>
      </c>
      <c r="E17" s="43">
        <v>39417</v>
      </c>
      <c r="Y17" s="19">
        <v>110.17</v>
      </c>
      <c r="Z17" s="144">
        <v>1.1800000000000068</v>
      </c>
      <c r="AA17" s="144"/>
      <c r="AB17" s="19">
        <v>108.44</v>
      </c>
      <c r="AC17" s="144">
        <v>1.1700000000000017</v>
      </c>
      <c r="AD17" s="144"/>
      <c r="AE17" s="19">
        <v>79.760000000000005</v>
      </c>
      <c r="AF17" s="37">
        <v>11.1</v>
      </c>
    </row>
    <row r="18" spans="2:32" ht="15.5">
      <c r="B18" s="44">
        <v>2008</v>
      </c>
      <c r="C18" s="22" t="s">
        <v>573</v>
      </c>
      <c r="D18" s="44" t="s">
        <v>573</v>
      </c>
      <c r="E18" s="42">
        <v>39448</v>
      </c>
      <c r="Y18" s="24">
        <v>110.34</v>
      </c>
      <c r="Z18" s="143">
        <v>0.17000000000000171</v>
      </c>
      <c r="AA18" s="143">
        <v>3.8900000000000006</v>
      </c>
      <c r="AB18" s="24">
        <v>108.6</v>
      </c>
      <c r="AC18" s="143">
        <v>0.15999999999999659</v>
      </c>
      <c r="AD18" s="143">
        <v>3.8199999999999932</v>
      </c>
      <c r="AE18" s="24">
        <v>79.7</v>
      </c>
      <c r="AF18" s="36">
        <v>10.9</v>
      </c>
    </row>
    <row r="19" spans="2:32" ht="15.5">
      <c r="B19" s="45">
        <v>2008</v>
      </c>
      <c r="C19" s="39" t="s">
        <v>573</v>
      </c>
      <c r="D19" s="45" t="s">
        <v>573</v>
      </c>
      <c r="E19" s="43">
        <v>39479</v>
      </c>
      <c r="Y19" s="19">
        <v>111.85</v>
      </c>
      <c r="Z19" s="144">
        <v>1.5099999999999909</v>
      </c>
      <c r="AA19" s="144">
        <v>7.3099999999999881</v>
      </c>
      <c r="AB19" s="19">
        <v>110.09</v>
      </c>
      <c r="AC19" s="144">
        <v>1.4900000000000091</v>
      </c>
      <c r="AD19" s="144">
        <v>7.2000000000000028</v>
      </c>
      <c r="AE19" s="19">
        <v>78.680000000000007</v>
      </c>
      <c r="AF19" s="37">
        <v>10.7</v>
      </c>
    </row>
    <row r="20" spans="2:32" ht="15.5">
      <c r="B20" s="44">
        <v>2008</v>
      </c>
      <c r="C20" s="22" t="s">
        <v>573</v>
      </c>
      <c r="D20" s="44" t="s">
        <v>573</v>
      </c>
      <c r="E20" s="42">
        <v>39508</v>
      </c>
      <c r="Y20" s="24">
        <v>113.91</v>
      </c>
      <c r="Z20" s="143">
        <v>2.0600000000000023</v>
      </c>
      <c r="AA20" s="143">
        <v>8.6299999999999955</v>
      </c>
      <c r="AB20" s="24">
        <v>112.05</v>
      </c>
      <c r="AC20" s="143">
        <v>1.9599999999999937</v>
      </c>
      <c r="AD20" s="143">
        <v>8.4299999999999926</v>
      </c>
      <c r="AE20" s="24">
        <v>77.989999999999995</v>
      </c>
      <c r="AF20" s="36">
        <v>10.5</v>
      </c>
    </row>
    <row r="21" spans="2:32" ht="15.5">
      <c r="B21" s="45">
        <v>2008</v>
      </c>
      <c r="C21" s="39" t="s">
        <v>573</v>
      </c>
      <c r="D21" s="45" t="s">
        <v>573</v>
      </c>
      <c r="E21" s="43">
        <v>39539</v>
      </c>
      <c r="Y21" s="19">
        <v>118</v>
      </c>
      <c r="Z21" s="144">
        <v>4.0900000000000034</v>
      </c>
      <c r="AA21" s="144">
        <v>11.599999999999994</v>
      </c>
      <c r="AB21" s="19">
        <v>115.9</v>
      </c>
      <c r="AC21" s="144">
        <v>3.8500000000000085</v>
      </c>
      <c r="AD21" s="144">
        <v>11.170000000000002</v>
      </c>
      <c r="AE21" s="19">
        <v>77.48</v>
      </c>
      <c r="AF21" s="37">
        <v>10.5</v>
      </c>
    </row>
    <row r="22" spans="2:32" ht="15.5">
      <c r="B22" s="44">
        <v>2008</v>
      </c>
      <c r="C22" s="22" t="s">
        <v>573</v>
      </c>
      <c r="D22" s="44" t="s">
        <v>573</v>
      </c>
      <c r="E22" s="42">
        <v>39569</v>
      </c>
      <c r="Y22" s="24">
        <v>122.87</v>
      </c>
      <c r="Z22" s="143">
        <v>4.8700000000000045</v>
      </c>
      <c r="AA22" s="143">
        <v>14.740000000000009</v>
      </c>
      <c r="AB22" s="24">
        <v>120.69</v>
      </c>
      <c r="AC22" s="143">
        <v>4.789999999999992</v>
      </c>
      <c r="AD22" s="143">
        <v>14.259999999999991</v>
      </c>
      <c r="AE22" s="24">
        <v>76.92</v>
      </c>
      <c r="AF22" s="36">
        <v>10.5</v>
      </c>
    </row>
    <row r="23" spans="2:32" ht="15.5">
      <c r="B23" s="45">
        <v>2008</v>
      </c>
      <c r="C23" s="39" t="s">
        <v>573</v>
      </c>
      <c r="D23" s="45" t="s">
        <v>573</v>
      </c>
      <c r="E23" s="43">
        <v>39600</v>
      </c>
      <c r="Y23" s="19">
        <v>130.21</v>
      </c>
      <c r="Z23" s="144">
        <v>7.3400000000000034</v>
      </c>
      <c r="AA23" s="144">
        <v>20.660000000000011</v>
      </c>
      <c r="AB23" s="19">
        <v>127.9</v>
      </c>
      <c r="AC23" s="144">
        <v>7.210000000000008</v>
      </c>
      <c r="AD23" s="144">
        <v>20.080000000000013</v>
      </c>
      <c r="AE23" s="19">
        <v>76.69</v>
      </c>
      <c r="AF23" s="37">
        <v>10.7</v>
      </c>
    </row>
    <row r="24" spans="2:32" ht="15.5">
      <c r="B24" s="44">
        <v>2008</v>
      </c>
      <c r="C24" s="22" t="s">
        <v>573</v>
      </c>
      <c r="D24" s="44" t="s">
        <v>573</v>
      </c>
      <c r="E24" s="42">
        <v>39630</v>
      </c>
      <c r="Y24" s="24">
        <v>136.31</v>
      </c>
      <c r="Z24" s="143">
        <v>6.0999999999999943</v>
      </c>
      <c r="AA24" s="143">
        <v>26.350000000000009</v>
      </c>
      <c r="AB24" s="24">
        <v>133.88999999999999</v>
      </c>
      <c r="AC24" s="143">
        <v>5.9899999999999807</v>
      </c>
      <c r="AD24" s="143">
        <v>25.659999999999982</v>
      </c>
      <c r="AE24" s="24">
        <v>77.150000000000006</v>
      </c>
      <c r="AF24" s="36">
        <v>10.8</v>
      </c>
    </row>
    <row r="25" spans="2:32" ht="15.5">
      <c r="B25" s="45">
        <v>2008</v>
      </c>
      <c r="C25" s="39" t="s">
        <v>573</v>
      </c>
      <c r="D25" s="45" t="s">
        <v>573</v>
      </c>
      <c r="E25" s="43">
        <v>39661</v>
      </c>
      <c r="Y25" s="19">
        <v>136.69999999999999</v>
      </c>
      <c r="Z25" s="144">
        <v>0.38999999999998636</v>
      </c>
      <c r="AA25" s="144">
        <v>27.329999999999984</v>
      </c>
      <c r="AB25" s="19">
        <v>134.26</v>
      </c>
      <c r="AC25" s="144">
        <v>0.37000000000000455</v>
      </c>
      <c r="AD25" s="144">
        <v>26.61999999999999</v>
      </c>
      <c r="AE25" s="19">
        <v>78.03</v>
      </c>
      <c r="AF25" s="37">
        <v>11</v>
      </c>
    </row>
    <row r="26" spans="2:32" ht="15.5">
      <c r="B26" s="44">
        <v>2008</v>
      </c>
      <c r="C26" s="22" t="s">
        <v>573</v>
      </c>
      <c r="D26" s="44" t="s">
        <v>573</v>
      </c>
      <c r="E26" s="42">
        <v>39692</v>
      </c>
      <c r="Y26" s="24">
        <v>136.06</v>
      </c>
      <c r="Z26" s="143">
        <v>-0.63999999999998636</v>
      </c>
      <c r="AA26" s="143">
        <v>27.540000000000006</v>
      </c>
      <c r="AB26" s="24">
        <v>133.63</v>
      </c>
      <c r="AC26" s="143">
        <v>-0.62999999999999545</v>
      </c>
      <c r="AD26" s="143">
        <v>26.819999999999993</v>
      </c>
      <c r="AE26" s="24">
        <v>78.94</v>
      </c>
      <c r="AF26" s="36">
        <v>11.2</v>
      </c>
    </row>
    <row r="27" spans="2:32" ht="15.5">
      <c r="B27" s="45">
        <v>2008</v>
      </c>
      <c r="C27" s="39" t="s">
        <v>573</v>
      </c>
      <c r="D27" s="45" t="s">
        <v>573</v>
      </c>
      <c r="E27" s="43">
        <v>39722</v>
      </c>
      <c r="Y27" s="19">
        <v>135.86000000000001</v>
      </c>
      <c r="Z27" s="144">
        <v>-0.19999999999998863</v>
      </c>
      <c r="AA27" s="144">
        <v>26.820000000000007</v>
      </c>
      <c r="AB27" s="19">
        <v>133.41999999999999</v>
      </c>
      <c r="AC27" s="144">
        <v>-0.21000000000000796</v>
      </c>
      <c r="AD27" s="144">
        <v>26.089999999999989</v>
      </c>
      <c r="AE27" s="19">
        <v>78.81</v>
      </c>
      <c r="AF27" s="37">
        <v>11.3</v>
      </c>
    </row>
    <row r="28" spans="2:32" ht="15.5">
      <c r="B28" s="44">
        <v>2008</v>
      </c>
      <c r="C28" s="22" t="s">
        <v>573</v>
      </c>
      <c r="D28" s="44" t="s">
        <v>573</v>
      </c>
      <c r="E28" s="42">
        <v>39753</v>
      </c>
      <c r="Y28" s="24">
        <v>132.47999999999999</v>
      </c>
      <c r="Z28" s="143">
        <v>-3.3800000000000239</v>
      </c>
      <c r="AA28" s="143">
        <v>23.489999999999995</v>
      </c>
      <c r="AB28" s="24">
        <v>130.1</v>
      </c>
      <c r="AC28" s="143">
        <v>-3.3199999999999932</v>
      </c>
      <c r="AD28" s="143">
        <v>22.83</v>
      </c>
      <c r="AE28" s="24">
        <v>78.64</v>
      </c>
      <c r="AF28" s="36">
        <v>11.3</v>
      </c>
    </row>
    <row r="29" spans="2:32" ht="15.5">
      <c r="B29" s="45">
        <v>2008</v>
      </c>
      <c r="C29" s="39" t="s">
        <v>573</v>
      </c>
      <c r="D29" s="45" t="s">
        <v>573</v>
      </c>
      <c r="E29" s="43">
        <v>39783</v>
      </c>
      <c r="Y29" s="19">
        <v>131.13999999999999</v>
      </c>
      <c r="Z29" s="144">
        <v>-1.3400000000000034</v>
      </c>
      <c r="AA29" s="144">
        <v>20.969999999999985</v>
      </c>
      <c r="AB29" s="19">
        <v>128.81</v>
      </c>
      <c r="AC29" s="144">
        <v>-1.289999999999992</v>
      </c>
      <c r="AD29" s="144">
        <v>20.370000000000005</v>
      </c>
      <c r="AE29" s="19">
        <v>76.8</v>
      </c>
      <c r="AF29" s="37">
        <v>11.1</v>
      </c>
    </row>
    <row r="30" spans="2:32" ht="15.5">
      <c r="B30" s="44">
        <v>2009</v>
      </c>
      <c r="C30" s="22" t="s">
        <v>573</v>
      </c>
      <c r="D30" s="44" t="s">
        <v>573</v>
      </c>
      <c r="E30" s="42">
        <v>39814</v>
      </c>
      <c r="Y30" s="24">
        <v>131.46</v>
      </c>
      <c r="Z30" s="143">
        <v>0.3200000000000216</v>
      </c>
      <c r="AA30" s="143">
        <v>21.120000000000005</v>
      </c>
      <c r="AB30" s="24">
        <v>129.11000000000001</v>
      </c>
      <c r="AC30" s="143">
        <v>0.30000000000001137</v>
      </c>
      <c r="AD30" s="143">
        <v>20.510000000000019</v>
      </c>
      <c r="AE30" s="24">
        <v>78.459999999999994</v>
      </c>
      <c r="AF30" s="36">
        <v>11.1</v>
      </c>
    </row>
    <row r="31" spans="2:32" ht="15.5">
      <c r="B31" s="45">
        <v>2009</v>
      </c>
      <c r="C31" s="39" t="s">
        <v>573</v>
      </c>
      <c r="D31" s="45" t="s">
        <v>573</v>
      </c>
      <c r="E31" s="43">
        <v>39845</v>
      </c>
      <c r="Y31" s="19">
        <v>137.13999999999999</v>
      </c>
      <c r="Z31" s="144">
        <v>5.6799999999999784</v>
      </c>
      <c r="AA31" s="144">
        <v>25.289999999999992</v>
      </c>
      <c r="AB31" s="19">
        <v>134.69</v>
      </c>
      <c r="AC31" s="144">
        <v>5.5799999999999841</v>
      </c>
      <c r="AD31" s="144">
        <v>24.599999999999994</v>
      </c>
      <c r="AE31" s="19">
        <v>78.03</v>
      </c>
      <c r="AF31" s="37">
        <v>11</v>
      </c>
    </row>
    <row r="32" spans="2:32" ht="15.5">
      <c r="B32" s="44">
        <v>2009</v>
      </c>
      <c r="C32" s="22" t="s">
        <v>573</v>
      </c>
      <c r="D32" s="44" t="s">
        <v>573</v>
      </c>
      <c r="E32" s="42">
        <v>39873</v>
      </c>
      <c r="Y32" s="24">
        <v>142.32</v>
      </c>
      <c r="Z32" s="143">
        <v>5.1800000000000068</v>
      </c>
      <c r="AA32" s="143">
        <v>28.409999999999997</v>
      </c>
      <c r="AB32" s="24">
        <v>139.79</v>
      </c>
      <c r="AC32" s="143">
        <v>5.0999999999999943</v>
      </c>
      <c r="AD32" s="143">
        <v>27.739999999999995</v>
      </c>
      <c r="AE32" s="24">
        <v>77.77</v>
      </c>
      <c r="AF32" s="36">
        <v>10.8</v>
      </c>
    </row>
    <row r="33" spans="2:32" ht="15.5">
      <c r="B33" s="45">
        <v>2009</v>
      </c>
      <c r="C33" s="39" t="s">
        <v>573</v>
      </c>
      <c r="D33" s="45" t="s">
        <v>573</v>
      </c>
      <c r="E33" s="43">
        <v>39904</v>
      </c>
      <c r="Y33" s="19">
        <v>148.30000000000001</v>
      </c>
      <c r="Z33" s="144">
        <v>5.9800000000000182</v>
      </c>
      <c r="AA33" s="144">
        <v>30.300000000000011</v>
      </c>
      <c r="AB33" s="19">
        <v>145.65</v>
      </c>
      <c r="AC33" s="144">
        <v>5.8600000000000136</v>
      </c>
      <c r="AD33" s="144">
        <v>29.75</v>
      </c>
      <c r="AE33" s="19">
        <v>78.22</v>
      </c>
      <c r="AF33" s="37">
        <v>10.8</v>
      </c>
    </row>
    <row r="34" spans="2:32" ht="15.5">
      <c r="B34" s="44">
        <v>2009</v>
      </c>
      <c r="C34" s="22" t="s">
        <v>573</v>
      </c>
      <c r="D34" s="44" t="s">
        <v>573</v>
      </c>
      <c r="E34" s="42">
        <v>39934</v>
      </c>
      <c r="Y34" s="24">
        <v>152.07</v>
      </c>
      <c r="Z34" s="143">
        <v>3.7699999999999818</v>
      </c>
      <c r="AA34" s="143">
        <v>29.199999999999989</v>
      </c>
      <c r="AB34" s="24">
        <v>149.35</v>
      </c>
      <c r="AC34" s="143">
        <v>3.6999999999999886</v>
      </c>
      <c r="AD34" s="143">
        <v>28.659999999999997</v>
      </c>
      <c r="AE34" s="24">
        <v>78.150000000000006</v>
      </c>
      <c r="AF34" s="36">
        <v>10.9</v>
      </c>
    </row>
    <row r="35" spans="2:32" ht="15.5">
      <c r="B35" s="45">
        <v>2009</v>
      </c>
      <c r="C35" s="39" t="s">
        <v>573</v>
      </c>
      <c r="D35" s="45" t="s">
        <v>573</v>
      </c>
      <c r="E35" s="43">
        <v>39965</v>
      </c>
      <c r="Y35" s="19">
        <v>154.04</v>
      </c>
      <c r="Z35" s="144">
        <v>1.9699999999999989</v>
      </c>
      <c r="AA35" s="144">
        <v>23.829999999999984</v>
      </c>
      <c r="AB35" s="19">
        <v>151.30000000000001</v>
      </c>
      <c r="AC35" s="144">
        <v>1.9500000000000171</v>
      </c>
      <c r="AD35" s="144">
        <v>23.400000000000006</v>
      </c>
      <c r="AE35" s="19">
        <v>77.959999999999994</v>
      </c>
      <c r="AF35" s="37">
        <v>10.9</v>
      </c>
    </row>
    <row r="36" spans="2:32" ht="15.5">
      <c r="B36" s="44">
        <v>2009</v>
      </c>
      <c r="C36" s="22" t="s">
        <v>573</v>
      </c>
      <c r="D36" s="44" t="s">
        <v>573</v>
      </c>
      <c r="E36" s="42">
        <v>39995</v>
      </c>
      <c r="Y36" s="24">
        <v>155.27000000000001</v>
      </c>
      <c r="Z36" s="143">
        <v>1.2300000000000182</v>
      </c>
      <c r="AA36" s="143">
        <v>18.960000000000008</v>
      </c>
      <c r="AB36" s="24">
        <v>152.5</v>
      </c>
      <c r="AC36" s="143">
        <v>1.1999999999999886</v>
      </c>
      <c r="AD36" s="143">
        <v>18.610000000000014</v>
      </c>
      <c r="AE36" s="24">
        <v>78.239999999999995</v>
      </c>
      <c r="AF36" s="36">
        <v>11</v>
      </c>
    </row>
    <row r="37" spans="2:32" ht="15.5">
      <c r="B37" s="45">
        <v>2009</v>
      </c>
      <c r="C37" s="39" t="s">
        <v>573</v>
      </c>
      <c r="D37" s="45" t="s">
        <v>573</v>
      </c>
      <c r="E37" s="43">
        <v>40026</v>
      </c>
      <c r="Y37" s="19">
        <v>153.06</v>
      </c>
      <c r="Z37" s="144">
        <v>-2.210000000000008</v>
      </c>
      <c r="AA37" s="144">
        <v>16.360000000000014</v>
      </c>
      <c r="AB37" s="19">
        <v>150.32</v>
      </c>
      <c r="AC37" s="144">
        <v>-2.1800000000000068</v>
      </c>
      <c r="AD37" s="144">
        <v>16.060000000000002</v>
      </c>
      <c r="AE37" s="19">
        <v>78.63</v>
      </c>
      <c r="AF37" s="37">
        <v>11.1</v>
      </c>
    </row>
    <row r="38" spans="2:32" ht="15.5">
      <c r="B38" s="44">
        <v>2009</v>
      </c>
      <c r="C38" s="22" t="s">
        <v>573</v>
      </c>
      <c r="D38" s="44" t="s">
        <v>573</v>
      </c>
      <c r="E38" s="42">
        <v>40057</v>
      </c>
      <c r="Y38" s="24">
        <v>150.05000000000001</v>
      </c>
      <c r="Z38" s="143">
        <v>-3.0099999999999909</v>
      </c>
      <c r="AA38" s="143">
        <v>13.990000000000009</v>
      </c>
      <c r="AB38" s="24">
        <v>147.36000000000001</v>
      </c>
      <c r="AC38" s="143">
        <v>-2.9599999999999795</v>
      </c>
      <c r="AD38" s="143">
        <v>13.730000000000018</v>
      </c>
      <c r="AE38" s="24">
        <v>79.67</v>
      </c>
      <c r="AF38" s="36">
        <v>11.1</v>
      </c>
    </row>
    <row r="39" spans="2:32" ht="15.5">
      <c r="B39" s="45">
        <v>2009</v>
      </c>
      <c r="C39" s="39" t="s">
        <v>573</v>
      </c>
      <c r="D39" s="45" t="s">
        <v>573</v>
      </c>
      <c r="E39" s="43">
        <v>40087</v>
      </c>
      <c r="Y39" s="19">
        <v>145.62</v>
      </c>
      <c r="Z39" s="144">
        <v>-4.4300000000000068</v>
      </c>
      <c r="AA39" s="144">
        <v>9.7599999999999909</v>
      </c>
      <c r="AB39" s="19">
        <v>143</v>
      </c>
      <c r="AC39" s="144">
        <v>-4.3600000000000136</v>
      </c>
      <c r="AD39" s="144">
        <v>9.5800000000000125</v>
      </c>
      <c r="AE39" s="19">
        <v>80.58</v>
      </c>
      <c r="AF39" s="37">
        <v>11.4</v>
      </c>
    </row>
    <row r="40" spans="2:32" ht="15.5">
      <c r="B40" s="44">
        <v>2009</v>
      </c>
      <c r="C40" s="22" t="s">
        <v>573</v>
      </c>
      <c r="D40" s="44" t="s">
        <v>573</v>
      </c>
      <c r="E40" s="42">
        <v>40118</v>
      </c>
      <c r="Y40" s="24">
        <v>140.01</v>
      </c>
      <c r="Z40" s="143">
        <v>-5.6100000000000136</v>
      </c>
      <c r="AA40" s="143">
        <v>7.5300000000000011</v>
      </c>
      <c r="AB40" s="24">
        <v>137.49</v>
      </c>
      <c r="AC40" s="143">
        <v>-5.5099999999999909</v>
      </c>
      <c r="AD40" s="143">
        <v>7.3900000000000148</v>
      </c>
      <c r="AE40" s="24">
        <v>80.319999999999993</v>
      </c>
      <c r="AF40" s="36">
        <v>11.4</v>
      </c>
    </row>
    <row r="41" spans="2:32" ht="15.5">
      <c r="B41" s="45">
        <v>2009</v>
      </c>
      <c r="C41" s="39" t="s">
        <v>573</v>
      </c>
      <c r="D41" s="45" t="s">
        <v>573</v>
      </c>
      <c r="E41" s="43">
        <v>40148</v>
      </c>
      <c r="Y41" s="19">
        <v>138.79</v>
      </c>
      <c r="Z41" s="144">
        <v>-1.2199999999999989</v>
      </c>
      <c r="AA41" s="144">
        <v>7.6500000000000057</v>
      </c>
      <c r="AB41" s="19">
        <v>136.31</v>
      </c>
      <c r="AC41" s="144">
        <v>-1.1800000000000068</v>
      </c>
      <c r="AD41" s="144">
        <v>7.5</v>
      </c>
      <c r="AE41" s="19">
        <v>78.760000000000005</v>
      </c>
      <c r="AF41" s="37">
        <v>11.2</v>
      </c>
    </row>
    <row r="42" spans="2:32" ht="15.5">
      <c r="B42" s="44">
        <v>2010</v>
      </c>
      <c r="C42" s="22">
        <v>40180</v>
      </c>
      <c r="D42" s="44">
        <v>4</v>
      </c>
      <c r="E42" s="42">
        <v>40179</v>
      </c>
      <c r="Y42" s="24">
        <v>138.88999999999999</v>
      </c>
      <c r="Z42" s="143">
        <v>9.9999999999994316E-2</v>
      </c>
      <c r="AA42" s="143">
        <v>7.4299999999999784</v>
      </c>
      <c r="AB42" s="24">
        <v>136.4</v>
      </c>
      <c r="AC42" s="143">
        <v>9.0000000000003411E-2</v>
      </c>
      <c r="AD42" s="143">
        <v>7.289999999999992</v>
      </c>
      <c r="AE42" s="24">
        <v>79.55</v>
      </c>
      <c r="AF42" s="36">
        <v>11.1</v>
      </c>
    </row>
    <row r="43" spans="2:32" ht="15.5">
      <c r="B43" s="45">
        <v>2010</v>
      </c>
      <c r="C43" s="39">
        <v>40209</v>
      </c>
      <c r="D43" s="45">
        <v>4</v>
      </c>
      <c r="E43" s="43">
        <v>40210</v>
      </c>
      <c r="Y43" s="19">
        <v>140.91999999999999</v>
      </c>
      <c r="Z43" s="144">
        <v>2.0300000000000011</v>
      </c>
      <c r="AA43" s="144">
        <v>3.7800000000000011</v>
      </c>
      <c r="AB43" s="19">
        <v>138.38999999999999</v>
      </c>
      <c r="AC43" s="144">
        <v>1.9899999999999807</v>
      </c>
      <c r="AD43" s="144">
        <v>3.6999999999999886</v>
      </c>
      <c r="AE43" s="19">
        <v>79.489999999999995</v>
      </c>
      <c r="AF43" s="37">
        <v>10.9</v>
      </c>
    </row>
    <row r="44" spans="2:32" ht="15.5">
      <c r="B44" s="44">
        <v>2010</v>
      </c>
      <c r="C44" s="22">
        <v>40237</v>
      </c>
      <c r="D44" s="44">
        <v>4</v>
      </c>
      <c r="E44" s="42">
        <v>40238</v>
      </c>
      <c r="Y44" s="24">
        <v>142.13</v>
      </c>
      <c r="Z44" s="143">
        <v>1.210000000000008</v>
      </c>
      <c r="AA44" s="143">
        <v>-0.18999999999999773</v>
      </c>
      <c r="AB44" s="24">
        <v>139.57</v>
      </c>
      <c r="AC44" s="143">
        <v>1.1800000000000068</v>
      </c>
      <c r="AD44" s="143">
        <v>-0.21999999999999886</v>
      </c>
      <c r="AE44" s="24">
        <v>79.44</v>
      </c>
      <c r="AF44" s="36">
        <v>10.9</v>
      </c>
    </row>
    <row r="45" spans="2:32" ht="15.5">
      <c r="B45" s="45">
        <v>2010</v>
      </c>
      <c r="C45" s="39">
        <v>40265</v>
      </c>
      <c r="D45" s="45">
        <v>5</v>
      </c>
      <c r="E45" s="43">
        <v>40269</v>
      </c>
      <c r="Y45" s="19">
        <v>143.6</v>
      </c>
      <c r="Z45" s="144">
        <v>1.4699999999999989</v>
      </c>
      <c r="AA45" s="144">
        <v>-4.7000000000000171</v>
      </c>
      <c r="AB45" s="19">
        <v>141.02000000000001</v>
      </c>
      <c r="AC45" s="144">
        <v>1.4500000000000171</v>
      </c>
      <c r="AD45" s="144">
        <v>-4.6299999999999955</v>
      </c>
      <c r="AE45" s="19">
        <v>79.23</v>
      </c>
      <c r="AF45" s="37">
        <v>10.9</v>
      </c>
    </row>
    <row r="46" spans="2:32" ht="15.5">
      <c r="B46" s="44">
        <v>2010</v>
      </c>
      <c r="C46" s="22">
        <v>40300</v>
      </c>
      <c r="D46" s="44">
        <v>4</v>
      </c>
      <c r="E46" s="42">
        <v>40299</v>
      </c>
      <c r="Y46" s="24">
        <v>145.22</v>
      </c>
      <c r="Z46" s="143">
        <v>1.6200000000000045</v>
      </c>
      <c r="AA46" s="143">
        <v>-6.8499999999999943</v>
      </c>
      <c r="AB46" s="24">
        <v>142.62</v>
      </c>
      <c r="AC46" s="143">
        <v>1.5999999999999943</v>
      </c>
      <c r="AD46" s="143">
        <v>-6.7299999999999898</v>
      </c>
      <c r="AE46" s="24">
        <v>78.64</v>
      </c>
      <c r="AF46" s="36">
        <v>10.8</v>
      </c>
    </row>
    <row r="47" spans="2:32" ht="15.5">
      <c r="B47" s="45">
        <v>2010</v>
      </c>
      <c r="C47" s="39">
        <v>40328</v>
      </c>
      <c r="D47" s="45">
        <v>4</v>
      </c>
      <c r="E47" s="43">
        <v>40330</v>
      </c>
      <c r="Y47" s="19">
        <v>146.77000000000001</v>
      </c>
      <c r="Z47" s="144">
        <v>1.5500000000000114</v>
      </c>
      <c r="AA47" s="144">
        <v>-7.2699999999999818</v>
      </c>
      <c r="AB47" s="19">
        <v>144.15</v>
      </c>
      <c r="AC47" s="144">
        <v>1.5300000000000011</v>
      </c>
      <c r="AD47" s="144">
        <v>-7.1500000000000057</v>
      </c>
      <c r="AE47" s="19">
        <v>78.11</v>
      </c>
      <c r="AF47" s="37">
        <v>10.9</v>
      </c>
    </row>
    <row r="48" spans="2:32" ht="15.5">
      <c r="B48" s="44">
        <v>2010</v>
      </c>
      <c r="C48" s="22">
        <v>40356</v>
      </c>
      <c r="D48" s="44">
        <v>5</v>
      </c>
      <c r="E48" s="42">
        <v>40360</v>
      </c>
      <c r="Y48" s="24">
        <v>146.54</v>
      </c>
      <c r="Z48" s="143">
        <v>-0.23000000000001819</v>
      </c>
      <c r="AA48" s="143">
        <v>-8.7300000000000182</v>
      </c>
      <c r="AB48" s="24">
        <v>143.91999999999999</v>
      </c>
      <c r="AC48" s="143">
        <v>-0.23000000000001819</v>
      </c>
      <c r="AD48" s="143">
        <v>-8.5800000000000125</v>
      </c>
      <c r="AE48" s="24">
        <v>78.05</v>
      </c>
      <c r="AF48" s="36">
        <v>11.2</v>
      </c>
    </row>
    <row r="49" spans="2:32" ht="15.5">
      <c r="B49" s="45">
        <v>2010</v>
      </c>
      <c r="C49" s="39">
        <v>40391</v>
      </c>
      <c r="D49" s="45">
        <v>4</v>
      </c>
      <c r="E49" s="43">
        <v>40391</v>
      </c>
      <c r="Y49" s="19">
        <v>143.74</v>
      </c>
      <c r="Z49" s="144">
        <v>-2.7999999999999829</v>
      </c>
      <c r="AA49" s="144">
        <v>-9.3199999999999932</v>
      </c>
      <c r="AB49" s="19">
        <v>141.16</v>
      </c>
      <c r="AC49" s="144">
        <v>-2.7599999999999909</v>
      </c>
      <c r="AD49" s="144">
        <v>-9.1599999999999966</v>
      </c>
      <c r="AE49" s="19">
        <v>78.92</v>
      </c>
      <c r="AF49" s="37">
        <v>11.3</v>
      </c>
    </row>
    <row r="50" spans="2:32" ht="15.5">
      <c r="B50" s="44">
        <v>2010</v>
      </c>
      <c r="C50" s="22">
        <v>40419</v>
      </c>
      <c r="D50" s="44">
        <v>4</v>
      </c>
      <c r="E50" s="42">
        <v>40422</v>
      </c>
      <c r="Y50" s="24">
        <v>141.43</v>
      </c>
      <c r="Z50" s="143">
        <v>-2.3100000000000023</v>
      </c>
      <c r="AA50" s="143">
        <v>-8.6200000000000045</v>
      </c>
      <c r="AB50" s="24">
        <v>138.88</v>
      </c>
      <c r="AC50" s="143">
        <v>-2.2800000000000011</v>
      </c>
      <c r="AD50" s="143">
        <v>-8.4800000000000182</v>
      </c>
      <c r="AE50" s="24">
        <v>79.73</v>
      </c>
      <c r="AF50" s="36">
        <v>11.3</v>
      </c>
    </row>
    <row r="51" spans="2:32" ht="15.5">
      <c r="B51" s="45">
        <v>2010</v>
      </c>
      <c r="C51" s="39">
        <v>40447</v>
      </c>
      <c r="D51" s="45">
        <v>5</v>
      </c>
      <c r="E51" s="43">
        <v>40452</v>
      </c>
      <c r="Y51" s="19">
        <v>138.57</v>
      </c>
      <c r="Z51" s="144">
        <v>-2.8600000000000136</v>
      </c>
      <c r="AA51" s="144">
        <v>-7.0500000000000114</v>
      </c>
      <c r="AB51" s="19">
        <v>136.07</v>
      </c>
      <c r="AC51" s="144">
        <v>-2.8100000000000023</v>
      </c>
      <c r="AD51" s="144">
        <v>-6.9300000000000068</v>
      </c>
      <c r="AE51" s="19">
        <v>80.11</v>
      </c>
      <c r="AF51" s="37">
        <v>11.4</v>
      </c>
    </row>
    <row r="52" spans="2:32" ht="15.5">
      <c r="B52" s="44">
        <v>2010</v>
      </c>
      <c r="C52" s="22">
        <v>40482</v>
      </c>
      <c r="D52" s="44">
        <v>4</v>
      </c>
      <c r="E52" s="42">
        <v>40483</v>
      </c>
      <c r="Y52" s="24">
        <v>136.69</v>
      </c>
      <c r="Z52" s="143">
        <v>-1.8799999999999955</v>
      </c>
      <c r="AA52" s="143">
        <v>-3.3199999999999932</v>
      </c>
      <c r="AB52" s="24">
        <v>134.22999999999999</v>
      </c>
      <c r="AC52" s="143">
        <v>-1.8400000000000034</v>
      </c>
      <c r="AD52" s="143">
        <v>-3.2600000000000193</v>
      </c>
      <c r="AE52" s="24">
        <v>79.900000000000006</v>
      </c>
      <c r="AF52" s="36">
        <v>11.5</v>
      </c>
    </row>
    <row r="53" spans="2:32" ht="15.5">
      <c r="B53" s="45">
        <v>2010</v>
      </c>
      <c r="C53" s="39">
        <v>40510</v>
      </c>
      <c r="D53" s="45">
        <v>5</v>
      </c>
      <c r="E53" s="43">
        <v>40513</v>
      </c>
      <c r="Y53" s="19">
        <v>137.15</v>
      </c>
      <c r="Z53" s="144">
        <v>0.46000000000000796</v>
      </c>
      <c r="AA53" s="144">
        <v>-1.6399999999999864</v>
      </c>
      <c r="AB53" s="19">
        <v>134.69</v>
      </c>
      <c r="AC53" s="144">
        <v>0.46000000000000796</v>
      </c>
      <c r="AD53" s="144">
        <v>-1.6200000000000045</v>
      </c>
      <c r="AE53" s="19">
        <v>78.67</v>
      </c>
      <c r="AF53" s="37">
        <v>11.1</v>
      </c>
    </row>
    <row r="54" spans="2:32" ht="15.5">
      <c r="B54" s="44">
        <v>2011</v>
      </c>
      <c r="C54" s="22">
        <v>40545</v>
      </c>
      <c r="D54" s="44">
        <v>5</v>
      </c>
      <c r="E54" s="42">
        <v>40544</v>
      </c>
      <c r="Y54" s="24">
        <v>136.69</v>
      </c>
      <c r="Z54" s="143">
        <v>-0.46000000000000796</v>
      </c>
      <c r="AA54" s="143">
        <v>-2.1999999999999886</v>
      </c>
      <c r="AB54" s="24">
        <v>134.22</v>
      </c>
      <c r="AC54" s="143">
        <v>-0.46999999999999886</v>
      </c>
      <c r="AD54" s="143">
        <v>-2.1800000000000068</v>
      </c>
      <c r="AE54" s="24">
        <v>80.25</v>
      </c>
      <c r="AF54" s="36">
        <v>11.2</v>
      </c>
    </row>
    <row r="55" spans="2:32" ht="15.5">
      <c r="B55" s="45">
        <v>2011</v>
      </c>
      <c r="C55" s="39">
        <v>40580</v>
      </c>
      <c r="D55" s="45">
        <v>4</v>
      </c>
      <c r="E55" s="43">
        <v>40575</v>
      </c>
      <c r="Y55" s="19">
        <v>134.93</v>
      </c>
      <c r="Z55" s="144">
        <v>-1.7599999999999909</v>
      </c>
      <c r="AA55" s="144">
        <v>-5.9899999999999807</v>
      </c>
      <c r="AB55" s="19">
        <v>132.5</v>
      </c>
      <c r="AC55" s="144">
        <v>-1.7199999999999989</v>
      </c>
      <c r="AD55" s="144">
        <v>-5.8899999999999864</v>
      </c>
      <c r="AE55" s="19">
        <v>80.540000000000006</v>
      </c>
      <c r="AF55" s="37">
        <v>11.1</v>
      </c>
    </row>
    <row r="56" spans="2:32" ht="15.5">
      <c r="B56" s="44">
        <v>2011</v>
      </c>
      <c r="C56" s="22">
        <v>40608</v>
      </c>
      <c r="D56" s="44">
        <v>4</v>
      </c>
      <c r="E56" s="42">
        <v>40603</v>
      </c>
      <c r="Y56" s="24">
        <v>136.21</v>
      </c>
      <c r="Z56" s="143">
        <v>1.2800000000000011</v>
      </c>
      <c r="AA56" s="143">
        <v>-5.9199999999999875</v>
      </c>
      <c r="AB56" s="24">
        <v>133.75</v>
      </c>
      <c r="AC56" s="143">
        <v>1.25</v>
      </c>
      <c r="AD56" s="143">
        <v>-5.8199999999999932</v>
      </c>
      <c r="AE56" s="24">
        <v>79.55</v>
      </c>
      <c r="AF56" s="36">
        <v>11</v>
      </c>
    </row>
    <row r="57" spans="2:32" ht="15.5">
      <c r="B57" s="45">
        <v>2011</v>
      </c>
      <c r="C57" s="39">
        <v>40636</v>
      </c>
      <c r="D57" s="45">
        <v>5</v>
      </c>
      <c r="E57" s="43">
        <v>40634</v>
      </c>
      <c r="Y57" s="19">
        <v>141.84</v>
      </c>
      <c r="Z57" s="144">
        <v>5.6299999999999955</v>
      </c>
      <c r="AA57" s="144">
        <v>-1.7599999999999909</v>
      </c>
      <c r="AB57" s="19">
        <v>139.29</v>
      </c>
      <c r="AC57" s="144">
        <v>5.539999999999992</v>
      </c>
      <c r="AD57" s="144">
        <v>-1.7300000000000182</v>
      </c>
      <c r="AE57" s="19">
        <v>78.55</v>
      </c>
      <c r="AF57" s="37">
        <v>10.9</v>
      </c>
    </row>
    <row r="58" spans="2:32" ht="15.5">
      <c r="B58" s="44">
        <v>2011</v>
      </c>
      <c r="C58" s="22">
        <v>40671</v>
      </c>
      <c r="D58" s="44">
        <v>4</v>
      </c>
      <c r="E58" s="42">
        <v>40664</v>
      </c>
      <c r="Y58" s="24">
        <v>148.76</v>
      </c>
      <c r="Z58" s="143">
        <v>6.9199999999999875</v>
      </c>
      <c r="AA58" s="143">
        <v>3.539999999999992</v>
      </c>
      <c r="AB58" s="24">
        <v>146.1</v>
      </c>
      <c r="AC58" s="143">
        <v>6.8100000000000023</v>
      </c>
      <c r="AD58" s="143">
        <v>3.4799999999999898</v>
      </c>
      <c r="AE58" s="24">
        <v>77.650000000000006</v>
      </c>
      <c r="AF58" s="36">
        <v>10.9</v>
      </c>
    </row>
    <row r="59" spans="2:32" ht="15.5">
      <c r="B59" s="45">
        <v>2011</v>
      </c>
      <c r="C59" s="39">
        <v>40699</v>
      </c>
      <c r="D59" s="45">
        <v>4</v>
      </c>
      <c r="E59" s="43">
        <v>40695</v>
      </c>
      <c r="Y59" s="19">
        <v>152.24</v>
      </c>
      <c r="Z59" s="144">
        <v>3.4800000000000182</v>
      </c>
      <c r="AA59" s="144">
        <v>5.4699999999999989</v>
      </c>
      <c r="AB59" s="19">
        <v>149.52000000000001</v>
      </c>
      <c r="AC59" s="144">
        <v>3.4200000000000159</v>
      </c>
      <c r="AD59" s="144">
        <v>5.3700000000000045</v>
      </c>
      <c r="AE59" s="19">
        <v>77.56</v>
      </c>
      <c r="AF59" s="37">
        <v>11.1</v>
      </c>
    </row>
    <row r="60" spans="2:32" ht="15.5">
      <c r="B60" s="44">
        <v>2011</v>
      </c>
      <c r="C60" s="22">
        <v>40727</v>
      </c>
      <c r="D60" s="44">
        <v>5</v>
      </c>
      <c r="E60" s="42">
        <v>40725</v>
      </c>
      <c r="Y60" s="24">
        <v>152.46</v>
      </c>
      <c r="Z60" s="143">
        <v>0.21999999999999886</v>
      </c>
      <c r="AA60" s="143">
        <v>5.9200000000000159</v>
      </c>
      <c r="AB60" s="24">
        <v>149.72</v>
      </c>
      <c r="AC60" s="143">
        <v>0.19999999999998863</v>
      </c>
      <c r="AD60" s="143">
        <v>5.8000000000000114</v>
      </c>
      <c r="AE60" s="24">
        <v>78.27</v>
      </c>
      <c r="AF60" s="36">
        <v>11.2</v>
      </c>
    </row>
    <row r="61" spans="2:32" ht="15.5">
      <c r="B61" s="45">
        <v>2011</v>
      </c>
      <c r="C61" s="39">
        <v>40762</v>
      </c>
      <c r="D61" s="45">
        <v>4</v>
      </c>
      <c r="E61" s="43">
        <v>40756</v>
      </c>
      <c r="Y61" s="19">
        <v>148.62</v>
      </c>
      <c r="Z61" s="144">
        <v>-3.8400000000000034</v>
      </c>
      <c r="AA61" s="144">
        <v>4.8799999999999955</v>
      </c>
      <c r="AB61" s="19">
        <v>145.94</v>
      </c>
      <c r="AC61" s="144">
        <v>-3.7800000000000011</v>
      </c>
      <c r="AD61" s="144">
        <v>4.7800000000000011</v>
      </c>
      <c r="AE61" s="19">
        <v>79.22</v>
      </c>
      <c r="AF61" s="37">
        <v>11</v>
      </c>
    </row>
    <row r="62" spans="2:32" ht="15.5">
      <c r="B62" s="44">
        <v>2011</v>
      </c>
      <c r="C62" s="22">
        <v>40790</v>
      </c>
      <c r="D62" s="44">
        <v>4</v>
      </c>
      <c r="E62" s="42">
        <v>40787</v>
      </c>
      <c r="Y62" s="24">
        <v>145.34</v>
      </c>
      <c r="Z62" s="143">
        <v>-3.2800000000000011</v>
      </c>
      <c r="AA62" s="143">
        <v>3.9099999999999966</v>
      </c>
      <c r="AB62" s="24">
        <v>142.72</v>
      </c>
      <c r="AC62" s="143">
        <v>-3.2199999999999989</v>
      </c>
      <c r="AD62" s="143">
        <v>3.8400000000000034</v>
      </c>
      <c r="AE62" s="24">
        <v>79.89</v>
      </c>
      <c r="AF62" s="36">
        <v>11.1</v>
      </c>
    </row>
    <row r="63" spans="2:32" ht="15.5">
      <c r="B63" s="45">
        <v>2011</v>
      </c>
      <c r="C63" s="39">
        <v>40818</v>
      </c>
      <c r="D63" s="45">
        <v>5</v>
      </c>
      <c r="E63" s="43">
        <v>40817</v>
      </c>
      <c r="Y63" s="19">
        <v>145.52000000000001</v>
      </c>
      <c r="Z63" s="144">
        <v>0.18000000000000682</v>
      </c>
      <c r="AA63" s="144">
        <v>6.9500000000000171</v>
      </c>
      <c r="AB63" s="19">
        <v>142.9</v>
      </c>
      <c r="AC63" s="144">
        <v>0.18000000000000682</v>
      </c>
      <c r="AD63" s="144">
        <v>6.8300000000000125</v>
      </c>
      <c r="AE63" s="19">
        <v>79.319999999999993</v>
      </c>
      <c r="AF63" s="37">
        <v>11</v>
      </c>
    </row>
    <row r="64" spans="2:32" ht="15.5">
      <c r="B64" s="44">
        <v>2011</v>
      </c>
      <c r="C64" s="22">
        <v>40853</v>
      </c>
      <c r="D64" s="44">
        <v>4</v>
      </c>
      <c r="E64" s="42">
        <v>40848</v>
      </c>
      <c r="Y64" s="24">
        <v>147.41</v>
      </c>
      <c r="Z64" s="143">
        <v>1.8899999999999864</v>
      </c>
      <c r="AA64" s="143">
        <v>10.719999999999999</v>
      </c>
      <c r="AB64" s="24">
        <v>144.76</v>
      </c>
      <c r="AC64" s="143">
        <v>1.8599999999999852</v>
      </c>
      <c r="AD64" s="143">
        <v>10.530000000000001</v>
      </c>
      <c r="AE64" s="24">
        <v>79.23</v>
      </c>
      <c r="AF64" s="36">
        <v>11.2</v>
      </c>
    </row>
    <row r="65" spans="2:32" ht="15.5">
      <c r="B65" s="45">
        <v>2011</v>
      </c>
      <c r="C65" s="39">
        <v>40881</v>
      </c>
      <c r="D65" s="45">
        <v>4</v>
      </c>
      <c r="E65" s="43">
        <v>40878</v>
      </c>
      <c r="Y65" s="19">
        <v>147.74</v>
      </c>
      <c r="Z65" s="144">
        <v>0.33000000000001251</v>
      </c>
      <c r="AA65" s="144">
        <v>10.590000000000003</v>
      </c>
      <c r="AB65" s="19">
        <v>145.09</v>
      </c>
      <c r="AC65" s="144">
        <v>0.33000000000001251</v>
      </c>
      <c r="AD65" s="144">
        <v>10.400000000000006</v>
      </c>
      <c r="AE65" s="19">
        <v>78.540000000000006</v>
      </c>
      <c r="AF65" s="37">
        <v>11.1</v>
      </c>
    </row>
    <row r="66" spans="2:32" ht="15.5">
      <c r="B66" s="44">
        <v>2012</v>
      </c>
      <c r="C66" s="22">
        <v>40909</v>
      </c>
      <c r="D66" s="44">
        <v>5</v>
      </c>
      <c r="E66" s="42">
        <v>40909</v>
      </c>
      <c r="Y66" s="24">
        <v>143.46</v>
      </c>
      <c r="Z66" s="143">
        <v>-4.2800000000000011</v>
      </c>
      <c r="AA66" s="143">
        <v>6.7700000000000102</v>
      </c>
      <c r="AB66" s="24">
        <v>140.87</v>
      </c>
      <c r="AC66" s="143">
        <v>-4.2199999999999989</v>
      </c>
      <c r="AD66" s="143">
        <v>6.6500000000000057</v>
      </c>
      <c r="AE66" s="24">
        <v>80</v>
      </c>
      <c r="AF66" s="36">
        <v>11.2</v>
      </c>
    </row>
    <row r="67" spans="2:32" ht="15.5">
      <c r="B67" s="45">
        <v>2012</v>
      </c>
      <c r="C67" s="39">
        <v>40944</v>
      </c>
      <c r="D67" s="45">
        <v>4</v>
      </c>
      <c r="E67" s="43">
        <v>40940</v>
      </c>
      <c r="Y67" s="19">
        <v>139.66</v>
      </c>
      <c r="Z67" s="144">
        <v>-3.8000000000000114</v>
      </c>
      <c r="AA67" s="144">
        <v>4.7299999999999898</v>
      </c>
      <c r="AB67" s="19">
        <v>137.13</v>
      </c>
      <c r="AC67" s="144">
        <v>-3.7400000000000091</v>
      </c>
      <c r="AD67" s="144">
        <v>4.6299999999999955</v>
      </c>
      <c r="AE67" s="19">
        <v>79.83</v>
      </c>
      <c r="AF67" s="37">
        <v>11</v>
      </c>
    </row>
    <row r="68" spans="2:32" ht="15.5">
      <c r="B68" s="44">
        <v>2012</v>
      </c>
      <c r="C68" s="22">
        <v>40973</v>
      </c>
      <c r="D68" s="44">
        <v>4</v>
      </c>
      <c r="E68" s="42">
        <v>40969</v>
      </c>
      <c r="Y68" s="24">
        <v>141.85</v>
      </c>
      <c r="Z68" s="143">
        <v>2.1899999999999977</v>
      </c>
      <c r="AA68" s="143">
        <v>5.6399999999999864</v>
      </c>
      <c r="AB68" s="24">
        <v>139.29</v>
      </c>
      <c r="AC68" s="143">
        <v>2.1599999999999966</v>
      </c>
      <c r="AD68" s="143">
        <v>5.539999999999992</v>
      </c>
      <c r="AE68" s="24">
        <v>79.11</v>
      </c>
      <c r="AF68" s="36">
        <v>10.8</v>
      </c>
    </row>
    <row r="69" spans="2:32" ht="15.5">
      <c r="B69" s="45">
        <v>2012</v>
      </c>
      <c r="C69" s="39">
        <v>41001</v>
      </c>
      <c r="D69" s="45">
        <v>5</v>
      </c>
      <c r="E69" s="43">
        <v>41000</v>
      </c>
      <c r="Y69" s="19">
        <v>146.16999999999999</v>
      </c>
      <c r="Z69" s="144">
        <v>4.3199999999999932</v>
      </c>
      <c r="AA69" s="144">
        <v>4.3299999999999841</v>
      </c>
      <c r="AB69" s="19">
        <v>143.54</v>
      </c>
      <c r="AC69" s="144">
        <v>4.25</v>
      </c>
      <c r="AD69" s="144">
        <v>4.25</v>
      </c>
      <c r="AE69" s="19">
        <v>78.72</v>
      </c>
      <c r="AF69" s="37">
        <v>10.6</v>
      </c>
    </row>
    <row r="70" spans="2:32" ht="15.5">
      <c r="B70" s="44">
        <v>2012</v>
      </c>
      <c r="C70" s="22">
        <v>41036</v>
      </c>
      <c r="D70" s="44">
        <v>4</v>
      </c>
      <c r="E70" s="42">
        <v>41030</v>
      </c>
      <c r="Y70" s="24">
        <v>148.97</v>
      </c>
      <c r="Z70" s="143">
        <v>2.8000000000000114</v>
      </c>
      <c r="AA70" s="143">
        <v>0.21000000000000796</v>
      </c>
      <c r="AB70" s="24">
        <v>146.30000000000001</v>
      </c>
      <c r="AC70" s="143">
        <v>2.7600000000000193</v>
      </c>
      <c r="AD70" s="143">
        <v>0.20000000000001705</v>
      </c>
      <c r="AE70" s="24">
        <v>78.489999999999995</v>
      </c>
      <c r="AF70" s="36">
        <v>10.8</v>
      </c>
    </row>
    <row r="71" spans="2:32" ht="15.5">
      <c r="B71" s="45">
        <v>2012</v>
      </c>
      <c r="C71" s="39">
        <v>41064</v>
      </c>
      <c r="D71" s="45">
        <v>4</v>
      </c>
      <c r="E71" s="43">
        <v>41061</v>
      </c>
      <c r="Y71" s="19">
        <v>149.79</v>
      </c>
      <c r="Z71" s="144">
        <v>0.81999999999999318</v>
      </c>
      <c r="AA71" s="144">
        <v>-2.4500000000000171</v>
      </c>
      <c r="AB71" s="19">
        <v>147.1</v>
      </c>
      <c r="AC71" s="144">
        <v>0.79999999999998295</v>
      </c>
      <c r="AD71" s="144">
        <v>-2.4200000000000159</v>
      </c>
      <c r="AE71" s="19">
        <v>77.930000000000007</v>
      </c>
      <c r="AF71" s="37">
        <v>10.9</v>
      </c>
    </row>
    <row r="72" spans="2:32" ht="15.5">
      <c r="B72" s="44">
        <v>2012</v>
      </c>
      <c r="C72" s="22">
        <v>41092</v>
      </c>
      <c r="D72" s="44">
        <v>5</v>
      </c>
      <c r="E72" s="42">
        <v>41091</v>
      </c>
      <c r="Y72" s="24">
        <v>150.44999999999999</v>
      </c>
      <c r="Z72" s="143">
        <v>0.65999999999999659</v>
      </c>
      <c r="AA72" s="143">
        <v>-2.0100000000000193</v>
      </c>
      <c r="AB72" s="24">
        <v>147.76</v>
      </c>
      <c r="AC72" s="143">
        <v>0.65999999999999659</v>
      </c>
      <c r="AD72" s="143">
        <v>-1.960000000000008</v>
      </c>
      <c r="AE72" s="24">
        <v>77.819999999999993</v>
      </c>
      <c r="AF72" s="36">
        <v>10.9</v>
      </c>
    </row>
    <row r="73" spans="2:32" ht="15.5">
      <c r="B73" s="45">
        <v>2012</v>
      </c>
      <c r="C73" s="39">
        <v>41127</v>
      </c>
      <c r="D73" s="45">
        <v>4</v>
      </c>
      <c r="E73" s="43">
        <v>41122</v>
      </c>
      <c r="Y73" s="19">
        <v>150.4</v>
      </c>
      <c r="Z73" s="144">
        <v>-4.9999999999982947E-2</v>
      </c>
      <c r="AA73" s="144">
        <v>1.7800000000000011</v>
      </c>
      <c r="AB73" s="19">
        <v>147.71</v>
      </c>
      <c r="AC73" s="144">
        <v>-4.9999999999982947E-2</v>
      </c>
      <c r="AD73" s="144">
        <v>1.7700000000000102</v>
      </c>
      <c r="AE73" s="19">
        <v>77.88</v>
      </c>
      <c r="AF73" s="37">
        <v>10.9</v>
      </c>
    </row>
    <row r="74" spans="2:32" ht="15.5">
      <c r="B74" s="44">
        <v>2012</v>
      </c>
      <c r="C74" s="22">
        <v>41155</v>
      </c>
      <c r="D74" s="44">
        <v>4</v>
      </c>
      <c r="E74" s="42">
        <v>41153</v>
      </c>
      <c r="Y74" s="24">
        <v>152.91</v>
      </c>
      <c r="Z74" s="143">
        <v>2.5099999999999909</v>
      </c>
      <c r="AA74" s="143">
        <v>7.5699999999999932</v>
      </c>
      <c r="AB74" s="24">
        <v>150.16999999999999</v>
      </c>
      <c r="AC74" s="143">
        <v>2.4599999999999795</v>
      </c>
      <c r="AD74" s="143">
        <v>7.4499999999999886</v>
      </c>
      <c r="AE74" s="24">
        <v>78.400000000000006</v>
      </c>
      <c r="AF74" s="36">
        <v>10.9</v>
      </c>
    </row>
    <row r="75" spans="2:32" ht="15.5">
      <c r="B75" s="45">
        <v>2012</v>
      </c>
      <c r="C75" s="39">
        <v>41183</v>
      </c>
      <c r="D75" s="45">
        <v>5</v>
      </c>
      <c r="E75" s="43">
        <v>41183</v>
      </c>
      <c r="Y75" s="19">
        <v>157.74</v>
      </c>
      <c r="Z75" s="144">
        <v>4.8300000000000125</v>
      </c>
      <c r="AA75" s="144">
        <v>12.219999999999999</v>
      </c>
      <c r="AB75" s="19">
        <v>154.91</v>
      </c>
      <c r="AC75" s="144">
        <v>4.7400000000000091</v>
      </c>
      <c r="AD75" s="144">
        <v>12.009999999999991</v>
      </c>
      <c r="AE75" s="19">
        <v>79.239999999999995</v>
      </c>
      <c r="AF75" s="37">
        <v>11</v>
      </c>
    </row>
    <row r="76" spans="2:32" ht="15.5">
      <c r="B76" s="44">
        <v>2012</v>
      </c>
      <c r="C76" s="22">
        <v>41218</v>
      </c>
      <c r="D76" s="44">
        <v>4</v>
      </c>
      <c r="E76" s="42">
        <v>41214</v>
      </c>
      <c r="Y76" s="24">
        <v>160.25</v>
      </c>
      <c r="Z76" s="143">
        <v>2.5099999999999909</v>
      </c>
      <c r="AA76" s="143">
        <v>12.840000000000003</v>
      </c>
      <c r="AB76" s="24">
        <v>157.37</v>
      </c>
      <c r="AC76" s="143">
        <v>2.460000000000008</v>
      </c>
      <c r="AD76" s="143">
        <v>12.610000000000014</v>
      </c>
      <c r="AE76" s="24">
        <v>79.209999999999994</v>
      </c>
      <c r="AF76" s="36">
        <v>11</v>
      </c>
    </row>
    <row r="77" spans="2:32" ht="15.5">
      <c r="B77" s="45">
        <v>2012</v>
      </c>
      <c r="C77" s="39">
        <v>41246</v>
      </c>
      <c r="D77" s="45">
        <v>4</v>
      </c>
      <c r="E77" s="43">
        <v>41244</v>
      </c>
      <c r="Y77" s="19">
        <v>160.94999999999999</v>
      </c>
      <c r="Z77" s="144">
        <v>0.69999999999998863</v>
      </c>
      <c r="AA77" s="144">
        <v>13.20999999999998</v>
      </c>
      <c r="AB77" s="19">
        <v>158.07</v>
      </c>
      <c r="AC77" s="144">
        <v>0.69999999999998863</v>
      </c>
      <c r="AD77" s="144">
        <v>12.97999999999999</v>
      </c>
      <c r="AE77" s="19">
        <v>78.28</v>
      </c>
      <c r="AF77" s="37">
        <v>10.9</v>
      </c>
    </row>
    <row r="78" spans="2:32" ht="15.5">
      <c r="B78" s="44">
        <v>2013</v>
      </c>
      <c r="C78" s="22">
        <v>41273</v>
      </c>
      <c r="D78" s="44">
        <v>5</v>
      </c>
      <c r="E78" s="42">
        <v>41275</v>
      </c>
      <c r="Y78" s="24">
        <v>159.32</v>
      </c>
      <c r="Z78" s="143">
        <v>-1.6299999999999955</v>
      </c>
      <c r="AA78" s="143">
        <v>15.859999999999985</v>
      </c>
      <c r="AB78" s="24">
        <v>156.44999999999999</v>
      </c>
      <c r="AC78" s="143">
        <v>-1.6200000000000045</v>
      </c>
      <c r="AD78" s="143">
        <v>15.579999999999984</v>
      </c>
      <c r="AE78" s="24">
        <v>80.08</v>
      </c>
      <c r="AF78" s="36">
        <v>10.9</v>
      </c>
    </row>
    <row r="79" spans="2:32" ht="15.5">
      <c r="B79" s="45">
        <v>2013</v>
      </c>
      <c r="C79" s="39">
        <v>41308</v>
      </c>
      <c r="D79" s="45">
        <v>4</v>
      </c>
      <c r="E79" s="43">
        <v>41306</v>
      </c>
      <c r="Y79" s="19">
        <v>156.21</v>
      </c>
      <c r="Z79" s="144">
        <v>-3.1099999999999852</v>
      </c>
      <c r="AA79" s="144">
        <v>16.550000000000011</v>
      </c>
      <c r="AB79" s="19">
        <v>153.38999999999999</v>
      </c>
      <c r="AC79" s="144">
        <v>-3.0600000000000023</v>
      </c>
      <c r="AD79" s="144">
        <v>16.259999999999991</v>
      </c>
      <c r="AE79" s="19">
        <v>80.16</v>
      </c>
      <c r="AF79" s="37">
        <v>10.8</v>
      </c>
    </row>
    <row r="80" spans="2:32" ht="15.5">
      <c r="B80" s="44">
        <v>2013</v>
      </c>
      <c r="C80" s="22">
        <v>41336</v>
      </c>
      <c r="D80" s="44">
        <v>4</v>
      </c>
      <c r="E80" s="42">
        <v>41334</v>
      </c>
      <c r="Y80" s="24">
        <v>156.96</v>
      </c>
      <c r="Z80" s="143">
        <v>0.75</v>
      </c>
      <c r="AA80" s="143">
        <v>15.110000000000014</v>
      </c>
      <c r="AB80" s="24">
        <v>154.13</v>
      </c>
      <c r="AC80" s="143">
        <v>0.74000000000000909</v>
      </c>
      <c r="AD80" s="143">
        <v>14.840000000000003</v>
      </c>
      <c r="AE80" s="24">
        <v>79.739999999999995</v>
      </c>
      <c r="AF80" s="36">
        <v>10.7</v>
      </c>
    </row>
    <row r="81" spans="2:32" ht="15.5">
      <c r="B81" s="45">
        <v>2013</v>
      </c>
      <c r="C81" s="39">
        <v>41364</v>
      </c>
      <c r="D81" s="45">
        <v>5</v>
      </c>
      <c r="E81" s="43">
        <v>41365</v>
      </c>
      <c r="Y81" s="19">
        <v>160.94</v>
      </c>
      <c r="Z81" s="144">
        <v>3.9799999999999898</v>
      </c>
      <c r="AA81" s="144">
        <v>14.77000000000001</v>
      </c>
      <c r="AB81" s="19">
        <v>158.04</v>
      </c>
      <c r="AC81" s="144">
        <v>3.9099999999999966</v>
      </c>
      <c r="AD81" s="144">
        <v>14.5</v>
      </c>
      <c r="AE81" s="19">
        <v>79.3</v>
      </c>
      <c r="AF81" s="37">
        <v>10.7</v>
      </c>
    </row>
    <row r="82" spans="2:32" ht="15.5">
      <c r="B82" s="44">
        <v>2013</v>
      </c>
      <c r="C82" s="22">
        <v>41399</v>
      </c>
      <c r="D82" s="44">
        <v>4</v>
      </c>
      <c r="E82" s="42">
        <v>41395</v>
      </c>
      <c r="Y82" s="24">
        <v>164.06</v>
      </c>
      <c r="Z82" s="143">
        <v>3.1200000000000045</v>
      </c>
      <c r="AA82" s="143">
        <v>15.090000000000003</v>
      </c>
      <c r="AB82" s="24">
        <v>161.11000000000001</v>
      </c>
      <c r="AC82" s="143">
        <v>3.0700000000000216</v>
      </c>
      <c r="AD82" s="143">
        <v>14.810000000000002</v>
      </c>
      <c r="AE82" s="24">
        <v>78.98</v>
      </c>
      <c r="AF82" s="36">
        <v>10.8</v>
      </c>
    </row>
    <row r="83" spans="2:32" ht="15.5">
      <c r="B83" s="45">
        <v>2013</v>
      </c>
      <c r="C83" s="39">
        <v>41427</v>
      </c>
      <c r="D83" s="45">
        <v>4</v>
      </c>
      <c r="E83" s="43">
        <v>41426</v>
      </c>
      <c r="Y83" s="19">
        <v>166.79</v>
      </c>
      <c r="Z83" s="144">
        <v>2.7299999999999898</v>
      </c>
      <c r="AA83" s="144">
        <v>17</v>
      </c>
      <c r="AB83" s="19">
        <v>163.79</v>
      </c>
      <c r="AC83" s="144">
        <v>2.6799999999999784</v>
      </c>
      <c r="AD83" s="144">
        <v>16.689999999999998</v>
      </c>
      <c r="AE83" s="19">
        <v>78.819999999999993</v>
      </c>
      <c r="AF83" s="37">
        <v>11</v>
      </c>
    </row>
    <row r="84" spans="2:32" ht="15.5">
      <c r="B84" s="44">
        <v>2013</v>
      </c>
      <c r="C84" s="22">
        <v>41455</v>
      </c>
      <c r="D84" s="44">
        <v>5</v>
      </c>
      <c r="E84" s="42">
        <v>41456</v>
      </c>
      <c r="Y84" s="24">
        <v>168.55</v>
      </c>
      <c r="Z84" s="143">
        <v>1.7600000000000193</v>
      </c>
      <c r="AA84" s="143">
        <v>18.100000000000023</v>
      </c>
      <c r="AB84" s="24">
        <v>165.52</v>
      </c>
      <c r="AC84" s="143">
        <v>1.7300000000000182</v>
      </c>
      <c r="AD84" s="143">
        <v>17.760000000000019</v>
      </c>
      <c r="AE84" s="24">
        <v>78.84</v>
      </c>
      <c r="AF84" s="36">
        <v>11</v>
      </c>
    </row>
    <row r="85" spans="2:32" ht="15.5">
      <c r="B85" s="45">
        <v>2013</v>
      </c>
      <c r="C85" s="39">
        <v>41490</v>
      </c>
      <c r="D85" s="45">
        <v>4</v>
      </c>
      <c r="E85" s="43">
        <v>41487</v>
      </c>
      <c r="Y85" s="19">
        <v>167.9</v>
      </c>
      <c r="Z85" s="144">
        <v>-0.65000000000000568</v>
      </c>
      <c r="AA85" s="144">
        <v>17.5</v>
      </c>
      <c r="AB85" s="19">
        <v>164.88</v>
      </c>
      <c r="AC85" s="144">
        <v>-0.64000000000001478</v>
      </c>
      <c r="AD85" s="144">
        <v>17.169999999999987</v>
      </c>
      <c r="AE85" s="19">
        <v>79.13</v>
      </c>
      <c r="AF85" s="37">
        <v>11.1</v>
      </c>
    </row>
    <row r="86" spans="2:32" ht="15.5">
      <c r="B86" s="44">
        <v>2013</v>
      </c>
      <c r="C86" s="22">
        <v>41518</v>
      </c>
      <c r="D86" s="44">
        <v>4</v>
      </c>
      <c r="E86" s="42">
        <v>41518</v>
      </c>
      <c r="Y86" s="24">
        <v>170.07</v>
      </c>
      <c r="Z86" s="143">
        <v>2.1699999999999875</v>
      </c>
      <c r="AA86" s="143">
        <v>17.159999999999997</v>
      </c>
      <c r="AB86" s="24">
        <v>167</v>
      </c>
      <c r="AC86" s="143">
        <v>2.1200000000000045</v>
      </c>
      <c r="AD86" s="143">
        <v>16.830000000000013</v>
      </c>
      <c r="AE86" s="24">
        <v>79.92</v>
      </c>
      <c r="AF86" s="36">
        <v>11.3</v>
      </c>
    </row>
    <row r="87" spans="2:32" ht="15.5">
      <c r="B87" s="45">
        <v>2013</v>
      </c>
      <c r="C87" s="39">
        <v>41546</v>
      </c>
      <c r="D87" s="45">
        <v>5</v>
      </c>
      <c r="E87" s="43">
        <v>41548</v>
      </c>
      <c r="Y87" s="19">
        <v>171.87</v>
      </c>
      <c r="Z87" s="144">
        <v>1.8000000000000114</v>
      </c>
      <c r="AA87" s="144">
        <v>14.129999999999995</v>
      </c>
      <c r="AB87" s="19">
        <v>168.77</v>
      </c>
      <c r="AC87" s="144">
        <v>1.7700000000000102</v>
      </c>
      <c r="AD87" s="144">
        <v>13.860000000000014</v>
      </c>
      <c r="AE87" s="19">
        <v>80.22</v>
      </c>
      <c r="AF87" s="37">
        <v>11.5</v>
      </c>
    </row>
    <row r="88" spans="2:32" ht="15.5">
      <c r="B88" s="44">
        <v>2013</v>
      </c>
      <c r="C88" s="22">
        <v>41581</v>
      </c>
      <c r="D88" s="44">
        <v>4</v>
      </c>
      <c r="E88" s="42">
        <v>41579</v>
      </c>
      <c r="Y88" s="24">
        <v>171.56</v>
      </c>
      <c r="Z88" s="143">
        <v>-0.31000000000000227</v>
      </c>
      <c r="AA88" s="143">
        <v>11.310000000000002</v>
      </c>
      <c r="AB88" s="24">
        <v>168.47</v>
      </c>
      <c r="AC88" s="143">
        <v>-0.30000000000001137</v>
      </c>
      <c r="AD88" s="143">
        <v>11.099999999999994</v>
      </c>
      <c r="AE88" s="24">
        <v>80.17</v>
      </c>
      <c r="AF88" s="36">
        <v>11.4</v>
      </c>
    </row>
    <row r="89" spans="2:32" ht="15.5">
      <c r="B89" s="45">
        <v>2013</v>
      </c>
      <c r="C89" s="39">
        <v>41609</v>
      </c>
      <c r="D89" s="45">
        <v>4</v>
      </c>
      <c r="E89" s="43">
        <v>41609</v>
      </c>
      <c r="Y89" s="19">
        <v>171.31</v>
      </c>
      <c r="Z89" s="144">
        <v>-0.25</v>
      </c>
      <c r="AA89" s="144">
        <v>10.360000000000014</v>
      </c>
      <c r="AB89" s="19">
        <v>168.23</v>
      </c>
      <c r="AC89" s="144">
        <v>-0.24000000000000909</v>
      </c>
      <c r="AD89" s="144">
        <v>10.159999999999997</v>
      </c>
      <c r="AE89" s="19">
        <v>79.16</v>
      </c>
      <c r="AF89" s="37">
        <v>11.2</v>
      </c>
    </row>
    <row r="90" spans="2:32" ht="15.5">
      <c r="B90" s="44">
        <v>2014</v>
      </c>
      <c r="C90" s="22">
        <v>41637</v>
      </c>
      <c r="D90" s="44">
        <v>5</v>
      </c>
      <c r="E90" s="42">
        <v>41640</v>
      </c>
      <c r="Y90" s="24">
        <v>167.91</v>
      </c>
      <c r="Z90" s="143">
        <v>-3.4000000000000057</v>
      </c>
      <c r="AA90" s="143">
        <v>8.5900000000000034</v>
      </c>
      <c r="AB90" s="24">
        <v>164.88</v>
      </c>
      <c r="AC90" s="143">
        <v>-3.3499999999999943</v>
      </c>
      <c r="AD90" s="143">
        <v>8.4300000000000068</v>
      </c>
      <c r="AE90" s="24">
        <v>80.8</v>
      </c>
      <c r="AF90" s="36">
        <v>11.2</v>
      </c>
    </row>
    <row r="91" spans="2:32" ht="15.5">
      <c r="B91" s="45">
        <v>2014</v>
      </c>
      <c r="C91" s="39">
        <v>41672</v>
      </c>
      <c r="D91" s="45">
        <v>4</v>
      </c>
      <c r="E91" s="43">
        <v>41671</v>
      </c>
      <c r="Y91" s="19">
        <v>164.17</v>
      </c>
      <c r="Z91" s="144">
        <v>-3.7400000000000091</v>
      </c>
      <c r="AA91" s="144">
        <v>7.9599999999999795</v>
      </c>
      <c r="AB91" s="19">
        <v>161.19999999999999</v>
      </c>
      <c r="AC91" s="144">
        <v>-3.6800000000000068</v>
      </c>
      <c r="AD91" s="144">
        <v>7.8100000000000023</v>
      </c>
      <c r="AE91" s="19">
        <v>80.540000000000006</v>
      </c>
      <c r="AF91" s="37">
        <v>11</v>
      </c>
    </row>
    <row r="92" spans="2:32" ht="15.5">
      <c r="B92" s="44">
        <v>2014</v>
      </c>
      <c r="C92" s="22">
        <v>41700</v>
      </c>
      <c r="D92" s="44">
        <v>4</v>
      </c>
      <c r="E92" s="42">
        <v>41699</v>
      </c>
      <c r="Y92" s="24">
        <v>162.78</v>
      </c>
      <c r="Z92" s="143">
        <v>-1.3899999999999864</v>
      </c>
      <c r="AA92" s="143">
        <v>5.8199999999999932</v>
      </c>
      <c r="AB92" s="24">
        <v>159.84</v>
      </c>
      <c r="AC92" s="143">
        <v>-1.3599999999999852</v>
      </c>
      <c r="AD92" s="143">
        <v>5.710000000000008</v>
      </c>
      <c r="AE92" s="24">
        <v>80.67</v>
      </c>
      <c r="AF92" s="36">
        <v>10.9</v>
      </c>
    </row>
    <row r="93" spans="2:32" ht="15.5">
      <c r="B93" s="45">
        <v>2014</v>
      </c>
      <c r="C93" s="39">
        <v>41728</v>
      </c>
      <c r="D93" s="45">
        <v>5</v>
      </c>
      <c r="E93" s="43">
        <v>41730</v>
      </c>
      <c r="F93" s="18">
        <v>409079</v>
      </c>
      <c r="G93" s="19">
        <v>163.26</v>
      </c>
      <c r="H93" s="82"/>
      <c r="I93" s="82"/>
      <c r="J93" s="20">
        <v>160.32</v>
      </c>
      <c r="K93" s="82"/>
      <c r="L93" s="20"/>
      <c r="M93" s="19">
        <v>80.94</v>
      </c>
      <c r="N93" s="37">
        <v>11</v>
      </c>
      <c r="O93" s="18">
        <v>349056</v>
      </c>
      <c r="P93" s="19">
        <v>165.25</v>
      </c>
      <c r="Q93" s="82"/>
      <c r="R93" s="19"/>
      <c r="S93" s="20">
        <v>162.27000000000001</v>
      </c>
      <c r="T93" s="82"/>
      <c r="U93" s="20"/>
      <c r="V93" s="19">
        <v>80.44</v>
      </c>
      <c r="W93" s="37">
        <v>11</v>
      </c>
      <c r="Y93" s="19">
        <v>163.47</v>
      </c>
      <c r="Z93" s="144">
        <v>0.68999999999999773</v>
      </c>
      <c r="AA93" s="144">
        <v>2.5300000000000011</v>
      </c>
      <c r="AB93" s="19">
        <v>160.52000000000001</v>
      </c>
      <c r="AC93" s="144">
        <v>0.68000000000000682</v>
      </c>
      <c r="AD93" s="144">
        <v>2.4800000000000182</v>
      </c>
      <c r="AE93" s="19">
        <v>80.13</v>
      </c>
      <c r="AF93" s="37">
        <v>10.9</v>
      </c>
    </row>
    <row r="94" spans="2:32" ht="15.5">
      <c r="B94" s="44">
        <v>2014</v>
      </c>
      <c r="C94" s="22">
        <v>41763</v>
      </c>
      <c r="D94" s="44">
        <v>4</v>
      </c>
      <c r="E94" s="42">
        <v>41760</v>
      </c>
      <c r="F94" s="23">
        <v>318399</v>
      </c>
      <c r="G94" s="24">
        <v>163.98</v>
      </c>
      <c r="H94" s="143">
        <v>0.71999999999999886</v>
      </c>
      <c r="I94" s="83"/>
      <c r="J94" s="25">
        <v>161.03</v>
      </c>
      <c r="K94" s="143">
        <v>0.71000000000000796</v>
      </c>
      <c r="L94" s="83"/>
      <c r="M94" s="24">
        <v>80.83</v>
      </c>
      <c r="N94" s="36">
        <v>11</v>
      </c>
      <c r="O94" s="23">
        <v>282462</v>
      </c>
      <c r="P94" s="24">
        <v>166.12</v>
      </c>
      <c r="Q94" s="143">
        <v>0.87000000000000455</v>
      </c>
      <c r="R94" s="83"/>
      <c r="S94" s="25">
        <v>163.13</v>
      </c>
      <c r="T94" s="143">
        <v>0.85999999999998522</v>
      </c>
      <c r="U94" s="83"/>
      <c r="V94" s="24">
        <v>80.28</v>
      </c>
      <c r="W94" s="36">
        <v>11.1</v>
      </c>
      <c r="Y94" s="24">
        <v>164.25</v>
      </c>
      <c r="Z94" s="143">
        <v>0.78000000000000114</v>
      </c>
      <c r="AA94" s="143">
        <v>0.18999999999999773</v>
      </c>
      <c r="AB94" s="24">
        <v>161.28</v>
      </c>
      <c r="AC94" s="143">
        <v>0.75999999999999091</v>
      </c>
      <c r="AD94" s="143">
        <v>0.16999999999998749</v>
      </c>
      <c r="AE94" s="24">
        <v>79.89</v>
      </c>
      <c r="AF94" s="36">
        <v>10.9</v>
      </c>
    </row>
    <row r="95" spans="2:32" ht="15.5">
      <c r="B95" s="45">
        <v>2014</v>
      </c>
      <c r="C95" s="39">
        <v>41791</v>
      </c>
      <c r="D95" s="45">
        <v>4</v>
      </c>
      <c r="E95" s="43">
        <v>41791</v>
      </c>
      <c r="F95" s="18">
        <v>333630</v>
      </c>
      <c r="G95" s="19">
        <v>163.81</v>
      </c>
      <c r="H95" s="144">
        <v>-0.16999999999998749</v>
      </c>
      <c r="I95" s="82"/>
      <c r="J95" s="20">
        <v>160.86000000000001</v>
      </c>
      <c r="K95" s="144">
        <v>-0.16999999999998749</v>
      </c>
      <c r="L95" s="82"/>
      <c r="M95" s="19">
        <v>80.34</v>
      </c>
      <c r="N95" s="37">
        <v>11.2</v>
      </c>
      <c r="O95" s="18">
        <v>298305</v>
      </c>
      <c r="P95" s="19">
        <v>165.51</v>
      </c>
      <c r="Q95" s="144">
        <v>-0.61000000000001364</v>
      </c>
      <c r="R95" s="82"/>
      <c r="S95" s="20">
        <v>162.54</v>
      </c>
      <c r="T95" s="144">
        <v>-0.59000000000000341</v>
      </c>
      <c r="U95" s="82"/>
      <c r="V95" s="19">
        <v>79.849999999999994</v>
      </c>
      <c r="W95" s="37">
        <v>11.3</v>
      </c>
      <c r="Y95" s="19">
        <v>164.07</v>
      </c>
      <c r="Z95" s="144">
        <v>-0.18000000000000682</v>
      </c>
      <c r="AA95" s="144">
        <v>-2.7199999999999989</v>
      </c>
      <c r="AB95" s="19">
        <v>161.11000000000001</v>
      </c>
      <c r="AC95" s="144">
        <v>-0.16999999999998749</v>
      </c>
      <c r="AD95" s="144">
        <v>-2.6799999999999784</v>
      </c>
      <c r="AE95" s="19">
        <v>79.180000000000007</v>
      </c>
      <c r="AF95" s="37">
        <v>11</v>
      </c>
    </row>
    <row r="96" spans="2:32" ht="15.5">
      <c r="B96" s="44">
        <v>2014</v>
      </c>
      <c r="C96" s="22">
        <v>41819</v>
      </c>
      <c r="D96" s="44">
        <v>5</v>
      </c>
      <c r="E96" s="42">
        <v>41821</v>
      </c>
      <c r="F96" s="23">
        <v>415119</v>
      </c>
      <c r="G96" s="24">
        <v>161.47999999999999</v>
      </c>
      <c r="H96" s="143">
        <v>-2.3300000000000125</v>
      </c>
      <c r="I96" s="83"/>
      <c r="J96" s="25">
        <v>158.57</v>
      </c>
      <c r="K96" s="143">
        <v>-2.2900000000000205</v>
      </c>
      <c r="L96" s="83"/>
      <c r="M96" s="24">
        <v>80.16</v>
      </c>
      <c r="N96" s="36">
        <v>11.1</v>
      </c>
      <c r="O96" s="23">
        <v>394032</v>
      </c>
      <c r="P96" s="24">
        <v>163.66999999999999</v>
      </c>
      <c r="Q96" s="143">
        <v>-1.8400000000000034</v>
      </c>
      <c r="R96" s="83"/>
      <c r="S96" s="25">
        <v>160.74</v>
      </c>
      <c r="T96" s="143">
        <v>-1.7999999999999829</v>
      </c>
      <c r="U96" s="83"/>
      <c r="V96" s="24">
        <v>79.27</v>
      </c>
      <c r="W96" s="36">
        <v>11.2</v>
      </c>
      <c r="Y96" s="24">
        <v>161.5</v>
      </c>
      <c r="Z96" s="143">
        <v>-2.5699999999999932</v>
      </c>
      <c r="AA96" s="143">
        <v>-7.0500000000000114</v>
      </c>
      <c r="AB96" s="24">
        <v>158.59</v>
      </c>
      <c r="AC96" s="143">
        <v>-2.5200000000000102</v>
      </c>
      <c r="AD96" s="143">
        <v>-6.9300000000000068</v>
      </c>
      <c r="AE96" s="24">
        <v>78.95</v>
      </c>
      <c r="AF96" s="36">
        <v>11</v>
      </c>
    </row>
    <row r="97" spans="2:32" ht="15.5">
      <c r="B97" s="45">
        <v>2014</v>
      </c>
      <c r="C97" s="39">
        <v>41854</v>
      </c>
      <c r="D97" s="45">
        <v>4</v>
      </c>
      <c r="E97" s="43">
        <v>41852</v>
      </c>
      <c r="F97" s="18">
        <v>331347</v>
      </c>
      <c r="G97" s="19">
        <v>158.13</v>
      </c>
      <c r="H97" s="144">
        <v>-3.3499999999999943</v>
      </c>
      <c r="I97" s="82"/>
      <c r="J97" s="20">
        <v>155.28</v>
      </c>
      <c r="K97" s="144">
        <v>-3.289999999999992</v>
      </c>
      <c r="L97" s="82"/>
      <c r="M97" s="19">
        <v>80.36</v>
      </c>
      <c r="N97" s="37">
        <v>11.2</v>
      </c>
      <c r="O97" s="18">
        <v>314677</v>
      </c>
      <c r="P97" s="19">
        <v>160.63</v>
      </c>
      <c r="Q97" s="144">
        <v>-3.039999999999992</v>
      </c>
      <c r="R97" s="82"/>
      <c r="S97" s="20">
        <v>157.75</v>
      </c>
      <c r="T97" s="144">
        <v>-2.9900000000000091</v>
      </c>
      <c r="U97" s="82"/>
      <c r="V97" s="19">
        <v>80.06</v>
      </c>
      <c r="W97" s="37">
        <v>11.3</v>
      </c>
      <c r="Y97" s="19">
        <v>158.31</v>
      </c>
      <c r="Z97" s="144">
        <v>-3.1899999999999977</v>
      </c>
      <c r="AA97" s="144">
        <v>-9.5900000000000034</v>
      </c>
      <c r="AB97" s="19">
        <v>155.46</v>
      </c>
      <c r="AC97" s="144">
        <v>-3.1299999999999955</v>
      </c>
      <c r="AD97" s="144">
        <v>-9.4199999999999875</v>
      </c>
      <c r="AE97" s="19">
        <v>79.400000000000006</v>
      </c>
      <c r="AF97" s="37">
        <v>11.2</v>
      </c>
    </row>
    <row r="98" spans="2:32" ht="15.5">
      <c r="B98" s="44">
        <v>2014</v>
      </c>
      <c r="C98" s="22">
        <v>41882</v>
      </c>
      <c r="D98" s="44">
        <v>4</v>
      </c>
      <c r="E98" s="42">
        <v>41883</v>
      </c>
      <c r="F98" s="23">
        <v>342578</v>
      </c>
      <c r="G98" s="24">
        <v>156.07</v>
      </c>
      <c r="H98" s="143">
        <v>-2.0600000000000023</v>
      </c>
      <c r="I98" s="83"/>
      <c r="J98" s="25">
        <v>153.26</v>
      </c>
      <c r="K98" s="143">
        <v>-2.0200000000000102</v>
      </c>
      <c r="L98" s="83"/>
      <c r="M98" s="24">
        <v>81.650000000000006</v>
      </c>
      <c r="N98" s="36">
        <v>11.3</v>
      </c>
      <c r="O98" s="23">
        <v>336331</v>
      </c>
      <c r="P98" s="24">
        <v>158.75</v>
      </c>
      <c r="Q98" s="143">
        <v>-1.8799999999999955</v>
      </c>
      <c r="R98" s="83"/>
      <c r="S98" s="25">
        <v>155.88999999999999</v>
      </c>
      <c r="T98" s="143">
        <v>-1.8600000000000136</v>
      </c>
      <c r="U98" s="83"/>
      <c r="V98" s="24">
        <v>81.489999999999995</v>
      </c>
      <c r="W98" s="36">
        <v>11.4</v>
      </c>
      <c r="Y98" s="24">
        <v>156.19</v>
      </c>
      <c r="Z98" s="143">
        <v>-2.1200000000000045</v>
      </c>
      <c r="AA98" s="143">
        <v>-13.879999999999995</v>
      </c>
      <c r="AB98" s="24">
        <v>153.37</v>
      </c>
      <c r="AC98" s="143">
        <v>-2.0900000000000034</v>
      </c>
      <c r="AD98" s="143">
        <v>-13.629999999999995</v>
      </c>
      <c r="AE98" s="24">
        <v>80.75</v>
      </c>
      <c r="AF98" s="36">
        <v>11.2</v>
      </c>
    </row>
    <row r="99" spans="2:32" ht="15.5">
      <c r="B99" s="45">
        <v>2014</v>
      </c>
      <c r="C99" s="39">
        <v>41910</v>
      </c>
      <c r="D99" s="45">
        <v>5</v>
      </c>
      <c r="E99" s="43">
        <v>41913</v>
      </c>
      <c r="F99" s="18">
        <v>405089</v>
      </c>
      <c r="G99" s="19">
        <v>152.61000000000001</v>
      </c>
      <c r="H99" s="144">
        <v>-3.4599999999999795</v>
      </c>
      <c r="I99" s="82"/>
      <c r="J99" s="20">
        <v>149.86000000000001</v>
      </c>
      <c r="K99" s="144">
        <v>-3.3999999999999773</v>
      </c>
      <c r="L99" s="82"/>
      <c r="M99" s="19">
        <v>82.37</v>
      </c>
      <c r="N99" s="37">
        <v>11.4</v>
      </c>
      <c r="O99" s="18">
        <v>420631</v>
      </c>
      <c r="P99" s="19">
        <v>156.13999999999999</v>
      </c>
      <c r="Q99" s="144">
        <v>-2.6100000000000136</v>
      </c>
      <c r="R99" s="82"/>
      <c r="S99" s="20">
        <v>153.34</v>
      </c>
      <c r="T99" s="144">
        <v>-2.5499999999999829</v>
      </c>
      <c r="U99" s="82"/>
      <c r="V99" s="19">
        <v>82.13</v>
      </c>
      <c r="W99" s="37">
        <v>11.5</v>
      </c>
    </row>
    <row r="100" spans="2:32" ht="15.5">
      <c r="B100" s="44">
        <v>2014</v>
      </c>
      <c r="C100" s="22">
        <v>41945</v>
      </c>
      <c r="D100" s="44">
        <v>4</v>
      </c>
      <c r="E100" s="42">
        <v>41944</v>
      </c>
      <c r="F100" s="23">
        <v>343953</v>
      </c>
      <c r="G100" s="24">
        <v>146.63999999999999</v>
      </c>
      <c r="H100" s="143">
        <v>-5.9700000000000273</v>
      </c>
      <c r="I100" s="83"/>
      <c r="J100" s="25">
        <v>143.99</v>
      </c>
      <c r="K100" s="143">
        <v>-5.8700000000000045</v>
      </c>
      <c r="L100" s="83"/>
      <c r="M100" s="24">
        <v>82.39</v>
      </c>
      <c r="N100" s="36">
        <v>11.5</v>
      </c>
      <c r="O100" s="23">
        <v>353873</v>
      </c>
      <c r="P100" s="24">
        <v>150.35</v>
      </c>
      <c r="Q100" s="143">
        <v>-5.789999999999992</v>
      </c>
      <c r="R100" s="83"/>
      <c r="S100" s="25">
        <v>147.63999999999999</v>
      </c>
      <c r="T100" s="143">
        <v>-5.7000000000000171</v>
      </c>
      <c r="U100" s="83"/>
      <c r="V100" s="24">
        <v>82.03</v>
      </c>
      <c r="W100" s="36">
        <v>11.7</v>
      </c>
    </row>
    <row r="101" spans="2:32" ht="15.5">
      <c r="B101" s="45">
        <v>2014</v>
      </c>
      <c r="C101" s="39">
        <v>41973</v>
      </c>
      <c r="D101" s="45">
        <v>4</v>
      </c>
      <c r="E101" s="43">
        <v>41974</v>
      </c>
      <c r="F101" s="18">
        <v>316788</v>
      </c>
      <c r="G101" s="19">
        <v>143.97999999999999</v>
      </c>
      <c r="H101" s="144">
        <v>-2.6599999999999966</v>
      </c>
      <c r="I101" s="82"/>
      <c r="J101" s="20">
        <v>141.38</v>
      </c>
      <c r="K101" s="144">
        <v>-2.6100000000000136</v>
      </c>
      <c r="L101" s="82"/>
      <c r="M101" s="19">
        <v>81.150000000000006</v>
      </c>
      <c r="N101" s="37">
        <v>11.4</v>
      </c>
      <c r="O101" s="18">
        <v>320540</v>
      </c>
      <c r="P101" s="19">
        <v>147.63</v>
      </c>
      <c r="Q101" s="144">
        <v>-2.7199999999999989</v>
      </c>
      <c r="R101" s="82"/>
      <c r="S101" s="20">
        <v>144.97</v>
      </c>
      <c r="T101" s="144">
        <v>-2.6699999999999875</v>
      </c>
      <c r="U101" s="82"/>
      <c r="V101" s="19">
        <v>80.28</v>
      </c>
      <c r="W101" s="37">
        <v>11.4</v>
      </c>
    </row>
    <row r="102" spans="2:32" ht="15.5">
      <c r="B102" s="44">
        <v>2015</v>
      </c>
      <c r="C102" s="22">
        <v>42001</v>
      </c>
      <c r="D102" s="44">
        <v>5</v>
      </c>
      <c r="E102" s="42">
        <v>42005</v>
      </c>
      <c r="F102" s="23">
        <v>398859</v>
      </c>
      <c r="G102" s="24">
        <v>140.69999999999999</v>
      </c>
      <c r="H102" s="143">
        <v>-3.2800000000000011</v>
      </c>
      <c r="I102" s="83"/>
      <c r="J102" s="25">
        <v>138.16</v>
      </c>
      <c r="K102" s="143">
        <v>-3.2199999999999989</v>
      </c>
      <c r="L102" s="83"/>
      <c r="M102" s="24">
        <v>83.02</v>
      </c>
      <c r="N102" s="36">
        <v>11.3</v>
      </c>
      <c r="O102" s="23">
        <v>394612</v>
      </c>
      <c r="P102" s="24">
        <v>144.06</v>
      </c>
      <c r="Q102" s="143">
        <v>-3.5699999999999932</v>
      </c>
      <c r="R102" s="83"/>
      <c r="S102" s="25">
        <v>141.46</v>
      </c>
      <c r="T102" s="143">
        <v>-3.5099999999999909</v>
      </c>
      <c r="U102" s="83"/>
      <c r="V102" s="24">
        <v>82.02</v>
      </c>
      <c r="W102" s="36">
        <v>11.3</v>
      </c>
    </row>
    <row r="103" spans="2:32" ht="15.5">
      <c r="B103" s="45">
        <v>2015</v>
      </c>
      <c r="C103" s="39">
        <v>42036</v>
      </c>
      <c r="D103" s="45">
        <v>4</v>
      </c>
      <c r="E103" s="43">
        <v>42036</v>
      </c>
      <c r="F103" s="18">
        <v>339206</v>
      </c>
      <c r="G103" s="19">
        <v>135.02000000000001</v>
      </c>
      <c r="H103" s="144">
        <v>-5.6799999999999784</v>
      </c>
      <c r="I103" s="82"/>
      <c r="J103" s="20">
        <v>132.58000000000001</v>
      </c>
      <c r="K103" s="144">
        <v>-5.5799999999999841</v>
      </c>
      <c r="L103" s="82"/>
      <c r="M103" s="19">
        <v>82.84</v>
      </c>
      <c r="N103" s="37">
        <v>11.3</v>
      </c>
      <c r="O103" s="18">
        <v>323436</v>
      </c>
      <c r="P103" s="19">
        <v>138.72</v>
      </c>
      <c r="Q103" s="144">
        <v>-5.3400000000000034</v>
      </c>
      <c r="R103" s="82"/>
      <c r="S103" s="20">
        <v>136.22</v>
      </c>
      <c r="T103" s="144">
        <v>-5.2400000000000091</v>
      </c>
      <c r="U103" s="82"/>
      <c r="V103" s="19">
        <v>81.849999999999994</v>
      </c>
      <c r="W103" s="37">
        <v>11.2</v>
      </c>
    </row>
    <row r="104" spans="2:32" ht="15.5">
      <c r="B104" s="44">
        <v>2015</v>
      </c>
      <c r="C104" s="22">
        <v>42064</v>
      </c>
      <c r="D104" s="44">
        <v>4</v>
      </c>
      <c r="E104" s="42">
        <v>42064</v>
      </c>
      <c r="F104" s="23">
        <v>338903</v>
      </c>
      <c r="G104" s="24">
        <v>132.65</v>
      </c>
      <c r="H104" s="143">
        <v>-2.3700000000000045</v>
      </c>
      <c r="I104" s="83"/>
      <c r="J104" s="25">
        <v>130.25</v>
      </c>
      <c r="K104" s="143">
        <v>-2.3300000000000125</v>
      </c>
      <c r="L104" s="83"/>
      <c r="M104" s="24">
        <v>82.58</v>
      </c>
      <c r="N104" s="36">
        <v>11.2</v>
      </c>
      <c r="O104" s="23">
        <v>326405</v>
      </c>
      <c r="P104" s="24">
        <v>136.54</v>
      </c>
      <c r="Q104" s="143">
        <v>-2.1800000000000068</v>
      </c>
      <c r="R104" s="83"/>
      <c r="S104" s="25">
        <v>134.07</v>
      </c>
      <c r="T104" s="143">
        <v>-2.1500000000000057</v>
      </c>
      <c r="U104" s="83"/>
      <c r="V104" s="24">
        <v>81.540000000000006</v>
      </c>
      <c r="W104" s="36">
        <v>11.1</v>
      </c>
    </row>
    <row r="105" spans="2:32" ht="15.5">
      <c r="B105" s="45">
        <v>2015</v>
      </c>
      <c r="C105" s="39">
        <v>42092</v>
      </c>
      <c r="D105" s="45">
        <v>5</v>
      </c>
      <c r="E105" s="43">
        <v>42095</v>
      </c>
      <c r="F105" s="18">
        <v>407073</v>
      </c>
      <c r="G105" s="19">
        <v>132.07</v>
      </c>
      <c r="H105" s="144">
        <v>-0.58000000000001251</v>
      </c>
      <c r="I105" s="144">
        <v>-31.189999999999998</v>
      </c>
      <c r="J105" s="20">
        <v>129.68</v>
      </c>
      <c r="K105" s="144">
        <v>-0.56999999999999318</v>
      </c>
      <c r="L105" s="144">
        <v>-30.639999999999986</v>
      </c>
      <c r="M105" s="19">
        <v>82.21</v>
      </c>
      <c r="N105" s="37">
        <v>11.2</v>
      </c>
      <c r="O105" s="18">
        <v>394383</v>
      </c>
      <c r="P105" s="19">
        <v>136.02000000000001</v>
      </c>
      <c r="Q105" s="144">
        <v>-0.51999999999998181</v>
      </c>
      <c r="R105" s="144">
        <v>-29.22999999999999</v>
      </c>
      <c r="S105" s="20">
        <v>133.57</v>
      </c>
      <c r="T105" s="144">
        <v>-0.5</v>
      </c>
      <c r="U105" s="144">
        <v>-28.700000000000017</v>
      </c>
      <c r="V105" s="19">
        <v>80.900000000000006</v>
      </c>
      <c r="W105" s="37">
        <v>11.1</v>
      </c>
    </row>
    <row r="106" spans="2:32" ht="15.5">
      <c r="B106" s="44">
        <v>2015</v>
      </c>
      <c r="C106" s="22">
        <v>42127</v>
      </c>
      <c r="D106" s="44">
        <v>4</v>
      </c>
      <c r="E106" s="42">
        <v>42125</v>
      </c>
      <c r="F106" s="23">
        <v>322022</v>
      </c>
      <c r="G106" s="24">
        <v>131.28</v>
      </c>
      <c r="H106" s="143">
        <v>-0.78999999999999204</v>
      </c>
      <c r="I106" s="143">
        <v>-32.699999999999989</v>
      </c>
      <c r="J106" s="25">
        <v>128.9</v>
      </c>
      <c r="K106" s="143">
        <v>-0.78000000000000114</v>
      </c>
      <c r="L106" s="143">
        <v>-32.129999999999995</v>
      </c>
      <c r="M106" s="24">
        <v>81.63</v>
      </c>
      <c r="N106" s="36">
        <v>11.1</v>
      </c>
      <c r="O106" s="23">
        <v>313643</v>
      </c>
      <c r="P106" s="24">
        <v>136.02000000000001</v>
      </c>
      <c r="Q106" s="143">
        <v>0</v>
      </c>
      <c r="R106" s="143">
        <v>-30.099999999999994</v>
      </c>
      <c r="S106" s="25">
        <v>133.57</v>
      </c>
      <c r="T106" s="143">
        <v>0</v>
      </c>
      <c r="U106" s="143">
        <v>-29.560000000000002</v>
      </c>
      <c r="V106" s="24">
        <v>80.55</v>
      </c>
      <c r="W106" s="36">
        <v>11.2</v>
      </c>
    </row>
    <row r="107" spans="2:32" ht="15.5">
      <c r="B107" s="45">
        <v>2015</v>
      </c>
      <c r="C107" s="39">
        <v>42155</v>
      </c>
      <c r="D107" s="45">
        <v>4</v>
      </c>
      <c r="E107" s="43">
        <v>42156</v>
      </c>
      <c r="F107" s="18">
        <v>319279</v>
      </c>
      <c r="G107" s="19">
        <v>132.15</v>
      </c>
      <c r="H107" s="144">
        <v>0.87000000000000455</v>
      </c>
      <c r="I107" s="144">
        <v>-31.659999999999997</v>
      </c>
      <c r="J107" s="20">
        <v>129.76</v>
      </c>
      <c r="K107" s="144">
        <v>0.85999999999998522</v>
      </c>
      <c r="L107" s="144">
        <v>-31.100000000000023</v>
      </c>
      <c r="M107" s="19">
        <v>81.25</v>
      </c>
      <c r="N107" s="37">
        <v>11.2</v>
      </c>
      <c r="O107" s="18">
        <v>328543</v>
      </c>
      <c r="P107" s="19">
        <v>136.88</v>
      </c>
      <c r="Q107" s="144">
        <v>0.85999999999998522</v>
      </c>
      <c r="R107" s="144">
        <v>-28.629999999999995</v>
      </c>
      <c r="S107" s="20">
        <v>134.41999999999999</v>
      </c>
      <c r="T107" s="144">
        <v>0.84999999999999432</v>
      </c>
      <c r="U107" s="144">
        <v>-28.120000000000005</v>
      </c>
      <c r="V107" s="19">
        <v>80.14</v>
      </c>
      <c r="W107" s="37">
        <v>11.3</v>
      </c>
    </row>
    <row r="108" spans="2:32" ht="15.5">
      <c r="B108" s="44">
        <v>2015</v>
      </c>
      <c r="C108" s="22">
        <v>42183</v>
      </c>
      <c r="D108" s="44">
        <v>5</v>
      </c>
      <c r="E108" s="42">
        <v>42186</v>
      </c>
      <c r="F108" s="23">
        <v>407512</v>
      </c>
      <c r="G108" s="24">
        <v>133.02000000000001</v>
      </c>
      <c r="H108" s="143">
        <v>0.87000000000000455</v>
      </c>
      <c r="I108" s="143">
        <v>-28.45999999999998</v>
      </c>
      <c r="J108" s="25">
        <v>130.62</v>
      </c>
      <c r="K108" s="143">
        <v>0.86000000000001364</v>
      </c>
      <c r="L108" s="143">
        <v>-27.949999999999989</v>
      </c>
      <c r="M108" s="24">
        <v>80.3</v>
      </c>
      <c r="N108" s="36">
        <v>11.1</v>
      </c>
      <c r="O108" s="23">
        <v>414797</v>
      </c>
      <c r="P108" s="24">
        <v>137.18</v>
      </c>
      <c r="Q108" s="143">
        <v>0.30000000000001137</v>
      </c>
      <c r="R108" s="143">
        <v>-26.489999999999981</v>
      </c>
      <c r="S108" s="25">
        <v>134.72</v>
      </c>
      <c r="T108" s="143">
        <v>0.30000000000001137</v>
      </c>
      <c r="U108" s="143">
        <v>-26.02000000000001</v>
      </c>
      <c r="V108" s="24">
        <v>79.42</v>
      </c>
      <c r="W108" s="36">
        <v>11.2</v>
      </c>
    </row>
    <row r="109" spans="2:32" ht="15.5">
      <c r="B109" s="45">
        <v>2015</v>
      </c>
      <c r="C109" s="39">
        <v>42218</v>
      </c>
      <c r="D109" s="45">
        <v>4</v>
      </c>
      <c r="E109" s="43">
        <v>42217</v>
      </c>
      <c r="F109" s="18">
        <v>327910</v>
      </c>
      <c r="G109" s="19">
        <v>132.44999999999999</v>
      </c>
      <c r="H109" s="144">
        <v>-0.5700000000000216</v>
      </c>
      <c r="I109" s="144">
        <v>-25.680000000000007</v>
      </c>
      <c r="J109" s="20">
        <v>130.06</v>
      </c>
      <c r="K109" s="144">
        <v>-0.56000000000000227</v>
      </c>
      <c r="L109" s="144">
        <v>-25.22</v>
      </c>
      <c r="M109" s="19">
        <v>80.36</v>
      </c>
      <c r="N109" s="37">
        <v>11.1</v>
      </c>
      <c r="O109" s="18">
        <v>339964</v>
      </c>
      <c r="P109" s="19">
        <v>136.78</v>
      </c>
      <c r="Q109" s="144">
        <v>-0.40000000000000568</v>
      </c>
      <c r="R109" s="144">
        <v>-23.849999999999994</v>
      </c>
      <c r="S109" s="20">
        <v>134.32</v>
      </c>
      <c r="T109" s="144">
        <v>-0.40000000000000568</v>
      </c>
      <c r="U109" s="144">
        <v>-23.430000000000007</v>
      </c>
      <c r="V109" s="19">
        <v>80.06</v>
      </c>
      <c r="W109" s="37">
        <v>11.3</v>
      </c>
    </row>
    <row r="110" spans="2:32" ht="15.5">
      <c r="B110" s="44">
        <v>2015</v>
      </c>
      <c r="C110" s="22">
        <v>42246</v>
      </c>
      <c r="D110" s="44">
        <v>4</v>
      </c>
      <c r="E110" s="42">
        <v>42248</v>
      </c>
      <c r="F110" s="23">
        <v>338158</v>
      </c>
      <c r="G110" s="24">
        <v>130.75</v>
      </c>
      <c r="H110" s="143">
        <v>-1.6999999999999886</v>
      </c>
      <c r="I110" s="143">
        <v>-25.319999999999993</v>
      </c>
      <c r="J110" s="25">
        <v>128.38</v>
      </c>
      <c r="K110" s="143">
        <v>-1.6800000000000068</v>
      </c>
      <c r="L110" s="143">
        <v>-24.879999999999995</v>
      </c>
      <c r="M110" s="24">
        <v>81.34</v>
      </c>
      <c r="N110" s="36">
        <v>11.2</v>
      </c>
      <c r="O110" s="23">
        <v>341784</v>
      </c>
      <c r="P110" s="24">
        <v>134.88</v>
      </c>
      <c r="Q110" s="143">
        <v>-1.9000000000000057</v>
      </c>
      <c r="R110" s="143">
        <v>-23.870000000000005</v>
      </c>
      <c r="S110" s="25">
        <v>132.44999999999999</v>
      </c>
      <c r="T110" s="143">
        <v>-1.8700000000000045</v>
      </c>
      <c r="U110" s="143">
        <v>-23.439999999999998</v>
      </c>
      <c r="V110" s="24">
        <v>81.209999999999994</v>
      </c>
      <c r="W110" s="36">
        <v>11.3</v>
      </c>
    </row>
    <row r="111" spans="2:32" ht="15.5">
      <c r="B111" s="45">
        <v>2015</v>
      </c>
      <c r="C111" s="39">
        <v>42274</v>
      </c>
      <c r="D111" s="45">
        <v>5</v>
      </c>
      <c r="E111" s="43">
        <v>42278</v>
      </c>
      <c r="F111" s="18">
        <v>436708</v>
      </c>
      <c r="G111" s="19">
        <v>127.81</v>
      </c>
      <c r="H111" s="144">
        <v>-2.9399999999999977</v>
      </c>
      <c r="I111" s="144">
        <v>-24.800000000000011</v>
      </c>
      <c r="J111" s="20">
        <v>125.5</v>
      </c>
      <c r="K111" s="144">
        <v>-2.8799999999999955</v>
      </c>
      <c r="L111" s="144">
        <v>-24.360000000000014</v>
      </c>
      <c r="M111" s="19">
        <v>82.25</v>
      </c>
      <c r="N111" s="37">
        <v>11.4</v>
      </c>
      <c r="O111" s="18">
        <v>443051</v>
      </c>
      <c r="P111" s="19">
        <v>131.83000000000001</v>
      </c>
      <c r="Q111" s="144">
        <v>-3.0499999999999829</v>
      </c>
      <c r="R111" s="144">
        <v>-24.309999999999974</v>
      </c>
      <c r="S111" s="20">
        <v>129.46</v>
      </c>
      <c r="T111" s="144">
        <v>-2.9899999999999807</v>
      </c>
      <c r="U111" s="144">
        <v>-23.879999999999995</v>
      </c>
      <c r="V111" s="19">
        <v>82.15</v>
      </c>
      <c r="W111" s="37">
        <v>11.4</v>
      </c>
    </row>
    <row r="112" spans="2:32" ht="15.5">
      <c r="B112" s="44">
        <v>2015</v>
      </c>
      <c r="C112" s="22">
        <v>42309</v>
      </c>
      <c r="D112" s="44">
        <v>4</v>
      </c>
      <c r="E112" s="42">
        <v>42309</v>
      </c>
      <c r="F112" s="23">
        <v>349953</v>
      </c>
      <c r="G112" s="24">
        <v>126.25</v>
      </c>
      <c r="H112" s="143">
        <v>-1.5600000000000023</v>
      </c>
      <c r="I112" s="143">
        <v>-20.389999999999986</v>
      </c>
      <c r="J112" s="25">
        <v>123.98</v>
      </c>
      <c r="K112" s="143">
        <v>-1.519999999999996</v>
      </c>
      <c r="L112" s="143">
        <v>-20.010000000000005</v>
      </c>
      <c r="M112" s="24">
        <v>82.3</v>
      </c>
      <c r="N112" s="36">
        <v>11.5</v>
      </c>
      <c r="O112" s="23">
        <v>370247</v>
      </c>
      <c r="P112" s="24">
        <v>129.91</v>
      </c>
      <c r="Q112" s="143">
        <v>-1.9200000000000159</v>
      </c>
      <c r="R112" s="143">
        <v>-20.439999999999998</v>
      </c>
      <c r="S112" s="25">
        <v>127.58</v>
      </c>
      <c r="T112" s="143">
        <v>-1.8800000000000097</v>
      </c>
      <c r="U112" s="143">
        <v>-20.059999999999988</v>
      </c>
      <c r="V112" s="24">
        <v>81.97</v>
      </c>
      <c r="W112" s="36">
        <v>11.6</v>
      </c>
    </row>
    <row r="113" spans="2:23" ht="15.5">
      <c r="B113" s="45">
        <v>2015</v>
      </c>
      <c r="C113" s="39">
        <v>42337</v>
      </c>
      <c r="D113" s="45">
        <v>4</v>
      </c>
      <c r="E113" s="43">
        <v>42339</v>
      </c>
      <c r="F113" s="18">
        <v>313451</v>
      </c>
      <c r="G113" s="19">
        <v>124.75</v>
      </c>
      <c r="H113" s="144">
        <v>-1.5</v>
      </c>
      <c r="I113" s="144">
        <v>-19.22999999999999</v>
      </c>
      <c r="J113" s="20">
        <v>122.5</v>
      </c>
      <c r="K113" s="144">
        <v>-1.480000000000004</v>
      </c>
      <c r="L113" s="144">
        <v>-18.879999999999995</v>
      </c>
      <c r="M113" s="19">
        <v>81.36</v>
      </c>
      <c r="N113" s="37">
        <v>11.4</v>
      </c>
      <c r="O113" s="18">
        <v>340019</v>
      </c>
      <c r="P113" s="19">
        <v>128.97999999999999</v>
      </c>
      <c r="Q113" s="144">
        <v>-0.93000000000000682</v>
      </c>
      <c r="R113" s="144">
        <v>-18.650000000000006</v>
      </c>
      <c r="S113" s="20">
        <v>126.66</v>
      </c>
      <c r="T113" s="144">
        <v>-0.92000000000000171</v>
      </c>
      <c r="U113" s="144">
        <v>-18.310000000000002</v>
      </c>
      <c r="V113" s="19">
        <v>80.61</v>
      </c>
      <c r="W113" s="37">
        <v>11.4</v>
      </c>
    </row>
    <row r="114" spans="2:23" ht="15.5">
      <c r="B114" s="44">
        <v>2016</v>
      </c>
      <c r="C114" s="22">
        <v>42365</v>
      </c>
      <c r="D114" s="44">
        <v>5</v>
      </c>
      <c r="E114" s="42">
        <v>42370</v>
      </c>
      <c r="F114" s="23">
        <v>384359</v>
      </c>
      <c r="G114" s="24">
        <v>117.37</v>
      </c>
      <c r="H114" s="143">
        <v>-7.3799999999999955</v>
      </c>
      <c r="I114" s="143">
        <v>-23.329999999999984</v>
      </c>
      <c r="J114" s="25">
        <v>115.26</v>
      </c>
      <c r="K114" s="143">
        <v>-7.2399999999999949</v>
      </c>
      <c r="L114" s="143">
        <v>-22.899999999999991</v>
      </c>
      <c r="M114" s="24">
        <v>84.04</v>
      </c>
      <c r="N114" s="36">
        <v>11.5</v>
      </c>
      <c r="O114" s="23">
        <v>381252</v>
      </c>
      <c r="P114" s="24">
        <v>121.59</v>
      </c>
      <c r="Q114" s="143">
        <v>-7.3899999999999864</v>
      </c>
      <c r="R114" s="143">
        <v>-22.47</v>
      </c>
      <c r="S114" s="25">
        <v>119.41</v>
      </c>
      <c r="T114" s="143">
        <v>-7.25</v>
      </c>
      <c r="U114" s="143">
        <v>-22.050000000000011</v>
      </c>
      <c r="V114" s="24">
        <v>82.94</v>
      </c>
      <c r="W114" s="36">
        <v>11.6</v>
      </c>
    </row>
    <row r="115" spans="2:23" ht="15.5">
      <c r="B115" s="45">
        <v>2016</v>
      </c>
      <c r="C115" s="39">
        <v>42400</v>
      </c>
      <c r="D115" s="45">
        <v>4</v>
      </c>
      <c r="E115" s="43">
        <v>42401</v>
      </c>
      <c r="F115" s="18">
        <v>331443</v>
      </c>
      <c r="G115" s="19">
        <v>112.7</v>
      </c>
      <c r="H115" s="144">
        <v>-4.6700000000000017</v>
      </c>
      <c r="I115" s="144">
        <v>-22.320000000000007</v>
      </c>
      <c r="J115" s="20">
        <v>110.67</v>
      </c>
      <c r="K115" s="144">
        <v>-4.5900000000000034</v>
      </c>
      <c r="L115" s="144">
        <v>-21.910000000000011</v>
      </c>
      <c r="M115" s="19">
        <v>84.11</v>
      </c>
      <c r="N115" s="37">
        <v>11.3</v>
      </c>
      <c r="O115" s="18">
        <v>333046</v>
      </c>
      <c r="P115" s="19">
        <v>116.66</v>
      </c>
      <c r="Q115" s="144">
        <v>-4.9300000000000068</v>
      </c>
      <c r="R115" s="144">
        <v>-22.060000000000002</v>
      </c>
      <c r="S115" s="20">
        <v>114.56</v>
      </c>
      <c r="T115" s="144">
        <v>-4.8499999999999943</v>
      </c>
      <c r="U115" s="144">
        <v>-21.659999999999997</v>
      </c>
      <c r="V115" s="19">
        <v>83.28</v>
      </c>
      <c r="W115" s="37">
        <v>11.4</v>
      </c>
    </row>
    <row r="116" spans="2:23" ht="15.5">
      <c r="B116" s="44">
        <v>2016</v>
      </c>
      <c r="C116" s="22">
        <v>42428</v>
      </c>
      <c r="D116" s="44">
        <v>4</v>
      </c>
      <c r="E116" s="42">
        <v>42430</v>
      </c>
      <c r="F116" s="23">
        <v>326605</v>
      </c>
      <c r="G116" s="24">
        <v>112.33</v>
      </c>
      <c r="H116" s="143">
        <v>-0.37000000000000455</v>
      </c>
      <c r="I116" s="143">
        <v>-20.320000000000007</v>
      </c>
      <c r="J116" s="25">
        <v>110.31</v>
      </c>
      <c r="K116" s="143">
        <v>-0.35999999999999943</v>
      </c>
      <c r="L116" s="143">
        <v>-19.939999999999998</v>
      </c>
      <c r="M116" s="24">
        <v>83.51</v>
      </c>
      <c r="N116" s="36">
        <v>11.3</v>
      </c>
      <c r="O116" s="23">
        <v>316775</v>
      </c>
      <c r="P116" s="24">
        <v>115.98</v>
      </c>
      <c r="Q116" s="143">
        <v>-0.67999999999999261</v>
      </c>
      <c r="R116" s="143">
        <v>-20.559999999999988</v>
      </c>
      <c r="S116" s="25">
        <v>113.89</v>
      </c>
      <c r="T116" s="143">
        <v>-0.67000000000000171</v>
      </c>
      <c r="U116" s="143">
        <v>-20.179999999999993</v>
      </c>
      <c r="V116" s="24">
        <v>82.51</v>
      </c>
      <c r="W116" s="36">
        <v>11.3</v>
      </c>
    </row>
    <row r="117" spans="2:23" ht="15.5">
      <c r="B117" s="45">
        <v>2016</v>
      </c>
      <c r="C117" s="39">
        <v>42456</v>
      </c>
      <c r="D117" s="45">
        <v>5</v>
      </c>
      <c r="E117" s="43">
        <v>42461</v>
      </c>
      <c r="F117" s="18">
        <v>407491</v>
      </c>
      <c r="G117" s="19">
        <v>113.19</v>
      </c>
      <c r="H117" s="144">
        <v>0.85999999999999943</v>
      </c>
      <c r="I117" s="144">
        <v>-18.879999999999995</v>
      </c>
      <c r="J117" s="20">
        <v>111.15</v>
      </c>
      <c r="K117" s="144">
        <v>0.84000000000000341</v>
      </c>
      <c r="L117" s="144">
        <v>-18.53</v>
      </c>
      <c r="M117" s="19">
        <v>83.49</v>
      </c>
      <c r="N117" s="37">
        <v>11.4</v>
      </c>
      <c r="O117" s="18">
        <v>416265</v>
      </c>
      <c r="P117" s="19">
        <v>116.83</v>
      </c>
      <c r="Q117" s="144">
        <v>0.84999999999999432</v>
      </c>
      <c r="R117" s="144">
        <v>-19.190000000000012</v>
      </c>
      <c r="S117" s="20">
        <v>114.73</v>
      </c>
      <c r="T117" s="144">
        <v>0.84000000000000341</v>
      </c>
      <c r="U117" s="144">
        <v>-18.839999999999989</v>
      </c>
      <c r="V117" s="19">
        <v>82.51</v>
      </c>
      <c r="W117" s="37">
        <v>11.3</v>
      </c>
    </row>
    <row r="118" spans="2:23" ht="15.5">
      <c r="B118" s="44">
        <v>2016</v>
      </c>
      <c r="C118" s="22">
        <v>42491</v>
      </c>
      <c r="D118" s="44">
        <v>4</v>
      </c>
      <c r="E118" s="42">
        <v>42491</v>
      </c>
      <c r="F118" s="23">
        <v>320230</v>
      </c>
      <c r="G118" s="24">
        <v>116.01</v>
      </c>
      <c r="H118" s="143">
        <v>2.8200000000000074</v>
      </c>
      <c r="I118" s="143">
        <v>-15.269999999999996</v>
      </c>
      <c r="J118" s="25">
        <v>113.92</v>
      </c>
      <c r="K118" s="143">
        <v>2.769999999999996</v>
      </c>
      <c r="L118" s="143">
        <v>-14.980000000000004</v>
      </c>
      <c r="M118" s="24">
        <v>82.49</v>
      </c>
      <c r="N118" s="36">
        <v>11.2</v>
      </c>
      <c r="O118" s="23">
        <v>319531</v>
      </c>
      <c r="P118" s="24">
        <v>119.46</v>
      </c>
      <c r="Q118" s="143">
        <v>2.6299999999999955</v>
      </c>
      <c r="R118" s="143">
        <v>-16.560000000000016</v>
      </c>
      <c r="S118" s="25">
        <v>117.31</v>
      </c>
      <c r="T118" s="143">
        <v>2.5799999999999983</v>
      </c>
      <c r="U118" s="143">
        <v>-16.259999999999991</v>
      </c>
      <c r="V118" s="24">
        <v>81.430000000000007</v>
      </c>
      <c r="W118" s="36">
        <v>11.2</v>
      </c>
    </row>
    <row r="119" spans="2:23" ht="15.5">
      <c r="B119" s="45">
        <v>2016</v>
      </c>
      <c r="C119" s="39">
        <v>42519</v>
      </c>
      <c r="D119" s="45">
        <v>4</v>
      </c>
      <c r="E119" s="43">
        <v>42522</v>
      </c>
      <c r="F119" s="18">
        <v>309174</v>
      </c>
      <c r="G119" s="19">
        <v>120.88</v>
      </c>
      <c r="H119" s="144">
        <v>4.8699999999999903</v>
      </c>
      <c r="I119" s="144">
        <v>-11.27000000000001</v>
      </c>
      <c r="J119" s="20">
        <v>118.7</v>
      </c>
      <c r="K119" s="144">
        <v>4.7800000000000011</v>
      </c>
      <c r="L119" s="144">
        <v>-11.059999999999988</v>
      </c>
      <c r="M119" s="19">
        <v>81.78</v>
      </c>
      <c r="N119" s="37">
        <v>11.3</v>
      </c>
      <c r="O119" s="18">
        <v>324168</v>
      </c>
      <c r="P119" s="19">
        <v>124.35</v>
      </c>
      <c r="Q119" s="144">
        <v>4.8900000000000006</v>
      </c>
      <c r="R119" s="144">
        <v>-12.530000000000001</v>
      </c>
      <c r="S119" s="20">
        <v>122.12</v>
      </c>
      <c r="T119" s="144">
        <v>4.8100000000000023</v>
      </c>
      <c r="U119" s="144">
        <v>-12.299999999999983</v>
      </c>
      <c r="V119" s="19">
        <v>80.739999999999995</v>
      </c>
      <c r="W119" s="37">
        <v>11.3</v>
      </c>
    </row>
    <row r="120" spans="2:23" ht="15.5">
      <c r="B120" s="44">
        <v>2016</v>
      </c>
      <c r="C120" s="22">
        <v>42547</v>
      </c>
      <c r="D120" s="44">
        <v>5</v>
      </c>
      <c r="E120" s="42">
        <v>42552</v>
      </c>
      <c r="F120" s="23">
        <v>395351</v>
      </c>
      <c r="G120" s="24">
        <v>128.05000000000001</v>
      </c>
      <c r="H120" s="143">
        <v>7.1700000000000159</v>
      </c>
      <c r="I120" s="143">
        <v>-4.9699999999999989</v>
      </c>
      <c r="J120" s="25">
        <v>125.74</v>
      </c>
      <c r="K120" s="143">
        <v>7.039999999999992</v>
      </c>
      <c r="L120" s="143">
        <v>-4.8800000000000097</v>
      </c>
      <c r="M120" s="24">
        <v>81.64</v>
      </c>
      <c r="N120" s="36">
        <v>11.3</v>
      </c>
      <c r="O120" s="23">
        <v>408808</v>
      </c>
      <c r="P120" s="24">
        <v>130.66999999999999</v>
      </c>
      <c r="Q120" s="143">
        <v>6.3199999999999932</v>
      </c>
      <c r="R120" s="143">
        <v>-6.5100000000000193</v>
      </c>
      <c r="S120" s="25">
        <v>128.33000000000001</v>
      </c>
      <c r="T120" s="143">
        <v>6.210000000000008</v>
      </c>
      <c r="U120" s="143">
        <v>-6.3899999999999864</v>
      </c>
      <c r="V120" s="24">
        <v>80.53</v>
      </c>
      <c r="W120" s="36">
        <v>11.5</v>
      </c>
    </row>
    <row r="121" spans="2:23" ht="15.5">
      <c r="B121" s="45">
        <v>2016</v>
      </c>
      <c r="C121" s="39">
        <v>42582</v>
      </c>
      <c r="D121" s="45">
        <v>4</v>
      </c>
      <c r="E121" s="43">
        <v>42583</v>
      </c>
      <c r="F121" s="18">
        <v>327005</v>
      </c>
      <c r="G121" s="19">
        <v>135.57</v>
      </c>
      <c r="H121" s="144">
        <v>7.5199999999999818</v>
      </c>
      <c r="I121" s="144">
        <v>3.1200000000000045</v>
      </c>
      <c r="J121" s="20">
        <v>133.13</v>
      </c>
      <c r="K121" s="144">
        <v>7.3900000000000006</v>
      </c>
      <c r="L121" s="144">
        <v>3.0699999999999932</v>
      </c>
      <c r="M121" s="19">
        <v>81.83</v>
      </c>
      <c r="N121" s="37">
        <v>11.3</v>
      </c>
      <c r="O121" s="18">
        <v>326773</v>
      </c>
      <c r="P121" s="19">
        <v>137.85</v>
      </c>
      <c r="Q121" s="144">
        <v>7.1800000000000068</v>
      </c>
      <c r="R121" s="144">
        <v>1.0699999999999932</v>
      </c>
      <c r="S121" s="20">
        <v>135.38</v>
      </c>
      <c r="T121" s="144">
        <v>7.0499999999999829</v>
      </c>
      <c r="U121" s="144">
        <v>1.0600000000000023</v>
      </c>
      <c r="V121" s="19">
        <v>80.69</v>
      </c>
      <c r="W121" s="37">
        <v>11.4</v>
      </c>
    </row>
    <row r="122" spans="2:23" ht="15.5">
      <c r="B122" s="44">
        <v>2016</v>
      </c>
      <c r="C122" s="22">
        <v>42610</v>
      </c>
      <c r="D122" s="44">
        <v>4</v>
      </c>
      <c r="E122" s="42">
        <v>42614</v>
      </c>
      <c r="F122" s="23">
        <v>335653</v>
      </c>
      <c r="G122" s="24">
        <v>139.91</v>
      </c>
      <c r="H122" s="143">
        <v>4.3400000000000034</v>
      </c>
      <c r="I122" s="143">
        <v>9.1599999999999966</v>
      </c>
      <c r="J122" s="25">
        <v>137.38999999999999</v>
      </c>
      <c r="K122" s="143">
        <v>4.2599999999999909</v>
      </c>
      <c r="L122" s="143">
        <v>9.0099999999999909</v>
      </c>
      <c r="M122" s="24">
        <v>82.44</v>
      </c>
      <c r="N122" s="36">
        <v>11.3</v>
      </c>
      <c r="O122" s="23">
        <v>333165</v>
      </c>
      <c r="P122" s="24">
        <v>141.93</v>
      </c>
      <c r="Q122" s="143">
        <v>4.0800000000000125</v>
      </c>
      <c r="R122" s="143">
        <v>7.0500000000000114</v>
      </c>
      <c r="S122" s="25">
        <v>139.38999999999999</v>
      </c>
      <c r="T122" s="143">
        <v>4.0099999999999909</v>
      </c>
      <c r="U122" s="143">
        <v>6.9399999999999977</v>
      </c>
      <c r="V122" s="24">
        <v>81.67</v>
      </c>
      <c r="W122" s="36">
        <v>11.5</v>
      </c>
    </row>
    <row r="123" spans="2:23" ht="15.5">
      <c r="B123" s="45">
        <v>2016</v>
      </c>
      <c r="C123" s="39">
        <v>42638</v>
      </c>
      <c r="D123" s="45">
        <v>5</v>
      </c>
      <c r="E123" s="43">
        <v>42644</v>
      </c>
      <c r="F123" s="18">
        <v>424273</v>
      </c>
      <c r="G123" s="19">
        <v>144.84</v>
      </c>
      <c r="H123" s="144">
        <v>4.9300000000000068</v>
      </c>
      <c r="I123" s="144">
        <v>17.03</v>
      </c>
      <c r="J123" s="20">
        <v>142.22999999999999</v>
      </c>
      <c r="K123" s="144">
        <v>4.8400000000000034</v>
      </c>
      <c r="L123" s="144">
        <v>16.72999999999999</v>
      </c>
      <c r="M123" s="19">
        <v>82.73</v>
      </c>
      <c r="N123" s="37">
        <v>11.3</v>
      </c>
      <c r="O123" s="18">
        <v>421910</v>
      </c>
      <c r="P123" s="19">
        <v>147.26</v>
      </c>
      <c r="Q123" s="144">
        <v>5.3299999999999841</v>
      </c>
      <c r="R123" s="144">
        <v>15.429999999999978</v>
      </c>
      <c r="S123" s="20">
        <v>144.62</v>
      </c>
      <c r="T123" s="144">
        <v>5.2300000000000182</v>
      </c>
      <c r="U123" s="144">
        <v>15.159999999999997</v>
      </c>
      <c r="V123" s="19">
        <v>82.16</v>
      </c>
      <c r="W123" s="37">
        <v>11.6</v>
      </c>
    </row>
    <row r="124" spans="2:23" ht="15.5">
      <c r="B124" s="44">
        <v>2016</v>
      </c>
      <c r="C124" s="22">
        <v>42673</v>
      </c>
      <c r="D124" s="44">
        <v>4</v>
      </c>
      <c r="E124" s="42">
        <v>42675</v>
      </c>
      <c r="F124" s="23">
        <v>351233</v>
      </c>
      <c r="G124" s="24">
        <v>149.91999999999999</v>
      </c>
      <c r="H124" s="143">
        <v>5.0799999999999841</v>
      </c>
      <c r="I124" s="143">
        <v>23.669999999999987</v>
      </c>
      <c r="J124" s="25">
        <v>147.22</v>
      </c>
      <c r="K124" s="143">
        <v>4.9900000000000091</v>
      </c>
      <c r="L124" s="143">
        <v>23.239999999999995</v>
      </c>
      <c r="M124" s="24">
        <v>83.45</v>
      </c>
      <c r="N124" s="36">
        <v>11.3</v>
      </c>
      <c r="O124" s="23">
        <v>346463</v>
      </c>
      <c r="P124" s="24">
        <v>152.08000000000001</v>
      </c>
      <c r="Q124" s="143">
        <v>4.8200000000000216</v>
      </c>
      <c r="R124" s="143">
        <v>22.170000000000016</v>
      </c>
      <c r="S124" s="25">
        <v>149.35</v>
      </c>
      <c r="T124" s="143">
        <v>4.7299999999999898</v>
      </c>
      <c r="U124" s="143">
        <v>21.769999999999996</v>
      </c>
      <c r="V124" s="24">
        <v>82.63</v>
      </c>
      <c r="W124" s="36">
        <v>11.6</v>
      </c>
    </row>
    <row r="125" spans="2:23" ht="15.5">
      <c r="B125" s="45">
        <v>2016</v>
      </c>
      <c r="C125" s="39">
        <v>42701</v>
      </c>
      <c r="D125" s="45">
        <v>5</v>
      </c>
      <c r="E125" s="43">
        <v>42705</v>
      </c>
      <c r="F125" s="18">
        <v>414442</v>
      </c>
      <c r="G125" s="19">
        <v>151.69999999999999</v>
      </c>
      <c r="H125" s="144">
        <v>1.7800000000000011</v>
      </c>
      <c r="I125" s="144">
        <v>26.949999999999989</v>
      </c>
      <c r="J125" s="20">
        <v>148.97</v>
      </c>
      <c r="K125" s="144">
        <v>1.75</v>
      </c>
      <c r="L125" s="144">
        <v>26.47</v>
      </c>
      <c r="M125" s="19">
        <v>82.62</v>
      </c>
      <c r="N125" s="37">
        <v>11.2</v>
      </c>
      <c r="O125" s="18">
        <v>408204</v>
      </c>
      <c r="P125" s="19">
        <v>154.54</v>
      </c>
      <c r="Q125" s="144">
        <v>2.4599999999999795</v>
      </c>
      <c r="R125" s="144">
        <v>25.560000000000002</v>
      </c>
      <c r="S125" s="20">
        <v>151.77000000000001</v>
      </c>
      <c r="T125" s="144">
        <v>2.4200000000000159</v>
      </c>
      <c r="U125" s="144">
        <v>25.110000000000014</v>
      </c>
      <c r="V125" s="19">
        <v>81.819999999999993</v>
      </c>
      <c r="W125" s="37">
        <v>11.5</v>
      </c>
    </row>
    <row r="126" spans="2:23" ht="15.5">
      <c r="B126" s="44">
        <v>2017</v>
      </c>
      <c r="C126" s="22">
        <v>42736</v>
      </c>
      <c r="D126" s="44">
        <v>5</v>
      </c>
      <c r="E126" s="42">
        <v>42736</v>
      </c>
      <c r="F126" s="23">
        <v>410559</v>
      </c>
      <c r="G126" s="24">
        <v>150.66</v>
      </c>
      <c r="H126" s="143">
        <v>-1.039999999999992</v>
      </c>
      <c r="I126" s="143">
        <v>33.289999999999992</v>
      </c>
      <c r="J126" s="25">
        <v>147.96</v>
      </c>
      <c r="K126" s="143">
        <v>-1.0099999999999909</v>
      </c>
      <c r="L126" s="143">
        <v>32.700000000000003</v>
      </c>
      <c r="M126" s="24">
        <v>84.32</v>
      </c>
      <c r="N126" s="36">
        <v>11.3</v>
      </c>
      <c r="O126" s="23">
        <v>393221</v>
      </c>
      <c r="P126" s="24">
        <v>153.85</v>
      </c>
      <c r="Q126" s="143">
        <v>-0.68999999999999773</v>
      </c>
      <c r="R126" s="143">
        <v>32.259999999999991</v>
      </c>
      <c r="S126" s="25">
        <v>151.1</v>
      </c>
      <c r="T126" s="143">
        <v>-0.67000000000001592</v>
      </c>
      <c r="U126" s="143">
        <v>31.689999999999998</v>
      </c>
      <c r="V126" s="24">
        <v>83.59</v>
      </c>
      <c r="W126" s="36">
        <v>11.6</v>
      </c>
    </row>
    <row r="127" spans="2:23" ht="15.5">
      <c r="B127" s="45">
        <v>2017</v>
      </c>
      <c r="C127" s="39">
        <v>42771</v>
      </c>
      <c r="D127" s="45">
        <v>4</v>
      </c>
      <c r="E127" s="43">
        <v>42767</v>
      </c>
      <c r="F127" s="18">
        <v>328578</v>
      </c>
      <c r="G127" s="19">
        <v>149.75</v>
      </c>
      <c r="H127" s="144">
        <v>-0.90999999999999659</v>
      </c>
      <c r="I127" s="144">
        <v>37.049999999999997</v>
      </c>
      <c r="J127" s="20">
        <v>147.06</v>
      </c>
      <c r="K127" s="144">
        <v>-0.90000000000000568</v>
      </c>
      <c r="L127" s="144">
        <v>36.39</v>
      </c>
      <c r="M127" s="19">
        <v>84.2</v>
      </c>
      <c r="N127" s="37">
        <v>11.1</v>
      </c>
      <c r="O127" s="18">
        <v>313295</v>
      </c>
      <c r="P127" s="19">
        <v>153.19</v>
      </c>
      <c r="Q127" s="144">
        <v>-0.65999999999999659</v>
      </c>
      <c r="R127" s="144">
        <v>36.53</v>
      </c>
      <c r="S127" s="20">
        <v>150.44</v>
      </c>
      <c r="T127" s="144">
        <v>-0.65999999999999659</v>
      </c>
      <c r="U127" s="144">
        <v>35.879999999999995</v>
      </c>
      <c r="V127" s="19">
        <v>83.27</v>
      </c>
      <c r="W127" s="37">
        <v>11.2</v>
      </c>
    </row>
    <row r="128" spans="2:23" ht="15.5">
      <c r="B128" s="44">
        <v>2017</v>
      </c>
      <c r="C128" s="22">
        <v>42799</v>
      </c>
      <c r="D128" s="44">
        <v>4</v>
      </c>
      <c r="E128" s="42">
        <v>42795</v>
      </c>
      <c r="F128" s="23">
        <v>326041</v>
      </c>
      <c r="G128" s="24">
        <v>151.53</v>
      </c>
      <c r="H128" s="143">
        <v>1.7800000000000011</v>
      </c>
      <c r="I128" s="143">
        <v>39.200000000000003</v>
      </c>
      <c r="J128" s="25">
        <v>148.80000000000001</v>
      </c>
      <c r="K128" s="143">
        <v>1.7400000000000091</v>
      </c>
      <c r="L128" s="143">
        <v>38.490000000000009</v>
      </c>
      <c r="M128" s="24">
        <v>83.91</v>
      </c>
      <c r="N128" s="36">
        <v>11</v>
      </c>
      <c r="O128" s="23">
        <v>309162</v>
      </c>
      <c r="P128" s="24">
        <v>154.61000000000001</v>
      </c>
      <c r="Q128" s="143">
        <v>1.4200000000000159</v>
      </c>
      <c r="R128" s="143">
        <v>38.63000000000001</v>
      </c>
      <c r="S128" s="25">
        <v>151.83000000000001</v>
      </c>
      <c r="T128" s="143">
        <v>1.3900000000000148</v>
      </c>
      <c r="U128" s="143">
        <v>37.940000000000012</v>
      </c>
      <c r="V128" s="24">
        <v>83.08</v>
      </c>
      <c r="W128" s="36">
        <v>11.2</v>
      </c>
    </row>
    <row r="129" spans="2:23" ht="15.5">
      <c r="B129" s="45">
        <v>2017</v>
      </c>
      <c r="C129" s="39">
        <v>42827</v>
      </c>
      <c r="D129" s="45">
        <v>5</v>
      </c>
      <c r="E129" s="43">
        <v>42826</v>
      </c>
      <c r="F129" s="18">
        <v>391602</v>
      </c>
      <c r="G129" s="19">
        <v>156.11000000000001</v>
      </c>
      <c r="H129" s="144">
        <v>4.5800000000000125</v>
      </c>
      <c r="I129" s="144">
        <v>42.920000000000016</v>
      </c>
      <c r="J129" s="20">
        <v>153.30000000000001</v>
      </c>
      <c r="K129" s="144">
        <v>4.5</v>
      </c>
      <c r="L129" s="144">
        <v>42.150000000000006</v>
      </c>
      <c r="M129" s="19">
        <v>83.51</v>
      </c>
      <c r="N129" s="37">
        <v>10.9</v>
      </c>
      <c r="O129" s="18">
        <v>379056</v>
      </c>
      <c r="P129" s="19">
        <v>159.03</v>
      </c>
      <c r="Q129" s="144">
        <v>4.4199999999999875</v>
      </c>
      <c r="R129" s="144">
        <v>42.2</v>
      </c>
      <c r="S129" s="20">
        <v>156.18</v>
      </c>
      <c r="T129" s="144">
        <v>4.3499999999999943</v>
      </c>
      <c r="U129" s="144">
        <v>41.45</v>
      </c>
      <c r="V129" s="19">
        <v>82.78</v>
      </c>
      <c r="W129" s="37">
        <v>11.1</v>
      </c>
    </row>
    <row r="130" spans="2:23" ht="15.5">
      <c r="B130" s="44">
        <v>2017</v>
      </c>
      <c r="C130" s="22">
        <v>42862</v>
      </c>
      <c r="D130" s="44">
        <v>4</v>
      </c>
      <c r="E130" s="42">
        <v>42856</v>
      </c>
      <c r="F130" s="23">
        <v>317656</v>
      </c>
      <c r="G130" s="24">
        <v>159.63999999999999</v>
      </c>
      <c r="H130" s="143">
        <v>3.5299999999999727</v>
      </c>
      <c r="I130" s="143">
        <v>43.629999999999981</v>
      </c>
      <c r="J130" s="25">
        <v>156.77000000000001</v>
      </c>
      <c r="K130" s="143">
        <v>3.4699999999999989</v>
      </c>
      <c r="L130" s="143">
        <v>42.850000000000009</v>
      </c>
      <c r="M130" s="24">
        <v>83.11</v>
      </c>
      <c r="N130" s="36">
        <v>11</v>
      </c>
      <c r="O130" s="23">
        <v>310491</v>
      </c>
      <c r="P130" s="24">
        <v>163.22999999999999</v>
      </c>
      <c r="Q130" s="143">
        <v>4.1999999999999886</v>
      </c>
      <c r="R130" s="143">
        <v>43.769999999999996</v>
      </c>
      <c r="S130" s="25">
        <v>160.30000000000001</v>
      </c>
      <c r="T130" s="143">
        <v>4.1200000000000045</v>
      </c>
      <c r="U130" s="143">
        <v>42.990000000000009</v>
      </c>
      <c r="V130" s="24">
        <v>82.2</v>
      </c>
      <c r="W130" s="36">
        <v>11.2</v>
      </c>
    </row>
    <row r="131" spans="2:23" ht="15.5">
      <c r="B131" s="45">
        <v>2017</v>
      </c>
      <c r="C131" s="39">
        <v>42890</v>
      </c>
      <c r="D131" s="45">
        <v>4</v>
      </c>
      <c r="E131" s="43">
        <v>42887</v>
      </c>
      <c r="F131" s="18">
        <v>319333</v>
      </c>
      <c r="G131" s="19">
        <v>162.08000000000001</v>
      </c>
      <c r="H131" s="144">
        <v>2.4400000000000261</v>
      </c>
      <c r="I131" s="144">
        <v>41.200000000000017</v>
      </c>
      <c r="J131" s="20">
        <v>159.16999999999999</v>
      </c>
      <c r="K131" s="144">
        <v>2.3999999999999773</v>
      </c>
      <c r="L131" s="144">
        <v>40.469999999999985</v>
      </c>
      <c r="M131" s="19">
        <v>82.65</v>
      </c>
      <c r="N131" s="37">
        <v>11</v>
      </c>
      <c r="O131" s="18">
        <v>321929</v>
      </c>
      <c r="P131" s="19">
        <v>165.6</v>
      </c>
      <c r="Q131" s="144">
        <v>2.3700000000000045</v>
      </c>
      <c r="R131" s="144">
        <v>41.25</v>
      </c>
      <c r="S131" s="20">
        <v>162.63999999999999</v>
      </c>
      <c r="T131" s="144">
        <v>2.339999999999975</v>
      </c>
      <c r="U131" s="144">
        <v>40.519999999999982</v>
      </c>
      <c r="V131" s="19">
        <v>81.92</v>
      </c>
      <c r="W131" s="37">
        <v>11.3</v>
      </c>
    </row>
    <row r="132" spans="2:23" ht="15.5">
      <c r="B132" s="44">
        <v>2017</v>
      </c>
      <c r="C132" s="22">
        <v>42918</v>
      </c>
      <c r="D132" s="44">
        <v>5</v>
      </c>
      <c r="E132" s="42">
        <v>42917</v>
      </c>
      <c r="F132" s="23">
        <v>396579</v>
      </c>
      <c r="G132" s="24">
        <v>164.36</v>
      </c>
      <c r="H132" s="143">
        <v>2.2800000000000011</v>
      </c>
      <c r="I132" s="143">
        <v>36.31</v>
      </c>
      <c r="J132" s="25">
        <v>161.58000000000001</v>
      </c>
      <c r="K132" s="143">
        <v>2.410000000000025</v>
      </c>
      <c r="L132" s="143">
        <v>35.840000000000018</v>
      </c>
      <c r="M132" s="24">
        <v>82.86</v>
      </c>
      <c r="N132" s="36">
        <v>11.2</v>
      </c>
      <c r="O132" s="23">
        <v>403870</v>
      </c>
      <c r="P132" s="24">
        <v>167.9</v>
      </c>
      <c r="Q132" s="143">
        <v>2.3000000000000114</v>
      </c>
      <c r="R132" s="143">
        <v>37.230000000000018</v>
      </c>
      <c r="S132" s="25">
        <v>164.89</v>
      </c>
      <c r="T132" s="143">
        <v>2.25</v>
      </c>
      <c r="U132" s="143">
        <v>36.559999999999974</v>
      </c>
      <c r="V132" s="24">
        <v>82.09</v>
      </c>
      <c r="W132" s="36">
        <v>11.4</v>
      </c>
    </row>
    <row r="133" spans="2:23" ht="15.5">
      <c r="B133" s="45">
        <v>2017</v>
      </c>
      <c r="C133" s="39">
        <v>42953</v>
      </c>
      <c r="D133" s="45">
        <v>4</v>
      </c>
      <c r="E133" s="43">
        <v>42948</v>
      </c>
      <c r="F133" s="18">
        <v>320655</v>
      </c>
      <c r="G133" s="19">
        <v>164.28</v>
      </c>
      <c r="H133" s="144">
        <v>-8.0000000000012506E-2</v>
      </c>
      <c r="I133" s="144">
        <v>28.710000000000008</v>
      </c>
      <c r="J133" s="20">
        <v>161.32</v>
      </c>
      <c r="K133" s="144">
        <v>-0.26000000000001933</v>
      </c>
      <c r="L133" s="144">
        <v>28.189999999999998</v>
      </c>
      <c r="M133" s="19">
        <v>83.57</v>
      </c>
      <c r="N133" s="37">
        <v>11.2</v>
      </c>
      <c r="O133" s="18">
        <v>325774</v>
      </c>
      <c r="P133" s="19">
        <v>167.82</v>
      </c>
      <c r="Q133" s="144">
        <v>-8.0000000000012506E-2</v>
      </c>
      <c r="R133" s="144">
        <v>29.97</v>
      </c>
      <c r="S133" s="20">
        <v>164.81</v>
      </c>
      <c r="T133" s="144">
        <v>-7.9999999999984084E-2</v>
      </c>
      <c r="U133" s="144">
        <v>29.430000000000007</v>
      </c>
      <c r="V133" s="19">
        <v>82.99</v>
      </c>
      <c r="W133" s="37">
        <v>11.4</v>
      </c>
    </row>
    <row r="134" spans="2:23" ht="15.5">
      <c r="B134" s="44">
        <v>2017</v>
      </c>
      <c r="C134" s="22">
        <v>42981</v>
      </c>
      <c r="D134" s="44">
        <v>4</v>
      </c>
      <c r="E134" s="42">
        <v>42979</v>
      </c>
      <c r="F134" s="23">
        <v>330188</v>
      </c>
      <c r="G134" s="24">
        <v>161.65</v>
      </c>
      <c r="H134" s="143">
        <v>-2.6299999999999955</v>
      </c>
      <c r="I134" s="143">
        <v>21.740000000000009</v>
      </c>
      <c r="J134" s="25">
        <v>158.76</v>
      </c>
      <c r="K134" s="143">
        <v>-2.5600000000000023</v>
      </c>
      <c r="L134" s="143">
        <v>21.370000000000005</v>
      </c>
      <c r="M134" s="24">
        <v>84.27</v>
      </c>
      <c r="N134" s="36">
        <v>11.3</v>
      </c>
      <c r="O134" s="23">
        <v>337179</v>
      </c>
      <c r="P134" s="24">
        <v>165.23</v>
      </c>
      <c r="Q134" s="143">
        <v>-2.5900000000000034</v>
      </c>
      <c r="R134" s="143">
        <v>23.299999999999983</v>
      </c>
      <c r="S134" s="25">
        <v>162.28</v>
      </c>
      <c r="T134" s="143">
        <v>-2.5300000000000011</v>
      </c>
      <c r="U134" s="143">
        <v>22.890000000000015</v>
      </c>
      <c r="V134" s="24">
        <v>83.8</v>
      </c>
      <c r="W134" s="36">
        <v>11.5</v>
      </c>
    </row>
    <row r="135" spans="2:23" ht="15.5">
      <c r="B135" s="45">
        <v>2017</v>
      </c>
      <c r="C135" s="39">
        <v>43009</v>
      </c>
      <c r="D135" s="45">
        <v>5</v>
      </c>
      <c r="E135" s="43">
        <v>43009</v>
      </c>
      <c r="F135" s="18">
        <v>421543</v>
      </c>
      <c r="G135" s="19">
        <v>156.94999999999999</v>
      </c>
      <c r="H135" s="144">
        <v>-4.7000000000000171</v>
      </c>
      <c r="I135" s="144">
        <v>12.109999999999985</v>
      </c>
      <c r="J135" s="20">
        <v>154.13999999999999</v>
      </c>
      <c r="K135" s="144">
        <v>-4.6200000000000045</v>
      </c>
      <c r="L135" s="144">
        <v>11.909999999999997</v>
      </c>
      <c r="M135" s="19">
        <v>84.77</v>
      </c>
      <c r="N135" s="37">
        <v>11.4</v>
      </c>
      <c r="O135" s="18">
        <v>433624</v>
      </c>
      <c r="P135" s="19">
        <v>160</v>
      </c>
      <c r="Q135" s="144">
        <v>-5.2299999999999898</v>
      </c>
      <c r="R135" s="144">
        <v>12.740000000000009</v>
      </c>
      <c r="S135" s="20">
        <v>157.13999999999999</v>
      </c>
      <c r="T135" s="144">
        <v>-5.1400000000000148</v>
      </c>
      <c r="U135" s="144">
        <v>12.519999999999982</v>
      </c>
      <c r="V135" s="19">
        <v>84.58</v>
      </c>
      <c r="W135" s="37">
        <v>11.7</v>
      </c>
    </row>
    <row r="136" spans="2:23" ht="15.5">
      <c r="B136" s="44">
        <v>2017</v>
      </c>
      <c r="C136" s="22">
        <v>43044</v>
      </c>
      <c r="D136" s="44">
        <v>4</v>
      </c>
      <c r="E136" s="42">
        <v>43040</v>
      </c>
      <c r="F136" s="23">
        <v>354599</v>
      </c>
      <c r="G136" s="24">
        <v>153.25</v>
      </c>
      <c r="H136" s="143">
        <v>-3.6999999999999886</v>
      </c>
      <c r="I136" s="143">
        <v>3.3300000000000125</v>
      </c>
      <c r="J136" s="25">
        <v>150.51</v>
      </c>
      <c r="K136" s="143">
        <v>-3.6299999999999955</v>
      </c>
      <c r="L136" s="143">
        <v>3.289999999999992</v>
      </c>
      <c r="M136" s="24">
        <v>83.99</v>
      </c>
      <c r="N136" s="36">
        <v>11.3</v>
      </c>
      <c r="O136" s="23">
        <v>365390</v>
      </c>
      <c r="P136" s="24">
        <v>156.30000000000001</v>
      </c>
      <c r="Q136" s="143">
        <v>-3.6999999999999886</v>
      </c>
      <c r="R136" s="143">
        <v>4.2199999999999989</v>
      </c>
      <c r="S136" s="25">
        <v>153.51</v>
      </c>
      <c r="T136" s="143">
        <v>-3.6299999999999955</v>
      </c>
      <c r="U136" s="143">
        <v>4.1599999999999966</v>
      </c>
      <c r="V136" s="24">
        <v>83.7</v>
      </c>
      <c r="W136" s="36">
        <v>11.5</v>
      </c>
    </row>
    <row r="137" spans="2:23" ht="15.5">
      <c r="B137" s="45">
        <v>2017</v>
      </c>
      <c r="C137" s="39">
        <v>43072</v>
      </c>
      <c r="D137" s="45">
        <v>4</v>
      </c>
      <c r="E137" s="43">
        <v>43070</v>
      </c>
      <c r="F137" s="18">
        <v>316084</v>
      </c>
      <c r="G137" s="19">
        <v>150.76</v>
      </c>
      <c r="H137" s="144">
        <v>-2.4900000000000091</v>
      </c>
      <c r="I137" s="144">
        <v>-0.93999999999999773</v>
      </c>
      <c r="J137" s="20">
        <v>148.05000000000001</v>
      </c>
      <c r="K137" s="144">
        <v>-2.4599999999999795</v>
      </c>
      <c r="L137" s="144">
        <v>-0.91999999999998749</v>
      </c>
      <c r="M137" s="19">
        <v>82.65</v>
      </c>
      <c r="N137" s="37">
        <v>11.1</v>
      </c>
      <c r="O137" s="18">
        <v>324963</v>
      </c>
      <c r="P137" s="19">
        <v>154.16999999999999</v>
      </c>
      <c r="Q137" s="144">
        <v>-2.1300000000000239</v>
      </c>
      <c r="R137" s="144">
        <v>-0.37000000000000455</v>
      </c>
      <c r="S137" s="20">
        <v>151.4</v>
      </c>
      <c r="T137" s="144">
        <v>-2.1099999999999852</v>
      </c>
      <c r="U137" s="144">
        <v>-0.37000000000000455</v>
      </c>
      <c r="V137" s="19">
        <v>81.99</v>
      </c>
      <c r="W137" s="37">
        <v>11.3</v>
      </c>
    </row>
    <row r="138" spans="2:23" ht="15.5">
      <c r="B138" s="44">
        <v>2018</v>
      </c>
      <c r="C138" s="22">
        <v>43100</v>
      </c>
      <c r="D138" s="44">
        <v>5</v>
      </c>
      <c r="E138" s="42">
        <v>43101</v>
      </c>
      <c r="F138" s="23">
        <v>413386</v>
      </c>
      <c r="G138" s="24">
        <v>147.88</v>
      </c>
      <c r="H138" s="143">
        <v>-2.8799999999999955</v>
      </c>
      <c r="I138" s="143">
        <v>-2.7800000000000011</v>
      </c>
      <c r="J138" s="25">
        <v>145.22999999999999</v>
      </c>
      <c r="K138" s="143">
        <v>-2.8200000000000216</v>
      </c>
      <c r="L138" s="143">
        <v>-2.7300000000000182</v>
      </c>
      <c r="M138" s="24">
        <v>84.61</v>
      </c>
      <c r="N138" s="36">
        <v>11.2</v>
      </c>
      <c r="O138" s="23">
        <v>419187</v>
      </c>
      <c r="P138" s="24">
        <v>150.96</v>
      </c>
      <c r="Q138" s="143">
        <v>-3.2099999999999795</v>
      </c>
      <c r="R138" s="143">
        <v>-2.8899999999999864</v>
      </c>
      <c r="S138" s="25">
        <v>148.26</v>
      </c>
      <c r="T138" s="143">
        <v>-3.1400000000000148</v>
      </c>
      <c r="U138" s="143">
        <v>-2.8400000000000034</v>
      </c>
      <c r="V138" s="24">
        <v>84.25</v>
      </c>
      <c r="W138" s="36">
        <v>11.5</v>
      </c>
    </row>
    <row r="139" spans="2:23" ht="15.5">
      <c r="B139" s="45">
        <v>2018</v>
      </c>
      <c r="C139" s="39">
        <v>43135</v>
      </c>
      <c r="D139" s="45">
        <v>4</v>
      </c>
      <c r="E139" s="43">
        <v>43132</v>
      </c>
      <c r="F139" s="18">
        <v>341988</v>
      </c>
      <c r="G139" s="19">
        <v>145.83000000000001</v>
      </c>
      <c r="H139" s="144">
        <v>-2.0499999999999829</v>
      </c>
      <c r="I139" s="144">
        <v>-3.9199999999999875</v>
      </c>
      <c r="J139" s="20">
        <v>143.22</v>
      </c>
      <c r="K139" s="144">
        <v>-2.0099999999999909</v>
      </c>
      <c r="L139" s="144">
        <v>-3.8400000000000034</v>
      </c>
      <c r="M139" s="19">
        <v>84.34</v>
      </c>
      <c r="N139" s="37">
        <v>11.2</v>
      </c>
      <c r="O139" s="18">
        <v>325401</v>
      </c>
      <c r="P139" s="19">
        <v>148.9</v>
      </c>
      <c r="Q139" s="144">
        <v>-2.0600000000000023</v>
      </c>
      <c r="R139" s="144">
        <v>-4.289999999999992</v>
      </c>
      <c r="S139" s="20">
        <v>146.22999999999999</v>
      </c>
      <c r="T139" s="144">
        <v>-2.0300000000000011</v>
      </c>
      <c r="U139" s="144">
        <v>-4.210000000000008</v>
      </c>
      <c r="V139" s="19">
        <v>83.41</v>
      </c>
      <c r="W139" s="37">
        <v>11.3</v>
      </c>
    </row>
    <row r="140" spans="2:23" ht="15.5">
      <c r="B140" s="44">
        <v>2018</v>
      </c>
      <c r="C140" s="22">
        <v>43163</v>
      </c>
      <c r="D140" s="44">
        <v>4</v>
      </c>
      <c r="E140" s="42">
        <v>43160</v>
      </c>
      <c r="F140" s="23">
        <v>337483</v>
      </c>
      <c r="G140" s="24">
        <v>145.56</v>
      </c>
      <c r="H140" s="143">
        <v>-0.27000000000001023</v>
      </c>
      <c r="I140" s="143">
        <v>-5.9699999999999989</v>
      </c>
      <c r="J140" s="25">
        <v>142.94999999999999</v>
      </c>
      <c r="K140" s="143">
        <v>-0.27000000000001023</v>
      </c>
      <c r="L140" s="143">
        <v>-5.8500000000000227</v>
      </c>
      <c r="M140" s="24">
        <v>83.9</v>
      </c>
      <c r="N140" s="36">
        <v>11</v>
      </c>
      <c r="O140" s="23">
        <v>342015</v>
      </c>
      <c r="P140" s="24">
        <v>148.54</v>
      </c>
      <c r="Q140" s="143">
        <v>-0.36000000000001364</v>
      </c>
      <c r="R140" s="143">
        <v>-6.0700000000000216</v>
      </c>
      <c r="S140" s="25">
        <v>145.88</v>
      </c>
      <c r="T140" s="143">
        <v>-0.34999999999999432</v>
      </c>
      <c r="U140" s="143">
        <v>-5.9500000000000171</v>
      </c>
      <c r="V140" s="24">
        <v>83.42</v>
      </c>
      <c r="W140" s="36">
        <v>11.1</v>
      </c>
    </row>
    <row r="141" spans="2:23" ht="15.5">
      <c r="B141" s="45">
        <v>2018</v>
      </c>
      <c r="C141" s="39">
        <v>43191</v>
      </c>
      <c r="D141" s="45">
        <v>5</v>
      </c>
      <c r="E141" s="43">
        <v>43191</v>
      </c>
      <c r="F141" s="18">
        <v>413518</v>
      </c>
      <c r="G141" s="19">
        <v>145.55000000000001</v>
      </c>
      <c r="H141" s="144">
        <v>-9.9999999999909051E-3</v>
      </c>
      <c r="I141" s="144">
        <v>-10.560000000000002</v>
      </c>
      <c r="J141" s="20">
        <v>142.93</v>
      </c>
      <c r="K141" s="144">
        <v>-1.999999999998181E-2</v>
      </c>
      <c r="L141" s="144">
        <v>-10.370000000000005</v>
      </c>
      <c r="M141" s="19">
        <v>83.71</v>
      </c>
      <c r="N141" s="37">
        <v>11</v>
      </c>
      <c r="O141" s="18">
        <v>406982</v>
      </c>
      <c r="P141" s="19">
        <v>148.62</v>
      </c>
      <c r="Q141" s="144">
        <v>8.0000000000012506E-2</v>
      </c>
      <c r="R141" s="144">
        <v>-10.409999999999997</v>
      </c>
      <c r="S141" s="20">
        <v>145.96</v>
      </c>
      <c r="T141" s="144">
        <v>8.0000000000012506E-2</v>
      </c>
      <c r="U141" s="144">
        <v>-10.219999999999999</v>
      </c>
      <c r="V141" s="19">
        <v>83.11</v>
      </c>
      <c r="W141" s="37">
        <v>11.2</v>
      </c>
    </row>
    <row r="142" spans="2:23" ht="15.5">
      <c r="B142" s="44">
        <v>2018</v>
      </c>
      <c r="C142" s="22">
        <v>43226</v>
      </c>
      <c r="D142" s="44">
        <v>4</v>
      </c>
      <c r="E142" s="42">
        <v>43221</v>
      </c>
      <c r="F142" s="23">
        <v>325766</v>
      </c>
      <c r="G142" s="24">
        <v>148.16999999999999</v>
      </c>
      <c r="H142" s="143">
        <v>2.6199999999999761</v>
      </c>
      <c r="I142" s="143">
        <v>-11.469999999999999</v>
      </c>
      <c r="J142" s="25">
        <v>145.5</v>
      </c>
      <c r="K142" s="143">
        <v>2.5699999999999932</v>
      </c>
      <c r="L142" s="143">
        <v>-11.27000000000001</v>
      </c>
      <c r="M142" s="24">
        <v>83.02</v>
      </c>
      <c r="N142" s="36">
        <v>11</v>
      </c>
      <c r="O142" s="23">
        <v>314367</v>
      </c>
      <c r="P142" s="24">
        <v>151.02000000000001</v>
      </c>
      <c r="Q142" s="143">
        <v>2.4000000000000057</v>
      </c>
      <c r="R142" s="143">
        <v>-12.20999999999998</v>
      </c>
      <c r="S142" s="25">
        <v>148.31</v>
      </c>
      <c r="T142" s="143">
        <v>2.3499999999999943</v>
      </c>
      <c r="U142" s="143">
        <v>-11.990000000000009</v>
      </c>
      <c r="V142" s="24">
        <v>82.22</v>
      </c>
      <c r="W142" s="36">
        <v>11.1</v>
      </c>
    </row>
    <row r="143" spans="2:23" ht="15.5">
      <c r="B143" s="45">
        <v>2018</v>
      </c>
      <c r="C143" s="39">
        <v>43254</v>
      </c>
      <c r="D143" s="45">
        <v>4</v>
      </c>
      <c r="E143" s="43">
        <v>43252</v>
      </c>
      <c r="F143" s="18">
        <v>324110</v>
      </c>
      <c r="G143" s="19">
        <v>149.94</v>
      </c>
      <c r="H143" s="144">
        <v>1.7700000000000102</v>
      </c>
      <c r="I143" s="144">
        <v>-12.140000000000015</v>
      </c>
      <c r="J143" s="20">
        <v>147.25</v>
      </c>
      <c r="K143" s="144">
        <v>1.75</v>
      </c>
      <c r="L143" s="144">
        <v>-11.919999999999987</v>
      </c>
      <c r="M143" s="19">
        <v>82.84</v>
      </c>
      <c r="N143" s="37">
        <v>11.1</v>
      </c>
      <c r="O143" s="18">
        <v>301567</v>
      </c>
      <c r="P143" s="19">
        <v>152.82</v>
      </c>
      <c r="Q143" s="144">
        <v>1.7999999999999829</v>
      </c>
      <c r="R143" s="144">
        <v>-12.780000000000001</v>
      </c>
      <c r="S143" s="20">
        <v>150.08000000000001</v>
      </c>
      <c r="T143" s="144">
        <v>1.7700000000000102</v>
      </c>
      <c r="U143" s="144">
        <v>-12.559999999999974</v>
      </c>
      <c r="V143" s="19">
        <v>82.23</v>
      </c>
      <c r="W143" s="37">
        <v>11.3</v>
      </c>
    </row>
    <row r="144" spans="2:23" ht="15.5">
      <c r="B144" s="44">
        <v>2018</v>
      </c>
      <c r="C144" s="22">
        <v>43282</v>
      </c>
      <c r="D144" s="44">
        <v>5</v>
      </c>
      <c r="E144" s="42">
        <v>43282</v>
      </c>
      <c r="F144" s="23">
        <v>411663</v>
      </c>
      <c r="G144" s="24">
        <v>150.27000000000001</v>
      </c>
      <c r="H144" s="143">
        <v>0.33000000000001251</v>
      </c>
      <c r="I144" s="143">
        <v>-14.090000000000003</v>
      </c>
      <c r="J144" s="25">
        <v>147.56</v>
      </c>
      <c r="K144" s="143">
        <v>0.31000000000000227</v>
      </c>
      <c r="L144" s="143">
        <v>-14.02000000000001</v>
      </c>
      <c r="M144" s="24">
        <v>82.54</v>
      </c>
      <c r="N144" s="36">
        <v>11</v>
      </c>
      <c r="O144" s="23">
        <v>371796</v>
      </c>
      <c r="P144" s="24">
        <v>153.01</v>
      </c>
      <c r="Q144" s="143">
        <v>0.18999999999999773</v>
      </c>
      <c r="R144" s="143">
        <v>-14.890000000000015</v>
      </c>
      <c r="S144" s="25">
        <v>150.28</v>
      </c>
      <c r="T144" s="143">
        <v>0.19999999999998863</v>
      </c>
      <c r="U144" s="143">
        <v>-14.609999999999985</v>
      </c>
      <c r="V144" s="24">
        <v>82.48</v>
      </c>
      <c r="W144" s="36">
        <v>11.3</v>
      </c>
    </row>
    <row r="145" spans="2:23" ht="15.5">
      <c r="B145" s="45">
        <v>2018</v>
      </c>
      <c r="C145" s="39">
        <v>43317</v>
      </c>
      <c r="D145" s="45">
        <v>4</v>
      </c>
      <c r="E145" s="43">
        <v>43313</v>
      </c>
      <c r="F145" s="18">
        <v>331557</v>
      </c>
      <c r="G145" s="19">
        <v>148.84</v>
      </c>
      <c r="H145" s="144">
        <v>-1.4300000000000068</v>
      </c>
      <c r="I145" s="144">
        <v>-15.439999999999998</v>
      </c>
      <c r="J145" s="20">
        <v>146.16999999999999</v>
      </c>
      <c r="K145" s="144">
        <v>-1.3900000000000148</v>
      </c>
      <c r="L145" s="144">
        <v>-15.150000000000006</v>
      </c>
      <c r="M145" s="19">
        <v>82.49</v>
      </c>
      <c r="N145" s="37">
        <v>10.9</v>
      </c>
      <c r="O145" s="18">
        <v>325862</v>
      </c>
      <c r="P145" s="19">
        <v>152.19999999999999</v>
      </c>
      <c r="Q145" s="144">
        <v>-0.81000000000000227</v>
      </c>
      <c r="R145" s="144">
        <v>-15.620000000000005</v>
      </c>
      <c r="S145" s="20">
        <v>149.47</v>
      </c>
      <c r="T145" s="144">
        <v>-0.81000000000000227</v>
      </c>
      <c r="U145" s="144">
        <v>-15.340000000000003</v>
      </c>
      <c r="V145" s="19">
        <v>82.44</v>
      </c>
      <c r="W145" s="37">
        <v>11.2</v>
      </c>
    </row>
    <row r="146" spans="2:23" ht="15.5">
      <c r="B146" s="44">
        <v>2018</v>
      </c>
      <c r="C146" s="22">
        <v>43345</v>
      </c>
      <c r="D146" s="44">
        <v>4</v>
      </c>
      <c r="E146" s="42">
        <v>43344</v>
      </c>
      <c r="F146" s="23">
        <v>334524</v>
      </c>
      <c r="G146" s="24">
        <v>147.68</v>
      </c>
      <c r="H146" s="143">
        <v>-1.1599999999999966</v>
      </c>
      <c r="I146" s="143">
        <v>-13.969999999999999</v>
      </c>
      <c r="J146" s="25">
        <v>145.03</v>
      </c>
      <c r="K146" s="143">
        <v>-1.1399999999999864</v>
      </c>
      <c r="L146" s="143">
        <v>-13.72999999999999</v>
      </c>
      <c r="M146" s="24">
        <v>82.9</v>
      </c>
      <c r="N146" s="36">
        <v>11.1</v>
      </c>
      <c r="O146" s="23">
        <v>332146</v>
      </c>
      <c r="P146" s="24">
        <v>151.18</v>
      </c>
      <c r="Q146" s="143">
        <v>-1.0199999999999818</v>
      </c>
      <c r="R146" s="143">
        <v>-14.049999999999983</v>
      </c>
      <c r="S146" s="25">
        <v>148.49</v>
      </c>
      <c r="T146" s="143">
        <v>-0.97999999999998977</v>
      </c>
      <c r="U146" s="143">
        <v>-13.789999999999992</v>
      </c>
      <c r="V146" s="24">
        <v>83.03</v>
      </c>
      <c r="W146" s="36">
        <v>11.3</v>
      </c>
    </row>
    <row r="147" spans="2:23" ht="15.5">
      <c r="B147" s="45">
        <v>2018</v>
      </c>
      <c r="C147" s="39">
        <v>43373</v>
      </c>
      <c r="D147" s="45">
        <v>5</v>
      </c>
      <c r="E147" s="43">
        <v>43374</v>
      </c>
      <c r="F147" s="18">
        <v>419314</v>
      </c>
      <c r="G147" s="19">
        <v>145.59</v>
      </c>
      <c r="H147" s="144">
        <v>-2.0900000000000034</v>
      </c>
      <c r="I147" s="144">
        <v>-11.359999999999985</v>
      </c>
      <c r="J147" s="20">
        <v>142.99</v>
      </c>
      <c r="K147" s="144">
        <v>-2.039999999999992</v>
      </c>
      <c r="L147" s="144">
        <v>-11.149999999999977</v>
      </c>
      <c r="M147" s="19">
        <v>84.25</v>
      </c>
      <c r="N147" s="37">
        <v>11.3</v>
      </c>
      <c r="O147" s="18">
        <v>405615</v>
      </c>
      <c r="P147" s="19">
        <v>149.09</v>
      </c>
      <c r="Q147" s="144">
        <v>-2.0900000000000034</v>
      </c>
      <c r="R147" s="144">
        <v>-10.909999999999997</v>
      </c>
      <c r="S147" s="20">
        <v>146.43</v>
      </c>
      <c r="T147" s="144">
        <v>-2.0600000000000023</v>
      </c>
      <c r="U147" s="144">
        <v>-10.70999999999998</v>
      </c>
      <c r="V147" s="19">
        <v>84.11</v>
      </c>
      <c r="W147" s="37">
        <v>11.5</v>
      </c>
    </row>
    <row r="148" spans="2:23" ht="15.5">
      <c r="B148" s="44">
        <v>2018</v>
      </c>
      <c r="C148" s="22">
        <v>43408</v>
      </c>
      <c r="D148" s="44">
        <v>4</v>
      </c>
      <c r="E148" s="42">
        <v>43405</v>
      </c>
      <c r="F148" s="23">
        <v>356193</v>
      </c>
      <c r="G148" s="24">
        <v>143.57</v>
      </c>
      <c r="H148" s="143">
        <v>-2.0200000000000102</v>
      </c>
      <c r="I148" s="143">
        <v>-9.6800000000000068</v>
      </c>
      <c r="J148" s="25">
        <v>141</v>
      </c>
      <c r="K148" s="143">
        <v>-1.9900000000000091</v>
      </c>
      <c r="L148" s="143">
        <v>-9.5099999999999909</v>
      </c>
      <c r="M148" s="24">
        <v>84.57</v>
      </c>
      <c r="N148" s="36">
        <v>11.3</v>
      </c>
      <c r="O148" s="23">
        <v>350840</v>
      </c>
      <c r="P148" s="24">
        <v>147.91</v>
      </c>
      <c r="Q148" s="143">
        <v>-1.18</v>
      </c>
      <c r="R148" s="143">
        <v>-8.3900000000000148</v>
      </c>
      <c r="S148" s="25">
        <v>145.27000000000001</v>
      </c>
      <c r="T148" s="143">
        <v>-1.1599999999999999</v>
      </c>
      <c r="U148" s="143">
        <v>-8.2399999999999807</v>
      </c>
      <c r="V148" s="24">
        <v>84.21</v>
      </c>
      <c r="W148" s="36">
        <v>11.6</v>
      </c>
    </row>
    <row r="149" spans="2:23" ht="15.5">
      <c r="B149" s="45">
        <v>2018</v>
      </c>
      <c r="C149" s="39">
        <v>43436</v>
      </c>
      <c r="D149" s="45">
        <v>4</v>
      </c>
      <c r="E149" s="43">
        <v>43435</v>
      </c>
      <c r="F149" s="18">
        <v>320704</v>
      </c>
      <c r="G149" s="19">
        <v>141.91</v>
      </c>
      <c r="H149" s="144">
        <v>-1.6599999999999966</v>
      </c>
      <c r="I149" s="144">
        <v>-8.8499999999999943</v>
      </c>
      <c r="J149" s="20">
        <v>139.37</v>
      </c>
      <c r="K149" s="144">
        <v>-1.63</v>
      </c>
      <c r="L149" s="144">
        <v>-8.6800000000000068</v>
      </c>
      <c r="M149" s="19">
        <v>84.01</v>
      </c>
      <c r="N149" s="37">
        <v>11.3</v>
      </c>
      <c r="O149" s="18">
        <v>311772</v>
      </c>
      <c r="P149" s="19">
        <v>146.47999999999999</v>
      </c>
      <c r="Q149" s="144">
        <v>-1.43</v>
      </c>
      <c r="R149" s="144">
        <v>-7.6899999999999977</v>
      </c>
      <c r="S149" s="20">
        <v>143.87</v>
      </c>
      <c r="T149" s="144">
        <v>-1.4</v>
      </c>
      <c r="U149" s="144">
        <v>-7.5300000000000011</v>
      </c>
      <c r="V149" s="19">
        <v>82.96</v>
      </c>
      <c r="W149" s="37">
        <v>11.5</v>
      </c>
    </row>
    <row r="150" spans="2:23" ht="15.5">
      <c r="B150" s="44">
        <v>2019</v>
      </c>
      <c r="C150" s="22">
        <v>43464</v>
      </c>
      <c r="D150" s="44">
        <v>5</v>
      </c>
      <c r="E150" s="42">
        <v>43466</v>
      </c>
      <c r="F150" s="23">
        <v>422867</v>
      </c>
      <c r="G150" s="24">
        <v>138.99</v>
      </c>
      <c r="H150" s="143">
        <v>-2.9199999999999875</v>
      </c>
      <c r="I150" s="143">
        <v>-8.8899999999999864</v>
      </c>
      <c r="J150" s="25">
        <v>136.52000000000001</v>
      </c>
      <c r="K150" s="143">
        <v>-2.85</v>
      </c>
      <c r="L150" s="143">
        <v>-8.7099999999999795</v>
      </c>
      <c r="M150" s="24">
        <v>85.71</v>
      </c>
      <c r="N150" s="36">
        <v>11.3</v>
      </c>
      <c r="O150" s="23">
        <v>393690</v>
      </c>
      <c r="P150" s="24">
        <v>144.41</v>
      </c>
      <c r="Q150" s="143">
        <v>-2.0699999999999998</v>
      </c>
      <c r="R150" s="143">
        <v>-6.5500000000000114</v>
      </c>
      <c r="S150" s="25">
        <v>141.85</v>
      </c>
      <c r="T150" s="143">
        <v>-2.02</v>
      </c>
      <c r="U150" s="143">
        <v>-6.4099999999999966</v>
      </c>
      <c r="V150" s="24">
        <v>85.34</v>
      </c>
      <c r="W150" s="36">
        <v>11.5</v>
      </c>
    </row>
    <row r="151" spans="2:23" ht="15.5">
      <c r="B151" s="45">
        <v>2019</v>
      </c>
      <c r="C151" s="39">
        <v>43499</v>
      </c>
      <c r="D151" s="45">
        <v>4</v>
      </c>
      <c r="E151" s="43">
        <v>43497</v>
      </c>
      <c r="F151" s="18">
        <v>350159</v>
      </c>
      <c r="G151" s="19">
        <v>137.54</v>
      </c>
      <c r="H151" s="144">
        <v>-1.45</v>
      </c>
      <c r="I151" s="144">
        <v>-8.2900000000000205</v>
      </c>
      <c r="J151" s="20">
        <v>135.08000000000001</v>
      </c>
      <c r="K151" s="144">
        <v>-1.44</v>
      </c>
      <c r="L151" s="144">
        <v>-8.1399999999999864</v>
      </c>
      <c r="M151" s="19">
        <v>85.14</v>
      </c>
      <c r="N151" s="37">
        <v>11.2</v>
      </c>
      <c r="O151" s="18">
        <v>331012</v>
      </c>
      <c r="P151" s="19">
        <v>142.99</v>
      </c>
      <c r="Q151" s="144">
        <v>-1.42</v>
      </c>
      <c r="R151" s="144">
        <v>-5.9099999999999966</v>
      </c>
      <c r="S151" s="20">
        <v>140.44</v>
      </c>
      <c r="T151" s="144">
        <v>-1.41</v>
      </c>
      <c r="U151" s="144">
        <v>-5.789999999999992</v>
      </c>
      <c r="V151" s="19">
        <v>85.07</v>
      </c>
      <c r="W151" s="37">
        <v>11.3</v>
      </c>
    </row>
    <row r="152" spans="2:23" ht="15.5">
      <c r="B152" s="44">
        <v>2019</v>
      </c>
      <c r="C152" s="22">
        <v>43527</v>
      </c>
      <c r="D152" s="44">
        <v>4</v>
      </c>
      <c r="E152" s="42">
        <v>43525</v>
      </c>
      <c r="F152" s="23">
        <v>336386</v>
      </c>
      <c r="G152" s="24">
        <v>137.77000000000001</v>
      </c>
      <c r="H152" s="143">
        <v>0.23</v>
      </c>
      <c r="I152" s="143">
        <v>-7.789999999999992</v>
      </c>
      <c r="J152" s="25">
        <v>135.31</v>
      </c>
      <c r="K152" s="143">
        <v>0.23</v>
      </c>
      <c r="L152" s="143">
        <v>-7.6399999999999864</v>
      </c>
      <c r="M152" s="24">
        <v>85.06</v>
      </c>
      <c r="N152" s="36">
        <v>11.1</v>
      </c>
      <c r="O152" s="23">
        <v>318950</v>
      </c>
      <c r="P152" s="24">
        <v>142.86000000000001</v>
      </c>
      <c r="Q152" s="143">
        <v>-0.13</v>
      </c>
      <c r="R152" s="143">
        <v>-5.6799999999999784</v>
      </c>
      <c r="S152" s="25">
        <v>140.30000000000001</v>
      </c>
      <c r="T152" s="143">
        <v>-0.14000000000000001</v>
      </c>
      <c r="U152" s="143">
        <v>-5.5799999999999841</v>
      </c>
      <c r="V152" s="24">
        <v>84.92</v>
      </c>
      <c r="W152" s="36">
        <v>11.2</v>
      </c>
    </row>
    <row r="153" spans="2:23" ht="15.5">
      <c r="B153" s="45">
        <v>2019</v>
      </c>
      <c r="C153" s="39">
        <v>43555</v>
      </c>
      <c r="D153" s="45">
        <v>5</v>
      </c>
      <c r="E153" s="43">
        <v>43556</v>
      </c>
      <c r="F153" s="18">
        <v>429302</v>
      </c>
      <c r="G153" s="19">
        <v>139.21</v>
      </c>
      <c r="H153" s="144">
        <v>1.44</v>
      </c>
      <c r="I153" s="144">
        <v>-6.3400000000000034</v>
      </c>
      <c r="J153" s="20">
        <v>136.72</v>
      </c>
      <c r="K153" s="144">
        <v>1.41</v>
      </c>
      <c r="L153" s="144">
        <v>-6.210000000000008</v>
      </c>
      <c r="M153" s="19">
        <v>84.64</v>
      </c>
      <c r="N153" s="37">
        <v>11</v>
      </c>
      <c r="O153" s="18">
        <v>396463</v>
      </c>
      <c r="P153" s="19">
        <v>143.80000000000001</v>
      </c>
      <c r="Q153" s="144">
        <v>0.94</v>
      </c>
      <c r="R153" s="144">
        <v>-4.8199999999999932</v>
      </c>
      <c r="S153" s="20">
        <v>141.22</v>
      </c>
      <c r="T153" s="144">
        <v>0.92</v>
      </c>
      <c r="U153" s="144">
        <v>-4.7400000000000091</v>
      </c>
      <c r="V153" s="19">
        <v>84.21</v>
      </c>
      <c r="W153" s="37">
        <v>11.2</v>
      </c>
    </row>
    <row r="154" spans="2:23" ht="15.5">
      <c r="B154" s="44">
        <v>2019</v>
      </c>
      <c r="C154" s="22">
        <v>43590</v>
      </c>
      <c r="D154" s="44">
        <v>4</v>
      </c>
      <c r="E154" s="42">
        <v>43586</v>
      </c>
      <c r="F154" s="23">
        <v>323983</v>
      </c>
      <c r="G154" s="24">
        <v>144.80000000000001</v>
      </c>
      <c r="H154" s="143">
        <v>5.59</v>
      </c>
      <c r="I154" s="143">
        <v>-3.3699999999999761</v>
      </c>
      <c r="J154" s="25">
        <v>142.19999999999999</v>
      </c>
      <c r="K154" s="143">
        <v>5.48</v>
      </c>
      <c r="L154" s="143">
        <v>-3.3000000000000114</v>
      </c>
      <c r="M154" s="24">
        <v>83.53</v>
      </c>
      <c r="N154" s="36">
        <v>11</v>
      </c>
      <c r="O154" s="23">
        <v>305962</v>
      </c>
      <c r="P154" s="24">
        <v>148.12</v>
      </c>
      <c r="Q154" s="143">
        <v>4.32</v>
      </c>
      <c r="R154" s="143">
        <v>-2.9000000000000057</v>
      </c>
      <c r="S154" s="25">
        <v>145.47</v>
      </c>
      <c r="T154" s="143">
        <v>4.25</v>
      </c>
      <c r="U154" s="143">
        <v>-2.8400000000000034</v>
      </c>
      <c r="V154" s="24">
        <v>83.39</v>
      </c>
      <c r="W154" s="36">
        <v>11.3</v>
      </c>
    </row>
    <row r="155" spans="2:23" ht="15.5">
      <c r="B155" s="45">
        <v>2019</v>
      </c>
      <c r="C155" s="39">
        <v>43618</v>
      </c>
      <c r="D155" s="45">
        <v>4</v>
      </c>
      <c r="E155" s="43">
        <v>43617</v>
      </c>
      <c r="F155" s="18">
        <v>323233</v>
      </c>
      <c r="G155" s="19">
        <v>149.35</v>
      </c>
      <c r="H155" s="144">
        <v>4.55</v>
      </c>
      <c r="I155" s="144">
        <v>-0.59000000000000341</v>
      </c>
      <c r="J155" s="20">
        <v>146.66999999999999</v>
      </c>
      <c r="K155" s="144">
        <v>4.47</v>
      </c>
      <c r="L155" s="144">
        <v>-0.58000000000001251</v>
      </c>
      <c r="M155" s="19">
        <v>83.33</v>
      </c>
      <c r="N155" s="37">
        <v>10.9</v>
      </c>
      <c r="O155" s="18">
        <v>305501</v>
      </c>
      <c r="P155" s="19">
        <v>151.96</v>
      </c>
      <c r="Q155" s="144">
        <v>3.84</v>
      </c>
      <c r="R155" s="144">
        <v>-0.85999999999998522</v>
      </c>
      <c r="S155" s="20">
        <v>149.22999999999999</v>
      </c>
      <c r="T155" s="144">
        <v>3.76</v>
      </c>
      <c r="U155" s="144">
        <v>-0.85000000000002274</v>
      </c>
      <c r="V155" s="19">
        <v>83.15</v>
      </c>
      <c r="W155" s="37">
        <v>11.2</v>
      </c>
    </row>
    <row r="156" spans="2:23" ht="15.5">
      <c r="B156" s="44">
        <v>2019</v>
      </c>
      <c r="C156" s="22">
        <v>43646</v>
      </c>
      <c r="D156" s="44">
        <v>5</v>
      </c>
      <c r="E156" s="42">
        <v>43647</v>
      </c>
      <c r="F156" s="23">
        <v>404394</v>
      </c>
      <c r="G156" s="24">
        <v>152.38</v>
      </c>
      <c r="H156" s="143">
        <v>3.03</v>
      </c>
      <c r="I156" s="143">
        <v>2.1099999999999852</v>
      </c>
      <c r="J156" s="25">
        <v>149.65</v>
      </c>
      <c r="K156" s="143">
        <v>2.98</v>
      </c>
      <c r="L156" s="143">
        <v>2.0900000000000034</v>
      </c>
      <c r="M156" s="24">
        <v>83.42</v>
      </c>
      <c r="N156" s="36">
        <v>11</v>
      </c>
      <c r="O156" s="23">
        <v>393586</v>
      </c>
      <c r="P156" s="24">
        <v>154.97999999999999</v>
      </c>
      <c r="Q156" s="143">
        <v>3.02</v>
      </c>
      <c r="R156" s="143">
        <v>1.9699999999999989</v>
      </c>
      <c r="S156" s="25">
        <v>152.19999999999999</v>
      </c>
      <c r="T156" s="143">
        <v>2.97</v>
      </c>
      <c r="U156" s="143">
        <v>1.9199999999999875</v>
      </c>
      <c r="V156" s="24">
        <v>83.16</v>
      </c>
      <c r="W156" s="36">
        <v>11.3</v>
      </c>
    </row>
    <row r="157" spans="2:23" ht="15.5">
      <c r="B157" s="45">
        <v>2019</v>
      </c>
      <c r="C157" s="39">
        <v>43681</v>
      </c>
      <c r="D157" s="45">
        <v>4</v>
      </c>
      <c r="E157" s="43">
        <v>43678</v>
      </c>
      <c r="F157" s="18">
        <v>316243</v>
      </c>
      <c r="G157" s="19">
        <v>153.08000000000001</v>
      </c>
      <c r="H157" s="144">
        <v>0.7</v>
      </c>
      <c r="I157" s="144">
        <v>4.2400000000000091</v>
      </c>
      <c r="J157" s="20">
        <v>150.37</v>
      </c>
      <c r="K157" s="144">
        <v>0.72</v>
      </c>
      <c r="L157" s="144">
        <v>4.2000000000000171</v>
      </c>
      <c r="M157" s="19">
        <v>83.52</v>
      </c>
      <c r="N157" s="37">
        <v>10.9</v>
      </c>
      <c r="O157" s="18">
        <v>322262</v>
      </c>
      <c r="P157" s="19">
        <v>155.57</v>
      </c>
      <c r="Q157" s="144">
        <v>0.59</v>
      </c>
      <c r="R157" s="144">
        <v>3.3700000000000045</v>
      </c>
      <c r="S157" s="20">
        <v>152.79</v>
      </c>
      <c r="T157" s="144">
        <v>0.59</v>
      </c>
      <c r="U157" s="144">
        <v>3.3199999999999932</v>
      </c>
      <c r="V157" s="19">
        <v>83.41</v>
      </c>
      <c r="W157" s="37">
        <v>11.2</v>
      </c>
    </row>
    <row r="158" spans="2:23" ht="15.5">
      <c r="B158" s="44">
        <v>2019</v>
      </c>
      <c r="C158" s="22">
        <v>43709</v>
      </c>
      <c r="D158" s="44">
        <v>4</v>
      </c>
      <c r="E158" s="42">
        <v>43709</v>
      </c>
      <c r="F158" s="23">
        <v>322577</v>
      </c>
      <c r="G158" s="24">
        <v>153.5</v>
      </c>
      <c r="H158" s="143">
        <v>0.41999999999998749</v>
      </c>
      <c r="I158" s="143">
        <v>5.8199999999999932</v>
      </c>
      <c r="J158" s="25">
        <v>150.77000000000001</v>
      </c>
      <c r="K158" s="143">
        <v>0.40000000000000568</v>
      </c>
      <c r="L158" s="143">
        <v>5.7400000000000091</v>
      </c>
      <c r="M158" s="24">
        <v>84.16</v>
      </c>
      <c r="N158" s="36">
        <v>11.1</v>
      </c>
      <c r="O158" s="23">
        <v>333173</v>
      </c>
      <c r="P158" s="24">
        <v>155.81</v>
      </c>
      <c r="Q158" s="143">
        <v>0.24000000000000909</v>
      </c>
      <c r="R158" s="143">
        <v>4.6299999999999955</v>
      </c>
      <c r="S158" s="25">
        <v>153.06</v>
      </c>
      <c r="T158" s="143">
        <v>0.27000000000001023</v>
      </c>
      <c r="U158" s="143">
        <v>4.5699999999999932</v>
      </c>
      <c r="V158" s="24">
        <v>84.13</v>
      </c>
      <c r="W158" s="36">
        <v>11.3</v>
      </c>
    </row>
    <row r="159" spans="2:23" ht="15.5">
      <c r="B159" s="45">
        <v>2019</v>
      </c>
      <c r="C159" s="39">
        <v>43737</v>
      </c>
      <c r="D159" s="45">
        <v>5</v>
      </c>
      <c r="E159" s="43">
        <v>43739</v>
      </c>
      <c r="F159" s="18">
        <v>422608</v>
      </c>
      <c r="G159" s="19">
        <v>156.5</v>
      </c>
      <c r="H159" s="144">
        <v>3</v>
      </c>
      <c r="I159" s="144">
        <v>10.909999999999997</v>
      </c>
      <c r="J159" s="20">
        <v>153.74</v>
      </c>
      <c r="K159" s="144">
        <v>2.9699999999999989</v>
      </c>
      <c r="L159" s="144">
        <v>10.75</v>
      </c>
      <c r="M159" s="19">
        <v>84.71</v>
      </c>
      <c r="N159" s="37">
        <v>11.2</v>
      </c>
      <c r="O159" s="18">
        <v>424085</v>
      </c>
      <c r="P159" s="19">
        <v>158.52000000000001</v>
      </c>
      <c r="Q159" s="144">
        <v>2.71</v>
      </c>
      <c r="R159" s="144">
        <v>9.4300000000000068</v>
      </c>
      <c r="S159" s="20">
        <v>155.72</v>
      </c>
      <c r="T159" s="144">
        <v>2.66</v>
      </c>
      <c r="U159" s="144">
        <v>9.289999999999992</v>
      </c>
      <c r="V159" s="19">
        <v>84.75</v>
      </c>
      <c r="W159" s="37">
        <v>11.5</v>
      </c>
    </row>
    <row r="160" spans="2:23" ht="15.5">
      <c r="B160" s="44">
        <v>2019</v>
      </c>
      <c r="C160" s="22">
        <v>43772</v>
      </c>
      <c r="D160" s="44">
        <v>4</v>
      </c>
      <c r="E160" s="42">
        <v>43770</v>
      </c>
      <c r="F160" s="23">
        <v>348847</v>
      </c>
      <c r="G160" s="24">
        <v>158.6</v>
      </c>
      <c r="H160" s="143">
        <v>2.0999999999999943</v>
      </c>
      <c r="I160" s="143">
        <v>15.030000000000001</v>
      </c>
      <c r="J160" s="25">
        <v>155.80000000000001</v>
      </c>
      <c r="K160" s="143">
        <v>2.0600000000000023</v>
      </c>
      <c r="L160" s="143">
        <v>14.800000000000011</v>
      </c>
      <c r="M160" s="24">
        <v>84.6</v>
      </c>
      <c r="N160" s="36">
        <v>11.2</v>
      </c>
      <c r="O160" s="23">
        <v>346900</v>
      </c>
      <c r="P160" s="24">
        <v>160.56</v>
      </c>
      <c r="Q160" s="143">
        <v>2.04</v>
      </c>
      <c r="R160" s="143">
        <v>12.650000000000006</v>
      </c>
      <c r="S160" s="25">
        <v>157.72</v>
      </c>
      <c r="T160" s="143">
        <v>2</v>
      </c>
      <c r="U160" s="143">
        <v>12.449999999999989</v>
      </c>
      <c r="V160" s="24">
        <v>84.6</v>
      </c>
      <c r="W160" s="36">
        <v>11.5</v>
      </c>
    </row>
    <row r="161" spans="2:23" ht="15.5">
      <c r="B161" s="45">
        <v>2019</v>
      </c>
      <c r="C161" s="39">
        <v>43800</v>
      </c>
      <c r="D161" s="45">
        <v>4</v>
      </c>
      <c r="E161" s="43">
        <v>43800</v>
      </c>
      <c r="F161" s="18">
        <v>313026</v>
      </c>
      <c r="G161" s="19">
        <v>161.91</v>
      </c>
      <c r="H161" s="144">
        <v>3.3100000000000023</v>
      </c>
      <c r="I161" s="144">
        <v>20</v>
      </c>
      <c r="J161" s="20">
        <v>159.03</v>
      </c>
      <c r="K161" s="144">
        <v>3.2299999999999898</v>
      </c>
      <c r="L161" s="144">
        <v>19.659999999999997</v>
      </c>
      <c r="M161" s="19">
        <v>83.84</v>
      </c>
      <c r="N161" s="37">
        <v>11.1</v>
      </c>
      <c r="O161" s="18">
        <v>309135</v>
      </c>
      <c r="P161" s="19">
        <v>163.41</v>
      </c>
      <c r="Q161" s="144">
        <v>2.85</v>
      </c>
      <c r="R161" s="144">
        <v>16.930000000000007</v>
      </c>
      <c r="S161" s="20">
        <v>160.52000000000001</v>
      </c>
      <c r="T161" s="144">
        <v>2.8</v>
      </c>
      <c r="U161" s="144">
        <v>16.650000000000006</v>
      </c>
      <c r="V161" s="19">
        <v>83.62</v>
      </c>
      <c r="W161" s="37">
        <v>11.4</v>
      </c>
    </row>
    <row r="162" spans="2:23" ht="15.5">
      <c r="B162" s="44">
        <v>2020</v>
      </c>
      <c r="C162" s="22">
        <v>43828</v>
      </c>
      <c r="D162" s="44">
        <v>5</v>
      </c>
      <c r="E162" s="42">
        <v>43831</v>
      </c>
      <c r="F162" s="23">
        <v>396346</v>
      </c>
      <c r="G162" s="24">
        <v>162.46</v>
      </c>
      <c r="H162" s="143">
        <v>0.55000000000001137</v>
      </c>
      <c r="I162" s="143">
        <v>23.47</v>
      </c>
      <c r="J162" s="25">
        <v>159.6</v>
      </c>
      <c r="K162" s="143">
        <v>0.56999999999999318</v>
      </c>
      <c r="L162" s="143">
        <v>23.079999999999984</v>
      </c>
      <c r="M162" s="24">
        <v>85.93</v>
      </c>
      <c r="N162" s="36">
        <v>11.2</v>
      </c>
      <c r="O162" s="23">
        <v>400394</v>
      </c>
      <c r="P162" s="24">
        <v>164.29</v>
      </c>
      <c r="Q162" s="143">
        <v>0.87999999999999545</v>
      </c>
      <c r="R162" s="143">
        <v>19.879999999999995</v>
      </c>
      <c r="S162" s="25">
        <v>161.4</v>
      </c>
      <c r="T162" s="143">
        <v>0.87999999999999545</v>
      </c>
      <c r="U162" s="143">
        <v>19.550000000000011</v>
      </c>
      <c r="V162" s="24">
        <v>85.61</v>
      </c>
      <c r="W162" s="36">
        <v>11.5</v>
      </c>
    </row>
    <row r="163" spans="2:23" ht="15.5">
      <c r="B163" s="45">
        <v>2020</v>
      </c>
      <c r="C163" s="39">
        <v>43863</v>
      </c>
      <c r="D163" s="45">
        <v>4</v>
      </c>
      <c r="E163" s="43">
        <v>43862</v>
      </c>
      <c r="F163" s="18">
        <v>321508</v>
      </c>
      <c r="G163" s="19">
        <v>162.72999999999999</v>
      </c>
      <c r="H163" s="144">
        <v>0.26999999999998181</v>
      </c>
      <c r="I163" s="144">
        <v>25.189999999999998</v>
      </c>
      <c r="J163" s="20">
        <v>159.87</v>
      </c>
      <c r="K163" s="144">
        <v>0.27000000000001023</v>
      </c>
      <c r="L163" s="144">
        <v>24.789999999999992</v>
      </c>
      <c r="M163" s="19">
        <v>85.78</v>
      </c>
      <c r="N163" s="37">
        <v>11.1</v>
      </c>
      <c r="O163" s="18">
        <v>331758</v>
      </c>
      <c r="P163" s="19">
        <v>164.75</v>
      </c>
      <c r="Q163" s="144">
        <v>0.46000000000000796</v>
      </c>
      <c r="R163" s="144">
        <v>21.759999999999991</v>
      </c>
      <c r="S163" s="20">
        <v>161.85</v>
      </c>
      <c r="T163" s="144">
        <v>0.44999999999998863</v>
      </c>
      <c r="U163" s="144">
        <v>21.409999999999997</v>
      </c>
      <c r="V163" s="19">
        <v>85.34</v>
      </c>
      <c r="W163" s="37">
        <v>11.4</v>
      </c>
    </row>
    <row r="164" spans="2:23" ht="15.5">
      <c r="B164" s="44">
        <v>2020</v>
      </c>
      <c r="C164" s="22">
        <v>43891</v>
      </c>
      <c r="D164" s="44">
        <v>4</v>
      </c>
      <c r="E164" s="42">
        <v>43891</v>
      </c>
      <c r="F164" s="23">
        <v>323909</v>
      </c>
      <c r="G164" s="24">
        <v>163.21</v>
      </c>
      <c r="H164" s="143">
        <v>0.48</v>
      </c>
      <c r="I164" s="143">
        <v>25.439999999999998</v>
      </c>
      <c r="J164" s="25">
        <v>160.33000000000001</v>
      </c>
      <c r="K164" s="143">
        <v>0.46</v>
      </c>
      <c r="L164" s="143">
        <v>25.02000000000001</v>
      </c>
      <c r="M164" s="24">
        <v>85.69</v>
      </c>
      <c r="N164" s="36">
        <v>11.1</v>
      </c>
      <c r="O164" s="23">
        <v>330035</v>
      </c>
      <c r="P164" s="24">
        <v>165.48</v>
      </c>
      <c r="Q164" s="143">
        <v>0.72999999999998977</v>
      </c>
      <c r="R164" s="143">
        <v>22.619999999999976</v>
      </c>
      <c r="S164" s="25">
        <v>162.56</v>
      </c>
      <c r="T164" s="143">
        <v>0.71000000000000796</v>
      </c>
      <c r="U164" s="143">
        <v>22.259999999999991</v>
      </c>
      <c r="V164" s="24">
        <v>85.05</v>
      </c>
      <c r="W164" s="36">
        <v>11.3</v>
      </c>
    </row>
    <row r="165" spans="2:23" ht="15.5">
      <c r="B165" s="45">
        <v>2020</v>
      </c>
      <c r="C165" s="39">
        <v>43919</v>
      </c>
      <c r="D165" s="45">
        <v>5</v>
      </c>
      <c r="E165" s="43">
        <v>43922</v>
      </c>
      <c r="F165" s="18">
        <v>384604</v>
      </c>
      <c r="G165" s="19">
        <v>163.92</v>
      </c>
      <c r="H165" s="144">
        <v>0.70999999999997954</v>
      </c>
      <c r="I165" s="144">
        <v>24.70999999999998</v>
      </c>
      <c r="J165" s="20">
        <v>161.02000000000001</v>
      </c>
      <c r="K165" s="144">
        <v>0.68999999999999773</v>
      </c>
      <c r="L165" s="144">
        <v>24.300000000000011</v>
      </c>
      <c r="M165" s="19">
        <v>85.08</v>
      </c>
      <c r="N165" s="37">
        <v>11.1</v>
      </c>
      <c r="O165" s="18">
        <v>393292</v>
      </c>
      <c r="P165" s="19">
        <v>166.59</v>
      </c>
      <c r="Q165" s="144">
        <v>1.1100000000000136</v>
      </c>
      <c r="R165" s="144">
        <v>22.789999999999992</v>
      </c>
      <c r="S165" s="20">
        <v>163.65</v>
      </c>
      <c r="T165" s="144">
        <v>1.0900000000000034</v>
      </c>
      <c r="U165" s="144">
        <v>22.430000000000007</v>
      </c>
      <c r="V165" s="19">
        <v>84.48</v>
      </c>
      <c r="W165" s="37">
        <v>11.3</v>
      </c>
    </row>
    <row r="166" spans="2:23" ht="15.5">
      <c r="B166" s="44">
        <v>2020</v>
      </c>
      <c r="C166" s="22">
        <v>43954</v>
      </c>
      <c r="D166" s="44">
        <v>4</v>
      </c>
      <c r="E166" s="42">
        <v>43952</v>
      </c>
      <c r="F166" s="23">
        <v>288921</v>
      </c>
      <c r="G166" s="24">
        <v>164.4</v>
      </c>
      <c r="H166" s="143">
        <v>0.48000000000001819</v>
      </c>
      <c r="I166" s="143">
        <v>19.599999999999994</v>
      </c>
      <c r="J166" s="25">
        <v>161.49</v>
      </c>
      <c r="K166" s="143">
        <v>0.47</v>
      </c>
      <c r="L166" s="143">
        <v>19.29000000000002</v>
      </c>
      <c r="M166" s="24">
        <v>84.93</v>
      </c>
      <c r="N166" s="36">
        <v>11</v>
      </c>
      <c r="O166" s="23">
        <v>304898</v>
      </c>
      <c r="P166" s="24">
        <v>167.29</v>
      </c>
      <c r="Q166" s="143">
        <v>0.69999999999998863</v>
      </c>
      <c r="R166" s="143">
        <v>19.169999999999987</v>
      </c>
      <c r="S166" s="25">
        <v>164.34</v>
      </c>
      <c r="T166" s="143">
        <v>0.68999999999999773</v>
      </c>
      <c r="U166" s="143">
        <v>18.870000000000005</v>
      </c>
      <c r="V166" s="24">
        <v>84.69</v>
      </c>
      <c r="W166" s="36">
        <v>11.3</v>
      </c>
    </row>
    <row r="167" spans="2:23" ht="15.5">
      <c r="B167" s="45">
        <v>2020</v>
      </c>
      <c r="C167" s="39">
        <v>43982</v>
      </c>
      <c r="D167" s="45">
        <v>4</v>
      </c>
      <c r="E167" s="43">
        <v>43983</v>
      </c>
      <c r="F167" s="18">
        <v>304453</v>
      </c>
      <c r="G167" s="19">
        <v>164.83</v>
      </c>
      <c r="H167" s="144">
        <v>0.43000000000000682</v>
      </c>
      <c r="I167" s="144">
        <v>15.480000000000018</v>
      </c>
      <c r="J167" s="20">
        <v>161.91</v>
      </c>
      <c r="K167" s="144">
        <v>0.41999999999998749</v>
      </c>
      <c r="L167" s="144">
        <v>15.240000000000009</v>
      </c>
      <c r="M167" s="19">
        <v>84.52</v>
      </c>
      <c r="N167" s="37">
        <v>10.9</v>
      </c>
      <c r="O167" s="18">
        <v>311294</v>
      </c>
      <c r="P167" s="19">
        <v>167.4</v>
      </c>
      <c r="Q167" s="144">
        <v>0.11000000000001364</v>
      </c>
      <c r="R167" s="144">
        <v>15.439999999999998</v>
      </c>
      <c r="S167" s="20">
        <v>164.44</v>
      </c>
      <c r="T167" s="144">
        <v>9.9999999999994316E-2</v>
      </c>
      <c r="U167" s="144">
        <v>15.210000000000008</v>
      </c>
      <c r="V167" s="19">
        <v>84.66</v>
      </c>
      <c r="W167" s="37">
        <v>11.4</v>
      </c>
    </row>
    <row r="168" spans="2:23" ht="15.5">
      <c r="B168" s="44">
        <v>2020</v>
      </c>
      <c r="C168" s="22">
        <v>44010</v>
      </c>
      <c r="D168" s="44">
        <v>5</v>
      </c>
      <c r="E168" s="42">
        <v>44013</v>
      </c>
      <c r="F168" s="23">
        <v>389718</v>
      </c>
      <c r="G168" s="24">
        <v>165.27</v>
      </c>
      <c r="H168" s="143">
        <v>0.44</v>
      </c>
      <c r="I168" s="143">
        <v>12.890000000000015</v>
      </c>
      <c r="J168" s="25">
        <v>162.35</v>
      </c>
      <c r="K168" s="143">
        <v>0.44</v>
      </c>
      <c r="L168" s="143">
        <v>12.699999999999989</v>
      </c>
      <c r="M168" s="24">
        <v>85.24</v>
      </c>
      <c r="N168" s="36">
        <v>11.1</v>
      </c>
      <c r="O168" s="23">
        <v>410029</v>
      </c>
      <c r="P168" s="24">
        <v>168.28</v>
      </c>
      <c r="Q168" s="143">
        <v>0.88</v>
      </c>
      <c r="R168" s="143">
        <v>13.300000000000011</v>
      </c>
      <c r="S168" s="25">
        <v>165.31</v>
      </c>
      <c r="T168" s="143">
        <v>0.87</v>
      </c>
      <c r="U168" s="143">
        <v>13.110000000000014</v>
      </c>
      <c r="V168" s="24">
        <v>85.16</v>
      </c>
      <c r="W168" s="36">
        <v>11.5</v>
      </c>
    </row>
    <row r="169" spans="2:23" ht="15.5">
      <c r="B169" s="45">
        <v>2020</v>
      </c>
      <c r="C169" s="39">
        <v>44045</v>
      </c>
      <c r="D169" s="45">
        <v>4</v>
      </c>
      <c r="E169" s="43">
        <v>44044</v>
      </c>
      <c r="F169" s="18">
        <v>310699</v>
      </c>
      <c r="G169" s="19">
        <v>163.12</v>
      </c>
      <c r="H169" s="144">
        <v>-2.15</v>
      </c>
      <c r="I169" s="144">
        <v>10.039999999999992</v>
      </c>
      <c r="J169" s="20">
        <v>160.24</v>
      </c>
      <c r="K169" s="144">
        <v>-2.11</v>
      </c>
      <c r="L169" s="144">
        <v>9.8700000000000045</v>
      </c>
      <c r="M169" s="19">
        <v>85.58</v>
      </c>
      <c r="N169" s="37">
        <v>11.1</v>
      </c>
      <c r="O169" s="18">
        <v>314872</v>
      </c>
      <c r="P169" s="19">
        <v>166.14</v>
      </c>
      <c r="Q169" s="144">
        <v>-2.14</v>
      </c>
      <c r="R169" s="144">
        <v>10.569999999999993</v>
      </c>
      <c r="S169" s="20">
        <v>163.22</v>
      </c>
      <c r="T169" s="144">
        <v>-2.09</v>
      </c>
      <c r="U169" s="144">
        <v>10.430000000000007</v>
      </c>
      <c r="V169" s="19">
        <v>85.81</v>
      </c>
      <c r="W169" s="37">
        <v>11.6</v>
      </c>
    </row>
    <row r="170" spans="2:23" ht="15.5">
      <c r="B170" s="44">
        <v>2020</v>
      </c>
      <c r="C170" s="22">
        <v>44073</v>
      </c>
      <c r="D170" s="44">
        <v>4</v>
      </c>
      <c r="E170" s="42">
        <v>44075</v>
      </c>
      <c r="F170" s="23">
        <v>326810</v>
      </c>
      <c r="G170" s="24">
        <v>160.37</v>
      </c>
      <c r="H170" s="143">
        <v>-2.75</v>
      </c>
      <c r="I170" s="143">
        <v>6.8700000000000045</v>
      </c>
      <c r="J170" s="25">
        <v>157.56</v>
      </c>
      <c r="K170" s="143">
        <v>-2.68</v>
      </c>
      <c r="L170" s="143">
        <v>6.789999999999992</v>
      </c>
      <c r="M170" s="24">
        <v>86.12</v>
      </c>
      <c r="N170" s="36">
        <v>11.2</v>
      </c>
      <c r="O170" s="23">
        <v>334976</v>
      </c>
      <c r="P170" s="24">
        <v>164.07</v>
      </c>
      <c r="Q170" s="143">
        <v>-1</v>
      </c>
      <c r="R170" s="143">
        <v>8.2599999999999909</v>
      </c>
      <c r="S170" s="25">
        <v>161.22</v>
      </c>
      <c r="T170" s="143">
        <v>-0.97</v>
      </c>
      <c r="U170" s="143">
        <v>8.1599999999999966</v>
      </c>
      <c r="V170" s="24">
        <v>86.41</v>
      </c>
      <c r="W170" s="36">
        <v>11.6</v>
      </c>
    </row>
    <row r="171" spans="2:23" ht="15.5">
      <c r="B171" s="45">
        <v>2020</v>
      </c>
      <c r="C171" s="39">
        <v>44101</v>
      </c>
      <c r="D171" s="45">
        <v>5</v>
      </c>
      <c r="E171" s="43">
        <v>44105</v>
      </c>
      <c r="F171" s="18">
        <v>413492</v>
      </c>
      <c r="G171" s="19">
        <v>157.30000000000001</v>
      </c>
      <c r="H171" s="144">
        <v>-3.07</v>
      </c>
      <c r="I171" s="144">
        <v>0.80000000000001137</v>
      </c>
      <c r="J171" s="20">
        <v>154.56</v>
      </c>
      <c r="K171" s="144">
        <v>-3</v>
      </c>
      <c r="L171" s="144">
        <v>0.81999999999999318</v>
      </c>
      <c r="M171" s="19">
        <v>86.84</v>
      </c>
      <c r="N171" s="37">
        <v>11.3</v>
      </c>
      <c r="O171" s="18">
        <v>422383</v>
      </c>
      <c r="P171" s="19">
        <v>161.47999999999999</v>
      </c>
      <c r="Q171" s="144">
        <v>-2.59</v>
      </c>
      <c r="R171" s="144">
        <v>2.9599999999999795</v>
      </c>
      <c r="S171" s="20">
        <v>158.68</v>
      </c>
      <c r="T171" s="144">
        <v>-2.54</v>
      </c>
      <c r="U171" s="144">
        <v>2.960000000000008</v>
      </c>
      <c r="V171" s="19">
        <v>87.03</v>
      </c>
      <c r="W171" s="37">
        <v>11.6</v>
      </c>
    </row>
    <row r="172" spans="2:23" ht="15.5">
      <c r="B172" s="44">
        <v>2020</v>
      </c>
      <c r="C172" s="22">
        <v>44136</v>
      </c>
      <c r="D172" s="44">
        <v>4</v>
      </c>
      <c r="E172" s="42">
        <v>44136</v>
      </c>
      <c r="F172" s="23">
        <v>323050</v>
      </c>
      <c r="G172" s="24">
        <v>153.83000000000001</v>
      </c>
      <c r="H172" s="143">
        <v>-3.4699999999999989</v>
      </c>
      <c r="I172" s="143">
        <v>-4.7699999999999818</v>
      </c>
      <c r="J172" s="25">
        <v>151.16999999999999</v>
      </c>
      <c r="K172" s="143">
        <v>-3.3900000000000148</v>
      </c>
      <c r="L172" s="143">
        <v>-4.6300000000000239</v>
      </c>
      <c r="M172" s="24">
        <v>87.9</v>
      </c>
      <c r="N172" s="36">
        <v>11.5</v>
      </c>
      <c r="O172" s="23">
        <v>335645</v>
      </c>
      <c r="P172" s="24">
        <v>158.19</v>
      </c>
      <c r="Q172" s="143">
        <v>-3.29</v>
      </c>
      <c r="R172" s="143">
        <v>-2.3700000000000045</v>
      </c>
      <c r="S172" s="25">
        <v>155.46</v>
      </c>
      <c r="T172" s="143">
        <v>-3.22</v>
      </c>
      <c r="U172" s="143">
        <v>-2.2599999999999909</v>
      </c>
      <c r="V172" s="24">
        <v>87.79</v>
      </c>
      <c r="W172" s="36">
        <v>11.9</v>
      </c>
    </row>
    <row r="173" spans="2:23" ht="15.5">
      <c r="B173" s="45">
        <v>2020</v>
      </c>
      <c r="C173" s="39">
        <v>44164</v>
      </c>
      <c r="D173" s="45">
        <v>4</v>
      </c>
      <c r="E173" s="43">
        <v>44166</v>
      </c>
      <c r="F173" s="18">
        <v>302737</v>
      </c>
      <c r="G173" s="19">
        <v>149.26</v>
      </c>
      <c r="H173" s="144">
        <v>-4.5700000000000216</v>
      </c>
      <c r="I173" s="144">
        <v>-12.650000000000006</v>
      </c>
      <c r="J173" s="20">
        <v>146.66999999999999</v>
      </c>
      <c r="K173" s="144">
        <v>-4.5</v>
      </c>
      <c r="L173" s="144">
        <v>-12.360000000000014</v>
      </c>
      <c r="M173" s="19">
        <v>87.81</v>
      </c>
      <c r="N173" s="37">
        <v>11.5</v>
      </c>
      <c r="O173" s="18">
        <v>306790</v>
      </c>
      <c r="P173" s="19">
        <v>154.02000000000001</v>
      </c>
      <c r="Q173" s="144">
        <v>-4.17</v>
      </c>
      <c r="R173" s="144">
        <v>-9.3899999999999864</v>
      </c>
      <c r="S173" s="20">
        <v>151.35</v>
      </c>
      <c r="T173" s="144">
        <v>-4.1100000000000003</v>
      </c>
      <c r="U173" s="144">
        <v>-9.1700000000000159</v>
      </c>
      <c r="V173" s="19">
        <v>87.53</v>
      </c>
      <c r="W173" s="37">
        <v>11.7</v>
      </c>
    </row>
    <row r="174" spans="2:23" ht="15.5">
      <c r="B174" s="44">
        <v>2021</v>
      </c>
      <c r="C174" s="22">
        <v>44192</v>
      </c>
      <c r="D174" s="44">
        <v>5</v>
      </c>
      <c r="E174" s="42">
        <v>44197</v>
      </c>
      <c r="F174" s="23">
        <v>376152</v>
      </c>
      <c r="G174" s="24">
        <v>143.22999999999999</v>
      </c>
      <c r="H174" s="143">
        <v>-6.0300000000000011</v>
      </c>
      <c r="I174" s="143">
        <v>-19.230000000000018</v>
      </c>
      <c r="J174" s="25">
        <v>140.79</v>
      </c>
      <c r="K174" s="143">
        <v>-5.8799999999999955</v>
      </c>
      <c r="L174" s="143">
        <v>-18.810000000000002</v>
      </c>
      <c r="M174" s="24">
        <v>90.16</v>
      </c>
      <c r="N174" s="36">
        <v>11.4</v>
      </c>
      <c r="O174" s="23">
        <v>370264</v>
      </c>
      <c r="P174" s="24">
        <v>147.25</v>
      </c>
      <c r="Q174" s="143">
        <v>-6.7700000000000102</v>
      </c>
      <c r="R174" s="143">
        <v>-17.039999999999992</v>
      </c>
      <c r="S174" s="25">
        <v>144.76</v>
      </c>
      <c r="T174" s="143">
        <v>-6.5900000000000034</v>
      </c>
      <c r="U174" s="143">
        <v>-16.640000000000015</v>
      </c>
      <c r="V174" s="24">
        <v>90.6</v>
      </c>
      <c r="W174" s="36">
        <v>11.8</v>
      </c>
    </row>
    <row r="175" spans="2:23" ht="15.5">
      <c r="B175" s="45">
        <v>2021</v>
      </c>
      <c r="C175" s="39">
        <v>44227</v>
      </c>
      <c r="D175" s="45">
        <v>4</v>
      </c>
      <c r="E175" s="43">
        <v>44228</v>
      </c>
      <c r="F175" s="18">
        <v>320866</v>
      </c>
      <c r="G175" s="19">
        <v>139.18</v>
      </c>
      <c r="H175" s="144">
        <v>-4.0499999999999829</v>
      </c>
      <c r="I175" s="144">
        <v>-23.549999999999983</v>
      </c>
      <c r="J175" s="20">
        <v>136.82</v>
      </c>
      <c r="K175" s="144">
        <v>-3.9699999999999989</v>
      </c>
      <c r="L175" s="144">
        <v>-23.050000000000011</v>
      </c>
      <c r="M175" s="19">
        <v>90.25</v>
      </c>
      <c r="N175" s="37">
        <v>11.3</v>
      </c>
      <c r="O175" s="18">
        <v>316897</v>
      </c>
      <c r="P175" s="19">
        <v>143.01</v>
      </c>
      <c r="Q175" s="144">
        <v>-4.24</v>
      </c>
      <c r="R175" s="144">
        <v>-21.740000000000009</v>
      </c>
      <c r="S175" s="20">
        <v>140.58000000000001</v>
      </c>
      <c r="T175" s="144">
        <v>-4.18</v>
      </c>
      <c r="U175" s="144">
        <v>-21.269999999999982</v>
      </c>
      <c r="V175" s="19">
        <v>90.48</v>
      </c>
      <c r="W175" s="37">
        <v>11.6</v>
      </c>
    </row>
    <row r="176" spans="2:23" ht="15.5">
      <c r="B176" s="44">
        <v>2021</v>
      </c>
      <c r="C176" s="22">
        <v>44255</v>
      </c>
      <c r="D176" s="44">
        <v>4</v>
      </c>
      <c r="E176" s="42">
        <v>44256</v>
      </c>
      <c r="F176" s="23">
        <v>344454</v>
      </c>
      <c r="G176" s="24">
        <v>139.77000000000001</v>
      </c>
      <c r="H176" s="143">
        <v>0.59000000000000341</v>
      </c>
      <c r="I176" s="143">
        <v>-23.439999999999998</v>
      </c>
      <c r="J176" s="25">
        <v>137.36000000000001</v>
      </c>
      <c r="K176" s="143">
        <v>0.54000000000002046</v>
      </c>
      <c r="L176" s="143">
        <v>-22.97</v>
      </c>
      <c r="M176" s="24">
        <v>89.19</v>
      </c>
      <c r="N176" s="36">
        <v>11.2</v>
      </c>
      <c r="O176" s="23">
        <v>323698</v>
      </c>
      <c r="P176" s="24">
        <v>144.30000000000001</v>
      </c>
      <c r="Q176" s="143">
        <v>1.2900000000000205</v>
      </c>
      <c r="R176" s="143">
        <v>-21.179999999999978</v>
      </c>
      <c r="S176" s="25">
        <v>141.83000000000001</v>
      </c>
      <c r="T176" s="143">
        <v>1.25</v>
      </c>
      <c r="U176" s="143">
        <v>-20.72999999999999</v>
      </c>
      <c r="V176" s="24">
        <v>88.84</v>
      </c>
      <c r="W176" s="36">
        <v>11.5</v>
      </c>
    </row>
    <row r="177" spans="2:23" ht="15.5">
      <c r="B177" s="45">
        <v>2021</v>
      </c>
      <c r="C177" s="39">
        <v>44283</v>
      </c>
      <c r="D177" s="45">
        <v>5</v>
      </c>
      <c r="E177" s="43">
        <v>44287</v>
      </c>
      <c r="F177" s="18">
        <v>408217</v>
      </c>
      <c r="G177" s="19">
        <v>144.09</v>
      </c>
      <c r="H177" s="144">
        <v>4.32</v>
      </c>
      <c r="I177" s="144">
        <v>-19.829999999999984</v>
      </c>
      <c r="J177" s="20">
        <v>141.58000000000001</v>
      </c>
      <c r="K177" s="144">
        <v>4.22</v>
      </c>
      <c r="L177" s="144">
        <v>-19.439999999999998</v>
      </c>
      <c r="M177" s="19">
        <v>87.58</v>
      </c>
      <c r="N177" s="37">
        <v>11.1</v>
      </c>
      <c r="O177" s="18">
        <v>390770</v>
      </c>
      <c r="P177" s="19">
        <v>147.82</v>
      </c>
      <c r="Q177" s="144">
        <v>3.5199999999999818</v>
      </c>
      <c r="R177" s="144">
        <v>-18.77000000000001</v>
      </c>
      <c r="S177" s="20">
        <v>145.24</v>
      </c>
      <c r="T177" s="144">
        <v>3.4099999999999966</v>
      </c>
      <c r="U177" s="144">
        <v>-18.409999999999997</v>
      </c>
      <c r="V177" s="19">
        <v>87.01</v>
      </c>
      <c r="W177" s="37">
        <v>11.3</v>
      </c>
    </row>
    <row r="178" spans="2:23" ht="15.5">
      <c r="B178" s="44">
        <v>2021</v>
      </c>
      <c r="C178" s="22">
        <v>44318</v>
      </c>
      <c r="D178" s="44">
        <v>4</v>
      </c>
      <c r="E178" s="42">
        <v>44317</v>
      </c>
      <c r="F178" s="23">
        <v>317422</v>
      </c>
      <c r="G178" s="24">
        <v>150.97</v>
      </c>
      <c r="H178" s="143">
        <v>6.88</v>
      </c>
      <c r="I178" s="143">
        <v>-13.430000000000007</v>
      </c>
      <c r="J178" s="25">
        <v>148.32</v>
      </c>
      <c r="K178" s="143">
        <v>6.74</v>
      </c>
      <c r="L178" s="143">
        <v>-13.170000000000016</v>
      </c>
      <c r="M178" s="24">
        <v>86.69</v>
      </c>
      <c r="N178" s="36">
        <v>11.2</v>
      </c>
      <c r="O178" s="23">
        <v>307406</v>
      </c>
      <c r="P178" s="24">
        <v>154.47999999999999</v>
      </c>
      <c r="Q178" s="143">
        <v>6.66</v>
      </c>
      <c r="R178" s="143">
        <v>-12.810000000000002</v>
      </c>
      <c r="S178" s="25">
        <v>151.78</v>
      </c>
      <c r="T178" s="143">
        <v>6.54</v>
      </c>
      <c r="U178" s="143">
        <v>-12.560000000000002</v>
      </c>
      <c r="V178" s="24">
        <v>86.18</v>
      </c>
      <c r="W178" s="36">
        <v>11.3</v>
      </c>
    </row>
    <row r="179" spans="2:23" ht="15.5">
      <c r="B179" s="45">
        <v>2021</v>
      </c>
      <c r="C179" s="39">
        <v>44346</v>
      </c>
      <c r="D179" s="45">
        <v>4</v>
      </c>
      <c r="E179" s="43">
        <v>44348</v>
      </c>
      <c r="F179" s="18">
        <v>312714</v>
      </c>
      <c r="G179" s="19">
        <v>156.36000000000001</v>
      </c>
      <c r="H179" s="144">
        <v>5.39</v>
      </c>
      <c r="I179" s="144">
        <v>-8.4699999999999989</v>
      </c>
      <c r="J179" s="20">
        <v>153.63</v>
      </c>
      <c r="K179" s="144">
        <v>5.31</v>
      </c>
      <c r="L179" s="144">
        <v>-8.2800000000000011</v>
      </c>
      <c r="M179" s="19">
        <v>86.37</v>
      </c>
      <c r="N179" s="37">
        <v>11.1</v>
      </c>
      <c r="O179" s="18">
        <v>302105</v>
      </c>
      <c r="P179" s="19">
        <v>160.22</v>
      </c>
      <c r="Q179" s="144">
        <v>5.74</v>
      </c>
      <c r="R179" s="144">
        <v>-7.1800000000000068</v>
      </c>
      <c r="S179" s="20">
        <v>157.41</v>
      </c>
      <c r="T179" s="144">
        <v>5.63</v>
      </c>
      <c r="U179" s="144">
        <v>-7.0300000000000011</v>
      </c>
      <c r="V179" s="19">
        <v>85.67</v>
      </c>
      <c r="W179" s="37">
        <v>11.4</v>
      </c>
    </row>
    <row r="180" spans="2:23" ht="15.5">
      <c r="B180" s="44">
        <v>2021</v>
      </c>
      <c r="C180" s="22">
        <v>44374</v>
      </c>
      <c r="D180" s="44">
        <v>5</v>
      </c>
      <c r="E180" s="42">
        <v>44378</v>
      </c>
      <c r="F180" s="23">
        <v>374205</v>
      </c>
      <c r="G180" s="24">
        <v>160.25</v>
      </c>
      <c r="H180" s="143">
        <v>3.89</v>
      </c>
      <c r="I180" s="143">
        <v>-5.0200000000000102</v>
      </c>
      <c r="J180" s="25">
        <v>157.44999999999999</v>
      </c>
      <c r="K180" s="143">
        <v>3.82</v>
      </c>
      <c r="L180" s="143">
        <v>-4.9000000000000057</v>
      </c>
      <c r="M180" s="24">
        <v>86.31</v>
      </c>
      <c r="N180" s="36">
        <v>11.1</v>
      </c>
      <c r="O180" s="23">
        <v>376594</v>
      </c>
      <c r="P180" s="24">
        <v>164.7</v>
      </c>
      <c r="Q180" s="143">
        <v>4.4800000000000004</v>
      </c>
      <c r="R180" s="143">
        <v>-3.5800000000000125</v>
      </c>
      <c r="S180" s="25">
        <v>161.81</v>
      </c>
      <c r="T180" s="143">
        <v>4.4000000000000004</v>
      </c>
      <c r="U180" s="143">
        <v>-3.5</v>
      </c>
      <c r="V180" s="24">
        <v>85.65</v>
      </c>
      <c r="W180" s="36">
        <v>11.5</v>
      </c>
    </row>
    <row r="181" spans="2:23" ht="15.5">
      <c r="B181" s="45">
        <v>2021</v>
      </c>
      <c r="C181" s="39">
        <v>44409</v>
      </c>
      <c r="D181" s="45">
        <v>4</v>
      </c>
      <c r="E181" s="43">
        <v>44409</v>
      </c>
      <c r="F181" s="18">
        <v>286937</v>
      </c>
      <c r="G181" s="19">
        <v>159.76</v>
      </c>
      <c r="H181" s="144">
        <v>-0.49</v>
      </c>
      <c r="I181" s="144">
        <v>-3.3600000000000136</v>
      </c>
      <c r="J181" s="20">
        <v>156.97</v>
      </c>
      <c r="K181" s="144">
        <v>-0.48</v>
      </c>
      <c r="L181" s="144">
        <v>-3.2700000000000102</v>
      </c>
      <c r="M181" s="19">
        <v>87.25</v>
      </c>
      <c r="N181" s="37">
        <v>11.2</v>
      </c>
      <c r="O181" s="18">
        <v>289102</v>
      </c>
      <c r="P181" s="19">
        <v>164.63</v>
      </c>
      <c r="Q181" s="144">
        <v>-7.0000000000000007E-2</v>
      </c>
      <c r="R181" s="144">
        <v>-1.5099999999999909</v>
      </c>
      <c r="S181" s="20">
        <v>161.77000000000001</v>
      </c>
      <c r="T181" s="144">
        <v>-0.04</v>
      </c>
      <c r="U181" s="144">
        <v>-1.4499999999999886</v>
      </c>
      <c r="V181" s="19">
        <v>86.67</v>
      </c>
      <c r="W181" s="37">
        <v>11.4</v>
      </c>
    </row>
    <row r="182" spans="2:23" ht="15.5">
      <c r="B182" s="44">
        <v>2021</v>
      </c>
      <c r="C182" s="22">
        <v>44437</v>
      </c>
      <c r="D182" s="44">
        <v>4</v>
      </c>
      <c r="E182" s="42">
        <v>44440</v>
      </c>
      <c r="F182" s="23">
        <v>284153</v>
      </c>
      <c r="G182" s="24">
        <v>155.15</v>
      </c>
      <c r="H182" s="143">
        <v>-4.6100000000000003</v>
      </c>
      <c r="I182" s="143">
        <v>-5.2199999999999989</v>
      </c>
      <c r="J182" s="25">
        <v>152.47999999999999</v>
      </c>
      <c r="K182" s="143">
        <v>-4.49</v>
      </c>
      <c r="L182" s="143">
        <v>-5.0800000000000125</v>
      </c>
      <c r="M182" s="24">
        <v>89.45</v>
      </c>
      <c r="N182" s="36">
        <v>11.4</v>
      </c>
      <c r="O182" s="23">
        <v>287390</v>
      </c>
      <c r="P182" s="24">
        <v>160.77000000000001</v>
      </c>
      <c r="Q182" s="143">
        <v>-3.86</v>
      </c>
      <c r="R182" s="143">
        <v>-3.2999999999999829</v>
      </c>
      <c r="S182" s="25">
        <v>158.02000000000001</v>
      </c>
      <c r="T182" s="143">
        <v>-3.75</v>
      </c>
      <c r="U182" s="143">
        <v>-3.1999999999999886</v>
      </c>
      <c r="V182" s="24">
        <v>89.16</v>
      </c>
      <c r="W182" s="36">
        <v>11.6</v>
      </c>
    </row>
    <row r="183" spans="2:23" ht="15.5">
      <c r="B183" s="45">
        <v>2021</v>
      </c>
      <c r="C183" s="39">
        <v>44465</v>
      </c>
      <c r="D183" s="45">
        <v>5</v>
      </c>
      <c r="E183" s="43">
        <v>44470</v>
      </c>
      <c r="F183" s="18">
        <v>379688</v>
      </c>
      <c r="G183" s="19">
        <v>147.80000000000001</v>
      </c>
      <c r="H183" s="144">
        <v>-7.3499999999999943</v>
      </c>
      <c r="I183" s="144">
        <v>-9.5</v>
      </c>
      <c r="J183" s="20">
        <v>145.30000000000001</v>
      </c>
      <c r="K183" s="144">
        <v>-7.1799999999999784</v>
      </c>
      <c r="L183" s="144">
        <v>-9.2599999999999909</v>
      </c>
      <c r="M183" s="19">
        <v>91.2</v>
      </c>
      <c r="N183" s="37">
        <v>11.6</v>
      </c>
      <c r="O183" s="18">
        <v>379489</v>
      </c>
      <c r="P183" s="19">
        <v>153.77000000000001</v>
      </c>
      <c r="Q183" s="144">
        <v>-7</v>
      </c>
      <c r="R183" s="144">
        <v>-7.7099999999999795</v>
      </c>
      <c r="S183" s="20">
        <v>151.19</v>
      </c>
      <c r="T183" s="144">
        <v>-6.8300000000000125</v>
      </c>
      <c r="U183" s="144">
        <v>-7.4900000000000091</v>
      </c>
      <c r="V183" s="19">
        <v>91.25</v>
      </c>
      <c r="W183" s="37">
        <v>12.1</v>
      </c>
    </row>
    <row r="184" spans="2:23" ht="15.5">
      <c r="B184" s="44">
        <v>2021</v>
      </c>
      <c r="C184" s="22">
        <v>44500</v>
      </c>
      <c r="D184" s="44">
        <v>4</v>
      </c>
      <c r="E184" s="42">
        <v>44501</v>
      </c>
      <c r="F184" s="23">
        <v>300986</v>
      </c>
      <c r="G184" s="24">
        <v>144.61000000000001</v>
      </c>
      <c r="H184" s="143">
        <v>-3.1899999999999977</v>
      </c>
      <c r="I184" s="143">
        <v>-9.2199999999999989</v>
      </c>
      <c r="J184" s="25">
        <v>142.18</v>
      </c>
      <c r="K184" s="143">
        <v>-3.1200000000000045</v>
      </c>
      <c r="L184" s="143">
        <v>-8.9899999999999807</v>
      </c>
      <c r="M184" s="24">
        <v>91.91</v>
      </c>
      <c r="N184" s="36">
        <v>11.7</v>
      </c>
      <c r="O184" s="23">
        <v>306234</v>
      </c>
      <c r="P184" s="24">
        <v>150.07</v>
      </c>
      <c r="Q184" s="143">
        <v>-3.7000000000000171</v>
      </c>
      <c r="R184" s="143">
        <v>-8.1200000000000045</v>
      </c>
      <c r="S184" s="25">
        <v>147.56</v>
      </c>
      <c r="T184" s="143">
        <v>-3.6299999999999955</v>
      </c>
      <c r="U184" s="143">
        <v>-7.9000000000000057</v>
      </c>
      <c r="V184" s="24">
        <v>91.95</v>
      </c>
      <c r="W184" s="36">
        <v>12.1</v>
      </c>
    </row>
    <row r="185" spans="2:23" ht="15.5">
      <c r="B185" s="45">
        <v>2021</v>
      </c>
      <c r="C185" s="39">
        <v>44528</v>
      </c>
      <c r="D185" s="45">
        <v>5</v>
      </c>
      <c r="E185" s="43">
        <v>44531</v>
      </c>
      <c r="F185" s="18">
        <v>346943</v>
      </c>
      <c r="G185" s="19">
        <v>142.01</v>
      </c>
      <c r="H185" s="144">
        <v>-2.6000000000000227</v>
      </c>
      <c r="I185" s="144">
        <v>-7.25</v>
      </c>
      <c r="J185" s="20">
        <v>139.63999999999999</v>
      </c>
      <c r="K185" s="144">
        <v>-2.5400000000000205</v>
      </c>
      <c r="L185" s="144">
        <v>-7.0300000000000011</v>
      </c>
      <c r="M185" s="19">
        <v>92.18</v>
      </c>
      <c r="N185" s="37">
        <v>11.7</v>
      </c>
      <c r="O185" s="18">
        <v>345738</v>
      </c>
      <c r="P185" s="19">
        <v>148.36000000000001</v>
      </c>
      <c r="Q185" s="144">
        <v>-1.7099999999999795</v>
      </c>
      <c r="R185" s="144">
        <v>-5.6599999999999966</v>
      </c>
      <c r="S185" s="20">
        <v>145.88</v>
      </c>
      <c r="T185" s="144">
        <v>-1.6800000000000068</v>
      </c>
      <c r="U185" s="144">
        <v>-5.4699999999999989</v>
      </c>
      <c r="V185" s="19">
        <v>92</v>
      </c>
      <c r="W185" s="37">
        <v>12.1</v>
      </c>
    </row>
    <row r="186" spans="2:23" ht="15.5">
      <c r="B186" s="44">
        <v>2022</v>
      </c>
      <c r="C186" s="22">
        <v>44563</v>
      </c>
      <c r="D186" s="44">
        <v>5</v>
      </c>
      <c r="E186" s="42">
        <v>44562</v>
      </c>
      <c r="F186" s="23">
        <v>350762</v>
      </c>
      <c r="G186" s="24">
        <v>138.66999999999999</v>
      </c>
      <c r="H186" s="143">
        <v>-3.3400000000000034</v>
      </c>
      <c r="I186" s="143">
        <v>-4.5600000000000023</v>
      </c>
      <c r="J186" s="25">
        <v>136.41</v>
      </c>
      <c r="K186" s="143">
        <v>-3.2299999999999898</v>
      </c>
      <c r="L186" s="143">
        <v>-4.3799999999999955</v>
      </c>
      <c r="M186" s="24">
        <v>95.452280000000002</v>
      </c>
      <c r="N186" s="36">
        <v>11.8</v>
      </c>
      <c r="O186" s="23">
        <v>353932</v>
      </c>
      <c r="P186" s="24">
        <v>144.16999999999999</v>
      </c>
      <c r="Q186" s="143">
        <v>-4.1900000000000261</v>
      </c>
      <c r="R186" s="143">
        <v>-3.0800000000000125</v>
      </c>
      <c r="S186" s="25">
        <v>141.83000000000001</v>
      </c>
      <c r="T186" s="143">
        <v>-4.0499999999999829</v>
      </c>
      <c r="U186" s="143">
        <v>-2.9299999999999784</v>
      </c>
      <c r="V186" s="24">
        <v>95.353210000000004</v>
      </c>
      <c r="W186" s="36">
        <v>12.3</v>
      </c>
    </row>
    <row r="187" spans="2:23" ht="15.5">
      <c r="B187" s="45">
        <v>2022</v>
      </c>
      <c r="C187" s="39">
        <v>44598</v>
      </c>
      <c r="D187" s="45">
        <v>4</v>
      </c>
      <c r="E187" s="43">
        <v>44593</v>
      </c>
      <c r="F187" s="18">
        <v>298278</v>
      </c>
      <c r="G187" s="19">
        <v>138.11000000000001</v>
      </c>
      <c r="H187" s="144">
        <v>-0.55999999999997385</v>
      </c>
      <c r="I187" s="144">
        <v>-1.0699999999999932</v>
      </c>
      <c r="J187" s="20">
        <v>135.84</v>
      </c>
      <c r="K187" s="144">
        <v>-0.56999999999999318</v>
      </c>
      <c r="L187" s="144">
        <v>-0.97999999999998977</v>
      </c>
      <c r="M187" s="19">
        <v>94.813249999999996</v>
      </c>
      <c r="N187" s="37">
        <v>11.7</v>
      </c>
      <c r="O187" s="18">
        <v>313322</v>
      </c>
      <c r="P187" s="19">
        <v>143.71</v>
      </c>
      <c r="Q187" s="144">
        <v>-0.45999999999997954</v>
      </c>
      <c r="R187" s="144">
        <v>0.70000000000001705</v>
      </c>
      <c r="S187" s="20">
        <v>141.36000000000001</v>
      </c>
      <c r="T187" s="144">
        <v>-0.46999999999999886</v>
      </c>
      <c r="U187" s="144">
        <v>0.78000000000000114</v>
      </c>
      <c r="V187" s="19">
        <v>94.55686</v>
      </c>
      <c r="W187" s="37">
        <v>12.1</v>
      </c>
    </row>
    <row r="188" spans="2:23" ht="15.5">
      <c r="B188" s="44">
        <v>2022</v>
      </c>
      <c r="C188" s="22">
        <v>44626</v>
      </c>
      <c r="D188" s="44">
        <v>4</v>
      </c>
      <c r="E188" s="42">
        <v>44621</v>
      </c>
      <c r="F188" s="23">
        <v>310726</v>
      </c>
      <c r="G188" s="24">
        <v>144.4</v>
      </c>
      <c r="H188" s="143">
        <v>6.289999999999992</v>
      </c>
      <c r="I188" s="143">
        <v>4.6299999999999955</v>
      </c>
      <c r="J188" s="25">
        <v>142.03</v>
      </c>
      <c r="K188" s="143">
        <v>6.1899999999999977</v>
      </c>
      <c r="L188" s="143">
        <v>4.6699999999999875</v>
      </c>
      <c r="M188" s="24">
        <v>94.020420000000001</v>
      </c>
      <c r="N188" s="36">
        <v>11.7</v>
      </c>
      <c r="O188" s="23">
        <v>311165</v>
      </c>
      <c r="P188" s="24">
        <v>150.08000000000001</v>
      </c>
      <c r="Q188" s="143">
        <v>6.3700000000000045</v>
      </c>
      <c r="R188" s="143">
        <v>5.7800000000000011</v>
      </c>
      <c r="S188" s="25">
        <v>147.59</v>
      </c>
      <c r="T188" s="143">
        <v>6.2299999999999898</v>
      </c>
      <c r="U188" s="143">
        <v>5.7599999999999909</v>
      </c>
      <c r="V188" s="24">
        <v>92.949650000000005</v>
      </c>
      <c r="W188" s="36">
        <v>11.9</v>
      </c>
    </row>
    <row r="189" spans="2:23" ht="15.5">
      <c r="B189" s="45">
        <v>2022</v>
      </c>
      <c r="C189" s="39">
        <v>44654</v>
      </c>
      <c r="D189" s="45">
        <v>5</v>
      </c>
      <c r="E189" s="43">
        <v>44652</v>
      </c>
      <c r="F189" s="18">
        <v>384209</v>
      </c>
      <c r="G189" s="19">
        <v>164.51</v>
      </c>
      <c r="H189" s="144">
        <v>20.109999999999985</v>
      </c>
      <c r="I189" s="144">
        <v>20.419999999999987</v>
      </c>
      <c r="J189" s="20">
        <v>161.77000000000001</v>
      </c>
      <c r="K189" s="144">
        <v>19.740000000000009</v>
      </c>
      <c r="L189" s="144">
        <v>20.189999999999998</v>
      </c>
      <c r="M189" s="19">
        <v>92.690370000000001</v>
      </c>
      <c r="N189" s="37">
        <v>11.5</v>
      </c>
      <c r="O189" s="18">
        <v>377620</v>
      </c>
      <c r="P189" s="19">
        <v>171.75</v>
      </c>
      <c r="Q189" s="144">
        <v>21.669999999999987</v>
      </c>
      <c r="R189" s="144">
        <v>23.930000000000007</v>
      </c>
      <c r="S189" s="20">
        <v>168.85</v>
      </c>
      <c r="T189" s="144">
        <v>21.259999999999991</v>
      </c>
      <c r="U189" s="144">
        <v>23.609999999999985</v>
      </c>
      <c r="V189" s="19">
        <v>90.738720000000001</v>
      </c>
      <c r="W189" s="37">
        <v>11.5</v>
      </c>
    </row>
    <row r="190" spans="2:23" ht="15.5">
      <c r="B190" s="44">
        <v>2022</v>
      </c>
      <c r="C190" s="22">
        <v>44689</v>
      </c>
      <c r="D190" s="44">
        <v>4</v>
      </c>
      <c r="E190" s="42">
        <v>44682</v>
      </c>
      <c r="F190" s="23">
        <v>298374</v>
      </c>
      <c r="G190" s="24">
        <v>176.32872</v>
      </c>
      <c r="H190" s="143">
        <v>11.820000000000022</v>
      </c>
      <c r="I190" s="143">
        <v>25.358720000000005</v>
      </c>
      <c r="J190" s="25">
        <v>173.33960999999999</v>
      </c>
      <c r="K190" s="143">
        <v>11.569609999999983</v>
      </c>
      <c r="L190" s="143">
        <v>25.01961</v>
      </c>
      <c r="M190" s="24">
        <v>90.662030000000001</v>
      </c>
      <c r="N190" s="36">
        <v>11.4</v>
      </c>
      <c r="O190" s="23">
        <v>296382</v>
      </c>
      <c r="P190" s="24">
        <v>184.12522999999999</v>
      </c>
      <c r="Q190" s="143">
        <v>12.37</v>
      </c>
      <c r="R190" s="143">
        <v>29.645229999999998</v>
      </c>
      <c r="S190" s="25">
        <v>180.97848999999999</v>
      </c>
      <c r="T190" s="143">
        <v>12.128489999999999</v>
      </c>
      <c r="U190" s="143">
        <v>29.198489999999993</v>
      </c>
      <c r="V190" s="24">
        <v>89.130240000000001</v>
      </c>
      <c r="W190" s="36">
        <v>11.5</v>
      </c>
    </row>
    <row r="191" spans="2:23" ht="15.5">
      <c r="B191" s="45">
        <v>2022</v>
      </c>
      <c r="C191" s="39">
        <v>44717</v>
      </c>
      <c r="D191" s="45">
        <v>4</v>
      </c>
      <c r="E191" s="43">
        <v>44713</v>
      </c>
      <c r="F191" s="18">
        <v>297985</v>
      </c>
      <c r="G191" s="19">
        <v>185.83851999999999</v>
      </c>
      <c r="H191" s="144">
        <v>9.5099999999999909</v>
      </c>
      <c r="I191" s="144">
        <v>29.478519999999975</v>
      </c>
      <c r="J191" s="20">
        <v>182.66208</v>
      </c>
      <c r="K191" s="144">
        <v>9.3224700000000098</v>
      </c>
      <c r="L191" s="144">
        <v>29.032080000000008</v>
      </c>
      <c r="M191" s="19">
        <v>89.590549999999993</v>
      </c>
      <c r="N191" s="37">
        <v>11.4</v>
      </c>
      <c r="O191" s="18">
        <v>301999</v>
      </c>
      <c r="P191" s="19">
        <v>191.99707000000001</v>
      </c>
      <c r="Q191" s="144">
        <v>7.8718400000000202</v>
      </c>
      <c r="R191" s="144">
        <v>31.777070000000009</v>
      </c>
      <c r="S191" s="20">
        <v>188.68131</v>
      </c>
      <c r="T191" s="144">
        <v>7.7028200000000027</v>
      </c>
      <c r="U191" s="144">
        <v>31.27131</v>
      </c>
      <c r="V191" s="19">
        <v>87.8339</v>
      </c>
      <c r="W191" s="37">
        <v>11.5</v>
      </c>
    </row>
    <row r="192" spans="2:23" ht="15.5">
      <c r="B192" s="44">
        <v>2022</v>
      </c>
      <c r="C192" s="22">
        <v>44745</v>
      </c>
      <c r="D192" s="44">
        <v>5</v>
      </c>
      <c r="E192" s="42">
        <v>44743</v>
      </c>
      <c r="F192" s="23">
        <v>361202</v>
      </c>
      <c r="G192" s="24">
        <v>194.08532</v>
      </c>
      <c r="H192" s="143">
        <v>8.25</v>
      </c>
      <c r="I192" s="143">
        <v>33.835319999999996</v>
      </c>
      <c r="J192" s="25">
        <v>190.72291000000001</v>
      </c>
      <c r="K192" s="143">
        <v>8.0608300000000099</v>
      </c>
      <c r="L192" s="143">
        <v>33.272910000000024</v>
      </c>
      <c r="M192" s="24">
        <v>87.766390000000001</v>
      </c>
      <c r="N192" s="36">
        <v>11.2</v>
      </c>
      <c r="O192" s="23">
        <v>355543</v>
      </c>
      <c r="P192" s="24">
        <v>197.74569</v>
      </c>
      <c r="Q192" s="143">
        <v>5.7486199999999883</v>
      </c>
      <c r="R192" s="143">
        <v>33.045690000000008</v>
      </c>
      <c r="S192" s="25">
        <v>194.30410000000001</v>
      </c>
      <c r="T192" s="143">
        <v>5.6227900000000091</v>
      </c>
      <c r="U192" s="143">
        <v>32.494100000000003</v>
      </c>
      <c r="V192" s="24">
        <v>86.720770000000002</v>
      </c>
      <c r="W192" s="36">
        <v>11.4</v>
      </c>
    </row>
    <row r="193" spans="2:23" ht="15.5">
      <c r="B193" s="45">
        <v>2022</v>
      </c>
      <c r="C193" s="39">
        <v>44780</v>
      </c>
      <c r="D193" s="45">
        <v>4</v>
      </c>
      <c r="E193" s="43">
        <v>44774</v>
      </c>
      <c r="F193" s="18">
        <v>278322</v>
      </c>
      <c r="G193" s="19">
        <v>198.33965000000001</v>
      </c>
      <c r="H193" s="144">
        <v>4.25</v>
      </c>
      <c r="I193" s="144">
        <v>38.579650000000015</v>
      </c>
      <c r="J193" s="20">
        <v>194.90987999999999</v>
      </c>
      <c r="K193" s="144">
        <v>4.1869699999999739</v>
      </c>
      <c r="L193" s="144">
        <v>37.939879999999988</v>
      </c>
      <c r="M193" s="19">
        <v>87.852590000000006</v>
      </c>
      <c r="N193" s="37">
        <v>11.2</v>
      </c>
      <c r="O193" s="18">
        <v>285594</v>
      </c>
      <c r="P193" s="19">
        <v>201.70854</v>
      </c>
      <c r="Q193" s="144">
        <v>3.9628500000000031</v>
      </c>
      <c r="R193" s="144">
        <v>37.078540000000004</v>
      </c>
      <c r="S193" s="20">
        <v>198.20639</v>
      </c>
      <c r="T193" s="144">
        <v>3.9022899999999936</v>
      </c>
      <c r="U193" s="144">
        <v>36.436389999999989</v>
      </c>
      <c r="V193" s="19">
        <v>86.863050000000001</v>
      </c>
      <c r="W193" s="37">
        <v>11.3</v>
      </c>
    </row>
    <row r="194" spans="2:23" ht="15.5">
      <c r="B194" s="44">
        <v>2022</v>
      </c>
      <c r="C194" s="22">
        <v>44808</v>
      </c>
      <c r="D194" s="44">
        <v>4</v>
      </c>
      <c r="E194" s="42">
        <v>44805</v>
      </c>
      <c r="F194" s="23">
        <v>273278</v>
      </c>
      <c r="G194" s="24">
        <v>200.14026000000001</v>
      </c>
      <c r="H194" s="143">
        <v>1.7999999999999829</v>
      </c>
      <c r="I194" s="143">
        <v>44.990260000000006</v>
      </c>
      <c r="J194" s="25">
        <v>196.72264999999999</v>
      </c>
      <c r="K194" s="143">
        <v>1.8127700000000004</v>
      </c>
      <c r="L194" s="143">
        <v>44.242649999999998</v>
      </c>
      <c r="M194" s="24">
        <v>89.579149999999998</v>
      </c>
      <c r="N194" s="36">
        <v>11.5</v>
      </c>
      <c r="O194" s="23">
        <v>277534</v>
      </c>
      <c r="P194" s="24">
        <v>203.15450999999999</v>
      </c>
      <c r="Q194" s="143">
        <v>1.4459699999999884</v>
      </c>
      <c r="R194" s="143">
        <v>42.384509999999977</v>
      </c>
      <c r="S194" s="25">
        <v>199.66725</v>
      </c>
      <c r="T194" s="143">
        <v>1.4608599999999967</v>
      </c>
      <c r="U194" s="143">
        <v>41.647249999999985</v>
      </c>
      <c r="V194" s="24">
        <v>88.38167</v>
      </c>
      <c r="W194" s="36">
        <v>11.6</v>
      </c>
    </row>
    <row r="195" spans="2:23" ht="15.5">
      <c r="B195" s="45">
        <v>2022</v>
      </c>
      <c r="C195" s="39">
        <v>44836</v>
      </c>
      <c r="D195" s="45">
        <v>5</v>
      </c>
      <c r="E195" s="43">
        <v>44835</v>
      </c>
      <c r="F195" s="18">
        <v>354970</v>
      </c>
      <c r="G195" s="19">
        <v>200.33824000000001</v>
      </c>
      <c r="H195" s="144">
        <v>0.20000000000001705</v>
      </c>
      <c r="I195" s="144">
        <v>52.538240000000002</v>
      </c>
      <c r="J195" s="20">
        <v>196.93682999999999</v>
      </c>
      <c r="K195" s="144">
        <v>0.21417999999999893</v>
      </c>
      <c r="L195" s="144">
        <v>51.636829999999975</v>
      </c>
      <c r="M195" s="19">
        <v>90.325620000000001</v>
      </c>
      <c r="N195" s="37">
        <v>11.7</v>
      </c>
      <c r="O195" s="18">
        <v>369707</v>
      </c>
      <c r="P195" s="19">
        <v>204.07192000000001</v>
      </c>
      <c r="Q195" s="144">
        <v>0.91741000000001804</v>
      </c>
      <c r="R195" s="144">
        <v>50.301919999999996</v>
      </c>
      <c r="S195" s="20">
        <v>200.60274999999999</v>
      </c>
      <c r="T195" s="144">
        <v>0.93549999999999045</v>
      </c>
      <c r="U195" s="144">
        <v>49.412749999999988</v>
      </c>
      <c r="V195" s="19">
        <v>89.820859999999996</v>
      </c>
      <c r="W195" s="37">
        <v>11.9</v>
      </c>
    </row>
    <row r="196" spans="2:23" ht="15.5">
      <c r="B196" s="44">
        <v>2022</v>
      </c>
      <c r="C196" s="22">
        <v>44871</v>
      </c>
      <c r="D196" s="44">
        <v>4</v>
      </c>
      <c r="E196" s="42">
        <v>44866</v>
      </c>
      <c r="F196" s="23">
        <v>289891</v>
      </c>
      <c r="G196" s="24">
        <v>200.29328000000001</v>
      </c>
      <c r="H196" s="143">
        <v>-4.496000000000322E-2</v>
      </c>
      <c r="I196" s="143">
        <v>55.683279999999996</v>
      </c>
      <c r="J196" s="25">
        <v>196.85118</v>
      </c>
      <c r="K196" s="143">
        <v>-8.5649999999986903E-2</v>
      </c>
      <c r="L196" s="143">
        <v>54.671179999999993</v>
      </c>
      <c r="M196" s="24">
        <v>88.967219999999998</v>
      </c>
      <c r="N196" s="36">
        <v>11.7</v>
      </c>
      <c r="O196" s="23">
        <v>314522</v>
      </c>
      <c r="P196" s="24">
        <v>205.20733000000001</v>
      </c>
      <c r="Q196" s="143">
        <v>1.1354100000000074</v>
      </c>
      <c r="R196" s="143">
        <v>55.13733000000002</v>
      </c>
      <c r="S196" s="25">
        <v>201.68583000000001</v>
      </c>
      <c r="T196" s="143">
        <v>1.0830800000000238</v>
      </c>
      <c r="U196" s="143">
        <v>54.125830000000008</v>
      </c>
      <c r="V196" s="24">
        <v>88.718159999999997</v>
      </c>
      <c r="W196" s="36">
        <v>11.9</v>
      </c>
    </row>
    <row r="197" spans="2:23" ht="15.5">
      <c r="B197" s="45">
        <v>2022</v>
      </c>
      <c r="C197" s="39">
        <v>44899</v>
      </c>
      <c r="D197" s="45">
        <v>4</v>
      </c>
      <c r="E197" s="43">
        <v>44896</v>
      </c>
      <c r="F197" s="18">
        <v>256577</v>
      </c>
      <c r="G197" s="19">
        <v>200.52162000000001</v>
      </c>
      <c r="H197" s="144">
        <v>0.22834000000000287</v>
      </c>
      <c r="I197" s="144">
        <v>58.511620000000022</v>
      </c>
      <c r="J197" s="20">
        <v>197.03710000000001</v>
      </c>
      <c r="K197" s="144">
        <v>0.18592000000001008</v>
      </c>
      <c r="L197" s="144">
        <v>57.397100000000023</v>
      </c>
      <c r="M197" s="19">
        <v>87.342079999999996</v>
      </c>
      <c r="N197" s="37">
        <v>11.4</v>
      </c>
      <c r="O197" s="18">
        <v>271178</v>
      </c>
      <c r="P197" s="19">
        <v>204.87805</v>
      </c>
      <c r="Q197" s="144">
        <v>-0.32928000000001134</v>
      </c>
      <c r="R197" s="144">
        <v>56.518049999999988</v>
      </c>
      <c r="S197" s="20">
        <v>201.31403</v>
      </c>
      <c r="T197" s="144">
        <v>-0.37180000000000746</v>
      </c>
      <c r="U197" s="144">
        <v>55.434030000000007</v>
      </c>
      <c r="V197" s="19">
        <v>86.449650000000005</v>
      </c>
      <c r="W197" s="37">
        <v>11.6</v>
      </c>
    </row>
    <row r="198" spans="2:23" ht="15.5">
      <c r="B198" s="44">
        <v>2023</v>
      </c>
      <c r="C198" s="22">
        <v>44927</v>
      </c>
      <c r="D198" s="44">
        <v>5</v>
      </c>
      <c r="E198" s="42">
        <v>44927</v>
      </c>
      <c r="F198" s="23">
        <v>310277</v>
      </c>
      <c r="G198" s="24">
        <v>202.88947999999999</v>
      </c>
      <c r="H198" s="143">
        <v>2.367859999999979</v>
      </c>
      <c r="I198" s="143">
        <v>64.219480000000004</v>
      </c>
      <c r="J198" s="25">
        <v>199.41525999999999</v>
      </c>
      <c r="K198" s="143">
        <v>2.3781599999999798</v>
      </c>
      <c r="L198" s="143">
        <v>63.005259999999993</v>
      </c>
      <c r="M198" s="24">
        <v>89.356710000000007</v>
      </c>
      <c r="N198" s="36">
        <v>11.5</v>
      </c>
      <c r="O198" s="23">
        <v>331249</v>
      </c>
      <c r="P198" s="24">
        <v>206.87978000000001</v>
      </c>
      <c r="Q198" s="143">
        <v>2.0017300000000091</v>
      </c>
      <c r="R198" s="143">
        <v>62.709780000000023</v>
      </c>
      <c r="S198" s="25">
        <v>203.32292000000001</v>
      </c>
      <c r="T198" s="143">
        <v>2.0088900000000081</v>
      </c>
      <c r="U198" s="143">
        <v>61.492919999999998</v>
      </c>
      <c r="V198" s="24">
        <v>88.417609999999996</v>
      </c>
      <c r="W198" s="36">
        <v>11.7</v>
      </c>
    </row>
    <row r="199" spans="2:23" ht="15.5">
      <c r="B199" s="45">
        <v>2023</v>
      </c>
      <c r="C199" s="39">
        <v>44962</v>
      </c>
      <c r="D199" s="45">
        <v>4</v>
      </c>
      <c r="E199" s="43">
        <v>44958</v>
      </c>
      <c r="F199" s="18">
        <v>244258</v>
      </c>
      <c r="G199" s="19">
        <v>207.7355</v>
      </c>
      <c r="H199" s="144">
        <v>4.84602000000001</v>
      </c>
      <c r="I199" s="144">
        <v>69.625499999999988</v>
      </c>
      <c r="J199" s="20">
        <v>204.17840000000001</v>
      </c>
      <c r="K199" s="144">
        <v>4.7631400000000212</v>
      </c>
      <c r="L199" s="144">
        <v>68.338400000000007</v>
      </c>
      <c r="M199" s="19">
        <v>89.36609</v>
      </c>
      <c r="N199" s="37">
        <v>11.4</v>
      </c>
      <c r="O199" s="18">
        <v>263929</v>
      </c>
      <c r="P199" s="19">
        <v>210.96678</v>
      </c>
      <c r="Q199" s="144">
        <v>4.0869999999999891</v>
      </c>
      <c r="R199" s="144">
        <v>67.256779999999992</v>
      </c>
      <c r="S199" s="20">
        <v>207.34997999999999</v>
      </c>
      <c r="T199" s="144">
        <v>4.0270599999999774</v>
      </c>
      <c r="U199" s="144">
        <v>65.989979999999974</v>
      </c>
      <c r="V199" s="19">
        <v>88.726789999999994</v>
      </c>
      <c r="W199" s="37">
        <v>11.6</v>
      </c>
    </row>
    <row r="200" spans="2:23" ht="15.5">
      <c r="B200" s="44">
        <v>2023</v>
      </c>
      <c r="C200" s="22">
        <v>44990</v>
      </c>
      <c r="D200" s="44">
        <v>4</v>
      </c>
      <c r="E200" s="42">
        <v>44986</v>
      </c>
      <c r="F200" s="23">
        <v>242026</v>
      </c>
      <c r="G200" s="24">
        <v>213.34196</v>
      </c>
      <c r="H200" s="143">
        <v>5.6064599999999984</v>
      </c>
      <c r="I200" s="143">
        <v>68.941959999999995</v>
      </c>
      <c r="J200" s="25">
        <v>209.68800999999999</v>
      </c>
      <c r="K200" s="143">
        <v>5.5096099999999808</v>
      </c>
      <c r="L200" s="143">
        <v>67.65800999999999</v>
      </c>
      <c r="M200" s="24">
        <v>89.501310000000004</v>
      </c>
      <c r="N200" s="36">
        <v>11.3</v>
      </c>
      <c r="O200" s="23">
        <v>265765</v>
      </c>
      <c r="P200" s="24">
        <v>215.80118999999999</v>
      </c>
      <c r="Q200" s="143">
        <v>4.8344099999999912</v>
      </c>
      <c r="R200" s="143">
        <v>65.721189999999979</v>
      </c>
      <c r="S200" s="25">
        <v>212.09781000000001</v>
      </c>
      <c r="T200" s="143">
        <v>4.7478300000000218</v>
      </c>
      <c r="U200" s="143">
        <v>64.507810000000006</v>
      </c>
      <c r="V200" s="24">
        <v>88.747579999999999</v>
      </c>
      <c r="W200" s="36">
        <v>11.5</v>
      </c>
    </row>
    <row r="201" spans="2:23" ht="15.5">
      <c r="B201" s="45">
        <v>2023</v>
      </c>
      <c r="C201" s="39">
        <v>45018</v>
      </c>
      <c r="D201" s="45">
        <v>5</v>
      </c>
      <c r="E201" s="43">
        <v>45017</v>
      </c>
      <c r="F201" s="18">
        <v>291780</v>
      </c>
      <c r="G201" s="19">
        <v>218.19686999999999</v>
      </c>
      <c r="H201" s="144">
        <v>4.8549099999999896</v>
      </c>
      <c r="I201" s="144">
        <v>53.686869999999999</v>
      </c>
      <c r="J201" s="20">
        <v>214.46091999999999</v>
      </c>
      <c r="K201" s="144">
        <v>4.772909999999996</v>
      </c>
      <c r="L201" s="144">
        <v>52.690919999999977</v>
      </c>
      <c r="M201" s="19">
        <v>89.662360000000007</v>
      </c>
      <c r="N201" s="37">
        <v>11.4</v>
      </c>
      <c r="O201" s="18">
        <v>326581</v>
      </c>
      <c r="P201" s="19">
        <v>219.37842000000001</v>
      </c>
      <c r="Q201" s="144">
        <v>3.5772300000000143</v>
      </c>
      <c r="R201" s="144">
        <v>47.628420000000006</v>
      </c>
      <c r="S201" s="20">
        <v>215.61743999999999</v>
      </c>
      <c r="T201" s="144">
        <v>3.5196299999999781</v>
      </c>
      <c r="U201" s="144">
        <v>46.767439999999993</v>
      </c>
      <c r="V201" s="19">
        <v>88.958910000000003</v>
      </c>
      <c r="W201" s="37">
        <v>11.7</v>
      </c>
    </row>
    <row r="202" spans="2:23" ht="15.5">
      <c r="B202" s="44">
        <v>2023</v>
      </c>
      <c r="C202" s="22">
        <v>45053</v>
      </c>
      <c r="D202" s="44">
        <v>4</v>
      </c>
      <c r="E202" s="42">
        <v>45047</v>
      </c>
      <c r="F202" s="23">
        <v>229907</v>
      </c>
      <c r="G202" s="24">
        <v>220.68126000000001</v>
      </c>
      <c r="H202" s="143">
        <v>2.484390000000019</v>
      </c>
      <c r="I202" s="143">
        <v>44.352540000000005</v>
      </c>
      <c r="J202" s="25">
        <v>216.89823000000001</v>
      </c>
      <c r="K202" s="143">
        <v>2.437310000000025</v>
      </c>
      <c r="L202" s="143">
        <v>43.558620000000019</v>
      </c>
      <c r="M202" s="24">
        <v>89.421530000000004</v>
      </c>
      <c r="N202" s="36">
        <v>11.4</v>
      </c>
      <c r="O202" s="23">
        <v>246720</v>
      </c>
      <c r="P202" s="24">
        <v>220.23148</v>
      </c>
      <c r="Q202" s="143">
        <v>0.85305999999999926</v>
      </c>
      <c r="R202" s="143">
        <v>36.106250000000017</v>
      </c>
      <c r="S202" s="25">
        <v>216.44373999999999</v>
      </c>
      <c r="T202" s="143">
        <v>0.82630000000000337</v>
      </c>
      <c r="U202" s="143">
        <v>35.465249999999997</v>
      </c>
      <c r="V202" s="24">
        <v>88.439959999999999</v>
      </c>
      <c r="W202" s="36">
        <v>11.7</v>
      </c>
    </row>
    <row r="203" spans="2:23" ht="15.5">
      <c r="B203" s="45">
        <v>2023</v>
      </c>
      <c r="C203" s="39">
        <v>45081</v>
      </c>
      <c r="D203" s="45">
        <v>4</v>
      </c>
      <c r="E203" s="43">
        <v>45078</v>
      </c>
      <c r="F203" s="18">
        <v>227730</v>
      </c>
      <c r="G203" s="19">
        <v>222.94746000000001</v>
      </c>
      <c r="H203" s="144">
        <v>2.2661999999999978</v>
      </c>
      <c r="I203" s="144">
        <v>37.108940000000018</v>
      </c>
      <c r="J203" s="20">
        <v>219.09531999999999</v>
      </c>
      <c r="K203" s="144">
        <v>2.1970899999999745</v>
      </c>
      <c r="L203" s="144">
        <v>36.433239999999984</v>
      </c>
      <c r="M203" s="19">
        <v>88.524280000000005</v>
      </c>
      <c r="N203" s="37">
        <v>11.4</v>
      </c>
      <c r="O203" s="18">
        <v>246280</v>
      </c>
      <c r="P203" s="19">
        <v>221.89069000000001</v>
      </c>
      <c r="Q203" s="144">
        <v>1.6592100000000016</v>
      </c>
      <c r="R203" s="144">
        <v>29.893619999999999</v>
      </c>
      <c r="S203" s="20">
        <v>218.03883999999999</v>
      </c>
      <c r="T203" s="144">
        <v>1.5951000000000022</v>
      </c>
      <c r="U203" s="144">
        <v>29.357529999999997</v>
      </c>
      <c r="V203" s="19">
        <v>87.378249999999994</v>
      </c>
      <c r="W203" s="37">
        <v>11.7</v>
      </c>
    </row>
    <row r="204" spans="2:23" ht="15.5">
      <c r="B204" s="44">
        <v>2023</v>
      </c>
      <c r="C204" s="22">
        <v>45109</v>
      </c>
      <c r="D204" s="44">
        <v>5</v>
      </c>
      <c r="E204" s="42">
        <v>45108</v>
      </c>
      <c r="F204" s="23">
        <v>295260</v>
      </c>
      <c r="G204" s="24">
        <v>225.01156</v>
      </c>
      <c r="H204" s="143">
        <v>2.0640999999999963</v>
      </c>
      <c r="I204" s="143">
        <v>30.926240000000007</v>
      </c>
      <c r="J204" s="25">
        <v>221.13865999999999</v>
      </c>
      <c r="K204" s="143">
        <v>2.0433400000000006</v>
      </c>
      <c r="L204" s="143">
        <v>30.415749999999974</v>
      </c>
      <c r="M204" s="24">
        <v>88.897360000000006</v>
      </c>
      <c r="N204" s="36">
        <v>11.5</v>
      </c>
      <c r="O204" s="23">
        <v>317955</v>
      </c>
      <c r="P204" s="24">
        <v>223.25243</v>
      </c>
      <c r="Q204" s="143">
        <v>1.3617399999999975</v>
      </c>
      <c r="R204" s="143">
        <v>25.506740000000008</v>
      </c>
      <c r="S204" s="25">
        <v>219.38654</v>
      </c>
      <c r="T204" s="143">
        <v>1.3477000000000032</v>
      </c>
      <c r="U204" s="143">
        <v>25.082439999999991</v>
      </c>
      <c r="V204" s="24">
        <v>87.621870000000001</v>
      </c>
      <c r="W204" s="36">
        <v>11.8</v>
      </c>
    </row>
    <row r="205" spans="2:23" ht="15.5">
      <c r="B205" s="45">
        <v>2023</v>
      </c>
      <c r="C205" s="39">
        <v>45144</v>
      </c>
      <c r="D205" s="45">
        <v>4</v>
      </c>
      <c r="E205" s="43">
        <v>45139</v>
      </c>
      <c r="F205" s="18">
        <v>239094</v>
      </c>
      <c r="G205" s="19">
        <v>225.31469000000001</v>
      </c>
      <c r="H205" s="144">
        <v>0.30313000000001011</v>
      </c>
      <c r="I205" s="144">
        <v>26.975040000000007</v>
      </c>
      <c r="J205" s="20">
        <v>221.45319000000001</v>
      </c>
      <c r="K205" s="144">
        <v>0.31453000000001907</v>
      </c>
      <c r="L205" s="144">
        <v>26.543310000000019</v>
      </c>
      <c r="M205" s="19">
        <v>89.414109999999994</v>
      </c>
      <c r="N205" s="37">
        <v>11.5</v>
      </c>
      <c r="O205" s="18">
        <v>257711</v>
      </c>
      <c r="P205" s="19">
        <v>224.4093</v>
      </c>
      <c r="Q205" s="144">
        <v>1.1568699999999978</v>
      </c>
      <c r="R205" s="144">
        <v>22.700760000000002</v>
      </c>
      <c r="S205" s="20">
        <v>220.54973000000001</v>
      </c>
      <c r="T205" s="144">
        <v>1.1631900000000144</v>
      </c>
      <c r="U205" s="144">
        <v>22.343340000000012</v>
      </c>
      <c r="V205" s="19">
        <v>88.520619999999994</v>
      </c>
      <c r="W205" s="37">
        <v>11.8</v>
      </c>
    </row>
    <row r="206" spans="2:23" ht="15.5">
      <c r="B206" s="44">
        <v>2023</v>
      </c>
      <c r="C206" s="22">
        <v>45172</v>
      </c>
      <c r="D206" s="44">
        <v>4</v>
      </c>
      <c r="E206" s="42">
        <v>45170</v>
      </c>
      <c r="F206" s="23">
        <v>247639</v>
      </c>
      <c r="G206" s="24">
        <v>223.25161</v>
      </c>
      <c r="H206" s="143">
        <v>-2.0630800000000136</v>
      </c>
      <c r="I206" s="143">
        <v>23.111349999999987</v>
      </c>
      <c r="J206" s="25">
        <v>219.43960999999999</v>
      </c>
      <c r="K206" s="143">
        <v>-2.0135800000000188</v>
      </c>
      <c r="L206" s="143">
        <v>22.71696</v>
      </c>
      <c r="M206" s="24">
        <v>89.730909999999994</v>
      </c>
      <c r="N206" s="36">
        <v>11.4</v>
      </c>
      <c r="O206" s="23">
        <v>258669</v>
      </c>
      <c r="P206" s="24">
        <v>222.96356</v>
      </c>
      <c r="Q206" s="143">
        <v>-1.4457400000000007</v>
      </c>
      <c r="R206" s="143">
        <v>19.809050000000013</v>
      </c>
      <c r="S206" s="25">
        <v>219.14519999999999</v>
      </c>
      <c r="T206" s="143">
        <v>-1.4045300000000225</v>
      </c>
      <c r="U206" s="143">
        <v>19.477949999999993</v>
      </c>
      <c r="V206" s="24">
        <v>88.911600000000007</v>
      </c>
      <c r="W206" s="36">
        <v>11.7</v>
      </c>
    </row>
    <row r="207" spans="2:23" ht="15.5">
      <c r="B207" s="45">
        <v>2023</v>
      </c>
      <c r="C207" s="39">
        <v>45200</v>
      </c>
      <c r="D207" s="45">
        <v>5</v>
      </c>
      <c r="E207" s="43">
        <v>45200</v>
      </c>
      <c r="F207" s="18">
        <v>316323</v>
      </c>
      <c r="G207" s="19">
        <v>219.65571</v>
      </c>
      <c r="H207" s="144">
        <v>-3.5959000000000003</v>
      </c>
      <c r="I207" s="144">
        <v>19.317469999999986</v>
      </c>
      <c r="J207" s="20">
        <v>215.92831000000001</v>
      </c>
      <c r="K207" s="144">
        <v>-3.5112999999999772</v>
      </c>
      <c r="L207" s="144">
        <v>18.991480000000024</v>
      </c>
      <c r="M207" s="19">
        <v>90.447720000000004</v>
      </c>
      <c r="N207" s="37">
        <v>11.6</v>
      </c>
      <c r="O207" s="18">
        <v>330696</v>
      </c>
      <c r="P207" s="19">
        <v>219.13616999999999</v>
      </c>
      <c r="Q207" s="144">
        <v>-3.8273900000000083</v>
      </c>
      <c r="R207" s="144">
        <v>15.064249999999987</v>
      </c>
      <c r="S207" s="20">
        <v>215.38818000000001</v>
      </c>
      <c r="T207" s="144">
        <v>-3.7570199999999829</v>
      </c>
      <c r="U207" s="144">
        <v>14.785430000000019</v>
      </c>
      <c r="V207" s="19">
        <v>89.024429999999995</v>
      </c>
      <c r="W207" s="37">
        <v>11.8</v>
      </c>
    </row>
    <row r="208" spans="2:23" ht="15.5">
      <c r="B208" s="44">
        <v>2023</v>
      </c>
      <c r="C208" s="22">
        <v>45235</v>
      </c>
      <c r="D208" s="44">
        <v>4</v>
      </c>
      <c r="E208" s="42">
        <v>45231</v>
      </c>
      <c r="F208" s="23">
        <v>259748</v>
      </c>
      <c r="G208" s="24">
        <v>216.71061</v>
      </c>
      <c r="H208" s="143">
        <v>-2.9450999999999965</v>
      </c>
      <c r="I208" s="143">
        <v>16.417329999999993</v>
      </c>
      <c r="J208" s="25">
        <v>213.02456000000001</v>
      </c>
      <c r="K208" s="143">
        <v>-2.9037500000000023</v>
      </c>
      <c r="L208" s="143">
        <v>16.173380000000009</v>
      </c>
      <c r="M208" s="24">
        <v>90.179990000000004</v>
      </c>
      <c r="N208" s="36">
        <v>11.7</v>
      </c>
      <c r="O208" s="23">
        <v>273538</v>
      </c>
      <c r="P208" s="24">
        <v>215.92927</v>
      </c>
      <c r="Q208" s="143">
        <v>-3.2068999999999903</v>
      </c>
      <c r="R208" s="143">
        <v>10.721939999999989</v>
      </c>
      <c r="S208" s="25">
        <v>212.22037</v>
      </c>
      <c r="T208" s="143">
        <v>-3.1678100000000029</v>
      </c>
      <c r="U208" s="143">
        <v>10.534539999999993</v>
      </c>
      <c r="V208" s="24">
        <v>88.57884</v>
      </c>
      <c r="W208" s="36">
        <v>11.9</v>
      </c>
    </row>
    <row r="209" spans="2:23" ht="15.5">
      <c r="B209" s="45">
        <v>2023</v>
      </c>
      <c r="C209" s="39">
        <v>45263</v>
      </c>
      <c r="D209" s="45">
        <v>4</v>
      </c>
      <c r="E209" s="43">
        <v>45261</v>
      </c>
      <c r="F209" s="18">
        <v>231632</v>
      </c>
      <c r="G209" s="19">
        <v>214.57822999999999</v>
      </c>
      <c r="H209" s="144">
        <v>-2.1323800000000119</v>
      </c>
      <c r="I209" s="144">
        <v>14.056609999999978</v>
      </c>
      <c r="J209" s="20">
        <v>210.86965000000001</v>
      </c>
      <c r="K209" s="144">
        <v>-2.154910000000001</v>
      </c>
      <c r="L209" s="144">
        <v>13.832549999999998</v>
      </c>
      <c r="M209" s="19">
        <v>88.211380000000005</v>
      </c>
      <c r="N209" s="37">
        <v>11.5</v>
      </c>
      <c r="O209" s="18">
        <v>238776</v>
      </c>
      <c r="P209" s="19">
        <v>214.32399000000001</v>
      </c>
      <c r="Q209" s="144">
        <v>-1.6052799999999934</v>
      </c>
      <c r="R209" s="144">
        <v>9.4459400000000073</v>
      </c>
      <c r="S209" s="20">
        <v>210.59488999999999</v>
      </c>
      <c r="T209" s="144">
        <v>-1.6254800000000103</v>
      </c>
      <c r="U209" s="144">
        <v>9.2808599999999899</v>
      </c>
      <c r="V209" s="19">
        <v>86.806610000000006</v>
      </c>
      <c r="W209" s="37">
        <v>11.8</v>
      </c>
    </row>
    <row r="210" spans="2:23" ht="15.5">
      <c r="B210" s="44">
        <v>2024</v>
      </c>
      <c r="C210" s="22">
        <v>45291</v>
      </c>
      <c r="D210" s="44">
        <v>5</v>
      </c>
      <c r="E210" s="42">
        <v>45292</v>
      </c>
      <c r="F210" s="23">
        <v>293390</v>
      </c>
      <c r="G210" s="24">
        <v>211.91209000000001</v>
      </c>
      <c r="H210" s="143">
        <v>-2.6661399999999844</v>
      </c>
      <c r="I210" s="143">
        <v>9.0226100000000145</v>
      </c>
      <c r="J210" s="25">
        <v>208.30989</v>
      </c>
      <c r="K210" s="143">
        <v>-2.5597600000000114</v>
      </c>
      <c r="L210" s="143">
        <v>8.8946300000000065</v>
      </c>
      <c r="M210" s="24">
        <v>90.431219999999996</v>
      </c>
      <c r="N210" s="36">
        <v>11.6</v>
      </c>
      <c r="O210" s="23">
        <v>305652</v>
      </c>
      <c r="P210" s="24">
        <v>212.02685</v>
      </c>
      <c r="Q210" s="143">
        <v>-2.2971400000000131</v>
      </c>
      <c r="R210" s="143">
        <v>5.1470699999999852</v>
      </c>
      <c r="S210" s="25">
        <v>208.39395999999999</v>
      </c>
      <c r="T210" s="143">
        <v>-2.2009299999999996</v>
      </c>
      <c r="U210" s="143">
        <v>5.0710399999999822</v>
      </c>
      <c r="V210" s="24">
        <v>89.031630000000007</v>
      </c>
      <c r="W210" s="36">
        <v>11.8</v>
      </c>
    </row>
    <row r="211" spans="2:23" ht="15.5">
      <c r="B211" s="45">
        <v>2024</v>
      </c>
      <c r="C211" s="39">
        <v>45326</v>
      </c>
      <c r="D211" s="45">
        <v>4</v>
      </c>
      <c r="E211" s="43">
        <v>45323</v>
      </c>
      <c r="F211" s="18">
        <v>242611</v>
      </c>
      <c r="G211" s="19">
        <v>211.32014000000001</v>
      </c>
      <c r="H211" s="144">
        <v>-0.59194999999999709</v>
      </c>
      <c r="I211" s="144">
        <v>3.5846400000000074</v>
      </c>
      <c r="J211" s="20">
        <v>207.73779999999999</v>
      </c>
      <c r="K211" s="144">
        <v>-0.57209000000000287</v>
      </c>
      <c r="L211" s="144">
        <v>3.5593999999999824</v>
      </c>
      <c r="M211" s="19">
        <v>90.682370000000006</v>
      </c>
      <c r="N211" s="37">
        <v>11.7</v>
      </c>
      <c r="O211" s="18">
        <v>253110</v>
      </c>
      <c r="P211" s="19">
        <v>211.19835</v>
      </c>
      <c r="Q211" s="144">
        <v>-0.82849999999999113</v>
      </c>
      <c r="R211" s="144">
        <v>0.23157000000000494</v>
      </c>
      <c r="S211" s="20">
        <v>207.57753</v>
      </c>
      <c r="T211" s="144">
        <v>-0.81642999999999688</v>
      </c>
      <c r="U211" s="144">
        <v>0.22755000000000791</v>
      </c>
      <c r="V211" s="19">
        <v>88.734790000000004</v>
      </c>
      <c r="W211" s="37">
        <v>11.8</v>
      </c>
    </row>
    <row r="212" spans="2:23" ht="15.5">
      <c r="B212" s="44">
        <v>2024</v>
      </c>
      <c r="C212" s="22">
        <v>45354</v>
      </c>
      <c r="D212" s="44">
        <v>4</v>
      </c>
      <c r="E212" s="42">
        <v>45352</v>
      </c>
      <c r="F212" s="23">
        <v>235435</v>
      </c>
      <c r="G212" s="24">
        <v>211.45222999999999</v>
      </c>
      <c r="H212" s="143">
        <v>0.13208999999997673</v>
      </c>
      <c r="I212" s="143">
        <v>-1.8897300000000143</v>
      </c>
      <c r="J212" s="25">
        <v>207.88197</v>
      </c>
      <c r="K212" s="143">
        <v>0.14417000000000257</v>
      </c>
      <c r="L212" s="143">
        <v>-1.8060399999999959</v>
      </c>
      <c r="M212" s="24">
        <v>91.186729999999997</v>
      </c>
      <c r="N212" s="36">
        <v>11.7</v>
      </c>
      <c r="O212" s="23">
        <v>245379</v>
      </c>
      <c r="P212" s="24">
        <v>211.94404</v>
      </c>
      <c r="Q212" s="143">
        <v>0.74568999999999619</v>
      </c>
      <c r="R212" s="143">
        <v>-3.8571499999999901</v>
      </c>
      <c r="S212" s="25">
        <v>208.31171000000001</v>
      </c>
      <c r="T212" s="143">
        <v>0.73418000000000916</v>
      </c>
      <c r="U212" s="143">
        <v>-3.7861000000000047</v>
      </c>
      <c r="V212" s="24">
        <v>88.969279999999998</v>
      </c>
      <c r="W212" s="36">
        <v>11.7</v>
      </c>
    </row>
    <row r="213" spans="2:23" ht="15.5">
      <c r="B213" s="45">
        <v>2024</v>
      </c>
      <c r="C213" s="39">
        <v>45382</v>
      </c>
      <c r="D213" s="45">
        <v>5</v>
      </c>
      <c r="E213" s="43">
        <v>45383</v>
      </c>
      <c r="F213" s="18">
        <v>286412</v>
      </c>
      <c r="G213" s="19">
        <v>210.89196999999999</v>
      </c>
      <c r="H213" s="144">
        <v>-0.56025999999999954</v>
      </c>
      <c r="I213" s="144">
        <v>-7.3049000000000035</v>
      </c>
      <c r="J213" s="20">
        <v>207.32543000000001</v>
      </c>
      <c r="K213" s="144">
        <v>-0.55653999999998405</v>
      </c>
      <c r="L213" s="144">
        <v>-7.1354899999999759</v>
      </c>
      <c r="M213" s="19">
        <v>90.957319999999996</v>
      </c>
      <c r="N213" s="37">
        <v>11.5</v>
      </c>
      <c r="O213" s="18">
        <v>311738</v>
      </c>
      <c r="P213" s="19">
        <v>211.84614999999999</v>
      </c>
      <c r="Q213" s="144">
        <v>-9.7890000000006694E-2</v>
      </c>
      <c r="R213" s="144">
        <v>-7.5322700000000111</v>
      </c>
      <c r="S213" s="20">
        <v>208.21503000000001</v>
      </c>
      <c r="T213" s="144">
        <v>-9.6679999999992106E-2</v>
      </c>
      <c r="U213" s="144">
        <v>-7.4024099999999748</v>
      </c>
      <c r="V213" s="19">
        <v>88.754419999999996</v>
      </c>
      <c r="W213" s="37">
        <v>11.6</v>
      </c>
    </row>
    <row r="214" spans="2:23" ht="15.5">
      <c r="B214" s="44">
        <v>2024</v>
      </c>
      <c r="C214" s="22">
        <v>45417</v>
      </c>
      <c r="D214" s="44">
        <v>4</v>
      </c>
      <c r="E214" s="42">
        <v>45413</v>
      </c>
      <c r="F214" s="23">
        <v>219887</v>
      </c>
      <c r="G214" s="24">
        <v>211.18563</v>
      </c>
      <c r="H214" s="143">
        <v>0.29366000000001691</v>
      </c>
      <c r="I214" s="143">
        <v>-9.4956300000000056</v>
      </c>
      <c r="J214" s="25">
        <v>207.60231999999999</v>
      </c>
      <c r="K214" s="143">
        <v>0.27688999999998032</v>
      </c>
      <c r="L214" s="143">
        <v>-9.2959100000000205</v>
      </c>
      <c r="M214" s="24">
        <v>90.713480000000004</v>
      </c>
      <c r="N214" s="36">
        <v>11.5</v>
      </c>
      <c r="O214" s="23">
        <v>234843</v>
      </c>
      <c r="P214" s="24">
        <v>212.04584</v>
      </c>
      <c r="Q214" s="143">
        <v>0.19969000000000392</v>
      </c>
      <c r="R214" s="143">
        <v>-8.1856400000000065</v>
      </c>
      <c r="S214" s="25">
        <v>208.40079</v>
      </c>
      <c r="T214" s="143">
        <v>0.18575999999998771</v>
      </c>
      <c r="U214" s="143">
        <v>-8.0429499999999905</v>
      </c>
      <c r="V214" s="24">
        <v>88.602950000000007</v>
      </c>
      <c r="W214" s="36">
        <v>11.6</v>
      </c>
    </row>
    <row r="215" spans="2:23" ht="15.5">
      <c r="B215" s="45">
        <v>2024</v>
      </c>
      <c r="C215" s="39">
        <v>45445</v>
      </c>
      <c r="D215" s="45">
        <v>4</v>
      </c>
      <c r="E215" s="43">
        <v>45444</v>
      </c>
      <c r="F215" s="18">
        <v>225595</v>
      </c>
      <c r="G215" s="19">
        <v>210.26458</v>
      </c>
      <c r="H215" s="144">
        <v>-0.92105000000000814</v>
      </c>
      <c r="I215" s="144">
        <v>-12.682880000000011</v>
      </c>
      <c r="J215" s="20">
        <v>206.69438</v>
      </c>
      <c r="K215" s="144">
        <v>-0.90793999999999642</v>
      </c>
      <c r="L215" s="144">
        <v>-12.400939999999991</v>
      </c>
      <c r="M215" s="19">
        <v>90.607299999999995</v>
      </c>
      <c r="N215" s="37">
        <v>11.6</v>
      </c>
      <c r="O215" s="18">
        <v>251106</v>
      </c>
      <c r="P215" s="19">
        <v>212.62676999999999</v>
      </c>
      <c r="Q215" s="144">
        <v>0.58092999999999506</v>
      </c>
      <c r="R215" s="144">
        <v>-9.263920000000013</v>
      </c>
      <c r="S215" s="20">
        <v>208.95955000000001</v>
      </c>
      <c r="T215" s="144">
        <v>0.55876000000000658</v>
      </c>
      <c r="U215" s="144">
        <v>-9.0792899999999861</v>
      </c>
      <c r="V215" s="19">
        <v>88.118880000000004</v>
      </c>
      <c r="W215" s="37">
        <v>11.7</v>
      </c>
    </row>
    <row r="216" spans="2:23" ht="15.5">
      <c r="B216" s="44">
        <v>2024</v>
      </c>
      <c r="C216" s="22">
        <v>45473</v>
      </c>
      <c r="D216" s="44">
        <v>5</v>
      </c>
      <c r="E216" s="42">
        <v>45474</v>
      </c>
      <c r="F216" s="23">
        <v>280478</v>
      </c>
      <c r="G216" s="24">
        <v>209.57248999999999</v>
      </c>
      <c r="H216" s="143">
        <v>-0.69209000000000742</v>
      </c>
      <c r="I216" s="143">
        <v>-15.439070000000015</v>
      </c>
      <c r="J216" s="25">
        <v>206.00671</v>
      </c>
      <c r="K216" s="143">
        <v>-0.68766999999999712</v>
      </c>
      <c r="L216" s="143">
        <v>-15.131949999999989</v>
      </c>
      <c r="M216" s="24">
        <v>90.284549999999996</v>
      </c>
      <c r="N216" s="36">
        <v>11.4</v>
      </c>
      <c r="O216" s="23">
        <v>317695</v>
      </c>
      <c r="P216" s="24">
        <v>211.43207000000001</v>
      </c>
      <c r="Q216" s="143">
        <v>-1.1946999999999832</v>
      </c>
      <c r="R216" s="143">
        <v>-11.820359999999994</v>
      </c>
      <c r="S216" s="25">
        <v>207.79562000000001</v>
      </c>
      <c r="T216" s="143">
        <v>-1.1639299999999935</v>
      </c>
      <c r="U216" s="143">
        <v>-11.590919999999983</v>
      </c>
      <c r="V216" s="24">
        <v>88.351389999999995</v>
      </c>
      <c r="W216" s="36">
        <v>11.5</v>
      </c>
    </row>
    <row r="217" spans="2:23" ht="15.5">
      <c r="B217" s="45">
        <v>2024</v>
      </c>
      <c r="C217" s="39">
        <v>45508</v>
      </c>
      <c r="D217" s="45">
        <v>4</v>
      </c>
      <c r="E217" s="43">
        <v>45505</v>
      </c>
      <c r="F217" s="18">
        <v>231624</v>
      </c>
      <c r="G217" s="19">
        <v>209.76004</v>
      </c>
      <c r="H217" s="144">
        <v>0.18755000000001587</v>
      </c>
      <c r="I217" s="144">
        <v>-15.554650000000009</v>
      </c>
      <c r="J217" s="20">
        <v>206.17858000000001</v>
      </c>
      <c r="K217" s="144">
        <v>0.17187000000001262</v>
      </c>
      <c r="L217" s="144">
        <v>-15.274609999999996</v>
      </c>
      <c r="M217" s="19">
        <v>89.872749999999996</v>
      </c>
      <c r="N217" s="37">
        <v>11.3</v>
      </c>
      <c r="O217" s="18">
        <v>250164</v>
      </c>
      <c r="P217" s="19">
        <v>211.75327999999999</v>
      </c>
      <c r="Q217" s="144">
        <v>0.32120999999997935</v>
      </c>
      <c r="R217" s="144">
        <v>-12.656020000000012</v>
      </c>
      <c r="S217" s="20">
        <v>208.10624999999999</v>
      </c>
      <c r="T217" s="144">
        <v>0.31062999999997487</v>
      </c>
      <c r="U217" s="144">
        <v>-12.443480000000022</v>
      </c>
      <c r="V217" s="19">
        <v>88.237089999999995</v>
      </c>
      <c r="W217" s="37">
        <v>11.4</v>
      </c>
    </row>
    <row r="218" spans="2:23" ht="15.5">
      <c r="B218" s="44">
        <v>2024</v>
      </c>
      <c r="C218" s="22">
        <v>45536</v>
      </c>
      <c r="D218" s="44">
        <v>4</v>
      </c>
      <c r="E218" s="42">
        <v>45536</v>
      </c>
      <c r="F218" s="23">
        <v>236230</v>
      </c>
      <c r="G218" s="24">
        <v>209.07675</v>
      </c>
      <c r="H218" s="143">
        <v>-0.68328999999999951</v>
      </c>
      <c r="I218" s="143">
        <v>-14.174859999999995</v>
      </c>
      <c r="J218" s="25">
        <v>205.53190000000001</v>
      </c>
      <c r="K218" s="143">
        <v>-0.64668000000000347</v>
      </c>
      <c r="L218" s="143">
        <v>-13.90770999999998</v>
      </c>
      <c r="M218" s="24">
        <v>90.660060000000001</v>
      </c>
      <c r="N218" s="36">
        <v>11.4</v>
      </c>
      <c r="O218" s="23">
        <v>255663</v>
      </c>
      <c r="P218" s="24">
        <v>212.01235</v>
      </c>
      <c r="Q218" s="143">
        <v>0.25907000000000835</v>
      </c>
      <c r="R218" s="143">
        <v>-10.951210000000003</v>
      </c>
      <c r="S218" s="25">
        <v>208.38606999999999</v>
      </c>
      <c r="T218" s="143">
        <v>0.27982000000000085</v>
      </c>
      <c r="U218" s="143">
        <v>-10.759129999999999</v>
      </c>
      <c r="V218" s="24">
        <v>89.109449999999995</v>
      </c>
      <c r="W218" s="36">
        <v>11.4</v>
      </c>
    </row>
    <row r="219" spans="2:23" ht="15.5">
      <c r="B219" s="45">
        <v>2024</v>
      </c>
      <c r="C219" s="39">
        <v>45564</v>
      </c>
      <c r="D219" s="45">
        <v>5</v>
      </c>
      <c r="E219" s="43">
        <v>45566</v>
      </c>
      <c r="F219" s="18">
        <v>305077</v>
      </c>
      <c r="G219" s="19">
        <v>207.46593999999999</v>
      </c>
      <c r="H219" s="144">
        <v>-1.610810000000015</v>
      </c>
      <c r="I219" s="144">
        <v>-12.18977000000001</v>
      </c>
      <c r="J219" s="20">
        <v>203.98394999999999</v>
      </c>
      <c r="K219" s="144">
        <v>-1.5479500000000144</v>
      </c>
      <c r="L219" s="144">
        <v>-11.944360000000017</v>
      </c>
      <c r="M219" s="19">
        <v>91.940190000000001</v>
      </c>
      <c r="N219" s="37">
        <v>11.8</v>
      </c>
      <c r="O219" s="18">
        <v>331808</v>
      </c>
      <c r="P219" s="19">
        <v>209.50667000000001</v>
      </c>
      <c r="Q219" s="144">
        <v>-2.5056799999999839</v>
      </c>
      <c r="R219" s="144">
        <v>-9.6294999999999789</v>
      </c>
      <c r="S219" s="20">
        <v>205.95022</v>
      </c>
      <c r="T219" s="144">
        <v>-2.4358499999999879</v>
      </c>
      <c r="U219" s="144">
        <v>-9.4379600000000039</v>
      </c>
      <c r="V219" s="19">
        <v>90.014579999999995</v>
      </c>
      <c r="W219" s="37">
        <v>11.9</v>
      </c>
    </row>
    <row r="220" spans="2:23" ht="15.5">
      <c r="B220" s="44">
        <v>2024</v>
      </c>
      <c r="C220" s="22">
        <v>45599</v>
      </c>
      <c r="D220" s="44">
        <v>4</v>
      </c>
      <c r="E220" s="42">
        <v>45597</v>
      </c>
      <c r="F220" s="23">
        <v>248679</v>
      </c>
      <c r="G220" s="24">
        <v>206.42621</v>
      </c>
      <c r="H220" s="143">
        <v>-1.0397299999999916</v>
      </c>
      <c r="I220" s="143">
        <v>-10.284400000000005</v>
      </c>
      <c r="J220" s="25">
        <v>202.93056999999999</v>
      </c>
      <c r="K220" s="143">
        <v>-1.0533800000000042</v>
      </c>
      <c r="L220" s="143">
        <v>-10.093990000000019</v>
      </c>
      <c r="M220" s="24">
        <v>90.860770000000002</v>
      </c>
      <c r="N220" s="36">
        <v>11.8</v>
      </c>
      <c r="O220" s="23">
        <v>262157</v>
      </c>
      <c r="P220" s="24">
        <v>208.8186</v>
      </c>
      <c r="Q220" s="143">
        <v>-0.6880700000000104</v>
      </c>
      <c r="R220" s="143">
        <v>-7.1106699999999989</v>
      </c>
      <c r="S220" s="25">
        <v>205.26141000000001</v>
      </c>
      <c r="T220" s="143">
        <v>-0.68880999999998949</v>
      </c>
      <c r="U220" s="143">
        <v>-6.9589599999999905</v>
      </c>
      <c r="V220" s="24">
        <v>89.653049999999993</v>
      </c>
      <c r="W220" s="36">
        <v>11.8</v>
      </c>
    </row>
    <row r="221" spans="2:23" ht="15.5">
      <c r="B221" s="45">
        <v>2024</v>
      </c>
      <c r="C221" s="39">
        <v>45627</v>
      </c>
      <c r="D221" s="45">
        <v>4</v>
      </c>
      <c r="E221" s="43">
        <v>45627</v>
      </c>
      <c r="F221" s="18">
        <v>229667</v>
      </c>
      <c r="G221" s="19">
        <v>206.19959</v>
      </c>
      <c r="H221" s="144">
        <v>-0.22661999999999694</v>
      </c>
      <c r="I221" s="144">
        <v>-8.3786399999999901</v>
      </c>
      <c r="J221" s="20">
        <v>202.65674000000001</v>
      </c>
      <c r="K221" s="144">
        <v>-0.27382999999997537</v>
      </c>
      <c r="L221" s="144">
        <v>-8.2129099999999937</v>
      </c>
      <c r="M221" s="19">
        <v>89.042299999999997</v>
      </c>
      <c r="N221" s="37">
        <v>11.6</v>
      </c>
      <c r="O221" s="18">
        <v>245986</v>
      </c>
      <c r="P221" s="19">
        <v>208.27654000000001</v>
      </c>
      <c r="Q221" s="144">
        <v>-0.54205999999999221</v>
      </c>
      <c r="R221" s="144">
        <v>-6.0474499999999978</v>
      </c>
      <c r="S221" s="20">
        <v>204.69994</v>
      </c>
      <c r="T221" s="144">
        <v>-0.56147000000001412</v>
      </c>
      <c r="U221" s="144">
        <v>-5.8949499999999944</v>
      </c>
      <c r="V221" s="19">
        <v>88.408550000000005</v>
      </c>
      <c r="W221" s="37">
        <v>11.7</v>
      </c>
    </row>
    <row r="222" spans="2:23" ht="15.5">
      <c r="B222" s="44">
        <v>2025</v>
      </c>
      <c r="C222" s="22">
        <v>45655</v>
      </c>
      <c r="D222" s="44">
        <v>5</v>
      </c>
      <c r="E222" s="42">
        <v>45658</v>
      </c>
      <c r="F222" s="23">
        <v>289174</v>
      </c>
      <c r="G222" s="24">
        <v>204.27028000000001</v>
      </c>
      <c r="H222" s="143">
        <v>-1.9293099999999868</v>
      </c>
      <c r="I222" s="143">
        <v>-7.6418099999999924</v>
      </c>
      <c r="J222" s="25">
        <v>200.83609000000001</v>
      </c>
      <c r="K222" s="143">
        <v>-1.8206500000000005</v>
      </c>
      <c r="L222" s="143">
        <v>-7.4737999999999829</v>
      </c>
      <c r="M222" s="24">
        <v>91.857079999999996</v>
      </c>
      <c r="N222" s="36">
        <v>11.8</v>
      </c>
      <c r="O222" s="23" t="s">
        <v>573</v>
      </c>
      <c r="P222" s="24" t="s">
        <v>573</v>
      </c>
      <c r="Q222" s="143" t="s">
        <v>573</v>
      </c>
      <c r="R222" s="143" t="s">
        <v>573</v>
      </c>
      <c r="S222" s="25" t="s">
        <v>573</v>
      </c>
      <c r="T222" s="143" t="s">
        <v>573</v>
      </c>
      <c r="U222" s="143" t="s">
        <v>573</v>
      </c>
      <c r="V222" s="24" t="s">
        <v>573</v>
      </c>
      <c r="W222" s="36"/>
    </row>
    <row r="223" spans="2:23" ht="15.5">
      <c r="B223" s="45">
        <v>2025</v>
      </c>
      <c r="C223" s="39">
        <v>45690</v>
      </c>
      <c r="D223" s="45">
        <v>4</v>
      </c>
      <c r="E223" s="43">
        <v>45689</v>
      </c>
      <c r="F223" s="18">
        <v>244481</v>
      </c>
      <c r="G223" s="19">
        <v>203.26496</v>
      </c>
      <c r="H223" s="144">
        <v>-1.0053200000000118</v>
      </c>
      <c r="I223" s="144">
        <v>-8.0551800000000071</v>
      </c>
      <c r="J223" s="20">
        <v>199.84277</v>
      </c>
      <c r="K223" s="144">
        <v>-0.99332000000001131</v>
      </c>
      <c r="L223" s="144">
        <v>-7.8950299999999913</v>
      </c>
      <c r="M223" s="19">
        <v>91.677779999999998</v>
      </c>
      <c r="N223" s="37">
        <v>11.7</v>
      </c>
      <c r="O223" s="18" t="s">
        <v>573</v>
      </c>
      <c r="P223" s="19" t="s">
        <v>573</v>
      </c>
      <c r="Q223" s="144" t="s">
        <v>573</v>
      </c>
      <c r="R223" s="144" t="s">
        <v>573</v>
      </c>
      <c r="S223" s="20" t="s">
        <v>573</v>
      </c>
      <c r="T223" s="144" t="s">
        <v>573</v>
      </c>
      <c r="U223" s="144" t="s">
        <v>573</v>
      </c>
      <c r="V223" s="19" t="s">
        <v>573</v>
      </c>
      <c r="W223" s="37" t="s">
        <v>573</v>
      </c>
    </row>
    <row r="224" spans="2:23" ht="15.5">
      <c r="B224" s="44">
        <v>2025</v>
      </c>
      <c r="C224" s="22">
        <v>45718</v>
      </c>
      <c r="D224" s="44">
        <v>4</v>
      </c>
      <c r="E224" s="42">
        <v>45717</v>
      </c>
      <c r="F224" s="23">
        <v>236203</v>
      </c>
      <c r="G224" s="24">
        <v>204.23725999999999</v>
      </c>
      <c r="H224" s="143">
        <v>0.97229999999998995</v>
      </c>
      <c r="I224" s="143">
        <v>-7.2149699999999939</v>
      </c>
      <c r="J224" s="25">
        <v>200.78231</v>
      </c>
      <c r="K224" s="143">
        <v>0.93953999999999382</v>
      </c>
      <c r="L224" s="143">
        <v>-7.0996600000000001</v>
      </c>
      <c r="M224" s="24">
        <v>91.080529999999996</v>
      </c>
      <c r="N224" s="36">
        <v>11.6</v>
      </c>
      <c r="O224" s="23" t="s">
        <v>573</v>
      </c>
      <c r="P224" s="24" t="s">
        <v>573</v>
      </c>
      <c r="Q224" s="143" t="s">
        <v>573</v>
      </c>
      <c r="R224" s="143" t="s">
        <v>573</v>
      </c>
      <c r="S224" s="25" t="s">
        <v>573</v>
      </c>
      <c r="T224" s="143" t="s">
        <v>573</v>
      </c>
      <c r="U224" s="143" t="s">
        <v>573</v>
      </c>
      <c r="V224" s="24" t="s">
        <v>573</v>
      </c>
      <c r="W224" s="36" t="s">
        <v>573</v>
      </c>
    </row>
    <row r="225" spans="2:23" ht="15.5">
      <c r="B225" s="45">
        <v>2025</v>
      </c>
      <c r="C225" s="39">
        <v>45746</v>
      </c>
      <c r="D225" s="45">
        <v>5</v>
      </c>
      <c r="E225" s="43">
        <v>45748</v>
      </c>
      <c r="F225" s="18">
        <v>290256</v>
      </c>
      <c r="G225" s="19">
        <v>205.22217000000001</v>
      </c>
      <c r="H225" s="144">
        <v>0.9849100000000135</v>
      </c>
      <c r="I225" s="144">
        <v>-5.6697999999999809</v>
      </c>
      <c r="J225" s="20">
        <v>201.75194999999999</v>
      </c>
      <c r="K225" s="144">
        <v>0.96963999999999828</v>
      </c>
      <c r="L225" s="144">
        <v>-5.5734800000000178</v>
      </c>
      <c r="M225" s="19">
        <v>91.100819999999999</v>
      </c>
      <c r="N225" s="37">
        <v>11.5</v>
      </c>
      <c r="O225" s="18" t="s">
        <v>573</v>
      </c>
      <c r="P225" s="19" t="s">
        <v>573</v>
      </c>
      <c r="Q225" s="144" t="s">
        <v>573</v>
      </c>
      <c r="R225" s="144" t="s">
        <v>573</v>
      </c>
      <c r="S225" s="20" t="s">
        <v>573</v>
      </c>
      <c r="T225" s="144" t="s">
        <v>573</v>
      </c>
      <c r="U225" s="144" t="s">
        <v>573</v>
      </c>
      <c r="V225" s="19" t="s">
        <v>573</v>
      </c>
      <c r="W225" s="37" t="s">
        <v>573</v>
      </c>
    </row>
    <row r="226" spans="2:23" ht="15.5">
      <c r="B226" s="44">
        <v>2025</v>
      </c>
      <c r="C226" s="22">
        <v>45781</v>
      </c>
      <c r="D226" s="44">
        <v>4</v>
      </c>
      <c r="E226" s="42">
        <v>45778</v>
      </c>
      <c r="F226" s="23">
        <v>221717</v>
      </c>
      <c r="G226" s="24">
        <v>206.25852</v>
      </c>
      <c r="H226" s="143">
        <v>1.0363499999999988</v>
      </c>
      <c r="I226" s="143">
        <v>-4.927109999999999</v>
      </c>
      <c r="J226" s="25">
        <v>202.76086000000001</v>
      </c>
      <c r="K226" s="143">
        <v>1.0089100000000144</v>
      </c>
      <c r="L226" s="143">
        <v>-4.8414599999999837</v>
      </c>
      <c r="M226" s="24">
        <v>90.818399999999997</v>
      </c>
      <c r="N226" s="36">
        <v>11.5</v>
      </c>
      <c r="O226" s="23" t="s">
        <v>573</v>
      </c>
      <c r="P226" s="24" t="s">
        <v>573</v>
      </c>
      <c r="Q226" s="143" t="s">
        <v>573</v>
      </c>
      <c r="R226" s="143" t="s">
        <v>573</v>
      </c>
      <c r="S226" s="25" t="s">
        <v>573</v>
      </c>
      <c r="T226" s="143" t="s">
        <v>573</v>
      </c>
      <c r="U226" s="143" t="s">
        <v>573</v>
      </c>
      <c r="V226" s="24" t="s">
        <v>573</v>
      </c>
      <c r="W226" s="36" t="s">
        <v>573</v>
      </c>
    </row>
    <row r="227" spans="2:23" ht="15.5">
      <c r="B227" s="45">
        <v>2025</v>
      </c>
      <c r="C227" s="39">
        <v>45809</v>
      </c>
      <c r="D227" s="45">
        <v>4</v>
      </c>
      <c r="E227" s="43">
        <v>45809</v>
      </c>
      <c r="F227" s="18">
        <v>229349</v>
      </c>
      <c r="G227" s="19">
        <v>207.19204999999999</v>
      </c>
      <c r="H227" s="144">
        <v>0.93352999999999042</v>
      </c>
      <c r="I227" s="144">
        <v>-3.0725300000000004</v>
      </c>
      <c r="J227" s="20">
        <v>203.6634</v>
      </c>
      <c r="K227" s="144">
        <v>0.90253999999998769</v>
      </c>
      <c r="L227" s="144">
        <v>-3.0309799999999996</v>
      </c>
      <c r="M227" s="19">
        <v>90.139790000000005</v>
      </c>
      <c r="N227" s="37">
        <v>11.5</v>
      </c>
      <c r="O227" s="18" t="s">
        <v>573</v>
      </c>
      <c r="P227" s="19" t="s">
        <v>573</v>
      </c>
      <c r="Q227" s="144" t="s">
        <v>573</v>
      </c>
      <c r="R227" s="144" t="s">
        <v>573</v>
      </c>
      <c r="S227" s="20" t="s">
        <v>573</v>
      </c>
      <c r="T227" s="144" t="s">
        <v>573</v>
      </c>
      <c r="U227" s="144" t="s">
        <v>573</v>
      </c>
      <c r="V227" s="19" t="s">
        <v>573</v>
      </c>
      <c r="W227" s="37" t="s">
        <v>573</v>
      </c>
    </row>
    <row r="228" spans="2:23" ht="15.5">
      <c r="B228" s="44">
        <v>2025</v>
      </c>
      <c r="C228" s="22">
        <v>45837</v>
      </c>
      <c r="D228" s="44">
        <v>5</v>
      </c>
      <c r="E228" s="42">
        <v>45839</v>
      </c>
      <c r="F228" s="23">
        <v>284277</v>
      </c>
      <c r="G228" s="24">
        <v>207.7199</v>
      </c>
      <c r="H228" s="143">
        <v>0.52785000000000082</v>
      </c>
      <c r="I228" s="143">
        <v>-1.8525899999999922</v>
      </c>
      <c r="J228" s="25">
        <v>204.16753</v>
      </c>
      <c r="K228" s="143">
        <v>0.50413000000000352</v>
      </c>
      <c r="L228" s="143">
        <v>-1.8391799999999989</v>
      </c>
      <c r="M228" s="24">
        <v>89.764250000000004</v>
      </c>
      <c r="N228" s="36">
        <v>11.5</v>
      </c>
      <c r="O228" s="23" t="s">
        <v>573</v>
      </c>
      <c r="P228" s="24" t="s">
        <v>573</v>
      </c>
      <c r="Q228" s="143" t="s">
        <v>573</v>
      </c>
      <c r="R228" s="143" t="s">
        <v>573</v>
      </c>
      <c r="S228" s="25" t="s">
        <v>573</v>
      </c>
      <c r="T228" s="143" t="s">
        <v>573</v>
      </c>
      <c r="U228" s="143" t="s">
        <v>573</v>
      </c>
      <c r="V228" s="24" t="s">
        <v>573</v>
      </c>
      <c r="W228" s="36" t="s">
        <v>573</v>
      </c>
    </row>
    <row r="229" spans="2:23" ht="15.5">
      <c r="B229" s="45">
        <v>2025</v>
      </c>
      <c r="C229" s="39">
        <v>45872</v>
      </c>
      <c r="D229" s="45">
        <v>4</v>
      </c>
      <c r="E229" s="43">
        <v>45870</v>
      </c>
      <c r="F229" s="18">
        <v>229081</v>
      </c>
      <c r="G229" s="19">
        <v>207.78263999999999</v>
      </c>
      <c r="H229" s="144">
        <v>6.2739999999990914E-2</v>
      </c>
      <c r="I229" s="144">
        <v>-1.9774000000000171</v>
      </c>
      <c r="J229" s="20">
        <v>204.23689999999999</v>
      </c>
      <c r="K229" s="144">
        <v>6.936999999999216E-2</v>
      </c>
      <c r="L229" s="144">
        <v>-1.9416800000000194</v>
      </c>
      <c r="M229" s="19">
        <v>89.955160000000006</v>
      </c>
      <c r="N229" s="37">
        <v>11.5</v>
      </c>
      <c r="O229" s="18" t="s">
        <v>573</v>
      </c>
      <c r="P229" s="19" t="s">
        <v>573</v>
      </c>
      <c r="Q229" s="144" t="s">
        <v>573</v>
      </c>
      <c r="R229" s="144" t="s">
        <v>573</v>
      </c>
      <c r="S229" s="20" t="s">
        <v>573</v>
      </c>
      <c r="T229" s="144" t="s">
        <v>573</v>
      </c>
      <c r="U229" s="144" t="s">
        <v>573</v>
      </c>
      <c r="V229" s="19" t="s">
        <v>573</v>
      </c>
      <c r="W229" s="37" t="s">
        <v>573</v>
      </c>
    </row>
    <row r="230" spans="2:23" ht="15.5">
      <c r="B230" s="44">
        <v>2025</v>
      </c>
      <c r="C230" s="22">
        <v>45900</v>
      </c>
      <c r="D230" s="44">
        <v>4</v>
      </c>
      <c r="E230" s="42">
        <v>45901</v>
      </c>
      <c r="F230" s="23">
        <v>205473</v>
      </c>
      <c r="G230" s="24">
        <v>206.69005999999999</v>
      </c>
      <c r="H230" s="143">
        <v>-1.0925799999999981</v>
      </c>
      <c r="I230" s="143">
        <v>-2.3866900000000157</v>
      </c>
      <c r="J230" s="25">
        <v>203.17937000000001</v>
      </c>
      <c r="K230" s="143">
        <v>-1.0575299999999856</v>
      </c>
      <c r="L230" s="143">
        <v>-2.3525300000000016</v>
      </c>
      <c r="M230" s="24">
        <v>90.601380000000006</v>
      </c>
      <c r="N230" s="36">
        <v>11.5</v>
      </c>
      <c r="O230" s="23" t="s">
        <v>573</v>
      </c>
      <c r="P230" s="24" t="s">
        <v>573</v>
      </c>
      <c r="Q230" s="143" t="s">
        <v>573</v>
      </c>
      <c r="R230" s="143" t="s">
        <v>573</v>
      </c>
      <c r="S230" s="25" t="s">
        <v>573</v>
      </c>
      <c r="T230" s="143" t="s">
        <v>573</v>
      </c>
      <c r="U230" s="143" t="s">
        <v>573</v>
      </c>
      <c r="V230" s="24" t="s">
        <v>573</v>
      </c>
      <c r="W230" s="36" t="s">
        <v>573</v>
      </c>
    </row>
    <row r="231" spans="2:23" ht="15.5">
      <c r="B231" s="45">
        <v>2025</v>
      </c>
      <c r="C231" s="39">
        <v>45928</v>
      </c>
      <c r="D231" s="45">
        <v>5</v>
      </c>
      <c r="E231" s="43">
        <v>45931</v>
      </c>
      <c r="F231" s="18">
        <v>271973</v>
      </c>
      <c r="G231" s="19">
        <v>204.08232000000001</v>
      </c>
      <c r="H231" s="144">
        <v>-2.6077399999999784</v>
      </c>
      <c r="I231" s="144">
        <v>-3.3836199999999792</v>
      </c>
      <c r="J231" s="20">
        <v>200.67482000000001</v>
      </c>
      <c r="K231" s="144">
        <v>-2.5045499999999947</v>
      </c>
      <c r="L231" s="144">
        <v>-3.3091299999999819</v>
      </c>
      <c r="M231" s="19">
        <v>92.616500000000002</v>
      </c>
      <c r="N231" s="37">
        <v>11.9</v>
      </c>
      <c r="O231" s="18" t="s">
        <v>573</v>
      </c>
      <c r="P231" s="19" t="s">
        <v>573</v>
      </c>
      <c r="Q231" s="144" t="s">
        <v>573</v>
      </c>
      <c r="R231" s="144" t="s">
        <v>573</v>
      </c>
      <c r="S231" s="20" t="s">
        <v>573</v>
      </c>
      <c r="T231" s="144" t="s">
        <v>573</v>
      </c>
      <c r="U231" s="144" t="s">
        <v>573</v>
      </c>
      <c r="V231" s="19" t="s">
        <v>573</v>
      </c>
      <c r="W231" s="37" t="s">
        <v>573</v>
      </c>
    </row>
    <row r="232" spans="2:23" ht="15.5">
      <c r="B232" s="44">
        <v>2025</v>
      </c>
      <c r="C232" s="22">
        <v>45963</v>
      </c>
      <c r="D232" s="44">
        <v>4</v>
      </c>
      <c r="E232" s="42">
        <v>45962</v>
      </c>
      <c r="F232" s="23">
        <v>218506</v>
      </c>
      <c r="G232" s="24">
        <v>200.67622</v>
      </c>
      <c r="H232" s="143">
        <v>-3.4061000000000092</v>
      </c>
      <c r="I232" s="143">
        <v>-5.7499899999999968</v>
      </c>
      <c r="J232" s="25">
        <v>197.34058999999999</v>
      </c>
      <c r="K232" s="143">
        <v>-3.3342300000000193</v>
      </c>
      <c r="L232" s="143">
        <v>-5.5899799999999971</v>
      </c>
      <c r="M232" s="24">
        <v>93.114019999999996</v>
      </c>
      <c r="N232" s="36">
        <v>12</v>
      </c>
      <c r="O232" s="23" t="s">
        <v>573</v>
      </c>
      <c r="P232" s="24" t="s">
        <v>573</v>
      </c>
      <c r="Q232" s="143" t="s">
        <v>573</v>
      </c>
      <c r="R232" s="143" t="s">
        <v>573</v>
      </c>
      <c r="S232" s="25" t="s">
        <v>573</v>
      </c>
      <c r="T232" s="143" t="s">
        <v>573</v>
      </c>
      <c r="U232" s="143" t="s">
        <v>573</v>
      </c>
      <c r="V232" s="24" t="s">
        <v>573</v>
      </c>
      <c r="W232" s="36" t="s">
        <v>573</v>
      </c>
    </row>
    <row r="233" spans="2:23" ht="15.5">
      <c r="B233" s="45">
        <v>2025</v>
      </c>
      <c r="C233" s="39">
        <v>45991</v>
      </c>
      <c r="D233" s="45">
        <v>4</v>
      </c>
      <c r="E233" s="43">
        <v>45992</v>
      </c>
      <c r="F233" s="18">
        <v>198239</v>
      </c>
      <c r="G233" s="19">
        <v>197.73874000000001</v>
      </c>
      <c r="H233" s="144">
        <v>-2.9374799999999937</v>
      </c>
      <c r="I233" s="144">
        <v>-8.4608499999999935</v>
      </c>
      <c r="J233" s="20">
        <v>194.43228999999999</v>
      </c>
      <c r="K233" s="144">
        <v>-2.908299999999997</v>
      </c>
      <c r="L233" s="144">
        <v>-8.2244500000000187</v>
      </c>
      <c r="M233" s="19">
        <v>92.421700000000001</v>
      </c>
      <c r="N233" s="37">
        <v>11.9</v>
      </c>
      <c r="O233" s="18" t="s">
        <v>573</v>
      </c>
      <c r="P233" s="19" t="s">
        <v>573</v>
      </c>
      <c r="Q233" s="144" t="s">
        <v>573</v>
      </c>
      <c r="R233" s="144" t="s">
        <v>573</v>
      </c>
      <c r="S233" s="20" t="s">
        <v>573</v>
      </c>
      <c r="T233" s="144" t="s">
        <v>573</v>
      </c>
      <c r="U233" s="144" t="s">
        <v>573</v>
      </c>
      <c r="V233" s="19" t="s">
        <v>573</v>
      </c>
      <c r="W233" s="37" t="s">
        <v>573</v>
      </c>
    </row>
    <row r="234" spans="2:23" ht="15.5">
      <c r="B234" s="44">
        <v>2026</v>
      </c>
      <c r="C234" s="22">
        <v>46019</v>
      </c>
      <c r="D234" s="44">
        <v>5</v>
      </c>
      <c r="E234" s="42">
        <v>46023</v>
      </c>
      <c r="F234" s="23">
        <v>255544</v>
      </c>
      <c r="G234" s="24">
        <v>192.06818000000001</v>
      </c>
      <c r="H234" s="143">
        <v>-5.6705599999999947</v>
      </c>
      <c r="I234" s="143">
        <v>-12.202100000000002</v>
      </c>
      <c r="J234" s="25">
        <v>188.93170000000001</v>
      </c>
      <c r="K234" s="143">
        <v>-5.5005899999999883</v>
      </c>
      <c r="L234" s="143">
        <v>-11.904390000000006</v>
      </c>
      <c r="M234" s="24">
        <v>95.228129999999993</v>
      </c>
      <c r="N234" s="36">
        <v>11.9</v>
      </c>
      <c r="O234" s="23" t="s">
        <v>573</v>
      </c>
      <c r="P234" s="24" t="s">
        <v>573</v>
      </c>
      <c r="Q234" s="143" t="s">
        <v>573</v>
      </c>
      <c r="R234" s="143" t="s">
        <v>573</v>
      </c>
      <c r="S234" s="25" t="s">
        <v>573</v>
      </c>
      <c r="T234" s="143" t="s">
        <v>573</v>
      </c>
      <c r="U234" s="143" t="s">
        <v>573</v>
      </c>
      <c r="V234" s="24" t="s">
        <v>573</v>
      </c>
      <c r="W234" s="36" t="s">
        <v>573</v>
      </c>
    </row>
    <row r="235" spans="2:23" ht="15.5">
      <c r="B235" s="45">
        <v>2026</v>
      </c>
      <c r="C235" s="39">
        <v>46054</v>
      </c>
      <c r="D235" s="45">
        <v>4</v>
      </c>
      <c r="E235" s="43">
        <v>46054</v>
      </c>
      <c r="F235" s="18">
        <v>220971</v>
      </c>
      <c r="G235" s="19">
        <v>187.42440999999999</v>
      </c>
      <c r="H235" s="144">
        <v>-4.6437700000000177</v>
      </c>
      <c r="I235" s="144">
        <v>-15.840550000000007</v>
      </c>
      <c r="J235" s="20">
        <v>184.36718999999999</v>
      </c>
      <c r="K235" s="144">
        <v>-4.5645100000000127</v>
      </c>
      <c r="L235" s="144">
        <v>-15.475580000000008</v>
      </c>
      <c r="M235" s="19">
        <v>95.275919999999999</v>
      </c>
      <c r="N235" s="37">
        <v>11.7</v>
      </c>
      <c r="O235" s="18" t="s">
        <v>573</v>
      </c>
      <c r="P235" s="19" t="s">
        <v>573</v>
      </c>
      <c r="Q235" s="144" t="s">
        <v>573</v>
      </c>
      <c r="R235" s="144" t="s">
        <v>573</v>
      </c>
      <c r="S235" s="20" t="s">
        <v>573</v>
      </c>
      <c r="T235" s="144" t="s">
        <v>573</v>
      </c>
      <c r="U235" s="144" t="s">
        <v>573</v>
      </c>
      <c r="V235" s="19" t="s">
        <v>573</v>
      </c>
      <c r="W235" s="37" t="s">
        <v>573</v>
      </c>
    </row>
    <row r="236" spans="2:23" ht="15.5">
      <c r="B236" s="44">
        <v>2026</v>
      </c>
      <c r="C236" s="22">
        <v>46082</v>
      </c>
      <c r="D236" s="44">
        <v>4</v>
      </c>
      <c r="E236" s="42">
        <v>46082</v>
      </c>
      <c r="F236" s="23">
        <v>214589</v>
      </c>
      <c r="G236" s="24">
        <v>183.52181999999999</v>
      </c>
      <c r="H236" s="143">
        <v>-3.9025900000000036</v>
      </c>
      <c r="I236" s="143">
        <v>-20.715440000000001</v>
      </c>
      <c r="J236" s="25">
        <v>180.52172999999999</v>
      </c>
      <c r="K236" s="143">
        <v>-3.8454600000000028</v>
      </c>
      <c r="L236" s="143">
        <v>-20.260580000000004</v>
      </c>
      <c r="M236" s="24">
        <v>95.066109999999995</v>
      </c>
      <c r="N236" s="36">
        <v>11.8</v>
      </c>
      <c r="O236" s="23" t="s">
        <v>573</v>
      </c>
      <c r="P236" s="24" t="s">
        <v>573</v>
      </c>
      <c r="Q236" s="143" t="s">
        <v>573</v>
      </c>
      <c r="R236" s="143" t="s">
        <v>573</v>
      </c>
      <c r="S236" s="25" t="s">
        <v>573</v>
      </c>
      <c r="T236" s="143" t="s">
        <v>573</v>
      </c>
      <c r="U236" s="143" t="s">
        <v>573</v>
      </c>
      <c r="V236" s="24" t="s">
        <v>573</v>
      </c>
      <c r="W236" s="36" t="s">
        <v>573</v>
      </c>
    </row>
    <row r="237" spans="2:23" ht="15.5">
      <c r="B237" s="45">
        <v>2026</v>
      </c>
      <c r="C237" s="39">
        <v>46110</v>
      </c>
      <c r="D237" s="45">
        <v>5</v>
      </c>
      <c r="E237" s="43">
        <v>46113</v>
      </c>
      <c r="F237" s="18">
        <v>253385</v>
      </c>
      <c r="G237" s="19">
        <v>181.02239</v>
      </c>
      <c r="H237" s="144">
        <v>-2.4994299999999896</v>
      </c>
      <c r="I237" s="144">
        <v>-24.199780000000004</v>
      </c>
      <c r="J237" s="20">
        <v>178.06014999999999</v>
      </c>
      <c r="K237" s="144">
        <v>-2.4615799999999979</v>
      </c>
      <c r="L237" s="144">
        <v>-23.691800000000001</v>
      </c>
      <c r="M237" s="19">
        <v>94.881609999999995</v>
      </c>
      <c r="N237" s="37">
        <v>11.8</v>
      </c>
      <c r="O237" s="18" t="s">
        <v>573</v>
      </c>
      <c r="P237" s="19" t="s">
        <v>573</v>
      </c>
      <c r="Q237" s="144" t="s">
        <v>573</v>
      </c>
      <c r="R237" s="144" t="s">
        <v>573</v>
      </c>
      <c r="S237" s="20" t="s">
        <v>573</v>
      </c>
      <c r="T237" s="144" t="s">
        <v>573</v>
      </c>
      <c r="U237" s="144" t="s">
        <v>573</v>
      </c>
      <c r="V237" s="19" t="s">
        <v>573</v>
      </c>
      <c r="W237" s="37" t="s">
        <v>573</v>
      </c>
    </row>
    <row r="238" spans="2:23" ht="15.5">
      <c r="B238" s="44">
        <v>2026</v>
      </c>
      <c r="C238" s="22">
        <v>46145</v>
      </c>
      <c r="D238" s="44">
        <v>4</v>
      </c>
      <c r="E238" s="42">
        <v>46143</v>
      </c>
      <c r="F238" s="23">
        <v>211497</v>
      </c>
      <c r="G238" s="24">
        <v>179.12814</v>
      </c>
      <c r="H238" s="143">
        <v>-1.8942499999999995</v>
      </c>
      <c r="I238" s="143">
        <v>-27.130380000000002</v>
      </c>
      <c r="J238" s="25">
        <v>176.14920000000001</v>
      </c>
      <c r="K238" s="143">
        <v>-1.9109499999999855</v>
      </c>
      <c r="L238" s="143">
        <v>-26.611660000000001</v>
      </c>
      <c r="M238" s="24">
        <v>93.059280000000001</v>
      </c>
      <c r="N238" s="36">
        <v>11.7</v>
      </c>
      <c r="O238" s="23" t="s">
        <v>573</v>
      </c>
      <c r="P238" s="24" t="s">
        <v>573</v>
      </c>
      <c r="Q238" s="143" t="s">
        <v>573</v>
      </c>
      <c r="R238" s="143" t="s">
        <v>573</v>
      </c>
      <c r="S238" s="25" t="s">
        <v>573</v>
      </c>
      <c r="T238" s="143" t="s">
        <v>573</v>
      </c>
      <c r="U238" s="143" t="s">
        <v>573</v>
      </c>
      <c r="V238" s="24" t="s">
        <v>573</v>
      </c>
      <c r="W238" s="36" t="s">
        <v>573</v>
      </c>
    </row>
    <row r="239" spans="2:23" ht="15.5">
      <c r="B239" s="45">
        <v>2026</v>
      </c>
      <c r="C239" s="39">
        <v>46173</v>
      </c>
      <c r="D239" s="45">
        <v>4</v>
      </c>
      <c r="E239" s="43">
        <v>46174</v>
      </c>
      <c r="F239" s="18">
        <v>201355</v>
      </c>
      <c r="G239" s="19">
        <v>177.97767999999999</v>
      </c>
      <c r="H239" s="144">
        <v>-1.1504600000000096</v>
      </c>
      <c r="I239" s="144">
        <v>-29.214370000000002</v>
      </c>
      <c r="J239" s="20">
        <v>174.97002000000001</v>
      </c>
      <c r="K239" s="144">
        <v>-1.1791800000000023</v>
      </c>
      <c r="L239" s="144">
        <v>-28.693379999999991</v>
      </c>
      <c r="M239" s="19">
        <v>91.369039999999998</v>
      </c>
      <c r="N239" s="37">
        <v>11.5</v>
      </c>
      <c r="O239" s="18" t="s">
        <v>573</v>
      </c>
      <c r="P239" s="19" t="s">
        <v>573</v>
      </c>
      <c r="Q239" s="144" t="s">
        <v>573</v>
      </c>
      <c r="R239" s="144" t="s">
        <v>573</v>
      </c>
      <c r="S239" s="20" t="s">
        <v>573</v>
      </c>
      <c r="T239" s="144" t="s">
        <v>573</v>
      </c>
      <c r="U239" s="144" t="s">
        <v>573</v>
      </c>
      <c r="V239" s="19" t="s">
        <v>573</v>
      </c>
      <c r="W239" s="37" t="s">
        <v>573</v>
      </c>
    </row>
    <row r="240" spans="2:23" ht="15.5">
      <c r="B240" s="44" t="s">
        <v>573</v>
      </c>
      <c r="C240" s="22" t="s">
        <v>573</v>
      </c>
      <c r="D240" s="44" t="s">
        <v>573</v>
      </c>
      <c r="E240" s="42" t="s">
        <v>573</v>
      </c>
      <c r="F240" s="23" t="s">
        <v>573</v>
      </c>
      <c r="G240" s="24" t="s">
        <v>573</v>
      </c>
      <c r="H240" s="143" t="s">
        <v>573</v>
      </c>
      <c r="I240" s="143" t="s">
        <v>573</v>
      </c>
      <c r="J240" s="25" t="s">
        <v>573</v>
      </c>
      <c r="K240" s="143" t="s">
        <v>573</v>
      </c>
      <c r="L240" s="143" t="s">
        <v>573</v>
      </c>
      <c r="M240" s="24" t="s">
        <v>573</v>
      </c>
      <c r="N240" s="36" t="s">
        <v>573</v>
      </c>
      <c r="O240" s="23" t="s">
        <v>573</v>
      </c>
      <c r="P240" s="24" t="s">
        <v>573</v>
      </c>
      <c r="Q240" s="143" t="s">
        <v>573</v>
      </c>
      <c r="R240" s="143" t="s">
        <v>573</v>
      </c>
      <c r="S240" s="25" t="s">
        <v>573</v>
      </c>
      <c r="T240" s="143" t="s">
        <v>573</v>
      </c>
      <c r="U240" s="143" t="s">
        <v>573</v>
      </c>
      <c r="V240" s="24" t="s">
        <v>573</v>
      </c>
      <c r="W240" s="36" t="s">
        <v>573</v>
      </c>
    </row>
    <row r="241" spans="2:23" ht="15.5">
      <c r="B241" s="45" t="s">
        <v>573</v>
      </c>
      <c r="C241" s="39" t="s">
        <v>573</v>
      </c>
      <c r="D241" s="45" t="s">
        <v>573</v>
      </c>
      <c r="E241" s="43" t="s">
        <v>573</v>
      </c>
      <c r="F241" s="18" t="s">
        <v>573</v>
      </c>
      <c r="G241" s="19" t="s">
        <v>573</v>
      </c>
      <c r="H241" s="144" t="s">
        <v>573</v>
      </c>
      <c r="I241" s="144" t="s">
        <v>573</v>
      </c>
      <c r="J241" s="20" t="s">
        <v>573</v>
      </c>
      <c r="K241" s="144" t="s">
        <v>573</v>
      </c>
      <c r="L241" s="144" t="s">
        <v>573</v>
      </c>
      <c r="M241" s="19" t="s">
        <v>573</v>
      </c>
      <c r="N241" s="37" t="s">
        <v>573</v>
      </c>
      <c r="O241" s="18" t="s">
        <v>573</v>
      </c>
      <c r="P241" s="19" t="s">
        <v>573</v>
      </c>
      <c r="Q241" s="144" t="s">
        <v>573</v>
      </c>
      <c r="R241" s="144" t="s">
        <v>573</v>
      </c>
      <c r="S241" s="20" t="s">
        <v>573</v>
      </c>
      <c r="T241" s="144" t="s">
        <v>573</v>
      </c>
      <c r="U241" s="144" t="s">
        <v>573</v>
      </c>
      <c r="V241" s="19" t="s">
        <v>573</v>
      </c>
      <c r="W241" s="37" t="s">
        <v>573</v>
      </c>
    </row>
    <row r="242" spans="2:23" ht="15.5">
      <c r="B242" s="44" t="s">
        <v>573</v>
      </c>
      <c r="C242" s="22" t="s">
        <v>573</v>
      </c>
      <c r="D242" s="44" t="s">
        <v>573</v>
      </c>
      <c r="E242" s="42" t="s">
        <v>573</v>
      </c>
      <c r="F242" s="23" t="s">
        <v>573</v>
      </c>
      <c r="G242" s="24" t="s">
        <v>573</v>
      </c>
      <c r="H242" s="143" t="s">
        <v>573</v>
      </c>
      <c r="I242" s="143" t="s">
        <v>573</v>
      </c>
      <c r="J242" s="25" t="s">
        <v>573</v>
      </c>
      <c r="K242" s="143" t="s">
        <v>573</v>
      </c>
      <c r="L242" s="143" t="s">
        <v>573</v>
      </c>
      <c r="M242" s="24" t="s">
        <v>573</v>
      </c>
      <c r="N242" s="36" t="s">
        <v>573</v>
      </c>
      <c r="O242" s="23" t="s">
        <v>573</v>
      </c>
      <c r="P242" s="24" t="s">
        <v>573</v>
      </c>
      <c r="Q242" s="143" t="s">
        <v>573</v>
      </c>
      <c r="R242" s="143" t="s">
        <v>573</v>
      </c>
      <c r="S242" s="25" t="s">
        <v>573</v>
      </c>
      <c r="T242" s="143" t="s">
        <v>573</v>
      </c>
      <c r="U242" s="143" t="s">
        <v>573</v>
      </c>
      <c r="V242" s="24" t="s">
        <v>573</v>
      </c>
      <c r="W242" s="36" t="s">
        <v>573</v>
      </c>
    </row>
    <row r="243" spans="2:23" ht="15.5">
      <c r="B243" s="45" t="s">
        <v>573</v>
      </c>
      <c r="C243" s="39" t="s">
        <v>573</v>
      </c>
      <c r="D243" s="45" t="s">
        <v>573</v>
      </c>
      <c r="E243" s="43" t="s">
        <v>573</v>
      </c>
      <c r="F243" s="18" t="s">
        <v>573</v>
      </c>
      <c r="G243" s="19" t="s">
        <v>573</v>
      </c>
      <c r="H243" s="144" t="s">
        <v>573</v>
      </c>
      <c r="I243" s="144" t="s">
        <v>573</v>
      </c>
      <c r="J243" s="20" t="s">
        <v>573</v>
      </c>
      <c r="K243" s="144" t="s">
        <v>573</v>
      </c>
      <c r="L243" s="144" t="s">
        <v>573</v>
      </c>
      <c r="M243" s="19" t="s">
        <v>573</v>
      </c>
      <c r="N243" s="37" t="s">
        <v>573</v>
      </c>
      <c r="O243" s="18" t="s">
        <v>573</v>
      </c>
      <c r="P243" s="19" t="s">
        <v>573</v>
      </c>
      <c r="Q243" s="144" t="s">
        <v>573</v>
      </c>
      <c r="R243" s="144" t="s">
        <v>573</v>
      </c>
      <c r="S243" s="20" t="s">
        <v>573</v>
      </c>
      <c r="T243" s="144" t="s">
        <v>573</v>
      </c>
      <c r="U243" s="144" t="s">
        <v>573</v>
      </c>
      <c r="V243" s="19" t="s">
        <v>573</v>
      </c>
      <c r="W243" s="37" t="s">
        <v>573</v>
      </c>
    </row>
    <row r="244" spans="2:23" ht="15.5">
      <c r="B244" s="44" t="s">
        <v>573</v>
      </c>
      <c r="C244" s="22" t="s">
        <v>573</v>
      </c>
      <c r="D244" s="44" t="s">
        <v>573</v>
      </c>
      <c r="E244" s="42" t="s">
        <v>573</v>
      </c>
      <c r="F244" s="23" t="s">
        <v>573</v>
      </c>
      <c r="G244" s="24" t="s">
        <v>573</v>
      </c>
      <c r="H244" s="143" t="s">
        <v>573</v>
      </c>
      <c r="I244" s="143" t="s">
        <v>573</v>
      </c>
      <c r="J244" s="25" t="s">
        <v>573</v>
      </c>
      <c r="K244" s="143" t="s">
        <v>573</v>
      </c>
      <c r="L244" s="143" t="s">
        <v>573</v>
      </c>
      <c r="M244" s="24" t="s">
        <v>573</v>
      </c>
      <c r="N244" s="36" t="s">
        <v>573</v>
      </c>
      <c r="O244" s="23" t="s">
        <v>573</v>
      </c>
      <c r="P244" s="24" t="s">
        <v>573</v>
      </c>
      <c r="Q244" s="143" t="s">
        <v>573</v>
      </c>
      <c r="R244" s="143" t="s">
        <v>573</v>
      </c>
      <c r="S244" s="25" t="s">
        <v>573</v>
      </c>
      <c r="T244" s="143" t="s">
        <v>573</v>
      </c>
      <c r="U244" s="143" t="s">
        <v>573</v>
      </c>
      <c r="V244" s="24" t="s">
        <v>573</v>
      </c>
      <c r="W244" s="36" t="s">
        <v>573</v>
      </c>
    </row>
    <row r="245" spans="2:23" ht="15.5">
      <c r="B245" s="45" t="s">
        <v>573</v>
      </c>
      <c r="C245" s="39" t="s">
        <v>573</v>
      </c>
      <c r="D245" s="45" t="s">
        <v>573</v>
      </c>
      <c r="E245" s="43" t="s">
        <v>573</v>
      </c>
      <c r="F245" s="18" t="s">
        <v>573</v>
      </c>
      <c r="G245" s="19" t="s">
        <v>573</v>
      </c>
      <c r="H245" s="144" t="s">
        <v>573</v>
      </c>
      <c r="I245" s="144" t="s">
        <v>573</v>
      </c>
      <c r="J245" s="20" t="s">
        <v>573</v>
      </c>
      <c r="K245" s="144" t="s">
        <v>573</v>
      </c>
      <c r="L245" s="144" t="s">
        <v>573</v>
      </c>
      <c r="M245" s="19" t="s">
        <v>573</v>
      </c>
      <c r="N245" s="37" t="s">
        <v>573</v>
      </c>
      <c r="O245" s="18" t="s">
        <v>573</v>
      </c>
      <c r="P245" s="19" t="s">
        <v>573</v>
      </c>
      <c r="Q245" s="144" t="s">
        <v>573</v>
      </c>
      <c r="R245" s="144" t="s">
        <v>573</v>
      </c>
      <c r="S245" s="20" t="s">
        <v>573</v>
      </c>
      <c r="T245" s="144" t="s">
        <v>573</v>
      </c>
      <c r="U245" s="144" t="s">
        <v>573</v>
      </c>
      <c r="V245" s="19" t="s">
        <v>573</v>
      </c>
      <c r="W245" s="37" t="s">
        <v>573</v>
      </c>
    </row>
    <row r="246" spans="2:23" ht="15.5">
      <c r="B246" s="44" t="s">
        <v>573</v>
      </c>
      <c r="C246" s="22" t="s">
        <v>573</v>
      </c>
      <c r="D246" s="44" t="s">
        <v>573</v>
      </c>
      <c r="E246" s="42" t="s">
        <v>573</v>
      </c>
      <c r="F246" s="23" t="s">
        <v>573</v>
      </c>
      <c r="G246" s="24" t="s">
        <v>573</v>
      </c>
      <c r="H246" s="143" t="s">
        <v>573</v>
      </c>
      <c r="I246" s="143" t="s">
        <v>573</v>
      </c>
      <c r="J246" s="25" t="s">
        <v>573</v>
      </c>
      <c r="K246" s="143" t="s">
        <v>573</v>
      </c>
      <c r="L246" s="143" t="s">
        <v>573</v>
      </c>
      <c r="M246" s="24" t="s">
        <v>573</v>
      </c>
      <c r="N246" s="36" t="s">
        <v>573</v>
      </c>
      <c r="O246" s="23" t="s">
        <v>573</v>
      </c>
      <c r="P246" s="24" t="s">
        <v>573</v>
      </c>
      <c r="Q246" s="143" t="s">
        <v>573</v>
      </c>
      <c r="R246" s="143" t="s">
        <v>573</v>
      </c>
      <c r="S246" s="25" t="s">
        <v>573</v>
      </c>
      <c r="T246" s="143" t="s">
        <v>573</v>
      </c>
      <c r="U246" s="143" t="s">
        <v>573</v>
      </c>
      <c r="V246" s="24" t="s">
        <v>573</v>
      </c>
      <c r="W246" s="36" t="s">
        <v>573</v>
      </c>
    </row>
    <row r="247" spans="2:23" ht="15.5">
      <c r="B247" s="45" t="s">
        <v>573</v>
      </c>
      <c r="C247" s="39" t="s">
        <v>573</v>
      </c>
      <c r="D247" s="45" t="s">
        <v>573</v>
      </c>
      <c r="E247" s="43" t="s">
        <v>573</v>
      </c>
      <c r="F247" s="18" t="s">
        <v>573</v>
      </c>
      <c r="G247" s="19" t="s">
        <v>573</v>
      </c>
      <c r="H247" s="144" t="s">
        <v>573</v>
      </c>
      <c r="I247" s="144" t="s">
        <v>573</v>
      </c>
      <c r="J247" s="20" t="s">
        <v>573</v>
      </c>
      <c r="K247" s="144" t="s">
        <v>573</v>
      </c>
      <c r="L247" s="144" t="s">
        <v>573</v>
      </c>
      <c r="M247" s="19" t="s">
        <v>573</v>
      </c>
      <c r="N247" s="37" t="s">
        <v>573</v>
      </c>
      <c r="O247" s="18" t="s">
        <v>573</v>
      </c>
      <c r="P247" s="19" t="s">
        <v>573</v>
      </c>
      <c r="Q247" s="144" t="s">
        <v>573</v>
      </c>
      <c r="R247" s="144" t="s">
        <v>573</v>
      </c>
      <c r="S247" s="20" t="s">
        <v>573</v>
      </c>
      <c r="T247" s="144" t="s">
        <v>573</v>
      </c>
      <c r="U247" s="144" t="s">
        <v>573</v>
      </c>
      <c r="V247" s="19" t="s">
        <v>573</v>
      </c>
      <c r="W247" s="37" t="s">
        <v>573</v>
      </c>
    </row>
    <row r="248" spans="2:23" ht="15.5">
      <c r="B248" s="44" t="s">
        <v>573</v>
      </c>
      <c r="C248" s="22" t="s">
        <v>573</v>
      </c>
      <c r="D248" s="44" t="s">
        <v>573</v>
      </c>
      <c r="E248" s="42" t="s">
        <v>573</v>
      </c>
      <c r="F248" s="23" t="s">
        <v>573</v>
      </c>
      <c r="G248" s="24" t="s">
        <v>573</v>
      </c>
      <c r="H248" s="143" t="s">
        <v>573</v>
      </c>
      <c r="I248" s="143" t="s">
        <v>573</v>
      </c>
      <c r="J248" s="25" t="s">
        <v>573</v>
      </c>
      <c r="K248" s="143" t="s">
        <v>573</v>
      </c>
      <c r="L248" s="143" t="s">
        <v>573</v>
      </c>
      <c r="M248" s="24" t="s">
        <v>573</v>
      </c>
      <c r="N248" s="36" t="s">
        <v>573</v>
      </c>
      <c r="O248" s="23" t="s">
        <v>573</v>
      </c>
      <c r="P248" s="24" t="s">
        <v>573</v>
      </c>
      <c r="Q248" s="143" t="s">
        <v>573</v>
      </c>
      <c r="R248" s="143" t="s">
        <v>573</v>
      </c>
      <c r="S248" s="25" t="s">
        <v>573</v>
      </c>
      <c r="T248" s="143" t="s">
        <v>573</v>
      </c>
      <c r="U248" s="143" t="s">
        <v>573</v>
      </c>
      <c r="V248" s="24" t="s">
        <v>573</v>
      </c>
      <c r="W248" s="36" t="s">
        <v>573</v>
      </c>
    </row>
    <row r="249" spans="2:23" ht="15.5">
      <c r="B249" s="45" t="s">
        <v>573</v>
      </c>
      <c r="C249" s="39" t="s">
        <v>573</v>
      </c>
      <c r="D249" s="45" t="s">
        <v>573</v>
      </c>
      <c r="E249" s="43" t="s">
        <v>573</v>
      </c>
      <c r="F249" s="18" t="s">
        <v>573</v>
      </c>
      <c r="G249" s="19" t="s">
        <v>573</v>
      </c>
      <c r="H249" s="144" t="s">
        <v>573</v>
      </c>
      <c r="I249" s="144" t="s">
        <v>573</v>
      </c>
      <c r="J249" s="20" t="s">
        <v>573</v>
      </c>
      <c r="K249" s="144" t="s">
        <v>573</v>
      </c>
      <c r="L249" s="144" t="s">
        <v>573</v>
      </c>
      <c r="M249" s="19" t="s">
        <v>573</v>
      </c>
      <c r="N249" s="37" t="s">
        <v>573</v>
      </c>
      <c r="O249" s="18" t="s">
        <v>573</v>
      </c>
      <c r="P249" s="19" t="s">
        <v>573</v>
      </c>
      <c r="Q249" s="144" t="s">
        <v>573</v>
      </c>
      <c r="R249" s="144" t="s">
        <v>573</v>
      </c>
      <c r="S249" s="20" t="s">
        <v>573</v>
      </c>
      <c r="T249" s="144" t="s">
        <v>573</v>
      </c>
      <c r="U249" s="144" t="s">
        <v>573</v>
      </c>
      <c r="V249" s="19" t="s">
        <v>573</v>
      </c>
      <c r="W249" s="37" t="s">
        <v>573</v>
      </c>
    </row>
    <row r="250" spans="2:23" ht="15.5">
      <c r="B250" s="44" t="s">
        <v>573</v>
      </c>
      <c r="C250" s="22" t="s">
        <v>573</v>
      </c>
      <c r="D250" s="44" t="s">
        <v>573</v>
      </c>
      <c r="E250" s="42" t="s">
        <v>573</v>
      </c>
      <c r="F250" s="23" t="s">
        <v>573</v>
      </c>
      <c r="G250" s="24" t="s">
        <v>573</v>
      </c>
      <c r="H250" s="143" t="s">
        <v>573</v>
      </c>
      <c r="I250" s="143" t="s">
        <v>573</v>
      </c>
      <c r="J250" s="25" t="s">
        <v>573</v>
      </c>
      <c r="K250" s="143" t="s">
        <v>573</v>
      </c>
      <c r="L250" s="143" t="s">
        <v>573</v>
      </c>
      <c r="M250" s="24" t="s">
        <v>573</v>
      </c>
      <c r="N250" s="36" t="s">
        <v>573</v>
      </c>
      <c r="O250" s="23" t="s">
        <v>573</v>
      </c>
      <c r="P250" s="24" t="s">
        <v>573</v>
      </c>
      <c r="Q250" s="143" t="s">
        <v>573</v>
      </c>
      <c r="R250" s="143" t="s">
        <v>573</v>
      </c>
      <c r="S250" s="25" t="s">
        <v>573</v>
      </c>
      <c r="T250" s="143" t="s">
        <v>573</v>
      </c>
      <c r="U250" s="143" t="s">
        <v>573</v>
      </c>
      <c r="V250" s="24" t="s">
        <v>573</v>
      </c>
      <c r="W250" s="36" t="s">
        <v>573</v>
      </c>
    </row>
    <row r="251" spans="2:23" ht="15.5">
      <c r="B251" s="45" t="s">
        <v>573</v>
      </c>
      <c r="C251" s="39" t="s">
        <v>573</v>
      </c>
      <c r="D251" s="45" t="s">
        <v>573</v>
      </c>
      <c r="E251" s="43" t="s">
        <v>573</v>
      </c>
      <c r="F251" s="18" t="s">
        <v>573</v>
      </c>
      <c r="G251" s="19" t="s">
        <v>573</v>
      </c>
      <c r="H251" s="144" t="s">
        <v>573</v>
      </c>
      <c r="I251" s="144" t="s">
        <v>573</v>
      </c>
      <c r="J251" s="20" t="s">
        <v>573</v>
      </c>
      <c r="K251" s="144" t="s">
        <v>573</v>
      </c>
      <c r="L251" s="144" t="s">
        <v>573</v>
      </c>
      <c r="M251" s="19" t="s">
        <v>573</v>
      </c>
      <c r="N251" s="37" t="s">
        <v>573</v>
      </c>
      <c r="O251" s="18" t="s">
        <v>573</v>
      </c>
      <c r="P251" s="19" t="s">
        <v>573</v>
      </c>
      <c r="Q251" s="144" t="s">
        <v>573</v>
      </c>
      <c r="R251" s="144" t="s">
        <v>573</v>
      </c>
      <c r="S251" s="20" t="s">
        <v>573</v>
      </c>
      <c r="T251" s="144" t="s">
        <v>573</v>
      </c>
      <c r="U251" s="144" t="s">
        <v>573</v>
      </c>
      <c r="V251" s="19" t="s">
        <v>573</v>
      </c>
      <c r="W251" s="37" t="s">
        <v>573</v>
      </c>
    </row>
    <row r="252" spans="2:23" ht="15.5">
      <c r="B252" s="44" t="s">
        <v>573</v>
      </c>
      <c r="C252" s="22" t="s">
        <v>573</v>
      </c>
      <c r="D252" s="44" t="s">
        <v>573</v>
      </c>
      <c r="E252" s="42" t="s">
        <v>573</v>
      </c>
      <c r="F252" s="23" t="s">
        <v>573</v>
      </c>
      <c r="G252" s="24" t="s">
        <v>573</v>
      </c>
      <c r="H252" s="143" t="s">
        <v>573</v>
      </c>
      <c r="I252" s="143" t="s">
        <v>573</v>
      </c>
      <c r="J252" s="25" t="s">
        <v>573</v>
      </c>
      <c r="K252" s="143" t="s">
        <v>573</v>
      </c>
      <c r="L252" s="143" t="s">
        <v>573</v>
      </c>
      <c r="M252" s="24" t="s">
        <v>573</v>
      </c>
      <c r="N252" s="36" t="s">
        <v>573</v>
      </c>
      <c r="O252" s="23" t="s">
        <v>573</v>
      </c>
      <c r="P252" s="24" t="s">
        <v>573</v>
      </c>
      <c r="Q252" s="143" t="s">
        <v>573</v>
      </c>
      <c r="R252" s="143" t="s">
        <v>573</v>
      </c>
      <c r="S252" s="25" t="s">
        <v>573</v>
      </c>
      <c r="T252" s="143" t="s">
        <v>573</v>
      </c>
      <c r="U252" s="143" t="s">
        <v>573</v>
      </c>
      <c r="V252" s="24" t="s">
        <v>573</v>
      </c>
      <c r="W252" s="36" t="s">
        <v>573</v>
      </c>
    </row>
    <row r="253" spans="2:23" ht="15.5">
      <c r="B253" s="45" t="s">
        <v>573</v>
      </c>
      <c r="C253" s="39" t="s">
        <v>573</v>
      </c>
      <c r="D253" s="45" t="s">
        <v>573</v>
      </c>
      <c r="E253" s="43" t="s">
        <v>573</v>
      </c>
      <c r="F253" s="18" t="s">
        <v>573</v>
      </c>
      <c r="G253" s="19" t="s">
        <v>573</v>
      </c>
      <c r="H253" s="144" t="s">
        <v>573</v>
      </c>
      <c r="I253" s="144" t="s">
        <v>573</v>
      </c>
      <c r="J253" s="20" t="s">
        <v>573</v>
      </c>
      <c r="K253" s="144" t="s">
        <v>573</v>
      </c>
      <c r="L253" s="144" t="s">
        <v>573</v>
      </c>
      <c r="M253" s="19" t="s">
        <v>573</v>
      </c>
      <c r="N253" s="37" t="s">
        <v>573</v>
      </c>
      <c r="O253" s="18" t="s">
        <v>573</v>
      </c>
      <c r="P253" s="19" t="s">
        <v>573</v>
      </c>
      <c r="Q253" s="144" t="s">
        <v>573</v>
      </c>
      <c r="R253" s="144" t="s">
        <v>573</v>
      </c>
      <c r="S253" s="20" t="s">
        <v>573</v>
      </c>
      <c r="T253" s="144" t="s">
        <v>573</v>
      </c>
      <c r="U253" s="144" t="s">
        <v>573</v>
      </c>
      <c r="V253" s="19" t="s">
        <v>573</v>
      </c>
      <c r="W253" s="37" t="s">
        <v>573</v>
      </c>
    </row>
  </sheetData>
  <mergeCells count="18">
    <mergeCell ref="O4:O5"/>
    <mergeCell ref="P4:R4"/>
    <mergeCell ref="Y3:AF3"/>
    <mergeCell ref="Y4:AA4"/>
    <mergeCell ref="AB4:AD4"/>
    <mergeCell ref="AE4:AF4"/>
    <mergeCell ref="B3:B5"/>
    <mergeCell ref="C3:C5"/>
    <mergeCell ref="D3:D5"/>
    <mergeCell ref="E3:E5"/>
    <mergeCell ref="V4:W4"/>
    <mergeCell ref="S4:U4"/>
    <mergeCell ref="J4:L4"/>
    <mergeCell ref="F3:N3"/>
    <mergeCell ref="O3:W3"/>
    <mergeCell ref="F4:F5"/>
    <mergeCell ref="G4:I4"/>
    <mergeCell ref="M4:N4"/>
  </mergeCells>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D664-EE5B-4E40-ACDF-29B0EB4D733E}">
  <dimension ref="A1:W544"/>
  <sheetViews>
    <sheetView showGridLines="0" workbookViewId="0">
      <pane xSplit="1" ySplit="5" topLeftCell="B195" activePane="bottomRight" state="frozen"/>
      <selection pane="topRight" activeCell="B1" sqref="B1"/>
      <selection pane="bottomLeft" activeCell="A6" sqref="A6"/>
      <selection pane="bottomRight" activeCell="C202" sqref="C202:C210"/>
    </sheetView>
  </sheetViews>
  <sheetFormatPr defaultRowHeight="14.5"/>
  <cols>
    <col min="2" max="2" width="27.54296875" bestFit="1" customWidth="1"/>
    <col min="3" max="3" width="27.54296875" customWidth="1"/>
    <col min="4" max="4" width="10.7265625" bestFit="1" customWidth="1"/>
    <col min="5" max="5" width="16.54296875" customWidth="1"/>
    <col min="6" max="6" width="10.453125" customWidth="1"/>
    <col min="12" max="12" width="10.54296875" bestFit="1" customWidth="1"/>
    <col min="17" max="17" width="12.453125" bestFit="1" customWidth="1"/>
    <col min="18" max="18" width="12.453125" customWidth="1"/>
    <col min="19" max="19" width="25.453125" bestFit="1" customWidth="1"/>
    <col min="21" max="21" width="12.453125" bestFit="1" customWidth="1"/>
  </cols>
  <sheetData>
    <row r="1" spans="1:23" ht="15.5">
      <c r="U1" s="38">
        <v>43106</v>
      </c>
    </row>
    <row r="2" spans="1:23" ht="15.5">
      <c r="U2" s="39">
        <v>43470</v>
      </c>
      <c r="W2" t="s">
        <v>247</v>
      </c>
    </row>
    <row r="3" spans="1:23" ht="15.5">
      <c r="J3" s="44">
        <f>YEAR(L3)</f>
        <v>2014</v>
      </c>
      <c r="K3" s="44"/>
      <c r="L3" s="42">
        <v>41730</v>
      </c>
      <c r="Q3" s="38">
        <v>41734</v>
      </c>
      <c r="R3" s="71"/>
      <c r="U3" s="38">
        <v>43834</v>
      </c>
      <c r="W3" t="s">
        <v>248</v>
      </c>
    </row>
    <row r="4" spans="1:23" ht="15.5">
      <c r="A4" s="207" t="s">
        <v>16</v>
      </c>
      <c r="B4" s="212" t="s">
        <v>88</v>
      </c>
      <c r="C4" s="95"/>
      <c r="J4" s="45">
        <f t="shared" ref="J4:J67" si="0">YEAR(L4)</f>
        <v>2014</v>
      </c>
      <c r="K4" s="45"/>
      <c r="L4" s="43">
        <f>EOMONTH(L3,0)+1</f>
        <v>41760</v>
      </c>
      <c r="Q4" s="39">
        <f>Q3+7</f>
        <v>41741</v>
      </c>
      <c r="R4" s="72"/>
      <c r="U4" s="39">
        <v>44198</v>
      </c>
      <c r="W4" t="s">
        <v>249</v>
      </c>
    </row>
    <row r="5" spans="1:23" ht="15.5">
      <c r="A5" s="195"/>
      <c r="B5" s="200"/>
      <c r="C5" s="95" t="s">
        <v>211</v>
      </c>
      <c r="D5" t="s">
        <v>185</v>
      </c>
      <c r="E5" t="s">
        <v>186</v>
      </c>
      <c r="F5" t="s">
        <v>187</v>
      </c>
      <c r="J5" s="44">
        <f t="shared" si="0"/>
        <v>2014</v>
      </c>
      <c r="K5" s="44"/>
      <c r="L5" s="42">
        <f t="shared" ref="L5:L68" si="1">EOMONTH(L4,0)+1</f>
        <v>41791</v>
      </c>
      <c r="Q5" s="38">
        <v>41748</v>
      </c>
      <c r="R5" s="71"/>
      <c r="U5" s="38">
        <v>44569</v>
      </c>
      <c r="W5" t="s">
        <v>250</v>
      </c>
    </row>
    <row r="6" spans="1:23" ht="15.5">
      <c r="B6" s="20"/>
      <c r="C6" s="105"/>
      <c r="J6" s="45">
        <f t="shared" si="0"/>
        <v>2014</v>
      </c>
      <c r="K6" s="45"/>
      <c r="L6" s="43">
        <f t="shared" si="1"/>
        <v>41821</v>
      </c>
      <c r="Q6" s="39">
        <v>41755</v>
      </c>
      <c r="R6" s="72"/>
      <c r="U6" s="39">
        <v>44933</v>
      </c>
    </row>
    <row r="7" spans="1:23" ht="15.5">
      <c r="A7" s="78">
        <v>40179</v>
      </c>
      <c r="B7" s="75" t="s">
        <v>89</v>
      </c>
      <c r="C7" s="106"/>
      <c r="D7" s="77">
        <f>DATE(H7,I7,G7)</f>
        <v>40180</v>
      </c>
      <c r="E7" s="77">
        <f>D8-1</f>
        <v>40208</v>
      </c>
      <c r="F7">
        <f>ROUND((E7-D7)/7,0)</f>
        <v>4</v>
      </c>
      <c r="G7" t="str">
        <f>LEFT(B7,FIND("/",B7)-1)</f>
        <v>2</v>
      </c>
      <c r="H7" t="str">
        <f>RIGHT(TRIM(LEFT(B7,FIND("-",B7)-1)),4)</f>
        <v>2010</v>
      </c>
      <c r="I7" t="str">
        <f>SUBSTITUTE(MID(SUBSTITUTE("/" &amp; B7&amp;REPT(" ",6),"/",REPT(",",255)),2*255,255),",","")</f>
        <v>1</v>
      </c>
      <c r="J7" s="44">
        <f t="shared" si="0"/>
        <v>2014</v>
      </c>
      <c r="K7" s="44"/>
      <c r="L7" s="42">
        <f t="shared" si="1"/>
        <v>41852</v>
      </c>
      <c r="Q7" s="38">
        <v>41762</v>
      </c>
      <c r="R7" s="71"/>
      <c r="U7" s="38">
        <v>45297</v>
      </c>
    </row>
    <row r="8" spans="1:23" ht="15.5">
      <c r="A8" s="79">
        <v>40210</v>
      </c>
      <c r="B8" s="76" t="s">
        <v>90</v>
      </c>
      <c r="C8" s="107"/>
      <c r="D8" s="77">
        <f t="shared" ref="D8:D71" si="2">DATE(H8,I8,G8)</f>
        <v>40209</v>
      </c>
      <c r="E8" s="77">
        <f t="shared" ref="E8:E71" si="3">D9-1</f>
        <v>40236</v>
      </c>
      <c r="F8">
        <f t="shared" ref="F8:F71" si="4">ROUND((E8-D8)/7,0)</f>
        <v>4</v>
      </c>
      <c r="G8" t="str">
        <f t="shared" ref="G8:G71" si="5">LEFT(B8,FIND("/",B8)-1)</f>
        <v>31</v>
      </c>
      <c r="H8" t="str">
        <f t="shared" ref="H8:H71" si="6">RIGHT(TRIM(LEFT(B8,FIND("-",B8)-1)),4)</f>
        <v>2010</v>
      </c>
      <c r="I8" t="str">
        <f t="shared" ref="I8:I71" si="7">SUBSTITUTE(MID(SUBSTITUTE("/" &amp; B8&amp;REPT(" ",6),"/",REPT(",",255)),2*255,255),",","")</f>
        <v>1</v>
      </c>
      <c r="J8" s="45">
        <f t="shared" si="0"/>
        <v>2014</v>
      </c>
      <c r="K8" s="45"/>
      <c r="L8" s="43">
        <f t="shared" si="1"/>
        <v>41883</v>
      </c>
      <c r="Q8" s="39">
        <v>41769</v>
      </c>
      <c r="R8" s="72"/>
      <c r="U8" s="39">
        <v>46019</v>
      </c>
    </row>
    <row r="9" spans="1:23" ht="15.5">
      <c r="A9" s="78">
        <v>40238</v>
      </c>
      <c r="B9" s="75" t="s">
        <v>91</v>
      </c>
      <c r="C9" s="106"/>
      <c r="D9" s="77">
        <f t="shared" si="2"/>
        <v>40237</v>
      </c>
      <c r="E9" s="77">
        <f t="shared" si="3"/>
        <v>40264</v>
      </c>
      <c r="F9">
        <f t="shared" si="4"/>
        <v>4</v>
      </c>
      <c r="G9" t="str">
        <f t="shared" si="5"/>
        <v>28</v>
      </c>
      <c r="H9" t="str">
        <f t="shared" si="6"/>
        <v>2010</v>
      </c>
      <c r="I9" t="str">
        <f t="shared" si="7"/>
        <v>2</v>
      </c>
      <c r="J9" s="44">
        <f t="shared" si="0"/>
        <v>2014</v>
      </c>
      <c r="K9" s="44"/>
      <c r="L9" s="42">
        <f t="shared" si="1"/>
        <v>41913</v>
      </c>
      <c r="Q9" s="38">
        <v>41776</v>
      </c>
      <c r="R9" s="71"/>
      <c r="U9" s="38"/>
    </row>
    <row r="10" spans="1:23" ht="15.5">
      <c r="A10" s="79">
        <v>40269</v>
      </c>
      <c r="B10" s="76" t="s">
        <v>92</v>
      </c>
      <c r="C10" s="107"/>
      <c r="D10" s="77">
        <f t="shared" si="2"/>
        <v>40265</v>
      </c>
      <c r="E10" s="77">
        <f t="shared" si="3"/>
        <v>40299</v>
      </c>
      <c r="F10">
        <f t="shared" si="4"/>
        <v>5</v>
      </c>
      <c r="G10" t="str">
        <f t="shared" si="5"/>
        <v>28</v>
      </c>
      <c r="H10" t="str">
        <f t="shared" si="6"/>
        <v>2010</v>
      </c>
      <c r="I10" t="str">
        <f t="shared" si="7"/>
        <v>3</v>
      </c>
      <c r="J10" s="45">
        <f t="shared" si="0"/>
        <v>2014</v>
      </c>
      <c r="K10" s="45"/>
      <c r="L10" s="43">
        <f t="shared" si="1"/>
        <v>41944</v>
      </c>
      <c r="Q10" s="39">
        <f>Q9+7</f>
        <v>41783</v>
      </c>
      <c r="R10" s="72"/>
    </row>
    <row r="11" spans="1:23" ht="15.5">
      <c r="A11" s="78">
        <v>40299</v>
      </c>
      <c r="B11" s="75" t="s">
        <v>93</v>
      </c>
      <c r="C11" s="106"/>
      <c r="D11" s="77">
        <f t="shared" si="2"/>
        <v>40300</v>
      </c>
      <c r="E11" s="77">
        <f t="shared" si="3"/>
        <v>40327</v>
      </c>
      <c r="F11">
        <f t="shared" si="4"/>
        <v>4</v>
      </c>
      <c r="G11" t="str">
        <f t="shared" si="5"/>
        <v>2</v>
      </c>
      <c r="H11" t="str">
        <f t="shared" si="6"/>
        <v>2010</v>
      </c>
      <c r="I11" t="str">
        <f t="shared" si="7"/>
        <v>5</v>
      </c>
      <c r="J11" s="44">
        <f t="shared" si="0"/>
        <v>2014</v>
      </c>
      <c r="K11" s="44"/>
      <c r="L11" s="42">
        <f t="shared" si="1"/>
        <v>41974</v>
      </c>
      <c r="Q11" s="38">
        <v>41790</v>
      </c>
      <c r="R11" s="71"/>
    </row>
    <row r="12" spans="1:23" ht="15.5">
      <c r="A12" s="79">
        <v>40330</v>
      </c>
      <c r="B12" s="76" t="s">
        <v>94</v>
      </c>
      <c r="C12" s="107"/>
      <c r="D12" s="77">
        <f t="shared" si="2"/>
        <v>40328</v>
      </c>
      <c r="E12" s="77">
        <f t="shared" si="3"/>
        <v>40355</v>
      </c>
      <c r="F12">
        <f t="shared" si="4"/>
        <v>4</v>
      </c>
      <c r="G12" t="str">
        <f t="shared" si="5"/>
        <v>30</v>
      </c>
      <c r="H12" t="str">
        <f t="shared" si="6"/>
        <v>2010</v>
      </c>
      <c r="I12" t="str">
        <f t="shared" si="7"/>
        <v>5</v>
      </c>
      <c r="J12" s="45">
        <f t="shared" si="0"/>
        <v>2015</v>
      </c>
      <c r="K12" s="45"/>
      <c r="L12" s="43">
        <f t="shared" si="1"/>
        <v>42005</v>
      </c>
      <c r="Q12" s="39">
        <f>Q11+7</f>
        <v>41797</v>
      </c>
      <c r="R12" s="72"/>
    </row>
    <row r="13" spans="1:23" ht="15.5">
      <c r="A13" s="78">
        <v>40360</v>
      </c>
      <c r="B13" s="75" t="s">
        <v>95</v>
      </c>
      <c r="C13" s="106"/>
      <c r="D13" s="77">
        <f t="shared" si="2"/>
        <v>40356</v>
      </c>
      <c r="E13" s="77">
        <f t="shared" si="3"/>
        <v>40390</v>
      </c>
      <c r="F13">
        <f t="shared" si="4"/>
        <v>5</v>
      </c>
      <c r="G13" t="str">
        <f t="shared" si="5"/>
        <v>27</v>
      </c>
      <c r="H13" t="str">
        <f t="shared" si="6"/>
        <v>2010</v>
      </c>
      <c r="I13" t="str">
        <f t="shared" si="7"/>
        <v>6</v>
      </c>
      <c r="J13" s="44">
        <f t="shared" si="0"/>
        <v>2015</v>
      </c>
      <c r="K13" s="44"/>
      <c r="L13" s="42">
        <f t="shared" si="1"/>
        <v>42036</v>
      </c>
      <c r="Q13" s="38">
        <f>Q12+7</f>
        <v>41804</v>
      </c>
      <c r="R13" s="71"/>
    </row>
    <row r="14" spans="1:23" ht="15.5">
      <c r="A14" s="79">
        <v>40391</v>
      </c>
      <c r="B14" s="76" t="s">
        <v>96</v>
      </c>
      <c r="C14" s="107"/>
      <c r="D14" s="77">
        <f t="shared" si="2"/>
        <v>40391</v>
      </c>
      <c r="E14" s="77">
        <f t="shared" si="3"/>
        <v>40418</v>
      </c>
      <c r="F14">
        <f t="shared" si="4"/>
        <v>4</v>
      </c>
      <c r="G14" t="str">
        <f t="shared" si="5"/>
        <v>1</v>
      </c>
      <c r="H14" t="str">
        <f t="shared" si="6"/>
        <v>2010</v>
      </c>
      <c r="I14" t="str">
        <f t="shared" si="7"/>
        <v>8</v>
      </c>
      <c r="J14" s="45">
        <f t="shared" si="0"/>
        <v>2015</v>
      </c>
      <c r="K14" s="45"/>
      <c r="L14" s="43">
        <f t="shared" si="1"/>
        <v>42064</v>
      </c>
      <c r="Q14" s="39">
        <v>41811</v>
      </c>
      <c r="R14" s="72"/>
    </row>
    <row r="15" spans="1:23" ht="15.5">
      <c r="A15" s="78">
        <v>40422</v>
      </c>
      <c r="B15" s="75" t="s">
        <v>97</v>
      </c>
      <c r="C15" s="106"/>
      <c r="D15" s="77">
        <f t="shared" si="2"/>
        <v>40419</v>
      </c>
      <c r="E15" s="77">
        <f t="shared" si="3"/>
        <v>40446</v>
      </c>
      <c r="F15">
        <f t="shared" si="4"/>
        <v>4</v>
      </c>
      <c r="G15" t="str">
        <f t="shared" si="5"/>
        <v>29</v>
      </c>
      <c r="H15" t="str">
        <f t="shared" si="6"/>
        <v>2010</v>
      </c>
      <c r="I15" t="str">
        <f t="shared" si="7"/>
        <v>8</v>
      </c>
      <c r="J15" s="44">
        <f t="shared" si="0"/>
        <v>2015</v>
      </c>
      <c r="K15" s="44"/>
      <c r="L15" s="42">
        <f t="shared" si="1"/>
        <v>42095</v>
      </c>
      <c r="Q15" s="38">
        <v>41818</v>
      </c>
      <c r="R15" s="71"/>
    </row>
    <row r="16" spans="1:23" ht="15.5">
      <c r="A16" s="79">
        <v>40452</v>
      </c>
      <c r="B16" s="76" t="s">
        <v>98</v>
      </c>
      <c r="C16" s="107"/>
      <c r="D16" s="77">
        <f t="shared" si="2"/>
        <v>40447</v>
      </c>
      <c r="E16" s="77">
        <f t="shared" si="3"/>
        <v>40481</v>
      </c>
      <c r="F16">
        <f t="shared" si="4"/>
        <v>5</v>
      </c>
      <c r="G16" t="str">
        <f t="shared" si="5"/>
        <v>26</v>
      </c>
      <c r="H16" t="str">
        <f t="shared" si="6"/>
        <v>2010</v>
      </c>
      <c r="I16" t="str">
        <f t="shared" si="7"/>
        <v>9</v>
      </c>
      <c r="J16" s="45">
        <f t="shared" si="0"/>
        <v>2015</v>
      </c>
      <c r="K16" s="45"/>
      <c r="L16" s="43">
        <f t="shared" si="1"/>
        <v>42125</v>
      </c>
      <c r="Q16" s="39">
        <v>41825</v>
      </c>
      <c r="R16" s="72"/>
    </row>
    <row r="17" spans="1:18" ht="15.5">
      <c r="A17" s="78">
        <v>40483</v>
      </c>
      <c r="B17" s="75" t="s">
        <v>99</v>
      </c>
      <c r="C17" s="106"/>
      <c r="D17" s="77">
        <f t="shared" si="2"/>
        <v>40482</v>
      </c>
      <c r="E17" s="77">
        <f t="shared" si="3"/>
        <v>40509</v>
      </c>
      <c r="F17">
        <f t="shared" si="4"/>
        <v>4</v>
      </c>
      <c r="G17" t="str">
        <f t="shared" si="5"/>
        <v>31</v>
      </c>
      <c r="H17" t="str">
        <f t="shared" si="6"/>
        <v>2010</v>
      </c>
      <c r="I17" t="str">
        <f t="shared" si="7"/>
        <v>10</v>
      </c>
      <c r="J17" s="44">
        <f t="shared" si="0"/>
        <v>2015</v>
      </c>
      <c r="K17" s="44"/>
      <c r="L17" s="42">
        <f t="shared" si="1"/>
        <v>42156</v>
      </c>
      <c r="Q17" s="38">
        <v>41832</v>
      </c>
      <c r="R17" s="71"/>
    </row>
    <row r="18" spans="1:18" ht="15.5">
      <c r="A18" s="79">
        <v>40513</v>
      </c>
      <c r="B18" s="76" t="s">
        <v>100</v>
      </c>
      <c r="C18" s="107"/>
      <c r="D18" s="77">
        <f t="shared" si="2"/>
        <v>40510</v>
      </c>
      <c r="E18" s="77">
        <f t="shared" si="3"/>
        <v>40544</v>
      </c>
      <c r="F18">
        <f t="shared" si="4"/>
        <v>5</v>
      </c>
      <c r="G18" t="str">
        <f t="shared" si="5"/>
        <v>28</v>
      </c>
      <c r="H18" t="str">
        <f t="shared" si="6"/>
        <v>2010</v>
      </c>
      <c r="I18" t="str">
        <f t="shared" si="7"/>
        <v>11</v>
      </c>
      <c r="J18" s="45">
        <f t="shared" si="0"/>
        <v>2015</v>
      </c>
      <c r="K18" s="45"/>
      <c r="L18" s="43">
        <f t="shared" si="1"/>
        <v>42186</v>
      </c>
      <c r="Q18" s="39">
        <v>41839</v>
      </c>
      <c r="R18" s="72"/>
    </row>
    <row r="19" spans="1:18" ht="15.5">
      <c r="A19" s="78">
        <v>40544</v>
      </c>
      <c r="B19" s="75" t="s">
        <v>101</v>
      </c>
      <c r="C19" s="106"/>
      <c r="D19" s="77">
        <f t="shared" si="2"/>
        <v>40545</v>
      </c>
      <c r="E19" s="77">
        <f t="shared" si="3"/>
        <v>40579</v>
      </c>
      <c r="F19">
        <f t="shared" si="4"/>
        <v>5</v>
      </c>
      <c r="G19" t="str">
        <f t="shared" si="5"/>
        <v>2</v>
      </c>
      <c r="H19" t="str">
        <f t="shared" si="6"/>
        <v>2011</v>
      </c>
      <c r="I19" t="str">
        <f t="shared" si="7"/>
        <v>1</v>
      </c>
      <c r="J19" s="44">
        <f t="shared" si="0"/>
        <v>2015</v>
      </c>
      <c r="K19" s="44"/>
      <c r="L19" s="42">
        <f t="shared" si="1"/>
        <v>42217</v>
      </c>
      <c r="Q19" s="38">
        <v>41846</v>
      </c>
      <c r="R19" s="71"/>
    </row>
    <row r="20" spans="1:18" ht="15.5">
      <c r="A20" s="79">
        <v>40575</v>
      </c>
      <c r="B20" s="76" t="s">
        <v>102</v>
      </c>
      <c r="C20" s="107"/>
      <c r="D20" s="77">
        <f t="shared" si="2"/>
        <v>40580</v>
      </c>
      <c r="E20" s="77">
        <f t="shared" si="3"/>
        <v>40607</v>
      </c>
      <c r="F20">
        <f t="shared" si="4"/>
        <v>4</v>
      </c>
      <c r="G20" t="str">
        <f t="shared" si="5"/>
        <v>6</v>
      </c>
      <c r="H20" t="str">
        <f t="shared" si="6"/>
        <v>2011</v>
      </c>
      <c r="I20" t="str">
        <f t="shared" si="7"/>
        <v>2</v>
      </c>
      <c r="J20" s="45">
        <f t="shared" si="0"/>
        <v>2015</v>
      </c>
      <c r="K20" s="45"/>
      <c r="L20" s="43">
        <f t="shared" si="1"/>
        <v>42248</v>
      </c>
      <c r="Q20" s="39">
        <v>41853</v>
      </c>
      <c r="R20" s="72"/>
    </row>
    <row r="21" spans="1:18" ht="15.5">
      <c r="A21" s="78">
        <v>40603</v>
      </c>
      <c r="B21" s="75" t="s">
        <v>103</v>
      </c>
      <c r="C21" s="106"/>
      <c r="D21" s="77">
        <f t="shared" si="2"/>
        <v>40608</v>
      </c>
      <c r="E21" s="77">
        <f t="shared" si="3"/>
        <v>40635</v>
      </c>
      <c r="F21">
        <f t="shared" si="4"/>
        <v>4</v>
      </c>
      <c r="G21" t="str">
        <f t="shared" si="5"/>
        <v>6</v>
      </c>
      <c r="H21" t="str">
        <f t="shared" si="6"/>
        <v>2011</v>
      </c>
      <c r="I21" t="str">
        <f t="shared" si="7"/>
        <v>3</v>
      </c>
      <c r="J21" s="44">
        <f t="shared" si="0"/>
        <v>2015</v>
      </c>
      <c r="K21" s="44"/>
      <c r="L21" s="42">
        <f t="shared" si="1"/>
        <v>42278</v>
      </c>
      <c r="Q21" s="38">
        <v>41860</v>
      </c>
      <c r="R21" s="71"/>
    </row>
    <row r="22" spans="1:18" ht="15.5">
      <c r="A22" s="79">
        <v>40634</v>
      </c>
      <c r="B22" s="76" t="s">
        <v>104</v>
      </c>
      <c r="C22" s="107"/>
      <c r="D22" s="77">
        <f t="shared" si="2"/>
        <v>40636</v>
      </c>
      <c r="E22" s="77">
        <f t="shared" si="3"/>
        <v>40670</v>
      </c>
      <c r="F22">
        <f t="shared" si="4"/>
        <v>5</v>
      </c>
      <c r="G22" t="str">
        <f t="shared" si="5"/>
        <v>3</v>
      </c>
      <c r="H22" t="str">
        <f t="shared" si="6"/>
        <v>2011</v>
      </c>
      <c r="I22" t="str">
        <f t="shared" si="7"/>
        <v>4</v>
      </c>
      <c r="J22" s="45">
        <f t="shared" si="0"/>
        <v>2015</v>
      </c>
      <c r="K22" s="45"/>
      <c r="L22" s="43">
        <f t="shared" si="1"/>
        <v>42309</v>
      </c>
      <c r="Q22" s="39">
        <v>41867</v>
      </c>
      <c r="R22" s="72"/>
    </row>
    <row r="23" spans="1:18" ht="15.5">
      <c r="A23" s="78">
        <v>40664</v>
      </c>
      <c r="B23" s="75" t="s">
        <v>105</v>
      </c>
      <c r="C23" s="106"/>
      <c r="D23" s="77">
        <f t="shared" si="2"/>
        <v>40671</v>
      </c>
      <c r="E23" s="77">
        <f t="shared" si="3"/>
        <v>40698</v>
      </c>
      <c r="F23">
        <f t="shared" si="4"/>
        <v>4</v>
      </c>
      <c r="G23" t="str">
        <f t="shared" si="5"/>
        <v>8</v>
      </c>
      <c r="H23" t="str">
        <f t="shared" si="6"/>
        <v>2011</v>
      </c>
      <c r="I23" t="str">
        <f t="shared" si="7"/>
        <v>5</v>
      </c>
      <c r="J23" s="44">
        <f t="shared" si="0"/>
        <v>2015</v>
      </c>
      <c r="K23" s="44"/>
      <c r="L23" s="42">
        <f t="shared" si="1"/>
        <v>42339</v>
      </c>
      <c r="Q23" s="38">
        <v>41874</v>
      </c>
      <c r="R23" s="71"/>
    </row>
    <row r="24" spans="1:18" ht="15.5">
      <c r="A24" s="79">
        <v>40695</v>
      </c>
      <c r="B24" s="76" t="s">
        <v>106</v>
      </c>
      <c r="C24" s="107"/>
      <c r="D24" s="77">
        <f t="shared" si="2"/>
        <v>40699</v>
      </c>
      <c r="E24" s="77">
        <f t="shared" si="3"/>
        <v>40726</v>
      </c>
      <c r="F24">
        <f t="shared" si="4"/>
        <v>4</v>
      </c>
      <c r="G24" t="str">
        <f t="shared" si="5"/>
        <v>5</v>
      </c>
      <c r="H24" t="str">
        <f t="shared" si="6"/>
        <v>2011</v>
      </c>
      <c r="I24" t="str">
        <f t="shared" si="7"/>
        <v>6</v>
      </c>
      <c r="J24" s="45">
        <f t="shared" si="0"/>
        <v>2016</v>
      </c>
      <c r="K24" s="45"/>
      <c r="L24" s="43">
        <f t="shared" si="1"/>
        <v>42370</v>
      </c>
      <c r="Q24" s="39">
        <v>41881</v>
      </c>
      <c r="R24" s="72"/>
    </row>
    <row r="25" spans="1:18" ht="15.5">
      <c r="A25" s="78">
        <v>40725</v>
      </c>
      <c r="B25" s="75" t="s">
        <v>107</v>
      </c>
      <c r="C25" s="106"/>
      <c r="D25" s="77">
        <f t="shared" si="2"/>
        <v>40727</v>
      </c>
      <c r="E25" s="77">
        <f t="shared" si="3"/>
        <v>40761</v>
      </c>
      <c r="F25">
        <f t="shared" si="4"/>
        <v>5</v>
      </c>
      <c r="G25" t="str">
        <f t="shared" si="5"/>
        <v>3</v>
      </c>
      <c r="H25" t="str">
        <f t="shared" si="6"/>
        <v>2011</v>
      </c>
      <c r="I25" t="str">
        <f t="shared" si="7"/>
        <v>7</v>
      </c>
      <c r="J25" s="44">
        <f t="shared" si="0"/>
        <v>2016</v>
      </c>
      <c r="K25" s="44"/>
      <c r="L25" s="42">
        <f t="shared" si="1"/>
        <v>42401</v>
      </c>
      <c r="Q25" s="38">
        <v>41888</v>
      </c>
      <c r="R25" s="71"/>
    </row>
    <row r="26" spans="1:18" ht="15.5">
      <c r="A26" s="79">
        <v>40756</v>
      </c>
      <c r="B26" s="76" t="s">
        <v>108</v>
      </c>
      <c r="C26" s="107"/>
      <c r="D26" s="77">
        <f t="shared" si="2"/>
        <v>40762</v>
      </c>
      <c r="E26" s="77">
        <f t="shared" si="3"/>
        <v>40789</v>
      </c>
      <c r="F26">
        <f t="shared" si="4"/>
        <v>4</v>
      </c>
      <c r="G26" t="str">
        <f t="shared" si="5"/>
        <v>7</v>
      </c>
      <c r="H26" t="str">
        <f t="shared" si="6"/>
        <v>2011</v>
      </c>
      <c r="I26" t="str">
        <f t="shared" si="7"/>
        <v>8</v>
      </c>
      <c r="J26" s="45">
        <f t="shared" si="0"/>
        <v>2016</v>
      </c>
      <c r="K26" s="45"/>
      <c r="L26" s="43">
        <f t="shared" si="1"/>
        <v>42430</v>
      </c>
      <c r="Q26" s="39">
        <v>41895</v>
      </c>
      <c r="R26" s="72"/>
    </row>
    <row r="27" spans="1:18" ht="15.5">
      <c r="A27" s="78">
        <v>40787</v>
      </c>
      <c r="B27" s="75" t="s">
        <v>109</v>
      </c>
      <c r="C27" s="106"/>
      <c r="D27" s="77">
        <f t="shared" si="2"/>
        <v>40790</v>
      </c>
      <c r="E27" s="77">
        <f t="shared" si="3"/>
        <v>40817</v>
      </c>
      <c r="F27">
        <f t="shared" si="4"/>
        <v>4</v>
      </c>
      <c r="G27" t="str">
        <f t="shared" si="5"/>
        <v>4</v>
      </c>
      <c r="H27" t="str">
        <f t="shared" si="6"/>
        <v>2011</v>
      </c>
      <c r="I27" t="str">
        <f t="shared" si="7"/>
        <v>9</v>
      </c>
      <c r="J27" s="44">
        <f t="shared" si="0"/>
        <v>2016</v>
      </c>
      <c r="K27" s="44"/>
      <c r="L27" s="42">
        <f t="shared" si="1"/>
        <v>42461</v>
      </c>
      <c r="Q27" s="38">
        <v>41902</v>
      </c>
      <c r="R27" s="71"/>
    </row>
    <row r="28" spans="1:18" ht="15.5">
      <c r="A28" s="79">
        <v>40817</v>
      </c>
      <c r="B28" s="76" t="s">
        <v>110</v>
      </c>
      <c r="C28" s="107"/>
      <c r="D28" s="77">
        <f t="shared" si="2"/>
        <v>40818</v>
      </c>
      <c r="E28" s="77">
        <f t="shared" si="3"/>
        <v>40852</v>
      </c>
      <c r="F28">
        <f t="shared" si="4"/>
        <v>5</v>
      </c>
      <c r="G28" t="str">
        <f t="shared" si="5"/>
        <v>2</v>
      </c>
      <c r="H28" t="str">
        <f t="shared" si="6"/>
        <v>2011</v>
      </c>
      <c r="I28" t="str">
        <f t="shared" si="7"/>
        <v>10</v>
      </c>
      <c r="J28" s="45">
        <f t="shared" si="0"/>
        <v>2016</v>
      </c>
      <c r="K28" s="45"/>
      <c r="L28" s="43">
        <f t="shared" si="1"/>
        <v>42491</v>
      </c>
      <c r="Q28" s="39">
        <v>41909</v>
      </c>
      <c r="R28" s="72"/>
    </row>
    <row r="29" spans="1:18" ht="15.5">
      <c r="A29" s="78">
        <v>40848</v>
      </c>
      <c r="B29" s="75" t="s">
        <v>111</v>
      </c>
      <c r="C29" s="106"/>
      <c r="D29" s="77">
        <f t="shared" si="2"/>
        <v>40853</v>
      </c>
      <c r="E29" s="77">
        <f t="shared" si="3"/>
        <v>40880</v>
      </c>
      <c r="F29">
        <f t="shared" si="4"/>
        <v>4</v>
      </c>
      <c r="G29" t="str">
        <f t="shared" si="5"/>
        <v>6</v>
      </c>
      <c r="H29" t="str">
        <f t="shared" si="6"/>
        <v>2011</v>
      </c>
      <c r="I29" t="str">
        <f t="shared" si="7"/>
        <v>11</v>
      </c>
      <c r="J29" s="44">
        <f t="shared" si="0"/>
        <v>2016</v>
      </c>
      <c r="K29" s="44"/>
      <c r="L29" s="42">
        <f t="shared" si="1"/>
        <v>42522</v>
      </c>
      <c r="Q29" s="38">
        <f>Q28+7</f>
        <v>41916</v>
      </c>
      <c r="R29" s="71"/>
    </row>
    <row r="30" spans="1:18" ht="15.5">
      <c r="A30" s="79">
        <v>40878</v>
      </c>
      <c r="B30" s="76" t="s">
        <v>112</v>
      </c>
      <c r="C30" s="107"/>
      <c r="D30" s="77">
        <f t="shared" si="2"/>
        <v>40881</v>
      </c>
      <c r="E30" s="77">
        <f t="shared" si="3"/>
        <v>40908</v>
      </c>
      <c r="F30">
        <f t="shared" si="4"/>
        <v>4</v>
      </c>
      <c r="G30" t="str">
        <f t="shared" si="5"/>
        <v>4</v>
      </c>
      <c r="H30" t="str">
        <f t="shared" si="6"/>
        <v>2011</v>
      </c>
      <c r="I30" t="str">
        <f t="shared" si="7"/>
        <v>12</v>
      </c>
      <c r="J30" s="45">
        <f t="shared" si="0"/>
        <v>2016</v>
      </c>
      <c r="K30" s="45"/>
      <c r="L30" s="43">
        <f t="shared" si="1"/>
        <v>42552</v>
      </c>
      <c r="Q30" s="39">
        <f t="shared" ref="Q30:Q43" si="8">Q29+7</f>
        <v>41923</v>
      </c>
      <c r="R30" s="72"/>
    </row>
    <row r="31" spans="1:18" ht="15.5">
      <c r="A31" s="78">
        <v>40909</v>
      </c>
      <c r="B31" s="75" t="s">
        <v>113</v>
      </c>
      <c r="C31" s="106"/>
      <c r="D31" s="77">
        <f t="shared" si="2"/>
        <v>40909</v>
      </c>
      <c r="E31" s="77">
        <f t="shared" si="3"/>
        <v>40943</v>
      </c>
      <c r="F31">
        <f t="shared" si="4"/>
        <v>5</v>
      </c>
      <c r="G31" t="str">
        <f t="shared" si="5"/>
        <v>1</v>
      </c>
      <c r="H31" t="str">
        <f t="shared" si="6"/>
        <v>2012</v>
      </c>
      <c r="I31" t="str">
        <f t="shared" si="7"/>
        <v>1</v>
      </c>
      <c r="J31" s="44">
        <f t="shared" si="0"/>
        <v>2016</v>
      </c>
      <c r="K31" s="44"/>
      <c r="L31" s="42">
        <f t="shared" si="1"/>
        <v>42583</v>
      </c>
      <c r="Q31" s="38">
        <f t="shared" si="8"/>
        <v>41930</v>
      </c>
      <c r="R31" s="71"/>
    </row>
    <row r="32" spans="1:18" ht="15.5">
      <c r="A32" s="79">
        <v>40940</v>
      </c>
      <c r="B32" s="76" t="s">
        <v>114</v>
      </c>
      <c r="C32" s="107"/>
      <c r="D32" s="77">
        <f t="shared" si="2"/>
        <v>40944</v>
      </c>
      <c r="E32" s="77">
        <f t="shared" si="3"/>
        <v>40972</v>
      </c>
      <c r="F32">
        <f t="shared" si="4"/>
        <v>4</v>
      </c>
      <c r="G32" t="str">
        <f t="shared" si="5"/>
        <v>5</v>
      </c>
      <c r="H32" t="str">
        <f t="shared" si="6"/>
        <v>2012</v>
      </c>
      <c r="I32" t="str">
        <f t="shared" si="7"/>
        <v>2</v>
      </c>
      <c r="J32" s="45">
        <f t="shared" si="0"/>
        <v>2016</v>
      </c>
      <c r="K32" s="45"/>
      <c r="L32" s="43">
        <f t="shared" si="1"/>
        <v>42614</v>
      </c>
      <c r="Q32" s="39">
        <f t="shared" si="8"/>
        <v>41937</v>
      </c>
      <c r="R32" s="72"/>
    </row>
    <row r="33" spans="1:18" ht="15.5">
      <c r="A33" s="78">
        <v>40969</v>
      </c>
      <c r="B33" s="75" t="s">
        <v>115</v>
      </c>
      <c r="C33" s="106"/>
      <c r="D33" s="77">
        <f t="shared" si="2"/>
        <v>40973</v>
      </c>
      <c r="E33" s="77">
        <f t="shared" si="3"/>
        <v>41000</v>
      </c>
      <c r="F33">
        <f t="shared" si="4"/>
        <v>4</v>
      </c>
      <c r="G33" t="str">
        <f t="shared" si="5"/>
        <v>5</v>
      </c>
      <c r="H33" t="str">
        <f t="shared" si="6"/>
        <v>2012</v>
      </c>
      <c r="I33" t="str">
        <f t="shared" si="7"/>
        <v>3</v>
      </c>
      <c r="J33" s="44">
        <f t="shared" si="0"/>
        <v>2016</v>
      </c>
      <c r="K33" s="44"/>
      <c r="L33" s="42">
        <f t="shared" si="1"/>
        <v>42644</v>
      </c>
      <c r="Q33" s="38">
        <f t="shared" si="8"/>
        <v>41944</v>
      </c>
      <c r="R33" s="71"/>
    </row>
    <row r="34" spans="1:18" ht="15.5">
      <c r="A34" s="79">
        <v>41000</v>
      </c>
      <c r="B34" s="76" t="s">
        <v>116</v>
      </c>
      <c r="C34" s="107"/>
      <c r="D34" s="77">
        <f t="shared" si="2"/>
        <v>41001</v>
      </c>
      <c r="E34" s="77">
        <f t="shared" si="3"/>
        <v>41035</v>
      </c>
      <c r="F34">
        <f t="shared" si="4"/>
        <v>5</v>
      </c>
      <c r="G34" t="str">
        <f t="shared" si="5"/>
        <v>2</v>
      </c>
      <c r="H34" t="str">
        <f t="shared" si="6"/>
        <v>2012</v>
      </c>
      <c r="I34" t="str">
        <f t="shared" si="7"/>
        <v>4</v>
      </c>
      <c r="J34" s="45">
        <f t="shared" si="0"/>
        <v>2016</v>
      </c>
      <c r="K34" s="45"/>
      <c r="L34" s="43">
        <f t="shared" si="1"/>
        <v>42675</v>
      </c>
      <c r="Q34" s="39">
        <f>Q33+7</f>
        <v>41951</v>
      </c>
      <c r="R34" s="72"/>
    </row>
    <row r="35" spans="1:18" ht="15.5">
      <c r="A35" s="78">
        <v>41030</v>
      </c>
      <c r="B35" s="75" t="s">
        <v>117</v>
      </c>
      <c r="C35" s="106"/>
      <c r="D35" s="77">
        <f t="shared" si="2"/>
        <v>41036</v>
      </c>
      <c r="E35" s="77">
        <f t="shared" si="3"/>
        <v>41063</v>
      </c>
      <c r="F35">
        <f t="shared" si="4"/>
        <v>4</v>
      </c>
      <c r="G35" t="str">
        <f t="shared" si="5"/>
        <v>7</v>
      </c>
      <c r="H35" t="str">
        <f t="shared" si="6"/>
        <v>2012</v>
      </c>
      <c r="I35" t="str">
        <f t="shared" si="7"/>
        <v>5</v>
      </c>
      <c r="J35" s="44">
        <f t="shared" si="0"/>
        <v>2016</v>
      </c>
      <c r="K35" s="44"/>
      <c r="L35" s="42">
        <f t="shared" si="1"/>
        <v>42705</v>
      </c>
      <c r="Q35" s="38">
        <f t="shared" si="8"/>
        <v>41958</v>
      </c>
      <c r="R35" s="71"/>
    </row>
    <row r="36" spans="1:18" ht="15.5">
      <c r="A36" s="79">
        <v>41061</v>
      </c>
      <c r="B36" s="76" t="s">
        <v>118</v>
      </c>
      <c r="C36" s="107"/>
      <c r="D36" s="77">
        <f t="shared" si="2"/>
        <v>41064</v>
      </c>
      <c r="E36" s="77">
        <f t="shared" si="3"/>
        <v>41091</v>
      </c>
      <c r="F36">
        <f t="shared" si="4"/>
        <v>4</v>
      </c>
      <c r="G36" t="str">
        <f t="shared" si="5"/>
        <v>4</v>
      </c>
      <c r="H36" t="str">
        <f t="shared" si="6"/>
        <v>2012</v>
      </c>
      <c r="I36" t="str">
        <f t="shared" si="7"/>
        <v>6</v>
      </c>
      <c r="J36" s="45">
        <f t="shared" si="0"/>
        <v>2017</v>
      </c>
      <c r="K36" s="45"/>
      <c r="L36" s="43">
        <f t="shared" si="1"/>
        <v>42736</v>
      </c>
      <c r="Q36" s="39">
        <f t="shared" si="8"/>
        <v>41965</v>
      </c>
      <c r="R36" s="72"/>
    </row>
    <row r="37" spans="1:18" ht="15.5">
      <c r="A37" s="78">
        <v>41091</v>
      </c>
      <c r="B37" s="75" t="s">
        <v>119</v>
      </c>
      <c r="C37" s="106"/>
      <c r="D37" s="77">
        <f t="shared" si="2"/>
        <v>41092</v>
      </c>
      <c r="E37" s="77">
        <f t="shared" si="3"/>
        <v>41126</v>
      </c>
      <c r="F37">
        <f t="shared" si="4"/>
        <v>5</v>
      </c>
      <c r="G37" t="str">
        <f t="shared" si="5"/>
        <v>2</v>
      </c>
      <c r="H37" t="str">
        <f t="shared" si="6"/>
        <v>2012</v>
      </c>
      <c r="I37" t="str">
        <f t="shared" si="7"/>
        <v>7</v>
      </c>
      <c r="J37" s="44">
        <f t="shared" si="0"/>
        <v>2017</v>
      </c>
      <c r="K37" s="44"/>
      <c r="L37" s="42">
        <f t="shared" si="1"/>
        <v>42767</v>
      </c>
      <c r="Q37" s="38">
        <f t="shared" si="8"/>
        <v>41972</v>
      </c>
      <c r="R37" s="71"/>
    </row>
    <row r="38" spans="1:18" ht="15.5">
      <c r="A38" s="79">
        <v>41122</v>
      </c>
      <c r="B38" s="76" t="s">
        <v>120</v>
      </c>
      <c r="C38" s="107"/>
      <c r="D38" s="77">
        <f t="shared" si="2"/>
        <v>41127</v>
      </c>
      <c r="E38" s="77">
        <f t="shared" si="3"/>
        <v>41154</v>
      </c>
      <c r="F38">
        <f t="shared" si="4"/>
        <v>4</v>
      </c>
      <c r="G38" t="str">
        <f t="shared" si="5"/>
        <v>6</v>
      </c>
      <c r="H38" t="str">
        <f t="shared" si="6"/>
        <v>2012</v>
      </c>
      <c r="I38" t="str">
        <f t="shared" si="7"/>
        <v>8</v>
      </c>
      <c r="J38" s="45">
        <f t="shared" si="0"/>
        <v>2017</v>
      </c>
      <c r="K38" s="45"/>
      <c r="L38" s="43">
        <f t="shared" si="1"/>
        <v>42795</v>
      </c>
      <c r="Q38" s="39">
        <f t="shared" si="8"/>
        <v>41979</v>
      </c>
      <c r="R38" s="72"/>
    </row>
    <row r="39" spans="1:18" ht="15.5">
      <c r="A39" s="78">
        <v>41153</v>
      </c>
      <c r="B39" s="75" t="s">
        <v>121</v>
      </c>
      <c r="C39" s="106"/>
      <c r="D39" s="77">
        <f t="shared" si="2"/>
        <v>41155</v>
      </c>
      <c r="E39" s="77">
        <f t="shared" si="3"/>
        <v>41182</v>
      </c>
      <c r="F39">
        <f t="shared" si="4"/>
        <v>4</v>
      </c>
      <c r="G39" t="str">
        <f t="shared" si="5"/>
        <v>3</v>
      </c>
      <c r="H39" t="str">
        <f t="shared" si="6"/>
        <v>2012</v>
      </c>
      <c r="I39" t="str">
        <f t="shared" si="7"/>
        <v>9</v>
      </c>
      <c r="J39" s="44">
        <f t="shared" si="0"/>
        <v>2017</v>
      </c>
      <c r="K39" s="44"/>
      <c r="L39" s="42">
        <f t="shared" si="1"/>
        <v>42826</v>
      </c>
      <c r="Q39" s="38">
        <f>Q38+7</f>
        <v>41986</v>
      </c>
      <c r="R39" s="71"/>
    </row>
    <row r="40" spans="1:18" ht="15.5">
      <c r="A40" s="79">
        <v>41183</v>
      </c>
      <c r="B40" s="76" t="s">
        <v>122</v>
      </c>
      <c r="C40" s="107"/>
      <c r="D40" s="77">
        <f t="shared" si="2"/>
        <v>41183</v>
      </c>
      <c r="E40" s="77">
        <f t="shared" si="3"/>
        <v>41217</v>
      </c>
      <c r="F40">
        <f t="shared" si="4"/>
        <v>5</v>
      </c>
      <c r="G40" t="str">
        <f t="shared" si="5"/>
        <v>1</v>
      </c>
      <c r="H40" t="str">
        <f t="shared" si="6"/>
        <v>2012</v>
      </c>
      <c r="I40" t="str">
        <f t="shared" si="7"/>
        <v>10</v>
      </c>
      <c r="J40" s="45">
        <f t="shared" si="0"/>
        <v>2017</v>
      </c>
      <c r="K40" s="45"/>
      <c r="L40" s="43">
        <f t="shared" si="1"/>
        <v>42856</v>
      </c>
      <c r="Q40" s="39">
        <f t="shared" si="8"/>
        <v>41993</v>
      </c>
      <c r="R40" s="72"/>
    </row>
    <row r="41" spans="1:18" ht="15.5">
      <c r="A41" s="78">
        <v>41214</v>
      </c>
      <c r="B41" s="75" t="s">
        <v>123</v>
      </c>
      <c r="C41" s="106"/>
      <c r="D41" s="77">
        <f t="shared" si="2"/>
        <v>41218</v>
      </c>
      <c r="E41" s="77">
        <f t="shared" si="3"/>
        <v>41245</v>
      </c>
      <c r="F41">
        <f t="shared" si="4"/>
        <v>4</v>
      </c>
      <c r="G41" t="str">
        <f t="shared" si="5"/>
        <v>5</v>
      </c>
      <c r="H41" t="str">
        <f t="shared" si="6"/>
        <v>2012</v>
      </c>
      <c r="I41" t="str">
        <f t="shared" si="7"/>
        <v>11</v>
      </c>
      <c r="J41" s="44">
        <f t="shared" si="0"/>
        <v>2017</v>
      </c>
      <c r="K41" s="44"/>
      <c r="L41" s="42">
        <f t="shared" si="1"/>
        <v>42887</v>
      </c>
      <c r="Q41" s="38">
        <f t="shared" si="8"/>
        <v>42000</v>
      </c>
      <c r="R41" s="71"/>
    </row>
    <row r="42" spans="1:18" ht="15.5">
      <c r="A42" s="79">
        <v>41244</v>
      </c>
      <c r="B42" s="76" t="s">
        <v>124</v>
      </c>
      <c r="C42" s="107"/>
      <c r="D42" s="77">
        <f t="shared" si="2"/>
        <v>41246</v>
      </c>
      <c r="E42" s="77">
        <f t="shared" si="3"/>
        <v>41272</v>
      </c>
      <c r="F42">
        <f t="shared" si="4"/>
        <v>4</v>
      </c>
      <c r="G42" t="str">
        <f t="shared" si="5"/>
        <v>3</v>
      </c>
      <c r="H42" t="str">
        <f t="shared" si="6"/>
        <v>2012</v>
      </c>
      <c r="I42" t="str">
        <f t="shared" si="7"/>
        <v>12</v>
      </c>
      <c r="J42" s="45">
        <f t="shared" si="0"/>
        <v>2017</v>
      </c>
      <c r="K42" s="45"/>
      <c r="L42" s="43">
        <f t="shared" si="1"/>
        <v>42917</v>
      </c>
      <c r="Q42" s="39">
        <f t="shared" si="8"/>
        <v>42007</v>
      </c>
      <c r="R42" s="72"/>
    </row>
    <row r="43" spans="1:18" ht="15.5">
      <c r="A43" s="78">
        <v>41275</v>
      </c>
      <c r="B43" s="75" t="s">
        <v>125</v>
      </c>
      <c r="C43" s="106"/>
      <c r="D43" s="77">
        <f t="shared" si="2"/>
        <v>41273</v>
      </c>
      <c r="E43" s="77">
        <f t="shared" si="3"/>
        <v>41307</v>
      </c>
      <c r="F43">
        <f t="shared" si="4"/>
        <v>5</v>
      </c>
      <c r="G43" t="str">
        <f t="shared" si="5"/>
        <v>30</v>
      </c>
      <c r="H43" t="str">
        <f t="shared" si="6"/>
        <v>2012</v>
      </c>
      <c r="I43" t="str">
        <f t="shared" si="7"/>
        <v>12</v>
      </c>
      <c r="J43" s="44">
        <f t="shared" si="0"/>
        <v>2017</v>
      </c>
      <c r="K43" s="44"/>
      <c r="L43" s="42">
        <f t="shared" si="1"/>
        <v>42948</v>
      </c>
      <c r="Q43" s="38">
        <f t="shared" si="8"/>
        <v>42014</v>
      </c>
      <c r="R43" s="71"/>
    </row>
    <row r="44" spans="1:18" ht="15.5">
      <c r="A44" s="79">
        <v>41306</v>
      </c>
      <c r="B44" s="76" t="s">
        <v>126</v>
      </c>
      <c r="C44" s="107"/>
      <c r="D44" s="77">
        <f t="shared" si="2"/>
        <v>41308</v>
      </c>
      <c r="E44" s="77">
        <f t="shared" si="3"/>
        <v>41335</v>
      </c>
      <c r="F44">
        <f t="shared" si="4"/>
        <v>4</v>
      </c>
      <c r="G44" t="str">
        <f t="shared" si="5"/>
        <v>3</v>
      </c>
      <c r="H44" t="str">
        <f t="shared" si="6"/>
        <v>2013</v>
      </c>
      <c r="I44" t="str">
        <f t="shared" si="7"/>
        <v>2</v>
      </c>
      <c r="J44" s="45">
        <f t="shared" si="0"/>
        <v>2017</v>
      </c>
      <c r="K44" s="45"/>
      <c r="L44" s="43">
        <f t="shared" si="1"/>
        <v>42979</v>
      </c>
      <c r="Q44" s="39">
        <f>Q43+7</f>
        <v>42021</v>
      </c>
      <c r="R44" s="72"/>
    </row>
    <row r="45" spans="1:18" ht="15.5">
      <c r="A45" s="78">
        <v>41334</v>
      </c>
      <c r="B45" s="75" t="s">
        <v>127</v>
      </c>
      <c r="C45" s="106"/>
      <c r="D45" s="77">
        <f t="shared" si="2"/>
        <v>41336</v>
      </c>
      <c r="E45" s="77">
        <f t="shared" si="3"/>
        <v>41363</v>
      </c>
      <c r="F45">
        <f t="shared" si="4"/>
        <v>4</v>
      </c>
      <c r="G45" t="str">
        <f t="shared" si="5"/>
        <v>3</v>
      </c>
      <c r="H45" t="str">
        <f t="shared" si="6"/>
        <v>2013</v>
      </c>
      <c r="I45" t="str">
        <f t="shared" si="7"/>
        <v>3</v>
      </c>
      <c r="J45" s="44">
        <f t="shared" si="0"/>
        <v>2017</v>
      </c>
      <c r="K45" s="44"/>
      <c r="L45" s="42">
        <f t="shared" si="1"/>
        <v>43009</v>
      </c>
      <c r="Q45" s="38">
        <f t="shared" ref="Q45:Q108" si="9">Q44+7</f>
        <v>42028</v>
      </c>
      <c r="R45" s="71"/>
    </row>
    <row r="46" spans="1:18" ht="15.5">
      <c r="A46" s="79">
        <v>41365</v>
      </c>
      <c r="B46" s="76" t="s">
        <v>128</v>
      </c>
      <c r="C46" s="107"/>
      <c r="D46" s="77">
        <f t="shared" si="2"/>
        <v>41364</v>
      </c>
      <c r="E46" s="77">
        <f t="shared" si="3"/>
        <v>41398</v>
      </c>
      <c r="F46">
        <f t="shared" si="4"/>
        <v>5</v>
      </c>
      <c r="G46" t="str">
        <f t="shared" si="5"/>
        <v>31</v>
      </c>
      <c r="H46" t="str">
        <f t="shared" si="6"/>
        <v>2013</v>
      </c>
      <c r="I46" t="str">
        <f t="shared" si="7"/>
        <v>3</v>
      </c>
      <c r="J46" s="45">
        <f t="shared" si="0"/>
        <v>2017</v>
      </c>
      <c r="K46" s="45"/>
      <c r="L46" s="43">
        <f t="shared" si="1"/>
        <v>43040</v>
      </c>
      <c r="Q46" s="39">
        <f t="shared" si="9"/>
        <v>42035</v>
      </c>
      <c r="R46" s="72"/>
    </row>
    <row r="47" spans="1:18" ht="15.5">
      <c r="A47" s="78">
        <v>41395</v>
      </c>
      <c r="B47" s="75" t="s">
        <v>129</v>
      </c>
      <c r="C47" s="106"/>
      <c r="D47" s="77">
        <f t="shared" si="2"/>
        <v>41399</v>
      </c>
      <c r="E47" s="77">
        <f t="shared" si="3"/>
        <v>41426</v>
      </c>
      <c r="F47">
        <f t="shared" si="4"/>
        <v>4</v>
      </c>
      <c r="G47" t="str">
        <f t="shared" si="5"/>
        <v>5</v>
      </c>
      <c r="H47" t="str">
        <f t="shared" si="6"/>
        <v>2013</v>
      </c>
      <c r="I47" t="str">
        <f t="shared" si="7"/>
        <v>5</v>
      </c>
      <c r="J47" s="44">
        <f t="shared" si="0"/>
        <v>2017</v>
      </c>
      <c r="K47" s="44"/>
      <c r="L47" s="42">
        <f t="shared" si="1"/>
        <v>43070</v>
      </c>
      <c r="Q47" s="38">
        <f t="shared" si="9"/>
        <v>42042</v>
      </c>
      <c r="R47" s="71"/>
    </row>
    <row r="48" spans="1:18" ht="15.5">
      <c r="A48" s="79">
        <v>41426</v>
      </c>
      <c r="B48" s="76" t="s">
        <v>130</v>
      </c>
      <c r="C48" s="107"/>
      <c r="D48" s="77">
        <f t="shared" si="2"/>
        <v>41427</v>
      </c>
      <c r="E48" s="77">
        <f t="shared" si="3"/>
        <v>41454</v>
      </c>
      <c r="F48">
        <f t="shared" si="4"/>
        <v>4</v>
      </c>
      <c r="G48" t="str">
        <f t="shared" si="5"/>
        <v>2</v>
      </c>
      <c r="H48" t="str">
        <f t="shared" si="6"/>
        <v>2013</v>
      </c>
      <c r="I48" t="str">
        <f t="shared" si="7"/>
        <v>6</v>
      </c>
      <c r="J48" s="45">
        <f t="shared" si="0"/>
        <v>2018</v>
      </c>
      <c r="K48" s="45"/>
      <c r="L48" s="43">
        <f t="shared" si="1"/>
        <v>43101</v>
      </c>
      <c r="Q48" s="39">
        <f t="shared" si="9"/>
        <v>42049</v>
      </c>
      <c r="R48" s="72"/>
    </row>
    <row r="49" spans="1:18" ht="15.5">
      <c r="A49" s="78">
        <v>41456</v>
      </c>
      <c r="B49" s="75" t="s">
        <v>131</v>
      </c>
      <c r="C49" s="106"/>
      <c r="D49" s="77">
        <f t="shared" si="2"/>
        <v>41455</v>
      </c>
      <c r="E49" s="77">
        <f t="shared" si="3"/>
        <v>41489</v>
      </c>
      <c r="F49">
        <f t="shared" si="4"/>
        <v>5</v>
      </c>
      <c r="G49" t="str">
        <f t="shared" si="5"/>
        <v>30</v>
      </c>
      <c r="H49" t="str">
        <f t="shared" si="6"/>
        <v>2013</v>
      </c>
      <c r="I49" t="str">
        <f t="shared" si="7"/>
        <v>6</v>
      </c>
      <c r="J49" s="44">
        <f t="shared" si="0"/>
        <v>2018</v>
      </c>
      <c r="K49" s="44"/>
      <c r="L49" s="42">
        <f t="shared" si="1"/>
        <v>43132</v>
      </c>
      <c r="Q49" s="38">
        <f t="shared" si="9"/>
        <v>42056</v>
      </c>
      <c r="R49" s="71"/>
    </row>
    <row r="50" spans="1:18" ht="15.5">
      <c r="A50" s="79">
        <v>41487</v>
      </c>
      <c r="B50" s="76" t="s">
        <v>132</v>
      </c>
      <c r="C50" s="107"/>
      <c r="D50" s="77">
        <f t="shared" si="2"/>
        <v>41490</v>
      </c>
      <c r="E50" s="77">
        <f t="shared" si="3"/>
        <v>41517</v>
      </c>
      <c r="F50">
        <f t="shared" si="4"/>
        <v>4</v>
      </c>
      <c r="G50" t="str">
        <f t="shared" si="5"/>
        <v>4</v>
      </c>
      <c r="H50" t="str">
        <f t="shared" si="6"/>
        <v>2013</v>
      </c>
      <c r="I50" t="str">
        <f t="shared" si="7"/>
        <v>8</v>
      </c>
      <c r="J50" s="45">
        <f t="shared" si="0"/>
        <v>2018</v>
      </c>
      <c r="K50" s="45"/>
      <c r="L50" s="43">
        <f t="shared" si="1"/>
        <v>43160</v>
      </c>
      <c r="Q50" s="39">
        <f t="shared" si="9"/>
        <v>42063</v>
      </c>
      <c r="R50" s="72"/>
    </row>
    <row r="51" spans="1:18" ht="15.5">
      <c r="A51" s="78">
        <v>41518</v>
      </c>
      <c r="B51" s="75" t="s">
        <v>133</v>
      </c>
      <c r="C51" s="106"/>
      <c r="D51" s="77">
        <f t="shared" si="2"/>
        <v>41518</v>
      </c>
      <c r="E51" s="77">
        <f t="shared" si="3"/>
        <v>41545</v>
      </c>
      <c r="F51">
        <f t="shared" si="4"/>
        <v>4</v>
      </c>
      <c r="G51" t="str">
        <f t="shared" si="5"/>
        <v>1</v>
      </c>
      <c r="H51" t="str">
        <f t="shared" si="6"/>
        <v>2013</v>
      </c>
      <c r="I51" t="str">
        <f t="shared" si="7"/>
        <v>9</v>
      </c>
      <c r="J51" s="44">
        <f t="shared" si="0"/>
        <v>2018</v>
      </c>
      <c r="K51" s="44"/>
      <c r="L51" s="42">
        <f t="shared" si="1"/>
        <v>43191</v>
      </c>
      <c r="Q51" s="38">
        <f t="shared" si="9"/>
        <v>42070</v>
      </c>
      <c r="R51" s="71"/>
    </row>
    <row r="52" spans="1:18" ht="15.5">
      <c r="A52" s="79">
        <v>41548</v>
      </c>
      <c r="B52" s="76" t="s">
        <v>134</v>
      </c>
      <c r="C52" s="107"/>
      <c r="D52" s="77">
        <f t="shared" si="2"/>
        <v>41546</v>
      </c>
      <c r="E52" s="77">
        <f t="shared" si="3"/>
        <v>41580</v>
      </c>
      <c r="F52">
        <f t="shared" si="4"/>
        <v>5</v>
      </c>
      <c r="G52" t="str">
        <f t="shared" si="5"/>
        <v>29</v>
      </c>
      <c r="H52" t="str">
        <f t="shared" si="6"/>
        <v>2013</v>
      </c>
      <c r="I52" t="str">
        <f t="shared" si="7"/>
        <v>9</v>
      </c>
      <c r="J52" s="45">
        <f t="shared" si="0"/>
        <v>2018</v>
      </c>
      <c r="K52" s="45"/>
      <c r="L52" s="43">
        <f t="shared" si="1"/>
        <v>43221</v>
      </c>
      <c r="Q52" s="39">
        <f t="shared" si="9"/>
        <v>42077</v>
      </c>
      <c r="R52" s="72"/>
    </row>
    <row r="53" spans="1:18" ht="15.5">
      <c r="A53" s="78">
        <v>41579</v>
      </c>
      <c r="B53" s="75" t="s">
        <v>135</v>
      </c>
      <c r="C53" s="106"/>
      <c r="D53" s="77">
        <f t="shared" si="2"/>
        <v>41581</v>
      </c>
      <c r="E53" s="77">
        <f t="shared" si="3"/>
        <v>41608</v>
      </c>
      <c r="F53">
        <f t="shared" si="4"/>
        <v>4</v>
      </c>
      <c r="G53" t="str">
        <f t="shared" si="5"/>
        <v>3</v>
      </c>
      <c r="H53" t="str">
        <f t="shared" si="6"/>
        <v>2013</v>
      </c>
      <c r="I53" t="str">
        <f t="shared" si="7"/>
        <v>11</v>
      </c>
      <c r="J53" s="44">
        <f t="shared" si="0"/>
        <v>2018</v>
      </c>
      <c r="K53" s="44"/>
      <c r="L53" s="42">
        <f t="shared" si="1"/>
        <v>43252</v>
      </c>
      <c r="Q53" s="38">
        <f t="shared" si="9"/>
        <v>42084</v>
      </c>
      <c r="R53" s="71"/>
    </row>
    <row r="54" spans="1:18" ht="15.5">
      <c r="A54" s="79">
        <v>41609</v>
      </c>
      <c r="B54" s="76" t="s">
        <v>136</v>
      </c>
      <c r="C54" s="107"/>
      <c r="D54" s="77">
        <f t="shared" si="2"/>
        <v>41609</v>
      </c>
      <c r="E54" s="77">
        <f t="shared" si="3"/>
        <v>41636</v>
      </c>
      <c r="F54">
        <f t="shared" si="4"/>
        <v>4</v>
      </c>
      <c r="G54" t="str">
        <f t="shared" si="5"/>
        <v>1</v>
      </c>
      <c r="H54" t="str">
        <f t="shared" si="6"/>
        <v>2013</v>
      </c>
      <c r="I54" t="str">
        <f t="shared" si="7"/>
        <v>12</v>
      </c>
      <c r="J54" s="45">
        <f t="shared" si="0"/>
        <v>2018</v>
      </c>
      <c r="K54" s="45"/>
      <c r="L54" s="43">
        <f t="shared" si="1"/>
        <v>43282</v>
      </c>
      <c r="Q54" s="39">
        <f t="shared" si="9"/>
        <v>42091</v>
      </c>
      <c r="R54" s="72"/>
    </row>
    <row r="55" spans="1:18" ht="15.5">
      <c r="A55" s="78">
        <v>41640</v>
      </c>
      <c r="B55" s="24" t="s">
        <v>137</v>
      </c>
      <c r="C55" s="108"/>
      <c r="D55" s="77">
        <f t="shared" si="2"/>
        <v>41637</v>
      </c>
      <c r="E55" s="77">
        <f t="shared" si="3"/>
        <v>41671</v>
      </c>
      <c r="F55">
        <f t="shared" si="4"/>
        <v>5</v>
      </c>
      <c r="G55" t="str">
        <f t="shared" si="5"/>
        <v>29</v>
      </c>
      <c r="H55" t="str">
        <f t="shared" si="6"/>
        <v>2013</v>
      </c>
      <c r="I55" t="str">
        <f t="shared" si="7"/>
        <v>12</v>
      </c>
      <c r="J55" s="44">
        <f t="shared" si="0"/>
        <v>2018</v>
      </c>
      <c r="K55" s="44"/>
      <c r="L55" s="42">
        <f t="shared" si="1"/>
        <v>43313</v>
      </c>
      <c r="Q55" s="38">
        <f t="shared" si="9"/>
        <v>42098</v>
      </c>
      <c r="R55" s="71"/>
    </row>
    <row r="56" spans="1:18" ht="15.5">
      <c r="A56" s="79">
        <v>41671</v>
      </c>
      <c r="B56" s="76" t="s">
        <v>138</v>
      </c>
      <c r="C56" s="107"/>
      <c r="D56" s="77">
        <f t="shared" si="2"/>
        <v>41672</v>
      </c>
      <c r="E56" s="77">
        <f t="shared" si="3"/>
        <v>41699</v>
      </c>
      <c r="F56">
        <f t="shared" si="4"/>
        <v>4</v>
      </c>
      <c r="G56" t="str">
        <f t="shared" si="5"/>
        <v>2</v>
      </c>
      <c r="H56" t="str">
        <f t="shared" si="6"/>
        <v>2014</v>
      </c>
      <c r="I56" t="str">
        <f t="shared" si="7"/>
        <v>2</v>
      </c>
      <c r="J56" s="45">
        <f t="shared" si="0"/>
        <v>2018</v>
      </c>
      <c r="K56" s="45"/>
      <c r="L56" s="43">
        <f t="shared" si="1"/>
        <v>43344</v>
      </c>
      <c r="Q56" s="39">
        <f t="shared" si="9"/>
        <v>42105</v>
      </c>
      <c r="R56" s="72"/>
    </row>
    <row r="57" spans="1:18" ht="15.5">
      <c r="A57" s="78">
        <v>41699</v>
      </c>
      <c r="B57" s="75" t="s">
        <v>139</v>
      </c>
      <c r="C57" s="106"/>
      <c r="D57" s="77">
        <f t="shared" si="2"/>
        <v>41700</v>
      </c>
      <c r="E57" s="77">
        <f t="shared" si="3"/>
        <v>41727</v>
      </c>
      <c r="F57">
        <f t="shared" si="4"/>
        <v>4</v>
      </c>
      <c r="G57" t="str">
        <f t="shared" si="5"/>
        <v>2</v>
      </c>
      <c r="H57" t="str">
        <f t="shared" si="6"/>
        <v>2014</v>
      </c>
      <c r="I57" t="str">
        <f t="shared" si="7"/>
        <v>3</v>
      </c>
      <c r="J57" s="44">
        <f t="shared" si="0"/>
        <v>2018</v>
      </c>
      <c r="K57" s="44"/>
      <c r="L57" s="42">
        <f t="shared" si="1"/>
        <v>43374</v>
      </c>
      <c r="Q57" s="38">
        <f t="shared" si="9"/>
        <v>42112</v>
      </c>
      <c r="R57" s="71"/>
    </row>
    <row r="58" spans="1:18" ht="15.5">
      <c r="A58" s="79">
        <v>41730</v>
      </c>
      <c r="B58" s="19" t="s">
        <v>140</v>
      </c>
      <c r="C58" s="109"/>
      <c r="D58" s="77">
        <f t="shared" si="2"/>
        <v>41728</v>
      </c>
      <c r="E58" s="77">
        <f t="shared" si="3"/>
        <v>41762</v>
      </c>
      <c r="F58">
        <f t="shared" si="4"/>
        <v>5</v>
      </c>
      <c r="G58" t="str">
        <f t="shared" si="5"/>
        <v>30</v>
      </c>
      <c r="H58" t="str">
        <f t="shared" si="6"/>
        <v>2014</v>
      </c>
      <c r="I58" t="str">
        <f t="shared" si="7"/>
        <v>3</v>
      </c>
      <c r="J58" s="45">
        <f t="shared" si="0"/>
        <v>2018</v>
      </c>
      <c r="K58" s="45"/>
      <c r="L58" s="43">
        <f t="shared" si="1"/>
        <v>43405</v>
      </c>
      <c r="Q58" s="39">
        <f t="shared" si="9"/>
        <v>42119</v>
      </c>
      <c r="R58" s="72"/>
    </row>
    <row r="59" spans="1:18" ht="15.5">
      <c r="A59" s="78">
        <v>41760</v>
      </c>
      <c r="B59" s="24" t="s">
        <v>141</v>
      </c>
      <c r="C59" s="108"/>
      <c r="D59" s="77">
        <f t="shared" si="2"/>
        <v>41763</v>
      </c>
      <c r="E59" s="77">
        <f t="shared" si="3"/>
        <v>41790</v>
      </c>
      <c r="F59">
        <f t="shared" si="4"/>
        <v>4</v>
      </c>
      <c r="G59" t="str">
        <f t="shared" si="5"/>
        <v>4</v>
      </c>
      <c r="H59" t="str">
        <f t="shared" si="6"/>
        <v>2014</v>
      </c>
      <c r="I59" t="str">
        <f t="shared" si="7"/>
        <v>5</v>
      </c>
      <c r="J59" s="44">
        <f t="shared" si="0"/>
        <v>2018</v>
      </c>
      <c r="K59" s="44"/>
      <c r="L59" s="42">
        <f t="shared" si="1"/>
        <v>43435</v>
      </c>
      <c r="Q59" s="38">
        <f t="shared" si="9"/>
        <v>42126</v>
      </c>
      <c r="R59" s="71"/>
    </row>
    <row r="60" spans="1:18" ht="15.5">
      <c r="A60" s="79">
        <v>41791</v>
      </c>
      <c r="B60" s="19" t="s">
        <v>142</v>
      </c>
      <c r="C60" s="109"/>
      <c r="D60" s="77">
        <f t="shared" si="2"/>
        <v>41791</v>
      </c>
      <c r="E60" s="77">
        <f t="shared" si="3"/>
        <v>41818</v>
      </c>
      <c r="F60">
        <f t="shared" si="4"/>
        <v>4</v>
      </c>
      <c r="G60" t="str">
        <f t="shared" si="5"/>
        <v>1</v>
      </c>
      <c r="H60" t="str">
        <f t="shared" si="6"/>
        <v>2014</v>
      </c>
      <c r="I60" t="str">
        <f t="shared" si="7"/>
        <v>6</v>
      </c>
      <c r="J60" s="45">
        <f t="shared" si="0"/>
        <v>2019</v>
      </c>
      <c r="K60" s="45"/>
      <c r="L60" s="43">
        <f t="shared" si="1"/>
        <v>43466</v>
      </c>
      <c r="Q60" s="39">
        <f t="shared" si="9"/>
        <v>42133</v>
      </c>
      <c r="R60" s="72"/>
    </row>
    <row r="61" spans="1:18" ht="15.5">
      <c r="A61" s="78">
        <v>41821</v>
      </c>
      <c r="B61" s="24" t="s">
        <v>143</v>
      </c>
      <c r="C61" s="108"/>
      <c r="D61" s="77">
        <f t="shared" si="2"/>
        <v>41819</v>
      </c>
      <c r="E61" s="77">
        <f t="shared" si="3"/>
        <v>41853</v>
      </c>
      <c r="F61">
        <f t="shared" si="4"/>
        <v>5</v>
      </c>
      <c r="G61" t="str">
        <f t="shared" si="5"/>
        <v>29</v>
      </c>
      <c r="H61" t="str">
        <f t="shared" si="6"/>
        <v>2014</v>
      </c>
      <c r="I61" t="str">
        <f t="shared" si="7"/>
        <v>6</v>
      </c>
      <c r="J61" s="44">
        <f t="shared" si="0"/>
        <v>2019</v>
      </c>
      <c r="K61" s="44"/>
      <c r="L61" s="42">
        <f t="shared" si="1"/>
        <v>43497</v>
      </c>
      <c r="Q61" s="38">
        <f t="shared" si="9"/>
        <v>42140</v>
      </c>
      <c r="R61" s="71"/>
    </row>
    <row r="62" spans="1:18" ht="15.5">
      <c r="A62" s="79">
        <v>41852</v>
      </c>
      <c r="B62" s="19" t="s">
        <v>144</v>
      </c>
      <c r="C62" s="109"/>
      <c r="D62" s="77">
        <f t="shared" si="2"/>
        <v>41854</v>
      </c>
      <c r="E62" s="77">
        <f t="shared" si="3"/>
        <v>41881</v>
      </c>
      <c r="F62">
        <f t="shared" si="4"/>
        <v>4</v>
      </c>
      <c r="G62" t="str">
        <f t="shared" si="5"/>
        <v>3</v>
      </c>
      <c r="H62" t="str">
        <f t="shared" si="6"/>
        <v>2014</v>
      </c>
      <c r="I62" t="str">
        <f t="shared" si="7"/>
        <v>8</v>
      </c>
      <c r="J62" s="45">
        <f t="shared" si="0"/>
        <v>2019</v>
      </c>
      <c r="K62" s="45"/>
      <c r="L62" s="43">
        <f t="shared" si="1"/>
        <v>43525</v>
      </c>
      <c r="Q62" s="39">
        <f t="shared" si="9"/>
        <v>42147</v>
      </c>
      <c r="R62" s="72"/>
    </row>
    <row r="63" spans="1:18" ht="15.5">
      <c r="A63" s="78">
        <v>41883</v>
      </c>
      <c r="B63" s="24" t="s">
        <v>145</v>
      </c>
      <c r="C63" s="108"/>
      <c r="D63" s="77">
        <f t="shared" si="2"/>
        <v>41882</v>
      </c>
      <c r="E63" s="77">
        <f t="shared" si="3"/>
        <v>41909</v>
      </c>
      <c r="F63">
        <f t="shared" si="4"/>
        <v>4</v>
      </c>
      <c r="G63" t="str">
        <f t="shared" si="5"/>
        <v>31</v>
      </c>
      <c r="H63" t="str">
        <f t="shared" si="6"/>
        <v>2014</v>
      </c>
      <c r="I63" t="str">
        <f t="shared" si="7"/>
        <v>8</v>
      </c>
      <c r="J63" s="44">
        <f t="shared" si="0"/>
        <v>2019</v>
      </c>
      <c r="K63" s="44"/>
      <c r="L63" s="42">
        <f t="shared" si="1"/>
        <v>43556</v>
      </c>
      <c r="Q63" s="38">
        <f t="shared" si="9"/>
        <v>42154</v>
      </c>
      <c r="R63" s="71"/>
    </row>
    <row r="64" spans="1:18" ht="15.5">
      <c r="A64" s="79">
        <v>41913</v>
      </c>
      <c r="B64" s="19" t="s">
        <v>146</v>
      </c>
      <c r="C64" s="109"/>
      <c r="D64" s="77">
        <f t="shared" si="2"/>
        <v>41910</v>
      </c>
      <c r="E64" s="77">
        <f t="shared" si="3"/>
        <v>41944</v>
      </c>
      <c r="F64">
        <f t="shared" si="4"/>
        <v>5</v>
      </c>
      <c r="G64" t="str">
        <f t="shared" si="5"/>
        <v>28</v>
      </c>
      <c r="H64" t="str">
        <f t="shared" si="6"/>
        <v>2014</v>
      </c>
      <c r="I64" t="str">
        <f t="shared" si="7"/>
        <v>9</v>
      </c>
      <c r="J64" s="45">
        <f t="shared" si="0"/>
        <v>2019</v>
      </c>
      <c r="K64" s="45"/>
      <c r="L64" s="43">
        <f t="shared" si="1"/>
        <v>43586</v>
      </c>
      <c r="Q64" s="39">
        <f t="shared" si="9"/>
        <v>42161</v>
      </c>
      <c r="R64" s="72"/>
    </row>
    <row r="65" spans="1:18" ht="15.5">
      <c r="A65" s="78">
        <v>41944</v>
      </c>
      <c r="B65" s="24" t="s">
        <v>147</v>
      </c>
      <c r="C65" s="108"/>
      <c r="D65" s="77">
        <f t="shared" si="2"/>
        <v>41945</v>
      </c>
      <c r="E65" s="77">
        <f t="shared" si="3"/>
        <v>41972</v>
      </c>
      <c r="F65">
        <f t="shared" si="4"/>
        <v>4</v>
      </c>
      <c r="G65" t="str">
        <f t="shared" si="5"/>
        <v>2</v>
      </c>
      <c r="H65" t="str">
        <f t="shared" si="6"/>
        <v>2014</v>
      </c>
      <c r="I65" t="str">
        <f t="shared" si="7"/>
        <v>11</v>
      </c>
      <c r="J65" s="44">
        <f t="shared" si="0"/>
        <v>2019</v>
      </c>
      <c r="K65" s="44"/>
      <c r="L65" s="42">
        <f t="shared" si="1"/>
        <v>43617</v>
      </c>
      <c r="Q65" s="38">
        <f t="shared" si="9"/>
        <v>42168</v>
      </c>
      <c r="R65" s="71"/>
    </row>
    <row r="66" spans="1:18" ht="15.5">
      <c r="A66" s="79">
        <v>41974</v>
      </c>
      <c r="B66" s="19" t="s">
        <v>148</v>
      </c>
      <c r="C66" s="109"/>
      <c r="D66" s="77">
        <f t="shared" si="2"/>
        <v>41973</v>
      </c>
      <c r="E66" s="77">
        <f t="shared" si="3"/>
        <v>42000</v>
      </c>
      <c r="F66">
        <f t="shared" si="4"/>
        <v>4</v>
      </c>
      <c r="G66" t="str">
        <f t="shared" si="5"/>
        <v>30</v>
      </c>
      <c r="H66" t="str">
        <f t="shared" si="6"/>
        <v>2014</v>
      </c>
      <c r="I66" t="str">
        <f t="shared" si="7"/>
        <v>11</v>
      </c>
      <c r="J66" s="45">
        <f t="shared" si="0"/>
        <v>2019</v>
      </c>
      <c r="K66" s="45"/>
      <c r="L66" s="43">
        <f t="shared" si="1"/>
        <v>43647</v>
      </c>
      <c r="Q66" s="39">
        <f t="shared" si="9"/>
        <v>42175</v>
      </c>
      <c r="R66" s="72"/>
    </row>
    <row r="67" spans="1:18" ht="15.5">
      <c r="A67" s="78">
        <v>42005</v>
      </c>
      <c r="B67" s="24" t="s">
        <v>149</v>
      </c>
      <c r="C67" s="108"/>
      <c r="D67" s="77">
        <f t="shared" si="2"/>
        <v>42001</v>
      </c>
      <c r="E67" s="77">
        <f t="shared" si="3"/>
        <v>42035</v>
      </c>
      <c r="F67">
        <f t="shared" si="4"/>
        <v>5</v>
      </c>
      <c r="G67" t="str">
        <f t="shared" si="5"/>
        <v>28</v>
      </c>
      <c r="H67" t="str">
        <f t="shared" si="6"/>
        <v>2014</v>
      </c>
      <c r="I67" t="str">
        <f t="shared" si="7"/>
        <v>12</v>
      </c>
      <c r="J67" s="44">
        <f t="shared" si="0"/>
        <v>2019</v>
      </c>
      <c r="K67" s="44"/>
      <c r="L67" s="42">
        <f t="shared" si="1"/>
        <v>43678</v>
      </c>
      <c r="Q67" s="38">
        <f t="shared" si="9"/>
        <v>42182</v>
      </c>
      <c r="R67" s="71"/>
    </row>
    <row r="68" spans="1:18" ht="15.5">
      <c r="A68" s="79">
        <v>42036</v>
      </c>
      <c r="B68" s="19" t="s">
        <v>150</v>
      </c>
      <c r="C68" s="109"/>
      <c r="D68" s="77">
        <f t="shared" si="2"/>
        <v>42036</v>
      </c>
      <c r="E68" s="77">
        <f t="shared" si="3"/>
        <v>42063</v>
      </c>
      <c r="F68">
        <f t="shared" si="4"/>
        <v>4</v>
      </c>
      <c r="G68" t="str">
        <f t="shared" si="5"/>
        <v>1</v>
      </c>
      <c r="H68" t="str">
        <f t="shared" si="6"/>
        <v>2015</v>
      </c>
      <c r="I68" t="str">
        <f t="shared" si="7"/>
        <v>2</v>
      </c>
      <c r="J68" s="45">
        <f t="shared" ref="J68:J131" si="10">YEAR(L68)</f>
        <v>2019</v>
      </c>
      <c r="K68" s="45"/>
      <c r="L68" s="43">
        <f t="shared" si="1"/>
        <v>43709</v>
      </c>
      <c r="Q68" s="39">
        <f t="shared" si="9"/>
        <v>42189</v>
      </c>
      <c r="R68" s="72"/>
    </row>
    <row r="69" spans="1:18" ht="15.5">
      <c r="A69" s="78">
        <v>42064</v>
      </c>
      <c r="B69" s="24" t="s">
        <v>151</v>
      </c>
      <c r="C69" s="108"/>
      <c r="D69" s="77">
        <f t="shared" si="2"/>
        <v>42064</v>
      </c>
      <c r="E69" s="77">
        <f t="shared" si="3"/>
        <v>42091</v>
      </c>
      <c r="F69">
        <f t="shared" si="4"/>
        <v>4</v>
      </c>
      <c r="G69" t="str">
        <f t="shared" si="5"/>
        <v>1</v>
      </c>
      <c r="H69" t="str">
        <f t="shared" si="6"/>
        <v>2015</v>
      </c>
      <c r="I69" t="str">
        <f t="shared" si="7"/>
        <v>3</v>
      </c>
      <c r="J69" s="44">
        <f t="shared" si="10"/>
        <v>2019</v>
      </c>
      <c r="K69" s="44"/>
      <c r="L69" s="42">
        <f t="shared" ref="L69:L132" si="11">EOMONTH(L68,0)+1</f>
        <v>43739</v>
      </c>
      <c r="Q69" s="38">
        <f t="shared" si="9"/>
        <v>42196</v>
      </c>
      <c r="R69" s="71"/>
    </row>
    <row r="70" spans="1:18" ht="15.5">
      <c r="A70" s="79">
        <v>42095</v>
      </c>
      <c r="B70" s="19" t="s">
        <v>152</v>
      </c>
      <c r="C70" s="109"/>
      <c r="D70" s="77">
        <f t="shared" si="2"/>
        <v>42092</v>
      </c>
      <c r="E70" s="77">
        <f t="shared" si="3"/>
        <v>42126</v>
      </c>
      <c r="F70">
        <f t="shared" si="4"/>
        <v>5</v>
      </c>
      <c r="G70" t="str">
        <f t="shared" si="5"/>
        <v>29</v>
      </c>
      <c r="H70" t="str">
        <f t="shared" si="6"/>
        <v>2015</v>
      </c>
      <c r="I70" t="str">
        <f t="shared" si="7"/>
        <v>3</v>
      </c>
      <c r="J70" s="45">
        <f t="shared" si="10"/>
        <v>2019</v>
      </c>
      <c r="K70" s="45"/>
      <c r="L70" s="43">
        <f t="shared" si="11"/>
        <v>43770</v>
      </c>
      <c r="Q70" s="39">
        <f t="shared" si="9"/>
        <v>42203</v>
      </c>
      <c r="R70" s="72"/>
    </row>
    <row r="71" spans="1:18" ht="15.5">
      <c r="A71" s="78">
        <v>42125</v>
      </c>
      <c r="B71" s="24" t="s">
        <v>153</v>
      </c>
      <c r="C71" s="108"/>
      <c r="D71" s="77">
        <f t="shared" si="2"/>
        <v>42127</v>
      </c>
      <c r="E71" s="77">
        <f t="shared" si="3"/>
        <v>42154</v>
      </c>
      <c r="F71">
        <f t="shared" si="4"/>
        <v>4</v>
      </c>
      <c r="G71" t="str">
        <f t="shared" si="5"/>
        <v>3</v>
      </c>
      <c r="H71" t="str">
        <f t="shared" si="6"/>
        <v>2015</v>
      </c>
      <c r="I71" t="str">
        <f t="shared" si="7"/>
        <v>5</v>
      </c>
      <c r="J71" s="44">
        <f t="shared" si="10"/>
        <v>2019</v>
      </c>
      <c r="K71" s="44"/>
      <c r="L71" s="42">
        <f t="shared" si="11"/>
        <v>43800</v>
      </c>
      <c r="Q71" s="38">
        <f t="shared" si="9"/>
        <v>42210</v>
      </c>
      <c r="R71" s="71"/>
    </row>
    <row r="72" spans="1:18" ht="15.5">
      <c r="A72" s="79">
        <v>42156</v>
      </c>
      <c r="B72" s="19" t="s">
        <v>154</v>
      </c>
      <c r="C72" s="109"/>
      <c r="D72" s="77">
        <f t="shared" ref="D72:D135" si="12">DATE(H72,I72,G72)</f>
        <v>42155</v>
      </c>
      <c r="E72" s="77">
        <f t="shared" ref="E72:E135" si="13">D73-1</f>
        <v>42182</v>
      </c>
      <c r="F72">
        <f t="shared" ref="F72:F135" si="14">ROUND((E72-D72)/7,0)</f>
        <v>4</v>
      </c>
      <c r="G72" t="str">
        <f t="shared" ref="G72:G135" si="15">LEFT(B72,FIND("/",B72)-1)</f>
        <v>31</v>
      </c>
      <c r="H72" t="str">
        <f t="shared" ref="H72:H135" si="16">RIGHT(TRIM(LEFT(B72,FIND("-",B72)-1)),4)</f>
        <v>2015</v>
      </c>
      <c r="I72" t="str">
        <f t="shared" ref="I72:I135" si="17">SUBSTITUTE(MID(SUBSTITUTE("/" &amp; B72&amp;REPT(" ",6),"/",REPT(",",255)),2*255,255),",","")</f>
        <v>5</v>
      </c>
      <c r="J72" s="45">
        <f t="shared" si="10"/>
        <v>2020</v>
      </c>
      <c r="K72" s="45"/>
      <c r="L72" s="43">
        <f t="shared" si="11"/>
        <v>43831</v>
      </c>
      <c r="Q72" s="39">
        <f t="shared" si="9"/>
        <v>42217</v>
      </c>
      <c r="R72" s="72"/>
    </row>
    <row r="73" spans="1:18" ht="15.5">
      <c r="A73" s="78">
        <v>42186</v>
      </c>
      <c r="B73" s="24" t="s">
        <v>155</v>
      </c>
      <c r="C73" s="108"/>
      <c r="D73" s="77">
        <f t="shared" si="12"/>
        <v>42183</v>
      </c>
      <c r="E73" s="77">
        <f t="shared" si="13"/>
        <v>42217</v>
      </c>
      <c r="F73">
        <f t="shared" si="14"/>
        <v>5</v>
      </c>
      <c r="G73" t="str">
        <f t="shared" si="15"/>
        <v>28</v>
      </c>
      <c r="H73" t="str">
        <f t="shared" si="16"/>
        <v>2015</v>
      </c>
      <c r="I73" t="str">
        <f t="shared" si="17"/>
        <v>6</v>
      </c>
      <c r="J73" s="44">
        <f t="shared" si="10"/>
        <v>2020</v>
      </c>
      <c r="K73" s="44"/>
      <c r="L73" s="42">
        <f t="shared" si="11"/>
        <v>43862</v>
      </c>
      <c r="Q73" s="38">
        <f t="shared" si="9"/>
        <v>42224</v>
      </c>
      <c r="R73" s="71"/>
    </row>
    <row r="74" spans="1:18" ht="15.5">
      <c r="A74" s="79">
        <v>42217</v>
      </c>
      <c r="B74" s="19" t="s">
        <v>156</v>
      </c>
      <c r="C74" s="109"/>
      <c r="D74" s="77">
        <f t="shared" si="12"/>
        <v>42218</v>
      </c>
      <c r="E74" s="77">
        <f t="shared" si="13"/>
        <v>42245</v>
      </c>
      <c r="F74">
        <f t="shared" si="14"/>
        <v>4</v>
      </c>
      <c r="G74" t="str">
        <f t="shared" si="15"/>
        <v>2</v>
      </c>
      <c r="H74" t="str">
        <f t="shared" si="16"/>
        <v>2015</v>
      </c>
      <c r="I74" t="str">
        <f t="shared" si="17"/>
        <v>8</v>
      </c>
      <c r="J74" s="45">
        <f t="shared" si="10"/>
        <v>2020</v>
      </c>
      <c r="K74" s="45"/>
      <c r="L74" s="43">
        <f t="shared" si="11"/>
        <v>43891</v>
      </c>
      <c r="Q74" s="39">
        <f t="shared" si="9"/>
        <v>42231</v>
      </c>
      <c r="R74" s="72"/>
    </row>
    <row r="75" spans="1:18" ht="15.5">
      <c r="A75" s="78">
        <v>42248</v>
      </c>
      <c r="B75" s="24" t="s">
        <v>157</v>
      </c>
      <c r="C75" s="108"/>
      <c r="D75" s="77">
        <f t="shared" si="12"/>
        <v>42246</v>
      </c>
      <c r="E75" s="77">
        <f t="shared" si="13"/>
        <v>42273</v>
      </c>
      <c r="F75">
        <f t="shared" si="14"/>
        <v>4</v>
      </c>
      <c r="G75" t="str">
        <f t="shared" si="15"/>
        <v>30</v>
      </c>
      <c r="H75" t="str">
        <f t="shared" si="16"/>
        <v>2015</v>
      </c>
      <c r="I75" t="str">
        <f t="shared" si="17"/>
        <v>8</v>
      </c>
      <c r="J75" s="44">
        <f t="shared" si="10"/>
        <v>2020</v>
      </c>
      <c r="K75" s="44"/>
      <c r="L75" s="42">
        <f t="shared" si="11"/>
        <v>43922</v>
      </c>
      <c r="Q75" s="38">
        <f t="shared" si="9"/>
        <v>42238</v>
      </c>
      <c r="R75" s="71"/>
    </row>
    <row r="76" spans="1:18" ht="15.5">
      <c r="A76" s="79">
        <v>42278</v>
      </c>
      <c r="B76" s="19" t="s">
        <v>158</v>
      </c>
      <c r="C76" s="109"/>
      <c r="D76" s="77">
        <f t="shared" si="12"/>
        <v>42274</v>
      </c>
      <c r="E76" s="77">
        <f t="shared" si="13"/>
        <v>42308</v>
      </c>
      <c r="F76">
        <f t="shared" si="14"/>
        <v>5</v>
      </c>
      <c r="G76" t="str">
        <f t="shared" si="15"/>
        <v>27</v>
      </c>
      <c r="H76" t="str">
        <f t="shared" si="16"/>
        <v>2015</v>
      </c>
      <c r="I76" t="str">
        <f t="shared" si="17"/>
        <v>9</v>
      </c>
      <c r="J76" s="45">
        <f t="shared" si="10"/>
        <v>2020</v>
      </c>
      <c r="K76" s="45"/>
      <c r="L76" s="43">
        <f t="shared" si="11"/>
        <v>43952</v>
      </c>
      <c r="Q76" s="39">
        <f t="shared" si="9"/>
        <v>42245</v>
      </c>
      <c r="R76" s="72"/>
    </row>
    <row r="77" spans="1:18" ht="15.5">
      <c r="A77" s="78">
        <v>42309</v>
      </c>
      <c r="B77" s="24" t="s">
        <v>159</v>
      </c>
      <c r="C77" s="108"/>
      <c r="D77" s="77">
        <f t="shared" si="12"/>
        <v>42309</v>
      </c>
      <c r="E77" s="77">
        <f t="shared" si="13"/>
        <v>42336</v>
      </c>
      <c r="F77">
        <f t="shared" si="14"/>
        <v>4</v>
      </c>
      <c r="G77" t="str">
        <f t="shared" si="15"/>
        <v>1</v>
      </c>
      <c r="H77" t="str">
        <f t="shared" si="16"/>
        <v>2015</v>
      </c>
      <c r="I77" t="str">
        <f t="shared" si="17"/>
        <v>11</v>
      </c>
      <c r="J77" s="44">
        <f t="shared" si="10"/>
        <v>2020</v>
      </c>
      <c r="K77" s="44"/>
      <c r="L77" s="42">
        <f t="shared" si="11"/>
        <v>43983</v>
      </c>
      <c r="Q77" s="38">
        <f t="shared" si="9"/>
        <v>42252</v>
      </c>
      <c r="R77" s="71"/>
    </row>
    <row r="78" spans="1:18" ht="15.5">
      <c r="A78" s="79">
        <v>42339</v>
      </c>
      <c r="B78" s="19" t="s">
        <v>160</v>
      </c>
      <c r="C78" s="109"/>
      <c r="D78" s="77">
        <f t="shared" si="12"/>
        <v>42337</v>
      </c>
      <c r="E78" s="77">
        <f t="shared" si="13"/>
        <v>42364</v>
      </c>
      <c r="F78">
        <f t="shared" si="14"/>
        <v>4</v>
      </c>
      <c r="G78" t="str">
        <f t="shared" si="15"/>
        <v>29</v>
      </c>
      <c r="H78" t="str">
        <f t="shared" si="16"/>
        <v>2015</v>
      </c>
      <c r="I78" t="str">
        <f t="shared" si="17"/>
        <v>11</v>
      </c>
      <c r="J78" s="45">
        <f t="shared" si="10"/>
        <v>2020</v>
      </c>
      <c r="K78" s="45"/>
      <c r="L78" s="43">
        <f t="shared" si="11"/>
        <v>44013</v>
      </c>
      <c r="Q78" s="39">
        <f t="shared" si="9"/>
        <v>42259</v>
      </c>
      <c r="R78" s="72"/>
    </row>
    <row r="79" spans="1:18" ht="15.5">
      <c r="A79" s="78">
        <v>42370</v>
      </c>
      <c r="B79" s="24" t="s">
        <v>161</v>
      </c>
      <c r="C79" s="108"/>
      <c r="D79" s="77">
        <f t="shared" si="12"/>
        <v>42365</v>
      </c>
      <c r="E79" s="77">
        <f t="shared" si="13"/>
        <v>42399</v>
      </c>
      <c r="F79">
        <f t="shared" si="14"/>
        <v>5</v>
      </c>
      <c r="G79" t="str">
        <f t="shared" si="15"/>
        <v>27</v>
      </c>
      <c r="H79" t="str">
        <f t="shared" si="16"/>
        <v>2015</v>
      </c>
      <c r="I79" t="str">
        <f t="shared" si="17"/>
        <v>12</v>
      </c>
      <c r="J79" s="44">
        <f t="shared" si="10"/>
        <v>2020</v>
      </c>
      <c r="K79" s="44"/>
      <c r="L79" s="42">
        <f t="shared" si="11"/>
        <v>44044</v>
      </c>
      <c r="Q79" s="38">
        <f t="shared" si="9"/>
        <v>42266</v>
      </c>
      <c r="R79" s="71"/>
    </row>
    <row r="80" spans="1:18" ht="15.5">
      <c r="A80" s="79">
        <v>42401</v>
      </c>
      <c r="B80" s="19" t="s">
        <v>162</v>
      </c>
      <c r="C80" s="109"/>
      <c r="D80" s="77">
        <f t="shared" si="12"/>
        <v>42400</v>
      </c>
      <c r="E80" s="77">
        <f t="shared" si="13"/>
        <v>42427</v>
      </c>
      <c r="F80">
        <f t="shared" si="14"/>
        <v>4</v>
      </c>
      <c r="G80" t="str">
        <f t="shared" si="15"/>
        <v>31</v>
      </c>
      <c r="H80" t="str">
        <f t="shared" si="16"/>
        <v>2016</v>
      </c>
      <c r="I80" t="str">
        <f t="shared" si="17"/>
        <v>1</v>
      </c>
      <c r="J80" s="45">
        <f t="shared" si="10"/>
        <v>2020</v>
      </c>
      <c r="K80" s="45"/>
      <c r="L80" s="43">
        <f t="shared" si="11"/>
        <v>44075</v>
      </c>
      <c r="Q80" s="39">
        <f t="shared" si="9"/>
        <v>42273</v>
      </c>
      <c r="R80" s="72"/>
    </row>
    <row r="81" spans="1:18" ht="15.5">
      <c r="A81" s="78">
        <v>42430</v>
      </c>
      <c r="B81" s="24" t="s">
        <v>163</v>
      </c>
      <c r="C81" s="108"/>
      <c r="D81" s="77">
        <f t="shared" si="12"/>
        <v>42428</v>
      </c>
      <c r="E81" s="77">
        <f t="shared" si="13"/>
        <v>42455</v>
      </c>
      <c r="F81">
        <f t="shared" si="14"/>
        <v>4</v>
      </c>
      <c r="G81" t="str">
        <f t="shared" si="15"/>
        <v>28</v>
      </c>
      <c r="H81" t="str">
        <f t="shared" si="16"/>
        <v>2016</v>
      </c>
      <c r="I81" t="str">
        <f t="shared" si="17"/>
        <v>2</v>
      </c>
      <c r="J81" s="44">
        <f t="shared" si="10"/>
        <v>2020</v>
      </c>
      <c r="K81" s="44"/>
      <c r="L81" s="42">
        <f t="shared" si="11"/>
        <v>44105</v>
      </c>
      <c r="Q81" s="38">
        <f t="shared" si="9"/>
        <v>42280</v>
      </c>
      <c r="R81" s="71"/>
    </row>
    <row r="82" spans="1:18" ht="15.5">
      <c r="A82" s="79">
        <v>42461</v>
      </c>
      <c r="B82" s="19" t="s">
        <v>164</v>
      </c>
      <c r="C82" s="109"/>
      <c r="D82" s="77">
        <f t="shared" si="12"/>
        <v>42456</v>
      </c>
      <c r="E82" s="77">
        <f t="shared" si="13"/>
        <v>42490</v>
      </c>
      <c r="F82">
        <f t="shared" si="14"/>
        <v>5</v>
      </c>
      <c r="G82" t="str">
        <f t="shared" si="15"/>
        <v>27</v>
      </c>
      <c r="H82" t="str">
        <f t="shared" si="16"/>
        <v>2016</v>
      </c>
      <c r="I82" t="str">
        <f t="shared" si="17"/>
        <v>3</v>
      </c>
      <c r="J82" s="45">
        <f t="shared" si="10"/>
        <v>2020</v>
      </c>
      <c r="K82" s="45"/>
      <c r="L82" s="43">
        <f t="shared" si="11"/>
        <v>44136</v>
      </c>
      <c r="Q82" s="39">
        <f t="shared" si="9"/>
        <v>42287</v>
      </c>
      <c r="R82" s="72"/>
    </row>
    <row r="83" spans="1:18" ht="15.5">
      <c r="A83" s="78">
        <v>42491</v>
      </c>
      <c r="B83" s="24" t="s">
        <v>165</v>
      </c>
      <c r="C83" s="108"/>
      <c r="D83" s="77">
        <f t="shared" si="12"/>
        <v>42491</v>
      </c>
      <c r="E83" s="77">
        <f t="shared" si="13"/>
        <v>42518</v>
      </c>
      <c r="F83">
        <f t="shared" si="14"/>
        <v>4</v>
      </c>
      <c r="G83" t="str">
        <f t="shared" si="15"/>
        <v>1</v>
      </c>
      <c r="H83" t="str">
        <f t="shared" si="16"/>
        <v>2016</v>
      </c>
      <c r="I83" t="str">
        <f t="shared" si="17"/>
        <v>5</v>
      </c>
      <c r="J83" s="44">
        <f t="shared" si="10"/>
        <v>2020</v>
      </c>
      <c r="K83" s="44"/>
      <c r="L83" s="42">
        <f t="shared" si="11"/>
        <v>44166</v>
      </c>
      <c r="Q83" s="38">
        <f t="shared" si="9"/>
        <v>42294</v>
      </c>
      <c r="R83" s="71"/>
    </row>
    <row r="84" spans="1:18" ht="15.5">
      <c r="A84" s="79">
        <v>42522</v>
      </c>
      <c r="B84" s="19" t="s">
        <v>166</v>
      </c>
      <c r="C84" s="109"/>
      <c r="D84" s="77">
        <f t="shared" si="12"/>
        <v>42519</v>
      </c>
      <c r="E84" s="77">
        <f t="shared" si="13"/>
        <v>42546</v>
      </c>
      <c r="F84">
        <f t="shared" si="14"/>
        <v>4</v>
      </c>
      <c r="G84" t="str">
        <f t="shared" si="15"/>
        <v>29</v>
      </c>
      <c r="H84" t="str">
        <f t="shared" si="16"/>
        <v>2016</v>
      </c>
      <c r="I84" t="str">
        <f t="shared" si="17"/>
        <v>5</v>
      </c>
      <c r="J84" s="45">
        <f t="shared" si="10"/>
        <v>2021</v>
      </c>
      <c r="K84" s="45"/>
      <c r="L84" s="43">
        <f t="shared" si="11"/>
        <v>44197</v>
      </c>
      <c r="Q84" s="39">
        <f t="shared" si="9"/>
        <v>42301</v>
      </c>
      <c r="R84" s="72"/>
    </row>
    <row r="85" spans="1:18" ht="15.5">
      <c r="A85" s="78">
        <v>42552</v>
      </c>
      <c r="B85" s="24" t="s">
        <v>167</v>
      </c>
      <c r="C85" s="108"/>
      <c r="D85" s="77">
        <f t="shared" si="12"/>
        <v>42547</v>
      </c>
      <c r="E85" s="77">
        <f t="shared" si="13"/>
        <v>42581</v>
      </c>
      <c r="F85">
        <f t="shared" si="14"/>
        <v>5</v>
      </c>
      <c r="G85" t="str">
        <f t="shared" si="15"/>
        <v>26</v>
      </c>
      <c r="H85" t="str">
        <f t="shared" si="16"/>
        <v>2016</v>
      </c>
      <c r="I85" t="str">
        <f t="shared" si="17"/>
        <v>6</v>
      </c>
      <c r="J85" s="44">
        <f t="shared" si="10"/>
        <v>2021</v>
      </c>
      <c r="K85" s="44"/>
      <c r="L85" s="42">
        <f t="shared" si="11"/>
        <v>44228</v>
      </c>
      <c r="Q85" s="38">
        <f t="shared" si="9"/>
        <v>42308</v>
      </c>
      <c r="R85" s="71"/>
    </row>
    <row r="86" spans="1:18" ht="15.5">
      <c r="A86" s="79">
        <v>42583</v>
      </c>
      <c r="B86" s="19" t="s">
        <v>168</v>
      </c>
      <c r="C86" s="109"/>
      <c r="D86" s="77">
        <f t="shared" si="12"/>
        <v>42582</v>
      </c>
      <c r="E86" s="77">
        <f t="shared" si="13"/>
        <v>42609</v>
      </c>
      <c r="F86">
        <f t="shared" si="14"/>
        <v>4</v>
      </c>
      <c r="G86" t="str">
        <f t="shared" si="15"/>
        <v>31</v>
      </c>
      <c r="H86" t="str">
        <f t="shared" si="16"/>
        <v>2016</v>
      </c>
      <c r="I86" t="str">
        <f t="shared" si="17"/>
        <v>7</v>
      </c>
      <c r="J86" s="45">
        <f t="shared" si="10"/>
        <v>2021</v>
      </c>
      <c r="K86" s="45"/>
      <c r="L86" s="43">
        <f t="shared" si="11"/>
        <v>44256</v>
      </c>
      <c r="Q86" s="39">
        <f t="shared" si="9"/>
        <v>42315</v>
      </c>
      <c r="R86" s="72"/>
    </row>
    <row r="87" spans="1:18" ht="15.5">
      <c r="A87" s="78">
        <v>42614</v>
      </c>
      <c r="B87" s="24" t="s">
        <v>169</v>
      </c>
      <c r="C87" s="108"/>
      <c r="D87" s="77">
        <f t="shared" si="12"/>
        <v>42610</v>
      </c>
      <c r="E87" s="77">
        <f t="shared" si="13"/>
        <v>42637</v>
      </c>
      <c r="F87">
        <f t="shared" si="14"/>
        <v>4</v>
      </c>
      <c r="G87" t="str">
        <f t="shared" si="15"/>
        <v>28</v>
      </c>
      <c r="H87" t="str">
        <f t="shared" si="16"/>
        <v>2016</v>
      </c>
      <c r="I87" t="str">
        <f t="shared" si="17"/>
        <v>8</v>
      </c>
      <c r="J87" s="44">
        <f t="shared" si="10"/>
        <v>2021</v>
      </c>
      <c r="K87" s="44"/>
      <c r="L87" s="42">
        <f t="shared" si="11"/>
        <v>44287</v>
      </c>
      <c r="Q87" s="38">
        <f t="shared" si="9"/>
        <v>42322</v>
      </c>
      <c r="R87" s="71"/>
    </row>
    <row r="88" spans="1:18" ht="15.5">
      <c r="A88" s="79">
        <v>42644</v>
      </c>
      <c r="B88" s="19" t="s">
        <v>170</v>
      </c>
      <c r="C88" s="109"/>
      <c r="D88" s="77">
        <f t="shared" si="12"/>
        <v>42638</v>
      </c>
      <c r="E88" s="77">
        <f t="shared" si="13"/>
        <v>42672</v>
      </c>
      <c r="F88">
        <f t="shared" si="14"/>
        <v>5</v>
      </c>
      <c r="G88" t="str">
        <f t="shared" si="15"/>
        <v>25</v>
      </c>
      <c r="H88" t="str">
        <f t="shared" si="16"/>
        <v>2016</v>
      </c>
      <c r="I88" t="str">
        <f t="shared" si="17"/>
        <v>9</v>
      </c>
      <c r="J88" s="45">
        <f t="shared" si="10"/>
        <v>2021</v>
      </c>
      <c r="K88" s="45"/>
      <c r="L88" s="43">
        <f t="shared" si="11"/>
        <v>44317</v>
      </c>
      <c r="Q88" s="39">
        <f t="shared" si="9"/>
        <v>42329</v>
      </c>
      <c r="R88" s="72"/>
    </row>
    <row r="89" spans="1:18" ht="15.5">
      <c r="A89" s="78">
        <v>42675</v>
      </c>
      <c r="B89" s="24" t="s">
        <v>171</v>
      </c>
      <c r="C89" s="108"/>
      <c r="D89" s="77">
        <f t="shared" si="12"/>
        <v>42673</v>
      </c>
      <c r="E89" s="77">
        <f t="shared" si="13"/>
        <v>42700</v>
      </c>
      <c r="F89">
        <f t="shared" si="14"/>
        <v>4</v>
      </c>
      <c r="G89" t="str">
        <f t="shared" si="15"/>
        <v>30</v>
      </c>
      <c r="H89" t="str">
        <f t="shared" si="16"/>
        <v>2016</v>
      </c>
      <c r="I89" t="str">
        <f t="shared" si="17"/>
        <v>10</v>
      </c>
      <c r="J89" s="44">
        <f t="shared" si="10"/>
        <v>2021</v>
      </c>
      <c r="K89" s="44"/>
      <c r="L89" s="42">
        <f t="shared" si="11"/>
        <v>44348</v>
      </c>
      <c r="Q89" s="38">
        <f t="shared" si="9"/>
        <v>42336</v>
      </c>
      <c r="R89" s="71"/>
    </row>
    <row r="90" spans="1:18" ht="15.5">
      <c r="A90" s="79">
        <v>42705</v>
      </c>
      <c r="B90" s="19" t="s">
        <v>172</v>
      </c>
      <c r="C90" s="109"/>
      <c r="D90" s="77">
        <f t="shared" si="12"/>
        <v>42701</v>
      </c>
      <c r="E90" s="77">
        <f t="shared" si="13"/>
        <v>42735</v>
      </c>
      <c r="F90">
        <f t="shared" si="14"/>
        <v>5</v>
      </c>
      <c r="G90" t="str">
        <f t="shared" si="15"/>
        <v>27</v>
      </c>
      <c r="H90" t="str">
        <f t="shared" si="16"/>
        <v>2016</v>
      </c>
      <c r="I90" t="str">
        <f t="shared" si="17"/>
        <v>11</v>
      </c>
      <c r="J90" s="45">
        <f t="shared" si="10"/>
        <v>2021</v>
      </c>
      <c r="K90" s="45"/>
      <c r="L90" s="43">
        <f t="shared" si="11"/>
        <v>44378</v>
      </c>
      <c r="Q90" s="39">
        <f t="shared" si="9"/>
        <v>42343</v>
      </c>
      <c r="R90" s="72"/>
    </row>
    <row r="91" spans="1:18" ht="15.5">
      <c r="A91" s="78">
        <v>42736</v>
      </c>
      <c r="B91" s="24" t="s">
        <v>173</v>
      </c>
      <c r="C91" s="108"/>
      <c r="D91" s="77">
        <f t="shared" si="12"/>
        <v>42736</v>
      </c>
      <c r="E91" s="77">
        <f t="shared" si="13"/>
        <v>42770</v>
      </c>
      <c r="F91">
        <f t="shared" si="14"/>
        <v>5</v>
      </c>
      <c r="G91" t="str">
        <f t="shared" si="15"/>
        <v>1</v>
      </c>
      <c r="H91" t="str">
        <f t="shared" si="16"/>
        <v>2017</v>
      </c>
      <c r="I91" t="str">
        <f t="shared" si="17"/>
        <v>1</v>
      </c>
      <c r="J91" s="44">
        <f t="shared" si="10"/>
        <v>2021</v>
      </c>
      <c r="K91" s="44"/>
      <c r="L91" s="42">
        <f t="shared" si="11"/>
        <v>44409</v>
      </c>
      <c r="Q91" s="38">
        <f t="shared" si="9"/>
        <v>42350</v>
      </c>
      <c r="R91" s="71"/>
    </row>
    <row r="92" spans="1:18" ht="15.5">
      <c r="A92" s="79">
        <v>42767</v>
      </c>
      <c r="B92" s="19" t="s">
        <v>174</v>
      </c>
      <c r="C92" s="109"/>
      <c r="D92" s="77">
        <f t="shared" si="12"/>
        <v>42771</v>
      </c>
      <c r="E92" s="77">
        <f t="shared" si="13"/>
        <v>42798</v>
      </c>
      <c r="F92">
        <f t="shared" si="14"/>
        <v>4</v>
      </c>
      <c r="G92" t="str">
        <f t="shared" si="15"/>
        <v>5</v>
      </c>
      <c r="H92" t="str">
        <f t="shared" si="16"/>
        <v>2017</v>
      </c>
      <c r="I92" t="str">
        <f t="shared" si="17"/>
        <v>2</v>
      </c>
      <c r="J92" s="45">
        <f t="shared" si="10"/>
        <v>2021</v>
      </c>
      <c r="K92" s="45"/>
      <c r="L92" s="43">
        <f t="shared" si="11"/>
        <v>44440</v>
      </c>
      <c r="Q92" s="39">
        <f t="shared" si="9"/>
        <v>42357</v>
      </c>
      <c r="R92" s="72"/>
    </row>
    <row r="93" spans="1:18" ht="15.5">
      <c r="A93" s="78">
        <v>42795</v>
      </c>
      <c r="B93" s="24" t="s">
        <v>175</v>
      </c>
      <c r="C93" s="108"/>
      <c r="D93" s="77">
        <f t="shared" si="12"/>
        <v>42799</v>
      </c>
      <c r="E93" s="77">
        <f t="shared" si="13"/>
        <v>42826</v>
      </c>
      <c r="F93">
        <f t="shared" si="14"/>
        <v>4</v>
      </c>
      <c r="G93" t="str">
        <f t="shared" si="15"/>
        <v>5</v>
      </c>
      <c r="H93" t="str">
        <f t="shared" si="16"/>
        <v>2017</v>
      </c>
      <c r="I93" t="str">
        <f t="shared" si="17"/>
        <v>3</v>
      </c>
      <c r="J93" s="44">
        <f t="shared" si="10"/>
        <v>2021</v>
      </c>
      <c r="K93" s="44"/>
      <c r="L93" s="42">
        <f t="shared" si="11"/>
        <v>44470</v>
      </c>
      <c r="Q93" s="38">
        <f t="shared" si="9"/>
        <v>42364</v>
      </c>
      <c r="R93" s="71"/>
    </row>
    <row r="94" spans="1:18" ht="15.5">
      <c r="A94" s="79">
        <v>42826</v>
      </c>
      <c r="B94" s="19" t="s">
        <v>176</v>
      </c>
      <c r="C94" s="109"/>
      <c r="D94" s="77">
        <f t="shared" si="12"/>
        <v>42827</v>
      </c>
      <c r="E94" s="77">
        <f t="shared" si="13"/>
        <v>42861</v>
      </c>
      <c r="F94">
        <f t="shared" si="14"/>
        <v>5</v>
      </c>
      <c r="G94" t="str">
        <f t="shared" si="15"/>
        <v>2</v>
      </c>
      <c r="H94" t="str">
        <f t="shared" si="16"/>
        <v>2017</v>
      </c>
      <c r="I94" t="str">
        <f t="shared" si="17"/>
        <v>4</v>
      </c>
      <c r="J94" s="45">
        <f t="shared" si="10"/>
        <v>2021</v>
      </c>
      <c r="K94" s="45"/>
      <c r="L94" s="43">
        <f t="shared" si="11"/>
        <v>44501</v>
      </c>
      <c r="Q94" s="39">
        <f t="shared" si="9"/>
        <v>42371</v>
      </c>
      <c r="R94" s="72"/>
    </row>
    <row r="95" spans="1:18" ht="15.5">
      <c r="A95" s="78">
        <v>42856</v>
      </c>
      <c r="B95" s="24" t="s">
        <v>177</v>
      </c>
      <c r="C95" s="108"/>
      <c r="D95" s="77">
        <f t="shared" si="12"/>
        <v>42862</v>
      </c>
      <c r="E95" s="77">
        <f t="shared" si="13"/>
        <v>42889</v>
      </c>
      <c r="F95">
        <f t="shared" si="14"/>
        <v>4</v>
      </c>
      <c r="G95" t="str">
        <f t="shared" si="15"/>
        <v>7</v>
      </c>
      <c r="H95" t="str">
        <f t="shared" si="16"/>
        <v>2017</v>
      </c>
      <c r="I95" t="str">
        <f t="shared" si="17"/>
        <v>5</v>
      </c>
      <c r="J95" s="44">
        <f t="shared" si="10"/>
        <v>2021</v>
      </c>
      <c r="K95" s="44"/>
      <c r="L95" s="42">
        <f t="shared" si="11"/>
        <v>44531</v>
      </c>
      <c r="Q95" s="38">
        <f t="shared" si="9"/>
        <v>42378</v>
      </c>
      <c r="R95" s="71"/>
    </row>
    <row r="96" spans="1:18" ht="15.5">
      <c r="A96" s="79">
        <v>42887</v>
      </c>
      <c r="B96" s="19" t="s">
        <v>178</v>
      </c>
      <c r="C96" s="109"/>
      <c r="D96" s="77">
        <f t="shared" si="12"/>
        <v>42890</v>
      </c>
      <c r="E96" s="77">
        <f t="shared" si="13"/>
        <v>42917</v>
      </c>
      <c r="F96">
        <f t="shared" si="14"/>
        <v>4</v>
      </c>
      <c r="G96" t="str">
        <f t="shared" si="15"/>
        <v>4</v>
      </c>
      <c r="H96" t="str">
        <f t="shared" si="16"/>
        <v>2017</v>
      </c>
      <c r="I96" t="str">
        <f t="shared" si="17"/>
        <v>6</v>
      </c>
      <c r="J96" s="45">
        <f t="shared" si="10"/>
        <v>2022</v>
      </c>
      <c r="K96" s="45"/>
      <c r="L96" s="43">
        <f t="shared" si="11"/>
        <v>44562</v>
      </c>
      <c r="Q96" s="39">
        <f t="shared" si="9"/>
        <v>42385</v>
      </c>
      <c r="R96" s="72"/>
    </row>
    <row r="97" spans="1:18" ht="15.5">
      <c r="A97" s="78">
        <v>42917</v>
      </c>
      <c r="B97" s="24" t="s">
        <v>179</v>
      </c>
      <c r="C97" s="108"/>
      <c r="D97" s="77">
        <f t="shared" si="12"/>
        <v>42918</v>
      </c>
      <c r="E97" s="77">
        <f t="shared" si="13"/>
        <v>42952</v>
      </c>
      <c r="F97">
        <f t="shared" si="14"/>
        <v>5</v>
      </c>
      <c r="G97" t="str">
        <f t="shared" si="15"/>
        <v>2</v>
      </c>
      <c r="H97" t="str">
        <f t="shared" si="16"/>
        <v>2017</v>
      </c>
      <c r="I97" t="str">
        <f t="shared" si="17"/>
        <v>7</v>
      </c>
      <c r="J97" s="44">
        <f t="shared" si="10"/>
        <v>2022</v>
      </c>
      <c r="K97" s="44"/>
      <c r="L97" s="42">
        <f t="shared" si="11"/>
        <v>44593</v>
      </c>
      <c r="Q97" s="38">
        <f t="shared" si="9"/>
        <v>42392</v>
      </c>
      <c r="R97" s="71"/>
    </row>
    <row r="98" spans="1:18" ht="15.5">
      <c r="A98" s="79">
        <v>42948</v>
      </c>
      <c r="B98" s="19" t="s">
        <v>180</v>
      </c>
      <c r="C98" s="109"/>
      <c r="D98" s="77">
        <f t="shared" si="12"/>
        <v>42953</v>
      </c>
      <c r="E98" s="77">
        <f t="shared" si="13"/>
        <v>42980</v>
      </c>
      <c r="F98">
        <f t="shared" si="14"/>
        <v>4</v>
      </c>
      <c r="G98" t="str">
        <f t="shared" si="15"/>
        <v>6</v>
      </c>
      <c r="H98" t="str">
        <f t="shared" si="16"/>
        <v>2017</v>
      </c>
      <c r="I98" t="str">
        <f t="shared" si="17"/>
        <v>8</v>
      </c>
      <c r="J98" s="45">
        <f t="shared" si="10"/>
        <v>2022</v>
      </c>
      <c r="K98" s="45"/>
      <c r="L98" s="43">
        <f t="shared" si="11"/>
        <v>44621</v>
      </c>
      <c r="Q98" s="39">
        <f t="shared" si="9"/>
        <v>42399</v>
      </c>
      <c r="R98" s="72"/>
    </row>
    <row r="99" spans="1:18" ht="15.5">
      <c r="A99" s="78">
        <v>42979</v>
      </c>
      <c r="B99" s="24" t="s">
        <v>181</v>
      </c>
      <c r="C99" s="108"/>
      <c r="D99" s="77">
        <f t="shared" si="12"/>
        <v>42981</v>
      </c>
      <c r="E99" s="77">
        <f t="shared" si="13"/>
        <v>43008</v>
      </c>
      <c r="F99">
        <f t="shared" si="14"/>
        <v>4</v>
      </c>
      <c r="G99" t="str">
        <f t="shared" si="15"/>
        <v>3</v>
      </c>
      <c r="H99" t="str">
        <f t="shared" si="16"/>
        <v>2017</v>
      </c>
      <c r="I99" t="str">
        <f t="shared" si="17"/>
        <v>9</v>
      </c>
      <c r="J99" s="44">
        <f t="shared" si="10"/>
        <v>2022</v>
      </c>
      <c r="K99" s="44"/>
      <c r="L99" s="42">
        <f t="shared" si="11"/>
        <v>44652</v>
      </c>
      <c r="Q99" s="38">
        <f t="shared" si="9"/>
        <v>42406</v>
      </c>
      <c r="R99" s="71"/>
    </row>
    <row r="100" spans="1:18" ht="15.5">
      <c r="A100" s="79">
        <v>43009</v>
      </c>
      <c r="B100" s="19" t="s">
        <v>182</v>
      </c>
      <c r="C100" s="109"/>
      <c r="D100" s="77">
        <f t="shared" si="12"/>
        <v>43009</v>
      </c>
      <c r="E100" s="77">
        <f t="shared" si="13"/>
        <v>43043</v>
      </c>
      <c r="F100">
        <f t="shared" si="14"/>
        <v>5</v>
      </c>
      <c r="G100" t="str">
        <f t="shared" si="15"/>
        <v>1</v>
      </c>
      <c r="H100" t="str">
        <f t="shared" si="16"/>
        <v>2017</v>
      </c>
      <c r="I100" t="str">
        <f t="shared" si="17"/>
        <v>10</v>
      </c>
      <c r="J100" s="45">
        <f t="shared" si="10"/>
        <v>2022</v>
      </c>
      <c r="K100" s="45"/>
      <c r="L100" s="43">
        <f t="shared" si="11"/>
        <v>44682</v>
      </c>
      <c r="Q100" s="39">
        <f t="shared" si="9"/>
        <v>42413</v>
      </c>
      <c r="R100" s="72"/>
    </row>
    <row r="101" spans="1:18" ht="15.5">
      <c r="A101" s="78">
        <v>43040</v>
      </c>
      <c r="B101" s="24" t="s">
        <v>183</v>
      </c>
      <c r="C101" s="108"/>
      <c r="D101" s="77">
        <f t="shared" si="12"/>
        <v>43044</v>
      </c>
      <c r="E101" s="77">
        <f t="shared" si="13"/>
        <v>43071</v>
      </c>
      <c r="F101">
        <f t="shared" si="14"/>
        <v>4</v>
      </c>
      <c r="G101" t="str">
        <f t="shared" si="15"/>
        <v>5</v>
      </c>
      <c r="H101" t="str">
        <f t="shared" si="16"/>
        <v>2017</v>
      </c>
      <c r="I101" t="str">
        <f t="shared" si="17"/>
        <v>11</v>
      </c>
      <c r="J101" s="44">
        <f t="shared" si="10"/>
        <v>2022</v>
      </c>
      <c r="K101" s="44"/>
      <c r="L101" s="42">
        <f t="shared" si="11"/>
        <v>44713</v>
      </c>
      <c r="Q101" s="38">
        <f t="shared" si="9"/>
        <v>42420</v>
      </c>
      <c r="R101" s="71"/>
    </row>
    <row r="102" spans="1:18" ht="15.5">
      <c r="A102" s="79">
        <v>43070</v>
      </c>
      <c r="B102" s="19" t="s">
        <v>184</v>
      </c>
      <c r="C102" s="109"/>
      <c r="D102" s="77">
        <f t="shared" si="12"/>
        <v>43072</v>
      </c>
      <c r="E102" s="77">
        <f t="shared" si="13"/>
        <v>43099</v>
      </c>
      <c r="F102">
        <f t="shared" si="14"/>
        <v>4</v>
      </c>
      <c r="G102" t="str">
        <f t="shared" si="15"/>
        <v>3</v>
      </c>
      <c r="H102" t="str">
        <f t="shared" si="16"/>
        <v>2017</v>
      </c>
      <c r="I102" t="str">
        <f t="shared" si="17"/>
        <v>12</v>
      </c>
      <c r="J102" s="45">
        <f t="shared" si="10"/>
        <v>2022</v>
      </c>
      <c r="K102" s="45"/>
      <c r="L102" s="43">
        <f t="shared" si="11"/>
        <v>44743</v>
      </c>
      <c r="Q102" s="39">
        <f t="shared" si="9"/>
        <v>42427</v>
      </c>
      <c r="R102" s="72"/>
    </row>
    <row r="103" spans="1:18" ht="15.5">
      <c r="A103" s="78">
        <v>43101</v>
      </c>
      <c r="B103" s="24" t="s">
        <v>33</v>
      </c>
      <c r="C103" s="108"/>
      <c r="D103" s="77">
        <f t="shared" si="12"/>
        <v>43100</v>
      </c>
      <c r="E103" s="77">
        <f t="shared" si="13"/>
        <v>43134</v>
      </c>
      <c r="F103">
        <f t="shared" si="14"/>
        <v>5</v>
      </c>
      <c r="G103" t="str">
        <f t="shared" si="15"/>
        <v>31</v>
      </c>
      <c r="H103" t="str">
        <f t="shared" si="16"/>
        <v>2017</v>
      </c>
      <c r="I103" t="str">
        <f t="shared" si="17"/>
        <v>12</v>
      </c>
      <c r="J103" s="44">
        <f t="shared" si="10"/>
        <v>2022</v>
      </c>
      <c r="K103" s="44"/>
      <c r="L103" s="42">
        <f t="shared" si="11"/>
        <v>44774</v>
      </c>
      <c r="Q103" s="38">
        <f t="shared" si="9"/>
        <v>42434</v>
      </c>
      <c r="R103" s="71"/>
    </row>
    <row r="104" spans="1:18" ht="15.5">
      <c r="A104" s="79">
        <v>43132</v>
      </c>
      <c r="B104" s="19" t="s">
        <v>34</v>
      </c>
      <c r="C104" s="109"/>
      <c r="D104" s="77">
        <f t="shared" si="12"/>
        <v>43135</v>
      </c>
      <c r="E104" s="77">
        <f t="shared" si="13"/>
        <v>43162</v>
      </c>
      <c r="F104">
        <f t="shared" si="14"/>
        <v>4</v>
      </c>
      <c r="G104" t="str">
        <f t="shared" si="15"/>
        <v>4</v>
      </c>
      <c r="H104" t="str">
        <f t="shared" si="16"/>
        <v>2018</v>
      </c>
      <c r="I104" t="str">
        <f t="shared" si="17"/>
        <v>2</v>
      </c>
      <c r="J104" s="45">
        <f t="shared" si="10"/>
        <v>2022</v>
      </c>
      <c r="K104" s="45"/>
      <c r="L104" s="43">
        <f t="shared" si="11"/>
        <v>44805</v>
      </c>
      <c r="Q104" s="39">
        <f t="shared" si="9"/>
        <v>42441</v>
      </c>
      <c r="R104" s="72"/>
    </row>
    <row r="105" spans="1:18" ht="15.5">
      <c r="A105" s="78">
        <v>43160</v>
      </c>
      <c r="B105" s="24" t="s">
        <v>35</v>
      </c>
      <c r="C105" s="108"/>
      <c r="D105" s="77">
        <f t="shared" si="12"/>
        <v>43163</v>
      </c>
      <c r="E105" s="77">
        <f t="shared" si="13"/>
        <v>43190</v>
      </c>
      <c r="F105">
        <f t="shared" si="14"/>
        <v>4</v>
      </c>
      <c r="G105" t="str">
        <f t="shared" si="15"/>
        <v>4</v>
      </c>
      <c r="H105" t="str">
        <f t="shared" si="16"/>
        <v>2018</v>
      </c>
      <c r="I105" t="str">
        <f t="shared" si="17"/>
        <v>3</v>
      </c>
      <c r="J105" s="44">
        <f t="shared" si="10"/>
        <v>2022</v>
      </c>
      <c r="K105" s="44"/>
      <c r="L105" s="42">
        <f t="shared" si="11"/>
        <v>44835</v>
      </c>
      <c r="Q105" s="38">
        <f t="shared" si="9"/>
        <v>42448</v>
      </c>
      <c r="R105" s="71"/>
    </row>
    <row r="106" spans="1:18" ht="15.5">
      <c r="A106" s="79">
        <v>43191</v>
      </c>
      <c r="B106" s="19" t="s">
        <v>36</v>
      </c>
      <c r="C106" s="109"/>
      <c r="D106" s="77">
        <f t="shared" si="12"/>
        <v>43191</v>
      </c>
      <c r="E106" s="77">
        <f t="shared" si="13"/>
        <v>43225</v>
      </c>
      <c r="F106">
        <f t="shared" si="14"/>
        <v>5</v>
      </c>
      <c r="G106" t="str">
        <f t="shared" si="15"/>
        <v>1</v>
      </c>
      <c r="H106" t="str">
        <f t="shared" si="16"/>
        <v>2018</v>
      </c>
      <c r="I106" t="str">
        <f t="shared" si="17"/>
        <v>4</v>
      </c>
      <c r="J106" s="45">
        <f t="shared" si="10"/>
        <v>2022</v>
      </c>
      <c r="K106" s="45"/>
      <c r="L106" s="43">
        <f t="shared" si="11"/>
        <v>44866</v>
      </c>
      <c r="Q106" s="39">
        <f t="shared" si="9"/>
        <v>42455</v>
      </c>
      <c r="R106" s="72"/>
    </row>
    <row r="107" spans="1:18" ht="15.5">
      <c r="A107" s="78">
        <v>43221</v>
      </c>
      <c r="B107" s="24" t="s">
        <v>37</v>
      </c>
      <c r="C107" s="108"/>
      <c r="D107" s="77">
        <f t="shared" si="12"/>
        <v>43226</v>
      </c>
      <c r="E107" s="77">
        <f t="shared" si="13"/>
        <v>43253</v>
      </c>
      <c r="F107">
        <f t="shared" si="14"/>
        <v>4</v>
      </c>
      <c r="G107" t="str">
        <f t="shared" si="15"/>
        <v>6</v>
      </c>
      <c r="H107" t="str">
        <f t="shared" si="16"/>
        <v>2018</v>
      </c>
      <c r="I107" t="str">
        <f t="shared" si="17"/>
        <v>5</v>
      </c>
      <c r="J107" s="44">
        <f t="shared" si="10"/>
        <v>2022</v>
      </c>
      <c r="K107" s="44"/>
      <c r="L107" s="42">
        <f t="shared" si="11"/>
        <v>44896</v>
      </c>
      <c r="Q107" s="38">
        <f t="shared" si="9"/>
        <v>42462</v>
      </c>
      <c r="R107" s="71"/>
    </row>
    <row r="108" spans="1:18" ht="15.5">
      <c r="A108" s="79">
        <v>43252</v>
      </c>
      <c r="B108" s="19" t="s">
        <v>38</v>
      </c>
      <c r="C108" s="109"/>
      <c r="D108" s="77">
        <f t="shared" si="12"/>
        <v>43254</v>
      </c>
      <c r="E108" s="77">
        <f t="shared" si="13"/>
        <v>43281</v>
      </c>
      <c r="F108">
        <f t="shared" si="14"/>
        <v>4</v>
      </c>
      <c r="G108" t="str">
        <f t="shared" si="15"/>
        <v>3</v>
      </c>
      <c r="H108" t="str">
        <f t="shared" si="16"/>
        <v>2018</v>
      </c>
      <c r="I108" t="str">
        <f t="shared" si="17"/>
        <v>6</v>
      </c>
      <c r="J108" s="45">
        <f t="shared" si="10"/>
        <v>2023</v>
      </c>
      <c r="K108" s="45"/>
      <c r="L108" s="43">
        <f t="shared" si="11"/>
        <v>44927</v>
      </c>
      <c r="Q108" s="39">
        <f t="shared" si="9"/>
        <v>42469</v>
      </c>
      <c r="R108" s="72"/>
    </row>
    <row r="109" spans="1:18" ht="15.5">
      <c r="A109" s="78">
        <v>43282</v>
      </c>
      <c r="B109" s="24" t="s">
        <v>39</v>
      </c>
      <c r="C109" s="108"/>
      <c r="D109" s="77">
        <f t="shared" si="12"/>
        <v>43282</v>
      </c>
      <c r="E109" s="77">
        <f t="shared" si="13"/>
        <v>43316</v>
      </c>
      <c r="F109">
        <f t="shared" si="14"/>
        <v>5</v>
      </c>
      <c r="G109" t="str">
        <f t="shared" si="15"/>
        <v>1</v>
      </c>
      <c r="H109" t="str">
        <f t="shared" si="16"/>
        <v>2018</v>
      </c>
      <c r="I109" t="str">
        <f t="shared" si="17"/>
        <v>7</v>
      </c>
      <c r="J109" s="44">
        <f t="shared" si="10"/>
        <v>2023</v>
      </c>
      <c r="K109" s="44"/>
      <c r="L109" s="42">
        <f t="shared" si="11"/>
        <v>44958</v>
      </c>
      <c r="Q109" s="38">
        <f t="shared" ref="Q109:Q172" si="18">Q108+7</f>
        <v>42476</v>
      </c>
      <c r="R109" s="71"/>
    </row>
    <row r="110" spans="1:18" ht="15.5">
      <c r="A110" s="79">
        <v>43313</v>
      </c>
      <c r="B110" s="19" t="s">
        <v>40</v>
      </c>
      <c r="C110" s="109"/>
      <c r="D110" s="77">
        <f t="shared" si="12"/>
        <v>43317</v>
      </c>
      <c r="E110" s="77">
        <f t="shared" si="13"/>
        <v>43344</v>
      </c>
      <c r="F110">
        <f t="shared" si="14"/>
        <v>4</v>
      </c>
      <c r="G110" t="str">
        <f t="shared" si="15"/>
        <v>5</v>
      </c>
      <c r="H110" t="str">
        <f t="shared" si="16"/>
        <v>2018</v>
      </c>
      <c r="I110" t="str">
        <f t="shared" si="17"/>
        <v>8</v>
      </c>
      <c r="J110" s="45">
        <f t="shared" si="10"/>
        <v>2023</v>
      </c>
      <c r="K110" s="45"/>
      <c r="L110" s="43">
        <f t="shared" si="11"/>
        <v>44986</v>
      </c>
      <c r="Q110" s="39">
        <f t="shared" si="18"/>
        <v>42483</v>
      </c>
      <c r="R110" s="72"/>
    </row>
    <row r="111" spans="1:18" ht="15.5">
      <c r="A111" s="78">
        <v>43344</v>
      </c>
      <c r="B111" s="24" t="s">
        <v>41</v>
      </c>
      <c r="C111" s="108"/>
      <c r="D111" s="77">
        <f t="shared" si="12"/>
        <v>43345</v>
      </c>
      <c r="E111" s="77">
        <f t="shared" si="13"/>
        <v>43372</v>
      </c>
      <c r="F111">
        <f t="shared" si="14"/>
        <v>4</v>
      </c>
      <c r="G111" t="str">
        <f t="shared" si="15"/>
        <v>2</v>
      </c>
      <c r="H111" t="str">
        <f t="shared" si="16"/>
        <v>2018</v>
      </c>
      <c r="I111" t="str">
        <f t="shared" si="17"/>
        <v>9</v>
      </c>
      <c r="J111" s="44">
        <f t="shared" si="10"/>
        <v>2023</v>
      </c>
      <c r="K111" s="44"/>
      <c r="L111" s="42">
        <f t="shared" si="11"/>
        <v>45017</v>
      </c>
      <c r="Q111" s="38">
        <f t="shared" si="18"/>
        <v>42490</v>
      </c>
      <c r="R111" s="71"/>
    </row>
    <row r="112" spans="1:18" ht="15.5">
      <c r="A112" s="79">
        <v>43374</v>
      </c>
      <c r="B112" s="19" t="s">
        <v>42</v>
      </c>
      <c r="C112" s="109"/>
      <c r="D112" s="77">
        <f t="shared" si="12"/>
        <v>43373</v>
      </c>
      <c r="E112" s="77">
        <f t="shared" si="13"/>
        <v>43407</v>
      </c>
      <c r="F112">
        <f t="shared" si="14"/>
        <v>5</v>
      </c>
      <c r="G112" t="str">
        <f t="shared" si="15"/>
        <v>30</v>
      </c>
      <c r="H112" t="str">
        <f t="shared" si="16"/>
        <v>2018</v>
      </c>
      <c r="I112" t="str">
        <f t="shared" si="17"/>
        <v>9</v>
      </c>
      <c r="J112" s="45">
        <f t="shared" si="10"/>
        <v>2023</v>
      </c>
      <c r="K112" s="45"/>
      <c r="L112" s="43">
        <f t="shared" si="11"/>
        <v>45047</v>
      </c>
      <c r="Q112" s="39">
        <f t="shared" si="18"/>
        <v>42497</v>
      </c>
      <c r="R112" s="72"/>
    </row>
    <row r="113" spans="1:18" ht="15.5">
      <c r="A113" s="78">
        <v>43405</v>
      </c>
      <c r="B113" s="24" t="s">
        <v>43</v>
      </c>
      <c r="C113" s="108"/>
      <c r="D113" s="77">
        <f t="shared" si="12"/>
        <v>43408</v>
      </c>
      <c r="E113" s="77">
        <f t="shared" si="13"/>
        <v>43435</v>
      </c>
      <c r="F113">
        <f t="shared" si="14"/>
        <v>4</v>
      </c>
      <c r="G113" t="str">
        <f t="shared" si="15"/>
        <v>4</v>
      </c>
      <c r="H113" t="str">
        <f t="shared" si="16"/>
        <v>2018</v>
      </c>
      <c r="I113" t="str">
        <f t="shared" si="17"/>
        <v>11</v>
      </c>
      <c r="J113" s="44">
        <f t="shared" si="10"/>
        <v>2023</v>
      </c>
      <c r="K113" s="44"/>
      <c r="L113" s="42">
        <f t="shared" si="11"/>
        <v>45078</v>
      </c>
      <c r="Q113" s="38">
        <f t="shared" si="18"/>
        <v>42504</v>
      </c>
      <c r="R113" s="71"/>
    </row>
    <row r="114" spans="1:18" ht="15.5">
      <c r="A114" s="79">
        <v>43435</v>
      </c>
      <c r="B114" s="19" t="s">
        <v>44</v>
      </c>
      <c r="C114" s="109"/>
      <c r="D114" s="77">
        <f t="shared" si="12"/>
        <v>43436</v>
      </c>
      <c r="E114" s="77">
        <f t="shared" si="13"/>
        <v>43463</v>
      </c>
      <c r="F114">
        <f t="shared" si="14"/>
        <v>4</v>
      </c>
      <c r="G114" t="str">
        <f t="shared" si="15"/>
        <v>2</v>
      </c>
      <c r="H114" t="str">
        <f t="shared" si="16"/>
        <v>2018</v>
      </c>
      <c r="I114" t="str">
        <f t="shared" si="17"/>
        <v>12</v>
      </c>
      <c r="J114" s="45">
        <f t="shared" si="10"/>
        <v>2023</v>
      </c>
      <c r="K114" s="45"/>
      <c r="L114" s="43">
        <f t="shared" si="11"/>
        <v>45108</v>
      </c>
      <c r="Q114" s="39">
        <f t="shared" si="18"/>
        <v>42511</v>
      </c>
      <c r="R114" s="72"/>
    </row>
    <row r="115" spans="1:18" ht="15.5">
      <c r="A115" s="78">
        <v>43466</v>
      </c>
      <c r="B115" s="24" t="s">
        <v>45</v>
      </c>
      <c r="C115" s="108"/>
      <c r="D115" s="77">
        <f t="shared" si="12"/>
        <v>43464</v>
      </c>
      <c r="E115" s="77">
        <f t="shared" si="13"/>
        <v>43498</v>
      </c>
      <c r="F115">
        <f t="shared" si="14"/>
        <v>5</v>
      </c>
      <c r="G115" t="str">
        <f t="shared" si="15"/>
        <v>30</v>
      </c>
      <c r="H115" t="str">
        <f t="shared" si="16"/>
        <v>2018</v>
      </c>
      <c r="I115" t="str">
        <f t="shared" si="17"/>
        <v>12</v>
      </c>
      <c r="J115" s="44">
        <f t="shared" si="10"/>
        <v>2023</v>
      </c>
      <c r="K115" s="44"/>
      <c r="L115" s="42">
        <f t="shared" si="11"/>
        <v>45139</v>
      </c>
      <c r="Q115" s="38">
        <f t="shared" si="18"/>
        <v>42518</v>
      </c>
      <c r="R115" s="71"/>
    </row>
    <row r="116" spans="1:18" ht="15.5">
      <c r="A116" s="79">
        <v>43497</v>
      </c>
      <c r="B116" s="19" t="s">
        <v>46</v>
      </c>
      <c r="C116" s="109"/>
      <c r="D116" s="77">
        <f t="shared" si="12"/>
        <v>43499</v>
      </c>
      <c r="E116" s="77">
        <f t="shared" si="13"/>
        <v>43526</v>
      </c>
      <c r="F116">
        <f t="shared" si="14"/>
        <v>4</v>
      </c>
      <c r="G116" t="str">
        <f t="shared" si="15"/>
        <v>3</v>
      </c>
      <c r="H116" t="str">
        <f t="shared" si="16"/>
        <v>2019</v>
      </c>
      <c r="I116" t="str">
        <f t="shared" si="17"/>
        <v>2</v>
      </c>
      <c r="J116" s="45">
        <f t="shared" si="10"/>
        <v>2023</v>
      </c>
      <c r="K116" s="45"/>
      <c r="L116" s="43">
        <f t="shared" si="11"/>
        <v>45170</v>
      </c>
      <c r="Q116" s="39">
        <f t="shared" si="18"/>
        <v>42525</v>
      </c>
      <c r="R116" s="72"/>
    </row>
    <row r="117" spans="1:18" ht="15.5">
      <c r="A117" s="78">
        <v>43525</v>
      </c>
      <c r="B117" s="24" t="s">
        <v>47</v>
      </c>
      <c r="C117" s="108"/>
      <c r="D117" s="77">
        <f t="shared" si="12"/>
        <v>43527</v>
      </c>
      <c r="E117" s="77">
        <f t="shared" si="13"/>
        <v>43554</v>
      </c>
      <c r="F117">
        <f t="shared" si="14"/>
        <v>4</v>
      </c>
      <c r="G117" t="str">
        <f t="shared" si="15"/>
        <v>3</v>
      </c>
      <c r="H117" t="str">
        <f t="shared" si="16"/>
        <v>2019</v>
      </c>
      <c r="I117" t="str">
        <f t="shared" si="17"/>
        <v>3</v>
      </c>
      <c r="J117" s="44">
        <f t="shared" si="10"/>
        <v>2023</v>
      </c>
      <c r="K117" s="44"/>
      <c r="L117" s="42">
        <f t="shared" si="11"/>
        <v>45200</v>
      </c>
      <c r="Q117" s="38">
        <f t="shared" si="18"/>
        <v>42532</v>
      </c>
      <c r="R117" s="71"/>
    </row>
    <row r="118" spans="1:18" ht="15.5">
      <c r="A118" s="79">
        <v>43556</v>
      </c>
      <c r="B118" s="19" t="s">
        <v>48</v>
      </c>
      <c r="C118" s="109"/>
      <c r="D118" s="77">
        <f t="shared" si="12"/>
        <v>43555</v>
      </c>
      <c r="E118" s="77">
        <f t="shared" si="13"/>
        <v>43589</v>
      </c>
      <c r="F118">
        <f t="shared" si="14"/>
        <v>5</v>
      </c>
      <c r="G118" t="str">
        <f t="shared" si="15"/>
        <v>31</v>
      </c>
      <c r="H118" t="str">
        <f t="shared" si="16"/>
        <v>2019</v>
      </c>
      <c r="I118" t="str">
        <f t="shared" si="17"/>
        <v>3</v>
      </c>
      <c r="J118" s="45">
        <f t="shared" si="10"/>
        <v>2023</v>
      </c>
      <c r="K118" s="45"/>
      <c r="L118" s="43">
        <f t="shared" si="11"/>
        <v>45231</v>
      </c>
      <c r="Q118" s="39">
        <f t="shared" si="18"/>
        <v>42539</v>
      </c>
      <c r="R118" s="72"/>
    </row>
    <row r="119" spans="1:18" ht="15.5">
      <c r="A119" s="78">
        <v>43586</v>
      </c>
      <c r="B119" s="24" t="s">
        <v>49</v>
      </c>
      <c r="C119" s="108"/>
      <c r="D119" s="77">
        <f t="shared" si="12"/>
        <v>43590</v>
      </c>
      <c r="E119" s="77">
        <f t="shared" si="13"/>
        <v>43617</v>
      </c>
      <c r="F119">
        <f t="shared" si="14"/>
        <v>4</v>
      </c>
      <c r="G119" t="str">
        <f t="shared" si="15"/>
        <v>5</v>
      </c>
      <c r="H119" t="str">
        <f t="shared" si="16"/>
        <v>2019</v>
      </c>
      <c r="I119" t="str">
        <f t="shared" si="17"/>
        <v>5</v>
      </c>
      <c r="J119" s="44">
        <f t="shared" si="10"/>
        <v>2023</v>
      </c>
      <c r="K119" s="44"/>
      <c r="L119" s="42">
        <f t="shared" si="11"/>
        <v>45261</v>
      </c>
      <c r="Q119" s="38">
        <f t="shared" si="18"/>
        <v>42546</v>
      </c>
      <c r="R119" s="71"/>
    </row>
    <row r="120" spans="1:18" ht="15.5">
      <c r="A120" s="79">
        <v>43617</v>
      </c>
      <c r="B120" s="19" t="s">
        <v>50</v>
      </c>
      <c r="C120" s="109"/>
      <c r="D120" s="77">
        <f t="shared" si="12"/>
        <v>43618</v>
      </c>
      <c r="E120" s="77">
        <f t="shared" si="13"/>
        <v>43645</v>
      </c>
      <c r="F120">
        <f t="shared" si="14"/>
        <v>4</v>
      </c>
      <c r="G120" t="str">
        <f t="shared" si="15"/>
        <v>2</v>
      </c>
      <c r="H120" t="str">
        <f t="shared" si="16"/>
        <v>2019</v>
      </c>
      <c r="I120" t="str">
        <f t="shared" si="17"/>
        <v>6</v>
      </c>
      <c r="J120" s="45">
        <f t="shared" si="10"/>
        <v>2024</v>
      </c>
      <c r="K120" s="45"/>
      <c r="L120" s="43">
        <f t="shared" si="11"/>
        <v>45292</v>
      </c>
      <c r="Q120" s="39">
        <f t="shared" si="18"/>
        <v>42553</v>
      </c>
      <c r="R120" s="72"/>
    </row>
    <row r="121" spans="1:18" ht="15.5">
      <c r="A121" s="78">
        <v>43647</v>
      </c>
      <c r="B121" s="24" t="s">
        <v>51</v>
      </c>
      <c r="C121" s="108"/>
      <c r="D121" s="77">
        <f t="shared" si="12"/>
        <v>43646</v>
      </c>
      <c r="E121" s="77">
        <f t="shared" si="13"/>
        <v>43680</v>
      </c>
      <c r="F121">
        <f t="shared" si="14"/>
        <v>5</v>
      </c>
      <c r="G121" t="str">
        <f t="shared" si="15"/>
        <v>30</v>
      </c>
      <c r="H121" t="str">
        <f t="shared" si="16"/>
        <v>2019</v>
      </c>
      <c r="I121" t="str">
        <f t="shared" si="17"/>
        <v>6</v>
      </c>
      <c r="J121" s="44">
        <f t="shared" si="10"/>
        <v>2024</v>
      </c>
      <c r="K121" s="44"/>
      <c r="L121" s="42">
        <f t="shared" si="11"/>
        <v>45323</v>
      </c>
      <c r="Q121" s="38">
        <f t="shared" si="18"/>
        <v>42560</v>
      </c>
      <c r="R121" s="71"/>
    </row>
    <row r="122" spans="1:18" ht="15.5">
      <c r="A122" s="79">
        <v>43678</v>
      </c>
      <c r="B122" s="19" t="s">
        <v>52</v>
      </c>
      <c r="C122" s="109"/>
      <c r="D122" s="77">
        <f t="shared" si="12"/>
        <v>43681</v>
      </c>
      <c r="E122" s="77">
        <f t="shared" si="13"/>
        <v>43708</v>
      </c>
      <c r="F122">
        <f t="shared" si="14"/>
        <v>4</v>
      </c>
      <c r="G122" t="str">
        <f t="shared" si="15"/>
        <v>4</v>
      </c>
      <c r="H122" t="str">
        <f t="shared" si="16"/>
        <v>2019</v>
      </c>
      <c r="I122" t="str">
        <f t="shared" si="17"/>
        <v>8</v>
      </c>
      <c r="J122" s="45">
        <f t="shared" si="10"/>
        <v>2024</v>
      </c>
      <c r="K122" s="45"/>
      <c r="L122" s="43">
        <f t="shared" si="11"/>
        <v>45352</v>
      </c>
      <c r="Q122" s="39">
        <f t="shared" si="18"/>
        <v>42567</v>
      </c>
      <c r="R122" s="72"/>
    </row>
    <row r="123" spans="1:18" ht="15.5">
      <c r="A123" s="78">
        <v>43709</v>
      </c>
      <c r="B123" s="24" t="s">
        <v>53</v>
      </c>
      <c r="C123" s="108"/>
      <c r="D123" s="77">
        <f t="shared" si="12"/>
        <v>43709</v>
      </c>
      <c r="E123" s="77">
        <f t="shared" si="13"/>
        <v>43736</v>
      </c>
      <c r="F123">
        <f t="shared" si="14"/>
        <v>4</v>
      </c>
      <c r="G123" t="str">
        <f t="shared" si="15"/>
        <v>1</v>
      </c>
      <c r="H123" t="str">
        <f t="shared" si="16"/>
        <v>2019</v>
      </c>
      <c r="I123" t="str">
        <f t="shared" si="17"/>
        <v>9</v>
      </c>
      <c r="J123" s="44">
        <f t="shared" si="10"/>
        <v>2024</v>
      </c>
      <c r="K123" s="44"/>
      <c r="L123" s="42">
        <f t="shared" si="11"/>
        <v>45383</v>
      </c>
      <c r="Q123" s="38">
        <f t="shared" si="18"/>
        <v>42574</v>
      </c>
      <c r="R123" s="71"/>
    </row>
    <row r="124" spans="1:18" ht="15.5">
      <c r="A124" s="79">
        <v>43739</v>
      </c>
      <c r="B124" s="19" t="s">
        <v>54</v>
      </c>
      <c r="C124" s="109"/>
      <c r="D124" s="77">
        <f t="shared" si="12"/>
        <v>43737</v>
      </c>
      <c r="E124" s="77">
        <f t="shared" si="13"/>
        <v>43771</v>
      </c>
      <c r="F124">
        <f t="shared" si="14"/>
        <v>5</v>
      </c>
      <c r="G124" t="str">
        <f t="shared" si="15"/>
        <v>29</v>
      </c>
      <c r="H124" t="str">
        <f t="shared" si="16"/>
        <v>2019</v>
      </c>
      <c r="I124" t="str">
        <f t="shared" si="17"/>
        <v>9</v>
      </c>
      <c r="J124" s="45">
        <f t="shared" si="10"/>
        <v>2024</v>
      </c>
      <c r="K124" s="45"/>
      <c r="L124" s="43">
        <f t="shared" si="11"/>
        <v>45413</v>
      </c>
      <c r="Q124" s="39">
        <f t="shared" si="18"/>
        <v>42581</v>
      </c>
      <c r="R124" s="72"/>
    </row>
    <row r="125" spans="1:18" ht="15.5">
      <c r="A125" s="78">
        <v>43770</v>
      </c>
      <c r="B125" s="24" t="s">
        <v>55</v>
      </c>
      <c r="C125" s="108"/>
      <c r="D125" s="77">
        <f t="shared" si="12"/>
        <v>43772</v>
      </c>
      <c r="E125" s="77">
        <f t="shared" si="13"/>
        <v>43799</v>
      </c>
      <c r="F125">
        <f t="shared" si="14"/>
        <v>4</v>
      </c>
      <c r="G125" t="str">
        <f t="shared" si="15"/>
        <v>3</v>
      </c>
      <c r="H125" t="str">
        <f t="shared" si="16"/>
        <v>2019</v>
      </c>
      <c r="I125" t="str">
        <f t="shared" si="17"/>
        <v>11</v>
      </c>
      <c r="J125" s="44">
        <f t="shared" si="10"/>
        <v>2024</v>
      </c>
      <c r="K125" s="44"/>
      <c r="L125" s="42">
        <f t="shared" si="11"/>
        <v>45444</v>
      </c>
      <c r="Q125" s="38">
        <f t="shared" si="18"/>
        <v>42588</v>
      </c>
      <c r="R125" s="71"/>
    </row>
    <row r="126" spans="1:18" ht="15.5">
      <c r="A126" s="79">
        <v>43800</v>
      </c>
      <c r="B126" s="19" t="s">
        <v>56</v>
      </c>
      <c r="C126" s="109"/>
      <c r="D126" s="77">
        <f t="shared" si="12"/>
        <v>43800</v>
      </c>
      <c r="E126" s="77">
        <f t="shared" si="13"/>
        <v>43827</v>
      </c>
      <c r="F126">
        <f t="shared" si="14"/>
        <v>4</v>
      </c>
      <c r="G126" t="str">
        <f t="shared" si="15"/>
        <v>01</v>
      </c>
      <c r="H126" t="str">
        <f t="shared" si="16"/>
        <v>2019</v>
      </c>
      <c r="I126" t="str">
        <f t="shared" si="17"/>
        <v>12</v>
      </c>
      <c r="J126" s="45">
        <f t="shared" si="10"/>
        <v>2024</v>
      </c>
      <c r="K126" s="45"/>
      <c r="L126" s="43">
        <f t="shared" si="11"/>
        <v>45474</v>
      </c>
      <c r="Q126" s="39">
        <f t="shared" si="18"/>
        <v>42595</v>
      </c>
      <c r="R126" s="72"/>
    </row>
    <row r="127" spans="1:18" ht="15.5">
      <c r="A127" s="78">
        <v>43831</v>
      </c>
      <c r="B127" s="24" t="s">
        <v>57</v>
      </c>
      <c r="C127" s="108"/>
      <c r="D127" s="77">
        <f t="shared" si="12"/>
        <v>43828</v>
      </c>
      <c r="E127" s="77">
        <f t="shared" si="13"/>
        <v>43862</v>
      </c>
      <c r="F127">
        <f t="shared" si="14"/>
        <v>5</v>
      </c>
      <c r="G127" t="str">
        <f t="shared" si="15"/>
        <v>29</v>
      </c>
      <c r="H127" t="str">
        <f t="shared" si="16"/>
        <v>2019</v>
      </c>
      <c r="I127" t="str">
        <f t="shared" si="17"/>
        <v>12</v>
      </c>
      <c r="J127" s="44">
        <f t="shared" si="10"/>
        <v>2024</v>
      </c>
      <c r="K127" s="44"/>
      <c r="L127" s="42">
        <f t="shared" si="11"/>
        <v>45505</v>
      </c>
      <c r="Q127" s="38">
        <f t="shared" si="18"/>
        <v>42602</v>
      </c>
      <c r="R127" s="71"/>
    </row>
    <row r="128" spans="1:18" ht="15.5">
      <c r="A128" s="79">
        <v>43862</v>
      </c>
      <c r="B128" s="19" t="s">
        <v>58</v>
      </c>
      <c r="C128" s="109"/>
      <c r="D128" s="77">
        <f t="shared" si="12"/>
        <v>43863</v>
      </c>
      <c r="E128" s="77">
        <f t="shared" si="13"/>
        <v>43890</v>
      </c>
      <c r="F128">
        <f t="shared" si="14"/>
        <v>4</v>
      </c>
      <c r="G128" t="str">
        <f t="shared" si="15"/>
        <v>02</v>
      </c>
      <c r="H128" t="str">
        <f t="shared" si="16"/>
        <v>2020</v>
      </c>
      <c r="I128" t="str">
        <f t="shared" si="17"/>
        <v>2</v>
      </c>
      <c r="J128" s="45">
        <f t="shared" si="10"/>
        <v>2024</v>
      </c>
      <c r="K128" s="45"/>
      <c r="L128" s="43">
        <f t="shared" si="11"/>
        <v>45536</v>
      </c>
      <c r="Q128" s="39">
        <f t="shared" si="18"/>
        <v>42609</v>
      </c>
      <c r="R128" s="72"/>
    </row>
    <row r="129" spans="1:18" ht="15.5">
      <c r="A129" s="78">
        <v>43891</v>
      </c>
      <c r="B129" s="24" t="s">
        <v>59</v>
      </c>
      <c r="C129" s="108"/>
      <c r="D129" s="77">
        <f t="shared" si="12"/>
        <v>43891</v>
      </c>
      <c r="E129" s="77">
        <f t="shared" si="13"/>
        <v>43918</v>
      </c>
      <c r="F129">
        <f t="shared" si="14"/>
        <v>4</v>
      </c>
      <c r="G129" t="str">
        <f t="shared" si="15"/>
        <v>01</v>
      </c>
      <c r="H129" t="str">
        <f t="shared" si="16"/>
        <v>2020</v>
      </c>
      <c r="I129" t="str">
        <f t="shared" si="17"/>
        <v>3</v>
      </c>
      <c r="J129" s="44">
        <f t="shared" si="10"/>
        <v>2024</v>
      </c>
      <c r="K129" s="44"/>
      <c r="L129" s="42">
        <f t="shared" si="11"/>
        <v>45566</v>
      </c>
      <c r="Q129" s="38">
        <f t="shared" si="18"/>
        <v>42616</v>
      </c>
      <c r="R129" s="71"/>
    </row>
    <row r="130" spans="1:18" ht="15.5">
      <c r="A130" s="79">
        <v>43922</v>
      </c>
      <c r="B130" s="70" t="s">
        <v>60</v>
      </c>
      <c r="C130" s="110"/>
      <c r="D130" s="77">
        <f t="shared" si="12"/>
        <v>43919</v>
      </c>
      <c r="E130" s="77">
        <f t="shared" si="13"/>
        <v>43953</v>
      </c>
      <c r="F130">
        <f t="shared" si="14"/>
        <v>5</v>
      </c>
      <c r="G130" t="str">
        <f t="shared" si="15"/>
        <v>29</v>
      </c>
      <c r="H130" t="str">
        <f t="shared" si="16"/>
        <v>2020</v>
      </c>
      <c r="I130" t="str">
        <f t="shared" si="17"/>
        <v>3</v>
      </c>
      <c r="J130" s="45">
        <f t="shared" si="10"/>
        <v>2024</v>
      </c>
      <c r="K130" s="45"/>
      <c r="L130" s="43">
        <f t="shared" si="11"/>
        <v>45597</v>
      </c>
      <c r="Q130" s="39">
        <f t="shared" si="18"/>
        <v>42623</v>
      </c>
      <c r="R130" s="72"/>
    </row>
    <row r="131" spans="1:18" ht="15.5">
      <c r="A131" s="78">
        <v>43952</v>
      </c>
      <c r="B131" s="24" t="s">
        <v>61</v>
      </c>
      <c r="C131" s="108"/>
      <c r="D131" s="77">
        <f t="shared" si="12"/>
        <v>43954</v>
      </c>
      <c r="E131" s="77">
        <f t="shared" si="13"/>
        <v>43981</v>
      </c>
      <c r="F131">
        <f t="shared" si="14"/>
        <v>4</v>
      </c>
      <c r="G131" t="str">
        <f t="shared" si="15"/>
        <v>03</v>
      </c>
      <c r="H131" t="str">
        <f t="shared" si="16"/>
        <v>2020</v>
      </c>
      <c r="I131" t="str">
        <f t="shared" si="17"/>
        <v>5</v>
      </c>
      <c r="J131" s="44">
        <f t="shared" si="10"/>
        <v>2024</v>
      </c>
      <c r="K131" s="44"/>
      <c r="L131" s="42">
        <f t="shared" si="11"/>
        <v>45627</v>
      </c>
      <c r="Q131" s="38">
        <f t="shared" si="18"/>
        <v>42630</v>
      </c>
      <c r="R131" s="71"/>
    </row>
    <row r="132" spans="1:18" ht="15.5">
      <c r="A132" s="79">
        <v>43983</v>
      </c>
      <c r="B132" s="70" t="s">
        <v>62</v>
      </c>
      <c r="C132" s="110"/>
      <c r="D132" s="77">
        <f t="shared" si="12"/>
        <v>43982</v>
      </c>
      <c r="E132" s="77">
        <f t="shared" si="13"/>
        <v>44009</v>
      </c>
      <c r="F132">
        <f t="shared" si="14"/>
        <v>4</v>
      </c>
      <c r="G132" t="str">
        <f t="shared" si="15"/>
        <v>31</v>
      </c>
      <c r="H132" t="str">
        <f t="shared" si="16"/>
        <v>2020</v>
      </c>
      <c r="I132" t="str">
        <f t="shared" si="17"/>
        <v>5</v>
      </c>
      <c r="J132" s="45">
        <f t="shared" ref="J132:J137" si="19">YEAR(L132)</f>
        <v>2025</v>
      </c>
      <c r="K132" s="45"/>
      <c r="L132" s="43">
        <f t="shared" si="11"/>
        <v>45658</v>
      </c>
      <c r="Q132" s="39">
        <f t="shared" si="18"/>
        <v>42637</v>
      </c>
      <c r="R132" s="72"/>
    </row>
    <row r="133" spans="1:18" ht="15.5">
      <c r="A133" s="78">
        <v>44013</v>
      </c>
      <c r="B133" s="24" t="s">
        <v>63</v>
      </c>
      <c r="C133" s="108"/>
      <c r="D133" s="77">
        <f t="shared" si="12"/>
        <v>44010</v>
      </c>
      <c r="E133" s="77">
        <f t="shared" si="13"/>
        <v>44044</v>
      </c>
      <c r="F133">
        <f t="shared" si="14"/>
        <v>5</v>
      </c>
      <c r="G133" t="str">
        <f t="shared" si="15"/>
        <v>28</v>
      </c>
      <c r="H133" t="str">
        <f t="shared" si="16"/>
        <v>2020</v>
      </c>
      <c r="I133" t="str">
        <f t="shared" si="17"/>
        <v>6</v>
      </c>
      <c r="J133" s="44">
        <f t="shared" si="19"/>
        <v>2025</v>
      </c>
      <c r="K133" s="44"/>
      <c r="L133" s="42">
        <f t="shared" ref="L133:L137" si="20">EOMONTH(L132,0)+1</f>
        <v>45689</v>
      </c>
      <c r="Q133" s="38">
        <f t="shared" si="18"/>
        <v>42644</v>
      </c>
      <c r="R133" s="71"/>
    </row>
    <row r="134" spans="1:18" ht="15.5">
      <c r="A134" s="79">
        <v>44044</v>
      </c>
      <c r="B134" s="70" t="s">
        <v>64</v>
      </c>
      <c r="C134" s="110"/>
      <c r="D134" s="77">
        <f t="shared" si="12"/>
        <v>44045</v>
      </c>
      <c r="E134" s="77">
        <f t="shared" si="13"/>
        <v>44072</v>
      </c>
      <c r="F134">
        <f t="shared" si="14"/>
        <v>4</v>
      </c>
      <c r="G134" t="str">
        <f t="shared" si="15"/>
        <v>2</v>
      </c>
      <c r="H134" t="str">
        <f t="shared" si="16"/>
        <v>2020</v>
      </c>
      <c r="I134" t="str">
        <f t="shared" si="17"/>
        <v>8</v>
      </c>
      <c r="J134" s="45">
        <f t="shared" si="19"/>
        <v>2025</v>
      </c>
      <c r="K134" s="45"/>
      <c r="L134" s="43">
        <f t="shared" si="20"/>
        <v>45717</v>
      </c>
      <c r="Q134" s="39">
        <f t="shared" si="18"/>
        <v>42651</v>
      </c>
      <c r="R134" s="72"/>
    </row>
    <row r="135" spans="1:18" ht="15.5">
      <c r="A135" s="78">
        <v>44075</v>
      </c>
      <c r="B135" s="24" t="s">
        <v>65</v>
      </c>
      <c r="C135" s="108"/>
      <c r="D135" s="77">
        <f t="shared" si="12"/>
        <v>44073</v>
      </c>
      <c r="E135" s="77">
        <f t="shared" si="13"/>
        <v>44100</v>
      </c>
      <c r="F135">
        <f t="shared" si="14"/>
        <v>4</v>
      </c>
      <c r="G135" t="str">
        <f t="shared" si="15"/>
        <v>30</v>
      </c>
      <c r="H135" t="str">
        <f t="shared" si="16"/>
        <v>2020</v>
      </c>
      <c r="I135" t="str">
        <f t="shared" si="17"/>
        <v>8</v>
      </c>
      <c r="J135" s="44">
        <f t="shared" si="19"/>
        <v>2025</v>
      </c>
      <c r="K135" s="44"/>
      <c r="L135" s="42">
        <f t="shared" si="20"/>
        <v>45748</v>
      </c>
      <c r="Q135" s="38">
        <f t="shared" si="18"/>
        <v>42658</v>
      </c>
      <c r="R135" s="71"/>
    </row>
    <row r="136" spans="1:18" ht="15.5">
      <c r="A136" s="79">
        <v>44105</v>
      </c>
      <c r="B136" s="70" t="s">
        <v>66</v>
      </c>
      <c r="C136" s="110"/>
      <c r="D136" s="77">
        <f t="shared" ref="D136:D155" si="21">DATE(H136,I136,G136)</f>
        <v>44101</v>
      </c>
      <c r="E136" s="77">
        <f t="shared" ref="E136:E154" si="22">D137-1</f>
        <v>44135</v>
      </c>
      <c r="F136">
        <f t="shared" ref="F136:F162" si="23">ROUND((E136-D136)/7,0)</f>
        <v>5</v>
      </c>
      <c r="G136" t="str">
        <f t="shared" ref="G136:G155" si="24">LEFT(B136,FIND("/",B136)-1)</f>
        <v>27</v>
      </c>
      <c r="H136" t="str">
        <f t="shared" ref="H136:H155" si="25">RIGHT(TRIM(LEFT(B136,FIND("-",B136)-1)),4)</f>
        <v>2020</v>
      </c>
      <c r="I136" t="str">
        <f t="shared" ref="I136:I155" si="26">SUBSTITUTE(MID(SUBSTITUTE("/" &amp; B136&amp;REPT(" ",6),"/",REPT(",",255)),2*255,255),",","")</f>
        <v>9</v>
      </c>
      <c r="J136" s="45">
        <f t="shared" si="19"/>
        <v>2025</v>
      </c>
      <c r="K136" s="45"/>
      <c r="L136" s="43">
        <f t="shared" si="20"/>
        <v>45778</v>
      </c>
      <c r="Q136" s="39">
        <f t="shared" si="18"/>
        <v>42665</v>
      </c>
      <c r="R136" s="72"/>
    </row>
    <row r="137" spans="1:18" ht="15.5">
      <c r="A137" s="78">
        <v>44136</v>
      </c>
      <c r="B137" s="24" t="s">
        <v>67</v>
      </c>
      <c r="C137" s="108"/>
      <c r="D137" s="77">
        <f t="shared" si="21"/>
        <v>44136</v>
      </c>
      <c r="E137" s="77">
        <f t="shared" si="22"/>
        <v>44163</v>
      </c>
      <c r="F137">
        <f t="shared" si="23"/>
        <v>4</v>
      </c>
      <c r="G137" t="str">
        <f t="shared" si="24"/>
        <v>01</v>
      </c>
      <c r="H137" t="str">
        <f t="shared" si="25"/>
        <v>2020</v>
      </c>
      <c r="I137" t="str">
        <f t="shared" si="26"/>
        <v>11</v>
      </c>
      <c r="J137" s="44">
        <f t="shared" si="19"/>
        <v>2025</v>
      </c>
      <c r="K137" s="44"/>
      <c r="L137" s="42">
        <f t="shared" si="20"/>
        <v>45809</v>
      </c>
      <c r="Q137" s="38">
        <f t="shared" si="18"/>
        <v>42672</v>
      </c>
      <c r="R137" s="71"/>
    </row>
    <row r="138" spans="1:18" ht="15.5">
      <c r="A138" s="79">
        <v>44166</v>
      </c>
      <c r="B138" s="70" t="s">
        <v>68</v>
      </c>
      <c r="C138" s="110"/>
      <c r="D138" s="77">
        <f t="shared" si="21"/>
        <v>44164</v>
      </c>
      <c r="E138" s="77">
        <f t="shared" si="22"/>
        <v>44191</v>
      </c>
      <c r="F138">
        <f t="shared" si="23"/>
        <v>4</v>
      </c>
      <c r="G138" t="str">
        <f t="shared" si="24"/>
        <v>29</v>
      </c>
      <c r="H138" t="str">
        <f t="shared" si="25"/>
        <v>2020</v>
      </c>
      <c r="I138" t="str">
        <f t="shared" si="26"/>
        <v>11</v>
      </c>
      <c r="Q138" s="39">
        <f t="shared" si="18"/>
        <v>42679</v>
      </c>
      <c r="R138" s="72"/>
    </row>
    <row r="139" spans="1:18" ht="15.5">
      <c r="A139" s="78">
        <v>44197</v>
      </c>
      <c r="B139" s="24" t="s">
        <v>69</v>
      </c>
      <c r="C139" s="108"/>
      <c r="D139" s="77">
        <f t="shared" si="21"/>
        <v>44192</v>
      </c>
      <c r="E139" s="77">
        <f t="shared" si="22"/>
        <v>44226</v>
      </c>
      <c r="F139">
        <f t="shared" si="23"/>
        <v>5</v>
      </c>
      <c r="G139" t="str">
        <f t="shared" si="24"/>
        <v>27</v>
      </c>
      <c r="H139" t="str">
        <f t="shared" si="25"/>
        <v>2020</v>
      </c>
      <c r="I139" t="str">
        <f t="shared" si="26"/>
        <v>12</v>
      </c>
      <c r="Q139" s="38">
        <f t="shared" si="18"/>
        <v>42686</v>
      </c>
      <c r="R139" s="71"/>
    </row>
    <row r="140" spans="1:18" ht="15.5">
      <c r="A140" s="79">
        <v>44228</v>
      </c>
      <c r="B140" s="70" t="s">
        <v>70</v>
      </c>
      <c r="C140" s="110"/>
      <c r="D140" s="77">
        <f t="shared" si="21"/>
        <v>44227</v>
      </c>
      <c r="E140" s="77">
        <f t="shared" si="22"/>
        <v>44254</v>
      </c>
      <c r="F140">
        <f t="shared" si="23"/>
        <v>4</v>
      </c>
      <c r="G140" t="str">
        <f t="shared" si="24"/>
        <v>31</v>
      </c>
      <c r="H140" t="str">
        <f t="shared" si="25"/>
        <v>2021</v>
      </c>
      <c r="I140" t="str">
        <f t="shared" si="26"/>
        <v>01</v>
      </c>
      <c r="Q140" s="39">
        <f t="shared" si="18"/>
        <v>42693</v>
      </c>
      <c r="R140" s="72"/>
    </row>
    <row r="141" spans="1:18" ht="15.5">
      <c r="A141" s="78">
        <v>44256</v>
      </c>
      <c r="B141" s="24" t="s">
        <v>71</v>
      </c>
      <c r="C141" s="108"/>
      <c r="D141" s="77">
        <f t="shared" si="21"/>
        <v>44255</v>
      </c>
      <c r="E141" s="77">
        <f t="shared" si="22"/>
        <v>44282</v>
      </c>
      <c r="F141">
        <f t="shared" si="23"/>
        <v>4</v>
      </c>
      <c r="G141" t="str">
        <f t="shared" si="24"/>
        <v>28</v>
      </c>
      <c r="H141" t="str">
        <f t="shared" si="25"/>
        <v>2021</v>
      </c>
      <c r="I141" t="str">
        <f t="shared" si="26"/>
        <v>02</v>
      </c>
      <c r="Q141" s="38">
        <f t="shared" si="18"/>
        <v>42700</v>
      </c>
      <c r="R141" s="71"/>
    </row>
    <row r="142" spans="1:18" ht="15.5">
      <c r="A142" s="79">
        <v>44287</v>
      </c>
      <c r="B142" s="70" t="s">
        <v>72</v>
      </c>
      <c r="C142" s="110"/>
      <c r="D142" s="77">
        <f t="shared" si="21"/>
        <v>44283</v>
      </c>
      <c r="E142" s="77">
        <f t="shared" si="22"/>
        <v>44317</v>
      </c>
      <c r="F142">
        <f t="shared" si="23"/>
        <v>5</v>
      </c>
      <c r="G142" t="str">
        <f t="shared" si="24"/>
        <v>28</v>
      </c>
      <c r="H142" t="str">
        <f t="shared" si="25"/>
        <v>2021</v>
      </c>
      <c r="I142" t="str">
        <f t="shared" si="26"/>
        <v>03</v>
      </c>
      <c r="Q142" s="39">
        <f t="shared" si="18"/>
        <v>42707</v>
      </c>
      <c r="R142" s="72"/>
    </row>
    <row r="143" spans="1:18" ht="15.5">
      <c r="A143" s="78">
        <v>44317</v>
      </c>
      <c r="B143" s="24" t="s">
        <v>73</v>
      </c>
      <c r="C143" s="108"/>
      <c r="D143" s="77">
        <f t="shared" si="21"/>
        <v>44318</v>
      </c>
      <c r="E143" s="77">
        <f t="shared" si="22"/>
        <v>44345</v>
      </c>
      <c r="F143">
        <f t="shared" si="23"/>
        <v>4</v>
      </c>
      <c r="G143" t="str">
        <f t="shared" si="24"/>
        <v>02</v>
      </c>
      <c r="H143" t="str">
        <f t="shared" si="25"/>
        <v>2021</v>
      </c>
      <c r="I143" t="str">
        <f t="shared" si="26"/>
        <v>05</v>
      </c>
      <c r="Q143" s="38">
        <f t="shared" si="18"/>
        <v>42714</v>
      </c>
      <c r="R143" s="71"/>
    </row>
    <row r="144" spans="1:18" ht="15.5">
      <c r="A144" s="79">
        <v>44348</v>
      </c>
      <c r="B144" s="70" t="s">
        <v>74</v>
      </c>
      <c r="C144" s="110"/>
      <c r="D144" s="77">
        <f t="shared" si="21"/>
        <v>44346</v>
      </c>
      <c r="E144" s="77">
        <f t="shared" si="22"/>
        <v>44373</v>
      </c>
      <c r="F144">
        <f t="shared" si="23"/>
        <v>4</v>
      </c>
      <c r="G144" t="str">
        <f t="shared" si="24"/>
        <v>30</v>
      </c>
      <c r="H144" t="str">
        <f t="shared" si="25"/>
        <v>2021</v>
      </c>
      <c r="I144" t="str">
        <f t="shared" si="26"/>
        <v>05</v>
      </c>
      <c r="Q144" s="39">
        <f t="shared" si="18"/>
        <v>42721</v>
      </c>
      <c r="R144" s="72"/>
    </row>
    <row r="145" spans="1:18" ht="15.5">
      <c r="A145" s="78">
        <v>44378</v>
      </c>
      <c r="B145" s="24" t="s">
        <v>75</v>
      </c>
      <c r="C145" s="108"/>
      <c r="D145" s="77">
        <f t="shared" si="21"/>
        <v>44374</v>
      </c>
      <c r="E145" s="77">
        <f t="shared" si="22"/>
        <v>44408</v>
      </c>
      <c r="F145">
        <f t="shared" si="23"/>
        <v>5</v>
      </c>
      <c r="G145" t="str">
        <f t="shared" si="24"/>
        <v>27</v>
      </c>
      <c r="H145" t="str">
        <f t="shared" si="25"/>
        <v>2021</v>
      </c>
      <c r="I145" t="str">
        <f t="shared" si="26"/>
        <v>06</v>
      </c>
      <c r="Q145" s="38">
        <f t="shared" si="18"/>
        <v>42728</v>
      </c>
      <c r="R145" s="71"/>
    </row>
    <row r="146" spans="1:18" ht="15.5">
      <c r="A146" s="79">
        <f t="shared" ref="A146:A209" si="27">EOMONTH(A145,0)+1</f>
        <v>44409</v>
      </c>
      <c r="B146" s="70" t="s">
        <v>76</v>
      </c>
      <c r="C146" s="110"/>
      <c r="D146" s="77">
        <f t="shared" si="21"/>
        <v>44409</v>
      </c>
      <c r="E146" s="77">
        <f t="shared" si="22"/>
        <v>44436</v>
      </c>
      <c r="F146">
        <f t="shared" si="23"/>
        <v>4</v>
      </c>
      <c r="G146" t="str">
        <f t="shared" si="24"/>
        <v>01</v>
      </c>
      <c r="H146" t="str">
        <f t="shared" si="25"/>
        <v>2021</v>
      </c>
      <c r="I146" t="str">
        <f t="shared" si="26"/>
        <v>08</v>
      </c>
      <c r="Q146" s="39">
        <f t="shared" si="18"/>
        <v>42735</v>
      </c>
      <c r="R146" s="72"/>
    </row>
    <row r="147" spans="1:18" ht="15.5">
      <c r="A147" s="78">
        <f t="shared" si="27"/>
        <v>44440</v>
      </c>
      <c r="B147" s="24" t="s">
        <v>77</v>
      </c>
      <c r="C147" s="108"/>
      <c r="D147" s="77">
        <f t="shared" si="21"/>
        <v>44437</v>
      </c>
      <c r="E147" s="77">
        <f t="shared" si="22"/>
        <v>44464</v>
      </c>
      <c r="F147">
        <f t="shared" si="23"/>
        <v>4</v>
      </c>
      <c r="G147" t="str">
        <f t="shared" si="24"/>
        <v>29</v>
      </c>
      <c r="H147" t="str">
        <f t="shared" si="25"/>
        <v>2021</v>
      </c>
      <c r="I147" t="str">
        <f t="shared" si="26"/>
        <v>08</v>
      </c>
      <c r="Q147" s="38">
        <f t="shared" si="18"/>
        <v>42742</v>
      </c>
      <c r="R147" s="71"/>
    </row>
    <row r="148" spans="1:18" ht="15.5">
      <c r="A148" s="79">
        <f t="shared" si="27"/>
        <v>44470</v>
      </c>
      <c r="B148" s="70" t="s">
        <v>78</v>
      </c>
      <c r="C148" s="110"/>
      <c r="D148" s="77">
        <f t="shared" si="21"/>
        <v>44465</v>
      </c>
      <c r="E148" s="77">
        <f t="shared" si="22"/>
        <v>44499</v>
      </c>
      <c r="F148">
        <f t="shared" si="23"/>
        <v>5</v>
      </c>
      <c r="G148" t="str">
        <f t="shared" si="24"/>
        <v>26</v>
      </c>
      <c r="H148" t="str">
        <f t="shared" si="25"/>
        <v>2021</v>
      </c>
      <c r="I148" t="str">
        <f t="shared" si="26"/>
        <v>09</v>
      </c>
      <c r="Q148" s="39">
        <f t="shared" si="18"/>
        <v>42749</v>
      </c>
      <c r="R148" s="72"/>
    </row>
    <row r="149" spans="1:18" ht="15.5">
      <c r="A149" s="78">
        <f t="shared" si="27"/>
        <v>44501</v>
      </c>
      <c r="B149" s="24" t="s">
        <v>79</v>
      </c>
      <c r="C149" s="108"/>
      <c r="D149" s="77">
        <f t="shared" si="21"/>
        <v>44500</v>
      </c>
      <c r="E149" s="77">
        <f t="shared" si="22"/>
        <v>44527</v>
      </c>
      <c r="F149">
        <f t="shared" si="23"/>
        <v>4</v>
      </c>
      <c r="G149" t="str">
        <f t="shared" si="24"/>
        <v>31</v>
      </c>
      <c r="H149" t="str">
        <f t="shared" si="25"/>
        <v>2021</v>
      </c>
      <c r="I149" t="str">
        <f t="shared" si="26"/>
        <v>10</v>
      </c>
      <c r="Q149" s="38">
        <f t="shared" si="18"/>
        <v>42756</v>
      </c>
      <c r="R149" s="71"/>
    </row>
    <row r="150" spans="1:18" ht="15.5">
      <c r="A150" s="79">
        <f t="shared" si="27"/>
        <v>44531</v>
      </c>
      <c r="B150" s="70" t="s">
        <v>80</v>
      </c>
      <c r="C150" s="110"/>
      <c r="D150" s="77">
        <f t="shared" si="21"/>
        <v>44528</v>
      </c>
      <c r="E150" s="77">
        <f t="shared" si="22"/>
        <v>44562</v>
      </c>
      <c r="F150">
        <f t="shared" si="23"/>
        <v>5</v>
      </c>
      <c r="G150" t="str">
        <f t="shared" si="24"/>
        <v>28</v>
      </c>
      <c r="H150" t="str">
        <f t="shared" si="25"/>
        <v>2021</v>
      </c>
      <c r="I150" t="str">
        <f t="shared" si="26"/>
        <v>11</v>
      </c>
      <c r="Q150" s="39">
        <f t="shared" si="18"/>
        <v>42763</v>
      </c>
      <c r="R150" s="72"/>
    </row>
    <row r="151" spans="1:18" ht="15.5">
      <c r="A151" s="78">
        <f t="shared" si="27"/>
        <v>44562</v>
      </c>
      <c r="B151" s="24" t="s">
        <v>81</v>
      </c>
      <c r="C151" s="108"/>
      <c r="D151" s="77">
        <f t="shared" si="21"/>
        <v>44563</v>
      </c>
      <c r="E151" s="77">
        <f t="shared" si="22"/>
        <v>44597</v>
      </c>
      <c r="F151">
        <f t="shared" si="23"/>
        <v>5</v>
      </c>
      <c r="G151" t="str">
        <f t="shared" si="24"/>
        <v>02</v>
      </c>
      <c r="H151" t="str">
        <f t="shared" si="25"/>
        <v>2022</v>
      </c>
      <c r="I151" t="str">
        <f t="shared" si="26"/>
        <v>01</v>
      </c>
      <c r="Q151" s="38">
        <f t="shared" si="18"/>
        <v>42770</v>
      </c>
      <c r="R151" s="71"/>
    </row>
    <row r="152" spans="1:18" ht="15.5">
      <c r="A152" s="79">
        <f t="shared" si="27"/>
        <v>44593</v>
      </c>
      <c r="B152" s="70" t="s">
        <v>82</v>
      </c>
      <c r="C152" s="110"/>
      <c r="D152" s="77">
        <f t="shared" si="21"/>
        <v>44598</v>
      </c>
      <c r="E152" s="77">
        <f t="shared" si="22"/>
        <v>44625</v>
      </c>
      <c r="F152">
        <f t="shared" si="23"/>
        <v>4</v>
      </c>
      <c r="G152" t="str">
        <f t="shared" si="24"/>
        <v>06</v>
      </c>
      <c r="H152" t="str">
        <f t="shared" si="25"/>
        <v>2022</v>
      </c>
      <c r="I152" t="str">
        <f t="shared" si="26"/>
        <v>02</v>
      </c>
      <c r="Q152" s="39">
        <f t="shared" si="18"/>
        <v>42777</v>
      </c>
      <c r="R152" s="72"/>
    </row>
    <row r="153" spans="1:18" ht="15.5">
      <c r="A153" s="78">
        <f t="shared" si="27"/>
        <v>44621</v>
      </c>
      <c r="B153" s="24" t="s">
        <v>83</v>
      </c>
      <c r="C153" s="108"/>
      <c r="D153" s="77">
        <f t="shared" si="21"/>
        <v>44626</v>
      </c>
      <c r="E153" s="77">
        <f t="shared" si="22"/>
        <v>44653</v>
      </c>
      <c r="F153">
        <f t="shared" si="23"/>
        <v>4</v>
      </c>
      <c r="G153" t="str">
        <f t="shared" si="24"/>
        <v>06</v>
      </c>
      <c r="H153" t="str">
        <f t="shared" si="25"/>
        <v>2022</v>
      </c>
      <c r="I153" t="str">
        <f t="shared" si="26"/>
        <v>03</v>
      </c>
      <c r="Q153" s="38">
        <f t="shared" si="18"/>
        <v>42784</v>
      </c>
      <c r="R153" s="71"/>
    </row>
    <row r="154" spans="1:18" ht="15.5">
      <c r="A154" s="79">
        <f t="shared" si="27"/>
        <v>44652</v>
      </c>
      <c r="B154" s="70" t="s">
        <v>84</v>
      </c>
      <c r="C154" s="110"/>
      <c r="D154" s="77">
        <f t="shared" si="21"/>
        <v>44654</v>
      </c>
      <c r="E154" s="77">
        <f t="shared" si="22"/>
        <v>44688</v>
      </c>
      <c r="F154">
        <f t="shared" si="23"/>
        <v>5</v>
      </c>
      <c r="G154" t="str">
        <f t="shared" si="24"/>
        <v>03</v>
      </c>
      <c r="H154" t="str">
        <f t="shared" si="25"/>
        <v>2022</v>
      </c>
      <c r="I154" t="str">
        <f t="shared" si="26"/>
        <v>04</v>
      </c>
      <c r="Q154" s="39">
        <f t="shared" si="18"/>
        <v>42791</v>
      </c>
      <c r="R154" s="72"/>
    </row>
    <row r="155" spans="1:18" ht="15.5">
      <c r="A155" s="78">
        <f t="shared" si="27"/>
        <v>44682</v>
      </c>
      <c r="B155" s="24" t="s">
        <v>85</v>
      </c>
      <c r="C155" s="108"/>
      <c r="D155" s="77">
        <f t="shared" si="21"/>
        <v>44689</v>
      </c>
      <c r="E155" s="77">
        <v>44716</v>
      </c>
      <c r="F155">
        <f t="shared" si="23"/>
        <v>4</v>
      </c>
      <c r="G155" t="str">
        <f t="shared" si="24"/>
        <v>08</v>
      </c>
      <c r="H155" t="str">
        <f t="shared" si="25"/>
        <v>2022</v>
      </c>
      <c r="I155" t="str">
        <f t="shared" si="26"/>
        <v>05</v>
      </c>
      <c r="Q155" s="38">
        <f t="shared" si="18"/>
        <v>42798</v>
      </c>
      <c r="R155" s="71"/>
    </row>
    <row r="156" spans="1:18" ht="15.5">
      <c r="A156" s="79">
        <f t="shared" si="27"/>
        <v>44713</v>
      </c>
      <c r="B156" s="39">
        <v>44717</v>
      </c>
      <c r="C156" s="39">
        <v>44744</v>
      </c>
      <c r="D156" s="111">
        <f>B156</f>
        <v>44717</v>
      </c>
      <c r="E156" s="111">
        <f>C156</f>
        <v>44744</v>
      </c>
      <c r="F156">
        <f t="shared" si="23"/>
        <v>4</v>
      </c>
      <c r="G156">
        <f>DAY(D156)</f>
        <v>5</v>
      </c>
      <c r="H156">
        <f>YEAR(D156)</f>
        <v>2022</v>
      </c>
      <c r="I156">
        <f>MONTH(B156)</f>
        <v>6</v>
      </c>
      <c r="Q156" s="39">
        <f t="shared" si="18"/>
        <v>42805</v>
      </c>
      <c r="R156" s="72"/>
    </row>
    <row r="157" spans="1:18" ht="15.5">
      <c r="A157" s="78">
        <f t="shared" si="27"/>
        <v>44743</v>
      </c>
      <c r="B157" s="38">
        <v>44745</v>
      </c>
      <c r="C157" s="38">
        <v>44779</v>
      </c>
      <c r="D157" s="111">
        <f t="shared" ref="D157:E172" si="28">B157</f>
        <v>44745</v>
      </c>
      <c r="E157" s="111">
        <f t="shared" si="28"/>
        <v>44779</v>
      </c>
      <c r="F157">
        <f t="shared" si="23"/>
        <v>5</v>
      </c>
      <c r="G157">
        <f t="shared" ref="G157:G220" si="29">DAY(D157)</f>
        <v>3</v>
      </c>
      <c r="H157">
        <f t="shared" ref="H157:H220" si="30">YEAR(D157)</f>
        <v>2022</v>
      </c>
      <c r="I157">
        <f t="shared" ref="I157:I220" si="31">MONTH(C157)</f>
        <v>8</v>
      </c>
      <c r="Q157" s="38">
        <f t="shared" si="18"/>
        <v>42812</v>
      </c>
      <c r="R157" s="71"/>
    </row>
    <row r="158" spans="1:18" ht="15.5">
      <c r="A158" s="79">
        <f t="shared" si="27"/>
        <v>44774</v>
      </c>
      <c r="B158" s="39">
        <v>44780</v>
      </c>
      <c r="C158" s="39">
        <v>44807</v>
      </c>
      <c r="D158" s="111">
        <f t="shared" si="28"/>
        <v>44780</v>
      </c>
      <c r="E158" s="111">
        <f t="shared" si="28"/>
        <v>44807</v>
      </c>
      <c r="F158">
        <f t="shared" si="23"/>
        <v>4</v>
      </c>
      <c r="G158">
        <f t="shared" si="29"/>
        <v>7</v>
      </c>
      <c r="H158">
        <f t="shared" si="30"/>
        <v>2022</v>
      </c>
      <c r="I158">
        <f t="shared" si="31"/>
        <v>9</v>
      </c>
      <c r="Q158" s="39">
        <f t="shared" si="18"/>
        <v>42819</v>
      </c>
      <c r="R158" s="72"/>
    </row>
    <row r="159" spans="1:18" ht="15.5">
      <c r="A159" s="78">
        <f t="shared" si="27"/>
        <v>44805</v>
      </c>
      <c r="B159" s="38">
        <v>44808</v>
      </c>
      <c r="C159" s="38">
        <v>44835</v>
      </c>
      <c r="D159" s="111">
        <f t="shared" si="28"/>
        <v>44808</v>
      </c>
      <c r="E159" s="111">
        <f t="shared" si="28"/>
        <v>44835</v>
      </c>
      <c r="F159">
        <f t="shared" si="23"/>
        <v>4</v>
      </c>
      <c r="G159">
        <f t="shared" si="29"/>
        <v>4</v>
      </c>
      <c r="H159">
        <f t="shared" si="30"/>
        <v>2022</v>
      </c>
      <c r="I159">
        <f t="shared" si="31"/>
        <v>10</v>
      </c>
      <c r="Q159" s="38">
        <f t="shared" si="18"/>
        <v>42826</v>
      </c>
      <c r="R159" s="71"/>
    </row>
    <row r="160" spans="1:18" ht="15.5">
      <c r="A160" s="79">
        <f t="shared" si="27"/>
        <v>44835</v>
      </c>
      <c r="B160" s="39">
        <v>44836</v>
      </c>
      <c r="C160" s="39">
        <v>44870</v>
      </c>
      <c r="D160" s="111">
        <f t="shared" si="28"/>
        <v>44836</v>
      </c>
      <c r="E160" s="111">
        <f t="shared" si="28"/>
        <v>44870</v>
      </c>
      <c r="F160">
        <f t="shared" si="23"/>
        <v>5</v>
      </c>
      <c r="G160">
        <f t="shared" si="29"/>
        <v>2</v>
      </c>
      <c r="H160">
        <f t="shared" si="30"/>
        <v>2022</v>
      </c>
      <c r="I160">
        <f t="shared" si="31"/>
        <v>11</v>
      </c>
      <c r="Q160" s="39">
        <f t="shared" si="18"/>
        <v>42833</v>
      </c>
      <c r="R160" s="72"/>
    </row>
    <row r="161" spans="1:18" ht="15.5">
      <c r="A161" s="78">
        <f t="shared" si="27"/>
        <v>44866</v>
      </c>
      <c r="B161" s="38">
        <v>44871</v>
      </c>
      <c r="C161" s="38">
        <v>44898</v>
      </c>
      <c r="D161" s="111">
        <f t="shared" si="28"/>
        <v>44871</v>
      </c>
      <c r="E161" s="111">
        <f t="shared" si="28"/>
        <v>44898</v>
      </c>
      <c r="F161">
        <f t="shared" si="23"/>
        <v>4</v>
      </c>
      <c r="G161">
        <f t="shared" si="29"/>
        <v>6</v>
      </c>
      <c r="H161">
        <f t="shared" si="30"/>
        <v>2022</v>
      </c>
      <c r="I161">
        <f t="shared" si="31"/>
        <v>12</v>
      </c>
      <c r="Q161" s="38">
        <f t="shared" si="18"/>
        <v>42840</v>
      </c>
      <c r="R161" s="71"/>
    </row>
    <row r="162" spans="1:18" ht="15.5">
      <c r="A162" s="79">
        <f t="shared" si="27"/>
        <v>44896</v>
      </c>
      <c r="B162" s="39">
        <v>44899</v>
      </c>
      <c r="C162" s="39">
        <v>44926</v>
      </c>
      <c r="D162" s="111">
        <f t="shared" si="28"/>
        <v>44899</v>
      </c>
      <c r="E162" s="111">
        <f t="shared" si="28"/>
        <v>44926</v>
      </c>
      <c r="F162">
        <f t="shared" si="23"/>
        <v>4</v>
      </c>
      <c r="G162">
        <f t="shared" si="29"/>
        <v>4</v>
      </c>
      <c r="H162">
        <f t="shared" si="30"/>
        <v>2022</v>
      </c>
      <c r="I162">
        <f t="shared" si="31"/>
        <v>12</v>
      </c>
      <c r="Q162" s="39">
        <f t="shared" si="18"/>
        <v>42847</v>
      </c>
      <c r="R162" s="72"/>
    </row>
    <row r="163" spans="1:18" ht="15.5">
      <c r="A163" s="78">
        <f t="shared" si="27"/>
        <v>44927</v>
      </c>
      <c r="B163" s="38">
        <v>44927</v>
      </c>
      <c r="C163" s="38">
        <v>44961</v>
      </c>
      <c r="D163" s="111">
        <f t="shared" si="28"/>
        <v>44927</v>
      </c>
      <c r="E163" s="111">
        <f t="shared" si="28"/>
        <v>44961</v>
      </c>
      <c r="F163">
        <v>5</v>
      </c>
      <c r="G163">
        <f t="shared" si="29"/>
        <v>1</v>
      </c>
      <c r="H163">
        <f t="shared" si="30"/>
        <v>2023</v>
      </c>
      <c r="I163">
        <f t="shared" si="31"/>
        <v>2</v>
      </c>
      <c r="Q163" s="38">
        <f t="shared" si="18"/>
        <v>42854</v>
      </c>
      <c r="R163" s="71"/>
    </row>
    <row r="164" spans="1:18" ht="15.5">
      <c r="A164" s="79">
        <f t="shared" si="27"/>
        <v>44958</v>
      </c>
      <c r="B164" s="39">
        <v>44962</v>
      </c>
      <c r="C164" s="39">
        <v>44989</v>
      </c>
      <c r="D164" s="111">
        <f t="shared" si="28"/>
        <v>44962</v>
      </c>
      <c r="E164" s="111">
        <f t="shared" si="28"/>
        <v>44989</v>
      </c>
      <c r="F164">
        <v>4</v>
      </c>
      <c r="G164">
        <f t="shared" si="29"/>
        <v>5</v>
      </c>
      <c r="H164">
        <f t="shared" si="30"/>
        <v>2023</v>
      </c>
      <c r="I164">
        <f t="shared" si="31"/>
        <v>3</v>
      </c>
      <c r="Q164" s="39">
        <f t="shared" si="18"/>
        <v>42861</v>
      </c>
      <c r="R164" s="72"/>
    </row>
    <row r="165" spans="1:18" ht="15.5">
      <c r="A165" s="78">
        <f t="shared" si="27"/>
        <v>44986</v>
      </c>
      <c r="B165" s="38">
        <v>44990</v>
      </c>
      <c r="C165" s="38">
        <v>45017</v>
      </c>
      <c r="D165" s="111">
        <f t="shared" si="28"/>
        <v>44990</v>
      </c>
      <c r="E165" s="111">
        <f t="shared" si="28"/>
        <v>45017</v>
      </c>
      <c r="F165">
        <v>4</v>
      </c>
      <c r="G165">
        <f t="shared" si="29"/>
        <v>5</v>
      </c>
      <c r="H165">
        <f t="shared" si="30"/>
        <v>2023</v>
      </c>
      <c r="I165">
        <f t="shared" si="31"/>
        <v>4</v>
      </c>
      <c r="Q165" s="38">
        <f t="shared" si="18"/>
        <v>42868</v>
      </c>
      <c r="R165" s="71"/>
    </row>
    <row r="166" spans="1:18" ht="15.5">
      <c r="A166" s="79">
        <f t="shared" si="27"/>
        <v>45017</v>
      </c>
      <c r="B166" s="39">
        <v>45018</v>
      </c>
      <c r="C166" s="39">
        <v>45052</v>
      </c>
      <c r="D166" s="111">
        <f t="shared" si="28"/>
        <v>45018</v>
      </c>
      <c r="E166" s="111">
        <f t="shared" si="28"/>
        <v>45052</v>
      </c>
      <c r="F166">
        <v>5</v>
      </c>
      <c r="G166">
        <f t="shared" si="29"/>
        <v>2</v>
      </c>
      <c r="H166">
        <f t="shared" si="30"/>
        <v>2023</v>
      </c>
      <c r="I166">
        <f t="shared" si="31"/>
        <v>5</v>
      </c>
      <c r="Q166" s="39">
        <f t="shared" si="18"/>
        <v>42875</v>
      </c>
      <c r="R166" s="72"/>
    </row>
    <row r="167" spans="1:18" ht="15.5">
      <c r="A167" s="78">
        <f t="shared" si="27"/>
        <v>45047</v>
      </c>
      <c r="B167" s="38">
        <v>45053</v>
      </c>
      <c r="C167" s="38">
        <v>45080</v>
      </c>
      <c r="D167" s="111">
        <f t="shared" si="28"/>
        <v>45053</v>
      </c>
      <c r="E167" s="111">
        <f t="shared" si="28"/>
        <v>45080</v>
      </c>
      <c r="F167">
        <v>4</v>
      </c>
      <c r="G167">
        <f t="shared" si="29"/>
        <v>7</v>
      </c>
      <c r="H167">
        <f t="shared" si="30"/>
        <v>2023</v>
      </c>
      <c r="I167">
        <f t="shared" si="31"/>
        <v>6</v>
      </c>
      <c r="Q167" s="38">
        <f t="shared" si="18"/>
        <v>42882</v>
      </c>
      <c r="R167" s="71"/>
    </row>
    <row r="168" spans="1:18" ht="15.5">
      <c r="A168" s="79">
        <f t="shared" si="27"/>
        <v>45078</v>
      </c>
      <c r="B168" s="39">
        <v>45081</v>
      </c>
      <c r="C168" s="39">
        <v>45108</v>
      </c>
      <c r="D168" s="111">
        <f t="shared" si="28"/>
        <v>45081</v>
      </c>
      <c r="E168" s="111">
        <f t="shared" si="28"/>
        <v>45108</v>
      </c>
      <c r="F168">
        <v>4</v>
      </c>
      <c r="G168">
        <f t="shared" si="29"/>
        <v>4</v>
      </c>
      <c r="H168">
        <f t="shared" si="30"/>
        <v>2023</v>
      </c>
      <c r="I168">
        <f t="shared" si="31"/>
        <v>7</v>
      </c>
      <c r="Q168" s="39">
        <f t="shared" si="18"/>
        <v>42889</v>
      </c>
      <c r="R168" s="72"/>
    </row>
    <row r="169" spans="1:18" ht="15.5">
      <c r="A169" s="78">
        <f t="shared" si="27"/>
        <v>45108</v>
      </c>
      <c r="B169" s="38">
        <v>45109</v>
      </c>
      <c r="C169" s="38">
        <v>45143</v>
      </c>
      <c r="D169" s="111">
        <f t="shared" si="28"/>
        <v>45109</v>
      </c>
      <c r="E169" s="111">
        <f t="shared" si="28"/>
        <v>45143</v>
      </c>
      <c r="F169">
        <v>5</v>
      </c>
      <c r="G169">
        <f t="shared" si="29"/>
        <v>2</v>
      </c>
      <c r="H169">
        <f t="shared" si="30"/>
        <v>2023</v>
      </c>
      <c r="I169">
        <f t="shared" si="31"/>
        <v>8</v>
      </c>
      <c r="Q169" s="38">
        <f t="shared" si="18"/>
        <v>42896</v>
      </c>
      <c r="R169" s="71"/>
    </row>
    <row r="170" spans="1:18" ht="15.5">
      <c r="A170" s="79">
        <f t="shared" si="27"/>
        <v>45139</v>
      </c>
      <c r="B170" s="39">
        <v>45144</v>
      </c>
      <c r="C170" s="39">
        <v>45171</v>
      </c>
      <c r="D170" s="111">
        <f t="shared" si="28"/>
        <v>45144</v>
      </c>
      <c r="E170" s="111">
        <f t="shared" si="28"/>
        <v>45171</v>
      </c>
      <c r="F170">
        <v>4</v>
      </c>
      <c r="G170">
        <f t="shared" si="29"/>
        <v>6</v>
      </c>
      <c r="H170">
        <f t="shared" si="30"/>
        <v>2023</v>
      </c>
      <c r="I170">
        <f t="shared" si="31"/>
        <v>9</v>
      </c>
      <c r="Q170" s="39">
        <f t="shared" si="18"/>
        <v>42903</v>
      </c>
      <c r="R170" s="72"/>
    </row>
    <row r="171" spans="1:18" ht="15.5">
      <c r="A171" s="78">
        <f t="shared" si="27"/>
        <v>45170</v>
      </c>
      <c r="B171" s="38">
        <v>45172</v>
      </c>
      <c r="C171" s="38">
        <v>45199</v>
      </c>
      <c r="D171" s="111">
        <f t="shared" si="28"/>
        <v>45172</v>
      </c>
      <c r="E171" s="111">
        <f t="shared" si="28"/>
        <v>45199</v>
      </c>
      <c r="F171">
        <v>4</v>
      </c>
      <c r="G171">
        <f t="shared" si="29"/>
        <v>3</v>
      </c>
      <c r="H171">
        <f t="shared" si="30"/>
        <v>2023</v>
      </c>
      <c r="I171">
        <f t="shared" si="31"/>
        <v>9</v>
      </c>
      <c r="Q171" s="38">
        <f t="shared" si="18"/>
        <v>42910</v>
      </c>
      <c r="R171" s="71"/>
    </row>
    <row r="172" spans="1:18" ht="15.5">
      <c r="A172" s="79">
        <f t="shared" si="27"/>
        <v>45200</v>
      </c>
      <c r="B172" s="39">
        <v>45200</v>
      </c>
      <c r="C172" s="39">
        <v>45234</v>
      </c>
      <c r="D172" s="111">
        <f t="shared" si="28"/>
        <v>45200</v>
      </c>
      <c r="E172" s="111">
        <f t="shared" si="28"/>
        <v>45234</v>
      </c>
      <c r="F172">
        <v>5</v>
      </c>
      <c r="G172">
        <f t="shared" si="29"/>
        <v>1</v>
      </c>
      <c r="H172">
        <f t="shared" si="30"/>
        <v>2023</v>
      </c>
      <c r="I172">
        <f t="shared" si="31"/>
        <v>11</v>
      </c>
      <c r="Q172" s="39">
        <f t="shared" si="18"/>
        <v>42917</v>
      </c>
      <c r="R172" s="72"/>
    </row>
    <row r="173" spans="1:18" ht="15.5">
      <c r="A173" s="78">
        <f t="shared" si="27"/>
        <v>45231</v>
      </c>
      <c r="B173" s="38">
        <v>45235</v>
      </c>
      <c r="C173" s="38">
        <v>45262</v>
      </c>
      <c r="D173" s="111">
        <f t="shared" ref="D173:E188" si="32">B173</f>
        <v>45235</v>
      </c>
      <c r="E173" s="111">
        <f t="shared" si="32"/>
        <v>45262</v>
      </c>
      <c r="F173">
        <v>4</v>
      </c>
      <c r="G173">
        <f t="shared" si="29"/>
        <v>5</v>
      </c>
      <c r="H173">
        <f t="shared" si="30"/>
        <v>2023</v>
      </c>
      <c r="I173">
        <f t="shared" si="31"/>
        <v>12</v>
      </c>
      <c r="Q173" s="38">
        <f t="shared" ref="Q173:Q236" si="33">Q172+7</f>
        <v>42924</v>
      </c>
      <c r="R173" s="71"/>
    </row>
    <row r="174" spans="1:18" ht="15.5">
      <c r="A174" s="79">
        <f t="shared" si="27"/>
        <v>45261</v>
      </c>
      <c r="B174" s="39">
        <v>45263</v>
      </c>
      <c r="C174" s="39">
        <v>45290</v>
      </c>
      <c r="D174" s="111">
        <f t="shared" si="32"/>
        <v>45263</v>
      </c>
      <c r="E174" s="111">
        <f t="shared" si="32"/>
        <v>45290</v>
      </c>
      <c r="F174">
        <v>4</v>
      </c>
      <c r="G174">
        <f t="shared" si="29"/>
        <v>3</v>
      </c>
      <c r="H174">
        <f t="shared" si="30"/>
        <v>2023</v>
      </c>
      <c r="I174">
        <f t="shared" si="31"/>
        <v>12</v>
      </c>
      <c r="Q174" s="39">
        <f t="shared" si="33"/>
        <v>42931</v>
      </c>
      <c r="R174" s="72"/>
    </row>
    <row r="175" spans="1:18" ht="15.5">
      <c r="A175" s="186">
        <f t="shared" si="27"/>
        <v>45292</v>
      </c>
      <c r="B175" s="38">
        <v>45291</v>
      </c>
      <c r="C175" s="38">
        <v>45325</v>
      </c>
      <c r="D175" s="111">
        <f t="shared" si="32"/>
        <v>45291</v>
      </c>
      <c r="E175" s="111">
        <f t="shared" si="32"/>
        <v>45325</v>
      </c>
      <c r="F175">
        <v>5</v>
      </c>
      <c r="G175">
        <f t="shared" si="29"/>
        <v>31</v>
      </c>
      <c r="H175">
        <f>YEAR(E175)</f>
        <v>2024</v>
      </c>
      <c r="I175">
        <f>MONTH(C175)</f>
        <v>2</v>
      </c>
      <c r="Q175" s="38">
        <f t="shared" si="33"/>
        <v>42938</v>
      </c>
      <c r="R175" s="71"/>
    </row>
    <row r="176" spans="1:18" ht="15.5">
      <c r="A176" s="79">
        <f t="shared" si="27"/>
        <v>45323</v>
      </c>
      <c r="B176" s="39">
        <v>45326</v>
      </c>
      <c r="C176" s="39">
        <v>45353</v>
      </c>
      <c r="D176" s="111">
        <f t="shared" si="32"/>
        <v>45326</v>
      </c>
      <c r="E176" s="111">
        <f t="shared" si="32"/>
        <v>45353</v>
      </c>
      <c r="F176">
        <v>4</v>
      </c>
      <c r="G176">
        <f t="shared" si="29"/>
        <v>4</v>
      </c>
      <c r="H176">
        <f t="shared" si="30"/>
        <v>2024</v>
      </c>
      <c r="I176">
        <f t="shared" si="31"/>
        <v>3</v>
      </c>
      <c r="Q176" s="39">
        <f t="shared" si="33"/>
        <v>42945</v>
      </c>
      <c r="R176" s="72"/>
    </row>
    <row r="177" spans="1:18" ht="15.5">
      <c r="A177" s="78">
        <f t="shared" si="27"/>
        <v>45352</v>
      </c>
      <c r="B177" s="38">
        <v>45354</v>
      </c>
      <c r="C177" s="38">
        <v>45381</v>
      </c>
      <c r="D177" s="111">
        <f t="shared" si="32"/>
        <v>45354</v>
      </c>
      <c r="E177" s="111">
        <f t="shared" si="32"/>
        <v>45381</v>
      </c>
      <c r="F177">
        <v>4</v>
      </c>
      <c r="G177">
        <f t="shared" si="29"/>
        <v>3</v>
      </c>
      <c r="H177">
        <f t="shared" si="30"/>
        <v>2024</v>
      </c>
      <c r="I177">
        <f t="shared" si="31"/>
        <v>3</v>
      </c>
      <c r="Q177" s="38">
        <f t="shared" si="33"/>
        <v>42952</v>
      </c>
      <c r="R177" s="71"/>
    </row>
    <row r="178" spans="1:18" ht="15.5">
      <c r="A178" s="79">
        <f t="shared" si="27"/>
        <v>45383</v>
      </c>
      <c r="B178" s="39">
        <v>45382</v>
      </c>
      <c r="C178" s="39">
        <v>45416</v>
      </c>
      <c r="D178" s="111">
        <f t="shared" si="32"/>
        <v>45382</v>
      </c>
      <c r="E178" s="111">
        <f t="shared" si="32"/>
        <v>45416</v>
      </c>
      <c r="F178">
        <v>5</v>
      </c>
      <c r="G178">
        <f t="shared" si="29"/>
        <v>31</v>
      </c>
      <c r="H178">
        <f t="shared" si="30"/>
        <v>2024</v>
      </c>
      <c r="I178">
        <f t="shared" si="31"/>
        <v>5</v>
      </c>
      <c r="Q178" s="39">
        <f t="shared" si="33"/>
        <v>42959</v>
      </c>
      <c r="R178" s="72"/>
    </row>
    <row r="179" spans="1:18" ht="15.5">
      <c r="A179" s="78">
        <f t="shared" si="27"/>
        <v>45413</v>
      </c>
      <c r="B179" s="38">
        <v>45417</v>
      </c>
      <c r="C179" s="38">
        <v>45444</v>
      </c>
      <c r="D179" s="111">
        <f t="shared" si="32"/>
        <v>45417</v>
      </c>
      <c r="E179" s="111">
        <f t="shared" si="32"/>
        <v>45444</v>
      </c>
      <c r="F179">
        <v>4</v>
      </c>
      <c r="G179">
        <f t="shared" si="29"/>
        <v>5</v>
      </c>
      <c r="H179">
        <f t="shared" si="30"/>
        <v>2024</v>
      </c>
      <c r="I179">
        <f t="shared" si="31"/>
        <v>6</v>
      </c>
      <c r="Q179" s="38">
        <f t="shared" si="33"/>
        <v>42966</v>
      </c>
      <c r="R179" s="71"/>
    </row>
    <row r="180" spans="1:18" ht="15.5">
      <c r="A180" s="79">
        <f t="shared" si="27"/>
        <v>45444</v>
      </c>
      <c r="B180" s="39">
        <v>45445</v>
      </c>
      <c r="C180" s="39">
        <v>45472</v>
      </c>
      <c r="D180" s="111">
        <f t="shared" si="32"/>
        <v>45445</v>
      </c>
      <c r="E180" s="111">
        <f t="shared" si="32"/>
        <v>45472</v>
      </c>
      <c r="F180">
        <v>4</v>
      </c>
      <c r="G180">
        <f t="shared" si="29"/>
        <v>2</v>
      </c>
      <c r="H180">
        <f t="shared" si="30"/>
        <v>2024</v>
      </c>
      <c r="I180">
        <f t="shared" si="31"/>
        <v>6</v>
      </c>
      <c r="Q180" s="39">
        <f t="shared" si="33"/>
        <v>42973</v>
      </c>
      <c r="R180" s="72"/>
    </row>
    <row r="181" spans="1:18" ht="15.5">
      <c r="A181" s="78">
        <f t="shared" si="27"/>
        <v>45474</v>
      </c>
      <c r="B181" s="38">
        <v>45473</v>
      </c>
      <c r="C181" s="38">
        <v>45507</v>
      </c>
      <c r="D181" s="111">
        <f t="shared" si="32"/>
        <v>45473</v>
      </c>
      <c r="E181" s="111">
        <f t="shared" si="32"/>
        <v>45507</v>
      </c>
      <c r="F181">
        <v>5</v>
      </c>
      <c r="G181">
        <f t="shared" si="29"/>
        <v>30</v>
      </c>
      <c r="H181">
        <f t="shared" si="30"/>
        <v>2024</v>
      </c>
      <c r="I181">
        <f t="shared" si="31"/>
        <v>8</v>
      </c>
      <c r="Q181" s="38">
        <f t="shared" si="33"/>
        <v>42980</v>
      </c>
      <c r="R181" s="71"/>
    </row>
    <row r="182" spans="1:18" ht="15.5">
      <c r="A182" s="79">
        <f t="shared" si="27"/>
        <v>45505</v>
      </c>
      <c r="B182" s="39">
        <v>45508</v>
      </c>
      <c r="C182" s="39">
        <v>45535</v>
      </c>
      <c r="D182" s="111">
        <f t="shared" si="32"/>
        <v>45508</v>
      </c>
      <c r="E182" s="111">
        <f t="shared" si="32"/>
        <v>45535</v>
      </c>
      <c r="F182">
        <v>4</v>
      </c>
      <c r="G182">
        <f t="shared" si="29"/>
        <v>4</v>
      </c>
      <c r="H182">
        <f t="shared" si="30"/>
        <v>2024</v>
      </c>
      <c r="I182">
        <f t="shared" si="31"/>
        <v>8</v>
      </c>
      <c r="Q182" s="39">
        <f t="shared" si="33"/>
        <v>42987</v>
      </c>
      <c r="R182" s="72"/>
    </row>
    <row r="183" spans="1:18" ht="15.5">
      <c r="A183" s="78">
        <f t="shared" si="27"/>
        <v>45536</v>
      </c>
      <c r="B183" s="38">
        <v>45536</v>
      </c>
      <c r="C183" s="38">
        <v>45563</v>
      </c>
      <c r="D183" s="111">
        <f t="shared" si="32"/>
        <v>45536</v>
      </c>
      <c r="E183" s="111">
        <f t="shared" si="32"/>
        <v>45563</v>
      </c>
      <c r="F183">
        <v>4</v>
      </c>
      <c r="G183">
        <f t="shared" si="29"/>
        <v>1</v>
      </c>
      <c r="H183">
        <f t="shared" si="30"/>
        <v>2024</v>
      </c>
      <c r="I183">
        <f t="shared" si="31"/>
        <v>9</v>
      </c>
      <c r="Q183" s="38">
        <f t="shared" si="33"/>
        <v>42994</v>
      </c>
      <c r="R183" s="71"/>
    </row>
    <row r="184" spans="1:18" ht="15.5">
      <c r="A184" s="79">
        <f t="shared" si="27"/>
        <v>45566</v>
      </c>
      <c r="B184" s="39">
        <v>45564</v>
      </c>
      <c r="C184" s="39">
        <v>45598</v>
      </c>
      <c r="D184" s="111">
        <f t="shared" si="32"/>
        <v>45564</v>
      </c>
      <c r="E184" s="111">
        <f t="shared" si="32"/>
        <v>45598</v>
      </c>
      <c r="F184">
        <v>5</v>
      </c>
      <c r="G184">
        <f t="shared" si="29"/>
        <v>29</v>
      </c>
      <c r="H184">
        <f t="shared" si="30"/>
        <v>2024</v>
      </c>
      <c r="I184">
        <f t="shared" si="31"/>
        <v>11</v>
      </c>
      <c r="Q184" s="39">
        <f t="shared" si="33"/>
        <v>43001</v>
      </c>
      <c r="R184" s="72"/>
    </row>
    <row r="185" spans="1:18" ht="15.5">
      <c r="A185" s="78">
        <f t="shared" si="27"/>
        <v>45597</v>
      </c>
      <c r="B185" s="38">
        <v>45599</v>
      </c>
      <c r="C185" s="38">
        <v>45626</v>
      </c>
      <c r="D185" s="111">
        <f t="shared" si="32"/>
        <v>45599</v>
      </c>
      <c r="E185" s="111">
        <f t="shared" si="32"/>
        <v>45626</v>
      </c>
      <c r="F185">
        <v>4</v>
      </c>
      <c r="G185">
        <f t="shared" si="29"/>
        <v>3</v>
      </c>
      <c r="H185">
        <f t="shared" si="30"/>
        <v>2024</v>
      </c>
      <c r="I185">
        <f t="shared" si="31"/>
        <v>11</v>
      </c>
      <c r="Q185" s="38">
        <f t="shared" si="33"/>
        <v>43008</v>
      </c>
      <c r="R185" s="71"/>
    </row>
    <row r="186" spans="1:18" ht="15.5">
      <c r="A186" s="79">
        <f t="shared" si="27"/>
        <v>45627</v>
      </c>
      <c r="B186" s="39">
        <v>45627</v>
      </c>
      <c r="C186" s="39">
        <v>45654</v>
      </c>
      <c r="D186" s="111">
        <f t="shared" si="32"/>
        <v>45627</v>
      </c>
      <c r="E186" s="111">
        <f t="shared" si="32"/>
        <v>45654</v>
      </c>
      <c r="F186">
        <v>4</v>
      </c>
      <c r="G186">
        <f t="shared" si="29"/>
        <v>1</v>
      </c>
      <c r="H186">
        <f t="shared" si="30"/>
        <v>2024</v>
      </c>
      <c r="I186">
        <f t="shared" si="31"/>
        <v>12</v>
      </c>
      <c r="Q186" s="39">
        <f t="shared" si="33"/>
        <v>43015</v>
      </c>
      <c r="R186" s="72"/>
    </row>
    <row r="187" spans="1:18" ht="15.5">
      <c r="A187" s="78">
        <f t="shared" si="27"/>
        <v>45658</v>
      </c>
      <c r="B187" s="38">
        <v>45655</v>
      </c>
      <c r="C187" s="38">
        <v>45689</v>
      </c>
      <c r="D187" s="111">
        <f t="shared" si="32"/>
        <v>45655</v>
      </c>
      <c r="E187" s="111">
        <f t="shared" si="32"/>
        <v>45689</v>
      </c>
      <c r="F187">
        <f>F175</f>
        <v>5</v>
      </c>
      <c r="G187">
        <f t="shared" si="29"/>
        <v>29</v>
      </c>
      <c r="H187">
        <f t="shared" si="30"/>
        <v>2024</v>
      </c>
      <c r="I187">
        <f t="shared" si="31"/>
        <v>2</v>
      </c>
      <c r="Q187" s="38">
        <f t="shared" si="33"/>
        <v>43022</v>
      </c>
      <c r="R187" s="71"/>
    </row>
    <row r="188" spans="1:18" ht="15.5">
      <c r="A188" s="79">
        <f t="shared" si="27"/>
        <v>45689</v>
      </c>
      <c r="B188" s="39">
        <v>45690</v>
      </c>
      <c r="C188" s="39">
        <v>45717</v>
      </c>
      <c r="D188" s="111">
        <f t="shared" si="32"/>
        <v>45690</v>
      </c>
      <c r="E188" s="111">
        <f t="shared" si="32"/>
        <v>45717</v>
      </c>
      <c r="F188">
        <f t="shared" ref="F188:F251" si="34">F176</f>
        <v>4</v>
      </c>
      <c r="G188">
        <f t="shared" si="29"/>
        <v>2</v>
      </c>
      <c r="H188">
        <f t="shared" si="30"/>
        <v>2025</v>
      </c>
      <c r="I188">
        <f t="shared" si="31"/>
        <v>3</v>
      </c>
      <c r="Q188" s="39">
        <f t="shared" si="33"/>
        <v>43029</v>
      </c>
      <c r="R188" s="72"/>
    </row>
    <row r="189" spans="1:18" ht="15.5">
      <c r="A189" s="78">
        <f t="shared" si="27"/>
        <v>45717</v>
      </c>
      <c r="B189" s="38">
        <v>45718</v>
      </c>
      <c r="C189" s="38">
        <v>45745</v>
      </c>
      <c r="D189" s="111">
        <f t="shared" ref="D189:E252" si="35">B189</f>
        <v>45718</v>
      </c>
      <c r="E189" s="111">
        <f t="shared" si="35"/>
        <v>45745</v>
      </c>
      <c r="F189">
        <f t="shared" si="34"/>
        <v>4</v>
      </c>
      <c r="G189">
        <f t="shared" si="29"/>
        <v>2</v>
      </c>
      <c r="H189">
        <f t="shared" si="30"/>
        <v>2025</v>
      </c>
      <c r="I189">
        <f t="shared" si="31"/>
        <v>3</v>
      </c>
      <c r="Q189" s="38">
        <f t="shared" si="33"/>
        <v>43036</v>
      </c>
      <c r="R189" s="71"/>
    </row>
    <row r="190" spans="1:18" ht="15.5">
      <c r="A190" s="79">
        <f t="shared" si="27"/>
        <v>45748</v>
      </c>
      <c r="B190" s="39">
        <v>45746</v>
      </c>
      <c r="C190" s="39">
        <v>45780</v>
      </c>
      <c r="D190" s="111">
        <f t="shared" si="35"/>
        <v>45746</v>
      </c>
      <c r="E190" s="111">
        <f t="shared" si="35"/>
        <v>45780</v>
      </c>
      <c r="F190">
        <f t="shared" si="34"/>
        <v>5</v>
      </c>
      <c r="G190">
        <f t="shared" si="29"/>
        <v>30</v>
      </c>
      <c r="H190">
        <f t="shared" si="30"/>
        <v>2025</v>
      </c>
      <c r="I190">
        <f t="shared" si="31"/>
        <v>5</v>
      </c>
      <c r="Q190" s="39">
        <f t="shared" si="33"/>
        <v>43043</v>
      </c>
      <c r="R190" s="72"/>
    </row>
    <row r="191" spans="1:18" ht="15.5">
      <c r="A191" s="78">
        <f t="shared" si="27"/>
        <v>45778</v>
      </c>
      <c r="B191" s="38">
        <v>45781</v>
      </c>
      <c r="C191" s="38">
        <v>45808</v>
      </c>
      <c r="D191" s="111">
        <f t="shared" si="35"/>
        <v>45781</v>
      </c>
      <c r="E191" s="111">
        <f t="shared" si="35"/>
        <v>45808</v>
      </c>
      <c r="F191">
        <f t="shared" si="34"/>
        <v>4</v>
      </c>
      <c r="G191">
        <f t="shared" si="29"/>
        <v>4</v>
      </c>
      <c r="H191">
        <f t="shared" si="30"/>
        <v>2025</v>
      </c>
      <c r="I191">
        <f t="shared" si="31"/>
        <v>5</v>
      </c>
      <c r="Q191" s="38">
        <f t="shared" si="33"/>
        <v>43050</v>
      </c>
      <c r="R191" s="71"/>
    </row>
    <row r="192" spans="1:18" ht="15.5">
      <c r="A192" s="79">
        <f t="shared" si="27"/>
        <v>45809</v>
      </c>
      <c r="B192" s="39">
        <v>45809</v>
      </c>
      <c r="C192" s="39">
        <v>45836</v>
      </c>
      <c r="D192" s="111">
        <f t="shared" si="35"/>
        <v>45809</v>
      </c>
      <c r="E192" s="111">
        <f t="shared" si="35"/>
        <v>45836</v>
      </c>
      <c r="F192">
        <f t="shared" si="34"/>
        <v>4</v>
      </c>
      <c r="G192">
        <f t="shared" si="29"/>
        <v>1</v>
      </c>
      <c r="H192">
        <f t="shared" si="30"/>
        <v>2025</v>
      </c>
      <c r="I192">
        <f t="shared" si="31"/>
        <v>6</v>
      </c>
      <c r="Q192" s="39">
        <f t="shared" si="33"/>
        <v>43057</v>
      </c>
      <c r="R192" s="72"/>
    </row>
    <row r="193" spans="1:20" ht="15.5">
      <c r="A193" s="78">
        <f t="shared" si="27"/>
        <v>45839</v>
      </c>
      <c r="B193" s="38">
        <v>45837</v>
      </c>
      <c r="C193" s="38">
        <v>45871</v>
      </c>
      <c r="D193" s="111">
        <f t="shared" si="35"/>
        <v>45837</v>
      </c>
      <c r="E193" s="111">
        <f t="shared" si="35"/>
        <v>45871</v>
      </c>
      <c r="F193">
        <f t="shared" si="34"/>
        <v>5</v>
      </c>
      <c r="G193">
        <f t="shared" si="29"/>
        <v>29</v>
      </c>
      <c r="H193">
        <f t="shared" si="30"/>
        <v>2025</v>
      </c>
      <c r="I193">
        <f t="shared" si="31"/>
        <v>8</v>
      </c>
      <c r="Q193" s="38">
        <f t="shared" si="33"/>
        <v>43064</v>
      </c>
      <c r="R193" s="71"/>
    </row>
    <row r="194" spans="1:20" ht="15.5">
      <c r="A194" s="79">
        <f t="shared" si="27"/>
        <v>45870</v>
      </c>
      <c r="B194" s="39">
        <v>45872</v>
      </c>
      <c r="C194" s="39">
        <v>45899</v>
      </c>
      <c r="D194" s="111">
        <f t="shared" si="35"/>
        <v>45872</v>
      </c>
      <c r="E194" s="111">
        <f t="shared" si="35"/>
        <v>45899</v>
      </c>
      <c r="F194">
        <f t="shared" si="34"/>
        <v>4</v>
      </c>
      <c r="G194">
        <f t="shared" si="29"/>
        <v>3</v>
      </c>
      <c r="H194">
        <f t="shared" si="30"/>
        <v>2025</v>
      </c>
      <c r="I194">
        <f t="shared" si="31"/>
        <v>8</v>
      </c>
      <c r="Q194" s="39">
        <f t="shared" si="33"/>
        <v>43071</v>
      </c>
      <c r="R194" s="72"/>
    </row>
    <row r="195" spans="1:20" ht="15.5">
      <c r="A195" s="78">
        <f t="shared" si="27"/>
        <v>45901</v>
      </c>
      <c r="B195" s="38">
        <v>45900</v>
      </c>
      <c r="C195" s="38">
        <v>45927</v>
      </c>
      <c r="D195" s="111">
        <f t="shared" si="35"/>
        <v>45900</v>
      </c>
      <c r="E195" s="111">
        <f t="shared" si="35"/>
        <v>45927</v>
      </c>
      <c r="F195">
        <f t="shared" si="34"/>
        <v>4</v>
      </c>
      <c r="G195">
        <f t="shared" si="29"/>
        <v>31</v>
      </c>
      <c r="H195">
        <f t="shared" si="30"/>
        <v>2025</v>
      </c>
      <c r="I195">
        <f t="shared" si="31"/>
        <v>9</v>
      </c>
      <c r="Q195" s="38">
        <f t="shared" si="33"/>
        <v>43078</v>
      </c>
      <c r="R195" s="71"/>
    </row>
    <row r="196" spans="1:20" ht="15.5">
      <c r="A196" s="79">
        <f t="shared" si="27"/>
        <v>45931</v>
      </c>
      <c r="B196" s="39">
        <v>45928</v>
      </c>
      <c r="C196" s="39">
        <v>45962</v>
      </c>
      <c r="D196" s="111">
        <f t="shared" si="35"/>
        <v>45928</v>
      </c>
      <c r="E196" s="111">
        <f t="shared" si="35"/>
        <v>45962</v>
      </c>
      <c r="F196">
        <f t="shared" si="34"/>
        <v>5</v>
      </c>
      <c r="G196">
        <f t="shared" si="29"/>
        <v>28</v>
      </c>
      <c r="H196">
        <f t="shared" si="30"/>
        <v>2025</v>
      </c>
      <c r="I196">
        <f t="shared" si="31"/>
        <v>11</v>
      </c>
      <c r="Q196" s="39">
        <f t="shared" si="33"/>
        <v>43085</v>
      </c>
      <c r="R196" s="72"/>
    </row>
    <row r="197" spans="1:20" ht="15.5">
      <c r="A197" s="78">
        <f t="shared" si="27"/>
        <v>45962</v>
      </c>
      <c r="B197" s="38">
        <v>45963</v>
      </c>
      <c r="C197" s="38">
        <v>45990</v>
      </c>
      <c r="D197" s="111">
        <f t="shared" si="35"/>
        <v>45963</v>
      </c>
      <c r="E197" s="111">
        <f t="shared" si="35"/>
        <v>45990</v>
      </c>
      <c r="F197">
        <f t="shared" si="34"/>
        <v>4</v>
      </c>
      <c r="G197">
        <f t="shared" si="29"/>
        <v>2</v>
      </c>
      <c r="H197">
        <f t="shared" si="30"/>
        <v>2025</v>
      </c>
      <c r="I197">
        <f t="shared" si="31"/>
        <v>11</v>
      </c>
      <c r="Q197" s="38">
        <f t="shared" si="33"/>
        <v>43092</v>
      </c>
      <c r="R197" s="71"/>
    </row>
    <row r="198" spans="1:20" ht="15.5">
      <c r="A198" s="79">
        <f t="shared" si="27"/>
        <v>45992</v>
      </c>
      <c r="B198" s="39">
        <v>45991</v>
      </c>
      <c r="C198" s="39">
        <v>46018</v>
      </c>
      <c r="D198" s="111">
        <f t="shared" si="35"/>
        <v>45991</v>
      </c>
      <c r="E198" s="111">
        <f t="shared" si="35"/>
        <v>46018</v>
      </c>
      <c r="F198">
        <f t="shared" si="34"/>
        <v>4</v>
      </c>
      <c r="G198">
        <f t="shared" si="29"/>
        <v>30</v>
      </c>
      <c r="H198">
        <f t="shared" si="30"/>
        <v>2025</v>
      </c>
      <c r="I198">
        <f t="shared" si="31"/>
        <v>12</v>
      </c>
      <c r="Q198" s="39">
        <f t="shared" si="33"/>
        <v>43099</v>
      </c>
      <c r="R198" s="72"/>
    </row>
    <row r="199" spans="1:20" ht="15.5">
      <c r="A199" s="78">
        <f t="shared" si="27"/>
        <v>46023</v>
      </c>
      <c r="B199" s="38">
        <v>46019</v>
      </c>
      <c r="C199" s="38">
        <v>46025</v>
      </c>
      <c r="D199" s="111">
        <f t="shared" si="35"/>
        <v>46019</v>
      </c>
      <c r="E199" s="111">
        <f t="shared" si="35"/>
        <v>46025</v>
      </c>
      <c r="F199">
        <f t="shared" si="34"/>
        <v>5</v>
      </c>
      <c r="G199">
        <f t="shared" si="29"/>
        <v>28</v>
      </c>
      <c r="H199">
        <f t="shared" si="30"/>
        <v>2025</v>
      </c>
      <c r="I199">
        <f t="shared" si="31"/>
        <v>1</v>
      </c>
      <c r="Q199" s="38">
        <f t="shared" si="33"/>
        <v>43106</v>
      </c>
      <c r="R199" s="44">
        <v>1</v>
      </c>
      <c r="S199" s="24" t="s">
        <v>33</v>
      </c>
      <c r="T199" s="68">
        <v>5</v>
      </c>
    </row>
    <row r="200" spans="1:20" ht="15.5">
      <c r="A200" s="79">
        <f t="shared" si="27"/>
        <v>46054</v>
      </c>
      <c r="B200" s="39">
        <v>46054</v>
      </c>
      <c r="C200" s="39">
        <v>46081</v>
      </c>
      <c r="D200" s="111">
        <f t="shared" si="35"/>
        <v>46054</v>
      </c>
      <c r="E200" s="111">
        <f t="shared" si="35"/>
        <v>46081</v>
      </c>
      <c r="F200">
        <f t="shared" si="34"/>
        <v>4</v>
      </c>
      <c r="G200">
        <f t="shared" si="29"/>
        <v>1</v>
      </c>
      <c r="H200">
        <f t="shared" si="30"/>
        <v>2026</v>
      </c>
      <c r="I200">
        <f t="shared" si="31"/>
        <v>2</v>
      </c>
      <c r="Q200" s="39">
        <f t="shared" si="33"/>
        <v>43113</v>
      </c>
      <c r="R200" s="73">
        <v>1</v>
      </c>
    </row>
    <row r="201" spans="1:20" ht="15.5">
      <c r="A201" s="78">
        <f t="shared" si="27"/>
        <v>46082</v>
      </c>
      <c r="B201" s="38">
        <v>46082</v>
      </c>
      <c r="C201" s="38">
        <v>46109</v>
      </c>
      <c r="D201" s="111">
        <f t="shared" si="35"/>
        <v>46082</v>
      </c>
      <c r="E201" s="111">
        <f t="shared" si="35"/>
        <v>46109</v>
      </c>
      <c r="F201">
        <f t="shared" si="34"/>
        <v>4</v>
      </c>
      <c r="G201">
        <f t="shared" si="29"/>
        <v>1</v>
      </c>
      <c r="H201">
        <f t="shared" si="30"/>
        <v>2026</v>
      </c>
      <c r="I201">
        <f t="shared" si="31"/>
        <v>3</v>
      </c>
      <c r="Q201" s="38">
        <f t="shared" si="33"/>
        <v>43120</v>
      </c>
      <c r="R201" s="74">
        <v>1</v>
      </c>
    </row>
    <row r="202" spans="1:20" ht="15.5">
      <c r="A202" s="79">
        <f t="shared" si="27"/>
        <v>46113</v>
      </c>
      <c r="B202" s="39">
        <v>46110</v>
      </c>
      <c r="C202" s="39">
        <v>46144</v>
      </c>
      <c r="D202" s="111">
        <f t="shared" si="35"/>
        <v>46110</v>
      </c>
      <c r="E202" s="111">
        <f t="shared" si="35"/>
        <v>46144</v>
      </c>
      <c r="F202">
        <f t="shared" si="34"/>
        <v>5</v>
      </c>
      <c r="G202">
        <f t="shared" si="29"/>
        <v>29</v>
      </c>
      <c r="H202">
        <f t="shared" si="30"/>
        <v>2026</v>
      </c>
      <c r="I202">
        <f t="shared" si="31"/>
        <v>5</v>
      </c>
      <c r="Q202" s="39">
        <f t="shared" si="33"/>
        <v>43127</v>
      </c>
      <c r="R202" s="73">
        <v>1</v>
      </c>
    </row>
    <row r="203" spans="1:20" ht="15.5">
      <c r="A203" s="78">
        <f t="shared" si="27"/>
        <v>46143</v>
      </c>
      <c r="B203" s="38">
        <v>46145</v>
      </c>
      <c r="C203" s="38">
        <v>46172</v>
      </c>
      <c r="D203" s="111">
        <f t="shared" si="35"/>
        <v>46145</v>
      </c>
      <c r="E203" s="111">
        <f t="shared" si="35"/>
        <v>46172</v>
      </c>
      <c r="F203">
        <f t="shared" si="34"/>
        <v>4</v>
      </c>
      <c r="G203">
        <f t="shared" si="29"/>
        <v>3</v>
      </c>
      <c r="H203">
        <f t="shared" si="30"/>
        <v>2026</v>
      </c>
      <c r="I203">
        <f t="shared" si="31"/>
        <v>5</v>
      </c>
      <c r="Q203" s="38">
        <f t="shared" si="33"/>
        <v>43134</v>
      </c>
      <c r="R203" s="44">
        <v>1</v>
      </c>
    </row>
    <row r="204" spans="1:20" ht="15.5">
      <c r="A204" s="79">
        <f t="shared" si="27"/>
        <v>46174</v>
      </c>
      <c r="B204" s="39">
        <v>46173</v>
      </c>
      <c r="C204" s="39">
        <v>46200</v>
      </c>
      <c r="D204" s="111">
        <f t="shared" si="35"/>
        <v>46173</v>
      </c>
      <c r="E204" s="111">
        <f t="shared" si="35"/>
        <v>46200</v>
      </c>
      <c r="F204">
        <f t="shared" si="34"/>
        <v>4</v>
      </c>
      <c r="G204">
        <f t="shared" si="29"/>
        <v>31</v>
      </c>
      <c r="H204">
        <f t="shared" si="30"/>
        <v>2026</v>
      </c>
      <c r="I204">
        <f t="shared" si="31"/>
        <v>6</v>
      </c>
      <c r="Q204" s="39">
        <f t="shared" si="33"/>
        <v>43141</v>
      </c>
      <c r="R204" s="73">
        <v>2</v>
      </c>
      <c r="S204" s="19" t="s">
        <v>34</v>
      </c>
      <c r="T204" s="69">
        <v>4</v>
      </c>
    </row>
    <row r="205" spans="1:20" ht="15.5">
      <c r="A205" s="78">
        <f t="shared" si="27"/>
        <v>46204</v>
      </c>
      <c r="B205" s="38">
        <v>46201</v>
      </c>
      <c r="C205" s="38">
        <v>46235</v>
      </c>
      <c r="D205" s="111">
        <f t="shared" si="35"/>
        <v>46201</v>
      </c>
      <c r="E205" s="111">
        <f t="shared" si="35"/>
        <v>46235</v>
      </c>
      <c r="F205">
        <f t="shared" si="34"/>
        <v>5</v>
      </c>
      <c r="G205">
        <f t="shared" si="29"/>
        <v>28</v>
      </c>
      <c r="H205">
        <f t="shared" si="30"/>
        <v>2026</v>
      </c>
      <c r="I205">
        <f t="shared" si="31"/>
        <v>8</v>
      </c>
      <c r="Q205" s="38">
        <f t="shared" si="33"/>
        <v>43148</v>
      </c>
      <c r="R205" s="44">
        <v>2</v>
      </c>
    </row>
    <row r="206" spans="1:20" ht="15.5">
      <c r="A206" s="79">
        <f t="shared" si="27"/>
        <v>46235</v>
      </c>
      <c r="B206" s="39">
        <v>46236</v>
      </c>
      <c r="C206" s="39">
        <v>46263</v>
      </c>
      <c r="D206" s="111">
        <f t="shared" si="35"/>
        <v>46236</v>
      </c>
      <c r="E206" s="111">
        <f t="shared" si="35"/>
        <v>46263</v>
      </c>
      <c r="F206">
        <f t="shared" si="34"/>
        <v>4</v>
      </c>
      <c r="G206">
        <f t="shared" si="29"/>
        <v>2</v>
      </c>
      <c r="H206">
        <f t="shared" si="30"/>
        <v>2026</v>
      </c>
      <c r="I206">
        <f t="shared" si="31"/>
        <v>8</v>
      </c>
      <c r="Q206" s="39">
        <f t="shared" si="33"/>
        <v>43155</v>
      </c>
      <c r="R206" s="73">
        <v>2</v>
      </c>
    </row>
    <row r="207" spans="1:20" ht="15.5">
      <c r="A207" s="78">
        <f t="shared" si="27"/>
        <v>46266</v>
      </c>
      <c r="B207" s="38">
        <v>46264</v>
      </c>
      <c r="C207" s="38">
        <v>46291</v>
      </c>
      <c r="D207" s="111">
        <f t="shared" si="35"/>
        <v>46264</v>
      </c>
      <c r="E207" s="111">
        <f t="shared" si="35"/>
        <v>46291</v>
      </c>
      <c r="F207">
        <f t="shared" si="34"/>
        <v>4</v>
      </c>
      <c r="G207">
        <f t="shared" si="29"/>
        <v>30</v>
      </c>
      <c r="H207">
        <f t="shared" si="30"/>
        <v>2026</v>
      </c>
      <c r="I207">
        <f t="shared" si="31"/>
        <v>9</v>
      </c>
      <c r="Q207" s="38">
        <f t="shared" si="33"/>
        <v>43162</v>
      </c>
      <c r="R207" s="44">
        <v>2</v>
      </c>
    </row>
    <row r="208" spans="1:20" ht="15.5">
      <c r="A208" s="79">
        <f t="shared" si="27"/>
        <v>46296</v>
      </c>
      <c r="B208" s="39">
        <v>46292</v>
      </c>
      <c r="C208" s="39">
        <v>46326</v>
      </c>
      <c r="D208" s="111">
        <f t="shared" si="35"/>
        <v>46292</v>
      </c>
      <c r="E208" s="111">
        <f t="shared" si="35"/>
        <v>46326</v>
      </c>
      <c r="F208">
        <f t="shared" si="34"/>
        <v>5</v>
      </c>
      <c r="G208">
        <f t="shared" si="29"/>
        <v>27</v>
      </c>
      <c r="H208">
        <f t="shared" si="30"/>
        <v>2026</v>
      </c>
      <c r="I208">
        <f t="shared" si="31"/>
        <v>10</v>
      </c>
      <c r="Q208" s="39">
        <f t="shared" si="33"/>
        <v>43169</v>
      </c>
      <c r="R208" s="73">
        <v>3</v>
      </c>
      <c r="S208" s="24" t="s">
        <v>35</v>
      </c>
      <c r="T208" s="68">
        <v>4</v>
      </c>
    </row>
    <row r="209" spans="1:20" ht="15.5">
      <c r="A209" s="78">
        <f t="shared" si="27"/>
        <v>46327</v>
      </c>
      <c r="B209" s="38">
        <v>46327</v>
      </c>
      <c r="C209" s="38">
        <v>46354</v>
      </c>
      <c r="D209" s="111">
        <f t="shared" si="35"/>
        <v>46327</v>
      </c>
      <c r="E209" s="111">
        <f t="shared" si="35"/>
        <v>46354</v>
      </c>
      <c r="F209">
        <f t="shared" si="34"/>
        <v>4</v>
      </c>
      <c r="G209">
        <f t="shared" si="29"/>
        <v>1</v>
      </c>
      <c r="H209">
        <f t="shared" si="30"/>
        <v>2026</v>
      </c>
      <c r="I209">
        <f t="shared" si="31"/>
        <v>11</v>
      </c>
      <c r="Q209" s="38">
        <f t="shared" si="33"/>
        <v>43176</v>
      </c>
      <c r="R209" s="44">
        <v>3</v>
      </c>
    </row>
    <row r="210" spans="1:20" ht="15.5">
      <c r="A210" s="79">
        <f t="shared" ref="A210:A273" si="36">EOMONTH(A209,0)+1</f>
        <v>46357</v>
      </c>
      <c r="B210" s="39">
        <v>46355</v>
      </c>
      <c r="C210" s="39">
        <v>46382</v>
      </c>
      <c r="D210" s="111">
        <f t="shared" si="35"/>
        <v>46355</v>
      </c>
      <c r="E210" s="111">
        <f t="shared" si="35"/>
        <v>46382</v>
      </c>
      <c r="F210">
        <f t="shared" si="34"/>
        <v>4</v>
      </c>
      <c r="G210">
        <f t="shared" si="29"/>
        <v>29</v>
      </c>
      <c r="H210">
        <f t="shared" si="30"/>
        <v>2026</v>
      </c>
      <c r="I210">
        <f t="shared" si="31"/>
        <v>12</v>
      </c>
      <c r="Q210" s="39">
        <f t="shared" si="33"/>
        <v>43183</v>
      </c>
      <c r="R210" s="73">
        <v>3</v>
      </c>
    </row>
    <row r="211" spans="1:20" ht="15.5">
      <c r="A211" s="78">
        <f t="shared" si="36"/>
        <v>46388</v>
      </c>
      <c r="B211" s="38"/>
      <c r="C211" s="38"/>
      <c r="D211" s="111">
        <f t="shared" si="35"/>
        <v>0</v>
      </c>
      <c r="E211" s="111">
        <f t="shared" si="35"/>
        <v>0</v>
      </c>
      <c r="F211">
        <f t="shared" si="34"/>
        <v>5</v>
      </c>
      <c r="G211">
        <f t="shared" si="29"/>
        <v>0</v>
      </c>
      <c r="H211">
        <f t="shared" si="30"/>
        <v>1900</v>
      </c>
      <c r="I211">
        <f t="shared" si="31"/>
        <v>1</v>
      </c>
      <c r="Q211" s="38">
        <f t="shared" si="33"/>
        <v>43190</v>
      </c>
      <c r="R211" s="44">
        <v>3</v>
      </c>
    </row>
    <row r="212" spans="1:20" ht="15.5">
      <c r="A212" s="79">
        <f t="shared" si="36"/>
        <v>46419</v>
      </c>
      <c r="B212" s="39"/>
      <c r="C212" s="39"/>
      <c r="D212" s="111">
        <f t="shared" si="35"/>
        <v>0</v>
      </c>
      <c r="E212" s="111">
        <f t="shared" si="35"/>
        <v>0</v>
      </c>
      <c r="F212">
        <f t="shared" si="34"/>
        <v>4</v>
      </c>
      <c r="G212">
        <f t="shared" si="29"/>
        <v>0</v>
      </c>
      <c r="H212">
        <f t="shared" si="30"/>
        <v>1900</v>
      </c>
      <c r="I212">
        <f t="shared" si="31"/>
        <v>1</v>
      </c>
      <c r="Q212" s="39">
        <f t="shared" si="33"/>
        <v>43197</v>
      </c>
      <c r="R212" s="73">
        <v>4</v>
      </c>
      <c r="S212" s="19" t="s">
        <v>36</v>
      </c>
      <c r="T212" s="69">
        <v>5</v>
      </c>
    </row>
    <row r="213" spans="1:20" ht="15.5">
      <c r="A213" s="78">
        <f t="shared" si="36"/>
        <v>46447</v>
      </c>
      <c r="B213" s="38"/>
      <c r="C213" s="38"/>
      <c r="D213" s="111">
        <f t="shared" si="35"/>
        <v>0</v>
      </c>
      <c r="E213" s="111">
        <f t="shared" si="35"/>
        <v>0</v>
      </c>
      <c r="F213">
        <f t="shared" si="34"/>
        <v>4</v>
      </c>
      <c r="G213">
        <f t="shared" si="29"/>
        <v>0</v>
      </c>
      <c r="H213">
        <f t="shared" si="30"/>
        <v>1900</v>
      </c>
      <c r="I213">
        <f t="shared" si="31"/>
        <v>1</v>
      </c>
      <c r="Q213" s="38">
        <f t="shared" si="33"/>
        <v>43204</v>
      </c>
      <c r="R213" s="44">
        <v>4</v>
      </c>
    </row>
    <row r="214" spans="1:20" ht="15.5">
      <c r="A214" s="79">
        <f t="shared" si="36"/>
        <v>46478</v>
      </c>
      <c r="B214" s="39"/>
      <c r="C214" s="39"/>
      <c r="D214" s="111">
        <f t="shared" si="35"/>
        <v>0</v>
      </c>
      <c r="E214" s="111">
        <f t="shared" si="35"/>
        <v>0</v>
      </c>
      <c r="F214">
        <f t="shared" si="34"/>
        <v>5</v>
      </c>
      <c r="G214">
        <f t="shared" si="29"/>
        <v>0</v>
      </c>
      <c r="H214">
        <f t="shared" si="30"/>
        <v>1900</v>
      </c>
      <c r="I214">
        <f t="shared" si="31"/>
        <v>1</v>
      </c>
      <c r="Q214" s="39">
        <f t="shared" si="33"/>
        <v>43211</v>
      </c>
      <c r="R214" s="73">
        <v>4</v>
      </c>
    </row>
    <row r="215" spans="1:20" ht="15.5">
      <c r="A215" s="78">
        <f t="shared" si="36"/>
        <v>46508</v>
      </c>
      <c r="B215" s="38"/>
      <c r="C215" s="38"/>
      <c r="D215" s="111">
        <f t="shared" si="35"/>
        <v>0</v>
      </c>
      <c r="E215" s="111">
        <f t="shared" si="35"/>
        <v>0</v>
      </c>
      <c r="F215">
        <f t="shared" si="34"/>
        <v>4</v>
      </c>
      <c r="G215">
        <f t="shared" si="29"/>
        <v>0</v>
      </c>
      <c r="H215">
        <f t="shared" si="30"/>
        <v>1900</v>
      </c>
      <c r="I215">
        <f t="shared" si="31"/>
        <v>1</v>
      </c>
      <c r="Q215" s="38">
        <f t="shared" si="33"/>
        <v>43218</v>
      </c>
      <c r="R215" s="44">
        <v>4</v>
      </c>
    </row>
    <row r="216" spans="1:20" ht="15.5">
      <c r="A216" s="79">
        <f t="shared" si="36"/>
        <v>46539</v>
      </c>
      <c r="B216" s="39"/>
      <c r="C216" s="39"/>
      <c r="D216" s="111">
        <f t="shared" si="35"/>
        <v>0</v>
      </c>
      <c r="E216" s="111">
        <f t="shared" si="35"/>
        <v>0</v>
      </c>
      <c r="F216">
        <f t="shared" si="34"/>
        <v>4</v>
      </c>
      <c r="G216">
        <f t="shared" si="29"/>
        <v>0</v>
      </c>
      <c r="H216">
        <f t="shared" si="30"/>
        <v>1900</v>
      </c>
      <c r="I216">
        <f t="shared" si="31"/>
        <v>1</v>
      </c>
      <c r="Q216" s="39">
        <f t="shared" si="33"/>
        <v>43225</v>
      </c>
      <c r="R216" s="73">
        <v>4</v>
      </c>
    </row>
    <row r="217" spans="1:20" ht="15.5">
      <c r="A217" s="78">
        <f t="shared" si="36"/>
        <v>46569</v>
      </c>
      <c r="B217" s="38"/>
      <c r="C217" s="38"/>
      <c r="D217" s="111">
        <f t="shared" si="35"/>
        <v>0</v>
      </c>
      <c r="E217" s="111">
        <f t="shared" si="35"/>
        <v>0</v>
      </c>
      <c r="F217">
        <f t="shared" si="34"/>
        <v>5</v>
      </c>
      <c r="G217">
        <f t="shared" si="29"/>
        <v>0</v>
      </c>
      <c r="H217">
        <f t="shared" si="30"/>
        <v>1900</v>
      </c>
      <c r="I217">
        <f t="shared" si="31"/>
        <v>1</v>
      </c>
      <c r="Q217" s="38">
        <f t="shared" si="33"/>
        <v>43232</v>
      </c>
      <c r="R217" s="44">
        <v>5</v>
      </c>
      <c r="S217" s="24" t="s">
        <v>37</v>
      </c>
      <c r="T217" s="68">
        <v>4</v>
      </c>
    </row>
    <row r="218" spans="1:20" ht="15.5">
      <c r="A218" s="79">
        <f t="shared" si="36"/>
        <v>46600</v>
      </c>
      <c r="B218" s="39"/>
      <c r="C218" s="39"/>
      <c r="D218" s="111">
        <f t="shared" si="35"/>
        <v>0</v>
      </c>
      <c r="E218" s="111">
        <f t="shared" si="35"/>
        <v>0</v>
      </c>
      <c r="F218">
        <f t="shared" si="34"/>
        <v>4</v>
      </c>
      <c r="G218">
        <f t="shared" si="29"/>
        <v>0</v>
      </c>
      <c r="H218">
        <f t="shared" si="30"/>
        <v>1900</v>
      </c>
      <c r="I218">
        <f t="shared" si="31"/>
        <v>1</v>
      </c>
      <c r="Q218" s="39">
        <f t="shared" si="33"/>
        <v>43239</v>
      </c>
      <c r="R218" s="73">
        <v>5</v>
      </c>
    </row>
    <row r="219" spans="1:20" ht="15.5">
      <c r="A219" s="78">
        <f t="shared" si="36"/>
        <v>46631</v>
      </c>
      <c r="B219" s="38"/>
      <c r="C219" s="38"/>
      <c r="D219" s="111">
        <f t="shared" si="35"/>
        <v>0</v>
      </c>
      <c r="E219" s="111">
        <f t="shared" si="35"/>
        <v>0</v>
      </c>
      <c r="F219">
        <f t="shared" si="34"/>
        <v>4</v>
      </c>
      <c r="G219">
        <f t="shared" si="29"/>
        <v>0</v>
      </c>
      <c r="H219">
        <f t="shared" si="30"/>
        <v>1900</v>
      </c>
      <c r="I219">
        <f t="shared" si="31"/>
        <v>1</v>
      </c>
      <c r="Q219" s="38">
        <f t="shared" si="33"/>
        <v>43246</v>
      </c>
      <c r="R219" s="44">
        <v>5</v>
      </c>
    </row>
    <row r="220" spans="1:20" ht="15.5">
      <c r="A220" s="79">
        <f t="shared" si="36"/>
        <v>46661</v>
      </c>
      <c r="B220" s="39"/>
      <c r="C220" s="39"/>
      <c r="D220" s="111">
        <f t="shared" si="35"/>
        <v>0</v>
      </c>
      <c r="E220" s="111">
        <f t="shared" si="35"/>
        <v>0</v>
      </c>
      <c r="F220">
        <f t="shared" si="34"/>
        <v>5</v>
      </c>
      <c r="G220">
        <f t="shared" si="29"/>
        <v>0</v>
      </c>
      <c r="H220">
        <f t="shared" si="30"/>
        <v>1900</v>
      </c>
      <c r="I220">
        <f t="shared" si="31"/>
        <v>1</v>
      </c>
      <c r="Q220" s="39">
        <f t="shared" si="33"/>
        <v>43253</v>
      </c>
      <c r="R220" s="73">
        <v>5</v>
      </c>
    </row>
    <row r="221" spans="1:20" ht="15.5">
      <c r="A221" s="78">
        <f t="shared" si="36"/>
        <v>46692</v>
      </c>
      <c r="B221" s="38"/>
      <c r="C221" s="38"/>
      <c r="D221" s="111">
        <f t="shared" si="35"/>
        <v>0</v>
      </c>
      <c r="E221" s="111">
        <f t="shared" si="35"/>
        <v>0</v>
      </c>
      <c r="F221">
        <f t="shared" si="34"/>
        <v>4</v>
      </c>
      <c r="G221">
        <f t="shared" ref="G221:G284" si="37">DAY(D221)</f>
        <v>0</v>
      </c>
      <c r="H221">
        <f t="shared" ref="H221:H284" si="38">YEAR(D221)</f>
        <v>1900</v>
      </c>
      <c r="I221">
        <f t="shared" ref="I221:I284" si="39">MONTH(C221)</f>
        <v>1</v>
      </c>
      <c r="Q221" s="38">
        <f t="shared" si="33"/>
        <v>43260</v>
      </c>
      <c r="R221" s="44">
        <v>6</v>
      </c>
      <c r="S221" s="19" t="s">
        <v>38</v>
      </c>
      <c r="T221" s="69">
        <v>4</v>
      </c>
    </row>
    <row r="222" spans="1:20" ht="15.5">
      <c r="A222" s="79">
        <f t="shared" si="36"/>
        <v>46722</v>
      </c>
      <c r="B222" s="39"/>
      <c r="C222" s="39"/>
      <c r="D222" s="111">
        <f t="shared" si="35"/>
        <v>0</v>
      </c>
      <c r="E222" s="111">
        <f t="shared" si="35"/>
        <v>0</v>
      </c>
      <c r="F222">
        <f t="shared" si="34"/>
        <v>4</v>
      </c>
      <c r="G222">
        <f t="shared" si="37"/>
        <v>0</v>
      </c>
      <c r="H222">
        <f t="shared" si="38"/>
        <v>1900</v>
      </c>
      <c r="I222">
        <f t="shared" si="39"/>
        <v>1</v>
      </c>
      <c r="Q222" s="39">
        <f t="shared" si="33"/>
        <v>43267</v>
      </c>
      <c r="R222" s="73">
        <v>6</v>
      </c>
    </row>
    <row r="223" spans="1:20" ht="15.5">
      <c r="A223" s="78">
        <f t="shared" si="36"/>
        <v>46753</v>
      </c>
      <c r="B223" s="38"/>
      <c r="C223" s="38"/>
      <c r="D223" s="111">
        <f t="shared" si="35"/>
        <v>0</v>
      </c>
      <c r="E223" s="111">
        <f t="shared" si="35"/>
        <v>0</v>
      </c>
      <c r="F223">
        <f t="shared" si="34"/>
        <v>5</v>
      </c>
      <c r="G223">
        <f t="shared" si="37"/>
        <v>0</v>
      </c>
      <c r="H223">
        <f t="shared" si="38"/>
        <v>1900</v>
      </c>
      <c r="I223">
        <f t="shared" si="39"/>
        <v>1</v>
      </c>
      <c r="Q223" s="38">
        <f t="shared" si="33"/>
        <v>43274</v>
      </c>
      <c r="R223" s="44">
        <v>6</v>
      </c>
    </row>
    <row r="224" spans="1:20" ht="15.5">
      <c r="A224" s="79">
        <f t="shared" si="36"/>
        <v>46784</v>
      </c>
      <c r="B224" s="39"/>
      <c r="C224" s="39"/>
      <c r="D224" s="111">
        <f t="shared" si="35"/>
        <v>0</v>
      </c>
      <c r="E224" s="111">
        <f t="shared" si="35"/>
        <v>0</v>
      </c>
      <c r="F224">
        <f t="shared" si="34"/>
        <v>4</v>
      </c>
      <c r="G224">
        <f t="shared" si="37"/>
        <v>0</v>
      </c>
      <c r="H224">
        <f t="shared" si="38"/>
        <v>1900</v>
      </c>
      <c r="I224">
        <f t="shared" si="39"/>
        <v>1</v>
      </c>
      <c r="Q224" s="39">
        <f t="shared" si="33"/>
        <v>43281</v>
      </c>
      <c r="R224" s="73">
        <v>6</v>
      </c>
    </row>
    <row r="225" spans="1:20" ht="15.5">
      <c r="A225" s="78">
        <f t="shared" si="36"/>
        <v>46813</v>
      </c>
      <c r="B225" s="38"/>
      <c r="C225" s="38"/>
      <c r="D225" s="111">
        <f t="shared" si="35"/>
        <v>0</v>
      </c>
      <c r="E225" s="111">
        <f t="shared" si="35"/>
        <v>0</v>
      </c>
      <c r="F225">
        <f t="shared" si="34"/>
        <v>4</v>
      </c>
      <c r="G225">
        <f t="shared" si="37"/>
        <v>0</v>
      </c>
      <c r="H225">
        <f t="shared" si="38"/>
        <v>1900</v>
      </c>
      <c r="I225">
        <f t="shared" si="39"/>
        <v>1</v>
      </c>
      <c r="Q225" s="38">
        <f t="shared" si="33"/>
        <v>43288</v>
      </c>
      <c r="R225" s="44">
        <v>7</v>
      </c>
      <c r="S225" s="24" t="s">
        <v>39</v>
      </c>
      <c r="T225" s="68">
        <v>5</v>
      </c>
    </row>
    <row r="226" spans="1:20" ht="15.5">
      <c r="A226" s="79">
        <f t="shared" si="36"/>
        <v>46844</v>
      </c>
      <c r="B226" s="39"/>
      <c r="C226" s="39"/>
      <c r="D226" s="111">
        <f t="shared" si="35"/>
        <v>0</v>
      </c>
      <c r="E226" s="111">
        <f t="shared" si="35"/>
        <v>0</v>
      </c>
      <c r="F226">
        <f t="shared" si="34"/>
        <v>5</v>
      </c>
      <c r="G226">
        <f t="shared" si="37"/>
        <v>0</v>
      </c>
      <c r="H226">
        <f t="shared" si="38"/>
        <v>1900</v>
      </c>
      <c r="I226">
        <f t="shared" si="39"/>
        <v>1</v>
      </c>
      <c r="Q226" s="39">
        <f t="shared" si="33"/>
        <v>43295</v>
      </c>
      <c r="R226" s="73">
        <v>7</v>
      </c>
    </row>
    <row r="227" spans="1:20" ht="15.5">
      <c r="A227" s="78">
        <f t="shared" si="36"/>
        <v>46874</v>
      </c>
      <c r="B227" s="38"/>
      <c r="C227" s="38"/>
      <c r="D227" s="111">
        <f t="shared" si="35"/>
        <v>0</v>
      </c>
      <c r="E227" s="111">
        <f t="shared" si="35"/>
        <v>0</v>
      </c>
      <c r="F227">
        <f t="shared" si="34"/>
        <v>4</v>
      </c>
      <c r="G227">
        <f t="shared" si="37"/>
        <v>0</v>
      </c>
      <c r="H227">
        <f t="shared" si="38"/>
        <v>1900</v>
      </c>
      <c r="I227">
        <f t="shared" si="39"/>
        <v>1</v>
      </c>
      <c r="Q227" s="38">
        <f t="shared" si="33"/>
        <v>43302</v>
      </c>
      <c r="R227" s="44">
        <v>7</v>
      </c>
    </row>
    <row r="228" spans="1:20" ht="15.5">
      <c r="A228" s="79">
        <f t="shared" si="36"/>
        <v>46905</v>
      </c>
      <c r="B228" s="39"/>
      <c r="C228" s="39"/>
      <c r="D228" s="111">
        <f t="shared" si="35"/>
        <v>0</v>
      </c>
      <c r="E228" s="111">
        <f t="shared" si="35"/>
        <v>0</v>
      </c>
      <c r="F228">
        <f t="shared" si="34"/>
        <v>4</v>
      </c>
      <c r="G228">
        <f t="shared" si="37"/>
        <v>0</v>
      </c>
      <c r="H228">
        <f t="shared" si="38"/>
        <v>1900</v>
      </c>
      <c r="I228">
        <f t="shared" si="39"/>
        <v>1</v>
      </c>
      <c r="Q228" s="39">
        <f t="shared" si="33"/>
        <v>43309</v>
      </c>
      <c r="R228" s="73">
        <v>7</v>
      </c>
    </row>
    <row r="229" spans="1:20" ht="15.5">
      <c r="A229" s="78">
        <f t="shared" si="36"/>
        <v>46935</v>
      </c>
      <c r="B229" s="38"/>
      <c r="C229" s="38"/>
      <c r="D229" s="111">
        <f t="shared" si="35"/>
        <v>0</v>
      </c>
      <c r="E229" s="111">
        <f t="shared" si="35"/>
        <v>0</v>
      </c>
      <c r="F229">
        <f t="shared" si="34"/>
        <v>5</v>
      </c>
      <c r="G229">
        <f t="shared" si="37"/>
        <v>0</v>
      </c>
      <c r="H229">
        <f t="shared" si="38"/>
        <v>1900</v>
      </c>
      <c r="I229">
        <f t="shared" si="39"/>
        <v>1</v>
      </c>
      <c r="Q229" s="38">
        <f t="shared" si="33"/>
        <v>43316</v>
      </c>
      <c r="R229" s="44">
        <v>7</v>
      </c>
    </row>
    <row r="230" spans="1:20" ht="15.5">
      <c r="A230" s="79">
        <f t="shared" si="36"/>
        <v>46966</v>
      </c>
      <c r="B230" s="39"/>
      <c r="C230" s="39"/>
      <c r="D230" s="111">
        <f t="shared" si="35"/>
        <v>0</v>
      </c>
      <c r="E230" s="111">
        <f t="shared" si="35"/>
        <v>0</v>
      </c>
      <c r="F230">
        <f t="shared" si="34"/>
        <v>4</v>
      </c>
      <c r="G230">
        <f t="shared" si="37"/>
        <v>0</v>
      </c>
      <c r="H230">
        <f t="shared" si="38"/>
        <v>1900</v>
      </c>
      <c r="I230">
        <f t="shared" si="39"/>
        <v>1</v>
      </c>
      <c r="Q230" s="39">
        <f t="shared" si="33"/>
        <v>43323</v>
      </c>
      <c r="R230" s="73">
        <v>8</v>
      </c>
      <c r="S230" s="19" t="s">
        <v>40</v>
      </c>
      <c r="T230" s="69">
        <v>4</v>
      </c>
    </row>
    <row r="231" spans="1:20" ht="15.5">
      <c r="A231" s="78">
        <f t="shared" si="36"/>
        <v>46997</v>
      </c>
      <c r="B231" s="38"/>
      <c r="C231" s="38"/>
      <c r="D231" s="111">
        <f t="shared" si="35"/>
        <v>0</v>
      </c>
      <c r="E231" s="111">
        <f t="shared" si="35"/>
        <v>0</v>
      </c>
      <c r="F231">
        <f t="shared" si="34"/>
        <v>4</v>
      </c>
      <c r="G231">
        <f t="shared" si="37"/>
        <v>0</v>
      </c>
      <c r="H231">
        <f t="shared" si="38"/>
        <v>1900</v>
      </c>
      <c r="I231">
        <f t="shared" si="39"/>
        <v>1</v>
      </c>
      <c r="Q231" s="38">
        <f t="shared" si="33"/>
        <v>43330</v>
      </c>
      <c r="R231" s="44">
        <v>8</v>
      </c>
    </row>
    <row r="232" spans="1:20" ht="15.5">
      <c r="A232" s="79">
        <f t="shared" si="36"/>
        <v>47027</v>
      </c>
      <c r="B232" s="39"/>
      <c r="C232" s="39"/>
      <c r="D232" s="111">
        <f t="shared" si="35"/>
        <v>0</v>
      </c>
      <c r="E232" s="111">
        <f t="shared" si="35"/>
        <v>0</v>
      </c>
      <c r="F232">
        <f t="shared" si="34"/>
        <v>5</v>
      </c>
      <c r="G232">
        <f t="shared" si="37"/>
        <v>0</v>
      </c>
      <c r="H232">
        <f t="shared" si="38"/>
        <v>1900</v>
      </c>
      <c r="I232">
        <f t="shared" si="39"/>
        <v>1</v>
      </c>
      <c r="Q232" s="39">
        <f t="shared" si="33"/>
        <v>43337</v>
      </c>
      <c r="R232" s="73">
        <v>8</v>
      </c>
    </row>
    <row r="233" spans="1:20" ht="15.5">
      <c r="A233" s="78">
        <f t="shared" si="36"/>
        <v>47058</v>
      </c>
      <c r="B233" s="38"/>
      <c r="C233" s="38"/>
      <c r="D233" s="111">
        <f t="shared" si="35"/>
        <v>0</v>
      </c>
      <c r="E233" s="111">
        <f t="shared" si="35"/>
        <v>0</v>
      </c>
      <c r="F233">
        <f t="shared" si="34"/>
        <v>4</v>
      </c>
      <c r="G233">
        <f t="shared" si="37"/>
        <v>0</v>
      </c>
      <c r="H233">
        <f t="shared" si="38"/>
        <v>1900</v>
      </c>
      <c r="I233">
        <f t="shared" si="39"/>
        <v>1</v>
      </c>
      <c r="Q233" s="38">
        <f t="shared" si="33"/>
        <v>43344</v>
      </c>
      <c r="R233" s="44">
        <v>8</v>
      </c>
    </row>
    <row r="234" spans="1:20" ht="15.5">
      <c r="A234" s="79">
        <f t="shared" si="36"/>
        <v>47088</v>
      </c>
      <c r="B234" s="39"/>
      <c r="C234" s="39"/>
      <c r="D234" s="111">
        <f t="shared" si="35"/>
        <v>0</v>
      </c>
      <c r="E234" s="111">
        <f t="shared" si="35"/>
        <v>0</v>
      </c>
      <c r="F234">
        <f t="shared" si="34"/>
        <v>4</v>
      </c>
      <c r="G234">
        <f t="shared" si="37"/>
        <v>0</v>
      </c>
      <c r="H234">
        <f t="shared" si="38"/>
        <v>1900</v>
      </c>
      <c r="I234">
        <f t="shared" si="39"/>
        <v>1</v>
      </c>
      <c r="Q234" s="39">
        <f t="shared" si="33"/>
        <v>43351</v>
      </c>
      <c r="R234" s="73">
        <v>9</v>
      </c>
      <c r="S234" s="24" t="s">
        <v>41</v>
      </c>
      <c r="T234" s="68">
        <v>4</v>
      </c>
    </row>
    <row r="235" spans="1:20" ht="15.5">
      <c r="A235" s="78">
        <f t="shared" si="36"/>
        <v>47119</v>
      </c>
      <c r="B235" s="38"/>
      <c r="C235" s="38"/>
      <c r="D235" s="111">
        <f t="shared" si="35"/>
        <v>0</v>
      </c>
      <c r="E235" s="111">
        <f t="shared" si="35"/>
        <v>0</v>
      </c>
      <c r="F235">
        <f t="shared" si="34"/>
        <v>5</v>
      </c>
      <c r="G235">
        <f t="shared" si="37"/>
        <v>0</v>
      </c>
      <c r="H235">
        <f t="shared" si="38"/>
        <v>1900</v>
      </c>
      <c r="I235">
        <f t="shared" si="39"/>
        <v>1</v>
      </c>
      <c r="Q235" s="38">
        <f t="shared" si="33"/>
        <v>43358</v>
      </c>
      <c r="R235" s="44">
        <v>9</v>
      </c>
    </row>
    <row r="236" spans="1:20" ht="15.5">
      <c r="A236" s="79">
        <f t="shared" si="36"/>
        <v>47150</v>
      </c>
      <c r="B236" s="39"/>
      <c r="C236" s="39"/>
      <c r="D236" s="111">
        <f t="shared" si="35"/>
        <v>0</v>
      </c>
      <c r="E236" s="111">
        <f t="shared" si="35"/>
        <v>0</v>
      </c>
      <c r="F236">
        <f t="shared" si="34"/>
        <v>4</v>
      </c>
      <c r="G236">
        <f t="shared" si="37"/>
        <v>0</v>
      </c>
      <c r="H236">
        <f t="shared" si="38"/>
        <v>1900</v>
      </c>
      <c r="I236">
        <f t="shared" si="39"/>
        <v>1</v>
      </c>
      <c r="Q236" s="39">
        <f t="shared" si="33"/>
        <v>43365</v>
      </c>
      <c r="R236" s="73">
        <v>9</v>
      </c>
    </row>
    <row r="237" spans="1:20" ht="15.5">
      <c r="A237" s="78">
        <f t="shared" si="36"/>
        <v>47178</v>
      </c>
      <c r="B237" s="38"/>
      <c r="C237" s="38"/>
      <c r="D237" s="111">
        <f t="shared" si="35"/>
        <v>0</v>
      </c>
      <c r="E237" s="111">
        <f t="shared" si="35"/>
        <v>0</v>
      </c>
      <c r="F237">
        <f t="shared" si="34"/>
        <v>4</v>
      </c>
      <c r="G237">
        <f t="shared" si="37"/>
        <v>0</v>
      </c>
      <c r="H237">
        <f t="shared" si="38"/>
        <v>1900</v>
      </c>
      <c r="I237">
        <f t="shared" si="39"/>
        <v>1</v>
      </c>
      <c r="Q237" s="38">
        <f t="shared" ref="Q237:Q300" si="40">Q236+7</f>
        <v>43372</v>
      </c>
      <c r="R237" s="44">
        <v>9</v>
      </c>
    </row>
    <row r="238" spans="1:20" ht="15.5">
      <c r="A238" s="79">
        <f t="shared" si="36"/>
        <v>47209</v>
      </c>
      <c r="B238" s="39"/>
      <c r="C238" s="39"/>
      <c r="D238" s="111">
        <f t="shared" si="35"/>
        <v>0</v>
      </c>
      <c r="E238" s="111">
        <f t="shared" si="35"/>
        <v>0</v>
      </c>
      <c r="F238">
        <f t="shared" si="34"/>
        <v>5</v>
      </c>
      <c r="G238">
        <f t="shared" si="37"/>
        <v>0</v>
      </c>
      <c r="H238">
        <f t="shared" si="38"/>
        <v>1900</v>
      </c>
      <c r="I238">
        <f t="shared" si="39"/>
        <v>1</v>
      </c>
      <c r="Q238" s="39">
        <f t="shared" si="40"/>
        <v>43379</v>
      </c>
      <c r="R238" s="73">
        <v>10</v>
      </c>
      <c r="S238" s="19" t="s">
        <v>42</v>
      </c>
      <c r="T238" s="69">
        <v>5</v>
      </c>
    </row>
    <row r="239" spans="1:20" ht="15.5">
      <c r="A239" s="78">
        <f t="shared" si="36"/>
        <v>47239</v>
      </c>
      <c r="B239" s="38"/>
      <c r="C239" s="38"/>
      <c r="D239" s="111">
        <f t="shared" si="35"/>
        <v>0</v>
      </c>
      <c r="E239" s="111">
        <f t="shared" si="35"/>
        <v>0</v>
      </c>
      <c r="F239">
        <f t="shared" si="34"/>
        <v>4</v>
      </c>
      <c r="G239">
        <f t="shared" si="37"/>
        <v>0</v>
      </c>
      <c r="H239">
        <f t="shared" si="38"/>
        <v>1900</v>
      </c>
      <c r="I239">
        <f t="shared" si="39"/>
        <v>1</v>
      </c>
      <c r="Q239" s="38">
        <f t="shared" si="40"/>
        <v>43386</v>
      </c>
      <c r="R239" s="44">
        <v>10</v>
      </c>
    </row>
    <row r="240" spans="1:20" ht="15.5">
      <c r="A240" s="79">
        <f t="shared" si="36"/>
        <v>47270</v>
      </c>
      <c r="B240" s="39"/>
      <c r="C240" s="39"/>
      <c r="D240" s="111">
        <f t="shared" si="35"/>
        <v>0</v>
      </c>
      <c r="E240" s="111">
        <f t="shared" si="35"/>
        <v>0</v>
      </c>
      <c r="F240">
        <f t="shared" si="34"/>
        <v>4</v>
      </c>
      <c r="G240">
        <f t="shared" si="37"/>
        <v>0</v>
      </c>
      <c r="H240">
        <f t="shared" si="38"/>
        <v>1900</v>
      </c>
      <c r="I240">
        <f t="shared" si="39"/>
        <v>1</v>
      </c>
      <c r="Q240" s="39">
        <f t="shared" si="40"/>
        <v>43393</v>
      </c>
      <c r="R240" s="73">
        <v>10</v>
      </c>
    </row>
    <row r="241" spans="1:20" ht="15.5">
      <c r="A241" s="78">
        <f t="shared" si="36"/>
        <v>47300</v>
      </c>
      <c r="B241" s="38"/>
      <c r="C241" s="38"/>
      <c r="D241" s="111">
        <f t="shared" si="35"/>
        <v>0</v>
      </c>
      <c r="E241" s="111">
        <f t="shared" si="35"/>
        <v>0</v>
      </c>
      <c r="F241">
        <f t="shared" si="34"/>
        <v>5</v>
      </c>
      <c r="G241">
        <f t="shared" si="37"/>
        <v>0</v>
      </c>
      <c r="H241">
        <f t="shared" si="38"/>
        <v>1900</v>
      </c>
      <c r="I241">
        <f t="shared" si="39"/>
        <v>1</v>
      </c>
      <c r="Q241" s="38">
        <f t="shared" si="40"/>
        <v>43400</v>
      </c>
      <c r="R241" s="44">
        <v>10</v>
      </c>
    </row>
    <row r="242" spans="1:20" ht="15.5">
      <c r="A242" s="79">
        <f t="shared" si="36"/>
        <v>47331</v>
      </c>
      <c r="B242" s="39"/>
      <c r="C242" s="39"/>
      <c r="D242" s="111">
        <f t="shared" si="35"/>
        <v>0</v>
      </c>
      <c r="E242" s="111">
        <f t="shared" si="35"/>
        <v>0</v>
      </c>
      <c r="F242">
        <f t="shared" si="34"/>
        <v>4</v>
      </c>
      <c r="G242">
        <f t="shared" si="37"/>
        <v>0</v>
      </c>
      <c r="H242">
        <f t="shared" si="38"/>
        <v>1900</v>
      </c>
      <c r="I242">
        <f t="shared" si="39"/>
        <v>1</v>
      </c>
      <c r="Q242" s="39">
        <f t="shared" si="40"/>
        <v>43407</v>
      </c>
      <c r="R242" s="73">
        <v>10</v>
      </c>
    </row>
    <row r="243" spans="1:20" ht="15.5">
      <c r="A243" s="78">
        <f t="shared" si="36"/>
        <v>47362</v>
      </c>
      <c r="B243" s="38"/>
      <c r="C243" s="38"/>
      <c r="D243" s="111">
        <f t="shared" si="35"/>
        <v>0</v>
      </c>
      <c r="E243" s="111">
        <f t="shared" si="35"/>
        <v>0</v>
      </c>
      <c r="F243">
        <f t="shared" si="34"/>
        <v>4</v>
      </c>
      <c r="G243">
        <f t="shared" si="37"/>
        <v>0</v>
      </c>
      <c r="H243">
        <f t="shared" si="38"/>
        <v>1900</v>
      </c>
      <c r="I243">
        <f t="shared" si="39"/>
        <v>1</v>
      </c>
      <c r="Q243" s="38">
        <f t="shared" si="40"/>
        <v>43414</v>
      </c>
      <c r="R243" s="44">
        <v>11</v>
      </c>
      <c r="S243" s="24" t="s">
        <v>43</v>
      </c>
      <c r="T243" s="68">
        <v>4</v>
      </c>
    </row>
    <row r="244" spans="1:20" ht="15.5">
      <c r="A244" s="79">
        <f t="shared" si="36"/>
        <v>47392</v>
      </c>
      <c r="B244" s="39"/>
      <c r="C244" s="39"/>
      <c r="D244" s="111">
        <f t="shared" si="35"/>
        <v>0</v>
      </c>
      <c r="E244" s="111">
        <f t="shared" si="35"/>
        <v>0</v>
      </c>
      <c r="F244">
        <f t="shared" si="34"/>
        <v>5</v>
      </c>
      <c r="G244">
        <f t="shared" si="37"/>
        <v>0</v>
      </c>
      <c r="H244">
        <f t="shared" si="38"/>
        <v>1900</v>
      </c>
      <c r="I244">
        <f t="shared" si="39"/>
        <v>1</v>
      </c>
      <c r="Q244" s="39">
        <f t="shared" si="40"/>
        <v>43421</v>
      </c>
      <c r="R244" s="73">
        <v>11</v>
      </c>
    </row>
    <row r="245" spans="1:20" ht="15.5">
      <c r="A245" s="78">
        <f t="shared" si="36"/>
        <v>47423</v>
      </c>
      <c r="B245" s="38"/>
      <c r="C245" s="38"/>
      <c r="D245" s="111">
        <f t="shared" si="35"/>
        <v>0</v>
      </c>
      <c r="E245" s="111">
        <f t="shared" si="35"/>
        <v>0</v>
      </c>
      <c r="F245">
        <f t="shared" si="34"/>
        <v>4</v>
      </c>
      <c r="G245">
        <f t="shared" si="37"/>
        <v>0</v>
      </c>
      <c r="H245">
        <f t="shared" si="38"/>
        <v>1900</v>
      </c>
      <c r="I245">
        <f t="shared" si="39"/>
        <v>1</v>
      </c>
      <c r="Q245" s="38">
        <f t="shared" si="40"/>
        <v>43428</v>
      </c>
      <c r="R245" s="44">
        <v>11</v>
      </c>
    </row>
    <row r="246" spans="1:20" ht="15.5">
      <c r="A246" s="79">
        <f t="shared" si="36"/>
        <v>47453</v>
      </c>
      <c r="B246" s="39"/>
      <c r="C246" s="39"/>
      <c r="D246" s="111">
        <f t="shared" si="35"/>
        <v>0</v>
      </c>
      <c r="E246" s="111">
        <f t="shared" si="35"/>
        <v>0</v>
      </c>
      <c r="F246">
        <f t="shared" si="34"/>
        <v>4</v>
      </c>
      <c r="G246">
        <f t="shared" si="37"/>
        <v>0</v>
      </c>
      <c r="H246">
        <f t="shared" si="38"/>
        <v>1900</v>
      </c>
      <c r="I246">
        <f t="shared" si="39"/>
        <v>1</v>
      </c>
      <c r="Q246" s="39">
        <f t="shared" si="40"/>
        <v>43435</v>
      </c>
      <c r="R246" s="73">
        <v>11</v>
      </c>
    </row>
    <row r="247" spans="1:20" ht="15.5">
      <c r="A247" s="78">
        <f t="shared" si="36"/>
        <v>47484</v>
      </c>
      <c r="B247" s="38"/>
      <c r="C247" s="38"/>
      <c r="D247" s="111">
        <f t="shared" si="35"/>
        <v>0</v>
      </c>
      <c r="E247" s="111">
        <f t="shared" si="35"/>
        <v>0</v>
      </c>
      <c r="F247">
        <f t="shared" si="34"/>
        <v>5</v>
      </c>
      <c r="G247">
        <f t="shared" si="37"/>
        <v>0</v>
      </c>
      <c r="H247">
        <f t="shared" si="38"/>
        <v>1900</v>
      </c>
      <c r="I247">
        <f t="shared" si="39"/>
        <v>1</v>
      </c>
      <c r="Q247" s="38">
        <f t="shared" si="40"/>
        <v>43442</v>
      </c>
      <c r="R247" s="44">
        <v>12</v>
      </c>
      <c r="S247" s="19" t="s">
        <v>44</v>
      </c>
      <c r="T247" s="69">
        <v>4</v>
      </c>
    </row>
    <row r="248" spans="1:20" ht="15.5">
      <c r="A248" s="79">
        <f t="shared" si="36"/>
        <v>47515</v>
      </c>
      <c r="B248" s="39"/>
      <c r="C248" s="39"/>
      <c r="D248" s="111">
        <f t="shared" si="35"/>
        <v>0</v>
      </c>
      <c r="E248" s="111">
        <f t="shared" si="35"/>
        <v>0</v>
      </c>
      <c r="F248">
        <f t="shared" si="34"/>
        <v>4</v>
      </c>
      <c r="G248">
        <f t="shared" si="37"/>
        <v>0</v>
      </c>
      <c r="H248">
        <f t="shared" si="38"/>
        <v>1900</v>
      </c>
      <c r="I248">
        <f t="shared" si="39"/>
        <v>1</v>
      </c>
      <c r="Q248" s="39">
        <f t="shared" si="40"/>
        <v>43449</v>
      </c>
      <c r="R248" s="73">
        <v>12</v>
      </c>
    </row>
    <row r="249" spans="1:20" ht="15.5">
      <c r="A249" s="78">
        <f t="shared" si="36"/>
        <v>47543</v>
      </c>
      <c r="B249" s="38"/>
      <c r="C249" s="38"/>
      <c r="D249" s="111">
        <f t="shared" si="35"/>
        <v>0</v>
      </c>
      <c r="E249" s="111">
        <f t="shared" si="35"/>
        <v>0</v>
      </c>
      <c r="F249">
        <f t="shared" si="34"/>
        <v>4</v>
      </c>
      <c r="G249">
        <f t="shared" si="37"/>
        <v>0</v>
      </c>
      <c r="H249">
        <f t="shared" si="38"/>
        <v>1900</v>
      </c>
      <c r="I249">
        <f t="shared" si="39"/>
        <v>1</v>
      </c>
      <c r="Q249" s="38">
        <f t="shared" si="40"/>
        <v>43456</v>
      </c>
      <c r="R249" s="44">
        <v>12</v>
      </c>
    </row>
    <row r="250" spans="1:20" ht="15.5">
      <c r="A250" s="79">
        <f t="shared" si="36"/>
        <v>47574</v>
      </c>
      <c r="B250" s="39"/>
      <c r="C250" s="39"/>
      <c r="D250" s="111">
        <f t="shared" si="35"/>
        <v>0</v>
      </c>
      <c r="E250" s="111">
        <f t="shared" si="35"/>
        <v>0</v>
      </c>
      <c r="F250">
        <f t="shared" si="34"/>
        <v>5</v>
      </c>
      <c r="G250">
        <f t="shared" si="37"/>
        <v>0</v>
      </c>
      <c r="H250">
        <f t="shared" si="38"/>
        <v>1900</v>
      </c>
      <c r="I250">
        <f t="shared" si="39"/>
        <v>1</v>
      </c>
      <c r="Q250" s="39">
        <f t="shared" si="40"/>
        <v>43463</v>
      </c>
      <c r="R250" s="73">
        <v>12</v>
      </c>
    </row>
    <row r="251" spans="1:20" ht="15.5">
      <c r="A251" s="78">
        <f t="shared" si="36"/>
        <v>47604</v>
      </c>
      <c r="B251" s="38"/>
      <c r="C251" s="38"/>
      <c r="D251" s="111">
        <f t="shared" si="35"/>
        <v>0</v>
      </c>
      <c r="E251" s="111">
        <f t="shared" si="35"/>
        <v>0</v>
      </c>
      <c r="F251">
        <f t="shared" si="34"/>
        <v>4</v>
      </c>
      <c r="G251">
        <f t="shared" si="37"/>
        <v>0</v>
      </c>
      <c r="H251">
        <f t="shared" si="38"/>
        <v>1900</v>
      </c>
      <c r="I251">
        <f t="shared" si="39"/>
        <v>1</v>
      </c>
      <c r="Q251" s="38">
        <f t="shared" si="40"/>
        <v>43470</v>
      </c>
      <c r="R251" s="44">
        <f>R199</f>
        <v>1</v>
      </c>
      <c r="S251" s="24" t="s">
        <v>45</v>
      </c>
      <c r="T251" s="68">
        <v>5</v>
      </c>
    </row>
    <row r="252" spans="1:20" ht="15.5">
      <c r="A252" s="79">
        <f t="shared" si="36"/>
        <v>47635</v>
      </c>
      <c r="B252" s="39"/>
      <c r="C252" s="39"/>
      <c r="D252" s="111">
        <f t="shared" si="35"/>
        <v>0</v>
      </c>
      <c r="E252" s="111">
        <f t="shared" si="35"/>
        <v>0</v>
      </c>
      <c r="F252">
        <f t="shared" ref="F252:F315" si="41">F240</f>
        <v>4</v>
      </c>
      <c r="G252">
        <f t="shared" si="37"/>
        <v>0</v>
      </c>
      <c r="H252">
        <f t="shared" si="38"/>
        <v>1900</v>
      </c>
      <c r="I252">
        <f t="shared" si="39"/>
        <v>1</v>
      </c>
      <c r="Q252" s="39">
        <f t="shared" si="40"/>
        <v>43477</v>
      </c>
      <c r="R252" s="73">
        <f t="shared" ref="R252:R315" si="42">R200</f>
        <v>1</v>
      </c>
    </row>
    <row r="253" spans="1:20" ht="15.5">
      <c r="A253" s="78">
        <f t="shared" si="36"/>
        <v>47665</v>
      </c>
      <c r="B253" s="38"/>
      <c r="C253" s="38"/>
      <c r="D253" s="111">
        <f t="shared" ref="D253:E316" si="43">B253</f>
        <v>0</v>
      </c>
      <c r="E253" s="111">
        <f t="shared" si="43"/>
        <v>0</v>
      </c>
      <c r="F253">
        <f t="shared" si="41"/>
        <v>5</v>
      </c>
      <c r="G253">
        <f t="shared" si="37"/>
        <v>0</v>
      </c>
      <c r="H253">
        <f t="shared" si="38"/>
        <v>1900</v>
      </c>
      <c r="I253">
        <f t="shared" si="39"/>
        <v>1</v>
      </c>
      <c r="Q253" s="38">
        <f t="shared" si="40"/>
        <v>43484</v>
      </c>
      <c r="R253" s="44">
        <f t="shared" si="42"/>
        <v>1</v>
      </c>
    </row>
    <row r="254" spans="1:20" ht="15.5">
      <c r="A254" s="79">
        <f t="shared" si="36"/>
        <v>47696</v>
      </c>
      <c r="B254" s="39"/>
      <c r="C254" s="39"/>
      <c r="D254" s="111">
        <f t="shared" si="43"/>
        <v>0</v>
      </c>
      <c r="E254" s="111">
        <f t="shared" si="43"/>
        <v>0</v>
      </c>
      <c r="F254">
        <f t="shared" si="41"/>
        <v>4</v>
      </c>
      <c r="G254">
        <f t="shared" si="37"/>
        <v>0</v>
      </c>
      <c r="H254">
        <f t="shared" si="38"/>
        <v>1900</v>
      </c>
      <c r="I254">
        <f t="shared" si="39"/>
        <v>1</v>
      </c>
      <c r="Q254" s="39">
        <f t="shared" si="40"/>
        <v>43491</v>
      </c>
      <c r="R254" s="73">
        <f t="shared" si="42"/>
        <v>1</v>
      </c>
    </row>
    <row r="255" spans="1:20" ht="15.5">
      <c r="A255" s="78">
        <f t="shared" si="36"/>
        <v>47727</v>
      </c>
      <c r="B255" s="38"/>
      <c r="C255" s="38"/>
      <c r="D255" s="111">
        <f t="shared" si="43"/>
        <v>0</v>
      </c>
      <c r="E255" s="111">
        <f t="shared" si="43"/>
        <v>0</v>
      </c>
      <c r="F255">
        <f t="shared" si="41"/>
        <v>4</v>
      </c>
      <c r="G255">
        <f t="shared" si="37"/>
        <v>0</v>
      </c>
      <c r="H255">
        <f t="shared" si="38"/>
        <v>1900</v>
      </c>
      <c r="I255">
        <f t="shared" si="39"/>
        <v>1</v>
      </c>
      <c r="Q255" s="38">
        <f t="shared" si="40"/>
        <v>43498</v>
      </c>
      <c r="R255" s="44">
        <f t="shared" si="42"/>
        <v>1</v>
      </c>
    </row>
    <row r="256" spans="1:20" ht="15.5">
      <c r="A256" s="79">
        <f t="shared" si="36"/>
        <v>47757</v>
      </c>
      <c r="B256" s="39"/>
      <c r="C256" s="39"/>
      <c r="D256" s="111">
        <f t="shared" si="43"/>
        <v>0</v>
      </c>
      <c r="E256" s="111">
        <f t="shared" si="43"/>
        <v>0</v>
      </c>
      <c r="F256">
        <f t="shared" si="41"/>
        <v>5</v>
      </c>
      <c r="G256">
        <f t="shared" si="37"/>
        <v>0</v>
      </c>
      <c r="H256">
        <f t="shared" si="38"/>
        <v>1900</v>
      </c>
      <c r="I256">
        <f t="shared" si="39"/>
        <v>1</v>
      </c>
      <c r="Q256" s="39">
        <f t="shared" si="40"/>
        <v>43505</v>
      </c>
      <c r="R256" s="73">
        <f t="shared" si="42"/>
        <v>2</v>
      </c>
      <c r="S256" s="19" t="s">
        <v>46</v>
      </c>
      <c r="T256" s="69">
        <v>4</v>
      </c>
    </row>
    <row r="257" spans="1:20" ht="15.5">
      <c r="A257" s="78">
        <f t="shared" si="36"/>
        <v>47788</v>
      </c>
      <c r="B257" s="38"/>
      <c r="C257" s="38"/>
      <c r="D257" s="111">
        <f t="shared" si="43"/>
        <v>0</v>
      </c>
      <c r="E257" s="111">
        <f t="shared" si="43"/>
        <v>0</v>
      </c>
      <c r="F257">
        <f t="shared" si="41"/>
        <v>4</v>
      </c>
      <c r="G257">
        <f t="shared" si="37"/>
        <v>0</v>
      </c>
      <c r="H257">
        <f t="shared" si="38"/>
        <v>1900</v>
      </c>
      <c r="I257">
        <f t="shared" si="39"/>
        <v>1</v>
      </c>
      <c r="Q257" s="38">
        <f t="shared" si="40"/>
        <v>43512</v>
      </c>
      <c r="R257" s="44">
        <f t="shared" si="42"/>
        <v>2</v>
      </c>
    </row>
    <row r="258" spans="1:20" ht="15.5">
      <c r="A258" s="79">
        <f t="shared" si="36"/>
        <v>47818</v>
      </c>
      <c r="B258" s="39"/>
      <c r="C258" s="39"/>
      <c r="D258" s="111">
        <f t="shared" si="43"/>
        <v>0</v>
      </c>
      <c r="E258" s="111">
        <f t="shared" si="43"/>
        <v>0</v>
      </c>
      <c r="F258">
        <f t="shared" si="41"/>
        <v>4</v>
      </c>
      <c r="G258">
        <f t="shared" si="37"/>
        <v>0</v>
      </c>
      <c r="H258">
        <f t="shared" si="38"/>
        <v>1900</v>
      </c>
      <c r="I258">
        <f t="shared" si="39"/>
        <v>1</v>
      </c>
      <c r="Q258" s="39">
        <f t="shared" si="40"/>
        <v>43519</v>
      </c>
      <c r="R258" s="73">
        <f t="shared" si="42"/>
        <v>2</v>
      </c>
    </row>
    <row r="259" spans="1:20" ht="15.5">
      <c r="A259" s="78">
        <f t="shared" si="36"/>
        <v>47849</v>
      </c>
      <c r="B259" s="38"/>
      <c r="C259" s="38"/>
      <c r="D259" s="111">
        <f t="shared" si="43"/>
        <v>0</v>
      </c>
      <c r="E259" s="111">
        <f t="shared" si="43"/>
        <v>0</v>
      </c>
      <c r="F259">
        <f t="shared" si="41"/>
        <v>5</v>
      </c>
      <c r="G259">
        <f t="shared" si="37"/>
        <v>0</v>
      </c>
      <c r="H259">
        <f t="shared" si="38"/>
        <v>1900</v>
      </c>
      <c r="I259">
        <f t="shared" si="39"/>
        <v>1</v>
      </c>
      <c r="Q259" s="38">
        <f t="shared" si="40"/>
        <v>43526</v>
      </c>
      <c r="R259" s="44">
        <f t="shared" si="42"/>
        <v>2</v>
      </c>
    </row>
    <row r="260" spans="1:20" ht="15.5">
      <c r="A260" s="79">
        <f t="shared" si="36"/>
        <v>47880</v>
      </c>
      <c r="B260" s="39"/>
      <c r="C260" s="39"/>
      <c r="D260" s="111">
        <f t="shared" si="43"/>
        <v>0</v>
      </c>
      <c r="E260" s="111">
        <f t="shared" si="43"/>
        <v>0</v>
      </c>
      <c r="F260">
        <f t="shared" si="41"/>
        <v>4</v>
      </c>
      <c r="G260">
        <f t="shared" si="37"/>
        <v>0</v>
      </c>
      <c r="H260">
        <f t="shared" si="38"/>
        <v>1900</v>
      </c>
      <c r="I260">
        <f t="shared" si="39"/>
        <v>1</v>
      </c>
      <c r="Q260" s="39">
        <f t="shared" si="40"/>
        <v>43533</v>
      </c>
      <c r="R260" s="73">
        <f t="shared" si="42"/>
        <v>3</v>
      </c>
      <c r="S260" s="24" t="s">
        <v>47</v>
      </c>
      <c r="T260" s="68">
        <v>4</v>
      </c>
    </row>
    <row r="261" spans="1:20" ht="15.5">
      <c r="A261" s="78">
        <f t="shared" si="36"/>
        <v>47908</v>
      </c>
      <c r="B261" s="38"/>
      <c r="C261" s="38"/>
      <c r="D261" s="111">
        <f t="shared" si="43"/>
        <v>0</v>
      </c>
      <c r="E261" s="111">
        <f t="shared" si="43"/>
        <v>0</v>
      </c>
      <c r="F261">
        <f t="shared" si="41"/>
        <v>4</v>
      </c>
      <c r="G261">
        <f t="shared" si="37"/>
        <v>0</v>
      </c>
      <c r="H261">
        <f t="shared" si="38"/>
        <v>1900</v>
      </c>
      <c r="I261">
        <f t="shared" si="39"/>
        <v>1</v>
      </c>
      <c r="Q261" s="38">
        <f t="shared" si="40"/>
        <v>43540</v>
      </c>
      <c r="R261" s="44">
        <f t="shared" si="42"/>
        <v>3</v>
      </c>
    </row>
    <row r="262" spans="1:20" ht="15.5">
      <c r="A262" s="79">
        <f t="shared" si="36"/>
        <v>47939</v>
      </c>
      <c r="B262" s="39"/>
      <c r="C262" s="39"/>
      <c r="D262" s="111">
        <f t="shared" si="43"/>
        <v>0</v>
      </c>
      <c r="E262" s="111">
        <f t="shared" si="43"/>
        <v>0</v>
      </c>
      <c r="F262">
        <f t="shared" si="41"/>
        <v>5</v>
      </c>
      <c r="G262">
        <f t="shared" si="37"/>
        <v>0</v>
      </c>
      <c r="H262">
        <f t="shared" si="38"/>
        <v>1900</v>
      </c>
      <c r="I262">
        <f t="shared" si="39"/>
        <v>1</v>
      </c>
      <c r="Q262" s="39">
        <f t="shared" si="40"/>
        <v>43547</v>
      </c>
      <c r="R262" s="73">
        <f t="shared" si="42"/>
        <v>3</v>
      </c>
    </row>
    <row r="263" spans="1:20" ht="15.5">
      <c r="A263" s="78">
        <f t="shared" si="36"/>
        <v>47969</v>
      </c>
      <c r="B263" s="38"/>
      <c r="C263" s="38"/>
      <c r="D263" s="111">
        <f t="shared" si="43"/>
        <v>0</v>
      </c>
      <c r="E263" s="111">
        <f t="shared" si="43"/>
        <v>0</v>
      </c>
      <c r="F263">
        <f t="shared" si="41"/>
        <v>4</v>
      </c>
      <c r="G263">
        <f t="shared" si="37"/>
        <v>0</v>
      </c>
      <c r="H263">
        <f t="shared" si="38"/>
        <v>1900</v>
      </c>
      <c r="I263">
        <f t="shared" si="39"/>
        <v>1</v>
      </c>
      <c r="Q263" s="38">
        <f t="shared" si="40"/>
        <v>43554</v>
      </c>
      <c r="R263" s="44">
        <f t="shared" si="42"/>
        <v>3</v>
      </c>
    </row>
    <row r="264" spans="1:20" ht="15.5">
      <c r="A264" s="79">
        <f t="shared" si="36"/>
        <v>48000</v>
      </c>
      <c r="B264" s="39"/>
      <c r="C264" s="39"/>
      <c r="D264" s="111">
        <f t="shared" si="43"/>
        <v>0</v>
      </c>
      <c r="E264" s="111">
        <f t="shared" si="43"/>
        <v>0</v>
      </c>
      <c r="F264">
        <f t="shared" si="41"/>
        <v>4</v>
      </c>
      <c r="G264">
        <f t="shared" si="37"/>
        <v>0</v>
      </c>
      <c r="H264">
        <f t="shared" si="38"/>
        <v>1900</v>
      </c>
      <c r="I264">
        <f t="shared" si="39"/>
        <v>1</v>
      </c>
      <c r="Q264" s="39">
        <f t="shared" si="40"/>
        <v>43561</v>
      </c>
      <c r="R264" s="73">
        <f t="shared" si="42"/>
        <v>4</v>
      </c>
      <c r="S264" s="19" t="s">
        <v>48</v>
      </c>
      <c r="T264" s="69">
        <v>5</v>
      </c>
    </row>
    <row r="265" spans="1:20" ht="15.5">
      <c r="A265" s="78">
        <f t="shared" si="36"/>
        <v>48030</v>
      </c>
      <c r="B265" s="38"/>
      <c r="C265" s="38"/>
      <c r="D265" s="111">
        <f t="shared" si="43"/>
        <v>0</v>
      </c>
      <c r="E265" s="111">
        <f t="shared" si="43"/>
        <v>0</v>
      </c>
      <c r="F265">
        <f t="shared" si="41"/>
        <v>5</v>
      </c>
      <c r="G265">
        <f t="shared" si="37"/>
        <v>0</v>
      </c>
      <c r="H265">
        <f t="shared" si="38"/>
        <v>1900</v>
      </c>
      <c r="I265">
        <f t="shared" si="39"/>
        <v>1</v>
      </c>
      <c r="Q265" s="38">
        <f t="shared" si="40"/>
        <v>43568</v>
      </c>
      <c r="R265" s="44">
        <f t="shared" si="42"/>
        <v>4</v>
      </c>
    </row>
    <row r="266" spans="1:20" ht="15.5">
      <c r="A266" s="79">
        <f t="shared" si="36"/>
        <v>48061</v>
      </c>
      <c r="B266" s="39"/>
      <c r="C266" s="39"/>
      <c r="D266" s="111">
        <f t="shared" si="43"/>
        <v>0</v>
      </c>
      <c r="E266" s="111">
        <f t="shared" si="43"/>
        <v>0</v>
      </c>
      <c r="F266">
        <f t="shared" si="41"/>
        <v>4</v>
      </c>
      <c r="G266">
        <f t="shared" si="37"/>
        <v>0</v>
      </c>
      <c r="H266">
        <f t="shared" si="38"/>
        <v>1900</v>
      </c>
      <c r="I266">
        <f t="shared" si="39"/>
        <v>1</v>
      </c>
      <c r="Q266" s="39">
        <f t="shared" si="40"/>
        <v>43575</v>
      </c>
      <c r="R266" s="73">
        <f t="shared" si="42"/>
        <v>4</v>
      </c>
    </row>
    <row r="267" spans="1:20" ht="15.5">
      <c r="A267" s="78">
        <f t="shared" si="36"/>
        <v>48092</v>
      </c>
      <c r="B267" s="38"/>
      <c r="C267" s="38"/>
      <c r="D267" s="111">
        <f t="shared" si="43"/>
        <v>0</v>
      </c>
      <c r="E267" s="111">
        <f t="shared" si="43"/>
        <v>0</v>
      </c>
      <c r="F267">
        <f t="shared" si="41"/>
        <v>4</v>
      </c>
      <c r="G267">
        <f t="shared" si="37"/>
        <v>0</v>
      </c>
      <c r="H267">
        <f t="shared" si="38"/>
        <v>1900</v>
      </c>
      <c r="I267">
        <f t="shared" si="39"/>
        <v>1</v>
      </c>
      <c r="Q267" s="38">
        <f t="shared" si="40"/>
        <v>43582</v>
      </c>
      <c r="R267" s="44">
        <f t="shared" si="42"/>
        <v>4</v>
      </c>
    </row>
    <row r="268" spans="1:20" ht="15.5">
      <c r="A268" s="79">
        <f t="shared" si="36"/>
        <v>48122</v>
      </c>
      <c r="B268" s="39"/>
      <c r="C268" s="39"/>
      <c r="D268" s="111">
        <f t="shared" si="43"/>
        <v>0</v>
      </c>
      <c r="E268" s="111">
        <f t="shared" si="43"/>
        <v>0</v>
      </c>
      <c r="F268">
        <f t="shared" si="41"/>
        <v>5</v>
      </c>
      <c r="G268">
        <f t="shared" si="37"/>
        <v>0</v>
      </c>
      <c r="H268">
        <f t="shared" si="38"/>
        <v>1900</v>
      </c>
      <c r="I268">
        <f t="shared" si="39"/>
        <v>1</v>
      </c>
      <c r="Q268" s="39">
        <f t="shared" si="40"/>
        <v>43589</v>
      </c>
      <c r="R268" s="73">
        <f t="shared" si="42"/>
        <v>4</v>
      </c>
    </row>
    <row r="269" spans="1:20" ht="15.5">
      <c r="A269" s="78">
        <f t="shared" si="36"/>
        <v>48153</v>
      </c>
      <c r="B269" s="38"/>
      <c r="C269" s="38"/>
      <c r="D269" s="111">
        <f t="shared" si="43"/>
        <v>0</v>
      </c>
      <c r="E269" s="111">
        <f t="shared" si="43"/>
        <v>0</v>
      </c>
      <c r="F269">
        <f t="shared" si="41"/>
        <v>4</v>
      </c>
      <c r="G269">
        <f t="shared" si="37"/>
        <v>0</v>
      </c>
      <c r="H269">
        <f t="shared" si="38"/>
        <v>1900</v>
      </c>
      <c r="I269">
        <f t="shared" si="39"/>
        <v>1</v>
      </c>
      <c r="Q269" s="38">
        <f t="shared" si="40"/>
        <v>43596</v>
      </c>
      <c r="R269" s="44">
        <f t="shared" si="42"/>
        <v>5</v>
      </c>
      <c r="S269" s="24" t="s">
        <v>49</v>
      </c>
      <c r="T269" s="68">
        <v>4</v>
      </c>
    </row>
    <row r="270" spans="1:20" ht="15.5">
      <c r="A270" s="79">
        <f t="shared" si="36"/>
        <v>48183</v>
      </c>
      <c r="B270" s="39"/>
      <c r="C270" s="39"/>
      <c r="D270" s="111">
        <f t="shared" si="43"/>
        <v>0</v>
      </c>
      <c r="E270" s="111">
        <f t="shared" si="43"/>
        <v>0</v>
      </c>
      <c r="F270">
        <f t="shared" si="41"/>
        <v>4</v>
      </c>
      <c r="G270">
        <f t="shared" si="37"/>
        <v>0</v>
      </c>
      <c r="H270">
        <f t="shared" si="38"/>
        <v>1900</v>
      </c>
      <c r="I270">
        <f t="shared" si="39"/>
        <v>1</v>
      </c>
      <c r="Q270" s="39">
        <f t="shared" si="40"/>
        <v>43603</v>
      </c>
      <c r="R270" s="73">
        <f t="shared" si="42"/>
        <v>5</v>
      </c>
    </row>
    <row r="271" spans="1:20" ht="15.5">
      <c r="A271" s="78">
        <f t="shared" si="36"/>
        <v>48214</v>
      </c>
      <c r="B271" s="38"/>
      <c r="C271" s="38"/>
      <c r="D271" s="111">
        <f t="shared" si="43"/>
        <v>0</v>
      </c>
      <c r="E271" s="111">
        <f t="shared" si="43"/>
        <v>0</v>
      </c>
      <c r="F271">
        <f t="shared" si="41"/>
        <v>5</v>
      </c>
      <c r="G271">
        <f t="shared" si="37"/>
        <v>0</v>
      </c>
      <c r="H271">
        <f t="shared" si="38"/>
        <v>1900</v>
      </c>
      <c r="I271">
        <f t="shared" si="39"/>
        <v>1</v>
      </c>
      <c r="Q271" s="38">
        <f t="shared" si="40"/>
        <v>43610</v>
      </c>
      <c r="R271" s="44">
        <f t="shared" si="42"/>
        <v>5</v>
      </c>
    </row>
    <row r="272" spans="1:20" ht="15.5">
      <c r="A272" s="79">
        <f t="shared" si="36"/>
        <v>48245</v>
      </c>
      <c r="B272" s="39"/>
      <c r="C272" s="39"/>
      <c r="D272" s="111">
        <f t="shared" si="43"/>
        <v>0</v>
      </c>
      <c r="E272" s="111">
        <f t="shared" si="43"/>
        <v>0</v>
      </c>
      <c r="F272">
        <f t="shared" si="41"/>
        <v>4</v>
      </c>
      <c r="G272">
        <f t="shared" si="37"/>
        <v>0</v>
      </c>
      <c r="H272">
        <f t="shared" si="38"/>
        <v>1900</v>
      </c>
      <c r="I272">
        <f t="shared" si="39"/>
        <v>1</v>
      </c>
      <c r="Q272" s="39">
        <f t="shared" si="40"/>
        <v>43617</v>
      </c>
      <c r="R272" s="73">
        <f t="shared" si="42"/>
        <v>5</v>
      </c>
    </row>
    <row r="273" spans="1:20" ht="15.5">
      <c r="A273" s="78">
        <f t="shared" si="36"/>
        <v>48274</v>
      </c>
      <c r="B273" s="38"/>
      <c r="C273" s="38"/>
      <c r="D273" s="111">
        <f t="shared" si="43"/>
        <v>0</v>
      </c>
      <c r="E273" s="111">
        <f t="shared" si="43"/>
        <v>0</v>
      </c>
      <c r="F273">
        <f t="shared" si="41"/>
        <v>4</v>
      </c>
      <c r="G273">
        <f t="shared" si="37"/>
        <v>0</v>
      </c>
      <c r="H273">
        <f t="shared" si="38"/>
        <v>1900</v>
      </c>
      <c r="I273">
        <f t="shared" si="39"/>
        <v>1</v>
      </c>
      <c r="Q273" s="38">
        <f t="shared" si="40"/>
        <v>43624</v>
      </c>
      <c r="R273" s="44">
        <f t="shared" si="42"/>
        <v>6</v>
      </c>
      <c r="S273" s="19" t="s">
        <v>50</v>
      </c>
      <c r="T273" s="69">
        <v>4</v>
      </c>
    </row>
    <row r="274" spans="1:20" ht="15.5">
      <c r="A274" s="79">
        <f t="shared" ref="A274:A333" si="44">EOMONTH(A273,0)+1</f>
        <v>48305</v>
      </c>
      <c r="B274" s="39"/>
      <c r="C274" s="39"/>
      <c r="D274" s="111">
        <f t="shared" si="43"/>
        <v>0</v>
      </c>
      <c r="E274" s="111">
        <f t="shared" si="43"/>
        <v>0</v>
      </c>
      <c r="F274">
        <f t="shared" si="41"/>
        <v>5</v>
      </c>
      <c r="G274">
        <f t="shared" si="37"/>
        <v>0</v>
      </c>
      <c r="H274">
        <f t="shared" si="38"/>
        <v>1900</v>
      </c>
      <c r="I274">
        <f t="shared" si="39"/>
        <v>1</v>
      </c>
      <c r="Q274" s="39">
        <f t="shared" si="40"/>
        <v>43631</v>
      </c>
      <c r="R274" s="73">
        <f t="shared" si="42"/>
        <v>6</v>
      </c>
    </row>
    <row r="275" spans="1:20" ht="15.5">
      <c r="A275" s="78">
        <f t="shared" si="44"/>
        <v>48335</v>
      </c>
      <c r="B275" s="38"/>
      <c r="C275" s="38"/>
      <c r="D275" s="111">
        <f t="shared" si="43"/>
        <v>0</v>
      </c>
      <c r="E275" s="111">
        <f t="shared" si="43"/>
        <v>0</v>
      </c>
      <c r="F275">
        <f t="shared" si="41"/>
        <v>4</v>
      </c>
      <c r="G275">
        <f t="shared" si="37"/>
        <v>0</v>
      </c>
      <c r="H275">
        <f t="shared" si="38"/>
        <v>1900</v>
      </c>
      <c r="I275">
        <f t="shared" si="39"/>
        <v>1</v>
      </c>
      <c r="Q275" s="38">
        <f t="shared" si="40"/>
        <v>43638</v>
      </c>
      <c r="R275" s="44">
        <f t="shared" si="42"/>
        <v>6</v>
      </c>
    </row>
    <row r="276" spans="1:20" ht="15.5">
      <c r="A276" s="79">
        <f t="shared" si="44"/>
        <v>48366</v>
      </c>
      <c r="B276" s="39"/>
      <c r="C276" s="39"/>
      <c r="D276" s="111">
        <f t="shared" si="43"/>
        <v>0</v>
      </c>
      <c r="E276" s="111">
        <f t="shared" si="43"/>
        <v>0</v>
      </c>
      <c r="F276">
        <f t="shared" si="41"/>
        <v>4</v>
      </c>
      <c r="G276">
        <f t="shared" si="37"/>
        <v>0</v>
      </c>
      <c r="H276">
        <f t="shared" si="38"/>
        <v>1900</v>
      </c>
      <c r="I276">
        <f t="shared" si="39"/>
        <v>1</v>
      </c>
      <c r="Q276" s="39">
        <f t="shared" si="40"/>
        <v>43645</v>
      </c>
      <c r="R276" s="73">
        <f t="shared" si="42"/>
        <v>6</v>
      </c>
    </row>
    <row r="277" spans="1:20" ht="15.5">
      <c r="A277" s="78">
        <f t="shared" si="44"/>
        <v>48396</v>
      </c>
      <c r="B277" s="38"/>
      <c r="C277" s="38"/>
      <c r="D277" s="111">
        <f t="shared" si="43"/>
        <v>0</v>
      </c>
      <c r="E277" s="111">
        <f t="shared" si="43"/>
        <v>0</v>
      </c>
      <c r="F277">
        <f t="shared" si="41"/>
        <v>5</v>
      </c>
      <c r="G277">
        <f t="shared" si="37"/>
        <v>0</v>
      </c>
      <c r="H277">
        <f t="shared" si="38"/>
        <v>1900</v>
      </c>
      <c r="I277">
        <f t="shared" si="39"/>
        <v>1</v>
      </c>
      <c r="Q277" s="38">
        <f t="shared" si="40"/>
        <v>43652</v>
      </c>
      <c r="R277" s="44">
        <f t="shared" si="42"/>
        <v>7</v>
      </c>
      <c r="S277" s="24" t="s">
        <v>51</v>
      </c>
      <c r="T277" s="68">
        <v>5</v>
      </c>
    </row>
    <row r="278" spans="1:20" ht="15.5">
      <c r="A278" s="79">
        <f t="shared" si="44"/>
        <v>48427</v>
      </c>
      <c r="B278" s="39"/>
      <c r="C278" s="39"/>
      <c r="D278" s="111">
        <f t="shared" si="43"/>
        <v>0</v>
      </c>
      <c r="E278" s="111">
        <f t="shared" si="43"/>
        <v>0</v>
      </c>
      <c r="F278">
        <f t="shared" si="41"/>
        <v>4</v>
      </c>
      <c r="G278">
        <f t="shared" si="37"/>
        <v>0</v>
      </c>
      <c r="H278">
        <f t="shared" si="38"/>
        <v>1900</v>
      </c>
      <c r="I278">
        <f t="shared" si="39"/>
        <v>1</v>
      </c>
      <c r="Q278" s="39">
        <f t="shared" si="40"/>
        <v>43659</v>
      </c>
      <c r="R278" s="73">
        <f t="shared" si="42"/>
        <v>7</v>
      </c>
    </row>
    <row r="279" spans="1:20" ht="15.5">
      <c r="A279" s="78">
        <f t="shared" si="44"/>
        <v>48458</v>
      </c>
      <c r="B279" s="38"/>
      <c r="C279" s="38"/>
      <c r="D279" s="111">
        <f t="shared" si="43"/>
        <v>0</v>
      </c>
      <c r="E279" s="111">
        <f t="shared" si="43"/>
        <v>0</v>
      </c>
      <c r="F279">
        <f t="shared" si="41"/>
        <v>4</v>
      </c>
      <c r="G279">
        <f t="shared" si="37"/>
        <v>0</v>
      </c>
      <c r="H279">
        <f t="shared" si="38"/>
        <v>1900</v>
      </c>
      <c r="I279">
        <f t="shared" si="39"/>
        <v>1</v>
      </c>
      <c r="Q279" s="38">
        <f t="shared" si="40"/>
        <v>43666</v>
      </c>
      <c r="R279" s="44">
        <f t="shared" si="42"/>
        <v>7</v>
      </c>
    </row>
    <row r="280" spans="1:20" ht="15.5">
      <c r="A280" s="79">
        <f t="shared" si="44"/>
        <v>48488</v>
      </c>
      <c r="B280" s="39"/>
      <c r="C280" s="39"/>
      <c r="D280" s="111">
        <f t="shared" si="43"/>
        <v>0</v>
      </c>
      <c r="E280" s="111">
        <f t="shared" si="43"/>
        <v>0</v>
      </c>
      <c r="F280">
        <f t="shared" si="41"/>
        <v>5</v>
      </c>
      <c r="G280">
        <f t="shared" si="37"/>
        <v>0</v>
      </c>
      <c r="H280">
        <f t="shared" si="38"/>
        <v>1900</v>
      </c>
      <c r="I280">
        <f t="shared" si="39"/>
        <v>1</v>
      </c>
      <c r="Q280" s="39">
        <f t="shared" si="40"/>
        <v>43673</v>
      </c>
      <c r="R280" s="73">
        <f t="shared" si="42"/>
        <v>7</v>
      </c>
    </row>
    <row r="281" spans="1:20" ht="15.5">
      <c r="A281" s="78">
        <f t="shared" si="44"/>
        <v>48519</v>
      </c>
      <c r="B281" s="38"/>
      <c r="C281" s="38"/>
      <c r="D281" s="111">
        <f t="shared" si="43"/>
        <v>0</v>
      </c>
      <c r="E281" s="111">
        <f t="shared" si="43"/>
        <v>0</v>
      </c>
      <c r="F281">
        <f t="shared" si="41"/>
        <v>4</v>
      </c>
      <c r="G281">
        <f t="shared" si="37"/>
        <v>0</v>
      </c>
      <c r="H281">
        <f t="shared" si="38"/>
        <v>1900</v>
      </c>
      <c r="I281">
        <f t="shared" si="39"/>
        <v>1</v>
      </c>
      <c r="Q281" s="38">
        <f t="shared" si="40"/>
        <v>43680</v>
      </c>
      <c r="R281" s="44">
        <f t="shared" si="42"/>
        <v>7</v>
      </c>
    </row>
    <row r="282" spans="1:20" ht="15.5">
      <c r="A282" s="79">
        <f t="shared" si="44"/>
        <v>48549</v>
      </c>
      <c r="B282" s="39"/>
      <c r="C282" s="39"/>
      <c r="D282" s="111">
        <f t="shared" si="43"/>
        <v>0</v>
      </c>
      <c r="E282" s="111">
        <f t="shared" si="43"/>
        <v>0</v>
      </c>
      <c r="F282">
        <f t="shared" si="41"/>
        <v>4</v>
      </c>
      <c r="G282">
        <f t="shared" si="37"/>
        <v>0</v>
      </c>
      <c r="H282">
        <f t="shared" si="38"/>
        <v>1900</v>
      </c>
      <c r="I282">
        <f t="shared" si="39"/>
        <v>1</v>
      </c>
      <c r="Q282" s="39">
        <f t="shared" si="40"/>
        <v>43687</v>
      </c>
      <c r="R282" s="73">
        <f t="shared" si="42"/>
        <v>8</v>
      </c>
      <c r="S282" s="19" t="s">
        <v>52</v>
      </c>
      <c r="T282" s="69">
        <v>4</v>
      </c>
    </row>
    <row r="283" spans="1:20" ht="15.5">
      <c r="A283" s="78">
        <f t="shared" si="44"/>
        <v>48580</v>
      </c>
      <c r="B283" s="38"/>
      <c r="C283" s="38"/>
      <c r="D283" s="111">
        <f t="shared" si="43"/>
        <v>0</v>
      </c>
      <c r="E283" s="111">
        <f t="shared" si="43"/>
        <v>0</v>
      </c>
      <c r="F283">
        <f t="shared" si="41"/>
        <v>5</v>
      </c>
      <c r="G283">
        <f t="shared" si="37"/>
        <v>0</v>
      </c>
      <c r="H283">
        <f t="shared" si="38"/>
        <v>1900</v>
      </c>
      <c r="I283">
        <f t="shared" si="39"/>
        <v>1</v>
      </c>
      <c r="Q283" s="38">
        <f t="shared" si="40"/>
        <v>43694</v>
      </c>
      <c r="R283" s="44">
        <f t="shared" si="42"/>
        <v>8</v>
      </c>
    </row>
    <row r="284" spans="1:20" ht="15.5">
      <c r="A284" s="79">
        <f t="shared" si="44"/>
        <v>48611</v>
      </c>
      <c r="B284" s="39"/>
      <c r="C284" s="39"/>
      <c r="D284" s="111">
        <f t="shared" si="43"/>
        <v>0</v>
      </c>
      <c r="E284" s="111">
        <f t="shared" si="43"/>
        <v>0</v>
      </c>
      <c r="F284">
        <f t="shared" si="41"/>
        <v>4</v>
      </c>
      <c r="G284">
        <f t="shared" si="37"/>
        <v>0</v>
      </c>
      <c r="H284">
        <f t="shared" si="38"/>
        <v>1900</v>
      </c>
      <c r="I284">
        <f t="shared" si="39"/>
        <v>1</v>
      </c>
      <c r="Q284" s="39">
        <f t="shared" si="40"/>
        <v>43701</v>
      </c>
      <c r="R284" s="73">
        <f t="shared" si="42"/>
        <v>8</v>
      </c>
    </row>
    <row r="285" spans="1:20" ht="15.5">
      <c r="A285" s="78">
        <f t="shared" si="44"/>
        <v>48639</v>
      </c>
      <c r="B285" s="38"/>
      <c r="C285" s="38"/>
      <c r="D285" s="111">
        <f t="shared" si="43"/>
        <v>0</v>
      </c>
      <c r="E285" s="111">
        <f t="shared" si="43"/>
        <v>0</v>
      </c>
      <c r="F285">
        <f t="shared" si="41"/>
        <v>4</v>
      </c>
      <c r="G285">
        <f t="shared" ref="G285:G333" si="45">DAY(D285)</f>
        <v>0</v>
      </c>
      <c r="H285">
        <f t="shared" ref="H285:H333" si="46">YEAR(D285)</f>
        <v>1900</v>
      </c>
      <c r="I285">
        <f t="shared" ref="I285:I333" si="47">MONTH(C285)</f>
        <v>1</v>
      </c>
      <c r="Q285" s="38">
        <f t="shared" si="40"/>
        <v>43708</v>
      </c>
      <c r="R285" s="44">
        <f t="shared" si="42"/>
        <v>8</v>
      </c>
    </row>
    <row r="286" spans="1:20" ht="15.5">
      <c r="A286" s="79">
        <f t="shared" si="44"/>
        <v>48670</v>
      </c>
      <c r="B286" s="39"/>
      <c r="C286" s="39"/>
      <c r="D286" s="111">
        <f t="shared" si="43"/>
        <v>0</v>
      </c>
      <c r="E286" s="111">
        <f t="shared" si="43"/>
        <v>0</v>
      </c>
      <c r="F286">
        <f t="shared" si="41"/>
        <v>5</v>
      </c>
      <c r="G286">
        <f t="shared" si="45"/>
        <v>0</v>
      </c>
      <c r="H286">
        <f t="shared" si="46"/>
        <v>1900</v>
      </c>
      <c r="I286">
        <f t="shared" si="47"/>
        <v>1</v>
      </c>
      <c r="Q286" s="39">
        <f t="shared" si="40"/>
        <v>43715</v>
      </c>
      <c r="R286" s="73">
        <f t="shared" si="42"/>
        <v>9</v>
      </c>
      <c r="S286" s="24" t="s">
        <v>53</v>
      </c>
      <c r="T286" s="68">
        <v>4</v>
      </c>
    </row>
    <row r="287" spans="1:20" ht="15.5">
      <c r="A287" s="78">
        <f t="shared" si="44"/>
        <v>48700</v>
      </c>
      <c r="B287" s="38"/>
      <c r="C287" s="38"/>
      <c r="D287" s="111">
        <f t="shared" si="43"/>
        <v>0</v>
      </c>
      <c r="E287" s="111">
        <f t="shared" si="43"/>
        <v>0</v>
      </c>
      <c r="F287">
        <f t="shared" si="41"/>
        <v>4</v>
      </c>
      <c r="G287">
        <f t="shared" si="45"/>
        <v>0</v>
      </c>
      <c r="H287">
        <f t="shared" si="46"/>
        <v>1900</v>
      </c>
      <c r="I287">
        <f t="shared" si="47"/>
        <v>1</v>
      </c>
      <c r="Q287" s="38">
        <f t="shared" si="40"/>
        <v>43722</v>
      </c>
      <c r="R287" s="44">
        <f t="shared" si="42"/>
        <v>9</v>
      </c>
    </row>
    <row r="288" spans="1:20" ht="15.5">
      <c r="A288" s="79">
        <f t="shared" si="44"/>
        <v>48731</v>
      </c>
      <c r="B288" s="39"/>
      <c r="C288" s="39"/>
      <c r="D288" s="111">
        <f t="shared" si="43"/>
        <v>0</v>
      </c>
      <c r="E288" s="111">
        <f t="shared" si="43"/>
        <v>0</v>
      </c>
      <c r="F288">
        <f t="shared" si="41"/>
        <v>4</v>
      </c>
      <c r="G288">
        <f t="shared" si="45"/>
        <v>0</v>
      </c>
      <c r="H288">
        <f t="shared" si="46"/>
        <v>1900</v>
      </c>
      <c r="I288">
        <f t="shared" si="47"/>
        <v>1</v>
      </c>
      <c r="Q288" s="39">
        <f t="shared" si="40"/>
        <v>43729</v>
      </c>
      <c r="R288" s="73">
        <f t="shared" si="42"/>
        <v>9</v>
      </c>
    </row>
    <row r="289" spans="1:20" ht="15.5">
      <c r="A289" s="78">
        <f t="shared" si="44"/>
        <v>48761</v>
      </c>
      <c r="B289" s="38"/>
      <c r="C289" s="38"/>
      <c r="D289" s="111">
        <f t="shared" si="43"/>
        <v>0</v>
      </c>
      <c r="E289" s="111">
        <f t="shared" si="43"/>
        <v>0</v>
      </c>
      <c r="F289">
        <f t="shared" si="41"/>
        <v>5</v>
      </c>
      <c r="G289">
        <f t="shared" si="45"/>
        <v>0</v>
      </c>
      <c r="H289">
        <f t="shared" si="46"/>
        <v>1900</v>
      </c>
      <c r="I289">
        <f t="shared" si="47"/>
        <v>1</v>
      </c>
      <c r="Q289" s="38">
        <f t="shared" si="40"/>
        <v>43736</v>
      </c>
      <c r="R289" s="44">
        <f t="shared" si="42"/>
        <v>9</v>
      </c>
    </row>
    <row r="290" spans="1:20" ht="15.5">
      <c r="A290" s="79">
        <f t="shared" si="44"/>
        <v>48792</v>
      </c>
      <c r="B290" s="39"/>
      <c r="C290" s="39"/>
      <c r="D290" s="111">
        <f t="shared" si="43"/>
        <v>0</v>
      </c>
      <c r="E290" s="111">
        <f t="shared" si="43"/>
        <v>0</v>
      </c>
      <c r="F290">
        <f t="shared" si="41"/>
        <v>4</v>
      </c>
      <c r="G290">
        <f t="shared" si="45"/>
        <v>0</v>
      </c>
      <c r="H290">
        <f t="shared" si="46"/>
        <v>1900</v>
      </c>
      <c r="I290">
        <f t="shared" si="47"/>
        <v>1</v>
      </c>
      <c r="Q290" s="39">
        <f t="shared" si="40"/>
        <v>43743</v>
      </c>
      <c r="R290" s="73">
        <f t="shared" si="42"/>
        <v>10</v>
      </c>
      <c r="S290" s="19" t="s">
        <v>54</v>
      </c>
      <c r="T290" s="69">
        <v>5</v>
      </c>
    </row>
    <row r="291" spans="1:20" ht="15.5">
      <c r="A291" s="78">
        <f t="shared" si="44"/>
        <v>48823</v>
      </c>
      <c r="B291" s="38"/>
      <c r="C291" s="38"/>
      <c r="D291" s="111">
        <f t="shared" si="43"/>
        <v>0</v>
      </c>
      <c r="E291" s="111">
        <f t="shared" si="43"/>
        <v>0</v>
      </c>
      <c r="F291">
        <f t="shared" si="41"/>
        <v>4</v>
      </c>
      <c r="G291">
        <f t="shared" si="45"/>
        <v>0</v>
      </c>
      <c r="H291">
        <f t="shared" si="46"/>
        <v>1900</v>
      </c>
      <c r="I291">
        <f t="shared" si="47"/>
        <v>1</v>
      </c>
      <c r="Q291" s="38">
        <f t="shared" si="40"/>
        <v>43750</v>
      </c>
      <c r="R291" s="44">
        <f t="shared" si="42"/>
        <v>10</v>
      </c>
    </row>
    <row r="292" spans="1:20" ht="15.5">
      <c r="A292" s="79">
        <f t="shared" si="44"/>
        <v>48853</v>
      </c>
      <c r="B292" s="39"/>
      <c r="C292" s="39"/>
      <c r="D292" s="111">
        <f t="shared" si="43"/>
        <v>0</v>
      </c>
      <c r="E292" s="111">
        <f t="shared" si="43"/>
        <v>0</v>
      </c>
      <c r="F292">
        <f t="shared" si="41"/>
        <v>5</v>
      </c>
      <c r="G292">
        <f t="shared" si="45"/>
        <v>0</v>
      </c>
      <c r="H292">
        <f t="shared" si="46"/>
        <v>1900</v>
      </c>
      <c r="I292">
        <f t="shared" si="47"/>
        <v>1</v>
      </c>
      <c r="Q292" s="39">
        <f t="shared" si="40"/>
        <v>43757</v>
      </c>
      <c r="R292" s="73">
        <f t="shared" si="42"/>
        <v>10</v>
      </c>
    </row>
    <row r="293" spans="1:20" ht="15.5">
      <c r="A293" s="78">
        <f t="shared" si="44"/>
        <v>48884</v>
      </c>
      <c r="B293" s="38"/>
      <c r="C293" s="38"/>
      <c r="D293" s="111">
        <f t="shared" si="43"/>
        <v>0</v>
      </c>
      <c r="E293" s="111">
        <f t="shared" si="43"/>
        <v>0</v>
      </c>
      <c r="F293">
        <f t="shared" si="41"/>
        <v>4</v>
      </c>
      <c r="G293">
        <f t="shared" si="45"/>
        <v>0</v>
      </c>
      <c r="H293">
        <f t="shared" si="46"/>
        <v>1900</v>
      </c>
      <c r="I293">
        <f t="shared" si="47"/>
        <v>1</v>
      </c>
      <c r="Q293" s="38">
        <f t="shared" si="40"/>
        <v>43764</v>
      </c>
      <c r="R293" s="44">
        <f t="shared" si="42"/>
        <v>10</v>
      </c>
    </row>
    <row r="294" spans="1:20" ht="15.5">
      <c r="A294" s="79">
        <f t="shared" si="44"/>
        <v>48914</v>
      </c>
      <c r="B294" s="39"/>
      <c r="C294" s="39"/>
      <c r="D294" s="111">
        <f t="shared" si="43"/>
        <v>0</v>
      </c>
      <c r="E294" s="111">
        <f t="shared" si="43"/>
        <v>0</v>
      </c>
      <c r="F294">
        <f t="shared" si="41"/>
        <v>4</v>
      </c>
      <c r="G294">
        <f t="shared" si="45"/>
        <v>0</v>
      </c>
      <c r="H294">
        <f t="shared" si="46"/>
        <v>1900</v>
      </c>
      <c r="I294">
        <f t="shared" si="47"/>
        <v>1</v>
      </c>
      <c r="Q294" s="39">
        <f t="shared" si="40"/>
        <v>43771</v>
      </c>
      <c r="R294" s="73">
        <f t="shared" si="42"/>
        <v>10</v>
      </c>
    </row>
    <row r="295" spans="1:20" ht="15.5">
      <c r="A295" s="78">
        <f t="shared" si="44"/>
        <v>48945</v>
      </c>
      <c r="B295" s="38"/>
      <c r="C295" s="38"/>
      <c r="D295" s="111">
        <f t="shared" si="43"/>
        <v>0</v>
      </c>
      <c r="E295" s="111">
        <f t="shared" si="43"/>
        <v>0</v>
      </c>
      <c r="F295">
        <f t="shared" si="41"/>
        <v>5</v>
      </c>
      <c r="G295">
        <f t="shared" si="45"/>
        <v>0</v>
      </c>
      <c r="H295">
        <f t="shared" si="46"/>
        <v>1900</v>
      </c>
      <c r="I295">
        <f t="shared" si="47"/>
        <v>1</v>
      </c>
      <c r="Q295" s="38">
        <f t="shared" si="40"/>
        <v>43778</v>
      </c>
      <c r="R295" s="44">
        <f t="shared" si="42"/>
        <v>11</v>
      </c>
      <c r="S295" s="24" t="s">
        <v>55</v>
      </c>
      <c r="T295" s="68">
        <v>4</v>
      </c>
    </row>
    <row r="296" spans="1:20" ht="15.5">
      <c r="A296" s="79">
        <f t="shared" si="44"/>
        <v>48976</v>
      </c>
      <c r="B296" s="39"/>
      <c r="C296" s="39"/>
      <c r="D296" s="111">
        <f t="shared" si="43"/>
        <v>0</v>
      </c>
      <c r="E296" s="111">
        <f t="shared" si="43"/>
        <v>0</v>
      </c>
      <c r="F296">
        <f t="shared" si="41"/>
        <v>4</v>
      </c>
      <c r="G296">
        <f t="shared" si="45"/>
        <v>0</v>
      </c>
      <c r="H296">
        <f t="shared" si="46"/>
        <v>1900</v>
      </c>
      <c r="I296">
        <f t="shared" si="47"/>
        <v>1</v>
      </c>
      <c r="Q296" s="39">
        <f t="shared" si="40"/>
        <v>43785</v>
      </c>
      <c r="R296" s="73">
        <f t="shared" si="42"/>
        <v>11</v>
      </c>
    </row>
    <row r="297" spans="1:20" ht="15.5">
      <c r="A297" s="78">
        <f t="shared" si="44"/>
        <v>49004</v>
      </c>
      <c r="B297" s="38"/>
      <c r="C297" s="38"/>
      <c r="D297" s="111">
        <f t="shared" si="43"/>
        <v>0</v>
      </c>
      <c r="E297" s="111">
        <f t="shared" si="43"/>
        <v>0</v>
      </c>
      <c r="F297">
        <f t="shared" si="41"/>
        <v>4</v>
      </c>
      <c r="G297">
        <f t="shared" si="45"/>
        <v>0</v>
      </c>
      <c r="H297">
        <f t="shared" si="46"/>
        <v>1900</v>
      </c>
      <c r="I297">
        <f t="shared" si="47"/>
        <v>1</v>
      </c>
      <c r="Q297" s="38">
        <f t="shared" si="40"/>
        <v>43792</v>
      </c>
      <c r="R297" s="44">
        <f t="shared" si="42"/>
        <v>11</v>
      </c>
    </row>
    <row r="298" spans="1:20" ht="15.5">
      <c r="A298" s="79">
        <f t="shared" si="44"/>
        <v>49035</v>
      </c>
      <c r="B298" s="39"/>
      <c r="C298" s="39"/>
      <c r="D298" s="111">
        <f t="shared" si="43"/>
        <v>0</v>
      </c>
      <c r="E298" s="111">
        <f t="shared" si="43"/>
        <v>0</v>
      </c>
      <c r="F298">
        <f t="shared" si="41"/>
        <v>5</v>
      </c>
      <c r="G298">
        <f t="shared" si="45"/>
        <v>0</v>
      </c>
      <c r="H298">
        <f t="shared" si="46"/>
        <v>1900</v>
      </c>
      <c r="I298">
        <f t="shared" si="47"/>
        <v>1</v>
      </c>
      <c r="Q298" s="39">
        <f t="shared" si="40"/>
        <v>43799</v>
      </c>
      <c r="R298" s="73">
        <f t="shared" si="42"/>
        <v>11</v>
      </c>
    </row>
    <row r="299" spans="1:20" ht="15.5">
      <c r="A299" s="78">
        <f t="shared" si="44"/>
        <v>49065</v>
      </c>
      <c r="B299" s="38"/>
      <c r="C299" s="38"/>
      <c r="D299" s="111">
        <f t="shared" si="43"/>
        <v>0</v>
      </c>
      <c r="E299" s="111">
        <f t="shared" si="43"/>
        <v>0</v>
      </c>
      <c r="F299">
        <f t="shared" si="41"/>
        <v>4</v>
      </c>
      <c r="G299">
        <f t="shared" si="45"/>
        <v>0</v>
      </c>
      <c r="H299">
        <f t="shared" si="46"/>
        <v>1900</v>
      </c>
      <c r="I299">
        <f t="shared" si="47"/>
        <v>1</v>
      </c>
      <c r="Q299" s="38">
        <f t="shared" si="40"/>
        <v>43806</v>
      </c>
      <c r="R299" s="44">
        <f t="shared" si="42"/>
        <v>12</v>
      </c>
      <c r="S299" s="19" t="s">
        <v>56</v>
      </c>
      <c r="T299" s="69">
        <v>4</v>
      </c>
    </row>
    <row r="300" spans="1:20" ht="15.5">
      <c r="A300" s="79">
        <f t="shared" si="44"/>
        <v>49096</v>
      </c>
      <c r="B300" s="39"/>
      <c r="C300" s="39"/>
      <c r="D300" s="111">
        <f t="shared" si="43"/>
        <v>0</v>
      </c>
      <c r="E300" s="111">
        <f t="shared" si="43"/>
        <v>0</v>
      </c>
      <c r="F300">
        <f t="shared" si="41"/>
        <v>4</v>
      </c>
      <c r="G300">
        <f t="shared" si="45"/>
        <v>0</v>
      </c>
      <c r="H300">
        <f t="shared" si="46"/>
        <v>1900</v>
      </c>
      <c r="I300">
        <f t="shared" si="47"/>
        <v>1</v>
      </c>
      <c r="Q300" s="39">
        <f t="shared" si="40"/>
        <v>43813</v>
      </c>
      <c r="R300" s="73">
        <f t="shared" si="42"/>
        <v>12</v>
      </c>
    </row>
    <row r="301" spans="1:20" ht="15.5">
      <c r="A301" s="78">
        <f t="shared" si="44"/>
        <v>49126</v>
      </c>
      <c r="B301" s="38"/>
      <c r="C301" s="38"/>
      <c r="D301" s="111">
        <f t="shared" si="43"/>
        <v>0</v>
      </c>
      <c r="E301" s="111">
        <f t="shared" si="43"/>
        <v>0</v>
      </c>
      <c r="F301">
        <f t="shared" si="41"/>
        <v>5</v>
      </c>
      <c r="G301">
        <f t="shared" si="45"/>
        <v>0</v>
      </c>
      <c r="H301">
        <f t="shared" si="46"/>
        <v>1900</v>
      </c>
      <c r="I301">
        <f t="shared" si="47"/>
        <v>1</v>
      </c>
      <c r="Q301" s="38">
        <f>Q300+7</f>
        <v>43820</v>
      </c>
      <c r="R301" s="44">
        <f t="shared" si="42"/>
        <v>12</v>
      </c>
    </row>
    <row r="302" spans="1:20" ht="15.5">
      <c r="A302" s="79">
        <f t="shared" si="44"/>
        <v>49157</v>
      </c>
      <c r="B302" s="39"/>
      <c r="C302" s="39"/>
      <c r="D302" s="111">
        <f t="shared" si="43"/>
        <v>0</v>
      </c>
      <c r="E302" s="111">
        <f t="shared" si="43"/>
        <v>0</v>
      </c>
      <c r="F302">
        <f t="shared" si="41"/>
        <v>4</v>
      </c>
      <c r="G302">
        <f t="shared" si="45"/>
        <v>0</v>
      </c>
      <c r="H302">
        <f t="shared" si="46"/>
        <v>1900</v>
      </c>
      <c r="I302">
        <f t="shared" si="47"/>
        <v>1</v>
      </c>
      <c r="Q302" s="39">
        <f>Q301+7</f>
        <v>43827</v>
      </c>
      <c r="R302" s="73">
        <f t="shared" si="42"/>
        <v>12</v>
      </c>
    </row>
    <row r="303" spans="1:20" ht="15.5">
      <c r="A303" s="78">
        <f t="shared" si="44"/>
        <v>49188</v>
      </c>
      <c r="B303" s="38"/>
      <c r="C303" s="38"/>
      <c r="D303" s="111">
        <f t="shared" si="43"/>
        <v>0</v>
      </c>
      <c r="E303" s="111">
        <f t="shared" si="43"/>
        <v>0</v>
      </c>
      <c r="F303">
        <f t="shared" si="41"/>
        <v>4</v>
      </c>
      <c r="G303">
        <f t="shared" si="45"/>
        <v>0</v>
      </c>
      <c r="H303">
        <f t="shared" si="46"/>
        <v>1900</v>
      </c>
      <c r="I303">
        <f t="shared" si="47"/>
        <v>1</v>
      </c>
      <c r="Q303" s="38">
        <f>Q302+7</f>
        <v>43834</v>
      </c>
      <c r="R303" s="44">
        <f t="shared" si="42"/>
        <v>1</v>
      </c>
      <c r="S303" s="24" t="s">
        <v>57</v>
      </c>
      <c r="T303" s="68">
        <v>5</v>
      </c>
    </row>
    <row r="304" spans="1:20" ht="15.5">
      <c r="A304" s="79">
        <f t="shared" si="44"/>
        <v>49218</v>
      </c>
      <c r="B304" s="39"/>
      <c r="C304" s="39"/>
      <c r="D304" s="111">
        <f t="shared" si="43"/>
        <v>0</v>
      </c>
      <c r="E304" s="111">
        <f t="shared" si="43"/>
        <v>0</v>
      </c>
      <c r="F304">
        <f t="shared" si="41"/>
        <v>5</v>
      </c>
      <c r="G304">
        <f t="shared" si="45"/>
        <v>0</v>
      </c>
      <c r="H304">
        <f t="shared" si="46"/>
        <v>1900</v>
      </c>
      <c r="I304">
        <f t="shared" si="47"/>
        <v>1</v>
      </c>
      <c r="Q304" s="39">
        <f>Q303+7</f>
        <v>43841</v>
      </c>
      <c r="R304" s="73">
        <f t="shared" si="42"/>
        <v>1</v>
      </c>
    </row>
    <row r="305" spans="1:20" ht="15.5">
      <c r="A305" s="78">
        <f t="shared" si="44"/>
        <v>49249</v>
      </c>
      <c r="B305" s="38"/>
      <c r="C305" s="38"/>
      <c r="D305" s="111">
        <f t="shared" si="43"/>
        <v>0</v>
      </c>
      <c r="E305" s="111">
        <f t="shared" si="43"/>
        <v>0</v>
      </c>
      <c r="F305">
        <f t="shared" si="41"/>
        <v>4</v>
      </c>
      <c r="G305">
        <f t="shared" si="45"/>
        <v>0</v>
      </c>
      <c r="H305">
        <f t="shared" si="46"/>
        <v>1900</v>
      </c>
      <c r="I305">
        <f t="shared" si="47"/>
        <v>1</v>
      </c>
      <c r="Q305" s="38">
        <v>43848</v>
      </c>
      <c r="R305" s="44">
        <f t="shared" si="42"/>
        <v>1</v>
      </c>
    </row>
    <row r="306" spans="1:20" ht="15.5">
      <c r="A306" s="79">
        <f t="shared" si="44"/>
        <v>49279</v>
      </c>
      <c r="B306" s="39"/>
      <c r="C306" s="39"/>
      <c r="D306" s="111">
        <f t="shared" si="43"/>
        <v>0</v>
      </c>
      <c r="E306" s="111">
        <f t="shared" si="43"/>
        <v>0</v>
      </c>
      <c r="F306">
        <f t="shared" si="41"/>
        <v>4</v>
      </c>
      <c r="G306">
        <f t="shared" si="45"/>
        <v>0</v>
      </c>
      <c r="H306">
        <f t="shared" si="46"/>
        <v>1900</v>
      </c>
      <c r="I306">
        <f t="shared" si="47"/>
        <v>1</v>
      </c>
      <c r="Q306" s="39">
        <f>Q305+7</f>
        <v>43855</v>
      </c>
      <c r="R306" s="73">
        <f t="shared" si="42"/>
        <v>1</v>
      </c>
    </row>
    <row r="307" spans="1:20" ht="15.5">
      <c r="A307" s="78">
        <f t="shared" si="44"/>
        <v>49310</v>
      </c>
      <c r="B307" s="38"/>
      <c r="C307" s="38"/>
      <c r="D307" s="111">
        <f t="shared" si="43"/>
        <v>0</v>
      </c>
      <c r="E307" s="111">
        <f t="shared" si="43"/>
        <v>0</v>
      </c>
      <c r="F307">
        <f t="shared" si="41"/>
        <v>5</v>
      </c>
      <c r="G307">
        <f t="shared" si="45"/>
        <v>0</v>
      </c>
      <c r="H307">
        <f t="shared" si="46"/>
        <v>1900</v>
      </c>
      <c r="I307">
        <f t="shared" si="47"/>
        <v>1</v>
      </c>
      <c r="Q307" s="38">
        <f>Q306+7</f>
        <v>43862</v>
      </c>
      <c r="R307" s="44">
        <f t="shared" si="42"/>
        <v>1</v>
      </c>
    </row>
    <row r="308" spans="1:20" ht="15.5">
      <c r="A308" s="79">
        <f t="shared" si="44"/>
        <v>49341</v>
      </c>
      <c r="B308" s="39"/>
      <c r="C308" s="39"/>
      <c r="D308" s="111">
        <f t="shared" si="43"/>
        <v>0</v>
      </c>
      <c r="E308" s="111">
        <f t="shared" si="43"/>
        <v>0</v>
      </c>
      <c r="F308">
        <f t="shared" si="41"/>
        <v>4</v>
      </c>
      <c r="G308">
        <f t="shared" si="45"/>
        <v>0</v>
      </c>
      <c r="H308">
        <f t="shared" si="46"/>
        <v>1900</v>
      </c>
      <c r="I308">
        <f t="shared" si="47"/>
        <v>1</v>
      </c>
      <c r="Q308" s="39">
        <f>Q307+7</f>
        <v>43869</v>
      </c>
      <c r="R308" s="73">
        <f t="shared" si="42"/>
        <v>2</v>
      </c>
      <c r="S308" s="19" t="s">
        <v>58</v>
      </c>
      <c r="T308" s="69">
        <v>4</v>
      </c>
    </row>
    <row r="309" spans="1:20" ht="15.5">
      <c r="A309" s="78">
        <f t="shared" si="44"/>
        <v>49369</v>
      </c>
      <c r="B309" s="38"/>
      <c r="C309" s="38"/>
      <c r="D309" s="111">
        <f t="shared" si="43"/>
        <v>0</v>
      </c>
      <c r="E309" s="111">
        <f t="shared" si="43"/>
        <v>0</v>
      </c>
      <c r="F309">
        <f t="shared" si="41"/>
        <v>4</v>
      </c>
      <c r="G309">
        <f t="shared" si="45"/>
        <v>0</v>
      </c>
      <c r="H309">
        <f t="shared" si="46"/>
        <v>1900</v>
      </c>
      <c r="I309">
        <f t="shared" si="47"/>
        <v>1</v>
      </c>
      <c r="Q309" s="38">
        <v>43876</v>
      </c>
      <c r="R309" s="44">
        <f t="shared" si="42"/>
        <v>2</v>
      </c>
    </row>
    <row r="310" spans="1:20" ht="15.5">
      <c r="A310" s="79">
        <f t="shared" si="44"/>
        <v>49400</v>
      </c>
      <c r="B310" s="39"/>
      <c r="C310" s="39"/>
      <c r="D310" s="111">
        <f t="shared" si="43"/>
        <v>0</v>
      </c>
      <c r="E310" s="111">
        <f t="shared" si="43"/>
        <v>0</v>
      </c>
      <c r="F310">
        <f t="shared" si="41"/>
        <v>5</v>
      </c>
      <c r="G310">
        <f t="shared" si="45"/>
        <v>0</v>
      </c>
      <c r="H310">
        <f t="shared" si="46"/>
        <v>1900</v>
      </c>
      <c r="I310">
        <f t="shared" si="47"/>
        <v>1</v>
      </c>
      <c r="Q310" s="39">
        <f>Q309+7</f>
        <v>43883</v>
      </c>
      <c r="R310" s="73">
        <f t="shared" si="42"/>
        <v>2</v>
      </c>
    </row>
    <row r="311" spans="1:20" ht="15.5">
      <c r="A311" s="78">
        <f t="shared" si="44"/>
        <v>49430</v>
      </c>
      <c r="B311" s="38"/>
      <c r="C311" s="38"/>
      <c r="D311" s="111">
        <f t="shared" si="43"/>
        <v>0</v>
      </c>
      <c r="E311" s="111">
        <f t="shared" si="43"/>
        <v>0</v>
      </c>
      <c r="F311">
        <f t="shared" si="41"/>
        <v>4</v>
      </c>
      <c r="G311">
        <f t="shared" si="45"/>
        <v>0</v>
      </c>
      <c r="H311">
        <f t="shared" si="46"/>
        <v>1900</v>
      </c>
      <c r="I311">
        <f t="shared" si="47"/>
        <v>1</v>
      </c>
      <c r="Q311" s="38">
        <f>Q310+7</f>
        <v>43890</v>
      </c>
      <c r="R311" s="44">
        <f t="shared" si="42"/>
        <v>2</v>
      </c>
    </row>
    <row r="312" spans="1:20" ht="15.5">
      <c r="A312" s="79">
        <f t="shared" si="44"/>
        <v>49461</v>
      </c>
      <c r="B312" s="39"/>
      <c r="C312" s="39"/>
      <c r="D312" s="111">
        <f t="shared" si="43"/>
        <v>0</v>
      </c>
      <c r="E312" s="111">
        <f t="shared" si="43"/>
        <v>0</v>
      </c>
      <c r="F312">
        <f t="shared" si="41"/>
        <v>4</v>
      </c>
      <c r="G312">
        <f t="shared" si="45"/>
        <v>0</v>
      </c>
      <c r="H312">
        <f t="shared" si="46"/>
        <v>1900</v>
      </c>
      <c r="I312">
        <f t="shared" si="47"/>
        <v>1</v>
      </c>
      <c r="Q312" s="39">
        <f>Q311+7</f>
        <v>43897</v>
      </c>
      <c r="R312" s="73">
        <f t="shared" si="42"/>
        <v>3</v>
      </c>
      <c r="S312" s="24" t="s">
        <v>59</v>
      </c>
      <c r="T312" s="68">
        <v>4</v>
      </c>
    </row>
    <row r="313" spans="1:20" ht="15.5">
      <c r="A313" s="78">
        <f t="shared" si="44"/>
        <v>49491</v>
      </c>
      <c r="B313" s="38"/>
      <c r="C313" s="38"/>
      <c r="D313" s="111">
        <f t="shared" si="43"/>
        <v>0</v>
      </c>
      <c r="E313" s="111">
        <f t="shared" si="43"/>
        <v>0</v>
      </c>
      <c r="F313">
        <f t="shared" si="41"/>
        <v>5</v>
      </c>
      <c r="G313">
        <f t="shared" si="45"/>
        <v>0</v>
      </c>
      <c r="H313">
        <f t="shared" si="46"/>
        <v>1900</v>
      </c>
      <c r="I313">
        <f t="shared" si="47"/>
        <v>1</v>
      </c>
      <c r="Q313" s="38">
        <f>Q312+7</f>
        <v>43904</v>
      </c>
      <c r="R313" s="44">
        <f t="shared" si="42"/>
        <v>3</v>
      </c>
    </row>
    <row r="314" spans="1:20" ht="15.5">
      <c r="A314" s="79">
        <f t="shared" si="44"/>
        <v>49522</v>
      </c>
      <c r="B314" s="39"/>
      <c r="C314" s="39"/>
      <c r="D314" s="111">
        <f t="shared" si="43"/>
        <v>0</v>
      </c>
      <c r="E314" s="111">
        <f t="shared" si="43"/>
        <v>0</v>
      </c>
      <c r="F314">
        <f t="shared" si="41"/>
        <v>4</v>
      </c>
      <c r="G314">
        <f t="shared" si="45"/>
        <v>0</v>
      </c>
      <c r="H314">
        <f t="shared" si="46"/>
        <v>1900</v>
      </c>
      <c r="I314">
        <f t="shared" si="47"/>
        <v>1</v>
      </c>
      <c r="Q314" s="39">
        <v>43911</v>
      </c>
      <c r="R314" s="73">
        <f t="shared" si="42"/>
        <v>3</v>
      </c>
    </row>
    <row r="315" spans="1:20" ht="15.5">
      <c r="A315" s="78">
        <f t="shared" si="44"/>
        <v>49553</v>
      </c>
      <c r="B315" s="38"/>
      <c r="C315" s="38"/>
      <c r="D315" s="111">
        <f t="shared" si="43"/>
        <v>0</v>
      </c>
      <c r="E315" s="111">
        <f t="shared" si="43"/>
        <v>0</v>
      </c>
      <c r="F315">
        <f t="shared" si="41"/>
        <v>4</v>
      </c>
      <c r="G315">
        <f t="shared" si="45"/>
        <v>0</v>
      </c>
      <c r="H315">
        <f t="shared" si="46"/>
        <v>1900</v>
      </c>
      <c r="I315">
        <f t="shared" si="47"/>
        <v>1</v>
      </c>
      <c r="Q315" s="38">
        <f>Q314+7</f>
        <v>43918</v>
      </c>
      <c r="R315" s="44">
        <f t="shared" si="42"/>
        <v>3</v>
      </c>
    </row>
    <row r="316" spans="1:20" ht="15.5">
      <c r="A316" s="79">
        <f t="shared" si="44"/>
        <v>49583</v>
      </c>
      <c r="B316" s="39"/>
      <c r="C316" s="39"/>
      <c r="D316" s="111">
        <f t="shared" si="43"/>
        <v>0</v>
      </c>
      <c r="E316" s="111">
        <f t="shared" si="43"/>
        <v>0</v>
      </c>
      <c r="F316">
        <f t="shared" ref="F316:F333" si="48">F304</f>
        <v>5</v>
      </c>
      <c r="G316">
        <f t="shared" si="45"/>
        <v>0</v>
      </c>
      <c r="H316">
        <f t="shared" si="46"/>
        <v>1900</v>
      </c>
      <c r="I316">
        <f t="shared" si="47"/>
        <v>1</v>
      </c>
      <c r="Q316" s="39">
        <f>Q315+7</f>
        <v>43925</v>
      </c>
      <c r="R316" s="73">
        <f t="shared" ref="R316:R379" si="49">R264</f>
        <v>4</v>
      </c>
      <c r="S316" s="70" t="s">
        <v>60</v>
      </c>
      <c r="T316" s="69">
        <v>5</v>
      </c>
    </row>
    <row r="317" spans="1:20" ht="15.5">
      <c r="A317" s="78">
        <f t="shared" si="44"/>
        <v>49614</v>
      </c>
      <c r="B317" s="38"/>
      <c r="C317" s="38"/>
      <c r="D317" s="111">
        <f t="shared" ref="D317:E333" si="50">B317</f>
        <v>0</v>
      </c>
      <c r="E317" s="111">
        <f t="shared" si="50"/>
        <v>0</v>
      </c>
      <c r="F317">
        <f t="shared" si="48"/>
        <v>4</v>
      </c>
      <c r="G317">
        <f t="shared" si="45"/>
        <v>0</v>
      </c>
      <c r="H317">
        <f t="shared" si="46"/>
        <v>1900</v>
      </c>
      <c r="I317">
        <f t="shared" si="47"/>
        <v>1</v>
      </c>
      <c r="Q317" s="38">
        <f>Q316+7</f>
        <v>43932</v>
      </c>
      <c r="R317" s="44">
        <f t="shared" si="49"/>
        <v>4</v>
      </c>
    </row>
    <row r="318" spans="1:20" ht="15.5">
      <c r="A318" s="79">
        <f t="shared" si="44"/>
        <v>49644</v>
      </c>
      <c r="B318" s="39"/>
      <c r="C318" s="39"/>
      <c r="D318" s="111">
        <f t="shared" si="50"/>
        <v>0</v>
      </c>
      <c r="E318" s="111">
        <f t="shared" si="50"/>
        <v>0</v>
      </c>
      <c r="F318">
        <f t="shared" si="48"/>
        <v>4</v>
      </c>
      <c r="G318">
        <f t="shared" si="45"/>
        <v>0</v>
      </c>
      <c r="H318">
        <f t="shared" si="46"/>
        <v>1900</v>
      </c>
      <c r="I318">
        <f t="shared" si="47"/>
        <v>1</v>
      </c>
      <c r="Q318" s="39">
        <v>43939</v>
      </c>
      <c r="R318" s="73">
        <f t="shared" si="49"/>
        <v>4</v>
      </c>
    </row>
    <row r="319" spans="1:20" ht="15.5">
      <c r="A319" s="78">
        <f t="shared" si="44"/>
        <v>49675</v>
      </c>
      <c r="B319" s="38"/>
      <c r="C319" s="38"/>
      <c r="D319" s="111">
        <f t="shared" si="50"/>
        <v>0</v>
      </c>
      <c r="E319" s="111">
        <f t="shared" si="50"/>
        <v>0</v>
      </c>
      <c r="F319">
        <f t="shared" si="48"/>
        <v>5</v>
      </c>
      <c r="G319">
        <f t="shared" si="45"/>
        <v>0</v>
      </c>
      <c r="H319">
        <f t="shared" si="46"/>
        <v>1900</v>
      </c>
      <c r="I319">
        <f t="shared" si="47"/>
        <v>1</v>
      </c>
      <c r="Q319" s="38">
        <v>43946</v>
      </c>
      <c r="R319" s="44">
        <f t="shared" si="49"/>
        <v>4</v>
      </c>
    </row>
    <row r="320" spans="1:20" ht="15.5">
      <c r="A320" s="79">
        <f t="shared" si="44"/>
        <v>49706</v>
      </c>
      <c r="B320" s="39"/>
      <c r="C320" s="39"/>
      <c r="D320" s="111">
        <f t="shared" si="50"/>
        <v>0</v>
      </c>
      <c r="E320" s="111">
        <f t="shared" si="50"/>
        <v>0</v>
      </c>
      <c r="F320">
        <f t="shared" si="48"/>
        <v>4</v>
      </c>
      <c r="G320">
        <f t="shared" si="45"/>
        <v>0</v>
      </c>
      <c r="H320">
        <f t="shared" si="46"/>
        <v>1900</v>
      </c>
      <c r="I320">
        <f t="shared" si="47"/>
        <v>1</v>
      </c>
      <c r="Q320" s="39">
        <v>43953</v>
      </c>
      <c r="R320" s="73">
        <f t="shared" si="49"/>
        <v>4</v>
      </c>
    </row>
    <row r="321" spans="1:20" ht="15.5">
      <c r="A321" s="78">
        <f t="shared" si="44"/>
        <v>49735</v>
      </c>
      <c r="B321" s="38"/>
      <c r="C321" s="38"/>
      <c r="D321" s="111">
        <f t="shared" si="50"/>
        <v>0</v>
      </c>
      <c r="E321" s="111">
        <f t="shared" si="50"/>
        <v>0</v>
      </c>
      <c r="F321">
        <f t="shared" si="48"/>
        <v>4</v>
      </c>
      <c r="G321">
        <f t="shared" si="45"/>
        <v>0</v>
      </c>
      <c r="H321">
        <f t="shared" si="46"/>
        <v>1900</v>
      </c>
      <c r="I321">
        <f t="shared" si="47"/>
        <v>1</v>
      </c>
      <c r="Q321" s="38">
        <v>43960</v>
      </c>
      <c r="R321" s="44">
        <f t="shared" si="49"/>
        <v>5</v>
      </c>
      <c r="S321" s="24" t="s">
        <v>61</v>
      </c>
      <c r="T321" s="68">
        <v>4</v>
      </c>
    </row>
    <row r="322" spans="1:20" ht="15.5">
      <c r="A322" s="79">
        <f t="shared" si="44"/>
        <v>49766</v>
      </c>
      <c r="B322" s="39"/>
      <c r="C322" s="39"/>
      <c r="D322" s="111">
        <f t="shared" si="50"/>
        <v>0</v>
      </c>
      <c r="E322" s="111">
        <f t="shared" si="50"/>
        <v>0</v>
      </c>
      <c r="F322">
        <f t="shared" si="48"/>
        <v>5</v>
      </c>
      <c r="G322">
        <f t="shared" si="45"/>
        <v>0</v>
      </c>
      <c r="H322">
        <f t="shared" si="46"/>
        <v>1900</v>
      </c>
      <c r="I322">
        <f t="shared" si="47"/>
        <v>1</v>
      </c>
      <c r="Q322" s="39">
        <v>43967</v>
      </c>
      <c r="R322" s="73">
        <f t="shared" si="49"/>
        <v>5</v>
      </c>
    </row>
    <row r="323" spans="1:20" ht="15.5">
      <c r="A323" s="78">
        <f t="shared" si="44"/>
        <v>49796</v>
      </c>
      <c r="B323" s="38"/>
      <c r="C323" s="38"/>
      <c r="D323" s="111">
        <f t="shared" si="50"/>
        <v>0</v>
      </c>
      <c r="E323" s="111">
        <f t="shared" si="50"/>
        <v>0</v>
      </c>
      <c r="F323">
        <f t="shared" si="48"/>
        <v>4</v>
      </c>
      <c r="G323">
        <f t="shared" si="45"/>
        <v>0</v>
      </c>
      <c r="H323">
        <f t="shared" si="46"/>
        <v>1900</v>
      </c>
      <c r="I323">
        <f t="shared" si="47"/>
        <v>1</v>
      </c>
      <c r="Q323" s="38">
        <v>43974</v>
      </c>
      <c r="R323" s="44">
        <f t="shared" si="49"/>
        <v>5</v>
      </c>
    </row>
    <row r="324" spans="1:20" ht="15.5">
      <c r="A324" s="79">
        <f t="shared" si="44"/>
        <v>49827</v>
      </c>
      <c r="B324" s="39"/>
      <c r="C324" s="39"/>
      <c r="D324" s="111">
        <f t="shared" si="50"/>
        <v>0</v>
      </c>
      <c r="E324" s="111">
        <f t="shared" si="50"/>
        <v>0</v>
      </c>
      <c r="F324">
        <f t="shared" si="48"/>
        <v>4</v>
      </c>
      <c r="G324">
        <f t="shared" si="45"/>
        <v>0</v>
      </c>
      <c r="H324">
        <f t="shared" si="46"/>
        <v>1900</v>
      </c>
      <c r="I324">
        <f t="shared" si="47"/>
        <v>1</v>
      </c>
      <c r="Q324" s="39">
        <v>43981</v>
      </c>
      <c r="R324" s="73">
        <f t="shared" si="49"/>
        <v>5</v>
      </c>
    </row>
    <row r="325" spans="1:20" ht="15.5">
      <c r="A325" s="78">
        <f t="shared" si="44"/>
        <v>49857</v>
      </c>
      <c r="B325" s="38"/>
      <c r="C325" s="38"/>
      <c r="D325" s="111">
        <f t="shared" si="50"/>
        <v>0</v>
      </c>
      <c r="E325" s="111">
        <f t="shared" si="50"/>
        <v>0</v>
      </c>
      <c r="F325">
        <f t="shared" si="48"/>
        <v>5</v>
      </c>
      <c r="G325">
        <f t="shared" si="45"/>
        <v>0</v>
      </c>
      <c r="H325">
        <f t="shared" si="46"/>
        <v>1900</v>
      </c>
      <c r="I325">
        <f t="shared" si="47"/>
        <v>1</v>
      </c>
      <c r="Q325" s="38">
        <v>43988</v>
      </c>
      <c r="R325" s="44">
        <f t="shared" si="49"/>
        <v>6</v>
      </c>
      <c r="S325" s="70" t="s">
        <v>62</v>
      </c>
      <c r="T325" s="69">
        <v>4</v>
      </c>
    </row>
    <row r="326" spans="1:20" ht="15.5">
      <c r="A326" s="79">
        <f t="shared" si="44"/>
        <v>49888</v>
      </c>
      <c r="B326" s="39"/>
      <c r="C326" s="39"/>
      <c r="D326" s="111">
        <f t="shared" si="50"/>
        <v>0</v>
      </c>
      <c r="E326" s="111">
        <f t="shared" si="50"/>
        <v>0</v>
      </c>
      <c r="F326">
        <f t="shared" si="48"/>
        <v>4</v>
      </c>
      <c r="G326">
        <f t="shared" si="45"/>
        <v>0</v>
      </c>
      <c r="H326">
        <f t="shared" si="46"/>
        <v>1900</v>
      </c>
      <c r="I326">
        <f t="shared" si="47"/>
        <v>1</v>
      </c>
      <c r="Q326" s="39">
        <v>43995</v>
      </c>
      <c r="R326" s="73">
        <f t="shared" si="49"/>
        <v>6</v>
      </c>
    </row>
    <row r="327" spans="1:20" ht="15.5">
      <c r="A327" s="78">
        <f t="shared" si="44"/>
        <v>49919</v>
      </c>
      <c r="B327" s="38"/>
      <c r="C327" s="38"/>
      <c r="D327" s="111">
        <f t="shared" si="50"/>
        <v>0</v>
      </c>
      <c r="E327" s="111">
        <f t="shared" si="50"/>
        <v>0</v>
      </c>
      <c r="F327">
        <f t="shared" si="48"/>
        <v>4</v>
      </c>
      <c r="G327">
        <f t="shared" si="45"/>
        <v>0</v>
      </c>
      <c r="H327">
        <f t="shared" si="46"/>
        <v>1900</v>
      </c>
      <c r="I327">
        <f t="shared" si="47"/>
        <v>1</v>
      </c>
      <c r="Q327" s="38">
        <v>44002</v>
      </c>
      <c r="R327" s="44">
        <f t="shared" si="49"/>
        <v>6</v>
      </c>
    </row>
    <row r="328" spans="1:20" ht="15.5">
      <c r="A328" s="79">
        <f t="shared" si="44"/>
        <v>49949</v>
      </c>
      <c r="B328" s="39"/>
      <c r="C328" s="39"/>
      <c r="D328" s="111">
        <f t="shared" si="50"/>
        <v>0</v>
      </c>
      <c r="E328" s="111">
        <f t="shared" si="50"/>
        <v>0</v>
      </c>
      <c r="F328">
        <f t="shared" si="48"/>
        <v>5</v>
      </c>
      <c r="G328">
        <f t="shared" si="45"/>
        <v>0</v>
      </c>
      <c r="H328">
        <f t="shared" si="46"/>
        <v>1900</v>
      </c>
      <c r="I328">
        <f t="shared" si="47"/>
        <v>1</v>
      </c>
      <c r="Q328" s="39">
        <v>44009</v>
      </c>
      <c r="R328" s="73">
        <f t="shared" si="49"/>
        <v>6</v>
      </c>
    </row>
    <row r="329" spans="1:20" ht="15.5">
      <c r="A329" s="78">
        <f t="shared" si="44"/>
        <v>49980</v>
      </c>
      <c r="B329" s="38"/>
      <c r="C329" s="38"/>
      <c r="D329" s="111">
        <f t="shared" si="50"/>
        <v>0</v>
      </c>
      <c r="E329" s="111">
        <f t="shared" si="50"/>
        <v>0</v>
      </c>
      <c r="F329">
        <f t="shared" si="48"/>
        <v>4</v>
      </c>
      <c r="G329">
        <f t="shared" si="45"/>
        <v>0</v>
      </c>
      <c r="H329">
        <f t="shared" si="46"/>
        <v>1900</v>
      </c>
      <c r="I329">
        <f t="shared" si="47"/>
        <v>1</v>
      </c>
      <c r="Q329" s="38">
        <v>44016</v>
      </c>
      <c r="R329" s="44">
        <f t="shared" si="49"/>
        <v>7</v>
      </c>
      <c r="S329" s="24" t="s">
        <v>63</v>
      </c>
      <c r="T329" s="68">
        <v>5</v>
      </c>
    </row>
    <row r="330" spans="1:20" ht="15.5">
      <c r="A330" s="79">
        <f t="shared" si="44"/>
        <v>50010</v>
      </c>
      <c r="B330" s="39"/>
      <c r="C330" s="39"/>
      <c r="D330" s="111">
        <f t="shared" si="50"/>
        <v>0</v>
      </c>
      <c r="E330" s="111">
        <f t="shared" si="50"/>
        <v>0</v>
      </c>
      <c r="F330">
        <f t="shared" si="48"/>
        <v>4</v>
      </c>
      <c r="G330">
        <f t="shared" si="45"/>
        <v>0</v>
      </c>
      <c r="H330">
        <f t="shared" si="46"/>
        <v>1900</v>
      </c>
      <c r="I330">
        <f t="shared" si="47"/>
        <v>1</v>
      </c>
      <c r="Q330" s="39">
        <v>44023</v>
      </c>
      <c r="R330" s="73">
        <f t="shared" si="49"/>
        <v>7</v>
      </c>
    </row>
    <row r="331" spans="1:20" ht="15.5">
      <c r="A331" s="78">
        <f t="shared" si="44"/>
        <v>50041</v>
      </c>
      <c r="B331" s="38"/>
      <c r="C331" s="38"/>
      <c r="D331" s="111">
        <f t="shared" si="50"/>
        <v>0</v>
      </c>
      <c r="E331" s="111">
        <f t="shared" si="50"/>
        <v>0</v>
      </c>
      <c r="F331">
        <f t="shared" si="48"/>
        <v>5</v>
      </c>
      <c r="G331">
        <f t="shared" si="45"/>
        <v>0</v>
      </c>
      <c r="H331">
        <f t="shared" si="46"/>
        <v>1900</v>
      </c>
      <c r="I331">
        <f t="shared" si="47"/>
        <v>1</v>
      </c>
      <c r="Q331" s="38">
        <v>44030</v>
      </c>
      <c r="R331" s="44">
        <f t="shared" si="49"/>
        <v>7</v>
      </c>
    </row>
    <row r="332" spans="1:20" ht="15.5">
      <c r="A332" s="79">
        <f t="shared" si="44"/>
        <v>50072</v>
      </c>
      <c r="B332" s="39"/>
      <c r="C332" s="39"/>
      <c r="D332" s="111">
        <f t="shared" si="50"/>
        <v>0</v>
      </c>
      <c r="E332" s="111">
        <f t="shared" si="50"/>
        <v>0</v>
      </c>
      <c r="F332">
        <f t="shared" si="48"/>
        <v>4</v>
      </c>
      <c r="G332">
        <f t="shared" si="45"/>
        <v>0</v>
      </c>
      <c r="H332">
        <f t="shared" si="46"/>
        <v>1900</v>
      </c>
      <c r="I332">
        <f t="shared" si="47"/>
        <v>1</v>
      </c>
      <c r="Q332" s="39">
        <v>44037</v>
      </c>
      <c r="R332" s="73">
        <f t="shared" si="49"/>
        <v>7</v>
      </c>
    </row>
    <row r="333" spans="1:20" ht="15.5">
      <c r="A333" s="78">
        <f t="shared" si="44"/>
        <v>50100</v>
      </c>
      <c r="B333" s="38"/>
      <c r="C333" s="38"/>
      <c r="D333" s="111">
        <f t="shared" si="50"/>
        <v>0</v>
      </c>
      <c r="E333" s="111">
        <f t="shared" si="50"/>
        <v>0</v>
      </c>
      <c r="F333">
        <f t="shared" si="48"/>
        <v>4</v>
      </c>
      <c r="G333">
        <f t="shared" si="45"/>
        <v>0</v>
      </c>
      <c r="H333">
        <f t="shared" si="46"/>
        <v>1900</v>
      </c>
      <c r="I333">
        <f t="shared" si="47"/>
        <v>1</v>
      </c>
      <c r="Q333" s="38">
        <v>44044</v>
      </c>
      <c r="R333" s="44">
        <f t="shared" si="49"/>
        <v>7</v>
      </c>
    </row>
    <row r="334" spans="1:20" ht="15.5">
      <c r="Q334" s="39">
        <v>44051</v>
      </c>
      <c r="R334" s="73">
        <f t="shared" si="49"/>
        <v>8</v>
      </c>
      <c r="S334" s="70" t="s">
        <v>64</v>
      </c>
      <c r="T334" s="69">
        <v>4</v>
      </c>
    </row>
    <row r="335" spans="1:20" ht="15.5">
      <c r="Q335" s="38">
        <v>44058</v>
      </c>
      <c r="R335" s="44">
        <f t="shared" si="49"/>
        <v>8</v>
      </c>
    </row>
    <row r="336" spans="1:20" ht="15.5">
      <c r="Q336" s="39">
        <v>44065</v>
      </c>
      <c r="R336" s="73">
        <f t="shared" si="49"/>
        <v>8</v>
      </c>
    </row>
    <row r="337" spans="17:20" ht="15.5">
      <c r="Q337" s="38">
        <v>44072</v>
      </c>
      <c r="R337" s="44">
        <f t="shared" si="49"/>
        <v>8</v>
      </c>
    </row>
    <row r="338" spans="17:20" ht="15.5">
      <c r="Q338" s="39">
        <v>44079</v>
      </c>
      <c r="R338" s="73">
        <f t="shared" si="49"/>
        <v>9</v>
      </c>
      <c r="S338" s="24" t="s">
        <v>65</v>
      </c>
      <c r="T338" s="68">
        <v>4</v>
      </c>
    </row>
    <row r="339" spans="17:20" ht="15.5">
      <c r="Q339" s="38">
        <v>44086</v>
      </c>
      <c r="R339" s="44">
        <f t="shared" si="49"/>
        <v>9</v>
      </c>
    </row>
    <row r="340" spans="17:20" ht="15.5">
      <c r="Q340" s="39">
        <v>44093</v>
      </c>
      <c r="R340" s="73">
        <f t="shared" si="49"/>
        <v>9</v>
      </c>
    </row>
    <row r="341" spans="17:20" ht="15.5">
      <c r="Q341" s="38">
        <v>44100</v>
      </c>
      <c r="R341" s="44">
        <f t="shared" si="49"/>
        <v>9</v>
      </c>
    </row>
    <row r="342" spans="17:20" ht="15.5">
      <c r="Q342" s="39">
        <v>44107</v>
      </c>
      <c r="R342" s="73">
        <f t="shared" si="49"/>
        <v>10</v>
      </c>
      <c r="S342" s="70" t="s">
        <v>66</v>
      </c>
      <c r="T342" s="69">
        <v>5</v>
      </c>
    </row>
    <row r="343" spans="17:20" ht="15.5">
      <c r="Q343" s="38">
        <v>44114</v>
      </c>
      <c r="R343" s="44">
        <f t="shared" si="49"/>
        <v>10</v>
      </c>
    </row>
    <row r="344" spans="17:20" ht="15.5">
      <c r="Q344" s="39">
        <v>44121</v>
      </c>
      <c r="R344" s="73">
        <f t="shared" si="49"/>
        <v>10</v>
      </c>
    </row>
    <row r="345" spans="17:20" ht="15.5">
      <c r="Q345" s="38">
        <v>44128</v>
      </c>
      <c r="R345" s="44">
        <f t="shared" si="49"/>
        <v>10</v>
      </c>
    </row>
    <row r="346" spans="17:20" ht="15.5">
      <c r="Q346" s="39">
        <v>44135</v>
      </c>
      <c r="R346" s="73">
        <f t="shared" si="49"/>
        <v>10</v>
      </c>
    </row>
    <row r="347" spans="17:20" ht="15.5">
      <c r="Q347" s="38">
        <v>44142</v>
      </c>
      <c r="R347" s="44">
        <f t="shared" si="49"/>
        <v>11</v>
      </c>
      <c r="S347" s="24" t="s">
        <v>67</v>
      </c>
      <c r="T347" s="68">
        <v>4</v>
      </c>
    </row>
    <row r="348" spans="17:20" ht="15.5">
      <c r="Q348" s="39">
        <v>44149</v>
      </c>
      <c r="R348" s="73">
        <f t="shared" si="49"/>
        <v>11</v>
      </c>
    </row>
    <row r="349" spans="17:20" ht="15.5">
      <c r="Q349" s="38">
        <v>44156</v>
      </c>
      <c r="R349" s="44">
        <f t="shared" si="49"/>
        <v>11</v>
      </c>
    </row>
    <row r="350" spans="17:20" ht="15.5">
      <c r="Q350" s="39">
        <v>44163</v>
      </c>
      <c r="R350" s="73">
        <f t="shared" si="49"/>
        <v>11</v>
      </c>
    </row>
    <row r="351" spans="17:20" ht="15.5">
      <c r="Q351" s="38">
        <v>44170</v>
      </c>
      <c r="R351" s="44">
        <f t="shared" si="49"/>
        <v>12</v>
      </c>
      <c r="S351" s="70" t="s">
        <v>68</v>
      </c>
      <c r="T351" s="69">
        <v>4</v>
      </c>
    </row>
    <row r="352" spans="17:20" ht="15.5">
      <c r="Q352" s="39">
        <v>44177</v>
      </c>
      <c r="R352" s="73">
        <f t="shared" si="49"/>
        <v>12</v>
      </c>
    </row>
    <row r="353" spans="17:20" ht="15.5">
      <c r="Q353" s="38">
        <v>44184</v>
      </c>
      <c r="R353" s="44">
        <f t="shared" si="49"/>
        <v>12</v>
      </c>
    </row>
    <row r="354" spans="17:20" ht="15.5">
      <c r="Q354" s="39">
        <v>44191</v>
      </c>
      <c r="R354" s="73">
        <f t="shared" si="49"/>
        <v>12</v>
      </c>
    </row>
    <row r="355" spans="17:20" ht="15.5">
      <c r="Q355" s="38">
        <v>44198</v>
      </c>
      <c r="R355" s="44">
        <f t="shared" si="49"/>
        <v>1</v>
      </c>
      <c r="S355" s="24" t="s">
        <v>69</v>
      </c>
      <c r="T355" s="68">
        <v>5</v>
      </c>
    </row>
    <row r="356" spans="17:20" ht="15.5">
      <c r="Q356" s="39">
        <v>44205</v>
      </c>
      <c r="R356" s="73">
        <f t="shared" si="49"/>
        <v>1</v>
      </c>
    </row>
    <row r="357" spans="17:20" ht="15.5">
      <c r="Q357" s="38">
        <v>44212</v>
      </c>
      <c r="R357" s="44">
        <f t="shared" si="49"/>
        <v>1</v>
      </c>
    </row>
    <row r="358" spans="17:20" ht="15.5">
      <c r="Q358" s="39">
        <v>44219</v>
      </c>
      <c r="R358" s="73">
        <f t="shared" si="49"/>
        <v>1</v>
      </c>
    </row>
    <row r="359" spans="17:20" ht="15.5">
      <c r="Q359" s="38">
        <v>44226</v>
      </c>
      <c r="R359" s="44">
        <f t="shared" si="49"/>
        <v>1</v>
      </c>
    </row>
    <row r="360" spans="17:20" ht="15.5">
      <c r="Q360" s="39">
        <v>44233</v>
      </c>
      <c r="R360" s="73">
        <f t="shared" si="49"/>
        <v>2</v>
      </c>
      <c r="S360" s="70" t="s">
        <v>70</v>
      </c>
      <c r="T360" s="69">
        <v>4</v>
      </c>
    </row>
    <row r="361" spans="17:20" ht="15.5">
      <c r="Q361" s="38">
        <v>44240</v>
      </c>
      <c r="R361" s="44">
        <f t="shared" si="49"/>
        <v>2</v>
      </c>
    </row>
    <row r="362" spans="17:20" ht="15.5">
      <c r="Q362" s="39">
        <v>44247</v>
      </c>
      <c r="R362" s="73">
        <f t="shared" si="49"/>
        <v>2</v>
      </c>
    </row>
    <row r="363" spans="17:20" ht="15.5">
      <c r="Q363" s="38">
        <v>44254</v>
      </c>
      <c r="R363" s="44">
        <f t="shared" si="49"/>
        <v>2</v>
      </c>
    </row>
    <row r="364" spans="17:20" ht="15.5">
      <c r="Q364" s="39">
        <v>44261</v>
      </c>
      <c r="R364" s="73">
        <f t="shared" si="49"/>
        <v>3</v>
      </c>
      <c r="S364" s="24" t="s">
        <v>71</v>
      </c>
      <c r="T364" s="68">
        <v>4</v>
      </c>
    </row>
    <row r="365" spans="17:20" ht="15.5">
      <c r="Q365" s="38">
        <v>44268</v>
      </c>
      <c r="R365" s="44">
        <f t="shared" si="49"/>
        <v>3</v>
      </c>
    </row>
    <row r="366" spans="17:20" ht="15.5">
      <c r="Q366" s="39">
        <v>44275</v>
      </c>
      <c r="R366" s="73">
        <f t="shared" si="49"/>
        <v>3</v>
      </c>
    </row>
    <row r="367" spans="17:20" ht="15.5">
      <c r="Q367" s="38">
        <v>44282</v>
      </c>
      <c r="R367" s="44">
        <f t="shared" si="49"/>
        <v>3</v>
      </c>
    </row>
    <row r="368" spans="17:20" ht="15.5">
      <c r="Q368" s="39">
        <v>44289</v>
      </c>
      <c r="R368" s="73">
        <f t="shared" si="49"/>
        <v>4</v>
      </c>
      <c r="S368" s="70" t="s">
        <v>72</v>
      </c>
      <c r="T368" s="69">
        <v>5</v>
      </c>
    </row>
    <row r="369" spans="17:20" ht="15.5">
      <c r="Q369" s="38">
        <v>44296</v>
      </c>
      <c r="R369" s="44">
        <f t="shared" si="49"/>
        <v>4</v>
      </c>
    </row>
    <row r="370" spans="17:20" ht="15.5">
      <c r="Q370" s="39">
        <v>44303</v>
      </c>
      <c r="R370" s="73">
        <f t="shared" si="49"/>
        <v>4</v>
      </c>
    </row>
    <row r="371" spans="17:20" ht="15.5">
      <c r="Q371" s="38">
        <v>44310</v>
      </c>
      <c r="R371" s="44">
        <f t="shared" si="49"/>
        <v>4</v>
      </c>
    </row>
    <row r="372" spans="17:20" ht="15.5">
      <c r="Q372" s="39">
        <v>44317</v>
      </c>
      <c r="R372" s="73">
        <f t="shared" si="49"/>
        <v>4</v>
      </c>
    </row>
    <row r="373" spans="17:20" ht="15.5">
      <c r="Q373" s="38">
        <v>44324</v>
      </c>
      <c r="R373" s="44">
        <f t="shared" si="49"/>
        <v>5</v>
      </c>
      <c r="S373" s="24" t="s">
        <v>73</v>
      </c>
      <c r="T373" s="68">
        <v>4</v>
      </c>
    </row>
    <row r="374" spans="17:20" ht="15.5">
      <c r="Q374" s="39">
        <v>44331</v>
      </c>
      <c r="R374" s="73">
        <f t="shared" si="49"/>
        <v>5</v>
      </c>
    </row>
    <row r="375" spans="17:20" ht="15.5">
      <c r="Q375" s="38">
        <v>44338</v>
      </c>
      <c r="R375" s="44">
        <f t="shared" si="49"/>
        <v>5</v>
      </c>
    </row>
    <row r="376" spans="17:20" ht="15.5">
      <c r="Q376" s="39">
        <v>44345</v>
      </c>
      <c r="R376" s="73">
        <f t="shared" si="49"/>
        <v>5</v>
      </c>
    </row>
    <row r="377" spans="17:20" ht="15.5">
      <c r="Q377" s="38">
        <v>44352</v>
      </c>
      <c r="R377" s="44">
        <f t="shared" si="49"/>
        <v>6</v>
      </c>
      <c r="S377" s="70" t="s">
        <v>74</v>
      </c>
      <c r="T377" s="69">
        <v>4</v>
      </c>
    </row>
    <row r="378" spans="17:20" ht="15.5">
      <c r="Q378" s="39">
        <v>44359</v>
      </c>
      <c r="R378" s="73">
        <f t="shared" si="49"/>
        <v>6</v>
      </c>
    </row>
    <row r="379" spans="17:20" ht="15.5">
      <c r="Q379" s="38">
        <v>44366</v>
      </c>
      <c r="R379" s="44">
        <f t="shared" si="49"/>
        <v>6</v>
      </c>
    </row>
    <row r="380" spans="17:20" ht="15.5">
      <c r="Q380" s="39">
        <v>44373</v>
      </c>
      <c r="R380" s="73">
        <f t="shared" ref="R380:R406" si="51">R328</f>
        <v>6</v>
      </c>
    </row>
    <row r="381" spans="17:20" ht="15.5">
      <c r="Q381" s="38">
        <v>44380</v>
      </c>
      <c r="R381" s="44">
        <f t="shared" si="51"/>
        <v>7</v>
      </c>
      <c r="S381" s="24" t="s">
        <v>75</v>
      </c>
      <c r="T381" s="68">
        <v>5</v>
      </c>
    </row>
    <row r="382" spans="17:20" ht="15.5">
      <c r="Q382" s="39">
        <v>44387</v>
      </c>
      <c r="R382" s="73">
        <f t="shared" si="51"/>
        <v>7</v>
      </c>
    </row>
    <row r="383" spans="17:20" ht="15.5">
      <c r="Q383" s="38">
        <v>44394</v>
      </c>
      <c r="R383" s="44">
        <f t="shared" si="51"/>
        <v>7</v>
      </c>
    </row>
    <row r="384" spans="17:20" ht="15.5">
      <c r="Q384" s="39">
        <v>44401</v>
      </c>
      <c r="R384" s="73">
        <f t="shared" si="51"/>
        <v>7</v>
      </c>
    </row>
    <row r="385" spans="17:20" ht="15.5">
      <c r="Q385" s="38">
        <v>44408</v>
      </c>
      <c r="R385" s="44">
        <f t="shared" si="51"/>
        <v>7</v>
      </c>
    </row>
    <row r="386" spans="17:20" ht="15.5">
      <c r="Q386" s="39">
        <v>44415</v>
      </c>
      <c r="R386" s="73">
        <f t="shared" si="51"/>
        <v>8</v>
      </c>
      <c r="S386" s="70" t="s">
        <v>76</v>
      </c>
      <c r="T386" s="69">
        <v>4</v>
      </c>
    </row>
    <row r="387" spans="17:20" ht="15.5">
      <c r="Q387" s="38">
        <v>44422</v>
      </c>
      <c r="R387" s="44">
        <f t="shared" si="51"/>
        <v>8</v>
      </c>
    </row>
    <row r="388" spans="17:20" ht="15.5">
      <c r="Q388" s="39">
        <v>44429</v>
      </c>
      <c r="R388" s="73">
        <f t="shared" si="51"/>
        <v>8</v>
      </c>
    </row>
    <row r="389" spans="17:20" ht="15.5">
      <c r="Q389" s="38">
        <v>44436</v>
      </c>
      <c r="R389" s="44">
        <f t="shared" si="51"/>
        <v>8</v>
      </c>
    </row>
    <row r="390" spans="17:20" ht="15.5">
      <c r="Q390" s="39">
        <v>44443</v>
      </c>
      <c r="R390" s="73">
        <f t="shared" si="51"/>
        <v>9</v>
      </c>
      <c r="S390" s="24" t="s">
        <v>77</v>
      </c>
      <c r="T390" s="68">
        <v>4</v>
      </c>
    </row>
    <row r="391" spans="17:20" ht="15.5">
      <c r="Q391" s="38">
        <v>44450</v>
      </c>
      <c r="R391" s="44">
        <f t="shared" si="51"/>
        <v>9</v>
      </c>
    </row>
    <row r="392" spans="17:20" ht="15.5">
      <c r="Q392" s="39">
        <v>44457</v>
      </c>
      <c r="R392" s="73">
        <f t="shared" si="51"/>
        <v>9</v>
      </c>
    </row>
    <row r="393" spans="17:20" ht="15.5">
      <c r="Q393" s="38">
        <v>44464</v>
      </c>
      <c r="R393" s="44">
        <f t="shared" si="51"/>
        <v>9</v>
      </c>
    </row>
    <row r="394" spans="17:20" ht="15.5">
      <c r="Q394" s="39">
        <v>44471</v>
      </c>
      <c r="R394" s="73">
        <f t="shared" si="51"/>
        <v>10</v>
      </c>
      <c r="S394" s="70" t="s">
        <v>78</v>
      </c>
      <c r="T394" s="69">
        <v>5</v>
      </c>
    </row>
    <row r="395" spans="17:20" ht="15.5">
      <c r="Q395" s="38">
        <v>44478</v>
      </c>
      <c r="R395" s="44">
        <f t="shared" si="51"/>
        <v>10</v>
      </c>
    </row>
    <row r="396" spans="17:20" ht="15.5">
      <c r="Q396" s="39">
        <v>44485</v>
      </c>
      <c r="R396" s="73">
        <f t="shared" si="51"/>
        <v>10</v>
      </c>
    </row>
    <row r="397" spans="17:20" ht="15.5">
      <c r="Q397" s="38">
        <v>44492</v>
      </c>
      <c r="R397" s="44">
        <f t="shared" si="51"/>
        <v>10</v>
      </c>
    </row>
    <row r="398" spans="17:20" ht="15.5">
      <c r="Q398" s="39">
        <v>44499</v>
      </c>
      <c r="R398" s="73">
        <f t="shared" si="51"/>
        <v>10</v>
      </c>
    </row>
    <row r="399" spans="17:20" ht="15.5">
      <c r="Q399" s="38">
        <v>44506</v>
      </c>
      <c r="R399" s="44">
        <f t="shared" si="51"/>
        <v>11</v>
      </c>
      <c r="S399" s="24" t="s">
        <v>79</v>
      </c>
      <c r="T399" s="68">
        <v>4</v>
      </c>
    </row>
    <row r="400" spans="17:20" ht="15.5">
      <c r="Q400" s="39">
        <v>44513</v>
      </c>
      <c r="R400" s="73">
        <f t="shared" si="51"/>
        <v>11</v>
      </c>
    </row>
    <row r="401" spans="17:20" ht="15.5">
      <c r="Q401" s="38">
        <v>44520</v>
      </c>
      <c r="R401" s="44">
        <f t="shared" si="51"/>
        <v>11</v>
      </c>
    </row>
    <row r="402" spans="17:20" ht="15.5">
      <c r="Q402" s="39">
        <v>44527</v>
      </c>
      <c r="R402" s="73">
        <f t="shared" si="51"/>
        <v>11</v>
      </c>
    </row>
    <row r="403" spans="17:20" ht="15.5">
      <c r="Q403" s="38">
        <v>44534</v>
      </c>
      <c r="R403" s="44">
        <f t="shared" si="51"/>
        <v>12</v>
      </c>
      <c r="S403" s="70" t="s">
        <v>80</v>
      </c>
      <c r="T403" s="69">
        <v>5</v>
      </c>
    </row>
    <row r="404" spans="17:20" ht="15.5">
      <c r="Q404" s="39">
        <v>44541</v>
      </c>
      <c r="R404" s="73">
        <f t="shared" si="51"/>
        <v>12</v>
      </c>
    </row>
    <row r="405" spans="17:20" ht="15.5">
      <c r="Q405" s="38">
        <v>44548</v>
      </c>
      <c r="R405" s="44">
        <f t="shared" si="51"/>
        <v>12</v>
      </c>
    </row>
    <row r="406" spans="17:20" ht="15.5">
      <c r="Q406" s="39">
        <v>44555</v>
      </c>
      <c r="R406" s="73">
        <f t="shared" si="51"/>
        <v>12</v>
      </c>
    </row>
    <row r="407" spans="17:20" ht="15.5">
      <c r="Q407" s="38">
        <v>44562</v>
      </c>
      <c r="R407" s="44">
        <v>12</v>
      </c>
    </row>
    <row r="408" spans="17:20" ht="15.5">
      <c r="Q408" s="39">
        <v>44569</v>
      </c>
      <c r="R408" s="73">
        <v>1</v>
      </c>
      <c r="S408" s="24" t="s">
        <v>81</v>
      </c>
      <c r="T408" s="68">
        <v>5</v>
      </c>
    </row>
    <row r="409" spans="17:20" ht="15.5">
      <c r="Q409" s="38">
        <v>44576</v>
      </c>
      <c r="R409" s="44">
        <v>1</v>
      </c>
    </row>
    <row r="410" spans="17:20" ht="15.5">
      <c r="Q410" s="39">
        <v>44583</v>
      </c>
      <c r="R410" s="73">
        <v>1</v>
      </c>
    </row>
    <row r="411" spans="17:20" ht="15.5">
      <c r="Q411" s="38">
        <v>44590</v>
      </c>
      <c r="R411" s="44">
        <v>1</v>
      </c>
    </row>
    <row r="412" spans="17:20" ht="15.5">
      <c r="Q412" s="39">
        <v>44597</v>
      </c>
      <c r="R412" s="73">
        <v>1</v>
      </c>
    </row>
    <row r="413" spans="17:20" ht="15.5">
      <c r="Q413" s="38">
        <v>44604</v>
      </c>
      <c r="R413" s="44">
        <v>2</v>
      </c>
      <c r="S413" s="70" t="s">
        <v>82</v>
      </c>
      <c r="T413" s="69">
        <v>4</v>
      </c>
    </row>
    <row r="414" spans="17:20" ht="15.5">
      <c r="Q414" s="39">
        <v>44611</v>
      </c>
      <c r="R414" s="73">
        <v>2</v>
      </c>
    </row>
    <row r="415" spans="17:20" ht="15.5">
      <c r="Q415" s="38">
        <v>44618</v>
      </c>
      <c r="R415" s="44">
        <v>2</v>
      </c>
    </row>
    <row r="416" spans="17:20" ht="15.5">
      <c r="Q416" s="39">
        <v>44625</v>
      </c>
      <c r="R416" s="73">
        <v>2</v>
      </c>
    </row>
    <row r="417" spans="17:20" ht="15.5">
      <c r="Q417" s="38">
        <v>44632</v>
      </c>
      <c r="R417" s="44">
        <v>3</v>
      </c>
      <c r="S417" s="24" t="s">
        <v>83</v>
      </c>
      <c r="T417" s="68">
        <v>4</v>
      </c>
    </row>
    <row r="418" spans="17:20" ht="15.5">
      <c r="Q418" s="39">
        <v>44639</v>
      </c>
      <c r="R418" s="73">
        <v>3</v>
      </c>
    </row>
    <row r="419" spans="17:20" ht="15.5">
      <c r="Q419" s="38">
        <v>44646</v>
      </c>
      <c r="R419" s="44">
        <v>3</v>
      </c>
    </row>
    <row r="420" spans="17:20" ht="15.5">
      <c r="Q420" s="39">
        <v>44653</v>
      </c>
      <c r="R420" s="73">
        <v>3</v>
      </c>
    </row>
    <row r="421" spans="17:20" ht="15.5">
      <c r="Q421" s="38">
        <v>44660</v>
      </c>
      <c r="R421" s="44">
        <v>4</v>
      </c>
      <c r="S421" s="70" t="s">
        <v>84</v>
      </c>
      <c r="T421" s="69">
        <v>5</v>
      </c>
    </row>
    <row r="422" spans="17:20" ht="15.5">
      <c r="Q422" s="39">
        <v>44667</v>
      </c>
      <c r="R422" s="73">
        <v>4</v>
      </c>
    </row>
    <row r="423" spans="17:20" ht="15.5">
      <c r="Q423" s="38">
        <v>44674</v>
      </c>
      <c r="R423" s="44">
        <v>4</v>
      </c>
    </row>
    <row r="424" spans="17:20" ht="15.5">
      <c r="Q424" s="39">
        <v>44681</v>
      </c>
      <c r="R424" s="73">
        <v>4</v>
      </c>
    </row>
    <row r="425" spans="17:20" ht="15.5">
      <c r="Q425" s="38">
        <v>44688</v>
      </c>
      <c r="R425" s="44">
        <v>4</v>
      </c>
    </row>
    <row r="426" spans="17:20" ht="15.5">
      <c r="Q426" s="39">
        <v>44695</v>
      </c>
      <c r="R426" s="73">
        <v>5</v>
      </c>
      <c r="S426" s="24" t="s">
        <v>85</v>
      </c>
      <c r="T426" s="68">
        <v>4</v>
      </c>
    </row>
    <row r="427" spans="17:20" ht="15.5">
      <c r="Q427" s="38">
        <v>44702</v>
      </c>
      <c r="R427" s="44">
        <v>5</v>
      </c>
    </row>
    <row r="428" spans="17:20" ht="15.5">
      <c r="Q428" s="39">
        <v>44709</v>
      </c>
      <c r="R428" s="73">
        <v>5</v>
      </c>
    </row>
    <row r="429" spans="17:20" ht="15.5">
      <c r="Q429" s="38">
        <v>44716</v>
      </c>
      <c r="R429" s="44">
        <v>5</v>
      </c>
    </row>
    <row r="430" spans="17:20" ht="15.5">
      <c r="Q430" s="39">
        <v>44723</v>
      </c>
      <c r="R430" s="73">
        <v>6</v>
      </c>
    </row>
    <row r="431" spans="17:20" ht="15.5">
      <c r="Q431" s="38">
        <v>44730</v>
      </c>
      <c r="R431" s="44">
        <v>6</v>
      </c>
    </row>
    <row r="432" spans="17:20" ht="15.5">
      <c r="Q432" s="39">
        <v>44737</v>
      </c>
      <c r="R432" s="73">
        <v>6</v>
      </c>
    </row>
    <row r="433" spans="17:18" ht="15.5">
      <c r="Q433" s="38">
        <v>44744</v>
      </c>
      <c r="R433" s="44">
        <v>6</v>
      </c>
    </row>
    <row r="434" spans="17:18" ht="15.5">
      <c r="Q434" s="39">
        <v>44751</v>
      </c>
      <c r="R434" s="73">
        <v>7</v>
      </c>
    </row>
    <row r="435" spans="17:18" ht="15.5">
      <c r="Q435" s="38">
        <v>44758</v>
      </c>
      <c r="R435" s="44">
        <v>7</v>
      </c>
    </row>
    <row r="436" spans="17:18" ht="15.5">
      <c r="Q436" s="39">
        <v>44765</v>
      </c>
      <c r="R436" s="73">
        <v>7</v>
      </c>
    </row>
    <row r="437" spans="17:18" ht="15.5">
      <c r="Q437" s="38">
        <v>44772</v>
      </c>
      <c r="R437" s="44">
        <v>7</v>
      </c>
    </row>
    <row r="438" spans="17:18" ht="15.5">
      <c r="Q438" s="39">
        <v>44779</v>
      </c>
      <c r="R438" s="73">
        <v>7</v>
      </c>
    </row>
    <row r="439" spans="17:18" ht="15.5">
      <c r="Q439" s="38">
        <v>44786</v>
      </c>
      <c r="R439" s="44">
        <v>8</v>
      </c>
    </row>
    <row r="440" spans="17:18" ht="15.5">
      <c r="Q440" s="39">
        <v>44793</v>
      </c>
      <c r="R440" s="73">
        <v>8</v>
      </c>
    </row>
    <row r="441" spans="17:18" ht="15.5">
      <c r="Q441" s="38">
        <v>44800</v>
      </c>
      <c r="R441" s="44">
        <v>8</v>
      </c>
    </row>
    <row r="442" spans="17:18" ht="15.5">
      <c r="Q442" s="39">
        <v>44807</v>
      </c>
      <c r="R442" s="73">
        <v>8</v>
      </c>
    </row>
    <row r="443" spans="17:18" ht="15.5">
      <c r="Q443" s="38">
        <v>44814</v>
      </c>
      <c r="R443" s="44">
        <v>9</v>
      </c>
    </row>
    <row r="444" spans="17:18" ht="15.5">
      <c r="Q444" s="39">
        <v>44821</v>
      </c>
      <c r="R444" s="73">
        <v>9</v>
      </c>
    </row>
    <row r="445" spans="17:18" ht="15.5">
      <c r="Q445" s="38">
        <v>44828</v>
      </c>
      <c r="R445" s="44">
        <v>9</v>
      </c>
    </row>
    <row r="446" spans="17:18" ht="15.5">
      <c r="Q446" s="39">
        <v>44835</v>
      </c>
      <c r="R446" s="73">
        <v>9</v>
      </c>
    </row>
    <row r="447" spans="17:18" ht="15.5">
      <c r="Q447" s="38">
        <v>44842</v>
      </c>
      <c r="R447" s="44">
        <v>10</v>
      </c>
    </row>
    <row r="448" spans="17:18" ht="15.5">
      <c r="Q448" s="39">
        <v>44849</v>
      </c>
      <c r="R448" s="73">
        <v>10</v>
      </c>
    </row>
    <row r="449" spans="17:18" ht="15.5">
      <c r="Q449" s="38">
        <v>44856</v>
      </c>
      <c r="R449" s="44">
        <v>10</v>
      </c>
    </row>
    <row r="450" spans="17:18" ht="15.5">
      <c r="Q450" s="39">
        <v>44863</v>
      </c>
      <c r="R450" s="73">
        <v>10</v>
      </c>
    </row>
    <row r="451" spans="17:18" ht="15.5">
      <c r="Q451" s="38">
        <v>44870</v>
      </c>
      <c r="R451" s="44">
        <v>10</v>
      </c>
    </row>
    <row r="452" spans="17:18" ht="15.5">
      <c r="Q452" s="39">
        <v>44877</v>
      </c>
      <c r="R452" s="73">
        <v>11</v>
      </c>
    </row>
    <row r="453" spans="17:18" ht="15.5">
      <c r="Q453" s="38">
        <v>44884</v>
      </c>
      <c r="R453" s="44">
        <v>11</v>
      </c>
    </row>
    <row r="454" spans="17:18" ht="15.5">
      <c r="Q454" s="39">
        <v>44891</v>
      </c>
      <c r="R454" s="73">
        <v>11</v>
      </c>
    </row>
    <row r="455" spans="17:18" ht="15.5">
      <c r="Q455" s="38">
        <v>44898</v>
      </c>
      <c r="R455" s="44">
        <v>11</v>
      </c>
    </row>
    <row r="456" spans="17:18" ht="15.5">
      <c r="Q456" s="39">
        <v>44905</v>
      </c>
      <c r="R456" s="73">
        <v>12</v>
      </c>
    </row>
    <row r="457" spans="17:18" ht="15.5">
      <c r="Q457" s="38">
        <v>44912</v>
      </c>
      <c r="R457" s="44">
        <v>12</v>
      </c>
    </row>
    <row r="458" spans="17:18" ht="15.5">
      <c r="Q458" s="39">
        <v>44919</v>
      </c>
      <c r="R458" s="73">
        <v>12</v>
      </c>
    </row>
    <row r="459" spans="17:18" ht="15.5">
      <c r="Q459" s="38">
        <v>44926</v>
      </c>
      <c r="R459" s="44">
        <v>12</v>
      </c>
    </row>
    <row r="460" spans="17:18" ht="15.5">
      <c r="Q460" s="39">
        <v>44933</v>
      </c>
      <c r="R460" s="73">
        <v>1</v>
      </c>
    </row>
    <row r="461" spans="17:18" ht="15.5">
      <c r="Q461" s="38">
        <v>44940</v>
      </c>
      <c r="R461" s="44">
        <v>1</v>
      </c>
    </row>
    <row r="462" spans="17:18" ht="15.5">
      <c r="Q462" s="39">
        <v>44947</v>
      </c>
      <c r="R462" s="73">
        <v>1</v>
      </c>
    </row>
    <row r="463" spans="17:18" ht="15.5">
      <c r="Q463" s="38">
        <v>44954</v>
      </c>
      <c r="R463" s="44">
        <v>1</v>
      </c>
    </row>
    <row r="464" spans="17:18" ht="15.5">
      <c r="Q464" s="39">
        <v>44961</v>
      </c>
      <c r="R464" s="73">
        <v>1</v>
      </c>
    </row>
    <row r="465" spans="17:18" ht="15.5">
      <c r="Q465" s="38">
        <v>44968</v>
      </c>
      <c r="R465" s="44">
        <v>2</v>
      </c>
    </row>
    <row r="466" spans="17:18" ht="15.5">
      <c r="Q466" s="39">
        <v>44975</v>
      </c>
      <c r="R466" s="73">
        <v>2</v>
      </c>
    </row>
    <row r="467" spans="17:18" ht="15.5">
      <c r="Q467" s="38">
        <v>44982</v>
      </c>
      <c r="R467" s="44">
        <v>2</v>
      </c>
    </row>
    <row r="468" spans="17:18" ht="15.5">
      <c r="Q468" s="39">
        <v>44989</v>
      </c>
      <c r="R468" s="73">
        <v>2</v>
      </c>
    </row>
    <row r="469" spans="17:18" ht="15.5">
      <c r="Q469" s="38">
        <v>44996</v>
      </c>
      <c r="R469" s="44">
        <v>3</v>
      </c>
    </row>
    <row r="470" spans="17:18" ht="15.5">
      <c r="Q470" s="39">
        <v>45003</v>
      </c>
      <c r="R470" s="73">
        <v>3</v>
      </c>
    </row>
    <row r="471" spans="17:18" ht="15.5">
      <c r="Q471" s="38">
        <v>45010</v>
      </c>
      <c r="R471" s="44">
        <v>3</v>
      </c>
    </row>
    <row r="472" spans="17:18" ht="15.5">
      <c r="Q472" s="39">
        <v>45017</v>
      </c>
      <c r="R472" s="73">
        <v>3</v>
      </c>
    </row>
    <row r="473" spans="17:18" ht="15.5">
      <c r="Q473" s="38">
        <v>45024</v>
      </c>
      <c r="R473" s="44">
        <v>4</v>
      </c>
    </row>
    <row r="474" spans="17:18" ht="15.5">
      <c r="Q474" s="39">
        <v>45031</v>
      </c>
      <c r="R474" s="73">
        <v>4</v>
      </c>
    </row>
    <row r="475" spans="17:18" ht="15.5">
      <c r="Q475" s="38">
        <v>45038</v>
      </c>
      <c r="R475" s="44">
        <v>4</v>
      </c>
    </row>
    <row r="476" spans="17:18" ht="15.5">
      <c r="Q476" s="39">
        <v>45045</v>
      </c>
      <c r="R476" s="73">
        <v>4</v>
      </c>
    </row>
    <row r="477" spans="17:18" ht="15.5">
      <c r="Q477" s="38">
        <v>45052</v>
      </c>
      <c r="R477" s="44">
        <v>4</v>
      </c>
    </row>
    <row r="478" spans="17:18" ht="15.5">
      <c r="Q478" s="39">
        <v>45059</v>
      </c>
      <c r="R478" s="73">
        <v>5</v>
      </c>
    </row>
    <row r="479" spans="17:18" ht="15.5">
      <c r="Q479" s="38">
        <v>45066</v>
      </c>
      <c r="R479" s="44">
        <v>5</v>
      </c>
    </row>
    <row r="480" spans="17:18" ht="15.5">
      <c r="Q480" s="39">
        <v>45073</v>
      </c>
      <c r="R480" s="73">
        <v>5</v>
      </c>
    </row>
    <row r="481" spans="17:18" ht="15.5">
      <c r="Q481" s="38">
        <v>45080</v>
      </c>
      <c r="R481" s="44">
        <v>5</v>
      </c>
    </row>
    <row r="482" spans="17:18" ht="15.5">
      <c r="Q482" s="39">
        <v>45087</v>
      </c>
      <c r="R482" s="73">
        <v>6</v>
      </c>
    </row>
    <row r="483" spans="17:18" ht="15.5">
      <c r="Q483" s="38">
        <v>45094</v>
      </c>
      <c r="R483" s="44">
        <v>6</v>
      </c>
    </row>
    <row r="484" spans="17:18" ht="15.5">
      <c r="Q484" s="39">
        <v>45101</v>
      </c>
      <c r="R484" s="73">
        <v>6</v>
      </c>
    </row>
    <row r="485" spans="17:18" ht="15.5">
      <c r="Q485" s="38">
        <v>45108</v>
      </c>
      <c r="R485" s="44">
        <v>6</v>
      </c>
    </row>
    <row r="486" spans="17:18" ht="15.5">
      <c r="Q486" s="39">
        <v>45115</v>
      </c>
      <c r="R486" s="73">
        <v>7</v>
      </c>
    </row>
    <row r="487" spans="17:18" ht="15.5">
      <c r="Q487" s="38">
        <v>45122</v>
      </c>
      <c r="R487" s="44">
        <v>7</v>
      </c>
    </row>
    <row r="488" spans="17:18" ht="15.5">
      <c r="Q488" s="39">
        <v>45129</v>
      </c>
      <c r="R488" s="73">
        <v>7</v>
      </c>
    </row>
    <row r="489" spans="17:18" ht="15.5">
      <c r="Q489" s="38">
        <v>45136</v>
      </c>
      <c r="R489" s="44">
        <v>7</v>
      </c>
    </row>
    <row r="490" spans="17:18" ht="15.5">
      <c r="Q490" s="39">
        <v>45143</v>
      </c>
      <c r="R490" s="73">
        <v>7</v>
      </c>
    </row>
    <row r="491" spans="17:18" ht="15.5">
      <c r="Q491" s="38">
        <v>45150</v>
      </c>
      <c r="R491" s="44">
        <v>8</v>
      </c>
    </row>
    <row r="492" spans="17:18" ht="15.5">
      <c r="Q492" s="39">
        <v>45157</v>
      </c>
      <c r="R492" s="73">
        <v>8</v>
      </c>
    </row>
    <row r="493" spans="17:18" ht="15.5">
      <c r="Q493" s="38">
        <v>45164</v>
      </c>
      <c r="R493" s="44">
        <v>8</v>
      </c>
    </row>
    <row r="494" spans="17:18" ht="15.5">
      <c r="Q494" s="39">
        <v>45171</v>
      </c>
      <c r="R494" s="73">
        <v>8</v>
      </c>
    </row>
    <row r="495" spans="17:18" ht="15.5">
      <c r="Q495" s="38">
        <v>45178</v>
      </c>
      <c r="R495" s="44">
        <v>9</v>
      </c>
    </row>
    <row r="496" spans="17:18" ht="15.5">
      <c r="Q496" s="39">
        <v>45185</v>
      </c>
      <c r="R496" s="73">
        <v>9</v>
      </c>
    </row>
    <row r="497" spans="17:18" ht="15.5">
      <c r="Q497" s="38">
        <v>45192</v>
      </c>
      <c r="R497" s="44">
        <v>9</v>
      </c>
    </row>
    <row r="498" spans="17:18" ht="15.5">
      <c r="Q498" s="39">
        <v>45199</v>
      </c>
      <c r="R498" s="73">
        <v>9</v>
      </c>
    </row>
    <row r="499" spans="17:18" ht="15.5">
      <c r="Q499" s="38">
        <v>45206</v>
      </c>
      <c r="R499" s="44">
        <v>10</v>
      </c>
    </row>
    <row r="500" spans="17:18" ht="15.5">
      <c r="Q500" s="39">
        <v>45213</v>
      </c>
      <c r="R500" s="73">
        <v>10</v>
      </c>
    </row>
    <row r="501" spans="17:18" ht="15.5">
      <c r="Q501" s="38">
        <v>45220</v>
      </c>
      <c r="R501" s="44">
        <v>10</v>
      </c>
    </row>
    <row r="502" spans="17:18" ht="15.5">
      <c r="Q502" s="39">
        <v>45227</v>
      </c>
      <c r="R502" s="73">
        <v>10</v>
      </c>
    </row>
    <row r="503" spans="17:18" ht="15.5">
      <c r="Q503" s="38">
        <v>45234</v>
      </c>
      <c r="R503" s="44">
        <v>10</v>
      </c>
    </row>
    <row r="504" spans="17:18" ht="15.5">
      <c r="Q504" s="39">
        <v>45241</v>
      </c>
      <c r="R504" s="73">
        <v>11</v>
      </c>
    </row>
    <row r="505" spans="17:18" ht="15.5">
      <c r="Q505" s="38">
        <v>45248</v>
      </c>
      <c r="R505" s="44">
        <v>11</v>
      </c>
    </row>
    <row r="506" spans="17:18" ht="15.5">
      <c r="Q506" s="39">
        <v>45255</v>
      </c>
      <c r="R506" s="73">
        <v>11</v>
      </c>
    </row>
    <row r="507" spans="17:18" ht="15.5">
      <c r="Q507" s="38">
        <v>45262</v>
      </c>
      <c r="R507" s="44">
        <v>11</v>
      </c>
    </row>
    <row r="508" spans="17:18" ht="15.5">
      <c r="Q508" s="39">
        <v>45269</v>
      </c>
      <c r="R508" s="73">
        <v>12</v>
      </c>
    </row>
    <row r="509" spans="17:18" ht="15.5">
      <c r="Q509" s="38">
        <v>45276</v>
      </c>
      <c r="R509" s="44">
        <v>12</v>
      </c>
    </row>
    <row r="510" spans="17:18" ht="15.5">
      <c r="Q510" s="39">
        <v>45283</v>
      </c>
      <c r="R510" s="73">
        <v>12</v>
      </c>
    </row>
    <row r="511" spans="17:18" ht="15.5">
      <c r="Q511" s="38">
        <v>45290</v>
      </c>
      <c r="R511" s="44">
        <v>12</v>
      </c>
    </row>
    <row r="512" spans="17:18" ht="15.5">
      <c r="Q512" s="39">
        <v>45297</v>
      </c>
      <c r="R512" s="73">
        <v>1</v>
      </c>
    </row>
    <row r="513" spans="17:18" ht="15.5">
      <c r="Q513" s="38">
        <v>45304</v>
      </c>
      <c r="R513" s="44">
        <v>1</v>
      </c>
    </row>
    <row r="514" spans="17:18" ht="15.5">
      <c r="Q514" s="39">
        <v>45311</v>
      </c>
      <c r="R514" s="73">
        <v>1</v>
      </c>
    </row>
    <row r="515" spans="17:18" ht="15.5">
      <c r="Q515" s="38">
        <v>45318</v>
      </c>
      <c r="R515" s="44">
        <v>1</v>
      </c>
    </row>
    <row r="516" spans="17:18" ht="15.5">
      <c r="Q516" s="39">
        <v>45325</v>
      </c>
      <c r="R516" s="73">
        <v>1</v>
      </c>
    </row>
    <row r="517" spans="17:18" ht="15.5">
      <c r="Q517" s="38">
        <v>45332</v>
      </c>
      <c r="R517" s="44">
        <v>2</v>
      </c>
    </row>
    <row r="518" spans="17:18" ht="15.5">
      <c r="Q518" s="39">
        <v>45339</v>
      </c>
      <c r="R518" s="73">
        <v>2</v>
      </c>
    </row>
    <row r="519" spans="17:18" ht="15.5">
      <c r="Q519" s="38">
        <v>45346</v>
      </c>
      <c r="R519" s="44">
        <v>2</v>
      </c>
    </row>
    <row r="520" spans="17:18" ht="15.5">
      <c r="Q520" s="39">
        <v>45353</v>
      </c>
      <c r="R520" s="73">
        <v>2</v>
      </c>
    </row>
    <row r="521" spans="17:18" ht="15.5">
      <c r="Q521" s="38">
        <v>45360</v>
      </c>
      <c r="R521" s="44">
        <v>3</v>
      </c>
    </row>
    <row r="522" spans="17:18" ht="15.5">
      <c r="Q522" s="39">
        <v>45367</v>
      </c>
      <c r="R522" s="73">
        <v>3</v>
      </c>
    </row>
    <row r="523" spans="17:18" ht="15.5">
      <c r="Q523" s="38">
        <v>45374</v>
      </c>
      <c r="R523" s="44">
        <v>3</v>
      </c>
    </row>
    <row r="524" spans="17:18" ht="15.5">
      <c r="Q524" s="39">
        <v>45381</v>
      </c>
      <c r="R524" s="73">
        <v>3</v>
      </c>
    </row>
    <row r="525" spans="17:18" ht="15.5">
      <c r="Q525" s="38">
        <v>45388</v>
      </c>
      <c r="R525" s="44">
        <v>4</v>
      </c>
    </row>
    <row r="526" spans="17:18" ht="15.5">
      <c r="Q526" s="39">
        <v>45395</v>
      </c>
      <c r="R526" s="73">
        <v>4</v>
      </c>
    </row>
    <row r="527" spans="17:18" ht="15.5">
      <c r="Q527" s="38">
        <v>45402</v>
      </c>
      <c r="R527" s="44">
        <v>4</v>
      </c>
    </row>
    <row r="528" spans="17:18" ht="15.5">
      <c r="Q528" s="39">
        <v>45409</v>
      </c>
      <c r="R528" s="73">
        <v>4</v>
      </c>
    </row>
    <row r="529" spans="17:18" ht="15.5">
      <c r="Q529" s="38">
        <v>45416</v>
      </c>
      <c r="R529" s="44">
        <v>4</v>
      </c>
    </row>
    <row r="530" spans="17:18" ht="15.5">
      <c r="Q530" s="39">
        <v>45423</v>
      </c>
      <c r="R530" s="73">
        <v>5</v>
      </c>
    </row>
    <row r="531" spans="17:18" ht="15.5">
      <c r="Q531" s="38">
        <v>45430</v>
      </c>
      <c r="R531" s="44">
        <v>5</v>
      </c>
    </row>
    <row r="532" spans="17:18" ht="15.5">
      <c r="Q532" s="39">
        <v>45437</v>
      </c>
      <c r="R532" s="73">
        <v>5</v>
      </c>
    </row>
    <row r="533" spans="17:18" ht="15.5">
      <c r="Q533" s="38">
        <v>45444</v>
      </c>
      <c r="R533" s="44">
        <v>5</v>
      </c>
    </row>
    <row r="534" spans="17:18" ht="15.5">
      <c r="Q534" s="39">
        <v>45451</v>
      </c>
      <c r="R534" s="73">
        <v>6</v>
      </c>
    </row>
    <row r="535" spans="17:18" ht="15.5">
      <c r="Q535" s="38">
        <v>45458</v>
      </c>
      <c r="R535" s="44">
        <v>6</v>
      </c>
    </row>
    <row r="536" spans="17:18" ht="15.5">
      <c r="Q536" s="39">
        <v>45465</v>
      </c>
      <c r="R536" s="73">
        <v>6</v>
      </c>
    </row>
    <row r="537" spans="17:18" ht="15.5">
      <c r="Q537" s="38">
        <v>45472</v>
      </c>
      <c r="R537" s="44">
        <v>6</v>
      </c>
    </row>
    <row r="538" spans="17:18" ht="15.5">
      <c r="Q538" s="39">
        <v>45479</v>
      </c>
      <c r="R538" s="73">
        <v>7</v>
      </c>
    </row>
    <row r="539" spans="17:18" ht="15.5">
      <c r="Q539" s="38">
        <v>45486</v>
      </c>
      <c r="R539" s="44">
        <v>7</v>
      </c>
    </row>
    <row r="540" spans="17:18" ht="15.5">
      <c r="Q540" s="39">
        <v>45493</v>
      </c>
      <c r="R540" s="73">
        <v>7</v>
      </c>
    </row>
    <row r="541" spans="17:18" ht="15.5">
      <c r="Q541" s="38">
        <v>45500</v>
      </c>
      <c r="R541" s="44">
        <v>7</v>
      </c>
    </row>
    <row r="542" spans="17:18" ht="15.5">
      <c r="Q542" s="39">
        <v>45507</v>
      </c>
      <c r="R542" s="73">
        <v>7</v>
      </c>
    </row>
    <row r="543" spans="17:18" ht="15.5">
      <c r="Q543" s="38">
        <v>45514</v>
      </c>
      <c r="R543" s="44">
        <v>8</v>
      </c>
    </row>
    <row r="544" spans="17:18">
      <c r="R544">
        <v>8</v>
      </c>
    </row>
  </sheetData>
  <mergeCells count="2">
    <mergeCell ref="B4:B5"/>
    <mergeCell ref="A4:A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8BE9-13F9-4B76-AB51-94F6C55C0644}">
  <dimension ref="A1:AO1276"/>
  <sheetViews>
    <sheetView showGridLines="0" tabSelected="1" zoomScaleNormal="100" workbookViewId="0">
      <pane xSplit="2" ySplit="12" topLeftCell="C638" activePane="bottomRight" state="frozen"/>
      <selection pane="topRight" activeCell="C1" sqref="C1"/>
      <selection pane="bottomLeft" activeCell="A13" sqref="A13"/>
      <selection pane="bottomRight" activeCell="A638" sqref="A638"/>
    </sheetView>
  </sheetViews>
  <sheetFormatPr defaultColWidth="9.453125" defaultRowHeight="15.5"/>
  <cols>
    <col min="1" max="1" width="8.54296875" style="10" customWidth="1"/>
    <col min="2" max="2" width="14.453125" style="29" customWidth="1"/>
    <col min="3" max="3" width="12.54296875" style="29" customWidth="1"/>
    <col min="4" max="4" width="12.54296875" style="27" customWidth="1"/>
    <col min="5" max="6" width="12.54296875" style="29" customWidth="1"/>
    <col min="7" max="11" width="12.54296875" style="27" customWidth="1"/>
    <col min="12" max="12" width="4.54296875" style="27" customWidth="1"/>
    <col min="13" max="13" width="12.54296875" style="28" customWidth="1"/>
    <col min="14" max="14" width="12.54296875" style="27" customWidth="1"/>
    <col min="15" max="15" width="12.54296875" style="12" customWidth="1"/>
    <col min="16" max="21" width="12.54296875" style="10" customWidth="1"/>
    <col min="22" max="22" width="3.453125" style="97" customWidth="1"/>
    <col min="23" max="30" width="12.54296875" style="10" customWidth="1"/>
    <col min="31" max="31" width="1.54296875" style="97" bestFit="1" customWidth="1"/>
    <col min="32" max="39" width="12.54296875" style="10" customWidth="1"/>
    <col min="40" max="40" width="9.453125" style="88"/>
    <col min="41" max="16384" width="9.453125" style="10"/>
  </cols>
  <sheetData>
    <row r="1" spans="1:41" s="1" customFormat="1" ht="32.9" customHeight="1">
      <c r="D1" s="2"/>
      <c r="E1" s="2"/>
      <c r="F1" s="2"/>
      <c r="G1" s="2"/>
      <c r="H1" s="2"/>
      <c r="I1" s="2"/>
      <c r="J1" s="2"/>
      <c r="K1" s="2"/>
      <c r="L1" s="2"/>
      <c r="V1" s="96"/>
      <c r="AE1" s="96"/>
      <c r="AN1" s="104"/>
    </row>
    <row r="2" spans="1:41" s="1" customFormat="1" ht="21" customHeight="1">
      <c r="A2" s="170" t="s">
        <v>289</v>
      </c>
      <c r="D2" s="4"/>
      <c r="E2" s="4"/>
      <c r="F2" s="5"/>
      <c r="G2" s="5"/>
      <c r="H2" s="5"/>
      <c r="I2" s="5"/>
      <c r="J2" s="5"/>
      <c r="V2" s="96"/>
      <c r="AE2" s="96"/>
      <c r="AN2" s="104"/>
    </row>
    <row r="3" spans="1:41" s="1" customFormat="1" ht="15" customHeight="1">
      <c r="A3" s="6" t="s">
        <v>0</v>
      </c>
      <c r="D3" s="7"/>
      <c r="E3" s="7"/>
      <c r="F3" s="7"/>
      <c r="G3" s="7"/>
      <c r="H3" s="7"/>
      <c r="I3" s="7"/>
      <c r="J3" s="7"/>
      <c r="M3" s="7"/>
      <c r="V3" s="96"/>
      <c r="AE3" s="96"/>
      <c r="AN3" s="104"/>
    </row>
    <row r="4" spans="1:41" s="1" customFormat="1" ht="15" customHeight="1">
      <c r="A4" s="94" t="s">
        <v>292</v>
      </c>
      <c r="D4" s="9"/>
      <c r="E4" s="9"/>
      <c r="F4" s="9"/>
      <c r="G4" s="9"/>
      <c r="H4" s="9"/>
      <c r="I4" s="9"/>
      <c r="J4" s="9"/>
      <c r="M4" s="7"/>
      <c r="V4" s="96"/>
      <c r="AE4" s="96"/>
      <c r="AN4" s="104"/>
    </row>
    <row r="5" spans="1:41" s="1" customFormat="1" ht="15" customHeight="1">
      <c r="A5" s="94" t="s">
        <v>188</v>
      </c>
      <c r="C5" s="92">
        <f>(data_wkly!M1)</f>
        <v>46234</v>
      </c>
      <c r="D5" s="9"/>
      <c r="E5" s="9"/>
      <c r="F5" s="9"/>
      <c r="G5" s="9"/>
      <c r="H5" s="9"/>
      <c r="I5" s="9"/>
      <c r="J5" s="9"/>
      <c r="M5" s="7"/>
      <c r="V5" s="96"/>
      <c r="AE5" s="96"/>
      <c r="AN5" s="104"/>
    </row>
    <row r="6" spans="1:41" s="1" customFormat="1" ht="15" customHeight="1">
      <c r="A6" s="8"/>
      <c r="C6" s="84"/>
      <c r="D6" s="9"/>
      <c r="E6" s="9"/>
      <c r="F6" s="9"/>
      <c r="G6" s="9"/>
      <c r="H6" s="9"/>
      <c r="I6" s="9"/>
      <c r="J6" s="9"/>
      <c r="V6" s="96"/>
      <c r="AE6" s="96"/>
      <c r="AN6" s="104"/>
    </row>
    <row r="7" spans="1:41" s="1" customFormat="1" ht="15" customHeight="1">
      <c r="A7" s="8"/>
      <c r="B7" s="161" t="s">
        <v>190</v>
      </c>
      <c r="C7" s="161"/>
      <c r="D7" s="162">
        <v>41734</v>
      </c>
      <c r="E7" s="163" t="s">
        <v>189</v>
      </c>
      <c r="F7" s="9"/>
      <c r="G7" s="9"/>
      <c r="H7" s="9"/>
      <c r="I7" s="9"/>
      <c r="J7" s="9"/>
      <c r="M7" s="7"/>
      <c r="V7" s="96"/>
      <c r="AE7" s="96"/>
      <c r="AN7" s="104"/>
    </row>
    <row r="8" spans="1:41" s="1" customFormat="1" ht="15" customHeight="1">
      <c r="A8" s="8"/>
      <c r="B8" s="161" t="s">
        <v>191</v>
      </c>
      <c r="C8" s="161"/>
      <c r="D8" s="162">
        <f>data_wkly!F1</f>
        <v>46228</v>
      </c>
      <c r="E8" s="163" t="s">
        <v>189</v>
      </c>
      <c r="F8" s="9"/>
      <c r="G8" s="9"/>
      <c r="H8" s="9"/>
      <c r="I8" s="9"/>
      <c r="J8" s="9"/>
      <c r="M8" s="7"/>
      <c r="V8" s="96"/>
      <c r="AE8" s="96"/>
      <c r="AN8" s="104"/>
    </row>
    <row r="9" spans="1:41" s="1" customFormat="1" ht="15" customHeight="1">
      <c r="A9" s="8"/>
      <c r="C9" s="84"/>
      <c r="V9" s="96"/>
      <c r="AE9" s="96"/>
      <c r="AN9" s="104"/>
    </row>
    <row r="10" spans="1:41" ht="15.75" customHeight="1">
      <c r="B10" s="171"/>
      <c r="C10" s="213" t="s">
        <v>1</v>
      </c>
      <c r="D10" s="214"/>
      <c r="E10" s="214"/>
      <c r="F10" s="214"/>
      <c r="G10" s="214"/>
      <c r="H10" s="214"/>
      <c r="I10" s="214"/>
      <c r="J10" s="214"/>
      <c r="K10" s="214"/>
      <c r="L10" s="1"/>
      <c r="M10" s="214" t="s">
        <v>260</v>
      </c>
      <c r="N10" s="214"/>
      <c r="O10" s="214"/>
      <c r="P10" s="214"/>
      <c r="Q10" s="214"/>
      <c r="R10" s="214"/>
      <c r="S10" s="214"/>
      <c r="T10" s="214"/>
      <c r="U10" s="214"/>
      <c r="V10" s="96"/>
      <c r="W10" s="226" t="s">
        <v>192</v>
      </c>
      <c r="X10" s="227"/>
      <c r="Y10" s="227"/>
      <c r="Z10" s="228"/>
      <c r="AA10" s="226" t="s">
        <v>311</v>
      </c>
      <c r="AB10" s="227"/>
      <c r="AC10" s="227"/>
      <c r="AD10" s="228"/>
      <c r="AE10" s="146"/>
      <c r="AF10" s="213" t="s">
        <v>305</v>
      </c>
      <c r="AG10" s="214"/>
      <c r="AH10" s="214"/>
      <c r="AI10" s="214"/>
      <c r="AJ10" s="214"/>
      <c r="AK10" s="214"/>
      <c r="AL10" s="214"/>
      <c r="AM10" s="214"/>
    </row>
    <row r="11" spans="1:41">
      <c r="B11" s="224" t="s">
        <v>3</v>
      </c>
      <c r="C11" s="217" t="s">
        <v>4</v>
      </c>
      <c r="D11" s="219" t="s">
        <v>295</v>
      </c>
      <c r="E11" s="220"/>
      <c r="F11" s="217"/>
      <c r="G11" s="221" t="s">
        <v>6</v>
      </c>
      <c r="H11" s="222"/>
      <c r="I11" s="223"/>
      <c r="J11" s="215" t="s">
        <v>261</v>
      </c>
      <c r="K11" s="216"/>
      <c r="L11" s="1"/>
      <c r="M11" s="217" t="s">
        <v>4</v>
      </c>
      <c r="N11" s="219" t="s">
        <v>295</v>
      </c>
      <c r="O11" s="220"/>
      <c r="P11" s="217"/>
      <c r="Q11" s="221" t="s">
        <v>6</v>
      </c>
      <c r="R11" s="222"/>
      <c r="S11" s="223"/>
      <c r="T11" s="215" t="s">
        <v>261</v>
      </c>
      <c r="U11" s="216"/>
      <c r="V11" s="96"/>
      <c r="W11" s="215" t="s">
        <v>193</v>
      </c>
      <c r="X11" s="216"/>
      <c r="Y11" s="215" t="s">
        <v>194</v>
      </c>
      <c r="Z11" s="216"/>
      <c r="AA11" s="215" t="s">
        <v>193</v>
      </c>
      <c r="AB11" s="216"/>
      <c r="AC11" s="215" t="s">
        <v>194</v>
      </c>
      <c r="AD11" s="216"/>
      <c r="AE11" s="146"/>
      <c r="AF11" s="221" t="s">
        <v>295</v>
      </c>
      <c r="AG11" s="222"/>
      <c r="AH11" s="223"/>
      <c r="AI11" s="221" t="s">
        <v>6</v>
      </c>
      <c r="AJ11" s="222"/>
      <c r="AK11" s="223"/>
      <c r="AL11" s="215" t="s">
        <v>261</v>
      </c>
      <c r="AM11" s="216"/>
    </row>
    <row r="12" spans="1:41" ht="33.65" customHeight="1">
      <c r="A12" s="88">
        <f>SUM(A13:A1276)</f>
        <v>964</v>
      </c>
      <c r="B12" s="225"/>
      <c r="C12" s="218"/>
      <c r="D12" s="172" t="s">
        <v>7</v>
      </c>
      <c r="E12" s="174" t="s">
        <v>8</v>
      </c>
      <c r="F12" s="175" t="s">
        <v>12</v>
      </c>
      <c r="G12" s="173" t="s">
        <v>7</v>
      </c>
      <c r="H12" s="173" t="s">
        <v>8</v>
      </c>
      <c r="I12" s="173" t="s">
        <v>12</v>
      </c>
      <c r="J12" s="173" t="s">
        <v>11</v>
      </c>
      <c r="K12" s="173" t="s">
        <v>10</v>
      </c>
      <c r="L12" s="1"/>
      <c r="M12" s="218"/>
      <c r="N12" s="172" t="s">
        <v>7</v>
      </c>
      <c r="O12" s="174" t="s">
        <v>8</v>
      </c>
      <c r="P12" s="175" t="s">
        <v>12</v>
      </c>
      <c r="Q12" s="173" t="s">
        <v>7</v>
      </c>
      <c r="R12" s="173" t="s">
        <v>8</v>
      </c>
      <c r="S12" s="173" t="s">
        <v>12</v>
      </c>
      <c r="T12" s="173" t="s">
        <v>11</v>
      </c>
      <c r="U12" s="173" t="s">
        <v>10</v>
      </c>
      <c r="V12" s="96"/>
      <c r="W12" s="173" t="s">
        <v>7</v>
      </c>
      <c r="X12" s="173" t="s">
        <v>8</v>
      </c>
      <c r="Y12" s="173" t="s">
        <v>7</v>
      </c>
      <c r="Z12" s="173" t="s">
        <v>8</v>
      </c>
      <c r="AA12" s="173" t="s">
        <v>7</v>
      </c>
      <c r="AB12" s="173" t="s">
        <v>8</v>
      </c>
      <c r="AC12" s="173" t="s">
        <v>7</v>
      </c>
      <c r="AD12" s="173" t="s">
        <v>8</v>
      </c>
      <c r="AE12" s="146"/>
      <c r="AF12" s="173" t="s">
        <v>7</v>
      </c>
      <c r="AG12" s="173" t="s">
        <v>8</v>
      </c>
      <c r="AH12" s="173" t="s">
        <v>12</v>
      </c>
      <c r="AI12" s="173" t="s">
        <v>7</v>
      </c>
      <c r="AJ12" s="173" t="s">
        <v>8</v>
      </c>
      <c r="AK12" s="173" t="s">
        <v>12</v>
      </c>
      <c r="AL12" s="173" t="s">
        <v>11</v>
      </c>
      <c r="AM12" s="173" t="s">
        <v>10</v>
      </c>
      <c r="AN12" s="88">
        <f>SUM(AN13:AN1276)</f>
        <v>39</v>
      </c>
    </row>
    <row r="13" spans="1:41">
      <c r="A13" s="88">
        <f>IF(C13="","",AO13)</f>
        <v>1</v>
      </c>
      <c r="B13" s="89">
        <f>D7</f>
        <v>41734</v>
      </c>
      <c r="C13" s="155">
        <f>IFERROR(IF(INDEX(data_wkly!D:D,MATCH($B13,data_wkly!$C:$C,0),1)=0,"",INDEX(data_wkly!D:D,MATCH($B13,data_wkly!$C:$C,0),1)),"")</f>
        <v>84243</v>
      </c>
      <c r="D13" s="21">
        <f>IFERROR(IF(INDEX(data_wkly!E:E,MATCH($B13,data_wkly!$C:$C,0),1)=0,"",INDEX(data_wkly!E:E,MATCH($B13,data_wkly!$C:$C,0),1)),"")</f>
        <v>162.93</v>
      </c>
      <c r="E13" s="21" t="str">
        <f>IF(C13="","",IFERROR(INDEX(data_wkly!F:F,MATCH($B13,data_wkly!$C:$C,0),1),""))</f>
        <v>na</v>
      </c>
      <c r="F13" s="21" t="str">
        <f>IF(E13="","",IFERROR(IF(INDEX(data_wkly!G:G,MATCH($B13,data_wkly!$C:$C,0),1)=0,"",INDEX(data_wkly!G:G,MATCH($B13,data_wkly!$C:$C,0),1)),""))</f>
        <v/>
      </c>
      <c r="G13" s="21">
        <f>IFERROR(IF(INDEX(data_wkly!H:H,MATCH($B13,data_wkly!$C:$C,0),1)=0,"",INDEX(data_wkly!H:H,MATCH($B13,data_wkly!$C:$C,0),1)),"")</f>
        <v>159.99</v>
      </c>
      <c r="H13" s="21" t="str">
        <f>IF(C13="","",IFERROR(INDEX(data_wkly!I:I,MATCH($B13,data_wkly!$C:$C,0),1),""))</f>
        <v>na</v>
      </c>
      <c r="I13" s="21" t="str">
        <f>IF(H13="","",IFERROR(IF(INDEX(data_wkly!J:J,MATCH($B13,data_wkly!$C:$C,0),1)=0,"",INDEX(data_wkly!J:J,MATCH($B13,data_wkly!$C:$C,0),1)),""))</f>
        <v/>
      </c>
      <c r="J13" s="21">
        <f>IFERROR(IF(INDEX(data_wkly!K:K,MATCH($B13,data_wkly!$C:$C,0),1)=0,"",INDEX(data_wkly!K:K,MATCH($B13,data_wkly!$C:$C,0),1)),"")</f>
        <v>81.150000000000006</v>
      </c>
      <c r="K13" s="86">
        <f>IFERROR(IF(INDEX(data_wkly!L:L,MATCH($B13,data_wkly!$C:$C,0),1)=0,"",INDEX(data_wkly!L:L,MATCH($B13,data_wkly!$C:$C,0),1)),"")</f>
        <v>11.1</v>
      </c>
      <c r="L13" s="156"/>
      <c r="M13" s="155">
        <f>IFERROR(IF(INDEX(data_wkly!M:M,MATCH($B13,data_wkly!$C:$C,0),1)=0,"",INDEX(data_wkly!M:M,MATCH($B13,data_wkly!$C:$C,0),1)),"")</f>
        <v>69305</v>
      </c>
      <c r="N13" s="21">
        <f>IFERROR(IF(INDEX(data_wkly!N:N,MATCH($B13,data_wkly!$C:$C,0),1)=0,"",INDEX(data_wkly!N:N,MATCH($B13,data_wkly!$C:$C,0),1)),"")</f>
        <v>164.94</v>
      </c>
      <c r="O13" s="21" t="str">
        <f>IF(M13="","",IFERROR(INDEX(data_wkly!O:O,MATCH($B13,data_wkly!$C:$C,0),1),""))</f>
        <v>na</v>
      </c>
      <c r="P13" s="21" t="str">
        <f>IF(M13="","",IFERROR(IF(INDEX(data_wkly!P:P,MATCH($B13,data_wkly!$C:$C,0),1)=0,"",INDEX(data_wkly!P:P,MATCH($B13,data_wkly!$C:$C,0),1)),""))</f>
        <v/>
      </c>
      <c r="Q13" s="21">
        <f>IFERROR(IF(INDEX(data_wkly!Q:Q,MATCH($B13,data_wkly!$C:$C,0),1)=0,"",INDEX(data_wkly!Q:Q,MATCH($B13,data_wkly!$C:$C,0),1)),"")</f>
        <v>161.97999999999999</v>
      </c>
      <c r="R13" s="21" t="str">
        <f>IF(M13="","",IFERROR(INDEX(data_wkly!R:R,MATCH($B13,data_wkly!$C:$C,0),1),""))</f>
        <v>na</v>
      </c>
      <c r="S13" s="21" t="str">
        <f>IF(M13="","",IFERROR(IF(INDEX(data_wkly!S:S,MATCH($B13,data_wkly!$C:$C,0),1)=0,"",INDEX(data_wkly!S:S,MATCH($B13,data_wkly!$C:$C,0),1)),""))</f>
        <v/>
      </c>
      <c r="T13" s="21">
        <f>IFERROR(IF(INDEX(data_wkly!T:T,MATCH($B13,data_wkly!$C:$C,0),1)=0,"",INDEX(data_wkly!T:T,MATCH($B13,data_wkly!$C:$C,0),1)),"")</f>
        <v>80.540000000000006</v>
      </c>
      <c r="U13" s="86">
        <f>IFERROR(IF(INDEX(data_wkly!U:U,MATCH($B13,data_wkly!$C:$C,0),1)=0,"",INDEX(data_wkly!U:U,MATCH($B13,data_wkly!$C:$C,0),1)),"")</f>
        <v>11.1</v>
      </c>
      <c r="V13" s="157">
        <f t="shared" ref="V13:V76" si="0">IF(M13="","",AO13)</f>
        <v>1</v>
      </c>
      <c r="W13" s="152">
        <f>IFERROR(IF(INDEX(data_wkly!W:W,MATCH($B13,data_wkly!$C:$C,0),1)=0,"",INDEX(data_wkly!W:W,MATCH($B13,data_wkly!$C:$C,0),1)),"")</f>
        <v>131.82339999999999</v>
      </c>
      <c r="X13" s="21" t="str">
        <f>IFERROR(IF(INDEX(data_wkly!X:X,MATCH($B13,data_wkly!$C:$C,0),1)=0,"",INDEX(data_wkly!X:X,MATCH($B13,data_wkly!$C:$C,0),1)),"")</f>
        <v>na</v>
      </c>
      <c r="Y13" s="21">
        <f>IFERROR(IF(INDEX(data_wkly!Y:Y,MATCH($B13,data_wkly!$C:$C,0),1)=0,"",INDEX(data_wkly!Y:Y,MATCH($B13,data_wkly!$C:$C,0),1)),"")</f>
        <v>132.38530812142338</v>
      </c>
      <c r="Z13" s="21" t="str">
        <f>IFERROR(IF(INDEX(data_wkly!Z:Z,MATCH($B13,data_wkly!$C:$C,0),1)=0,"",INDEX(data_wkly!Z:Z,MATCH($B13,data_wkly!$C:$C,0),1)),"")</f>
        <v>na</v>
      </c>
      <c r="AA13" s="152">
        <f>IFERROR(IF(INDEX(data_wkly!AA:AA,MATCH($B13,data_wkly!$C:$C,0),1)=0,"",INDEX(data_wkly!AA:AA,MATCH($B13,data_wkly!$C:$C,0),1)),"")</f>
        <v>134.11000000000001</v>
      </c>
      <c r="AB13" s="21">
        <f>IFERROR(IF(INDEX(data_wkly!AB:AB,MATCH($B13,data_wkly!$C:$C,0),1)=0,"",INDEX(data_wkly!AB:AB,MATCH($B13,data_wkly!$C:$C,0),1)),"")</f>
        <v>0.43000000000000682</v>
      </c>
      <c r="AC13" s="21">
        <f>IFERROR(IF(INDEX(data_wkly!AC:AC,MATCH($B13,data_wkly!$C:$C,0),1)=0,"",INDEX(data_wkly!AC:AC,MATCH($B13,data_wkly!$C:$C,0),1)),"")</f>
        <v>133.1</v>
      </c>
      <c r="AD13" s="21">
        <f>IFERROR(IF(INDEX(data_wkly!AD:AD,MATCH($B13,data_wkly!$C:$C,0),1)=0,"",INDEX(data_wkly!AD:AD,MATCH($B13,data_wkly!$C:$C,0),1)),"")</f>
        <v>0.78000000000000114</v>
      </c>
      <c r="AE13" s="157">
        <f t="shared" ref="AE13:AE76" si="1">IF(W13="","",AO13)</f>
        <v>1</v>
      </c>
      <c r="AF13" s="154">
        <f>IFERROR(IF(INDEX(data_wkly!AF:AF,MATCH($B13,data_wkly!$C:$C,0),1)=0,"",INDEX(data_wkly!AF:AF,MATCH($B13,data_wkly!$C:$C,0),1)),"")</f>
        <v>163.07</v>
      </c>
      <c r="AG13" s="153">
        <f>IFERROR(IF(AF13="","",INDEX(data_wkly!AG:AG,MATCH($B13,data_wkly!$C:$C,0),1)),"")</f>
        <v>0.22999999999998977</v>
      </c>
      <c r="AH13" s="153">
        <f>IFERROR(IF(INDEX(data_wkly!AH:AH,MATCH($B13,data_wkly!$C:$C,0),1)=0,"",INDEX(data_wkly!AH:AH,MATCH($B13,data_wkly!$C:$C,0),1)),"")</f>
        <v>146.89666666666665</v>
      </c>
      <c r="AI13" s="153">
        <f>IFERROR(IF(INDEX(data_wkly!AI:AI,MATCH($B13,data_wkly!$C:$C,0),1)=0,"",INDEX(data_wkly!AI:AI,MATCH($B13,data_wkly!$C:$C,0),1)),"")</f>
        <v>160.12</v>
      </c>
      <c r="AJ13" s="153">
        <f>IFERROR(IF(AI13="","",INDEX(data_wkly!AJ:AJ,MATCH($B13,data_wkly!$C:$C,0),1)),"")</f>
        <v>0.21999999999999886</v>
      </c>
      <c r="AK13" s="153">
        <f>IFERROR(IF(INDEX(data_wkly!AK:AK,MATCH($B13,data_wkly!$C:$C,0),1)=0,"",INDEX(data_wkly!AK:AK,MATCH($B13,data_wkly!$C:$C,0),1)),"")</f>
        <v>144.25333333333333</v>
      </c>
      <c r="AL13" s="153">
        <f>IFERROR(IF(INDEX(data_wkly!AL:AL,MATCH($B13,data_wkly!$C:$C,0),1)=0,"",INDEX(data_wkly!AL:AL,MATCH($B13,data_wkly!$C:$C,0),1)),"")</f>
        <v>80.349999999999994</v>
      </c>
      <c r="AM13" s="183">
        <f>IFERROR(IF(INDEX(data_wkly!AM:AM,MATCH($B13,data_wkly!$C:$C,0),1)=0,"",INDEX(data_wkly!AM:AM,MATCH($B13,data_wkly!$C:$C,0),1)),"")</f>
        <v>11.1</v>
      </c>
      <c r="AN13" s="41">
        <f t="shared" ref="AN13:AN76" si="2">IF(AF13="","",AO13)</f>
        <v>1</v>
      </c>
      <c r="AO13" s="88">
        <v>1</v>
      </c>
    </row>
    <row r="14" spans="1:41">
      <c r="A14" s="88">
        <f t="shared" ref="A14:A77" si="3">IF(C14="","",AO14)</f>
        <v>2</v>
      </c>
      <c r="B14" s="89">
        <f>IFERROR(IF(B13+7&lt;=$D$8,B13+7,""),"")</f>
        <v>41741</v>
      </c>
      <c r="C14" s="155">
        <f>IFERROR(IF(INDEX(data_wkly!D:D,MATCH($B14,data_wkly!$C:$C,0),1)=0,"",INDEX(data_wkly!D:D,MATCH($B14,data_wkly!$C:$C,0),1)),"")</f>
        <v>84107</v>
      </c>
      <c r="D14" s="21">
        <f>IFERROR(IF(INDEX(data_wkly!E:E,MATCH($B14,data_wkly!$C:$C,0),1)=0,"",INDEX(data_wkly!E:E,MATCH($B14,data_wkly!$C:$C,0),1)),"")</f>
        <v>163.16999999999999</v>
      </c>
      <c r="E14" s="21">
        <f>IF(C14="","",IFERROR(INDEX(data_wkly!F:F,MATCH($B14,data_wkly!$C:$C,0),1),""))</f>
        <v>0.23999999999998067</v>
      </c>
      <c r="F14" s="21" t="str">
        <f>IF(E14="","",IFERROR(IF(INDEX(data_wkly!G:G,MATCH($B14,data_wkly!$C:$C,0),1)=0,"",INDEX(data_wkly!G:G,MATCH($B14,data_wkly!$C:$C,0),1)),""))</f>
        <v/>
      </c>
      <c r="G14" s="21">
        <f>IFERROR(IF(INDEX(data_wkly!H:H,MATCH($B14,data_wkly!$C:$C,0),1)=0,"",INDEX(data_wkly!H:H,MATCH($B14,data_wkly!$C:$C,0),1)),"")</f>
        <v>160.22</v>
      </c>
      <c r="H14" s="21">
        <f>IF(C14="","",IFERROR(INDEX(data_wkly!I:I,MATCH($B14,data_wkly!$C:$C,0),1),""))</f>
        <v>0.22999999999998977</v>
      </c>
      <c r="I14" s="21" t="str">
        <f>IF(H14="","",IFERROR(IF(INDEX(data_wkly!J:J,MATCH($B14,data_wkly!$C:$C,0),1)=0,"",INDEX(data_wkly!J:J,MATCH($B14,data_wkly!$C:$C,0),1)),""))</f>
        <v/>
      </c>
      <c r="J14" s="21">
        <f>IFERROR(IF(INDEX(data_wkly!K:K,MATCH($B14,data_wkly!$C:$C,0),1)=0,"",INDEX(data_wkly!K:K,MATCH($B14,data_wkly!$C:$C,0),1)),"")</f>
        <v>81.06</v>
      </c>
      <c r="K14" s="86">
        <f>IFERROR(IF(INDEX(data_wkly!L:L,MATCH($B14,data_wkly!$C:$C,0),1)=0,"",INDEX(data_wkly!L:L,MATCH($B14,data_wkly!$C:$C,0),1)),"")</f>
        <v>11</v>
      </c>
      <c r="L14" s="156"/>
      <c r="M14" s="155">
        <f>IFERROR(IF(INDEX(data_wkly!M:M,MATCH($B14,data_wkly!$C:$C,0),1)=0,"",INDEX(data_wkly!M:M,MATCH($B14,data_wkly!$C:$C,0),1)),"")</f>
        <v>73548</v>
      </c>
      <c r="N14" s="21">
        <f>IFERROR(IF(INDEX(data_wkly!N:N,MATCH($B14,data_wkly!$C:$C,0),1)=0,"",INDEX(data_wkly!N:N,MATCH($B14,data_wkly!$C:$C,0),1)),"")</f>
        <v>165.07</v>
      </c>
      <c r="O14" s="21">
        <f>IF(M14="","",IFERROR(INDEX(data_wkly!O:O,MATCH($B14,data_wkly!$C:$C,0),1),""))</f>
        <v>0.12999999999999545</v>
      </c>
      <c r="P14" s="21" t="str">
        <f>IF(M14="","",IFERROR(IF(INDEX(data_wkly!P:P,MATCH($B14,data_wkly!$C:$C,0),1)=0,"",INDEX(data_wkly!P:P,MATCH($B14,data_wkly!$C:$C,0),1)),""))</f>
        <v/>
      </c>
      <c r="Q14" s="21">
        <f>IFERROR(IF(INDEX(data_wkly!Q:Q,MATCH($B14,data_wkly!$C:$C,0),1)=0,"",INDEX(data_wkly!Q:Q,MATCH($B14,data_wkly!$C:$C,0),1)),"")</f>
        <v>162.09</v>
      </c>
      <c r="R14" s="21">
        <f>IF(M14="","",IFERROR(INDEX(data_wkly!R:R,MATCH($B14,data_wkly!$C:$C,0),1),""))</f>
        <v>0.11000000000001364</v>
      </c>
      <c r="S14" s="21" t="str">
        <f>IF(M14="","",IFERROR(IF(INDEX(data_wkly!S:S,MATCH($B14,data_wkly!$C:$C,0),1)=0,"",INDEX(data_wkly!S:S,MATCH($B14,data_wkly!$C:$C,0),1)),""))</f>
        <v/>
      </c>
      <c r="T14" s="21">
        <f>IFERROR(IF(INDEX(data_wkly!T:T,MATCH($B14,data_wkly!$C:$C,0),1)=0,"",INDEX(data_wkly!T:T,MATCH($B14,data_wkly!$C:$C,0),1)),"")</f>
        <v>80.569999999999993</v>
      </c>
      <c r="U14" s="86">
        <f>IFERROR(IF(INDEX(data_wkly!U:U,MATCH($B14,data_wkly!$C:$C,0),1)=0,"",INDEX(data_wkly!U:U,MATCH($B14,data_wkly!$C:$C,0),1)),"")</f>
        <v>11.1</v>
      </c>
      <c r="V14" s="157">
        <f t="shared" si="0"/>
        <v>2</v>
      </c>
      <c r="W14" s="152">
        <f>IFERROR(IF(INDEX(data_wkly!W:W,MATCH($B14,data_wkly!$C:$C,0),1)=0,"",INDEX(data_wkly!W:W,MATCH($B14,data_wkly!$C:$C,0),1)),"")</f>
        <v>133.45179999999999</v>
      </c>
      <c r="X14" s="21">
        <f>IFERROR(IF(INDEX(data_wkly!X:X,MATCH($B14,data_wkly!$C:$C,0),1)=0,"",INDEX(data_wkly!X:X,MATCH($B14,data_wkly!$C:$C,0),1)),"")</f>
        <v>1.6284456086367243</v>
      </c>
      <c r="Y14" s="21">
        <f>IFERROR(IF(INDEX(data_wkly!Y:Y,MATCH($B14,data_wkly!$C:$C,0),1)=0,"",INDEX(data_wkly!Y:Y,MATCH($B14,data_wkly!$C:$C,0),1)),"")</f>
        <v>134.02000000000001</v>
      </c>
      <c r="Z14" s="21">
        <f>IFERROR(IF(INDEX(data_wkly!Z:Z,MATCH($B14,data_wkly!$C:$C,0),1)=0,"",INDEX(data_wkly!Z:Z,MATCH($B14,data_wkly!$C:$C,0),1)),"")</f>
        <v>1.634691878576632</v>
      </c>
      <c r="AA14" s="152">
        <f>IFERROR(IF(INDEX(data_wkly!AA:AA,MATCH($B14,data_wkly!$C:$C,0),1)=0,"",INDEX(data_wkly!AA:AA,MATCH($B14,data_wkly!$C:$C,0),1)),"")</f>
        <v>136.46</v>
      </c>
      <c r="AB14" s="21">
        <f>IFERROR(IF(INDEX(data_wkly!AB:AB,MATCH($B14,data_wkly!$C:$C,0),1)=0,"",INDEX(data_wkly!AB:AB,MATCH($B14,data_wkly!$C:$C,0),1)),"")</f>
        <v>2.3499999999999943</v>
      </c>
      <c r="AC14" s="21">
        <f>IFERROR(IF(INDEX(data_wkly!AC:AC,MATCH($B14,data_wkly!$C:$C,0),1)=0,"",INDEX(data_wkly!AC:AC,MATCH($B14,data_wkly!$C:$C,0),1)),"")</f>
        <v>135.79</v>
      </c>
      <c r="AD14" s="21">
        <f>IFERROR(IF(INDEX(data_wkly!AD:AD,MATCH($B14,data_wkly!$C:$C,0),1)=0,"",INDEX(data_wkly!AD:AD,MATCH($B14,data_wkly!$C:$C,0),1)),"")</f>
        <v>2.6899999999999977</v>
      </c>
      <c r="AE14" s="157">
        <f t="shared" si="1"/>
        <v>2</v>
      </c>
      <c r="AF14" s="154">
        <f>IFERROR(IF(INDEX(data_wkly!AF:AF,MATCH($B14,data_wkly!$C:$C,0),1)=0,"",INDEX(data_wkly!AF:AF,MATCH($B14,data_wkly!$C:$C,0),1)),"")</f>
        <v>163.28</v>
      </c>
      <c r="AG14" s="153">
        <f>IFERROR(IF(AF14="","",INDEX(data_wkly!AG:AG,MATCH($B14,data_wkly!$C:$C,0),1)),"")</f>
        <v>0.21000000000000796</v>
      </c>
      <c r="AH14" s="153">
        <f>IFERROR(IF(INDEX(data_wkly!AH:AH,MATCH($B14,data_wkly!$C:$C,0),1)=0,"",INDEX(data_wkly!AH:AH,MATCH($B14,data_wkly!$C:$C,0),1)),"")</f>
        <v>147.76</v>
      </c>
      <c r="AI14" s="153">
        <f>IFERROR(IF(INDEX(data_wkly!AI:AI,MATCH($B14,data_wkly!$C:$C,0),1)=0,"",INDEX(data_wkly!AI:AI,MATCH($B14,data_wkly!$C:$C,0),1)),"")</f>
        <v>160.33000000000001</v>
      </c>
      <c r="AJ14" s="153">
        <f>IFERROR(IF(AI14="","",INDEX(data_wkly!AJ:AJ,MATCH($B14,data_wkly!$C:$C,0),1)),"")</f>
        <v>0.21000000000000796</v>
      </c>
      <c r="AK14" s="153">
        <f>IFERROR(IF(INDEX(data_wkly!AK:AK,MATCH($B14,data_wkly!$C:$C,0),1)=0,"",INDEX(data_wkly!AK:AK,MATCH($B14,data_wkly!$C:$C,0),1)),"")</f>
        <v>145</v>
      </c>
      <c r="AL14" s="153">
        <f>IFERROR(IF(INDEX(data_wkly!AL:AL,MATCH($B14,data_wkly!$C:$C,0),1)=0,"",INDEX(data_wkly!AL:AL,MATCH($B14,data_wkly!$C:$C,0),1)),"")</f>
        <v>80.31</v>
      </c>
      <c r="AM14" s="183">
        <f>IFERROR(IF(INDEX(data_wkly!AM:AM,MATCH($B14,data_wkly!$C:$C,0),1)=0,"",INDEX(data_wkly!AM:AM,MATCH($B14,data_wkly!$C:$C,0),1)),"")</f>
        <v>10.9</v>
      </c>
      <c r="AN14" s="41">
        <f t="shared" si="2"/>
        <v>2</v>
      </c>
      <c r="AO14" s="88">
        <v>2</v>
      </c>
    </row>
    <row r="15" spans="1:41">
      <c r="A15" s="88">
        <f t="shared" si="3"/>
        <v>1</v>
      </c>
      <c r="B15" s="89">
        <f>IFERROR(IF(B14+7&lt;=$D$8,B14+7,""),"")</f>
        <v>41748</v>
      </c>
      <c r="C15" s="155">
        <f>IFERROR(IF(INDEX(data_wkly!D:D,MATCH($B15,data_wkly!$C:$C,0),1)=0,"",INDEX(data_wkly!D:D,MATCH($B15,data_wkly!$C:$C,0),1)),"")</f>
        <v>79999</v>
      </c>
      <c r="D15" s="21">
        <f>IFERROR(IF(INDEX(data_wkly!E:E,MATCH($B15,data_wkly!$C:$C,0),1)=0,"",INDEX(data_wkly!E:E,MATCH($B15,data_wkly!$C:$C,0),1)),"")</f>
        <v>163.28</v>
      </c>
      <c r="E15" s="21">
        <f>IF(C15="","",IFERROR(INDEX(data_wkly!F:F,MATCH($B15,data_wkly!$C:$C,0),1),""))</f>
        <v>0.11000000000001364</v>
      </c>
      <c r="F15" s="21" t="str">
        <f>IF(E15="","",IFERROR(IF(INDEX(data_wkly!G:G,MATCH($B15,data_wkly!$C:$C,0),1)=0,"",INDEX(data_wkly!G:G,MATCH($B15,data_wkly!$C:$C,0),1)),""))</f>
        <v/>
      </c>
      <c r="G15" s="21">
        <f>IFERROR(IF(INDEX(data_wkly!H:H,MATCH($B15,data_wkly!$C:$C,0),1)=0,"",INDEX(data_wkly!H:H,MATCH($B15,data_wkly!$C:$C,0),1)),"")</f>
        <v>160.33000000000001</v>
      </c>
      <c r="H15" s="21">
        <f>IF(C15="","",IFERROR(INDEX(data_wkly!I:I,MATCH($B15,data_wkly!$C:$C,0),1),""))</f>
        <v>0.11000000000001364</v>
      </c>
      <c r="I15" s="21" t="str">
        <f>IF(H15="","",IFERROR(IF(INDEX(data_wkly!J:J,MATCH($B15,data_wkly!$C:$C,0),1)=0,"",INDEX(data_wkly!J:J,MATCH($B15,data_wkly!$C:$C,0),1)),""))</f>
        <v/>
      </c>
      <c r="J15" s="21">
        <f>IFERROR(IF(INDEX(data_wkly!K:K,MATCH($B15,data_wkly!$C:$C,0),1)=0,"",INDEX(data_wkly!K:K,MATCH($B15,data_wkly!$C:$C,0),1)),"")</f>
        <v>80.8</v>
      </c>
      <c r="K15" s="86">
        <f>IFERROR(IF(INDEX(data_wkly!L:L,MATCH($B15,data_wkly!$C:$C,0),1)=0,"",INDEX(data_wkly!L:L,MATCH($B15,data_wkly!$C:$C,0),1)),"")</f>
        <v>11</v>
      </c>
      <c r="L15" s="156"/>
      <c r="M15" s="155">
        <f>IFERROR(IF(INDEX(data_wkly!M:M,MATCH($B15,data_wkly!$C:$C,0),1)=0,"",INDEX(data_wkly!M:M,MATCH($B15,data_wkly!$C:$C,0),1)),"")</f>
        <v>68439</v>
      </c>
      <c r="N15" s="21">
        <f>IFERROR(IF(INDEX(data_wkly!N:N,MATCH($B15,data_wkly!$C:$C,0),1)=0,"",INDEX(data_wkly!N:N,MATCH($B15,data_wkly!$C:$C,0),1)),"")</f>
        <v>164.89</v>
      </c>
      <c r="O15" s="21">
        <f>IF(M15="","",IFERROR(INDEX(data_wkly!O:O,MATCH($B15,data_wkly!$C:$C,0),1),""))</f>
        <v>-0.18000000000000682</v>
      </c>
      <c r="P15" s="21" t="str">
        <f>IF(M15="","",IFERROR(IF(INDEX(data_wkly!P:P,MATCH($B15,data_wkly!$C:$C,0),1)=0,"",INDEX(data_wkly!P:P,MATCH($B15,data_wkly!$C:$C,0),1)),""))</f>
        <v/>
      </c>
      <c r="Q15" s="21">
        <f>IFERROR(IF(INDEX(data_wkly!Q:Q,MATCH($B15,data_wkly!$C:$C,0),1)=0,"",INDEX(data_wkly!Q:Q,MATCH($B15,data_wkly!$C:$C,0),1)),"")</f>
        <v>161.91999999999999</v>
      </c>
      <c r="R15" s="21">
        <f>IF(M15="","",IFERROR(INDEX(data_wkly!R:R,MATCH($B15,data_wkly!$C:$C,0),1),""))</f>
        <v>-0.17000000000001592</v>
      </c>
      <c r="S15" s="21" t="str">
        <f>IF(M15="","",IFERROR(IF(INDEX(data_wkly!S:S,MATCH($B15,data_wkly!$C:$C,0),1)=0,"",INDEX(data_wkly!S:S,MATCH($B15,data_wkly!$C:$C,0),1)),""))</f>
        <v/>
      </c>
      <c r="T15" s="21">
        <f>IFERROR(IF(INDEX(data_wkly!T:T,MATCH($B15,data_wkly!$C:$C,0),1)=0,"",INDEX(data_wkly!T:T,MATCH($B15,data_wkly!$C:$C,0),1)),"")</f>
        <v>80.28</v>
      </c>
      <c r="U15" s="86">
        <f>IFERROR(IF(INDEX(data_wkly!U:U,MATCH($B15,data_wkly!$C:$C,0),1)=0,"",INDEX(data_wkly!U:U,MATCH($B15,data_wkly!$C:$C,0),1)),"")</f>
        <v>11.1</v>
      </c>
      <c r="V15" s="157">
        <f t="shared" si="0"/>
        <v>1</v>
      </c>
      <c r="W15" s="152">
        <f>IFERROR(IF(INDEX(data_wkly!W:W,MATCH($B15,data_wkly!$C:$C,0),1)=0,"",INDEX(data_wkly!W:W,MATCH($B15,data_wkly!$C:$C,0),1)),"")</f>
        <v>134.09440000000001</v>
      </c>
      <c r="X15" s="21">
        <f>IFERROR(IF(INDEX(data_wkly!X:X,MATCH($B15,data_wkly!$C:$C,0),1)=0,"",INDEX(data_wkly!X:X,MATCH($B15,data_wkly!$C:$C,0),1)),"")</f>
        <v>0.64251750678161557</v>
      </c>
      <c r="Y15" s="21">
        <f>IFERROR(IF(INDEX(data_wkly!Y:Y,MATCH($B15,data_wkly!$C:$C,0),1)=0,"",INDEX(data_wkly!Y:Y,MATCH($B15,data_wkly!$C:$C,0),1)),"")</f>
        <v>134.52000000000001</v>
      </c>
      <c r="Z15" s="21">
        <f>IFERROR(IF(INDEX(data_wkly!Z:Z,MATCH($B15,data_wkly!$C:$C,0),1)=0,"",INDEX(data_wkly!Z:Z,MATCH($B15,data_wkly!$C:$C,0),1)),"")</f>
        <v>0.5</v>
      </c>
      <c r="AA15" s="152">
        <f>IFERROR(IF(INDEX(data_wkly!AA:AA,MATCH($B15,data_wkly!$C:$C,0),1)=0,"",INDEX(data_wkly!AA:AA,MATCH($B15,data_wkly!$C:$C,0),1)),"")</f>
        <v>137.66</v>
      </c>
      <c r="AB15" s="21">
        <f>IFERROR(IF(INDEX(data_wkly!AB:AB,MATCH($B15,data_wkly!$C:$C,0),1)=0,"",INDEX(data_wkly!AB:AB,MATCH($B15,data_wkly!$C:$C,0),1)),"")</f>
        <v>1.1999999999999886</v>
      </c>
      <c r="AC15" s="21">
        <f>IFERROR(IF(INDEX(data_wkly!AC:AC,MATCH($B15,data_wkly!$C:$C,0),1)=0,"",INDEX(data_wkly!AC:AC,MATCH($B15,data_wkly!$C:$C,0),1)),"")</f>
        <v>136.69999999999999</v>
      </c>
      <c r="AD15" s="21">
        <f>IFERROR(IF(INDEX(data_wkly!AD:AD,MATCH($B15,data_wkly!$C:$C,0),1)=0,"",INDEX(data_wkly!AD:AD,MATCH($B15,data_wkly!$C:$C,0),1)),"")</f>
        <v>0.90999999999999659</v>
      </c>
      <c r="AE15" s="157">
        <f t="shared" si="1"/>
        <v>1</v>
      </c>
      <c r="AF15" s="154">
        <f>IFERROR(IF(INDEX(data_wkly!AF:AF,MATCH($B15,data_wkly!$C:$C,0),1)=0,"",INDEX(data_wkly!AF:AF,MATCH($B15,data_wkly!$C:$C,0),1)),"")</f>
        <v>163.71</v>
      </c>
      <c r="AG15" s="153">
        <f>IFERROR(IF(AF15="","",INDEX(data_wkly!AG:AG,MATCH($B15,data_wkly!$C:$C,0),1)),"")</f>
        <v>0.43000000000000682</v>
      </c>
      <c r="AH15" s="153">
        <f>IFERROR(IF(INDEX(data_wkly!AH:AH,MATCH($B15,data_wkly!$C:$C,0),1)=0,"",INDEX(data_wkly!AH:AH,MATCH($B15,data_wkly!$C:$C,0),1)),"")</f>
        <v>149.30666666666667</v>
      </c>
      <c r="AI15" s="153">
        <f>IFERROR(IF(INDEX(data_wkly!AI:AI,MATCH($B15,data_wkly!$C:$C,0),1)=0,"",INDEX(data_wkly!AI:AI,MATCH($B15,data_wkly!$C:$C,0),1)),"")</f>
        <v>160.75</v>
      </c>
      <c r="AJ15" s="153">
        <f>IFERROR(IF(AI15="","",INDEX(data_wkly!AJ:AJ,MATCH($B15,data_wkly!$C:$C,0),1)),"")</f>
        <v>0.41999999999998749</v>
      </c>
      <c r="AK15" s="153">
        <f>IFERROR(IF(INDEX(data_wkly!AK:AK,MATCH($B15,data_wkly!$C:$C,0),1)=0,"",INDEX(data_wkly!AK:AK,MATCH($B15,data_wkly!$C:$C,0),1)),"")</f>
        <v>146.60666666666665</v>
      </c>
      <c r="AL15" s="153">
        <f>IFERROR(IF(INDEX(data_wkly!AL:AL,MATCH($B15,data_wkly!$C:$C,0),1)=0,"",INDEX(data_wkly!AL:AL,MATCH($B15,data_wkly!$C:$C,0),1)),"")</f>
        <v>79.88</v>
      </c>
      <c r="AM15" s="183">
        <f>IFERROR(IF(INDEX(data_wkly!AM:AM,MATCH($B15,data_wkly!$C:$C,0),1)=0,"",INDEX(data_wkly!AM:AM,MATCH($B15,data_wkly!$C:$C,0),1)),"")</f>
        <v>10.9</v>
      </c>
      <c r="AN15" s="41">
        <f t="shared" si="2"/>
        <v>1</v>
      </c>
      <c r="AO15" s="88">
        <f>AO13</f>
        <v>1</v>
      </c>
    </row>
    <row r="16" spans="1:41">
      <c r="A16" s="88">
        <f t="shared" si="3"/>
        <v>2</v>
      </c>
      <c r="B16" s="89">
        <f t="shared" ref="B16:B79" si="4">IFERROR(IF(B15+7&lt;=$D$8,B15+7,""),"")</f>
        <v>41755</v>
      </c>
      <c r="C16" s="155">
        <f>IFERROR(IF(INDEX(data_wkly!D:D,MATCH($B16,data_wkly!$C:$C,0),1)=0,"",INDEX(data_wkly!D:D,MATCH($B16,data_wkly!$C:$C,0),1)),"")</f>
        <v>80888</v>
      </c>
      <c r="D16" s="21">
        <f>IFERROR(IF(INDEX(data_wkly!E:E,MATCH($B16,data_wkly!$C:$C,0),1)=0,"",INDEX(data_wkly!E:E,MATCH($B16,data_wkly!$C:$C,0),1)),"")</f>
        <v>163.21</v>
      </c>
      <c r="E16" s="21">
        <f>IF(C16="","",IFERROR(INDEX(data_wkly!F:F,MATCH($B16,data_wkly!$C:$C,0),1),""))</f>
        <v>-6.9999999999993179E-2</v>
      </c>
      <c r="F16" s="21" t="str">
        <f>IF(E16="","",IFERROR(IF(INDEX(data_wkly!G:G,MATCH($B16,data_wkly!$C:$C,0),1)=0,"",INDEX(data_wkly!G:G,MATCH($B16,data_wkly!$C:$C,0),1)),""))</f>
        <v/>
      </c>
      <c r="G16" s="21">
        <f>IFERROR(IF(INDEX(data_wkly!H:H,MATCH($B16,data_wkly!$C:$C,0),1)=0,"",INDEX(data_wkly!H:H,MATCH($B16,data_wkly!$C:$C,0),1)),"")</f>
        <v>160.27000000000001</v>
      </c>
      <c r="H16" s="21">
        <f>IF(C16="","",IFERROR(INDEX(data_wkly!I:I,MATCH($B16,data_wkly!$C:$C,0),1),""))</f>
        <v>-6.0000000000002274E-2</v>
      </c>
      <c r="I16" s="21" t="str">
        <f>IF(H16="","",IFERROR(IF(INDEX(data_wkly!J:J,MATCH($B16,data_wkly!$C:$C,0),1)=0,"",INDEX(data_wkly!J:J,MATCH($B16,data_wkly!$C:$C,0),1)),""))</f>
        <v/>
      </c>
      <c r="J16" s="21">
        <f>IFERROR(IF(INDEX(data_wkly!K:K,MATCH($B16,data_wkly!$C:$C,0),1)=0,"",INDEX(data_wkly!K:K,MATCH($B16,data_wkly!$C:$C,0),1)),"")</f>
        <v>80.92</v>
      </c>
      <c r="K16" s="86">
        <f>IFERROR(IF(INDEX(data_wkly!L:L,MATCH($B16,data_wkly!$C:$C,0),1)=0,"",INDEX(data_wkly!L:L,MATCH($B16,data_wkly!$C:$C,0),1)),"")</f>
        <v>10.9</v>
      </c>
      <c r="L16" s="156"/>
      <c r="M16" s="155">
        <f>IFERROR(IF(INDEX(data_wkly!M:M,MATCH($B16,data_wkly!$C:$C,0),1)=0,"",INDEX(data_wkly!M:M,MATCH($B16,data_wkly!$C:$C,0),1)),"")</f>
        <v>67759</v>
      </c>
      <c r="N16" s="21">
        <f>IFERROR(IF(INDEX(data_wkly!N:N,MATCH($B16,data_wkly!$C:$C,0),1)=0,"",INDEX(data_wkly!N:N,MATCH($B16,data_wkly!$C:$C,0),1)),"")</f>
        <v>165.57</v>
      </c>
      <c r="O16" s="21">
        <f>IF(M16="","",IFERROR(INDEX(data_wkly!O:O,MATCH($B16,data_wkly!$C:$C,0),1),""))</f>
        <v>0.68000000000000682</v>
      </c>
      <c r="P16" s="21" t="str">
        <f>IF(M16="","",IFERROR(IF(INDEX(data_wkly!P:P,MATCH($B16,data_wkly!$C:$C,0),1)=0,"",INDEX(data_wkly!P:P,MATCH($B16,data_wkly!$C:$C,0),1)),""))</f>
        <v/>
      </c>
      <c r="Q16" s="21">
        <f>IFERROR(IF(INDEX(data_wkly!Q:Q,MATCH($B16,data_wkly!$C:$C,0),1)=0,"",INDEX(data_wkly!Q:Q,MATCH($B16,data_wkly!$C:$C,0),1)),"")</f>
        <v>162.59</v>
      </c>
      <c r="R16" s="21">
        <f>IF(M16="","",IFERROR(INDEX(data_wkly!R:R,MATCH($B16,data_wkly!$C:$C,0),1),""))</f>
        <v>0.67000000000001592</v>
      </c>
      <c r="S16" s="21" t="str">
        <f>IF(M16="","",IFERROR(IF(INDEX(data_wkly!S:S,MATCH($B16,data_wkly!$C:$C,0),1)=0,"",INDEX(data_wkly!S:S,MATCH($B16,data_wkly!$C:$C,0),1)),""))</f>
        <v/>
      </c>
      <c r="T16" s="21">
        <f>IFERROR(IF(INDEX(data_wkly!T:T,MATCH($B16,data_wkly!$C:$C,0),1)=0,"",INDEX(data_wkly!T:T,MATCH($B16,data_wkly!$C:$C,0),1)),"")</f>
        <v>80.34</v>
      </c>
      <c r="U16" s="86">
        <f>IFERROR(IF(INDEX(data_wkly!U:U,MATCH($B16,data_wkly!$C:$C,0),1)=0,"",INDEX(data_wkly!U:U,MATCH($B16,data_wkly!$C:$C,0),1)),"")</f>
        <v>11</v>
      </c>
      <c r="V16" s="157">
        <f t="shared" si="0"/>
        <v>2</v>
      </c>
      <c r="W16" s="152">
        <f>IFERROR(IF(INDEX(data_wkly!W:W,MATCH($B16,data_wkly!$C:$C,0),1)=0,"",INDEX(data_wkly!W:W,MATCH($B16,data_wkly!$C:$C,0),1)),"")</f>
        <v>133.2527</v>
      </c>
      <c r="X16" s="21">
        <f>IFERROR(IF(INDEX(data_wkly!X:X,MATCH($B16,data_wkly!$C:$C,0),1)=0,"",INDEX(data_wkly!X:X,MATCH($B16,data_wkly!$C:$C,0),1)),"")</f>
        <v>-0.84161882668246335</v>
      </c>
      <c r="Y16" s="21">
        <f>IFERROR(IF(INDEX(data_wkly!Y:Y,MATCH($B16,data_wkly!$C:$C,0),1)=0,"",INDEX(data_wkly!Y:Y,MATCH($B16,data_wkly!$C:$C,0),1)),"")</f>
        <v>133.63</v>
      </c>
      <c r="Z16" s="21">
        <f>IFERROR(IF(INDEX(data_wkly!Z:Z,MATCH($B16,data_wkly!$C:$C,0),1)=0,"",INDEX(data_wkly!Z:Z,MATCH($B16,data_wkly!$C:$C,0),1)),"")</f>
        <v>-0.89000000000001478</v>
      </c>
      <c r="AA16" s="152">
        <f>IFERROR(IF(INDEX(data_wkly!AA:AA,MATCH($B16,data_wkly!$C:$C,0),1)=0,"",INDEX(data_wkly!AA:AA,MATCH($B16,data_wkly!$C:$C,0),1)),"")</f>
        <v>136.96</v>
      </c>
      <c r="AB16" s="21">
        <f>IFERROR(IF(INDEX(data_wkly!AB:AB,MATCH($B16,data_wkly!$C:$C,0),1)=0,"",INDEX(data_wkly!AB:AB,MATCH($B16,data_wkly!$C:$C,0),1)),"")</f>
        <v>-0.69999999999998863</v>
      </c>
      <c r="AC16" s="21">
        <f>IFERROR(IF(INDEX(data_wkly!AC:AC,MATCH($B16,data_wkly!$C:$C,0),1)=0,"",INDEX(data_wkly!AC:AC,MATCH($B16,data_wkly!$C:$C,0),1)),"")</f>
        <v>135.74</v>
      </c>
      <c r="AD16" s="21">
        <f>IFERROR(IF(INDEX(data_wkly!AD:AD,MATCH($B16,data_wkly!$C:$C,0),1)=0,"",INDEX(data_wkly!AD:AD,MATCH($B16,data_wkly!$C:$C,0),1)),"")</f>
        <v>-0.95999999999997954</v>
      </c>
      <c r="AE16" s="157">
        <f t="shared" si="1"/>
        <v>2</v>
      </c>
      <c r="AF16" s="154">
        <f>IFERROR(IF(INDEX(data_wkly!AF:AF,MATCH($B16,data_wkly!$C:$C,0),1)=0,"",INDEX(data_wkly!AF:AF,MATCH($B16,data_wkly!$C:$C,0),1)),"")</f>
        <v>163.41999999999999</v>
      </c>
      <c r="AG16" s="153">
        <f>IFERROR(IF(AF16="","",INDEX(data_wkly!AG:AG,MATCH($B16,data_wkly!$C:$C,0),1)),"")</f>
        <v>-0.29000000000002046</v>
      </c>
      <c r="AH16" s="153">
        <f>IFERROR(IF(INDEX(data_wkly!AH:AH,MATCH($B16,data_wkly!$C:$C,0),1)=0,"",INDEX(data_wkly!AH:AH,MATCH($B16,data_wkly!$C:$C,0),1)),"")</f>
        <v>149.95333333333335</v>
      </c>
      <c r="AI16" s="153">
        <f>IFERROR(IF(INDEX(data_wkly!AI:AI,MATCH($B16,data_wkly!$C:$C,0),1)=0,"",INDEX(data_wkly!AI:AI,MATCH($B16,data_wkly!$C:$C,0),1)),"")</f>
        <v>160.46</v>
      </c>
      <c r="AJ16" s="153">
        <f>IFERROR(IF(AI16="","",INDEX(data_wkly!AJ:AJ,MATCH($B16,data_wkly!$C:$C,0),1)),"")</f>
        <v>-0.28999999999999204</v>
      </c>
      <c r="AK16" s="153">
        <f>IFERROR(IF(INDEX(data_wkly!AK:AK,MATCH($B16,data_wkly!$C:$C,0),1)=0,"",INDEX(data_wkly!AK:AK,MATCH($B16,data_wkly!$C:$C,0),1)),"")</f>
        <v>147.25333333333333</v>
      </c>
      <c r="AL16" s="153">
        <f>IFERROR(IF(INDEX(data_wkly!AL:AL,MATCH($B16,data_wkly!$C:$C,0),1)=0,"",INDEX(data_wkly!AL:AL,MATCH($B16,data_wkly!$C:$C,0),1)),"")</f>
        <v>80.03</v>
      </c>
      <c r="AM16" s="183">
        <f>IFERROR(IF(INDEX(data_wkly!AM:AM,MATCH($B16,data_wkly!$C:$C,0),1)=0,"",INDEX(data_wkly!AM:AM,MATCH($B16,data_wkly!$C:$C,0),1)),"")</f>
        <v>10.8</v>
      </c>
      <c r="AN16" s="41">
        <f t="shared" si="2"/>
        <v>2</v>
      </c>
      <c r="AO16" s="88">
        <f t="shared" ref="AO16:AO79" si="5">AO14</f>
        <v>2</v>
      </c>
    </row>
    <row r="17" spans="1:41">
      <c r="A17" s="88">
        <f t="shared" si="3"/>
        <v>1</v>
      </c>
      <c r="B17" s="89">
        <f t="shared" si="4"/>
        <v>41762</v>
      </c>
      <c r="C17" s="155">
        <f>IFERROR(IF(INDEX(data_wkly!D:D,MATCH($B17,data_wkly!$C:$C,0),1)=0,"",INDEX(data_wkly!D:D,MATCH($B17,data_wkly!$C:$C,0),1)),"")</f>
        <v>79838</v>
      </c>
      <c r="D17" s="21">
        <f>IFERROR(IF(INDEX(data_wkly!E:E,MATCH($B17,data_wkly!$C:$C,0),1)=0,"",INDEX(data_wkly!E:E,MATCH($B17,data_wkly!$C:$C,0),1)),"")</f>
        <v>163.74</v>
      </c>
      <c r="E17" s="21">
        <f>IF(C17="","",IFERROR(INDEX(data_wkly!F:F,MATCH($B17,data_wkly!$C:$C,0),1),""))</f>
        <v>0.53000000000000114</v>
      </c>
      <c r="F17" s="21" t="str">
        <f>IF(E17="","",IFERROR(IF(INDEX(data_wkly!G:G,MATCH($B17,data_wkly!$C:$C,0),1)=0,"",INDEX(data_wkly!G:G,MATCH($B17,data_wkly!$C:$C,0),1)),""))</f>
        <v/>
      </c>
      <c r="G17" s="21">
        <f>IFERROR(IF(INDEX(data_wkly!H:H,MATCH($B17,data_wkly!$C:$C,0),1)=0,"",INDEX(data_wkly!H:H,MATCH($B17,data_wkly!$C:$C,0),1)),"")</f>
        <v>160.79</v>
      </c>
      <c r="H17" s="21">
        <f>IF(C17="","",IFERROR(INDEX(data_wkly!I:I,MATCH($B17,data_wkly!$C:$C,0),1),""))</f>
        <v>0.51999999999998181</v>
      </c>
      <c r="I17" s="21" t="str">
        <f>IF(H17="","",IFERROR(IF(INDEX(data_wkly!J:J,MATCH($B17,data_wkly!$C:$C,0),1)=0,"",INDEX(data_wkly!J:J,MATCH($B17,data_wkly!$C:$C,0),1)),""))</f>
        <v/>
      </c>
      <c r="J17" s="21">
        <f>IFERROR(IF(INDEX(data_wkly!K:K,MATCH($B17,data_wkly!$C:$C,0),1)=0,"",INDEX(data_wkly!K:K,MATCH($B17,data_wkly!$C:$C,0),1)),"")</f>
        <v>80.77</v>
      </c>
      <c r="K17" s="86">
        <f>IFERROR(IF(INDEX(data_wkly!L:L,MATCH($B17,data_wkly!$C:$C,0),1)=0,"",INDEX(data_wkly!L:L,MATCH($B17,data_wkly!$C:$C,0),1)),"")</f>
        <v>10.9</v>
      </c>
      <c r="L17" s="156"/>
      <c r="M17" s="155">
        <f>IFERROR(IF(INDEX(data_wkly!M:M,MATCH($B17,data_wkly!$C:$C,0),1)=0,"",INDEX(data_wkly!M:M,MATCH($B17,data_wkly!$C:$C,0),1)),"")</f>
        <v>70010</v>
      </c>
      <c r="N17" s="21">
        <f>IFERROR(IF(INDEX(data_wkly!N:N,MATCH($B17,data_wkly!$C:$C,0),1)=0,"",INDEX(data_wkly!N:N,MATCH($B17,data_wkly!$C:$C,0),1)),"")</f>
        <v>165.77</v>
      </c>
      <c r="O17" s="21">
        <f>IF(M17="","",IFERROR(INDEX(data_wkly!O:O,MATCH($B17,data_wkly!$C:$C,0),1),""))</f>
        <v>0.20000000000001705</v>
      </c>
      <c r="P17" s="21" t="str">
        <f>IF(M17="","",IFERROR(IF(INDEX(data_wkly!P:P,MATCH($B17,data_wkly!$C:$C,0),1)=0,"",INDEX(data_wkly!P:P,MATCH($B17,data_wkly!$C:$C,0),1)),""))</f>
        <v/>
      </c>
      <c r="Q17" s="21">
        <f>IFERROR(IF(INDEX(data_wkly!Q:Q,MATCH($B17,data_wkly!$C:$C,0),1)=0,"",INDEX(data_wkly!Q:Q,MATCH($B17,data_wkly!$C:$C,0),1)),"")</f>
        <v>162.78</v>
      </c>
      <c r="R17" s="21">
        <f>IF(M17="","",IFERROR(INDEX(data_wkly!R:R,MATCH($B17,data_wkly!$C:$C,0),1),""))</f>
        <v>0.18999999999999773</v>
      </c>
      <c r="S17" s="21" t="str">
        <f>IF(M17="","",IFERROR(IF(INDEX(data_wkly!S:S,MATCH($B17,data_wkly!$C:$C,0),1)=0,"",INDEX(data_wkly!S:S,MATCH($B17,data_wkly!$C:$C,0),1)),""))</f>
        <v/>
      </c>
      <c r="T17" s="21">
        <f>IFERROR(IF(INDEX(data_wkly!T:T,MATCH($B17,data_wkly!$C:$C,0),1)=0,"",INDEX(data_wkly!T:T,MATCH($B17,data_wkly!$C:$C,0),1)),"")</f>
        <v>80.44</v>
      </c>
      <c r="U17" s="86">
        <f>IFERROR(IF(INDEX(data_wkly!U:U,MATCH($B17,data_wkly!$C:$C,0),1)=0,"",INDEX(data_wkly!U:U,MATCH($B17,data_wkly!$C:$C,0),1)),"")</f>
        <v>10.9</v>
      </c>
      <c r="V17" s="157">
        <f t="shared" si="0"/>
        <v>1</v>
      </c>
      <c r="W17" s="152">
        <f>IFERROR(IF(INDEX(data_wkly!W:W,MATCH($B17,data_wkly!$C:$C,0),1)=0,"",INDEX(data_wkly!W:W,MATCH($B17,data_wkly!$C:$C,0),1)),"")</f>
        <v>134.0977</v>
      </c>
      <c r="X17" s="21">
        <f>IFERROR(IF(INDEX(data_wkly!X:X,MATCH($B17,data_wkly!$C:$C,0),1)=0,"",INDEX(data_wkly!X:X,MATCH($B17,data_wkly!$C:$C,0),1)),"")</f>
        <v>0.84495762257188289</v>
      </c>
      <c r="Y17" s="21">
        <f>IFERROR(IF(INDEX(data_wkly!Y:Y,MATCH($B17,data_wkly!$C:$C,0),1)=0,"",INDEX(data_wkly!Y:Y,MATCH($B17,data_wkly!$C:$C,0),1)),"")</f>
        <v>134.36000000000001</v>
      </c>
      <c r="Z17" s="21">
        <f>IFERROR(IF(INDEX(data_wkly!Z:Z,MATCH($B17,data_wkly!$C:$C,0),1)=0,"",INDEX(data_wkly!Z:Z,MATCH($B17,data_wkly!$C:$C,0),1)),"")</f>
        <v>0.73000000000001819</v>
      </c>
      <c r="AA17" s="152">
        <f>IFERROR(IF(INDEX(data_wkly!AA:AA,MATCH($B17,data_wkly!$C:$C,0),1)=0,"",INDEX(data_wkly!AA:AA,MATCH($B17,data_wkly!$C:$C,0),1)),"")</f>
        <v>137.52000000000001</v>
      </c>
      <c r="AB17" s="21">
        <f>IFERROR(IF(INDEX(data_wkly!AB:AB,MATCH($B17,data_wkly!$C:$C,0),1)=0,"",INDEX(data_wkly!AB:AB,MATCH($B17,data_wkly!$C:$C,0),1)),"")</f>
        <v>0.56000000000000227</v>
      </c>
      <c r="AC17" s="21">
        <f>IFERROR(IF(INDEX(data_wkly!AC:AC,MATCH($B17,data_wkly!$C:$C,0),1)=0,"",INDEX(data_wkly!AC:AC,MATCH($B17,data_wkly!$C:$C,0),1)),"")</f>
        <v>136.25</v>
      </c>
      <c r="AD17" s="21">
        <f>IFERROR(IF(INDEX(data_wkly!AD:AD,MATCH($B17,data_wkly!$C:$C,0),1)=0,"",INDEX(data_wkly!AD:AD,MATCH($B17,data_wkly!$C:$C,0),1)),"")</f>
        <v>0.50999999999999091</v>
      </c>
      <c r="AE17" s="157">
        <f t="shared" si="1"/>
        <v>1</v>
      </c>
      <c r="AF17" s="154">
        <f>IFERROR(IF(INDEX(data_wkly!AF:AF,MATCH($B17,data_wkly!$C:$C,0),1)=0,"",INDEX(data_wkly!AF:AF,MATCH($B17,data_wkly!$C:$C,0),1)),"")</f>
        <v>163.9</v>
      </c>
      <c r="AG17" s="153">
        <f>IFERROR(IF(AF17="","",INDEX(data_wkly!AG:AG,MATCH($B17,data_wkly!$C:$C,0),1)),"")</f>
        <v>0.48000000000001819</v>
      </c>
      <c r="AH17" s="153">
        <f>IFERROR(IF(INDEX(data_wkly!AH:AH,MATCH($B17,data_wkly!$C:$C,0),1)=0,"",INDEX(data_wkly!AH:AH,MATCH($B17,data_wkly!$C:$C,0),1)),"")</f>
        <v>151.21333333333334</v>
      </c>
      <c r="AI17" s="153">
        <f>IFERROR(IF(INDEX(data_wkly!AI:AI,MATCH($B17,data_wkly!$C:$C,0),1)=0,"",INDEX(data_wkly!AI:AI,MATCH($B17,data_wkly!$C:$C,0),1)),"")</f>
        <v>160.94</v>
      </c>
      <c r="AJ17" s="153">
        <f>IFERROR(IF(AI17="","",INDEX(data_wkly!AJ:AJ,MATCH($B17,data_wkly!$C:$C,0),1)),"")</f>
        <v>0.47999999999998977</v>
      </c>
      <c r="AK17" s="153">
        <f>IFERROR(IF(INDEX(data_wkly!AK:AK,MATCH($B17,data_wkly!$C:$C,0),1)=0,"",INDEX(data_wkly!AK:AK,MATCH($B17,data_wkly!$C:$C,0),1)),"")</f>
        <v>148.49666666666667</v>
      </c>
      <c r="AL17" s="153">
        <f>IFERROR(IF(INDEX(data_wkly!AL:AL,MATCH($B17,data_wkly!$C:$C,0),1)=0,"",INDEX(data_wkly!AL:AL,MATCH($B17,data_wkly!$C:$C,0),1)),"")</f>
        <v>80.09</v>
      </c>
      <c r="AM17" s="183">
        <f>IFERROR(IF(INDEX(data_wkly!AM:AM,MATCH($B17,data_wkly!$C:$C,0),1)=0,"",INDEX(data_wkly!AM:AM,MATCH($B17,data_wkly!$C:$C,0),1)),"")</f>
        <v>10.8</v>
      </c>
      <c r="AN17" s="41">
        <f t="shared" si="2"/>
        <v>1</v>
      </c>
      <c r="AO17" s="88">
        <f t="shared" si="5"/>
        <v>1</v>
      </c>
    </row>
    <row r="18" spans="1:41">
      <c r="A18" s="88">
        <f t="shared" si="3"/>
        <v>2</v>
      </c>
      <c r="B18" s="89">
        <f t="shared" si="4"/>
        <v>41769</v>
      </c>
      <c r="C18" s="155">
        <f>IFERROR(IF(INDEX(data_wkly!D:D,MATCH($B18,data_wkly!$C:$C,0),1)=0,"",INDEX(data_wkly!D:D,MATCH($B18,data_wkly!$C:$C,0),1)),"")</f>
        <v>81411</v>
      </c>
      <c r="D18" s="21">
        <f>IFERROR(IF(INDEX(data_wkly!E:E,MATCH($B18,data_wkly!$C:$C,0),1)=0,"",INDEX(data_wkly!E:E,MATCH($B18,data_wkly!$C:$C,0),1)),"")</f>
        <v>163.75</v>
      </c>
      <c r="E18" s="21">
        <f>IF(C18="","",IFERROR(INDEX(data_wkly!F:F,MATCH($B18,data_wkly!$C:$C,0),1),""))</f>
        <v>9.9999999999909051E-3</v>
      </c>
      <c r="F18" s="21" t="str">
        <f>IF(E18="","",IFERROR(IF(INDEX(data_wkly!G:G,MATCH($B18,data_wkly!$C:$C,0),1)=0,"",INDEX(data_wkly!G:G,MATCH($B18,data_wkly!$C:$C,0),1)),""))</f>
        <v/>
      </c>
      <c r="G18" s="21">
        <f>IFERROR(IF(INDEX(data_wkly!H:H,MATCH($B18,data_wkly!$C:$C,0),1)=0,"",INDEX(data_wkly!H:H,MATCH($B18,data_wkly!$C:$C,0),1)),"")</f>
        <v>160.80000000000001</v>
      </c>
      <c r="H18" s="21">
        <f>IF(C18="","",IFERROR(INDEX(data_wkly!I:I,MATCH($B18,data_wkly!$C:$C,0),1),""))</f>
        <v>1.0000000000019327E-2</v>
      </c>
      <c r="I18" s="21" t="str">
        <f>IF(H18="","",IFERROR(IF(INDEX(data_wkly!J:J,MATCH($B18,data_wkly!$C:$C,0),1)=0,"",INDEX(data_wkly!J:J,MATCH($B18,data_wkly!$C:$C,0),1)),""))</f>
        <v/>
      </c>
      <c r="J18" s="21">
        <f>IFERROR(IF(INDEX(data_wkly!K:K,MATCH($B18,data_wkly!$C:$C,0),1)=0,"",INDEX(data_wkly!K:K,MATCH($B18,data_wkly!$C:$C,0),1)),"")</f>
        <v>81.040000000000006</v>
      </c>
      <c r="K18" s="86">
        <f>IFERROR(IF(INDEX(data_wkly!L:L,MATCH($B18,data_wkly!$C:$C,0),1)=0,"",INDEX(data_wkly!L:L,MATCH($B18,data_wkly!$C:$C,0),1)),"")</f>
        <v>10.9</v>
      </c>
      <c r="L18" s="156"/>
      <c r="M18" s="155">
        <f>IFERROR(IF(INDEX(data_wkly!M:M,MATCH($B18,data_wkly!$C:$C,0),1)=0,"",INDEX(data_wkly!M:M,MATCH($B18,data_wkly!$C:$C,0),1)),"")</f>
        <v>70233</v>
      </c>
      <c r="N18" s="21">
        <f>IFERROR(IF(INDEX(data_wkly!N:N,MATCH($B18,data_wkly!$C:$C,0),1)=0,"",INDEX(data_wkly!N:N,MATCH($B18,data_wkly!$C:$C,0),1)),"")</f>
        <v>165.82</v>
      </c>
      <c r="O18" s="21">
        <f>IF(M18="","",IFERROR(INDEX(data_wkly!O:O,MATCH($B18,data_wkly!$C:$C,0),1),""))</f>
        <v>4.9999999999982947E-2</v>
      </c>
      <c r="P18" s="21" t="str">
        <f>IF(M18="","",IFERROR(IF(INDEX(data_wkly!P:P,MATCH($B18,data_wkly!$C:$C,0),1)=0,"",INDEX(data_wkly!P:P,MATCH($B18,data_wkly!$C:$C,0),1)),""))</f>
        <v/>
      </c>
      <c r="Q18" s="21">
        <f>IFERROR(IF(INDEX(data_wkly!Q:Q,MATCH($B18,data_wkly!$C:$C,0),1)=0,"",INDEX(data_wkly!Q:Q,MATCH($B18,data_wkly!$C:$C,0),1)),"")</f>
        <v>162.83000000000001</v>
      </c>
      <c r="R18" s="21">
        <f>IF(M18="","",IFERROR(INDEX(data_wkly!R:R,MATCH($B18,data_wkly!$C:$C,0),1),""))</f>
        <v>5.0000000000011369E-2</v>
      </c>
      <c r="S18" s="21" t="str">
        <f>IF(M18="","",IFERROR(IF(INDEX(data_wkly!S:S,MATCH($B18,data_wkly!$C:$C,0),1)=0,"",INDEX(data_wkly!S:S,MATCH($B18,data_wkly!$C:$C,0),1)),""))</f>
        <v/>
      </c>
      <c r="T18" s="21">
        <f>IFERROR(IF(INDEX(data_wkly!T:T,MATCH($B18,data_wkly!$C:$C,0),1)=0,"",INDEX(data_wkly!T:T,MATCH($B18,data_wkly!$C:$C,0),1)),"")</f>
        <v>80.5</v>
      </c>
      <c r="U18" s="86">
        <f>IFERROR(IF(INDEX(data_wkly!U:U,MATCH($B18,data_wkly!$C:$C,0),1)=0,"",INDEX(data_wkly!U:U,MATCH($B18,data_wkly!$C:$C,0),1)),"")</f>
        <v>11.1</v>
      </c>
      <c r="V18" s="157">
        <f t="shared" si="0"/>
        <v>2</v>
      </c>
      <c r="W18" s="152">
        <f>IFERROR(IF(INDEX(data_wkly!W:W,MATCH($B18,data_wkly!$C:$C,0),1)=0,"",INDEX(data_wkly!W:W,MATCH($B18,data_wkly!$C:$C,0),1)),"")</f>
        <v>133.9795</v>
      </c>
      <c r="X18" s="21">
        <f>IFERROR(IF(INDEX(data_wkly!X:X,MATCH($B18,data_wkly!$C:$C,0),1)=0,"",INDEX(data_wkly!X:X,MATCH($B18,data_wkly!$C:$C,0),1)),"")</f>
        <v>-0.11821709109534595</v>
      </c>
      <c r="Y18" s="21">
        <f>IFERROR(IF(INDEX(data_wkly!Y:Y,MATCH($B18,data_wkly!$C:$C,0),1)=0,"",INDEX(data_wkly!Y:Y,MATCH($B18,data_wkly!$C:$C,0),1)),"")</f>
        <v>134.25</v>
      </c>
      <c r="Z18" s="21">
        <f>IFERROR(IF(INDEX(data_wkly!Z:Z,MATCH($B18,data_wkly!$C:$C,0),1)=0,"",INDEX(data_wkly!Z:Z,MATCH($B18,data_wkly!$C:$C,0),1)),"")</f>
        <v>-0.11000000000001364</v>
      </c>
      <c r="AA18" s="152">
        <f>IFERROR(IF(INDEX(data_wkly!AA:AA,MATCH($B18,data_wkly!$C:$C,0),1)=0,"",INDEX(data_wkly!AA:AA,MATCH($B18,data_wkly!$C:$C,0),1)),"")</f>
        <v>137.06</v>
      </c>
      <c r="AB18" s="21">
        <f>IFERROR(IF(INDEX(data_wkly!AB:AB,MATCH($B18,data_wkly!$C:$C,0),1)=0,"",INDEX(data_wkly!AB:AB,MATCH($B18,data_wkly!$C:$C,0),1)),"")</f>
        <v>-0.46000000000000796</v>
      </c>
      <c r="AC18" s="21">
        <f>IFERROR(IF(INDEX(data_wkly!AC:AC,MATCH($B18,data_wkly!$C:$C,0),1)=0,"",INDEX(data_wkly!AC:AC,MATCH($B18,data_wkly!$C:$C,0),1)),"")</f>
        <v>135.58000000000001</v>
      </c>
      <c r="AD18" s="21">
        <f>IFERROR(IF(INDEX(data_wkly!AD:AD,MATCH($B18,data_wkly!$C:$C,0),1)=0,"",INDEX(data_wkly!AD:AD,MATCH($B18,data_wkly!$C:$C,0),1)),"")</f>
        <v>-0.66999999999998749</v>
      </c>
      <c r="AE18" s="157">
        <f t="shared" si="1"/>
        <v>2</v>
      </c>
      <c r="AF18" s="154">
        <f>IFERROR(IF(INDEX(data_wkly!AF:AF,MATCH($B18,data_wkly!$C:$C,0),1)=0,"",INDEX(data_wkly!AF:AF,MATCH($B18,data_wkly!$C:$C,0),1)),"")</f>
        <v>164.01</v>
      </c>
      <c r="AG18" s="153">
        <f>IFERROR(IF(AF18="","",INDEX(data_wkly!AG:AG,MATCH($B18,data_wkly!$C:$C,0),1)),"")</f>
        <v>0.10999999999998522</v>
      </c>
      <c r="AH18" s="153">
        <f>IFERROR(IF(INDEX(data_wkly!AH:AH,MATCH($B18,data_wkly!$C:$C,0),1)=0,"",INDEX(data_wkly!AH:AH,MATCH($B18,data_wkly!$C:$C,0),1)),"")</f>
        <v>151.98666666666665</v>
      </c>
      <c r="AI18" s="153">
        <f>IFERROR(IF(INDEX(data_wkly!AI:AI,MATCH($B18,data_wkly!$C:$C,0),1)=0,"",INDEX(data_wkly!AI:AI,MATCH($B18,data_wkly!$C:$C,0),1)),"")</f>
        <v>161.05000000000001</v>
      </c>
      <c r="AJ18" s="153">
        <f>IFERROR(IF(AI18="","",INDEX(data_wkly!AJ:AJ,MATCH($B18,data_wkly!$C:$C,0),1)),"")</f>
        <v>0.11000000000001364</v>
      </c>
      <c r="AK18" s="153">
        <f>IFERROR(IF(INDEX(data_wkly!AK:AK,MATCH($B18,data_wkly!$C:$C,0),1)=0,"",INDEX(data_wkly!AK:AK,MATCH($B18,data_wkly!$C:$C,0),1)),"")</f>
        <v>149.25000000000003</v>
      </c>
      <c r="AL18" s="153">
        <f>IFERROR(IF(INDEX(data_wkly!AL:AL,MATCH($B18,data_wkly!$C:$C,0),1)=0,"",INDEX(data_wkly!AL:AL,MATCH($B18,data_wkly!$C:$C,0),1)),"")</f>
        <v>80.02</v>
      </c>
      <c r="AM18" s="183">
        <f>IFERROR(IF(INDEX(data_wkly!AM:AM,MATCH($B18,data_wkly!$C:$C,0),1)=0,"",INDEX(data_wkly!AM:AM,MATCH($B18,data_wkly!$C:$C,0),1)),"")</f>
        <v>10.9</v>
      </c>
      <c r="AN18" s="41">
        <f t="shared" si="2"/>
        <v>2</v>
      </c>
      <c r="AO18" s="88">
        <f t="shared" si="5"/>
        <v>2</v>
      </c>
    </row>
    <row r="19" spans="1:41">
      <c r="A19" s="88">
        <f t="shared" si="3"/>
        <v>1</v>
      </c>
      <c r="B19" s="89">
        <f t="shared" si="4"/>
        <v>41776</v>
      </c>
      <c r="C19" s="155">
        <f>IFERROR(IF(INDEX(data_wkly!D:D,MATCH($B19,data_wkly!$C:$C,0),1)=0,"",INDEX(data_wkly!D:D,MATCH($B19,data_wkly!$C:$C,0),1)),"")</f>
        <v>80762</v>
      </c>
      <c r="D19" s="21">
        <f>IFERROR(IF(INDEX(data_wkly!E:E,MATCH($B19,data_wkly!$C:$C,0),1)=0,"",INDEX(data_wkly!E:E,MATCH($B19,data_wkly!$C:$C,0),1)),"")</f>
        <v>163.92</v>
      </c>
      <c r="E19" s="21">
        <f>IF(C19="","",IFERROR(INDEX(data_wkly!F:F,MATCH($B19,data_wkly!$C:$C,0),1),""))</f>
        <v>0.16999999999998749</v>
      </c>
      <c r="F19" s="21" t="str">
        <f>IF(E19="","",IFERROR(IF(INDEX(data_wkly!G:G,MATCH($B19,data_wkly!$C:$C,0),1)=0,"",INDEX(data_wkly!G:G,MATCH($B19,data_wkly!$C:$C,0),1)),""))</f>
        <v/>
      </c>
      <c r="G19" s="21">
        <f>IFERROR(IF(INDEX(data_wkly!H:H,MATCH($B19,data_wkly!$C:$C,0),1)=0,"",INDEX(data_wkly!H:H,MATCH($B19,data_wkly!$C:$C,0),1)),"")</f>
        <v>160.97999999999999</v>
      </c>
      <c r="H19" s="21">
        <f>IF(C19="","",IFERROR(INDEX(data_wkly!I:I,MATCH($B19,data_wkly!$C:$C,0),1),""))</f>
        <v>0.1799999999999784</v>
      </c>
      <c r="I19" s="21" t="str">
        <f>IF(H19="","",IFERROR(IF(INDEX(data_wkly!J:J,MATCH($B19,data_wkly!$C:$C,0),1)=0,"",INDEX(data_wkly!J:J,MATCH($B19,data_wkly!$C:$C,0),1)),""))</f>
        <v/>
      </c>
      <c r="J19" s="21">
        <f>IFERROR(IF(INDEX(data_wkly!K:K,MATCH($B19,data_wkly!$C:$C,0),1)=0,"",INDEX(data_wkly!K:K,MATCH($B19,data_wkly!$C:$C,0),1)),"")</f>
        <v>80.849999999999994</v>
      </c>
      <c r="K19" s="86">
        <f>IFERROR(IF(INDEX(data_wkly!L:L,MATCH($B19,data_wkly!$C:$C,0),1)=0,"",INDEX(data_wkly!L:L,MATCH($B19,data_wkly!$C:$C,0),1)),"")</f>
        <v>11</v>
      </c>
      <c r="L19" s="156"/>
      <c r="M19" s="155">
        <f>IFERROR(IF(INDEX(data_wkly!M:M,MATCH($B19,data_wkly!$C:$C,0),1)=0,"",INDEX(data_wkly!M:M,MATCH($B19,data_wkly!$C:$C,0),1)),"")</f>
        <v>72845</v>
      </c>
      <c r="N19" s="21">
        <f>IFERROR(IF(INDEX(data_wkly!N:N,MATCH($B19,data_wkly!$C:$C,0),1)=0,"",INDEX(data_wkly!N:N,MATCH($B19,data_wkly!$C:$C,0),1)),"")</f>
        <v>166.38</v>
      </c>
      <c r="O19" s="21">
        <f>IF(M19="","",IFERROR(INDEX(data_wkly!O:O,MATCH($B19,data_wkly!$C:$C,0),1),""))</f>
        <v>0.56000000000000227</v>
      </c>
      <c r="P19" s="21" t="str">
        <f>IF(M19="","",IFERROR(IF(INDEX(data_wkly!P:P,MATCH($B19,data_wkly!$C:$C,0),1)=0,"",INDEX(data_wkly!P:P,MATCH($B19,data_wkly!$C:$C,0),1)),""))</f>
        <v/>
      </c>
      <c r="Q19" s="21">
        <f>IFERROR(IF(INDEX(data_wkly!Q:Q,MATCH($B19,data_wkly!$C:$C,0),1)=0,"",INDEX(data_wkly!Q:Q,MATCH($B19,data_wkly!$C:$C,0),1)),"")</f>
        <v>163.38999999999999</v>
      </c>
      <c r="R19" s="21">
        <f>IF(M19="","",IFERROR(INDEX(data_wkly!R:R,MATCH($B19,data_wkly!$C:$C,0),1),""))</f>
        <v>0.55999999999997385</v>
      </c>
      <c r="S19" s="21" t="str">
        <f>IF(M19="","",IFERROR(IF(INDEX(data_wkly!S:S,MATCH($B19,data_wkly!$C:$C,0),1)=0,"",INDEX(data_wkly!S:S,MATCH($B19,data_wkly!$C:$C,0),1)),""))</f>
        <v/>
      </c>
      <c r="T19" s="21">
        <f>IFERROR(IF(INDEX(data_wkly!T:T,MATCH($B19,data_wkly!$C:$C,0),1)=0,"",INDEX(data_wkly!T:T,MATCH($B19,data_wkly!$C:$C,0),1)),"")</f>
        <v>80.27</v>
      </c>
      <c r="U19" s="86">
        <f>IFERROR(IF(INDEX(data_wkly!U:U,MATCH($B19,data_wkly!$C:$C,0),1)=0,"",INDEX(data_wkly!U:U,MATCH($B19,data_wkly!$C:$C,0),1)),"")</f>
        <v>11.1</v>
      </c>
      <c r="V19" s="157">
        <f t="shared" si="0"/>
        <v>1</v>
      </c>
      <c r="W19" s="152">
        <f>IFERROR(IF(INDEX(data_wkly!W:W,MATCH($B19,data_wkly!$C:$C,0),1)=0,"",INDEX(data_wkly!W:W,MATCH($B19,data_wkly!$C:$C,0),1)),"")</f>
        <v>132.97229999999999</v>
      </c>
      <c r="X19" s="21">
        <f>IFERROR(IF(INDEX(data_wkly!X:X,MATCH($B19,data_wkly!$C:$C,0),1)=0,"",INDEX(data_wkly!X:X,MATCH($B19,data_wkly!$C:$C,0),1)),"")</f>
        <v>-1.007139816018281</v>
      </c>
      <c r="Y19" s="21">
        <f>IFERROR(IF(INDEX(data_wkly!Y:Y,MATCH($B19,data_wkly!$C:$C,0),1)=0,"",INDEX(data_wkly!Y:Y,MATCH($B19,data_wkly!$C:$C,0),1)),"")</f>
        <v>133.08000000000001</v>
      </c>
      <c r="Z19" s="21">
        <f>IFERROR(IF(INDEX(data_wkly!Z:Z,MATCH($B19,data_wkly!$C:$C,0),1)=0,"",INDEX(data_wkly!Z:Z,MATCH($B19,data_wkly!$C:$C,0),1)),"")</f>
        <v>-1.1699999999999875</v>
      </c>
      <c r="AA19" s="152">
        <f>IFERROR(IF(INDEX(data_wkly!AA:AA,MATCH($B19,data_wkly!$C:$C,0),1)=0,"",INDEX(data_wkly!AA:AA,MATCH($B19,data_wkly!$C:$C,0),1)),"")</f>
        <v>135.82</v>
      </c>
      <c r="AB19" s="21">
        <f>IFERROR(IF(INDEX(data_wkly!AB:AB,MATCH($B19,data_wkly!$C:$C,0),1)=0,"",INDEX(data_wkly!AB:AB,MATCH($B19,data_wkly!$C:$C,0),1)),"")</f>
        <v>-1.2400000000000091</v>
      </c>
      <c r="AC19" s="21">
        <f>IFERROR(IF(INDEX(data_wkly!AC:AC,MATCH($B19,data_wkly!$C:$C,0),1)=0,"",INDEX(data_wkly!AC:AC,MATCH($B19,data_wkly!$C:$C,0),1)),"")</f>
        <v>134.22</v>
      </c>
      <c r="AD19" s="21">
        <f>IFERROR(IF(INDEX(data_wkly!AD:AD,MATCH($B19,data_wkly!$C:$C,0),1)=0,"",INDEX(data_wkly!AD:AD,MATCH($B19,data_wkly!$C:$C,0),1)),"")</f>
        <v>-1.3600000000000136</v>
      </c>
      <c r="AE19" s="157">
        <f t="shared" si="1"/>
        <v>1</v>
      </c>
      <c r="AF19" s="154">
        <f>IFERROR(IF(INDEX(data_wkly!AF:AF,MATCH($B19,data_wkly!$C:$C,0),1)=0,"",INDEX(data_wkly!AF:AF,MATCH($B19,data_wkly!$C:$C,0),1)),"")</f>
        <v>164.23</v>
      </c>
      <c r="AG19" s="153">
        <f>IFERROR(IF(AF19="","",INDEX(data_wkly!AG:AG,MATCH($B19,data_wkly!$C:$C,0),1)),"")</f>
        <v>0.21999999999999886</v>
      </c>
      <c r="AH19" s="153">
        <f>IFERROR(IF(INDEX(data_wkly!AH:AH,MATCH($B19,data_wkly!$C:$C,0),1)=0,"",INDEX(data_wkly!AH:AH,MATCH($B19,data_wkly!$C:$C,0),1)),"")</f>
        <v>153.17666666666665</v>
      </c>
      <c r="AI19" s="153">
        <f>IFERROR(IF(INDEX(data_wkly!AI:AI,MATCH($B19,data_wkly!$C:$C,0),1)=0,"",INDEX(data_wkly!AI:AI,MATCH($B19,data_wkly!$C:$C,0),1)),"")</f>
        <v>161.25</v>
      </c>
      <c r="AJ19" s="153">
        <f>IFERROR(IF(AI19="","",INDEX(data_wkly!AJ:AJ,MATCH($B19,data_wkly!$C:$C,0),1)),"")</f>
        <v>0.19999999999998863</v>
      </c>
      <c r="AK19" s="153">
        <f>IFERROR(IF(INDEX(data_wkly!AK:AK,MATCH($B19,data_wkly!$C:$C,0),1)=0,"",INDEX(data_wkly!AK:AK,MATCH($B19,data_wkly!$C:$C,0),1)),"")</f>
        <v>150.43</v>
      </c>
      <c r="AL19" s="153">
        <f>IFERROR(IF(INDEX(data_wkly!AL:AL,MATCH($B19,data_wkly!$C:$C,0),1)=0,"",INDEX(data_wkly!AL:AL,MATCH($B19,data_wkly!$C:$C,0),1)),"")</f>
        <v>79.91</v>
      </c>
      <c r="AM19" s="183">
        <f>IFERROR(IF(INDEX(data_wkly!AM:AM,MATCH($B19,data_wkly!$C:$C,0),1)=0,"",INDEX(data_wkly!AM:AM,MATCH($B19,data_wkly!$C:$C,0),1)),"")</f>
        <v>10.8</v>
      </c>
      <c r="AN19" s="41">
        <f t="shared" si="2"/>
        <v>1</v>
      </c>
      <c r="AO19" s="88">
        <f t="shared" si="5"/>
        <v>1</v>
      </c>
    </row>
    <row r="20" spans="1:41">
      <c r="A20" s="88">
        <f t="shared" si="3"/>
        <v>2</v>
      </c>
      <c r="B20" s="89">
        <f t="shared" si="4"/>
        <v>41783</v>
      </c>
      <c r="C20" s="155">
        <f>IFERROR(IF(INDEX(data_wkly!D:D,MATCH($B20,data_wkly!$C:$C,0),1)=0,"",INDEX(data_wkly!D:D,MATCH($B20,data_wkly!$C:$C,0),1)),"")</f>
        <v>80318</v>
      </c>
      <c r="D20" s="21">
        <f>IFERROR(IF(INDEX(data_wkly!E:E,MATCH($B20,data_wkly!$C:$C,0),1)=0,"",INDEX(data_wkly!E:E,MATCH($B20,data_wkly!$C:$C,0),1)),"")</f>
        <v>164.04</v>
      </c>
      <c r="E20" s="21">
        <f>IF(C20="","",IFERROR(INDEX(data_wkly!F:F,MATCH($B20,data_wkly!$C:$C,0),1),""))</f>
        <v>0.12000000000000455</v>
      </c>
      <c r="F20" s="21" t="str">
        <f>IF(E20="","",IFERROR(IF(INDEX(data_wkly!G:G,MATCH($B20,data_wkly!$C:$C,0),1)=0,"",INDEX(data_wkly!G:G,MATCH($B20,data_wkly!$C:$C,0),1)),""))</f>
        <v/>
      </c>
      <c r="G20" s="21">
        <f>IFERROR(IF(INDEX(data_wkly!H:H,MATCH($B20,data_wkly!$C:$C,0),1)=0,"",INDEX(data_wkly!H:H,MATCH($B20,data_wkly!$C:$C,0),1)),"")</f>
        <v>161.09</v>
      </c>
      <c r="H20" s="21">
        <f>IF(C20="","",IFERROR(INDEX(data_wkly!I:I,MATCH($B20,data_wkly!$C:$C,0),1),""))</f>
        <v>0.11000000000001364</v>
      </c>
      <c r="I20" s="21" t="str">
        <f>IF(H20="","",IFERROR(IF(INDEX(data_wkly!J:J,MATCH($B20,data_wkly!$C:$C,0),1)=0,"",INDEX(data_wkly!J:J,MATCH($B20,data_wkly!$C:$C,0),1)),""))</f>
        <v/>
      </c>
      <c r="J20" s="21">
        <f>IFERROR(IF(INDEX(data_wkly!K:K,MATCH($B20,data_wkly!$C:$C,0),1)=0,"",INDEX(data_wkly!K:K,MATCH($B20,data_wkly!$C:$C,0),1)),"")</f>
        <v>80.64</v>
      </c>
      <c r="K20" s="86">
        <f>IFERROR(IF(INDEX(data_wkly!L:L,MATCH($B20,data_wkly!$C:$C,0),1)=0,"",INDEX(data_wkly!L:L,MATCH($B20,data_wkly!$C:$C,0),1)),"")</f>
        <v>11.1</v>
      </c>
      <c r="L20" s="156"/>
      <c r="M20" s="155">
        <f>IFERROR(IF(INDEX(data_wkly!M:M,MATCH($B20,data_wkly!$C:$C,0),1)=0,"",INDEX(data_wkly!M:M,MATCH($B20,data_wkly!$C:$C,0),1)),"")</f>
        <v>74698</v>
      </c>
      <c r="N20" s="21">
        <f>IFERROR(IF(INDEX(data_wkly!N:N,MATCH($B20,data_wkly!$C:$C,0),1)=0,"",INDEX(data_wkly!N:N,MATCH($B20,data_wkly!$C:$C,0),1)),"")</f>
        <v>165.98699999999999</v>
      </c>
      <c r="O20" s="21">
        <f>IF(M20="","",IFERROR(INDEX(data_wkly!O:O,MATCH($B20,data_wkly!$C:$C,0),1),""))</f>
        <v>-0.39300000000000068</v>
      </c>
      <c r="P20" s="21" t="str">
        <f>IF(M20="","",IFERROR(IF(INDEX(data_wkly!P:P,MATCH($B20,data_wkly!$C:$C,0),1)=0,"",INDEX(data_wkly!P:P,MATCH($B20,data_wkly!$C:$C,0),1)),""))</f>
        <v/>
      </c>
      <c r="Q20" s="21">
        <f>IFERROR(IF(INDEX(data_wkly!Q:Q,MATCH($B20,data_wkly!$C:$C,0),1)=0,"",INDEX(data_wkly!Q:Q,MATCH($B20,data_wkly!$C:$C,0),1)),"")</f>
        <v>163</v>
      </c>
      <c r="R20" s="21">
        <f>IF(M20="","",IFERROR(INDEX(data_wkly!R:R,MATCH($B20,data_wkly!$C:$C,0),1),""))</f>
        <v>-0.38999999999998636</v>
      </c>
      <c r="S20" s="21" t="str">
        <f>IF(M20="","",IFERROR(IF(INDEX(data_wkly!S:S,MATCH($B20,data_wkly!$C:$C,0),1)=0,"",INDEX(data_wkly!S:S,MATCH($B20,data_wkly!$C:$C,0),1)),""))</f>
        <v/>
      </c>
      <c r="T20" s="21">
        <f>IFERROR(IF(INDEX(data_wkly!T:T,MATCH($B20,data_wkly!$C:$C,0),1)=0,"",INDEX(data_wkly!T:T,MATCH($B20,data_wkly!$C:$C,0),1)),"")</f>
        <v>80.23</v>
      </c>
      <c r="U20" s="86">
        <f>IFERROR(IF(INDEX(data_wkly!U:U,MATCH($B20,data_wkly!$C:$C,0),1)=0,"",INDEX(data_wkly!U:U,MATCH($B20,data_wkly!$C:$C,0),1)),"")</f>
        <v>11.2</v>
      </c>
      <c r="V20" s="157">
        <f t="shared" si="0"/>
        <v>2</v>
      </c>
      <c r="W20" s="152">
        <f>IFERROR(IF(INDEX(data_wkly!W:W,MATCH($B20,data_wkly!$C:$C,0),1)=0,"",INDEX(data_wkly!W:W,MATCH($B20,data_wkly!$C:$C,0),1)),"")</f>
        <v>132.79400000000001</v>
      </c>
      <c r="X20" s="21">
        <f>IFERROR(IF(INDEX(data_wkly!X:X,MATCH($B20,data_wkly!$C:$C,0),1)=0,"",INDEX(data_wkly!X:X,MATCH($B20,data_wkly!$C:$C,0),1)),"")</f>
        <v>-0.17837077308578841</v>
      </c>
      <c r="Y20" s="21">
        <f>IFERROR(IF(INDEX(data_wkly!Y:Y,MATCH($B20,data_wkly!$C:$C,0),1)=0,"",INDEX(data_wkly!Y:Y,MATCH($B20,data_wkly!$C:$C,0),1)),"")</f>
        <v>132.72999999999999</v>
      </c>
      <c r="Z20" s="21">
        <f>IFERROR(IF(INDEX(data_wkly!Z:Z,MATCH($B20,data_wkly!$C:$C,0),1)=0,"",INDEX(data_wkly!Z:Z,MATCH($B20,data_wkly!$C:$C,0),1)),"")</f>
        <v>-0.35000000000002274</v>
      </c>
      <c r="AA20" s="152">
        <f>IFERROR(IF(INDEX(data_wkly!AA:AA,MATCH($B20,data_wkly!$C:$C,0),1)=0,"",INDEX(data_wkly!AA:AA,MATCH($B20,data_wkly!$C:$C,0),1)),"")</f>
        <v>135.96</v>
      </c>
      <c r="AB20" s="21">
        <f>IFERROR(IF(INDEX(data_wkly!AB:AB,MATCH($B20,data_wkly!$C:$C,0),1)=0,"",INDEX(data_wkly!AB:AB,MATCH($B20,data_wkly!$C:$C,0),1)),"")</f>
        <v>0.14000000000001478</v>
      </c>
      <c r="AC20" s="21">
        <f>IFERROR(IF(INDEX(data_wkly!AC:AC,MATCH($B20,data_wkly!$C:$C,0),1)=0,"",INDEX(data_wkly!AC:AC,MATCH($B20,data_wkly!$C:$C,0),1)),"")</f>
        <v>134.62</v>
      </c>
      <c r="AD20" s="21">
        <f>IFERROR(IF(INDEX(data_wkly!AD:AD,MATCH($B20,data_wkly!$C:$C,0),1)=0,"",INDEX(data_wkly!AD:AD,MATCH($B20,data_wkly!$C:$C,0),1)),"")</f>
        <v>0.40000000000000568</v>
      </c>
      <c r="AE20" s="157">
        <f t="shared" si="1"/>
        <v>2</v>
      </c>
      <c r="AF20" s="154">
        <f>IFERROR(IF(INDEX(data_wkly!AF:AF,MATCH($B20,data_wkly!$C:$C,0),1)=0,"",INDEX(data_wkly!AF:AF,MATCH($B20,data_wkly!$C:$C,0),1)),"")</f>
        <v>164.29</v>
      </c>
      <c r="AG20" s="153">
        <f>IFERROR(IF(AF20="","",INDEX(data_wkly!AG:AG,MATCH($B20,data_wkly!$C:$C,0),1)),"")</f>
        <v>6.0000000000002274E-2</v>
      </c>
      <c r="AH20" s="153">
        <f>IFERROR(IF(INDEX(data_wkly!AH:AH,MATCH($B20,data_wkly!$C:$C,0),1)=0,"",INDEX(data_wkly!AH:AH,MATCH($B20,data_wkly!$C:$C,0),1)),"")</f>
        <v>154.00333333333333</v>
      </c>
      <c r="AI20" s="153">
        <f>IFERROR(IF(INDEX(data_wkly!AI:AI,MATCH($B20,data_wkly!$C:$C,0),1)=0,"",INDEX(data_wkly!AI:AI,MATCH($B20,data_wkly!$C:$C,0),1)),"")</f>
        <v>161.32</v>
      </c>
      <c r="AJ20" s="153">
        <f>IFERROR(IF(AI20="","",INDEX(data_wkly!AJ:AJ,MATCH($B20,data_wkly!$C:$C,0),1)),"")</f>
        <v>6.9999999999993179E-2</v>
      </c>
      <c r="AK20" s="153">
        <f>IFERROR(IF(INDEX(data_wkly!AK:AK,MATCH($B20,data_wkly!$C:$C,0),1)=0,"",INDEX(data_wkly!AK:AK,MATCH($B20,data_wkly!$C:$C,0),1)),"")</f>
        <v>151.24</v>
      </c>
      <c r="AL20" s="153">
        <f>IFERROR(IF(INDEX(data_wkly!AL:AL,MATCH($B20,data_wkly!$C:$C,0),1)=0,"",INDEX(data_wkly!AL:AL,MATCH($B20,data_wkly!$C:$C,0),1)),"")</f>
        <v>79.819999999999993</v>
      </c>
      <c r="AM20" s="183">
        <f>IFERROR(IF(INDEX(data_wkly!AM:AM,MATCH($B20,data_wkly!$C:$C,0),1)=0,"",INDEX(data_wkly!AM:AM,MATCH($B20,data_wkly!$C:$C,0),1)),"")</f>
        <v>11</v>
      </c>
      <c r="AN20" s="41">
        <f t="shared" si="2"/>
        <v>2</v>
      </c>
      <c r="AO20" s="88">
        <f t="shared" si="5"/>
        <v>2</v>
      </c>
    </row>
    <row r="21" spans="1:41">
      <c r="A21" s="88">
        <f t="shared" si="3"/>
        <v>1</v>
      </c>
      <c r="B21" s="89">
        <f t="shared" si="4"/>
        <v>41790</v>
      </c>
      <c r="C21" s="155">
        <f>IFERROR(IF(INDEX(data_wkly!D:D,MATCH($B21,data_wkly!$C:$C,0),1)=0,"",INDEX(data_wkly!D:D,MATCH($B21,data_wkly!$C:$C,0),1)),"")</f>
        <v>75902</v>
      </c>
      <c r="D21" s="21">
        <f>IFERROR(IF(INDEX(data_wkly!E:E,MATCH($B21,data_wkly!$C:$C,0),1)=0,"",INDEX(data_wkly!E:E,MATCH($B21,data_wkly!$C:$C,0),1)),"")</f>
        <v>164.22</v>
      </c>
      <c r="E21" s="21">
        <f>IF(C21="","",IFERROR(INDEX(data_wkly!F:F,MATCH($B21,data_wkly!$C:$C,0),1),""))</f>
        <v>0.18000000000000682</v>
      </c>
      <c r="F21" s="21" t="str">
        <f>IF(E21="","",IFERROR(IF(INDEX(data_wkly!G:G,MATCH($B21,data_wkly!$C:$C,0),1)=0,"",INDEX(data_wkly!G:G,MATCH($B21,data_wkly!$C:$C,0),1)),""))</f>
        <v/>
      </c>
      <c r="G21" s="21">
        <f>IFERROR(IF(INDEX(data_wkly!H:H,MATCH($B21,data_wkly!$C:$C,0),1)=0,"",INDEX(data_wkly!H:H,MATCH($B21,data_wkly!$C:$C,0),1)),"")</f>
        <v>161.26</v>
      </c>
      <c r="H21" s="21">
        <f>IF(C21="","",IFERROR(INDEX(data_wkly!I:I,MATCH($B21,data_wkly!$C:$C,0),1),""))</f>
        <v>0.16999999999998749</v>
      </c>
      <c r="I21" s="21" t="str">
        <f>IF(H21="","",IFERROR(IF(INDEX(data_wkly!J:J,MATCH($B21,data_wkly!$C:$C,0),1)=0,"",INDEX(data_wkly!J:J,MATCH($B21,data_wkly!$C:$C,0),1)),""))</f>
        <v/>
      </c>
      <c r="J21" s="21">
        <f>IFERROR(IF(INDEX(data_wkly!K:K,MATCH($B21,data_wkly!$C:$C,0),1)=0,"",INDEX(data_wkly!K:K,MATCH($B21,data_wkly!$C:$C,0),1)),"")</f>
        <v>80.8</v>
      </c>
      <c r="K21" s="86">
        <f>IFERROR(IF(INDEX(data_wkly!L:L,MATCH($B21,data_wkly!$C:$C,0),1)=0,"",INDEX(data_wkly!L:L,MATCH($B21,data_wkly!$C:$C,0),1)),"")</f>
        <v>11.1</v>
      </c>
      <c r="L21" s="156"/>
      <c r="M21" s="155">
        <f>IFERROR(IF(INDEX(data_wkly!M:M,MATCH($B21,data_wkly!$C:$C,0),1)=0,"",INDEX(data_wkly!M:M,MATCH($B21,data_wkly!$C:$C,0),1)),"")</f>
        <v>64700</v>
      </c>
      <c r="N21" s="21">
        <f>IFERROR(IF(INDEX(data_wkly!N:N,MATCH($B21,data_wkly!$C:$C,0),1)=0,"",INDEX(data_wkly!N:N,MATCH($B21,data_wkly!$C:$C,0),1)),"")</f>
        <v>166.29</v>
      </c>
      <c r="O21" s="21">
        <f>IF(M21="","",IFERROR(INDEX(data_wkly!O:O,MATCH($B21,data_wkly!$C:$C,0),1),""))</f>
        <v>0.30299999999999727</v>
      </c>
      <c r="P21" s="21" t="str">
        <f>IF(M21="","",IFERROR(IF(INDEX(data_wkly!P:P,MATCH($B21,data_wkly!$C:$C,0),1)=0,"",INDEX(data_wkly!P:P,MATCH($B21,data_wkly!$C:$C,0),1)),""))</f>
        <v/>
      </c>
      <c r="Q21" s="21">
        <f>IFERROR(IF(INDEX(data_wkly!Q:Q,MATCH($B21,data_wkly!$C:$C,0),1)=0,"",INDEX(data_wkly!Q:Q,MATCH($B21,data_wkly!$C:$C,0),1)),"")</f>
        <v>163.31</v>
      </c>
      <c r="R21" s="21">
        <f>IF(M21="","",IFERROR(INDEX(data_wkly!R:R,MATCH($B21,data_wkly!$C:$C,0),1),""))</f>
        <v>0.31000000000000227</v>
      </c>
      <c r="S21" s="21" t="str">
        <f>IF(M21="","",IFERROR(IF(INDEX(data_wkly!S:S,MATCH($B21,data_wkly!$C:$C,0),1)=0,"",INDEX(data_wkly!S:S,MATCH($B21,data_wkly!$C:$C,0),1)),""))</f>
        <v/>
      </c>
      <c r="T21" s="21">
        <f>IFERROR(IF(INDEX(data_wkly!T:T,MATCH($B21,data_wkly!$C:$C,0),1)=0,"",INDEX(data_wkly!T:T,MATCH($B21,data_wkly!$C:$C,0),1)),"")</f>
        <v>80.12</v>
      </c>
      <c r="U21" s="86">
        <f>IFERROR(IF(INDEX(data_wkly!U:U,MATCH($B21,data_wkly!$C:$C,0),1)=0,"",INDEX(data_wkly!U:U,MATCH($B21,data_wkly!$C:$C,0),1)),"")</f>
        <v>11.2</v>
      </c>
      <c r="V21" s="157">
        <f t="shared" si="0"/>
        <v>1</v>
      </c>
      <c r="W21" s="152">
        <f>IFERROR(IF(INDEX(data_wkly!W:W,MATCH($B21,data_wkly!$C:$C,0),1)=0,"",INDEX(data_wkly!W:W,MATCH($B21,data_wkly!$C:$C,0),1)),"")</f>
        <v>135.21100000000001</v>
      </c>
      <c r="X21" s="21">
        <f>IFERROR(IF(INDEX(data_wkly!X:X,MATCH($B21,data_wkly!$C:$C,0),1)=0,"",INDEX(data_wkly!X:X,MATCH($B21,data_wkly!$C:$C,0),1)),"")</f>
        <v>2.417020089169057</v>
      </c>
      <c r="Y21" s="21">
        <f>IFERROR(IF(INDEX(data_wkly!Y:Y,MATCH($B21,data_wkly!$C:$C,0),1)=0,"",INDEX(data_wkly!Y:Y,MATCH($B21,data_wkly!$C:$C,0),1)),"")</f>
        <v>135.19999999999999</v>
      </c>
      <c r="Z21" s="21">
        <f>IFERROR(IF(INDEX(data_wkly!Z:Z,MATCH($B21,data_wkly!$C:$C,0),1)=0,"",INDEX(data_wkly!Z:Z,MATCH($B21,data_wkly!$C:$C,0),1)),"")</f>
        <v>2.4699999999999989</v>
      </c>
      <c r="AA21" s="152">
        <f>IFERROR(IF(INDEX(data_wkly!AA:AA,MATCH($B21,data_wkly!$C:$C,0),1)=0,"",INDEX(data_wkly!AA:AA,MATCH($B21,data_wkly!$C:$C,0),1)),"")</f>
        <v>138.25</v>
      </c>
      <c r="AB21" s="21">
        <f>IFERROR(IF(INDEX(data_wkly!AB:AB,MATCH($B21,data_wkly!$C:$C,0),1)=0,"",INDEX(data_wkly!AB:AB,MATCH($B21,data_wkly!$C:$C,0),1)),"")</f>
        <v>2.289999999999992</v>
      </c>
      <c r="AC21" s="21">
        <f>IFERROR(IF(INDEX(data_wkly!AC:AC,MATCH($B21,data_wkly!$C:$C,0),1)=0,"",INDEX(data_wkly!AC:AC,MATCH($B21,data_wkly!$C:$C,0),1)),"")</f>
        <v>137.25</v>
      </c>
      <c r="AD21" s="21">
        <f>IFERROR(IF(INDEX(data_wkly!AD:AD,MATCH($B21,data_wkly!$C:$C,0),1)=0,"",INDEX(data_wkly!AD:AD,MATCH($B21,data_wkly!$C:$C,0),1)),"")</f>
        <v>2.6299999999999955</v>
      </c>
      <c r="AE21" s="157">
        <f t="shared" si="1"/>
        <v>1</v>
      </c>
      <c r="AF21" s="154">
        <f>IFERROR(IF(INDEX(data_wkly!AF:AF,MATCH($B21,data_wkly!$C:$C,0),1)=0,"",INDEX(data_wkly!AF:AF,MATCH($B21,data_wkly!$C:$C,0),1)),"")</f>
        <v>164.5</v>
      </c>
      <c r="AG21" s="153">
        <f>IFERROR(IF(AF21="","",INDEX(data_wkly!AG:AG,MATCH($B21,data_wkly!$C:$C,0),1)),"")</f>
        <v>0.21000000000000796</v>
      </c>
      <c r="AH21" s="153">
        <f>IFERROR(IF(INDEX(data_wkly!AH:AH,MATCH($B21,data_wkly!$C:$C,0),1)=0,"",INDEX(data_wkly!AH:AH,MATCH($B21,data_wkly!$C:$C,0),1)),"")</f>
        <v>154.54666666666665</v>
      </c>
      <c r="AI21" s="153">
        <f>IFERROR(IF(INDEX(data_wkly!AI:AI,MATCH($B21,data_wkly!$C:$C,0),1)=0,"",INDEX(data_wkly!AI:AI,MATCH($B21,data_wkly!$C:$C,0),1)),"")</f>
        <v>161.53</v>
      </c>
      <c r="AJ21" s="153">
        <f>IFERROR(IF(AI21="","",INDEX(data_wkly!AJ:AJ,MATCH($B21,data_wkly!$C:$C,0),1)),"")</f>
        <v>0.21000000000000796</v>
      </c>
      <c r="AK21" s="153">
        <f>IFERROR(IF(INDEX(data_wkly!AK:AK,MATCH($B21,data_wkly!$C:$C,0),1)=0,"",INDEX(data_wkly!AK:AK,MATCH($B21,data_wkly!$C:$C,0),1)),"")</f>
        <v>151.78333333333333</v>
      </c>
      <c r="AL21" s="153">
        <f>IFERROR(IF(INDEX(data_wkly!AL:AL,MATCH($B21,data_wkly!$C:$C,0),1)=0,"",INDEX(data_wkly!AL:AL,MATCH($B21,data_wkly!$C:$C,0),1)),"")</f>
        <v>79.790000000000006</v>
      </c>
      <c r="AM21" s="183">
        <f>IFERROR(IF(INDEX(data_wkly!AM:AM,MATCH($B21,data_wkly!$C:$C,0),1)=0,"",INDEX(data_wkly!AM:AM,MATCH($B21,data_wkly!$C:$C,0),1)),"")</f>
        <v>11</v>
      </c>
      <c r="AN21" s="41">
        <f t="shared" si="2"/>
        <v>1</v>
      </c>
      <c r="AO21" s="88">
        <f t="shared" si="5"/>
        <v>1</v>
      </c>
    </row>
    <row r="22" spans="1:41">
      <c r="A22" s="88">
        <f t="shared" si="3"/>
        <v>2</v>
      </c>
      <c r="B22" s="89">
        <f t="shared" si="4"/>
        <v>41797</v>
      </c>
      <c r="C22" s="155">
        <f>IFERROR(IF(INDEX(data_wkly!D:D,MATCH($B22,data_wkly!$C:$C,0),1)=0,"",INDEX(data_wkly!D:D,MATCH($B22,data_wkly!$C:$C,0),1)),"")</f>
        <v>87759</v>
      </c>
      <c r="D22" s="21">
        <f>IFERROR(IF(INDEX(data_wkly!E:E,MATCH($B22,data_wkly!$C:$C,0),1)=0,"",INDEX(data_wkly!E:E,MATCH($B22,data_wkly!$C:$C,0),1)),"")</f>
        <v>164.17</v>
      </c>
      <c r="E22" s="21">
        <f>IF(C22="","",IFERROR(INDEX(data_wkly!F:F,MATCH($B22,data_wkly!$C:$C,0),1),""))</f>
        <v>-5.0000000000011369E-2</v>
      </c>
      <c r="F22" s="21" t="str">
        <f>IF(E22="","",IFERROR(IF(INDEX(data_wkly!G:G,MATCH($B22,data_wkly!$C:$C,0),1)=0,"",INDEX(data_wkly!G:G,MATCH($B22,data_wkly!$C:$C,0),1)),""))</f>
        <v/>
      </c>
      <c r="G22" s="21">
        <f>IFERROR(IF(INDEX(data_wkly!H:H,MATCH($B22,data_wkly!$C:$C,0),1)=0,"",INDEX(data_wkly!H:H,MATCH($B22,data_wkly!$C:$C,0),1)),"")</f>
        <v>161.22999999999999</v>
      </c>
      <c r="H22" s="21">
        <f>IF(C22="","",IFERROR(INDEX(data_wkly!I:I,MATCH($B22,data_wkly!$C:$C,0),1),""))</f>
        <v>-3.0000000000001137E-2</v>
      </c>
      <c r="I22" s="21" t="str">
        <f>IF(H22="","",IFERROR(IF(INDEX(data_wkly!J:J,MATCH($B22,data_wkly!$C:$C,0),1)=0,"",INDEX(data_wkly!J:J,MATCH($B22,data_wkly!$C:$C,0),1)),""))</f>
        <v/>
      </c>
      <c r="J22" s="21">
        <f>IFERROR(IF(INDEX(data_wkly!K:K,MATCH($B22,data_wkly!$C:$C,0),1)=0,"",INDEX(data_wkly!K:K,MATCH($B22,data_wkly!$C:$C,0),1)),"")</f>
        <v>80.45</v>
      </c>
      <c r="K22" s="86">
        <f>IFERROR(IF(INDEX(data_wkly!L:L,MATCH($B22,data_wkly!$C:$C,0),1)=0,"",INDEX(data_wkly!L:L,MATCH($B22,data_wkly!$C:$C,0),1)),"")</f>
        <v>11.2</v>
      </c>
      <c r="L22" s="156"/>
      <c r="M22" s="155">
        <f>IFERROR(IF(INDEX(data_wkly!M:M,MATCH($B22,data_wkly!$C:$C,0),1)=0,"",INDEX(data_wkly!M:M,MATCH($B22,data_wkly!$C:$C,0),1)),"")</f>
        <v>74355</v>
      </c>
      <c r="N22" s="21">
        <f>IFERROR(IF(INDEX(data_wkly!N:N,MATCH($B22,data_wkly!$C:$C,0),1)=0,"",INDEX(data_wkly!N:N,MATCH($B22,data_wkly!$C:$C,0),1)),"")</f>
        <v>166.024</v>
      </c>
      <c r="O22" s="21">
        <f>IF(M22="","",IFERROR(INDEX(data_wkly!O:O,MATCH($B22,data_wkly!$C:$C,0),1),""))</f>
        <v>-0.26599999999999113</v>
      </c>
      <c r="P22" s="21" t="str">
        <f>IF(M22="","",IFERROR(IF(INDEX(data_wkly!P:P,MATCH($B22,data_wkly!$C:$C,0),1)=0,"",INDEX(data_wkly!P:P,MATCH($B22,data_wkly!$C:$C,0),1)),""))</f>
        <v/>
      </c>
      <c r="Q22" s="21">
        <f>IFERROR(IF(INDEX(data_wkly!Q:Q,MATCH($B22,data_wkly!$C:$C,0),1)=0,"",INDEX(data_wkly!Q:Q,MATCH($B22,data_wkly!$C:$C,0),1)),"")</f>
        <v>163.04</v>
      </c>
      <c r="R22" s="21">
        <f>IF(M22="","",IFERROR(INDEX(data_wkly!R:R,MATCH($B22,data_wkly!$C:$C,0),1),""))</f>
        <v>-0.27000000000001023</v>
      </c>
      <c r="S22" s="21" t="str">
        <f>IF(M22="","",IFERROR(IF(INDEX(data_wkly!S:S,MATCH($B22,data_wkly!$C:$C,0),1)=0,"",INDEX(data_wkly!S:S,MATCH($B22,data_wkly!$C:$C,0),1)),""))</f>
        <v/>
      </c>
      <c r="T22" s="21">
        <f>IFERROR(IF(INDEX(data_wkly!T:T,MATCH($B22,data_wkly!$C:$C,0),1)=0,"",INDEX(data_wkly!T:T,MATCH($B22,data_wkly!$C:$C,0),1)),"")</f>
        <v>80.23</v>
      </c>
      <c r="U22" s="86">
        <f>IFERROR(IF(INDEX(data_wkly!U:U,MATCH($B22,data_wkly!$C:$C,0),1)=0,"",INDEX(data_wkly!U:U,MATCH($B22,data_wkly!$C:$C,0),1)),"")</f>
        <v>11.4</v>
      </c>
      <c r="V22" s="157">
        <f t="shared" si="0"/>
        <v>2</v>
      </c>
      <c r="W22" s="152">
        <f>IFERROR(IF(INDEX(data_wkly!W:W,MATCH($B22,data_wkly!$C:$C,0),1)=0,"",INDEX(data_wkly!W:W,MATCH($B22,data_wkly!$C:$C,0),1)),"")</f>
        <v>136.24289999999999</v>
      </c>
      <c r="X22" s="21">
        <f>IFERROR(IF(INDEX(data_wkly!X:X,MATCH($B22,data_wkly!$C:$C,0),1)=0,"",INDEX(data_wkly!X:X,MATCH($B22,data_wkly!$C:$C,0),1)),"")</f>
        <v>1.0318661838398384</v>
      </c>
      <c r="Y22" s="21">
        <f>IFERROR(IF(INDEX(data_wkly!Y:Y,MATCH($B22,data_wkly!$C:$C,0),1)=0,"",INDEX(data_wkly!Y:Y,MATCH($B22,data_wkly!$C:$C,0),1)),"")</f>
        <v>136.18</v>
      </c>
      <c r="Z22" s="21">
        <f>IFERROR(IF(INDEX(data_wkly!Z:Z,MATCH($B22,data_wkly!$C:$C,0),1)=0,"",INDEX(data_wkly!Z:Z,MATCH($B22,data_wkly!$C:$C,0),1)),"")</f>
        <v>0.98000000000001819</v>
      </c>
      <c r="AA22" s="152">
        <f>IFERROR(IF(INDEX(data_wkly!AA:AA,MATCH($B22,data_wkly!$C:$C,0),1)=0,"",INDEX(data_wkly!AA:AA,MATCH($B22,data_wkly!$C:$C,0),1)),"")</f>
        <v>139.28</v>
      </c>
      <c r="AB22" s="21">
        <f>IFERROR(IF(INDEX(data_wkly!AB:AB,MATCH($B22,data_wkly!$C:$C,0),1)=0,"",INDEX(data_wkly!AB:AB,MATCH($B22,data_wkly!$C:$C,0),1)),"")</f>
        <v>1.0300000000000011</v>
      </c>
      <c r="AC22" s="21">
        <f>IFERROR(IF(INDEX(data_wkly!AC:AC,MATCH($B22,data_wkly!$C:$C,0),1)=0,"",INDEX(data_wkly!AC:AC,MATCH($B22,data_wkly!$C:$C,0),1)),"")</f>
        <v>138.30000000000001</v>
      </c>
      <c r="AD22" s="21">
        <f>IFERROR(IF(INDEX(data_wkly!AD:AD,MATCH($B22,data_wkly!$C:$C,0),1)=0,"",INDEX(data_wkly!AD:AD,MATCH($B22,data_wkly!$C:$C,0),1)),"")</f>
        <v>1.0500000000000114</v>
      </c>
      <c r="AE22" s="157">
        <f t="shared" si="1"/>
        <v>2</v>
      </c>
      <c r="AF22" s="154">
        <f>IFERROR(IF(INDEX(data_wkly!AF:AF,MATCH($B22,data_wkly!$C:$C,0),1)=0,"",INDEX(data_wkly!AF:AF,MATCH($B22,data_wkly!$C:$C,0),1)),"")</f>
        <v>164.53</v>
      </c>
      <c r="AG22" s="153">
        <f>IFERROR(IF(AF22="","",INDEX(data_wkly!AG:AG,MATCH($B22,data_wkly!$C:$C,0),1)),"")</f>
        <v>3.0000000000001137E-2</v>
      </c>
      <c r="AH22" s="153">
        <f>IFERROR(IF(INDEX(data_wkly!AH:AH,MATCH($B22,data_wkly!$C:$C,0),1)=0,"",INDEX(data_wkly!AH:AH,MATCH($B22,data_wkly!$C:$C,0),1)),"")</f>
        <v>155.16999999999999</v>
      </c>
      <c r="AI22" s="153">
        <f>IFERROR(IF(INDEX(data_wkly!AI:AI,MATCH($B22,data_wkly!$C:$C,0),1)=0,"",INDEX(data_wkly!AI:AI,MATCH($B22,data_wkly!$C:$C,0),1)),"")</f>
        <v>161.57</v>
      </c>
      <c r="AJ22" s="153">
        <f>IFERROR(IF(AI22="","",INDEX(data_wkly!AJ:AJ,MATCH($B22,data_wkly!$C:$C,0),1)),"")</f>
        <v>3.9999999999992042E-2</v>
      </c>
      <c r="AK22" s="153">
        <f>IFERROR(IF(INDEX(data_wkly!AK:AK,MATCH($B22,data_wkly!$C:$C,0),1)=0,"",INDEX(data_wkly!AK:AK,MATCH($B22,data_wkly!$C:$C,0),1)),"")</f>
        <v>152.39000000000001</v>
      </c>
      <c r="AL22" s="153">
        <f>IFERROR(IF(INDEX(data_wkly!AL:AL,MATCH($B22,data_wkly!$C:$C,0),1)=0,"",INDEX(data_wkly!AL:AL,MATCH($B22,data_wkly!$C:$C,0),1)),"")</f>
        <v>79.13</v>
      </c>
      <c r="AM22" s="183">
        <f>IFERROR(IF(INDEX(data_wkly!AM:AM,MATCH($B22,data_wkly!$C:$C,0),1)=0,"",INDEX(data_wkly!AM:AM,MATCH($B22,data_wkly!$C:$C,0),1)),"")</f>
        <v>11</v>
      </c>
      <c r="AN22" s="41">
        <f t="shared" si="2"/>
        <v>2</v>
      </c>
      <c r="AO22" s="88">
        <f t="shared" si="5"/>
        <v>2</v>
      </c>
    </row>
    <row r="23" spans="1:41">
      <c r="A23" s="88">
        <f t="shared" si="3"/>
        <v>1</v>
      </c>
      <c r="B23" s="89">
        <f t="shared" si="4"/>
        <v>41804</v>
      </c>
      <c r="C23" s="155">
        <f>IFERROR(IF(INDEX(data_wkly!D:D,MATCH($B23,data_wkly!$C:$C,0),1)=0,"",INDEX(data_wkly!D:D,MATCH($B23,data_wkly!$C:$C,0),1)),"")</f>
        <v>81390</v>
      </c>
      <c r="D23" s="21">
        <f>IFERROR(IF(INDEX(data_wkly!E:E,MATCH($B23,data_wkly!$C:$C,0),1)=0,"",INDEX(data_wkly!E:E,MATCH($B23,data_wkly!$C:$C,0),1)),"")</f>
        <v>164.01820000000001</v>
      </c>
      <c r="E23" s="21">
        <f>IF(C23="","",IFERROR(INDEX(data_wkly!F:F,MATCH($B23,data_wkly!$C:$C,0),1),""))</f>
        <v>-0.15179999999998017</v>
      </c>
      <c r="F23" s="21" t="str">
        <f>IF(E23="","",IFERROR(IF(INDEX(data_wkly!G:G,MATCH($B23,data_wkly!$C:$C,0),1)=0,"",INDEX(data_wkly!G:G,MATCH($B23,data_wkly!$C:$C,0),1)),""))</f>
        <v/>
      </c>
      <c r="G23" s="21">
        <f>IFERROR(IF(INDEX(data_wkly!H:H,MATCH($B23,data_wkly!$C:$C,0),1)=0,"",INDEX(data_wkly!H:H,MATCH($B23,data_wkly!$C:$C,0),1)),"")</f>
        <v>161.07</v>
      </c>
      <c r="H23" s="21">
        <f>IF(C23="","",IFERROR(INDEX(data_wkly!I:I,MATCH($B23,data_wkly!$C:$C,0),1),""))</f>
        <v>-0.15999999999999659</v>
      </c>
      <c r="I23" s="21" t="str">
        <f>IF(H23="","",IFERROR(IF(INDEX(data_wkly!J:J,MATCH($B23,data_wkly!$C:$C,0),1)=0,"",INDEX(data_wkly!J:J,MATCH($B23,data_wkly!$C:$C,0),1)),""))</f>
        <v/>
      </c>
      <c r="J23" s="21">
        <f>IFERROR(IF(INDEX(data_wkly!K:K,MATCH($B23,data_wkly!$C:$C,0),1)=0,"",INDEX(data_wkly!K:K,MATCH($B23,data_wkly!$C:$C,0),1)),"")</f>
        <v>80.67</v>
      </c>
      <c r="K23" s="86">
        <f>IFERROR(IF(INDEX(data_wkly!L:L,MATCH($B23,data_wkly!$C:$C,0),1)=0,"",INDEX(data_wkly!L:L,MATCH($B23,data_wkly!$C:$C,0),1)),"")</f>
        <v>11.2</v>
      </c>
      <c r="L23" s="156"/>
      <c r="M23" s="155">
        <f>IFERROR(IF(INDEX(data_wkly!M:M,MATCH($B23,data_wkly!$C:$C,0),1)=0,"",INDEX(data_wkly!M:M,MATCH($B23,data_wkly!$C:$C,0),1)),"")</f>
        <v>71544</v>
      </c>
      <c r="N23" s="21">
        <f>IFERROR(IF(INDEX(data_wkly!N:N,MATCH($B23,data_wkly!$C:$C,0),1)=0,"",INDEX(data_wkly!N:N,MATCH($B23,data_wkly!$C:$C,0),1)),"")</f>
        <v>165.8</v>
      </c>
      <c r="O23" s="21">
        <f>IF(M23="","",IFERROR(INDEX(data_wkly!O:O,MATCH($B23,data_wkly!$C:$C,0),1),""))</f>
        <v>-0.22399999999998954</v>
      </c>
      <c r="P23" s="21" t="str">
        <f>IF(M23="","",IFERROR(IF(INDEX(data_wkly!P:P,MATCH($B23,data_wkly!$C:$C,0),1)=0,"",INDEX(data_wkly!P:P,MATCH($B23,data_wkly!$C:$C,0),1)),""))</f>
        <v/>
      </c>
      <c r="Q23" s="21">
        <f>IFERROR(IF(INDEX(data_wkly!Q:Q,MATCH($B23,data_wkly!$C:$C,0),1)=0,"",INDEX(data_wkly!Q:Q,MATCH($B23,data_wkly!$C:$C,0),1)),"")</f>
        <v>162.82</v>
      </c>
      <c r="R23" s="21">
        <f>IF(M23="","",IFERROR(INDEX(data_wkly!R:R,MATCH($B23,data_wkly!$C:$C,0),1),""))</f>
        <v>-0.21999999999999886</v>
      </c>
      <c r="S23" s="21" t="str">
        <f>IF(M23="","",IFERROR(IF(INDEX(data_wkly!S:S,MATCH($B23,data_wkly!$C:$C,0),1)=0,"",INDEX(data_wkly!S:S,MATCH($B23,data_wkly!$C:$C,0),1)),""))</f>
        <v/>
      </c>
      <c r="T23" s="21">
        <f>IFERROR(IF(INDEX(data_wkly!T:T,MATCH($B23,data_wkly!$C:$C,0),1)=0,"",INDEX(data_wkly!T:T,MATCH($B23,data_wkly!$C:$C,0),1)),"")</f>
        <v>80.040000000000006</v>
      </c>
      <c r="U23" s="86">
        <f>IFERROR(IF(INDEX(data_wkly!U:U,MATCH($B23,data_wkly!$C:$C,0),1)=0,"",INDEX(data_wkly!U:U,MATCH($B23,data_wkly!$C:$C,0),1)),"")</f>
        <v>11.4</v>
      </c>
      <c r="V23" s="157">
        <f t="shared" si="0"/>
        <v>1</v>
      </c>
      <c r="W23" s="152">
        <f>IFERROR(IF(INDEX(data_wkly!W:W,MATCH($B23,data_wkly!$C:$C,0),1)=0,"",INDEX(data_wkly!W:W,MATCH($B23,data_wkly!$C:$C,0),1)),"")</f>
        <v>136.82900000000001</v>
      </c>
      <c r="X23" s="21">
        <f>IFERROR(IF(INDEX(data_wkly!X:X,MATCH($B23,data_wkly!$C:$C,0),1)=0,"",INDEX(data_wkly!X:X,MATCH($B23,data_wkly!$C:$C,0),1)),"")</f>
        <v>0.58612607863028643</v>
      </c>
      <c r="Y23" s="21">
        <f>IFERROR(IF(INDEX(data_wkly!Y:Y,MATCH($B23,data_wkly!$C:$C,0),1)=0,"",INDEX(data_wkly!Y:Y,MATCH($B23,data_wkly!$C:$C,0),1)),"")</f>
        <v>136.72999999999999</v>
      </c>
      <c r="Z23" s="21">
        <f>IFERROR(IF(INDEX(data_wkly!Z:Z,MATCH($B23,data_wkly!$C:$C,0),1)=0,"",INDEX(data_wkly!Z:Z,MATCH($B23,data_wkly!$C:$C,0),1)),"")</f>
        <v>0.54999999999998295</v>
      </c>
      <c r="AA23" s="152">
        <f>IFERROR(IF(INDEX(data_wkly!AA:AA,MATCH($B23,data_wkly!$C:$C,0),1)=0,"",INDEX(data_wkly!AA:AA,MATCH($B23,data_wkly!$C:$C,0),1)),"")</f>
        <v>139.47</v>
      </c>
      <c r="AB23" s="21">
        <f>IFERROR(IF(INDEX(data_wkly!AB:AB,MATCH($B23,data_wkly!$C:$C,0),1)=0,"",INDEX(data_wkly!AB:AB,MATCH($B23,data_wkly!$C:$C,0),1)),"")</f>
        <v>0.18999999999999773</v>
      </c>
      <c r="AC23" s="21">
        <f>IFERROR(IF(INDEX(data_wkly!AC:AC,MATCH($B23,data_wkly!$C:$C,0),1)=0,"",INDEX(data_wkly!AC:AC,MATCH($B23,data_wkly!$C:$C,0),1)),"")</f>
        <v>138.46</v>
      </c>
      <c r="AD23" s="21">
        <f>IFERROR(IF(INDEX(data_wkly!AD:AD,MATCH($B23,data_wkly!$C:$C,0),1)=0,"",INDEX(data_wkly!AD:AD,MATCH($B23,data_wkly!$C:$C,0),1)),"")</f>
        <v>0.15999999999999659</v>
      </c>
      <c r="AE23" s="157">
        <f t="shared" si="1"/>
        <v>1</v>
      </c>
      <c r="AF23" s="154">
        <f>IFERROR(IF(INDEX(data_wkly!AF:AF,MATCH($B23,data_wkly!$C:$C,0),1)=0,"",INDEX(data_wkly!AF:AF,MATCH($B23,data_wkly!$C:$C,0),1)),"")</f>
        <v>164.15</v>
      </c>
      <c r="AG23" s="153">
        <f>IFERROR(IF(AF23="","",INDEX(data_wkly!AG:AG,MATCH($B23,data_wkly!$C:$C,0),1)),"")</f>
        <v>-0.37999999999999545</v>
      </c>
      <c r="AH23" s="153">
        <f>IFERROR(IF(INDEX(data_wkly!AH:AH,MATCH($B23,data_wkly!$C:$C,0),1)=0,"",INDEX(data_wkly!AH:AH,MATCH($B23,data_wkly!$C:$C,0),1)),"")</f>
        <v>155.72</v>
      </c>
      <c r="AI23" s="153">
        <f>IFERROR(IF(INDEX(data_wkly!AI:AI,MATCH($B23,data_wkly!$C:$C,0),1)=0,"",INDEX(data_wkly!AI:AI,MATCH($B23,data_wkly!$C:$C,0),1)),"")</f>
        <v>161.19</v>
      </c>
      <c r="AJ23" s="153">
        <f>IFERROR(IF(AI23="","",INDEX(data_wkly!AJ:AJ,MATCH($B23,data_wkly!$C:$C,0),1)),"")</f>
        <v>-0.37999999999999545</v>
      </c>
      <c r="AK23" s="153">
        <f>IFERROR(IF(INDEX(data_wkly!AK:AK,MATCH($B23,data_wkly!$C:$C,0),1)=0,"",INDEX(data_wkly!AK:AK,MATCH($B23,data_wkly!$C:$C,0),1)),"")</f>
        <v>152.93333333333334</v>
      </c>
      <c r="AL23" s="153">
        <f>IFERROR(IF(INDEX(data_wkly!AL:AL,MATCH($B23,data_wkly!$C:$C,0),1)=0,"",INDEX(data_wkly!AL:AL,MATCH($B23,data_wkly!$C:$C,0),1)),"")</f>
        <v>79.45</v>
      </c>
      <c r="AM23" s="183">
        <f>IFERROR(IF(INDEX(data_wkly!AM:AM,MATCH($B23,data_wkly!$C:$C,0),1)=0,"",INDEX(data_wkly!AM:AM,MATCH($B23,data_wkly!$C:$C,0),1)),"")</f>
        <v>11.1</v>
      </c>
      <c r="AN23" s="41">
        <f t="shared" si="2"/>
        <v>1</v>
      </c>
      <c r="AO23" s="88">
        <f t="shared" si="5"/>
        <v>1</v>
      </c>
    </row>
    <row r="24" spans="1:41">
      <c r="A24" s="88">
        <f t="shared" si="3"/>
        <v>2</v>
      </c>
      <c r="B24" s="89">
        <f t="shared" si="4"/>
        <v>41811</v>
      </c>
      <c r="C24" s="155">
        <f>IFERROR(IF(INDEX(data_wkly!D:D,MATCH($B24,data_wkly!$C:$C,0),1)=0,"",INDEX(data_wkly!D:D,MATCH($B24,data_wkly!$C:$C,0),1)),"")</f>
        <v>83129</v>
      </c>
      <c r="D24" s="21">
        <f>IFERROR(IF(INDEX(data_wkly!E:E,MATCH($B24,data_wkly!$C:$C,0),1)=0,"",INDEX(data_wkly!E:E,MATCH($B24,data_wkly!$C:$C,0),1)),"")</f>
        <v>163.43969999999999</v>
      </c>
      <c r="E24" s="21">
        <f>IF(C24="","",IFERROR(INDEX(data_wkly!F:F,MATCH($B24,data_wkly!$C:$C,0),1),""))</f>
        <v>-0.57850000000001955</v>
      </c>
      <c r="F24" s="21" t="str">
        <f>IF(E24="","",IFERROR(IF(INDEX(data_wkly!G:G,MATCH($B24,data_wkly!$C:$C,0),1)=0,"",INDEX(data_wkly!G:G,MATCH($B24,data_wkly!$C:$C,0),1)),""))</f>
        <v/>
      </c>
      <c r="G24" s="21">
        <f>IFERROR(IF(INDEX(data_wkly!H:H,MATCH($B24,data_wkly!$C:$C,0),1)=0,"",INDEX(data_wkly!H:H,MATCH($B24,data_wkly!$C:$C,0),1)),"")</f>
        <v>160.5</v>
      </c>
      <c r="H24" s="21">
        <f>IF(C24="","",IFERROR(INDEX(data_wkly!I:I,MATCH($B24,data_wkly!$C:$C,0),1),""))</f>
        <v>-0.56999999999999318</v>
      </c>
      <c r="I24" s="21" t="str">
        <f>IF(H24="","",IFERROR(IF(INDEX(data_wkly!J:J,MATCH($B24,data_wkly!$C:$C,0),1)=0,"",INDEX(data_wkly!J:J,MATCH($B24,data_wkly!$C:$C,0),1)),""))</f>
        <v/>
      </c>
      <c r="J24" s="21">
        <f>IFERROR(IF(INDEX(data_wkly!K:K,MATCH($B24,data_wkly!$C:$C,0),1)=0,"",INDEX(data_wkly!K:K,MATCH($B24,data_wkly!$C:$C,0),1)),"")</f>
        <v>80.13</v>
      </c>
      <c r="K24" s="86">
        <f>IFERROR(IF(INDEX(data_wkly!L:L,MATCH($B24,data_wkly!$C:$C,0),1)=0,"",INDEX(data_wkly!L:L,MATCH($B24,data_wkly!$C:$C,0),1)),"")</f>
        <v>11.1</v>
      </c>
      <c r="L24" s="156"/>
      <c r="M24" s="155">
        <f>IFERROR(IF(INDEX(data_wkly!M:M,MATCH($B24,data_wkly!$C:$C,0),1)=0,"",INDEX(data_wkly!M:M,MATCH($B24,data_wkly!$C:$C,0),1)),"")</f>
        <v>77942</v>
      </c>
      <c r="N24" s="21">
        <f>IFERROR(IF(INDEX(data_wkly!N:N,MATCH($B24,data_wkly!$C:$C,0),1)=0,"",INDEX(data_wkly!N:N,MATCH($B24,data_wkly!$C:$C,0),1)),"")</f>
        <v>165.17</v>
      </c>
      <c r="O24" s="21">
        <f>IF(M24="","",IFERROR(INDEX(data_wkly!O:O,MATCH($B24,data_wkly!$C:$C,0),1),""))</f>
        <v>-0.63000000000002387</v>
      </c>
      <c r="P24" s="21" t="str">
        <f>IF(M24="","",IFERROR(IF(INDEX(data_wkly!P:P,MATCH($B24,data_wkly!$C:$C,0),1)=0,"",INDEX(data_wkly!P:P,MATCH($B24,data_wkly!$C:$C,0),1)),""))</f>
        <v/>
      </c>
      <c r="Q24" s="21">
        <f>IFERROR(IF(INDEX(data_wkly!Q:Q,MATCH($B24,data_wkly!$C:$C,0),1)=0,"",INDEX(data_wkly!Q:Q,MATCH($B24,data_wkly!$C:$C,0),1)),"")</f>
        <v>162.21</v>
      </c>
      <c r="R24" s="21">
        <f>IF(M24="","",IFERROR(INDEX(data_wkly!R:R,MATCH($B24,data_wkly!$C:$C,0),1),""))</f>
        <v>-0.60999999999998522</v>
      </c>
      <c r="S24" s="21" t="str">
        <f>IF(M24="","",IFERROR(IF(INDEX(data_wkly!S:S,MATCH($B24,data_wkly!$C:$C,0),1)=0,"",INDEX(data_wkly!S:S,MATCH($B24,data_wkly!$C:$C,0),1)),""))</f>
        <v/>
      </c>
      <c r="T24" s="21">
        <f>IFERROR(IF(INDEX(data_wkly!T:T,MATCH($B24,data_wkly!$C:$C,0),1)=0,"",INDEX(data_wkly!T:T,MATCH($B24,data_wkly!$C:$C,0),1)),"")</f>
        <v>79.53</v>
      </c>
      <c r="U24" s="86">
        <f>IFERROR(IF(INDEX(data_wkly!U:U,MATCH($B24,data_wkly!$C:$C,0),1)=0,"",INDEX(data_wkly!U:U,MATCH($B24,data_wkly!$C:$C,0),1)),"")</f>
        <v>11.2</v>
      </c>
      <c r="V24" s="157">
        <f t="shared" si="0"/>
        <v>2</v>
      </c>
      <c r="W24" s="152">
        <f>IFERROR(IF(INDEX(data_wkly!W:W,MATCH($B24,data_wkly!$C:$C,0),1)=0,"",INDEX(data_wkly!W:W,MATCH($B24,data_wkly!$C:$C,0),1)),"")</f>
        <v>136.91749999999999</v>
      </c>
      <c r="X24" s="21">
        <f>IFERROR(IF(INDEX(data_wkly!X:X,MATCH($B24,data_wkly!$C:$C,0),1)=0,"",INDEX(data_wkly!X:X,MATCH($B24,data_wkly!$C:$C,0),1)),"")</f>
        <v>8.8525782989762547E-2</v>
      </c>
      <c r="Y24" s="21">
        <f>IFERROR(IF(INDEX(data_wkly!Y:Y,MATCH($B24,data_wkly!$C:$C,0),1)=0,"",INDEX(data_wkly!Y:Y,MATCH($B24,data_wkly!$C:$C,0),1)),"")</f>
        <v>136.9</v>
      </c>
      <c r="Z24" s="21">
        <f>IFERROR(IF(INDEX(data_wkly!Z:Z,MATCH($B24,data_wkly!$C:$C,0),1)=0,"",INDEX(data_wkly!Z:Z,MATCH($B24,data_wkly!$C:$C,0),1)),"")</f>
        <v>0.17000000000001592</v>
      </c>
      <c r="AA24" s="152">
        <f>IFERROR(IF(INDEX(data_wkly!AA:AA,MATCH($B24,data_wkly!$C:$C,0),1)=0,"",INDEX(data_wkly!AA:AA,MATCH($B24,data_wkly!$C:$C,0),1)),"")</f>
        <v>139.85</v>
      </c>
      <c r="AB24" s="21">
        <f>IFERROR(IF(INDEX(data_wkly!AB:AB,MATCH($B24,data_wkly!$C:$C,0),1)=0,"",INDEX(data_wkly!AB:AB,MATCH($B24,data_wkly!$C:$C,0),1)),"")</f>
        <v>0.37999999999999545</v>
      </c>
      <c r="AC24" s="21">
        <f>IFERROR(IF(INDEX(data_wkly!AC:AC,MATCH($B24,data_wkly!$C:$C,0),1)=0,"",INDEX(data_wkly!AC:AC,MATCH($B24,data_wkly!$C:$C,0),1)),"")</f>
        <v>138.84</v>
      </c>
      <c r="AD24" s="21">
        <f>IFERROR(IF(INDEX(data_wkly!AD:AD,MATCH($B24,data_wkly!$C:$C,0),1)=0,"",INDEX(data_wkly!AD:AD,MATCH($B24,data_wkly!$C:$C,0),1)),"")</f>
        <v>0.37999999999999545</v>
      </c>
      <c r="AE24" s="157">
        <f t="shared" si="1"/>
        <v>2</v>
      </c>
      <c r="AF24" s="154">
        <f>IFERROR(IF(INDEX(data_wkly!AF:AF,MATCH($B24,data_wkly!$C:$C,0),1)=0,"",INDEX(data_wkly!AF:AF,MATCH($B24,data_wkly!$C:$C,0),1)),"")</f>
        <v>163.71</v>
      </c>
      <c r="AG24" s="153">
        <f>IFERROR(IF(AF24="","",INDEX(data_wkly!AG:AG,MATCH($B24,data_wkly!$C:$C,0),1)),"")</f>
        <v>-0.43999999999999773</v>
      </c>
      <c r="AH24" s="153">
        <f>IFERROR(IF(INDEX(data_wkly!AH:AH,MATCH($B24,data_wkly!$C:$C,0),1)=0,"",INDEX(data_wkly!AH:AH,MATCH($B24,data_wkly!$C:$C,0),1)),"")</f>
        <v>156.59</v>
      </c>
      <c r="AI24" s="153">
        <f>IFERROR(IF(INDEX(data_wkly!AI:AI,MATCH($B24,data_wkly!$C:$C,0),1)=0,"",INDEX(data_wkly!AI:AI,MATCH($B24,data_wkly!$C:$C,0),1)),"")</f>
        <v>160.76</v>
      </c>
      <c r="AJ24" s="153">
        <f>IFERROR(IF(AI24="","",INDEX(data_wkly!AJ:AJ,MATCH($B24,data_wkly!$C:$C,0),1)),"")</f>
        <v>-0.43000000000000682</v>
      </c>
      <c r="AK24" s="153">
        <f>IFERROR(IF(INDEX(data_wkly!AK:AK,MATCH($B24,data_wkly!$C:$C,0),1)=0,"",INDEX(data_wkly!AK:AK,MATCH($B24,data_wkly!$C:$C,0),1)),"")</f>
        <v>153.78333333333333</v>
      </c>
      <c r="AL24" s="153">
        <f>IFERROR(IF(INDEX(data_wkly!AL:AL,MATCH($B24,data_wkly!$C:$C,0),1)=0,"",INDEX(data_wkly!AL:AL,MATCH($B24,data_wkly!$C:$C,0),1)),"")</f>
        <v>79.11</v>
      </c>
      <c r="AM24" s="183">
        <f>IFERROR(IF(INDEX(data_wkly!AM:AM,MATCH($B24,data_wkly!$C:$C,0),1)=0,"",INDEX(data_wkly!AM:AM,MATCH($B24,data_wkly!$C:$C,0),1)),"")</f>
        <v>10.9</v>
      </c>
      <c r="AN24" s="41">
        <f t="shared" si="2"/>
        <v>2</v>
      </c>
      <c r="AO24" s="88">
        <f t="shared" si="5"/>
        <v>2</v>
      </c>
    </row>
    <row r="25" spans="1:41">
      <c r="A25" s="88">
        <f t="shared" si="3"/>
        <v>1</v>
      </c>
      <c r="B25" s="89">
        <f t="shared" si="4"/>
        <v>41818</v>
      </c>
      <c r="C25" s="155">
        <f>IFERROR(IF(INDEX(data_wkly!D:D,MATCH($B25,data_wkly!$C:$C,0),1)=0,"",INDEX(data_wkly!D:D,MATCH($B25,data_wkly!$C:$C,0),1)),"")</f>
        <v>81350</v>
      </c>
      <c r="D25" s="21">
        <f>IFERROR(IF(INDEX(data_wkly!E:E,MATCH($B25,data_wkly!$C:$C,0),1)=0,"",INDEX(data_wkly!E:E,MATCH($B25,data_wkly!$C:$C,0),1)),"")</f>
        <v>163.57</v>
      </c>
      <c r="E25" s="21">
        <f>IF(C25="","",IFERROR(INDEX(data_wkly!F:F,MATCH($B25,data_wkly!$C:$C,0),1),""))</f>
        <v>0.13030000000000541</v>
      </c>
      <c r="F25" s="21" t="str">
        <f>IF(E25="","",IFERROR(IF(INDEX(data_wkly!G:G,MATCH($B25,data_wkly!$C:$C,0),1)=0,"",INDEX(data_wkly!G:G,MATCH($B25,data_wkly!$C:$C,0),1)),""))</f>
        <v/>
      </c>
      <c r="G25" s="21">
        <f>IFERROR(IF(INDEX(data_wkly!H:H,MATCH($B25,data_wkly!$C:$C,0),1)=0,"",INDEX(data_wkly!H:H,MATCH($B25,data_wkly!$C:$C,0),1)),"")</f>
        <v>160.63</v>
      </c>
      <c r="H25" s="21">
        <f>IF(C25="","",IFERROR(INDEX(data_wkly!I:I,MATCH($B25,data_wkly!$C:$C,0),1),""))</f>
        <v>0.12999999999999545</v>
      </c>
      <c r="I25" s="21" t="str">
        <f>IF(H25="","",IFERROR(IF(INDEX(data_wkly!J:J,MATCH($B25,data_wkly!$C:$C,0),1)=0,"",INDEX(data_wkly!J:J,MATCH($B25,data_wkly!$C:$C,0),1)),""))</f>
        <v/>
      </c>
      <c r="J25" s="21">
        <f>IFERROR(IF(INDEX(data_wkly!K:K,MATCH($B25,data_wkly!$C:$C,0),1)=0,"",INDEX(data_wkly!K:K,MATCH($B25,data_wkly!$C:$C,0),1)),"")</f>
        <v>80.099999999999994</v>
      </c>
      <c r="K25" s="86">
        <f>IFERROR(IF(INDEX(data_wkly!L:L,MATCH($B25,data_wkly!$C:$C,0),1)=0,"",INDEX(data_wkly!L:L,MATCH($B25,data_wkly!$C:$C,0),1)),"")</f>
        <v>11.2</v>
      </c>
      <c r="L25" s="156"/>
      <c r="M25" s="155">
        <f>IFERROR(IF(INDEX(data_wkly!M:M,MATCH($B25,data_wkly!$C:$C,0),1)=0,"",INDEX(data_wkly!M:M,MATCH($B25,data_wkly!$C:$C,0),1)),"")</f>
        <v>74464</v>
      </c>
      <c r="N25" s="21">
        <f>IFERROR(IF(INDEX(data_wkly!N:N,MATCH($B25,data_wkly!$C:$C,0),1)=0,"",INDEX(data_wkly!N:N,MATCH($B25,data_wkly!$C:$C,0),1)),"")</f>
        <v>165.06</v>
      </c>
      <c r="O25" s="21">
        <f>IF(M25="","",IFERROR(INDEX(data_wkly!O:O,MATCH($B25,data_wkly!$C:$C,0),1),""))</f>
        <v>-0.10999999999998522</v>
      </c>
      <c r="P25" s="21" t="str">
        <f>IF(M25="","",IFERROR(IF(INDEX(data_wkly!P:P,MATCH($B25,data_wkly!$C:$C,0),1)=0,"",INDEX(data_wkly!P:P,MATCH($B25,data_wkly!$C:$C,0),1)),""))</f>
        <v/>
      </c>
      <c r="Q25" s="21">
        <f>IFERROR(IF(INDEX(data_wkly!Q:Q,MATCH($B25,data_wkly!$C:$C,0),1)=0,"",INDEX(data_wkly!Q:Q,MATCH($B25,data_wkly!$C:$C,0),1)),"")</f>
        <v>162.09</v>
      </c>
      <c r="R25" s="21">
        <f>IF(M25="","",IFERROR(INDEX(data_wkly!R:R,MATCH($B25,data_wkly!$C:$C,0),1),""))</f>
        <v>-0.12000000000000455</v>
      </c>
      <c r="S25" s="21" t="str">
        <f>IF(M25="","",IFERROR(IF(INDEX(data_wkly!S:S,MATCH($B25,data_wkly!$C:$C,0),1)=0,"",INDEX(data_wkly!S:S,MATCH($B25,data_wkly!$C:$C,0),1)),""))</f>
        <v/>
      </c>
      <c r="T25" s="21">
        <f>IFERROR(IF(INDEX(data_wkly!T:T,MATCH($B25,data_wkly!$C:$C,0),1)=0,"",INDEX(data_wkly!T:T,MATCH($B25,data_wkly!$C:$C,0),1)),"")</f>
        <v>79.61</v>
      </c>
      <c r="U25" s="86">
        <f>IFERROR(IF(INDEX(data_wkly!U:U,MATCH($B25,data_wkly!$C:$C,0),1)=0,"",INDEX(data_wkly!U:U,MATCH($B25,data_wkly!$C:$C,0),1)),"")</f>
        <v>11.3</v>
      </c>
      <c r="V25" s="157">
        <f t="shared" si="0"/>
        <v>1</v>
      </c>
      <c r="W25" s="152">
        <f>IFERROR(IF(INDEX(data_wkly!W:W,MATCH($B25,data_wkly!$C:$C,0),1)=0,"",INDEX(data_wkly!W:W,MATCH($B25,data_wkly!$C:$C,0),1)),"")</f>
        <v>139.44900000000001</v>
      </c>
      <c r="X25" s="21">
        <f>IFERROR(IF(INDEX(data_wkly!X:X,MATCH($B25,data_wkly!$C:$C,0),1)=0,"",INDEX(data_wkly!X:X,MATCH($B25,data_wkly!$C:$C,0),1)),"")</f>
        <v>2.5314825725307344</v>
      </c>
      <c r="Y25" s="21">
        <f>IFERROR(IF(INDEX(data_wkly!Y:Y,MATCH($B25,data_wkly!$C:$C,0),1)=0,"",INDEX(data_wkly!Y:Y,MATCH($B25,data_wkly!$C:$C,0),1)),"")</f>
        <v>139.52000000000001</v>
      </c>
      <c r="Z25" s="21">
        <f>IFERROR(IF(INDEX(data_wkly!Z:Z,MATCH($B25,data_wkly!$C:$C,0),1)=0,"",INDEX(data_wkly!Z:Z,MATCH($B25,data_wkly!$C:$C,0),1)),"")</f>
        <v>2.6200000000000045</v>
      </c>
      <c r="AA25" s="152">
        <f>IFERROR(IF(INDEX(data_wkly!AA:AA,MATCH($B25,data_wkly!$C:$C,0),1)=0,"",INDEX(data_wkly!AA:AA,MATCH($B25,data_wkly!$C:$C,0),1)),"")</f>
        <v>141.79</v>
      </c>
      <c r="AB25" s="21">
        <f>IFERROR(IF(INDEX(data_wkly!AB:AB,MATCH($B25,data_wkly!$C:$C,0),1)=0,"",INDEX(data_wkly!AB:AB,MATCH($B25,data_wkly!$C:$C,0),1)),"")</f>
        <v>1.9399999999999977</v>
      </c>
      <c r="AC25" s="21">
        <f>IFERROR(IF(INDEX(data_wkly!AC:AC,MATCH($B25,data_wkly!$C:$C,0),1)=0,"",INDEX(data_wkly!AC:AC,MATCH($B25,data_wkly!$C:$C,0),1)),"")</f>
        <v>141.11000000000001</v>
      </c>
      <c r="AD25" s="21">
        <f>IFERROR(IF(INDEX(data_wkly!AD:AD,MATCH($B25,data_wkly!$C:$C,0),1)=0,"",INDEX(data_wkly!AD:AD,MATCH($B25,data_wkly!$C:$C,0),1)),"")</f>
        <v>2.2700000000000102</v>
      </c>
      <c r="AE25" s="157">
        <f t="shared" si="1"/>
        <v>1</v>
      </c>
      <c r="AF25" s="154">
        <f>IFERROR(IF(INDEX(data_wkly!AF:AF,MATCH($B25,data_wkly!$C:$C,0),1)=0,"",INDEX(data_wkly!AF:AF,MATCH($B25,data_wkly!$C:$C,0),1)),"")</f>
        <v>163.87</v>
      </c>
      <c r="AG25" s="153">
        <f>IFERROR(IF(AF25="","",INDEX(data_wkly!AG:AG,MATCH($B25,data_wkly!$C:$C,0),1)),"")</f>
        <v>0.15999999999999659</v>
      </c>
      <c r="AH25" s="153">
        <f>IFERROR(IF(INDEX(data_wkly!AH:AH,MATCH($B25,data_wkly!$C:$C,0),1)=0,"",INDEX(data_wkly!AH:AH,MATCH($B25,data_wkly!$C:$C,0),1)),"")</f>
        <v>156.94333333333336</v>
      </c>
      <c r="AI25" s="153">
        <f>IFERROR(IF(INDEX(data_wkly!AI:AI,MATCH($B25,data_wkly!$C:$C,0),1)=0,"",INDEX(data_wkly!AI:AI,MATCH($B25,data_wkly!$C:$C,0),1)),"")</f>
        <v>160.91</v>
      </c>
      <c r="AJ25" s="153">
        <f>IFERROR(IF(AI25="","",INDEX(data_wkly!AJ:AJ,MATCH($B25,data_wkly!$C:$C,0),1)),"")</f>
        <v>0.15000000000000568</v>
      </c>
      <c r="AK25" s="153">
        <f>IFERROR(IF(INDEX(data_wkly!AK:AK,MATCH($B25,data_wkly!$C:$C,0),1)=0,"",INDEX(data_wkly!AK:AK,MATCH($B25,data_wkly!$C:$C,0),1)),"")</f>
        <v>154.13333333333333</v>
      </c>
      <c r="AL25" s="153">
        <f>IFERROR(IF(INDEX(data_wkly!AL:AL,MATCH($B25,data_wkly!$C:$C,0),1)=0,"",INDEX(data_wkly!AL:AL,MATCH($B25,data_wkly!$C:$C,0),1)),"")</f>
        <v>79.03</v>
      </c>
      <c r="AM25" s="183">
        <f>IFERROR(IF(INDEX(data_wkly!AM:AM,MATCH($B25,data_wkly!$C:$C,0),1)=0,"",INDEX(data_wkly!AM:AM,MATCH($B25,data_wkly!$C:$C,0),1)),"")</f>
        <v>11.1</v>
      </c>
      <c r="AN25" s="41">
        <f t="shared" si="2"/>
        <v>1</v>
      </c>
      <c r="AO25" s="88">
        <f t="shared" si="5"/>
        <v>1</v>
      </c>
    </row>
    <row r="26" spans="1:41">
      <c r="A26" s="88">
        <f t="shared" si="3"/>
        <v>2</v>
      </c>
      <c r="B26" s="89">
        <f t="shared" si="4"/>
        <v>41825</v>
      </c>
      <c r="C26" s="155">
        <f>IFERROR(IF(INDEX(data_wkly!D:D,MATCH($B26,data_wkly!$C:$C,0),1)=0,"",INDEX(data_wkly!D:D,MATCH($B26,data_wkly!$C:$C,0),1)),"")</f>
        <v>80992</v>
      </c>
      <c r="D26" s="21">
        <f>IFERROR(IF(INDEX(data_wkly!E:E,MATCH($B26,data_wkly!$C:$C,0),1)=0,"",INDEX(data_wkly!E:E,MATCH($B26,data_wkly!$C:$C,0),1)),"")</f>
        <v>162.86000000000001</v>
      </c>
      <c r="E26" s="21">
        <f>IF(C26="","",IFERROR(INDEX(data_wkly!F:F,MATCH($B26,data_wkly!$C:$C,0),1),""))</f>
        <v>-0.70999999999997954</v>
      </c>
      <c r="F26" s="21" t="str">
        <f>IF(E26="","",IFERROR(IF(INDEX(data_wkly!G:G,MATCH($B26,data_wkly!$C:$C,0),1)=0,"",INDEX(data_wkly!G:G,MATCH($B26,data_wkly!$C:$C,0),1)),""))</f>
        <v/>
      </c>
      <c r="G26" s="21">
        <f>IFERROR(IF(INDEX(data_wkly!H:H,MATCH($B26,data_wkly!$C:$C,0),1)=0,"",INDEX(data_wkly!H:H,MATCH($B26,data_wkly!$C:$C,0),1)),"")</f>
        <v>159.94</v>
      </c>
      <c r="H26" s="21">
        <f>IF(C26="","",IFERROR(INDEX(data_wkly!I:I,MATCH($B26,data_wkly!$C:$C,0),1),""))</f>
        <v>-0.68999999999999773</v>
      </c>
      <c r="I26" s="21" t="str">
        <f>IF(H26="","",IFERROR(IF(INDEX(data_wkly!J:J,MATCH($B26,data_wkly!$C:$C,0),1)=0,"",INDEX(data_wkly!J:J,MATCH($B26,data_wkly!$C:$C,0),1)),""))</f>
        <v/>
      </c>
      <c r="J26" s="21">
        <f>IFERROR(IF(INDEX(data_wkly!K:K,MATCH($B26,data_wkly!$C:$C,0),1)=0,"",INDEX(data_wkly!K:K,MATCH($B26,data_wkly!$C:$C,0),1)),"")</f>
        <v>79.92</v>
      </c>
      <c r="K26" s="86">
        <f>IFERROR(IF(INDEX(data_wkly!L:L,MATCH($B26,data_wkly!$C:$C,0),1)=0,"",INDEX(data_wkly!L:L,MATCH($B26,data_wkly!$C:$C,0),1)),"")</f>
        <v>11.1</v>
      </c>
      <c r="L26" s="156"/>
      <c r="M26" s="155">
        <f>IFERROR(IF(INDEX(data_wkly!M:M,MATCH($B26,data_wkly!$C:$C,0),1)=0,"",INDEX(data_wkly!M:M,MATCH($B26,data_wkly!$C:$C,0),1)),"")</f>
        <v>74963</v>
      </c>
      <c r="N26" s="21">
        <f>IFERROR(IF(INDEX(data_wkly!N:N,MATCH($B26,data_wkly!$C:$C,0),1)=0,"",INDEX(data_wkly!N:N,MATCH($B26,data_wkly!$C:$C,0),1)),"")</f>
        <v>164.6</v>
      </c>
      <c r="O26" s="21">
        <f>IF(M26="","",IFERROR(INDEX(data_wkly!O:O,MATCH($B26,data_wkly!$C:$C,0),1),""))</f>
        <v>-0.46000000000000796</v>
      </c>
      <c r="P26" s="21" t="str">
        <f>IF(M26="","",IFERROR(IF(INDEX(data_wkly!P:P,MATCH($B26,data_wkly!$C:$C,0),1)=0,"",INDEX(data_wkly!P:P,MATCH($B26,data_wkly!$C:$C,0),1)),""))</f>
        <v/>
      </c>
      <c r="Q26" s="21">
        <f>IFERROR(IF(INDEX(data_wkly!Q:Q,MATCH($B26,data_wkly!$C:$C,0),1)=0,"",INDEX(data_wkly!Q:Q,MATCH($B26,data_wkly!$C:$C,0),1)),"")</f>
        <v>161.65</v>
      </c>
      <c r="R26" s="21">
        <f>IF(M26="","",IFERROR(INDEX(data_wkly!R:R,MATCH($B26,data_wkly!$C:$C,0),1),""))</f>
        <v>-0.43999999999999773</v>
      </c>
      <c r="S26" s="21" t="str">
        <f>IF(M26="","",IFERROR(IF(INDEX(data_wkly!S:S,MATCH($B26,data_wkly!$C:$C,0),1)=0,"",INDEX(data_wkly!S:S,MATCH($B26,data_wkly!$C:$C,0),1)),""))</f>
        <v/>
      </c>
      <c r="T26" s="21">
        <f>IFERROR(IF(INDEX(data_wkly!T:T,MATCH($B26,data_wkly!$C:$C,0),1)=0,"",INDEX(data_wkly!T:T,MATCH($B26,data_wkly!$C:$C,0),1)),"")</f>
        <v>79.010000000000005</v>
      </c>
      <c r="U26" s="86">
        <f>IFERROR(IF(INDEX(data_wkly!U:U,MATCH($B26,data_wkly!$C:$C,0),1)=0,"",INDEX(data_wkly!U:U,MATCH($B26,data_wkly!$C:$C,0),1)),"")</f>
        <v>11.2</v>
      </c>
      <c r="V26" s="157">
        <f t="shared" si="0"/>
        <v>2</v>
      </c>
      <c r="W26" s="152">
        <f>IFERROR(IF(INDEX(data_wkly!W:W,MATCH($B26,data_wkly!$C:$C,0),1)=0,"",INDEX(data_wkly!W:W,MATCH($B26,data_wkly!$C:$C,0),1)),"")</f>
        <v>139.70590000000001</v>
      </c>
      <c r="X26" s="21">
        <f>IFERROR(IF(INDEX(data_wkly!X:X,MATCH($B26,data_wkly!$C:$C,0),1)=0,"",INDEX(data_wkly!X:X,MATCH($B26,data_wkly!$C:$C,0),1)),"")</f>
        <v>0.25694842753247826</v>
      </c>
      <c r="Y26" s="21">
        <f>IFERROR(IF(INDEX(data_wkly!Y:Y,MATCH($B26,data_wkly!$C:$C,0),1)=0,"",INDEX(data_wkly!Y:Y,MATCH($B26,data_wkly!$C:$C,0),1)),"")</f>
        <v>139.81</v>
      </c>
      <c r="Z26" s="21">
        <f>IFERROR(IF(INDEX(data_wkly!Z:Z,MATCH($B26,data_wkly!$C:$C,0),1)=0,"",INDEX(data_wkly!Z:Z,MATCH($B26,data_wkly!$C:$C,0),1)),"")</f>
        <v>0.28999999999999204</v>
      </c>
      <c r="AA26" s="152">
        <f>IFERROR(IF(INDEX(data_wkly!AA:AA,MATCH($B26,data_wkly!$C:$C,0),1)=0,"",INDEX(data_wkly!AA:AA,MATCH($B26,data_wkly!$C:$C,0),1)),"")</f>
        <v>142.04</v>
      </c>
      <c r="AB26" s="21">
        <f>IFERROR(IF(INDEX(data_wkly!AB:AB,MATCH($B26,data_wkly!$C:$C,0),1)=0,"",INDEX(data_wkly!AB:AB,MATCH($B26,data_wkly!$C:$C,0),1)),"")</f>
        <v>0.25</v>
      </c>
      <c r="AC26" s="21">
        <f>IFERROR(IF(INDEX(data_wkly!AC:AC,MATCH($B26,data_wkly!$C:$C,0),1)=0,"",INDEX(data_wkly!AC:AC,MATCH($B26,data_wkly!$C:$C,0),1)),"")</f>
        <v>141.41</v>
      </c>
      <c r="AD26" s="21">
        <f>IFERROR(IF(INDEX(data_wkly!AD:AD,MATCH($B26,data_wkly!$C:$C,0),1)=0,"",INDEX(data_wkly!AD:AD,MATCH($B26,data_wkly!$C:$C,0),1)),"")</f>
        <v>0.29999999999998295</v>
      </c>
      <c r="AE26" s="157">
        <f t="shared" si="1"/>
        <v>2</v>
      </c>
      <c r="AF26" s="154">
        <f>IFERROR(IF(INDEX(data_wkly!AF:AF,MATCH($B26,data_wkly!$C:$C,0),1)=0,"",INDEX(data_wkly!AF:AF,MATCH($B26,data_wkly!$C:$C,0),1)),"")</f>
        <v>162.87</v>
      </c>
      <c r="AG26" s="153">
        <f>IFERROR(IF(AF26="","",INDEX(data_wkly!AG:AG,MATCH($B26,data_wkly!$C:$C,0),1)),"")</f>
        <v>-1</v>
      </c>
      <c r="AH26" s="153">
        <f>IFERROR(IF(INDEX(data_wkly!AH:AH,MATCH($B26,data_wkly!$C:$C,0),1)=0,"",INDEX(data_wkly!AH:AH,MATCH($B26,data_wkly!$C:$C,0),1)),"")</f>
        <v>157.26333333333335</v>
      </c>
      <c r="AI26" s="153">
        <f>IFERROR(IF(INDEX(data_wkly!AI:AI,MATCH($B26,data_wkly!$C:$C,0),1)=0,"",INDEX(data_wkly!AI:AI,MATCH($B26,data_wkly!$C:$C,0),1)),"")</f>
        <v>159.94</v>
      </c>
      <c r="AJ26" s="153">
        <f>IFERROR(IF(AI26="","",INDEX(data_wkly!AJ:AJ,MATCH($B26,data_wkly!$C:$C,0),1)),"")</f>
        <v>-0.96999999999999886</v>
      </c>
      <c r="AK26" s="153">
        <f>IFERROR(IF(INDEX(data_wkly!AK:AK,MATCH($B26,data_wkly!$C:$C,0),1)=0,"",INDEX(data_wkly!AK:AK,MATCH($B26,data_wkly!$C:$C,0),1)),"")</f>
        <v>154.44</v>
      </c>
      <c r="AL26" s="153">
        <f>IFERROR(IF(INDEX(data_wkly!AL:AL,MATCH($B26,data_wkly!$C:$C,0),1)=0,"",INDEX(data_wkly!AL:AL,MATCH($B26,data_wkly!$C:$C,0),1)),"")</f>
        <v>78.89</v>
      </c>
      <c r="AM26" s="183">
        <f>IFERROR(IF(INDEX(data_wkly!AM:AM,MATCH($B26,data_wkly!$C:$C,0),1)=0,"",INDEX(data_wkly!AM:AM,MATCH($B26,data_wkly!$C:$C,0),1)),"")</f>
        <v>11</v>
      </c>
      <c r="AN26" s="41">
        <f t="shared" si="2"/>
        <v>2</v>
      </c>
      <c r="AO26" s="88">
        <f t="shared" si="5"/>
        <v>2</v>
      </c>
    </row>
    <row r="27" spans="1:41">
      <c r="A27" s="88">
        <f t="shared" si="3"/>
        <v>1</v>
      </c>
      <c r="B27" s="89">
        <f t="shared" si="4"/>
        <v>41832</v>
      </c>
      <c r="C27" s="155">
        <f>IFERROR(IF(INDEX(data_wkly!D:D,MATCH($B27,data_wkly!$C:$C,0),1)=0,"",INDEX(data_wkly!D:D,MATCH($B27,data_wkly!$C:$C,0),1)),"")</f>
        <v>81280</v>
      </c>
      <c r="D27" s="21">
        <f>IFERROR(IF(INDEX(data_wkly!E:E,MATCH($B27,data_wkly!$C:$C,0),1)=0,"",INDEX(data_wkly!E:E,MATCH($B27,data_wkly!$C:$C,0),1)),"")</f>
        <v>162.55000000000001</v>
      </c>
      <c r="E27" s="21">
        <f>IF(C27="","",IFERROR(INDEX(data_wkly!F:F,MATCH($B27,data_wkly!$C:$C,0),1),""))</f>
        <v>-0.31000000000000227</v>
      </c>
      <c r="F27" s="21" t="str">
        <f>IF(E27="","",IFERROR(IF(INDEX(data_wkly!G:G,MATCH($B27,data_wkly!$C:$C,0),1)=0,"",INDEX(data_wkly!G:G,MATCH($B27,data_wkly!$C:$C,0),1)),""))</f>
        <v/>
      </c>
      <c r="G27" s="21">
        <f>IFERROR(IF(INDEX(data_wkly!H:H,MATCH($B27,data_wkly!$C:$C,0),1)=0,"",INDEX(data_wkly!H:H,MATCH($B27,data_wkly!$C:$C,0),1)),"")</f>
        <v>159.62</v>
      </c>
      <c r="H27" s="21">
        <f>IF(C27="","",IFERROR(INDEX(data_wkly!I:I,MATCH($B27,data_wkly!$C:$C,0),1),""))</f>
        <v>-0.31999999999999318</v>
      </c>
      <c r="I27" s="21" t="str">
        <f>IF(H27="","",IFERROR(IF(INDEX(data_wkly!J:J,MATCH($B27,data_wkly!$C:$C,0),1)=0,"",INDEX(data_wkly!J:J,MATCH($B27,data_wkly!$C:$C,0),1)),""))</f>
        <v/>
      </c>
      <c r="J27" s="21">
        <f>IFERROR(IF(INDEX(data_wkly!K:K,MATCH($B27,data_wkly!$C:$C,0),1)=0,"",INDEX(data_wkly!K:K,MATCH($B27,data_wkly!$C:$C,0),1)),"")</f>
        <v>80.069999999999993</v>
      </c>
      <c r="K27" s="86">
        <f>IFERROR(IF(INDEX(data_wkly!L:L,MATCH($B27,data_wkly!$C:$C,0),1)=0,"",INDEX(data_wkly!L:L,MATCH($B27,data_wkly!$C:$C,0),1)),"")</f>
        <v>11.1</v>
      </c>
      <c r="L27" s="156"/>
      <c r="M27" s="155">
        <f>IFERROR(IF(INDEX(data_wkly!M:M,MATCH($B27,data_wkly!$C:$C,0),1)=0,"",INDEX(data_wkly!M:M,MATCH($B27,data_wkly!$C:$C,0),1)),"")</f>
        <v>80074</v>
      </c>
      <c r="N27" s="21">
        <f>IFERROR(IF(INDEX(data_wkly!N:N,MATCH($B27,data_wkly!$C:$C,0),1)=0,"",INDEX(data_wkly!N:N,MATCH($B27,data_wkly!$C:$C,0),1)),"")</f>
        <v>164.87</v>
      </c>
      <c r="O27" s="21">
        <f>IF(M27="","",IFERROR(INDEX(data_wkly!O:O,MATCH($B27,data_wkly!$C:$C,0),1),""))</f>
        <v>0.27000000000001023</v>
      </c>
      <c r="P27" s="21" t="str">
        <f>IF(M27="","",IFERROR(IF(INDEX(data_wkly!P:P,MATCH($B27,data_wkly!$C:$C,0),1)=0,"",INDEX(data_wkly!P:P,MATCH($B27,data_wkly!$C:$C,0),1)),""))</f>
        <v/>
      </c>
      <c r="Q27" s="21">
        <f>IFERROR(IF(INDEX(data_wkly!Q:Q,MATCH($B27,data_wkly!$C:$C,0),1)=0,"",INDEX(data_wkly!Q:Q,MATCH($B27,data_wkly!$C:$C,0),1)),"")</f>
        <v>161.91999999999999</v>
      </c>
      <c r="R27" s="21">
        <f>IF(M27="","",IFERROR(INDEX(data_wkly!R:R,MATCH($B27,data_wkly!$C:$C,0),1),""))</f>
        <v>0.26999999999998181</v>
      </c>
      <c r="S27" s="21" t="str">
        <f>IF(M27="","",IFERROR(IF(INDEX(data_wkly!S:S,MATCH($B27,data_wkly!$C:$C,0),1)=0,"",INDEX(data_wkly!S:S,MATCH($B27,data_wkly!$C:$C,0),1)),""))</f>
        <v/>
      </c>
      <c r="T27" s="21">
        <f>IFERROR(IF(INDEX(data_wkly!T:T,MATCH($B27,data_wkly!$C:$C,0),1)=0,"",INDEX(data_wkly!T:T,MATCH($B27,data_wkly!$C:$C,0),1)),"")</f>
        <v>78.849999999999994</v>
      </c>
      <c r="U27" s="86">
        <f>IFERROR(IF(INDEX(data_wkly!U:U,MATCH($B27,data_wkly!$C:$C,0),1)=0,"",INDEX(data_wkly!U:U,MATCH($B27,data_wkly!$C:$C,0),1)),"")</f>
        <v>11.2</v>
      </c>
      <c r="V27" s="157">
        <f t="shared" si="0"/>
        <v>1</v>
      </c>
      <c r="W27" s="152">
        <f>IFERROR(IF(INDEX(data_wkly!W:W,MATCH($B27,data_wkly!$C:$C,0),1)=0,"",INDEX(data_wkly!W:W,MATCH($B27,data_wkly!$C:$C,0),1)),"")</f>
        <v>137.3716</v>
      </c>
      <c r="X27" s="21">
        <f>IFERROR(IF(INDEX(data_wkly!X:X,MATCH($B27,data_wkly!$C:$C,0),1)=0,"",INDEX(data_wkly!X:X,MATCH($B27,data_wkly!$C:$C,0),1)),"")</f>
        <v>-2.3343039824560492</v>
      </c>
      <c r="Y27" s="21">
        <f>IFERROR(IF(INDEX(data_wkly!Y:Y,MATCH($B27,data_wkly!$C:$C,0),1)=0,"",INDEX(data_wkly!Y:Y,MATCH($B27,data_wkly!$C:$C,0),1)),"")</f>
        <v>131.78</v>
      </c>
      <c r="Z27" s="21">
        <f>IFERROR(IF(INDEX(data_wkly!Z:Z,MATCH($B27,data_wkly!$C:$C,0),1)=0,"",INDEX(data_wkly!Z:Z,MATCH($B27,data_wkly!$C:$C,0),1)),"")</f>
        <v>-8.0300000000000011</v>
      </c>
      <c r="AA27" s="152">
        <f>IFERROR(IF(INDEX(data_wkly!AA:AA,MATCH($B27,data_wkly!$C:$C,0),1)=0,"",INDEX(data_wkly!AA:AA,MATCH($B27,data_wkly!$C:$C,0),1)),"")</f>
        <v>142.88</v>
      </c>
      <c r="AB27" s="21">
        <f>IFERROR(IF(INDEX(data_wkly!AB:AB,MATCH($B27,data_wkly!$C:$C,0),1)=0,"",INDEX(data_wkly!AB:AB,MATCH($B27,data_wkly!$C:$C,0),1)),"")</f>
        <v>0.84000000000000341</v>
      </c>
      <c r="AC27" s="21">
        <f>IFERROR(IF(INDEX(data_wkly!AC:AC,MATCH($B27,data_wkly!$C:$C,0),1)=0,"",INDEX(data_wkly!AC:AC,MATCH($B27,data_wkly!$C:$C,0),1)),"")</f>
        <v>131.1</v>
      </c>
      <c r="AD27" s="21">
        <f>IFERROR(IF(INDEX(data_wkly!AD:AD,MATCH($B27,data_wkly!$C:$C,0),1)=0,"",INDEX(data_wkly!AD:AD,MATCH($B27,data_wkly!$C:$C,0),1)),"")</f>
        <v>-10.310000000000002</v>
      </c>
      <c r="AE27" s="157">
        <f t="shared" si="1"/>
        <v>1</v>
      </c>
      <c r="AF27" s="154">
        <f>IFERROR(IF(INDEX(data_wkly!AF:AF,MATCH($B27,data_wkly!$C:$C,0),1)=0,"",INDEX(data_wkly!AF:AF,MATCH($B27,data_wkly!$C:$C,0),1)),"")</f>
        <v>162.62</v>
      </c>
      <c r="AG27" s="153">
        <f>IFERROR(IF(AF27="","",INDEX(data_wkly!AG:AG,MATCH($B27,data_wkly!$C:$C,0),1)),"")</f>
        <v>-0.25</v>
      </c>
      <c r="AH27" s="153">
        <f>IFERROR(IF(INDEX(data_wkly!AH:AH,MATCH($B27,data_wkly!$C:$C,0),1)=0,"",INDEX(data_wkly!AH:AH,MATCH($B27,data_wkly!$C:$C,0),1)),"")</f>
        <v>157.33666666666667</v>
      </c>
      <c r="AI27" s="153">
        <f>IFERROR(IF(INDEX(data_wkly!AI:AI,MATCH($B27,data_wkly!$C:$C,0),1)=0,"",INDEX(data_wkly!AI:AI,MATCH($B27,data_wkly!$C:$C,0),1)),"")</f>
        <v>159.69999999999999</v>
      </c>
      <c r="AJ27" s="153">
        <f>IFERROR(IF(AI27="","",INDEX(data_wkly!AJ:AJ,MATCH($B27,data_wkly!$C:$C,0),1)),"")</f>
        <v>-0.24000000000000909</v>
      </c>
      <c r="AK27" s="153">
        <f>IFERROR(IF(INDEX(data_wkly!AK:AK,MATCH($B27,data_wkly!$C:$C,0),1)=0,"",INDEX(data_wkly!AK:AK,MATCH($B27,data_wkly!$C:$C,0),1)),"")</f>
        <v>154.50666666666666</v>
      </c>
      <c r="AL27" s="153">
        <f>IFERROR(IF(INDEX(data_wkly!AL:AL,MATCH($B27,data_wkly!$C:$C,0),1)=0,"",INDEX(data_wkly!AL:AL,MATCH($B27,data_wkly!$C:$C,0),1)),"")</f>
        <v>78.63</v>
      </c>
      <c r="AM27" s="183">
        <f>IFERROR(IF(INDEX(data_wkly!AM:AM,MATCH($B27,data_wkly!$C:$C,0),1)=0,"",INDEX(data_wkly!AM:AM,MATCH($B27,data_wkly!$C:$C,0),1)),"")</f>
        <v>10.9</v>
      </c>
      <c r="AN27" s="41">
        <f t="shared" si="2"/>
        <v>1</v>
      </c>
      <c r="AO27" s="88">
        <f t="shared" si="5"/>
        <v>1</v>
      </c>
    </row>
    <row r="28" spans="1:41">
      <c r="A28" s="88">
        <f t="shared" si="3"/>
        <v>2</v>
      </c>
      <c r="B28" s="89">
        <f t="shared" si="4"/>
        <v>41839</v>
      </c>
      <c r="C28" s="155">
        <f>IFERROR(IF(INDEX(data_wkly!D:D,MATCH($B28,data_wkly!$C:$C,0),1)=0,"",INDEX(data_wkly!D:D,MATCH($B28,data_wkly!$C:$C,0),1)),"")</f>
        <v>83748</v>
      </c>
      <c r="D28" s="21">
        <f>IFERROR(IF(INDEX(data_wkly!E:E,MATCH($B28,data_wkly!$C:$C,0),1)=0,"",INDEX(data_wkly!E:E,MATCH($B28,data_wkly!$C:$C,0),1)),"")</f>
        <v>161.47999999999999</v>
      </c>
      <c r="E28" s="21">
        <f>IF(C28="","",IFERROR(INDEX(data_wkly!F:F,MATCH($B28,data_wkly!$C:$C,0),1),""))</f>
        <v>-1.0700000000000216</v>
      </c>
      <c r="F28" s="21" t="str">
        <f>IF(E28="","",IFERROR(IF(INDEX(data_wkly!G:G,MATCH($B28,data_wkly!$C:$C,0),1)=0,"",INDEX(data_wkly!G:G,MATCH($B28,data_wkly!$C:$C,0),1)),""))</f>
        <v/>
      </c>
      <c r="G28" s="21">
        <f>IFERROR(IF(INDEX(data_wkly!H:H,MATCH($B28,data_wkly!$C:$C,0),1)=0,"",INDEX(data_wkly!H:H,MATCH($B28,data_wkly!$C:$C,0),1)),"")</f>
        <v>158.56</v>
      </c>
      <c r="H28" s="21">
        <f>IF(C28="","",IFERROR(INDEX(data_wkly!I:I,MATCH($B28,data_wkly!$C:$C,0),1),""))</f>
        <v>-1.0600000000000023</v>
      </c>
      <c r="I28" s="21" t="str">
        <f>IF(H28="","",IFERROR(IF(INDEX(data_wkly!J:J,MATCH($B28,data_wkly!$C:$C,0),1)=0,"",INDEX(data_wkly!J:J,MATCH($B28,data_wkly!$C:$C,0),1)),""))</f>
        <v/>
      </c>
      <c r="J28" s="21">
        <f>IFERROR(IF(INDEX(data_wkly!K:K,MATCH($B28,data_wkly!$C:$C,0),1)=0,"",INDEX(data_wkly!K:K,MATCH($B28,data_wkly!$C:$C,0),1)),"")</f>
        <v>80.14</v>
      </c>
      <c r="K28" s="86">
        <f>IFERROR(IF(INDEX(data_wkly!L:L,MATCH($B28,data_wkly!$C:$C,0),1)=0,"",INDEX(data_wkly!L:L,MATCH($B28,data_wkly!$C:$C,0),1)),"")</f>
        <v>11.1</v>
      </c>
      <c r="L28" s="156"/>
      <c r="M28" s="155">
        <f>IFERROR(IF(INDEX(data_wkly!M:M,MATCH($B28,data_wkly!$C:$C,0),1)=0,"",INDEX(data_wkly!M:M,MATCH($B28,data_wkly!$C:$C,0),1)),"")</f>
        <v>78118</v>
      </c>
      <c r="N28" s="21">
        <f>IFERROR(IF(INDEX(data_wkly!N:N,MATCH($B28,data_wkly!$C:$C,0),1)=0,"",INDEX(data_wkly!N:N,MATCH($B28,data_wkly!$C:$C,0),1)),"")</f>
        <v>163.87</v>
      </c>
      <c r="O28" s="21">
        <f>IF(M28="","",IFERROR(INDEX(data_wkly!O:O,MATCH($B28,data_wkly!$C:$C,0),1),""))</f>
        <v>-1</v>
      </c>
      <c r="P28" s="21" t="str">
        <f>IF(M28="","",IFERROR(IF(INDEX(data_wkly!P:P,MATCH($B28,data_wkly!$C:$C,0),1)=0,"",INDEX(data_wkly!P:P,MATCH($B28,data_wkly!$C:$C,0),1)),""))</f>
        <v/>
      </c>
      <c r="Q28" s="21">
        <f>IFERROR(IF(INDEX(data_wkly!Q:Q,MATCH($B28,data_wkly!$C:$C,0),1)=0,"",INDEX(data_wkly!Q:Q,MATCH($B28,data_wkly!$C:$C,0),1)),"")</f>
        <v>160.93</v>
      </c>
      <c r="R28" s="21">
        <f>IF(M28="","",IFERROR(INDEX(data_wkly!R:R,MATCH($B28,data_wkly!$C:$C,0),1),""))</f>
        <v>-0.98999999999998067</v>
      </c>
      <c r="S28" s="21" t="str">
        <f>IF(M28="","",IFERROR(IF(INDEX(data_wkly!S:S,MATCH($B28,data_wkly!$C:$C,0),1)=0,"",INDEX(data_wkly!S:S,MATCH($B28,data_wkly!$C:$C,0),1)),""))</f>
        <v/>
      </c>
      <c r="T28" s="21">
        <f>IFERROR(IF(INDEX(data_wkly!T:T,MATCH($B28,data_wkly!$C:$C,0),1)=0,"",INDEX(data_wkly!T:T,MATCH($B28,data_wkly!$C:$C,0),1)),"")</f>
        <v>79.39</v>
      </c>
      <c r="U28" s="86">
        <f>IFERROR(IF(INDEX(data_wkly!U:U,MATCH($B28,data_wkly!$C:$C,0),1)=0,"",INDEX(data_wkly!U:U,MATCH($B28,data_wkly!$C:$C,0),1)),"")</f>
        <v>11.2</v>
      </c>
      <c r="V28" s="157">
        <f t="shared" si="0"/>
        <v>2</v>
      </c>
      <c r="W28" s="152">
        <f>IFERROR(IF(INDEX(data_wkly!W:W,MATCH($B28,data_wkly!$C:$C,0),1)=0,"",INDEX(data_wkly!W:W,MATCH($B28,data_wkly!$C:$C,0),1)),"")</f>
        <v>133.44280000000001</v>
      </c>
      <c r="X28" s="21">
        <f>IFERROR(IF(INDEX(data_wkly!X:X,MATCH($B28,data_wkly!$C:$C,0),1)=0,"",INDEX(data_wkly!X:X,MATCH($B28,data_wkly!$C:$C,0),1)),"")</f>
        <v>-3.9288388378547268</v>
      </c>
      <c r="Y28" s="21">
        <f>IFERROR(IF(INDEX(data_wkly!Y:Y,MATCH($B28,data_wkly!$C:$C,0),1)=0,"",INDEX(data_wkly!Y:Y,MATCH($B28,data_wkly!$C:$C,0),1)),"")</f>
        <v>133.22999999999999</v>
      </c>
      <c r="Z28" s="21">
        <f>IFERROR(IF(INDEX(data_wkly!Z:Z,MATCH($B28,data_wkly!$C:$C,0),1)=0,"",INDEX(data_wkly!Z:Z,MATCH($B28,data_wkly!$C:$C,0),1)),"")</f>
        <v>1.4499999999999886</v>
      </c>
      <c r="AA28" s="152">
        <f>IFERROR(IF(INDEX(data_wkly!AA:AA,MATCH($B28,data_wkly!$C:$C,0),1)=0,"",INDEX(data_wkly!AA:AA,MATCH($B28,data_wkly!$C:$C,0),1)),"")</f>
        <v>140.51</v>
      </c>
      <c r="AB28" s="21">
        <f>IFERROR(IF(INDEX(data_wkly!AB:AB,MATCH($B28,data_wkly!$C:$C,0),1)=0,"",INDEX(data_wkly!AB:AB,MATCH($B28,data_wkly!$C:$C,0),1)),"")</f>
        <v>-2.3700000000000045</v>
      </c>
      <c r="AC28" s="21">
        <f>IFERROR(IF(INDEX(data_wkly!AC:AC,MATCH($B28,data_wkly!$C:$C,0),1)=0,"",INDEX(data_wkly!AC:AC,MATCH($B28,data_wkly!$C:$C,0),1)),"")</f>
        <v>139.05000000000001</v>
      </c>
      <c r="AD28" s="21">
        <f>IFERROR(IF(INDEX(data_wkly!AD:AD,MATCH($B28,data_wkly!$C:$C,0),1)=0,"",INDEX(data_wkly!AD:AD,MATCH($B28,data_wkly!$C:$C,0),1)),"")</f>
        <v>7.9500000000000171</v>
      </c>
      <c r="AE28" s="157">
        <f t="shared" si="1"/>
        <v>2</v>
      </c>
      <c r="AF28" s="154">
        <f>IFERROR(IF(INDEX(data_wkly!AF:AF,MATCH($B28,data_wkly!$C:$C,0),1)=0,"",INDEX(data_wkly!AF:AF,MATCH($B28,data_wkly!$C:$C,0),1)),"")</f>
        <v>161.68</v>
      </c>
      <c r="AG28" s="153">
        <f>IFERROR(IF(AF28="","",INDEX(data_wkly!AG:AG,MATCH($B28,data_wkly!$C:$C,0),1)),"")</f>
        <v>-0.93999999999999773</v>
      </c>
      <c r="AH28" s="153">
        <f>IFERROR(IF(INDEX(data_wkly!AH:AH,MATCH($B28,data_wkly!$C:$C,0),1)=0,"",INDEX(data_wkly!AH:AH,MATCH($B28,data_wkly!$C:$C,0),1)),"")</f>
        <v>157.45000000000002</v>
      </c>
      <c r="AI28" s="153">
        <f>IFERROR(IF(INDEX(data_wkly!AI:AI,MATCH($B28,data_wkly!$C:$C,0),1)=0,"",INDEX(data_wkly!AI:AI,MATCH($B28,data_wkly!$C:$C,0),1)),"")</f>
        <v>158.76</v>
      </c>
      <c r="AJ28" s="153">
        <f>IFERROR(IF(AI28="","",INDEX(data_wkly!AJ:AJ,MATCH($B28,data_wkly!$C:$C,0),1)),"")</f>
        <v>-0.93999999999999773</v>
      </c>
      <c r="AK28" s="153">
        <f>IFERROR(IF(INDEX(data_wkly!AK:AK,MATCH($B28,data_wkly!$C:$C,0),1)=0,"",INDEX(data_wkly!AK:AK,MATCH($B28,data_wkly!$C:$C,0),1)),"")</f>
        <v>154.62666666666667</v>
      </c>
      <c r="AL28" s="153">
        <f>IFERROR(IF(INDEX(data_wkly!AL:AL,MATCH($B28,data_wkly!$C:$C,0),1)=0,"",INDEX(data_wkly!AL:AL,MATCH($B28,data_wkly!$C:$C,0),1)),"")</f>
        <v>79.040000000000006</v>
      </c>
      <c r="AM28" s="183">
        <f>IFERROR(IF(INDEX(data_wkly!AM:AM,MATCH($B28,data_wkly!$C:$C,0),1)=0,"",INDEX(data_wkly!AM:AM,MATCH($B28,data_wkly!$C:$C,0),1)),"")</f>
        <v>10.8</v>
      </c>
      <c r="AN28" s="41">
        <f t="shared" si="2"/>
        <v>2</v>
      </c>
      <c r="AO28" s="88">
        <f t="shared" si="5"/>
        <v>2</v>
      </c>
    </row>
    <row r="29" spans="1:41">
      <c r="A29" s="88">
        <f t="shared" si="3"/>
        <v>1</v>
      </c>
      <c r="B29" s="89">
        <f t="shared" si="4"/>
        <v>41846</v>
      </c>
      <c r="C29" s="155">
        <f>IFERROR(IF(INDEX(data_wkly!D:D,MATCH($B29,data_wkly!$C:$C,0),1)=0,"",INDEX(data_wkly!D:D,MATCH($B29,data_wkly!$C:$C,0),1)),"")</f>
        <v>86495</v>
      </c>
      <c r="D29" s="21">
        <f>IFERROR(IF(INDEX(data_wkly!E:E,MATCH($B29,data_wkly!$C:$C,0),1)=0,"",INDEX(data_wkly!E:E,MATCH($B29,data_wkly!$C:$C,0),1)),"")</f>
        <v>160.94</v>
      </c>
      <c r="E29" s="21">
        <f>IF(C29="","",IFERROR(INDEX(data_wkly!F:F,MATCH($B29,data_wkly!$C:$C,0),1),""))</f>
        <v>-0.53999999999999204</v>
      </c>
      <c r="F29" s="21" t="str">
        <f>IF(E29="","",IFERROR(IF(INDEX(data_wkly!G:G,MATCH($B29,data_wkly!$C:$C,0),1)=0,"",INDEX(data_wkly!G:G,MATCH($B29,data_wkly!$C:$C,0),1)),""))</f>
        <v/>
      </c>
      <c r="G29" s="21">
        <f>IFERROR(IF(INDEX(data_wkly!H:H,MATCH($B29,data_wkly!$C:$C,0),1)=0,"",INDEX(data_wkly!H:H,MATCH($B29,data_wkly!$C:$C,0),1)),"")</f>
        <v>158.03</v>
      </c>
      <c r="H29" s="21">
        <f>IF(C29="","",IFERROR(INDEX(data_wkly!I:I,MATCH($B29,data_wkly!$C:$C,0),1),""))</f>
        <v>-0.53000000000000114</v>
      </c>
      <c r="I29" s="21" t="str">
        <f>IF(H29="","",IFERROR(IF(INDEX(data_wkly!J:J,MATCH($B29,data_wkly!$C:$C,0),1)=0,"",INDEX(data_wkly!J:J,MATCH($B29,data_wkly!$C:$C,0),1)),""))</f>
        <v/>
      </c>
      <c r="J29" s="21">
        <f>IFERROR(IF(INDEX(data_wkly!K:K,MATCH($B29,data_wkly!$C:$C,0),1)=0,"",INDEX(data_wkly!K:K,MATCH($B29,data_wkly!$C:$C,0),1)),"")</f>
        <v>80.489999999999995</v>
      </c>
      <c r="K29" s="86">
        <f>IFERROR(IF(INDEX(data_wkly!L:L,MATCH($B29,data_wkly!$C:$C,0),1)=0,"",INDEX(data_wkly!L:L,MATCH($B29,data_wkly!$C:$C,0),1)),"")</f>
        <v>11.1</v>
      </c>
      <c r="L29" s="156"/>
      <c r="M29" s="155">
        <f>IFERROR(IF(INDEX(data_wkly!M:M,MATCH($B29,data_wkly!$C:$C,0),1)=0,"",INDEX(data_wkly!M:M,MATCH($B29,data_wkly!$C:$C,0),1)),"")</f>
        <v>79607</v>
      </c>
      <c r="N29" s="21">
        <f>IFERROR(IF(INDEX(data_wkly!N:N,MATCH($B29,data_wkly!$C:$C,0),1)=0,"",INDEX(data_wkly!N:N,MATCH($B29,data_wkly!$C:$C,0),1)),"")</f>
        <v>162.96</v>
      </c>
      <c r="O29" s="21">
        <f>IF(M29="","",IFERROR(INDEX(data_wkly!O:O,MATCH($B29,data_wkly!$C:$C,0),1),""))</f>
        <v>-0.90999999999999659</v>
      </c>
      <c r="P29" s="21" t="str">
        <f>IF(M29="","",IFERROR(IF(INDEX(data_wkly!P:P,MATCH($B29,data_wkly!$C:$C,0),1)=0,"",INDEX(data_wkly!P:P,MATCH($B29,data_wkly!$C:$C,0),1)),""))</f>
        <v/>
      </c>
      <c r="Q29" s="21">
        <f>IFERROR(IF(INDEX(data_wkly!Q:Q,MATCH($B29,data_wkly!$C:$C,0),1)=0,"",INDEX(data_wkly!Q:Q,MATCH($B29,data_wkly!$C:$C,0),1)),"")</f>
        <v>160.03</v>
      </c>
      <c r="R29" s="21">
        <f>IF(M29="","",IFERROR(INDEX(data_wkly!R:R,MATCH($B29,data_wkly!$C:$C,0),1),""))</f>
        <v>-0.90000000000000568</v>
      </c>
      <c r="S29" s="21" t="str">
        <f>IF(M29="","",IFERROR(IF(INDEX(data_wkly!S:S,MATCH($B29,data_wkly!$C:$C,0),1)=0,"",INDEX(data_wkly!S:S,MATCH($B29,data_wkly!$C:$C,0),1)),""))</f>
        <v/>
      </c>
      <c r="T29" s="21">
        <f>IFERROR(IF(INDEX(data_wkly!T:T,MATCH($B29,data_wkly!$C:$C,0),1)=0,"",INDEX(data_wkly!T:T,MATCH($B29,data_wkly!$C:$C,0),1)),"")</f>
        <v>79.569999999999993</v>
      </c>
      <c r="U29" s="86">
        <f>IFERROR(IF(INDEX(data_wkly!U:U,MATCH($B29,data_wkly!$C:$C,0),1)=0,"",INDEX(data_wkly!U:U,MATCH($B29,data_wkly!$C:$C,0),1)),"")</f>
        <v>11.2</v>
      </c>
      <c r="V29" s="157">
        <f t="shared" si="0"/>
        <v>1</v>
      </c>
      <c r="W29" s="152">
        <f>IFERROR(IF(INDEX(data_wkly!W:W,MATCH($B29,data_wkly!$C:$C,0),1)=0,"",INDEX(data_wkly!W:W,MATCH($B29,data_wkly!$C:$C,0),1)),"")</f>
        <v>130.50470000000001</v>
      </c>
      <c r="X29" s="21">
        <f>IFERROR(IF(INDEX(data_wkly!X:X,MATCH($B29,data_wkly!$C:$C,0),1)=0,"",INDEX(data_wkly!X:X,MATCH($B29,data_wkly!$C:$C,0),1)),"")</f>
        <v>-2.9380952802704883</v>
      </c>
      <c r="Y29" s="21">
        <f>IFERROR(IF(INDEX(data_wkly!Y:Y,MATCH($B29,data_wkly!$C:$C,0),1)=0,"",INDEX(data_wkly!Y:Y,MATCH($B29,data_wkly!$C:$C,0),1)),"")</f>
        <v>130.22999999999999</v>
      </c>
      <c r="Z29" s="21">
        <f>IFERROR(IF(INDEX(data_wkly!Z:Z,MATCH($B29,data_wkly!$C:$C,0),1)=0,"",INDEX(data_wkly!Z:Z,MATCH($B29,data_wkly!$C:$C,0),1)),"")</f>
        <v>-3</v>
      </c>
      <c r="AA29" s="152">
        <f>IFERROR(IF(INDEX(data_wkly!AA:AA,MATCH($B29,data_wkly!$C:$C,0),1)=0,"",INDEX(data_wkly!AA:AA,MATCH($B29,data_wkly!$C:$C,0),1)),"")</f>
        <v>137.65</v>
      </c>
      <c r="AB29" s="21">
        <f>IFERROR(IF(INDEX(data_wkly!AB:AB,MATCH($B29,data_wkly!$C:$C,0),1)=0,"",INDEX(data_wkly!AB:AB,MATCH($B29,data_wkly!$C:$C,0),1)),"")</f>
        <v>-2.8599999999999852</v>
      </c>
      <c r="AC29" s="21">
        <f>IFERROR(IF(INDEX(data_wkly!AC:AC,MATCH($B29,data_wkly!$C:$C,0),1)=0,"",INDEX(data_wkly!AC:AC,MATCH($B29,data_wkly!$C:$C,0),1)),"")</f>
        <v>136</v>
      </c>
      <c r="AD29" s="21">
        <f>IFERROR(IF(INDEX(data_wkly!AD:AD,MATCH($B29,data_wkly!$C:$C,0),1)=0,"",INDEX(data_wkly!AD:AD,MATCH($B29,data_wkly!$C:$C,0),1)),"")</f>
        <v>-3.0500000000000114</v>
      </c>
      <c r="AE29" s="157">
        <f t="shared" si="1"/>
        <v>1</v>
      </c>
      <c r="AF29" s="154">
        <f>IFERROR(IF(INDEX(data_wkly!AF:AF,MATCH($B29,data_wkly!$C:$C,0),1)=0,"",INDEX(data_wkly!AF:AF,MATCH($B29,data_wkly!$C:$C,0),1)),"")</f>
        <v>160.93</v>
      </c>
      <c r="AG29" s="153">
        <f>IFERROR(IF(AF29="","",INDEX(data_wkly!AG:AG,MATCH($B29,data_wkly!$C:$C,0),1)),"")</f>
        <v>-0.75</v>
      </c>
      <c r="AH29" s="153">
        <f>IFERROR(IF(INDEX(data_wkly!AH:AH,MATCH($B29,data_wkly!$C:$C,0),1)=0,"",INDEX(data_wkly!AH:AH,MATCH($B29,data_wkly!$C:$C,0),1)),"")</f>
        <v>157.00666666666666</v>
      </c>
      <c r="AI29" s="153">
        <f>IFERROR(IF(INDEX(data_wkly!AI:AI,MATCH($B29,data_wkly!$C:$C,0),1)=0,"",INDEX(data_wkly!AI:AI,MATCH($B29,data_wkly!$C:$C,0),1)),"")</f>
        <v>158.02000000000001</v>
      </c>
      <c r="AJ29" s="153">
        <f>IFERROR(IF(AI29="","",INDEX(data_wkly!AJ:AJ,MATCH($B29,data_wkly!$C:$C,0),1)),"")</f>
        <v>-0.73999999999998067</v>
      </c>
      <c r="AK29" s="153">
        <f>IFERROR(IF(INDEX(data_wkly!AK:AK,MATCH($B29,data_wkly!$C:$C,0),1)=0,"",INDEX(data_wkly!AK:AK,MATCH($B29,data_wkly!$C:$C,0),1)),"")</f>
        <v>154.19000000000003</v>
      </c>
      <c r="AL29" s="153">
        <f>IFERROR(IF(INDEX(data_wkly!AL:AL,MATCH($B29,data_wkly!$C:$C,0),1)=0,"",INDEX(data_wkly!AL:AL,MATCH($B29,data_wkly!$C:$C,0),1)),"")</f>
        <v>79.12</v>
      </c>
      <c r="AM29" s="183">
        <f>IFERROR(IF(INDEX(data_wkly!AM:AM,MATCH($B29,data_wkly!$C:$C,0),1)=0,"",INDEX(data_wkly!AM:AM,MATCH($B29,data_wkly!$C:$C,0),1)),"")</f>
        <v>11</v>
      </c>
      <c r="AN29" s="41">
        <f t="shared" si="2"/>
        <v>1</v>
      </c>
      <c r="AO29" s="88">
        <f t="shared" si="5"/>
        <v>1</v>
      </c>
    </row>
    <row r="30" spans="1:41">
      <c r="A30" s="88">
        <f t="shared" si="3"/>
        <v>2</v>
      </c>
      <c r="B30" s="89">
        <f t="shared" si="4"/>
        <v>41853</v>
      </c>
      <c r="C30" s="155">
        <f>IFERROR(IF(INDEX(data_wkly!D:D,MATCH($B30,data_wkly!$C:$C,0),1)=0,"",INDEX(data_wkly!D:D,MATCH($B30,data_wkly!$C:$C,0),1)),"")</f>
        <v>82604</v>
      </c>
      <c r="D30" s="21">
        <f>IFERROR(IF(INDEX(data_wkly!E:E,MATCH($B30,data_wkly!$C:$C,0),1)=0,"",INDEX(data_wkly!E:E,MATCH($B30,data_wkly!$C:$C,0),1)),"")</f>
        <v>159.63999999999999</v>
      </c>
      <c r="E30" s="21">
        <f>IF(C30="","",IFERROR(INDEX(data_wkly!F:F,MATCH($B30,data_wkly!$C:$C,0),1),""))</f>
        <v>-1.3000000000000114</v>
      </c>
      <c r="F30" s="21" t="str">
        <f>IF(E30="","",IFERROR(IF(INDEX(data_wkly!G:G,MATCH($B30,data_wkly!$C:$C,0),1)=0,"",INDEX(data_wkly!G:G,MATCH($B30,data_wkly!$C:$C,0),1)),""))</f>
        <v/>
      </c>
      <c r="G30" s="21">
        <f>IFERROR(IF(INDEX(data_wkly!H:H,MATCH($B30,data_wkly!$C:$C,0),1)=0,"",INDEX(data_wkly!H:H,MATCH($B30,data_wkly!$C:$C,0),1)),"")</f>
        <v>156.76</v>
      </c>
      <c r="H30" s="21">
        <f>IF(C30="","",IFERROR(INDEX(data_wkly!I:I,MATCH($B30,data_wkly!$C:$C,0),1),""))</f>
        <v>-1.2700000000000102</v>
      </c>
      <c r="I30" s="21" t="str">
        <f>IF(H30="","",IFERROR(IF(INDEX(data_wkly!J:J,MATCH($B30,data_wkly!$C:$C,0),1)=0,"",INDEX(data_wkly!J:J,MATCH($B30,data_wkly!$C:$C,0),1)),""))</f>
        <v/>
      </c>
      <c r="J30" s="21">
        <f>IFERROR(IF(INDEX(data_wkly!K:K,MATCH($B30,data_wkly!$C:$C,0),1)=0,"",INDEX(data_wkly!K:K,MATCH($B30,data_wkly!$C:$C,0),1)),"")</f>
        <v>80.13</v>
      </c>
      <c r="K30" s="86">
        <f>IFERROR(IF(INDEX(data_wkly!L:L,MATCH($B30,data_wkly!$C:$C,0),1)=0,"",INDEX(data_wkly!L:L,MATCH($B30,data_wkly!$C:$C,0),1)),"")</f>
        <v>11.2</v>
      </c>
      <c r="L30" s="156"/>
      <c r="M30" s="155">
        <f>IFERROR(IF(INDEX(data_wkly!M:M,MATCH($B30,data_wkly!$C:$C,0),1)=0,"",INDEX(data_wkly!M:M,MATCH($B30,data_wkly!$C:$C,0),1)),"")</f>
        <v>81270</v>
      </c>
      <c r="N30" s="21">
        <f>IFERROR(IF(INDEX(data_wkly!N:N,MATCH($B30,data_wkly!$C:$C,0),1)=0,"",INDEX(data_wkly!N:N,MATCH($B30,data_wkly!$C:$C,0),1)),"")</f>
        <v>162.13999999999999</v>
      </c>
      <c r="O30" s="21">
        <f>IF(M30="","",IFERROR(INDEX(data_wkly!O:O,MATCH($B30,data_wkly!$C:$C,0),1),""))</f>
        <v>-0.8200000000000216</v>
      </c>
      <c r="P30" s="21" t="str">
        <f>IF(M30="","",IFERROR(IF(INDEX(data_wkly!P:P,MATCH($B30,data_wkly!$C:$C,0),1)=0,"",INDEX(data_wkly!P:P,MATCH($B30,data_wkly!$C:$C,0),1)),""))</f>
        <v/>
      </c>
      <c r="Q30" s="21">
        <f>IFERROR(IF(INDEX(data_wkly!Q:Q,MATCH($B30,data_wkly!$C:$C,0),1)=0,"",INDEX(data_wkly!Q:Q,MATCH($B30,data_wkly!$C:$C,0),1)),"")</f>
        <v>159.22999999999999</v>
      </c>
      <c r="R30" s="21">
        <f>IF(M30="","",IFERROR(INDEX(data_wkly!R:R,MATCH($B30,data_wkly!$C:$C,0),1),""))</f>
        <v>-0.80000000000001137</v>
      </c>
      <c r="S30" s="21" t="str">
        <f>IF(M30="","",IFERROR(IF(INDEX(data_wkly!S:S,MATCH($B30,data_wkly!$C:$C,0),1)=0,"",INDEX(data_wkly!S:S,MATCH($B30,data_wkly!$C:$C,0),1)),""))</f>
        <v/>
      </c>
      <c r="T30" s="21">
        <f>IFERROR(IF(INDEX(data_wkly!T:T,MATCH($B30,data_wkly!$C:$C,0),1)=0,"",INDEX(data_wkly!T:T,MATCH($B30,data_wkly!$C:$C,0),1)),"")</f>
        <v>79.52</v>
      </c>
      <c r="U30" s="86">
        <f>IFERROR(IF(INDEX(data_wkly!U:U,MATCH($B30,data_wkly!$C:$C,0),1)=0,"",INDEX(data_wkly!U:U,MATCH($B30,data_wkly!$C:$C,0),1)),"")</f>
        <v>11.3</v>
      </c>
      <c r="V30" s="157">
        <f t="shared" si="0"/>
        <v>2</v>
      </c>
      <c r="W30" s="152">
        <f>IFERROR(IF(INDEX(data_wkly!W:W,MATCH($B30,data_wkly!$C:$C,0),1)=0,"",INDEX(data_wkly!W:W,MATCH($B30,data_wkly!$C:$C,0),1)),"")</f>
        <v>131.06110000000001</v>
      </c>
      <c r="X30" s="21">
        <f>IFERROR(IF(INDEX(data_wkly!X:X,MATCH($B30,data_wkly!$C:$C,0),1)=0,"",INDEX(data_wkly!X:X,MATCH($B30,data_wkly!$C:$C,0),1)),"")</f>
        <v>0.55639529596612647</v>
      </c>
      <c r="Y30" s="21">
        <f>IFERROR(IF(INDEX(data_wkly!Y:Y,MATCH($B30,data_wkly!$C:$C,0),1)=0,"",INDEX(data_wkly!Y:Y,MATCH($B30,data_wkly!$C:$C,0),1)),"")</f>
        <v>130.65</v>
      </c>
      <c r="Z30" s="21">
        <f>IFERROR(IF(INDEX(data_wkly!Z:Z,MATCH($B30,data_wkly!$C:$C,0),1)=0,"",INDEX(data_wkly!Z:Z,MATCH($B30,data_wkly!$C:$C,0),1)),"")</f>
        <v>0.42000000000001592</v>
      </c>
      <c r="AA30" s="152">
        <f>IFERROR(IF(INDEX(data_wkly!AA:AA,MATCH($B30,data_wkly!$C:$C,0),1)=0,"",INDEX(data_wkly!AA:AA,MATCH($B30,data_wkly!$C:$C,0),1)),"")</f>
        <v>137.59</v>
      </c>
      <c r="AB30" s="21">
        <f>IFERROR(IF(INDEX(data_wkly!AB:AB,MATCH($B30,data_wkly!$C:$C,0),1)=0,"",INDEX(data_wkly!AB:AB,MATCH($B30,data_wkly!$C:$C,0),1)),"")</f>
        <v>-6.0000000000002274E-2</v>
      </c>
      <c r="AC30" s="21">
        <f>IFERROR(IF(INDEX(data_wkly!AC:AC,MATCH($B30,data_wkly!$C:$C,0),1)=0,"",INDEX(data_wkly!AC:AC,MATCH($B30,data_wkly!$C:$C,0),1)),"")</f>
        <v>136.13999999999999</v>
      </c>
      <c r="AD30" s="21">
        <f>IFERROR(IF(INDEX(data_wkly!AD:AD,MATCH($B30,data_wkly!$C:$C,0),1)=0,"",INDEX(data_wkly!AD:AD,MATCH($B30,data_wkly!$C:$C,0),1)),"")</f>
        <v>0.13999999999998636</v>
      </c>
      <c r="AE30" s="157">
        <f t="shared" si="1"/>
        <v>2</v>
      </c>
      <c r="AF30" s="154">
        <f>IFERROR(IF(INDEX(data_wkly!AF:AF,MATCH($B30,data_wkly!$C:$C,0),1)=0,"",INDEX(data_wkly!AF:AF,MATCH($B30,data_wkly!$C:$C,0),1)),"")</f>
        <v>159.56</v>
      </c>
      <c r="AG30" s="153">
        <f>IFERROR(IF(AF30="","",INDEX(data_wkly!AG:AG,MATCH($B30,data_wkly!$C:$C,0),1)),"")</f>
        <v>-1.3700000000000045</v>
      </c>
      <c r="AH30" s="153">
        <f>IFERROR(IF(INDEX(data_wkly!AH:AH,MATCH($B30,data_wkly!$C:$C,0),1)=0,"",INDEX(data_wkly!AH:AH,MATCH($B30,data_wkly!$C:$C,0),1)),"")</f>
        <v>156.86333333333334</v>
      </c>
      <c r="AI30" s="153">
        <f>IFERROR(IF(INDEX(data_wkly!AI:AI,MATCH($B30,data_wkly!$C:$C,0),1)=0,"",INDEX(data_wkly!AI:AI,MATCH($B30,data_wkly!$C:$C,0),1)),"")</f>
        <v>156.69</v>
      </c>
      <c r="AJ30" s="153">
        <f>IFERROR(IF(AI30="","",INDEX(data_wkly!AJ:AJ,MATCH($B30,data_wkly!$C:$C,0),1)),"")</f>
        <v>-1.3300000000000125</v>
      </c>
      <c r="AK30" s="153">
        <f>IFERROR(IF(INDEX(data_wkly!AK:AK,MATCH($B30,data_wkly!$C:$C,0),1)=0,"",INDEX(data_wkly!AK:AK,MATCH($B30,data_wkly!$C:$C,0),1)),"")</f>
        <v>154.04666666666665</v>
      </c>
      <c r="AL30" s="153">
        <f>IFERROR(IF(INDEX(data_wkly!AL:AL,MATCH($B30,data_wkly!$C:$C,0),1)=0,"",INDEX(data_wkly!AL:AL,MATCH($B30,data_wkly!$C:$C,0),1)),"")</f>
        <v>79.069999999999993</v>
      </c>
      <c r="AM30" s="183">
        <f>IFERROR(IF(INDEX(data_wkly!AM:AM,MATCH($B30,data_wkly!$C:$C,0),1)=0,"",INDEX(data_wkly!AM:AM,MATCH($B30,data_wkly!$C:$C,0),1)),"")</f>
        <v>11.1</v>
      </c>
      <c r="AN30" s="41">
        <f t="shared" si="2"/>
        <v>2</v>
      </c>
      <c r="AO30" s="88">
        <f t="shared" si="5"/>
        <v>2</v>
      </c>
    </row>
    <row r="31" spans="1:41">
      <c r="A31" s="88">
        <f t="shared" si="3"/>
        <v>1</v>
      </c>
      <c r="B31" s="89">
        <f t="shared" si="4"/>
        <v>41860</v>
      </c>
      <c r="C31" s="155">
        <f>IFERROR(IF(INDEX(data_wkly!D:D,MATCH($B31,data_wkly!$C:$C,0),1)=0,"",INDEX(data_wkly!D:D,MATCH($B31,data_wkly!$C:$C,0),1)),"")</f>
        <v>83116</v>
      </c>
      <c r="D31" s="21">
        <f>IFERROR(IF(INDEX(data_wkly!E:E,MATCH($B31,data_wkly!$C:$C,0),1)=0,"",INDEX(data_wkly!E:E,MATCH($B31,data_wkly!$C:$C,0),1)),"")</f>
        <v>159.18</v>
      </c>
      <c r="E31" s="21">
        <f>IF(C31="","",IFERROR(INDEX(data_wkly!F:F,MATCH($B31,data_wkly!$C:$C,0),1),""))</f>
        <v>-0.45999999999997954</v>
      </c>
      <c r="F31" s="21" t="str">
        <f>IF(E31="","",IFERROR(IF(INDEX(data_wkly!G:G,MATCH($B31,data_wkly!$C:$C,0),1)=0,"",INDEX(data_wkly!G:G,MATCH($B31,data_wkly!$C:$C,0),1)),""))</f>
        <v/>
      </c>
      <c r="G31" s="21">
        <f>IFERROR(IF(INDEX(data_wkly!H:H,MATCH($B31,data_wkly!$C:$C,0),1)=0,"",INDEX(data_wkly!H:H,MATCH($B31,data_wkly!$C:$C,0),1)),"")</f>
        <v>156.31</v>
      </c>
      <c r="H31" s="21">
        <f>IF(C31="","",IFERROR(INDEX(data_wkly!I:I,MATCH($B31,data_wkly!$C:$C,0),1),""))</f>
        <v>-0.44999999999998863</v>
      </c>
      <c r="I31" s="21" t="str">
        <f>IF(H31="","",IFERROR(IF(INDEX(data_wkly!J:J,MATCH($B31,data_wkly!$C:$C,0),1)=0,"",INDEX(data_wkly!J:J,MATCH($B31,data_wkly!$C:$C,0),1)),""))</f>
        <v/>
      </c>
      <c r="J31" s="21">
        <f>IFERROR(IF(INDEX(data_wkly!K:K,MATCH($B31,data_wkly!$C:$C,0),1)=0,"",INDEX(data_wkly!K:K,MATCH($B31,data_wkly!$C:$C,0),1)),"")</f>
        <v>80.28</v>
      </c>
      <c r="K31" s="86">
        <f>IFERROR(IF(INDEX(data_wkly!L:L,MATCH($B31,data_wkly!$C:$C,0),1)=0,"",INDEX(data_wkly!L:L,MATCH($B31,data_wkly!$C:$C,0),1)),"")</f>
        <v>11.3</v>
      </c>
      <c r="L31" s="156"/>
      <c r="M31" s="155">
        <f>IFERROR(IF(INDEX(data_wkly!M:M,MATCH($B31,data_wkly!$C:$C,0),1)=0,"",INDEX(data_wkly!M:M,MATCH($B31,data_wkly!$C:$C,0),1)),"")</f>
        <v>80984</v>
      </c>
      <c r="N31" s="21">
        <f>IFERROR(IF(INDEX(data_wkly!N:N,MATCH($B31,data_wkly!$C:$C,0),1)=0,"",INDEX(data_wkly!N:N,MATCH($B31,data_wkly!$C:$C,0),1)),"")</f>
        <v>161.83000000000001</v>
      </c>
      <c r="O31" s="21">
        <f>IF(M31="","",IFERROR(INDEX(data_wkly!O:O,MATCH($B31,data_wkly!$C:$C,0),1),""))</f>
        <v>-0.30999999999997385</v>
      </c>
      <c r="P31" s="21" t="str">
        <f>IF(M31="","",IFERROR(IF(INDEX(data_wkly!P:P,MATCH($B31,data_wkly!$C:$C,0),1)=0,"",INDEX(data_wkly!P:P,MATCH($B31,data_wkly!$C:$C,0),1)),""))</f>
        <v/>
      </c>
      <c r="Q31" s="21">
        <f>IFERROR(IF(INDEX(data_wkly!Q:Q,MATCH($B31,data_wkly!$C:$C,0),1)=0,"",INDEX(data_wkly!Q:Q,MATCH($B31,data_wkly!$C:$C,0),1)),"")</f>
        <v>158.91</v>
      </c>
      <c r="R31" s="21">
        <f>IF(M31="","",IFERROR(INDEX(data_wkly!R:R,MATCH($B31,data_wkly!$C:$C,0),1),""))</f>
        <v>-0.31999999999999318</v>
      </c>
      <c r="S31" s="21" t="str">
        <f>IF(M31="","",IFERROR(IF(INDEX(data_wkly!S:S,MATCH($B31,data_wkly!$C:$C,0),1)=0,"",INDEX(data_wkly!S:S,MATCH($B31,data_wkly!$C:$C,0),1)),""))</f>
        <v/>
      </c>
      <c r="T31" s="21">
        <f>IFERROR(IF(INDEX(data_wkly!T:T,MATCH($B31,data_wkly!$C:$C,0),1)=0,"",INDEX(data_wkly!T:T,MATCH($B31,data_wkly!$C:$C,0),1)),"")</f>
        <v>79.650000000000006</v>
      </c>
      <c r="U31" s="86">
        <f>IFERROR(IF(INDEX(data_wkly!U:U,MATCH($B31,data_wkly!$C:$C,0),1)=0,"",INDEX(data_wkly!U:U,MATCH($B31,data_wkly!$C:$C,0),1)),"")</f>
        <v>11.3</v>
      </c>
      <c r="V31" s="157">
        <f t="shared" si="0"/>
        <v>1</v>
      </c>
      <c r="W31" s="152">
        <f>IFERROR(IF(INDEX(data_wkly!W:W,MATCH($B31,data_wkly!$C:$C,0),1)=0,"",INDEX(data_wkly!W:W,MATCH($B31,data_wkly!$C:$C,0),1)),"")</f>
        <v>131.44</v>
      </c>
      <c r="X31" s="21">
        <f>IFERROR(IF(INDEX(data_wkly!X:X,MATCH($B31,data_wkly!$C:$C,0),1)=0,"",INDEX(data_wkly!X:X,MATCH($B31,data_wkly!$C:$C,0),1)),"")</f>
        <v>0.37892291523553467</v>
      </c>
      <c r="Y31" s="21">
        <f>IFERROR(IF(INDEX(data_wkly!Y:Y,MATCH($B31,data_wkly!$C:$C,0),1)=0,"",INDEX(data_wkly!Y:Y,MATCH($B31,data_wkly!$C:$C,0),1)),"")</f>
        <v>131.05000000000001</v>
      </c>
      <c r="Z31" s="21">
        <f>IFERROR(IF(INDEX(data_wkly!Z:Z,MATCH($B31,data_wkly!$C:$C,0),1)=0,"",INDEX(data_wkly!Z:Z,MATCH($B31,data_wkly!$C:$C,0),1)),"")</f>
        <v>0.40000000000000568</v>
      </c>
      <c r="AA31" s="152">
        <f>IFERROR(IF(INDEX(data_wkly!AA:AA,MATCH($B31,data_wkly!$C:$C,0),1)=0,"",INDEX(data_wkly!AA:AA,MATCH($B31,data_wkly!$C:$C,0),1)),"")</f>
        <v>137.62</v>
      </c>
      <c r="AB31" s="21">
        <f>IFERROR(IF(INDEX(data_wkly!AB:AB,MATCH($B31,data_wkly!$C:$C,0),1)=0,"",INDEX(data_wkly!AB:AB,MATCH($B31,data_wkly!$C:$C,0),1)),"")</f>
        <v>3.0000000000001137E-2</v>
      </c>
      <c r="AC31" s="21">
        <f>IFERROR(IF(INDEX(data_wkly!AC:AC,MATCH($B31,data_wkly!$C:$C,0),1)=0,"",INDEX(data_wkly!AC:AC,MATCH($B31,data_wkly!$C:$C,0),1)),"")</f>
        <v>136.22999999999999</v>
      </c>
      <c r="AD31" s="21">
        <f>IFERROR(IF(INDEX(data_wkly!AD:AD,MATCH($B31,data_wkly!$C:$C,0),1)=0,"",INDEX(data_wkly!AD:AD,MATCH($B31,data_wkly!$C:$C,0),1)),"")</f>
        <v>9.0000000000003411E-2</v>
      </c>
      <c r="AE31" s="157">
        <f t="shared" si="1"/>
        <v>1</v>
      </c>
      <c r="AF31" s="154">
        <f>IFERROR(IF(INDEX(data_wkly!AF:AF,MATCH($B31,data_wkly!$C:$C,0),1)=0,"",INDEX(data_wkly!AF:AF,MATCH($B31,data_wkly!$C:$C,0),1)),"")</f>
        <v>159.28</v>
      </c>
      <c r="AG31" s="153">
        <f>IFERROR(IF(AF31="","",INDEX(data_wkly!AG:AG,MATCH($B31,data_wkly!$C:$C,0),1)),"")</f>
        <v>-0.28000000000000114</v>
      </c>
      <c r="AH31" s="153">
        <f>IFERROR(IF(INDEX(data_wkly!AH:AH,MATCH($B31,data_wkly!$C:$C,0),1)=0,"",INDEX(data_wkly!AH:AH,MATCH($B31,data_wkly!$C:$C,0),1)),"")</f>
        <v>156.53333333333333</v>
      </c>
      <c r="AI31" s="153">
        <f>IFERROR(IF(INDEX(data_wkly!AI:AI,MATCH($B31,data_wkly!$C:$C,0),1)=0,"",INDEX(data_wkly!AI:AI,MATCH($B31,data_wkly!$C:$C,0),1)),"")</f>
        <v>156.41</v>
      </c>
      <c r="AJ31" s="153">
        <f>IFERROR(IF(AI31="","",INDEX(data_wkly!AJ:AJ,MATCH($B31,data_wkly!$C:$C,0),1)),"")</f>
        <v>-0.28000000000000114</v>
      </c>
      <c r="AK31" s="153">
        <f>IFERROR(IF(INDEX(data_wkly!AK:AK,MATCH($B31,data_wkly!$C:$C,0),1)=0,"",INDEX(data_wkly!AK:AK,MATCH($B31,data_wkly!$C:$C,0),1)),"")</f>
        <v>153.72333333333333</v>
      </c>
      <c r="AL31" s="153">
        <f>IFERROR(IF(INDEX(data_wkly!AL:AL,MATCH($B31,data_wkly!$C:$C,0),1)=0,"",INDEX(data_wkly!AL:AL,MATCH($B31,data_wkly!$C:$C,0),1)),"")</f>
        <v>79.12</v>
      </c>
      <c r="AM31" s="183">
        <f>IFERROR(IF(INDEX(data_wkly!AM:AM,MATCH($B31,data_wkly!$C:$C,0),1)=0,"",INDEX(data_wkly!AM:AM,MATCH($B31,data_wkly!$C:$C,0),1)),"")</f>
        <v>11.2</v>
      </c>
      <c r="AN31" s="41">
        <f t="shared" si="2"/>
        <v>1</v>
      </c>
      <c r="AO31" s="88">
        <f t="shared" si="5"/>
        <v>1</v>
      </c>
    </row>
    <row r="32" spans="1:41">
      <c r="A32" s="88">
        <f t="shared" si="3"/>
        <v>2</v>
      </c>
      <c r="B32" s="89">
        <f t="shared" si="4"/>
        <v>41867</v>
      </c>
      <c r="C32" s="155">
        <f>IFERROR(IF(INDEX(data_wkly!D:D,MATCH($B32,data_wkly!$C:$C,0),1)=0,"",INDEX(data_wkly!D:D,MATCH($B32,data_wkly!$C:$C,0),1)),"")</f>
        <v>84014</v>
      </c>
      <c r="D32" s="21">
        <f>IFERROR(IF(INDEX(data_wkly!E:E,MATCH($B32,data_wkly!$C:$C,0),1)=0,"",INDEX(data_wkly!E:E,MATCH($B32,data_wkly!$C:$C,0),1)),"")</f>
        <v>158.27000000000001</v>
      </c>
      <c r="E32" s="21">
        <f>IF(C32="","",IFERROR(INDEX(data_wkly!F:F,MATCH($B32,data_wkly!$C:$C,0),1),""))</f>
        <v>-0.90999999999999659</v>
      </c>
      <c r="F32" s="21" t="str">
        <f>IF(E32="","",IFERROR(IF(INDEX(data_wkly!G:G,MATCH($B32,data_wkly!$C:$C,0),1)=0,"",INDEX(data_wkly!G:G,MATCH($B32,data_wkly!$C:$C,0),1)),""))</f>
        <v/>
      </c>
      <c r="G32" s="21">
        <f>IFERROR(IF(INDEX(data_wkly!H:H,MATCH($B32,data_wkly!$C:$C,0),1)=0,"",INDEX(data_wkly!H:H,MATCH($B32,data_wkly!$C:$C,0),1)),"")</f>
        <v>155.41999999999999</v>
      </c>
      <c r="H32" s="21">
        <f>IF(C32="","",IFERROR(INDEX(data_wkly!I:I,MATCH($B32,data_wkly!$C:$C,0),1),""))</f>
        <v>-0.89000000000001478</v>
      </c>
      <c r="I32" s="21" t="str">
        <f>IF(H32="","",IFERROR(IF(INDEX(data_wkly!J:J,MATCH($B32,data_wkly!$C:$C,0),1)=0,"",INDEX(data_wkly!J:J,MATCH($B32,data_wkly!$C:$C,0),1)),""))</f>
        <v/>
      </c>
      <c r="J32" s="21">
        <f>IFERROR(IF(INDEX(data_wkly!K:K,MATCH($B32,data_wkly!$C:$C,0),1)=0,"",INDEX(data_wkly!K:K,MATCH($B32,data_wkly!$C:$C,0),1)),"")</f>
        <v>80.010000000000005</v>
      </c>
      <c r="K32" s="86">
        <f>IFERROR(IF(INDEX(data_wkly!L:L,MATCH($B32,data_wkly!$C:$C,0),1)=0,"",INDEX(data_wkly!L:L,MATCH($B32,data_wkly!$C:$C,0),1)),"")</f>
        <v>11.1</v>
      </c>
      <c r="L32" s="156"/>
      <c r="M32" s="155">
        <f>IFERROR(IF(INDEX(data_wkly!M:M,MATCH($B32,data_wkly!$C:$C,0),1)=0,"",INDEX(data_wkly!M:M,MATCH($B32,data_wkly!$C:$C,0),1)),"")</f>
        <v>80737</v>
      </c>
      <c r="N32" s="21">
        <f>IFERROR(IF(INDEX(data_wkly!N:N,MATCH($B32,data_wkly!$C:$C,0),1)=0,"",INDEX(data_wkly!N:N,MATCH($B32,data_wkly!$C:$C,0),1)),"")</f>
        <v>160.72999999999999</v>
      </c>
      <c r="O32" s="21">
        <f>IF(M32="","",IFERROR(INDEX(data_wkly!O:O,MATCH($B32,data_wkly!$C:$C,0),1),""))</f>
        <v>-1.1000000000000227</v>
      </c>
      <c r="P32" s="21" t="str">
        <f>IF(M32="","",IFERROR(IF(INDEX(data_wkly!P:P,MATCH($B32,data_wkly!$C:$C,0),1)=0,"",INDEX(data_wkly!P:P,MATCH($B32,data_wkly!$C:$C,0),1)),""))</f>
        <v/>
      </c>
      <c r="Q32" s="21">
        <f>IFERROR(IF(INDEX(data_wkly!Q:Q,MATCH($B32,data_wkly!$C:$C,0),1)=0,"",INDEX(data_wkly!Q:Q,MATCH($B32,data_wkly!$C:$C,0),1)),"")</f>
        <v>157.84</v>
      </c>
      <c r="R32" s="21">
        <f>IF(M32="","",IFERROR(INDEX(data_wkly!R:R,MATCH($B32,data_wkly!$C:$C,0),1),""))</f>
        <v>-1.0699999999999932</v>
      </c>
      <c r="S32" s="21" t="str">
        <f>IF(M32="","",IFERROR(IF(INDEX(data_wkly!S:S,MATCH($B32,data_wkly!$C:$C,0),1)=0,"",INDEX(data_wkly!S:S,MATCH($B32,data_wkly!$C:$C,0),1)),""))</f>
        <v/>
      </c>
      <c r="T32" s="21">
        <f>IFERROR(IF(INDEX(data_wkly!T:T,MATCH($B32,data_wkly!$C:$C,0),1)=0,"",INDEX(data_wkly!T:T,MATCH($B32,data_wkly!$C:$C,0),1)),"")</f>
        <v>79.61</v>
      </c>
      <c r="U32" s="86">
        <f>IFERROR(IF(INDEX(data_wkly!U:U,MATCH($B32,data_wkly!$C:$C,0),1)=0,"",INDEX(data_wkly!U:U,MATCH($B32,data_wkly!$C:$C,0),1)),"")</f>
        <v>11.2</v>
      </c>
      <c r="V32" s="157">
        <f t="shared" si="0"/>
        <v>2</v>
      </c>
      <c r="W32" s="152">
        <f>IFERROR(IF(INDEX(data_wkly!W:W,MATCH($B32,data_wkly!$C:$C,0),1)=0,"",INDEX(data_wkly!W:W,MATCH($B32,data_wkly!$C:$C,0),1)),"")</f>
        <v>131.98179999999999</v>
      </c>
      <c r="X32" s="21">
        <f>IFERROR(IF(INDEX(data_wkly!X:X,MATCH($B32,data_wkly!$C:$C,0),1)=0,"",INDEX(data_wkly!X:X,MATCH($B32,data_wkly!$C:$C,0),1)),"")</f>
        <v>0.54179310608662945</v>
      </c>
      <c r="Y32" s="21">
        <f>IFERROR(IF(INDEX(data_wkly!Y:Y,MATCH($B32,data_wkly!$C:$C,0),1)=0,"",INDEX(data_wkly!Y:Y,MATCH($B32,data_wkly!$C:$C,0),1)),"")</f>
        <v>131.59</v>
      </c>
      <c r="Z32" s="21">
        <f>IFERROR(IF(INDEX(data_wkly!Z:Z,MATCH($B32,data_wkly!$C:$C,0),1)=0,"",INDEX(data_wkly!Z:Z,MATCH($B32,data_wkly!$C:$C,0),1)),"")</f>
        <v>0.53999999999999204</v>
      </c>
      <c r="AA32" s="152">
        <f>IFERROR(IF(INDEX(data_wkly!AA:AA,MATCH($B32,data_wkly!$C:$C,0),1)=0,"",INDEX(data_wkly!AA:AA,MATCH($B32,data_wkly!$C:$C,0),1)),"")</f>
        <v>137.91</v>
      </c>
      <c r="AB32" s="21">
        <f>IFERROR(IF(INDEX(data_wkly!AB:AB,MATCH($B32,data_wkly!$C:$C,0),1)=0,"",INDEX(data_wkly!AB:AB,MATCH($B32,data_wkly!$C:$C,0),1)),"")</f>
        <v>0.28999999999999204</v>
      </c>
      <c r="AC32" s="21">
        <f>IFERROR(IF(INDEX(data_wkly!AC:AC,MATCH($B32,data_wkly!$C:$C,0),1)=0,"",INDEX(data_wkly!AC:AC,MATCH($B32,data_wkly!$C:$C,0),1)),"")</f>
        <v>136.65</v>
      </c>
      <c r="AD32" s="21">
        <f>IFERROR(IF(INDEX(data_wkly!AD:AD,MATCH($B32,data_wkly!$C:$C,0),1)=0,"",INDEX(data_wkly!AD:AD,MATCH($B32,data_wkly!$C:$C,0),1)),"")</f>
        <v>0.42000000000001592</v>
      </c>
      <c r="AE32" s="157">
        <f t="shared" si="1"/>
        <v>2</v>
      </c>
      <c r="AF32" s="154">
        <f>IFERROR(IF(INDEX(data_wkly!AF:AF,MATCH($B32,data_wkly!$C:$C,0),1)=0,"",INDEX(data_wkly!AF:AF,MATCH($B32,data_wkly!$C:$C,0),1)),"")</f>
        <v>158.35</v>
      </c>
      <c r="AG32" s="153">
        <f>IFERROR(IF(AF32="","",INDEX(data_wkly!AG:AG,MATCH($B32,data_wkly!$C:$C,0),1)),"")</f>
        <v>-0.93000000000000682</v>
      </c>
      <c r="AH32" s="153">
        <f>IFERROR(IF(INDEX(data_wkly!AH:AH,MATCH($B32,data_wkly!$C:$C,0),1)=0,"",INDEX(data_wkly!AH:AH,MATCH($B32,data_wkly!$C:$C,0),1)),"")</f>
        <v>156.13000000000002</v>
      </c>
      <c r="AI32" s="153">
        <f>IFERROR(IF(INDEX(data_wkly!AI:AI,MATCH($B32,data_wkly!$C:$C,0),1)=0,"",INDEX(data_wkly!AI:AI,MATCH($B32,data_wkly!$C:$C,0),1)),"")</f>
        <v>155.5</v>
      </c>
      <c r="AJ32" s="153">
        <f>IFERROR(IF(AI32="","",INDEX(data_wkly!AJ:AJ,MATCH($B32,data_wkly!$C:$C,0),1)),"")</f>
        <v>-0.90999999999999659</v>
      </c>
      <c r="AK32" s="153">
        <f>IFERROR(IF(INDEX(data_wkly!AK:AK,MATCH($B32,data_wkly!$C:$C,0),1)=0,"",INDEX(data_wkly!AK:AK,MATCH($B32,data_wkly!$C:$C,0),1)),"")</f>
        <v>153.32666666666668</v>
      </c>
      <c r="AL32" s="153">
        <f>IFERROR(IF(INDEX(data_wkly!AL:AL,MATCH($B32,data_wkly!$C:$C,0),1)=0,"",INDEX(data_wkly!AL:AL,MATCH($B32,data_wkly!$C:$C,0),1)),"")</f>
        <v>79.099999999999994</v>
      </c>
      <c r="AM32" s="183">
        <f>IFERROR(IF(INDEX(data_wkly!AM:AM,MATCH($B32,data_wkly!$C:$C,0),1)=0,"",INDEX(data_wkly!AM:AM,MATCH($B32,data_wkly!$C:$C,0),1)),"")</f>
        <v>11</v>
      </c>
      <c r="AN32" s="41">
        <f t="shared" si="2"/>
        <v>2</v>
      </c>
      <c r="AO32" s="88">
        <f t="shared" si="5"/>
        <v>2</v>
      </c>
    </row>
    <row r="33" spans="1:41">
      <c r="A33" s="88">
        <f t="shared" si="3"/>
        <v>1</v>
      </c>
      <c r="B33" s="89">
        <f t="shared" si="4"/>
        <v>41874</v>
      </c>
      <c r="C33" s="155">
        <f>IFERROR(IF(INDEX(data_wkly!D:D,MATCH($B33,data_wkly!$C:$C,0),1)=0,"",INDEX(data_wkly!D:D,MATCH($B33,data_wkly!$C:$C,0),1)),"")</f>
        <v>86249</v>
      </c>
      <c r="D33" s="21">
        <f>IFERROR(IF(INDEX(data_wkly!E:E,MATCH($B33,data_wkly!$C:$C,0),1)=0,"",INDEX(data_wkly!E:E,MATCH($B33,data_wkly!$C:$C,0),1)),"")</f>
        <v>157.86000000000001</v>
      </c>
      <c r="E33" s="21">
        <f>IF(C33="","",IFERROR(INDEX(data_wkly!F:F,MATCH($B33,data_wkly!$C:$C,0),1),""))</f>
        <v>-0.40999999999999659</v>
      </c>
      <c r="F33" s="21" t="str">
        <f>IF(E33="","",IFERROR(IF(INDEX(data_wkly!G:G,MATCH($B33,data_wkly!$C:$C,0),1)=0,"",INDEX(data_wkly!G:G,MATCH($B33,data_wkly!$C:$C,0),1)),""))</f>
        <v/>
      </c>
      <c r="G33" s="21">
        <f>IFERROR(IF(INDEX(data_wkly!H:H,MATCH($B33,data_wkly!$C:$C,0),1)=0,"",INDEX(data_wkly!H:H,MATCH($B33,data_wkly!$C:$C,0),1)),"")</f>
        <v>155.01</v>
      </c>
      <c r="H33" s="21">
        <f>IF(C33="","",IFERROR(INDEX(data_wkly!I:I,MATCH($B33,data_wkly!$C:$C,0),1),""))</f>
        <v>-0.40999999999999659</v>
      </c>
      <c r="I33" s="21" t="str">
        <f>IF(H33="","",IFERROR(IF(INDEX(data_wkly!J:J,MATCH($B33,data_wkly!$C:$C,0),1)=0,"",INDEX(data_wkly!J:J,MATCH($B33,data_wkly!$C:$C,0),1)),""))</f>
        <v/>
      </c>
      <c r="J33" s="21">
        <f>IFERROR(IF(INDEX(data_wkly!K:K,MATCH($B33,data_wkly!$C:$C,0),1)=0,"",INDEX(data_wkly!K:K,MATCH($B33,data_wkly!$C:$C,0),1)),"")</f>
        <v>80.400000000000006</v>
      </c>
      <c r="K33" s="86">
        <f>IFERROR(IF(INDEX(data_wkly!L:L,MATCH($B33,data_wkly!$C:$C,0),1)=0,"",INDEX(data_wkly!L:L,MATCH($B33,data_wkly!$C:$C,0),1)),"")</f>
        <v>11.2</v>
      </c>
      <c r="L33" s="156"/>
      <c r="M33" s="155">
        <f>IFERROR(IF(INDEX(data_wkly!M:M,MATCH($B33,data_wkly!$C:$C,0),1)=0,"",INDEX(data_wkly!M:M,MATCH($B33,data_wkly!$C:$C,0),1)),"")</f>
        <v>80219</v>
      </c>
      <c r="N33" s="21">
        <f>IFERROR(IF(INDEX(data_wkly!N:N,MATCH($B33,data_wkly!$C:$C,0),1)=0,"",INDEX(data_wkly!N:N,MATCH($B33,data_wkly!$C:$C,0),1)),"")</f>
        <v>160.19999999999999</v>
      </c>
      <c r="O33" s="21">
        <f>IF(M33="","",IFERROR(INDEX(data_wkly!O:O,MATCH($B33,data_wkly!$C:$C,0),1),""))</f>
        <v>-0.53000000000000114</v>
      </c>
      <c r="P33" s="21" t="str">
        <f>IF(M33="","",IFERROR(IF(INDEX(data_wkly!P:P,MATCH($B33,data_wkly!$C:$C,0),1)=0,"",INDEX(data_wkly!P:P,MATCH($B33,data_wkly!$C:$C,0),1)),""))</f>
        <v/>
      </c>
      <c r="Q33" s="21">
        <f>IFERROR(IF(INDEX(data_wkly!Q:Q,MATCH($B33,data_wkly!$C:$C,0),1)=0,"",INDEX(data_wkly!Q:Q,MATCH($B33,data_wkly!$C:$C,0),1)),"")</f>
        <v>157.32</v>
      </c>
      <c r="R33" s="21">
        <f>IF(M33="","",IFERROR(INDEX(data_wkly!R:R,MATCH($B33,data_wkly!$C:$C,0),1),""))</f>
        <v>-0.52000000000001023</v>
      </c>
      <c r="S33" s="21" t="str">
        <f>IF(M33="","",IFERROR(IF(INDEX(data_wkly!S:S,MATCH($B33,data_wkly!$C:$C,0),1)=0,"",INDEX(data_wkly!S:S,MATCH($B33,data_wkly!$C:$C,0),1)),""))</f>
        <v/>
      </c>
      <c r="T33" s="21">
        <f>IFERROR(IF(INDEX(data_wkly!T:T,MATCH($B33,data_wkly!$C:$C,0),1)=0,"",INDEX(data_wkly!T:T,MATCH($B33,data_wkly!$C:$C,0),1)),"")</f>
        <v>80.150000000000006</v>
      </c>
      <c r="U33" s="86">
        <f>IFERROR(IF(INDEX(data_wkly!U:U,MATCH($B33,data_wkly!$C:$C,0),1)=0,"",INDEX(data_wkly!U:U,MATCH($B33,data_wkly!$C:$C,0),1)),"")</f>
        <v>11.4</v>
      </c>
      <c r="V33" s="157">
        <f t="shared" si="0"/>
        <v>1</v>
      </c>
      <c r="W33" s="152">
        <f>IFERROR(IF(INDEX(data_wkly!W:W,MATCH($B33,data_wkly!$C:$C,0),1)=0,"",INDEX(data_wkly!W:W,MATCH($B33,data_wkly!$C:$C,0),1)),"")</f>
        <v>131.78219999999999</v>
      </c>
      <c r="X33" s="21">
        <f>IFERROR(IF(INDEX(data_wkly!X:X,MATCH($B33,data_wkly!$C:$C,0),1)=0,"",INDEX(data_wkly!X:X,MATCH($B33,data_wkly!$C:$C,0),1)),"")</f>
        <v>-0.19959381092473905</v>
      </c>
      <c r="Y33" s="21">
        <f>IFERROR(IF(INDEX(data_wkly!Y:Y,MATCH($B33,data_wkly!$C:$C,0),1)=0,"",INDEX(data_wkly!Y:Y,MATCH($B33,data_wkly!$C:$C,0),1)),"")</f>
        <v>131.35</v>
      </c>
      <c r="Z33" s="21">
        <f>IFERROR(IF(INDEX(data_wkly!Z:Z,MATCH($B33,data_wkly!$C:$C,0),1)=0,"",INDEX(data_wkly!Z:Z,MATCH($B33,data_wkly!$C:$C,0),1)),"")</f>
        <v>-0.24000000000000909</v>
      </c>
      <c r="AA33" s="152">
        <f>IFERROR(IF(INDEX(data_wkly!AA:AA,MATCH($B33,data_wkly!$C:$C,0),1)=0,"",INDEX(data_wkly!AA:AA,MATCH($B33,data_wkly!$C:$C,0),1)),"")</f>
        <v>137.66</v>
      </c>
      <c r="AB33" s="21">
        <f>IFERROR(IF(INDEX(data_wkly!AB:AB,MATCH($B33,data_wkly!$C:$C,0),1)=0,"",INDEX(data_wkly!AB:AB,MATCH($B33,data_wkly!$C:$C,0),1)),"")</f>
        <v>-0.25</v>
      </c>
      <c r="AC33" s="21">
        <f>IFERROR(IF(INDEX(data_wkly!AC:AC,MATCH($B33,data_wkly!$C:$C,0),1)=0,"",INDEX(data_wkly!AC:AC,MATCH($B33,data_wkly!$C:$C,0),1)),"")</f>
        <v>136.41</v>
      </c>
      <c r="AD33" s="21">
        <f>IFERROR(IF(INDEX(data_wkly!AD:AD,MATCH($B33,data_wkly!$C:$C,0),1)=0,"",INDEX(data_wkly!AD:AD,MATCH($B33,data_wkly!$C:$C,0),1)),"")</f>
        <v>-0.24000000000000909</v>
      </c>
      <c r="AE33" s="157">
        <f t="shared" si="1"/>
        <v>1</v>
      </c>
      <c r="AF33" s="154">
        <f>IFERROR(IF(INDEX(data_wkly!AF:AF,MATCH($B33,data_wkly!$C:$C,0),1)=0,"",INDEX(data_wkly!AF:AF,MATCH($B33,data_wkly!$C:$C,0),1)),"")</f>
        <v>158.06</v>
      </c>
      <c r="AG33" s="153">
        <f>IFERROR(IF(AF33="","",INDEX(data_wkly!AG:AG,MATCH($B33,data_wkly!$C:$C,0),1)),"")</f>
        <v>-0.28999999999999204</v>
      </c>
      <c r="AH33" s="153">
        <f>IFERROR(IF(INDEX(data_wkly!AH:AH,MATCH($B33,data_wkly!$C:$C,0),1)=0,"",INDEX(data_wkly!AH:AH,MATCH($B33,data_wkly!$C:$C,0),1)),"")</f>
        <v>155.76</v>
      </c>
      <c r="AI33" s="153">
        <f>IFERROR(IF(INDEX(data_wkly!AI:AI,MATCH($B33,data_wkly!$C:$C,0),1)=0,"",INDEX(data_wkly!AI:AI,MATCH($B33,data_wkly!$C:$C,0),1)),"")</f>
        <v>155.21</v>
      </c>
      <c r="AJ33" s="153">
        <f>IFERROR(IF(AI33="","",INDEX(data_wkly!AJ:AJ,MATCH($B33,data_wkly!$C:$C,0),1)),"")</f>
        <v>-0.28999999999999204</v>
      </c>
      <c r="AK33" s="153">
        <f>IFERROR(IF(INDEX(data_wkly!AK:AK,MATCH($B33,data_wkly!$C:$C,0),1)=0,"",INDEX(data_wkly!AK:AK,MATCH($B33,data_wkly!$C:$C,0),1)),"")</f>
        <v>152.96333333333334</v>
      </c>
      <c r="AL33" s="153">
        <f>IFERROR(IF(INDEX(data_wkly!AL:AL,MATCH($B33,data_wkly!$C:$C,0),1)=0,"",INDEX(data_wkly!AL:AL,MATCH($B33,data_wkly!$C:$C,0),1)),"")</f>
        <v>79.52</v>
      </c>
      <c r="AM33" s="183">
        <f>IFERROR(IF(INDEX(data_wkly!AM:AM,MATCH($B33,data_wkly!$C:$C,0),1)=0,"",INDEX(data_wkly!AM:AM,MATCH($B33,data_wkly!$C:$C,0),1)),"")</f>
        <v>11.2</v>
      </c>
      <c r="AN33" s="41">
        <f t="shared" si="2"/>
        <v>1</v>
      </c>
      <c r="AO33" s="88">
        <f t="shared" si="5"/>
        <v>1</v>
      </c>
    </row>
    <row r="34" spans="1:41">
      <c r="A34" s="88">
        <f t="shared" si="3"/>
        <v>2</v>
      </c>
      <c r="B34" s="89">
        <f t="shared" si="4"/>
        <v>41881</v>
      </c>
      <c r="C34" s="155">
        <f>IFERROR(IF(INDEX(data_wkly!D:D,MATCH($B34,data_wkly!$C:$C,0),1)=0,"",INDEX(data_wkly!D:D,MATCH($B34,data_wkly!$C:$C,0),1)),"")</f>
        <v>77967</v>
      </c>
      <c r="D34" s="21">
        <f>IFERROR(IF(INDEX(data_wkly!E:E,MATCH($B34,data_wkly!$C:$C,0),1)=0,"",INDEX(data_wkly!E:E,MATCH($B34,data_wkly!$C:$C,0),1)),"")</f>
        <v>157.16999999999999</v>
      </c>
      <c r="E34" s="21">
        <f>IF(C34="","",IFERROR(INDEX(data_wkly!F:F,MATCH($B34,data_wkly!$C:$C,0),1),""))</f>
        <v>-0.69000000000002615</v>
      </c>
      <c r="F34" s="21" t="str">
        <f>IF(E34="","",IFERROR(IF(INDEX(data_wkly!G:G,MATCH($B34,data_wkly!$C:$C,0),1)=0,"",INDEX(data_wkly!G:G,MATCH($B34,data_wkly!$C:$C,0),1)),""))</f>
        <v/>
      </c>
      <c r="G34" s="21">
        <f>IFERROR(IF(INDEX(data_wkly!H:H,MATCH($B34,data_wkly!$C:$C,0),1)=0,"",INDEX(data_wkly!H:H,MATCH($B34,data_wkly!$C:$C,0),1)),"")</f>
        <v>154.34</v>
      </c>
      <c r="H34" s="21">
        <f>IF(C34="","",IFERROR(INDEX(data_wkly!I:I,MATCH($B34,data_wkly!$C:$C,0),1),""))</f>
        <v>-0.66999999999998749</v>
      </c>
      <c r="I34" s="21" t="str">
        <f>IF(H34="","",IFERROR(IF(INDEX(data_wkly!J:J,MATCH($B34,data_wkly!$C:$C,0),1)=0,"",INDEX(data_wkly!J:J,MATCH($B34,data_wkly!$C:$C,0),1)),""))</f>
        <v/>
      </c>
      <c r="J34" s="21">
        <f>IFERROR(IF(INDEX(data_wkly!K:K,MATCH($B34,data_wkly!$C:$C,0),1)=0,"",INDEX(data_wkly!K:K,MATCH($B34,data_wkly!$C:$C,0),1)),"")</f>
        <v>80.790000000000006</v>
      </c>
      <c r="K34" s="86">
        <f>IFERROR(IF(INDEX(data_wkly!L:L,MATCH($B34,data_wkly!$C:$C,0),1)=0,"",INDEX(data_wkly!L:L,MATCH($B34,data_wkly!$C:$C,0),1)),"")</f>
        <v>11.2</v>
      </c>
      <c r="L34" s="156"/>
      <c r="M34" s="155">
        <f>IFERROR(IF(INDEX(data_wkly!M:M,MATCH($B34,data_wkly!$C:$C,0),1)=0,"",INDEX(data_wkly!M:M,MATCH($B34,data_wkly!$C:$C,0),1)),"")</f>
        <v>72737</v>
      </c>
      <c r="N34" s="21">
        <f>IFERROR(IF(INDEX(data_wkly!N:N,MATCH($B34,data_wkly!$C:$C,0),1)=0,"",INDEX(data_wkly!N:N,MATCH($B34,data_wkly!$C:$C,0),1)),"")</f>
        <v>159.66</v>
      </c>
      <c r="O34" s="21">
        <f>IF(M34="","",IFERROR(INDEX(data_wkly!O:O,MATCH($B34,data_wkly!$C:$C,0),1),""))</f>
        <v>-0.53999999999999204</v>
      </c>
      <c r="P34" s="21" t="str">
        <f>IF(M34="","",IFERROR(IF(INDEX(data_wkly!P:P,MATCH($B34,data_wkly!$C:$C,0),1)=0,"",INDEX(data_wkly!P:P,MATCH($B34,data_wkly!$C:$C,0),1)),""))</f>
        <v/>
      </c>
      <c r="Q34" s="21">
        <f>IFERROR(IF(INDEX(data_wkly!Q:Q,MATCH($B34,data_wkly!$C:$C,0),1)=0,"",INDEX(data_wkly!Q:Q,MATCH($B34,data_wkly!$C:$C,0),1)),"")</f>
        <v>156.79</v>
      </c>
      <c r="R34" s="21">
        <f>IF(M34="","",IFERROR(INDEX(data_wkly!R:R,MATCH($B34,data_wkly!$C:$C,0),1),""))</f>
        <v>-0.53000000000000114</v>
      </c>
      <c r="S34" s="21" t="str">
        <f>IF(M34="","",IFERROR(IF(INDEX(data_wkly!S:S,MATCH($B34,data_wkly!$C:$C,0),1)=0,"",INDEX(data_wkly!S:S,MATCH($B34,data_wkly!$C:$C,0),1)),""))</f>
        <v/>
      </c>
      <c r="T34" s="21">
        <f>IFERROR(IF(INDEX(data_wkly!T:T,MATCH($B34,data_wkly!$C:$C,0),1)=0,"",INDEX(data_wkly!T:T,MATCH($B34,data_wkly!$C:$C,0),1)),"")</f>
        <v>80.88</v>
      </c>
      <c r="U34" s="86">
        <f>IFERROR(IF(INDEX(data_wkly!U:U,MATCH($B34,data_wkly!$C:$C,0),1)=0,"",INDEX(data_wkly!U:U,MATCH($B34,data_wkly!$C:$C,0),1)),"")</f>
        <v>11.4</v>
      </c>
      <c r="V34" s="157">
        <f t="shared" si="0"/>
        <v>2</v>
      </c>
      <c r="W34" s="152">
        <f>IFERROR(IF(INDEX(data_wkly!W:W,MATCH($B34,data_wkly!$C:$C,0),1)=0,"",INDEX(data_wkly!W:W,MATCH($B34,data_wkly!$C:$C,0),1)),"")</f>
        <v>130.5804</v>
      </c>
      <c r="X34" s="21">
        <f>IFERROR(IF(INDEX(data_wkly!X:X,MATCH($B34,data_wkly!$C:$C,0),1)=0,"",INDEX(data_wkly!X:X,MATCH($B34,data_wkly!$C:$C,0),1)),"")</f>
        <v>-1.2018207775766427</v>
      </c>
      <c r="Y34" s="21">
        <f>IFERROR(IF(INDEX(data_wkly!Y:Y,MATCH($B34,data_wkly!$C:$C,0),1)=0,"",INDEX(data_wkly!Y:Y,MATCH($B34,data_wkly!$C:$C,0),1)),"")</f>
        <v>130.22</v>
      </c>
      <c r="Z34" s="21">
        <f>IFERROR(IF(INDEX(data_wkly!Z:Z,MATCH($B34,data_wkly!$C:$C,0),1)=0,"",INDEX(data_wkly!Z:Z,MATCH($B34,data_wkly!$C:$C,0),1)),"")</f>
        <v>-1.1299999999999955</v>
      </c>
      <c r="AA34" s="152">
        <f>IFERROR(IF(INDEX(data_wkly!AA:AA,MATCH($B34,data_wkly!$C:$C,0),1)=0,"",INDEX(data_wkly!AA:AA,MATCH($B34,data_wkly!$C:$C,0),1)),"")</f>
        <v>136.4</v>
      </c>
      <c r="AB34" s="21">
        <f>IFERROR(IF(INDEX(data_wkly!AB:AB,MATCH($B34,data_wkly!$C:$C,0),1)=0,"",INDEX(data_wkly!AB:AB,MATCH($B34,data_wkly!$C:$C,0),1)),"")</f>
        <v>-1.2599999999999909</v>
      </c>
      <c r="AC34" s="21">
        <f>IFERROR(IF(INDEX(data_wkly!AC:AC,MATCH($B34,data_wkly!$C:$C,0),1)=0,"",INDEX(data_wkly!AC:AC,MATCH($B34,data_wkly!$C:$C,0),1)),"")</f>
        <v>135.26</v>
      </c>
      <c r="AD34" s="21">
        <f>IFERROR(IF(INDEX(data_wkly!AD:AD,MATCH($B34,data_wkly!$C:$C,0),1)=0,"",INDEX(data_wkly!AD:AD,MATCH($B34,data_wkly!$C:$C,0),1)),"")</f>
        <v>-1.1500000000000057</v>
      </c>
      <c r="AE34" s="157">
        <f t="shared" si="1"/>
        <v>2</v>
      </c>
      <c r="AF34" s="154">
        <f>IFERROR(IF(INDEX(data_wkly!AF:AF,MATCH($B34,data_wkly!$C:$C,0),1)=0,"",INDEX(data_wkly!AF:AF,MATCH($B34,data_wkly!$C:$C,0),1)),"")</f>
        <v>157.47</v>
      </c>
      <c r="AG34" s="153">
        <f>IFERROR(IF(AF34="","",INDEX(data_wkly!AG:AG,MATCH($B34,data_wkly!$C:$C,0),1)),"")</f>
        <v>-0.59000000000000341</v>
      </c>
      <c r="AH34" s="153">
        <f>IFERROR(IF(INDEX(data_wkly!AH:AH,MATCH($B34,data_wkly!$C:$C,0),1)=0,"",INDEX(data_wkly!AH:AH,MATCH($B34,data_wkly!$C:$C,0),1)),"")</f>
        <v>155.42666666666668</v>
      </c>
      <c r="AI34" s="153">
        <f>IFERROR(IF(INDEX(data_wkly!AI:AI,MATCH($B34,data_wkly!$C:$C,0),1)=0,"",INDEX(data_wkly!AI:AI,MATCH($B34,data_wkly!$C:$C,0),1)),"")</f>
        <v>154.63999999999999</v>
      </c>
      <c r="AJ34" s="153">
        <f>IFERROR(IF(AI34="","",INDEX(data_wkly!AJ:AJ,MATCH($B34,data_wkly!$C:$C,0),1)),"")</f>
        <v>-0.5700000000000216</v>
      </c>
      <c r="AK34" s="153">
        <f>IFERROR(IF(INDEX(data_wkly!AK:AK,MATCH($B34,data_wkly!$C:$C,0),1)=0,"",INDEX(data_wkly!AK:AK,MATCH($B34,data_wkly!$C:$C,0),1)),"")</f>
        <v>152.63666666666666</v>
      </c>
      <c r="AL34" s="153">
        <f>IFERROR(IF(INDEX(data_wkly!AL:AL,MATCH($B34,data_wkly!$C:$C,0),1)=0,"",INDEX(data_wkly!AL:AL,MATCH($B34,data_wkly!$C:$C,0),1)),"")</f>
        <v>79.900000000000006</v>
      </c>
      <c r="AM34" s="183">
        <f>IFERROR(IF(INDEX(data_wkly!AM:AM,MATCH($B34,data_wkly!$C:$C,0),1)=0,"",INDEX(data_wkly!AM:AM,MATCH($B34,data_wkly!$C:$C,0),1)),"")</f>
        <v>11.2</v>
      </c>
      <c r="AN34" s="41">
        <f t="shared" si="2"/>
        <v>2</v>
      </c>
      <c r="AO34" s="88">
        <f t="shared" si="5"/>
        <v>2</v>
      </c>
    </row>
    <row r="35" spans="1:41">
      <c r="A35" s="88">
        <f t="shared" si="3"/>
        <v>1</v>
      </c>
      <c r="B35" s="89">
        <f t="shared" si="4"/>
        <v>41888</v>
      </c>
      <c r="C35" s="155">
        <f>IFERROR(IF(INDEX(data_wkly!D:D,MATCH($B35,data_wkly!$C:$C,0),1)=0,"",INDEX(data_wkly!D:D,MATCH($B35,data_wkly!$C:$C,0),1)),"")</f>
        <v>83452</v>
      </c>
      <c r="D35" s="21">
        <f>IFERROR(IF(INDEX(data_wkly!E:E,MATCH($B35,data_wkly!$C:$C,0),1)=0,"",INDEX(data_wkly!E:E,MATCH($B35,data_wkly!$C:$C,0),1)),"")</f>
        <v>156.91</v>
      </c>
      <c r="E35" s="21">
        <f>IF(C35="","",IFERROR(INDEX(data_wkly!F:F,MATCH($B35,data_wkly!$C:$C,0),1),""))</f>
        <v>-0.25999999999999091</v>
      </c>
      <c r="F35" s="21" t="str">
        <f>IF(E35="","",IFERROR(IF(INDEX(data_wkly!G:G,MATCH($B35,data_wkly!$C:$C,0),1)=0,"",INDEX(data_wkly!G:G,MATCH($B35,data_wkly!$C:$C,0),1)),""))</f>
        <v/>
      </c>
      <c r="G35" s="21">
        <f>IFERROR(IF(INDEX(data_wkly!H:H,MATCH($B35,data_wkly!$C:$C,0),1)=0,"",INDEX(data_wkly!H:H,MATCH($B35,data_wkly!$C:$C,0),1)),"")</f>
        <v>154.08000000000001</v>
      </c>
      <c r="H35" s="21">
        <f>IF(C35="","",IFERROR(INDEX(data_wkly!I:I,MATCH($B35,data_wkly!$C:$C,0),1),""))</f>
        <v>-0.25999999999999091</v>
      </c>
      <c r="I35" s="21" t="str">
        <f>IF(H35="","",IFERROR(IF(INDEX(data_wkly!J:J,MATCH($B35,data_wkly!$C:$C,0),1)=0,"",INDEX(data_wkly!J:J,MATCH($B35,data_wkly!$C:$C,0),1)),""))</f>
        <v/>
      </c>
      <c r="J35" s="21">
        <f>IFERROR(IF(INDEX(data_wkly!K:K,MATCH($B35,data_wkly!$C:$C,0),1)=0,"",INDEX(data_wkly!K:K,MATCH($B35,data_wkly!$C:$C,0),1)),"")</f>
        <v>81.31</v>
      </c>
      <c r="K35" s="86">
        <f>IFERROR(IF(INDEX(data_wkly!L:L,MATCH($B35,data_wkly!$C:$C,0),1)=0,"",INDEX(data_wkly!L:L,MATCH($B35,data_wkly!$C:$C,0),1)),"")</f>
        <v>11.2</v>
      </c>
      <c r="L35" s="156"/>
      <c r="M35" s="155">
        <f>IFERROR(IF(INDEX(data_wkly!M:M,MATCH($B35,data_wkly!$C:$C,0),1)=0,"",INDEX(data_wkly!M:M,MATCH($B35,data_wkly!$C:$C,0),1)),"")</f>
        <v>84017</v>
      </c>
      <c r="N35" s="21">
        <f>IFERROR(IF(INDEX(data_wkly!N:N,MATCH($B35,data_wkly!$C:$C,0),1)=0,"",INDEX(data_wkly!N:N,MATCH($B35,data_wkly!$C:$C,0),1)),"")</f>
        <v>159.29</v>
      </c>
      <c r="O35" s="21">
        <f>IF(M35="","",IFERROR(INDEX(data_wkly!O:O,MATCH($B35,data_wkly!$C:$C,0),1),""))</f>
        <v>-0.37000000000000455</v>
      </c>
      <c r="P35" s="21" t="str">
        <f>IF(M35="","",IFERROR(IF(INDEX(data_wkly!P:P,MATCH($B35,data_wkly!$C:$C,0),1)=0,"",INDEX(data_wkly!P:P,MATCH($B35,data_wkly!$C:$C,0),1)),""))</f>
        <v/>
      </c>
      <c r="Q35" s="21">
        <f>IFERROR(IF(INDEX(data_wkly!Q:Q,MATCH($B35,data_wkly!$C:$C,0),1)=0,"",INDEX(data_wkly!Q:Q,MATCH($B35,data_wkly!$C:$C,0),1)),"")</f>
        <v>156.43</v>
      </c>
      <c r="R35" s="21">
        <f>IF(M35="","",IFERROR(INDEX(data_wkly!R:R,MATCH($B35,data_wkly!$C:$C,0),1),""))</f>
        <v>-0.35999999999998522</v>
      </c>
      <c r="S35" s="21" t="str">
        <f>IF(M35="","",IFERROR(IF(INDEX(data_wkly!S:S,MATCH($B35,data_wkly!$C:$C,0),1)=0,"",INDEX(data_wkly!S:S,MATCH($B35,data_wkly!$C:$C,0),1)),""))</f>
        <v/>
      </c>
      <c r="T35" s="21">
        <f>IFERROR(IF(INDEX(data_wkly!T:T,MATCH($B35,data_wkly!$C:$C,0),1)=0,"",INDEX(data_wkly!T:T,MATCH($B35,data_wkly!$C:$C,0),1)),"")</f>
        <v>81.260000000000005</v>
      </c>
      <c r="U35" s="86">
        <f>IFERROR(IF(INDEX(data_wkly!U:U,MATCH($B35,data_wkly!$C:$C,0),1)=0,"",INDEX(data_wkly!U:U,MATCH($B35,data_wkly!$C:$C,0),1)),"")</f>
        <v>11.3</v>
      </c>
      <c r="V35" s="157">
        <f t="shared" si="0"/>
        <v>1</v>
      </c>
      <c r="W35" s="152">
        <f>IFERROR(IF(INDEX(data_wkly!W:W,MATCH($B35,data_wkly!$C:$C,0),1)=0,"",INDEX(data_wkly!W:W,MATCH($B35,data_wkly!$C:$C,0),1)),"")</f>
        <v>130.11429999999999</v>
      </c>
      <c r="X35" s="21">
        <f>IFERROR(IF(INDEX(data_wkly!X:X,MATCH($B35,data_wkly!$C:$C,0),1)=0,"",INDEX(data_wkly!X:X,MATCH($B35,data_wkly!$C:$C,0),1)),"")</f>
        <v>-0.46611703059079446</v>
      </c>
      <c r="Y35" s="21">
        <f>IFERROR(IF(INDEX(data_wkly!Y:Y,MATCH($B35,data_wkly!$C:$C,0),1)=0,"",INDEX(data_wkly!Y:Y,MATCH($B35,data_wkly!$C:$C,0),1)),"")</f>
        <v>129.77000000000001</v>
      </c>
      <c r="Z35" s="21">
        <f>IFERROR(IF(INDEX(data_wkly!Z:Z,MATCH($B35,data_wkly!$C:$C,0),1)=0,"",INDEX(data_wkly!Z:Z,MATCH($B35,data_wkly!$C:$C,0),1)),"")</f>
        <v>-0.44999999999998863</v>
      </c>
      <c r="AA35" s="152">
        <f>IFERROR(IF(INDEX(data_wkly!AA:AA,MATCH($B35,data_wkly!$C:$C,0),1)=0,"",INDEX(data_wkly!AA:AA,MATCH($B35,data_wkly!$C:$C,0),1)),"")</f>
        <v>135.56</v>
      </c>
      <c r="AB35" s="21">
        <f>IFERROR(IF(INDEX(data_wkly!AB:AB,MATCH($B35,data_wkly!$C:$C,0),1)=0,"",INDEX(data_wkly!AB:AB,MATCH($B35,data_wkly!$C:$C,0),1)),"")</f>
        <v>-0.84000000000000341</v>
      </c>
      <c r="AC35" s="21">
        <f>IFERROR(IF(INDEX(data_wkly!AC:AC,MATCH($B35,data_wkly!$C:$C,0),1)=0,"",INDEX(data_wkly!AC:AC,MATCH($B35,data_wkly!$C:$C,0),1)),"")</f>
        <v>134.54</v>
      </c>
      <c r="AD35" s="21">
        <f>IFERROR(IF(INDEX(data_wkly!AD:AD,MATCH($B35,data_wkly!$C:$C,0),1)=0,"",INDEX(data_wkly!AD:AD,MATCH($B35,data_wkly!$C:$C,0),1)),"")</f>
        <v>-0.71999999999999886</v>
      </c>
      <c r="AE35" s="157">
        <f t="shared" si="1"/>
        <v>1</v>
      </c>
      <c r="AF35" s="154">
        <f>IFERROR(IF(INDEX(data_wkly!AF:AF,MATCH($B35,data_wkly!$C:$C,0),1)=0,"",INDEX(data_wkly!AF:AF,MATCH($B35,data_wkly!$C:$C,0),1)),"")</f>
        <v>157.06</v>
      </c>
      <c r="AG35" s="153">
        <f>IFERROR(IF(AF35="","",INDEX(data_wkly!AG:AG,MATCH($B35,data_wkly!$C:$C,0),1)),"")</f>
        <v>-0.40999999999999659</v>
      </c>
      <c r="AH35" s="153">
        <f>IFERROR(IF(INDEX(data_wkly!AH:AH,MATCH($B35,data_wkly!$C:$C,0),1)=0,"",INDEX(data_wkly!AH:AH,MATCH($B35,data_wkly!$C:$C,0),1)),"")</f>
        <v>156.02666666666667</v>
      </c>
      <c r="AI35" s="153">
        <f>IFERROR(IF(INDEX(data_wkly!AI:AI,MATCH($B35,data_wkly!$C:$C,0),1)=0,"",INDEX(data_wkly!AI:AI,MATCH($B35,data_wkly!$C:$C,0),1)),"")</f>
        <v>154.22999999999999</v>
      </c>
      <c r="AJ35" s="153">
        <f>IFERROR(IF(AI35="","",INDEX(data_wkly!AJ:AJ,MATCH($B35,data_wkly!$C:$C,0),1)),"")</f>
        <v>-0.40999999999999659</v>
      </c>
      <c r="AK35" s="153">
        <f>IFERROR(IF(INDEX(data_wkly!AK:AK,MATCH($B35,data_wkly!$C:$C,0),1)=0,"",INDEX(data_wkly!AK:AK,MATCH($B35,data_wkly!$C:$C,0),1)),"")</f>
        <v>153.21666666666667</v>
      </c>
      <c r="AL35" s="153">
        <f>IFERROR(IF(INDEX(data_wkly!AL:AL,MATCH($B35,data_wkly!$C:$C,0),1)=0,"",INDEX(data_wkly!AL:AL,MATCH($B35,data_wkly!$C:$C,0),1)),"")</f>
        <v>80.55</v>
      </c>
      <c r="AM35" s="183">
        <f>IFERROR(IF(INDEX(data_wkly!AM:AM,MATCH($B35,data_wkly!$C:$C,0),1)=0,"",INDEX(data_wkly!AM:AM,MATCH($B35,data_wkly!$C:$C,0),1)),"")</f>
        <v>11.2</v>
      </c>
      <c r="AN35" s="41">
        <f t="shared" si="2"/>
        <v>1</v>
      </c>
      <c r="AO35" s="88">
        <f t="shared" si="5"/>
        <v>1</v>
      </c>
    </row>
    <row r="36" spans="1:41">
      <c r="A36" s="88">
        <f t="shared" si="3"/>
        <v>2</v>
      </c>
      <c r="B36" s="89">
        <f t="shared" si="4"/>
        <v>41895</v>
      </c>
      <c r="C36" s="155">
        <f>IFERROR(IF(INDEX(data_wkly!D:D,MATCH($B36,data_wkly!$C:$C,0),1)=0,"",INDEX(data_wkly!D:D,MATCH($B36,data_wkly!$C:$C,0),1)),"")</f>
        <v>86078</v>
      </c>
      <c r="D36" s="21">
        <f>IFERROR(IF(INDEX(data_wkly!E:E,MATCH($B36,data_wkly!$C:$C,0),1)=0,"",INDEX(data_wkly!E:E,MATCH($B36,data_wkly!$C:$C,0),1)),"")</f>
        <v>156.07</v>
      </c>
      <c r="E36" s="21">
        <f>IF(C36="","",IFERROR(INDEX(data_wkly!F:F,MATCH($B36,data_wkly!$C:$C,0),1),""))</f>
        <v>-0.84000000000000341</v>
      </c>
      <c r="F36" s="21" t="str">
        <f>IF(E36="","",IFERROR(IF(INDEX(data_wkly!G:G,MATCH($B36,data_wkly!$C:$C,0),1)=0,"",INDEX(data_wkly!G:G,MATCH($B36,data_wkly!$C:$C,0),1)),""))</f>
        <v/>
      </c>
      <c r="G36" s="21">
        <f>IFERROR(IF(INDEX(data_wkly!H:H,MATCH($B36,data_wkly!$C:$C,0),1)=0,"",INDEX(data_wkly!H:H,MATCH($B36,data_wkly!$C:$C,0),1)),"")</f>
        <v>153.26</v>
      </c>
      <c r="H36" s="21">
        <f>IF(C36="","",IFERROR(INDEX(data_wkly!I:I,MATCH($B36,data_wkly!$C:$C,0),1),""))</f>
        <v>-0.8200000000000216</v>
      </c>
      <c r="I36" s="21" t="str">
        <f>IF(H36="","",IFERROR(IF(INDEX(data_wkly!J:J,MATCH($B36,data_wkly!$C:$C,0),1)=0,"",INDEX(data_wkly!J:J,MATCH($B36,data_wkly!$C:$C,0),1)),""))</f>
        <v/>
      </c>
      <c r="J36" s="21">
        <f>IFERROR(IF(INDEX(data_wkly!K:K,MATCH($B36,data_wkly!$C:$C,0),1)=0,"",INDEX(data_wkly!K:K,MATCH($B36,data_wkly!$C:$C,0),1)),"")</f>
        <v>81.56</v>
      </c>
      <c r="K36" s="86">
        <f>IFERROR(IF(INDEX(data_wkly!L:L,MATCH($B36,data_wkly!$C:$C,0),1)=0,"",INDEX(data_wkly!L:L,MATCH($B36,data_wkly!$C:$C,0),1)),"")</f>
        <v>11.3</v>
      </c>
      <c r="L36" s="156"/>
      <c r="M36" s="155">
        <f>IFERROR(IF(INDEX(data_wkly!M:M,MATCH($B36,data_wkly!$C:$C,0),1)=0,"",INDEX(data_wkly!M:M,MATCH($B36,data_wkly!$C:$C,0),1)),"")</f>
        <v>84093</v>
      </c>
      <c r="N36" s="21">
        <f>IFERROR(IF(INDEX(data_wkly!N:N,MATCH($B36,data_wkly!$C:$C,0),1)=0,"",INDEX(data_wkly!N:N,MATCH($B36,data_wkly!$C:$C,0),1)),"")</f>
        <v>158.82</v>
      </c>
      <c r="O36" s="21">
        <f>IF(M36="","",IFERROR(INDEX(data_wkly!O:O,MATCH($B36,data_wkly!$C:$C,0),1),""))</f>
        <v>-0.46999999999999886</v>
      </c>
      <c r="P36" s="21" t="str">
        <f>IF(M36="","",IFERROR(IF(INDEX(data_wkly!P:P,MATCH($B36,data_wkly!$C:$C,0),1)=0,"",INDEX(data_wkly!P:P,MATCH($B36,data_wkly!$C:$C,0),1)),""))</f>
        <v/>
      </c>
      <c r="Q36" s="21">
        <f>IFERROR(IF(INDEX(data_wkly!Q:Q,MATCH($B36,data_wkly!$C:$C,0),1)=0,"",INDEX(data_wkly!Q:Q,MATCH($B36,data_wkly!$C:$C,0),1)),"")</f>
        <v>155.97</v>
      </c>
      <c r="R36" s="21">
        <f>IF(M36="","",IFERROR(INDEX(data_wkly!R:R,MATCH($B36,data_wkly!$C:$C,0),1),""))</f>
        <v>-0.46000000000000796</v>
      </c>
      <c r="S36" s="21" t="str">
        <f>IF(M36="","",IFERROR(IF(INDEX(data_wkly!S:S,MATCH($B36,data_wkly!$C:$C,0),1)=0,"",INDEX(data_wkly!S:S,MATCH($B36,data_wkly!$C:$C,0),1)),""))</f>
        <v/>
      </c>
      <c r="T36" s="21">
        <f>IFERROR(IF(INDEX(data_wkly!T:T,MATCH($B36,data_wkly!$C:$C,0),1)=0,"",INDEX(data_wkly!T:T,MATCH($B36,data_wkly!$C:$C,0),1)),"")</f>
        <v>81.34</v>
      </c>
      <c r="U36" s="86">
        <f>IFERROR(IF(INDEX(data_wkly!U:U,MATCH($B36,data_wkly!$C:$C,0),1)=0,"",INDEX(data_wkly!U:U,MATCH($B36,data_wkly!$C:$C,0),1)),"")</f>
        <v>11.4</v>
      </c>
      <c r="V36" s="157">
        <f t="shared" si="0"/>
        <v>2</v>
      </c>
      <c r="W36" s="152">
        <f>IFERROR(IF(INDEX(data_wkly!W:W,MATCH($B36,data_wkly!$C:$C,0),1)=0,"",INDEX(data_wkly!W:W,MATCH($B36,data_wkly!$C:$C,0),1)),"")</f>
        <v>129.63579999999999</v>
      </c>
      <c r="X36" s="21">
        <f>IFERROR(IF(INDEX(data_wkly!X:X,MATCH($B36,data_wkly!$C:$C,0),1)=0,"",INDEX(data_wkly!X:X,MATCH($B36,data_wkly!$C:$C,0),1)),"")</f>
        <v>-0.47851673750255941</v>
      </c>
      <c r="Y36" s="21">
        <f>IFERROR(IF(INDEX(data_wkly!Y:Y,MATCH($B36,data_wkly!$C:$C,0),1)=0,"",INDEX(data_wkly!Y:Y,MATCH($B36,data_wkly!$C:$C,0),1)),"")</f>
        <v>129.22999999999999</v>
      </c>
      <c r="Z36" s="21">
        <f>IFERROR(IF(INDEX(data_wkly!Z:Z,MATCH($B36,data_wkly!$C:$C,0),1)=0,"",INDEX(data_wkly!Z:Z,MATCH($B36,data_wkly!$C:$C,0),1)),"")</f>
        <v>-0.54000000000002046</v>
      </c>
      <c r="AA36" s="152">
        <f>IFERROR(IF(INDEX(data_wkly!AA:AA,MATCH($B36,data_wkly!$C:$C,0),1)=0,"",INDEX(data_wkly!AA:AA,MATCH($B36,data_wkly!$C:$C,0),1)),"")</f>
        <v>134.74</v>
      </c>
      <c r="AB36" s="21">
        <f>IFERROR(IF(INDEX(data_wkly!AB:AB,MATCH($B36,data_wkly!$C:$C,0),1)=0,"",INDEX(data_wkly!AB:AB,MATCH($B36,data_wkly!$C:$C,0),1)),"")</f>
        <v>-0.81999999999999318</v>
      </c>
      <c r="AC36" s="21">
        <f>IFERROR(IF(INDEX(data_wkly!AC:AC,MATCH($B36,data_wkly!$C:$C,0),1)=0,"",INDEX(data_wkly!AC:AC,MATCH($B36,data_wkly!$C:$C,0),1)),"")</f>
        <v>133.63999999999999</v>
      </c>
      <c r="AD36" s="21">
        <f>IFERROR(IF(INDEX(data_wkly!AD:AD,MATCH($B36,data_wkly!$C:$C,0),1)=0,"",INDEX(data_wkly!AD:AD,MATCH($B36,data_wkly!$C:$C,0),1)),"")</f>
        <v>-0.90000000000000568</v>
      </c>
      <c r="AE36" s="157">
        <f t="shared" si="1"/>
        <v>2</v>
      </c>
      <c r="AF36" s="154">
        <f>IFERROR(IF(INDEX(data_wkly!AF:AF,MATCH($B36,data_wkly!$C:$C,0),1)=0,"",INDEX(data_wkly!AF:AF,MATCH($B36,data_wkly!$C:$C,0),1)),"")</f>
        <v>156.34</v>
      </c>
      <c r="AG36" s="153">
        <f>IFERROR(IF(AF36="","",INDEX(data_wkly!AG:AG,MATCH($B36,data_wkly!$C:$C,0),1)),"")</f>
        <v>-0.71999999999999886</v>
      </c>
      <c r="AH36" s="153">
        <f>IFERROR(IF(INDEX(data_wkly!AH:AH,MATCH($B36,data_wkly!$C:$C,0),1)=0,"",INDEX(data_wkly!AH:AH,MATCH($B36,data_wkly!$C:$C,0),1)),"")</f>
        <v>155.83666666666667</v>
      </c>
      <c r="AI36" s="153">
        <f>IFERROR(IF(INDEX(data_wkly!AI:AI,MATCH($B36,data_wkly!$C:$C,0),1)=0,"",INDEX(data_wkly!AI:AI,MATCH($B36,data_wkly!$C:$C,0),1)),"")</f>
        <v>153.52000000000001</v>
      </c>
      <c r="AJ36" s="153">
        <f>IFERROR(IF(AI36="","",INDEX(data_wkly!AJ:AJ,MATCH($B36,data_wkly!$C:$C,0),1)),"")</f>
        <v>-0.70999999999997954</v>
      </c>
      <c r="AK36" s="153">
        <f>IFERROR(IF(INDEX(data_wkly!AK:AK,MATCH($B36,data_wkly!$C:$C,0),1)=0,"",INDEX(data_wkly!AK:AK,MATCH($B36,data_wkly!$C:$C,0),1)),"")</f>
        <v>153.03666666666666</v>
      </c>
      <c r="AL36" s="153">
        <f>IFERROR(IF(INDEX(data_wkly!AL:AL,MATCH($B36,data_wkly!$C:$C,0),1)=0,"",INDEX(data_wkly!AL:AL,MATCH($B36,data_wkly!$C:$C,0),1)),"")</f>
        <v>80.48</v>
      </c>
      <c r="AM36" s="183">
        <f>IFERROR(IF(INDEX(data_wkly!AM:AM,MATCH($B36,data_wkly!$C:$C,0),1)=0,"",INDEX(data_wkly!AM:AM,MATCH($B36,data_wkly!$C:$C,0),1)),"")</f>
        <v>11.3</v>
      </c>
      <c r="AN36" s="41">
        <f t="shared" si="2"/>
        <v>2</v>
      </c>
      <c r="AO36" s="88">
        <f t="shared" si="5"/>
        <v>2</v>
      </c>
    </row>
    <row r="37" spans="1:41">
      <c r="A37" s="88">
        <f t="shared" si="3"/>
        <v>1</v>
      </c>
      <c r="B37" s="89">
        <f t="shared" si="4"/>
        <v>41902</v>
      </c>
      <c r="C37" s="155">
        <f>IFERROR(IF(INDEX(data_wkly!D:D,MATCH($B37,data_wkly!$C:$C,0),1)=0,"",INDEX(data_wkly!D:D,MATCH($B37,data_wkly!$C:$C,0),1)),"")</f>
        <v>87963</v>
      </c>
      <c r="D37" s="21">
        <f>IFERROR(IF(INDEX(data_wkly!E:E,MATCH($B37,data_wkly!$C:$C,0),1)=0,"",INDEX(data_wkly!E:E,MATCH($B37,data_wkly!$C:$C,0),1)),"")</f>
        <v>156.12</v>
      </c>
      <c r="E37" s="21">
        <f>IF(C37="","",IFERROR(INDEX(data_wkly!F:F,MATCH($B37,data_wkly!$C:$C,0),1),""))</f>
        <v>5.0000000000011369E-2</v>
      </c>
      <c r="F37" s="21" t="str">
        <f>IF(E37="","",IFERROR(IF(INDEX(data_wkly!G:G,MATCH($B37,data_wkly!$C:$C,0),1)=0,"",INDEX(data_wkly!G:G,MATCH($B37,data_wkly!$C:$C,0),1)),""))</f>
        <v/>
      </c>
      <c r="G37" s="21">
        <f>IFERROR(IF(INDEX(data_wkly!H:H,MATCH($B37,data_wkly!$C:$C,0),1)=0,"",INDEX(data_wkly!H:H,MATCH($B37,data_wkly!$C:$C,0),1)),"")</f>
        <v>153.30000000000001</v>
      </c>
      <c r="H37" s="21">
        <f>IF(C37="","",IFERROR(INDEX(data_wkly!I:I,MATCH($B37,data_wkly!$C:$C,0),1),""))</f>
        <v>4.0000000000020464E-2</v>
      </c>
      <c r="I37" s="21" t="str">
        <f>IF(H37="","",IFERROR(IF(INDEX(data_wkly!J:J,MATCH($B37,data_wkly!$C:$C,0),1)=0,"",INDEX(data_wkly!J:J,MATCH($B37,data_wkly!$C:$C,0),1)),""))</f>
        <v/>
      </c>
      <c r="J37" s="21">
        <f>IFERROR(IF(INDEX(data_wkly!K:K,MATCH($B37,data_wkly!$C:$C,0),1)=0,"",INDEX(data_wkly!K:K,MATCH($B37,data_wkly!$C:$C,0),1)),"")</f>
        <v>81.77</v>
      </c>
      <c r="K37" s="86">
        <f>IFERROR(IF(INDEX(data_wkly!L:L,MATCH($B37,data_wkly!$C:$C,0),1)=0,"",INDEX(data_wkly!L:L,MATCH($B37,data_wkly!$C:$C,0),1)),"")</f>
        <v>11.2</v>
      </c>
      <c r="L37" s="156"/>
      <c r="M37" s="155">
        <f>IFERROR(IF(INDEX(data_wkly!M:M,MATCH($B37,data_wkly!$C:$C,0),1)=0,"",INDEX(data_wkly!M:M,MATCH($B37,data_wkly!$C:$C,0),1)),"")</f>
        <v>84617</v>
      </c>
      <c r="N37" s="21">
        <f>IFERROR(IF(INDEX(data_wkly!N:N,MATCH($B37,data_wkly!$C:$C,0),1)=0,"",INDEX(data_wkly!N:N,MATCH($B37,data_wkly!$C:$C,0),1)),"")</f>
        <v>158.72999999999999</v>
      </c>
      <c r="O37" s="21">
        <f>IF(M37="","",IFERROR(INDEX(data_wkly!O:O,MATCH($B37,data_wkly!$C:$C,0),1),""))</f>
        <v>-9.0000000000003411E-2</v>
      </c>
      <c r="P37" s="21" t="str">
        <f>IF(M37="","",IFERROR(IF(INDEX(data_wkly!P:P,MATCH($B37,data_wkly!$C:$C,0),1)=0,"",INDEX(data_wkly!P:P,MATCH($B37,data_wkly!$C:$C,0),1)),""))</f>
        <v/>
      </c>
      <c r="Q37" s="21">
        <f>IFERROR(IF(INDEX(data_wkly!Q:Q,MATCH($B37,data_wkly!$C:$C,0),1)=0,"",INDEX(data_wkly!Q:Q,MATCH($B37,data_wkly!$C:$C,0),1)),"")</f>
        <v>155.86000000000001</v>
      </c>
      <c r="R37" s="21">
        <f>IF(M37="","",IFERROR(INDEX(data_wkly!R:R,MATCH($B37,data_wkly!$C:$C,0),1),""))</f>
        <v>-0.10999999999998522</v>
      </c>
      <c r="S37" s="21" t="str">
        <f>IF(M37="","",IFERROR(IF(INDEX(data_wkly!S:S,MATCH($B37,data_wkly!$C:$C,0),1)=0,"",INDEX(data_wkly!S:S,MATCH($B37,data_wkly!$C:$C,0),1)),""))</f>
        <v/>
      </c>
      <c r="T37" s="21">
        <f>IFERROR(IF(INDEX(data_wkly!T:T,MATCH($B37,data_wkly!$C:$C,0),1)=0,"",INDEX(data_wkly!T:T,MATCH($B37,data_wkly!$C:$C,0),1)),"")</f>
        <v>81.58</v>
      </c>
      <c r="U37" s="86">
        <f>IFERROR(IF(INDEX(data_wkly!U:U,MATCH($B37,data_wkly!$C:$C,0),1)=0,"",INDEX(data_wkly!U:U,MATCH($B37,data_wkly!$C:$C,0),1)),"")</f>
        <v>11.3</v>
      </c>
      <c r="V37" s="157">
        <f t="shared" si="0"/>
        <v>1</v>
      </c>
      <c r="W37" s="152">
        <f>IFERROR(IF(INDEX(data_wkly!W:W,MATCH($B37,data_wkly!$C:$C,0),1)=0,"",INDEX(data_wkly!W:W,MATCH($B37,data_wkly!$C:$C,0),1)),"")</f>
        <v>125.3609</v>
      </c>
      <c r="X37" s="21">
        <f>IFERROR(IF(INDEX(data_wkly!X:X,MATCH($B37,data_wkly!$C:$C,0),1)=0,"",INDEX(data_wkly!X:X,MATCH($B37,data_wkly!$C:$C,0),1)),"")</f>
        <v>-4.274848627382184</v>
      </c>
      <c r="Y37" s="21">
        <f>IFERROR(IF(INDEX(data_wkly!Y:Y,MATCH($B37,data_wkly!$C:$C,0),1)=0,"",INDEX(data_wkly!Y:Y,MATCH($B37,data_wkly!$C:$C,0),1)),"")</f>
        <v>124.69</v>
      </c>
      <c r="Z37" s="21">
        <f>IFERROR(IF(INDEX(data_wkly!Z:Z,MATCH($B37,data_wkly!$C:$C,0),1)=0,"",INDEX(data_wkly!Z:Z,MATCH($B37,data_wkly!$C:$C,0),1)),"")</f>
        <v>-4.539999999999992</v>
      </c>
      <c r="AA37" s="152">
        <f>IFERROR(IF(INDEX(data_wkly!AA:AA,MATCH($B37,data_wkly!$C:$C,0),1)=0,"",INDEX(data_wkly!AA:AA,MATCH($B37,data_wkly!$C:$C,0),1)),"")</f>
        <v>130.12</v>
      </c>
      <c r="AB37" s="21">
        <f>IFERROR(IF(INDEX(data_wkly!AB:AB,MATCH($B37,data_wkly!$C:$C,0),1)=0,"",INDEX(data_wkly!AB:AB,MATCH($B37,data_wkly!$C:$C,0),1)),"")</f>
        <v>-4.6200000000000045</v>
      </c>
      <c r="AC37" s="21">
        <f>IFERROR(IF(INDEX(data_wkly!AC:AC,MATCH($B37,data_wkly!$C:$C,0),1)=0,"",INDEX(data_wkly!AC:AC,MATCH($B37,data_wkly!$C:$C,0),1)),"")</f>
        <v>128.57</v>
      </c>
      <c r="AD37" s="21">
        <f>IFERROR(IF(INDEX(data_wkly!AD:AD,MATCH($B37,data_wkly!$C:$C,0),1)=0,"",INDEX(data_wkly!AD:AD,MATCH($B37,data_wkly!$C:$C,0),1)),"")</f>
        <v>-5.0699999999999932</v>
      </c>
      <c r="AE37" s="157">
        <f t="shared" si="1"/>
        <v>1</v>
      </c>
      <c r="AF37" s="154">
        <f>IFERROR(IF(INDEX(data_wkly!AF:AF,MATCH($B37,data_wkly!$C:$C,0),1)=0,"",INDEX(data_wkly!AF:AF,MATCH($B37,data_wkly!$C:$C,0),1)),"")</f>
        <v>156.25</v>
      </c>
      <c r="AG37" s="153">
        <f>IFERROR(IF(AF37="","",INDEX(data_wkly!AG:AG,MATCH($B37,data_wkly!$C:$C,0),1)),"")</f>
        <v>-9.0000000000003411E-2</v>
      </c>
      <c r="AH37" s="153">
        <f>IFERROR(IF(INDEX(data_wkly!AH:AH,MATCH($B37,data_wkly!$C:$C,0),1)=0,"",INDEX(data_wkly!AH:AH,MATCH($B37,data_wkly!$C:$C,0),1)),"")</f>
        <v>156.53333333333333</v>
      </c>
      <c r="AI37" s="153">
        <f>IFERROR(IF(INDEX(data_wkly!AI:AI,MATCH($B37,data_wkly!$C:$C,0),1)=0,"",INDEX(data_wkly!AI:AI,MATCH($B37,data_wkly!$C:$C,0),1)),"")</f>
        <v>153.43</v>
      </c>
      <c r="AJ37" s="153">
        <f>IFERROR(IF(AI37="","",INDEX(data_wkly!AJ:AJ,MATCH($B37,data_wkly!$C:$C,0),1)),"")</f>
        <v>-9.0000000000003411E-2</v>
      </c>
      <c r="AK37" s="153">
        <f>IFERROR(IF(INDEX(data_wkly!AK:AK,MATCH($B37,data_wkly!$C:$C,0),1)=0,"",INDEX(data_wkly!AK:AK,MATCH($B37,data_wkly!$C:$C,0),1)),"")</f>
        <v>153.71333333333334</v>
      </c>
      <c r="AL37" s="153">
        <f>IFERROR(IF(INDEX(data_wkly!AL:AL,MATCH($B37,data_wkly!$C:$C,0),1)=0,"",INDEX(data_wkly!AL:AL,MATCH($B37,data_wkly!$C:$C,0),1)),"")</f>
        <v>80.83</v>
      </c>
      <c r="AM37" s="183">
        <f>IFERROR(IF(INDEX(data_wkly!AM:AM,MATCH($B37,data_wkly!$C:$C,0),1)=0,"",INDEX(data_wkly!AM:AM,MATCH($B37,data_wkly!$C:$C,0),1)),"")</f>
        <v>11.2</v>
      </c>
      <c r="AN37" s="41">
        <f t="shared" si="2"/>
        <v>1</v>
      </c>
      <c r="AO37" s="88">
        <f t="shared" si="5"/>
        <v>1</v>
      </c>
    </row>
    <row r="38" spans="1:41">
      <c r="A38" s="88">
        <f t="shared" si="3"/>
        <v>2</v>
      </c>
      <c r="B38" s="89">
        <f t="shared" si="4"/>
        <v>41909</v>
      </c>
      <c r="C38" s="155">
        <f>IFERROR(IF(INDEX(data_wkly!D:D,MATCH($B38,data_wkly!$C:$C,0),1)=0,"",INDEX(data_wkly!D:D,MATCH($B38,data_wkly!$C:$C,0),1)),"")</f>
        <v>85085</v>
      </c>
      <c r="D38" s="21">
        <f>IFERROR(IF(INDEX(data_wkly!E:E,MATCH($B38,data_wkly!$C:$C,0),1)=0,"",INDEX(data_wkly!E:E,MATCH($B38,data_wkly!$C:$C,0),1)),"")</f>
        <v>155.21</v>
      </c>
      <c r="E38" s="21">
        <f>IF(C38="","",IFERROR(INDEX(data_wkly!F:F,MATCH($B38,data_wkly!$C:$C,0),1),""))</f>
        <v>-0.90999999999999659</v>
      </c>
      <c r="F38" s="21" t="str">
        <f>IF(E38="","",IFERROR(IF(INDEX(data_wkly!G:G,MATCH($B38,data_wkly!$C:$C,0),1)=0,"",INDEX(data_wkly!G:G,MATCH($B38,data_wkly!$C:$C,0),1)),""))</f>
        <v/>
      </c>
      <c r="G38" s="21">
        <f>IFERROR(IF(INDEX(data_wkly!H:H,MATCH($B38,data_wkly!$C:$C,0),1)=0,"",INDEX(data_wkly!H:H,MATCH($B38,data_wkly!$C:$C,0),1)),"")</f>
        <v>152.41</v>
      </c>
      <c r="H38" s="21">
        <f>IF(C38="","",IFERROR(INDEX(data_wkly!I:I,MATCH($B38,data_wkly!$C:$C,0),1),""))</f>
        <v>-0.89000000000001478</v>
      </c>
      <c r="I38" s="21" t="str">
        <f>IF(H38="","",IFERROR(IF(INDEX(data_wkly!J:J,MATCH($B38,data_wkly!$C:$C,0),1)=0,"",INDEX(data_wkly!J:J,MATCH($B38,data_wkly!$C:$C,0),1)),""))</f>
        <v/>
      </c>
      <c r="J38" s="21">
        <f>IFERROR(IF(INDEX(data_wkly!K:K,MATCH($B38,data_wkly!$C:$C,0),1)=0,"",INDEX(data_wkly!K:K,MATCH($B38,data_wkly!$C:$C,0),1)),"")</f>
        <v>81.96</v>
      </c>
      <c r="K38" s="86">
        <f>IFERROR(IF(INDEX(data_wkly!L:L,MATCH($B38,data_wkly!$C:$C,0),1)=0,"",INDEX(data_wkly!L:L,MATCH($B38,data_wkly!$C:$C,0),1)),"")</f>
        <v>11.3</v>
      </c>
      <c r="L38" s="156"/>
      <c r="M38" s="155">
        <f>IFERROR(IF(INDEX(data_wkly!M:M,MATCH($B38,data_wkly!$C:$C,0),1)=0,"",INDEX(data_wkly!M:M,MATCH($B38,data_wkly!$C:$C,0),1)),"")</f>
        <v>83604</v>
      </c>
      <c r="N38" s="21">
        <f>IFERROR(IF(INDEX(data_wkly!N:N,MATCH($B38,data_wkly!$C:$C,0),1)=0,"",INDEX(data_wkly!N:N,MATCH($B38,data_wkly!$C:$C,0),1)),"")</f>
        <v>158.13999999999999</v>
      </c>
      <c r="O38" s="21">
        <f>IF(M38="","",IFERROR(INDEX(data_wkly!O:O,MATCH($B38,data_wkly!$C:$C,0),1),""))</f>
        <v>-0.59000000000000341</v>
      </c>
      <c r="P38" s="21" t="str">
        <f>IF(M38="","",IFERROR(IF(INDEX(data_wkly!P:P,MATCH($B38,data_wkly!$C:$C,0),1)=0,"",INDEX(data_wkly!P:P,MATCH($B38,data_wkly!$C:$C,0),1)),""))</f>
        <v/>
      </c>
      <c r="Q38" s="21">
        <f>IFERROR(IF(INDEX(data_wkly!Q:Q,MATCH($B38,data_wkly!$C:$C,0),1)=0,"",INDEX(data_wkly!Q:Q,MATCH($B38,data_wkly!$C:$C,0),1)),"")</f>
        <v>155.30000000000001</v>
      </c>
      <c r="R38" s="21">
        <f>IF(M38="","",IFERROR(INDEX(data_wkly!R:R,MATCH($B38,data_wkly!$C:$C,0),1),""))</f>
        <v>-0.56000000000000227</v>
      </c>
      <c r="S38" s="21" t="str">
        <f>IF(M38="","",IFERROR(IF(INDEX(data_wkly!S:S,MATCH($B38,data_wkly!$C:$C,0),1)=0,"",INDEX(data_wkly!S:S,MATCH($B38,data_wkly!$C:$C,0),1)),""))</f>
        <v/>
      </c>
      <c r="T38" s="21">
        <f>IFERROR(IF(INDEX(data_wkly!T:T,MATCH($B38,data_wkly!$C:$C,0),1)=0,"",INDEX(data_wkly!T:T,MATCH($B38,data_wkly!$C:$C,0),1)),"")</f>
        <v>81.78</v>
      </c>
      <c r="U38" s="86">
        <f>IFERROR(IF(INDEX(data_wkly!U:U,MATCH($B38,data_wkly!$C:$C,0),1)=0,"",INDEX(data_wkly!U:U,MATCH($B38,data_wkly!$C:$C,0),1)),"")</f>
        <v>11.4</v>
      </c>
      <c r="V38" s="157">
        <f t="shared" si="0"/>
        <v>2</v>
      </c>
      <c r="W38" s="152">
        <f>IFERROR(IF(INDEX(data_wkly!W:W,MATCH($B38,data_wkly!$C:$C,0),1)=0,"",INDEX(data_wkly!W:W,MATCH($B38,data_wkly!$C:$C,0),1)),"")</f>
        <v>119.0544</v>
      </c>
      <c r="X38" s="21">
        <f>IFERROR(IF(INDEX(data_wkly!X:X,MATCH($B38,data_wkly!$C:$C,0),1)=0,"",INDEX(data_wkly!X:X,MATCH($B38,data_wkly!$C:$C,0),1)),"")</f>
        <v>-6.3065418841780598</v>
      </c>
      <c r="Y38" s="21">
        <f>IFERROR(IF(INDEX(data_wkly!Y:Y,MATCH($B38,data_wkly!$C:$C,0),1)=0,"",INDEX(data_wkly!Y:Y,MATCH($B38,data_wkly!$C:$C,0),1)),"")</f>
        <v>118.35</v>
      </c>
      <c r="Z38" s="21">
        <f>IFERROR(IF(INDEX(data_wkly!Z:Z,MATCH($B38,data_wkly!$C:$C,0),1)=0,"",INDEX(data_wkly!Z:Z,MATCH($B38,data_wkly!$C:$C,0),1)),"")</f>
        <v>-6.3400000000000034</v>
      </c>
      <c r="AA38" s="152">
        <f>IFERROR(IF(INDEX(data_wkly!AA:AA,MATCH($B38,data_wkly!$C:$C,0),1)=0,"",INDEX(data_wkly!AA:AA,MATCH($B38,data_wkly!$C:$C,0),1)),"")</f>
        <v>123.79</v>
      </c>
      <c r="AB38" s="21">
        <f>IFERROR(IF(INDEX(data_wkly!AB:AB,MATCH($B38,data_wkly!$C:$C,0),1)=0,"",INDEX(data_wkly!AB:AB,MATCH($B38,data_wkly!$C:$C,0),1)),"")</f>
        <v>-6.3299999999999983</v>
      </c>
      <c r="AC38" s="21">
        <f>IFERROR(IF(INDEX(data_wkly!AC:AC,MATCH($B38,data_wkly!$C:$C,0),1)=0,"",INDEX(data_wkly!AC:AC,MATCH($B38,data_wkly!$C:$C,0),1)),"")</f>
        <v>121.79</v>
      </c>
      <c r="AD38" s="21">
        <f>IFERROR(IF(INDEX(data_wkly!AD:AD,MATCH($B38,data_wkly!$C:$C,0),1)=0,"",INDEX(data_wkly!AD:AD,MATCH($B38,data_wkly!$C:$C,0),1)),"")</f>
        <v>-6.7799999999999869</v>
      </c>
      <c r="AE38" s="157">
        <f t="shared" si="1"/>
        <v>2</v>
      </c>
      <c r="AF38" s="154">
        <f>IFERROR(IF(INDEX(data_wkly!AF:AF,MATCH($B38,data_wkly!$C:$C,0),1)=0,"",INDEX(data_wkly!AF:AF,MATCH($B38,data_wkly!$C:$C,0),1)),"")</f>
        <v>155.1</v>
      </c>
      <c r="AG38" s="153">
        <f>IFERROR(IF(AF38="","",INDEX(data_wkly!AG:AG,MATCH($B38,data_wkly!$C:$C,0),1)),"")</f>
        <v>-1.1500000000000057</v>
      </c>
      <c r="AH38" s="153">
        <f>IFERROR(IF(INDEX(data_wkly!AH:AH,MATCH($B38,data_wkly!$C:$C,0),1)=0,"",INDEX(data_wkly!AH:AH,MATCH($B38,data_wkly!$C:$C,0),1)),"")</f>
        <v>156.75333333333336</v>
      </c>
      <c r="AI38" s="153">
        <f>IFERROR(IF(INDEX(data_wkly!AI:AI,MATCH($B38,data_wkly!$C:$C,0),1)=0,"",INDEX(data_wkly!AI:AI,MATCH($B38,data_wkly!$C:$C,0),1)),"")</f>
        <v>152.30000000000001</v>
      </c>
      <c r="AJ38" s="153">
        <f>IFERROR(IF(AI38="","",INDEX(data_wkly!AJ:AJ,MATCH($B38,data_wkly!$C:$C,0),1)),"")</f>
        <v>-1.1299999999999955</v>
      </c>
      <c r="AK38" s="153">
        <f>IFERROR(IF(INDEX(data_wkly!AK:AK,MATCH($B38,data_wkly!$C:$C,0),1)=0,"",INDEX(data_wkly!AK:AK,MATCH($B38,data_wkly!$C:$C,0),1)),"")</f>
        <v>153.93</v>
      </c>
      <c r="AL38" s="153">
        <f>IFERROR(IF(INDEX(data_wkly!AL:AL,MATCH($B38,data_wkly!$C:$C,0),1)=0,"",INDEX(data_wkly!AL:AL,MATCH($B38,data_wkly!$C:$C,0),1)),"")</f>
        <v>81.16</v>
      </c>
      <c r="AM38" s="183">
        <f>IFERROR(IF(INDEX(data_wkly!AM:AM,MATCH($B38,data_wkly!$C:$C,0),1)=0,"",INDEX(data_wkly!AM:AM,MATCH($B38,data_wkly!$C:$C,0),1)),"")</f>
        <v>11.3</v>
      </c>
      <c r="AN38" s="41">
        <f t="shared" si="2"/>
        <v>2</v>
      </c>
      <c r="AO38" s="88">
        <f t="shared" si="5"/>
        <v>2</v>
      </c>
    </row>
    <row r="39" spans="1:41">
      <c r="A39" s="88">
        <f t="shared" si="3"/>
        <v>1</v>
      </c>
      <c r="B39" s="89">
        <f t="shared" si="4"/>
        <v>41916</v>
      </c>
      <c r="C39" s="155">
        <f>IFERROR(IF(INDEX(data_wkly!D:D,MATCH($B39,data_wkly!$C:$C,0),1)=0,"",INDEX(data_wkly!D:D,MATCH($B39,data_wkly!$C:$C,0),1)),"")</f>
        <v>86489</v>
      </c>
      <c r="D39" s="21">
        <f>IFERROR(IF(INDEX(data_wkly!E:E,MATCH($B39,data_wkly!$C:$C,0),1)=0,"",INDEX(data_wkly!E:E,MATCH($B39,data_wkly!$C:$C,0),1)),"")</f>
        <v>155.62</v>
      </c>
      <c r="E39" s="21">
        <f>IF(C39="","",IFERROR(INDEX(data_wkly!F:F,MATCH($B39,data_wkly!$C:$C,0),1),""))</f>
        <v>0.40999999999999659</v>
      </c>
      <c r="F39" s="21" t="str">
        <f>IF(E39="","",IFERROR(IF(INDEX(data_wkly!G:G,MATCH($B39,data_wkly!$C:$C,0),1)=0,"",INDEX(data_wkly!G:G,MATCH($B39,data_wkly!$C:$C,0),1)),""))</f>
        <v/>
      </c>
      <c r="G39" s="21">
        <f>IFERROR(IF(INDEX(data_wkly!H:H,MATCH($B39,data_wkly!$C:$C,0),1)=0,"",INDEX(data_wkly!H:H,MATCH($B39,data_wkly!$C:$C,0),1)),"")</f>
        <v>152.81</v>
      </c>
      <c r="H39" s="21">
        <f>IF(C39="","",IFERROR(INDEX(data_wkly!I:I,MATCH($B39,data_wkly!$C:$C,0),1),""))</f>
        <v>0.40000000000000568</v>
      </c>
      <c r="I39" s="21" t="str">
        <f>IF(H39="","",IFERROR(IF(INDEX(data_wkly!J:J,MATCH($B39,data_wkly!$C:$C,0),1)=0,"",INDEX(data_wkly!J:J,MATCH($B39,data_wkly!$C:$C,0),1)),""))</f>
        <v/>
      </c>
      <c r="J39" s="21">
        <f>IFERROR(IF(INDEX(data_wkly!K:K,MATCH($B39,data_wkly!$C:$C,0),1)=0,"",INDEX(data_wkly!K:K,MATCH($B39,data_wkly!$C:$C,0),1)),"")</f>
        <v>82.05</v>
      </c>
      <c r="K39" s="86">
        <f>IFERROR(IF(INDEX(data_wkly!L:L,MATCH($B39,data_wkly!$C:$C,0),1)=0,"",INDEX(data_wkly!L:L,MATCH($B39,data_wkly!$C:$C,0),1)),"")</f>
        <v>11.2</v>
      </c>
      <c r="L39" s="156"/>
      <c r="M39" s="155">
        <f>IFERROR(IF(INDEX(data_wkly!M:M,MATCH($B39,data_wkly!$C:$C,0),1)=0,"",INDEX(data_wkly!M:M,MATCH($B39,data_wkly!$C:$C,0),1)),"")</f>
        <v>85205</v>
      </c>
      <c r="N39" s="21">
        <f>IFERROR(IF(INDEX(data_wkly!N:N,MATCH($B39,data_wkly!$C:$C,0),1)=0,"",INDEX(data_wkly!N:N,MATCH($B39,data_wkly!$C:$C,0),1)),"")</f>
        <v>158.44</v>
      </c>
      <c r="O39" s="21">
        <f>IF(M39="","",IFERROR(INDEX(data_wkly!O:O,MATCH($B39,data_wkly!$C:$C,0),1),""))</f>
        <v>0.30000000000001137</v>
      </c>
      <c r="P39" s="21" t="str">
        <f>IF(M39="","",IFERROR(IF(INDEX(data_wkly!P:P,MATCH($B39,data_wkly!$C:$C,0),1)=0,"",INDEX(data_wkly!P:P,MATCH($B39,data_wkly!$C:$C,0),1)),""))</f>
        <v/>
      </c>
      <c r="Q39" s="21">
        <f>IFERROR(IF(INDEX(data_wkly!Q:Q,MATCH($B39,data_wkly!$C:$C,0),1)=0,"",INDEX(data_wkly!Q:Q,MATCH($B39,data_wkly!$C:$C,0),1)),"")</f>
        <v>155.58000000000001</v>
      </c>
      <c r="R39" s="21">
        <f>IF(M39="","",IFERROR(INDEX(data_wkly!R:R,MATCH($B39,data_wkly!$C:$C,0),1),""))</f>
        <v>0.28000000000000114</v>
      </c>
      <c r="S39" s="21" t="str">
        <f>IF(M39="","",IFERROR(IF(INDEX(data_wkly!S:S,MATCH($B39,data_wkly!$C:$C,0),1)=0,"",INDEX(data_wkly!S:S,MATCH($B39,data_wkly!$C:$C,0),1)),""))</f>
        <v/>
      </c>
      <c r="T39" s="21">
        <f>IFERROR(IF(INDEX(data_wkly!T:T,MATCH($B39,data_wkly!$C:$C,0),1)=0,"",INDEX(data_wkly!T:T,MATCH($B39,data_wkly!$C:$C,0),1)),"")</f>
        <v>81.790000000000006</v>
      </c>
      <c r="U39" s="86">
        <f>IFERROR(IF(INDEX(data_wkly!U:U,MATCH($B39,data_wkly!$C:$C,0),1)=0,"",INDEX(data_wkly!U:U,MATCH($B39,data_wkly!$C:$C,0),1)),"")</f>
        <v>11.3</v>
      </c>
      <c r="V39" s="157">
        <f t="shared" si="0"/>
        <v>1</v>
      </c>
      <c r="W39" s="152">
        <f>IFERROR(IF(INDEX(data_wkly!W:W,MATCH($B39,data_wkly!$C:$C,0),1)=0,"",INDEX(data_wkly!W:W,MATCH($B39,data_wkly!$C:$C,0),1)),"")</f>
        <v>115.4896</v>
      </c>
      <c r="X39" s="21">
        <f>IFERROR(IF(INDEX(data_wkly!X:X,MATCH($B39,data_wkly!$C:$C,0),1)=0,"",INDEX(data_wkly!X:X,MATCH($B39,data_wkly!$C:$C,0),1)),"")</f>
        <v>-3.5647938452643189</v>
      </c>
      <c r="Y39" s="21">
        <f>IFERROR(IF(INDEX(data_wkly!Y:Y,MATCH($B39,data_wkly!$C:$C,0),1)=0,"",INDEX(data_wkly!Y:Y,MATCH($B39,data_wkly!$C:$C,0),1)),"")</f>
        <v>114.55</v>
      </c>
      <c r="Z39" s="21">
        <f>IFERROR(IF(INDEX(data_wkly!Z:Z,MATCH($B39,data_wkly!$C:$C,0),1)=0,"",INDEX(data_wkly!Z:Z,MATCH($B39,data_wkly!$C:$C,0),1)),"")</f>
        <v>-3.7999999999999972</v>
      </c>
      <c r="AA39" s="152">
        <f>IFERROR(IF(INDEX(data_wkly!AA:AA,MATCH($B39,data_wkly!$C:$C,0),1)=0,"",INDEX(data_wkly!AA:AA,MATCH($B39,data_wkly!$C:$C,0),1)),"")</f>
        <v>117.19</v>
      </c>
      <c r="AB39" s="21">
        <f>IFERROR(IF(INDEX(data_wkly!AB:AB,MATCH($B39,data_wkly!$C:$C,0),1)=0,"",INDEX(data_wkly!AB:AB,MATCH($B39,data_wkly!$C:$C,0),1)),"")</f>
        <v>-6.6000000000000085</v>
      </c>
      <c r="AC39" s="21">
        <f>IFERROR(IF(INDEX(data_wkly!AC:AC,MATCH($B39,data_wkly!$C:$C,0),1)=0,"",INDEX(data_wkly!AC:AC,MATCH($B39,data_wkly!$C:$C,0),1)),"")</f>
        <v>116.52</v>
      </c>
      <c r="AD39" s="21">
        <f>IFERROR(IF(INDEX(data_wkly!AD:AD,MATCH($B39,data_wkly!$C:$C,0),1)=0,"",INDEX(data_wkly!AD:AD,MATCH($B39,data_wkly!$C:$C,0),1)),"")</f>
        <v>-5.2700000000000102</v>
      </c>
      <c r="AE39" s="157">
        <f t="shared" si="1"/>
        <v>1</v>
      </c>
      <c r="AF39" s="154" t="str">
        <f>IFERROR(IF(INDEX(data_wkly!AF:AF,MATCH($B39,data_wkly!$C:$C,0),1)=0,"",INDEX(data_wkly!AF:AF,MATCH($B39,data_wkly!$C:$C,0),1)),"")</f>
        <v/>
      </c>
      <c r="AG39" s="153" t="str">
        <f>IFERROR(IF(AF39="","",INDEX(data_wkly!AG:AG,MATCH($B39,data_wkly!$C:$C,0),1)),"")</f>
        <v/>
      </c>
      <c r="AH39" s="153" t="str">
        <f>IFERROR(IF(INDEX(data_wkly!AH:AH,MATCH($B39,data_wkly!$C:$C,0),1)=0,"",INDEX(data_wkly!AH:AH,MATCH($B39,data_wkly!$C:$C,0),1)),"")</f>
        <v/>
      </c>
      <c r="AI39" s="153" t="str">
        <f>IFERROR(IF(INDEX(data_wkly!AI:AI,MATCH($B39,data_wkly!$C:$C,0),1)=0,"",INDEX(data_wkly!AI:AI,MATCH($B39,data_wkly!$C:$C,0),1)),"")</f>
        <v/>
      </c>
      <c r="AJ39" s="153" t="str">
        <f>IFERROR(IF(AI39="","",INDEX(data_wkly!AJ:AJ,MATCH($B39,data_wkly!$C:$C,0),1)),"")</f>
        <v/>
      </c>
      <c r="AK39" s="153" t="str">
        <f>IFERROR(IF(INDEX(data_wkly!AK:AK,MATCH($B39,data_wkly!$C:$C,0),1)=0,"",INDEX(data_wkly!AK:AK,MATCH($B39,data_wkly!$C:$C,0),1)),"")</f>
        <v/>
      </c>
      <c r="AL39" s="153" t="str">
        <f>IFERROR(IF(INDEX(data_wkly!AL:AL,MATCH($B39,data_wkly!$C:$C,0),1)=0,"",INDEX(data_wkly!AL:AL,MATCH($B39,data_wkly!$C:$C,0),1)),"")</f>
        <v/>
      </c>
      <c r="AM39" s="183" t="str">
        <f>IFERROR(IF(INDEX(data_wkly!AM:AM,MATCH($B39,data_wkly!$C:$C,0),1)=0,"",INDEX(data_wkly!AM:AM,MATCH($B39,data_wkly!$C:$C,0),1)),"")</f>
        <v/>
      </c>
      <c r="AN39" s="41" t="str">
        <f t="shared" si="2"/>
        <v/>
      </c>
      <c r="AO39" s="88">
        <f t="shared" si="5"/>
        <v>1</v>
      </c>
    </row>
    <row r="40" spans="1:41">
      <c r="A40" s="88">
        <f t="shared" si="3"/>
        <v>2</v>
      </c>
      <c r="B40" s="89">
        <f t="shared" si="4"/>
        <v>41923</v>
      </c>
      <c r="C40" s="155">
        <f>IFERROR(IF(INDEX(data_wkly!D:D,MATCH($B40,data_wkly!$C:$C,0),1)=0,"",INDEX(data_wkly!D:D,MATCH($B40,data_wkly!$C:$C,0),1)),"")</f>
        <v>80955</v>
      </c>
      <c r="D40" s="21">
        <f>IFERROR(IF(INDEX(data_wkly!E:E,MATCH($B40,data_wkly!$C:$C,0),1)=0,"",INDEX(data_wkly!E:E,MATCH($B40,data_wkly!$C:$C,0),1)),"")</f>
        <v>153.97999999999999</v>
      </c>
      <c r="E40" s="21">
        <f>IF(C40="","",IFERROR(INDEX(data_wkly!F:F,MATCH($B40,data_wkly!$C:$C,0),1),""))</f>
        <v>-1.6400000000000148</v>
      </c>
      <c r="F40" s="21" t="str">
        <f>IF(E40="","",IFERROR(IF(INDEX(data_wkly!G:G,MATCH($B40,data_wkly!$C:$C,0),1)=0,"",INDEX(data_wkly!G:G,MATCH($B40,data_wkly!$C:$C,0),1)),""))</f>
        <v/>
      </c>
      <c r="G40" s="21">
        <f>IFERROR(IF(INDEX(data_wkly!H:H,MATCH($B40,data_wkly!$C:$C,0),1)=0,"",INDEX(data_wkly!H:H,MATCH($B40,data_wkly!$C:$C,0),1)),"")</f>
        <v>151.19999999999999</v>
      </c>
      <c r="H40" s="21">
        <f>IF(C40="","",IFERROR(INDEX(data_wkly!I:I,MATCH($B40,data_wkly!$C:$C,0),1),""))</f>
        <v>-1.6100000000000136</v>
      </c>
      <c r="I40" s="21" t="str">
        <f>IF(H40="","",IFERROR(IF(INDEX(data_wkly!J:J,MATCH($B40,data_wkly!$C:$C,0),1)=0,"",INDEX(data_wkly!J:J,MATCH($B40,data_wkly!$C:$C,0),1)),""))</f>
        <v/>
      </c>
      <c r="J40" s="21">
        <f>IFERROR(IF(INDEX(data_wkly!K:K,MATCH($B40,data_wkly!$C:$C,0),1)=0,"",INDEX(data_wkly!K:K,MATCH($B40,data_wkly!$C:$C,0),1)),"")</f>
        <v>82.04</v>
      </c>
      <c r="K40" s="86">
        <f>IFERROR(IF(INDEX(data_wkly!L:L,MATCH($B40,data_wkly!$C:$C,0),1)=0,"",INDEX(data_wkly!L:L,MATCH($B40,data_wkly!$C:$C,0),1)),"")</f>
        <v>11.5</v>
      </c>
      <c r="L40" s="156"/>
      <c r="M40" s="155">
        <f>IFERROR(IF(INDEX(data_wkly!M:M,MATCH($B40,data_wkly!$C:$C,0),1)=0,"",INDEX(data_wkly!M:M,MATCH($B40,data_wkly!$C:$C,0),1)),"")</f>
        <v>84635</v>
      </c>
      <c r="N40" s="21">
        <f>IFERROR(IF(INDEX(data_wkly!N:N,MATCH($B40,data_wkly!$C:$C,0),1)=0,"",INDEX(data_wkly!N:N,MATCH($B40,data_wkly!$C:$C,0),1)),"")</f>
        <v>157.55000000000001</v>
      </c>
      <c r="O40" s="21">
        <f>IF(M40="","",IFERROR(INDEX(data_wkly!O:O,MATCH($B40,data_wkly!$C:$C,0),1),""))</f>
        <v>-0.88999999999998636</v>
      </c>
      <c r="P40" s="21" t="str">
        <f>IF(M40="","",IFERROR(IF(INDEX(data_wkly!P:P,MATCH($B40,data_wkly!$C:$C,0),1)=0,"",INDEX(data_wkly!P:P,MATCH($B40,data_wkly!$C:$C,0),1)),""))</f>
        <v/>
      </c>
      <c r="Q40" s="21">
        <f>IFERROR(IF(INDEX(data_wkly!Q:Q,MATCH($B40,data_wkly!$C:$C,0),1)=0,"",INDEX(data_wkly!Q:Q,MATCH($B40,data_wkly!$C:$C,0),1)),"")</f>
        <v>154.72</v>
      </c>
      <c r="R40" s="21">
        <f>IF(M40="","",IFERROR(INDEX(data_wkly!R:R,MATCH($B40,data_wkly!$C:$C,0),1),""))</f>
        <v>-0.86000000000001364</v>
      </c>
      <c r="S40" s="21" t="str">
        <f>IF(M40="","",IFERROR(IF(INDEX(data_wkly!S:S,MATCH($B40,data_wkly!$C:$C,0),1)=0,"",INDEX(data_wkly!S:S,MATCH($B40,data_wkly!$C:$C,0),1)),""))</f>
        <v/>
      </c>
      <c r="T40" s="21">
        <f>IFERROR(IF(INDEX(data_wkly!T:T,MATCH($B40,data_wkly!$C:$C,0),1)=0,"",INDEX(data_wkly!T:T,MATCH($B40,data_wkly!$C:$C,0),1)),"")</f>
        <v>81.78</v>
      </c>
      <c r="U40" s="86">
        <f>IFERROR(IF(INDEX(data_wkly!U:U,MATCH($B40,data_wkly!$C:$C,0),1)=0,"",INDEX(data_wkly!U:U,MATCH($B40,data_wkly!$C:$C,0),1)),"")</f>
        <v>11.5</v>
      </c>
      <c r="V40" s="157">
        <f t="shared" si="0"/>
        <v>2</v>
      </c>
      <c r="W40" s="152">
        <f>IFERROR(IF(INDEX(data_wkly!W:W,MATCH($B40,data_wkly!$C:$C,0),1)=0,"",INDEX(data_wkly!W:W,MATCH($B40,data_wkly!$C:$C,0),1)),"")</f>
        <v>113.0958</v>
      </c>
      <c r="X40" s="21">
        <f>IFERROR(IF(INDEX(data_wkly!X:X,MATCH($B40,data_wkly!$C:$C,0),1)=0,"",INDEX(data_wkly!X:X,MATCH($B40,data_wkly!$C:$C,0),1)),"")</f>
        <v>-2.3937267270274702</v>
      </c>
      <c r="Y40" s="21">
        <f>IFERROR(IF(INDEX(data_wkly!Y:Y,MATCH($B40,data_wkly!$C:$C,0),1)=0,"",INDEX(data_wkly!Y:Y,MATCH($B40,data_wkly!$C:$C,0),1)),"")</f>
        <v>112.38</v>
      </c>
      <c r="Z40" s="21">
        <f>IFERROR(IF(INDEX(data_wkly!Z:Z,MATCH($B40,data_wkly!$C:$C,0),1)=0,"",INDEX(data_wkly!Z:Z,MATCH($B40,data_wkly!$C:$C,0),1)),"")</f>
        <v>-2.1700000000000017</v>
      </c>
      <c r="AA40" s="152">
        <f>IFERROR(IF(INDEX(data_wkly!AA:AA,MATCH($B40,data_wkly!$C:$C,0),1)=0,"",INDEX(data_wkly!AA:AA,MATCH($B40,data_wkly!$C:$C,0),1)),"")</f>
        <v>114.11</v>
      </c>
      <c r="AB40" s="21">
        <f>IFERROR(IF(INDEX(data_wkly!AB:AB,MATCH($B40,data_wkly!$C:$C,0),1)=0,"",INDEX(data_wkly!AB:AB,MATCH($B40,data_wkly!$C:$C,0),1)),"")</f>
        <v>-3.0799999999999983</v>
      </c>
      <c r="AC40" s="21">
        <f>IFERROR(IF(INDEX(data_wkly!AC:AC,MATCH($B40,data_wkly!$C:$C,0),1)=0,"",INDEX(data_wkly!AC:AC,MATCH($B40,data_wkly!$C:$C,0),1)),"")</f>
        <v>113.38</v>
      </c>
      <c r="AD40" s="21">
        <f>IFERROR(IF(INDEX(data_wkly!AD:AD,MATCH($B40,data_wkly!$C:$C,0),1)=0,"",INDEX(data_wkly!AD:AD,MATCH($B40,data_wkly!$C:$C,0),1)),"")</f>
        <v>-3.1400000000000006</v>
      </c>
      <c r="AE40" s="157">
        <f t="shared" si="1"/>
        <v>2</v>
      </c>
      <c r="AF40" s="154" t="str">
        <f>IFERROR(IF(INDEX(data_wkly!AF:AF,MATCH($B40,data_wkly!$C:$C,0),1)=0,"",INDEX(data_wkly!AF:AF,MATCH($B40,data_wkly!$C:$C,0),1)),"")</f>
        <v/>
      </c>
      <c r="AG40" s="153" t="str">
        <f>IFERROR(IF(AF40="","",INDEX(data_wkly!AG:AG,MATCH($B40,data_wkly!$C:$C,0),1)),"")</f>
        <v/>
      </c>
      <c r="AH40" s="153" t="str">
        <f>IFERROR(IF(INDEX(data_wkly!AH:AH,MATCH($B40,data_wkly!$C:$C,0),1)=0,"",INDEX(data_wkly!AH:AH,MATCH($B40,data_wkly!$C:$C,0),1)),"")</f>
        <v/>
      </c>
      <c r="AI40" s="153" t="str">
        <f>IFERROR(IF(INDEX(data_wkly!AI:AI,MATCH($B40,data_wkly!$C:$C,0),1)=0,"",INDEX(data_wkly!AI:AI,MATCH($B40,data_wkly!$C:$C,0),1)),"")</f>
        <v/>
      </c>
      <c r="AJ40" s="153" t="str">
        <f>IFERROR(IF(AI40="","",INDEX(data_wkly!AJ:AJ,MATCH($B40,data_wkly!$C:$C,0),1)),"")</f>
        <v/>
      </c>
      <c r="AK40" s="153" t="str">
        <f>IFERROR(IF(INDEX(data_wkly!AK:AK,MATCH($B40,data_wkly!$C:$C,0),1)=0,"",INDEX(data_wkly!AK:AK,MATCH($B40,data_wkly!$C:$C,0),1)),"")</f>
        <v/>
      </c>
      <c r="AL40" s="153" t="str">
        <f>IFERROR(IF(INDEX(data_wkly!AL:AL,MATCH($B40,data_wkly!$C:$C,0),1)=0,"",INDEX(data_wkly!AL:AL,MATCH($B40,data_wkly!$C:$C,0),1)),"")</f>
        <v/>
      </c>
      <c r="AM40" s="183" t="str">
        <f>IFERROR(IF(INDEX(data_wkly!AM:AM,MATCH($B40,data_wkly!$C:$C,0),1)=0,"",INDEX(data_wkly!AM:AM,MATCH($B40,data_wkly!$C:$C,0),1)),"")</f>
        <v/>
      </c>
      <c r="AN40" s="41" t="str">
        <f t="shared" si="2"/>
        <v/>
      </c>
      <c r="AO40" s="88">
        <f t="shared" si="5"/>
        <v>2</v>
      </c>
    </row>
    <row r="41" spans="1:41">
      <c r="A41" s="88">
        <f t="shared" si="3"/>
        <v>1</v>
      </c>
      <c r="B41" s="89">
        <f t="shared" si="4"/>
        <v>41930</v>
      </c>
      <c r="C41" s="155">
        <f>IFERROR(IF(INDEX(data_wkly!D:D,MATCH($B41,data_wkly!$C:$C,0),1)=0,"",INDEX(data_wkly!D:D,MATCH($B41,data_wkly!$C:$C,0),1)),"")</f>
        <v>76518</v>
      </c>
      <c r="D41" s="21">
        <f>IFERROR(IF(INDEX(data_wkly!E:E,MATCH($B41,data_wkly!$C:$C,0),1)=0,"",INDEX(data_wkly!E:E,MATCH($B41,data_wkly!$C:$C,0),1)),"")</f>
        <v>152.35</v>
      </c>
      <c r="E41" s="21">
        <f>IF(C41="","",IFERROR(INDEX(data_wkly!F:F,MATCH($B41,data_wkly!$C:$C,0),1),""))</f>
        <v>-1.6299999999999955</v>
      </c>
      <c r="F41" s="21" t="str">
        <f>IF(E41="","",IFERROR(IF(INDEX(data_wkly!G:G,MATCH($B41,data_wkly!$C:$C,0),1)=0,"",INDEX(data_wkly!G:G,MATCH($B41,data_wkly!$C:$C,0),1)),""))</f>
        <v/>
      </c>
      <c r="G41" s="21">
        <f>IFERROR(IF(INDEX(data_wkly!H:H,MATCH($B41,data_wkly!$C:$C,0),1)=0,"",INDEX(data_wkly!H:H,MATCH($B41,data_wkly!$C:$C,0),1)),"")</f>
        <v>149.61000000000001</v>
      </c>
      <c r="H41" s="21">
        <f>IF(C41="","",IFERROR(INDEX(data_wkly!I:I,MATCH($B41,data_wkly!$C:$C,0),1),""))</f>
        <v>-1.589999999999975</v>
      </c>
      <c r="I41" s="21" t="str">
        <f>IF(H41="","",IFERROR(IF(INDEX(data_wkly!J:J,MATCH($B41,data_wkly!$C:$C,0),1)=0,"",INDEX(data_wkly!J:J,MATCH($B41,data_wkly!$C:$C,0),1)),""))</f>
        <v/>
      </c>
      <c r="J41" s="21">
        <f>IFERROR(IF(INDEX(data_wkly!K:K,MATCH($B41,data_wkly!$C:$C,0),1)=0,"",INDEX(data_wkly!K:K,MATCH($B41,data_wkly!$C:$C,0),1)),"")</f>
        <v>82.22</v>
      </c>
      <c r="K41" s="86">
        <f>IFERROR(IF(INDEX(data_wkly!L:L,MATCH($B41,data_wkly!$C:$C,0),1)=0,"",INDEX(data_wkly!L:L,MATCH($B41,data_wkly!$C:$C,0),1)),"")</f>
        <v>11.5</v>
      </c>
      <c r="L41" s="156"/>
      <c r="M41" s="155">
        <f>IFERROR(IF(INDEX(data_wkly!M:M,MATCH($B41,data_wkly!$C:$C,0),1)=0,"",INDEX(data_wkly!M:M,MATCH($B41,data_wkly!$C:$C,0),1)),"")</f>
        <v>82990</v>
      </c>
      <c r="N41" s="21">
        <f>IFERROR(IF(INDEX(data_wkly!N:N,MATCH($B41,data_wkly!$C:$C,0),1)=0,"",INDEX(data_wkly!N:N,MATCH($B41,data_wkly!$C:$C,0),1)),"")</f>
        <v>156.11000000000001</v>
      </c>
      <c r="O41" s="21">
        <f>IF(M41="","",IFERROR(INDEX(data_wkly!O:O,MATCH($B41,data_wkly!$C:$C,0),1),""))</f>
        <v>-1.4399999999999977</v>
      </c>
      <c r="P41" s="21" t="str">
        <f>IF(M41="","",IFERROR(IF(INDEX(data_wkly!P:P,MATCH($B41,data_wkly!$C:$C,0),1)=0,"",INDEX(data_wkly!P:P,MATCH($B41,data_wkly!$C:$C,0),1)),""))</f>
        <v/>
      </c>
      <c r="Q41" s="21">
        <f>IFERROR(IF(INDEX(data_wkly!Q:Q,MATCH($B41,data_wkly!$C:$C,0),1)=0,"",INDEX(data_wkly!Q:Q,MATCH($B41,data_wkly!$C:$C,0),1)),"")</f>
        <v>153.31</v>
      </c>
      <c r="R41" s="21">
        <f>IF(M41="","",IFERROR(INDEX(data_wkly!R:R,MATCH($B41,data_wkly!$C:$C,0),1),""))</f>
        <v>-1.4099999999999966</v>
      </c>
      <c r="S41" s="21" t="str">
        <f>IF(M41="","",IFERROR(IF(INDEX(data_wkly!S:S,MATCH($B41,data_wkly!$C:$C,0),1)=0,"",INDEX(data_wkly!S:S,MATCH($B41,data_wkly!$C:$C,0),1)),""))</f>
        <v/>
      </c>
      <c r="T41" s="21">
        <f>IFERROR(IF(INDEX(data_wkly!T:T,MATCH($B41,data_wkly!$C:$C,0),1)=0,"",INDEX(data_wkly!T:T,MATCH($B41,data_wkly!$C:$C,0),1)),"")</f>
        <v>81.98</v>
      </c>
      <c r="U41" s="86">
        <f>IFERROR(IF(INDEX(data_wkly!U:U,MATCH($B41,data_wkly!$C:$C,0),1)=0,"",INDEX(data_wkly!U:U,MATCH($B41,data_wkly!$C:$C,0),1)),"")</f>
        <v>11.6</v>
      </c>
      <c r="V41" s="157">
        <f t="shared" si="0"/>
        <v>1</v>
      </c>
      <c r="W41" s="152">
        <f>IFERROR(IF(INDEX(data_wkly!W:W,MATCH($B41,data_wkly!$C:$C,0),1)=0,"",INDEX(data_wkly!W:W,MATCH($B41,data_wkly!$C:$C,0),1)),"")</f>
        <v>113.2283</v>
      </c>
      <c r="X41" s="21">
        <f>IFERROR(IF(INDEX(data_wkly!X:X,MATCH($B41,data_wkly!$C:$C,0),1)=0,"",INDEX(data_wkly!X:X,MATCH($B41,data_wkly!$C:$C,0),1)),"")</f>
        <v>0.13248817768217691</v>
      </c>
      <c r="Y41" s="21">
        <f>IFERROR(IF(INDEX(data_wkly!Y:Y,MATCH($B41,data_wkly!$C:$C,0),1)=0,"",INDEX(data_wkly!Y:Y,MATCH($B41,data_wkly!$C:$C,0),1)),"")</f>
        <v>112.56</v>
      </c>
      <c r="Z41" s="21">
        <f>IFERROR(IF(INDEX(data_wkly!Z:Z,MATCH($B41,data_wkly!$C:$C,0),1)=0,"",INDEX(data_wkly!Z:Z,MATCH($B41,data_wkly!$C:$C,0),1)),"")</f>
        <v>0.18000000000000682</v>
      </c>
      <c r="AA41" s="152">
        <f>IFERROR(IF(INDEX(data_wkly!AA:AA,MATCH($B41,data_wkly!$C:$C,0),1)=0,"",INDEX(data_wkly!AA:AA,MATCH($B41,data_wkly!$C:$C,0),1)),"")</f>
        <v>113.66</v>
      </c>
      <c r="AB41" s="21">
        <f>IFERROR(IF(INDEX(data_wkly!AB:AB,MATCH($B41,data_wkly!$C:$C,0),1)=0,"",INDEX(data_wkly!AB:AB,MATCH($B41,data_wkly!$C:$C,0),1)),"")</f>
        <v>-0.45000000000000284</v>
      </c>
      <c r="AC41" s="21">
        <f>IFERROR(IF(INDEX(data_wkly!AC:AC,MATCH($B41,data_wkly!$C:$C,0),1)=0,"",INDEX(data_wkly!AC:AC,MATCH($B41,data_wkly!$C:$C,0),1)),"")</f>
        <v>113.12</v>
      </c>
      <c r="AD41" s="21">
        <f>IFERROR(IF(INDEX(data_wkly!AD:AD,MATCH($B41,data_wkly!$C:$C,0),1)=0,"",INDEX(data_wkly!AD:AD,MATCH($B41,data_wkly!$C:$C,0),1)),"")</f>
        <v>-0.25999999999999091</v>
      </c>
      <c r="AE41" s="157">
        <f t="shared" si="1"/>
        <v>1</v>
      </c>
      <c r="AF41" s="154" t="str">
        <f>IFERROR(IF(INDEX(data_wkly!AF:AF,MATCH($B41,data_wkly!$C:$C,0),1)=0,"",INDEX(data_wkly!AF:AF,MATCH($B41,data_wkly!$C:$C,0),1)),"")</f>
        <v/>
      </c>
      <c r="AG41" s="153" t="str">
        <f>IFERROR(IF(AF41="","",INDEX(data_wkly!AG:AG,MATCH($B41,data_wkly!$C:$C,0),1)),"")</f>
        <v/>
      </c>
      <c r="AH41" s="153" t="str">
        <f>IFERROR(IF(INDEX(data_wkly!AH:AH,MATCH($B41,data_wkly!$C:$C,0),1)=0,"",INDEX(data_wkly!AH:AH,MATCH($B41,data_wkly!$C:$C,0),1)),"")</f>
        <v/>
      </c>
      <c r="AI41" s="153" t="str">
        <f>IFERROR(IF(INDEX(data_wkly!AI:AI,MATCH($B41,data_wkly!$C:$C,0),1)=0,"",INDEX(data_wkly!AI:AI,MATCH($B41,data_wkly!$C:$C,0),1)),"")</f>
        <v/>
      </c>
      <c r="AJ41" s="153" t="str">
        <f>IFERROR(IF(AI41="","",INDEX(data_wkly!AJ:AJ,MATCH($B41,data_wkly!$C:$C,0),1)),"")</f>
        <v/>
      </c>
      <c r="AK41" s="153" t="str">
        <f>IFERROR(IF(INDEX(data_wkly!AK:AK,MATCH($B41,data_wkly!$C:$C,0),1)=0,"",INDEX(data_wkly!AK:AK,MATCH($B41,data_wkly!$C:$C,0),1)),"")</f>
        <v/>
      </c>
      <c r="AL41" s="153" t="str">
        <f>IFERROR(IF(INDEX(data_wkly!AL:AL,MATCH($B41,data_wkly!$C:$C,0),1)=0,"",INDEX(data_wkly!AL:AL,MATCH($B41,data_wkly!$C:$C,0),1)),"")</f>
        <v/>
      </c>
      <c r="AM41" s="183" t="str">
        <f>IFERROR(IF(INDEX(data_wkly!AM:AM,MATCH($B41,data_wkly!$C:$C,0),1)=0,"",INDEX(data_wkly!AM:AM,MATCH($B41,data_wkly!$C:$C,0),1)),"")</f>
        <v/>
      </c>
      <c r="AN41" s="41" t="str">
        <f t="shared" si="2"/>
        <v/>
      </c>
      <c r="AO41" s="88">
        <f t="shared" si="5"/>
        <v>1</v>
      </c>
    </row>
    <row r="42" spans="1:41">
      <c r="A42" s="88">
        <f t="shared" si="3"/>
        <v>2</v>
      </c>
      <c r="B42" s="89">
        <f t="shared" si="4"/>
        <v>41937</v>
      </c>
      <c r="C42" s="155">
        <f>IFERROR(IF(INDEX(data_wkly!D:D,MATCH($B42,data_wkly!$C:$C,0),1)=0,"",INDEX(data_wkly!D:D,MATCH($B42,data_wkly!$C:$C,0),1)),"")</f>
        <v>80075</v>
      </c>
      <c r="D42" s="21">
        <f>IFERROR(IF(INDEX(data_wkly!E:E,MATCH($B42,data_wkly!$C:$C,0),1)=0,"",INDEX(data_wkly!E:E,MATCH($B42,data_wkly!$C:$C,0),1)),"")</f>
        <v>151.09</v>
      </c>
      <c r="E42" s="21">
        <f>IF(C42="","",IFERROR(INDEX(data_wkly!F:F,MATCH($B42,data_wkly!$C:$C,0),1),""))</f>
        <v>-1.2599999999999909</v>
      </c>
      <c r="F42" s="21" t="str">
        <f>IF(E42="","",IFERROR(IF(INDEX(data_wkly!G:G,MATCH($B42,data_wkly!$C:$C,0),1)=0,"",INDEX(data_wkly!G:G,MATCH($B42,data_wkly!$C:$C,0),1)),""))</f>
        <v/>
      </c>
      <c r="G42" s="21">
        <f>IFERROR(IF(INDEX(data_wkly!H:H,MATCH($B42,data_wkly!$C:$C,0),1)=0,"",INDEX(data_wkly!H:H,MATCH($B42,data_wkly!$C:$C,0),1)),"")</f>
        <v>148.37</v>
      </c>
      <c r="H42" s="21">
        <f>IF(C42="","",IFERROR(INDEX(data_wkly!I:I,MATCH($B42,data_wkly!$C:$C,0),1),""))</f>
        <v>-1.2400000000000091</v>
      </c>
      <c r="I42" s="21" t="str">
        <f>IF(H42="","",IFERROR(IF(INDEX(data_wkly!J:J,MATCH($B42,data_wkly!$C:$C,0),1)=0,"",INDEX(data_wkly!J:J,MATCH($B42,data_wkly!$C:$C,0),1)),""))</f>
        <v/>
      </c>
      <c r="J42" s="21">
        <f>IFERROR(IF(INDEX(data_wkly!K:K,MATCH($B42,data_wkly!$C:$C,0),1)=0,"",INDEX(data_wkly!K:K,MATCH($B42,data_wkly!$C:$C,0),1)),"")</f>
        <v>82.89</v>
      </c>
      <c r="K42" s="86">
        <f>IFERROR(IF(INDEX(data_wkly!L:L,MATCH($B42,data_wkly!$C:$C,0),1)=0,"",INDEX(data_wkly!L:L,MATCH($B42,data_wkly!$C:$C,0),1)),"")</f>
        <v>11.6</v>
      </c>
      <c r="L42" s="156"/>
      <c r="M42" s="155">
        <f>IFERROR(IF(INDEX(data_wkly!M:M,MATCH($B42,data_wkly!$C:$C,0),1)=0,"",INDEX(data_wkly!M:M,MATCH($B42,data_wkly!$C:$C,0),1)),"")</f>
        <v>83405</v>
      </c>
      <c r="N42" s="21">
        <f>IFERROR(IF(INDEX(data_wkly!N:N,MATCH($B42,data_wkly!$C:$C,0),1)=0,"",INDEX(data_wkly!N:N,MATCH($B42,data_wkly!$C:$C,0),1)),"")</f>
        <v>154.83000000000001</v>
      </c>
      <c r="O42" s="21">
        <f>IF(M42="","",IFERROR(INDEX(data_wkly!O:O,MATCH($B42,data_wkly!$C:$C,0),1),""))</f>
        <v>-1.2800000000000011</v>
      </c>
      <c r="P42" s="21" t="str">
        <f>IF(M42="","",IFERROR(IF(INDEX(data_wkly!P:P,MATCH($B42,data_wkly!$C:$C,0),1)=0,"",INDEX(data_wkly!P:P,MATCH($B42,data_wkly!$C:$C,0),1)),""))</f>
        <v/>
      </c>
      <c r="Q42" s="21">
        <f>IFERROR(IF(INDEX(data_wkly!Q:Q,MATCH($B42,data_wkly!$C:$C,0),1)=0,"",INDEX(data_wkly!Q:Q,MATCH($B42,data_wkly!$C:$C,0),1)),"")</f>
        <v>152.06</v>
      </c>
      <c r="R42" s="21">
        <f>IF(M42="","",IFERROR(INDEX(data_wkly!R:R,MATCH($B42,data_wkly!$C:$C,0),1),""))</f>
        <v>-1.25</v>
      </c>
      <c r="S42" s="21" t="str">
        <f>IF(M42="","",IFERROR(IF(INDEX(data_wkly!S:S,MATCH($B42,data_wkly!$C:$C,0),1)=0,"",INDEX(data_wkly!S:S,MATCH($B42,data_wkly!$C:$C,0),1)),""))</f>
        <v/>
      </c>
      <c r="T42" s="21">
        <f>IFERROR(IF(INDEX(data_wkly!T:T,MATCH($B42,data_wkly!$C:$C,0),1)=0,"",INDEX(data_wkly!T:T,MATCH($B42,data_wkly!$C:$C,0),1)),"")</f>
        <v>82.69</v>
      </c>
      <c r="U42" s="86">
        <f>IFERROR(IF(INDEX(data_wkly!U:U,MATCH($B42,data_wkly!$C:$C,0),1)=0,"",INDEX(data_wkly!U:U,MATCH($B42,data_wkly!$C:$C,0),1)),"")</f>
        <v>11.7</v>
      </c>
      <c r="V42" s="157">
        <f t="shared" si="0"/>
        <v>2</v>
      </c>
      <c r="W42" s="152">
        <f>IFERROR(IF(INDEX(data_wkly!W:W,MATCH($B42,data_wkly!$C:$C,0),1)=0,"",INDEX(data_wkly!W:W,MATCH($B42,data_wkly!$C:$C,0),1)),"")</f>
        <v>112.37390000000001</v>
      </c>
      <c r="X42" s="21">
        <f>IFERROR(IF(INDEX(data_wkly!X:X,MATCH($B42,data_wkly!$C:$C,0),1)=0,"",INDEX(data_wkly!X:X,MATCH($B42,data_wkly!$C:$C,0),1)),"")</f>
        <v>-0.85447357069405427</v>
      </c>
      <c r="Y42" s="21">
        <f>IFERROR(IF(INDEX(data_wkly!Y:Y,MATCH($B42,data_wkly!$C:$C,0),1)=0,"",INDEX(data_wkly!Y:Y,MATCH($B42,data_wkly!$C:$C,0),1)),"")</f>
        <v>111.81</v>
      </c>
      <c r="Z42" s="21">
        <f>IFERROR(IF(INDEX(data_wkly!Z:Z,MATCH($B42,data_wkly!$C:$C,0),1)=0,"",INDEX(data_wkly!Z:Z,MATCH($B42,data_wkly!$C:$C,0),1)),"")</f>
        <v>-0.75</v>
      </c>
      <c r="AA42" s="152">
        <f>IFERROR(IF(INDEX(data_wkly!AA:AA,MATCH($B42,data_wkly!$C:$C,0),1)=0,"",INDEX(data_wkly!AA:AA,MATCH($B42,data_wkly!$C:$C,0),1)),"")</f>
        <v>112.4</v>
      </c>
      <c r="AB42" s="21">
        <f>IFERROR(IF(INDEX(data_wkly!AB:AB,MATCH($B42,data_wkly!$C:$C,0),1)=0,"",INDEX(data_wkly!AB:AB,MATCH($B42,data_wkly!$C:$C,0),1)),"")</f>
        <v>-1.2599999999999909</v>
      </c>
      <c r="AC42" s="21">
        <f>IFERROR(IF(INDEX(data_wkly!AC:AC,MATCH($B42,data_wkly!$C:$C,0),1)=0,"",INDEX(data_wkly!AC:AC,MATCH($B42,data_wkly!$C:$C,0),1)),"")</f>
        <v>112.05</v>
      </c>
      <c r="AD42" s="21">
        <f>IFERROR(IF(INDEX(data_wkly!AD:AD,MATCH($B42,data_wkly!$C:$C,0),1)=0,"",INDEX(data_wkly!AD:AD,MATCH($B42,data_wkly!$C:$C,0),1)),"")</f>
        <v>-1.0700000000000074</v>
      </c>
      <c r="AE42" s="157">
        <f t="shared" si="1"/>
        <v>2</v>
      </c>
      <c r="AF42" s="154" t="str">
        <f>IFERROR(IF(INDEX(data_wkly!AF:AF,MATCH($B42,data_wkly!$C:$C,0),1)=0,"",INDEX(data_wkly!AF:AF,MATCH($B42,data_wkly!$C:$C,0),1)),"")</f>
        <v/>
      </c>
      <c r="AG42" s="153" t="str">
        <f>IFERROR(IF(AF42="","",INDEX(data_wkly!AG:AG,MATCH($B42,data_wkly!$C:$C,0),1)),"")</f>
        <v/>
      </c>
      <c r="AH42" s="153" t="str">
        <f>IFERROR(IF(INDEX(data_wkly!AH:AH,MATCH($B42,data_wkly!$C:$C,0),1)=0,"",INDEX(data_wkly!AH:AH,MATCH($B42,data_wkly!$C:$C,0),1)),"")</f>
        <v/>
      </c>
      <c r="AI42" s="153" t="str">
        <f>IFERROR(IF(INDEX(data_wkly!AI:AI,MATCH($B42,data_wkly!$C:$C,0),1)=0,"",INDEX(data_wkly!AI:AI,MATCH($B42,data_wkly!$C:$C,0),1)),"")</f>
        <v/>
      </c>
      <c r="AJ42" s="153" t="str">
        <f>IFERROR(IF(AI42="","",INDEX(data_wkly!AJ:AJ,MATCH($B42,data_wkly!$C:$C,0),1)),"")</f>
        <v/>
      </c>
      <c r="AK42" s="153" t="str">
        <f>IFERROR(IF(INDEX(data_wkly!AK:AK,MATCH($B42,data_wkly!$C:$C,0),1)=0,"",INDEX(data_wkly!AK:AK,MATCH($B42,data_wkly!$C:$C,0),1)),"")</f>
        <v/>
      </c>
      <c r="AL42" s="153" t="str">
        <f>IFERROR(IF(INDEX(data_wkly!AL:AL,MATCH($B42,data_wkly!$C:$C,0),1)=0,"",INDEX(data_wkly!AL:AL,MATCH($B42,data_wkly!$C:$C,0),1)),"")</f>
        <v/>
      </c>
      <c r="AM42" s="183" t="str">
        <f>IFERROR(IF(INDEX(data_wkly!AM:AM,MATCH($B42,data_wkly!$C:$C,0),1)=0,"",INDEX(data_wkly!AM:AM,MATCH($B42,data_wkly!$C:$C,0),1)),"")</f>
        <v/>
      </c>
      <c r="AN42" s="41" t="str">
        <f t="shared" si="2"/>
        <v/>
      </c>
      <c r="AO42" s="88">
        <f t="shared" si="5"/>
        <v>2</v>
      </c>
    </row>
    <row r="43" spans="1:41">
      <c r="A43" s="88">
        <f t="shared" si="3"/>
        <v>1</v>
      </c>
      <c r="B43" s="89">
        <f t="shared" si="4"/>
        <v>41944</v>
      </c>
      <c r="C43" s="155">
        <f>IFERROR(IF(INDEX(data_wkly!D:D,MATCH($B43,data_wkly!$C:$C,0),1)=0,"",INDEX(data_wkly!D:D,MATCH($B43,data_wkly!$C:$C,0),1)),"")</f>
        <v>81052</v>
      </c>
      <c r="D43" s="21">
        <f>IFERROR(IF(INDEX(data_wkly!E:E,MATCH($B43,data_wkly!$C:$C,0),1)=0,"",INDEX(data_wkly!E:E,MATCH($B43,data_wkly!$C:$C,0),1)),"")</f>
        <v>149.76</v>
      </c>
      <c r="E43" s="21">
        <f>IF(C43="","",IFERROR(INDEX(data_wkly!F:F,MATCH($B43,data_wkly!$C:$C,0),1),""))</f>
        <v>-1.3300000000000125</v>
      </c>
      <c r="F43" s="21" t="str">
        <f>IF(E43="","",IFERROR(IF(INDEX(data_wkly!G:G,MATCH($B43,data_wkly!$C:$C,0),1)=0,"",INDEX(data_wkly!G:G,MATCH($B43,data_wkly!$C:$C,0),1)),""))</f>
        <v/>
      </c>
      <c r="G43" s="21">
        <f>IFERROR(IF(INDEX(data_wkly!H:H,MATCH($B43,data_wkly!$C:$C,0),1)=0,"",INDEX(data_wkly!H:H,MATCH($B43,data_wkly!$C:$C,0),1)),"")</f>
        <v>147.06</v>
      </c>
      <c r="H43" s="21">
        <f>IF(C43="","",IFERROR(INDEX(data_wkly!I:I,MATCH($B43,data_wkly!$C:$C,0),1),""))</f>
        <v>-1.3100000000000023</v>
      </c>
      <c r="I43" s="21" t="str">
        <f>IF(H43="","",IFERROR(IF(INDEX(data_wkly!J:J,MATCH($B43,data_wkly!$C:$C,0),1)=0,"",INDEX(data_wkly!J:J,MATCH($B43,data_wkly!$C:$C,0),1)),""))</f>
        <v/>
      </c>
      <c r="J43" s="21">
        <f>IFERROR(IF(INDEX(data_wkly!K:K,MATCH($B43,data_wkly!$C:$C,0),1)=0,"",INDEX(data_wkly!K:K,MATCH($B43,data_wkly!$C:$C,0),1)),"")</f>
        <v>82.64</v>
      </c>
      <c r="K43" s="86">
        <f>IFERROR(IF(INDEX(data_wkly!L:L,MATCH($B43,data_wkly!$C:$C,0),1)=0,"",INDEX(data_wkly!L:L,MATCH($B43,data_wkly!$C:$C,0),1)),"")</f>
        <v>11.4</v>
      </c>
      <c r="L43" s="156"/>
      <c r="M43" s="155">
        <f>IFERROR(IF(INDEX(data_wkly!M:M,MATCH($B43,data_wkly!$C:$C,0),1)=0,"",INDEX(data_wkly!M:M,MATCH($B43,data_wkly!$C:$C,0),1)),"")</f>
        <v>84396</v>
      </c>
      <c r="N43" s="21">
        <f>IFERROR(IF(INDEX(data_wkly!N:N,MATCH($B43,data_wkly!$C:$C,0),1)=0,"",INDEX(data_wkly!N:N,MATCH($B43,data_wkly!$C:$C,0),1)),"")</f>
        <v>153.76</v>
      </c>
      <c r="O43" s="21">
        <f>IF(M43="","",IFERROR(INDEX(data_wkly!O:O,MATCH($B43,data_wkly!$C:$C,0),1),""))</f>
        <v>-1.0700000000000216</v>
      </c>
      <c r="P43" s="21" t="str">
        <f>IF(M43="","",IFERROR(IF(INDEX(data_wkly!P:P,MATCH($B43,data_wkly!$C:$C,0),1)=0,"",INDEX(data_wkly!P:P,MATCH($B43,data_wkly!$C:$C,0),1)),""))</f>
        <v/>
      </c>
      <c r="Q43" s="21">
        <f>IFERROR(IF(INDEX(data_wkly!Q:Q,MATCH($B43,data_wkly!$C:$C,0),1)=0,"",INDEX(data_wkly!Q:Q,MATCH($B43,data_wkly!$C:$C,0),1)),"")</f>
        <v>151.01</v>
      </c>
      <c r="R43" s="21">
        <f>IF(M43="","",IFERROR(INDEX(data_wkly!R:R,MATCH($B43,data_wkly!$C:$C,0),1),""))</f>
        <v>-1.0500000000000114</v>
      </c>
      <c r="S43" s="21" t="str">
        <f>IF(M43="","",IFERROR(IF(INDEX(data_wkly!S:S,MATCH($B43,data_wkly!$C:$C,0),1)=0,"",INDEX(data_wkly!S:S,MATCH($B43,data_wkly!$C:$C,0),1)),""))</f>
        <v/>
      </c>
      <c r="T43" s="21">
        <f>IFERROR(IF(INDEX(data_wkly!T:T,MATCH($B43,data_wkly!$C:$C,0),1)=0,"",INDEX(data_wkly!T:T,MATCH($B43,data_wkly!$C:$C,0),1)),"")</f>
        <v>82.39</v>
      </c>
      <c r="U43" s="86">
        <f>IFERROR(IF(INDEX(data_wkly!U:U,MATCH($B43,data_wkly!$C:$C,0),1)=0,"",INDEX(data_wkly!U:U,MATCH($B43,data_wkly!$C:$C,0),1)),"")</f>
        <v>11.5</v>
      </c>
      <c r="V43" s="157">
        <f t="shared" si="0"/>
        <v>1</v>
      </c>
      <c r="W43" s="152">
        <f>IFERROR(IF(INDEX(data_wkly!W:W,MATCH($B43,data_wkly!$C:$C,0),1)=0,"",INDEX(data_wkly!W:W,MATCH($B43,data_wkly!$C:$C,0),1)),"")</f>
        <v>111.5252</v>
      </c>
      <c r="X43" s="21">
        <f>IFERROR(IF(INDEX(data_wkly!X:X,MATCH($B43,data_wkly!$C:$C,0),1)=0,"",INDEX(data_wkly!X:X,MATCH($B43,data_wkly!$C:$C,0),1)),"")</f>
        <v>-0.84870469511709246</v>
      </c>
      <c r="Y43" s="21">
        <f>IFERROR(IF(INDEX(data_wkly!Y:Y,MATCH($B43,data_wkly!$C:$C,0),1)=0,"",INDEX(data_wkly!Y:Y,MATCH($B43,data_wkly!$C:$C,0),1)),"")</f>
        <v>111.04</v>
      </c>
      <c r="Z43" s="21">
        <f>IFERROR(IF(INDEX(data_wkly!Z:Z,MATCH($B43,data_wkly!$C:$C,0),1)=0,"",INDEX(data_wkly!Z:Z,MATCH($B43,data_wkly!$C:$C,0),1)),"")</f>
        <v>-0.76999999999999602</v>
      </c>
      <c r="AA43" s="152">
        <f>IFERROR(IF(INDEX(data_wkly!AA:AA,MATCH($B43,data_wkly!$C:$C,0),1)=0,"",INDEX(data_wkly!AA:AA,MATCH($B43,data_wkly!$C:$C,0),1)),"")</f>
        <v>111.59</v>
      </c>
      <c r="AB43" s="21">
        <f>IFERROR(IF(INDEX(data_wkly!AB:AB,MATCH($B43,data_wkly!$C:$C,0),1)=0,"",INDEX(data_wkly!AB:AB,MATCH($B43,data_wkly!$C:$C,0),1)),"")</f>
        <v>-0.81000000000000227</v>
      </c>
      <c r="AC43" s="21">
        <f>IFERROR(IF(INDEX(data_wkly!AC:AC,MATCH($B43,data_wkly!$C:$C,0),1)=0,"",INDEX(data_wkly!AC:AC,MATCH($B43,data_wkly!$C:$C,0),1)),"")</f>
        <v>111.32</v>
      </c>
      <c r="AD43" s="21">
        <f>IFERROR(IF(INDEX(data_wkly!AD:AD,MATCH($B43,data_wkly!$C:$C,0),1)=0,"",INDEX(data_wkly!AD:AD,MATCH($B43,data_wkly!$C:$C,0),1)),"")</f>
        <v>-0.73000000000000398</v>
      </c>
      <c r="AE43" s="157">
        <f t="shared" si="1"/>
        <v>1</v>
      </c>
      <c r="AF43" s="154" t="str">
        <f>IFERROR(IF(INDEX(data_wkly!AF:AF,MATCH($B43,data_wkly!$C:$C,0),1)=0,"",INDEX(data_wkly!AF:AF,MATCH($B43,data_wkly!$C:$C,0),1)),"")</f>
        <v/>
      </c>
      <c r="AG43" s="153" t="str">
        <f>IFERROR(IF(AF43="","",INDEX(data_wkly!AG:AG,MATCH($B43,data_wkly!$C:$C,0),1)),"")</f>
        <v/>
      </c>
      <c r="AH43" s="153" t="str">
        <f>IFERROR(IF(INDEX(data_wkly!AH:AH,MATCH($B43,data_wkly!$C:$C,0),1)=0,"",INDEX(data_wkly!AH:AH,MATCH($B43,data_wkly!$C:$C,0),1)),"")</f>
        <v/>
      </c>
      <c r="AI43" s="153" t="str">
        <f>IFERROR(IF(INDEX(data_wkly!AI:AI,MATCH($B43,data_wkly!$C:$C,0),1)=0,"",INDEX(data_wkly!AI:AI,MATCH($B43,data_wkly!$C:$C,0),1)),"")</f>
        <v/>
      </c>
      <c r="AJ43" s="153" t="str">
        <f>IFERROR(IF(AI43="","",INDEX(data_wkly!AJ:AJ,MATCH($B43,data_wkly!$C:$C,0),1)),"")</f>
        <v/>
      </c>
      <c r="AK43" s="153" t="str">
        <f>IFERROR(IF(INDEX(data_wkly!AK:AK,MATCH($B43,data_wkly!$C:$C,0),1)=0,"",INDEX(data_wkly!AK:AK,MATCH($B43,data_wkly!$C:$C,0),1)),"")</f>
        <v/>
      </c>
      <c r="AL43" s="153" t="str">
        <f>IFERROR(IF(INDEX(data_wkly!AL:AL,MATCH($B43,data_wkly!$C:$C,0),1)=0,"",INDEX(data_wkly!AL:AL,MATCH($B43,data_wkly!$C:$C,0),1)),"")</f>
        <v/>
      </c>
      <c r="AM43" s="183" t="str">
        <f>IFERROR(IF(INDEX(data_wkly!AM:AM,MATCH($B43,data_wkly!$C:$C,0),1)=0,"",INDEX(data_wkly!AM:AM,MATCH($B43,data_wkly!$C:$C,0),1)),"")</f>
        <v/>
      </c>
      <c r="AN43" s="41" t="str">
        <f t="shared" si="2"/>
        <v/>
      </c>
      <c r="AO43" s="88">
        <f t="shared" si="5"/>
        <v>1</v>
      </c>
    </row>
    <row r="44" spans="1:41">
      <c r="A44" s="88">
        <f t="shared" si="3"/>
        <v>2</v>
      </c>
      <c r="B44" s="89">
        <f t="shared" si="4"/>
        <v>41951</v>
      </c>
      <c r="C44" s="155">
        <f>IFERROR(IF(INDEX(data_wkly!D:D,MATCH($B44,data_wkly!$C:$C,0),1)=0,"",INDEX(data_wkly!D:D,MATCH($B44,data_wkly!$C:$C,0),1)),"")</f>
        <v>83284</v>
      </c>
      <c r="D44" s="21">
        <f>IFERROR(IF(INDEX(data_wkly!E:E,MATCH($B44,data_wkly!$C:$C,0),1)=0,"",INDEX(data_wkly!E:E,MATCH($B44,data_wkly!$C:$C,0),1)),"")</f>
        <v>148.07</v>
      </c>
      <c r="E44" s="21">
        <f>IF(C44="","",IFERROR(INDEX(data_wkly!F:F,MATCH($B44,data_wkly!$C:$C,0),1),""))</f>
        <v>-1.6899999999999977</v>
      </c>
      <c r="F44" s="21" t="str">
        <f>IF(E44="","",IFERROR(IF(INDEX(data_wkly!G:G,MATCH($B44,data_wkly!$C:$C,0),1)=0,"",INDEX(data_wkly!G:G,MATCH($B44,data_wkly!$C:$C,0),1)),""))</f>
        <v/>
      </c>
      <c r="G44" s="21">
        <f>IFERROR(IF(INDEX(data_wkly!H:H,MATCH($B44,data_wkly!$C:$C,0),1)=0,"",INDEX(data_wkly!H:H,MATCH($B44,data_wkly!$C:$C,0),1)),"")</f>
        <v>145.4</v>
      </c>
      <c r="H44" s="21">
        <f>IF(C44="","",IFERROR(INDEX(data_wkly!I:I,MATCH($B44,data_wkly!$C:$C,0),1),""))</f>
        <v>-1.6599999999999966</v>
      </c>
      <c r="I44" s="21" t="str">
        <f>IF(H44="","",IFERROR(IF(INDEX(data_wkly!J:J,MATCH($B44,data_wkly!$C:$C,0),1)=0,"",INDEX(data_wkly!J:J,MATCH($B44,data_wkly!$C:$C,0),1)),""))</f>
        <v/>
      </c>
      <c r="J44" s="21">
        <f>IFERROR(IF(INDEX(data_wkly!K:K,MATCH($B44,data_wkly!$C:$C,0),1)=0,"",INDEX(data_wkly!K:K,MATCH($B44,data_wkly!$C:$C,0),1)),"")</f>
        <v>82.7</v>
      </c>
      <c r="K44" s="86">
        <f>IFERROR(IF(INDEX(data_wkly!L:L,MATCH($B44,data_wkly!$C:$C,0),1)=0,"",INDEX(data_wkly!L:L,MATCH($B44,data_wkly!$C:$C,0),1)),"")</f>
        <v>11.6</v>
      </c>
      <c r="L44" s="156"/>
      <c r="M44" s="155">
        <f>IFERROR(IF(INDEX(data_wkly!M:M,MATCH($B44,data_wkly!$C:$C,0),1)=0,"",INDEX(data_wkly!M:M,MATCH($B44,data_wkly!$C:$C,0),1)),"")</f>
        <v>83924</v>
      </c>
      <c r="N44" s="21">
        <f>IFERROR(IF(INDEX(data_wkly!N:N,MATCH($B44,data_wkly!$C:$C,0),1)=0,"",INDEX(data_wkly!N:N,MATCH($B44,data_wkly!$C:$C,0),1)),"")</f>
        <v>151.91999999999999</v>
      </c>
      <c r="O44" s="21">
        <f>IF(M44="","",IFERROR(INDEX(data_wkly!O:O,MATCH($B44,data_wkly!$C:$C,0),1),""))</f>
        <v>-1.8400000000000034</v>
      </c>
      <c r="P44" s="21" t="str">
        <f>IF(M44="","",IFERROR(IF(INDEX(data_wkly!P:P,MATCH($B44,data_wkly!$C:$C,0),1)=0,"",INDEX(data_wkly!P:P,MATCH($B44,data_wkly!$C:$C,0),1)),""))</f>
        <v/>
      </c>
      <c r="Q44" s="21">
        <f>IFERROR(IF(INDEX(data_wkly!Q:Q,MATCH($B44,data_wkly!$C:$C,0),1)=0,"",INDEX(data_wkly!Q:Q,MATCH($B44,data_wkly!$C:$C,0),1)),"")</f>
        <v>149.19</v>
      </c>
      <c r="R44" s="21">
        <f>IF(M44="","",IFERROR(INDEX(data_wkly!R:R,MATCH($B44,data_wkly!$C:$C,0),1),""))</f>
        <v>-1.8199999999999932</v>
      </c>
      <c r="S44" s="21" t="str">
        <f>IF(M44="","",IFERROR(IF(INDEX(data_wkly!S:S,MATCH($B44,data_wkly!$C:$C,0),1)=0,"",INDEX(data_wkly!S:S,MATCH($B44,data_wkly!$C:$C,0),1)),""))</f>
        <v/>
      </c>
      <c r="T44" s="21">
        <f>IFERROR(IF(INDEX(data_wkly!T:T,MATCH($B44,data_wkly!$C:$C,0),1)=0,"",INDEX(data_wkly!T:T,MATCH($B44,data_wkly!$C:$C,0),1)),"")</f>
        <v>82.62</v>
      </c>
      <c r="U44" s="86">
        <f>IFERROR(IF(INDEX(data_wkly!U:U,MATCH($B44,data_wkly!$C:$C,0),1)=0,"",INDEX(data_wkly!U:U,MATCH($B44,data_wkly!$C:$C,0),1)),"")</f>
        <v>11.8</v>
      </c>
      <c r="V44" s="157">
        <f t="shared" si="0"/>
        <v>2</v>
      </c>
      <c r="W44" s="152">
        <f>IFERROR(IF(INDEX(data_wkly!W:W,MATCH($B44,data_wkly!$C:$C,0),1)=0,"",INDEX(data_wkly!W:W,MATCH($B44,data_wkly!$C:$C,0),1)),"")</f>
        <v>110.7311</v>
      </c>
      <c r="X44" s="21">
        <f>IFERROR(IF(INDEX(data_wkly!X:X,MATCH($B44,data_wkly!$C:$C,0),1)=0,"",INDEX(data_wkly!X:X,MATCH($B44,data_wkly!$C:$C,0),1)),"")</f>
        <v>-0.79407963196865694</v>
      </c>
      <c r="Y44" s="21">
        <f>IFERROR(IF(INDEX(data_wkly!Y:Y,MATCH($B44,data_wkly!$C:$C,0),1)=0,"",INDEX(data_wkly!Y:Y,MATCH($B44,data_wkly!$C:$C,0),1)),"")</f>
        <v>110.24</v>
      </c>
      <c r="Z44" s="21">
        <f>IFERROR(IF(INDEX(data_wkly!Z:Z,MATCH($B44,data_wkly!$C:$C,0),1)=0,"",INDEX(data_wkly!Z:Z,MATCH($B44,data_wkly!$C:$C,0),1)),"")</f>
        <v>-0.80000000000001137</v>
      </c>
      <c r="AA44" s="152">
        <f>IFERROR(IF(INDEX(data_wkly!AA:AA,MATCH($B44,data_wkly!$C:$C,0),1)=0,"",INDEX(data_wkly!AA:AA,MATCH($B44,data_wkly!$C:$C,0),1)),"")</f>
        <v>111.02</v>
      </c>
      <c r="AB44" s="21">
        <f>IFERROR(IF(INDEX(data_wkly!AB:AB,MATCH($B44,data_wkly!$C:$C,0),1)=0,"",INDEX(data_wkly!AB:AB,MATCH($B44,data_wkly!$C:$C,0),1)),"")</f>
        <v>-0.57000000000000739</v>
      </c>
      <c r="AC44" s="21">
        <f>IFERROR(IF(INDEX(data_wkly!AC:AC,MATCH($B44,data_wkly!$C:$C,0),1)=0,"",INDEX(data_wkly!AC:AC,MATCH($B44,data_wkly!$C:$C,0),1)),"")</f>
        <v>110.81</v>
      </c>
      <c r="AD44" s="21">
        <f>IFERROR(IF(INDEX(data_wkly!AD:AD,MATCH($B44,data_wkly!$C:$C,0),1)=0,"",INDEX(data_wkly!AD:AD,MATCH($B44,data_wkly!$C:$C,0),1)),"")</f>
        <v>-0.50999999999999091</v>
      </c>
      <c r="AE44" s="157">
        <f t="shared" si="1"/>
        <v>2</v>
      </c>
      <c r="AF44" s="154" t="str">
        <f>IFERROR(IF(INDEX(data_wkly!AF:AF,MATCH($B44,data_wkly!$C:$C,0),1)=0,"",INDEX(data_wkly!AF:AF,MATCH($B44,data_wkly!$C:$C,0),1)),"")</f>
        <v/>
      </c>
      <c r="AG44" s="153" t="str">
        <f>IFERROR(IF(AF44="","",INDEX(data_wkly!AG:AG,MATCH($B44,data_wkly!$C:$C,0),1)),"")</f>
        <v/>
      </c>
      <c r="AH44" s="153" t="str">
        <f>IFERROR(IF(INDEX(data_wkly!AH:AH,MATCH($B44,data_wkly!$C:$C,0),1)=0,"",INDEX(data_wkly!AH:AH,MATCH($B44,data_wkly!$C:$C,0),1)),"")</f>
        <v/>
      </c>
      <c r="AI44" s="153" t="str">
        <f>IFERROR(IF(INDEX(data_wkly!AI:AI,MATCH($B44,data_wkly!$C:$C,0),1)=0,"",INDEX(data_wkly!AI:AI,MATCH($B44,data_wkly!$C:$C,0),1)),"")</f>
        <v/>
      </c>
      <c r="AJ44" s="153" t="str">
        <f>IFERROR(IF(AI44="","",INDEX(data_wkly!AJ:AJ,MATCH($B44,data_wkly!$C:$C,0),1)),"")</f>
        <v/>
      </c>
      <c r="AK44" s="153" t="str">
        <f>IFERROR(IF(INDEX(data_wkly!AK:AK,MATCH($B44,data_wkly!$C:$C,0),1)=0,"",INDEX(data_wkly!AK:AK,MATCH($B44,data_wkly!$C:$C,0),1)),"")</f>
        <v/>
      </c>
      <c r="AL44" s="153" t="str">
        <f>IFERROR(IF(INDEX(data_wkly!AL:AL,MATCH($B44,data_wkly!$C:$C,0),1)=0,"",INDEX(data_wkly!AL:AL,MATCH($B44,data_wkly!$C:$C,0),1)),"")</f>
        <v/>
      </c>
      <c r="AM44" s="183" t="str">
        <f>IFERROR(IF(INDEX(data_wkly!AM:AM,MATCH($B44,data_wkly!$C:$C,0),1)=0,"",INDEX(data_wkly!AM:AM,MATCH($B44,data_wkly!$C:$C,0),1)),"")</f>
        <v/>
      </c>
      <c r="AN44" s="41" t="str">
        <f t="shared" si="2"/>
        <v/>
      </c>
      <c r="AO44" s="88">
        <f t="shared" si="5"/>
        <v>2</v>
      </c>
    </row>
    <row r="45" spans="1:41">
      <c r="A45" s="88">
        <f t="shared" si="3"/>
        <v>1</v>
      </c>
      <c r="B45" s="89">
        <f t="shared" si="4"/>
        <v>41958</v>
      </c>
      <c r="C45" s="155">
        <f>IFERROR(IF(INDEX(data_wkly!D:D,MATCH($B45,data_wkly!$C:$C,0),1)=0,"",INDEX(data_wkly!D:D,MATCH($B45,data_wkly!$C:$C,0),1)),"")</f>
        <v>84853</v>
      </c>
      <c r="D45" s="21">
        <f>IFERROR(IF(INDEX(data_wkly!E:E,MATCH($B45,data_wkly!$C:$C,0),1)=0,"",INDEX(data_wkly!E:E,MATCH($B45,data_wkly!$C:$C,0),1)),"")</f>
        <v>146.88999999999999</v>
      </c>
      <c r="E45" s="21">
        <f>IF(C45="","",IFERROR(INDEX(data_wkly!F:F,MATCH($B45,data_wkly!$C:$C,0),1),""))</f>
        <v>-1.1800000000000068</v>
      </c>
      <c r="F45" s="21" t="str">
        <f>IF(E45="","",IFERROR(IF(INDEX(data_wkly!G:G,MATCH($B45,data_wkly!$C:$C,0),1)=0,"",INDEX(data_wkly!G:G,MATCH($B45,data_wkly!$C:$C,0),1)),""))</f>
        <v/>
      </c>
      <c r="G45" s="21">
        <f>IFERROR(IF(INDEX(data_wkly!H:H,MATCH($B45,data_wkly!$C:$C,0),1)=0,"",INDEX(data_wkly!H:H,MATCH($B45,data_wkly!$C:$C,0),1)),"")</f>
        <v>144.24</v>
      </c>
      <c r="H45" s="21">
        <f>IF(C45="","",IFERROR(INDEX(data_wkly!I:I,MATCH($B45,data_wkly!$C:$C,0),1),""))</f>
        <v>-1.1599999999999966</v>
      </c>
      <c r="I45" s="21" t="str">
        <f>IF(H45="","",IFERROR(IF(INDEX(data_wkly!J:J,MATCH($B45,data_wkly!$C:$C,0),1)=0,"",INDEX(data_wkly!J:J,MATCH($B45,data_wkly!$C:$C,0),1)),""))</f>
        <v/>
      </c>
      <c r="J45" s="21">
        <f>IFERROR(IF(INDEX(data_wkly!K:K,MATCH($B45,data_wkly!$C:$C,0),1)=0,"",INDEX(data_wkly!K:K,MATCH($B45,data_wkly!$C:$C,0),1)),"")</f>
        <v>82.64</v>
      </c>
      <c r="K45" s="86">
        <f>IFERROR(IF(INDEX(data_wkly!L:L,MATCH($B45,data_wkly!$C:$C,0),1)=0,"",INDEX(data_wkly!L:L,MATCH($B45,data_wkly!$C:$C,0),1)),"")</f>
        <v>11.6</v>
      </c>
      <c r="L45" s="156"/>
      <c r="M45" s="155">
        <f>IFERROR(IF(INDEX(data_wkly!M:M,MATCH($B45,data_wkly!$C:$C,0),1)=0,"",INDEX(data_wkly!M:M,MATCH($B45,data_wkly!$C:$C,0),1)),"")</f>
        <v>87799</v>
      </c>
      <c r="N45" s="21">
        <f>IFERROR(IF(INDEX(data_wkly!N:N,MATCH($B45,data_wkly!$C:$C,0),1)=0,"",INDEX(data_wkly!N:N,MATCH($B45,data_wkly!$C:$C,0),1)),"")</f>
        <v>150.61000000000001</v>
      </c>
      <c r="O45" s="21">
        <f>IF(M45="","",IFERROR(INDEX(data_wkly!O:O,MATCH($B45,data_wkly!$C:$C,0),1),""))</f>
        <v>-1.3099999999999739</v>
      </c>
      <c r="P45" s="21" t="str">
        <f>IF(M45="","",IFERROR(IF(INDEX(data_wkly!P:P,MATCH($B45,data_wkly!$C:$C,0),1)=0,"",INDEX(data_wkly!P:P,MATCH($B45,data_wkly!$C:$C,0),1)),""))</f>
        <v/>
      </c>
      <c r="Q45" s="21">
        <f>IFERROR(IF(INDEX(data_wkly!Q:Q,MATCH($B45,data_wkly!$C:$C,0),1)=0,"",INDEX(data_wkly!Q:Q,MATCH($B45,data_wkly!$C:$C,0),1)),"")</f>
        <v>147.9</v>
      </c>
      <c r="R45" s="21">
        <f>IF(M45="","",IFERROR(INDEX(data_wkly!R:R,MATCH($B45,data_wkly!$C:$C,0),1),""))</f>
        <v>-1.289999999999992</v>
      </c>
      <c r="S45" s="21" t="str">
        <f>IF(M45="","",IFERROR(IF(INDEX(data_wkly!S:S,MATCH($B45,data_wkly!$C:$C,0),1)=0,"",INDEX(data_wkly!S:S,MATCH($B45,data_wkly!$C:$C,0),1)),""))</f>
        <v/>
      </c>
      <c r="T45" s="21">
        <f>IFERROR(IF(INDEX(data_wkly!T:T,MATCH($B45,data_wkly!$C:$C,0),1)=0,"",INDEX(data_wkly!T:T,MATCH($B45,data_wkly!$C:$C,0),1)),"")</f>
        <v>82.21</v>
      </c>
      <c r="U45" s="86">
        <f>IFERROR(IF(INDEX(data_wkly!U:U,MATCH($B45,data_wkly!$C:$C,0),1)=0,"",INDEX(data_wkly!U:U,MATCH($B45,data_wkly!$C:$C,0),1)),"")</f>
        <v>11.8</v>
      </c>
      <c r="V45" s="157">
        <f t="shared" si="0"/>
        <v>1</v>
      </c>
      <c r="W45" s="152">
        <f>IFERROR(IF(INDEX(data_wkly!W:W,MATCH($B45,data_wkly!$C:$C,0),1)=0,"",INDEX(data_wkly!W:W,MATCH($B45,data_wkly!$C:$C,0),1)),"")</f>
        <v>111.29940000000001</v>
      </c>
      <c r="X45" s="21">
        <f>IFERROR(IF(INDEX(data_wkly!X:X,MATCH($B45,data_wkly!$C:$C,0),1)=0,"",INDEX(data_wkly!X:X,MATCH($B45,data_wkly!$C:$C,0),1)),"")</f>
        <v>0.56836371868492108</v>
      </c>
      <c r="Y45" s="21">
        <f>IFERROR(IF(INDEX(data_wkly!Y:Y,MATCH($B45,data_wkly!$C:$C,0),1)=0,"",INDEX(data_wkly!Y:Y,MATCH($B45,data_wkly!$C:$C,0),1)),"")</f>
        <v>110.83</v>
      </c>
      <c r="Z45" s="21">
        <f>IFERROR(IF(INDEX(data_wkly!Z:Z,MATCH($B45,data_wkly!$C:$C,0),1)=0,"",INDEX(data_wkly!Z:Z,MATCH($B45,data_wkly!$C:$C,0),1)),"")</f>
        <v>0.59000000000000341</v>
      </c>
      <c r="AA45" s="152">
        <f>IFERROR(IF(INDEX(data_wkly!AA:AA,MATCH($B45,data_wkly!$C:$C,0),1)=0,"",INDEX(data_wkly!AA:AA,MATCH($B45,data_wkly!$C:$C,0),1)),"")</f>
        <v>111.78</v>
      </c>
      <c r="AB45" s="21">
        <f>IFERROR(IF(INDEX(data_wkly!AB:AB,MATCH($B45,data_wkly!$C:$C,0),1)=0,"",INDEX(data_wkly!AB:AB,MATCH($B45,data_wkly!$C:$C,0),1)),"")</f>
        <v>0.76000000000000512</v>
      </c>
      <c r="AC45" s="21">
        <f>IFERROR(IF(INDEX(data_wkly!AC:AC,MATCH($B45,data_wkly!$C:$C,0),1)=0,"",INDEX(data_wkly!AC:AC,MATCH($B45,data_wkly!$C:$C,0),1)),"")</f>
        <v>111.53</v>
      </c>
      <c r="AD45" s="21">
        <f>IFERROR(IF(INDEX(data_wkly!AD:AD,MATCH($B45,data_wkly!$C:$C,0),1)=0,"",INDEX(data_wkly!AD:AD,MATCH($B45,data_wkly!$C:$C,0),1)),"")</f>
        <v>0.71999999999999886</v>
      </c>
      <c r="AE45" s="157">
        <f t="shared" si="1"/>
        <v>1</v>
      </c>
      <c r="AF45" s="154" t="str">
        <f>IFERROR(IF(INDEX(data_wkly!AF:AF,MATCH($B45,data_wkly!$C:$C,0),1)=0,"",INDEX(data_wkly!AF:AF,MATCH($B45,data_wkly!$C:$C,0),1)),"")</f>
        <v/>
      </c>
      <c r="AG45" s="153" t="str">
        <f>IFERROR(IF(AF45="","",INDEX(data_wkly!AG:AG,MATCH($B45,data_wkly!$C:$C,0),1)),"")</f>
        <v/>
      </c>
      <c r="AH45" s="153" t="str">
        <f>IFERROR(IF(INDEX(data_wkly!AH:AH,MATCH($B45,data_wkly!$C:$C,0),1)=0,"",INDEX(data_wkly!AH:AH,MATCH($B45,data_wkly!$C:$C,0),1)),"")</f>
        <v/>
      </c>
      <c r="AI45" s="153" t="str">
        <f>IFERROR(IF(INDEX(data_wkly!AI:AI,MATCH($B45,data_wkly!$C:$C,0),1)=0,"",INDEX(data_wkly!AI:AI,MATCH($B45,data_wkly!$C:$C,0),1)),"")</f>
        <v/>
      </c>
      <c r="AJ45" s="153" t="str">
        <f>IFERROR(IF(AI45="","",INDEX(data_wkly!AJ:AJ,MATCH($B45,data_wkly!$C:$C,0),1)),"")</f>
        <v/>
      </c>
      <c r="AK45" s="153" t="str">
        <f>IFERROR(IF(INDEX(data_wkly!AK:AK,MATCH($B45,data_wkly!$C:$C,0),1)=0,"",INDEX(data_wkly!AK:AK,MATCH($B45,data_wkly!$C:$C,0),1)),"")</f>
        <v/>
      </c>
      <c r="AL45" s="153" t="str">
        <f>IFERROR(IF(INDEX(data_wkly!AL:AL,MATCH($B45,data_wkly!$C:$C,0),1)=0,"",INDEX(data_wkly!AL:AL,MATCH($B45,data_wkly!$C:$C,0),1)),"")</f>
        <v/>
      </c>
      <c r="AM45" s="183" t="str">
        <f>IFERROR(IF(INDEX(data_wkly!AM:AM,MATCH($B45,data_wkly!$C:$C,0),1)=0,"",INDEX(data_wkly!AM:AM,MATCH($B45,data_wkly!$C:$C,0),1)),"")</f>
        <v/>
      </c>
      <c r="AN45" s="41" t="str">
        <f t="shared" si="2"/>
        <v/>
      </c>
      <c r="AO45" s="88">
        <f t="shared" si="5"/>
        <v>1</v>
      </c>
    </row>
    <row r="46" spans="1:41">
      <c r="A46" s="88">
        <f t="shared" si="3"/>
        <v>2</v>
      </c>
      <c r="B46" s="89">
        <f t="shared" si="4"/>
        <v>41965</v>
      </c>
      <c r="C46" s="155">
        <f>IFERROR(IF(INDEX(data_wkly!D:D,MATCH($B46,data_wkly!$C:$C,0),1)=0,"",INDEX(data_wkly!D:D,MATCH($B46,data_wkly!$C:$C,0),1)),"")</f>
        <v>89031</v>
      </c>
      <c r="D46" s="21">
        <f>IFERROR(IF(INDEX(data_wkly!E:E,MATCH($B46,data_wkly!$C:$C,0),1)=0,"",INDEX(data_wkly!E:E,MATCH($B46,data_wkly!$C:$C,0),1)),"")</f>
        <v>146.13999999999999</v>
      </c>
      <c r="E46" s="21">
        <f>IF(C46="","",IFERROR(INDEX(data_wkly!F:F,MATCH($B46,data_wkly!$C:$C,0),1),""))</f>
        <v>-0.75</v>
      </c>
      <c r="F46" s="21" t="str">
        <f>IF(E46="","",IFERROR(IF(INDEX(data_wkly!G:G,MATCH($B46,data_wkly!$C:$C,0),1)=0,"",INDEX(data_wkly!G:G,MATCH($B46,data_wkly!$C:$C,0),1)),""))</f>
        <v/>
      </c>
      <c r="G46" s="21">
        <f>IFERROR(IF(INDEX(data_wkly!H:H,MATCH($B46,data_wkly!$C:$C,0),1)=0,"",INDEX(data_wkly!H:H,MATCH($B46,data_wkly!$C:$C,0),1)),"")</f>
        <v>143.5</v>
      </c>
      <c r="H46" s="21">
        <f>IF(C46="","",IFERROR(INDEX(data_wkly!I:I,MATCH($B46,data_wkly!$C:$C,0),1),""))</f>
        <v>-0.74000000000000909</v>
      </c>
      <c r="I46" s="21" t="str">
        <f>IF(H46="","",IFERROR(IF(INDEX(data_wkly!J:J,MATCH($B46,data_wkly!$C:$C,0),1)=0,"",INDEX(data_wkly!J:J,MATCH($B46,data_wkly!$C:$C,0),1)),""))</f>
        <v/>
      </c>
      <c r="J46" s="21">
        <f>IFERROR(IF(INDEX(data_wkly!K:K,MATCH($B46,data_wkly!$C:$C,0),1)=0,"",INDEX(data_wkly!K:K,MATCH($B46,data_wkly!$C:$C,0),1)),"")</f>
        <v>82.25</v>
      </c>
      <c r="K46" s="86">
        <f>IFERROR(IF(INDEX(data_wkly!L:L,MATCH($B46,data_wkly!$C:$C,0),1)=0,"",INDEX(data_wkly!L:L,MATCH($B46,data_wkly!$C:$C,0),1)),"")</f>
        <v>11.5</v>
      </c>
      <c r="L46" s="156"/>
      <c r="M46" s="155">
        <f>IFERROR(IF(INDEX(data_wkly!M:M,MATCH($B46,data_wkly!$C:$C,0),1)=0,"",INDEX(data_wkly!M:M,MATCH($B46,data_wkly!$C:$C,0),1)),"")</f>
        <v>90398</v>
      </c>
      <c r="N46" s="21">
        <f>IFERROR(IF(INDEX(data_wkly!N:N,MATCH($B46,data_wkly!$C:$C,0),1)=0,"",INDEX(data_wkly!N:N,MATCH($B46,data_wkly!$C:$C,0),1)),"")</f>
        <v>149.78</v>
      </c>
      <c r="O46" s="21">
        <f>IF(M46="","",IFERROR(INDEX(data_wkly!O:O,MATCH($B46,data_wkly!$C:$C,0),1),""))</f>
        <v>-0.83000000000001251</v>
      </c>
      <c r="P46" s="21" t="str">
        <f>IF(M46="","",IFERROR(IF(INDEX(data_wkly!P:P,MATCH($B46,data_wkly!$C:$C,0),1)=0,"",INDEX(data_wkly!P:P,MATCH($B46,data_wkly!$C:$C,0),1)),""))</f>
        <v/>
      </c>
      <c r="Q46" s="21">
        <f>IFERROR(IF(INDEX(data_wkly!Q:Q,MATCH($B46,data_wkly!$C:$C,0),1)=0,"",INDEX(data_wkly!Q:Q,MATCH($B46,data_wkly!$C:$C,0),1)),"")</f>
        <v>147.09</v>
      </c>
      <c r="R46" s="21">
        <f>IF(M46="","",IFERROR(INDEX(data_wkly!R:R,MATCH($B46,data_wkly!$C:$C,0),1),""))</f>
        <v>-0.81000000000000227</v>
      </c>
      <c r="S46" s="21" t="str">
        <f>IF(M46="","",IFERROR(IF(INDEX(data_wkly!S:S,MATCH($B46,data_wkly!$C:$C,0),1)=0,"",INDEX(data_wkly!S:S,MATCH($B46,data_wkly!$C:$C,0),1)),""))</f>
        <v/>
      </c>
      <c r="T46" s="21">
        <f>IFERROR(IF(INDEX(data_wkly!T:T,MATCH($B46,data_wkly!$C:$C,0),1)=0,"",INDEX(data_wkly!T:T,MATCH($B46,data_wkly!$C:$C,0),1)),"")</f>
        <v>81.95</v>
      </c>
      <c r="U46" s="86">
        <f>IFERROR(IF(INDEX(data_wkly!U:U,MATCH($B46,data_wkly!$C:$C,0),1)=0,"",INDEX(data_wkly!U:U,MATCH($B46,data_wkly!$C:$C,0),1)),"")</f>
        <v>11.7</v>
      </c>
      <c r="V46" s="157">
        <f t="shared" si="0"/>
        <v>2</v>
      </c>
      <c r="W46" s="152">
        <f>IFERROR(IF(INDEX(data_wkly!W:W,MATCH($B46,data_wkly!$C:$C,0),1)=0,"",INDEX(data_wkly!W:W,MATCH($B46,data_wkly!$C:$C,0),1)),"")</f>
        <v>112.16840000000001</v>
      </c>
      <c r="X46" s="21">
        <f>IFERROR(IF(INDEX(data_wkly!X:X,MATCH($B46,data_wkly!$C:$C,0),1)=0,"",INDEX(data_wkly!X:X,MATCH($B46,data_wkly!$C:$C,0),1)),"")</f>
        <v>0.86894385284993803</v>
      </c>
      <c r="Y46" s="21">
        <f>IFERROR(IF(INDEX(data_wkly!Y:Y,MATCH($B46,data_wkly!$C:$C,0),1)=0,"",INDEX(data_wkly!Y:Y,MATCH($B46,data_wkly!$C:$C,0),1)),"")</f>
        <v>111.68</v>
      </c>
      <c r="Z46" s="21">
        <f>IFERROR(IF(INDEX(data_wkly!Z:Z,MATCH($B46,data_wkly!$C:$C,0),1)=0,"",INDEX(data_wkly!Z:Z,MATCH($B46,data_wkly!$C:$C,0),1)),"")</f>
        <v>0.85000000000000853</v>
      </c>
      <c r="AA46" s="152">
        <f>IFERROR(IF(INDEX(data_wkly!AA:AA,MATCH($B46,data_wkly!$C:$C,0),1)=0,"",INDEX(data_wkly!AA:AA,MATCH($B46,data_wkly!$C:$C,0),1)),"")</f>
        <v>112.68</v>
      </c>
      <c r="AB46" s="21">
        <f>IFERROR(IF(INDEX(data_wkly!AB:AB,MATCH($B46,data_wkly!$C:$C,0),1)=0,"",INDEX(data_wkly!AB:AB,MATCH($B46,data_wkly!$C:$C,0),1)),"")</f>
        <v>0.90000000000000568</v>
      </c>
      <c r="AC46" s="21">
        <f>IFERROR(IF(INDEX(data_wkly!AC:AC,MATCH($B46,data_wkly!$C:$C,0),1)=0,"",INDEX(data_wkly!AC:AC,MATCH($B46,data_wkly!$C:$C,0),1)),"")</f>
        <v>112.5</v>
      </c>
      <c r="AD46" s="21">
        <f>IFERROR(IF(INDEX(data_wkly!AD:AD,MATCH($B46,data_wkly!$C:$C,0),1)=0,"",INDEX(data_wkly!AD:AD,MATCH($B46,data_wkly!$C:$C,0),1)),"")</f>
        <v>0.96999999999999886</v>
      </c>
      <c r="AE46" s="157">
        <f t="shared" si="1"/>
        <v>2</v>
      </c>
      <c r="AF46" s="154" t="str">
        <f>IFERROR(IF(INDEX(data_wkly!AF:AF,MATCH($B46,data_wkly!$C:$C,0),1)=0,"",INDEX(data_wkly!AF:AF,MATCH($B46,data_wkly!$C:$C,0),1)),"")</f>
        <v/>
      </c>
      <c r="AG46" s="153" t="str">
        <f>IFERROR(IF(AF46="","",INDEX(data_wkly!AG:AG,MATCH($B46,data_wkly!$C:$C,0),1)),"")</f>
        <v/>
      </c>
      <c r="AH46" s="153" t="str">
        <f>IFERROR(IF(INDEX(data_wkly!AH:AH,MATCH($B46,data_wkly!$C:$C,0),1)=0,"",INDEX(data_wkly!AH:AH,MATCH($B46,data_wkly!$C:$C,0),1)),"")</f>
        <v/>
      </c>
      <c r="AI46" s="153" t="str">
        <f>IFERROR(IF(INDEX(data_wkly!AI:AI,MATCH($B46,data_wkly!$C:$C,0),1)=0,"",INDEX(data_wkly!AI:AI,MATCH($B46,data_wkly!$C:$C,0),1)),"")</f>
        <v/>
      </c>
      <c r="AJ46" s="153" t="str">
        <f>IFERROR(IF(AI46="","",INDEX(data_wkly!AJ:AJ,MATCH($B46,data_wkly!$C:$C,0),1)),"")</f>
        <v/>
      </c>
      <c r="AK46" s="153" t="str">
        <f>IFERROR(IF(INDEX(data_wkly!AK:AK,MATCH($B46,data_wkly!$C:$C,0),1)=0,"",INDEX(data_wkly!AK:AK,MATCH($B46,data_wkly!$C:$C,0),1)),"")</f>
        <v/>
      </c>
      <c r="AL46" s="153" t="str">
        <f>IFERROR(IF(INDEX(data_wkly!AL:AL,MATCH($B46,data_wkly!$C:$C,0),1)=0,"",INDEX(data_wkly!AL:AL,MATCH($B46,data_wkly!$C:$C,0),1)),"")</f>
        <v/>
      </c>
      <c r="AM46" s="183" t="str">
        <f>IFERROR(IF(INDEX(data_wkly!AM:AM,MATCH($B46,data_wkly!$C:$C,0),1)=0,"",INDEX(data_wkly!AM:AM,MATCH($B46,data_wkly!$C:$C,0),1)),"")</f>
        <v/>
      </c>
      <c r="AN46" s="41" t="str">
        <f t="shared" si="2"/>
        <v/>
      </c>
      <c r="AO46" s="88">
        <f t="shared" si="5"/>
        <v>2</v>
      </c>
    </row>
    <row r="47" spans="1:41">
      <c r="A47" s="88">
        <f t="shared" si="3"/>
        <v>1</v>
      </c>
      <c r="B47" s="89">
        <f t="shared" si="4"/>
        <v>41972</v>
      </c>
      <c r="C47" s="155">
        <f>IFERROR(IF(INDEX(data_wkly!D:D,MATCH($B47,data_wkly!$C:$C,0),1)=0,"",INDEX(data_wkly!D:D,MATCH($B47,data_wkly!$C:$C,0),1)),"")</f>
        <v>86785</v>
      </c>
      <c r="D47" s="21">
        <f>IFERROR(IF(INDEX(data_wkly!E:E,MATCH($B47,data_wkly!$C:$C,0),1)=0,"",INDEX(data_wkly!E:E,MATCH($B47,data_wkly!$C:$C,0),1)),"")</f>
        <v>145.53</v>
      </c>
      <c r="E47" s="21">
        <f>IF(C47="","",IFERROR(INDEX(data_wkly!F:F,MATCH($B47,data_wkly!$C:$C,0),1),""))</f>
        <v>-0.60999999999998522</v>
      </c>
      <c r="F47" s="21" t="str">
        <f>IF(E47="","",IFERROR(IF(INDEX(data_wkly!G:G,MATCH($B47,data_wkly!$C:$C,0),1)=0,"",INDEX(data_wkly!G:G,MATCH($B47,data_wkly!$C:$C,0),1)),""))</f>
        <v/>
      </c>
      <c r="G47" s="21">
        <f>IFERROR(IF(INDEX(data_wkly!H:H,MATCH($B47,data_wkly!$C:$C,0),1)=0,"",INDEX(data_wkly!H:H,MATCH($B47,data_wkly!$C:$C,0),1)),"")</f>
        <v>142.9</v>
      </c>
      <c r="H47" s="21">
        <f>IF(C47="","",IFERROR(INDEX(data_wkly!I:I,MATCH($B47,data_wkly!$C:$C,0),1),""))</f>
        <v>-0.59999999999999432</v>
      </c>
      <c r="I47" s="21" t="str">
        <f>IF(H47="","",IFERROR(IF(INDEX(data_wkly!J:J,MATCH($B47,data_wkly!$C:$C,0),1)=0,"",INDEX(data_wkly!J:J,MATCH($B47,data_wkly!$C:$C,0),1)),""))</f>
        <v/>
      </c>
      <c r="J47" s="21">
        <f>IFERROR(IF(INDEX(data_wkly!K:K,MATCH($B47,data_wkly!$C:$C,0),1)=0,"",INDEX(data_wkly!K:K,MATCH($B47,data_wkly!$C:$C,0),1)),"")</f>
        <v>81.98</v>
      </c>
      <c r="K47" s="86">
        <f>IFERROR(IF(INDEX(data_wkly!L:L,MATCH($B47,data_wkly!$C:$C,0),1)=0,"",INDEX(data_wkly!L:L,MATCH($B47,data_wkly!$C:$C,0),1)),"")</f>
        <v>11.5</v>
      </c>
      <c r="L47" s="156"/>
      <c r="M47" s="155">
        <f>IFERROR(IF(INDEX(data_wkly!M:M,MATCH($B47,data_wkly!$C:$C,0),1)=0,"",INDEX(data_wkly!M:M,MATCH($B47,data_wkly!$C:$C,0),1)),"")</f>
        <v>91752</v>
      </c>
      <c r="N47" s="21">
        <f>IFERROR(IF(INDEX(data_wkly!N:N,MATCH($B47,data_wkly!$C:$C,0),1)=0,"",INDEX(data_wkly!N:N,MATCH($B47,data_wkly!$C:$C,0),1)),"")</f>
        <v>149.19999999999999</v>
      </c>
      <c r="O47" s="21">
        <f>IF(M47="","",IFERROR(INDEX(data_wkly!O:O,MATCH($B47,data_wkly!$C:$C,0),1),""))</f>
        <v>-0.58000000000001251</v>
      </c>
      <c r="P47" s="21" t="str">
        <f>IF(M47="","",IFERROR(IF(INDEX(data_wkly!P:P,MATCH($B47,data_wkly!$C:$C,0),1)=0,"",INDEX(data_wkly!P:P,MATCH($B47,data_wkly!$C:$C,0),1)),""))</f>
        <v/>
      </c>
      <c r="Q47" s="21">
        <f>IFERROR(IF(INDEX(data_wkly!Q:Q,MATCH($B47,data_wkly!$C:$C,0),1)=0,"",INDEX(data_wkly!Q:Q,MATCH($B47,data_wkly!$C:$C,0),1)),"")</f>
        <v>146.52000000000001</v>
      </c>
      <c r="R47" s="21">
        <f>IF(M47="","",IFERROR(INDEX(data_wkly!R:R,MATCH($B47,data_wkly!$C:$C,0),1),""))</f>
        <v>-0.56999999999999318</v>
      </c>
      <c r="S47" s="21" t="str">
        <f>IF(M47="","",IFERROR(IF(INDEX(data_wkly!S:S,MATCH($B47,data_wkly!$C:$C,0),1)=0,"",INDEX(data_wkly!S:S,MATCH($B47,data_wkly!$C:$C,0),1)),""))</f>
        <v/>
      </c>
      <c r="T47" s="21">
        <f>IFERROR(IF(INDEX(data_wkly!T:T,MATCH($B47,data_wkly!$C:$C,0),1)=0,"",INDEX(data_wkly!T:T,MATCH($B47,data_wkly!$C:$C,0),1)),"")</f>
        <v>81.42</v>
      </c>
      <c r="U47" s="86">
        <f>IFERROR(IF(INDEX(data_wkly!U:U,MATCH($B47,data_wkly!$C:$C,0),1)=0,"",INDEX(data_wkly!U:U,MATCH($B47,data_wkly!$C:$C,0),1)),"")</f>
        <v>11.5</v>
      </c>
      <c r="V47" s="157">
        <f t="shared" si="0"/>
        <v>1</v>
      </c>
      <c r="W47" s="152">
        <f>IFERROR(IF(INDEX(data_wkly!W:W,MATCH($B47,data_wkly!$C:$C,0),1)=0,"",INDEX(data_wkly!W:W,MATCH($B47,data_wkly!$C:$C,0),1)),"")</f>
        <v>110.8318</v>
      </c>
      <c r="X47" s="21">
        <f>IFERROR(IF(INDEX(data_wkly!X:X,MATCH($B47,data_wkly!$C:$C,0),1)=0,"",INDEX(data_wkly!X:X,MATCH($B47,data_wkly!$C:$C,0),1)),"")</f>
        <v>-1.3365797497830982</v>
      </c>
      <c r="Y47" s="21">
        <f>IFERROR(IF(INDEX(data_wkly!Y:Y,MATCH($B47,data_wkly!$C:$C,0),1)=0,"",INDEX(data_wkly!Y:Y,MATCH($B47,data_wkly!$C:$C,0),1)),"")</f>
        <v>110.24</v>
      </c>
      <c r="Z47" s="21">
        <f>IFERROR(IF(INDEX(data_wkly!Z:Z,MATCH($B47,data_wkly!$C:$C,0),1)=0,"",INDEX(data_wkly!Z:Z,MATCH($B47,data_wkly!$C:$C,0),1)),"")</f>
        <v>-1.4400000000000119</v>
      </c>
      <c r="AA47" s="152">
        <f>IFERROR(IF(INDEX(data_wkly!AA:AA,MATCH($B47,data_wkly!$C:$C,0),1)=0,"",INDEX(data_wkly!AA:AA,MATCH($B47,data_wkly!$C:$C,0),1)),"")</f>
        <v>111.88</v>
      </c>
      <c r="AB47" s="21">
        <f>IFERROR(IF(INDEX(data_wkly!AB:AB,MATCH($B47,data_wkly!$C:$C,0),1)=0,"",INDEX(data_wkly!AB:AB,MATCH($B47,data_wkly!$C:$C,0),1)),"")</f>
        <v>-0.80000000000001137</v>
      </c>
      <c r="AC47" s="21">
        <f>IFERROR(IF(INDEX(data_wkly!AC:AC,MATCH($B47,data_wkly!$C:$C,0),1)=0,"",INDEX(data_wkly!AC:AC,MATCH($B47,data_wkly!$C:$C,0),1)),"")</f>
        <v>111.5</v>
      </c>
      <c r="AD47" s="21">
        <f>IFERROR(IF(INDEX(data_wkly!AD:AD,MATCH($B47,data_wkly!$C:$C,0),1)=0,"",INDEX(data_wkly!AD:AD,MATCH($B47,data_wkly!$C:$C,0),1)),"")</f>
        <v>-1</v>
      </c>
      <c r="AE47" s="157">
        <f t="shared" si="1"/>
        <v>1</v>
      </c>
      <c r="AF47" s="154" t="str">
        <f>IFERROR(IF(INDEX(data_wkly!AF:AF,MATCH($B47,data_wkly!$C:$C,0),1)=0,"",INDEX(data_wkly!AF:AF,MATCH($B47,data_wkly!$C:$C,0),1)),"")</f>
        <v/>
      </c>
      <c r="AG47" s="153" t="str">
        <f>IFERROR(IF(AF47="","",INDEX(data_wkly!AG:AG,MATCH($B47,data_wkly!$C:$C,0),1)),"")</f>
        <v/>
      </c>
      <c r="AH47" s="153" t="str">
        <f>IFERROR(IF(INDEX(data_wkly!AH:AH,MATCH($B47,data_wkly!$C:$C,0),1)=0,"",INDEX(data_wkly!AH:AH,MATCH($B47,data_wkly!$C:$C,0),1)),"")</f>
        <v/>
      </c>
      <c r="AI47" s="153" t="str">
        <f>IFERROR(IF(INDEX(data_wkly!AI:AI,MATCH($B47,data_wkly!$C:$C,0),1)=0,"",INDEX(data_wkly!AI:AI,MATCH($B47,data_wkly!$C:$C,0),1)),"")</f>
        <v/>
      </c>
      <c r="AJ47" s="153" t="str">
        <f>IFERROR(IF(AI47="","",INDEX(data_wkly!AJ:AJ,MATCH($B47,data_wkly!$C:$C,0),1)),"")</f>
        <v/>
      </c>
      <c r="AK47" s="153" t="str">
        <f>IFERROR(IF(INDEX(data_wkly!AK:AK,MATCH($B47,data_wkly!$C:$C,0),1)=0,"",INDEX(data_wkly!AK:AK,MATCH($B47,data_wkly!$C:$C,0),1)),"")</f>
        <v/>
      </c>
      <c r="AL47" s="153" t="str">
        <f>IFERROR(IF(INDEX(data_wkly!AL:AL,MATCH($B47,data_wkly!$C:$C,0),1)=0,"",INDEX(data_wkly!AL:AL,MATCH($B47,data_wkly!$C:$C,0),1)),"")</f>
        <v/>
      </c>
      <c r="AM47" s="183" t="str">
        <f>IFERROR(IF(INDEX(data_wkly!AM:AM,MATCH($B47,data_wkly!$C:$C,0),1)=0,"",INDEX(data_wkly!AM:AM,MATCH($B47,data_wkly!$C:$C,0),1)),"")</f>
        <v/>
      </c>
      <c r="AN47" s="41" t="str">
        <f t="shared" si="2"/>
        <v/>
      </c>
      <c r="AO47" s="88">
        <f t="shared" si="5"/>
        <v>1</v>
      </c>
    </row>
    <row r="48" spans="1:41">
      <c r="A48" s="88">
        <f t="shared" si="3"/>
        <v>2</v>
      </c>
      <c r="B48" s="89">
        <f t="shared" si="4"/>
        <v>41979</v>
      </c>
      <c r="C48" s="155">
        <f>IFERROR(IF(INDEX(data_wkly!D:D,MATCH($B48,data_wkly!$C:$C,0),1)=0,"",INDEX(data_wkly!D:D,MATCH($B48,data_wkly!$C:$C,0),1)),"")</f>
        <v>88216</v>
      </c>
      <c r="D48" s="21">
        <f>IFERROR(IF(INDEX(data_wkly!E:E,MATCH($B48,data_wkly!$C:$C,0),1)=0,"",INDEX(data_wkly!E:E,MATCH($B48,data_wkly!$C:$C,0),1)),"")</f>
        <v>144.65</v>
      </c>
      <c r="E48" s="21">
        <f>IF(C48="","",IFERROR(INDEX(data_wkly!F:F,MATCH($B48,data_wkly!$C:$C,0),1),""))</f>
        <v>-0.87999999999999545</v>
      </c>
      <c r="F48" s="21" t="str">
        <f>IF(E48="","",IFERROR(IF(INDEX(data_wkly!G:G,MATCH($B48,data_wkly!$C:$C,0),1)=0,"",INDEX(data_wkly!G:G,MATCH($B48,data_wkly!$C:$C,0),1)),""))</f>
        <v/>
      </c>
      <c r="G48" s="21">
        <f>IFERROR(IF(INDEX(data_wkly!H:H,MATCH($B48,data_wkly!$C:$C,0),1)=0,"",INDEX(data_wkly!H:H,MATCH($B48,data_wkly!$C:$C,0),1)),"")</f>
        <v>142.03</v>
      </c>
      <c r="H48" s="21">
        <f>IF(C48="","",IFERROR(INDEX(data_wkly!I:I,MATCH($B48,data_wkly!$C:$C,0),1),""))</f>
        <v>-0.87000000000000455</v>
      </c>
      <c r="I48" s="21" t="str">
        <f>IF(H48="","",IFERROR(IF(INDEX(data_wkly!J:J,MATCH($B48,data_wkly!$C:$C,0),1)=0,"",INDEX(data_wkly!J:J,MATCH($B48,data_wkly!$C:$C,0),1)),""))</f>
        <v/>
      </c>
      <c r="J48" s="21">
        <f>IFERROR(IF(INDEX(data_wkly!K:K,MATCH($B48,data_wkly!$C:$C,0),1)=0,"",INDEX(data_wkly!K:K,MATCH($B48,data_wkly!$C:$C,0),1)),"")</f>
        <v>81.78</v>
      </c>
      <c r="K48" s="86">
        <f>IFERROR(IF(INDEX(data_wkly!L:L,MATCH($B48,data_wkly!$C:$C,0),1)=0,"",INDEX(data_wkly!L:L,MATCH($B48,data_wkly!$C:$C,0),1)),"")</f>
        <v>11.4</v>
      </c>
      <c r="L48" s="156"/>
      <c r="M48" s="155">
        <f>IFERROR(IF(INDEX(data_wkly!M:M,MATCH($B48,data_wkly!$C:$C,0),1)=0,"",INDEX(data_wkly!M:M,MATCH($B48,data_wkly!$C:$C,0),1)),"")</f>
        <v>91579</v>
      </c>
      <c r="N48" s="21">
        <f>IFERROR(IF(INDEX(data_wkly!N:N,MATCH($B48,data_wkly!$C:$C,0),1)=0,"",INDEX(data_wkly!N:N,MATCH($B48,data_wkly!$C:$C,0),1)),"")</f>
        <v>148.21</v>
      </c>
      <c r="O48" s="21">
        <f>IF(M48="","",IFERROR(INDEX(data_wkly!O:O,MATCH($B48,data_wkly!$C:$C,0),1),""))</f>
        <v>-0.98999999999998067</v>
      </c>
      <c r="P48" s="21" t="str">
        <f>IF(M48="","",IFERROR(IF(INDEX(data_wkly!P:P,MATCH($B48,data_wkly!$C:$C,0),1)=0,"",INDEX(data_wkly!P:P,MATCH($B48,data_wkly!$C:$C,0),1)),""))</f>
        <v/>
      </c>
      <c r="Q48" s="21">
        <f>IFERROR(IF(INDEX(data_wkly!Q:Q,MATCH($B48,data_wkly!$C:$C,0),1)=0,"",INDEX(data_wkly!Q:Q,MATCH($B48,data_wkly!$C:$C,0),1)),"")</f>
        <v>145.54</v>
      </c>
      <c r="R48" s="21">
        <f>IF(M48="","",IFERROR(INDEX(data_wkly!R:R,MATCH($B48,data_wkly!$C:$C,0),1),""))</f>
        <v>-0.98000000000001819</v>
      </c>
      <c r="S48" s="21" t="str">
        <f>IF(M48="","",IFERROR(IF(INDEX(data_wkly!S:S,MATCH($B48,data_wkly!$C:$C,0),1)=0,"",INDEX(data_wkly!S:S,MATCH($B48,data_wkly!$C:$C,0),1)),""))</f>
        <v/>
      </c>
      <c r="T48" s="21">
        <f>IFERROR(IF(INDEX(data_wkly!T:T,MATCH($B48,data_wkly!$C:$C,0),1)=0,"",INDEX(data_wkly!T:T,MATCH($B48,data_wkly!$C:$C,0),1)),"")</f>
        <v>81.08</v>
      </c>
      <c r="U48" s="86">
        <f>IFERROR(IF(INDEX(data_wkly!U:U,MATCH($B48,data_wkly!$C:$C,0),1)=0,"",INDEX(data_wkly!U:U,MATCH($B48,data_wkly!$C:$C,0),1)),"")</f>
        <v>11.4</v>
      </c>
      <c r="V48" s="157">
        <f t="shared" si="0"/>
        <v>2</v>
      </c>
      <c r="W48" s="152">
        <f>IFERROR(IF(INDEX(data_wkly!W:W,MATCH($B48,data_wkly!$C:$C,0),1)=0,"",INDEX(data_wkly!W:W,MATCH($B48,data_wkly!$C:$C,0),1)),"")</f>
        <v>108.48220000000001</v>
      </c>
      <c r="X48" s="21">
        <f>IFERROR(IF(INDEX(data_wkly!X:X,MATCH($B48,data_wkly!$C:$C,0),1)=0,"",INDEX(data_wkly!X:X,MATCH($B48,data_wkly!$C:$C,0),1)),"")</f>
        <v>-2.3495790311726807</v>
      </c>
      <c r="Y48" s="21">
        <f>IFERROR(IF(INDEX(data_wkly!Y:Y,MATCH($B48,data_wkly!$C:$C,0),1)=0,"",INDEX(data_wkly!Y:Y,MATCH($B48,data_wkly!$C:$C,0),1)),"")</f>
        <v>107.73</v>
      </c>
      <c r="Z48" s="21">
        <f>IFERROR(IF(INDEX(data_wkly!Z:Z,MATCH($B48,data_wkly!$C:$C,0),1)=0,"",INDEX(data_wkly!Z:Z,MATCH($B48,data_wkly!$C:$C,0),1)),"")</f>
        <v>-2.5099999999999909</v>
      </c>
      <c r="AA48" s="152">
        <f>IFERROR(IF(INDEX(data_wkly!AA:AA,MATCH($B48,data_wkly!$C:$C,0),1)=0,"",INDEX(data_wkly!AA:AA,MATCH($B48,data_wkly!$C:$C,0),1)),"")</f>
        <v>110.15</v>
      </c>
      <c r="AB48" s="21">
        <f>IFERROR(IF(INDEX(data_wkly!AB:AB,MATCH($B48,data_wkly!$C:$C,0),1)=0,"",INDEX(data_wkly!AB:AB,MATCH($B48,data_wkly!$C:$C,0),1)),"")</f>
        <v>-1.7299999999999898</v>
      </c>
      <c r="AC48" s="21">
        <f>IFERROR(IF(INDEX(data_wkly!AC:AC,MATCH($B48,data_wkly!$C:$C,0),1)=0,"",INDEX(data_wkly!AC:AC,MATCH($B48,data_wkly!$C:$C,0),1)),"")</f>
        <v>109.5</v>
      </c>
      <c r="AD48" s="21">
        <f>IFERROR(IF(INDEX(data_wkly!AD:AD,MATCH($B48,data_wkly!$C:$C,0),1)=0,"",INDEX(data_wkly!AD:AD,MATCH($B48,data_wkly!$C:$C,0),1)),"")</f>
        <v>-2</v>
      </c>
      <c r="AE48" s="157">
        <f t="shared" si="1"/>
        <v>2</v>
      </c>
      <c r="AF48" s="154" t="str">
        <f>IFERROR(IF(INDEX(data_wkly!AF:AF,MATCH($B48,data_wkly!$C:$C,0),1)=0,"",INDEX(data_wkly!AF:AF,MATCH($B48,data_wkly!$C:$C,0),1)),"")</f>
        <v/>
      </c>
      <c r="AG48" s="153" t="str">
        <f>IFERROR(IF(AF48="","",INDEX(data_wkly!AG:AG,MATCH($B48,data_wkly!$C:$C,0),1)),"")</f>
        <v/>
      </c>
      <c r="AH48" s="153" t="str">
        <f>IFERROR(IF(INDEX(data_wkly!AH:AH,MATCH($B48,data_wkly!$C:$C,0),1)=0,"",INDEX(data_wkly!AH:AH,MATCH($B48,data_wkly!$C:$C,0),1)),"")</f>
        <v/>
      </c>
      <c r="AI48" s="153" t="str">
        <f>IFERROR(IF(INDEX(data_wkly!AI:AI,MATCH($B48,data_wkly!$C:$C,0),1)=0,"",INDEX(data_wkly!AI:AI,MATCH($B48,data_wkly!$C:$C,0),1)),"")</f>
        <v/>
      </c>
      <c r="AJ48" s="153" t="str">
        <f>IFERROR(IF(AI48="","",INDEX(data_wkly!AJ:AJ,MATCH($B48,data_wkly!$C:$C,0),1)),"")</f>
        <v/>
      </c>
      <c r="AK48" s="153" t="str">
        <f>IFERROR(IF(INDEX(data_wkly!AK:AK,MATCH($B48,data_wkly!$C:$C,0),1)=0,"",INDEX(data_wkly!AK:AK,MATCH($B48,data_wkly!$C:$C,0),1)),"")</f>
        <v/>
      </c>
      <c r="AL48" s="153" t="str">
        <f>IFERROR(IF(INDEX(data_wkly!AL:AL,MATCH($B48,data_wkly!$C:$C,0),1)=0,"",INDEX(data_wkly!AL:AL,MATCH($B48,data_wkly!$C:$C,0),1)),"")</f>
        <v/>
      </c>
      <c r="AM48" s="183" t="str">
        <f>IFERROR(IF(INDEX(data_wkly!AM:AM,MATCH($B48,data_wkly!$C:$C,0),1)=0,"",INDEX(data_wkly!AM:AM,MATCH($B48,data_wkly!$C:$C,0),1)),"")</f>
        <v/>
      </c>
      <c r="AN48" s="41" t="str">
        <f t="shared" si="2"/>
        <v/>
      </c>
      <c r="AO48" s="88">
        <f t="shared" si="5"/>
        <v>2</v>
      </c>
    </row>
    <row r="49" spans="1:41">
      <c r="A49" s="88">
        <f t="shared" si="3"/>
        <v>1</v>
      </c>
      <c r="B49" s="89">
        <f t="shared" si="4"/>
        <v>41986</v>
      </c>
      <c r="C49" s="155">
        <f>IFERROR(IF(INDEX(data_wkly!D:D,MATCH($B49,data_wkly!$C:$C,0),1)=0,"",INDEX(data_wkly!D:D,MATCH($B49,data_wkly!$C:$C,0),1)),"")</f>
        <v>92860</v>
      </c>
      <c r="D49" s="21">
        <f>IFERROR(IF(INDEX(data_wkly!E:E,MATCH($B49,data_wkly!$C:$C,0),1)=0,"",INDEX(data_wkly!E:E,MATCH($B49,data_wkly!$C:$C,0),1)),"")</f>
        <v>143.84</v>
      </c>
      <c r="E49" s="21">
        <f>IF(C49="","",IFERROR(INDEX(data_wkly!F:F,MATCH($B49,data_wkly!$C:$C,0),1),""))</f>
        <v>-0.81000000000000227</v>
      </c>
      <c r="F49" s="21" t="str">
        <f>IF(E49="","",IFERROR(IF(INDEX(data_wkly!G:G,MATCH($B49,data_wkly!$C:$C,0),1)=0,"",INDEX(data_wkly!G:G,MATCH($B49,data_wkly!$C:$C,0),1)),""))</f>
        <v/>
      </c>
      <c r="G49" s="21">
        <f>IFERROR(IF(INDEX(data_wkly!H:H,MATCH($B49,data_wkly!$C:$C,0),1)=0,"",INDEX(data_wkly!H:H,MATCH($B49,data_wkly!$C:$C,0),1)),"")</f>
        <v>141.25</v>
      </c>
      <c r="H49" s="21">
        <f>IF(C49="","",IFERROR(INDEX(data_wkly!I:I,MATCH($B49,data_wkly!$C:$C,0),1),""))</f>
        <v>-0.78000000000000114</v>
      </c>
      <c r="I49" s="21" t="str">
        <f>IF(H49="","",IFERROR(IF(INDEX(data_wkly!J:J,MATCH($B49,data_wkly!$C:$C,0),1)=0,"",INDEX(data_wkly!J:J,MATCH($B49,data_wkly!$C:$C,0),1)),""))</f>
        <v/>
      </c>
      <c r="J49" s="21">
        <f>IFERROR(IF(INDEX(data_wkly!K:K,MATCH($B49,data_wkly!$C:$C,0),1)=0,"",INDEX(data_wkly!K:K,MATCH($B49,data_wkly!$C:$C,0),1)),"")</f>
        <v>81.209999999999994</v>
      </c>
      <c r="K49" s="86">
        <f>IFERROR(IF(INDEX(data_wkly!L:L,MATCH($B49,data_wkly!$C:$C,0),1)=0,"",INDEX(data_wkly!L:L,MATCH($B49,data_wkly!$C:$C,0),1)),"")</f>
        <v>11.4</v>
      </c>
      <c r="L49" s="156"/>
      <c r="M49" s="155">
        <f>IFERROR(IF(INDEX(data_wkly!M:M,MATCH($B49,data_wkly!$C:$C,0),1)=0,"",INDEX(data_wkly!M:M,MATCH($B49,data_wkly!$C:$C,0),1)),"")</f>
        <v>94777</v>
      </c>
      <c r="N49" s="21">
        <f>IFERROR(IF(INDEX(data_wkly!N:N,MATCH($B49,data_wkly!$C:$C,0),1)=0,"",INDEX(data_wkly!N:N,MATCH($B49,data_wkly!$C:$C,0),1)),"")</f>
        <v>147.54</v>
      </c>
      <c r="O49" s="21">
        <f>IF(M49="","",IFERROR(INDEX(data_wkly!O:O,MATCH($B49,data_wkly!$C:$C,0),1),""))</f>
        <v>-0.67000000000001592</v>
      </c>
      <c r="P49" s="21" t="str">
        <f>IF(M49="","",IFERROR(IF(INDEX(data_wkly!P:P,MATCH($B49,data_wkly!$C:$C,0),1)=0,"",INDEX(data_wkly!P:P,MATCH($B49,data_wkly!$C:$C,0),1)),""))</f>
        <v/>
      </c>
      <c r="Q49" s="21">
        <f>IFERROR(IF(INDEX(data_wkly!Q:Q,MATCH($B49,data_wkly!$C:$C,0),1)=0,"",INDEX(data_wkly!Q:Q,MATCH($B49,data_wkly!$C:$C,0),1)),"")</f>
        <v>144.88999999999999</v>
      </c>
      <c r="R49" s="21">
        <f>IF(M49="","",IFERROR(INDEX(data_wkly!R:R,MATCH($B49,data_wkly!$C:$C,0),1),""))</f>
        <v>-0.65000000000000568</v>
      </c>
      <c r="S49" s="21" t="str">
        <f>IF(M49="","",IFERROR(IF(INDEX(data_wkly!S:S,MATCH($B49,data_wkly!$C:$C,0),1)=0,"",INDEX(data_wkly!S:S,MATCH($B49,data_wkly!$C:$C,0),1)),""))</f>
        <v/>
      </c>
      <c r="T49" s="21">
        <f>IFERROR(IF(INDEX(data_wkly!T:T,MATCH($B49,data_wkly!$C:$C,0),1)=0,"",INDEX(data_wkly!T:T,MATCH($B49,data_wkly!$C:$C,0),1)),"")</f>
        <v>80.28</v>
      </c>
      <c r="U49" s="86">
        <f>IFERROR(IF(INDEX(data_wkly!U:U,MATCH($B49,data_wkly!$C:$C,0),1)=0,"",INDEX(data_wkly!U:U,MATCH($B49,data_wkly!$C:$C,0),1)),"")</f>
        <v>11.4</v>
      </c>
      <c r="V49" s="157">
        <f t="shared" si="0"/>
        <v>1</v>
      </c>
      <c r="W49" s="152">
        <f>IFERROR(IF(INDEX(data_wkly!W:W,MATCH($B49,data_wkly!$C:$C,0),1)=0,"",INDEX(data_wkly!W:W,MATCH($B49,data_wkly!$C:$C,0),1)),"")</f>
        <v>106.6373</v>
      </c>
      <c r="X49" s="21">
        <f>IFERROR(IF(INDEX(data_wkly!X:X,MATCH($B49,data_wkly!$C:$C,0),1)=0,"",INDEX(data_wkly!X:X,MATCH($B49,data_wkly!$C:$C,0),1)),"")</f>
        <v>-1.8449154692075638</v>
      </c>
      <c r="Y49" s="21">
        <f>IFERROR(IF(INDEX(data_wkly!Y:Y,MATCH($B49,data_wkly!$C:$C,0),1)=0,"",INDEX(data_wkly!Y:Y,MATCH($B49,data_wkly!$C:$C,0),1)),"")</f>
        <v>105.76</v>
      </c>
      <c r="Z49" s="21">
        <f>IFERROR(IF(INDEX(data_wkly!Z:Z,MATCH($B49,data_wkly!$C:$C,0),1)=0,"",INDEX(data_wkly!Z:Z,MATCH($B49,data_wkly!$C:$C,0),1)),"")</f>
        <v>-1.9699999999999989</v>
      </c>
      <c r="AA49" s="152">
        <f>IFERROR(IF(INDEX(data_wkly!AA:AA,MATCH($B49,data_wkly!$C:$C,0),1)=0,"",INDEX(data_wkly!AA:AA,MATCH($B49,data_wkly!$C:$C,0),1)),"")</f>
        <v>109.26</v>
      </c>
      <c r="AB49" s="21">
        <f>IFERROR(IF(INDEX(data_wkly!AB:AB,MATCH($B49,data_wkly!$C:$C,0),1)=0,"",INDEX(data_wkly!AB:AB,MATCH($B49,data_wkly!$C:$C,0),1)),"")</f>
        <v>-0.89000000000000057</v>
      </c>
      <c r="AC49" s="21">
        <f>IFERROR(IF(INDEX(data_wkly!AC:AC,MATCH($B49,data_wkly!$C:$C,0),1)=0,"",INDEX(data_wkly!AC:AC,MATCH($B49,data_wkly!$C:$C,0),1)),"")</f>
        <v>107.35</v>
      </c>
      <c r="AD49" s="21">
        <f>IFERROR(IF(INDEX(data_wkly!AD:AD,MATCH($B49,data_wkly!$C:$C,0),1)=0,"",INDEX(data_wkly!AD:AD,MATCH($B49,data_wkly!$C:$C,0),1)),"")</f>
        <v>-2.1500000000000057</v>
      </c>
      <c r="AE49" s="157">
        <f t="shared" si="1"/>
        <v>1</v>
      </c>
      <c r="AF49" s="154" t="str">
        <f>IFERROR(IF(INDEX(data_wkly!AF:AF,MATCH($B49,data_wkly!$C:$C,0),1)=0,"",INDEX(data_wkly!AF:AF,MATCH($B49,data_wkly!$C:$C,0),1)),"")</f>
        <v/>
      </c>
      <c r="AG49" s="153" t="str">
        <f>IFERROR(IF(AF49="","",INDEX(data_wkly!AG:AG,MATCH($B49,data_wkly!$C:$C,0),1)),"")</f>
        <v/>
      </c>
      <c r="AH49" s="153" t="str">
        <f>IFERROR(IF(INDEX(data_wkly!AH:AH,MATCH($B49,data_wkly!$C:$C,0),1)=0,"",INDEX(data_wkly!AH:AH,MATCH($B49,data_wkly!$C:$C,0),1)),"")</f>
        <v/>
      </c>
      <c r="AI49" s="153" t="str">
        <f>IFERROR(IF(INDEX(data_wkly!AI:AI,MATCH($B49,data_wkly!$C:$C,0),1)=0,"",INDEX(data_wkly!AI:AI,MATCH($B49,data_wkly!$C:$C,0),1)),"")</f>
        <v/>
      </c>
      <c r="AJ49" s="153" t="str">
        <f>IFERROR(IF(AI49="","",INDEX(data_wkly!AJ:AJ,MATCH($B49,data_wkly!$C:$C,0),1)),"")</f>
        <v/>
      </c>
      <c r="AK49" s="153" t="str">
        <f>IFERROR(IF(INDEX(data_wkly!AK:AK,MATCH($B49,data_wkly!$C:$C,0),1)=0,"",INDEX(data_wkly!AK:AK,MATCH($B49,data_wkly!$C:$C,0),1)),"")</f>
        <v/>
      </c>
      <c r="AL49" s="153" t="str">
        <f>IFERROR(IF(INDEX(data_wkly!AL:AL,MATCH($B49,data_wkly!$C:$C,0),1)=0,"",INDEX(data_wkly!AL:AL,MATCH($B49,data_wkly!$C:$C,0),1)),"")</f>
        <v/>
      </c>
      <c r="AM49" s="183" t="str">
        <f>IFERROR(IF(INDEX(data_wkly!AM:AM,MATCH($B49,data_wkly!$C:$C,0),1)=0,"",INDEX(data_wkly!AM:AM,MATCH($B49,data_wkly!$C:$C,0),1)),"")</f>
        <v/>
      </c>
      <c r="AN49" s="41" t="str">
        <f t="shared" si="2"/>
        <v/>
      </c>
      <c r="AO49" s="88">
        <f t="shared" si="5"/>
        <v>1</v>
      </c>
    </row>
    <row r="50" spans="1:41">
      <c r="A50" s="88">
        <f t="shared" si="3"/>
        <v>2</v>
      </c>
      <c r="B50" s="89">
        <f t="shared" si="4"/>
        <v>41993</v>
      </c>
      <c r="C50" s="155">
        <f>IFERROR(IF(INDEX(data_wkly!D:D,MATCH($B50,data_wkly!$C:$C,0),1)=0,"",INDEX(data_wkly!D:D,MATCH($B50,data_wkly!$C:$C,0),1)),"")</f>
        <v>92935</v>
      </c>
      <c r="D50" s="21">
        <f>IFERROR(IF(INDEX(data_wkly!E:E,MATCH($B50,data_wkly!$C:$C,0),1)=0,"",INDEX(data_wkly!E:E,MATCH($B50,data_wkly!$C:$C,0),1)),"")</f>
        <v>143.5</v>
      </c>
      <c r="E50" s="21">
        <f>IF(C50="","",IFERROR(INDEX(data_wkly!F:F,MATCH($B50,data_wkly!$C:$C,0),1),""))</f>
        <v>-0.34000000000000341</v>
      </c>
      <c r="F50" s="21" t="str">
        <f>IF(E50="","",IFERROR(IF(INDEX(data_wkly!G:G,MATCH($B50,data_wkly!$C:$C,0),1)=0,"",INDEX(data_wkly!G:G,MATCH($B50,data_wkly!$C:$C,0),1)),""))</f>
        <v/>
      </c>
      <c r="G50" s="21">
        <f>IFERROR(IF(INDEX(data_wkly!H:H,MATCH($B50,data_wkly!$C:$C,0),1)=0,"",INDEX(data_wkly!H:H,MATCH($B50,data_wkly!$C:$C,0),1)),"")</f>
        <v>140.91</v>
      </c>
      <c r="H50" s="21">
        <f>IF(C50="","",IFERROR(INDEX(data_wkly!I:I,MATCH($B50,data_wkly!$C:$C,0),1),""))</f>
        <v>-0.34000000000000341</v>
      </c>
      <c r="I50" s="21" t="str">
        <f>IF(H50="","",IFERROR(IF(INDEX(data_wkly!J:J,MATCH($B50,data_wkly!$C:$C,0),1)=0,"",INDEX(data_wkly!J:J,MATCH($B50,data_wkly!$C:$C,0),1)),""))</f>
        <v/>
      </c>
      <c r="J50" s="21">
        <f>IFERROR(IF(INDEX(data_wkly!K:K,MATCH($B50,data_wkly!$C:$C,0),1)=0,"",INDEX(data_wkly!K:K,MATCH($B50,data_wkly!$C:$C,0),1)),"")</f>
        <v>80.47</v>
      </c>
      <c r="K50" s="86">
        <f>IFERROR(IF(INDEX(data_wkly!L:L,MATCH($B50,data_wkly!$C:$C,0),1)=0,"",INDEX(data_wkly!L:L,MATCH($B50,data_wkly!$C:$C,0),1)),"")</f>
        <v>11.4</v>
      </c>
      <c r="L50" s="156"/>
      <c r="M50" s="155">
        <f>IFERROR(IF(INDEX(data_wkly!M:M,MATCH($B50,data_wkly!$C:$C,0),1)=0,"",INDEX(data_wkly!M:M,MATCH($B50,data_wkly!$C:$C,0),1)),"")</f>
        <v>92678</v>
      </c>
      <c r="N50" s="21">
        <f>IFERROR(IF(INDEX(data_wkly!N:N,MATCH($B50,data_wkly!$C:$C,0),1)=0,"",INDEX(data_wkly!N:N,MATCH($B50,data_wkly!$C:$C,0),1)),"")</f>
        <v>147.44999999999999</v>
      </c>
      <c r="O50" s="21">
        <f>IF(M50="","",IFERROR(INDEX(data_wkly!O:O,MATCH($B50,data_wkly!$C:$C,0),1),""))</f>
        <v>-9.0000000000003411E-2</v>
      </c>
      <c r="P50" s="21" t="str">
        <f>IF(M50="","",IFERROR(IF(INDEX(data_wkly!P:P,MATCH($B50,data_wkly!$C:$C,0),1)=0,"",INDEX(data_wkly!P:P,MATCH($B50,data_wkly!$C:$C,0),1)),""))</f>
        <v/>
      </c>
      <c r="Q50" s="21">
        <f>IFERROR(IF(INDEX(data_wkly!Q:Q,MATCH($B50,data_wkly!$C:$C,0),1)=0,"",INDEX(data_wkly!Q:Q,MATCH($B50,data_wkly!$C:$C,0),1)),"")</f>
        <v>144.80000000000001</v>
      </c>
      <c r="R50" s="21">
        <f>IF(M50="","",IFERROR(INDEX(data_wkly!R:R,MATCH($B50,data_wkly!$C:$C,0),1),""))</f>
        <v>-8.9999999999974989E-2</v>
      </c>
      <c r="S50" s="21" t="str">
        <f>IF(M50="","",IFERROR(IF(INDEX(data_wkly!S:S,MATCH($B50,data_wkly!$C:$C,0),1)=0,"",INDEX(data_wkly!S:S,MATCH($B50,data_wkly!$C:$C,0),1)),""))</f>
        <v/>
      </c>
      <c r="T50" s="21">
        <f>IFERROR(IF(INDEX(data_wkly!T:T,MATCH($B50,data_wkly!$C:$C,0),1)=0,"",INDEX(data_wkly!T:T,MATCH($B50,data_wkly!$C:$C,0),1)),"")</f>
        <v>79.41</v>
      </c>
      <c r="U50" s="86">
        <f>IFERROR(IF(INDEX(data_wkly!U:U,MATCH($B50,data_wkly!$C:$C,0),1)=0,"",INDEX(data_wkly!U:U,MATCH($B50,data_wkly!$C:$C,0),1)),"")</f>
        <v>11.3</v>
      </c>
      <c r="V50" s="157">
        <f t="shared" si="0"/>
        <v>2</v>
      </c>
      <c r="W50" s="152">
        <f>IFERROR(IF(INDEX(data_wkly!W:W,MATCH($B50,data_wkly!$C:$C,0),1)=0,"",INDEX(data_wkly!W:W,MATCH($B50,data_wkly!$C:$C,0),1)),"")</f>
        <v>106.1455</v>
      </c>
      <c r="X50" s="21">
        <f>IFERROR(IF(INDEX(data_wkly!X:X,MATCH($B50,data_wkly!$C:$C,0),1)=0,"",INDEX(data_wkly!X:X,MATCH($B50,data_wkly!$C:$C,0),1)),"")</f>
        <v>-0.49177723919464711</v>
      </c>
      <c r="Y50" s="21">
        <f>IFERROR(IF(INDEX(data_wkly!Y:Y,MATCH($B50,data_wkly!$C:$C,0),1)=0,"",INDEX(data_wkly!Y:Y,MATCH($B50,data_wkly!$C:$C,0),1)),"")</f>
        <v>105.24</v>
      </c>
      <c r="Z50" s="21">
        <f>IFERROR(IF(INDEX(data_wkly!Z:Z,MATCH($B50,data_wkly!$C:$C,0),1)=0,"",INDEX(data_wkly!Z:Z,MATCH($B50,data_wkly!$C:$C,0),1)),"")</f>
        <v>-0.52000000000001023</v>
      </c>
      <c r="AA50" s="152">
        <f>IFERROR(IF(INDEX(data_wkly!AA:AA,MATCH($B50,data_wkly!$C:$C,0),1)=0,"",INDEX(data_wkly!AA:AA,MATCH($B50,data_wkly!$C:$C,0),1)),"")</f>
        <v>109.03</v>
      </c>
      <c r="AB50" s="21">
        <f>IFERROR(IF(INDEX(data_wkly!AB:AB,MATCH($B50,data_wkly!$C:$C,0),1)=0,"",INDEX(data_wkly!AB:AB,MATCH($B50,data_wkly!$C:$C,0),1)),"")</f>
        <v>-0.23000000000000398</v>
      </c>
      <c r="AC50" s="21">
        <f>IFERROR(IF(INDEX(data_wkly!AC:AC,MATCH($B50,data_wkly!$C:$C,0),1)=0,"",INDEX(data_wkly!AC:AC,MATCH($B50,data_wkly!$C:$C,0),1)),"")</f>
        <v>107.14</v>
      </c>
      <c r="AD50" s="21">
        <f>IFERROR(IF(INDEX(data_wkly!AD:AD,MATCH($B50,data_wkly!$C:$C,0),1)=0,"",INDEX(data_wkly!AD:AD,MATCH($B50,data_wkly!$C:$C,0),1)),"")</f>
        <v>-0.20999999999999375</v>
      </c>
      <c r="AE50" s="157">
        <f t="shared" si="1"/>
        <v>2</v>
      </c>
      <c r="AF50" s="154" t="str">
        <f>IFERROR(IF(INDEX(data_wkly!AF:AF,MATCH($B50,data_wkly!$C:$C,0),1)=0,"",INDEX(data_wkly!AF:AF,MATCH($B50,data_wkly!$C:$C,0),1)),"")</f>
        <v/>
      </c>
      <c r="AG50" s="153" t="str">
        <f>IFERROR(IF(AF50="","",INDEX(data_wkly!AG:AG,MATCH($B50,data_wkly!$C:$C,0),1)),"")</f>
        <v/>
      </c>
      <c r="AH50" s="153" t="str">
        <f>IFERROR(IF(INDEX(data_wkly!AH:AH,MATCH($B50,data_wkly!$C:$C,0),1)=0,"",INDEX(data_wkly!AH:AH,MATCH($B50,data_wkly!$C:$C,0),1)),"")</f>
        <v/>
      </c>
      <c r="AI50" s="153" t="str">
        <f>IFERROR(IF(INDEX(data_wkly!AI:AI,MATCH($B50,data_wkly!$C:$C,0),1)=0,"",INDEX(data_wkly!AI:AI,MATCH($B50,data_wkly!$C:$C,0),1)),"")</f>
        <v/>
      </c>
      <c r="AJ50" s="153" t="str">
        <f>IFERROR(IF(AI50="","",INDEX(data_wkly!AJ:AJ,MATCH($B50,data_wkly!$C:$C,0),1)),"")</f>
        <v/>
      </c>
      <c r="AK50" s="153" t="str">
        <f>IFERROR(IF(INDEX(data_wkly!AK:AK,MATCH($B50,data_wkly!$C:$C,0),1)=0,"",INDEX(data_wkly!AK:AK,MATCH($B50,data_wkly!$C:$C,0),1)),"")</f>
        <v/>
      </c>
      <c r="AL50" s="153" t="str">
        <f>IFERROR(IF(INDEX(data_wkly!AL:AL,MATCH($B50,data_wkly!$C:$C,0),1)=0,"",INDEX(data_wkly!AL:AL,MATCH($B50,data_wkly!$C:$C,0),1)),"")</f>
        <v/>
      </c>
      <c r="AM50" s="183" t="str">
        <f>IFERROR(IF(INDEX(data_wkly!AM:AM,MATCH($B50,data_wkly!$C:$C,0),1)=0,"",INDEX(data_wkly!AM:AM,MATCH($B50,data_wkly!$C:$C,0),1)),"")</f>
        <v/>
      </c>
      <c r="AN50" s="41" t="str">
        <f t="shared" si="2"/>
        <v/>
      </c>
      <c r="AO50" s="88">
        <f t="shared" si="5"/>
        <v>2</v>
      </c>
    </row>
    <row r="51" spans="1:41">
      <c r="A51" s="88">
        <f t="shared" si="3"/>
        <v>1</v>
      </c>
      <c r="B51" s="89">
        <f t="shared" si="4"/>
        <v>42000</v>
      </c>
      <c r="C51" s="155">
        <f>IFERROR(IF(INDEX(data_wkly!D:D,MATCH($B51,data_wkly!$C:$C,0),1)=0,"",INDEX(data_wkly!D:D,MATCH($B51,data_wkly!$C:$C,0),1)),"")</f>
        <v>42777</v>
      </c>
      <c r="D51" s="21">
        <f>IFERROR(IF(INDEX(data_wkly!E:E,MATCH($B51,data_wkly!$C:$C,0),1)=0,"",INDEX(data_wkly!E:E,MATCH($B51,data_wkly!$C:$C,0),1)),"")</f>
        <v>143.93</v>
      </c>
      <c r="E51" s="21">
        <f>IF(C51="","",IFERROR(INDEX(data_wkly!F:F,MATCH($B51,data_wkly!$C:$C,0),1),""))</f>
        <v>0.43000000000000682</v>
      </c>
      <c r="F51" s="21" t="str">
        <f>IF(E51="","",IFERROR(IF(INDEX(data_wkly!G:G,MATCH($B51,data_wkly!$C:$C,0),1)=0,"",INDEX(data_wkly!G:G,MATCH($B51,data_wkly!$C:$C,0),1)),""))</f>
        <v/>
      </c>
      <c r="G51" s="21">
        <f>IFERROR(IF(INDEX(data_wkly!H:H,MATCH($B51,data_wkly!$C:$C,0),1)=0,"",INDEX(data_wkly!H:H,MATCH($B51,data_wkly!$C:$C,0),1)),"")</f>
        <v>141.33000000000001</v>
      </c>
      <c r="H51" s="21">
        <f>IF(C51="","",IFERROR(INDEX(data_wkly!I:I,MATCH($B51,data_wkly!$C:$C,0),1),""))</f>
        <v>0.42000000000001592</v>
      </c>
      <c r="I51" s="21" t="str">
        <f>IF(H51="","",IFERROR(IF(INDEX(data_wkly!J:J,MATCH($B51,data_wkly!$C:$C,0),1)=0,"",INDEX(data_wkly!J:J,MATCH($B51,data_wkly!$C:$C,0),1)),""))</f>
        <v/>
      </c>
      <c r="J51" s="21">
        <f>IFERROR(IF(INDEX(data_wkly!K:K,MATCH($B51,data_wkly!$C:$C,0),1)=0,"",INDEX(data_wkly!K:K,MATCH($B51,data_wkly!$C:$C,0),1)),"")</f>
        <v>81.150000000000006</v>
      </c>
      <c r="K51" s="86">
        <f>IFERROR(IF(INDEX(data_wkly!L:L,MATCH($B51,data_wkly!$C:$C,0),1)=0,"",INDEX(data_wkly!L:L,MATCH($B51,data_wkly!$C:$C,0),1)),"")</f>
        <v>11.4</v>
      </c>
      <c r="L51" s="156"/>
      <c r="M51" s="155">
        <f>IFERROR(IF(INDEX(data_wkly!M:M,MATCH($B51,data_wkly!$C:$C,0),1)=0,"",INDEX(data_wkly!M:M,MATCH($B51,data_wkly!$C:$C,0),1)),"")</f>
        <v>41506</v>
      </c>
      <c r="N51" s="21">
        <f>IFERROR(IF(INDEX(data_wkly!N:N,MATCH($B51,data_wkly!$C:$C,0),1)=0,"",INDEX(data_wkly!N:N,MATCH($B51,data_wkly!$C:$C,0),1)),"")</f>
        <v>146.97</v>
      </c>
      <c r="O51" s="21">
        <f>IF(M51="","",IFERROR(INDEX(data_wkly!O:O,MATCH($B51,data_wkly!$C:$C,0),1),""))</f>
        <v>-0.47999999999998977</v>
      </c>
      <c r="P51" s="21" t="str">
        <f>IF(M51="","",IFERROR(IF(INDEX(data_wkly!P:P,MATCH($B51,data_wkly!$C:$C,0),1)=0,"",INDEX(data_wkly!P:P,MATCH($B51,data_wkly!$C:$C,0),1)),""))</f>
        <v/>
      </c>
      <c r="Q51" s="21">
        <f>IFERROR(IF(INDEX(data_wkly!Q:Q,MATCH($B51,data_wkly!$C:$C,0),1)=0,"",INDEX(data_wkly!Q:Q,MATCH($B51,data_wkly!$C:$C,0),1)),"")</f>
        <v>144.32</v>
      </c>
      <c r="R51" s="21">
        <f>IF(M51="","",IFERROR(INDEX(data_wkly!R:R,MATCH($B51,data_wkly!$C:$C,0),1),""))</f>
        <v>-0.48000000000001819</v>
      </c>
      <c r="S51" s="21" t="str">
        <f>IF(M51="","",IFERROR(IF(INDEX(data_wkly!S:S,MATCH($B51,data_wkly!$C:$C,0),1)=0,"",INDEX(data_wkly!S:S,MATCH($B51,data_wkly!$C:$C,0),1)),""))</f>
        <v/>
      </c>
      <c r="T51" s="21">
        <f>IFERROR(IF(INDEX(data_wkly!T:T,MATCH($B51,data_wkly!$C:$C,0),1)=0,"",INDEX(data_wkly!T:T,MATCH($B51,data_wkly!$C:$C,0),1)),"")</f>
        <v>80.489999999999995</v>
      </c>
      <c r="U51" s="86">
        <f>IFERROR(IF(INDEX(data_wkly!U:U,MATCH($B51,data_wkly!$C:$C,0),1)=0,"",INDEX(data_wkly!U:U,MATCH($B51,data_wkly!$C:$C,0),1)),"")</f>
        <v>11.4</v>
      </c>
      <c r="V51" s="157">
        <f t="shared" si="0"/>
        <v>1</v>
      </c>
      <c r="W51" s="152">
        <f>IFERROR(IF(INDEX(data_wkly!W:W,MATCH($B51,data_wkly!$C:$C,0),1)=0,"",INDEX(data_wkly!W:W,MATCH($B51,data_wkly!$C:$C,0),1)),"")</f>
        <v>104.7932</v>
      </c>
      <c r="X51" s="21">
        <f>IFERROR(IF(INDEX(data_wkly!X:X,MATCH($B51,data_wkly!$C:$C,0),1)=0,"",INDEX(data_wkly!X:X,MATCH($B51,data_wkly!$C:$C,0),1)),"")</f>
        <v>-1.3523777502935417</v>
      </c>
      <c r="Y51" s="21">
        <f>IFERROR(IF(INDEX(data_wkly!Y:Y,MATCH($B51,data_wkly!$C:$C,0),1)=0,"",INDEX(data_wkly!Y:Y,MATCH($B51,data_wkly!$C:$C,0),1)),"")</f>
        <v>103.89</v>
      </c>
      <c r="Z51" s="21">
        <f>IFERROR(IF(INDEX(data_wkly!Z:Z,MATCH($B51,data_wkly!$C:$C,0),1)=0,"",INDEX(data_wkly!Z:Z,MATCH($B51,data_wkly!$C:$C,0),1)),"")</f>
        <v>-1.3499999999999943</v>
      </c>
      <c r="AA51" s="152">
        <f>IFERROR(IF(INDEX(data_wkly!AA:AA,MATCH($B51,data_wkly!$C:$C,0),1)=0,"",INDEX(data_wkly!AA:AA,MATCH($B51,data_wkly!$C:$C,0),1)),"")</f>
        <v>107.69</v>
      </c>
      <c r="AB51" s="21">
        <f>IFERROR(IF(INDEX(data_wkly!AB:AB,MATCH($B51,data_wkly!$C:$C,0),1)=0,"",INDEX(data_wkly!AB:AB,MATCH($B51,data_wkly!$C:$C,0),1)),"")</f>
        <v>-1.3400000000000034</v>
      </c>
      <c r="AC51" s="21">
        <f>IFERROR(IF(INDEX(data_wkly!AC:AC,MATCH($B51,data_wkly!$C:$C,0),1)=0,"",INDEX(data_wkly!AC:AC,MATCH($B51,data_wkly!$C:$C,0),1)),"")</f>
        <v>105.87</v>
      </c>
      <c r="AD51" s="21">
        <f>IFERROR(IF(INDEX(data_wkly!AD:AD,MATCH($B51,data_wkly!$C:$C,0),1)=0,"",INDEX(data_wkly!AD:AD,MATCH($B51,data_wkly!$C:$C,0),1)),"")</f>
        <v>-1.269999999999996</v>
      </c>
      <c r="AE51" s="157">
        <f t="shared" si="1"/>
        <v>1</v>
      </c>
      <c r="AF51" s="154" t="str">
        <f>IFERROR(IF(INDEX(data_wkly!AF:AF,MATCH($B51,data_wkly!$C:$C,0),1)=0,"",INDEX(data_wkly!AF:AF,MATCH($B51,data_wkly!$C:$C,0),1)),"")</f>
        <v/>
      </c>
      <c r="AG51" s="153" t="str">
        <f>IFERROR(IF(AF51="","",INDEX(data_wkly!AG:AG,MATCH($B51,data_wkly!$C:$C,0),1)),"")</f>
        <v/>
      </c>
      <c r="AH51" s="153" t="str">
        <f>IFERROR(IF(INDEX(data_wkly!AH:AH,MATCH($B51,data_wkly!$C:$C,0),1)=0,"",INDEX(data_wkly!AH:AH,MATCH($B51,data_wkly!$C:$C,0),1)),"")</f>
        <v/>
      </c>
      <c r="AI51" s="153" t="str">
        <f>IFERROR(IF(INDEX(data_wkly!AI:AI,MATCH($B51,data_wkly!$C:$C,0),1)=0,"",INDEX(data_wkly!AI:AI,MATCH($B51,data_wkly!$C:$C,0),1)),"")</f>
        <v/>
      </c>
      <c r="AJ51" s="153" t="str">
        <f>IFERROR(IF(AI51="","",INDEX(data_wkly!AJ:AJ,MATCH($B51,data_wkly!$C:$C,0),1)),"")</f>
        <v/>
      </c>
      <c r="AK51" s="153" t="str">
        <f>IFERROR(IF(INDEX(data_wkly!AK:AK,MATCH($B51,data_wkly!$C:$C,0),1)=0,"",INDEX(data_wkly!AK:AK,MATCH($B51,data_wkly!$C:$C,0),1)),"")</f>
        <v/>
      </c>
      <c r="AL51" s="153" t="str">
        <f>IFERROR(IF(INDEX(data_wkly!AL:AL,MATCH($B51,data_wkly!$C:$C,0),1)=0,"",INDEX(data_wkly!AL:AL,MATCH($B51,data_wkly!$C:$C,0),1)),"")</f>
        <v/>
      </c>
      <c r="AM51" s="183" t="str">
        <f>IFERROR(IF(INDEX(data_wkly!AM:AM,MATCH($B51,data_wkly!$C:$C,0),1)=0,"",INDEX(data_wkly!AM:AM,MATCH($B51,data_wkly!$C:$C,0),1)),"")</f>
        <v/>
      </c>
      <c r="AN51" s="41" t="str">
        <f t="shared" si="2"/>
        <v/>
      </c>
      <c r="AO51" s="88">
        <f t="shared" si="5"/>
        <v>1</v>
      </c>
    </row>
    <row r="52" spans="1:41">
      <c r="A52" s="88">
        <f t="shared" si="3"/>
        <v>2</v>
      </c>
      <c r="B52" s="89">
        <f t="shared" si="4"/>
        <v>42007</v>
      </c>
      <c r="C52" s="155">
        <f>IFERROR(IF(INDEX(data_wkly!D:D,MATCH($B52,data_wkly!$C:$C,0),1)=0,"",INDEX(data_wkly!D:D,MATCH($B52,data_wkly!$C:$C,0),1)),"")</f>
        <v>59467</v>
      </c>
      <c r="D52" s="21">
        <f>IFERROR(IF(INDEX(data_wkly!E:E,MATCH($B52,data_wkly!$C:$C,0),1)=0,"",INDEX(data_wkly!E:E,MATCH($B52,data_wkly!$C:$C,0),1)),"")</f>
        <v>142.44</v>
      </c>
      <c r="E52" s="21">
        <f>IF(C52="","",IFERROR(INDEX(data_wkly!F:F,MATCH($B52,data_wkly!$C:$C,0),1),""))</f>
        <v>-1.4900000000000091</v>
      </c>
      <c r="F52" s="21" t="str">
        <f>IF(E52="","",IFERROR(IF(INDEX(data_wkly!G:G,MATCH($B52,data_wkly!$C:$C,0),1)=0,"",INDEX(data_wkly!G:G,MATCH($B52,data_wkly!$C:$C,0),1)),""))</f>
        <v/>
      </c>
      <c r="G52" s="21">
        <f>IFERROR(IF(INDEX(data_wkly!H:H,MATCH($B52,data_wkly!$C:$C,0),1)=0,"",INDEX(data_wkly!H:H,MATCH($B52,data_wkly!$C:$C,0),1)),"")</f>
        <v>139.87</v>
      </c>
      <c r="H52" s="21">
        <f>IF(C52="","",IFERROR(INDEX(data_wkly!I:I,MATCH($B52,data_wkly!$C:$C,0),1),""))</f>
        <v>-1.460000000000008</v>
      </c>
      <c r="I52" s="21" t="str">
        <f>IF(H52="","",IFERROR(IF(INDEX(data_wkly!J:J,MATCH($B52,data_wkly!$C:$C,0),1)=0,"",INDEX(data_wkly!J:J,MATCH($B52,data_wkly!$C:$C,0),1)),""))</f>
        <v/>
      </c>
      <c r="J52" s="21">
        <f>IFERROR(IF(INDEX(data_wkly!K:K,MATCH($B52,data_wkly!$C:$C,0),1)=0,"",INDEX(data_wkly!K:K,MATCH($B52,data_wkly!$C:$C,0),1)),"")</f>
        <v>82.69</v>
      </c>
      <c r="K52" s="86">
        <f>IFERROR(IF(INDEX(data_wkly!L:L,MATCH($B52,data_wkly!$C:$C,0),1)=0,"",INDEX(data_wkly!L:L,MATCH($B52,data_wkly!$C:$C,0),1)),"")</f>
        <v>11.5</v>
      </c>
      <c r="L52" s="156"/>
      <c r="M52" s="155">
        <f>IFERROR(IF(INDEX(data_wkly!M:M,MATCH($B52,data_wkly!$C:$C,0),1)=0,"",INDEX(data_wkly!M:M,MATCH($B52,data_wkly!$C:$C,0),1)),"")</f>
        <v>62657</v>
      </c>
      <c r="N52" s="21">
        <f>IFERROR(IF(INDEX(data_wkly!N:N,MATCH($B52,data_wkly!$C:$C,0),1)=0,"",INDEX(data_wkly!N:N,MATCH($B52,data_wkly!$C:$C,0),1)),"")</f>
        <v>145.44</v>
      </c>
      <c r="O52" s="21">
        <f>IF(M52="","",IFERROR(INDEX(data_wkly!O:O,MATCH($B52,data_wkly!$C:$C,0),1),""))</f>
        <v>-1.5300000000000011</v>
      </c>
      <c r="P52" s="21" t="str">
        <f>IF(M52="","",IFERROR(IF(INDEX(data_wkly!P:P,MATCH($B52,data_wkly!$C:$C,0),1)=0,"",INDEX(data_wkly!P:P,MATCH($B52,data_wkly!$C:$C,0),1)),""))</f>
        <v/>
      </c>
      <c r="Q52" s="21">
        <f>IFERROR(IF(INDEX(data_wkly!Q:Q,MATCH($B52,data_wkly!$C:$C,0),1)=0,"",INDEX(data_wkly!Q:Q,MATCH($B52,data_wkly!$C:$C,0),1)),"")</f>
        <v>142.83000000000001</v>
      </c>
      <c r="R52" s="21">
        <f>IF(M52="","",IFERROR(INDEX(data_wkly!R:R,MATCH($B52,data_wkly!$C:$C,0),1),""))</f>
        <v>-1.4899999999999807</v>
      </c>
      <c r="S52" s="21" t="str">
        <f>IF(M52="","",IFERROR(IF(INDEX(data_wkly!S:S,MATCH($B52,data_wkly!$C:$C,0),1)=0,"",INDEX(data_wkly!S:S,MATCH($B52,data_wkly!$C:$C,0),1)),""))</f>
        <v/>
      </c>
      <c r="T52" s="21">
        <f>IFERROR(IF(INDEX(data_wkly!T:T,MATCH($B52,data_wkly!$C:$C,0),1)=0,"",INDEX(data_wkly!T:T,MATCH($B52,data_wkly!$C:$C,0),1)),"")</f>
        <v>81.41</v>
      </c>
      <c r="U52" s="86">
        <f>IFERROR(IF(INDEX(data_wkly!U:U,MATCH($B52,data_wkly!$C:$C,0),1)=0,"",INDEX(data_wkly!U:U,MATCH($B52,data_wkly!$C:$C,0),1)),"")</f>
        <v>11.4</v>
      </c>
      <c r="V52" s="157">
        <f t="shared" si="0"/>
        <v>2</v>
      </c>
      <c r="W52" s="152">
        <f>IFERROR(IF(INDEX(data_wkly!W:W,MATCH($B52,data_wkly!$C:$C,0),1)=0,"",INDEX(data_wkly!W:W,MATCH($B52,data_wkly!$C:$C,0),1)),"")</f>
        <v>103.3287</v>
      </c>
      <c r="X52" s="21">
        <f>IFERROR(IF(INDEX(data_wkly!X:X,MATCH($B52,data_wkly!$C:$C,0),1)=0,"",INDEX(data_wkly!X:X,MATCH($B52,data_wkly!$C:$C,0),1)),"")</f>
        <v>-1.4644968937912211</v>
      </c>
      <c r="Y52" s="21">
        <f>IFERROR(IF(INDEX(data_wkly!Y:Y,MATCH($B52,data_wkly!$C:$C,0),1)=0,"",INDEX(data_wkly!Y:Y,MATCH($B52,data_wkly!$C:$C,0),1)),"")</f>
        <v>102.41</v>
      </c>
      <c r="Z52" s="21">
        <f>IFERROR(IF(INDEX(data_wkly!Z:Z,MATCH($B52,data_wkly!$C:$C,0),1)=0,"",INDEX(data_wkly!Z:Z,MATCH($B52,data_wkly!$C:$C,0),1)),"")</f>
        <v>-1.480000000000004</v>
      </c>
      <c r="AA52" s="152">
        <f>IFERROR(IF(INDEX(data_wkly!AA:AA,MATCH($B52,data_wkly!$C:$C,0),1)=0,"",INDEX(data_wkly!AA:AA,MATCH($B52,data_wkly!$C:$C,0),1)),"")</f>
        <v>107.56</v>
      </c>
      <c r="AB52" s="21">
        <f>IFERROR(IF(INDEX(data_wkly!AB:AB,MATCH($B52,data_wkly!$C:$C,0),1)=0,"",INDEX(data_wkly!AB:AB,MATCH($B52,data_wkly!$C:$C,0),1)),"")</f>
        <v>-0.12999999999999545</v>
      </c>
      <c r="AC52" s="21">
        <f>IFERROR(IF(INDEX(data_wkly!AC:AC,MATCH($B52,data_wkly!$C:$C,0),1)=0,"",INDEX(data_wkly!AC:AC,MATCH($B52,data_wkly!$C:$C,0),1)),"")</f>
        <v>105.66</v>
      </c>
      <c r="AD52" s="21">
        <f>IFERROR(IF(INDEX(data_wkly!AD:AD,MATCH($B52,data_wkly!$C:$C,0),1)=0,"",INDEX(data_wkly!AD:AD,MATCH($B52,data_wkly!$C:$C,0),1)),"")</f>
        <v>-0.21000000000000796</v>
      </c>
      <c r="AE52" s="157">
        <f t="shared" si="1"/>
        <v>2</v>
      </c>
      <c r="AF52" s="154" t="str">
        <f>IFERROR(IF(INDEX(data_wkly!AF:AF,MATCH($B52,data_wkly!$C:$C,0),1)=0,"",INDEX(data_wkly!AF:AF,MATCH($B52,data_wkly!$C:$C,0),1)),"")</f>
        <v/>
      </c>
      <c r="AG52" s="153" t="str">
        <f>IFERROR(IF(AF52="","",INDEX(data_wkly!AG:AG,MATCH($B52,data_wkly!$C:$C,0),1)),"")</f>
        <v/>
      </c>
      <c r="AH52" s="153" t="str">
        <f>IFERROR(IF(INDEX(data_wkly!AH:AH,MATCH($B52,data_wkly!$C:$C,0),1)=0,"",INDEX(data_wkly!AH:AH,MATCH($B52,data_wkly!$C:$C,0),1)),"")</f>
        <v/>
      </c>
      <c r="AI52" s="153" t="str">
        <f>IFERROR(IF(INDEX(data_wkly!AI:AI,MATCH($B52,data_wkly!$C:$C,0),1)=0,"",INDEX(data_wkly!AI:AI,MATCH($B52,data_wkly!$C:$C,0),1)),"")</f>
        <v/>
      </c>
      <c r="AJ52" s="153" t="str">
        <f>IFERROR(IF(AI52="","",INDEX(data_wkly!AJ:AJ,MATCH($B52,data_wkly!$C:$C,0),1)),"")</f>
        <v/>
      </c>
      <c r="AK52" s="153" t="str">
        <f>IFERROR(IF(INDEX(data_wkly!AK:AK,MATCH($B52,data_wkly!$C:$C,0),1)=0,"",INDEX(data_wkly!AK:AK,MATCH($B52,data_wkly!$C:$C,0),1)),"")</f>
        <v/>
      </c>
      <c r="AL52" s="153" t="str">
        <f>IFERROR(IF(INDEX(data_wkly!AL:AL,MATCH($B52,data_wkly!$C:$C,0),1)=0,"",INDEX(data_wkly!AL:AL,MATCH($B52,data_wkly!$C:$C,0),1)),"")</f>
        <v/>
      </c>
      <c r="AM52" s="183" t="str">
        <f>IFERROR(IF(INDEX(data_wkly!AM:AM,MATCH($B52,data_wkly!$C:$C,0),1)=0,"",INDEX(data_wkly!AM:AM,MATCH($B52,data_wkly!$C:$C,0),1)),"")</f>
        <v/>
      </c>
      <c r="AN52" s="41" t="str">
        <f t="shared" si="2"/>
        <v/>
      </c>
      <c r="AO52" s="88">
        <f t="shared" si="5"/>
        <v>2</v>
      </c>
    </row>
    <row r="53" spans="1:41">
      <c r="A53" s="88">
        <f t="shared" si="3"/>
        <v>1</v>
      </c>
      <c r="B53" s="89">
        <f t="shared" si="4"/>
        <v>42014</v>
      </c>
      <c r="C53" s="155">
        <f>IFERROR(IF(INDEX(data_wkly!D:D,MATCH($B53,data_wkly!$C:$C,0),1)=0,"",INDEX(data_wkly!D:D,MATCH($B53,data_wkly!$C:$C,0),1)),"")</f>
        <v>88236</v>
      </c>
      <c r="D53" s="21">
        <f>IFERROR(IF(INDEX(data_wkly!E:E,MATCH($B53,data_wkly!$C:$C,0),1)=0,"",INDEX(data_wkly!E:E,MATCH($B53,data_wkly!$C:$C,0),1)),"")</f>
        <v>141.69999999999999</v>
      </c>
      <c r="E53" s="21">
        <f>IF(C53="","",IFERROR(INDEX(data_wkly!F:F,MATCH($B53,data_wkly!$C:$C,0),1),""))</f>
        <v>-0.74000000000000909</v>
      </c>
      <c r="F53" s="21" t="str">
        <f>IF(E53="","",IFERROR(IF(INDEX(data_wkly!G:G,MATCH($B53,data_wkly!$C:$C,0),1)=0,"",INDEX(data_wkly!G:G,MATCH($B53,data_wkly!$C:$C,0),1)),""))</f>
        <v/>
      </c>
      <c r="G53" s="21">
        <f>IFERROR(IF(INDEX(data_wkly!H:H,MATCH($B53,data_wkly!$C:$C,0),1)=0,"",INDEX(data_wkly!H:H,MATCH($B53,data_wkly!$C:$C,0),1)),"")</f>
        <v>139.15</v>
      </c>
      <c r="H53" s="21">
        <f>IF(C53="","",IFERROR(INDEX(data_wkly!I:I,MATCH($B53,data_wkly!$C:$C,0),1),""))</f>
        <v>-0.71999999999999886</v>
      </c>
      <c r="I53" s="21" t="str">
        <f>IF(H53="","",IFERROR(IF(INDEX(data_wkly!J:J,MATCH($B53,data_wkly!$C:$C,0),1)=0,"",INDEX(data_wkly!J:J,MATCH($B53,data_wkly!$C:$C,0),1)),""))</f>
        <v/>
      </c>
      <c r="J53" s="21">
        <f>IFERROR(IF(INDEX(data_wkly!K:K,MATCH($B53,data_wkly!$C:$C,0),1)=0,"",INDEX(data_wkly!K:K,MATCH($B53,data_wkly!$C:$C,0),1)),"")</f>
        <v>83.2</v>
      </c>
      <c r="K53" s="86">
        <f>IFERROR(IF(INDEX(data_wkly!L:L,MATCH($B53,data_wkly!$C:$C,0),1)=0,"",INDEX(data_wkly!L:L,MATCH($B53,data_wkly!$C:$C,0),1)),"")</f>
        <v>11.3</v>
      </c>
      <c r="L53" s="156"/>
      <c r="M53" s="155">
        <f>IFERROR(IF(INDEX(data_wkly!M:M,MATCH($B53,data_wkly!$C:$C,0),1)=0,"",INDEX(data_wkly!M:M,MATCH($B53,data_wkly!$C:$C,0),1)),"")</f>
        <v>85599</v>
      </c>
      <c r="N53" s="21">
        <f>IFERROR(IF(INDEX(data_wkly!N:N,MATCH($B53,data_wkly!$C:$C,0),1)=0,"",INDEX(data_wkly!N:N,MATCH($B53,data_wkly!$C:$C,0),1)),"")</f>
        <v>144.5</v>
      </c>
      <c r="O53" s="21">
        <f>IF(M53="","",IFERROR(INDEX(data_wkly!O:O,MATCH($B53,data_wkly!$C:$C,0),1),""))</f>
        <v>-0.93999999999999773</v>
      </c>
      <c r="P53" s="21" t="str">
        <f>IF(M53="","",IFERROR(IF(INDEX(data_wkly!P:P,MATCH($B53,data_wkly!$C:$C,0),1)=0,"",INDEX(data_wkly!P:P,MATCH($B53,data_wkly!$C:$C,0),1)),""))</f>
        <v/>
      </c>
      <c r="Q53" s="21">
        <f>IFERROR(IF(INDEX(data_wkly!Q:Q,MATCH($B53,data_wkly!$C:$C,0),1)=0,"",INDEX(data_wkly!Q:Q,MATCH($B53,data_wkly!$C:$C,0),1)),"")</f>
        <v>141.9</v>
      </c>
      <c r="R53" s="21">
        <f>IF(M53="","",IFERROR(INDEX(data_wkly!R:R,MATCH($B53,data_wkly!$C:$C,0),1),""))</f>
        <v>-0.93000000000000682</v>
      </c>
      <c r="S53" s="21" t="str">
        <f>IF(M53="","",IFERROR(IF(INDEX(data_wkly!S:S,MATCH($B53,data_wkly!$C:$C,0),1)=0,"",INDEX(data_wkly!S:S,MATCH($B53,data_wkly!$C:$C,0),1)),""))</f>
        <v/>
      </c>
      <c r="T53" s="21">
        <f>IFERROR(IF(INDEX(data_wkly!T:T,MATCH($B53,data_wkly!$C:$C,0),1)=0,"",INDEX(data_wkly!T:T,MATCH($B53,data_wkly!$C:$C,0),1)),"")</f>
        <v>82.34</v>
      </c>
      <c r="U53" s="86">
        <f>IFERROR(IF(INDEX(data_wkly!U:U,MATCH($B53,data_wkly!$C:$C,0),1)=0,"",INDEX(data_wkly!U:U,MATCH($B53,data_wkly!$C:$C,0),1)),"")</f>
        <v>11.3</v>
      </c>
      <c r="V53" s="157">
        <f t="shared" si="0"/>
        <v>1</v>
      </c>
      <c r="W53" s="152">
        <f>IFERROR(IF(INDEX(data_wkly!W:W,MATCH($B53,data_wkly!$C:$C,0),1)=0,"",INDEX(data_wkly!W:W,MATCH($B53,data_wkly!$C:$C,0),1)),"")</f>
        <v>102.0168</v>
      </c>
      <c r="X53" s="21">
        <f>IFERROR(IF(INDEX(data_wkly!X:X,MATCH($B53,data_wkly!$C:$C,0),1)=0,"",INDEX(data_wkly!X:X,MATCH($B53,data_wkly!$C:$C,0),1)),"")</f>
        <v>-1.3118804388663818</v>
      </c>
      <c r="Y53" s="21">
        <f>IFERROR(IF(INDEX(data_wkly!Y:Y,MATCH($B53,data_wkly!$C:$C,0),1)=0,"",INDEX(data_wkly!Y:Y,MATCH($B53,data_wkly!$C:$C,0),1)),"")</f>
        <v>101.34</v>
      </c>
      <c r="Z53" s="21">
        <f>IFERROR(IF(INDEX(data_wkly!Z:Z,MATCH($B53,data_wkly!$C:$C,0),1)=0,"",INDEX(data_wkly!Z:Z,MATCH($B53,data_wkly!$C:$C,0),1)),"")</f>
        <v>-1.0699999999999932</v>
      </c>
      <c r="AA53" s="152">
        <f>IFERROR(IF(INDEX(data_wkly!AA:AA,MATCH($B53,data_wkly!$C:$C,0),1)=0,"",INDEX(data_wkly!AA:AA,MATCH($B53,data_wkly!$C:$C,0),1)),"")</f>
        <v>105.26</v>
      </c>
      <c r="AB53" s="21">
        <f>IFERROR(IF(INDEX(data_wkly!AB:AB,MATCH($B53,data_wkly!$C:$C,0),1)=0,"",INDEX(data_wkly!AB:AB,MATCH($B53,data_wkly!$C:$C,0),1)),"")</f>
        <v>-2.2999999999999972</v>
      </c>
      <c r="AC53" s="21">
        <f>IFERROR(IF(INDEX(data_wkly!AC:AC,MATCH($B53,data_wkly!$C:$C,0),1)=0,"",INDEX(data_wkly!AC:AC,MATCH($B53,data_wkly!$C:$C,0),1)),"")</f>
        <v>103.48</v>
      </c>
      <c r="AD53" s="21">
        <f>IFERROR(IF(INDEX(data_wkly!AD:AD,MATCH($B53,data_wkly!$C:$C,0),1)=0,"",INDEX(data_wkly!AD:AD,MATCH($B53,data_wkly!$C:$C,0),1)),"")</f>
        <v>-2.1799999999999926</v>
      </c>
      <c r="AE53" s="157">
        <f t="shared" si="1"/>
        <v>1</v>
      </c>
      <c r="AF53" s="154" t="str">
        <f>IFERROR(IF(INDEX(data_wkly!AF:AF,MATCH($B53,data_wkly!$C:$C,0),1)=0,"",INDEX(data_wkly!AF:AF,MATCH($B53,data_wkly!$C:$C,0),1)),"")</f>
        <v/>
      </c>
      <c r="AG53" s="153" t="str">
        <f>IFERROR(IF(AF53="","",INDEX(data_wkly!AG:AG,MATCH($B53,data_wkly!$C:$C,0),1)),"")</f>
        <v/>
      </c>
      <c r="AH53" s="153" t="str">
        <f>IFERROR(IF(INDEX(data_wkly!AH:AH,MATCH($B53,data_wkly!$C:$C,0),1)=0,"",INDEX(data_wkly!AH:AH,MATCH($B53,data_wkly!$C:$C,0),1)),"")</f>
        <v/>
      </c>
      <c r="AI53" s="153" t="str">
        <f>IFERROR(IF(INDEX(data_wkly!AI:AI,MATCH($B53,data_wkly!$C:$C,0),1)=0,"",INDEX(data_wkly!AI:AI,MATCH($B53,data_wkly!$C:$C,0),1)),"")</f>
        <v/>
      </c>
      <c r="AJ53" s="153" t="str">
        <f>IFERROR(IF(AI53="","",INDEX(data_wkly!AJ:AJ,MATCH($B53,data_wkly!$C:$C,0),1)),"")</f>
        <v/>
      </c>
      <c r="AK53" s="153" t="str">
        <f>IFERROR(IF(INDEX(data_wkly!AK:AK,MATCH($B53,data_wkly!$C:$C,0),1)=0,"",INDEX(data_wkly!AK:AK,MATCH($B53,data_wkly!$C:$C,0),1)),"")</f>
        <v/>
      </c>
      <c r="AL53" s="153" t="str">
        <f>IFERROR(IF(INDEX(data_wkly!AL:AL,MATCH($B53,data_wkly!$C:$C,0),1)=0,"",INDEX(data_wkly!AL:AL,MATCH($B53,data_wkly!$C:$C,0),1)),"")</f>
        <v/>
      </c>
      <c r="AM53" s="183" t="str">
        <f>IFERROR(IF(INDEX(data_wkly!AM:AM,MATCH($B53,data_wkly!$C:$C,0),1)=0,"",INDEX(data_wkly!AM:AM,MATCH($B53,data_wkly!$C:$C,0),1)),"")</f>
        <v/>
      </c>
      <c r="AN53" s="41" t="str">
        <f t="shared" si="2"/>
        <v/>
      </c>
      <c r="AO53" s="88">
        <f t="shared" si="5"/>
        <v>1</v>
      </c>
    </row>
    <row r="54" spans="1:41">
      <c r="A54" s="88">
        <f t="shared" si="3"/>
        <v>2</v>
      </c>
      <c r="B54" s="89">
        <f t="shared" si="4"/>
        <v>42021</v>
      </c>
      <c r="C54" s="155">
        <f>IFERROR(IF(INDEX(data_wkly!D:D,MATCH($B54,data_wkly!$C:$C,0),1)=0,"",INDEX(data_wkly!D:D,MATCH($B54,data_wkly!$C:$C,0),1)),"")</f>
        <v>84021</v>
      </c>
      <c r="D54" s="21">
        <f>IFERROR(IF(INDEX(data_wkly!E:E,MATCH($B54,data_wkly!$C:$C,0),1)=0,"",INDEX(data_wkly!E:E,MATCH($B54,data_wkly!$C:$C,0),1)),"")</f>
        <v>140.82</v>
      </c>
      <c r="E54" s="21">
        <f>IF(C54="","",IFERROR(INDEX(data_wkly!F:F,MATCH($B54,data_wkly!$C:$C,0),1),""))</f>
        <v>-0.87999999999999545</v>
      </c>
      <c r="F54" s="21" t="str">
        <f>IF(E54="","",IFERROR(IF(INDEX(data_wkly!G:G,MATCH($B54,data_wkly!$C:$C,0),1)=0,"",INDEX(data_wkly!G:G,MATCH($B54,data_wkly!$C:$C,0),1)),""))</f>
        <v/>
      </c>
      <c r="G54" s="21">
        <f>IFERROR(IF(INDEX(data_wkly!H:H,MATCH($B54,data_wkly!$C:$C,0),1)=0,"",INDEX(data_wkly!H:H,MATCH($B54,data_wkly!$C:$C,0),1)),"")</f>
        <v>138.28</v>
      </c>
      <c r="H54" s="21">
        <f>IF(C54="","",IFERROR(INDEX(data_wkly!I:I,MATCH($B54,data_wkly!$C:$C,0),1),""))</f>
        <v>-0.87000000000000455</v>
      </c>
      <c r="I54" s="21" t="str">
        <f>IF(H54="","",IFERROR(IF(INDEX(data_wkly!J:J,MATCH($B54,data_wkly!$C:$C,0),1)=0,"",INDEX(data_wkly!J:J,MATCH($B54,data_wkly!$C:$C,0),1)),""))</f>
        <v/>
      </c>
      <c r="J54" s="21">
        <f>IFERROR(IF(INDEX(data_wkly!K:K,MATCH($B54,data_wkly!$C:$C,0),1)=0,"",INDEX(data_wkly!K:K,MATCH($B54,data_wkly!$C:$C,0),1)),"")</f>
        <v>83.2</v>
      </c>
      <c r="K54" s="86">
        <f>IFERROR(IF(INDEX(data_wkly!L:L,MATCH($B54,data_wkly!$C:$C,0),1)=0,"",INDEX(data_wkly!L:L,MATCH($B54,data_wkly!$C:$C,0),1)),"")</f>
        <v>11.3</v>
      </c>
      <c r="L54" s="156"/>
      <c r="M54" s="155">
        <f>IFERROR(IF(INDEX(data_wkly!M:M,MATCH($B54,data_wkly!$C:$C,0),1)=0,"",INDEX(data_wkly!M:M,MATCH($B54,data_wkly!$C:$C,0),1)),"")</f>
        <v>84366</v>
      </c>
      <c r="N54" s="21">
        <f>IFERROR(IF(INDEX(data_wkly!N:N,MATCH($B54,data_wkly!$C:$C,0),1)=0,"",INDEX(data_wkly!N:N,MATCH($B54,data_wkly!$C:$C,0),1)),"")</f>
        <v>144.06</v>
      </c>
      <c r="O54" s="21">
        <f>IF(M54="","",IFERROR(INDEX(data_wkly!O:O,MATCH($B54,data_wkly!$C:$C,0),1),""))</f>
        <v>-0.43999999999999773</v>
      </c>
      <c r="P54" s="21" t="str">
        <f>IF(M54="","",IFERROR(IF(INDEX(data_wkly!P:P,MATCH($B54,data_wkly!$C:$C,0),1)=0,"",INDEX(data_wkly!P:P,MATCH($B54,data_wkly!$C:$C,0),1)),""))</f>
        <v/>
      </c>
      <c r="Q54" s="21">
        <f>IFERROR(IF(INDEX(data_wkly!Q:Q,MATCH($B54,data_wkly!$C:$C,0),1)=0,"",INDEX(data_wkly!Q:Q,MATCH($B54,data_wkly!$C:$C,0),1)),"")</f>
        <v>141.46</v>
      </c>
      <c r="R54" s="21">
        <f>IF(M54="","",IFERROR(INDEX(data_wkly!R:R,MATCH($B54,data_wkly!$C:$C,0),1),""))</f>
        <v>-0.43999999999999773</v>
      </c>
      <c r="S54" s="21" t="str">
        <f>IF(M54="","",IFERROR(IF(INDEX(data_wkly!S:S,MATCH($B54,data_wkly!$C:$C,0),1)=0,"",INDEX(data_wkly!S:S,MATCH($B54,data_wkly!$C:$C,0),1)),""))</f>
        <v/>
      </c>
      <c r="T54" s="21">
        <f>IFERROR(IF(INDEX(data_wkly!T:T,MATCH($B54,data_wkly!$C:$C,0),1)=0,"",INDEX(data_wkly!T:T,MATCH($B54,data_wkly!$C:$C,0),1)),"")</f>
        <v>82.36</v>
      </c>
      <c r="U54" s="86">
        <f>IFERROR(IF(INDEX(data_wkly!U:U,MATCH($B54,data_wkly!$C:$C,0),1)=0,"",INDEX(data_wkly!U:U,MATCH($B54,data_wkly!$C:$C,0),1)),"")</f>
        <v>11.4</v>
      </c>
      <c r="V54" s="157">
        <f t="shared" si="0"/>
        <v>2</v>
      </c>
      <c r="W54" s="152">
        <f>IFERROR(IF(INDEX(data_wkly!W:W,MATCH($B54,data_wkly!$C:$C,0),1)=0,"",INDEX(data_wkly!W:W,MATCH($B54,data_wkly!$C:$C,0),1)),"")</f>
        <v>99.938800000000001</v>
      </c>
      <c r="X54" s="21">
        <f>IFERROR(IF(INDEX(data_wkly!X:X,MATCH($B54,data_wkly!$C:$C,0),1)=0,"",INDEX(data_wkly!X:X,MATCH($B54,data_wkly!$C:$C,0),1)),"")</f>
        <v>-2.0779802799305997</v>
      </c>
      <c r="Y54" s="21">
        <f>IFERROR(IF(INDEX(data_wkly!Y:Y,MATCH($B54,data_wkly!$C:$C,0),1)=0,"",INDEX(data_wkly!Y:Y,MATCH($B54,data_wkly!$C:$C,0),1)),"")</f>
        <v>99.34</v>
      </c>
      <c r="Z54" s="21">
        <f>IFERROR(IF(INDEX(data_wkly!Z:Z,MATCH($B54,data_wkly!$C:$C,0),1)=0,"",INDEX(data_wkly!Z:Z,MATCH($B54,data_wkly!$C:$C,0),1)),"")</f>
        <v>-2</v>
      </c>
      <c r="AA54" s="152">
        <f>IFERROR(IF(INDEX(data_wkly!AA:AA,MATCH($B54,data_wkly!$C:$C,0),1)=0,"",INDEX(data_wkly!AA:AA,MATCH($B54,data_wkly!$C:$C,0),1)),"")</f>
        <v>102.84</v>
      </c>
      <c r="AB54" s="21">
        <f>IFERROR(IF(INDEX(data_wkly!AB:AB,MATCH($B54,data_wkly!$C:$C,0),1)=0,"",INDEX(data_wkly!AB:AB,MATCH($B54,data_wkly!$C:$C,0),1)),"")</f>
        <v>-2.4200000000000017</v>
      </c>
      <c r="AC54" s="21">
        <f>IFERROR(IF(INDEX(data_wkly!AC:AC,MATCH($B54,data_wkly!$C:$C,0),1)=0,"",INDEX(data_wkly!AC:AC,MATCH($B54,data_wkly!$C:$C,0),1)),"")</f>
        <v>101.17</v>
      </c>
      <c r="AD54" s="21">
        <f>IFERROR(IF(INDEX(data_wkly!AD:AD,MATCH($B54,data_wkly!$C:$C,0),1)=0,"",INDEX(data_wkly!AD:AD,MATCH($B54,data_wkly!$C:$C,0),1)),"")</f>
        <v>-2.3100000000000023</v>
      </c>
      <c r="AE54" s="157">
        <f t="shared" si="1"/>
        <v>2</v>
      </c>
      <c r="AF54" s="154" t="str">
        <f>IFERROR(IF(INDEX(data_wkly!AF:AF,MATCH($B54,data_wkly!$C:$C,0),1)=0,"",INDEX(data_wkly!AF:AF,MATCH($B54,data_wkly!$C:$C,0),1)),"")</f>
        <v/>
      </c>
      <c r="AG54" s="153" t="str">
        <f>IFERROR(IF(AF54="","",INDEX(data_wkly!AG:AG,MATCH($B54,data_wkly!$C:$C,0),1)),"")</f>
        <v/>
      </c>
      <c r="AH54" s="153" t="str">
        <f>IFERROR(IF(INDEX(data_wkly!AH:AH,MATCH($B54,data_wkly!$C:$C,0),1)=0,"",INDEX(data_wkly!AH:AH,MATCH($B54,data_wkly!$C:$C,0),1)),"")</f>
        <v/>
      </c>
      <c r="AI54" s="153" t="str">
        <f>IFERROR(IF(INDEX(data_wkly!AI:AI,MATCH($B54,data_wkly!$C:$C,0),1)=0,"",INDEX(data_wkly!AI:AI,MATCH($B54,data_wkly!$C:$C,0),1)),"")</f>
        <v/>
      </c>
      <c r="AJ54" s="153" t="str">
        <f>IFERROR(IF(AI54="","",INDEX(data_wkly!AJ:AJ,MATCH($B54,data_wkly!$C:$C,0),1)),"")</f>
        <v/>
      </c>
      <c r="AK54" s="153" t="str">
        <f>IFERROR(IF(INDEX(data_wkly!AK:AK,MATCH($B54,data_wkly!$C:$C,0),1)=0,"",INDEX(data_wkly!AK:AK,MATCH($B54,data_wkly!$C:$C,0),1)),"")</f>
        <v/>
      </c>
      <c r="AL54" s="153" t="str">
        <f>IFERROR(IF(INDEX(data_wkly!AL:AL,MATCH($B54,data_wkly!$C:$C,0),1)=0,"",INDEX(data_wkly!AL:AL,MATCH($B54,data_wkly!$C:$C,0),1)),"")</f>
        <v/>
      </c>
      <c r="AM54" s="183" t="str">
        <f>IFERROR(IF(INDEX(data_wkly!AM:AM,MATCH($B54,data_wkly!$C:$C,0),1)=0,"",INDEX(data_wkly!AM:AM,MATCH($B54,data_wkly!$C:$C,0),1)),"")</f>
        <v/>
      </c>
      <c r="AN54" s="41" t="str">
        <f t="shared" si="2"/>
        <v/>
      </c>
      <c r="AO54" s="88">
        <f t="shared" si="5"/>
        <v>2</v>
      </c>
    </row>
    <row r="55" spans="1:41">
      <c r="A55" s="88">
        <f t="shared" si="3"/>
        <v>1</v>
      </c>
      <c r="B55" s="89">
        <f t="shared" si="4"/>
        <v>42028</v>
      </c>
      <c r="C55" s="155">
        <f>IFERROR(IF(INDEX(data_wkly!D:D,MATCH($B55,data_wkly!$C:$C,0),1)=0,"",INDEX(data_wkly!D:D,MATCH($B55,data_wkly!$C:$C,0),1)),"")</f>
        <v>83946</v>
      </c>
      <c r="D55" s="21">
        <f>IFERROR(IF(INDEX(data_wkly!E:E,MATCH($B55,data_wkly!$C:$C,0),1)=0,"",INDEX(data_wkly!E:E,MATCH($B55,data_wkly!$C:$C,0),1)),"")</f>
        <v>139.9</v>
      </c>
      <c r="E55" s="21">
        <f>IF(C55="","",IFERROR(INDEX(data_wkly!F:F,MATCH($B55,data_wkly!$C:$C,0),1),""))</f>
        <v>-0.91999999999998749</v>
      </c>
      <c r="F55" s="21" t="str">
        <f>IF(E55="","",IFERROR(IF(INDEX(data_wkly!G:G,MATCH($B55,data_wkly!$C:$C,0),1)=0,"",INDEX(data_wkly!G:G,MATCH($B55,data_wkly!$C:$C,0),1)),""))</f>
        <v/>
      </c>
      <c r="G55" s="21">
        <f>IFERROR(IF(INDEX(data_wkly!H:H,MATCH($B55,data_wkly!$C:$C,0),1)=0,"",INDEX(data_wkly!H:H,MATCH($B55,data_wkly!$C:$C,0),1)),"")</f>
        <v>137.37</v>
      </c>
      <c r="H55" s="21">
        <f>IF(C55="","",IFERROR(INDEX(data_wkly!I:I,MATCH($B55,data_wkly!$C:$C,0),1),""))</f>
        <v>-0.90999999999999659</v>
      </c>
      <c r="I55" s="21" t="str">
        <f>IF(H55="","",IFERROR(IF(INDEX(data_wkly!J:J,MATCH($B55,data_wkly!$C:$C,0),1)=0,"",INDEX(data_wkly!J:J,MATCH($B55,data_wkly!$C:$C,0),1)),""))</f>
        <v/>
      </c>
      <c r="J55" s="21">
        <f>IFERROR(IF(INDEX(data_wkly!K:K,MATCH($B55,data_wkly!$C:$C,0),1)=0,"",INDEX(data_wkly!K:K,MATCH($B55,data_wkly!$C:$C,0),1)),"")</f>
        <v>82.99</v>
      </c>
      <c r="K55" s="86">
        <f>IFERROR(IF(INDEX(data_wkly!L:L,MATCH($B55,data_wkly!$C:$C,0),1)=0,"",INDEX(data_wkly!L:L,MATCH($B55,data_wkly!$C:$C,0),1)),"")</f>
        <v>11.3</v>
      </c>
      <c r="L55" s="156"/>
      <c r="M55" s="155">
        <f>IFERROR(IF(INDEX(data_wkly!M:M,MATCH($B55,data_wkly!$C:$C,0),1)=0,"",INDEX(data_wkly!M:M,MATCH($B55,data_wkly!$C:$C,0),1)),"")</f>
        <v>82130</v>
      </c>
      <c r="N55" s="21">
        <f>IFERROR(IF(INDEX(data_wkly!N:N,MATCH($B55,data_wkly!$C:$C,0),1)=0,"",INDEX(data_wkly!N:N,MATCH($B55,data_wkly!$C:$C,0),1)),"")</f>
        <v>143.26</v>
      </c>
      <c r="O55" s="21">
        <f>IF(M55="","",IFERROR(INDEX(data_wkly!O:O,MATCH($B55,data_wkly!$C:$C,0),1),""))</f>
        <v>-0.80000000000001137</v>
      </c>
      <c r="P55" s="21" t="str">
        <f>IF(M55="","",IFERROR(IF(INDEX(data_wkly!P:P,MATCH($B55,data_wkly!$C:$C,0),1)=0,"",INDEX(data_wkly!P:P,MATCH($B55,data_wkly!$C:$C,0),1)),""))</f>
        <v/>
      </c>
      <c r="Q55" s="21">
        <f>IFERROR(IF(INDEX(data_wkly!Q:Q,MATCH($B55,data_wkly!$C:$C,0),1)=0,"",INDEX(data_wkly!Q:Q,MATCH($B55,data_wkly!$C:$C,0),1)),"")</f>
        <v>140.69</v>
      </c>
      <c r="R55" s="21">
        <f>IF(M55="","",IFERROR(INDEX(data_wkly!R:R,MATCH($B55,data_wkly!$C:$C,0),1),""))</f>
        <v>-0.77000000000001023</v>
      </c>
      <c r="S55" s="21" t="str">
        <f>IF(M55="","",IFERROR(IF(INDEX(data_wkly!S:S,MATCH($B55,data_wkly!$C:$C,0),1)=0,"",INDEX(data_wkly!S:S,MATCH($B55,data_wkly!$C:$C,0),1)),""))</f>
        <v/>
      </c>
      <c r="T55" s="21">
        <f>IFERROR(IF(INDEX(data_wkly!T:T,MATCH($B55,data_wkly!$C:$C,0),1)=0,"",INDEX(data_wkly!T:T,MATCH($B55,data_wkly!$C:$C,0),1)),"")</f>
        <v>82.09</v>
      </c>
      <c r="U55" s="86">
        <f>IFERROR(IF(INDEX(data_wkly!U:U,MATCH($B55,data_wkly!$C:$C,0),1)=0,"",INDEX(data_wkly!U:U,MATCH($B55,data_wkly!$C:$C,0),1)),"")</f>
        <v>11.4</v>
      </c>
      <c r="V55" s="157">
        <f t="shared" si="0"/>
        <v>1</v>
      </c>
      <c r="W55" s="152">
        <f>IFERROR(IF(INDEX(data_wkly!W:W,MATCH($B55,data_wkly!$C:$C,0),1)=0,"",INDEX(data_wkly!W:W,MATCH($B55,data_wkly!$C:$C,0),1)),"")</f>
        <v>98.182199999999995</v>
      </c>
      <c r="X55" s="21">
        <f>IFERROR(IF(INDEX(data_wkly!X:X,MATCH($B55,data_wkly!$C:$C,0),1)=0,"",INDEX(data_wkly!X:X,MATCH($B55,data_wkly!$C:$C,0),1)),"")</f>
        <v>-1.756648596059847</v>
      </c>
      <c r="Y55" s="21">
        <f>IFERROR(IF(INDEX(data_wkly!Y:Y,MATCH($B55,data_wkly!$C:$C,0),1)=0,"",INDEX(data_wkly!Y:Y,MATCH($B55,data_wkly!$C:$C,0),1)),"")</f>
        <v>97.64</v>
      </c>
      <c r="Z55" s="21">
        <f>IFERROR(IF(INDEX(data_wkly!Z:Z,MATCH($B55,data_wkly!$C:$C,0),1)=0,"",INDEX(data_wkly!Z:Z,MATCH($B55,data_wkly!$C:$C,0),1)),"")</f>
        <v>-1.7000000000000028</v>
      </c>
      <c r="AA55" s="152">
        <f>IFERROR(IF(INDEX(data_wkly!AA:AA,MATCH($B55,data_wkly!$C:$C,0),1)=0,"",INDEX(data_wkly!AA:AA,MATCH($B55,data_wkly!$C:$C,0),1)),"")</f>
        <v>100.91</v>
      </c>
      <c r="AB55" s="21">
        <f>IFERROR(IF(INDEX(data_wkly!AB:AB,MATCH($B55,data_wkly!$C:$C,0),1)=0,"",INDEX(data_wkly!AB:AB,MATCH($B55,data_wkly!$C:$C,0),1)),"")</f>
        <v>-1.9300000000000068</v>
      </c>
      <c r="AC55" s="21">
        <f>IFERROR(IF(INDEX(data_wkly!AC:AC,MATCH($B55,data_wkly!$C:$C,0),1)=0,"",INDEX(data_wkly!AC:AC,MATCH($B55,data_wkly!$C:$C,0),1)),"")</f>
        <v>99.31</v>
      </c>
      <c r="AD55" s="21">
        <f>IFERROR(IF(INDEX(data_wkly!AD:AD,MATCH($B55,data_wkly!$C:$C,0),1)=0,"",INDEX(data_wkly!AD:AD,MATCH($B55,data_wkly!$C:$C,0),1)),"")</f>
        <v>-1.8599999999999994</v>
      </c>
      <c r="AE55" s="157">
        <f t="shared" si="1"/>
        <v>1</v>
      </c>
      <c r="AF55" s="154" t="str">
        <f>IFERROR(IF(INDEX(data_wkly!AF:AF,MATCH($B55,data_wkly!$C:$C,0),1)=0,"",INDEX(data_wkly!AF:AF,MATCH($B55,data_wkly!$C:$C,0),1)),"")</f>
        <v/>
      </c>
      <c r="AG55" s="153" t="str">
        <f>IFERROR(IF(AF55="","",INDEX(data_wkly!AG:AG,MATCH($B55,data_wkly!$C:$C,0),1)),"")</f>
        <v/>
      </c>
      <c r="AH55" s="153" t="str">
        <f>IFERROR(IF(INDEX(data_wkly!AH:AH,MATCH($B55,data_wkly!$C:$C,0),1)=0,"",INDEX(data_wkly!AH:AH,MATCH($B55,data_wkly!$C:$C,0),1)),"")</f>
        <v/>
      </c>
      <c r="AI55" s="153" t="str">
        <f>IFERROR(IF(INDEX(data_wkly!AI:AI,MATCH($B55,data_wkly!$C:$C,0),1)=0,"",INDEX(data_wkly!AI:AI,MATCH($B55,data_wkly!$C:$C,0),1)),"")</f>
        <v/>
      </c>
      <c r="AJ55" s="153" t="str">
        <f>IFERROR(IF(AI55="","",INDEX(data_wkly!AJ:AJ,MATCH($B55,data_wkly!$C:$C,0),1)),"")</f>
        <v/>
      </c>
      <c r="AK55" s="153" t="str">
        <f>IFERROR(IF(INDEX(data_wkly!AK:AK,MATCH($B55,data_wkly!$C:$C,0),1)=0,"",INDEX(data_wkly!AK:AK,MATCH($B55,data_wkly!$C:$C,0),1)),"")</f>
        <v/>
      </c>
      <c r="AL55" s="153" t="str">
        <f>IFERROR(IF(INDEX(data_wkly!AL:AL,MATCH($B55,data_wkly!$C:$C,0),1)=0,"",INDEX(data_wkly!AL:AL,MATCH($B55,data_wkly!$C:$C,0),1)),"")</f>
        <v/>
      </c>
      <c r="AM55" s="183" t="str">
        <f>IFERROR(IF(INDEX(data_wkly!AM:AM,MATCH($B55,data_wkly!$C:$C,0),1)=0,"",INDEX(data_wkly!AM:AM,MATCH($B55,data_wkly!$C:$C,0),1)),"")</f>
        <v/>
      </c>
      <c r="AN55" s="41" t="str">
        <f t="shared" si="2"/>
        <v/>
      </c>
      <c r="AO55" s="88">
        <f t="shared" si="5"/>
        <v>1</v>
      </c>
    </row>
    <row r="56" spans="1:41">
      <c r="A56" s="88">
        <f t="shared" si="3"/>
        <v>2</v>
      </c>
      <c r="B56" s="89">
        <f t="shared" si="4"/>
        <v>42035</v>
      </c>
      <c r="C56" s="155">
        <f>IFERROR(IF(INDEX(data_wkly!D:D,MATCH($B56,data_wkly!$C:$C,0),1)=0,"",INDEX(data_wkly!D:D,MATCH($B56,data_wkly!$C:$C,0),1)),"")</f>
        <v>83189</v>
      </c>
      <c r="D56" s="21">
        <f>IFERROR(IF(INDEX(data_wkly!E:E,MATCH($B56,data_wkly!$C:$C,0),1)=0,"",INDEX(data_wkly!E:E,MATCH($B56,data_wkly!$C:$C,0),1)),"")</f>
        <v>139.06</v>
      </c>
      <c r="E56" s="21">
        <f>IF(C56="","",IFERROR(INDEX(data_wkly!F:F,MATCH($B56,data_wkly!$C:$C,0),1),""))</f>
        <v>-0.84000000000000341</v>
      </c>
      <c r="F56" s="21" t="str">
        <f>IF(E56="","",IFERROR(IF(INDEX(data_wkly!G:G,MATCH($B56,data_wkly!$C:$C,0),1)=0,"",INDEX(data_wkly!G:G,MATCH($B56,data_wkly!$C:$C,0),1)),""))</f>
        <v/>
      </c>
      <c r="G56" s="21">
        <f>IFERROR(IF(INDEX(data_wkly!H:H,MATCH($B56,data_wkly!$C:$C,0),1)=0,"",INDEX(data_wkly!H:H,MATCH($B56,data_wkly!$C:$C,0),1)),"")</f>
        <v>136.55000000000001</v>
      </c>
      <c r="H56" s="21">
        <f>IF(C56="","",IFERROR(INDEX(data_wkly!I:I,MATCH($B56,data_wkly!$C:$C,0),1),""))</f>
        <v>-0.81999999999999318</v>
      </c>
      <c r="I56" s="21" t="str">
        <f>IF(H56="","",IFERROR(IF(INDEX(data_wkly!J:J,MATCH($B56,data_wkly!$C:$C,0),1)=0,"",INDEX(data_wkly!J:J,MATCH($B56,data_wkly!$C:$C,0),1)),""))</f>
        <v/>
      </c>
      <c r="J56" s="21">
        <f>IFERROR(IF(INDEX(data_wkly!K:K,MATCH($B56,data_wkly!$C:$C,0),1)=0,"",INDEX(data_wkly!K:K,MATCH($B56,data_wkly!$C:$C,0),1)),"")</f>
        <v>82.9</v>
      </c>
      <c r="K56" s="86">
        <f>IFERROR(IF(INDEX(data_wkly!L:L,MATCH($B56,data_wkly!$C:$C,0),1)=0,"",INDEX(data_wkly!L:L,MATCH($B56,data_wkly!$C:$C,0),1)),"")</f>
        <v>11.3</v>
      </c>
      <c r="L56" s="156"/>
      <c r="M56" s="155">
        <f>IFERROR(IF(INDEX(data_wkly!M:M,MATCH($B56,data_wkly!$C:$C,0),1)=0,"",INDEX(data_wkly!M:M,MATCH($B56,data_wkly!$C:$C,0),1)),"")</f>
        <v>79860</v>
      </c>
      <c r="N56" s="21">
        <f>IFERROR(IF(INDEX(data_wkly!N:N,MATCH($B56,data_wkly!$C:$C,0),1)=0,"",INDEX(data_wkly!N:N,MATCH($B56,data_wkly!$C:$C,0),1)),"")</f>
        <v>143.33000000000001</v>
      </c>
      <c r="O56" s="21">
        <f>IF(M56="","",IFERROR(INDEX(data_wkly!O:O,MATCH($B56,data_wkly!$C:$C,0),1),""))</f>
        <v>7.00000000000216E-2</v>
      </c>
      <c r="P56" s="21" t="str">
        <f>IF(M56="","",IFERROR(IF(INDEX(data_wkly!P:P,MATCH($B56,data_wkly!$C:$C,0),1)=0,"",INDEX(data_wkly!P:P,MATCH($B56,data_wkly!$C:$C,0),1)),""))</f>
        <v/>
      </c>
      <c r="Q56" s="21">
        <f>IFERROR(IF(INDEX(data_wkly!Q:Q,MATCH($B56,data_wkly!$C:$C,0),1)=0,"",INDEX(data_wkly!Q:Q,MATCH($B56,data_wkly!$C:$C,0),1)),"")</f>
        <v>140.75</v>
      </c>
      <c r="R56" s="21">
        <f>IF(M56="","",IFERROR(INDEX(data_wkly!R:R,MATCH($B56,data_wkly!$C:$C,0),1),""))</f>
        <v>6.0000000000002274E-2</v>
      </c>
      <c r="S56" s="21" t="str">
        <f>IF(M56="","",IFERROR(IF(INDEX(data_wkly!S:S,MATCH($B56,data_wkly!$C:$C,0),1)=0,"",INDEX(data_wkly!S:S,MATCH($B56,data_wkly!$C:$C,0),1)),""))</f>
        <v/>
      </c>
      <c r="T56" s="21">
        <f>IFERROR(IF(INDEX(data_wkly!T:T,MATCH($B56,data_wkly!$C:$C,0),1)=0,"",INDEX(data_wkly!T:T,MATCH($B56,data_wkly!$C:$C,0),1)),"")</f>
        <v>81.73</v>
      </c>
      <c r="U56" s="86">
        <f>IFERROR(IF(INDEX(data_wkly!U:U,MATCH($B56,data_wkly!$C:$C,0),1)=0,"",INDEX(data_wkly!U:U,MATCH($B56,data_wkly!$C:$C,0),1)),"")</f>
        <v>11.3</v>
      </c>
      <c r="V56" s="157">
        <f t="shared" si="0"/>
        <v>2</v>
      </c>
      <c r="W56" s="152">
        <f>IFERROR(IF(INDEX(data_wkly!W:W,MATCH($B56,data_wkly!$C:$C,0),1)=0,"",INDEX(data_wkly!W:W,MATCH($B56,data_wkly!$C:$C,0),1)),"")</f>
        <v>97.427800000000005</v>
      </c>
      <c r="X56" s="21">
        <f>IFERROR(IF(INDEX(data_wkly!X:X,MATCH($B56,data_wkly!$C:$C,0),1)=0,"",INDEX(data_wkly!X:X,MATCH($B56,data_wkly!$C:$C,0),1)),"")</f>
        <v>-0.75438758811020534</v>
      </c>
      <c r="Y56" s="21">
        <f>IFERROR(IF(INDEX(data_wkly!Y:Y,MATCH($B56,data_wkly!$C:$C,0),1)=0,"",INDEX(data_wkly!Y:Y,MATCH($B56,data_wkly!$C:$C,0),1)),"")</f>
        <v>97.04</v>
      </c>
      <c r="Z56" s="21">
        <f>IFERROR(IF(INDEX(data_wkly!Z:Z,MATCH($B56,data_wkly!$C:$C,0),1)=0,"",INDEX(data_wkly!Z:Z,MATCH($B56,data_wkly!$C:$C,0),1)),"")</f>
        <v>-0.59999999999999432</v>
      </c>
      <c r="AA56" s="152">
        <f>IFERROR(IF(INDEX(data_wkly!AA:AA,MATCH($B56,data_wkly!$C:$C,0),1)=0,"",INDEX(data_wkly!AA:AA,MATCH($B56,data_wkly!$C:$C,0),1)),"")</f>
        <v>99.7</v>
      </c>
      <c r="AB56" s="21">
        <f>IFERROR(IF(INDEX(data_wkly!AB:AB,MATCH($B56,data_wkly!$C:$C,0),1)=0,"",INDEX(data_wkly!AB:AB,MATCH($B56,data_wkly!$C:$C,0),1)),"")</f>
        <v>-1.2099999999999937</v>
      </c>
      <c r="AC56" s="21">
        <f>IFERROR(IF(INDEX(data_wkly!AC:AC,MATCH($B56,data_wkly!$C:$C,0),1)=0,"",INDEX(data_wkly!AC:AC,MATCH($B56,data_wkly!$C:$C,0),1)),"")</f>
        <v>98.25</v>
      </c>
      <c r="AD56" s="21">
        <f>IFERROR(IF(INDEX(data_wkly!AD:AD,MATCH($B56,data_wkly!$C:$C,0),1)=0,"",INDEX(data_wkly!AD:AD,MATCH($B56,data_wkly!$C:$C,0),1)),"")</f>
        <v>-1.0600000000000023</v>
      </c>
      <c r="AE56" s="157">
        <f t="shared" si="1"/>
        <v>2</v>
      </c>
      <c r="AF56" s="154" t="str">
        <f>IFERROR(IF(INDEX(data_wkly!AF:AF,MATCH($B56,data_wkly!$C:$C,0),1)=0,"",INDEX(data_wkly!AF:AF,MATCH($B56,data_wkly!$C:$C,0),1)),"")</f>
        <v/>
      </c>
      <c r="AG56" s="153" t="str">
        <f>IFERROR(IF(AF56="","",INDEX(data_wkly!AG:AG,MATCH($B56,data_wkly!$C:$C,0),1)),"")</f>
        <v/>
      </c>
      <c r="AH56" s="153" t="str">
        <f>IFERROR(IF(INDEX(data_wkly!AH:AH,MATCH($B56,data_wkly!$C:$C,0),1)=0,"",INDEX(data_wkly!AH:AH,MATCH($B56,data_wkly!$C:$C,0),1)),"")</f>
        <v/>
      </c>
      <c r="AI56" s="153" t="str">
        <f>IFERROR(IF(INDEX(data_wkly!AI:AI,MATCH($B56,data_wkly!$C:$C,0),1)=0,"",INDEX(data_wkly!AI:AI,MATCH($B56,data_wkly!$C:$C,0),1)),"")</f>
        <v/>
      </c>
      <c r="AJ56" s="153" t="str">
        <f>IFERROR(IF(AI56="","",INDEX(data_wkly!AJ:AJ,MATCH($B56,data_wkly!$C:$C,0),1)),"")</f>
        <v/>
      </c>
      <c r="AK56" s="153" t="str">
        <f>IFERROR(IF(INDEX(data_wkly!AK:AK,MATCH($B56,data_wkly!$C:$C,0),1)=0,"",INDEX(data_wkly!AK:AK,MATCH($B56,data_wkly!$C:$C,0),1)),"")</f>
        <v/>
      </c>
      <c r="AL56" s="153" t="str">
        <f>IFERROR(IF(INDEX(data_wkly!AL:AL,MATCH($B56,data_wkly!$C:$C,0),1)=0,"",INDEX(data_wkly!AL:AL,MATCH($B56,data_wkly!$C:$C,0),1)),"")</f>
        <v/>
      </c>
      <c r="AM56" s="183" t="str">
        <f>IFERROR(IF(INDEX(data_wkly!AM:AM,MATCH($B56,data_wkly!$C:$C,0),1)=0,"",INDEX(data_wkly!AM:AM,MATCH($B56,data_wkly!$C:$C,0),1)),"")</f>
        <v/>
      </c>
      <c r="AN56" s="41" t="str">
        <f t="shared" si="2"/>
        <v/>
      </c>
      <c r="AO56" s="88">
        <f t="shared" si="5"/>
        <v>2</v>
      </c>
    </row>
    <row r="57" spans="1:41">
      <c r="A57" s="88">
        <f t="shared" si="3"/>
        <v>1</v>
      </c>
      <c r="B57" s="89">
        <f t="shared" si="4"/>
        <v>42042</v>
      </c>
      <c r="C57" s="155">
        <f>IFERROR(IF(INDEX(data_wkly!D:D,MATCH($B57,data_wkly!$C:$C,0),1)=0,"",INDEX(data_wkly!D:D,MATCH($B57,data_wkly!$C:$C,0),1)),"")</f>
        <v>87551</v>
      </c>
      <c r="D57" s="21">
        <f>IFERROR(IF(INDEX(data_wkly!E:E,MATCH($B57,data_wkly!$C:$C,0),1)=0,"",INDEX(data_wkly!E:E,MATCH($B57,data_wkly!$C:$C,0),1)),"")</f>
        <v>137.72</v>
      </c>
      <c r="E57" s="21">
        <f>IF(C57="","",IFERROR(INDEX(data_wkly!F:F,MATCH($B57,data_wkly!$C:$C,0),1),""))</f>
        <v>-1.3400000000000034</v>
      </c>
      <c r="F57" s="21" t="str">
        <f>IF(E57="","",IFERROR(IF(INDEX(data_wkly!G:G,MATCH($B57,data_wkly!$C:$C,0),1)=0,"",INDEX(data_wkly!G:G,MATCH($B57,data_wkly!$C:$C,0),1)),""))</f>
        <v/>
      </c>
      <c r="G57" s="21">
        <f>IFERROR(IF(INDEX(data_wkly!H:H,MATCH($B57,data_wkly!$C:$C,0),1)=0,"",INDEX(data_wkly!H:H,MATCH($B57,data_wkly!$C:$C,0),1)),"")</f>
        <v>135.24</v>
      </c>
      <c r="H57" s="21">
        <f>IF(C57="","",IFERROR(INDEX(data_wkly!I:I,MATCH($B57,data_wkly!$C:$C,0),1),""))</f>
        <v>-1.3100000000000023</v>
      </c>
      <c r="I57" s="21" t="str">
        <f>IF(H57="","",IFERROR(IF(INDEX(data_wkly!J:J,MATCH($B57,data_wkly!$C:$C,0),1)=0,"",INDEX(data_wkly!J:J,MATCH($B57,data_wkly!$C:$C,0),1)),""))</f>
        <v/>
      </c>
      <c r="J57" s="21">
        <f>IFERROR(IF(INDEX(data_wkly!K:K,MATCH($B57,data_wkly!$C:$C,0),1)=0,"",INDEX(data_wkly!K:K,MATCH($B57,data_wkly!$C:$C,0),1)),"")</f>
        <v>82.8</v>
      </c>
      <c r="K57" s="86">
        <f>IFERROR(IF(INDEX(data_wkly!L:L,MATCH($B57,data_wkly!$C:$C,0),1)=0,"",INDEX(data_wkly!L:L,MATCH($B57,data_wkly!$C:$C,0),1)),"")</f>
        <v>11.3</v>
      </c>
      <c r="L57" s="156"/>
      <c r="M57" s="155">
        <f>IFERROR(IF(INDEX(data_wkly!M:M,MATCH($B57,data_wkly!$C:$C,0),1)=0,"",INDEX(data_wkly!M:M,MATCH($B57,data_wkly!$C:$C,0),1)),"")</f>
        <v>80541</v>
      </c>
      <c r="N57" s="21">
        <f>IFERROR(IF(INDEX(data_wkly!N:N,MATCH($B57,data_wkly!$C:$C,0),1)=0,"",INDEX(data_wkly!N:N,MATCH($B57,data_wkly!$C:$C,0),1)),"")</f>
        <v>141.36000000000001</v>
      </c>
      <c r="O57" s="21">
        <f>IF(M57="","",IFERROR(INDEX(data_wkly!O:O,MATCH($B57,data_wkly!$C:$C,0),1),""))</f>
        <v>-1.9699999999999989</v>
      </c>
      <c r="P57" s="21" t="str">
        <f>IF(M57="","",IFERROR(IF(INDEX(data_wkly!P:P,MATCH($B57,data_wkly!$C:$C,0),1)=0,"",INDEX(data_wkly!P:P,MATCH($B57,data_wkly!$C:$C,0),1)),""))</f>
        <v/>
      </c>
      <c r="Q57" s="21">
        <f>IFERROR(IF(INDEX(data_wkly!Q:Q,MATCH($B57,data_wkly!$C:$C,0),1)=0,"",INDEX(data_wkly!Q:Q,MATCH($B57,data_wkly!$C:$C,0),1)),"")</f>
        <v>138.82</v>
      </c>
      <c r="R57" s="21">
        <f>IF(M57="","",IFERROR(INDEX(data_wkly!R:R,MATCH($B57,data_wkly!$C:$C,0),1),""))</f>
        <v>-1.9300000000000068</v>
      </c>
      <c r="S57" s="21" t="str">
        <f>IF(M57="","",IFERROR(IF(INDEX(data_wkly!S:S,MATCH($B57,data_wkly!$C:$C,0),1)=0,"",INDEX(data_wkly!S:S,MATCH($B57,data_wkly!$C:$C,0),1)),""))</f>
        <v/>
      </c>
      <c r="T57" s="21">
        <f>IFERROR(IF(INDEX(data_wkly!T:T,MATCH($B57,data_wkly!$C:$C,0),1)=0,"",INDEX(data_wkly!T:T,MATCH($B57,data_wkly!$C:$C,0),1)),"")</f>
        <v>81.66</v>
      </c>
      <c r="U57" s="86">
        <f>IFERROR(IF(INDEX(data_wkly!U:U,MATCH($B57,data_wkly!$C:$C,0),1)=0,"",INDEX(data_wkly!U:U,MATCH($B57,data_wkly!$C:$C,0),1)),"")</f>
        <v>11.3</v>
      </c>
      <c r="V57" s="157">
        <f t="shared" si="0"/>
        <v>1</v>
      </c>
      <c r="W57" s="152">
        <f>IFERROR(IF(INDEX(data_wkly!W:W,MATCH($B57,data_wkly!$C:$C,0),1)=0,"",INDEX(data_wkly!W:W,MATCH($B57,data_wkly!$C:$C,0),1)),"")</f>
        <v>99.440100000000001</v>
      </c>
      <c r="X57" s="21">
        <f>IFERROR(IF(INDEX(data_wkly!X:X,MATCH($B57,data_wkly!$C:$C,0),1)=0,"",INDEX(data_wkly!X:X,MATCH($B57,data_wkly!$C:$C,0),1)),"")</f>
        <v>2.0123768639928841</v>
      </c>
      <c r="Y57" s="21">
        <f>IFERROR(IF(INDEX(data_wkly!Y:Y,MATCH($B57,data_wkly!$C:$C,0),1)=0,"",INDEX(data_wkly!Y:Y,MATCH($B57,data_wkly!$C:$C,0),1)),"")</f>
        <v>99.11</v>
      </c>
      <c r="Z57" s="21">
        <f>IFERROR(IF(INDEX(data_wkly!Z:Z,MATCH($B57,data_wkly!$C:$C,0),1)=0,"",INDEX(data_wkly!Z:Z,MATCH($B57,data_wkly!$C:$C,0),1)),"")</f>
        <v>2.0699999999999932</v>
      </c>
      <c r="AA57" s="152">
        <f>IFERROR(IF(INDEX(data_wkly!AA:AA,MATCH($B57,data_wkly!$C:$C,0),1)=0,"",INDEX(data_wkly!AA:AA,MATCH($B57,data_wkly!$C:$C,0),1)),"")</f>
        <v>100.91</v>
      </c>
      <c r="AB57" s="21">
        <f>IFERROR(IF(INDEX(data_wkly!AB:AB,MATCH($B57,data_wkly!$C:$C,0),1)=0,"",INDEX(data_wkly!AB:AB,MATCH($B57,data_wkly!$C:$C,0),1)),"")</f>
        <v>1.2099999999999937</v>
      </c>
      <c r="AC57" s="21">
        <f>IFERROR(IF(INDEX(data_wkly!AC:AC,MATCH($B57,data_wkly!$C:$C,0),1)=0,"",INDEX(data_wkly!AC:AC,MATCH($B57,data_wkly!$C:$C,0),1)),"")</f>
        <v>99.85</v>
      </c>
      <c r="AD57" s="21">
        <f>IFERROR(IF(INDEX(data_wkly!AD:AD,MATCH($B57,data_wkly!$C:$C,0),1)=0,"",INDEX(data_wkly!AD:AD,MATCH($B57,data_wkly!$C:$C,0),1)),"")</f>
        <v>1.5999999999999943</v>
      </c>
      <c r="AE57" s="157">
        <f t="shared" si="1"/>
        <v>1</v>
      </c>
      <c r="AF57" s="154" t="str">
        <f>IFERROR(IF(INDEX(data_wkly!AF:AF,MATCH($B57,data_wkly!$C:$C,0),1)=0,"",INDEX(data_wkly!AF:AF,MATCH($B57,data_wkly!$C:$C,0),1)),"")</f>
        <v/>
      </c>
      <c r="AG57" s="153" t="str">
        <f>IFERROR(IF(AF57="","",INDEX(data_wkly!AG:AG,MATCH($B57,data_wkly!$C:$C,0),1)),"")</f>
        <v/>
      </c>
      <c r="AH57" s="153" t="str">
        <f>IFERROR(IF(INDEX(data_wkly!AH:AH,MATCH($B57,data_wkly!$C:$C,0),1)=0,"",INDEX(data_wkly!AH:AH,MATCH($B57,data_wkly!$C:$C,0),1)),"")</f>
        <v/>
      </c>
      <c r="AI57" s="153" t="str">
        <f>IFERROR(IF(INDEX(data_wkly!AI:AI,MATCH($B57,data_wkly!$C:$C,0),1)=0,"",INDEX(data_wkly!AI:AI,MATCH($B57,data_wkly!$C:$C,0),1)),"")</f>
        <v/>
      </c>
      <c r="AJ57" s="153" t="str">
        <f>IFERROR(IF(AI57="","",INDEX(data_wkly!AJ:AJ,MATCH($B57,data_wkly!$C:$C,0),1)),"")</f>
        <v/>
      </c>
      <c r="AK57" s="153" t="str">
        <f>IFERROR(IF(INDEX(data_wkly!AK:AK,MATCH($B57,data_wkly!$C:$C,0),1)=0,"",INDEX(data_wkly!AK:AK,MATCH($B57,data_wkly!$C:$C,0),1)),"")</f>
        <v/>
      </c>
      <c r="AL57" s="153" t="str">
        <f>IFERROR(IF(INDEX(data_wkly!AL:AL,MATCH($B57,data_wkly!$C:$C,0),1)=0,"",INDEX(data_wkly!AL:AL,MATCH($B57,data_wkly!$C:$C,0),1)),"")</f>
        <v/>
      </c>
      <c r="AM57" s="183" t="str">
        <f>IFERROR(IF(INDEX(data_wkly!AM:AM,MATCH($B57,data_wkly!$C:$C,0),1)=0,"",INDEX(data_wkly!AM:AM,MATCH($B57,data_wkly!$C:$C,0),1)),"")</f>
        <v/>
      </c>
      <c r="AN57" s="41" t="str">
        <f t="shared" si="2"/>
        <v/>
      </c>
      <c r="AO57" s="88">
        <f t="shared" si="5"/>
        <v>1</v>
      </c>
    </row>
    <row r="58" spans="1:41">
      <c r="A58" s="88">
        <f t="shared" si="3"/>
        <v>2</v>
      </c>
      <c r="B58" s="89">
        <f t="shared" si="4"/>
        <v>42049</v>
      </c>
      <c r="C58" s="155">
        <f>IFERROR(IF(INDEX(data_wkly!D:D,MATCH($B58,data_wkly!$C:$C,0),1)=0,"",INDEX(data_wkly!D:D,MATCH($B58,data_wkly!$C:$C,0),1)),"")</f>
        <v>85570</v>
      </c>
      <c r="D58" s="21">
        <f>IFERROR(IF(INDEX(data_wkly!E:E,MATCH($B58,data_wkly!$C:$C,0),1)=0,"",INDEX(data_wkly!E:E,MATCH($B58,data_wkly!$C:$C,0),1)),"")</f>
        <v>135.06</v>
      </c>
      <c r="E58" s="21">
        <f>IF(C58="","",IFERROR(INDEX(data_wkly!F:F,MATCH($B58,data_wkly!$C:$C,0),1),""))</f>
        <v>-2.6599999999999966</v>
      </c>
      <c r="F58" s="21" t="str">
        <f>IF(E58="","",IFERROR(IF(INDEX(data_wkly!G:G,MATCH($B58,data_wkly!$C:$C,0),1)=0,"",INDEX(data_wkly!G:G,MATCH($B58,data_wkly!$C:$C,0),1)),""))</f>
        <v/>
      </c>
      <c r="G58" s="21">
        <f>IFERROR(IF(INDEX(data_wkly!H:H,MATCH($B58,data_wkly!$C:$C,0),1)=0,"",INDEX(data_wkly!H:H,MATCH($B58,data_wkly!$C:$C,0),1)),"")</f>
        <v>132.62</v>
      </c>
      <c r="H58" s="21">
        <f>IF(C58="","",IFERROR(INDEX(data_wkly!I:I,MATCH($B58,data_wkly!$C:$C,0),1),""))</f>
        <v>-2.6200000000000045</v>
      </c>
      <c r="I58" s="21" t="str">
        <f>IF(H58="","",IFERROR(IF(INDEX(data_wkly!J:J,MATCH($B58,data_wkly!$C:$C,0),1)=0,"",INDEX(data_wkly!J:J,MATCH($B58,data_wkly!$C:$C,0),1)),""))</f>
        <v/>
      </c>
      <c r="J58" s="21">
        <f>IFERROR(IF(INDEX(data_wkly!K:K,MATCH($B58,data_wkly!$C:$C,0),1)=0,"",INDEX(data_wkly!K:K,MATCH($B58,data_wkly!$C:$C,0),1)),"")</f>
        <v>82.81</v>
      </c>
      <c r="K58" s="86">
        <f>IFERROR(IF(INDEX(data_wkly!L:L,MATCH($B58,data_wkly!$C:$C,0),1)=0,"",INDEX(data_wkly!L:L,MATCH($B58,data_wkly!$C:$C,0),1)),"")</f>
        <v>11.2</v>
      </c>
      <c r="L58" s="156"/>
      <c r="M58" s="155">
        <f>IFERROR(IF(INDEX(data_wkly!M:M,MATCH($B58,data_wkly!$C:$C,0),1)=0,"",INDEX(data_wkly!M:M,MATCH($B58,data_wkly!$C:$C,0),1)),"")</f>
        <v>80519</v>
      </c>
      <c r="N58" s="21">
        <f>IFERROR(IF(INDEX(data_wkly!N:N,MATCH($B58,data_wkly!$C:$C,0),1)=0,"",INDEX(data_wkly!N:N,MATCH($B58,data_wkly!$C:$C,0),1)),"")</f>
        <v>138.94</v>
      </c>
      <c r="O58" s="21">
        <f>IF(M58="","",IFERROR(INDEX(data_wkly!O:O,MATCH($B58,data_wkly!$C:$C,0),1),""))</f>
        <v>-2.4200000000000159</v>
      </c>
      <c r="P58" s="21" t="str">
        <f>IF(M58="","",IFERROR(IF(INDEX(data_wkly!P:P,MATCH($B58,data_wkly!$C:$C,0),1)=0,"",INDEX(data_wkly!P:P,MATCH($B58,data_wkly!$C:$C,0),1)),""))</f>
        <v/>
      </c>
      <c r="Q58" s="21">
        <f>IFERROR(IF(INDEX(data_wkly!Q:Q,MATCH($B58,data_wkly!$C:$C,0),1)=0,"",INDEX(data_wkly!Q:Q,MATCH($B58,data_wkly!$C:$C,0),1)),"")</f>
        <v>136.43</v>
      </c>
      <c r="R58" s="21">
        <f>IF(M58="","",IFERROR(INDEX(data_wkly!R:R,MATCH($B58,data_wkly!$C:$C,0),1),""))</f>
        <v>-2.3899999999999864</v>
      </c>
      <c r="S58" s="21" t="str">
        <f>IF(M58="","",IFERROR(IF(INDEX(data_wkly!S:S,MATCH($B58,data_wkly!$C:$C,0),1)=0,"",INDEX(data_wkly!S:S,MATCH($B58,data_wkly!$C:$C,0),1)),""))</f>
        <v/>
      </c>
      <c r="T58" s="21">
        <f>IFERROR(IF(INDEX(data_wkly!T:T,MATCH($B58,data_wkly!$C:$C,0),1)=0,"",INDEX(data_wkly!T:T,MATCH($B58,data_wkly!$C:$C,0),1)),"")</f>
        <v>81.69</v>
      </c>
      <c r="U58" s="86">
        <f>IFERROR(IF(INDEX(data_wkly!U:U,MATCH($B58,data_wkly!$C:$C,0),1)=0,"",INDEX(data_wkly!U:U,MATCH($B58,data_wkly!$C:$C,0),1)),"")</f>
        <v>11.2</v>
      </c>
      <c r="V58" s="157">
        <f t="shared" si="0"/>
        <v>2</v>
      </c>
      <c r="W58" s="152">
        <f>IFERROR(IF(INDEX(data_wkly!W:W,MATCH($B58,data_wkly!$C:$C,0),1)=0,"",INDEX(data_wkly!W:W,MATCH($B58,data_wkly!$C:$C,0),1)),"")</f>
        <v>100.16759999999999</v>
      </c>
      <c r="X58" s="21">
        <f>IFERROR(IF(INDEX(data_wkly!X:X,MATCH($B58,data_wkly!$C:$C,0),1)=0,"",INDEX(data_wkly!X:X,MATCH($B58,data_wkly!$C:$C,0),1)),"")</f>
        <v>0.72742556023784744</v>
      </c>
      <c r="Y58" s="21">
        <f>IFERROR(IF(INDEX(data_wkly!Y:Y,MATCH($B58,data_wkly!$C:$C,0),1)=0,"",INDEX(data_wkly!Y:Y,MATCH($B58,data_wkly!$C:$C,0),1)),"")</f>
        <v>99.86</v>
      </c>
      <c r="Z58" s="21">
        <f>IFERROR(IF(INDEX(data_wkly!Z:Z,MATCH($B58,data_wkly!$C:$C,0),1)=0,"",INDEX(data_wkly!Z:Z,MATCH($B58,data_wkly!$C:$C,0),1)),"")</f>
        <v>0.75</v>
      </c>
      <c r="AA58" s="152">
        <f>IFERROR(IF(INDEX(data_wkly!AA:AA,MATCH($B58,data_wkly!$C:$C,0),1)=0,"",INDEX(data_wkly!AA:AA,MATCH($B58,data_wkly!$C:$C,0),1)),"")</f>
        <v>101.56</v>
      </c>
      <c r="AB58" s="21">
        <f>IFERROR(IF(INDEX(data_wkly!AB:AB,MATCH($B58,data_wkly!$C:$C,0),1)=0,"",INDEX(data_wkly!AB:AB,MATCH($B58,data_wkly!$C:$C,0),1)),"")</f>
        <v>0.65000000000000568</v>
      </c>
      <c r="AC58" s="21">
        <f>IFERROR(IF(INDEX(data_wkly!AC:AC,MATCH($B58,data_wkly!$C:$C,0),1)=0,"",INDEX(data_wkly!AC:AC,MATCH($B58,data_wkly!$C:$C,0),1)),"")</f>
        <v>100.71</v>
      </c>
      <c r="AD58" s="21">
        <f>IFERROR(IF(INDEX(data_wkly!AD:AD,MATCH($B58,data_wkly!$C:$C,0),1)=0,"",INDEX(data_wkly!AD:AD,MATCH($B58,data_wkly!$C:$C,0),1)),"")</f>
        <v>0.85999999999999943</v>
      </c>
      <c r="AE58" s="157">
        <f t="shared" si="1"/>
        <v>2</v>
      </c>
      <c r="AF58" s="154" t="str">
        <f>IFERROR(IF(INDEX(data_wkly!AF:AF,MATCH($B58,data_wkly!$C:$C,0),1)=0,"",INDEX(data_wkly!AF:AF,MATCH($B58,data_wkly!$C:$C,0),1)),"")</f>
        <v/>
      </c>
      <c r="AG58" s="153" t="str">
        <f>IFERROR(IF(AF58="","",INDEX(data_wkly!AG:AG,MATCH($B58,data_wkly!$C:$C,0),1)),"")</f>
        <v/>
      </c>
      <c r="AH58" s="153" t="str">
        <f>IFERROR(IF(INDEX(data_wkly!AH:AH,MATCH($B58,data_wkly!$C:$C,0),1)=0,"",INDEX(data_wkly!AH:AH,MATCH($B58,data_wkly!$C:$C,0),1)),"")</f>
        <v/>
      </c>
      <c r="AI58" s="153" t="str">
        <f>IFERROR(IF(INDEX(data_wkly!AI:AI,MATCH($B58,data_wkly!$C:$C,0),1)=0,"",INDEX(data_wkly!AI:AI,MATCH($B58,data_wkly!$C:$C,0),1)),"")</f>
        <v/>
      </c>
      <c r="AJ58" s="153" t="str">
        <f>IFERROR(IF(AI58="","",INDEX(data_wkly!AJ:AJ,MATCH($B58,data_wkly!$C:$C,0),1)),"")</f>
        <v/>
      </c>
      <c r="AK58" s="153" t="str">
        <f>IFERROR(IF(INDEX(data_wkly!AK:AK,MATCH($B58,data_wkly!$C:$C,0),1)=0,"",INDEX(data_wkly!AK:AK,MATCH($B58,data_wkly!$C:$C,0),1)),"")</f>
        <v/>
      </c>
      <c r="AL58" s="153" t="str">
        <f>IFERROR(IF(INDEX(data_wkly!AL:AL,MATCH($B58,data_wkly!$C:$C,0),1)=0,"",INDEX(data_wkly!AL:AL,MATCH($B58,data_wkly!$C:$C,0),1)),"")</f>
        <v/>
      </c>
      <c r="AM58" s="183" t="str">
        <f>IFERROR(IF(INDEX(data_wkly!AM:AM,MATCH($B58,data_wkly!$C:$C,0),1)=0,"",INDEX(data_wkly!AM:AM,MATCH($B58,data_wkly!$C:$C,0),1)),"")</f>
        <v/>
      </c>
      <c r="AN58" s="41" t="str">
        <f t="shared" si="2"/>
        <v/>
      </c>
      <c r="AO58" s="88">
        <f t="shared" si="5"/>
        <v>2</v>
      </c>
    </row>
    <row r="59" spans="1:41">
      <c r="A59" s="88">
        <f t="shared" si="3"/>
        <v>1</v>
      </c>
      <c r="B59" s="89">
        <f t="shared" si="4"/>
        <v>42056</v>
      </c>
      <c r="C59" s="155">
        <f>IFERROR(IF(INDEX(data_wkly!D:D,MATCH($B59,data_wkly!$C:$C,0),1)=0,"",INDEX(data_wkly!D:D,MATCH($B59,data_wkly!$C:$C,0),1)),"")</f>
        <v>82868</v>
      </c>
      <c r="D59" s="21">
        <f>IFERROR(IF(INDEX(data_wkly!E:E,MATCH($B59,data_wkly!$C:$C,0),1)=0,"",INDEX(data_wkly!E:E,MATCH($B59,data_wkly!$C:$C,0),1)),"")</f>
        <v>133.94999999999999</v>
      </c>
      <c r="E59" s="21">
        <f>IF(C59="","",IFERROR(INDEX(data_wkly!F:F,MATCH($B59,data_wkly!$C:$C,0),1),""))</f>
        <v>-1.1100000000000136</v>
      </c>
      <c r="F59" s="21" t="str">
        <f>IF(E59="","",IFERROR(IF(INDEX(data_wkly!G:G,MATCH($B59,data_wkly!$C:$C,0),1)=0,"",INDEX(data_wkly!G:G,MATCH($B59,data_wkly!$C:$C,0),1)),""))</f>
        <v/>
      </c>
      <c r="G59" s="21">
        <f>IFERROR(IF(INDEX(data_wkly!H:H,MATCH($B59,data_wkly!$C:$C,0),1)=0,"",INDEX(data_wkly!H:H,MATCH($B59,data_wkly!$C:$C,0),1)),"")</f>
        <v>131.53</v>
      </c>
      <c r="H59" s="21">
        <f>IF(C59="","",IFERROR(INDEX(data_wkly!I:I,MATCH($B59,data_wkly!$C:$C,0),1),""))</f>
        <v>-1.0900000000000034</v>
      </c>
      <c r="I59" s="21" t="str">
        <f>IF(H59="","",IFERROR(IF(INDEX(data_wkly!J:J,MATCH($B59,data_wkly!$C:$C,0),1)=0,"",INDEX(data_wkly!J:J,MATCH($B59,data_wkly!$C:$C,0),1)),""))</f>
        <v/>
      </c>
      <c r="J59" s="21">
        <f>IFERROR(IF(INDEX(data_wkly!K:K,MATCH($B59,data_wkly!$C:$C,0),1)=0,"",INDEX(data_wkly!K:K,MATCH($B59,data_wkly!$C:$C,0),1)),"")</f>
        <v>83.11</v>
      </c>
      <c r="K59" s="86">
        <f>IFERROR(IF(INDEX(data_wkly!L:L,MATCH($B59,data_wkly!$C:$C,0),1)=0,"",INDEX(data_wkly!L:L,MATCH($B59,data_wkly!$C:$C,0),1)),"")</f>
        <v>11.2</v>
      </c>
      <c r="L59" s="156"/>
      <c r="M59" s="155">
        <f>IFERROR(IF(INDEX(data_wkly!M:M,MATCH($B59,data_wkly!$C:$C,0),1)=0,"",INDEX(data_wkly!M:M,MATCH($B59,data_wkly!$C:$C,0),1)),"")</f>
        <v>81009</v>
      </c>
      <c r="N59" s="21">
        <f>IFERROR(IF(INDEX(data_wkly!N:N,MATCH($B59,data_wkly!$C:$C,0),1)=0,"",INDEX(data_wkly!N:N,MATCH($B59,data_wkly!$C:$C,0),1)),"")</f>
        <v>137.69</v>
      </c>
      <c r="O59" s="21">
        <f>IF(M59="","",IFERROR(INDEX(data_wkly!O:O,MATCH($B59,data_wkly!$C:$C,0),1),""))</f>
        <v>-1.25</v>
      </c>
      <c r="P59" s="21" t="str">
        <f>IF(M59="","",IFERROR(IF(INDEX(data_wkly!P:P,MATCH($B59,data_wkly!$C:$C,0),1)=0,"",INDEX(data_wkly!P:P,MATCH($B59,data_wkly!$C:$C,0),1)),""))</f>
        <v/>
      </c>
      <c r="Q59" s="21">
        <f>IFERROR(IF(INDEX(data_wkly!Q:Q,MATCH($B59,data_wkly!$C:$C,0),1)=0,"",INDEX(data_wkly!Q:Q,MATCH($B59,data_wkly!$C:$C,0),1)),"")</f>
        <v>135.19999999999999</v>
      </c>
      <c r="R59" s="21">
        <f>IF(M59="","",IFERROR(INDEX(data_wkly!R:R,MATCH($B59,data_wkly!$C:$C,0),1),""))</f>
        <v>-1.2300000000000182</v>
      </c>
      <c r="S59" s="21" t="str">
        <f>IF(M59="","",IFERROR(IF(INDEX(data_wkly!S:S,MATCH($B59,data_wkly!$C:$C,0),1)=0,"",INDEX(data_wkly!S:S,MATCH($B59,data_wkly!$C:$C,0),1)),""))</f>
        <v/>
      </c>
      <c r="T59" s="21">
        <f>IFERROR(IF(INDEX(data_wkly!T:T,MATCH($B59,data_wkly!$C:$C,0),1)=0,"",INDEX(data_wkly!T:T,MATCH($B59,data_wkly!$C:$C,0),1)),"")</f>
        <v>82.32</v>
      </c>
      <c r="U59" s="86">
        <f>IFERROR(IF(INDEX(data_wkly!U:U,MATCH($B59,data_wkly!$C:$C,0),1)=0,"",INDEX(data_wkly!U:U,MATCH($B59,data_wkly!$C:$C,0),1)),"")</f>
        <v>11.3</v>
      </c>
      <c r="V59" s="157">
        <f t="shared" si="0"/>
        <v>1</v>
      </c>
      <c r="W59" s="152">
        <f>IFERROR(IF(INDEX(data_wkly!W:W,MATCH($B59,data_wkly!$C:$C,0),1)=0,"",INDEX(data_wkly!W:W,MATCH($B59,data_wkly!$C:$C,0),1)),"")</f>
        <v>102.8617</v>
      </c>
      <c r="X59" s="21">
        <f>IFERROR(IF(INDEX(data_wkly!X:X,MATCH($B59,data_wkly!$C:$C,0),1)=0,"",INDEX(data_wkly!X:X,MATCH($B59,data_wkly!$C:$C,0),1)),"")</f>
        <v>2.6941492595057639</v>
      </c>
      <c r="Y59" s="21">
        <f>IFERROR(IF(INDEX(data_wkly!Y:Y,MATCH($B59,data_wkly!$C:$C,0),1)=0,"",INDEX(data_wkly!Y:Y,MATCH($B59,data_wkly!$C:$C,0),1)),"")</f>
        <v>102.81</v>
      </c>
      <c r="Z59" s="21">
        <f>IFERROR(IF(INDEX(data_wkly!Z:Z,MATCH($B59,data_wkly!$C:$C,0),1)=0,"",INDEX(data_wkly!Z:Z,MATCH($B59,data_wkly!$C:$C,0),1)),"")</f>
        <v>2.9500000000000028</v>
      </c>
      <c r="AA59" s="152">
        <f>IFERROR(IF(INDEX(data_wkly!AA:AA,MATCH($B59,data_wkly!$C:$C,0),1)=0,"",INDEX(data_wkly!AA:AA,MATCH($B59,data_wkly!$C:$C,0),1)),"")</f>
        <v>103.94</v>
      </c>
      <c r="AB59" s="21">
        <f>IFERROR(IF(INDEX(data_wkly!AB:AB,MATCH($B59,data_wkly!$C:$C,0),1)=0,"",INDEX(data_wkly!AB:AB,MATCH($B59,data_wkly!$C:$C,0),1)),"")</f>
        <v>2.3799999999999955</v>
      </c>
      <c r="AC59" s="21">
        <f>IFERROR(IF(INDEX(data_wkly!AC:AC,MATCH($B59,data_wkly!$C:$C,0),1)=0,"",INDEX(data_wkly!AC:AC,MATCH($B59,data_wkly!$C:$C,0),1)),"")</f>
        <v>103.46</v>
      </c>
      <c r="AD59" s="21">
        <f>IFERROR(IF(INDEX(data_wkly!AD:AD,MATCH($B59,data_wkly!$C:$C,0),1)=0,"",INDEX(data_wkly!AD:AD,MATCH($B59,data_wkly!$C:$C,0),1)),"")</f>
        <v>2.75</v>
      </c>
      <c r="AE59" s="157">
        <f t="shared" si="1"/>
        <v>1</v>
      </c>
      <c r="AF59" s="154" t="str">
        <f>IFERROR(IF(INDEX(data_wkly!AF:AF,MATCH($B59,data_wkly!$C:$C,0),1)=0,"",INDEX(data_wkly!AF:AF,MATCH($B59,data_wkly!$C:$C,0),1)),"")</f>
        <v/>
      </c>
      <c r="AG59" s="153" t="str">
        <f>IFERROR(IF(AF59="","",INDEX(data_wkly!AG:AG,MATCH($B59,data_wkly!$C:$C,0),1)),"")</f>
        <v/>
      </c>
      <c r="AH59" s="153" t="str">
        <f>IFERROR(IF(INDEX(data_wkly!AH:AH,MATCH($B59,data_wkly!$C:$C,0),1)=0,"",INDEX(data_wkly!AH:AH,MATCH($B59,data_wkly!$C:$C,0),1)),"")</f>
        <v/>
      </c>
      <c r="AI59" s="153" t="str">
        <f>IFERROR(IF(INDEX(data_wkly!AI:AI,MATCH($B59,data_wkly!$C:$C,0),1)=0,"",INDEX(data_wkly!AI:AI,MATCH($B59,data_wkly!$C:$C,0),1)),"")</f>
        <v/>
      </c>
      <c r="AJ59" s="153" t="str">
        <f>IFERROR(IF(AI59="","",INDEX(data_wkly!AJ:AJ,MATCH($B59,data_wkly!$C:$C,0),1)),"")</f>
        <v/>
      </c>
      <c r="AK59" s="153" t="str">
        <f>IFERROR(IF(INDEX(data_wkly!AK:AK,MATCH($B59,data_wkly!$C:$C,0),1)=0,"",INDEX(data_wkly!AK:AK,MATCH($B59,data_wkly!$C:$C,0),1)),"")</f>
        <v/>
      </c>
      <c r="AL59" s="153" t="str">
        <f>IFERROR(IF(INDEX(data_wkly!AL:AL,MATCH($B59,data_wkly!$C:$C,0),1)=0,"",INDEX(data_wkly!AL:AL,MATCH($B59,data_wkly!$C:$C,0),1)),"")</f>
        <v/>
      </c>
      <c r="AM59" s="183" t="str">
        <f>IFERROR(IF(INDEX(data_wkly!AM:AM,MATCH($B59,data_wkly!$C:$C,0),1)=0,"",INDEX(data_wkly!AM:AM,MATCH($B59,data_wkly!$C:$C,0),1)),"")</f>
        <v/>
      </c>
      <c r="AN59" s="41" t="str">
        <f t="shared" si="2"/>
        <v/>
      </c>
      <c r="AO59" s="88">
        <f t="shared" si="5"/>
        <v>1</v>
      </c>
    </row>
    <row r="60" spans="1:41">
      <c r="A60" s="88">
        <f t="shared" si="3"/>
        <v>2</v>
      </c>
      <c r="B60" s="89">
        <f t="shared" si="4"/>
        <v>42063</v>
      </c>
      <c r="C60" s="155">
        <f>IFERROR(IF(INDEX(data_wkly!D:D,MATCH($B60,data_wkly!$C:$C,0),1)=0,"",INDEX(data_wkly!D:D,MATCH($B60,data_wkly!$C:$C,0),1)),"")</f>
        <v>83217</v>
      </c>
      <c r="D60" s="21">
        <f>IFERROR(IF(INDEX(data_wkly!E:E,MATCH($B60,data_wkly!$C:$C,0),1)=0,"",INDEX(data_wkly!E:E,MATCH($B60,data_wkly!$C:$C,0),1)),"")</f>
        <v>133.21</v>
      </c>
      <c r="E60" s="21">
        <f>IF(C60="","",IFERROR(INDEX(data_wkly!F:F,MATCH($B60,data_wkly!$C:$C,0),1),""))</f>
        <v>-0.73999999999998067</v>
      </c>
      <c r="F60" s="21" t="str">
        <f>IF(E60="","",IFERROR(IF(INDEX(data_wkly!G:G,MATCH($B60,data_wkly!$C:$C,0),1)=0,"",INDEX(data_wkly!G:G,MATCH($B60,data_wkly!$C:$C,0),1)),""))</f>
        <v/>
      </c>
      <c r="G60" s="21">
        <f>IFERROR(IF(INDEX(data_wkly!H:H,MATCH($B60,data_wkly!$C:$C,0),1)=0,"",INDEX(data_wkly!H:H,MATCH($B60,data_wkly!$C:$C,0),1)),"")</f>
        <v>130.80000000000001</v>
      </c>
      <c r="H60" s="21">
        <f>IF(C60="","",IFERROR(INDEX(data_wkly!I:I,MATCH($B60,data_wkly!$C:$C,0),1),""))</f>
        <v>-0.72999999999998977</v>
      </c>
      <c r="I60" s="21" t="str">
        <f>IF(H60="","",IFERROR(IF(INDEX(data_wkly!J:J,MATCH($B60,data_wkly!$C:$C,0),1)=0,"",INDEX(data_wkly!J:J,MATCH($B60,data_wkly!$C:$C,0),1)),""))</f>
        <v/>
      </c>
      <c r="J60" s="21">
        <f>IFERROR(IF(INDEX(data_wkly!K:K,MATCH($B60,data_wkly!$C:$C,0),1)=0,"",INDEX(data_wkly!K:K,MATCH($B60,data_wkly!$C:$C,0),1)),"")</f>
        <v>82.66</v>
      </c>
      <c r="K60" s="86">
        <f>IFERROR(IF(INDEX(data_wkly!L:L,MATCH($B60,data_wkly!$C:$C,0),1)=0,"",INDEX(data_wkly!L:L,MATCH($B60,data_wkly!$C:$C,0),1)),"")</f>
        <v>11.3</v>
      </c>
      <c r="L60" s="156"/>
      <c r="M60" s="155">
        <f>IFERROR(IF(INDEX(data_wkly!M:M,MATCH($B60,data_wkly!$C:$C,0),1)=0,"",INDEX(data_wkly!M:M,MATCH($B60,data_wkly!$C:$C,0),1)),"")</f>
        <v>81367</v>
      </c>
      <c r="N60" s="21">
        <f>IFERROR(IF(INDEX(data_wkly!N:N,MATCH($B60,data_wkly!$C:$C,0),1)=0,"",INDEX(data_wkly!N:N,MATCH($B60,data_wkly!$C:$C,0),1)),"")</f>
        <v>136.88999999999999</v>
      </c>
      <c r="O60" s="21">
        <f>IF(M60="","",IFERROR(INDEX(data_wkly!O:O,MATCH($B60,data_wkly!$C:$C,0),1),""))</f>
        <v>-0.80000000000001137</v>
      </c>
      <c r="P60" s="21" t="str">
        <f>IF(M60="","",IFERROR(IF(INDEX(data_wkly!P:P,MATCH($B60,data_wkly!$C:$C,0),1)=0,"",INDEX(data_wkly!P:P,MATCH($B60,data_wkly!$C:$C,0),1)),""))</f>
        <v/>
      </c>
      <c r="Q60" s="21">
        <f>IFERROR(IF(INDEX(data_wkly!Q:Q,MATCH($B60,data_wkly!$C:$C,0),1)=0,"",INDEX(data_wkly!Q:Q,MATCH($B60,data_wkly!$C:$C,0),1)),"")</f>
        <v>134.43</v>
      </c>
      <c r="R60" s="21">
        <f>IF(M60="","",IFERROR(INDEX(data_wkly!R:R,MATCH($B60,data_wkly!$C:$C,0),1),""))</f>
        <v>-0.76999999999998181</v>
      </c>
      <c r="S60" s="21" t="str">
        <f>IF(M60="","",IFERROR(IF(INDEX(data_wkly!S:S,MATCH($B60,data_wkly!$C:$C,0),1)=0,"",INDEX(data_wkly!S:S,MATCH($B60,data_wkly!$C:$C,0),1)),""))</f>
        <v/>
      </c>
      <c r="T60" s="21">
        <f>IFERROR(IF(INDEX(data_wkly!T:T,MATCH($B60,data_wkly!$C:$C,0),1)=0,"",INDEX(data_wkly!T:T,MATCH($B60,data_wkly!$C:$C,0),1)),"")</f>
        <v>81.760000000000005</v>
      </c>
      <c r="U60" s="86">
        <f>IFERROR(IF(INDEX(data_wkly!U:U,MATCH($B60,data_wkly!$C:$C,0),1)=0,"",INDEX(data_wkly!U:U,MATCH($B60,data_wkly!$C:$C,0),1)),"")</f>
        <v>11.3</v>
      </c>
      <c r="V60" s="157">
        <f t="shared" si="0"/>
        <v>2</v>
      </c>
      <c r="W60" s="152">
        <f>IFERROR(IF(INDEX(data_wkly!W:W,MATCH($B60,data_wkly!$C:$C,0),1)=0,"",INDEX(data_wkly!W:W,MATCH($B60,data_wkly!$C:$C,0),1)),"")</f>
        <v>104.63939999999999</v>
      </c>
      <c r="X60" s="21">
        <f>IFERROR(IF(INDEX(data_wkly!X:X,MATCH($B60,data_wkly!$C:$C,0),1)=0,"",INDEX(data_wkly!X:X,MATCH($B60,data_wkly!$C:$C,0),1)),"")</f>
        <v>1.7776764859956842</v>
      </c>
      <c r="Y60" s="21">
        <f>IFERROR(IF(INDEX(data_wkly!Y:Y,MATCH($B60,data_wkly!$C:$C,0),1)=0,"",INDEX(data_wkly!Y:Y,MATCH($B60,data_wkly!$C:$C,0),1)),"")</f>
        <v>104.76</v>
      </c>
      <c r="Z60" s="21">
        <f>IFERROR(IF(INDEX(data_wkly!Z:Z,MATCH($B60,data_wkly!$C:$C,0),1)=0,"",INDEX(data_wkly!Z:Z,MATCH($B60,data_wkly!$C:$C,0),1)),"")</f>
        <v>1.9500000000000028</v>
      </c>
      <c r="AA60" s="152">
        <f>IFERROR(IF(INDEX(data_wkly!AA:AA,MATCH($B60,data_wkly!$C:$C,0),1)=0,"",INDEX(data_wkly!AA:AA,MATCH($B60,data_wkly!$C:$C,0),1)),"")</f>
        <v>106.44</v>
      </c>
      <c r="AB60" s="21">
        <f>IFERROR(IF(INDEX(data_wkly!AB:AB,MATCH($B60,data_wkly!$C:$C,0),1)=0,"",INDEX(data_wkly!AB:AB,MATCH($B60,data_wkly!$C:$C,0),1)),"")</f>
        <v>2.5</v>
      </c>
      <c r="AC60" s="21">
        <f>IFERROR(IF(INDEX(data_wkly!AC:AC,MATCH($B60,data_wkly!$C:$C,0),1)=0,"",INDEX(data_wkly!AC:AC,MATCH($B60,data_wkly!$C:$C,0),1)),"")</f>
        <v>106.13</v>
      </c>
      <c r="AD60" s="21">
        <f>IFERROR(IF(INDEX(data_wkly!AD:AD,MATCH($B60,data_wkly!$C:$C,0),1)=0,"",INDEX(data_wkly!AD:AD,MATCH($B60,data_wkly!$C:$C,0),1)),"")</f>
        <v>2.6700000000000017</v>
      </c>
      <c r="AE60" s="157">
        <f t="shared" si="1"/>
        <v>2</v>
      </c>
      <c r="AF60" s="154" t="str">
        <f>IFERROR(IF(INDEX(data_wkly!AF:AF,MATCH($B60,data_wkly!$C:$C,0),1)=0,"",INDEX(data_wkly!AF:AF,MATCH($B60,data_wkly!$C:$C,0),1)),"")</f>
        <v/>
      </c>
      <c r="AG60" s="153" t="str">
        <f>IFERROR(IF(AF60="","",INDEX(data_wkly!AG:AG,MATCH($B60,data_wkly!$C:$C,0),1)),"")</f>
        <v/>
      </c>
      <c r="AH60" s="153" t="str">
        <f>IFERROR(IF(INDEX(data_wkly!AH:AH,MATCH($B60,data_wkly!$C:$C,0),1)=0,"",INDEX(data_wkly!AH:AH,MATCH($B60,data_wkly!$C:$C,0),1)),"")</f>
        <v/>
      </c>
      <c r="AI60" s="153" t="str">
        <f>IFERROR(IF(INDEX(data_wkly!AI:AI,MATCH($B60,data_wkly!$C:$C,0),1)=0,"",INDEX(data_wkly!AI:AI,MATCH($B60,data_wkly!$C:$C,0),1)),"")</f>
        <v/>
      </c>
      <c r="AJ60" s="153" t="str">
        <f>IFERROR(IF(AI60="","",INDEX(data_wkly!AJ:AJ,MATCH($B60,data_wkly!$C:$C,0),1)),"")</f>
        <v/>
      </c>
      <c r="AK60" s="153" t="str">
        <f>IFERROR(IF(INDEX(data_wkly!AK:AK,MATCH($B60,data_wkly!$C:$C,0),1)=0,"",INDEX(data_wkly!AK:AK,MATCH($B60,data_wkly!$C:$C,0),1)),"")</f>
        <v/>
      </c>
      <c r="AL60" s="153" t="str">
        <f>IFERROR(IF(INDEX(data_wkly!AL:AL,MATCH($B60,data_wkly!$C:$C,0),1)=0,"",INDEX(data_wkly!AL:AL,MATCH($B60,data_wkly!$C:$C,0),1)),"")</f>
        <v/>
      </c>
      <c r="AM60" s="183" t="str">
        <f>IFERROR(IF(INDEX(data_wkly!AM:AM,MATCH($B60,data_wkly!$C:$C,0),1)=0,"",INDEX(data_wkly!AM:AM,MATCH($B60,data_wkly!$C:$C,0),1)),"")</f>
        <v/>
      </c>
      <c r="AN60" s="41" t="str">
        <f t="shared" si="2"/>
        <v/>
      </c>
      <c r="AO60" s="88">
        <f t="shared" si="5"/>
        <v>2</v>
      </c>
    </row>
    <row r="61" spans="1:41">
      <c r="A61" s="88">
        <f t="shared" si="3"/>
        <v>1</v>
      </c>
      <c r="B61" s="89">
        <f t="shared" si="4"/>
        <v>42070</v>
      </c>
      <c r="C61" s="155">
        <f>IFERROR(IF(INDEX(data_wkly!D:D,MATCH($B61,data_wkly!$C:$C,0),1)=0,"",INDEX(data_wkly!D:D,MATCH($B61,data_wkly!$C:$C,0),1)),"")</f>
        <v>83338</v>
      </c>
      <c r="D61" s="21">
        <f>IFERROR(IF(INDEX(data_wkly!E:E,MATCH($B61,data_wkly!$C:$C,0),1)=0,"",INDEX(data_wkly!E:E,MATCH($B61,data_wkly!$C:$C,0),1)),"")</f>
        <v>132.72999999999999</v>
      </c>
      <c r="E61" s="21">
        <f>IF(C61="","",IFERROR(INDEX(data_wkly!F:F,MATCH($B61,data_wkly!$C:$C,0),1),""))</f>
        <v>-0.48000000000001819</v>
      </c>
      <c r="F61" s="21" t="str">
        <f>IF(E61="","",IFERROR(IF(INDEX(data_wkly!G:G,MATCH($B61,data_wkly!$C:$C,0),1)=0,"",INDEX(data_wkly!G:G,MATCH($B61,data_wkly!$C:$C,0),1)),""))</f>
        <v/>
      </c>
      <c r="G61" s="21">
        <f>IFERROR(IF(INDEX(data_wkly!H:H,MATCH($B61,data_wkly!$C:$C,0),1)=0,"",INDEX(data_wkly!H:H,MATCH($B61,data_wkly!$C:$C,0),1)),"")</f>
        <v>130.33000000000001</v>
      </c>
      <c r="H61" s="21">
        <f>IF(C61="","",IFERROR(INDEX(data_wkly!I:I,MATCH($B61,data_wkly!$C:$C,0),1),""))</f>
        <v>-0.46999999999999886</v>
      </c>
      <c r="I61" s="21" t="str">
        <f>IF(H61="","",IFERROR(IF(INDEX(data_wkly!J:J,MATCH($B61,data_wkly!$C:$C,0),1)=0,"",INDEX(data_wkly!J:J,MATCH($B61,data_wkly!$C:$C,0),1)),""))</f>
        <v/>
      </c>
      <c r="J61" s="21">
        <f>IFERROR(IF(INDEX(data_wkly!K:K,MATCH($B61,data_wkly!$C:$C,0),1)=0,"",INDEX(data_wkly!K:K,MATCH($B61,data_wkly!$C:$C,0),1)),"")</f>
        <v>82.72</v>
      </c>
      <c r="K61" s="86">
        <f>IFERROR(IF(INDEX(data_wkly!L:L,MATCH($B61,data_wkly!$C:$C,0),1)=0,"",INDEX(data_wkly!L:L,MATCH($B61,data_wkly!$C:$C,0),1)),"")</f>
        <v>11.4</v>
      </c>
      <c r="L61" s="156"/>
      <c r="M61" s="155">
        <f>IFERROR(IF(INDEX(data_wkly!M:M,MATCH($B61,data_wkly!$C:$C,0),1)=0,"",INDEX(data_wkly!M:M,MATCH($B61,data_wkly!$C:$C,0),1)),"")</f>
        <v>81361</v>
      </c>
      <c r="N61" s="21">
        <f>IFERROR(IF(INDEX(data_wkly!N:N,MATCH($B61,data_wkly!$C:$C,0),1)=0,"",INDEX(data_wkly!N:N,MATCH($B61,data_wkly!$C:$C,0),1)),"")</f>
        <v>136.25</v>
      </c>
      <c r="O61" s="21">
        <f>IF(M61="","",IFERROR(INDEX(data_wkly!O:O,MATCH($B61,data_wkly!$C:$C,0),1),""))</f>
        <v>-0.63999999999998636</v>
      </c>
      <c r="P61" s="21" t="str">
        <f>IF(M61="","",IFERROR(IF(INDEX(data_wkly!P:P,MATCH($B61,data_wkly!$C:$C,0),1)=0,"",INDEX(data_wkly!P:P,MATCH($B61,data_wkly!$C:$C,0),1)),""))</f>
        <v/>
      </c>
      <c r="Q61" s="21">
        <f>IFERROR(IF(INDEX(data_wkly!Q:Q,MATCH($B61,data_wkly!$C:$C,0),1)=0,"",INDEX(data_wkly!Q:Q,MATCH($B61,data_wkly!$C:$C,0),1)),"")</f>
        <v>133.78</v>
      </c>
      <c r="R61" s="21">
        <f>IF(M61="","",IFERROR(INDEX(data_wkly!R:R,MATCH($B61,data_wkly!$C:$C,0),1),""))</f>
        <v>-0.65000000000000568</v>
      </c>
      <c r="S61" s="21" t="str">
        <f>IF(M61="","",IFERROR(IF(INDEX(data_wkly!S:S,MATCH($B61,data_wkly!$C:$C,0),1)=0,"",INDEX(data_wkly!S:S,MATCH($B61,data_wkly!$C:$C,0),1)),""))</f>
        <v/>
      </c>
      <c r="T61" s="21">
        <f>IFERROR(IF(INDEX(data_wkly!T:T,MATCH($B61,data_wkly!$C:$C,0),1)=0,"",INDEX(data_wkly!T:T,MATCH($B61,data_wkly!$C:$C,0),1)),"")</f>
        <v>81.680000000000007</v>
      </c>
      <c r="U61" s="86">
        <f>IFERROR(IF(INDEX(data_wkly!U:U,MATCH($B61,data_wkly!$C:$C,0),1)=0,"",INDEX(data_wkly!U:U,MATCH($B61,data_wkly!$C:$C,0),1)),"")</f>
        <v>11.3</v>
      </c>
      <c r="V61" s="157">
        <f t="shared" si="0"/>
        <v>1</v>
      </c>
      <c r="W61" s="152">
        <f>IFERROR(IF(INDEX(data_wkly!W:W,MATCH($B61,data_wkly!$C:$C,0),1)=0,"",INDEX(data_wkly!W:W,MATCH($B61,data_wkly!$C:$C,0),1)),"")</f>
        <v>103.5714</v>
      </c>
      <c r="X61" s="21">
        <f>IFERROR(IF(INDEX(data_wkly!X:X,MATCH($B61,data_wkly!$C:$C,0),1)=0,"",INDEX(data_wkly!X:X,MATCH($B61,data_wkly!$C:$C,0),1)),"")</f>
        <v>-1.067954278458572</v>
      </c>
      <c r="Y61" s="21">
        <f>IFERROR(IF(INDEX(data_wkly!Y:Y,MATCH($B61,data_wkly!$C:$C,0),1)=0,"",INDEX(data_wkly!Y:Y,MATCH($B61,data_wkly!$C:$C,0),1)),"")</f>
        <v>103.63</v>
      </c>
      <c r="Z61" s="21">
        <f>IFERROR(IF(INDEX(data_wkly!Z:Z,MATCH($B61,data_wkly!$C:$C,0),1)=0,"",INDEX(data_wkly!Z:Z,MATCH($B61,data_wkly!$C:$C,0),1)),"")</f>
        <v>-1.1300000000000097</v>
      </c>
      <c r="AA61" s="152">
        <f>IFERROR(IF(INDEX(data_wkly!AA:AA,MATCH($B61,data_wkly!$C:$C,0),1)=0,"",INDEX(data_wkly!AA:AA,MATCH($B61,data_wkly!$C:$C,0),1)),"")</f>
        <v>106.14</v>
      </c>
      <c r="AB61" s="21">
        <f>IFERROR(IF(INDEX(data_wkly!AB:AB,MATCH($B61,data_wkly!$C:$C,0),1)=0,"",INDEX(data_wkly!AB:AB,MATCH($B61,data_wkly!$C:$C,0),1)),"")</f>
        <v>-0.29999999999999716</v>
      </c>
      <c r="AC61" s="21">
        <f>IFERROR(IF(INDEX(data_wkly!AC:AC,MATCH($B61,data_wkly!$C:$C,0),1)=0,"",INDEX(data_wkly!AC:AC,MATCH($B61,data_wkly!$C:$C,0),1)),"")</f>
        <v>105.61</v>
      </c>
      <c r="AD61" s="21">
        <f>IFERROR(IF(INDEX(data_wkly!AD:AD,MATCH($B61,data_wkly!$C:$C,0),1)=0,"",INDEX(data_wkly!AD:AD,MATCH($B61,data_wkly!$C:$C,0),1)),"")</f>
        <v>-0.51999999999999602</v>
      </c>
      <c r="AE61" s="157">
        <f t="shared" si="1"/>
        <v>1</v>
      </c>
      <c r="AF61" s="154" t="str">
        <f>IFERROR(IF(INDEX(data_wkly!AF:AF,MATCH($B61,data_wkly!$C:$C,0),1)=0,"",INDEX(data_wkly!AF:AF,MATCH($B61,data_wkly!$C:$C,0),1)),"")</f>
        <v/>
      </c>
      <c r="AG61" s="153" t="str">
        <f>IFERROR(IF(AF61="","",INDEX(data_wkly!AG:AG,MATCH($B61,data_wkly!$C:$C,0),1)),"")</f>
        <v/>
      </c>
      <c r="AH61" s="153" t="str">
        <f>IFERROR(IF(INDEX(data_wkly!AH:AH,MATCH($B61,data_wkly!$C:$C,0),1)=0,"",INDEX(data_wkly!AH:AH,MATCH($B61,data_wkly!$C:$C,0),1)),"")</f>
        <v/>
      </c>
      <c r="AI61" s="153" t="str">
        <f>IFERROR(IF(INDEX(data_wkly!AI:AI,MATCH($B61,data_wkly!$C:$C,0),1)=0,"",INDEX(data_wkly!AI:AI,MATCH($B61,data_wkly!$C:$C,0),1)),"")</f>
        <v/>
      </c>
      <c r="AJ61" s="153" t="str">
        <f>IFERROR(IF(AI61="","",INDEX(data_wkly!AJ:AJ,MATCH($B61,data_wkly!$C:$C,0),1)),"")</f>
        <v/>
      </c>
      <c r="AK61" s="153" t="str">
        <f>IFERROR(IF(INDEX(data_wkly!AK:AK,MATCH($B61,data_wkly!$C:$C,0),1)=0,"",INDEX(data_wkly!AK:AK,MATCH($B61,data_wkly!$C:$C,0),1)),"")</f>
        <v/>
      </c>
      <c r="AL61" s="153" t="str">
        <f>IFERROR(IF(INDEX(data_wkly!AL:AL,MATCH($B61,data_wkly!$C:$C,0),1)=0,"",INDEX(data_wkly!AL:AL,MATCH($B61,data_wkly!$C:$C,0),1)),"")</f>
        <v/>
      </c>
      <c r="AM61" s="183" t="str">
        <f>IFERROR(IF(INDEX(data_wkly!AM:AM,MATCH($B61,data_wkly!$C:$C,0),1)=0,"",INDEX(data_wkly!AM:AM,MATCH($B61,data_wkly!$C:$C,0),1)),"")</f>
        <v/>
      </c>
      <c r="AN61" s="41" t="str">
        <f t="shared" si="2"/>
        <v/>
      </c>
      <c r="AO61" s="88">
        <f t="shared" si="5"/>
        <v>1</v>
      </c>
    </row>
    <row r="62" spans="1:41">
      <c r="A62" s="88">
        <f t="shared" si="3"/>
        <v>2</v>
      </c>
      <c r="B62" s="89">
        <f t="shared" si="4"/>
        <v>42077</v>
      </c>
      <c r="C62" s="155">
        <f>IFERROR(IF(INDEX(data_wkly!D:D,MATCH($B62,data_wkly!$C:$C,0),1)=0,"",INDEX(data_wkly!D:D,MATCH($B62,data_wkly!$C:$C,0),1)),"")</f>
        <v>83159</v>
      </c>
      <c r="D62" s="21">
        <f>IFERROR(IF(INDEX(data_wkly!E:E,MATCH($B62,data_wkly!$C:$C,0),1)=0,"",INDEX(data_wkly!E:E,MATCH($B62,data_wkly!$C:$C,0),1)),"")</f>
        <v>132.65</v>
      </c>
      <c r="E62" s="21">
        <f>IF(C62="","",IFERROR(INDEX(data_wkly!F:F,MATCH($B62,data_wkly!$C:$C,0),1),""))</f>
        <v>-7.9999999999984084E-2</v>
      </c>
      <c r="F62" s="21" t="str">
        <f>IF(E62="","",IFERROR(IF(INDEX(data_wkly!G:G,MATCH($B62,data_wkly!$C:$C,0),1)=0,"",INDEX(data_wkly!G:G,MATCH($B62,data_wkly!$C:$C,0),1)),""))</f>
        <v/>
      </c>
      <c r="G62" s="21">
        <f>IFERROR(IF(INDEX(data_wkly!H:H,MATCH($B62,data_wkly!$C:$C,0),1)=0,"",INDEX(data_wkly!H:H,MATCH($B62,data_wkly!$C:$C,0),1)),"")</f>
        <v>130.25</v>
      </c>
      <c r="H62" s="21">
        <f>IF(C62="","",IFERROR(INDEX(data_wkly!I:I,MATCH($B62,data_wkly!$C:$C,0),1),""))</f>
        <v>-8.0000000000012506E-2</v>
      </c>
      <c r="I62" s="21" t="str">
        <f>IF(H62="","",IFERROR(IF(INDEX(data_wkly!J:J,MATCH($B62,data_wkly!$C:$C,0),1)=0,"",INDEX(data_wkly!J:J,MATCH($B62,data_wkly!$C:$C,0),1)),""))</f>
        <v/>
      </c>
      <c r="J62" s="21">
        <f>IFERROR(IF(INDEX(data_wkly!K:K,MATCH($B62,data_wkly!$C:$C,0),1)=0,"",INDEX(data_wkly!K:K,MATCH($B62,data_wkly!$C:$C,0),1)),"")</f>
        <v>82.66</v>
      </c>
      <c r="K62" s="86">
        <f>IFERROR(IF(INDEX(data_wkly!L:L,MATCH($B62,data_wkly!$C:$C,0),1)=0,"",INDEX(data_wkly!L:L,MATCH($B62,data_wkly!$C:$C,0),1)),"")</f>
        <v>11.2</v>
      </c>
      <c r="L62" s="156"/>
      <c r="M62" s="155">
        <f>IFERROR(IF(INDEX(data_wkly!M:M,MATCH($B62,data_wkly!$C:$C,0),1)=0,"",INDEX(data_wkly!M:M,MATCH($B62,data_wkly!$C:$C,0),1)),"")</f>
        <v>82063</v>
      </c>
      <c r="N62" s="21">
        <f>IFERROR(IF(INDEX(data_wkly!N:N,MATCH($B62,data_wkly!$C:$C,0),1)=0,"",INDEX(data_wkly!N:N,MATCH($B62,data_wkly!$C:$C,0),1)),"")</f>
        <v>136.61000000000001</v>
      </c>
      <c r="O62" s="21">
        <f>IF(M62="","",IFERROR(INDEX(data_wkly!O:O,MATCH($B62,data_wkly!$C:$C,0),1),""))</f>
        <v>0.36000000000001364</v>
      </c>
      <c r="P62" s="21" t="str">
        <f>IF(M62="","",IFERROR(IF(INDEX(data_wkly!P:P,MATCH($B62,data_wkly!$C:$C,0),1)=0,"",INDEX(data_wkly!P:P,MATCH($B62,data_wkly!$C:$C,0),1)),""))</f>
        <v/>
      </c>
      <c r="Q62" s="21">
        <f>IFERROR(IF(INDEX(data_wkly!Q:Q,MATCH($B62,data_wkly!$C:$C,0),1)=0,"",INDEX(data_wkly!Q:Q,MATCH($B62,data_wkly!$C:$C,0),1)),"")</f>
        <v>134.13999999999999</v>
      </c>
      <c r="R62" s="21">
        <f>IF(M62="","",IFERROR(INDEX(data_wkly!R:R,MATCH($B62,data_wkly!$C:$C,0),1),""))</f>
        <v>0.35999999999998522</v>
      </c>
      <c r="S62" s="21" t="str">
        <f>IF(M62="","",IFERROR(IF(INDEX(data_wkly!S:S,MATCH($B62,data_wkly!$C:$C,0),1)=0,"",INDEX(data_wkly!S:S,MATCH($B62,data_wkly!$C:$C,0),1)),""))</f>
        <v/>
      </c>
      <c r="T62" s="21">
        <f>IFERROR(IF(INDEX(data_wkly!T:T,MATCH($B62,data_wkly!$C:$C,0),1)=0,"",INDEX(data_wkly!T:T,MATCH($B62,data_wkly!$C:$C,0),1)),"")</f>
        <v>81.61</v>
      </c>
      <c r="U62" s="86">
        <f>IFERROR(IF(INDEX(data_wkly!U:U,MATCH($B62,data_wkly!$C:$C,0),1)=0,"",INDEX(data_wkly!U:U,MATCH($B62,data_wkly!$C:$C,0),1)),"")</f>
        <v>11.2</v>
      </c>
      <c r="V62" s="157">
        <f t="shared" si="0"/>
        <v>2</v>
      </c>
      <c r="W62" s="152">
        <f>IFERROR(IF(INDEX(data_wkly!W:W,MATCH($B62,data_wkly!$C:$C,0),1)=0,"",INDEX(data_wkly!W:W,MATCH($B62,data_wkly!$C:$C,0),1)),"")</f>
        <v>100.21469999999999</v>
      </c>
      <c r="X62" s="21">
        <f>IFERROR(IF(INDEX(data_wkly!X:X,MATCH($B62,data_wkly!$C:$C,0),1)=0,"",INDEX(data_wkly!X:X,MATCH($B62,data_wkly!$C:$C,0),1)),"")</f>
        <v>-3.3567563895235679</v>
      </c>
      <c r="Y62" s="21">
        <f>IFERROR(IF(INDEX(data_wkly!Y:Y,MATCH($B62,data_wkly!$C:$C,0),1)=0,"",INDEX(data_wkly!Y:Y,MATCH($B62,data_wkly!$C:$C,0),1)),"")</f>
        <v>100.3</v>
      </c>
      <c r="Z62" s="21">
        <f>IFERROR(IF(INDEX(data_wkly!Z:Z,MATCH($B62,data_wkly!$C:$C,0),1)=0,"",INDEX(data_wkly!Z:Z,MATCH($B62,data_wkly!$C:$C,0),1)),"")</f>
        <v>-3.3299999999999983</v>
      </c>
      <c r="AA62" s="152">
        <f>IFERROR(IF(INDEX(data_wkly!AA:AA,MATCH($B62,data_wkly!$C:$C,0),1)=0,"",INDEX(data_wkly!AA:AA,MATCH($B62,data_wkly!$C:$C,0),1)),"")</f>
        <v>103.49</v>
      </c>
      <c r="AB62" s="21">
        <f>IFERROR(IF(INDEX(data_wkly!AB:AB,MATCH($B62,data_wkly!$C:$C,0),1)=0,"",INDEX(data_wkly!AB:AB,MATCH($B62,data_wkly!$C:$C,0),1)),"")</f>
        <v>-2.6500000000000057</v>
      </c>
      <c r="AC62" s="21">
        <f>IFERROR(IF(INDEX(data_wkly!AC:AC,MATCH($B62,data_wkly!$C:$C,0),1)=0,"",INDEX(data_wkly!AC:AC,MATCH($B62,data_wkly!$C:$C,0),1)),"")</f>
        <v>102.79</v>
      </c>
      <c r="AD62" s="21">
        <f>IFERROR(IF(INDEX(data_wkly!AD:AD,MATCH($B62,data_wkly!$C:$C,0),1)=0,"",INDEX(data_wkly!AD:AD,MATCH($B62,data_wkly!$C:$C,0),1)),"")</f>
        <v>-2.8199999999999932</v>
      </c>
      <c r="AE62" s="157">
        <f t="shared" si="1"/>
        <v>2</v>
      </c>
      <c r="AF62" s="154" t="str">
        <f>IFERROR(IF(INDEX(data_wkly!AF:AF,MATCH($B62,data_wkly!$C:$C,0),1)=0,"",INDEX(data_wkly!AF:AF,MATCH($B62,data_wkly!$C:$C,0),1)),"")</f>
        <v/>
      </c>
      <c r="AG62" s="153" t="str">
        <f>IFERROR(IF(AF62="","",INDEX(data_wkly!AG:AG,MATCH($B62,data_wkly!$C:$C,0),1)),"")</f>
        <v/>
      </c>
      <c r="AH62" s="153" t="str">
        <f>IFERROR(IF(INDEX(data_wkly!AH:AH,MATCH($B62,data_wkly!$C:$C,0),1)=0,"",INDEX(data_wkly!AH:AH,MATCH($B62,data_wkly!$C:$C,0),1)),"")</f>
        <v/>
      </c>
      <c r="AI62" s="153" t="str">
        <f>IFERROR(IF(INDEX(data_wkly!AI:AI,MATCH($B62,data_wkly!$C:$C,0),1)=0,"",INDEX(data_wkly!AI:AI,MATCH($B62,data_wkly!$C:$C,0),1)),"")</f>
        <v/>
      </c>
      <c r="AJ62" s="153" t="str">
        <f>IFERROR(IF(AI62="","",INDEX(data_wkly!AJ:AJ,MATCH($B62,data_wkly!$C:$C,0),1)),"")</f>
        <v/>
      </c>
      <c r="AK62" s="153" t="str">
        <f>IFERROR(IF(INDEX(data_wkly!AK:AK,MATCH($B62,data_wkly!$C:$C,0),1)=0,"",INDEX(data_wkly!AK:AK,MATCH($B62,data_wkly!$C:$C,0),1)),"")</f>
        <v/>
      </c>
      <c r="AL62" s="153" t="str">
        <f>IFERROR(IF(INDEX(data_wkly!AL:AL,MATCH($B62,data_wkly!$C:$C,0),1)=0,"",INDEX(data_wkly!AL:AL,MATCH($B62,data_wkly!$C:$C,0),1)),"")</f>
        <v/>
      </c>
      <c r="AM62" s="183" t="str">
        <f>IFERROR(IF(INDEX(data_wkly!AM:AM,MATCH($B62,data_wkly!$C:$C,0),1)=0,"",INDEX(data_wkly!AM:AM,MATCH($B62,data_wkly!$C:$C,0),1)),"")</f>
        <v/>
      </c>
      <c r="AN62" s="41" t="str">
        <f t="shared" si="2"/>
        <v/>
      </c>
      <c r="AO62" s="88">
        <f t="shared" si="5"/>
        <v>2</v>
      </c>
    </row>
    <row r="63" spans="1:41">
      <c r="A63" s="88">
        <f t="shared" si="3"/>
        <v>1</v>
      </c>
      <c r="B63" s="89">
        <f t="shared" si="4"/>
        <v>42084</v>
      </c>
      <c r="C63" s="155">
        <f>IFERROR(IF(INDEX(data_wkly!D:D,MATCH($B63,data_wkly!$C:$C,0),1)=0,"",INDEX(data_wkly!D:D,MATCH($B63,data_wkly!$C:$C,0),1)),"")</f>
        <v>85533</v>
      </c>
      <c r="D63" s="21">
        <f>IFERROR(IF(INDEX(data_wkly!E:E,MATCH($B63,data_wkly!$C:$C,0),1)=0,"",INDEX(data_wkly!E:E,MATCH($B63,data_wkly!$C:$C,0),1)),"")</f>
        <v>132.63999999999999</v>
      </c>
      <c r="E63" s="21">
        <f>IF(C63="","",IFERROR(INDEX(data_wkly!F:F,MATCH($B63,data_wkly!$C:$C,0),1),""))</f>
        <v>-1.0000000000019327E-2</v>
      </c>
      <c r="F63" s="21" t="str">
        <f>IF(E63="","",IFERROR(IF(INDEX(data_wkly!G:G,MATCH($B63,data_wkly!$C:$C,0),1)=0,"",INDEX(data_wkly!G:G,MATCH($B63,data_wkly!$C:$C,0),1)),""))</f>
        <v/>
      </c>
      <c r="G63" s="21">
        <f>IFERROR(IF(INDEX(data_wkly!H:H,MATCH($B63,data_wkly!$C:$C,0),1)=0,"",INDEX(data_wkly!H:H,MATCH($B63,data_wkly!$C:$C,0),1)),"")</f>
        <v>130.24</v>
      </c>
      <c r="H63" s="21">
        <f>IF(C63="","",IFERROR(INDEX(data_wkly!I:I,MATCH($B63,data_wkly!$C:$C,0),1),""))</f>
        <v>-9.9999999999909051E-3</v>
      </c>
      <c r="I63" s="21" t="str">
        <f>IF(H63="","",IFERROR(IF(INDEX(data_wkly!J:J,MATCH($B63,data_wkly!$C:$C,0),1)=0,"",INDEX(data_wkly!J:J,MATCH($B63,data_wkly!$C:$C,0),1)),""))</f>
        <v/>
      </c>
      <c r="J63" s="21">
        <f>IFERROR(IF(INDEX(data_wkly!K:K,MATCH($B63,data_wkly!$C:$C,0),1)=0,"",INDEX(data_wkly!K:K,MATCH($B63,data_wkly!$C:$C,0),1)),"")</f>
        <v>82.53</v>
      </c>
      <c r="K63" s="86">
        <f>IFERROR(IF(INDEX(data_wkly!L:L,MATCH($B63,data_wkly!$C:$C,0),1)=0,"",INDEX(data_wkly!L:L,MATCH($B63,data_wkly!$C:$C,0),1)),"")</f>
        <v>11.1</v>
      </c>
      <c r="L63" s="156"/>
      <c r="M63" s="155">
        <f>IFERROR(IF(INDEX(data_wkly!M:M,MATCH($B63,data_wkly!$C:$C,0),1)=0,"",INDEX(data_wkly!M:M,MATCH($B63,data_wkly!$C:$C,0),1)),"")</f>
        <v>82294</v>
      </c>
      <c r="N63" s="21">
        <f>IFERROR(IF(INDEX(data_wkly!N:N,MATCH($B63,data_wkly!$C:$C,0),1)=0,"",INDEX(data_wkly!N:N,MATCH($B63,data_wkly!$C:$C,0),1)),"")</f>
        <v>136.49</v>
      </c>
      <c r="O63" s="21">
        <f>IF(M63="","",IFERROR(INDEX(data_wkly!O:O,MATCH($B63,data_wkly!$C:$C,0),1),""))</f>
        <v>-0.12000000000000455</v>
      </c>
      <c r="P63" s="21" t="str">
        <f>IF(M63="","",IFERROR(IF(INDEX(data_wkly!P:P,MATCH($B63,data_wkly!$C:$C,0),1)=0,"",INDEX(data_wkly!P:P,MATCH($B63,data_wkly!$C:$C,0),1)),""))</f>
        <v/>
      </c>
      <c r="Q63" s="21">
        <f>IFERROR(IF(INDEX(data_wkly!Q:Q,MATCH($B63,data_wkly!$C:$C,0),1)=0,"",INDEX(data_wkly!Q:Q,MATCH($B63,data_wkly!$C:$C,0),1)),"")</f>
        <v>134.03</v>
      </c>
      <c r="R63" s="21">
        <f>IF(M63="","",IFERROR(INDEX(data_wkly!R:R,MATCH($B63,data_wkly!$C:$C,0),1),""))</f>
        <v>-0.10999999999998522</v>
      </c>
      <c r="S63" s="21" t="str">
        <f>IF(M63="","",IFERROR(IF(INDEX(data_wkly!S:S,MATCH($B63,data_wkly!$C:$C,0),1)=0,"",INDEX(data_wkly!S:S,MATCH($B63,data_wkly!$C:$C,0),1)),""))</f>
        <v/>
      </c>
      <c r="T63" s="21">
        <f>IFERROR(IF(INDEX(data_wkly!T:T,MATCH($B63,data_wkly!$C:$C,0),1)=0,"",INDEX(data_wkly!T:T,MATCH($B63,data_wkly!$C:$C,0),1)),"")</f>
        <v>81.39</v>
      </c>
      <c r="U63" s="86">
        <f>IFERROR(IF(INDEX(data_wkly!U:U,MATCH($B63,data_wkly!$C:$C,0),1)=0,"",INDEX(data_wkly!U:U,MATCH($B63,data_wkly!$C:$C,0),1)),"")</f>
        <v>11</v>
      </c>
      <c r="V63" s="157">
        <f t="shared" si="0"/>
        <v>1</v>
      </c>
      <c r="W63" s="152">
        <f>IFERROR(IF(INDEX(data_wkly!W:W,MATCH($B63,data_wkly!$C:$C,0),1)=0,"",INDEX(data_wkly!W:W,MATCH($B63,data_wkly!$C:$C,0),1)),"")</f>
        <v>100.9109</v>
      </c>
      <c r="X63" s="21">
        <f>IFERROR(IF(INDEX(data_wkly!X:X,MATCH($B63,data_wkly!$C:$C,0),1)=0,"",INDEX(data_wkly!X:X,MATCH($B63,data_wkly!$C:$C,0),1)),"")</f>
        <v>0.69623871120073488</v>
      </c>
      <c r="Y63" s="21">
        <f>IFERROR(IF(INDEX(data_wkly!Y:Y,MATCH($B63,data_wkly!$C:$C,0),1)=0,"",INDEX(data_wkly!Y:Y,MATCH($B63,data_wkly!$C:$C,0),1)),"")</f>
        <v>100.81</v>
      </c>
      <c r="Z63" s="21">
        <f>IFERROR(IF(INDEX(data_wkly!Z:Z,MATCH($B63,data_wkly!$C:$C,0),1)=0,"",INDEX(data_wkly!Z:Z,MATCH($B63,data_wkly!$C:$C,0),1)),"")</f>
        <v>0.51000000000000512</v>
      </c>
      <c r="AA63" s="152">
        <f>IFERROR(IF(INDEX(data_wkly!AA:AA,MATCH($B63,data_wkly!$C:$C,0),1)=0,"",INDEX(data_wkly!AA:AA,MATCH($B63,data_wkly!$C:$C,0),1)),"")</f>
        <v>104.25</v>
      </c>
      <c r="AB63" s="21">
        <f>IFERROR(IF(INDEX(data_wkly!AB:AB,MATCH($B63,data_wkly!$C:$C,0),1)=0,"",INDEX(data_wkly!AB:AB,MATCH($B63,data_wkly!$C:$C,0),1)),"")</f>
        <v>0.76000000000000512</v>
      </c>
      <c r="AC63" s="21">
        <f>IFERROR(IF(INDEX(data_wkly!AC:AC,MATCH($B63,data_wkly!$C:$C,0),1)=0,"",INDEX(data_wkly!AC:AC,MATCH($B63,data_wkly!$C:$C,0),1)),"")</f>
        <v>103.38</v>
      </c>
      <c r="AD63" s="21">
        <f>IFERROR(IF(INDEX(data_wkly!AD:AD,MATCH($B63,data_wkly!$C:$C,0),1)=0,"",INDEX(data_wkly!AD:AD,MATCH($B63,data_wkly!$C:$C,0),1)),"")</f>
        <v>0.5899999999999892</v>
      </c>
      <c r="AE63" s="157">
        <f t="shared" si="1"/>
        <v>1</v>
      </c>
      <c r="AF63" s="154" t="str">
        <f>IFERROR(IF(INDEX(data_wkly!AF:AF,MATCH($B63,data_wkly!$C:$C,0),1)=0,"",INDEX(data_wkly!AF:AF,MATCH($B63,data_wkly!$C:$C,0),1)),"")</f>
        <v/>
      </c>
      <c r="AG63" s="153" t="str">
        <f>IFERROR(IF(AF63="","",INDEX(data_wkly!AG:AG,MATCH($B63,data_wkly!$C:$C,0),1)),"")</f>
        <v/>
      </c>
      <c r="AH63" s="153" t="str">
        <f>IFERROR(IF(INDEX(data_wkly!AH:AH,MATCH($B63,data_wkly!$C:$C,0),1)=0,"",INDEX(data_wkly!AH:AH,MATCH($B63,data_wkly!$C:$C,0),1)),"")</f>
        <v/>
      </c>
      <c r="AI63" s="153" t="str">
        <f>IFERROR(IF(INDEX(data_wkly!AI:AI,MATCH($B63,data_wkly!$C:$C,0),1)=0,"",INDEX(data_wkly!AI:AI,MATCH($B63,data_wkly!$C:$C,0),1)),"")</f>
        <v/>
      </c>
      <c r="AJ63" s="153" t="str">
        <f>IFERROR(IF(AI63="","",INDEX(data_wkly!AJ:AJ,MATCH($B63,data_wkly!$C:$C,0),1)),"")</f>
        <v/>
      </c>
      <c r="AK63" s="153" t="str">
        <f>IFERROR(IF(INDEX(data_wkly!AK:AK,MATCH($B63,data_wkly!$C:$C,0),1)=0,"",INDEX(data_wkly!AK:AK,MATCH($B63,data_wkly!$C:$C,0),1)),"")</f>
        <v/>
      </c>
      <c r="AL63" s="153" t="str">
        <f>IFERROR(IF(INDEX(data_wkly!AL:AL,MATCH($B63,data_wkly!$C:$C,0),1)=0,"",INDEX(data_wkly!AL:AL,MATCH($B63,data_wkly!$C:$C,0),1)),"")</f>
        <v/>
      </c>
      <c r="AM63" s="183" t="str">
        <f>IFERROR(IF(INDEX(data_wkly!AM:AM,MATCH($B63,data_wkly!$C:$C,0),1)=0,"",INDEX(data_wkly!AM:AM,MATCH($B63,data_wkly!$C:$C,0),1)),"")</f>
        <v/>
      </c>
      <c r="AN63" s="41" t="str">
        <f t="shared" si="2"/>
        <v/>
      </c>
      <c r="AO63" s="88">
        <f t="shared" si="5"/>
        <v>1</v>
      </c>
    </row>
    <row r="64" spans="1:41">
      <c r="A64" s="88">
        <f t="shared" si="3"/>
        <v>2</v>
      </c>
      <c r="B64" s="89">
        <f t="shared" si="4"/>
        <v>42091</v>
      </c>
      <c r="C64" s="155">
        <f>IFERROR(IF(INDEX(data_wkly!D:D,MATCH($B64,data_wkly!$C:$C,0),1)=0,"",INDEX(data_wkly!D:D,MATCH($B64,data_wkly!$C:$C,0),1)),"")</f>
        <v>86873</v>
      </c>
      <c r="D64" s="21">
        <f>IFERROR(IF(INDEX(data_wkly!E:E,MATCH($B64,data_wkly!$C:$C,0),1)=0,"",INDEX(data_wkly!E:E,MATCH($B64,data_wkly!$C:$C,0),1)),"")</f>
        <v>132.57</v>
      </c>
      <c r="E64" s="21">
        <f>IF(C64="","",IFERROR(INDEX(data_wkly!F:F,MATCH($B64,data_wkly!$C:$C,0),1),""))</f>
        <v>-6.9999999999993179E-2</v>
      </c>
      <c r="F64" s="21" t="str">
        <f>IF(E64="","",IFERROR(IF(INDEX(data_wkly!G:G,MATCH($B64,data_wkly!$C:$C,0),1)=0,"",INDEX(data_wkly!G:G,MATCH($B64,data_wkly!$C:$C,0),1)),""))</f>
        <v/>
      </c>
      <c r="G64" s="21">
        <f>IFERROR(IF(INDEX(data_wkly!H:H,MATCH($B64,data_wkly!$C:$C,0),1)=0,"",INDEX(data_wkly!H:H,MATCH($B64,data_wkly!$C:$C,0),1)),"")</f>
        <v>130.16999999999999</v>
      </c>
      <c r="H64" s="21">
        <f>IF(C64="","",IFERROR(INDEX(data_wkly!I:I,MATCH($B64,data_wkly!$C:$C,0),1),""))</f>
        <v>-7.00000000000216E-2</v>
      </c>
      <c r="I64" s="21" t="str">
        <f>IF(H64="","",IFERROR(IF(INDEX(data_wkly!J:J,MATCH($B64,data_wkly!$C:$C,0),1)=0,"",INDEX(data_wkly!J:J,MATCH($B64,data_wkly!$C:$C,0),1)),""))</f>
        <v/>
      </c>
      <c r="J64" s="21">
        <f>IFERROR(IF(INDEX(data_wkly!K:K,MATCH($B64,data_wkly!$C:$C,0),1)=0,"",INDEX(data_wkly!K:K,MATCH($B64,data_wkly!$C:$C,0),1)),"")</f>
        <v>82.4</v>
      </c>
      <c r="K64" s="86">
        <f>IFERROR(IF(INDEX(data_wkly!L:L,MATCH($B64,data_wkly!$C:$C,0),1)=0,"",INDEX(data_wkly!L:L,MATCH($B64,data_wkly!$C:$C,0),1)),"")</f>
        <v>11.3</v>
      </c>
      <c r="L64" s="156"/>
      <c r="M64" s="155">
        <f>IFERROR(IF(INDEX(data_wkly!M:M,MATCH($B64,data_wkly!$C:$C,0),1)=0,"",INDEX(data_wkly!M:M,MATCH($B64,data_wkly!$C:$C,0),1)),"")</f>
        <v>80687</v>
      </c>
      <c r="N64" s="21">
        <f>IFERROR(IF(INDEX(data_wkly!N:N,MATCH($B64,data_wkly!$C:$C,0),1)=0,"",INDEX(data_wkly!N:N,MATCH($B64,data_wkly!$C:$C,0),1)),"")</f>
        <v>136.81</v>
      </c>
      <c r="O64" s="21">
        <f>IF(M64="","",IFERROR(INDEX(data_wkly!O:O,MATCH($B64,data_wkly!$C:$C,0),1),""))</f>
        <v>0.31999999999999318</v>
      </c>
      <c r="P64" s="21" t="str">
        <f>IF(M64="","",IFERROR(IF(INDEX(data_wkly!P:P,MATCH($B64,data_wkly!$C:$C,0),1)=0,"",INDEX(data_wkly!P:P,MATCH($B64,data_wkly!$C:$C,0),1)),""))</f>
        <v/>
      </c>
      <c r="Q64" s="21">
        <f>IFERROR(IF(INDEX(data_wkly!Q:Q,MATCH($B64,data_wkly!$C:$C,0),1)=0,"",INDEX(data_wkly!Q:Q,MATCH($B64,data_wkly!$C:$C,0),1)),"")</f>
        <v>134.33000000000001</v>
      </c>
      <c r="R64" s="21">
        <f>IF(M64="","",IFERROR(INDEX(data_wkly!R:R,MATCH($B64,data_wkly!$C:$C,0),1),""))</f>
        <v>0.30000000000001137</v>
      </c>
      <c r="S64" s="21" t="str">
        <f>IF(M64="","",IFERROR(IF(INDEX(data_wkly!S:S,MATCH($B64,data_wkly!$C:$C,0),1)=0,"",INDEX(data_wkly!S:S,MATCH($B64,data_wkly!$C:$C,0),1)),""))</f>
        <v/>
      </c>
      <c r="T64" s="21">
        <f>IFERROR(IF(INDEX(data_wkly!T:T,MATCH($B64,data_wkly!$C:$C,0),1)=0,"",INDEX(data_wkly!T:T,MATCH($B64,data_wkly!$C:$C,0),1)),"")</f>
        <v>81.47</v>
      </c>
      <c r="U64" s="86">
        <f>IFERROR(IF(INDEX(data_wkly!U:U,MATCH($B64,data_wkly!$C:$C,0),1)=0,"",INDEX(data_wkly!U:U,MATCH($B64,data_wkly!$C:$C,0),1)),"")</f>
        <v>11.1</v>
      </c>
      <c r="V64" s="157">
        <f t="shared" si="0"/>
        <v>2</v>
      </c>
      <c r="W64" s="152">
        <f>IFERROR(IF(INDEX(data_wkly!W:W,MATCH($B64,data_wkly!$C:$C,0),1)=0,"",INDEX(data_wkly!W:W,MATCH($B64,data_wkly!$C:$C,0),1)),"")</f>
        <v>103.221</v>
      </c>
      <c r="X64" s="21">
        <f>IFERROR(IF(INDEX(data_wkly!X:X,MATCH($B64,data_wkly!$C:$C,0),1)=0,"",INDEX(data_wkly!X:X,MATCH($B64,data_wkly!$C:$C,0),1)),"")</f>
        <v>2.3100995481728006</v>
      </c>
      <c r="Y64" s="21">
        <f>IFERROR(IF(INDEX(data_wkly!Y:Y,MATCH($B64,data_wkly!$C:$C,0),1)=0,"",INDEX(data_wkly!Y:Y,MATCH($B64,data_wkly!$C:$C,0),1)),"")</f>
        <v>103.11</v>
      </c>
      <c r="Z64" s="21">
        <f>IFERROR(IF(INDEX(data_wkly!Z:Z,MATCH($B64,data_wkly!$C:$C,0),1)=0,"",INDEX(data_wkly!Z:Z,MATCH($B64,data_wkly!$C:$C,0),1)),"")</f>
        <v>2.2999999999999972</v>
      </c>
      <c r="AA64" s="152">
        <f>IFERROR(IF(INDEX(data_wkly!AA:AA,MATCH($B64,data_wkly!$C:$C,0),1)=0,"",INDEX(data_wkly!AA:AA,MATCH($B64,data_wkly!$C:$C,0),1)),"")</f>
        <v>106.13</v>
      </c>
      <c r="AB64" s="21">
        <f>IFERROR(IF(INDEX(data_wkly!AB:AB,MATCH($B64,data_wkly!$C:$C,0),1)=0,"",INDEX(data_wkly!AB:AB,MATCH($B64,data_wkly!$C:$C,0),1)),"")</f>
        <v>1.8799999999999955</v>
      </c>
      <c r="AC64" s="21">
        <f>IFERROR(IF(INDEX(data_wkly!AC:AC,MATCH($B64,data_wkly!$C:$C,0),1)=0,"",INDEX(data_wkly!AC:AC,MATCH($B64,data_wkly!$C:$C,0),1)),"")</f>
        <v>105.23</v>
      </c>
      <c r="AD64" s="21">
        <f>IFERROR(IF(INDEX(data_wkly!AD:AD,MATCH($B64,data_wkly!$C:$C,0),1)=0,"",INDEX(data_wkly!AD:AD,MATCH($B64,data_wkly!$C:$C,0),1)),"")</f>
        <v>1.8500000000000085</v>
      </c>
      <c r="AE64" s="157">
        <f t="shared" si="1"/>
        <v>2</v>
      </c>
      <c r="AF64" s="154" t="str">
        <f>IFERROR(IF(INDEX(data_wkly!AF:AF,MATCH($B64,data_wkly!$C:$C,0),1)=0,"",INDEX(data_wkly!AF:AF,MATCH($B64,data_wkly!$C:$C,0),1)),"")</f>
        <v/>
      </c>
      <c r="AG64" s="153" t="str">
        <f>IFERROR(IF(AF64="","",INDEX(data_wkly!AG:AG,MATCH($B64,data_wkly!$C:$C,0),1)),"")</f>
        <v/>
      </c>
      <c r="AH64" s="153" t="str">
        <f>IFERROR(IF(INDEX(data_wkly!AH:AH,MATCH($B64,data_wkly!$C:$C,0),1)=0,"",INDEX(data_wkly!AH:AH,MATCH($B64,data_wkly!$C:$C,0),1)),"")</f>
        <v/>
      </c>
      <c r="AI64" s="153" t="str">
        <f>IFERROR(IF(INDEX(data_wkly!AI:AI,MATCH($B64,data_wkly!$C:$C,0),1)=0,"",INDEX(data_wkly!AI:AI,MATCH($B64,data_wkly!$C:$C,0),1)),"")</f>
        <v/>
      </c>
      <c r="AJ64" s="153" t="str">
        <f>IFERROR(IF(AI64="","",INDEX(data_wkly!AJ:AJ,MATCH($B64,data_wkly!$C:$C,0),1)),"")</f>
        <v/>
      </c>
      <c r="AK64" s="153" t="str">
        <f>IFERROR(IF(INDEX(data_wkly!AK:AK,MATCH($B64,data_wkly!$C:$C,0),1)=0,"",INDEX(data_wkly!AK:AK,MATCH($B64,data_wkly!$C:$C,0),1)),"")</f>
        <v/>
      </c>
      <c r="AL64" s="153" t="str">
        <f>IFERROR(IF(INDEX(data_wkly!AL:AL,MATCH($B64,data_wkly!$C:$C,0),1)=0,"",INDEX(data_wkly!AL:AL,MATCH($B64,data_wkly!$C:$C,0),1)),"")</f>
        <v/>
      </c>
      <c r="AM64" s="183" t="str">
        <f>IFERROR(IF(INDEX(data_wkly!AM:AM,MATCH($B64,data_wkly!$C:$C,0),1)=0,"",INDEX(data_wkly!AM:AM,MATCH($B64,data_wkly!$C:$C,0),1)),"")</f>
        <v/>
      </c>
      <c r="AN64" s="41" t="str">
        <f t="shared" si="2"/>
        <v/>
      </c>
      <c r="AO64" s="88">
        <f t="shared" si="5"/>
        <v>2</v>
      </c>
    </row>
    <row r="65" spans="1:41">
      <c r="A65" s="88">
        <f t="shared" si="3"/>
        <v>1</v>
      </c>
      <c r="B65" s="89">
        <f t="shared" si="4"/>
        <v>42098</v>
      </c>
      <c r="C65" s="155">
        <f>IFERROR(IF(INDEX(data_wkly!D:D,MATCH($B65,data_wkly!$C:$C,0),1)=0,"",INDEX(data_wkly!D:D,MATCH($B65,data_wkly!$C:$C,0),1)),"")</f>
        <v>78309</v>
      </c>
      <c r="D65" s="21">
        <f>IFERROR(IF(INDEX(data_wkly!E:E,MATCH($B65,data_wkly!$C:$C,0),1)=0,"",INDEX(data_wkly!E:E,MATCH($B65,data_wkly!$C:$C,0),1)),"")</f>
        <v>132.41999999999999</v>
      </c>
      <c r="E65" s="21">
        <f>IF(C65="","",IFERROR(INDEX(data_wkly!F:F,MATCH($B65,data_wkly!$C:$C,0),1),""))</f>
        <v>-0.15000000000000568</v>
      </c>
      <c r="F65" s="21" t="str">
        <f>IF(E65="","",IFERROR(IF(INDEX(data_wkly!G:G,MATCH($B65,data_wkly!$C:$C,0),1)=0,"",INDEX(data_wkly!G:G,MATCH($B65,data_wkly!$C:$C,0),1)),""))</f>
        <v/>
      </c>
      <c r="G65" s="21">
        <f>IFERROR(IF(INDEX(data_wkly!H:H,MATCH($B65,data_wkly!$C:$C,0),1)=0,"",INDEX(data_wkly!H:H,MATCH($B65,data_wkly!$C:$C,0),1)),"")</f>
        <v>130.01</v>
      </c>
      <c r="H65" s="21">
        <f>IF(C65="","",IFERROR(INDEX(data_wkly!I:I,MATCH($B65,data_wkly!$C:$C,0),1),""))</f>
        <v>-0.15999999999999659</v>
      </c>
      <c r="I65" s="21" t="str">
        <f>IF(H65="","",IFERROR(IF(INDEX(data_wkly!J:J,MATCH($B65,data_wkly!$C:$C,0),1)=0,"",INDEX(data_wkly!J:J,MATCH($B65,data_wkly!$C:$C,0),1)),""))</f>
        <v/>
      </c>
      <c r="J65" s="21">
        <f>IFERROR(IF(INDEX(data_wkly!K:K,MATCH($B65,data_wkly!$C:$C,0),1)=0,"",INDEX(data_wkly!K:K,MATCH($B65,data_wkly!$C:$C,0),1)),"")</f>
        <v>81.92</v>
      </c>
      <c r="K65" s="86">
        <f>IFERROR(IF(INDEX(data_wkly!L:L,MATCH($B65,data_wkly!$C:$C,0),1)=0,"",INDEX(data_wkly!L:L,MATCH($B65,data_wkly!$C:$C,0),1)),"")</f>
        <v>11.2</v>
      </c>
      <c r="L65" s="156"/>
      <c r="M65" s="155">
        <f>IFERROR(IF(INDEX(data_wkly!M:M,MATCH($B65,data_wkly!$C:$C,0),1)=0,"",INDEX(data_wkly!M:M,MATCH($B65,data_wkly!$C:$C,0),1)),"")</f>
        <v>77168</v>
      </c>
      <c r="N65" s="21">
        <f>IFERROR(IF(INDEX(data_wkly!N:N,MATCH($B65,data_wkly!$C:$C,0),1)=0,"",INDEX(data_wkly!N:N,MATCH($B65,data_wkly!$C:$C,0),1)),"")</f>
        <v>136.1</v>
      </c>
      <c r="O65" s="21">
        <f>IF(M65="","",IFERROR(INDEX(data_wkly!O:O,MATCH($B65,data_wkly!$C:$C,0),1),""))</f>
        <v>-0.71000000000000796</v>
      </c>
      <c r="P65" s="21" t="str">
        <f>IF(M65="","",IFERROR(IF(INDEX(data_wkly!P:P,MATCH($B65,data_wkly!$C:$C,0),1)=0,"",INDEX(data_wkly!P:P,MATCH($B65,data_wkly!$C:$C,0),1)),""))</f>
        <v/>
      </c>
      <c r="Q65" s="21">
        <f>IFERROR(IF(INDEX(data_wkly!Q:Q,MATCH($B65,data_wkly!$C:$C,0),1)=0,"",INDEX(data_wkly!Q:Q,MATCH($B65,data_wkly!$C:$C,0),1)),"")</f>
        <v>133.63999999999999</v>
      </c>
      <c r="R65" s="21">
        <f>IF(M65="","",IFERROR(INDEX(data_wkly!R:R,MATCH($B65,data_wkly!$C:$C,0),1),""))</f>
        <v>-0.69000000000002615</v>
      </c>
      <c r="S65" s="21" t="str">
        <f>IF(M65="","",IFERROR(IF(INDEX(data_wkly!S:S,MATCH($B65,data_wkly!$C:$C,0),1)=0,"",INDEX(data_wkly!S:S,MATCH($B65,data_wkly!$C:$C,0),1)),""))</f>
        <v/>
      </c>
      <c r="T65" s="21">
        <f>IFERROR(IF(INDEX(data_wkly!T:T,MATCH($B65,data_wkly!$C:$C,0),1)=0,"",INDEX(data_wkly!T:T,MATCH($B65,data_wkly!$C:$C,0),1)),"")</f>
        <v>80.47</v>
      </c>
      <c r="U65" s="86">
        <f>IFERROR(IF(INDEX(data_wkly!U:U,MATCH($B65,data_wkly!$C:$C,0),1)=0,"",INDEX(data_wkly!U:U,MATCH($B65,data_wkly!$C:$C,0),1)),"")</f>
        <v>11</v>
      </c>
      <c r="V65" s="157">
        <f t="shared" si="0"/>
        <v>1</v>
      </c>
      <c r="W65" s="152">
        <f>IFERROR(IF(INDEX(data_wkly!W:W,MATCH($B65,data_wkly!$C:$C,0),1)=0,"",INDEX(data_wkly!W:W,MATCH($B65,data_wkly!$C:$C,0),1)),"")</f>
        <v>103.15389999999999</v>
      </c>
      <c r="X65" s="21">
        <f>IFERROR(IF(INDEX(data_wkly!X:X,MATCH($B65,data_wkly!$C:$C,0),1)=0,"",INDEX(data_wkly!X:X,MATCH($B65,data_wkly!$C:$C,0),1)),"")</f>
        <v>-6.7150864332816695E-2</v>
      </c>
      <c r="Y65" s="21">
        <f>IFERROR(IF(INDEX(data_wkly!Y:Y,MATCH($B65,data_wkly!$C:$C,0),1)=0,"",INDEX(data_wkly!Y:Y,MATCH($B65,data_wkly!$C:$C,0),1)),"")</f>
        <v>102.93</v>
      </c>
      <c r="Z65" s="21">
        <f>IFERROR(IF(INDEX(data_wkly!Z:Z,MATCH($B65,data_wkly!$C:$C,0),1)=0,"",INDEX(data_wkly!Z:Z,MATCH($B65,data_wkly!$C:$C,0),1)),"")</f>
        <v>-0.17999999999999261</v>
      </c>
      <c r="AA65" s="152">
        <f>IFERROR(IF(INDEX(data_wkly!AA:AA,MATCH($B65,data_wkly!$C:$C,0),1)=0,"",INDEX(data_wkly!AA:AA,MATCH($B65,data_wkly!$C:$C,0),1)),"")</f>
        <v>106.12</v>
      </c>
      <c r="AB65" s="21">
        <f>IFERROR(IF(INDEX(data_wkly!AB:AB,MATCH($B65,data_wkly!$C:$C,0),1)=0,"",INDEX(data_wkly!AB:AB,MATCH($B65,data_wkly!$C:$C,0),1)),"")</f>
        <v>-9.9999999999909051E-3</v>
      </c>
      <c r="AC65" s="21">
        <f>IFERROR(IF(INDEX(data_wkly!AC:AC,MATCH($B65,data_wkly!$C:$C,0),1)=0,"",INDEX(data_wkly!AC:AC,MATCH($B65,data_wkly!$C:$C,0),1)),"")</f>
        <v>105.17</v>
      </c>
      <c r="AD65" s="21">
        <f>IFERROR(IF(INDEX(data_wkly!AD:AD,MATCH($B65,data_wkly!$C:$C,0),1)=0,"",INDEX(data_wkly!AD:AD,MATCH($B65,data_wkly!$C:$C,0),1)),"")</f>
        <v>-6.0000000000002274E-2</v>
      </c>
      <c r="AE65" s="157">
        <f t="shared" si="1"/>
        <v>1</v>
      </c>
      <c r="AF65" s="154" t="str">
        <f>IFERROR(IF(INDEX(data_wkly!AF:AF,MATCH($B65,data_wkly!$C:$C,0),1)=0,"",INDEX(data_wkly!AF:AF,MATCH($B65,data_wkly!$C:$C,0),1)),"")</f>
        <v/>
      </c>
      <c r="AG65" s="153" t="str">
        <f>IFERROR(IF(AF65="","",INDEX(data_wkly!AG:AG,MATCH($B65,data_wkly!$C:$C,0),1)),"")</f>
        <v/>
      </c>
      <c r="AH65" s="153" t="str">
        <f>IFERROR(IF(INDEX(data_wkly!AH:AH,MATCH($B65,data_wkly!$C:$C,0),1)=0,"",INDEX(data_wkly!AH:AH,MATCH($B65,data_wkly!$C:$C,0),1)),"")</f>
        <v/>
      </c>
      <c r="AI65" s="153" t="str">
        <f>IFERROR(IF(INDEX(data_wkly!AI:AI,MATCH($B65,data_wkly!$C:$C,0),1)=0,"",INDEX(data_wkly!AI:AI,MATCH($B65,data_wkly!$C:$C,0),1)),"")</f>
        <v/>
      </c>
      <c r="AJ65" s="153" t="str">
        <f>IFERROR(IF(AI65="","",INDEX(data_wkly!AJ:AJ,MATCH($B65,data_wkly!$C:$C,0),1)),"")</f>
        <v/>
      </c>
      <c r="AK65" s="153" t="str">
        <f>IFERROR(IF(INDEX(data_wkly!AK:AK,MATCH($B65,data_wkly!$C:$C,0),1)=0,"",INDEX(data_wkly!AK:AK,MATCH($B65,data_wkly!$C:$C,0),1)),"")</f>
        <v/>
      </c>
      <c r="AL65" s="153" t="str">
        <f>IFERROR(IF(INDEX(data_wkly!AL:AL,MATCH($B65,data_wkly!$C:$C,0),1)=0,"",INDEX(data_wkly!AL:AL,MATCH($B65,data_wkly!$C:$C,0),1)),"")</f>
        <v/>
      </c>
      <c r="AM65" s="183" t="str">
        <f>IFERROR(IF(INDEX(data_wkly!AM:AM,MATCH($B65,data_wkly!$C:$C,0),1)=0,"",INDEX(data_wkly!AM:AM,MATCH($B65,data_wkly!$C:$C,0),1)),"")</f>
        <v/>
      </c>
      <c r="AN65" s="41" t="str">
        <f t="shared" si="2"/>
        <v/>
      </c>
      <c r="AO65" s="88">
        <f t="shared" si="5"/>
        <v>1</v>
      </c>
    </row>
    <row r="66" spans="1:41">
      <c r="A66" s="88">
        <f t="shared" si="3"/>
        <v>2</v>
      </c>
      <c r="B66" s="89">
        <f t="shared" si="4"/>
        <v>42105</v>
      </c>
      <c r="C66" s="155">
        <f>IFERROR(IF(INDEX(data_wkly!D:D,MATCH($B66,data_wkly!$C:$C,0),1)=0,"",INDEX(data_wkly!D:D,MATCH($B66,data_wkly!$C:$C,0),1)),"")</f>
        <v>79953</v>
      </c>
      <c r="D66" s="21">
        <f>IFERROR(IF(INDEX(data_wkly!E:E,MATCH($B66,data_wkly!$C:$C,0),1)=0,"",INDEX(data_wkly!E:E,MATCH($B66,data_wkly!$C:$C,0),1)),"")</f>
        <v>132.19</v>
      </c>
      <c r="E66" s="21">
        <f>IF(C66="","",IFERROR(INDEX(data_wkly!F:F,MATCH($B66,data_wkly!$C:$C,0),1),""))</f>
        <v>-0.22999999999998977</v>
      </c>
      <c r="F66" s="21" t="str">
        <f>IF(E66="","",IFERROR(IF(INDEX(data_wkly!G:G,MATCH($B66,data_wkly!$C:$C,0),1)=0,"",INDEX(data_wkly!G:G,MATCH($B66,data_wkly!$C:$C,0),1)),""))</f>
        <v/>
      </c>
      <c r="G66" s="21">
        <f>IFERROR(IF(INDEX(data_wkly!H:H,MATCH($B66,data_wkly!$C:$C,0),1)=0,"",INDEX(data_wkly!H:H,MATCH($B66,data_wkly!$C:$C,0),1)),"")</f>
        <v>129.80000000000001</v>
      </c>
      <c r="H66" s="21">
        <f>IF(C66="","",IFERROR(INDEX(data_wkly!I:I,MATCH($B66,data_wkly!$C:$C,0),1),""))</f>
        <v>-0.20999999999997954</v>
      </c>
      <c r="I66" s="21" t="str">
        <f>IF(H66="","",IFERROR(IF(INDEX(data_wkly!J:J,MATCH($B66,data_wkly!$C:$C,0),1)=0,"",INDEX(data_wkly!J:J,MATCH($B66,data_wkly!$C:$C,0),1)),""))</f>
        <v/>
      </c>
      <c r="J66" s="21">
        <f>IFERROR(IF(INDEX(data_wkly!K:K,MATCH($B66,data_wkly!$C:$C,0),1)=0,"",INDEX(data_wkly!K:K,MATCH($B66,data_wkly!$C:$C,0),1)),"")</f>
        <v>82.41</v>
      </c>
      <c r="K66" s="86">
        <f>IFERROR(IF(INDEX(data_wkly!L:L,MATCH($B66,data_wkly!$C:$C,0),1)=0,"",INDEX(data_wkly!L:L,MATCH($B66,data_wkly!$C:$C,0),1)),"")</f>
        <v>11.2</v>
      </c>
      <c r="L66" s="156"/>
      <c r="M66" s="155">
        <f>IFERROR(IF(INDEX(data_wkly!M:M,MATCH($B66,data_wkly!$C:$C,0),1)=0,"",INDEX(data_wkly!M:M,MATCH($B66,data_wkly!$C:$C,0),1)),"")</f>
        <v>75181</v>
      </c>
      <c r="N66" s="21">
        <f>IFERROR(IF(INDEX(data_wkly!N:N,MATCH($B66,data_wkly!$C:$C,0),1)=0,"",INDEX(data_wkly!N:N,MATCH($B66,data_wkly!$C:$C,0),1)),"")</f>
        <v>135.75</v>
      </c>
      <c r="O66" s="21">
        <f>IF(M66="","",IFERROR(INDEX(data_wkly!O:O,MATCH($B66,data_wkly!$C:$C,0),1),""))</f>
        <v>-0.34999999999999432</v>
      </c>
      <c r="P66" s="21" t="str">
        <f>IF(M66="","",IFERROR(IF(INDEX(data_wkly!P:P,MATCH($B66,data_wkly!$C:$C,0),1)=0,"",INDEX(data_wkly!P:P,MATCH($B66,data_wkly!$C:$C,0),1)),""))</f>
        <v/>
      </c>
      <c r="Q66" s="21">
        <f>IFERROR(IF(INDEX(data_wkly!Q:Q,MATCH($B66,data_wkly!$C:$C,0),1)=0,"",INDEX(data_wkly!Q:Q,MATCH($B66,data_wkly!$C:$C,0),1)),"")</f>
        <v>133.30000000000001</v>
      </c>
      <c r="R66" s="21">
        <f>IF(M66="","",IFERROR(INDEX(data_wkly!R:R,MATCH($B66,data_wkly!$C:$C,0),1),""))</f>
        <v>-0.33999999999997499</v>
      </c>
      <c r="S66" s="21" t="str">
        <f>IF(M66="","",IFERROR(IF(INDEX(data_wkly!S:S,MATCH($B66,data_wkly!$C:$C,0),1)=0,"",INDEX(data_wkly!S:S,MATCH($B66,data_wkly!$C:$C,0),1)),""))</f>
        <v/>
      </c>
      <c r="T66" s="21">
        <f>IFERROR(IF(INDEX(data_wkly!T:T,MATCH($B66,data_wkly!$C:$C,0),1)=0,"",INDEX(data_wkly!T:T,MATCH($B66,data_wkly!$C:$C,0),1)),"")</f>
        <v>81.33</v>
      </c>
      <c r="U66" s="86">
        <f>IFERROR(IF(INDEX(data_wkly!U:U,MATCH($B66,data_wkly!$C:$C,0),1)=0,"",INDEX(data_wkly!U:U,MATCH($B66,data_wkly!$C:$C,0),1)),"")</f>
        <v>11.2</v>
      </c>
      <c r="V66" s="157">
        <f t="shared" si="0"/>
        <v>2</v>
      </c>
      <c r="W66" s="152">
        <f>IFERROR(IF(INDEX(data_wkly!W:W,MATCH($B66,data_wkly!$C:$C,0),1)=0,"",INDEX(data_wkly!W:W,MATCH($B66,data_wkly!$C:$C,0),1)),"")</f>
        <v>103.4448</v>
      </c>
      <c r="X66" s="21">
        <f>IFERROR(IF(INDEX(data_wkly!X:X,MATCH($B66,data_wkly!$C:$C,0),1)=0,"",INDEX(data_wkly!X:X,MATCH($B66,data_wkly!$C:$C,0),1)),"")</f>
        <v>0.29088429428283291</v>
      </c>
      <c r="Y66" s="21">
        <f>IFERROR(IF(INDEX(data_wkly!Y:Y,MATCH($B66,data_wkly!$C:$C,0),1)=0,"",INDEX(data_wkly!Y:Y,MATCH($B66,data_wkly!$C:$C,0),1)),"")</f>
        <v>103.23</v>
      </c>
      <c r="Z66" s="21">
        <f>IFERROR(IF(INDEX(data_wkly!Z:Z,MATCH($B66,data_wkly!$C:$C,0),1)=0,"",INDEX(data_wkly!Z:Z,MATCH($B66,data_wkly!$C:$C,0),1)),"")</f>
        <v>0.29999999999999716</v>
      </c>
      <c r="AA66" s="152">
        <f>IFERROR(IF(INDEX(data_wkly!AA:AA,MATCH($B66,data_wkly!$C:$C,0),1)=0,"",INDEX(data_wkly!AA:AA,MATCH($B66,data_wkly!$C:$C,0),1)),"")</f>
        <v>106.11</v>
      </c>
      <c r="AB66" s="21">
        <f>IFERROR(IF(INDEX(data_wkly!AB:AB,MATCH($B66,data_wkly!$C:$C,0),1)=0,"",INDEX(data_wkly!AB:AB,MATCH($B66,data_wkly!$C:$C,0),1)),"")</f>
        <v>-1.0000000000005116E-2</v>
      </c>
      <c r="AC66" s="21">
        <f>IFERROR(IF(INDEX(data_wkly!AC:AC,MATCH($B66,data_wkly!$C:$C,0),1)=0,"",INDEX(data_wkly!AC:AC,MATCH($B66,data_wkly!$C:$C,0),1)),"")</f>
        <v>105.3</v>
      </c>
      <c r="AD66" s="21">
        <f>IFERROR(IF(INDEX(data_wkly!AD:AD,MATCH($B66,data_wkly!$C:$C,0),1)=0,"",INDEX(data_wkly!AD:AD,MATCH($B66,data_wkly!$C:$C,0),1)),"")</f>
        <v>0.12999999999999545</v>
      </c>
      <c r="AE66" s="157">
        <f t="shared" si="1"/>
        <v>2</v>
      </c>
      <c r="AF66" s="154" t="str">
        <f>IFERROR(IF(INDEX(data_wkly!AF:AF,MATCH($B66,data_wkly!$C:$C,0),1)=0,"",INDEX(data_wkly!AF:AF,MATCH($B66,data_wkly!$C:$C,0),1)),"")</f>
        <v/>
      </c>
      <c r="AG66" s="153" t="str">
        <f>IFERROR(IF(AF66="","",INDEX(data_wkly!AG:AG,MATCH($B66,data_wkly!$C:$C,0),1)),"")</f>
        <v/>
      </c>
      <c r="AH66" s="153" t="str">
        <f>IFERROR(IF(INDEX(data_wkly!AH:AH,MATCH($B66,data_wkly!$C:$C,0),1)=0,"",INDEX(data_wkly!AH:AH,MATCH($B66,data_wkly!$C:$C,0),1)),"")</f>
        <v/>
      </c>
      <c r="AI66" s="153" t="str">
        <f>IFERROR(IF(INDEX(data_wkly!AI:AI,MATCH($B66,data_wkly!$C:$C,0),1)=0,"",INDEX(data_wkly!AI:AI,MATCH($B66,data_wkly!$C:$C,0),1)),"")</f>
        <v/>
      </c>
      <c r="AJ66" s="153" t="str">
        <f>IFERROR(IF(AI66="","",INDEX(data_wkly!AJ:AJ,MATCH($B66,data_wkly!$C:$C,0),1)),"")</f>
        <v/>
      </c>
      <c r="AK66" s="153" t="str">
        <f>IFERROR(IF(INDEX(data_wkly!AK:AK,MATCH($B66,data_wkly!$C:$C,0),1)=0,"",INDEX(data_wkly!AK:AK,MATCH($B66,data_wkly!$C:$C,0),1)),"")</f>
        <v/>
      </c>
      <c r="AL66" s="153" t="str">
        <f>IFERROR(IF(INDEX(data_wkly!AL:AL,MATCH($B66,data_wkly!$C:$C,0),1)=0,"",INDEX(data_wkly!AL:AL,MATCH($B66,data_wkly!$C:$C,0),1)),"")</f>
        <v/>
      </c>
      <c r="AM66" s="183" t="str">
        <f>IFERROR(IF(INDEX(data_wkly!AM:AM,MATCH($B66,data_wkly!$C:$C,0),1)=0,"",INDEX(data_wkly!AM:AM,MATCH($B66,data_wkly!$C:$C,0),1)),"")</f>
        <v/>
      </c>
      <c r="AN66" s="41" t="str">
        <f t="shared" si="2"/>
        <v/>
      </c>
      <c r="AO66" s="88">
        <f t="shared" si="5"/>
        <v>2</v>
      </c>
    </row>
    <row r="67" spans="1:41">
      <c r="A67" s="88">
        <f t="shared" si="3"/>
        <v>1</v>
      </c>
      <c r="B67" s="89">
        <f t="shared" si="4"/>
        <v>42112</v>
      </c>
      <c r="C67" s="155">
        <f>IFERROR(IF(INDEX(data_wkly!D:D,MATCH($B67,data_wkly!$C:$C,0),1)=0,"",INDEX(data_wkly!D:D,MATCH($B67,data_wkly!$C:$C,0),1)),"")</f>
        <v>84413</v>
      </c>
      <c r="D67" s="21">
        <f>IFERROR(IF(INDEX(data_wkly!E:E,MATCH($B67,data_wkly!$C:$C,0),1)=0,"",INDEX(data_wkly!E:E,MATCH($B67,data_wkly!$C:$C,0),1)),"")</f>
        <v>132.33000000000001</v>
      </c>
      <c r="E67" s="21">
        <f>IF(C67="","",IFERROR(INDEX(data_wkly!F:F,MATCH($B67,data_wkly!$C:$C,0),1),""))</f>
        <v>0.14000000000001478</v>
      </c>
      <c r="F67" s="21" t="str">
        <f>IF(E67="","",IFERROR(IF(INDEX(data_wkly!G:G,MATCH($B67,data_wkly!$C:$C,0),1)=0,"",INDEX(data_wkly!G:G,MATCH($B67,data_wkly!$C:$C,0),1)),""))</f>
        <v/>
      </c>
      <c r="G67" s="21">
        <f>IFERROR(IF(INDEX(data_wkly!H:H,MATCH($B67,data_wkly!$C:$C,0),1)=0,"",INDEX(data_wkly!H:H,MATCH($B67,data_wkly!$C:$C,0),1)),"")</f>
        <v>129.94</v>
      </c>
      <c r="H67" s="21">
        <f>IF(C67="","",IFERROR(INDEX(data_wkly!I:I,MATCH($B67,data_wkly!$C:$C,0),1),""))</f>
        <v>0.13999999999998636</v>
      </c>
      <c r="I67" s="21" t="str">
        <f>IF(H67="","",IFERROR(IF(INDEX(data_wkly!J:J,MATCH($B67,data_wkly!$C:$C,0),1)=0,"",INDEX(data_wkly!J:J,MATCH($B67,data_wkly!$C:$C,0),1)),""))</f>
        <v/>
      </c>
      <c r="J67" s="21">
        <f>IFERROR(IF(INDEX(data_wkly!K:K,MATCH($B67,data_wkly!$C:$C,0),1)=0,"",INDEX(data_wkly!K:K,MATCH($B67,data_wkly!$C:$C,0),1)),"")</f>
        <v>82.4</v>
      </c>
      <c r="K67" s="86">
        <f>IFERROR(IF(INDEX(data_wkly!L:L,MATCH($B67,data_wkly!$C:$C,0),1)=0,"",INDEX(data_wkly!L:L,MATCH($B67,data_wkly!$C:$C,0),1)),"")</f>
        <v>11.1</v>
      </c>
      <c r="L67" s="156"/>
      <c r="M67" s="155">
        <f>IFERROR(IF(INDEX(data_wkly!M:M,MATCH($B67,data_wkly!$C:$C,0),1)=0,"",INDEX(data_wkly!M:M,MATCH($B67,data_wkly!$C:$C,0),1)),"")</f>
        <v>80907</v>
      </c>
      <c r="N67" s="21">
        <f>IFERROR(IF(INDEX(data_wkly!N:N,MATCH($B67,data_wkly!$C:$C,0),1)=0,"",INDEX(data_wkly!N:N,MATCH($B67,data_wkly!$C:$C,0),1)),"")</f>
        <v>135.86000000000001</v>
      </c>
      <c r="O67" s="21">
        <f>IF(M67="","",IFERROR(INDEX(data_wkly!O:O,MATCH($B67,data_wkly!$C:$C,0),1),""))</f>
        <v>0.11000000000001364</v>
      </c>
      <c r="P67" s="21" t="str">
        <f>IF(M67="","",IFERROR(IF(INDEX(data_wkly!P:P,MATCH($B67,data_wkly!$C:$C,0),1)=0,"",INDEX(data_wkly!P:P,MATCH($B67,data_wkly!$C:$C,0),1)),""))</f>
        <v/>
      </c>
      <c r="Q67" s="21">
        <f>IFERROR(IF(INDEX(data_wkly!Q:Q,MATCH($B67,data_wkly!$C:$C,0),1)=0,"",INDEX(data_wkly!Q:Q,MATCH($B67,data_wkly!$C:$C,0),1)),"")</f>
        <v>133.41</v>
      </c>
      <c r="R67" s="21">
        <f>IF(M67="","",IFERROR(INDEX(data_wkly!R:R,MATCH($B67,data_wkly!$C:$C,0),1),""))</f>
        <v>0.10999999999998522</v>
      </c>
      <c r="S67" s="21" t="str">
        <f>IF(M67="","",IFERROR(IF(INDEX(data_wkly!S:S,MATCH($B67,data_wkly!$C:$C,0),1)=0,"",INDEX(data_wkly!S:S,MATCH($B67,data_wkly!$C:$C,0),1)),""))</f>
        <v/>
      </c>
      <c r="T67" s="21">
        <f>IFERROR(IF(INDEX(data_wkly!T:T,MATCH($B67,data_wkly!$C:$C,0),1)=0,"",INDEX(data_wkly!T:T,MATCH($B67,data_wkly!$C:$C,0),1)),"")</f>
        <v>81.239999999999995</v>
      </c>
      <c r="U67" s="86">
        <f>IFERROR(IF(INDEX(data_wkly!U:U,MATCH($B67,data_wkly!$C:$C,0),1)=0,"",INDEX(data_wkly!U:U,MATCH($B67,data_wkly!$C:$C,0),1)),"")</f>
        <v>11.1</v>
      </c>
      <c r="V67" s="157">
        <f t="shared" si="0"/>
        <v>1</v>
      </c>
      <c r="W67" s="152">
        <f>IFERROR(IF(INDEX(data_wkly!W:W,MATCH($B67,data_wkly!$C:$C,0),1)=0,"",INDEX(data_wkly!W:W,MATCH($B67,data_wkly!$C:$C,0),1)),"")</f>
        <v>104.5752</v>
      </c>
      <c r="X67" s="21">
        <f>IFERROR(IF(INDEX(data_wkly!X:X,MATCH($B67,data_wkly!$C:$C,0),1)=0,"",INDEX(data_wkly!X:X,MATCH($B67,data_wkly!$C:$C,0),1)),"")</f>
        <v>1.1304151767957364</v>
      </c>
      <c r="Y67" s="21">
        <f>IFERROR(IF(INDEX(data_wkly!Y:Y,MATCH($B67,data_wkly!$C:$C,0),1)=0,"",INDEX(data_wkly!Y:Y,MATCH($B67,data_wkly!$C:$C,0),1)),"")</f>
        <v>104.38</v>
      </c>
      <c r="Z67" s="21">
        <f>IFERROR(IF(INDEX(data_wkly!Z:Z,MATCH($B67,data_wkly!$C:$C,0),1)=0,"",INDEX(data_wkly!Z:Z,MATCH($B67,data_wkly!$C:$C,0),1)),"")</f>
        <v>1.1499999999999915</v>
      </c>
      <c r="AA67" s="152">
        <f>IFERROR(IF(INDEX(data_wkly!AA:AA,MATCH($B67,data_wkly!$C:$C,0),1)=0,"",INDEX(data_wkly!AA:AA,MATCH($B67,data_wkly!$C:$C,0),1)),"")</f>
        <v>106.78</v>
      </c>
      <c r="AB67" s="21">
        <f>IFERROR(IF(INDEX(data_wkly!AB:AB,MATCH($B67,data_wkly!$C:$C,0),1)=0,"",INDEX(data_wkly!AB:AB,MATCH($B67,data_wkly!$C:$C,0),1)),"")</f>
        <v>0.67000000000000171</v>
      </c>
      <c r="AC67" s="21">
        <f>IFERROR(IF(INDEX(data_wkly!AC:AC,MATCH($B67,data_wkly!$C:$C,0),1)=0,"",INDEX(data_wkly!AC:AC,MATCH($B67,data_wkly!$C:$C,0),1)),"")</f>
        <v>106.11</v>
      </c>
      <c r="AD67" s="21">
        <f>IFERROR(IF(INDEX(data_wkly!AD:AD,MATCH($B67,data_wkly!$C:$C,0),1)=0,"",INDEX(data_wkly!AD:AD,MATCH($B67,data_wkly!$C:$C,0),1)),"")</f>
        <v>0.81000000000000227</v>
      </c>
      <c r="AE67" s="157">
        <f t="shared" si="1"/>
        <v>1</v>
      </c>
      <c r="AF67" s="154" t="str">
        <f>IFERROR(IF(INDEX(data_wkly!AF:AF,MATCH($B67,data_wkly!$C:$C,0),1)=0,"",INDEX(data_wkly!AF:AF,MATCH($B67,data_wkly!$C:$C,0),1)),"")</f>
        <v/>
      </c>
      <c r="AG67" s="153" t="str">
        <f>IFERROR(IF(AF67="","",INDEX(data_wkly!AG:AG,MATCH($B67,data_wkly!$C:$C,0),1)),"")</f>
        <v/>
      </c>
      <c r="AH67" s="153" t="str">
        <f>IFERROR(IF(INDEX(data_wkly!AH:AH,MATCH($B67,data_wkly!$C:$C,0),1)=0,"",INDEX(data_wkly!AH:AH,MATCH($B67,data_wkly!$C:$C,0),1)),"")</f>
        <v/>
      </c>
      <c r="AI67" s="153" t="str">
        <f>IFERROR(IF(INDEX(data_wkly!AI:AI,MATCH($B67,data_wkly!$C:$C,0),1)=0,"",INDEX(data_wkly!AI:AI,MATCH($B67,data_wkly!$C:$C,0),1)),"")</f>
        <v/>
      </c>
      <c r="AJ67" s="153" t="str">
        <f>IFERROR(IF(AI67="","",INDEX(data_wkly!AJ:AJ,MATCH($B67,data_wkly!$C:$C,0),1)),"")</f>
        <v/>
      </c>
      <c r="AK67" s="153" t="str">
        <f>IFERROR(IF(INDEX(data_wkly!AK:AK,MATCH($B67,data_wkly!$C:$C,0),1)=0,"",INDEX(data_wkly!AK:AK,MATCH($B67,data_wkly!$C:$C,0),1)),"")</f>
        <v/>
      </c>
      <c r="AL67" s="153" t="str">
        <f>IFERROR(IF(INDEX(data_wkly!AL:AL,MATCH($B67,data_wkly!$C:$C,0),1)=0,"",INDEX(data_wkly!AL:AL,MATCH($B67,data_wkly!$C:$C,0),1)),"")</f>
        <v/>
      </c>
      <c r="AM67" s="183" t="str">
        <f>IFERROR(IF(INDEX(data_wkly!AM:AM,MATCH($B67,data_wkly!$C:$C,0),1)=0,"",INDEX(data_wkly!AM:AM,MATCH($B67,data_wkly!$C:$C,0),1)),"")</f>
        <v/>
      </c>
      <c r="AN67" s="41" t="str">
        <f t="shared" si="2"/>
        <v/>
      </c>
      <c r="AO67" s="88">
        <f t="shared" si="5"/>
        <v>1</v>
      </c>
    </row>
    <row r="68" spans="1:41">
      <c r="A68" s="88">
        <f t="shared" si="3"/>
        <v>2</v>
      </c>
      <c r="B68" s="89">
        <f t="shared" si="4"/>
        <v>42119</v>
      </c>
      <c r="C68" s="155">
        <f>IFERROR(IF(INDEX(data_wkly!D:D,MATCH($B68,data_wkly!$C:$C,0),1)=0,"",INDEX(data_wkly!D:D,MATCH($B68,data_wkly!$C:$C,0),1)),"")</f>
        <v>83382</v>
      </c>
      <c r="D68" s="21">
        <f>IFERROR(IF(INDEX(data_wkly!E:E,MATCH($B68,data_wkly!$C:$C,0),1)=0,"",INDEX(data_wkly!E:E,MATCH($B68,data_wkly!$C:$C,0),1)),"")</f>
        <v>131.57</v>
      </c>
      <c r="E68" s="21">
        <f>IF(C68="","",IFERROR(INDEX(data_wkly!F:F,MATCH($B68,data_wkly!$C:$C,0),1),""))</f>
        <v>-0.76000000000001933</v>
      </c>
      <c r="F68" s="21" t="str">
        <f>IF(E68="","",IFERROR(IF(INDEX(data_wkly!G:G,MATCH($B68,data_wkly!$C:$C,0),1)=0,"",INDEX(data_wkly!G:G,MATCH($B68,data_wkly!$C:$C,0),1)),""))</f>
        <v/>
      </c>
      <c r="G68" s="21">
        <f>IFERROR(IF(INDEX(data_wkly!H:H,MATCH($B68,data_wkly!$C:$C,0),1)=0,"",INDEX(data_wkly!H:H,MATCH($B68,data_wkly!$C:$C,0),1)),"")</f>
        <v>129.18</v>
      </c>
      <c r="H68" s="21">
        <f>IF(C68="","",IFERROR(INDEX(data_wkly!I:I,MATCH($B68,data_wkly!$C:$C,0),1),""))</f>
        <v>-0.75999999999999091</v>
      </c>
      <c r="I68" s="21" t="str">
        <f>IF(H68="","",IFERROR(IF(INDEX(data_wkly!J:J,MATCH($B68,data_wkly!$C:$C,0),1)=0,"",INDEX(data_wkly!J:J,MATCH($B68,data_wkly!$C:$C,0),1)),""))</f>
        <v/>
      </c>
      <c r="J68" s="21">
        <f>IFERROR(IF(INDEX(data_wkly!K:K,MATCH($B68,data_wkly!$C:$C,0),1)=0,"",INDEX(data_wkly!K:K,MATCH($B68,data_wkly!$C:$C,0),1)),"")</f>
        <v>82.46</v>
      </c>
      <c r="K68" s="86">
        <f>IFERROR(IF(INDEX(data_wkly!L:L,MATCH($B68,data_wkly!$C:$C,0),1)=0,"",INDEX(data_wkly!L:L,MATCH($B68,data_wkly!$C:$C,0),1)),"")</f>
        <v>11.3</v>
      </c>
      <c r="L68" s="156"/>
      <c r="M68" s="155">
        <f>IFERROR(IF(INDEX(data_wkly!M:M,MATCH($B68,data_wkly!$C:$C,0),1)=0,"",INDEX(data_wkly!M:M,MATCH($B68,data_wkly!$C:$C,0),1)),"")</f>
        <v>82206</v>
      </c>
      <c r="N68" s="21">
        <f>IFERROR(IF(INDEX(data_wkly!N:N,MATCH($B68,data_wkly!$C:$C,0),1)=0,"",INDEX(data_wkly!N:N,MATCH($B68,data_wkly!$C:$C,0),1)),"")</f>
        <v>135.9</v>
      </c>
      <c r="O68" s="21">
        <f>IF(M68="","",IFERROR(INDEX(data_wkly!O:O,MATCH($B68,data_wkly!$C:$C,0),1),""))</f>
        <v>3.9999999999992042E-2</v>
      </c>
      <c r="P68" s="21" t="str">
        <f>IF(M68="","",IFERROR(IF(INDEX(data_wkly!P:P,MATCH($B68,data_wkly!$C:$C,0),1)=0,"",INDEX(data_wkly!P:P,MATCH($B68,data_wkly!$C:$C,0),1)),""))</f>
        <v/>
      </c>
      <c r="Q68" s="21">
        <f>IFERROR(IF(INDEX(data_wkly!Q:Q,MATCH($B68,data_wkly!$C:$C,0),1)=0,"",INDEX(data_wkly!Q:Q,MATCH($B68,data_wkly!$C:$C,0),1)),"")</f>
        <v>133.46</v>
      </c>
      <c r="R68" s="21">
        <f>IF(M68="","",IFERROR(INDEX(data_wkly!R:R,MATCH($B68,data_wkly!$C:$C,0),1),""))</f>
        <v>5.0000000000011369E-2</v>
      </c>
      <c r="S68" s="21" t="str">
        <f>IF(M68="","",IFERROR(IF(INDEX(data_wkly!S:S,MATCH($B68,data_wkly!$C:$C,0),1)=0,"",INDEX(data_wkly!S:S,MATCH($B68,data_wkly!$C:$C,0),1)),""))</f>
        <v/>
      </c>
      <c r="T68" s="21">
        <f>IFERROR(IF(INDEX(data_wkly!T:T,MATCH($B68,data_wkly!$C:$C,0),1)=0,"",INDEX(data_wkly!T:T,MATCH($B68,data_wkly!$C:$C,0),1)),"")</f>
        <v>80.819999999999993</v>
      </c>
      <c r="U68" s="86">
        <f>IFERROR(IF(INDEX(data_wkly!U:U,MATCH($B68,data_wkly!$C:$C,0),1)=0,"",INDEX(data_wkly!U:U,MATCH($B68,data_wkly!$C:$C,0),1)),"")</f>
        <v>11.1</v>
      </c>
      <c r="V68" s="157">
        <f t="shared" si="0"/>
        <v>2</v>
      </c>
      <c r="W68" s="152">
        <f>IFERROR(IF(INDEX(data_wkly!W:W,MATCH($B68,data_wkly!$C:$C,0),1)=0,"",INDEX(data_wkly!W:W,MATCH($B68,data_wkly!$C:$C,0),1)),"")</f>
        <v>105.3656</v>
      </c>
      <c r="X68" s="21">
        <f>IFERROR(IF(INDEX(data_wkly!X:X,MATCH($B68,data_wkly!$C:$C,0),1)=0,"",INDEX(data_wkly!X:X,MATCH($B68,data_wkly!$C:$C,0),1)),"")</f>
        <v>0.79038338922639184</v>
      </c>
      <c r="Y68" s="21">
        <f>IFERROR(IF(INDEX(data_wkly!Y:Y,MATCH($B68,data_wkly!$C:$C,0),1)=0,"",INDEX(data_wkly!Y:Y,MATCH($B68,data_wkly!$C:$C,0),1)),"")</f>
        <v>105.28</v>
      </c>
      <c r="Z68" s="21">
        <f>IFERROR(IF(INDEX(data_wkly!Z:Z,MATCH($B68,data_wkly!$C:$C,0),1)=0,"",INDEX(data_wkly!Z:Z,MATCH($B68,data_wkly!$C:$C,0),1)),"")</f>
        <v>0.90000000000000568</v>
      </c>
      <c r="AA68" s="152">
        <f>IFERROR(IF(INDEX(data_wkly!AA:AA,MATCH($B68,data_wkly!$C:$C,0),1)=0,"",INDEX(data_wkly!AA:AA,MATCH($B68,data_wkly!$C:$C,0),1)),"")</f>
        <v>107.77</v>
      </c>
      <c r="AB68" s="21">
        <f>IFERROR(IF(INDEX(data_wkly!AB:AB,MATCH($B68,data_wkly!$C:$C,0),1)=0,"",INDEX(data_wkly!AB:AB,MATCH($B68,data_wkly!$C:$C,0),1)),"")</f>
        <v>0.98999999999999488</v>
      </c>
      <c r="AC68" s="21">
        <f>IFERROR(IF(INDEX(data_wkly!AC:AC,MATCH($B68,data_wkly!$C:$C,0),1)=0,"",INDEX(data_wkly!AC:AC,MATCH($B68,data_wkly!$C:$C,0),1)),"")</f>
        <v>107.14</v>
      </c>
      <c r="AD68" s="21">
        <f>IFERROR(IF(INDEX(data_wkly!AD:AD,MATCH($B68,data_wkly!$C:$C,0),1)=0,"",INDEX(data_wkly!AD:AD,MATCH($B68,data_wkly!$C:$C,0),1)),"")</f>
        <v>1.0300000000000011</v>
      </c>
      <c r="AE68" s="157">
        <f t="shared" si="1"/>
        <v>2</v>
      </c>
      <c r="AF68" s="154" t="str">
        <f>IFERROR(IF(INDEX(data_wkly!AF:AF,MATCH($B68,data_wkly!$C:$C,0),1)=0,"",INDEX(data_wkly!AF:AF,MATCH($B68,data_wkly!$C:$C,0),1)),"")</f>
        <v/>
      </c>
      <c r="AG68" s="153" t="str">
        <f>IFERROR(IF(AF68="","",INDEX(data_wkly!AG:AG,MATCH($B68,data_wkly!$C:$C,0),1)),"")</f>
        <v/>
      </c>
      <c r="AH68" s="153" t="str">
        <f>IFERROR(IF(INDEX(data_wkly!AH:AH,MATCH($B68,data_wkly!$C:$C,0),1)=0,"",INDEX(data_wkly!AH:AH,MATCH($B68,data_wkly!$C:$C,0),1)),"")</f>
        <v/>
      </c>
      <c r="AI68" s="153" t="str">
        <f>IFERROR(IF(INDEX(data_wkly!AI:AI,MATCH($B68,data_wkly!$C:$C,0),1)=0,"",INDEX(data_wkly!AI:AI,MATCH($B68,data_wkly!$C:$C,0),1)),"")</f>
        <v/>
      </c>
      <c r="AJ68" s="153" t="str">
        <f>IFERROR(IF(AI68="","",INDEX(data_wkly!AJ:AJ,MATCH($B68,data_wkly!$C:$C,0),1)),"")</f>
        <v/>
      </c>
      <c r="AK68" s="153" t="str">
        <f>IFERROR(IF(INDEX(data_wkly!AK:AK,MATCH($B68,data_wkly!$C:$C,0),1)=0,"",INDEX(data_wkly!AK:AK,MATCH($B68,data_wkly!$C:$C,0),1)),"")</f>
        <v/>
      </c>
      <c r="AL68" s="153" t="str">
        <f>IFERROR(IF(INDEX(data_wkly!AL:AL,MATCH($B68,data_wkly!$C:$C,0),1)=0,"",INDEX(data_wkly!AL:AL,MATCH($B68,data_wkly!$C:$C,0),1)),"")</f>
        <v/>
      </c>
      <c r="AM68" s="183" t="str">
        <f>IFERROR(IF(INDEX(data_wkly!AM:AM,MATCH($B68,data_wkly!$C:$C,0),1)=0,"",INDEX(data_wkly!AM:AM,MATCH($B68,data_wkly!$C:$C,0),1)),"")</f>
        <v/>
      </c>
      <c r="AN68" s="41" t="str">
        <f t="shared" si="2"/>
        <v/>
      </c>
      <c r="AO68" s="88">
        <f t="shared" si="5"/>
        <v>2</v>
      </c>
    </row>
    <row r="69" spans="1:41">
      <c r="A69" s="88">
        <f t="shared" si="3"/>
        <v>1</v>
      </c>
      <c r="B69" s="89">
        <f t="shared" si="4"/>
        <v>42126</v>
      </c>
      <c r="C69" s="155">
        <f>IFERROR(IF(INDEX(data_wkly!D:D,MATCH($B69,data_wkly!$C:$C,0),1)=0,"",INDEX(data_wkly!D:D,MATCH($B69,data_wkly!$C:$C,0),1)),"")</f>
        <v>81016</v>
      </c>
      <c r="D69" s="21">
        <f>IFERROR(IF(INDEX(data_wkly!E:E,MATCH($B69,data_wkly!$C:$C,0),1)=0,"",INDEX(data_wkly!E:E,MATCH($B69,data_wkly!$C:$C,0),1)),"")</f>
        <v>131.85</v>
      </c>
      <c r="E69" s="21">
        <f>IF(C69="","",IFERROR(INDEX(data_wkly!F:F,MATCH($B69,data_wkly!$C:$C,0),1),""))</f>
        <v>0.28000000000000114</v>
      </c>
      <c r="F69" s="21" t="str">
        <f>IF(E69="","",IFERROR(IF(INDEX(data_wkly!G:G,MATCH($B69,data_wkly!$C:$C,0),1)=0,"",INDEX(data_wkly!G:G,MATCH($B69,data_wkly!$C:$C,0),1)),""))</f>
        <v/>
      </c>
      <c r="G69" s="21">
        <f>IFERROR(IF(INDEX(data_wkly!H:H,MATCH($B69,data_wkly!$C:$C,0),1)=0,"",INDEX(data_wkly!H:H,MATCH($B69,data_wkly!$C:$C,0),1)),"")</f>
        <v>129.46</v>
      </c>
      <c r="H69" s="21">
        <f>IF(C69="","",IFERROR(INDEX(data_wkly!I:I,MATCH($B69,data_wkly!$C:$C,0),1),""))</f>
        <v>0.28000000000000114</v>
      </c>
      <c r="I69" s="21" t="str">
        <f>IF(H69="","",IFERROR(IF(INDEX(data_wkly!J:J,MATCH($B69,data_wkly!$C:$C,0),1)=0,"",INDEX(data_wkly!J:J,MATCH($B69,data_wkly!$C:$C,0),1)),""))</f>
        <v/>
      </c>
      <c r="J69" s="21">
        <f>IFERROR(IF(INDEX(data_wkly!K:K,MATCH($B69,data_wkly!$C:$C,0),1)=0,"",INDEX(data_wkly!K:K,MATCH($B69,data_wkly!$C:$C,0),1)),"")</f>
        <v>81.83</v>
      </c>
      <c r="K69" s="86">
        <f>IFERROR(IF(INDEX(data_wkly!L:L,MATCH($B69,data_wkly!$C:$C,0),1)=0,"",INDEX(data_wkly!L:L,MATCH($B69,data_wkly!$C:$C,0),1)),"")</f>
        <v>11.1</v>
      </c>
      <c r="L69" s="156"/>
      <c r="M69" s="155">
        <f>IFERROR(IF(INDEX(data_wkly!M:M,MATCH($B69,data_wkly!$C:$C,0),1)=0,"",INDEX(data_wkly!M:M,MATCH($B69,data_wkly!$C:$C,0),1)),"")</f>
        <v>78921</v>
      </c>
      <c r="N69" s="21">
        <f>IFERROR(IF(INDEX(data_wkly!N:N,MATCH($B69,data_wkly!$C:$C,0),1)=0,"",INDEX(data_wkly!N:N,MATCH($B69,data_wkly!$C:$C,0),1)),"")</f>
        <v>136.51</v>
      </c>
      <c r="O69" s="21">
        <f>IF(M69="","",IFERROR(INDEX(data_wkly!O:O,MATCH($B69,data_wkly!$C:$C,0),1),""))</f>
        <v>0.60999999999998522</v>
      </c>
      <c r="P69" s="21" t="str">
        <f>IF(M69="","",IFERROR(IF(INDEX(data_wkly!P:P,MATCH($B69,data_wkly!$C:$C,0),1)=0,"",INDEX(data_wkly!P:P,MATCH($B69,data_wkly!$C:$C,0),1)),""))</f>
        <v/>
      </c>
      <c r="Q69" s="21">
        <f>IFERROR(IF(INDEX(data_wkly!Q:Q,MATCH($B69,data_wkly!$C:$C,0),1)=0,"",INDEX(data_wkly!Q:Q,MATCH($B69,data_wkly!$C:$C,0),1)),"")</f>
        <v>134.05000000000001</v>
      </c>
      <c r="R69" s="21">
        <f>IF(M69="","",IFERROR(INDEX(data_wkly!R:R,MATCH($B69,data_wkly!$C:$C,0),1),""))</f>
        <v>0.59000000000000341</v>
      </c>
      <c r="S69" s="21" t="str">
        <f>IF(M69="","",IFERROR(IF(INDEX(data_wkly!S:S,MATCH($B69,data_wkly!$C:$C,0),1)=0,"",INDEX(data_wkly!S:S,MATCH($B69,data_wkly!$C:$C,0),1)),""))</f>
        <v/>
      </c>
      <c r="T69" s="21">
        <f>IFERROR(IF(INDEX(data_wkly!T:T,MATCH($B69,data_wkly!$C:$C,0),1)=0,"",INDEX(data_wkly!T:T,MATCH($B69,data_wkly!$C:$C,0),1)),"")</f>
        <v>80.66</v>
      </c>
      <c r="U69" s="86">
        <f>IFERROR(IF(INDEX(data_wkly!U:U,MATCH($B69,data_wkly!$C:$C,0),1)=0,"",INDEX(data_wkly!U:U,MATCH($B69,data_wkly!$C:$C,0),1)),"")</f>
        <v>11.2</v>
      </c>
      <c r="V69" s="157">
        <f t="shared" si="0"/>
        <v>1</v>
      </c>
      <c r="W69" s="152">
        <f>IFERROR(IF(INDEX(data_wkly!W:W,MATCH($B69,data_wkly!$C:$C,0),1)=0,"",INDEX(data_wkly!W:W,MATCH($B69,data_wkly!$C:$C,0),1)),"")</f>
        <v>104.1153</v>
      </c>
      <c r="X69" s="21">
        <f>IFERROR(IF(INDEX(data_wkly!X:X,MATCH($B69,data_wkly!$C:$C,0),1)=0,"",INDEX(data_wkly!X:X,MATCH($B69,data_wkly!$C:$C,0),1)),"")</f>
        <v>-1.2502996301792706</v>
      </c>
      <c r="Y69" s="21">
        <f>IFERROR(IF(INDEX(data_wkly!Y:Y,MATCH($B69,data_wkly!$C:$C,0),1)=0,"",INDEX(data_wkly!Y:Y,MATCH($B69,data_wkly!$C:$C,0),1)),"")</f>
        <v>103.91</v>
      </c>
      <c r="Z69" s="21">
        <f>IFERROR(IF(INDEX(data_wkly!Z:Z,MATCH($B69,data_wkly!$C:$C,0),1)=0,"",INDEX(data_wkly!Z:Z,MATCH($B69,data_wkly!$C:$C,0),1)),"")</f>
        <v>-1.3700000000000045</v>
      </c>
      <c r="AA69" s="152">
        <f>IFERROR(IF(INDEX(data_wkly!AA:AA,MATCH($B69,data_wkly!$C:$C,0),1)=0,"",INDEX(data_wkly!AA:AA,MATCH($B69,data_wkly!$C:$C,0),1)),"")</f>
        <v>107.47</v>
      </c>
      <c r="AB69" s="21">
        <f>IFERROR(IF(INDEX(data_wkly!AB:AB,MATCH($B69,data_wkly!$C:$C,0),1)=0,"",INDEX(data_wkly!AB:AB,MATCH($B69,data_wkly!$C:$C,0),1)),"")</f>
        <v>-0.29999999999999716</v>
      </c>
      <c r="AC69" s="21">
        <f>IFERROR(IF(INDEX(data_wkly!AC:AC,MATCH($B69,data_wkly!$C:$C,0),1)=0,"",INDEX(data_wkly!AC:AC,MATCH($B69,data_wkly!$C:$C,0),1)),"")</f>
        <v>106.58</v>
      </c>
      <c r="AD69" s="21">
        <f>IFERROR(IF(INDEX(data_wkly!AD:AD,MATCH($B69,data_wkly!$C:$C,0),1)=0,"",INDEX(data_wkly!AD:AD,MATCH($B69,data_wkly!$C:$C,0),1)),"")</f>
        <v>-0.56000000000000227</v>
      </c>
      <c r="AE69" s="157">
        <f t="shared" si="1"/>
        <v>1</v>
      </c>
      <c r="AF69" s="154" t="str">
        <f>IFERROR(IF(INDEX(data_wkly!AF:AF,MATCH($B69,data_wkly!$C:$C,0),1)=0,"",INDEX(data_wkly!AF:AF,MATCH($B69,data_wkly!$C:$C,0),1)),"")</f>
        <v/>
      </c>
      <c r="AG69" s="153" t="str">
        <f>IFERROR(IF(AF69="","",INDEX(data_wkly!AG:AG,MATCH($B69,data_wkly!$C:$C,0),1)),"")</f>
        <v/>
      </c>
      <c r="AH69" s="153" t="str">
        <f>IFERROR(IF(INDEX(data_wkly!AH:AH,MATCH($B69,data_wkly!$C:$C,0),1)=0,"",INDEX(data_wkly!AH:AH,MATCH($B69,data_wkly!$C:$C,0),1)),"")</f>
        <v/>
      </c>
      <c r="AI69" s="153" t="str">
        <f>IFERROR(IF(INDEX(data_wkly!AI:AI,MATCH($B69,data_wkly!$C:$C,0),1)=0,"",INDEX(data_wkly!AI:AI,MATCH($B69,data_wkly!$C:$C,0),1)),"")</f>
        <v/>
      </c>
      <c r="AJ69" s="153" t="str">
        <f>IFERROR(IF(AI69="","",INDEX(data_wkly!AJ:AJ,MATCH($B69,data_wkly!$C:$C,0),1)),"")</f>
        <v/>
      </c>
      <c r="AK69" s="153" t="str">
        <f>IFERROR(IF(INDEX(data_wkly!AK:AK,MATCH($B69,data_wkly!$C:$C,0),1)=0,"",INDEX(data_wkly!AK:AK,MATCH($B69,data_wkly!$C:$C,0),1)),"")</f>
        <v/>
      </c>
      <c r="AL69" s="153" t="str">
        <f>IFERROR(IF(INDEX(data_wkly!AL:AL,MATCH($B69,data_wkly!$C:$C,0),1)=0,"",INDEX(data_wkly!AL:AL,MATCH($B69,data_wkly!$C:$C,0),1)),"")</f>
        <v/>
      </c>
      <c r="AM69" s="183" t="str">
        <f>IFERROR(IF(INDEX(data_wkly!AM:AM,MATCH($B69,data_wkly!$C:$C,0),1)=0,"",INDEX(data_wkly!AM:AM,MATCH($B69,data_wkly!$C:$C,0),1)),"")</f>
        <v/>
      </c>
      <c r="AN69" s="41" t="str">
        <f t="shared" si="2"/>
        <v/>
      </c>
      <c r="AO69" s="88">
        <f t="shared" si="5"/>
        <v>1</v>
      </c>
    </row>
    <row r="70" spans="1:41">
      <c r="A70" s="88">
        <f t="shared" si="3"/>
        <v>2</v>
      </c>
      <c r="B70" s="89">
        <f t="shared" si="4"/>
        <v>42133</v>
      </c>
      <c r="C70" s="155">
        <f>IFERROR(IF(INDEX(data_wkly!D:D,MATCH($B70,data_wkly!$C:$C,0),1)=0,"",INDEX(data_wkly!D:D,MATCH($B70,data_wkly!$C:$C,0),1)),"")</f>
        <v>77103</v>
      </c>
      <c r="D70" s="21">
        <f>IFERROR(IF(INDEX(data_wkly!E:E,MATCH($B70,data_wkly!$C:$C,0),1)=0,"",INDEX(data_wkly!E:E,MATCH($B70,data_wkly!$C:$C,0),1)),"")</f>
        <v>131.4</v>
      </c>
      <c r="E70" s="21">
        <f>IF(C70="","",IFERROR(INDEX(data_wkly!F:F,MATCH($B70,data_wkly!$C:$C,0),1),""))</f>
        <v>-0.44999999999998863</v>
      </c>
      <c r="F70" s="21" t="str">
        <f>IF(E70="","",IFERROR(IF(INDEX(data_wkly!G:G,MATCH($B70,data_wkly!$C:$C,0),1)=0,"",INDEX(data_wkly!G:G,MATCH($B70,data_wkly!$C:$C,0),1)),""))</f>
        <v/>
      </c>
      <c r="G70" s="21">
        <f>IFERROR(IF(INDEX(data_wkly!H:H,MATCH($B70,data_wkly!$C:$C,0),1)=0,"",INDEX(data_wkly!H:H,MATCH($B70,data_wkly!$C:$C,0),1)),"")</f>
        <v>129.02000000000001</v>
      </c>
      <c r="H70" s="21">
        <f>IF(C70="","",IFERROR(INDEX(data_wkly!I:I,MATCH($B70,data_wkly!$C:$C,0),1),""))</f>
        <v>-0.43999999999999773</v>
      </c>
      <c r="I70" s="21" t="str">
        <f>IF(H70="","",IFERROR(IF(INDEX(data_wkly!J:J,MATCH($B70,data_wkly!$C:$C,0),1)=0,"",INDEX(data_wkly!J:J,MATCH($B70,data_wkly!$C:$C,0),1)),""))</f>
        <v/>
      </c>
      <c r="J70" s="21">
        <f>IFERROR(IF(INDEX(data_wkly!K:K,MATCH($B70,data_wkly!$C:$C,0),1)=0,"",INDEX(data_wkly!K:K,MATCH($B70,data_wkly!$C:$C,0),1)),"")</f>
        <v>81.86</v>
      </c>
      <c r="K70" s="86">
        <f>IFERROR(IF(INDEX(data_wkly!L:L,MATCH($B70,data_wkly!$C:$C,0),1)=0,"",INDEX(data_wkly!L:L,MATCH($B70,data_wkly!$C:$C,0),1)),"")</f>
        <v>11.1</v>
      </c>
      <c r="L70" s="156"/>
      <c r="M70" s="155">
        <f>IFERROR(IF(INDEX(data_wkly!M:M,MATCH($B70,data_wkly!$C:$C,0),1)=0,"",INDEX(data_wkly!M:M,MATCH($B70,data_wkly!$C:$C,0),1)),"")</f>
        <v>72686</v>
      </c>
      <c r="N70" s="21">
        <f>IFERROR(IF(INDEX(data_wkly!N:N,MATCH($B70,data_wkly!$C:$C,0),1)=0,"",INDEX(data_wkly!N:N,MATCH($B70,data_wkly!$C:$C,0),1)),"")</f>
        <v>135.72</v>
      </c>
      <c r="O70" s="21">
        <f>IF(M70="","",IFERROR(INDEX(data_wkly!O:O,MATCH($B70,data_wkly!$C:$C,0),1),""))</f>
        <v>-0.78999999999999204</v>
      </c>
      <c r="P70" s="21" t="str">
        <f>IF(M70="","",IFERROR(IF(INDEX(data_wkly!P:P,MATCH($B70,data_wkly!$C:$C,0),1)=0,"",INDEX(data_wkly!P:P,MATCH($B70,data_wkly!$C:$C,0),1)),""))</f>
        <v/>
      </c>
      <c r="Q70" s="21">
        <f>IFERROR(IF(INDEX(data_wkly!Q:Q,MATCH($B70,data_wkly!$C:$C,0),1)=0,"",INDEX(data_wkly!Q:Q,MATCH($B70,data_wkly!$C:$C,0),1)),"")</f>
        <v>133.26</v>
      </c>
      <c r="R70" s="21">
        <f>IF(M70="","",IFERROR(INDEX(data_wkly!R:R,MATCH($B70,data_wkly!$C:$C,0),1),""))</f>
        <v>-0.79000000000002046</v>
      </c>
      <c r="S70" s="21" t="str">
        <f>IF(M70="","",IFERROR(IF(INDEX(data_wkly!S:S,MATCH($B70,data_wkly!$C:$C,0),1)=0,"",INDEX(data_wkly!S:S,MATCH($B70,data_wkly!$C:$C,0),1)),""))</f>
        <v/>
      </c>
      <c r="T70" s="21">
        <f>IFERROR(IF(INDEX(data_wkly!T:T,MATCH($B70,data_wkly!$C:$C,0),1)=0,"",INDEX(data_wkly!T:T,MATCH($B70,data_wkly!$C:$C,0),1)),"")</f>
        <v>80.91</v>
      </c>
      <c r="U70" s="86">
        <f>IFERROR(IF(INDEX(data_wkly!U:U,MATCH($B70,data_wkly!$C:$C,0),1)=0,"",INDEX(data_wkly!U:U,MATCH($B70,data_wkly!$C:$C,0),1)),"")</f>
        <v>11.2</v>
      </c>
      <c r="V70" s="157">
        <f t="shared" si="0"/>
        <v>2</v>
      </c>
      <c r="W70" s="152">
        <f>IFERROR(IF(INDEX(data_wkly!W:W,MATCH($B70,data_wkly!$C:$C,0),1)=0,"",INDEX(data_wkly!W:W,MATCH($B70,data_wkly!$C:$C,0),1)),"")</f>
        <v>103.40819999999999</v>
      </c>
      <c r="X70" s="21">
        <f>IFERROR(IF(INDEX(data_wkly!X:X,MATCH($B70,data_wkly!$C:$C,0),1)=0,"",INDEX(data_wkly!X:X,MATCH($B70,data_wkly!$C:$C,0),1)),"")</f>
        <v>-0.70707041149486827</v>
      </c>
      <c r="Y70" s="21">
        <f>IFERROR(IF(INDEX(data_wkly!Y:Y,MATCH($B70,data_wkly!$C:$C,0),1)=0,"",INDEX(data_wkly!Y:Y,MATCH($B70,data_wkly!$C:$C,0),1)),"")</f>
        <v>103.13</v>
      </c>
      <c r="Z70" s="21">
        <f>IFERROR(IF(INDEX(data_wkly!Z:Z,MATCH($B70,data_wkly!$C:$C,0),1)=0,"",INDEX(data_wkly!Z:Z,MATCH($B70,data_wkly!$C:$C,0),1)),"")</f>
        <v>-0.78000000000000114</v>
      </c>
      <c r="AA70" s="152">
        <f>IFERROR(IF(INDEX(data_wkly!AA:AA,MATCH($B70,data_wkly!$C:$C,0),1)=0,"",INDEX(data_wkly!AA:AA,MATCH($B70,data_wkly!$C:$C,0),1)),"")</f>
        <v>107.43</v>
      </c>
      <c r="AB70" s="21">
        <f>IFERROR(IF(INDEX(data_wkly!AB:AB,MATCH($B70,data_wkly!$C:$C,0),1)=0,"",INDEX(data_wkly!AB:AB,MATCH($B70,data_wkly!$C:$C,0),1)),"")</f>
        <v>-3.9999999999992042E-2</v>
      </c>
      <c r="AC70" s="21">
        <f>IFERROR(IF(INDEX(data_wkly!AC:AC,MATCH($B70,data_wkly!$C:$C,0),1)=0,"",INDEX(data_wkly!AC:AC,MATCH($B70,data_wkly!$C:$C,0),1)),"")</f>
        <v>106.43</v>
      </c>
      <c r="AD70" s="21">
        <f>IFERROR(IF(INDEX(data_wkly!AD:AD,MATCH($B70,data_wkly!$C:$C,0),1)=0,"",INDEX(data_wkly!AD:AD,MATCH($B70,data_wkly!$C:$C,0),1)),"")</f>
        <v>-0.14999999999999147</v>
      </c>
      <c r="AE70" s="157">
        <f t="shared" si="1"/>
        <v>2</v>
      </c>
      <c r="AF70" s="154" t="str">
        <f>IFERROR(IF(INDEX(data_wkly!AF:AF,MATCH($B70,data_wkly!$C:$C,0),1)=0,"",INDEX(data_wkly!AF:AF,MATCH($B70,data_wkly!$C:$C,0),1)),"")</f>
        <v/>
      </c>
      <c r="AG70" s="153" t="str">
        <f>IFERROR(IF(AF70="","",INDEX(data_wkly!AG:AG,MATCH($B70,data_wkly!$C:$C,0),1)),"")</f>
        <v/>
      </c>
      <c r="AH70" s="153" t="str">
        <f>IFERROR(IF(INDEX(data_wkly!AH:AH,MATCH($B70,data_wkly!$C:$C,0),1)=0,"",INDEX(data_wkly!AH:AH,MATCH($B70,data_wkly!$C:$C,0),1)),"")</f>
        <v/>
      </c>
      <c r="AI70" s="153" t="str">
        <f>IFERROR(IF(INDEX(data_wkly!AI:AI,MATCH($B70,data_wkly!$C:$C,0),1)=0,"",INDEX(data_wkly!AI:AI,MATCH($B70,data_wkly!$C:$C,0),1)),"")</f>
        <v/>
      </c>
      <c r="AJ70" s="153" t="str">
        <f>IFERROR(IF(AI70="","",INDEX(data_wkly!AJ:AJ,MATCH($B70,data_wkly!$C:$C,0),1)),"")</f>
        <v/>
      </c>
      <c r="AK70" s="153" t="str">
        <f>IFERROR(IF(INDEX(data_wkly!AK:AK,MATCH($B70,data_wkly!$C:$C,0),1)=0,"",INDEX(data_wkly!AK:AK,MATCH($B70,data_wkly!$C:$C,0),1)),"")</f>
        <v/>
      </c>
      <c r="AL70" s="153" t="str">
        <f>IFERROR(IF(INDEX(data_wkly!AL:AL,MATCH($B70,data_wkly!$C:$C,0),1)=0,"",INDEX(data_wkly!AL:AL,MATCH($B70,data_wkly!$C:$C,0),1)),"")</f>
        <v/>
      </c>
      <c r="AM70" s="183" t="str">
        <f>IFERROR(IF(INDEX(data_wkly!AM:AM,MATCH($B70,data_wkly!$C:$C,0),1)=0,"",INDEX(data_wkly!AM:AM,MATCH($B70,data_wkly!$C:$C,0),1)),"")</f>
        <v/>
      </c>
      <c r="AN70" s="41" t="str">
        <f t="shared" si="2"/>
        <v/>
      </c>
      <c r="AO70" s="88">
        <f t="shared" si="5"/>
        <v>2</v>
      </c>
    </row>
    <row r="71" spans="1:41">
      <c r="A71" s="88">
        <f t="shared" si="3"/>
        <v>1</v>
      </c>
      <c r="B71" s="89">
        <f t="shared" si="4"/>
        <v>42140</v>
      </c>
      <c r="C71" s="155">
        <f>IFERROR(IF(INDEX(data_wkly!D:D,MATCH($B71,data_wkly!$C:$C,0),1)=0,"",INDEX(data_wkly!D:D,MATCH($B71,data_wkly!$C:$C,0),1)),"")</f>
        <v>81037</v>
      </c>
      <c r="D71" s="21">
        <f>IFERROR(IF(INDEX(data_wkly!E:E,MATCH($B71,data_wkly!$C:$C,0),1)=0,"",INDEX(data_wkly!E:E,MATCH($B71,data_wkly!$C:$C,0),1)),"")</f>
        <v>131.44</v>
      </c>
      <c r="E71" s="21">
        <f>IF(C71="","",IFERROR(INDEX(data_wkly!F:F,MATCH($B71,data_wkly!$C:$C,0),1),""))</f>
        <v>3.9999999999992042E-2</v>
      </c>
      <c r="F71" s="21" t="str">
        <f>IF(E71="","",IFERROR(IF(INDEX(data_wkly!G:G,MATCH($B71,data_wkly!$C:$C,0),1)=0,"",INDEX(data_wkly!G:G,MATCH($B71,data_wkly!$C:$C,0),1)),""))</f>
        <v/>
      </c>
      <c r="G71" s="21">
        <f>IFERROR(IF(INDEX(data_wkly!H:H,MATCH($B71,data_wkly!$C:$C,0),1)=0,"",INDEX(data_wkly!H:H,MATCH($B71,data_wkly!$C:$C,0),1)),"")</f>
        <v>129.06</v>
      </c>
      <c r="H71" s="21">
        <f>IF(C71="","",IFERROR(INDEX(data_wkly!I:I,MATCH($B71,data_wkly!$C:$C,0),1),""))</f>
        <v>3.9999999999992042E-2</v>
      </c>
      <c r="I71" s="21" t="str">
        <f>IF(H71="","",IFERROR(IF(INDEX(data_wkly!J:J,MATCH($B71,data_wkly!$C:$C,0),1)=0,"",INDEX(data_wkly!J:J,MATCH($B71,data_wkly!$C:$C,0),1)),""))</f>
        <v/>
      </c>
      <c r="J71" s="21">
        <f>IFERROR(IF(INDEX(data_wkly!K:K,MATCH($B71,data_wkly!$C:$C,0),1)=0,"",INDEX(data_wkly!K:K,MATCH($B71,data_wkly!$C:$C,0),1)),"")</f>
        <v>81.650000000000006</v>
      </c>
      <c r="K71" s="86">
        <f>IFERROR(IF(INDEX(data_wkly!L:L,MATCH($B71,data_wkly!$C:$C,0),1)=0,"",INDEX(data_wkly!L:L,MATCH($B71,data_wkly!$C:$C,0),1)),"")</f>
        <v>11.2</v>
      </c>
      <c r="L71" s="156"/>
      <c r="M71" s="155">
        <f>IFERROR(IF(INDEX(data_wkly!M:M,MATCH($B71,data_wkly!$C:$C,0),1)=0,"",INDEX(data_wkly!M:M,MATCH($B71,data_wkly!$C:$C,0),1)),"")</f>
        <v>81823</v>
      </c>
      <c r="N71" s="21">
        <f>IFERROR(IF(INDEX(data_wkly!N:N,MATCH($B71,data_wkly!$C:$C,0),1)=0,"",INDEX(data_wkly!N:N,MATCH($B71,data_wkly!$C:$C,0),1)),"")</f>
        <v>135.99</v>
      </c>
      <c r="O71" s="21">
        <f>IF(M71="","",IFERROR(INDEX(data_wkly!O:O,MATCH($B71,data_wkly!$C:$C,0),1),""))</f>
        <v>0.27000000000001023</v>
      </c>
      <c r="P71" s="21" t="str">
        <f>IF(M71="","",IFERROR(IF(INDEX(data_wkly!P:P,MATCH($B71,data_wkly!$C:$C,0),1)=0,"",INDEX(data_wkly!P:P,MATCH($B71,data_wkly!$C:$C,0),1)),""))</f>
        <v/>
      </c>
      <c r="Q71" s="21">
        <f>IFERROR(IF(INDEX(data_wkly!Q:Q,MATCH($B71,data_wkly!$C:$C,0),1)=0,"",INDEX(data_wkly!Q:Q,MATCH($B71,data_wkly!$C:$C,0),1)),"")</f>
        <v>133.54</v>
      </c>
      <c r="R71" s="21">
        <f>IF(M71="","",IFERROR(INDEX(data_wkly!R:R,MATCH($B71,data_wkly!$C:$C,0),1),""))</f>
        <v>0.28000000000000114</v>
      </c>
      <c r="S71" s="21" t="str">
        <f>IF(M71="","",IFERROR(IF(INDEX(data_wkly!S:S,MATCH($B71,data_wkly!$C:$C,0),1)=0,"",INDEX(data_wkly!S:S,MATCH($B71,data_wkly!$C:$C,0),1)),""))</f>
        <v/>
      </c>
      <c r="T71" s="21">
        <f>IFERROR(IF(INDEX(data_wkly!T:T,MATCH($B71,data_wkly!$C:$C,0),1)=0,"",INDEX(data_wkly!T:T,MATCH($B71,data_wkly!$C:$C,0),1)),"")</f>
        <v>80.569999999999993</v>
      </c>
      <c r="U71" s="86">
        <f>IFERROR(IF(INDEX(data_wkly!U:U,MATCH($B71,data_wkly!$C:$C,0),1)=0,"",INDEX(data_wkly!U:U,MATCH($B71,data_wkly!$C:$C,0),1)),"")</f>
        <v>11.2</v>
      </c>
      <c r="V71" s="157">
        <f t="shared" si="0"/>
        <v>1</v>
      </c>
      <c r="W71" s="152">
        <f>IFERROR(IF(INDEX(data_wkly!W:W,MATCH($B71,data_wkly!$C:$C,0),1)=0,"",INDEX(data_wkly!W:W,MATCH($B71,data_wkly!$C:$C,0),1)),"")</f>
        <v>101.4692</v>
      </c>
      <c r="X71" s="21">
        <f>IFERROR(IF(INDEX(data_wkly!X:X,MATCH($B71,data_wkly!$C:$C,0),1)=0,"",INDEX(data_wkly!X:X,MATCH($B71,data_wkly!$C:$C,0),1)),"")</f>
        <v>-1.9389537209851255</v>
      </c>
      <c r="Y71" s="21">
        <f>IFERROR(IF(INDEX(data_wkly!Y:Y,MATCH($B71,data_wkly!$C:$C,0),1)=0,"",INDEX(data_wkly!Y:Y,MATCH($B71,data_wkly!$C:$C,0),1)),"")</f>
        <v>101.26</v>
      </c>
      <c r="Z71" s="21">
        <f>IFERROR(IF(INDEX(data_wkly!Z:Z,MATCH($B71,data_wkly!$C:$C,0),1)=0,"",INDEX(data_wkly!Z:Z,MATCH($B71,data_wkly!$C:$C,0),1)),"")</f>
        <v>-1.8699999999999903</v>
      </c>
      <c r="AA71" s="152">
        <f>IFERROR(IF(INDEX(data_wkly!AA:AA,MATCH($B71,data_wkly!$C:$C,0),1)=0,"",INDEX(data_wkly!AA:AA,MATCH($B71,data_wkly!$C:$C,0),1)),"")</f>
        <v>105.35</v>
      </c>
      <c r="AB71" s="21">
        <f>IFERROR(IF(INDEX(data_wkly!AB:AB,MATCH($B71,data_wkly!$C:$C,0),1)=0,"",INDEX(data_wkly!AB:AB,MATCH($B71,data_wkly!$C:$C,0),1)),"")</f>
        <v>-2.0800000000000125</v>
      </c>
      <c r="AC71" s="21">
        <f>IFERROR(IF(INDEX(data_wkly!AC:AC,MATCH($B71,data_wkly!$C:$C,0),1)=0,"",INDEX(data_wkly!AC:AC,MATCH($B71,data_wkly!$C:$C,0),1)),"")</f>
        <v>104.29</v>
      </c>
      <c r="AD71" s="21">
        <f>IFERROR(IF(INDEX(data_wkly!AD:AD,MATCH($B71,data_wkly!$C:$C,0),1)=0,"",INDEX(data_wkly!AD:AD,MATCH($B71,data_wkly!$C:$C,0),1)),"")</f>
        <v>-2.1400000000000006</v>
      </c>
      <c r="AE71" s="157">
        <f t="shared" si="1"/>
        <v>1</v>
      </c>
      <c r="AF71" s="154" t="str">
        <f>IFERROR(IF(INDEX(data_wkly!AF:AF,MATCH($B71,data_wkly!$C:$C,0),1)=0,"",INDEX(data_wkly!AF:AF,MATCH($B71,data_wkly!$C:$C,0),1)),"")</f>
        <v/>
      </c>
      <c r="AG71" s="153" t="str">
        <f>IFERROR(IF(AF71="","",INDEX(data_wkly!AG:AG,MATCH($B71,data_wkly!$C:$C,0),1)),"")</f>
        <v/>
      </c>
      <c r="AH71" s="153" t="str">
        <f>IFERROR(IF(INDEX(data_wkly!AH:AH,MATCH($B71,data_wkly!$C:$C,0),1)=0,"",INDEX(data_wkly!AH:AH,MATCH($B71,data_wkly!$C:$C,0),1)),"")</f>
        <v/>
      </c>
      <c r="AI71" s="153" t="str">
        <f>IFERROR(IF(INDEX(data_wkly!AI:AI,MATCH($B71,data_wkly!$C:$C,0),1)=0,"",INDEX(data_wkly!AI:AI,MATCH($B71,data_wkly!$C:$C,0),1)),"")</f>
        <v/>
      </c>
      <c r="AJ71" s="153" t="str">
        <f>IFERROR(IF(AI71="","",INDEX(data_wkly!AJ:AJ,MATCH($B71,data_wkly!$C:$C,0),1)),"")</f>
        <v/>
      </c>
      <c r="AK71" s="153" t="str">
        <f>IFERROR(IF(INDEX(data_wkly!AK:AK,MATCH($B71,data_wkly!$C:$C,0),1)=0,"",INDEX(data_wkly!AK:AK,MATCH($B71,data_wkly!$C:$C,0),1)),"")</f>
        <v/>
      </c>
      <c r="AL71" s="153" t="str">
        <f>IFERROR(IF(INDEX(data_wkly!AL:AL,MATCH($B71,data_wkly!$C:$C,0),1)=0,"",INDEX(data_wkly!AL:AL,MATCH($B71,data_wkly!$C:$C,0),1)),"")</f>
        <v/>
      </c>
      <c r="AM71" s="183" t="str">
        <f>IFERROR(IF(INDEX(data_wkly!AM:AM,MATCH($B71,data_wkly!$C:$C,0),1)=0,"",INDEX(data_wkly!AM:AM,MATCH($B71,data_wkly!$C:$C,0),1)),"")</f>
        <v/>
      </c>
      <c r="AN71" s="41" t="str">
        <f t="shared" si="2"/>
        <v/>
      </c>
      <c r="AO71" s="88">
        <f t="shared" si="5"/>
        <v>1</v>
      </c>
    </row>
    <row r="72" spans="1:41">
      <c r="A72" s="88">
        <f t="shared" si="3"/>
        <v>2</v>
      </c>
      <c r="B72" s="89">
        <f t="shared" si="4"/>
        <v>42147</v>
      </c>
      <c r="C72" s="155">
        <f>IFERROR(IF(INDEX(data_wkly!D:D,MATCH($B72,data_wkly!$C:$C,0),1)=0,"",INDEX(data_wkly!D:D,MATCH($B72,data_wkly!$C:$C,0),1)),"")</f>
        <v>83542</v>
      </c>
      <c r="D72" s="21">
        <f>IFERROR(IF(INDEX(data_wkly!E:E,MATCH($B72,data_wkly!$C:$C,0),1)=0,"",INDEX(data_wkly!E:E,MATCH($B72,data_wkly!$C:$C,0),1)),"")</f>
        <v>131.11000000000001</v>
      </c>
      <c r="E72" s="21">
        <f>IF(C72="","",IFERROR(INDEX(data_wkly!F:F,MATCH($B72,data_wkly!$C:$C,0),1),""))</f>
        <v>-0.32999999999998408</v>
      </c>
      <c r="F72" s="21" t="str">
        <f>IF(E72="","",IFERROR(IF(INDEX(data_wkly!G:G,MATCH($B72,data_wkly!$C:$C,0),1)=0,"",INDEX(data_wkly!G:G,MATCH($B72,data_wkly!$C:$C,0),1)),""))</f>
        <v/>
      </c>
      <c r="G72" s="21">
        <f>IFERROR(IF(INDEX(data_wkly!H:H,MATCH($B72,data_wkly!$C:$C,0),1)=0,"",INDEX(data_wkly!H:H,MATCH($B72,data_wkly!$C:$C,0),1)),"")</f>
        <v>128.72999999999999</v>
      </c>
      <c r="H72" s="21">
        <f>IF(C72="","",IFERROR(INDEX(data_wkly!I:I,MATCH($B72,data_wkly!$C:$C,0),1),""))</f>
        <v>-0.33000000000001251</v>
      </c>
      <c r="I72" s="21" t="str">
        <f>IF(H72="","",IFERROR(IF(INDEX(data_wkly!J:J,MATCH($B72,data_wkly!$C:$C,0),1)=0,"",INDEX(data_wkly!J:J,MATCH($B72,data_wkly!$C:$C,0),1)),""))</f>
        <v/>
      </c>
      <c r="J72" s="21">
        <f>IFERROR(IF(INDEX(data_wkly!K:K,MATCH($B72,data_wkly!$C:$C,0),1)=0,"",INDEX(data_wkly!K:K,MATCH($B72,data_wkly!$C:$C,0),1)),"")</f>
        <v>81.52</v>
      </c>
      <c r="K72" s="86">
        <f>IFERROR(IF(INDEX(data_wkly!L:L,MATCH($B72,data_wkly!$C:$C,0),1)=0,"",INDEX(data_wkly!L:L,MATCH($B72,data_wkly!$C:$C,0),1)),"")</f>
        <v>11.2</v>
      </c>
      <c r="L72" s="156"/>
      <c r="M72" s="155">
        <f>IFERROR(IF(INDEX(data_wkly!M:M,MATCH($B72,data_wkly!$C:$C,0),1)=0,"",INDEX(data_wkly!M:M,MATCH($B72,data_wkly!$C:$C,0),1)),"")</f>
        <v>82735</v>
      </c>
      <c r="N72" s="21">
        <f>IFERROR(IF(INDEX(data_wkly!N:N,MATCH($B72,data_wkly!$C:$C,0),1)=0,"",INDEX(data_wkly!N:N,MATCH($B72,data_wkly!$C:$C,0),1)),"")</f>
        <v>136.18</v>
      </c>
      <c r="O72" s="21">
        <f>IF(M72="","",IFERROR(INDEX(data_wkly!O:O,MATCH($B72,data_wkly!$C:$C,0),1),""))</f>
        <v>0.18999999999999773</v>
      </c>
      <c r="P72" s="21" t="str">
        <f>IF(M72="","",IFERROR(IF(INDEX(data_wkly!P:P,MATCH($B72,data_wkly!$C:$C,0),1)=0,"",INDEX(data_wkly!P:P,MATCH($B72,data_wkly!$C:$C,0),1)),""))</f>
        <v/>
      </c>
      <c r="Q72" s="21">
        <f>IFERROR(IF(INDEX(data_wkly!Q:Q,MATCH($B72,data_wkly!$C:$C,0),1)=0,"",INDEX(data_wkly!Q:Q,MATCH($B72,data_wkly!$C:$C,0),1)),"")</f>
        <v>133.72999999999999</v>
      </c>
      <c r="R72" s="21">
        <f>IF(M72="","",IFERROR(INDEX(data_wkly!R:R,MATCH($B72,data_wkly!$C:$C,0),1),""))</f>
        <v>0.18999999999999773</v>
      </c>
      <c r="S72" s="21" t="str">
        <f>IF(M72="","",IFERROR(IF(INDEX(data_wkly!S:S,MATCH($B72,data_wkly!$C:$C,0),1)=0,"",INDEX(data_wkly!S:S,MATCH($B72,data_wkly!$C:$C,0),1)),""))</f>
        <v/>
      </c>
      <c r="T72" s="21">
        <f>IFERROR(IF(INDEX(data_wkly!T:T,MATCH($B72,data_wkly!$C:$C,0),1)=0,"",INDEX(data_wkly!T:T,MATCH($B72,data_wkly!$C:$C,0),1)),"")</f>
        <v>80.25</v>
      </c>
      <c r="U72" s="86">
        <f>IFERROR(IF(INDEX(data_wkly!U:U,MATCH($B72,data_wkly!$C:$C,0),1)=0,"",INDEX(data_wkly!U:U,MATCH($B72,data_wkly!$C:$C,0),1)),"")</f>
        <v>11.2</v>
      </c>
      <c r="V72" s="157">
        <f t="shared" si="0"/>
        <v>2</v>
      </c>
      <c r="W72" s="152">
        <f>IFERROR(IF(INDEX(data_wkly!W:W,MATCH($B72,data_wkly!$C:$C,0),1)=0,"",INDEX(data_wkly!W:W,MATCH($B72,data_wkly!$C:$C,0),1)),"")</f>
        <v>101.87560000000001</v>
      </c>
      <c r="X72" s="21">
        <f>IFERROR(IF(INDEX(data_wkly!X:X,MATCH($B72,data_wkly!$C:$C,0),1)=0,"",INDEX(data_wkly!X:X,MATCH($B72,data_wkly!$C:$C,0),1)),"")</f>
        <v>0.40637140805785066</v>
      </c>
      <c r="Y72" s="21">
        <f>IFERROR(IF(INDEX(data_wkly!Y:Y,MATCH($B72,data_wkly!$C:$C,0),1)=0,"",INDEX(data_wkly!Y:Y,MATCH($B72,data_wkly!$C:$C,0),1)),"")</f>
        <v>101.77</v>
      </c>
      <c r="Z72" s="21">
        <f>IFERROR(IF(INDEX(data_wkly!Z:Z,MATCH($B72,data_wkly!$C:$C,0),1)=0,"",INDEX(data_wkly!Z:Z,MATCH($B72,data_wkly!$C:$C,0),1)),"")</f>
        <v>0.50999999999999091</v>
      </c>
      <c r="AA72" s="152">
        <f>IFERROR(IF(INDEX(data_wkly!AA:AA,MATCH($B72,data_wkly!$C:$C,0),1)=0,"",INDEX(data_wkly!AA:AA,MATCH($B72,data_wkly!$C:$C,0),1)),"")</f>
        <v>105.49</v>
      </c>
      <c r="AB72" s="21">
        <f>IFERROR(IF(INDEX(data_wkly!AB:AB,MATCH($B72,data_wkly!$C:$C,0),1)=0,"",INDEX(data_wkly!AB:AB,MATCH($B72,data_wkly!$C:$C,0),1)),"")</f>
        <v>0.14000000000000057</v>
      </c>
      <c r="AC72" s="21">
        <f>IFERROR(IF(INDEX(data_wkly!AC:AC,MATCH($B72,data_wkly!$C:$C,0),1)=0,"",INDEX(data_wkly!AC:AC,MATCH($B72,data_wkly!$C:$C,0),1)),"")</f>
        <v>104.62</v>
      </c>
      <c r="AD72" s="21">
        <f>IFERROR(IF(INDEX(data_wkly!AD:AD,MATCH($B72,data_wkly!$C:$C,0),1)=0,"",INDEX(data_wkly!AD:AD,MATCH($B72,data_wkly!$C:$C,0),1)),"")</f>
        <v>0.32999999999999829</v>
      </c>
      <c r="AE72" s="157">
        <f t="shared" si="1"/>
        <v>2</v>
      </c>
      <c r="AF72" s="154" t="str">
        <f>IFERROR(IF(INDEX(data_wkly!AF:AF,MATCH($B72,data_wkly!$C:$C,0),1)=0,"",INDEX(data_wkly!AF:AF,MATCH($B72,data_wkly!$C:$C,0),1)),"")</f>
        <v/>
      </c>
      <c r="AG72" s="153" t="str">
        <f>IFERROR(IF(AF72="","",INDEX(data_wkly!AG:AG,MATCH($B72,data_wkly!$C:$C,0),1)),"")</f>
        <v/>
      </c>
      <c r="AH72" s="153" t="str">
        <f>IFERROR(IF(INDEX(data_wkly!AH:AH,MATCH($B72,data_wkly!$C:$C,0),1)=0,"",INDEX(data_wkly!AH:AH,MATCH($B72,data_wkly!$C:$C,0),1)),"")</f>
        <v/>
      </c>
      <c r="AI72" s="153" t="str">
        <f>IFERROR(IF(INDEX(data_wkly!AI:AI,MATCH($B72,data_wkly!$C:$C,0),1)=0,"",INDEX(data_wkly!AI:AI,MATCH($B72,data_wkly!$C:$C,0),1)),"")</f>
        <v/>
      </c>
      <c r="AJ72" s="153" t="str">
        <f>IFERROR(IF(AI72="","",INDEX(data_wkly!AJ:AJ,MATCH($B72,data_wkly!$C:$C,0),1)),"")</f>
        <v/>
      </c>
      <c r="AK72" s="153" t="str">
        <f>IFERROR(IF(INDEX(data_wkly!AK:AK,MATCH($B72,data_wkly!$C:$C,0),1)=0,"",INDEX(data_wkly!AK:AK,MATCH($B72,data_wkly!$C:$C,0),1)),"")</f>
        <v/>
      </c>
      <c r="AL72" s="153" t="str">
        <f>IFERROR(IF(INDEX(data_wkly!AL:AL,MATCH($B72,data_wkly!$C:$C,0),1)=0,"",INDEX(data_wkly!AL:AL,MATCH($B72,data_wkly!$C:$C,0),1)),"")</f>
        <v/>
      </c>
      <c r="AM72" s="183" t="str">
        <f>IFERROR(IF(INDEX(data_wkly!AM:AM,MATCH($B72,data_wkly!$C:$C,0),1)=0,"",INDEX(data_wkly!AM:AM,MATCH($B72,data_wkly!$C:$C,0),1)),"")</f>
        <v/>
      </c>
      <c r="AN72" s="41" t="str">
        <f t="shared" si="2"/>
        <v/>
      </c>
      <c r="AO72" s="88">
        <f t="shared" si="5"/>
        <v>2</v>
      </c>
    </row>
    <row r="73" spans="1:41">
      <c r="A73" s="88">
        <f t="shared" si="3"/>
        <v>1</v>
      </c>
      <c r="B73" s="89">
        <f t="shared" si="4"/>
        <v>42154</v>
      </c>
      <c r="C73" s="155">
        <f>IFERROR(IF(INDEX(data_wkly!D:D,MATCH($B73,data_wkly!$C:$C,0),1)=0,"",INDEX(data_wkly!D:D,MATCH($B73,data_wkly!$C:$C,0),1)),"")</f>
        <v>80340</v>
      </c>
      <c r="D73" s="21">
        <f>IFERROR(IF(INDEX(data_wkly!E:E,MATCH($B73,data_wkly!$C:$C,0),1)=0,"",INDEX(data_wkly!E:E,MATCH($B73,data_wkly!$C:$C,0),1)),"")</f>
        <v>131.18</v>
      </c>
      <c r="E73" s="21">
        <f>IF(C73="","",IFERROR(INDEX(data_wkly!F:F,MATCH($B73,data_wkly!$C:$C,0),1),""))</f>
        <v>6.9999999999993179E-2</v>
      </c>
      <c r="F73" s="21" t="str">
        <f>IF(E73="","",IFERROR(IF(INDEX(data_wkly!G:G,MATCH($B73,data_wkly!$C:$C,0),1)=0,"",INDEX(data_wkly!G:G,MATCH($B73,data_wkly!$C:$C,0),1)),""))</f>
        <v/>
      </c>
      <c r="G73" s="21">
        <f>IFERROR(IF(INDEX(data_wkly!H:H,MATCH($B73,data_wkly!$C:$C,0),1)=0,"",INDEX(data_wkly!H:H,MATCH($B73,data_wkly!$C:$C,0),1)),"")</f>
        <v>128.81</v>
      </c>
      <c r="H73" s="21">
        <f>IF(C73="","",IFERROR(INDEX(data_wkly!I:I,MATCH($B73,data_wkly!$C:$C,0),1),""))</f>
        <v>8.0000000000012506E-2</v>
      </c>
      <c r="I73" s="21" t="str">
        <f>IF(H73="","",IFERROR(IF(INDEX(data_wkly!J:J,MATCH($B73,data_wkly!$C:$C,0),1)=0,"",INDEX(data_wkly!J:J,MATCH($B73,data_wkly!$C:$C,0),1)),""))</f>
        <v/>
      </c>
      <c r="J73" s="21">
        <f>IFERROR(IF(INDEX(data_wkly!K:K,MATCH($B73,data_wkly!$C:$C,0),1)=0,"",INDEX(data_wkly!K:K,MATCH($B73,data_wkly!$C:$C,0),1)),"")</f>
        <v>81.489999999999995</v>
      </c>
      <c r="K73" s="86">
        <f>IFERROR(IF(INDEX(data_wkly!L:L,MATCH($B73,data_wkly!$C:$C,0),1)=0,"",INDEX(data_wkly!L:L,MATCH($B73,data_wkly!$C:$C,0),1)),"")</f>
        <v>11.1</v>
      </c>
      <c r="L73" s="156"/>
      <c r="M73" s="155">
        <f>IFERROR(IF(INDEX(data_wkly!M:M,MATCH($B73,data_wkly!$C:$C,0),1)=0,"",INDEX(data_wkly!M:M,MATCH($B73,data_wkly!$C:$C,0),1)),"")</f>
        <v>76399</v>
      </c>
      <c r="N73" s="21">
        <f>IFERROR(IF(INDEX(data_wkly!N:N,MATCH($B73,data_wkly!$C:$C,0),1)=0,"",INDEX(data_wkly!N:N,MATCH($B73,data_wkly!$C:$C,0),1)),"")</f>
        <v>136.19</v>
      </c>
      <c r="O73" s="21">
        <f>IF(M73="","",IFERROR(INDEX(data_wkly!O:O,MATCH($B73,data_wkly!$C:$C,0),1),""))</f>
        <v>9.9999999999909051E-3</v>
      </c>
      <c r="P73" s="21" t="str">
        <f>IF(M73="","",IFERROR(IF(INDEX(data_wkly!P:P,MATCH($B73,data_wkly!$C:$C,0),1)=0,"",INDEX(data_wkly!P:P,MATCH($B73,data_wkly!$C:$C,0),1)),""))</f>
        <v/>
      </c>
      <c r="Q73" s="21">
        <f>IFERROR(IF(INDEX(data_wkly!Q:Q,MATCH($B73,data_wkly!$C:$C,0),1)=0,"",INDEX(data_wkly!Q:Q,MATCH($B73,data_wkly!$C:$C,0),1)),"")</f>
        <v>133.75</v>
      </c>
      <c r="R73" s="21">
        <f>IF(M73="","",IFERROR(INDEX(data_wkly!R:R,MATCH($B73,data_wkly!$C:$C,0),1),""))</f>
        <v>2.0000000000010232E-2</v>
      </c>
      <c r="S73" s="21" t="str">
        <f>IF(M73="","",IFERROR(IF(INDEX(data_wkly!S:S,MATCH($B73,data_wkly!$C:$C,0),1)=0,"",INDEX(data_wkly!S:S,MATCH($B73,data_wkly!$C:$C,0),1)),""))</f>
        <v/>
      </c>
      <c r="T73" s="21">
        <f>IFERROR(IF(INDEX(data_wkly!T:T,MATCH($B73,data_wkly!$C:$C,0),1)=0,"",INDEX(data_wkly!T:T,MATCH($B73,data_wkly!$C:$C,0),1)),"")</f>
        <v>80.489999999999995</v>
      </c>
      <c r="U73" s="86">
        <f>IFERROR(IF(INDEX(data_wkly!U:U,MATCH($B73,data_wkly!$C:$C,0),1)=0,"",INDEX(data_wkly!U:U,MATCH($B73,data_wkly!$C:$C,0),1)),"")</f>
        <v>11.1</v>
      </c>
      <c r="V73" s="157">
        <f t="shared" si="0"/>
        <v>1</v>
      </c>
      <c r="W73" s="152">
        <f>IFERROR(IF(INDEX(data_wkly!W:W,MATCH($B73,data_wkly!$C:$C,0),1)=0,"",INDEX(data_wkly!W:W,MATCH($B73,data_wkly!$C:$C,0),1)),"")</f>
        <v>102.2063</v>
      </c>
      <c r="X73" s="21">
        <f>IFERROR(IF(INDEX(data_wkly!X:X,MATCH($B73,data_wkly!$C:$C,0),1)=0,"",INDEX(data_wkly!X:X,MATCH($B73,data_wkly!$C:$C,0),1)),"")</f>
        <v>0.3306640828221532</v>
      </c>
      <c r="Y73" s="21">
        <f>IFERROR(IF(INDEX(data_wkly!Y:Y,MATCH($B73,data_wkly!$C:$C,0),1)=0,"",INDEX(data_wkly!Y:Y,MATCH($B73,data_wkly!$C:$C,0),1)),"")</f>
        <v>102.1</v>
      </c>
      <c r="Z73" s="21">
        <f>IFERROR(IF(INDEX(data_wkly!Z:Z,MATCH($B73,data_wkly!$C:$C,0),1)=0,"",INDEX(data_wkly!Z:Z,MATCH($B73,data_wkly!$C:$C,0),1)),"")</f>
        <v>0.32999999999999829</v>
      </c>
      <c r="AA73" s="152">
        <f>IFERROR(IF(INDEX(data_wkly!AA:AA,MATCH($B73,data_wkly!$C:$C,0),1)=0,"",INDEX(data_wkly!AA:AA,MATCH($B73,data_wkly!$C:$C,0),1)),"")</f>
        <v>105.7</v>
      </c>
      <c r="AB73" s="21">
        <f>IFERROR(IF(INDEX(data_wkly!AB:AB,MATCH($B73,data_wkly!$C:$C,0),1)=0,"",INDEX(data_wkly!AB:AB,MATCH($B73,data_wkly!$C:$C,0),1)),"")</f>
        <v>0.21000000000000796</v>
      </c>
      <c r="AC73" s="21">
        <f>IFERROR(IF(INDEX(data_wkly!AC:AC,MATCH($B73,data_wkly!$C:$C,0),1)=0,"",INDEX(data_wkly!AC:AC,MATCH($B73,data_wkly!$C:$C,0),1)),"")</f>
        <v>104.9</v>
      </c>
      <c r="AD73" s="21">
        <f>IFERROR(IF(INDEX(data_wkly!AD:AD,MATCH($B73,data_wkly!$C:$C,0),1)=0,"",INDEX(data_wkly!AD:AD,MATCH($B73,data_wkly!$C:$C,0),1)),"")</f>
        <v>0.28000000000000114</v>
      </c>
      <c r="AE73" s="157">
        <f t="shared" si="1"/>
        <v>1</v>
      </c>
      <c r="AF73" s="154" t="str">
        <f>IFERROR(IF(INDEX(data_wkly!AF:AF,MATCH($B73,data_wkly!$C:$C,0),1)=0,"",INDEX(data_wkly!AF:AF,MATCH($B73,data_wkly!$C:$C,0),1)),"")</f>
        <v/>
      </c>
      <c r="AG73" s="153" t="str">
        <f>IFERROR(IF(AF73="","",INDEX(data_wkly!AG:AG,MATCH($B73,data_wkly!$C:$C,0),1)),"")</f>
        <v/>
      </c>
      <c r="AH73" s="153" t="str">
        <f>IFERROR(IF(INDEX(data_wkly!AH:AH,MATCH($B73,data_wkly!$C:$C,0),1)=0,"",INDEX(data_wkly!AH:AH,MATCH($B73,data_wkly!$C:$C,0),1)),"")</f>
        <v/>
      </c>
      <c r="AI73" s="153" t="str">
        <f>IFERROR(IF(INDEX(data_wkly!AI:AI,MATCH($B73,data_wkly!$C:$C,0),1)=0,"",INDEX(data_wkly!AI:AI,MATCH($B73,data_wkly!$C:$C,0),1)),"")</f>
        <v/>
      </c>
      <c r="AJ73" s="153" t="str">
        <f>IFERROR(IF(AI73="","",INDEX(data_wkly!AJ:AJ,MATCH($B73,data_wkly!$C:$C,0),1)),"")</f>
        <v/>
      </c>
      <c r="AK73" s="153" t="str">
        <f>IFERROR(IF(INDEX(data_wkly!AK:AK,MATCH($B73,data_wkly!$C:$C,0),1)=0,"",INDEX(data_wkly!AK:AK,MATCH($B73,data_wkly!$C:$C,0),1)),"")</f>
        <v/>
      </c>
      <c r="AL73" s="153" t="str">
        <f>IFERROR(IF(INDEX(data_wkly!AL:AL,MATCH($B73,data_wkly!$C:$C,0),1)=0,"",INDEX(data_wkly!AL:AL,MATCH($B73,data_wkly!$C:$C,0),1)),"")</f>
        <v/>
      </c>
      <c r="AM73" s="183" t="str">
        <f>IFERROR(IF(INDEX(data_wkly!AM:AM,MATCH($B73,data_wkly!$C:$C,0),1)=0,"",INDEX(data_wkly!AM:AM,MATCH($B73,data_wkly!$C:$C,0),1)),"")</f>
        <v/>
      </c>
      <c r="AN73" s="41" t="str">
        <f t="shared" si="2"/>
        <v/>
      </c>
      <c r="AO73" s="88">
        <f t="shared" si="5"/>
        <v>1</v>
      </c>
    </row>
    <row r="74" spans="1:41">
      <c r="A74" s="88">
        <f t="shared" si="3"/>
        <v>2</v>
      </c>
      <c r="B74" s="89">
        <f t="shared" si="4"/>
        <v>42161</v>
      </c>
      <c r="C74" s="155">
        <f>IFERROR(IF(INDEX(data_wkly!D:D,MATCH($B74,data_wkly!$C:$C,0),1)=0,"",INDEX(data_wkly!D:D,MATCH($B74,data_wkly!$C:$C,0),1)),"")</f>
        <v>82183</v>
      </c>
      <c r="D74" s="21">
        <f>IFERROR(IF(INDEX(data_wkly!E:E,MATCH($B74,data_wkly!$C:$C,0),1)=0,"",INDEX(data_wkly!E:E,MATCH($B74,data_wkly!$C:$C,0),1)),"")</f>
        <v>131.59</v>
      </c>
      <c r="E74" s="21">
        <f>IF(C74="","",IFERROR(INDEX(data_wkly!F:F,MATCH($B74,data_wkly!$C:$C,0),1),""))</f>
        <v>0.40999999999999659</v>
      </c>
      <c r="F74" s="21" t="str">
        <f>IF(E74="","",IFERROR(IF(INDEX(data_wkly!G:G,MATCH($B74,data_wkly!$C:$C,0),1)=0,"",INDEX(data_wkly!G:G,MATCH($B74,data_wkly!$C:$C,0),1)),""))</f>
        <v/>
      </c>
      <c r="G74" s="21">
        <f>IFERROR(IF(INDEX(data_wkly!H:H,MATCH($B74,data_wkly!$C:$C,0),1)=0,"",INDEX(data_wkly!H:H,MATCH($B74,data_wkly!$C:$C,0),1)),"")</f>
        <v>129.21</v>
      </c>
      <c r="H74" s="21">
        <f>IF(C74="","",IFERROR(INDEX(data_wkly!I:I,MATCH($B74,data_wkly!$C:$C,0),1),""))</f>
        <v>0.40000000000000568</v>
      </c>
      <c r="I74" s="21" t="str">
        <f>IF(H74="","",IFERROR(IF(INDEX(data_wkly!J:J,MATCH($B74,data_wkly!$C:$C,0),1)=0,"",INDEX(data_wkly!J:J,MATCH($B74,data_wkly!$C:$C,0),1)),""))</f>
        <v/>
      </c>
      <c r="J74" s="21">
        <f>IFERROR(IF(INDEX(data_wkly!K:K,MATCH($B74,data_wkly!$C:$C,0),1)=0,"",INDEX(data_wkly!K:K,MATCH($B74,data_wkly!$C:$C,0),1)),"")</f>
        <v>81.47</v>
      </c>
      <c r="K74" s="86">
        <f>IFERROR(IF(INDEX(data_wkly!L:L,MATCH($B74,data_wkly!$C:$C,0),1)=0,"",INDEX(data_wkly!L:L,MATCH($B74,data_wkly!$C:$C,0),1)),"")</f>
        <v>11.2</v>
      </c>
      <c r="L74" s="156"/>
      <c r="M74" s="155">
        <f>IFERROR(IF(INDEX(data_wkly!M:M,MATCH($B74,data_wkly!$C:$C,0),1)=0,"",INDEX(data_wkly!M:M,MATCH($B74,data_wkly!$C:$C,0),1)),"")</f>
        <v>80270</v>
      </c>
      <c r="N74" s="21">
        <f>IFERROR(IF(INDEX(data_wkly!N:N,MATCH($B74,data_wkly!$C:$C,0),1)=0,"",INDEX(data_wkly!N:N,MATCH($B74,data_wkly!$C:$C,0),1)),"")</f>
        <v>136.32</v>
      </c>
      <c r="O74" s="21">
        <f>IF(M74="","",IFERROR(INDEX(data_wkly!O:O,MATCH($B74,data_wkly!$C:$C,0),1),""))</f>
        <v>0.12999999999999545</v>
      </c>
      <c r="P74" s="21" t="str">
        <f>IF(M74="","",IFERROR(IF(INDEX(data_wkly!P:P,MATCH($B74,data_wkly!$C:$C,0),1)=0,"",INDEX(data_wkly!P:P,MATCH($B74,data_wkly!$C:$C,0),1)),""))</f>
        <v/>
      </c>
      <c r="Q74" s="21">
        <f>IFERROR(IF(INDEX(data_wkly!Q:Q,MATCH($B74,data_wkly!$C:$C,0),1)=0,"",INDEX(data_wkly!Q:Q,MATCH($B74,data_wkly!$C:$C,0),1)),"")</f>
        <v>133.86000000000001</v>
      </c>
      <c r="R74" s="21">
        <f>IF(M74="","",IFERROR(INDEX(data_wkly!R:R,MATCH($B74,data_wkly!$C:$C,0),1),""))</f>
        <v>0.11000000000001364</v>
      </c>
      <c r="S74" s="21" t="str">
        <f>IF(M74="","",IFERROR(IF(INDEX(data_wkly!S:S,MATCH($B74,data_wkly!$C:$C,0),1)=0,"",INDEX(data_wkly!S:S,MATCH($B74,data_wkly!$C:$C,0),1)),""))</f>
        <v/>
      </c>
      <c r="T74" s="21">
        <f>IFERROR(IF(INDEX(data_wkly!T:T,MATCH($B74,data_wkly!$C:$C,0),1)=0,"",INDEX(data_wkly!T:T,MATCH($B74,data_wkly!$C:$C,0),1)),"")</f>
        <v>80.319999999999993</v>
      </c>
      <c r="U74" s="86">
        <f>IFERROR(IF(INDEX(data_wkly!U:U,MATCH($B74,data_wkly!$C:$C,0),1)=0,"",INDEX(data_wkly!U:U,MATCH($B74,data_wkly!$C:$C,0),1)),"")</f>
        <v>11.3</v>
      </c>
      <c r="V74" s="157">
        <f t="shared" si="0"/>
        <v>2</v>
      </c>
      <c r="W74" s="152">
        <f>IFERROR(IF(INDEX(data_wkly!W:W,MATCH($B74,data_wkly!$C:$C,0),1)=0,"",INDEX(data_wkly!W:W,MATCH($B74,data_wkly!$C:$C,0),1)),"")</f>
        <v>104.6066</v>
      </c>
      <c r="X74" s="21">
        <f>IFERROR(IF(INDEX(data_wkly!X:X,MATCH($B74,data_wkly!$C:$C,0),1)=0,"",INDEX(data_wkly!X:X,MATCH($B74,data_wkly!$C:$C,0),1)),"")</f>
        <v>2.4003559926571398</v>
      </c>
      <c r="Y74" s="21">
        <f>IFERROR(IF(INDEX(data_wkly!Y:Y,MATCH($B74,data_wkly!$C:$C,0),1)=0,"",INDEX(data_wkly!Y:Y,MATCH($B74,data_wkly!$C:$C,0),1)),"")</f>
        <v>104.54</v>
      </c>
      <c r="Z74" s="21">
        <f>IFERROR(IF(INDEX(data_wkly!Z:Z,MATCH($B74,data_wkly!$C:$C,0),1)=0,"",INDEX(data_wkly!Z:Z,MATCH($B74,data_wkly!$C:$C,0),1)),"")</f>
        <v>2.4400000000000119</v>
      </c>
      <c r="AA74" s="152">
        <f>IFERROR(IF(INDEX(data_wkly!AA:AA,MATCH($B74,data_wkly!$C:$C,0),1)=0,"",INDEX(data_wkly!AA:AA,MATCH($B74,data_wkly!$C:$C,0),1)),"")</f>
        <v>108.25</v>
      </c>
      <c r="AB74" s="21">
        <f>IFERROR(IF(INDEX(data_wkly!AB:AB,MATCH($B74,data_wkly!$C:$C,0),1)=0,"",INDEX(data_wkly!AB:AB,MATCH($B74,data_wkly!$C:$C,0),1)),"")</f>
        <v>2.5499999999999972</v>
      </c>
      <c r="AC74" s="21">
        <f>IFERROR(IF(INDEX(data_wkly!AC:AC,MATCH($B74,data_wkly!$C:$C,0),1)=0,"",INDEX(data_wkly!AC:AC,MATCH($B74,data_wkly!$C:$C,0),1)),"")</f>
        <v>107.56</v>
      </c>
      <c r="AD74" s="21">
        <f>IFERROR(IF(INDEX(data_wkly!AD:AD,MATCH($B74,data_wkly!$C:$C,0),1)=0,"",INDEX(data_wkly!AD:AD,MATCH($B74,data_wkly!$C:$C,0),1)),"")</f>
        <v>2.6599999999999966</v>
      </c>
      <c r="AE74" s="157">
        <f t="shared" si="1"/>
        <v>2</v>
      </c>
      <c r="AF74" s="154" t="str">
        <f>IFERROR(IF(INDEX(data_wkly!AF:AF,MATCH($B74,data_wkly!$C:$C,0),1)=0,"",INDEX(data_wkly!AF:AF,MATCH($B74,data_wkly!$C:$C,0),1)),"")</f>
        <v/>
      </c>
      <c r="AG74" s="153" t="str">
        <f>IFERROR(IF(AF74="","",INDEX(data_wkly!AG:AG,MATCH($B74,data_wkly!$C:$C,0),1)),"")</f>
        <v/>
      </c>
      <c r="AH74" s="153" t="str">
        <f>IFERROR(IF(INDEX(data_wkly!AH:AH,MATCH($B74,data_wkly!$C:$C,0),1)=0,"",INDEX(data_wkly!AH:AH,MATCH($B74,data_wkly!$C:$C,0),1)),"")</f>
        <v/>
      </c>
      <c r="AI74" s="153" t="str">
        <f>IFERROR(IF(INDEX(data_wkly!AI:AI,MATCH($B74,data_wkly!$C:$C,0),1)=0,"",INDEX(data_wkly!AI:AI,MATCH($B74,data_wkly!$C:$C,0),1)),"")</f>
        <v/>
      </c>
      <c r="AJ74" s="153" t="str">
        <f>IFERROR(IF(AI74="","",INDEX(data_wkly!AJ:AJ,MATCH($B74,data_wkly!$C:$C,0),1)),"")</f>
        <v/>
      </c>
      <c r="AK74" s="153" t="str">
        <f>IFERROR(IF(INDEX(data_wkly!AK:AK,MATCH($B74,data_wkly!$C:$C,0),1)=0,"",INDEX(data_wkly!AK:AK,MATCH($B74,data_wkly!$C:$C,0),1)),"")</f>
        <v/>
      </c>
      <c r="AL74" s="153" t="str">
        <f>IFERROR(IF(INDEX(data_wkly!AL:AL,MATCH($B74,data_wkly!$C:$C,0),1)=0,"",INDEX(data_wkly!AL:AL,MATCH($B74,data_wkly!$C:$C,0),1)),"")</f>
        <v/>
      </c>
      <c r="AM74" s="183" t="str">
        <f>IFERROR(IF(INDEX(data_wkly!AM:AM,MATCH($B74,data_wkly!$C:$C,0),1)=0,"",INDEX(data_wkly!AM:AM,MATCH($B74,data_wkly!$C:$C,0),1)),"")</f>
        <v/>
      </c>
      <c r="AN74" s="41" t="str">
        <f t="shared" si="2"/>
        <v/>
      </c>
      <c r="AO74" s="88">
        <f t="shared" si="5"/>
        <v>2</v>
      </c>
    </row>
    <row r="75" spans="1:41">
      <c r="A75" s="88">
        <f t="shared" si="3"/>
        <v>1</v>
      </c>
      <c r="B75" s="89">
        <f t="shared" si="4"/>
        <v>42168</v>
      </c>
      <c r="C75" s="155">
        <f>IFERROR(IF(INDEX(data_wkly!D:D,MATCH($B75,data_wkly!$C:$C,0),1)=0,"",INDEX(data_wkly!D:D,MATCH($B75,data_wkly!$C:$C,0),1)),"")</f>
        <v>80891</v>
      </c>
      <c r="D75" s="21">
        <f>IFERROR(IF(INDEX(data_wkly!E:E,MATCH($B75,data_wkly!$C:$C,0),1)=0,"",INDEX(data_wkly!E:E,MATCH($B75,data_wkly!$C:$C,0),1)),"")</f>
        <v>131.9</v>
      </c>
      <c r="E75" s="21">
        <f>IF(C75="","",IFERROR(INDEX(data_wkly!F:F,MATCH($B75,data_wkly!$C:$C,0),1),""))</f>
        <v>0.31000000000000227</v>
      </c>
      <c r="F75" s="21" t="str">
        <f>IF(E75="","",IFERROR(IF(INDEX(data_wkly!G:G,MATCH($B75,data_wkly!$C:$C,0),1)=0,"",INDEX(data_wkly!G:G,MATCH($B75,data_wkly!$C:$C,0),1)),""))</f>
        <v/>
      </c>
      <c r="G75" s="21">
        <f>IFERROR(IF(INDEX(data_wkly!H:H,MATCH($B75,data_wkly!$C:$C,0),1)=0,"",INDEX(data_wkly!H:H,MATCH($B75,data_wkly!$C:$C,0),1)),"")</f>
        <v>129.52000000000001</v>
      </c>
      <c r="H75" s="21">
        <f>IF(C75="","",IFERROR(INDEX(data_wkly!I:I,MATCH($B75,data_wkly!$C:$C,0),1),""))</f>
        <v>0.31000000000000227</v>
      </c>
      <c r="I75" s="21" t="str">
        <f>IF(H75="","",IFERROR(IF(INDEX(data_wkly!J:J,MATCH($B75,data_wkly!$C:$C,0),1)=0,"",INDEX(data_wkly!J:J,MATCH($B75,data_wkly!$C:$C,0),1)),""))</f>
        <v/>
      </c>
      <c r="J75" s="21">
        <f>IFERROR(IF(INDEX(data_wkly!K:K,MATCH($B75,data_wkly!$C:$C,0),1)=0,"",INDEX(data_wkly!K:K,MATCH($B75,data_wkly!$C:$C,0),1)),"")</f>
        <v>81.209999999999994</v>
      </c>
      <c r="K75" s="86">
        <f>IFERROR(IF(INDEX(data_wkly!L:L,MATCH($B75,data_wkly!$C:$C,0),1)=0,"",INDEX(data_wkly!L:L,MATCH($B75,data_wkly!$C:$C,0),1)),"")</f>
        <v>11.1</v>
      </c>
      <c r="L75" s="156"/>
      <c r="M75" s="155">
        <f>IFERROR(IF(INDEX(data_wkly!M:M,MATCH($B75,data_wkly!$C:$C,0),1)=0,"",INDEX(data_wkly!M:M,MATCH($B75,data_wkly!$C:$C,0),1)),"")</f>
        <v>86661</v>
      </c>
      <c r="N75" s="21">
        <f>IFERROR(IF(INDEX(data_wkly!N:N,MATCH($B75,data_wkly!$C:$C,0),1)=0,"",INDEX(data_wkly!N:N,MATCH($B75,data_wkly!$C:$C,0),1)),"")</f>
        <v>136.88</v>
      </c>
      <c r="O75" s="21">
        <f>IF(M75="","",IFERROR(INDEX(data_wkly!O:O,MATCH($B75,data_wkly!$C:$C,0),1),""))</f>
        <v>0.56000000000000227</v>
      </c>
      <c r="P75" s="21" t="str">
        <f>IF(M75="","",IFERROR(IF(INDEX(data_wkly!P:P,MATCH($B75,data_wkly!$C:$C,0),1)=0,"",INDEX(data_wkly!P:P,MATCH($B75,data_wkly!$C:$C,0),1)),""))</f>
        <v/>
      </c>
      <c r="Q75" s="21">
        <f>IFERROR(IF(INDEX(data_wkly!Q:Q,MATCH($B75,data_wkly!$C:$C,0),1)=0,"",INDEX(data_wkly!Q:Q,MATCH($B75,data_wkly!$C:$C,0),1)),"")</f>
        <v>134.41</v>
      </c>
      <c r="R75" s="21">
        <f>IF(M75="","",IFERROR(INDEX(data_wkly!R:R,MATCH($B75,data_wkly!$C:$C,0),1),""))</f>
        <v>0.54999999999998295</v>
      </c>
      <c r="S75" s="21" t="str">
        <f>IF(M75="","",IFERROR(IF(INDEX(data_wkly!S:S,MATCH($B75,data_wkly!$C:$C,0),1)=0,"",INDEX(data_wkly!S:S,MATCH($B75,data_wkly!$C:$C,0),1)),""))</f>
        <v/>
      </c>
      <c r="T75" s="21">
        <f>IFERROR(IF(INDEX(data_wkly!T:T,MATCH($B75,data_wkly!$C:$C,0),1)=0,"",INDEX(data_wkly!T:T,MATCH($B75,data_wkly!$C:$C,0),1)),"")</f>
        <v>80.27</v>
      </c>
      <c r="U75" s="86">
        <f>IFERROR(IF(INDEX(data_wkly!U:U,MATCH($B75,data_wkly!$C:$C,0),1)=0,"",INDEX(data_wkly!U:U,MATCH($B75,data_wkly!$C:$C,0),1)),"")</f>
        <v>11.2</v>
      </c>
      <c r="V75" s="157">
        <f t="shared" si="0"/>
        <v>1</v>
      </c>
      <c r="W75" s="152">
        <f>IFERROR(IF(INDEX(data_wkly!W:W,MATCH($B75,data_wkly!$C:$C,0),1)=0,"",INDEX(data_wkly!W:W,MATCH($B75,data_wkly!$C:$C,0),1)),"")</f>
        <v>107.28660000000001</v>
      </c>
      <c r="X75" s="21">
        <f>IFERROR(IF(INDEX(data_wkly!X:X,MATCH($B75,data_wkly!$C:$C,0),1)=0,"",INDEX(data_wkly!X:X,MATCH($B75,data_wkly!$C:$C,0),1)),"")</f>
        <v>2.6800270334214531</v>
      </c>
      <c r="Y75" s="21">
        <f>IFERROR(IF(INDEX(data_wkly!Y:Y,MATCH($B75,data_wkly!$C:$C,0),1)=0,"",INDEX(data_wkly!Y:Y,MATCH($B75,data_wkly!$C:$C,0),1)),"")</f>
        <v>107.32</v>
      </c>
      <c r="Z75" s="21">
        <f>IFERROR(IF(INDEX(data_wkly!Z:Z,MATCH($B75,data_wkly!$C:$C,0),1)=0,"",INDEX(data_wkly!Z:Z,MATCH($B75,data_wkly!$C:$C,0),1)),"")</f>
        <v>2.7799999999999869</v>
      </c>
      <c r="AA75" s="152">
        <f>IFERROR(IF(INDEX(data_wkly!AA:AA,MATCH($B75,data_wkly!$C:$C,0),1)=0,"",INDEX(data_wkly!AA:AA,MATCH($B75,data_wkly!$C:$C,0),1)),"")</f>
        <v>110.66</v>
      </c>
      <c r="AB75" s="21">
        <f>IFERROR(IF(INDEX(data_wkly!AB:AB,MATCH($B75,data_wkly!$C:$C,0),1)=0,"",INDEX(data_wkly!AB:AB,MATCH($B75,data_wkly!$C:$C,0),1)),"")</f>
        <v>2.4099999999999966</v>
      </c>
      <c r="AC75" s="21">
        <f>IFERROR(IF(INDEX(data_wkly!AC:AC,MATCH($B75,data_wkly!$C:$C,0),1)=0,"",INDEX(data_wkly!AC:AC,MATCH($B75,data_wkly!$C:$C,0),1)),"")</f>
        <v>110.19</v>
      </c>
      <c r="AD75" s="21">
        <f>IFERROR(IF(INDEX(data_wkly!AD:AD,MATCH($B75,data_wkly!$C:$C,0),1)=0,"",INDEX(data_wkly!AD:AD,MATCH($B75,data_wkly!$C:$C,0),1)),"")</f>
        <v>2.6299999999999955</v>
      </c>
      <c r="AE75" s="157">
        <f t="shared" si="1"/>
        <v>1</v>
      </c>
      <c r="AF75" s="154" t="str">
        <f>IFERROR(IF(INDEX(data_wkly!AF:AF,MATCH($B75,data_wkly!$C:$C,0),1)=0,"",INDEX(data_wkly!AF:AF,MATCH($B75,data_wkly!$C:$C,0),1)),"")</f>
        <v/>
      </c>
      <c r="AG75" s="153" t="str">
        <f>IFERROR(IF(AF75="","",INDEX(data_wkly!AG:AG,MATCH($B75,data_wkly!$C:$C,0),1)),"")</f>
        <v/>
      </c>
      <c r="AH75" s="153" t="str">
        <f>IFERROR(IF(INDEX(data_wkly!AH:AH,MATCH($B75,data_wkly!$C:$C,0),1)=0,"",INDEX(data_wkly!AH:AH,MATCH($B75,data_wkly!$C:$C,0),1)),"")</f>
        <v/>
      </c>
      <c r="AI75" s="153" t="str">
        <f>IFERROR(IF(INDEX(data_wkly!AI:AI,MATCH($B75,data_wkly!$C:$C,0),1)=0,"",INDEX(data_wkly!AI:AI,MATCH($B75,data_wkly!$C:$C,0),1)),"")</f>
        <v/>
      </c>
      <c r="AJ75" s="153" t="str">
        <f>IFERROR(IF(AI75="","",INDEX(data_wkly!AJ:AJ,MATCH($B75,data_wkly!$C:$C,0),1)),"")</f>
        <v/>
      </c>
      <c r="AK75" s="153" t="str">
        <f>IFERROR(IF(INDEX(data_wkly!AK:AK,MATCH($B75,data_wkly!$C:$C,0),1)=0,"",INDEX(data_wkly!AK:AK,MATCH($B75,data_wkly!$C:$C,0),1)),"")</f>
        <v/>
      </c>
      <c r="AL75" s="153" t="str">
        <f>IFERROR(IF(INDEX(data_wkly!AL:AL,MATCH($B75,data_wkly!$C:$C,0),1)=0,"",INDEX(data_wkly!AL:AL,MATCH($B75,data_wkly!$C:$C,0),1)),"")</f>
        <v/>
      </c>
      <c r="AM75" s="183" t="str">
        <f>IFERROR(IF(INDEX(data_wkly!AM:AM,MATCH($B75,data_wkly!$C:$C,0),1)=0,"",INDEX(data_wkly!AM:AM,MATCH($B75,data_wkly!$C:$C,0),1)),"")</f>
        <v/>
      </c>
      <c r="AN75" s="41" t="str">
        <f t="shared" si="2"/>
        <v/>
      </c>
      <c r="AO75" s="88">
        <f t="shared" si="5"/>
        <v>1</v>
      </c>
    </row>
    <row r="76" spans="1:41">
      <c r="A76" s="88">
        <f t="shared" si="3"/>
        <v>2</v>
      </c>
      <c r="B76" s="89">
        <f t="shared" si="4"/>
        <v>42175</v>
      </c>
      <c r="C76" s="155">
        <f>IFERROR(IF(INDEX(data_wkly!D:D,MATCH($B76,data_wkly!$C:$C,0),1)=0,"",INDEX(data_wkly!D:D,MATCH($B76,data_wkly!$C:$C,0),1)),"")</f>
        <v>79138</v>
      </c>
      <c r="D76" s="21">
        <f>IFERROR(IF(INDEX(data_wkly!E:E,MATCH($B76,data_wkly!$C:$C,0),1)=0,"",INDEX(data_wkly!E:E,MATCH($B76,data_wkly!$C:$C,0),1)),"")</f>
        <v>132.38</v>
      </c>
      <c r="E76" s="21">
        <f>IF(C76="","",IFERROR(INDEX(data_wkly!F:F,MATCH($B76,data_wkly!$C:$C,0),1),""))</f>
        <v>0.47999999999998977</v>
      </c>
      <c r="F76" s="21" t="str">
        <f>IF(E76="","",IFERROR(IF(INDEX(data_wkly!G:G,MATCH($B76,data_wkly!$C:$C,0),1)=0,"",INDEX(data_wkly!G:G,MATCH($B76,data_wkly!$C:$C,0),1)),""))</f>
        <v/>
      </c>
      <c r="G76" s="21">
        <f>IFERROR(IF(INDEX(data_wkly!H:H,MATCH($B76,data_wkly!$C:$C,0),1)=0,"",INDEX(data_wkly!H:H,MATCH($B76,data_wkly!$C:$C,0),1)),"")</f>
        <v>129.97999999999999</v>
      </c>
      <c r="H76" s="21">
        <f>IF(C76="","",IFERROR(INDEX(data_wkly!I:I,MATCH($B76,data_wkly!$C:$C,0),1),""))</f>
        <v>0.45999999999997954</v>
      </c>
      <c r="I76" s="21" t="str">
        <f>IF(H76="","",IFERROR(IF(INDEX(data_wkly!J:J,MATCH($B76,data_wkly!$C:$C,0),1)=0,"",INDEX(data_wkly!J:J,MATCH($B76,data_wkly!$C:$C,0),1)),""))</f>
        <v/>
      </c>
      <c r="J76" s="21">
        <f>IFERROR(IF(INDEX(data_wkly!K:K,MATCH($B76,data_wkly!$C:$C,0),1)=0,"",INDEX(data_wkly!K:K,MATCH($B76,data_wkly!$C:$C,0),1)),"")</f>
        <v>81.17</v>
      </c>
      <c r="K76" s="86">
        <f>IFERROR(IF(INDEX(data_wkly!L:L,MATCH($B76,data_wkly!$C:$C,0),1)=0,"",INDEX(data_wkly!L:L,MATCH($B76,data_wkly!$C:$C,0),1)),"")</f>
        <v>11.2</v>
      </c>
      <c r="L76" s="156"/>
      <c r="M76" s="155">
        <f>IFERROR(IF(INDEX(data_wkly!M:M,MATCH($B76,data_wkly!$C:$C,0),1)=0,"",INDEX(data_wkly!M:M,MATCH($B76,data_wkly!$C:$C,0),1)),"")</f>
        <v>82172</v>
      </c>
      <c r="N76" s="21">
        <f>IFERROR(IF(INDEX(data_wkly!N:N,MATCH($B76,data_wkly!$C:$C,0),1)=0,"",INDEX(data_wkly!N:N,MATCH($B76,data_wkly!$C:$C,0),1)),"")</f>
        <v>137.05000000000001</v>
      </c>
      <c r="O76" s="21">
        <f>IF(M76="","",IFERROR(INDEX(data_wkly!O:O,MATCH($B76,data_wkly!$C:$C,0),1),""))</f>
        <v>0.17000000000001592</v>
      </c>
      <c r="P76" s="21" t="str">
        <f>IF(M76="","",IFERROR(IF(INDEX(data_wkly!P:P,MATCH($B76,data_wkly!$C:$C,0),1)=0,"",INDEX(data_wkly!P:P,MATCH($B76,data_wkly!$C:$C,0),1)),""))</f>
        <v/>
      </c>
      <c r="Q76" s="21">
        <f>IFERROR(IF(INDEX(data_wkly!Q:Q,MATCH($B76,data_wkly!$C:$C,0),1)=0,"",INDEX(data_wkly!Q:Q,MATCH($B76,data_wkly!$C:$C,0),1)),"")</f>
        <v>134.57</v>
      </c>
      <c r="R76" s="21">
        <f>IF(M76="","",IFERROR(INDEX(data_wkly!R:R,MATCH($B76,data_wkly!$C:$C,0),1),""))</f>
        <v>0.15999999999999659</v>
      </c>
      <c r="S76" s="21" t="str">
        <f>IF(M76="","",IFERROR(IF(INDEX(data_wkly!S:S,MATCH($B76,data_wkly!$C:$C,0),1)=0,"",INDEX(data_wkly!S:S,MATCH($B76,data_wkly!$C:$C,0),1)),""))</f>
        <v/>
      </c>
      <c r="T76" s="21">
        <f>IFERROR(IF(INDEX(data_wkly!T:T,MATCH($B76,data_wkly!$C:$C,0),1)=0,"",INDEX(data_wkly!T:T,MATCH($B76,data_wkly!$C:$C,0),1)),"")</f>
        <v>80.09</v>
      </c>
      <c r="U76" s="86">
        <f>IFERROR(IF(INDEX(data_wkly!U:U,MATCH($B76,data_wkly!$C:$C,0),1)=0,"",INDEX(data_wkly!U:U,MATCH($B76,data_wkly!$C:$C,0),1)),"")</f>
        <v>11.2</v>
      </c>
      <c r="V76" s="157">
        <f t="shared" si="0"/>
        <v>2</v>
      </c>
      <c r="W76" s="152">
        <f>IFERROR(IF(INDEX(data_wkly!W:W,MATCH($B76,data_wkly!$C:$C,0),1)=0,"",INDEX(data_wkly!W:W,MATCH($B76,data_wkly!$C:$C,0),1)),"")</f>
        <v>107.0347</v>
      </c>
      <c r="X76" s="21">
        <f>IFERROR(IF(INDEX(data_wkly!X:X,MATCH($B76,data_wkly!$C:$C,0),1)=0,"",INDEX(data_wkly!X:X,MATCH($B76,data_wkly!$C:$C,0),1)),"")</f>
        <v>-0.25190245353859098</v>
      </c>
      <c r="Y76" s="21">
        <f>IFERROR(IF(INDEX(data_wkly!Y:Y,MATCH($B76,data_wkly!$C:$C,0),1)=0,"",INDEX(data_wkly!Y:Y,MATCH($B76,data_wkly!$C:$C,0),1)),"")</f>
        <v>106.92</v>
      </c>
      <c r="Z76" s="21">
        <f>IFERROR(IF(INDEX(data_wkly!Z:Z,MATCH($B76,data_wkly!$C:$C,0),1)=0,"",INDEX(data_wkly!Z:Z,MATCH($B76,data_wkly!$C:$C,0),1)),"")</f>
        <v>-0.39999999999999147</v>
      </c>
      <c r="AA76" s="152">
        <f>IFERROR(IF(INDEX(data_wkly!AA:AA,MATCH($B76,data_wkly!$C:$C,0),1)=0,"",INDEX(data_wkly!AA:AA,MATCH($B76,data_wkly!$C:$C,0),1)),"")</f>
        <v>110.88</v>
      </c>
      <c r="AB76" s="21">
        <f>IFERROR(IF(INDEX(data_wkly!AB:AB,MATCH($B76,data_wkly!$C:$C,0),1)=0,"",INDEX(data_wkly!AB:AB,MATCH($B76,data_wkly!$C:$C,0),1)),"")</f>
        <v>0.21999999999999886</v>
      </c>
      <c r="AC76" s="21">
        <f>IFERROR(IF(INDEX(data_wkly!AC:AC,MATCH($B76,data_wkly!$C:$C,0),1)=0,"",INDEX(data_wkly!AC:AC,MATCH($B76,data_wkly!$C:$C,0),1)),"")</f>
        <v>110.11</v>
      </c>
      <c r="AD76" s="21">
        <f>IFERROR(IF(INDEX(data_wkly!AD:AD,MATCH($B76,data_wkly!$C:$C,0),1)=0,"",INDEX(data_wkly!AD:AD,MATCH($B76,data_wkly!$C:$C,0),1)),"")</f>
        <v>-7.9999999999998295E-2</v>
      </c>
      <c r="AE76" s="157">
        <f t="shared" si="1"/>
        <v>2</v>
      </c>
      <c r="AF76" s="154" t="str">
        <f>IFERROR(IF(INDEX(data_wkly!AF:AF,MATCH($B76,data_wkly!$C:$C,0),1)=0,"",INDEX(data_wkly!AF:AF,MATCH($B76,data_wkly!$C:$C,0),1)),"")</f>
        <v/>
      </c>
      <c r="AG76" s="153" t="str">
        <f>IFERROR(IF(AF76="","",INDEX(data_wkly!AG:AG,MATCH($B76,data_wkly!$C:$C,0),1)),"")</f>
        <v/>
      </c>
      <c r="AH76" s="153" t="str">
        <f>IFERROR(IF(INDEX(data_wkly!AH:AH,MATCH($B76,data_wkly!$C:$C,0),1)=0,"",INDEX(data_wkly!AH:AH,MATCH($B76,data_wkly!$C:$C,0),1)),"")</f>
        <v/>
      </c>
      <c r="AI76" s="153" t="str">
        <f>IFERROR(IF(INDEX(data_wkly!AI:AI,MATCH($B76,data_wkly!$C:$C,0),1)=0,"",INDEX(data_wkly!AI:AI,MATCH($B76,data_wkly!$C:$C,0),1)),"")</f>
        <v/>
      </c>
      <c r="AJ76" s="153" t="str">
        <f>IFERROR(IF(AI76="","",INDEX(data_wkly!AJ:AJ,MATCH($B76,data_wkly!$C:$C,0),1)),"")</f>
        <v/>
      </c>
      <c r="AK76" s="153" t="str">
        <f>IFERROR(IF(INDEX(data_wkly!AK:AK,MATCH($B76,data_wkly!$C:$C,0),1)=0,"",INDEX(data_wkly!AK:AK,MATCH($B76,data_wkly!$C:$C,0),1)),"")</f>
        <v/>
      </c>
      <c r="AL76" s="153" t="str">
        <f>IFERROR(IF(INDEX(data_wkly!AL:AL,MATCH($B76,data_wkly!$C:$C,0),1)=0,"",INDEX(data_wkly!AL:AL,MATCH($B76,data_wkly!$C:$C,0),1)),"")</f>
        <v/>
      </c>
      <c r="AM76" s="183" t="str">
        <f>IFERROR(IF(INDEX(data_wkly!AM:AM,MATCH($B76,data_wkly!$C:$C,0),1)=0,"",INDEX(data_wkly!AM:AM,MATCH($B76,data_wkly!$C:$C,0),1)),"")</f>
        <v/>
      </c>
      <c r="AN76" s="41" t="str">
        <f t="shared" si="2"/>
        <v/>
      </c>
      <c r="AO76" s="88">
        <f t="shared" si="5"/>
        <v>2</v>
      </c>
    </row>
    <row r="77" spans="1:41">
      <c r="A77" s="88">
        <f t="shared" si="3"/>
        <v>1</v>
      </c>
      <c r="B77" s="89">
        <f t="shared" si="4"/>
        <v>42182</v>
      </c>
      <c r="C77" s="155">
        <f>IFERROR(IF(INDEX(data_wkly!D:D,MATCH($B77,data_wkly!$C:$C,0),1)=0,"",INDEX(data_wkly!D:D,MATCH($B77,data_wkly!$C:$C,0),1)),"")</f>
        <v>77067</v>
      </c>
      <c r="D77" s="21">
        <f>IFERROR(IF(INDEX(data_wkly!E:E,MATCH($B77,data_wkly!$C:$C,0),1)=0,"",INDEX(data_wkly!E:E,MATCH($B77,data_wkly!$C:$C,0),1)),"")</f>
        <v>132.78</v>
      </c>
      <c r="E77" s="21">
        <f>IF(C77="","",IFERROR(INDEX(data_wkly!F:F,MATCH($B77,data_wkly!$C:$C,0),1),""))</f>
        <v>0.40000000000000568</v>
      </c>
      <c r="F77" s="21" t="str">
        <f>IF(E77="","",IFERROR(IF(INDEX(data_wkly!G:G,MATCH($B77,data_wkly!$C:$C,0),1)=0,"",INDEX(data_wkly!G:G,MATCH($B77,data_wkly!$C:$C,0),1)),""))</f>
        <v/>
      </c>
      <c r="G77" s="21">
        <f>IFERROR(IF(INDEX(data_wkly!H:H,MATCH($B77,data_wkly!$C:$C,0),1)=0,"",INDEX(data_wkly!H:H,MATCH($B77,data_wkly!$C:$C,0),1)),"")</f>
        <v>130.38</v>
      </c>
      <c r="H77" s="21">
        <f>IF(C77="","",IFERROR(INDEX(data_wkly!I:I,MATCH($B77,data_wkly!$C:$C,0),1),""))</f>
        <v>0.40000000000000568</v>
      </c>
      <c r="I77" s="21" t="str">
        <f>IF(H77="","",IFERROR(IF(INDEX(data_wkly!J:J,MATCH($B77,data_wkly!$C:$C,0),1)=0,"",INDEX(data_wkly!J:J,MATCH($B77,data_wkly!$C:$C,0),1)),""))</f>
        <v/>
      </c>
      <c r="J77" s="21">
        <f>IFERROR(IF(INDEX(data_wkly!K:K,MATCH($B77,data_wkly!$C:$C,0),1)=0,"",INDEX(data_wkly!K:K,MATCH($B77,data_wkly!$C:$C,0),1)),"")</f>
        <v>81.13</v>
      </c>
      <c r="K77" s="86">
        <f>IFERROR(IF(INDEX(data_wkly!L:L,MATCH($B77,data_wkly!$C:$C,0),1)=0,"",INDEX(data_wkly!L:L,MATCH($B77,data_wkly!$C:$C,0),1)),"")</f>
        <v>11.2</v>
      </c>
      <c r="L77" s="156"/>
      <c r="M77" s="155">
        <f>IFERROR(IF(INDEX(data_wkly!M:M,MATCH($B77,data_wkly!$C:$C,0),1)=0,"",INDEX(data_wkly!M:M,MATCH($B77,data_wkly!$C:$C,0),1)),"")</f>
        <v>79440</v>
      </c>
      <c r="N77" s="21">
        <f>IFERROR(IF(INDEX(data_wkly!N:N,MATCH($B77,data_wkly!$C:$C,0),1)=0,"",INDEX(data_wkly!N:N,MATCH($B77,data_wkly!$C:$C,0),1)),"")</f>
        <v>137.29</v>
      </c>
      <c r="O77" s="21">
        <f>IF(M77="","",IFERROR(INDEX(data_wkly!O:O,MATCH($B77,data_wkly!$C:$C,0),1),""))</f>
        <v>0.23999999999998067</v>
      </c>
      <c r="P77" s="21" t="str">
        <f>IF(M77="","",IFERROR(IF(INDEX(data_wkly!P:P,MATCH($B77,data_wkly!$C:$C,0),1)=0,"",INDEX(data_wkly!P:P,MATCH($B77,data_wkly!$C:$C,0),1)),""))</f>
        <v/>
      </c>
      <c r="Q77" s="21">
        <f>IFERROR(IF(INDEX(data_wkly!Q:Q,MATCH($B77,data_wkly!$C:$C,0),1)=0,"",INDEX(data_wkly!Q:Q,MATCH($B77,data_wkly!$C:$C,0),1)),"")</f>
        <v>134.81</v>
      </c>
      <c r="R77" s="21">
        <f>IF(M77="","",IFERROR(INDEX(data_wkly!R:R,MATCH($B77,data_wkly!$C:$C,0),1),""))</f>
        <v>0.24000000000000909</v>
      </c>
      <c r="S77" s="21" t="str">
        <f>IF(M77="","",IFERROR(IF(INDEX(data_wkly!S:S,MATCH($B77,data_wkly!$C:$C,0),1)=0,"",INDEX(data_wkly!S:S,MATCH($B77,data_wkly!$C:$C,0),1)),""))</f>
        <v/>
      </c>
      <c r="T77" s="21">
        <f>IFERROR(IF(INDEX(data_wkly!T:T,MATCH($B77,data_wkly!$C:$C,0),1)=0,"",INDEX(data_wkly!T:T,MATCH($B77,data_wkly!$C:$C,0),1)),"")</f>
        <v>79.86</v>
      </c>
      <c r="U77" s="86">
        <f>IFERROR(IF(INDEX(data_wkly!U:U,MATCH($B77,data_wkly!$C:$C,0),1)=0,"",INDEX(data_wkly!U:U,MATCH($B77,data_wkly!$C:$C,0),1)),"")</f>
        <v>11.2</v>
      </c>
      <c r="V77" s="157">
        <f t="shared" ref="V77:V140" si="6">IF(M77="","",AO77)</f>
        <v>1</v>
      </c>
      <c r="W77" s="152">
        <f>IFERROR(IF(INDEX(data_wkly!W:W,MATCH($B77,data_wkly!$C:$C,0),1)=0,"",INDEX(data_wkly!W:W,MATCH($B77,data_wkly!$C:$C,0),1)),"")</f>
        <v>104.40089999999999</v>
      </c>
      <c r="X77" s="21">
        <f>IFERROR(IF(INDEX(data_wkly!X:X,MATCH($B77,data_wkly!$C:$C,0),1)=0,"",INDEX(data_wkly!X:X,MATCH($B77,data_wkly!$C:$C,0),1)),"")</f>
        <v>-2.6338284088257495</v>
      </c>
      <c r="Y77" s="21">
        <f>IFERROR(IF(INDEX(data_wkly!Y:Y,MATCH($B77,data_wkly!$C:$C,0),1)=0,"",INDEX(data_wkly!Y:Y,MATCH($B77,data_wkly!$C:$C,0),1)),"")</f>
        <v>104.15</v>
      </c>
      <c r="Z77" s="21">
        <f>IFERROR(IF(INDEX(data_wkly!Z:Z,MATCH($B77,data_wkly!$C:$C,0),1)=0,"",INDEX(data_wkly!Z:Z,MATCH($B77,data_wkly!$C:$C,0),1)),"")</f>
        <v>-2.769999999999996</v>
      </c>
      <c r="AA77" s="152">
        <f>IFERROR(IF(INDEX(data_wkly!AA:AA,MATCH($B77,data_wkly!$C:$C,0),1)=0,"",INDEX(data_wkly!AA:AA,MATCH($B77,data_wkly!$C:$C,0),1)),"")</f>
        <v>109.24</v>
      </c>
      <c r="AB77" s="21">
        <f>IFERROR(IF(INDEX(data_wkly!AB:AB,MATCH($B77,data_wkly!$C:$C,0),1)=0,"",INDEX(data_wkly!AB:AB,MATCH($B77,data_wkly!$C:$C,0),1)),"")</f>
        <v>-1.6400000000000006</v>
      </c>
      <c r="AC77" s="21">
        <f>IFERROR(IF(INDEX(data_wkly!AC:AC,MATCH($B77,data_wkly!$C:$C,0),1)=0,"",INDEX(data_wkly!AC:AC,MATCH($B77,data_wkly!$C:$C,0),1)),"")</f>
        <v>108.02</v>
      </c>
      <c r="AD77" s="21">
        <f>IFERROR(IF(INDEX(data_wkly!AD:AD,MATCH($B77,data_wkly!$C:$C,0),1)=0,"",INDEX(data_wkly!AD:AD,MATCH($B77,data_wkly!$C:$C,0),1)),"")</f>
        <v>-2.0900000000000034</v>
      </c>
      <c r="AE77" s="157">
        <f t="shared" ref="AE77:AE140" si="7">IF(W77="","",AO77)</f>
        <v>1</v>
      </c>
      <c r="AF77" s="154" t="str">
        <f>IFERROR(IF(INDEX(data_wkly!AF:AF,MATCH($B77,data_wkly!$C:$C,0),1)=0,"",INDEX(data_wkly!AF:AF,MATCH($B77,data_wkly!$C:$C,0),1)),"")</f>
        <v/>
      </c>
      <c r="AG77" s="153" t="str">
        <f>IFERROR(IF(AF77="","",INDEX(data_wkly!AG:AG,MATCH($B77,data_wkly!$C:$C,0),1)),"")</f>
        <v/>
      </c>
      <c r="AH77" s="153" t="str">
        <f>IFERROR(IF(INDEX(data_wkly!AH:AH,MATCH($B77,data_wkly!$C:$C,0),1)=0,"",INDEX(data_wkly!AH:AH,MATCH($B77,data_wkly!$C:$C,0),1)),"")</f>
        <v/>
      </c>
      <c r="AI77" s="153" t="str">
        <f>IFERROR(IF(INDEX(data_wkly!AI:AI,MATCH($B77,data_wkly!$C:$C,0),1)=0,"",INDEX(data_wkly!AI:AI,MATCH($B77,data_wkly!$C:$C,0),1)),"")</f>
        <v/>
      </c>
      <c r="AJ77" s="153" t="str">
        <f>IFERROR(IF(AI77="","",INDEX(data_wkly!AJ:AJ,MATCH($B77,data_wkly!$C:$C,0),1)),"")</f>
        <v/>
      </c>
      <c r="AK77" s="153" t="str">
        <f>IFERROR(IF(INDEX(data_wkly!AK:AK,MATCH($B77,data_wkly!$C:$C,0),1)=0,"",INDEX(data_wkly!AK:AK,MATCH($B77,data_wkly!$C:$C,0),1)),"")</f>
        <v/>
      </c>
      <c r="AL77" s="153" t="str">
        <f>IFERROR(IF(INDEX(data_wkly!AL:AL,MATCH($B77,data_wkly!$C:$C,0),1)=0,"",INDEX(data_wkly!AL:AL,MATCH($B77,data_wkly!$C:$C,0),1)),"")</f>
        <v/>
      </c>
      <c r="AM77" s="183" t="str">
        <f>IFERROR(IF(INDEX(data_wkly!AM:AM,MATCH($B77,data_wkly!$C:$C,0),1)=0,"",INDEX(data_wkly!AM:AM,MATCH($B77,data_wkly!$C:$C,0),1)),"")</f>
        <v/>
      </c>
      <c r="AN77" s="41" t="str">
        <f t="shared" ref="AN77:AN140" si="8">IF(AF77="","",AO77)</f>
        <v/>
      </c>
      <c r="AO77" s="88">
        <f t="shared" si="5"/>
        <v>1</v>
      </c>
    </row>
    <row r="78" spans="1:41">
      <c r="A78" s="88">
        <f t="shared" ref="A78:A141" si="9">IF(C78="","",AO78)</f>
        <v>2</v>
      </c>
      <c r="B78" s="89">
        <f t="shared" si="4"/>
        <v>42189</v>
      </c>
      <c r="C78" s="155">
        <f>IFERROR(IF(INDEX(data_wkly!D:D,MATCH($B78,data_wkly!$C:$C,0),1)=0,"",INDEX(data_wkly!D:D,MATCH($B78,data_wkly!$C:$C,0),1)),"")</f>
        <v>83999</v>
      </c>
      <c r="D78" s="21">
        <f>IFERROR(IF(INDEX(data_wkly!E:E,MATCH($B78,data_wkly!$C:$C,0),1)=0,"",INDEX(data_wkly!E:E,MATCH($B78,data_wkly!$C:$C,0),1)),"")</f>
        <v>132.63</v>
      </c>
      <c r="E78" s="21">
        <f>IF(C78="","",IFERROR(INDEX(data_wkly!F:F,MATCH($B78,data_wkly!$C:$C,0),1),""))</f>
        <v>-0.15000000000000568</v>
      </c>
      <c r="F78" s="21" t="str">
        <f>IF(E78="","",IFERROR(IF(INDEX(data_wkly!G:G,MATCH($B78,data_wkly!$C:$C,0),1)=0,"",INDEX(data_wkly!G:G,MATCH($B78,data_wkly!$C:$C,0),1)),""))</f>
        <v/>
      </c>
      <c r="G78" s="21">
        <f>IFERROR(IF(INDEX(data_wkly!H:H,MATCH($B78,data_wkly!$C:$C,0),1)=0,"",INDEX(data_wkly!H:H,MATCH($B78,data_wkly!$C:$C,0),1)),"")</f>
        <v>130.24</v>
      </c>
      <c r="H78" s="21">
        <f>IF(C78="","",IFERROR(INDEX(data_wkly!I:I,MATCH($B78,data_wkly!$C:$C,0),1),""))</f>
        <v>-0.13999999999998636</v>
      </c>
      <c r="I78" s="21" t="str">
        <f>IF(H78="","",IFERROR(IF(INDEX(data_wkly!J:J,MATCH($B78,data_wkly!$C:$C,0),1)=0,"",INDEX(data_wkly!J:J,MATCH($B78,data_wkly!$C:$C,0),1)),""))</f>
        <v/>
      </c>
      <c r="J78" s="21">
        <f>IFERROR(IF(INDEX(data_wkly!K:K,MATCH($B78,data_wkly!$C:$C,0),1)=0,"",INDEX(data_wkly!K:K,MATCH($B78,data_wkly!$C:$C,0),1)),"")</f>
        <v>80.31</v>
      </c>
      <c r="K78" s="86">
        <f>IFERROR(IF(INDEX(data_wkly!L:L,MATCH($B78,data_wkly!$C:$C,0),1)=0,"",INDEX(data_wkly!L:L,MATCH($B78,data_wkly!$C:$C,0),1)),"")</f>
        <v>11.1</v>
      </c>
      <c r="L78" s="156"/>
      <c r="M78" s="155">
        <f>IFERROR(IF(INDEX(data_wkly!M:M,MATCH($B78,data_wkly!$C:$C,0),1)=0,"",INDEX(data_wkly!M:M,MATCH($B78,data_wkly!$C:$C,0),1)),"")</f>
        <v>82453</v>
      </c>
      <c r="N78" s="21">
        <f>IFERROR(IF(INDEX(data_wkly!N:N,MATCH($B78,data_wkly!$C:$C,0),1)=0,"",INDEX(data_wkly!N:N,MATCH($B78,data_wkly!$C:$C,0),1)),"")</f>
        <v>136.96</v>
      </c>
      <c r="O78" s="21">
        <f>IF(M78="","",IFERROR(INDEX(data_wkly!O:O,MATCH($B78,data_wkly!$C:$C,0),1),""))</f>
        <v>-0.32999999999998408</v>
      </c>
      <c r="P78" s="21" t="str">
        <f>IF(M78="","",IFERROR(IF(INDEX(data_wkly!P:P,MATCH($B78,data_wkly!$C:$C,0),1)=0,"",INDEX(data_wkly!P:P,MATCH($B78,data_wkly!$C:$C,0),1)),""))</f>
        <v/>
      </c>
      <c r="Q78" s="21">
        <f>IFERROR(IF(INDEX(data_wkly!Q:Q,MATCH($B78,data_wkly!$C:$C,0),1)=0,"",INDEX(data_wkly!Q:Q,MATCH($B78,data_wkly!$C:$C,0),1)),"")</f>
        <v>134.5</v>
      </c>
      <c r="R78" s="21">
        <f>IF(M78="","",IFERROR(INDEX(data_wkly!R:R,MATCH($B78,data_wkly!$C:$C,0),1),""))</f>
        <v>-0.31000000000000227</v>
      </c>
      <c r="S78" s="21" t="str">
        <f>IF(M78="","",IFERROR(IF(INDEX(data_wkly!S:S,MATCH($B78,data_wkly!$C:$C,0),1)=0,"",INDEX(data_wkly!S:S,MATCH($B78,data_wkly!$C:$C,0),1)),""))</f>
        <v/>
      </c>
      <c r="T78" s="21">
        <f>IFERROR(IF(INDEX(data_wkly!T:T,MATCH($B78,data_wkly!$C:$C,0),1)=0,"",INDEX(data_wkly!T:T,MATCH($B78,data_wkly!$C:$C,0),1)),"")</f>
        <v>79.44</v>
      </c>
      <c r="U78" s="86">
        <f>IFERROR(IF(INDEX(data_wkly!U:U,MATCH($B78,data_wkly!$C:$C,0),1)=0,"",INDEX(data_wkly!U:U,MATCH($B78,data_wkly!$C:$C,0),1)),"")</f>
        <v>11.2</v>
      </c>
      <c r="V78" s="157">
        <f t="shared" si="6"/>
        <v>2</v>
      </c>
      <c r="W78" s="152">
        <f>IFERROR(IF(INDEX(data_wkly!W:W,MATCH($B78,data_wkly!$C:$C,0),1)=0,"",INDEX(data_wkly!W:W,MATCH($B78,data_wkly!$C:$C,0),1)),"")</f>
        <v>101.9311</v>
      </c>
      <c r="X78" s="21">
        <f>IFERROR(IF(INDEX(data_wkly!X:X,MATCH($B78,data_wkly!$C:$C,0),1)=0,"",INDEX(data_wkly!X:X,MATCH($B78,data_wkly!$C:$C,0),1)),"")</f>
        <v>-2.4698284197132949</v>
      </c>
      <c r="Y78" s="21">
        <f>IFERROR(IF(INDEX(data_wkly!Y:Y,MATCH($B78,data_wkly!$C:$C,0),1)=0,"",INDEX(data_wkly!Y:Y,MATCH($B78,data_wkly!$C:$C,0),1)),"")</f>
        <v>101.5</v>
      </c>
      <c r="Z78" s="21">
        <f>IFERROR(IF(INDEX(data_wkly!Z:Z,MATCH($B78,data_wkly!$C:$C,0),1)=0,"",INDEX(data_wkly!Z:Z,MATCH($B78,data_wkly!$C:$C,0),1)),"")</f>
        <v>-2.6500000000000057</v>
      </c>
      <c r="AA78" s="152">
        <f>IFERROR(IF(INDEX(data_wkly!AA:AA,MATCH($B78,data_wkly!$C:$C,0),1)=0,"",INDEX(data_wkly!AA:AA,MATCH($B78,data_wkly!$C:$C,0),1)),"")</f>
        <v>106.46</v>
      </c>
      <c r="AB78" s="21">
        <f>IFERROR(IF(INDEX(data_wkly!AB:AB,MATCH($B78,data_wkly!$C:$C,0),1)=0,"",INDEX(data_wkly!AB:AB,MATCH($B78,data_wkly!$C:$C,0),1)),"")</f>
        <v>-2.7800000000000011</v>
      </c>
      <c r="AC78" s="21">
        <f>IFERROR(IF(INDEX(data_wkly!AC:AC,MATCH($B78,data_wkly!$C:$C,0),1)=0,"",INDEX(data_wkly!AC:AC,MATCH($B78,data_wkly!$C:$C,0),1)),"")</f>
        <v>106</v>
      </c>
      <c r="AD78" s="21">
        <f>IFERROR(IF(INDEX(data_wkly!AD:AD,MATCH($B78,data_wkly!$C:$C,0),1)=0,"",INDEX(data_wkly!AD:AD,MATCH($B78,data_wkly!$C:$C,0),1)),"")</f>
        <v>-2.019999999999996</v>
      </c>
      <c r="AE78" s="157">
        <f t="shared" si="7"/>
        <v>2</v>
      </c>
      <c r="AF78" s="154" t="str">
        <f>IFERROR(IF(INDEX(data_wkly!AF:AF,MATCH($B78,data_wkly!$C:$C,0),1)=0,"",INDEX(data_wkly!AF:AF,MATCH($B78,data_wkly!$C:$C,0),1)),"")</f>
        <v/>
      </c>
      <c r="AG78" s="153" t="str">
        <f>IFERROR(IF(AF78="","",INDEX(data_wkly!AG:AG,MATCH($B78,data_wkly!$C:$C,0),1)),"")</f>
        <v/>
      </c>
      <c r="AH78" s="153" t="str">
        <f>IFERROR(IF(INDEX(data_wkly!AH:AH,MATCH($B78,data_wkly!$C:$C,0),1)=0,"",INDEX(data_wkly!AH:AH,MATCH($B78,data_wkly!$C:$C,0),1)),"")</f>
        <v/>
      </c>
      <c r="AI78" s="153" t="str">
        <f>IFERROR(IF(INDEX(data_wkly!AI:AI,MATCH($B78,data_wkly!$C:$C,0),1)=0,"",INDEX(data_wkly!AI:AI,MATCH($B78,data_wkly!$C:$C,0),1)),"")</f>
        <v/>
      </c>
      <c r="AJ78" s="153" t="str">
        <f>IFERROR(IF(AI78="","",INDEX(data_wkly!AJ:AJ,MATCH($B78,data_wkly!$C:$C,0),1)),"")</f>
        <v/>
      </c>
      <c r="AK78" s="153" t="str">
        <f>IFERROR(IF(INDEX(data_wkly!AK:AK,MATCH($B78,data_wkly!$C:$C,0),1)=0,"",INDEX(data_wkly!AK:AK,MATCH($B78,data_wkly!$C:$C,0),1)),"")</f>
        <v/>
      </c>
      <c r="AL78" s="153" t="str">
        <f>IFERROR(IF(INDEX(data_wkly!AL:AL,MATCH($B78,data_wkly!$C:$C,0),1)=0,"",INDEX(data_wkly!AL:AL,MATCH($B78,data_wkly!$C:$C,0),1)),"")</f>
        <v/>
      </c>
      <c r="AM78" s="183" t="str">
        <f>IFERROR(IF(INDEX(data_wkly!AM:AM,MATCH($B78,data_wkly!$C:$C,0),1)=0,"",INDEX(data_wkly!AM:AM,MATCH($B78,data_wkly!$C:$C,0),1)),"")</f>
        <v/>
      </c>
      <c r="AN78" s="41" t="str">
        <f t="shared" si="8"/>
        <v/>
      </c>
      <c r="AO78" s="88">
        <f t="shared" si="5"/>
        <v>2</v>
      </c>
    </row>
    <row r="79" spans="1:41">
      <c r="A79" s="88">
        <f t="shared" si="9"/>
        <v>1</v>
      </c>
      <c r="B79" s="89">
        <f t="shared" si="4"/>
        <v>42196</v>
      </c>
      <c r="C79" s="155">
        <f>IFERROR(IF(INDEX(data_wkly!D:D,MATCH($B79,data_wkly!$C:$C,0),1)=0,"",INDEX(data_wkly!D:D,MATCH($B79,data_wkly!$C:$C,0),1)),"")</f>
        <v>82320</v>
      </c>
      <c r="D79" s="21">
        <f>IFERROR(IF(INDEX(data_wkly!E:E,MATCH($B79,data_wkly!$C:$C,0),1)=0,"",INDEX(data_wkly!E:E,MATCH($B79,data_wkly!$C:$C,0),1)),"")</f>
        <v>133.16</v>
      </c>
      <c r="E79" s="21">
        <f>IF(C79="","",IFERROR(INDEX(data_wkly!F:F,MATCH($B79,data_wkly!$C:$C,0),1),""))</f>
        <v>0.53000000000000114</v>
      </c>
      <c r="F79" s="21" t="str">
        <f>IF(E79="","",IFERROR(IF(INDEX(data_wkly!G:G,MATCH($B79,data_wkly!$C:$C,0),1)=0,"",INDEX(data_wkly!G:G,MATCH($B79,data_wkly!$C:$C,0),1)),""))</f>
        <v/>
      </c>
      <c r="G79" s="21">
        <f>IFERROR(IF(INDEX(data_wkly!H:H,MATCH($B79,data_wkly!$C:$C,0),1)=0,"",INDEX(data_wkly!H:H,MATCH($B79,data_wkly!$C:$C,0),1)),"")</f>
        <v>130.75</v>
      </c>
      <c r="H79" s="21">
        <f>IF(C79="","",IFERROR(INDEX(data_wkly!I:I,MATCH($B79,data_wkly!$C:$C,0),1),""))</f>
        <v>0.50999999999999091</v>
      </c>
      <c r="I79" s="21" t="str">
        <f>IF(H79="","",IFERROR(IF(INDEX(data_wkly!J:J,MATCH($B79,data_wkly!$C:$C,0),1)=0,"",INDEX(data_wkly!J:J,MATCH($B79,data_wkly!$C:$C,0),1)),""))</f>
        <v/>
      </c>
      <c r="J79" s="21">
        <f>IFERROR(IF(INDEX(data_wkly!K:K,MATCH($B79,data_wkly!$C:$C,0),1)=0,"",INDEX(data_wkly!K:K,MATCH($B79,data_wkly!$C:$C,0),1)),"")</f>
        <v>80.34</v>
      </c>
      <c r="K79" s="86">
        <f>IFERROR(IF(INDEX(data_wkly!L:L,MATCH($B79,data_wkly!$C:$C,0),1)=0,"",INDEX(data_wkly!L:L,MATCH($B79,data_wkly!$C:$C,0),1)),"")</f>
        <v>11.1</v>
      </c>
      <c r="L79" s="156"/>
      <c r="M79" s="155">
        <f>IFERROR(IF(INDEX(data_wkly!M:M,MATCH($B79,data_wkly!$C:$C,0),1)=0,"",INDEX(data_wkly!M:M,MATCH($B79,data_wkly!$C:$C,0),1)),"")</f>
        <v>85456</v>
      </c>
      <c r="N79" s="21">
        <f>IFERROR(IF(INDEX(data_wkly!N:N,MATCH($B79,data_wkly!$C:$C,0),1)=0,"",INDEX(data_wkly!N:N,MATCH($B79,data_wkly!$C:$C,0),1)),"")</f>
        <v>137.15</v>
      </c>
      <c r="O79" s="21">
        <f>IF(M79="","",IFERROR(INDEX(data_wkly!O:O,MATCH($B79,data_wkly!$C:$C,0),1),""))</f>
        <v>0.18999999999999773</v>
      </c>
      <c r="P79" s="21" t="str">
        <f>IF(M79="","",IFERROR(IF(INDEX(data_wkly!P:P,MATCH($B79,data_wkly!$C:$C,0),1)=0,"",INDEX(data_wkly!P:P,MATCH($B79,data_wkly!$C:$C,0),1)),""))</f>
        <v/>
      </c>
      <c r="Q79" s="21">
        <f>IFERROR(IF(INDEX(data_wkly!Q:Q,MATCH($B79,data_wkly!$C:$C,0),1)=0,"",INDEX(data_wkly!Q:Q,MATCH($B79,data_wkly!$C:$C,0),1)),"")</f>
        <v>134.69999999999999</v>
      </c>
      <c r="R79" s="21">
        <f>IF(M79="","",IFERROR(INDEX(data_wkly!R:R,MATCH($B79,data_wkly!$C:$C,0),1),""))</f>
        <v>0.19999999999998863</v>
      </c>
      <c r="S79" s="21" t="str">
        <f>IF(M79="","",IFERROR(IF(INDEX(data_wkly!S:S,MATCH($B79,data_wkly!$C:$C,0),1)=0,"",INDEX(data_wkly!S:S,MATCH($B79,data_wkly!$C:$C,0),1)),""))</f>
        <v/>
      </c>
      <c r="T79" s="21">
        <f>IFERROR(IF(INDEX(data_wkly!T:T,MATCH($B79,data_wkly!$C:$C,0),1)=0,"",INDEX(data_wkly!T:T,MATCH($B79,data_wkly!$C:$C,0),1)),"")</f>
        <v>79.510000000000005</v>
      </c>
      <c r="U79" s="86">
        <f>IFERROR(IF(INDEX(data_wkly!U:U,MATCH($B79,data_wkly!$C:$C,0),1)=0,"",INDEX(data_wkly!U:U,MATCH($B79,data_wkly!$C:$C,0),1)),"")</f>
        <v>11.3</v>
      </c>
      <c r="V79" s="157">
        <f t="shared" si="6"/>
        <v>1</v>
      </c>
      <c r="W79" s="152">
        <f>IFERROR(IF(INDEX(data_wkly!W:W,MATCH($B79,data_wkly!$C:$C,0),1)=0,"",INDEX(data_wkly!W:W,MATCH($B79,data_wkly!$C:$C,0),1)),"")</f>
        <v>102.80929999999999</v>
      </c>
      <c r="X79" s="21">
        <f>IFERROR(IF(INDEX(data_wkly!X:X,MATCH($B79,data_wkly!$C:$C,0),1)=0,"",INDEX(data_wkly!X:X,MATCH($B79,data_wkly!$C:$C,0),1)),"")</f>
        <v>0.87822726741498514</v>
      </c>
      <c r="Y79" s="21">
        <f>IFERROR(IF(INDEX(data_wkly!Y:Y,MATCH($B79,data_wkly!$C:$C,0),1)=0,"",INDEX(data_wkly!Y:Y,MATCH($B79,data_wkly!$C:$C,0),1)),"")</f>
        <v>102.34</v>
      </c>
      <c r="Z79" s="21">
        <f>IFERROR(IF(INDEX(data_wkly!Z:Z,MATCH($B79,data_wkly!$C:$C,0),1)=0,"",INDEX(data_wkly!Z:Z,MATCH($B79,data_wkly!$C:$C,0),1)),"")</f>
        <v>0.84000000000000341</v>
      </c>
      <c r="AA79" s="152">
        <f>IFERROR(IF(INDEX(data_wkly!AA:AA,MATCH($B79,data_wkly!$C:$C,0),1)=0,"",INDEX(data_wkly!AA:AA,MATCH($B79,data_wkly!$C:$C,0),1)),"")</f>
        <v>106.83</v>
      </c>
      <c r="AB79" s="21">
        <f>IFERROR(IF(INDEX(data_wkly!AB:AB,MATCH($B79,data_wkly!$C:$C,0),1)=0,"",INDEX(data_wkly!AB:AB,MATCH($B79,data_wkly!$C:$C,0),1)),"")</f>
        <v>0.37000000000000455</v>
      </c>
      <c r="AC79" s="21">
        <f>IFERROR(IF(INDEX(data_wkly!AC:AC,MATCH($B79,data_wkly!$C:$C,0),1)=0,"",INDEX(data_wkly!AC:AC,MATCH($B79,data_wkly!$C:$C,0),1)),"")</f>
        <v>106.45</v>
      </c>
      <c r="AD79" s="21">
        <f>IFERROR(IF(INDEX(data_wkly!AD:AD,MATCH($B79,data_wkly!$C:$C,0),1)=0,"",INDEX(data_wkly!AD:AD,MATCH($B79,data_wkly!$C:$C,0),1)),"")</f>
        <v>0.45000000000000284</v>
      </c>
      <c r="AE79" s="157">
        <f t="shared" si="7"/>
        <v>1</v>
      </c>
      <c r="AF79" s="154" t="str">
        <f>IFERROR(IF(INDEX(data_wkly!AF:AF,MATCH($B79,data_wkly!$C:$C,0),1)=0,"",INDEX(data_wkly!AF:AF,MATCH($B79,data_wkly!$C:$C,0),1)),"")</f>
        <v/>
      </c>
      <c r="AG79" s="153" t="str">
        <f>IFERROR(IF(AF79="","",INDEX(data_wkly!AG:AG,MATCH($B79,data_wkly!$C:$C,0),1)),"")</f>
        <v/>
      </c>
      <c r="AH79" s="153" t="str">
        <f>IFERROR(IF(INDEX(data_wkly!AH:AH,MATCH($B79,data_wkly!$C:$C,0),1)=0,"",INDEX(data_wkly!AH:AH,MATCH($B79,data_wkly!$C:$C,0),1)),"")</f>
        <v/>
      </c>
      <c r="AI79" s="153" t="str">
        <f>IFERROR(IF(INDEX(data_wkly!AI:AI,MATCH($B79,data_wkly!$C:$C,0),1)=0,"",INDEX(data_wkly!AI:AI,MATCH($B79,data_wkly!$C:$C,0),1)),"")</f>
        <v/>
      </c>
      <c r="AJ79" s="153" t="str">
        <f>IFERROR(IF(AI79="","",INDEX(data_wkly!AJ:AJ,MATCH($B79,data_wkly!$C:$C,0),1)),"")</f>
        <v/>
      </c>
      <c r="AK79" s="153" t="str">
        <f>IFERROR(IF(INDEX(data_wkly!AK:AK,MATCH($B79,data_wkly!$C:$C,0),1)=0,"",INDEX(data_wkly!AK:AK,MATCH($B79,data_wkly!$C:$C,0),1)),"")</f>
        <v/>
      </c>
      <c r="AL79" s="153" t="str">
        <f>IFERROR(IF(INDEX(data_wkly!AL:AL,MATCH($B79,data_wkly!$C:$C,0),1)=0,"",INDEX(data_wkly!AL:AL,MATCH($B79,data_wkly!$C:$C,0),1)),"")</f>
        <v/>
      </c>
      <c r="AM79" s="183" t="str">
        <f>IFERROR(IF(INDEX(data_wkly!AM:AM,MATCH($B79,data_wkly!$C:$C,0),1)=0,"",INDEX(data_wkly!AM:AM,MATCH($B79,data_wkly!$C:$C,0),1)),"")</f>
        <v/>
      </c>
      <c r="AN79" s="41" t="str">
        <f t="shared" si="8"/>
        <v/>
      </c>
      <c r="AO79" s="88">
        <f t="shared" si="5"/>
        <v>1</v>
      </c>
    </row>
    <row r="80" spans="1:41">
      <c r="A80" s="88">
        <f t="shared" si="9"/>
        <v>2</v>
      </c>
      <c r="B80" s="89">
        <f t="shared" ref="B80:B143" si="10">IFERROR(IF(B79+7&lt;=$D$8,B79+7,""),"")</f>
        <v>42203</v>
      </c>
      <c r="C80" s="155">
        <f>IFERROR(IF(INDEX(data_wkly!D:D,MATCH($B80,data_wkly!$C:$C,0),1)=0,"",INDEX(data_wkly!D:D,MATCH($B80,data_wkly!$C:$C,0),1)),"")</f>
        <v>79034</v>
      </c>
      <c r="D80" s="21">
        <f>IFERROR(IF(INDEX(data_wkly!E:E,MATCH($B80,data_wkly!$C:$C,0),1)=0,"",INDEX(data_wkly!E:E,MATCH($B80,data_wkly!$C:$C,0),1)),"")</f>
        <v>133.07</v>
      </c>
      <c r="E80" s="21">
        <f>IF(C80="","",IFERROR(INDEX(data_wkly!F:F,MATCH($B80,data_wkly!$C:$C,0),1),""))</f>
        <v>-9.0000000000003411E-2</v>
      </c>
      <c r="F80" s="21" t="str">
        <f>IF(E80="","",IFERROR(IF(INDEX(data_wkly!G:G,MATCH($B80,data_wkly!$C:$C,0),1)=0,"",INDEX(data_wkly!G:G,MATCH($B80,data_wkly!$C:$C,0),1)),""))</f>
        <v/>
      </c>
      <c r="G80" s="21">
        <f>IFERROR(IF(INDEX(data_wkly!H:H,MATCH($B80,data_wkly!$C:$C,0),1)=0,"",INDEX(data_wkly!H:H,MATCH($B80,data_wkly!$C:$C,0),1)),"")</f>
        <v>130.66</v>
      </c>
      <c r="H80" s="21">
        <f>IF(C80="","",IFERROR(INDEX(data_wkly!I:I,MATCH($B80,data_wkly!$C:$C,0),1),""))</f>
        <v>-9.0000000000003411E-2</v>
      </c>
      <c r="I80" s="21" t="str">
        <f>IF(H80="","",IFERROR(IF(INDEX(data_wkly!J:J,MATCH($B80,data_wkly!$C:$C,0),1)=0,"",INDEX(data_wkly!J:J,MATCH($B80,data_wkly!$C:$C,0),1)),""))</f>
        <v/>
      </c>
      <c r="J80" s="21">
        <f>IFERROR(IF(INDEX(data_wkly!K:K,MATCH($B80,data_wkly!$C:$C,0),1)=0,"",INDEX(data_wkly!K:K,MATCH($B80,data_wkly!$C:$C,0),1)),"")</f>
        <v>80.37</v>
      </c>
      <c r="K80" s="86">
        <f>IFERROR(IF(INDEX(data_wkly!L:L,MATCH($B80,data_wkly!$C:$C,0),1)=0,"",INDEX(data_wkly!L:L,MATCH($B80,data_wkly!$C:$C,0),1)),"")</f>
        <v>11.1</v>
      </c>
      <c r="L80" s="156"/>
      <c r="M80" s="155">
        <f>IFERROR(IF(INDEX(data_wkly!M:M,MATCH($B80,data_wkly!$C:$C,0),1)=0,"",INDEX(data_wkly!M:M,MATCH($B80,data_wkly!$C:$C,0),1)),"")</f>
        <v>82005</v>
      </c>
      <c r="N80" s="21">
        <f>IFERROR(IF(INDEX(data_wkly!N:N,MATCH($B80,data_wkly!$C:$C,0),1)=0,"",INDEX(data_wkly!N:N,MATCH($B80,data_wkly!$C:$C,0),1)),"")</f>
        <v>137.30000000000001</v>
      </c>
      <c r="O80" s="21">
        <f>IF(M80="","",IFERROR(INDEX(data_wkly!O:O,MATCH($B80,data_wkly!$C:$C,0),1),""))</f>
        <v>0.15000000000000568</v>
      </c>
      <c r="P80" s="21" t="str">
        <f>IF(M80="","",IFERROR(IF(INDEX(data_wkly!P:P,MATCH($B80,data_wkly!$C:$C,0),1)=0,"",INDEX(data_wkly!P:P,MATCH($B80,data_wkly!$C:$C,0),1)),""))</f>
        <v/>
      </c>
      <c r="Q80" s="21">
        <f>IFERROR(IF(INDEX(data_wkly!Q:Q,MATCH($B80,data_wkly!$C:$C,0),1)=0,"",INDEX(data_wkly!Q:Q,MATCH($B80,data_wkly!$C:$C,0),1)),"")</f>
        <v>134.83000000000001</v>
      </c>
      <c r="R80" s="21">
        <f>IF(M80="","",IFERROR(INDEX(data_wkly!R:R,MATCH($B80,data_wkly!$C:$C,0),1),""))</f>
        <v>0.13000000000002387</v>
      </c>
      <c r="S80" s="21" t="str">
        <f>IF(M80="","",IFERROR(IF(INDEX(data_wkly!S:S,MATCH($B80,data_wkly!$C:$C,0),1)=0,"",INDEX(data_wkly!S:S,MATCH($B80,data_wkly!$C:$C,0),1)),""))</f>
        <v/>
      </c>
      <c r="T80" s="21">
        <f>IFERROR(IF(INDEX(data_wkly!T:T,MATCH($B80,data_wkly!$C:$C,0),1)=0,"",INDEX(data_wkly!T:T,MATCH($B80,data_wkly!$C:$C,0),1)),"")</f>
        <v>79.34</v>
      </c>
      <c r="U80" s="86">
        <f>IFERROR(IF(INDEX(data_wkly!U:U,MATCH($B80,data_wkly!$C:$C,0),1)=0,"",INDEX(data_wkly!U:U,MATCH($B80,data_wkly!$C:$C,0),1)),"")</f>
        <v>11.3</v>
      </c>
      <c r="V80" s="157">
        <f t="shared" si="6"/>
        <v>2</v>
      </c>
      <c r="W80" s="152">
        <f>IFERROR(IF(INDEX(data_wkly!W:W,MATCH($B80,data_wkly!$C:$C,0),1)=0,"",INDEX(data_wkly!W:W,MATCH($B80,data_wkly!$C:$C,0),1)),"")</f>
        <v>102.1198</v>
      </c>
      <c r="X80" s="21">
        <f>IFERROR(IF(INDEX(data_wkly!X:X,MATCH($B80,data_wkly!$C:$C,0),1)=0,"",INDEX(data_wkly!X:X,MATCH($B80,data_wkly!$C:$C,0),1)),"")</f>
        <v>-0.6894938943754596</v>
      </c>
      <c r="Y80" s="21">
        <f>IFERROR(IF(INDEX(data_wkly!Y:Y,MATCH($B80,data_wkly!$C:$C,0),1)=0,"",INDEX(data_wkly!Y:Y,MATCH($B80,data_wkly!$C:$C,0),1)),"")</f>
        <v>101.65</v>
      </c>
      <c r="Z80" s="21">
        <f>IFERROR(IF(INDEX(data_wkly!Z:Z,MATCH($B80,data_wkly!$C:$C,0),1)=0,"",INDEX(data_wkly!Z:Z,MATCH($B80,data_wkly!$C:$C,0),1)),"")</f>
        <v>-0.68999999999999773</v>
      </c>
      <c r="AA80" s="152">
        <f>IFERROR(IF(INDEX(data_wkly!AA:AA,MATCH($B80,data_wkly!$C:$C,0),1)=0,"",INDEX(data_wkly!AA:AA,MATCH($B80,data_wkly!$C:$C,0),1)),"")</f>
        <v>105.87</v>
      </c>
      <c r="AB80" s="21">
        <f>IFERROR(IF(INDEX(data_wkly!AB:AB,MATCH($B80,data_wkly!$C:$C,0),1)=0,"",INDEX(data_wkly!AB:AB,MATCH($B80,data_wkly!$C:$C,0),1)),"")</f>
        <v>-0.95999999999999375</v>
      </c>
      <c r="AC80" s="21">
        <f>IFERROR(IF(INDEX(data_wkly!AC:AC,MATCH($B80,data_wkly!$C:$C,0),1)=0,"",INDEX(data_wkly!AC:AC,MATCH($B80,data_wkly!$C:$C,0),1)),"")</f>
        <v>105.47</v>
      </c>
      <c r="AD80" s="21">
        <f>IFERROR(IF(INDEX(data_wkly!AD:AD,MATCH($B80,data_wkly!$C:$C,0),1)=0,"",INDEX(data_wkly!AD:AD,MATCH($B80,data_wkly!$C:$C,0),1)),"")</f>
        <v>-0.98000000000000398</v>
      </c>
      <c r="AE80" s="157">
        <f t="shared" si="7"/>
        <v>2</v>
      </c>
      <c r="AF80" s="154" t="str">
        <f>IFERROR(IF(INDEX(data_wkly!AF:AF,MATCH($B80,data_wkly!$C:$C,0),1)=0,"",INDEX(data_wkly!AF:AF,MATCH($B80,data_wkly!$C:$C,0),1)),"")</f>
        <v/>
      </c>
      <c r="AG80" s="153" t="str">
        <f>IFERROR(IF(AF80="","",INDEX(data_wkly!AG:AG,MATCH($B80,data_wkly!$C:$C,0),1)),"")</f>
        <v/>
      </c>
      <c r="AH80" s="153" t="str">
        <f>IFERROR(IF(INDEX(data_wkly!AH:AH,MATCH($B80,data_wkly!$C:$C,0),1)=0,"",INDEX(data_wkly!AH:AH,MATCH($B80,data_wkly!$C:$C,0),1)),"")</f>
        <v/>
      </c>
      <c r="AI80" s="153" t="str">
        <f>IFERROR(IF(INDEX(data_wkly!AI:AI,MATCH($B80,data_wkly!$C:$C,0),1)=0,"",INDEX(data_wkly!AI:AI,MATCH($B80,data_wkly!$C:$C,0),1)),"")</f>
        <v/>
      </c>
      <c r="AJ80" s="153" t="str">
        <f>IFERROR(IF(AI80="","",INDEX(data_wkly!AJ:AJ,MATCH($B80,data_wkly!$C:$C,0),1)),"")</f>
        <v/>
      </c>
      <c r="AK80" s="153" t="str">
        <f>IFERROR(IF(INDEX(data_wkly!AK:AK,MATCH($B80,data_wkly!$C:$C,0),1)=0,"",INDEX(data_wkly!AK:AK,MATCH($B80,data_wkly!$C:$C,0),1)),"")</f>
        <v/>
      </c>
      <c r="AL80" s="153" t="str">
        <f>IFERROR(IF(INDEX(data_wkly!AL:AL,MATCH($B80,data_wkly!$C:$C,0),1)=0,"",INDEX(data_wkly!AL:AL,MATCH($B80,data_wkly!$C:$C,0),1)),"")</f>
        <v/>
      </c>
      <c r="AM80" s="183" t="str">
        <f>IFERROR(IF(INDEX(data_wkly!AM:AM,MATCH($B80,data_wkly!$C:$C,0),1)=0,"",INDEX(data_wkly!AM:AM,MATCH($B80,data_wkly!$C:$C,0),1)),"")</f>
        <v/>
      </c>
      <c r="AN80" s="41" t="str">
        <f t="shared" si="8"/>
        <v/>
      </c>
      <c r="AO80" s="88">
        <f t="shared" ref="AO80:AO143" si="11">AO78</f>
        <v>2</v>
      </c>
    </row>
    <row r="81" spans="1:41">
      <c r="A81" s="88">
        <f t="shared" si="9"/>
        <v>1</v>
      </c>
      <c r="B81" s="89">
        <f t="shared" si="10"/>
        <v>42210</v>
      </c>
      <c r="C81" s="155">
        <f>IFERROR(IF(INDEX(data_wkly!D:D,MATCH($B81,data_wkly!$C:$C,0),1)=0,"",INDEX(data_wkly!D:D,MATCH($B81,data_wkly!$C:$C,0),1)),"")</f>
        <v>81686</v>
      </c>
      <c r="D81" s="21">
        <f>IFERROR(IF(INDEX(data_wkly!E:E,MATCH($B81,data_wkly!$C:$C,0),1)=0,"",INDEX(data_wkly!E:E,MATCH($B81,data_wkly!$C:$C,0),1)),"")</f>
        <v>133.25</v>
      </c>
      <c r="E81" s="21">
        <f>IF(C81="","",IFERROR(INDEX(data_wkly!F:F,MATCH($B81,data_wkly!$C:$C,0),1),""))</f>
        <v>0.18000000000000682</v>
      </c>
      <c r="F81" s="21" t="str">
        <f>IF(E81="","",IFERROR(IF(INDEX(data_wkly!G:G,MATCH($B81,data_wkly!$C:$C,0),1)=0,"",INDEX(data_wkly!G:G,MATCH($B81,data_wkly!$C:$C,0),1)),""))</f>
        <v/>
      </c>
      <c r="G81" s="21">
        <f>IFERROR(IF(INDEX(data_wkly!H:H,MATCH($B81,data_wkly!$C:$C,0),1)=0,"",INDEX(data_wkly!H:H,MATCH($B81,data_wkly!$C:$C,0),1)),"")</f>
        <v>130.84</v>
      </c>
      <c r="H81" s="21">
        <f>IF(C81="","",IFERROR(INDEX(data_wkly!I:I,MATCH($B81,data_wkly!$C:$C,0),1),""))</f>
        <v>0.18000000000000682</v>
      </c>
      <c r="I81" s="21" t="str">
        <f>IF(H81="","",IFERROR(IF(INDEX(data_wkly!J:J,MATCH($B81,data_wkly!$C:$C,0),1)=0,"",INDEX(data_wkly!J:J,MATCH($B81,data_wkly!$C:$C,0),1)),""))</f>
        <v/>
      </c>
      <c r="J81" s="21">
        <f>IFERROR(IF(INDEX(data_wkly!K:K,MATCH($B81,data_wkly!$C:$C,0),1)=0,"",INDEX(data_wkly!K:K,MATCH($B81,data_wkly!$C:$C,0),1)),"")</f>
        <v>80.17</v>
      </c>
      <c r="K81" s="86">
        <f>IFERROR(IF(INDEX(data_wkly!L:L,MATCH($B81,data_wkly!$C:$C,0),1)=0,"",INDEX(data_wkly!L:L,MATCH($B81,data_wkly!$C:$C,0),1)),"")</f>
        <v>11.1</v>
      </c>
      <c r="L81" s="156"/>
      <c r="M81" s="155">
        <f>IFERROR(IF(INDEX(data_wkly!M:M,MATCH($B81,data_wkly!$C:$C,0),1)=0,"",INDEX(data_wkly!M:M,MATCH($B81,data_wkly!$C:$C,0),1)),"")</f>
        <v>83222</v>
      </c>
      <c r="N81" s="21">
        <f>IFERROR(IF(INDEX(data_wkly!N:N,MATCH($B81,data_wkly!$C:$C,0),1)=0,"",INDEX(data_wkly!N:N,MATCH($B81,data_wkly!$C:$C,0),1)),"")</f>
        <v>137.34</v>
      </c>
      <c r="O81" s="21">
        <f>IF(M81="","",IFERROR(INDEX(data_wkly!O:O,MATCH($B81,data_wkly!$C:$C,0),1),""))</f>
        <v>3.9999999999992042E-2</v>
      </c>
      <c r="P81" s="21" t="str">
        <f>IF(M81="","",IFERROR(IF(INDEX(data_wkly!P:P,MATCH($B81,data_wkly!$C:$C,0),1)=0,"",INDEX(data_wkly!P:P,MATCH($B81,data_wkly!$C:$C,0),1)),""))</f>
        <v/>
      </c>
      <c r="Q81" s="21">
        <f>IFERROR(IF(INDEX(data_wkly!Q:Q,MATCH($B81,data_wkly!$C:$C,0),1)=0,"",INDEX(data_wkly!Q:Q,MATCH($B81,data_wkly!$C:$C,0),1)),"")</f>
        <v>134.87</v>
      </c>
      <c r="R81" s="21">
        <f>IF(M81="","",IFERROR(INDEX(data_wkly!R:R,MATCH($B81,data_wkly!$C:$C,0),1),""))</f>
        <v>3.9999999999992042E-2</v>
      </c>
      <c r="S81" s="21" t="str">
        <f>IF(M81="","",IFERROR(IF(INDEX(data_wkly!S:S,MATCH($B81,data_wkly!$C:$C,0),1)=0,"",INDEX(data_wkly!S:S,MATCH($B81,data_wkly!$C:$C,0),1)),""))</f>
        <v/>
      </c>
      <c r="T81" s="21">
        <f>IFERROR(IF(INDEX(data_wkly!T:T,MATCH($B81,data_wkly!$C:$C,0),1)=0,"",INDEX(data_wkly!T:T,MATCH($B81,data_wkly!$C:$C,0),1)),"")</f>
        <v>79.25</v>
      </c>
      <c r="U81" s="86">
        <f>IFERROR(IF(INDEX(data_wkly!U:U,MATCH($B81,data_wkly!$C:$C,0),1)=0,"",INDEX(data_wkly!U:U,MATCH($B81,data_wkly!$C:$C,0),1)),"")</f>
        <v>11.1</v>
      </c>
      <c r="V81" s="157">
        <f t="shared" si="6"/>
        <v>1</v>
      </c>
      <c r="W81" s="152">
        <f>IFERROR(IF(INDEX(data_wkly!W:W,MATCH($B81,data_wkly!$C:$C,0),1)=0,"",INDEX(data_wkly!W:W,MATCH($B81,data_wkly!$C:$C,0),1)),"")</f>
        <v>101.32080000000001</v>
      </c>
      <c r="X81" s="21">
        <f>IFERROR(IF(INDEX(data_wkly!X:X,MATCH($B81,data_wkly!$C:$C,0),1)=0,"",INDEX(data_wkly!X:X,MATCH($B81,data_wkly!$C:$C,0),1)),"")</f>
        <v>-0.79897338173273624</v>
      </c>
      <c r="Y81" s="21">
        <f>IFERROR(IF(INDEX(data_wkly!Y:Y,MATCH($B81,data_wkly!$C:$C,0),1)=0,"",INDEX(data_wkly!Y:Y,MATCH($B81,data_wkly!$C:$C,0),1)),"")</f>
        <v>100.81</v>
      </c>
      <c r="Z81" s="21">
        <f>IFERROR(IF(INDEX(data_wkly!Z:Z,MATCH($B81,data_wkly!$C:$C,0),1)=0,"",INDEX(data_wkly!Z:Z,MATCH($B81,data_wkly!$C:$C,0),1)),"")</f>
        <v>-0.84000000000000341</v>
      </c>
      <c r="AA81" s="152">
        <f>IFERROR(IF(INDEX(data_wkly!AA:AA,MATCH($B81,data_wkly!$C:$C,0),1)=0,"",INDEX(data_wkly!AA:AA,MATCH($B81,data_wkly!$C:$C,0),1)),"")</f>
        <v>105.39</v>
      </c>
      <c r="AB81" s="21">
        <f>IFERROR(IF(INDEX(data_wkly!AB:AB,MATCH($B81,data_wkly!$C:$C,0),1)=0,"",INDEX(data_wkly!AB:AB,MATCH($B81,data_wkly!$C:$C,0),1)),"")</f>
        <v>-0.48000000000000398</v>
      </c>
      <c r="AC81" s="21">
        <f>IFERROR(IF(INDEX(data_wkly!AC:AC,MATCH($B81,data_wkly!$C:$C,0),1)=0,"",INDEX(data_wkly!AC:AC,MATCH($B81,data_wkly!$C:$C,0),1)),"")</f>
        <v>104.96</v>
      </c>
      <c r="AD81" s="21">
        <f>IFERROR(IF(INDEX(data_wkly!AD:AD,MATCH($B81,data_wkly!$C:$C,0),1)=0,"",INDEX(data_wkly!AD:AD,MATCH($B81,data_wkly!$C:$C,0),1)),"")</f>
        <v>-0.51000000000000512</v>
      </c>
      <c r="AE81" s="157">
        <f t="shared" si="7"/>
        <v>1</v>
      </c>
      <c r="AF81" s="154" t="str">
        <f>IFERROR(IF(INDEX(data_wkly!AF:AF,MATCH($B81,data_wkly!$C:$C,0),1)=0,"",INDEX(data_wkly!AF:AF,MATCH($B81,data_wkly!$C:$C,0),1)),"")</f>
        <v/>
      </c>
      <c r="AG81" s="153" t="str">
        <f>IFERROR(IF(AF81="","",INDEX(data_wkly!AG:AG,MATCH($B81,data_wkly!$C:$C,0),1)),"")</f>
        <v/>
      </c>
      <c r="AH81" s="153" t="str">
        <f>IFERROR(IF(INDEX(data_wkly!AH:AH,MATCH($B81,data_wkly!$C:$C,0),1)=0,"",INDEX(data_wkly!AH:AH,MATCH($B81,data_wkly!$C:$C,0),1)),"")</f>
        <v/>
      </c>
      <c r="AI81" s="153" t="str">
        <f>IFERROR(IF(INDEX(data_wkly!AI:AI,MATCH($B81,data_wkly!$C:$C,0),1)=0,"",INDEX(data_wkly!AI:AI,MATCH($B81,data_wkly!$C:$C,0),1)),"")</f>
        <v/>
      </c>
      <c r="AJ81" s="153" t="str">
        <f>IFERROR(IF(AI81="","",INDEX(data_wkly!AJ:AJ,MATCH($B81,data_wkly!$C:$C,0),1)),"")</f>
        <v/>
      </c>
      <c r="AK81" s="153" t="str">
        <f>IFERROR(IF(INDEX(data_wkly!AK:AK,MATCH($B81,data_wkly!$C:$C,0),1)=0,"",INDEX(data_wkly!AK:AK,MATCH($B81,data_wkly!$C:$C,0),1)),"")</f>
        <v/>
      </c>
      <c r="AL81" s="153" t="str">
        <f>IFERROR(IF(INDEX(data_wkly!AL:AL,MATCH($B81,data_wkly!$C:$C,0),1)=0,"",INDEX(data_wkly!AL:AL,MATCH($B81,data_wkly!$C:$C,0),1)),"")</f>
        <v/>
      </c>
      <c r="AM81" s="183" t="str">
        <f>IFERROR(IF(INDEX(data_wkly!AM:AM,MATCH($B81,data_wkly!$C:$C,0),1)=0,"",INDEX(data_wkly!AM:AM,MATCH($B81,data_wkly!$C:$C,0),1)),"")</f>
        <v/>
      </c>
      <c r="AN81" s="41" t="str">
        <f t="shared" si="8"/>
        <v/>
      </c>
      <c r="AO81" s="88">
        <f t="shared" si="11"/>
        <v>1</v>
      </c>
    </row>
    <row r="82" spans="1:41">
      <c r="A82" s="88">
        <f t="shared" si="9"/>
        <v>2</v>
      </c>
      <c r="B82" s="89">
        <f t="shared" si="10"/>
        <v>42217</v>
      </c>
      <c r="C82" s="155">
        <f>IFERROR(IF(INDEX(data_wkly!D:D,MATCH($B82,data_wkly!$C:$C,0),1)=0,"",INDEX(data_wkly!D:D,MATCH($B82,data_wkly!$C:$C,0),1)),"")</f>
        <v>80473</v>
      </c>
      <c r="D82" s="21">
        <f>IFERROR(IF(INDEX(data_wkly!E:E,MATCH($B82,data_wkly!$C:$C,0),1)=0,"",INDEX(data_wkly!E:E,MATCH($B82,data_wkly!$C:$C,0),1)),"")</f>
        <v>133.01</v>
      </c>
      <c r="E82" s="21">
        <f>IF(C82="","",IFERROR(INDEX(data_wkly!F:F,MATCH($B82,data_wkly!$C:$C,0),1),""))</f>
        <v>-0.24000000000000909</v>
      </c>
      <c r="F82" s="21" t="str">
        <f>IF(E82="","",IFERROR(IF(INDEX(data_wkly!G:G,MATCH($B82,data_wkly!$C:$C,0),1)=0,"",INDEX(data_wkly!G:G,MATCH($B82,data_wkly!$C:$C,0),1)),""))</f>
        <v/>
      </c>
      <c r="G82" s="21">
        <f>IFERROR(IF(INDEX(data_wkly!H:H,MATCH($B82,data_wkly!$C:$C,0),1)=0,"",INDEX(data_wkly!H:H,MATCH($B82,data_wkly!$C:$C,0),1)),"")</f>
        <v>130.61000000000001</v>
      </c>
      <c r="H82" s="21">
        <f>IF(C82="","",IFERROR(INDEX(data_wkly!I:I,MATCH($B82,data_wkly!$C:$C,0),1),""))</f>
        <v>-0.22999999999998977</v>
      </c>
      <c r="I82" s="21" t="str">
        <f>IF(H82="","",IFERROR(IF(INDEX(data_wkly!J:J,MATCH($B82,data_wkly!$C:$C,0),1)=0,"",INDEX(data_wkly!J:J,MATCH($B82,data_wkly!$C:$C,0),1)),""))</f>
        <v/>
      </c>
      <c r="J82" s="21">
        <f>IFERROR(IF(INDEX(data_wkly!K:K,MATCH($B82,data_wkly!$C:$C,0),1)=0,"",INDEX(data_wkly!K:K,MATCH($B82,data_wkly!$C:$C,0),1)),"")</f>
        <v>80.319999999999993</v>
      </c>
      <c r="K82" s="86">
        <f>IFERROR(IF(INDEX(data_wkly!L:L,MATCH($B82,data_wkly!$C:$C,0),1)=0,"",INDEX(data_wkly!L:L,MATCH($B82,data_wkly!$C:$C,0),1)),"")</f>
        <v>11</v>
      </c>
      <c r="L82" s="156"/>
      <c r="M82" s="155">
        <f>IFERROR(IF(INDEX(data_wkly!M:M,MATCH($B82,data_wkly!$C:$C,0),1)=0,"",INDEX(data_wkly!M:M,MATCH($B82,data_wkly!$C:$C,0),1)),"")</f>
        <v>81661</v>
      </c>
      <c r="N82" s="21">
        <f>IFERROR(IF(INDEX(data_wkly!N:N,MATCH($B82,data_wkly!$C:$C,0),1)=0,"",INDEX(data_wkly!N:N,MATCH($B82,data_wkly!$C:$C,0),1)),"")</f>
        <v>137.15</v>
      </c>
      <c r="O82" s="21">
        <f>IF(M82="","",IFERROR(INDEX(data_wkly!O:O,MATCH($B82,data_wkly!$C:$C,0),1),""))</f>
        <v>-0.18999999999999773</v>
      </c>
      <c r="P82" s="21" t="str">
        <f>IF(M82="","",IFERROR(IF(INDEX(data_wkly!P:P,MATCH($B82,data_wkly!$C:$C,0),1)=0,"",INDEX(data_wkly!P:P,MATCH($B82,data_wkly!$C:$C,0),1)),""))</f>
        <v/>
      </c>
      <c r="Q82" s="21">
        <f>IFERROR(IF(INDEX(data_wkly!Q:Q,MATCH($B82,data_wkly!$C:$C,0),1)=0,"",INDEX(data_wkly!Q:Q,MATCH($B82,data_wkly!$C:$C,0),1)),"")</f>
        <v>134.69</v>
      </c>
      <c r="R82" s="21">
        <f>IF(M82="","",IFERROR(INDEX(data_wkly!R:R,MATCH($B82,data_wkly!$C:$C,0),1),""))</f>
        <v>-0.18000000000000682</v>
      </c>
      <c r="S82" s="21" t="str">
        <f>IF(M82="","",IFERROR(IF(INDEX(data_wkly!S:S,MATCH($B82,data_wkly!$C:$C,0),1)=0,"",INDEX(data_wkly!S:S,MATCH($B82,data_wkly!$C:$C,0),1)),""))</f>
        <v/>
      </c>
      <c r="T82" s="21">
        <f>IFERROR(IF(INDEX(data_wkly!T:T,MATCH($B82,data_wkly!$C:$C,0),1)=0,"",INDEX(data_wkly!T:T,MATCH($B82,data_wkly!$C:$C,0),1)),"")</f>
        <v>79.569999999999993</v>
      </c>
      <c r="U82" s="86">
        <f>IFERROR(IF(INDEX(data_wkly!U:U,MATCH($B82,data_wkly!$C:$C,0),1)=0,"",INDEX(data_wkly!U:U,MATCH($B82,data_wkly!$C:$C,0),1)),"")</f>
        <v>11.1</v>
      </c>
      <c r="V82" s="157">
        <f t="shared" si="6"/>
        <v>2</v>
      </c>
      <c r="W82" s="152">
        <f>IFERROR(IF(INDEX(data_wkly!W:W,MATCH($B82,data_wkly!$C:$C,0),1)=0,"",INDEX(data_wkly!W:W,MATCH($B82,data_wkly!$C:$C,0),1)),"")</f>
        <v>102.06059999999999</v>
      </c>
      <c r="X82" s="21">
        <f>IFERROR(IF(INDEX(data_wkly!X:X,MATCH($B82,data_wkly!$C:$C,0),1)=0,"",INDEX(data_wkly!X:X,MATCH($B82,data_wkly!$C:$C,0),1)),"")</f>
        <v>0.73974146490249382</v>
      </c>
      <c r="Y82" s="21">
        <f>IFERROR(IF(INDEX(data_wkly!Y:Y,MATCH($B82,data_wkly!$C:$C,0),1)=0,"",INDEX(data_wkly!Y:Y,MATCH($B82,data_wkly!$C:$C,0),1)),"")</f>
        <v>101.55</v>
      </c>
      <c r="Z82" s="21">
        <f>IFERROR(IF(INDEX(data_wkly!Z:Z,MATCH($B82,data_wkly!$C:$C,0),1)=0,"",INDEX(data_wkly!Z:Z,MATCH($B82,data_wkly!$C:$C,0),1)),"")</f>
        <v>0.73999999999999488</v>
      </c>
      <c r="AA82" s="152">
        <f>IFERROR(IF(INDEX(data_wkly!AA:AA,MATCH($B82,data_wkly!$C:$C,0),1)=0,"",INDEX(data_wkly!AA:AA,MATCH($B82,data_wkly!$C:$C,0),1)),"")</f>
        <v>106.16</v>
      </c>
      <c r="AB82" s="21">
        <f>IFERROR(IF(INDEX(data_wkly!AB:AB,MATCH($B82,data_wkly!$C:$C,0),1)=0,"",INDEX(data_wkly!AB:AB,MATCH($B82,data_wkly!$C:$C,0),1)),"")</f>
        <v>0.76999999999999602</v>
      </c>
      <c r="AC82" s="21">
        <f>IFERROR(IF(INDEX(data_wkly!AC:AC,MATCH($B82,data_wkly!$C:$C,0),1)=0,"",INDEX(data_wkly!AC:AC,MATCH($B82,data_wkly!$C:$C,0),1)),"")</f>
        <v>105.78</v>
      </c>
      <c r="AD82" s="21">
        <f>IFERROR(IF(INDEX(data_wkly!AD:AD,MATCH($B82,data_wkly!$C:$C,0),1)=0,"",INDEX(data_wkly!AD:AD,MATCH($B82,data_wkly!$C:$C,0),1)),"")</f>
        <v>0.82000000000000739</v>
      </c>
      <c r="AE82" s="157">
        <f t="shared" si="7"/>
        <v>2</v>
      </c>
      <c r="AF82" s="154" t="str">
        <f>IFERROR(IF(INDEX(data_wkly!AF:AF,MATCH($B82,data_wkly!$C:$C,0),1)=0,"",INDEX(data_wkly!AF:AF,MATCH($B82,data_wkly!$C:$C,0),1)),"")</f>
        <v/>
      </c>
      <c r="AG82" s="153" t="str">
        <f>IFERROR(IF(AF82="","",INDEX(data_wkly!AG:AG,MATCH($B82,data_wkly!$C:$C,0),1)),"")</f>
        <v/>
      </c>
      <c r="AH82" s="153" t="str">
        <f>IFERROR(IF(INDEX(data_wkly!AH:AH,MATCH($B82,data_wkly!$C:$C,0),1)=0,"",INDEX(data_wkly!AH:AH,MATCH($B82,data_wkly!$C:$C,0),1)),"")</f>
        <v/>
      </c>
      <c r="AI82" s="153" t="str">
        <f>IFERROR(IF(INDEX(data_wkly!AI:AI,MATCH($B82,data_wkly!$C:$C,0),1)=0,"",INDEX(data_wkly!AI:AI,MATCH($B82,data_wkly!$C:$C,0),1)),"")</f>
        <v/>
      </c>
      <c r="AJ82" s="153" t="str">
        <f>IFERROR(IF(AI82="","",INDEX(data_wkly!AJ:AJ,MATCH($B82,data_wkly!$C:$C,0),1)),"")</f>
        <v/>
      </c>
      <c r="AK82" s="153" t="str">
        <f>IFERROR(IF(INDEX(data_wkly!AK:AK,MATCH($B82,data_wkly!$C:$C,0),1)=0,"",INDEX(data_wkly!AK:AK,MATCH($B82,data_wkly!$C:$C,0),1)),"")</f>
        <v/>
      </c>
      <c r="AL82" s="153" t="str">
        <f>IFERROR(IF(INDEX(data_wkly!AL:AL,MATCH($B82,data_wkly!$C:$C,0),1)=0,"",INDEX(data_wkly!AL:AL,MATCH($B82,data_wkly!$C:$C,0),1)),"")</f>
        <v/>
      </c>
      <c r="AM82" s="183" t="str">
        <f>IFERROR(IF(INDEX(data_wkly!AM:AM,MATCH($B82,data_wkly!$C:$C,0),1)=0,"",INDEX(data_wkly!AM:AM,MATCH($B82,data_wkly!$C:$C,0),1)),"")</f>
        <v/>
      </c>
      <c r="AN82" s="41" t="str">
        <f t="shared" si="8"/>
        <v/>
      </c>
      <c r="AO82" s="88">
        <f t="shared" si="11"/>
        <v>2</v>
      </c>
    </row>
    <row r="83" spans="1:41">
      <c r="A83" s="88">
        <f t="shared" si="9"/>
        <v>1</v>
      </c>
      <c r="B83" s="89">
        <f t="shared" si="10"/>
        <v>42224</v>
      </c>
      <c r="C83" s="155">
        <f>IFERROR(IF(INDEX(data_wkly!D:D,MATCH($B83,data_wkly!$C:$C,0),1)=0,"",INDEX(data_wkly!D:D,MATCH($B83,data_wkly!$C:$C,0),1)),"")</f>
        <v>78947</v>
      </c>
      <c r="D83" s="21">
        <f>IFERROR(IF(INDEX(data_wkly!E:E,MATCH($B83,data_wkly!$C:$C,0),1)=0,"",INDEX(data_wkly!E:E,MATCH($B83,data_wkly!$C:$C,0),1)),"")</f>
        <v>132.58000000000001</v>
      </c>
      <c r="E83" s="21">
        <f>IF(C83="","",IFERROR(INDEX(data_wkly!F:F,MATCH($B83,data_wkly!$C:$C,0),1),""))</f>
        <v>-0.4299999999999784</v>
      </c>
      <c r="F83" s="21" t="str">
        <f>IF(E83="","",IFERROR(IF(INDEX(data_wkly!G:G,MATCH($B83,data_wkly!$C:$C,0),1)=0,"",INDEX(data_wkly!G:G,MATCH($B83,data_wkly!$C:$C,0),1)),""))</f>
        <v/>
      </c>
      <c r="G83" s="21">
        <f>IFERROR(IF(INDEX(data_wkly!H:H,MATCH($B83,data_wkly!$C:$C,0),1)=0,"",INDEX(data_wkly!H:H,MATCH($B83,data_wkly!$C:$C,0),1)),"")</f>
        <v>130.18</v>
      </c>
      <c r="H83" s="21">
        <f>IF(C83="","",IFERROR(INDEX(data_wkly!I:I,MATCH($B83,data_wkly!$C:$C,0),1),""))</f>
        <v>-0.43000000000000682</v>
      </c>
      <c r="I83" s="21" t="str">
        <f>IF(H83="","",IFERROR(IF(INDEX(data_wkly!J:J,MATCH($B83,data_wkly!$C:$C,0),1)=0,"",INDEX(data_wkly!J:J,MATCH($B83,data_wkly!$C:$C,0),1)),""))</f>
        <v/>
      </c>
      <c r="J83" s="21">
        <f>IFERROR(IF(INDEX(data_wkly!K:K,MATCH($B83,data_wkly!$C:$C,0),1)=0,"",INDEX(data_wkly!K:K,MATCH($B83,data_wkly!$C:$C,0),1)),"")</f>
        <v>80.349999999999994</v>
      </c>
      <c r="K83" s="86">
        <f>IFERROR(IF(INDEX(data_wkly!L:L,MATCH($B83,data_wkly!$C:$C,0),1)=0,"",INDEX(data_wkly!L:L,MATCH($B83,data_wkly!$C:$C,0),1)),"")</f>
        <v>11.1</v>
      </c>
      <c r="L83" s="156"/>
      <c r="M83" s="155">
        <f>IFERROR(IF(INDEX(data_wkly!M:M,MATCH($B83,data_wkly!$C:$C,0),1)=0,"",INDEX(data_wkly!M:M,MATCH($B83,data_wkly!$C:$C,0),1)),"")</f>
        <v>81473</v>
      </c>
      <c r="N83" s="21">
        <f>IFERROR(IF(INDEX(data_wkly!N:N,MATCH($B83,data_wkly!$C:$C,0),1)=0,"",INDEX(data_wkly!N:N,MATCH($B83,data_wkly!$C:$C,0),1)),"")</f>
        <v>137.03</v>
      </c>
      <c r="O83" s="21">
        <f>IF(M83="","",IFERROR(INDEX(data_wkly!O:O,MATCH($B83,data_wkly!$C:$C,0),1),""))</f>
        <v>-0.12000000000000455</v>
      </c>
      <c r="P83" s="21" t="str">
        <f>IF(M83="","",IFERROR(IF(INDEX(data_wkly!P:P,MATCH($B83,data_wkly!$C:$C,0),1)=0,"",INDEX(data_wkly!P:P,MATCH($B83,data_wkly!$C:$C,0),1)),""))</f>
        <v/>
      </c>
      <c r="Q83" s="21">
        <f>IFERROR(IF(INDEX(data_wkly!Q:Q,MATCH($B83,data_wkly!$C:$C,0),1)=0,"",INDEX(data_wkly!Q:Q,MATCH($B83,data_wkly!$C:$C,0),1)),"")</f>
        <v>134.57</v>
      </c>
      <c r="R83" s="21">
        <f>IF(M83="","",IFERROR(INDEX(data_wkly!R:R,MATCH($B83,data_wkly!$C:$C,0),1),""))</f>
        <v>-0.12000000000000455</v>
      </c>
      <c r="S83" s="21" t="str">
        <f>IF(M83="","",IFERROR(IF(INDEX(data_wkly!S:S,MATCH($B83,data_wkly!$C:$C,0),1)=0,"",INDEX(data_wkly!S:S,MATCH($B83,data_wkly!$C:$C,0),1)),""))</f>
        <v/>
      </c>
      <c r="T83" s="21">
        <f>IFERROR(IF(INDEX(data_wkly!T:T,MATCH($B83,data_wkly!$C:$C,0),1)=0,"",INDEX(data_wkly!T:T,MATCH($B83,data_wkly!$C:$C,0),1)),"")</f>
        <v>79.64</v>
      </c>
      <c r="U83" s="86">
        <f>IFERROR(IF(INDEX(data_wkly!U:U,MATCH($B83,data_wkly!$C:$C,0),1)=0,"",INDEX(data_wkly!U:U,MATCH($B83,data_wkly!$C:$C,0),1)),"")</f>
        <v>11.3</v>
      </c>
      <c r="V83" s="157">
        <f t="shared" si="6"/>
        <v>1</v>
      </c>
      <c r="W83" s="152">
        <f>IFERROR(IF(INDEX(data_wkly!W:W,MATCH($B83,data_wkly!$C:$C,0),1)=0,"",INDEX(data_wkly!W:W,MATCH($B83,data_wkly!$C:$C,0),1)),"")</f>
        <v>101.2114</v>
      </c>
      <c r="X83" s="21">
        <f>IFERROR(IF(INDEX(data_wkly!X:X,MATCH($B83,data_wkly!$C:$C,0),1)=0,"",INDEX(data_wkly!X:X,MATCH($B83,data_wkly!$C:$C,0),1)),"")</f>
        <v>-0.84914376272109848</v>
      </c>
      <c r="Y83" s="21">
        <f>IFERROR(IF(INDEX(data_wkly!Y:Y,MATCH($B83,data_wkly!$C:$C,0),1)=0,"",INDEX(data_wkly!Y:Y,MATCH($B83,data_wkly!$C:$C,0),1)),"")</f>
        <v>100.52</v>
      </c>
      <c r="Z83" s="21">
        <f>IFERROR(IF(INDEX(data_wkly!Z:Z,MATCH($B83,data_wkly!$C:$C,0),1)=0,"",INDEX(data_wkly!Z:Z,MATCH($B83,data_wkly!$C:$C,0),1)),"")</f>
        <v>-1.0300000000000011</v>
      </c>
      <c r="AA83" s="152">
        <f>IFERROR(IF(INDEX(data_wkly!AA:AA,MATCH($B83,data_wkly!$C:$C,0),1)=0,"",INDEX(data_wkly!AA:AA,MATCH($B83,data_wkly!$C:$C,0),1)),"")</f>
        <v>105.44</v>
      </c>
      <c r="AB83" s="21">
        <f>IFERROR(IF(INDEX(data_wkly!AB:AB,MATCH($B83,data_wkly!$C:$C,0),1)=0,"",INDEX(data_wkly!AB:AB,MATCH($B83,data_wkly!$C:$C,0),1)),"")</f>
        <v>-0.71999999999999886</v>
      </c>
      <c r="AC83" s="21">
        <f>IFERROR(IF(INDEX(data_wkly!AC:AC,MATCH($B83,data_wkly!$C:$C,0),1)=0,"",INDEX(data_wkly!AC:AC,MATCH($B83,data_wkly!$C:$C,0),1)),"")</f>
        <v>104.93</v>
      </c>
      <c r="AD83" s="21">
        <f>IFERROR(IF(INDEX(data_wkly!AD:AD,MATCH($B83,data_wkly!$C:$C,0),1)=0,"",INDEX(data_wkly!AD:AD,MATCH($B83,data_wkly!$C:$C,0),1)),"")</f>
        <v>-0.84999999999999432</v>
      </c>
      <c r="AE83" s="157">
        <f t="shared" si="7"/>
        <v>1</v>
      </c>
      <c r="AF83" s="154" t="str">
        <f>IFERROR(IF(INDEX(data_wkly!AF:AF,MATCH($B83,data_wkly!$C:$C,0),1)=0,"",INDEX(data_wkly!AF:AF,MATCH($B83,data_wkly!$C:$C,0),1)),"")</f>
        <v/>
      </c>
      <c r="AG83" s="153" t="str">
        <f>IFERROR(IF(AF83="","",INDEX(data_wkly!AG:AG,MATCH($B83,data_wkly!$C:$C,0),1)),"")</f>
        <v/>
      </c>
      <c r="AH83" s="153" t="str">
        <f>IFERROR(IF(INDEX(data_wkly!AH:AH,MATCH($B83,data_wkly!$C:$C,0),1)=0,"",INDEX(data_wkly!AH:AH,MATCH($B83,data_wkly!$C:$C,0),1)),"")</f>
        <v/>
      </c>
      <c r="AI83" s="153" t="str">
        <f>IFERROR(IF(INDEX(data_wkly!AI:AI,MATCH($B83,data_wkly!$C:$C,0),1)=0,"",INDEX(data_wkly!AI:AI,MATCH($B83,data_wkly!$C:$C,0),1)),"")</f>
        <v/>
      </c>
      <c r="AJ83" s="153" t="str">
        <f>IFERROR(IF(AI83="","",INDEX(data_wkly!AJ:AJ,MATCH($B83,data_wkly!$C:$C,0),1)),"")</f>
        <v/>
      </c>
      <c r="AK83" s="153" t="str">
        <f>IFERROR(IF(INDEX(data_wkly!AK:AK,MATCH($B83,data_wkly!$C:$C,0),1)=0,"",INDEX(data_wkly!AK:AK,MATCH($B83,data_wkly!$C:$C,0),1)),"")</f>
        <v/>
      </c>
      <c r="AL83" s="153" t="str">
        <f>IFERROR(IF(INDEX(data_wkly!AL:AL,MATCH($B83,data_wkly!$C:$C,0),1)=0,"",INDEX(data_wkly!AL:AL,MATCH($B83,data_wkly!$C:$C,0),1)),"")</f>
        <v/>
      </c>
      <c r="AM83" s="183" t="str">
        <f>IFERROR(IF(INDEX(data_wkly!AM:AM,MATCH($B83,data_wkly!$C:$C,0),1)=0,"",INDEX(data_wkly!AM:AM,MATCH($B83,data_wkly!$C:$C,0),1)),"")</f>
        <v/>
      </c>
      <c r="AN83" s="41" t="str">
        <f t="shared" si="8"/>
        <v/>
      </c>
      <c r="AO83" s="88">
        <f t="shared" si="11"/>
        <v>1</v>
      </c>
    </row>
    <row r="84" spans="1:41">
      <c r="A84" s="88">
        <f t="shared" si="9"/>
        <v>2</v>
      </c>
      <c r="B84" s="89">
        <f t="shared" si="10"/>
        <v>42231</v>
      </c>
      <c r="C84" s="155">
        <f>IFERROR(IF(INDEX(data_wkly!D:D,MATCH($B84,data_wkly!$C:$C,0),1)=0,"",INDEX(data_wkly!D:D,MATCH($B84,data_wkly!$C:$C,0),1)),"")</f>
        <v>82205</v>
      </c>
      <c r="D84" s="21">
        <f>IFERROR(IF(INDEX(data_wkly!E:E,MATCH($B84,data_wkly!$C:$C,0),1)=0,"",INDEX(data_wkly!E:E,MATCH($B84,data_wkly!$C:$C,0),1)),"")</f>
        <v>132.57</v>
      </c>
      <c r="E84" s="21">
        <f>IF(C84="","",IFERROR(INDEX(data_wkly!F:F,MATCH($B84,data_wkly!$C:$C,0),1),""))</f>
        <v>-1.0000000000019327E-2</v>
      </c>
      <c r="F84" s="21" t="str">
        <f>IF(E84="","",IFERROR(IF(INDEX(data_wkly!G:G,MATCH($B84,data_wkly!$C:$C,0),1)=0,"",INDEX(data_wkly!G:G,MATCH($B84,data_wkly!$C:$C,0),1)),""))</f>
        <v/>
      </c>
      <c r="G84" s="21">
        <f>IFERROR(IF(INDEX(data_wkly!H:H,MATCH($B84,data_wkly!$C:$C,0),1)=0,"",INDEX(data_wkly!H:H,MATCH($B84,data_wkly!$C:$C,0),1)),"")</f>
        <v>130.18</v>
      </c>
      <c r="H84" s="21">
        <f>IF(C84="","",IFERROR(INDEX(data_wkly!I:I,MATCH($B84,data_wkly!$C:$C,0),1),""))</f>
        <v>0</v>
      </c>
      <c r="I84" s="21" t="str">
        <f>IF(H84="","",IFERROR(IF(INDEX(data_wkly!J:J,MATCH($B84,data_wkly!$C:$C,0),1)=0,"",INDEX(data_wkly!J:J,MATCH($B84,data_wkly!$C:$C,0),1)),""))</f>
        <v/>
      </c>
      <c r="J84" s="21">
        <f>IFERROR(IF(INDEX(data_wkly!K:K,MATCH($B84,data_wkly!$C:$C,0),1)=0,"",INDEX(data_wkly!K:K,MATCH($B84,data_wkly!$C:$C,0),1)),"")</f>
        <v>80.209999999999994</v>
      </c>
      <c r="K84" s="86">
        <f>IFERROR(IF(INDEX(data_wkly!L:L,MATCH($B84,data_wkly!$C:$C,0),1)=0,"",INDEX(data_wkly!L:L,MATCH($B84,data_wkly!$C:$C,0),1)),"")</f>
        <v>11.2</v>
      </c>
      <c r="L84" s="156"/>
      <c r="M84" s="155">
        <f>IFERROR(IF(INDEX(data_wkly!M:M,MATCH($B84,data_wkly!$C:$C,0),1)=0,"",INDEX(data_wkly!M:M,MATCH($B84,data_wkly!$C:$C,0),1)),"")</f>
        <v>84031</v>
      </c>
      <c r="N84" s="21">
        <f>IFERROR(IF(INDEX(data_wkly!N:N,MATCH($B84,data_wkly!$C:$C,0),1)=0,"",INDEX(data_wkly!N:N,MATCH($B84,data_wkly!$C:$C,0),1)),"")</f>
        <v>136.65</v>
      </c>
      <c r="O84" s="21">
        <f>IF(M84="","",IFERROR(INDEX(data_wkly!O:O,MATCH($B84,data_wkly!$C:$C,0),1),""))</f>
        <v>-0.37999999999999545</v>
      </c>
      <c r="P84" s="21" t="str">
        <f>IF(M84="","",IFERROR(IF(INDEX(data_wkly!P:P,MATCH($B84,data_wkly!$C:$C,0),1)=0,"",INDEX(data_wkly!P:P,MATCH($B84,data_wkly!$C:$C,0),1)),""))</f>
        <v/>
      </c>
      <c r="Q84" s="21">
        <f>IFERROR(IF(INDEX(data_wkly!Q:Q,MATCH($B84,data_wkly!$C:$C,0),1)=0,"",INDEX(data_wkly!Q:Q,MATCH($B84,data_wkly!$C:$C,0),1)),"")</f>
        <v>134.19999999999999</v>
      </c>
      <c r="R84" s="21">
        <f>IF(M84="","",IFERROR(INDEX(data_wkly!R:R,MATCH($B84,data_wkly!$C:$C,0),1),""))</f>
        <v>-0.37000000000000455</v>
      </c>
      <c r="S84" s="21" t="str">
        <f>IF(M84="","",IFERROR(IF(INDEX(data_wkly!S:S,MATCH($B84,data_wkly!$C:$C,0),1)=0,"",INDEX(data_wkly!S:S,MATCH($B84,data_wkly!$C:$C,0),1)),""))</f>
        <v/>
      </c>
      <c r="T84" s="21">
        <f>IFERROR(IF(INDEX(data_wkly!T:T,MATCH($B84,data_wkly!$C:$C,0),1)=0,"",INDEX(data_wkly!T:T,MATCH($B84,data_wkly!$C:$C,0),1)),"")</f>
        <v>80.08</v>
      </c>
      <c r="U84" s="86">
        <f>IFERROR(IF(INDEX(data_wkly!U:U,MATCH($B84,data_wkly!$C:$C,0),1)=0,"",INDEX(data_wkly!U:U,MATCH($B84,data_wkly!$C:$C,0),1)),"")</f>
        <v>11.4</v>
      </c>
      <c r="V84" s="157">
        <f t="shared" si="6"/>
        <v>2</v>
      </c>
      <c r="W84" s="152">
        <f>IFERROR(IF(INDEX(data_wkly!W:W,MATCH($B84,data_wkly!$C:$C,0),1)=0,"",INDEX(data_wkly!W:W,MATCH($B84,data_wkly!$C:$C,0),1)),"")</f>
        <v>101.22750000000001</v>
      </c>
      <c r="X84" s="21">
        <f>IFERROR(IF(INDEX(data_wkly!X:X,MATCH($B84,data_wkly!$C:$C,0),1)=0,"",INDEX(data_wkly!X:X,MATCH($B84,data_wkly!$C:$C,0),1)),"")</f>
        <v>1.6035640471926627E-2</v>
      </c>
      <c r="Y84" s="21">
        <f>IFERROR(IF(INDEX(data_wkly!Y:Y,MATCH($B84,data_wkly!$C:$C,0),1)=0,"",INDEX(data_wkly!Y:Y,MATCH($B84,data_wkly!$C:$C,0),1)),"")</f>
        <v>100.58</v>
      </c>
      <c r="Z84" s="21">
        <f>IFERROR(IF(INDEX(data_wkly!Z:Z,MATCH($B84,data_wkly!$C:$C,0),1)=0,"",INDEX(data_wkly!Z:Z,MATCH($B84,data_wkly!$C:$C,0),1)),"")</f>
        <v>6.0000000000002274E-2</v>
      </c>
      <c r="AA84" s="152">
        <f>IFERROR(IF(INDEX(data_wkly!AA:AA,MATCH($B84,data_wkly!$C:$C,0),1)=0,"",INDEX(data_wkly!AA:AA,MATCH($B84,data_wkly!$C:$C,0),1)),"")</f>
        <v>105.64</v>
      </c>
      <c r="AB84" s="21">
        <f>IFERROR(IF(INDEX(data_wkly!AB:AB,MATCH($B84,data_wkly!$C:$C,0),1)=0,"",INDEX(data_wkly!AB:AB,MATCH($B84,data_wkly!$C:$C,0),1)),"")</f>
        <v>0.20000000000000284</v>
      </c>
      <c r="AC84" s="21">
        <f>IFERROR(IF(INDEX(data_wkly!AC:AC,MATCH($B84,data_wkly!$C:$C,0),1)=0,"",INDEX(data_wkly!AC:AC,MATCH($B84,data_wkly!$C:$C,0),1)),"")</f>
        <v>105.18</v>
      </c>
      <c r="AD84" s="21">
        <f>IFERROR(IF(INDEX(data_wkly!AD:AD,MATCH($B84,data_wkly!$C:$C,0),1)=0,"",INDEX(data_wkly!AD:AD,MATCH($B84,data_wkly!$C:$C,0),1)),"")</f>
        <v>0.25</v>
      </c>
      <c r="AE84" s="157">
        <f t="shared" si="7"/>
        <v>2</v>
      </c>
      <c r="AF84" s="154" t="str">
        <f>IFERROR(IF(INDEX(data_wkly!AF:AF,MATCH($B84,data_wkly!$C:$C,0),1)=0,"",INDEX(data_wkly!AF:AF,MATCH($B84,data_wkly!$C:$C,0),1)),"")</f>
        <v/>
      </c>
      <c r="AG84" s="153" t="str">
        <f>IFERROR(IF(AF84="","",INDEX(data_wkly!AG:AG,MATCH($B84,data_wkly!$C:$C,0),1)),"")</f>
        <v/>
      </c>
      <c r="AH84" s="153" t="str">
        <f>IFERROR(IF(INDEX(data_wkly!AH:AH,MATCH($B84,data_wkly!$C:$C,0),1)=0,"",INDEX(data_wkly!AH:AH,MATCH($B84,data_wkly!$C:$C,0),1)),"")</f>
        <v/>
      </c>
      <c r="AI84" s="153" t="str">
        <f>IFERROR(IF(INDEX(data_wkly!AI:AI,MATCH($B84,data_wkly!$C:$C,0),1)=0,"",INDEX(data_wkly!AI:AI,MATCH($B84,data_wkly!$C:$C,0),1)),"")</f>
        <v/>
      </c>
      <c r="AJ84" s="153" t="str">
        <f>IFERROR(IF(AI84="","",INDEX(data_wkly!AJ:AJ,MATCH($B84,data_wkly!$C:$C,0),1)),"")</f>
        <v/>
      </c>
      <c r="AK84" s="153" t="str">
        <f>IFERROR(IF(INDEX(data_wkly!AK:AK,MATCH($B84,data_wkly!$C:$C,0),1)=0,"",INDEX(data_wkly!AK:AK,MATCH($B84,data_wkly!$C:$C,0),1)),"")</f>
        <v/>
      </c>
      <c r="AL84" s="153" t="str">
        <f>IFERROR(IF(INDEX(data_wkly!AL:AL,MATCH($B84,data_wkly!$C:$C,0),1)=0,"",INDEX(data_wkly!AL:AL,MATCH($B84,data_wkly!$C:$C,0),1)),"")</f>
        <v/>
      </c>
      <c r="AM84" s="183" t="str">
        <f>IFERROR(IF(INDEX(data_wkly!AM:AM,MATCH($B84,data_wkly!$C:$C,0),1)=0,"",INDEX(data_wkly!AM:AM,MATCH($B84,data_wkly!$C:$C,0),1)),"")</f>
        <v/>
      </c>
      <c r="AN84" s="41" t="str">
        <f t="shared" si="8"/>
        <v/>
      </c>
      <c r="AO84" s="88">
        <f t="shared" si="11"/>
        <v>2</v>
      </c>
    </row>
    <row r="85" spans="1:41">
      <c r="A85" s="88">
        <f t="shared" si="9"/>
        <v>1</v>
      </c>
      <c r="B85" s="89">
        <f t="shared" si="10"/>
        <v>42238</v>
      </c>
      <c r="C85" s="155">
        <f>IFERROR(IF(INDEX(data_wkly!D:D,MATCH($B85,data_wkly!$C:$C,0),1)=0,"",INDEX(data_wkly!D:D,MATCH($B85,data_wkly!$C:$C,0),1)),"")</f>
        <v>83422</v>
      </c>
      <c r="D85" s="21">
        <f>IFERROR(IF(INDEX(data_wkly!E:E,MATCH($B85,data_wkly!$C:$C,0),1)=0,"",INDEX(data_wkly!E:E,MATCH($B85,data_wkly!$C:$C,0),1)),"")</f>
        <v>132.22</v>
      </c>
      <c r="E85" s="21">
        <f>IF(C85="","",IFERROR(INDEX(data_wkly!F:F,MATCH($B85,data_wkly!$C:$C,0),1),""))</f>
        <v>-0.34999999999999432</v>
      </c>
      <c r="F85" s="21" t="str">
        <f>IF(E85="","",IFERROR(IF(INDEX(data_wkly!G:G,MATCH($B85,data_wkly!$C:$C,0),1)=0,"",INDEX(data_wkly!G:G,MATCH($B85,data_wkly!$C:$C,0),1)),""))</f>
        <v/>
      </c>
      <c r="G85" s="21">
        <f>IFERROR(IF(INDEX(data_wkly!H:H,MATCH($B85,data_wkly!$C:$C,0),1)=0,"",INDEX(data_wkly!H:H,MATCH($B85,data_wkly!$C:$C,0),1)),"")</f>
        <v>129.83000000000001</v>
      </c>
      <c r="H85" s="21">
        <f>IF(C85="","",IFERROR(INDEX(data_wkly!I:I,MATCH($B85,data_wkly!$C:$C,0),1),""))</f>
        <v>-0.34999999999999432</v>
      </c>
      <c r="I85" s="21" t="str">
        <f>IF(H85="","",IFERROR(IF(INDEX(data_wkly!J:J,MATCH($B85,data_wkly!$C:$C,0),1)=0,"",INDEX(data_wkly!J:J,MATCH($B85,data_wkly!$C:$C,0),1)),""))</f>
        <v/>
      </c>
      <c r="J85" s="21">
        <f>IFERROR(IF(INDEX(data_wkly!K:K,MATCH($B85,data_wkly!$C:$C,0),1)=0,"",INDEX(data_wkly!K:K,MATCH($B85,data_wkly!$C:$C,0),1)),"")</f>
        <v>80.2</v>
      </c>
      <c r="K85" s="86">
        <f>IFERROR(IF(INDEX(data_wkly!L:L,MATCH($B85,data_wkly!$C:$C,0),1)=0,"",INDEX(data_wkly!L:L,MATCH($B85,data_wkly!$C:$C,0),1)),"")</f>
        <v>11.1</v>
      </c>
      <c r="L85" s="156"/>
      <c r="M85" s="155">
        <f>IFERROR(IF(INDEX(data_wkly!M:M,MATCH($B85,data_wkly!$C:$C,0),1)=0,"",INDEX(data_wkly!M:M,MATCH($B85,data_wkly!$C:$C,0),1)),"")</f>
        <v>86748</v>
      </c>
      <c r="N85" s="21">
        <f>IFERROR(IF(INDEX(data_wkly!N:N,MATCH($B85,data_wkly!$C:$C,0),1)=0,"",INDEX(data_wkly!N:N,MATCH($B85,data_wkly!$C:$C,0),1)),"")</f>
        <v>136.61000000000001</v>
      </c>
      <c r="O85" s="21">
        <f>IF(M85="","",IFERROR(INDEX(data_wkly!O:O,MATCH($B85,data_wkly!$C:$C,0),1),""))</f>
        <v>-3.9999999999992042E-2</v>
      </c>
      <c r="P85" s="21" t="str">
        <f>IF(M85="","",IFERROR(IF(INDEX(data_wkly!P:P,MATCH($B85,data_wkly!$C:$C,0),1)=0,"",INDEX(data_wkly!P:P,MATCH($B85,data_wkly!$C:$C,0),1)),""))</f>
        <v/>
      </c>
      <c r="Q85" s="21">
        <f>IFERROR(IF(INDEX(data_wkly!Q:Q,MATCH($B85,data_wkly!$C:$C,0),1)=0,"",INDEX(data_wkly!Q:Q,MATCH($B85,data_wkly!$C:$C,0),1)),"")</f>
        <v>134.16</v>
      </c>
      <c r="R85" s="21">
        <f>IF(M85="","",IFERROR(INDEX(data_wkly!R:R,MATCH($B85,data_wkly!$C:$C,0),1),""))</f>
        <v>-3.9999999999992042E-2</v>
      </c>
      <c r="S85" s="21" t="str">
        <f>IF(M85="","",IFERROR(IF(INDEX(data_wkly!S:S,MATCH($B85,data_wkly!$C:$C,0),1)=0,"",INDEX(data_wkly!S:S,MATCH($B85,data_wkly!$C:$C,0),1)),""))</f>
        <v/>
      </c>
      <c r="T85" s="21">
        <f>IFERROR(IF(INDEX(data_wkly!T:T,MATCH($B85,data_wkly!$C:$C,0),1)=0,"",INDEX(data_wkly!T:T,MATCH($B85,data_wkly!$C:$C,0),1)),"")</f>
        <v>80.02</v>
      </c>
      <c r="U85" s="86">
        <f>IFERROR(IF(INDEX(data_wkly!U:U,MATCH($B85,data_wkly!$C:$C,0),1)=0,"",INDEX(data_wkly!U:U,MATCH($B85,data_wkly!$C:$C,0),1)),"")</f>
        <v>11.2</v>
      </c>
      <c r="V85" s="157">
        <f t="shared" si="6"/>
        <v>1</v>
      </c>
      <c r="W85" s="152">
        <f>IFERROR(IF(INDEX(data_wkly!W:W,MATCH($B85,data_wkly!$C:$C,0),1)=0,"",INDEX(data_wkly!W:W,MATCH($B85,data_wkly!$C:$C,0),1)),"")</f>
        <v>101.1126</v>
      </c>
      <c r="X85" s="21">
        <f>IFERROR(IF(INDEX(data_wkly!X:X,MATCH($B85,data_wkly!$C:$C,0),1)=0,"",INDEX(data_wkly!X:X,MATCH($B85,data_wkly!$C:$C,0),1)),"")</f>
        <v>-0.11488911051309003</v>
      </c>
      <c r="Y85" s="21">
        <f>IFERROR(IF(INDEX(data_wkly!Y:Y,MATCH($B85,data_wkly!$C:$C,0),1)=0,"",INDEX(data_wkly!Y:Y,MATCH($B85,data_wkly!$C:$C,0),1)),"")</f>
        <v>100.49</v>
      </c>
      <c r="Z85" s="21">
        <f>IFERROR(IF(INDEX(data_wkly!Z:Z,MATCH($B85,data_wkly!$C:$C,0),1)=0,"",INDEX(data_wkly!Z:Z,MATCH($B85,data_wkly!$C:$C,0),1)),"")</f>
        <v>-9.0000000000003411E-2</v>
      </c>
      <c r="AA85" s="152">
        <f>IFERROR(IF(INDEX(data_wkly!AA:AA,MATCH($B85,data_wkly!$C:$C,0),1)=0,"",INDEX(data_wkly!AA:AA,MATCH($B85,data_wkly!$C:$C,0),1)),"")</f>
        <v>105.42</v>
      </c>
      <c r="AB85" s="21">
        <f>IFERROR(IF(INDEX(data_wkly!AB:AB,MATCH($B85,data_wkly!$C:$C,0),1)=0,"",INDEX(data_wkly!AB:AB,MATCH($B85,data_wkly!$C:$C,0),1)),"")</f>
        <v>-0.21999999999999886</v>
      </c>
      <c r="AC85" s="21">
        <f>IFERROR(IF(INDEX(data_wkly!AC:AC,MATCH($B85,data_wkly!$C:$C,0),1)=0,"",INDEX(data_wkly!AC:AC,MATCH($B85,data_wkly!$C:$C,0),1)),"")</f>
        <v>105.01</v>
      </c>
      <c r="AD85" s="21">
        <f>IFERROR(IF(INDEX(data_wkly!AD:AD,MATCH($B85,data_wkly!$C:$C,0),1)=0,"",INDEX(data_wkly!AD:AD,MATCH($B85,data_wkly!$C:$C,0),1)),"")</f>
        <v>-0.17000000000000171</v>
      </c>
      <c r="AE85" s="157">
        <f t="shared" si="7"/>
        <v>1</v>
      </c>
      <c r="AF85" s="154" t="str">
        <f>IFERROR(IF(INDEX(data_wkly!AF:AF,MATCH($B85,data_wkly!$C:$C,0),1)=0,"",INDEX(data_wkly!AF:AF,MATCH($B85,data_wkly!$C:$C,0),1)),"")</f>
        <v/>
      </c>
      <c r="AG85" s="153" t="str">
        <f>IFERROR(IF(AF85="","",INDEX(data_wkly!AG:AG,MATCH($B85,data_wkly!$C:$C,0),1)),"")</f>
        <v/>
      </c>
      <c r="AH85" s="153" t="str">
        <f>IFERROR(IF(INDEX(data_wkly!AH:AH,MATCH($B85,data_wkly!$C:$C,0),1)=0,"",INDEX(data_wkly!AH:AH,MATCH($B85,data_wkly!$C:$C,0),1)),"")</f>
        <v/>
      </c>
      <c r="AI85" s="153" t="str">
        <f>IFERROR(IF(INDEX(data_wkly!AI:AI,MATCH($B85,data_wkly!$C:$C,0),1)=0,"",INDEX(data_wkly!AI:AI,MATCH($B85,data_wkly!$C:$C,0),1)),"")</f>
        <v/>
      </c>
      <c r="AJ85" s="153" t="str">
        <f>IFERROR(IF(AI85="","",INDEX(data_wkly!AJ:AJ,MATCH($B85,data_wkly!$C:$C,0),1)),"")</f>
        <v/>
      </c>
      <c r="AK85" s="153" t="str">
        <f>IFERROR(IF(INDEX(data_wkly!AK:AK,MATCH($B85,data_wkly!$C:$C,0),1)=0,"",INDEX(data_wkly!AK:AK,MATCH($B85,data_wkly!$C:$C,0),1)),"")</f>
        <v/>
      </c>
      <c r="AL85" s="153" t="str">
        <f>IFERROR(IF(INDEX(data_wkly!AL:AL,MATCH($B85,data_wkly!$C:$C,0),1)=0,"",INDEX(data_wkly!AL:AL,MATCH($B85,data_wkly!$C:$C,0),1)),"")</f>
        <v/>
      </c>
      <c r="AM85" s="183" t="str">
        <f>IFERROR(IF(INDEX(data_wkly!AM:AM,MATCH($B85,data_wkly!$C:$C,0),1)=0,"",INDEX(data_wkly!AM:AM,MATCH($B85,data_wkly!$C:$C,0),1)),"")</f>
        <v/>
      </c>
      <c r="AN85" s="41" t="str">
        <f t="shared" si="8"/>
        <v/>
      </c>
      <c r="AO85" s="88">
        <f t="shared" si="11"/>
        <v>1</v>
      </c>
    </row>
    <row r="86" spans="1:41">
      <c r="A86" s="88">
        <f t="shared" si="9"/>
        <v>2</v>
      </c>
      <c r="B86" s="89">
        <f t="shared" si="10"/>
        <v>42245</v>
      </c>
      <c r="C86" s="155">
        <f>IFERROR(IF(INDEX(data_wkly!D:D,MATCH($B86,data_wkly!$C:$C,0),1)=0,"",INDEX(data_wkly!D:D,MATCH($B86,data_wkly!$C:$C,0),1)),"")</f>
        <v>83336</v>
      </c>
      <c r="D86" s="21">
        <f>IFERROR(IF(INDEX(data_wkly!E:E,MATCH($B86,data_wkly!$C:$C,0),1)=0,"",INDEX(data_wkly!E:E,MATCH($B86,data_wkly!$C:$C,0),1)),"")</f>
        <v>132.43</v>
      </c>
      <c r="E86" s="21">
        <f>IF(C86="","",IFERROR(INDEX(data_wkly!F:F,MATCH($B86,data_wkly!$C:$C,0),1),""))</f>
        <v>0.21000000000000796</v>
      </c>
      <c r="F86" s="21" t="str">
        <f>IF(E86="","",IFERROR(IF(INDEX(data_wkly!G:G,MATCH($B86,data_wkly!$C:$C,0),1)=0,"",INDEX(data_wkly!G:G,MATCH($B86,data_wkly!$C:$C,0),1)),""))</f>
        <v/>
      </c>
      <c r="G86" s="21">
        <f>IFERROR(IF(INDEX(data_wkly!H:H,MATCH($B86,data_wkly!$C:$C,0),1)=0,"",INDEX(data_wkly!H:H,MATCH($B86,data_wkly!$C:$C,0),1)),"")</f>
        <v>130.04</v>
      </c>
      <c r="H86" s="21">
        <f>IF(C86="","",IFERROR(INDEX(data_wkly!I:I,MATCH($B86,data_wkly!$C:$C,0),1),""))</f>
        <v>0.20999999999997954</v>
      </c>
      <c r="I86" s="21" t="str">
        <f>IF(H86="","",IFERROR(IF(INDEX(data_wkly!J:J,MATCH($B86,data_wkly!$C:$C,0),1)=0,"",INDEX(data_wkly!J:J,MATCH($B86,data_wkly!$C:$C,0),1)),""))</f>
        <v/>
      </c>
      <c r="J86" s="21">
        <f>IFERROR(IF(INDEX(data_wkly!K:K,MATCH($B86,data_wkly!$C:$C,0),1)=0,"",INDEX(data_wkly!K:K,MATCH($B86,data_wkly!$C:$C,0),1)),"")</f>
        <v>80.680000000000007</v>
      </c>
      <c r="K86" s="86">
        <f>IFERROR(IF(INDEX(data_wkly!L:L,MATCH($B86,data_wkly!$C:$C,0),1)=0,"",INDEX(data_wkly!L:L,MATCH($B86,data_wkly!$C:$C,0),1)),"")</f>
        <v>11</v>
      </c>
      <c r="L86" s="156"/>
      <c r="M86" s="155">
        <f>IFERROR(IF(INDEX(data_wkly!M:M,MATCH($B86,data_wkly!$C:$C,0),1)=0,"",INDEX(data_wkly!M:M,MATCH($B86,data_wkly!$C:$C,0),1)),"")</f>
        <v>87712</v>
      </c>
      <c r="N86" s="21">
        <f>IFERROR(IF(INDEX(data_wkly!N:N,MATCH($B86,data_wkly!$C:$C,0),1)=0,"",INDEX(data_wkly!N:N,MATCH($B86,data_wkly!$C:$C,0),1)),"")</f>
        <v>136.82</v>
      </c>
      <c r="O86" s="21">
        <f>IF(M86="","",IFERROR(INDEX(data_wkly!O:O,MATCH($B86,data_wkly!$C:$C,0),1),""))</f>
        <v>0.20999999999997954</v>
      </c>
      <c r="P86" s="21" t="str">
        <f>IF(M86="","",IFERROR(IF(INDEX(data_wkly!P:P,MATCH($B86,data_wkly!$C:$C,0),1)=0,"",INDEX(data_wkly!P:P,MATCH($B86,data_wkly!$C:$C,0),1)),""))</f>
        <v/>
      </c>
      <c r="Q86" s="21">
        <f>IFERROR(IF(INDEX(data_wkly!Q:Q,MATCH($B86,data_wkly!$C:$C,0),1)=0,"",INDEX(data_wkly!Q:Q,MATCH($B86,data_wkly!$C:$C,0),1)),"")</f>
        <v>134.36000000000001</v>
      </c>
      <c r="R86" s="21">
        <f>IF(M86="","",IFERROR(INDEX(data_wkly!R:R,MATCH($B86,data_wkly!$C:$C,0),1),""))</f>
        <v>0.20000000000001705</v>
      </c>
      <c r="S86" s="21" t="str">
        <f>IF(M86="","",IFERROR(IF(INDEX(data_wkly!S:S,MATCH($B86,data_wkly!$C:$C,0),1)=0,"",INDEX(data_wkly!S:S,MATCH($B86,data_wkly!$C:$C,0),1)),""))</f>
        <v/>
      </c>
      <c r="T86" s="21">
        <f>IFERROR(IF(INDEX(data_wkly!T:T,MATCH($B86,data_wkly!$C:$C,0),1)=0,"",INDEX(data_wkly!T:T,MATCH($B86,data_wkly!$C:$C,0),1)),"")</f>
        <v>80.48</v>
      </c>
      <c r="U86" s="86">
        <f>IFERROR(IF(INDEX(data_wkly!U:U,MATCH($B86,data_wkly!$C:$C,0),1)=0,"",INDEX(data_wkly!U:U,MATCH($B86,data_wkly!$C:$C,0),1)),"")</f>
        <v>11.2</v>
      </c>
      <c r="V86" s="157">
        <f t="shared" si="6"/>
        <v>2</v>
      </c>
      <c r="W86" s="152">
        <f>IFERROR(IF(INDEX(data_wkly!W:W,MATCH($B86,data_wkly!$C:$C,0),1)=0,"",INDEX(data_wkly!W:W,MATCH($B86,data_wkly!$C:$C,0),1)),"")</f>
        <v>103.6604</v>
      </c>
      <c r="X86" s="21">
        <f>IFERROR(IF(INDEX(data_wkly!X:X,MATCH($B86,data_wkly!$C:$C,0),1)=0,"",INDEX(data_wkly!X:X,MATCH($B86,data_wkly!$C:$C,0),1)),"")</f>
        <v>2.5478505582291433</v>
      </c>
      <c r="Y86" s="21">
        <f>IFERROR(IF(INDEX(data_wkly!Y:Y,MATCH($B86,data_wkly!$C:$C,0),1)=0,"",INDEX(data_wkly!Y:Y,MATCH($B86,data_wkly!$C:$C,0),1)),"")</f>
        <v>103</v>
      </c>
      <c r="Z86" s="21">
        <f>IFERROR(IF(INDEX(data_wkly!Z:Z,MATCH($B86,data_wkly!$C:$C,0),1)=0,"",INDEX(data_wkly!Z:Z,MATCH($B86,data_wkly!$C:$C,0),1)),"")</f>
        <v>2.5100000000000051</v>
      </c>
      <c r="AA86" s="152">
        <f>IFERROR(IF(INDEX(data_wkly!AA:AA,MATCH($B86,data_wkly!$C:$C,0),1)=0,"",INDEX(data_wkly!AA:AA,MATCH($B86,data_wkly!$C:$C,0),1)),"")</f>
        <v>107.81</v>
      </c>
      <c r="AB86" s="21">
        <f>IFERROR(IF(INDEX(data_wkly!AB:AB,MATCH($B86,data_wkly!$C:$C,0),1)=0,"",INDEX(data_wkly!AB:AB,MATCH($B86,data_wkly!$C:$C,0),1)),"")</f>
        <v>2.3900000000000006</v>
      </c>
      <c r="AC86" s="21">
        <f>IFERROR(IF(INDEX(data_wkly!AC:AC,MATCH($B86,data_wkly!$C:$C,0),1)=0,"",INDEX(data_wkly!AC:AC,MATCH($B86,data_wkly!$C:$C,0),1)),"")</f>
        <v>107.65</v>
      </c>
      <c r="AD86" s="21">
        <f>IFERROR(IF(INDEX(data_wkly!AD:AD,MATCH($B86,data_wkly!$C:$C,0),1)=0,"",INDEX(data_wkly!AD:AD,MATCH($B86,data_wkly!$C:$C,0),1)),"")</f>
        <v>2.6400000000000006</v>
      </c>
      <c r="AE86" s="157">
        <f t="shared" si="7"/>
        <v>2</v>
      </c>
      <c r="AF86" s="154" t="str">
        <f>IFERROR(IF(INDEX(data_wkly!AF:AF,MATCH($B86,data_wkly!$C:$C,0),1)=0,"",INDEX(data_wkly!AF:AF,MATCH($B86,data_wkly!$C:$C,0),1)),"")</f>
        <v/>
      </c>
      <c r="AG86" s="153" t="str">
        <f>IFERROR(IF(AF86="","",INDEX(data_wkly!AG:AG,MATCH($B86,data_wkly!$C:$C,0),1)),"")</f>
        <v/>
      </c>
      <c r="AH86" s="153" t="str">
        <f>IFERROR(IF(INDEX(data_wkly!AH:AH,MATCH($B86,data_wkly!$C:$C,0),1)=0,"",INDEX(data_wkly!AH:AH,MATCH($B86,data_wkly!$C:$C,0),1)),"")</f>
        <v/>
      </c>
      <c r="AI86" s="153" t="str">
        <f>IFERROR(IF(INDEX(data_wkly!AI:AI,MATCH($B86,data_wkly!$C:$C,0),1)=0,"",INDEX(data_wkly!AI:AI,MATCH($B86,data_wkly!$C:$C,0),1)),"")</f>
        <v/>
      </c>
      <c r="AJ86" s="153" t="str">
        <f>IFERROR(IF(AI86="","",INDEX(data_wkly!AJ:AJ,MATCH($B86,data_wkly!$C:$C,0),1)),"")</f>
        <v/>
      </c>
      <c r="AK86" s="153" t="str">
        <f>IFERROR(IF(INDEX(data_wkly!AK:AK,MATCH($B86,data_wkly!$C:$C,0),1)=0,"",INDEX(data_wkly!AK:AK,MATCH($B86,data_wkly!$C:$C,0),1)),"")</f>
        <v/>
      </c>
      <c r="AL86" s="153" t="str">
        <f>IFERROR(IF(INDEX(data_wkly!AL:AL,MATCH($B86,data_wkly!$C:$C,0),1)=0,"",INDEX(data_wkly!AL:AL,MATCH($B86,data_wkly!$C:$C,0),1)),"")</f>
        <v/>
      </c>
      <c r="AM86" s="183" t="str">
        <f>IFERROR(IF(INDEX(data_wkly!AM:AM,MATCH($B86,data_wkly!$C:$C,0),1)=0,"",INDEX(data_wkly!AM:AM,MATCH($B86,data_wkly!$C:$C,0),1)),"")</f>
        <v/>
      </c>
      <c r="AN86" s="41" t="str">
        <f t="shared" si="8"/>
        <v/>
      </c>
      <c r="AO86" s="88">
        <f t="shared" si="11"/>
        <v>2</v>
      </c>
    </row>
    <row r="87" spans="1:41">
      <c r="A87" s="88">
        <f t="shared" si="9"/>
        <v>1</v>
      </c>
      <c r="B87" s="89">
        <f t="shared" si="10"/>
        <v>42252</v>
      </c>
      <c r="C87" s="155">
        <f>IFERROR(IF(INDEX(data_wkly!D:D,MATCH($B87,data_wkly!$C:$C,0),1)=0,"",INDEX(data_wkly!D:D,MATCH($B87,data_wkly!$C:$C,0),1)),"")</f>
        <v>82339</v>
      </c>
      <c r="D87" s="21">
        <f>IFERROR(IF(INDEX(data_wkly!E:E,MATCH($B87,data_wkly!$C:$C,0),1)=0,"",INDEX(data_wkly!E:E,MATCH($B87,data_wkly!$C:$C,0),1)),"")</f>
        <v>131.44999999999999</v>
      </c>
      <c r="E87" s="21">
        <f>IF(C87="","",IFERROR(INDEX(data_wkly!F:F,MATCH($B87,data_wkly!$C:$C,0),1),""))</f>
        <v>-0.98000000000001819</v>
      </c>
      <c r="F87" s="21" t="str">
        <f>IF(E87="","",IFERROR(IF(INDEX(data_wkly!G:G,MATCH($B87,data_wkly!$C:$C,0),1)=0,"",INDEX(data_wkly!G:G,MATCH($B87,data_wkly!$C:$C,0),1)),""))</f>
        <v/>
      </c>
      <c r="G87" s="21">
        <f>IFERROR(IF(INDEX(data_wkly!H:H,MATCH($B87,data_wkly!$C:$C,0),1)=0,"",INDEX(data_wkly!H:H,MATCH($B87,data_wkly!$C:$C,0),1)),"")</f>
        <v>129.08000000000001</v>
      </c>
      <c r="H87" s="21">
        <f>IF(C87="","",IFERROR(INDEX(data_wkly!I:I,MATCH($B87,data_wkly!$C:$C,0),1),""))</f>
        <v>-0.95999999999997954</v>
      </c>
      <c r="I87" s="21" t="str">
        <f>IF(H87="","",IFERROR(IF(INDEX(data_wkly!J:J,MATCH($B87,data_wkly!$C:$C,0),1)=0,"",INDEX(data_wkly!J:J,MATCH($B87,data_wkly!$C:$C,0),1)),""))</f>
        <v/>
      </c>
      <c r="J87" s="21">
        <f>IFERROR(IF(INDEX(data_wkly!K:K,MATCH($B87,data_wkly!$C:$C,0),1)=0,"",INDEX(data_wkly!K:K,MATCH($B87,data_wkly!$C:$C,0),1)),"")</f>
        <v>80.94</v>
      </c>
      <c r="K87" s="86">
        <f>IFERROR(IF(INDEX(data_wkly!L:L,MATCH($B87,data_wkly!$C:$C,0),1)=0,"",INDEX(data_wkly!L:L,MATCH($B87,data_wkly!$C:$C,0),1)),"")</f>
        <v>11.1</v>
      </c>
      <c r="L87" s="156"/>
      <c r="M87" s="155">
        <f>IFERROR(IF(INDEX(data_wkly!M:M,MATCH($B87,data_wkly!$C:$C,0),1)=0,"",INDEX(data_wkly!M:M,MATCH($B87,data_wkly!$C:$C,0),1)),"")</f>
        <v>83960</v>
      </c>
      <c r="N87" s="21">
        <f>IFERROR(IF(INDEX(data_wkly!N:N,MATCH($B87,data_wkly!$C:$C,0),1)=0,"",INDEX(data_wkly!N:N,MATCH($B87,data_wkly!$C:$C,0),1)),"")</f>
        <v>135.44999999999999</v>
      </c>
      <c r="O87" s="21">
        <f>IF(M87="","",IFERROR(INDEX(data_wkly!O:O,MATCH($B87,data_wkly!$C:$C,0),1),""))</f>
        <v>-1.3700000000000045</v>
      </c>
      <c r="P87" s="21" t="str">
        <f>IF(M87="","",IFERROR(IF(INDEX(data_wkly!P:P,MATCH($B87,data_wkly!$C:$C,0),1)=0,"",INDEX(data_wkly!P:P,MATCH($B87,data_wkly!$C:$C,0),1)),""))</f>
        <v/>
      </c>
      <c r="Q87" s="21">
        <f>IFERROR(IF(INDEX(data_wkly!Q:Q,MATCH($B87,data_wkly!$C:$C,0),1)=0,"",INDEX(data_wkly!Q:Q,MATCH($B87,data_wkly!$C:$C,0),1)),"")</f>
        <v>133.01</v>
      </c>
      <c r="R87" s="21">
        <f>IF(M87="","",IFERROR(INDEX(data_wkly!R:R,MATCH($B87,data_wkly!$C:$C,0),1),""))</f>
        <v>-1.3500000000000227</v>
      </c>
      <c r="S87" s="21" t="str">
        <f>IF(M87="","",IFERROR(IF(INDEX(data_wkly!S:S,MATCH($B87,data_wkly!$C:$C,0),1)=0,"",INDEX(data_wkly!S:S,MATCH($B87,data_wkly!$C:$C,0),1)),""))</f>
        <v/>
      </c>
      <c r="T87" s="21">
        <f>IFERROR(IF(INDEX(data_wkly!T:T,MATCH($B87,data_wkly!$C:$C,0),1)=0,"",INDEX(data_wkly!T:T,MATCH($B87,data_wkly!$C:$C,0),1)),"")</f>
        <v>81.09</v>
      </c>
      <c r="U87" s="86">
        <f>IFERROR(IF(INDEX(data_wkly!U:U,MATCH($B87,data_wkly!$C:$C,0),1)=0,"",INDEX(data_wkly!U:U,MATCH($B87,data_wkly!$C:$C,0),1)),"")</f>
        <v>11.2</v>
      </c>
      <c r="V87" s="157">
        <f t="shared" si="6"/>
        <v>1</v>
      </c>
      <c r="W87" s="152">
        <f>IFERROR(IF(INDEX(data_wkly!W:W,MATCH($B87,data_wkly!$C:$C,0),1)=0,"",INDEX(data_wkly!W:W,MATCH($B87,data_wkly!$C:$C,0),1)),"")</f>
        <v>105.6921</v>
      </c>
      <c r="X87" s="21">
        <f>IFERROR(IF(INDEX(data_wkly!X:X,MATCH($B87,data_wkly!$C:$C,0),1)=0,"",INDEX(data_wkly!X:X,MATCH($B87,data_wkly!$C:$C,0),1)),"")</f>
        <v>2.0316500638541157</v>
      </c>
      <c r="Y87" s="21">
        <f>IFERROR(IF(INDEX(data_wkly!Y:Y,MATCH($B87,data_wkly!$C:$C,0),1)=0,"",INDEX(data_wkly!Y:Y,MATCH($B87,data_wkly!$C:$C,0),1)),"")</f>
        <v>105.17</v>
      </c>
      <c r="Z87" s="21">
        <f>IFERROR(IF(INDEX(data_wkly!Z:Z,MATCH($B87,data_wkly!$C:$C,0),1)=0,"",INDEX(data_wkly!Z:Z,MATCH($B87,data_wkly!$C:$C,0),1)),"")</f>
        <v>2.1700000000000017</v>
      </c>
      <c r="AA87" s="152">
        <f>IFERROR(IF(INDEX(data_wkly!AA:AA,MATCH($B87,data_wkly!$C:$C,0),1)=0,"",INDEX(data_wkly!AA:AA,MATCH($B87,data_wkly!$C:$C,0),1)),"")</f>
        <v>108.85</v>
      </c>
      <c r="AB87" s="21">
        <f>IFERROR(IF(INDEX(data_wkly!AB:AB,MATCH($B87,data_wkly!$C:$C,0),1)=0,"",INDEX(data_wkly!AB:AB,MATCH($B87,data_wkly!$C:$C,0),1)),"")</f>
        <v>1.039999999999992</v>
      </c>
      <c r="AC87" s="21">
        <f>IFERROR(IF(INDEX(data_wkly!AC:AC,MATCH($B87,data_wkly!$C:$C,0),1)=0,"",INDEX(data_wkly!AC:AC,MATCH($B87,data_wkly!$C:$C,0),1)),"")</f>
        <v>109.04</v>
      </c>
      <c r="AD87" s="21">
        <f>IFERROR(IF(INDEX(data_wkly!AD:AD,MATCH($B87,data_wkly!$C:$C,0),1)=0,"",INDEX(data_wkly!AD:AD,MATCH($B87,data_wkly!$C:$C,0),1)),"")</f>
        <v>1.3900000000000006</v>
      </c>
      <c r="AE87" s="157">
        <f t="shared" si="7"/>
        <v>1</v>
      </c>
      <c r="AF87" s="154" t="str">
        <f>IFERROR(IF(INDEX(data_wkly!AF:AF,MATCH($B87,data_wkly!$C:$C,0),1)=0,"",INDEX(data_wkly!AF:AF,MATCH($B87,data_wkly!$C:$C,0),1)),"")</f>
        <v/>
      </c>
      <c r="AG87" s="153" t="str">
        <f>IFERROR(IF(AF87="","",INDEX(data_wkly!AG:AG,MATCH($B87,data_wkly!$C:$C,0),1)),"")</f>
        <v/>
      </c>
      <c r="AH87" s="153" t="str">
        <f>IFERROR(IF(INDEX(data_wkly!AH:AH,MATCH($B87,data_wkly!$C:$C,0),1)=0,"",INDEX(data_wkly!AH:AH,MATCH($B87,data_wkly!$C:$C,0),1)),"")</f>
        <v/>
      </c>
      <c r="AI87" s="153" t="str">
        <f>IFERROR(IF(INDEX(data_wkly!AI:AI,MATCH($B87,data_wkly!$C:$C,0),1)=0,"",INDEX(data_wkly!AI:AI,MATCH($B87,data_wkly!$C:$C,0),1)),"")</f>
        <v/>
      </c>
      <c r="AJ87" s="153" t="str">
        <f>IFERROR(IF(AI87="","",INDEX(data_wkly!AJ:AJ,MATCH($B87,data_wkly!$C:$C,0),1)),"")</f>
        <v/>
      </c>
      <c r="AK87" s="153" t="str">
        <f>IFERROR(IF(INDEX(data_wkly!AK:AK,MATCH($B87,data_wkly!$C:$C,0),1)=0,"",INDEX(data_wkly!AK:AK,MATCH($B87,data_wkly!$C:$C,0),1)),"")</f>
        <v/>
      </c>
      <c r="AL87" s="153" t="str">
        <f>IFERROR(IF(INDEX(data_wkly!AL:AL,MATCH($B87,data_wkly!$C:$C,0),1)=0,"",INDEX(data_wkly!AL:AL,MATCH($B87,data_wkly!$C:$C,0),1)),"")</f>
        <v/>
      </c>
      <c r="AM87" s="183" t="str">
        <f>IFERROR(IF(INDEX(data_wkly!AM:AM,MATCH($B87,data_wkly!$C:$C,0),1)=0,"",INDEX(data_wkly!AM:AM,MATCH($B87,data_wkly!$C:$C,0),1)),"")</f>
        <v/>
      </c>
      <c r="AN87" s="41" t="str">
        <f t="shared" si="8"/>
        <v/>
      </c>
      <c r="AO87" s="88">
        <f t="shared" si="11"/>
        <v>1</v>
      </c>
    </row>
    <row r="88" spans="1:41">
      <c r="A88" s="88">
        <f t="shared" si="9"/>
        <v>2</v>
      </c>
      <c r="B88" s="89">
        <f t="shared" si="10"/>
        <v>42259</v>
      </c>
      <c r="C88" s="155">
        <f>IFERROR(IF(INDEX(data_wkly!D:D,MATCH($B88,data_wkly!$C:$C,0),1)=0,"",INDEX(data_wkly!D:D,MATCH($B88,data_wkly!$C:$C,0),1)),"")</f>
        <v>83524</v>
      </c>
      <c r="D88" s="21">
        <f>IFERROR(IF(INDEX(data_wkly!E:E,MATCH($B88,data_wkly!$C:$C,0),1)=0,"",INDEX(data_wkly!E:E,MATCH($B88,data_wkly!$C:$C,0),1)),"")</f>
        <v>131.12</v>
      </c>
      <c r="E88" s="21">
        <f>IF(C88="","",IFERROR(INDEX(data_wkly!F:F,MATCH($B88,data_wkly!$C:$C,0),1),""))</f>
        <v>-0.32999999999998408</v>
      </c>
      <c r="F88" s="21" t="str">
        <f>IF(E88="","",IFERROR(IF(INDEX(data_wkly!G:G,MATCH($B88,data_wkly!$C:$C,0),1)=0,"",INDEX(data_wkly!G:G,MATCH($B88,data_wkly!$C:$C,0),1)),""))</f>
        <v/>
      </c>
      <c r="G88" s="21">
        <f>IFERROR(IF(INDEX(data_wkly!H:H,MATCH($B88,data_wkly!$C:$C,0),1)=0,"",INDEX(data_wkly!H:H,MATCH($B88,data_wkly!$C:$C,0),1)),"")</f>
        <v>128.76</v>
      </c>
      <c r="H88" s="21">
        <f>IF(C88="","",IFERROR(INDEX(data_wkly!I:I,MATCH($B88,data_wkly!$C:$C,0),1),""))</f>
        <v>-0.3200000000000216</v>
      </c>
      <c r="I88" s="21" t="str">
        <f>IF(H88="","",IFERROR(IF(INDEX(data_wkly!J:J,MATCH($B88,data_wkly!$C:$C,0),1)=0,"",INDEX(data_wkly!J:J,MATCH($B88,data_wkly!$C:$C,0),1)),""))</f>
        <v/>
      </c>
      <c r="J88" s="21">
        <f>IFERROR(IF(INDEX(data_wkly!K:K,MATCH($B88,data_wkly!$C:$C,0),1)=0,"",INDEX(data_wkly!K:K,MATCH($B88,data_wkly!$C:$C,0),1)),"")</f>
        <v>81.12</v>
      </c>
      <c r="K88" s="86">
        <f>IFERROR(IF(INDEX(data_wkly!L:L,MATCH($B88,data_wkly!$C:$C,0),1)=0,"",INDEX(data_wkly!L:L,MATCH($B88,data_wkly!$C:$C,0),1)),"")</f>
        <v>11.1</v>
      </c>
      <c r="L88" s="156"/>
      <c r="M88" s="155">
        <f>IFERROR(IF(INDEX(data_wkly!M:M,MATCH($B88,data_wkly!$C:$C,0),1)=0,"",INDEX(data_wkly!M:M,MATCH($B88,data_wkly!$C:$C,0),1)),"")</f>
        <v>88450</v>
      </c>
      <c r="N88" s="21">
        <f>IFERROR(IF(INDEX(data_wkly!N:N,MATCH($B88,data_wkly!$C:$C,0),1)=0,"",INDEX(data_wkly!N:N,MATCH($B88,data_wkly!$C:$C,0),1)),"")</f>
        <v>135.33000000000001</v>
      </c>
      <c r="O88" s="21">
        <f>IF(M88="","",IFERROR(INDEX(data_wkly!O:O,MATCH($B88,data_wkly!$C:$C,0),1),""))</f>
        <v>-0.11999999999997613</v>
      </c>
      <c r="P88" s="21" t="str">
        <f>IF(M88="","",IFERROR(IF(INDEX(data_wkly!P:P,MATCH($B88,data_wkly!$C:$C,0),1)=0,"",INDEX(data_wkly!P:P,MATCH($B88,data_wkly!$C:$C,0),1)),""))</f>
        <v/>
      </c>
      <c r="Q88" s="21">
        <f>IFERROR(IF(INDEX(data_wkly!Q:Q,MATCH($B88,data_wkly!$C:$C,0),1)=0,"",INDEX(data_wkly!Q:Q,MATCH($B88,data_wkly!$C:$C,0),1)),"")</f>
        <v>132.88999999999999</v>
      </c>
      <c r="R88" s="21">
        <f>IF(M88="","",IFERROR(INDEX(data_wkly!R:R,MATCH($B88,data_wkly!$C:$C,0),1),""))</f>
        <v>-0.12000000000000455</v>
      </c>
      <c r="S88" s="21" t="str">
        <f>IF(M88="","",IFERROR(IF(INDEX(data_wkly!S:S,MATCH($B88,data_wkly!$C:$C,0),1)=0,"",INDEX(data_wkly!S:S,MATCH($B88,data_wkly!$C:$C,0),1)),""))</f>
        <v/>
      </c>
      <c r="T88" s="21">
        <f>IFERROR(IF(INDEX(data_wkly!T:T,MATCH($B88,data_wkly!$C:$C,0),1)=0,"",INDEX(data_wkly!T:T,MATCH($B88,data_wkly!$C:$C,0),1)),"")</f>
        <v>81.12</v>
      </c>
      <c r="U88" s="86">
        <f>IFERROR(IF(INDEX(data_wkly!U:U,MATCH($B88,data_wkly!$C:$C,0),1)=0,"",INDEX(data_wkly!U:U,MATCH($B88,data_wkly!$C:$C,0),1)),"")</f>
        <v>11.2</v>
      </c>
      <c r="V88" s="157">
        <f t="shared" si="6"/>
        <v>2</v>
      </c>
      <c r="W88" s="152">
        <f>IFERROR(IF(INDEX(data_wkly!W:W,MATCH($B88,data_wkly!$C:$C,0),1)=0,"",INDEX(data_wkly!W:W,MATCH($B88,data_wkly!$C:$C,0),1)),"")</f>
        <v>107.3449</v>
      </c>
      <c r="X88" s="21">
        <f>IFERROR(IF(INDEX(data_wkly!X:X,MATCH($B88,data_wkly!$C:$C,0),1)=0,"",INDEX(data_wkly!X:X,MATCH($B88,data_wkly!$C:$C,0),1)),"")</f>
        <v>1.6527736816037475</v>
      </c>
      <c r="Y88" s="21">
        <f>IFERROR(IF(INDEX(data_wkly!Y:Y,MATCH($B88,data_wkly!$C:$C,0),1)=0,"",INDEX(data_wkly!Y:Y,MATCH($B88,data_wkly!$C:$C,0),1)),"")</f>
        <v>106.83</v>
      </c>
      <c r="Z88" s="21">
        <f>IFERROR(IF(INDEX(data_wkly!Z:Z,MATCH($B88,data_wkly!$C:$C,0),1)=0,"",INDEX(data_wkly!Z:Z,MATCH($B88,data_wkly!$C:$C,0),1)),"")</f>
        <v>1.6599999999999966</v>
      </c>
      <c r="AA88" s="152">
        <f>IFERROR(IF(INDEX(data_wkly!AA:AA,MATCH($B88,data_wkly!$C:$C,0),1)=0,"",INDEX(data_wkly!AA:AA,MATCH($B88,data_wkly!$C:$C,0),1)),"")</f>
        <v>109.33</v>
      </c>
      <c r="AB88" s="21">
        <f>IFERROR(IF(INDEX(data_wkly!AB:AB,MATCH($B88,data_wkly!$C:$C,0),1)=0,"",INDEX(data_wkly!AB:AB,MATCH($B88,data_wkly!$C:$C,0),1)),"")</f>
        <v>0.48000000000000398</v>
      </c>
      <c r="AC88" s="21">
        <f>IFERROR(IF(INDEX(data_wkly!AC:AC,MATCH($B88,data_wkly!$C:$C,0),1)=0,"",INDEX(data_wkly!AC:AC,MATCH($B88,data_wkly!$C:$C,0),1)),"")</f>
        <v>109.79</v>
      </c>
      <c r="AD88" s="21">
        <f>IFERROR(IF(INDEX(data_wkly!AD:AD,MATCH($B88,data_wkly!$C:$C,0),1)=0,"",INDEX(data_wkly!AD:AD,MATCH($B88,data_wkly!$C:$C,0),1)),"")</f>
        <v>0.75</v>
      </c>
      <c r="AE88" s="157">
        <f t="shared" si="7"/>
        <v>2</v>
      </c>
      <c r="AF88" s="154" t="str">
        <f>IFERROR(IF(INDEX(data_wkly!AF:AF,MATCH($B88,data_wkly!$C:$C,0),1)=0,"",INDEX(data_wkly!AF:AF,MATCH($B88,data_wkly!$C:$C,0),1)),"")</f>
        <v/>
      </c>
      <c r="AG88" s="153" t="str">
        <f>IFERROR(IF(AF88="","",INDEX(data_wkly!AG:AG,MATCH($B88,data_wkly!$C:$C,0),1)),"")</f>
        <v/>
      </c>
      <c r="AH88" s="153" t="str">
        <f>IFERROR(IF(INDEX(data_wkly!AH:AH,MATCH($B88,data_wkly!$C:$C,0),1)=0,"",INDEX(data_wkly!AH:AH,MATCH($B88,data_wkly!$C:$C,0),1)),"")</f>
        <v/>
      </c>
      <c r="AI88" s="153" t="str">
        <f>IFERROR(IF(INDEX(data_wkly!AI:AI,MATCH($B88,data_wkly!$C:$C,0),1)=0,"",INDEX(data_wkly!AI:AI,MATCH($B88,data_wkly!$C:$C,0),1)),"")</f>
        <v/>
      </c>
      <c r="AJ88" s="153" t="str">
        <f>IFERROR(IF(AI88="","",INDEX(data_wkly!AJ:AJ,MATCH($B88,data_wkly!$C:$C,0),1)),"")</f>
        <v/>
      </c>
      <c r="AK88" s="153" t="str">
        <f>IFERROR(IF(INDEX(data_wkly!AK:AK,MATCH($B88,data_wkly!$C:$C,0),1)=0,"",INDEX(data_wkly!AK:AK,MATCH($B88,data_wkly!$C:$C,0),1)),"")</f>
        <v/>
      </c>
      <c r="AL88" s="153" t="str">
        <f>IFERROR(IF(INDEX(data_wkly!AL:AL,MATCH($B88,data_wkly!$C:$C,0),1)=0,"",INDEX(data_wkly!AL:AL,MATCH($B88,data_wkly!$C:$C,0),1)),"")</f>
        <v/>
      </c>
      <c r="AM88" s="183" t="str">
        <f>IFERROR(IF(INDEX(data_wkly!AM:AM,MATCH($B88,data_wkly!$C:$C,0),1)=0,"",INDEX(data_wkly!AM:AM,MATCH($B88,data_wkly!$C:$C,0),1)),"")</f>
        <v/>
      </c>
      <c r="AN88" s="41" t="str">
        <f t="shared" si="8"/>
        <v/>
      </c>
      <c r="AO88" s="88">
        <f t="shared" si="11"/>
        <v>2</v>
      </c>
    </row>
    <row r="89" spans="1:41">
      <c r="A89" s="88">
        <f t="shared" si="9"/>
        <v>1</v>
      </c>
      <c r="B89" s="89">
        <f t="shared" si="10"/>
        <v>42266</v>
      </c>
      <c r="C89" s="155">
        <f>IFERROR(IF(INDEX(data_wkly!D:D,MATCH($B89,data_wkly!$C:$C,0),1)=0,"",INDEX(data_wkly!D:D,MATCH($B89,data_wkly!$C:$C,0),1)),"")</f>
        <v>88411</v>
      </c>
      <c r="D89" s="21">
        <f>IFERROR(IF(INDEX(data_wkly!E:E,MATCH($B89,data_wkly!$C:$C,0),1)=0,"",INDEX(data_wkly!E:E,MATCH($B89,data_wkly!$C:$C,0),1)),"")</f>
        <v>130.38</v>
      </c>
      <c r="E89" s="21">
        <f>IF(C89="","",IFERROR(INDEX(data_wkly!F:F,MATCH($B89,data_wkly!$C:$C,0),1),""))</f>
        <v>-0.74000000000000909</v>
      </c>
      <c r="F89" s="21" t="str">
        <f>IF(E89="","",IFERROR(IF(INDEX(data_wkly!G:G,MATCH($B89,data_wkly!$C:$C,0),1)=0,"",INDEX(data_wkly!G:G,MATCH($B89,data_wkly!$C:$C,0),1)),""))</f>
        <v/>
      </c>
      <c r="G89" s="21">
        <f>IFERROR(IF(INDEX(data_wkly!H:H,MATCH($B89,data_wkly!$C:$C,0),1)=0,"",INDEX(data_wkly!H:H,MATCH($B89,data_wkly!$C:$C,0),1)),"")</f>
        <v>128.03</v>
      </c>
      <c r="H89" s="21">
        <f>IF(C89="","",IFERROR(INDEX(data_wkly!I:I,MATCH($B89,data_wkly!$C:$C,0),1),""))</f>
        <v>-0.72999999999998977</v>
      </c>
      <c r="I89" s="21" t="str">
        <f>IF(H89="","",IFERROR(IF(INDEX(data_wkly!J:J,MATCH($B89,data_wkly!$C:$C,0),1)=0,"",INDEX(data_wkly!J:J,MATCH($B89,data_wkly!$C:$C,0),1)),""))</f>
        <v/>
      </c>
      <c r="J89" s="21">
        <f>IFERROR(IF(INDEX(data_wkly!K:K,MATCH($B89,data_wkly!$C:$C,0),1)=0,"",INDEX(data_wkly!K:K,MATCH($B89,data_wkly!$C:$C,0),1)),"")</f>
        <v>81.709999999999994</v>
      </c>
      <c r="K89" s="86">
        <f>IFERROR(IF(INDEX(data_wkly!L:L,MATCH($B89,data_wkly!$C:$C,0),1)=0,"",INDEX(data_wkly!L:L,MATCH($B89,data_wkly!$C:$C,0),1)),"")</f>
        <v>11.2</v>
      </c>
      <c r="L89" s="156"/>
      <c r="M89" s="155">
        <f>IFERROR(IF(INDEX(data_wkly!M:M,MATCH($B89,data_wkly!$C:$C,0),1)=0,"",INDEX(data_wkly!M:M,MATCH($B89,data_wkly!$C:$C,0),1)),"")</f>
        <v>87276</v>
      </c>
      <c r="N89" s="21">
        <f>IFERROR(IF(INDEX(data_wkly!N:N,MATCH($B89,data_wkly!$C:$C,0),1)=0,"",INDEX(data_wkly!N:N,MATCH($B89,data_wkly!$C:$C,0),1)),"")</f>
        <v>134.44999999999999</v>
      </c>
      <c r="O89" s="21">
        <f>IF(M89="","",IFERROR(INDEX(data_wkly!O:O,MATCH($B89,data_wkly!$C:$C,0),1),""))</f>
        <v>-0.88000000000002387</v>
      </c>
      <c r="P89" s="21" t="str">
        <f>IF(M89="","",IFERROR(IF(INDEX(data_wkly!P:P,MATCH($B89,data_wkly!$C:$C,0),1)=0,"",INDEX(data_wkly!P:P,MATCH($B89,data_wkly!$C:$C,0),1)),""))</f>
        <v/>
      </c>
      <c r="Q89" s="21">
        <f>IFERROR(IF(INDEX(data_wkly!Q:Q,MATCH($B89,data_wkly!$C:$C,0),1)=0,"",INDEX(data_wkly!Q:Q,MATCH($B89,data_wkly!$C:$C,0),1)),"")</f>
        <v>132.03</v>
      </c>
      <c r="R89" s="21">
        <f>IF(M89="","",IFERROR(INDEX(data_wkly!R:R,MATCH($B89,data_wkly!$C:$C,0),1),""))</f>
        <v>-0.85999999999998522</v>
      </c>
      <c r="S89" s="21" t="str">
        <f>IF(M89="","",IFERROR(IF(INDEX(data_wkly!S:S,MATCH($B89,data_wkly!$C:$C,0),1)=0,"",INDEX(data_wkly!S:S,MATCH($B89,data_wkly!$C:$C,0),1)),""))</f>
        <v/>
      </c>
      <c r="T89" s="21">
        <f>IFERROR(IF(INDEX(data_wkly!T:T,MATCH($B89,data_wkly!$C:$C,0),1)=0,"",INDEX(data_wkly!T:T,MATCH($B89,data_wkly!$C:$C,0),1)),"")</f>
        <v>81.27</v>
      </c>
      <c r="U89" s="86">
        <f>IFERROR(IF(INDEX(data_wkly!U:U,MATCH($B89,data_wkly!$C:$C,0),1)=0,"",INDEX(data_wkly!U:U,MATCH($B89,data_wkly!$C:$C,0),1)),"")</f>
        <v>11.2</v>
      </c>
      <c r="V89" s="157">
        <f t="shared" si="6"/>
        <v>1</v>
      </c>
      <c r="W89" s="152">
        <f>IFERROR(IF(INDEX(data_wkly!W:W,MATCH($B89,data_wkly!$C:$C,0),1)=0,"",INDEX(data_wkly!W:W,MATCH($B89,data_wkly!$C:$C,0),1)),"")</f>
        <v>108.60169999999999</v>
      </c>
      <c r="X89" s="21">
        <f>IFERROR(IF(INDEX(data_wkly!X:X,MATCH($B89,data_wkly!$C:$C,0),1)=0,"",INDEX(data_wkly!X:X,MATCH($B89,data_wkly!$C:$C,0),1)),"")</f>
        <v>1.2568383002785311</v>
      </c>
      <c r="Y89" s="21">
        <f>IFERROR(IF(INDEX(data_wkly!Y:Y,MATCH($B89,data_wkly!$C:$C,0),1)=0,"",INDEX(data_wkly!Y:Y,MATCH($B89,data_wkly!$C:$C,0),1)),"")</f>
        <v>108.1</v>
      </c>
      <c r="Z89" s="21">
        <f>IFERROR(IF(INDEX(data_wkly!Z:Z,MATCH($B89,data_wkly!$C:$C,0),1)=0,"",INDEX(data_wkly!Z:Z,MATCH($B89,data_wkly!$C:$C,0),1)),"")</f>
        <v>1.269999999999996</v>
      </c>
      <c r="AA89" s="152">
        <f>IFERROR(IF(INDEX(data_wkly!AA:AA,MATCH($B89,data_wkly!$C:$C,0),1)=0,"",INDEX(data_wkly!AA:AA,MATCH($B89,data_wkly!$C:$C,0),1)),"")</f>
        <v>110.24</v>
      </c>
      <c r="AB89" s="21">
        <f>IFERROR(IF(INDEX(data_wkly!AB:AB,MATCH($B89,data_wkly!$C:$C,0),1)=0,"",INDEX(data_wkly!AB:AB,MATCH($B89,data_wkly!$C:$C,0),1)),"")</f>
        <v>0.90999999999999659</v>
      </c>
      <c r="AC89" s="21">
        <f>IFERROR(IF(INDEX(data_wkly!AC:AC,MATCH($B89,data_wkly!$C:$C,0),1)=0,"",INDEX(data_wkly!AC:AC,MATCH($B89,data_wkly!$C:$C,0),1)),"")</f>
        <v>110.79</v>
      </c>
      <c r="AD89" s="21">
        <f>IFERROR(IF(INDEX(data_wkly!AD:AD,MATCH($B89,data_wkly!$C:$C,0),1)=0,"",INDEX(data_wkly!AD:AD,MATCH($B89,data_wkly!$C:$C,0),1)),"")</f>
        <v>1</v>
      </c>
      <c r="AE89" s="157">
        <f t="shared" si="7"/>
        <v>1</v>
      </c>
      <c r="AF89" s="154" t="str">
        <f>IFERROR(IF(INDEX(data_wkly!AF:AF,MATCH($B89,data_wkly!$C:$C,0),1)=0,"",INDEX(data_wkly!AF:AF,MATCH($B89,data_wkly!$C:$C,0),1)),"")</f>
        <v/>
      </c>
      <c r="AG89" s="153" t="str">
        <f>IFERROR(IF(AF89="","",INDEX(data_wkly!AG:AG,MATCH($B89,data_wkly!$C:$C,0),1)),"")</f>
        <v/>
      </c>
      <c r="AH89" s="153" t="str">
        <f>IFERROR(IF(INDEX(data_wkly!AH:AH,MATCH($B89,data_wkly!$C:$C,0),1)=0,"",INDEX(data_wkly!AH:AH,MATCH($B89,data_wkly!$C:$C,0),1)),"")</f>
        <v/>
      </c>
      <c r="AI89" s="153" t="str">
        <f>IFERROR(IF(INDEX(data_wkly!AI:AI,MATCH($B89,data_wkly!$C:$C,0),1)=0,"",INDEX(data_wkly!AI:AI,MATCH($B89,data_wkly!$C:$C,0),1)),"")</f>
        <v/>
      </c>
      <c r="AJ89" s="153" t="str">
        <f>IFERROR(IF(AI89="","",INDEX(data_wkly!AJ:AJ,MATCH($B89,data_wkly!$C:$C,0),1)),"")</f>
        <v/>
      </c>
      <c r="AK89" s="153" t="str">
        <f>IFERROR(IF(INDEX(data_wkly!AK:AK,MATCH($B89,data_wkly!$C:$C,0),1)=0,"",INDEX(data_wkly!AK:AK,MATCH($B89,data_wkly!$C:$C,0),1)),"")</f>
        <v/>
      </c>
      <c r="AL89" s="153" t="str">
        <f>IFERROR(IF(INDEX(data_wkly!AL:AL,MATCH($B89,data_wkly!$C:$C,0),1)=0,"",INDEX(data_wkly!AL:AL,MATCH($B89,data_wkly!$C:$C,0),1)),"")</f>
        <v/>
      </c>
      <c r="AM89" s="183" t="str">
        <f>IFERROR(IF(INDEX(data_wkly!AM:AM,MATCH($B89,data_wkly!$C:$C,0),1)=0,"",INDEX(data_wkly!AM:AM,MATCH($B89,data_wkly!$C:$C,0),1)),"")</f>
        <v/>
      </c>
      <c r="AN89" s="41" t="str">
        <f t="shared" si="8"/>
        <v/>
      </c>
      <c r="AO89" s="88">
        <f t="shared" si="11"/>
        <v>1</v>
      </c>
    </row>
    <row r="90" spans="1:41">
      <c r="A90" s="88">
        <f t="shared" si="9"/>
        <v>2</v>
      </c>
      <c r="B90" s="89">
        <f t="shared" si="10"/>
        <v>42273</v>
      </c>
      <c r="C90" s="155">
        <f>IFERROR(IF(INDEX(data_wkly!D:D,MATCH($B90,data_wkly!$C:$C,0),1)=0,"",INDEX(data_wkly!D:D,MATCH($B90,data_wkly!$C:$C,0),1)),"")</f>
        <v>83884</v>
      </c>
      <c r="D90" s="21">
        <f>IFERROR(IF(INDEX(data_wkly!E:E,MATCH($B90,data_wkly!$C:$C,0),1)=0,"",INDEX(data_wkly!E:E,MATCH($B90,data_wkly!$C:$C,0),1)),"")</f>
        <v>130.07</v>
      </c>
      <c r="E90" s="21">
        <f>IF(C90="","",IFERROR(INDEX(data_wkly!F:F,MATCH($B90,data_wkly!$C:$C,0),1),""))</f>
        <v>-0.31000000000000227</v>
      </c>
      <c r="F90" s="21" t="str">
        <f>IF(E90="","",IFERROR(IF(INDEX(data_wkly!G:G,MATCH($B90,data_wkly!$C:$C,0),1)=0,"",INDEX(data_wkly!G:G,MATCH($B90,data_wkly!$C:$C,0),1)),""))</f>
        <v/>
      </c>
      <c r="G90" s="21">
        <f>IFERROR(IF(INDEX(data_wkly!H:H,MATCH($B90,data_wkly!$C:$C,0),1)=0,"",INDEX(data_wkly!H:H,MATCH($B90,data_wkly!$C:$C,0),1)),"")</f>
        <v>127.72</v>
      </c>
      <c r="H90" s="21">
        <f>IF(C90="","",IFERROR(INDEX(data_wkly!I:I,MATCH($B90,data_wkly!$C:$C,0),1),""))</f>
        <v>-0.31000000000000227</v>
      </c>
      <c r="I90" s="21" t="str">
        <f>IF(H90="","",IFERROR(IF(INDEX(data_wkly!J:J,MATCH($B90,data_wkly!$C:$C,0),1)=0,"",INDEX(data_wkly!J:J,MATCH($B90,data_wkly!$C:$C,0),1)),""))</f>
        <v/>
      </c>
      <c r="J90" s="21">
        <f>IFERROR(IF(INDEX(data_wkly!K:K,MATCH($B90,data_wkly!$C:$C,0),1)=0,"",INDEX(data_wkly!K:K,MATCH($B90,data_wkly!$C:$C,0),1)),"")</f>
        <v>81.56</v>
      </c>
      <c r="K90" s="86">
        <f>IFERROR(IF(INDEX(data_wkly!L:L,MATCH($B90,data_wkly!$C:$C,0),1)=0,"",INDEX(data_wkly!L:L,MATCH($B90,data_wkly!$C:$C,0),1)),"")</f>
        <v>11.3</v>
      </c>
      <c r="L90" s="156"/>
      <c r="M90" s="155">
        <f>IFERROR(IF(INDEX(data_wkly!M:M,MATCH($B90,data_wkly!$C:$C,0),1)=0,"",INDEX(data_wkly!M:M,MATCH($B90,data_wkly!$C:$C,0),1)),"")</f>
        <v>82098</v>
      </c>
      <c r="N90" s="21">
        <f>IFERROR(IF(INDEX(data_wkly!N:N,MATCH($B90,data_wkly!$C:$C,0),1)=0,"",INDEX(data_wkly!N:N,MATCH($B90,data_wkly!$C:$C,0),1)),"")</f>
        <v>134.28</v>
      </c>
      <c r="O90" s="21">
        <f>IF(M90="","",IFERROR(INDEX(data_wkly!O:O,MATCH($B90,data_wkly!$C:$C,0),1),""))</f>
        <v>-0.16999999999998749</v>
      </c>
      <c r="P90" s="21" t="str">
        <f>IF(M90="","",IFERROR(IF(INDEX(data_wkly!P:P,MATCH($B90,data_wkly!$C:$C,0),1)=0,"",INDEX(data_wkly!P:P,MATCH($B90,data_wkly!$C:$C,0),1)),""))</f>
        <v/>
      </c>
      <c r="Q90" s="21">
        <f>IFERROR(IF(INDEX(data_wkly!Q:Q,MATCH($B90,data_wkly!$C:$C,0),1)=0,"",INDEX(data_wkly!Q:Q,MATCH($B90,data_wkly!$C:$C,0),1)),"")</f>
        <v>131.86000000000001</v>
      </c>
      <c r="R90" s="21">
        <f>IF(M90="","",IFERROR(INDEX(data_wkly!R:R,MATCH($B90,data_wkly!$C:$C,0),1),""))</f>
        <v>-0.16999999999998749</v>
      </c>
      <c r="S90" s="21" t="str">
        <f>IF(M90="","",IFERROR(IF(INDEX(data_wkly!S:S,MATCH($B90,data_wkly!$C:$C,0),1)=0,"",INDEX(data_wkly!S:S,MATCH($B90,data_wkly!$C:$C,0),1)),""))</f>
        <v/>
      </c>
      <c r="T90" s="21">
        <f>IFERROR(IF(INDEX(data_wkly!T:T,MATCH($B90,data_wkly!$C:$C,0),1)=0,"",INDEX(data_wkly!T:T,MATCH($B90,data_wkly!$C:$C,0),1)),"")</f>
        <v>81.37</v>
      </c>
      <c r="U90" s="86">
        <f>IFERROR(IF(INDEX(data_wkly!U:U,MATCH($B90,data_wkly!$C:$C,0),1)=0,"",INDEX(data_wkly!U:U,MATCH($B90,data_wkly!$C:$C,0),1)),"")</f>
        <v>11.4</v>
      </c>
      <c r="V90" s="157">
        <f t="shared" si="6"/>
        <v>2</v>
      </c>
      <c r="W90" s="152">
        <f>IFERROR(IF(INDEX(data_wkly!W:W,MATCH($B90,data_wkly!$C:$C,0),1)=0,"",INDEX(data_wkly!W:W,MATCH($B90,data_wkly!$C:$C,0),1)),"")</f>
        <v>107.5299</v>
      </c>
      <c r="X90" s="21">
        <f>IFERROR(IF(INDEX(data_wkly!X:X,MATCH($B90,data_wkly!$C:$C,0),1)=0,"",INDEX(data_wkly!X:X,MATCH($B90,data_wkly!$C:$C,0),1)),"")</f>
        <v>-1.0717827733417522</v>
      </c>
      <c r="Y90" s="21">
        <f>IFERROR(IF(INDEX(data_wkly!Y:Y,MATCH($B90,data_wkly!$C:$C,0),1)=0,"",INDEX(data_wkly!Y:Y,MATCH($B90,data_wkly!$C:$C,0),1)),"")</f>
        <v>106.9</v>
      </c>
      <c r="Z90" s="21">
        <f>IFERROR(IF(INDEX(data_wkly!Z:Z,MATCH($B90,data_wkly!$C:$C,0),1)=0,"",INDEX(data_wkly!Z:Z,MATCH($B90,data_wkly!$C:$C,0),1)),"")</f>
        <v>-1.1999999999999886</v>
      </c>
      <c r="AA90" s="152">
        <f>IFERROR(IF(INDEX(data_wkly!AA:AA,MATCH($B90,data_wkly!$C:$C,0),1)=0,"",INDEX(data_wkly!AA:AA,MATCH($B90,data_wkly!$C:$C,0),1)),"")</f>
        <v>109.23</v>
      </c>
      <c r="AB90" s="21">
        <f>IFERROR(IF(INDEX(data_wkly!AB:AB,MATCH($B90,data_wkly!$C:$C,0),1)=0,"",INDEX(data_wkly!AB:AB,MATCH($B90,data_wkly!$C:$C,0),1)),"")</f>
        <v>-1.0099999999999909</v>
      </c>
      <c r="AC90" s="21">
        <f>IFERROR(IF(INDEX(data_wkly!AC:AC,MATCH($B90,data_wkly!$C:$C,0),1)=0,"",INDEX(data_wkly!AC:AC,MATCH($B90,data_wkly!$C:$C,0),1)),"")</f>
        <v>109.62</v>
      </c>
      <c r="AD90" s="21">
        <f>IFERROR(IF(INDEX(data_wkly!AD:AD,MATCH($B90,data_wkly!$C:$C,0),1)=0,"",INDEX(data_wkly!AD:AD,MATCH($B90,data_wkly!$C:$C,0),1)),"")</f>
        <v>-1.1700000000000017</v>
      </c>
      <c r="AE90" s="157">
        <f t="shared" si="7"/>
        <v>2</v>
      </c>
      <c r="AF90" s="154" t="str">
        <f>IFERROR(IF(INDEX(data_wkly!AF:AF,MATCH($B90,data_wkly!$C:$C,0),1)=0,"",INDEX(data_wkly!AF:AF,MATCH($B90,data_wkly!$C:$C,0),1)),"")</f>
        <v/>
      </c>
      <c r="AG90" s="153" t="str">
        <f>IFERROR(IF(AF90="","",INDEX(data_wkly!AG:AG,MATCH($B90,data_wkly!$C:$C,0),1)),"")</f>
        <v/>
      </c>
      <c r="AH90" s="153" t="str">
        <f>IFERROR(IF(INDEX(data_wkly!AH:AH,MATCH($B90,data_wkly!$C:$C,0),1)=0,"",INDEX(data_wkly!AH:AH,MATCH($B90,data_wkly!$C:$C,0),1)),"")</f>
        <v/>
      </c>
      <c r="AI90" s="153" t="str">
        <f>IFERROR(IF(INDEX(data_wkly!AI:AI,MATCH($B90,data_wkly!$C:$C,0),1)=0,"",INDEX(data_wkly!AI:AI,MATCH($B90,data_wkly!$C:$C,0),1)),"")</f>
        <v/>
      </c>
      <c r="AJ90" s="153" t="str">
        <f>IFERROR(IF(AI90="","",INDEX(data_wkly!AJ:AJ,MATCH($B90,data_wkly!$C:$C,0),1)),"")</f>
        <v/>
      </c>
      <c r="AK90" s="153" t="str">
        <f>IFERROR(IF(INDEX(data_wkly!AK:AK,MATCH($B90,data_wkly!$C:$C,0),1)=0,"",INDEX(data_wkly!AK:AK,MATCH($B90,data_wkly!$C:$C,0),1)),"")</f>
        <v/>
      </c>
      <c r="AL90" s="153" t="str">
        <f>IFERROR(IF(INDEX(data_wkly!AL:AL,MATCH($B90,data_wkly!$C:$C,0),1)=0,"",INDEX(data_wkly!AL:AL,MATCH($B90,data_wkly!$C:$C,0),1)),"")</f>
        <v/>
      </c>
      <c r="AM90" s="183" t="str">
        <f>IFERROR(IF(INDEX(data_wkly!AM:AM,MATCH($B90,data_wkly!$C:$C,0),1)=0,"",INDEX(data_wkly!AM:AM,MATCH($B90,data_wkly!$C:$C,0),1)),"")</f>
        <v/>
      </c>
      <c r="AN90" s="41" t="str">
        <f t="shared" si="8"/>
        <v/>
      </c>
      <c r="AO90" s="88">
        <f t="shared" si="11"/>
        <v>2</v>
      </c>
    </row>
    <row r="91" spans="1:41">
      <c r="A91" s="88">
        <f t="shared" si="9"/>
        <v>1</v>
      </c>
      <c r="B91" s="89">
        <f t="shared" si="10"/>
        <v>42280</v>
      </c>
      <c r="C91" s="155">
        <f>IFERROR(IF(INDEX(data_wkly!D:D,MATCH($B91,data_wkly!$C:$C,0),1)=0,"",INDEX(data_wkly!D:D,MATCH($B91,data_wkly!$C:$C,0),1)),"")</f>
        <v>87986</v>
      </c>
      <c r="D91" s="21">
        <f>IFERROR(IF(INDEX(data_wkly!E:E,MATCH($B91,data_wkly!$C:$C,0),1)=0,"",INDEX(data_wkly!E:E,MATCH($B91,data_wkly!$C:$C,0),1)),"")</f>
        <v>129.33000000000001</v>
      </c>
      <c r="E91" s="21">
        <f>IF(C91="","",IFERROR(INDEX(data_wkly!F:F,MATCH($B91,data_wkly!$C:$C,0),1),""))</f>
        <v>-0.73999999999998067</v>
      </c>
      <c r="F91" s="21" t="str">
        <f>IF(E91="","",IFERROR(IF(INDEX(data_wkly!G:G,MATCH($B91,data_wkly!$C:$C,0),1)=0,"",INDEX(data_wkly!G:G,MATCH($B91,data_wkly!$C:$C,0),1)),""))</f>
        <v/>
      </c>
      <c r="G91" s="21">
        <f>IFERROR(IF(INDEX(data_wkly!H:H,MATCH($B91,data_wkly!$C:$C,0),1)=0,"",INDEX(data_wkly!H:H,MATCH($B91,data_wkly!$C:$C,0),1)),"")</f>
        <v>127.01</v>
      </c>
      <c r="H91" s="21">
        <f>IF(C91="","",IFERROR(INDEX(data_wkly!I:I,MATCH($B91,data_wkly!$C:$C,0),1),""))</f>
        <v>-0.70999999999999375</v>
      </c>
      <c r="I91" s="21" t="str">
        <f>IF(H91="","",IFERROR(IF(INDEX(data_wkly!J:J,MATCH($B91,data_wkly!$C:$C,0),1)=0,"",INDEX(data_wkly!J:J,MATCH($B91,data_wkly!$C:$C,0),1)),""))</f>
        <v/>
      </c>
      <c r="J91" s="21">
        <f>IFERROR(IF(INDEX(data_wkly!K:K,MATCH($B91,data_wkly!$C:$C,0),1)=0,"",INDEX(data_wkly!K:K,MATCH($B91,data_wkly!$C:$C,0),1)),"")</f>
        <v>81.72</v>
      </c>
      <c r="K91" s="86">
        <f>IFERROR(IF(INDEX(data_wkly!L:L,MATCH($B91,data_wkly!$C:$C,0),1)=0,"",INDEX(data_wkly!L:L,MATCH($B91,data_wkly!$C:$C,0),1)),"")</f>
        <v>11.3</v>
      </c>
      <c r="L91" s="156"/>
      <c r="M91" s="155">
        <f>IFERROR(IF(INDEX(data_wkly!M:M,MATCH($B91,data_wkly!$C:$C,0),1)=0,"",INDEX(data_wkly!M:M,MATCH($B91,data_wkly!$C:$C,0),1)),"")</f>
        <v>88775</v>
      </c>
      <c r="N91" s="21">
        <f>IFERROR(IF(INDEX(data_wkly!N:N,MATCH($B91,data_wkly!$C:$C,0),1)=0,"",INDEX(data_wkly!N:N,MATCH($B91,data_wkly!$C:$C,0),1)),"")</f>
        <v>133.08000000000001</v>
      </c>
      <c r="O91" s="21">
        <f>IF(M91="","",IFERROR(INDEX(data_wkly!O:O,MATCH($B91,data_wkly!$C:$C,0),1),""))</f>
        <v>-1.1999999999999886</v>
      </c>
      <c r="P91" s="21" t="str">
        <f>IF(M91="","",IFERROR(IF(INDEX(data_wkly!P:P,MATCH($B91,data_wkly!$C:$C,0),1)=0,"",INDEX(data_wkly!P:P,MATCH($B91,data_wkly!$C:$C,0),1)),""))</f>
        <v/>
      </c>
      <c r="Q91" s="21">
        <f>IFERROR(IF(INDEX(data_wkly!Q:Q,MATCH($B91,data_wkly!$C:$C,0),1)=0,"",INDEX(data_wkly!Q:Q,MATCH($B91,data_wkly!$C:$C,0),1)),"")</f>
        <v>130.69</v>
      </c>
      <c r="R91" s="21">
        <f>IF(M91="","",IFERROR(INDEX(data_wkly!R:R,MATCH($B91,data_wkly!$C:$C,0),1),""))</f>
        <v>-1.1700000000000159</v>
      </c>
      <c r="S91" s="21" t="str">
        <f>IF(M91="","",IFERROR(IF(INDEX(data_wkly!S:S,MATCH($B91,data_wkly!$C:$C,0),1)=0,"",INDEX(data_wkly!S:S,MATCH($B91,data_wkly!$C:$C,0),1)),""))</f>
        <v/>
      </c>
      <c r="T91" s="21">
        <f>IFERROR(IF(INDEX(data_wkly!T:T,MATCH($B91,data_wkly!$C:$C,0),1)=0,"",INDEX(data_wkly!T:T,MATCH($B91,data_wkly!$C:$C,0),1)),"")</f>
        <v>81.59</v>
      </c>
      <c r="U91" s="86">
        <f>IFERROR(IF(INDEX(data_wkly!U:U,MATCH($B91,data_wkly!$C:$C,0),1)=0,"",INDEX(data_wkly!U:U,MATCH($B91,data_wkly!$C:$C,0),1)),"")</f>
        <v>11.3</v>
      </c>
      <c r="V91" s="157">
        <f t="shared" si="6"/>
        <v>1</v>
      </c>
      <c r="W91" s="152">
        <f>IFERROR(IF(INDEX(data_wkly!W:W,MATCH($B91,data_wkly!$C:$C,0),1)=0,"",INDEX(data_wkly!W:W,MATCH($B91,data_wkly!$C:$C,0),1)),"")</f>
        <v>105.8172</v>
      </c>
      <c r="X91" s="21">
        <f>IFERROR(IF(INDEX(data_wkly!X:X,MATCH($B91,data_wkly!$C:$C,0),1)=0,"",INDEX(data_wkly!X:X,MATCH($B91,data_wkly!$C:$C,0),1)),"")</f>
        <v>-1.7127395346504528</v>
      </c>
      <c r="Y91" s="21">
        <f>IFERROR(IF(INDEX(data_wkly!Y:Y,MATCH($B91,data_wkly!$C:$C,0),1)=0,"",INDEX(data_wkly!Y:Y,MATCH($B91,data_wkly!$C:$C,0),1)),"")</f>
        <v>105.1</v>
      </c>
      <c r="Z91" s="21">
        <f>IFERROR(IF(INDEX(data_wkly!Z:Z,MATCH($B91,data_wkly!$C:$C,0),1)=0,"",INDEX(data_wkly!Z:Z,MATCH($B91,data_wkly!$C:$C,0),1)),"")</f>
        <v>-1.8000000000000114</v>
      </c>
      <c r="AA91" s="152">
        <f>IFERROR(IF(INDEX(data_wkly!AA:AA,MATCH($B91,data_wkly!$C:$C,0),1)=0,"",INDEX(data_wkly!AA:AA,MATCH($B91,data_wkly!$C:$C,0),1)),"")</f>
        <v>107.75</v>
      </c>
      <c r="AB91" s="21">
        <f>IFERROR(IF(INDEX(data_wkly!AB:AB,MATCH($B91,data_wkly!$C:$C,0),1)=0,"",INDEX(data_wkly!AB:AB,MATCH($B91,data_wkly!$C:$C,0),1)),"")</f>
        <v>-1.480000000000004</v>
      </c>
      <c r="AC91" s="21">
        <f>IFERROR(IF(INDEX(data_wkly!AC:AC,MATCH($B91,data_wkly!$C:$C,0),1)=0,"",INDEX(data_wkly!AC:AC,MATCH($B91,data_wkly!$C:$C,0),1)),"")</f>
        <v>107.97</v>
      </c>
      <c r="AD91" s="21">
        <f>IFERROR(IF(INDEX(data_wkly!AD:AD,MATCH($B91,data_wkly!$C:$C,0),1)=0,"",INDEX(data_wkly!AD:AD,MATCH($B91,data_wkly!$C:$C,0),1)),"")</f>
        <v>-1.6500000000000057</v>
      </c>
      <c r="AE91" s="157">
        <f t="shared" si="7"/>
        <v>1</v>
      </c>
      <c r="AF91" s="154" t="str">
        <f>IFERROR(IF(INDEX(data_wkly!AF:AF,MATCH($B91,data_wkly!$C:$C,0),1)=0,"",INDEX(data_wkly!AF:AF,MATCH($B91,data_wkly!$C:$C,0),1)),"")</f>
        <v/>
      </c>
      <c r="AG91" s="153" t="str">
        <f>IFERROR(IF(AF91="","",INDEX(data_wkly!AG:AG,MATCH($B91,data_wkly!$C:$C,0),1)),"")</f>
        <v/>
      </c>
      <c r="AH91" s="153" t="str">
        <f>IFERROR(IF(INDEX(data_wkly!AH:AH,MATCH($B91,data_wkly!$C:$C,0),1)=0,"",INDEX(data_wkly!AH:AH,MATCH($B91,data_wkly!$C:$C,0),1)),"")</f>
        <v/>
      </c>
      <c r="AI91" s="153" t="str">
        <f>IFERROR(IF(INDEX(data_wkly!AI:AI,MATCH($B91,data_wkly!$C:$C,0),1)=0,"",INDEX(data_wkly!AI:AI,MATCH($B91,data_wkly!$C:$C,0),1)),"")</f>
        <v/>
      </c>
      <c r="AJ91" s="153" t="str">
        <f>IFERROR(IF(AI91="","",INDEX(data_wkly!AJ:AJ,MATCH($B91,data_wkly!$C:$C,0),1)),"")</f>
        <v/>
      </c>
      <c r="AK91" s="153" t="str">
        <f>IFERROR(IF(INDEX(data_wkly!AK:AK,MATCH($B91,data_wkly!$C:$C,0),1)=0,"",INDEX(data_wkly!AK:AK,MATCH($B91,data_wkly!$C:$C,0),1)),"")</f>
        <v/>
      </c>
      <c r="AL91" s="153" t="str">
        <f>IFERROR(IF(INDEX(data_wkly!AL:AL,MATCH($B91,data_wkly!$C:$C,0),1)=0,"",INDEX(data_wkly!AL:AL,MATCH($B91,data_wkly!$C:$C,0),1)),"")</f>
        <v/>
      </c>
      <c r="AM91" s="183" t="str">
        <f>IFERROR(IF(INDEX(data_wkly!AM:AM,MATCH($B91,data_wkly!$C:$C,0),1)=0,"",INDEX(data_wkly!AM:AM,MATCH($B91,data_wkly!$C:$C,0),1)),"")</f>
        <v/>
      </c>
      <c r="AN91" s="41" t="str">
        <f t="shared" si="8"/>
        <v/>
      </c>
      <c r="AO91" s="88">
        <f t="shared" si="11"/>
        <v>1</v>
      </c>
    </row>
    <row r="92" spans="1:41">
      <c r="A92" s="88">
        <f t="shared" si="9"/>
        <v>2</v>
      </c>
      <c r="B92" s="89">
        <f t="shared" si="10"/>
        <v>42287</v>
      </c>
      <c r="C92" s="155">
        <f>IFERROR(IF(INDEX(data_wkly!D:D,MATCH($B92,data_wkly!$C:$C,0),1)=0,"",INDEX(data_wkly!D:D,MATCH($B92,data_wkly!$C:$C,0),1)),"")</f>
        <v>88336</v>
      </c>
      <c r="D92" s="21">
        <f>IFERROR(IF(INDEX(data_wkly!E:E,MATCH($B92,data_wkly!$C:$C,0),1)=0,"",INDEX(data_wkly!E:E,MATCH($B92,data_wkly!$C:$C,0),1)),"")</f>
        <v>127.84</v>
      </c>
      <c r="E92" s="21">
        <f>IF(C92="","",IFERROR(INDEX(data_wkly!F:F,MATCH($B92,data_wkly!$C:$C,0),1),""))</f>
        <v>-1.4900000000000091</v>
      </c>
      <c r="F92" s="21" t="str">
        <f>IF(E92="","",IFERROR(IF(INDEX(data_wkly!G:G,MATCH($B92,data_wkly!$C:$C,0),1)=0,"",INDEX(data_wkly!G:G,MATCH($B92,data_wkly!$C:$C,0),1)),""))</f>
        <v/>
      </c>
      <c r="G92" s="21">
        <f>IFERROR(IF(INDEX(data_wkly!H:H,MATCH($B92,data_wkly!$C:$C,0),1)=0,"",INDEX(data_wkly!H:H,MATCH($B92,data_wkly!$C:$C,0),1)),"")</f>
        <v>125.53</v>
      </c>
      <c r="H92" s="21">
        <f>IF(C92="","",IFERROR(INDEX(data_wkly!I:I,MATCH($B92,data_wkly!$C:$C,0),1),""))</f>
        <v>-1.480000000000004</v>
      </c>
      <c r="I92" s="21" t="str">
        <f>IF(H92="","",IFERROR(IF(INDEX(data_wkly!J:J,MATCH($B92,data_wkly!$C:$C,0),1)=0,"",INDEX(data_wkly!J:J,MATCH($B92,data_wkly!$C:$C,0),1)),""))</f>
        <v/>
      </c>
      <c r="J92" s="21">
        <f>IFERROR(IF(INDEX(data_wkly!K:K,MATCH($B92,data_wkly!$C:$C,0),1)=0,"",INDEX(data_wkly!K:K,MATCH($B92,data_wkly!$C:$C,0),1)),"")</f>
        <v>82.19</v>
      </c>
      <c r="K92" s="86">
        <f>IFERROR(IF(INDEX(data_wkly!L:L,MATCH($B92,data_wkly!$C:$C,0),1)=0,"",INDEX(data_wkly!L:L,MATCH($B92,data_wkly!$C:$C,0),1)),"")</f>
        <v>11.3</v>
      </c>
      <c r="L92" s="156"/>
      <c r="M92" s="155">
        <f>IFERROR(IF(INDEX(data_wkly!M:M,MATCH($B92,data_wkly!$C:$C,0),1)=0,"",INDEX(data_wkly!M:M,MATCH($B92,data_wkly!$C:$C,0),1)),"")</f>
        <v>88727</v>
      </c>
      <c r="N92" s="21">
        <f>IFERROR(IF(INDEX(data_wkly!N:N,MATCH($B92,data_wkly!$C:$C,0),1)=0,"",INDEX(data_wkly!N:N,MATCH($B92,data_wkly!$C:$C,0),1)),"")</f>
        <v>132.34</v>
      </c>
      <c r="O92" s="21">
        <f>IF(M92="","",IFERROR(INDEX(data_wkly!O:O,MATCH($B92,data_wkly!$C:$C,0),1),""))</f>
        <v>-0.74000000000000909</v>
      </c>
      <c r="P92" s="21" t="str">
        <f>IF(M92="","",IFERROR(IF(INDEX(data_wkly!P:P,MATCH($B92,data_wkly!$C:$C,0),1)=0,"",INDEX(data_wkly!P:P,MATCH($B92,data_wkly!$C:$C,0),1)),""))</f>
        <v/>
      </c>
      <c r="Q92" s="21">
        <f>IFERROR(IF(INDEX(data_wkly!Q:Q,MATCH($B92,data_wkly!$C:$C,0),1)=0,"",INDEX(data_wkly!Q:Q,MATCH($B92,data_wkly!$C:$C,0),1)),"")</f>
        <v>129.96</v>
      </c>
      <c r="R92" s="21">
        <f>IF(M92="","",IFERROR(INDEX(data_wkly!R:R,MATCH($B92,data_wkly!$C:$C,0),1),""))</f>
        <v>-0.72999999999998977</v>
      </c>
      <c r="S92" s="21" t="str">
        <f>IF(M92="","",IFERROR(IF(INDEX(data_wkly!S:S,MATCH($B92,data_wkly!$C:$C,0),1)=0,"",INDEX(data_wkly!S:S,MATCH($B92,data_wkly!$C:$C,0),1)),""))</f>
        <v/>
      </c>
      <c r="T92" s="21">
        <f>IFERROR(IF(INDEX(data_wkly!T:T,MATCH($B92,data_wkly!$C:$C,0),1)=0,"",INDEX(data_wkly!T:T,MATCH($B92,data_wkly!$C:$C,0),1)),"")</f>
        <v>81.97</v>
      </c>
      <c r="U92" s="86">
        <f>IFERROR(IF(INDEX(data_wkly!U:U,MATCH($B92,data_wkly!$C:$C,0),1)=0,"",INDEX(data_wkly!U:U,MATCH($B92,data_wkly!$C:$C,0),1)),"")</f>
        <v>11.3</v>
      </c>
      <c r="V92" s="157">
        <f t="shared" si="6"/>
        <v>2</v>
      </c>
      <c r="W92" s="152">
        <f>IFERROR(IF(INDEX(data_wkly!W:W,MATCH($B92,data_wkly!$C:$C,0),1)=0,"",INDEX(data_wkly!W:W,MATCH($B92,data_wkly!$C:$C,0),1)),"")</f>
        <v>105.63890000000001</v>
      </c>
      <c r="X92" s="21">
        <f>IFERROR(IF(INDEX(data_wkly!X:X,MATCH($B92,data_wkly!$C:$C,0),1)=0,"",INDEX(data_wkly!X:X,MATCH($B92,data_wkly!$C:$C,0),1)),"")</f>
        <v>-0.17825907534523822</v>
      </c>
      <c r="Y92" s="21">
        <f>IFERROR(IF(INDEX(data_wkly!Y:Y,MATCH($B92,data_wkly!$C:$C,0),1)=0,"",INDEX(data_wkly!Y:Y,MATCH($B92,data_wkly!$C:$C,0),1)),"")</f>
        <v>104.87</v>
      </c>
      <c r="Z92" s="21">
        <f>IFERROR(IF(INDEX(data_wkly!Z:Z,MATCH($B92,data_wkly!$C:$C,0),1)=0,"",INDEX(data_wkly!Z:Z,MATCH($B92,data_wkly!$C:$C,0),1)),"")</f>
        <v>-0.22999999999998977</v>
      </c>
      <c r="AA92" s="152">
        <f>IFERROR(IF(INDEX(data_wkly!AA:AA,MATCH($B92,data_wkly!$C:$C,0),1)=0,"",INDEX(data_wkly!AA:AA,MATCH($B92,data_wkly!$C:$C,0),1)),"")</f>
        <v>106.93</v>
      </c>
      <c r="AB92" s="21">
        <f>IFERROR(IF(INDEX(data_wkly!AB:AB,MATCH($B92,data_wkly!$C:$C,0),1)=0,"",INDEX(data_wkly!AB:AB,MATCH($B92,data_wkly!$C:$C,0),1)),"")</f>
        <v>-0.81999999999999318</v>
      </c>
      <c r="AC92" s="21">
        <f>IFERROR(IF(INDEX(data_wkly!AC:AC,MATCH($B92,data_wkly!$C:$C,0),1)=0,"",INDEX(data_wkly!AC:AC,MATCH($B92,data_wkly!$C:$C,0),1)),"")</f>
        <v>107.21</v>
      </c>
      <c r="AD92" s="21">
        <f>IFERROR(IF(INDEX(data_wkly!AD:AD,MATCH($B92,data_wkly!$C:$C,0),1)=0,"",INDEX(data_wkly!AD:AD,MATCH($B92,data_wkly!$C:$C,0),1)),"")</f>
        <v>-0.76000000000000512</v>
      </c>
      <c r="AE92" s="157">
        <f t="shared" si="7"/>
        <v>2</v>
      </c>
      <c r="AF92" s="154" t="str">
        <f>IFERROR(IF(INDEX(data_wkly!AF:AF,MATCH($B92,data_wkly!$C:$C,0),1)=0,"",INDEX(data_wkly!AF:AF,MATCH($B92,data_wkly!$C:$C,0),1)),"")</f>
        <v/>
      </c>
      <c r="AG92" s="153" t="str">
        <f>IFERROR(IF(AF92="","",INDEX(data_wkly!AG:AG,MATCH($B92,data_wkly!$C:$C,0),1)),"")</f>
        <v/>
      </c>
      <c r="AH92" s="153" t="str">
        <f>IFERROR(IF(INDEX(data_wkly!AH:AH,MATCH($B92,data_wkly!$C:$C,0),1)=0,"",INDEX(data_wkly!AH:AH,MATCH($B92,data_wkly!$C:$C,0),1)),"")</f>
        <v/>
      </c>
      <c r="AI92" s="153" t="str">
        <f>IFERROR(IF(INDEX(data_wkly!AI:AI,MATCH($B92,data_wkly!$C:$C,0),1)=0,"",INDEX(data_wkly!AI:AI,MATCH($B92,data_wkly!$C:$C,0),1)),"")</f>
        <v/>
      </c>
      <c r="AJ92" s="153" t="str">
        <f>IFERROR(IF(AI92="","",INDEX(data_wkly!AJ:AJ,MATCH($B92,data_wkly!$C:$C,0),1)),"")</f>
        <v/>
      </c>
      <c r="AK92" s="153" t="str">
        <f>IFERROR(IF(INDEX(data_wkly!AK:AK,MATCH($B92,data_wkly!$C:$C,0),1)=0,"",INDEX(data_wkly!AK:AK,MATCH($B92,data_wkly!$C:$C,0),1)),"")</f>
        <v/>
      </c>
      <c r="AL92" s="153" t="str">
        <f>IFERROR(IF(INDEX(data_wkly!AL:AL,MATCH($B92,data_wkly!$C:$C,0),1)=0,"",INDEX(data_wkly!AL:AL,MATCH($B92,data_wkly!$C:$C,0),1)),"")</f>
        <v/>
      </c>
      <c r="AM92" s="183" t="str">
        <f>IFERROR(IF(INDEX(data_wkly!AM:AM,MATCH($B92,data_wkly!$C:$C,0),1)=0,"",INDEX(data_wkly!AM:AM,MATCH($B92,data_wkly!$C:$C,0),1)),"")</f>
        <v/>
      </c>
      <c r="AN92" s="41" t="str">
        <f t="shared" si="8"/>
        <v/>
      </c>
      <c r="AO92" s="88">
        <f t="shared" si="11"/>
        <v>2</v>
      </c>
    </row>
    <row r="93" spans="1:41">
      <c r="A93" s="88">
        <f t="shared" si="9"/>
        <v>1</v>
      </c>
      <c r="B93" s="89">
        <f t="shared" si="10"/>
        <v>42294</v>
      </c>
      <c r="C93" s="155">
        <f>IFERROR(IF(INDEX(data_wkly!D:D,MATCH($B93,data_wkly!$C:$C,0),1)=0,"",INDEX(data_wkly!D:D,MATCH($B93,data_wkly!$C:$C,0),1)),"")</f>
        <v>84841</v>
      </c>
      <c r="D93" s="21">
        <f>IFERROR(IF(INDEX(data_wkly!E:E,MATCH($B93,data_wkly!$C:$C,0),1)=0,"",INDEX(data_wkly!E:E,MATCH($B93,data_wkly!$C:$C,0),1)),"")</f>
        <v>127.84</v>
      </c>
      <c r="E93" s="21">
        <f>IF(C93="","",IFERROR(INDEX(data_wkly!F:F,MATCH($B93,data_wkly!$C:$C,0),1),""))</f>
        <v>0</v>
      </c>
      <c r="F93" s="21" t="str">
        <f>IF(E93="","",IFERROR(IF(INDEX(data_wkly!G:G,MATCH($B93,data_wkly!$C:$C,0),1)=0,"",INDEX(data_wkly!G:G,MATCH($B93,data_wkly!$C:$C,0),1)),""))</f>
        <v/>
      </c>
      <c r="G93" s="21">
        <f>IFERROR(IF(INDEX(data_wkly!H:H,MATCH($B93,data_wkly!$C:$C,0),1)=0,"",INDEX(data_wkly!H:H,MATCH($B93,data_wkly!$C:$C,0),1)),"")</f>
        <v>125.53</v>
      </c>
      <c r="H93" s="21">
        <f>IF(C93="","",IFERROR(INDEX(data_wkly!I:I,MATCH($B93,data_wkly!$C:$C,0),1),""))</f>
        <v>0</v>
      </c>
      <c r="I93" s="21" t="str">
        <f>IF(H93="","",IFERROR(IF(INDEX(data_wkly!J:J,MATCH($B93,data_wkly!$C:$C,0),1)=0,"",INDEX(data_wkly!J:J,MATCH($B93,data_wkly!$C:$C,0),1)),""))</f>
        <v/>
      </c>
      <c r="J93" s="21">
        <f>IFERROR(IF(INDEX(data_wkly!K:K,MATCH($B93,data_wkly!$C:$C,0),1)=0,"",INDEX(data_wkly!K:K,MATCH($B93,data_wkly!$C:$C,0),1)),"")</f>
        <v>82.53</v>
      </c>
      <c r="K93" s="86">
        <f>IFERROR(IF(INDEX(data_wkly!L:L,MATCH($B93,data_wkly!$C:$C,0),1)=0,"",INDEX(data_wkly!L:L,MATCH($B93,data_wkly!$C:$C,0),1)),"")</f>
        <v>11.4</v>
      </c>
      <c r="L93" s="156"/>
      <c r="M93" s="155">
        <f>IFERROR(IF(INDEX(data_wkly!M:M,MATCH($B93,data_wkly!$C:$C,0),1)=0,"",INDEX(data_wkly!M:M,MATCH($B93,data_wkly!$C:$C,0),1)),"")</f>
        <v>84052</v>
      </c>
      <c r="N93" s="21">
        <f>IFERROR(IF(INDEX(data_wkly!N:N,MATCH($B93,data_wkly!$C:$C,0),1)=0,"",INDEX(data_wkly!N:N,MATCH($B93,data_wkly!$C:$C,0),1)),"")</f>
        <v>132.01</v>
      </c>
      <c r="O93" s="21">
        <f>IF(M93="","",IFERROR(INDEX(data_wkly!O:O,MATCH($B93,data_wkly!$C:$C,0),1),""))</f>
        <v>-0.33000000000001251</v>
      </c>
      <c r="P93" s="21" t="str">
        <f>IF(M93="","",IFERROR(IF(INDEX(data_wkly!P:P,MATCH($B93,data_wkly!$C:$C,0),1)=0,"",INDEX(data_wkly!P:P,MATCH($B93,data_wkly!$C:$C,0),1)),""))</f>
        <v/>
      </c>
      <c r="Q93" s="21">
        <f>IFERROR(IF(INDEX(data_wkly!Q:Q,MATCH($B93,data_wkly!$C:$C,0),1)=0,"",INDEX(data_wkly!Q:Q,MATCH($B93,data_wkly!$C:$C,0),1)),"")</f>
        <v>129.63</v>
      </c>
      <c r="R93" s="21">
        <f>IF(M93="","",IFERROR(INDEX(data_wkly!R:R,MATCH($B93,data_wkly!$C:$C,0),1),""))</f>
        <v>-0.33000000000001251</v>
      </c>
      <c r="S93" s="21" t="str">
        <f>IF(M93="","",IFERROR(IF(INDEX(data_wkly!S:S,MATCH($B93,data_wkly!$C:$C,0),1)=0,"",INDEX(data_wkly!S:S,MATCH($B93,data_wkly!$C:$C,0),1)),""))</f>
        <v/>
      </c>
      <c r="T93" s="21">
        <f>IFERROR(IF(INDEX(data_wkly!T:T,MATCH($B93,data_wkly!$C:$C,0),1)=0,"",INDEX(data_wkly!T:T,MATCH($B93,data_wkly!$C:$C,0),1)),"")</f>
        <v>82.32</v>
      </c>
      <c r="U93" s="86">
        <f>IFERROR(IF(INDEX(data_wkly!U:U,MATCH($B93,data_wkly!$C:$C,0),1)=0,"",INDEX(data_wkly!U:U,MATCH($B93,data_wkly!$C:$C,0),1)),"")</f>
        <v>11.5</v>
      </c>
      <c r="V93" s="157">
        <f t="shared" si="6"/>
        <v>1</v>
      </c>
      <c r="W93" s="152">
        <f>IFERROR(IF(INDEX(data_wkly!W:W,MATCH($B93,data_wkly!$C:$C,0),1)=0,"",INDEX(data_wkly!W:W,MATCH($B93,data_wkly!$C:$C,0),1)),"")</f>
        <v>105.2957</v>
      </c>
      <c r="X93" s="21">
        <f>IFERROR(IF(INDEX(data_wkly!X:X,MATCH($B93,data_wkly!$C:$C,0),1)=0,"",INDEX(data_wkly!X:X,MATCH($B93,data_wkly!$C:$C,0),1)),"")</f>
        <v>-0.34326551712820219</v>
      </c>
      <c r="Y93" s="21">
        <f>IFERROR(IF(INDEX(data_wkly!Y:Y,MATCH($B93,data_wkly!$C:$C,0),1)=0,"",INDEX(data_wkly!Y:Y,MATCH($B93,data_wkly!$C:$C,0),1)),"")</f>
        <v>104.46</v>
      </c>
      <c r="Z93" s="21">
        <f>IFERROR(IF(INDEX(data_wkly!Z:Z,MATCH($B93,data_wkly!$C:$C,0),1)=0,"",INDEX(data_wkly!Z:Z,MATCH($B93,data_wkly!$C:$C,0),1)),"")</f>
        <v>-0.4100000000000108</v>
      </c>
      <c r="AA93" s="152">
        <f>IFERROR(IF(INDEX(data_wkly!AA:AA,MATCH($B93,data_wkly!$C:$C,0),1)=0,"",INDEX(data_wkly!AA:AA,MATCH($B93,data_wkly!$C:$C,0),1)),"")</f>
        <v>106.27</v>
      </c>
      <c r="AB93" s="21">
        <f>IFERROR(IF(INDEX(data_wkly!AB:AB,MATCH($B93,data_wkly!$C:$C,0),1)=0,"",INDEX(data_wkly!AB:AB,MATCH($B93,data_wkly!$C:$C,0),1)),"")</f>
        <v>-0.6600000000000108</v>
      </c>
      <c r="AC93" s="21">
        <f>IFERROR(IF(INDEX(data_wkly!AC:AC,MATCH($B93,data_wkly!$C:$C,0),1)=0,"",INDEX(data_wkly!AC:AC,MATCH($B93,data_wkly!$C:$C,0),1)),"")</f>
        <v>106.51</v>
      </c>
      <c r="AD93" s="21">
        <f>IFERROR(IF(INDEX(data_wkly!AD:AD,MATCH($B93,data_wkly!$C:$C,0),1)=0,"",INDEX(data_wkly!AD:AD,MATCH($B93,data_wkly!$C:$C,0),1)),"")</f>
        <v>-0.69999999999998863</v>
      </c>
      <c r="AE93" s="157">
        <f t="shared" si="7"/>
        <v>1</v>
      </c>
      <c r="AF93" s="154" t="str">
        <f>IFERROR(IF(INDEX(data_wkly!AF:AF,MATCH($B93,data_wkly!$C:$C,0),1)=0,"",INDEX(data_wkly!AF:AF,MATCH($B93,data_wkly!$C:$C,0),1)),"")</f>
        <v/>
      </c>
      <c r="AG93" s="153" t="str">
        <f>IFERROR(IF(AF93="","",INDEX(data_wkly!AG:AG,MATCH($B93,data_wkly!$C:$C,0),1)),"")</f>
        <v/>
      </c>
      <c r="AH93" s="153" t="str">
        <f>IFERROR(IF(INDEX(data_wkly!AH:AH,MATCH($B93,data_wkly!$C:$C,0),1)=0,"",INDEX(data_wkly!AH:AH,MATCH($B93,data_wkly!$C:$C,0),1)),"")</f>
        <v/>
      </c>
      <c r="AI93" s="153" t="str">
        <f>IFERROR(IF(INDEX(data_wkly!AI:AI,MATCH($B93,data_wkly!$C:$C,0),1)=0,"",INDEX(data_wkly!AI:AI,MATCH($B93,data_wkly!$C:$C,0),1)),"")</f>
        <v/>
      </c>
      <c r="AJ93" s="153" t="str">
        <f>IFERROR(IF(AI93="","",INDEX(data_wkly!AJ:AJ,MATCH($B93,data_wkly!$C:$C,0),1)),"")</f>
        <v/>
      </c>
      <c r="AK93" s="153" t="str">
        <f>IFERROR(IF(INDEX(data_wkly!AK:AK,MATCH($B93,data_wkly!$C:$C,0),1)=0,"",INDEX(data_wkly!AK:AK,MATCH($B93,data_wkly!$C:$C,0),1)),"")</f>
        <v/>
      </c>
      <c r="AL93" s="153" t="str">
        <f>IFERROR(IF(INDEX(data_wkly!AL:AL,MATCH($B93,data_wkly!$C:$C,0),1)=0,"",INDEX(data_wkly!AL:AL,MATCH($B93,data_wkly!$C:$C,0),1)),"")</f>
        <v/>
      </c>
      <c r="AM93" s="183" t="str">
        <f>IFERROR(IF(INDEX(data_wkly!AM:AM,MATCH($B93,data_wkly!$C:$C,0),1)=0,"",INDEX(data_wkly!AM:AM,MATCH($B93,data_wkly!$C:$C,0),1)),"")</f>
        <v/>
      </c>
      <c r="AN93" s="41" t="str">
        <f t="shared" si="8"/>
        <v/>
      </c>
      <c r="AO93" s="88">
        <f t="shared" si="11"/>
        <v>1</v>
      </c>
    </row>
    <row r="94" spans="1:41">
      <c r="A94" s="88">
        <f t="shared" si="9"/>
        <v>2</v>
      </c>
      <c r="B94" s="89">
        <f t="shared" si="10"/>
        <v>42301</v>
      </c>
      <c r="C94" s="155">
        <f>IFERROR(IF(INDEX(data_wkly!D:D,MATCH($B94,data_wkly!$C:$C,0),1)=0,"",INDEX(data_wkly!D:D,MATCH($B94,data_wkly!$C:$C,0),1)),"")</f>
        <v>89034</v>
      </c>
      <c r="D94" s="21">
        <f>IFERROR(IF(INDEX(data_wkly!E:E,MATCH($B94,data_wkly!$C:$C,0),1)=0,"",INDEX(data_wkly!E:E,MATCH($B94,data_wkly!$C:$C,0),1)),"")</f>
        <v>126.92</v>
      </c>
      <c r="E94" s="21">
        <f>IF(C94="","",IFERROR(INDEX(data_wkly!F:F,MATCH($B94,data_wkly!$C:$C,0),1),""))</f>
        <v>-0.92000000000000171</v>
      </c>
      <c r="F94" s="21" t="str">
        <f>IF(E94="","",IFERROR(IF(INDEX(data_wkly!G:G,MATCH($B94,data_wkly!$C:$C,0),1)=0,"",INDEX(data_wkly!G:G,MATCH($B94,data_wkly!$C:$C,0),1)),""))</f>
        <v/>
      </c>
      <c r="G94" s="21">
        <f>IFERROR(IF(INDEX(data_wkly!H:H,MATCH($B94,data_wkly!$C:$C,0),1)=0,"",INDEX(data_wkly!H:H,MATCH($B94,data_wkly!$C:$C,0),1)),"")</f>
        <v>124.63</v>
      </c>
      <c r="H94" s="21">
        <f>IF(C94="","",IFERROR(INDEX(data_wkly!I:I,MATCH($B94,data_wkly!$C:$C,0),1),""))</f>
        <v>-0.90000000000000568</v>
      </c>
      <c r="I94" s="21" t="str">
        <f>IF(H94="","",IFERROR(IF(INDEX(data_wkly!J:J,MATCH($B94,data_wkly!$C:$C,0),1)=0,"",INDEX(data_wkly!J:J,MATCH($B94,data_wkly!$C:$C,0),1)),""))</f>
        <v/>
      </c>
      <c r="J94" s="21">
        <f>IFERROR(IF(INDEX(data_wkly!K:K,MATCH($B94,data_wkly!$C:$C,0),1)=0,"",INDEX(data_wkly!K:K,MATCH($B94,data_wkly!$C:$C,0),1)),"")</f>
        <v>82.3</v>
      </c>
      <c r="K94" s="86">
        <f>IFERROR(IF(INDEX(data_wkly!L:L,MATCH($B94,data_wkly!$C:$C,0),1)=0,"",INDEX(data_wkly!L:L,MATCH($B94,data_wkly!$C:$C,0),1)),"")</f>
        <v>11.5</v>
      </c>
      <c r="L94" s="156"/>
      <c r="M94" s="155">
        <f>IFERROR(IF(INDEX(data_wkly!M:M,MATCH($B94,data_wkly!$C:$C,0),1)=0,"",INDEX(data_wkly!M:M,MATCH($B94,data_wkly!$C:$C,0),1)),"")</f>
        <v>91277</v>
      </c>
      <c r="N94" s="21">
        <f>IFERROR(IF(INDEX(data_wkly!N:N,MATCH($B94,data_wkly!$C:$C,0),1)=0,"",INDEX(data_wkly!N:N,MATCH($B94,data_wkly!$C:$C,0),1)),"")</f>
        <v>130.99</v>
      </c>
      <c r="O94" s="21">
        <f>IF(M94="","",IFERROR(INDEX(data_wkly!O:O,MATCH($B94,data_wkly!$C:$C,0),1),""))</f>
        <v>-1.0199999999999818</v>
      </c>
      <c r="P94" s="21" t="str">
        <f>IF(M94="","",IFERROR(IF(INDEX(data_wkly!P:P,MATCH($B94,data_wkly!$C:$C,0),1)=0,"",INDEX(data_wkly!P:P,MATCH($B94,data_wkly!$C:$C,0),1)),""))</f>
        <v/>
      </c>
      <c r="Q94" s="21">
        <f>IFERROR(IF(INDEX(data_wkly!Q:Q,MATCH($B94,data_wkly!$C:$C,0),1)=0,"",INDEX(data_wkly!Q:Q,MATCH($B94,data_wkly!$C:$C,0),1)),"")</f>
        <v>128.63999999999999</v>
      </c>
      <c r="R94" s="21">
        <f>IF(M94="","",IFERROR(INDEX(data_wkly!R:R,MATCH($B94,data_wkly!$C:$C,0),1),""))</f>
        <v>-0.99000000000000909</v>
      </c>
      <c r="S94" s="21" t="str">
        <f>IF(M94="","",IFERROR(IF(INDEX(data_wkly!S:S,MATCH($B94,data_wkly!$C:$C,0),1)=0,"",INDEX(data_wkly!S:S,MATCH($B94,data_wkly!$C:$C,0),1)),""))</f>
        <v/>
      </c>
      <c r="T94" s="21">
        <f>IFERROR(IF(INDEX(data_wkly!T:T,MATCH($B94,data_wkly!$C:$C,0),1)=0,"",INDEX(data_wkly!T:T,MATCH($B94,data_wkly!$C:$C,0),1)),"")</f>
        <v>82.42</v>
      </c>
      <c r="U94" s="86">
        <f>IFERROR(IF(INDEX(data_wkly!U:U,MATCH($B94,data_wkly!$C:$C,0),1)=0,"",INDEX(data_wkly!U:U,MATCH($B94,data_wkly!$C:$C,0),1)),"")</f>
        <v>11.6</v>
      </c>
      <c r="V94" s="157">
        <f t="shared" si="6"/>
        <v>2</v>
      </c>
      <c r="W94" s="152">
        <f>IFERROR(IF(INDEX(data_wkly!W:W,MATCH($B94,data_wkly!$C:$C,0),1)=0,"",INDEX(data_wkly!W:W,MATCH($B94,data_wkly!$C:$C,0),1)),"")</f>
        <v>103.0442</v>
      </c>
      <c r="X94" s="21">
        <f>IFERROR(IF(INDEX(data_wkly!X:X,MATCH($B94,data_wkly!$C:$C,0),1)=0,"",INDEX(data_wkly!X:X,MATCH($B94,data_wkly!$C:$C,0),1)),"")</f>
        <v>-2.251477663877651</v>
      </c>
      <c r="Y94" s="21">
        <f>IFERROR(IF(INDEX(data_wkly!Y:Y,MATCH($B94,data_wkly!$C:$C,0),1)=0,"",INDEX(data_wkly!Y:Y,MATCH($B94,data_wkly!$C:$C,0),1)),"")</f>
        <v>102.07</v>
      </c>
      <c r="Z94" s="21">
        <f>IFERROR(IF(INDEX(data_wkly!Z:Z,MATCH($B94,data_wkly!$C:$C,0),1)=0,"",INDEX(data_wkly!Z:Z,MATCH($B94,data_wkly!$C:$C,0),1)),"")</f>
        <v>-2.3900000000000006</v>
      </c>
      <c r="AA94" s="152">
        <f>IFERROR(IF(INDEX(data_wkly!AA:AA,MATCH($B94,data_wkly!$C:$C,0),1)=0,"",INDEX(data_wkly!AA:AA,MATCH($B94,data_wkly!$C:$C,0),1)),"")</f>
        <v>103.53</v>
      </c>
      <c r="AB94" s="21">
        <f>IFERROR(IF(INDEX(data_wkly!AB:AB,MATCH($B94,data_wkly!$C:$C,0),1)=0,"",INDEX(data_wkly!AB:AB,MATCH($B94,data_wkly!$C:$C,0),1)),"")</f>
        <v>-2.7399999999999949</v>
      </c>
      <c r="AC94" s="21">
        <f>IFERROR(IF(INDEX(data_wkly!AC:AC,MATCH($B94,data_wkly!$C:$C,0),1)=0,"",INDEX(data_wkly!AC:AC,MATCH($B94,data_wkly!$C:$C,0),1)),"")</f>
        <v>103.73</v>
      </c>
      <c r="AD94" s="21">
        <f>IFERROR(IF(INDEX(data_wkly!AD:AD,MATCH($B94,data_wkly!$C:$C,0),1)=0,"",INDEX(data_wkly!AD:AD,MATCH($B94,data_wkly!$C:$C,0),1)),"")</f>
        <v>-2.7800000000000011</v>
      </c>
      <c r="AE94" s="157">
        <f t="shared" si="7"/>
        <v>2</v>
      </c>
      <c r="AF94" s="154" t="str">
        <f>IFERROR(IF(INDEX(data_wkly!AF:AF,MATCH($B94,data_wkly!$C:$C,0),1)=0,"",INDEX(data_wkly!AF:AF,MATCH($B94,data_wkly!$C:$C,0),1)),"")</f>
        <v/>
      </c>
      <c r="AG94" s="153" t="str">
        <f>IFERROR(IF(AF94="","",INDEX(data_wkly!AG:AG,MATCH($B94,data_wkly!$C:$C,0),1)),"")</f>
        <v/>
      </c>
      <c r="AH94" s="153" t="str">
        <f>IFERROR(IF(INDEX(data_wkly!AH:AH,MATCH($B94,data_wkly!$C:$C,0),1)=0,"",INDEX(data_wkly!AH:AH,MATCH($B94,data_wkly!$C:$C,0),1)),"")</f>
        <v/>
      </c>
      <c r="AI94" s="153" t="str">
        <f>IFERROR(IF(INDEX(data_wkly!AI:AI,MATCH($B94,data_wkly!$C:$C,0),1)=0,"",INDEX(data_wkly!AI:AI,MATCH($B94,data_wkly!$C:$C,0),1)),"")</f>
        <v/>
      </c>
      <c r="AJ94" s="153" t="str">
        <f>IFERROR(IF(AI94="","",INDEX(data_wkly!AJ:AJ,MATCH($B94,data_wkly!$C:$C,0),1)),"")</f>
        <v/>
      </c>
      <c r="AK94" s="153" t="str">
        <f>IFERROR(IF(INDEX(data_wkly!AK:AK,MATCH($B94,data_wkly!$C:$C,0),1)=0,"",INDEX(data_wkly!AK:AK,MATCH($B94,data_wkly!$C:$C,0),1)),"")</f>
        <v/>
      </c>
      <c r="AL94" s="153" t="str">
        <f>IFERROR(IF(INDEX(data_wkly!AL:AL,MATCH($B94,data_wkly!$C:$C,0),1)=0,"",INDEX(data_wkly!AL:AL,MATCH($B94,data_wkly!$C:$C,0),1)),"")</f>
        <v/>
      </c>
      <c r="AM94" s="183" t="str">
        <f>IFERROR(IF(INDEX(data_wkly!AM:AM,MATCH($B94,data_wkly!$C:$C,0),1)=0,"",INDEX(data_wkly!AM:AM,MATCH($B94,data_wkly!$C:$C,0),1)),"")</f>
        <v/>
      </c>
      <c r="AN94" s="41" t="str">
        <f t="shared" si="8"/>
        <v/>
      </c>
      <c r="AO94" s="88">
        <f t="shared" si="11"/>
        <v>2</v>
      </c>
    </row>
    <row r="95" spans="1:41">
      <c r="A95" s="88">
        <f t="shared" si="9"/>
        <v>1</v>
      </c>
      <c r="B95" s="89">
        <f t="shared" si="10"/>
        <v>42308</v>
      </c>
      <c r="C95" s="155">
        <f>IFERROR(IF(INDEX(data_wkly!D:D,MATCH($B95,data_wkly!$C:$C,0),1)=0,"",INDEX(data_wkly!D:D,MATCH($B95,data_wkly!$C:$C,0),1)),"")</f>
        <v>86511</v>
      </c>
      <c r="D95" s="21">
        <f>IFERROR(IF(INDEX(data_wkly!E:E,MATCH($B95,data_wkly!$C:$C,0),1)=0,"",INDEX(data_wkly!E:E,MATCH($B95,data_wkly!$C:$C,0),1)),"")</f>
        <v>127.11</v>
      </c>
      <c r="E95" s="21">
        <f>IF(C95="","",IFERROR(INDEX(data_wkly!F:F,MATCH($B95,data_wkly!$C:$C,0),1),""))</f>
        <v>0.18999999999999773</v>
      </c>
      <c r="F95" s="21" t="str">
        <f>IF(E95="","",IFERROR(IF(INDEX(data_wkly!G:G,MATCH($B95,data_wkly!$C:$C,0),1)=0,"",INDEX(data_wkly!G:G,MATCH($B95,data_wkly!$C:$C,0),1)),""))</f>
        <v/>
      </c>
      <c r="G95" s="21">
        <f>IFERROR(IF(INDEX(data_wkly!H:H,MATCH($B95,data_wkly!$C:$C,0),1)=0,"",INDEX(data_wkly!H:H,MATCH($B95,data_wkly!$C:$C,0),1)),"")</f>
        <v>124.82</v>
      </c>
      <c r="H95" s="21">
        <f>IF(C95="","",IFERROR(INDEX(data_wkly!I:I,MATCH($B95,data_wkly!$C:$C,0),1),""))</f>
        <v>0.18999999999999773</v>
      </c>
      <c r="I95" s="21" t="str">
        <f>IF(H95="","",IFERROR(IF(INDEX(data_wkly!J:J,MATCH($B95,data_wkly!$C:$C,0),1)=0,"",INDEX(data_wkly!J:J,MATCH($B95,data_wkly!$C:$C,0),1)),""))</f>
        <v/>
      </c>
      <c r="J95" s="21">
        <f>IFERROR(IF(INDEX(data_wkly!K:K,MATCH($B95,data_wkly!$C:$C,0),1)=0,"",INDEX(data_wkly!K:K,MATCH($B95,data_wkly!$C:$C,0),1)),"")</f>
        <v>82.51</v>
      </c>
      <c r="K95" s="86">
        <f>IFERROR(IF(INDEX(data_wkly!L:L,MATCH($B95,data_wkly!$C:$C,0),1)=0,"",INDEX(data_wkly!L:L,MATCH($B95,data_wkly!$C:$C,0),1)),"")</f>
        <v>11.5</v>
      </c>
      <c r="L95" s="156"/>
      <c r="M95" s="155">
        <f>IFERROR(IF(INDEX(data_wkly!M:M,MATCH($B95,data_wkly!$C:$C,0),1)=0,"",INDEX(data_wkly!M:M,MATCH($B95,data_wkly!$C:$C,0),1)),"")</f>
        <v>90220</v>
      </c>
      <c r="N95" s="21">
        <f>IFERROR(IF(INDEX(data_wkly!N:N,MATCH($B95,data_wkly!$C:$C,0),1)=0,"",INDEX(data_wkly!N:N,MATCH($B95,data_wkly!$C:$C,0),1)),"")</f>
        <v>130.78</v>
      </c>
      <c r="O95" s="21">
        <f>IF(M95="","",IFERROR(INDEX(data_wkly!O:O,MATCH($B95,data_wkly!$C:$C,0),1),""))</f>
        <v>-0.21000000000000796</v>
      </c>
      <c r="P95" s="21" t="str">
        <f>IF(M95="","",IFERROR(IF(INDEX(data_wkly!P:P,MATCH($B95,data_wkly!$C:$C,0),1)=0,"",INDEX(data_wkly!P:P,MATCH($B95,data_wkly!$C:$C,0),1)),""))</f>
        <v/>
      </c>
      <c r="Q95" s="21">
        <f>IFERROR(IF(INDEX(data_wkly!Q:Q,MATCH($B95,data_wkly!$C:$C,0),1)=0,"",INDEX(data_wkly!Q:Q,MATCH($B95,data_wkly!$C:$C,0),1)),"")</f>
        <v>128.43</v>
      </c>
      <c r="R95" s="21">
        <f>IF(M95="","",IFERROR(INDEX(data_wkly!R:R,MATCH($B95,data_wkly!$C:$C,0),1),""))</f>
        <v>-0.20999999999997954</v>
      </c>
      <c r="S95" s="21" t="str">
        <f>IF(M95="","",IFERROR(IF(INDEX(data_wkly!S:S,MATCH($B95,data_wkly!$C:$C,0),1)=0,"",INDEX(data_wkly!S:S,MATCH($B95,data_wkly!$C:$C,0),1)),""))</f>
        <v/>
      </c>
      <c r="T95" s="21">
        <f>IFERROR(IF(INDEX(data_wkly!T:T,MATCH($B95,data_wkly!$C:$C,0),1)=0,"",INDEX(data_wkly!T:T,MATCH($B95,data_wkly!$C:$C,0),1)),"")</f>
        <v>82.41</v>
      </c>
      <c r="U95" s="86">
        <f>IFERROR(IF(INDEX(data_wkly!U:U,MATCH($B95,data_wkly!$C:$C,0),1)=0,"",INDEX(data_wkly!U:U,MATCH($B95,data_wkly!$C:$C,0),1)),"")</f>
        <v>11.6</v>
      </c>
      <c r="V95" s="157">
        <f t="shared" si="6"/>
        <v>1</v>
      </c>
      <c r="W95" s="152">
        <f>IFERROR(IF(INDEX(data_wkly!W:W,MATCH($B95,data_wkly!$C:$C,0),1)=0,"",INDEX(data_wkly!W:W,MATCH($B95,data_wkly!$C:$C,0),1)),"")</f>
        <v>100.8365</v>
      </c>
      <c r="X95" s="21">
        <f>IFERROR(IF(INDEX(data_wkly!X:X,MATCH($B95,data_wkly!$C:$C,0),1)=0,"",INDEX(data_wkly!X:X,MATCH($B95,data_wkly!$C:$C,0),1)),"")</f>
        <v>-2.2076979076051799</v>
      </c>
      <c r="Y95" s="21">
        <f>IFERROR(IF(INDEX(data_wkly!Y:Y,MATCH($B95,data_wkly!$C:$C,0),1)=0,"",INDEX(data_wkly!Y:Y,MATCH($B95,data_wkly!$C:$C,0),1)),"")</f>
        <v>99.72</v>
      </c>
      <c r="Z95" s="21">
        <f>IFERROR(IF(INDEX(data_wkly!Z:Z,MATCH($B95,data_wkly!$C:$C,0),1)=0,"",INDEX(data_wkly!Z:Z,MATCH($B95,data_wkly!$C:$C,0),1)),"")</f>
        <v>-2.3499999999999943</v>
      </c>
      <c r="AA95" s="152">
        <f>IFERROR(IF(INDEX(data_wkly!AA:AA,MATCH($B95,data_wkly!$C:$C,0),1)=0,"",INDEX(data_wkly!AA:AA,MATCH($B95,data_wkly!$C:$C,0),1)),"")</f>
        <v>100.92</v>
      </c>
      <c r="AB95" s="21">
        <f>IFERROR(IF(INDEX(data_wkly!AB:AB,MATCH($B95,data_wkly!$C:$C,0),1)=0,"",INDEX(data_wkly!AB:AB,MATCH($B95,data_wkly!$C:$C,0),1)),"")</f>
        <v>-2.6099999999999994</v>
      </c>
      <c r="AC95" s="21">
        <f>IFERROR(IF(INDEX(data_wkly!AC:AC,MATCH($B95,data_wkly!$C:$C,0),1)=0,"",INDEX(data_wkly!AC:AC,MATCH($B95,data_wkly!$C:$C,0),1)),"")</f>
        <v>100.94</v>
      </c>
      <c r="AD95" s="21">
        <f>IFERROR(IF(INDEX(data_wkly!AD:AD,MATCH($B95,data_wkly!$C:$C,0),1)=0,"",INDEX(data_wkly!AD:AD,MATCH($B95,data_wkly!$C:$C,0),1)),"")</f>
        <v>-2.7900000000000063</v>
      </c>
      <c r="AE95" s="157">
        <f t="shared" si="7"/>
        <v>1</v>
      </c>
      <c r="AF95" s="154" t="str">
        <f>IFERROR(IF(INDEX(data_wkly!AF:AF,MATCH($B95,data_wkly!$C:$C,0),1)=0,"",INDEX(data_wkly!AF:AF,MATCH($B95,data_wkly!$C:$C,0),1)),"")</f>
        <v/>
      </c>
      <c r="AG95" s="153" t="str">
        <f>IFERROR(IF(AF95="","",INDEX(data_wkly!AG:AG,MATCH($B95,data_wkly!$C:$C,0),1)),"")</f>
        <v/>
      </c>
      <c r="AH95" s="153" t="str">
        <f>IFERROR(IF(INDEX(data_wkly!AH:AH,MATCH($B95,data_wkly!$C:$C,0),1)=0,"",INDEX(data_wkly!AH:AH,MATCH($B95,data_wkly!$C:$C,0),1)),"")</f>
        <v/>
      </c>
      <c r="AI95" s="153" t="str">
        <f>IFERROR(IF(INDEX(data_wkly!AI:AI,MATCH($B95,data_wkly!$C:$C,0),1)=0,"",INDEX(data_wkly!AI:AI,MATCH($B95,data_wkly!$C:$C,0),1)),"")</f>
        <v/>
      </c>
      <c r="AJ95" s="153" t="str">
        <f>IFERROR(IF(AI95="","",INDEX(data_wkly!AJ:AJ,MATCH($B95,data_wkly!$C:$C,0),1)),"")</f>
        <v/>
      </c>
      <c r="AK95" s="153" t="str">
        <f>IFERROR(IF(INDEX(data_wkly!AK:AK,MATCH($B95,data_wkly!$C:$C,0),1)=0,"",INDEX(data_wkly!AK:AK,MATCH($B95,data_wkly!$C:$C,0),1)),"")</f>
        <v/>
      </c>
      <c r="AL95" s="153" t="str">
        <f>IFERROR(IF(INDEX(data_wkly!AL:AL,MATCH($B95,data_wkly!$C:$C,0),1)=0,"",INDEX(data_wkly!AL:AL,MATCH($B95,data_wkly!$C:$C,0),1)),"")</f>
        <v/>
      </c>
      <c r="AM95" s="183" t="str">
        <f>IFERROR(IF(INDEX(data_wkly!AM:AM,MATCH($B95,data_wkly!$C:$C,0),1)=0,"",INDEX(data_wkly!AM:AM,MATCH($B95,data_wkly!$C:$C,0),1)),"")</f>
        <v/>
      </c>
      <c r="AN95" s="41" t="str">
        <f t="shared" si="8"/>
        <v/>
      </c>
      <c r="AO95" s="88">
        <f t="shared" si="11"/>
        <v>1</v>
      </c>
    </row>
    <row r="96" spans="1:41">
      <c r="A96" s="88">
        <f t="shared" si="9"/>
        <v>2</v>
      </c>
      <c r="B96" s="89">
        <f t="shared" si="10"/>
        <v>42315</v>
      </c>
      <c r="C96" s="155">
        <f>IFERROR(IF(INDEX(data_wkly!D:D,MATCH($B96,data_wkly!$C:$C,0),1)=0,"",INDEX(data_wkly!D:D,MATCH($B96,data_wkly!$C:$C,0),1)),"")</f>
        <v>87642</v>
      </c>
      <c r="D96" s="21">
        <f>IFERROR(IF(INDEX(data_wkly!E:E,MATCH($B96,data_wkly!$C:$C,0),1)=0,"",INDEX(data_wkly!E:E,MATCH($B96,data_wkly!$C:$C,0),1)),"")</f>
        <v>126.25</v>
      </c>
      <c r="E96" s="21">
        <f>IF(C96="","",IFERROR(INDEX(data_wkly!F:F,MATCH($B96,data_wkly!$C:$C,0),1),""))</f>
        <v>-0.85999999999999943</v>
      </c>
      <c r="F96" s="21" t="str">
        <f>IF(E96="","",IFERROR(IF(INDEX(data_wkly!G:G,MATCH($B96,data_wkly!$C:$C,0),1)=0,"",INDEX(data_wkly!G:G,MATCH($B96,data_wkly!$C:$C,0),1)),""))</f>
        <v/>
      </c>
      <c r="G96" s="21">
        <f>IFERROR(IF(INDEX(data_wkly!H:H,MATCH($B96,data_wkly!$C:$C,0),1)=0,"",INDEX(data_wkly!H:H,MATCH($B96,data_wkly!$C:$C,0),1)),"")</f>
        <v>123.98</v>
      </c>
      <c r="H96" s="21">
        <f>IF(C96="","",IFERROR(INDEX(data_wkly!I:I,MATCH($B96,data_wkly!$C:$C,0),1),""))</f>
        <v>-0.8399999999999892</v>
      </c>
      <c r="I96" s="21" t="str">
        <f>IF(H96="","",IFERROR(IF(INDEX(data_wkly!J:J,MATCH($B96,data_wkly!$C:$C,0),1)=0,"",INDEX(data_wkly!J:J,MATCH($B96,data_wkly!$C:$C,0),1)),""))</f>
        <v/>
      </c>
      <c r="J96" s="21">
        <f>IFERROR(IF(INDEX(data_wkly!K:K,MATCH($B96,data_wkly!$C:$C,0),1)=0,"",INDEX(data_wkly!K:K,MATCH($B96,data_wkly!$C:$C,0),1)),"")</f>
        <v>82.63</v>
      </c>
      <c r="K96" s="86">
        <f>IFERROR(IF(INDEX(data_wkly!L:L,MATCH($B96,data_wkly!$C:$C,0),1)=0,"",INDEX(data_wkly!L:L,MATCH($B96,data_wkly!$C:$C,0),1)),"")</f>
        <v>11.6</v>
      </c>
      <c r="L96" s="156"/>
      <c r="M96" s="155">
        <f>IFERROR(IF(INDEX(data_wkly!M:M,MATCH($B96,data_wkly!$C:$C,0),1)=0,"",INDEX(data_wkly!M:M,MATCH($B96,data_wkly!$C:$C,0),1)),"")</f>
        <v>92754</v>
      </c>
      <c r="N96" s="21">
        <f>IFERROR(IF(INDEX(data_wkly!N:N,MATCH($B96,data_wkly!$C:$C,0),1)=0,"",INDEX(data_wkly!N:N,MATCH($B96,data_wkly!$C:$C,0),1)),"")</f>
        <v>129.99</v>
      </c>
      <c r="O96" s="21">
        <f>IF(M96="","",IFERROR(INDEX(data_wkly!O:O,MATCH($B96,data_wkly!$C:$C,0),1),""))</f>
        <v>-0.78999999999999204</v>
      </c>
      <c r="P96" s="21" t="str">
        <f>IF(M96="","",IFERROR(IF(INDEX(data_wkly!P:P,MATCH($B96,data_wkly!$C:$C,0),1)=0,"",INDEX(data_wkly!P:P,MATCH($B96,data_wkly!$C:$C,0),1)),""))</f>
        <v/>
      </c>
      <c r="Q96" s="21">
        <f>IFERROR(IF(INDEX(data_wkly!Q:Q,MATCH($B96,data_wkly!$C:$C,0),1)=0,"",INDEX(data_wkly!Q:Q,MATCH($B96,data_wkly!$C:$C,0),1)),"")</f>
        <v>127.66</v>
      </c>
      <c r="R96" s="21">
        <f>IF(M96="","",IFERROR(INDEX(data_wkly!R:R,MATCH($B96,data_wkly!$C:$C,0),1),""))</f>
        <v>-0.77000000000001023</v>
      </c>
      <c r="S96" s="21" t="str">
        <f>IF(M96="","",IFERROR(IF(INDEX(data_wkly!S:S,MATCH($B96,data_wkly!$C:$C,0),1)=0,"",INDEX(data_wkly!S:S,MATCH($B96,data_wkly!$C:$C,0),1)),""))</f>
        <v/>
      </c>
      <c r="T96" s="21">
        <f>IFERROR(IF(INDEX(data_wkly!T:T,MATCH($B96,data_wkly!$C:$C,0),1)=0,"",INDEX(data_wkly!T:T,MATCH($B96,data_wkly!$C:$C,0),1)),"")</f>
        <v>82.55</v>
      </c>
      <c r="U96" s="86">
        <f>IFERROR(IF(INDEX(data_wkly!U:U,MATCH($B96,data_wkly!$C:$C,0),1)=0,"",INDEX(data_wkly!U:U,MATCH($B96,data_wkly!$C:$C,0),1)),"")</f>
        <v>11.6</v>
      </c>
      <c r="V96" s="157">
        <f t="shared" si="6"/>
        <v>2</v>
      </c>
      <c r="W96" s="152">
        <f>IFERROR(IF(INDEX(data_wkly!W:W,MATCH($B96,data_wkly!$C:$C,0),1)=0,"",INDEX(data_wkly!W:W,MATCH($B96,data_wkly!$C:$C,0),1)),"")</f>
        <v>97.724500000000006</v>
      </c>
      <c r="X96" s="21">
        <f>IFERROR(IF(INDEX(data_wkly!X:X,MATCH($B96,data_wkly!$C:$C,0),1)=0,"",INDEX(data_wkly!X:X,MATCH($B96,data_wkly!$C:$C,0),1)),"")</f>
        <v>-3.1119819345580453</v>
      </c>
      <c r="Y96" s="21">
        <f>IFERROR(IF(INDEX(data_wkly!Y:Y,MATCH($B96,data_wkly!$C:$C,0),1)=0,"",INDEX(data_wkly!Y:Y,MATCH($B96,data_wkly!$C:$C,0),1)),"")</f>
        <v>96.49</v>
      </c>
      <c r="Z96" s="21">
        <f>IFERROR(IF(INDEX(data_wkly!Z:Z,MATCH($B96,data_wkly!$C:$C,0),1)=0,"",INDEX(data_wkly!Z:Z,MATCH($B96,data_wkly!$C:$C,0),1)),"")</f>
        <v>-3.230000000000004</v>
      </c>
      <c r="AA96" s="152">
        <f>IFERROR(IF(INDEX(data_wkly!AA:AA,MATCH($B96,data_wkly!$C:$C,0),1)=0,"",INDEX(data_wkly!AA:AA,MATCH($B96,data_wkly!$C:$C,0),1)),"")</f>
        <v>97.9</v>
      </c>
      <c r="AB96" s="21">
        <f>IFERROR(IF(INDEX(data_wkly!AB:AB,MATCH($B96,data_wkly!$C:$C,0),1)=0,"",INDEX(data_wkly!AB:AB,MATCH($B96,data_wkly!$C:$C,0),1)),"")</f>
        <v>-3.019999999999996</v>
      </c>
      <c r="AC96" s="21">
        <f>IFERROR(IF(INDEX(data_wkly!AC:AC,MATCH($B96,data_wkly!$C:$C,0),1)=0,"",INDEX(data_wkly!AC:AC,MATCH($B96,data_wkly!$C:$C,0),1)),"")</f>
        <v>97.66</v>
      </c>
      <c r="AD96" s="21">
        <f>IFERROR(IF(INDEX(data_wkly!AD:AD,MATCH($B96,data_wkly!$C:$C,0),1)=0,"",INDEX(data_wkly!AD:AD,MATCH($B96,data_wkly!$C:$C,0),1)),"")</f>
        <v>-3.2800000000000011</v>
      </c>
      <c r="AE96" s="157">
        <f t="shared" si="7"/>
        <v>2</v>
      </c>
      <c r="AF96" s="154" t="str">
        <f>IFERROR(IF(INDEX(data_wkly!AF:AF,MATCH($B96,data_wkly!$C:$C,0),1)=0,"",INDEX(data_wkly!AF:AF,MATCH($B96,data_wkly!$C:$C,0),1)),"")</f>
        <v/>
      </c>
      <c r="AG96" s="153" t="str">
        <f>IFERROR(IF(AF96="","",INDEX(data_wkly!AG:AG,MATCH($B96,data_wkly!$C:$C,0),1)),"")</f>
        <v/>
      </c>
      <c r="AH96" s="153" t="str">
        <f>IFERROR(IF(INDEX(data_wkly!AH:AH,MATCH($B96,data_wkly!$C:$C,0),1)=0,"",INDEX(data_wkly!AH:AH,MATCH($B96,data_wkly!$C:$C,0),1)),"")</f>
        <v/>
      </c>
      <c r="AI96" s="153" t="str">
        <f>IFERROR(IF(INDEX(data_wkly!AI:AI,MATCH($B96,data_wkly!$C:$C,0),1)=0,"",INDEX(data_wkly!AI:AI,MATCH($B96,data_wkly!$C:$C,0),1)),"")</f>
        <v/>
      </c>
      <c r="AJ96" s="153" t="str">
        <f>IFERROR(IF(AI96="","",INDEX(data_wkly!AJ:AJ,MATCH($B96,data_wkly!$C:$C,0),1)),"")</f>
        <v/>
      </c>
      <c r="AK96" s="153" t="str">
        <f>IFERROR(IF(INDEX(data_wkly!AK:AK,MATCH($B96,data_wkly!$C:$C,0),1)=0,"",INDEX(data_wkly!AK:AK,MATCH($B96,data_wkly!$C:$C,0),1)),"")</f>
        <v/>
      </c>
      <c r="AL96" s="153" t="str">
        <f>IFERROR(IF(INDEX(data_wkly!AL:AL,MATCH($B96,data_wkly!$C:$C,0),1)=0,"",INDEX(data_wkly!AL:AL,MATCH($B96,data_wkly!$C:$C,0),1)),"")</f>
        <v/>
      </c>
      <c r="AM96" s="183" t="str">
        <f>IFERROR(IF(INDEX(data_wkly!AM:AM,MATCH($B96,data_wkly!$C:$C,0),1)=0,"",INDEX(data_wkly!AM:AM,MATCH($B96,data_wkly!$C:$C,0),1)),"")</f>
        <v/>
      </c>
      <c r="AN96" s="41" t="str">
        <f t="shared" si="8"/>
        <v/>
      </c>
      <c r="AO96" s="88">
        <f t="shared" si="11"/>
        <v>2</v>
      </c>
    </row>
    <row r="97" spans="1:41">
      <c r="A97" s="88">
        <f t="shared" si="9"/>
        <v>1</v>
      </c>
      <c r="B97" s="89">
        <f t="shared" si="10"/>
        <v>42322</v>
      </c>
      <c r="C97" s="155">
        <f>IFERROR(IF(INDEX(data_wkly!D:D,MATCH($B97,data_wkly!$C:$C,0),1)=0,"",INDEX(data_wkly!D:D,MATCH($B97,data_wkly!$C:$C,0),1)),"")</f>
        <v>88216</v>
      </c>
      <c r="D97" s="21">
        <f>IFERROR(IF(INDEX(data_wkly!E:E,MATCH($B97,data_wkly!$C:$C,0),1)=0,"",INDEX(data_wkly!E:E,MATCH($B97,data_wkly!$C:$C,0),1)),"")</f>
        <v>126.47</v>
      </c>
      <c r="E97" s="21">
        <f>IF(C97="","",IFERROR(INDEX(data_wkly!F:F,MATCH($B97,data_wkly!$C:$C,0),1),""))</f>
        <v>0.21999999999999886</v>
      </c>
      <c r="F97" s="21" t="str">
        <f>IF(E97="","",IFERROR(IF(INDEX(data_wkly!G:G,MATCH($B97,data_wkly!$C:$C,0),1)=0,"",INDEX(data_wkly!G:G,MATCH($B97,data_wkly!$C:$C,0),1)),""))</f>
        <v/>
      </c>
      <c r="G97" s="21">
        <f>IFERROR(IF(INDEX(data_wkly!H:H,MATCH($B97,data_wkly!$C:$C,0),1)=0,"",INDEX(data_wkly!H:H,MATCH($B97,data_wkly!$C:$C,0),1)),"")</f>
        <v>124.19</v>
      </c>
      <c r="H97" s="21">
        <f>IF(C97="","",IFERROR(INDEX(data_wkly!I:I,MATCH($B97,data_wkly!$C:$C,0),1),""))</f>
        <v>0.20999999999999375</v>
      </c>
      <c r="I97" s="21" t="str">
        <f>IF(H97="","",IFERROR(IF(INDEX(data_wkly!J:J,MATCH($B97,data_wkly!$C:$C,0),1)=0,"",INDEX(data_wkly!J:J,MATCH($B97,data_wkly!$C:$C,0),1)),""))</f>
        <v/>
      </c>
      <c r="J97" s="21">
        <f>IFERROR(IF(INDEX(data_wkly!K:K,MATCH($B97,data_wkly!$C:$C,0),1)=0,"",INDEX(data_wkly!K:K,MATCH($B97,data_wkly!$C:$C,0),1)),"")</f>
        <v>82.62</v>
      </c>
      <c r="K97" s="86">
        <f>IFERROR(IF(INDEX(data_wkly!L:L,MATCH($B97,data_wkly!$C:$C,0),1)=0,"",INDEX(data_wkly!L:L,MATCH($B97,data_wkly!$C:$C,0),1)),"")</f>
        <v>11.5</v>
      </c>
      <c r="L97" s="156"/>
      <c r="M97" s="155">
        <f>IFERROR(IF(INDEX(data_wkly!M:M,MATCH($B97,data_wkly!$C:$C,0),1)=0,"",INDEX(data_wkly!M:M,MATCH($B97,data_wkly!$C:$C,0),1)),"")</f>
        <v>92000</v>
      </c>
      <c r="N97" s="21">
        <f>IFERROR(IF(INDEX(data_wkly!N:N,MATCH($B97,data_wkly!$C:$C,0),1)=0,"",INDEX(data_wkly!N:N,MATCH($B97,data_wkly!$C:$C,0),1)),"")</f>
        <v>129.97999999999999</v>
      </c>
      <c r="O97" s="21">
        <f>IF(M97="","",IFERROR(INDEX(data_wkly!O:O,MATCH($B97,data_wkly!$C:$C,0),1),""))</f>
        <v>-1.0000000000019327E-2</v>
      </c>
      <c r="P97" s="21" t="str">
        <f>IF(M97="","",IFERROR(IF(INDEX(data_wkly!P:P,MATCH($B97,data_wkly!$C:$C,0),1)=0,"",INDEX(data_wkly!P:P,MATCH($B97,data_wkly!$C:$C,0),1)),""))</f>
        <v/>
      </c>
      <c r="Q97" s="21">
        <f>IFERROR(IF(INDEX(data_wkly!Q:Q,MATCH($B97,data_wkly!$C:$C,0),1)=0,"",INDEX(data_wkly!Q:Q,MATCH($B97,data_wkly!$C:$C,0),1)),"")</f>
        <v>127.64</v>
      </c>
      <c r="R97" s="21">
        <f>IF(M97="","",IFERROR(INDEX(data_wkly!R:R,MATCH($B97,data_wkly!$C:$C,0),1),""))</f>
        <v>-1.9999999999996021E-2</v>
      </c>
      <c r="S97" s="21" t="str">
        <f>IF(M97="","",IFERROR(IF(INDEX(data_wkly!S:S,MATCH($B97,data_wkly!$C:$C,0),1)=0,"",INDEX(data_wkly!S:S,MATCH($B97,data_wkly!$C:$C,0),1)),""))</f>
        <v/>
      </c>
      <c r="T97" s="21">
        <f>IFERROR(IF(INDEX(data_wkly!T:T,MATCH($B97,data_wkly!$C:$C,0),1)=0,"",INDEX(data_wkly!T:T,MATCH($B97,data_wkly!$C:$C,0),1)),"")</f>
        <v>82.45</v>
      </c>
      <c r="U97" s="86">
        <f>IFERROR(IF(INDEX(data_wkly!U:U,MATCH($B97,data_wkly!$C:$C,0),1)=0,"",INDEX(data_wkly!U:U,MATCH($B97,data_wkly!$C:$C,0),1)),"")</f>
        <v>11.6</v>
      </c>
      <c r="V97" s="157">
        <f t="shared" si="6"/>
        <v>1</v>
      </c>
      <c r="W97" s="152">
        <f>IFERROR(IF(INDEX(data_wkly!W:W,MATCH($B97,data_wkly!$C:$C,0),1)=0,"",INDEX(data_wkly!W:W,MATCH($B97,data_wkly!$C:$C,0),1)),"")</f>
        <v>94.655000000000001</v>
      </c>
      <c r="X97" s="21">
        <f>IFERROR(IF(INDEX(data_wkly!X:X,MATCH($B97,data_wkly!$C:$C,0),1)=0,"",INDEX(data_wkly!X:X,MATCH($B97,data_wkly!$C:$C,0),1)),"")</f>
        <v>-3.0694644524120633</v>
      </c>
      <c r="Y97" s="21">
        <f>IFERROR(IF(INDEX(data_wkly!Y:Y,MATCH($B97,data_wkly!$C:$C,0),1)=0,"",INDEX(data_wkly!Y:Y,MATCH($B97,data_wkly!$C:$C,0),1)),"")</f>
        <v>93.3</v>
      </c>
      <c r="Z97" s="21">
        <f>IFERROR(IF(INDEX(data_wkly!Z:Z,MATCH($B97,data_wkly!$C:$C,0),1)=0,"",INDEX(data_wkly!Z:Z,MATCH($B97,data_wkly!$C:$C,0),1)),"")</f>
        <v>-3.1899999999999977</v>
      </c>
      <c r="AA97" s="152">
        <f>IFERROR(IF(INDEX(data_wkly!AA:AA,MATCH($B97,data_wkly!$C:$C,0),1)=0,"",INDEX(data_wkly!AA:AA,MATCH($B97,data_wkly!$C:$C,0),1)),"")</f>
        <v>95.31</v>
      </c>
      <c r="AB97" s="21">
        <f>IFERROR(IF(INDEX(data_wkly!AB:AB,MATCH($B97,data_wkly!$C:$C,0),1)=0,"",INDEX(data_wkly!AB:AB,MATCH($B97,data_wkly!$C:$C,0),1)),"")</f>
        <v>-2.5900000000000034</v>
      </c>
      <c r="AC97" s="21">
        <f>IFERROR(IF(INDEX(data_wkly!AC:AC,MATCH($B97,data_wkly!$C:$C,0),1)=0,"",INDEX(data_wkly!AC:AC,MATCH($B97,data_wkly!$C:$C,0),1)),"")</f>
        <v>94.8</v>
      </c>
      <c r="AD97" s="21">
        <f>IFERROR(IF(INDEX(data_wkly!AD:AD,MATCH($B97,data_wkly!$C:$C,0),1)=0,"",INDEX(data_wkly!AD:AD,MATCH($B97,data_wkly!$C:$C,0),1)),"")</f>
        <v>-2.8599999999999994</v>
      </c>
      <c r="AE97" s="157">
        <f t="shared" si="7"/>
        <v>1</v>
      </c>
      <c r="AF97" s="154" t="str">
        <f>IFERROR(IF(INDEX(data_wkly!AF:AF,MATCH($B97,data_wkly!$C:$C,0),1)=0,"",INDEX(data_wkly!AF:AF,MATCH($B97,data_wkly!$C:$C,0),1)),"")</f>
        <v/>
      </c>
      <c r="AG97" s="153" t="str">
        <f>IFERROR(IF(AF97="","",INDEX(data_wkly!AG:AG,MATCH($B97,data_wkly!$C:$C,0),1)),"")</f>
        <v/>
      </c>
      <c r="AH97" s="153" t="str">
        <f>IFERROR(IF(INDEX(data_wkly!AH:AH,MATCH($B97,data_wkly!$C:$C,0),1)=0,"",INDEX(data_wkly!AH:AH,MATCH($B97,data_wkly!$C:$C,0),1)),"")</f>
        <v/>
      </c>
      <c r="AI97" s="153" t="str">
        <f>IFERROR(IF(INDEX(data_wkly!AI:AI,MATCH($B97,data_wkly!$C:$C,0),1)=0,"",INDEX(data_wkly!AI:AI,MATCH($B97,data_wkly!$C:$C,0),1)),"")</f>
        <v/>
      </c>
      <c r="AJ97" s="153" t="str">
        <f>IFERROR(IF(AI97="","",INDEX(data_wkly!AJ:AJ,MATCH($B97,data_wkly!$C:$C,0),1)),"")</f>
        <v/>
      </c>
      <c r="AK97" s="153" t="str">
        <f>IFERROR(IF(INDEX(data_wkly!AK:AK,MATCH($B97,data_wkly!$C:$C,0),1)=0,"",INDEX(data_wkly!AK:AK,MATCH($B97,data_wkly!$C:$C,0),1)),"")</f>
        <v/>
      </c>
      <c r="AL97" s="153" t="str">
        <f>IFERROR(IF(INDEX(data_wkly!AL:AL,MATCH($B97,data_wkly!$C:$C,0),1)=0,"",INDEX(data_wkly!AL:AL,MATCH($B97,data_wkly!$C:$C,0),1)),"")</f>
        <v/>
      </c>
      <c r="AM97" s="183" t="str">
        <f>IFERROR(IF(INDEX(data_wkly!AM:AM,MATCH($B97,data_wkly!$C:$C,0),1)=0,"",INDEX(data_wkly!AM:AM,MATCH($B97,data_wkly!$C:$C,0),1)),"")</f>
        <v/>
      </c>
      <c r="AN97" s="41" t="str">
        <f t="shared" si="8"/>
        <v/>
      </c>
      <c r="AO97" s="88">
        <f t="shared" si="11"/>
        <v>1</v>
      </c>
    </row>
    <row r="98" spans="1:41">
      <c r="A98" s="88">
        <f t="shared" si="9"/>
        <v>2</v>
      </c>
      <c r="B98" s="89">
        <f t="shared" si="10"/>
        <v>42329</v>
      </c>
      <c r="C98" s="155">
        <f>IFERROR(IF(INDEX(data_wkly!D:D,MATCH($B98,data_wkly!$C:$C,0),1)=0,"",INDEX(data_wkly!D:D,MATCH($B98,data_wkly!$C:$C,0),1)),"")</f>
        <v>89856</v>
      </c>
      <c r="D98" s="21">
        <f>IFERROR(IF(INDEX(data_wkly!E:E,MATCH($B98,data_wkly!$C:$C,0),1)=0,"",INDEX(data_wkly!E:E,MATCH($B98,data_wkly!$C:$C,0),1)),"")</f>
        <v>126.28</v>
      </c>
      <c r="E98" s="21">
        <f>IF(C98="","",IFERROR(INDEX(data_wkly!F:F,MATCH($B98,data_wkly!$C:$C,0),1),""))</f>
        <v>-0.18999999999999773</v>
      </c>
      <c r="F98" s="21" t="str">
        <f>IF(E98="","",IFERROR(IF(INDEX(data_wkly!G:G,MATCH($B98,data_wkly!$C:$C,0),1)=0,"",INDEX(data_wkly!G:G,MATCH($B98,data_wkly!$C:$C,0),1)),""))</f>
        <v/>
      </c>
      <c r="G98" s="21">
        <f>IFERROR(IF(INDEX(data_wkly!H:H,MATCH($B98,data_wkly!$C:$C,0),1)=0,"",INDEX(data_wkly!H:H,MATCH($B98,data_wkly!$C:$C,0),1)),"")</f>
        <v>124.01</v>
      </c>
      <c r="H98" s="21">
        <f>IF(C98="","",IFERROR(INDEX(data_wkly!I:I,MATCH($B98,data_wkly!$C:$C,0),1),""))</f>
        <v>-0.17999999999999261</v>
      </c>
      <c r="I98" s="21" t="str">
        <f>IF(H98="","",IFERROR(IF(INDEX(data_wkly!J:J,MATCH($B98,data_wkly!$C:$C,0),1)=0,"",INDEX(data_wkly!J:J,MATCH($B98,data_wkly!$C:$C,0),1)),""))</f>
        <v/>
      </c>
      <c r="J98" s="21">
        <f>IFERROR(IF(INDEX(data_wkly!K:K,MATCH($B98,data_wkly!$C:$C,0),1)=0,"",INDEX(data_wkly!K:K,MATCH($B98,data_wkly!$C:$C,0),1)),"")</f>
        <v>82.14</v>
      </c>
      <c r="K98" s="86">
        <f>IFERROR(IF(INDEX(data_wkly!L:L,MATCH($B98,data_wkly!$C:$C,0),1)=0,"",INDEX(data_wkly!L:L,MATCH($B98,data_wkly!$C:$C,0),1)),"")</f>
        <v>11.4</v>
      </c>
      <c r="L98" s="156"/>
      <c r="M98" s="155">
        <f>IFERROR(IF(INDEX(data_wkly!M:M,MATCH($B98,data_wkly!$C:$C,0),1)=0,"",INDEX(data_wkly!M:M,MATCH($B98,data_wkly!$C:$C,0),1)),"")</f>
        <v>96570</v>
      </c>
      <c r="N98" s="21">
        <f>IFERROR(IF(INDEX(data_wkly!N:N,MATCH($B98,data_wkly!$C:$C,0),1)=0,"",INDEX(data_wkly!N:N,MATCH($B98,data_wkly!$C:$C,0),1)),"")</f>
        <v>129.80000000000001</v>
      </c>
      <c r="O98" s="21">
        <f>IF(M98="","",IFERROR(INDEX(data_wkly!O:O,MATCH($B98,data_wkly!$C:$C,0),1),""))</f>
        <v>-0.1799999999999784</v>
      </c>
      <c r="P98" s="21" t="str">
        <f>IF(M98="","",IFERROR(IF(INDEX(data_wkly!P:P,MATCH($B98,data_wkly!$C:$C,0),1)=0,"",INDEX(data_wkly!P:P,MATCH($B98,data_wkly!$C:$C,0),1)),""))</f>
        <v/>
      </c>
      <c r="Q98" s="21">
        <f>IFERROR(IF(INDEX(data_wkly!Q:Q,MATCH($B98,data_wkly!$C:$C,0),1)=0,"",INDEX(data_wkly!Q:Q,MATCH($B98,data_wkly!$C:$C,0),1)),"")</f>
        <v>127.47</v>
      </c>
      <c r="R98" s="21">
        <f>IF(M98="","",IFERROR(INDEX(data_wkly!R:R,MATCH($B98,data_wkly!$C:$C,0),1),""))</f>
        <v>-0.17000000000000171</v>
      </c>
      <c r="S98" s="21" t="str">
        <f>IF(M98="","",IFERROR(IF(INDEX(data_wkly!S:S,MATCH($B98,data_wkly!$C:$C,0),1)=0,"",INDEX(data_wkly!S:S,MATCH($B98,data_wkly!$C:$C,0),1)),""))</f>
        <v/>
      </c>
      <c r="T98" s="21">
        <f>IFERROR(IF(INDEX(data_wkly!T:T,MATCH($B98,data_wkly!$C:$C,0),1)=0,"",INDEX(data_wkly!T:T,MATCH($B98,data_wkly!$C:$C,0),1)),"")</f>
        <v>81.73</v>
      </c>
      <c r="U98" s="86">
        <f>IFERROR(IF(INDEX(data_wkly!U:U,MATCH($B98,data_wkly!$C:$C,0),1)=0,"",INDEX(data_wkly!U:U,MATCH($B98,data_wkly!$C:$C,0),1)),"")</f>
        <v>11.6</v>
      </c>
      <c r="V98" s="157">
        <f t="shared" si="6"/>
        <v>2</v>
      </c>
      <c r="W98" s="152">
        <f>IFERROR(IF(INDEX(data_wkly!W:W,MATCH($B98,data_wkly!$C:$C,0),1)=0,"",INDEX(data_wkly!W:W,MATCH($B98,data_wkly!$C:$C,0),1)),"")</f>
        <v>91.834599999999995</v>
      </c>
      <c r="X98" s="21">
        <f>IFERROR(IF(INDEX(data_wkly!X:X,MATCH($B98,data_wkly!$C:$C,0),1)=0,"",INDEX(data_wkly!X:X,MATCH($B98,data_wkly!$C:$C,0),1)),"")</f>
        <v>-2.8204780876047266</v>
      </c>
      <c r="Y98" s="21">
        <f>IFERROR(IF(INDEX(data_wkly!Y:Y,MATCH($B98,data_wkly!$C:$C,0),1)=0,"",INDEX(data_wkly!Y:Y,MATCH($B98,data_wkly!$C:$C,0),1)),"")</f>
        <v>90.31</v>
      </c>
      <c r="Z98" s="21">
        <f>IFERROR(IF(INDEX(data_wkly!Z:Z,MATCH($B98,data_wkly!$C:$C,0),1)=0,"",INDEX(data_wkly!Z:Z,MATCH($B98,data_wkly!$C:$C,0),1)),"")</f>
        <v>-2.9899999999999949</v>
      </c>
      <c r="AA98" s="152">
        <f>IFERROR(IF(INDEX(data_wkly!AA:AA,MATCH($B98,data_wkly!$C:$C,0),1)=0,"",INDEX(data_wkly!AA:AA,MATCH($B98,data_wkly!$C:$C,0),1)),"")</f>
        <v>92.75</v>
      </c>
      <c r="AB98" s="21">
        <f>IFERROR(IF(INDEX(data_wkly!AB:AB,MATCH($B98,data_wkly!$C:$C,0),1)=0,"",INDEX(data_wkly!AB:AB,MATCH($B98,data_wkly!$C:$C,0),1)),"")</f>
        <v>-2.5600000000000023</v>
      </c>
      <c r="AC98" s="21">
        <f>IFERROR(IF(INDEX(data_wkly!AC:AC,MATCH($B98,data_wkly!$C:$C,0),1)=0,"",INDEX(data_wkly!AC:AC,MATCH($B98,data_wkly!$C:$C,0),1)),"")</f>
        <v>92</v>
      </c>
      <c r="AD98" s="21">
        <f>IFERROR(IF(INDEX(data_wkly!AD:AD,MATCH($B98,data_wkly!$C:$C,0),1)=0,"",INDEX(data_wkly!AD:AD,MATCH($B98,data_wkly!$C:$C,0),1)),"")</f>
        <v>-2.7999999999999972</v>
      </c>
      <c r="AE98" s="157">
        <f t="shared" si="7"/>
        <v>2</v>
      </c>
      <c r="AF98" s="154" t="str">
        <f>IFERROR(IF(INDEX(data_wkly!AF:AF,MATCH($B98,data_wkly!$C:$C,0),1)=0,"",INDEX(data_wkly!AF:AF,MATCH($B98,data_wkly!$C:$C,0),1)),"")</f>
        <v/>
      </c>
      <c r="AG98" s="153" t="str">
        <f>IFERROR(IF(AF98="","",INDEX(data_wkly!AG:AG,MATCH($B98,data_wkly!$C:$C,0),1)),"")</f>
        <v/>
      </c>
      <c r="AH98" s="153" t="str">
        <f>IFERROR(IF(INDEX(data_wkly!AH:AH,MATCH($B98,data_wkly!$C:$C,0),1)=0,"",INDEX(data_wkly!AH:AH,MATCH($B98,data_wkly!$C:$C,0),1)),"")</f>
        <v/>
      </c>
      <c r="AI98" s="153" t="str">
        <f>IFERROR(IF(INDEX(data_wkly!AI:AI,MATCH($B98,data_wkly!$C:$C,0),1)=0,"",INDEX(data_wkly!AI:AI,MATCH($B98,data_wkly!$C:$C,0),1)),"")</f>
        <v/>
      </c>
      <c r="AJ98" s="153" t="str">
        <f>IFERROR(IF(AI98="","",INDEX(data_wkly!AJ:AJ,MATCH($B98,data_wkly!$C:$C,0),1)),"")</f>
        <v/>
      </c>
      <c r="AK98" s="153" t="str">
        <f>IFERROR(IF(INDEX(data_wkly!AK:AK,MATCH($B98,data_wkly!$C:$C,0),1)=0,"",INDEX(data_wkly!AK:AK,MATCH($B98,data_wkly!$C:$C,0),1)),"")</f>
        <v/>
      </c>
      <c r="AL98" s="153" t="str">
        <f>IFERROR(IF(INDEX(data_wkly!AL:AL,MATCH($B98,data_wkly!$C:$C,0),1)=0,"",INDEX(data_wkly!AL:AL,MATCH($B98,data_wkly!$C:$C,0),1)),"")</f>
        <v/>
      </c>
      <c r="AM98" s="183" t="str">
        <f>IFERROR(IF(INDEX(data_wkly!AM:AM,MATCH($B98,data_wkly!$C:$C,0),1)=0,"",INDEX(data_wkly!AM:AM,MATCH($B98,data_wkly!$C:$C,0),1)),"")</f>
        <v/>
      </c>
      <c r="AN98" s="41" t="str">
        <f t="shared" si="8"/>
        <v/>
      </c>
      <c r="AO98" s="88">
        <f t="shared" si="11"/>
        <v>2</v>
      </c>
    </row>
    <row r="99" spans="1:41">
      <c r="A99" s="88">
        <f t="shared" si="9"/>
        <v>1</v>
      </c>
      <c r="B99" s="89">
        <f t="shared" si="10"/>
        <v>42336</v>
      </c>
      <c r="C99" s="155">
        <f>IFERROR(IF(INDEX(data_wkly!D:D,MATCH($B99,data_wkly!$C:$C,0),1)=0,"",INDEX(data_wkly!D:D,MATCH($B99,data_wkly!$C:$C,0),1)),"")</f>
        <v>84239</v>
      </c>
      <c r="D99" s="21">
        <f>IFERROR(IF(INDEX(data_wkly!E:E,MATCH($B99,data_wkly!$C:$C,0),1)=0,"",INDEX(data_wkly!E:E,MATCH($B99,data_wkly!$C:$C,0),1)),"")</f>
        <v>126</v>
      </c>
      <c r="E99" s="21">
        <f>IF(C99="","",IFERROR(INDEX(data_wkly!F:F,MATCH($B99,data_wkly!$C:$C,0),1),""))</f>
        <v>-0.28000000000000114</v>
      </c>
      <c r="F99" s="21" t="str">
        <f>IF(E99="","",IFERROR(IF(INDEX(data_wkly!G:G,MATCH($B99,data_wkly!$C:$C,0),1)=0,"",INDEX(data_wkly!G:G,MATCH($B99,data_wkly!$C:$C,0),1)),""))</f>
        <v/>
      </c>
      <c r="G99" s="21">
        <f>IFERROR(IF(INDEX(data_wkly!H:H,MATCH($B99,data_wkly!$C:$C,0),1)=0,"",INDEX(data_wkly!H:H,MATCH($B99,data_wkly!$C:$C,0),1)),"")</f>
        <v>123.72</v>
      </c>
      <c r="H99" s="21">
        <f>IF(C99="","",IFERROR(INDEX(data_wkly!I:I,MATCH($B99,data_wkly!$C:$C,0),1),""))</f>
        <v>-0.29000000000000625</v>
      </c>
      <c r="I99" s="21" t="str">
        <f>IF(H99="","",IFERROR(IF(INDEX(data_wkly!J:J,MATCH($B99,data_wkly!$C:$C,0),1)=0,"",INDEX(data_wkly!J:J,MATCH($B99,data_wkly!$C:$C,0),1)),""))</f>
        <v/>
      </c>
      <c r="J99" s="21">
        <f>IFERROR(IF(INDEX(data_wkly!K:K,MATCH($B99,data_wkly!$C:$C,0),1)=0,"",INDEX(data_wkly!K:K,MATCH($B99,data_wkly!$C:$C,0),1)),"")</f>
        <v>81.81</v>
      </c>
      <c r="K99" s="86">
        <f>IFERROR(IF(INDEX(data_wkly!L:L,MATCH($B99,data_wkly!$C:$C,0),1)=0,"",INDEX(data_wkly!L:L,MATCH($B99,data_wkly!$C:$C,0),1)),"")</f>
        <v>11.5</v>
      </c>
      <c r="L99" s="156"/>
      <c r="M99" s="155">
        <f>IFERROR(IF(INDEX(data_wkly!M:M,MATCH($B99,data_wkly!$C:$C,0),1)=0,"",INDEX(data_wkly!M:M,MATCH($B99,data_wkly!$C:$C,0),1)),"")</f>
        <v>88923</v>
      </c>
      <c r="N99" s="21">
        <f>IFERROR(IF(INDEX(data_wkly!N:N,MATCH($B99,data_wkly!$C:$C,0),1)=0,"",INDEX(data_wkly!N:N,MATCH($B99,data_wkly!$C:$C,0),1)),"")</f>
        <v>129.87</v>
      </c>
      <c r="O99" s="21">
        <f>IF(M99="","",IFERROR(INDEX(data_wkly!O:O,MATCH($B99,data_wkly!$C:$C,0),1),""))</f>
        <v>6.9999999999993179E-2</v>
      </c>
      <c r="P99" s="21" t="str">
        <f>IF(M99="","",IFERROR(IF(INDEX(data_wkly!P:P,MATCH($B99,data_wkly!$C:$C,0),1)=0,"",INDEX(data_wkly!P:P,MATCH($B99,data_wkly!$C:$C,0),1)),""))</f>
        <v/>
      </c>
      <c r="Q99" s="21">
        <f>IFERROR(IF(INDEX(data_wkly!Q:Q,MATCH($B99,data_wkly!$C:$C,0),1)=0,"",INDEX(data_wkly!Q:Q,MATCH($B99,data_wkly!$C:$C,0),1)),"")</f>
        <v>127.54</v>
      </c>
      <c r="R99" s="21">
        <f>IF(M99="","",IFERROR(INDEX(data_wkly!R:R,MATCH($B99,data_wkly!$C:$C,0),1),""))</f>
        <v>7.000000000000739E-2</v>
      </c>
      <c r="S99" s="21" t="str">
        <f>IF(M99="","",IFERROR(IF(INDEX(data_wkly!S:S,MATCH($B99,data_wkly!$C:$C,0),1)=0,"",INDEX(data_wkly!S:S,MATCH($B99,data_wkly!$C:$C,0),1)),""))</f>
        <v/>
      </c>
      <c r="T99" s="21">
        <f>IFERROR(IF(INDEX(data_wkly!T:T,MATCH($B99,data_wkly!$C:$C,0),1)=0,"",INDEX(data_wkly!T:T,MATCH($B99,data_wkly!$C:$C,0),1)),"")</f>
        <v>81.14</v>
      </c>
      <c r="U99" s="86">
        <f>IFERROR(IF(INDEX(data_wkly!U:U,MATCH($B99,data_wkly!$C:$C,0),1)=0,"",INDEX(data_wkly!U:U,MATCH($B99,data_wkly!$C:$C,0),1)),"")</f>
        <v>11.6</v>
      </c>
      <c r="V99" s="157">
        <f t="shared" si="6"/>
        <v>1</v>
      </c>
      <c r="W99" s="152">
        <f>IFERROR(IF(INDEX(data_wkly!W:W,MATCH($B99,data_wkly!$C:$C,0),1)=0,"",INDEX(data_wkly!W:W,MATCH($B99,data_wkly!$C:$C,0),1)),"")</f>
        <v>89.523200000000003</v>
      </c>
      <c r="X99" s="21">
        <f>IFERROR(IF(INDEX(data_wkly!X:X,MATCH($B99,data_wkly!$C:$C,0),1)=0,"",INDEX(data_wkly!X:X,MATCH($B99,data_wkly!$C:$C,0),1)),"")</f>
        <v>-2.3113924564083703</v>
      </c>
      <c r="Y99" s="21">
        <f>IFERROR(IF(INDEX(data_wkly!Y:Y,MATCH($B99,data_wkly!$C:$C,0),1)=0,"",INDEX(data_wkly!Y:Y,MATCH($B99,data_wkly!$C:$C,0),1)),"")</f>
        <v>88.3</v>
      </c>
      <c r="Z99" s="21">
        <f>IFERROR(IF(INDEX(data_wkly!Z:Z,MATCH($B99,data_wkly!$C:$C,0),1)=0,"",INDEX(data_wkly!Z:Z,MATCH($B99,data_wkly!$C:$C,0),1)),"")</f>
        <v>-2.0100000000000051</v>
      </c>
      <c r="AA99" s="152">
        <f>IFERROR(IF(INDEX(data_wkly!AA:AA,MATCH($B99,data_wkly!$C:$C,0),1)=0,"",INDEX(data_wkly!AA:AA,MATCH($B99,data_wkly!$C:$C,0),1)),"")</f>
        <v>91.03</v>
      </c>
      <c r="AB99" s="21">
        <f>IFERROR(IF(INDEX(data_wkly!AB:AB,MATCH($B99,data_wkly!$C:$C,0),1)=0,"",INDEX(data_wkly!AB:AB,MATCH($B99,data_wkly!$C:$C,0),1)),"")</f>
        <v>-1.7199999999999989</v>
      </c>
      <c r="AC99" s="21">
        <f>IFERROR(IF(INDEX(data_wkly!AC:AC,MATCH($B99,data_wkly!$C:$C,0),1)=0,"",INDEX(data_wkly!AC:AC,MATCH($B99,data_wkly!$C:$C,0),1)),"")</f>
        <v>90.19</v>
      </c>
      <c r="AD99" s="21">
        <f>IFERROR(IF(INDEX(data_wkly!AD:AD,MATCH($B99,data_wkly!$C:$C,0),1)=0,"",INDEX(data_wkly!AD:AD,MATCH($B99,data_wkly!$C:$C,0),1)),"")</f>
        <v>-1.8100000000000023</v>
      </c>
      <c r="AE99" s="157">
        <f t="shared" si="7"/>
        <v>1</v>
      </c>
      <c r="AF99" s="154" t="str">
        <f>IFERROR(IF(INDEX(data_wkly!AF:AF,MATCH($B99,data_wkly!$C:$C,0),1)=0,"",INDEX(data_wkly!AF:AF,MATCH($B99,data_wkly!$C:$C,0),1)),"")</f>
        <v/>
      </c>
      <c r="AG99" s="153" t="str">
        <f>IFERROR(IF(AF99="","",INDEX(data_wkly!AG:AG,MATCH($B99,data_wkly!$C:$C,0),1)),"")</f>
        <v/>
      </c>
      <c r="AH99" s="153" t="str">
        <f>IFERROR(IF(INDEX(data_wkly!AH:AH,MATCH($B99,data_wkly!$C:$C,0),1)=0,"",INDEX(data_wkly!AH:AH,MATCH($B99,data_wkly!$C:$C,0),1)),"")</f>
        <v/>
      </c>
      <c r="AI99" s="153" t="str">
        <f>IFERROR(IF(INDEX(data_wkly!AI:AI,MATCH($B99,data_wkly!$C:$C,0),1)=0,"",INDEX(data_wkly!AI:AI,MATCH($B99,data_wkly!$C:$C,0),1)),"")</f>
        <v/>
      </c>
      <c r="AJ99" s="153" t="str">
        <f>IFERROR(IF(AI99="","",INDEX(data_wkly!AJ:AJ,MATCH($B99,data_wkly!$C:$C,0),1)),"")</f>
        <v/>
      </c>
      <c r="AK99" s="153" t="str">
        <f>IFERROR(IF(INDEX(data_wkly!AK:AK,MATCH($B99,data_wkly!$C:$C,0),1)=0,"",INDEX(data_wkly!AK:AK,MATCH($B99,data_wkly!$C:$C,0),1)),"")</f>
        <v/>
      </c>
      <c r="AL99" s="153" t="str">
        <f>IFERROR(IF(INDEX(data_wkly!AL:AL,MATCH($B99,data_wkly!$C:$C,0),1)=0,"",INDEX(data_wkly!AL:AL,MATCH($B99,data_wkly!$C:$C,0),1)),"")</f>
        <v/>
      </c>
      <c r="AM99" s="183" t="str">
        <f>IFERROR(IF(INDEX(data_wkly!AM:AM,MATCH($B99,data_wkly!$C:$C,0),1)=0,"",INDEX(data_wkly!AM:AM,MATCH($B99,data_wkly!$C:$C,0),1)),"")</f>
        <v/>
      </c>
      <c r="AN99" s="41" t="str">
        <f t="shared" si="8"/>
        <v/>
      </c>
      <c r="AO99" s="88">
        <f t="shared" si="11"/>
        <v>1</v>
      </c>
    </row>
    <row r="100" spans="1:41">
      <c r="A100" s="88">
        <f t="shared" si="9"/>
        <v>2</v>
      </c>
      <c r="B100" s="89">
        <f t="shared" si="10"/>
        <v>42343</v>
      </c>
      <c r="C100" s="155">
        <f>IFERROR(IF(INDEX(data_wkly!D:D,MATCH($B100,data_wkly!$C:$C,0),1)=0,"",INDEX(data_wkly!D:D,MATCH($B100,data_wkly!$C:$C,0),1)),"")</f>
        <v>85477</v>
      </c>
      <c r="D100" s="21">
        <f>IFERROR(IF(INDEX(data_wkly!E:E,MATCH($B100,data_wkly!$C:$C,0),1)=0,"",INDEX(data_wkly!E:E,MATCH($B100,data_wkly!$C:$C,0),1)),"")</f>
        <v>125.61</v>
      </c>
      <c r="E100" s="21">
        <f>IF(C100="","",IFERROR(INDEX(data_wkly!F:F,MATCH($B100,data_wkly!$C:$C,0),1),""))</f>
        <v>-0.39000000000000057</v>
      </c>
      <c r="F100" s="21" t="str">
        <f>IF(E100="","",IFERROR(IF(INDEX(data_wkly!G:G,MATCH($B100,data_wkly!$C:$C,0),1)=0,"",INDEX(data_wkly!G:G,MATCH($B100,data_wkly!$C:$C,0),1)),""))</f>
        <v/>
      </c>
      <c r="G100" s="21">
        <f>IFERROR(IF(INDEX(data_wkly!H:H,MATCH($B100,data_wkly!$C:$C,0),1)=0,"",INDEX(data_wkly!H:H,MATCH($B100,data_wkly!$C:$C,0),1)),"")</f>
        <v>123.35</v>
      </c>
      <c r="H100" s="21">
        <f>IF(C100="","",IFERROR(INDEX(data_wkly!I:I,MATCH($B100,data_wkly!$C:$C,0),1),""))</f>
        <v>-0.37000000000000455</v>
      </c>
      <c r="I100" s="21" t="str">
        <f>IF(H100="","",IFERROR(IF(INDEX(data_wkly!J:J,MATCH($B100,data_wkly!$C:$C,0),1)=0,"",INDEX(data_wkly!J:J,MATCH($B100,data_wkly!$C:$C,0),1)),""))</f>
        <v/>
      </c>
      <c r="J100" s="21">
        <f>IFERROR(IF(INDEX(data_wkly!K:K,MATCH($B100,data_wkly!$C:$C,0),1)=0,"",INDEX(data_wkly!K:K,MATCH($B100,data_wkly!$C:$C,0),1)),"")</f>
        <v>81.96</v>
      </c>
      <c r="K100" s="86">
        <f>IFERROR(IF(INDEX(data_wkly!L:L,MATCH($B100,data_wkly!$C:$C,0),1)=0,"",INDEX(data_wkly!L:L,MATCH($B100,data_wkly!$C:$C,0),1)),"")</f>
        <v>11.4</v>
      </c>
      <c r="L100" s="156"/>
      <c r="M100" s="155">
        <f>IFERROR(IF(INDEX(data_wkly!M:M,MATCH($B100,data_wkly!$C:$C,0),1)=0,"",INDEX(data_wkly!M:M,MATCH($B100,data_wkly!$C:$C,0),1)),"")</f>
        <v>90807</v>
      </c>
      <c r="N100" s="21">
        <f>IFERROR(IF(INDEX(data_wkly!N:N,MATCH($B100,data_wkly!$C:$C,0),1)=0,"",INDEX(data_wkly!N:N,MATCH($B100,data_wkly!$C:$C,0),1)),"")</f>
        <v>129.25</v>
      </c>
      <c r="O100" s="21">
        <f>IF(M100="","",IFERROR(INDEX(data_wkly!O:O,MATCH($B100,data_wkly!$C:$C,0),1),""))</f>
        <v>-0.62000000000000455</v>
      </c>
      <c r="P100" s="21" t="str">
        <f>IF(M100="","",IFERROR(IF(INDEX(data_wkly!P:P,MATCH($B100,data_wkly!$C:$C,0),1)=0,"",INDEX(data_wkly!P:P,MATCH($B100,data_wkly!$C:$C,0),1)),""))</f>
        <v/>
      </c>
      <c r="Q100" s="21">
        <f>IFERROR(IF(INDEX(data_wkly!Q:Q,MATCH($B100,data_wkly!$C:$C,0),1)=0,"",INDEX(data_wkly!Q:Q,MATCH($B100,data_wkly!$C:$C,0),1)),"")</f>
        <v>126.93</v>
      </c>
      <c r="R100" s="21">
        <f>IF(M100="","",IFERROR(INDEX(data_wkly!R:R,MATCH($B100,data_wkly!$C:$C,0),1),""))</f>
        <v>-0.60999999999999943</v>
      </c>
      <c r="S100" s="21" t="str">
        <f>IF(M100="","",IFERROR(IF(INDEX(data_wkly!S:S,MATCH($B100,data_wkly!$C:$C,0),1)=0,"",INDEX(data_wkly!S:S,MATCH($B100,data_wkly!$C:$C,0),1)),""))</f>
        <v/>
      </c>
      <c r="T100" s="21">
        <f>IFERROR(IF(INDEX(data_wkly!T:T,MATCH($B100,data_wkly!$C:$C,0),1)=0,"",INDEX(data_wkly!T:T,MATCH($B100,data_wkly!$C:$C,0),1)),"")</f>
        <v>81.430000000000007</v>
      </c>
      <c r="U100" s="86">
        <f>IFERROR(IF(INDEX(data_wkly!U:U,MATCH($B100,data_wkly!$C:$C,0),1)=0,"",INDEX(data_wkly!U:U,MATCH($B100,data_wkly!$C:$C,0),1)),"")</f>
        <v>11.5</v>
      </c>
      <c r="V100" s="157">
        <f t="shared" si="6"/>
        <v>2</v>
      </c>
      <c r="W100" s="152">
        <f>IFERROR(IF(INDEX(data_wkly!W:W,MATCH($B100,data_wkly!$C:$C,0),1)=0,"",INDEX(data_wkly!W:W,MATCH($B100,data_wkly!$C:$C,0),1)),"")</f>
        <v>89.671800000000005</v>
      </c>
      <c r="X100" s="21">
        <f>IFERROR(IF(INDEX(data_wkly!X:X,MATCH($B100,data_wkly!$C:$C,0),1)=0,"",INDEX(data_wkly!X:X,MATCH($B100,data_wkly!$C:$C,0),1)),"")</f>
        <v>0.14865354856803492</v>
      </c>
      <c r="Y100" s="21">
        <f>IFERROR(IF(INDEX(data_wkly!Y:Y,MATCH($B100,data_wkly!$C:$C,0),1)=0,"",INDEX(data_wkly!Y:Y,MATCH($B100,data_wkly!$C:$C,0),1)),"")</f>
        <v>88.52</v>
      </c>
      <c r="Z100" s="21">
        <f>IFERROR(IF(INDEX(data_wkly!Z:Z,MATCH($B100,data_wkly!$C:$C,0),1)=0,"",INDEX(data_wkly!Z:Z,MATCH($B100,data_wkly!$C:$C,0),1)),"")</f>
        <v>0.21999999999999886</v>
      </c>
      <c r="AA100" s="152">
        <f>IFERROR(IF(INDEX(data_wkly!AA:AA,MATCH($B100,data_wkly!$C:$C,0),1)=0,"",INDEX(data_wkly!AA:AA,MATCH($B100,data_wkly!$C:$C,0),1)),"")</f>
        <v>90.99</v>
      </c>
      <c r="AB100" s="21">
        <f>IFERROR(IF(INDEX(data_wkly!AB:AB,MATCH($B100,data_wkly!$C:$C,0),1)=0,"",INDEX(data_wkly!AB:AB,MATCH($B100,data_wkly!$C:$C,0),1)),"")</f>
        <v>-4.0000000000006253E-2</v>
      </c>
      <c r="AC100" s="21">
        <f>IFERROR(IF(INDEX(data_wkly!AC:AC,MATCH($B100,data_wkly!$C:$C,0),1)=0,"",INDEX(data_wkly!AC:AC,MATCH($B100,data_wkly!$C:$C,0),1)),"")</f>
        <v>90.29</v>
      </c>
      <c r="AD100" s="21">
        <f>IFERROR(IF(INDEX(data_wkly!AD:AD,MATCH($B100,data_wkly!$C:$C,0),1)=0,"",INDEX(data_wkly!AD:AD,MATCH($B100,data_wkly!$C:$C,0),1)),"")</f>
        <v>0.10000000000000853</v>
      </c>
      <c r="AE100" s="157">
        <f t="shared" si="7"/>
        <v>2</v>
      </c>
      <c r="AF100" s="154" t="str">
        <f>IFERROR(IF(INDEX(data_wkly!AF:AF,MATCH($B100,data_wkly!$C:$C,0),1)=0,"",INDEX(data_wkly!AF:AF,MATCH($B100,data_wkly!$C:$C,0),1)),"")</f>
        <v/>
      </c>
      <c r="AG100" s="153" t="str">
        <f>IFERROR(IF(AF100="","",INDEX(data_wkly!AG:AG,MATCH($B100,data_wkly!$C:$C,0),1)),"")</f>
        <v/>
      </c>
      <c r="AH100" s="153" t="str">
        <f>IFERROR(IF(INDEX(data_wkly!AH:AH,MATCH($B100,data_wkly!$C:$C,0),1)=0,"",INDEX(data_wkly!AH:AH,MATCH($B100,data_wkly!$C:$C,0),1)),"")</f>
        <v/>
      </c>
      <c r="AI100" s="153" t="str">
        <f>IFERROR(IF(INDEX(data_wkly!AI:AI,MATCH($B100,data_wkly!$C:$C,0),1)=0,"",INDEX(data_wkly!AI:AI,MATCH($B100,data_wkly!$C:$C,0),1)),"")</f>
        <v/>
      </c>
      <c r="AJ100" s="153" t="str">
        <f>IFERROR(IF(AI100="","",INDEX(data_wkly!AJ:AJ,MATCH($B100,data_wkly!$C:$C,0),1)),"")</f>
        <v/>
      </c>
      <c r="AK100" s="153" t="str">
        <f>IFERROR(IF(INDEX(data_wkly!AK:AK,MATCH($B100,data_wkly!$C:$C,0),1)=0,"",INDEX(data_wkly!AK:AK,MATCH($B100,data_wkly!$C:$C,0),1)),"")</f>
        <v/>
      </c>
      <c r="AL100" s="153" t="str">
        <f>IFERROR(IF(INDEX(data_wkly!AL:AL,MATCH($B100,data_wkly!$C:$C,0),1)=0,"",INDEX(data_wkly!AL:AL,MATCH($B100,data_wkly!$C:$C,0),1)),"")</f>
        <v/>
      </c>
      <c r="AM100" s="183" t="str">
        <f>IFERROR(IF(INDEX(data_wkly!AM:AM,MATCH($B100,data_wkly!$C:$C,0),1)=0,"",INDEX(data_wkly!AM:AM,MATCH($B100,data_wkly!$C:$C,0),1)),"")</f>
        <v/>
      </c>
      <c r="AN100" s="41" t="str">
        <f t="shared" si="8"/>
        <v/>
      </c>
      <c r="AO100" s="88">
        <f t="shared" si="11"/>
        <v>2</v>
      </c>
    </row>
    <row r="101" spans="1:41">
      <c r="A101" s="88">
        <f t="shared" si="9"/>
        <v>1</v>
      </c>
      <c r="B101" s="89">
        <f t="shared" si="10"/>
        <v>42350</v>
      </c>
      <c r="C101" s="155">
        <f>IFERROR(IF(INDEX(data_wkly!D:D,MATCH($B101,data_wkly!$C:$C,0),1)=0,"",INDEX(data_wkly!D:D,MATCH($B101,data_wkly!$C:$C,0),1)),"")</f>
        <v>90122</v>
      </c>
      <c r="D101" s="21">
        <f>IFERROR(IF(INDEX(data_wkly!E:E,MATCH($B101,data_wkly!$C:$C,0),1)=0,"",INDEX(data_wkly!E:E,MATCH($B101,data_wkly!$C:$C,0),1)),"")</f>
        <v>125.16</v>
      </c>
      <c r="E101" s="21">
        <f>IF(C101="","",IFERROR(INDEX(data_wkly!F:F,MATCH($B101,data_wkly!$C:$C,0),1),""))</f>
        <v>-0.45000000000000284</v>
      </c>
      <c r="F101" s="21" t="str">
        <f>IF(E101="","",IFERROR(IF(INDEX(data_wkly!G:G,MATCH($B101,data_wkly!$C:$C,0),1)=0,"",INDEX(data_wkly!G:G,MATCH($B101,data_wkly!$C:$C,0),1)),""))</f>
        <v/>
      </c>
      <c r="G101" s="21">
        <f>IFERROR(IF(INDEX(data_wkly!H:H,MATCH($B101,data_wkly!$C:$C,0),1)=0,"",INDEX(data_wkly!H:H,MATCH($B101,data_wkly!$C:$C,0),1)),"")</f>
        <v>122.9</v>
      </c>
      <c r="H101" s="21">
        <f>IF(C101="","",IFERROR(INDEX(data_wkly!I:I,MATCH($B101,data_wkly!$C:$C,0),1),""))</f>
        <v>-0.44999999999998863</v>
      </c>
      <c r="I101" s="21" t="str">
        <f>IF(H101="","",IFERROR(IF(INDEX(data_wkly!J:J,MATCH($B101,data_wkly!$C:$C,0),1)=0,"",INDEX(data_wkly!J:J,MATCH($B101,data_wkly!$C:$C,0),1)),""))</f>
        <v/>
      </c>
      <c r="J101" s="21">
        <f>IFERROR(IF(INDEX(data_wkly!K:K,MATCH($B101,data_wkly!$C:$C,0),1)=0,"",INDEX(data_wkly!K:K,MATCH($B101,data_wkly!$C:$C,0),1)),"")</f>
        <v>81.39</v>
      </c>
      <c r="K101" s="86">
        <f>IFERROR(IF(INDEX(data_wkly!L:L,MATCH($B101,data_wkly!$C:$C,0),1)=0,"",INDEX(data_wkly!L:L,MATCH($B101,data_wkly!$C:$C,0),1)),"")</f>
        <v>11.4</v>
      </c>
      <c r="L101" s="156"/>
      <c r="M101" s="155">
        <f>IFERROR(IF(INDEX(data_wkly!M:M,MATCH($B101,data_wkly!$C:$C,0),1)=0,"",INDEX(data_wkly!M:M,MATCH($B101,data_wkly!$C:$C,0),1)),"")</f>
        <v>97672</v>
      </c>
      <c r="N101" s="21">
        <f>IFERROR(IF(INDEX(data_wkly!N:N,MATCH($B101,data_wkly!$C:$C,0),1)=0,"",INDEX(data_wkly!N:N,MATCH($B101,data_wkly!$C:$C,0),1)),"")</f>
        <v>129.26</v>
      </c>
      <c r="O101" s="21">
        <f>IF(M101="","",IFERROR(INDEX(data_wkly!O:O,MATCH($B101,data_wkly!$C:$C,0),1),""))</f>
        <v>9.9999999999909051E-3</v>
      </c>
      <c r="P101" s="21" t="str">
        <f>IF(M101="","",IFERROR(IF(INDEX(data_wkly!P:P,MATCH($B101,data_wkly!$C:$C,0),1)=0,"",INDEX(data_wkly!P:P,MATCH($B101,data_wkly!$C:$C,0),1)),""))</f>
        <v/>
      </c>
      <c r="Q101" s="21">
        <f>IFERROR(IF(INDEX(data_wkly!Q:Q,MATCH($B101,data_wkly!$C:$C,0),1)=0,"",INDEX(data_wkly!Q:Q,MATCH($B101,data_wkly!$C:$C,0),1)),"")</f>
        <v>126.94</v>
      </c>
      <c r="R101" s="21">
        <f>IF(M101="","",IFERROR(INDEX(data_wkly!R:R,MATCH($B101,data_wkly!$C:$C,0),1),""))</f>
        <v>9.9999999999909051E-3</v>
      </c>
      <c r="S101" s="21" t="str">
        <f>IF(M101="","",IFERROR(IF(INDEX(data_wkly!S:S,MATCH($B101,data_wkly!$C:$C,0),1)=0,"",INDEX(data_wkly!S:S,MATCH($B101,data_wkly!$C:$C,0),1)),""))</f>
        <v/>
      </c>
      <c r="T101" s="21">
        <f>IFERROR(IF(INDEX(data_wkly!T:T,MATCH($B101,data_wkly!$C:$C,0),1)=0,"",INDEX(data_wkly!T:T,MATCH($B101,data_wkly!$C:$C,0),1)),"")</f>
        <v>80.58</v>
      </c>
      <c r="U101" s="86">
        <f>IFERROR(IF(INDEX(data_wkly!U:U,MATCH($B101,data_wkly!$C:$C,0),1)=0,"",INDEX(data_wkly!U:U,MATCH($B101,data_wkly!$C:$C,0),1)),"")</f>
        <v>11.4</v>
      </c>
      <c r="V101" s="157">
        <f t="shared" si="6"/>
        <v>1</v>
      </c>
      <c r="W101" s="152">
        <f>IFERROR(IF(INDEX(data_wkly!W:W,MATCH($B101,data_wkly!$C:$C,0),1)=0,"",INDEX(data_wkly!W:W,MATCH($B101,data_wkly!$C:$C,0),1)),"")</f>
        <v>91.061199999999999</v>
      </c>
      <c r="X101" s="21">
        <f>IFERROR(IF(INDEX(data_wkly!X:X,MATCH($B101,data_wkly!$C:$C,0),1)=0,"",INDEX(data_wkly!X:X,MATCH($B101,data_wkly!$C:$C,0),1)),"")</f>
        <v>1.3893866490488449</v>
      </c>
      <c r="Y101" s="21">
        <f>IFERROR(IF(INDEX(data_wkly!Y:Y,MATCH($B101,data_wkly!$C:$C,0),1)=0,"",INDEX(data_wkly!Y:Y,MATCH($B101,data_wkly!$C:$C,0),1)),"")</f>
        <v>90.06</v>
      </c>
      <c r="Z101" s="21">
        <f>IFERROR(IF(INDEX(data_wkly!Z:Z,MATCH($B101,data_wkly!$C:$C,0),1)=0,"",INDEX(data_wkly!Z:Z,MATCH($B101,data_wkly!$C:$C,0),1)),"")</f>
        <v>1.5400000000000063</v>
      </c>
      <c r="AA101" s="152">
        <f>IFERROR(IF(INDEX(data_wkly!AA:AA,MATCH($B101,data_wkly!$C:$C,0),1)=0,"",INDEX(data_wkly!AA:AA,MATCH($B101,data_wkly!$C:$C,0),1)),"")</f>
        <v>91.69</v>
      </c>
      <c r="AB101" s="21">
        <f>IFERROR(IF(INDEX(data_wkly!AB:AB,MATCH($B101,data_wkly!$C:$C,0),1)=0,"",INDEX(data_wkly!AB:AB,MATCH($B101,data_wkly!$C:$C,0),1)),"")</f>
        <v>0.70000000000000284</v>
      </c>
      <c r="AC101" s="21">
        <f>IFERROR(IF(INDEX(data_wkly!AC:AC,MATCH($B101,data_wkly!$C:$C,0),1)=0,"",INDEX(data_wkly!AC:AC,MATCH($B101,data_wkly!$C:$C,0),1)),"")</f>
        <v>91.19</v>
      </c>
      <c r="AD101" s="21">
        <f>IFERROR(IF(INDEX(data_wkly!AD:AD,MATCH($B101,data_wkly!$C:$C,0),1)=0,"",INDEX(data_wkly!AD:AD,MATCH($B101,data_wkly!$C:$C,0),1)),"")</f>
        <v>0.89999999999999147</v>
      </c>
      <c r="AE101" s="157">
        <f t="shared" si="7"/>
        <v>1</v>
      </c>
      <c r="AF101" s="154" t="str">
        <f>IFERROR(IF(INDEX(data_wkly!AF:AF,MATCH($B101,data_wkly!$C:$C,0),1)=0,"",INDEX(data_wkly!AF:AF,MATCH($B101,data_wkly!$C:$C,0),1)),"")</f>
        <v/>
      </c>
      <c r="AG101" s="153" t="str">
        <f>IFERROR(IF(AF101="","",INDEX(data_wkly!AG:AG,MATCH($B101,data_wkly!$C:$C,0),1)),"")</f>
        <v/>
      </c>
      <c r="AH101" s="153" t="str">
        <f>IFERROR(IF(INDEX(data_wkly!AH:AH,MATCH($B101,data_wkly!$C:$C,0),1)=0,"",INDEX(data_wkly!AH:AH,MATCH($B101,data_wkly!$C:$C,0),1)),"")</f>
        <v/>
      </c>
      <c r="AI101" s="153" t="str">
        <f>IFERROR(IF(INDEX(data_wkly!AI:AI,MATCH($B101,data_wkly!$C:$C,0),1)=0,"",INDEX(data_wkly!AI:AI,MATCH($B101,data_wkly!$C:$C,0),1)),"")</f>
        <v/>
      </c>
      <c r="AJ101" s="153" t="str">
        <f>IFERROR(IF(AI101="","",INDEX(data_wkly!AJ:AJ,MATCH($B101,data_wkly!$C:$C,0),1)),"")</f>
        <v/>
      </c>
      <c r="AK101" s="153" t="str">
        <f>IFERROR(IF(INDEX(data_wkly!AK:AK,MATCH($B101,data_wkly!$C:$C,0),1)=0,"",INDEX(data_wkly!AK:AK,MATCH($B101,data_wkly!$C:$C,0),1)),"")</f>
        <v/>
      </c>
      <c r="AL101" s="153" t="str">
        <f>IFERROR(IF(INDEX(data_wkly!AL:AL,MATCH($B101,data_wkly!$C:$C,0),1)=0,"",INDEX(data_wkly!AL:AL,MATCH($B101,data_wkly!$C:$C,0),1)),"")</f>
        <v/>
      </c>
      <c r="AM101" s="183" t="str">
        <f>IFERROR(IF(INDEX(data_wkly!AM:AM,MATCH($B101,data_wkly!$C:$C,0),1)=0,"",INDEX(data_wkly!AM:AM,MATCH($B101,data_wkly!$C:$C,0),1)),"")</f>
        <v/>
      </c>
      <c r="AN101" s="41" t="str">
        <f t="shared" si="8"/>
        <v/>
      </c>
      <c r="AO101" s="88">
        <f t="shared" si="11"/>
        <v>1</v>
      </c>
    </row>
    <row r="102" spans="1:41">
      <c r="A102" s="88">
        <f t="shared" si="9"/>
        <v>2</v>
      </c>
      <c r="B102" s="89">
        <f t="shared" si="10"/>
        <v>42357</v>
      </c>
      <c r="C102" s="155">
        <f>IFERROR(IF(INDEX(data_wkly!D:D,MATCH($B102,data_wkly!$C:$C,0),1)=0,"",INDEX(data_wkly!D:D,MATCH($B102,data_wkly!$C:$C,0),1)),"")</f>
        <v>86982</v>
      </c>
      <c r="D102" s="21">
        <f>IFERROR(IF(INDEX(data_wkly!E:E,MATCH($B102,data_wkly!$C:$C,0),1)=0,"",INDEX(data_wkly!E:E,MATCH($B102,data_wkly!$C:$C,0),1)),"")</f>
        <v>124.23</v>
      </c>
      <c r="E102" s="21">
        <f>IF(C102="","",IFERROR(INDEX(data_wkly!F:F,MATCH($B102,data_wkly!$C:$C,0),1),""))</f>
        <v>-0.92999999999999261</v>
      </c>
      <c r="F102" s="21" t="str">
        <f>IF(E102="","",IFERROR(IF(INDEX(data_wkly!G:G,MATCH($B102,data_wkly!$C:$C,0),1)=0,"",INDEX(data_wkly!G:G,MATCH($B102,data_wkly!$C:$C,0),1)),""))</f>
        <v/>
      </c>
      <c r="G102" s="21">
        <f>IFERROR(IF(INDEX(data_wkly!H:H,MATCH($B102,data_wkly!$C:$C,0),1)=0,"",INDEX(data_wkly!H:H,MATCH($B102,data_wkly!$C:$C,0),1)),"")</f>
        <v>121.99</v>
      </c>
      <c r="H102" s="21">
        <f>IF(C102="","",IFERROR(INDEX(data_wkly!I:I,MATCH($B102,data_wkly!$C:$C,0),1),""))</f>
        <v>-0.9100000000000108</v>
      </c>
      <c r="I102" s="21" t="str">
        <f>IF(H102="","",IFERROR(IF(INDEX(data_wkly!J:J,MATCH($B102,data_wkly!$C:$C,0),1)=0,"",INDEX(data_wkly!J:J,MATCH($B102,data_wkly!$C:$C,0),1)),""))</f>
        <v/>
      </c>
      <c r="J102" s="21">
        <f>IFERROR(IF(INDEX(data_wkly!K:K,MATCH($B102,data_wkly!$C:$C,0),1)=0,"",INDEX(data_wkly!K:K,MATCH($B102,data_wkly!$C:$C,0),1)),"")</f>
        <v>80.88</v>
      </c>
      <c r="K102" s="86">
        <f>IFERROR(IF(INDEX(data_wkly!L:L,MATCH($B102,data_wkly!$C:$C,0),1)=0,"",INDEX(data_wkly!L:L,MATCH($B102,data_wkly!$C:$C,0),1)),"")</f>
        <v>11.4</v>
      </c>
      <c r="L102" s="156"/>
      <c r="M102" s="155">
        <f>IFERROR(IF(INDEX(data_wkly!M:M,MATCH($B102,data_wkly!$C:$C,0),1)=0,"",INDEX(data_wkly!M:M,MATCH($B102,data_wkly!$C:$C,0),1)),"")</f>
        <v>97791</v>
      </c>
      <c r="N102" s="21">
        <f>IFERROR(IF(INDEX(data_wkly!N:N,MATCH($B102,data_wkly!$C:$C,0),1)=0,"",INDEX(data_wkly!N:N,MATCH($B102,data_wkly!$C:$C,0),1)),"")</f>
        <v>129.15</v>
      </c>
      <c r="O102" s="21">
        <f>IF(M102="","",IFERROR(INDEX(data_wkly!O:O,MATCH($B102,data_wkly!$C:$C,0),1),""))</f>
        <v>-0.10999999999998522</v>
      </c>
      <c r="P102" s="21" t="str">
        <f>IF(M102="","",IFERROR(IF(INDEX(data_wkly!P:P,MATCH($B102,data_wkly!$C:$C,0),1)=0,"",INDEX(data_wkly!P:P,MATCH($B102,data_wkly!$C:$C,0),1)),""))</f>
        <v/>
      </c>
      <c r="Q102" s="21">
        <f>IFERROR(IF(INDEX(data_wkly!Q:Q,MATCH($B102,data_wkly!$C:$C,0),1)=0,"",INDEX(data_wkly!Q:Q,MATCH($B102,data_wkly!$C:$C,0),1)),"")</f>
        <v>126.83</v>
      </c>
      <c r="R102" s="21">
        <f>IF(M102="","",IFERROR(INDEX(data_wkly!R:R,MATCH($B102,data_wkly!$C:$C,0),1),""))</f>
        <v>-0.10999999999999943</v>
      </c>
      <c r="S102" s="21" t="str">
        <f>IF(M102="","",IFERROR(IF(INDEX(data_wkly!S:S,MATCH($B102,data_wkly!$C:$C,0),1)=0,"",INDEX(data_wkly!S:S,MATCH($B102,data_wkly!$C:$C,0),1)),""))</f>
        <v/>
      </c>
      <c r="T102" s="21">
        <f>IFERROR(IF(INDEX(data_wkly!T:T,MATCH($B102,data_wkly!$C:$C,0),1)=0,"",INDEX(data_wkly!T:T,MATCH($B102,data_wkly!$C:$C,0),1)),"")</f>
        <v>79.819999999999993</v>
      </c>
      <c r="U102" s="86">
        <f>IFERROR(IF(INDEX(data_wkly!U:U,MATCH($B102,data_wkly!$C:$C,0),1)=0,"",INDEX(data_wkly!U:U,MATCH($B102,data_wkly!$C:$C,0),1)),"")</f>
        <v>11.4</v>
      </c>
      <c r="V102" s="157">
        <f t="shared" si="6"/>
        <v>2</v>
      </c>
      <c r="W102" s="152">
        <f>IFERROR(IF(INDEX(data_wkly!W:W,MATCH($B102,data_wkly!$C:$C,0),1)=0,"",INDEX(data_wkly!W:W,MATCH($B102,data_wkly!$C:$C,0),1)),"")</f>
        <v>91.521500000000003</v>
      </c>
      <c r="X102" s="21">
        <f>IFERROR(IF(INDEX(data_wkly!X:X,MATCH($B102,data_wkly!$C:$C,0),1)=0,"",INDEX(data_wkly!X:X,MATCH($B102,data_wkly!$C:$C,0),1)),"")</f>
        <v>0.46025743143583497</v>
      </c>
      <c r="Y102" s="21">
        <f>IFERROR(IF(INDEX(data_wkly!Y:Y,MATCH($B102,data_wkly!$C:$C,0),1)=0,"",INDEX(data_wkly!Y:Y,MATCH($B102,data_wkly!$C:$C,0),1)),"")</f>
        <v>90.64</v>
      </c>
      <c r="Z102" s="21">
        <f>IFERROR(IF(INDEX(data_wkly!Z:Z,MATCH($B102,data_wkly!$C:$C,0),1)=0,"",INDEX(data_wkly!Z:Z,MATCH($B102,data_wkly!$C:$C,0),1)),"")</f>
        <v>0.57999999999999829</v>
      </c>
      <c r="AA102" s="152">
        <f>IFERROR(IF(INDEX(data_wkly!AA:AA,MATCH($B102,data_wkly!$C:$C,0),1)=0,"",INDEX(data_wkly!AA:AA,MATCH($B102,data_wkly!$C:$C,0),1)),"")</f>
        <v>92.33</v>
      </c>
      <c r="AB102" s="21">
        <f>IFERROR(IF(INDEX(data_wkly!AB:AB,MATCH($B102,data_wkly!$C:$C,0),1)=0,"",INDEX(data_wkly!AB:AB,MATCH($B102,data_wkly!$C:$C,0),1)),"")</f>
        <v>0.64000000000000057</v>
      </c>
      <c r="AC102" s="21">
        <f>IFERROR(IF(INDEX(data_wkly!AC:AC,MATCH($B102,data_wkly!$C:$C,0),1)=0,"",INDEX(data_wkly!AC:AC,MATCH($B102,data_wkly!$C:$C,0),1)),"")</f>
        <v>91.94</v>
      </c>
      <c r="AD102" s="21">
        <f>IFERROR(IF(INDEX(data_wkly!AD:AD,MATCH($B102,data_wkly!$C:$C,0),1)=0,"",INDEX(data_wkly!AD:AD,MATCH($B102,data_wkly!$C:$C,0),1)),"")</f>
        <v>0.75</v>
      </c>
      <c r="AE102" s="157">
        <f t="shared" si="7"/>
        <v>2</v>
      </c>
      <c r="AF102" s="154" t="str">
        <f>IFERROR(IF(INDEX(data_wkly!AF:AF,MATCH($B102,data_wkly!$C:$C,0),1)=0,"",INDEX(data_wkly!AF:AF,MATCH($B102,data_wkly!$C:$C,0),1)),"")</f>
        <v/>
      </c>
      <c r="AG102" s="153" t="str">
        <f>IFERROR(IF(AF102="","",INDEX(data_wkly!AG:AG,MATCH($B102,data_wkly!$C:$C,0),1)),"")</f>
        <v/>
      </c>
      <c r="AH102" s="153" t="str">
        <f>IFERROR(IF(INDEX(data_wkly!AH:AH,MATCH($B102,data_wkly!$C:$C,0),1)=0,"",INDEX(data_wkly!AH:AH,MATCH($B102,data_wkly!$C:$C,0),1)),"")</f>
        <v/>
      </c>
      <c r="AI102" s="153" t="str">
        <f>IFERROR(IF(INDEX(data_wkly!AI:AI,MATCH($B102,data_wkly!$C:$C,0),1)=0,"",INDEX(data_wkly!AI:AI,MATCH($B102,data_wkly!$C:$C,0),1)),"")</f>
        <v/>
      </c>
      <c r="AJ102" s="153" t="str">
        <f>IFERROR(IF(AI102="","",INDEX(data_wkly!AJ:AJ,MATCH($B102,data_wkly!$C:$C,0),1)),"")</f>
        <v/>
      </c>
      <c r="AK102" s="153" t="str">
        <f>IFERROR(IF(INDEX(data_wkly!AK:AK,MATCH($B102,data_wkly!$C:$C,0),1)=0,"",INDEX(data_wkly!AK:AK,MATCH($B102,data_wkly!$C:$C,0),1)),"")</f>
        <v/>
      </c>
      <c r="AL102" s="153" t="str">
        <f>IFERROR(IF(INDEX(data_wkly!AL:AL,MATCH($B102,data_wkly!$C:$C,0),1)=0,"",INDEX(data_wkly!AL:AL,MATCH($B102,data_wkly!$C:$C,0),1)),"")</f>
        <v/>
      </c>
      <c r="AM102" s="183" t="str">
        <f>IFERROR(IF(INDEX(data_wkly!AM:AM,MATCH($B102,data_wkly!$C:$C,0),1)=0,"",INDEX(data_wkly!AM:AM,MATCH($B102,data_wkly!$C:$C,0),1)),"")</f>
        <v/>
      </c>
      <c r="AN102" s="41" t="str">
        <f t="shared" si="8"/>
        <v/>
      </c>
      <c r="AO102" s="88">
        <f t="shared" si="11"/>
        <v>2</v>
      </c>
    </row>
    <row r="103" spans="1:41">
      <c r="A103" s="88">
        <f t="shared" si="9"/>
        <v>1</v>
      </c>
      <c r="B103" s="89">
        <f t="shared" si="10"/>
        <v>42364</v>
      </c>
      <c r="C103" s="155">
        <f>IFERROR(IF(INDEX(data_wkly!D:D,MATCH($B103,data_wkly!$C:$C,0),1)=0,"",INDEX(data_wkly!D:D,MATCH($B103,data_wkly!$C:$C,0),1)),"")</f>
        <v>50870</v>
      </c>
      <c r="D103" s="21">
        <f>IFERROR(IF(INDEX(data_wkly!E:E,MATCH($B103,data_wkly!$C:$C,0),1)=0,"",INDEX(data_wkly!E:E,MATCH($B103,data_wkly!$C:$C,0),1)),"")</f>
        <v>123.46</v>
      </c>
      <c r="E103" s="21">
        <f>IF(C103="","",IFERROR(INDEX(data_wkly!F:F,MATCH($B103,data_wkly!$C:$C,0),1),""))</f>
        <v>-0.77000000000001023</v>
      </c>
      <c r="F103" s="21" t="str">
        <f>IF(E103="","",IFERROR(IF(INDEX(data_wkly!G:G,MATCH($B103,data_wkly!$C:$C,0),1)=0,"",INDEX(data_wkly!G:G,MATCH($B103,data_wkly!$C:$C,0),1)),""))</f>
        <v/>
      </c>
      <c r="G103" s="21">
        <f>IFERROR(IF(INDEX(data_wkly!H:H,MATCH($B103,data_wkly!$C:$C,0),1)=0,"",INDEX(data_wkly!H:H,MATCH($B103,data_wkly!$C:$C,0),1)),"")</f>
        <v>121.23</v>
      </c>
      <c r="H103" s="21">
        <f>IF(C103="","",IFERROR(INDEX(data_wkly!I:I,MATCH($B103,data_wkly!$C:$C,0),1),""))</f>
        <v>-0.75999999999999091</v>
      </c>
      <c r="I103" s="21" t="str">
        <f>IF(H103="","",IFERROR(IF(INDEX(data_wkly!J:J,MATCH($B103,data_wkly!$C:$C,0),1)=0,"",INDEX(data_wkly!J:J,MATCH($B103,data_wkly!$C:$C,0),1)),""))</f>
        <v/>
      </c>
      <c r="J103" s="21">
        <f>IFERROR(IF(INDEX(data_wkly!K:K,MATCH($B103,data_wkly!$C:$C,0),1)=0,"",INDEX(data_wkly!K:K,MATCH($B103,data_wkly!$C:$C,0),1)),"")</f>
        <v>81.12</v>
      </c>
      <c r="K103" s="86">
        <f>IFERROR(IF(INDEX(data_wkly!L:L,MATCH($B103,data_wkly!$C:$C,0),1)=0,"",INDEX(data_wkly!L:L,MATCH($B103,data_wkly!$C:$C,0),1)),"")</f>
        <v>11.4</v>
      </c>
      <c r="L103" s="156"/>
      <c r="M103" s="155">
        <f>IFERROR(IF(INDEX(data_wkly!M:M,MATCH($B103,data_wkly!$C:$C,0),1)=0,"",INDEX(data_wkly!M:M,MATCH($B103,data_wkly!$C:$C,0),1)),"")</f>
        <v>53749</v>
      </c>
      <c r="N103" s="21">
        <f>IFERROR(IF(INDEX(data_wkly!N:N,MATCH($B103,data_wkly!$C:$C,0),1)=0,"",INDEX(data_wkly!N:N,MATCH($B103,data_wkly!$C:$C,0),1)),"")</f>
        <v>127.68</v>
      </c>
      <c r="O103" s="21">
        <f>IF(M103="","",IFERROR(INDEX(data_wkly!O:O,MATCH($B103,data_wkly!$C:$C,0),1),""))</f>
        <v>-1.4699999999999989</v>
      </c>
      <c r="P103" s="21" t="str">
        <f>IF(M103="","",IFERROR(IF(INDEX(data_wkly!P:P,MATCH($B103,data_wkly!$C:$C,0),1)=0,"",INDEX(data_wkly!P:P,MATCH($B103,data_wkly!$C:$C,0),1)),""))</f>
        <v/>
      </c>
      <c r="Q103" s="21">
        <f>IFERROR(IF(INDEX(data_wkly!Q:Q,MATCH($B103,data_wkly!$C:$C,0),1)=0,"",INDEX(data_wkly!Q:Q,MATCH($B103,data_wkly!$C:$C,0),1)),"")</f>
        <v>125.39</v>
      </c>
      <c r="R103" s="21">
        <f>IF(M103="","",IFERROR(INDEX(data_wkly!R:R,MATCH($B103,data_wkly!$C:$C,0),1),""))</f>
        <v>-1.4399999999999977</v>
      </c>
      <c r="S103" s="21" t="str">
        <f>IF(M103="","",IFERROR(IF(INDEX(data_wkly!S:S,MATCH($B103,data_wkly!$C:$C,0),1)=0,"",INDEX(data_wkly!S:S,MATCH($B103,data_wkly!$C:$C,0),1)),""))</f>
        <v/>
      </c>
      <c r="T103" s="21">
        <f>IFERROR(IF(INDEX(data_wkly!T:T,MATCH($B103,data_wkly!$C:$C,0),1)=0,"",INDEX(data_wkly!T:T,MATCH($B103,data_wkly!$C:$C,0),1)),"")</f>
        <v>80.709999999999994</v>
      </c>
      <c r="U103" s="86">
        <f>IFERROR(IF(INDEX(data_wkly!U:U,MATCH($B103,data_wkly!$C:$C,0),1)=0,"",INDEX(data_wkly!U:U,MATCH($B103,data_wkly!$C:$C,0),1)),"")</f>
        <v>11.5</v>
      </c>
      <c r="V103" s="157">
        <f t="shared" si="6"/>
        <v>1</v>
      </c>
      <c r="W103" s="152">
        <f>IFERROR(IF(INDEX(data_wkly!W:W,MATCH($B103,data_wkly!$C:$C,0),1)=0,"",INDEX(data_wkly!W:W,MATCH($B103,data_wkly!$C:$C,0),1)),"")</f>
        <v>92.622900000000001</v>
      </c>
      <c r="X103" s="21">
        <f>IFERROR(IF(INDEX(data_wkly!X:X,MATCH($B103,data_wkly!$C:$C,0),1)=0,"",INDEX(data_wkly!X:X,MATCH($B103,data_wkly!$C:$C,0),1)),"")</f>
        <v>1.1014436314880101</v>
      </c>
      <c r="Y103" s="21">
        <f>IFERROR(IF(INDEX(data_wkly!Y:Y,MATCH($B103,data_wkly!$C:$C,0),1)=0,"",INDEX(data_wkly!Y:Y,MATCH($B103,data_wkly!$C:$C,0),1)),"")</f>
        <v>91.82</v>
      </c>
      <c r="Z103" s="21">
        <f>IFERROR(IF(INDEX(data_wkly!Z:Z,MATCH($B103,data_wkly!$C:$C,0),1)=0,"",INDEX(data_wkly!Z:Z,MATCH($B103,data_wkly!$C:$C,0),1)),"")</f>
        <v>1.1799999999999926</v>
      </c>
      <c r="AA103" s="152">
        <f>IFERROR(IF(INDEX(data_wkly!AA:AA,MATCH($B103,data_wkly!$C:$C,0),1)=0,"",INDEX(data_wkly!AA:AA,MATCH($B103,data_wkly!$C:$C,0),1)),"")</f>
        <v>93.05</v>
      </c>
      <c r="AB103" s="21">
        <f>IFERROR(IF(INDEX(data_wkly!AB:AB,MATCH($B103,data_wkly!$C:$C,0),1)=0,"",INDEX(data_wkly!AB:AB,MATCH($B103,data_wkly!$C:$C,0),1)),"")</f>
        <v>0.71999999999999886</v>
      </c>
      <c r="AC103" s="21">
        <f>IFERROR(IF(INDEX(data_wkly!AC:AC,MATCH($B103,data_wkly!$C:$C,0),1)=0,"",INDEX(data_wkly!AC:AC,MATCH($B103,data_wkly!$C:$C,0),1)),"")</f>
        <v>92.78</v>
      </c>
      <c r="AD103" s="21">
        <f>IFERROR(IF(INDEX(data_wkly!AD:AD,MATCH($B103,data_wkly!$C:$C,0),1)=0,"",INDEX(data_wkly!AD:AD,MATCH($B103,data_wkly!$C:$C,0),1)),"")</f>
        <v>0.84000000000000341</v>
      </c>
      <c r="AE103" s="157">
        <f t="shared" si="7"/>
        <v>1</v>
      </c>
      <c r="AF103" s="154" t="str">
        <f>IFERROR(IF(INDEX(data_wkly!AF:AF,MATCH($B103,data_wkly!$C:$C,0),1)=0,"",INDEX(data_wkly!AF:AF,MATCH($B103,data_wkly!$C:$C,0),1)),"")</f>
        <v/>
      </c>
      <c r="AG103" s="153" t="str">
        <f>IFERROR(IF(AF103="","",INDEX(data_wkly!AG:AG,MATCH($B103,data_wkly!$C:$C,0),1)),"")</f>
        <v/>
      </c>
      <c r="AH103" s="153" t="str">
        <f>IFERROR(IF(INDEX(data_wkly!AH:AH,MATCH($B103,data_wkly!$C:$C,0),1)=0,"",INDEX(data_wkly!AH:AH,MATCH($B103,data_wkly!$C:$C,0),1)),"")</f>
        <v/>
      </c>
      <c r="AI103" s="153" t="str">
        <f>IFERROR(IF(INDEX(data_wkly!AI:AI,MATCH($B103,data_wkly!$C:$C,0),1)=0,"",INDEX(data_wkly!AI:AI,MATCH($B103,data_wkly!$C:$C,0),1)),"")</f>
        <v/>
      </c>
      <c r="AJ103" s="153" t="str">
        <f>IFERROR(IF(AI103="","",INDEX(data_wkly!AJ:AJ,MATCH($B103,data_wkly!$C:$C,0),1)),"")</f>
        <v/>
      </c>
      <c r="AK103" s="153" t="str">
        <f>IFERROR(IF(INDEX(data_wkly!AK:AK,MATCH($B103,data_wkly!$C:$C,0),1)=0,"",INDEX(data_wkly!AK:AK,MATCH($B103,data_wkly!$C:$C,0),1)),"")</f>
        <v/>
      </c>
      <c r="AL103" s="153" t="str">
        <f>IFERROR(IF(INDEX(data_wkly!AL:AL,MATCH($B103,data_wkly!$C:$C,0),1)=0,"",INDEX(data_wkly!AL:AL,MATCH($B103,data_wkly!$C:$C,0),1)),"")</f>
        <v/>
      </c>
      <c r="AM103" s="183" t="str">
        <f>IFERROR(IF(INDEX(data_wkly!AM:AM,MATCH($B103,data_wkly!$C:$C,0),1)=0,"",INDEX(data_wkly!AM:AM,MATCH($B103,data_wkly!$C:$C,0),1)),"")</f>
        <v/>
      </c>
      <c r="AN103" s="41" t="str">
        <f t="shared" si="8"/>
        <v/>
      </c>
      <c r="AO103" s="88">
        <f t="shared" si="11"/>
        <v>1</v>
      </c>
    </row>
    <row r="104" spans="1:41">
      <c r="A104" s="88">
        <f t="shared" si="9"/>
        <v>2</v>
      </c>
      <c r="B104" s="89">
        <f t="shared" si="10"/>
        <v>42371</v>
      </c>
      <c r="C104" s="155">
        <f>IFERROR(IF(INDEX(data_wkly!D:D,MATCH($B104,data_wkly!$C:$C,0),1)=0,"",INDEX(data_wkly!D:D,MATCH($B104,data_wkly!$C:$C,0),1)),"")</f>
        <v>52514</v>
      </c>
      <c r="D104" s="21">
        <f>IFERROR(IF(INDEX(data_wkly!E:E,MATCH($B104,data_wkly!$C:$C,0),1)=0,"",INDEX(data_wkly!E:E,MATCH($B104,data_wkly!$C:$C,0),1)),"")</f>
        <v>121.97</v>
      </c>
      <c r="E104" s="21">
        <f>IF(C104="","",IFERROR(INDEX(data_wkly!F:F,MATCH($B104,data_wkly!$C:$C,0),1),""))</f>
        <v>-1.4899999999999949</v>
      </c>
      <c r="F104" s="21" t="str">
        <f>IF(E104="","",IFERROR(IF(INDEX(data_wkly!G:G,MATCH($B104,data_wkly!$C:$C,0),1)=0,"",INDEX(data_wkly!G:G,MATCH($B104,data_wkly!$C:$C,0),1)),""))</f>
        <v/>
      </c>
      <c r="G104" s="21">
        <f>IFERROR(IF(INDEX(data_wkly!H:H,MATCH($B104,data_wkly!$C:$C,0),1)=0,"",INDEX(data_wkly!H:H,MATCH($B104,data_wkly!$C:$C,0),1)),"")</f>
        <v>119.77</v>
      </c>
      <c r="H104" s="21">
        <f>IF(C104="","",IFERROR(INDEX(data_wkly!I:I,MATCH($B104,data_wkly!$C:$C,0),1),""))</f>
        <v>-1.460000000000008</v>
      </c>
      <c r="I104" s="21" t="str">
        <f>IF(H104="","",IFERROR(IF(INDEX(data_wkly!J:J,MATCH($B104,data_wkly!$C:$C,0),1)=0,"",INDEX(data_wkly!J:J,MATCH($B104,data_wkly!$C:$C,0),1)),""))</f>
        <v/>
      </c>
      <c r="J104" s="21">
        <f>IFERROR(IF(INDEX(data_wkly!K:K,MATCH($B104,data_wkly!$C:$C,0),1)=0,"",INDEX(data_wkly!K:K,MATCH($B104,data_wkly!$C:$C,0),1)),"")</f>
        <v>83.02</v>
      </c>
      <c r="K104" s="86">
        <f>IFERROR(IF(INDEX(data_wkly!L:L,MATCH($B104,data_wkly!$C:$C,0),1)=0,"",INDEX(data_wkly!L:L,MATCH($B104,data_wkly!$C:$C,0),1)),"")</f>
        <v>11.6</v>
      </c>
      <c r="L104" s="156"/>
      <c r="M104" s="155">
        <f>IFERROR(IF(INDEX(data_wkly!M:M,MATCH($B104,data_wkly!$C:$C,0),1)=0,"",INDEX(data_wkly!M:M,MATCH($B104,data_wkly!$C:$C,0),1)),"")</f>
        <v>56691</v>
      </c>
      <c r="N104" s="21">
        <f>IFERROR(IF(INDEX(data_wkly!N:N,MATCH($B104,data_wkly!$C:$C,0),1)=0,"",INDEX(data_wkly!N:N,MATCH($B104,data_wkly!$C:$C,0),1)),"")</f>
        <v>127.18</v>
      </c>
      <c r="O104" s="21">
        <f>IF(M104="","",IFERROR(INDEX(data_wkly!O:O,MATCH($B104,data_wkly!$C:$C,0),1),""))</f>
        <v>-0.5</v>
      </c>
      <c r="P104" s="21" t="str">
        <f>IF(M104="","",IFERROR(IF(INDEX(data_wkly!P:P,MATCH($B104,data_wkly!$C:$C,0),1)=0,"",INDEX(data_wkly!P:P,MATCH($B104,data_wkly!$C:$C,0),1)),""))</f>
        <v/>
      </c>
      <c r="Q104" s="21">
        <f>IFERROR(IF(INDEX(data_wkly!Q:Q,MATCH($B104,data_wkly!$C:$C,0),1)=0,"",INDEX(data_wkly!Q:Q,MATCH($B104,data_wkly!$C:$C,0),1)),"")</f>
        <v>124.9</v>
      </c>
      <c r="R104" s="21">
        <f>IF(M104="","",IFERROR(INDEX(data_wkly!R:R,MATCH($B104,data_wkly!$C:$C,0),1),""))</f>
        <v>-0.48999999999999488</v>
      </c>
      <c r="S104" s="21" t="str">
        <f>IF(M104="","",IFERROR(IF(INDEX(data_wkly!S:S,MATCH($B104,data_wkly!$C:$C,0),1)=0,"",INDEX(data_wkly!S:S,MATCH($B104,data_wkly!$C:$C,0),1)),""))</f>
        <v/>
      </c>
      <c r="T104" s="21">
        <f>IFERROR(IF(INDEX(data_wkly!T:T,MATCH($B104,data_wkly!$C:$C,0),1)=0,"",INDEX(data_wkly!T:T,MATCH($B104,data_wkly!$C:$C,0),1)),"")</f>
        <v>81.31</v>
      </c>
      <c r="U104" s="86">
        <f>IFERROR(IF(INDEX(data_wkly!U:U,MATCH($B104,data_wkly!$C:$C,0),1)=0,"",INDEX(data_wkly!U:U,MATCH($B104,data_wkly!$C:$C,0),1)),"")</f>
        <v>11.7</v>
      </c>
      <c r="V104" s="157">
        <f t="shared" si="6"/>
        <v>2</v>
      </c>
      <c r="W104" s="152">
        <f>IFERROR(IF(INDEX(data_wkly!W:W,MATCH($B104,data_wkly!$C:$C,0),1)=0,"",INDEX(data_wkly!W:W,MATCH($B104,data_wkly!$C:$C,0),1)),"")</f>
        <v>92.691000000000003</v>
      </c>
      <c r="X104" s="21">
        <f>IFERROR(IF(INDEX(data_wkly!X:X,MATCH($B104,data_wkly!$C:$C,0),1)=0,"",INDEX(data_wkly!X:X,MATCH($B104,data_wkly!$C:$C,0),1)),"")</f>
        <v>6.8059867903372151E-2</v>
      </c>
      <c r="Y104" s="21">
        <f>IFERROR(IF(INDEX(data_wkly!Y:Y,MATCH($B104,data_wkly!$C:$C,0),1)=0,"",INDEX(data_wkly!Y:Y,MATCH($B104,data_wkly!$C:$C,0),1)),"")</f>
        <v>91.81</v>
      </c>
      <c r="Z104" s="21">
        <f>IFERROR(IF(INDEX(data_wkly!Z:Z,MATCH($B104,data_wkly!$C:$C,0),1)=0,"",INDEX(data_wkly!Z:Z,MATCH($B104,data_wkly!$C:$C,0),1)),"")</f>
        <v>-9.9999999999909051E-3</v>
      </c>
      <c r="AA104" s="152">
        <f>IFERROR(IF(INDEX(data_wkly!AA:AA,MATCH($B104,data_wkly!$C:$C,0),1)=0,"",INDEX(data_wkly!AA:AA,MATCH($B104,data_wkly!$C:$C,0),1)),"")</f>
        <v>93.05</v>
      </c>
      <c r="AB104" s="21" t="str">
        <f>IFERROR(IF(INDEX(data_wkly!AB:AB,MATCH($B104,data_wkly!$C:$C,0),1)=0,"",INDEX(data_wkly!AB:AB,MATCH($B104,data_wkly!$C:$C,0),1)),"")</f>
        <v/>
      </c>
      <c r="AC104" s="21">
        <f>IFERROR(IF(INDEX(data_wkly!AC:AC,MATCH($B104,data_wkly!$C:$C,0),1)=0,"",INDEX(data_wkly!AC:AC,MATCH($B104,data_wkly!$C:$C,0),1)),"")</f>
        <v>92.83</v>
      </c>
      <c r="AD104" s="21">
        <f>IFERROR(IF(INDEX(data_wkly!AD:AD,MATCH($B104,data_wkly!$C:$C,0),1)=0,"",INDEX(data_wkly!AD:AD,MATCH($B104,data_wkly!$C:$C,0),1)),"")</f>
        <v>4.9999999999997158E-2</v>
      </c>
      <c r="AE104" s="157">
        <f t="shared" si="7"/>
        <v>2</v>
      </c>
      <c r="AF104" s="154" t="str">
        <f>IFERROR(IF(INDEX(data_wkly!AF:AF,MATCH($B104,data_wkly!$C:$C,0),1)=0,"",INDEX(data_wkly!AF:AF,MATCH($B104,data_wkly!$C:$C,0),1)),"")</f>
        <v/>
      </c>
      <c r="AG104" s="153" t="str">
        <f>IFERROR(IF(AF104="","",INDEX(data_wkly!AG:AG,MATCH($B104,data_wkly!$C:$C,0),1)),"")</f>
        <v/>
      </c>
      <c r="AH104" s="153" t="str">
        <f>IFERROR(IF(INDEX(data_wkly!AH:AH,MATCH($B104,data_wkly!$C:$C,0),1)=0,"",INDEX(data_wkly!AH:AH,MATCH($B104,data_wkly!$C:$C,0),1)),"")</f>
        <v/>
      </c>
      <c r="AI104" s="153" t="str">
        <f>IFERROR(IF(INDEX(data_wkly!AI:AI,MATCH($B104,data_wkly!$C:$C,0),1)=0,"",INDEX(data_wkly!AI:AI,MATCH($B104,data_wkly!$C:$C,0),1)),"")</f>
        <v/>
      </c>
      <c r="AJ104" s="153" t="str">
        <f>IFERROR(IF(AI104="","",INDEX(data_wkly!AJ:AJ,MATCH($B104,data_wkly!$C:$C,0),1)),"")</f>
        <v/>
      </c>
      <c r="AK104" s="153" t="str">
        <f>IFERROR(IF(INDEX(data_wkly!AK:AK,MATCH($B104,data_wkly!$C:$C,0),1)=0,"",INDEX(data_wkly!AK:AK,MATCH($B104,data_wkly!$C:$C,0),1)),"")</f>
        <v/>
      </c>
      <c r="AL104" s="153" t="str">
        <f>IFERROR(IF(INDEX(data_wkly!AL:AL,MATCH($B104,data_wkly!$C:$C,0),1)=0,"",INDEX(data_wkly!AL:AL,MATCH($B104,data_wkly!$C:$C,0),1)),"")</f>
        <v/>
      </c>
      <c r="AM104" s="183" t="str">
        <f>IFERROR(IF(INDEX(data_wkly!AM:AM,MATCH($B104,data_wkly!$C:$C,0),1)=0,"",INDEX(data_wkly!AM:AM,MATCH($B104,data_wkly!$C:$C,0),1)),"")</f>
        <v/>
      </c>
      <c r="AN104" s="41" t="str">
        <f t="shared" si="8"/>
        <v/>
      </c>
      <c r="AO104" s="88">
        <f t="shared" si="11"/>
        <v>2</v>
      </c>
    </row>
    <row r="105" spans="1:41">
      <c r="A105" s="88">
        <f t="shared" si="9"/>
        <v>1</v>
      </c>
      <c r="B105" s="89">
        <f t="shared" si="10"/>
        <v>42378</v>
      </c>
      <c r="C105" s="155">
        <f>IFERROR(IF(INDEX(data_wkly!D:D,MATCH($B105,data_wkly!$C:$C,0),1)=0,"",INDEX(data_wkly!D:D,MATCH($B105,data_wkly!$C:$C,0),1)),"")</f>
        <v>81394</v>
      </c>
      <c r="D105" s="21">
        <f>IFERROR(IF(INDEX(data_wkly!E:E,MATCH($B105,data_wkly!$C:$C,0),1)=0,"",INDEX(data_wkly!E:E,MATCH($B105,data_wkly!$C:$C,0),1)),"")</f>
        <v>119.09</v>
      </c>
      <c r="E105" s="21">
        <f>IF(C105="","",IFERROR(INDEX(data_wkly!F:F,MATCH($B105,data_wkly!$C:$C,0),1),""))</f>
        <v>-2.8799999999999955</v>
      </c>
      <c r="F105" s="21" t="str">
        <f>IF(E105="","",IFERROR(IF(INDEX(data_wkly!G:G,MATCH($B105,data_wkly!$C:$C,0),1)=0,"",INDEX(data_wkly!G:G,MATCH($B105,data_wkly!$C:$C,0),1)),""))</f>
        <v/>
      </c>
      <c r="G105" s="21">
        <f>IFERROR(IF(INDEX(data_wkly!H:H,MATCH($B105,data_wkly!$C:$C,0),1)=0,"",INDEX(data_wkly!H:H,MATCH($B105,data_wkly!$C:$C,0),1)),"")</f>
        <v>116.95</v>
      </c>
      <c r="H105" s="21">
        <f>IF(C105="","",IFERROR(INDEX(data_wkly!I:I,MATCH($B105,data_wkly!$C:$C,0),1),""))</f>
        <v>-2.8199999999999932</v>
      </c>
      <c r="I105" s="21" t="str">
        <f>IF(H105="","",IFERROR(IF(INDEX(data_wkly!J:J,MATCH($B105,data_wkly!$C:$C,0),1)=0,"",INDEX(data_wkly!J:J,MATCH($B105,data_wkly!$C:$C,0),1)),""))</f>
        <v/>
      </c>
      <c r="J105" s="21">
        <f>IFERROR(IF(INDEX(data_wkly!K:K,MATCH($B105,data_wkly!$C:$C,0),1)=0,"",INDEX(data_wkly!K:K,MATCH($B105,data_wkly!$C:$C,0),1)),"")</f>
        <v>84.02</v>
      </c>
      <c r="K105" s="86">
        <f>IFERROR(IF(INDEX(data_wkly!L:L,MATCH($B105,data_wkly!$C:$C,0),1)=0,"",INDEX(data_wkly!L:L,MATCH($B105,data_wkly!$C:$C,0),1)),"")</f>
        <v>11.5</v>
      </c>
      <c r="L105" s="156"/>
      <c r="M105" s="155">
        <f>IFERROR(IF(INDEX(data_wkly!M:M,MATCH($B105,data_wkly!$C:$C,0),1)=0,"",INDEX(data_wkly!M:M,MATCH($B105,data_wkly!$C:$C,0),1)),"")</f>
        <v>79138</v>
      </c>
      <c r="N105" s="21">
        <f>IFERROR(IF(INDEX(data_wkly!N:N,MATCH($B105,data_wkly!$C:$C,0),1)=0,"",INDEX(data_wkly!N:N,MATCH($B105,data_wkly!$C:$C,0),1)),"")</f>
        <v>123.19</v>
      </c>
      <c r="O105" s="21">
        <f>IF(M105="","",IFERROR(INDEX(data_wkly!O:O,MATCH($B105,data_wkly!$C:$C,0),1),""))</f>
        <v>-3.9900000000000091</v>
      </c>
      <c r="P105" s="21" t="str">
        <f>IF(M105="","",IFERROR(IF(INDEX(data_wkly!P:P,MATCH($B105,data_wkly!$C:$C,0),1)=0,"",INDEX(data_wkly!P:P,MATCH($B105,data_wkly!$C:$C,0),1)),""))</f>
        <v/>
      </c>
      <c r="Q105" s="21">
        <f>IFERROR(IF(INDEX(data_wkly!Q:Q,MATCH($B105,data_wkly!$C:$C,0),1)=0,"",INDEX(data_wkly!Q:Q,MATCH($B105,data_wkly!$C:$C,0),1)),"")</f>
        <v>120.98</v>
      </c>
      <c r="R105" s="21">
        <f>IF(M105="","",IFERROR(INDEX(data_wkly!R:R,MATCH($B105,data_wkly!$C:$C,0),1),""))</f>
        <v>-3.9200000000000017</v>
      </c>
      <c r="S105" s="21" t="str">
        <f>IF(M105="","",IFERROR(IF(INDEX(data_wkly!S:S,MATCH($B105,data_wkly!$C:$C,0),1)=0,"",INDEX(data_wkly!S:S,MATCH($B105,data_wkly!$C:$C,0),1)),""))</f>
        <v/>
      </c>
      <c r="T105" s="21">
        <f>IFERROR(IF(INDEX(data_wkly!T:T,MATCH($B105,data_wkly!$C:$C,0),1)=0,"",INDEX(data_wkly!T:T,MATCH($B105,data_wkly!$C:$C,0),1)),"")</f>
        <v>82.84</v>
      </c>
      <c r="U105" s="86">
        <f>IFERROR(IF(INDEX(data_wkly!U:U,MATCH($B105,data_wkly!$C:$C,0),1)=0,"",INDEX(data_wkly!U:U,MATCH($B105,data_wkly!$C:$C,0),1)),"")</f>
        <v>11.6</v>
      </c>
      <c r="V105" s="157">
        <f t="shared" si="6"/>
        <v>1</v>
      </c>
      <c r="W105" s="152">
        <f>IFERROR(IF(INDEX(data_wkly!W:W,MATCH($B105,data_wkly!$C:$C,0),1)=0,"",INDEX(data_wkly!W:W,MATCH($B105,data_wkly!$C:$C,0),1)),"")</f>
        <v>93.107100000000003</v>
      </c>
      <c r="X105" s="21">
        <f>IFERROR(IF(INDEX(data_wkly!X:X,MATCH($B105,data_wkly!$C:$C,0),1)=0,"",INDEX(data_wkly!X:X,MATCH($B105,data_wkly!$C:$C,0),1)),"")</f>
        <v>0.41615511746584843</v>
      </c>
      <c r="Y105" s="21">
        <f>IFERROR(IF(INDEX(data_wkly!Y:Y,MATCH($B105,data_wkly!$C:$C,0),1)=0,"",INDEX(data_wkly!Y:Y,MATCH($B105,data_wkly!$C:$C,0),1)),"")</f>
        <v>92.3</v>
      </c>
      <c r="Z105" s="21">
        <f>IFERROR(IF(INDEX(data_wkly!Z:Z,MATCH($B105,data_wkly!$C:$C,0),1)=0,"",INDEX(data_wkly!Z:Z,MATCH($B105,data_wkly!$C:$C,0),1)),"")</f>
        <v>0.48999999999999488</v>
      </c>
      <c r="AA105" s="152">
        <f>IFERROR(IF(INDEX(data_wkly!AA:AA,MATCH($B105,data_wkly!$C:$C,0),1)=0,"",INDEX(data_wkly!AA:AA,MATCH($B105,data_wkly!$C:$C,0),1)),"")</f>
        <v>93.3</v>
      </c>
      <c r="AB105" s="21">
        <f>IFERROR(IF(INDEX(data_wkly!AB:AB,MATCH($B105,data_wkly!$C:$C,0),1)=0,"",INDEX(data_wkly!AB:AB,MATCH($B105,data_wkly!$C:$C,0),1)),"")</f>
        <v>0.25</v>
      </c>
      <c r="AC105" s="21">
        <f>IFERROR(IF(INDEX(data_wkly!AC:AC,MATCH($B105,data_wkly!$C:$C,0),1)=0,"",INDEX(data_wkly!AC:AC,MATCH($B105,data_wkly!$C:$C,0),1)),"")</f>
        <v>93.36</v>
      </c>
      <c r="AD105" s="21">
        <f>IFERROR(IF(INDEX(data_wkly!AD:AD,MATCH($B105,data_wkly!$C:$C,0),1)=0,"",INDEX(data_wkly!AD:AD,MATCH($B105,data_wkly!$C:$C,0),1)),"")</f>
        <v>0.53000000000000114</v>
      </c>
      <c r="AE105" s="157">
        <f t="shared" si="7"/>
        <v>1</v>
      </c>
      <c r="AF105" s="154" t="str">
        <f>IFERROR(IF(INDEX(data_wkly!AF:AF,MATCH($B105,data_wkly!$C:$C,0),1)=0,"",INDEX(data_wkly!AF:AF,MATCH($B105,data_wkly!$C:$C,0),1)),"")</f>
        <v/>
      </c>
      <c r="AG105" s="153" t="str">
        <f>IFERROR(IF(AF105="","",INDEX(data_wkly!AG:AG,MATCH($B105,data_wkly!$C:$C,0),1)),"")</f>
        <v/>
      </c>
      <c r="AH105" s="153" t="str">
        <f>IFERROR(IF(INDEX(data_wkly!AH:AH,MATCH($B105,data_wkly!$C:$C,0),1)=0,"",INDEX(data_wkly!AH:AH,MATCH($B105,data_wkly!$C:$C,0),1)),"")</f>
        <v/>
      </c>
      <c r="AI105" s="153" t="str">
        <f>IFERROR(IF(INDEX(data_wkly!AI:AI,MATCH($B105,data_wkly!$C:$C,0),1)=0,"",INDEX(data_wkly!AI:AI,MATCH($B105,data_wkly!$C:$C,0),1)),"")</f>
        <v/>
      </c>
      <c r="AJ105" s="153" t="str">
        <f>IFERROR(IF(AI105="","",INDEX(data_wkly!AJ:AJ,MATCH($B105,data_wkly!$C:$C,0),1)),"")</f>
        <v/>
      </c>
      <c r="AK105" s="153" t="str">
        <f>IFERROR(IF(INDEX(data_wkly!AK:AK,MATCH($B105,data_wkly!$C:$C,0),1)=0,"",INDEX(data_wkly!AK:AK,MATCH($B105,data_wkly!$C:$C,0),1)),"")</f>
        <v/>
      </c>
      <c r="AL105" s="153" t="str">
        <f>IFERROR(IF(INDEX(data_wkly!AL:AL,MATCH($B105,data_wkly!$C:$C,0),1)=0,"",INDEX(data_wkly!AL:AL,MATCH($B105,data_wkly!$C:$C,0),1)),"")</f>
        <v/>
      </c>
      <c r="AM105" s="183" t="str">
        <f>IFERROR(IF(INDEX(data_wkly!AM:AM,MATCH($B105,data_wkly!$C:$C,0),1)=0,"",INDEX(data_wkly!AM:AM,MATCH($B105,data_wkly!$C:$C,0),1)),"")</f>
        <v/>
      </c>
      <c r="AN105" s="41" t="str">
        <f t="shared" si="8"/>
        <v/>
      </c>
      <c r="AO105" s="88">
        <f t="shared" si="11"/>
        <v>1</v>
      </c>
    </row>
    <row r="106" spans="1:41">
      <c r="A106" s="88">
        <f t="shared" si="9"/>
        <v>2</v>
      </c>
      <c r="B106" s="89">
        <f t="shared" si="10"/>
        <v>42385</v>
      </c>
      <c r="C106" s="155">
        <f>IFERROR(IF(INDEX(data_wkly!D:D,MATCH($B106,data_wkly!$C:$C,0),1)=0,"",INDEX(data_wkly!D:D,MATCH($B106,data_wkly!$C:$C,0),1)),"")</f>
        <v>83010</v>
      </c>
      <c r="D106" s="21">
        <f>IFERROR(IF(INDEX(data_wkly!E:E,MATCH($B106,data_wkly!$C:$C,0),1)=0,"",INDEX(data_wkly!E:E,MATCH($B106,data_wkly!$C:$C,0),1)),"")</f>
        <v>117.69</v>
      </c>
      <c r="E106" s="21">
        <f>IF(C106="","",IFERROR(INDEX(data_wkly!F:F,MATCH($B106,data_wkly!$C:$C,0),1),""))</f>
        <v>-1.4000000000000057</v>
      </c>
      <c r="F106" s="21" t="str">
        <f>IF(E106="","",IFERROR(IF(INDEX(data_wkly!G:G,MATCH($B106,data_wkly!$C:$C,0),1)=0,"",INDEX(data_wkly!G:G,MATCH($B106,data_wkly!$C:$C,0),1)),""))</f>
        <v/>
      </c>
      <c r="G106" s="21">
        <f>IFERROR(IF(INDEX(data_wkly!H:H,MATCH($B106,data_wkly!$C:$C,0),1)=0,"",INDEX(data_wkly!H:H,MATCH($B106,data_wkly!$C:$C,0),1)),"")</f>
        <v>115.57</v>
      </c>
      <c r="H106" s="21">
        <f>IF(C106="","",IFERROR(INDEX(data_wkly!I:I,MATCH($B106,data_wkly!$C:$C,0),1),""))</f>
        <v>-1.3800000000000097</v>
      </c>
      <c r="I106" s="21" t="str">
        <f>IF(H106="","",IFERROR(IF(INDEX(data_wkly!J:J,MATCH($B106,data_wkly!$C:$C,0),1)=0,"",INDEX(data_wkly!J:J,MATCH($B106,data_wkly!$C:$C,0),1)),""))</f>
        <v/>
      </c>
      <c r="J106" s="21">
        <f>IFERROR(IF(INDEX(data_wkly!K:K,MATCH($B106,data_wkly!$C:$C,0),1)=0,"",INDEX(data_wkly!K:K,MATCH($B106,data_wkly!$C:$C,0),1)),"")</f>
        <v>84.25</v>
      </c>
      <c r="K106" s="86">
        <f>IFERROR(IF(INDEX(data_wkly!L:L,MATCH($B106,data_wkly!$C:$C,0),1)=0,"",INDEX(data_wkly!L:L,MATCH($B106,data_wkly!$C:$C,0),1)),"")</f>
        <v>11.5</v>
      </c>
      <c r="L106" s="156"/>
      <c r="M106" s="155">
        <f>IFERROR(IF(INDEX(data_wkly!M:M,MATCH($B106,data_wkly!$C:$C,0),1)=0,"",INDEX(data_wkly!M:M,MATCH($B106,data_wkly!$C:$C,0),1)),"")</f>
        <v>80674</v>
      </c>
      <c r="N106" s="21">
        <f>IFERROR(IF(INDEX(data_wkly!N:N,MATCH($B106,data_wkly!$C:$C,0),1)=0,"",INDEX(data_wkly!N:N,MATCH($B106,data_wkly!$C:$C,0),1)),"")</f>
        <v>121.59</v>
      </c>
      <c r="O106" s="21">
        <f>IF(M106="","",IFERROR(INDEX(data_wkly!O:O,MATCH($B106,data_wkly!$C:$C,0),1),""))</f>
        <v>-1.5999999999999943</v>
      </c>
      <c r="P106" s="21" t="str">
        <f>IF(M106="","",IFERROR(IF(INDEX(data_wkly!P:P,MATCH($B106,data_wkly!$C:$C,0),1)=0,"",INDEX(data_wkly!P:P,MATCH($B106,data_wkly!$C:$C,0),1)),""))</f>
        <v/>
      </c>
      <c r="Q106" s="21">
        <f>IFERROR(IF(INDEX(data_wkly!Q:Q,MATCH($B106,data_wkly!$C:$C,0),1)=0,"",INDEX(data_wkly!Q:Q,MATCH($B106,data_wkly!$C:$C,0),1)),"")</f>
        <v>119.4</v>
      </c>
      <c r="R106" s="21">
        <f>IF(M106="","",IFERROR(INDEX(data_wkly!R:R,MATCH($B106,data_wkly!$C:$C,0),1),""))</f>
        <v>-1.5799999999999983</v>
      </c>
      <c r="S106" s="21" t="str">
        <f>IF(M106="","",IFERROR(IF(INDEX(data_wkly!S:S,MATCH($B106,data_wkly!$C:$C,0),1)=0,"",INDEX(data_wkly!S:S,MATCH($B106,data_wkly!$C:$C,0),1)),""))</f>
        <v/>
      </c>
      <c r="T106" s="21">
        <f>IFERROR(IF(INDEX(data_wkly!T:T,MATCH($B106,data_wkly!$C:$C,0),1)=0,"",INDEX(data_wkly!T:T,MATCH($B106,data_wkly!$C:$C,0),1)),"")</f>
        <v>83.31</v>
      </c>
      <c r="U106" s="86">
        <f>IFERROR(IF(INDEX(data_wkly!U:U,MATCH($B106,data_wkly!$C:$C,0),1)=0,"",INDEX(data_wkly!U:U,MATCH($B106,data_wkly!$C:$C,0),1)),"")</f>
        <v>11.6</v>
      </c>
      <c r="V106" s="157">
        <f t="shared" si="6"/>
        <v>2</v>
      </c>
      <c r="W106" s="152">
        <f>IFERROR(IF(INDEX(data_wkly!W:W,MATCH($B106,data_wkly!$C:$C,0),1)=0,"",INDEX(data_wkly!W:W,MATCH($B106,data_wkly!$C:$C,0),1)),"")</f>
        <v>95.968699999999998</v>
      </c>
      <c r="X106" s="21">
        <f>IFERROR(IF(INDEX(data_wkly!X:X,MATCH($B106,data_wkly!$C:$C,0),1)=0,"",INDEX(data_wkly!X:X,MATCH($B106,data_wkly!$C:$C,0),1)),"")</f>
        <v>2.861533785820086</v>
      </c>
      <c r="Y106" s="21">
        <f>IFERROR(IF(INDEX(data_wkly!Y:Y,MATCH($B106,data_wkly!$C:$C,0),1)=0,"",INDEX(data_wkly!Y:Y,MATCH($B106,data_wkly!$C:$C,0),1)),"")</f>
        <v>95.25</v>
      </c>
      <c r="Z106" s="21">
        <f>IFERROR(IF(INDEX(data_wkly!Z:Z,MATCH($B106,data_wkly!$C:$C,0),1)=0,"",INDEX(data_wkly!Z:Z,MATCH($B106,data_wkly!$C:$C,0),1)),"")</f>
        <v>2.9500000000000028</v>
      </c>
      <c r="AA106" s="152">
        <f>IFERROR(IF(INDEX(data_wkly!AA:AA,MATCH($B106,data_wkly!$C:$C,0),1)=0,"",INDEX(data_wkly!AA:AA,MATCH($B106,data_wkly!$C:$C,0),1)),"")</f>
        <v>95.67</v>
      </c>
      <c r="AB106" s="21">
        <f>IFERROR(IF(INDEX(data_wkly!AB:AB,MATCH($B106,data_wkly!$C:$C,0),1)=0,"",INDEX(data_wkly!AB:AB,MATCH($B106,data_wkly!$C:$C,0),1)),"")</f>
        <v>2.3700000000000045</v>
      </c>
      <c r="AC106" s="21">
        <f>IFERROR(IF(INDEX(data_wkly!AC:AC,MATCH($B106,data_wkly!$C:$C,0),1)=0,"",INDEX(data_wkly!AC:AC,MATCH($B106,data_wkly!$C:$C,0),1)),"")</f>
        <v>96.14</v>
      </c>
      <c r="AD106" s="21">
        <f>IFERROR(IF(INDEX(data_wkly!AD:AD,MATCH($B106,data_wkly!$C:$C,0),1)=0,"",INDEX(data_wkly!AD:AD,MATCH($B106,data_wkly!$C:$C,0),1)),"")</f>
        <v>2.7800000000000011</v>
      </c>
      <c r="AE106" s="157">
        <f t="shared" si="7"/>
        <v>2</v>
      </c>
      <c r="AF106" s="154" t="str">
        <f>IFERROR(IF(INDEX(data_wkly!AF:AF,MATCH($B106,data_wkly!$C:$C,0),1)=0,"",INDEX(data_wkly!AF:AF,MATCH($B106,data_wkly!$C:$C,0),1)),"")</f>
        <v/>
      </c>
      <c r="AG106" s="153" t="str">
        <f>IFERROR(IF(AF106="","",INDEX(data_wkly!AG:AG,MATCH($B106,data_wkly!$C:$C,0),1)),"")</f>
        <v/>
      </c>
      <c r="AH106" s="153" t="str">
        <f>IFERROR(IF(INDEX(data_wkly!AH:AH,MATCH($B106,data_wkly!$C:$C,0),1)=0,"",INDEX(data_wkly!AH:AH,MATCH($B106,data_wkly!$C:$C,0),1)),"")</f>
        <v/>
      </c>
      <c r="AI106" s="153" t="str">
        <f>IFERROR(IF(INDEX(data_wkly!AI:AI,MATCH($B106,data_wkly!$C:$C,0),1)=0,"",INDEX(data_wkly!AI:AI,MATCH($B106,data_wkly!$C:$C,0),1)),"")</f>
        <v/>
      </c>
      <c r="AJ106" s="153" t="str">
        <f>IFERROR(IF(AI106="","",INDEX(data_wkly!AJ:AJ,MATCH($B106,data_wkly!$C:$C,0),1)),"")</f>
        <v/>
      </c>
      <c r="AK106" s="153" t="str">
        <f>IFERROR(IF(INDEX(data_wkly!AK:AK,MATCH($B106,data_wkly!$C:$C,0),1)=0,"",INDEX(data_wkly!AK:AK,MATCH($B106,data_wkly!$C:$C,0),1)),"")</f>
        <v/>
      </c>
      <c r="AL106" s="153" t="str">
        <f>IFERROR(IF(INDEX(data_wkly!AL:AL,MATCH($B106,data_wkly!$C:$C,0),1)=0,"",INDEX(data_wkly!AL:AL,MATCH($B106,data_wkly!$C:$C,0),1)),"")</f>
        <v/>
      </c>
      <c r="AM106" s="183" t="str">
        <f>IFERROR(IF(INDEX(data_wkly!AM:AM,MATCH($B106,data_wkly!$C:$C,0),1)=0,"",INDEX(data_wkly!AM:AM,MATCH($B106,data_wkly!$C:$C,0),1)),"")</f>
        <v/>
      </c>
      <c r="AN106" s="41" t="str">
        <f t="shared" si="8"/>
        <v/>
      </c>
      <c r="AO106" s="88">
        <f t="shared" si="11"/>
        <v>2</v>
      </c>
    </row>
    <row r="107" spans="1:41">
      <c r="A107" s="88">
        <f t="shared" si="9"/>
        <v>1</v>
      </c>
      <c r="B107" s="89">
        <f t="shared" si="10"/>
        <v>42392</v>
      </c>
      <c r="C107" s="155">
        <f>IFERROR(IF(INDEX(data_wkly!D:D,MATCH($B107,data_wkly!$C:$C,0),1)=0,"",INDEX(data_wkly!D:D,MATCH($B107,data_wkly!$C:$C,0),1)),"")</f>
        <v>83529</v>
      </c>
      <c r="D107" s="21">
        <f>IFERROR(IF(INDEX(data_wkly!E:E,MATCH($B107,data_wkly!$C:$C,0),1)=0,"",INDEX(data_wkly!E:E,MATCH($B107,data_wkly!$C:$C,0),1)),"")</f>
        <v>115.17</v>
      </c>
      <c r="E107" s="21">
        <f>IF(C107="","",IFERROR(INDEX(data_wkly!F:F,MATCH($B107,data_wkly!$C:$C,0),1),""))</f>
        <v>-2.519999999999996</v>
      </c>
      <c r="F107" s="21" t="str">
        <f>IF(E107="","",IFERROR(IF(INDEX(data_wkly!G:G,MATCH($B107,data_wkly!$C:$C,0),1)=0,"",INDEX(data_wkly!G:G,MATCH($B107,data_wkly!$C:$C,0),1)),""))</f>
        <v/>
      </c>
      <c r="G107" s="21">
        <f>IFERROR(IF(INDEX(data_wkly!H:H,MATCH($B107,data_wkly!$C:$C,0),1)=0,"",INDEX(data_wkly!H:H,MATCH($B107,data_wkly!$C:$C,0),1)),"")</f>
        <v>113.1</v>
      </c>
      <c r="H107" s="21">
        <f>IF(C107="","",IFERROR(INDEX(data_wkly!I:I,MATCH($B107,data_wkly!$C:$C,0),1),""))</f>
        <v>-2.4699999999999989</v>
      </c>
      <c r="I107" s="21" t="str">
        <f>IF(H107="","",IFERROR(IF(INDEX(data_wkly!J:J,MATCH($B107,data_wkly!$C:$C,0),1)=0,"",INDEX(data_wkly!J:J,MATCH($B107,data_wkly!$C:$C,0),1)),""))</f>
        <v/>
      </c>
      <c r="J107" s="21">
        <f>IFERROR(IF(INDEX(data_wkly!K:K,MATCH($B107,data_wkly!$C:$C,0),1)=0,"",INDEX(data_wkly!K:K,MATCH($B107,data_wkly!$C:$C,0),1)),"")</f>
        <v>83.97</v>
      </c>
      <c r="K107" s="86">
        <f>IFERROR(IF(INDEX(data_wkly!L:L,MATCH($B107,data_wkly!$C:$C,0),1)=0,"",INDEX(data_wkly!L:L,MATCH($B107,data_wkly!$C:$C,0),1)),"")</f>
        <v>11.3</v>
      </c>
      <c r="L107" s="156"/>
      <c r="M107" s="155">
        <f>IFERROR(IF(INDEX(data_wkly!M:M,MATCH($B107,data_wkly!$C:$C,0),1)=0,"",INDEX(data_wkly!M:M,MATCH($B107,data_wkly!$C:$C,0),1)),"")</f>
        <v>84646</v>
      </c>
      <c r="N107" s="21">
        <f>IFERROR(IF(INDEX(data_wkly!N:N,MATCH($B107,data_wkly!$C:$C,0),1)=0,"",INDEX(data_wkly!N:N,MATCH($B107,data_wkly!$C:$C,0),1)),"")</f>
        <v>119.54</v>
      </c>
      <c r="O107" s="21">
        <f>IF(M107="","",IFERROR(INDEX(data_wkly!O:O,MATCH($B107,data_wkly!$C:$C,0),1),""))</f>
        <v>-2.0499999999999972</v>
      </c>
      <c r="P107" s="21" t="str">
        <f>IF(M107="","",IFERROR(IF(INDEX(data_wkly!P:P,MATCH($B107,data_wkly!$C:$C,0),1)=0,"",INDEX(data_wkly!P:P,MATCH($B107,data_wkly!$C:$C,0),1)),""))</f>
        <v/>
      </c>
      <c r="Q107" s="21">
        <f>IFERROR(IF(INDEX(data_wkly!Q:Q,MATCH($B107,data_wkly!$C:$C,0),1)=0,"",INDEX(data_wkly!Q:Q,MATCH($B107,data_wkly!$C:$C,0),1)),"")</f>
        <v>117.4</v>
      </c>
      <c r="R107" s="21">
        <f>IF(M107="","",IFERROR(INDEX(data_wkly!R:R,MATCH($B107,data_wkly!$C:$C,0),1),""))</f>
        <v>-2</v>
      </c>
      <c r="S107" s="21" t="str">
        <f>IF(M107="","",IFERROR(IF(INDEX(data_wkly!S:S,MATCH($B107,data_wkly!$C:$C,0),1)=0,"",INDEX(data_wkly!S:S,MATCH($B107,data_wkly!$C:$C,0),1)),""))</f>
        <v/>
      </c>
      <c r="T107" s="21">
        <f>IFERROR(IF(INDEX(data_wkly!T:T,MATCH($B107,data_wkly!$C:$C,0),1)=0,"",INDEX(data_wkly!T:T,MATCH($B107,data_wkly!$C:$C,0),1)),"")</f>
        <v>83.42</v>
      </c>
      <c r="U107" s="86">
        <f>IFERROR(IF(INDEX(data_wkly!U:U,MATCH($B107,data_wkly!$C:$C,0),1)=0,"",INDEX(data_wkly!U:U,MATCH($B107,data_wkly!$C:$C,0),1)),"")</f>
        <v>11.5</v>
      </c>
      <c r="V107" s="157">
        <f t="shared" si="6"/>
        <v>1</v>
      </c>
      <c r="W107" s="152">
        <f>IFERROR(IF(INDEX(data_wkly!W:W,MATCH($B107,data_wkly!$C:$C,0),1)=0,"",INDEX(data_wkly!W:W,MATCH($B107,data_wkly!$C:$C,0),1)),"")</f>
        <v>97.974999999999994</v>
      </c>
      <c r="X107" s="21">
        <f>IFERROR(IF(INDEX(data_wkly!X:X,MATCH($B107,data_wkly!$C:$C,0),1)=0,"",INDEX(data_wkly!X:X,MATCH($B107,data_wkly!$C:$C,0),1)),"")</f>
        <v>2.0063229604648285</v>
      </c>
      <c r="Y107" s="21">
        <f>IFERROR(IF(INDEX(data_wkly!Y:Y,MATCH($B107,data_wkly!$C:$C,0),1)=0,"",INDEX(data_wkly!Y:Y,MATCH($B107,data_wkly!$C:$C,0),1)),"")</f>
        <v>97.36</v>
      </c>
      <c r="Z107" s="21">
        <f>IFERROR(IF(INDEX(data_wkly!Z:Z,MATCH($B107,data_wkly!$C:$C,0),1)=0,"",INDEX(data_wkly!Z:Z,MATCH($B107,data_wkly!$C:$C,0),1)),"")</f>
        <v>2.1099999999999994</v>
      </c>
      <c r="AA107" s="152">
        <f>IFERROR(IF(INDEX(data_wkly!AA:AA,MATCH($B107,data_wkly!$C:$C,0),1)=0,"",INDEX(data_wkly!AA:AA,MATCH($B107,data_wkly!$C:$C,0),1)),"")</f>
        <v>97.37</v>
      </c>
      <c r="AB107" s="21">
        <f>IFERROR(IF(INDEX(data_wkly!AB:AB,MATCH($B107,data_wkly!$C:$C,0),1)=0,"",INDEX(data_wkly!AB:AB,MATCH($B107,data_wkly!$C:$C,0),1)),"")</f>
        <v>1.7000000000000028</v>
      </c>
      <c r="AC107" s="21">
        <f>IFERROR(IF(INDEX(data_wkly!AC:AC,MATCH($B107,data_wkly!$C:$C,0),1)=0,"",INDEX(data_wkly!AC:AC,MATCH($B107,data_wkly!$C:$C,0),1)),"")</f>
        <v>98.18</v>
      </c>
      <c r="AD107" s="21">
        <f>IFERROR(IF(INDEX(data_wkly!AD:AD,MATCH($B107,data_wkly!$C:$C,0),1)=0,"",INDEX(data_wkly!AD:AD,MATCH($B107,data_wkly!$C:$C,0),1)),"")</f>
        <v>2.0400000000000063</v>
      </c>
      <c r="AE107" s="157">
        <f t="shared" si="7"/>
        <v>1</v>
      </c>
      <c r="AF107" s="154" t="str">
        <f>IFERROR(IF(INDEX(data_wkly!AF:AF,MATCH($B107,data_wkly!$C:$C,0),1)=0,"",INDEX(data_wkly!AF:AF,MATCH($B107,data_wkly!$C:$C,0),1)),"")</f>
        <v/>
      </c>
      <c r="AG107" s="153" t="str">
        <f>IFERROR(IF(AF107="","",INDEX(data_wkly!AG:AG,MATCH($B107,data_wkly!$C:$C,0),1)),"")</f>
        <v/>
      </c>
      <c r="AH107" s="153" t="str">
        <f>IFERROR(IF(INDEX(data_wkly!AH:AH,MATCH($B107,data_wkly!$C:$C,0),1)=0,"",INDEX(data_wkly!AH:AH,MATCH($B107,data_wkly!$C:$C,0),1)),"")</f>
        <v/>
      </c>
      <c r="AI107" s="153" t="str">
        <f>IFERROR(IF(INDEX(data_wkly!AI:AI,MATCH($B107,data_wkly!$C:$C,0),1)=0,"",INDEX(data_wkly!AI:AI,MATCH($B107,data_wkly!$C:$C,0),1)),"")</f>
        <v/>
      </c>
      <c r="AJ107" s="153" t="str">
        <f>IFERROR(IF(AI107="","",INDEX(data_wkly!AJ:AJ,MATCH($B107,data_wkly!$C:$C,0),1)),"")</f>
        <v/>
      </c>
      <c r="AK107" s="153" t="str">
        <f>IFERROR(IF(INDEX(data_wkly!AK:AK,MATCH($B107,data_wkly!$C:$C,0),1)=0,"",INDEX(data_wkly!AK:AK,MATCH($B107,data_wkly!$C:$C,0),1)),"")</f>
        <v/>
      </c>
      <c r="AL107" s="153" t="str">
        <f>IFERROR(IF(INDEX(data_wkly!AL:AL,MATCH($B107,data_wkly!$C:$C,0),1)=0,"",INDEX(data_wkly!AL:AL,MATCH($B107,data_wkly!$C:$C,0),1)),"")</f>
        <v/>
      </c>
      <c r="AM107" s="183" t="str">
        <f>IFERROR(IF(INDEX(data_wkly!AM:AM,MATCH($B107,data_wkly!$C:$C,0),1)=0,"",INDEX(data_wkly!AM:AM,MATCH($B107,data_wkly!$C:$C,0),1)),"")</f>
        <v/>
      </c>
      <c r="AN107" s="41" t="str">
        <f t="shared" si="8"/>
        <v/>
      </c>
      <c r="AO107" s="88">
        <f t="shared" si="11"/>
        <v>1</v>
      </c>
    </row>
    <row r="108" spans="1:41">
      <c r="A108" s="88">
        <f t="shared" si="9"/>
        <v>2</v>
      </c>
      <c r="B108" s="89">
        <f t="shared" si="10"/>
        <v>42399</v>
      </c>
      <c r="C108" s="155">
        <f>IFERROR(IF(INDEX(data_wkly!D:D,MATCH($B108,data_wkly!$C:$C,0),1)=0,"",INDEX(data_wkly!D:D,MATCH($B108,data_wkly!$C:$C,0),1)),"")</f>
        <v>83912</v>
      </c>
      <c r="D108" s="21">
        <f>IFERROR(IF(INDEX(data_wkly!E:E,MATCH($B108,data_wkly!$C:$C,0),1)=0,"",INDEX(data_wkly!E:E,MATCH($B108,data_wkly!$C:$C,0),1)),"")</f>
        <v>114.72</v>
      </c>
      <c r="E108" s="21">
        <f>IF(C108="","",IFERROR(INDEX(data_wkly!F:F,MATCH($B108,data_wkly!$C:$C,0),1),""))</f>
        <v>-0.45000000000000284</v>
      </c>
      <c r="F108" s="21" t="str">
        <f>IF(E108="","",IFERROR(IF(INDEX(data_wkly!G:G,MATCH($B108,data_wkly!$C:$C,0),1)=0,"",INDEX(data_wkly!G:G,MATCH($B108,data_wkly!$C:$C,0),1)),""))</f>
        <v/>
      </c>
      <c r="G108" s="21">
        <f>IFERROR(IF(INDEX(data_wkly!H:H,MATCH($B108,data_wkly!$C:$C,0),1)=0,"",INDEX(data_wkly!H:H,MATCH($B108,data_wkly!$C:$C,0),1)),"")</f>
        <v>112.66</v>
      </c>
      <c r="H108" s="21">
        <f>IF(C108="","",IFERROR(INDEX(data_wkly!I:I,MATCH($B108,data_wkly!$C:$C,0),1),""))</f>
        <v>-0.43999999999999773</v>
      </c>
      <c r="I108" s="21" t="str">
        <f>IF(H108="","",IFERROR(IF(INDEX(data_wkly!J:J,MATCH($B108,data_wkly!$C:$C,0),1)=0,"",INDEX(data_wkly!J:J,MATCH($B108,data_wkly!$C:$C,0),1)),""))</f>
        <v/>
      </c>
      <c r="J108" s="21">
        <f>IFERROR(IF(INDEX(data_wkly!K:K,MATCH($B108,data_wkly!$C:$C,0),1)=0,"",INDEX(data_wkly!K:K,MATCH($B108,data_wkly!$C:$C,0),1)),"")</f>
        <v>84.54</v>
      </c>
      <c r="K108" s="86">
        <f>IFERROR(IF(INDEX(data_wkly!L:L,MATCH($B108,data_wkly!$C:$C,0),1)=0,"",INDEX(data_wkly!L:L,MATCH($B108,data_wkly!$C:$C,0),1)),"")</f>
        <v>11.5</v>
      </c>
      <c r="L108" s="156"/>
      <c r="M108" s="155">
        <f>IFERROR(IF(INDEX(data_wkly!M:M,MATCH($B108,data_wkly!$C:$C,0),1)=0,"",INDEX(data_wkly!M:M,MATCH($B108,data_wkly!$C:$C,0),1)),"")</f>
        <v>80103</v>
      </c>
      <c r="N108" s="21">
        <f>IFERROR(IF(INDEX(data_wkly!N:N,MATCH($B108,data_wkly!$C:$C,0),1)=0,"",INDEX(data_wkly!N:N,MATCH($B108,data_wkly!$C:$C,0),1)),"")</f>
        <v>118.23</v>
      </c>
      <c r="O108" s="21">
        <f>IF(M108="","",IFERROR(INDEX(data_wkly!O:O,MATCH($B108,data_wkly!$C:$C,0),1),""))</f>
        <v>-1.3100000000000023</v>
      </c>
      <c r="P108" s="21" t="str">
        <f>IF(M108="","",IFERROR(IF(INDEX(data_wkly!P:P,MATCH($B108,data_wkly!$C:$C,0),1)=0,"",INDEX(data_wkly!P:P,MATCH($B108,data_wkly!$C:$C,0),1)),""))</f>
        <v/>
      </c>
      <c r="Q108" s="21">
        <f>IFERROR(IF(INDEX(data_wkly!Q:Q,MATCH($B108,data_wkly!$C:$C,0),1)=0,"",INDEX(data_wkly!Q:Q,MATCH($B108,data_wkly!$C:$C,0),1)),"")</f>
        <v>116.11</v>
      </c>
      <c r="R108" s="21">
        <f>IF(M108="","",IFERROR(INDEX(data_wkly!R:R,MATCH($B108,data_wkly!$C:$C,0),1),""))</f>
        <v>-1.2900000000000063</v>
      </c>
      <c r="S108" s="21" t="str">
        <f>IF(M108="","",IFERROR(IF(INDEX(data_wkly!S:S,MATCH($B108,data_wkly!$C:$C,0),1)=0,"",INDEX(data_wkly!S:S,MATCH($B108,data_wkly!$C:$C,0),1)),""))</f>
        <v/>
      </c>
      <c r="T108" s="21">
        <f>IFERROR(IF(INDEX(data_wkly!T:T,MATCH($B108,data_wkly!$C:$C,0),1)=0,"",INDEX(data_wkly!T:T,MATCH($B108,data_wkly!$C:$C,0),1)),"")</f>
        <v>83.31</v>
      </c>
      <c r="U108" s="86">
        <f>IFERROR(IF(INDEX(data_wkly!U:U,MATCH($B108,data_wkly!$C:$C,0),1)=0,"",INDEX(data_wkly!U:U,MATCH($B108,data_wkly!$C:$C,0),1)),"")</f>
        <v>11.5</v>
      </c>
      <c r="V108" s="157">
        <f t="shared" si="6"/>
        <v>2</v>
      </c>
      <c r="W108" s="152">
        <f>IFERROR(IF(INDEX(data_wkly!W:W,MATCH($B108,data_wkly!$C:$C,0),1)=0,"",INDEX(data_wkly!W:W,MATCH($B108,data_wkly!$C:$C,0),1)),"")</f>
        <v>97.840299999999999</v>
      </c>
      <c r="X108" s="21">
        <f>IFERROR(IF(INDEX(data_wkly!X:X,MATCH($B108,data_wkly!$C:$C,0),1)=0,"",INDEX(data_wkly!X:X,MATCH($B108,data_wkly!$C:$C,0),1)),"")</f>
        <v>-0.13469756834544455</v>
      </c>
      <c r="Y108" s="21">
        <f>IFERROR(IF(INDEX(data_wkly!Y:Y,MATCH($B108,data_wkly!$C:$C,0),1)=0,"",INDEX(data_wkly!Y:Y,MATCH($B108,data_wkly!$C:$C,0),1)),"")</f>
        <v>97.39</v>
      </c>
      <c r="Z108" s="21">
        <f>IFERROR(IF(INDEX(data_wkly!Z:Z,MATCH($B108,data_wkly!$C:$C,0),1)=0,"",INDEX(data_wkly!Z:Z,MATCH($B108,data_wkly!$C:$C,0),1)),"")</f>
        <v>3.0000000000001137E-2</v>
      </c>
      <c r="AA108" s="152">
        <f>IFERROR(IF(INDEX(data_wkly!AA:AA,MATCH($B108,data_wkly!$C:$C,0),1)=0,"",INDEX(data_wkly!AA:AA,MATCH($B108,data_wkly!$C:$C,0),1)),"")</f>
        <v>97.18</v>
      </c>
      <c r="AB108" s="21">
        <f>IFERROR(IF(INDEX(data_wkly!AB:AB,MATCH($B108,data_wkly!$C:$C,0),1)=0,"",INDEX(data_wkly!AB:AB,MATCH($B108,data_wkly!$C:$C,0),1)),"")</f>
        <v>-0.18999999999999773</v>
      </c>
      <c r="AC108" s="21">
        <f>IFERROR(IF(INDEX(data_wkly!AC:AC,MATCH($B108,data_wkly!$C:$C,0),1)=0,"",INDEX(data_wkly!AC:AC,MATCH($B108,data_wkly!$C:$C,0),1)),"")</f>
        <v>98.02</v>
      </c>
      <c r="AD108" s="21">
        <f>IFERROR(IF(INDEX(data_wkly!AD:AD,MATCH($B108,data_wkly!$C:$C,0),1)=0,"",INDEX(data_wkly!AD:AD,MATCH($B108,data_wkly!$C:$C,0),1)),"")</f>
        <v>-0.1600000000000108</v>
      </c>
      <c r="AE108" s="157">
        <f t="shared" si="7"/>
        <v>2</v>
      </c>
      <c r="AF108" s="154" t="str">
        <f>IFERROR(IF(INDEX(data_wkly!AF:AF,MATCH($B108,data_wkly!$C:$C,0),1)=0,"",INDEX(data_wkly!AF:AF,MATCH($B108,data_wkly!$C:$C,0),1)),"")</f>
        <v/>
      </c>
      <c r="AG108" s="153" t="str">
        <f>IFERROR(IF(AF108="","",INDEX(data_wkly!AG:AG,MATCH($B108,data_wkly!$C:$C,0),1)),"")</f>
        <v/>
      </c>
      <c r="AH108" s="153" t="str">
        <f>IFERROR(IF(INDEX(data_wkly!AH:AH,MATCH($B108,data_wkly!$C:$C,0),1)=0,"",INDEX(data_wkly!AH:AH,MATCH($B108,data_wkly!$C:$C,0),1)),"")</f>
        <v/>
      </c>
      <c r="AI108" s="153" t="str">
        <f>IFERROR(IF(INDEX(data_wkly!AI:AI,MATCH($B108,data_wkly!$C:$C,0),1)=0,"",INDEX(data_wkly!AI:AI,MATCH($B108,data_wkly!$C:$C,0),1)),"")</f>
        <v/>
      </c>
      <c r="AJ108" s="153" t="str">
        <f>IFERROR(IF(AI108="","",INDEX(data_wkly!AJ:AJ,MATCH($B108,data_wkly!$C:$C,0),1)),"")</f>
        <v/>
      </c>
      <c r="AK108" s="153" t="str">
        <f>IFERROR(IF(INDEX(data_wkly!AK:AK,MATCH($B108,data_wkly!$C:$C,0),1)=0,"",INDEX(data_wkly!AK:AK,MATCH($B108,data_wkly!$C:$C,0),1)),"")</f>
        <v/>
      </c>
      <c r="AL108" s="153" t="str">
        <f>IFERROR(IF(INDEX(data_wkly!AL:AL,MATCH($B108,data_wkly!$C:$C,0),1)=0,"",INDEX(data_wkly!AL:AL,MATCH($B108,data_wkly!$C:$C,0),1)),"")</f>
        <v/>
      </c>
      <c r="AM108" s="183" t="str">
        <f>IFERROR(IF(INDEX(data_wkly!AM:AM,MATCH($B108,data_wkly!$C:$C,0),1)=0,"",INDEX(data_wkly!AM:AM,MATCH($B108,data_wkly!$C:$C,0),1)),"")</f>
        <v/>
      </c>
      <c r="AN108" s="41" t="str">
        <f t="shared" si="8"/>
        <v/>
      </c>
      <c r="AO108" s="88">
        <f t="shared" si="11"/>
        <v>2</v>
      </c>
    </row>
    <row r="109" spans="1:41">
      <c r="A109" s="88">
        <f t="shared" si="9"/>
        <v>1</v>
      </c>
      <c r="B109" s="89">
        <f t="shared" si="10"/>
        <v>42406</v>
      </c>
      <c r="C109" s="155">
        <f>IFERROR(IF(INDEX(data_wkly!D:D,MATCH($B109,data_wkly!$C:$C,0),1)=0,"",INDEX(data_wkly!D:D,MATCH($B109,data_wkly!$C:$C,0),1)),"")</f>
        <v>82131</v>
      </c>
      <c r="D109" s="21">
        <f>IFERROR(IF(INDEX(data_wkly!E:E,MATCH($B109,data_wkly!$C:$C,0),1)=0,"",INDEX(data_wkly!E:E,MATCH($B109,data_wkly!$C:$C,0),1)),"")</f>
        <v>113.42</v>
      </c>
      <c r="E109" s="21">
        <f>IF(C109="","",IFERROR(INDEX(data_wkly!F:F,MATCH($B109,data_wkly!$C:$C,0),1),""))</f>
        <v>-1.2999999999999972</v>
      </c>
      <c r="F109" s="21" t="str">
        <f>IF(E109="","",IFERROR(IF(INDEX(data_wkly!G:G,MATCH($B109,data_wkly!$C:$C,0),1)=0,"",INDEX(data_wkly!G:G,MATCH($B109,data_wkly!$C:$C,0),1)),""))</f>
        <v/>
      </c>
      <c r="G109" s="21">
        <f>IFERROR(IF(INDEX(data_wkly!H:H,MATCH($B109,data_wkly!$C:$C,0),1)=0,"",INDEX(data_wkly!H:H,MATCH($B109,data_wkly!$C:$C,0),1)),"")</f>
        <v>111.38</v>
      </c>
      <c r="H109" s="21">
        <f>IF(C109="","",IFERROR(INDEX(data_wkly!I:I,MATCH($B109,data_wkly!$C:$C,0),1),""))</f>
        <v>-1.2800000000000011</v>
      </c>
      <c r="I109" s="21" t="str">
        <f>IF(H109="","",IFERROR(IF(INDEX(data_wkly!J:J,MATCH($B109,data_wkly!$C:$C,0),1)=0,"",INDEX(data_wkly!J:J,MATCH($B109,data_wkly!$C:$C,0),1)),""))</f>
        <v/>
      </c>
      <c r="J109" s="21">
        <f>IFERROR(IF(INDEX(data_wkly!K:K,MATCH($B109,data_wkly!$C:$C,0),1)=0,"",INDEX(data_wkly!K:K,MATCH($B109,data_wkly!$C:$C,0),1)),"")</f>
        <v>84.22</v>
      </c>
      <c r="K109" s="86">
        <f>IFERROR(IF(INDEX(data_wkly!L:L,MATCH($B109,data_wkly!$C:$C,0),1)=0,"",INDEX(data_wkly!L:L,MATCH($B109,data_wkly!$C:$C,0),1)),"")</f>
        <v>11.4</v>
      </c>
      <c r="L109" s="156"/>
      <c r="M109" s="155">
        <f>IFERROR(IF(INDEX(data_wkly!M:M,MATCH($B109,data_wkly!$C:$C,0),1)=0,"",INDEX(data_wkly!M:M,MATCH($B109,data_wkly!$C:$C,0),1)),"")</f>
        <v>82165</v>
      </c>
      <c r="N109" s="21">
        <f>IFERROR(IF(INDEX(data_wkly!N:N,MATCH($B109,data_wkly!$C:$C,0),1)=0,"",INDEX(data_wkly!N:N,MATCH($B109,data_wkly!$C:$C,0),1)),"")</f>
        <v>117.31</v>
      </c>
      <c r="O109" s="21">
        <f>IF(M109="","",IFERROR(INDEX(data_wkly!O:O,MATCH($B109,data_wkly!$C:$C,0),1),""))</f>
        <v>-0.92000000000000171</v>
      </c>
      <c r="P109" s="21" t="str">
        <f>IF(M109="","",IFERROR(IF(INDEX(data_wkly!P:P,MATCH($B109,data_wkly!$C:$C,0),1)=0,"",INDEX(data_wkly!P:P,MATCH($B109,data_wkly!$C:$C,0),1)),""))</f>
        <v/>
      </c>
      <c r="Q109" s="21">
        <f>IFERROR(IF(INDEX(data_wkly!Q:Q,MATCH($B109,data_wkly!$C:$C,0),1)=0,"",INDEX(data_wkly!Q:Q,MATCH($B109,data_wkly!$C:$C,0),1)),"")</f>
        <v>115.21</v>
      </c>
      <c r="R109" s="21">
        <f>IF(M109="","",IFERROR(INDEX(data_wkly!R:R,MATCH($B109,data_wkly!$C:$C,0),1),""))</f>
        <v>-0.90000000000000568</v>
      </c>
      <c r="S109" s="21" t="str">
        <f>IF(M109="","",IFERROR(IF(INDEX(data_wkly!S:S,MATCH($B109,data_wkly!$C:$C,0),1)=0,"",INDEX(data_wkly!S:S,MATCH($B109,data_wkly!$C:$C,0),1)),""))</f>
        <v/>
      </c>
      <c r="T109" s="21">
        <f>IFERROR(IF(INDEX(data_wkly!T:T,MATCH($B109,data_wkly!$C:$C,0),1)=0,"",INDEX(data_wkly!T:T,MATCH($B109,data_wkly!$C:$C,0),1)),"")</f>
        <v>83.45</v>
      </c>
      <c r="U109" s="86">
        <f>IFERROR(IF(INDEX(data_wkly!U:U,MATCH($B109,data_wkly!$C:$C,0),1)=0,"",INDEX(data_wkly!U:U,MATCH($B109,data_wkly!$C:$C,0),1)),"")</f>
        <v>11.6</v>
      </c>
      <c r="V109" s="157">
        <f t="shared" si="6"/>
        <v>1</v>
      </c>
      <c r="W109" s="152">
        <f>IFERROR(IF(INDEX(data_wkly!W:W,MATCH($B109,data_wkly!$C:$C,0),1)=0,"",INDEX(data_wkly!W:W,MATCH($B109,data_wkly!$C:$C,0),1)),"")</f>
        <v>98.124399999999994</v>
      </c>
      <c r="X109" s="21">
        <f>IFERROR(IF(INDEX(data_wkly!X:X,MATCH($B109,data_wkly!$C:$C,0),1)=0,"",INDEX(data_wkly!X:X,MATCH($B109,data_wkly!$C:$C,0),1)),"")</f>
        <v>0.2840777480239467</v>
      </c>
      <c r="Y109" s="21">
        <f>IFERROR(IF(INDEX(data_wkly!Y:Y,MATCH($B109,data_wkly!$C:$C,0),1)=0,"",INDEX(data_wkly!Y:Y,MATCH($B109,data_wkly!$C:$C,0),1)),"")</f>
        <v>97.8</v>
      </c>
      <c r="Z109" s="21">
        <f>IFERROR(IF(INDEX(data_wkly!Z:Z,MATCH($B109,data_wkly!$C:$C,0),1)=0,"",INDEX(data_wkly!Z:Z,MATCH($B109,data_wkly!$C:$C,0),1)),"")</f>
        <v>0.40999999999999659</v>
      </c>
      <c r="AA109" s="152">
        <f>IFERROR(IF(INDEX(data_wkly!AA:AA,MATCH($B109,data_wkly!$C:$C,0),1)=0,"",INDEX(data_wkly!AA:AA,MATCH($B109,data_wkly!$C:$C,0),1)),"")</f>
        <v>97.5</v>
      </c>
      <c r="AB109" s="21">
        <f>IFERROR(IF(INDEX(data_wkly!AB:AB,MATCH($B109,data_wkly!$C:$C,0),1)=0,"",INDEX(data_wkly!AB:AB,MATCH($B109,data_wkly!$C:$C,0),1)),"")</f>
        <v>0.31999999999999318</v>
      </c>
      <c r="AC109" s="21">
        <f>IFERROR(IF(INDEX(data_wkly!AC:AC,MATCH($B109,data_wkly!$C:$C,0),1)=0,"",INDEX(data_wkly!AC:AC,MATCH($B109,data_wkly!$C:$C,0),1)),"")</f>
        <v>98.48</v>
      </c>
      <c r="AD109" s="21">
        <f>IFERROR(IF(INDEX(data_wkly!AD:AD,MATCH($B109,data_wkly!$C:$C,0),1)=0,"",INDEX(data_wkly!AD:AD,MATCH($B109,data_wkly!$C:$C,0),1)),"")</f>
        <v>0.46000000000000796</v>
      </c>
      <c r="AE109" s="157">
        <f t="shared" si="7"/>
        <v>1</v>
      </c>
      <c r="AF109" s="154" t="str">
        <f>IFERROR(IF(INDEX(data_wkly!AF:AF,MATCH($B109,data_wkly!$C:$C,0),1)=0,"",INDEX(data_wkly!AF:AF,MATCH($B109,data_wkly!$C:$C,0),1)),"")</f>
        <v/>
      </c>
      <c r="AG109" s="153" t="str">
        <f>IFERROR(IF(AF109="","",INDEX(data_wkly!AG:AG,MATCH($B109,data_wkly!$C:$C,0),1)),"")</f>
        <v/>
      </c>
      <c r="AH109" s="153" t="str">
        <f>IFERROR(IF(INDEX(data_wkly!AH:AH,MATCH($B109,data_wkly!$C:$C,0),1)=0,"",INDEX(data_wkly!AH:AH,MATCH($B109,data_wkly!$C:$C,0),1)),"")</f>
        <v/>
      </c>
      <c r="AI109" s="153" t="str">
        <f>IFERROR(IF(INDEX(data_wkly!AI:AI,MATCH($B109,data_wkly!$C:$C,0),1)=0,"",INDEX(data_wkly!AI:AI,MATCH($B109,data_wkly!$C:$C,0),1)),"")</f>
        <v/>
      </c>
      <c r="AJ109" s="153" t="str">
        <f>IFERROR(IF(AI109="","",INDEX(data_wkly!AJ:AJ,MATCH($B109,data_wkly!$C:$C,0),1)),"")</f>
        <v/>
      </c>
      <c r="AK109" s="153" t="str">
        <f>IFERROR(IF(INDEX(data_wkly!AK:AK,MATCH($B109,data_wkly!$C:$C,0),1)=0,"",INDEX(data_wkly!AK:AK,MATCH($B109,data_wkly!$C:$C,0),1)),"")</f>
        <v/>
      </c>
      <c r="AL109" s="153" t="str">
        <f>IFERROR(IF(INDEX(data_wkly!AL:AL,MATCH($B109,data_wkly!$C:$C,0),1)=0,"",INDEX(data_wkly!AL:AL,MATCH($B109,data_wkly!$C:$C,0),1)),"")</f>
        <v/>
      </c>
      <c r="AM109" s="183" t="str">
        <f>IFERROR(IF(INDEX(data_wkly!AM:AM,MATCH($B109,data_wkly!$C:$C,0),1)=0,"",INDEX(data_wkly!AM:AM,MATCH($B109,data_wkly!$C:$C,0),1)),"")</f>
        <v/>
      </c>
      <c r="AN109" s="41" t="str">
        <f t="shared" si="8"/>
        <v/>
      </c>
      <c r="AO109" s="88">
        <f t="shared" si="11"/>
        <v>1</v>
      </c>
    </row>
    <row r="110" spans="1:41">
      <c r="A110" s="88">
        <f t="shared" si="9"/>
        <v>2</v>
      </c>
      <c r="B110" s="89">
        <f t="shared" si="10"/>
        <v>42413</v>
      </c>
      <c r="C110" s="155">
        <f>IFERROR(IF(INDEX(data_wkly!D:D,MATCH($B110,data_wkly!$C:$C,0),1)=0,"",INDEX(data_wkly!D:D,MATCH($B110,data_wkly!$C:$C,0),1)),"")</f>
        <v>82603</v>
      </c>
      <c r="D110" s="21">
        <f>IFERROR(IF(INDEX(data_wkly!E:E,MATCH($B110,data_wkly!$C:$C,0),1)=0,"",INDEX(data_wkly!E:E,MATCH($B110,data_wkly!$C:$C,0),1)),"")</f>
        <v>112.89</v>
      </c>
      <c r="E110" s="21">
        <f>IF(C110="","",IFERROR(INDEX(data_wkly!F:F,MATCH($B110,data_wkly!$C:$C,0),1),""))</f>
        <v>-0.53000000000000114</v>
      </c>
      <c r="F110" s="21" t="str">
        <f>IF(E110="","",IFERROR(IF(INDEX(data_wkly!G:G,MATCH($B110,data_wkly!$C:$C,0),1)=0,"",INDEX(data_wkly!G:G,MATCH($B110,data_wkly!$C:$C,0),1)),""))</f>
        <v/>
      </c>
      <c r="G110" s="21">
        <f>IFERROR(IF(INDEX(data_wkly!H:H,MATCH($B110,data_wkly!$C:$C,0),1)=0,"",INDEX(data_wkly!H:H,MATCH($B110,data_wkly!$C:$C,0),1)),"")</f>
        <v>110.86</v>
      </c>
      <c r="H110" s="21">
        <f>IF(C110="","",IFERROR(INDEX(data_wkly!I:I,MATCH($B110,data_wkly!$C:$C,0),1),""))</f>
        <v>-0.51999999999999602</v>
      </c>
      <c r="I110" s="21" t="str">
        <f>IF(H110="","",IFERROR(IF(INDEX(data_wkly!J:J,MATCH($B110,data_wkly!$C:$C,0),1)=0,"",INDEX(data_wkly!J:J,MATCH($B110,data_wkly!$C:$C,0),1)),""))</f>
        <v/>
      </c>
      <c r="J110" s="21">
        <f>IFERROR(IF(INDEX(data_wkly!K:K,MATCH($B110,data_wkly!$C:$C,0),1)=0,"",INDEX(data_wkly!K:K,MATCH($B110,data_wkly!$C:$C,0),1)),"")</f>
        <v>84.28</v>
      </c>
      <c r="K110" s="86">
        <f>IFERROR(IF(INDEX(data_wkly!L:L,MATCH($B110,data_wkly!$C:$C,0),1)=0,"",INDEX(data_wkly!L:L,MATCH($B110,data_wkly!$C:$C,0),1)),"")</f>
        <v>11.4</v>
      </c>
      <c r="L110" s="156"/>
      <c r="M110" s="155">
        <f>IFERROR(IF(INDEX(data_wkly!M:M,MATCH($B110,data_wkly!$C:$C,0),1)=0,"",INDEX(data_wkly!M:M,MATCH($B110,data_wkly!$C:$C,0),1)),"")</f>
        <v>83744</v>
      </c>
      <c r="N110" s="21">
        <f>IFERROR(IF(INDEX(data_wkly!N:N,MATCH($B110,data_wkly!$C:$C,0),1)=0,"",INDEX(data_wkly!N:N,MATCH($B110,data_wkly!$C:$C,0),1)),"")</f>
        <v>117.17</v>
      </c>
      <c r="O110" s="21">
        <f>IF(M110="","",IFERROR(INDEX(data_wkly!O:O,MATCH($B110,data_wkly!$C:$C,0),1),""))</f>
        <v>-0.14000000000000057</v>
      </c>
      <c r="P110" s="21" t="str">
        <f>IF(M110="","",IFERROR(IF(INDEX(data_wkly!P:P,MATCH($B110,data_wkly!$C:$C,0),1)=0,"",INDEX(data_wkly!P:P,MATCH($B110,data_wkly!$C:$C,0),1)),""))</f>
        <v/>
      </c>
      <c r="Q110" s="21">
        <f>IFERROR(IF(INDEX(data_wkly!Q:Q,MATCH($B110,data_wkly!$C:$C,0),1)=0,"",INDEX(data_wkly!Q:Q,MATCH($B110,data_wkly!$C:$C,0),1)),"")</f>
        <v>115.06</v>
      </c>
      <c r="R110" s="21">
        <f>IF(M110="","",IFERROR(INDEX(data_wkly!R:R,MATCH($B110,data_wkly!$C:$C,0),1),""))</f>
        <v>-0.14999999999999147</v>
      </c>
      <c r="S110" s="21" t="str">
        <f>IF(M110="","",IFERROR(IF(INDEX(data_wkly!S:S,MATCH($B110,data_wkly!$C:$C,0),1)=0,"",INDEX(data_wkly!S:S,MATCH($B110,data_wkly!$C:$C,0),1)),""))</f>
        <v/>
      </c>
      <c r="T110" s="21">
        <f>IFERROR(IF(INDEX(data_wkly!T:T,MATCH($B110,data_wkly!$C:$C,0),1)=0,"",INDEX(data_wkly!T:T,MATCH($B110,data_wkly!$C:$C,0),1)),"")</f>
        <v>83.4</v>
      </c>
      <c r="U110" s="86">
        <f>IFERROR(IF(INDEX(data_wkly!U:U,MATCH($B110,data_wkly!$C:$C,0),1)=0,"",INDEX(data_wkly!U:U,MATCH($B110,data_wkly!$C:$C,0),1)),"")</f>
        <v>11.4</v>
      </c>
      <c r="V110" s="157">
        <f t="shared" si="6"/>
        <v>2</v>
      </c>
      <c r="W110" s="152">
        <f>IFERROR(IF(INDEX(data_wkly!W:W,MATCH($B110,data_wkly!$C:$C,0),1)=0,"",INDEX(data_wkly!W:W,MATCH($B110,data_wkly!$C:$C,0),1)),"")</f>
        <v>99.530600000000007</v>
      </c>
      <c r="X110" s="21">
        <f>IFERROR(IF(INDEX(data_wkly!X:X,MATCH($B110,data_wkly!$C:$C,0),1)=0,"",INDEX(data_wkly!X:X,MATCH($B110,data_wkly!$C:$C,0),1)),"")</f>
        <v>1.4061951127661843</v>
      </c>
      <c r="Y110" s="21">
        <f>IFERROR(IF(INDEX(data_wkly!Y:Y,MATCH($B110,data_wkly!$C:$C,0),1)=0,"",INDEX(data_wkly!Y:Y,MATCH($B110,data_wkly!$C:$C,0),1)),"")</f>
        <v>99.35</v>
      </c>
      <c r="Z110" s="21">
        <f>IFERROR(IF(INDEX(data_wkly!Z:Z,MATCH($B110,data_wkly!$C:$C,0),1)=0,"",INDEX(data_wkly!Z:Z,MATCH($B110,data_wkly!$C:$C,0),1)),"")</f>
        <v>1.5499999999999972</v>
      </c>
      <c r="AA110" s="152">
        <f>IFERROR(IF(INDEX(data_wkly!AA:AA,MATCH($B110,data_wkly!$C:$C,0),1)=0,"",INDEX(data_wkly!AA:AA,MATCH($B110,data_wkly!$C:$C,0),1)),"")</f>
        <v>99.15</v>
      </c>
      <c r="AB110" s="21">
        <f>IFERROR(IF(INDEX(data_wkly!AB:AB,MATCH($B110,data_wkly!$C:$C,0),1)=0,"",INDEX(data_wkly!AB:AB,MATCH($B110,data_wkly!$C:$C,0),1)),"")</f>
        <v>1.6500000000000057</v>
      </c>
      <c r="AC110" s="21">
        <f>IFERROR(IF(INDEX(data_wkly!AC:AC,MATCH($B110,data_wkly!$C:$C,0),1)=0,"",INDEX(data_wkly!AC:AC,MATCH($B110,data_wkly!$C:$C,0),1)),"")</f>
        <v>100.25</v>
      </c>
      <c r="AD110" s="21">
        <f>IFERROR(IF(INDEX(data_wkly!AD:AD,MATCH($B110,data_wkly!$C:$C,0),1)=0,"",INDEX(data_wkly!AD:AD,MATCH($B110,data_wkly!$C:$C,0),1)),"")</f>
        <v>1.769999999999996</v>
      </c>
      <c r="AE110" s="157">
        <f t="shared" si="7"/>
        <v>2</v>
      </c>
      <c r="AF110" s="154" t="str">
        <f>IFERROR(IF(INDEX(data_wkly!AF:AF,MATCH($B110,data_wkly!$C:$C,0),1)=0,"",INDEX(data_wkly!AF:AF,MATCH($B110,data_wkly!$C:$C,0),1)),"")</f>
        <v/>
      </c>
      <c r="AG110" s="153" t="str">
        <f>IFERROR(IF(AF110="","",INDEX(data_wkly!AG:AG,MATCH($B110,data_wkly!$C:$C,0),1)),"")</f>
        <v/>
      </c>
      <c r="AH110" s="153" t="str">
        <f>IFERROR(IF(INDEX(data_wkly!AH:AH,MATCH($B110,data_wkly!$C:$C,0),1)=0,"",INDEX(data_wkly!AH:AH,MATCH($B110,data_wkly!$C:$C,0),1)),"")</f>
        <v/>
      </c>
      <c r="AI110" s="153" t="str">
        <f>IFERROR(IF(INDEX(data_wkly!AI:AI,MATCH($B110,data_wkly!$C:$C,0),1)=0,"",INDEX(data_wkly!AI:AI,MATCH($B110,data_wkly!$C:$C,0),1)),"")</f>
        <v/>
      </c>
      <c r="AJ110" s="153" t="str">
        <f>IFERROR(IF(AI110="","",INDEX(data_wkly!AJ:AJ,MATCH($B110,data_wkly!$C:$C,0),1)),"")</f>
        <v/>
      </c>
      <c r="AK110" s="153" t="str">
        <f>IFERROR(IF(INDEX(data_wkly!AK:AK,MATCH($B110,data_wkly!$C:$C,0),1)=0,"",INDEX(data_wkly!AK:AK,MATCH($B110,data_wkly!$C:$C,0),1)),"")</f>
        <v/>
      </c>
      <c r="AL110" s="153" t="str">
        <f>IFERROR(IF(INDEX(data_wkly!AL:AL,MATCH($B110,data_wkly!$C:$C,0),1)=0,"",INDEX(data_wkly!AL:AL,MATCH($B110,data_wkly!$C:$C,0),1)),"")</f>
        <v/>
      </c>
      <c r="AM110" s="183" t="str">
        <f>IFERROR(IF(INDEX(data_wkly!AM:AM,MATCH($B110,data_wkly!$C:$C,0),1)=0,"",INDEX(data_wkly!AM:AM,MATCH($B110,data_wkly!$C:$C,0),1)),"")</f>
        <v/>
      </c>
      <c r="AN110" s="41" t="str">
        <f t="shared" si="8"/>
        <v/>
      </c>
      <c r="AO110" s="88">
        <f t="shared" si="11"/>
        <v>2</v>
      </c>
    </row>
    <row r="111" spans="1:41">
      <c r="A111" s="88">
        <f t="shared" si="9"/>
        <v>1</v>
      </c>
      <c r="B111" s="89">
        <f t="shared" si="10"/>
        <v>42420</v>
      </c>
      <c r="C111" s="155">
        <f>IFERROR(IF(INDEX(data_wkly!D:D,MATCH($B111,data_wkly!$C:$C,0),1)=0,"",INDEX(data_wkly!D:D,MATCH($B111,data_wkly!$C:$C,0),1)),"")</f>
        <v>83854</v>
      </c>
      <c r="D111" s="21">
        <f>IFERROR(IF(INDEX(data_wkly!E:E,MATCH($B111,data_wkly!$C:$C,0),1)=0,"",INDEX(data_wkly!E:E,MATCH($B111,data_wkly!$C:$C,0),1)),"")</f>
        <v>112.32</v>
      </c>
      <c r="E111" s="21">
        <f>IF(C111="","",IFERROR(INDEX(data_wkly!F:F,MATCH($B111,data_wkly!$C:$C,0),1),""))</f>
        <v>-0.57000000000000739</v>
      </c>
      <c r="F111" s="21" t="str">
        <f>IF(E111="","",IFERROR(IF(INDEX(data_wkly!G:G,MATCH($B111,data_wkly!$C:$C,0),1)=0,"",INDEX(data_wkly!G:G,MATCH($B111,data_wkly!$C:$C,0),1)),""))</f>
        <v/>
      </c>
      <c r="G111" s="21">
        <f>IFERROR(IF(INDEX(data_wkly!H:H,MATCH($B111,data_wkly!$C:$C,0),1)=0,"",INDEX(data_wkly!H:H,MATCH($B111,data_wkly!$C:$C,0),1)),"")</f>
        <v>110.3</v>
      </c>
      <c r="H111" s="21">
        <f>IF(C111="","",IFERROR(INDEX(data_wkly!I:I,MATCH($B111,data_wkly!$C:$C,0),1),""))</f>
        <v>-0.56000000000000227</v>
      </c>
      <c r="I111" s="21" t="str">
        <f>IF(H111="","",IFERROR(IF(INDEX(data_wkly!J:J,MATCH($B111,data_wkly!$C:$C,0),1)=0,"",INDEX(data_wkly!J:J,MATCH($B111,data_wkly!$C:$C,0),1)),""))</f>
        <v/>
      </c>
      <c r="J111" s="21">
        <f>IFERROR(IF(INDEX(data_wkly!K:K,MATCH($B111,data_wkly!$C:$C,0),1)=0,"",INDEX(data_wkly!K:K,MATCH($B111,data_wkly!$C:$C,0),1)),"")</f>
        <v>84.05</v>
      </c>
      <c r="K111" s="86">
        <f>IFERROR(IF(INDEX(data_wkly!L:L,MATCH($B111,data_wkly!$C:$C,0),1)=0,"",INDEX(data_wkly!L:L,MATCH($B111,data_wkly!$C:$C,0),1)),"")</f>
        <v>11.3</v>
      </c>
      <c r="L111" s="156"/>
      <c r="M111" s="155">
        <f>IFERROR(IF(INDEX(data_wkly!M:M,MATCH($B111,data_wkly!$C:$C,0),1)=0,"",INDEX(data_wkly!M:M,MATCH($B111,data_wkly!$C:$C,0),1)),"")</f>
        <v>83677</v>
      </c>
      <c r="N111" s="21">
        <f>IFERROR(IF(INDEX(data_wkly!N:N,MATCH($B111,data_wkly!$C:$C,0),1)=0,"",INDEX(data_wkly!N:N,MATCH($B111,data_wkly!$C:$C,0),1)),"")</f>
        <v>116.31</v>
      </c>
      <c r="O111" s="21">
        <f>IF(M111="","",IFERROR(INDEX(data_wkly!O:O,MATCH($B111,data_wkly!$C:$C,0),1),""))</f>
        <v>-0.85999999999999943</v>
      </c>
      <c r="P111" s="21" t="str">
        <f>IF(M111="","",IFERROR(IF(INDEX(data_wkly!P:P,MATCH($B111,data_wkly!$C:$C,0),1)=0,"",INDEX(data_wkly!P:P,MATCH($B111,data_wkly!$C:$C,0),1)),""))</f>
        <v/>
      </c>
      <c r="Q111" s="21">
        <f>IFERROR(IF(INDEX(data_wkly!Q:Q,MATCH($B111,data_wkly!$C:$C,0),1)=0,"",INDEX(data_wkly!Q:Q,MATCH($B111,data_wkly!$C:$C,0),1)),"")</f>
        <v>114.22</v>
      </c>
      <c r="R111" s="21">
        <f>IF(M111="","",IFERROR(INDEX(data_wkly!R:R,MATCH($B111,data_wkly!$C:$C,0),1),""))</f>
        <v>-0.84000000000000341</v>
      </c>
      <c r="S111" s="21" t="str">
        <f>IF(M111="","",IFERROR(IF(INDEX(data_wkly!S:S,MATCH($B111,data_wkly!$C:$C,0),1)=0,"",INDEX(data_wkly!S:S,MATCH($B111,data_wkly!$C:$C,0),1)),""))</f>
        <v/>
      </c>
      <c r="T111" s="21">
        <f>IFERROR(IF(INDEX(data_wkly!T:T,MATCH($B111,data_wkly!$C:$C,0),1)=0,"",INDEX(data_wkly!T:T,MATCH($B111,data_wkly!$C:$C,0),1)),"")</f>
        <v>83.09</v>
      </c>
      <c r="U111" s="86">
        <f>IFERROR(IF(INDEX(data_wkly!U:U,MATCH($B111,data_wkly!$C:$C,0),1)=0,"",INDEX(data_wkly!U:U,MATCH($B111,data_wkly!$C:$C,0),1)),"")</f>
        <v>11.4</v>
      </c>
      <c r="V111" s="157">
        <f t="shared" si="6"/>
        <v>1</v>
      </c>
      <c r="W111" s="152">
        <f>IFERROR(IF(INDEX(data_wkly!W:W,MATCH($B111,data_wkly!$C:$C,0),1)=0,"",INDEX(data_wkly!W:W,MATCH($B111,data_wkly!$C:$C,0),1)),"")</f>
        <v>99.185199999999995</v>
      </c>
      <c r="X111" s="21">
        <f>IFERROR(IF(INDEX(data_wkly!X:X,MATCH($B111,data_wkly!$C:$C,0),1)=0,"",INDEX(data_wkly!X:X,MATCH($B111,data_wkly!$C:$C,0),1)),"")</f>
        <v>-0.34536326200672818</v>
      </c>
      <c r="Y111" s="21">
        <f>IFERROR(IF(INDEX(data_wkly!Y:Y,MATCH($B111,data_wkly!$C:$C,0),1)=0,"",INDEX(data_wkly!Y:Y,MATCH($B111,data_wkly!$C:$C,0),1)),"")</f>
        <v>99.17</v>
      </c>
      <c r="Z111" s="21">
        <f>IFERROR(IF(INDEX(data_wkly!Z:Z,MATCH($B111,data_wkly!$C:$C,0),1)=0,"",INDEX(data_wkly!Z:Z,MATCH($B111,data_wkly!$C:$C,0),1)),"")</f>
        <v>-0.17999999999999261</v>
      </c>
      <c r="AA111" s="152">
        <f>IFERROR(IF(INDEX(data_wkly!AA:AA,MATCH($B111,data_wkly!$C:$C,0),1)=0,"",INDEX(data_wkly!AA:AA,MATCH($B111,data_wkly!$C:$C,0),1)),"")</f>
        <v>98.94</v>
      </c>
      <c r="AB111" s="21">
        <f>IFERROR(IF(INDEX(data_wkly!AB:AB,MATCH($B111,data_wkly!$C:$C,0),1)=0,"",INDEX(data_wkly!AB:AB,MATCH($B111,data_wkly!$C:$C,0),1)),"")</f>
        <v>-0.21000000000000796</v>
      </c>
      <c r="AC111" s="21">
        <f>IFERROR(IF(INDEX(data_wkly!AC:AC,MATCH($B111,data_wkly!$C:$C,0),1)=0,"",INDEX(data_wkly!AC:AC,MATCH($B111,data_wkly!$C:$C,0),1)),"")</f>
        <v>100.03</v>
      </c>
      <c r="AD111" s="21">
        <f>IFERROR(IF(INDEX(data_wkly!AD:AD,MATCH($B111,data_wkly!$C:$C,0),1)=0,"",INDEX(data_wkly!AD:AD,MATCH($B111,data_wkly!$C:$C,0),1)),"")</f>
        <v>-0.21999999999999886</v>
      </c>
      <c r="AE111" s="157">
        <f t="shared" si="7"/>
        <v>1</v>
      </c>
      <c r="AF111" s="154" t="str">
        <f>IFERROR(IF(INDEX(data_wkly!AF:AF,MATCH($B111,data_wkly!$C:$C,0),1)=0,"",INDEX(data_wkly!AF:AF,MATCH($B111,data_wkly!$C:$C,0),1)),"")</f>
        <v/>
      </c>
      <c r="AG111" s="153" t="str">
        <f>IFERROR(IF(AF111="","",INDEX(data_wkly!AG:AG,MATCH($B111,data_wkly!$C:$C,0),1)),"")</f>
        <v/>
      </c>
      <c r="AH111" s="153" t="str">
        <f>IFERROR(IF(INDEX(data_wkly!AH:AH,MATCH($B111,data_wkly!$C:$C,0),1)=0,"",INDEX(data_wkly!AH:AH,MATCH($B111,data_wkly!$C:$C,0),1)),"")</f>
        <v/>
      </c>
      <c r="AI111" s="153" t="str">
        <f>IFERROR(IF(INDEX(data_wkly!AI:AI,MATCH($B111,data_wkly!$C:$C,0),1)=0,"",INDEX(data_wkly!AI:AI,MATCH($B111,data_wkly!$C:$C,0),1)),"")</f>
        <v/>
      </c>
      <c r="AJ111" s="153" t="str">
        <f>IFERROR(IF(AI111="","",INDEX(data_wkly!AJ:AJ,MATCH($B111,data_wkly!$C:$C,0),1)),"")</f>
        <v/>
      </c>
      <c r="AK111" s="153" t="str">
        <f>IFERROR(IF(INDEX(data_wkly!AK:AK,MATCH($B111,data_wkly!$C:$C,0),1)=0,"",INDEX(data_wkly!AK:AK,MATCH($B111,data_wkly!$C:$C,0),1)),"")</f>
        <v/>
      </c>
      <c r="AL111" s="153" t="str">
        <f>IFERROR(IF(INDEX(data_wkly!AL:AL,MATCH($B111,data_wkly!$C:$C,0),1)=0,"",INDEX(data_wkly!AL:AL,MATCH($B111,data_wkly!$C:$C,0),1)),"")</f>
        <v/>
      </c>
      <c r="AM111" s="183" t="str">
        <f>IFERROR(IF(INDEX(data_wkly!AM:AM,MATCH($B111,data_wkly!$C:$C,0),1)=0,"",INDEX(data_wkly!AM:AM,MATCH($B111,data_wkly!$C:$C,0),1)),"")</f>
        <v/>
      </c>
      <c r="AN111" s="41" t="str">
        <f t="shared" si="8"/>
        <v/>
      </c>
      <c r="AO111" s="88">
        <f t="shared" si="11"/>
        <v>1</v>
      </c>
    </row>
    <row r="112" spans="1:41">
      <c r="A112" s="88">
        <f t="shared" si="9"/>
        <v>2</v>
      </c>
      <c r="B112" s="89">
        <f t="shared" si="10"/>
        <v>42427</v>
      </c>
      <c r="C112" s="155">
        <f>IFERROR(IF(INDEX(data_wkly!D:D,MATCH($B112,data_wkly!$C:$C,0),1)=0,"",INDEX(data_wkly!D:D,MATCH($B112,data_wkly!$C:$C,0),1)),"")</f>
        <v>82855</v>
      </c>
      <c r="D112" s="21">
        <f>IFERROR(IF(INDEX(data_wkly!E:E,MATCH($B112,data_wkly!$C:$C,0),1)=0,"",INDEX(data_wkly!E:E,MATCH($B112,data_wkly!$C:$C,0),1)),"")</f>
        <v>112.17</v>
      </c>
      <c r="E112" s="21">
        <f>IF(C112="","",IFERROR(INDEX(data_wkly!F:F,MATCH($B112,data_wkly!$C:$C,0),1),""))</f>
        <v>-0.14999999999999147</v>
      </c>
      <c r="F112" s="21" t="str">
        <f>IF(E112="","",IFERROR(IF(INDEX(data_wkly!G:G,MATCH($B112,data_wkly!$C:$C,0),1)=0,"",INDEX(data_wkly!G:G,MATCH($B112,data_wkly!$C:$C,0),1)),""))</f>
        <v/>
      </c>
      <c r="G112" s="21">
        <f>IFERROR(IF(INDEX(data_wkly!H:H,MATCH($B112,data_wkly!$C:$C,0),1)=0,"",INDEX(data_wkly!H:H,MATCH($B112,data_wkly!$C:$C,0),1)),"")</f>
        <v>110.15</v>
      </c>
      <c r="H112" s="21">
        <f>IF(C112="","",IFERROR(INDEX(data_wkly!I:I,MATCH($B112,data_wkly!$C:$C,0),1),""))</f>
        <v>-0.14999999999999147</v>
      </c>
      <c r="I112" s="21" t="str">
        <f>IF(H112="","",IFERROR(IF(INDEX(data_wkly!J:J,MATCH($B112,data_wkly!$C:$C,0),1)=0,"",INDEX(data_wkly!J:J,MATCH($B112,data_wkly!$C:$C,0),1)),""))</f>
        <v/>
      </c>
      <c r="J112" s="21">
        <f>IFERROR(IF(INDEX(data_wkly!K:K,MATCH($B112,data_wkly!$C:$C,0),1)=0,"",INDEX(data_wkly!K:K,MATCH($B112,data_wkly!$C:$C,0),1)),"")</f>
        <v>83.9</v>
      </c>
      <c r="K112" s="86">
        <f>IFERROR(IF(INDEX(data_wkly!L:L,MATCH($B112,data_wkly!$C:$C,0),1)=0,"",INDEX(data_wkly!L:L,MATCH($B112,data_wkly!$C:$C,0),1)),"")</f>
        <v>11.2</v>
      </c>
      <c r="L112" s="156"/>
      <c r="M112" s="155">
        <f>IFERROR(IF(INDEX(data_wkly!M:M,MATCH($B112,data_wkly!$C:$C,0),1)=0,"",INDEX(data_wkly!M:M,MATCH($B112,data_wkly!$C:$C,0),1)),"")</f>
        <v>83460</v>
      </c>
      <c r="N112" s="21">
        <f>IFERROR(IF(INDEX(data_wkly!N:N,MATCH($B112,data_wkly!$C:$C,0),1)=0,"",INDEX(data_wkly!N:N,MATCH($B112,data_wkly!$C:$C,0),1)),"")</f>
        <v>115.83</v>
      </c>
      <c r="O112" s="21">
        <f>IF(M112="","",IFERROR(INDEX(data_wkly!O:O,MATCH($B112,data_wkly!$C:$C,0),1),""))</f>
        <v>-0.48000000000000398</v>
      </c>
      <c r="P112" s="21" t="str">
        <f>IF(M112="","",IFERROR(IF(INDEX(data_wkly!P:P,MATCH($B112,data_wkly!$C:$C,0),1)=0,"",INDEX(data_wkly!P:P,MATCH($B112,data_wkly!$C:$C,0),1)),""))</f>
        <v/>
      </c>
      <c r="Q112" s="21">
        <f>IFERROR(IF(INDEX(data_wkly!Q:Q,MATCH($B112,data_wkly!$C:$C,0),1)=0,"",INDEX(data_wkly!Q:Q,MATCH($B112,data_wkly!$C:$C,0),1)),"")</f>
        <v>113.74</v>
      </c>
      <c r="R112" s="21">
        <f>IF(M112="","",IFERROR(INDEX(data_wkly!R:R,MATCH($B112,data_wkly!$C:$C,0),1),""))</f>
        <v>-0.48000000000000398</v>
      </c>
      <c r="S112" s="21" t="str">
        <f>IF(M112="","",IFERROR(IF(INDEX(data_wkly!S:S,MATCH($B112,data_wkly!$C:$C,0),1)=0,"",INDEX(data_wkly!S:S,MATCH($B112,data_wkly!$C:$C,0),1)),""))</f>
        <v/>
      </c>
      <c r="T112" s="21">
        <f>IFERROR(IF(INDEX(data_wkly!T:T,MATCH($B112,data_wkly!$C:$C,0),1)=0,"",INDEX(data_wkly!T:T,MATCH($B112,data_wkly!$C:$C,0),1)),"")</f>
        <v>83.17</v>
      </c>
      <c r="U112" s="86">
        <f>IFERROR(IF(INDEX(data_wkly!U:U,MATCH($B112,data_wkly!$C:$C,0),1)=0,"",INDEX(data_wkly!U:U,MATCH($B112,data_wkly!$C:$C,0),1)),"")</f>
        <v>11.4</v>
      </c>
      <c r="V112" s="157">
        <f t="shared" si="6"/>
        <v>2</v>
      </c>
      <c r="W112" s="152">
        <f>IFERROR(IF(INDEX(data_wkly!W:W,MATCH($B112,data_wkly!$C:$C,0),1)=0,"",INDEX(data_wkly!W:W,MATCH($B112,data_wkly!$C:$C,0),1)),"")</f>
        <v>99.251099999999994</v>
      </c>
      <c r="X112" s="21">
        <f>IFERROR(IF(INDEX(data_wkly!X:X,MATCH($B112,data_wkly!$C:$C,0),1)=0,"",INDEX(data_wkly!X:X,MATCH($B112,data_wkly!$C:$C,0),1)),"")</f>
        <v>6.5874902402939028E-2</v>
      </c>
      <c r="Y112" s="21">
        <f>IFERROR(IF(INDEX(data_wkly!Y:Y,MATCH($B112,data_wkly!$C:$C,0),1)=0,"",INDEX(data_wkly!Y:Y,MATCH($B112,data_wkly!$C:$C,0),1)),"")</f>
        <v>99.13</v>
      </c>
      <c r="Z112" s="21">
        <f>IFERROR(IF(INDEX(data_wkly!Z:Z,MATCH($B112,data_wkly!$C:$C,0),1)=0,"",INDEX(data_wkly!Z:Z,MATCH($B112,data_wkly!$C:$C,0),1)),"")</f>
        <v>-4.0000000000006253E-2</v>
      </c>
      <c r="AA112" s="152">
        <f>IFERROR(IF(INDEX(data_wkly!AA:AA,MATCH($B112,data_wkly!$C:$C,0),1)=0,"",INDEX(data_wkly!AA:AA,MATCH($B112,data_wkly!$C:$C,0),1)),"")</f>
        <v>99.32</v>
      </c>
      <c r="AB112" s="21">
        <f>IFERROR(IF(INDEX(data_wkly!AB:AB,MATCH($B112,data_wkly!$C:$C,0),1)=0,"",INDEX(data_wkly!AB:AB,MATCH($B112,data_wkly!$C:$C,0),1)),"")</f>
        <v>0.37999999999999545</v>
      </c>
      <c r="AC112" s="21">
        <f>IFERROR(IF(INDEX(data_wkly!AC:AC,MATCH($B112,data_wkly!$C:$C,0),1)=0,"",INDEX(data_wkly!AC:AC,MATCH($B112,data_wkly!$C:$C,0),1)),"")</f>
        <v>100.26</v>
      </c>
      <c r="AD112" s="21">
        <f>IFERROR(IF(INDEX(data_wkly!AD:AD,MATCH($B112,data_wkly!$C:$C,0),1)=0,"",INDEX(data_wkly!AD:AD,MATCH($B112,data_wkly!$C:$C,0),1)),"")</f>
        <v>0.23000000000000398</v>
      </c>
      <c r="AE112" s="157">
        <f t="shared" si="7"/>
        <v>2</v>
      </c>
      <c r="AF112" s="154" t="str">
        <f>IFERROR(IF(INDEX(data_wkly!AF:AF,MATCH($B112,data_wkly!$C:$C,0),1)=0,"",INDEX(data_wkly!AF:AF,MATCH($B112,data_wkly!$C:$C,0),1)),"")</f>
        <v/>
      </c>
      <c r="AG112" s="153" t="str">
        <f>IFERROR(IF(AF112="","",INDEX(data_wkly!AG:AG,MATCH($B112,data_wkly!$C:$C,0),1)),"")</f>
        <v/>
      </c>
      <c r="AH112" s="153" t="str">
        <f>IFERROR(IF(INDEX(data_wkly!AH:AH,MATCH($B112,data_wkly!$C:$C,0),1)=0,"",INDEX(data_wkly!AH:AH,MATCH($B112,data_wkly!$C:$C,0),1)),"")</f>
        <v/>
      </c>
      <c r="AI112" s="153" t="str">
        <f>IFERROR(IF(INDEX(data_wkly!AI:AI,MATCH($B112,data_wkly!$C:$C,0),1)=0,"",INDEX(data_wkly!AI:AI,MATCH($B112,data_wkly!$C:$C,0),1)),"")</f>
        <v/>
      </c>
      <c r="AJ112" s="153" t="str">
        <f>IFERROR(IF(AI112="","",INDEX(data_wkly!AJ:AJ,MATCH($B112,data_wkly!$C:$C,0),1)),"")</f>
        <v/>
      </c>
      <c r="AK112" s="153" t="str">
        <f>IFERROR(IF(INDEX(data_wkly!AK:AK,MATCH($B112,data_wkly!$C:$C,0),1)=0,"",INDEX(data_wkly!AK:AK,MATCH($B112,data_wkly!$C:$C,0),1)),"")</f>
        <v/>
      </c>
      <c r="AL112" s="153" t="str">
        <f>IFERROR(IF(INDEX(data_wkly!AL:AL,MATCH($B112,data_wkly!$C:$C,0),1)=0,"",INDEX(data_wkly!AL:AL,MATCH($B112,data_wkly!$C:$C,0),1)),"")</f>
        <v/>
      </c>
      <c r="AM112" s="183" t="str">
        <f>IFERROR(IF(INDEX(data_wkly!AM:AM,MATCH($B112,data_wkly!$C:$C,0),1)=0,"",INDEX(data_wkly!AM:AM,MATCH($B112,data_wkly!$C:$C,0),1)),"")</f>
        <v/>
      </c>
      <c r="AN112" s="41" t="str">
        <f t="shared" si="8"/>
        <v/>
      </c>
      <c r="AO112" s="88">
        <f t="shared" si="11"/>
        <v>2</v>
      </c>
    </row>
    <row r="113" spans="1:41">
      <c r="A113" s="88">
        <f t="shared" si="9"/>
        <v>1</v>
      </c>
      <c r="B113" s="89">
        <f t="shared" si="10"/>
        <v>42434</v>
      </c>
      <c r="C113" s="155">
        <f>IFERROR(IF(INDEX(data_wkly!D:D,MATCH($B113,data_wkly!$C:$C,0),1)=0,"",INDEX(data_wkly!D:D,MATCH($B113,data_wkly!$C:$C,0),1)),"")</f>
        <v>85733</v>
      </c>
      <c r="D113" s="21">
        <f>IFERROR(IF(INDEX(data_wkly!E:E,MATCH($B113,data_wkly!$C:$C,0),1)=0,"",INDEX(data_wkly!E:E,MATCH($B113,data_wkly!$C:$C,0),1)),"")</f>
        <v>112.12</v>
      </c>
      <c r="E113" s="21">
        <f>IF(C113="","",IFERROR(INDEX(data_wkly!F:F,MATCH($B113,data_wkly!$C:$C,0),1),""))</f>
        <v>-4.9999999999997158E-2</v>
      </c>
      <c r="F113" s="21" t="str">
        <f>IF(E113="","",IFERROR(IF(INDEX(data_wkly!G:G,MATCH($B113,data_wkly!$C:$C,0),1)=0,"",INDEX(data_wkly!G:G,MATCH($B113,data_wkly!$C:$C,0),1)),""))</f>
        <v/>
      </c>
      <c r="G113" s="21">
        <f>IFERROR(IF(INDEX(data_wkly!H:H,MATCH($B113,data_wkly!$C:$C,0),1)=0,"",INDEX(data_wkly!H:H,MATCH($B113,data_wkly!$C:$C,0),1)),"")</f>
        <v>110.1</v>
      </c>
      <c r="H113" s="21">
        <f>IF(C113="","",IFERROR(INDEX(data_wkly!I:I,MATCH($B113,data_wkly!$C:$C,0),1),""))</f>
        <v>-5.0000000000011369E-2</v>
      </c>
      <c r="I113" s="21" t="str">
        <f>IF(H113="","",IFERROR(IF(INDEX(data_wkly!J:J,MATCH($B113,data_wkly!$C:$C,0),1)=0,"",INDEX(data_wkly!J:J,MATCH($B113,data_wkly!$C:$C,0),1)),""))</f>
        <v/>
      </c>
      <c r="J113" s="21">
        <f>IFERROR(IF(INDEX(data_wkly!K:K,MATCH($B113,data_wkly!$C:$C,0),1)=0,"",INDEX(data_wkly!K:K,MATCH($B113,data_wkly!$C:$C,0),1)),"")</f>
        <v>83.8</v>
      </c>
      <c r="K113" s="86">
        <f>IFERROR(IF(INDEX(data_wkly!L:L,MATCH($B113,data_wkly!$C:$C,0),1)=0,"",INDEX(data_wkly!L:L,MATCH($B113,data_wkly!$C:$C,0),1)),"")</f>
        <v>11.2</v>
      </c>
      <c r="L113" s="156"/>
      <c r="M113" s="155">
        <f>IFERROR(IF(INDEX(data_wkly!M:M,MATCH($B113,data_wkly!$C:$C,0),1)=0,"",INDEX(data_wkly!M:M,MATCH($B113,data_wkly!$C:$C,0),1)),"")</f>
        <v>81563</v>
      </c>
      <c r="N113" s="21">
        <f>IFERROR(IF(INDEX(data_wkly!N:N,MATCH($B113,data_wkly!$C:$C,0),1)=0,"",INDEX(data_wkly!N:N,MATCH($B113,data_wkly!$C:$C,0),1)),"")</f>
        <v>115.69</v>
      </c>
      <c r="O113" s="21">
        <f>IF(M113="","",IFERROR(INDEX(data_wkly!O:O,MATCH($B113,data_wkly!$C:$C,0),1),""))</f>
        <v>-0.14000000000000057</v>
      </c>
      <c r="P113" s="21" t="str">
        <f>IF(M113="","",IFERROR(IF(INDEX(data_wkly!P:P,MATCH($B113,data_wkly!$C:$C,0),1)=0,"",INDEX(data_wkly!P:P,MATCH($B113,data_wkly!$C:$C,0),1)),""))</f>
        <v/>
      </c>
      <c r="Q113" s="21">
        <f>IFERROR(IF(INDEX(data_wkly!Q:Q,MATCH($B113,data_wkly!$C:$C,0),1)=0,"",INDEX(data_wkly!Q:Q,MATCH($B113,data_wkly!$C:$C,0),1)),"")</f>
        <v>113.62</v>
      </c>
      <c r="R113" s="21">
        <f>IF(M113="","",IFERROR(INDEX(data_wkly!R:R,MATCH($B113,data_wkly!$C:$C,0),1),""))</f>
        <v>-0.11999999999999034</v>
      </c>
      <c r="S113" s="21" t="str">
        <f>IF(M113="","",IFERROR(IF(INDEX(data_wkly!S:S,MATCH($B113,data_wkly!$C:$C,0),1)=0,"",INDEX(data_wkly!S:S,MATCH($B113,data_wkly!$C:$C,0),1)),""))</f>
        <v/>
      </c>
      <c r="T113" s="21">
        <f>IFERROR(IF(INDEX(data_wkly!T:T,MATCH($B113,data_wkly!$C:$C,0),1)=0,"",INDEX(data_wkly!T:T,MATCH($B113,data_wkly!$C:$C,0),1)),"")</f>
        <v>82.77</v>
      </c>
      <c r="U113" s="86">
        <f>IFERROR(IF(INDEX(data_wkly!U:U,MATCH($B113,data_wkly!$C:$C,0),1)=0,"",INDEX(data_wkly!U:U,MATCH($B113,data_wkly!$C:$C,0),1)),"")</f>
        <v>11.3</v>
      </c>
      <c r="V113" s="157">
        <f t="shared" si="6"/>
        <v>1</v>
      </c>
      <c r="W113" s="152">
        <f>IFERROR(IF(INDEX(data_wkly!W:W,MATCH($B113,data_wkly!$C:$C,0),1)=0,"",INDEX(data_wkly!W:W,MATCH($B113,data_wkly!$C:$C,0),1)),"")</f>
        <v>96.922600000000003</v>
      </c>
      <c r="X113" s="21">
        <f>IFERROR(IF(INDEX(data_wkly!X:X,MATCH($B113,data_wkly!$C:$C,0),1)=0,"",INDEX(data_wkly!X:X,MATCH($B113,data_wkly!$C:$C,0),1)),"")</f>
        <v>-2.3285022644508189</v>
      </c>
      <c r="Y113" s="21">
        <f>IFERROR(IF(INDEX(data_wkly!Y:Y,MATCH($B113,data_wkly!$C:$C,0),1)=0,"",INDEX(data_wkly!Y:Y,MATCH($B113,data_wkly!$C:$C,0),1)),"")</f>
        <v>96.73</v>
      </c>
      <c r="Z113" s="21">
        <f>IFERROR(IF(INDEX(data_wkly!Z:Z,MATCH($B113,data_wkly!$C:$C,0),1)=0,"",INDEX(data_wkly!Z:Z,MATCH($B113,data_wkly!$C:$C,0),1)),"")</f>
        <v>-2.3999999999999915</v>
      </c>
      <c r="AA113" s="152">
        <f>IFERROR(IF(INDEX(data_wkly!AA:AA,MATCH($B113,data_wkly!$C:$C,0),1)=0,"",INDEX(data_wkly!AA:AA,MATCH($B113,data_wkly!$C:$C,0),1)),"")</f>
        <v>97.93</v>
      </c>
      <c r="AB113" s="21">
        <f>IFERROR(IF(INDEX(data_wkly!AB:AB,MATCH($B113,data_wkly!$C:$C,0),1)=0,"",INDEX(data_wkly!AB:AB,MATCH($B113,data_wkly!$C:$C,0),1)),"")</f>
        <v>-1.3899999999999864</v>
      </c>
      <c r="AC113" s="21">
        <f>IFERROR(IF(INDEX(data_wkly!AC:AC,MATCH($B113,data_wkly!$C:$C,0),1)=0,"",INDEX(data_wkly!AC:AC,MATCH($B113,data_wkly!$C:$C,0),1)),"")</f>
        <v>97.9</v>
      </c>
      <c r="AD113" s="21">
        <f>IFERROR(IF(INDEX(data_wkly!AD:AD,MATCH($B113,data_wkly!$C:$C,0),1)=0,"",INDEX(data_wkly!AD:AD,MATCH($B113,data_wkly!$C:$C,0),1)),"")</f>
        <v>-2.3599999999999994</v>
      </c>
      <c r="AE113" s="157">
        <f t="shared" si="7"/>
        <v>1</v>
      </c>
      <c r="AF113" s="154" t="str">
        <f>IFERROR(IF(INDEX(data_wkly!AF:AF,MATCH($B113,data_wkly!$C:$C,0),1)=0,"",INDEX(data_wkly!AF:AF,MATCH($B113,data_wkly!$C:$C,0),1)),"")</f>
        <v/>
      </c>
      <c r="AG113" s="153" t="str">
        <f>IFERROR(IF(AF113="","",INDEX(data_wkly!AG:AG,MATCH($B113,data_wkly!$C:$C,0),1)),"")</f>
        <v/>
      </c>
      <c r="AH113" s="153" t="str">
        <f>IFERROR(IF(INDEX(data_wkly!AH:AH,MATCH($B113,data_wkly!$C:$C,0),1)=0,"",INDEX(data_wkly!AH:AH,MATCH($B113,data_wkly!$C:$C,0),1)),"")</f>
        <v/>
      </c>
      <c r="AI113" s="153" t="str">
        <f>IFERROR(IF(INDEX(data_wkly!AI:AI,MATCH($B113,data_wkly!$C:$C,0),1)=0,"",INDEX(data_wkly!AI:AI,MATCH($B113,data_wkly!$C:$C,0),1)),"")</f>
        <v/>
      </c>
      <c r="AJ113" s="153" t="str">
        <f>IFERROR(IF(AI113="","",INDEX(data_wkly!AJ:AJ,MATCH($B113,data_wkly!$C:$C,0),1)),"")</f>
        <v/>
      </c>
      <c r="AK113" s="153" t="str">
        <f>IFERROR(IF(INDEX(data_wkly!AK:AK,MATCH($B113,data_wkly!$C:$C,0),1)=0,"",INDEX(data_wkly!AK:AK,MATCH($B113,data_wkly!$C:$C,0),1)),"")</f>
        <v/>
      </c>
      <c r="AL113" s="153" t="str">
        <f>IFERROR(IF(INDEX(data_wkly!AL:AL,MATCH($B113,data_wkly!$C:$C,0),1)=0,"",INDEX(data_wkly!AL:AL,MATCH($B113,data_wkly!$C:$C,0),1)),"")</f>
        <v/>
      </c>
      <c r="AM113" s="183" t="str">
        <f>IFERROR(IF(INDEX(data_wkly!AM:AM,MATCH($B113,data_wkly!$C:$C,0),1)=0,"",INDEX(data_wkly!AM:AM,MATCH($B113,data_wkly!$C:$C,0),1)),"")</f>
        <v/>
      </c>
      <c r="AN113" s="41" t="str">
        <f t="shared" si="8"/>
        <v/>
      </c>
      <c r="AO113" s="88">
        <f t="shared" si="11"/>
        <v>1</v>
      </c>
    </row>
    <row r="114" spans="1:41">
      <c r="A114" s="88">
        <f t="shared" si="9"/>
        <v>2</v>
      </c>
      <c r="B114" s="89">
        <f t="shared" si="10"/>
        <v>42441</v>
      </c>
      <c r="C114" s="155">
        <f>IFERROR(IF(INDEX(data_wkly!D:D,MATCH($B114,data_wkly!$C:$C,0),1)=0,"",INDEX(data_wkly!D:D,MATCH($B114,data_wkly!$C:$C,0),1)),"")</f>
        <v>82278</v>
      </c>
      <c r="D114" s="21">
        <f>IFERROR(IF(INDEX(data_wkly!E:E,MATCH($B114,data_wkly!$C:$C,0),1)=0,"",INDEX(data_wkly!E:E,MATCH($B114,data_wkly!$C:$C,0),1)),"")</f>
        <v>112.37</v>
      </c>
      <c r="E114" s="21">
        <f>IF(C114="","",IFERROR(INDEX(data_wkly!F:F,MATCH($B114,data_wkly!$C:$C,0),1),""))</f>
        <v>0.25</v>
      </c>
      <c r="F114" s="21" t="str">
        <f>IF(E114="","",IFERROR(IF(INDEX(data_wkly!G:G,MATCH($B114,data_wkly!$C:$C,0),1)=0,"",INDEX(data_wkly!G:G,MATCH($B114,data_wkly!$C:$C,0),1)),""))</f>
        <v/>
      </c>
      <c r="G114" s="21">
        <f>IFERROR(IF(INDEX(data_wkly!H:H,MATCH($B114,data_wkly!$C:$C,0),1)=0,"",INDEX(data_wkly!H:H,MATCH($B114,data_wkly!$C:$C,0),1)),"")</f>
        <v>110.34</v>
      </c>
      <c r="H114" s="21">
        <f>IF(C114="","",IFERROR(INDEX(data_wkly!I:I,MATCH($B114,data_wkly!$C:$C,0),1),""))</f>
        <v>0.24000000000000909</v>
      </c>
      <c r="I114" s="21" t="str">
        <f>IF(H114="","",IFERROR(IF(INDEX(data_wkly!J:J,MATCH($B114,data_wkly!$C:$C,0),1)=0,"",INDEX(data_wkly!J:J,MATCH($B114,data_wkly!$C:$C,0),1)),""))</f>
        <v/>
      </c>
      <c r="J114" s="21">
        <f>IFERROR(IF(INDEX(data_wkly!K:K,MATCH($B114,data_wkly!$C:$C,0),1)=0,"",INDEX(data_wkly!K:K,MATCH($B114,data_wkly!$C:$C,0),1)),"")</f>
        <v>83.13</v>
      </c>
      <c r="K114" s="86">
        <f>IFERROR(IF(INDEX(data_wkly!L:L,MATCH($B114,data_wkly!$C:$C,0),1)=0,"",INDEX(data_wkly!L:L,MATCH($B114,data_wkly!$C:$C,0),1)),"")</f>
        <v>11.3</v>
      </c>
      <c r="L114" s="156"/>
      <c r="M114" s="155">
        <f>IFERROR(IF(INDEX(data_wkly!M:M,MATCH($B114,data_wkly!$C:$C,0),1)=0,"",INDEX(data_wkly!M:M,MATCH($B114,data_wkly!$C:$C,0),1)),"")</f>
        <v>80605</v>
      </c>
      <c r="N114" s="21">
        <f>IFERROR(IF(INDEX(data_wkly!N:N,MATCH($B114,data_wkly!$C:$C,0),1)=0,"",INDEX(data_wkly!N:N,MATCH($B114,data_wkly!$C:$C,0),1)),"")</f>
        <v>115.94</v>
      </c>
      <c r="O114" s="21">
        <f>IF(M114="","",IFERROR(INDEX(data_wkly!O:O,MATCH($B114,data_wkly!$C:$C,0),1),""))</f>
        <v>0.25</v>
      </c>
      <c r="P114" s="21" t="str">
        <f>IF(M114="","",IFERROR(IF(INDEX(data_wkly!P:P,MATCH($B114,data_wkly!$C:$C,0),1)=0,"",INDEX(data_wkly!P:P,MATCH($B114,data_wkly!$C:$C,0),1)),""))</f>
        <v/>
      </c>
      <c r="Q114" s="21">
        <f>IFERROR(IF(INDEX(data_wkly!Q:Q,MATCH($B114,data_wkly!$C:$C,0),1)=0,"",INDEX(data_wkly!Q:Q,MATCH($B114,data_wkly!$C:$C,0),1)),"")</f>
        <v>113.85</v>
      </c>
      <c r="R114" s="21">
        <f>IF(M114="","",IFERROR(INDEX(data_wkly!R:R,MATCH($B114,data_wkly!$C:$C,0),1),""))</f>
        <v>0.22999999999998977</v>
      </c>
      <c r="S114" s="21" t="str">
        <f>IF(M114="","",IFERROR(IF(INDEX(data_wkly!S:S,MATCH($B114,data_wkly!$C:$C,0),1)=0,"",INDEX(data_wkly!S:S,MATCH($B114,data_wkly!$C:$C,0),1)),""))</f>
        <v/>
      </c>
      <c r="T114" s="21">
        <f>IFERROR(IF(INDEX(data_wkly!T:T,MATCH($B114,data_wkly!$C:$C,0),1)=0,"",INDEX(data_wkly!T:T,MATCH($B114,data_wkly!$C:$C,0),1)),"")</f>
        <v>82.29</v>
      </c>
      <c r="U114" s="86">
        <f>IFERROR(IF(INDEX(data_wkly!U:U,MATCH($B114,data_wkly!$C:$C,0),1)=0,"",INDEX(data_wkly!U:U,MATCH($B114,data_wkly!$C:$C,0),1)),"")</f>
        <v>11.2</v>
      </c>
      <c r="V114" s="157">
        <f t="shared" si="6"/>
        <v>2</v>
      </c>
      <c r="W114" s="152">
        <f>IFERROR(IF(INDEX(data_wkly!W:W,MATCH($B114,data_wkly!$C:$C,0),1)=0,"",INDEX(data_wkly!W:W,MATCH($B114,data_wkly!$C:$C,0),1)),"")</f>
        <v>96.997</v>
      </c>
      <c r="X114" s="21">
        <f>IFERROR(IF(INDEX(data_wkly!X:X,MATCH($B114,data_wkly!$C:$C,0),1)=0,"",INDEX(data_wkly!X:X,MATCH($B114,data_wkly!$C:$C,0),1)),"")</f>
        <v>7.4401919547241846E-2</v>
      </c>
      <c r="Y114" s="21">
        <f>IFERROR(IF(INDEX(data_wkly!Y:Y,MATCH($B114,data_wkly!$C:$C,0),1)=0,"",INDEX(data_wkly!Y:Y,MATCH($B114,data_wkly!$C:$C,0),1)),"")</f>
        <v>96.95</v>
      </c>
      <c r="Z114" s="21">
        <f>IFERROR(IF(INDEX(data_wkly!Z:Z,MATCH($B114,data_wkly!$C:$C,0),1)=0,"",INDEX(data_wkly!Z:Z,MATCH($B114,data_wkly!$C:$C,0),1)),"")</f>
        <v>0.21999999999999886</v>
      </c>
      <c r="AA114" s="152">
        <f>IFERROR(IF(INDEX(data_wkly!AA:AA,MATCH($B114,data_wkly!$C:$C,0),1)=0,"",INDEX(data_wkly!AA:AA,MATCH($B114,data_wkly!$C:$C,0),1)),"")</f>
        <v>97.71</v>
      </c>
      <c r="AB114" s="21">
        <f>IFERROR(IF(INDEX(data_wkly!AB:AB,MATCH($B114,data_wkly!$C:$C,0),1)=0,"",INDEX(data_wkly!AB:AB,MATCH($B114,data_wkly!$C:$C,0),1)),"")</f>
        <v>-0.22000000000001307</v>
      </c>
      <c r="AC114" s="21">
        <f>IFERROR(IF(INDEX(data_wkly!AC:AC,MATCH($B114,data_wkly!$C:$C,0),1)=0,"",INDEX(data_wkly!AC:AC,MATCH($B114,data_wkly!$C:$C,0),1)),"")</f>
        <v>97.79</v>
      </c>
      <c r="AD114" s="21">
        <f>IFERROR(IF(INDEX(data_wkly!AD:AD,MATCH($B114,data_wkly!$C:$C,0),1)=0,"",INDEX(data_wkly!AD:AD,MATCH($B114,data_wkly!$C:$C,0),1)),"")</f>
        <v>-0.10999999999999943</v>
      </c>
      <c r="AE114" s="157">
        <f t="shared" si="7"/>
        <v>2</v>
      </c>
      <c r="AF114" s="154" t="str">
        <f>IFERROR(IF(INDEX(data_wkly!AF:AF,MATCH($B114,data_wkly!$C:$C,0),1)=0,"",INDEX(data_wkly!AF:AF,MATCH($B114,data_wkly!$C:$C,0),1)),"")</f>
        <v/>
      </c>
      <c r="AG114" s="153" t="str">
        <f>IFERROR(IF(AF114="","",INDEX(data_wkly!AG:AG,MATCH($B114,data_wkly!$C:$C,0),1)),"")</f>
        <v/>
      </c>
      <c r="AH114" s="153" t="str">
        <f>IFERROR(IF(INDEX(data_wkly!AH:AH,MATCH($B114,data_wkly!$C:$C,0),1)=0,"",INDEX(data_wkly!AH:AH,MATCH($B114,data_wkly!$C:$C,0),1)),"")</f>
        <v/>
      </c>
      <c r="AI114" s="153" t="str">
        <f>IFERROR(IF(INDEX(data_wkly!AI:AI,MATCH($B114,data_wkly!$C:$C,0),1)=0,"",INDEX(data_wkly!AI:AI,MATCH($B114,data_wkly!$C:$C,0),1)),"")</f>
        <v/>
      </c>
      <c r="AJ114" s="153" t="str">
        <f>IFERROR(IF(AI114="","",INDEX(data_wkly!AJ:AJ,MATCH($B114,data_wkly!$C:$C,0),1)),"")</f>
        <v/>
      </c>
      <c r="AK114" s="153" t="str">
        <f>IFERROR(IF(INDEX(data_wkly!AK:AK,MATCH($B114,data_wkly!$C:$C,0),1)=0,"",INDEX(data_wkly!AK:AK,MATCH($B114,data_wkly!$C:$C,0),1)),"")</f>
        <v/>
      </c>
      <c r="AL114" s="153" t="str">
        <f>IFERROR(IF(INDEX(data_wkly!AL:AL,MATCH($B114,data_wkly!$C:$C,0),1)=0,"",INDEX(data_wkly!AL:AL,MATCH($B114,data_wkly!$C:$C,0),1)),"")</f>
        <v/>
      </c>
      <c r="AM114" s="183" t="str">
        <f>IFERROR(IF(INDEX(data_wkly!AM:AM,MATCH($B114,data_wkly!$C:$C,0),1)=0,"",INDEX(data_wkly!AM:AM,MATCH($B114,data_wkly!$C:$C,0),1)),"")</f>
        <v/>
      </c>
      <c r="AN114" s="41" t="str">
        <f t="shared" si="8"/>
        <v/>
      </c>
      <c r="AO114" s="88">
        <f t="shared" si="11"/>
        <v>2</v>
      </c>
    </row>
    <row r="115" spans="1:41">
      <c r="A115" s="88">
        <f t="shared" si="9"/>
        <v>1</v>
      </c>
      <c r="B115" s="89">
        <f t="shared" si="10"/>
        <v>42448</v>
      </c>
      <c r="C115" s="155">
        <f>IFERROR(IF(INDEX(data_wkly!D:D,MATCH($B115,data_wkly!$C:$C,0),1)=0,"",INDEX(data_wkly!D:D,MATCH($B115,data_wkly!$C:$C,0),1)),"")</f>
        <v>82965</v>
      </c>
      <c r="D115" s="21">
        <f>IFERROR(IF(INDEX(data_wkly!E:E,MATCH($B115,data_wkly!$C:$C,0),1)=0,"",INDEX(data_wkly!E:E,MATCH($B115,data_wkly!$C:$C,0),1)),"")</f>
        <v>112.07</v>
      </c>
      <c r="E115" s="21">
        <f>IF(C115="","",IFERROR(INDEX(data_wkly!F:F,MATCH($B115,data_wkly!$C:$C,0),1),""))</f>
        <v>-0.30000000000001137</v>
      </c>
      <c r="F115" s="21" t="str">
        <f>IF(E115="","",IFERROR(IF(INDEX(data_wkly!G:G,MATCH($B115,data_wkly!$C:$C,0),1)=0,"",INDEX(data_wkly!G:G,MATCH($B115,data_wkly!$C:$C,0),1)),""))</f>
        <v/>
      </c>
      <c r="G115" s="21">
        <f>IFERROR(IF(INDEX(data_wkly!H:H,MATCH($B115,data_wkly!$C:$C,0),1)=0,"",INDEX(data_wkly!H:H,MATCH($B115,data_wkly!$C:$C,0),1)),"")</f>
        <v>110.05</v>
      </c>
      <c r="H115" s="21">
        <f>IF(C115="","",IFERROR(INDEX(data_wkly!I:I,MATCH($B115,data_wkly!$C:$C,0),1),""))</f>
        <v>-0.29000000000000625</v>
      </c>
      <c r="I115" s="21" t="str">
        <f>IF(H115="","",IFERROR(IF(INDEX(data_wkly!J:J,MATCH($B115,data_wkly!$C:$C,0),1)=0,"",INDEX(data_wkly!J:J,MATCH($B115,data_wkly!$C:$C,0),1)),""))</f>
        <v/>
      </c>
      <c r="J115" s="21">
        <f>IFERROR(IF(INDEX(data_wkly!K:K,MATCH($B115,data_wkly!$C:$C,0),1)=0,"",INDEX(data_wkly!K:K,MATCH($B115,data_wkly!$C:$C,0),1)),"")</f>
        <v>83.73</v>
      </c>
      <c r="K115" s="86">
        <f>IFERROR(IF(INDEX(data_wkly!L:L,MATCH($B115,data_wkly!$C:$C,0),1)=0,"",INDEX(data_wkly!L:L,MATCH($B115,data_wkly!$C:$C,0),1)),"")</f>
        <v>11.4</v>
      </c>
      <c r="L115" s="156"/>
      <c r="M115" s="155">
        <f>IFERROR(IF(INDEX(data_wkly!M:M,MATCH($B115,data_wkly!$C:$C,0),1)=0,"",INDEX(data_wkly!M:M,MATCH($B115,data_wkly!$C:$C,0),1)),"")</f>
        <v>80797</v>
      </c>
      <c r="N115" s="21">
        <f>IFERROR(IF(INDEX(data_wkly!N:N,MATCH($B115,data_wkly!$C:$C,0),1)=0,"",INDEX(data_wkly!N:N,MATCH($B115,data_wkly!$C:$C,0),1)),"")</f>
        <v>116.24</v>
      </c>
      <c r="O115" s="21">
        <f>IF(M115="","",IFERROR(INDEX(data_wkly!O:O,MATCH($B115,data_wkly!$C:$C,0),1),""))</f>
        <v>0.29999999999999716</v>
      </c>
      <c r="P115" s="21" t="str">
        <f>IF(M115="","",IFERROR(IF(INDEX(data_wkly!P:P,MATCH($B115,data_wkly!$C:$C,0),1)=0,"",INDEX(data_wkly!P:P,MATCH($B115,data_wkly!$C:$C,0),1)),""))</f>
        <v/>
      </c>
      <c r="Q115" s="21">
        <f>IFERROR(IF(INDEX(data_wkly!Q:Q,MATCH($B115,data_wkly!$C:$C,0),1)=0,"",INDEX(data_wkly!Q:Q,MATCH($B115,data_wkly!$C:$C,0),1)),"")</f>
        <v>114.15</v>
      </c>
      <c r="R115" s="21">
        <f>IF(M115="","",IFERROR(INDEX(data_wkly!R:R,MATCH($B115,data_wkly!$C:$C,0),1),""))</f>
        <v>0.30000000000001137</v>
      </c>
      <c r="S115" s="21" t="str">
        <f>IF(M115="","",IFERROR(IF(INDEX(data_wkly!S:S,MATCH($B115,data_wkly!$C:$C,0),1)=0,"",INDEX(data_wkly!S:S,MATCH($B115,data_wkly!$C:$C,0),1)),""))</f>
        <v/>
      </c>
      <c r="T115" s="21">
        <f>IFERROR(IF(INDEX(data_wkly!T:T,MATCH($B115,data_wkly!$C:$C,0),1)=0,"",INDEX(data_wkly!T:T,MATCH($B115,data_wkly!$C:$C,0),1)),"")</f>
        <v>82.49</v>
      </c>
      <c r="U115" s="86">
        <f>IFERROR(IF(INDEX(data_wkly!U:U,MATCH($B115,data_wkly!$C:$C,0),1)=0,"",INDEX(data_wkly!U:U,MATCH($B115,data_wkly!$C:$C,0),1)),"")</f>
        <v>11.3</v>
      </c>
      <c r="V115" s="157">
        <f t="shared" si="6"/>
        <v>1</v>
      </c>
      <c r="W115" s="152">
        <f>IFERROR(IF(INDEX(data_wkly!W:W,MATCH($B115,data_wkly!$C:$C,0),1)=0,"",INDEX(data_wkly!W:W,MATCH($B115,data_wkly!$C:$C,0),1)),"")</f>
        <v>99.957599999999999</v>
      </c>
      <c r="X115" s="21">
        <f>IFERROR(IF(INDEX(data_wkly!X:X,MATCH($B115,data_wkly!$C:$C,0),1)=0,"",INDEX(data_wkly!X:X,MATCH($B115,data_wkly!$C:$C,0),1)),"")</f>
        <v>2.9606682308832859</v>
      </c>
      <c r="Y115" s="21">
        <f>IFERROR(IF(INDEX(data_wkly!Y:Y,MATCH($B115,data_wkly!$C:$C,0),1)=0,"",INDEX(data_wkly!Y:Y,MATCH($B115,data_wkly!$C:$C,0),1)),"")</f>
        <v>99.96</v>
      </c>
      <c r="Z115" s="21">
        <f>IFERROR(IF(INDEX(data_wkly!Z:Z,MATCH($B115,data_wkly!$C:$C,0),1)=0,"",INDEX(data_wkly!Z:Z,MATCH($B115,data_wkly!$C:$C,0),1)),"")</f>
        <v>3.0099999999999909</v>
      </c>
      <c r="AA115" s="152">
        <f>IFERROR(IF(INDEX(data_wkly!AA:AA,MATCH($B115,data_wkly!$C:$C,0),1)=0,"",INDEX(data_wkly!AA:AA,MATCH($B115,data_wkly!$C:$C,0),1)),"")</f>
        <v>99.89</v>
      </c>
      <c r="AB115" s="21">
        <f>IFERROR(IF(INDEX(data_wkly!AB:AB,MATCH($B115,data_wkly!$C:$C,0),1)=0,"",INDEX(data_wkly!AB:AB,MATCH($B115,data_wkly!$C:$C,0),1)),"")</f>
        <v>2.1800000000000068</v>
      </c>
      <c r="AC115" s="21">
        <f>IFERROR(IF(INDEX(data_wkly!AC:AC,MATCH($B115,data_wkly!$C:$C,0),1)=0,"",INDEX(data_wkly!AC:AC,MATCH($B115,data_wkly!$C:$C,0),1)),"")</f>
        <v>100.34</v>
      </c>
      <c r="AD115" s="21">
        <f>IFERROR(IF(INDEX(data_wkly!AD:AD,MATCH($B115,data_wkly!$C:$C,0),1)=0,"",INDEX(data_wkly!AD:AD,MATCH($B115,data_wkly!$C:$C,0),1)),"")</f>
        <v>2.5499999999999972</v>
      </c>
      <c r="AE115" s="157">
        <f t="shared" si="7"/>
        <v>1</v>
      </c>
      <c r="AF115" s="154" t="str">
        <f>IFERROR(IF(INDEX(data_wkly!AF:AF,MATCH($B115,data_wkly!$C:$C,0),1)=0,"",INDEX(data_wkly!AF:AF,MATCH($B115,data_wkly!$C:$C,0),1)),"")</f>
        <v/>
      </c>
      <c r="AG115" s="153" t="str">
        <f>IFERROR(IF(AF115="","",INDEX(data_wkly!AG:AG,MATCH($B115,data_wkly!$C:$C,0),1)),"")</f>
        <v/>
      </c>
      <c r="AH115" s="153" t="str">
        <f>IFERROR(IF(INDEX(data_wkly!AH:AH,MATCH($B115,data_wkly!$C:$C,0),1)=0,"",INDEX(data_wkly!AH:AH,MATCH($B115,data_wkly!$C:$C,0),1)),"")</f>
        <v/>
      </c>
      <c r="AI115" s="153" t="str">
        <f>IFERROR(IF(INDEX(data_wkly!AI:AI,MATCH($B115,data_wkly!$C:$C,0),1)=0,"",INDEX(data_wkly!AI:AI,MATCH($B115,data_wkly!$C:$C,0),1)),"")</f>
        <v/>
      </c>
      <c r="AJ115" s="153" t="str">
        <f>IFERROR(IF(AI115="","",INDEX(data_wkly!AJ:AJ,MATCH($B115,data_wkly!$C:$C,0),1)),"")</f>
        <v/>
      </c>
      <c r="AK115" s="153" t="str">
        <f>IFERROR(IF(INDEX(data_wkly!AK:AK,MATCH($B115,data_wkly!$C:$C,0),1)=0,"",INDEX(data_wkly!AK:AK,MATCH($B115,data_wkly!$C:$C,0),1)),"")</f>
        <v/>
      </c>
      <c r="AL115" s="153" t="str">
        <f>IFERROR(IF(INDEX(data_wkly!AL:AL,MATCH($B115,data_wkly!$C:$C,0),1)=0,"",INDEX(data_wkly!AL:AL,MATCH($B115,data_wkly!$C:$C,0),1)),"")</f>
        <v/>
      </c>
      <c r="AM115" s="183" t="str">
        <f>IFERROR(IF(INDEX(data_wkly!AM:AM,MATCH($B115,data_wkly!$C:$C,0),1)=0,"",INDEX(data_wkly!AM:AM,MATCH($B115,data_wkly!$C:$C,0),1)),"")</f>
        <v/>
      </c>
      <c r="AN115" s="41" t="str">
        <f t="shared" si="8"/>
        <v/>
      </c>
      <c r="AO115" s="88">
        <f t="shared" si="11"/>
        <v>1</v>
      </c>
    </row>
    <row r="116" spans="1:41">
      <c r="A116" s="88">
        <f t="shared" si="9"/>
        <v>2</v>
      </c>
      <c r="B116" s="89">
        <f t="shared" si="10"/>
        <v>42455</v>
      </c>
      <c r="C116" s="155">
        <f>IFERROR(IF(INDEX(data_wkly!D:D,MATCH($B116,data_wkly!$C:$C,0),1)=0,"",INDEX(data_wkly!D:D,MATCH($B116,data_wkly!$C:$C,0),1)),"")</f>
        <v>75629</v>
      </c>
      <c r="D116" s="21">
        <f>IFERROR(IF(INDEX(data_wkly!E:E,MATCH($B116,data_wkly!$C:$C,0),1)=0,"",INDEX(data_wkly!E:E,MATCH($B116,data_wkly!$C:$C,0),1)),"")</f>
        <v>112.81</v>
      </c>
      <c r="E116" s="21">
        <f>IF(C116="","",IFERROR(INDEX(data_wkly!F:F,MATCH($B116,data_wkly!$C:$C,0),1),""))</f>
        <v>0.74000000000000909</v>
      </c>
      <c r="F116" s="21" t="str">
        <f>IF(E116="","",IFERROR(IF(INDEX(data_wkly!G:G,MATCH($B116,data_wkly!$C:$C,0),1)=0,"",INDEX(data_wkly!G:G,MATCH($B116,data_wkly!$C:$C,0),1)),""))</f>
        <v/>
      </c>
      <c r="G116" s="21">
        <f>IFERROR(IF(INDEX(data_wkly!H:H,MATCH($B116,data_wkly!$C:$C,0),1)=0,"",INDEX(data_wkly!H:H,MATCH($B116,data_wkly!$C:$C,0),1)),"")</f>
        <v>110.77</v>
      </c>
      <c r="H116" s="21">
        <f>IF(C116="","",IFERROR(INDEX(data_wkly!I:I,MATCH($B116,data_wkly!$C:$C,0),1),""))</f>
        <v>0.71999999999999886</v>
      </c>
      <c r="I116" s="21" t="str">
        <f>IF(H116="","",IFERROR(IF(INDEX(data_wkly!J:J,MATCH($B116,data_wkly!$C:$C,0),1)=0,"",INDEX(data_wkly!J:J,MATCH($B116,data_wkly!$C:$C,0),1)),""))</f>
        <v/>
      </c>
      <c r="J116" s="21">
        <f>IFERROR(IF(INDEX(data_wkly!K:K,MATCH($B116,data_wkly!$C:$C,0),1)=0,"",INDEX(data_wkly!K:K,MATCH($B116,data_wkly!$C:$C,0),1)),"")</f>
        <v>83.34</v>
      </c>
      <c r="K116" s="86">
        <f>IFERROR(IF(INDEX(data_wkly!L:L,MATCH($B116,data_wkly!$C:$C,0),1)=0,"",INDEX(data_wkly!L:L,MATCH($B116,data_wkly!$C:$C,0),1)),"")</f>
        <v>11.4</v>
      </c>
      <c r="L116" s="156"/>
      <c r="M116" s="155">
        <f>IFERROR(IF(INDEX(data_wkly!M:M,MATCH($B116,data_wkly!$C:$C,0),1)=0,"",INDEX(data_wkly!M:M,MATCH($B116,data_wkly!$C:$C,0),1)),"")</f>
        <v>73810</v>
      </c>
      <c r="N116" s="21">
        <f>IFERROR(IF(INDEX(data_wkly!N:N,MATCH($B116,data_wkly!$C:$C,0),1)=0,"",INDEX(data_wkly!N:N,MATCH($B116,data_wkly!$C:$C,0),1)),"")</f>
        <v>116.04</v>
      </c>
      <c r="O116" s="21">
        <f>IF(M116="","",IFERROR(INDEX(data_wkly!O:O,MATCH($B116,data_wkly!$C:$C,0),1),""))</f>
        <v>-0.19999999999998863</v>
      </c>
      <c r="P116" s="21" t="str">
        <f>IF(M116="","",IFERROR(IF(INDEX(data_wkly!P:P,MATCH($B116,data_wkly!$C:$C,0),1)=0,"",INDEX(data_wkly!P:P,MATCH($B116,data_wkly!$C:$C,0),1)),""))</f>
        <v/>
      </c>
      <c r="Q116" s="21">
        <f>IFERROR(IF(INDEX(data_wkly!Q:Q,MATCH($B116,data_wkly!$C:$C,0),1)=0,"",INDEX(data_wkly!Q:Q,MATCH($B116,data_wkly!$C:$C,0),1)),"")</f>
        <v>113.96</v>
      </c>
      <c r="R116" s="21">
        <f>IF(M116="","",IFERROR(INDEX(data_wkly!R:R,MATCH($B116,data_wkly!$C:$C,0),1),""))</f>
        <v>-0.19000000000001194</v>
      </c>
      <c r="S116" s="21" t="str">
        <f>IF(M116="","",IFERROR(IF(INDEX(data_wkly!S:S,MATCH($B116,data_wkly!$C:$C,0),1)=0,"",INDEX(data_wkly!S:S,MATCH($B116,data_wkly!$C:$C,0),1)),""))</f>
        <v/>
      </c>
      <c r="T116" s="21">
        <f>IFERROR(IF(INDEX(data_wkly!T:T,MATCH($B116,data_wkly!$C:$C,0),1)=0,"",INDEX(data_wkly!T:T,MATCH($B116,data_wkly!$C:$C,0),1)),"")</f>
        <v>82.52</v>
      </c>
      <c r="U116" s="86">
        <f>IFERROR(IF(INDEX(data_wkly!U:U,MATCH($B116,data_wkly!$C:$C,0),1)=0,"",INDEX(data_wkly!U:U,MATCH($B116,data_wkly!$C:$C,0),1)),"")</f>
        <v>11.4</v>
      </c>
      <c r="V116" s="157">
        <f t="shared" si="6"/>
        <v>2</v>
      </c>
      <c r="W116" s="152">
        <f>IFERROR(IF(INDEX(data_wkly!W:W,MATCH($B116,data_wkly!$C:$C,0),1)=0,"",INDEX(data_wkly!W:W,MATCH($B116,data_wkly!$C:$C,0),1)),"")</f>
        <v>102.31</v>
      </c>
      <c r="X116" s="21">
        <f>IFERROR(IF(INDEX(data_wkly!X:X,MATCH($B116,data_wkly!$C:$C,0),1)=0,"",INDEX(data_wkly!X:X,MATCH($B116,data_wkly!$C:$C,0),1)),"")</f>
        <v>2.3523255288949372</v>
      </c>
      <c r="Y116" s="21">
        <f>IFERROR(IF(INDEX(data_wkly!Y:Y,MATCH($B116,data_wkly!$C:$C,0),1)=0,"",INDEX(data_wkly!Y:Y,MATCH($B116,data_wkly!$C:$C,0),1)),"")</f>
        <v>102.27</v>
      </c>
      <c r="Z116" s="21">
        <f>IFERROR(IF(INDEX(data_wkly!Z:Z,MATCH($B116,data_wkly!$C:$C,0),1)=0,"",INDEX(data_wkly!Z:Z,MATCH($B116,data_wkly!$C:$C,0),1)),"")</f>
        <v>2.3100000000000023</v>
      </c>
      <c r="AA116" s="152">
        <f>IFERROR(IF(INDEX(data_wkly!AA:AA,MATCH($B116,data_wkly!$C:$C,0),1)=0,"",INDEX(data_wkly!AA:AA,MATCH($B116,data_wkly!$C:$C,0),1)),"")</f>
        <v>102.4</v>
      </c>
      <c r="AB116" s="21">
        <f>IFERROR(IF(INDEX(data_wkly!AB:AB,MATCH($B116,data_wkly!$C:$C,0),1)=0,"",INDEX(data_wkly!AB:AB,MATCH($B116,data_wkly!$C:$C,0),1)),"")</f>
        <v>2.5100000000000051</v>
      </c>
      <c r="AC116" s="21">
        <f>IFERROR(IF(INDEX(data_wkly!AC:AC,MATCH($B116,data_wkly!$C:$C,0),1)=0,"",INDEX(data_wkly!AC:AC,MATCH($B116,data_wkly!$C:$C,0),1)),"")</f>
        <v>102.81</v>
      </c>
      <c r="AD116" s="21">
        <f>IFERROR(IF(INDEX(data_wkly!AD:AD,MATCH($B116,data_wkly!$C:$C,0),1)=0,"",INDEX(data_wkly!AD:AD,MATCH($B116,data_wkly!$C:$C,0),1)),"")</f>
        <v>2.4699999999999989</v>
      </c>
      <c r="AE116" s="157">
        <f t="shared" si="7"/>
        <v>2</v>
      </c>
      <c r="AF116" s="154" t="str">
        <f>IFERROR(IF(INDEX(data_wkly!AF:AF,MATCH($B116,data_wkly!$C:$C,0),1)=0,"",INDEX(data_wkly!AF:AF,MATCH($B116,data_wkly!$C:$C,0),1)),"")</f>
        <v/>
      </c>
      <c r="AG116" s="153" t="str">
        <f>IFERROR(IF(AF116="","",INDEX(data_wkly!AG:AG,MATCH($B116,data_wkly!$C:$C,0),1)),"")</f>
        <v/>
      </c>
      <c r="AH116" s="153" t="str">
        <f>IFERROR(IF(INDEX(data_wkly!AH:AH,MATCH($B116,data_wkly!$C:$C,0),1)=0,"",INDEX(data_wkly!AH:AH,MATCH($B116,data_wkly!$C:$C,0),1)),"")</f>
        <v/>
      </c>
      <c r="AI116" s="153" t="str">
        <f>IFERROR(IF(INDEX(data_wkly!AI:AI,MATCH($B116,data_wkly!$C:$C,0),1)=0,"",INDEX(data_wkly!AI:AI,MATCH($B116,data_wkly!$C:$C,0),1)),"")</f>
        <v/>
      </c>
      <c r="AJ116" s="153" t="str">
        <f>IFERROR(IF(AI116="","",INDEX(data_wkly!AJ:AJ,MATCH($B116,data_wkly!$C:$C,0),1)),"")</f>
        <v/>
      </c>
      <c r="AK116" s="153" t="str">
        <f>IFERROR(IF(INDEX(data_wkly!AK:AK,MATCH($B116,data_wkly!$C:$C,0),1)=0,"",INDEX(data_wkly!AK:AK,MATCH($B116,data_wkly!$C:$C,0),1)),"")</f>
        <v/>
      </c>
      <c r="AL116" s="153" t="str">
        <f>IFERROR(IF(INDEX(data_wkly!AL:AL,MATCH($B116,data_wkly!$C:$C,0),1)=0,"",INDEX(data_wkly!AL:AL,MATCH($B116,data_wkly!$C:$C,0),1)),"")</f>
        <v/>
      </c>
      <c r="AM116" s="183" t="str">
        <f>IFERROR(IF(INDEX(data_wkly!AM:AM,MATCH($B116,data_wkly!$C:$C,0),1)=0,"",INDEX(data_wkly!AM:AM,MATCH($B116,data_wkly!$C:$C,0),1)),"")</f>
        <v/>
      </c>
      <c r="AN116" s="41" t="str">
        <f t="shared" si="8"/>
        <v/>
      </c>
      <c r="AO116" s="88">
        <f t="shared" si="11"/>
        <v>2</v>
      </c>
    </row>
    <row r="117" spans="1:41">
      <c r="A117" s="88">
        <f t="shared" si="9"/>
        <v>1</v>
      </c>
      <c r="B117" s="89">
        <f t="shared" si="10"/>
        <v>42462</v>
      </c>
      <c r="C117" s="155">
        <f>IFERROR(IF(INDEX(data_wkly!D:D,MATCH($B117,data_wkly!$C:$C,0),1)=0,"",INDEX(data_wkly!D:D,MATCH($B117,data_wkly!$C:$C,0),1)),"")</f>
        <v>79730</v>
      </c>
      <c r="D117" s="21">
        <f>IFERROR(IF(INDEX(data_wkly!E:E,MATCH($B117,data_wkly!$C:$C,0),1)=0,"",INDEX(data_wkly!E:E,MATCH($B117,data_wkly!$C:$C,0),1)),"")</f>
        <v>112.55</v>
      </c>
      <c r="E117" s="21">
        <f>IF(C117="","",IFERROR(INDEX(data_wkly!F:F,MATCH($B117,data_wkly!$C:$C,0),1),""))</f>
        <v>-0.26000000000000512</v>
      </c>
      <c r="F117" s="21" t="str">
        <f>IF(E117="","",IFERROR(IF(INDEX(data_wkly!G:G,MATCH($B117,data_wkly!$C:$C,0),1)=0,"",INDEX(data_wkly!G:G,MATCH($B117,data_wkly!$C:$C,0),1)),""))</f>
        <v/>
      </c>
      <c r="G117" s="21">
        <f>IFERROR(IF(INDEX(data_wkly!H:H,MATCH($B117,data_wkly!$C:$C,0),1)=0,"",INDEX(data_wkly!H:H,MATCH($B117,data_wkly!$C:$C,0),1)),"")</f>
        <v>110.52</v>
      </c>
      <c r="H117" s="21">
        <f>IF(C117="","",IFERROR(INDEX(data_wkly!I:I,MATCH($B117,data_wkly!$C:$C,0),1),""))</f>
        <v>-0.25</v>
      </c>
      <c r="I117" s="21" t="str">
        <f>IF(H117="","",IFERROR(IF(INDEX(data_wkly!J:J,MATCH($B117,data_wkly!$C:$C,0),1)=0,"",INDEX(data_wkly!J:J,MATCH($B117,data_wkly!$C:$C,0),1)),""))</f>
        <v/>
      </c>
      <c r="J117" s="21">
        <f>IFERROR(IF(INDEX(data_wkly!K:K,MATCH($B117,data_wkly!$C:$C,0),1)=0,"",INDEX(data_wkly!K:K,MATCH($B117,data_wkly!$C:$C,0),1)),"")</f>
        <v>83.74</v>
      </c>
      <c r="K117" s="86">
        <f>IFERROR(IF(INDEX(data_wkly!L:L,MATCH($B117,data_wkly!$C:$C,0),1)=0,"",INDEX(data_wkly!L:L,MATCH($B117,data_wkly!$C:$C,0),1)),"")</f>
        <v>11.4</v>
      </c>
      <c r="L117" s="156"/>
      <c r="M117" s="155">
        <f>IFERROR(IF(INDEX(data_wkly!M:M,MATCH($B117,data_wkly!$C:$C,0),1)=0,"",INDEX(data_wkly!M:M,MATCH($B117,data_wkly!$C:$C,0),1)),"")</f>
        <v>82236</v>
      </c>
      <c r="N117" s="21">
        <f>IFERROR(IF(INDEX(data_wkly!N:N,MATCH($B117,data_wkly!$C:$C,0),1)=0,"",INDEX(data_wkly!N:N,MATCH($B117,data_wkly!$C:$C,0),1)),"")</f>
        <v>116.32</v>
      </c>
      <c r="O117" s="21">
        <f>IF(M117="","",IFERROR(INDEX(data_wkly!O:O,MATCH($B117,data_wkly!$C:$C,0),1),""))</f>
        <v>0.27999999999998693</v>
      </c>
      <c r="P117" s="21" t="str">
        <f>IF(M117="","",IFERROR(IF(INDEX(data_wkly!P:P,MATCH($B117,data_wkly!$C:$C,0),1)=0,"",INDEX(data_wkly!P:P,MATCH($B117,data_wkly!$C:$C,0),1)),""))</f>
        <v/>
      </c>
      <c r="Q117" s="21">
        <f>IFERROR(IF(INDEX(data_wkly!Q:Q,MATCH($B117,data_wkly!$C:$C,0),1)=0,"",INDEX(data_wkly!Q:Q,MATCH($B117,data_wkly!$C:$C,0),1)),"")</f>
        <v>114.23</v>
      </c>
      <c r="R117" s="21">
        <f>IF(M117="","",IFERROR(INDEX(data_wkly!R:R,MATCH($B117,data_wkly!$C:$C,0),1),""))</f>
        <v>0.27000000000001023</v>
      </c>
      <c r="S117" s="21" t="str">
        <f>IF(M117="","",IFERROR(IF(INDEX(data_wkly!S:S,MATCH($B117,data_wkly!$C:$C,0),1)=0,"",INDEX(data_wkly!S:S,MATCH($B117,data_wkly!$C:$C,0),1)),""))</f>
        <v/>
      </c>
      <c r="T117" s="21">
        <f>IFERROR(IF(INDEX(data_wkly!T:T,MATCH($B117,data_wkly!$C:$C,0),1)=0,"",INDEX(data_wkly!T:T,MATCH($B117,data_wkly!$C:$C,0),1)),"")</f>
        <v>82.74</v>
      </c>
      <c r="U117" s="86">
        <f>IFERROR(IF(INDEX(data_wkly!U:U,MATCH($B117,data_wkly!$C:$C,0),1)=0,"",INDEX(data_wkly!U:U,MATCH($B117,data_wkly!$C:$C,0),1)),"")</f>
        <v>11.3</v>
      </c>
      <c r="V117" s="157">
        <f t="shared" si="6"/>
        <v>1</v>
      </c>
      <c r="W117" s="152">
        <f>IFERROR(IF(INDEX(data_wkly!W:W,MATCH($B117,data_wkly!$C:$C,0),1)=0,"",INDEX(data_wkly!W:W,MATCH($B117,data_wkly!$C:$C,0),1)),"")</f>
        <v>101.6786</v>
      </c>
      <c r="X117" s="21">
        <f>IFERROR(IF(INDEX(data_wkly!X:X,MATCH($B117,data_wkly!$C:$C,0),1)=0,"",INDEX(data_wkly!X:X,MATCH($B117,data_wkly!$C:$C,0),1)),"")</f>
        <v>-0.63131597502101044</v>
      </c>
      <c r="Y117" s="21">
        <f>IFERROR(IF(INDEX(data_wkly!Y:Y,MATCH($B117,data_wkly!$C:$C,0),1)=0,"",INDEX(data_wkly!Y:Y,MATCH($B117,data_wkly!$C:$C,0),1)),"")</f>
        <v>101.55</v>
      </c>
      <c r="Z117" s="21">
        <f>IFERROR(IF(INDEX(data_wkly!Z:Z,MATCH($B117,data_wkly!$C:$C,0),1)=0,"",INDEX(data_wkly!Z:Z,MATCH($B117,data_wkly!$C:$C,0),1)),"")</f>
        <v>-0.71999999999999886</v>
      </c>
      <c r="AA117" s="152">
        <f>IFERROR(IF(INDEX(data_wkly!AA:AA,MATCH($B117,data_wkly!$C:$C,0),1)=0,"",INDEX(data_wkly!AA:AA,MATCH($B117,data_wkly!$C:$C,0),1)),"")</f>
        <v>102.2</v>
      </c>
      <c r="AB117" s="21">
        <f>IFERROR(IF(INDEX(data_wkly!AB:AB,MATCH($B117,data_wkly!$C:$C,0),1)=0,"",INDEX(data_wkly!AB:AB,MATCH($B117,data_wkly!$C:$C,0),1)),"")</f>
        <v>-0.20000000000000284</v>
      </c>
      <c r="AC117" s="21">
        <f>IFERROR(IF(INDEX(data_wkly!AC:AC,MATCH($B117,data_wkly!$C:$C,0),1)=0,"",INDEX(data_wkly!AC:AC,MATCH($B117,data_wkly!$C:$C,0),1)),"")</f>
        <v>102.44</v>
      </c>
      <c r="AD117" s="21">
        <f>IFERROR(IF(INDEX(data_wkly!AD:AD,MATCH($B117,data_wkly!$C:$C,0),1)=0,"",INDEX(data_wkly!AD:AD,MATCH($B117,data_wkly!$C:$C,0),1)),"")</f>
        <v>-0.37000000000000455</v>
      </c>
      <c r="AE117" s="157">
        <f t="shared" si="7"/>
        <v>1</v>
      </c>
      <c r="AF117" s="154" t="str">
        <f>IFERROR(IF(INDEX(data_wkly!AF:AF,MATCH($B117,data_wkly!$C:$C,0),1)=0,"",INDEX(data_wkly!AF:AF,MATCH($B117,data_wkly!$C:$C,0),1)),"")</f>
        <v/>
      </c>
      <c r="AG117" s="153" t="str">
        <f>IFERROR(IF(AF117="","",INDEX(data_wkly!AG:AG,MATCH($B117,data_wkly!$C:$C,0),1)),"")</f>
        <v/>
      </c>
      <c r="AH117" s="153" t="str">
        <f>IFERROR(IF(INDEX(data_wkly!AH:AH,MATCH($B117,data_wkly!$C:$C,0),1)=0,"",INDEX(data_wkly!AH:AH,MATCH($B117,data_wkly!$C:$C,0),1)),"")</f>
        <v/>
      </c>
      <c r="AI117" s="153" t="str">
        <f>IFERROR(IF(INDEX(data_wkly!AI:AI,MATCH($B117,data_wkly!$C:$C,0),1)=0,"",INDEX(data_wkly!AI:AI,MATCH($B117,data_wkly!$C:$C,0),1)),"")</f>
        <v/>
      </c>
      <c r="AJ117" s="153" t="str">
        <f>IFERROR(IF(AI117="","",INDEX(data_wkly!AJ:AJ,MATCH($B117,data_wkly!$C:$C,0),1)),"")</f>
        <v/>
      </c>
      <c r="AK117" s="153" t="str">
        <f>IFERROR(IF(INDEX(data_wkly!AK:AK,MATCH($B117,data_wkly!$C:$C,0),1)=0,"",INDEX(data_wkly!AK:AK,MATCH($B117,data_wkly!$C:$C,0),1)),"")</f>
        <v/>
      </c>
      <c r="AL117" s="153" t="str">
        <f>IFERROR(IF(INDEX(data_wkly!AL:AL,MATCH($B117,data_wkly!$C:$C,0),1)=0,"",INDEX(data_wkly!AL:AL,MATCH($B117,data_wkly!$C:$C,0),1)),"")</f>
        <v/>
      </c>
      <c r="AM117" s="183" t="str">
        <f>IFERROR(IF(INDEX(data_wkly!AM:AM,MATCH($B117,data_wkly!$C:$C,0),1)=0,"",INDEX(data_wkly!AM:AM,MATCH($B117,data_wkly!$C:$C,0),1)),"")</f>
        <v/>
      </c>
      <c r="AN117" s="41" t="str">
        <f t="shared" si="8"/>
        <v/>
      </c>
      <c r="AO117" s="88">
        <f t="shared" si="11"/>
        <v>1</v>
      </c>
    </row>
    <row r="118" spans="1:41">
      <c r="A118" s="88">
        <f t="shared" si="9"/>
        <v>2</v>
      </c>
      <c r="B118" s="89">
        <f t="shared" si="10"/>
        <v>42469</v>
      </c>
      <c r="C118" s="155">
        <f>IFERROR(IF(INDEX(data_wkly!D:D,MATCH($B118,data_wkly!$C:$C,0),1)=0,"",INDEX(data_wkly!D:D,MATCH($B118,data_wkly!$C:$C,0),1)),"")</f>
        <v>80936</v>
      </c>
      <c r="D118" s="21">
        <f>IFERROR(IF(INDEX(data_wkly!E:E,MATCH($B118,data_wkly!$C:$C,0),1)=0,"",INDEX(data_wkly!E:E,MATCH($B118,data_wkly!$C:$C,0),1)),"")</f>
        <v>112.86</v>
      </c>
      <c r="E118" s="21">
        <f>IF(C118="","",IFERROR(INDEX(data_wkly!F:F,MATCH($B118,data_wkly!$C:$C,0),1),""))</f>
        <v>0.31000000000000227</v>
      </c>
      <c r="F118" s="21" t="str">
        <f>IF(E118="","",IFERROR(IF(INDEX(data_wkly!G:G,MATCH($B118,data_wkly!$C:$C,0),1)=0,"",INDEX(data_wkly!G:G,MATCH($B118,data_wkly!$C:$C,0),1)),""))</f>
        <v/>
      </c>
      <c r="G118" s="21">
        <f>IFERROR(IF(INDEX(data_wkly!H:H,MATCH($B118,data_wkly!$C:$C,0),1)=0,"",INDEX(data_wkly!H:H,MATCH($B118,data_wkly!$C:$C,0),1)),"")</f>
        <v>110.83</v>
      </c>
      <c r="H118" s="21">
        <f>IF(C118="","",IFERROR(INDEX(data_wkly!I:I,MATCH($B118,data_wkly!$C:$C,0),1),""))</f>
        <v>0.31000000000000227</v>
      </c>
      <c r="I118" s="21" t="str">
        <f>IF(H118="","",IFERROR(IF(INDEX(data_wkly!J:J,MATCH($B118,data_wkly!$C:$C,0),1)=0,"",INDEX(data_wkly!J:J,MATCH($B118,data_wkly!$C:$C,0),1)),""))</f>
        <v/>
      </c>
      <c r="J118" s="21">
        <f>IFERROR(IF(INDEX(data_wkly!K:K,MATCH($B118,data_wkly!$C:$C,0),1)=0,"",INDEX(data_wkly!K:K,MATCH($B118,data_wkly!$C:$C,0),1)),"")</f>
        <v>83.77</v>
      </c>
      <c r="K118" s="86">
        <f>IFERROR(IF(INDEX(data_wkly!L:L,MATCH($B118,data_wkly!$C:$C,0),1)=0,"",INDEX(data_wkly!L:L,MATCH($B118,data_wkly!$C:$C,0),1)),"")</f>
        <v>11.4</v>
      </c>
      <c r="L118" s="156"/>
      <c r="M118" s="155">
        <f>IFERROR(IF(INDEX(data_wkly!M:M,MATCH($B118,data_wkly!$C:$C,0),1)=0,"",INDEX(data_wkly!M:M,MATCH($B118,data_wkly!$C:$C,0),1)),"")</f>
        <v>82476</v>
      </c>
      <c r="N118" s="21">
        <f>IFERROR(IF(INDEX(data_wkly!N:N,MATCH($B118,data_wkly!$C:$C,0),1)=0,"",INDEX(data_wkly!N:N,MATCH($B118,data_wkly!$C:$C,0),1)),"")</f>
        <v>116.78</v>
      </c>
      <c r="O118" s="21">
        <f>IF(M118="","",IFERROR(INDEX(data_wkly!O:O,MATCH($B118,data_wkly!$C:$C,0),1),""))</f>
        <v>0.46000000000000796</v>
      </c>
      <c r="P118" s="21" t="str">
        <f>IF(M118="","",IFERROR(IF(INDEX(data_wkly!P:P,MATCH($B118,data_wkly!$C:$C,0),1)=0,"",INDEX(data_wkly!P:P,MATCH($B118,data_wkly!$C:$C,0),1)),""))</f>
        <v/>
      </c>
      <c r="Q118" s="21">
        <f>IFERROR(IF(INDEX(data_wkly!Q:Q,MATCH($B118,data_wkly!$C:$C,0),1)=0,"",INDEX(data_wkly!Q:Q,MATCH($B118,data_wkly!$C:$C,0),1)),"")</f>
        <v>114.68</v>
      </c>
      <c r="R118" s="21">
        <f>IF(M118="","",IFERROR(INDEX(data_wkly!R:R,MATCH($B118,data_wkly!$C:$C,0),1),""))</f>
        <v>0.45000000000000284</v>
      </c>
      <c r="S118" s="21" t="str">
        <f>IF(M118="","",IFERROR(IF(INDEX(data_wkly!S:S,MATCH($B118,data_wkly!$C:$C,0),1)=0,"",INDEX(data_wkly!S:S,MATCH($B118,data_wkly!$C:$C,0),1)),""))</f>
        <v/>
      </c>
      <c r="T118" s="21">
        <f>IFERROR(IF(INDEX(data_wkly!T:T,MATCH($B118,data_wkly!$C:$C,0),1)=0,"",INDEX(data_wkly!T:T,MATCH($B118,data_wkly!$C:$C,0),1)),"")</f>
        <v>82.94</v>
      </c>
      <c r="U118" s="86">
        <f>IFERROR(IF(INDEX(data_wkly!U:U,MATCH($B118,data_wkly!$C:$C,0),1)=0,"",INDEX(data_wkly!U:U,MATCH($B118,data_wkly!$C:$C,0),1)),"")</f>
        <v>11.3</v>
      </c>
      <c r="V118" s="157">
        <f t="shared" si="6"/>
        <v>2</v>
      </c>
      <c r="W118" s="152">
        <f>IFERROR(IF(INDEX(data_wkly!W:W,MATCH($B118,data_wkly!$C:$C,0),1)=0,"",INDEX(data_wkly!W:W,MATCH($B118,data_wkly!$C:$C,0),1)),"")</f>
        <v>102.47410000000001</v>
      </c>
      <c r="X118" s="21">
        <f>IFERROR(IF(INDEX(data_wkly!X:X,MATCH($B118,data_wkly!$C:$C,0),1)=0,"",INDEX(data_wkly!X:X,MATCH($B118,data_wkly!$C:$C,0),1)),"")</f>
        <v>0.79544054224068361</v>
      </c>
      <c r="Y118" s="21">
        <f>IFERROR(IF(INDEX(data_wkly!Y:Y,MATCH($B118,data_wkly!$C:$C,0),1)=0,"",INDEX(data_wkly!Y:Y,MATCH($B118,data_wkly!$C:$C,0),1)),"")</f>
        <v>102.36</v>
      </c>
      <c r="Z118" s="21">
        <f>IFERROR(IF(INDEX(data_wkly!Z:Z,MATCH($B118,data_wkly!$C:$C,0),1)=0,"",INDEX(data_wkly!Z:Z,MATCH($B118,data_wkly!$C:$C,0),1)),"")</f>
        <v>0.81000000000000227</v>
      </c>
      <c r="AA118" s="152">
        <f>IFERROR(IF(INDEX(data_wkly!AA:AA,MATCH($B118,data_wkly!$C:$C,0),1)=0,"",INDEX(data_wkly!AA:AA,MATCH($B118,data_wkly!$C:$C,0),1)),"")</f>
        <v>103.13</v>
      </c>
      <c r="AB118" s="21">
        <f>IFERROR(IF(INDEX(data_wkly!AB:AB,MATCH($B118,data_wkly!$C:$C,0),1)=0,"",INDEX(data_wkly!AB:AB,MATCH($B118,data_wkly!$C:$C,0),1)),"")</f>
        <v>0.92999999999999261</v>
      </c>
      <c r="AC118" s="21">
        <f>IFERROR(IF(INDEX(data_wkly!AC:AC,MATCH($B118,data_wkly!$C:$C,0),1)=0,"",INDEX(data_wkly!AC:AC,MATCH($B118,data_wkly!$C:$C,0),1)),"")</f>
        <v>103.38</v>
      </c>
      <c r="AD118" s="21">
        <f>IFERROR(IF(INDEX(data_wkly!AD:AD,MATCH($B118,data_wkly!$C:$C,0),1)=0,"",INDEX(data_wkly!AD:AD,MATCH($B118,data_wkly!$C:$C,0),1)),"")</f>
        <v>0.93999999999999773</v>
      </c>
      <c r="AE118" s="157">
        <f t="shared" si="7"/>
        <v>2</v>
      </c>
      <c r="AF118" s="154" t="str">
        <f>IFERROR(IF(INDEX(data_wkly!AF:AF,MATCH($B118,data_wkly!$C:$C,0),1)=0,"",INDEX(data_wkly!AF:AF,MATCH($B118,data_wkly!$C:$C,0),1)),"")</f>
        <v/>
      </c>
      <c r="AG118" s="153" t="str">
        <f>IFERROR(IF(AF118="","",INDEX(data_wkly!AG:AG,MATCH($B118,data_wkly!$C:$C,0),1)),"")</f>
        <v/>
      </c>
      <c r="AH118" s="153" t="str">
        <f>IFERROR(IF(INDEX(data_wkly!AH:AH,MATCH($B118,data_wkly!$C:$C,0),1)=0,"",INDEX(data_wkly!AH:AH,MATCH($B118,data_wkly!$C:$C,0),1)),"")</f>
        <v/>
      </c>
      <c r="AI118" s="153" t="str">
        <f>IFERROR(IF(INDEX(data_wkly!AI:AI,MATCH($B118,data_wkly!$C:$C,0),1)=0,"",INDEX(data_wkly!AI:AI,MATCH($B118,data_wkly!$C:$C,0),1)),"")</f>
        <v/>
      </c>
      <c r="AJ118" s="153" t="str">
        <f>IFERROR(IF(AI118="","",INDEX(data_wkly!AJ:AJ,MATCH($B118,data_wkly!$C:$C,0),1)),"")</f>
        <v/>
      </c>
      <c r="AK118" s="153" t="str">
        <f>IFERROR(IF(INDEX(data_wkly!AK:AK,MATCH($B118,data_wkly!$C:$C,0),1)=0,"",INDEX(data_wkly!AK:AK,MATCH($B118,data_wkly!$C:$C,0),1)),"")</f>
        <v/>
      </c>
      <c r="AL118" s="153" t="str">
        <f>IFERROR(IF(INDEX(data_wkly!AL:AL,MATCH($B118,data_wkly!$C:$C,0),1)=0,"",INDEX(data_wkly!AL:AL,MATCH($B118,data_wkly!$C:$C,0),1)),"")</f>
        <v/>
      </c>
      <c r="AM118" s="183" t="str">
        <f>IFERROR(IF(INDEX(data_wkly!AM:AM,MATCH($B118,data_wkly!$C:$C,0),1)=0,"",INDEX(data_wkly!AM:AM,MATCH($B118,data_wkly!$C:$C,0),1)),"")</f>
        <v/>
      </c>
      <c r="AN118" s="41" t="str">
        <f t="shared" si="8"/>
        <v/>
      </c>
      <c r="AO118" s="88">
        <f t="shared" si="11"/>
        <v>2</v>
      </c>
    </row>
    <row r="119" spans="1:41">
      <c r="A119" s="88">
        <f t="shared" si="9"/>
        <v>1</v>
      </c>
      <c r="B119" s="89">
        <f t="shared" si="10"/>
        <v>42476</v>
      </c>
      <c r="C119" s="155">
        <f>IFERROR(IF(INDEX(data_wkly!D:D,MATCH($B119,data_wkly!$C:$C,0),1)=0,"",INDEX(data_wkly!D:D,MATCH($B119,data_wkly!$C:$C,0),1)),"")</f>
        <v>84925</v>
      </c>
      <c r="D119" s="21">
        <f>IFERROR(IF(INDEX(data_wkly!E:E,MATCH($B119,data_wkly!$C:$C,0),1)=0,"",INDEX(data_wkly!E:E,MATCH($B119,data_wkly!$C:$C,0),1)),"")</f>
        <v>113.26</v>
      </c>
      <c r="E119" s="21">
        <f>IF(C119="","",IFERROR(INDEX(data_wkly!F:F,MATCH($B119,data_wkly!$C:$C,0),1),""))</f>
        <v>0.40000000000000568</v>
      </c>
      <c r="F119" s="21" t="str">
        <f>IF(E119="","",IFERROR(IF(INDEX(data_wkly!G:G,MATCH($B119,data_wkly!$C:$C,0),1)=0,"",INDEX(data_wkly!G:G,MATCH($B119,data_wkly!$C:$C,0),1)),""))</f>
        <v/>
      </c>
      <c r="G119" s="21">
        <f>IFERROR(IF(INDEX(data_wkly!H:H,MATCH($B119,data_wkly!$C:$C,0),1)=0,"",INDEX(data_wkly!H:H,MATCH($B119,data_wkly!$C:$C,0),1)),"")</f>
        <v>111.22</v>
      </c>
      <c r="H119" s="21">
        <f>IF(C119="","",IFERROR(INDEX(data_wkly!I:I,MATCH($B119,data_wkly!$C:$C,0),1),""))</f>
        <v>0.39000000000000057</v>
      </c>
      <c r="I119" s="21" t="str">
        <f>IF(H119="","",IFERROR(IF(INDEX(data_wkly!J:J,MATCH($B119,data_wkly!$C:$C,0),1)=0,"",INDEX(data_wkly!J:J,MATCH($B119,data_wkly!$C:$C,0),1)),""))</f>
        <v/>
      </c>
      <c r="J119" s="21">
        <f>IFERROR(IF(INDEX(data_wkly!K:K,MATCH($B119,data_wkly!$C:$C,0),1)=0,"",INDEX(data_wkly!K:K,MATCH($B119,data_wkly!$C:$C,0),1)),"")</f>
        <v>83.65</v>
      </c>
      <c r="K119" s="86">
        <f>IFERROR(IF(INDEX(data_wkly!L:L,MATCH($B119,data_wkly!$C:$C,0),1)=0,"",INDEX(data_wkly!L:L,MATCH($B119,data_wkly!$C:$C,0),1)),"")</f>
        <v>11.4</v>
      </c>
      <c r="L119" s="156"/>
      <c r="M119" s="155">
        <f>IFERROR(IF(INDEX(data_wkly!M:M,MATCH($B119,data_wkly!$C:$C,0),1)=0,"",INDEX(data_wkly!M:M,MATCH($B119,data_wkly!$C:$C,0),1)),"")</f>
        <v>84410</v>
      </c>
      <c r="N119" s="21">
        <f>IFERROR(IF(INDEX(data_wkly!N:N,MATCH($B119,data_wkly!$C:$C,0),1)=0,"",INDEX(data_wkly!N:N,MATCH($B119,data_wkly!$C:$C,0),1)),"")</f>
        <v>116.81</v>
      </c>
      <c r="O119" s="21">
        <f>IF(M119="","",IFERROR(INDEX(data_wkly!O:O,MATCH($B119,data_wkly!$C:$C,0),1),""))</f>
        <v>3.0000000000001137E-2</v>
      </c>
      <c r="P119" s="21" t="str">
        <f>IF(M119="","",IFERROR(IF(INDEX(data_wkly!P:P,MATCH($B119,data_wkly!$C:$C,0),1)=0,"",INDEX(data_wkly!P:P,MATCH($B119,data_wkly!$C:$C,0),1)),""))</f>
        <v/>
      </c>
      <c r="Q119" s="21">
        <f>IFERROR(IF(INDEX(data_wkly!Q:Q,MATCH($B119,data_wkly!$C:$C,0),1)=0,"",INDEX(data_wkly!Q:Q,MATCH($B119,data_wkly!$C:$C,0),1)),"")</f>
        <v>114.72</v>
      </c>
      <c r="R119" s="21">
        <f>IF(M119="","",IFERROR(INDEX(data_wkly!R:R,MATCH($B119,data_wkly!$C:$C,0),1),""))</f>
        <v>3.9999999999992042E-2</v>
      </c>
      <c r="S119" s="21" t="str">
        <f>IF(M119="","",IFERROR(IF(INDEX(data_wkly!S:S,MATCH($B119,data_wkly!$C:$C,0),1)=0,"",INDEX(data_wkly!S:S,MATCH($B119,data_wkly!$C:$C,0),1)),""))</f>
        <v/>
      </c>
      <c r="T119" s="21">
        <f>IFERROR(IF(INDEX(data_wkly!T:T,MATCH($B119,data_wkly!$C:$C,0),1)=0,"",INDEX(data_wkly!T:T,MATCH($B119,data_wkly!$C:$C,0),1)),"")</f>
        <v>82.69</v>
      </c>
      <c r="U119" s="86">
        <f>IFERROR(IF(INDEX(data_wkly!U:U,MATCH($B119,data_wkly!$C:$C,0),1)=0,"",INDEX(data_wkly!U:U,MATCH($B119,data_wkly!$C:$C,0),1)),"")</f>
        <v>11.3</v>
      </c>
      <c r="V119" s="157">
        <f t="shared" si="6"/>
        <v>1</v>
      </c>
      <c r="W119" s="152">
        <f>IFERROR(IF(INDEX(data_wkly!W:W,MATCH($B119,data_wkly!$C:$C,0),1)=0,"",INDEX(data_wkly!W:W,MATCH($B119,data_wkly!$C:$C,0),1)),"")</f>
        <v>101.4025</v>
      </c>
      <c r="X119" s="21">
        <f>IFERROR(IF(INDEX(data_wkly!X:X,MATCH($B119,data_wkly!$C:$C,0),1)=0,"",INDEX(data_wkly!X:X,MATCH($B119,data_wkly!$C:$C,0),1)),"")</f>
        <v>-1.0716118811427862</v>
      </c>
      <c r="Y119" s="21">
        <f>IFERROR(IF(INDEX(data_wkly!Y:Y,MATCH($B119,data_wkly!$C:$C,0),1)=0,"",INDEX(data_wkly!Y:Y,MATCH($B119,data_wkly!$C:$C,0),1)),"")</f>
        <v>101.34</v>
      </c>
      <c r="Z119" s="21">
        <f>IFERROR(IF(INDEX(data_wkly!Z:Z,MATCH($B119,data_wkly!$C:$C,0),1)=0,"",INDEX(data_wkly!Z:Z,MATCH($B119,data_wkly!$C:$C,0),1)),"")</f>
        <v>-1.019999999999996</v>
      </c>
      <c r="AA119" s="152">
        <f>IFERROR(IF(INDEX(data_wkly!AA:AA,MATCH($B119,data_wkly!$C:$C,0),1)=0,"",INDEX(data_wkly!AA:AA,MATCH($B119,data_wkly!$C:$C,0),1)),"")</f>
        <v>102.28</v>
      </c>
      <c r="AB119" s="21">
        <f>IFERROR(IF(INDEX(data_wkly!AB:AB,MATCH($B119,data_wkly!$C:$C,0),1)=0,"",INDEX(data_wkly!AB:AB,MATCH($B119,data_wkly!$C:$C,0),1)),"")</f>
        <v>-0.84999999999999432</v>
      </c>
      <c r="AC119" s="21">
        <f>IFERROR(IF(INDEX(data_wkly!AC:AC,MATCH($B119,data_wkly!$C:$C,0),1)=0,"",INDEX(data_wkly!AC:AC,MATCH($B119,data_wkly!$C:$C,0),1)),"")</f>
        <v>102.46</v>
      </c>
      <c r="AD119" s="21">
        <f>IFERROR(IF(INDEX(data_wkly!AD:AD,MATCH($B119,data_wkly!$C:$C,0),1)=0,"",INDEX(data_wkly!AD:AD,MATCH($B119,data_wkly!$C:$C,0),1)),"")</f>
        <v>-0.92000000000000171</v>
      </c>
      <c r="AE119" s="157">
        <f t="shared" si="7"/>
        <v>1</v>
      </c>
      <c r="AF119" s="154" t="str">
        <f>IFERROR(IF(INDEX(data_wkly!AF:AF,MATCH($B119,data_wkly!$C:$C,0),1)=0,"",INDEX(data_wkly!AF:AF,MATCH($B119,data_wkly!$C:$C,0),1)),"")</f>
        <v/>
      </c>
      <c r="AG119" s="153" t="str">
        <f>IFERROR(IF(AF119="","",INDEX(data_wkly!AG:AG,MATCH($B119,data_wkly!$C:$C,0),1)),"")</f>
        <v/>
      </c>
      <c r="AH119" s="153" t="str">
        <f>IFERROR(IF(INDEX(data_wkly!AH:AH,MATCH($B119,data_wkly!$C:$C,0),1)=0,"",INDEX(data_wkly!AH:AH,MATCH($B119,data_wkly!$C:$C,0),1)),"")</f>
        <v/>
      </c>
      <c r="AI119" s="153" t="str">
        <f>IFERROR(IF(INDEX(data_wkly!AI:AI,MATCH($B119,data_wkly!$C:$C,0),1)=0,"",INDEX(data_wkly!AI:AI,MATCH($B119,data_wkly!$C:$C,0),1)),"")</f>
        <v/>
      </c>
      <c r="AJ119" s="153" t="str">
        <f>IFERROR(IF(AI119="","",INDEX(data_wkly!AJ:AJ,MATCH($B119,data_wkly!$C:$C,0),1)),"")</f>
        <v/>
      </c>
      <c r="AK119" s="153" t="str">
        <f>IFERROR(IF(INDEX(data_wkly!AK:AK,MATCH($B119,data_wkly!$C:$C,0),1)=0,"",INDEX(data_wkly!AK:AK,MATCH($B119,data_wkly!$C:$C,0),1)),"")</f>
        <v/>
      </c>
      <c r="AL119" s="153" t="str">
        <f>IFERROR(IF(INDEX(data_wkly!AL:AL,MATCH($B119,data_wkly!$C:$C,0),1)=0,"",INDEX(data_wkly!AL:AL,MATCH($B119,data_wkly!$C:$C,0),1)),"")</f>
        <v/>
      </c>
      <c r="AM119" s="183" t="str">
        <f>IFERROR(IF(INDEX(data_wkly!AM:AM,MATCH($B119,data_wkly!$C:$C,0),1)=0,"",INDEX(data_wkly!AM:AM,MATCH($B119,data_wkly!$C:$C,0),1)),"")</f>
        <v/>
      </c>
      <c r="AN119" s="41" t="str">
        <f t="shared" si="8"/>
        <v/>
      </c>
      <c r="AO119" s="88">
        <f t="shared" si="11"/>
        <v>1</v>
      </c>
    </row>
    <row r="120" spans="1:41">
      <c r="A120" s="88">
        <f t="shared" si="9"/>
        <v>2</v>
      </c>
      <c r="B120" s="89">
        <f t="shared" si="10"/>
        <v>42483</v>
      </c>
      <c r="C120" s="155">
        <f>IFERROR(IF(INDEX(data_wkly!D:D,MATCH($B120,data_wkly!$C:$C,0),1)=0,"",INDEX(data_wkly!D:D,MATCH($B120,data_wkly!$C:$C,0),1)),"")</f>
        <v>82603</v>
      </c>
      <c r="D120" s="21">
        <f>IFERROR(IF(INDEX(data_wkly!E:E,MATCH($B120,data_wkly!$C:$C,0),1)=0,"",INDEX(data_wkly!E:E,MATCH($B120,data_wkly!$C:$C,0),1)),"")</f>
        <v>113.49</v>
      </c>
      <c r="E120" s="21">
        <f>IF(C120="","",IFERROR(INDEX(data_wkly!F:F,MATCH($B120,data_wkly!$C:$C,0),1),""))</f>
        <v>0.22999999999998977</v>
      </c>
      <c r="F120" s="21" t="str">
        <f>IF(E120="","",IFERROR(IF(INDEX(data_wkly!G:G,MATCH($B120,data_wkly!$C:$C,0),1)=0,"",INDEX(data_wkly!G:G,MATCH($B120,data_wkly!$C:$C,0),1)),""))</f>
        <v/>
      </c>
      <c r="G120" s="21">
        <f>IFERROR(IF(INDEX(data_wkly!H:H,MATCH($B120,data_wkly!$C:$C,0),1)=0,"",INDEX(data_wkly!H:H,MATCH($B120,data_wkly!$C:$C,0),1)),"")</f>
        <v>111.45</v>
      </c>
      <c r="H120" s="21">
        <f>IF(C120="","",IFERROR(INDEX(data_wkly!I:I,MATCH($B120,data_wkly!$C:$C,0),1),""))</f>
        <v>0.23000000000000398</v>
      </c>
      <c r="I120" s="21" t="str">
        <f>IF(H120="","",IFERROR(IF(INDEX(data_wkly!J:J,MATCH($B120,data_wkly!$C:$C,0),1)=0,"",INDEX(data_wkly!J:J,MATCH($B120,data_wkly!$C:$C,0),1)),""))</f>
        <v/>
      </c>
      <c r="J120" s="21">
        <f>IFERROR(IF(INDEX(data_wkly!K:K,MATCH($B120,data_wkly!$C:$C,0),1)=0,"",INDEX(data_wkly!K:K,MATCH($B120,data_wkly!$C:$C,0),1)),"")</f>
        <v>83.45</v>
      </c>
      <c r="K120" s="86">
        <f>IFERROR(IF(INDEX(data_wkly!L:L,MATCH($B120,data_wkly!$C:$C,0),1)=0,"",INDEX(data_wkly!L:L,MATCH($B120,data_wkly!$C:$C,0),1)),"")</f>
        <v>11.4</v>
      </c>
      <c r="L120" s="156"/>
      <c r="M120" s="155">
        <f>IFERROR(IF(INDEX(data_wkly!M:M,MATCH($B120,data_wkly!$C:$C,0),1)=0,"",INDEX(data_wkly!M:M,MATCH($B120,data_wkly!$C:$C,0),1)),"")</f>
        <v>84879</v>
      </c>
      <c r="N120" s="21">
        <f>IFERROR(IF(INDEX(data_wkly!N:N,MATCH($B120,data_wkly!$C:$C,0),1)=0,"",INDEX(data_wkly!N:N,MATCH($B120,data_wkly!$C:$C,0),1)),"")</f>
        <v>116.97</v>
      </c>
      <c r="O120" s="21">
        <f>IF(M120="","",IFERROR(INDEX(data_wkly!O:O,MATCH($B120,data_wkly!$C:$C,0),1),""))</f>
        <v>0.15999999999999659</v>
      </c>
      <c r="P120" s="21" t="str">
        <f>IF(M120="","",IFERROR(IF(INDEX(data_wkly!P:P,MATCH($B120,data_wkly!$C:$C,0),1)=0,"",INDEX(data_wkly!P:P,MATCH($B120,data_wkly!$C:$C,0),1)),""))</f>
        <v/>
      </c>
      <c r="Q120" s="21">
        <f>IFERROR(IF(INDEX(data_wkly!Q:Q,MATCH($B120,data_wkly!$C:$C,0),1)=0,"",INDEX(data_wkly!Q:Q,MATCH($B120,data_wkly!$C:$C,0),1)),"")</f>
        <v>114.87</v>
      </c>
      <c r="R120" s="21">
        <f>IF(M120="","",IFERROR(INDEX(data_wkly!R:R,MATCH($B120,data_wkly!$C:$C,0),1),""))</f>
        <v>0.15000000000000568</v>
      </c>
      <c r="S120" s="21" t="str">
        <f>IF(M120="","",IFERROR(IF(INDEX(data_wkly!S:S,MATCH($B120,data_wkly!$C:$C,0),1)=0,"",INDEX(data_wkly!S:S,MATCH($B120,data_wkly!$C:$C,0),1)),""))</f>
        <v/>
      </c>
      <c r="T120" s="21">
        <f>IFERROR(IF(INDEX(data_wkly!T:T,MATCH($B120,data_wkly!$C:$C,0),1)=0,"",INDEX(data_wkly!T:T,MATCH($B120,data_wkly!$C:$C,0),1)),"")</f>
        <v>82.6</v>
      </c>
      <c r="U120" s="86">
        <f>IFERROR(IF(INDEX(data_wkly!U:U,MATCH($B120,data_wkly!$C:$C,0),1)=0,"",INDEX(data_wkly!U:U,MATCH($B120,data_wkly!$C:$C,0),1)),"")</f>
        <v>11.4</v>
      </c>
      <c r="V120" s="157">
        <f t="shared" si="6"/>
        <v>2</v>
      </c>
      <c r="W120" s="152">
        <f>IFERROR(IF(INDEX(data_wkly!W:W,MATCH($B120,data_wkly!$C:$C,0),1)=0,"",INDEX(data_wkly!W:W,MATCH($B120,data_wkly!$C:$C,0),1)),"")</f>
        <v>100.4241</v>
      </c>
      <c r="X120" s="21">
        <f>IFERROR(IF(INDEX(data_wkly!X:X,MATCH($B120,data_wkly!$C:$C,0),1)=0,"",INDEX(data_wkly!X:X,MATCH($B120,data_wkly!$C:$C,0),1)),"")</f>
        <v>-0.97834974417949638</v>
      </c>
      <c r="Y120" s="21">
        <f>IFERROR(IF(INDEX(data_wkly!Y:Y,MATCH($B120,data_wkly!$C:$C,0),1)=0,"",INDEX(data_wkly!Y:Y,MATCH($B120,data_wkly!$C:$C,0),1)),"")</f>
        <v>100.33</v>
      </c>
      <c r="Z120" s="21">
        <f>IFERROR(IF(INDEX(data_wkly!Z:Z,MATCH($B120,data_wkly!$C:$C,0),1)=0,"",INDEX(data_wkly!Z:Z,MATCH($B120,data_wkly!$C:$C,0),1)),"")</f>
        <v>-1.0100000000000051</v>
      </c>
      <c r="AA120" s="152">
        <f>IFERROR(IF(INDEX(data_wkly!AA:AA,MATCH($B120,data_wkly!$C:$C,0),1)=0,"",INDEX(data_wkly!AA:AA,MATCH($B120,data_wkly!$C:$C,0),1)),"")</f>
        <v>101.41</v>
      </c>
      <c r="AB120" s="21">
        <f>IFERROR(IF(INDEX(data_wkly!AB:AB,MATCH($B120,data_wkly!$C:$C,0),1)=0,"",INDEX(data_wkly!AB:AB,MATCH($B120,data_wkly!$C:$C,0),1)),"")</f>
        <v>-0.87000000000000455</v>
      </c>
      <c r="AC120" s="21">
        <f>IFERROR(IF(INDEX(data_wkly!AC:AC,MATCH($B120,data_wkly!$C:$C,0),1)=0,"",INDEX(data_wkly!AC:AC,MATCH($B120,data_wkly!$C:$C,0),1)),"")</f>
        <v>101.53</v>
      </c>
      <c r="AD120" s="21">
        <f>IFERROR(IF(INDEX(data_wkly!AD:AD,MATCH($B120,data_wkly!$C:$C,0),1)=0,"",INDEX(data_wkly!AD:AD,MATCH($B120,data_wkly!$C:$C,0),1)),"")</f>
        <v>-0.92999999999999261</v>
      </c>
      <c r="AE120" s="157">
        <f t="shared" si="7"/>
        <v>2</v>
      </c>
      <c r="AF120" s="154" t="str">
        <f>IFERROR(IF(INDEX(data_wkly!AF:AF,MATCH($B120,data_wkly!$C:$C,0),1)=0,"",INDEX(data_wkly!AF:AF,MATCH($B120,data_wkly!$C:$C,0),1)),"")</f>
        <v/>
      </c>
      <c r="AG120" s="153" t="str">
        <f>IFERROR(IF(AF120="","",INDEX(data_wkly!AG:AG,MATCH($B120,data_wkly!$C:$C,0),1)),"")</f>
        <v/>
      </c>
      <c r="AH120" s="153" t="str">
        <f>IFERROR(IF(INDEX(data_wkly!AH:AH,MATCH($B120,data_wkly!$C:$C,0),1)=0,"",INDEX(data_wkly!AH:AH,MATCH($B120,data_wkly!$C:$C,0),1)),"")</f>
        <v/>
      </c>
      <c r="AI120" s="153" t="str">
        <f>IFERROR(IF(INDEX(data_wkly!AI:AI,MATCH($B120,data_wkly!$C:$C,0),1)=0,"",INDEX(data_wkly!AI:AI,MATCH($B120,data_wkly!$C:$C,0),1)),"")</f>
        <v/>
      </c>
      <c r="AJ120" s="153" t="str">
        <f>IFERROR(IF(AI120="","",INDEX(data_wkly!AJ:AJ,MATCH($B120,data_wkly!$C:$C,0),1)),"")</f>
        <v/>
      </c>
      <c r="AK120" s="153" t="str">
        <f>IFERROR(IF(INDEX(data_wkly!AK:AK,MATCH($B120,data_wkly!$C:$C,0),1)=0,"",INDEX(data_wkly!AK:AK,MATCH($B120,data_wkly!$C:$C,0),1)),"")</f>
        <v/>
      </c>
      <c r="AL120" s="153" t="str">
        <f>IFERROR(IF(INDEX(data_wkly!AL:AL,MATCH($B120,data_wkly!$C:$C,0),1)=0,"",INDEX(data_wkly!AL:AL,MATCH($B120,data_wkly!$C:$C,0),1)),"")</f>
        <v/>
      </c>
      <c r="AM120" s="183" t="str">
        <f>IFERROR(IF(INDEX(data_wkly!AM:AM,MATCH($B120,data_wkly!$C:$C,0),1)=0,"",INDEX(data_wkly!AM:AM,MATCH($B120,data_wkly!$C:$C,0),1)),"")</f>
        <v/>
      </c>
      <c r="AN120" s="41" t="str">
        <f t="shared" si="8"/>
        <v/>
      </c>
      <c r="AO120" s="88">
        <f t="shared" si="11"/>
        <v>2</v>
      </c>
    </row>
    <row r="121" spans="1:41">
      <c r="A121" s="88">
        <f t="shared" si="9"/>
        <v>1</v>
      </c>
      <c r="B121" s="89">
        <f t="shared" si="10"/>
        <v>42490</v>
      </c>
      <c r="C121" s="155">
        <f>IFERROR(IF(INDEX(data_wkly!D:D,MATCH($B121,data_wkly!$C:$C,0),1)=0,"",INDEX(data_wkly!D:D,MATCH($B121,data_wkly!$C:$C,0),1)),"")</f>
        <v>79297</v>
      </c>
      <c r="D121" s="21">
        <f>IFERROR(IF(INDEX(data_wkly!E:E,MATCH($B121,data_wkly!$C:$C,0),1)=0,"",INDEX(data_wkly!E:E,MATCH($B121,data_wkly!$C:$C,0),1)),"")</f>
        <v>113.79</v>
      </c>
      <c r="E121" s="21">
        <f>IF(C121="","",IFERROR(INDEX(data_wkly!F:F,MATCH($B121,data_wkly!$C:$C,0),1),""))</f>
        <v>0.30000000000001137</v>
      </c>
      <c r="F121" s="21" t="str">
        <f>IF(E121="","",IFERROR(IF(INDEX(data_wkly!G:G,MATCH($B121,data_wkly!$C:$C,0),1)=0,"",INDEX(data_wkly!G:G,MATCH($B121,data_wkly!$C:$C,0),1)),""))</f>
        <v/>
      </c>
      <c r="G121" s="21">
        <f>IFERROR(IF(INDEX(data_wkly!H:H,MATCH($B121,data_wkly!$C:$C,0),1)=0,"",INDEX(data_wkly!H:H,MATCH($B121,data_wkly!$C:$C,0),1)),"")</f>
        <v>111.74</v>
      </c>
      <c r="H121" s="21">
        <f>IF(C121="","",IFERROR(INDEX(data_wkly!I:I,MATCH($B121,data_wkly!$C:$C,0),1),""))</f>
        <v>0.28999999999999204</v>
      </c>
      <c r="I121" s="21" t="str">
        <f>IF(H121="","",IFERROR(IF(INDEX(data_wkly!J:J,MATCH($B121,data_wkly!$C:$C,0),1)=0,"",INDEX(data_wkly!J:J,MATCH($B121,data_wkly!$C:$C,0),1)),""))</f>
        <v/>
      </c>
      <c r="J121" s="21">
        <f>IFERROR(IF(INDEX(data_wkly!K:K,MATCH($B121,data_wkly!$C:$C,0),1)=0,"",INDEX(data_wkly!K:K,MATCH($B121,data_wkly!$C:$C,0),1)),"")</f>
        <v>82.82</v>
      </c>
      <c r="K121" s="86">
        <f>IFERROR(IF(INDEX(data_wkly!L:L,MATCH($B121,data_wkly!$C:$C,0),1)=0,"",INDEX(data_wkly!L:L,MATCH($B121,data_wkly!$C:$C,0),1)),"")</f>
        <v>11.2</v>
      </c>
      <c r="L121" s="156"/>
      <c r="M121" s="155">
        <f>IFERROR(IF(INDEX(data_wkly!M:M,MATCH($B121,data_wkly!$C:$C,0),1)=0,"",INDEX(data_wkly!M:M,MATCH($B121,data_wkly!$C:$C,0),1)),"")</f>
        <v>82264</v>
      </c>
      <c r="N121" s="21">
        <f>IFERROR(IF(INDEX(data_wkly!N:N,MATCH($B121,data_wkly!$C:$C,0),1)=0,"",INDEX(data_wkly!N:N,MATCH($B121,data_wkly!$C:$C,0),1)),"")</f>
        <v>117.26</v>
      </c>
      <c r="O121" s="21">
        <f>IF(M121="","",IFERROR(INDEX(data_wkly!O:O,MATCH($B121,data_wkly!$C:$C,0),1),""))</f>
        <v>0.29000000000000625</v>
      </c>
      <c r="P121" s="21" t="str">
        <f>IF(M121="","",IFERROR(IF(INDEX(data_wkly!P:P,MATCH($B121,data_wkly!$C:$C,0),1)=0,"",INDEX(data_wkly!P:P,MATCH($B121,data_wkly!$C:$C,0),1)),""))</f>
        <v/>
      </c>
      <c r="Q121" s="21">
        <f>IFERROR(IF(INDEX(data_wkly!Q:Q,MATCH($B121,data_wkly!$C:$C,0),1)=0,"",INDEX(data_wkly!Q:Q,MATCH($B121,data_wkly!$C:$C,0),1)),"")</f>
        <v>115.15</v>
      </c>
      <c r="R121" s="21">
        <f>IF(M121="","",IFERROR(INDEX(data_wkly!R:R,MATCH($B121,data_wkly!$C:$C,0),1),""))</f>
        <v>0.28000000000000114</v>
      </c>
      <c r="S121" s="21" t="str">
        <f>IF(M121="","",IFERROR(IF(INDEX(data_wkly!S:S,MATCH($B121,data_wkly!$C:$C,0),1)=0,"",INDEX(data_wkly!S:S,MATCH($B121,data_wkly!$C:$C,0),1)),""))</f>
        <v/>
      </c>
      <c r="T121" s="21">
        <f>IFERROR(IF(INDEX(data_wkly!T:T,MATCH($B121,data_wkly!$C:$C,0),1)=0,"",INDEX(data_wkly!T:T,MATCH($B121,data_wkly!$C:$C,0),1)),"")</f>
        <v>81.59</v>
      </c>
      <c r="U121" s="86">
        <f>IFERROR(IF(INDEX(data_wkly!U:U,MATCH($B121,data_wkly!$C:$C,0),1)=0,"",INDEX(data_wkly!U:U,MATCH($B121,data_wkly!$C:$C,0),1)),"")</f>
        <v>11.2</v>
      </c>
      <c r="V121" s="157">
        <f t="shared" si="6"/>
        <v>1</v>
      </c>
      <c r="W121" s="152">
        <f>IFERROR(IF(INDEX(data_wkly!W:W,MATCH($B121,data_wkly!$C:$C,0),1)=0,"",INDEX(data_wkly!W:W,MATCH($B121,data_wkly!$C:$C,0),1)),"")</f>
        <v>99.844099999999997</v>
      </c>
      <c r="X121" s="21">
        <f>IFERROR(IF(INDEX(data_wkly!X:X,MATCH($B121,data_wkly!$C:$C,0),1)=0,"",INDEX(data_wkly!X:X,MATCH($B121,data_wkly!$C:$C,0),1)),"")</f>
        <v>-0.58001588463615406</v>
      </c>
      <c r="Y121" s="21">
        <f>IFERROR(IF(INDEX(data_wkly!Y:Y,MATCH($B121,data_wkly!$C:$C,0),1)=0,"",INDEX(data_wkly!Y:Y,MATCH($B121,data_wkly!$C:$C,0),1)),"")</f>
        <v>99.67</v>
      </c>
      <c r="Z121" s="21">
        <f>IFERROR(IF(INDEX(data_wkly!Z:Z,MATCH($B121,data_wkly!$C:$C,0),1)=0,"",INDEX(data_wkly!Z:Z,MATCH($B121,data_wkly!$C:$C,0),1)),"")</f>
        <v>-0.65999999999999659</v>
      </c>
      <c r="AA121" s="152">
        <f>IFERROR(IF(INDEX(data_wkly!AA:AA,MATCH($B121,data_wkly!$C:$C,0),1)=0,"",INDEX(data_wkly!AA:AA,MATCH($B121,data_wkly!$C:$C,0),1)),"")</f>
        <v>100.64</v>
      </c>
      <c r="AB121" s="21">
        <f>IFERROR(IF(INDEX(data_wkly!AB:AB,MATCH($B121,data_wkly!$C:$C,0),1)=0,"",INDEX(data_wkly!AB:AB,MATCH($B121,data_wkly!$C:$C,0),1)),"")</f>
        <v>-0.76999999999999602</v>
      </c>
      <c r="AC121" s="21">
        <f>IFERROR(IF(INDEX(data_wkly!AC:AC,MATCH($B121,data_wkly!$C:$C,0),1)=0,"",INDEX(data_wkly!AC:AC,MATCH($B121,data_wkly!$C:$C,0),1)),"")</f>
        <v>100.67</v>
      </c>
      <c r="AD121" s="21">
        <f>IFERROR(IF(INDEX(data_wkly!AD:AD,MATCH($B121,data_wkly!$C:$C,0),1)=0,"",INDEX(data_wkly!AD:AD,MATCH($B121,data_wkly!$C:$C,0),1)),"")</f>
        <v>-0.85999999999999943</v>
      </c>
      <c r="AE121" s="157">
        <f t="shared" si="7"/>
        <v>1</v>
      </c>
      <c r="AF121" s="154" t="str">
        <f>IFERROR(IF(INDEX(data_wkly!AF:AF,MATCH($B121,data_wkly!$C:$C,0),1)=0,"",INDEX(data_wkly!AF:AF,MATCH($B121,data_wkly!$C:$C,0),1)),"")</f>
        <v/>
      </c>
      <c r="AG121" s="153" t="str">
        <f>IFERROR(IF(AF121="","",INDEX(data_wkly!AG:AG,MATCH($B121,data_wkly!$C:$C,0),1)),"")</f>
        <v/>
      </c>
      <c r="AH121" s="153" t="str">
        <f>IFERROR(IF(INDEX(data_wkly!AH:AH,MATCH($B121,data_wkly!$C:$C,0),1)=0,"",INDEX(data_wkly!AH:AH,MATCH($B121,data_wkly!$C:$C,0),1)),"")</f>
        <v/>
      </c>
      <c r="AI121" s="153" t="str">
        <f>IFERROR(IF(INDEX(data_wkly!AI:AI,MATCH($B121,data_wkly!$C:$C,0),1)=0,"",INDEX(data_wkly!AI:AI,MATCH($B121,data_wkly!$C:$C,0),1)),"")</f>
        <v/>
      </c>
      <c r="AJ121" s="153" t="str">
        <f>IFERROR(IF(AI121="","",INDEX(data_wkly!AJ:AJ,MATCH($B121,data_wkly!$C:$C,0),1)),"")</f>
        <v/>
      </c>
      <c r="AK121" s="153" t="str">
        <f>IFERROR(IF(INDEX(data_wkly!AK:AK,MATCH($B121,data_wkly!$C:$C,0),1)=0,"",INDEX(data_wkly!AK:AK,MATCH($B121,data_wkly!$C:$C,0),1)),"")</f>
        <v/>
      </c>
      <c r="AL121" s="153" t="str">
        <f>IFERROR(IF(INDEX(data_wkly!AL:AL,MATCH($B121,data_wkly!$C:$C,0),1)=0,"",INDEX(data_wkly!AL:AL,MATCH($B121,data_wkly!$C:$C,0),1)),"")</f>
        <v/>
      </c>
      <c r="AM121" s="183" t="str">
        <f>IFERROR(IF(INDEX(data_wkly!AM:AM,MATCH($B121,data_wkly!$C:$C,0),1)=0,"",INDEX(data_wkly!AM:AM,MATCH($B121,data_wkly!$C:$C,0),1)),"")</f>
        <v/>
      </c>
      <c r="AN121" s="41" t="str">
        <f t="shared" si="8"/>
        <v/>
      </c>
      <c r="AO121" s="88">
        <f t="shared" si="11"/>
        <v>1</v>
      </c>
    </row>
    <row r="122" spans="1:41">
      <c r="A122" s="88">
        <f t="shared" si="9"/>
        <v>2</v>
      </c>
      <c r="B122" s="89">
        <f t="shared" si="10"/>
        <v>42497</v>
      </c>
      <c r="C122" s="155">
        <f>IFERROR(IF(INDEX(data_wkly!D:D,MATCH($B122,data_wkly!$C:$C,0),1)=0,"",INDEX(data_wkly!D:D,MATCH($B122,data_wkly!$C:$C,0),1)),"")</f>
        <v>79527</v>
      </c>
      <c r="D122" s="21">
        <f>IFERROR(IF(INDEX(data_wkly!E:E,MATCH($B122,data_wkly!$C:$C,0),1)=0,"",INDEX(data_wkly!E:E,MATCH($B122,data_wkly!$C:$C,0),1)),"")</f>
        <v>114.7</v>
      </c>
      <c r="E122" s="21">
        <f>IF(C122="","",IFERROR(INDEX(data_wkly!F:F,MATCH($B122,data_wkly!$C:$C,0),1),""))</f>
        <v>0.90999999999999659</v>
      </c>
      <c r="F122" s="21" t="str">
        <f>IF(E122="","",IFERROR(IF(INDEX(data_wkly!G:G,MATCH($B122,data_wkly!$C:$C,0),1)=0,"",INDEX(data_wkly!G:G,MATCH($B122,data_wkly!$C:$C,0),1)),""))</f>
        <v/>
      </c>
      <c r="G122" s="21">
        <f>IFERROR(IF(INDEX(data_wkly!H:H,MATCH($B122,data_wkly!$C:$C,0),1)=0,"",INDEX(data_wkly!H:H,MATCH($B122,data_wkly!$C:$C,0),1)),"")</f>
        <v>112.63</v>
      </c>
      <c r="H122" s="21">
        <f>IF(C122="","",IFERROR(INDEX(data_wkly!I:I,MATCH($B122,data_wkly!$C:$C,0),1),""))</f>
        <v>0.89000000000000057</v>
      </c>
      <c r="I122" s="21" t="str">
        <f>IF(H122="","",IFERROR(IF(INDEX(data_wkly!J:J,MATCH($B122,data_wkly!$C:$C,0),1)=0,"",INDEX(data_wkly!J:J,MATCH($B122,data_wkly!$C:$C,0),1)),""))</f>
        <v/>
      </c>
      <c r="J122" s="21">
        <f>IFERROR(IF(INDEX(data_wkly!K:K,MATCH($B122,data_wkly!$C:$C,0),1)=0,"",INDEX(data_wkly!K:K,MATCH($B122,data_wkly!$C:$C,0),1)),"")</f>
        <v>82.77</v>
      </c>
      <c r="K122" s="86">
        <f>IFERROR(IF(INDEX(data_wkly!L:L,MATCH($B122,data_wkly!$C:$C,0),1)=0,"",INDEX(data_wkly!L:L,MATCH($B122,data_wkly!$C:$C,0),1)),"")</f>
        <v>11.2</v>
      </c>
      <c r="L122" s="156"/>
      <c r="M122" s="155">
        <f>IFERROR(IF(INDEX(data_wkly!M:M,MATCH($B122,data_wkly!$C:$C,0),1)=0,"",INDEX(data_wkly!M:M,MATCH($B122,data_wkly!$C:$C,0),1)),"")</f>
        <v>77120</v>
      </c>
      <c r="N122" s="21">
        <f>IFERROR(IF(INDEX(data_wkly!N:N,MATCH($B122,data_wkly!$C:$C,0),1)=0,"",INDEX(data_wkly!N:N,MATCH($B122,data_wkly!$C:$C,0),1)),"")</f>
        <v>117.71</v>
      </c>
      <c r="O122" s="21">
        <f>IF(M122="","",IFERROR(INDEX(data_wkly!O:O,MATCH($B122,data_wkly!$C:$C,0),1),""))</f>
        <v>0.44999999999998863</v>
      </c>
      <c r="P122" s="21" t="str">
        <f>IF(M122="","",IFERROR(IF(INDEX(data_wkly!P:P,MATCH($B122,data_wkly!$C:$C,0),1)=0,"",INDEX(data_wkly!P:P,MATCH($B122,data_wkly!$C:$C,0),1)),""))</f>
        <v/>
      </c>
      <c r="Q122" s="21">
        <f>IFERROR(IF(INDEX(data_wkly!Q:Q,MATCH($B122,data_wkly!$C:$C,0),1)=0,"",INDEX(data_wkly!Q:Q,MATCH($B122,data_wkly!$C:$C,0),1)),"")</f>
        <v>115.59</v>
      </c>
      <c r="R122" s="21">
        <f>IF(M122="","",IFERROR(INDEX(data_wkly!R:R,MATCH($B122,data_wkly!$C:$C,0),1),""))</f>
        <v>0.43999999999999773</v>
      </c>
      <c r="S122" s="21" t="str">
        <f>IF(M122="","",IFERROR(IF(INDEX(data_wkly!S:S,MATCH($B122,data_wkly!$C:$C,0),1)=0,"",INDEX(data_wkly!S:S,MATCH($B122,data_wkly!$C:$C,0),1)),""))</f>
        <v/>
      </c>
      <c r="T122" s="21">
        <f>IFERROR(IF(INDEX(data_wkly!T:T,MATCH($B122,data_wkly!$C:$C,0),1)=0,"",INDEX(data_wkly!T:T,MATCH($B122,data_wkly!$C:$C,0),1)),"")</f>
        <v>81.760000000000005</v>
      </c>
      <c r="U122" s="86">
        <f>IFERROR(IF(INDEX(data_wkly!U:U,MATCH($B122,data_wkly!$C:$C,0),1)=0,"",INDEX(data_wkly!U:U,MATCH($B122,data_wkly!$C:$C,0),1)),"")</f>
        <v>11.3</v>
      </c>
      <c r="V122" s="157">
        <f t="shared" si="6"/>
        <v>2</v>
      </c>
      <c r="W122" s="152">
        <f>IFERROR(IF(INDEX(data_wkly!W:W,MATCH($B122,data_wkly!$C:$C,0),1)=0,"",INDEX(data_wkly!W:W,MATCH($B122,data_wkly!$C:$C,0),1)),"")</f>
        <v>103.1264</v>
      </c>
      <c r="X122" s="21">
        <f>IFERROR(IF(INDEX(data_wkly!X:X,MATCH($B122,data_wkly!$C:$C,0),1)=0,"",INDEX(data_wkly!X:X,MATCH($B122,data_wkly!$C:$C,0),1)),"")</f>
        <v>3.2822744486347659</v>
      </c>
      <c r="Y122" s="21">
        <f>IFERROR(IF(INDEX(data_wkly!Y:Y,MATCH($B122,data_wkly!$C:$C,0),1)=0,"",INDEX(data_wkly!Y:Y,MATCH($B122,data_wkly!$C:$C,0),1)),"")</f>
        <v>103.08</v>
      </c>
      <c r="Z122" s="21">
        <f>IFERROR(IF(INDEX(data_wkly!Z:Z,MATCH($B122,data_wkly!$C:$C,0),1)=0,"",INDEX(data_wkly!Z:Z,MATCH($B122,data_wkly!$C:$C,0),1)),"")</f>
        <v>3.4099999999999966</v>
      </c>
      <c r="AA122" s="152">
        <f>IFERROR(IF(INDEX(data_wkly!AA:AA,MATCH($B122,data_wkly!$C:$C,0),1)=0,"",INDEX(data_wkly!AA:AA,MATCH($B122,data_wkly!$C:$C,0),1)),"")</f>
        <v>103.93</v>
      </c>
      <c r="AB122" s="21">
        <f>IFERROR(IF(INDEX(data_wkly!AB:AB,MATCH($B122,data_wkly!$C:$C,0),1)=0,"",INDEX(data_wkly!AB:AB,MATCH($B122,data_wkly!$C:$C,0),1)),"")</f>
        <v>3.2900000000000063</v>
      </c>
      <c r="AC122" s="21">
        <f>IFERROR(IF(INDEX(data_wkly!AC:AC,MATCH($B122,data_wkly!$C:$C,0),1)=0,"",INDEX(data_wkly!AC:AC,MATCH($B122,data_wkly!$C:$C,0),1)),"")</f>
        <v>104.2</v>
      </c>
      <c r="AD122" s="21">
        <f>IFERROR(IF(INDEX(data_wkly!AD:AD,MATCH($B122,data_wkly!$C:$C,0),1)=0,"",INDEX(data_wkly!AD:AD,MATCH($B122,data_wkly!$C:$C,0),1)),"")</f>
        <v>3.5300000000000011</v>
      </c>
      <c r="AE122" s="157">
        <f t="shared" si="7"/>
        <v>2</v>
      </c>
      <c r="AF122" s="154" t="str">
        <f>IFERROR(IF(INDEX(data_wkly!AF:AF,MATCH($B122,data_wkly!$C:$C,0),1)=0,"",INDEX(data_wkly!AF:AF,MATCH($B122,data_wkly!$C:$C,0),1)),"")</f>
        <v/>
      </c>
      <c r="AG122" s="153" t="str">
        <f>IFERROR(IF(AF122="","",INDEX(data_wkly!AG:AG,MATCH($B122,data_wkly!$C:$C,0),1)),"")</f>
        <v/>
      </c>
      <c r="AH122" s="153" t="str">
        <f>IFERROR(IF(INDEX(data_wkly!AH:AH,MATCH($B122,data_wkly!$C:$C,0),1)=0,"",INDEX(data_wkly!AH:AH,MATCH($B122,data_wkly!$C:$C,0),1)),"")</f>
        <v/>
      </c>
      <c r="AI122" s="153" t="str">
        <f>IFERROR(IF(INDEX(data_wkly!AI:AI,MATCH($B122,data_wkly!$C:$C,0),1)=0,"",INDEX(data_wkly!AI:AI,MATCH($B122,data_wkly!$C:$C,0),1)),"")</f>
        <v/>
      </c>
      <c r="AJ122" s="153" t="str">
        <f>IFERROR(IF(AI122="","",INDEX(data_wkly!AJ:AJ,MATCH($B122,data_wkly!$C:$C,0),1)),"")</f>
        <v/>
      </c>
      <c r="AK122" s="153" t="str">
        <f>IFERROR(IF(INDEX(data_wkly!AK:AK,MATCH($B122,data_wkly!$C:$C,0),1)=0,"",INDEX(data_wkly!AK:AK,MATCH($B122,data_wkly!$C:$C,0),1)),"")</f>
        <v/>
      </c>
      <c r="AL122" s="153" t="str">
        <f>IFERROR(IF(INDEX(data_wkly!AL:AL,MATCH($B122,data_wkly!$C:$C,0),1)=0,"",INDEX(data_wkly!AL:AL,MATCH($B122,data_wkly!$C:$C,0),1)),"")</f>
        <v/>
      </c>
      <c r="AM122" s="183" t="str">
        <f>IFERROR(IF(INDEX(data_wkly!AM:AM,MATCH($B122,data_wkly!$C:$C,0),1)=0,"",INDEX(data_wkly!AM:AM,MATCH($B122,data_wkly!$C:$C,0),1)),"")</f>
        <v/>
      </c>
      <c r="AN122" s="41" t="str">
        <f t="shared" si="8"/>
        <v/>
      </c>
      <c r="AO122" s="88">
        <f t="shared" si="11"/>
        <v>2</v>
      </c>
    </row>
    <row r="123" spans="1:41">
      <c r="A123" s="88">
        <f t="shared" si="9"/>
        <v>1</v>
      </c>
      <c r="B123" s="89">
        <f t="shared" si="10"/>
        <v>42504</v>
      </c>
      <c r="C123" s="155">
        <f>IFERROR(IF(INDEX(data_wkly!D:D,MATCH($B123,data_wkly!$C:$C,0),1)=0,"",INDEX(data_wkly!D:D,MATCH($B123,data_wkly!$C:$C,0),1)),"")</f>
        <v>81736</v>
      </c>
      <c r="D123" s="21">
        <f>IFERROR(IF(INDEX(data_wkly!E:E,MATCH($B123,data_wkly!$C:$C,0),1)=0,"",INDEX(data_wkly!E:E,MATCH($B123,data_wkly!$C:$C,0),1)),"")</f>
        <v>115.6</v>
      </c>
      <c r="E123" s="21">
        <f>IF(C123="","",IFERROR(INDEX(data_wkly!F:F,MATCH($B123,data_wkly!$C:$C,0),1),""))</f>
        <v>0.89999999999999147</v>
      </c>
      <c r="F123" s="21" t="str">
        <f>IF(E123="","",IFERROR(IF(INDEX(data_wkly!G:G,MATCH($B123,data_wkly!$C:$C,0),1)=0,"",INDEX(data_wkly!G:G,MATCH($B123,data_wkly!$C:$C,0),1)),""))</f>
        <v/>
      </c>
      <c r="G123" s="21">
        <f>IFERROR(IF(INDEX(data_wkly!H:H,MATCH($B123,data_wkly!$C:$C,0),1)=0,"",INDEX(data_wkly!H:H,MATCH($B123,data_wkly!$C:$C,0),1)),"")</f>
        <v>113.52</v>
      </c>
      <c r="H123" s="21">
        <f>IF(C123="","",IFERROR(INDEX(data_wkly!I:I,MATCH($B123,data_wkly!$C:$C,0),1),""))</f>
        <v>0.89000000000000057</v>
      </c>
      <c r="I123" s="21" t="str">
        <f>IF(H123="","",IFERROR(IF(INDEX(data_wkly!J:J,MATCH($B123,data_wkly!$C:$C,0),1)=0,"",INDEX(data_wkly!J:J,MATCH($B123,data_wkly!$C:$C,0),1)),""))</f>
        <v/>
      </c>
      <c r="J123" s="21">
        <f>IFERROR(IF(INDEX(data_wkly!K:K,MATCH($B123,data_wkly!$C:$C,0),1)=0,"",INDEX(data_wkly!K:K,MATCH($B123,data_wkly!$C:$C,0),1)),"")</f>
        <v>82.61</v>
      </c>
      <c r="K123" s="86">
        <f>IFERROR(IF(INDEX(data_wkly!L:L,MATCH($B123,data_wkly!$C:$C,0),1)=0,"",INDEX(data_wkly!L:L,MATCH($B123,data_wkly!$C:$C,0),1)),"")</f>
        <v>11.2</v>
      </c>
      <c r="L123" s="156"/>
      <c r="M123" s="155">
        <f>IFERROR(IF(INDEX(data_wkly!M:M,MATCH($B123,data_wkly!$C:$C,0),1)=0,"",INDEX(data_wkly!M:M,MATCH($B123,data_wkly!$C:$C,0),1)),"")</f>
        <v>77957</v>
      </c>
      <c r="N123" s="21">
        <f>IFERROR(IF(INDEX(data_wkly!N:N,MATCH($B123,data_wkly!$C:$C,0),1)=0,"",INDEX(data_wkly!N:N,MATCH($B123,data_wkly!$C:$C,0),1)),"")</f>
        <v>119.05</v>
      </c>
      <c r="O123" s="21">
        <f>IF(M123="","",IFERROR(INDEX(data_wkly!O:O,MATCH($B123,data_wkly!$C:$C,0),1),""))</f>
        <v>1.3400000000000034</v>
      </c>
      <c r="P123" s="21" t="str">
        <f>IF(M123="","",IFERROR(IF(INDEX(data_wkly!P:P,MATCH($B123,data_wkly!$C:$C,0),1)=0,"",INDEX(data_wkly!P:P,MATCH($B123,data_wkly!$C:$C,0),1)),""))</f>
        <v/>
      </c>
      <c r="Q123" s="21">
        <f>IFERROR(IF(INDEX(data_wkly!Q:Q,MATCH($B123,data_wkly!$C:$C,0),1)=0,"",INDEX(data_wkly!Q:Q,MATCH($B123,data_wkly!$C:$C,0),1)),"")</f>
        <v>116.91</v>
      </c>
      <c r="R123" s="21">
        <f>IF(M123="","",IFERROR(INDEX(data_wkly!R:R,MATCH($B123,data_wkly!$C:$C,0),1),""))</f>
        <v>1.3199999999999932</v>
      </c>
      <c r="S123" s="21" t="str">
        <f>IF(M123="","",IFERROR(IF(INDEX(data_wkly!S:S,MATCH($B123,data_wkly!$C:$C,0),1)=0,"",INDEX(data_wkly!S:S,MATCH($B123,data_wkly!$C:$C,0),1)),""))</f>
        <v/>
      </c>
      <c r="T123" s="21">
        <f>IFERROR(IF(INDEX(data_wkly!T:T,MATCH($B123,data_wkly!$C:$C,0),1)=0,"",INDEX(data_wkly!T:T,MATCH($B123,data_wkly!$C:$C,0),1)),"")</f>
        <v>81.47</v>
      </c>
      <c r="U123" s="86">
        <f>IFERROR(IF(INDEX(data_wkly!U:U,MATCH($B123,data_wkly!$C:$C,0),1)=0,"",INDEX(data_wkly!U:U,MATCH($B123,data_wkly!$C:$C,0),1)),"")</f>
        <v>11.3</v>
      </c>
      <c r="V123" s="157">
        <f t="shared" si="6"/>
        <v>1</v>
      </c>
      <c r="W123" s="152">
        <f>IFERROR(IF(INDEX(data_wkly!W:W,MATCH($B123,data_wkly!$C:$C,0),1)=0,"",INDEX(data_wkly!W:W,MATCH($B123,data_wkly!$C:$C,0),1)),"")</f>
        <v>107.01609999999999</v>
      </c>
      <c r="X123" s="21">
        <f>IFERROR(IF(INDEX(data_wkly!X:X,MATCH($B123,data_wkly!$C:$C,0),1)=0,"",INDEX(data_wkly!X:X,MATCH($B123,data_wkly!$C:$C,0),1)),"")</f>
        <v>3.8896836161052875</v>
      </c>
      <c r="Y123" s="21">
        <f>IFERROR(IF(INDEX(data_wkly!Y:Y,MATCH($B123,data_wkly!$C:$C,0),1)=0,"",INDEX(data_wkly!Y:Y,MATCH($B123,data_wkly!$C:$C,0),1)),"")</f>
        <v>106.98</v>
      </c>
      <c r="Z123" s="21">
        <f>IFERROR(IF(INDEX(data_wkly!Z:Z,MATCH($B123,data_wkly!$C:$C,0),1)=0,"",INDEX(data_wkly!Z:Z,MATCH($B123,data_wkly!$C:$C,0),1)),"")</f>
        <v>3.9000000000000057</v>
      </c>
      <c r="AA123" s="152">
        <f>IFERROR(IF(INDEX(data_wkly!AA:AA,MATCH($B123,data_wkly!$C:$C,0),1)=0,"",INDEX(data_wkly!AA:AA,MATCH($B123,data_wkly!$C:$C,0),1)),"")</f>
        <v>107.66</v>
      </c>
      <c r="AB123" s="21">
        <f>IFERROR(IF(INDEX(data_wkly!AB:AB,MATCH($B123,data_wkly!$C:$C,0),1)=0,"",INDEX(data_wkly!AB:AB,MATCH($B123,data_wkly!$C:$C,0),1)),"")</f>
        <v>3.7299999999999898</v>
      </c>
      <c r="AC123" s="21">
        <f>IFERROR(IF(INDEX(data_wkly!AC:AC,MATCH($B123,data_wkly!$C:$C,0),1)=0,"",INDEX(data_wkly!AC:AC,MATCH($B123,data_wkly!$C:$C,0),1)),"")</f>
        <v>108.13</v>
      </c>
      <c r="AD123" s="21">
        <f>IFERROR(IF(INDEX(data_wkly!AD:AD,MATCH($B123,data_wkly!$C:$C,0),1)=0,"",INDEX(data_wkly!AD:AD,MATCH($B123,data_wkly!$C:$C,0),1)),"")</f>
        <v>3.9299999999999926</v>
      </c>
      <c r="AE123" s="157">
        <f t="shared" si="7"/>
        <v>1</v>
      </c>
      <c r="AF123" s="154" t="str">
        <f>IFERROR(IF(INDEX(data_wkly!AF:AF,MATCH($B123,data_wkly!$C:$C,0),1)=0,"",INDEX(data_wkly!AF:AF,MATCH($B123,data_wkly!$C:$C,0),1)),"")</f>
        <v/>
      </c>
      <c r="AG123" s="153" t="str">
        <f>IFERROR(IF(AF123="","",INDEX(data_wkly!AG:AG,MATCH($B123,data_wkly!$C:$C,0),1)),"")</f>
        <v/>
      </c>
      <c r="AH123" s="153" t="str">
        <f>IFERROR(IF(INDEX(data_wkly!AH:AH,MATCH($B123,data_wkly!$C:$C,0),1)=0,"",INDEX(data_wkly!AH:AH,MATCH($B123,data_wkly!$C:$C,0),1)),"")</f>
        <v/>
      </c>
      <c r="AI123" s="153" t="str">
        <f>IFERROR(IF(INDEX(data_wkly!AI:AI,MATCH($B123,data_wkly!$C:$C,0),1)=0,"",INDEX(data_wkly!AI:AI,MATCH($B123,data_wkly!$C:$C,0),1)),"")</f>
        <v/>
      </c>
      <c r="AJ123" s="153" t="str">
        <f>IFERROR(IF(AI123="","",INDEX(data_wkly!AJ:AJ,MATCH($B123,data_wkly!$C:$C,0),1)),"")</f>
        <v/>
      </c>
      <c r="AK123" s="153" t="str">
        <f>IFERROR(IF(INDEX(data_wkly!AK:AK,MATCH($B123,data_wkly!$C:$C,0),1)=0,"",INDEX(data_wkly!AK:AK,MATCH($B123,data_wkly!$C:$C,0),1)),"")</f>
        <v/>
      </c>
      <c r="AL123" s="153" t="str">
        <f>IFERROR(IF(INDEX(data_wkly!AL:AL,MATCH($B123,data_wkly!$C:$C,0),1)=0,"",INDEX(data_wkly!AL:AL,MATCH($B123,data_wkly!$C:$C,0),1)),"")</f>
        <v/>
      </c>
      <c r="AM123" s="183" t="str">
        <f>IFERROR(IF(INDEX(data_wkly!AM:AM,MATCH($B123,data_wkly!$C:$C,0),1)=0,"",INDEX(data_wkly!AM:AM,MATCH($B123,data_wkly!$C:$C,0),1)),"")</f>
        <v/>
      </c>
      <c r="AN123" s="41" t="str">
        <f t="shared" si="8"/>
        <v/>
      </c>
      <c r="AO123" s="88">
        <f t="shared" si="11"/>
        <v>1</v>
      </c>
    </row>
    <row r="124" spans="1:41">
      <c r="A124" s="88">
        <f t="shared" si="9"/>
        <v>2</v>
      </c>
      <c r="B124" s="89">
        <f t="shared" si="10"/>
        <v>42511</v>
      </c>
      <c r="C124" s="155">
        <f>IFERROR(IF(INDEX(data_wkly!D:D,MATCH($B124,data_wkly!$C:$C,0),1)=0,"",INDEX(data_wkly!D:D,MATCH($B124,data_wkly!$C:$C,0),1)),"")</f>
        <v>81095</v>
      </c>
      <c r="D124" s="21">
        <f>IFERROR(IF(INDEX(data_wkly!E:E,MATCH($B124,data_wkly!$C:$C,0),1)=0,"",INDEX(data_wkly!E:E,MATCH($B124,data_wkly!$C:$C,0),1)),"")</f>
        <v>116.27</v>
      </c>
      <c r="E124" s="21">
        <f>IF(C124="","",IFERROR(INDEX(data_wkly!F:F,MATCH($B124,data_wkly!$C:$C,0),1),""))</f>
        <v>0.67000000000000171</v>
      </c>
      <c r="F124" s="21" t="str">
        <f>IF(E124="","",IFERROR(IF(INDEX(data_wkly!G:G,MATCH($B124,data_wkly!$C:$C,0),1)=0,"",INDEX(data_wkly!G:G,MATCH($B124,data_wkly!$C:$C,0),1)),""))</f>
        <v/>
      </c>
      <c r="G124" s="21">
        <f>IFERROR(IF(INDEX(data_wkly!H:H,MATCH($B124,data_wkly!$C:$C,0),1)=0,"",INDEX(data_wkly!H:H,MATCH($B124,data_wkly!$C:$C,0),1)),"")</f>
        <v>114.18</v>
      </c>
      <c r="H124" s="21">
        <f>IF(C124="","",IFERROR(INDEX(data_wkly!I:I,MATCH($B124,data_wkly!$C:$C,0),1),""))</f>
        <v>0.6600000000000108</v>
      </c>
      <c r="I124" s="21" t="str">
        <f>IF(H124="","",IFERROR(IF(INDEX(data_wkly!J:J,MATCH($B124,data_wkly!$C:$C,0),1)=0,"",INDEX(data_wkly!J:J,MATCH($B124,data_wkly!$C:$C,0),1)),""))</f>
        <v/>
      </c>
      <c r="J124" s="21">
        <f>IFERROR(IF(INDEX(data_wkly!K:K,MATCH($B124,data_wkly!$C:$C,0),1)=0,"",INDEX(data_wkly!K:K,MATCH($B124,data_wkly!$C:$C,0),1)),"")</f>
        <v>82.31</v>
      </c>
      <c r="K124" s="86">
        <f>IFERROR(IF(INDEX(data_wkly!L:L,MATCH($B124,data_wkly!$C:$C,0),1)=0,"",INDEX(data_wkly!L:L,MATCH($B124,data_wkly!$C:$C,0),1)),"")</f>
        <v>11.1</v>
      </c>
      <c r="L124" s="156"/>
      <c r="M124" s="155">
        <f>IFERROR(IF(INDEX(data_wkly!M:M,MATCH($B124,data_wkly!$C:$C,0),1)=0,"",INDEX(data_wkly!M:M,MATCH($B124,data_wkly!$C:$C,0),1)),"")</f>
        <v>83095</v>
      </c>
      <c r="N124" s="21">
        <f>IFERROR(IF(INDEX(data_wkly!N:N,MATCH($B124,data_wkly!$C:$C,0),1)=0,"",INDEX(data_wkly!N:N,MATCH($B124,data_wkly!$C:$C,0),1)),"")</f>
        <v>119.85</v>
      </c>
      <c r="O124" s="21">
        <f>IF(M124="","",IFERROR(INDEX(data_wkly!O:O,MATCH($B124,data_wkly!$C:$C,0),1),""))</f>
        <v>0.79999999999999716</v>
      </c>
      <c r="P124" s="21" t="str">
        <f>IF(M124="","",IFERROR(IF(INDEX(data_wkly!P:P,MATCH($B124,data_wkly!$C:$C,0),1)=0,"",INDEX(data_wkly!P:P,MATCH($B124,data_wkly!$C:$C,0),1)),""))</f>
        <v/>
      </c>
      <c r="Q124" s="21">
        <f>IFERROR(IF(INDEX(data_wkly!Q:Q,MATCH($B124,data_wkly!$C:$C,0),1)=0,"",INDEX(data_wkly!Q:Q,MATCH($B124,data_wkly!$C:$C,0),1)),"")</f>
        <v>117.7</v>
      </c>
      <c r="R124" s="21">
        <f>IF(M124="","",IFERROR(INDEX(data_wkly!R:R,MATCH($B124,data_wkly!$C:$C,0),1),""))</f>
        <v>0.79000000000000625</v>
      </c>
      <c r="S124" s="21" t="str">
        <f>IF(M124="","",IFERROR(IF(INDEX(data_wkly!S:S,MATCH($B124,data_wkly!$C:$C,0),1)=0,"",INDEX(data_wkly!S:S,MATCH($B124,data_wkly!$C:$C,0),1)),""))</f>
        <v/>
      </c>
      <c r="T124" s="21">
        <f>IFERROR(IF(INDEX(data_wkly!T:T,MATCH($B124,data_wkly!$C:$C,0),1)=0,"",INDEX(data_wkly!T:T,MATCH($B124,data_wkly!$C:$C,0),1)),"")</f>
        <v>81.52</v>
      </c>
      <c r="U124" s="86">
        <f>IFERROR(IF(INDEX(data_wkly!U:U,MATCH($B124,data_wkly!$C:$C,0),1)=0,"",INDEX(data_wkly!U:U,MATCH($B124,data_wkly!$C:$C,0),1)),"")</f>
        <v>11.2</v>
      </c>
      <c r="V124" s="157">
        <f t="shared" si="6"/>
        <v>2</v>
      </c>
      <c r="W124" s="152">
        <f>IFERROR(IF(INDEX(data_wkly!W:W,MATCH($B124,data_wkly!$C:$C,0),1)=0,"",INDEX(data_wkly!W:W,MATCH($B124,data_wkly!$C:$C,0),1)),"")</f>
        <v>107.64570000000001</v>
      </c>
      <c r="X124" s="21">
        <f>IFERROR(IF(INDEX(data_wkly!X:X,MATCH($B124,data_wkly!$C:$C,0),1)=0,"",INDEX(data_wkly!X:X,MATCH($B124,data_wkly!$C:$C,0),1)),"")</f>
        <v>0.62966930183810632</v>
      </c>
      <c r="Y124" s="21">
        <f>IFERROR(IF(INDEX(data_wkly!Y:Y,MATCH($B124,data_wkly!$C:$C,0),1)=0,"",INDEX(data_wkly!Y:Y,MATCH($B124,data_wkly!$C:$C,0),1)),"")</f>
        <v>107.67</v>
      </c>
      <c r="Z124" s="21">
        <f>IFERROR(IF(INDEX(data_wkly!Z:Z,MATCH($B124,data_wkly!$C:$C,0),1)=0,"",INDEX(data_wkly!Z:Z,MATCH($B124,data_wkly!$C:$C,0),1)),"")</f>
        <v>0.68999999999999773</v>
      </c>
      <c r="AA124" s="152">
        <f>IFERROR(IF(INDEX(data_wkly!AA:AA,MATCH($B124,data_wkly!$C:$C,0),1)=0,"",INDEX(data_wkly!AA:AA,MATCH($B124,data_wkly!$C:$C,0),1)),"")</f>
        <v>108.69</v>
      </c>
      <c r="AB124" s="21">
        <f>IFERROR(IF(INDEX(data_wkly!AB:AB,MATCH($B124,data_wkly!$C:$C,0),1)=0,"",INDEX(data_wkly!AB:AB,MATCH($B124,data_wkly!$C:$C,0),1)),"")</f>
        <v>1.0300000000000011</v>
      </c>
      <c r="AC124" s="21">
        <f>IFERROR(IF(INDEX(data_wkly!AC:AC,MATCH($B124,data_wkly!$C:$C,0),1)=0,"",INDEX(data_wkly!AC:AC,MATCH($B124,data_wkly!$C:$C,0),1)),"")</f>
        <v>109.14</v>
      </c>
      <c r="AD124" s="21">
        <f>IFERROR(IF(INDEX(data_wkly!AD:AD,MATCH($B124,data_wkly!$C:$C,0),1)=0,"",INDEX(data_wkly!AD:AD,MATCH($B124,data_wkly!$C:$C,0),1)),"")</f>
        <v>1.0100000000000051</v>
      </c>
      <c r="AE124" s="157">
        <f t="shared" si="7"/>
        <v>2</v>
      </c>
      <c r="AF124" s="154" t="str">
        <f>IFERROR(IF(INDEX(data_wkly!AF:AF,MATCH($B124,data_wkly!$C:$C,0),1)=0,"",INDEX(data_wkly!AF:AF,MATCH($B124,data_wkly!$C:$C,0),1)),"")</f>
        <v/>
      </c>
      <c r="AG124" s="153" t="str">
        <f>IFERROR(IF(AF124="","",INDEX(data_wkly!AG:AG,MATCH($B124,data_wkly!$C:$C,0),1)),"")</f>
        <v/>
      </c>
      <c r="AH124" s="153" t="str">
        <f>IFERROR(IF(INDEX(data_wkly!AH:AH,MATCH($B124,data_wkly!$C:$C,0),1)=0,"",INDEX(data_wkly!AH:AH,MATCH($B124,data_wkly!$C:$C,0),1)),"")</f>
        <v/>
      </c>
      <c r="AI124" s="153" t="str">
        <f>IFERROR(IF(INDEX(data_wkly!AI:AI,MATCH($B124,data_wkly!$C:$C,0),1)=0,"",INDEX(data_wkly!AI:AI,MATCH($B124,data_wkly!$C:$C,0),1)),"")</f>
        <v/>
      </c>
      <c r="AJ124" s="153" t="str">
        <f>IFERROR(IF(AI124="","",INDEX(data_wkly!AJ:AJ,MATCH($B124,data_wkly!$C:$C,0),1)),"")</f>
        <v/>
      </c>
      <c r="AK124" s="153" t="str">
        <f>IFERROR(IF(INDEX(data_wkly!AK:AK,MATCH($B124,data_wkly!$C:$C,0),1)=0,"",INDEX(data_wkly!AK:AK,MATCH($B124,data_wkly!$C:$C,0),1)),"")</f>
        <v/>
      </c>
      <c r="AL124" s="153" t="str">
        <f>IFERROR(IF(INDEX(data_wkly!AL:AL,MATCH($B124,data_wkly!$C:$C,0),1)=0,"",INDEX(data_wkly!AL:AL,MATCH($B124,data_wkly!$C:$C,0),1)),"")</f>
        <v/>
      </c>
      <c r="AM124" s="183" t="str">
        <f>IFERROR(IF(INDEX(data_wkly!AM:AM,MATCH($B124,data_wkly!$C:$C,0),1)=0,"",INDEX(data_wkly!AM:AM,MATCH($B124,data_wkly!$C:$C,0),1)),"")</f>
        <v/>
      </c>
      <c r="AN124" s="41" t="str">
        <f t="shared" si="8"/>
        <v/>
      </c>
      <c r="AO124" s="88">
        <f t="shared" si="11"/>
        <v>2</v>
      </c>
    </row>
    <row r="125" spans="1:41">
      <c r="A125" s="88">
        <f t="shared" si="9"/>
        <v>1</v>
      </c>
      <c r="B125" s="89">
        <f t="shared" si="10"/>
        <v>42518</v>
      </c>
      <c r="C125" s="155">
        <f>IFERROR(IF(INDEX(data_wkly!D:D,MATCH($B125,data_wkly!$C:$C,0),1)=0,"",INDEX(data_wkly!D:D,MATCH($B125,data_wkly!$C:$C,0),1)),"")</f>
        <v>77872</v>
      </c>
      <c r="D125" s="21">
        <f>IFERROR(IF(INDEX(data_wkly!E:E,MATCH($B125,data_wkly!$C:$C,0),1)=0,"",INDEX(data_wkly!E:E,MATCH($B125,data_wkly!$C:$C,0),1)),"")</f>
        <v>117.49</v>
      </c>
      <c r="E125" s="21">
        <f>IF(C125="","",IFERROR(INDEX(data_wkly!F:F,MATCH($B125,data_wkly!$C:$C,0),1),""))</f>
        <v>1.2199999999999989</v>
      </c>
      <c r="F125" s="21" t="str">
        <f>IF(E125="","",IFERROR(IF(INDEX(data_wkly!G:G,MATCH($B125,data_wkly!$C:$C,0),1)=0,"",INDEX(data_wkly!G:G,MATCH($B125,data_wkly!$C:$C,0),1)),""))</f>
        <v/>
      </c>
      <c r="G125" s="21">
        <f>IFERROR(IF(INDEX(data_wkly!H:H,MATCH($B125,data_wkly!$C:$C,0),1)=0,"",INDEX(data_wkly!H:H,MATCH($B125,data_wkly!$C:$C,0),1)),"")</f>
        <v>115.37</v>
      </c>
      <c r="H125" s="21">
        <f>IF(C125="","",IFERROR(INDEX(data_wkly!I:I,MATCH($B125,data_wkly!$C:$C,0),1),""))</f>
        <v>1.1899999999999977</v>
      </c>
      <c r="I125" s="21" t="str">
        <f>IF(H125="","",IFERROR(IF(INDEX(data_wkly!J:J,MATCH($B125,data_wkly!$C:$C,0),1)=0,"",INDEX(data_wkly!J:J,MATCH($B125,data_wkly!$C:$C,0),1)),""))</f>
        <v/>
      </c>
      <c r="J125" s="21">
        <f>IFERROR(IF(INDEX(data_wkly!K:K,MATCH($B125,data_wkly!$C:$C,0),1)=0,"",INDEX(data_wkly!K:K,MATCH($B125,data_wkly!$C:$C,0),1)),"")</f>
        <v>82.27</v>
      </c>
      <c r="K125" s="86">
        <f>IFERROR(IF(INDEX(data_wkly!L:L,MATCH($B125,data_wkly!$C:$C,0),1)=0,"",INDEX(data_wkly!L:L,MATCH($B125,data_wkly!$C:$C,0),1)),"")</f>
        <v>11.1</v>
      </c>
      <c r="L125" s="156"/>
      <c r="M125" s="155">
        <f>IFERROR(IF(INDEX(data_wkly!M:M,MATCH($B125,data_wkly!$C:$C,0),1)=0,"",INDEX(data_wkly!M:M,MATCH($B125,data_wkly!$C:$C,0),1)),"")</f>
        <v>81359</v>
      </c>
      <c r="N125" s="21">
        <f>IFERROR(IF(INDEX(data_wkly!N:N,MATCH($B125,data_wkly!$C:$C,0),1)=0,"",INDEX(data_wkly!N:N,MATCH($B125,data_wkly!$C:$C,0),1)),"")</f>
        <v>121.11</v>
      </c>
      <c r="O125" s="21">
        <f>IF(M125="","",IFERROR(INDEX(data_wkly!O:O,MATCH($B125,data_wkly!$C:$C,0),1),""))</f>
        <v>1.2600000000000051</v>
      </c>
      <c r="P125" s="21" t="str">
        <f>IF(M125="","",IFERROR(IF(INDEX(data_wkly!P:P,MATCH($B125,data_wkly!$C:$C,0),1)=0,"",INDEX(data_wkly!P:P,MATCH($B125,data_wkly!$C:$C,0),1)),""))</f>
        <v/>
      </c>
      <c r="Q125" s="21">
        <f>IFERROR(IF(INDEX(data_wkly!Q:Q,MATCH($B125,data_wkly!$C:$C,0),1)=0,"",INDEX(data_wkly!Q:Q,MATCH($B125,data_wkly!$C:$C,0),1)),"")</f>
        <v>118.93</v>
      </c>
      <c r="R125" s="21">
        <f>IF(M125="","",IFERROR(INDEX(data_wkly!R:R,MATCH($B125,data_wkly!$C:$C,0),1),""))</f>
        <v>1.230000000000004</v>
      </c>
      <c r="S125" s="21" t="str">
        <f>IF(M125="","",IFERROR(IF(INDEX(data_wkly!S:S,MATCH($B125,data_wkly!$C:$C,0),1)=0,"",INDEX(data_wkly!S:S,MATCH($B125,data_wkly!$C:$C,0),1)),""))</f>
        <v/>
      </c>
      <c r="T125" s="21">
        <f>IFERROR(IF(INDEX(data_wkly!T:T,MATCH($B125,data_wkly!$C:$C,0),1)=0,"",INDEX(data_wkly!T:T,MATCH($B125,data_wkly!$C:$C,0),1)),"")</f>
        <v>80.959999999999994</v>
      </c>
      <c r="U125" s="86">
        <f>IFERROR(IF(INDEX(data_wkly!U:U,MATCH($B125,data_wkly!$C:$C,0),1)=0,"",INDEX(data_wkly!U:U,MATCH($B125,data_wkly!$C:$C,0),1)),"")</f>
        <v>11.2</v>
      </c>
      <c r="V125" s="157">
        <f t="shared" si="6"/>
        <v>1</v>
      </c>
      <c r="W125" s="152">
        <f>IFERROR(IF(INDEX(data_wkly!W:W,MATCH($B125,data_wkly!$C:$C,0),1)=0,"",INDEX(data_wkly!W:W,MATCH($B125,data_wkly!$C:$C,0),1)),"")</f>
        <v>107.6807</v>
      </c>
      <c r="X125" s="21">
        <f>IFERROR(IF(INDEX(data_wkly!X:X,MATCH($B125,data_wkly!$C:$C,0),1)=0,"",INDEX(data_wkly!X:X,MATCH($B125,data_wkly!$C:$C,0),1)),"")</f>
        <v>3.499214595277067E-2</v>
      </c>
      <c r="Y125" s="21">
        <f>IFERROR(IF(INDEX(data_wkly!Y:Y,MATCH($B125,data_wkly!$C:$C,0),1)=0,"",INDEX(data_wkly!Y:Y,MATCH($B125,data_wkly!$C:$C,0),1)),"")</f>
        <v>107.72</v>
      </c>
      <c r="Z125" s="21">
        <f>IFERROR(IF(INDEX(data_wkly!Z:Z,MATCH($B125,data_wkly!$C:$C,0),1)=0,"",INDEX(data_wkly!Z:Z,MATCH($B125,data_wkly!$C:$C,0),1)),"")</f>
        <v>4.9999999999997158E-2</v>
      </c>
      <c r="AA125" s="152">
        <f>IFERROR(IF(INDEX(data_wkly!AA:AA,MATCH($B125,data_wkly!$C:$C,0),1)=0,"",INDEX(data_wkly!AA:AA,MATCH($B125,data_wkly!$C:$C,0),1)),"")</f>
        <v>109.05</v>
      </c>
      <c r="AB125" s="21">
        <f>IFERROR(IF(INDEX(data_wkly!AB:AB,MATCH($B125,data_wkly!$C:$C,0),1)=0,"",INDEX(data_wkly!AB:AB,MATCH($B125,data_wkly!$C:$C,0),1)),"")</f>
        <v>0.35999999999999943</v>
      </c>
      <c r="AC125" s="21">
        <f>IFERROR(IF(INDEX(data_wkly!AC:AC,MATCH($B125,data_wkly!$C:$C,0),1)=0,"",INDEX(data_wkly!AC:AC,MATCH($B125,data_wkly!$C:$C,0),1)),"")</f>
        <v>109.47</v>
      </c>
      <c r="AD125" s="21">
        <f>IFERROR(IF(INDEX(data_wkly!AD:AD,MATCH($B125,data_wkly!$C:$C,0),1)=0,"",INDEX(data_wkly!AD:AD,MATCH($B125,data_wkly!$C:$C,0),1)),"")</f>
        <v>0.32999999999999829</v>
      </c>
      <c r="AE125" s="157">
        <f t="shared" si="7"/>
        <v>1</v>
      </c>
      <c r="AF125" s="154" t="str">
        <f>IFERROR(IF(INDEX(data_wkly!AF:AF,MATCH($B125,data_wkly!$C:$C,0),1)=0,"",INDEX(data_wkly!AF:AF,MATCH($B125,data_wkly!$C:$C,0),1)),"")</f>
        <v/>
      </c>
      <c r="AG125" s="153" t="str">
        <f>IFERROR(IF(AF125="","",INDEX(data_wkly!AG:AG,MATCH($B125,data_wkly!$C:$C,0),1)),"")</f>
        <v/>
      </c>
      <c r="AH125" s="153" t="str">
        <f>IFERROR(IF(INDEX(data_wkly!AH:AH,MATCH($B125,data_wkly!$C:$C,0),1)=0,"",INDEX(data_wkly!AH:AH,MATCH($B125,data_wkly!$C:$C,0),1)),"")</f>
        <v/>
      </c>
      <c r="AI125" s="153" t="str">
        <f>IFERROR(IF(INDEX(data_wkly!AI:AI,MATCH($B125,data_wkly!$C:$C,0),1)=0,"",INDEX(data_wkly!AI:AI,MATCH($B125,data_wkly!$C:$C,0),1)),"")</f>
        <v/>
      </c>
      <c r="AJ125" s="153" t="str">
        <f>IFERROR(IF(AI125="","",INDEX(data_wkly!AJ:AJ,MATCH($B125,data_wkly!$C:$C,0),1)),"")</f>
        <v/>
      </c>
      <c r="AK125" s="153" t="str">
        <f>IFERROR(IF(INDEX(data_wkly!AK:AK,MATCH($B125,data_wkly!$C:$C,0),1)=0,"",INDEX(data_wkly!AK:AK,MATCH($B125,data_wkly!$C:$C,0),1)),"")</f>
        <v/>
      </c>
      <c r="AL125" s="153" t="str">
        <f>IFERROR(IF(INDEX(data_wkly!AL:AL,MATCH($B125,data_wkly!$C:$C,0),1)=0,"",INDEX(data_wkly!AL:AL,MATCH($B125,data_wkly!$C:$C,0),1)),"")</f>
        <v/>
      </c>
      <c r="AM125" s="183" t="str">
        <f>IFERROR(IF(INDEX(data_wkly!AM:AM,MATCH($B125,data_wkly!$C:$C,0),1)=0,"",INDEX(data_wkly!AM:AM,MATCH($B125,data_wkly!$C:$C,0),1)),"")</f>
        <v/>
      </c>
      <c r="AN125" s="41" t="str">
        <f t="shared" si="8"/>
        <v/>
      </c>
      <c r="AO125" s="88">
        <f t="shared" si="11"/>
        <v>1</v>
      </c>
    </row>
    <row r="126" spans="1:41">
      <c r="A126" s="88">
        <f t="shared" si="9"/>
        <v>2</v>
      </c>
      <c r="B126" s="89">
        <f t="shared" si="10"/>
        <v>42525</v>
      </c>
      <c r="C126" s="155">
        <f>IFERROR(IF(INDEX(data_wkly!D:D,MATCH($B126,data_wkly!$C:$C,0),1)=0,"",INDEX(data_wkly!D:D,MATCH($B126,data_wkly!$C:$C,0),1)),"")</f>
        <v>76034</v>
      </c>
      <c r="D126" s="21">
        <f>IFERROR(IF(INDEX(data_wkly!E:E,MATCH($B126,data_wkly!$C:$C,0),1)=0,"",INDEX(data_wkly!E:E,MATCH($B126,data_wkly!$C:$C,0),1)),"")</f>
        <v>119.43</v>
      </c>
      <c r="E126" s="21">
        <f>IF(C126="","",IFERROR(INDEX(data_wkly!F:F,MATCH($B126,data_wkly!$C:$C,0),1),""))</f>
        <v>1.9400000000000119</v>
      </c>
      <c r="F126" s="21" t="str">
        <f>IF(E126="","",IFERROR(IF(INDEX(data_wkly!G:G,MATCH($B126,data_wkly!$C:$C,0),1)=0,"",INDEX(data_wkly!G:G,MATCH($B126,data_wkly!$C:$C,0),1)),""))</f>
        <v/>
      </c>
      <c r="G126" s="21">
        <f>IFERROR(IF(INDEX(data_wkly!H:H,MATCH($B126,data_wkly!$C:$C,0),1)=0,"",INDEX(data_wkly!H:H,MATCH($B126,data_wkly!$C:$C,0),1)),"")</f>
        <v>117.27</v>
      </c>
      <c r="H126" s="21">
        <f>IF(C126="","",IFERROR(INDEX(data_wkly!I:I,MATCH($B126,data_wkly!$C:$C,0),1),""))</f>
        <v>1.8999999999999915</v>
      </c>
      <c r="I126" s="21" t="str">
        <f>IF(H126="","",IFERROR(IF(INDEX(data_wkly!J:J,MATCH($B126,data_wkly!$C:$C,0),1)=0,"",INDEX(data_wkly!J:J,MATCH($B126,data_wkly!$C:$C,0),1)),""))</f>
        <v/>
      </c>
      <c r="J126" s="21">
        <f>IFERROR(IF(INDEX(data_wkly!K:K,MATCH($B126,data_wkly!$C:$C,0),1)=0,"",INDEX(data_wkly!K:K,MATCH($B126,data_wkly!$C:$C,0),1)),"")</f>
        <v>82.11</v>
      </c>
      <c r="K126" s="86">
        <f>IFERROR(IF(INDEX(data_wkly!L:L,MATCH($B126,data_wkly!$C:$C,0),1)=0,"",INDEX(data_wkly!L:L,MATCH($B126,data_wkly!$C:$C,0),1)),"")</f>
        <v>11.2</v>
      </c>
      <c r="L126" s="156"/>
      <c r="M126" s="155">
        <f>IFERROR(IF(INDEX(data_wkly!M:M,MATCH($B126,data_wkly!$C:$C,0),1)=0,"",INDEX(data_wkly!M:M,MATCH($B126,data_wkly!$C:$C,0),1)),"")</f>
        <v>77269</v>
      </c>
      <c r="N126" s="21">
        <f>IFERROR(IF(INDEX(data_wkly!N:N,MATCH($B126,data_wkly!$C:$C,0),1)=0,"",INDEX(data_wkly!N:N,MATCH($B126,data_wkly!$C:$C,0),1)),"")</f>
        <v>122.66</v>
      </c>
      <c r="O126" s="21">
        <f>IF(M126="","",IFERROR(INDEX(data_wkly!O:O,MATCH($B126,data_wkly!$C:$C,0),1),""))</f>
        <v>1.5499999999999972</v>
      </c>
      <c r="P126" s="21" t="str">
        <f>IF(M126="","",IFERROR(IF(INDEX(data_wkly!P:P,MATCH($B126,data_wkly!$C:$C,0),1)=0,"",INDEX(data_wkly!P:P,MATCH($B126,data_wkly!$C:$C,0),1)),""))</f>
        <v/>
      </c>
      <c r="Q126" s="21">
        <f>IFERROR(IF(INDEX(data_wkly!Q:Q,MATCH($B126,data_wkly!$C:$C,0),1)=0,"",INDEX(data_wkly!Q:Q,MATCH($B126,data_wkly!$C:$C,0),1)),"")</f>
        <v>120.45</v>
      </c>
      <c r="R126" s="21">
        <f>IF(M126="","",IFERROR(INDEX(data_wkly!R:R,MATCH($B126,data_wkly!$C:$C,0),1),""))</f>
        <v>1.519999999999996</v>
      </c>
      <c r="S126" s="21" t="str">
        <f>IF(M126="","",IFERROR(IF(INDEX(data_wkly!S:S,MATCH($B126,data_wkly!$C:$C,0),1)=0,"",INDEX(data_wkly!S:S,MATCH($B126,data_wkly!$C:$C,0),1)),""))</f>
        <v/>
      </c>
      <c r="T126" s="21">
        <f>IFERROR(IF(INDEX(data_wkly!T:T,MATCH($B126,data_wkly!$C:$C,0),1)=0,"",INDEX(data_wkly!T:T,MATCH($B126,data_wkly!$C:$C,0),1)),"")</f>
        <v>81.12</v>
      </c>
      <c r="U126" s="86">
        <f>IFERROR(IF(INDEX(data_wkly!U:U,MATCH($B126,data_wkly!$C:$C,0),1)=0,"",INDEX(data_wkly!U:U,MATCH($B126,data_wkly!$C:$C,0),1)),"")</f>
        <v>11.3</v>
      </c>
      <c r="V126" s="157">
        <f t="shared" si="6"/>
        <v>2</v>
      </c>
      <c r="W126" s="152">
        <f>IFERROR(IF(INDEX(data_wkly!W:W,MATCH($B126,data_wkly!$C:$C,0),1)=0,"",INDEX(data_wkly!W:W,MATCH($B126,data_wkly!$C:$C,0),1)),"")</f>
        <v>112.03830000000001</v>
      </c>
      <c r="X126" s="21">
        <f>IFERROR(IF(INDEX(data_wkly!X:X,MATCH($B126,data_wkly!$C:$C,0),1)=0,"",INDEX(data_wkly!X:X,MATCH($B126,data_wkly!$C:$C,0),1)),"")</f>
        <v>4.3575834256739086</v>
      </c>
      <c r="Y126" s="21">
        <f>IFERROR(IF(INDEX(data_wkly!Y:Y,MATCH($B126,data_wkly!$C:$C,0),1)=0,"",INDEX(data_wkly!Y:Y,MATCH($B126,data_wkly!$C:$C,0),1)),"")</f>
        <v>112.12</v>
      </c>
      <c r="Z126" s="21">
        <f>IFERROR(IF(INDEX(data_wkly!Z:Z,MATCH($B126,data_wkly!$C:$C,0),1)=0,"",INDEX(data_wkly!Z:Z,MATCH($B126,data_wkly!$C:$C,0),1)),"")</f>
        <v>4.4000000000000057</v>
      </c>
      <c r="AA126" s="152">
        <f>IFERROR(IF(INDEX(data_wkly!AA:AA,MATCH($B126,data_wkly!$C:$C,0),1)=0,"",INDEX(data_wkly!AA:AA,MATCH($B126,data_wkly!$C:$C,0),1)),"")</f>
        <v>113.65</v>
      </c>
      <c r="AB126" s="21">
        <f>IFERROR(IF(INDEX(data_wkly!AB:AB,MATCH($B126,data_wkly!$C:$C,0),1)=0,"",INDEX(data_wkly!AB:AB,MATCH($B126,data_wkly!$C:$C,0),1)),"")</f>
        <v>4.6000000000000085</v>
      </c>
      <c r="AC126" s="21">
        <f>IFERROR(IF(INDEX(data_wkly!AC:AC,MATCH($B126,data_wkly!$C:$C,0),1)=0,"",INDEX(data_wkly!AC:AC,MATCH($B126,data_wkly!$C:$C,0),1)),"")</f>
        <v>114.11</v>
      </c>
      <c r="AD126" s="21">
        <f>IFERROR(IF(INDEX(data_wkly!AD:AD,MATCH($B126,data_wkly!$C:$C,0),1)=0,"",INDEX(data_wkly!AD:AD,MATCH($B126,data_wkly!$C:$C,0),1)),"")</f>
        <v>4.6400000000000006</v>
      </c>
      <c r="AE126" s="157">
        <f t="shared" si="7"/>
        <v>2</v>
      </c>
      <c r="AF126" s="154" t="str">
        <f>IFERROR(IF(INDEX(data_wkly!AF:AF,MATCH($B126,data_wkly!$C:$C,0),1)=0,"",INDEX(data_wkly!AF:AF,MATCH($B126,data_wkly!$C:$C,0),1)),"")</f>
        <v/>
      </c>
      <c r="AG126" s="153" t="str">
        <f>IFERROR(IF(AF126="","",INDEX(data_wkly!AG:AG,MATCH($B126,data_wkly!$C:$C,0),1)),"")</f>
        <v/>
      </c>
      <c r="AH126" s="153" t="str">
        <f>IFERROR(IF(INDEX(data_wkly!AH:AH,MATCH($B126,data_wkly!$C:$C,0),1)=0,"",INDEX(data_wkly!AH:AH,MATCH($B126,data_wkly!$C:$C,0),1)),"")</f>
        <v/>
      </c>
      <c r="AI126" s="153" t="str">
        <f>IFERROR(IF(INDEX(data_wkly!AI:AI,MATCH($B126,data_wkly!$C:$C,0),1)=0,"",INDEX(data_wkly!AI:AI,MATCH($B126,data_wkly!$C:$C,0),1)),"")</f>
        <v/>
      </c>
      <c r="AJ126" s="153" t="str">
        <f>IFERROR(IF(AI126="","",INDEX(data_wkly!AJ:AJ,MATCH($B126,data_wkly!$C:$C,0),1)),"")</f>
        <v/>
      </c>
      <c r="AK126" s="153" t="str">
        <f>IFERROR(IF(INDEX(data_wkly!AK:AK,MATCH($B126,data_wkly!$C:$C,0),1)=0,"",INDEX(data_wkly!AK:AK,MATCH($B126,data_wkly!$C:$C,0),1)),"")</f>
        <v/>
      </c>
      <c r="AL126" s="153" t="str">
        <f>IFERROR(IF(INDEX(data_wkly!AL:AL,MATCH($B126,data_wkly!$C:$C,0),1)=0,"",INDEX(data_wkly!AL:AL,MATCH($B126,data_wkly!$C:$C,0),1)),"")</f>
        <v/>
      </c>
      <c r="AM126" s="183" t="str">
        <f>IFERROR(IF(INDEX(data_wkly!AM:AM,MATCH($B126,data_wkly!$C:$C,0),1)=0,"",INDEX(data_wkly!AM:AM,MATCH($B126,data_wkly!$C:$C,0),1)),"")</f>
        <v/>
      </c>
      <c r="AN126" s="41" t="str">
        <f t="shared" si="8"/>
        <v/>
      </c>
      <c r="AO126" s="88">
        <f t="shared" si="11"/>
        <v>2</v>
      </c>
    </row>
    <row r="127" spans="1:41">
      <c r="A127" s="88">
        <f t="shared" si="9"/>
        <v>1</v>
      </c>
      <c r="B127" s="89">
        <f t="shared" si="10"/>
        <v>42532</v>
      </c>
      <c r="C127" s="155">
        <f>IFERROR(IF(INDEX(data_wkly!D:D,MATCH($B127,data_wkly!$C:$C,0),1)=0,"",INDEX(data_wkly!D:D,MATCH($B127,data_wkly!$C:$C,0),1)),"")</f>
        <v>78181</v>
      </c>
      <c r="D127" s="21">
        <f>IFERROR(IF(INDEX(data_wkly!E:E,MATCH($B127,data_wkly!$C:$C,0),1)=0,"",INDEX(data_wkly!E:E,MATCH($B127,data_wkly!$C:$C,0),1)),"")</f>
        <v>120.4</v>
      </c>
      <c r="E127" s="21">
        <f>IF(C127="","",IFERROR(INDEX(data_wkly!F:F,MATCH($B127,data_wkly!$C:$C,0),1),""))</f>
        <v>0.96999999999999886</v>
      </c>
      <c r="F127" s="21" t="str">
        <f>IF(E127="","",IFERROR(IF(INDEX(data_wkly!G:G,MATCH($B127,data_wkly!$C:$C,0),1)=0,"",INDEX(data_wkly!G:G,MATCH($B127,data_wkly!$C:$C,0),1)),""))</f>
        <v/>
      </c>
      <c r="G127" s="21">
        <f>IFERROR(IF(INDEX(data_wkly!H:H,MATCH($B127,data_wkly!$C:$C,0),1)=0,"",INDEX(data_wkly!H:H,MATCH($B127,data_wkly!$C:$C,0),1)),"")</f>
        <v>118.22</v>
      </c>
      <c r="H127" s="21">
        <f>IF(C127="","",IFERROR(INDEX(data_wkly!I:I,MATCH($B127,data_wkly!$C:$C,0),1),""))</f>
        <v>0.95000000000000284</v>
      </c>
      <c r="I127" s="21" t="str">
        <f>IF(H127="","",IFERROR(IF(INDEX(data_wkly!J:J,MATCH($B127,data_wkly!$C:$C,0),1)=0,"",INDEX(data_wkly!J:J,MATCH($B127,data_wkly!$C:$C,0),1)),""))</f>
        <v/>
      </c>
      <c r="J127" s="21">
        <f>IFERROR(IF(INDEX(data_wkly!K:K,MATCH($B127,data_wkly!$C:$C,0),1)=0,"",INDEX(data_wkly!K:K,MATCH($B127,data_wkly!$C:$C,0),1)),"")</f>
        <v>81.83</v>
      </c>
      <c r="K127" s="86">
        <f>IFERROR(IF(INDEX(data_wkly!L:L,MATCH($B127,data_wkly!$C:$C,0),1)=0,"",INDEX(data_wkly!L:L,MATCH($B127,data_wkly!$C:$C,0),1)),"")</f>
        <v>11.2</v>
      </c>
      <c r="L127" s="156"/>
      <c r="M127" s="155">
        <f>IFERROR(IF(INDEX(data_wkly!M:M,MATCH($B127,data_wkly!$C:$C,0),1)=0,"",INDEX(data_wkly!M:M,MATCH($B127,data_wkly!$C:$C,0),1)),"")</f>
        <v>82329</v>
      </c>
      <c r="N127" s="21">
        <f>IFERROR(IF(INDEX(data_wkly!N:N,MATCH($B127,data_wkly!$C:$C,0),1)=0,"",INDEX(data_wkly!N:N,MATCH($B127,data_wkly!$C:$C,0),1)),"")</f>
        <v>124.01</v>
      </c>
      <c r="O127" s="21">
        <f>IF(M127="","",IFERROR(INDEX(data_wkly!O:O,MATCH($B127,data_wkly!$C:$C,0),1),""))</f>
        <v>1.3500000000000085</v>
      </c>
      <c r="P127" s="21" t="str">
        <f>IF(M127="","",IFERROR(IF(INDEX(data_wkly!P:P,MATCH($B127,data_wkly!$C:$C,0),1)=0,"",INDEX(data_wkly!P:P,MATCH($B127,data_wkly!$C:$C,0),1)),""))</f>
        <v/>
      </c>
      <c r="Q127" s="21">
        <f>IFERROR(IF(INDEX(data_wkly!Q:Q,MATCH($B127,data_wkly!$C:$C,0),1)=0,"",INDEX(data_wkly!Q:Q,MATCH($B127,data_wkly!$C:$C,0),1)),"")</f>
        <v>121.79</v>
      </c>
      <c r="R127" s="21">
        <f>IF(M127="","",IFERROR(INDEX(data_wkly!R:R,MATCH($B127,data_wkly!$C:$C,0),1),""))</f>
        <v>1.3400000000000034</v>
      </c>
      <c r="S127" s="21" t="str">
        <f>IF(M127="","",IFERROR(IF(INDEX(data_wkly!S:S,MATCH($B127,data_wkly!$C:$C,0),1)=0,"",INDEX(data_wkly!S:S,MATCH($B127,data_wkly!$C:$C,0),1)),""))</f>
        <v/>
      </c>
      <c r="T127" s="21">
        <f>IFERROR(IF(INDEX(data_wkly!T:T,MATCH($B127,data_wkly!$C:$C,0),1)=0,"",INDEX(data_wkly!T:T,MATCH($B127,data_wkly!$C:$C,0),1)),"")</f>
        <v>80.67</v>
      </c>
      <c r="U127" s="86">
        <f>IFERROR(IF(INDEX(data_wkly!U:U,MATCH($B127,data_wkly!$C:$C,0),1)=0,"",INDEX(data_wkly!U:U,MATCH($B127,data_wkly!$C:$C,0),1)),"")</f>
        <v>11.3</v>
      </c>
      <c r="V127" s="157">
        <f t="shared" si="6"/>
        <v>1</v>
      </c>
      <c r="W127" s="152">
        <f>IFERROR(IF(INDEX(data_wkly!W:W,MATCH($B127,data_wkly!$C:$C,0),1)=0,"",INDEX(data_wkly!W:W,MATCH($B127,data_wkly!$C:$C,0),1)),"")</f>
        <v>116.17449999999999</v>
      </c>
      <c r="X127" s="21">
        <f>IFERROR(IF(INDEX(data_wkly!X:X,MATCH($B127,data_wkly!$C:$C,0),1)=0,"",INDEX(data_wkly!X:X,MATCH($B127,data_wkly!$C:$C,0),1)),"")</f>
        <v>4.1362157161750446</v>
      </c>
      <c r="Y127" s="21">
        <f>IFERROR(IF(INDEX(data_wkly!Y:Y,MATCH($B127,data_wkly!$C:$C,0),1)=0,"",INDEX(data_wkly!Y:Y,MATCH($B127,data_wkly!$C:$C,0),1)),"")</f>
        <v>116.19</v>
      </c>
      <c r="Z127" s="21">
        <f>IFERROR(IF(INDEX(data_wkly!Z:Z,MATCH($B127,data_wkly!$C:$C,0),1)=0,"",INDEX(data_wkly!Z:Z,MATCH($B127,data_wkly!$C:$C,0),1)),"")</f>
        <v>4.0699999999999932</v>
      </c>
      <c r="AA127" s="152">
        <f>IFERROR(IF(INDEX(data_wkly!AA:AA,MATCH($B127,data_wkly!$C:$C,0),1)=0,"",INDEX(data_wkly!AA:AA,MATCH($B127,data_wkly!$C:$C,0),1)),"")</f>
        <v>118.11</v>
      </c>
      <c r="AB127" s="21">
        <f>IFERROR(IF(INDEX(data_wkly!AB:AB,MATCH($B127,data_wkly!$C:$C,0),1)=0,"",INDEX(data_wkly!AB:AB,MATCH($B127,data_wkly!$C:$C,0),1)),"")</f>
        <v>4.4599999999999937</v>
      </c>
      <c r="AC127" s="21">
        <f>IFERROR(IF(INDEX(data_wkly!AC:AC,MATCH($B127,data_wkly!$C:$C,0),1)=0,"",INDEX(data_wkly!AC:AC,MATCH($B127,data_wkly!$C:$C,0),1)),"")</f>
        <v>118.59</v>
      </c>
      <c r="AD127" s="21">
        <f>IFERROR(IF(INDEX(data_wkly!AD:AD,MATCH($B127,data_wkly!$C:$C,0),1)=0,"",INDEX(data_wkly!AD:AD,MATCH($B127,data_wkly!$C:$C,0),1)),"")</f>
        <v>4.480000000000004</v>
      </c>
      <c r="AE127" s="157">
        <f t="shared" si="7"/>
        <v>1</v>
      </c>
      <c r="AF127" s="154" t="str">
        <f>IFERROR(IF(INDEX(data_wkly!AF:AF,MATCH($B127,data_wkly!$C:$C,0),1)=0,"",INDEX(data_wkly!AF:AF,MATCH($B127,data_wkly!$C:$C,0),1)),"")</f>
        <v/>
      </c>
      <c r="AG127" s="153" t="str">
        <f>IFERROR(IF(AF127="","",INDEX(data_wkly!AG:AG,MATCH($B127,data_wkly!$C:$C,0),1)),"")</f>
        <v/>
      </c>
      <c r="AH127" s="153" t="str">
        <f>IFERROR(IF(INDEX(data_wkly!AH:AH,MATCH($B127,data_wkly!$C:$C,0),1)=0,"",INDEX(data_wkly!AH:AH,MATCH($B127,data_wkly!$C:$C,0),1)),"")</f>
        <v/>
      </c>
      <c r="AI127" s="153" t="str">
        <f>IFERROR(IF(INDEX(data_wkly!AI:AI,MATCH($B127,data_wkly!$C:$C,0),1)=0,"",INDEX(data_wkly!AI:AI,MATCH($B127,data_wkly!$C:$C,0),1)),"")</f>
        <v/>
      </c>
      <c r="AJ127" s="153" t="str">
        <f>IFERROR(IF(AI127="","",INDEX(data_wkly!AJ:AJ,MATCH($B127,data_wkly!$C:$C,0),1)),"")</f>
        <v/>
      </c>
      <c r="AK127" s="153" t="str">
        <f>IFERROR(IF(INDEX(data_wkly!AK:AK,MATCH($B127,data_wkly!$C:$C,0),1)=0,"",INDEX(data_wkly!AK:AK,MATCH($B127,data_wkly!$C:$C,0),1)),"")</f>
        <v/>
      </c>
      <c r="AL127" s="153" t="str">
        <f>IFERROR(IF(INDEX(data_wkly!AL:AL,MATCH($B127,data_wkly!$C:$C,0),1)=0,"",INDEX(data_wkly!AL:AL,MATCH($B127,data_wkly!$C:$C,0),1)),"")</f>
        <v/>
      </c>
      <c r="AM127" s="183" t="str">
        <f>IFERROR(IF(INDEX(data_wkly!AM:AM,MATCH($B127,data_wkly!$C:$C,0),1)=0,"",INDEX(data_wkly!AM:AM,MATCH($B127,data_wkly!$C:$C,0),1)),"")</f>
        <v/>
      </c>
      <c r="AN127" s="41" t="str">
        <f t="shared" si="8"/>
        <v/>
      </c>
      <c r="AO127" s="88">
        <f t="shared" si="11"/>
        <v>1</v>
      </c>
    </row>
    <row r="128" spans="1:41">
      <c r="A128" s="88">
        <f t="shared" si="9"/>
        <v>2</v>
      </c>
      <c r="B128" s="89">
        <f t="shared" si="10"/>
        <v>42539</v>
      </c>
      <c r="C128" s="155">
        <f>IFERROR(IF(INDEX(data_wkly!D:D,MATCH($B128,data_wkly!$C:$C,0),1)=0,"",INDEX(data_wkly!D:D,MATCH($B128,data_wkly!$C:$C,0),1)),"")</f>
        <v>78510</v>
      </c>
      <c r="D128" s="21">
        <f>IFERROR(IF(INDEX(data_wkly!E:E,MATCH($B128,data_wkly!$C:$C,0),1)=0,"",INDEX(data_wkly!E:E,MATCH($B128,data_wkly!$C:$C,0),1)),"")</f>
        <v>121.53</v>
      </c>
      <c r="E128" s="21">
        <f>IF(C128="","",IFERROR(INDEX(data_wkly!F:F,MATCH($B128,data_wkly!$C:$C,0),1),""))</f>
        <v>1.1299999999999955</v>
      </c>
      <c r="F128" s="21" t="str">
        <f>IF(E128="","",IFERROR(IF(INDEX(data_wkly!G:G,MATCH($B128,data_wkly!$C:$C,0),1)=0,"",INDEX(data_wkly!G:G,MATCH($B128,data_wkly!$C:$C,0),1)),""))</f>
        <v/>
      </c>
      <c r="G128" s="21">
        <f>IFERROR(IF(INDEX(data_wkly!H:H,MATCH($B128,data_wkly!$C:$C,0),1)=0,"",INDEX(data_wkly!H:H,MATCH($B128,data_wkly!$C:$C,0),1)),"")</f>
        <v>119.34</v>
      </c>
      <c r="H128" s="21">
        <f>IF(C128="","",IFERROR(INDEX(data_wkly!I:I,MATCH($B128,data_wkly!$C:$C,0),1),""))</f>
        <v>1.1200000000000045</v>
      </c>
      <c r="I128" s="21" t="str">
        <f>IF(H128="","",IFERROR(IF(INDEX(data_wkly!J:J,MATCH($B128,data_wkly!$C:$C,0),1)=0,"",INDEX(data_wkly!J:J,MATCH($B128,data_wkly!$C:$C,0),1)),""))</f>
        <v/>
      </c>
      <c r="J128" s="21">
        <f>IFERROR(IF(INDEX(data_wkly!K:K,MATCH($B128,data_wkly!$C:$C,0),1)=0,"",INDEX(data_wkly!K:K,MATCH($B128,data_wkly!$C:$C,0),1)),"")</f>
        <v>81.66</v>
      </c>
      <c r="K128" s="86">
        <f>IFERROR(IF(INDEX(data_wkly!L:L,MATCH($B128,data_wkly!$C:$C,0),1)=0,"",INDEX(data_wkly!L:L,MATCH($B128,data_wkly!$C:$C,0),1)),"")</f>
        <v>11.3</v>
      </c>
      <c r="L128" s="156"/>
      <c r="M128" s="155">
        <f>IFERROR(IF(INDEX(data_wkly!M:M,MATCH($B128,data_wkly!$C:$C,0),1)=0,"",INDEX(data_wkly!M:M,MATCH($B128,data_wkly!$C:$C,0),1)),"")</f>
        <v>82624</v>
      </c>
      <c r="N128" s="21">
        <f>IFERROR(IF(INDEX(data_wkly!N:N,MATCH($B128,data_wkly!$C:$C,0),1)=0,"",INDEX(data_wkly!N:N,MATCH($B128,data_wkly!$C:$C,0),1)),"")</f>
        <v>125.01</v>
      </c>
      <c r="O128" s="21">
        <f>IF(M128="","",IFERROR(INDEX(data_wkly!O:O,MATCH($B128,data_wkly!$C:$C,0),1),""))</f>
        <v>1</v>
      </c>
      <c r="P128" s="21" t="str">
        <f>IF(M128="","",IFERROR(IF(INDEX(data_wkly!P:P,MATCH($B128,data_wkly!$C:$C,0),1)=0,"",INDEX(data_wkly!P:P,MATCH($B128,data_wkly!$C:$C,0),1)),""))</f>
        <v/>
      </c>
      <c r="Q128" s="21">
        <f>IFERROR(IF(INDEX(data_wkly!Q:Q,MATCH($B128,data_wkly!$C:$C,0),1)=0,"",INDEX(data_wkly!Q:Q,MATCH($B128,data_wkly!$C:$C,0),1)),"")</f>
        <v>122.76</v>
      </c>
      <c r="R128" s="21">
        <f>IF(M128="","",IFERROR(INDEX(data_wkly!R:R,MATCH($B128,data_wkly!$C:$C,0),1),""))</f>
        <v>0.96999999999999886</v>
      </c>
      <c r="S128" s="21" t="str">
        <f>IF(M128="","",IFERROR(IF(INDEX(data_wkly!S:S,MATCH($B128,data_wkly!$C:$C,0),1)=0,"",INDEX(data_wkly!S:S,MATCH($B128,data_wkly!$C:$C,0),1)),""))</f>
        <v/>
      </c>
      <c r="T128" s="21">
        <f>IFERROR(IF(INDEX(data_wkly!T:T,MATCH($B128,data_wkly!$C:$C,0),1)=0,"",INDEX(data_wkly!T:T,MATCH($B128,data_wkly!$C:$C,0),1)),"")</f>
        <v>80.540000000000006</v>
      </c>
      <c r="U128" s="86">
        <f>IFERROR(IF(INDEX(data_wkly!U:U,MATCH($B128,data_wkly!$C:$C,0),1)=0,"",INDEX(data_wkly!U:U,MATCH($B128,data_wkly!$C:$C,0),1)),"")</f>
        <v>11.4</v>
      </c>
      <c r="V128" s="157">
        <f t="shared" si="6"/>
        <v>2</v>
      </c>
      <c r="W128" s="152">
        <f>IFERROR(IF(INDEX(data_wkly!W:W,MATCH($B128,data_wkly!$C:$C,0),1)=0,"",INDEX(data_wkly!W:W,MATCH($B128,data_wkly!$C:$C,0),1)),"")</f>
        <v>119.1374</v>
      </c>
      <c r="X128" s="21">
        <f>IFERROR(IF(INDEX(data_wkly!X:X,MATCH($B128,data_wkly!$C:$C,0),1)=0,"",INDEX(data_wkly!X:X,MATCH($B128,data_wkly!$C:$C,0),1)),"")</f>
        <v>2.9629266050650926</v>
      </c>
      <c r="Y128" s="21">
        <f>IFERROR(IF(INDEX(data_wkly!Y:Y,MATCH($B128,data_wkly!$C:$C,0),1)=0,"",INDEX(data_wkly!Y:Y,MATCH($B128,data_wkly!$C:$C,0),1)),"")</f>
        <v>119.1</v>
      </c>
      <c r="Z128" s="21">
        <f>IFERROR(IF(INDEX(data_wkly!Z:Z,MATCH($B128,data_wkly!$C:$C,0),1)=0,"",INDEX(data_wkly!Z:Z,MATCH($B128,data_wkly!$C:$C,0),1)),"")</f>
        <v>2.9099999999999966</v>
      </c>
      <c r="AA128" s="152">
        <f>IFERROR(IF(INDEX(data_wkly!AA:AA,MATCH($B128,data_wkly!$C:$C,0),1)=0,"",INDEX(data_wkly!AA:AA,MATCH($B128,data_wkly!$C:$C,0),1)),"")</f>
        <v>121.47</v>
      </c>
      <c r="AB128" s="21">
        <f>IFERROR(IF(INDEX(data_wkly!AB:AB,MATCH($B128,data_wkly!$C:$C,0),1)=0,"",INDEX(data_wkly!AB:AB,MATCH($B128,data_wkly!$C:$C,0),1)),"")</f>
        <v>3.3599999999999994</v>
      </c>
      <c r="AC128" s="21">
        <f>IFERROR(IF(INDEX(data_wkly!AC:AC,MATCH($B128,data_wkly!$C:$C,0),1)=0,"",INDEX(data_wkly!AC:AC,MATCH($B128,data_wkly!$C:$C,0),1)),"")</f>
        <v>122.07</v>
      </c>
      <c r="AD128" s="21">
        <f>IFERROR(IF(INDEX(data_wkly!AD:AD,MATCH($B128,data_wkly!$C:$C,0),1)=0,"",INDEX(data_wkly!AD:AD,MATCH($B128,data_wkly!$C:$C,0),1)),"")</f>
        <v>3.4799999999999898</v>
      </c>
      <c r="AE128" s="157">
        <f t="shared" si="7"/>
        <v>2</v>
      </c>
      <c r="AF128" s="154" t="str">
        <f>IFERROR(IF(INDEX(data_wkly!AF:AF,MATCH($B128,data_wkly!$C:$C,0),1)=0,"",INDEX(data_wkly!AF:AF,MATCH($B128,data_wkly!$C:$C,0),1)),"")</f>
        <v/>
      </c>
      <c r="AG128" s="153" t="str">
        <f>IFERROR(IF(AF128="","",INDEX(data_wkly!AG:AG,MATCH($B128,data_wkly!$C:$C,0),1)),"")</f>
        <v/>
      </c>
      <c r="AH128" s="153" t="str">
        <f>IFERROR(IF(INDEX(data_wkly!AH:AH,MATCH($B128,data_wkly!$C:$C,0),1)=0,"",INDEX(data_wkly!AH:AH,MATCH($B128,data_wkly!$C:$C,0),1)),"")</f>
        <v/>
      </c>
      <c r="AI128" s="153" t="str">
        <f>IFERROR(IF(INDEX(data_wkly!AI:AI,MATCH($B128,data_wkly!$C:$C,0),1)=0,"",INDEX(data_wkly!AI:AI,MATCH($B128,data_wkly!$C:$C,0),1)),"")</f>
        <v/>
      </c>
      <c r="AJ128" s="153" t="str">
        <f>IFERROR(IF(AI128="","",INDEX(data_wkly!AJ:AJ,MATCH($B128,data_wkly!$C:$C,0),1)),"")</f>
        <v/>
      </c>
      <c r="AK128" s="153" t="str">
        <f>IFERROR(IF(INDEX(data_wkly!AK:AK,MATCH($B128,data_wkly!$C:$C,0),1)=0,"",INDEX(data_wkly!AK:AK,MATCH($B128,data_wkly!$C:$C,0),1)),"")</f>
        <v/>
      </c>
      <c r="AL128" s="153" t="str">
        <f>IFERROR(IF(INDEX(data_wkly!AL:AL,MATCH($B128,data_wkly!$C:$C,0),1)=0,"",INDEX(data_wkly!AL:AL,MATCH($B128,data_wkly!$C:$C,0),1)),"")</f>
        <v/>
      </c>
      <c r="AM128" s="183" t="str">
        <f>IFERROR(IF(INDEX(data_wkly!AM:AM,MATCH($B128,data_wkly!$C:$C,0),1)=0,"",INDEX(data_wkly!AM:AM,MATCH($B128,data_wkly!$C:$C,0),1)),"")</f>
        <v/>
      </c>
      <c r="AN128" s="41" t="str">
        <f t="shared" si="8"/>
        <v/>
      </c>
      <c r="AO128" s="88">
        <f t="shared" si="11"/>
        <v>2</v>
      </c>
    </row>
    <row r="129" spans="1:41">
      <c r="A129" s="88">
        <f t="shared" si="9"/>
        <v>1</v>
      </c>
      <c r="B129" s="89">
        <f t="shared" si="10"/>
        <v>42546</v>
      </c>
      <c r="C129" s="155">
        <f>IFERROR(IF(INDEX(data_wkly!D:D,MATCH($B129,data_wkly!$C:$C,0),1)=0,"",INDEX(data_wkly!D:D,MATCH($B129,data_wkly!$C:$C,0),1)),"")</f>
        <v>76449</v>
      </c>
      <c r="D129" s="21">
        <f>IFERROR(IF(INDEX(data_wkly!E:E,MATCH($B129,data_wkly!$C:$C,0),1)=0,"",INDEX(data_wkly!E:E,MATCH($B129,data_wkly!$C:$C,0),1)),"")</f>
        <v>122.16</v>
      </c>
      <c r="E129" s="21">
        <f>IF(C129="","",IFERROR(INDEX(data_wkly!F:F,MATCH($B129,data_wkly!$C:$C,0),1),""))</f>
        <v>0.62999999999999545</v>
      </c>
      <c r="F129" s="21" t="str">
        <f>IF(E129="","",IFERROR(IF(INDEX(data_wkly!G:G,MATCH($B129,data_wkly!$C:$C,0),1)=0,"",INDEX(data_wkly!G:G,MATCH($B129,data_wkly!$C:$C,0),1)),""))</f>
        <v/>
      </c>
      <c r="G129" s="21">
        <f>IFERROR(IF(INDEX(data_wkly!H:H,MATCH($B129,data_wkly!$C:$C,0),1)=0,"",INDEX(data_wkly!H:H,MATCH($B129,data_wkly!$C:$C,0),1)),"")</f>
        <v>119.96</v>
      </c>
      <c r="H129" s="21">
        <f>IF(C129="","",IFERROR(INDEX(data_wkly!I:I,MATCH($B129,data_wkly!$C:$C,0),1),""))</f>
        <v>0.61999999999999034</v>
      </c>
      <c r="I129" s="21" t="str">
        <f>IF(H129="","",IFERROR(IF(INDEX(data_wkly!J:J,MATCH($B129,data_wkly!$C:$C,0),1)=0,"",INDEX(data_wkly!J:J,MATCH($B129,data_wkly!$C:$C,0),1)),""))</f>
        <v/>
      </c>
      <c r="J129" s="21">
        <f>IFERROR(IF(INDEX(data_wkly!K:K,MATCH($B129,data_wkly!$C:$C,0),1)=0,"",INDEX(data_wkly!K:K,MATCH($B129,data_wkly!$C:$C,0),1)),"")</f>
        <v>81.540000000000006</v>
      </c>
      <c r="K129" s="86">
        <f>IFERROR(IF(INDEX(data_wkly!L:L,MATCH($B129,data_wkly!$C:$C,0),1)=0,"",INDEX(data_wkly!L:L,MATCH($B129,data_wkly!$C:$C,0),1)),"")</f>
        <v>11.3</v>
      </c>
      <c r="L129" s="156"/>
      <c r="M129" s="155">
        <f>IFERROR(IF(INDEX(data_wkly!M:M,MATCH($B129,data_wkly!$C:$C,0),1)=0,"",INDEX(data_wkly!M:M,MATCH($B129,data_wkly!$C:$C,0),1)),"")</f>
        <v>81946</v>
      </c>
      <c r="N129" s="21">
        <f>IFERROR(IF(INDEX(data_wkly!N:N,MATCH($B129,data_wkly!$C:$C,0),1)=0,"",INDEX(data_wkly!N:N,MATCH($B129,data_wkly!$C:$C,0),1)),"")</f>
        <v>125.62</v>
      </c>
      <c r="O129" s="21">
        <f>IF(M129="","",IFERROR(INDEX(data_wkly!O:O,MATCH($B129,data_wkly!$C:$C,0),1),""))</f>
        <v>0.60999999999999943</v>
      </c>
      <c r="P129" s="21" t="str">
        <f>IF(M129="","",IFERROR(IF(INDEX(data_wkly!P:P,MATCH($B129,data_wkly!$C:$C,0),1)=0,"",INDEX(data_wkly!P:P,MATCH($B129,data_wkly!$C:$C,0),1)),""))</f>
        <v/>
      </c>
      <c r="Q129" s="21">
        <f>IFERROR(IF(INDEX(data_wkly!Q:Q,MATCH($B129,data_wkly!$C:$C,0),1)=0,"",INDEX(data_wkly!Q:Q,MATCH($B129,data_wkly!$C:$C,0),1)),"")</f>
        <v>123.36</v>
      </c>
      <c r="R129" s="21">
        <f>IF(M129="","",IFERROR(INDEX(data_wkly!R:R,MATCH($B129,data_wkly!$C:$C,0),1),""))</f>
        <v>0.59999999999999432</v>
      </c>
      <c r="S129" s="21" t="str">
        <f>IF(M129="","",IFERROR(IF(INDEX(data_wkly!S:S,MATCH($B129,data_wkly!$C:$C,0),1)=0,"",INDEX(data_wkly!S:S,MATCH($B129,data_wkly!$C:$C,0),1)),""))</f>
        <v/>
      </c>
      <c r="T129" s="21">
        <f>IFERROR(IF(INDEX(data_wkly!T:T,MATCH($B129,data_wkly!$C:$C,0),1)=0,"",INDEX(data_wkly!T:T,MATCH($B129,data_wkly!$C:$C,0),1)),"")</f>
        <v>80.63</v>
      </c>
      <c r="U129" s="86">
        <f>IFERROR(IF(INDEX(data_wkly!U:U,MATCH($B129,data_wkly!$C:$C,0),1)=0,"",INDEX(data_wkly!U:U,MATCH($B129,data_wkly!$C:$C,0),1)),"")</f>
        <v>11.4</v>
      </c>
      <c r="V129" s="157">
        <f t="shared" si="6"/>
        <v>1</v>
      </c>
      <c r="W129" s="152">
        <f>IFERROR(IF(INDEX(data_wkly!W:W,MATCH($B129,data_wkly!$C:$C,0),1)=0,"",INDEX(data_wkly!W:W,MATCH($B129,data_wkly!$C:$C,0),1)),"")</f>
        <v>121.4363</v>
      </c>
      <c r="X129" s="21">
        <f>IFERROR(IF(INDEX(data_wkly!X:X,MATCH($B129,data_wkly!$C:$C,0),1)=0,"",INDEX(data_wkly!X:X,MATCH($B129,data_wkly!$C:$C,0),1)),"")</f>
        <v>2.2988740273890045</v>
      </c>
      <c r="Y129" s="21">
        <f>IFERROR(IF(INDEX(data_wkly!Y:Y,MATCH($B129,data_wkly!$C:$C,0),1)=0,"",INDEX(data_wkly!Y:Y,MATCH($B129,data_wkly!$C:$C,0),1)),"")</f>
        <v>121.42</v>
      </c>
      <c r="Z129" s="21">
        <f>IFERROR(IF(INDEX(data_wkly!Z:Z,MATCH($B129,data_wkly!$C:$C,0),1)=0,"",INDEX(data_wkly!Z:Z,MATCH($B129,data_wkly!$C:$C,0),1)),"")</f>
        <v>2.3200000000000074</v>
      </c>
      <c r="AA129" s="152">
        <f>IFERROR(IF(INDEX(data_wkly!AA:AA,MATCH($B129,data_wkly!$C:$C,0),1)=0,"",INDEX(data_wkly!AA:AA,MATCH($B129,data_wkly!$C:$C,0),1)),"")</f>
        <v>123.58</v>
      </c>
      <c r="AB129" s="21">
        <f>IFERROR(IF(INDEX(data_wkly!AB:AB,MATCH($B129,data_wkly!$C:$C,0),1)=0,"",INDEX(data_wkly!AB:AB,MATCH($B129,data_wkly!$C:$C,0),1)),"")</f>
        <v>2.1099999999999994</v>
      </c>
      <c r="AC129" s="21">
        <f>IFERROR(IF(INDEX(data_wkly!AC:AC,MATCH($B129,data_wkly!$C:$C,0),1)=0,"",INDEX(data_wkly!AC:AC,MATCH($B129,data_wkly!$C:$C,0),1)),"")</f>
        <v>124.2</v>
      </c>
      <c r="AD129" s="21">
        <f>IFERROR(IF(INDEX(data_wkly!AD:AD,MATCH($B129,data_wkly!$C:$C,0),1)=0,"",INDEX(data_wkly!AD:AD,MATCH($B129,data_wkly!$C:$C,0),1)),"")</f>
        <v>2.1300000000000097</v>
      </c>
      <c r="AE129" s="157">
        <f t="shared" si="7"/>
        <v>1</v>
      </c>
      <c r="AF129" s="154" t="str">
        <f>IFERROR(IF(INDEX(data_wkly!AF:AF,MATCH($B129,data_wkly!$C:$C,0),1)=0,"",INDEX(data_wkly!AF:AF,MATCH($B129,data_wkly!$C:$C,0),1)),"")</f>
        <v/>
      </c>
      <c r="AG129" s="153" t="str">
        <f>IFERROR(IF(AF129="","",INDEX(data_wkly!AG:AG,MATCH($B129,data_wkly!$C:$C,0),1)),"")</f>
        <v/>
      </c>
      <c r="AH129" s="153" t="str">
        <f>IFERROR(IF(INDEX(data_wkly!AH:AH,MATCH($B129,data_wkly!$C:$C,0),1)=0,"",INDEX(data_wkly!AH:AH,MATCH($B129,data_wkly!$C:$C,0),1)),"")</f>
        <v/>
      </c>
      <c r="AI129" s="153" t="str">
        <f>IFERROR(IF(INDEX(data_wkly!AI:AI,MATCH($B129,data_wkly!$C:$C,0),1)=0,"",INDEX(data_wkly!AI:AI,MATCH($B129,data_wkly!$C:$C,0),1)),"")</f>
        <v/>
      </c>
      <c r="AJ129" s="153" t="str">
        <f>IFERROR(IF(AI129="","",INDEX(data_wkly!AJ:AJ,MATCH($B129,data_wkly!$C:$C,0),1)),"")</f>
        <v/>
      </c>
      <c r="AK129" s="153" t="str">
        <f>IFERROR(IF(INDEX(data_wkly!AK:AK,MATCH($B129,data_wkly!$C:$C,0),1)=0,"",INDEX(data_wkly!AK:AK,MATCH($B129,data_wkly!$C:$C,0),1)),"")</f>
        <v/>
      </c>
      <c r="AL129" s="153" t="str">
        <f>IFERROR(IF(INDEX(data_wkly!AL:AL,MATCH($B129,data_wkly!$C:$C,0),1)=0,"",INDEX(data_wkly!AL:AL,MATCH($B129,data_wkly!$C:$C,0),1)),"")</f>
        <v/>
      </c>
      <c r="AM129" s="183" t="str">
        <f>IFERROR(IF(INDEX(data_wkly!AM:AM,MATCH($B129,data_wkly!$C:$C,0),1)=0,"",INDEX(data_wkly!AM:AM,MATCH($B129,data_wkly!$C:$C,0),1)),"")</f>
        <v/>
      </c>
      <c r="AN129" s="41" t="str">
        <f t="shared" si="8"/>
        <v/>
      </c>
      <c r="AO129" s="88">
        <f t="shared" si="11"/>
        <v>1</v>
      </c>
    </row>
    <row r="130" spans="1:41">
      <c r="A130" s="88">
        <f t="shared" si="9"/>
        <v>2</v>
      </c>
      <c r="B130" s="89">
        <f t="shared" si="10"/>
        <v>42553</v>
      </c>
      <c r="C130" s="155">
        <f>IFERROR(IF(INDEX(data_wkly!D:D,MATCH($B130,data_wkly!$C:$C,0),1)=0,"",INDEX(data_wkly!D:D,MATCH($B130,data_wkly!$C:$C,0),1)),"")</f>
        <v>78092</v>
      </c>
      <c r="D130" s="21">
        <f>IFERROR(IF(INDEX(data_wkly!E:E,MATCH($B130,data_wkly!$C:$C,0),1)=0,"",INDEX(data_wkly!E:E,MATCH($B130,data_wkly!$C:$C,0),1)),"")</f>
        <v>123.77</v>
      </c>
      <c r="E130" s="21">
        <f>IF(C130="","",IFERROR(INDEX(data_wkly!F:F,MATCH($B130,data_wkly!$C:$C,0),1),""))</f>
        <v>1.6099999999999994</v>
      </c>
      <c r="F130" s="21" t="str">
        <f>IF(E130="","",IFERROR(IF(INDEX(data_wkly!G:G,MATCH($B130,data_wkly!$C:$C,0),1)=0,"",INDEX(data_wkly!G:G,MATCH($B130,data_wkly!$C:$C,0),1)),""))</f>
        <v/>
      </c>
      <c r="G130" s="21">
        <f>IFERROR(IF(INDEX(data_wkly!H:H,MATCH($B130,data_wkly!$C:$C,0),1)=0,"",INDEX(data_wkly!H:H,MATCH($B130,data_wkly!$C:$C,0),1)),"")</f>
        <v>121.54</v>
      </c>
      <c r="H130" s="21">
        <f>IF(C130="","",IFERROR(INDEX(data_wkly!I:I,MATCH($B130,data_wkly!$C:$C,0),1),""))</f>
        <v>1.5800000000000125</v>
      </c>
      <c r="I130" s="21" t="str">
        <f>IF(H130="","",IFERROR(IF(INDEX(data_wkly!J:J,MATCH($B130,data_wkly!$C:$C,0),1)=0,"",INDEX(data_wkly!J:J,MATCH($B130,data_wkly!$C:$C,0),1)),""))</f>
        <v/>
      </c>
      <c r="J130" s="21">
        <f>IFERROR(IF(INDEX(data_wkly!K:K,MATCH($B130,data_wkly!$C:$C,0),1)=0,"",INDEX(data_wkly!K:K,MATCH($B130,data_wkly!$C:$C,0),1)),"")</f>
        <v>81.73</v>
      </c>
      <c r="K130" s="86">
        <f>IFERROR(IF(INDEX(data_wkly!L:L,MATCH($B130,data_wkly!$C:$C,0),1)=0,"",INDEX(data_wkly!L:L,MATCH($B130,data_wkly!$C:$C,0),1)),"")</f>
        <v>11.4</v>
      </c>
      <c r="L130" s="156"/>
      <c r="M130" s="155">
        <f>IFERROR(IF(INDEX(data_wkly!M:M,MATCH($B130,data_wkly!$C:$C,0),1)=0,"",INDEX(data_wkly!M:M,MATCH($B130,data_wkly!$C:$C,0),1)),"")</f>
        <v>80763</v>
      </c>
      <c r="N130" s="21">
        <f>IFERROR(IF(INDEX(data_wkly!N:N,MATCH($B130,data_wkly!$C:$C,0),1)=0,"",INDEX(data_wkly!N:N,MATCH($B130,data_wkly!$C:$C,0),1)),"")</f>
        <v>126.77</v>
      </c>
      <c r="O130" s="21">
        <f>IF(M130="","",IFERROR(INDEX(data_wkly!O:O,MATCH($B130,data_wkly!$C:$C,0),1),""))</f>
        <v>1.1499999999999915</v>
      </c>
      <c r="P130" s="21" t="str">
        <f>IF(M130="","",IFERROR(IF(INDEX(data_wkly!P:P,MATCH($B130,data_wkly!$C:$C,0),1)=0,"",INDEX(data_wkly!P:P,MATCH($B130,data_wkly!$C:$C,0),1)),""))</f>
        <v/>
      </c>
      <c r="Q130" s="21">
        <f>IFERROR(IF(INDEX(data_wkly!Q:Q,MATCH($B130,data_wkly!$C:$C,0),1)=0,"",INDEX(data_wkly!Q:Q,MATCH($B130,data_wkly!$C:$C,0),1)),"")</f>
        <v>124.5</v>
      </c>
      <c r="R130" s="21">
        <f>IF(M130="","",IFERROR(INDEX(data_wkly!R:R,MATCH($B130,data_wkly!$C:$C,0),1),""))</f>
        <v>1.1400000000000006</v>
      </c>
      <c r="S130" s="21" t="str">
        <f>IF(M130="","",IFERROR(IF(INDEX(data_wkly!S:S,MATCH($B130,data_wkly!$C:$C,0),1)=0,"",INDEX(data_wkly!S:S,MATCH($B130,data_wkly!$C:$C,0),1)),""))</f>
        <v/>
      </c>
      <c r="T130" s="21">
        <f>IFERROR(IF(INDEX(data_wkly!T:T,MATCH($B130,data_wkly!$C:$C,0),1)=0,"",INDEX(data_wkly!T:T,MATCH($B130,data_wkly!$C:$C,0),1)),"")</f>
        <v>80.819999999999993</v>
      </c>
      <c r="U130" s="86">
        <f>IFERROR(IF(INDEX(data_wkly!U:U,MATCH($B130,data_wkly!$C:$C,0),1)=0,"",INDEX(data_wkly!U:U,MATCH($B130,data_wkly!$C:$C,0),1)),"")</f>
        <v>11.5</v>
      </c>
      <c r="V130" s="157">
        <f t="shared" si="6"/>
        <v>2</v>
      </c>
      <c r="W130" s="152">
        <f>IFERROR(IF(INDEX(data_wkly!W:W,MATCH($B130,data_wkly!$C:$C,0),1)=0,"",INDEX(data_wkly!W:W,MATCH($B130,data_wkly!$C:$C,0),1)),"")</f>
        <v>130.72389999999999</v>
      </c>
      <c r="X130" s="21">
        <f>IFERROR(IF(INDEX(data_wkly!X:X,MATCH($B130,data_wkly!$C:$C,0),1)=0,"",INDEX(data_wkly!X:X,MATCH($B130,data_wkly!$C:$C,0),1)),"")</f>
        <v>9.2875465254712992</v>
      </c>
      <c r="Y130" s="21">
        <f>IFERROR(IF(INDEX(data_wkly!Y:Y,MATCH($B130,data_wkly!$C:$C,0),1)=0,"",INDEX(data_wkly!Y:Y,MATCH($B130,data_wkly!$C:$C,0),1)),"")</f>
        <v>130.91999999999999</v>
      </c>
      <c r="Z130" s="21">
        <f>IFERROR(IF(INDEX(data_wkly!Z:Z,MATCH($B130,data_wkly!$C:$C,0),1)=0,"",INDEX(data_wkly!Z:Z,MATCH($B130,data_wkly!$C:$C,0),1)),"")</f>
        <v>9.4999999999999858</v>
      </c>
      <c r="AA130" s="152">
        <f>IFERROR(IF(INDEX(data_wkly!AA:AA,MATCH($B130,data_wkly!$C:$C,0),1)=0,"",INDEX(data_wkly!AA:AA,MATCH($B130,data_wkly!$C:$C,0),1)),"")</f>
        <v>133.22999999999999</v>
      </c>
      <c r="AB130" s="21">
        <f>IFERROR(IF(INDEX(data_wkly!AB:AB,MATCH($B130,data_wkly!$C:$C,0),1)=0,"",INDEX(data_wkly!AB:AB,MATCH($B130,data_wkly!$C:$C,0),1)),"")</f>
        <v>9.6499999999999915</v>
      </c>
      <c r="AC130" s="21">
        <f>IFERROR(IF(INDEX(data_wkly!AC:AC,MATCH($B130,data_wkly!$C:$C,0),1)=0,"",INDEX(data_wkly!AC:AC,MATCH($B130,data_wkly!$C:$C,0),1)),"")</f>
        <v>134.22</v>
      </c>
      <c r="AD130" s="21">
        <f>IFERROR(IF(INDEX(data_wkly!AD:AD,MATCH($B130,data_wkly!$C:$C,0),1)=0,"",INDEX(data_wkly!AD:AD,MATCH($B130,data_wkly!$C:$C,0),1)),"")</f>
        <v>10.019999999999996</v>
      </c>
      <c r="AE130" s="157">
        <f t="shared" si="7"/>
        <v>2</v>
      </c>
      <c r="AF130" s="154" t="str">
        <f>IFERROR(IF(INDEX(data_wkly!AF:AF,MATCH($B130,data_wkly!$C:$C,0),1)=0,"",INDEX(data_wkly!AF:AF,MATCH($B130,data_wkly!$C:$C,0),1)),"")</f>
        <v/>
      </c>
      <c r="AG130" s="153" t="str">
        <f>IFERROR(IF(AF130="","",INDEX(data_wkly!AG:AG,MATCH($B130,data_wkly!$C:$C,0),1)),"")</f>
        <v/>
      </c>
      <c r="AH130" s="153" t="str">
        <f>IFERROR(IF(INDEX(data_wkly!AH:AH,MATCH($B130,data_wkly!$C:$C,0),1)=0,"",INDEX(data_wkly!AH:AH,MATCH($B130,data_wkly!$C:$C,0),1)),"")</f>
        <v/>
      </c>
      <c r="AI130" s="153" t="str">
        <f>IFERROR(IF(INDEX(data_wkly!AI:AI,MATCH($B130,data_wkly!$C:$C,0),1)=0,"",INDEX(data_wkly!AI:AI,MATCH($B130,data_wkly!$C:$C,0),1)),"")</f>
        <v/>
      </c>
      <c r="AJ130" s="153" t="str">
        <f>IFERROR(IF(AI130="","",INDEX(data_wkly!AJ:AJ,MATCH($B130,data_wkly!$C:$C,0),1)),"")</f>
        <v/>
      </c>
      <c r="AK130" s="153" t="str">
        <f>IFERROR(IF(INDEX(data_wkly!AK:AK,MATCH($B130,data_wkly!$C:$C,0),1)=0,"",INDEX(data_wkly!AK:AK,MATCH($B130,data_wkly!$C:$C,0),1)),"")</f>
        <v/>
      </c>
      <c r="AL130" s="153" t="str">
        <f>IFERROR(IF(INDEX(data_wkly!AL:AL,MATCH($B130,data_wkly!$C:$C,0),1)=0,"",INDEX(data_wkly!AL:AL,MATCH($B130,data_wkly!$C:$C,0),1)),"")</f>
        <v/>
      </c>
      <c r="AM130" s="183" t="str">
        <f>IFERROR(IF(INDEX(data_wkly!AM:AM,MATCH($B130,data_wkly!$C:$C,0),1)=0,"",INDEX(data_wkly!AM:AM,MATCH($B130,data_wkly!$C:$C,0),1)),"")</f>
        <v/>
      </c>
      <c r="AN130" s="41" t="str">
        <f t="shared" si="8"/>
        <v/>
      </c>
      <c r="AO130" s="88">
        <f t="shared" si="11"/>
        <v>2</v>
      </c>
    </row>
    <row r="131" spans="1:41">
      <c r="A131" s="88">
        <f t="shared" si="9"/>
        <v>1</v>
      </c>
      <c r="B131" s="89">
        <f t="shared" si="10"/>
        <v>42560</v>
      </c>
      <c r="C131" s="155">
        <f>IFERROR(IF(INDEX(data_wkly!D:D,MATCH($B131,data_wkly!$C:$C,0),1)=0,"",INDEX(data_wkly!D:D,MATCH($B131,data_wkly!$C:$C,0),1)),"")</f>
        <v>80119</v>
      </c>
      <c r="D131" s="21">
        <f>IFERROR(IF(INDEX(data_wkly!E:E,MATCH($B131,data_wkly!$C:$C,0),1)=0,"",INDEX(data_wkly!E:E,MATCH($B131,data_wkly!$C:$C,0),1)),"")</f>
        <v>126.57</v>
      </c>
      <c r="E131" s="21">
        <f>IF(C131="","",IFERROR(INDEX(data_wkly!F:F,MATCH($B131,data_wkly!$C:$C,0),1),""))</f>
        <v>2.7999999999999972</v>
      </c>
      <c r="F131" s="21" t="str">
        <f>IF(E131="","",IFERROR(IF(INDEX(data_wkly!G:G,MATCH($B131,data_wkly!$C:$C,0),1)=0,"",INDEX(data_wkly!G:G,MATCH($B131,data_wkly!$C:$C,0),1)),""))</f>
        <v/>
      </c>
      <c r="G131" s="21">
        <f>IFERROR(IF(INDEX(data_wkly!H:H,MATCH($B131,data_wkly!$C:$C,0),1)=0,"",INDEX(data_wkly!H:H,MATCH($B131,data_wkly!$C:$C,0),1)),"")</f>
        <v>124.29</v>
      </c>
      <c r="H131" s="21">
        <f>IF(C131="","",IFERROR(INDEX(data_wkly!I:I,MATCH($B131,data_wkly!$C:$C,0),1),""))</f>
        <v>2.75</v>
      </c>
      <c r="I131" s="21" t="str">
        <f>IF(H131="","",IFERROR(IF(INDEX(data_wkly!J:J,MATCH($B131,data_wkly!$C:$C,0),1)=0,"",INDEX(data_wkly!J:J,MATCH($B131,data_wkly!$C:$C,0),1)),""))</f>
        <v/>
      </c>
      <c r="J131" s="21">
        <f>IFERROR(IF(INDEX(data_wkly!K:K,MATCH($B131,data_wkly!$C:$C,0),1)=0,"",INDEX(data_wkly!K:K,MATCH($B131,data_wkly!$C:$C,0),1)),"")</f>
        <v>81.67</v>
      </c>
      <c r="K131" s="86">
        <f>IFERROR(IF(INDEX(data_wkly!L:L,MATCH($B131,data_wkly!$C:$C,0),1)=0,"",INDEX(data_wkly!L:L,MATCH($B131,data_wkly!$C:$C,0),1)),"")</f>
        <v>11.4</v>
      </c>
      <c r="L131" s="156"/>
      <c r="M131" s="155">
        <f>IFERROR(IF(INDEX(data_wkly!M:M,MATCH($B131,data_wkly!$C:$C,0),1)=0,"",INDEX(data_wkly!M:M,MATCH($B131,data_wkly!$C:$C,0),1)),"")</f>
        <v>84229</v>
      </c>
      <c r="N131" s="21">
        <f>IFERROR(IF(INDEX(data_wkly!N:N,MATCH($B131,data_wkly!$C:$C,0),1)=0,"",INDEX(data_wkly!N:N,MATCH($B131,data_wkly!$C:$C,0),1)),"")</f>
        <v>129.47</v>
      </c>
      <c r="O131" s="21">
        <f>IF(M131="","",IFERROR(INDEX(data_wkly!O:O,MATCH($B131,data_wkly!$C:$C,0),1),""))</f>
        <v>2.7000000000000028</v>
      </c>
      <c r="P131" s="21" t="str">
        <f>IF(M131="","",IFERROR(IF(INDEX(data_wkly!P:P,MATCH($B131,data_wkly!$C:$C,0),1)=0,"",INDEX(data_wkly!P:P,MATCH($B131,data_wkly!$C:$C,0),1)),""))</f>
        <v/>
      </c>
      <c r="Q131" s="21">
        <f>IFERROR(IF(INDEX(data_wkly!Q:Q,MATCH($B131,data_wkly!$C:$C,0),1)=0,"",INDEX(data_wkly!Q:Q,MATCH($B131,data_wkly!$C:$C,0),1)),"")</f>
        <v>127.15</v>
      </c>
      <c r="R131" s="21">
        <f>IF(M131="","",IFERROR(INDEX(data_wkly!R:R,MATCH($B131,data_wkly!$C:$C,0),1),""))</f>
        <v>2.6500000000000057</v>
      </c>
      <c r="S131" s="21" t="str">
        <f>IF(M131="","",IFERROR(IF(INDEX(data_wkly!S:S,MATCH($B131,data_wkly!$C:$C,0),1)=0,"",INDEX(data_wkly!S:S,MATCH($B131,data_wkly!$C:$C,0),1)),""))</f>
        <v/>
      </c>
      <c r="T131" s="21">
        <f>IFERROR(IF(INDEX(data_wkly!T:T,MATCH($B131,data_wkly!$C:$C,0),1)=0,"",INDEX(data_wkly!T:T,MATCH($B131,data_wkly!$C:$C,0),1)),"")</f>
        <v>80.37</v>
      </c>
      <c r="U131" s="86">
        <f>IFERROR(IF(INDEX(data_wkly!U:U,MATCH($B131,data_wkly!$C:$C,0),1)=0,"",INDEX(data_wkly!U:U,MATCH($B131,data_wkly!$C:$C,0),1)),"")</f>
        <v>11.4</v>
      </c>
      <c r="V131" s="157">
        <f t="shared" si="6"/>
        <v>1</v>
      </c>
      <c r="W131" s="152">
        <f>IFERROR(IF(INDEX(data_wkly!W:W,MATCH($B131,data_wkly!$C:$C,0),1)=0,"",INDEX(data_wkly!W:W,MATCH($B131,data_wkly!$C:$C,0),1)),"")</f>
        <v>136.26859999999999</v>
      </c>
      <c r="X131" s="21">
        <f>IFERROR(IF(INDEX(data_wkly!X:X,MATCH($B131,data_wkly!$C:$C,0),1)=0,"",INDEX(data_wkly!X:X,MATCH($B131,data_wkly!$C:$C,0),1)),"")</f>
        <v>5.5446894955373125</v>
      </c>
      <c r="Y131" s="21">
        <f>IFERROR(IF(INDEX(data_wkly!Y:Y,MATCH($B131,data_wkly!$C:$C,0),1)=0,"",INDEX(data_wkly!Y:Y,MATCH($B131,data_wkly!$C:$C,0),1)),"")</f>
        <v>136.57</v>
      </c>
      <c r="Z131" s="21">
        <f>IFERROR(IF(INDEX(data_wkly!Z:Z,MATCH($B131,data_wkly!$C:$C,0),1)=0,"",INDEX(data_wkly!Z:Z,MATCH($B131,data_wkly!$C:$C,0),1)),"")</f>
        <v>5.6500000000000057</v>
      </c>
      <c r="AA131" s="152">
        <f>IFERROR(IF(INDEX(data_wkly!AA:AA,MATCH($B131,data_wkly!$C:$C,0),1)=0,"",INDEX(data_wkly!AA:AA,MATCH($B131,data_wkly!$C:$C,0),1)),"")</f>
        <v>138.58000000000001</v>
      </c>
      <c r="AB131" s="21">
        <f>IFERROR(IF(INDEX(data_wkly!AB:AB,MATCH($B131,data_wkly!$C:$C,0),1)=0,"",INDEX(data_wkly!AB:AB,MATCH($B131,data_wkly!$C:$C,0),1)),"")</f>
        <v>5.3500000000000227</v>
      </c>
      <c r="AC131" s="21">
        <f>IFERROR(IF(INDEX(data_wkly!AC:AC,MATCH($B131,data_wkly!$C:$C,0),1)=0,"",INDEX(data_wkly!AC:AC,MATCH($B131,data_wkly!$C:$C,0),1)),"")</f>
        <v>139.84</v>
      </c>
      <c r="AD131" s="21">
        <f>IFERROR(IF(INDEX(data_wkly!AD:AD,MATCH($B131,data_wkly!$C:$C,0),1)=0,"",INDEX(data_wkly!AD:AD,MATCH($B131,data_wkly!$C:$C,0),1)),"")</f>
        <v>5.6200000000000045</v>
      </c>
      <c r="AE131" s="157">
        <f t="shared" si="7"/>
        <v>1</v>
      </c>
      <c r="AF131" s="154" t="str">
        <f>IFERROR(IF(INDEX(data_wkly!AF:AF,MATCH($B131,data_wkly!$C:$C,0),1)=0,"",INDEX(data_wkly!AF:AF,MATCH($B131,data_wkly!$C:$C,0),1)),"")</f>
        <v/>
      </c>
      <c r="AG131" s="153" t="str">
        <f>IFERROR(IF(AF131="","",INDEX(data_wkly!AG:AG,MATCH($B131,data_wkly!$C:$C,0),1)),"")</f>
        <v/>
      </c>
      <c r="AH131" s="153" t="str">
        <f>IFERROR(IF(INDEX(data_wkly!AH:AH,MATCH($B131,data_wkly!$C:$C,0),1)=0,"",INDEX(data_wkly!AH:AH,MATCH($B131,data_wkly!$C:$C,0),1)),"")</f>
        <v/>
      </c>
      <c r="AI131" s="153" t="str">
        <f>IFERROR(IF(INDEX(data_wkly!AI:AI,MATCH($B131,data_wkly!$C:$C,0),1)=0,"",INDEX(data_wkly!AI:AI,MATCH($B131,data_wkly!$C:$C,0),1)),"")</f>
        <v/>
      </c>
      <c r="AJ131" s="153" t="str">
        <f>IFERROR(IF(AI131="","",INDEX(data_wkly!AJ:AJ,MATCH($B131,data_wkly!$C:$C,0),1)),"")</f>
        <v/>
      </c>
      <c r="AK131" s="153" t="str">
        <f>IFERROR(IF(INDEX(data_wkly!AK:AK,MATCH($B131,data_wkly!$C:$C,0),1)=0,"",INDEX(data_wkly!AK:AK,MATCH($B131,data_wkly!$C:$C,0),1)),"")</f>
        <v/>
      </c>
      <c r="AL131" s="153" t="str">
        <f>IFERROR(IF(INDEX(data_wkly!AL:AL,MATCH($B131,data_wkly!$C:$C,0),1)=0,"",INDEX(data_wkly!AL:AL,MATCH($B131,data_wkly!$C:$C,0),1)),"")</f>
        <v/>
      </c>
      <c r="AM131" s="183" t="str">
        <f>IFERROR(IF(INDEX(data_wkly!AM:AM,MATCH($B131,data_wkly!$C:$C,0),1)=0,"",INDEX(data_wkly!AM:AM,MATCH($B131,data_wkly!$C:$C,0),1)),"")</f>
        <v/>
      </c>
      <c r="AN131" s="41" t="str">
        <f t="shared" si="8"/>
        <v/>
      </c>
      <c r="AO131" s="88">
        <f t="shared" si="11"/>
        <v>1</v>
      </c>
    </row>
    <row r="132" spans="1:41">
      <c r="A132" s="88">
        <f t="shared" si="9"/>
        <v>2</v>
      </c>
      <c r="B132" s="89">
        <f t="shared" si="10"/>
        <v>42567</v>
      </c>
      <c r="C132" s="155">
        <f>IFERROR(IF(INDEX(data_wkly!D:D,MATCH($B132,data_wkly!$C:$C,0),1)=0,"",INDEX(data_wkly!D:D,MATCH($B132,data_wkly!$C:$C,0),1)),"")</f>
        <v>76436</v>
      </c>
      <c r="D132" s="21">
        <f>IFERROR(IF(INDEX(data_wkly!E:E,MATCH($B132,data_wkly!$C:$C,0),1)=0,"",INDEX(data_wkly!E:E,MATCH($B132,data_wkly!$C:$C,0),1)),"")</f>
        <v>128.13999999999999</v>
      </c>
      <c r="E132" s="21">
        <f>IF(C132="","",IFERROR(INDEX(data_wkly!F:F,MATCH($B132,data_wkly!$C:$C,0),1),""))</f>
        <v>1.5699999999999932</v>
      </c>
      <c r="F132" s="21" t="str">
        <f>IF(E132="","",IFERROR(IF(INDEX(data_wkly!G:G,MATCH($B132,data_wkly!$C:$C,0),1)=0,"",INDEX(data_wkly!G:G,MATCH($B132,data_wkly!$C:$C,0),1)),""))</f>
        <v/>
      </c>
      <c r="G132" s="21">
        <f>IFERROR(IF(INDEX(data_wkly!H:H,MATCH($B132,data_wkly!$C:$C,0),1)=0,"",INDEX(data_wkly!H:H,MATCH($B132,data_wkly!$C:$C,0),1)),"")</f>
        <v>125.82</v>
      </c>
      <c r="H132" s="21">
        <f>IF(C132="","",IFERROR(INDEX(data_wkly!I:I,MATCH($B132,data_wkly!$C:$C,0),1),""))</f>
        <v>1.5299999999999869</v>
      </c>
      <c r="I132" s="21" t="str">
        <f>IF(H132="","",IFERROR(IF(INDEX(data_wkly!J:J,MATCH($B132,data_wkly!$C:$C,0),1)=0,"",INDEX(data_wkly!J:J,MATCH($B132,data_wkly!$C:$C,0),1)),""))</f>
        <v/>
      </c>
      <c r="J132" s="21">
        <f>IFERROR(IF(INDEX(data_wkly!K:K,MATCH($B132,data_wkly!$C:$C,0),1)=0,"",INDEX(data_wkly!K:K,MATCH($B132,data_wkly!$C:$C,0),1)),"")</f>
        <v>81.900000000000006</v>
      </c>
      <c r="K132" s="86">
        <f>IFERROR(IF(INDEX(data_wkly!L:L,MATCH($B132,data_wkly!$C:$C,0),1)=0,"",INDEX(data_wkly!L:L,MATCH($B132,data_wkly!$C:$C,0),1)),"")</f>
        <v>11.5</v>
      </c>
      <c r="L132" s="156"/>
      <c r="M132" s="155">
        <f>IFERROR(IF(INDEX(data_wkly!M:M,MATCH($B132,data_wkly!$C:$C,0),1)=0,"",INDEX(data_wkly!M:M,MATCH($B132,data_wkly!$C:$C,0),1)),"")</f>
        <v>81972</v>
      </c>
      <c r="N132" s="21">
        <f>IFERROR(IF(INDEX(data_wkly!N:N,MATCH($B132,data_wkly!$C:$C,0),1)=0,"",INDEX(data_wkly!N:N,MATCH($B132,data_wkly!$C:$C,0),1)),"")</f>
        <v>130.69999999999999</v>
      </c>
      <c r="O132" s="21">
        <f>IF(M132="","",IFERROR(INDEX(data_wkly!O:O,MATCH($B132,data_wkly!$C:$C,0),1),""))</f>
        <v>1.2299999999999898</v>
      </c>
      <c r="P132" s="21" t="str">
        <f>IF(M132="","",IFERROR(IF(INDEX(data_wkly!P:P,MATCH($B132,data_wkly!$C:$C,0),1)=0,"",INDEX(data_wkly!P:P,MATCH($B132,data_wkly!$C:$C,0),1)),""))</f>
        <v/>
      </c>
      <c r="Q132" s="21">
        <f>IFERROR(IF(INDEX(data_wkly!Q:Q,MATCH($B132,data_wkly!$C:$C,0),1)=0,"",INDEX(data_wkly!Q:Q,MATCH($B132,data_wkly!$C:$C,0),1)),"")</f>
        <v>128.35</v>
      </c>
      <c r="R132" s="21">
        <f>IF(M132="","",IFERROR(INDEX(data_wkly!R:R,MATCH($B132,data_wkly!$C:$C,0),1),""))</f>
        <v>1.1999999999999886</v>
      </c>
      <c r="S132" s="21" t="str">
        <f>IF(M132="","",IFERROR(IF(INDEX(data_wkly!S:S,MATCH($B132,data_wkly!$C:$C,0),1)=0,"",INDEX(data_wkly!S:S,MATCH($B132,data_wkly!$C:$C,0),1)),""))</f>
        <v/>
      </c>
      <c r="T132" s="21">
        <f>IFERROR(IF(INDEX(data_wkly!T:T,MATCH($B132,data_wkly!$C:$C,0),1)=0,"",INDEX(data_wkly!T:T,MATCH($B132,data_wkly!$C:$C,0),1)),"")</f>
        <v>80.75</v>
      </c>
      <c r="U132" s="86">
        <f>IFERROR(IF(INDEX(data_wkly!U:U,MATCH($B132,data_wkly!$C:$C,0),1)=0,"",INDEX(data_wkly!U:U,MATCH($B132,data_wkly!$C:$C,0),1)),"")</f>
        <v>11.6</v>
      </c>
      <c r="V132" s="157">
        <f t="shared" si="6"/>
        <v>2</v>
      </c>
      <c r="W132" s="152">
        <f>IFERROR(IF(INDEX(data_wkly!W:W,MATCH($B132,data_wkly!$C:$C,0),1)=0,"",INDEX(data_wkly!W:W,MATCH($B132,data_wkly!$C:$C,0),1)),"")</f>
        <v>135.68260000000001</v>
      </c>
      <c r="X132" s="21">
        <f>IFERROR(IF(INDEX(data_wkly!X:X,MATCH($B132,data_wkly!$C:$C,0),1)=0,"",INDEX(data_wkly!X:X,MATCH($B132,data_wkly!$C:$C,0),1)),"")</f>
        <v>-0.58597956606178059</v>
      </c>
      <c r="Y132" s="21">
        <f>IFERROR(IF(INDEX(data_wkly!Y:Y,MATCH($B132,data_wkly!$C:$C,0),1)=0,"",INDEX(data_wkly!Y:Y,MATCH($B132,data_wkly!$C:$C,0),1)),"")</f>
        <v>136.02000000000001</v>
      </c>
      <c r="Z132" s="21">
        <f>IFERROR(IF(INDEX(data_wkly!Z:Z,MATCH($B132,data_wkly!$C:$C,0),1)=0,"",INDEX(data_wkly!Z:Z,MATCH($B132,data_wkly!$C:$C,0),1)),"")</f>
        <v>-0.54999999999998295</v>
      </c>
      <c r="AA132" s="152">
        <f>IFERROR(IF(INDEX(data_wkly!AA:AA,MATCH($B132,data_wkly!$C:$C,0),1)=0,"",INDEX(data_wkly!AA:AA,MATCH($B132,data_wkly!$C:$C,0),1)),"")</f>
        <v>138.47</v>
      </c>
      <c r="AB132" s="21">
        <f>IFERROR(IF(INDEX(data_wkly!AB:AB,MATCH($B132,data_wkly!$C:$C,0),1)=0,"",INDEX(data_wkly!AB:AB,MATCH($B132,data_wkly!$C:$C,0),1)),"")</f>
        <v>-0.11000000000001364</v>
      </c>
      <c r="AC132" s="21">
        <f>IFERROR(IF(INDEX(data_wkly!AC:AC,MATCH($B132,data_wkly!$C:$C,0),1)=0,"",INDEX(data_wkly!AC:AC,MATCH($B132,data_wkly!$C:$C,0),1)),"")</f>
        <v>139.68</v>
      </c>
      <c r="AD132" s="21">
        <f>IFERROR(IF(INDEX(data_wkly!AD:AD,MATCH($B132,data_wkly!$C:$C,0),1)=0,"",INDEX(data_wkly!AD:AD,MATCH($B132,data_wkly!$C:$C,0),1)),"")</f>
        <v>-0.15999999999999659</v>
      </c>
      <c r="AE132" s="157">
        <f t="shared" si="7"/>
        <v>2</v>
      </c>
      <c r="AF132" s="154" t="str">
        <f>IFERROR(IF(INDEX(data_wkly!AF:AF,MATCH($B132,data_wkly!$C:$C,0),1)=0,"",INDEX(data_wkly!AF:AF,MATCH($B132,data_wkly!$C:$C,0),1)),"")</f>
        <v/>
      </c>
      <c r="AG132" s="153" t="str">
        <f>IFERROR(IF(AF132="","",INDEX(data_wkly!AG:AG,MATCH($B132,data_wkly!$C:$C,0),1)),"")</f>
        <v/>
      </c>
      <c r="AH132" s="153" t="str">
        <f>IFERROR(IF(INDEX(data_wkly!AH:AH,MATCH($B132,data_wkly!$C:$C,0),1)=0,"",INDEX(data_wkly!AH:AH,MATCH($B132,data_wkly!$C:$C,0),1)),"")</f>
        <v/>
      </c>
      <c r="AI132" s="153" t="str">
        <f>IFERROR(IF(INDEX(data_wkly!AI:AI,MATCH($B132,data_wkly!$C:$C,0),1)=0,"",INDEX(data_wkly!AI:AI,MATCH($B132,data_wkly!$C:$C,0),1)),"")</f>
        <v/>
      </c>
      <c r="AJ132" s="153" t="str">
        <f>IFERROR(IF(AI132="","",INDEX(data_wkly!AJ:AJ,MATCH($B132,data_wkly!$C:$C,0),1)),"")</f>
        <v/>
      </c>
      <c r="AK132" s="153" t="str">
        <f>IFERROR(IF(INDEX(data_wkly!AK:AK,MATCH($B132,data_wkly!$C:$C,0),1)=0,"",INDEX(data_wkly!AK:AK,MATCH($B132,data_wkly!$C:$C,0),1)),"")</f>
        <v/>
      </c>
      <c r="AL132" s="153" t="str">
        <f>IFERROR(IF(INDEX(data_wkly!AL:AL,MATCH($B132,data_wkly!$C:$C,0),1)=0,"",INDEX(data_wkly!AL:AL,MATCH($B132,data_wkly!$C:$C,0),1)),"")</f>
        <v/>
      </c>
      <c r="AM132" s="183" t="str">
        <f>IFERROR(IF(INDEX(data_wkly!AM:AM,MATCH($B132,data_wkly!$C:$C,0),1)=0,"",INDEX(data_wkly!AM:AM,MATCH($B132,data_wkly!$C:$C,0),1)),"")</f>
        <v/>
      </c>
      <c r="AN132" s="41" t="str">
        <f t="shared" si="8"/>
        <v/>
      </c>
      <c r="AO132" s="88">
        <f t="shared" si="11"/>
        <v>2</v>
      </c>
    </row>
    <row r="133" spans="1:41">
      <c r="A133" s="88">
        <f t="shared" si="9"/>
        <v>1</v>
      </c>
      <c r="B133" s="89">
        <f t="shared" si="10"/>
        <v>42574</v>
      </c>
      <c r="C133" s="155">
        <f>IFERROR(IF(INDEX(data_wkly!D:D,MATCH($B133,data_wkly!$C:$C,0),1)=0,"",INDEX(data_wkly!D:D,MATCH($B133,data_wkly!$C:$C,0),1)),"")</f>
        <v>80268</v>
      </c>
      <c r="D133" s="21">
        <f>IFERROR(IF(INDEX(data_wkly!E:E,MATCH($B133,data_wkly!$C:$C,0),1)=0,"",INDEX(data_wkly!E:E,MATCH($B133,data_wkly!$C:$C,0),1)),"")</f>
        <v>130.28</v>
      </c>
      <c r="E133" s="21">
        <f>IF(C133="","",IFERROR(INDEX(data_wkly!F:F,MATCH($B133,data_wkly!$C:$C,0),1),""))</f>
        <v>2.1400000000000148</v>
      </c>
      <c r="F133" s="21" t="str">
        <f>IF(E133="","",IFERROR(IF(INDEX(data_wkly!G:G,MATCH($B133,data_wkly!$C:$C,0),1)=0,"",INDEX(data_wkly!G:G,MATCH($B133,data_wkly!$C:$C,0),1)),""))</f>
        <v/>
      </c>
      <c r="G133" s="21">
        <f>IFERROR(IF(INDEX(data_wkly!H:H,MATCH($B133,data_wkly!$C:$C,0),1)=0,"",INDEX(data_wkly!H:H,MATCH($B133,data_wkly!$C:$C,0),1)),"")</f>
        <v>127.93</v>
      </c>
      <c r="H133" s="21">
        <f>IF(C133="","",IFERROR(INDEX(data_wkly!I:I,MATCH($B133,data_wkly!$C:$C,0),1),""))</f>
        <v>2.1100000000000136</v>
      </c>
      <c r="I133" s="21" t="str">
        <f>IF(H133="","",IFERROR(IF(INDEX(data_wkly!J:J,MATCH($B133,data_wkly!$C:$C,0),1)=0,"",INDEX(data_wkly!J:J,MATCH($B133,data_wkly!$C:$C,0),1)),""))</f>
        <v/>
      </c>
      <c r="J133" s="21">
        <f>IFERROR(IF(INDEX(data_wkly!K:K,MATCH($B133,data_wkly!$C:$C,0),1)=0,"",INDEX(data_wkly!K:K,MATCH($B133,data_wkly!$C:$C,0),1)),"")</f>
        <v>81.42</v>
      </c>
      <c r="K133" s="86">
        <f>IFERROR(IF(INDEX(data_wkly!L:L,MATCH($B133,data_wkly!$C:$C,0),1)=0,"",INDEX(data_wkly!L:L,MATCH($B133,data_wkly!$C:$C,0),1)),"")</f>
        <v>11.3</v>
      </c>
      <c r="L133" s="156"/>
      <c r="M133" s="155">
        <f>IFERROR(IF(INDEX(data_wkly!M:M,MATCH($B133,data_wkly!$C:$C,0),1)=0,"",INDEX(data_wkly!M:M,MATCH($B133,data_wkly!$C:$C,0),1)),"")</f>
        <v>82719</v>
      </c>
      <c r="N133" s="21">
        <f>IFERROR(IF(INDEX(data_wkly!N:N,MATCH($B133,data_wkly!$C:$C,0),1)=0,"",INDEX(data_wkly!N:N,MATCH($B133,data_wkly!$C:$C,0),1)),"")</f>
        <v>132.82</v>
      </c>
      <c r="O133" s="21">
        <f>IF(M133="","",IFERROR(INDEX(data_wkly!O:O,MATCH($B133,data_wkly!$C:$C,0),1),""))</f>
        <v>2.1200000000000045</v>
      </c>
      <c r="P133" s="21" t="str">
        <f>IF(M133="","",IFERROR(IF(INDEX(data_wkly!P:P,MATCH($B133,data_wkly!$C:$C,0),1)=0,"",INDEX(data_wkly!P:P,MATCH($B133,data_wkly!$C:$C,0),1)),""))</f>
        <v/>
      </c>
      <c r="Q133" s="21">
        <f>IFERROR(IF(INDEX(data_wkly!Q:Q,MATCH($B133,data_wkly!$C:$C,0),1)=0,"",INDEX(data_wkly!Q:Q,MATCH($B133,data_wkly!$C:$C,0),1)),"")</f>
        <v>130.43</v>
      </c>
      <c r="R133" s="21">
        <f>IF(M133="","",IFERROR(INDEX(data_wkly!R:R,MATCH($B133,data_wkly!$C:$C,0),1),""))</f>
        <v>2.0800000000000125</v>
      </c>
      <c r="S133" s="21" t="str">
        <f>IF(M133="","",IFERROR(IF(INDEX(data_wkly!S:S,MATCH($B133,data_wkly!$C:$C,0),1)=0,"",INDEX(data_wkly!S:S,MATCH($B133,data_wkly!$C:$C,0),1)),""))</f>
        <v/>
      </c>
      <c r="T133" s="21">
        <f>IFERROR(IF(INDEX(data_wkly!T:T,MATCH($B133,data_wkly!$C:$C,0),1)=0,"",INDEX(data_wkly!T:T,MATCH($B133,data_wkly!$C:$C,0),1)),"")</f>
        <v>80.260000000000005</v>
      </c>
      <c r="U133" s="86">
        <f>IFERROR(IF(INDEX(data_wkly!U:U,MATCH($B133,data_wkly!$C:$C,0),1)=0,"",INDEX(data_wkly!U:U,MATCH($B133,data_wkly!$C:$C,0),1)),"")</f>
        <v>11.4</v>
      </c>
      <c r="V133" s="157">
        <f t="shared" si="6"/>
        <v>1</v>
      </c>
      <c r="W133" s="152">
        <f>IFERROR(IF(INDEX(data_wkly!W:W,MATCH($B133,data_wkly!$C:$C,0),1)=0,"",INDEX(data_wkly!W:W,MATCH($B133,data_wkly!$C:$C,0),1)),"")</f>
        <v>136.0685</v>
      </c>
      <c r="X133" s="21">
        <f>IFERROR(IF(INDEX(data_wkly!X:X,MATCH($B133,data_wkly!$C:$C,0),1)=0,"",INDEX(data_wkly!X:X,MATCH($B133,data_wkly!$C:$C,0),1)),"")</f>
        <v>0.38596948074570037</v>
      </c>
      <c r="Y133" s="21">
        <f>IFERROR(IF(INDEX(data_wkly!Y:Y,MATCH($B133,data_wkly!$C:$C,0),1)=0,"",INDEX(data_wkly!Y:Y,MATCH($B133,data_wkly!$C:$C,0),1)),"")</f>
        <v>136.36000000000001</v>
      </c>
      <c r="Z133" s="21">
        <f>IFERROR(IF(INDEX(data_wkly!Z:Z,MATCH($B133,data_wkly!$C:$C,0),1)=0,"",INDEX(data_wkly!Z:Z,MATCH($B133,data_wkly!$C:$C,0),1)),"")</f>
        <v>0.34000000000000341</v>
      </c>
      <c r="AA133" s="152">
        <f>IFERROR(IF(INDEX(data_wkly!AA:AA,MATCH($B133,data_wkly!$C:$C,0),1)=0,"",INDEX(data_wkly!AA:AA,MATCH($B133,data_wkly!$C:$C,0),1)),"")</f>
        <v>138.86000000000001</v>
      </c>
      <c r="AB133" s="21">
        <f>IFERROR(IF(INDEX(data_wkly!AB:AB,MATCH($B133,data_wkly!$C:$C,0),1)=0,"",INDEX(data_wkly!AB:AB,MATCH($B133,data_wkly!$C:$C,0),1)),"")</f>
        <v>0.39000000000001478</v>
      </c>
      <c r="AC133" s="21">
        <f>IFERROR(IF(INDEX(data_wkly!AC:AC,MATCH($B133,data_wkly!$C:$C,0),1)=0,"",INDEX(data_wkly!AC:AC,MATCH($B133,data_wkly!$C:$C,0),1)),"")</f>
        <v>139.97999999999999</v>
      </c>
      <c r="AD133" s="21">
        <f>IFERROR(IF(INDEX(data_wkly!AD:AD,MATCH($B133,data_wkly!$C:$C,0),1)=0,"",INDEX(data_wkly!AD:AD,MATCH($B133,data_wkly!$C:$C,0),1)),"")</f>
        <v>0.29999999999998295</v>
      </c>
      <c r="AE133" s="157">
        <f t="shared" si="7"/>
        <v>1</v>
      </c>
      <c r="AF133" s="154" t="str">
        <f>IFERROR(IF(INDEX(data_wkly!AF:AF,MATCH($B133,data_wkly!$C:$C,0),1)=0,"",INDEX(data_wkly!AF:AF,MATCH($B133,data_wkly!$C:$C,0),1)),"")</f>
        <v/>
      </c>
      <c r="AG133" s="153" t="str">
        <f>IFERROR(IF(AF133="","",INDEX(data_wkly!AG:AG,MATCH($B133,data_wkly!$C:$C,0),1)),"")</f>
        <v/>
      </c>
      <c r="AH133" s="153" t="str">
        <f>IFERROR(IF(INDEX(data_wkly!AH:AH,MATCH($B133,data_wkly!$C:$C,0),1)=0,"",INDEX(data_wkly!AH:AH,MATCH($B133,data_wkly!$C:$C,0),1)),"")</f>
        <v/>
      </c>
      <c r="AI133" s="153" t="str">
        <f>IFERROR(IF(INDEX(data_wkly!AI:AI,MATCH($B133,data_wkly!$C:$C,0),1)=0,"",INDEX(data_wkly!AI:AI,MATCH($B133,data_wkly!$C:$C,0),1)),"")</f>
        <v/>
      </c>
      <c r="AJ133" s="153" t="str">
        <f>IFERROR(IF(AI133="","",INDEX(data_wkly!AJ:AJ,MATCH($B133,data_wkly!$C:$C,0),1)),"")</f>
        <v/>
      </c>
      <c r="AK133" s="153" t="str">
        <f>IFERROR(IF(INDEX(data_wkly!AK:AK,MATCH($B133,data_wkly!$C:$C,0),1)=0,"",INDEX(data_wkly!AK:AK,MATCH($B133,data_wkly!$C:$C,0),1)),"")</f>
        <v/>
      </c>
      <c r="AL133" s="153" t="str">
        <f>IFERROR(IF(INDEX(data_wkly!AL:AL,MATCH($B133,data_wkly!$C:$C,0),1)=0,"",INDEX(data_wkly!AL:AL,MATCH($B133,data_wkly!$C:$C,0),1)),"")</f>
        <v/>
      </c>
      <c r="AM133" s="183" t="str">
        <f>IFERROR(IF(INDEX(data_wkly!AM:AM,MATCH($B133,data_wkly!$C:$C,0),1)=0,"",INDEX(data_wkly!AM:AM,MATCH($B133,data_wkly!$C:$C,0),1)),"")</f>
        <v/>
      </c>
      <c r="AN133" s="41" t="str">
        <f t="shared" si="8"/>
        <v/>
      </c>
      <c r="AO133" s="88">
        <f t="shared" si="11"/>
        <v>1</v>
      </c>
    </row>
    <row r="134" spans="1:41">
      <c r="A134" s="88">
        <f t="shared" si="9"/>
        <v>2</v>
      </c>
      <c r="B134" s="89">
        <f t="shared" si="10"/>
        <v>42581</v>
      </c>
      <c r="C134" s="155">
        <f>IFERROR(IF(INDEX(data_wkly!D:D,MATCH($B134,data_wkly!$C:$C,0),1)=0,"",INDEX(data_wkly!D:D,MATCH($B134,data_wkly!$C:$C,0),1)),"")</f>
        <v>80436</v>
      </c>
      <c r="D134" s="21">
        <f>IFERROR(IF(INDEX(data_wkly!E:E,MATCH($B134,data_wkly!$C:$C,0),1)=0,"",INDEX(data_wkly!E:E,MATCH($B134,data_wkly!$C:$C,0),1)),"")</f>
        <v>131.38999999999999</v>
      </c>
      <c r="E134" s="21">
        <f>IF(C134="","",IFERROR(INDEX(data_wkly!F:F,MATCH($B134,data_wkly!$C:$C,0),1),""))</f>
        <v>1.1099999999999852</v>
      </c>
      <c r="F134" s="21" t="str">
        <f>IF(E134="","",IFERROR(IF(INDEX(data_wkly!G:G,MATCH($B134,data_wkly!$C:$C,0),1)=0,"",INDEX(data_wkly!G:G,MATCH($B134,data_wkly!$C:$C,0),1)),""))</f>
        <v/>
      </c>
      <c r="G134" s="21">
        <f>IFERROR(IF(INDEX(data_wkly!H:H,MATCH($B134,data_wkly!$C:$C,0),1)=0,"",INDEX(data_wkly!H:H,MATCH($B134,data_wkly!$C:$C,0),1)),"")</f>
        <v>129.02000000000001</v>
      </c>
      <c r="H134" s="21">
        <f>IF(C134="","",IFERROR(INDEX(data_wkly!I:I,MATCH($B134,data_wkly!$C:$C,0),1),""))</f>
        <v>1.0900000000000034</v>
      </c>
      <c r="I134" s="21" t="str">
        <f>IF(H134="","",IFERROR(IF(INDEX(data_wkly!J:J,MATCH($B134,data_wkly!$C:$C,0),1)=0,"",INDEX(data_wkly!J:J,MATCH($B134,data_wkly!$C:$C,0),1)),""))</f>
        <v/>
      </c>
      <c r="J134" s="21">
        <f>IFERROR(IF(INDEX(data_wkly!K:K,MATCH($B134,data_wkly!$C:$C,0),1)=0,"",INDEX(data_wkly!K:K,MATCH($B134,data_wkly!$C:$C,0),1)),"")</f>
        <v>81.510000000000005</v>
      </c>
      <c r="K134" s="86">
        <f>IFERROR(IF(INDEX(data_wkly!L:L,MATCH($B134,data_wkly!$C:$C,0),1)=0,"",INDEX(data_wkly!L:L,MATCH($B134,data_wkly!$C:$C,0),1)),"")</f>
        <v>11.2</v>
      </c>
      <c r="L134" s="156"/>
      <c r="M134" s="155">
        <f>IFERROR(IF(INDEX(data_wkly!M:M,MATCH($B134,data_wkly!$C:$C,0),1)=0,"",INDEX(data_wkly!M:M,MATCH($B134,data_wkly!$C:$C,0),1)),"")</f>
        <v>79125</v>
      </c>
      <c r="N134" s="21">
        <f>IFERROR(IF(INDEX(data_wkly!N:N,MATCH($B134,data_wkly!$C:$C,0),1)=0,"",INDEX(data_wkly!N:N,MATCH($B134,data_wkly!$C:$C,0),1)),"")</f>
        <v>133.66</v>
      </c>
      <c r="O134" s="21">
        <f>IF(M134="","",IFERROR(INDEX(data_wkly!O:O,MATCH($B134,data_wkly!$C:$C,0),1),""))</f>
        <v>0.84000000000000341</v>
      </c>
      <c r="P134" s="21" t="str">
        <f>IF(M134="","",IFERROR(IF(INDEX(data_wkly!P:P,MATCH($B134,data_wkly!$C:$C,0),1)=0,"",INDEX(data_wkly!P:P,MATCH($B134,data_wkly!$C:$C,0),1)),""))</f>
        <v/>
      </c>
      <c r="Q134" s="21">
        <f>IFERROR(IF(INDEX(data_wkly!Q:Q,MATCH($B134,data_wkly!$C:$C,0),1)=0,"",INDEX(data_wkly!Q:Q,MATCH($B134,data_wkly!$C:$C,0),1)),"")</f>
        <v>131.26</v>
      </c>
      <c r="R134" s="21">
        <f>IF(M134="","",IFERROR(INDEX(data_wkly!R:R,MATCH($B134,data_wkly!$C:$C,0),1),""))</f>
        <v>0.82999999999998408</v>
      </c>
      <c r="S134" s="21" t="str">
        <f>IF(M134="","",IFERROR(IF(INDEX(data_wkly!S:S,MATCH($B134,data_wkly!$C:$C,0),1)=0,"",INDEX(data_wkly!S:S,MATCH($B134,data_wkly!$C:$C,0),1)),""))</f>
        <v/>
      </c>
      <c r="T134" s="21">
        <f>IFERROR(IF(INDEX(data_wkly!T:T,MATCH($B134,data_wkly!$C:$C,0),1)=0,"",INDEX(data_wkly!T:T,MATCH($B134,data_wkly!$C:$C,0),1)),"")</f>
        <v>80.45</v>
      </c>
      <c r="U134" s="86">
        <f>IFERROR(IF(INDEX(data_wkly!U:U,MATCH($B134,data_wkly!$C:$C,0),1)=0,"",INDEX(data_wkly!U:U,MATCH($B134,data_wkly!$C:$C,0),1)),"")</f>
        <v>11.4</v>
      </c>
      <c r="V134" s="157">
        <f t="shared" si="6"/>
        <v>2</v>
      </c>
      <c r="W134" s="152">
        <f>IFERROR(IF(INDEX(data_wkly!W:W,MATCH($B134,data_wkly!$C:$C,0),1)=0,"",INDEX(data_wkly!W:W,MATCH($B134,data_wkly!$C:$C,0),1)),"")</f>
        <v>136.8486</v>
      </c>
      <c r="X134" s="21">
        <f>IFERROR(IF(INDEX(data_wkly!X:X,MATCH($B134,data_wkly!$C:$C,0),1)=0,"",INDEX(data_wkly!X:X,MATCH($B134,data_wkly!$C:$C,0),1)),"")</f>
        <v>0.78002742582657447</v>
      </c>
      <c r="Y134" s="21">
        <f>IFERROR(IF(INDEX(data_wkly!Y:Y,MATCH($B134,data_wkly!$C:$C,0),1)=0,"",INDEX(data_wkly!Y:Y,MATCH($B134,data_wkly!$C:$C,0),1)),"")</f>
        <v>136.79</v>
      </c>
      <c r="Z134" s="21">
        <f>IFERROR(IF(INDEX(data_wkly!Z:Z,MATCH($B134,data_wkly!$C:$C,0),1)=0,"",INDEX(data_wkly!Z:Z,MATCH($B134,data_wkly!$C:$C,0),1)),"")</f>
        <v>0.4299999999999784</v>
      </c>
      <c r="AA134" s="152">
        <f>IFERROR(IF(INDEX(data_wkly!AA:AA,MATCH($B134,data_wkly!$C:$C,0),1)=0,"",INDEX(data_wkly!AA:AA,MATCH($B134,data_wkly!$C:$C,0),1)),"")</f>
        <v>139.08000000000001</v>
      </c>
      <c r="AB134" s="21">
        <f>IFERROR(IF(INDEX(data_wkly!AB:AB,MATCH($B134,data_wkly!$C:$C,0),1)=0,"",INDEX(data_wkly!AB:AB,MATCH($B134,data_wkly!$C:$C,0),1)),"")</f>
        <v>0.21999999999999886</v>
      </c>
      <c r="AC134" s="21">
        <f>IFERROR(IF(INDEX(data_wkly!AC:AC,MATCH($B134,data_wkly!$C:$C,0),1)=0,"",INDEX(data_wkly!AC:AC,MATCH($B134,data_wkly!$C:$C,0),1)),"")</f>
        <v>140.47</v>
      </c>
      <c r="AD134" s="21">
        <f>IFERROR(IF(INDEX(data_wkly!AD:AD,MATCH($B134,data_wkly!$C:$C,0),1)=0,"",INDEX(data_wkly!AD:AD,MATCH($B134,data_wkly!$C:$C,0),1)),"")</f>
        <v>0.49000000000000909</v>
      </c>
      <c r="AE134" s="157">
        <f t="shared" si="7"/>
        <v>2</v>
      </c>
      <c r="AF134" s="154" t="str">
        <f>IFERROR(IF(INDEX(data_wkly!AF:AF,MATCH($B134,data_wkly!$C:$C,0),1)=0,"",INDEX(data_wkly!AF:AF,MATCH($B134,data_wkly!$C:$C,0),1)),"")</f>
        <v/>
      </c>
      <c r="AG134" s="153" t="str">
        <f>IFERROR(IF(AF134="","",INDEX(data_wkly!AG:AG,MATCH($B134,data_wkly!$C:$C,0),1)),"")</f>
        <v/>
      </c>
      <c r="AH134" s="153" t="str">
        <f>IFERROR(IF(INDEX(data_wkly!AH:AH,MATCH($B134,data_wkly!$C:$C,0),1)=0,"",INDEX(data_wkly!AH:AH,MATCH($B134,data_wkly!$C:$C,0),1)),"")</f>
        <v/>
      </c>
      <c r="AI134" s="153" t="str">
        <f>IFERROR(IF(INDEX(data_wkly!AI:AI,MATCH($B134,data_wkly!$C:$C,0),1)=0,"",INDEX(data_wkly!AI:AI,MATCH($B134,data_wkly!$C:$C,0),1)),"")</f>
        <v/>
      </c>
      <c r="AJ134" s="153" t="str">
        <f>IFERROR(IF(AI134="","",INDEX(data_wkly!AJ:AJ,MATCH($B134,data_wkly!$C:$C,0),1)),"")</f>
        <v/>
      </c>
      <c r="AK134" s="153" t="str">
        <f>IFERROR(IF(INDEX(data_wkly!AK:AK,MATCH($B134,data_wkly!$C:$C,0),1)=0,"",INDEX(data_wkly!AK:AK,MATCH($B134,data_wkly!$C:$C,0),1)),"")</f>
        <v/>
      </c>
      <c r="AL134" s="153" t="str">
        <f>IFERROR(IF(INDEX(data_wkly!AL:AL,MATCH($B134,data_wkly!$C:$C,0),1)=0,"",INDEX(data_wkly!AL:AL,MATCH($B134,data_wkly!$C:$C,0),1)),"")</f>
        <v/>
      </c>
      <c r="AM134" s="183" t="str">
        <f>IFERROR(IF(INDEX(data_wkly!AM:AM,MATCH($B134,data_wkly!$C:$C,0),1)=0,"",INDEX(data_wkly!AM:AM,MATCH($B134,data_wkly!$C:$C,0),1)),"")</f>
        <v/>
      </c>
      <c r="AN134" s="41" t="str">
        <f t="shared" si="8"/>
        <v/>
      </c>
      <c r="AO134" s="88">
        <f t="shared" si="11"/>
        <v>2</v>
      </c>
    </row>
    <row r="135" spans="1:41">
      <c r="A135" s="88">
        <f t="shared" si="9"/>
        <v>1</v>
      </c>
      <c r="B135" s="89">
        <f t="shared" si="10"/>
        <v>42588</v>
      </c>
      <c r="C135" s="155">
        <f>IFERROR(IF(INDEX(data_wkly!D:D,MATCH($B135,data_wkly!$C:$C,0),1)=0,"",INDEX(data_wkly!D:D,MATCH($B135,data_wkly!$C:$C,0),1)),"")</f>
        <v>83140</v>
      </c>
      <c r="D135" s="21">
        <f>IFERROR(IF(INDEX(data_wkly!E:E,MATCH($B135,data_wkly!$C:$C,0),1)=0,"",INDEX(data_wkly!E:E,MATCH($B135,data_wkly!$C:$C,0),1)),"")</f>
        <v>133.97999999999999</v>
      </c>
      <c r="E135" s="21">
        <f>IF(C135="","",IFERROR(INDEX(data_wkly!F:F,MATCH($B135,data_wkly!$C:$C,0),1),""))</f>
        <v>2.5900000000000034</v>
      </c>
      <c r="F135" s="21" t="str">
        <f>IF(E135="","",IFERROR(IF(INDEX(data_wkly!G:G,MATCH($B135,data_wkly!$C:$C,0),1)=0,"",INDEX(data_wkly!G:G,MATCH($B135,data_wkly!$C:$C,0),1)),""))</f>
        <v/>
      </c>
      <c r="G135" s="21">
        <f>IFERROR(IF(INDEX(data_wkly!H:H,MATCH($B135,data_wkly!$C:$C,0),1)=0,"",INDEX(data_wkly!H:H,MATCH($B135,data_wkly!$C:$C,0),1)),"")</f>
        <v>131.56</v>
      </c>
      <c r="H135" s="21">
        <f>IF(C135="","",IFERROR(INDEX(data_wkly!I:I,MATCH($B135,data_wkly!$C:$C,0),1),""))</f>
        <v>2.539999999999992</v>
      </c>
      <c r="I135" s="21" t="str">
        <f>IF(H135="","",IFERROR(IF(INDEX(data_wkly!J:J,MATCH($B135,data_wkly!$C:$C,0),1)=0,"",INDEX(data_wkly!J:J,MATCH($B135,data_wkly!$C:$C,0),1)),""))</f>
        <v/>
      </c>
      <c r="J135" s="21">
        <f>IFERROR(IF(INDEX(data_wkly!K:K,MATCH($B135,data_wkly!$C:$C,0),1)=0,"",INDEX(data_wkly!K:K,MATCH($B135,data_wkly!$C:$C,0),1)),"")</f>
        <v>81.52</v>
      </c>
      <c r="K135" s="86">
        <f>IFERROR(IF(INDEX(data_wkly!L:L,MATCH($B135,data_wkly!$C:$C,0),1)=0,"",INDEX(data_wkly!L:L,MATCH($B135,data_wkly!$C:$C,0),1)),"")</f>
        <v>11.3</v>
      </c>
      <c r="L135" s="156"/>
      <c r="M135" s="155">
        <f>IFERROR(IF(INDEX(data_wkly!M:M,MATCH($B135,data_wkly!$C:$C,0),1)=0,"",INDEX(data_wkly!M:M,MATCH($B135,data_wkly!$C:$C,0),1)),"")</f>
        <v>83316</v>
      </c>
      <c r="N135" s="21">
        <f>IFERROR(IF(INDEX(data_wkly!N:N,MATCH($B135,data_wkly!$C:$C,0),1)=0,"",INDEX(data_wkly!N:N,MATCH($B135,data_wkly!$C:$C,0),1)),"")</f>
        <v>136.11000000000001</v>
      </c>
      <c r="O135" s="21">
        <f>IF(M135="","",IFERROR(INDEX(data_wkly!O:O,MATCH($B135,data_wkly!$C:$C,0),1),""))</f>
        <v>2.4500000000000171</v>
      </c>
      <c r="P135" s="21" t="str">
        <f>IF(M135="","",IFERROR(IF(INDEX(data_wkly!P:P,MATCH($B135,data_wkly!$C:$C,0),1)=0,"",INDEX(data_wkly!P:P,MATCH($B135,data_wkly!$C:$C,0),1)),""))</f>
        <v/>
      </c>
      <c r="Q135" s="21">
        <f>IFERROR(IF(INDEX(data_wkly!Q:Q,MATCH($B135,data_wkly!$C:$C,0),1)=0,"",INDEX(data_wkly!Q:Q,MATCH($B135,data_wkly!$C:$C,0),1)),"")</f>
        <v>133.66</v>
      </c>
      <c r="R135" s="21">
        <f>IF(M135="","",IFERROR(INDEX(data_wkly!R:R,MATCH($B135,data_wkly!$C:$C,0),1),""))</f>
        <v>2.4000000000000057</v>
      </c>
      <c r="S135" s="21" t="str">
        <f>IF(M135="","",IFERROR(IF(INDEX(data_wkly!S:S,MATCH($B135,data_wkly!$C:$C,0),1)=0,"",INDEX(data_wkly!S:S,MATCH($B135,data_wkly!$C:$C,0),1)),""))</f>
        <v/>
      </c>
      <c r="T135" s="21">
        <f>IFERROR(IF(INDEX(data_wkly!T:T,MATCH($B135,data_wkly!$C:$C,0),1)=0,"",INDEX(data_wkly!T:T,MATCH($B135,data_wkly!$C:$C,0),1)),"")</f>
        <v>80.45</v>
      </c>
      <c r="U135" s="86">
        <f>IFERROR(IF(INDEX(data_wkly!U:U,MATCH($B135,data_wkly!$C:$C,0),1)=0,"",INDEX(data_wkly!U:U,MATCH($B135,data_wkly!$C:$C,0),1)),"")</f>
        <v>11.4</v>
      </c>
      <c r="V135" s="157">
        <f t="shared" si="6"/>
        <v>1</v>
      </c>
      <c r="W135" s="152">
        <f>IFERROR(IF(INDEX(data_wkly!W:W,MATCH($B135,data_wkly!$C:$C,0),1)=0,"",INDEX(data_wkly!W:W,MATCH($B135,data_wkly!$C:$C,0),1)),"")</f>
        <v>138.15889999999999</v>
      </c>
      <c r="X135" s="21">
        <f>IFERROR(IF(INDEX(data_wkly!X:X,MATCH($B135,data_wkly!$C:$C,0),1)=0,"",INDEX(data_wkly!X:X,MATCH($B135,data_wkly!$C:$C,0),1)),"")</f>
        <v>1.310342605860626</v>
      </c>
      <c r="Y135" s="21">
        <f>IFERROR(IF(INDEX(data_wkly!Y:Y,MATCH($B135,data_wkly!$C:$C,0),1)=0,"",INDEX(data_wkly!Y:Y,MATCH($B135,data_wkly!$C:$C,0),1)),"")</f>
        <v>137.57</v>
      </c>
      <c r="Z135" s="21">
        <f>IFERROR(IF(INDEX(data_wkly!Z:Z,MATCH($B135,data_wkly!$C:$C,0),1)=0,"",INDEX(data_wkly!Z:Z,MATCH($B135,data_wkly!$C:$C,0),1)),"")</f>
        <v>0.78000000000000114</v>
      </c>
      <c r="AA135" s="152">
        <f>IFERROR(IF(INDEX(data_wkly!AA:AA,MATCH($B135,data_wkly!$C:$C,0),1)=0,"",INDEX(data_wkly!AA:AA,MATCH($B135,data_wkly!$C:$C,0),1)),"")</f>
        <v>139.56</v>
      </c>
      <c r="AB135" s="21">
        <f>IFERROR(IF(INDEX(data_wkly!AB:AB,MATCH($B135,data_wkly!$C:$C,0),1)=0,"",INDEX(data_wkly!AB:AB,MATCH($B135,data_wkly!$C:$C,0),1)),"")</f>
        <v>0.47999999999998977</v>
      </c>
      <c r="AC135" s="21">
        <f>IFERROR(IF(INDEX(data_wkly!AC:AC,MATCH($B135,data_wkly!$C:$C,0),1)=0,"",INDEX(data_wkly!AC:AC,MATCH($B135,data_wkly!$C:$C,0),1)),"")</f>
        <v>140.94999999999999</v>
      </c>
      <c r="AD135" s="21">
        <f>IFERROR(IF(INDEX(data_wkly!AD:AD,MATCH($B135,data_wkly!$C:$C,0),1)=0,"",INDEX(data_wkly!AD:AD,MATCH($B135,data_wkly!$C:$C,0),1)),"")</f>
        <v>0.47999999999998977</v>
      </c>
      <c r="AE135" s="157">
        <f t="shared" si="7"/>
        <v>1</v>
      </c>
      <c r="AF135" s="154" t="str">
        <f>IFERROR(IF(INDEX(data_wkly!AF:AF,MATCH($B135,data_wkly!$C:$C,0),1)=0,"",INDEX(data_wkly!AF:AF,MATCH($B135,data_wkly!$C:$C,0),1)),"")</f>
        <v/>
      </c>
      <c r="AG135" s="153" t="str">
        <f>IFERROR(IF(AF135="","",INDEX(data_wkly!AG:AG,MATCH($B135,data_wkly!$C:$C,0),1)),"")</f>
        <v/>
      </c>
      <c r="AH135" s="153" t="str">
        <f>IFERROR(IF(INDEX(data_wkly!AH:AH,MATCH($B135,data_wkly!$C:$C,0),1)=0,"",INDEX(data_wkly!AH:AH,MATCH($B135,data_wkly!$C:$C,0),1)),"")</f>
        <v/>
      </c>
      <c r="AI135" s="153" t="str">
        <f>IFERROR(IF(INDEX(data_wkly!AI:AI,MATCH($B135,data_wkly!$C:$C,0),1)=0,"",INDEX(data_wkly!AI:AI,MATCH($B135,data_wkly!$C:$C,0),1)),"")</f>
        <v/>
      </c>
      <c r="AJ135" s="153" t="str">
        <f>IFERROR(IF(AI135="","",INDEX(data_wkly!AJ:AJ,MATCH($B135,data_wkly!$C:$C,0),1)),"")</f>
        <v/>
      </c>
      <c r="AK135" s="153" t="str">
        <f>IFERROR(IF(INDEX(data_wkly!AK:AK,MATCH($B135,data_wkly!$C:$C,0),1)=0,"",INDEX(data_wkly!AK:AK,MATCH($B135,data_wkly!$C:$C,0),1)),"")</f>
        <v/>
      </c>
      <c r="AL135" s="153" t="str">
        <f>IFERROR(IF(INDEX(data_wkly!AL:AL,MATCH($B135,data_wkly!$C:$C,0),1)=0,"",INDEX(data_wkly!AL:AL,MATCH($B135,data_wkly!$C:$C,0),1)),"")</f>
        <v/>
      </c>
      <c r="AM135" s="183" t="str">
        <f>IFERROR(IF(INDEX(data_wkly!AM:AM,MATCH($B135,data_wkly!$C:$C,0),1)=0,"",INDEX(data_wkly!AM:AM,MATCH($B135,data_wkly!$C:$C,0),1)),"")</f>
        <v/>
      </c>
      <c r="AN135" s="41" t="str">
        <f t="shared" si="8"/>
        <v/>
      </c>
      <c r="AO135" s="88">
        <f t="shared" si="11"/>
        <v>1</v>
      </c>
    </row>
    <row r="136" spans="1:41">
      <c r="A136" s="88">
        <f t="shared" si="9"/>
        <v>2</v>
      </c>
      <c r="B136" s="89">
        <f t="shared" si="10"/>
        <v>42595</v>
      </c>
      <c r="C136" s="155">
        <f>IFERROR(IF(INDEX(data_wkly!D:D,MATCH($B136,data_wkly!$C:$C,0),1)=0,"",INDEX(data_wkly!D:D,MATCH($B136,data_wkly!$C:$C,0),1)),"")</f>
        <v>82588</v>
      </c>
      <c r="D136" s="21">
        <f>IFERROR(IF(INDEX(data_wkly!E:E,MATCH($B136,data_wkly!$C:$C,0),1)=0,"",INDEX(data_wkly!E:E,MATCH($B136,data_wkly!$C:$C,0),1)),"")</f>
        <v>135</v>
      </c>
      <c r="E136" s="21">
        <f>IF(C136="","",IFERROR(INDEX(data_wkly!F:F,MATCH($B136,data_wkly!$C:$C,0),1),""))</f>
        <v>1.0200000000000102</v>
      </c>
      <c r="F136" s="21" t="str">
        <f>IF(E136="","",IFERROR(IF(INDEX(data_wkly!G:G,MATCH($B136,data_wkly!$C:$C,0),1)=0,"",INDEX(data_wkly!G:G,MATCH($B136,data_wkly!$C:$C,0),1)),""))</f>
        <v/>
      </c>
      <c r="G136" s="21">
        <f>IFERROR(IF(INDEX(data_wkly!H:H,MATCH($B136,data_wkly!$C:$C,0),1)=0,"",INDEX(data_wkly!H:H,MATCH($B136,data_wkly!$C:$C,0),1)),"")</f>
        <v>132.57</v>
      </c>
      <c r="H136" s="21">
        <f>IF(C136="","",IFERROR(INDEX(data_wkly!I:I,MATCH($B136,data_wkly!$C:$C,0),1),""))</f>
        <v>1.0099999999999909</v>
      </c>
      <c r="I136" s="21" t="str">
        <f>IF(H136="","",IFERROR(IF(INDEX(data_wkly!J:J,MATCH($B136,data_wkly!$C:$C,0),1)=0,"",INDEX(data_wkly!J:J,MATCH($B136,data_wkly!$C:$C,0),1)),""))</f>
        <v/>
      </c>
      <c r="J136" s="21">
        <f>IFERROR(IF(INDEX(data_wkly!K:K,MATCH($B136,data_wkly!$C:$C,0),1)=0,"",INDEX(data_wkly!K:K,MATCH($B136,data_wkly!$C:$C,0),1)),"")</f>
        <v>81.63</v>
      </c>
      <c r="K136" s="86">
        <f>IFERROR(IF(INDEX(data_wkly!L:L,MATCH($B136,data_wkly!$C:$C,0),1)=0,"",INDEX(data_wkly!L:L,MATCH($B136,data_wkly!$C:$C,0),1)),"")</f>
        <v>11.1</v>
      </c>
      <c r="L136" s="156"/>
      <c r="M136" s="155">
        <f>IFERROR(IF(INDEX(data_wkly!M:M,MATCH($B136,data_wkly!$C:$C,0),1)=0,"",INDEX(data_wkly!M:M,MATCH($B136,data_wkly!$C:$C,0),1)),"")</f>
        <v>78597</v>
      </c>
      <c r="N136" s="21">
        <f>IFERROR(IF(INDEX(data_wkly!N:N,MATCH($B136,data_wkly!$C:$C,0),1)=0,"",INDEX(data_wkly!N:N,MATCH($B136,data_wkly!$C:$C,0),1)),"")</f>
        <v>137.29</v>
      </c>
      <c r="O136" s="21">
        <f>IF(M136="","",IFERROR(INDEX(data_wkly!O:O,MATCH($B136,data_wkly!$C:$C,0),1),""))</f>
        <v>1.1799999999999784</v>
      </c>
      <c r="P136" s="21" t="str">
        <f>IF(M136="","",IFERROR(IF(INDEX(data_wkly!P:P,MATCH($B136,data_wkly!$C:$C,0),1)=0,"",INDEX(data_wkly!P:P,MATCH($B136,data_wkly!$C:$C,0),1)),""))</f>
        <v/>
      </c>
      <c r="Q136" s="21">
        <f>IFERROR(IF(INDEX(data_wkly!Q:Q,MATCH($B136,data_wkly!$C:$C,0),1)=0,"",INDEX(data_wkly!Q:Q,MATCH($B136,data_wkly!$C:$C,0),1)),"")</f>
        <v>134.83000000000001</v>
      </c>
      <c r="R136" s="21">
        <f>IF(M136="","",IFERROR(INDEX(data_wkly!R:R,MATCH($B136,data_wkly!$C:$C,0),1),""))</f>
        <v>1.1700000000000159</v>
      </c>
      <c r="S136" s="21" t="str">
        <f>IF(M136="","",IFERROR(IF(INDEX(data_wkly!S:S,MATCH($B136,data_wkly!$C:$C,0),1)=0,"",INDEX(data_wkly!S:S,MATCH($B136,data_wkly!$C:$C,0),1)),""))</f>
        <v/>
      </c>
      <c r="T136" s="21">
        <f>IFERROR(IF(INDEX(data_wkly!T:T,MATCH($B136,data_wkly!$C:$C,0),1)=0,"",INDEX(data_wkly!T:T,MATCH($B136,data_wkly!$C:$C,0),1)),"")</f>
        <v>80.58</v>
      </c>
      <c r="U136" s="86">
        <f>IFERROR(IF(INDEX(data_wkly!U:U,MATCH($B136,data_wkly!$C:$C,0),1)=0,"",INDEX(data_wkly!U:U,MATCH($B136,data_wkly!$C:$C,0),1)),"")</f>
        <v>11.4</v>
      </c>
      <c r="V136" s="157">
        <f t="shared" si="6"/>
        <v>2</v>
      </c>
      <c r="W136" s="152">
        <f>IFERROR(IF(INDEX(data_wkly!W:W,MATCH($B136,data_wkly!$C:$C,0),1)=0,"",INDEX(data_wkly!W:W,MATCH($B136,data_wkly!$C:$C,0),1)),"")</f>
        <v>140.02010000000001</v>
      </c>
      <c r="X136" s="21">
        <f>IFERROR(IF(INDEX(data_wkly!X:X,MATCH($B136,data_wkly!$C:$C,0),1)=0,"",INDEX(data_wkly!X:X,MATCH($B136,data_wkly!$C:$C,0),1)),"")</f>
        <v>1.8611358631268615</v>
      </c>
      <c r="Y136" s="21">
        <f>IFERROR(IF(INDEX(data_wkly!Y:Y,MATCH($B136,data_wkly!$C:$C,0),1)=0,"",INDEX(data_wkly!Y:Y,MATCH($B136,data_wkly!$C:$C,0),1)),"")</f>
        <v>139.47</v>
      </c>
      <c r="Z136" s="21">
        <f>IFERROR(IF(INDEX(data_wkly!Z:Z,MATCH($B136,data_wkly!$C:$C,0),1)=0,"",INDEX(data_wkly!Z:Z,MATCH($B136,data_wkly!$C:$C,0),1)),"")</f>
        <v>1.9000000000000057</v>
      </c>
      <c r="AA136" s="152">
        <f>IFERROR(IF(INDEX(data_wkly!AA:AA,MATCH($B136,data_wkly!$C:$C,0),1)=0,"",INDEX(data_wkly!AA:AA,MATCH($B136,data_wkly!$C:$C,0),1)),"")</f>
        <v>141.4</v>
      </c>
      <c r="AB136" s="21">
        <f>IFERROR(IF(INDEX(data_wkly!AB:AB,MATCH($B136,data_wkly!$C:$C,0),1)=0,"",INDEX(data_wkly!AB:AB,MATCH($B136,data_wkly!$C:$C,0),1)),"")</f>
        <v>1.8400000000000034</v>
      </c>
      <c r="AC136" s="21">
        <f>IFERROR(IF(INDEX(data_wkly!AC:AC,MATCH($B136,data_wkly!$C:$C,0),1)=0,"",INDEX(data_wkly!AC:AC,MATCH($B136,data_wkly!$C:$C,0),1)),"")</f>
        <v>142.82</v>
      </c>
      <c r="AD136" s="21">
        <f>IFERROR(IF(INDEX(data_wkly!AD:AD,MATCH($B136,data_wkly!$C:$C,0),1)=0,"",INDEX(data_wkly!AD:AD,MATCH($B136,data_wkly!$C:$C,0),1)),"")</f>
        <v>1.8700000000000045</v>
      </c>
      <c r="AE136" s="157">
        <f t="shared" si="7"/>
        <v>2</v>
      </c>
      <c r="AF136" s="154" t="str">
        <f>IFERROR(IF(INDEX(data_wkly!AF:AF,MATCH($B136,data_wkly!$C:$C,0),1)=0,"",INDEX(data_wkly!AF:AF,MATCH($B136,data_wkly!$C:$C,0),1)),"")</f>
        <v/>
      </c>
      <c r="AG136" s="153" t="str">
        <f>IFERROR(IF(AF136="","",INDEX(data_wkly!AG:AG,MATCH($B136,data_wkly!$C:$C,0),1)),"")</f>
        <v/>
      </c>
      <c r="AH136" s="153" t="str">
        <f>IFERROR(IF(INDEX(data_wkly!AH:AH,MATCH($B136,data_wkly!$C:$C,0),1)=0,"",INDEX(data_wkly!AH:AH,MATCH($B136,data_wkly!$C:$C,0),1)),"")</f>
        <v/>
      </c>
      <c r="AI136" s="153" t="str">
        <f>IFERROR(IF(INDEX(data_wkly!AI:AI,MATCH($B136,data_wkly!$C:$C,0),1)=0,"",INDEX(data_wkly!AI:AI,MATCH($B136,data_wkly!$C:$C,0),1)),"")</f>
        <v/>
      </c>
      <c r="AJ136" s="153" t="str">
        <f>IFERROR(IF(AI136="","",INDEX(data_wkly!AJ:AJ,MATCH($B136,data_wkly!$C:$C,0),1)),"")</f>
        <v/>
      </c>
      <c r="AK136" s="153" t="str">
        <f>IFERROR(IF(INDEX(data_wkly!AK:AK,MATCH($B136,data_wkly!$C:$C,0),1)=0,"",INDEX(data_wkly!AK:AK,MATCH($B136,data_wkly!$C:$C,0),1)),"")</f>
        <v/>
      </c>
      <c r="AL136" s="153" t="str">
        <f>IFERROR(IF(INDEX(data_wkly!AL:AL,MATCH($B136,data_wkly!$C:$C,0),1)=0,"",INDEX(data_wkly!AL:AL,MATCH($B136,data_wkly!$C:$C,0),1)),"")</f>
        <v/>
      </c>
      <c r="AM136" s="183" t="str">
        <f>IFERROR(IF(INDEX(data_wkly!AM:AM,MATCH($B136,data_wkly!$C:$C,0),1)=0,"",INDEX(data_wkly!AM:AM,MATCH($B136,data_wkly!$C:$C,0),1)),"")</f>
        <v/>
      </c>
      <c r="AN136" s="41" t="str">
        <f t="shared" si="8"/>
        <v/>
      </c>
      <c r="AO136" s="88">
        <f t="shared" si="11"/>
        <v>2</v>
      </c>
    </row>
    <row r="137" spans="1:41">
      <c r="A137" s="88">
        <f t="shared" si="9"/>
        <v>1</v>
      </c>
      <c r="B137" s="89">
        <f t="shared" si="10"/>
        <v>42602</v>
      </c>
      <c r="C137" s="155">
        <f>IFERROR(IF(INDEX(data_wkly!D:D,MATCH($B137,data_wkly!$C:$C,0),1)=0,"",INDEX(data_wkly!D:D,MATCH($B137,data_wkly!$C:$C,0),1)),"")</f>
        <v>82977</v>
      </c>
      <c r="D137" s="21">
        <f>IFERROR(IF(INDEX(data_wkly!E:E,MATCH($B137,data_wkly!$C:$C,0),1)=0,"",INDEX(data_wkly!E:E,MATCH($B137,data_wkly!$C:$C,0),1)),"")</f>
        <v>136.01</v>
      </c>
      <c r="E137" s="21">
        <f>IF(C137="","",IFERROR(INDEX(data_wkly!F:F,MATCH($B137,data_wkly!$C:$C,0),1),""))</f>
        <v>1.0099999999999909</v>
      </c>
      <c r="F137" s="21" t="str">
        <f>IF(E137="","",IFERROR(IF(INDEX(data_wkly!G:G,MATCH($B137,data_wkly!$C:$C,0),1)=0,"",INDEX(data_wkly!G:G,MATCH($B137,data_wkly!$C:$C,0),1)),""))</f>
        <v/>
      </c>
      <c r="G137" s="21">
        <f>IFERROR(IF(INDEX(data_wkly!H:H,MATCH($B137,data_wkly!$C:$C,0),1)=0,"",INDEX(data_wkly!H:H,MATCH($B137,data_wkly!$C:$C,0),1)),"")</f>
        <v>133.56</v>
      </c>
      <c r="H137" s="21">
        <f>IF(C137="","",IFERROR(INDEX(data_wkly!I:I,MATCH($B137,data_wkly!$C:$C,0),1),""))</f>
        <v>0.99000000000000909</v>
      </c>
      <c r="I137" s="21" t="str">
        <f>IF(H137="","",IFERROR(IF(INDEX(data_wkly!J:J,MATCH($B137,data_wkly!$C:$C,0),1)=0,"",INDEX(data_wkly!J:J,MATCH($B137,data_wkly!$C:$C,0),1)),""))</f>
        <v/>
      </c>
      <c r="J137" s="21">
        <f>IFERROR(IF(INDEX(data_wkly!K:K,MATCH($B137,data_wkly!$C:$C,0),1)=0,"",INDEX(data_wkly!K:K,MATCH($B137,data_wkly!$C:$C,0),1)),"")</f>
        <v>82.21</v>
      </c>
      <c r="K137" s="86">
        <f>IFERROR(IF(INDEX(data_wkly!L:L,MATCH($B137,data_wkly!$C:$C,0),1)=0,"",INDEX(data_wkly!L:L,MATCH($B137,data_wkly!$C:$C,0),1)),"")</f>
        <v>11.4</v>
      </c>
      <c r="L137" s="156"/>
      <c r="M137" s="155">
        <f>IFERROR(IF(INDEX(data_wkly!M:M,MATCH($B137,data_wkly!$C:$C,0),1)=0,"",INDEX(data_wkly!M:M,MATCH($B137,data_wkly!$C:$C,0),1)),"")</f>
        <v>83043</v>
      </c>
      <c r="N137" s="21">
        <f>IFERROR(IF(INDEX(data_wkly!N:N,MATCH($B137,data_wkly!$C:$C,0),1)=0,"",INDEX(data_wkly!N:N,MATCH($B137,data_wkly!$C:$C,0),1)),"")</f>
        <v>138.24</v>
      </c>
      <c r="O137" s="21">
        <f>IF(M137="","",IFERROR(INDEX(data_wkly!O:O,MATCH($B137,data_wkly!$C:$C,0),1),""))</f>
        <v>0.95000000000001705</v>
      </c>
      <c r="P137" s="21" t="str">
        <f>IF(M137="","",IFERROR(IF(INDEX(data_wkly!P:P,MATCH($B137,data_wkly!$C:$C,0),1)=0,"",INDEX(data_wkly!P:P,MATCH($B137,data_wkly!$C:$C,0),1)),""))</f>
        <v/>
      </c>
      <c r="Q137" s="21">
        <f>IFERROR(IF(INDEX(data_wkly!Q:Q,MATCH($B137,data_wkly!$C:$C,0),1)=0,"",INDEX(data_wkly!Q:Q,MATCH($B137,data_wkly!$C:$C,0),1)),"")</f>
        <v>135.76</v>
      </c>
      <c r="R137" s="21">
        <f>IF(M137="","",IFERROR(INDEX(data_wkly!R:R,MATCH($B137,data_wkly!$C:$C,0),1),""))</f>
        <v>0.9299999999999784</v>
      </c>
      <c r="S137" s="21" t="str">
        <f>IF(M137="","",IFERROR(IF(INDEX(data_wkly!S:S,MATCH($B137,data_wkly!$C:$C,0),1)=0,"",INDEX(data_wkly!S:S,MATCH($B137,data_wkly!$C:$C,0),1)),""))</f>
        <v/>
      </c>
      <c r="T137" s="21">
        <f>IFERROR(IF(INDEX(data_wkly!T:T,MATCH($B137,data_wkly!$C:$C,0),1)=0,"",INDEX(data_wkly!T:T,MATCH($B137,data_wkly!$C:$C,0),1)),"")</f>
        <v>81.040000000000006</v>
      </c>
      <c r="U137" s="86">
        <f>IFERROR(IF(INDEX(data_wkly!U:U,MATCH($B137,data_wkly!$C:$C,0),1)=0,"",INDEX(data_wkly!U:U,MATCH($B137,data_wkly!$C:$C,0),1)),"")</f>
        <v>11.5</v>
      </c>
      <c r="V137" s="157">
        <f t="shared" si="6"/>
        <v>1</v>
      </c>
      <c r="W137" s="152">
        <f>IFERROR(IF(INDEX(data_wkly!W:W,MATCH($B137,data_wkly!$C:$C,0),1)=0,"",INDEX(data_wkly!W:W,MATCH($B137,data_wkly!$C:$C,0),1)),"")</f>
        <v>141.54409999999999</v>
      </c>
      <c r="X137" s="21">
        <f>IFERROR(IF(INDEX(data_wkly!X:X,MATCH($B137,data_wkly!$C:$C,0),1)=0,"",INDEX(data_wkly!X:X,MATCH($B137,data_wkly!$C:$C,0),1)),"")</f>
        <v>1.5240307526834727</v>
      </c>
      <c r="Y137" s="21">
        <f>IFERROR(IF(INDEX(data_wkly!Y:Y,MATCH($B137,data_wkly!$C:$C,0),1)=0,"",INDEX(data_wkly!Y:Y,MATCH($B137,data_wkly!$C:$C,0),1)),"")</f>
        <v>140.96</v>
      </c>
      <c r="Z137" s="21">
        <f>IFERROR(IF(INDEX(data_wkly!Z:Z,MATCH($B137,data_wkly!$C:$C,0),1)=0,"",INDEX(data_wkly!Z:Z,MATCH($B137,data_wkly!$C:$C,0),1)),"")</f>
        <v>1.4900000000000091</v>
      </c>
      <c r="AA137" s="152">
        <f>IFERROR(IF(INDEX(data_wkly!AA:AA,MATCH($B137,data_wkly!$C:$C,0),1)=0,"",INDEX(data_wkly!AA:AA,MATCH($B137,data_wkly!$C:$C,0),1)),"")</f>
        <v>143.05000000000001</v>
      </c>
      <c r="AB137" s="21">
        <f>IFERROR(IF(INDEX(data_wkly!AB:AB,MATCH($B137,data_wkly!$C:$C,0),1)=0,"",INDEX(data_wkly!AB:AB,MATCH($B137,data_wkly!$C:$C,0),1)),"")</f>
        <v>1.6500000000000057</v>
      </c>
      <c r="AC137" s="21">
        <f>IFERROR(IF(INDEX(data_wkly!AC:AC,MATCH($B137,data_wkly!$C:$C,0),1)=0,"",INDEX(data_wkly!AC:AC,MATCH($B137,data_wkly!$C:$C,0),1)),"")</f>
        <v>144.5</v>
      </c>
      <c r="AD137" s="21">
        <f>IFERROR(IF(INDEX(data_wkly!AD:AD,MATCH($B137,data_wkly!$C:$C,0),1)=0,"",INDEX(data_wkly!AD:AD,MATCH($B137,data_wkly!$C:$C,0),1)),"")</f>
        <v>1.6800000000000068</v>
      </c>
      <c r="AE137" s="157">
        <f t="shared" si="7"/>
        <v>1</v>
      </c>
      <c r="AF137" s="154" t="str">
        <f>IFERROR(IF(INDEX(data_wkly!AF:AF,MATCH($B137,data_wkly!$C:$C,0),1)=0,"",INDEX(data_wkly!AF:AF,MATCH($B137,data_wkly!$C:$C,0),1)),"")</f>
        <v/>
      </c>
      <c r="AG137" s="153" t="str">
        <f>IFERROR(IF(AF137="","",INDEX(data_wkly!AG:AG,MATCH($B137,data_wkly!$C:$C,0),1)),"")</f>
        <v/>
      </c>
      <c r="AH137" s="153" t="str">
        <f>IFERROR(IF(INDEX(data_wkly!AH:AH,MATCH($B137,data_wkly!$C:$C,0),1)=0,"",INDEX(data_wkly!AH:AH,MATCH($B137,data_wkly!$C:$C,0),1)),"")</f>
        <v/>
      </c>
      <c r="AI137" s="153" t="str">
        <f>IFERROR(IF(INDEX(data_wkly!AI:AI,MATCH($B137,data_wkly!$C:$C,0),1)=0,"",INDEX(data_wkly!AI:AI,MATCH($B137,data_wkly!$C:$C,0),1)),"")</f>
        <v/>
      </c>
      <c r="AJ137" s="153" t="str">
        <f>IFERROR(IF(AI137="","",INDEX(data_wkly!AJ:AJ,MATCH($B137,data_wkly!$C:$C,0),1)),"")</f>
        <v/>
      </c>
      <c r="AK137" s="153" t="str">
        <f>IFERROR(IF(INDEX(data_wkly!AK:AK,MATCH($B137,data_wkly!$C:$C,0),1)=0,"",INDEX(data_wkly!AK:AK,MATCH($B137,data_wkly!$C:$C,0),1)),"")</f>
        <v/>
      </c>
      <c r="AL137" s="153" t="str">
        <f>IFERROR(IF(INDEX(data_wkly!AL:AL,MATCH($B137,data_wkly!$C:$C,0),1)=0,"",INDEX(data_wkly!AL:AL,MATCH($B137,data_wkly!$C:$C,0),1)),"")</f>
        <v/>
      </c>
      <c r="AM137" s="183" t="str">
        <f>IFERROR(IF(INDEX(data_wkly!AM:AM,MATCH($B137,data_wkly!$C:$C,0),1)=0,"",INDEX(data_wkly!AM:AM,MATCH($B137,data_wkly!$C:$C,0),1)),"")</f>
        <v/>
      </c>
      <c r="AN137" s="41" t="str">
        <f t="shared" si="8"/>
        <v/>
      </c>
      <c r="AO137" s="88">
        <f t="shared" si="11"/>
        <v>1</v>
      </c>
    </row>
    <row r="138" spans="1:41">
      <c r="A138" s="88">
        <f t="shared" si="9"/>
        <v>2</v>
      </c>
      <c r="B138" s="89">
        <f t="shared" si="10"/>
        <v>42609</v>
      </c>
      <c r="C138" s="155">
        <f>IFERROR(IF(INDEX(data_wkly!D:D,MATCH($B138,data_wkly!$C:$C,0),1)=0,"",INDEX(data_wkly!D:D,MATCH($B138,data_wkly!$C:$C,0),1)),"")</f>
        <v>82352</v>
      </c>
      <c r="D138" s="21">
        <f>IFERROR(IF(INDEX(data_wkly!E:E,MATCH($B138,data_wkly!$C:$C,0),1)=0,"",INDEX(data_wkly!E:E,MATCH($B138,data_wkly!$C:$C,0),1)),"")</f>
        <v>137.30000000000001</v>
      </c>
      <c r="E138" s="21">
        <f>IF(C138="","",IFERROR(INDEX(data_wkly!F:F,MATCH($B138,data_wkly!$C:$C,0),1),""))</f>
        <v>1.2900000000000205</v>
      </c>
      <c r="F138" s="21" t="str">
        <f>IF(E138="","",IFERROR(IF(INDEX(data_wkly!G:G,MATCH($B138,data_wkly!$C:$C,0),1)=0,"",INDEX(data_wkly!G:G,MATCH($B138,data_wkly!$C:$C,0),1)),""))</f>
        <v/>
      </c>
      <c r="G138" s="21">
        <f>IFERROR(IF(INDEX(data_wkly!H:H,MATCH($B138,data_wkly!$C:$C,0),1)=0,"",INDEX(data_wkly!H:H,MATCH($B138,data_wkly!$C:$C,0),1)),"")</f>
        <v>134.83000000000001</v>
      </c>
      <c r="H138" s="21">
        <f>IF(C138="","",IFERROR(INDEX(data_wkly!I:I,MATCH($B138,data_wkly!$C:$C,0),1),""))</f>
        <v>1.2700000000000102</v>
      </c>
      <c r="I138" s="21" t="str">
        <f>IF(H138="","",IFERROR(IF(INDEX(data_wkly!J:J,MATCH($B138,data_wkly!$C:$C,0),1)=0,"",INDEX(data_wkly!J:J,MATCH($B138,data_wkly!$C:$C,0),1)),""))</f>
        <v/>
      </c>
      <c r="J138" s="21">
        <f>IFERROR(IF(INDEX(data_wkly!K:K,MATCH($B138,data_wkly!$C:$C,0),1)=0,"",INDEX(data_wkly!K:K,MATCH($B138,data_wkly!$C:$C,0),1)),"")</f>
        <v>81.98</v>
      </c>
      <c r="K138" s="86">
        <f>IFERROR(IF(INDEX(data_wkly!L:L,MATCH($B138,data_wkly!$C:$C,0),1)=0,"",INDEX(data_wkly!L:L,MATCH($B138,data_wkly!$C:$C,0),1)),"")</f>
        <v>11.3</v>
      </c>
      <c r="L138" s="156"/>
      <c r="M138" s="155">
        <f>IFERROR(IF(INDEX(data_wkly!M:M,MATCH($B138,data_wkly!$C:$C,0),1)=0,"",INDEX(data_wkly!M:M,MATCH($B138,data_wkly!$C:$C,0),1)),"")</f>
        <v>81817</v>
      </c>
      <c r="N138" s="21">
        <f>IFERROR(IF(INDEX(data_wkly!N:N,MATCH($B138,data_wkly!$C:$C,0),1)=0,"",INDEX(data_wkly!N:N,MATCH($B138,data_wkly!$C:$C,0),1)),"")</f>
        <v>139.78</v>
      </c>
      <c r="O138" s="21">
        <f>IF(M138="","",IFERROR(INDEX(data_wkly!O:O,MATCH($B138,data_wkly!$C:$C,0),1),""))</f>
        <v>1.539999999999992</v>
      </c>
      <c r="P138" s="21" t="str">
        <f>IF(M138="","",IFERROR(IF(INDEX(data_wkly!P:P,MATCH($B138,data_wkly!$C:$C,0),1)=0,"",INDEX(data_wkly!P:P,MATCH($B138,data_wkly!$C:$C,0),1)),""))</f>
        <v/>
      </c>
      <c r="Q138" s="21">
        <f>IFERROR(IF(INDEX(data_wkly!Q:Q,MATCH($B138,data_wkly!$C:$C,0),1)=0,"",INDEX(data_wkly!Q:Q,MATCH($B138,data_wkly!$C:$C,0),1)),"")</f>
        <v>137.28</v>
      </c>
      <c r="R138" s="21">
        <f>IF(M138="","",IFERROR(INDEX(data_wkly!R:R,MATCH($B138,data_wkly!$C:$C,0),1),""))</f>
        <v>1.5200000000000102</v>
      </c>
      <c r="S138" s="21" t="str">
        <f>IF(M138="","",IFERROR(IF(INDEX(data_wkly!S:S,MATCH($B138,data_wkly!$C:$C,0),1)=0,"",INDEX(data_wkly!S:S,MATCH($B138,data_wkly!$C:$C,0),1)),""))</f>
        <v/>
      </c>
      <c r="T138" s="21">
        <f>IFERROR(IF(INDEX(data_wkly!T:T,MATCH($B138,data_wkly!$C:$C,0),1)=0,"",INDEX(data_wkly!T:T,MATCH($B138,data_wkly!$C:$C,0),1)),"")</f>
        <v>80.7</v>
      </c>
      <c r="U138" s="86">
        <f>IFERROR(IF(INDEX(data_wkly!U:U,MATCH($B138,data_wkly!$C:$C,0),1)=0,"",INDEX(data_wkly!U:U,MATCH($B138,data_wkly!$C:$C,0),1)),"")</f>
        <v>11.4</v>
      </c>
      <c r="V138" s="157">
        <f t="shared" si="6"/>
        <v>2</v>
      </c>
      <c r="W138" s="152">
        <f>IFERROR(IF(INDEX(data_wkly!W:W,MATCH($B138,data_wkly!$C:$C,0),1)=0,"",INDEX(data_wkly!W:W,MATCH($B138,data_wkly!$C:$C,0),1)),"")</f>
        <v>139.8903</v>
      </c>
      <c r="X138" s="21">
        <f>IFERROR(IF(INDEX(data_wkly!X:X,MATCH($B138,data_wkly!$C:$C,0),1)=0,"",INDEX(data_wkly!X:X,MATCH($B138,data_wkly!$C:$C,0),1)),"")</f>
        <v>-1.6538101021276645</v>
      </c>
      <c r="Y138" s="21">
        <f>IFERROR(IF(INDEX(data_wkly!Y:Y,MATCH($B138,data_wkly!$C:$C,0),1)=0,"",INDEX(data_wkly!Y:Y,MATCH($B138,data_wkly!$C:$C,0),1)),"")</f>
        <v>139.59</v>
      </c>
      <c r="Z138" s="21">
        <f>IFERROR(IF(INDEX(data_wkly!Z:Z,MATCH($B138,data_wkly!$C:$C,0),1)=0,"",INDEX(data_wkly!Z:Z,MATCH($B138,data_wkly!$C:$C,0),1)),"")</f>
        <v>-1.3700000000000045</v>
      </c>
      <c r="AA138" s="152">
        <f>IFERROR(IF(INDEX(data_wkly!AA:AA,MATCH($B138,data_wkly!$C:$C,0),1)=0,"",INDEX(data_wkly!AA:AA,MATCH($B138,data_wkly!$C:$C,0),1)),"")</f>
        <v>141.88999999999999</v>
      </c>
      <c r="AB138" s="21">
        <f>IFERROR(IF(INDEX(data_wkly!AB:AB,MATCH($B138,data_wkly!$C:$C,0),1)=0,"",INDEX(data_wkly!AB:AB,MATCH($B138,data_wkly!$C:$C,0),1)),"")</f>
        <v>-1.160000000000025</v>
      </c>
      <c r="AC138" s="21">
        <f>IFERROR(IF(INDEX(data_wkly!AC:AC,MATCH($B138,data_wkly!$C:$C,0),1)=0,"",INDEX(data_wkly!AC:AC,MATCH($B138,data_wkly!$C:$C,0),1)),"")</f>
        <v>143.19999999999999</v>
      </c>
      <c r="AD138" s="21">
        <f>IFERROR(IF(INDEX(data_wkly!AD:AD,MATCH($B138,data_wkly!$C:$C,0),1)=0,"",INDEX(data_wkly!AD:AD,MATCH($B138,data_wkly!$C:$C,0),1)),"")</f>
        <v>-1.3000000000000114</v>
      </c>
      <c r="AE138" s="157">
        <f t="shared" si="7"/>
        <v>2</v>
      </c>
      <c r="AF138" s="154" t="str">
        <f>IFERROR(IF(INDEX(data_wkly!AF:AF,MATCH($B138,data_wkly!$C:$C,0),1)=0,"",INDEX(data_wkly!AF:AF,MATCH($B138,data_wkly!$C:$C,0),1)),"")</f>
        <v/>
      </c>
      <c r="AG138" s="153" t="str">
        <f>IFERROR(IF(AF138="","",INDEX(data_wkly!AG:AG,MATCH($B138,data_wkly!$C:$C,0),1)),"")</f>
        <v/>
      </c>
      <c r="AH138" s="153" t="str">
        <f>IFERROR(IF(INDEX(data_wkly!AH:AH,MATCH($B138,data_wkly!$C:$C,0),1)=0,"",INDEX(data_wkly!AH:AH,MATCH($B138,data_wkly!$C:$C,0),1)),"")</f>
        <v/>
      </c>
      <c r="AI138" s="153" t="str">
        <f>IFERROR(IF(INDEX(data_wkly!AI:AI,MATCH($B138,data_wkly!$C:$C,0),1)=0,"",INDEX(data_wkly!AI:AI,MATCH($B138,data_wkly!$C:$C,0),1)),"")</f>
        <v/>
      </c>
      <c r="AJ138" s="153" t="str">
        <f>IFERROR(IF(AI138="","",INDEX(data_wkly!AJ:AJ,MATCH($B138,data_wkly!$C:$C,0),1)),"")</f>
        <v/>
      </c>
      <c r="AK138" s="153" t="str">
        <f>IFERROR(IF(INDEX(data_wkly!AK:AK,MATCH($B138,data_wkly!$C:$C,0),1)=0,"",INDEX(data_wkly!AK:AK,MATCH($B138,data_wkly!$C:$C,0),1)),"")</f>
        <v/>
      </c>
      <c r="AL138" s="153" t="str">
        <f>IFERROR(IF(INDEX(data_wkly!AL:AL,MATCH($B138,data_wkly!$C:$C,0),1)=0,"",INDEX(data_wkly!AL:AL,MATCH($B138,data_wkly!$C:$C,0),1)),"")</f>
        <v/>
      </c>
      <c r="AM138" s="183" t="str">
        <f>IFERROR(IF(INDEX(data_wkly!AM:AM,MATCH($B138,data_wkly!$C:$C,0),1)=0,"",INDEX(data_wkly!AM:AM,MATCH($B138,data_wkly!$C:$C,0),1)),"")</f>
        <v/>
      </c>
      <c r="AN138" s="41" t="str">
        <f t="shared" si="8"/>
        <v/>
      </c>
      <c r="AO138" s="88">
        <f t="shared" si="11"/>
        <v>2</v>
      </c>
    </row>
    <row r="139" spans="1:41">
      <c r="A139" s="88">
        <f t="shared" si="9"/>
        <v>1</v>
      </c>
      <c r="B139" s="89">
        <f t="shared" si="10"/>
        <v>42616</v>
      </c>
      <c r="C139" s="155">
        <f>IFERROR(IF(INDEX(data_wkly!D:D,MATCH($B139,data_wkly!$C:$C,0),1)=0,"",INDEX(data_wkly!D:D,MATCH($B139,data_wkly!$C:$C,0),1)),"")</f>
        <v>81215</v>
      </c>
      <c r="D139" s="21">
        <f>IFERROR(IF(INDEX(data_wkly!E:E,MATCH($B139,data_wkly!$C:$C,0),1)=0,"",INDEX(data_wkly!E:E,MATCH($B139,data_wkly!$C:$C,0),1)),"")</f>
        <v>138.24</v>
      </c>
      <c r="E139" s="21">
        <f>IF(C139="","",IFERROR(INDEX(data_wkly!F:F,MATCH($B139,data_wkly!$C:$C,0),1),""))</f>
        <v>0.93999999999999773</v>
      </c>
      <c r="F139" s="21" t="str">
        <f>IF(E139="","",IFERROR(IF(INDEX(data_wkly!G:G,MATCH($B139,data_wkly!$C:$C,0),1)=0,"",INDEX(data_wkly!G:G,MATCH($B139,data_wkly!$C:$C,0),1)),""))</f>
        <v/>
      </c>
      <c r="G139" s="21">
        <f>IFERROR(IF(INDEX(data_wkly!H:H,MATCH($B139,data_wkly!$C:$C,0),1)=0,"",INDEX(data_wkly!H:H,MATCH($B139,data_wkly!$C:$C,0),1)),"")</f>
        <v>135.75</v>
      </c>
      <c r="H139" s="21">
        <f>IF(C139="","",IFERROR(INDEX(data_wkly!I:I,MATCH($B139,data_wkly!$C:$C,0),1),""))</f>
        <v>0.91999999999998749</v>
      </c>
      <c r="I139" s="21" t="str">
        <f>IF(H139="","",IFERROR(IF(INDEX(data_wkly!J:J,MATCH($B139,data_wkly!$C:$C,0),1)=0,"",INDEX(data_wkly!J:J,MATCH($B139,data_wkly!$C:$C,0),1)),""))</f>
        <v/>
      </c>
      <c r="J139" s="21">
        <f>IFERROR(IF(INDEX(data_wkly!K:K,MATCH($B139,data_wkly!$C:$C,0),1)=0,"",INDEX(data_wkly!K:K,MATCH($B139,data_wkly!$C:$C,0),1)),"")</f>
        <v>82.52</v>
      </c>
      <c r="K139" s="86">
        <f>IFERROR(IF(INDEX(data_wkly!L:L,MATCH($B139,data_wkly!$C:$C,0),1)=0,"",INDEX(data_wkly!L:L,MATCH($B139,data_wkly!$C:$C,0),1)),"")</f>
        <v>11.3</v>
      </c>
      <c r="L139" s="156"/>
      <c r="M139" s="155">
        <f>IFERROR(IF(INDEX(data_wkly!M:M,MATCH($B139,data_wkly!$C:$C,0),1)=0,"",INDEX(data_wkly!M:M,MATCH($B139,data_wkly!$C:$C,0),1)),"")</f>
        <v>81307</v>
      </c>
      <c r="N139" s="21">
        <f>IFERROR(IF(INDEX(data_wkly!N:N,MATCH($B139,data_wkly!$C:$C,0),1)=0,"",INDEX(data_wkly!N:N,MATCH($B139,data_wkly!$C:$C,0),1)),"")</f>
        <v>140.37</v>
      </c>
      <c r="O139" s="21">
        <f>IF(M139="","",IFERROR(INDEX(data_wkly!O:O,MATCH($B139,data_wkly!$C:$C,0),1),""))</f>
        <v>0.59000000000000341</v>
      </c>
      <c r="P139" s="21" t="str">
        <f>IF(M139="","",IFERROR(IF(INDEX(data_wkly!P:P,MATCH($B139,data_wkly!$C:$C,0),1)=0,"",INDEX(data_wkly!P:P,MATCH($B139,data_wkly!$C:$C,0),1)),""))</f>
        <v/>
      </c>
      <c r="Q139" s="21">
        <f>IFERROR(IF(INDEX(data_wkly!Q:Q,MATCH($B139,data_wkly!$C:$C,0),1)=0,"",INDEX(data_wkly!Q:Q,MATCH($B139,data_wkly!$C:$C,0),1)),"")</f>
        <v>137.86000000000001</v>
      </c>
      <c r="R139" s="21">
        <f>IF(M139="","",IFERROR(INDEX(data_wkly!R:R,MATCH($B139,data_wkly!$C:$C,0),1),""))</f>
        <v>0.58000000000001251</v>
      </c>
      <c r="S139" s="21" t="str">
        <f>IF(M139="","",IFERROR(IF(INDEX(data_wkly!S:S,MATCH($B139,data_wkly!$C:$C,0),1)=0,"",INDEX(data_wkly!S:S,MATCH($B139,data_wkly!$C:$C,0),1)),""))</f>
        <v/>
      </c>
      <c r="T139" s="21">
        <f>IFERROR(IF(INDEX(data_wkly!T:T,MATCH($B139,data_wkly!$C:$C,0),1)=0,"",INDEX(data_wkly!T:T,MATCH($B139,data_wkly!$C:$C,0),1)),"")</f>
        <v>81.739999999999995</v>
      </c>
      <c r="U139" s="86">
        <f>IFERROR(IF(INDEX(data_wkly!U:U,MATCH($B139,data_wkly!$C:$C,0),1)=0,"",INDEX(data_wkly!U:U,MATCH($B139,data_wkly!$C:$C,0),1)),"")</f>
        <v>11.5</v>
      </c>
      <c r="V139" s="157">
        <f t="shared" si="6"/>
        <v>1</v>
      </c>
      <c r="W139" s="152">
        <f>IFERROR(IF(INDEX(data_wkly!W:W,MATCH($B139,data_wkly!$C:$C,0),1)=0,"",INDEX(data_wkly!W:W,MATCH($B139,data_wkly!$C:$C,0),1)),"")</f>
        <v>138.43819999999999</v>
      </c>
      <c r="X139" s="21">
        <f>IFERROR(IF(INDEX(data_wkly!X:X,MATCH($B139,data_wkly!$C:$C,0),1)=0,"",INDEX(data_wkly!X:X,MATCH($B139,data_wkly!$C:$C,0),1)),"")</f>
        <v>-1.4520448076758043</v>
      </c>
      <c r="Y139" s="21">
        <f>IFERROR(IF(INDEX(data_wkly!Y:Y,MATCH($B139,data_wkly!$C:$C,0),1)=0,"",INDEX(data_wkly!Y:Y,MATCH($B139,data_wkly!$C:$C,0),1)),"")</f>
        <v>138.01</v>
      </c>
      <c r="Z139" s="21">
        <f>IFERROR(IF(INDEX(data_wkly!Z:Z,MATCH($B139,data_wkly!$C:$C,0),1)=0,"",INDEX(data_wkly!Z:Z,MATCH($B139,data_wkly!$C:$C,0),1)),"")</f>
        <v>-1.5800000000000125</v>
      </c>
      <c r="AA139" s="152">
        <f>IFERROR(IF(INDEX(data_wkly!AA:AA,MATCH($B139,data_wkly!$C:$C,0),1)=0,"",INDEX(data_wkly!AA:AA,MATCH($B139,data_wkly!$C:$C,0),1)),"")</f>
        <v>140.4</v>
      </c>
      <c r="AB139" s="21">
        <f>IFERROR(IF(INDEX(data_wkly!AB:AB,MATCH($B139,data_wkly!$C:$C,0),1)=0,"",INDEX(data_wkly!AB:AB,MATCH($B139,data_wkly!$C:$C,0),1)),"")</f>
        <v>-1.4899999999999807</v>
      </c>
      <c r="AC139" s="21">
        <f>IFERROR(IF(INDEX(data_wkly!AC:AC,MATCH($B139,data_wkly!$C:$C,0),1)=0,"",INDEX(data_wkly!AC:AC,MATCH($B139,data_wkly!$C:$C,0),1)),"")</f>
        <v>141.55000000000001</v>
      </c>
      <c r="AD139" s="21">
        <f>IFERROR(IF(INDEX(data_wkly!AD:AD,MATCH($B139,data_wkly!$C:$C,0),1)=0,"",INDEX(data_wkly!AD:AD,MATCH($B139,data_wkly!$C:$C,0),1)),"")</f>
        <v>-1.6499999999999773</v>
      </c>
      <c r="AE139" s="157">
        <f t="shared" si="7"/>
        <v>1</v>
      </c>
      <c r="AF139" s="154" t="str">
        <f>IFERROR(IF(INDEX(data_wkly!AF:AF,MATCH($B139,data_wkly!$C:$C,0),1)=0,"",INDEX(data_wkly!AF:AF,MATCH($B139,data_wkly!$C:$C,0),1)),"")</f>
        <v/>
      </c>
      <c r="AG139" s="153" t="str">
        <f>IFERROR(IF(AF139="","",INDEX(data_wkly!AG:AG,MATCH($B139,data_wkly!$C:$C,0),1)),"")</f>
        <v/>
      </c>
      <c r="AH139" s="153" t="str">
        <f>IFERROR(IF(INDEX(data_wkly!AH:AH,MATCH($B139,data_wkly!$C:$C,0),1)=0,"",INDEX(data_wkly!AH:AH,MATCH($B139,data_wkly!$C:$C,0),1)),"")</f>
        <v/>
      </c>
      <c r="AI139" s="153" t="str">
        <f>IFERROR(IF(INDEX(data_wkly!AI:AI,MATCH($B139,data_wkly!$C:$C,0),1)=0,"",INDEX(data_wkly!AI:AI,MATCH($B139,data_wkly!$C:$C,0),1)),"")</f>
        <v/>
      </c>
      <c r="AJ139" s="153" t="str">
        <f>IFERROR(IF(AI139="","",INDEX(data_wkly!AJ:AJ,MATCH($B139,data_wkly!$C:$C,0),1)),"")</f>
        <v/>
      </c>
      <c r="AK139" s="153" t="str">
        <f>IFERROR(IF(INDEX(data_wkly!AK:AK,MATCH($B139,data_wkly!$C:$C,0),1)=0,"",INDEX(data_wkly!AK:AK,MATCH($B139,data_wkly!$C:$C,0),1)),"")</f>
        <v/>
      </c>
      <c r="AL139" s="153" t="str">
        <f>IFERROR(IF(INDEX(data_wkly!AL:AL,MATCH($B139,data_wkly!$C:$C,0),1)=0,"",INDEX(data_wkly!AL:AL,MATCH($B139,data_wkly!$C:$C,0),1)),"")</f>
        <v/>
      </c>
      <c r="AM139" s="183" t="str">
        <f>IFERROR(IF(INDEX(data_wkly!AM:AM,MATCH($B139,data_wkly!$C:$C,0),1)=0,"",INDEX(data_wkly!AM:AM,MATCH($B139,data_wkly!$C:$C,0),1)),"")</f>
        <v/>
      </c>
      <c r="AN139" s="41" t="str">
        <f t="shared" si="8"/>
        <v/>
      </c>
      <c r="AO139" s="88">
        <f t="shared" si="11"/>
        <v>1</v>
      </c>
    </row>
    <row r="140" spans="1:41">
      <c r="A140" s="88">
        <f t="shared" si="9"/>
        <v>2</v>
      </c>
      <c r="B140" s="89">
        <f t="shared" si="10"/>
        <v>42623</v>
      </c>
      <c r="C140" s="155">
        <f>IFERROR(IF(INDEX(data_wkly!D:D,MATCH($B140,data_wkly!$C:$C,0),1)=0,"",INDEX(data_wkly!D:D,MATCH($B140,data_wkly!$C:$C,0),1)),"")</f>
        <v>84162</v>
      </c>
      <c r="D140" s="21">
        <f>IFERROR(IF(INDEX(data_wkly!E:E,MATCH($B140,data_wkly!$C:$C,0),1)=0,"",INDEX(data_wkly!E:E,MATCH($B140,data_wkly!$C:$C,0),1)),"")</f>
        <v>139.88999999999999</v>
      </c>
      <c r="E140" s="21">
        <f>IF(C140="","",IFERROR(INDEX(data_wkly!F:F,MATCH($B140,data_wkly!$C:$C,0),1),""))</f>
        <v>1.6499999999999773</v>
      </c>
      <c r="F140" s="21" t="str">
        <f>IF(E140="","",IFERROR(IF(INDEX(data_wkly!G:G,MATCH($B140,data_wkly!$C:$C,0),1)=0,"",INDEX(data_wkly!G:G,MATCH($B140,data_wkly!$C:$C,0),1)),""))</f>
        <v/>
      </c>
      <c r="G140" s="21">
        <f>IFERROR(IF(INDEX(data_wkly!H:H,MATCH($B140,data_wkly!$C:$C,0),1)=0,"",INDEX(data_wkly!H:H,MATCH($B140,data_wkly!$C:$C,0),1)),"")</f>
        <v>137.37</v>
      </c>
      <c r="H140" s="21">
        <f>IF(C140="","",IFERROR(INDEX(data_wkly!I:I,MATCH($B140,data_wkly!$C:$C,0),1),""))</f>
        <v>1.6200000000000045</v>
      </c>
      <c r="I140" s="21" t="str">
        <f>IF(H140="","",IFERROR(IF(INDEX(data_wkly!J:J,MATCH($B140,data_wkly!$C:$C,0),1)=0,"",INDEX(data_wkly!J:J,MATCH($B140,data_wkly!$C:$C,0),1)),""))</f>
        <v/>
      </c>
      <c r="J140" s="21">
        <f>IFERROR(IF(INDEX(data_wkly!K:K,MATCH($B140,data_wkly!$C:$C,0),1)=0,"",INDEX(data_wkly!K:K,MATCH($B140,data_wkly!$C:$C,0),1)),"")</f>
        <v>82.29</v>
      </c>
      <c r="K140" s="86">
        <f>IFERROR(IF(INDEX(data_wkly!L:L,MATCH($B140,data_wkly!$C:$C,0),1)=0,"",INDEX(data_wkly!L:L,MATCH($B140,data_wkly!$C:$C,0),1)),"")</f>
        <v>11.3</v>
      </c>
      <c r="L140" s="156"/>
      <c r="M140" s="155">
        <f>IFERROR(IF(INDEX(data_wkly!M:M,MATCH($B140,data_wkly!$C:$C,0),1)=0,"",INDEX(data_wkly!M:M,MATCH($B140,data_wkly!$C:$C,0),1)),"")</f>
        <v>83509</v>
      </c>
      <c r="N140" s="21">
        <f>IFERROR(IF(INDEX(data_wkly!N:N,MATCH($B140,data_wkly!$C:$C,0),1)=0,"",INDEX(data_wkly!N:N,MATCH($B140,data_wkly!$C:$C,0),1)),"")</f>
        <v>141.75</v>
      </c>
      <c r="O140" s="21">
        <f>IF(M140="","",IFERROR(INDEX(data_wkly!O:O,MATCH($B140,data_wkly!$C:$C,0),1),""))</f>
        <v>1.3799999999999955</v>
      </c>
      <c r="P140" s="21" t="str">
        <f>IF(M140="","",IFERROR(IF(INDEX(data_wkly!P:P,MATCH($B140,data_wkly!$C:$C,0),1)=0,"",INDEX(data_wkly!P:P,MATCH($B140,data_wkly!$C:$C,0),1)),""))</f>
        <v/>
      </c>
      <c r="Q140" s="21">
        <f>IFERROR(IF(INDEX(data_wkly!Q:Q,MATCH($B140,data_wkly!$C:$C,0),1)=0,"",INDEX(data_wkly!Q:Q,MATCH($B140,data_wkly!$C:$C,0),1)),"")</f>
        <v>139.22</v>
      </c>
      <c r="R140" s="21">
        <f>IF(M140="","",IFERROR(INDEX(data_wkly!R:R,MATCH($B140,data_wkly!$C:$C,0),1),""))</f>
        <v>1.3599999999999852</v>
      </c>
      <c r="S140" s="21" t="str">
        <f>IF(M140="","",IFERROR(IF(INDEX(data_wkly!S:S,MATCH($B140,data_wkly!$C:$C,0),1)=0,"",INDEX(data_wkly!S:S,MATCH($B140,data_wkly!$C:$C,0),1)),""))</f>
        <v/>
      </c>
      <c r="T140" s="21">
        <f>IFERROR(IF(INDEX(data_wkly!T:T,MATCH($B140,data_wkly!$C:$C,0),1)=0,"",INDEX(data_wkly!T:T,MATCH($B140,data_wkly!$C:$C,0),1)),"")</f>
        <v>81.28</v>
      </c>
      <c r="U140" s="86">
        <f>IFERROR(IF(INDEX(data_wkly!U:U,MATCH($B140,data_wkly!$C:$C,0),1)=0,"",INDEX(data_wkly!U:U,MATCH($B140,data_wkly!$C:$C,0),1)),"")</f>
        <v>11.5</v>
      </c>
      <c r="V140" s="157">
        <f t="shared" si="6"/>
        <v>2</v>
      </c>
      <c r="W140" s="152">
        <f>IFERROR(IF(INDEX(data_wkly!W:W,MATCH($B140,data_wkly!$C:$C,0),1)=0,"",INDEX(data_wkly!W:W,MATCH($B140,data_wkly!$C:$C,0),1)),"")</f>
        <v>137.84399999999999</v>
      </c>
      <c r="X140" s="21">
        <f>IFERROR(IF(INDEX(data_wkly!X:X,MATCH($B140,data_wkly!$C:$C,0),1)=0,"",INDEX(data_wkly!X:X,MATCH($B140,data_wkly!$C:$C,0),1)),"")</f>
        <v>-0.59422763191960826</v>
      </c>
      <c r="Y140" s="21">
        <f>IFERROR(IF(INDEX(data_wkly!Y:Y,MATCH($B140,data_wkly!$C:$C,0),1)=0,"",INDEX(data_wkly!Y:Y,MATCH($B140,data_wkly!$C:$C,0),1)),"")</f>
        <v>137.32</v>
      </c>
      <c r="Z140" s="21">
        <f>IFERROR(IF(INDEX(data_wkly!Z:Z,MATCH($B140,data_wkly!$C:$C,0),1)=0,"",INDEX(data_wkly!Z:Z,MATCH($B140,data_wkly!$C:$C,0),1)),"")</f>
        <v>-0.68999999999999773</v>
      </c>
      <c r="AA140" s="152">
        <f>IFERROR(IF(INDEX(data_wkly!AA:AA,MATCH($B140,data_wkly!$C:$C,0),1)=0,"",INDEX(data_wkly!AA:AA,MATCH($B140,data_wkly!$C:$C,0),1)),"")</f>
        <v>139.62</v>
      </c>
      <c r="AB140" s="21">
        <f>IFERROR(IF(INDEX(data_wkly!AB:AB,MATCH($B140,data_wkly!$C:$C,0),1)=0,"",INDEX(data_wkly!AB:AB,MATCH($B140,data_wkly!$C:$C,0),1)),"")</f>
        <v>-0.78000000000000114</v>
      </c>
      <c r="AC140" s="21">
        <f>IFERROR(IF(INDEX(data_wkly!AC:AC,MATCH($B140,data_wkly!$C:$C,0),1)=0,"",INDEX(data_wkly!AC:AC,MATCH($B140,data_wkly!$C:$C,0),1)),"")</f>
        <v>140.74</v>
      </c>
      <c r="AD140" s="21">
        <f>IFERROR(IF(INDEX(data_wkly!AD:AD,MATCH($B140,data_wkly!$C:$C,0),1)=0,"",INDEX(data_wkly!AD:AD,MATCH($B140,data_wkly!$C:$C,0),1)),"")</f>
        <v>-0.81000000000000227</v>
      </c>
      <c r="AE140" s="157">
        <f t="shared" si="7"/>
        <v>2</v>
      </c>
      <c r="AF140" s="154" t="str">
        <f>IFERROR(IF(INDEX(data_wkly!AF:AF,MATCH($B140,data_wkly!$C:$C,0),1)=0,"",INDEX(data_wkly!AF:AF,MATCH($B140,data_wkly!$C:$C,0),1)),"")</f>
        <v/>
      </c>
      <c r="AG140" s="153" t="str">
        <f>IFERROR(IF(AF140="","",INDEX(data_wkly!AG:AG,MATCH($B140,data_wkly!$C:$C,0),1)),"")</f>
        <v/>
      </c>
      <c r="AH140" s="153" t="str">
        <f>IFERROR(IF(INDEX(data_wkly!AH:AH,MATCH($B140,data_wkly!$C:$C,0),1)=0,"",INDEX(data_wkly!AH:AH,MATCH($B140,data_wkly!$C:$C,0),1)),"")</f>
        <v/>
      </c>
      <c r="AI140" s="153" t="str">
        <f>IFERROR(IF(INDEX(data_wkly!AI:AI,MATCH($B140,data_wkly!$C:$C,0),1)=0,"",INDEX(data_wkly!AI:AI,MATCH($B140,data_wkly!$C:$C,0),1)),"")</f>
        <v/>
      </c>
      <c r="AJ140" s="153" t="str">
        <f>IFERROR(IF(AI140="","",INDEX(data_wkly!AJ:AJ,MATCH($B140,data_wkly!$C:$C,0),1)),"")</f>
        <v/>
      </c>
      <c r="AK140" s="153" t="str">
        <f>IFERROR(IF(INDEX(data_wkly!AK:AK,MATCH($B140,data_wkly!$C:$C,0),1)=0,"",INDEX(data_wkly!AK:AK,MATCH($B140,data_wkly!$C:$C,0),1)),"")</f>
        <v/>
      </c>
      <c r="AL140" s="153" t="str">
        <f>IFERROR(IF(INDEX(data_wkly!AL:AL,MATCH($B140,data_wkly!$C:$C,0),1)=0,"",INDEX(data_wkly!AL:AL,MATCH($B140,data_wkly!$C:$C,0),1)),"")</f>
        <v/>
      </c>
      <c r="AM140" s="183" t="str">
        <f>IFERROR(IF(INDEX(data_wkly!AM:AM,MATCH($B140,data_wkly!$C:$C,0),1)=0,"",INDEX(data_wkly!AM:AM,MATCH($B140,data_wkly!$C:$C,0),1)),"")</f>
        <v/>
      </c>
      <c r="AN140" s="41" t="str">
        <f t="shared" si="8"/>
        <v/>
      </c>
      <c r="AO140" s="88">
        <f t="shared" si="11"/>
        <v>2</v>
      </c>
    </row>
    <row r="141" spans="1:41">
      <c r="A141" s="88">
        <f t="shared" si="9"/>
        <v>1</v>
      </c>
      <c r="B141" s="89">
        <f t="shared" si="10"/>
        <v>42630</v>
      </c>
      <c r="C141" s="155">
        <f>IFERROR(IF(INDEX(data_wkly!D:D,MATCH($B141,data_wkly!$C:$C,0),1)=0,"",INDEX(data_wkly!D:D,MATCH($B141,data_wkly!$C:$C,0),1)),"")</f>
        <v>82202</v>
      </c>
      <c r="D141" s="21">
        <f>IFERROR(IF(INDEX(data_wkly!E:E,MATCH($B141,data_wkly!$C:$C,0),1)=0,"",INDEX(data_wkly!E:E,MATCH($B141,data_wkly!$C:$C,0),1)),"")</f>
        <v>140.38</v>
      </c>
      <c r="E141" s="21">
        <f>IF(C141="","",IFERROR(INDEX(data_wkly!F:F,MATCH($B141,data_wkly!$C:$C,0),1),""))</f>
        <v>0.49000000000000909</v>
      </c>
      <c r="F141" s="21" t="str">
        <f>IF(E141="","",IFERROR(IF(INDEX(data_wkly!G:G,MATCH($B141,data_wkly!$C:$C,0),1)=0,"",INDEX(data_wkly!G:G,MATCH($B141,data_wkly!$C:$C,0),1)),""))</f>
        <v/>
      </c>
      <c r="G141" s="21">
        <f>IFERROR(IF(INDEX(data_wkly!H:H,MATCH($B141,data_wkly!$C:$C,0),1)=0,"",INDEX(data_wkly!H:H,MATCH($B141,data_wkly!$C:$C,0),1)),"")</f>
        <v>137.86000000000001</v>
      </c>
      <c r="H141" s="21">
        <f>IF(C141="","",IFERROR(INDEX(data_wkly!I:I,MATCH($B141,data_wkly!$C:$C,0),1),""))</f>
        <v>0.49000000000000909</v>
      </c>
      <c r="I141" s="21" t="str">
        <f>IF(H141="","",IFERROR(IF(INDEX(data_wkly!J:J,MATCH($B141,data_wkly!$C:$C,0),1)=0,"",INDEX(data_wkly!J:J,MATCH($B141,data_wkly!$C:$C,0),1)),""))</f>
        <v/>
      </c>
      <c r="J141" s="21">
        <f>IFERROR(IF(INDEX(data_wkly!K:K,MATCH($B141,data_wkly!$C:$C,0),1)=0,"",INDEX(data_wkly!K:K,MATCH($B141,data_wkly!$C:$C,0),1)),"")</f>
        <v>82.61</v>
      </c>
      <c r="K141" s="86">
        <f>IFERROR(IF(INDEX(data_wkly!L:L,MATCH($B141,data_wkly!$C:$C,0),1)=0,"",INDEX(data_wkly!L:L,MATCH($B141,data_wkly!$C:$C,0),1)),"")</f>
        <v>11.3</v>
      </c>
      <c r="L141" s="156"/>
      <c r="M141" s="155">
        <f>IFERROR(IF(INDEX(data_wkly!M:M,MATCH($B141,data_wkly!$C:$C,0),1)=0,"",INDEX(data_wkly!M:M,MATCH($B141,data_wkly!$C:$C,0),1)),"")</f>
        <v>84295</v>
      </c>
      <c r="N141" s="21">
        <f>IFERROR(IF(INDEX(data_wkly!N:N,MATCH($B141,data_wkly!$C:$C,0),1)=0,"",INDEX(data_wkly!N:N,MATCH($B141,data_wkly!$C:$C,0),1)),"")</f>
        <v>142.44999999999999</v>
      </c>
      <c r="O141" s="21">
        <f>IF(M141="","",IFERROR(INDEX(data_wkly!O:O,MATCH($B141,data_wkly!$C:$C,0),1),""))</f>
        <v>0.69999999999998863</v>
      </c>
      <c r="P141" s="21" t="str">
        <f>IF(M141="","",IFERROR(IF(INDEX(data_wkly!P:P,MATCH($B141,data_wkly!$C:$C,0),1)=0,"",INDEX(data_wkly!P:P,MATCH($B141,data_wkly!$C:$C,0),1)),""))</f>
        <v/>
      </c>
      <c r="Q141" s="21">
        <f>IFERROR(IF(INDEX(data_wkly!Q:Q,MATCH($B141,data_wkly!$C:$C,0),1)=0,"",INDEX(data_wkly!Q:Q,MATCH($B141,data_wkly!$C:$C,0),1)),"")</f>
        <v>139.9</v>
      </c>
      <c r="R141" s="21">
        <f>IF(M141="","",IFERROR(INDEX(data_wkly!R:R,MATCH($B141,data_wkly!$C:$C,0),1),""))</f>
        <v>0.68000000000000682</v>
      </c>
      <c r="S141" s="21" t="str">
        <f>IF(M141="","",IFERROR(IF(INDEX(data_wkly!S:S,MATCH($B141,data_wkly!$C:$C,0),1)=0,"",INDEX(data_wkly!S:S,MATCH($B141,data_wkly!$C:$C,0),1)),""))</f>
        <v/>
      </c>
      <c r="T141" s="21">
        <f>IFERROR(IF(INDEX(data_wkly!T:T,MATCH($B141,data_wkly!$C:$C,0),1)=0,"",INDEX(data_wkly!T:T,MATCH($B141,data_wkly!$C:$C,0),1)),"")</f>
        <v>81.87</v>
      </c>
      <c r="U141" s="86">
        <f>IFERROR(IF(INDEX(data_wkly!U:U,MATCH($B141,data_wkly!$C:$C,0),1)=0,"",INDEX(data_wkly!U:U,MATCH($B141,data_wkly!$C:$C,0),1)),"")</f>
        <v>11.5</v>
      </c>
      <c r="V141" s="157">
        <f t="shared" ref="V141:V204" si="12">IF(M141="","",AO141)</f>
        <v>1</v>
      </c>
      <c r="W141" s="152">
        <f>IFERROR(IF(INDEX(data_wkly!W:W,MATCH($B141,data_wkly!$C:$C,0),1)=0,"",INDEX(data_wkly!W:W,MATCH($B141,data_wkly!$C:$C,0),1)),"")</f>
        <v>140.5181</v>
      </c>
      <c r="X141" s="21">
        <f>IFERROR(IF(INDEX(data_wkly!X:X,MATCH($B141,data_wkly!$C:$C,0),1)=0,"",INDEX(data_wkly!X:X,MATCH($B141,data_wkly!$C:$C,0),1)),"")</f>
        <v>2.6741279144844725</v>
      </c>
      <c r="Y141" s="21">
        <f>IFERROR(IF(INDEX(data_wkly!Y:Y,MATCH($B141,data_wkly!$C:$C,0),1)=0,"",INDEX(data_wkly!Y:Y,MATCH($B141,data_wkly!$C:$C,0),1)),"")</f>
        <v>140.16999999999999</v>
      </c>
      <c r="Z141" s="21">
        <f>IFERROR(IF(INDEX(data_wkly!Z:Z,MATCH($B141,data_wkly!$C:$C,0),1)=0,"",INDEX(data_wkly!Z:Z,MATCH($B141,data_wkly!$C:$C,0),1)),"")</f>
        <v>2.8499999999999943</v>
      </c>
      <c r="AA141" s="152">
        <f>IFERROR(IF(INDEX(data_wkly!AA:AA,MATCH($B141,data_wkly!$C:$C,0),1)=0,"",INDEX(data_wkly!AA:AA,MATCH($B141,data_wkly!$C:$C,0),1)),"")</f>
        <v>141.86000000000001</v>
      </c>
      <c r="AB141" s="21">
        <f>IFERROR(IF(INDEX(data_wkly!AB:AB,MATCH($B141,data_wkly!$C:$C,0),1)=0,"",INDEX(data_wkly!AB:AB,MATCH($B141,data_wkly!$C:$C,0),1)),"")</f>
        <v>2.2400000000000091</v>
      </c>
      <c r="AC141" s="21">
        <f>IFERROR(IF(INDEX(data_wkly!AC:AC,MATCH($B141,data_wkly!$C:$C,0),1)=0,"",INDEX(data_wkly!AC:AC,MATCH($B141,data_wkly!$C:$C,0),1)),"")</f>
        <v>143.24</v>
      </c>
      <c r="AD141" s="21">
        <f>IFERROR(IF(INDEX(data_wkly!AD:AD,MATCH($B141,data_wkly!$C:$C,0),1)=0,"",INDEX(data_wkly!AD:AD,MATCH($B141,data_wkly!$C:$C,0),1)),"")</f>
        <v>2.5</v>
      </c>
      <c r="AE141" s="157">
        <f t="shared" ref="AE141:AE204" si="13">IF(W141="","",AO141)</f>
        <v>1</v>
      </c>
      <c r="AF141" s="154" t="str">
        <f>IFERROR(IF(INDEX(data_wkly!AF:AF,MATCH($B141,data_wkly!$C:$C,0),1)=0,"",INDEX(data_wkly!AF:AF,MATCH($B141,data_wkly!$C:$C,0),1)),"")</f>
        <v/>
      </c>
      <c r="AG141" s="153" t="str">
        <f>IFERROR(IF(AF141="","",INDEX(data_wkly!AG:AG,MATCH($B141,data_wkly!$C:$C,0),1)),"")</f>
        <v/>
      </c>
      <c r="AH141" s="153" t="str">
        <f>IFERROR(IF(INDEX(data_wkly!AH:AH,MATCH($B141,data_wkly!$C:$C,0),1)=0,"",INDEX(data_wkly!AH:AH,MATCH($B141,data_wkly!$C:$C,0),1)),"")</f>
        <v/>
      </c>
      <c r="AI141" s="153" t="str">
        <f>IFERROR(IF(INDEX(data_wkly!AI:AI,MATCH($B141,data_wkly!$C:$C,0),1)=0,"",INDEX(data_wkly!AI:AI,MATCH($B141,data_wkly!$C:$C,0),1)),"")</f>
        <v/>
      </c>
      <c r="AJ141" s="153" t="str">
        <f>IFERROR(IF(AI141="","",INDEX(data_wkly!AJ:AJ,MATCH($B141,data_wkly!$C:$C,0),1)),"")</f>
        <v/>
      </c>
      <c r="AK141" s="153" t="str">
        <f>IFERROR(IF(INDEX(data_wkly!AK:AK,MATCH($B141,data_wkly!$C:$C,0),1)=0,"",INDEX(data_wkly!AK:AK,MATCH($B141,data_wkly!$C:$C,0),1)),"")</f>
        <v/>
      </c>
      <c r="AL141" s="153" t="str">
        <f>IFERROR(IF(INDEX(data_wkly!AL:AL,MATCH($B141,data_wkly!$C:$C,0),1)=0,"",INDEX(data_wkly!AL:AL,MATCH($B141,data_wkly!$C:$C,0),1)),"")</f>
        <v/>
      </c>
      <c r="AM141" s="183" t="str">
        <f>IFERROR(IF(INDEX(data_wkly!AM:AM,MATCH($B141,data_wkly!$C:$C,0),1)=0,"",INDEX(data_wkly!AM:AM,MATCH($B141,data_wkly!$C:$C,0),1)),"")</f>
        <v/>
      </c>
      <c r="AN141" s="41" t="str">
        <f t="shared" ref="AN141:AN204" si="14">IF(AF141="","",AO141)</f>
        <v/>
      </c>
      <c r="AO141" s="88">
        <f t="shared" si="11"/>
        <v>1</v>
      </c>
    </row>
    <row r="142" spans="1:41">
      <c r="A142" s="88">
        <f t="shared" ref="A142:A205" si="15">IF(C142="","",AO142)</f>
        <v>2</v>
      </c>
      <c r="B142" s="89">
        <f t="shared" si="10"/>
        <v>42637</v>
      </c>
      <c r="C142" s="155">
        <f>IFERROR(IF(INDEX(data_wkly!D:D,MATCH($B142,data_wkly!$C:$C,0),1)=0,"",INDEX(data_wkly!D:D,MATCH($B142,data_wkly!$C:$C,0),1)),"")</f>
        <v>88074</v>
      </c>
      <c r="D142" s="21">
        <f>IFERROR(IF(INDEX(data_wkly!E:E,MATCH($B142,data_wkly!$C:$C,0),1)=0,"",INDEX(data_wkly!E:E,MATCH($B142,data_wkly!$C:$C,0),1)),"")</f>
        <v>141.03</v>
      </c>
      <c r="E142" s="21">
        <f>IF(C142="","",IFERROR(INDEX(data_wkly!F:F,MATCH($B142,data_wkly!$C:$C,0),1),""))</f>
        <v>0.65000000000000568</v>
      </c>
      <c r="F142" s="21" t="str">
        <f>IF(E142="","",IFERROR(IF(INDEX(data_wkly!G:G,MATCH($B142,data_wkly!$C:$C,0),1)=0,"",INDEX(data_wkly!G:G,MATCH($B142,data_wkly!$C:$C,0),1)),""))</f>
        <v/>
      </c>
      <c r="G142" s="21">
        <f>IFERROR(IF(INDEX(data_wkly!H:H,MATCH($B142,data_wkly!$C:$C,0),1)=0,"",INDEX(data_wkly!H:H,MATCH($B142,data_wkly!$C:$C,0),1)),"")</f>
        <v>138.5</v>
      </c>
      <c r="H142" s="21">
        <f>IF(C142="","",IFERROR(INDEX(data_wkly!I:I,MATCH($B142,data_wkly!$C:$C,0),1),""))</f>
        <v>0.63999999999998636</v>
      </c>
      <c r="I142" s="21" t="str">
        <f>IF(H142="","",IFERROR(IF(INDEX(data_wkly!J:J,MATCH($B142,data_wkly!$C:$C,0),1)=0,"",INDEX(data_wkly!J:J,MATCH($B142,data_wkly!$C:$C,0),1)),""))</f>
        <v/>
      </c>
      <c r="J142" s="21">
        <f>IFERROR(IF(INDEX(data_wkly!K:K,MATCH($B142,data_wkly!$C:$C,0),1)=0,"",INDEX(data_wkly!K:K,MATCH($B142,data_wkly!$C:$C,0),1)),"")</f>
        <v>82.34</v>
      </c>
      <c r="K142" s="86">
        <f>IFERROR(IF(INDEX(data_wkly!L:L,MATCH($B142,data_wkly!$C:$C,0),1)=0,"",INDEX(data_wkly!L:L,MATCH($B142,data_wkly!$C:$C,0),1)),"")</f>
        <v>11.3</v>
      </c>
      <c r="L142" s="156"/>
      <c r="M142" s="155">
        <f>IFERROR(IF(INDEX(data_wkly!M:M,MATCH($B142,data_wkly!$C:$C,0),1)=0,"",INDEX(data_wkly!M:M,MATCH($B142,data_wkly!$C:$C,0),1)),"")</f>
        <v>84054</v>
      </c>
      <c r="N142" s="21">
        <f>IFERROR(IF(INDEX(data_wkly!N:N,MATCH($B142,data_wkly!$C:$C,0),1)=0,"",INDEX(data_wkly!N:N,MATCH($B142,data_wkly!$C:$C,0),1)),"")</f>
        <v>143.09</v>
      </c>
      <c r="O142" s="21">
        <f>IF(M142="","",IFERROR(INDEX(data_wkly!O:O,MATCH($B142,data_wkly!$C:$C,0),1),""))</f>
        <v>0.64000000000001478</v>
      </c>
      <c r="P142" s="21" t="str">
        <f>IF(M142="","",IFERROR(IF(INDEX(data_wkly!P:P,MATCH($B142,data_wkly!$C:$C,0),1)=0,"",INDEX(data_wkly!P:P,MATCH($B142,data_wkly!$C:$C,0),1)),""))</f>
        <v/>
      </c>
      <c r="Q142" s="21">
        <f>IFERROR(IF(INDEX(data_wkly!Q:Q,MATCH($B142,data_wkly!$C:$C,0),1)=0,"",INDEX(data_wkly!Q:Q,MATCH($B142,data_wkly!$C:$C,0),1)),"")</f>
        <v>140.52000000000001</v>
      </c>
      <c r="R142" s="21">
        <f>IF(M142="","",IFERROR(INDEX(data_wkly!R:R,MATCH($B142,data_wkly!$C:$C,0),1),""))</f>
        <v>0.62000000000000455</v>
      </c>
      <c r="S142" s="21" t="str">
        <f>IF(M142="","",IFERROR(IF(INDEX(data_wkly!S:S,MATCH($B142,data_wkly!$C:$C,0),1)=0,"",INDEX(data_wkly!S:S,MATCH($B142,data_wkly!$C:$C,0),1)),""))</f>
        <v/>
      </c>
      <c r="T142" s="21">
        <f>IFERROR(IF(INDEX(data_wkly!T:T,MATCH($B142,data_wkly!$C:$C,0),1)=0,"",INDEX(data_wkly!T:T,MATCH($B142,data_wkly!$C:$C,0),1)),"")</f>
        <v>81.81</v>
      </c>
      <c r="U142" s="86">
        <f>IFERROR(IF(INDEX(data_wkly!U:U,MATCH($B142,data_wkly!$C:$C,0),1)=0,"",INDEX(data_wkly!U:U,MATCH($B142,data_wkly!$C:$C,0),1)),"")</f>
        <v>11.5</v>
      </c>
      <c r="V142" s="157">
        <f t="shared" si="12"/>
        <v>2</v>
      </c>
      <c r="W142" s="152">
        <f>IFERROR(IF(INDEX(data_wkly!W:W,MATCH($B142,data_wkly!$C:$C,0),1)=0,"",INDEX(data_wkly!W:W,MATCH($B142,data_wkly!$C:$C,0),1)),"")</f>
        <v>144.38069999999999</v>
      </c>
      <c r="X142" s="21">
        <f>IFERROR(IF(INDEX(data_wkly!X:X,MATCH($B142,data_wkly!$C:$C,0),1)=0,"",INDEX(data_wkly!X:X,MATCH($B142,data_wkly!$C:$C,0),1)),"")</f>
        <v>3.8625892673057365</v>
      </c>
      <c r="Y142" s="21">
        <f>IFERROR(IF(INDEX(data_wkly!Y:Y,MATCH($B142,data_wkly!$C:$C,0),1)=0,"",INDEX(data_wkly!Y:Y,MATCH($B142,data_wkly!$C:$C,0),1)),"")</f>
        <v>144.12</v>
      </c>
      <c r="Z142" s="21">
        <f>IFERROR(IF(INDEX(data_wkly!Z:Z,MATCH($B142,data_wkly!$C:$C,0),1)=0,"",INDEX(data_wkly!Z:Z,MATCH($B142,data_wkly!$C:$C,0),1)),"")</f>
        <v>3.9500000000000171</v>
      </c>
      <c r="AA142" s="152">
        <f>IFERROR(IF(INDEX(data_wkly!AA:AA,MATCH($B142,data_wkly!$C:$C,0),1)=0,"",INDEX(data_wkly!AA:AA,MATCH($B142,data_wkly!$C:$C,0),1)),"")</f>
        <v>145.26</v>
      </c>
      <c r="AB142" s="21">
        <f>IFERROR(IF(INDEX(data_wkly!AB:AB,MATCH($B142,data_wkly!$C:$C,0),1)=0,"",INDEX(data_wkly!AB:AB,MATCH($B142,data_wkly!$C:$C,0),1)),"")</f>
        <v>3.3999999999999773</v>
      </c>
      <c r="AC142" s="21">
        <f>IFERROR(IF(INDEX(data_wkly!AC:AC,MATCH($B142,data_wkly!$C:$C,0),1)=0,"",INDEX(data_wkly!AC:AC,MATCH($B142,data_wkly!$C:$C,0),1)),"")</f>
        <v>146.86000000000001</v>
      </c>
      <c r="AD142" s="21">
        <f>IFERROR(IF(INDEX(data_wkly!AD:AD,MATCH($B142,data_wkly!$C:$C,0),1)=0,"",INDEX(data_wkly!AD:AD,MATCH($B142,data_wkly!$C:$C,0),1)),"")</f>
        <v>3.6200000000000045</v>
      </c>
      <c r="AE142" s="157">
        <f t="shared" si="13"/>
        <v>2</v>
      </c>
      <c r="AF142" s="154" t="str">
        <f>IFERROR(IF(INDEX(data_wkly!AF:AF,MATCH($B142,data_wkly!$C:$C,0),1)=0,"",INDEX(data_wkly!AF:AF,MATCH($B142,data_wkly!$C:$C,0),1)),"")</f>
        <v/>
      </c>
      <c r="AG142" s="153" t="str">
        <f>IFERROR(IF(AF142="","",INDEX(data_wkly!AG:AG,MATCH($B142,data_wkly!$C:$C,0),1)),"")</f>
        <v/>
      </c>
      <c r="AH142" s="153" t="str">
        <f>IFERROR(IF(INDEX(data_wkly!AH:AH,MATCH($B142,data_wkly!$C:$C,0),1)=0,"",INDEX(data_wkly!AH:AH,MATCH($B142,data_wkly!$C:$C,0),1)),"")</f>
        <v/>
      </c>
      <c r="AI142" s="153" t="str">
        <f>IFERROR(IF(INDEX(data_wkly!AI:AI,MATCH($B142,data_wkly!$C:$C,0),1)=0,"",INDEX(data_wkly!AI:AI,MATCH($B142,data_wkly!$C:$C,0),1)),"")</f>
        <v/>
      </c>
      <c r="AJ142" s="153" t="str">
        <f>IFERROR(IF(AI142="","",INDEX(data_wkly!AJ:AJ,MATCH($B142,data_wkly!$C:$C,0),1)),"")</f>
        <v/>
      </c>
      <c r="AK142" s="153" t="str">
        <f>IFERROR(IF(INDEX(data_wkly!AK:AK,MATCH($B142,data_wkly!$C:$C,0),1)=0,"",INDEX(data_wkly!AK:AK,MATCH($B142,data_wkly!$C:$C,0),1)),"")</f>
        <v/>
      </c>
      <c r="AL142" s="153" t="str">
        <f>IFERROR(IF(INDEX(data_wkly!AL:AL,MATCH($B142,data_wkly!$C:$C,0),1)=0,"",INDEX(data_wkly!AL:AL,MATCH($B142,data_wkly!$C:$C,0),1)),"")</f>
        <v/>
      </c>
      <c r="AM142" s="183" t="str">
        <f>IFERROR(IF(INDEX(data_wkly!AM:AM,MATCH($B142,data_wkly!$C:$C,0),1)=0,"",INDEX(data_wkly!AM:AM,MATCH($B142,data_wkly!$C:$C,0),1)),"")</f>
        <v/>
      </c>
      <c r="AN142" s="41" t="str">
        <f t="shared" si="14"/>
        <v/>
      </c>
      <c r="AO142" s="88">
        <f t="shared" si="11"/>
        <v>2</v>
      </c>
    </row>
    <row r="143" spans="1:41">
      <c r="A143" s="88">
        <f t="shared" si="15"/>
        <v>1</v>
      </c>
      <c r="B143" s="89">
        <f t="shared" si="10"/>
        <v>42644</v>
      </c>
      <c r="C143" s="155">
        <f>IFERROR(IF(INDEX(data_wkly!D:D,MATCH($B143,data_wkly!$C:$C,0),1)=0,"",INDEX(data_wkly!D:D,MATCH($B143,data_wkly!$C:$C,0),1)),"")</f>
        <v>85513</v>
      </c>
      <c r="D143" s="21">
        <f>IFERROR(IF(INDEX(data_wkly!E:E,MATCH($B143,data_wkly!$C:$C,0),1)=0,"",INDEX(data_wkly!E:E,MATCH($B143,data_wkly!$C:$C,0),1)),"")</f>
        <v>142.22999999999999</v>
      </c>
      <c r="E143" s="21">
        <f>IF(C143="","",IFERROR(INDEX(data_wkly!F:F,MATCH($B143,data_wkly!$C:$C,0),1),""))</f>
        <v>1.1999999999999886</v>
      </c>
      <c r="F143" s="21" t="str">
        <f>IF(E143="","",IFERROR(IF(INDEX(data_wkly!G:G,MATCH($B143,data_wkly!$C:$C,0),1)=0,"",INDEX(data_wkly!G:G,MATCH($B143,data_wkly!$C:$C,0),1)),""))</f>
        <v/>
      </c>
      <c r="G143" s="21">
        <f>IFERROR(IF(INDEX(data_wkly!H:H,MATCH($B143,data_wkly!$C:$C,0),1)=0,"",INDEX(data_wkly!H:H,MATCH($B143,data_wkly!$C:$C,0),1)),"")</f>
        <v>139.68</v>
      </c>
      <c r="H143" s="21">
        <f>IF(C143="","",IFERROR(INDEX(data_wkly!I:I,MATCH($B143,data_wkly!$C:$C,0),1),""))</f>
        <v>1.1800000000000068</v>
      </c>
      <c r="I143" s="21" t="str">
        <f>IF(H143="","",IFERROR(IF(INDEX(data_wkly!J:J,MATCH($B143,data_wkly!$C:$C,0),1)=0,"",INDEX(data_wkly!J:J,MATCH($B143,data_wkly!$C:$C,0),1)),""))</f>
        <v/>
      </c>
      <c r="J143" s="21">
        <f>IFERROR(IF(INDEX(data_wkly!K:K,MATCH($B143,data_wkly!$C:$C,0),1)=0,"",INDEX(data_wkly!K:K,MATCH($B143,data_wkly!$C:$C,0),1)),"")</f>
        <v>82.4</v>
      </c>
      <c r="K143" s="86">
        <f>IFERROR(IF(INDEX(data_wkly!L:L,MATCH($B143,data_wkly!$C:$C,0),1)=0,"",INDEX(data_wkly!L:L,MATCH($B143,data_wkly!$C:$C,0),1)),"")</f>
        <v>11.4</v>
      </c>
      <c r="L143" s="156"/>
      <c r="M143" s="155">
        <f>IFERROR(IF(INDEX(data_wkly!M:M,MATCH($B143,data_wkly!$C:$C,0),1)=0,"",INDEX(data_wkly!M:M,MATCH($B143,data_wkly!$C:$C,0),1)),"")</f>
        <v>84363</v>
      </c>
      <c r="N143" s="21">
        <f>IFERROR(IF(INDEX(data_wkly!N:N,MATCH($B143,data_wkly!$C:$C,0),1)=0,"",INDEX(data_wkly!N:N,MATCH($B143,data_wkly!$C:$C,0),1)),"")</f>
        <v>144.65</v>
      </c>
      <c r="O143" s="21">
        <f>IF(M143="","",IFERROR(INDEX(data_wkly!O:O,MATCH($B143,data_wkly!$C:$C,0),1),""))</f>
        <v>1.5600000000000023</v>
      </c>
      <c r="P143" s="21" t="str">
        <f>IF(M143="","",IFERROR(IF(INDEX(data_wkly!P:P,MATCH($B143,data_wkly!$C:$C,0),1)=0,"",INDEX(data_wkly!P:P,MATCH($B143,data_wkly!$C:$C,0),1)),""))</f>
        <v/>
      </c>
      <c r="Q143" s="21">
        <f>IFERROR(IF(INDEX(data_wkly!Q:Q,MATCH($B143,data_wkly!$C:$C,0),1)=0,"",INDEX(data_wkly!Q:Q,MATCH($B143,data_wkly!$C:$C,0),1)),"")</f>
        <v>142.06</v>
      </c>
      <c r="R143" s="21">
        <f>IF(M143="","",IFERROR(INDEX(data_wkly!R:R,MATCH($B143,data_wkly!$C:$C,0),1),""))</f>
        <v>1.539999999999992</v>
      </c>
      <c r="S143" s="21" t="str">
        <f>IF(M143="","",IFERROR(IF(INDEX(data_wkly!S:S,MATCH($B143,data_wkly!$C:$C,0),1)=0,"",INDEX(data_wkly!S:S,MATCH($B143,data_wkly!$C:$C,0),1)),""))</f>
        <v/>
      </c>
      <c r="T143" s="21">
        <f>IFERROR(IF(INDEX(data_wkly!T:T,MATCH($B143,data_wkly!$C:$C,0),1)=0,"",INDEX(data_wkly!T:T,MATCH($B143,data_wkly!$C:$C,0),1)),"")</f>
        <v>81.760000000000005</v>
      </c>
      <c r="U143" s="86">
        <f>IFERROR(IF(INDEX(data_wkly!U:U,MATCH($B143,data_wkly!$C:$C,0),1)=0,"",INDEX(data_wkly!U:U,MATCH($B143,data_wkly!$C:$C,0),1)),"")</f>
        <v>11.6</v>
      </c>
      <c r="V143" s="157">
        <f t="shared" si="12"/>
        <v>1</v>
      </c>
      <c r="W143" s="152">
        <f>IFERROR(IF(INDEX(data_wkly!W:W,MATCH($B143,data_wkly!$C:$C,0),1)=0,"",INDEX(data_wkly!W:W,MATCH($B143,data_wkly!$C:$C,0),1)),"")</f>
        <v>144.2199</v>
      </c>
      <c r="X143" s="21">
        <f>IFERROR(IF(INDEX(data_wkly!X:X,MATCH($B143,data_wkly!$C:$C,0),1)=0,"",INDEX(data_wkly!X:X,MATCH($B143,data_wkly!$C:$C,0),1)),"")</f>
        <v>-0.16086492822708465</v>
      </c>
      <c r="Y143" s="21">
        <f>IFERROR(IF(INDEX(data_wkly!Y:Y,MATCH($B143,data_wkly!$C:$C,0),1)=0,"",INDEX(data_wkly!Y:Y,MATCH($B143,data_wkly!$C:$C,0),1)),"")</f>
        <v>143.63999999999999</v>
      </c>
      <c r="Z143" s="21">
        <f>IFERROR(IF(INDEX(data_wkly!Z:Z,MATCH($B143,data_wkly!$C:$C,0),1)=0,"",INDEX(data_wkly!Z:Z,MATCH($B143,data_wkly!$C:$C,0),1)),"")</f>
        <v>-0.48000000000001819</v>
      </c>
      <c r="AA143" s="152">
        <f>IFERROR(IF(INDEX(data_wkly!AA:AA,MATCH($B143,data_wkly!$C:$C,0),1)=0,"",INDEX(data_wkly!AA:AA,MATCH($B143,data_wkly!$C:$C,0),1)),"")</f>
        <v>145.69999999999999</v>
      </c>
      <c r="AB143" s="21">
        <f>IFERROR(IF(INDEX(data_wkly!AB:AB,MATCH($B143,data_wkly!$C:$C,0),1)=0,"",INDEX(data_wkly!AB:AB,MATCH($B143,data_wkly!$C:$C,0),1)),"")</f>
        <v>0.43999999999999773</v>
      </c>
      <c r="AC143" s="21">
        <f>IFERROR(IF(INDEX(data_wkly!AC:AC,MATCH($B143,data_wkly!$C:$C,0),1)=0,"",INDEX(data_wkly!AC:AC,MATCH($B143,data_wkly!$C:$C,0),1)),"")</f>
        <v>146.91</v>
      </c>
      <c r="AD143" s="21">
        <f>IFERROR(IF(INDEX(data_wkly!AD:AD,MATCH($B143,data_wkly!$C:$C,0),1)=0,"",INDEX(data_wkly!AD:AD,MATCH($B143,data_wkly!$C:$C,0),1)),"")</f>
        <v>4.9999999999982947E-2</v>
      </c>
      <c r="AE143" s="157">
        <f t="shared" si="13"/>
        <v>1</v>
      </c>
      <c r="AF143" s="154" t="str">
        <f>IFERROR(IF(INDEX(data_wkly!AF:AF,MATCH($B143,data_wkly!$C:$C,0),1)=0,"",INDEX(data_wkly!AF:AF,MATCH($B143,data_wkly!$C:$C,0),1)),"")</f>
        <v/>
      </c>
      <c r="AG143" s="153" t="str">
        <f>IFERROR(IF(AF143="","",INDEX(data_wkly!AG:AG,MATCH($B143,data_wkly!$C:$C,0),1)),"")</f>
        <v/>
      </c>
      <c r="AH143" s="153" t="str">
        <f>IFERROR(IF(INDEX(data_wkly!AH:AH,MATCH($B143,data_wkly!$C:$C,0),1)=0,"",INDEX(data_wkly!AH:AH,MATCH($B143,data_wkly!$C:$C,0),1)),"")</f>
        <v/>
      </c>
      <c r="AI143" s="153" t="str">
        <f>IFERROR(IF(INDEX(data_wkly!AI:AI,MATCH($B143,data_wkly!$C:$C,0),1)=0,"",INDEX(data_wkly!AI:AI,MATCH($B143,data_wkly!$C:$C,0),1)),"")</f>
        <v/>
      </c>
      <c r="AJ143" s="153" t="str">
        <f>IFERROR(IF(AI143="","",INDEX(data_wkly!AJ:AJ,MATCH($B143,data_wkly!$C:$C,0),1)),"")</f>
        <v/>
      </c>
      <c r="AK143" s="153" t="str">
        <f>IFERROR(IF(INDEX(data_wkly!AK:AK,MATCH($B143,data_wkly!$C:$C,0),1)=0,"",INDEX(data_wkly!AK:AK,MATCH($B143,data_wkly!$C:$C,0),1)),"")</f>
        <v/>
      </c>
      <c r="AL143" s="153" t="str">
        <f>IFERROR(IF(INDEX(data_wkly!AL:AL,MATCH($B143,data_wkly!$C:$C,0),1)=0,"",INDEX(data_wkly!AL:AL,MATCH($B143,data_wkly!$C:$C,0),1)),"")</f>
        <v/>
      </c>
      <c r="AM143" s="183" t="str">
        <f>IFERROR(IF(INDEX(data_wkly!AM:AM,MATCH($B143,data_wkly!$C:$C,0),1)=0,"",INDEX(data_wkly!AM:AM,MATCH($B143,data_wkly!$C:$C,0),1)),"")</f>
        <v/>
      </c>
      <c r="AN143" s="41" t="str">
        <f t="shared" si="14"/>
        <v/>
      </c>
      <c r="AO143" s="88">
        <f t="shared" si="11"/>
        <v>1</v>
      </c>
    </row>
    <row r="144" spans="1:41">
      <c r="A144" s="88">
        <f t="shared" si="15"/>
        <v>2</v>
      </c>
      <c r="B144" s="89">
        <f t="shared" ref="B144:B207" si="16">IFERROR(IF(B143+7&lt;=$D$8,B143+7,""),"")</f>
        <v>42651</v>
      </c>
      <c r="C144" s="155">
        <f>IFERROR(IF(INDEX(data_wkly!D:D,MATCH($B144,data_wkly!$C:$C,0),1)=0,"",INDEX(data_wkly!D:D,MATCH($B144,data_wkly!$C:$C,0),1)),"")</f>
        <v>86209</v>
      </c>
      <c r="D144" s="21">
        <f>IFERROR(IF(INDEX(data_wkly!E:E,MATCH($B144,data_wkly!$C:$C,0),1)=0,"",INDEX(data_wkly!E:E,MATCH($B144,data_wkly!$C:$C,0),1)),"")</f>
        <v>143.9</v>
      </c>
      <c r="E144" s="21">
        <f>IF(C144="","",IFERROR(INDEX(data_wkly!F:F,MATCH($B144,data_wkly!$C:$C,0),1),""))</f>
        <v>1.6700000000000159</v>
      </c>
      <c r="F144" s="21" t="str">
        <f>IF(E144="","",IFERROR(IF(INDEX(data_wkly!G:G,MATCH($B144,data_wkly!$C:$C,0),1)=0,"",INDEX(data_wkly!G:G,MATCH($B144,data_wkly!$C:$C,0),1)),""))</f>
        <v/>
      </c>
      <c r="G144" s="21">
        <f>IFERROR(IF(INDEX(data_wkly!H:H,MATCH($B144,data_wkly!$C:$C,0),1)=0,"",INDEX(data_wkly!H:H,MATCH($B144,data_wkly!$C:$C,0),1)),"")</f>
        <v>141.31</v>
      </c>
      <c r="H144" s="21">
        <f>IF(C144="","",IFERROR(INDEX(data_wkly!I:I,MATCH($B144,data_wkly!$C:$C,0),1),""))</f>
        <v>1.6299999999999955</v>
      </c>
      <c r="I144" s="21" t="str">
        <f>IF(H144="","",IFERROR(IF(INDEX(data_wkly!J:J,MATCH($B144,data_wkly!$C:$C,0),1)=0,"",INDEX(data_wkly!J:J,MATCH($B144,data_wkly!$C:$C,0),1)),""))</f>
        <v/>
      </c>
      <c r="J144" s="21">
        <f>IFERROR(IF(INDEX(data_wkly!K:K,MATCH($B144,data_wkly!$C:$C,0),1)=0,"",INDEX(data_wkly!K:K,MATCH($B144,data_wkly!$C:$C,0),1)),"")</f>
        <v>82.46</v>
      </c>
      <c r="K144" s="86">
        <f>IFERROR(IF(INDEX(data_wkly!L:L,MATCH($B144,data_wkly!$C:$C,0),1)=0,"",INDEX(data_wkly!L:L,MATCH($B144,data_wkly!$C:$C,0),1)),"")</f>
        <v>11.3</v>
      </c>
      <c r="L144" s="156"/>
      <c r="M144" s="155">
        <f>IFERROR(IF(INDEX(data_wkly!M:M,MATCH($B144,data_wkly!$C:$C,0),1)=0,"",INDEX(data_wkly!M:M,MATCH($B144,data_wkly!$C:$C,0),1)),"")</f>
        <v>83499</v>
      </c>
      <c r="N144" s="21">
        <f>IFERROR(IF(INDEX(data_wkly!N:N,MATCH($B144,data_wkly!$C:$C,0),1)=0,"",INDEX(data_wkly!N:N,MATCH($B144,data_wkly!$C:$C,0),1)),"")</f>
        <v>146.49</v>
      </c>
      <c r="O144" s="21">
        <f>IF(M144="","",IFERROR(INDEX(data_wkly!O:O,MATCH($B144,data_wkly!$C:$C,0),1),""))</f>
        <v>1.8400000000000034</v>
      </c>
      <c r="P144" s="21" t="str">
        <f>IF(M144="","",IFERROR(IF(INDEX(data_wkly!P:P,MATCH($B144,data_wkly!$C:$C,0),1)=0,"",INDEX(data_wkly!P:P,MATCH($B144,data_wkly!$C:$C,0),1)),""))</f>
        <v/>
      </c>
      <c r="Q144" s="21">
        <f>IFERROR(IF(INDEX(data_wkly!Q:Q,MATCH($B144,data_wkly!$C:$C,0),1)=0,"",INDEX(data_wkly!Q:Q,MATCH($B144,data_wkly!$C:$C,0),1)),"")</f>
        <v>143.87</v>
      </c>
      <c r="R144" s="21">
        <f>IF(M144="","",IFERROR(INDEX(data_wkly!R:R,MATCH($B144,data_wkly!$C:$C,0),1),""))</f>
        <v>1.8100000000000023</v>
      </c>
      <c r="S144" s="21" t="str">
        <f>IF(M144="","",IFERROR(IF(INDEX(data_wkly!S:S,MATCH($B144,data_wkly!$C:$C,0),1)=0,"",INDEX(data_wkly!S:S,MATCH($B144,data_wkly!$C:$C,0),1)),""))</f>
        <v/>
      </c>
      <c r="T144" s="21">
        <f>IFERROR(IF(INDEX(data_wkly!T:T,MATCH($B144,data_wkly!$C:$C,0),1)=0,"",INDEX(data_wkly!T:T,MATCH($B144,data_wkly!$C:$C,0),1)),"")</f>
        <v>81.680000000000007</v>
      </c>
      <c r="U144" s="86">
        <f>IFERROR(IF(INDEX(data_wkly!U:U,MATCH($B144,data_wkly!$C:$C,0),1)=0,"",INDEX(data_wkly!U:U,MATCH($B144,data_wkly!$C:$C,0),1)),"")</f>
        <v>11.4</v>
      </c>
      <c r="V144" s="157">
        <f t="shared" si="12"/>
        <v>2</v>
      </c>
      <c r="W144" s="152">
        <f>IFERROR(IF(INDEX(data_wkly!W:W,MATCH($B144,data_wkly!$C:$C,0),1)=0,"",INDEX(data_wkly!W:W,MATCH($B144,data_wkly!$C:$C,0),1)),"")</f>
        <v>144.77760000000001</v>
      </c>
      <c r="X144" s="21">
        <f>IFERROR(IF(INDEX(data_wkly!X:X,MATCH($B144,data_wkly!$C:$C,0),1)=0,"",INDEX(data_wkly!X:X,MATCH($B144,data_wkly!$C:$C,0),1)),"")</f>
        <v>0.55778905624049457</v>
      </c>
      <c r="Y144" s="21">
        <f>IFERROR(IF(INDEX(data_wkly!Y:Y,MATCH($B144,data_wkly!$C:$C,0),1)=0,"",INDEX(data_wkly!Y:Y,MATCH($B144,data_wkly!$C:$C,0),1)),"")</f>
        <v>143.9</v>
      </c>
      <c r="Z144" s="21">
        <f>IFERROR(IF(INDEX(data_wkly!Z:Z,MATCH($B144,data_wkly!$C:$C,0),1)=0,"",INDEX(data_wkly!Z:Z,MATCH($B144,data_wkly!$C:$C,0),1)),"")</f>
        <v>0.26000000000001933</v>
      </c>
      <c r="AA144" s="152">
        <f>IFERROR(IF(INDEX(data_wkly!AA:AA,MATCH($B144,data_wkly!$C:$C,0),1)=0,"",INDEX(data_wkly!AA:AA,MATCH($B144,data_wkly!$C:$C,0),1)),"")</f>
        <v>145.58000000000001</v>
      </c>
      <c r="AB144" s="21">
        <f>IFERROR(IF(INDEX(data_wkly!AB:AB,MATCH($B144,data_wkly!$C:$C,0),1)=0,"",INDEX(data_wkly!AB:AB,MATCH($B144,data_wkly!$C:$C,0),1)),"")</f>
        <v>-0.11999999999997613</v>
      </c>
      <c r="AC144" s="21">
        <f>IFERROR(IF(INDEX(data_wkly!AC:AC,MATCH($B144,data_wkly!$C:$C,0),1)=0,"",INDEX(data_wkly!AC:AC,MATCH($B144,data_wkly!$C:$C,0),1)),"")</f>
        <v>146.6</v>
      </c>
      <c r="AD144" s="21">
        <f>IFERROR(IF(INDEX(data_wkly!AD:AD,MATCH($B144,data_wkly!$C:$C,0),1)=0,"",INDEX(data_wkly!AD:AD,MATCH($B144,data_wkly!$C:$C,0),1)),"")</f>
        <v>-0.31000000000000227</v>
      </c>
      <c r="AE144" s="157">
        <f t="shared" si="13"/>
        <v>2</v>
      </c>
      <c r="AF144" s="154" t="str">
        <f>IFERROR(IF(INDEX(data_wkly!AF:AF,MATCH($B144,data_wkly!$C:$C,0),1)=0,"",INDEX(data_wkly!AF:AF,MATCH($B144,data_wkly!$C:$C,0),1)),"")</f>
        <v/>
      </c>
      <c r="AG144" s="153" t="str">
        <f>IFERROR(IF(AF144="","",INDEX(data_wkly!AG:AG,MATCH($B144,data_wkly!$C:$C,0),1)),"")</f>
        <v/>
      </c>
      <c r="AH144" s="153" t="str">
        <f>IFERROR(IF(INDEX(data_wkly!AH:AH,MATCH($B144,data_wkly!$C:$C,0),1)=0,"",INDEX(data_wkly!AH:AH,MATCH($B144,data_wkly!$C:$C,0),1)),"")</f>
        <v/>
      </c>
      <c r="AI144" s="153" t="str">
        <f>IFERROR(IF(INDEX(data_wkly!AI:AI,MATCH($B144,data_wkly!$C:$C,0),1)=0,"",INDEX(data_wkly!AI:AI,MATCH($B144,data_wkly!$C:$C,0),1)),"")</f>
        <v/>
      </c>
      <c r="AJ144" s="153" t="str">
        <f>IFERROR(IF(AI144="","",INDEX(data_wkly!AJ:AJ,MATCH($B144,data_wkly!$C:$C,0),1)),"")</f>
        <v/>
      </c>
      <c r="AK144" s="153" t="str">
        <f>IFERROR(IF(INDEX(data_wkly!AK:AK,MATCH($B144,data_wkly!$C:$C,0),1)=0,"",INDEX(data_wkly!AK:AK,MATCH($B144,data_wkly!$C:$C,0),1)),"")</f>
        <v/>
      </c>
      <c r="AL144" s="153" t="str">
        <f>IFERROR(IF(INDEX(data_wkly!AL:AL,MATCH($B144,data_wkly!$C:$C,0),1)=0,"",INDEX(data_wkly!AL:AL,MATCH($B144,data_wkly!$C:$C,0),1)),"")</f>
        <v/>
      </c>
      <c r="AM144" s="183" t="str">
        <f>IFERROR(IF(INDEX(data_wkly!AM:AM,MATCH($B144,data_wkly!$C:$C,0),1)=0,"",INDEX(data_wkly!AM:AM,MATCH($B144,data_wkly!$C:$C,0),1)),"")</f>
        <v/>
      </c>
      <c r="AN144" s="41" t="str">
        <f t="shared" si="14"/>
        <v/>
      </c>
      <c r="AO144" s="88">
        <f t="shared" ref="AO144:AO207" si="17">AO142</f>
        <v>2</v>
      </c>
    </row>
    <row r="145" spans="1:41">
      <c r="A145" s="88">
        <f t="shared" si="15"/>
        <v>1</v>
      </c>
      <c r="B145" s="89">
        <f t="shared" si="16"/>
        <v>42658</v>
      </c>
      <c r="C145" s="155">
        <f>IFERROR(IF(INDEX(data_wkly!D:D,MATCH($B145,data_wkly!$C:$C,0),1)=0,"",INDEX(data_wkly!D:D,MATCH($B145,data_wkly!$C:$C,0),1)),"")</f>
        <v>84421</v>
      </c>
      <c r="D145" s="21">
        <f>IFERROR(IF(INDEX(data_wkly!E:E,MATCH($B145,data_wkly!$C:$C,0),1)=0,"",INDEX(data_wkly!E:E,MATCH($B145,data_wkly!$C:$C,0),1)),"")</f>
        <v>145.08000000000001</v>
      </c>
      <c r="E145" s="21">
        <f>IF(C145="","",IFERROR(INDEX(data_wkly!F:F,MATCH($B145,data_wkly!$C:$C,0),1),""))</f>
        <v>1.1800000000000068</v>
      </c>
      <c r="F145" s="21" t="str">
        <f>IF(E145="","",IFERROR(IF(INDEX(data_wkly!G:G,MATCH($B145,data_wkly!$C:$C,0),1)=0,"",INDEX(data_wkly!G:G,MATCH($B145,data_wkly!$C:$C,0),1)),""))</f>
        <v/>
      </c>
      <c r="G145" s="21">
        <f>IFERROR(IF(INDEX(data_wkly!H:H,MATCH($B145,data_wkly!$C:$C,0),1)=0,"",INDEX(data_wkly!H:H,MATCH($B145,data_wkly!$C:$C,0),1)),"")</f>
        <v>142.47</v>
      </c>
      <c r="H145" s="21">
        <f>IF(C145="","",IFERROR(INDEX(data_wkly!I:I,MATCH($B145,data_wkly!$C:$C,0),1),""))</f>
        <v>1.1599999999999966</v>
      </c>
      <c r="I145" s="21" t="str">
        <f>IF(H145="","",IFERROR(IF(INDEX(data_wkly!J:J,MATCH($B145,data_wkly!$C:$C,0),1)=0,"",INDEX(data_wkly!J:J,MATCH($B145,data_wkly!$C:$C,0),1)),""))</f>
        <v/>
      </c>
      <c r="J145" s="21">
        <f>IFERROR(IF(INDEX(data_wkly!K:K,MATCH($B145,data_wkly!$C:$C,0),1)=0,"",INDEX(data_wkly!K:K,MATCH($B145,data_wkly!$C:$C,0),1)),"")</f>
        <v>82.58</v>
      </c>
      <c r="K145" s="86">
        <f>IFERROR(IF(INDEX(data_wkly!L:L,MATCH($B145,data_wkly!$C:$C,0),1)=0,"",INDEX(data_wkly!L:L,MATCH($B145,data_wkly!$C:$C,0),1)),"")</f>
        <v>11.3</v>
      </c>
      <c r="L145" s="156"/>
      <c r="M145" s="155">
        <f>IFERROR(IF(INDEX(data_wkly!M:M,MATCH($B145,data_wkly!$C:$C,0),1)=0,"",INDEX(data_wkly!M:M,MATCH($B145,data_wkly!$C:$C,0),1)),"")</f>
        <v>83684</v>
      </c>
      <c r="N145" s="21">
        <f>IFERROR(IF(INDEX(data_wkly!N:N,MATCH($B145,data_wkly!$C:$C,0),1)=0,"",INDEX(data_wkly!N:N,MATCH($B145,data_wkly!$C:$C,0),1)),"")</f>
        <v>147.30000000000001</v>
      </c>
      <c r="O145" s="21">
        <f>IF(M145="","",IFERROR(INDEX(data_wkly!O:O,MATCH($B145,data_wkly!$C:$C,0),1),""))</f>
        <v>0.81000000000000227</v>
      </c>
      <c r="P145" s="21" t="str">
        <f>IF(M145="","",IFERROR(IF(INDEX(data_wkly!P:P,MATCH($B145,data_wkly!$C:$C,0),1)=0,"",INDEX(data_wkly!P:P,MATCH($B145,data_wkly!$C:$C,0),1)),""))</f>
        <v/>
      </c>
      <c r="Q145" s="21">
        <f>IFERROR(IF(INDEX(data_wkly!Q:Q,MATCH($B145,data_wkly!$C:$C,0),1)=0,"",INDEX(data_wkly!Q:Q,MATCH($B145,data_wkly!$C:$C,0),1)),"")</f>
        <v>144.66</v>
      </c>
      <c r="R145" s="21">
        <f>IF(M145="","",IFERROR(INDEX(data_wkly!R:R,MATCH($B145,data_wkly!$C:$C,0),1),""))</f>
        <v>0.78999999999999204</v>
      </c>
      <c r="S145" s="21" t="str">
        <f>IF(M145="","",IFERROR(IF(INDEX(data_wkly!S:S,MATCH($B145,data_wkly!$C:$C,0),1)=0,"",INDEX(data_wkly!S:S,MATCH($B145,data_wkly!$C:$C,0),1)),""))</f>
        <v/>
      </c>
      <c r="T145" s="21">
        <f>IFERROR(IF(INDEX(data_wkly!T:T,MATCH($B145,data_wkly!$C:$C,0),1)=0,"",INDEX(data_wkly!T:T,MATCH($B145,data_wkly!$C:$C,0),1)),"")</f>
        <v>82.1</v>
      </c>
      <c r="U145" s="86">
        <f>IFERROR(IF(INDEX(data_wkly!U:U,MATCH($B145,data_wkly!$C:$C,0),1)=0,"",INDEX(data_wkly!U:U,MATCH($B145,data_wkly!$C:$C,0),1)),"")</f>
        <v>11.5</v>
      </c>
      <c r="V145" s="157">
        <f t="shared" si="12"/>
        <v>1</v>
      </c>
      <c r="W145" s="152">
        <f>IFERROR(IF(INDEX(data_wkly!W:W,MATCH($B145,data_wkly!$C:$C,0),1)=0,"",INDEX(data_wkly!W:W,MATCH($B145,data_wkly!$C:$C,0),1)),"")</f>
        <v>143.3681</v>
      </c>
      <c r="X145" s="21">
        <f>IFERROR(IF(INDEX(data_wkly!X:X,MATCH($B145,data_wkly!$C:$C,0),1)=0,"",INDEX(data_wkly!X:X,MATCH($B145,data_wkly!$C:$C,0),1)),"")</f>
        <v>-1.409542382167615</v>
      </c>
      <c r="Y145" s="21">
        <f>IFERROR(IF(INDEX(data_wkly!Y:Y,MATCH($B145,data_wkly!$C:$C,0),1)=0,"",INDEX(data_wkly!Y:Y,MATCH($B145,data_wkly!$C:$C,0),1)),"")</f>
        <v>142.46</v>
      </c>
      <c r="Z145" s="21">
        <f>IFERROR(IF(INDEX(data_wkly!Z:Z,MATCH($B145,data_wkly!$C:$C,0),1)=0,"",INDEX(data_wkly!Z:Z,MATCH($B145,data_wkly!$C:$C,0),1)),"")</f>
        <v>-1.4399999999999977</v>
      </c>
      <c r="AA145" s="152">
        <f>IFERROR(IF(INDEX(data_wkly!AA:AA,MATCH($B145,data_wkly!$C:$C,0),1)=0,"",INDEX(data_wkly!AA:AA,MATCH($B145,data_wkly!$C:$C,0),1)),"")</f>
        <v>145.15</v>
      </c>
      <c r="AB145" s="21">
        <f>IFERROR(IF(INDEX(data_wkly!AB:AB,MATCH($B145,data_wkly!$C:$C,0),1)=0,"",INDEX(data_wkly!AB:AB,MATCH($B145,data_wkly!$C:$C,0),1)),"")</f>
        <v>-0.43000000000000682</v>
      </c>
      <c r="AC145" s="21">
        <f>IFERROR(IF(INDEX(data_wkly!AC:AC,MATCH($B145,data_wkly!$C:$C,0),1)=0,"",INDEX(data_wkly!AC:AC,MATCH($B145,data_wkly!$C:$C,0),1)),"")</f>
        <v>145.88999999999999</v>
      </c>
      <c r="AD145" s="21">
        <f>IFERROR(IF(INDEX(data_wkly!AD:AD,MATCH($B145,data_wkly!$C:$C,0),1)=0,"",INDEX(data_wkly!AD:AD,MATCH($B145,data_wkly!$C:$C,0),1)),"")</f>
        <v>-0.71000000000000796</v>
      </c>
      <c r="AE145" s="157">
        <f t="shared" si="13"/>
        <v>1</v>
      </c>
      <c r="AF145" s="154" t="str">
        <f>IFERROR(IF(INDEX(data_wkly!AF:AF,MATCH($B145,data_wkly!$C:$C,0),1)=0,"",INDEX(data_wkly!AF:AF,MATCH($B145,data_wkly!$C:$C,0),1)),"")</f>
        <v/>
      </c>
      <c r="AG145" s="153" t="str">
        <f>IFERROR(IF(AF145="","",INDEX(data_wkly!AG:AG,MATCH($B145,data_wkly!$C:$C,0),1)),"")</f>
        <v/>
      </c>
      <c r="AH145" s="153" t="str">
        <f>IFERROR(IF(INDEX(data_wkly!AH:AH,MATCH($B145,data_wkly!$C:$C,0),1)=0,"",INDEX(data_wkly!AH:AH,MATCH($B145,data_wkly!$C:$C,0),1)),"")</f>
        <v/>
      </c>
      <c r="AI145" s="153" t="str">
        <f>IFERROR(IF(INDEX(data_wkly!AI:AI,MATCH($B145,data_wkly!$C:$C,0),1)=0,"",INDEX(data_wkly!AI:AI,MATCH($B145,data_wkly!$C:$C,0),1)),"")</f>
        <v/>
      </c>
      <c r="AJ145" s="153" t="str">
        <f>IFERROR(IF(AI145="","",INDEX(data_wkly!AJ:AJ,MATCH($B145,data_wkly!$C:$C,0),1)),"")</f>
        <v/>
      </c>
      <c r="AK145" s="153" t="str">
        <f>IFERROR(IF(INDEX(data_wkly!AK:AK,MATCH($B145,data_wkly!$C:$C,0),1)=0,"",INDEX(data_wkly!AK:AK,MATCH($B145,data_wkly!$C:$C,0),1)),"")</f>
        <v/>
      </c>
      <c r="AL145" s="153" t="str">
        <f>IFERROR(IF(INDEX(data_wkly!AL:AL,MATCH($B145,data_wkly!$C:$C,0),1)=0,"",INDEX(data_wkly!AL:AL,MATCH($B145,data_wkly!$C:$C,0),1)),"")</f>
        <v/>
      </c>
      <c r="AM145" s="183" t="str">
        <f>IFERROR(IF(INDEX(data_wkly!AM:AM,MATCH($B145,data_wkly!$C:$C,0),1)=0,"",INDEX(data_wkly!AM:AM,MATCH($B145,data_wkly!$C:$C,0),1)),"")</f>
        <v/>
      </c>
      <c r="AN145" s="41" t="str">
        <f t="shared" si="14"/>
        <v/>
      </c>
      <c r="AO145" s="88">
        <f t="shared" si="17"/>
        <v>1</v>
      </c>
    </row>
    <row r="146" spans="1:41">
      <c r="A146" s="88">
        <f t="shared" si="15"/>
        <v>2</v>
      </c>
      <c r="B146" s="89">
        <f t="shared" si="16"/>
        <v>42665</v>
      </c>
      <c r="C146" s="155">
        <f>IFERROR(IF(INDEX(data_wkly!D:D,MATCH($B146,data_wkly!$C:$C,0),1)=0,"",INDEX(data_wkly!D:D,MATCH($B146,data_wkly!$C:$C,0),1)),"")</f>
        <v>82755</v>
      </c>
      <c r="D146" s="21">
        <f>IFERROR(IF(INDEX(data_wkly!E:E,MATCH($B146,data_wkly!$C:$C,0),1)=0,"",INDEX(data_wkly!E:E,MATCH($B146,data_wkly!$C:$C,0),1)),"")</f>
        <v>145.91</v>
      </c>
      <c r="E146" s="21">
        <f>IF(C146="","",IFERROR(INDEX(data_wkly!F:F,MATCH($B146,data_wkly!$C:$C,0),1),""))</f>
        <v>0.82999999999998408</v>
      </c>
      <c r="F146" s="21" t="str">
        <f>IF(E146="","",IFERROR(IF(INDEX(data_wkly!G:G,MATCH($B146,data_wkly!$C:$C,0),1)=0,"",INDEX(data_wkly!G:G,MATCH($B146,data_wkly!$C:$C,0),1)),""))</f>
        <v/>
      </c>
      <c r="G146" s="21">
        <f>IFERROR(IF(INDEX(data_wkly!H:H,MATCH($B146,data_wkly!$C:$C,0),1)=0,"",INDEX(data_wkly!H:H,MATCH($B146,data_wkly!$C:$C,0),1)),"")</f>
        <v>143.29</v>
      </c>
      <c r="H146" s="21">
        <f>IF(C146="","",IFERROR(INDEX(data_wkly!I:I,MATCH($B146,data_wkly!$C:$C,0),1),""))</f>
        <v>0.81999999999999318</v>
      </c>
      <c r="I146" s="21" t="str">
        <f>IF(H146="","",IFERROR(IF(INDEX(data_wkly!J:J,MATCH($B146,data_wkly!$C:$C,0),1)=0,"",INDEX(data_wkly!J:J,MATCH($B146,data_wkly!$C:$C,0),1)),""))</f>
        <v/>
      </c>
      <c r="J146" s="21">
        <f>IFERROR(IF(INDEX(data_wkly!K:K,MATCH($B146,data_wkly!$C:$C,0),1)=0,"",INDEX(data_wkly!K:K,MATCH($B146,data_wkly!$C:$C,0),1)),"")</f>
        <v>83.12</v>
      </c>
      <c r="K146" s="86">
        <f>IFERROR(IF(INDEX(data_wkly!L:L,MATCH($B146,data_wkly!$C:$C,0),1)=0,"",INDEX(data_wkly!L:L,MATCH($B146,data_wkly!$C:$C,0),1)),"")</f>
        <v>11.3</v>
      </c>
      <c r="L146" s="156"/>
      <c r="M146" s="155">
        <f>IFERROR(IF(INDEX(data_wkly!M:M,MATCH($B146,data_wkly!$C:$C,0),1)=0,"",INDEX(data_wkly!M:M,MATCH($B146,data_wkly!$C:$C,0),1)),"")</f>
        <v>84931</v>
      </c>
      <c r="N146" s="21">
        <f>IFERROR(IF(INDEX(data_wkly!N:N,MATCH($B146,data_wkly!$C:$C,0),1)=0,"",INDEX(data_wkly!N:N,MATCH($B146,data_wkly!$C:$C,0),1)),"")</f>
        <v>148.53</v>
      </c>
      <c r="O146" s="21">
        <f>IF(M146="","",IFERROR(INDEX(data_wkly!O:O,MATCH($B146,data_wkly!$C:$C,0),1),""))</f>
        <v>1.2299999999999898</v>
      </c>
      <c r="P146" s="21" t="str">
        <f>IF(M146="","",IFERROR(IF(INDEX(data_wkly!P:P,MATCH($B146,data_wkly!$C:$C,0),1)=0,"",INDEX(data_wkly!P:P,MATCH($B146,data_wkly!$C:$C,0),1)),""))</f>
        <v/>
      </c>
      <c r="Q146" s="21">
        <f>IFERROR(IF(INDEX(data_wkly!Q:Q,MATCH($B146,data_wkly!$C:$C,0),1)=0,"",INDEX(data_wkly!Q:Q,MATCH($B146,data_wkly!$C:$C,0),1)),"")</f>
        <v>145.87</v>
      </c>
      <c r="R146" s="21">
        <f>IF(M146="","",IFERROR(INDEX(data_wkly!R:R,MATCH($B146,data_wkly!$C:$C,0),1),""))</f>
        <v>1.210000000000008</v>
      </c>
      <c r="S146" s="21" t="str">
        <f>IF(M146="","",IFERROR(IF(INDEX(data_wkly!S:S,MATCH($B146,data_wkly!$C:$C,0),1)=0,"",INDEX(data_wkly!S:S,MATCH($B146,data_wkly!$C:$C,0),1)),""))</f>
        <v/>
      </c>
      <c r="T146" s="21">
        <f>IFERROR(IF(INDEX(data_wkly!T:T,MATCH($B146,data_wkly!$C:$C,0),1)=0,"",INDEX(data_wkly!T:T,MATCH($B146,data_wkly!$C:$C,0),1)),"")</f>
        <v>82.7</v>
      </c>
      <c r="U146" s="86">
        <f>IFERROR(IF(INDEX(data_wkly!U:U,MATCH($B146,data_wkly!$C:$C,0),1)=0,"",INDEX(data_wkly!U:U,MATCH($B146,data_wkly!$C:$C,0),1)),"")</f>
        <v>11.7</v>
      </c>
      <c r="V146" s="157">
        <f t="shared" si="12"/>
        <v>2</v>
      </c>
      <c r="W146" s="152">
        <f>IFERROR(IF(INDEX(data_wkly!W:W,MATCH($B146,data_wkly!$C:$C,0),1)=0,"",INDEX(data_wkly!W:W,MATCH($B146,data_wkly!$C:$C,0),1)),"")</f>
        <v>138.9323</v>
      </c>
      <c r="X146" s="21">
        <f>IFERROR(IF(INDEX(data_wkly!X:X,MATCH($B146,data_wkly!$C:$C,0),1)=0,"",INDEX(data_wkly!X:X,MATCH($B146,data_wkly!$C:$C,0),1)),"")</f>
        <v>-4.4358426225817027</v>
      </c>
      <c r="Y146" s="21">
        <f>IFERROR(IF(INDEX(data_wkly!Y:Y,MATCH($B146,data_wkly!$C:$C,0),1)=0,"",INDEX(data_wkly!Y:Y,MATCH($B146,data_wkly!$C:$C,0),1)),"")</f>
        <v>137.81</v>
      </c>
      <c r="Z146" s="21">
        <f>IFERROR(IF(INDEX(data_wkly!Z:Z,MATCH($B146,data_wkly!$C:$C,0),1)=0,"",INDEX(data_wkly!Z:Z,MATCH($B146,data_wkly!$C:$C,0),1)),"")</f>
        <v>-4.6500000000000057</v>
      </c>
      <c r="AA146" s="152">
        <f>IFERROR(IF(INDEX(data_wkly!AA:AA,MATCH($B146,data_wkly!$C:$C,0),1)=0,"",INDEX(data_wkly!AA:AA,MATCH($B146,data_wkly!$C:$C,0),1)),"")</f>
        <v>140.47999999999999</v>
      </c>
      <c r="AB146" s="21">
        <f>IFERROR(IF(INDEX(data_wkly!AB:AB,MATCH($B146,data_wkly!$C:$C,0),1)=0,"",INDEX(data_wkly!AB:AB,MATCH($B146,data_wkly!$C:$C,0),1)),"")</f>
        <v>-4.6700000000000159</v>
      </c>
      <c r="AC146" s="21">
        <f>IFERROR(IF(INDEX(data_wkly!AC:AC,MATCH($B146,data_wkly!$C:$C,0),1)=0,"",INDEX(data_wkly!AC:AC,MATCH($B146,data_wkly!$C:$C,0),1)),"")</f>
        <v>140.87</v>
      </c>
      <c r="AD146" s="21">
        <f>IFERROR(IF(INDEX(data_wkly!AD:AD,MATCH($B146,data_wkly!$C:$C,0),1)=0,"",INDEX(data_wkly!AD:AD,MATCH($B146,data_wkly!$C:$C,0),1)),"")</f>
        <v>-5.0199999999999818</v>
      </c>
      <c r="AE146" s="157">
        <f t="shared" si="13"/>
        <v>2</v>
      </c>
      <c r="AF146" s="154" t="str">
        <f>IFERROR(IF(INDEX(data_wkly!AF:AF,MATCH($B146,data_wkly!$C:$C,0),1)=0,"",INDEX(data_wkly!AF:AF,MATCH($B146,data_wkly!$C:$C,0),1)),"")</f>
        <v/>
      </c>
      <c r="AG146" s="153" t="str">
        <f>IFERROR(IF(AF146="","",INDEX(data_wkly!AG:AG,MATCH($B146,data_wkly!$C:$C,0),1)),"")</f>
        <v/>
      </c>
      <c r="AH146" s="153" t="str">
        <f>IFERROR(IF(INDEX(data_wkly!AH:AH,MATCH($B146,data_wkly!$C:$C,0),1)=0,"",INDEX(data_wkly!AH:AH,MATCH($B146,data_wkly!$C:$C,0),1)),"")</f>
        <v/>
      </c>
      <c r="AI146" s="153" t="str">
        <f>IFERROR(IF(INDEX(data_wkly!AI:AI,MATCH($B146,data_wkly!$C:$C,0),1)=0,"",INDEX(data_wkly!AI:AI,MATCH($B146,data_wkly!$C:$C,0),1)),"")</f>
        <v/>
      </c>
      <c r="AJ146" s="153" t="str">
        <f>IFERROR(IF(AI146="","",INDEX(data_wkly!AJ:AJ,MATCH($B146,data_wkly!$C:$C,0),1)),"")</f>
        <v/>
      </c>
      <c r="AK146" s="153" t="str">
        <f>IFERROR(IF(INDEX(data_wkly!AK:AK,MATCH($B146,data_wkly!$C:$C,0),1)=0,"",INDEX(data_wkly!AK:AK,MATCH($B146,data_wkly!$C:$C,0),1)),"")</f>
        <v/>
      </c>
      <c r="AL146" s="153" t="str">
        <f>IFERROR(IF(INDEX(data_wkly!AL:AL,MATCH($B146,data_wkly!$C:$C,0),1)=0,"",INDEX(data_wkly!AL:AL,MATCH($B146,data_wkly!$C:$C,0),1)),"")</f>
        <v/>
      </c>
      <c r="AM146" s="183" t="str">
        <f>IFERROR(IF(INDEX(data_wkly!AM:AM,MATCH($B146,data_wkly!$C:$C,0),1)=0,"",INDEX(data_wkly!AM:AM,MATCH($B146,data_wkly!$C:$C,0),1)),"")</f>
        <v/>
      </c>
      <c r="AN146" s="41" t="str">
        <f t="shared" si="14"/>
        <v/>
      </c>
      <c r="AO146" s="88">
        <f t="shared" si="17"/>
        <v>2</v>
      </c>
    </row>
    <row r="147" spans="1:41">
      <c r="A147" s="88">
        <f t="shared" si="15"/>
        <v>1</v>
      </c>
      <c r="B147" s="89">
        <f t="shared" si="16"/>
        <v>42672</v>
      </c>
      <c r="C147" s="155">
        <f>IFERROR(IF(INDEX(data_wkly!D:D,MATCH($B147,data_wkly!$C:$C,0),1)=0,"",INDEX(data_wkly!D:D,MATCH($B147,data_wkly!$C:$C,0),1)),"")</f>
        <v>85375</v>
      </c>
      <c r="D147" s="21">
        <f>IFERROR(IF(INDEX(data_wkly!E:E,MATCH($B147,data_wkly!$C:$C,0),1)=0,"",INDEX(data_wkly!E:E,MATCH($B147,data_wkly!$C:$C,0),1)),"")</f>
        <v>147.11000000000001</v>
      </c>
      <c r="E147" s="21">
        <f>IF(C147="","",IFERROR(INDEX(data_wkly!F:F,MATCH($B147,data_wkly!$C:$C,0),1),""))</f>
        <v>1.2000000000000171</v>
      </c>
      <c r="F147" s="21" t="str">
        <f>IF(E147="","",IFERROR(IF(INDEX(data_wkly!G:G,MATCH($B147,data_wkly!$C:$C,0),1)=0,"",INDEX(data_wkly!G:G,MATCH($B147,data_wkly!$C:$C,0),1)),""))</f>
        <v/>
      </c>
      <c r="G147" s="21">
        <f>IFERROR(IF(INDEX(data_wkly!H:H,MATCH($B147,data_wkly!$C:$C,0),1)=0,"",INDEX(data_wkly!H:H,MATCH($B147,data_wkly!$C:$C,0),1)),"")</f>
        <v>144.46</v>
      </c>
      <c r="H147" s="21">
        <f>IF(C147="","",IFERROR(INDEX(data_wkly!I:I,MATCH($B147,data_wkly!$C:$C,0),1),""))</f>
        <v>1.1700000000000159</v>
      </c>
      <c r="I147" s="21" t="str">
        <f>IF(H147="","",IFERROR(IF(INDEX(data_wkly!J:J,MATCH($B147,data_wkly!$C:$C,0),1)=0,"",INDEX(data_wkly!J:J,MATCH($B147,data_wkly!$C:$C,0),1)),""))</f>
        <v/>
      </c>
      <c r="J147" s="21">
        <f>IFERROR(IF(INDEX(data_wkly!K:K,MATCH($B147,data_wkly!$C:$C,0),1)=0,"",INDEX(data_wkly!K:K,MATCH($B147,data_wkly!$C:$C,0),1)),"")</f>
        <v>83.09</v>
      </c>
      <c r="K147" s="86">
        <f>IFERROR(IF(INDEX(data_wkly!L:L,MATCH($B147,data_wkly!$C:$C,0),1)=0,"",INDEX(data_wkly!L:L,MATCH($B147,data_wkly!$C:$C,0),1)),"")</f>
        <v>11.4</v>
      </c>
      <c r="L147" s="156"/>
      <c r="M147" s="155">
        <f>IFERROR(IF(INDEX(data_wkly!M:M,MATCH($B147,data_wkly!$C:$C,0),1)=0,"",INDEX(data_wkly!M:M,MATCH($B147,data_wkly!$C:$C,0),1)),"")</f>
        <v>85433</v>
      </c>
      <c r="N147" s="21">
        <f>IFERROR(IF(INDEX(data_wkly!N:N,MATCH($B147,data_wkly!$C:$C,0),1)=0,"",INDEX(data_wkly!N:N,MATCH($B147,data_wkly!$C:$C,0),1)),"")</f>
        <v>149.29</v>
      </c>
      <c r="O147" s="21">
        <f>IF(M147="","",IFERROR(INDEX(data_wkly!O:O,MATCH($B147,data_wkly!$C:$C,0),1),""))</f>
        <v>0.75999999999999091</v>
      </c>
      <c r="P147" s="21" t="str">
        <f>IF(M147="","",IFERROR(IF(INDEX(data_wkly!P:P,MATCH($B147,data_wkly!$C:$C,0),1)=0,"",INDEX(data_wkly!P:P,MATCH($B147,data_wkly!$C:$C,0),1)),""))</f>
        <v/>
      </c>
      <c r="Q147" s="21">
        <f>IFERROR(IF(INDEX(data_wkly!Q:Q,MATCH($B147,data_wkly!$C:$C,0),1)=0,"",INDEX(data_wkly!Q:Q,MATCH($B147,data_wkly!$C:$C,0),1)),"")</f>
        <v>146.62</v>
      </c>
      <c r="R147" s="21">
        <f>IF(M147="","",IFERROR(INDEX(data_wkly!R:R,MATCH($B147,data_wkly!$C:$C,0),1),""))</f>
        <v>0.75</v>
      </c>
      <c r="S147" s="21" t="str">
        <f>IF(M147="","",IFERROR(IF(INDEX(data_wkly!S:S,MATCH($B147,data_wkly!$C:$C,0),1)=0,"",INDEX(data_wkly!S:S,MATCH($B147,data_wkly!$C:$C,0),1)),""))</f>
        <v/>
      </c>
      <c r="T147" s="21">
        <f>IFERROR(IF(INDEX(data_wkly!T:T,MATCH($B147,data_wkly!$C:$C,0),1)=0,"",INDEX(data_wkly!T:T,MATCH($B147,data_wkly!$C:$C,0),1)),"")</f>
        <v>82.59</v>
      </c>
      <c r="U147" s="86">
        <f>IFERROR(IF(INDEX(data_wkly!U:U,MATCH($B147,data_wkly!$C:$C,0),1)=0,"",INDEX(data_wkly!U:U,MATCH($B147,data_wkly!$C:$C,0),1)),"")</f>
        <v>11.8</v>
      </c>
      <c r="V147" s="157">
        <f t="shared" si="12"/>
        <v>1</v>
      </c>
      <c r="W147" s="152">
        <f>IFERROR(IF(INDEX(data_wkly!W:W,MATCH($B147,data_wkly!$C:$C,0),1)=0,"",INDEX(data_wkly!W:W,MATCH($B147,data_wkly!$C:$C,0),1)),"")</f>
        <v>136.2439</v>
      </c>
      <c r="X147" s="21">
        <f>IFERROR(IF(INDEX(data_wkly!X:X,MATCH($B147,data_wkly!$C:$C,0),1)=0,"",INDEX(data_wkly!X:X,MATCH($B147,data_wkly!$C:$C,0),1)),"")</f>
        <v>-2.6883733922830402</v>
      </c>
      <c r="Y147" s="21">
        <f>IFERROR(IF(INDEX(data_wkly!Y:Y,MATCH($B147,data_wkly!$C:$C,0),1)=0,"",INDEX(data_wkly!Y:Y,MATCH($B147,data_wkly!$C:$C,0),1)),"")</f>
        <v>135.13</v>
      </c>
      <c r="Z147" s="21">
        <f>IFERROR(IF(INDEX(data_wkly!Z:Z,MATCH($B147,data_wkly!$C:$C,0),1)=0,"",INDEX(data_wkly!Z:Z,MATCH($B147,data_wkly!$C:$C,0),1)),"")</f>
        <v>-2.6800000000000068</v>
      </c>
      <c r="AA147" s="152">
        <f>IFERROR(IF(INDEX(data_wkly!AA:AA,MATCH($B147,data_wkly!$C:$C,0),1)=0,"",INDEX(data_wkly!AA:AA,MATCH($B147,data_wkly!$C:$C,0),1)),"")</f>
        <v>137.29</v>
      </c>
      <c r="AB147" s="21">
        <f>IFERROR(IF(INDEX(data_wkly!AB:AB,MATCH($B147,data_wkly!$C:$C,0),1)=0,"",INDEX(data_wkly!AB:AB,MATCH($B147,data_wkly!$C:$C,0),1)),"")</f>
        <v>-3.1899999999999977</v>
      </c>
      <c r="AC147" s="21">
        <f>IFERROR(IF(INDEX(data_wkly!AC:AC,MATCH($B147,data_wkly!$C:$C,0),1)=0,"",INDEX(data_wkly!AC:AC,MATCH($B147,data_wkly!$C:$C,0),1)),"")</f>
        <v>137.69</v>
      </c>
      <c r="AD147" s="21">
        <f>IFERROR(IF(INDEX(data_wkly!AD:AD,MATCH($B147,data_wkly!$C:$C,0),1)=0,"",INDEX(data_wkly!AD:AD,MATCH($B147,data_wkly!$C:$C,0),1)),"")</f>
        <v>-3.1800000000000068</v>
      </c>
      <c r="AE147" s="157">
        <f t="shared" si="13"/>
        <v>1</v>
      </c>
      <c r="AF147" s="154" t="str">
        <f>IFERROR(IF(INDEX(data_wkly!AF:AF,MATCH($B147,data_wkly!$C:$C,0),1)=0,"",INDEX(data_wkly!AF:AF,MATCH($B147,data_wkly!$C:$C,0),1)),"")</f>
        <v/>
      </c>
      <c r="AG147" s="153" t="str">
        <f>IFERROR(IF(AF147="","",INDEX(data_wkly!AG:AG,MATCH($B147,data_wkly!$C:$C,0),1)),"")</f>
        <v/>
      </c>
      <c r="AH147" s="153" t="str">
        <f>IFERROR(IF(INDEX(data_wkly!AH:AH,MATCH($B147,data_wkly!$C:$C,0),1)=0,"",INDEX(data_wkly!AH:AH,MATCH($B147,data_wkly!$C:$C,0),1)),"")</f>
        <v/>
      </c>
      <c r="AI147" s="153" t="str">
        <f>IFERROR(IF(INDEX(data_wkly!AI:AI,MATCH($B147,data_wkly!$C:$C,0),1)=0,"",INDEX(data_wkly!AI:AI,MATCH($B147,data_wkly!$C:$C,0),1)),"")</f>
        <v/>
      </c>
      <c r="AJ147" s="153" t="str">
        <f>IFERROR(IF(AI147="","",INDEX(data_wkly!AJ:AJ,MATCH($B147,data_wkly!$C:$C,0),1)),"")</f>
        <v/>
      </c>
      <c r="AK147" s="153" t="str">
        <f>IFERROR(IF(INDEX(data_wkly!AK:AK,MATCH($B147,data_wkly!$C:$C,0),1)=0,"",INDEX(data_wkly!AK:AK,MATCH($B147,data_wkly!$C:$C,0),1)),"")</f>
        <v/>
      </c>
      <c r="AL147" s="153" t="str">
        <f>IFERROR(IF(INDEX(data_wkly!AL:AL,MATCH($B147,data_wkly!$C:$C,0),1)=0,"",INDEX(data_wkly!AL:AL,MATCH($B147,data_wkly!$C:$C,0),1)),"")</f>
        <v/>
      </c>
      <c r="AM147" s="183" t="str">
        <f>IFERROR(IF(INDEX(data_wkly!AM:AM,MATCH($B147,data_wkly!$C:$C,0),1)=0,"",INDEX(data_wkly!AM:AM,MATCH($B147,data_wkly!$C:$C,0),1)),"")</f>
        <v/>
      </c>
      <c r="AN147" s="41" t="str">
        <f t="shared" si="14"/>
        <v/>
      </c>
      <c r="AO147" s="88">
        <f t="shared" si="17"/>
        <v>1</v>
      </c>
    </row>
    <row r="148" spans="1:41">
      <c r="A148" s="88">
        <f t="shared" si="15"/>
        <v>2</v>
      </c>
      <c r="B148" s="89">
        <f t="shared" si="16"/>
        <v>42679</v>
      </c>
      <c r="C148" s="155">
        <f>IFERROR(IF(INDEX(data_wkly!D:D,MATCH($B148,data_wkly!$C:$C,0),1)=0,"",INDEX(data_wkly!D:D,MATCH($B148,data_wkly!$C:$C,0),1)),"")</f>
        <v>85275</v>
      </c>
      <c r="D148" s="21">
        <f>IFERROR(IF(INDEX(data_wkly!E:E,MATCH($B148,data_wkly!$C:$C,0),1)=0,"",INDEX(data_wkly!E:E,MATCH($B148,data_wkly!$C:$C,0),1)),"")</f>
        <v>148.88</v>
      </c>
      <c r="E148" s="21">
        <f>IF(C148="","",IFERROR(INDEX(data_wkly!F:F,MATCH($B148,data_wkly!$C:$C,0),1),""))</f>
        <v>1.7699999999999818</v>
      </c>
      <c r="F148" s="21" t="str">
        <f>IF(E148="","",IFERROR(IF(INDEX(data_wkly!G:G,MATCH($B148,data_wkly!$C:$C,0),1)=0,"",INDEX(data_wkly!G:G,MATCH($B148,data_wkly!$C:$C,0),1)),""))</f>
        <v/>
      </c>
      <c r="G148" s="21">
        <f>IFERROR(IF(INDEX(data_wkly!H:H,MATCH($B148,data_wkly!$C:$C,0),1)=0,"",INDEX(data_wkly!H:H,MATCH($B148,data_wkly!$C:$C,0),1)),"")</f>
        <v>146.19</v>
      </c>
      <c r="H148" s="21">
        <f>IF(C148="","",IFERROR(INDEX(data_wkly!I:I,MATCH($B148,data_wkly!$C:$C,0),1),""))</f>
        <v>1.7299999999999898</v>
      </c>
      <c r="I148" s="21" t="str">
        <f>IF(H148="","",IFERROR(IF(INDEX(data_wkly!J:J,MATCH($B148,data_wkly!$C:$C,0),1)=0,"",INDEX(data_wkly!J:J,MATCH($B148,data_wkly!$C:$C,0),1)),""))</f>
        <v/>
      </c>
      <c r="J148" s="21">
        <f>IFERROR(IF(INDEX(data_wkly!K:K,MATCH($B148,data_wkly!$C:$C,0),1)=0,"",INDEX(data_wkly!K:K,MATCH($B148,data_wkly!$C:$C,0),1)),"")</f>
        <v>83.37</v>
      </c>
      <c r="K148" s="86">
        <f>IFERROR(IF(INDEX(data_wkly!L:L,MATCH($B148,data_wkly!$C:$C,0),1)=0,"",INDEX(data_wkly!L:L,MATCH($B148,data_wkly!$C:$C,0),1)),"")</f>
        <v>11.3</v>
      </c>
      <c r="L148" s="156"/>
      <c r="M148" s="155">
        <f>IFERROR(IF(INDEX(data_wkly!M:M,MATCH($B148,data_wkly!$C:$C,0),1)=0,"",INDEX(data_wkly!M:M,MATCH($B148,data_wkly!$C:$C,0),1)),"")</f>
        <v>84855</v>
      </c>
      <c r="N148" s="21">
        <f>IFERROR(IF(INDEX(data_wkly!N:N,MATCH($B148,data_wkly!$C:$C,0),1)=0,"",INDEX(data_wkly!N:N,MATCH($B148,data_wkly!$C:$C,0),1)),"")</f>
        <v>150.94</v>
      </c>
      <c r="O148" s="21">
        <f>IF(M148="","",IFERROR(INDEX(data_wkly!O:O,MATCH($B148,data_wkly!$C:$C,0),1),""))</f>
        <v>1.6500000000000057</v>
      </c>
      <c r="P148" s="21" t="str">
        <f>IF(M148="","",IFERROR(IF(INDEX(data_wkly!P:P,MATCH($B148,data_wkly!$C:$C,0),1)=0,"",INDEX(data_wkly!P:P,MATCH($B148,data_wkly!$C:$C,0),1)),""))</f>
        <v/>
      </c>
      <c r="Q148" s="21">
        <f>IFERROR(IF(INDEX(data_wkly!Q:Q,MATCH($B148,data_wkly!$C:$C,0),1)=0,"",INDEX(data_wkly!Q:Q,MATCH($B148,data_wkly!$C:$C,0),1)),"")</f>
        <v>148.22</v>
      </c>
      <c r="R148" s="21">
        <f>IF(M148="","",IFERROR(INDEX(data_wkly!R:R,MATCH($B148,data_wkly!$C:$C,0),1),""))</f>
        <v>1.5999999999999943</v>
      </c>
      <c r="S148" s="21" t="str">
        <f>IF(M148="","",IFERROR(IF(INDEX(data_wkly!S:S,MATCH($B148,data_wkly!$C:$C,0),1)=0,"",INDEX(data_wkly!S:S,MATCH($B148,data_wkly!$C:$C,0),1)),""))</f>
        <v/>
      </c>
      <c r="T148" s="21">
        <f>IFERROR(IF(INDEX(data_wkly!T:T,MATCH($B148,data_wkly!$C:$C,0),1)=0,"",INDEX(data_wkly!T:T,MATCH($B148,data_wkly!$C:$C,0),1)),"")</f>
        <v>82.6</v>
      </c>
      <c r="U148" s="86">
        <f>IFERROR(IF(INDEX(data_wkly!U:U,MATCH($B148,data_wkly!$C:$C,0),1)=0,"",INDEX(data_wkly!U:U,MATCH($B148,data_wkly!$C:$C,0),1)),"")</f>
        <v>11.6</v>
      </c>
      <c r="V148" s="157">
        <f t="shared" si="12"/>
        <v>2</v>
      </c>
      <c r="W148" s="152">
        <f>IFERROR(IF(INDEX(data_wkly!W:W,MATCH($B148,data_wkly!$C:$C,0),1)=0,"",INDEX(data_wkly!W:W,MATCH($B148,data_wkly!$C:$C,0),1)),"")</f>
        <v>135.66990000000001</v>
      </c>
      <c r="X148" s="21">
        <f>IFERROR(IF(INDEX(data_wkly!X:X,MATCH($B148,data_wkly!$C:$C,0),1)=0,"",INDEX(data_wkly!X:X,MATCH($B148,data_wkly!$C:$C,0),1)),"")</f>
        <v>-0.57401615888412039</v>
      </c>
      <c r="Y148" s="21">
        <f>IFERROR(IF(INDEX(data_wkly!Y:Y,MATCH($B148,data_wkly!$C:$C,0),1)=0,"",INDEX(data_wkly!Y:Y,MATCH($B148,data_wkly!$C:$C,0),1)),"")</f>
        <v>134.66999999999999</v>
      </c>
      <c r="Z148" s="21">
        <f>IFERROR(IF(INDEX(data_wkly!Z:Z,MATCH($B148,data_wkly!$C:$C,0),1)=0,"",INDEX(data_wkly!Z:Z,MATCH($B148,data_wkly!$C:$C,0),1)),"")</f>
        <v>-0.46000000000000796</v>
      </c>
      <c r="AA148" s="152">
        <f>IFERROR(IF(INDEX(data_wkly!AA:AA,MATCH($B148,data_wkly!$C:$C,0),1)=0,"",INDEX(data_wkly!AA:AA,MATCH($B148,data_wkly!$C:$C,0),1)),"")</f>
        <v>136.11000000000001</v>
      </c>
      <c r="AB148" s="21">
        <f>IFERROR(IF(INDEX(data_wkly!AB:AB,MATCH($B148,data_wkly!$C:$C,0),1)=0,"",INDEX(data_wkly!AB:AB,MATCH($B148,data_wkly!$C:$C,0),1)),"")</f>
        <v>-1.1799999999999784</v>
      </c>
      <c r="AC148" s="21">
        <f>IFERROR(IF(INDEX(data_wkly!AC:AC,MATCH($B148,data_wkly!$C:$C,0),1)=0,"",INDEX(data_wkly!AC:AC,MATCH($B148,data_wkly!$C:$C,0),1)),"")</f>
        <v>136.52000000000001</v>
      </c>
      <c r="AD148" s="21">
        <f>IFERROR(IF(INDEX(data_wkly!AD:AD,MATCH($B148,data_wkly!$C:$C,0),1)=0,"",INDEX(data_wkly!AD:AD,MATCH($B148,data_wkly!$C:$C,0),1)),"")</f>
        <v>-1.1699999999999875</v>
      </c>
      <c r="AE148" s="157">
        <f t="shared" si="13"/>
        <v>2</v>
      </c>
      <c r="AF148" s="154" t="str">
        <f>IFERROR(IF(INDEX(data_wkly!AF:AF,MATCH($B148,data_wkly!$C:$C,0),1)=0,"",INDEX(data_wkly!AF:AF,MATCH($B148,data_wkly!$C:$C,0),1)),"")</f>
        <v/>
      </c>
      <c r="AG148" s="153" t="str">
        <f>IFERROR(IF(AF148="","",INDEX(data_wkly!AG:AG,MATCH($B148,data_wkly!$C:$C,0),1)),"")</f>
        <v/>
      </c>
      <c r="AH148" s="153" t="str">
        <f>IFERROR(IF(INDEX(data_wkly!AH:AH,MATCH($B148,data_wkly!$C:$C,0),1)=0,"",INDEX(data_wkly!AH:AH,MATCH($B148,data_wkly!$C:$C,0),1)),"")</f>
        <v/>
      </c>
      <c r="AI148" s="153" t="str">
        <f>IFERROR(IF(INDEX(data_wkly!AI:AI,MATCH($B148,data_wkly!$C:$C,0),1)=0,"",INDEX(data_wkly!AI:AI,MATCH($B148,data_wkly!$C:$C,0),1)),"")</f>
        <v/>
      </c>
      <c r="AJ148" s="153" t="str">
        <f>IFERROR(IF(AI148="","",INDEX(data_wkly!AJ:AJ,MATCH($B148,data_wkly!$C:$C,0),1)),"")</f>
        <v/>
      </c>
      <c r="AK148" s="153" t="str">
        <f>IFERROR(IF(INDEX(data_wkly!AK:AK,MATCH($B148,data_wkly!$C:$C,0),1)=0,"",INDEX(data_wkly!AK:AK,MATCH($B148,data_wkly!$C:$C,0),1)),"")</f>
        <v/>
      </c>
      <c r="AL148" s="153" t="str">
        <f>IFERROR(IF(INDEX(data_wkly!AL:AL,MATCH($B148,data_wkly!$C:$C,0),1)=0,"",INDEX(data_wkly!AL:AL,MATCH($B148,data_wkly!$C:$C,0),1)),"")</f>
        <v/>
      </c>
      <c r="AM148" s="183" t="str">
        <f>IFERROR(IF(INDEX(data_wkly!AM:AM,MATCH($B148,data_wkly!$C:$C,0),1)=0,"",INDEX(data_wkly!AM:AM,MATCH($B148,data_wkly!$C:$C,0),1)),"")</f>
        <v/>
      </c>
      <c r="AN148" s="41" t="str">
        <f t="shared" si="14"/>
        <v/>
      </c>
      <c r="AO148" s="88">
        <f t="shared" si="17"/>
        <v>2</v>
      </c>
    </row>
    <row r="149" spans="1:41">
      <c r="A149" s="88">
        <f t="shared" si="15"/>
        <v>1</v>
      </c>
      <c r="B149" s="89">
        <f t="shared" si="16"/>
        <v>42686</v>
      </c>
      <c r="C149" s="155">
        <f>IFERROR(IF(INDEX(data_wkly!D:D,MATCH($B149,data_wkly!$C:$C,0),1)=0,"",INDEX(data_wkly!D:D,MATCH($B149,data_wkly!$C:$C,0),1)),"")</f>
        <v>88777</v>
      </c>
      <c r="D149" s="21">
        <f>IFERROR(IF(INDEX(data_wkly!E:E,MATCH($B149,data_wkly!$C:$C,0),1)=0,"",INDEX(data_wkly!E:E,MATCH($B149,data_wkly!$C:$C,0),1)),"")</f>
        <v>149.86000000000001</v>
      </c>
      <c r="E149" s="21">
        <f>IF(C149="","",IFERROR(INDEX(data_wkly!F:F,MATCH($B149,data_wkly!$C:$C,0),1),""))</f>
        <v>0.98000000000001819</v>
      </c>
      <c r="F149" s="21" t="str">
        <f>IF(E149="","",IFERROR(IF(INDEX(data_wkly!G:G,MATCH($B149,data_wkly!$C:$C,0),1)=0,"",INDEX(data_wkly!G:G,MATCH($B149,data_wkly!$C:$C,0),1)),""))</f>
        <v/>
      </c>
      <c r="G149" s="21">
        <f>IFERROR(IF(INDEX(data_wkly!H:H,MATCH($B149,data_wkly!$C:$C,0),1)=0,"",INDEX(data_wkly!H:H,MATCH($B149,data_wkly!$C:$C,0),1)),"")</f>
        <v>147.16</v>
      </c>
      <c r="H149" s="21">
        <f>IF(C149="","",IFERROR(INDEX(data_wkly!I:I,MATCH($B149,data_wkly!$C:$C,0),1),""))</f>
        <v>0.96999999999999886</v>
      </c>
      <c r="I149" s="21" t="str">
        <f>IF(H149="","",IFERROR(IF(INDEX(data_wkly!J:J,MATCH($B149,data_wkly!$C:$C,0),1)=0,"",INDEX(data_wkly!J:J,MATCH($B149,data_wkly!$C:$C,0),1)),""))</f>
        <v/>
      </c>
      <c r="J149" s="21">
        <f>IFERROR(IF(INDEX(data_wkly!K:K,MATCH($B149,data_wkly!$C:$C,0),1)=0,"",INDEX(data_wkly!K:K,MATCH($B149,data_wkly!$C:$C,0),1)),"")</f>
        <v>83.35</v>
      </c>
      <c r="K149" s="86">
        <f>IFERROR(IF(INDEX(data_wkly!L:L,MATCH($B149,data_wkly!$C:$C,0),1)=0,"",INDEX(data_wkly!L:L,MATCH($B149,data_wkly!$C:$C,0),1)),"")</f>
        <v>11.2</v>
      </c>
      <c r="L149" s="156"/>
      <c r="M149" s="155">
        <f>IFERROR(IF(INDEX(data_wkly!M:M,MATCH($B149,data_wkly!$C:$C,0),1)=0,"",INDEX(data_wkly!M:M,MATCH($B149,data_wkly!$C:$C,0),1)),"")</f>
        <v>86083</v>
      </c>
      <c r="N149" s="21">
        <f>IFERROR(IF(INDEX(data_wkly!N:N,MATCH($B149,data_wkly!$C:$C,0),1)=0,"",INDEX(data_wkly!N:N,MATCH($B149,data_wkly!$C:$C,0),1)),"")</f>
        <v>151.46</v>
      </c>
      <c r="O149" s="21">
        <f>IF(M149="","",IFERROR(INDEX(data_wkly!O:O,MATCH($B149,data_wkly!$C:$C,0),1),""))</f>
        <v>0.52000000000001023</v>
      </c>
      <c r="P149" s="21" t="str">
        <f>IF(M149="","",IFERROR(IF(INDEX(data_wkly!P:P,MATCH($B149,data_wkly!$C:$C,0),1)=0,"",INDEX(data_wkly!P:P,MATCH($B149,data_wkly!$C:$C,0),1)),""))</f>
        <v/>
      </c>
      <c r="Q149" s="21">
        <f>IFERROR(IF(INDEX(data_wkly!Q:Q,MATCH($B149,data_wkly!$C:$C,0),1)=0,"",INDEX(data_wkly!Q:Q,MATCH($B149,data_wkly!$C:$C,0),1)),"")</f>
        <v>148.75</v>
      </c>
      <c r="R149" s="21">
        <f>IF(M149="","",IFERROR(INDEX(data_wkly!R:R,MATCH($B149,data_wkly!$C:$C,0),1),""))</f>
        <v>0.53000000000000114</v>
      </c>
      <c r="S149" s="21" t="str">
        <f>IF(M149="","",IFERROR(IF(INDEX(data_wkly!S:S,MATCH($B149,data_wkly!$C:$C,0),1)=0,"",INDEX(data_wkly!S:S,MATCH($B149,data_wkly!$C:$C,0),1)),""))</f>
        <v/>
      </c>
      <c r="T149" s="21">
        <f>IFERROR(IF(INDEX(data_wkly!T:T,MATCH($B149,data_wkly!$C:$C,0),1)=0,"",INDEX(data_wkly!T:T,MATCH($B149,data_wkly!$C:$C,0),1)),"")</f>
        <v>82.6</v>
      </c>
      <c r="U149" s="86">
        <f>IFERROR(IF(INDEX(data_wkly!U:U,MATCH($B149,data_wkly!$C:$C,0),1)=0,"",INDEX(data_wkly!U:U,MATCH($B149,data_wkly!$C:$C,0),1)),"")</f>
        <v>11.6</v>
      </c>
      <c r="V149" s="157">
        <f t="shared" si="12"/>
        <v>1</v>
      </c>
      <c r="W149" s="152">
        <f>IFERROR(IF(INDEX(data_wkly!W:W,MATCH($B149,data_wkly!$C:$C,0),1)=0,"",INDEX(data_wkly!W:W,MATCH($B149,data_wkly!$C:$C,0),1)),"")</f>
        <v>132.78620000000001</v>
      </c>
      <c r="X149" s="21">
        <f>IFERROR(IF(INDEX(data_wkly!X:X,MATCH($B149,data_wkly!$C:$C,0),1)=0,"",INDEX(data_wkly!X:X,MATCH($B149,data_wkly!$C:$C,0),1)),"")</f>
        <v>-2.8837160214424671</v>
      </c>
      <c r="Y149" s="21">
        <f>IFERROR(IF(INDEX(data_wkly!Y:Y,MATCH($B149,data_wkly!$C:$C,0),1)=0,"",INDEX(data_wkly!Y:Y,MATCH($B149,data_wkly!$C:$C,0),1)),"")</f>
        <v>131.84</v>
      </c>
      <c r="Z149" s="21">
        <f>IFERROR(IF(INDEX(data_wkly!Z:Z,MATCH($B149,data_wkly!$C:$C,0),1)=0,"",INDEX(data_wkly!Z:Z,MATCH($B149,data_wkly!$C:$C,0),1)),"")</f>
        <v>-2.8299999999999841</v>
      </c>
      <c r="AA149" s="152">
        <f>IFERROR(IF(INDEX(data_wkly!AA:AA,MATCH($B149,data_wkly!$C:$C,0),1)=0,"",INDEX(data_wkly!AA:AA,MATCH($B149,data_wkly!$C:$C,0),1)),"")</f>
        <v>133.16999999999999</v>
      </c>
      <c r="AB149" s="21">
        <f>IFERROR(IF(INDEX(data_wkly!AB:AB,MATCH($B149,data_wkly!$C:$C,0),1)=0,"",INDEX(data_wkly!AB:AB,MATCH($B149,data_wkly!$C:$C,0),1)),"")</f>
        <v>-2.9400000000000261</v>
      </c>
      <c r="AC149" s="21">
        <f>IFERROR(IF(INDEX(data_wkly!AC:AC,MATCH($B149,data_wkly!$C:$C,0),1)=0,"",INDEX(data_wkly!AC:AC,MATCH($B149,data_wkly!$C:$C,0),1)),"")</f>
        <v>133.56</v>
      </c>
      <c r="AD149" s="21">
        <f>IFERROR(IF(INDEX(data_wkly!AD:AD,MATCH($B149,data_wkly!$C:$C,0),1)=0,"",INDEX(data_wkly!AD:AD,MATCH($B149,data_wkly!$C:$C,0),1)),"")</f>
        <v>-2.960000000000008</v>
      </c>
      <c r="AE149" s="157">
        <f t="shared" si="13"/>
        <v>1</v>
      </c>
      <c r="AF149" s="154" t="str">
        <f>IFERROR(IF(INDEX(data_wkly!AF:AF,MATCH($B149,data_wkly!$C:$C,0),1)=0,"",INDEX(data_wkly!AF:AF,MATCH($B149,data_wkly!$C:$C,0),1)),"")</f>
        <v/>
      </c>
      <c r="AG149" s="153" t="str">
        <f>IFERROR(IF(AF149="","",INDEX(data_wkly!AG:AG,MATCH($B149,data_wkly!$C:$C,0),1)),"")</f>
        <v/>
      </c>
      <c r="AH149" s="153" t="str">
        <f>IFERROR(IF(INDEX(data_wkly!AH:AH,MATCH($B149,data_wkly!$C:$C,0),1)=0,"",INDEX(data_wkly!AH:AH,MATCH($B149,data_wkly!$C:$C,0),1)),"")</f>
        <v/>
      </c>
      <c r="AI149" s="153" t="str">
        <f>IFERROR(IF(INDEX(data_wkly!AI:AI,MATCH($B149,data_wkly!$C:$C,0),1)=0,"",INDEX(data_wkly!AI:AI,MATCH($B149,data_wkly!$C:$C,0),1)),"")</f>
        <v/>
      </c>
      <c r="AJ149" s="153" t="str">
        <f>IFERROR(IF(AI149="","",INDEX(data_wkly!AJ:AJ,MATCH($B149,data_wkly!$C:$C,0),1)),"")</f>
        <v/>
      </c>
      <c r="AK149" s="153" t="str">
        <f>IFERROR(IF(INDEX(data_wkly!AK:AK,MATCH($B149,data_wkly!$C:$C,0),1)=0,"",INDEX(data_wkly!AK:AK,MATCH($B149,data_wkly!$C:$C,0),1)),"")</f>
        <v/>
      </c>
      <c r="AL149" s="153" t="str">
        <f>IFERROR(IF(INDEX(data_wkly!AL:AL,MATCH($B149,data_wkly!$C:$C,0),1)=0,"",INDEX(data_wkly!AL:AL,MATCH($B149,data_wkly!$C:$C,0),1)),"")</f>
        <v/>
      </c>
      <c r="AM149" s="183" t="str">
        <f>IFERROR(IF(INDEX(data_wkly!AM:AM,MATCH($B149,data_wkly!$C:$C,0),1)=0,"",INDEX(data_wkly!AM:AM,MATCH($B149,data_wkly!$C:$C,0),1)),"")</f>
        <v/>
      </c>
      <c r="AN149" s="41" t="str">
        <f t="shared" si="14"/>
        <v/>
      </c>
      <c r="AO149" s="88">
        <f t="shared" si="17"/>
        <v>1</v>
      </c>
    </row>
    <row r="150" spans="1:41">
      <c r="A150" s="88">
        <f t="shared" si="15"/>
        <v>2</v>
      </c>
      <c r="B150" s="89">
        <f t="shared" si="16"/>
        <v>42693</v>
      </c>
      <c r="C150" s="155">
        <f>IFERROR(IF(INDEX(data_wkly!D:D,MATCH($B150,data_wkly!$C:$C,0),1)=0,"",INDEX(data_wkly!D:D,MATCH($B150,data_wkly!$C:$C,0),1)),"")</f>
        <v>88809</v>
      </c>
      <c r="D150" s="21">
        <f>IFERROR(IF(INDEX(data_wkly!E:E,MATCH($B150,data_wkly!$C:$C,0),1)=0,"",INDEX(data_wkly!E:E,MATCH($B150,data_wkly!$C:$C,0),1)),"")</f>
        <v>150.16</v>
      </c>
      <c r="E150" s="21">
        <f>IF(C150="","",IFERROR(INDEX(data_wkly!F:F,MATCH($B150,data_wkly!$C:$C,0),1),""))</f>
        <v>0.29999999999998295</v>
      </c>
      <c r="F150" s="21" t="str">
        <f>IF(E150="","",IFERROR(IF(INDEX(data_wkly!G:G,MATCH($B150,data_wkly!$C:$C,0),1)=0,"",INDEX(data_wkly!G:G,MATCH($B150,data_wkly!$C:$C,0),1)),""))</f>
        <v/>
      </c>
      <c r="G150" s="21">
        <f>IFERROR(IF(INDEX(data_wkly!H:H,MATCH($B150,data_wkly!$C:$C,0),1)=0,"",INDEX(data_wkly!H:H,MATCH($B150,data_wkly!$C:$C,0),1)),"")</f>
        <v>147.46</v>
      </c>
      <c r="H150" s="21">
        <f>IF(C150="","",IFERROR(INDEX(data_wkly!I:I,MATCH($B150,data_wkly!$C:$C,0),1),""))</f>
        <v>0.30000000000001137</v>
      </c>
      <c r="I150" s="21" t="str">
        <f>IF(H150="","",IFERROR(IF(INDEX(data_wkly!J:J,MATCH($B150,data_wkly!$C:$C,0),1)=0,"",INDEX(data_wkly!J:J,MATCH($B150,data_wkly!$C:$C,0),1)),""))</f>
        <v/>
      </c>
      <c r="J150" s="21">
        <f>IFERROR(IF(INDEX(data_wkly!K:K,MATCH($B150,data_wkly!$C:$C,0),1)=0,"",INDEX(data_wkly!K:K,MATCH($B150,data_wkly!$C:$C,0),1)),"")</f>
        <v>83.78</v>
      </c>
      <c r="K150" s="86">
        <f>IFERROR(IF(INDEX(data_wkly!L:L,MATCH($B150,data_wkly!$C:$C,0),1)=0,"",INDEX(data_wkly!L:L,MATCH($B150,data_wkly!$C:$C,0),1)),"")</f>
        <v>11.3</v>
      </c>
      <c r="L150" s="156"/>
      <c r="M150" s="155">
        <f>IFERROR(IF(INDEX(data_wkly!M:M,MATCH($B150,data_wkly!$C:$C,0),1)=0,"",INDEX(data_wkly!M:M,MATCH($B150,data_wkly!$C:$C,0),1)),"")</f>
        <v>88307</v>
      </c>
      <c r="N150" s="21">
        <f>IFERROR(IF(INDEX(data_wkly!N:N,MATCH($B150,data_wkly!$C:$C,0),1)=0,"",INDEX(data_wkly!N:N,MATCH($B150,data_wkly!$C:$C,0),1)),"")</f>
        <v>152.75</v>
      </c>
      <c r="O150" s="21">
        <f>IF(M150="","",IFERROR(INDEX(data_wkly!O:O,MATCH($B150,data_wkly!$C:$C,0),1),""))</f>
        <v>1.289999999999992</v>
      </c>
      <c r="P150" s="21" t="str">
        <f>IF(M150="","",IFERROR(IF(INDEX(data_wkly!P:P,MATCH($B150,data_wkly!$C:$C,0),1)=0,"",INDEX(data_wkly!P:P,MATCH($B150,data_wkly!$C:$C,0),1)),""))</f>
        <v/>
      </c>
      <c r="Q150" s="21">
        <f>IFERROR(IF(INDEX(data_wkly!Q:Q,MATCH($B150,data_wkly!$C:$C,0),1)=0,"",INDEX(data_wkly!Q:Q,MATCH($B150,data_wkly!$C:$C,0),1)),"")</f>
        <v>150</v>
      </c>
      <c r="R150" s="21">
        <f>IF(M150="","",IFERROR(INDEX(data_wkly!R:R,MATCH($B150,data_wkly!$C:$C,0),1),""))</f>
        <v>1.25</v>
      </c>
      <c r="S150" s="21" t="str">
        <f>IF(M150="","",IFERROR(IF(INDEX(data_wkly!S:S,MATCH($B150,data_wkly!$C:$C,0),1)=0,"",INDEX(data_wkly!S:S,MATCH($B150,data_wkly!$C:$C,0),1)),""))</f>
        <v/>
      </c>
      <c r="T150" s="21">
        <f>IFERROR(IF(INDEX(data_wkly!T:T,MATCH($B150,data_wkly!$C:$C,0),1)=0,"",INDEX(data_wkly!T:T,MATCH($B150,data_wkly!$C:$C,0),1)),"")</f>
        <v>82.79</v>
      </c>
      <c r="U150" s="86">
        <f>IFERROR(IF(INDEX(data_wkly!U:U,MATCH($B150,data_wkly!$C:$C,0),1)=0,"",INDEX(data_wkly!U:U,MATCH($B150,data_wkly!$C:$C,0),1)),"")</f>
        <v>11.6</v>
      </c>
      <c r="V150" s="157">
        <f t="shared" si="12"/>
        <v>2</v>
      </c>
      <c r="W150" s="152">
        <f>IFERROR(IF(INDEX(data_wkly!W:W,MATCH($B150,data_wkly!$C:$C,0),1)=0,"",INDEX(data_wkly!W:W,MATCH($B150,data_wkly!$C:$C,0),1)),"")</f>
        <v>130.0564</v>
      </c>
      <c r="X150" s="21">
        <f>IFERROR(IF(INDEX(data_wkly!X:X,MATCH($B150,data_wkly!$C:$C,0),1)=0,"",INDEX(data_wkly!X:X,MATCH($B150,data_wkly!$C:$C,0),1)),"")</f>
        <v>-2.7297543775869713</v>
      </c>
      <c r="Y150" s="21">
        <f>IFERROR(IF(INDEX(data_wkly!Y:Y,MATCH($B150,data_wkly!$C:$C,0),1)=0,"",INDEX(data_wkly!Y:Y,MATCH($B150,data_wkly!$C:$C,0),1)),"")</f>
        <v>129.15</v>
      </c>
      <c r="Z150" s="21">
        <f>IFERROR(IF(INDEX(data_wkly!Z:Z,MATCH($B150,data_wkly!$C:$C,0),1)=0,"",INDEX(data_wkly!Z:Z,MATCH($B150,data_wkly!$C:$C,0),1)),"")</f>
        <v>-2.6899999999999977</v>
      </c>
      <c r="AA150" s="152">
        <f>IFERROR(IF(INDEX(data_wkly!AA:AA,MATCH($B150,data_wkly!$C:$C,0),1)=0,"",INDEX(data_wkly!AA:AA,MATCH($B150,data_wkly!$C:$C,0),1)),"")</f>
        <v>130.25</v>
      </c>
      <c r="AB150" s="21">
        <f>IFERROR(IF(INDEX(data_wkly!AB:AB,MATCH($B150,data_wkly!$C:$C,0),1)=0,"",INDEX(data_wkly!AB:AB,MATCH($B150,data_wkly!$C:$C,0),1)),"")</f>
        <v>-2.9199999999999875</v>
      </c>
      <c r="AC150" s="21">
        <f>IFERROR(IF(INDEX(data_wkly!AC:AC,MATCH($B150,data_wkly!$C:$C,0),1)=0,"",INDEX(data_wkly!AC:AC,MATCH($B150,data_wkly!$C:$C,0),1)),"")</f>
        <v>130.65</v>
      </c>
      <c r="AD150" s="21">
        <f>IFERROR(IF(INDEX(data_wkly!AD:AD,MATCH($B150,data_wkly!$C:$C,0),1)=0,"",INDEX(data_wkly!AD:AD,MATCH($B150,data_wkly!$C:$C,0),1)),"")</f>
        <v>-2.9099999999999966</v>
      </c>
      <c r="AE150" s="157">
        <f t="shared" si="13"/>
        <v>2</v>
      </c>
      <c r="AF150" s="154" t="str">
        <f>IFERROR(IF(INDEX(data_wkly!AF:AF,MATCH($B150,data_wkly!$C:$C,0),1)=0,"",INDEX(data_wkly!AF:AF,MATCH($B150,data_wkly!$C:$C,0),1)),"")</f>
        <v/>
      </c>
      <c r="AG150" s="153" t="str">
        <f>IFERROR(IF(AF150="","",INDEX(data_wkly!AG:AG,MATCH($B150,data_wkly!$C:$C,0),1)),"")</f>
        <v/>
      </c>
      <c r="AH150" s="153" t="str">
        <f>IFERROR(IF(INDEX(data_wkly!AH:AH,MATCH($B150,data_wkly!$C:$C,0),1)=0,"",INDEX(data_wkly!AH:AH,MATCH($B150,data_wkly!$C:$C,0),1)),"")</f>
        <v/>
      </c>
      <c r="AI150" s="153" t="str">
        <f>IFERROR(IF(INDEX(data_wkly!AI:AI,MATCH($B150,data_wkly!$C:$C,0),1)=0,"",INDEX(data_wkly!AI:AI,MATCH($B150,data_wkly!$C:$C,0),1)),"")</f>
        <v/>
      </c>
      <c r="AJ150" s="153" t="str">
        <f>IFERROR(IF(AI150="","",INDEX(data_wkly!AJ:AJ,MATCH($B150,data_wkly!$C:$C,0),1)),"")</f>
        <v/>
      </c>
      <c r="AK150" s="153" t="str">
        <f>IFERROR(IF(INDEX(data_wkly!AK:AK,MATCH($B150,data_wkly!$C:$C,0),1)=0,"",INDEX(data_wkly!AK:AK,MATCH($B150,data_wkly!$C:$C,0),1)),"")</f>
        <v/>
      </c>
      <c r="AL150" s="153" t="str">
        <f>IFERROR(IF(INDEX(data_wkly!AL:AL,MATCH($B150,data_wkly!$C:$C,0),1)=0,"",INDEX(data_wkly!AL:AL,MATCH($B150,data_wkly!$C:$C,0),1)),"")</f>
        <v/>
      </c>
      <c r="AM150" s="183" t="str">
        <f>IFERROR(IF(INDEX(data_wkly!AM:AM,MATCH($B150,data_wkly!$C:$C,0),1)=0,"",INDEX(data_wkly!AM:AM,MATCH($B150,data_wkly!$C:$C,0),1)),"")</f>
        <v/>
      </c>
      <c r="AN150" s="41" t="str">
        <f t="shared" si="14"/>
        <v/>
      </c>
      <c r="AO150" s="88">
        <f t="shared" si="17"/>
        <v>2</v>
      </c>
    </row>
    <row r="151" spans="1:41">
      <c r="A151" s="88">
        <f t="shared" si="15"/>
        <v>1</v>
      </c>
      <c r="B151" s="89">
        <f t="shared" si="16"/>
        <v>42700</v>
      </c>
      <c r="C151" s="155">
        <f>IFERROR(IF(INDEX(data_wkly!D:D,MATCH($B151,data_wkly!$C:$C,0),1)=0,"",INDEX(data_wkly!D:D,MATCH($B151,data_wkly!$C:$C,0),1)),"")</f>
        <v>88372</v>
      </c>
      <c r="D151" s="21">
        <f>IFERROR(IF(INDEX(data_wkly!E:E,MATCH($B151,data_wkly!$C:$C,0),1)=0,"",INDEX(data_wkly!E:E,MATCH($B151,data_wkly!$C:$C,0),1)),"")</f>
        <v>150.74</v>
      </c>
      <c r="E151" s="21">
        <f>IF(C151="","",IFERROR(INDEX(data_wkly!F:F,MATCH($B151,data_wkly!$C:$C,0),1),""))</f>
        <v>0.58000000000001251</v>
      </c>
      <c r="F151" s="21" t="str">
        <f>IF(E151="","",IFERROR(IF(INDEX(data_wkly!G:G,MATCH($B151,data_wkly!$C:$C,0),1)=0,"",INDEX(data_wkly!G:G,MATCH($B151,data_wkly!$C:$C,0),1)),""))</f>
        <v/>
      </c>
      <c r="G151" s="21">
        <f>IFERROR(IF(INDEX(data_wkly!H:H,MATCH($B151,data_wkly!$C:$C,0),1)=0,"",INDEX(data_wkly!H:H,MATCH($B151,data_wkly!$C:$C,0),1)),"")</f>
        <v>148.03</v>
      </c>
      <c r="H151" s="21">
        <f>IF(C151="","",IFERROR(INDEX(data_wkly!I:I,MATCH($B151,data_wkly!$C:$C,0),1),""))</f>
        <v>0.56999999999999318</v>
      </c>
      <c r="I151" s="21" t="str">
        <f>IF(H151="","",IFERROR(IF(INDEX(data_wkly!J:J,MATCH($B151,data_wkly!$C:$C,0),1)=0,"",INDEX(data_wkly!J:J,MATCH($B151,data_wkly!$C:$C,0),1)),""))</f>
        <v/>
      </c>
      <c r="J151" s="21">
        <f>IFERROR(IF(INDEX(data_wkly!K:K,MATCH($B151,data_wkly!$C:$C,0),1)=0,"",INDEX(data_wkly!K:K,MATCH($B151,data_wkly!$C:$C,0),1)),"")</f>
        <v>83.31</v>
      </c>
      <c r="K151" s="86">
        <f>IFERROR(IF(INDEX(data_wkly!L:L,MATCH($B151,data_wkly!$C:$C,0),1)=0,"",INDEX(data_wkly!L:L,MATCH($B151,data_wkly!$C:$C,0),1)),"")</f>
        <v>11.4</v>
      </c>
      <c r="L151" s="156"/>
      <c r="M151" s="155">
        <f>IFERROR(IF(INDEX(data_wkly!M:M,MATCH($B151,data_wkly!$C:$C,0),1)=0,"",INDEX(data_wkly!M:M,MATCH($B151,data_wkly!$C:$C,0),1)),"")</f>
        <v>87218</v>
      </c>
      <c r="N151" s="21">
        <f>IFERROR(IF(INDEX(data_wkly!N:N,MATCH($B151,data_wkly!$C:$C,0),1)=0,"",INDEX(data_wkly!N:N,MATCH($B151,data_wkly!$C:$C,0),1)),"")</f>
        <v>153.13999999999999</v>
      </c>
      <c r="O151" s="21">
        <f>IF(M151="","",IFERROR(INDEX(data_wkly!O:O,MATCH($B151,data_wkly!$C:$C,0),1),""))</f>
        <v>0.38999999999998636</v>
      </c>
      <c r="P151" s="21" t="str">
        <f>IF(M151="","",IFERROR(IF(INDEX(data_wkly!P:P,MATCH($B151,data_wkly!$C:$C,0),1)=0,"",INDEX(data_wkly!P:P,MATCH($B151,data_wkly!$C:$C,0),1)),""))</f>
        <v/>
      </c>
      <c r="Q151" s="21">
        <f>IFERROR(IF(INDEX(data_wkly!Q:Q,MATCH($B151,data_wkly!$C:$C,0),1)=0,"",INDEX(data_wkly!Q:Q,MATCH($B151,data_wkly!$C:$C,0),1)),"")</f>
        <v>150.38999999999999</v>
      </c>
      <c r="R151" s="21">
        <f>IF(M151="","",IFERROR(INDEX(data_wkly!R:R,MATCH($B151,data_wkly!$C:$C,0),1),""))</f>
        <v>0.38999999999998636</v>
      </c>
      <c r="S151" s="21" t="str">
        <f>IF(M151="","",IFERROR(IF(INDEX(data_wkly!S:S,MATCH($B151,data_wkly!$C:$C,0),1)=0,"",INDEX(data_wkly!S:S,MATCH($B151,data_wkly!$C:$C,0),1)),""))</f>
        <v/>
      </c>
      <c r="T151" s="21">
        <f>IFERROR(IF(INDEX(data_wkly!T:T,MATCH($B151,data_wkly!$C:$C,0),1)=0,"",INDEX(data_wkly!T:T,MATCH($B151,data_wkly!$C:$C,0),1)),"")</f>
        <v>82.5</v>
      </c>
      <c r="U151" s="86">
        <f>IFERROR(IF(INDEX(data_wkly!U:U,MATCH($B151,data_wkly!$C:$C,0),1)=0,"",INDEX(data_wkly!U:U,MATCH($B151,data_wkly!$C:$C,0),1)),"")</f>
        <v>11.7</v>
      </c>
      <c r="V151" s="157">
        <f t="shared" si="12"/>
        <v>1</v>
      </c>
      <c r="W151" s="152">
        <f>IFERROR(IF(INDEX(data_wkly!W:W,MATCH($B151,data_wkly!$C:$C,0),1)=0,"",INDEX(data_wkly!W:W,MATCH($B151,data_wkly!$C:$C,0),1)),"")</f>
        <v>129.87110000000001</v>
      </c>
      <c r="X151" s="21">
        <f>IFERROR(IF(INDEX(data_wkly!X:X,MATCH($B151,data_wkly!$C:$C,0),1)=0,"",INDEX(data_wkly!X:X,MATCH($B151,data_wkly!$C:$C,0),1)),"")</f>
        <v>-0.18527526615767442</v>
      </c>
      <c r="Y151" s="21">
        <f>IFERROR(IF(INDEX(data_wkly!Y:Y,MATCH($B151,data_wkly!$C:$C,0),1)=0,"",INDEX(data_wkly!Y:Y,MATCH($B151,data_wkly!$C:$C,0),1)),"")</f>
        <v>129.11000000000001</v>
      </c>
      <c r="Z151" s="21">
        <f>IFERROR(IF(INDEX(data_wkly!Z:Z,MATCH($B151,data_wkly!$C:$C,0),1)=0,"",INDEX(data_wkly!Z:Z,MATCH($B151,data_wkly!$C:$C,0),1)),"")</f>
        <v>-3.9999999999992042E-2</v>
      </c>
      <c r="AA151" s="152">
        <f>IFERROR(IF(INDEX(data_wkly!AA:AA,MATCH($B151,data_wkly!$C:$C,0),1)=0,"",INDEX(data_wkly!AA:AA,MATCH($B151,data_wkly!$C:$C,0),1)),"")</f>
        <v>129.74</v>
      </c>
      <c r="AB151" s="21">
        <f>IFERROR(IF(INDEX(data_wkly!AB:AB,MATCH($B151,data_wkly!$C:$C,0),1)=0,"",INDEX(data_wkly!AB:AB,MATCH($B151,data_wkly!$C:$C,0),1)),"")</f>
        <v>-0.50999999999999091</v>
      </c>
      <c r="AC151" s="21">
        <f>IFERROR(IF(INDEX(data_wkly!AC:AC,MATCH($B151,data_wkly!$C:$C,0),1)=0,"",INDEX(data_wkly!AC:AC,MATCH($B151,data_wkly!$C:$C,0),1)),"")</f>
        <v>130.28</v>
      </c>
      <c r="AD151" s="21">
        <f>IFERROR(IF(INDEX(data_wkly!AD:AD,MATCH($B151,data_wkly!$C:$C,0),1)=0,"",INDEX(data_wkly!AD:AD,MATCH($B151,data_wkly!$C:$C,0),1)),"")</f>
        <v>-0.37000000000000455</v>
      </c>
      <c r="AE151" s="157">
        <f t="shared" si="13"/>
        <v>1</v>
      </c>
      <c r="AF151" s="154" t="str">
        <f>IFERROR(IF(INDEX(data_wkly!AF:AF,MATCH($B151,data_wkly!$C:$C,0),1)=0,"",INDEX(data_wkly!AF:AF,MATCH($B151,data_wkly!$C:$C,0),1)),"")</f>
        <v/>
      </c>
      <c r="AG151" s="153" t="str">
        <f>IFERROR(IF(AF151="","",INDEX(data_wkly!AG:AG,MATCH($B151,data_wkly!$C:$C,0),1)),"")</f>
        <v/>
      </c>
      <c r="AH151" s="153" t="str">
        <f>IFERROR(IF(INDEX(data_wkly!AH:AH,MATCH($B151,data_wkly!$C:$C,0),1)=0,"",INDEX(data_wkly!AH:AH,MATCH($B151,data_wkly!$C:$C,0),1)),"")</f>
        <v/>
      </c>
      <c r="AI151" s="153" t="str">
        <f>IFERROR(IF(INDEX(data_wkly!AI:AI,MATCH($B151,data_wkly!$C:$C,0),1)=0,"",INDEX(data_wkly!AI:AI,MATCH($B151,data_wkly!$C:$C,0),1)),"")</f>
        <v/>
      </c>
      <c r="AJ151" s="153" t="str">
        <f>IFERROR(IF(AI151="","",INDEX(data_wkly!AJ:AJ,MATCH($B151,data_wkly!$C:$C,0),1)),"")</f>
        <v/>
      </c>
      <c r="AK151" s="153" t="str">
        <f>IFERROR(IF(INDEX(data_wkly!AK:AK,MATCH($B151,data_wkly!$C:$C,0),1)=0,"",INDEX(data_wkly!AK:AK,MATCH($B151,data_wkly!$C:$C,0),1)),"")</f>
        <v/>
      </c>
      <c r="AL151" s="153" t="str">
        <f>IFERROR(IF(INDEX(data_wkly!AL:AL,MATCH($B151,data_wkly!$C:$C,0),1)=0,"",INDEX(data_wkly!AL:AL,MATCH($B151,data_wkly!$C:$C,0),1)),"")</f>
        <v/>
      </c>
      <c r="AM151" s="183" t="str">
        <f>IFERROR(IF(INDEX(data_wkly!AM:AM,MATCH($B151,data_wkly!$C:$C,0),1)=0,"",INDEX(data_wkly!AM:AM,MATCH($B151,data_wkly!$C:$C,0),1)),"")</f>
        <v/>
      </c>
      <c r="AN151" s="41" t="str">
        <f t="shared" si="14"/>
        <v/>
      </c>
      <c r="AO151" s="88">
        <f t="shared" si="17"/>
        <v>1</v>
      </c>
    </row>
    <row r="152" spans="1:41">
      <c r="A152" s="88">
        <f t="shared" si="15"/>
        <v>2</v>
      </c>
      <c r="B152" s="89">
        <f t="shared" si="16"/>
        <v>42707</v>
      </c>
      <c r="C152" s="155">
        <f>IFERROR(IF(INDEX(data_wkly!D:D,MATCH($B152,data_wkly!$C:$C,0),1)=0,"",INDEX(data_wkly!D:D,MATCH($B152,data_wkly!$C:$C,0),1)),"")</f>
        <v>91829</v>
      </c>
      <c r="D152" s="21">
        <f>IFERROR(IF(INDEX(data_wkly!E:E,MATCH($B152,data_wkly!$C:$C,0),1)=0,"",INDEX(data_wkly!E:E,MATCH($B152,data_wkly!$C:$C,0),1)),"")</f>
        <v>151.38999999999999</v>
      </c>
      <c r="E152" s="21">
        <f>IF(C152="","",IFERROR(INDEX(data_wkly!F:F,MATCH($B152,data_wkly!$C:$C,0),1),""))</f>
        <v>0.64999999999997726</v>
      </c>
      <c r="F152" s="21" t="str">
        <f>IF(E152="","",IFERROR(IF(INDEX(data_wkly!G:G,MATCH($B152,data_wkly!$C:$C,0),1)=0,"",INDEX(data_wkly!G:G,MATCH($B152,data_wkly!$C:$C,0),1)),""))</f>
        <v/>
      </c>
      <c r="G152" s="21">
        <f>IFERROR(IF(INDEX(data_wkly!H:H,MATCH($B152,data_wkly!$C:$C,0),1)=0,"",INDEX(data_wkly!H:H,MATCH($B152,data_wkly!$C:$C,0),1)),"")</f>
        <v>148.66999999999999</v>
      </c>
      <c r="H152" s="21">
        <f>IF(C152="","",IFERROR(INDEX(data_wkly!I:I,MATCH($B152,data_wkly!$C:$C,0),1),""))</f>
        <v>0.63999999999998636</v>
      </c>
      <c r="I152" s="21" t="str">
        <f>IF(H152="","",IFERROR(IF(INDEX(data_wkly!J:J,MATCH($B152,data_wkly!$C:$C,0),1)=0,"",INDEX(data_wkly!J:J,MATCH($B152,data_wkly!$C:$C,0),1)),""))</f>
        <v/>
      </c>
      <c r="J152" s="21">
        <f>IFERROR(IF(INDEX(data_wkly!K:K,MATCH($B152,data_wkly!$C:$C,0),1)=0,"",INDEX(data_wkly!K:K,MATCH($B152,data_wkly!$C:$C,0),1)),"")</f>
        <v>83.1</v>
      </c>
      <c r="K152" s="86">
        <f>IFERROR(IF(INDEX(data_wkly!L:L,MATCH($B152,data_wkly!$C:$C,0),1)=0,"",INDEX(data_wkly!L:L,MATCH($B152,data_wkly!$C:$C,0),1)),"")</f>
        <v>11.4</v>
      </c>
      <c r="L152" s="156"/>
      <c r="M152" s="155">
        <f>IFERROR(IF(INDEX(data_wkly!M:M,MATCH($B152,data_wkly!$C:$C,0),1)=0,"",INDEX(data_wkly!M:M,MATCH($B152,data_wkly!$C:$C,0),1)),"")</f>
        <v>86011</v>
      </c>
      <c r="N152" s="21">
        <f>IFERROR(IF(INDEX(data_wkly!N:N,MATCH($B152,data_wkly!$C:$C,0),1)=0,"",INDEX(data_wkly!N:N,MATCH($B152,data_wkly!$C:$C,0),1)),"")</f>
        <v>154.04</v>
      </c>
      <c r="O152" s="21">
        <f>IF(M152="","",IFERROR(INDEX(data_wkly!O:O,MATCH($B152,data_wkly!$C:$C,0),1),""))</f>
        <v>0.90000000000000568</v>
      </c>
      <c r="P152" s="21" t="str">
        <f>IF(M152="","",IFERROR(IF(INDEX(data_wkly!P:P,MATCH($B152,data_wkly!$C:$C,0),1)=0,"",INDEX(data_wkly!P:P,MATCH($B152,data_wkly!$C:$C,0),1)),""))</f>
        <v/>
      </c>
      <c r="Q152" s="21">
        <f>IFERROR(IF(INDEX(data_wkly!Q:Q,MATCH($B152,data_wkly!$C:$C,0),1)=0,"",INDEX(data_wkly!Q:Q,MATCH($B152,data_wkly!$C:$C,0),1)),"")</f>
        <v>151.28</v>
      </c>
      <c r="R152" s="21">
        <f>IF(M152="","",IFERROR(INDEX(data_wkly!R:R,MATCH($B152,data_wkly!$C:$C,0),1),""))</f>
        <v>0.89000000000001478</v>
      </c>
      <c r="S152" s="21" t="str">
        <f>IF(M152="","",IFERROR(IF(INDEX(data_wkly!S:S,MATCH($B152,data_wkly!$C:$C,0),1)=0,"",INDEX(data_wkly!S:S,MATCH($B152,data_wkly!$C:$C,0),1)),""))</f>
        <v/>
      </c>
      <c r="T152" s="21">
        <f>IFERROR(IF(INDEX(data_wkly!T:T,MATCH($B152,data_wkly!$C:$C,0),1)=0,"",INDEX(data_wkly!T:T,MATCH($B152,data_wkly!$C:$C,0),1)),"")</f>
        <v>82.27</v>
      </c>
      <c r="U152" s="86">
        <f>IFERROR(IF(INDEX(data_wkly!U:U,MATCH($B152,data_wkly!$C:$C,0),1)=0,"",INDEX(data_wkly!U:U,MATCH($B152,data_wkly!$C:$C,0),1)),"")</f>
        <v>11.6</v>
      </c>
      <c r="V152" s="157">
        <f t="shared" si="12"/>
        <v>2</v>
      </c>
      <c r="W152" s="152">
        <f>IFERROR(IF(INDEX(data_wkly!W:W,MATCH($B152,data_wkly!$C:$C,0),1)=0,"",INDEX(data_wkly!W:W,MATCH($B152,data_wkly!$C:$C,0),1)),"")</f>
        <v>130.04570000000001</v>
      </c>
      <c r="X152" s="21">
        <f>IFERROR(IF(INDEX(data_wkly!X:X,MATCH($B152,data_wkly!$C:$C,0),1)=0,"",INDEX(data_wkly!X:X,MATCH($B152,data_wkly!$C:$C,0),1)),"")</f>
        <v>0.17458233641318088</v>
      </c>
      <c r="Y152" s="21">
        <f>IFERROR(IF(INDEX(data_wkly!Y:Y,MATCH($B152,data_wkly!$C:$C,0),1)=0,"",INDEX(data_wkly!Y:Y,MATCH($B152,data_wkly!$C:$C,0),1)),"")</f>
        <v>129.19999999999999</v>
      </c>
      <c r="Z152" s="21">
        <f>IFERROR(IF(INDEX(data_wkly!Z:Z,MATCH($B152,data_wkly!$C:$C,0),1)=0,"",INDEX(data_wkly!Z:Z,MATCH($B152,data_wkly!$C:$C,0),1)),"")</f>
        <v>8.9999999999974989E-2</v>
      </c>
      <c r="AA152" s="152">
        <f>IFERROR(IF(INDEX(data_wkly!AA:AA,MATCH($B152,data_wkly!$C:$C,0),1)=0,"",INDEX(data_wkly!AA:AA,MATCH($B152,data_wkly!$C:$C,0),1)),"")</f>
        <v>129.44999999999999</v>
      </c>
      <c r="AB152" s="21">
        <f>IFERROR(IF(INDEX(data_wkly!AB:AB,MATCH($B152,data_wkly!$C:$C,0),1)=0,"",INDEX(data_wkly!AB:AB,MATCH($B152,data_wkly!$C:$C,0),1)),"")</f>
        <v>-0.29000000000002046</v>
      </c>
      <c r="AC152" s="21">
        <f>IFERROR(IF(INDEX(data_wkly!AC:AC,MATCH($B152,data_wkly!$C:$C,0),1)=0,"",INDEX(data_wkly!AC:AC,MATCH($B152,data_wkly!$C:$C,0),1)),"")</f>
        <v>130.18</v>
      </c>
      <c r="AD152" s="21">
        <f>IFERROR(IF(INDEX(data_wkly!AD:AD,MATCH($B152,data_wkly!$C:$C,0),1)=0,"",INDEX(data_wkly!AD:AD,MATCH($B152,data_wkly!$C:$C,0),1)),"")</f>
        <v>-9.9999999999994316E-2</v>
      </c>
      <c r="AE152" s="157">
        <f t="shared" si="13"/>
        <v>2</v>
      </c>
      <c r="AF152" s="154" t="str">
        <f>IFERROR(IF(INDEX(data_wkly!AF:AF,MATCH($B152,data_wkly!$C:$C,0),1)=0,"",INDEX(data_wkly!AF:AF,MATCH($B152,data_wkly!$C:$C,0),1)),"")</f>
        <v/>
      </c>
      <c r="AG152" s="153" t="str">
        <f>IFERROR(IF(AF152="","",INDEX(data_wkly!AG:AG,MATCH($B152,data_wkly!$C:$C,0),1)),"")</f>
        <v/>
      </c>
      <c r="AH152" s="153" t="str">
        <f>IFERROR(IF(INDEX(data_wkly!AH:AH,MATCH($B152,data_wkly!$C:$C,0),1)=0,"",INDEX(data_wkly!AH:AH,MATCH($B152,data_wkly!$C:$C,0),1)),"")</f>
        <v/>
      </c>
      <c r="AI152" s="153" t="str">
        <f>IFERROR(IF(INDEX(data_wkly!AI:AI,MATCH($B152,data_wkly!$C:$C,0),1)=0,"",INDEX(data_wkly!AI:AI,MATCH($B152,data_wkly!$C:$C,0),1)),"")</f>
        <v/>
      </c>
      <c r="AJ152" s="153" t="str">
        <f>IFERROR(IF(AI152="","",INDEX(data_wkly!AJ:AJ,MATCH($B152,data_wkly!$C:$C,0),1)),"")</f>
        <v/>
      </c>
      <c r="AK152" s="153" t="str">
        <f>IFERROR(IF(INDEX(data_wkly!AK:AK,MATCH($B152,data_wkly!$C:$C,0),1)=0,"",INDEX(data_wkly!AK:AK,MATCH($B152,data_wkly!$C:$C,0),1)),"")</f>
        <v/>
      </c>
      <c r="AL152" s="153" t="str">
        <f>IFERROR(IF(INDEX(data_wkly!AL:AL,MATCH($B152,data_wkly!$C:$C,0),1)=0,"",INDEX(data_wkly!AL:AL,MATCH($B152,data_wkly!$C:$C,0),1)),"")</f>
        <v/>
      </c>
      <c r="AM152" s="183" t="str">
        <f>IFERROR(IF(INDEX(data_wkly!AM:AM,MATCH($B152,data_wkly!$C:$C,0),1)=0,"",INDEX(data_wkly!AM:AM,MATCH($B152,data_wkly!$C:$C,0),1)),"")</f>
        <v/>
      </c>
      <c r="AN152" s="41" t="str">
        <f t="shared" si="14"/>
        <v/>
      </c>
      <c r="AO152" s="88">
        <f t="shared" si="17"/>
        <v>2</v>
      </c>
    </row>
    <row r="153" spans="1:41">
      <c r="A153" s="88">
        <f t="shared" si="15"/>
        <v>1</v>
      </c>
      <c r="B153" s="89">
        <f t="shared" si="16"/>
        <v>42714</v>
      </c>
      <c r="C153" s="155">
        <f>IFERROR(IF(INDEX(data_wkly!D:D,MATCH($B153,data_wkly!$C:$C,0),1)=0,"",INDEX(data_wkly!D:D,MATCH($B153,data_wkly!$C:$C,0),1)),"")</f>
        <v>91658</v>
      </c>
      <c r="D153" s="21">
        <f>IFERROR(IF(INDEX(data_wkly!E:E,MATCH($B153,data_wkly!$C:$C,0),1)=0,"",INDEX(data_wkly!E:E,MATCH($B153,data_wkly!$C:$C,0),1)),"")</f>
        <v>151.66</v>
      </c>
      <c r="E153" s="21">
        <f>IF(C153="","",IFERROR(INDEX(data_wkly!F:F,MATCH($B153,data_wkly!$C:$C,0),1),""))</f>
        <v>0.27000000000001023</v>
      </c>
      <c r="F153" s="21" t="str">
        <f>IF(E153="","",IFERROR(IF(INDEX(data_wkly!G:G,MATCH($B153,data_wkly!$C:$C,0),1)=0,"",INDEX(data_wkly!G:G,MATCH($B153,data_wkly!$C:$C,0),1)),""))</f>
        <v/>
      </c>
      <c r="G153" s="21">
        <f>IFERROR(IF(INDEX(data_wkly!H:H,MATCH($B153,data_wkly!$C:$C,0),1)=0,"",INDEX(data_wkly!H:H,MATCH($B153,data_wkly!$C:$C,0),1)),"")</f>
        <v>148.93</v>
      </c>
      <c r="H153" s="21">
        <f>IF(C153="","",IFERROR(INDEX(data_wkly!I:I,MATCH($B153,data_wkly!$C:$C,0),1),""))</f>
        <v>0.26000000000001933</v>
      </c>
      <c r="I153" s="21" t="str">
        <f>IF(H153="","",IFERROR(IF(INDEX(data_wkly!J:J,MATCH($B153,data_wkly!$C:$C,0),1)=0,"",INDEX(data_wkly!J:J,MATCH($B153,data_wkly!$C:$C,0),1)),""))</f>
        <v/>
      </c>
      <c r="J153" s="21">
        <f>IFERROR(IF(INDEX(data_wkly!K:K,MATCH($B153,data_wkly!$C:$C,0),1)=0,"",INDEX(data_wkly!K:K,MATCH($B153,data_wkly!$C:$C,0),1)),"")</f>
        <v>82.85</v>
      </c>
      <c r="K153" s="86">
        <f>IFERROR(IF(INDEX(data_wkly!L:L,MATCH($B153,data_wkly!$C:$C,0),1)=0,"",INDEX(data_wkly!L:L,MATCH($B153,data_wkly!$C:$C,0),1)),"")</f>
        <v>11.2</v>
      </c>
      <c r="L153" s="156"/>
      <c r="M153" s="155">
        <f>IFERROR(IF(INDEX(data_wkly!M:M,MATCH($B153,data_wkly!$C:$C,0),1)=0,"",INDEX(data_wkly!M:M,MATCH($B153,data_wkly!$C:$C,0),1)),"")</f>
        <v>91635</v>
      </c>
      <c r="N153" s="21">
        <f>IFERROR(IF(INDEX(data_wkly!N:N,MATCH($B153,data_wkly!$C:$C,0),1)=0,"",INDEX(data_wkly!N:N,MATCH($B153,data_wkly!$C:$C,0),1)),"")</f>
        <v>154.46</v>
      </c>
      <c r="O153" s="21">
        <f>IF(M153="","",IFERROR(INDEX(data_wkly!O:O,MATCH($B153,data_wkly!$C:$C,0),1),""))</f>
        <v>0.42000000000001592</v>
      </c>
      <c r="P153" s="21" t="str">
        <f>IF(M153="","",IFERROR(IF(INDEX(data_wkly!P:P,MATCH($B153,data_wkly!$C:$C,0),1)=0,"",INDEX(data_wkly!P:P,MATCH($B153,data_wkly!$C:$C,0),1)),""))</f>
        <v/>
      </c>
      <c r="Q153" s="21">
        <f>IFERROR(IF(INDEX(data_wkly!Q:Q,MATCH($B153,data_wkly!$C:$C,0),1)=0,"",INDEX(data_wkly!Q:Q,MATCH($B153,data_wkly!$C:$C,0),1)),"")</f>
        <v>151.69999999999999</v>
      </c>
      <c r="R153" s="21">
        <f>IF(M153="","",IFERROR(INDEX(data_wkly!R:R,MATCH($B153,data_wkly!$C:$C,0),1),""))</f>
        <v>0.41999999999998749</v>
      </c>
      <c r="S153" s="21" t="str">
        <f>IF(M153="","",IFERROR(IF(INDEX(data_wkly!S:S,MATCH($B153,data_wkly!$C:$C,0),1)=0,"",INDEX(data_wkly!S:S,MATCH($B153,data_wkly!$C:$C,0),1)),""))</f>
        <v/>
      </c>
      <c r="T153" s="21">
        <f>IFERROR(IF(INDEX(data_wkly!T:T,MATCH($B153,data_wkly!$C:$C,0),1)=0,"",INDEX(data_wkly!T:T,MATCH($B153,data_wkly!$C:$C,0),1)),"")</f>
        <v>81.900000000000006</v>
      </c>
      <c r="U153" s="86">
        <f>IFERROR(IF(INDEX(data_wkly!U:U,MATCH($B153,data_wkly!$C:$C,0),1)=0,"",INDEX(data_wkly!U:U,MATCH($B153,data_wkly!$C:$C,0),1)),"")</f>
        <v>11.5</v>
      </c>
      <c r="V153" s="157">
        <f t="shared" si="12"/>
        <v>1</v>
      </c>
      <c r="W153" s="152">
        <f>IFERROR(IF(INDEX(data_wkly!W:W,MATCH($B153,data_wkly!$C:$C,0),1)=0,"",INDEX(data_wkly!W:W,MATCH($B153,data_wkly!$C:$C,0),1)),"")</f>
        <v>130.89089999999999</v>
      </c>
      <c r="X153" s="21">
        <f>IFERROR(IF(INDEX(data_wkly!X:X,MATCH($B153,data_wkly!$C:$C,0),1)=0,"",INDEX(data_wkly!X:X,MATCH($B153,data_wkly!$C:$C,0),1)),"")</f>
        <v>0.8451585085065858</v>
      </c>
      <c r="Y153" s="21">
        <f>IFERROR(IF(INDEX(data_wkly!Y:Y,MATCH($B153,data_wkly!$C:$C,0),1)=0,"",INDEX(data_wkly!Y:Y,MATCH($B153,data_wkly!$C:$C,0),1)),"")</f>
        <v>130.13</v>
      </c>
      <c r="Z153" s="21">
        <f>IFERROR(IF(INDEX(data_wkly!Z:Z,MATCH($B153,data_wkly!$C:$C,0),1)=0,"",INDEX(data_wkly!Z:Z,MATCH($B153,data_wkly!$C:$C,0),1)),"")</f>
        <v>0.93000000000000682</v>
      </c>
      <c r="AA153" s="152">
        <f>IFERROR(IF(INDEX(data_wkly!AA:AA,MATCH($B153,data_wkly!$C:$C,0),1)=0,"",INDEX(data_wkly!AA:AA,MATCH($B153,data_wkly!$C:$C,0),1)),"")</f>
        <v>129.81</v>
      </c>
      <c r="AB153" s="21">
        <f>IFERROR(IF(INDEX(data_wkly!AB:AB,MATCH($B153,data_wkly!$C:$C,0),1)=0,"",INDEX(data_wkly!AB:AB,MATCH($B153,data_wkly!$C:$C,0),1)),"")</f>
        <v>0.36000000000001364</v>
      </c>
      <c r="AC153" s="21">
        <f>IFERROR(IF(INDEX(data_wkly!AC:AC,MATCH($B153,data_wkly!$C:$C,0),1)=0,"",INDEX(data_wkly!AC:AC,MATCH($B153,data_wkly!$C:$C,0),1)),"")</f>
        <v>130.72</v>
      </c>
      <c r="AD153" s="21">
        <f>IFERROR(IF(INDEX(data_wkly!AD:AD,MATCH($B153,data_wkly!$C:$C,0),1)=0,"",INDEX(data_wkly!AD:AD,MATCH($B153,data_wkly!$C:$C,0),1)),"")</f>
        <v>0.53999999999999204</v>
      </c>
      <c r="AE153" s="157">
        <f t="shared" si="13"/>
        <v>1</v>
      </c>
      <c r="AF153" s="154" t="str">
        <f>IFERROR(IF(INDEX(data_wkly!AF:AF,MATCH($B153,data_wkly!$C:$C,0),1)=0,"",INDEX(data_wkly!AF:AF,MATCH($B153,data_wkly!$C:$C,0),1)),"")</f>
        <v/>
      </c>
      <c r="AG153" s="153" t="str">
        <f>IFERROR(IF(AF153="","",INDEX(data_wkly!AG:AG,MATCH($B153,data_wkly!$C:$C,0),1)),"")</f>
        <v/>
      </c>
      <c r="AH153" s="153" t="str">
        <f>IFERROR(IF(INDEX(data_wkly!AH:AH,MATCH($B153,data_wkly!$C:$C,0),1)=0,"",INDEX(data_wkly!AH:AH,MATCH($B153,data_wkly!$C:$C,0),1)),"")</f>
        <v/>
      </c>
      <c r="AI153" s="153" t="str">
        <f>IFERROR(IF(INDEX(data_wkly!AI:AI,MATCH($B153,data_wkly!$C:$C,0),1)=0,"",INDEX(data_wkly!AI:AI,MATCH($B153,data_wkly!$C:$C,0),1)),"")</f>
        <v/>
      </c>
      <c r="AJ153" s="153" t="str">
        <f>IFERROR(IF(AI153="","",INDEX(data_wkly!AJ:AJ,MATCH($B153,data_wkly!$C:$C,0),1)),"")</f>
        <v/>
      </c>
      <c r="AK153" s="153" t="str">
        <f>IFERROR(IF(INDEX(data_wkly!AK:AK,MATCH($B153,data_wkly!$C:$C,0),1)=0,"",INDEX(data_wkly!AK:AK,MATCH($B153,data_wkly!$C:$C,0),1)),"")</f>
        <v/>
      </c>
      <c r="AL153" s="153" t="str">
        <f>IFERROR(IF(INDEX(data_wkly!AL:AL,MATCH($B153,data_wkly!$C:$C,0),1)=0,"",INDEX(data_wkly!AL:AL,MATCH($B153,data_wkly!$C:$C,0),1)),"")</f>
        <v/>
      </c>
      <c r="AM153" s="183" t="str">
        <f>IFERROR(IF(INDEX(data_wkly!AM:AM,MATCH($B153,data_wkly!$C:$C,0),1)=0,"",INDEX(data_wkly!AM:AM,MATCH($B153,data_wkly!$C:$C,0),1)),"")</f>
        <v/>
      </c>
      <c r="AN153" s="41" t="str">
        <f t="shared" si="14"/>
        <v/>
      </c>
      <c r="AO153" s="88">
        <f t="shared" si="17"/>
        <v>1</v>
      </c>
    </row>
    <row r="154" spans="1:41">
      <c r="A154" s="88">
        <f t="shared" si="15"/>
        <v>2</v>
      </c>
      <c r="B154" s="89">
        <f t="shared" si="16"/>
        <v>42721</v>
      </c>
      <c r="C154" s="155">
        <f>IFERROR(IF(INDEX(data_wkly!D:D,MATCH($B154,data_wkly!$C:$C,0),1)=0,"",INDEX(data_wkly!D:D,MATCH($B154,data_wkly!$C:$C,0),1)),"")</f>
        <v>94573</v>
      </c>
      <c r="D154" s="21">
        <f>IFERROR(IF(INDEX(data_wkly!E:E,MATCH($B154,data_wkly!$C:$C,0),1)=0,"",INDEX(data_wkly!E:E,MATCH($B154,data_wkly!$C:$C,0),1)),"")</f>
        <v>151.82</v>
      </c>
      <c r="E154" s="21">
        <f>IF(C154="","",IFERROR(INDEX(data_wkly!F:F,MATCH($B154,data_wkly!$C:$C,0),1),""))</f>
        <v>0.15999999999999659</v>
      </c>
      <c r="F154" s="21" t="str">
        <f>IF(E154="","",IFERROR(IF(INDEX(data_wkly!G:G,MATCH($B154,data_wkly!$C:$C,0),1)=0,"",INDEX(data_wkly!G:G,MATCH($B154,data_wkly!$C:$C,0),1)),""))</f>
        <v/>
      </c>
      <c r="G154" s="21">
        <f>IFERROR(IF(INDEX(data_wkly!H:H,MATCH($B154,data_wkly!$C:$C,0),1)=0,"",INDEX(data_wkly!H:H,MATCH($B154,data_wkly!$C:$C,0),1)),"")</f>
        <v>149.09</v>
      </c>
      <c r="H154" s="21">
        <f>IF(C154="","",IFERROR(INDEX(data_wkly!I:I,MATCH($B154,data_wkly!$C:$C,0),1),""))</f>
        <v>0.15999999999999659</v>
      </c>
      <c r="I154" s="21" t="str">
        <f>IF(H154="","",IFERROR(IF(INDEX(data_wkly!J:J,MATCH($B154,data_wkly!$C:$C,0),1)=0,"",INDEX(data_wkly!J:J,MATCH($B154,data_wkly!$C:$C,0),1)),""))</f>
        <v/>
      </c>
      <c r="J154" s="21">
        <f>IFERROR(IF(INDEX(data_wkly!K:K,MATCH($B154,data_wkly!$C:$C,0),1)=0,"",INDEX(data_wkly!K:K,MATCH($B154,data_wkly!$C:$C,0),1)),"")</f>
        <v>82.22</v>
      </c>
      <c r="K154" s="86">
        <f>IFERROR(IF(INDEX(data_wkly!L:L,MATCH($B154,data_wkly!$C:$C,0),1)=0,"",INDEX(data_wkly!L:L,MATCH($B154,data_wkly!$C:$C,0),1)),"")</f>
        <v>11.2</v>
      </c>
      <c r="L154" s="156"/>
      <c r="M154" s="155">
        <f>IFERROR(IF(INDEX(data_wkly!M:M,MATCH($B154,data_wkly!$C:$C,0),1)=0,"",INDEX(data_wkly!M:M,MATCH($B154,data_wkly!$C:$C,0),1)),"")</f>
        <v>94781</v>
      </c>
      <c r="N154" s="21">
        <f>IFERROR(IF(INDEX(data_wkly!N:N,MATCH($B154,data_wkly!$C:$C,0),1)=0,"",INDEX(data_wkly!N:N,MATCH($B154,data_wkly!$C:$C,0),1)),"")</f>
        <v>154.83000000000001</v>
      </c>
      <c r="O154" s="21">
        <f>IF(M154="","",IFERROR(INDEX(data_wkly!O:O,MATCH($B154,data_wkly!$C:$C,0),1),""))</f>
        <v>0.37000000000000455</v>
      </c>
      <c r="P154" s="21" t="str">
        <f>IF(M154="","",IFERROR(IF(INDEX(data_wkly!P:P,MATCH($B154,data_wkly!$C:$C,0),1)=0,"",INDEX(data_wkly!P:P,MATCH($B154,data_wkly!$C:$C,0),1)),""))</f>
        <v/>
      </c>
      <c r="Q154" s="21">
        <f>IFERROR(IF(INDEX(data_wkly!Q:Q,MATCH($B154,data_wkly!$C:$C,0),1)=0,"",INDEX(data_wkly!Q:Q,MATCH($B154,data_wkly!$C:$C,0),1)),"")</f>
        <v>152.06</v>
      </c>
      <c r="R154" s="21">
        <f>IF(M154="","",IFERROR(INDEX(data_wkly!R:R,MATCH($B154,data_wkly!$C:$C,0),1),""))</f>
        <v>0.36000000000001364</v>
      </c>
      <c r="S154" s="21" t="str">
        <f>IF(M154="","",IFERROR(IF(INDEX(data_wkly!S:S,MATCH($B154,data_wkly!$C:$C,0),1)=0,"",INDEX(data_wkly!S:S,MATCH($B154,data_wkly!$C:$C,0),1)),""))</f>
        <v/>
      </c>
      <c r="T154" s="21">
        <f>IFERROR(IF(INDEX(data_wkly!T:T,MATCH($B154,data_wkly!$C:$C,0),1)=0,"",INDEX(data_wkly!T:T,MATCH($B154,data_wkly!$C:$C,0),1)),"")</f>
        <v>81.2</v>
      </c>
      <c r="U154" s="86">
        <f>IFERROR(IF(INDEX(data_wkly!U:U,MATCH($B154,data_wkly!$C:$C,0),1)=0,"",INDEX(data_wkly!U:U,MATCH($B154,data_wkly!$C:$C,0),1)),"")</f>
        <v>11.4</v>
      </c>
      <c r="V154" s="157">
        <f t="shared" si="12"/>
        <v>2</v>
      </c>
      <c r="W154" s="152">
        <f>IFERROR(IF(INDEX(data_wkly!W:W,MATCH($B154,data_wkly!$C:$C,0),1)=0,"",INDEX(data_wkly!W:W,MATCH($B154,data_wkly!$C:$C,0),1)),"")</f>
        <v>130.15960000000001</v>
      </c>
      <c r="X154" s="21">
        <f>IFERROR(IF(INDEX(data_wkly!X:X,MATCH($B154,data_wkly!$C:$C,0),1)=0,"",INDEX(data_wkly!X:X,MATCH($B154,data_wkly!$C:$C,0),1)),"")</f>
        <v>-0.73122556784645099</v>
      </c>
      <c r="Y154" s="21">
        <f>IFERROR(IF(INDEX(data_wkly!Y:Y,MATCH($B154,data_wkly!$C:$C,0),1)=0,"",INDEX(data_wkly!Y:Y,MATCH($B154,data_wkly!$C:$C,0),1)),"")</f>
        <v>129.32</v>
      </c>
      <c r="Z154" s="21">
        <f>IFERROR(IF(INDEX(data_wkly!Z:Z,MATCH($B154,data_wkly!$C:$C,0),1)=0,"",INDEX(data_wkly!Z:Z,MATCH($B154,data_wkly!$C:$C,0),1)),"")</f>
        <v>-0.81000000000000227</v>
      </c>
      <c r="AA154" s="152">
        <f>IFERROR(IF(INDEX(data_wkly!AA:AA,MATCH($B154,data_wkly!$C:$C,0),1)=0,"",INDEX(data_wkly!AA:AA,MATCH($B154,data_wkly!$C:$C,0),1)),"")</f>
        <v>129.15</v>
      </c>
      <c r="AB154" s="21">
        <f>IFERROR(IF(INDEX(data_wkly!AB:AB,MATCH($B154,data_wkly!$C:$C,0),1)=0,"",INDEX(data_wkly!AB:AB,MATCH($B154,data_wkly!$C:$C,0),1)),"")</f>
        <v>-0.65999999999999659</v>
      </c>
      <c r="AC154" s="21">
        <f>IFERROR(IF(INDEX(data_wkly!AC:AC,MATCH($B154,data_wkly!$C:$C,0),1)=0,"",INDEX(data_wkly!AC:AC,MATCH($B154,data_wkly!$C:$C,0),1)),"")</f>
        <v>129.87</v>
      </c>
      <c r="AD154" s="21">
        <f>IFERROR(IF(INDEX(data_wkly!AD:AD,MATCH($B154,data_wkly!$C:$C,0),1)=0,"",INDEX(data_wkly!AD:AD,MATCH($B154,data_wkly!$C:$C,0),1)),"")</f>
        <v>-0.84999999999999432</v>
      </c>
      <c r="AE154" s="157">
        <f t="shared" si="13"/>
        <v>2</v>
      </c>
      <c r="AF154" s="154" t="str">
        <f>IFERROR(IF(INDEX(data_wkly!AF:AF,MATCH($B154,data_wkly!$C:$C,0),1)=0,"",INDEX(data_wkly!AF:AF,MATCH($B154,data_wkly!$C:$C,0),1)),"")</f>
        <v/>
      </c>
      <c r="AG154" s="153" t="str">
        <f>IFERROR(IF(AF154="","",INDEX(data_wkly!AG:AG,MATCH($B154,data_wkly!$C:$C,0),1)),"")</f>
        <v/>
      </c>
      <c r="AH154" s="153" t="str">
        <f>IFERROR(IF(INDEX(data_wkly!AH:AH,MATCH($B154,data_wkly!$C:$C,0),1)=0,"",INDEX(data_wkly!AH:AH,MATCH($B154,data_wkly!$C:$C,0),1)),"")</f>
        <v/>
      </c>
      <c r="AI154" s="153" t="str">
        <f>IFERROR(IF(INDEX(data_wkly!AI:AI,MATCH($B154,data_wkly!$C:$C,0),1)=0,"",INDEX(data_wkly!AI:AI,MATCH($B154,data_wkly!$C:$C,0),1)),"")</f>
        <v/>
      </c>
      <c r="AJ154" s="153" t="str">
        <f>IFERROR(IF(AI154="","",INDEX(data_wkly!AJ:AJ,MATCH($B154,data_wkly!$C:$C,0),1)),"")</f>
        <v/>
      </c>
      <c r="AK154" s="153" t="str">
        <f>IFERROR(IF(INDEX(data_wkly!AK:AK,MATCH($B154,data_wkly!$C:$C,0),1)=0,"",INDEX(data_wkly!AK:AK,MATCH($B154,data_wkly!$C:$C,0),1)),"")</f>
        <v/>
      </c>
      <c r="AL154" s="153" t="str">
        <f>IFERROR(IF(INDEX(data_wkly!AL:AL,MATCH($B154,data_wkly!$C:$C,0),1)=0,"",INDEX(data_wkly!AL:AL,MATCH($B154,data_wkly!$C:$C,0),1)),"")</f>
        <v/>
      </c>
      <c r="AM154" s="183" t="str">
        <f>IFERROR(IF(INDEX(data_wkly!AM:AM,MATCH($B154,data_wkly!$C:$C,0),1)=0,"",INDEX(data_wkly!AM:AM,MATCH($B154,data_wkly!$C:$C,0),1)),"")</f>
        <v/>
      </c>
      <c r="AN154" s="41" t="str">
        <f t="shared" si="14"/>
        <v/>
      </c>
      <c r="AO154" s="88">
        <f t="shared" si="17"/>
        <v>2</v>
      </c>
    </row>
    <row r="155" spans="1:41">
      <c r="A155" s="88">
        <f t="shared" si="15"/>
        <v>1</v>
      </c>
      <c r="B155" s="89">
        <f t="shared" si="16"/>
        <v>42728</v>
      </c>
      <c r="C155" s="155">
        <f>IFERROR(IF(INDEX(data_wkly!D:D,MATCH($B155,data_wkly!$C:$C,0),1)=0,"",INDEX(data_wkly!D:D,MATCH($B155,data_wkly!$C:$C,0),1)),"")</f>
        <v>79352</v>
      </c>
      <c r="D155" s="21">
        <f>IFERROR(IF(INDEX(data_wkly!E:E,MATCH($B155,data_wkly!$C:$C,0),1)=0,"",INDEX(data_wkly!E:E,MATCH($B155,data_wkly!$C:$C,0),1)),"")</f>
        <v>151.80000000000001</v>
      </c>
      <c r="E155" s="21">
        <f>IF(C155="","",IFERROR(INDEX(data_wkly!F:F,MATCH($B155,data_wkly!$C:$C,0),1),""))</f>
        <v>-1.999999999998181E-2</v>
      </c>
      <c r="F155" s="21" t="str">
        <f>IF(E155="","",IFERROR(IF(INDEX(data_wkly!G:G,MATCH($B155,data_wkly!$C:$C,0),1)=0,"",INDEX(data_wkly!G:G,MATCH($B155,data_wkly!$C:$C,0),1)),""))</f>
        <v/>
      </c>
      <c r="G155" s="21">
        <f>IFERROR(IF(INDEX(data_wkly!H:H,MATCH($B155,data_wkly!$C:$C,0),1)=0,"",INDEX(data_wkly!H:H,MATCH($B155,data_wkly!$C:$C,0),1)),"")</f>
        <v>149.06</v>
      </c>
      <c r="H155" s="21">
        <f>IF(C155="","",IFERROR(INDEX(data_wkly!I:I,MATCH($B155,data_wkly!$C:$C,0),1),""))</f>
        <v>-3.0000000000001137E-2</v>
      </c>
      <c r="I155" s="21" t="str">
        <f>IF(H155="","",IFERROR(IF(INDEX(data_wkly!J:J,MATCH($B155,data_wkly!$C:$C,0),1)=0,"",INDEX(data_wkly!J:J,MATCH($B155,data_wkly!$C:$C,0),1)),""))</f>
        <v/>
      </c>
      <c r="J155" s="21">
        <f>IFERROR(IF(INDEX(data_wkly!K:K,MATCH($B155,data_wkly!$C:$C,0),1)=0,"",INDEX(data_wkly!K:K,MATCH($B155,data_wkly!$C:$C,0),1)),"")</f>
        <v>81.98</v>
      </c>
      <c r="K155" s="86">
        <f>IFERROR(IF(INDEX(data_wkly!L:L,MATCH($B155,data_wkly!$C:$C,0),1)=0,"",INDEX(data_wkly!L:L,MATCH($B155,data_wkly!$C:$C,0),1)),"")</f>
        <v>11.3</v>
      </c>
      <c r="L155" s="156"/>
      <c r="M155" s="155">
        <f>IFERROR(IF(INDEX(data_wkly!M:M,MATCH($B155,data_wkly!$C:$C,0),1)=0,"",INDEX(data_wkly!M:M,MATCH($B155,data_wkly!$C:$C,0),1)),"")</f>
        <v>76913</v>
      </c>
      <c r="N155" s="21">
        <f>IFERROR(IF(INDEX(data_wkly!N:N,MATCH($B155,data_wkly!$C:$C,0),1)=0,"",INDEX(data_wkly!N:N,MATCH($B155,data_wkly!$C:$C,0),1)),"")</f>
        <v>154.65</v>
      </c>
      <c r="O155" s="21">
        <f>IF(M155="","",IFERROR(INDEX(data_wkly!O:O,MATCH($B155,data_wkly!$C:$C,0),1),""))</f>
        <v>-0.18000000000000682</v>
      </c>
      <c r="P155" s="21" t="str">
        <f>IF(M155="","",IFERROR(IF(INDEX(data_wkly!P:P,MATCH($B155,data_wkly!$C:$C,0),1)=0,"",INDEX(data_wkly!P:P,MATCH($B155,data_wkly!$C:$C,0),1)),""))</f>
        <v/>
      </c>
      <c r="Q155" s="21">
        <f>IFERROR(IF(INDEX(data_wkly!Q:Q,MATCH($B155,data_wkly!$C:$C,0),1)=0,"",INDEX(data_wkly!Q:Q,MATCH($B155,data_wkly!$C:$C,0),1)),"")</f>
        <v>151.88</v>
      </c>
      <c r="R155" s="21">
        <f>IF(M155="","",IFERROR(INDEX(data_wkly!R:R,MATCH($B155,data_wkly!$C:$C,0),1),""))</f>
        <v>-0.18000000000000682</v>
      </c>
      <c r="S155" s="21" t="str">
        <f>IF(M155="","",IFERROR(IF(INDEX(data_wkly!S:S,MATCH($B155,data_wkly!$C:$C,0),1)=0,"",INDEX(data_wkly!S:S,MATCH($B155,data_wkly!$C:$C,0),1)),""))</f>
        <v/>
      </c>
      <c r="T155" s="21">
        <f>IFERROR(IF(INDEX(data_wkly!T:T,MATCH($B155,data_wkly!$C:$C,0),1)=0,"",INDEX(data_wkly!T:T,MATCH($B155,data_wkly!$C:$C,0),1)),"")</f>
        <v>81.19</v>
      </c>
      <c r="U155" s="86">
        <f>IFERROR(IF(INDEX(data_wkly!U:U,MATCH($B155,data_wkly!$C:$C,0),1)=0,"",INDEX(data_wkly!U:U,MATCH($B155,data_wkly!$C:$C,0),1)),"")</f>
        <v>11.6</v>
      </c>
      <c r="V155" s="157">
        <f t="shared" si="12"/>
        <v>1</v>
      </c>
      <c r="W155" s="152">
        <f>IFERROR(IF(INDEX(data_wkly!W:W,MATCH($B155,data_wkly!$C:$C,0),1)=0,"",INDEX(data_wkly!W:W,MATCH($B155,data_wkly!$C:$C,0),1)),"")</f>
        <v>128.51089999999999</v>
      </c>
      <c r="X155" s="21">
        <f>IFERROR(IF(INDEX(data_wkly!X:X,MATCH($B155,data_wkly!$C:$C,0),1)=0,"",INDEX(data_wkly!X:X,MATCH($B155,data_wkly!$C:$C,0),1)),"")</f>
        <v>-1.6487235642964322</v>
      </c>
      <c r="Y155" s="21">
        <f>IFERROR(IF(INDEX(data_wkly!Y:Y,MATCH($B155,data_wkly!$C:$C,0),1)=0,"",INDEX(data_wkly!Y:Y,MATCH($B155,data_wkly!$C:$C,0),1)),"")</f>
        <v>127.47</v>
      </c>
      <c r="Z155" s="21">
        <f>IFERROR(IF(INDEX(data_wkly!Z:Z,MATCH($B155,data_wkly!$C:$C,0),1)=0,"",INDEX(data_wkly!Z:Z,MATCH($B155,data_wkly!$C:$C,0),1)),"")</f>
        <v>-1.8499999999999943</v>
      </c>
      <c r="AA155" s="152">
        <f>IFERROR(IF(INDEX(data_wkly!AA:AA,MATCH($B155,data_wkly!$C:$C,0),1)=0,"",INDEX(data_wkly!AA:AA,MATCH($B155,data_wkly!$C:$C,0),1)),"")</f>
        <v>128.07</v>
      </c>
      <c r="AB155" s="21">
        <f>IFERROR(IF(INDEX(data_wkly!AB:AB,MATCH($B155,data_wkly!$C:$C,0),1)=0,"",INDEX(data_wkly!AB:AB,MATCH($B155,data_wkly!$C:$C,0),1)),"")</f>
        <v>-1.0800000000000125</v>
      </c>
      <c r="AC155" s="21">
        <f>IFERROR(IF(INDEX(data_wkly!AC:AC,MATCH($B155,data_wkly!$C:$C,0),1)=0,"",INDEX(data_wkly!AC:AC,MATCH($B155,data_wkly!$C:$C,0),1)),"")</f>
        <v>128.36000000000001</v>
      </c>
      <c r="AD155" s="21">
        <f>IFERROR(IF(INDEX(data_wkly!AD:AD,MATCH($B155,data_wkly!$C:$C,0),1)=0,"",INDEX(data_wkly!AD:AD,MATCH($B155,data_wkly!$C:$C,0),1)),"")</f>
        <v>-1.5099999999999909</v>
      </c>
      <c r="AE155" s="157">
        <f t="shared" si="13"/>
        <v>1</v>
      </c>
      <c r="AF155" s="154" t="str">
        <f>IFERROR(IF(INDEX(data_wkly!AF:AF,MATCH($B155,data_wkly!$C:$C,0),1)=0,"",INDEX(data_wkly!AF:AF,MATCH($B155,data_wkly!$C:$C,0),1)),"")</f>
        <v/>
      </c>
      <c r="AG155" s="153" t="str">
        <f>IFERROR(IF(AF155="","",INDEX(data_wkly!AG:AG,MATCH($B155,data_wkly!$C:$C,0),1)),"")</f>
        <v/>
      </c>
      <c r="AH155" s="153" t="str">
        <f>IFERROR(IF(INDEX(data_wkly!AH:AH,MATCH($B155,data_wkly!$C:$C,0),1)=0,"",INDEX(data_wkly!AH:AH,MATCH($B155,data_wkly!$C:$C,0),1)),"")</f>
        <v/>
      </c>
      <c r="AI155" s="153" t="str">
        <f>IFERROR(IF(INDEX(data_wkly!AI:AI,MATCH($B155,data_wkly!$C:$C,0),1)=0,"",INDEX(data_wkly!AI:AI,MATCH($B155,data_wkly!$C:$C,0),1)),"")</f>
        <v/>
      </c>
      <c r="AJ155" s="153" t="str">
        <f>IFERROR(IF(AI155="","",INDEX(data_wkly!AJ:AJ,MATCH($B155,data_wkly!$C:$C,0),1)),"")</f>
        <v/>
      </c>
      <c r="AK155" s="153" t="str">
        <f>IFERROR(IF(INDEX(data_wkly!AK:AK,MATCH($B155,data_wkly!$C:$C,0),1)=0,"",INDEX(data_wkly!AK:AK,MATCH($B155,data_wkly!$C:$C,0),1)),"")</f>
        <v/>
      </c>
      <c r="AL155" s="153" t="str">
        <f>IFERROR(IF(INDEX(data_wkly!AL:AL,MATCH($B155,data_wkly!$C:$C,0),1)=0,"",INDEX(data_wkly!AL:AL,MATCH($B155,data_wkly!$C:$C,0),1)),"")</f>
        <v/>
      </c>
      <c r="AM155" s="183" t="str">
        <f>IFERROR(IF(INDEX(data_wkly!AM:AM,MATCH($B155,data_wkly!$C:$C,0),1)=0,"",INDEX(data_wkly!AM:AM,MATCH($B155,data_wkly!$C:$C,0),1)),"")</f>
        <v/>
      </c>
      <c r="AN155" s="41" t="str">
        <f t="shared" si="14"/>
        <v/>
      </c>
      <c r="AO155" s="88">
        <f t="shared" si="17"/>
        <v>1</v>
      </c>
    </row>
    <row r="156" spans="1:41">
      <c r="A156" s="88">
        <f t="shared" si="15"/>
        <v>2</v>
      </c>
      <c r="B156" s="89">
        <f t="shared" si="16"/>
        <v>42735</v>
      </c>
      <c r="C156" s="155">
        <f>IFERROR(IF(INDEX(data_wkly!D:D,MATCH($B156,data_wkly!$C:$C,0),1)=0,"",INDEX(data_wkly!D:D,MATCH($B156,data_wkly!$C:$C,0),1)),"")</f>
        <v>57030</v>
      </c>
      <c r="D156" s="21">
        <f>IFERROR(IF(INDEX(data_wkly!E:E,MATCH($B156,data_wkly!$C:$C,0),1)=0,"",INDEX(data_wkly!E:E,MATCH($B156,data_wkly!$C:$C,0),1)),"")</f>
        <v>151.9</v>
      </c>
      <c r="E156" s="21">
        <f>IF(C156="","",IFERROR(INDEX(data_wkly!F:F,MATCH($B156,data_wkly!$C:$C,0),1),""))</f>
        <v>9.9999999999994316E-2</v>
      </c>
      <c r="F156" s="21" t="str">
        <f>IF(E156="","",IFERROR(IF(INDEX(data_wkly!G:G,MATCH($B156,data_wkly!$C:$C,0),1)=0,"",INDEX(data_wkly!G:G,MATCH($B156,data_wkly!$C:$C,0),1)),""))</f>
        <v/>
      </c>
      <c r="G156" s="21">
        <f>IFERROR(IF(INDEX(data_wkly!H:H,MATCH($B156,data_wkly!$C:$C,0),1)=0,"",INDEX(data_wkly!H:H,MATCH($B156,data_wkly!$C:$C,0),1)),"")</f>
        <v>149.16999999999999</v>
      </c>
      <c r="H156" s="21">
        <f>IF(C156="","",IFERROR(INDEX(data_wkly!I:I,MATCH($B156,data_wkly!$C:$C,0),1),""))</f>
        <v>0.10999999999998522</v>
      </c>
      <c r="I156" s="21" t="str">
        <f>IF(H156="","",IFERROR(IF(INDEX(data_wkly!J:J,MATCH($B156,data_wkly!$C:$C,0),1)=0,"",INDEX(data_wkly!J:J,MATCH($B156,data_wkly!$C:$C,0),1)),""))</f>
        <v/>
      </c>
      <c r="J156" s="21">
        <f>IFERROR(IF(INDEX(data_wkly!K:K,MATCH($B156,data_wkly!$C:$C,0),1)=0,"",INDEX(data_wkly!K:K,MATCH($B156,data_wkly!$C:$C,0),1)),"")</f>
        <v>83.29</v>
      </c>
      <c r="K156" s="86">
        <f>IFERROR(IF(INDEX(data_wkly!L:L,MATCH($B156,data_wkly!$C:$C,0),1)=0,"",INDEX(data_wkly!L:L,MATCH($B156,data_wkly!$C:$C,0),1)),"")</f>
        <v>11.2</v>
      </c>
      <c r="L156" s="156"/>
      <c r="M156" s="155">
        <f>IFERROR(IF(INDEX(data_wkly!M:M,MATCH($B156,data_wkly!$C:$C,0),1)=0,"",INDEX(data_wkly!M:M,MATCH($B156,data_wkly!$C:$C,0),1)),"")</f>
        <v>58864</v>
      </c>
      <c r="N156" s="21">
        <f>IFERROR(IF(INDEX(data_wkly!N:N,MATCH($B156,data_wkly!$C:$C,0),1)=0,"",INDEX(data_wkly!N:N,MATCH($B156,data_wkly!$C:$C,0),1)),"")</f>
        <v>154.81</v>
      </c>
      <c r="O156" s="21">
        <f>IF(M156="","",IFERROR(INDEX(data_wkly!O:O,MATCH($B156,data_wkly!$C:$C,0),1),""))</f>
        <v>0.15999999999999659</v>
      </c>
      <c r="P156" s="21" t="str">
        <f>IF(M156="","",IFERROR(IF(INDEX(data_wkly!P:P,MATCH($B156,data_wkly!$C:$C,0),1)=0,"",INDEX(data_wkly!P:P,MATCH($B156,data_wkly!$C:$C,0),1)),""))</f>
        <v/>
      </c>
      <c r="Q156" s="21">
        <f>IFERROR(IF(INDEX(data_wkly!Q:Q,MATCH($B156,data_wkly!$C:$C,0),1)=0,"",INDEX(data_wkly!Q:Q,MATCH($B156,data_wkly!$C:$C,0),1)),"")</f>
        <v>152.04</v>
      </c>
      <c r="R156" s="21">
        <f>IF(M156="","",IFERROR(INDEX(data_wkly!R:R,MATCH($B156,data_wkly!$C:$C,0),1),""))</f>
        <v>0.15999999999999659</v>
      </c>
      <c r="S156" s="21" t="str">
        <f>IF(M156="","",IFERROR(IF(INDEX(data_wkly!S:S,MATCH($B156,data_wkly!$C:$C,0),1)=0,"",INDEX(data_wkly!S:S,MATCH($B156,data_wkly!$C:$C,0),1)),""))</f>
        <v/>
      </c>
      <c r="T156" s="21">
        <f>IFERROR(IF(INDEX(data_wkly!T:T,MATCH($B156,data_wkly!$C:$C,0),1)=0,"",INDEX(data_wkly!T:T,MATCH($B156,data_wkly!$C:$C,0),1)),"")</f>
        <v>82.85</v>
      </c>
      <c r="U156" s="86">
        <f>IFERROR(IF(INDEX(data_wkly!U:U,MATCH($B156,data_wkly!$C:$C,0),1)=0,"",INDEX(data_wkly!U:U,MATCH($B156,data_wkly!$C:$C,0),1)),"")</f>
        <v>11.6</v>
      </c>
      <c r="V156" s="157">
        <f t="shared" si="12"/>
        <v>2</v>
      </c>
      <c r="W156" s="152">
        <f>IFERROR(IF(INDEX(data_wkly!W:W,MATCH($B156,data_wkly!$C:$C,0),1)=0,"",INDEX(data_wkly!W:W,MATCH($B156,data_wkly!$C:$C,0),1)),"")</f>
        <v>127.25620000000001</v>
      </c>
      <c r="X156" s="21">
        <f>IFERROR(IF(INDEX(data_wkly!X:X,MATCH($B156,data_wkly!$C:$C,0),1)=0,"",INDEX(data_wkly!X:X,MATCH($B156,data_wkly!$C:$C,0),1)),"")</f>
        <v>-1.2547502461619473</v>
      </c>
      <c r="Y156" s="21">
        <f>IFERROR(IF(INDEX(data_wkly!Y:Y,MATCH($B156,data_wkly!$C:$C,0),1)=0,"",INDEX(data_wkly!Y:Y,MATCH($B156,data_wkly!$C:$C,0),1)),"")</f>
        <v>126.1</v>
      </c>
      <c r="Z156" s="21">
        <f>IFERROR(IF(INDEX(data_wkly!Z:Z,MATCH($B156,data_wkly!$C:$C,0),1)=0,"",INDEX(data_wkly!Z:Z,MATCH($B156,data_wkly!$C:$C,0),1)),"")</f>
        <v>-1.3700000000000045</v>
      </c>
      <c r="AA156" s="152">
        <f>IFERROR(IF(INDEX(data_wkly!AA:AA,MATCH($B156,data_wkly!$C:$C,0),1)=0,"",INDEX(data_wkly!AA:AA,MATCH($B156,data_wkly!$C:$C,0),1)),"")</f>
        <v>127.12</v>
      </c>
      <c r="AB156" s="21">
        <f>IFERROR(IF(INDEX(data_wkly!AB:AB,MATCH($B156,data_wkly!$C:$C,0),1)=0,"",INDEX(data_wkly!AB:AB,MATCH($B156,data_wkly!$C:$C,0),1)),"")</f>
        <v>-0.94999999999998863</v>
      </c>
      <c r="AC156" s="21">
        <f>IFERROR(IF(INDEX(data_wkly!AC:AC,MATCH($B156,data_wkly!$C:$C,0),1)=0,"",INDEX(data_wkly!AC:AC,MATCH($B156,data_wkly!$C:$C,0),1)),"")</f>
        <v>127.39</v>
      </c>
      <c r="AD156" s="21">
        <f>IFERROR(IF(INDEX(data_wkly!AD:AD,MATCH($B156,data_wkly!$C:$C,0),1)=0,"",INDEX(data_wkly!AD:AD,MATCH($B156,data_wkly!$C:$C,0),1)),"")</f>
        <v>-0.97000000000001307</v>
      </c>
      <c r="AE156" s="157">
        <f t="shared" si="13"/>
        <v>2</v>
      </c>
      <c r="AF156" s="154" t="str">
        <f>IFERROR(IF(INDEX(data_wkly!AF:AF,MATCH($B156,data_wkly!$C:$C,0),1)=0,"",INDEX(data_wkly!AF:AF,MATCH($B156,data_wkly!$C:$C,0),1)),"")</f>
        <v/>
      </c>
      <c r="AG156" s="153" t="str">
        <f>IFERROR(IF(AF156="","",INDEX(data_wkly!AG:AG,MATCH($B156,data_wkly!$C:$C,0),1)),"")</f>
        <v/>
      </c>
      <c r="AH156" s="153" t="str">
        <f>IFERROR(IF(INDEX(data_wkly!AH:AH,MATCH($B156,data_wkly!$C:$C,0),1)=0,"",INDEX(data_wkly!AH:AH,MATCH($B156,data_wkly!$C:$C,0),1)),"")</f>
        <v/>
      </c>
      <c r="AI156" s="153" t="str">
        <f>IFERROR(IF(INDEX(data_wkly!AI:AI,MATCH($B156,data_wkly!$C:$C,0),1)=0,"",INDEX(data_wkly!AI:AI,MATCH($B156,data_wkly!$C:$C,0),1)),"")</f>
        <v/>
      </c>
      <c r="AJ156" s="153" t="str">
        <f>IFERROR(IF(AI156="","",INDEX(data_wkly!AJ:AJ,MATCH($B156,data_wkly!$C:$C,0),1)),"")</f>
        <v/>
      </c>
      <c r="AK156" s="153" t="str">
        <f>IFERROR(IF(INDEX(data_wkly!AK:AK,MATCH($B156,data_wkly!$C:$C,0),1)=0,"",INDEX(data_wkly!AK:AK,MATCH($B156,data_wkly!$C:$C,0),1)),"")</f>
        <v/>
      </c>
      <c r="AL156" s="153" t="str">
        <f>IFERROR(IF(INDEX(data_wkly!AL:AL,MATCH($B156,data_wkly!$C:$C,0),1)=0,"",INDEX(data_wkly!AL:AL,MATCH($B156,data_wkly!$C:$C,0),1)),"")</f>
        <v/>
      </c>
      <c r="AM156" s="183" t="str">
        <f>IFERROR(IF(INDEX(data_wkly!AM:AM,MATCH($B156,data_wkly!$C:$C,0),1)=0,"",INDEX(data_wkly!AM:AM,MATCH($B156,data_wkly!$C:$C,0),1)),"")</f>
        <v/>
      </c>
      <c r="AN156" s="41" t="str">
        <f t="shared" si="14"/>
        <v/>
      </c>
      <c r="AO156" s="88">
        <f t="shared" si="17"/>
        <v>2</v>
      </c>
    </row>
    <row r="157" spans="1:41">
      <c r="A157" s="88">
        <f t="shared" si="15"/>
        <v>1</v>
      </c>
      <c r="B157" s="89">
        <f t="shared" si="16"/>
        <v>42742</v>
      </c>
      <c r="C157" s="155">
        <f>IFERROR(IF(INDEX(data_wkly!D:D,MATCH($B157,data_wkly!$C:$C,0),1)=0,"",INDEX(data_wkly!D:D,MATCH($B157,data_wkly!$C:$C,0),1)),"")</f>
        <v>71418</v>
      </c>
      <c r="D157" s="21">
        <f>IFERROR(IF(INDEX(data_wkly!E:E,MATCH($B157,data_wkly!$C:$C,0),1)=0,"",INDEX(data_wkly!E:E,MATCH($B157,data_wkly!$C:$C,0),1)),"")</f>
        <v>151.24</v>
      </c>
      <c r="E157" s="21">
        <f>IF(C157="","",IFERROR(INDEX(data_wkly!F:F,MATCH($B157,data_wkly!$C:$C,0),1),""))</f>
        <v>-0.65999999999999659</v>
      </c>
      <c r="F157" s="21" t="str">
        <f>IF(E157="","",IFERROR(IF(INDEX(data_wkly!G:G,MATCH($B157,data_wkly!$C:$C,0),1)=0,"",INDEX(data_wkly!G:G,MATCH($B157,data_wkly!$C:$C,0),1)),""))</f>
        <v/>
      </c>
      <c r="G157" s="21">
        <f>IFERROR(IF(INDEX(data_wkly!H:H,MATCH($B157,data_wkly!$C:$C,0),1)=0,"",INDEX(data_wkly!H:H,MATCH($B157,data_wkly!$C:$C,0),1)),"")</f>
        <v>148.52000000000001</v>
      </c>
      <c r="H157" s="21">
        <f>IF(C157="","",IFERROR(INDEX(data_wkly!I:I,MATCH($B157,data_wkly!$C:$C,0),1),""))</f>
        <v>-0.64999999999997726</v>
      </c>
      <c r="I157" s="21" t="str">
        <f>IF(H157="","",IFERROR(IF(INDEX(data_wkly!J:J,MATCH($B157,data_wkly!$C:$C,0),1)=0,"",INDEX(data_wkly!J:J,MATCH($B157,data_wkly!$C:$C,0),1)),""))</f>
        <v/>
      </c>
      <c r="J157" s="21">
        <f>IFERROR(IF(INDEX(data_wkly!K:K,MATCH($B157,data_wkly!$C:$C,0),1)=0,"",INDEX(data_wkly!K:K,MATCH($B157,data_wkly!$C:$C,0),1)),"")</f>
        <v>84.26</v>
      </c>
      <c r="K157" s="86">
        <f>IFERROR(IF(INDEX(data_wkly!L:L,MATCH($B157,data_wkly!$C:$C,0),1)=0,"",INDEX(data_wkly!L:L,MATCH($B157,data_wkly!$C:$C,0),1)),"")</f>
        <v>11.3</v>
      </c>
      <c r="L157" s="156"/>
      <c r="M157" s="155">
        <f>IFERROR(IF(INDEX(data_wkly!M:M,MATCH($B157,data_wkly!$C:$C,0),1)=0,"",INDEX(data_wkly!M:M,MATCH($B157,data_wkly!$C:$C,0),1)),"")</f>
        <v>67047</v>
      </c>
      <c r="N157" s="21">
        <f>IFERROR(IF(INDEX(data_wkly!N:N,MATCH($B157,data_wkly!$C:$C,0),1)=0,"",INDEX(data_wkly!N:N,MATCH($B157,data_wkly!$C:$C,0),1)),"")</f>
        <v>154.82</v>
      </c>
      <c r="O157" s="21">
        <f>IF(M157="","",IFERROR(INDEX(data_wkly!O:O,MATCH($B157,data_wkly!$C:$C,0),1),""))</f>
        <v>9.9999999999909051E-3</v>
      </c>
      <c r="P157" s="21" t="str">
        <f>IF(M157="","",IFERROR(IF(INDEX(data_wkly!P:P,MATCH($B157,data_wkly!$C:$C,0),1)=0,"",INDEX(data_wkly!P:P,MATCH($B157,data_wkly!$C:$C,0),1)),""))</f>
        <v/>
      </c>
      <c r="Q157" s="21">
        <f>IFERROR(IF(INDEX(data_wkly!Q:Q,MATCH($B157,data_wkly!$C:$C,0),1)=0,"",INDEX(data_wkly!Q:Q,MATCH($B157,data_wkly!$C:$C,0),1)),"")</f>
        <v>152.05000000000001</v>
      </c>
      <c r="R157" s="21">
        <f>IF(M157="","",IFERROR(INDEX(data_wkly!R:R,MATCH($B157,data_wkly!$C:$C,0),1),""))</f>
        <v>1.0000000000019327E-2</v>
      </c>
      <c r="S157" s="21" t="str">
        <f>IF(M157="","",IFERROR(IF(INDEX(data_wkly!S:S,MATCH($B157,data_wkly!$C:$C,0),1)=0,"",INDEX(data_wkly!S:S,MATCH($B157,data_wkly!$C:$C,0),1)),""))</f>
        <v/>
      </c>
      <c r="T157" s="21">
        <f>IFERROR(IF(INDEX(data_wkly!T:T,MATCH($B157,data_wkly!$C:$C,0),1)=0,"",INDEX(data_wkly!T:T,MATCH($B157,data_wkly!$C:$C,0),1)),"")</f>
        <v>83.35</v>
      </c>
      <c r="U157" s="86">
        <f>IFERROR(IF(INDEX(data_wkly!U:U,MATCH($B157,data_wkly!$C:$C,0),1)=0,"",INDEX(data_wkly!U:U,MATCH($B157,data_wkly!$C:$C,0),1)),"")</f>
        <v>11.7</v>
      </c>
      <c r="V157" s="157">
        <f t="shared" si="12"/>
        <v>1</v>
      </c>
      <c r="W157" s="152">
        <f>IFERROR(IF(INDEX(data_wkly!W:W,MATCH($B157,data_wkly!$C:$C,0),1)=0,"",INDEX(data_wkly!W:W,MATCH($B157,data_wkly!$C:$C,0),1)),"")</f>
        <v>129.4555</v>
      </c>
      <c r="X157" s="21">
        <f>IFERROR(IF(INDEX(data_wkly!X:X,MATCH($B157,data_wkly!$C:$C,0),1)=0,"",INDEX(data_wkly!X:X,MATCH($B157,data_wkly!$C:$C,0),1)),"")</f>
        <v>2.1993673824378135</v>
      </c>
      <c r="Y157" s="21">
        <f>IFERROR(IF(INDEX(data_wkly!Y:Y,MATCH($B157,data_wkly!$C:$C,0),1)=0,"",INDEX(data_wkly!Y:Y,MATCH($B157,data_wkly!$C:$C,0),1)),"")</f>
        <v>128.41</v>
      </c>
      <c r="Z157" s="21">
        <f>IFERROR(IF(INDEX(data_wkly!Z:Z,MATCH($B157,data_wkly!$C:$C,0),1)=0,"",INDEX(data_wkly!Z:Z,MATCH($B157,data_wkly!$C:$C,0),1)),"")</f>
        <v>2.3100000000000023</v>
      </c>
      <c r="AA157" s="152">
        <f>IFERROR(IF(INDEX(data_wkly!AA:AA,MATCH($B157,data_wkly!$C:$C,0),1)=0,"",INDEX(data_wkly!AA:AA,MATCH($B157,data_wkly!$C:$C,0),1)),"")</f>
        <v>128.61000000000001</v>
      </c>
      <c r="AB157" s="21">
        <f>IFERROR(IF(INDEX(data_wkly!AB:AB,MATCH($B157,data_wkly!$C:$C,0),1)=0,"",INDEX(data_wkly!AB:AB,MATCH($B157,data_wkly!$C:$C,0),1)),"")</f>
        <v>1.4900000000000091</v>
      </c>
      <c r="AC157" s="21">
        <f>IFERROR(IF(INDEX(data_wkly!AC:AC,MATCH($B157,data_wkly!$C:$C,0),1)=0,"",INDEX(data_wkly!AC:AC,MATCH($B157,data_wkly!$C:$C,0),1)),"")</f>
        <v>129.1</v>
      </c>
      <c r="AD157" s="21">
        <f>IFERROR(IF(INDEX(data_wkly!AD:AD,MATCH($B157,data_wkly!$C:$C,0),1)=0,"",INDEX(data_wkly!AD:AD,MATCH($B157,data_wkly!$C:$C,0),1)),"")</f>
        <v>1.7099999999999937</v>
      </c>
      <c r="AE157" s="157">
        <f t="shared" si="13"/>
        <v>1</v>
      </c>
      <c r="AF157" s="154" t="str">
        <f>IFERROR(IF(INDEX(data_wkly!AF:AF,MATCH($B157,data_wkly!$C:$C,0),1)=0,"",INDEX(data_wkly!AF:AF,MATCH($B157,data_wkly!$C:$C,0),1)),"")</f>
        <v/>
      </c>
      <c r="AG157" s="153" t="str">
        <f>IFERROR(IF(AF157="","",INDEX(data_wkly!AG:AG,MATCH($B157,data_wkly!$C:$C,0),1)),"")</f>
        <v/>
      </c>
      <c r="AH157" s="153" t="str">
        <f>IFERROR(IF(INDEX(data_wkly!AH:AH,MATCH($B157,data_wkly!$C:$C,0),1)=0,"",INDEX(data_wkly!AH:AH,MATCH($B157,data_wkly!$C:$C,0),1)),"")</f>
        <v/>
      </c>
      <c r="AI157" s="153" t="str">
        <f>IFERROR(IF(INDEX(data_wkly!AI:AI,MATCH($B157,data_wkly!$C:$C,0),1)=0,"",INDEX(data_wkly!AI:AI,MATCH($B157,data_wkly!$C:$C,0),1)),"")</f>
        <v/>
      </c>
      <c r="AJ157" s="153" t="str">
        <f>IFERROR(IF(AI157="","",INDEX(data_wkly!AJ:AJ,MATCH($B157,data_wkly!$C:$C,0),1)),"")</f>
        <v/>
      </c>
      <c r="AK157" s="153" t="str">
        <f>IFERROR(IF(INDEX(data_wkly!AK:AK,MATCH($B157,data_wkly!$C:$C,0),1)=0,"",INDEX(data_wkly!AK:AK,MATCH($B157,data_wkly!$C:$C,0),1)),"")</f>
        <v/>
      </c>
      <c r="AL157" s="153" t="str">
        <f>IFERROR(IF(INDEX(data_wkly!AL:AL,MATCH($B157,data_wkly!$C:$C,0),1)=0,"",INDEX(data_wkly!AL:AL,MATCH($B157,data_wkly!$C:$C,0),1)),"")</f>
        <v/>
      </c>
      <c r="AM157" s="183" t="str">
        <f>IFERROR(IF(INDEX(data_wkly!AM:AM,MATCH($B157,data_wkly!$C:$C,0),1)=0,"",INDEX(data_wkly!AM:AM,MATCH($B157,data_wkly!$C:$C,0),1)),"")</f>
        <v/>
      </c>
      <c r="AN157" s="41" t="str">
        <f t="shared" si="14"/>
        <v/>
      </c>
      <c r="AO157" s="88">
        <f t="shared" si="17"/>
        <v>1</v>
      </c>
    </row>
    <row r="158" spans="1:41">
      <c r="A158" s="88">
        <f t="shared" si="15"/>
        <v>2</v>
      </c>
      <c r="B158" s="89">
        <f t="shared" si="16"/>
        <v>42749</v>
      </c>
      <c r="C158" s="155">
        <f>IFERROR(IF(INDEX(data_wkly!D:D,MATCH($B158,data_wkly!$C:$C,0),1)=0,"",INDEX(data_wkly!D:D,MATCH($B158,data_wkly!$C:$C,0),1)),"")</f>
        <v>85687</v>
      </c>
      <c r="D158" s="21">
        <f>IFERROR(IF(INDEX(data_wkly!E:E,MATCH($B158,data_wkly!$C:$C,0),1)=0,"",INDEX(data_wkly!E:E,MATCH($B158,data_wkly!$C:$C,0),1)),"")</f>
        <v>151.04</v>
      </c>
      <c r="E158" s="21">
        <f>IF(C158="","",IFERROR(INDEX(data_wkly!F:F,MATCH($B158,data_wkly!$C:$C,0),1),""))</f>
        <v>-0.20000000000001705</v>
      </c>
      <c r="F158" s="21" t="str">
        <f>IF(E158="","",IFERROR(IF(INDEX(data_wkly!G:G,MATCH($B158,data_wkly!$C:$C,0),1)=0,"",INDEX(data_wkly!G:G,MATCH($B158,data_wkly!$C:$C,0),1)),""))</f>
        <v/>
      </c>
      <c r="G158" s="21">
        <f>IFERROR(IF(INDEX(data_wkly!H:H,MATCH($B158,data_wkly!$C:$C,0),1)=0,"",INDEX(data_wkly!H:H,MATCH($B158,data_wkly!$C:$C,0),1)),"")</f>
        <v>148.33000000000001</v>
      </c>
      <c r="H158" s="21">
        <f>IF(C158="","",IFERROR(INDEX(data_wkly!I:I,MATCH($B158,data_wkly!$C:$C,0),1),""))</f>
        <v>-0.18999999999999773</v>
      </c>
      <c r="I158" s="21" t="str">
        <f>IF(H158="","",IFERROR(IF(INDEX(data_wkly!J:J,MATCH($B158,data_wkly!$C:$C,0),1)=0,"",INDEX(data_wkly!J:J,MATCH($B158,data_wkly!$C:$C,0),1)),""))</f>
        <v/>
      </c>
      <c r="J158" s="21">
        <f>IFERROR(IF(INDEX(data_wkly!K:K,MATCH($B158,data_wkly!$C:$C,0),1)=0,"",INDEX(data_wkly!K:K,MATCH($B158,data_wkly!$C:$C,0),1)),"")</f>
        <v>84.26</v>
      </c>
      <c r="K158" s="86">
        <f>IFERROR(IF(INDEX(data_wkly!L:L,MATCH($B158,data_wkly!$C:$C,0),1)=0,"",INDEX(data_wkly!L:L,MATCH($B158,data_wkly!$C:$C,0),1)),"")</f>
        <v>11.4</v>
      </c>
      <c r="L158" s="156"/>
      <c r="M158" s="155">
        <f>IFERROR(IF(INDEX(data_wkly!M:M,MATCH($B158,data_wkly!$C:$C,0),1)=0,"",INDEX(data_wkly!M:M,MATCH($B158,data_wkly!$C:$C,0),1)),"")</f>
        <v>84396</v>
      </c>
      <c r="N158" s="21">
        <f>IFERROR(IF(INDEX(data_wkly!N:N,MATCH($B158,data_wkly!$C:$C,0),1)=0,"",INDEX(data_wkly!N:N,MATCH($B158,data_wkly!$C:$C,0),1)),"")</f>
        <v>154.16</v>
      </c>
      <c r="O158" s="21">
        <f>IF(M158="","",IFERROR(INDEX(data_wkly!O:O,MATCH($B158,data_wkly!$C:$C,0),1),""))</f>
        <v>-0.65999999999999659</v>
      </c>
      <c r="P158" s="21" t="str">
        <f>IF(M158="","",IFERROR(IF(INDEX(data_wkly!P:P,MATCH($B158,data_wkly!$C:$C,0),1)=0,"",INDEX(data_wkly!P:P,MATCH($B158,data_wkly!$C:$C,0),1)),""))</f>
        <v/>
      </c>
      <c r="Q158" s="21">
        <f>IFERROR(IF(INDEX(data_wkly!Q:Q,MATCH($B158,data_wkly!$C:$C,0),1)=0,"",INDEX(data_wkly!Q:Q,MATCH($B158,data_wkly!$C:$C,0),1)),"")</f>
        <v>151.41</v>
      </c>
      <c r="R158" s="21">
        <f>IF(M158="","",IFERROR(INDEX(data_wkly!R:R,MATCH($B158,data_wkly!$C:$C,0),1),""))</f>
        <v>-0.64000000000001478</v>
      </c>
      <c r="S158" s="21" t="str">
        <f>IF(M158="","",IFERROR(IF(INDEX(data_wkly!S:S,MATCH($B158,data_wkly!$C:$C,0),1)=0,"",INDEX(data_wkly!S:S,MATCH($B158,data_wkly!$C:$C,0),1)),""))</f>
        <v/>
      </c>
      <c r="T158" s="21">
        <f>IFERROR(IF(INDEX(data_wkly!T:T,MATCH($B158,data_wkly!$C:$C,0),1)=0,"",INDEX(data_wkly!T:T,MATCH($B158,data_wkly!$C:$C,0),1)),"")</f>
        <v>83.57</v>
      </c>
      <c r="U158" s="86">
        <f>IFERROR(IF(INDEX(data_wkly!U:U,MATCH($B158,data_wkly!$C:$C,0),1)=0,"",INDEX(data_wkly!U:U,MATCH($B158,data_wkly!$C:$C,0),1)),"")</f>
        <v>11.7</v>
      </c>
      <c r="V158" s="157">
        <f t="shared" si="12"/>
        <v>2</v>
      </c>
      <c r="W158" s="152">
        <f>IFERROR(IF(INDEX(data_wkly!W:W,MATCH($B158,data_wkly!$C:$C,0),1)=0,"",INDEX(data_wkly!W:W,MATCH($B158,data_wkly!$C:$C,0),1)),"")</f>
        <v>132.45140000000001</v>
      </c>
      <c r="X158" s="21">
        <f>IFERROR(IF(INDEX(data_wkly!X:X,MATCH($B158,data_wkly!$C:$C,0),1)=0,"",INDEX(data_wkly!X:X,MATCH($B158,data_wkly!$C:$C,0),1)),"")</f>
        <v>2.9958761539727448</v>
      </c>
      <c r="Y158" s="21">
        <f>IFERROR(IF(INDEX(data_wkly!Y:Y,MATCH($B158,data_wkly!$C:$C,0),1)=0,"",INDEX(data_wkly!Y:Y,MATCH($B158,data_wkly!$C:$C,0),1)),"")</f>
        <v>131.61000000000001</v>
      </c>
      <c r="Z158" s="21">
        <f>IFERROR(IF(INDEX(data_wkly!Z:Z,MATCH($B158,data_wkly!$C:$C,0),1)=0,"",INDEX(data_wkly!Z:Z,MATCH($B158,data_wkly!$C:$C,0),1)),"")</f>
        <v>3.2000000000000171</v>
      </c>
      <c r="AA158" s="152">
        <f>IFERROR(IF(INDEX(data_wkly!AA:AA,MATCH($B158,data_wkly!$C:$C,0),1)=0,"",INDEX(data_wkly!AA:AA,MATCH($B158,data_wkly!$C:$C,0),1)),"")</f>
        <v>131.76</v>
      </c>
      <c r="AB158" s="21">
        <f>IFERROR(IF(INDEX(data_wkly!AB:AB,MATCH($B158,data_wkly!$C:$C,0),1)=0,"",INDEX(data_wkly!AB:AB,MATCH($B158,data_wkly!$C:$C,0),1)),"")</f>
        <v>3.1499999999999773</v>
      </c>
      <c r="AC158" s="21">
        <f>IFERROR(IF(INDEX(data_wkly!AC:AC,MATCH($B158,data_wkly!$C:$C,0),1)=0,"",INDEX(data_wkly!AC:AC,MATCH($B158,data_wkly!$C:$C,0),1)),"")</f>
        <v>132.35</v>
      </c>
      <c r="AD158" s="21">
        <f>IFERROR(IF(INDEX(data_wkly!AD:AD,MATCH($B158,data_wkly!$C:$C,0),1)=0,"",INDEX(data_wkly!AD:AD,MATCH($B158,data_wkly!$C:$C,0),1)),"")</f>
        <v>3.25</v>
      </c>
      <c r="AE158" s="157">
        <f t="shared" si="13"/>
        <v>2</v>
      </c>
      <c r="AF158" s="154" t="str">
        <f>IFERROR(IF(INDEX(data_wkly!AF:AF,MATCH($B158,data_wkly!$C:$C,0),1)=0,"",INDEX(data_wkly!AF:AF,MATCH($B158,data_wkly!$C:$C,0),1)),"")</f>
        <v/>
      </c>
      <c r="AG158" s="153" t="str">
        <f>IFERROR(IF(AF158="","",INDEX(data_wkly!AG:AG,MATCH($B158,data_wkly!$C:$C,0),1)),"")</f>
        <v/>
      </c>
      <c r="AH158" s="153" t="str">
        <f>IFERROR(IF(INDEX(data_wkly!AH:AH,MATCH($B158,data_wkly!$C:$C,0),1)=0,"",INDEX(data_wkly!AH:AH,MATCH($B158,data_wkly!$C:$C,0),1)),"")</f>
        <v/>
      </c>
      <c r="AI158" s="153" t="str">
        <f>IFERROR(IF(INDEX(data_wkly!AI:AI,MATCH($B158,data_wkly!$C:$C,0),1)=0,"",INDEX(data_wkly!AI:AI,MATCH($B158,data_wkly!$C:$C,0),1)),"")</f>
        <v/>
      </c>
      <c r="AJ158" s="153" t="str">
        <f>IFERROR(IF(AI158="","",INDEX(data_wkly!AJ:AJ,MATCH($B158,data_wkly!$C:$C,0),1)),"")</f>
        <v/>
      </c>
      <c r="AK158" s="153" t="str">
        <f>IFERROR(IF(INDEX(data_wkly!AK:AK,MATCH($B158,data_wkly!$C:$C,0),1)=0,"",INDEX(data_wkly!AK:AK,MATCH($B158,data_wkly!$C:$C,0),1)),"")</f>
        <v/>
      </c>
      <c r="AL158" s="153" t="str">
        <f>IFERROR(IF(INDEX(data_wkly!AL:AL,MATCH($B158,data_wkly!$C:$C,0),1)=0,"",INDEX(data_wkly!AL:AL,MATCH($B158,data_wkly!$C:$C,0),1)),"")</f>
        <v/>
      </c>
      <c r="AM158" s="183" t="str">
        <f>IFERROR(IF(INDEX(data_wkly!AM:AM,MATCH($B158,data_wkly!$C:$C,0),1)=0,"",INDEX(data_wkly!AM:AM,MATCH($B158,data_wkly!$C:$C,0),1)),"")</f>
        <v/>
      </c>
      <c r="AN158" s="41" t="str">
        <f t="shared" si="14"/>
        <v/>
      </c>
      <c r="AO158" s="88">
        <f t="shared" si="17"/>
        <v>2</v>
      </c>
    </row>
    <row r="159" spans="1:41">
      <c r="A159" s="88">
        <f t="shared" si="15"/>
        <v>1</v>
      </c>
      <c r="B159" s="89">
        <f t="shared" si="16"/>
        <v>42756</v>
      </c>
      <c r="C159" s="155">
        <f>IFERROR(IF(INDEX(data_wkly!D:D,MATCH($B159,data_wkly!$C:$C,0),1)=0,"",INDEX(data_wkly!D:D,MATCH($B159,data_wkly!$C:$C,0),1)),"")</f>
        <v>85370</v>
      </c>
      <c r="D159" s="21">
        <f>IFERROR(IF(INDEX(data_wkly!E:E,MATCH($B159,data_wkly!$C:$C,0),1)=0,"",INDEX(data_wkly!E:E,MATCH($B159,data_wkly!$C:$C,0),1)),"")</f>
        <v>150.6</v>
      </c>
      <c r="E159" s="21">
        <f>IF(C159="","",IFERROR(INDEX(data_wkly!F:F,MATCH($B159,data_wkly!$C:$C,0),1),""))</f>
        <v>-0.43999999999999773</v>
      </c>
      <c r="F159" s="21" t="str">
        <f>IF(E159="","",IFERROR(IF(INDEX(data_wkly!G:G,MATCH($B159,data_wkly!$C:$C,0),1)=0,"",INDEX(data_wkly!G:G,MATCH($B159,data_wkly!$C:$C,0),1)),""))</f>
        <v/>
      </c>
      <c r="G159" s="21">
        <f>IFERROR(IF(INDEX(data_wkly!H:H,MATCH($B159,data_wkly!$C:$C,0),1)=0,"",INDEX(data_wkly!H:H,MATCH($B159,data_wkly!$C:$C,0),1)),"")</f>
        <v>147.9</v>
      </c>
      <c r="H159" s="21">
        <f>IF(C159="","",IFERROR(INDEX(data_wkly!I:I,MATCH($B159,data_wkly!$C:$C,0),1),""))</f>
        <v>-0.43000000000000682</v>
      </c>
      <c r="I159" s="21" t="str">
        <f>IF(H159="","",IFERROR(IF(INDEX(data_wkly!J:J,MATCH($B159,data_wkly!$C:$C,0),1)=0,"",INDEX(data_wkly!J:J,MATCH($B159,data_wkly!$C:$C,0),1)),""))</f>
        <v/>
      </c>
      <c r="J159" s="21">
        <f>IFERROR(IF(INDEX(data_wkly!K:K,MATCH($B159,data_wkly!$C:$C,0),1)=0,"",INDEX(data_wkly!K:K,MATCH($B159,data_wkly!$C:$C,0),1)),"")</f>
        <v>84.45</v>
      </c>
      <c r="K159" s="86">
        <f>IFERROR(IF(INDEX(data_wkly!L:L,MATCH($B159,data_wkly!$C:$C,0),1)=0,"",INDEX(data_wkly!L:L,MATCH($B159,data_wkly!$C:$C,0),1)),"")</f>
        <v>11.2</v>
      </c>
      <c r="L159" s="156"/>
      <c r="M159" s="155">
        <f>IFERROR(IF(INDEX(data_wkly!M:M,MATCH($B159,data_wkly!$C:$C,0),1)=0,"",INDEX(data_wkly!M:M,MATCH($B159,data_wkly!$C:$C,0),1)),"")</f>
        <v>83803</v>
      </c>
      <c r="N159" s="21">
        <f>IFERROR(IF(INDEX(data_wkly!N:N,MATCH($B159,data_wkly!$C:$C,0),1)=0,"",INDEX(data_wkly!N:N,MATCH($B159,data_wkly!$C:$C,0),1)),"")</f>
        <v>153.82</v>
      </c>
      <c r="O159" s="21">
        <f>IF(M159="","",IFERROR(INDEX(data_wkly!O:O,MATCH($B159,data_wkly!$C:$C,0),1),""))</f>
        <v>-0.34000000000000341</v>
      </c>
      <c r="P159" s="21" t="str">
        <f>IF(M159="","",IFERROR(IF(INDEX(data_wkly!P:P,MATCH($B159,data_wkly!$C:$C,0),1)=0,"",INDEX(data_wkly!P:P,MATCH($B159,data_wkly!$C:$C,0),1)),""))</f>
        <v/>
      </c>
      <c r="Q159" s="21">
        <f>IFERROR(IF(INDEX(data_wkly!Q:Q,MATCH($B159,data_wkly!$C:$C,0),1)=0,"",INDEX(data_wkly!Q:Q,MATCH($B159,data_wkly!$C:$C,0),1)),"")</f>
        <v>151.08000000000001</v>
      </c>
      <c r="R159" s="21">
        <f>IF(M159="","",IFERROR(INDEX(data_wkly!R:R,MATCH($B159,data_wkly!$C:$C,0),1),""))</f>
        <v>-0.32999999999998408</v>
      </c>
      <c r="S159" s="21" t="str">
        <f>IF(M159="","",IFERROR(IF(INDEX(data_wkly!S:S,MATCH($B159,data_wkly!$C:$C,0),1)=0,"",INDEX(data_wkly!S:S,MATCH($B159,data_wkly!$C:$C,0),1)),""))</f>
        <v/>
      </c>
      <c r="T159" s="21">
        <f>IFERROR(IF(INDEX(data_wkly!T:T,MATCH($B159,data_wkly!$C:$C,0),1)=0,"",INDEX(data_wkly!T:T,MATCH($B159,data_wkly!$C:$C,0),1)),"")</f>
        <v>83.71</v>
      </c>
      <c r="U159" s="86">
        <f>IFERROR(IF(INDEX(data_wkly!U:U,MATCH($B159,data_wkly!$C:$C,0),1)=0,"",INDEX(data_wkly!U:U,MATCH($B159,data_wkly!$C:$C,0),1)),"")</f>
        <v>11.6</v>
      </c>
      <c r="V159" s="157">
        <f t="shared" si="12"/>
        <v>1</v>
      </c>
      <c r="W159" s="152">
        <f>IFERROR(IF(INDEX(data_wkly!W:W,MATCH($B159,data_wkly!$C:$C,0),1)=0,"",INDEX(data_wkly!W:W,MATCH($B159,data_wkly!$C:$C,0),1)),"")</f>
        <v>131.1771</v>
      </c>
      <c r="X159" s="21">
        <f>IFERROR(IF(INDEX(data_wkly!X:X,MATCH($B159,data_wkly!$C:$C,0),1)=0,"",INDEX(data_wkly!X:X,MATCH($B159,data_wkly!$C:$C,0),1)),"")</f>
        <v>-1.2743440090633555</v>
      </c>
      <c r="Y159" s="21">
        <f>IFERROR(IF(INDEX(data_wkly!Y:Y,MATCH($B159,data_wkly!$C:$C,0),1)=0,"",INDEX(data_wkly!Y:Y,MATCH($B159,data_wkly!$C:$C,0),1)),"")</f>
        <v>130.22</v>
      </c>
      <c r="Z159" s="21">
        <f>IFERROR(IF(INDEX(data_wkly!Z:Z,MATCH($B159,data_wkly!$C:$C,0),1)=0,"",INDEX(data_wkly!Z:Z,MATCH($B159,data_wkly!$C:$C,0),1)),"")</f>
        <v>-1.3900000000000148</v>
      </c>
      <c r="AA159" s="152">
        <f>IFERROR(IF(INDEX(data_wkly!AA:AA,MATCH($B159,data_wkly!$C:$C,0),1)=0,"",INDEX(data_wkly!AA:AA,MATCH($B159,data_wkly!$C:$C,0),1)),"")</f>
        <v>131.03</v>
      </c>
      <c r="AB159" s="21">
        <f>IFERROR(IF(INDEX(data_wkly!AB:AB,MATCH($B159,data_wkly!$C:$C,0),1)=0,"",INDEX(data_wkly!AB:AB,MATCH($B159,data_wkly!$C:$C,0),1)),"")</f>
        <v>-0.72999999999998977</v>
      </c>
      <c r="AC159" s="21">
        <f>IFERROR(IF(INDEX(data_wkly!AC:AC,MATCH($B159,data_wkly!$C:$C,0),1)=0,"",INDEX(data_wkly!AC:AC,MATCH($B159,data_wkly!$C:$C,0),1)),"")</f>
        <v>131.51</v>
      </c>
      <c r="AD159" s="21">
        <f>IFERROR(IF(INDEX(data_wkly!AD:AD,MATCH($B159,data_wkly!$C:$C,0),1)=0,"",INDEX(data_wkly!AD:AD,MATCH($B159,data_wkly!$C:$C,0),1)),"")</f>
        <v>-0.84000000000000341</v>
      </c>
      <c r="AE159" s="157">
        <f t="shared" si="13"/>
        <v>1</v>
      </c>
      <c r="AF159" s="154" t="str">
        <f>IFERROR(IF(INDEX(data_wkly!AF:AF,MATCH($B159,data_wkly!$C:$C,0),1)=0,"",INDEX(data_wkly!AF:AF,MATCH($B159,data_wkly!$C:$C,0),1)),"")</f>
        <v/>
      </c>
      <c r="AG159" s="153" t="str">
        <f>IFERROR(IF(AF159="","",INDEX(data_wkly!AG:AG,MATCH($B159,data_wkly!$C:$C,0),1)),"")</f>
        <v/>
      </c>
      <c r="AH159" s="153" t="str">
        <f>IFERROR(IF(INDEX(data_wkly!AH:AH,MATCH($B159,data_wkly!$C:$C,0),1)=0,"",INDEX(data_wkly!AH:AH,MATCH($B159,data_wkly!$C:$C,0),1)),"")</f>
        <v/>
      </c>
      <c r="AI159" s="153" t="str">
        <f>IFERROR(IF(INDEX(data_wkly!AI:AI,MATCH($B159,data_wkly!$C:$C,0),1)=0,"",INDEX(data_wkly!AI:AI,MATCH($B159,data_wkly!$C:$C,0),1)),"")</f>
        <v/>
      </c>
      <c r="AJ159" s="153" t="str">
        <f>IFERROR(IF(AI159="","",INDEX(data_wkly!AJ:AJ,MATCH($B159,data_wkly!$C:$C,0),1)),"")</f>
        <v/>
      </c>
      <c r="AK159" s="153" t="str">
        <f>IFERROR(IF(INDEX(data_wkly!AK:AK,MATCH($B159,data_wkly!$C:$C,0),1)=0,"",INDEX(data_wkly!AK:AK,MATCH($B159,data_wkly!$C:$C,0),1)),"")</f>
        <v/>
      </c>
      <c r="AL159" s="153" t="str">
        <f>IFERROR(IF(INDEX(data_wkly!AL:AL,MATCH($B159,data_wkly!$C:$C,0),1)=0,"",INDEX(data_wkly!AL:AL,MATCH($B159,data_wkly!$C:$C,0),1)),"")</f>
        <v/>
      </c>
      <c r="AM159" s="183" t="str">
        <f>IFERROR(IF(INDEX(data_wkly!AM:AM,MATCH($B159,data_wkly!$C:$C,0),1)=0,"",INDEX(data_wkly!AM:AM,MATCH($B159,data_wkly!$C:$C,0),1)),"")</f>
        <v/>
      </c>
      <c r="AN159" s="41" t="str">
        <f t="shared" si="14"/>
        <v/>
      </c>
      <c r="AO159" s="88">
        <f t="shared" si="17"/>
        <v>1</v>
      </c>
    </row>
    <row r="160" spans="1:41">
      <c r="A160" s="88">
        <f t="shared" si="15"/>
        <v>2</v>
      </c>
      <c r="B160" s="89">
        <f t="shared" si="16"/>
        <v>42763</v>
      </c>
      <c r="C160" s="155">
        <f>IFERROR(IF(INDEX(data_wkly!D:D,MATCH($B160,data_wkly!$C:$C,0),1)=0,"",INDEX(data_wkly!D:D,MATCH($B160,data_wkly!$C:$C,0),1)),"")</f>
        <v>84454</v>
      </c>
      <c r="D160" s="21">
        <f>IFERROR(IF(INDEX(data_wkly!E:E,MATCH($B160,data_wkly!$C:$C,0),1)=0,"",INDEX(data_wkly!E:E,MATCH($B160,data_wkly!$C:$C,0),1)),"")</f>
        <v>150.56</v>
      </c>
      <c r="E160" s="21">
        <f>IF(C160="","",IFERROR(INDEX(data_wkly!F:F,MATCH($B160,data_wkly!$C:$C,0),1),""))</f>
        <v>-3.9999999999992042E-2</v>
      </c>
      <c r="F160" s="21" t="str">
        <f>IF(E160="","",IFERROR(IF(INDEX(data_wkly!G:G,MATCH($B160,data_wkly!$C:$C,0),1)=0,"",INDEX(data_wkly!G:G,MATCH($B160,data_wkly!$C:$C,0),1)),""))</f>
        <v/>
      </c>
      <c r="G160" s="21">
        <f>IFERROR(IF(INDEX(data_wkly!H:H,MATCH($B160,data_wkly!$C:$C,0),1)=0,"",INDEX(data_wkly!H:H,MATCH($B160,data_wkly!$C:$C,0),1)),"")</f>
        <v>147.86000000000001</v>
      </c>
      <c r="H160" s="21">
        <f>IF(C160="","",IFERROR(INDEX(data_wkly!I:I,MATCH($B160,data_wkly!$C:$C,0),1),""))</f>
        <v>-3.9999999999992042E-2</v>
      </c>
      <c r="I160" s="21" t="str">
        <f>IF(H160="","",IFERROR(IF(INDEX(data_wkly!J:J,MATCH($B160,data_wkly!$C:$C,0),1)=0,"",INDEX(data_wkly!J:J,MATCH($B160,data_wkly!$C:$C,0),1)),""))</f>
        <v/>
      </c>
      <c r="J160" s="21">
        <f>IFERROR(IF(INDEX(data_wkly!K:K,MATCH($B160,data_wkly!$C:$C,0),1)=0,"",INDEX(data_wkly!K:K,MATCH($B160,data_wkly!$C:$C,0),1)),"")</f>
        <v>84.38</v>
      </c>
      <c r="K160" s="86">
        <f>IFERROR(IF(INDEX(data_wkly!L:L,MATCH($B160,data_wkly!$C:$C,0),1)=0,"",INDEX(data_wkly!L:L,MATCH($B160,data_wkly!$C:$C,0),1)),"")</f>
        <v>11.2</v>
      </c>
      <c r="L160" s="156"/>
      <c r="M160" s="155">
        <f>IFERROR(IF(INDEX(data_wkly!M:M,MATCH($B160,data_wkly!$C:$C,0),1)=0,"",INDEX(data_wkly!M:M,MATCH($B160,data_wkly!$C:$C,0),1)),"")</f>
        <v>78279</v>
      </c>
      <c r="N160" s="21">
        <f>IFERROR(IF(INDEX(data_wkly!N:N,MATCH($B160,data_wkly!$C:$C,0),1)=0,"",INDEX(data_wkly!N:N,MATCH($B160,data_wkly!$C:$C,0),1)),"")</f>
        <v>153.69</v>
      </c>
      <c r="O160" s="21">
        <f>IF(M160="","",IFERROR(INDEX(data_wkly!O:O,MATCH($B160,data_wkly!$C:$C,0),1),""))</f>
        <v>-0.12999999999999545</v>
      </c>
      <c r="P160" s="21" t="str">
        <f>IF(M160="","",IFERROR(IF(INDEX(data_wkly!P:P,MATCH($B160,data_wkly!$C:$C,0),1)=0,"",INDEX(data_wkly!P:P,MATCH($B160,data_wkly!$C:$C,0),1)),""))</f>
        <v/>
      </c>
      <c r="Q160" s="21">
        <f>IFERROR(IF(INDEX(data_wkly!Q:Q,MATCH($B160,data_wkly!$C:$C,0),1)=0,"",INDEX(data_wkly!Q:Q,MATCH($B160,data_wkly!$C:$C,0),1)),"")</f>
        <v>150.94</v>
      </c>
      <c r="R160" s="21">
        <f>IF(M160="","",IFERROR(INDEX(data_wkly!R:R,MATCH($B160,data_wkly!$C:$C,0),1),""))</f>
        <v>-0.14000000000001478</v>
      </c>
      <c r="S160" s="21" t="str">
        <f>IF(M160="","",IFERROR(IF(INDEX(data_wkly!S:S,MATCH($B160,data_wkly!$C:$C,0),1)=0,"",INDEX(data_wkly!S:S,MATCH($B160,data_wkly!$C:$C,0),1)),""))</f>
        <v/>
      </c>
      <c r="T160" s="21">
        <f>IFERROR(IF(INDEX(data_wkly!T:T,MATCH($B160,data_wkly!$C:$C,0),1)=0,"",INDEX(data_wkly!T:T,MATCH($B160,data_wkly!$C:$C,0),1)),"")</f>
        <v>83.78</v>
      </c>
      <c r="U160" s="86">
        <f>IFERROR(IF(INDEX(data_wkly!U:U,MATCH($B160,data_wkly!$C:$C,0),1)=0,"",INDEX(data_wkly!U:U,MATCH($B160,data_wkly!$C:$C,0),1)),"")</f>
        <v>11.6</v>
      </c>
      <c r="V160" s="157">
        <f t="shared" si="12"/>
        <v>2</v>
      </c>
      <c r="W160" s="152">
        <f>IFERROR(IF(INDEX(data_wkly!W:W,MATCH($B160,data_wkly!$C:$C,0),1)=0,"",INDEX(data_wkly!W:W,MATCH($B160,data_wkly!$C:$C,0),1)),"")</f>
        <v>129.92500000000001</v>
      </c>
      <c r="X160" s="21">
        <f>IFERROR(IF(INDEX(data_wkly!X:X,MATCH($B160,data_wkly!$C:$C,0),1)=0,"",INDEX(data_wkly!X:X,MATCH($B160,data_wkly!$C:$C,0),1)),"")</f>
        <v>-1.2520372942557856</v>
      </c>
      <c r="Y160" s="21">
        <f>IFERROR(IF(INDEX(data_wkly!Y:Y,MATCH($B160,data_wkly!$C:$C,0),1)=0,"",INDEX(data_wkly!Y:Y,MATCH($B160,data_wkly!$C:$C,0),1)),"")</f>
        <v>129.04</v>
      </c>
      <c r="Z160" s="21">
        <f>IFERROR(IF(INDEX(data_wkly!Z:Z,MATCH($B160,data_wkly!$C:$C,0),1)=0,"",INDEX(data_wkly!Z:Z,MATCH($B160,data_wkly!$C:$C,0),1)),"")</f>
        <v>-1.1800000000000068</v>
      </c>
      <c r="AA160" s="152">
        <f>IFERROR(IF(INDEX(data_wkly!AA:AA,MATCH($B160,data_wkly!$C:$C,0),1)=0,"",INDEX(data_wkly!AA:AA,MATCH($B160,data_wkly!$C:$C,0),1)),"")</f>
        <v>129.52000000000001</v>
      </c>
      <c r="AB160" s="21">
        <f>IFERROR(IF(INDEX(data_wkly!AB:AB,MATCH($B160,data_wkly!$C:$C,0),1)=0,"",INDEX(data_wkly!AB:AB,MATCH($B160,data_wkly!$C:$C,0),1)),"")</f>
        <v>-1.5099999999999909</v>
      </c>
      <c r="AC160" s="21">
        <f>IFERROR(IF(INDEX(data_wkly!AC:AC,MATCH($B160,data_wkly!$C:$C,0),1)=0,"",INDEX(data_wkly!AC:AC,MATCH($B160,data_wkly!$C:$C,0),1)),"")</f>
        <v>129.94</v>
      </c>
      <c r="AD160" s="21">
        <f>IFERROR(IF(INDEX(data_wkly!AD:AD,MATCH($B160,data_wkly!$C:$C,0),1)=0,"",INDEX(data_wkly!AD:AD,MATCH($B160,data_wkly!$C:$C,0),1)),"")</f>
        <v>-1.5699999999999932</v>
      </c>
      <c r="AE160" s="157">
        <f t="shared" si="13"/>
        <v>2</v>
      </c>
      <c r="AF160" s="154" t="str">
        <f>IFERROR(IF(INDEX(data_wkly!AF:AF,MATCH($B160,data_wkly!$C:$C,0),1)=0,"",INDEX(data_wkly!AF:AF,MATCH($B160,data_wkly!$C:$C,0),1)),"")</f>
        <v/>
      </c>
      <c r="AG160" s="153" t="str">
        <f>IFERROR(IF(AF160="","",INDEX(data_wkly!AG:AG,MATCH($B160,data_wkly!$C:$C,0),1)),"")</f>
        <v/>
      </c>
      <c r="AH160" s="153" t="str">
        <f>IFERROR(IF(INDEX(data_wkly!AH:AH,MATCH($B160,data_wkly!$C:$C,0),1)=0,"",INDEX(data_wkly!AH:AH,MATCH($B160,data_wkly!$C:$C,0),1)),"")</f>
        <v/>
      </c>
      <c r="AI160" s="153" t="str">
        <f>IFERROR(IF(INDEX(data_wkly!AI:AI,MATCH($B160,data_wkly!$C:$C,0),1)=0,"",INDEX(data_wkly!AI:AI,MATCH($B160,data_wkly!$C:$C,0),1)),"")</f>
        <v/>
      </c>
      <c r="AJ160" s="153" t="str">
        <f>IFERROR(IF(AI160="","",INDEX(data_wkly!AJ:AJ,MATCH($B160,data_wkly!$C:$C,0),1)),"")</f>
        <v/>
      </c>
      <c r="AK160" s="153" t="str">
        <f>IFERROR(IF(INDEX(data_wkly!AK:AK,MATCH($B160,data_wkly!$C:$C,0),1)=0,"",INDEX(data_wkly!AK:AK,MATCH($B160,data_wkly!$C:$C,0),1)),"")</f>
        <v/>
      </c>
      <c r="AL160" s="153" t="str">
        <f>IFERROR(IF(INDEX(data_wkly!AL:AL,MATCH($B160,data_wkly!$C:$C,0),1)=0,"",INDEX(data_wkly!AL:AL,MATCH($B160,data_wkly!$C:$C,0),1)),"")</f>
        <v/>
      </c>
      <c r="AM160" s="183" t="str">
        <f>IFERROR(IF(INDEX(data_wkly!AM:AM,MATCH($B160,data_wkly!$C:$C,0),1)=0,"",INDEX(data_wkly!AM:AM,MATCH($B160,data_wkly!$C:$C,0),1)),"")</f>
        <v/>
      </c>
      <c r="AN160" s="41" t="str">
        <f t="shared" si="14"/>
        <v/>
      </c>
      <c r="AO160" s="88">
        <f t="shared" si="17"/>
        <v>2</v>
      </c>
    </row>
    <row r="161" spans="1:41">
      <c r="A161" s="88">
        <f t="shared" si="15"/>
        <v>1</v>
      </c>
      <c r="B161" s="89">
        <f t="shared" si="16"/>
        <v>42770</v>
      </c>
      <c r="C161" s="155">
        <f>IFERROR(IF(INDEX(data_wkly!D:D,MATCH($B161,data_wkly!$C:$C,0),1)=0,"",INDEX(data_wkly!D:D,MATCH($B161,data_wkly!$C:$C,0),1)),"")</f>
        <v>83630</v>
      </c>
      <c r="D161" s="21">
        <f>IFERROR(IF(INDEX(data_wkly!E:E,MATCH($B161,data_wkly!$C:$C,0),1)=0,"",INDEX(data_wkly!E:E,MATCH($B161,data_wkly!$C:$C,0),1)),"")</f>
        <v>149.96</v>
      </c>
      <c r="E161" s="21">
        <f>IF(C161="","",IFERROR(INDEX(data_wkly!F:F,MATCH($B161,data_wkly!$C:$C,0),1),""))</f>
        <v>-0.59999999999999432</v>
      </c>
      <c r="F161" s="21" t="str">
        <f>IF(E161="","",IFERROR(IF(INDEX(data_wkly!G:G,MATCH($B161,data_wkly!$C:$C,0),1)=0,"",INDEX(data_wkly!G:G,MATCH($B161,data_wkly!$C:$C,0),1)),""))</f>
        <v/>
      </c>
      <c r="G161" s="21">
        <f>IFERROR(IF(INDEX(data_wkly!H:H,MATCH($B161,data_wkly!$C:$C,0),1)=0,"",INDEX(data_wkly!H:H,MATCH($B161,data_wkly!$C:$C,0),1)),"")</f>
        <v>147.26</v>
      </c>
      <c r="H161" s="21">
        <f>IF(C161="","",IFERROR(INDEX(data_wkly!I:I,MATCH($B161,data_wkly!$C:$C,0),1),""))</f>
        <v>-0.60000000000002274</v>
      </c>
      <c r="I161" s="21" t="str">
        <f>IF(H161="","",IFERROR(IF(INDEX(data_wkly!J:J,MATCH($B161,data_wkly!$C:$C,0),1)=0,"",INDEX(data_wkly!J:J,MATCH($B161,data_wkly!$C:$C,0),1)),""))</f>
        <v/>
      </c>
      <c r="J161" s="21">
        <f>IFERROR(IF(INDEX(data_wkly!K:K,MATCH($B161,data_wkly!$C:$C,0),1)=0,"",INDEX(data_wkly!K:K,MATCH($B161,data_wkly!$C:$C,0),1)),"")</f>
        <v>84.24</v>
      </c>
      <c r="K161" s="86">
        <f>IFERROR(IF(INDEX(data_wkly!L:L,MATCH($B161,data_wkly!$C:$C,0),1)=0,"",INDEX(data_wkly!L:L,MATCH($B161,data_wkly!$C:$C,0),1)),"")</f>
        <v>11.3</v>
      </c>
      <c r="L161" s="156"/>
      <c r="M161" s="155">
        <f>IFERROR(IF(INDEX(data_wkly!M:M,MATCH($B161,data_wkly!$C:$C,0),1)=0,"",INDEX(data_wkly!M:M,MATCH($B161,data_wkly!$C:$C,0),1)),"")</f>
        <v>79696</v>
      </c>
      <c r="N161" s="21">
        <f>IFERROR(IF(INDEX(data_wkly!N:N,MATCH($B161,data_wkly!$C:$C,0),1)=0,"",INDEX(data_wkly!N:N,MATCH($B161,data_wkly!$C:$C,0),1)),"")</f>
        <v>152.88999999999999</v>
      </c>
      <c r="O161" s="21">
        <f>IF(M161="","",IFERROR(INDEX(data_wkly!O:O,MATCH($B161,data_wkly!$C:$C,0),1),""))</f>
        <v>-0.80000000000001137</v>
      </c>
      <c r="P161" s="21" t="str">
        <f>IF(M161="","",IFERROR(IF(INDEX(data_wkly!P:P,MATCH($B161,data_wkly!$C:$C,0),1)=0,"",INDEX(data_wkly!P:P,MATCH($B161,data_wkly!$C:$C,0),1)),""))</f>
        <v/>
      </c>
      <c r="Q161" s="21">
        <f>IFERROR(IF(INDEX(data_wkly!Q:Q,MATCH($B161,data_wkly!$C:$C,0),1)=0,"",INDEX(data_wkly!Q:Q,MATCH($B161,data_wkly!$C:$C,0),1)),"")</f>
        <v>150.15</v>
      </c>
      <c r="R161" s="21">
        <f>IF(M161="","",IFERROR(INDEX(data_wkly!R:R,MATCH($B161,data_wkly!$C:$C,0),1),""))</f>
        <v>-0.78999999999999204</v>
      </c>
      <c r="S161" s="21" t="str">
        <f>IF(M161="","",IFERROR(IF(INDEX(data_wkly!S:S,MATCH($B161,data_wkly!$C:$C,0),1)=0,"",INDEX(data_wkly!S:S,MATCH($B161,data_wkly!$C:$C,0),1)),""))</f>
        <v/>
      </c>
      <c r="T161" s="21">
        <f>IFERROR(IF(INDEX(data_wkly!T:T,MATCH($B161,data_wkly!$C:$C,0),1)=0,"",INDEX(data_wkly!T:T,MATCH($B161,data_wkly!$C:$C,0),1)),"")</f>
        <v>83.5</v>
      </c>
      <c r="U161" s="86">
        <f>IFERROR(IF(INDEX(data_wkly!U:U,MATCH($B161,data_wkly!$C:$C,0),1)=0,"",INDEX(data_wkly!U:U,MATCH($B161,data_wkly!$C:$C,0),1)),"")</f>
        <v>11.6</v>
      </c>
      <c r="V161" s="157">
        <f t="shared" si="12"/>
        <v>1</v>
      </c>
      <c r="W161" s="152">
        <f>IFERROR(IF(INDEX(data_wkly!W:W,MATCH($B161,data_wkly!$C:$C,0),1)=0,"",INDEX(data_wkly!W:W,MATCH($B161,data_wkly!$C:$C,0),1)),"")</f>
        <v>130.8526</v>
      </c>
      <c r="X161" s="21">
        <f>IFERROR(IF(INDEX(data_wkly!X:X,MATCH($B161,data_wkly!$C:$C,0),1)=0,"",INDEX(data_wkly!X:X,MATCH($B161,data_wkly!$C:$C,0),1)),"")</f>
        <v>0.92753396565956336</v>
      </c>
      <c r="Y161" s="21">
        <f>IFERROR(IF(INDEX(data_wkly!Y:Y,MATCH($B161,data_wkly!$C:$C,0),1)=0,"",INDEX(data_wkly!Y:Y,MATCH($B161,data_wkly!$C:$C,0),1)),"")</f>
        <v>129.99</v>
      </c>
      <c r="Z161" s="21">
        <f>IFERROR(IF(INDEX(data_wkly!Z:Z,MATCH($B161,data_wkly!$C:$C,0),1)=0,"",INDEX(data_wkly!Z:Z,MATCH($B161,data_wkly!$C:$C,0),1)),"")</f>
        <v>0.95000000000001705</v>
      </c>
      <c r="AA161" s="152">
        <f>IFERROR(IF(INDEX(data_wkly!AA:AA,MATCH($B161,data_wkly!$C:$C,0),1)=0,"",INDEX(data_wkly!AA:AA,MATCH($B161,data_wkly!$C:$C,0),1)),"")</f>
        <v>130.84</v>
      </c>
      <c r="AB161" s="21">
        <f>IFERROR(IF(INDEX(data_wkly!AB:AB,MATCH($B161,data_wkly!$C:$C,0),1)=0,"",INDEX(data_wkly!AB:AB,MATCH($B161,data_wkly!$C:$C,0),1)),"")</f>
        <v>1.3199999999999932</v>
      </c>
      <c r="AC161" s="21">
        <f>IFERROR(IF(INDEX(data_wkly!AC:AC,MATCH($B161,data_wkly!$C:$C,0),1)=0,"",INDEX(data_wkly!AC:AC,MATCH($B161,data_wkly!$C:$C,0),1)),"")</f>
        <v>131.22</v>
      </c>
      <c r="AD161" s="21">
        <f>IFERROR(IF(INDEX(data_wkly!AD:AD,MATCH($B161,data_wkly!$C:$C,0),1)=0,"",INDEX(data_wkly!AD:AD,MATCH($B161,data_wkly!$C:$C,0),1)),"")</f>
        <v>1.2800000000000011</v>
      </c>
      <c r="AE161" s="157">
        <f t="shared" si="13"/>
        <v>1</v>
      </c>
      <c r="AF161" s="154" t="str">
        <f>IFERROR(IF(INDEX(data_wkly!AF:AF,MATCH($B161,data_wkly!$C:$C,0),1)=0,"",INDEX(data_wkly!AF:AF,MATCH($B161,data_wkly!$C:$C,0),1)),"")</f>
        <v/>
      </c>
      <c r="AG161" s="153" t="str">
        <f>IFERROR(IF(AF161="","",INDEX(data_wkly!AG:AG,MATCH($B161,data_wkly!$C:$C,0),1)),"")</f>
        <v/>
      </c>
      <c r="AH161" s="153" t="str">
        <f>IFERROR(IF(INDEX(data_wkly!AH:AH,MATCH($B161,data_wkly!$C:$C,0),1)=0,"",INDEX(data_wkly!AH:AH,MATCH($B161,data_wkly!$C:$C,0),1)),"")</f>
        <v/>
      </c>
      <c r="AI161" s="153" t="str">
        <f>IFERROR(IF(INDEX(data_wkly!AI:AI,MATCH($B161,data_wkly!$C:$C,0),1)=0,"",INDEX(data_wkly!AI:AI,MATCH($B161,data_wkly!$C:$C,0),1)),"")</f>
        <v/>
      </c>
      <c r="AJ161" s="153" t="str">
        <f>IFERROR(IF(AI161="","",INDEX(data_wkly!AJ:AJ,MATCH($B161,data_wkly!$C:$C,0),1)),"")</f>
        <v/>
      </c>
      <c r="AK161" s="153" t="str">
        <f>IFERROR(IF(INDEX(data_wkly!AK:AK,MATCH($B161,data_wkly!$C:$C,0),1)=0,"",INDEX(data_wkly!AK:AK,MATCH($B161,data_wkly!$C:$C,0),1)),"")</f>
        <v/>
      </c>
      <c r="AL161" s="153" t="str">
        <f>IFERROR(IF(INDEX(data_wkly!AL:AL,MATCH($B161,data_wkly!$C:$C,0),1)=0,"",INDEX(data_wkly!AL:AL,MATCH($B161,data_wkly!$C:$C,0),1)),"")</f>
        <v/>
      </c>
      <c r="AM161" s="183" t="str">
        <f>IFERROR(IF(INDEX(data_wkly!AM:AM,MATCH($B161,data_wkly!$C:$C,0),1)=0,"",INDEX(data_wkly!AM:AM,MATCH($B161,data_wkly!$C:$C,0),1)),"")</f>
        <v/>
      </c>
      <c r="AN161" s="41" t="str">
        <f t="shared" si="14"/>
        <v/>
      </c>
      <c r="AO161" s="88">
        <f t="shared" si="17"/>
        <v>1</v>
      </c>
    </row>
    <row r="162" spans="1:41">
      <c r="A162" s="88">
        <f t="shared" si="15"/>
        <v>2</v>
      </c>
      <c r="B162" s="89">
        <f t="shared" si="16"/>
        <v>42777</v>
      </c>
      <c r="C162" s="155">
        <f>IFERROR(IF(INDEX(data_wkly!D:D,MATCH($B162,data_wkly!$C:$C,0),1)=0,"",INDEX(data_wkly!D:D,MATCH($B162,data_wkly!$C:$C,0),1)),"")</f>
        <v>82312</v>
      </c>
      <c r="D162" s="21">
        <f>IFERROR(IF(INDEX(data_wkly!E:E,MATCH($B162,data_wkly!$C:$C,0),1)=0,"",INDEX(data_wkly!E:E,MATCH($B162,data_wkly!$C:$C,0),1)),"")</f>
        <v>149.66</v>
      </c>
      <c r="E162" s="21">
        <f>IF(C162="","",IFERROR(INDEX(data_wkly!F:F,MATCH($B162,data_wkly!$C:$C,0),1),""))</f>
        <v>-0.30000000000001137</v>
      </c>
      <c r="F162" s="21" t="str">
        <f>IF(E162="","",IFERROR(IF(INDEX(data_wkly!G:G,MATCH($B162,data_wkly!$C:$C,0),1)=0,"",INDEX(data_wkly!G:G,MATCH($B162,data_wkly!$C:$C,0),1)),""))</f>
        <v/>
      </c>
      <c r="G162" s="21">
        <f>IFERROR(IF(INDEX(data_wkly!H:H,MATCH($B162,data_wkly!$C:$C,0),1)=0,"",INDEX(data_wkly!H:H,MATCH($B162,data_wkly!$C:$C,0),1)),"")</f>
        <v>146.97999999999999</v>
      </c>
      <c r="H162" s="21">
        <f>IF(C162="","",IFERROR(INDEX(data_wkly!I:I,MATCH($B162,data_wkly!$C:$C,0),1),""))</f>
        <v>-0.28000000000000114</v>
      </c>
      <c r="I162" s="21" t="str">
        <f>IF(H162="","",IFERROR(IF(INDEX(data_wkly!J:J,MATCH($B162,data_wkly!$C:$C,0),1)=0,"",INDEX(data_wkly!J:J,MATCH($B162,data_wkly!$C:$C,0),1)),""))</f>
        <v/>
      </c>
      <c r="J162" s="21">
        <f>IFERROR(IF(INDEX(data_wkly!K:K,MATCH($B162,data_wkly!$C:$C,0),1)=0,"",INDEX(data_wkly!K:K,MATCH($B162,data_wkly!$C:$C,0),1)),"")</f>
        <v>84.34</v>
      </c>
      <c r="K162" s="86">
        <f>IFERROR(IF(INDEX(data_wkly!L:L,MATCH($B162,data_wkly!$C:$C,0),1)=0,"",INDEX(data_wkly!L:L,MATCH($B162,data_wkly!$C:$C,0),1)),"")</f>
        <v>11.1</v>
      </c>
      <c r="L162" s="156"/>
      <c r="M162" s="155">
        <f>IFERROR(IF(INDEX(data_wkly!M:M,MATCH($B162,data_wkly!$C:$C,0),1)=0,"",INDEX(data_wkly!M:M,MATCH($B162,data_wkly!$C:$C,0),1)),"")</f>
        <v>78445</v>
      </c>
      <c r="N162" s="21">
        <f>IFERROR(IF(INDEX(data_wkly!N:N,MATCH($B162,data_wkly!$C:$C,0),1)=0,"",INDEX(data_wkly!N:N,MATCH($B162,data_wkly!$C:$C,0),1)),"")</f>
        <v>152.91999999999999</v>
      </c>
      <c r="O162" s="21">
        <f>IF(M162="","",IFERROR(INDEX(data_wkly!O:O,MATCH($B162,data_wkly!$C:$C,0),1),""))</f>
        <v>3.0000000000001137E-2</v>
      </c>
      <c r="P162" s="21" t="str">
        <f>IF(M162="","",IFERROR(IF(INDEX(data_wkly!P:P,MATCH($B162,data_wkly!$C:$C,0),1)=0,"",INDEX(data_wkly!P:P,MATCH($B162,data_wkly!$C:$C,0),1)),""))</f>
        <v/>
      </c>
      <c r="Q162" s="21">
        <f>IFERROR(IF(INDEX(data_wkly!Q:Q,MATCH($B162,data_wkly!$C:$C,0),1)=0,"",INDEX(data_wkly!Q:Q,MATCH($B162,data_wkly!$C:$C,0),1)),"")</f>
        <v>150.18</v>
      </c>
      <c r="R162" s="21">
        <f>IF(M162="","",IFERROR(INDEX(data_wkly!R:R,MATCH($B162,data_wkly!$C:$C,0),1),""))</f>
        <v>3.0000000000001137E-2</v>
      </c>
      <c r="S162" s="21" t="str">
        <f>IF(M162="","",IFERROR(IF(INDEX(data_wkly!S:S,MATCH($B162,data_wkly!$C:$C,0),1)=0,"",INDEX(data_wkly!S:S,MATCH($B162,data_wkly!$C:$C,0),1)),""))</f>
        <v/>
      </c>
      <c r="T162" s="21">
        <f>IFERROR(IF(INDEX(data_wkly!T:T,MATCH($B162,data_wkly!$C:$C,0),1)=0,"",INDEX(data_wkly!T:T,MATCH($B162,data_wkly!$C:$C,0),1)),"")</f>
        <v>83.53</v>
      </c>
      <c r="U162" s="86">
        <f>IFERROR(IF(INDEX(data_wkly!U:U,MATCH($B162,data_wkly!$C:$C,0),1)=0,"",INDEX(data_wkly!U:U,MATCH($B162,data_wkly!$C:$C,0),1)),"")</f>
        <v>11.4</v>
      </c>
      <c r="V162" s="157">
        <f t="shared" si="12"/>
        <v>2</v>
      </c>
      <c r="W162" s="152">
        <f>IFERROR(IF(INDEX(data_wkly!W:W,MATCH($B162,data_wkly!$C:$C,0),1)=0,"",INDEX(data_wkly!W:W,MATCH($B162,data_wkly!$C:$C,0),1)),"")</f>
        <v>130.02879999999999</v>
      </c>
      <c r="X162" s="21">
        <f>IFERROR(IF(INDEX(data_wkly!X:X,MATCH($B162,data_wkly!$C:$C,0),1)=0,"",INDEX(data_wkly!X:X,MATCH($B162,data_wkly!$C:$C,0),1)),"")</f>
        <v>-0.82380849048240634</v>
      </c>
      <c r="Y162" s="21">
        <f>IFERROR(IF(INDEX(data_wkly!Y:Y,MATCH($B162,data_wkly!$C:$C,0),1)=0,"",INDEX(data_wkly!Y:Y,MATCH($B162,data_wkly!$C:$C,0),1)),"")</f>
        <v>129.06</v>
      </c>
      <c r="Z162" s="21">
        <f>IFERROR(IF(INDEX(data_wkly!Z:Z,MATCH($B162,data_wkly!$C:$C,0),1)=0,"",INDEX(data_wkly!Z:Z,MATCH($B162,data_wkly!$C:$C,0),1)),"")</f>
        <v>-0.93000000000000682</v>
      </c>
      <c r="AA162" s="152">
        <f>IFERROR(IF(INDEX(data_wkly!AA:AA,MATCH($B162,data_wkly!$C:$C,0),1)=0,"",INDEX(data_wkly!AA:AA,MATCH($B162,data_wkly!$C:$C,0),1)),"")</f>
        <v>130.05000000000001</v>
      </c>
      <c r="AB162" s="21">
        <f>IFERROR(IF(INDEX(data_wkly!AB:AB,MATCH($B162,data_wkly!$C:$C,0),1)=0,"",INDEX(data_wkly!AB:AB,MATCH($B162,data_wkly!$C:$C,0),1)),"")</f>
        <v>-0.78999999999999204</v>
      </c>
      <c r="AC162" s="21">
        <f>IFERROR(IF(INDEX(data_wkly!AC:AC,MATCH($B162,data_wkly!$C:$C,0),1)=0,"",INDEX(data_wkly!AC:AC,MATCH($B162,data_wkly!$C:$C,0),1)),"")</f>
        <v>130.38999999999999</v>
      </c>
      <c r="AD162" s="21">
        <f>IFERROR(IF(INDEX(data_wkly!AD:AD,MATCH($B162,data_wkly!$C:$C,0),1)=0,"",INDEX(data_wkly!AD:AD,MATCH($B162,data_wkly!$C:$C,0),1)),"")</f>
        <v>-0.83000000000001251</v>
      </c>
      <c r="AE162" s="157">
        <f t="shared" si="13"/>
        <v>2</v>
      </c>
      <c r="AF162" s="154" t="str">
        <f>IFERROR(IF(INDEX(data_wkly!AF:AF,MATCH($B162,data_wkly!$C:$C,0),1)=0,"",INDEX(data_wkly!AF:AF,MATCH($B162,data_wkly!$C:$C,0),1)),"")</f>
        <v/>
      </c>
      <c r="AG162" s="153" t="str">
        <f>IFERROR(IF(AF162="","",INDEX(data_wkly!AG:AG,MATCH($B162,data_wkly!$C:$C,0),1)),"")</f>
        <v/>
      </c>
      <c r="AH162" s="153" t="str">
        <f>IFERROR(IF(INDEX(data_wkly!AH:AH,MATCH($B162,data_wkly!$C:$C,0),1)=0,"",INDEX(data_wkly!AH:AH,MATCH($B162,data_wkly!$C:$C,0),1)),"")</f>
        <v/>
      </c>
      <c r="AI162" s="153" t="str">
        <f>IFERROR(IF(INDEX(data_wkly!AI:AI,MATCH($B162,data_wkly!$C:$C,0),1)=0,"",INDEX(data_wkly!AI:AI,MATCH($B162,data_wkly!$C:$C,0),1)),"")</f>
        <v/>
      </c>
      <c r="AJ162" s="153" t="str">
        <f>IFERROR(IF(AI162="","",INDEX(data_wkly!AJ:AJ,MATCH($B162,data_wkly!$C:$C,0),1)),"")</f>
        <v/>
      </c>
      <c r="AK162" s="153" t="str">
        <f>IFERROR(IF(INDEX(data_wkly!AK:AK,MATCH($B162,data_wkly!$C:$C,0),1)=0,"",INDEX(data_wkly!AK:AK,MATCH($B162,data_wkly!$C:$C,0),1)),"")</f>
        <v/>
      </c>
      <c r="AL162" s="153" t="str">
        <f>IFERROR(IF(INDEX(data_wkly!AL:AL,MATCH($B162,data_wkly!$C:$C,0),1)=0,"",INDEX(data_wkly!AL:AL,MATCH($B162,data_wkly!$C:$C,0),1)),"")</f>
        <v/>
      </c>
      <c r="AM162" s="183" t="str">
        <f>IFERROR(IF(INDEX(data_wkly!AM:AM,MATCH($B162,data_wkly!$C:$C,0),1)=0,"",INDEX(data_wkly!AM:AM,MATCH($B162,data_wkly!$C:$C,0),1)),"")</f>
        <v/>
      </c>
      <c r="AN162" s="41" t="str">
        <f t="shared" si="14"/>
        <v/>
      </c>
      <c r="AO162" s="88">
        <f t="shared" si="17"/>
        <v>2</v>
      </c>
    </row>
    <row r="163" spans="1:41">
      <c r="A163" s="88">
        <f t="shared" si="15"/>
        <v>1</v>
      </c>
      <c r="B163" s="89">
        <f t="shared" si="16"/>
        <v>42784</v>
      </c>
      <c r="C163" s="155">
        <f>IFERROR(IF(INDEX(data_wkly!D:D,MATCH($B163,data_wkly!$C:$C,0),1)=0,"",INDEX(data_wkly!D:D,MATCH($B163,data_wkly!$C:$C,0),1)),"")</f>
        <v>81949</v>
      </c>
      <c r="D163" s="21">
        <f>IFERROR(IF(INDEX(data_wkly!E:E,MATCH($B163,data_wkly!$C:$C,0),1)=0,"",INDEX(data_wkly!E:E,MATCH($B163,data_wkly!$C:$C,0),1)),"")</f>
        <v>149.81</v>
      </c>
      <c r="E163" s="21">
        <f>IF(C163="","",IFERROR(INDEX(data_wkly!F:F,MATCH($B163,data_wkly!$C:$C,0),1),""))</f>
        <v>0.15000000000000568</v>
      </c>
      <c r="F163" s="21" t="str">
        <f>IF(E163="","",IFERROR(IF(INDEX(data_wkly!G:G,MATCH($B163,data_wkly!$C:$C,0),1)=0,"",INDEX(data_wkly!G:G,MATCH($B163,data_wkly!$C:$C,0),1)),""))</f>
        <v/>
      </c>
      <c r="G163" s="21">
        <f>IFERROR(IF(INDEX(data_wkly!H:H,MATCH($B163,data_wkly!$C:$C,0),1)=0,"",INDEX(data_wkly!H:H,MATCH($B163,data_wkly!$C:$C,0),1)),"")</f>
        <v>147.12</v>
      </c>
      <c r="H163" s="21">
        <f>IF(C163="","",IFERROR(INDEX(data_wkly!I:I,MATCH($B163,data_wkly!$C:$C,0),1),""))</f>
        <v>0.14000000000001478</v>
      </c>
      <c r="I163" s="21" t="str">
        <f>IF(H163="","",IFERROR(IF(INDEX(data_wkly!J:J,MATCH($B163,data_wkly!$C:$C,0),1)=0,"",INDEX(data_wkly!J:J,MATCH($B163,data_wkly!$C:$C,0),1)),""))</f>
        <v/>
      </c>
      <c r="J163" s="21">
        <f>IFERROR(IF(INDEX(data_wkly!K:K,MATCH($B163,data_wkly!$C:$C,0),1)=0,"",INDEX(data_wkly!K:K,MATCH($B163,data_wkly!$C:$C,0),1)),"")</f>
        <v>84.07</v>
      </c>
      <c r="K163" s="86">
        <f>IFERROR(IF(INDEX(data_wkly!L:L,MATCH($B163,data_wkly!$C:$C,0),1)=0,"",INDEX(data_wkly!L:L,MATCH($B163,data_wkly!$C:$C,0),1)),"")</f>
        <v>11</v>
      </c>
      <c r="L163" s="156"/>
      <c r="M163" s="155">
        <f>IFERROR(IF(INDEX(data_wkly!M:M,MATCH($B163,data_wkly!$C:$C,0),1)=0,"",INDEX(data_wkly!M:M,MATCH($B163,data_wkly!$C:$C,0),1)),"")</f>
        <v>76244</v>
      </c>
      <c r="N163" s="21">
        <f>IFERROR(IF(INDEX(data_wkly!N:N,MATCH($B163,data_wkly!$C:$C,0),1)=0,"",INDEX(data_wkly!N:N,MATCH($B163,data_wkly!$C:$C,0),1)),"")</f>
        <v>153.22999999999999</v>
      </c>
      <c r="O163" s="21">
        <f>IF(M163="","",IFERROR(INDEX(data_wkly!O:O,MATCH($B163,data_wkly!$C:$C,0),1),""))</f>
        <v>0.31000000000000227</v>
      </c>
      <c r="P163" s="21" t="str">
        <f>IF(M163="","",IFERROR(IF(INDEX(data_wkly!P:P,MATCH($B163,data_wkly!$C:$C,0),1)=0,"",INDEX(data_wkly!P:P,MATCH($B163,data_wkly!$C:$C,0),1)),""))</f>
        <v/>
      </c>
      <c r="Q163" s="21">
        <f>IFERROR(IF(INDEX(data_wkly!Q:Q,MATCH($B163,data_wkly!$C:$C,0),1)=0,"",INDEX(data_wkly!Q:Q,MATCH($B163,data_wkly!$C:$C,0),1)),"")</f>
        <v>150.47999999999999</v>
      </c>
      <c r="R163" s="21">
        <f>IF(M163="","",IFERROR(INDEX(data_wkly!R:R,MATCH($B163,data_wkly!$C:$C,0),1),""))</f>
        <v>0.29999999999998295</v>
      </c>
      <c r="S163" s="21" t="str">
        <f>IF(M163="","",IFERROR(IF(INDEX(data_wkly!S:S,MATCH($B163,data_wkly!$C:$C,0),1)=0,"",INDEX(data_wkly!S:S,MATCH($B163,data_wkly!$C:$C,0),1)),""))</f>
        <v/>
      </c>
      <c r="T163" s="21">
        <f>IFERROR(IF(INDEX(data_wkly!T:T,MATCH($B163,data_wkly!$C:$C,0),1)=0,"",INDEX(data_wkly!T:T,MATCH($B163,data_wkly!$C:$C,0),1)),"")</f>
        <v>83.11</v>
      </c>
      <c r="U163" s="86">
        <f>IFERROR(IF(INDEX(data_wkly!U:U,MATCH($B163,data_wkly!$C:$C,0),1)=0,"",INDEX(data_wkly!U:U,MATCH($B163,data_wkly!$C:$C,0),1)),"")</f>
        <v>11.2</v>
      </c>
      <c r="V163" s="157">
        <f t="shared" si="12"/>
        <v>1</v>
      </c>
      <c r="W163" s="152">
        <f>IFERROR(IF(INDEX(data_wkly!W:W,MATCH($B163,data_wkly!$C:$C,0),1)=0,"",INDEX(data_wkly!W:W,MATCH($B163,data_wkly!$C:$C,0),1)),"")</f>
        <v>129.5882</v>
      </c>
      <c r="X163" s="21">
        <f>IFERROR(IF(INDEX(data_wkly!X:X,MATCH($B163,data_wkly!$C:$C,0),1)=0,"",INDEX(data_wkly!X:X,MATCH($B163,data_wkly!$C:$C,0),1)),"")</f>
        <v>-0.44051592202634993</v>
      </c>
      <c r="Y163" s="21">
        <f>IFERROR(IF(INDEX(data_wkly!Y:Y,MATCH($B163,data_wkly!$C:$C,0),1)=0,"",INDEX(data_wkly!Y:Y,MATCH($B163,data_wkly!$C:$C,0),1)),"")</f>
        <v>128.62</v>
      </c>
      <c r="Z163" s="21">
        <f>IFERROR(IF(INDEX(data_wkly!Z:Z,MATCH($B163,data_wkly!$C:$C,0),1)=0,"",INDEX(data_wkly!Z:Z,MATCH($B163,data_wkly!$C:$C,0),1)),"")</f>
        <v>-0.43999999999999773</v>
      </c>
      <c r="AA163" s="152">
        <f>IFERROR(IF(INDEX(data_wkly!AA:AA,MATCH($B163,data_wkly!$C:$C,0),1)=0,"",INDEX(data_wkly!AA:AA,MATCH($B163,data_wkly!$C:$C,0),1)),"")</f>
        <v>130.63</v>
      </c>
      <c r="AB163" s="21">
        <f>IFERROR(IF(INDEX(data_wkly!AB:AB,MATCH($B163,data_wkly!$C:$C,0),1)=0,"",INDEX(data_wkly!AB:AB,MATCH($B163,data_wkly!$C:$C,0),1)),"")</f>
        <v>0.57999999999998408</v>
      </c>
      <c r="AC163" s="21">
        <f>IFERROR(IF(INDEX(data_wkly!AC:AC,MATCH($B163,data_wkly!$C:$C,0),1)=0,"",INDEX(data_wkly!AC:AC,MATCH($B163,data_wkly!$C:$C,0),1)),"")</f>
        <v>130.79</v>
      </c>
      <c r="AD163" s="21">
        <f>IFERROR(IF(INDEX(data_wkly!AD:AD,MATCH($B163,data_wkly!$C:$C,0),1)=0,"",INDEX(data_wkly!AD:AD,MATCH($B163,data_wkly!$C:$C,0),1)),"")</f>
        <v>0.40000000000000568</v>
      </c>
      <c r="AE163" s="157">
        <f t="shared" si="13"/>
        <v>1</v>
      </c>
      <c r="AF163" s="154" t="str">
        <f>IFERROR(IF(INDEX(data_wkly!AF:AF,MATCH($B163,data_wkly!$C:$C,0),1)=0,"",INDEX(data_wkly!AF:AF,MATCH($B163,data_wkly!$C:$C,0),1)),"")</f>
        <v/>
      </c>
      <c r="AG163" s="153" t="str">
        <f>IFERROR(IF(AF163="","",INDEX(data_wkly!AG:AG,MATCH($B163,data_wkly!$C:$C,0),1)),"")</f>
        <v/>
      </c>
      <c r="AH163" s="153" t="str">
        <f>IFERROR(IF(INDEX(data_wkly!AH:AH,MATCH($B163,data_wkly!$C:$C,0),1)=0,"",INDEX(data_wkly!AH:AH,MATCH($B163,data_wkly!$C:$C,0),1)),"")</f>
        <v/>
      </c>
      <c r="AI163" s="153" t="str">
        <f>IFERROR(IF(INDEX(data_wkly!AI:AI,MATCH($B163,data_wkly!$C:$C,0),1)=0,"",INDEX(data_wkly!AI:AI,MATCH($B163,data_wkly!$C:$C,0),1)),"")</f>
        <v/>
      </c>
      <c r="AJ163" s="153" t="str">
        <f>IFERROR(IF(AI163="","",INDEX(data_wkly!AJ:AJ,MATCH($B163,data_wkly!$C:$C,0),1)),"")</f>
        <v/>
      </c>
      <c r="AK163" s="153" t="str">
        <f>IFERROR(IF(INDEX(data_wkly!AK:AK,MATCH($B163,data_wkly!$C:$C,0),1)=0,"",INDEX(data_wkly!AK:AK,MATCH($B163,data_wkly!$C:$C,0),1)),"")</f>
        <v/>
      </c>
      <c r="AL163" s="153" t="str">
        <f>IFERROR(IF(INDEX(data_wkly!AL:AL,MATCH($B163,data_wkly!$C:$C,0),1)=0,"",INDEX(data_wkly!AL:AL,MATCH($B163,data_wkly!$C:$C,0),1)),"")</f>
        <v/>
      </c>
      <c r="AM163" s="183" t="str">
        <f>IFERROR(IF(INDEX(data_wkly!AM:AM,MATCH($B163,data_wkly!$C:$C,0),1)=0,"",INDEX(data_wkly!AM:AM,MATCH($B163,data_wkly!$C:$C,0),1)),"")</f>
        <v/>
      </c>
      <c r="AN163" s="41" t="str">
        <f t="shared" si="14"/>
        <v/>
      </c>
      <c r="AO163" s="88">
        <f t="shared" si="17"/>
        <v>1</v>
      </c>
    </row>
    <row r="164" spans="1:41">
      <c r="A164" s="88">
        <f t="shared" si="15"/>
        <v>2</v>
      </c>
      <c r="B164" s="89">
        <f t="shared" si="16"/>
        <v>42791</v>
      </c>
      <c r="C164" s="155">
        <f>IFERROR(IF(INDEX(data_wkly!D:D,MATCH($B164,data_wkly!$C:$C,0),1)=0,"",INDEX(data_wkly!D:D,MATCH($B164,data_wkly!$C:$C,0),1)),"")</f>
        <v>81877</v>
      </c>
      <c r="D164" s="21">
        <f>IFERROR(IF(INDEX(data_wkly!E:E,MATCH($B164,data_wkly!$C:$C,0),1)=0,"",INDEX(data_wkly!E:E,MATCH($B164,data_wkly!$C:$C,0),1)),"")</f>
        <v>149.59</v>
      </c>
      <c r="E164" s="21">
        <f>IF(C164="","",IFERROR(INDEX(data_wkly!F:F,MATCH($B164,data_wkly!$C:$C,0),1),""))</f>
        <v>-0.21999999999999886</v>
      </c>
      <c r="F164" s="21" t="str">
        <f>IF(E164="","",IFERROR(IF(INDEX(data_wkly!G:G,MATCH($B164,data_wkly!$C:$C,0),1)=0,"",INDEX(data_wkly!G:G,MATCH($B164,data_wkly!$C:$C,0),1)),""))</f>
        <v/>
      </c>
      <c r="G164" s="21">
        <f>IFERROR(IF(INDEX(data_wkly!H:H,MATCH($B164,data_wkly!$C:$C,0),1)=0,"",INDEX(data_wkly!H:H,MATCH($B164,data_wkly!$C:$C,0),1)),"")</f>
        <v>146.9</v>
      </c>
      <c r="H164" s="21">
        <f>IF(C164="","",IFERROR(INDEX(data_wkly!I:I,MATCH($B164,data_wkly!$C:$C,0),1),""))</f>
        <v>-0.21999999999999886</v>
      </c>
      <c r="I164" s="21" t="str">
        <f>IF(H164="","",IFERROR(IF(INDEX(data_wkly!J:J,MATCH($B164,data_wkly!$C:$C,0),1)=0,"",INDEX(data_wkly!J:J,MATCH($B164,data_wkly!$C:$C,0),1)),""))</f>
        <v/>
      </c>
      <c r="J164" s="21">
        <f>IFERROR(IF(INDEX(data_wkly!K:K,MATCH($B164,data_wkly!$C:$C,0),1)=0,"",INDEX(data_wkly!K:K,MATCH($B164,data_wkly!$C:$C,0),1)),"")</f>
        <v>84.29</v>
      </c>
      <c r="K164" s="86">
        <f>IFERROR(IF(INDEX(data_wkly!L:L,MATCH($B164,data_wkly!$C:$C,0),1)=0,"",INDEX(data_wkly!L:L,MATCH($B164,data_wkly!$C:$C,0),1)),"")</f>
        <v>11.1</v>
      </c>
      <c r="L164" s="156"/>
      <c r="M164" s="155">
        <f>IFERROR(IF(INDEX(data_wkly!M:M,MATCH($B164,data_wkly!$C:$C,0),1)=0,"",INDEX(data_wkly!M:M,MATCH($B164,data_wkly!$C:$C,0),1)),"")</f>
        <v>77957</v>
      </c>
      <c r="N164" s="21">
        <f>IFERROR(IF(INDEX(data_wkly!N:N,MATCH($B164,data_wkly!$C:$C,0),1)=0,"",INDEX(data_wkly!N:N,MATCH($B164,data_wkly!$C:$C,0),1)),"")</f>
        <v>153.12</v>
      </c>
      <c r="O164" s="21">
        <f>IF(M164="","",IFERROR(INDEX(data_wkly!O:O,MATCH($B164,data_wkly!$C:$C,0),1),""))</f>
        <v>-0.10999999999998522</v>
      </c>
      <c r="P164" s="21" t="str">
        <f>IF(M164="","",IFERROR(IF(INDEX(data_wkly!P:P,MATCH($B164,data_wkly!$C:$C,0),1)=0,"",INDEX(data_wkly!P:P,MATCH($B164,data_wkly!$C:$C,0),1)),""))</f>
        <v/>
      </c>
      <c r="Q164" s="21">
        <f>IFERROR(IF(INDEX(data_wkly!Q:Q,MATCH($B164,data_wkly!$C:$C,0),1)=0,"",INDEX(data_wkly!Q:Q,MATCH($B164,data_wkly!$C:$C,0),1)),"")</f>
        <v>150.38</v>
      </c>
      <c r="R164" s="21">
        <f>IF(M164="","",IFERROR(INDEX(data_wkly!R:R,MATCH($B164,data_wkly!$C:$C,0),1),""))</f>
        <v>-9.9999999999994316E-2</v>
      </c>
      <c r="S164" s="21" t="str">
        <f>IF(M164="","",IFERROR(IF(INDEX(data_wkly!S:S,MATCH($B164,data_wkly!$C:$C,0),1)=0,"",INDEX(data_wkly!S:S,MATCH($B164,data_wkly!$C:$C,0),1)),""))</f>
        <v/>
      </c>
      <c r="T164" s="21">
        <f>IFERROR(IF(INDEX(data_wkly!T:T,MATCH($B164,data_wkly!$C:$C,0),1)=0,"",INDEX(data_wkly!T:T,MATCH($B164,data_wkly!$C:$C,0),1)),"")</f>
        <v>83.28</v>
      </c>
      <c r="U164" s="86">
        <f>IFERROR(IF(INDEX(data_wkly!U:U,MATCH($B164,data_wkly!$C:$C,0),1)=0,"",INDEX(data_wkly!U:U,MATCH($B164,data_wkly!$C:$C,0),1)),"")</f>
        <v>11.3</v>
      </c>
      <c r="V164" s="157">
        <f t="shared" si="12"/>
        <v>2</v>
      </c>
      <c r="W164" s="152">
        <f>IFERROR(IF(INDEX(data_wkly!W:W,MATCH($B164,data_wkly!$C:$C,0),1)=0,"",INDEX(data_wkly!W:W,MATCH($B164,data_wkly!$C:$C,0),1)),"")</f>
        <v>129.42869999999999</v>
      </c>
      <c r="X164" s="21">
        <f>IFERROR(IF(INDEX(data_wkly!X:X,MATCH($B164,data_wkly!$C:$C,0),1)=0,"",INDEX(data_wkly!X:X,MATCH($B164,data_wkly!$C:$C,0),1)),"")</f>
        <v>-0.15956591666594022</v>
      </c>
      <c r="Y164" s="21">
        <f>IFERROR(IF(INDEX(data_wkly!Y:Y,MATCH($B164,data_wkly!$C:$C,0),1)=0,"",INDEX(data_wkly!Y:Y,MATCH($B164,data_wkly!$C:$C,0),1)),"")</f>
        <v>128.41</v>
      </c>
      <c r="Z164" s="21">
        <f>IFERROR(IF(INDEX(data_wkly!Z:Z,MATCH($B164,data_wkly!$C:$C,0),1)=0,"",INDEX(data_wkly!Z:Z,MATCH($B164,data_wkly!$C:$C,0),1)),"")</f>
        <v>-0.21000000000000796</v>
      </c>
      <c r="AA164" s="152">
        <f>IFERROR(IF(INDEX(data_wkly!AA:AA,MATCH($B164,data_wkly!$C:$C,0),1)=0,"",INDEX(data_wkly!AA:AA,MATCH($B164,data_wkly!$C:$C,0),1)),"")</f>
        <v>130.87</v>
      </c>
      <c r="AB164" s="21">
        <f>IFERROR(IF(INDEX(data_wkly!AB:AB,MATCH($B164,data_wkly!$C:$C,0),1)=0,"",INDEX(data_wkly!AB:AB,MATCH($B164,data_wkly!$C:$C,0),1)),"")</f>
        <v>0.24000000000000909</v>
      </c>
      <c r="AC164" s="21">
        <f>IFERROR(IF(INDEX(data_wkly!AC:AC,MATCH($B164,data_wkly!$C:$C,0),1)=0,"",INDEX(data_wkly!AC:AC,MATCH($B164,data_wkly!$C:$C,0),1)),"")</f>
        <v>130.97999999999999</v>
      </c>
      <c r="AD164" s="21">
        <f>IFERROR(IF(INDEX(data_wkly!AD:AD,MATCH($B164,data_wkly!$C:$C,0),1)=0,"",INDEX(data_wkly!AD:AD,MATCH($B164,data_wkly!$C:$C,0),1)),"")</f>
        <v>0.18999999999999773</v>
      </c>
      <c r="AE164" s="157">
        <f t="shared" si="13"/>
        <v>2</v>
      </c>
      <c r="AF164" s="154" t="str">
        <f>IFERROR(IF(INDEX(data_wkly!AF:AF,MATCH($B164,data_wkly!$C:$C,0),1)=0,"",INDEX(data_wkly!AF:AF,MATCH($B164,data_wkly!$C:$C,0),1)),"")</f>
        <v/>
      </c>
      <c r="AG164" s="153" t="str">
        <f>IFERROR(IF(AF164="","",INDEX(data_wkly!AG:AG,MATCH($B164,data_wkly!$C:$C,0),1)),"")</f>
        <v/>
      </c>
      <c r="AH164" s="153" t="str">
        <f>IFERROR(IF(INDEX(data_wkly!AH:AH,MATCH($B164,data_wkly!$C:$C,0),1)=0,"",INDEX(data_wkly!AH:AH,MATCH($B164,data_wkly!$C:$C,0),1)),"")</f>
        <v/>
      </c>
      <c r="AI164" s="153" t="str">
        <f>IFERROR(IF(INDEX(data_wkly!AI:AI,MATCH($B164,data_wkly!$C:$C,0),1)=0,"",INDEX(data_wkly!AI:AI,MATCH($B164,data_wkly!$C:$C,0),1)),"")</f>
        <v/>
      </c>
      <c r="AJ164" s="153" t="str">
        <f>IFERROR(IF(AI164="","",INDEX(data_wkly!AJ:AJ,MATCH($B164,data_wkly!$C:$C,0),1)),"")</f>
        <v/>
      </c>
      <c r="AK164" s="153" t="str">
        <f>IFERROR(IF(INDEX(data_wkly!AK:AK,MATCH($B164,data_wkly!$C:$C,0),1)=0,"",INDEX(data_wkly!AK:AK,MATCH($B164,data_wkly!$C:$C,0),1)),"")</f>
        <v/>
      </c>
      <c r="AL164" s="153" t="str">
        <f>IFERROR(IF(INDEX(data_wkly!AL:AL,MATCH($B164,data_wkly!$C:$C,0),1)=0,"",INDEX(data_wkly!AL:AL,MATCH($B164,data_wkly!$C:$C,0),1)),"")</f>
        <v/>
      </c>
      <c r="AM164" s="183" t="str">
        <f>IFERROR(IF(INDEX(data_wkly!AM:AM,MATCH($B164,data_wkly!$C:$C,0),1)=0,"",INDEX(data_wkly!AM:AM,MATCH($B164,data_wkly!$C:$C,0),1)),"")</f>
        <v/>
      </c>
      <c r="AN164" s="41" t="str">
        <f t="shared" si="14"/>
        <v/>
      </c>
      <c r="AO164" s="88">
        <f t="shared" si="17"/>
        <v>2</v>
      </c>
    </row>
    <row r="165" spans="1:41">
      <c r="A165" s="88">
        <f t="shared" si="15"/>
        <v>1</v>
      </c>
      <c r="B165" s="89">
        <f t="shared" si="16"/>
        <v>42798</v>
      </c>
      <c r="C165" s="155">
        <f>IFERROR(IF(INDEX(data_wkly!D:D,MATCH($B165,data_wkly!$C:$C,0),1)=0,"",INDEX(data_wkly!D:D,MATCH($B165,data_wkly!$C:$C,0),1)),"")</f>
        <v>82440</v>
      </c>
      <c r="D165" s="21">
        <f>IFERROR(IF(INDEX(data_wkly!E:E,MATCH($B165,data_wkly!$C:$C,0),1)=0,"",INDEX(data_wkly!E:E,MATCH($B165,data_wkly!$C:$C,0),1)),"")</f>
        <v>149.94</v>
      </c>
      <c r="E165" s="21">
        <f>IF(C165="","",IFERROR(INDEX(data_wkly!F:F,MATCH($B165,data_wkly!$C:$C,0),1),""))</f>
        <v>0.34999999999999432</v>
      </c>
      <c r="F165" s="21" t="str">
        <f>IF(E165="","",IFERROR(IF(INDEX(data_wkly!G:G,MATCH($B165,data_wkly!$C:$C,0),1)=0,"",INDEX(data_wkly!G:G,MATCH($B165,data_wkly!$C:$C,0),1)),""))</f>
        <v/>
      </c>
      <c r="G165" s="21">
        <f>IFERROR(IF(INDEX(data_wkly!H:H,MATCH($B165,data_wkly!$C:$C,0),1)=0,"",INDEX(data_wkly!H:H,MATCH($B165,data_wkly!$C:$C,0),1)),"")</f>
        <v>147.24</v>
      </c>
      <c r="H165" s="21">
        <f>IF(C165="","",IFERROR(INDEX(data_wkly!I:I,MATCH($B165,data_wkly!$C:$C,0),1),""))</f>
        <v>0.34000000000000341</v>
      </c>
      <c r="I165" s="21" t="str">
        <f>IF(H165="","",IFERROR(IF(INDEX(data_wkly!J:J,MATCH($B165,data_wkly!$C:$C,0),1)=0,"",INDEX(data_wkly!J:J,MATCH($B165,data_wkly!$C:$C,0),1)),""))</f>
        <v/>
      </c>
      <c r="J165" s="21">
        <f>IFERROR(IF(INDEX(data_wkly!K:K,MATCH($B165,data_wkly!$C:$C,0),1)=0,"",INDEX(data_wkly!K:K,MATCH($B165,data_wkly!$C:$C,0),1)),"")</f>
        <v>84.12</v>
      </c>
      <c r="K165" s="86">
        <f>IFERROR(IF(INDEX(data_wkly!L:L,MATCH($B165,data_wkly!$C:$C,0),1)=0,"",INDEX(data_wkly!L:L,MATCH($B165,data_wkly!$C:$C,0),1)),"")</f>
        <v>10.9</v>
      </c>
      <c r="L165" s="156"/>
      <c r="M165" s="155">
        <f>IFERROR(IF(INDEX(data_wkly!M:M,MATCH($B165,data_wkly!$C:$C,0),1)=0,"",INDEX(data_wkly!M:M,MATCH($B165,data_wkly!$C:$C,0),1)),"")</f>
        <v>80649</v>
      </c>
      <c r="N165" s="21">
        <f>IFERROR(IF(INDEX(data_wkly!N:N,MATCH($B165,data_wkly!$C:$C,0),1)=0,"",INDEX(data_wkly!N:N,MATCH($B165,data_wkly!$C:$C,0),1)),"")</f>
        <v>153.47999999999999</v>
      </c>
      <c r="O165" s="21">
        <f>IF(M165="","",IFERROR(INDEX(data_wkly!O:O,MATCH($B165,data_wkly!$C:$C,0),1),""))</f>
        <v>0.35999999999998522</v>
      </c>
      <c r="P165" s="21" t="str">
        <f>IF(M165="","",IFERROR(IF(INDEX(data_wkly!P:P,MATCH($B165,data_wkly!$C:$C,0),1)=0,"",INDEX(data_wkly!P:P,MATCH($B165,data_wkly!$C:$C,0),1)),""))</f>
        <v/>
      </c>
      <c r="Q165" s="21">
        <f>IFERROR(IF(INDEX(data_wkly!Q:Q,MATCH($B165,data_wkly!$C:$C,0),1)=0,"",INDEX(data_wkly!Q:Q,MATCH($B165,data_wkly!$C:$C,0),1)),"")</f>
        <v>150.72999999999999</v>
      </c>
      <c r="R165" s="21">
        <f>IF(M165="","",IFERROR(INDEX(data_wkly!R:R,MATCH($B165,data_wkly!$C:$C,0),1),""))</f>
        <v>0.34999999999999432</v>
      </c>
      <c r="S165" s="21" t="str">
        <f>IF(M165="","",IFERROR(IF(INDEX(data_wkly!S:S,MATCH($B165,data_wkly!$C:$C,0),1)=0,"",INDEX(data_wkly!S:S,MATCH($B165,data_wkly!$C:$C,0),1)),""))</f>
        <v/>
      </c>
      <c r="T165" s="21">
        <f>IFERROR(IF(INDEX(data_wkly!T:T,MATCH($B165,data_wkly!$C:$C,0),1)=0,"",INDEX(data_wkly!T:T,MATCH($B165,data_wkly!$C:$C,0),1)),"")</f>
        <v>83.17</v>
      </c>
      <c r="U165" s="86">
        <f>IFERROR(IF(INDEX(data_wkly!U:U,MATCH($B165,data_wkly!$C:$C,0),1)=0,"",INDEX(data_wkly!U:U,MATCH($B165,data_wkly!$C:$C,0),1)),"")</f>
        <v>11.1</v>
      </c>
      <c r="V165" s="157">
        <f t="shared" si="12"/>
        <v>1</v>
      </c>
      <c r="W165" s="152">
        <f>IFERROR(IF(INDEX(data_wkly!W:W,MATCH($B165,data_wkly!$C:$C,0),1)=0,"",INDEX(data_wkly!W:W,MATCH($B165,data_wkly!$C:$C,0),1)),"")</f>
        <v>130.82</v>
      </c>
      <c r="X165" s="21">
        <f>IFERROR(IF(INDEX(data_wkly!X:X,MATCH($B165,data_wkly!$C:$C,0),1)=0,"",INDEX(data_wkly!X:X,MATCH($B165,data_wkly!$C:$C,0),1)),"")</f>
        <v>1.391373458270067</v>
      </c>
      <c r="Y165" s="21">
        <f>IFERROR(IF(INDEX(data_wkly!Y:Y,MATCH($B165,data_wkly!$C:$C,0),1)=0,"",INDEX(data_wkly!Y:Y,MATCH($B165,data_wkly!$C:$C,0),1)),"")</f>
        <v>129.85</v>
      </c>
      <c r="Z165" s="21">
        <f>IFERROR(IF(INDEX(data_wkly!Z:Z,MATCH($B165,data_wkly!$C:$C,0),1)=0,"",INDEX(data_wkly!Z:Z,MATCH($B165,data_wkly!$C:$C,0),1)),"")</f>
        <v>1.4399999999999977</v>
      </c>
      <c r="AA165" s="152">
        <f>IFERROR(IF(INDEX(data_wkly!AA:AA,MATCH($B165,data_wkly!$C:$C,0),1)=0,"",INDEX(data_wkly!AA:AA,MATCH($B165,data_wkly!$C:$C,0),1)),"")</f>
        <v>132.58000000000001</v>
      </c>
      <c r="AB165" s="21">
        <f>IFERROR(IF(INDEX(data_wkly!AB:AB,MATCH($B165,data_wkly!$C:$C,0),1)=0,"",INDEX(data_wkly!AB:AB,MATCH($B165,data_wkly!$C:$C,0),1)),"")</f>
        <v>1.710000000000008</v>
      </c>
      <c r="AC165" s="21">
        <f>IFERROR(IF(INDEX(data_wkly!AC:AC,MATCH($B165,data_wkly!$C:$C,0),1)=0,"",INDEX(data_wkly!AC:AC,MATCH($B165,data_wkly!$C:$C,0),1)),"")</f>
        <v>132.71</v>
      </c>
      <c r="AD165" s="21">
        <f>IFERROR(IF(INDEX(data_wkly!AD:AD,MATCH($B165,data_wkly!$C:$C,0),1)=0,"",INDEX(data_wkly!AD:AD,MATCH($B165,data_wkly!$C:$C,0),1)),"")</f>
        <v>1.7300000000000182</v>
      </c>
      <c r="AE165" s="157">
        <f t="shared" si="13"/>
        <v>1</v>
      </c>
      <c r="AF165" s="154" t="str">
        <f>IFERROR(IF(INDEX(data_wkly!AF:AF,MATCH($B165,data_wkly!$C:$C,0),1)=0,"",INDEX(data_wkly!AF:AF,MATCH($B165,data_wkly!$C:$C,0),1)),"")</f>
        <v/>
      </c>
      <c r="AG165" s="153" t="str">
        <f>IFERROR(IF(AF165="","",INDEX(data_wkly!AG:AG,MATCH($B165,data_wkly!$C:$C,0),1)),"")</f>
        <v/>
      </c>
      <c r="AH165" s="153" t="str">
        <f>IFERROR(IF(INDEX(data_wkly!AH:AH,MATCH($B165,data_wkly!$C:$C,0),1)=0,"",INDEX(data_wkly!AH:AH,MATCH($B165,data_wkly!$C:$C,0),1)),"")</f>
        <v/>
      </c>
      <c r="AI165" s="153" t="str">
        <f>IFERROR(IF(INDEX(data_wkly!AI:AI,MATCH($B165,data_wkly!$C:$C,0),1)=0,"",INDEX(data_wkly!AI:AI,MATCH($B165,data_wkly!$C:$C,0),1)),"")</f>
        <v/>
      </c>
      <c r="AJ165" s="153" t="str">
        <f>IFERROR(IF(AI165="","",INDEX(data_wkly!AJ:AJ,MATCH($B165,data_wkly!$C:$C,0),1)),"")</f>
        <v/>
      </c>
      <c r="AK165" s="153" t="str">
        <f>IFERROR(IF(INDEX(data_wkly!AK:AK,MATCH($B165,data_wkly!$C:$C,0),1)=0,"",INDEX(data_wkly!AK:AK,MATCH($B165,data_wkly!$C:$C,0),1)),"")</f>
        <v/>
      </c>
      <c r="AL165" s="153" t="str">
        <f>IFERROR(IF(INDEX(data_wkly!AL:AL,MATCH($B165,data_wkly!$C:$C,0),1)=0,"",INDEX(data_wkly!AL:AL,MATCH($B165,data_wkly!$C:$C,0),1)),"")</f>
        <v/>
      </c>
      <c r="AM165" s="183" t="str">
        <f>IFERROR(IF(INDEX(data_wkly!AM:AM,MATCH($B165,data_wkly!$C:$C,0),1)=0,"",INDEX(data_wkly!AM:AM,MATCH($B165,data_wkly!$C:$C,0),1)),"")</f>
        <v/>
      </c>
      <c r="AN165" s="41" t="str">
        <f t="shared" si="14"/>
        <v/>
      </c>
      <c r="AO165" s="88">
        <f t="shared" si="17"/>
        <v>1</v>
      </c>
    </row>
    <row r="166" spans="1:41">
      <c r="A166" s="88">
        <f t="shared" si="15"/>
        <v>2</v>
      </c>
      <c r="B166" s="89">
        <f t="shared" si="16"/>
        <v>42805</v>
      </c>
      <c r="C166" s="155">
        <f>IFERROR(IF(INDEX(data_wkly!D:D,MATCH($B166,data_wkly!$C:$C,0),1)=0,"",INDEX(data_wkly!D:D,MATCH($B166,data_wkly!$C:$C,0),1)),"")</f>
        <v>79444</v>
      </c>
      <c r="D166" s="21">
        <f>IFERROR(IF(INDEX(data_wkly!E:E,MATCH($B166,data_wkly!$C:$C,0),1)=0,"",INDEX(data_wkly!E:E,MATCH($B166,data_wkly!$C:$C,0),1)),"")</f>
        <v>150.18</v>
      </c>
      <c r="E166" s="21">
        <f>IF(C166="","",IFERROR(INDEX(data_wkly!F:F,MATCH($B166,data_wkly!$C:$C,0),1),""))</f>
        <v>0.24000000000000909</v>
      </c>
      <c r="F166" s="21" t="str">
        <f>IF(E166="","",IFERROR(IF(INDEX(data_wkly!G:G,MATCH($B166,data_wkly!$C:$C,0),1)=0,"",INDEX(data_wkly!G:G,MATCH($B166,data_wkly!$C:$C,0),1)),""))</f>
        <v/>
      </c>
      <c r="G166" s="21">
        <f>IFERROR(IF(INDEX(data_wkly!H:H,MATCH($B166,data_wkly!$C:$C,0),1)=0,"",INDEX(data_wkly!H:H,MATCH($B166,data_wkly!$C:$C,0),1)),"")</f>
        <v>147.47</v>
      </c>
      <c r="H166" s="21">
        <f>IF(C166="","",IFERROR(INDEX(data_wkly!I:I,MATCH($B166,data_wkly!$C:$C,0),1),""))</f>
        <v>0.22999999999998977</v>
      </c>
      <c r="I166" s="21" t="str">
        <f>IF(H166="","",IFERROR(IF(INDEX(data_wkly!J:J,MATCH($B166,data_wkly!$C:$C,0),1)=0,"",INDEX(data_wkly!J:J,MATCH($B166,data_wkly!$C:$C,0),1)),""))</f>
        <v/>
      </c>
      <c r="J166" s="21">
        <f>IFERROR(IF(INDEX(data_wkly!K:K,MATCH($B166,data_wkly!$C:$C,0),1)=0,"",INDEX(data_wkly!K:K,MATCH($B166,data_wkly!$C:$C,0),1)),"")</f>
        <v>84.17</v>
      </c>
      <c r="K166" s="86">
        <f>IFERROR(IF(INDEX(data_wkly!L:L,MATCH($B166,data_wkly!$C:$C,0),1)=0,"",INDEX(data_wkly!L:L,MATCH($B166,data_wkly!$C:$C,0),1)),"")</f>
        <v>11.1</v>
      </c>
      <c r="L166" s="156"/>
      <c r="M166" s="155">
        <f>IFERROR(IF(INDEX(data_wkly!M:M,MATCH($B166,data_wkly!$C:$C,0),1)=0,"",INDEX(data_wkly!M:M,MATCH($B166,data_wkly!$C:$C,0),1)),"")</f>
        <v>73779</v>
      </c>
      <c r="N166" s="21">
        <f>IFERROR(IF(INDEX(data_wkly!N:N,MATCH($B166,data_wkly!$C:$C,0),1)=0,"",INDEX(data_wkly!N:N,MATCH($B166,data_wkly!$C:$C,0),1)),"")</f>
        <v>153.72</v>
      </c>
      <c r="O166" s="21">
        <f>IF(M166="","",IFERROR(INDEX(data_wkly!O:O,MATCH($B166,data_wkly!$C:$C,0),1),""))</f>
        <v>0.24000000000000909</v>
      </c>
      <c r="P166" s="21" t="str">
        <f>IF(M166="","",IFERROR(IF(INDEX(data_wkly!P:P,MATCH($B166,data_wkly!$C:$C,0),1)=0,"",INDEX(data_wkly!P:P,MATCH($B166,data_wkly!$C:$C,0),1)),""))</f>
        <v/>
      </c>
      <c r="Q166" s="21">
        <f>IFERROR(IF(INDEX(data_wkly!Q:Q,MATCH($B166,data_wkly!$C:$C,0),1)=0,"",INDEX(data_wkly!Q:Q,MATCH($B166,data_wkly!$C:$C,0),1)),"")</f>
        <v>150.96</v>
      </c>
      <c r="R166" s="21">
        <f>IF(M166="","",IFERROR(INDEX(data_wkly!R:R,MATCH($B166,data_wkly!$C:$C,0),1),""))</f>
        <v>0.23000000000001819</v>
      </c>
      <c r="S166" s="21" t="str">
        <f>IF(M166="","",IFERROR(IF(INDEX(data_wkly!S:S,MATCH($B166,data_wkly!$C:$C,0),1)=0,"",INDEX(data_wkly!S:S,MATCH($B166,data_wkly!$C:$C,0),1)),""))</f>
        <v/>
      </c>
      <c r="T166" s="21">
        <f>IFERROR(IF(INDEX(data_wkly!T:T,MATCH($B166,data_wkly!$C:$C,0),1)=0,"",INDEX(data_wkly!T:T,MATCH($B166,data_wkly!$C:$C,0),1)),"")</f>
        <v>83.17</v>
      </c>
      <c r="U166" s="86">
        <f>IFERROR(IF(INDEX(data_wkly!U:U,MATCH($B166,data_wkly!$C:$C,0),1)=0,"",INDEX(data_wkly!U:U,MATCH($B166,data_wkly!$C:$C,0),1)),"")</f>
        <v>11.2</v>
      </c>
      <c r="V166" s="157">
        <f t="shared" si="12"/>
        <v>2</v>
      </c>
      <c r="W166" s="152">
        <f>IFERROR(IF(INDEX(data_wkly!W:W,MATCH($B166,data_wkly!$C:$C,0),1)=0,"",INDEX(data_wkly!W:W,MATCH($B166,data_wkly!$C:$C,0),1)),"")</f>
        <v>134.01830000000001</v>
      </c>
      <c r="X166" s="21">
        <f>IFERROR(IF(INDEX(data_wkly!X:X,MATCH($B166,data_wkly!$C:$C,0),1)=0,"",INDEX(data_wkly!X:X,MATCH($B166,data_wkly!$C:$C,0),1)),"")</f>
        <v>3.198260587070763</v>
      </c>
      <c r="Y166" s="21">
        <f>IFERROR(IF(INDEX(data_wkly!Y:Y,MATCH($B166,data_wkly!$C:$C,0),1)=0,"",INDEX(data_wkly!Y:Y,MATCH($B166,data_wkly!$C:$C,0),1)),"")</f>
        <v>133.15</v>
      </c>
      <c r="Z166" s="21">
        <f>IFERROR(IF(INDEX(data_wkly!Z:Z,MATCH($B166,data_wkly!$C:$C,0),1)=0,"",INDEX(data_wkly!Z:Z,MATCH($B166,data_wkly!$C:$C,0),1)),"")</f>
        <v>3.3000000000000114</v>
      </c>
      <c r="AA166" s="152">
        <f>IFERROR(IF(INDEX(data_wkly!AA:AA,MATCH($B166,data_wkly!$C:$C,0),1)=0,"",INDEX(data_wkly!AA:AA,MATCH($B166,data_wkly!$C:$C,0),1)),"")</f>
        <v>135.74</v>
      </c>
      <c r="AB166" s="21">
        <f>IFERROR(IF(INDEX(data_wkly!AB:AB,MATCH($B166,data_wkly!$C:$C,0),1)=0,"",INDEX(data_wkly!AB:AB,MATCH($B166,data_wkly!$C:$C,0),1)),"")</f>
        <v>3.1599999999999966</v>
      </c>
      <c r="AC166" s="21">
        <f>IFERROR(IF(INDEX(data_wkly!AC:AC,MATCH($B166,data_wkly!$C:$C,0),1)=0,"",INDEX(data_wkly!AC:AC,MATCH($B166,data_wkly!$C:$C,0),1)),"")</f>
        <v>136.04</v>
      </c>
      <c r="AD166" s="21">
        <f>IFERROR(IF(INDEX(data_wkly!AD:AD,MATCH($B166,data_wkly!$C:$C,0),1)=0,"",INDEX(data_wkly!AD:AD,MATCH($B166,data_wkly!$C:$C,0),1)),"")</f>
        <v>3.3299999999999841</v>
      </c>
      <c r="AE166" s="157">
        <f t="shared" si="13"/>
        <v>2</v>
      </c>
      <c r="AF166" s="154" t="str">
        <f>IFERROR(IF(INDEX(data_wkly!AF:AF,MATCH($B166,data_wkly!$C:$C,0),1)=0,"",INDEX(data_wkly!AF:AF,MATCH($B166,data_wkly!$C:$C,0),1)),"")</f>
        <v/>
      </c>
      <c r="AG166" s="153" t="str">
        <f>IFERROR(IF(AF166="","",INDEX(data_wkly!AG:AG,MATCH($B166,data_wkly!$C:$C,0),1)),"")</f>
        <v/>
      </c>
      <c r="AH166" s="153" t="str">
        <f>IFERROR(IF(INDEX(data_wkly!AH:AH,MATCH($B166,data_wkly!$C:$C,0),1)=0,"",INDEX(data_wkly!AH:AH,MATCH($B166,data_wkly!$C:$C,0),1)),"")</f>
        <v/>
      </c>
      <c r="AI166" s="153" t="str">
        <f>IFERROR(IF(INDEX(data_wkly!AI:AI,MATCH($B166,data_wkly!$C:$C,0),1)=0,"",INDEX(data_wkly!AI:AI,MATCH($B166,data_wkly!$C:$C,0),1)),"")</f>
        <v/>
      </c>
      <c r="AJ166" s="153" t="str">
        <f>IFERROR(IF(AI166="","",INDEX(data_wkly!AJ:AJ,MATCH($B166,data_wkly!$C:$C,0),1)),"")</f>
        <v/>
      </c>
      <c r="AK166" s="153" t="str">
        <f>IFERROR(IF(INDEX(data_wkly!AK:AK,MATCH($B166,data_wkly!$C:$C,0),1)=0,"",INDEX(data_wkly!AK:AK,MATCH($B166,data_wkly!$C:$C,0),1)),"")</f>
        <v/>
      </c>
      <c r="AL166" s="153" t="str">
        <f>IFERROR(IF(INDEX(data_wkly!AL:AL,MATCH($B166,data_wkly!$C:$C,0),1)=0,"",INDEX(data_wkly!AL:AL,MATCH($B166,data_wkly!$C:$C,0),1)),"")</f>
        <v/>
      </c>
      <c r="AM166" s="183" t="str">
        <f>IFERROR(IF(INDEX(data_wkly!AM:AM,MATCH($B166,data_wkly!$C:$C,0),1)=0,"",INDEX(data_wkly!AM:AM,MATCH($B166,data_wkly!$C:$C,0),1)),"")</f>
        <v/>
      </c>
      <c r="AN166" s="41" t="str">
        <f t="shared" si="14"/>
        <v/>
      </c>
      <c r="AO166" s="88">
        <f t="shared" si="17"/>
        <v>2</v>
      </c>
    </row>
    <row r="167" spans="1:41">
      <c r="A167" s="88">
        <f t="shared" si="15"/>
        <v>1</v>
      </c>
      <c r="B167" s="89">
        <f t="shared" si="16"/>
        <v>42812</v>
      </c>
      <c r="C167" s="155">
        <f>IFERROR(IF(INDEX(data_wkly!D:D,MATCH($B167,data_wkly!$C:$C,0),1)=0,"",INDEX(data_wkly!D:D,MATCH($B167,data_wkly!$C:$C,0),1)),"")</f>
        <v>80946</v>
      </c>
      <c r="D167" s="21">
        <f>IFERROR(IF(INDEX(data_wkly!E:E,MATCH($B167,data_wkly!$C:$C,0),1)=0,"",INDEX(data_wkly!E:E,MATCH($B167,data_wkly!$C:$C,0),1)),"")</f>
        <v>151.04</v>
      </c>
      <c r="E167" s="21">
        <f>IF(C167="","",IFERROR(INDEX(data_wkly!F:F,MATCH($B167,data_wkly!$C:$C,0),1),""))</f>
        <v>0.85999999999998522</v>
      </c>
      <c r="F167" s="21" t="str">
        <f>IF(E167="","",IFERROR(IF(INDEX(data_wkly!G:G,MATCH($B167,data_wkly!$C:$C,0),1)=0,"",INDEX(data_wkly!G:G,MATCH($B167,data_wkly!$C:$C,0),1)),""))</f>
        <v/>
      </c>
      <c r="G167" s="21">
        <f>IFERROR(IF(INDEX(data_wkly!H:H,MATCH($B167,data_wkly!$C:$C,0),1)=0,"",INDEX(data_wkly!H:H,MATCH($B167,data_wkly!$C:$C,0),1)),"")</f>
        <v>148.32</v>
      </c>
      <c r="H167" s="21">
        <f>IF(C167="","",IFERROR(INDEX(data_wkly!I:I,MATCH($B167,data_wkly!$C:$C,0),1),""))</f>
        <v>0.84999999999999432</v>
      </c>
      <c r="I167" s="21" t="str">
        <f>IF(H167="","",IFERROR(IF(INDEX(data_wkly!J:J,MATCH($B167,data_wkly!$C:$C,0),1)=0,"",INDEX(data_wkly!J:J,MATCH($B167,data_wkly!$C:$C,0),1)),""))</f>
        <v/>
      </c>
      <c r="J167" s="21">
        <f>IFERROR(IF(INDEX(data_wkly!K:K,MATCH($B167,data_wkly!$C:$C,0),1)=0,"",INDEX(data_wkly!K:K,MATCH($B167,data_wkly!$C:$C,0),1)),"")</f>
        <v>83.92</v>
      </c>
      <c r="K167" s="86">
        <f>IFERROR(IF(INDEX(data_wkly!L:L,MATCH($B167,data_wkly!$C:$C,0),1)=0,"",INDEX(data_wkly!L:L,MATCH($B167,data_wkly!$C:$C,0),1)),"")</f>
        <v>11.1</v>
      </c>
      <c r="L167" s="156"/>
      <c r="M167" s="155">
        <f>IFERROR(IF(INDEX(data_wkly!M:M,MATCH($B167,data_wkly!$C:$C,0),1)=0,"",INDEX(data_wkly!M:M,MATCH($B167,data_wkly!$C:$C,0),1)),"")</f>
        <v>78872</v>
      </c>
      <c r="N167" s="21">
        <f>IFERROR(IF(INDEX(data_wkly!N:N,MATCH($B167,data_wkly!$C:$C,0),1)=0,"",INDEX(data_wkly!N:N,MATCH($B167,data_wkly!$C:$C,0),1)),"")</f>
        <v>154.18</v>
      </c>
      <c r="O167" s="21">
        <f>IF(M167="","",IFERROR(INDEX(data_wkly!O:O,MATCH($B167,data_wkly!$C:$C,0),1),""))</f>
        <v>0.46000000000000796</v>
      </c>
      <c r="P167" s="21" t="str">
        <f>IF(M167="","",IFERROR(IF(INDEX(data_wkly!P:P,MATCH($B167,data_wkly!$C:$C,0),1)=0,"",INDEX(data_wkly!P:P,MATCH($B167,data_wkly!$C:$C,0),1)),""))</f>
        <v/>
      </c>
      <c r="Q167" s="21">
        <f>IFERROR(IF(INDEX(data_wkly!Q:Q,MATCH($B167,data_wkly!$C:$C,0),1)=0,"",INDEX(data_wkly!Q:Q,MATCH($B167,data_wkly!$C:$C,0),1)),"")</f>
        <v>151.41</v>
      </c>
      <c r="R167" s="21">
        <f>IF(M167="","",IFERROR(INDEX(data_wkly!R:R,MATCH($B167,data_wkly!$C:$C,0),1),""))</f>
        <v>0.44999999999998863</v>
      </c>
      <c r="S167" s="21" t="str">
        <f>IF(M167="","",IFERROR(IF(INDEX(data_wkly!S:S,MATCH($B167,data_wkly!$C:$C,0),1)=0,"",INDEX(data_wkly!S:S,MATCH($B167,data_wkly!$C:$C,0),1)),""))</f>
        <v/>
      </c>
      <c r="T167" s="21">
        <f>IFERROR(IF(INDEX(data_wkly!T:T,MATCH($B167,data_wkly!$C:$C,0),1)=0,"",INDEX(data_wkly!T:T,MATCH($B167,data_wkly!$C:$C,0),1)),"")</f>
        <v>83.32</v>
      </c>
      <c r="U167" s="86">
        <f>IFERROR(IF(INDEX(data_wkly!U:U,MATCH($B167,data_wkly!$C:$C,0),1)=0,"",INDEX(data_wkly!U:U,MATCH($B167,data_wkly!$C:$C,0),1)),"")</f>
        <v>11.3</v>
      </c>
      <c r="V167" s="157">
        <f t="shared" si="12"/>
        <v>1</v>
      </c>
      <c r="W167" s="152">
        <f>IFERROR(IF(INDEX(data_wkly!W:W,MATCH($B167,data_wkly!$C:$C,0),1)=0,"",INDEX(data_wkly!W:W,MATCH($B167,data_wkly!$C:$C,0),1)),"")</f>
        <v>135.45679999999999</v>
      </c>
      <c r="X167" s="21">
        <f>IFERROR(IF(INDEX(data_wkly!X:X,MATCH($B167,data_wkly!$C:$C,0),1)=0,"",INDEX(data_wkly!X:X,MATCH($B167,data_wkly!$C:$C,0),1)),"")</f>
        <v>1.438454044556579</v>
      </c>
      <c r="Y167" s="21">
        <f>IFERROR(IF(INDEX(data_wkly!Y:Y,MATCH($B167,data_wkly!$C:$C,0),1)=0,"",INDEX(data_wkly!Y:Y,MATCH($B167,data_wkly!$C:$C,0),1)),"")</f>
        <v>135.34</v>
      </c>
      <c r="Z167" s="21">
        <f>IFERROR(IF(INDEX(data_wkly!Z:Z,MATCH($B167,data_wkly!$C:$C,0),1)=0,"",INDEX(data_wkly!Z:Z,MATCH($B167,data_wkly!$C:$C,0),1)),"")</f>
        <v>2.1899999999999977</v>
      </c>
      <c r="AA167" s="152">
        <f>IFERROR(IF(INDEX(data_wkly!AA:AA,MATCH($B167,data_wkly!$C:$C,0),1)=0,"",INDEX(data_wkly!AA:AA,MATCH($B167,data_wkly!$C:$C,0),1)),"")</f>
        <v>138.16</v>
      </c>
      <c r="AB167" s="21">
        <f>IFERROR(IF(INDEX(data_wkly!AB:AB,MATCH($B167,data_wkly!$C:$C,0),1)=0,"",INDEX(data_wkly!AB:AB,MATCH($B167,data_wkly!$C:$C,0),1)),"")</f>
        <v>2.4199999999999875</v>
      </c>
      <c r="AC167" s="21">
        <f>IFERROR(IF(INDEX(data_wkly!AC:AC,MATCH($B167,data_wkly!$C:$C,0),1)=0,"",INDEX(data_wkly!AC:AC,MATCH($B167,data_wkly!$C:$C,0),1)),"")</f>
        <v>138.47</v>
      </c>
      <c r="AD167" s="21">
        <f>IFERROR(IF(INDEX(data_wkly!AD:AD,MATCH($B167,data_wkly!$C:$C,0),1)=0,"",INDEX(data_wkly!AD:AD,MATCH($B167,data_wkly!$C:$C,0),1)),"")</f>
        <v>2.4300000000000068</v>
      </c>
      <c r="AE167" s="157">
        <f t="shared" si="13"/>
        <v>1</v>
      </c>
      <c r="AF167" s="154" t="str">
        <f>IFERROR(IF(INDEX(data_wkly!AF:AF,MATCH($B167,data_wkly!$C:$C,0),1)=0,"",INDEX(data_wkly!AF:AF,MATCH($B167,data_wkly!$C:$C,0),1)),"")</f>
        <v/>
      </c>
      <c r="AG167" s="153" t="str">
        <f>IFERROR(IF(AF167="","",INDEX(data_wkly!AG:AG,MATCH($B167,data_wkly!$C:$C,0),1)),"")</f>
        <v/>
      </c>
      <c r="AH167" s="153" t="str">
        <f>IFERROR(IF(INDEX(data_wkly!AH:AH,MATCH($B167,data_wkly!$C:$C,0),1)=0,"",INDEX(data_wkly!AH:AH,MATCH($B167,data_wkly!$C:$C,0),1)),"")</f>
        <v/>
      </c>
      <c r="AI167" s="153" t="str">
        <f>IFERROR(IF(INDEX(data_wkly!AI:AI,MATCH($B167,data_wkly!$C:$C,0),1)=0,"",INDEX(data_wkly!AI:AI,MATCH($B167,data_wkly!$C:$C,0),1)),"")</f>
        <v/>
      </c>
      <c r="AJ167" s="153" t="str">
        <f>IFERROR(IF(AI167="","",INDEX(data_wkly!AJ:AJ,MATCH($B167,data_wkly!$C:$C,0),1)),"")</f>
        <v/>
      </c>
      <c r="AK167" s="153" t="str">
        <f>IFERROR(IF(INDEX(data_wkly!AK:AK,MATCH($B167,data_wkly!$C:$C,0),1)=0,"",INDEX(data_wkly!AK:AK,MATCH($B167,data_wkly!$C:$C,0),1)),"")</f>
        <v/>
      </c>
      <c r="AL167" s="153" t="str">
        <f>IFERROR(IF(INDEX(data_wkly!AL:AL,MATCH($B167,data_wkly!$C:$C,0),1)=0,"",INDEX(data_wkly!AL:AL,MATCH($B167,data_wkly!$C:$C,0),1)),"")</f>
        <v/>
      </c>
      <c r="AM167" s="183" t="str">
        <f>IFERROR(IF(INDEX(data_wkly!AM:AM,MATCH($B167,data_wkly!$C:$C,0),1)=0,"",INDEX(data_wkly!AM:AM,MATCH($B167,data_wkly!$C:$C,0),1)),"")</f>
        <v/>
      </c>
      <c r="AN167" s="41" t="str">
        <f t="shared" si="14"/>
        <v/>
      </c>
      <c r="AO167" s="88">
        <f t="shared" si="17"/>
        <v>1</v>
      </c>
    </row>
    <row r="168" spans="1:41">
      <c r="A168" s="88">
        <f t="shared" si="15"/>
        <v>2</v>
      </c>
      <c r="B168" s="89">
        <f t="shared" si="16"/>
        <v>42819</v>
      </c>
      <c r="C168" s="155">
        <f>IFERROR(IF(INDEX(data_wkly!D:D,MATCH($B168,data_wkly!$C:$C,0),1)=0,"",INDEX(data_wkly!D:D,MATCH($B168,data_wkly!$C:$C,0),1)),"")</f>
        <v>83805</v>
      </c>
      <c r="D168" s="21">
        <f>IFERROR(IF(INDEX(data_wkly!E:E,MATCH($B168,data_wkly!$C:$C,0),1)=0,"",INDEX(data_wkly!E:E,MATCH($B168,data_wkly!$C:$C,0),1)),"")</f>
        <v>151.69999999999999</v>
      </c>
      <c r="E168" s="21">
        <f>IF(C168="","",IFERROR(INDEX(data_wkly!F:F,MATCH($B168,data_wkly!$C:$C,0),1),""))</f>
        <v>0.65999999999999659</v>
      </c>
      <c r="F168" s="21" t="str">
        <f>IF(E168="","",IFERROR(IF(INDEX(data_wkly!G:G,MATCH($B168,data_wkly!$C:$C,0),1)=0,"",INDEX(data_wkly!G:G,MATCH($B168,data_wkly!$C:$C,0),1)),""))</f>
        <v/>
      </c>
      <c r="G168" s="21">
        <f>IFERROR(IF(INDEX(data_wkly!H:H,MATCH($B168,data_wkly!$C:$C,0),1)=0,"",INDEX(data_wkly!H:H,MATCH($B168,data_wkly!$C:$C,0),1)),"")</f>
        <v>148.97</v>
      </c>
      <c r="H168" s="21">
        <f>IF(C168="","",IFERROR(INDEX(data_wkly!I:I,MATCH($B168,data_wkly!$C:$C,0),1),""))</f>
        <v>0.65000000000000568</v>
      </c>
      <c r="I168" s="21" t="str">
        <f>IF(H168="","",IFERROR(IF(INDEX(data_wkly!J:J,MATCH($B168,data_wkly!$C:$C,0),1)=0,"",INDEX(data_wkly!J:J,MATCH($B168,data_wkly!$C:$C,0),1)),""))</f>
        <v/>
      </c>
      <c r="J168" s="21">
        <f>IFERROR(IF(INDEX(data_wkly!K:K,MATCH($B168,data_wkly!$C:$C,0),1)=0,"",INDEX(data_wkly!K:K,MATCH($B168,data_wkly!$C:$C,0),1)),"")</f>
        <v>83.89</v>
      </c>
      <c r="K168" s="86">
        <f>IFERROR(IF(INDEX(data_wkly!L:L,MATCH($B168,data_wkly!$C:$C,0),1)=0,"",INDEX(data_wkly!L:L,MATCH($B168,data_wkly!$C:$C,0),1)),"")</f>
        <v>11</v>
      </c>
      <c r="L168" s="156"/>
      <c r="M168" s="155">
        <f>IFERROR(IF(INDEX(data_wkly!M:M,MATCH($B168,data_wkly!$C:$C,0),1)=0,"",INDEX(data_wkly!M:M,MATCH($B168,data_wkly!$C:$C,0),1)),"")</f>
        <v>78892</v>
      </c>
      <c r="N168" s="21">
        <f>IFERROR(IF(INDEX(data_wkly!N:N,MATCH($B168,data_wkly!$C:$C,0),1)=0,"",INDEX(data_wkly!N:N,MATCH($B168,data_wkly!$C:$C,0),1)),"")</f>
        <v>154.71</v>
      </c>
      <c r="O168" s="21">
        <f>IF(M168="","",IFERROR(INDEX(data_wkly!O:O,MATCH($B168,data_wkly!$C:$C,0),1),""))</f>
        <v>0.53000000000000114</v>
      </c>
      <c r="P168" s="21" t="str">
        <f>IF(M168="","",IFERROR(IF(INDEX(data_wkly!P:P,MATCH($B168,data_wkly!$C:$C,0),1)=0,"",INDEX(data_wkly!P:P,MATCH($B168,data_wkly!$C:$C,0),1)),""))</f>
        <v/>
      </c>
      <c r="Q168" s="21">
        <f>IFERROR(IF(INDEX(data_wkly!Q:Q,MATCH($B168,data_wkly!$C:$C,0),1)=0,"",INDEX(data_wkly!Q:Q,MATCH($B168,data_wkly!$C:$C,0),1)),"")</f>
        <v>151.94</v>
      </c>
      <c r="R168" s="21">
        <f>IF(M168="","",IFERROR(INDEX(data_wkly!R:R,MATCH($B168,data_wkly!$C:$C,0),1),""))</f>
        <v>0.53000000000000114</v>
      </c>
      <c r="S168" s="21" t="str">
        <f>IF(M168="","",IFERROR(IF(INDEX(data_wkly!S:S,MATCH($B168,data_wkly!$C:$C,0),1)=0,"",INDEX(data_wkly!S:S,MATCH($B168,data_wkly!$C:$C,0),1)),""))</f>
        <v/>
      </c>
      <c r="T168" s="21">
        <f>IFERROR(IF(INDEX(data_wkly!T:T,MATCH($B168,data_wkly!$C:$C,0),1)=0,"",INDEX(data_wkly!T:T,MATCH($B168,data_wkly!$C:$C,0),1)),"")</f>
        <v>83.07</v>
      </c>
      <c r="U168" s="86">
        <f>IFERROR(IF(INDEX(data_wkly!U:U,MATCH($B168,data_wkly!$C:$C,0),1)=0,"",INDEX(data_wkly!U:U,MATCH($B168,data_wkly!$C:$C,0),1)),"")</f>
        <v>11.1</v>
      </c>
      <c r="V168" s="157">
        <f t="shared" si="12"/>
        <v>2</v>
      </c>
      <c r="W168" s="152">
        <f>IFERROR(IF(INDEX(data_wkly!W:W,MATCH($B168,data_wkly!$C:$C,0),1)=0,"",INDEX(data_wkly!W:W,MATCH($B168,data_wkly!$C:$C,0),1)),"")</f>
        <v>136.18360000000001</v>
      </c>
      <c r="X168" s="21">
        <f>IFERROR(IF(INDEX(data_wkly!X:X,MATCH($B168,data_wkly!$C:$C,0),1)=0,"",INDEX(data_wkly!X:X,MATCH($B168,data_wkly!$C:$C,0),1)),"")</f>
        <v>0.72685604191411812</v>
      </c>
      <c r="Y168" s="21">
        <f>IFERROR(IF(INDEX(data_wkly!Y:Y,MATCH($B168,data_wkly!$C:$C,0),1)=0,"",INDEX(data_wkly!Y:Y,MATCH($B168,data_wkly!$C:$C,0),1)),"")</f>
        <v>136.21</v>
      </c>
      <c r="Z168" s="21">
        <f>IFERROR(IF(INDEX(data_wkly!Z:Z,MATCH($B168,data_wkly!$C:$C,0),1)=0,"",INDEX(data_wkly!Z:Z,MATCH($B168,data_wkly!$C:$C,0),1)),"")</f>
        <v>0.87000000000000455</v>
      </c>
      <c r="AA168" s="152">
        <f>IFERROR(IF(INDEX(data_wkly!AA:AA,MATCH($B168,data_wkly!$C:$C,0),1)=0,"",INDEX(data_wkly!AA:AA,MATCH($B168,data_wkly!$C:$C,0),1)),"")</f>
        <v>138.63999999999999</v>
      </c>
      <c r="AB168" s="21">
        <f>IFERROR(IF(INDEX(data_wkly!AB:AB,MATCH($B168,data_wkly!$C:$C,0),1)=0,"",INDEX(data_wkly!AB:AB,MATCH($B168,data_wkly!$C:$C,0),1)),"")</f>
        <v>0.47999999999998977</v>
      </c>
      <c r="AC168" s="21">
        <f>IFERROR(IF(INDEX(data_wkly!AC:AC,MATCH($B168,data_wkly!$C:$C,0),1)=0,"",INDEX(data_wkly!AC:AC,MATCH($B168,data_wkly!$C:$C,0),1)),"")</f>
        <v>139.18</v>
      </c>
      <c r="AD168" s="21">
        <f>IFERROR(IF(INDEX(data_wkly!AD:AD,MATCH($B168,data_wkly!$C:$C,0),1)=0,"",INDEX(data_wkly!AD:AD,MATCH($B168,data_wkly!$C:$C,0),1)),"")</f>
        <v>0.71000000000000796</v>
      </c>
      <c r="AE168" s="157">
        <f t="shared" si="13"/>
        <v>2</v>
      </c>
      <c r="AF168" s="154" t="str">
        <f>IFERROR(IF(INDEX(data_wkly!AF:AF,MATCH($B168,data_wkly!$C:$C,0),1)=0,"",INDEX(data_wkly!AF:AF,MATCH($B168,data_wkly!$C:$C,0),1)),"")</f>
        <v/>
      </c>
      <c r="AG168" s="153" t="str">
        <f>IFERROR(IF(AF168="","",INDEX(data_wkly!AG:AG,MATCH($B168,data_wkly!$C:$C,0),1)),"")</f>
        <v/>
      </c>
      <c r="AH168" s="153" t="str">
        <f>IFERROR(IF(INDEX(data_wkly!AH:AH,MATCH($B168,data_wkly!$C:$C,0),1)=0,"",INDEX(data_wkly!AH:AH,MATCH($B168,data_wkly!$C:$C,0),1)),"")</f>
        <v/>
      </c>
      <c r="AI168" s="153" t="str">
        <f>IFERROR(IF(INDEX(data_wkly!AI:AI,MATCH($B168,data_wkly!$C:$C,0),1)=0,"",INDEX(data_wkly!AI:AI,MATCH($B168,data_wkly!$C:$C,0),1)),"")</f>
        <v/>
      </c>
      <c r="AJ168" s="153" t="str">
        <f>IFERROR(IF(AI168="","",INDEX(data_wkly!AJ:AJ,MATCH($B168,data_wkly!$C:$C,0),1)),"")</f>
        <v/>
      </c>
      <c r="AK168" s="153" t="str">
        <f>IFERROR(IF(INDEX(data_wkly!AK:AK,MATCH($B168,data_wkly!$C:$C,0),1)=0,"",INDEX(data_wkly!AK:AK,MATCH($B168,data_wkly!$C:$C,0),1)),"")</f>
        <v/>
      </c>
      <c r="AL168" s="153" t="str">
        <f>IFERROR(IF(INDEX(data_wkly!AL:AL,MATCH($B168,data_wkly!$C:$C,0),1)=0,"",INDEX(data_wkly!AL:AL,MATCH($B168,data_wkly!$C:$C,0),1)),"")</f>
        <v/>
      </c>
      <c r="AM168" s="183" t="str">
        <f>IFERROR(IF(INDEX(data_wkly!AM:AM,MATCH($B168,data_wkly!$C:$C,0),1)=0,"",INDEX(data_wkly!AM:AM,MATCH($B168,data_wkly!$C:$C,0),1)),"")</f>
        <v/>
      </c>
      <c r="AN168" s="41" t="str">
        <f t="shared" si="14"/>
        <v/>
      </c>
      <c r="AO168" s="88">
        <f t="shared" si="17"/>
        <v>2</v>
      </c>
    </row>
    <row r="169" spans="1:41">
      <c r="A169" s="88">
        <f t="shared" si="15"/>
        <v>1</v>
      </c>
      <c r="B169" s="89">
        <f t="shared" si="16"/>
        <v>42826</v>
      </c>
      <c r="C169" s="155">
        <f>IFERROR(IF(INDEX(data_wkly!D:D,MATCH($B169,data_wkly!$C:$C,0),1)=0,"",INDEX(data_wkly!D:D,MATCH($B169,data_wkly!$C:$C,0),1)),"")</f>
        <v>81846</v>
      </c>
      <c r="D169" s="21">
        <f>IFERROR(IF(INDEX(data_wkly!E:E,MATCH($B169,data_wkly!$C:$C,0),1)=0,"",INDEX(data_wkly!E:E,MATCH($B169,data_wkly!$C:$C,0),1)),"")</f>
        <v>153.13</v>
      </c>
      <c r="E169" s="21">
        <f>IF(C169="","",IFERROR(INDEX(data_wkly!F:F,MATCH($B169,data_wkly!$C:$C,0),1),""))</f>
        <v>1.4300000000000068</v>
      </c>
      <c r="F169" s="21" t="str">
        <f>IF(E169="","",IFERROR(IF(INDEX(data_wkly!G:G,MATCH($B169,data_wkly!$C:$C,0),1)=0,"",INDEX(data_wkly!G:G,MATCH($B169,data_wkly!$C:$C,0),1)),""))</f>
        <v/>
      </c>
      <c r="G169" s="21">
        <f>IFERROR(IF(INDEX(data_wkly!H:H,MATCH($B169,data_wkly!$C:$C,0),1)=0,"",INDEX(data_wkly!H:H,MATCH($B169,data_wkly!$C:$C,0),1)),"")</f>
        <v>150.37</v>
      </c>
      <c r="H169" s="21">
        <f>IF(C169="","",IFERROR(INDEX(data_wkly!I:I,MATCH($B169,data_wkly!$C:$C,0),1),""))</f>
        <v>1.4000000000000057</v>
      </c>
      <c r="I169" s="21" t="str">
        <f>IF(H169="","",IFERROR(IF(INDEX(data_wkly!J:J,MATCH($B169,data_wkly!$C:$C,0),1)=0,"",INDEX(data_wkly!J:J,MATCH($B169,data_wkly!$C:$C,0),1)),""))</f>
        <v/>
      </c>
      <c r="J169" s="21">
        <f>IFERROR(IF(INDEX(data_wkly!K:K,MATCH($B169,data_wkly!$C:$C,0),1)=0,"",INDEX(data_wkly!K:K,MATCH($B169,data_wkly!$C:$C,0),1)),"")</f>
        <v>83.69</v>
      </c>
      <c r="K169" s="86">
        <f>IFERROR(IF(INDEX(data_wkly!L:L,MATCH($B169,data_wkly!$C:$C,0),1)=0,"",INDEX(data_wkly!L:L,MATCH($B169,data_wkly!$C:$C,0),1)),"")</f>
        <v>11</v>
      </c>
      <c r="L169" s="156"/>
      <c r="M169" s="155">
        <f>IFERROR(IF(INDEX(data_wkly!M:M,MATCH($B169,data_wkly!$C:$C,0),1)=0,"",INDEX(data_wkly!M:M,MATCH($B169,data_wkly!$C:$C,0),1)),"")</f>
        <v>77619</v>
      </c>
      <c r="N169" s="21">
        <f>IFERROR(IF(INDEX(data_wkly!N:N,MATCH($B169,data_wkly!$C:$C,0),1)=0,"",INDEX(data_wkly!N:N,MATCH($B169,data_wkly!$C:$C,0),1)),"")</f>
        <v>155.78</v>
      </c>
      <c r="O169" s="21">
        <f>IF(M169="","",IFERROR(INDEX(data_wkly!O:O,MATCH($B169,data_wkly!$C:$C,0),1),""))</f>
        <v>1.0699999999999932</v>
      </c>
      <c r="P169" s="21" t="str">
        <f>IF(M169="","",IFERROR(IF(INDEX(data_wkly!P:P,MATCH($B169,data_wkly!$C:$C,0),1)=0,"",INDEX(data_wkly!P:P,MATCH($B169,data_wkly!$C:$C,0),1)),""))</f>
        <v/>
      </c>
      <c r="Q169" s="21">
        <f>IFERROR(IF(INDEX(data_wkly!Q:Q,MATCH($B169,data_wkly!$C:$C,0),1)=0,"",INDEX(data_wkly!Q:Q,MATCH($B169,data_wkly!$C:$C,0),1)),"")</f>
        <v>152.99</v>
      </c>
      <c r="R169" s="21">
        <f>IF(M169="","",IFERROR(INDEX(data_wkly!R:R,MATCH($B169,data_wkly!$C:$C,0),1),""))</f>
        <v>1.0500000000000114</v>
      </c>
      <c r="S169" s="21" t="str">
        <f>IF(M169="","",IFERROR(IF(INDEX(data_wkly!S:S,MATCH($B169,data_wkly!$C:$C,0),1)=0,"",INDEX(data_wkly!S:S,MATCH($B169,data_wkly!$C:$C,0),1)),""))</f>
        <v/>
      </c>
      <c r="T169" s="21">
        <f>IFERROR(IF(INDEX(data_wkly!T:T,MATCH($B169,data_wkly!$C:$C,0),1)=0,"",INDEX(data_wkly!T:T,MATCH($B169,data_wkly!$C:$C,0),1)),"")</f>
        <v>82.75</v>
      </c>
      <c r="U169" s="86">
        <f>IFERROR(IF(INDEX(data_wkly!U:U,MATCH($B169,data_wkly!$C:$C,0),1)=0,"",INDEX(data_wkly!U:U,MATCH($B169,data_wkly!$C:$C,0),1)),"")</f>
        <v>11.1</v>
      </c>
      <c r="V169" s="157">
        <f t="shared" si="12"/>
        <v>1</v>
      </c>
      <c r="W169" s="152">
        <f>IFERROR(IF(INDEX(data_wkly!W:W,MATCH($B169,data_wkly!$C:$C,0),1)=0,"",INDEX(data_wkly!W:W,MATCH($B169,data_wkly!$C:$C,0),1)),"")</f>
        <v>138.91159999999999</v>
      </c>
      <c r="X169" s="21">
        <f>IFERROR(IF(INDEX(data_wkly!X:X,MATCH($B169,data_wkly!$C:$C,0),1)=0,"",INDEX(data_wkly!X:X,MATCH($B169,data_wkly!$C:$C,0),1)),"")</f>
        <v>2.7279872685633109</v>
      </c>
      <c r="Y169" s="21">
        <f>IFERROR(IF(INDEX(data_wkly!Y:Y,MATCH($B169,data_wkly!$C:$C,0),1)=0,"",INDEX(data_wkly!Y:Y,MATCH($B169,data_wkly!$C:$C,0),1)),"")</f>
        <v>139.03</v>
      </c>
      <c r="Z169" s="21">
        <f>IFERROR(IF(INDEX(data_wkly!Z:Z,MATCH($B169,data_wkly!$C:$C,0),1)=0,"",INDEX(data_wkly!Z:Z,MATCH($B169,data_wkly!$C:$C,0),1)),"")</f>
        <v>2.8199999999999932</v>
      </c>
      <c r="AA169" s="152">
        <f>IFERROR(IF(INDEX(data_wkly!AA:AA,MATCH($B169,data_wkly!$C:$C,0),1)=0,"",INDEX(data_wkly!AA:AA,MATCH($B169,data_wkly!$C:$C,0),1)),"")</f>
        <v>140.85</v>
      </c>
      <c r="AB169" s="21">
        <f>IFERROR(IF(INDEX(data_wkly!AB:AB,MATCH($B169,data_wkly!$C:$C,0),1)=0,"",INDEX(data_wkly!AB:AB,MATCH($B169,data_wkly!$C:$C,0),1)),"")</f>
        <v>2.210000000000008</v>
      </c>
      <c r="AC169" s="21">
        <f>IFERROR(IF(INDEX(data_wkly!AC:AC,MATCH($B169,data_wkly!$C:$C,0),1)=0,"",INDEX(data_wkly!AC:AC,MATCH($B169,data_wkly!$C:$C,0),1)),"")</f>
        <v>141.68</v>
      </c>
      <c r="AD169" s="21">
        <f>IFERROR(IF(INDEX(data_wkly!AD:AD,MATCH($B169,data_wkly!$C:$C,0),1)=0,"",INDEX(data_wkly!AD:AD,MATCH($B169,data_wkly!$C:$C,0),1)),"")</f>
        <v>2.5</v>
      </c>
      <c r="AE169" s="157">
        <f t="shared" si="13"/>
        <v>1</v>
      </c>
      <c r="AF169" s="154" t="str">
        <f>IFERROR(IF(INDEX(data_wkly!AF:AF,MATCH($B169,data_wkly!$C:$C,0),1)=0,"",INDEX(data_wkly!AF:AF,MATCH($B169,data_wkly!$C:$C,0),1)),"")</f>
        <v/>
      </c>
      <c r="AG169" s="153" t="str">
        <f>IFERROR(IF(AF169="","",INDEX(data_wkly!AG:AG,MATCH($B169,data_wkly!$C:$C,0),1)),"")</f>
        <v/>
      </c>
      <c r="AH169" s="153" t="str">
        <f>IFERROR(IF(INDEX(data_wkly!AH:AH,MATCH($B169,data_wkly!$C:$C,0),1)=0,"",INDEX(data_wkly!AH:AH,MATCH($B169,data_wkly!$C:$C,0),1)),"")</f>
        <v/>
      </c>
      <c r="AI169" s="153" t="str">
        <f>IFERROR(IF(INDEX(data_wkly!AI:AI,MATCH($B169,data_wkly!$C:$C,0),1)=0,"",INDEX(data_wkly!AI:AI,MATCH($B169,data_wkly!$C:$C,0),1)),"")</f>
        <v/>
      </c>
      <c r="AJ169" s="153" t="str">
        <f>IFERROR(IF(AI169="","",INDEX(data_wkly!AJ:AJ,MATCH($B169,data_wkly!$C:$C,0),1)),"")</f>
        <v/>
      </c>
      <c r="AK169" s="153" t="str">
        <f>IFERROR(IF(INDEX(data_wkly!AK:AK,MATCH($B169,data_wkly!$C:$C,0),1)=0,"",INDEX(data_wkly!AK:AK,MATCH($B169,data_wkly!$C:$C,0),1)),"")</f>
        <v/>
      </c>
      <c r="AL169" s="153" t="str">
        <f>IFERROR(IF(INDEX(data_wkly!AL:AL,MATCH($B169,data_wkly!$C:$C,0),1)=0,"",INDEX(data_wkly!AL:AL,MATCH($B169,data_wkly!$C:$C,0),1)),"")</f>
        <v/>
      </c>
      <c r="AM169" s="183" t="str">
        <f>IFERROR(IF(INDEX(data_wkly!AM:AM,MATCH($B169,data_wkly!$C:$C,0),1)=0,"",INDEX(data_wkly!AM:AM,MATCH($B169,data_wkly!$C:$C,0),1)),"")</f>
        <v/>
      </c>
      <c r="AN169" s="41" t="str">
        <f t="shared" si="14"/>
        <v/>
      </c>
      <c r="AO169" s="88">
        <f t="shared" si="17"/>
        <v>1</v>
      </c>
    </row>
    <row r="170" spans="1:41">
      <c r="A170" s="88">
        <f t="shared" si="15"/>
        <v>2</v>
      </c>
      <c r="B170" s="89">
        <f t="shared" si="16"/>
        <v>42833</v>
      </c>
      <c r="C170" s="155">
        <f>IFERROR(IF(INDEX(data_wkly!D:D,MATCH($B170,data_wkly!$C:$C,0),1)=0,"",INDEX(data_wkly!D:D,MATCH($B170,data_wkly!$C:$C,0),1)),"")</f>
        <v>81605</v>
      </c>
      <c r="D170" s="21">
        <f>IFERROR(IF(INDEX(data_wkly!E:E,MATCH($B170,data_wkly!$C:$C,0),1)=0,"",INDEX(data_wkly!E:E,MATCH($B170,data_wkly!$C:$C,0),1)),"")</f>
        <v>154.47</v>
      </c>
      <c r="E170" s="21">
        <f>IF(C170="","",IFERROR(INDEX(data_wkly!F:F,MATCH($B170,data_wkly!$C:$C,0),1),""))</f>
        <v>1.3400000000000034</v>
      </c>
      <c r="F170" s="21">
        <f>IF(E170="","",IFERROR(IF(INDEX(data_wkly!G:G,MATCH($B170,data_wkly!$C:$C,0),1)=0,"",INDEX(data_wkly!G:G,MATCH($B170,data_wkly!$C:$C,0),1)),""))</f>
        <v>136.07333333333335</v>
      </c>
      <c r="G170" s="21">
        <f>IFERROR(IF(INDEX(data_wkly!H:H,MATCH($B170,data_wkly!$C:$C,0),1)=0,"",INDEX(data_wkly!H:H,MATCH($B170,data_wkly!$C:$C,0),1)),"")</f>
        <v>151.69</v>
      </c>
      <c r="H170" s="21">
        <f>IF(C170="","",IFERROR(INDEX(data_wkly!I:I,MATCH($B170,data_wkly!$C:$C,0),1),""))</f>
        <v>1.3199999999999932</v>
      </c>
      <c r="I170" s="21">
        <f>IF(H170="","",IFERROR(IF(INDEX(data_wkly!J:J,MATCH($B170,data_wkly!$C:$C,0),1)=0,"",INDEX(data_wkly!J:J,MATCH($B170,data_wkly!$C:$C,0),1)),""))</f>
        <v>133.61666666666667</v>
      </c>
      <c r="J170" s="21">
        <f>IFERROR(IF(INDEX(data_wkly!K:K,MATCH($B170,data_wkly!$C:$C,0),1)=0,"",INDEX(data_wkly!K:K,MATCH($B170,data_wkly!$C:$C,0),1)),"")</f>
        <v>83.5</v>
      </c>
      <c r="K170" s="86">
        <f>IFERROR(IF(INDEX(data_wkly!L:L,MATCH($B170,data_wkly!$C:$C,0),1)=0,"",INDEX(data_wkly!L:L,MATCH($B170,data_wkly!$C:$C,0),1)),"")</f>
        <v>10.9</v>
      </c>
      <c r="L170" s="156"/>
      <c r="M170" s="155">
        <f>IFERROR(IF(INDEX(data_wkly!M:M,MATCH($B170,data_wkly!$C:$C,0),1)=0,"",INDEX(data_wkly!M:M,MATCH($B170,data_wkly!$C:$C,0),1)),"")</f>
        <v>77714</v>
      </c>
      <c r="N170" s="21">
        <f>IFERROR(IF(INDEX(data_wkly!N:N,MATCH($B170,data_wkly!$C:$C,0),1)=0,"",INDEX(data_wkly!N:N,MATCH($B170,data_wkly!$C:$C,0),1)),"")</f>
        <v>157.15</v>
      </c>
      <c r="O170" s="21">
        <f>IF(M170="","",IFERROR(INDEX(data_wkly!O:O,MATCH($B170,data_wkly!$C:$C,0),1),""))</f>
        <v>1.3700000000000045</v>
      </c>
      <c r="P170" s="21">
        <f>IF(M170="","",IFERROR(IF(INDEX(data_wkly!P:P,MATCH($B170,data_wkly!$C:$C,0),1)=0,"",INDEX(data_wkly!P:P,MATCH($B170,data_wkly!$C:$C,0),1)),""))</f>
        <v>139.20000000000002</v>
      </c>
      <c r="Q170" s="21">
        <f>IFERROR(IF(INDEX(data_wkly!Q:Q,MATCH($B170,data_wkly!$C:$C,0),1)=0,"",INDEX(data_wkly!Q:Q,MATCH($B170,data_wkly!$C:$C,0),1)),"")</f>
        <v>154.33000000000001</v>
      </c>
      <c r="R170" s="21">
        <f>IF(M170="","",IFERROR(INDEX(data_wkly!R:R,MATCH($B170,data_wkly!$C:$C,0),1),""))</f>
        <v>1.3400000000000034</v>
      </c>
      <c r="S170" s="21">
        <f>IF(M170="","",IFERROR(IF(INDEX(data_wkly!S:S,MATCH($B170,data_wkly!$C:$C,0),1)=0,"",INDEX(data_wkly!S:S,MATCH($B170,data_wkly!$C:$C,0),1)),""))</f>
        <v>136.69000000000003</v>
      </c>
      <c r="T170" s="21">
        <f>IFERROR(IF(INDEX(data_wkly!T:T,MATCH($B170,data_wkly!$C:$C,0),1)=0,"",INDEX(data_wkly!T:T,MATCH($B170,data_wkly!$C:$C,0),1)),"")</f>
        <v>83.14</v>
      </c>
      <c r="U170" s="86">
        <f>IFERROR(IF(INDEX(data_wkly!U:U,MATCH($B170,data_wkly!$C:$C,0),1)=0,"",INDEX(data_wkly!U:U,MATCH($B170,data_wkly!$C:$C,0),1)),"")</f>
        <v>11.1</v>
      </c>
      <c r="V170" s="157">
        <f t="shared" si="12"/>
        <v>2</v>
      </c>
      <c r="W170" s="152">
        <f>IFERROR(IF(INDEX(data_wkly!W:W,MATCH($B170,data_wkly!$C:$C,0),1)=0,"",INDEX(data_wkly!W:W,MATCH($B170,data_wkly!$C:$C,0),1)),"")</f>
        <v>142.31819999999999</v>
      </c>
      <c r="X170" s="21">
        <f>IFERROR(IF(INDEX(data_wkly!X:X,MATCH($B170,data_wkly!$C:$C,0),1)=0,"",INDEX(data_wkly!X:X,MATCH($B170,data_wkly!$C:$C,0),1)),"")</f>
        <v>3.4066080063816742</v>
      </c>
      <c r="Y170" s="21">
        <f>IFERROR(IF(INDEX(data_wkly!Y:Y,MATCH($B170,data_wkly!$C:$C,0),1)=0,"",INDEX(data_wkly!Y:Y,MATCH($B170,data_wkly!$C:$C,0),1)),"")</f>
        <v>142.41999999999999</v>
      </c>
      <c r="Z170" s="21">
        <f>IFERROR(IF(INDEX(data_wkly!Z:Z,MATCH($B170,data_wkly!$C:$C,0),1)=0,"",INDEX(data_wkly!Z:Z,MATCH($B170,data_wkly!$C:$C,0),1)),"")</f>
        <v>3.3899999999999864</v>
      </c>
      <c r="AA170" s="152">
        <f>IFERROR(IF(INDEX(data_wkly!AA:AA,MATCH($B170,data_wkly!$C:$C,0),1)=0,"",INDEX(data_wkly!AA:AA,MATCH($B170,data_wkly!$C:$C,0),1)),"")</f>
        <v>144.12</v>
      </c>
      <c r="AB170" s="21">
        <f>IFERROR(IF(INDEX(data_wkly!AB:AB,MATCH($B170,data_wkly!$C:$C,0),1)=0,"",INDEX(data_wkly!AB:AB,MATCH($B170,data_wkly!$C:$C,0),1)),"")</f>
        <v>3.2700000000000102</v>
      </c>
      <c r="AC170" s="21">
        <f>IFERROR(IF(INDEX(data_wkly!AC:AC,MATCH($B170,data_wkly!$C:$C,0),1)=0,"",INDEX(data_wkly!AC:AC,MATCH($B170,data_wkly!$C:$C,0),1)),"")</f>
        <v>145.1</v>
      </c>
      <c r="AD170" s="21">
        <f>IFERROR(IF(INDEX(data_wkly!AD:AD,MATCH($B170,data_wkly!$C:$C,0),1)=0,"",INDEX(data_wkly!AD:AD,MATCH($B170,data_wkly!$C:$C,0),1)),"")</f>
        <v>3.4199999999999875</v>
      </c>
      <c r="AE170" s="157">
        <f t="shared" si="13"/>
        <v>2</v>
      </c>
      <c r="AF170" s="154" t="str">
        <f>IFERROR(IF(INDEX(data_wkly!AF:AF,MATCH($B170,data_wkly!$C:$C,0),1)=0,"",INDEX(data_wkly!AF:AF,MATCH($B170,data_wkly!$C:$C,0),1)),"")</f>
        <v/>
      </c>
      <c r="AG170" s="153" t="str">
        <f>IFERROR(IF(AF170="","",INDEX(data_wkly!AG:AG,MATCH($B170,data_wkly!$C:$C,0),1)),"")</f>
        <v/>
      </c>
      <c r="AH170" s="153" t="str">
        <f>IFERROR(IF(INDEX(data_wkly!AH:AH,MATCH($B170,data_wkly!$C:$C,0),1)=0,"",INDEX(data_wkly!AH:AH,MATCH($B170,data_wkly!$C:$C,0),1)),"")</f>
        <v/>
      </c>
      <c r="AI170" s="153" t="str">
        <f>IFERROR(IF(INDEX(data_wkly!AI:AI,MATCH($B170,data_wkly!$C:$C,0),1)=0,"",INDEX(data_wkly!AI:AI,MATCH($B170,data_wkly!$C:$C,0),1)),"")</f>
        <v/>
      </c>
      <c r="AJ170" s="153" t="str">
        <f>IFERROR(IF(AI170="","",INDEX(data_wkly!AJ:AJ,MATCH($B170,data_wkly!$C:$C,0),1)),"")</f>
        <v/>
      </c>
      <c r="AK170" s="153" t="str">
        <f>IFERROR(IF(INDEX(data_wkly!AK:AK,MATCH($B170,data_wkly!$C:$C,0),1)=0,"",INDEX(data_wkly!AK:AK,MATCH($B170,data_wkly!$C:$C,0),1)),"")</f>
        <v/>
      </c>
      <c r="AL170" s="153" t="str">
        <f>IFERROR(IF(INDEX(data_wkly!AL:AL,MATCH($B170,data_wkly!$C:$C,0),1)=0,"",INDEX(data_wkly!AL:AL,MATCH($B170,data_wkly!$C:$C,0),1)),"")</f>
        <v/>
      </c>
      <c r="AM170" s="183" t="str">
        <f>IFERROR(IF(INDEX(data_wkly!AM:AM,MATCH($B170,data_wkly!$C:$C,0),1)=0,"",INDEX(data_wkly!AM:AM,MATCH($B170,data_wkly!$C:$C,0),1)),"")</f>
        <v/>
      </c>
      <c r="AN170" s="41" t="str">
        <f t="shared" si="14"/>
        <v/>
      </c>
      <c r="AO170" s="88">
        <f t="shared" si="17"/>
        <v>2</v>
      </c>
    </row>
    <row r="171" spans="1:41">
      <c r="A171" s="88">
        <f t="shared" si="15"/>
        <v>1</v>
      </c>
      <c r="B171" s="89">
        <f t="shared" si="16"/>
        <v>42840</v>
      </c>
      <c r="C171" s="155">
        <f>IFERROR(IF(INDEX(data_wkly!D:D,MATCH($B171,data_wkly!$C:$C,0),1)=0,"",INDEX(data_wkly!D:D,MATCH($B171,data_wkly!$C:$C,0),1)),"")</f>
        <v>72504</v>
      </c>
      <c r="D171" s="21">
        <f>IFERROR(IF(INDEX(data_wkly!E:E,MATCH($B171,data_wkly!$C:$C,0),1)=0,"",INDEX(data_wkly!E:E,MATCH($B171,data_wkly!$C:$C,0),1)),"")</f>
        <v>155.58000000000001</v>
      </c>
      <c r="E171" s="21">
        <f>IF(C171="","",IFERROR(INDEX(data_wkly!F:F,MATCH($B171,data_wkly!$C:$C,0),1),""))</f>
        <v>1.1100000000000136</v>
      </c>
      <c r="F171" s="21">
        <f>IF(E171="","",IFERROR(IF(INDEX(data_wkly!G:G,MATCH($B171,data_wkly!$C:$C,0),1)=0,"",INDEX(data_wkly!G:G,MATCH($B171,data_wkly!$C:$C,0),1)),""))</f>
        <v>136.29</v>
      </c>
      <c r="G171" s="21">
        <f>IFERROR(IF(INDEX(data_wkly!H:H,MATCH($B171,data_wkly!$C:$C,0),1)=0,"",INDEX(data_wkly!H:H,MATCH($B171,data_wkly!$C:$C,0),1)),"")</f>
        <v>152.77000000000001</v>
      </c>
      <c r="H171" s="21">
        <f>IF(C171="","",IFERROR(INDEX(data_wkly!I:I,MATCH($B171,data_wkly!$C:$C,0),1),""))</f>
        <v>1.0800000000000125</v>
      </c>
      <c r="I171" s="21">
        <f>IF(H171="","",IFERROR(IF(INDEX(data_wkly!J:J,MATCH($B171,data_wkly!$C:$C,0),1)=0,"",INDEX(data_wkly!J:J,MATCH($B171,data_wkly!$C:$C,0),1)),""))</f>
        <v>133.83000000000001</v>
      </c>
      <c r="J171" s="21">
        <f>IFERROR(IF(INDEX(data_wkly!K:K,MATCH($B171,data_wkly!$C:$C,0),1)=0,"",INDEX(data_wkly!K:K,MATCH($B171,data_wkly!$C:$C,0),1)),"")</f>
        <v>83.3</v>
      </c>
      <c r="K171" s="86">
        <f>IFERROR(IF(INDEX(data_wkly!L:L,MATCH($B171,data_wkly!$C:$C,0),1)=0,"",INDEX(data_wkly!L:L,MATCH($B171,data_wkly!$C:$C,0),1)),"")</f>
        <v>10.8</v>
      </c>
      <c r="L171" s="156"/>
      <c r="M171" s="155">
        <f>IFERROR(IF(INDEX(data_wkly!M:M,MATCH($B171,data_wkly!$C:$C,0),1)=0,"",INDEX(data_wkly!M:M,MATCH($B171,data_wkly!$C:$C,0),1)),"")</f>
        <v>72422</v>
      </c>
      <c r="N171" s="21">
        <f>IFERROR(IF(INDEX(data_wkly!N:N,MATCH($B171,data_wkly!$C:$C,0),1)=0,"",INDEX(data_wkly!N:N,MATCH($B171,data_wkly!$C:$C,0),1)),"")</f>
        <v>158.16</v>
      </c>
      <c r="O171" s="21">
        <f>IF(M171="","",IFERROR(INDEX(data_wkly!O:O,MATCH($B171,data_wkly!$C:$C,0),1),""))</f>
        <v>1.0099999999999909</v>
      </c>
      <c r="P171" s="21">
        <f>IF(M171="","",IFERROR(IF(INDEX(data_wkly!P:P,MATCH($B171,data_wkly!$C:$C,0),1)=0,"",INDEX(data_wkly!P:P,MATCH($B171,data_wkly!$C:$C,0),1)),""))</f>
        <v>139.18666666666667</v>
      </c>
      <c r="Q171" s="21">
        <f>IFERROR(IF(INDEX(data_wkly!Q:Q,MATCH($B171,data_wkly!$C:$C,0),1)=0,"",INDEX(data_wkly!Q:Q,MATCH($B171,data_wkly!$C:$C,0),1)),"")</f>
        <v>155.32</v>
      </c>
      <c r="R171" s="21">
        <f>IF(M171="","",IFERROR(INDEX(data_wkly!R:R,MATCH($B171,data_wkly!$C:$C,0),1),""))</f>
        <v>0.98999999999998067</v>
      </c>
      <c r="S171" s="21">
        <f>IF(M171="","",IFERROR(IF(INDEX(data_wkly!S:S,MATCH($B171,data_wkly!$C:$C,0),1)=0,"",INDEX(data_wkly!S:S,MATCH($B171,data_wkly!$C:$C,0),1)),""))</f>
        <v>136.68333333333331</v>
      </c>
      <c r="T171" s="21">
        <f>IFERROR(IF(INDEX(data_wkly!T:T,MATCH($B171,data_wkly!$C:$C,0),1)=0,"",INDEX(data_wkly!T:T,MATCH($B171,data_wkly!$C:$C,0),1)),"")</f>
        <v>82.59</v>
      </c>
      <c r="U171" s="86">
        <f>IFERROR(IF(INDEX(data_wkly!U:U,MATCH($B171,data_wkly!$C:$C,0),1)=0,"",INDEX(data_wkly!U:U,MATCH($B171,data_wkly!$C:$C,0),1)),"")</f>
        <v>11</v>
      </c>
      <c r="V171" s="157">
        <f t="shared" si="12"/>
        <v>1</v>
      </c>
      <c r="W171" s="152">
        <f>IFERROR(IF(INDEX(data_wkly!W:W,MATCH($B171,data_wkly!$C:$C,0),1)=0,"",INDEX(data_wkly!W:W,MATCH($B171,data_wkly!$C:$C,0),1)),"")</f>
        <v>144.38939999999999</v>
      </c>
      <c r="X171" s="21">
        <f>IFERROR(IF(INDEX(data_wkly!X:X,MATCH($B171,data_wkly!$C:$C,0),1)=0,"",INDEX(data_wkly!X:X,MATCH($B171,data_wkly!$C:$C,0),1)),"")</f>
        <v>2.0712145462587443</v>
      </c>
      <c r="Y171" s="21">
        <f>IFERROR(IF(INDEX(data_wkly!Y:Y,MATCH($B171,data_wkly!$C:$C,0),1)=0,"",INDEX(data_wkly!Y:Y,MATCH($B171,data_wkly!$C:$C,0),1)),"")</f>
        <v>144.28</v>
      </c>
      <c r="Z171" s="21">
        <f>IFERROR(IF(INDEX(data_wkly!Z:Z,MATCH($B171,data_wkly!$C:$C,0),1)=0,"",INDEX(data_wkly!Z:Z,MATCH($B171,data_wkly!$C:$C,0),1)),"")</f>
        <v>1.8600000000000136</v>
      </c>
      <c r="AA171" s="152">
        <f>IFERROR(IF(INDEX(data_wkly!AA:AA,MATCH($B171,data_wkly!$C:$C,0),1)=0,"",INDEX(data_wkly!AA:AA,MATCH($B171,data_wkly!$C:$C,0),1)),"")</f>
        <v>146.93</v>
      </c>
      <c r="AB171" s="21">
        <f>IFERROR(IF(INDEX(data_wkly!AB:AB,MATCH($B171,data_wkly!$C:$C,0),1)=0,"",INDEX(data_wkly!AB:AB,MATCH($B171,data_wkly!$C:$C,0),1)),"")</f>
        <v>2.8100000000000023</v>
      </c>
      <c r="AC171" s="21">
        <f>IFERROR(IF(INDEX(data_wkly!AC:AC,MATCH($B171,data_wkly!$C:$C,0),1)=0,"",INDEX(data_wkly!AC:AC,MATCH($B171,data_wkly!$C:$C,0),1)),"")</f>
        <v>147.66999999999999</v>
      </c>
      <c r="AD171" s="21">
        <f>IFERROR(IF(INDEX(data_wkly!AD:AD,MATCH($B171,data_wkly!$C:$C,0),1)=0,"",INDEX(data_wkly!AD:AD,MATCH($B171,data_wkly!$C:$C,0),1)),"")</f>
        <v>2.5699999999999932</v>
      </c>
      <c r="AE171" s="157">
        <f t="shared" si="13"/>
        <v>1</v>
      </c>
      <c r="AF171" s="154" t="str">
        <f>IFERROR(IF(INDEX(data_wkly!AF:AF,MATCH($B171,data_wkly!$C:$C,0),1)=0,"",INDEX(data_wkly!AF:AF,MATCH($B171,data_wkly!$C:$C,0),1)),"")</f>
        <v/>
      </c>
      <c r="AG171" s="153" t="str">
        <f>IFERROR(IF(AF171="","",INDEX(data_wkly!AG:AG,MATCH($B171,data_wkly!$C:$C,0),1)),"")</f>
        <v/>
      </c>
      <c r="AH171" s="153" t="str">
        <f>IFERROR(IF(INDEX(data_wkly!AH:AH,MATCH($B171,data_wkly!$C:$C,0),1)=0,"",INDEX(data_wkly!AH:AH,MATCH($B171,data_wkly!$C:$C,0),1)),"")</f>
        <v/>
      </c>
      <c r="AI171" s="153" t="str">
        <f>IFERROR(IF(INDEX(data_wkly!AI:AI,MATCH($B171,data_wkly!$C:$C,0),1)=0,"",INDEX(data_wkly!AI:AI,MATCH($B171,data_wkly!$C:$C,0),1)),"")</f>
        <v/>
      </c>
      <c r="AJ171" s="153" t="str">
        <f>IFERROR(IF(AI171="","",INDEX(data_wkly!AJ:AJ,MATCH($B171,data_wkly!$C:$C,0),1)),"")</f>
        <v/>
      </c>
      <c r="AK171" s="153" t="str">
        <f>IFERROR(IF(INDEX(data_wkly!AK:AK,MATCH($B171,data_wkly!$C:$C,0),1)=0,"",INDEX(data_wkly!AK:AK,MATCH($B171,data_wkly!$C:$C,0),1)),"")</f>
        <v/>
      </c>
      <c r="AL171" s="153" t="str">
        <f>IFERROR(IF(INDEX(data_wkly!AL:AL,MATCH($B171,data_wkly!$C:$C,0),1)=0,"",INDEX(data_wkly!AL:AL,MATCH($B171,data_wkly!$C:$C,0),1)),"")</f>
        <v/>
      </c>
      <c r="AM171" s="183" t="str">
        <f>IFERROR(IF(INDEX(data_wkly!AM:AM,MATCH($B171,data_wkly!$C:$C,0),1)=0,"",INDEX(data_wkly!AM:AM,MATCH($B171,data_wkly!$C:$C,0),1)),"")</f>
        <v/>
      </c>
      <c r="AN171" s="41" t="str">
        <f t="shared" si="14"/>
        <v/>
      </c>
      <c r="AO171" s="88">
        <f t="shared" si="17"/>
        <v>1</v>
      </c>
    </row>
    <row r="172" spans="1:41">
      <c r="A172" s="88">
        <f t="shared" si="15"/>
        <v>2</v>
      </c>
      <c r="B172" s="89">
        <f t="shared" si="16"/>
        <v>42847</v>
      </c>
      <c r="C172" s="155">
        <f>IFERROR(IF(INDEX(data_wkly!D:D,MATCH($B172,data_wkly!$C:$C,0),1)=0,"",INDEX(data_wkly!D:D,MATCH($B172,data_wkly!$C:$C,0),1)),"")</f>
        <v>80161</v>
      </c>
      <c r="D172" s="21">
        <f>IFERROR(IF(INDEX(data_wkly!E:E,MATCH($B172,data_wkly!$C:$C,0),1)=0,"",INDEX(data_wkly!E:E,MATCH($B172,data_wkly!$C:$C,0),1)),"")</f>
        <v>156.16</v>
      </c>
      <c r="E172" s="21">
        <f>IF(C172="","",IFERROR(INDEX(data_wkly!F:F,MATCH($B172,data_wkly!$C:$C,0),1),""))</f>
        <v>0.57999999999998408</v>
      </c>
      <c r="F172" s="21">
        <f>IF(E172="","",IFERROR(IF(INDEX(data_wkly!G:G,MATCH($B172,data_wkly!$C:$C,0),1)=0,"",INDEX(data_wkly!G:G,MATCH($B172,data_wkly!$C:$C,0),1)),""))</f>
        <v>136.09</v>
      </c>
      <c r="G172" s="21">
        <f>IFERROR(IF(INDEX(data_wkly!H:H,MATCH($B172,data_wkly!$C:$C,0),1)=0,"",INDEX(data_wkly!H:H,MATCH($B172,data_wkly!$C:$C,0),1)),"")</f>
        <v>153.34</v>
      </c>
      <c r="H172" s="21">
        <f>IF(C172="","",IFERROR(INDEX(data_wkly!I:I,MATCH($B172,data_wkly!$C:$C,0),1),""))</f>
        <v>0.56999999999999318</v>
      </c>
      <c r="I172" s="21">
        <f>IF(H172="","",IFERROR(IF(INDEX(data_wkly!J:J,MATCH($B172,data_wkly!$C:$C,0),1)=0,"",INDEX(data_wkly!J:J,MATCH($B172,data_wkly!$C:$C,0),1)),""))</f>
        <v>133.63333333333333</v>
      </c>
      <c r="J172" s="21">
        <f>IFERROR(IF(INDEX(data_wkly!K:K,MATCH($B172,data_wkly!$C:$C,0),1)=0,"",INDEX(data_wkly!K:K,MATCH($B172,data_wkly!$C:$C,0),1)),"")</f>
        <v>83.5</v>
      </c>
      <c r="K172" s="86">
        <f>IFERROR(IF(INDEX(data_wkly!L:L,MATCH($B172,data_wkly!$C:$C,0),1)=0,"",INDEX(data_wkly!L:L,MATCH($B172,data_wkly!$C:$C,0),1)),"")</f>
        <v>10.8</v>
      </c>
      <c r="L172" s="156"/>
      <c r="M172" s="155">
        <f>IFERROR(IF(INDEX(data_wkly!M:M,MATCH($B172,data_wkly!$C:$C,0),1)=0,"",INDEX(data_wkly!M:M,MATCH($B172,data_wkly!$C:$C,0),1)),"")</f>
        <v>74124</v>
      </c>
      <c r="N172" s="21">
        <f>IFERROR(IF(INDEX(data_wkly!N:N,MATCH($B172,data_wkly!$C:$C,0),1)=0,"",INDEX(data_wkly!N:N,MATCH($B172,data_wkly!$C:$C,0),1)),"")</f>
        <v>159.03</v>
      </c>
      <c r="O172" s="21">
        <f>IF(M172="","",IFERROR(INDEX(data_wkly!O:O,MATCH($B172,data_wkly!$C:$C,0),1),""))</f>
        <v>0.87000000000000455</v>
      </c>
      <c r="P172" s="21">
        <f>IF(M172="","",IFERROR(IF(INDEX(data_wkly!P:P,MATCH($B172,data_wkly!$C:$C,0),1)=0,"",INDEX(data_wkly!P:P,MATCH($B172,data_wkly!$C:$C,0),1)),""))</f>
        <v>139.47999999999999</v>
      </c>
      <c r="Q172" s="21">
        <f>IFERROR(IF(INDEX(data_wkly!Q:Q,MATCH($B172,data_wkly!$C:$C,0),1)=0,"",INDEX(data_wkly!Q:Q,MATCH($B172,data_wkly!$C:$C,0),1)),"")</f>
        <v>156.18</v>
      </c>
      <c r="R172" s="21">
        <f>IF(M172="","",IFERROR(INDEX(data_wkly!R:R,MATCH($B172,data_wkly!$C:$C,0),1),""))</f>
        <v>0.86000000000001364</v>
      </c>
      <c r="S172" s="21">
        <f>IF(M172="","",IFERROR(IF(INDEX(data_wkly!S:S,MATCH($B172,data_wkly!$C:$C,0),1)=0,"",INDEX(data_wkly!S:S,MATCH($B172,data_wkly!$C:$C,0),1)),""))</f>
        <v>136.97333333333333</v>
      </c>
      <c r="T172" s="21">
        <f>IFERROR(IF(INDEX(data_wkly!T:T,MATCH($B172,data_wkly!$C:$C,0),1)=0,"",INDEX(data_wkly!T:T,MATCH($B172,data_wkly!$C:$C,0),1)),"")</f>
        <v>82.71</v>
      </c>
      <c r="U172" s="86">
        <f>IFERROR(IF(INDEX(data_wkly!U:U,MATCH($B172,data_wkly!$C:$C,0),1)=0,"",INDEX(data_wkly!U:U,MATCH($B172,data_wkly!$C:$C,0),1)),"")</f>
        <v>11</v>
      </c>
      <c r="V172" s="157">
        <f t="shared" si="12"/>
        <v>2</v>
      </c>
      <c r="W172" s="152">
        <f>IFERROR(IF(INDEX(data_wkly!W:W,MATCH($B172,data_wkly!$C:$C,0),1)=0,"",INDEX(data_wkly!W:W,MATCH($B172,data_wkly!$C:$C,0),1)),"")</f>
        <v>143.20910000000001</v>
      </c>
      <c r="X172" s="21">
        <f>IFERROR(IF(INDEX(data_wkly!X:X,MATCH($B172,data_wkly!$C:$C,0),1)=0,"",INDEX(data_wkly!X:X,MATCH($B172,data_wkly!$C:$C,0),1)),"")</f>
        <v>-1.1803110128410879</v>
      </c>
      <c r="Y172" s="21">
        <f>IFERROR(IF(INDEX(data_wkly!Y:Y,MATCH($B172,data_wkly!$C:$C,0),1)=0,"",INDEX(data_wkly!Y:Y,MATCH($B172,data_wkly!$C:$C,0),1)),"")</f>
        <v>142.99</v>
      </c>
      <c r="Z172" s="21">
        <f>IFERROR(IF(INDEX(data_wkly!Z:Z,MATCH($B172,data_wkly!$C:$C,0),1)=0,"",INDEX(data_wkly!Z:Z,MATCH($B172,data_wkly!$C:$C,0),1)),"")</f>
        <v>-1.289999999999992</v>
      </c>
      <c r="AA172" s="152">
        <f>IFERROR(IF(INDEX(data_wkly!AA:AA,MATCH($B172,data_wkly!$C:$C,0),1)=0,"",INDEX(data_wkly!AA:AA,MATCH($B172,data_wkly!$C:$C,0),1)),"")</f>
        <v>145.44999999999999</v>
      </c>
      <c r="AB172" s="21">
        <f>IFERROR(IF(INDEX(data_wkly!AB:AB,MATCH($B172,data_wkly!$C:$C,0),1)=0,"",INDEX(data_wkly!AB:AB,MATCH($B172,data_wkly!$C:$C,0),1)),"")</f>
        <v>-1.4800000000000182</v>
      </c>
      <c r="AC172" s="21">
        <f>IFERROR(IF(INDEX(data_wkly!AC:AC,MATCH($B172,data_wkly!$C:$C,0),1)=0,"",INDEX(data_wkly!AC:AC,MATCH($B172,data_wkly!$C:$C,0),1)),"")</f>
        <v>146.06</v>
      </c>
      <c r="AD172" s="21">
        <f>IFERROR(IF(INDEX(data_wkly!AD:AD,MATCH($B172,data_wkly!$C:$C,0),1)=0,"",INDEX(data_wkly!AD:AD,MATCH($B172,data_wkly!$C:$C,0),1)),"")</f>
        <v>-1.6099999999999852</v>
      </c>
      <c r="AE172" s="157">
        <f t="shared" si="13"/>
        <v>2</v>
      </c>
      <c r="AF172" s="154" t="str">
        <f>IFERROR(IF(INDEX(data_wkly!AF:AF,MATCH($B172,data_wkly!$C:$C,0),1)=0,"",INDEX(data_wkly!AF:AF,MATCH($B172,data_wkly!$C:$C,0),1)),"")</f>
        <v/>
      </c>
      <c r="AG172" s="153" t="str">
        <f>IFERROR(IF(AF172="","",INDEX(data_wkly!AG:AG,MATCH($B172,data_wkly!$C:$C,0),1)),"")</f>
        <v/>
      </c>
      <c r="AH172" s="153" t="str">
        <f>IFERROR(IF(INDEX(data_wkly!AH:AH,MATCH($B172,data_wkly!$C:$C,0),1)=0,"",INDEX(data_wkly!AH:AH,MATCH($B172,data_wkly!$C:$C,0),1)),"")</f>
        <v/>
      </c>
      <c r="AI172" s="153" t="str">
        <f>IFERROR(IF(INDEX(data_wkly!AI:AI,MATCH($B172,data_wkly!$C:$C,0),1)=0,"",INDEX(data_wkly!AI:AI,MATCH($B172,data_wkly!$C:$C,0),1)),"")</f>
        <v/>
      </c>
      <c r="AJ172" s="153" t="str">
        <f>IFERROR(IF(AI172="","",INDEX(data_wkly!AJ:AJ,MATCH($B172,data_wkly!$C:$C,0),1)),"")</f>
        <v/>
      </c>
      <c r="AK172" s="153" t="str">
        <f>IFERROR(IF(INDEX(data_wkly!AK:AK,MATCH($B172,data_wkly!$C:$C,0),1)=0,"",INDEX(data_wkly!AK:AK,MATCH($B172,data_wkly!$C:$C,0),1)),"")</f>
        <v/>
      </c>
      <c r="AL172" s="153" t="str">
        <f>IFERROR(IF(INDEX(data_wkly!AL:AL,MATCH($B172,data_wkly!$C:$C,0),1)=0,"",INDEX(data_wkly!AL:AL,MATCH($B172,data_wkly!$C:$C,0),1)),"")</f>
        <v/>
      </c>
      <c r="AM172" s="183" t="str">
        <f>IFERROR(IF(INDEX(data_wkly!AM:AM,MATCH($B172,data_wkly!$C:$C,0),1)=0,"",INDEX(data_wkly!AM:AM,MATCH($B172,data_wkly!$C:$C,0),1)),"")</f>
        <v/>
      </c>
      <c r="AN172" s="41" t="str">
        <f t="shared" si="14"/>
        <v/>
      </c>
      <c r="AO172" s="88">
        <f t="shared" si="17"/>
        <v>2</v>
      </c>
    </row>
    <row r="173" spans="1:41">
      <c r="A173" s="88">
        <f t="shared" si="15"/>
        <v>1</v>
      </c>
      <c r="B173" s="89">
        <f t="shared" si="16"/>
        <v>42854</v>
      </c>
      <c r="C173" s="155">
        <f>IFERROR(IF(INDEX(data_wkly!D:D,MATCH($B173,data_wkly!$C:$C,0),1)=0,"",INDEX(data_wkly!D:D,MATCH($B173,data_wkly!$C:$C,0),1)),"")</f>
        <v>78391</v>
      </c>
      <c r="D173" s="21">
        <f>IFERROR(IF(INDEX(data_wkly!E:E,MATCH($B173,data_wkly!$C:$C,0),1)=0,"",INDEX(data_wkly!E:E,MATCH($B173,data_wkly!$C:$C,0),1)),"")</f>
        <v>156.53</v>
      </c>
      <c r="E173" s="21">
        <f>IF(C173="","",IFERROR(INDEX(data_wkly!F:F,MATCH($B173,data_wkly!$C:$C,0),1),""))</f>
        <v>0.37000000000000455</v>
      </c>
      <c r="F173" s="21">
        <f>IF(E173="","",IFERROR(IF(INDEX(data_wkly!G:G,MATCH($B173,data_wkly!$C:$C,0),1)=0,"",INDEX(data_wkly!G:G,MATCH($B173,data_wkly!$C:$C,0),1)),""))</f>
        <v>136.46</v>
      </c>
      <c r="G173" s="21">
        <f>IFERROR(IF(INDEX(data_wkly!H:H,MATCH($B173,data_wkly!$C:$C,0),1)=0,"",INDEX(data_wkly!H:H,MATCH($B173,data_wkly!$C:$C,0),1)),"")</f>
        <v>153.71</v>
      </c>
      <c r="H173" s="21">
        <f>IF(C173="","",IFERROR(INDEX(data_wkly!I:I,MATCH($B173,data_wkly!$C:$C,0),1),""))</f>
        <v>0.37000000000000455</v>
      </c>
      <c r="I173" s="21">
        <f>IF(H173="","",IFERROR(IF(INDEX(data_wkly!J:J,MATCH($B173,data_wkly!$C:$C,0),1)=0,"",INDEX(data_wkly!J:J,MATCH($B173,data_wkly!$C:$C,0),1)),""))</f>
        <v>133.99666666666667</v>
      </c>
      <c r="J173" s="21">
        <f>IFERROR(IF(INDEX(data_wkly!K:K,MATCH($B173,data_wkly!$C:$C,0),1)=0,"",INDEX(data_wkly!K:K,MATCH($B173,data_wkly!$C:$C,0),1)),"")</f>
        <v>83.63</v>
      </c>
      <c r="K173" s="86">
        <f>IFERROR(IF(INDEX(data_wkly!L:L,MATCH($B173,data_wkly!$C:$C,0),1)=0,"",INDEX(data_wkly!L:L,MATCH($B173,data_wkly!$C:$C,0),1)),"")</f>
        <v>11</v>
      </c>
      <c r="L173" s="156"/>
      <c r="M173" s="155">
        <f>IFERROR(IF(INDEX(data_wkly!M:M,MATCH($B173,data_wkly!$C:$C,0),1)=0,"",INDEX(data_wkly!M:M,MATCH($B173,data_wkly!$C:$C,0),1)),"")</f>
        <v>77622</v>
      </c>
      <c r="N173" s="21">
        <f>IFERROR(IF(INDEX(data_wkly!N:N,MATCH($B173,data_wkly!$C:$C,0),1)=0,"",INDEX(data_wkly!N:N,MATCH($B173,data_wkly!$C:$C,0),1)),"")</f>
        <v>159.53</v>
      </c>
      <c r="O173" s="21">
        <f>IF(M173="","",IFERROR(INDEX(data_wkly!O:O,MATCH($B173,data_wkly!$C:$C,0),1),""))</f>
        <v>0.5</v>
      </c>
      <c r="P173" s="21">
        <f>IF(M173="","",IFERROR(IF(INDEX(data_wkly!P:P,MATCH($B173,data_wkly!$C:$C,0),1)=0,"",INDEX(data_wkly!P:P,MATCH($B173,data_wkly!$C:$C,0),1)),""))</f>
        <v>139.84666666666666</v>
      </c>
      <c r="Q173" s="21">
        <f>IFERROR(IF(INDEX(data_wkly!Q:Q,MATCH($B173,data_wkly!$C:$C,0),1)=0,"",INDEX(data_wkly!Q:Q,MATCH($B173,data_wkly!$C:$C,0),1)),"")</f>
        <v>156.66999999999999</v>
      </c>
      <c r="R173" s="21">
        <f>IF(M173="","",IFERROR(INDEX(data_wkly!R:R,MATCH($B173,data_wkly!$C:$C,0),1),""))</f>
        <v>0.48999999999998067</v>
      </c>
      <c r="S173" s="21">
        <f>IF(M173="","",IFERROR(IF(INDEX(data_wkly!S:S,MATCH($B173,data_wkly!$C:$C,0),1)=0,"",INDEX(data_wkly!S:S,MATCH($B173,data_wkly!$C:$C,0),1)),""))</f>
        <v>137.32666666666668</v>
      </c>
      <c r="T173" s="21">
        <f>IFERROR(IF(INDEX(data_wkly!T:T,MATCH($B173,data_wkly!$C:$C,0),1)=0,"",INDEX(data_wkly!T:T,MATCH($B173,data_wkly!$C:$C,0),1)),"")</f>
        <v>82.97</v>
      </c>
      <c r="U173" s="86">
        <f>IFERROR(IF(INDEX(data_wkly!U:U,MATCH($B173,data_wkly!$C:$C,0),1)=0,"",INDEX(data_wkly!U:U,MATCH($B173,data_wkly!$C:$C,0),1)),"")</f>
        <v>11.2</v>
      </c>
      <c r="V173" s="157">
        <f t="shared" si="12"/>
        <v>1</v>
      </c>
      <c r="W173" s="152">
        <f>IFERROR(IF(INDEX(data_wkly!W:W,MATCH($B173,data_wkly!$C:$C,0),1)=0,"",INDEX(data_wkly!W:W,MATCH($B173,data_wkly!$C:$C,0),1)),"")</f>
        <v>144.6746</v>
      </c>
      <c r="X173" s="21">
        <f>IFERROR(IF(INDEX(data_wkly!X:X,MATCH($B173,data_wkly!$C:$C,0),1)=0,"",INDEX(data_wkly!X:X,MATCH($B173,data_wkly!$C:$C,0),1)),"")</f>
        <v>1.4654413663608636</v>
      </c>
      <c r="Y173" s="21">
        <f>IFERROR(IF(INDEX(data_wkly!Y:Y,MATCH($B173,data_wkly!$C:$C,0),1)=0,"",INDEX(data_wkly!Y:Y,MATCH($B173,data_wkly!$C:$C,0),1)),"")</f>
        <v>144.47</v>
      </c>
      <c r="Z173" s="21">
        <f>IFERROR(IF(INDEX(data_wkly!Z:Z,MATCH($B173,data_wkly!$C:$C,0),1)=0,"",INDEX(data_wkly!Z:Z,MATCH($B173,data_wkly!$C:$C,0),1)),"")</f>
        <v>1.4799999999999898</v>
      </c>
      <c r="AA173" s="152">
        <f>IFERROR(IF(INDEX(data_wkly!AA:AA,MATCH($B173,data_wkly!$C:$C,0),1)=0,"",INDEX(data_wkly!AA:AA,MATCH($B173,data_wkly!$C:$C,0),1)),"")</f>
        <v>146.76</v>
      </c>
      <c r="AB173" s="21">
        <f>IFERROR(IF(INDEX(data_wkly!AB:AB,MATCH($B173,data_wkly!$C:$C,0),1)=0,"",INDEX(data_wkly!AB:AB,MATCH($B173,data_wkly!$C:$C,0),1)),"")</f>
        <v>1.3100000000000023</v>
      </c>
      <c r="AC173" s="21">
        <f>IFERROR(IF(INDEX(data_wkly!AC:AC,MATCH($B173,data_wkly!$C:$C,0),1)=0,"",INDEX(data_wkly!AC:AC,MATCH($B173,data_wkly!$C:$C,0),1)),"")</f>
        <v>147.49</v>
      </c>
      <c r="AD173" s="21">
        <f>IFERROR(IF(INDEX(data_wkly!AD:AD,MATCH($B173,data_wkly!$C:$C,0),1)=0,"",INDEX(data_wkly!AD:AD,MATCH($B173,data_wkly!$C:$C,0),1)),"")</f>
        <v>1.4300000000000068</v>
      </c>
      <c r="AE173" s="157">
        <f t="shared" si="13"/>
        <v>1</v>
      </c>
      <c r="AF173" s="154" t="str">
        <f>IFERROR(IF(INDEX(data_wkly!AF:AF,MATCH($B173,data_wkly!$C:$C,0),1)=0,"",INDEX(data_wkly!AF:AF,MATCH($B173,data_wkly!$C:$C,0),1)),"")</f>
        <v/>
      </c>
      <c r="AG173" s="153" t="str">
        <f>IFERROR(IF(AF173="","",INDEX(data_wkly!AG:AG,MATCH($B173,data_wkly!$C:$C,0),1)),"")</f>
        <v/>
      </c>
      <c r="AH173" s="153" t="str">
        <f>IFERROR(IF(INDEX(data_wkly!AH:AH,MATCH($B173,data_wkly!$C:$C,0),1)=0,"",INDEX(data_wkly!AH:AH,MATCH($B173,data_wkly!$C:$C,0),1)),"")</f>
        <v/>
      </c>
      <c r="AI173" s="153" t="str">
        <f>IFERROR(IF(INDEX(data_wkly!AI:AI,MATCH($B173,data_wkly!$C:$C,0),1)=0,"",INDEX(data_wkly!AI:AI,MATCH($B173,data_wkly!$C:$C,0),1)),"")</f>
        <v/>
      </c>
      <c r="AJ173" s="153" t="str">
        <f>IFERROR(IF(AI173="","",INDEX(data_wkly!AJ:AJ,MATCH($B173,data_wkly!$C:$C,0),1)),"")</f>
        <v/>
      </c>
      <c r="AK173" s="153" t="str">
        <f>IFERROR(IF(INDEX(data_wkly!AK:AK,MATCH($B173,data_wkly!$C:$C,0),1)=0,"",INDEX(data_wkly!AK:AK,MATCH($B173,data_wkly!$C:$C,0),1)),"")</f>
        <v/>
      </c>
      <c r="AL173" s="153" t="str">
        <f>IFERROR(IF(INDEX(data_wkly!AL:AL,MATCH($B173,data_wkly!$C:$C,0),1)=0,"",INDEX(data_wkly!AL:AL,MATCH($B173,data_wkly!$C:$C,0),1)),"")</f>
        <v/>
      </c>
      <c r="AM173" s="183" t="str">
        <f>IFERROR(IF(INDEX(data_wkly!AM:AM,MATCH($B173,data_wkly!$C:$C,0),1)=0,"",INDEX(data_wkly!AM:AM,MATCH($B173,data_wkly!$C:$C,0),1)),"")</f>
        <v/>
      </c>
      <c r="AN173" s="41" t="str">
        <f t="shared" si="14"/>
        <v/>
      </c>
      <c r="AO173" s="88">
        <f t="shared" si="17"/>
        <v>1</v>
      </c>
    </row>
    <row r="174" spans="1:41">
      <c r="A174" s="88">
        <f t="shared" si="15"/>
        <v>2</v>
      </c>
      <c r="B174" s="89">
        <f t="shared" si="16"/>
        <v>42861</v>
      </c>
      <c r="C174" s="155">
        <f>IFERROR(IF(INDEX(data_wkly!D:D,MATCH($B174,data_wkly!$C:$C,0),1)=0,"",INDEX(data_wkly!D:D,MATCH($B174,data_wkly!$C:$C,0),1)),"")</f>
        <v>78941</v>
      </c>
      <c r="D174" s="21">
        <f>IFERROR(IF(INDEX(data_wkly!E:E,MATCH($B174,data_wkly!$C:$C,0),1)=0,"",INDEX(data_wkly!E:E,MATCH($B174,data_wkly!$C:$C,0),1)),"")</f>
        <v>157.82</v>
      </c>
      <c r="E174" s="21">
        <f>IF(C174="","",IFERROR(INDEX(data_wkly!F:F,MATCH($B174,data_wkly!$C:$C,0),1),""))</f>
        <v>1.289999999999992</v>
      </c>
      <c r="F174" s="21">
        <f>IF(E174="","",IFERROR(IF(INDEX(data_wkly!G:G,MATCH($B174,data_wkly!$C:$C,0),1)=0,"",INDEX(data_wkly!G:G,MATCH($B174,data_wkly!$C:$C,0),1)),""))</f>
        <v>136.61666666666667</v>
      </c>
      <c r="G174" s="21">
        <f>IFERROR(IF(INDEX(data_wkly!H:H,MATCH($B174,data_wkly!$C:$C,0),1)=0,"",INDEX(data_wkly!H:H,MATCH($B174,data_wkly!$C:$C,0),1)),"")</f>
        <v>154.99</v>
      </c>
      <c r="H174" s="21">
        <f>IF(C174="","",IFERROR(INDEX(data_wkly!I:I,MATCH($B174,data_wkly!$C:$C,0),1),""))</f>
        <v>1.2800000000000011</v>
      </c>
      <c r="I174" s="21">
        <f>IF(H174="","",IFERROR(IF(INDEX(data_wkly!J:J,MATCH($B174,data_wkly!$C:$C,0),1)=0,"",INDEX(data_wkly!J:J,MATCH($B174,data_wkly!$C:$C,0),1)),""))</f>
        <v>134.15</v>
      </c>
      <c r="J174" s="21">
        <f>IFERROR(IF(INDEX(data_wkly!K:K,MATCH($B174,data_wkly!$C:$C,0),1)=0,"",INDEX(data_wkly!K:K,MATCH($B174,data_wkly!$C:$C,0),1)),"")</f>
        <v>83.58</v>
      </c>
      <c r="K174" s="86">
        <f>IFERROR(IF(INDEX(data_wkly!L:L,MATCH($B174,data_wkly!$C:$C,0),1)=0,"",INDEX(data_wkly!L:L,MATCH($B174,data_wkly!$C:$C,0),1)),"")</f>
        <v>10.9</v>
      </c>
      <c r="L174" s="156"/>
      <c r="M174" s="155">
        <f>IFERROR(IF(INDEX(data_wkly!M:M,MATCH($B174,data_wkly!$C:$C,0),1)=0,"",INDEX(data_wkly!M:M,MATCH($B174,data_wkly!$C:$C,0),1)),"")</f>
        <v>77174</v>
      </c>
      <c r="N174" s="21">
        <f>IFERROR(IF(INDEX(data_wkly!N:N,MATCH($B174,data_wkly!$C:$C,0),1)=0,"",INDEX(data_wkly!N:N,MATCH($B174,data_wkly!$C:$C,0),1)),"")</f>
        <v>161.21</v>
      </c>
      <c r="O174" s="21">
        <f>IF(M174="","",IFERROR(INDEX(data_wkly!O:O,MATCH($B174,data_wkly!$C:$C,0),1),""))</f>
        <v>1.6800000000000068</v>
      </c>
      <c r="P174" s="21">
        <f>IF(M174="","",IFERROR(IF(INDEX(data_wkly!P:P,MATCH($B174,data_wkly!$C:$C,0),1)=0,"",INDEX(data_wkly!P:P,MATCH($B174,data_wkly!$C:$C,0),1)),""))</f>
        <v>139.75</v>
      </c>
      <c r="Q174" s="21">
        <f>IFERROR(IF(INDEX(data_wkly!Q:Q,MATCH($B174,data_wkly!$C:$C,0),1)=0,"",INDEX(data_wkly!Q:Q,MATCH($B174,data_wkly!$C:$C,0),1)),"")</f>
        <v>158.31</v>
      </c>
      <c r="R174" s="21">
        <f>IF(M174="","",IFERROR(INDEX(data_wkly!R:R,MATCH($B174,data_wkly!$C:$C,0),1),""))</f>
        <v>1.6400000000000148</v>
      </c>
      <c r="S174" s="21">
        <f>IF(M174="","",IFERROR(IF(INDEX(data_wkly!S:S,MATCH($B174,data_wkly!$C:$C,0),1)=0,"",INDEX(data_wkly!S:S,MATCH($B174,data_wkly!$C:$C,0),1)),""))</f>
        <v>137.22666666666666</v>
      </c>
      <c r="T174" s="21">
        <f>IFERROR(IF(INDEX(data_wkly!T:T,MATCH($B174,data_wkly!$C:$C,0),1)=0,"",INDEX(data_wkly!T:T,MATCH($B174,data_wkly!$C:$C,0),1)),"")</f>
        <v>82.47</v>
      </c>
      <c r="U174" s="86">
        <f>IFERROR(IF(INDEX(data_wkly!U:U,MATCH($B174,data_wkly!$C:$C,0),1)=0,"",INDEX(data_wkly!U:U,MATCH($B174,data_wkly!$C:$C,0),1)),"")</f>
        <v>11.1</v>
      </c>
      <c r="V174" s="157">
        <f t="shared" si="12"/>
        <v>2</v>
      </c>
      <c r="W174" s="152">
        <f>IFERROR(IF(INDEX(data_wkly!W:W,MATCH($B174,data_wkly!$C:$C,0),1)=0,"",INDEX(data_wkly!W:W,MATCH($B174,data_wkly!$C:$C,0),1)),"")</f>
        <v>146.1019</v>
      </c>
      <c r="X174" s="21">
        <f>IFERROR(IF(INDEX(data_wkly!X:X,MATCH($B174,data_wkly!$C:$C,0),1)=0,"",INDEX(data_wkly!X:X,MATCH($B174,data_wkly!$C:$C,0),1)),"")</f>
        <v>1.4273740132395289</v>
      </c>
      <c r="Y174" s="21">
        <f>IFERROR(IF(INDEX(data_wkly!Y:Y,MATCH($B174,data_wkly!$C:$C,0),1)=0,"",INDEX(data_wkly!Y:Y,MATCH($B174,data_wkly!$C:$C,0),1)),"")</f>
        <v>145.87</v>
      </c>
      <c r="Z174" s="21">
        <f>IFERROR(IF(INDEX(data_wkly!Z:Z,MATCH($B174,data_wkly!$C:$C,0),1)=0,"",INDEX(data_wkly!Z:Z,MATCH($B174,data_wkly!$C:$C,0),1)),"")</f>
        <v>1.4000000000000057</v>
      </c>
      <c r="AA174" s="152">
        <f>IFERROR(IF(INDEX(data_wkly!AA:AA,MATCH($B174,data_wkly!$C:$C,0),1)=0,"",INDEX(data_wkly!AA:AA,MATCH($B174,data_wkly!$C:$C,0),1)),"")</f>
        <v>147.57</v>
      </c>
      <c r="AB174" s="21">
        <f>IFERROR(IF(INDEX(data_wkly!AB:AB,MATCH($B174,data_wkly!$C:$C,0),1)=0,"",INDEX(data_wkly!AB:AB,MATCH($B174,data_wkly!$C:$C,0),1)),"")</f>
        <v>0.81000000000000227</v>
      </c>
      <c r="AC174" s="21">
        <f>IFERROR(IF(INDEX(data_wkly!AC:AC,MATCH($B174,data_wkly!$C:$C,0),1)=0,"",INDEX(data_wkly!AC:AC,MATCH($B174,data_wkly!$C:$C,0),1)),"")</f>
        <v>148.26</v>
      </c>
      <c r="AD174" s="21">
        <f>IFERROR(IF(INDEX(data_wkly!AD:AD,MATCH($B174,data_wkly!$C:$C,0),1)=0,"",INDEX(data_wkly!AD:AD,MATCH($B174,data_wkly!$C:$C,0),1)),"")</f>
        <v>0.76999999999998181</v>
      </c>
      <c r="AE174" s="157">
        <f t="shared" si="13"/>
        <v>2</v>
      </c>
      <c r="AF174" s="154" t="str">
        <f>IFERROR(IF(INDEX(data_wkly!AF:AF,MATCH($B174,data_wkly!$C:$C,0),1)=0,"",INDEX(data_wkly!AF:AF,MATCH($B174,data_wkly!$C:$C,0),1)),"")</f>
        <v/>
      </c>
      <c r="AG174" s="153" t="str">
        <f>IFERROR(IF(AF174="","",INDEX(data_wkly!AG:AG,MATCH($B174,data_wkly!$C:$C,0),1)),"")</f>
        <v/>
      </c>
      <c r="AH174" s="153" t="str">
        <f>IFERROR(IF(INDEX(data_wkly!AH:AH,MATCH($B174,data_wkly!$C:$C,0),1)=0,"",INDEX(data_wkly!AH:AH,MATCH($B174,data_wkly!$C:$C,0),1)),"")</f>
        <v/>
      </c>
      <c r="AI174" s="153" t="str">
        <f>IFERROR(IF(INDEX(data_wkly!AI:AI,MATCH($B174,data_wkly!$C:$C,0),1)=0,"",INDEX(data_wkly!AI:AI,MATCH($B174,data_wkly!$C:$C,0),1)),"")</f>
        <v/>
      </c>
      <c r="AJ174" s="153" t="str">
        <f>IFERROR(IF(AI174="","",INDEX(data_wkly!AJ:AJ,MATCH($B174,data_wkly!$C:$C,0),1)),"")</f>
        <v/>
      </c>
      <c r="AK174" s="153" t="str">
        <f>IFERROR(IF(INDEX(data_wkly!AK:AK,MATCH($B174,data_wkly!$C:$C,0),1)=0,"",INDEX(data_wkly!AK:AK,MATCH($B174,data_wkly!$C:$C,0),1)),"")</f>
        <v/>
      </c>
      <c r="AL174" s="153" t="str">
        <f>IFERROR(IF(INDEX(data_wkly!AL:AL,MATCH($B174,data_wkly!$C:$C,0),1)=0,"",INDEX(data_wkly!AL:AL,MATCH($B174,data_wkly!$C:$C,0),1)),"")</f>
        <v/>
      </c>
      <c r="AM174" s="183" t="str">
        <f>IFERROR(IF(INDEX(data_wkly!AM:AM,MATCH($B174,data_wkly!$C:$C,0),1)=0,"",INDEX(data_wkly!AM:AM,MATCH($B174,data_wkly!$C:$C,0),1)),"")</f>
        <v/>
      </c>
      <c r="AN174" s="41" t="str">
        <f t="shared" si="14"/>
        <v/>
      </c>
      <c r="AO174" s="88">
        <f t="shared" si="17"/>
        <v>2</v>
      </c>
    </row>
    <row r="175" spans="1:41">
      <c r="A175" s="88">
        <f t="shared" si="15"/>
        <v>1</v>
      </c>
      <c r="B175" s="89">
        <f t="shared" si="16"/>
        <v>42868</v>
      </c>
      <c r="C175" s="155">
        <f>IFERROR(IF(INDEX(data_wkly!D:D,MATCH($B175,data_wkly!$C:$C,0),1)=0,"",INDEX(data_wkly!D:D,MATCH($B175,data_wkly!$C:$C,0),1)),"")</f>
        <v>80040</v>
      </c>
      <c r="D175" s="21">
        <f>IFERROR(IF(INDEX(data_wkly!E:E,MATCH($B175,data_wkly!$C:$C,0),1)=0,"",INDEX(data_wkly!E:E,MATCH($B175,data_wkly!$C:$C,0),1)),"")</f>
        <v>158.44999999999999</v>
      </c>
      <c r="E175" s="21">
        <f>IF(C175="","",IFERROR(INDEX(data_wkly!F:F,MATCH($B175,data_wkly!$C:$C,0),1),""))</f>
        <v>0.62999999999999545</v>
      </c>
      <c r="F175" s="21">
        <f>IF(E175="","",IFERROR(IF(INDEX(data_wkly!G:G,MATCH($B175,data_wkly!$C:$C,0),1)=0,"",INDEX(data_wkly!G:G,MATCH($B175,data_wkly!$C:$C,0),1)),""))</f>
        <v>136.98666666666665</v>
      </c>
      <c r="G175" s="21">
        <f>IFERROR(IF(INDEX(data_wkly!H:H,MATCH($B175,data_wkly!$C:$C,0),1)=0,"",INDEX(data_wkly!H:H,MATCH($B175,data_wkly!$C:$C,0),1)),"")</f>
        <v>155.6</v>
      </c>
      <c r="H175" s="21">
        <f>IF(C175="","",IFERROR(INDEX(data_wkly!I:I,MATCH($B175,data_wkly!$C:$C,0),1),""))</f>
        <v>0.60999999999998522</v>
      </c>
      <c r="I175" s="21">
        <f>IF(H175="","",IFERROR(IF(INDEX(data_wkly!J:J,MATCH($B175,data_wkly!$C:$C,0),1)=0,"",INDEX(data_wkly!J:J,MATCH($B175,data_wkly!$C:$C,0),1)),""))</f>
        <v>134.51999999999998</v>
      </c>
      <c r="J175" s="21">
        <f>IFERROR(IF(INDEX(data_wkly!K:K,MATCH($B175,data_wkly!$C:$C,0),1)=0,"",INDEX(data_wkly!K:K,MATCH($B175,data_wkly!$C:$C,0),1)),"")</f>
        <v>83.26</v>
      </c>
      <c r="K175" s="86">
        <f>IFERROR(IF(INDEX(data_wkly!L:L,MATCH($B175,data_wkly!$C:$C,0),1)=0,"",INDEX(data_wkly!L:L,MATCH($B175,data_wkly!$C:$C,0),1)),"")</f>
        <v>11</v>
      </c>
      <c r="L175" s="156"/>
      <c r="M175" s="155">
        <f>IFERROR(IF(INDEX(data_wkly!M:M,MATCH($B175,data_wkly!$C:$C,0),1)=0,"",INDEX(data_wkly!M:M,MATCH($B175,data_wkly!$C:$C,0),1)),"")</f>
        <v>77022</v>
      </c>
      <c r="N175" s="21">
        <f>IFERROR(IF(INDEX(data_wkly!N:N,MATCH($B175,data_wkly!$C:$C,0),1)=0,"",INDEX(data_wkly!N:N,MATCH($B175,data_wkly!$C:$C,0),1)),"")</f>
        <v>161.86000000000001</v>
      </c>
      <c r="O175" s="21">
        <f>IF(M175="","",IFERROR(INDEX(data_wkly!O:O,MATCH($B175,data_wkly!$C:$C,0),1),""))</f>
        <v>0.65000000000000568</v>
      </c>
      <c r="P175" s="21">
        <f>IF(M175="","",IFERROR(IF(INDEX(data_wkly!P:P,MATCH($B175,data_wkly!$C:$C,0),1)=0,"",INDEX(data_wkly!P:P,MATCH($B175,data_wkly!$C:$C,0),1)),""))</f>
        <v>140.47333333333333</v>
      </c>
      <c r="Q175" s="21">
        <f>IFERROR(IF(INDEX(data_wkly!Q:Q,MATCH($B175,data_wkly!$C:$C,0),1)=0,"",INDEX(data_wkly!Q:Q,MATCH($B175,data_wkly!$C:$C,0),1)),"")</f>
        <v>158.96</v>
      </c>
      <c r="R175" s="21">
        <f>IF(M175="","",IFERROR(INDEX(data_wkly!R:R,MATCH($B175,data_wkly!$C:$C,0),1),""))</f>
        <v>0.65000000000000568</v>
      </c>
      <c r="S175" s="21">
        <f>IF(M175="","",IFERROR(IF(INDEX(data_wkly!S:S,MATCH($B175,data_wkly!$C:$C,0),1)=0,"",INDEX(data_wkly!S:S,MATCH($B175,data_wkly!$C:$C,0),1)),""))</f>
        <v>137.94666666666666</v>
      </c>
      <c r="T175" s="21">
        <f>IFERROR(IF(INDEX(data_wkly!T:T,MATCH($B175,data_wkly!$C:$C,0),1)=0,"",INDEX(data_wkly!T:T,MATCH($B175,data_wkly!$C:$C,0),1)),"")</f>
        <v>82.23</v>
      </c>
      <c r="U175" s="86">
        <f>IFERROR(IF(INDEX(data_wkly!U:U,MATCH($B175,data_wkly!$C:$C,0),1)=0,"",INDEX(data_wkly!U:U,MATCH($B175,data_wkly!$C:$C,0),1)),"")</f>
        <v>11.2</v>
      </c>
      <c r="V175" s="157">
        <f t="shared" si="12"/>
        <v>1</v>
      </c>
      <c r="W175" s="152">
        <f>IFERROR(IF(INDEX(data_wkly!W:W,MATCH($B175,data_wkly!$C:$C,0),1)=0,"",INDEX(data_wkly!W:W,MATCH($B175,data_wkly!$C:$C,0),1)),"")</f>
        <v>146.11410000000001</v>
      </c>
      <c r="X175" s="21">
        <f>IFERROR(IF(INDEX(data_wkly!X:X,MATCH($B175,data_wkly!$C:$C,0),1)=0,"",INDEX(data_wkly!X:X,MATCH($B175,data_wkly!$C:$C,0),1)),"")</f>
        <v>1.2166081361243641E-2</v>
      </c>
      <c r="Y175" s="21">
        <f>IFERROR(IF(INDEX(data_wkly!Y:Y,MATCH($B175,data_wkly!$C:$C,0),1)=0,"",INDEX(data_wkly!Y:Y,MATCH($B175,data_wkly!$C:$C,0),1)),"")</f>
        <v>145.81</v>
      </c>
      <c r="Z175" s="21">
        <f>IFERROR(IF(INDEX(data_wkly!Z:Z,MATCH($B175,data_wkly!$C:$C,0),1)=0,"",INDEX(data_wkly!Z:Z,MATCH($B175,data_wkly!$C:$C,0),1)),"")</f>
        <v>-6.0000000000002274E-2</v>
      </c>
      <c r="AA175" s="152">
        <f>IFERROR(IF(INDEX(data_wkly!AA:AA,MATCH($B175,data_wkly!$C:$C,0),1)=0,"",INDEX(data_wkly!AA:AA,MATCH($B175,data_wkly!$C:$C,0),1)),"")</f>
        <v>147.63999999999999</v>
      </c>
      <c r="AB175" s="21">
        <f>IFERROR(IF(INDEX(data_wkly!AB:AB,MATCH($B175,data_wkly!$C:$C,0),1)=0,"",INDEX(data_wkly!AB:AB,MATCH($B175,data_wkly!$C:$C,0),1)),"")</f>
        <v>6.9999999999993179E-2</v>
      </c>
      <c r="AC175" s="21">
        <f>IFERROR(IF(INDEX(data_wkly!AC:AC,MATCH($B175,data_wkly!$C:$C,0),1)=0,"",INDEX(data_wkly!AC:AC,MATCH($B175,data_wkly!$C:$C,0),1)),"")</f>
        <v>148.26</v>
      </c>
      <c r="AD175" s="21" t="str">
        <f>IFERROR(IF(INDEX(data_wkly!AD:AD,MATCH($B175,data_wkly!$C:$C,0),1)=0,"",INDEX(data_wkly!AD:AD,MATCH($B175,data_wkly!$C:$C,0),1)),"")</f>
        <v/>
      </c>
      <c r="AE175" s="157">
        <f t="shared" si="13"/>
        <v>1</v>
      </c>
      <c r="AF175" s="154" t="str">
        <f>IFERROR(IF(INDEX(data_wkly!AF:AF,MATCH($B175,data_wkly!$C:$C,0),1)=0,"",INDEX(data_wkly!AF:AF,MATCH($B175,data_wkly!$C:$C,0),1)),"")</f>
        <v/>
      </c>
      <c r="AG175" s="153" t="str">
        <f>IFERROR(IF(AF175="","",INDEX(data_wkly!AG:AG,MATCH($B175,data_wkly!$C:$C,0),1)),"")</f>
        <v/>
      </c>
      <c r="AH175" s="153" t="str">
        <f>IFERROR(IF(INDEX(data_wkly!AH:AH,MATCH($B175,data_wkly!$C:$C,0),1)=0,"",INDEX(data_wkly!AH:AH,MATCH($B175,data_wkly!$C:$C,0),1)),"")</f>
        <v/>
      </c>
      <c r="AI175" s="153" t="str">
        <f>IFERROR(IF(INDEX(data_wkly!AI:AI,MATCH($B175,data_wkly!$C:$C,0),1)=0,"",INDEX(data_wkly!AI:AI,MATCH($B175,data_wkly!$C:$C,0),1)),"")</f>
        <v/>
      </c>
      <c r="AJ175" s="153" t="str">
        <f>IFERROR(IF(AI175="","",INDEX(data_wkly!AJ:AJ,MATCH($B175,data_wkly!$C:$C,0),1)),"")</f>
        <v/>
      </c>
      <c r="AK175" s="153" t="str">
        <f>IFERROR(IF(INDEX(data_wkly!AK:AK,MATCH($B175,data_wkly!$C:$C,0),1)=0,"",INDEX(data_wkly!AK:AK,MATCH($B175,data_wkly!$C:$C,0),1)),"")</f>
        <v/>
      </c>
      <c r="AL175" s="153" t="str">
        <f>IFERROR(IF(INDEX(data_wkly!AL:AL,MATCH($B175,data_wkly!$C:$C,0),1)=0,"",INDEX(data_wkly!AL:AL,MATCH($B175,data_wkly!$C:$C,0),1)),"")</f>
        <v/>
      </c>
      <c r="AM175" s="183" t="str">
        <f>IFERROR(IF(INDEX(data_wkly!AM:AM,MATCH($B175,data_wkly!$C:$C,0),1)=0,"",INDEX(data_wkly!AM:AM,MATCH($B175,data_wkly!$C:$C,0),1)),"")</f>
        <v/>
      </c>
      <c r="AN175" s="41" t="str">
        <f t="shared" si="14"/>
        <v/>
      </c>
      <c r="AO175" s="88">
        <f t="shared" si="17"/>
        <v>1</v>
      </c>
    </row>
    <row r="176" spans="1:41">
      <c r="A176" s="88">
        <f t="shared" si="15"/>
        <v>2</v>
      </c>
      <c r="B176" s="89">
        <f t="shared" si="16"/>
        <v>42875</v>
      </c>
      <c r="C176" s="155">
        <f>IFERROR(IF(INDEX(data_wkly!D:D,MATCH($B176,data_wkly!$C:$C,0),1)=0,"",INDEX(data_wkly!D:D,MATCH($B176,data_wkly!$C:$C,0),1)),"")</f>
        <v>80961</v>
      </c>
      <c r="D176" s="21">
        <f>IFERROR(IF(INDEX(data_wkly!E:E,MATCH($B176,data_wkly!$C:$C,0),1)=0,"",INDEX(data_wkly!E:E,MATCH($B176,data_wkly!$C:$C,0),1)),"")</f>
        <v>159.21</v>
      </c>
      <c r="E176" s="21">
        <f>IF(C176="","",IFERROR(INDEX(data_wkly!F:F,MATCH($B176,data_wkly!$C:$C,0),1),""))</f>
        <v>0.76000000000001933</v>
      </c>
      <c r="F176" s="21">
        <f>IF(E176="","",IFERROR(IF(INDEX(data_wkly!G:G,MATCH($B176,data_wkly!$C:$C,0),1)=0,"",INDEX(data_wkly!G:G,MATCH($B176,data_wkly!$C:$C,0),1)),""))</f>
        <v>137.13999999999999</v>
      </c>
      <c r="G176" s="21">
        <f>IFERROR(IF(INDEX(data_wkly!H:H,MATCH($B176,data_wkly!$C:$C,0),1)=0,"",INDEX(data_wkly!H:H,MATCH($B176,data_wkly!$C:$C,0),1)),"")</f>
        <v>156.35</v>
      </c>
      <c r="H176" s="21">
        <f>IF(C176="","",IFERROR(INDEX(data_wkly!I:I,MATCH($B176,data_wkly!$C:$C,0),1),""))</f>
        <v>0.75</v>
      </c>
      <c r="I176" s="21">
        <f>IF(H176="","",IFERROR(IF(INDEX(data_wkly!J:J,MATCH($B176,data_wkly!$C:$C,0),1)=0,"",INDEX(data_wkly!J:J,MATCH($B176,data_wkly!$C:$C,0),1)),""))</f>
        <v>134.66666666666666</v>
      </c>
      <c r="J176" s="21">
        <f>IFERROR(IF(INDEX(data_wkly!K:K,MATCH($B176,data_wkly!$C:$C,0),1)=0,"",INDEX(data_wkly!K:K,MATCH($B176,data_wkly!$C:$C,0),1)),"")</f>
        <v>83.15</v>
      </c>
      <c r="K176" s="86">
        <f>IFERROR(IF(INDEX(data_wkly!L:L,MATCH($B176,data_wkly!$C:$C,0),1)=0,"",INDEX(data_wkly!L:L,MATCH($B176,data_wkly!$C:$C,0),1)),"")</f>
        <v>11</v>
      </c>
      <c r="L176" s="156"/>
      <c r="M176" s="155">
        <f>IFERROR(IF(INDEX(data_wkly!M:M,MATCH($B176,data_wkly!$C:$C,0),1)=0,"",INDEX(data_wkly!M:M,MATCH($B176,data_wkly!$C:$C,0),1)),"")</f>
        <v>78286</v>
      </c>
      <c r="N176" s="21">
        <f>IFERROR(IF(INDEX(data_wkly!N:N,MATCH($B176,data_wkly!$C:$C,0),1)=0,"",INDEX(data_wkly!N:N,MATCH($B176,data_wkly!$C:$C,0),1)),"")</f>
        <v>162.66</v>
      </c>
      <c r="O176" s="21">
        <f>IF(M176="","",IFERROR(INDEX(data_wkly!O:O,MATCH($B176,data_wkly!$C:$C,0),1),""))</f>
        <v>0.79999999999998295</v>
      </c>
      <c r="P176" s="21">
        <f>IF(M176="","",IFERROR(IF(INDEX(data_wkly!P:P,MATCH($B176,data_wkly!$C:$C,0),1)=0,"",INDEX(data_wkly!P:P,MATCH($B176,data_wkly!$C:$C,0),1)),""))</f>
        <v>140.67233333333331</v>
      </c>
      <c r="Q176" s="21">
        <f>IFERROR(IF(INDEX(data_wkly!Q:Q,MATCH($B176,data_wkly!$C:$C,0),1)=0,"",INDEX(data_wkly!Q:Q,MATCH($B176,data_wkly!$C:$C,0),1)),"")</f>
        <v>159.75</v>
      </c>
      <c r="R176" s="21">
        <f>IF(M176="","",IFERROR(INDEX(data_wkly!R:R,MATCH($B176,data_wkly!$C:$C,0),1),""))</f>
        <v>0.78999999999999204</v>
      </c>
      <c r="S176" s="21">
        <f>IF(M176="","",IFERROR(IF(INDEX(data_wkly!S:S,MATCH($B176,data_wkly!$C:$C,0),1)=0,"",INDEX(data_wkly!S:S,MATCH($B176,data_wkly!$C:$C,0),1)),""))</f>
        <v>138.14333333333335</v>
      </c>
      <c r="T176" s="21">
        <f>IFERROR(IF(INDEX(data_wkly!T:T,MATCH($B176,data_wkly!$C:$C,0),1)=0,"",INDEX(data_wkly!T:T,MATCH($B176,data_wkly!$C:$C,0),1)),"")</f>
        <v>82.23</v>
      </c>
      <c r="U176" s="86">
        <f>IFERROR(IF(INDEX(data_wkly!U:U,MATCH($B176,data_wkly!$C:$C,0),1)=0,"",INDEX(data_wkly!U:U,MATCH($B176,data_wkly!$C:$C,0),1)),"")</f>
        <v>11.2</v>
      </c>
      <c r="V176" s="157">
        <f t="shared" si="12"/>
        <v>2</v>
      </c>
      <c r="W176" s="152">
        <f>IFERROR(IF(INDEX(data_wkly!W:W,MATCH($B176,data_wkly!$C:$C,0),1)=0,"",INDEX(data_wkly!W:W,MATCH($B176,data_wkly!$C:$C,0),1)),"")</f>
        <v>148.62209999999999</v>
      </c>
      <c r="X176" s="21">
        <f>IFERROR(IF(INDEX(data_wkly!X:X,MATCH($B176,data_wkly!$C:$C,0),1)=0,"",INDEX(data_wkly!X:X,MATCH($B176,data_wkly!$C:$C,0),1)),"")</f>
        <v>2.5080063588354164</v>
      </c>
      <c r="Y176" s="21">
        <f>IFERROR(IF(INDEX(data_wkly!Y:Y,MATCH($B176,data_wkly!$C:$C,0),1)=0,"",INDEX(data_wkly!Y:Y,MATCH($B176,data_wkly!$C:$C,0),1)),"")</f>
        <v>148.35</v>
      </c>
      <c r="Z176" s="21">
        <f>IFERROR(IF(INDEX(data_wkly!Z:Z,MATCH($B176,data_wkly!$C:$C,0),1)=0,"",INDEX(data_wkly!Z:Z,MATCH($B176,data_wkly!$C:$C,0),1)),"")</f>
        <v>2.539999999999992</v>
      </c>
      <c r="AA176" s="152">
        <f>IFERROR(IF(INDEX(data_wkly!AA:AA,MATCH($B176,data_wkly!$C:$C,0),1)=0,"",INDEX(data_wkly!AA:AA,MATCH($B176,data_wkly!$C:$C,0),1)),"")</f>
        <v>149.6</v>
      </c>
      <c r="AB176" s="21">
        <f>IFERROR(IF(INDEX(data_wkly!AB:AB,MATCH($B176,data_wkly!$C:$C,0),1)=0,"",INDEX(data_wkly!AB:AB,MATCH($B176,data_wkly!$C:$C,0),1)),"")</f>
        <v>1.960000000000008</v>
      </c>
      <c r="AC176" s="21">
        <f>IFERROR(IF(INDEX(data_wkly!AC:AC,MATCH($B176,data_wkly!$C:$C,0),1)=0,"",INDEX(data_wkly!AC:AC,MATCH($B176,data_wkly!$C:$C,0),1)),"")</f>
        <v>150.44999999999999</v>
      </c>
      <c r="AD176" s="21">
        <f>IFERROR(IF(INDEX(data_wkly!AD:AD,MATCH($B176,data_wkly!$C:$C,0),1)=0,"",INDEX(data_wkly!AD:AD,MATCH($B176,data_wkly!$C:$C,0),1)),"")</f>
        <v>2.1899999999999977</v>
      </c>
      <c r="AE176" s="157">
        <f t="shared" si="13"/>
        <v>2</v>
      </c>
      <c r="AF176" s="154" t="str">
        <f>IFERROR(IF(INDEX(data_wkly!AF:AF,MATCH($B176,data_wkly!$C:$C,0),1)=0,"",INDEX(data_wkly!AF:AF,MATCH($B176,data_wkly!$C:$C,0),1)),"")</f>
        <v/>
      </c>
      <c r="AG176" s="153" t="str">
        <f>IFERROR(IF(AF176="","",INDEX(data_wkly!AG:AG,MATCH($B176,data_wkly!$C:$C,0),1)),"")</f>
        <v/>
      </c>
      <c r="AH176" s="153" t="str">
        <f>IFERROR(IF(INDEX(data_wkly!AH:AH,MATCH($B176,data_wkly!$C:$C,0),1)=0,"",INDEX(data_wkly!AH:AH,MATCH($B176,data_wkly!$C:$C,0),1)),"")</f>
        <v/>
      </c>
      <c r="AI176" s="153" t="str">
        <f>IFERROR(IF(INDEX(data_wkly!AI:AI,MATCH($B176,data_wkly!$C:$C,0),1)=0,"",INDEX(data_wkly!AI:AI,MATCH($B176,data_wkly!$C:$C,0),1)),"")</f>
        <v/>
      </c>
      <c r="AJ176" s="153" t="str">
        <f>IFERROR(IF(AI176="","",INDEX(data_wkly!AJ:AJ,MATCH($B176,data_wkly!$C:$C,0),1)),"")</f>
        <v/>
      </c>
      <c r="AK176" s="153" t="str">
        <f>IFERROR(IF(INDEX(data_wkly!AK:AK,MATCH($B176,data_wkly!$C:$C,0),1)=0,"",INDEX(data_wkly!AK:AK,MATCH($B176,data_wkly!$C:$C,0),1)),"")</f>
        <v/>
      </c>
      <c r="AL176" s="153" t="str">
        <f>IFERROR(IF(INDEX(data_wkly!AL:AL,MATCH($B176,data_wkly!$C:$C,0),1)=0,"",INDEX(data_wkly!AL:AL,MATCH($B176,data_wkly!$C:$C,0),1)),"")</f>
        <v/>
      </c>
      <c r="AM176" s="183" t="str">
        <f>IFERROR(IF(INDEX(data_wkly!AM:AM,MATCH($B176,data_wkly!$C:$C,0),1)=0,"",INDEX(data_wkly!AM:AM,MATCH($B176,data_wkly!$C:$C,0),1)),"")</f>
        <v/>
      </c>
      <c r="AN176" s="41" t="str">
        <f t="shared" si="14"/>
        <v/>
      </c>
      <c r="AO176" s="88">
        <f t="shared" si="17"/>
        <v>2</v>
      </c>
    </row>
    <row r="177" spans="1:41">
      <c r="A177" s="88">
        <f t="shared" si="15"/>
        <v>1</v>
      </c>
      <c r="B177" s="89">
        <f t="shared" si="16"/>
        <v>42882</v>
      </c>
      <c r="C177" s="155">
        <f>IFERROR(IF(INDEX(data_wkly!D:D,MATCH($B177,data_wkly!$C:$C,0),1)=0,"",INDEX(data_wkly!D:D,MATCH($B177,data_wkly!$C:$C,0),1)),"")</f>
        <v>78260</v>
      </c>
      <c r="D177" s="21">
        <f>IFERROR(IF(INDEX(data_wkly!E:E,MATCH($B177,data_wkly!$C:$C,0),1)=0,"",INDEX(data_wkly!E:E,MATCH($B177,data_wkly!$C:$C,0),1)),"")</f>
        <v>160.1</v>
      </c>
      <c r="E177" s="21">
        <f>IF(C177="","",IFERROR(INDEX(data_wkly!F:F,MATCH($B177,data_wkly!$C:$C,0),1),""))</f>
        <v>0.88999999999998636</v>
      </c>
      <c r="F177" s="21">
        <f>IF(E177="","",IFERROR(IF(INDEX(data_wkly!G:G,MATCH($B177,data_wkly!$C:$C,0),1)=0,"",INDEX(data_wkly!G:G,MATCH($B177,data_wkly!$C:$C,0),1)),""))</f>
        <v>137.63</v>
      </c>
      <c r="G177" s="21">
        <f>IFERROR(IF(INDEX(data_wkly!H:H,MATCH($B177,data_wkly!$C:$C,0),1)=0,"",INDEX(data_wkly!H:H,MATCH($B177,data_wkly!$C:$C,0),1)),"")</f>
        <v>157.22</v>
      </c>
      <c r="H177" s="21">
        <f>IF(C177="","",IFERROR(INDEX(data_wkly!I:I,MATCH($B177,data_wkly!$C:$C,0),1),""))</f>
        <v>0.87000000000000455</v>
      </c>
      <c r="I177" s="21">
        <f>IF(H177="","",IFERROR(IF(INDEX(data_wkly!J:J,MATCH($B177,data_wkly!$C:$C,0),1)=0,"",INDEX(data_wkly!J:J,MATCH($B177,data_wkly!$C:$C,0),1)),""))</f>
        <v>135.14666666666668</v>
      </c>
      <c r="J177" s="21">
        <f>IFERROR(IF(INDEX(data_wkly!K:K,MATCH($B177,data_wkly!$C:$C,0),1)=0,"",INDEX(data_wkly!K:K,MATCH($B177,data_wkly!$C:$C,0),1)),"")</f>
        <v>82.81</v>
      </c>
      <c r="K177" s="86">
        <f>IFERROR(IF(INDEX(data_wkly!L:L,MATCH($B177,data_wkly!$C:$C,0),1)=0,"",INDEX(data_wkly!L:L,MATCH($B177,data_wkly!$C:$C,0),1)),"")</f>
        <v>10.9</v>
      </c>
      <c r="L177" s="156"/>
      <c r="M177" s="155">
        <f>IFERROR(IF(INDEX(data_wkly!M:M,MATCH($B177,data_wkly!$C:$C,0),1)=0,"",INDEX(data_wkly!M:M,MATCH($B177,data_wkly!$C:$C,0),1)),"")</f>
        <v>77147</v>
      </c>
      <c r="N177" s="21">
        <f>IFERROR(IF(INDEX(data_wkly!N:N,MATCH($B177,data_wkly!$C:$C,0),1)=0,"",INDEX(data_wkly!N:N,MATCH($B177,data_wkly!$C:$C,0),1)),"")</f>
        <v>163.69999999999999</v>
      </c>
      <c r="O177" s="21">
        <f>IF(M177="","",IFERROR(INDEX(data_wkly!O:O,MATCH($B177,data_wkly!$C:$C,0),1),""))</f>
        <v>1.039999999999992</v>
      </c>
      <c r="P177" s="21">
        <f>IF(M177="","",IFERROR(IF(INDEX(data_wkly!P:P,MATCH($B177,data_wkly!$C:$C,0),1)=0,"",INDEX(data_wkly!P:P,MATCH($B177,data_wkly!$C:$C,0),1)),""))</f>
        <v>141.19666666666669</v>
      </c>
      <c r="Q177" s="21">
        <f>IFERROR(IF(INDEX(data_wkly!Q:Q,MATCH($B177,data_wkly!$C:$C,0),1)=0,"",INDEX(data_wkly!Q:Q,MATCH($B177,data_wkly!$C:$C,0),1)),"")</f>
        <v>160.77000000000001</v>
      </c>
      <c r="R177" s="21">
        <f>IF(M177="","",IFERROR(INDEX(data_wkly!R:R,MATCH($B177,data_wkly!$C:$C,0),1),""))</f>
        <v>1.0200000000000102</v>
      </c>
      <c r="S177" s="21">
        <f>IF(M177="","",IFERROR(IF(INDEX(data_wkly!S:S,MATCH($B177,data_wkly!$C:$C,0),1)=0,"",INDEX(data_wkly!S:S,MATCH($B177,data_wkly!$C:$C,0),1)),""))</f>
        <v>138.66333333333333</v>
      </c>
      <c r="T177" s="21">
        <f>IFERROR(IF(INDEX(data_wkly!T:T,MATCH($B177,data_wkly!$C:$C,0),1)=0,"",INDEX(data_wkly!T:T,MATCH($B177,data_wkly!$C:$C,0),1)),"")</f>
        <v>82.07</v>
      </c>
      <c r="U177" s="86">
        <f>IFERROR(IF(INDEX(data_wkly!U:U,MATCH($B177,data_wkly!$C:$C,0),1)=0,"",INDEX(data_wkly!U:U,MATCH($B177,data_wkly!$C:$C,0),1)),"")</f>
        <v>11.2</v>
      </c>
      <c r="V177" s="157">
        <f t="shared" si="12"/>
        <v>1</v>
      </c>
      <c r="W177" s="152">
        <f>IFERROR(IF(INDEX(data_wkly!W:W,MATCH($B177,data_wkly!$C:$C,0),1)=0,"",INDEX(data_wkly!W:W,MATCH($B177,data_wkly!$C:$C,0),1)),"")</f>
        <v>151.96</v>
      </c>
      <c r="X177" s="21">
        <f>IFERROR(IF(INDEX(data_wkly!X:X,MATCH($B177,data_wkly!$C:$C,0),1)=0,"",INDEX(data_wkly!X:X,MATCH($B177,data_wkly!$C:$C,0),1)),"")</f>
        <v>3.3379295492433414</v>
      </c>
      <c r="Y177" s="21">
        <f>IFERROR(IF(INDEX(data_wkly!Y:Y,MATCH($B177,data_wkly!$C:$C,0),1)=0,"",INDEX(data_wkly!Y:Y,MATCH($B177,data_wkly!$C:$C,0),1)),"")</f>
        <v>151.80000000000001</v>
      </c>
      <c r="Z177" s="21">
        <f>IFERROR(IF(INDEX(data_wkly!Z:Z,MATCH($B177,data_wkly!$C:$C,0),1)=0,"",INDEX(data_wkly!Z:Z,MATCH($B177,data_wkly!$C:$C,0),1)),"")</f>
        <v>3.4500000000000171</v>
      </c>
      <c r="AA177" s="152">
        <f>IFERROR(IF(INDEX(data_wkly!AA:AA,MATCH($B177,data_wkly!$C:$C,0),1)=0,"",INDEX(data_wkly!AA:AA,MATCH($B177,data_wkly!$C:$C,0),1)),"")</f>
        <v>152.84</v>
      </c>
      <c r="AB177" s="21">
        <f>IFERROR(IF(INDEX(data_wkly!AB:AB,MATCH($B177,data_wkly!$C:$C,0),1)=0,"",INDEX(data_wkly!AB:AB,MATCH($B177,data_wkly!$C:$C,0),1)),"")</f>
        <v>3.2400000000000091</v>
      </c>
      <c r="AC177" s="21">
        <f>IFERROR(IF(INDEX(data_wkly!AC:AC,MATCH($B177,data_wkly!$C:$C,0),1)=0,"",INDEX(data_wkly!AC:AC,MATCH($B177,data_wkly!$C:$C,0),1)),"")</f>
        <v>153.88</v>
      </c>
      <c r="AD177" s="21">
        <f>IFERROR(IF(INDEX(data_wkly!AD:AD,MATCH($B177,data_wkly!$C:$C,0),1)=0,"",INDEX(data_wkly!AD:AD,MATCH($B177,data_wkly!$C:$C,0),1)),"")</f>
        <v>3.4300000000000068</v>
      </c>
      <c r="AE177" s="157">
        <f t="shared" si="13"/>
        <v>1</v>
      </c>
      <c r="AF177" s="154" t="str">
        <f>IFERROR(IF(INDEX(data_wkly!AF:AF,MATCH($B177,data_wkly!$C:$C,0),1)=0,"",INDEX(data_wkly!AF:AF,MATCH($B177,data_wkly!$C:$C,0),1)),"")</f>
        <v/>
      </c>
      <c r="AG177" s="153" t="str">
        <f>IFERROR(IF(AF177="","",INDEX(data_wkly!AG:AG,MATCH($B177,data_wkly!$C:$C,0),1)),"")</f>
        <v/>
      </c>
      <c r="AH177" s="153" t="str">
        <f>IFERROR(IF(INDEX(data_wkly!AH:AH,MATCH($B177,data_wkly!$C:$C,0),1)=0,"",INDEX(data_wkly!AH:AH,MATCH($B177,data_wkly!$C:$C,0),1)),"")</f>
        <v/>
      </c>
      <c r="AI177" s="153" t="str">
        <f>IFERROR(IF(INDEX(data_wkly!AI:AI,MATCH($B177,data_wkly!$C:$C,0),1)=0,"",INDEX(data_wkly!AI:AI,MATCH($B177,data_wkly!$C:$C,0),1)),"")</f>
        <v/>
      </c>
      <c r="AJ177" s="153" t="str">
        <f>IFERROR(IF(AI177="","",INDEX(data_wkly!AJ:AJ,MATCH($B177,data_wkly!$C:$C,0),1)),"")</f>
        <v/>
      </c>
      <c r="AK177" s="153" t="str">
        <f>IFERROR(IF(INDEX(data_wkly!AK:AK,MATCH($B177,data_wkly!$C:$C,0),1)=0,"",INDEX(data_wkly!AK:AK,MATCH($B177,data_wkly!$C:$C,0),1)),"")</f>
        <v/>
      </c>
      <c r="AL177" s="153" t="str">
        <f>IFERROR(IF(INDEX(data_wkly!AL:AL,MATCH($B177,data_wkly!$C:$C,0),1)=0,"",INDEX(data_wkly!AL:AL,MATCH($B177,data_wkly!$C:$C,0),1)),"")</f>
        <v/>
      </c>
      <c r="AM177" s="183" t="str">
        <f>IFERROR(IF(INDEX(data_wkly!AM:AM,MATCH($B177,data_wkly!$C:$C,0),1)=0,"",INDEX(data_wkly!AM:AM,MATCH($B177,data_wkly!$C:$C,0),1)),"")</f>
        <v/>
      </c>
      <c r="AN177" s="41" t="str">
        <f t="shared" si="14"/>
        <v/>
      </c>
      <c r="AO177" s="88">
        <f t="shared" si="17"/>
        <v>1</v>
      </c>
    </row>
    <row r="178" spans="1:41">
      <c r="A178" s="88">
        <f t="shared" si="15"/>
        <v>2</v>
      </c>
      <c r="B178" s="89">
        <f t="shared" si="16"/>
        <v>42889</v>
      </c>
      <c r="C178" s="155">
        <f>IFERROR(IF(INDEX(data_wkly!D:D,MATCH($B178,data_wkly!$C:$C,0),1)=0,"",INDEX(data_wkly!D:D,MATCH($B178,data_wkly!$C:$C,0),1)),"")</f>
        <v>78395</v>
      </c>
      <c r="D178" s="21">
        <f>IFERROR(IF(INDEX(data_wkly!E:E,MATCH($B178,data_wkly!$C:$C,0),1)=0,"",INDEX(data_wkly!E:E,MATCH($B178,data_wkly!$C:$C,0),1)),"")</f>
        <v>160.85</v>
      </c>
      <c r="E178" s="21">
        <f>IF(C178="","",IFERROR(INDEX(data_wkly!F:F,MATCH($B178,data_wkly!$C:$C,0),1),""))</f>
        <v>0.75</v>
      </c>
      <c r="F178" s="21">
        <f>IF(E178="","",IFERROR(IF(INDEX(data_wkly!G:G,MATCH($B178,data_wkly!$C:$C,0),1)=0,"",INDEX(data_wkly!G:G,MATCH($B178,data_wkly!$C:$C,0),1)),""))</f>
        <v>138.39666666666668</v>
      </c>
      <c r="G178" s="21">
        <f>IFERROR(IF(INDEX(data_wkly!H:H,MATCH($B178,data_wkly!$C:$C,0),1)=0,"",INDEX(data_wkly!H:H,MATCH($B178,data_wkly!$C:$C,0),1)),"")</f>
        <v>157.96</v>
      </c>
      <c r="H178" s="21">
        <f>IF(C178="","",IFERROR(INDEX(data_wkly!I:I,MATCH($B178,data_wkly!$C:$C,0),1),""))</f>
        <v>0.74000000000000909</v>
      </c>
      <c r="I178" s="21">
        <f>IF(H178="","",IFERROR(IF(INDEX(data_wkly!J:J,MATCH($B178,data_wkly!$C:$C,0),1)=0,"",INDEX(data_wkly!J:J,MATCH($B178,data_wkly!$C:$C,0),1)),""))</f>
        <v>135.90333333333334</v>
      </c>
      <c r="J178" s="21">
        <f>IFERROR(IF(INDEX(data_wkly!K:K,MATCH($B178,data_wkly!$C:$C,0),1)=0,"",INDEX(data_wkly!K:K,MATCH($B178,data_wkly!$C:$C,0),1)),"")</f>
        <v>83.23</v>
      </c>
      <c r="K178" s="86">
        <f>IFERROR(IF(INDEX(data_wkly!L:L,MATCH($B178,data_wkly!$C:$C,0),1)=0,"",INDEX(data_wkly!L:L,MATCH($B178,data_wkly!$C:$C,0),1)),"")</f>
        <v>11.2</v>
      </c>
      <c r="L178" s="156"/>
      <c r="M178" s="155">
        <f>IFERROR(IF(INDEX(data_wkly!M:M,MATCH($B178,data_wkly!$C:$C,0),1)=0,"",INDEX(data_wkly!M:M,MATCH($B178,data_wkly!$C:$C,0),1)),"")</f>
        <v>78036</v>
      </c>
      <c r="N178" s="21">
        <f>IFERROR(IF(INDEX(data_wkly!N:N,MATCH($B178,data_wkly!$C:$C,0),1)=0,"",INDEX(data_wkly!N:N,MATCH($B178,data_wkly!$C:$C,0),1)),"")</f>
        <v>164.68</v>
      </c>
      <c r="O178" s="21">
        <f>IF(M178="","",IFERROR(INDEX(data_wkly!O:O,MATCH($B178,data_wkly!$C:$C,0),1),""))</f>
        <v>0.98000000000001819</v>
      </c>
      <c r="P178" s="21">
        <f>IF(M178="","",IFERROR(IF(INDEX(data_wkly!P:P,MATCH($B178,data_wkly!$C:$C,0),1)=0,"",INDEX(data_wkly!P:P,MATCH($B178,data_wkly!$C:$C,0),1)),""))</f>
        <v>141.66800000000001</v>
      </c>
      <c r="Q178" s="21">
        <f>IFERROR(IF(INDEX(data_wkly!Q:Q,MATCH($B178,data_wkly!$C:$C,0),1)=0,"",INDEX(data_wkly!Q:Q,MATCH($B178,data_wkly!$C:$C,0),1)),"")</f>
        <v>161.72</v>
      </c>
      <c r="R178" s="21">
        <f>IF(M178="","",IFERROR(INDEX(data_wkly!R:R,MATCH($B178,data_wkly!$C:$C,0),1),""))</f>
        <v>0.94999999999998863</v>
      </c>
      <c r="S178" s="21">
        <f>IF(M178="","",IFERROR(IF(INDEX(data_wkly!S:S,MATCH($B178,data_wkly!$C:$C,0),1)=0,"",INDEX(data_wkly!S:S,MATCH($B178,data_wkly!$C:$C,0),1)),""))</f>
        <v>139.11666666666667</v>
      </c>
      <c r="T178" s="21">
        <f>IFERROR(IF(INDEX(data_wkly!T:T,MATCH($B178,data_wkly!$C:$C,0),1)=0,"",INDEX(data_wkly!T:T,MATCH($B178,data_wkly!$C:$C,0),1)),"")</f>
        <v>82.27</v>
      </c>
      <c r="U178" s="86">
        <f>IFERROR(IF(INDEX(data_wkly!U:U,MATCH($B178,data_wkly!$C:$C,0),1)=0,"",INDEX(data_wkly!U:U,MATCH($B178,data_wkly!$C:$C,0),1)),"")</f>
        <v>11.3</v>
      </c>
      <c r="V178" s="157">
        <f t="shared" si="12"/>
        <v>2</v>
      </c>
      <c r="W178" s="152">
        <f>IFERROR(IF(INDEX(data_wkly!W:W,MATCH($B178,data_wkly!$C:$C,0),1)=0,"",INDEX(data_wkly!W:W,MATCH($B178,data_wkly!$C:$C,0),1)),"")</f>
        <v>153.44999999999999</v>
      </c>
      <c r="X178" s="21">
        <f>IFERROR(IF(INDEX(data_wkly!X:X,MATCH($B178,data_wkly!$C:$C,0),1)=0,"",INDEX(data_wkly!X:X,MATCH($B178,data_wkly!$C:$C,0),1)),"")</f>
        <v>1.4900118994187039</v>
      </c>
      <c r="Y178" s="21">
        <f>IFERROR(IF(INDEX(data_wkly!Y:Y,MATCH($B178,data_wkly!$C:$C,0),1)=0,"",INDEX(data_wkly!Y:Y,MATCH($B178,data_wkly!$C:$C,0),1)),"")</f>
        <v>153.30000000000001</v>
      </c>
      <c r="Z178" s="21">
        <f>IFERROR(IF(INDEX(data_wkly!Z:Z,MATCH($B178,data_wkly!$C:$C,0),1)=0,"",INDEX(data_wkly!Z:Z,MATCH($B178,data_wkly!$C:$C,0),1)),"")</f>
        <v>1.5</v>
      </c>
      <c r="AA178" s="152">
        <f>IFERROR(IF(INDEX(data_wkly!AA:AA,MATCH($B178,data_wkly!$C:$C,0),1)=0,"",INDEX(data_wkly!AA:AA,MATCH($B178,data_wkly!$C:$C,0),1)),"")</f>
        <v>154.18</v>
      </c>
      <c r="AB178" s="21">
        <f>IFERROR(IF(INDEX(data_wkly!AB:AB,MATCH($B178,data_wkly!$C:$C,0),1)=0,"",INDEX(data_wkly!AB:AB,MATCH($B178,data_wkly!$C:$C,0),1)),"")</f>
        <v>1.3400000000000034</v>
      </c>
      <c r="AC178" s="21">
        <f>IFERROR(IF(INDEX(data_wkly!AC:AC,MATCH($B178,data_wkly!$C:$C,0),1)=0,"",INDEX(data_wkly!AC:AC,MATCH($B178,data_wkly!$C:$C,0),1)),"")</f>
        <v>155.27000000000001</v>
      </c>
      <c r="AD178" s="21">
        <f>IFERROR(IF(INDEX(data_wkly!AD:AD,MATCH($B178,data_wkly!$C:$C,0),1)=0,"",INDEX(data_wkly!AD:AD,MATCH($B178,data_wkly!$C:$C,0),1)),"")</f>
        <v>1.3900000000000148</v>
      </c>
      <c r="AE178" s="157">
        <f t="shared" si="13"/>
        <v>2</v>
      </c>
      <c r="AF178" s="154" t="str">
        <f>IFERROR(IF(INDEX(data_wkly!AF:AF,MATCH($B178,data_wkly!$C:$C,0),1)=0,"",INDEX(data_wkly!AF:AF,MATCH($B178,data_wkly!$C:$C,0),1)),"")</f>
        <v/>
      </c>
      <c r="AG178" s="153" t="str">
        <f>IFERROR(IF(AF178="","",INDEX(data_wkly!AG:AG,MATCH($B178,data_wkly!$C:$C,0),1)),"")</f>
        <v/>
      </c>
      <c r="AH178" s="153" t="str">
        <f>IFERROR(IF(INDEX(data_wkly!AH:AH,MATCH($B178,data_wkly!$C:$C,0),1)=0,"",INDEX(data_wkly!AH:AH,MATCH($B178,data_wkly!$C:$C,0),1)),"")</f>
        <v/>
      </c>
      <c r="AI178" s="153" t="str">
        <f>IFERROR(IF(INDEX(data_wkly!AI:AI,MATCH($B178,data_wkly!$C:$C,0),1)=0,"",INDEX(data_wkly!AI:AI,MATCH($B178,data_wkly!$C:$C,0),1)),"")</f>
        <v/>
      </c>
      <c r="AJ178" s="153" t="str">
        <f>IFERROR(IF(AI178="","",INDEX(data_wkly!AJ:AJ,MATCH($B178,data_wkly!$C:$C,0),1)),"")</f>
        <v/>
      </c>
      <c r="AK178" s="153" t="str">
        <f>IFERROR(IF(INDEX(data_wkly!AK:AK,MATCH($B178,data_wkly!$C:$C,0),1)=0,"",INDEX(data_wkly!AK:AK,MATCH($B178,data_wkly!$C:$C,0),1)),"")</f>
        <v/>
      </c>
      <c r="AL178" s="153" t="str">
        <f>IFERROR(IF(INDEX(data_wkly!AL:AL,MATCH($B178,data_wkly!$C:$C,0),1)=0,"",INDEX(data_wkly!AL:AL,MATCH($B178,data_wkly!$C:$C,0),1)),"")</f>
        <v/>
      </c>
      <c r="AM178" s="183" t="str">
        <f>IFERROR(IF(INDEX(data_wkly!AM:AM,MATCH($B178,data_wkly!$C:$C,0),1)=0,"",INDEX(data_wkly!AM:AM,MATCH($B178,data_wkly!$C:$C,0),1)),"")</f>
        <v/>
      </c>
      <c r="AN178" s="41" t="str">
        <f t="shared" si="14"/>
        <v/>
      </c>
      <c r="AO178" s="88">
        <f t="shared" si="17"/>
        <v>2</v>
      </c>
    </row>
    <row r="179" spans="1:41">
      <c r="A179" s="88">
        <f t="shared" si="15"/>
        <v>1</v>
      </c>
      <c r="B179" s="89">
        <f t="shared" si="16"/>
        <v>42896</v>
      </c>
      <c r="C179" s="155">
        <f>IFERROR(IF(INDEX(data_wkly!D:D,MATCH($B179,data_wkly!$C:$C,0),1)=0,"",INDEX(data_wkly!D:D,MATCH($B179,data_wkly!$C:$C,0),1)),"")</f>
        <v>79669</v>
      </c>
      <c r="D179" s="21">
        <f>IFERROR(IF(INDEX(data_wkly!E:E,MATCH($B179,data_wkly!$C:$C,0),1)=0,"",INDEX(data_wkly!E:E,MATCH($B179,data_wkly!$C:$C,0),1)),"")</f>
        <v>161.69999999999999</v>
      </c>
      <c r="E179" s="21">
        <f>IF(C179="","",IFERROR(INDEX(data_wkly!F:F,MATCH($B179,data_wkly!$C:$C,0),1),""))</f>
        <v>0.84999999999999432</v>
      </c>
      <c r="F179" s="21">
        <f>IF(E179="","",IFERROR(IF(INDEX(data_wkly!G:G,MATCH($B179,data_wkly!$C:$C,0),1)=0,"",INDEX(data_wkly!G:G,MATCH($B179,data_wkly!$C:$C,0),1)),""))</f>
        <v>138.77273333333335</v>
      </c>
      <c r="G179" s="21">
        <f>IFERROR(IF(INDEX(data_wkly!H:H,MATCH($B179,data_wkly!$C:$C,0),1)=0,"",INDEX(data_wkly!H:H,MATCH($B179,data_wkly!$C:$C,0),1)),"")</f>
        <v>158.79</v>
      </c>
      <c r="H179" s="21">
        <f>IF(C179="","",IFERROR(INDEX(data_wkly!I:I,MATCH($B179,data_wkly!$C:$C,0),1),""))</f>
        <v>0.82999999999998408</v>
      </c>
      <c r="I179" s="21">
        <f>IF(H179="","",IFERROR(IF(INDEX(data_wkly!J:J,MATCH($B179,data_wkly!$C:$C,0),1)=0,"",INDEX(data_wkly!J:J,MATCH($B179,data_wkly!$C:$C,0),1)),""))</f>
        <v>136.27000000000001</v>
      </c>
      <c r="J179" s="21">
        <f>IFERROR(IF(INDEX(data_wkly!K:K,MATCH($B179,data_wkly!$C:$C,0),1)=0,"",INDEX(data_wkly!K:K,MATCH($B179,data_wkly!$C:$C,0),1)),"")</f>
        <v>83.14</v>
      </c>
      <c r="K179" s="86">
        <f>IFERROR(IF(INDEX(data_wkly!L:L,MATCH($B179,data_wkly!$C:$C,0),1)=0,"",INDEX(data_wkly!L:L,MATCH($B179,data_wkly!$C:$C,0),1)),"")</f>
        <v>11.1</v>
      </c>
      <c r="L179" s="156"/>
      <c r="M179" s="155">
        <f>IFERROR(IF(INDEX(data_wkly!M:M,MATCH($B179,data_wkly!$C:$C,0),1)=0,"",INDEX(data_wkly!M:M,MATCH($B179,data_wkly!$C:$C,0),1)),"")</f>
        <v>79730</v>
      </c>
      <c r="N179" s="21">
        <f>IFERROR(IF(INDEX(data_wkly!N:N,MATCH($B179,data_wkly!$C:$C,0),1)=0,"",INDEX(data_wkly!N:N,MATCH($B179,data_wkly!$C:$C,0),1)),"")</f>
        <v>165.13</v>
      </c>
      <c r="O179" s="21">
        <f>IF(M179="","",IFERROR(INDEX(data_wkly!O:O,MATCH($B179,data_wkly!$C:$C,0),1),""))</f>
        <v>0.44999999999998863</v>
      </c>
      <c r="P179" s="21">
        <f>IF(M179="","",IFERROR(IF(INDEX(data_wkly!P:P,MATCH($B179,data_wkly!$C:$C,0),1)=0,"",INDEX(data_wkly!P:P,MATCH($B179,data_wkly!$C:$C,0),1)),""))</f>
        <v>142.22999999999999</v>
      </c>
      <c r="Q179" s="21">
        <f>IFERROR(IF(INDEX(data_wkly!Q:Q,MATCH($B179,data_wkly!$C:$C,0),1)=0,"",INDEX(data_wkly!Q:Q,MATCH($B179,data_wkly!$C:$C,0),1)),"")</f>
        <v>162.16999999999999</v>
      </c>
      <c r="R179" s="21">
        <f>IF(M179="","",IFERROR(INDEX(data_wkly!R:R,MATCH($B179,data_wkly!$C:$C,0),1),""))</f>
        <v>0.44999999999998863</v>
      </c>
      <c r="S179" s="21">
        <f>IF(M179="","",IFERROR(IF(INDEX(data_wkly!S:S,MATCH($B179,data_wkly!$C:$C,0),1)=0,"",INDEX(data_wkly!S:S,MATCH($B179,data_wkly!$C:$C,0),1)),""))</f>
        <v>139.67333333333332</v>
      </c>
      <c r="T179" s="21">
        <f>IFERROR(IF(INDEX(data_wkly!T:T,MATCH($B179,data_wkly!$C:$C,0),1)=0,"",INDEX(data_wkly!T:T,MATCH($B179,data_wkly!$C:$C,0),1)),"")</f>
        <v>82.37</v>
      </c>
      <c r="U179" s="86">
        <f>IFERROR(IF(INDEX(data_wkly!U:U,MATCH($B179,data_wkly!$C:$C,0),1)=0,"",INDEX(data_wkly!U:U,MATCH($B179,data_wkly!$C:$C,0),1)),"")</f>
        <v>11.4</v>
      </c>
      <c r="V179" s="157">
        <f t="shared" si="12"/>
        <v>1</v>
      </c>
      <c r="W179" s="152">
        <f>IFERROR(IF(INDEX(data_wkly!W:W,MATCH($B179,data_wkly!$C:$C,0),1)=0,"",INDEX(data_wkly!W:W,MATCH($B179,data_wkly!$C:$C,0),1)),"")</f>
        <v>153.86779999999999</v>
      </c>
      <c r="X179" s="21">
        <f>IFERROR(IF(INDEX(data_wkly!X:X,MATCH($B179,data_wkly!$C:$C,0),1)=0,"",INDEX(data_wkly!X:X,MATCH($B179,data_wkly!$C:$C,0),1)),"")</f>
        <v>0.41779958550262108</v>
      </c>
      <c r="Y179" s="21">
        <f>IFERROR(IF(INDEX(data_wkly!Y:Y,MATCH($B179,data_wkly!$C:$C,0),1)=0,"",INDEX(data_wkly!Y:Y,MATCH($B179,data_wkly!$C:$C,0),1)),"")</f>
        <v>153.68</v>
      </c>
      <c r="Z179" s="21">
        <f>IFERROR(IF(INDEX(data_wkly!Z:Z,MATCH($B179,data_wkly!$C:$C,0),1)=0,"",INDEX(data_wkly!Z:Z,MATCH($B179,data_wkly!$C:$C,0),1)),"")</f>
        <v>0.37999999999999545</v>
      </c>
      <c r="AA179" s="152">
        <f>IFERROR(IF(INDEX(data_wkly!AA:AA,MATCH($B179,data_wkly!$C:$C,0),1)=0,"",INDEX(data_wkly!AA:AA,MATCH($B179,data_wkly!$C:$C,0),1)),"")</f>
        <v>155.07</v>
      </c>
      <c r="AB179" s="21">
        <f>IFERROR(IF(INDEX(data_wkly!AB:AB,MATCH($B179,data_wkly!$C:$C,0),1)=0,"",INDEX(data_wkly!AB:AB,MATCH($B179,data_wkly!$C:$C,0),1)),"")</f>
        <v>0.88999999999998636</v>
      </c>
      <c r="AC179" s="21">
        <f>IFERROR(IF(INDEX(data_wkly!AC:AC,MATCH($B179,data_wkly!$C:$C,0),1)=0,"",INDEX(data_wkly!AC:AC,MATCH($B179,data_wkly!$C:$C,0),1)),"")</f>
        <v>156.07</v>
      </c>
      <c r="AD179" s="21">
        <f>IFERROR(IF(INDEX(data_wkly!AD:AD,MATCH($B179,data_wkly!$C:$C,0),1)=0,"",INDEX(data_wkly!AD:AD,MATCH($B179,data_wkly!$C:$C,0),1)),"")</f>
        <v>0.79999999999998295</v>
      </c>
      <c r="AE179" s="157">
        <f t="shared" si="13"/>
        <v>1</v>
      </c>
      <c r="AF179" s="154" t="str">
        <f>IFERROR(IF(INDEX(data_wkly!AF:AF,MATCH($B179,data_wkly!$C:$C,0),1)=0,"",INDEX(data_wkly!AF:AF,MATCH($B179,data_wkly!$C:$C,0),1)),"")</f>
        <v/>
      </c>
      <c r="AG179" s="153" t="str">
        <f>IFERROR(IF(AF179="","",INDEX(data_wkly!AG:AG,MATCH($B179,data_wkly!$C:$C,0),1)),"")</f>
        <v/>
      </c>
      <c r="AH179" s="153" t="str">
        <f>IFERROR(IF(INDEX(data_wkly!AH:AH,MATCH($B179,data_wkly!$C:$C,0),1)=0,"",INDEX(data_wkly!AH:AH,MATCH($B179,data_wkly!$C:$C,0),1)),"")</f>
        <v/>
      </c>
      <c r="AI179" s="153" t="str">
        <f>IFERROR(IF(INDEX(data_wkly!AI:AI,MATCH($B179,data_wkly!$C:$C,0),1)=0,"",INDEX(data_wkly!AI:AI,MATCH($B179,data_wkly!$C:$C,0),1)),"")</f>
        <v/>
      </c>
      <c r="AJ179" s="153" t="str">
        <f>IFERROR(IF(AI179="","",INDEX(data_wkly!AJ:AJ,MATCH($B179,data_wkly!$C:$C,0),1)),"")</f>
        <v/>
      </c>
      <c r="AK179" s="153" t="str">
        <f>IFERROR(IF(INDEX(data_wkly!AK:AK,MATCH($B179,data_wkly!$C:$C,0),1)=0,"",INDEX(data_wkly!AK:AK,MATCH($B179,data_wkly!$C:$C,0),1)),"")</f>
        <v/>
      </c>
      <c r="AL179" s="153" t="str">
        <f>IFERROR(IF(INDEX(data_wkly!AL:AL,MATCH($B179,data_wkly!$C:$C,0),1)=0,"",INDEX(data_wkly!AL:AL,MATCH($B179,data_wkly!$C:$C,0),1)),"")</f>
        <v/>
      </c>
      <c r="AM179" s="183" t="str">
        <f>IFERROR(IF(INDEX(data_wkly!AM:AM,MATCH($B179,data_wkly!$C:$C,0),1)=0,"",INDEX(data_wkly!AM:AM,MATCH($B179,data_wkly!$C:$C,0),1)),"")</f>
        <v/>
      </c>
      <c r="AN179" s="41" t="str">
        <f t="shared" si="14"/>
        <v/>
      </c>
      <c r="AO179" s="88">
        <f t="shared" si="17"/>
        <v>1</v>
      </c>
    </row>
    <row r="180" spans="1:41">
      <c r="A180" s="88">
        <f t="shared" si="15"/>
        <v>2</v>
      </c>
      <c r="B180" s="89">
        <f t="shared" si="16"/>
        <v>42903</v>
      </c>
      <c r="C180" s="155">
        <f>IFERROR(IF(INDEX(data_wkly!D:D,MATCH($B180,data_wkly!$C:$C,0),1)=0,"",INDEX(data_wkly!D:D,MATCH($B180,data_wkly!$C:$C,0),1)),"")</f>
        <v>77627</v>
      </c>
      <c r="D180" s="21">
        <f>IFERROR(IF(INDEX(data_wkly!E:E,MATCH($B180,data_wkly!$C:$C,0),1)=0,"",INDEX(data_wkly!E:E,MATCH($B180,data_wkly!$C:$C,0),1)),"")</f>
        <v>161.91</v>
      </c>
      <c r="E180" s="21">
        <f>IF(C180="","",IFERROR(INDEX(data_wkly!F:F,MATCH($B180,data_wkly!$C:$C,0),1),""))</f>
        <v>0.21000000000000796</v>
      </c>
      <c r="F180" s="21">
        <f>IF(E180="","",IFERROR(IF(INDEX(data_wkly!G:G,MATCH($B180,data_wkly!$C:$C,0),1)=0,"",INDEX(data_wkly!G:G,MATCH($B180,data_wkly!$C:$C,0),1)),""))</f>
        <v>139.11656666666667</v>
      </c>
      <c r="G180" s="21">
        <f>IFERROR(IF(INDEX(data_wkly!H:H,MATCH($B180,data_wkly!$C:$C,0),1)=0,"",INDEX(data_wkly!H:H,MATCH($B180,data_wkly!$C:$C,0),1)),"")</f>
        <v>159</v>
      </c>
      <c r="H180" s="21">
        <f>IF(C180="","",IFERROR(INDEX(data_wkly!I:I,MATCH($B180,data_wkly!$C:$C,0),1),""))</f>
        <v>0.21000000000000796</v>
      </c>
      <c r="I180" s="21">
        <f>IF(H180="","",IFERROR(IF(INDEX(data_wkly!J:J,MATCH($B180,data_wkly!$C:$C,0),1)=0,"",INDEX(data_wkly!J:J,MATCH($B180,data_wkly!$C:$C,0),1)),""))</f>
        <v>136.60666666666665</v>
      </c>
      <c r="J180" s="21">
        <f>IFERROR(IF(INDEX(data_wkly!K:K,MATCH($B180,data_wkly!$C:$C,0),1)=0,"",INDEX(data_wkly!K:K,MATCH($B180,data_wkly!$C:$C,0),1)),"")</f>
        <v>82.69</v>
      </c>
      <c r="K180" s="86">
        <f>IFERROR(IF(INDEX(data_wkly!L:L,MATCH($B180,data_wkly!$C:$C,0),1)=0,"",INDEX(data_wkly!L:L,MATCH($B180,data_wkly!$C:$C,0),1)),"")</f>
        <v>11</v>
      </c>
      <c r="L180" s="156"/>
      <c r="M180" s="155">
        <f>IFERROR(IF(INDEX(data_wkly!M:M,MATCH($B180,data_wkly!$C:$C,0),1)=0,"",INDEX(data_wkly!M:M,MATCH($B180,data_wkly!$C:$C,0),1)),"")</f>
        <v>81142</v>
      </c>
      <c r="N180" s="21">
        <f>IFERROR(IF(INDEX(data_wkly!N:N,MATCH($B180,data_wkly!$C:$C,0),1)=0,"",INDEX(data_wkly!N:N,MATCH($B180,data_wkly!$C:$C,0),1)),"")</f>
        <v>165.6</v>
      </c>
      <c r="O180" s="21">
        <f>IF(M180="","",IFERROR(INDEX(data_wkly!O:O,MATCH($B180,data_wkly!$C:$C,0),1),""))</f>
        <v>0.46999999999999886</v>
      </c>
      <c r="P180" s="21">
        <f>IF(M180="","",IFERROR(IF(INDEX(data_wkly!P:P,MATCH($B180,data_wkly!$C:$C,0),1)=0,"",INDEX(data_wkly!P:P,MATCH($B180,data_wkly!$C:$C,0),1)),""))</f>
        <v>142.41</v>
      </c>
      <c r="Q180" s="21">
        <f>IFERROR(IF(INDEX(data_wkly!Q:Q,MATCH($B180,data_wkly!$C:$C,0),1)=0,"",INDEX(data_wkly!Q:Q,MATCH($B180,data_wkly!$C:$C,0),1)),"")</f>
        <v>162.63</v>
      </c>
      <c r="R180" s="21">
        <f>IF(M180="","",IFERROR(INDEX(data_wkly!R:R,MATCH($B180,data_wkly!$C:$C,0),1),""))</f>
        <v>0.46000000000000796</v>
      </c>
      <c r="S180" s="21">
        <f>IF(M180="","",IFERROR(IF(INDEX(data_wkly!S:S,MATCH($B180,data_wkly!$C:$C,0),1)=0,"",INDEX(data_wkly!S:S,MATCH($B180,data_wkly!$C:$C,0),1)),""))</f>
        <v>139.84666666666666</v>
      </c>
      <c r="T180" s="21">
        <f>IFERROR(IF(INDEX(data_wkly!T:T,MATCH($B180,data_wkly!$C:$C,0),1)=0,"",INDEX(data_wkly!T:T,MATCH($B180,data_wkly!$C:$C,0),1)),"")</f>
        <v>81.650000000000006</v>
      </c>
      <c r="U180" s="86">
        <f>IFERROR(IF(INDEX(data_wkly!U:U,MATCH($B180,data_wkly!$C:$C,0),1)=0,"",INDEX(data_wkly!U:U,MATCH($B180,data_wkly!$C:$C,0),1)),"")</f>
        <v>11.2</v>
      </c>
      <c r="V180" s="157">
        <f t="shared" si="12"/>
        <v>2</v>
      </c>
      <c r="W180" s="152">
        <f>IFERROR(IF(INDEX(data_wkly!W:W,MATCH($B180,data_wkly!$C:$C,0),1)=0,"",INDEX(data_wkly!W:W,MATCH($B180,data_wkly!$C:$C,0),1)),"")</f>
        <v>155.27070000000001</v>
      </c>
      <c r="X180" s="21">
        <f>IFERROR(IF(INDEX(data_wkly!X:X,MATCH($B180,data_wkly!$C:$C,0),1)=0,"",INDEX(data_wkly!X:X,MATCH($B180,data_wkly!$C:$C,0),1)),"")</f>
        <v>1.4028808705625408</v>
      </c>
      <c r="Y180" s="21">
        <f>IFERROR(IF(INDEX(data_wkly!Y:Y,MATCH($B180,data_wkly!$C:$C,0),1)=0,"",INDEX(data_wkly!Y:Y,MATCH($B180,data_wkly!$C:$C,0),1)),"")</f>
        <v>155.04</v>
      </c>
      <c r="Z180" s="21">
        <f>IFERROR(IF(INDEX(data_wkly!Z:Z,MATCH($B180,data_wkly!$C:$C,0),1)=0,"",INDEX(data_wkly!Z:Z,MATCH($B180,data_wkly!$C:$C,0),1)),"")</f>
        <v>1.3599999999999852</v>
      </c>
      <c r="AA180" s="152">
        <f>IFERROR(IF(INDEX(data_wkly!AA:AA,MATCH($B180,data_wkly!$C:$C,0),1)=0,"",INDEX(data_wkly!AA:AA,MATCH($B180,data_wkly!$C:$C,0),1)),"")</f>
        <v>156.32</v>
      </c>
      <c r="AB180" s="21">
        <f>IFERROR(IF(INDEX(data_wkly!AB:AB,MATCH($B180,data_wkly!$C:$C,0),1)=0,"",INDEX(data_wkly!AB:AB,MATCH($B180,data_wkly!$C:$C,0),1)),"")</f>
        <v>1.25</v>
      </c>
      <c r="AC180" s="21">
        <f>IFERROR(IF(INDEX(data_wkly!AC:AC,MATCH($B180,data_wkly!$C:$C,0),1)=0,"",INDEX(data_wkly!AC:AC,MATCH($B180,data_wkly!$C:$C,0),1)),"")</f>
        <v>157.33000000000001</v>
      </c>
      <c r="AD180" s="21">
        <f>IFERROR(IF(INDEX(data_wkly!AD:AD,MATCH($B180,data_wkly!$C:$C,0),1)=0,"",INDEX(data_wkly!AD:AD,MATCH($B180,data_wkly!$C:$C,0),1)),"")</f>
        <v>1.2600000000000193</v>
      </c>
      <c r="AE180" s="157">
        <f t="shared" si="13"/>
        <v>2</v>
      </c>
      <c r="AF180" s="154" t="str">
        <f>IFERROR(IF(INDEX(data_wkly!AF:AF,MATCH($B180,data_wkly!$C:$C,0),1)=0,"",INDEX(data_wkly!AF:AF,MATCH($B180,data_wkly!$C:$C,0),1)),"")</f>
        <v/>
      </c>
      <c r="AG180" s="153" t="str">
        <f>IFERROR(IF(AF180="","",INDEX(data_wkly!AG:AG,MATCH($B180,data_wkly!$C:$C,0),1)),"")</f>
        <v/>
      </c>
      <c r="AH180" s="153" t="str">
        <f>IFERROR(IF(INDEX(data_wkly!AH:AH,MATCH($B180,data_wkly!$C:$C,0),1)=0,"",INDEX(data_wkly!AH:AH,MATCH($B180,data_wkly!$C:$C,0),1)),"")</f>
        <v/>
      </c>
      <c r="AI180" s="153" t="str">
        <f>IFERROR(IF(INDEX(data_wkly!AI:AI,MATCH($B180,data_wkly!$C:$C,0),1)=0,"",INDEX(data_wkly!AI:AI,MATCH($B180,data_wkly!$C:$C,0),1)),"")</f>
        <v/>
      </c>
      <c r="AJ180" s="153" t="str">
        <f>IFERROR(IF(AI180="","",INDEX(data_wkly!AJ:AJ,MATCH($B180,data_wkly!$C:$C,0),1)),"")</f>
        <v/>
      </c>
      <c r="AK180" s="153" t="str">
        <f>IFERROR(IF(INDEX(data_wkly!AK:AK,MATCH($B180,data_wkly!$C:$C,0),1)=0,"",INDEX(data_wkly!AK:AK,MATCH($B180,data_wkly!$C:$C,0),1)),"")</f>
        <v/>
      </c>
      <c r="AL180" s="153" t="str">
        <f>IFERROR(IF(INDEX(data_wkly!AL:AL,MATCH($B180,data_wkly!$C:$C,0),1)=0,"",INDEX(data_wkly!AL:AL,MATCH($B180,data_wkly!$C:$C,0),1)),"")</f>
        <v/>
      </c>
      <c r="AM180" s="183" t="str">
        <f>IFERROR(IF(INDEX(data_wkly!AM:AM,MATCH($B180,data_wkly!$C:$C,0),1)=0,"",INDEX(data_wkly!AM:AM,MATCH($B180,data_wkly!$C:$C,0),1)),"")</f>
        <v/>
      </c>
      <c r="AN180" s="41" t="str">
        <f t="shared" si="14"/>
        <v/>
      </c>
      <c r="AO180" s="88">
        <f t="shared" si="17"/>
        <v>2</v>
      </c>
    </row>
    <row r="181" spans="1:41">
      <c r="A181" s="88">
        <f t="shared" si="15"/>
        <v>1</v>
      </c>
      <c r="B181" s="89">
        <f t="shared" si="16"/>
        <v>42910</v>
      </c>
      <c r="C181" s="155">
        <f>IFERROR(IF(INDEX(data_wkly!D:D,MATCH($B181,data_wkly!$C:$C,0),1)=0,"",INDEX(data_wkly!D:D,MATCH($B181,data_wkly!$C:$C,0),1)),"")</f>
        <v>81783</v>
      </c>
      <c r="D181" s="21">
        <f>IFERROR(IF(INDEX(data_wkly!E:E,MATCH($B181,data_wkly!$C:$C,0),1)=0,"",INDEX(data_wkly!E:E,MATCH($B181,data_wkly!$C:$C,0),1)),"")</f>
        <v>162.28</v>
      </c>
      <c r="E181" s="21">
        <f>IF(C181="","",IFERROR(INDEX(data_wkly!F:F,MATCH($B181,data_wkly!$C:$C,0),1),""))</f>
        <v>0.37000000000000455</v>
      </c>
      <c r="F181" s="21">
        <f>IF(E181="","",IFERROR(IF(INDEX(data_wkly!G:G,MATCH($B181,data_wkly!$C:$C,0),1)=0,"",INDEX(data_wkly!G:G,MATCH($B181,data_wkly!$C:$C,0),1)),""))</f>
        <v>139.50333333333333</v>
      </c>
      <c r="G181" s="21">
        <f>IFERROR(IF(INDEX(data_wkly!H:H,MATCH($B181,data_wkly!$C:$C,0),1)=0,"",INDEX(data_wkly!H:H,MATCH($B181,data_wkly!$C:$C,0),1)),"")</f>
        <v>159.37</v>
      </c>
      <c r="H181" s="21">
        <f>IF(C181="","",IFERROR(INDEX(data_wkly!I:I,MATCH($B181,data_wkly!$C:$C,0),1),""))</f>
        <v>0.37000000000000455</v>
      </c>
      <c r="I181" s="21">
        <f>IF(H181="","",IFERROR(IF(INDEX(data_wkly!J:J,MATCH($B181,data_wkly!$C:$C,0),1)=0,"",INDEX(data_wkly!J:J,MATCH($B181,data_wkly!$C:$C,0),1)),""))</f>
        <v>136.98999999999998</v>
      </c>
      <c r="J181" s="21">
        <f>IFERROR(IF(INDEX(data_wkly!K:K,MATCH($B181,data_wkly!$C:$C,0),1)=0,"",INDEX(data_wkly!K:K,MATCH($B181,data_wkly!$C:$C,0),1)),"")</f>
        <v>82.58</v>
      </c>
      <c r="K181" s="86">
        <f>IFERROR(IF(INDEX(data_wkly!L:L,MATCH($B181,data_wkly!$C:$C,0),1)=0,"",INDEX(data_wkly!L:L,MATCH($B181,data_wkly!$C:$C,0),1)),"")</f>
        <v>11.1</v>
      </c>
      <c r="L181" s="156"/>
      <c r="M181" s="155">
        <f>IFERROR(IF(INDEX(data_wkly!M:M,MATCH($B181,data_wkly!$C:$C,0),1)=0,"",INDEX(data_wkly!M:M,MATCH($B181,data_wkly!$C:$C,0),1)),"")</f>
        <v>79908</v>
      </c>
      <c r="N181" s="21">
        <f>IFERROR(IF(INDEX(data_wkly!N:N,MATCH($B181,data_wkly!$C:$C,0),1)=0,"",INDEX(data_wkly!N:N,MATCH($B181,data_wkly!$C:$C,0),1)),"")</f>
        <v>165.69</v>
      </c>
      <c r="O181" s="21">
        <f>IF(M181="","",IFERROR(INDEX(data_wkly!O:O,MATCH($B181,data_wkly!$C:$C,0),1),""))</f>
        <v>9.0000000000003411E-2</v>
      </c>
      <c r="P181" s="21">
        <f>IF(M181="","",IFERROR(IF(INDEX(data_wkly!P:P,MATCH($B181,data_wkly!$C:$C,0),1)=0,"",INDEX(data_wkly!P:P,MATCH($B181,data_wkly!$C:$C,0),1)),""))</f>
        <v>142.65666666666667</v>
      </c>
      <c r="Q181" s="21">
        <f>IFERROR(IF(INDEX(data_wkly!Q:Q,MATCH($B181,data_wkly!$C:$C,0),1)=0,"",INDEX(data_wkly!Q:Q,MATCH($B181,data_wkly!$C:$C,0),1)),"")</f>
        <v>162.72</v>
      </c>
      <c r="R181" s="21">
        <f>IF(M181="","",IFERROR(INDEX(data_wkly!R:R,MATCH($B181,data_wkly!$C:$C,0),1),""))</f>
        <v>9.0000000000003411E-2</v>
      </c>
      <c r="S181" s="21">
        <f>IF(M181="","",IFERROR(IF(INDEX(data_wkly!S:S,MATCH($B181,data_wkly!$C:$C,0),1)=0,"",INDEX(data_wkly!S:S,MATCH($B181,data_wkly!$C:$C,0),1)),""))</f>
        <v>140.08666666666667</v>
      </c>
      <c r="T181" s="21">
        <f>IFERROR(IF(INDEX(data_wkly!T:T,MATCH($B181,data_wkly!$C:$C,0),1)=0,"",INDEX(data_wkly!T:T,MATCH($B181,data_wkly!$C:$C,0),1)),"")</f>
        <v>82.07</v>
      </c>
      <c r="U181" s="86">
        <f>IFERROR(IF(INDEX(data_wkly!U:U,MATCH($B181,data_wkly!$C:$C,0),1)=0,"",INDEX(data_wkly!U:U,MATCH($B181,data_wkly!$C:$C,0),1)),"")</f>
        <v>11.3</v>
      </c>
      <c r="V181" s="157">
        <f t="shared" si="12"/>
        <v>1</v>
      </c>
      <c r="W181" s="152">
        <f>IFERROR(IF(INDEX(data_wkly!W:W,MATCH($B181,data_wkly!$C:$C,0),1)=0,"",INDEX(data_wkly!W:W,MATCH($B181,data_wkly!$C:$C,0),1)),"")</f>
        <v>155.47720000000001</v>
      </c>
      <c r="X181" s="21">
        <f>IFERROR(IF(INDEX(data_wkly!X:X,MATCH($B181,data_wkly!$C:$C,0),1)=0,"",INDEX(data_wkly!X:X,MATCH($B181,data_wkly!$C:$C,0),1)),"")</f>
        <v>0.20643491097536071</v>
      </c>
      <c r="Y181" s="21">
        <f>IFERROR(IF(INDEX(data_wkly!Y:Y,MATCH($B181,data_wkly!$C:$C,0),1)=0,"",INDEX(data_wkly!Y:Y,MATCH($B181,data_wkly!$C:$C,0),1)),"")</f>
        <v>155.22</v>
      </c>
      <c r="Z181" s="21">
        <f>IFERROR(IF(INDEX(data_wkly!Z:Z,MATCH($B181,data_wkly!$C:$C,0),1)=0,"",INDEX(data_wkly!Z:Z,MATCH($B181,data_wkly!$C:$C,0),1)),"")</f>
        <v>0.18000000000000682</v>
      </c>
      <c r="AA181" s="152">
        <f>IFERROR(IF(INDEX(data_wkly!AA:AA,MATCH($B181,data_wkly!$C:$C,0),1)=0,"",INDEX(data_wkly!AA:AA,MATCH($B181,data_wkly!$C:$C,0),1)),"")</f>
        <v>156.65</v>
      </c>
      <c r="AB181" s="21">
        <f>IFERROR(IF(INDEX(data_wkly!AB:AB,MATCH($B181,data_wkly!$C:$C,0),1)=0,"",INDEX(data_wkly!AB:AB,MATCH($B181,data_wkly!$C:$C,0),1)),"")</f>
        <v>0.33000000000001251</v>
      </c>
      <c r="AC181" s="21">
        <f>IFERROR(IF(INDEX(data_wkly!AC:AC,MATCH($B181,data_wkly!$C:$C,0),1)=0,"",INDEX(data_wkly!AC:AC,MATCH($B181,data_wkly!$C:$C,0),1)),"")</f>
        <v>157.63</v>
      </c>
      <c r="AD181" s="21">
        <f>IFERROR(IF(INDEX(data_wkly!AD:AD,MATCH($B181,data_wkly!$C:$C,0),1)=0,"",INDEX(data_wkly!AD:AD,MATCH($B181,data_wkly!$C:$C,0),1)),"")</f>
        <v>0.29999999999998295</v>
      </c>
      <c r="AE181" s="157">
        <f t="shared" si="13"/>
        <v>1</v>
      </c>
      <c r="AF181" s="154" t="str">
        <f>IFERROR(IF(INDEX(data_wkly!AF:AF,MATCH($B181,data_wkly!$C:$C,0),1)=0,"",INDEX(data_wkly!AF:AF,MATCH($B181,data_wkly!$C:$C,0),1)),"")</f>
        <v/>
      </c>
      <c r="AG181" s="153" t="str">
        <f>IFERROR(IF(AF181="","",INDEX(data_wkly!AG:AG,MATCH($B181,data_wkly!$C:$C,0),1)),"")</f>
        <v/>
      </c>
      <c r="AH181" s="153" t="str">
        <f>IFERROR(IF(INDEX(data_wkly!AH:AH,MATCH($B181,data_wkly!$C:$C,0),1)=0,"",INDEX(data_wkly!AH:AH,MATCH($B181,data_wkly!$C:$C,0),1)),"")</f>
        <v/>
      </c>
      <c r="AI181" s="153" t="str">
        <f>IFERROR(IF(INDEX(data_wkly!AI:AI,MATCH($B181,data_wkly!$C:$C,0),1)=0,"",INDEX(data_wkly!AI:AI,MATCH($B181,data_wkly!$C:$C,0),1)),"")</f>
        <v/>
      </c>
      <c r="AJ181" s="153" t="str">
        <f>IFERROR(IF(AI181="","",INDEX(data_wkly!AJ:AJ,MATCH($B181,data_wkly!$C:$C,0),1)),"")</f>
        <v/>
      </c>
      <c r="AK181" s="153" t="str">
        <f>IFERROR(IF(INDEX(data_wkly!AK:AK,MATCH($B181,data_wkly!$C:$C,0),1)=0,"",INDEX(data_wkly!AK:AK,MATCH($B181,data_wkly!$C:$C,0),1)),"")</f>
        <v/>
      </c>
      <c r="AL181" s="153" t="str">
        <f>IFERROR(IF(INDEX(data_wkly!AL:AL,MATCH($B181,data_wkly!$C:$C,0),1)=0,"",INDEX(data_wkly!AL:AL,MATCH($B181,data_wkly!$C:$C,0),1)),"")</f>
        <v/>
      </c>
      <c r="AM181" s="183" t="str">
        <f>IFERROR(IF(INDEX(data_wkly!AM:AM,MATCH($B181,data_wkly!$C:$C,0),1)=0,"",INDEX(data_wkly!AM:AM,MATCH($B181,data_wkly!$C:$C,0),1)),"")</f>
        <v/>
      </c>
      <c r="AN181" s="41" t="str">
        <f t="shared" si="14"/>
        <v/>
      </c>
      <c r="AO181" s="88">
        <f t="shared" si="17"/>
        <v>1</v>
      </c>
    </row>
    <row r="182" spans="1:41">
      <c r="A182" s="88">
        <f t="shared" si="15"/>
        <v>2</v>
      </c>
      <c r="B182" s="89">
        <f t="shared" si="16"/>
        <v>42917</v>
      </c>
      <c r="C182" s="155">
        <f>IFERROR(IF(INDEX(data_wkly!D:D,MATCH($B182,data_wkly!$C:$C,0),1)=0,"",INDEX(data_wkly!D:D,MATCH($B182,data_wkly!$C:$C,0),1)),"")</f>
        <v>80254</v>
      </c>
      <c r="D182" s="21">
        <f>IFERROR(IF(INDEX(data_wkly!E:E,MATCH($B182,data_wkly!$C:$C,0),1)=0,"",INDEX(data_wkly!E:E,MATCH($B182,data_wkly!$C:$C,0),1)),"")</f>
        <v>162.43</v>
      </c>
      <c r="E182" s="21">
        <f>IF(C182="","",IFERROR(INDEX(data_wkly!F:F,MATCH($B182,data_wkly!$C:$C,0),1),""))</f>
        <v>0.15000000000000568</v>
      </c>
      <c r="F182" s="21">
        <f>IF(E182="","",IFERROR(IF(INDEX(data_wkly!G:G,MATCH($B182,data_wkly!$C:$C,0),1)=0,"",INDEX(data_wkly!G:G,MATCH($B182,data_wkly!$C:$C,0),1)),""))</f>
        <v>139.75333333333333</v>
      </c>
      <c r="G182" s="21">
        <f>IFERROR(IF(INDEX(data_wkly!H:H,MATCH($B182,data_wkly!$C:$C,0),1)=0,"",INDEX(data_wkly!H:H,MATCH($B182,data_wkly!$C:$C,0),1)),"")</f>
        <v>159.52000000000001</v>
      </c>
      <c r="H182" s="21">
        <f>IF(C182="","",IFERROR(INDEX(data_wkly!I:I,MATCH($B182,data_wkly!$C:$C,0),1),""))</f>
        <v>0.15000000000000568</v>
      </c>
      <c r="I182" s="21">
        <f>IF(H182="","",IFERROR(IF(INDEX(data_wkly!J:J,MATCH($B182,data_wkly!$C:$C,0),1)=0,"",INDEX(data_wkly!J:J,MATCH($B182,data_wkly!$C:$C,0),1)),""))</f>
        <v>137.24</v>
      </c>
      <c r="J182" s="21">
        <f>IFERROR(IF(INDEX(data_wkly!K:K,MATCH($B182,data_wkly!$C:$C,0),1)=0,"",INDEX(data_wkly!K:K,MATCH($B182,data_wkly!$C:$C,0),1)),"")</f>
        <v>82.18</v>
      </c>
      <c r="K182" s="86">
        <f>IFERROR(IF(INDEX(data_wkly!L:L,MATCH($B182,data_wkly!$C:$C,0),1)=0,"",INDEX(data_wkly!L:L,MATCH($B182,data_wkly!$C:$C,0),1)),"")</f>
        <v>11</v>
      </c>
      <c r="L182" s="156"/>
      <c r="M182" s="155">
        <f>IFERROR(IF(INDEX(data_wkly!M:M,MATCH($B182,data_wkly!$C:$C,0),1)=0,"",INDEX(data_wkly!M:M,MATCH($B182,data_wkly!$C:$C,0),1)),"")</f>
        <v>81149</v>
      </c>
      <c r="N182" s="21">
        <f>IFERROR(IF(INDEX(data_wkly!N:N,MATCH($B182,data_wkly!$C:$C,0),1)=0,"",INDEX(data_wkly!N:N,MATCH($B182,data_wkly!$C:$C,0),1)),"")</f>
        <v>166.01</v>
      </c>
      <c r="O182" s="21">
        <f>IF(M182="","",IFERROR(INDEX(data_wkly!O:O,MATCH($B182,data_wkly!$C:$C,0),1),""))</f>
        <v>0.31999999999999318</v>
      </c>
      <c r="P182" s="21">
        <f>IF(M182="","",IFERROR(IF(INDEX(data_wkly!P:P,MATCH($B182,data_wkly!$C:$C,0),1)=0,"",INDEX(data_wkly!P:P,MATCH($B182,data_wkly!$C:$C,0),1)),""))</f>
        <v>142.77666666666667</v>
      </c>
      <c r="Q182" s="21">
        <f>IFERROR(IF(INDEX(data_wkly!Q:Q,MATCH($B182,data_wkly!$C:$C,0),1)=0,"",INDEX(data_wkly!Q:Q,MATCH($B182,data_wkly!$C:$C,0),1)),"")</f>
        <v>163.03</v>
      </c>
      <c r="R182" s="21">
        <f>IF(M182="","",IFERROR(INDEX(data_wkly!R:R,MATCH($B182,data_wkly!$C:$C,0),1),""))</f>
        <v>0.31000000000000227</v>
      </c>
      <c r="S182" s="21">
        <f>IF(M182="","",IFERROR(IF(INDEX(data_wkly!S:S,MATCH($B182,data_wkly!$C:$C,0),1)=0,"",INDEX(data_wkly!S:S,MATCH($B182,data_wkly!$C:$C,0),1)),""))</f>
        <v>140.21666666666667</v>
      </c>
      <c r="T182" s="21">
        <f>IFERROR(IF(INDEX(data_wkly!T:T,MATCH($B182,data_wkly!$C:$C,0),1)=0,"",INDEX(data_wkly!T:T,MATCH($B182,data_wkly!$C:$C,0),1)),"")</f>
        <v>81.599999999999994</v>
      </c>
      <c r="U182" s="86">
        <f>IFERROR(IF(INDEX(data_wkly!U:U,MATCH($B182,data_wkly!$C:$C,0),1)=0,"",INDEX(data_wkly!U:U,MATCH($B182,data_wkly!$C:$C,0),1)),"")</f>
        <v>11.2</v>
      </c>
      <c r="V182" s="157">
        <f t="shared" si="12"/>
        <v>2</v>
      </c>
      <c r="W182" s="152">
        <f>IFERROR(IF(INDEX(data_wkly!W:W,MATCH($B182,data_wkly!$C:$C,0),1)=0,"",INDEX(data_wkly!W:W,MATCH($B182,data_wkly!$C:$C,0),1)),"")</f>
        <v>155.8991</v>
      </c>
      <c r="X182" s="21">
        <f>IFERROR(IF(INDEX(data_wkly!X:X,MATCH($B182,data_wkly!$C:$C,0),1)=0,"",INDEX(data_wkly!X:X,MATCH($B182,data_wkly!$C:$C,0),1)),"")</f>
        <v>0.42196310113317281</v>
      </c>
      <c r="Y182" s="21">
        <f>IFERROR(IF(INDEX(data_wkly!Y:Y,MATCH($B182,data_wkly!$C:$C,0),1)=0,"",INDEX(data_wkly!Y:Y,MATCH($B182,data_wkly!$C:$C,0),1)),"")</f>
        <v>155.54</v>
      </c>
      <c r="Z182" s="21">
        <f>IFERROR(IF(INDEX(data_wkly!Z:Z,MATCH($B182,data_wkly!$C:$C,0),1)=0,"",INDEX(data_wkly!Z:Z,MATCH($B182,data_wkly!$C:$C,0),1)),"")</f>
        <v>0.31999999999999318</v>
      </c>
      <c r="AA182" s="152">
        <f>IFERROR(IF(INDEX(data_wkly!AA:AA,MATCH($B182,data_wkly!$C:$C,0),1)=0,"",INDEX(data_wkly!AA:AA,MATCH($B182,data_wkly!$C:$C,0),1)),"")</f>
        <v>158.99</v>
      </c>
      <c r="AB182" s="21">
        <f>IFERROR(IF(INDEX(data_wkly!AB:AB,MATCH($B182,data_wkly!$C:$C,0),1)=0,"",INDEX(data_wkly!AB:AB,MATCH($B182,data_wkly!$C:$C,0),1)),"")</f>
        <v>2.3400000000000034</v>
      </c>
      <c r="AC182" s="21">
        <f>IFERROR(IF(INDEX(data_wkly!AC:AC,MATCH($B182,data_wkly!$C:$C,0),1)=0,"",INDEX(data_wkly!AC:AC,MATCH($B182,data_wkly!$C:$C,0),1)),"")</f>
        <v>158.86000000000001</v>
      </c>
      <c r="AD182" s="21">
        <f>IFERROR(IF(INDEX(data_wkly!AD:AD,MATCH($B182,data_wkly!$C:$C,0),1)=0,"",INDEX(data_wkly!AD:AD,MATCH($B182,data_wkly!$C:$C,0),1)),"")</f>
        <v>1.2300000000000182</v>
      </c>
      <c r="AE182" s="157">
        <f t="shared" si="13"/>
        <v>2</v>
      </c>
      <c r="AF182" s="154" t="str">
        <f>IFERROR(IF(INDEX(data_wkly!AF:AF,MATCH($B182,data_wkly!$C:$C,0),1)=0,"",INDEX(data_wkly!AF:AF,MATCH($B182,data_wkly!$C:$C,0),1)),"")</f>
        <v/>
      </c>
      <c r="AG182" s="153" t="str">
        <f>IFERROR(IF(AF182="","",INDEX(data_wkly!AG:AG,MATCH($B182,data_wkly!$C:$C,0),1)),"")</f>
        <v/>
      </c>
      <c r="AH182" s="153" t="str">
        <f>IFERROR(IF(INDEX(data_wkly!AH:AH,MATCH($B182,data_wkly!$C:$C,0),1)=0,"",INDEX(data_wkly!AH:AH,MATCH($B182,data_wkly!$C:$C,0),1)),"")</f>
        <v/>
      </c>
      <c r="AI182" s="153" t="str">
        <f>IFERROR(IF(INDEX(data_wkly!AI:AI,MATCH($B182,data_wkly!$C:$C,0),1)=0,"",INDEX(data_wkly!AI:AI,MATCH($B182,data_wkly!$C:$C,0),1)),"")</f>
        <v/>
      </c>
      <c r="AJ182" s="153" t="str">
        <f>IFERROR(IF(AI182="","",INDEX(data_wkly!AJ:AJ,MATCH($B182,data_wkly!$C:$C,0),1)),"")</f>
        <v/>
      </c>
      <c r="AK182" s="153" t="str">
        <f>IFERROR(IF(INDEX(data_wkly!AK:AK,MATCH($B182,data_wkly!$C:$C,0),1)=0,"",INDEX(data_wkly!AK:AK,MATCH($B182,data_wkly!$C:$C,0),1)),"")</f>
        <v/>
      </c>
      <c r="AL182" s="153" t="str">
        <f>IFERROR(IF(INDEX(data_wkly!AL:AL,MATCH($B182,data_wkly!$C:$C,0),1)=0,"",INDEX(data_wkly!AL:AL,MATCH($B182,data_wkly!$C:$C,0),1)),"")</f>
        <v/>
      </c>
      <c r="AM182" s="183" t="str">
        <f>IFERROR(IF(INDEX(data_wkly!AM:AM,MATCH($B182,data_wkly!$C:$C,0),1)=0,"",INDEX(data_wkly!AM:AM,MATCH($B182,data_wkly!$C:$C,0),1)),"")</f>
        <v/>
      </c>
      <c r="AN182" s="41" t="str">
        <f t="shared" si="14"/>
        <v/>
      </c>
      <c r="AO182" s="88">
        <f t="shared" si="17"/>
        <v>2</v>
      </c>
    </row>
    <row r="183" spans="1:41">
      <c r="A183" s="88">
        <f t="shared" si="15"/>
        <v>1</v>
      </c>
      <c r="B183" s="89">
        <f t="shared" si="16"/>
        <v>42924</v>
      </c>
      <c r="C183" s="155">
        <f>IFERROR(IF(INDEX(data_wkly!D:D,MATCH($B183,data_wkly!$C:$C,0),1)=0,"",INDEX(data_wkly!D:D,MATCH($B183,data_wkly!$C:$C,0),1)),"")</f>
        <v>77599</v>
      </c>
      <c r="D183" s="21">
        <f>IFERROR(IF(INDEX(data_wkly!E:E,MATCH($B183,data_wkly!$C:$C,0),1)=0,"",INDEX(data_wkly!E:E,MATCH($B183,data_wkly!$C:$C,0),1)),"")</f>
        <v>163.86</v>
      </c>
      <c r="E183" s="21">
        <f>IF(C183="","",IFERROR(INDEX(data_wkly!F:F,MATCH($B183,data_wkly!$C:$C,0),1),""))</f>
        <v>1.4300000000000068</v>
      </c>
      <c r="F183" s="21">
        <f>IF(E183="","",IFERROR(IF(INDEX(data_wkly!G:G,MATCH($B183,data_wkly!$C:$C,0),1)=0,"",INDEX(data_wkly!G:G,MATCH($B183,data_wkly!$C:$C,0),1)),""))</f>
        <v>140.76000000000002</v>
      </c>
      <c r="G183" s="21">
        <f>IFERROR(IF(INDEX(data_wkly!H:H,MATCH($B183,data_wkly!$C:$C,0),1)=0,"",INDEX(data_wkly!H:H,MATCH($B183,data_wkly!$C:$C,0),1)),"")</f>
        <v>160.91999999999999</v>
      </c>
      <c r="H183" s="21">
        <f>IF(C183="","",IFERROR(INDEX(data_wkly!I:I,MATCH($B183,data_wkly!$C:$C,0),1),""))</f>
        <v>1.3999999999999773</v>
      </c>
      <c r="I183" s="21">
        <f>IF(H183="","",IFERROR(IF(INDEX(data_wkly!J:J,MATCH($B183,data_wkly!$C:$C,0),1)=0,"",INDEX(data_wkly!J:J,MATCH($B183,data_wkly!$C:$C,0),1)),""))</f>
        <v>138.22</v>
      </c>
      <c r="J183" s="21">
        <f>IFERROR(IF(INDEX(data_wkly!K:K,MATCH($B183,data_wkly!$C:$C,0),1)=0,"",INDEX(data_wkly!K:K,MATCH($B183,data_wkly!$C:$C,0),1)),"")</f>
        <v>82.53</v>
      </c>
      <c r="K183" s="86">
        <f>IFERROR(IF(INDEX(data_wkly!L:L,MATCH($B183,data_wkly!$C:$C,0),1)=0,"",INDEX(data_wkly!L:L,MATCH($B183,data_wkly!$C:$C,0),1)),"")</f>
        <v>11</v>
      </c>
      <c r="L183" s="156"/>
      <c r="M183" s="155">
        <f>IFERROR(IF(INDEX(data_wkly!M:M,MATCH($B183,data_wkly!$C:$C,0),1)=0,"",INDEX(data_wkly!M:M,MATCH($B183,data_wkly!$C:$C,0),1)),"")</f>
        <v>79214</v>
      </c>
      <c r="N183" s="21">
        <f>IFERROR(IF(INDEX(data_wkly!N:N,MATCH($B183,data_wkly!$C:$C,0),1)=0,"",INDEX(data_wkly!N:N,MATCH($B183,data_wkly!$C:$C,0),1)),"")</f>
        <v>167.23</v>
      </c>
      <c r="O183" s="21">
        <f>IF(M183="","",IFERROR(INDEX(data_wkly!O:O,MATCH($B183,data_wkly!$C:$C,0),1),""))</f>
        <v>1.2199999999999989</v>
      </c>
      <c r="P183" s="21">
        <f>IF(M183="","",IFERROR(IF(INDEX(data_wkly!P:P,MATCH($B183,data_wkly!$C:$C,0),1)=0,"",INDEX(data_wkly!P:P,MATCH($B183,data_wkly!$C:$C,0),1)),""))</f>
        <v>143.83000000000001</v>
      </c>
      <c r="Q183" s="21">
        <f>IFERROR(IF(INDEX(data_wkly!Q:Q,MATCH($B183,data_wkly!$C:$C,0),1)=0,"",INDEX(data_wkly!Q:Q,MATCH($B183,data_wkly!$C:$C,0),1)),"")</f>
        <v>164.23</v>
      </c>
      <c r="R183" s="21">
        <f>IF(M183="","",IFERROR(INDEX(data_wkly!R:R,MATCH($B183,data_wkly!$C:$C,0),1),""))</f>
        <v>1.1999999999999886</v>
      </c>
      <c r="S183" s="21">
        <f>IF(M183="","",IFERROR(IF(INDEX(data_wkly!S:S,MATCH($B183,data_wkly!$C:$C,0),1)=0,"",INDEX(data_wkly!S:S,MATCH($B183,data_wkly!$C:$C,0),1)),""))</f>
        <v>141.25666666666666</v>
      </c>
      <c r="T183" s="21">
        <f>IFERROR(IF(INDEX(data_wkly!T:T,MATCH($B183,data_wkly!$C:$C,0),1)=0,"",INDEX(data_wkly!T:T,MATCH($B183,data_wkly!$C:$C,0),1)),"")</f>
        <v>81.91</v>
      </c>
      <c r="U183" s="86">
        <f>IFERROR(IF(INDEX(data_wkly!U:U,MATCH($B183,data_wkly!$C:$C,0),1)=0,"",INDEX(data_wkly!U:U,MATCH($B183,data_wkly!$C:$C,0),1)),"")</f>
        <v>11.3</v>
      </c>
      <c r="V183" s="157">
        <f t="shared" si="12"/>
        <v>1</v>
      </c>
      <c r="W183" s="152">
        <f>IFERROR(IF(INDEX(data_wkly!W:W,MATCH($B183,data_wkly!$C:$C,0),1)=0,"",INDEX(data_wkly!W:W,MATCH($B183,data_wkly!$C:$C,0),1)),"")</f>
        <v>155.43639999999999</v>
      </c>
      <c r="X183" s="21">
        <f>IFERROR(IF(INDEX(data_wkly!X:X,MATCH($B183,data_wkly!$C:$C,0),1)=0,"",INDEX(data_wkly!X:X,MATCH($B183,data_wkly!$C:$C,0),1)),"")</f>
        <v>-0.46268276764502048</v>
      </c>
      <c r="Y183" s="21">
        <f>IFERROR(IF(INDEX(data_wkly!Y:Y,MATCH($B183,data_wkly!$C:$C,0),1)=0,"",INDEX(data_wkly!Y:Y,MATCH($B183,data_wkly!$C:$C,0),1)),"")</f>
        <v>154.87</v>
      </c>
      <c r="Z183" s="21">
        <f>IFERROR(IF(INDEX(data_wkly!Z:Z,MATCH($B183,data_wkly!$C:$C,0),1)=0,"",INDEX(data_wkly!Z:Z,MATCH($B183,data_wkly!$C:$C,0),1)),"")</f>
        <v>-0.66999999999998749</v>
      </c>
      <c r="AA183" s="152">
        <f>IFERROR(IF(INDEX(data_wkly!AA:AA,MATCH($B183,data_wkly!$C:$C,0),1)=0,"",INDEX(data_wkly!AA:AA,MATCH($B183,data_wkly!$C:$C,0),1)),"")</f>
        <v>158.75</v>
      </c>
      <c r="AB183" s="21">
        <f>IFERROR(IF(INDEX(data_wkly!AB:AB,MATCH($B183,data_wkly!$C:$C,0),1)=0,"",INDEX(data_wkly!AB:AB,MATCH($B183,data_wkly!$C:$C,0),1)),"")</f>
        <v>-0.24000000000000909</v>
      </c>
      <c r="AC183" s="21">
        <f>IFERROR(IF(INDEX(data_wkly!AC:AC,MATCH($B183,data_wkly!$C:$C,0),1)=0,"",INDEX(data_wkly!AC:AC,MATCH($B183,data_wkly!$C:$C,0),1)),"")</f>
        <v>158.47999999999999</v>
      </c>
      <c r="AD183" s="21">
        <f>IFERROR(IF(INDEX(data_wkly!AD:AD,MATCH($B183,data_wkly!$C:$C,0),1)=0,"",INDEX(data_wkly!AD:AD,MATCH($B183,data_wkly!$C:$C,0),1)),"")</f>
        <v>-0.38000000000002387</v>
      </c>
      <c r="AE183" s="157">
        <f t="shared" si="13"/>
        <v>1</v>
      </c>
      <c r="AF183" s="154" t="str">
        <f>IFERROR(IF(INDEX(data_wkly!AF:AF,MATCH($B183,data_wkly!$C:$C,0),1)=0,"",INDEX(data_wkly!AF:AF,MATCH($B183,data_wkly!$C:$C,0),1)),"")</f>
        <v/>
      </c>
      <c r="AG183" s="153" t="str">
        <f>IFERROR(IF(AF183="","",INDEX(data_wkly!AG:AG,MATCH($B183,data_wkly!$C:$C,0),1)),"")</f>
        <v/>
      </c>
      <c r="AH183" s="153" t="str">
        <f>IFERROR(IF(INDEX(data_wkly!AH:AH,MATCH($B183,data_wkly!$C:$C,0),1)=0,"",INDEX(data_wkly!AH:AH,MATCH($B183,data_wkly!$C:$C,0),1)),"")</f>
        <v/>
      </c>
      <c r="AI183" s="153" t="str">
        <f>IFERROR(IF(INDEX(data_wkly!AI:AI,MATCH($B183,data_wkly!$C:$C,0),1)=0,"",INDEX(data_wkly!AI:AI,MATCH($B183,data_wkly!$C:$C,0),1)),"")</f>
        <v/>
      </c>
      <c r="AJ183" s="153" t="str">
        <f>IFERROR(IF(AI183="","",INDEX(data_wkly!AJ:AJ,MATCH($B183,data_wkly!$C:$C,0),1)),"")</f>
        <v/>
      </c>
      <c r="AK183" s="153" t="str">
        <f>IFERROR(IF(INDEX(data_wkly!AK:AK,MATCH($B183,data_wkly!$C:$C,0),1)=0,"",INDEX(data_wkly!AK:AK,MATCH($B183,data_wkly!$C:$C,0),1)),"")</f>
        <v/>
      </c>
      <c r="AL183" s="153" t="str">
        <f>IFERROR(IF(INDEX(data_wkly!AL:AL,MATCH($B183,data_wkly!$C:$C,0),1)=0,"",INDEX(data_wkly!AL:AL,MATCH($B183,data_wkly!$C:$C,0),1)),"")</f>
        <v/>
      </c>
      <c r="AM183" s="183" t="str">
        <f>IFERROR(IF(INDEX(data_wkly!AM:AM,MATCH($B183,data_wkly!$C:$C,0),1)=0,"",INDEX(data_wkly!AM:AM,MATCH($B183,data_wkly!$C:$C,0),1)),"")</f>
        <v/>
      </c>
      <c r="AN183" s="41" t="str">
        <f t="shared" si="14"/>
        <v/>
      </c>
      <c r="AO183" s="88">
        <f t="shared" si="17"/>
        <v>1</v>
      </c>
    </row>
    <row r="184" spans="1:41">
      <c r="A184" s="88">
        <f t="shared" si="15"/>
        <v>2</v>
      </c>
      <c r="B184" s="89">
        <f t="shared" si="16"/>
        <v>42931</v>
      </c>
      <c r="C184" s="155">
        <f>IFERROR(IF(INDEX(data_wkly!D:D,MATCH($B184,data_wkly!$C:$C,0),1)=0,"",INDEX(data_wkly!D:D,MATCH($B184,data_wkly!$C:$C,0),1)),"")</f>
        <v>78362</v>
      </c>
      <c r="D184" s="21">
        <f>IFERROR(IF(INDEX(data_wkly!E:E,MATCH($B184,data_wkly!$C:$C,0),1)=0,"",INDEX(data_wkly!E:E,MATCH($B184,data_wkly!$C:$C,0),1)),"")</f>
        <v>164.2</v>
      </c>
      <c r="E184" s="21">
        <f>IF(C184="","",IFERROR(INDEX(data_wkly!F:F,MATCH($B184,data_wkly!$C:$C,0),1),""))</f>
        <v>0.33999999999997499</v>
      </c>
      <c r="F184" s="21">
        <f>IF(E184="","",IFERROR(IF(INDEX(data_wkly!G:G,MATCH($B184,data_wkly!$C:$C,0),1)=0,"",INDEX(data_wkly!G:G,MATCH($B184,data_wkly!$C:$C,0),1)),""))</f>
        <v>140.89666666666665</v>
      </c>
      <c r="G184" s="21">
        <f>IFERROR(IF(INDEX(data_wkly!H:H,MATCH($B184,data_wkly!$C:$C,0),1)=0,"",INDEX(data_wkly!H:H,MATCH($B184,data_wkly!$C:$C,0),1)),"")</f>
        <v>161.25</v>
      </c>
      <c r="H184" s="21">
        <f>IF(C184="","",IFERROR(INDEX(data_wkly!I:I,MATCH($B184,data_wkly!$C:$C,0),1),""))</f>
        <v>0.33000000000001251</v>
      </c>
      <c r="I184" s="21">
        <f>IF(H184="","",IFERROR(IF(INDEX(data_wkly!J:J,MATCH($B184,data_wkly!$C:$C,0),1)=0,"",INDEX(data_wkly!J:J,MATCH($B184,data_wkly!$C:$C,0),1)),""))</f>
        <v>138.34666666666666</v>
      </c>
      <c r="J184" s="21">
        <f>IFERROR(IF(INDEX(data_wkly!K:K,MATCH($B184,data_wkly!$C:$C,0),1)=0,"",INDEX(data_wkly!K:K,MATCH($B184,data_wkly!$C:$C,0),1)),"")</f>
        <v>82.56</v>
      </c>
      <c r="K184" s="86">
        <f>IFERROR(IF(INDEX(data_wkly!L:L,MATCH($B184,data_wkly!$C:$C,0),1)=0,"",INDEX(data_wkly!L:L,MATCH($B184,data_wkly!$C:$C,0),1)),"")</f>
        <v>11.3</v>
      </c>
      <c r="L184" s="156"/>
      <c r="M184" s="155">
        <f>IFERROR(IF(INDEX(data_wkly!M:M,MATCH($B184,data_wkly!$C:$C,0),1)=0,"",INDEX(data_wkly!M:M,MATCH($B184,data_wkly!$C:$C,0),1)),"")</f>
        <v>78273</v>
      </c>
      <c r="N184" s="21">
        <f>IFERROR(IF(INDEX(data_wkly!N:N,MATCH($B184,data_wkly!$C:$C,0),1)=0,"",INDEX(data_wkly!N:N,MATCH($B184,data_wkly!$C:$C,0),1)),"")</f>
        <v>167.72</v>
      </c>
      <c r="O184" s="21">
        <f>IF(M184="","",IFERROR(INDEX(data_wkly!O:O,MATCH($B184,data_wkly!$C:$C,0),1),""))</f>
        <v>0.49000000000000909</v>
      </c>
      <c r="P184" s="21">
        <f>IF(M184="","",IFERROR(IF(INDEX(data_wkly!P:P,MATCH($B184,data_wkly!$C:$C,0),1)=0,"",INDEX(data_wkly!P:P,MATCH($B184,data_wkly!$C:$C,0),1)),""))</f>
        <v>143.95666666666668</v>
      </c>
      <c r="Q184" s="21">
        <f>IFERROR(IF(INDEX(data_wkly!Q:Q,MATCH($B184,data_wkly!$C:$C,0),1)=0,"",INDEX(data_wkly!Q:Q,MATCH($B184,data_wkly!$C:$C,0),1)),"")</f>
        <v>164.71</v>
      </c>
      <c r="R184" s="21">
        <f>IF(M184="","",IFERROR(INDEX(data_wkly!R:R,MATCH($B184,data_wkly!$C:$C,0),1),""))</f>
        <v>0.48000000000001819</v>
      </c>
      <c r="S184" s="21">
        <f>IF(M184="","",IFERROR(IF(INDEX(data_wkly!S:S,MATCH($B184,data_wkly!$C:$C,0),1)=0,"",INDEX(data_wkly!S:S,MATCH($B184,data_wkly!$C:$C,0),1)),""))</f>
        <v>141.37</v>
      </c>
      <c r="T184" s="21">
        <f>IFERROR(IF(INDEX(data_wkly!T:T,MATCH($B184,data_wkly!$C:$C,0),1)=0,"",INDEX(data_wkly!T:T,MATCH($B184,data_wkly!$C:$C,0),1)),"")</f>
        <v>81.96</v>
      </c>
      <c r="U184" s="86">
        <f>IFERROR(IF(INDEX(data_wkly!U:U,MATCH($B184,data_wkly!$C:$C,0),1)=0,"",INDEX(data_wkly!U:U,MATCH($B184,data_wkly!$C:$C,0),1)),"")</f>
        <v>11.5</v>
      </c>
      <c r="V184" s="157">
        <f t="shared" si="12"/>
        <v>2</v>
      </c>
      <c r="W184" s="152">
        <f>IFERROR(IF(INDEX(data_wkly!W:W,MATCH($B184,data_wkly!$C:$C,0),1)=0,"",INDEX(data_wkly!W:W,MATCH($B184,data_wkly!$C:$C,0),1)),"")</f>
        <v>153.024</v>
      </c>
      <c r="X184" s="21">
        <f>IFERROR(IF(INDEX(data_wkly!X:X,MATCH($B184,data_wkly!$C:$C,0),1)=0,"",INDEX(data_wkly!X:X,MATCH($B184,data_wkly!$C:$C,0),1)),"")</f>
        <v>-2.4124549613830482</v>
      </c>
      <c r="Y184" s="21">
        <f>IFERROR(IF(INDEX(data_wkly!Y:Y,MATCH($B184,data_wkly!$C:$C,0),1)=0,"",INDEX(data_wkly!Y:Y,MATCH($B184,data_wkly!$C:$C,0),1)),"")</f>
        <v>152.52000000000001</v>
      </c>
      <c r="Z184" s="21">
        <f>IFERROR(IF(INDEX(data_wkly!Z:Z,MATCH($B184,data_wkly!$C:$C,0),1)=0,"",INDEX(data_wkly!Z:Z,MATCH($B184,data_wkly!$C:$C,0),1)),"")</f>
        <v>-2.3499999999999943</v>
      </c>
      <c r="AA184" s="152">
        <f>IFERROR(IF(INDEX(data_wkly!AA:AA,MATCH($B184,data_wkly!$C:$C,0),1)=0,"",INDEX(data_wkly!AA:AA,MATCH($B184,data_wkly!$C:$C,0),1)),"")</f>
        <v>156.47999999999999</v>
      </c>
      <c r="AB184" s="21">
        <f>IFERROR(IF(INDEX(data_wkly!AB:AB,MATCH($B184,data_wkly!$C:$C,0),1)=0,"",INDEX(data_wkly!AB:AB,MATCH($B184,data_wkly!$C:$C,0),1)),"")</f>
        <v>-2.2700000000000102</v>
      </c>
      <c r="AC184" s="21">
        <f>IFERROR(IF(INDEX(data_wkly!AC:AC,MATCH($B184,data_wkly!$C:$C,0),1)=0,"",INDEX(data_wkly!AC:AC,MATCH($B184,data_wkly!$C:$C,0),1)),"")</f>
        <v>156.02000000000001</v>
      </c>
      <c r="AD184" s="21">
        <f>IFERROR(IF(INDEX(data_wkly!AD:AD,MATCH($B184,data_wkly!$C:$C,0),1)=0,"",INDEX(data_wkly!AD:AD,MATCH($B184,data_wkly!$C:$C,0),1)),"")</f>
        <v>-2.4599999999999795</v>
      </c>
      <c r="AE184" s="157">
        <f t="shared" si="13"/>
        <v>2</v>
      </c>
      <c r="AF184" s="154" t="str">
        <f>IFERROR(IF(INDEX(data_wkly!AF:AF,MATCH($B184,data_wkly!$C:$C,0),1)=0,"",INDEX(data_wkly!AF:AF,MATCH($B184,data_wkly!$C:$C,0),1)),"")</f>
        <v/>
      </c>
      <c r="AG184" s="153" t="str">
        <f>IFERROR(IF(AF184="","",INDEX(data_wkly!AG:AG,MATCH($B184,data_wkly!$C:$C,0),1)),"")</f>
        <v/>
      </c>
      <c r="AH184" s="153" t="str">
        <f>IFERROR(IF(INDEX(data_wkly!AH:AH,MATCH($B184,data_wkly!$C:$C,0),1)=0,"",INDEX(data_wkly!AH:AH,MATCH($B184,data_wkly!$C:$C,0),1)),"")</f>
        <v/>
      </c>
      <c r="AI184" s="153" t="str">
        <f>IFERROR(IF(INDEX(data_wkly!AI:AI,MATCH($B184,data_wkly!$C:$C,0),1)=0,"",INDEX(data_wkly!AI:AI,MATCH($B184,data_wkly!$C:$C,0),1)),"")</f>
        <v/>
      </c>
      <c r="AJ184" s="153" t="str">
        <f>IFERROR(IF(AI184="","",INDEX(data_wkly!AJ:AJ,MATCH($B184,data_wkly!$C:$C,0),1)),"")</f>
        <v/>
      </c>
      <c r="AK184" s="153" t="str">
        <f>IFERROR(IF(INDEX(data_wkly!AK:AK,MATCH($B184,data_wkly!$C:$C,0),1)=0,"",INDEX(data_wkly!AK:AK,MATCH($B184,data_wkly!$C:$C,0),1)),"")</f>
        <v/>
      </c>
      <c r="AL184" s="153" t="str">
        <f>IFERROR(IF(INDEX(data_wkly!AL:AL,MATCH($B184,data_wkly!$C:$C,0),1)=0,"",INDEX(data_wkly!AL:AL,MATCH($B184,data_wkly!$C:$C,0),1)),"")</f>
        <v/>
      </c>
      <c r="AM184" s="183" t="str">
        <f>IFERROR(IF(INDEX(data_wkly!AM:AM,MATCH($B184,data_wkly!$C:$C,0),1)=0,"",INDEX(data_wkly!AM:AM,MATCH($B184,data_wkly!$C:$C,0),1)),"")</f>
        <v/>
      </c>
      <c r="AN184" s="41" t="str">
        <f t="shared" si="14"/>
        <v/>
      </c>
      <c r="AO184" s="88">
        <f t="shared" si="17"/>
        <v>2</v>
      </c>
    </row>
    <row r="185" spans="1:41">
      <c r="A185" s="88">
        <f t="shared" si="15"/>
        <v>1</v>
      </c>
      <c r="B185" s="89">
        <f t="shared" si="16"/>
        <v>42938</v>
      </c>
      <c r="C185" s="155">
        <f>IFERROR(IF(INDEX(data_wkly!D:D,MATCH($B185,data_wkly!$C:$C,0),1)=0,"",INDEX(data_wkly!D:D,MATCH($B185,data_wkly!$C:$C,0),1)),"")</f>
        <v>80009</v>
      </c>
      <c r="D185" s="21">
        <f>IFERROR(IF(INDEX(data_wkly!E:E,MATCH($B185,data_wkly!$C:$C,0),1)=0,"",INDEX(data_wkly!E:E,MATCH($B185,data_wkly!$C:$C,0),1)),"")</f>
        <v>164.43</v>
      </c>
      <c r="E185" s="21">
        <f>IF(C185="","",IFERROR(INDEX(data_wkly!F:F,MATCH($B185,data_wkly!$C:$C,0),1),""))</f>
        <v>0.23000000000001819</v>
      </c>
      <c r="F185" s="21">
        <f>IF(E185="","",IFERROR(IF(INDEX(data_wkly!G:G,MATCH($B185,data_wkly!$C:$C,0),1)=0,"",INDEX(data_wkly!G:G,MATCH($B185,data_wkly!$C:$C,0),1)),""))</f>
        <v>141.48999999999998</v>
      </c>
      <c r="G185" s="21">
        <f>IFERROR(IF(INDEX(data_wkly!H:H,MATCH($B185,data_wkly!$C:$C,0),1)=0,"",INDEX(data_wkly!H:H,MATCH($B185,data_wkly!$C:$C,0),1)),"")</f>
        <v>161.47999999999999</v>
      </c>
      <c r="H185" s="21">
        <f>IF(C185="","",IFERROR(INDEX(data_wkly!I:I,MATCH($B185,data_wkly!$C:$C,0),1),""))</f>
        <v>0.22999999999998977</v>
      </c>
      <c r="I185" s="21">
        <f>IF(H185="","",IFERROR(IF(INDEX(data_wkly!J:J,MATCH($B185,data_wkly!$C:$C,0),1)=0,"",INDEX(data_wkly!J:J,MATCH($B185,data_wkly!$C:$C,0),1)),""))</f>
        <v>138.93333333333331</v>
      </c>
      <c r="J185" s="21">
        <f>IFERROR(IF(INDEX(data_wkly!K:K,MATCH($B185,data_wkly!$C:$C,0),1)=0,"",INDEX(data_wkly!K:K,MATCH($B185,data_wkly!$C:$C,0),1)),"")</f>
        <v>82.91</v>
      </c>
      <c r="K185" s="86">
        <f>IFERROR(IF(INDEX(data_wkly!L:L,MATCH($B185,data_wkly!$C:$C,0),1)=0,"",INDEX(data_wkly!L:L,MATCH($B185,data_wkly!$C:$C,0),1)),"")</f>
        <v>11.2</v>
      </c>
      <c r="L185" s="156"/>
      <c r="M185" s="155">
        <f>IFERROR(IF(INDEX(data_wkly!M:M,MATCH($B185,data_wkly!$C:$C,0),1)=0,"",INDEX(data_wkly!M:M,MATCH($B185,data_wkly!$C:$C,0),1)),"")</f>
        <v>80893</v>
      </c>
      <c r="N185" s="21">
        <f>IFERROR(IF(INDEX(data_wkly!N:N,MATCH($B185,data_wkly!$C:$C,0),1)=0,"",INDEX(data_wkly!N:N,MATCH($B185,data_wkly!$C:$C,0),1)),"")</f>
        <v>168.05</v>
      </c>
      <c r="O185" s="21">
        <f>IF(M185="","",IFERROR(INDEX(data_wkly!O:O,MATCH($B185,data_wkly!$C:$C,0),1),""))</f>
        <v>0.33000000000001251</v>
      </c>
      <c r="P185" s="21">
        <f>IF(M185="","",IFERROR(IF(INDEX(data_wkly!P:P,MATCH($B185,data_wkly!$C:$C,0),1)=0,"",INDEX(data_wkly!P:P,MATCH($B185,data_wkly!$C:$C,0),1)),""))</f>
        <v>144.37333333333333</v>
      </c>
      <c r="Q185" s="21">
        <f>IFERROR(IF(INDEX(data_wkly!Q:Q,MATCH($B185,data_wkly!$C:$C,0),1)=0,"",INDEX(data_wkly!Q:Q,MATCH($B185,data_wkly!$C:$C,0),1)),"")</f>
        <v>165.04</v>
      </c>
      <c r="R185" s="21">
        <f>IF(M185="","",IFERROR(INDEX(data_wkly!R:R,MATCH($B185,data_wkly!$C:$C,0),1),""))</f>
        <v>0.32999999999998408</v>
      </c>
      <c r="S185" s="21">
        <f>IF(M185="","",IFERROR(IF(INDEX(data_wkly!S:S,MATCH($B185,data_wkly!$C:$C,0),1)=0,"",INDEX(data_wkly!S:S,MATCH($B185,data_wkly!$C:$C,0),1)),""))</f>
        <v>141.77666666666667</v>
      </c>
      <c r="T185" s="21">
        <f>IFERROR(IF(INDEX(data_wkly!T:T,MATCH($B185,data_wkly!$C:$C,0),1)=0,"",INDEX(data_wkly!T:T,MATCH($B185,data_wkly!$C:$C,0),1)),"")</f>
        <v>82.07</v>
      </c>
      <c r="U185" s="86">
        <f>IFERROR(IF(INDEX(data_wkly!U:U,MATCH($B185,data_wkly!$C:$C,0),1)=0,"",INDEX(data_wkly!U:U,MATCH($B185,data_wkly!$C:$C,0),1)),"")</f>
        <v>11.4</v>
      </c>
      <c r="V185" s="157">
        <f t="shared" si="12"/>
        <v>1</v>
      </c>
      <c r="W185" s="152">
        <f>IFERROR(IF(INDEX(data_wkly!W:W,MATCH($B185,data_wkly!$C:$C,0),1)=0,"",INDEX(data_wkly!W:W,MATCH($B185,data_wkly!$C:$C,0),1)),"")</f>
        <v>150.9145</v>
      </c>
      <c r="X185" s="21">
        <f>IFERROR(IF(INDEX(data_wkly!X:X,MATCH($B185,data_wkly!$C:$C,0),1)=0,"",INDEX(data_wkly!X:X,MATCH($B185,data_wkly!$C:$C,0),1)),"")</f>
        <v>-2.109478427065909</v>
      </c>
      <c r="Y185" s="21">
        <f>IFERROR(IF(INDEX(data_wkly!Y:Y,MATCH($B185,data_wkly!$C:$C,0),1)=0,"",INDEX(data_wkly!Y:Y,MATCH($B185,data_wkly!$C:$C,0),1)),"")</f>
        <v>150.38</v>
      </c>
      <c r="Z185" s="21">
        <f>IFERROR(IF(INDEX(data_wkly!Z:Z,MATCH($B185,data_wkly!$C:$C,0),1)=0,"",INDEX(data_wkly!Z:Z,MATCH($B185,data_wkly!$C:$C,0),1)),"")</f>
        <v>-2.1400000000000148</v>
      </c>
      <c r="AA185" s="152">
        <f>IFERROR(IF(INDEX(data_wkly!AA:AA,MATCH($B185,data_wkly!$C:$C,0),1)=0,"",INDEX(data_wkly!AA:AA,MATCH($B185,data_wkly!$C:$C,0),1)),"")</f>
        <v>155.4</v>
      </c>
      <c r="AB185" s="21">
        <f>IFERROR(IF(INDEX(data_wkly!AB:AB,MATCH($B185,data_wkly!$C:$C,0),1)=0,"",INDEX(data_wkly!AB:AB,MATCH($B185,data_wkly!$C:$C,0),1)),"")</f>
        <v>-1.0799999999999841</v>
      </c>
      <c r="AC185" s="21">
        <f>IFERROR(IF(INDEX(data_wkly!AC:AC,MATCH($B185,data_wkly!$C:$C,0),1)=0,"",INDEX(data_wkly!AC:AC,MATCH($B185,data_wkly!$C:$C,0),1)),"")</f>
        <v>154.80000000000001</v>
      </c>
      <c r="AD185" s="21">
        <f>IFERROR(IF(INDEX(data_wkly!AD:AD,MATCH($B185,data_wkly!$C:$C,0),1)=0,"",INDEX(data_wkly!AD:AD,MATCH($B185,data_wkly!$C:$C,0),1)),"")</f>
        <v>-1.2199999999999989</v>
      </c>
      <c r="AE185" s="157">
        <f t="shared" si="13"/>
        <v>1</v>
      </c>
      <c r="AF185" s="154" t="str">
        <f>IFERROR(IF(INDEX(data_wkly!AF:AF,MATCH($B185,data_wkly!$C:$C,0),1)=0,"",INDEX(data_wkly!AF:AF,MATCH($B185,data_wkly!$C:$C,0),1)),"")</f>
        <v/>
      </c>
      <c r="AG185" s="153" t="str">
        <f>IFERROR(IF(AF185="","",INDEX(data_wkly!AG:AG,MATCH($B185,data_wkly!$C:$C,0),1)),"")</f>
        <v/>
      </c>
      <c r="AH185" s="153" t="str">
        <f>IFERROR(IF(INDEX(data_wkly!AH:AH,MATCH($B185,data_wkly!$C:$C,0),1)=0,"",INDEX(data_wkly!AH:AH,MATCH($B185,data_wkly!$C:$C,0),1)),"")</f>
        <v/>
      </c>
      <c r="AI185" s="153" t="str">
        <f>IFERROR(IF(INDEX(data_wkly!AI:AI,MATCH($B185,data_wkly!$C:$C,0),1)=0,"",INDEX(data_wkly!AI:AI,MATCH($B185,data_wkly!$C:$C,0),1)),"")</f>
        <v/>
      </c>
      <c r="AJ185" s="153" t="str">
        <f>IFERROR(IF(AI185="","",INDEX(data_wkly!AJ:AJ,MATCH($B185,data_wkly!$C:$C,0),1)),"")</f>
        <v/>
      </c>
      <c r="AK185" s="153" t="str">
        <f>IFERROR(IF(INDEX(data_wkly!AK:AK,MATCH($B185,data_wkly!$C:$C,0),1)=0,"",INDEX(data_wkly!AK:AK,MATCH($B185,data_wkly!$C:$C,0),1)),"")</f>
        <v/>
      </c>
      <c r="AL185" s="153" t="str">
        <f>IFERROR(IF(INDEX(data_wkly!AL:AL,MATCH($B185,data_wkly!$C:$C,0),1)=0,"",INDEX(data_wkly!AL:AL,MATCH($B185,data_wkly!$C:$C,0),1)),"")</f>
        <v/>
      </c>
      <c r="AM185" s="183" t="str">
        <f>IFERROR(IF(INDEX(data_wkly!AM:AM,MATCH($B185,data_wkly!$C:$C,0),1)=0,"",INDEX(data_wkly!AM:AM,MATCH($B185,data_wkly!$C:$C,0),1)),"")</f>
        <v/>
      </c>
      <c r="AN185" s="41" t="str">
        <f t="shared" si="14"/>
        <v/>
      </c>
      <c r="AO185" s="88">
        <f t="shared" si="17"/>
        <v>1</v>
      </c>
    </row>
    <row r="186" spans="1:41">
      <c r="A186" s="88">
        <f t="shared" si="15"/>
        <v>2</v>
      </c>
      <c r="B186" s="89">
        <f t="shared" si="16"/>
        <v>42945</v>
      </c>
      <c r="C186" s="155">
        <f>IFERROR(IF(INDEX(data_wkly!D:D,MATCH($B186,data_wkly!$C:$C,0),1)=0,"",INDEX(data_wkly!D:D,MATCH($B186,data_wkly!$C:$C,0),1)),"")</f>
        <v>80830</v>
      </c>
      <c r="D186" s="21">
        <f>IFERROR(IF(INDEX(data_wkly!E:E,MATCH($B186,data_wkly!$C:$C,0),1)=0,"",INDEX(data_wkly!E:E,MATCH($B186,data_wkly!$C:$C,0),1)),"")</f>
        <v>164.75</v>
      </c>
      <c r="E186" s="21">
        <f>IF(C186="","",IFERROR(INDEX(data_wkly!F:F,MATCH($B186,data_wkly!$C:$C,0),1),""))</f>
        <v>0.31999999999999318</v>
      </c>
      <c r="F186" s="21">
        <f>IF(E186="","",IFERROR(IF(INDEX(data_wkly!G:G,MATCH($B186,data_wkly!$C:$C,0),1)=0,"",INDEX(data_wkly!G:G,MATCH($B186,data_wkly!$C:$C,0),1)),""))</f>
        <v>141.34666666666666</v>
      </c>
      <c r="G186" s="21">
        <f>IFERROR(IF(INDEX(data_wkly!H:H,MATCH($B186,data_wkly!$C:$C,0),1)=0,"",INDEX(data_wkly!H:H,MATCH($B186,data_wkly!$C:$C,0),1)),"")</f>
        <v>161.79</v>
      </c>
      <c r="H186" s="21">
        <f>IF(C186="","",IFERROR(INDEX(data_wkly!I:I,MATCH($B186,data_wkly!$C:$C,0),1),""))</f>
        <v>0.31000000000000227</v>
      </c>
      <c r="I186" s="21">
        <f>IF(H186="","",IFERROR(IF(INDEX(data_wkly!J:J,MATCH($B186,data_wkly!$C:$C,0),1)=0,"",INDEX(data_wkly!J:J,MATCH($B186,data_wkly!$C:$C,0),1)),""))</f>
        <v>138.79666666666665</v>
      </c>
      <c r="J186" s="21">
        <f>IFERROR(IF(INDEX(data_wkly!K:K,MATCH($B186,data_wkly!$C:$C,0),1)=0,"",INDEX(data_wkly!K:K,MATCH($B186,data_wkly!$C:$C,0),1)),"")</f>
        <v>82.97</v>
      </c>
      <c r="K186" s="86">
        <f>IFERROR(IF(INDEX(data_wkly!L:L,MATCH($B186,data_wkly!$C:$C,0),1)=0,"",INDEX(data_wkly!L:L,MATCH($B186,data_wkly!$C:$C,0),1)),"")</f>
        <v>11.2</v>
      </c>
      <c r="L186" s="156"/>
      <c r="M186" s="155">
        <f>IFERROR(IF(INDEX(data_wkly!M:M,MATCH($B186,data_wkly!$C:$C,0),1)=0,"",INDEX(data_wkly!M:M,MATCH($B186,data_wkly!$C:$C,0),1)),"")</f>
        <v>83134</v>
      </c>
      <c r="N186" s="21">
        <f>IFERROR(IF(INDEX(data_wkly!N:N,MATCH($B186,data_wkly!$C:$C,0),1)=0,"",INDEX(data_wkly!N:N,MATCH($B186,data_wkly!$C:$C,0),1)),"")</f>
        <v>168.46</v>
      </c>
      <c r="O186" s="21">
        <f>IF(M186="","",IFERROR(INDEX(data_wkly!O:O,MATCH($B186,data_wkly!$C:$C,0),1),""))</f>
        <v>0.40999999999999659</v>
      </c>
      <c r="P186" s="21">
        <f>IF(M186="","",IFERROR(IF(INDEX(data_wkly!P:P,MATCH($B186,data_wkly!$C:$C,0),1)=0,"",INDEX(data_wkly!P:P,MATCH($B186,data_wkly!$C:$C,0),1)),""))</f>
        <v>144.31666666666666</v>
      </c>
      <c r="Q186" s="21">
        <f>IFERROR(IF(INDEX(data_wkly!Q:Q,MATCH($B186,data_wkly!$C:$C,0),1)=0,"",INDEX(data_wkly!Q:Q,MATCH($B186,data_wkly!$C:$C,0),1)),"")</f>
        <v>165.44</v>
      </c>
      <c r="R186" s="21">
        <f>IF(M186="","",IFERROR(INDEX(data_wkly!R:R,MATCH($B186,data_wkly!$C:$C,0),1),""))</f>
        <v>0.40000000000000568</v>
      </c>
      <c r="S186" s="21">
        <f>IF(M186="","",IFERROR(IF(INDEX(data_wkly!S:S,MATCH($B186,data_wkly!$C:$C,0),1)=0,"",INDEX(data_wkly!S:S,MATCH($B186,data_wkly!$C:$C,0),1)),""))</f>
        <v>141.72666666666666</v>
      </c>
      <c r="T186" s="21">
        <f>IFERROR(IF(INDEX(data_wkly!T:T,MATCH($B186,data_wkly!$C:$C,0),1)=0,"",INDEX(data_wkly!T:T,MATCH($B186,data_wkly!$C:$C,0),1)),"")</f>
        <v>82.01</v>
      </c>
      <c r="U186" s="86">
        <f>IFERROR(IF(INDEX(data_wkly!U:U,MATCH($B186,data_wkly!$C:$C,0),1)=0,"",INDEX(data_wkly!U:U,MATCH($B186,data_wkly!$C:$C,0),1)),"")</f>
        <v>11.4</v>
      </c>
      <c r="V186" s="157">
        <f t="shared" si="12"/>
        <v>2</v>
      </c>
      <c r="W186" s="152">
        <f>IFERROR(IF(INDEX(data_wkly!W:W,MATCH($B186,data_wkly!$C:$C,0),1)=0,"",INDEX(data_wkly!W:W,MATCH($B186,data_wkly!$C:$C,0),1)),"")</f>
        <v>152.0162</v>
      </c>
      <c r="X186" s="21">
        <f>IFERROR(IF(INDEX(data_wkly!X:X,MATCH($B186,data_wkly!$C:$C,0),1)=0,"",INDEX(data_wkly!X:X,MATCH($B186,data_wkly!$C:$C,0),1)),"")</f>
        <v>1.1016545017423311</v>
      </c>
      <c r="Y186" s="21">
        <f>IFERROR(IF(INDEX(data_wkly!Y:Y,MATCH($B186,data_wkly!$C:$C,0),1)=0,"",INDEX(data_wkly!Y:Y,MATCH($B186,data_wkly!$C:$C,0),1)),"")</f>
        <v>151.44999999999999</v>
      </c>
      <c r="Z186" s="21">
        <f>IFERROR(IF(INDEX(data_wkly!Z:Z,MATCH($B186,data_wkly!$C:$C,0),1)=0,"",INDEX(data_wkly!Z:Z,MATCH($B186,data_wkly!$C:$C,0),1)),"")</f>
        <v>1.0699999999999932</v>
      </c>
      <c r="AA186" s="152">
        <f>IFERROR(IF(INDEX(data_wkly!AA:AA,MATCH($B186,data_wkly!$C:$C,0),1)=0,"",INDEX(data_wkly!AA:AA,MATCH($B186,data_wkly!$C:$C,0),1)),"")</f>
        <v>156.26</v>
      </c>
      <c r="AB186" s="21">
        <f>IFERROR(IF(INDEX(data_wkly!AB:AB,MATCH($B186,data_wkly!$C:$C,0),1)=0,"",INDEX(data_wkly!AB:AB,MATCH($B186,data_wkly!$C:$C,0),1)),"")</f>
        <v>0.85999999999998522</v>
      </c>
      <c r="AC186" s="21">
        <f>IFERROR(IF(INDEX(data_wkly!AC:AC,MATCH($B186,data_wkly!$C:$C,0),1)=0,"",INDEX(data_wkly!AC:AC,MATCH($B186,data_wkly!$C:$C,0),1)),"")</f>
        <v>155.65</v>
      </c>
      <c r="AD186" s="21">
        <f>IFERROR(IF(INDEX(data_wkly!AD:AD,MATCH($B186,data_wkly!$C:$C,0),1)=0,"",INDEX(data_wkly!AD:AD,MATCH($B186,data_wkly!$C:$C,0),1)),"")</f>
        <v>0.84999999999999432</v>
      </c>
      <c r="AE186" s="157">
        <f t="shared" si="13"/>
        <v>2</v>
      </c>
      <c r="AF186" s="154" t="str">
        <f>IFERROR(IF(INDEX(data_wkly!AF:AF,MATCH($B186,data_wkly!$C:$C,0),1)=0,"",INDEX(data_wkly!AF:AF,MATCH($B186,data_wkly!$C:$C,0),1)),"")</f>
        <v/>
      </c>
      <c r="AG186" s="153" t="str">
        <f>IFERROR(IF(AF186="","",INDEX(data_wkly!AG:AG,MATCH($B186,data_wkly!$C:$C,0),1)),"")</f>
        <v/>
      </c>
      <c r="AH186" s="153" t="str">
        <f>IFERROR(IF(INDEX(data_wkly!AH:AH,MATCH($B186,data_wkly!$C:$C,0),1)=0,"",INDEX(data_wkly!AH:AH,MATCH($B186,data_wkly!$C:$C,0),1)),"")</f>
        <v/>
      </c>
      <c r="AI186" s="153" t="str">
        <f>IFERROR(IF(INDEX(data_wkly!AI:AI,MATCH($B186,data_wkly!$C:$C,0),1)=0,"",INDEX(data_wkly!AI:AI,MATCH($B186,data_wkly!$C:$C,0),1)),"")</f>
        <v/>
      </c>
      <c r="AJ186" s="153" t="str">
        <f>IFERROR(IF(AI186="","",INDEX(data_wkly!AJ:AJ,MATCH($B186,data_wkly!$C:$C,0),1)),"")</f>
        <v/>
      </c>
      <c r="AK186" s="153" t="str">
        <f>IFERROR(IF(INDEX(data_wkly!AK:AK,MATCH($B186,data_wkly!$C:$C,0),1)=0,"",INDEX(data_wkly!AK:AK,MATCH($B186,data_wkly!$C:$C,0),1)),"")</f>
        <v/>
      </c>
      <c r="AL186" s="153" t="str">
        <f>IFERROR(IF(INDEX(data_wkly!AL:AL,MATCH($B186,data_wkly!$C:$C,0),1)=0,"",INDEX(data_wkly!AL:AL,MATCH($B186,data_wkly!$C:$C,0),1)),"")</f>
        <v/>
      </c>
      <c r="AM186" s="183" t="str">
        <f>IFERROR(IF(INDEX(data_wkly!AM:AM,MATCH($B186,data_wkly!$C:$C,0),1)=0,"",INDEX(data_wkly!AM:AM,MATCH($B186,data_wkly!$C:$C,0),1)),"")</f>
        <v/>
      </c>
      <c r="AN186" s="41" t="str">
        <f t="shared" si="14"/>
        <v/>
      </c>
      <c r="AO186" s="88">
        <f t="shared" si="17"/>
        <v>2</v>
      </c>
    </row>
    <row r="187" spans="1:41">
      <c r="A187" s="88">
        <f t="shared" si="15"/>
        <v>1</v>
      </c>
      <c r="B187" s="89">
        <f t="shared" si="16"/>
        <v>42952</v>
      </c>
      <c r="C187" s="155">
        <f>IFERROR(IF(INDEX(data_wkly!D:D,MATCH($B187,data_wkly!$C:$C,0),1)=0,"",INDEX(data_wkly!D:D,MATCH($B187,data_wkly!$C:$C,0),1)),"")</f>
        <v>79779</v>
      </c>
      <c r="D187" s="21">
        <f>IFERROR(IF(INDEX(data_wkly!E:E,MATCH($B187,data_wkly!$C:$C,0),1)=0,"",INDEX(data_wkly!E:E,MATCH($B187,data_wkly!$C:$C,0),1)),"")</f>
        <v>164.54</v>
      </c>
      <c r="E187" s="21">
        <f>IF(C187="","",IFERROR(INDEX(data_wkly!F:F,MATCH($B187,data_wkly!$C:$C,0),1),""))</f>
        <v>-0.21000000000000796</v>
      </c>
      <c r="F187" s="21">
        <f>IF(E187="","",IFERROR(IF(INDEX(data_wkly!G:G,MATCH($B187,data_wkly!$C:$C,0),1)=0,"",INDEX(data_wkly!G:G,MATCH($B187,data_wkly!$C:$C,0),1)),""))</f>
        <v>141.91333333333333</v>
      </c>
      <c r="G187" s="21">
        <f>IFERROR(IF(INDEX(data_wkly!H:H,MATCH($B187,data_wkly!$C:$C,0),1)=0,"",INDEX(data_wkly!H:H,MATCH($B187,data_wkly!$C:$C,0),1)),"")</f>
        <v>161.58000000000001</v>
      </c>
      <c r="H187" s="21">
        <f>IF(C187="","",IFERROR(INDEX(data_wkly!I:I,MATCH($B187,data_wkly!$C:$C,0),1),""))</f>
        <v>-0.20999999999997954</v>
      </c>
      <c r="I187" s="21">
        <f>IF(H187="","",IFERROR(IF(INDEX(data_wkly!J:J,MATCH($B187,data_wkly!$C:$C,0),1)=0,"",INDEX(data_wkly!J:J,MATCH($B187,data_wkly!$C:$C,0),1)),""))</f>
        <v>139.35</v>
      </c>
      <c r="J187" s="21">
        <f>IFERROR(IF(INDEX(data_wkly!K:K,MATCH($B187,data_wkly!$C:$C,0),1)=0,"",INDEX(data_wkly!K:K,MATCH($B187,data_wkly!$C:$C,0),1)),"")</f>
        <v>83.31</v>
      </c>
      <c r="K187" s="86">
        <f>IFERROR(IF(INDEX(data_wkly!L:L,MATCH($B187,data_wkly!$C:$C,0),1)=0,"",INDEX(data_wkly!L:L,MATCH($B187,data_wkly!$C:$C,0),1)),"")</f>
        <v>11.2</v>
      </c>
      <c r="L187" s="156"/>
      <c r="M187" s="155">
        <f>IFERROR(IF(INDEX(data_wkly!M:M,MATCH($B187,data_wkly!$C:$C,0),1)=0,"",INDEX(data_wkly!M:M,MATCH($B187,data_wkly!$C:$C,0),1)),"")</f>
        <v>82356</v>
      </c>
      <c r="N187" s="21">
        <f>IFERROR(IF(INDEX(data_wkly!N:N,MATCH($B187,data_wkly!$C:$C,0),1)=0,"",INDEX(data_wkly!N:N,MATCH($B187,data_wkly!$C:$C,0),1)),"")</f>
        <v>167.99</v>
      </c>
      <c r="O187" s="21">
        <f>IF(M187="","",IFERROR(INDEX(data_wkly!O:O,MATCH($B187,data_wkly!$C:$C,0),1),""))</f>
        <v>-0.46999999999999886</v>
      </c>
      <c r="P187" s="21">
        <f>IF(M187="","",IFERROR(IF(INDEX(data_wkly!P:P,MATCH($B187,data_wkly!$C:$C,0),1)=0,"",INDEX(data_wkly!P:P,MATCH($B187,data_wkly!$C:$C,0),1)),""))</f>
        <v>144.99</v>
      </c>
      <c r="Q187" s="21">
        <f>IFERROR(IF(INDEX(data_wkly!Q:Q,MATCH($B187,data_wkly!$C:$C,0),1)=0,"",INDEX(data_wkly!Q:Q,MATCH($B187,data_wkly!$C:$C,0),1)),"")</f>
        <v>164.98</v>
      </c>
      <c r="R187" s="21">
        <f>IF(M187="","",IFERROR(INDEX(data_wkly!R:R,MATCH($B187,data_wkly!$C:$C,0),1),""))</f>
        <v>-0.46000000000000796</v>
      </c>
      <c r="S187" s="21">
        <f>IF(M187="","",IFERROR(IF(INDEX(data_wkly!S:S,MATCH($B187,data_wkly!$C:$C,0),1)=0,"",INDEX(data_wkly!S:S,MATCH($B187,data_wkly!$C:$C,0),1)),""))</f>
        <v>142.38</v>
      </c>
      <c r="T187" s="21">
        <f>IFERROR(IF(INDEX(data_wkly!T:T,MATCH($B187,data_wkly!$C:$C,0),1)=0,"",INDEX(data_wkly!T:T,MATCH($B187,data_wkly!$C:$C,0),1)),"")</f>
        <v>82.48</v>
      </c>
      <c r="U187" s="86">
        <f>IFERROR(IF(INDEX(data_wkly!U:U,MATCH($B187,data_wkly!$C:$C,0),1)=0,"",INDEX(data_wkly!U:U,MATCH($B187,data_wkly!$C:$C,0),1)),"")</f>
        <v>11.4</v>
      </c>
      <c r="V187" s="157">
        <f t="shared" si="12"/>
        <v>1</v>
      </c>
      <c r="W187" s="152">
        <f>IFERROR(IF(INDEX(data_wkly!W:W,MATCH($B187,data_wkly!$C:$C,0),1)=0,"",INDEX(data_wkly!W:W,MATCH($B187,data_wkly!$C:$C,0),1)),"")</f>
        <v>152.4376</v>
      </c>
      <c r="X187" s="21">
        <f>IFERROR(IF(INDEX(data_wkly!X:X,MATCH($B187,data_wkly!$C:$C,0),1)=0,"",INDEX(data_wkly!X:X,MATCH($B187,data_wkly!$C:$C,0),1)),"")</f>
        <v>0.42139954204711216</v>
      </c>
      <c r="Y187" s="21">
        <f>IFERROR(IF(INDEX(data_wkly!Y:Y,MATCH($B187,data_wkly!$C:$C,0),1)=0,"",INDEX(data_wkly!Y:Y,MATCH($B187,data_wkly!$C:$C,0),1)),"")</f>
        <v>152.34</v>
      </c>
      <c r="Z187" s="21">
        <f>IFERROR(IF(INDEX(data_wkly!Z:Z,MATCH($B187,data_wkly!$C:$C,0),1)=0,"",INDEX(data_wkly!Z:Z,MATCH($B187,data_wkly!$C:$C,0),1)),"")</f>
        <v>0.89000000000001478</v>
      </c>
      <c r="AA187" s="152">
        <f>IFERROR(IF(INDEX(data_wkly!AA:AA,MATCH($B187,data_wkly!$C:$C,0),1)=0,"",INDEX(data_wkly!AA:AA,MATCH($B187,data_wkly!$C:$C,0),1)),"")</f>
        <v>157.06</v>
      </c>
      <c r="AB187" s="21">
        <f>IFERROR(IF(INDEX(data_wkly!AB:AB,MATCH($B187,data_wkly!$C:$C,0),1)=0,"",INDEX(data_wkly!AB:AB,MATCH($B187,data_wkly!$C:$C,0),1)),"")</f>
        <v>0.80000000000001137</v>
      </c>
      <c r="AC187" s="21">
        <f>IFERROR(IF(INDEX(data_wkly!AC:AC,MATCH($B187,data_wkly!$C:$C,0),1)=0,"",INDEX(data_wkly!AC:AC,MATCH($B187,data_wkly!$C:$C,0),1)),"")</f>
        <v>156.53</v>
      </c>
      <c r="AD187" s="21">
        <f>IFERROR(IF(INDEX(data_wkly!AD:AD,MATCH($B187,data_wkly!$C:$C,0),1)=0,"",INDEX(data_wkly!AD:AD,MATCH($B187,data_wkly!$C:$C,0),1)),"")</f>
        <v>0.87999999999999545</v>
      </c>
      <c r="AE187" s="157">
        <f t="shared" si="13"/>
        <v>1</v>
      </c>
      <c r="AF187" s="154" t="str">
        <f>IFERROR(IF(INDEX(data_wkly!AF:AF,MATCH($B187,data_wkly!$C:$C,0),1)=0,"",INDEX(data_wkly!AF:AF,MATCH($B187,data_wkly!$C:$C,0),1)),"")</f>
        <v/>
      </c>
      <c r="AG187" s="153" t="str">
        <f>IFERROR(IF(AF187="","",INDEX(data_wkly!AG:AG,MATCH($B187,data_wkly!$C:$C,0),1)),"")</f>
        <v/>
      </c>
      <c r="AH187" s="153" t="str">
        <f>IFERROR(IF(INDEX(data_wkly!AH:AH,MATCH($B187,data_wkly!$C:$C,0),1)=0,"",INDEX(data_wkly!AH:AH,MATCH($B187,data_wkly!$C:$C,0),1)),"")</f>
        <v/>
      </c>
      <c r="AI187" s="153" t="str">
        <f>IFERROR(IF(INDEX(data_wkly!AI:AI,MATCH($B187,data_wkly!$C:$C,0),1)=0,"",INDEX(data_wkly!AI:AI,MATCH($B187,data_wkly!$C:$C,0),1)),"")</f>
        <v/>
      </c>
      <c r="AJ187" s="153" t="str">
        <f>IFERROR(IF(AI187="","",INDEX(data_wkly!AJ:AJ,MATCH($B187,data_wkly!$C:$C,0),1)),"")</f>
        <v/>
      </c>
      <c r="AK187" s="153" t="str">
        <f>IFERROR(IF(INDEX(data_wkly!AK:AK,MATCH($B187,data_wkly!$C:$C,0),1)=0,"",INDEX(data_wkly!AK:AK,MATCH($B187,data_wkly!$C:$C,0),1)),"")</f>
        <v/>
      </c>
      <c r="AL187" s="153" t="str">
        <f>IFERROR(IF(INDEX(data_wkly!AL:AL,MATCH($B187,data_wkly!$C:$C,0),1)=0,"",INDEX(data_wkly!AL:AL,MATCH($B187,data_wkly!$C:$C,0),1)),"")</f>
        <v/>
      </c>
      <c r="AM187" s="183" t="str">
        <f>IFERROR(IF(INDEX(data_wkly!AM:AM,MATCH($B187,data_wkly!$C:$C,0),1)=0,"",INDEX(data_wkly!AM:AM,MATCH($B187,data_wkly!$C:$C,0),1)),"")</f>
        <v/>
      </c>
      <c r="AN187" s="41" t="str">
        <f t="shared" si="14"/>
        <v/>
      </c>
      <c r="AO187" s="88">
        <f t="shared" si="17"/>
        <v>1</v>
      </c>
    </row>
    <row r="188" spans="1:41">
      <c r="A188" s="88">
        <f t="shared" si="15"/>
        <v>2</v>
      </c>
      <c r="B188" s="89">
        <f t="shared" si="16"/>
        <v>42959</v>
      </c>
      <c r="C188" s="155">
        <f>IFERROR(IF(INDEX(data_wkly!D:D,MATCH($B188,data_wkly!$C:$C,0),1)=0,"",INDEX(data_wkly!D:D,MATCH($B188,data_wkly!$C:$C,0),1)),"")</f>
        <v>80719</v>
      </c>
      <c r="D188" s="21">
        <f>IFERROR(IF(INDEX(data_wkly!E:E,MATCH($B188,data_wkly!$C:$C,0),1)=0,"",INDEX(data_wkly!E:E,MATCH($B188,data_wkly!$C:$C,0),1)),"")</f>
        <v>164.53</v>
      </c>
      <c r="E188" s="21">
        <f>IF(C188="","",IFERROR(INDEX(data_wkly!F:F,MATCH($B188,data_wkly!$C:$C,0),1),""))</f>
        <v>-9.9999999999909051E-3</v>
      </c>
      <c r="F188" s="21">
        <f>IF(E188="","",IFERROR(IF(INDEX(data_wkly!G:G,MATCH($B188,data_wkly!$C:$C,0),1)=0,"",INDEX(data_wkly!G:G,MATCH($B188,data_wkly!$C:$C,0),1)),""))</f>
        <v>141.94666666666669</v>
      </c>
      <c r="G188" s="21">
        <f>IFERROR(IF(INDEX(data_wkly!H:H,MATCH($B188,data_wkly!$C:$C,0),1)=0,"",INDEX(data_wkly!H:H,MATCH($B188,data_wkly!$C:$C,0),1)),"")</f>
        <v>161.57</v>
      </c>
      <c r="H188" s="21">
        <f>IF(C188="","",IFERROR(INDEX(data_wkly!I:I,MATCH($B188,data_wkly!$C:$C,0),1),""))</f>
        <v>-1.0000000000019327E-2</v>
      </c>
      <c r="I188" s="21">
        <f>IF(H188="","",IFERROR(IF(INDEX(data_wkly!J:J,MATCH($B188,data_wkly!$C:$C,0),1)=0,"",INDEX(data_wkly!J:J,MATCH($B188,data_wkly!$C:$C,0),1)),""))</f>
        <v>139.38999999999999</v>
      </c>
      <c r="J188" s="21">
        <f>IFERROR(IF(INDEX(data_wkly!K:K,MATCH($B188,data_wkly!$C:$C,0),1)=0,"",INDEX(data_wkly!K:K,MATCH($B188,data_wkly!$C:$C,0),1)),"")</f>
        <v>83.29</v>
      </c>
      <c r="K188" s="86">
        <f>IFERROR(IF(INDEX(data_wkly!L:L,MATCH($B188,data_wkly!$C:$C,0),1)=0,"",INDEX(data_wkly!L:L,MATCH($B188,data_wkly!$C:$C,0),1)),"")</f>
        <v>11.2</v>
      </c>
      <c r="L188" s="156"/>
      <c r="M188" s="155">
        <f>IFERROR(IF(INDEX(data_wkly!M:M,MATCH($B188,data_wkly!$C:$C,0),1)=0,"",INDEX(data_wkly!M:M,MATCH($B188,data_wkly!$C:$C,0),1)),"")</f>
        <v>80369</v>
      </c>
      <c r="N188" s="21">
        <f>IFERROR(IF(INDEX(data_wkly!N:N,MATCH($B188,data_wkly!$C:$C,0),1)=0,"",INDEX(data_wkly!N:N,MATCH($B188,data_wkly!$C:$C,0),1)),"")</f>
        <v>168.12</v>
      </c>
      <c r="O188" s="21">
        <f>IF(M188="","",IFERROR(INDEX(data_wkly!O:O,MATCH($B188,data_wkly!$C:$C,0),1),""))</f>
        <v>0.12999999999999545</v>
      </c>
      <c r="P188" s="21">
        <f>IF(M188="","",IFERROR(IF(INDEX(data_wkly!P:P,MATCH($B188,data_wkly!$C:$C,0),1)=0,"",INDEX(data_wkly!P:P,MATCH($B188,data_wkly!$C:$C,0),1)),""))</f>
        <v>144.88999999999999</v>
      </c>
      <c r="Q188" s="21">
        <f>IFERROR(IF(INDEX(data_wkly!Q:Q,MATCH($B188,data_wkly!$C:$C,0),1)=0,"",INDEX(data_wkly!Q:Q,MATCH($B188,data_wkly!$C:$C,0),1)),"")</f>
        <v>165.1</v>
      </c>
      <c r="R188" s="21">
        <f>IF(M188="","",IFERROR(INDEX(data_wkly!R:R,MATCH($B188,data_wkly!$C:$C,0),1),""))</f>
        <v>0.12000000000000455</v>
      </c>
      <c r="S188" s="21">
        <f>IF(M188="","",IFERROR(IF(INDEX(data_wkly!S:S,MATCH($B188,data_wkly!$C:$C,0),1)=0,"",INDEX(data_wkly!S:S,MATCH($B188,data_wkly!$C:$C,0),1)),""))</f>
        <v>142.29</v>
      </c>
      <c r="T188" s="21">
        <f>IFERROR(IF(INDEX(data_wkly!T:T,MATCH($B188,data_wkly!$C:$C,0),1)=0,"",INDEX(data_wkly!T:T,MATCH($B188,data_wkly!$C:$C,0),1)),"")</f>
        <v>82.52</v>
      </c>
      <c r="U188" s="86">
        <f>IFERROR(IF(INDEX(data_wkly!U:U,MATCH($B188,data_wkly!$C:$C,0),1)=0,"",INDEX(data_wkly!U:U,MATCH($B188,data_wkly!$C:$C,0),1)),"")</f>
        <v>11.4</v>
      </c>
      <c r="V188" s="157">
        <f t="shared" si="12"/>
        <v>2</v>
      </c>
      <c r="W188" s="152">
        <f>IFERROR(IF(INDEX(data_wkly!W:W,MATCH($B188,data_wkly!$C:$C,0),1)=0,"",INDEX(data_wkly!W:W,MATCH($B188,data_wkly!$C:$C,0),1)),"")</f>
        <v>153.38740000000001</v>
      </c>
      <c r="X188" s="21">
        <f>IFERROR(IF(INDEX(data_wkly!X:X,MATCH($B188,data_wkly!$C:$C,0),1)=0,"",INDEX(data_wkly!X:X,MATCH($B188,data_wkly!$C:$C,0),1)),"")</f>
        <v>0.94987862744022777</v>
      </c>
      <c r="Y188" s="21">
        <f>IFERROR(IF(INDEX(data_wkly!Y:Y,MATCH($B188,data_wkly!$C:$C,0),1)=0,"",INDEX(data_wkly!Y:Y,MATCH($B188,data_wkly!$C:$C,0),1)),"")</f>
        <v>153.25</v>
      </c>
      <c r="Z188" s="21">
        <f>IFERROR(IF(INDEX(data_wkly!Z:Z,MATCH($B188,data_wkly!$C:$C,0),1)=0,"",INDEX(data_wkly!Z:Z,MATCH($B188,data_wkly!$C:$C,0),1)),"")</f>
        <v>0.90999999999999659</v>
      </c>
      <c r="AA188" s="152">
        <f>IFERROR(IF(INDEX(data_wkly!AA:AA,MATCH($B188,data_wkly!$C:$C,0),1)=0,"",INDEX(data_wkly!AA:AA,MATCH($B188,data_wkly!$C:$C,0),1)),"")</f>
        <v>157.84</v>
      </c>
      <c r="AB188" s="21">
        <f>IFERROR(IF(INDEX(data_wkly!AB:AB,MATCH($B188,data_wkly!$C:$C,0),1)=0,"",INDEX(data_wkly!AB:AB,MATCH($B188,data_wkly!$C:$C,0),1)),"")</f>
        <v>0.78000000000000114</v>
      </c>
      <c r="AC188" s="21">
        <f>IFERROR(IF(INDEX(data_wkly!AC:AC,MATCH($B188,data_wkly!$C:$C,0),1)=0,"",INDEX(data_wkly!AC:AC,MATCH($B188,data_wkly!$C:$C,0),1)),"")</f>
        <v>157.37</v>
      </c>
      <c r="AD188" s="21">
        <f>IFERROR(IF(INDEX(data_wkly!AD:AD,MATCH($B188,data_wkly!$C:$C,0),1)=0,"",INDEX(data_wkly!AD:AD,MATCH($B188,data_wkly!$C:$C,0),1)),"")</f>
        <v>0.84000000000000341</v>
      </c>
      <c r="AE188" s="157">
        <f t="shared" si="13"/>
        <v>2</v>
      </c>
      <c r="AF188" s="154" t="str">
        <f>IFERROR(IF(INDEX(data_wkly!AF:AF,MATCH($B188,data_wkly!$C:$C,0),1)=0,"",INDEX(data_wkly!AF:AF,MATCH($B188,data_wkly!$C:$C,0),1)),"")</f>
        <v/>
      </c>
      <c r="AG188" s="153" t="str">
        <f>IFERROR(IF(AF188="","",INDEX(data_wkly!AG:AG,MATCH($B188,data_wkly!$C:$C,0),1)),"")</f>
        <v/>
      </c>
      <c r="AH188" s="153" t="str">
        <f>IFERROR(IF(INDEX(data_wkly!AH:AH,MATCH($B188,data_wkly!$C:$C,0),1)=0,"",INDEX(data_wkly!AH:AH,MATCH($B188,data_wkly!$C:$C,0),1)),"")</f>
        <v/>
      </c>
      <c r="AI188" s="153" t="str">
        <f>IFERROR(IF(INDEX(data_wkly!AI:AI,MATCH($B188,data_wkly!$C:$C,0),1)=0,"",INDEX(data_wkly!AI:AI,MATCH($B188,data_wkly!$C:$C,0),1)),"")</f>
        <v/>
      </c>
      <c r="AJ188" s="153" t="str">
        <f>IFERROR(IF(AI188="","",INDEX(data_wkly!AJ:AJ,MATCH($B188,data_wkly!$C:$C,0),1)),"")</f>
        <v/>
      </c>
      <c r="AK188" s="153" t="str">
        <f>IFERROR(IF(INDEX(data_wkly!AK:AK,MATCH($B188,data_wkly!$C:$C,0),1)=0,"",INDEX(data_wkly!AK:AK,MATCH($B188,data_wkly!$C:$C,0),1)),"")</f>
        <v/>
      </c>
      <c r="AL188" s="153" t="str">
        <f>IFERROR(IF(INDEX(data_wkly!AL:AL,MATCH($B188,data_wkly!$C:$C,0),1)=0,"",INDEX(data_wkly!AL:AL,MATCH($B188,data_wkly!$C:$C,0),1)),"")</f>
        <v/>
      </c>
      <c r="AM188" s="183" t="str">
        <f>IFERROR(IF(INDEX(data_wkly!AM:AM,MATCH($B188,data_wkly!$C:$C,0),1)=0,"",INDEX(data_wkly!AM:AM,MATCH($B188,data_wkly!$C:$C,0),1)),"")</f>
        <v/>
      </c>
      <c r="AN188" s="41" t="str">
        <f t="shared" si="14"/>
        <v/>
      </c>
      <c r="AO188" s="88">
        <f t="shared" si="17"/>
        <v>2</v>
      </c>
    </row>
    <row r="189" spans="1:41">
      <c r="A189" s="88">
        <f t="shared" si="15"/>
        <v>1</v>
      </c>
      <c r="B189" s="89">
        <f t="shared" si="16"/>
        <v>42966</v>
      </c>
      <c r="C189" s="155">
        <f>IFERROR(IF(INDEX(data_wkly!D:D,MATCH($B189,data_wkly!$C:$C,0),1)=0,"",INDEX(data_wkly!D:D,MATCH($B189,data_wkly!$C:$C,0),1)),"")</f>
        <v>80775</v>
      </c>
      <c r="D189" s="21">
        <f>IFERROR(IF(INDEX(data_wkly!E:E,MATCH($B189,data_wkly!$C:$C,0),1)=0,"",INDEX(data_wkly!E:E,MATCH($B189,data_wkly!$C:$C,0),1)),"")</f>
        <v>164.66</v>
      </c>
      <c r="E189" s="21">
        <f>IF(C189="","",IFERROR(INDEX(data_wkly!F:F,MATCH($B189,data_wkly!$C:$C,0),1),""))</f>
        <v>0.12999999999999545</v>
      </c>
      <c r="F189" s="21">
        <f>IF(E189="","",IFERROR(IF(INDEX(data_wkly!G:G,MATCH($B189,data_wkly!$C:$C,0),1)=0,"",INDEX(data_wkly!G:G,MATCH($B189,data_wkly!$C:$C,0),1)),""))</f>
        <v>142.03</v>
      </c>
      <c r="G189" s="21">
        <f>IFERROR(IF(INDEX(data_wkly!H:H,MATCH($B189,data_wkly!$C:$C,0),1)=0,"",INDEX(data_wkly!H:H,MATCH($B189,data_wkly!$C:$C,0),1)),"")</f>
        <v>161.69999999999999</v>
      </c>
      <c r="H189" s="21">
        <f>IF(C189="","",IFERROR(INDEX(data_wkly!I:I,MATCH($B189,data_wkly!$C:$C,0),1),""))</f>
        <v>0.12999999999999545</v>
      </c>
      <c r="I189" s="21">
        <f>IF(H189="","",IFERROR(IF(INDEX(data_wkly!J:J,MATCH($B189,data_wkly!$C:$C,0),1)=0,"",INDEX(data_wkly!J:J,MATCH($B189,data_wkly!$C:$C,0),1)),""))</f>
        <v>139.46666666666667</v>
      </c>
      <c r="J189" s="21">
        <f>IFERROR(IF(INDEX(data_wkly!K:K,MATCH($B189,data_wkly!$C:$C,0),1)=0,"",INDEX(data_wkly!K:K,MATCH($B189,data_wkly!$C:$C,0),1)),"")</f>
        <v>83.42</v>
      </c>
      <c r="K189" s="86">
        <f>IFERROR(IF(INDEX(data_wkly!L:L,MATCH($B189,data_wkly!$C:$C,0),1)=0,"",INDEX(data_wkly!L:L,MATCH($B189,data_wkly!$C:$C,0),1)),"")</f>
        <v>11.1</v>
      </c>
      <c r="L189" s="156"/>
      <c r="M189" s="155">
        <f>IFERROR(IF(INDEX(data_wkly!M:M,MATCH($B189,data_wkly!$C:$C,0),1)=0,"",INDEX(data_wkly!M:M,MATCH($B189,data_wkly!$C:$C,0),1)),"")</f>
        <v>81979</v>
      </c>
      <c r="N189" s="21">
        <f>IFERROR(IF(INDEX(data_wkly!N:N,MATCH($B189,data_wkly!$C:$C,0),1)=0,"",INDEX(data_wkly!N:N,MATCH($B189,data_wkly!$C:$C,0),1)),"")</f>
        <v>168.2</v>
      </c>
      <c r="O189" s="21">
        <f>IF(M189="","",IFERROR(INDEX(data_wkly!O:O,MATCH($B189,data_wkly!$C:$C,0),1),""))</f>
        <v>7.9999999999984084E-2</v>
      </c>
      <c r="P189" s="21">
        <f>IF(M189="","",IFERROR(IF(INDEX(data_wkly!P:P,MATCH($B189,data_wkly!$C:$C,0),1)=0,"",INDEX(data_wkly!P:P,MATCH($B189,data_wkly!$C:$C,0),1)),""))</f>
        <v>145.01666666666668</v>
      </c>
      <c r="Q189" s="21">
        <f>IFERROR(IF(INDEX(data_wkly!Q:Q,MATCH($B189,data_wkly!$C:$C,0),1)=0,"",INDEX(data_wkly!Q:Q,MATCH($B189,data_wkly!$C:$C,0),1)),"")</f>
        <v>165.18</v>
      </c>
      <c r="R189" s="21">
        <f>IF(M189="","",IFERROR(INDEX(data_wkly!R:R,MATCH($B189,data_wkly!$C:$C,0),1),""))</f>
        <v>8.0000000000012506E-2</v>
      </c>
      <c r="S189" s="21">
        <f>IF(M189="","",IFERROR(IF(INDEX(data_wkly!S:S,MATCH($B189,data_wkly!$C:$C,0),1)=0,"",INDEX(data_wkly!S:S,MATCH($B189,data_wkly!$C:$C,0),1)),""))</f>
        <v>142.41333333333333</v>
      </c>
      <c r="T189" s="21">
        <f>IFERROR(IF(INDEX(data_wkly!T:T,MATCH($B189,data_wkly!$C:$C,0),1)=0,"",INDEX(data_wkly!T:T,MATCH($B189,data_wkly!$C:$C,0),1)),"")</f>
        <v>82.79</v>
      </c>
      <c r="U189" s="86">
        <f>IFERROR(IF(INDEX(data_wkly!U:U,MATCH($B189,data_wkly!$C:$C,0),1)=0,"",INDEX(data_wkly!U:U,MATCH($B189,data_wkly!$C:$C,0),1)),"")</f>
        <v>11.4</v>
      </c>
      <c r="V189" s="157">
        <f t="shared" si="12"/>
        <v>1</v>
      </c>
      <c r="W189" s="152">
        <f>IFERROR(IF(INDEX(data_wkly!W:W,MATCH($B189,data_wkly!$C:$C,0),1)=0,"",INDEX(data_wkly!W:W,MATCH($B189,data_wkly!$C:$C,0),1)),"")</f>
        <v>155.4401</v>
      </c>
      <c r="X189" s="21">
        <f>IFERROR(IF(INDEX(data_wkly!X:X,MATCH($B189,data_wkly!$C:$C,0),1)=0,"",INDEX(data_wkly!X:X,MATCH($B189,data_wkly!$C:$C,0),1)),"")</f>
        <v>2.0526437109955964</v>
      </c>
      <c r="Y189" s="21">
        <f>IFERROR(IF(INDEX(data_wkly!Y:Y,MATCH($B189,data_wkly!$C:$C,0),1)=0,"",INDEX(data_wkly!Y:Y,MATCH($B189,data_wkly!$C:$C,0),1)),"")</f>
        <v>154.36000000000001</v>
      </c>
      <c r="Z189" s="21">
        <f>IFERROR(IF(INDEX(data_wkly!Z:Z,MATCH($B189,data_wkly!$C:$C,0),1)=0,"",INDEX(data_wkly!Z:Z,MATCH($B189,data_wkly!$C:$C,0),1)),"")</f>
        <v>1.1100000000000136</v>
      </c>
      <c r="AA189" s="152">
        <f>IFERROR(IF(INDEX(data_wkly!AA:AA,MATCH($B189,data_wkly!$C:$C,0),1)=0,"",INDEX(data_wkly!AA:AA,MATCH($B189,data_wkly!$C:$C,0),1)),"")</f>
        <v>158.80000000000001</v>
      </c>
      <c r="AB189" s="21">
        <f>IFERROR(IF(INDEX(data_wkly!AB:AB,MATCH($B189,data_wkly!$C:$C,0),1)=0,"",INDEX(data_wkly!AB:AB,MATCH($B189,data_wkly!$C:$C,0),1)),"")</f>
        <v>0.96000000000000796</v>
      </c>
      <c r="AC189" s="21">
        <f>IFERROR(IF(INDEX(data_wkly!AC:AC,MATCH($B189,data_wkly!$C:$C,0),1)=0,"",INDEX(data_wkly!AC:AC,MATCH($B189,data_wkly!$C:$C,0),1)),"")</f>
        <v>158.38</v>
      </c>
      <c r="AD189" s="21">
        <f>IFERROR(IF(INDEX(data_wkly!AD:AD,MATCH($B189,data_wkly!$C:$C,0),1)=0,"",INDEX(data_wkly!AD:AD,MATCH($B189,data_wkly!$C:$C,0),1)),"")</f>
        <v>1.0099999999999909</v>
      </c>
      <c r="AE189" s="157">
        <f t="shared" si="13"/>
        <v>1</v>
      </c>
      <c r="AF189" s="154" t="str">
        <f>IFERROR(IF(INDEX(data_wkly!AF:AF,MATCH($B189,data_wkly!$C:$C,0),1)=0,"",INDEX(data_wkly!AF:AF,MATCH($B189,data_wkly!$C:$C,0),1)),"")</f>
        <v/>
      </c>
      <c r="AG189" s="153" t="str">
        <f>IFERROR(IF(AF189="","",INDEX(data_wkly!AG:AG,MATCH($B189,data_wkly!$C:$C,0),1)),"")</f>
        <v/>
      </c>
      <c r="AH189" s="153" t="str">
        <f>IFERROR(IF(INDEX(data_wkly!AH:AH,MATCH($B189,data_wkly!$C:$C,0),1)=0,"",INDEX(data_wkly!AH:AH,MATCH($B189,data_wkly!$C:$C,0),1)),"")</f>
        <v/>
      </c>
      <c r="AI189" s="153" t="str">
        <f>IFERROR(IF(INDEX(data_wkly!AI:AI,MATCH($B189,data_wkly!$C:$C,0),1)=0,"",INDEX(data_wkly!AI:AI,MATCH($B189,data_wkly!$C:$C,0),1)),"")</f>
        <v/>
      </c>
      <c r="AJ189" s="153" t="str">
        <f>IFERROR(IF(AI189="","",INDEX(data_wkly!AJ:AJ,MATCH($B189,data_wkly!$C:$C,0),1)),"")</f>
        <v/>
      </c>
      <c r="AK189" s="153" t="str">
        <f>IFERROR(IF(INDEX(data_wkly!AK:AK,MATCH($B189,data_wkly!$C:$C,0),1)=0,"",INDEX(data_wkly!AK:AK,MATCH($B189,data_wkly!$C:$C,0),1)),"")</f>
        <v/>
      </c>
      <c r="AL189" s="153" t="str">
        <f>IFERROR(IF(INDEX(data_wkly!AL:AL,MATCH($B189,data_wkly!$C:$C,0),1)=0,"",INDEX(data_wkly!AL:AL,MATCH($B189,data_wkly!$C:$C,0),1)),"")</f>
        <v/>
      </c>
      <c r="AM189" s="183" t="str">
        <f>IFERROR(IF(INDEX(data_wkly!AM:AM,MATCH($B189,data_wkly!$C:$C,0),1)=0,"",INDEX(data_wkly!AM:AM,MATCH($B189,data_wkly!$C:$C,0),1)),"")</f>
        <v/>
      </c>
      <c r="AN189" s="41" t="str">
        <f t="shared" si="14"/>
        <v/>
      </c>
      <c r="AO189" s="88">
        <f t="shared" si="17"/>
        <v>1</v>
      </c>
    </row>
    <row r="190" spans="1:41">
      <c r="A190" s="88">
        <f t="shared" si="15"/>
        <v>2</v>
      </c>
      <c r="B190" s="89">
        <f t="shared" si="16"/>
        <v>42973</v>
      </c>
      <c r="C190" s="155">
        <f>IFERROR(IF(INDEX(data_wkly!D:D,MATCH($B190,data_wkly!$C:$C,0),1)=0,"",INDEX(data_wkly!D:D,MATCH($B190,data_wkly!$C:$C,0),1)),"")</f>
        <v>77037</v>
      </c>
      <c r="D190" s="21">
        <f>IFERROR(IF(INDEX(data_wkly!E:E,MATCH($B190,data_wkly!$C:$C,0),1)=0,"",INDEX(data_wkly!E:E,MATCH($B190,data_wkly!$C:$C,0),1)),"")</f>
        <v>164.17</v>
      </c>
      <c r="E190" s="21">
        <f>IF(C190="","",IFERROR(INDEX(data_wkly!F:F,MATCH($B190,data_wkly!$C:$C,0),1),""))</f>
        <v>-0.49000000000000909</v>
      </c>
      <c r="F190" s="21">
        <f>IF(E190="","",IFERROR(IF(INDEX(data_wkly!G:G,MATCH($B190,data_wkly!$C:$C,0),1)=0,"",INDEX(data_wkly!G:G,MATCH($B190,data_wkly!$C:$C,0),1)),""))</f>
        <v>142.29999999999998</v>
      </c>
      <c r="G190" s="21">
        <f>IFERROR(IF(INDEX(data_wkly!H:H,MATCH($B190,data_wkly!$C:$C,0),1)=0,"",INDEX(data_wkly!H:H,MATCH($B190,data_wkly!$C:$C,0),1)),"")</f>
        <v>161.22</v>
      </c>
      <c r="H190" s="21">
        <f>IF(C190="","",IFERROR(INDEX(data_wkly!I:I,MATCH($B190,data_wkly!$C:$C,0),1),""))</f>
        <v>-0.47999999999998977</v>
      </c>
      <c r="I190" s="21">
        <f>IF(H190="","",IFERROR(IF(INDEX(data_wkly!J:J,MATCH($B190,data_wkly!$C:$C,0),1)=0,"",INDEX(data_wkly!J:J,MATCH($B190,data_wkly!$C:$C,0),1)),""))</f>
        <v>139.73666666666668</v>
      </c>
      <c r="J190" s="21">
        <f>IFERROR(IF(INDEX(data_wkly!K:K,MATCH($B190,data_wkly!$C:$C,0),1)=0,"",INDEX(data_wkly!K:K,MATCH($B190,data_wkly!$C:$C,0),1)),"")</f>
        <v>83.52</v>
      </c>
      <c r="K190" s="86">
        <f>IFERROR(IF(INDEX(data_wkly!L:L,MATCH($B190,data_wkly!$C:$C,0),1)=0,"",INDEX(data_wkly!L:L,MATCH($B190,data_wkly!$C:$C,0),1)),"")</f>
        <v>11.3</v>
      </c>
      <c r="L190" s="156"/>
      <c r="M190" s="155">
        <f>IFERROR(IF(INDEX(data_wkly!M:M,MATCH($B190,data_wkly!$C:$C,0),1)=0,"",INDEX(data_wkly!M:M,MATCH($B190,data_wkly!$C:$C,0),1)),"")</f>
        <v>81305</v>
      </c>
      <c r="N190" s="21">
        <f>IFERROR(IF(INDEX(data_wkly!N:N,MATCH($B190,data_wkly!$C:$C,0),1)=0,"",INDEX(data_wkly!N:N,MATCH($B190,data_wkly!$C:$C,0),1)),"")</f>
        <v>167.67</v>
      </c>
      <c r="O190" s="21">
        <f>IF(M190="","",IFERROR(INDEX(data_wkly!O:O,MATCH($B190,data_wkly!$C:$C,0),1),""))</f>
        <v>-0.53000000000000114</v>
      </c>
      <c r="P190" s="21">
        <f>IF(M190="","",IFERROR(IF(INDEX(data_wkly!P:P,MATCH($B190,data_wkly!$C:$C,0),1)=0,"",INDEX(data_wkly!P:P,MATCH($B190,data_wkly!$C:$C,0),1)),""))</f>
        <v>145.41999999999999</v>
      </c>
      <c r="Q190" s="21">
        <f>IFERROR(IF(INDEX(data_wkly!Q:Q,MATCH($B190,data_wkly!$C:$C,0),1)=0,"",INDEX(data_wkly!Q:Q,MATCH($B190,data_wkly!$C:$C,0),1)),"")</f>
        <v>164.67</v>
      </c>
      <c r="R190" s="21">
        <f>IF(M190="","",IFERROR(INDEX(data_wkly!R:R,MATCH($B190,data_wkly!$C:$C,0),1),""))</f>
        <v>-0.51000000000001933</v>
      </c>
      <c r="S190" s="21">
        <f>IF(M190="","",IFERROR(IF(INDEX(data_wkly!S:S,MATCH($B190,data_wkly!$C:$C,0),1)=0,"",INDEX(data_wkly!S:S,MATCH($B190,data_wkly!$C:$C,0),1)),""))</f>
        <v>142.80999999999997</v>
      </c>
      <c r="T190" s="21">
        <f>IFERROR(IF(INDEX(data_wkly!T:T,MATCH($B190,data_wkly!$C:$C,0),1)=0,"",INDEX(data_wkly!T:T,MATCH($B190,data_wkly!$C:$C,0),1)),"")</f>
        <v>83.05</v>
      </c>
      <c r="U190" s="86">
        <f>IFERROR(IF(INDEX(data_wkly!U:U,MATCH($B190,data_wkly!$C:$C,0),1)=0,"",INDEX(data_wkly!U:U,MATCH($B190,data_wkly!$C:$C,0),1)),"")</f>
        <v>11.5</v>
      </c>
      <c r="V190" s="157">
        <f t="shared" si="12"/>
        <v>2</v>
      </c>
      <c r="W190" s="152">
        <f>IFERROR(IF(INDEX(data_wkly!W:W,MATCH($B190,data_wkly!$C:$C,0),1)=0,"",INDEX(data_wkly!W:W,MATCH($B190,data_wkly!$C:$C,0),1)),"")</f>
        <v>156.4562</v>
      </c>
      <c r="X190" s="21">
        <f>IFERROR(IF(INDEX(data_wkly!X:X,MATCH($B190,data_wkly!$C:$C,0),1)=0,"",INDEX(data_wkly!X:X,MATCH($B190,data_wkly!$C:$C,0),1)),"")</f>
        <v>1.0161514804049716</v>
      </c>
      <c r="Y190" s="21">
        <f>IFERROR(IF(INDEX(data_wkly!Y:Y,MATCH($B190,data_wkly!$C:$C,0),1)=0,"",INDEX(data_wkly!Y:Y,MATCH($B190,data_wkly!$C:$C,0),1)),"")</f>
        <v>155.4</v>
      </c>
      <c r="Z190" s="21">
        <f>IFERROR(IF(INDEX(data_wkly!Z:Z,MATCH($B190,data_wkly!$C:$C,0),1)=0,"",INDEX(data_wkly!Z:Z,MATCH($B190,data_wkly!$C:$C,0),1)),"")</f>
        <v>1.039999999999992</v>
      </c>
      <c r="AA190" s="152">
        <f>IFERROR(IF(INDEX(data_wkly!AA:AA,MATCH($B190,data_wkly!$C:$C,0),1)=0,"",INDEX(data_wkly!AA:AA,MATCH($B190,data_wkly!$C:$C,0),1)),"")</f>
        <v>159.83000000000001</v>
      </c>
      <c r="AB190" s="21">
        <f>IFERROR(IF(INDEX(data_wkly!AB:AB,MATCH($B190,data_wkly!$C:$C,0),1)=0,"",INDEX(data_wkly!AB:AB,MATCH($B190,data_wkly!$C:$C,0),1)),"")</f>
        <v>1.0300000000000011</v>
      </c>
      <c r="AC190" s="21">
        <f>IFERROR(IF(INDEX(data_wkly!AC:AC,MATCH($B190,data_wkly!$C:$C,0),1)=0,"",INDEX(data_wkly!AC:AC,MATCH($B190,data_wkly!$C:$C,0),1)),"")</f>
        <v>159.5</v>
      </c>
      <c r="AD190" s="21">
        <f>IFERROR(IF(INDEX(data_wkly!AD:AD,MATCH($B190,data_wkly!$C:$C,0),1)=0,"",INDEX(data_wkly!AD:AD,MATCH($B190,data_wkly!$C:$C,0),1)),"")</f>
        <v>1.1200000000000045</v>
      </c>
      <c r="AE190" s="157">
        <f t="shared" si="13"/>
        <v>2</v>
      </c>
      <c r="AF190" s="154" t="str">
        <f>IFERROR(IF(INDEX(data_wkly!AF:AF,MATCH($B190,data_wkly!$C:$C,0),1)=0,"",INDEX(data_wkly!AF:AF,MATCH($B190,data_wkly!$C:$C,0),1)),"")</f>
        <v/>
      </c>
      <c r="AG190" s="153" t="str">
        <f>IFERROR(IF(AF190="","",INDEX(data_wkly!AG:AG,MATCH($B190,data_wkly!$C:$C,0),1)),"")</f>
        <v/>
      </c>
      <c r="AH190" s="153" t="str">
        <f>IFERROR(IF(INDEX(data_wkly!AH:AH,MATCH($B190,data_wkly!$C:$C,0),1)=0,"",INDEX(data_wkly!AH:AH,MATCH($B190,data_wkly!$C:$C,0),1)),"")</f>
        <v/>
      </c>
      <c r="AI190" s="153" t="str">
        <f>IFERROR(IF(INDEX(data_wkly!AI:AI,MATCH($B190,data_wkly!$C:$C,0),1)=0,"",INDEX(data_wkly!AI:AI,MATCH($B190,data_wkly!$C:$C,0),1)),"")</f>
        <v/>
      </c>
      <c r="AJ190" s="153" t="str">
        <f>IFERROR(IF(AI190="","",INDEX(data_wkly!AJ:AJ,MATCH($B190,data_wkly!$C:$C,0),1)),"")</f>
        <v/>
      </c>
      <c r="AK190" s="153" t="str">
        <f>IFERROR(IF(INDEX(data_wkly!AK:AK,MATCH($B190,data_wkly!$C:$C,0),1)=0,"",INDEX(data_wkly!AK:AK,MATCH($B190,data_wkly!$C:$C,0),1)),"")</f>
        <v/>
      </c>
      <c r="AL190" s="153" t="str">
        <f>IFERROR(IF(INDEX(data_wkly!AL:AL,MATCH($B190,data_wkly!$C:$C,0),1)=0,"",INDEX(data_wkly!AL:AL,MATCH($B190,data_wkly!$C:$C,0),1)),"")</f>
        <v/>
      </c>
      <c r="AM190" s="183" t="str">
        <f>IFERROR(IF(INDEX(data_wkly!AM:AM,MATCH($B190,data_wkly!$C:$C,0),1)=0,"",INDEX(data_wkly!AM:AM,MATCH($B190,data_wkly!$C:$C,0),1)),"")</f>
        <v/>
      </c>
      <c r="AN190" s="41" t="str">
        <f t="shared" si="14"/>
        <v/>
      </c>
      <c r="AO190" s="88">
        <f t="shared" si="17"/>
        <v>2</v>
      </c>
    </row>
    <row r="191" spans="1:41">
      <c r="A191" s="88">
        <f t="shared" si="15"/>
        <v>1</v>
      </c>
      <c r="B191" s="89">
        <f t="shared" si="16"/>
        <v>42980</v>
      </c>
      <c r="C191" s="155">
        <f>IFERROR(IF(INDEX(data_wkly!D:D,MATCH($B191,data_wkly!$C:$C,0),1)=0,"",INDEX(data_wkly!D:D,MATCH($B191,data_wkly!$C:$C,0),1)),"")</f>
        <v>82124</v>
      </c>
      <c r="D191" s="21">
        <f>IFERROR(IF(INDEX(data_wkly!E:E,MATCH($B191,data_wkly!$C:$C,0),1)=0,"",INDEX(data_wkly!E:E,MATCH($B191,data_wkly!$C:$C,0),1)),"")</f>
        <v>163.74</v>
      </c>
      <c r="E191" s="21">
        <f>IF(C191="","",IFERROR(INDEX(data_wkly!F:F,MATCH($B191,data_wkly!$C:$C,0),1),""))</f>
        <v>-0.4299999999999784</v>
      </c>
      <c r="F191" s="21">
        <f>IF(E191="","",IFERROR(IF(INDEX(data_wkly!G:G,MATCH($B191,data_wkly!$C:$C,0),1)=0,"",INDEX(data_wkly!G:G,MATCH($B191,data_wkly!$C:$C,0),1)),""))</f>
        <v>142.20000000000002</v>
      </c>
      <c r="G191" s="21">
        <f>IFERROR(IF(INDEX(data_wkly!H:H,MATCH($B191,data_wkly!$C:$C,0),1)=0,"",INDEX(data_wkly!H:H,MATCH($B191,data_wkly!$C:$C,0),1)),"")</f>
        <v>160.80000000000001</v>
      </c>
      <c r="H191" s="21">
        <f>IF(C191="","",IFERROR(INDEX(data_wkly!I:I,MATCH($B191,data_wkly!$C:$C,0),1),""))</f>
        <v>-0.41999999999998749</v>
      </c>
      <c r="I191" s="21">
        <f>IF(H191="","",IFERROR(IF(INDEX(data_wkly!J:J,MATCH($B191,data_wkly!$C:$C,0),1)=0,"",INDEX(data_wkly!J:J,MATCH($B191,data_wkly!$C:$C,0),1)),""))</f>
        <v>139.63666666666668</v>
      </c>
      <c r="J191" s="21">
        <f>IFERROR(IF(INDEX(data_wkly!K:K,MATCH($B191,data_wkly!$C:$C,0),1)=0,"",INDEX(data_wkly!K:K,MATCH($B191,data_wkly!$C:$C,0),1)),"")</f>
        <v>84.02</v>
      </c>
      <c r="K191" s="86">
        <f>IFERROR(IF(INDEX(data_wkly!L:L,MATCH($B191,data_wkly!$C:$C,0),1)=0,"",INDEX(data_wkly!L:L,MATCH($B191,data_wkly!$C:$C,0),1)),"")</f>
        <v>11.2</v>
      </c>
      <c r="L191" s="156"/>
      <c r="M191" s="155">
        <f>IFERROR(IF(INDEX(data_wkly!M:M,MATCH($B191,data_wkly!$C:$C,0),1)=0,"",INDEX(data_wkly!M:M,MATCH($B191,data_wkly!$C:$C,0),1)),"")</f>
        <v>82121</v>
      </c>
      <c r="N191" s="21">
        <f>IFERROR(IF(INDEX(data_wkly!N:N,MATCH($B191,data_wkly!$C:$C,0),1)=0,"",INDEX(data_wkly!N:N,MATCH($B191,data_wkly!$C:$C,0),1)),"")</f>
        <v>167.3</v>
      </c>
      <c r="O191" s="21">
        <f>IF(M191="","",IFERROR(INDEX(data_wkly!O:O,MATCH($B191,data_wkly!$C:$C,0),1),""))</f>
        <v>-0.36999999999997613</v>
      </c>
      <c r="P191" s="21">
        <f>IF(M191="","",IFERROR(IF(INDEX(data_wkly!P:P,MATCH($B191,data_wkly!$C:$C,0),1)=0,"",INDEX(data_wkly!P:P,MATCH($B191,data_wkly!$C:$C,0),1)),""))</f>
        <v>145.03666666666666</v>
      </c>
      <c r="Q191" s="21">
        <f>IFERROR(IF(INDEX(data_wkly!Q:Q,MATCH($B191,data_wkly!$C:$C,0),1)=0,"",INDEX(data_wkly!Q:Q,MATCH($B191,data_wkly!$C:$C,0),1)),"")</f>
        <v>164.31</v>
      </c>
      <c r="R191" s="21">
        <f>IF(M191="","",IFERROR(INDEX(data_wkly!R:R,MATCH($B191,data_wkly!$C:$C,0),1),""))</f>
        <v>-0.35999999999998522</v>
      </c>
      <c r="S191" s="21">
        <f>IF(M191="","",IFERROR(IF(INDEX(data_wkly!S:S,MATCH($B191,data_wkly!$C:$C,0),1)=0,"",INDEX(data_wkly!S:S,MATCH($B191,data_wkly!$C:$C,0),1)),""))</f>
        <v>142.43333333333334</v>
      </c>
      <c r="T191" s="21">
        <f>IFERROR(IF(INDEX(data_wkly!T:T,MATCH($B191,data_wkly!$C:$C,0),1)=0,"",INDEX(data_wkly!T:T,MATCH($B191,data_wkly!$C:$C,0),1)),"")</f>
        <v>83.59</v>
      </c>
      <c r="U191" s="86">
        <f>IFERROR(IF(INDEX(data_wkly!U:U,MATCH($B191,data_wkly!$C:$C,0),1)=0,"",INDEX(data_wkly!U:U,MATCH($B191,data_wkly!$C:$C,0),1)),"")</f>
        <v>11.4</v>
      </c>
      <c r="V191" s="157">
        <f t="shared" si="12"/>
        <v>1</v>
      </c>
      <c r="W191" s="152">
        <f>IFERROR(IF(INDEX(data_wkly!W:W,MATCH($B191,data_wkly!$C:$C,0),1)=0,"",INDEX(data_wkly!W:W,MATCH($B191,data_wkly!$C:$C,0),1)),"")</f>
        <v>157.08850000000001</v>
      </c>
      <c r="X191" s="21">
        <f>IFERROR(IF(INDEX(data_wkly!X:X,MATCH($B191,data_wkly!$C:$C,0),1)=0,"",INDEX(data_wkly!X:X,MATCH($B191,data_wkly!$C:$C,0),1)),"")</f>
        <v>0.63224565569396418</v>
      </c>
      <c r="Y191" s="21">
        <f>IFERROR(IF(INDEX(data_wkly!Y:Y,MATCH($B191,data_wkly!$C:$C,0),1)=0,"",INDEX(data_wkly!Y:Y,MATCH($B191,data_wkly!$C:$C,0),1)),"")</f>
        <v>156.05000000000001</v>
      </c>
      <c r="Z191" s="21">
        <f>IFERROR(IF(INDEX(data_wkly!Z:Z,MATCH($B191,data_wkly!$C:$C,0),1)=0,"",INDEX(data_wkly!Z:Z,MATCH($B191,data_wkly!$C:$C,0),1)),"")</f>
        <v>0.65000000000000568</v>
      </c>
      <c r="AA191" s="152">
        <f>IFERROR(IF(INDEX(data_wkly!AA:AA,MATCH($B191,data_wkly!$C:$C,0),1)=0,"",INDEX(data_wkly!AA:AA,MATCH($B191,data_wkly!$C:$C,0),1)),"")</f>
        <v>160.18</v>
      </c>
      <c r="AB191" s="21">
        <f>IFERROR(IF(INDEX(data_wkly!AB:AB,MATCH($B191,data_wkly!$C:$C,0),1)=0,"",INDEX(data_wkly!AB:AB,MATCH($B191,data_wkly!$C:$C,0),1)),"")</f>
        <v>0.34999999999999432</v>
      </c>
      <c r="AC191" s="21">
        <f>IFERROR(IF(INDEX(data_wkly!AC:AC,MATCH($B191,data_wkly!$C:$C,0),1)=0,"",INDEX(data_wkly!AC:AC,MATCH($B191,data_wkly!$C:$C,0),1)),"")</f>
        <v>159.9</v>
      </c>
      <c r="AD191" s="21">
        <f>IFERROR(IF(INDEX(data_wkly!AD:AD,MATCH($B191,data_wkly!$C:$C,0),1)=0,"",INDEX(data_wkly!AD:AD,MATCH($B191,data_wkly!$C:$C,0),1)),"")</f>
        <v>0.40000000000000568</v>
      </c>
      <c r="AE191" s="157">
        <f t="shared" si="13"/>
        <v>1</v>
      </c>
      <c r="AF191" s="154" t="str">
        <f>IFERROR(IF(INDEX(data_wkly!AF:AF,MATCH($B191,data_wkly!$C:$C,0),1)=0,"",INDEX(data_wkly!AF:AF,MATCH($B191,data_wkly!$C:$C,0),1)),"")</f>
        <v/>
      </c>
      <c r="AG191" s="153" t="str">
        <f>IFERROR(IF(AF191="","",INDEX(data_wkly!AG:AG,MATCH($B191,data_wkly!$C:$C,0),1)),"")</f>
        <v/>
      </c>
      <c r="AH191" s="153" t="str">
        <f>IFERROR(IF(INDEX(data_wkly!AH:AH,MATCH($B191,data_wkly!$C:$C,0),1)=0,"",INDEX(data_wkly!AH:AH,MATCH($B191,data_wkly!$C:$C,0),1)),"")</f>
        <v/>
      </c>
      <c r="AI191" s="153" t="str">
        <f>IFERROR(IF(INDEX(data_wkly!AI:AI,MATCH($B191,data_wkly!$C:$C,0),1)=0,"",INDEX(data_wkly!AI:AI,MATCH($B191,data_wkly!$C:$C,0),1)),"")</f>
        <v/>
      </c>
      <c r="AJ191" s="153" t="str">
        <f>IFERROR(IF(AI191="","",INDEX(data_wkly!AJ:AJ,MATCH($B191,data_wkly!$C:$C,0),1)),"")</f>
        <v/>
      </c>
      <c r="AK191" s="153" t="str">
        <f>IFERROR(IF(INDEX(data_wkly!AK:AK,MATCH($B191,data_wkly!$C:$C,0),1)=0,"",INDEX(data_wkly!AK:AK,MATCH($B191,data_wkly!$C:$C,0),1)),"")</f>
        <v/>
      </c>
      <c r="AL191" s="153" t="str">
        <f>IFERROR(IF(INDEX(data_wkly!AL:AL,MATCH($B191,data_wkly!$C:$C,0),1)=0,"",INDEX(data_wkly!AL:AL,MATCH($B191,data_wkly!$C:$C,0),1)),"")</f>
        <v/>
      </c>
      <c r="AM191" s="183" t="str">
        <f>IFERROR(IF(INDEX(data_wkly!AM:AM,MATCH($B191,data_wkly!$C:$C,0),1)=0,"",INDEX(data_wkly!AM:AM,MATCH($B191,data_wkly!$C:$C,0),1)),"")</f>
        <v/>
      </c>
      <c r="AN191" s="41" t="str">
        <f t="shared" si="14"/>
        <v/>
      </c>
      <c r="AO191" s="88">
        <f t="shared" si="17"/>
        <v>1</v>
      </c>
    </row>
    <row r="192" spans="1:41">
      <c r="A192" s="88">
        <f t="shared" si="15"/>
        <v>2</v>
      </c>
      <c r="B192" s="89">
        <f t="shared" si="16"/>
        <v>42987</v>
      </c>
      <c r="C192" s="155">
        <f>IFERROR(IF(INDEX(data_wkly!D:D,MATCH($B192,data_wkly!$C:$C,0),1)=0,"",INDEX(data_wkly!D:D,MATCH($B192,data_wkly!$C:$C,0),1)),"")</f>
        <v>80808</v>
      </c>
      <c r="D192" s="21">
        <f>IFERROR(IF(INDEX(data_wkly!E:E,MATCH($B192,data_wkly!$C:$C,0),1)=0,"",INDEX(data_wkly!E:E,MATCH($B192,data_wkly!$C:$C,0),1)),"")</f>
        <v>162.91999999999999</v>
      </c>
      <c r="E192" s="21">
        <f>IF(C192="","",IFERROR(INDEX(data_wkly!F:F,MATCH($B192,data_wkly!$C:$C,0),1),""))</f>
        <v>-0.8200000000000216</v>
      </c>
      <c r="F192" s="21">
        <f>IF(E192="","",IFERROR(IF(INDEX(data_wkly!G:G,MATCH($B192,data_wkly!$C:$C,0),1)=0,"",INDEX(data_wkly!G:G,MATCH($B192,data_wkly!$C:$C,0),1)),""))</f>
        <v>142.35999999999999</v>
      </c>
      <c r="G192" s="21">
        <f>IFERROR(IF(INDEX(data_wkly!H:H,MATCH($B192,data_wkly!$C:$C,0),1)=0,"",INDEX(data_wkly!H:H,MATCH($B192,data_wkly!$C:$C,0),1)),"")</f>
        <v>160</v>
      </c>
      <c r="H192" s="21">
        <f>IF(C192="","",IFERROR(INDEX(data_wkly!I:I,MATCH($B192,data_wkly!$C:$C,0),1),""))</f>
        <v>-0.80000000000001137</v>
      </c>
      <c r="I192" s="21">
        <f>IF(H192="","",IFERROR(IF(INDEX(data_wkly!J:J,MATCH($B192,data_wkly!$C:$C,0),1)=0,"",INDEX(data_wkly!J:J,MATCH($B192,data_wkly!$C:$C,0),1)),""))</f>
        <v>139.79666666666665</v>
      </c>
      <c r="J192" s="21">
        <f>IFERROR(IF(INDEX(data_wkly!K:K,MATCH($B192,data_wkly!$C:$C,0),1)=0,"",INDEX(data_wkly!K:K,MATCH($B192,data_wkly!$C:$C,0),1)),"")</f>
        <v>84.13</v>
      </c>
      <c r="K192" s="86">
        <f>IFERROR(IF(INDEX(data_wkly!L:L,MATCH($B192,data_wkly!$C:$C,0),1)=0,"",INDEX(data_wkly!L:L,MATCH($B192,data_wkly!$C:$C,0),1)),"")</f>
        <v>11.2</v>
      </c>
      <c r="L192" s="156"/>
      <c r="M192" s="155">
        <f>IFERROR(IF(INDEX(data_wkly!M:M,MATCH($B192,data_wkly!$C:$C,0),1)=0,"",INDEX(data_wkly!M:M,MATCH($B192,data_wkly!$C:$C,0),1)),"")</f>
        <v>83392</v>
      </c>
      <c r="N192" s="21">
        <f>IFERROR(IF(INDEX(data_wkly!N:N,MATCH($B192,data_wkly!$C:$C,0),1)=0,"",INDEX(data_wkly!N:N,MATCH($B192,data_wkly!$C:$C,0),1)),"")</f>
        <v>166.28</v>
      </c>
      <c r="O192" s="21">
        <f>IF(M192="","",IFERROR(INDEX(data_wkly!O:O,MATCH($B192,data_wkly!$C:$C,0),1),""))</f>
        <v>-1.0200000000000102</v>
      </c>
      <c r="P192" s="21">
        <f>IF(M192="","",IFERROR(IF(INDEX(data_wkly!P:P,MATCH($B192,data_wkly!$C:$C,0),1)=0,"",INDEX(data_wkly!P:P,MATCH($B192,data_wkly!$C:$C,0),1)),""))</f>
        <v>145.30000000000001</v>
      </c>
      <c r="Q192" s="21">
        <f>IFERROR(IF(INDEX(data_wkly!Q:Q,MATCH($B192,data_wkly!$C:$C,0),1)=0,"",INDEX(data_wkly!Q:Q,MATCH($B192,data_wkly!$C:$C,0),1)),"")</f>
        <v>163.31</v>
      </c>
      <c r="R192" s="21">
        <f>IF(M192="","",IFERROR(INDEX(data_wkly!R:R,MATCH($B192,data_wkly!$C:$C,0),1),""))</f>
        <v>-1</v>
      </c>
      <c r="S192" s="21">
        <f>IF(M192="","",IFERROR(IF(INDEX(data_wkly!S:S,MATCH($B192,data_wkly!$C:$C,0),1)=0,"",INDEX(data_wkly!S:S,MATCH($B192,data_wkly!$C:$C,0),1)),""))</f>
        <v>142.69333333333336</v>
      </c>
      <c r="T192" s="21">
        <f>IFERROR(IF(INDEX(data_wkly!T:T,MATCH($B192,data_wkly!$C:$C,0),1)=0,"",INDEX(data_wkly!T:T,MATCH($B192,data_wkly!$C:$C,0),1)),"")</f>
        <v>83.83</v>
      </c>
      <c r="U192" s="86">
        <f>IFERROR(IF(INDEX(data_wkly!U:U,MATCH($B192,data_wkly!$C:$C,0),1)=0,"",INDEX(data_wkly!U:U,MATCH($B192,data_wkly!$C:$C,0),1)),"")</f>
        <v>11.5</v>
      </c>
      <c r="V192" s="157">
        <f t="shared" si="12"/>
        <v>2</v>
      </c>
      <c r="W192" s="152">
        <f>IFERROR(IF(INDEX(data_wkly!W:W,MATCH($B192,data_wkly!$C:$C,0),1)=0,"",INDEX(data_wkly!W:W,MATCH($B192,data_wkly!$C:$C,0),1)),"")</f>
        <v>155.63339999999999</v>
      </c>
      <c r="X192" s="21">
        <f>IFERROR(IF(INDEX(data_wkly!X:X,MATCH($B192,data_wkly!$C:$C,0),1)=0,"",INDEX(data_wkly!X:X,MATCH($B192,data_wkly!$C:$C,0),1)),"")</f>
        <v>-1.4550586382613631</v>
      </c>
      <c r="Y192" s="21">
        <f>IFERROR(IF(INDEX(data_wkly!Y:Y,MATCH($B192,data_wkly!$C:$C,0),1)=0,"",INDEX(data_wkly!Y:Y,MATCH($B192,data_wkly!$C:$C,0),1)),"")</f>
        <v>154.52000000000001</v>
      </c>
      <c r="Z192" s="21">
        <f>IFERROR(IF(INDEX(data_wkly!Z:Z,MATCH($B192,data_wkly!$C:$C,0),1)=0,"",INDEX(data_wkly!Z:Z,MATCH($B192,data_wkly!$C:$C,0),1)),"")</f>
        <v>-1.5300000000000011</v>
      </c>
      <c r="AA192" s="152">
        <f>IFERROR(IF(INDEX(data_wkly!AA:AA,MATCH($B192,data_wkly!$C:$C,0),1)=0,"",INDEX(data_wkly!AA:AA,MATCH($B192,data_wkly!$C:$C,0),1)),"")</f>
        <v>157.86000000000001</v>
      </c>
      <c r="AB192" s="21">
        <f>IFERROR(IF(INDEX(data_wkly!AB:AB,MATCH($B192,data_wkly!$C:$C,0),1)=0,"",INDEX(data_wkly!AB:AB,MATCH($B192,data_wkly!$C:$C,0),1)),"")</f>
        <v>-2.3199999999999932</v>
      </c>
      <c r="AC192" s="21">
        <f>IFERROR(IF(INDEX(data_wkly!AC:AC,MATCH($B192,data_wkly!$C:$C,0),1)=0,"",INDEX(data_wkly!AC:AC,MATCH($B192,data_wkly!$C:$C,0),1)),"")</f>
        <v>157.52000000000001</v>
      </c>
      <c r="AD192" s="21">
        <f>IFERROR(IF(INDEX(data_wkly!AD:AD,MATCH($B192,data_wkly!$C:$C,0),1)=0,"",INDEX(data_wkly!AD:AD,MATCH($B192,data_wkly!$C:$C,0),1)),"")</f>
        <v>-2.3799999999999955</v>
      </c>
      <c r="AE192" s="157">
        <f t="shared" si="13"/>
        <v>2</v>
      </c>
      <c r="AF192" s="154" t="str">
        <f>IFERROR(IF(INDEX(data_wkly!AF:AF,MATCH($B192,data_wkly!$C:$C,0),1)=0,"",INDEX(data_wkly!AF:AF,MATCH($B192,data_wkly!$C:$C,0),1)),"")</f>
        <v/>
      </c>
      <c r="AG192" s="153" t="str">
        <f>IFERROR(IF(AF192="","",INDEX(data_wkly!AG:AG,MATCH($B192,data_wkly!$C:$C,0),1)),"")</f>
        <v/>
      </c>
      <c r="AH192" s="153" t="str">
        <f>IFERROR(IF(INDEX(data_wkly!AH:AH,MATCH($B192,data_wkly!$C:$C,0),1)=0,"",INDEX(data_wkly!AH:AH,MATCH($B192,data_wkly!$C:$C,0),1)),"")</f>
        <v/>
      </c>
      <c r="AI192" s="153" t="str">
        <f>IFERROR(IF(INDEX(data_wkly!AI:AI,MATCH($B192,data_wkly!$C:$C,0),1)=0,"",INDEX(data_wkly!AI:AI,MATCH($B192,data_wkly!$C:$C,0),1)),"")</f>
        <v/>
      </c>
      <c r="AJ192" s="153" t="str">
        <f>IFERROR(IF(AI192="","",INDEX(data_wkly!AJ:AJ,MATCH($B192,data_wkly!$C:$C,0),1)),"")</f>
        <v/>
      </c>
      <c r="AK192" s="153" t="str">
        <f>IFERROR(IF(INDEX(data_wkly!AK:AK,MATCH($B192,data_wkly!$C:$C,0),1)=0,"",INDEX(data_wkly!AK:AK,MATCH($B192,data_wkly!$C:$C,0),1)),"")</f>
        <v/>
      </c>
      <c r="AL192" s="153" t="str">
        <f>IFERROR(IF(INDEX(data_wkly!AL:AL,MATCH($B192,data_wkly!$C:$C,0),1)=0,"",INDEX(data_wkly!AL:AL,MATCH($B192,data_wkly!$C:$C,0),1)),"")</f>
        <v/>
      </c>
      <c r="AM192" s="183" t="str">
        <f>IFERROR(IF(INDEX(data_wkly!AM:AM,MATCH($B192,data_wkly!$C:$C,0),1)=0,"",INDEX(data_wkly!AM:AM,MATCH($B192,data_wkly!$C:$C,0),1)),"")</f>
        <v/>
      </c>
      <c r="AN192" s="41" t="str">
        <f t="shared" si="14"/>
        <v/>
      </c>
      <c r="AO192" s="88">
        <f t="shared" si="17"/>
        <v>2</v>
      </c>
    </row>
    <row r="193" spans="1:41">
      <c r="A193" s="88">
        <f t="shared" si="15"/>
        <v>1</v>
      </c>
      <c r="B193" s="89">
        <f t="shared" si="16"/>
        <v>42994</v>
      </c>
      <c r="C193" s="155">
        <f>IFERROR(IF(INDEX(data_wkly!D:D,MATCH($B193,data_wkly!$C:$C,0),1)=0,"",INDEX(data_wkly!D:D,MATCH($B193,data_wkly!$C:$C,0),1)),"")</f>
        <v>80309</v>
      </c>
      <c r="D193" s="21">
        <f>IFERROR(IF(INDEX(data_wkly!E:E,MATCH($B193,data_wkly!$C:$C,0),1)=0,"",INDEX(data_wkly!E:E,MATCH($B193,data_wkly!$C:$C,0),1)),"")</f>
        <v>162.33000000000001</v>
      </c>
      <c r="E193" s="21">
        <f>IF(C193="","",IFERROR(INDEX(data_wkly!F:F,MATCH($B193,data_wkly!$C:$C,0),1),""))</f>
        <v>-0.58999999999997499</v>
      </c>
      <c r="F193" s="21">
        <f>IF(E193="","",IFERROR(IF(INDEX(data_wkly!G:G,MATCH($B193,data_wkly!$C:$C,0),1)=0,"",INDEX(data_wkly!G:G,MATCH($B193,data_wkly!$C:$C,0),1)),""))</f>
        <v>142.29333333333332</v>
      </c>
      <c r="G193" s="21">
        <f>IFERROR(IF(INDEX(data_wkly!H:H,MATCH($B193,data_wkly!$C:$C,0),1)=0,"",INDEX(data_wkly!H:H,MATCH($B193,data_wkly!$C:$C,0),1)),"")</f>
        <v>159.41999999999999</v>
      </c>
      <c r="H193" s="21">
        <f>IF(C193="","",IFERROR(INDEX(data_wkly!I:I,MATCH($B193,data_wkly!$C:$C,0),1),""))</f>
        <v>-0.58000000000001251</v>
      </c>
      <c r="I193" s="21">
        <f>IF(H193="","",IFERROR(IF(INDEX(data_wkly!J:J,MATCH($B193,data_wkly!$C:$C,0),1)=0,"",INDEX(data_wkly!J:J,MATCH($B193,data_wkly!$C:$C,0),1)),""))</f>
        <v>139.72999999999999</v>
      </c>
      <c r="J193" s="21">
        <f>IFERROR(IF(INDEX(data_wkly!K:K,MATCH($B193,data_wkly!$C:$C,0),1)=0,"",INDEX(data_wkly!K:K,MATCH($B193,data_wkly!$C:$C,0),1)),"")</f>
        <v>84.02</v>
      </c>
      <c r="K193" s="86">
        <f>IFERROR(IF(INDEX(data_wkly!L:L,MATCH($B193,data_wkly!$C:$C,0),1)=0,"",INDEX(data_wkly!L:L,MATCH($B193,data_wkly!$C:$C,0),1)),"")</f>
        <v>11.2</v>
      </c>
      <c r="L193" s="156"/>
      <c r="M193" s="155">
        <f>IFERROR(IF(INDEX(data_wkly!M:M,MATCH($B193,data_wkly!$C:$C,0),1)=0,"",INDEX(data_wkly!M:M,MATCH($B193,data_wkly!$C:$C,0),1)),"")</f>
        <v>84796</v>
      </c>
      <c r="N193" s="21">
        <f>IFERROR(IF(INDEX(data_wkly!N:N,MATCH($B193,data_wkly!$C:$C,0),1)=0,"",INDEX(data_wkly!N:N,MATCH($B193,data_wkly!$C:$C,0),1)),"")</f>
        <v>165.73</v>
      </c>
      <c r="O193" s="21">
        <f>IF(M193="","",IFERROR(INDEX(data_wkly!O:O,MATCH($B193,data_wkly!$C:$C,0),1),""))</f>
        <v>-0.55000000000001137</v>
      </c>
      <c r="P193" s="21">
        <f>IF(M193="","",IFERROR(IF(INDEX(data_wkly!P:P,MATCH($B193,data_wkly!$C:$C,0),1)=0,"",INDEX(data_wkly!P:P,MATCH($B193,data_wkly!$C:$C,0),1)),""))</f>
        <v>145.21</v>
      </c>
      <c r="Q193" s="21">
        <f>IFERROR(IF(INDEX(data_wkly!Q:Q,MATCH($B193,data_wkly!$C:$C,0),1)=0,"",INDEX(data_wkly!Q:Q,MATCH($B193,data_wkly!$C:$C,0),1)),"")</f>
        <v>162.76</v>
      </c>
      <c r="R193" s="21">
        <f>IF(M193="","",IFERROR(INDEX(data_wkly!R:R,MATCH($B193,data_wkly!$C:$C,0),1),""))</f>
        <v>-0.55000000000001137</v>
      </c>
      <c r="S193" s="21">
        <f>IF(M193="","",IFERROR(IF(INDEX(data_wkly!S:S,MATCH($B193,data_wkly!$C:$C,0),1)=0,"",INDEX(data_wkly!S:S,MATCH($B193,data_wkly!$C:$C,0),1)),""))</f>
        <v>142.59666666666666</v>
      </c>
      <c r="T193" s="21">
        <f>IFERROR(IF(INDEX(data_wkly!T:T,MATCH($B193,data_wkly!$C:$C,0),1)=0,"",INDEX(data_wkly!T:T,MATCH($B193,data_wkly!$C:$C,0),1)),"")</f>
        <v>83.64</v>
      </c>
      <c r="U193" s="86">
        <f>IFERROR(IF(INDEX(data_wkly!U:U,MATCH($B193,data_wkly!$C:$C,0),1)=0,"",INDEX(data_wkly!U:U,MATCH($B193,data_wkly!$C:$C,0),1)),"")</f>
        <v>11.4</v>
      </c>
      <c r="V193" s="157">
        <f t="shared" si="12"/>
        <v>1</v>
      </c>
      <c r="W193" s="152">
        <f>IFERROR(IF(INDEX(data_wkly!W:W,MATCH($B193,data_wkly!$C:$C,0),1)=0,"",INDEX(data_wkly!W:W,MATCH($B193,data_wkly!$C:$C,0),1)),"")</f>
        <v>150.24930000000001</v>
      </c>
      <c r="X193" s="21">
        <f>IFERROR(IF(INDEX(data_wkly!X:X,MATCH($B193,data_wkly!$C:$C,0),1)=0,"",INDEX(data_wkly!X:X,MATCH($B193,data_wkly!$C:$C,0),1)),"")</f>
        <v>-5.3841094752994252</v>
      </c>
      <c r="Y193" s="21">
        <f>IFERROR(IF(INDEX(data_wkly!Y:Y,MATCH($B193,data_wkly!$C:$C,0),1)=0,"",INDEX(data_wkly!Y:Y,MATCH($B193,data_wkly!$C:$C,0),1)),"")</f>
        <v>149.01</v>
      </c>
      <c r="Z193" s="21">
        <f>IFERROR(IF(INDEX(data_wkly!Z:Z,MATCH($B193,data_wkly!$C:$C,0),1)=0,"",INDEX(data_wkly!Z:Z,MATCH($B193,data_wkly!$C:$C,0),1)),"")</f>
        <v>-5.5100000000000193</v>
      </c>
      <c r="AA193" s="152">
        <f>IFERROR(IF(INDEX(data_wkly!AA:AA,MATCH($B193,data_wkly!$C:$C,0),1)=0,"",INDEX(data_wkly!AA:AA,MATCH($B193,data_wkly!$C:$C,0),1)),"")</f>
        <v>152.69</v>
      </c>
      <c r="AB193" s="21">
        <f>IFERROR(IF(INDEX(data_wkly!AB:AB,MATCH($B193,data_wkly!$C:$C,0),1)=0,"",INDEX(data_wkly!AB:AB,MATCH($B193,data_wkly!$C:$C,0),1)),"")</f>
        <v>-5.1700000000000159</v>
      </c>
      <c r="AC193" s="21">
        <f>IFERROR(IF(INDEX(data_wkly!AC:AC,MATCH($B193,data_wkly!$C:$C,0),1)=0,"",INDEX(data_wkly!AC:AC,MATCH($B193,data_wkly!$C:$C,0),1)),"")</f>
        <v>152.07</v>
      </c>
      <c r="AD193" s="21">
        <f>IFERROR(IF(INDEX(data_wkly!AD:AD,MATCH($B193,data_wkly!$C:$C,0),1)=0,"",INDEX(data_wkly!AD:AD,MATCH($B193,data_wkly!$C:$C,0),1)),"")</f>
        <v>-5.4500000000000171</v>
      </c>
      <c r="AE193" s="157">
        <f t="shared" si="13"/>
        <v>1</v>
      </c>
      <c r="AF193" s="154" t="str">
        <f>IFERROR(IF(INDEX(data_wkly!AF:AF,MATCH($B193,data_wkly!$C:$C,0),1)=0,"",INDEX(data_wkly!AF:AF,MATCH($B193,data_wkly!$C:$C,0),1)),"")</f>
        <v/>
      </c>
      <c r="AG193" s="153" t="str">
        <f>IFERROR(IF(AF193="","",INDEX(data_wkly!AG:AG,MATCH($B193,data_wkly!$C:$C,0),1)),"")</f>
        <v/>
      </c>
      <c r="AH193" s="153" t="str">
        <f>IFERROR(IF(INDEX(data_wkly!AH:AH,MATCH($B193,data_wkly!$C:$C,0),1)=0,"",INDEX(data_wkly!AH:AH,MATCH($B193,data_wkly!$C:$C,0),1)),"")</f>
        <v/>
      </c>
      <c r="AI193" s="153" t="str">
        <f>IFERROR(IF(INDEX(data_wkly!AI:AI,MATCH($B193,data_wkly!$C:$C,0),1)=0,"",INDEX(data_wkly!AI:AI,MATCH($B193,data_wkly!$C:$C,0),1)),"")</f>
        <v/>
      </c>
      <c r="AJ193" s="153" t="str">
        <f>IFERROR(IF(AI193="","",INDEX(data_wkly!AJ:AJ,MATCH($B193,data_wkly!$C:$C,0),1)),"")</f>
        <v/>
      </c>
      <c r="AK193" s="153" t="str">
        <f>IFERROR(IF(INDEX(data_wkly!AK:AK,MATCH($B193,data_wkly!$C:$C,0),1)=0,"",INDEX(data_wkly!AK:AK,MATCH($B193,data_wkly!$C:$C,0),1)),"")</f>
        <v/>
      </c>
      <c r="AL193" s="153" t="str">
        <f>IFERROR(IF(INDEX(data_wkly!AL:AL,MATCH($B193,data_wkly!$C:$C,0),1)=0,"",INDEX(data_wkly!AL:AL,MATCH($B193,data_wkly!$C:$C,0),1)),"")</f>
        <v/>
      </c>
      <c r="AM193" s="183" t="str">
        <f>IFERROR(IF(INDEX(data_wkly!AM:AM,MATCH($B193,data_wkly!$C:$C,0),1)=0,"",INDEX(data_wkly!AM:AM,MATCH($B193,data_wkly!$C:$C,0),1)),"")</f>
        <v/>
      </c>
      <c r="AN193" s="41" t="str">
        <f t="shared" si="14"/>
        <v/>
      </c>
      <c r="AO193" s="88">
        <f t="shared" si="17"/>
        <v>1</v>
      </c>
    </row>
    <row r="194" spans="1:41">
      <c r="A194" s="88">
        <f t="shared" si="15"/>
        <v>2</v>
      </c>
      <c r="B194" s="89">
        <f t="shared" si="16"/>
        <v>43001</v>
      </c>
      <c r="C194" s="155">
        <f>IFERROR(IF(INDEX(data_wkly!D:D,MATCH($B194,data_wkly!$C:$C,0),1)=0,"",INDEX(data_wkly!D:D,MATCH($B194,data_wkly!$C:$C,0),1)),"")</f>
        <v>79743</v>
      </c>
      <c r="D194" s="21">
        <f>IFERROR(IF(INDEX(data_wkly!E:E,MATCH($B194,data_wkly!$C:$C,0),1)=0,"",INDEX(data_wkly!E:E,MATCH($B194,data_wkly!$C:$C,0),1)),"")</f>
        <v>161.04</v>
      </c>
      <c r="E194" s="21">
        <f>IF(C194="","",IFERROR(INDEX(data_wkly!F:F,MATCH($B194,data_wkly!$C:$C,0),1),""))</f>
        <v>-1.2900000000000205</v>
      </c>
      <c r="F194" s="21">
        <f>IF(E194="","",IFERROR(IF(INDEX(data_wkly!G:G,MATCH($B194,data_wkly!$C:$C,0),1)=0,"",INDEX(data_wkly!G:G,MATCH($B194,data_wkly!$C:$C,0),1)),""))</f>
        <v>142.10333333333335</v>
      </c>
      <c r="G194" s="21">
        <f>IFERROR(IF(INDEX(data_wkly!H:H,MATCH($B194,data_wkly!$C:$C,0),1)=0,"",INDEX(data_wkly!H:H,MATCH($B194,data_wkly!$C:$C,0),1)),"")</f>
        <v>158.16</v>
      </c>
      <c r="H194" s="21">
        <f>IF(C194="","",IFERROR(INDEX(data_wkly!I:I,MATCH($B194,data_wkly!$C:$C,0),1),""))</f>
        <v>-1.2599999999999909</v>
      </c>
      <c r="I194" s="21">
        <f>IF(H194="","",IFERROR(IF(INDEX(data_wkly!J:J,MATCH($B194,data_wkly!$C:$C,0),1)=0,"",INDEX(data_wkly!J:J,MATCH($B194,data_wkly!$C:$C,0),1)),""))</f>
        <v>139.54333333333332</v>
      </c>
      <c r="J194" s="21">
        <f>IFERROR(IF(INDEX(data_wkly!K:K,MATCH($B194,data_wkly!$C:$C,0),1)=0,"",INDEX(data_wkly!K:K,MATCH($B194,data_wkly!$C:$C,0),1)),"")</f>
        <v>84.26</v>
      </c>
      <c r="K194" s="86">
        <f>IFERROR(IF(INDEX(data_wkly!L:L,MATCH($B194,data_wkly!$C:$C,0),1)=0,"",INDEX(data_wkly!L:L,MATCH($B194,data_wkly!$C:$C,0),1)),"")</f>
        <v>11.3</v>
      </c>
      <c r="L194" s="156"/>
      <c r="M194" s="155">
        <f>IFERROR(IF(INDEX(data_wkly!M:M,MATCH($B194,data_wkly!$C:$C,0),1)=0,"",INDEX(data_wkly!M:M,MATCH($B194,data_wkly!$C:$C,0),1)),"")</f>
        <v>81162</v>
      </c>
      <c r="N194" s="21">
        <f>IFERROR(IF(INDEX(data_wkly!N:N,MATCH($B194,data_wkly!$C:$C,0),1)=0,"",INDEX(data_wkly!N:N,MATCH($B194,data_wkly!$C:$C,0),1)),"")</f>
        <v>165</v>
      </c>
      <c r="O194" s="21">
        <f>IF(M194="","",IFERROR(INDEX(data_wkly!O:O,MATCH($B194,data_wkly!$C:$C,0),1),""))</f>
        <v>-0.72999999999998977</v>
      </c>
      <c r="P194" s="21">
        <f>IF(M194="","",IFERROR(IF(INDEX(data_wkly!P:P,MATCH($B194,data_wkly!$C:$C,0),1)=0,"",INDEX(data_wkly!P:P,MATCH($B194,data_wkly!$C:$C,0),1)),""))</f>
        <v>145.16999999999999</v>
      </c>
      <c r="Q194" s="21">
        <f>IFERROR(IF(INDEX(data_wkly!Q:Q,MATCH($B194,data_wkly!$C:$C,0),1)=0,"",INDEX(data_wkly!Q:Q,MATCH($B194,data_wkly!$C:$C,0),1)),"")</f>
        <v>162.05000000000001</v>
      </c>
      <c r="R194" s="21">
        <f>IF(M194="","",IFERROR(INDEX(data_wkly!R:R,MATCH($B194,data_wkly!$C:$C,0),1),""))</f>
        <v>-0.70999999999997954</v>
      </c>
      <c r="S194" s="21">
        <f>IF(M194="","",IFERROR(IF(INDEX(data_wkly!S:S,MATCH($B194,data_wkly!$C:$C,0),1)=0,"",INDEX(data_wkly!S:S,MATCH($B194,data_wkly!$C:$C,0),1)),""))</f>
        <v>142.56</v>
      </c>
      <c r="T194" s="21">
        <f>IFERROR(IF(INDEX(data_wkly!T:T,MATCH($B194,data_wkly!$C:$C,0),1)=0,"",INDEX(data_wkly!T:T,MATCH($B194,data_wkly!$C:$C,0),1)),"")</f>
        <v>83.72</v>
      </c>
      <c r="U194" s="86">
        <f>IFERROR(IF(INDEX(data_wkly!U:U,MATCH($B194,data_wkly!$C:$C,0),1)=0,"",INDEX(data_wkly!U:U,MATCH($B194,data_wkly!$C:$C,0),1)),"")</f>
        <v>11.5</v>
      </c>
      <c r="V194" s="157">
        <f t="shared" si="12"/>
        <v>2</v>
      </c>
      <c r="W194" s="152">
        <f>IFERROR(IF(INDEX(data_wkly!W:W,MATCH($B194,data_wkly!$C:$C,0),1)=0,"",INDEX(data_wkly!W:W,MATCH($B194,data_wkly!$C:$C,0),1)),"")</f>
        <v>143.06960000000001</v>
      </c>
      <c r="X194" s="21">
        <f>IFERROR(IF(INDEX(data_wkly!X:X,MATCH($B194,data_wkly!$C:$C,0),1)=0,"",INDEX(data_wkly!X:X,MATCH($B194,data_wkly!$C:$C,0),1)),"")</f>
        <v>-7.1796650480643223</v>
      </c>
      <c r="Y194" s="21">
        <f>IFERROR(IF(INDEX(data_wkly!Y:Y,MATCH($B194,data_wkly!$C:$C,0),1)=0,"",INDEX(data_wkly!Y:Y,MATCH($B194,data_wkly!$C:$C,0),1)),"")</f>
        <v>141.55000000000001</v>
      </c>
      <c r="Z194" s="21">
        <f>IFERROR(IF(INDEX(data_wkly!Z:Z,MATCH($B194,data_wkly!$C:$C,0),1)=0,"",INDEX(data_wkly!Z:Z,MATCH($B194,data_wkly!$C:$C,0),1)),"")</f>
        <v>-7.4599999999999795</v>
      </c>
      <c r="AA194" s="152">
        <f>IFERROR(IF(INDEX(data_wkly!AA:AA,MATCH($B194,data_wkly!$C:$C,0),1)=0,"",INDEX(data_wkly!AA:AA,MATCH($B194,data_wkly!$C:$C,0),1)),"")</f>
        <v>145.34</v>
      </c>
      <c r="AB194" s="21">
        <f>IFERROR(IF(INDEX(data_wkly!AB:AB,MATCH($B194,data_wkly!$C:$C,0),1)=0,"",INDEX(data_wkly!AB:AB,MATCH($B194,data_wkly!$C:$C,0),1)),"")</f>
        <v>-7.3499999999999943</v>
      </c>
      <c r="AC194" s="21">
        <f>IFERROR(IF(INDEX(data_wkly!AC:AC,MATCH($B194,data_wkly!$C:$C,0),1)=0,"",INDEX(data_wkly!AC:AC,MATCH($B194,data_wkly!$C:$C,0),1)),"")</f>
        <v>144.38</v>
      </c>
      <c r="AD194" s="21">
        <f>IFERROR(IF(INDEX(data_wkly!AD:AD,MATCH($B194,data_wkly!$C:$C,0),1)=0,"",INDEX(data_wkly!AD:AD,MATCH($B194,data_wkly!$C:$C,0),1)),"")</f>
        <v>-7.6899999999999977</v>
      </c>
      <c r="AE194" s="157">
        <f t="shared" si="13"/>
        <v>2</v>
      </c>
      <c r="AF194" s="154" t="str">
        <f>IFERROR(IF(INDEX(data_wkly!AF:AF,MATCH($B194,data_wkly!$C:$C,0),1)=0,"",INDEX(data_wkly!AF:AF,MATCH($B194,data_wkly!$C:$C,0),1)),"")</f>
        <v/>
      </c>
      <c r="AG194" s="153" t="str">
        <f>IFERROR(IF(AF194="","",INDEX(data_wkly!AG:AG,MATCH($B194,data_wkly!$C:$C,0),1)),"")</f>
        <v/>
      </c>
      <c r="AH194" s="153" t="str">
        <f>IFERROR(IF(INDEX(data_wkly!AH:AH,MATCH($B194,data_wkly!$C:$C,0),1)=0,"",INDEX(data_wkly!AH:AH,MATCH($B194,data_wkly!$C:$C,0),1)),"")</f>
        <v/>
      </c>
      <c r="AI194" s="153" t="str">
        <f>IFERROR(IF(INDEX(data_wkly!AI:AI,MATCH($B194,data_wkly!$C:$C,0),1)=0,"",INDEX(data_wkly!AI:AI,MATCH($B194,data_wkly!$C:$C,0),1)),"")</f>
        <v/>
      </c>
      <c r="AJ194" s="153" t="str">
        <f>IFERROR(IF(AI194="","",INDEX(data_wkly!AJ:AJ,MATCH($B194,data_wkly!$C:$C,0),1)),"")</f>
        <v/>
      </c>
      <c r="AK194" s="153" t="str">
        <f>IFERROR(IF(INDEX(data_wkly!AK:AK,MATCH($B194,data_wkly!$C:$C,0),1)=0,"",INDEX(data_wkly!AK:AK,MATCH($B194,data_wkly!$C:$C,0),1)),"")</f>
        <v/>
      </c>
      <c r="AL194" s="153" t="str">
        <f>IFERROR(IF(INDEX(data_wkly!AL:AL,MATCH($B194,data_wkly!$C:$C,0),1)=0,"",INDEX(data_wkly!AL:AL,MATCH($B194,data_wkly!$C:$C,0),1)),"")</f>
        <v/>
      </c>
      <c r="AM194" s="183" t="str">
        <f>IFERROR(IF(INDEX(data_wkly!AM:AM,MATCH($B194,data_wkly!$C:$C,0),1)=0,"",INDEX(data_wkly!AM:AM,MATCH($B194,data_wkly!$C:$C,0),1)),"")</f>
        <v/>
      </c>
      <c r="AN194" s="41" t="str">
        <f t="shared" si="14"/>
        <v/>
      </c>
      <c r="AO194" s="88">
        <f t="shared" si="17"/>
        <v>2</v>
      </c>
    </row>
    <row r="195" spans="1:41">
      <c r="A195" s="88">
        <f t="shared" si="15"/>
        <v>1</v>
      </c>
      <c r="B195" s="89">
        <f t="shared" si="16"/>
        <v>43008</v>
      </c>
      <c r="C195" s="155">
        <f>IFERROR(IF(INDEX(data_wkly!D:D,MATCH($B195,data_wkly!$C:$C,0),1)=0,"",INDEX(data_wkly!D:D,MATCH($B195,data_wkly!$C:$C,0),1)),"")</f>
        <v>89328</v>
      </c>
      <c r="D195" s="21">
        <f>IFERROR(IF(INDEX(data_wkly!E:E,MATCH($B195,data_wkly!$C:$C,0),1)=0,"",INDEX(data_wkly!E:E,MATCH($B195,data_wkly!$C:$C,0),1)),"")</f>
        <v>160.44</v>
      </c>
      <c r="E195" s="21">
        <f>IF(C195="","",IFERROR(INDEX(data_wkly!F:F,MATCH($B195,data_wkly!$C:$C,0),1),""))</f>
        <v>-0.59999999999999432</v>
      </c>
      <c r="F195" s="21">
        <f>IF(E195="","",IFERROR(IF(INDEX(data_wkly!G:G,MATCH($B195,data_wkly!$C:$C,0),1)=0,"",INDEX(data_wkly!G:G,MATCH($B195,data_wkly!$C:$C,0),1)),""))</f>
        <v>142.39333333333335</v>
      </c>
      <c r="G195" s="21">
        <f>IFERROR(IF(INDEX(data_wkly!H:H,MATCH($B195,data_wkly!$C:$C,0),1)=0,"",INDEX(data_wkly!H:H,MATCH($B195,data_wkly!$C:$C,0),1)),"")</f>
        <v>157.57</v>
      </c>
      <c r="H195" s="21">
        <f>IF(C195="","",IFERROR(INDEX(data_wkly!I:I,MATCH($B195,data_wkly!$C:$C,0),1),""))</f>
        <v>-0.59000000000000341</v>
      </c>
      <c r="I195" s="21">
        <f>IF(H195="","",IFERROR(IF(INDEX(data_wkly!J:J,MATCH($B195,data_wkly!$C:$C,0),1)=0,"",INDEX(data_wkly!J:J,MATCH($B195,data_wkly!$C:$C,0),1)),""))</f>
        <v>139.83333333333334</v>
      </c>
      <c r="J195" s="21">
        <f>IFERROR(IF(INDEX(data_wkly!K:K,MATCH($B195,data_wkly!$C:$C,0),1)=0,"",INDEX(data_wkly!K:K,MATCH($B195,data_wkly!$C:$C,0),1)),"")</f>
        <v>84.65</v>
      </c>
      <c r="K195" s="86">
        <f>IFERROR(IF(INDEX(data_wkly!L:L,MATCH($B195,data_wkly!$C:$C,0),1)=0,"",INDEX(data_wkly!L:L,MATCH($B195,data_wkly!$C:$C,0),1)),"")</f>
        <v>11.4</v>
      </c>
      <c r="L195" s="156"/>
      <c r="M195" s="155">
        <f>IFERROR(IF(INDEX(data_wkly!M:M,MATCH($B195,data_wkly!$C:$C,0),1)=0,"",INDEX(data_wkly!M:M,MATCH($B195,data_wkly!$C:$C,0),1)),"")</f>
        <v>87829</v>
      </c>
      <c r="N195" s="21">
        <f>IFERROR(IF(INDEX(data_wkly!N:N,MATCH($B195,data_wkly!$C:$C,0),1)=0,"",INDEX(data_wkly!N:N,MATCH($B195,data_wkly!$C:$C,0),1)),"")</f>
        <v>163.99</v>
      </c>
      <c r="O195" s="21">
        <f>IF(M195="","",IFERROR(INDEX(data_wkly!O:O,MATCH($B195,data_wkly!$C:$C,0),1),""))</f>
        <v>-1.0099999999999909</v>
      </c>
      <c r="P195" s="21">
        <f>IF(M195="","",IFERROR(IF(INDEX(data_wkly!P:P,MATCH($B195,data_wkly!$C:$C,0),1)=0,"",INDEX(data_wkly!P:P,MATCH($B195,data_wkly!$C:$C,0),1)),""))</f>
        <v>145.39000000000001</v>
      </c>
      <c r="Q195" s="21">
        <f>IFERROR(IF(INDEX(data_wkly!Q:Q,MATCH($B195,data_wkly!$C:$C,0),1)=0,"",INDEX(data_wkly!Q:Q,MATCH($B195,data_wkly!$C:$C,0),1)),"")</f>
        <v>161.05000000000001</v>
      </c>
      <c r="R195" s="21">
        <f>IF(M195="","",IFERROR(INDEX(data_wkly!R:R,MATCH($B195,data_wkly!$C:$C,0),1),""))</f>
        <v>-1</v>
      </c>
      <c r="S195" s="21">
        <f>IF(M195="","",IFERROR(IF(INDEX(data_wkly!S:S,MATCH($B195,data_wkly!$C:$C,0),1)=0,"",INDEX(data_wkly!S:S,MATCH($B195,data_wkly!$C:$C,0),1)),""))</f>
        <v>142.77666666666667</v>
      </c>
      <c r="T195" s="21">
        <f>IFERROR(IF(INDEX(data_wkly!T:T,MATCH($B195,data_wkly!$C:$C,0),1)=0,"",INDEX(data_wkly!T:T,MATCH($B195,data_wkly!$C:$C,0),1)),"")</f>
        <v>84.03</v>
      </c>
      <c r="U195" s="86">
        <f>IFERROR(IF(INDEX(data_wkly!U:U,MATCH($B195,data_wkly!$C:$C,0),1)=0,"",INDEX(data_wkly!U:U,MATCH($B195,data_wkly!$C:$C,0),1)),"")</f>
        <v>11.5</v>
      </c>
      <c r="V195" s="157">
        <f t="shared" si="12"/>
        <v>1</v>
      </c>
      <c r="W195" s="152">
        <f>IFERROR(IF(INDEX(data_wkly!W:W,MATCH($B195,data_wkly!$C:$C,0),1)=0,"",INDEX(data_wkly!W:W,MATCH($B195,data_wkly!$C:$C,0),1)),"")</f>
        <v>138.90360000000001</v>
      </c>
      <c r="X195" s="21">
        <f>IFERROR(IF(INDEX(data_wkly!X:X,MATCH($B195,data_wkly!$C:$C,0),1)=0,"",INDEX(data_wkly!X:X,MATCH($B195,data_wkly!$C:$C,0),1)),"")</f>
        <v>-4.1660571313038588</v>
      </c>
      <c r="Y195" s="21">
        <f>IFERROR(IF(INDEX(data_wkly!Y:Y,MATCH($B195,data_wkly!$C:$C,0),1)=0,"",INDEX(data_wkly!Y:Y,MATCH($B195,data_wkly!$C:$C,0),1)),"")</f>
        <v>137.97</v>
      </c>
      <c r="Z195" s="21">
        <f>IFERROR(IF(INDEX(data_wkly!Z:Z,MATCH($B195,data_wkly!$C:$C,0),1)=0,"",INDEX(data_wkly!Z:Z,MATCH($B195,data_wkly!$C:$C,0),1)),"")</f>
        <v>-3.5800000000000125</v>
      </c>
      <c r="AA195" s="152">
        <f>IFERROR(IF(INDEX(data_wkly!AA:AA,MATCH($B195,data_wkly!$C:$C,0),1)=0,"",INDEX(data_wkly!AA:AA,MATCH($B195,data_wkly!$C:$C,0),1)),"")</f>
        <v>141.66999999999999</v>
      </c>
      <c r="AB195" s="21">
        <f>IFERROR(IF(INDEX(data_wkly!AB:AB,MATCH($B195,data_wkly!$C:$C,0),1)=0,"",INDEX(data_wkly!AB:AB,MATCH($B195,data_wkly!$C:$C,0),1)),"")</f>
        <v>-3.6700000000000159</v>
      </c>
      <c r="AC195" s="21">
        <f>IFERROR(IF(INDEX(data_wkly!AC:AC,MATCH($B195,data_wkly!$C:$C,0),1)=0,"",INDEX(data_wkly!AC:AC,MATCH($B195,data_wkly!$C:$C,0),1)),"")</f>
        <v>140.52000000000001</v>
      </c>
      <c r="AD195" s="21">
        <f>IFERROR(IF(INDEX(data_wkly!AD:AD,MATCH($B195,data_wkly!$C:$C,0),1)=0,"",INDEX(data_wkly!AD:AD,MATCH($B195,data_wkly!$C:$C,0),1)),"")</f>
        <v>-3.8599999999999852</v>
      </c>
      <c r="AE195" s="157">
        <f t="shared" si="13"/>
        <v>1</v>
      </c>
      <c r="AF195" s="154" t="str">
        <f>IFERROR(IF(INDEX(data_wkly!AF:AF,MATCH($B195,data_wkly!$C:$C,0),1)=0,"",INDEX(data_wkly!AF:AF,MATCH($B195,data_wkly!$C:$C,0),1)),"")</f>
        <v/>
      </c>
      <c r="AG195" s="153" t="str">
        <f>IFERROR(IF(AF195="","",INDEX(data_wkly!AG:AG,MATCH($B195,data_wkly!$C:$C,0),1)),"")</f>
        <v/>
      </c>
      <c r="AH195" s="153" t="str">
        <f>IFERROR(IF(INDEX(data_wkly!AH:AH,MATCH($B195,data_wkly!$C:$C,0),1)=0,"",INDEX(data_wkly!AH:AH,MATCH($B195,data_wkly!$C:$C,0),1)),"")</f>
        <v/>
      </c>
      <c r="AI195" s="153" t="str">
        <f>IFERROR(IF(INDEX(data_wkly!AI:AI,MATCH($B195,data_wkly!$C:$C,0),1)=0,"",INDEX(data_wkly!AI:AI,MATCH($B195,data_wkly!$C:$C,0),1)),"")</f>
        <v/>
      </c>
      <c r="AJ195" s="153" t="str">
        <f>IFERROR(IF(AI195="","",INDEX(data_wkly!AJ:AJ,MATCH($B195,data_wkly!$C:$C,0),1)),"")</f>
        <v/>
      </c>
      <c r="AK195" s="153" t="str">
        <f>IFERROR(IF(INDEX(data_wkly!AK:AK,MATCH($B195,data_wkly!$C:$C,0),1)=0,"",INDEX(data_wkly!AK:AK,MATCH($B195,data_wkly!$C:$C,0),1)),"")</f>
        <v/>
      </c>
      <c r="AL195" s="153" t="str">
        <f>IFERROR(IF(INDEX(data_wkly!AL:AL,MATCH($B195,data_wkly!$C:$C,0),1)=0,"",INDEX(data_wkly!AL:AL,MATCH($B195,data_wkly!$C:$C,0),1)),"")</f>
        <v/>
      </c>
      <c r="AM195" s="183" t="str">
        <f>IFERROR(IF(INDEX(data_wkly!AM:AM,MATCH($B195,data_wkly!$C:$C,0),1)=0,"",INDEX(data_wkly!AM:AM,MATCH($B195,data_wkly!$C:$C,0),1)),"")</f>
        <v/>
      </c>
      <c r="AN195" s="41" t="str">
        <f t="shared" si="14"/>
        <v/>
      </c>
      <c r="AO195" s="88">
        <f t="shared" si="17"/>
        <v>1</v>
      </c>
    </row>
    <row r="196" spans="1:41">
      <c r="A196" s="88">
        <f t="shared" si="15"/>
        <v>2</v>
      </c>
      <c r="B196" s="89">
        <f t="shared" si="16"/>
        <v>43015</v>
      </c>
      <c r="C196" s="155">
        <f>IFERROR(IF(INDEX(data_wkly!D:D,MATCH($B196,data_wkly!$C:$C,0),1)=0,"",INDEX(data_wkly!D:D,MATCH($B196,data_wkly!$C:$C,0),1)),"")</f>
        <v>73797</v>
      </c>
      <c r="D196" s="21">
        <f>IFERROR(IF(INDEX(data_wkly!E:E,MATCH($B196,data_wkly!$C:$C,0),1)=0,"",INDEX(data_wkly!E:E,MATCH($B196,data_wkly!$C:$C,0),1)),"")</f>
        <v>158.91999999999999</v>
      </c>
      <c r="E196" s="21">
        <f>IF(C196="","",IFERROR(INDEX(data_wkly!F:F,MATCH($B196,data_wkly!$C:$C,0),1),""))</f>
        <v>-1.5200000000000102</v>
      </c>
      <c r="F196" s="21">
        <f>IF(E196="","",IFERROR(IF(INDEX(data_wkly!G:G,MATCH($B196,data_wkly!$C:$C,0),1)=0,"",INDEX(data_wkly!G:G,MATCH($B196,data_wkly!$C:$C,0),1)),""))</f>
        <v>141.90666666666667</v>
      </c>
      <c r="G196" s="21">
        <f>IFERROR(IF(INDEX(data_wkly!H:H,MATCH($B196,data_wkly!$C:$C,0),1)=0,"",INDEX(data_wkly!H:H,MATCH($B196,data_wkly!$C:$C,0),1)),"")</f>
        <v>156.07</v>
      </c>
      <c r="H196" s="21">
        <f>IF(C196="","",IFERROR(INDEX(data_wkly!I:I,MATCH($B196,data_wkly!$C:$C,0),1),""))</f>
        <v>-1.5</v>
      </c>
      <c r="I196" s="21">
        <f>IF(H196="","",IFERROR(IF(INDEX(data_wkly!J:J,MATCH($B196,data_wkly!$C:$C,0),1)=0,"",INDEX(data_wkly!J:J,MATCH($B196,data_wkly!$C:$C,0),1)),""))</f>
        <v>139.34666666666666</v>
      </c>
      <c r="J196" s="21">
        <f>IFERROR(IF(INDEX(data_wkly!K:K,MATCH($B196,data_wkly!$C:$C,0),1)=0,"",INDEX(data_wkly!K:K,MATCH($B196,data_wkly!$C:$C,0),1)),"")</f>
        <v>84.43</v>
      </c>
      <c r="K196" s="86">
        <f>IFERROR(IF(INDEX(data_wkly!L:L,MATCH($B196,data_wkly!$C:$C,0),1)=0,"",INDEX(data_wkly!L:L,MATCH($B196,data_wkly!$C:$C,0),1)),"")</f>
        <v>11.3</v>
      </c>
      <c r="L196" s="156"/>
      <c r="M196" s="155">
        <f>IFERROR(IF(INDEX(data_wkly!M:M,MATCH($B196,data_wkly!$C:$C,0),1)=0,"",INDEX(data_wkly!M:M,MATCH($B196,data_wkly!$C:$C,0),1)),"")</f>
        <v>80057</v>
      </c>
      <c r="N196" s="21">
        <f>IFERROR(IF(INDEX(data_wkly!N:N,MATCH($B196,data_wkly!$C:$C,0),1)=0,"",INDEX(data_wkly!N:N,MATCH($B196,data_wkly!$C:$C,0),1)),"")</f>
        <v>162.02000000000001</v>
      </c>
      <c r="O196" s="21">
        <f>IF(M196="","",IFERROR(INDEX(data_wkly!O:O,MATCH($B196,data_wkly!$C:$C,0),1),""))</f>
        <v>-1.9699999999999989</v>
      </c>
      <c r="P196" s="21">
        <f>IF(M196="","",IFERROR(IF(INDEX(data_wkly!P:P,MATCH($B196,data_wkly!$C:$C,0),1)=0,"",INDEX(data_wkly!P:P,MATCH($B196,data_wkly!$C:$C,0),1)),""))</f>
        <v>145.46</v>
      </c>
      <c r="Q196" s="21">
        <f>IFERROR(IF(INDEX(data_wkly!Q:Q,MATCH($B196,data_wkly!$C:$C,0),1)=0,"",INDEX(data_wkly!Q:Q,MATCH($B196,data_wkly!$C:$C,0),1)),"")</f>
        <v>159.13</v>
      </c>
      <c r="R196" s="21">
        <f>IF(M196="","",IFERROR(INDEX(data_wkly!R:R,MATCH($B196,data_wkly!$C:$C,0),1),""))</f>
        <v>-1.9200000000000159</v>
      </c>
      <c r="S196" s="21">
        <f>IF(M196="","",IFERROR(IF(INDEX(data_wkly!S:S,MATCH($B196,data_wkly!$C:$C,0),1)=0,"",INDEX(data_wkly!S:S,MATCH($B196,data_wkly!$C:$C,0),1)),""))</f>
        <v>142.85000000000002</v>
      </c>
      <c r="T196" s="21">
        <f>IFERROR(IF(INDEX(data_wkly!T:T,MATCH($B196,data_wkly!$C:$C,0),1)=0,"",INDEX(data_wkly!T:T,MATCH($B196,data_wkly!$C:$C,0),1)),"")</f>
        <v>84.27</v>
      </c>
      <c r="U196" s="86">
        <f>IFERROR(IF(INDEX(data_wkly!U:U,MATCH($B196,data_wkly!$C:$C,0),1)=0,"",INDEX(data_wkly!U:U,MATCH($B196,data_wkly!$C:$C,0),1)),"")</f>
        <v>11.6</v>
      </c>
      <c r="V196" s="157">
        <f t="shared" si="12"/>
        <v>2</v>
      </c>
      <c r="W196" s="152">
        <f>IFERROR(IF(INDEX(data_wkly!W:W,MATCH($B196,data_wkly!$C:$C,0),1)=0,"",INDEX(data_wkly!W:W,MATCH($B196,data_wkly!$C:$C,0),1)),"")</f>
        <v>136.57749999999999</v>
      </c>
      <c r="X196" s="21">
        <f>IFERROR(IF(INDEX(data_wkly!X:X,MATCH($B196,data_wkly!$C:$C,0),1)=0,"",INDEX(data_wkly!X:X,MATCH($B196,data_wkly!$C:$C,0),1)),"")</f>
        <v>-2.3260532064959989</v>
      </c>
      <c r="Y196" s="21">
        <f>IFERROR(IF(INDEX(data_wkly!Y:Y,MATCH($B196,data_wkly!$C:$C,0),1)=0,"",INDEX(data_wkly!Y:Y,MATCH($B196,data_wkly!$C:$C,0),1)),"")</f>
        <v>135.47</v>
      </c>
      <c r="Z196" s="21">
        <f>IFERROR(IF(INDEX(data_wkly!Z:Z,MATCH($B196,data_wkly!$C:$C,0),1)=0,"",INDEX(data_wkly!Z:Z,MATCH($B196,data_wkly!$C:$C,0),1)),"")</f>
        <v>-2.5</v>
      </c>
      <c r="AA196" s="152">
        <f>IFERROR(IF(INDEX(data_wkly!AA:AA,MATCH($B196,data_wkly!$C:$C,0),1)=0,"",INDEX(data_wkly!AA:AA,MATCH($B196,data_wkly!$C:$C,0),1)),"")</f>
        <v>138.75</v>
      </c>
      <c r="AB196" s="21">
        <f>IFERROR(IF(INDEX(data_wkly!AB:AB,MATCH($B196,data_wkly!$C:$C,0),1)=0,"",INDEX(data_wkly!AB:AB,MATCH($B196,data_wkly!$C:$C,0),1)),"")</f>
        <v>-2.9199999999999875</v>
      </c>
      <c r="AC196" s="21">
        <f>IFERROR(IF(INDEX(data_wkly!AC:AC,MATCH($B196,data_wkly!$C:$C,0),1)=0,"",INDEX(data_wkly!AC:AC,MATCH($B196,data_wkly!$C:$C,0),1)),"")</f>
        <v>137.56</v>
      </c>
      <c r="AD196" s="21">
        <f>IFERROR(IF(INDEX(data_wkly!AD:AD,MATCH($B196,data_wkly!$C:$C,0),1)=0,"",INDEX(data_wkly!AD:AD,MATCH($B196,data_wkly!$C:$C,0),1)),"")</f>
        <v>-2.960000000000008</v>
      </c>
      <c r="AE196" s="157">
        <f t="shared" si="13"/>
        <v>2</v>
      </c>
      <c r="AF196" s="154" t="str">
        <f>IFERROR(IF(INDEX(data_wkly!AF:AF,MATCH($B196,data_wkly!$C:$C,0),1)=0,"",INDEX(data_wkly!AF:AF,MATCH($B196,data_wkly!$C:$C,0),1)),"")</f>
        <v/>
      </c>
      <c r="AG196" s="153" t="str">
        <f>IFERROR(IF(AF196="","",INDEX(data_wkly!AG:AG,MATCH($B196,data_wkly!$C:$C,0),1)),"")</f>
        <v/>
      </c>
      <c r="AH196" s="153" t="str">
        <f>IFERROR(IF(INDEX(data_wkly!AH:AH,MATCH($B196,data_wkly!$C:$C,0),1)=0,"",INDEX(data_wkly!AH:AH,MATCH($B196,data_wkly!$C:$C,0),1)),"")</f>
        <v/>
      </c>
      <c r="AI196" s="153" t="str">
        <f>IFERROR(IF(INDEX(data_wkly!AI:AI,MATCH($B196,data_wkly!$C:$C,0),1)=0,"",INDEX(data_wkly!AI:AI,MATCH($B196,data_wkly!$C:$C,0),1)),"")</f>
        <v/>
      </c>
      <c r="AJ196" s="153" t="str">
        <f>IFERROR(IF(AI196="","",INDEX(data_wkly!AJ:AJ,MATCH($B196,data_wkly!$C:$C,0),1)),"")</f>
        <v/>
      </c>
      <c r="AK196" s="153" t="str">
        <f>IFERROR(IF(INDEX(data_wkly!AK:AK,MATCH($B196,data_wkly!$C:$C,0),1)=0,"",INDEX(data_wkly!AK:AK,MATCH($B196,data_wkly!$C:$C,0),1)),"")</f>
        <v/>
      </c>
      <c r="AL196" s="153" t="str">
        <f>IFERROR(IF(INDEX(data_wkly!AL:AL,MATCH($B196,data_wkly!$C:$C,0),1)=0,"",INDEX(data_wkly!AL:AL,MATCH($B196,data_wkly!$C:$C,0),1)),"")</f>
        <v/>
      </c>
      <c r="AM196" s="183" t="str">
        <f>IFERROR(IF(INDEX(data_wkly!AM:AM,MATCH($B196,data_wkly!$C:$C,0),1)=0,"",INDEX(data_wkly!AM:AM,MATCH($B196,data_wkly!$C:$C,0),1)),"")</f>
        <v/>
      </c>
      <c r="AN196" s="41" t="str">
        <f t="shared" si="14"/>
        <v/>
      </c>
      <c r="AO196" s="88">
        <f t="shared" si="17"/>
        <v>2</v>
      </c>
    </row>
    <row r="197" spans="1:41">
      <c r="A197" s="88">
        <f t="shared" si="15"/>
        <v>1</v>
      </c>
      <c r="B197" s="89">
        <f t="shared" si="16"/>
        <v>43022</v>
      </c>
      <c r="C197" s="155">
        <f>IFERROR(IF(INDEX(data_wkly!D:D,MATCH($B197,data_wkly!$C:$C,0),1)=0,"",INDEX(data_wkly!D:D,MATCH($B197,data_wkly!$C:$C,0),1)),"")</f>
        <v>87901</v>
      </c>
      <c r="D197" s="21">
        <f>IFERROR(IF(INDEX(data_wkly!E:E,MATCH($B197,data_wkly!$C:$C,0),1)=0,"",INDEX(data_wkly!E:E,MATCH($B197,data_wkly!$C:$C,0),1)),"")</f>
        <v>157.88999999999999</v>
      </c>
      <c r="E197" s="21">
        <f>IF(C197="","",IFERROR(INDEX(data_wkly!F:F,MATCH($B197,data_wkly!$C:$C,0),1),""))</f>
        <v>-1.0300000000000011</v>
      </c>
      <c r="F197" s="21">
        <f>IF(E197="","",IFERROR(IF(INDEX(data_wkly!G:G,MATCH($B197,data_wkly!$C:$C,0),1)=0,"",INDEX(data_wkly!G:G,MATCH($B197,data_wkly!$C:$C,0),1)),""))</f>
        <v>141.75666666666666</v>
      </c>
      <c r="G197" s="21">
        <f>IFERROR(IF(INDEX(data_wkly!H:H,MATCH($B197,data_wkly!$C:$C,0),1)=0,"",INDEX(data_wkly!H:H,MATCH($B197,data_wkly!$C:$C,0),1)),"")</f>
        <v>155.08000000000001</v>
      </c>
      <c r="H197" s="21">
        <f>IF(C197="","",IFERROR(INDEX(data_wkly!I:I,MATCH($B197,data_wkly!$C:$C,0),1),""))</f>
        <v>-0.98999999999998067</v>
      </c>
      <c r="I197" s="21">
        <f>IF(H197="","",IFERROR(IF(INDEX(data_wkly!J:J,MATCH($B197,data_wkly!$C:$C,0),1)=0,"",INDEX(data_wkly!J:J,MATCH($B197,data_wkly!$C:$C,0),1)),""))</f>
        <v>139.20333333333335</v>
      </c>
      <c r="J197" s="21">
        <f>IFERROR(IF(INDEX(data_wkly!K:K,MATCH($B197,data_wkly!$C:$C,0),1)=0,"",INDEX(data_wkly!K:K,MATCH($B197,data_wkly!$C:$C,0),1)),"")</f>
        <v>85.26</v>
      </c>
      <c r="K197" s="86">
        <f>IFERROR(IF(INDEX(data_wkly!L:L,MATCH($B197,data_wkly!$C:$C,0),1)=0,"",INDEX(data_wkly!L:L,MATCH($B197,data_wkly!$C:$C,0),1)),"")</f>
        <v>11.4</v>
      </c>
      <c r="L197" s="156"/>
      <c r="M197" s="155">
        <f>IFERROR(IF(INDEX(data_wkly!M:M,MATCH($B197,data_wkly!$C:$C,0),1)=0,"",INDEX(data_wkly!M:M,MATCH($B197,data_wkly!$C:$C,0),1)),"")</f>
        <v>86923</v>
      </c>
      <c r="N197" s="21">
        <f>IFERROR(IF(INDEX(data_wkly!N:N,MATCH($B197,data_wkly!$C:$C,0),1)=0,"",INDEX(data_wkly!N:N,MATCH($B197,data_wkly!$C:$C,0),1)),"")</f>
        <v>161.02000000000001</v>
      </c>
      <c r="O197" s="21">
        <f>IF(M197="","",IFERROR(INDEX(data_wkly!O:O,MATCH($B197,data_wkly!$C:$C,0),1),""))</f>
        <v>-1</v>
      </c>
      <c r="P197" s="21">
        <f>IF(M197="","",IFERROR(IF(INDEX(data_wkly!P:P,MATCH($B197,data_wkly!$C:$C,0),1)=0,"",INDEX(data_wkly!P:P,MATCH($B197,data_wkly!$C:$C,0),1)),""))</f>
        <v>145.14000000000001</v>
      </c>
      <c r="Q197" s="21">
        <f>IFERROR(IF(INDEX(data_wkly!Q:Q,MATCH($B197,data_wkly!$C:$C,0),1)=0,"",INDEX(data_wkly!Q:Q,MATCH($B197,data_wkly!$C:$C,0),1)),"")</f>
        <v>158.15</v>
      </c>
      <c r="R197" s="21">
        <f>IF(M197="","",IFERROR(INDEX(data_wkly!R:R,MATCH($B197,data_wkly!$C:$C,0),1),""))</f>
        <v>-0.97999999999998977</v>
      </c>
      <c r="S197" s="21">
        <f>IF(M197="","",IFERROR(IF(INDEX(data_wkly!S:S,MATCH($B197,data_wkly!$C:$C,0),1)=0,"",INDEX(data_wkly!S:S,MATCH($B197,data_wkly!$C:$C,0),1)),""))</f>
        <v>142.53333333333333</v>
      </c>
      <c r="T197" s="21">
        <f>IFERROR(IF(INDEX(data_wkly!T:T,MATCH($B197,data_wkly!$C:$C,0),1)=0,"",INDEX(data_wkly!T:T,MATCH($B197,data_wkly!$C:$C,0),1)),"")</f>
        <v>84.58</v>
      </c>
      <c r="U197" s="86">
        <f>IFERROR(IF(INDEX(data_wkly!U:U,MATCH($B197,data_wkly!$C:$C,0),1)=0,"",INDEX(data_wkly!U:U,MATCH($B197,data_wkly!$C:$C,0),1)),"")</f>
        <v>11.6</v>
      </c>
      <c r="V197" s="157">
        <f t="shared" si="12"/>
        <v>1</v>
      </c>
      <c r="W197" s="152">
        <f>IFERROR(IF(INDEX(data_wkly!W:W,MATCH($B197,data_wkly!$C:$C,0),1)=0,"",INDEX(data_wkly!W:W,MATCH($B197,data_wkly!$C:$C,0),1)),"")</f>
        <v>135.8381</v>
      </c>
      <c r="X197" s="21">
        <f>IFERROR(IF(INDEX(data_wkly!X:X,MATCH($B197,data_wkly!$C:$C,0),1)=0,"",INDEX(data_wkly!X:X,MATCH($B197,data_wkly!$C:$C,0),1)),"")</f>
        <v>-0.73944092797262329</v>
      </c>
      <c r="Y197" s="21">
        <f>IFERROR(IF(INDEX(data_wkly!Y:Y,MATCH($B197,data_wkly!$C:$C,0),1)=0,"",INDEX(data_wkly!Y:Y,MATCH($B197,data_wkly!$C:$C,0),1)),"")</f>
        <v>134.55000000000001</v>
      </c>
      <c r="Z197" s="21">
        <f>IFERROR(IF(INDEX(data_wkly!Z:Z,MATCH($B197,data_wkly!$C:$C,0),1)=0,"",INDEX(data_wkly!Z:Z,MATCH($B197,data_wkly!$C:$C,0),1)),"")</f>
        <v>-0.91999999999998749</v>
      </c>
      <c r="AA197" s="152">
        <f>IFERROR(IF(INDEX(data_wkly!AA:AA,MATCH($B197,data_wkly!$C:$C,0),1)=0,"",INDEX(data_wkly!AA:AA,MATCH($B197,data_wkly!$C:$C,0),1)),"")</f>
        <v>136.78</v>
      </c>
      <c r="AB197" s="21">
        <f>IFERROR(IF(INDEX(data_wkly!AB:AB,MATCH($B197,data_wkly!$C:$C,0),1)=0,"",INDEX(data_wkly!AB:AB,MATCH($B197,data_wkly!$C:$C,0),1)),"")</f>
        <v>-1.9699999999999989</v>
      </c>
      <c r="AC197" s="21">
        <f>IFERROR(IF(INDEX(data_wkly!AC:AC,MATCH($B197,data_wkly!$C:$C,0),1)=0,"",INDEX(data_wkly!AC:AC,MATCH($B197,data_wkly!$C:$C,0),1)),"")</f>
        <v>135.59</v>
      </c>
      <c r="AD197" s="21">
        <f>IFERROR(IF(INDEX(data_wkly!AD:AD,MATCH($B197,data_wkly!$C:$C,0),1)=0,"",INDEX(data_wkly!AD:AD,MATCH($B197,data_wkly!$C:$C,0),1)),"")</f>
        <v>-1.9699999999999989</v>
      </c>
      <c r="AE197" s="157">
        <f t="shared" si="13"/>
        <v>1</v>
      </c>
      <c r="AF197" s="154" t="str">
        <f>IFERROR(IF(INDEX(data_wkly!AF:AF,MATCH($B197,data_wkly!$C:$C,0),1)=0,"",INDEX(data_wkly!AF:AF,MATCH($B197,data_wkly!$C:$C,0),1)),"")</f>
        <v/>
      </c>
      <c r="AG197" s="153" t="str">
        <f>IFERROR(IF(AF197="","",INDEX(data_wkly!AG:AG,MATCH($B197,data_wkly!$C:$C,0),1)),"")</f>
        <v/>
      </c>
      <c r="AH197" s="153" t="str">
        <f>IFERROR(IF(INDEX(data_wkly!AH:AH,MATCH($B197,data_wkly!$C:$C,0),1)=0,"",INDEX(data_wkly!AH:AH,MATCH($B197,data_wkly!$C:$C,0),1)),"")</f>
        <v/>
      </c>
      <c r="AI197" s="153" t="str">
        <f>IFERROR(IF(INDEX(data_wkly!AI:AI,MATCH($B197,data_wkly!$C:$C,0),1)=0,"",INDEX(data_wkly!AI:AI,MATCH($B197,data_wkly!$C:$C,0),1)),"")</f>
        <v/>
      </c>
      <c r="AJ197" s="153" t="str">
        <f>IFERROR(IF(AI197="","",INDEX(data_wkly!AJ:AJ,MATCH($B197,data_wkly!$C:$C,0),1)),"")</f>
        <v/>
      </c>
      <c r="AK197" s="153" t="str">
        <f>IFERROR(IF(INDEX(data_wkly!AK:AK,MATCH($B197,data_wkly!$C:$C,0),1)=0,"",INDEX(data_wkly!AK:AK,MATCH($B197,data_wkly!$C:$C,0),1)),"")</f>
        <v/>
      </c>
      <c r="AL197" s="153" t="str">
        <f>IFERROR(IF(INDEX(data_wkly!AL:AL,MATCH($B197,data_wkly!$C:$C,0),1)=0,"",INDEX(data_wkly!AL:AL,MATCH($B197,data_wkly!$C:$C,0),1)),"")</f>
        <v/>
      </c>
      <c r="AM197" s="183" t="str">
        <f>IFERROR(IF(INDEX(data_wkly!AM:AM,MATCH($B197,data_wkly!$C:$C,0),1)=0,"",INDEX(data_wkly!AM:AM,MATCH($B197,data_wkly!$C:$C,0),1)),"")</f>
        <v/>
      </c>
      <c r="AN197" s="41" t="str">
        <f t="shared" si="14"/>
        <v/>
      </c>
      <c r="AO197" s="88">
        <f t="shared" si="17"/>
        <v>1</v>
      </c>
    </row>
    <row r="198" spans="1:41">
      <c r="A198" s="88">
        <f t="shared" si="15"/>
        <v>2</v>
      </c>
      <c r="B198" s="89">
        <f t="shared" si="16"/>
        <v>43029</v>
      </c>
      <c r="C198" s="155">
        <f>IFERROR(IF(INDEX(data_wkly!D:D,MATCH($B198,data_wkly!$C:$C,0),1)=0,"",INDEX(data_wkly!D:D,MATCH($B198,data_wkly!$C:$C,0),1)),"")</f>
        <v>84365</v>
      </c>
      <c r="D198" s="21">
        <f>IFERROR(IF(INDEX(data_wkly!E:E,MATCH($B198,data_wkly!$C:$C,0),1)=0,"",INDEX(data_wkly!E:E,MATCH($B198,data_wkly!$C:$C,0),1)),"")</f>
        <v>157.07</v>
      </c>
      <c r="E198" s="21">
        <f>IF(C198="","",IFERROR(INDEX(data_wkly!F:F,MATCH($B198,data_wkly!$C:$C,0),1),""))</f>
        <v>-0.81999999999999318</v>
      </c>
      <c r="F198" s="21">
        <f>IF(E198="","",IFERROR(IF(INDEX(data_wkly!G:G,MATCH($B198,data_wkly!$C:$C,0),1)=0,"",INDEX(data_wkly!G:G,MATCH($B198,data_wkly!$C:$C,0),1)),""))</f>
        <v>141.30666666666664</v>
      </c>
      <c r="G198" s="21">
        <f>IFERROR(IF(INDEX(data_wkly!H:H,MATCH($B198,data_wkly!$C:$C,0),1)=0,"",INDEX(data_wkly!H:H,MATCH($B198,data_wkly!$C:$C,0),1)),"")</f>
        <v>154.26</v>
      </c>
      <c r="H198" s="21">
        <f>IF(C198="","",IFERROR(INDEX(data_wkly!I:I,MATCH($B198,data_wkly!$C:$C,0),1),""))</f>
        <v>-0.8200000000000216</v>
      </c>
      <c r="I198" s="21">
        <f>IF(H198="","",IFERROR(IF(INDEX(data_wkly!J:J,MATCH($B198,data_wkly!$C:$C,0),1)=0,"",INDEX(data_wkly!J:J,MATCH($B198,data_wkly!$C:$C,0),1)),""))</f>
        <v>138.76333333333332</v>
      </c>
      <c r="J198" s="21">
        <f>IFERROR(IF(INDEX(data_wkly!K:K,MATCH($B198,data_wkly!$C:$C,0),1)=0,"",INDEX(data_wkly!K:K,MATCH($B198,data_wkly!$C:$C,0),1)),"")</f>
        <v>84.73</v>
      </c>
      <c r="K198" s="86">
        <f>IFERROR(IF(INDEX(data_wkly!L:L,MATCH($B198,data_wkly!$C:$C,0),1)=0,"",INDEX(data_wkly!L:L,MATCH($B198,data_wkly!$C:$C,0),1)),"")</f>
        <v>11.5</v>
      </c>
      <c r="L198" s="156"/>
      <c r="M198" s="155">
        <f>IFERROR(IF(INDEX(data_wkly!M:M,MATCH($B198,data_wkly!$C:$C,0),1)=0,"",INDEX(data_wkly!M:M,MATCH($B198,data_wkly!$C:$C,0),1)),"")</f>
        <v>86050</v>
      </c>
      <c r="N198" s="21">
        <f>IFERROR(IF(INDEX(data_wkly!N:N,MATCH($B198,data_wkly!$C:$C,0),1)=0,"",INDEX(data_wkly!N:N,MATCH($B198,data_wkly!$C:$C,0),1)),"")</f>
        <v>160.36000000000001</v>
      </c>
      <c r="O198" s="21">
        <f>IF(M198="","",IFERROR(INDEX(data_wkly!O:O,MATCH($B198,data_wkly!$C:$C,0),1),""))</f>
        <v>-0.65999999999999659</v>
      </c>
      <c r="P198" s="21">
        <f>IF(M198="","",IFERROR(IF(INDEX(data_wkly!P:P,MATCH($B198,data_wkly!$C:$C,0),1)=0,"",INDEX(data_wkly!P:P,MATCH($B198,data_wkly!$C:$C,0),1)),""))</f>
        <v>144.78333333333333</v>
      </c>
      <c r="Q198" s="21">
        <f>IFERROR(IF(INDEX(data_wkly!Q:Q,MATCH($B198,data_wkly!$C:$C,0),1)=0,"",INDEX(data_wkly!Q:Q,MATCH($B198,data_wkly!$C:$C,0),1)),"")</f>
        <v>157.51</v>
      </c>
      <c r="R198" s="21">
        <f>IF(M198="","",IFERROR(INDEX(data_wkly!R:R,MATCH($B198,data_wkly!$C:$C,0),1),""))</f>
        <v>-0.64000000000001478</v>
      </c>
      <c r="S198" s="21">
        <f>IF(M198="","",IFERROR(IF(INDEX(data_wkly!S:S,MATCH($B198,data_wkly!$C:$C,0),1)=0,"",INDEX(data_wkly!S:S,MATCH($B198,data_wkly!$C:$C,0),1)),""))</f>
        <v>142.19</v>
      </c>
      <c r="T198" s="21">
        <f>IFERROR(IF(INDEX(data_wkly!T:T,MATCH($B198,data_wkly!$C:$C,0),1)=0,"",INDEX(data_wkly!T:T,MATCH($B198,data_wkly!$C:$C,0),1)),"")</f>
        <v>84.69</v>
      </c>
      <c r="U198" s="86">
        <f>IFERROR(IF(INDEX(data_wkly!U:U,MATCH($B198,data_wkly!$C:$C,0),1)=0,"",INDEX(data_wkly!U:U,MATCH($B198,data_wkly!$C:$C,0),1)),"")</f>
        <v>11.7</v>
      </c>
      <c r="V198" s="157">
        <f t="shared" si="12"/>
        <v>2</v>
      </c>
      <c r="W198" s="152">
        <f>IFERROR(IF(INDEX(data_wkly!W:W,MATCH($B198,data_wkly!$C:$C,0),1)=0,"",INDEX(data_wkly!W:W,MATCH($B198,data_wkly!$C:$C,0),1)),"")</f>
        <v>135.03989999999999</v>
      </c>
      <c r="X198" s="21">
        <f>IFERROR(IF(INDEX(data_wkly!X:X,MATCH($B198,data_wkly!$C:$C,0),1)=0,"",INDEX(data_wkly!X:X,MATCH($B198,data_wkly!$C:$C,0),1)),"")</f>
        <v>-0.79817067956943788</v>
      </c>
      <c r="Y198" s="21">
        <f>IFERROR(IF(INDEX(data_wkly!Y:Y,MATCH($B198,data_wkly!$C:$C,0),1)=0,"",INDEX(data_wkly!Y:Y,MATCH($B198,data_wkly!$C:$C,0),1)),"")</f>
        <v>133.58000000000001</v>
      </c>
      <c r="Z198" s="21">
        <f>IFERROR(IF(INDEX(data_wkly!Z:Z,MATCH($B198,data_wkly!$C:$C,0),1)=0,"",INDEX(data_wkly!Z:Z,MATCH($B198,data_wkly!$C:$C,0),1)),"")</f>
        <v>-0.96999999999999886</v>
      </c>
      <c r="AA198" s="152">
        <f>IFERROR(IF(INDEX(data_wkly!AA:AA,MATCH($B198,data_wkly!$C:$C,0),1)=0,"",INDEX(data_wkly!AA:AA,MATCH($B198,data_wkly!$C:$C,0),1)),"")</f>
        <v>134.83000000000001</v>
      </c>
      <c r="AB198" s="21">
        <f>IFERROR(IF(INDEX(data_wkly!AB:AB,MATCH($B198,data_wkly!$C:$C,0),1)=0,"",INDEX(data_wkly!AB:AB,MATCH($B198,data_wkly!$C:$C,0),1)),"")</f>
        <v>-1.9499999999999886</v>
      </c>
      <c r="AC198" s="21">
        <f>IFERROR(IF(INDEX(data_wkly!AC:AC,MATCH($B198,data_wkly!$C:$C,0),1)=0,"",INDEX(data_wkly!AC:AC,MATCH($B198,data_wkly!$C:$C,0),1)),"")</f>
        <v>133.66999999999999</v>
      </c>
      <c r="AD198" s="21">
        <f>IFERROR(IF(INDEX(data_wkly!AD:AD,MATCH($B198,data_wkly!$C:$C,0),1)=0,"",INDEX(data_wkly!AD:AD,MATCH($B198,data_wkly!$C:$C,0),1)),"")</f>
        <v>-1.9200000000000159</v>
      </c>
      <c r="AE198" s="157">
        <f t="shared" si="13"/>
        <v>2</v>
      </c>
      <c r="AF198" s="154" t="str">
        <f>IFERROR(IF(INDEX(data_wkly!AF:AF,MATCH($B198,data_wkly!$C:$C,0),1)=0,"",INDEX(data_wkly!AF:AF,MATCH($B198,data_wkly!$C:$C,0),1)),"")</f>
        <v/>
      </c>
      <c r="AG198" s="153" t="str">
        <f>IFERROR(IF(AF198="","",INDEX(data_wkly!AG:AG,MATCH($B198,data_wkly!$C:$C,0),1)),"")</f>
        <v/>
      </c>
      <c r="AH198" s="153" t="str">
        <f>IFERROR(IF(INDEX(data_wkly!AH:AH,MATCH($B198,data_wkly!$C:$C,0),1)=0,"",INDEX(data_wkly!AH:AH,MATCH($B198,data_wkly!$C:$C,0),1)),"")</f>
        <v/>
      </c>
      <c r="AI198" s="153" t="str">
        <f>IFERROR(IF(INDEX(data_wkly!AI:AI,MATCH($B198,data_wkly!$C:$C,0),1)=0,"",INDEX(data_wkly!AI:AI,MATCH($B198,data_wkly!$C:$C,0),1)),"")</f>
        <v/>
      </c>
      <c r="AJ198" s="153" t="str">
        <f>IFERROR(IF(AI198="","",INDEX(data_wkly!AJ:AJ,MATCH($B198,data_wkly!$C:$C,0),1)),"")</f>
        <v/>
      </c>
      <c r="AK198" s="153" t="str">
        <f>IFERROR(IF(INDEX(data_wkly!AK:AK,MATCH($B198,data_wkly!$C:$C,0),1)=0,"",INDEX(data_wkly!AK:AK,MATCH($B198,data_wkly!$C:$C,0),1)),"")</f>
        <v/>
      </c>
      <c r="AL198" s="153" t="str">
        <f>IFERROR(IF(INDEX(data_wkly!AL:AL,MATCH($B198,data_wkly!$C:$C,0),1)=0,"",INDEX(data_wkly!AL:AL,MATCH($B198,data_wkly!$C:$C,0),1)),"")</f>
        <v/>
      </c>
      <c r="AM198" s="183" t="str">
        <f>IFERROR(IF(INDEX(data_wkly!AM:AM,MATCH($B198,data_wkly!$C:$C,0),1)=0,"",INDEX(data_wkly!AM:AM,MATCH($B198,data_wkly!$C:$C,0),1)),"")</f>
        <v/>
      </c>
      <c r="AN198" s="41" t="str">
        <f t="shared" si="14"/>
        <v/>
      </c>
      <c r="AO198" s="88">
        <f t="shared" si="17"/>
        <v>2</v>
      </c>
    </row>
    <row r="199" spans="1:41">
      <c r="A199" s="88">
        <f t="shared" si="15"/>
        <v>1</v>
      </c>
      <c r="B199" s="89">
        <f t="shared" si="16"/>
        <v>43036</v>
      </c>
      <c r="C199" s="155">
        <f>IFERROR(IF(INDEX(data_wkly!D:D,MATCH($B199,data_wkly!$C:$C,0),1)=0,"",INDEX(data_wkly!D:D,MATCH($B199,data_wkly!$C:$C,0),1)),"")</f>
        <v>85528</v>
      </c>
      <c r="D199" s="21">
        <f>IFERROR(IF(INDEX(data_wkly!E:E,MATCH($B199,data_wkly!$C:$C,0),1)=0,"",INDEX(data_wkly!E:E,MATCH($B199,data_wkly!$C:$C,0),1)),"")</f>
        <v>156.03</v>
      </c>
      <c r="E199" s="21">
        <f>IF(C199="","",IFERROR(INDEX(data_wkly!F:F,MATCH($B199,data_wkly!$C:$C,0),1),""))</f>
        <v>-1.039999999999992</v>
      </c>
      <c r="F199" s="21">
        <f>IF(E199="","",IFERROR(IF(INDEX(data_wkly!G:G,MATCH($B199,data_wkly!$C:$C,0),1)=0,"",INDEX(data_wkly!G:G,MATCH($B199,data_wkly!$C:$C,0),1)),""))</f>
        <v>141.32666666666668</v>
      </c>
      <c r="G199" s="21">
        <f>IFERROR(IF(INDEX(data_wkly!H:H,MATCH($B199,data_wkly!$C:$C,0),1)=0,"",INDEX(data_wkly!H:H,MATCH($B199,data_wkly!$C:$C,0),1)),"")</f>
        <v>153.24</v>
      </c>
      <c r="H199" s="21">
        <f>IF(C199="","",IFERROR(INDEX(data_wkly!I:I,MATCH($B199,data_wkly!$C:$C,0),1),""))</f>
        <v>-1.0199999999999818</v>
      </c>
      <c r="I199" s="21">
        <f>IF(H199="","",IFERROR(IF(INDEX(data_wkly!J:J,MATCH($B199,data_wkly!$C:$C,0),1)=0,"",INDEX(data_wkly!J:J,MATCH($B199,data_wkly!$C:$C,0),1)),""))</f>
        <v>138.78</v>
      </c>
      <c r="J199" s="21">
        <f>IFERROR(IF(INDEX(data_wkly!K:K,MATCH($B199,data_wkly!$C:$C,0),1)=0,"",INDEX(data_wkly!K:K,MATCH($B199,data_wkly!$C:$C,0),1)),"")</f>
        <v>84.66</v>
      </c>
      <c r="K199" s="86">
        <f>IFERROR(IF(INDEX(data_wkly!L:L,MATCH($B199,data_wkly!$C:$C,0),1)=0,"",INDEX(data_wkly!L:L,MATCH($B199,data_wkly!$C:$C,0),1)),"")</f>
        <v>11.5</v>
      </c>
      <c r="L199" s="156"/>
      <c r="M199" s="155">
        <f>IFERROR(IF(INDEX(data_wkly!M:M,MATCH($B199,data_wkly!$C:$C,0),1)=0,"",INDEX(data_wkly!M:M,MATCH($B199,data_wkly!$C:$C,0),1)),"")</f>
        <v>89147</v>
      </c>
      <c r="N199" s="21">
        <f>IFERROR(IF(INDEX(data_wkly!N:N,MATCH($B199,data_wkly!$C:$C,0),1)=0,"",INDEX(data_wkly!N:N,MATCH($B199,data_wkly!$C:$C,0),1)),"")</f>
        <v>159.01</v>
      </c>
      <c r="O199" s="21">
        <f>IF(M199="","",IFERROR(INDEX(data_wkly!O:O,MATCH($B199,data_wkly!$C:$C,0),1),""))</f>
        <v>-1.3500000000000227</v>
      </c>
      <c r="P199" s="21">
        <f>IF(M199="","",IFERROR(IF(INDEX(data_wkly!P:P,MATCH($B199,data_wkly!$C:$C,0),1)=0,"",INDEX(data_wkly!P:P,MATCH($B199,data_wkly!$C:$C,0),1)),""))</f>
        <v>144.60999999999999</v>
      </c>
      <c r="Q199" s="21">
        <f>IFERROR(IF(INDEX(data_wkly!Q:Q,MATCH($B199,data_wkly!$C:$C,0),1)=0,"",INDEX(data_wkly!Q:Q,MATCH($B199,data_wkly!$C:$C,0),1)),"")</f>
        <v>156.19</v>
      </c>
      <c r="R199" s="21">
        <f>IF(M199="","",IFERROR(INDEX(data_wkly!R:R,MATCH($B199,data_wkly!$C:$C,0),1),""))</f>
        <v>-1.3199999999999932</v>
      </c>
      <c r="S199" s="21">
        <f>IF(M199="","",IFERROR(IF(INDEX(data_wkly!S:S,MATCH($B199,data_wkly!$C:$C,0),1)=0,"",INDEX(data_wkly!S:S,MATCH($B199,data_wkly!$C:$C,0),1)),""))</f>
        <v>142.02000000000001</v>
      </c>
      <c r="T199" s="21">
        <f>IFERROR(IF(INDEX(data_wkly!T:T,MATCH($B199,data_wkly!$C:$C,0),1)=0,"",INDEX(data_wkly!T:T,MATCH($B199,data_wkly!$C:$C,0),1)),"")</f>
        <v>84.7</v>
      </c>
      <c r="U199" s="86">
        <f>IFERROR(IF(INDEX(data_wkly!U:U,MATCH($B199,data_wkly!$C:$C,0),1)=0,"",INDEX(data_wkly!U:U,MATCH($B199,data_wkly!$C:$C,0),1)),"")</f>
        <v>11.8</v>
      </c>
      <c r="V199" s="157">
        <f t="shared" si="12"/>
        <v>1</v>
      </c>
      <c r="W199" s="152">
        <f>IFERROR(IF(INDEX(data_wkly!W:W,MATCH($B199,data_wkly!$C:$C,0),1)=0,"",INDEX(data_wkly!W:W,MATCH($B199,data_wkly!$C:$C,0),1)),"")</f>
        <v>132.90110000000001</v>
      </c>
      <c r="X199" s="21">
        <f>IFERROR(IF(INDEX(data_wkly!X:X,MATCH($B199,data_wkly!$C:$C,0),1)=0,"",INDEX(data_wkly!X:X,MATCH($B199,data_wkly!$C:$C,0),1)),"")</f>
        <v>-2.1388655001905761</v>
      </c>
      <c r="Y199" s="21">
        <f>IFERROR(IF(INDEX(data_wkly!Y:Y,MATCH($B199,data_wkly!$C:$C,0),1)=0,"",INDEX(data_wkly!Y:Y,MATCH($B199,data_wkly!$C:$C,0),1)),"")</f>
        <v>131.34</v>
      </c>
      <c r="Z199" s="21">
        <f>IFERROR(IF(INDEX(data_wkly!Z:Z,MATCH($B199,data_wkly!$C:$C,0),1)=0,"",INDEX(data_wkly!Z:Z,MATCH($B199,data_wkly!$C:$C,0),1)),"")</f>
        <v>-2.2400000000000091</v>
      </c>
      <c r="AA199" s="152">
        <f>IFERROR(IF(INDEX(data_wkly!AA:AA,MATCH($B199,data_wkly!$C:$C,0),1)=0,"",INDEX(data_wkly!AA:AA,MATCH($B199,data_wkly!$C:$C,0),1)),"")</f>
        <v>132.13999999999999</v>
      </c>
      <c r="AB199" s="21">
        <f>IFERROR(IF(INDEX(data_wkly!AB:AB,MATCH($B199,data_wkly!$C:$C,0),1)=0,"",INDEX(data_wkly!AB:AB,MATCH($B199,data_wkly!$C:$C,0),1)),"")</f>
        <v>-2.6900000000000261</v>
      </c>
      <c r="AC199" s="21">
        <f>IFERROR(IF(INDEX(data_wkly!AC:AC,MATCH($B199,data_wkly!$C:$C,0),1)=0,"",INDEX(data_wkly!AC:AC,MATCH($B199,data_wkly!$C:$C,0),1)),"")</f>
        <v>130.93</v>
      </c>
      <c r="AD199" s="21">
        <f>IFERROR(IF(INDEX(data_wkly!AD:AD,MATCH($B199,data_wkly!$C:$C,0),1)=0,"",INDEX(data_wkly!AD:AD,MATCH($B199,data_wkly!$C:$C,0),1)),"")</f>
        <v>-2.7399999999999807</v>
      </c>
      <c r="AE199" s="157">
        <f t="shared" si="13"/>
        <v>1</v>
      </c>
      <c r="AF199" s="154" t="str">
        <f>IFERROR(IF(INDEX(data_wkly!AF:AF,MATCH($B199,data_wkly!$C:$C,0),1)=0,"",INDEX(data_wkly!AF:AF,MATCH($B199,data_wkly!$C:$C,0),1)),"")</f>
        <v/>
      </c>
      <c r="AG199" s="153" t="str">
        <f>IFERROR(IF(AF199="","",INDEX(data_wkly!AG:AG,MATCH($B199,data_wkly!$C:$C,0),1)),"")</f>
        <v/>
      </c>
      <c r="AH199" s="153" t="str">
        <f>IFERROR(IF(INDEX(data_wkly!AH:AH,MATCH($B199,data_wkly!$C:$C,0),1)=0,"",INDEX(data_wkly!AH:AH,MATCH($B199,data_wkly!$C:$C,0),1)),"")</f>
        <v/>
      </c>
      <c r="AI199" s="153" t="str">
        <f>IFERROR(IF(INDEX(data_wkly!AI:AI,MATCH($B199,data_wkly!$C:$C,0),1)=0,"",INDEX(data_wkly!AI:AI,MATCH($B199,data_wkly!$C:$C,0),1)),"")</f>
        <v/>
      </c>
      <c r="AJ199" s="153" t="str">
        <f>IFERROR(IF(AI199="","",INDEX(data_wkly!AJ:AJ,MATCH($B199,data_wkly!$C:$C,0),1)),"")</f>
        <v/>
      </c>
      <c r="AK199" s="153" t="str">
        <f>IFERROR(IF(INDEX(data_wkly!AK:AK,MATCH($B199,data_wkly!$C:$C,0),1)=0,"",INDEX(data_wkly!AK:AK,MATCH($B199,data_wkly!$C:$C,0),1)),"")</f>
        <v/>
      </c>
      <c r="AL199" s="153" t="str">
        <f>IFERROR(IF(INDEX(data_wkly!AL:AL,MATCH($B199,data_wkly!$C:$C,0),1)=0,"",INDEX(data_wkly!AL:AL,MATCH($B199,data_wkly!$C:$C,0),1)),"")</f>
        <v/>
      </c>
      <c r="AM199" s="183" t="str">
        <f>IFERROR(IF(INDEX(data_wkly!AM:AM,MATCH($B199,data_wkly!$C:$C,0),1)=0,"",INDEX(data_wkly!AM:AM,MATCH($B199,data_wkly!$C:$C,0),1)),"")</f>
        <v/>
      </c>
      <c r="AN199" s="41" t="str">
        <f t="shared" si="14"/>
        <v/>
      </c>
      <c r="AO199" s="88">
        <f t="shared" si="17"/>
        <v>1</v>
      </c>
    </row>
    <row r="200" spans="1:41">
      <c r="A200" s="88">
        <f t="shared" si="15"/>
        <v>2</v>
      </c>
      <c r="B200" s="89">
        <f t="shared" si="16"/>
        <v>43043</v>
      </c>
      <c r="C200" s="155">
        <f>IFERROR(IF(INDEX(data_wkly!D:D,MATCH($B200,data_wkly!$C:$C,0),1)=0,"",INDEX(data_wkly!D:D,MATCH($B200,data_wkly!$C:$C,0),1)),"")</f>
        <v>89952</v>
      </c>
      <c r="D200" s="21">
        <f>IFERROR(IF(INDEX(data_wkly!E:E,MATCH($B200,data_wkly!$C:$C,0),1)=0,"",INDEX(data_wkly!E:E,MATCH($B200,data_wkly!$C:$C,0),1)),"")</f>
        <v>155.16</v>
      </c>
      <c r="E200" s="21">
        <f>IF(C200="","",IFERROR(INDEX(data_wkly!F:F,MATCH($B200,data_wkly!$C:$C,0),1),""))</f>
        <v>-0.87000000000000455</v>
      </c>
      <c r="F200" s="21">
        <f>IF(E200="","",IFERROR(IF(INDEX(data_wkly!G:G,MATCH($B200,data_wkly!$C:$C,0),1)=0,"",INDEX(data_wkly!G:G,MATCH($B200,data_wkly!$C:$C,0),1)),""))</f>
        <v>141.06666666666666</v>
      </c>
      <c r="G200" s="21">
        <f>IFERROR(IF(INDEX(data_wkly!H:H,MATCH($B200,data_wkly!$C:$C,0),1)=0,"",INDEX(data_wkly!H:H,MATCH($B200,data_wkly!$C:$C,0),1)),"")</f>
        <v>152.38</v>
      </c>
      <c r="H200" s="21">
        <f>IF(C200="","",IFERROR(INDEX(data_wkly!I:I,MATCH($B200,data_wkly!$C:$C,0),1),""))</f>
        <v>-0.86000000000001364</v>
      </c>
      <c r="I200" s="21">
        <f>IF(H200="","",IFERROR(IF(INDEX(data_wkly!J:J,MATCH($B200,data_wkly!$C:$C,0),1)=0,"",INDEX(data_wkly!J:J,MATCH($B200,data_wkly!$C:$C,0),1)),""))</f>
        <v>138.52333333333334</v>
      </c>
      <c r="J200" s="21">
        <f>IFERROR(IF(INDEX(data_wkly!K:K,MATCH($B200,data_wkly!$C:$C,0),1)=0,"",INDEX(data_wkly!K:K,MATCH($B200,data_wkly!$C:$C,0),1)),"")</f>
        <v>84.71</v>
      </c>
      <c r="K200" s="86">
        <f>IFERROR(IF(INDEX(data_wkly!L:L,MATCH($B200,data_wkly!$C:$C,0),1)=0,"",INDEX(data_wkly!L:L,MATCH($B200,data_wkly!$C:$C,0),1)),"")</f>
        <v>11.5</v>
      </c>
      <c r="L200" s="156"/>
      <c r="M200" s="155">
        <f>IFERROR(IF(INDEX(data_wkly!M:M,MATCH($B200,data_wkly!$C:$C,0),1)=0,"",INDEX(data_wkly!M:M,MATCH($B200,data_wkly!$C:$C,0),1)),"")</f>
        <v>91447</v>
      </c>
      <c r="N200" s="21">
        <f>IFERROR(IF(INDEX(data_wkly!N:N,MATCH($B200,data_wkly!$C:$C,0),1)=0,"",INDEX(data_wkly!N:N,MATCH($B200,data_wkly!$C:$C,0),1)),"")</f>
        <v>157.84</v>
      </c>
      <c r="O200" s="21">
        <f>IF(M200="","",IFERROR(INDEX(data_wkly!O:O,MATCH($B200,data_wkly!$C:$C,0),1),""))</f>
        <v>-1.1699999999999875</v>
      </c>
      <c r="P200" s="21">
        <f>IF(M200="","",IFERROR(IF(INDEX(data_wkly!P:P,MATCH($B200,data_wkly!$C:$C,0),1)=0,"",INDEX(data_wkly!P:P,MATCH($B200,data_wkly!$C:$C,0),1)),""))</f>
        <v>144.28333333333333</v>
      </c>
      <c r="Q200" s="21">
        <f>IFERROR(IF(INDEX(data_wkly!Q:Q,MATCH($B200,data_wkly!$C:$C,0),1)=0,"",INDEX(data_wkly!Q:Q,MATCH($B200,data_wkly!$C:$C,0),1)),"")</f>
        <v>155.03</v>
      </c>
      <c r="R200" s="21">
        <f>IF(M200="","",IFERROR(INDEX(data_wkly!R:R,MATCH($B200,data_wkly!$C:$C,0),1),""))</f>
        <v>-1.1599999999999966</v>
      </c>
      <c r="S200" s="21">
        <f>IF(M200="","",IFERROR(IF(INDEX(data_wkly!S:S,MATCH($B200,data_wkly!$C:$C,0),1)=0,"",INDEX(data_wkly!S:S,MATCH($B200,data_wkly!$C:$C,0),1)),""))</f>
        <v>141.69</v>
      </c>
      <c r="T200" s="21">
        <f>IFERROR(IF(INDEX(data_wkly!T:T,MATCH($B200,data_wkly!$C:$C,0),1)=0,"",INDEX(data_wkly!T:T,MATCH($B200,data_wkly!$C:$C,0),1)),"")</f>
        <v>84.61</v>
      </c>
      <c r="U200" s="86">
        <f>IFERROR(IF(INDEX(data_wkly!U:U,MATCH($B200,data_wkly!$C:$C,0),1)=0,"",INDEX(data_wkly!U:U,MATCH($B200,data_wkly!$C:$C,0),1)),"")</f>
        <v>11.8</v>
      </c>
      <c r="V200" s="157">
        <f t="shared" si="12"/>
        <v>2</v>
      </c>
      <c r="W200" s="152">
        <f>IFERROR(IF(INDEX(data_wkly!W:W,MATCH($B200,data_wkly!$C:$C,0),1)=0,"",INDEX(data_wkly!W:W,MATCH($B200,data_wkly!$C:$C,0),1)),"")</f>
        <v>129.36660000000001</v>
      </c>
      <c r="X200" s="21">
        <f>IFERROR(IF(INDEX(data_wkly!X:X,MATCH($B200,data_wkly!$C:$C,0),1)=0,"",INDEX(data_wkly!X:X,MATCH($B200,data_wkly!$C:$C,0),1)),"")</f>
        <v>-3.5344410915070341</v>
      </c>
      <c r="Y200" s="21">
        <f>IFERROR(IF(INDEX(data_wkly!Y:Y,MATCH($B200,data_wkly!$C:$C,0),1)=0,"",INDEX(data_wkly!Y:Y,MATCH($B200,data_wkly!$C:$C,0),1)),"")</f>
        <v>127.65</v>
      </c>
      <c r="Z200" s="21">
        <f>IFERROR(IF(INDEX(data_wkly!Z:Z,MATCH($B200,data_wkly!$C:$C,0),1)=0,"",INDEX(data_wkly!Z:Z,MATCH($B200,data_wkly!$C:$C,0),1)),"")</f>
        <v>-3.6899999999999977</v>
      </c>
      <c r="AA200" s="152">
        <f>IFERROR(IF(INDEX(data_wkly!AA:AA,MATCH($B200,data_wkly!$C:$C,0),1)=0,"",INDEX(data_wkly!AA:AA,MATCH($B200,data_wkly!$C:$C,0),1)),"")</f>
        <v>128.33000000000001</v>
      </c>
      <c r="AB200" s="21">
        <f>IFERROR(IF(INDEX(data_wkly!AB:AB,MATCH($B200,data_wkly!$C:$C,0),1)=0,"",INDEX(data_wkly!AB:AB,MATCH($B200,data_wkly!$C:$C,0),1)),"")</f>
        <v>-3.8099999999999739</v>
      </c>
      <c r="AC200" s="21">
        <f>IFERROR(IF(INDEX(data_wkly!AC:AC,MATCH($B200,data_wkly!$C:$C,0),1)=0,"",INDEX(data_wkly!AC:AC,MATCH($B200,data_wkly!$C:$C,0),1)),"")</f>
        <v>127</v>
      </c>
      <c r="AD200" s="21">
        <f>IFERROR(IF(INDEX(data_wkly!AD:AD,MATCH($B200,data_wkly!$C:$C,0),1)=0,"",INDEX(data_wkly!AD:AD,MATCH($B200,data_wkly!$C:$C,0),1)),"")</f>
        <v>-3.9300000000000068</v>
      </c>
      <c r="AE200" s="157">
        <f t="shared" si="13"/>
        <v>2</v>
      </c>
      <c r="AF200" s="154" t="str">
        <f>IFERROR(IF(INDEX(data_wkly!AF:AF,MATCH($B200,data_wkly!$C:$C,0),1)=0,"",INDEX(data_wkly!AF:AF,MATCH($B200,data_wkly!$C:$C,0),1)),"")</f>
        <v/>
      </c>
      <c r="AG200" s="153" t="str">
        <f>IFERROR(IF(AF200="","",INDEX(data_wkly!AG:AG,MATCH($B200,data_wkly!$C:$C,0),1)),"")</f>
        <v/>
      </c>
      <c r="AH200" s="153" t="str">
        <f>IFERROR(IF(INDEX(data_wkly!AH:AH,MATCH($B200,data_wkly!$C:$C,0),1)=0,"",INDEX(data_wkly!AH:AH,MATCH($B200,data_wkly!$C:$C,0),1)),"")</f>
        <v/>
      </c>
      <c r="AI200" s="153" t="str">
        <f>IFERROR(IF(INDEX(data_wkly!AI:AI,MATCH($B200,data_wkly!$C:$C,0),1)=0,"",INDEX(data_wkly!AI:AI,MATCH($B200,data_wkly!$C:$C,0),1)),"")</f>
        <v/>
      </c>
      <c r="AJ200" s="153" t="str">
        <f>IFERROR(IF(AI200="","",INDEX(data_wkly!AJ:AJ,MATCH($B200,data_wkly!$C:$C,0),1)),"")</f>
        <v/>
      </c>
      <c r="AK200" s="153" t="str">
        <f>IFERROR(IF(INDEX(data_wkly!AK:AK,MATCH($B200,data_wkly!$C:$C,0),1)=0,"",INDEX(data_wkly!AK:AK,MATCH($B200,data_wkly!$C:$C,0),1)),"")</f>
        <v/>
      </c>
      <c r="AL200" s="153" t="str">
        <f>IFERROR(IF(INDEX(data_wkly!AL:AL,MATCH($B200,data_wkly!$C:$C,0),1)=0,"",INDEX(data_wkly!AL:AL,MATCH($B200,data_wkly!$C:$C,0),1)),"")</f>
        <v/>
      </c>
      <c r="AM200" s="183" t="str">
        <f>IFERROR(IF(INDEX(data_wkly!AM:AM,MATCH($B200,data_wkly!$C:$C,0),1)=0,"",INDEX(data_wkly!AM:AM,MATCH($B200,data_wkly!$C:$C,0),1)),"")</f>
        <v/>
      </c>
      <c r="AN200" s="41" t="str">
        <f t="shared" si="14"/>
        <v/>
      </c>
      <c r="AO200" s="88">
        <f t="shared" si="17"/>
        <v>2</v>
      </c>
    </row>
    <row r="201" spans="1:41">
      <c r="A201" s="88">
        <f t="shared" si="15"/>
        <v>1</v>
      </c>
      <c r="B201" s="89">
        <f t="shared" si="16"/>
        <v>43050</v>
      </c>
      <c r="C201" s="155">
        <f>IFERROR(IF(INDEX(data_wkly!D:D,MATCH($B201,data_wkly!$C:$C,0),1)=0,"",INDEX(data_wkly!D:D,MATCH($B201,data_wkly!$C:$C,0),1)),"")</f>
        <v>82995</v>
      </c>
      <c r="D201" s="21">
        <f>IFERROR(IF(INDEX(data_wkly!E:E,MATCH($B201,data_wkly!$C:$C,0),1)=0,"",INDEX(data_wkly!E:E,MATCH($B201,data_wkly!$C:$C,0),1)),"")</f>
        <v>154.04</v>
      </c>
      <c r="E201" s="21">
        <f>IF(C201="","",IFERROR(INDEX(data_wkly!F:F,MATCH($B201,data_wkly!$C:$C,0),1),""))</f>
        <v>-1.1200000000000045</v>
      </c>
      <c r="F201" s="21">
        <f>IF(E201="","",IFERROR(IF(INDEX(data_wkly!G:G,MATCH($B201,data_wkly!$C:$C,0),1)=0,"",INDEX(data_wkly!G:G,MATCH($B201,data_wkly!$C:$C,0),1)),""))</f>
        <v>141.07333333333335</v>
      </c>
      <c r="G201" s="21">
        <f>IFERROR(IF(INDEX(data_wkly!H:H,MATCH($B201,data_wkly!$C:$C,0),1)=0,"",INDEX(data_wkly!H:H,MATCH($B201,data_wkly!$C:$C,0),1)),"")</f>
        <v>151.29</v>
      </c>
      <c r="H201" s="21">
        <f>IF(C201="","",IFERROR(INDEX(data_wkly!I:I,MATCH($B201,data_wkly!$C:$C,0),1),""))</f>
        <v>-1.0900000000000034</v>
      </c>
      <c r="I201" s="21">
        <f>IF(H201="","",IFERROR(IF(INDEX(data_wkly!J:J,MATCH($B201,data_wkly!$C:$C,0),1)=0,"",INDEX(data_wkly!J:J,MATCH($B201,data_wkly!$C:$C,0),1)),""))</f>
        <v>138.53</v>
      </c>
      <c r="J201" s="21">
        <f>IFERROR(IF(INDEX(data_wkly!K:K,MATCH($B201,data_wkly!$C:$C,0),1)=0,"",INDEX(data_wkly!K:K,MATCH($B201,data_wkly!$C:$C,0),1)),"")</f>
        <v>84.85</v>
      </c>
      <c r="K201" s="86">
        <f>IFERROR(IF(INDEX(data_wkly!L:L,MATCH($B201,data_wkly!$C:$C,0),1)=0,"",INDEX(data_wkly!L:L,MATCH($B201,data_wkly!$C:$C,0),1)),"")</f>
        <v>11.4</v>
      </c>
      <c r="L201" s="156"/>
      <c r="M201" s="155">
        <f>IFERROR(IF(INDEX(data_wkly!M:M,MATCH($B201,data_wkly!$C:$C,0),1)=0,"",INDEX(data_wkly!M:M,MATCH($B201,data_wkly!$C:$C,0),1)),"")</f>
        <v>87327</v>
      </c>
      <c r="N201" s="21">
        <f>IFERROR(IF(INDEX(data_wkly!N:N,MATCH($B201,data_wkly!$C:$C,0),1)=0,"",INDEX(data_wkly!N:N,MATCH($B201,data_wkly!$C:$C,0),1)),"")</f>
        <v>156.97999999999999</v>
      </c>
      <c r="O201" s="21">
        <f>IF(M201="","",IFERROR(INDEX(data_wkly!O:O,MATCH($B201,data_wkly!$C:$C,0),1),""))</f>
        <v>-0.86000000000001364</v>
      </c>
      <c r="P201" s="21">
        <f>IF(M201="","",IFERROR(IF(INDEX(data_wkly!P:P,MATCH($B201,data_wkly!$C:$C,0),1)=0,"",INDEX(data_wkly!P:P,MATCH($B201,data_wkly!$C:$C,0),1)),""))</f>
        <v>144.01666666666668</v>
      </c>
      <c r="Q201" s="21">
        <f>IFERROR(IF(INDEX(data_wkly!Q:Q,MATCH($B201,data_wkly!$C:$C,0),1)=0,"",INDEX(data_wkly!Q:Q,MATCH($B201,data_wkly!$C:$C,0),1)),"")</f>
        <v>154.19</v>
      </c>
      <c r="R201" s="21">
        <f>IF(M201="","",IFERROR(INDEX(data_wkly!R:R,MATCH($B201,data_wkly!$C:$C,0),1),""))</f>
        <v>-0.84000000000000341</v>
      </c>
      <c r="S201" s="21">
        <f>IF(M201="","",IFERROR(IF(INDEX(data_wkly!S:S,MATCH($B201,data_wkly!$C:$C,0),1)=0,"",INDEX(data_wkly!S:S,MATCH($B201,data_wkly!$C:$C,0),1)),""))</f>
        <v>141.42999999999998</v>
      </c>
      <c r="T201" s="21">
        <f>IFERROR(IF(INDEX(data_wkly!T:T,MATCH($B201,data_wkly!$C:$C,0),1)=0,"",INDEX(data_wkly!T:T,MATCH($B201,data_wkly!$C:$C,0),1)),"")</f>
        <v>84.96</v>
      </c>
      <c r="U201" s="86">
        <f>IFERROR(IF(INDEX(data_wkly!U:U,MATCH($B201,data_wkly!$C:$C,0),1)=0,"",INDEX(data_wkly!U:U,MATCH($B201,data_wkly!$C:$C,0),1)),"")</f>
        <v>11.8</v>
      </c>
      <c r="V201" s="157">
        <f t="shared" si="12"/>
        <v>1</v>
      </c>
      <c r="W201" s="152">
        <f>IFERROR(IF(INDEX(data_wkly!W:W,MATCH($B201,data_wkly!$C:$C,0),1)=0,"",INDEX(data_wkly!W:W,MATCH($B201,data_wkly!$C:$C,0),1)),"")</f>
        <v>128.99459999999999</v>
      </c>
      <c r="X201" s="21">
        <f>IFERROR(IF(INDEX(data_wkly!X:X,MATCH($B201,data_wkly!$C:$C,0),1)=0,"",INDEX(data_wkly!X:X,MATCH($B201,data_wkly!$C:$C,0),1)),"")</f>
        <v>-0.3720551642198302</v>
      </c>
      <c r="Y201" s="21">
        <f>IFERROR(IF(INDEX(data_wkly!Y:Y,MATCH($B201,data_wkly!$C:$C,0),1)=0,"",INDEX(data_wkly!Y:Y,MATCH($B201,data_wkly!$C:$C,0),1)),"")</f>
        <v>127.21</v>
      </c>
      <c r="Z201" s="21">
        <f>IFERROR(IF(INDEX(data_wkly!Z:Z,MATCH($B201,data_wkly!$C:$C,0),1)=0,"",INDEX(data_wkly!Z:Z,MATCH($B201,data_wkly!$C:$C,0),1)),"")</f>
        <v>-0.44000000000001194</v>
      </c>
      <c r="AA201" s="152">
        <f>IFERROR(IF(INDEX(data_wkly!AA:AA,MATCH($B201,data_wkly!$C:$C,0),1)=0,"",INDEX(data_wkly!AA:AA,MATCH($B201,data_wkly!$C:$C,0),1)),"")</f>
        <v>127.53</v>
      </c>
      <c r="AB201" s="21">
        <f>IFERROR(IF(INDEX(data_wkly!AB:AB,MATCH($B201,data_wkly!$C:$C,0),1)=0,"",INDEX(data_wkly!AB:AB,MATCH($B201,data_wkly!$C:$C,0),1)),"")</f>
        <v>-0.80000000000001137</v>
      </c>
      <c r="AC201" s="21">
        <f>IFERROR(IF(INDEX(data_wkly!AC:AC,MATCH($B201,data_wkly!$C:$C,0),1)=0,"",INDEX(data_wkly!AC:AC,MATCH($B201,data_wkly!$C:$C,0),1)),"")</f>
        <v>126.24</v>
      </c>
      <c r="AD201" s="21">
        <f>IFERROR(IF(INDEX(data_wkly!AD:AD,MATCH($B201,data_wkly!$C:$C,0),1)=0,"",INDEX(data_wkly!AD:AD,MATCH($B201,data_wkly!$C:$C,0),1)),"")</f>
        <v>-0.76000000000000512</v>
      </c>
      <c r="AE201" s="157">
        <f t="shared" si="13"/>
        <v>1</v>
      </c>
      <c r="AF201" s="154" t="str">
        <f>IFERROR(IF(INDEX(data_wkly!AF:AF,MATCH($B201,data_wkly!$C:$C,0),1)=0,"",INDEX(data_wkly!AF:AF,MATCH($B201,data_wkly!$C:$C,0),1)),"")</f>
        <v/>
      </c>
      <c r="AG201" s="153" t="str">
        <f>IFERROR(IF(AF201="","",INDEX(data_wkly!AG:AG,MATCH($B201,data_wkly!$C:$C,0),1)),"")</f>
        <v/>
      </c>
      <c r="AH201" s="153" t="str">
        <f>IFERROR(IF(INDEX(data_wkly!AH:AH,MATCH($B201,data_wkly!$C:$C,0),1)=0,"",INDEX(data_wkly!AH:AH,MATCH($B201,data_wkly!$C:$C,0),1)),"")</f>
        <v/>
      </c>
      <c r="AI201" s="153" t="str">
        <f>IFERROR(IF(INDEX(data_wkly!AI:AI,MATCH($B201,data_wkly!$C:$C,0),1)=0,"",INDEX(data_wkly!AI:AI,MATCH($B201,data_wkly!$C:$C,0),1)),"")</f>
        <v/>
      </c>
      <c r="AJ201" s="153" t="str">
        <f>IFERROR(IF(AI201="","",INDEX(data_wkly!AJ:AJ,MATCH($B201,data_wkly!$C:$C,0),1)),"")</f>
        <v/>
      </c>
      <c r="AK201" s="153" t="str">
        <f>IFERROR(IF(INDEX(data_wkly!AK:AK,MATCH($B201,data_wkly!$C:$C,0),1)=0,"",INDEX(data_wkly!AK:AK,MATCH($B201,data_wkly!$C:$C,0),1)),"")</f>
        <v/>
      </c>
      <c r="AL201" s="153" t="str">
        <f>IFERROR(IF(INDEX(data_wkly!AL:AL,MATCH($B201,data_wkly!$C:$C,0),1)=0,"",INDEX(data_wkly!AL:AL,MATCH($B201,data_wkly!$C:$C,0),1)),"")</f>
        <v/>
      </c>
      <c r="AM201" s="183" t="str">
        <f>IFERROR(IF(INDEX(data_wkly!AM:AM,MATCH($B201,data_wkly!$C:$C,0),1)=0,"",INDEX(data_wkly!AM:AM,MATCH($B201,data_wkly!$C:$C,0),1)),"")</f>
        <v/>
      </c>
      <c r="AN201" s="41" t="str">
        <f t="shared" si="14"/>
        <v/>
      </c>
      <c r="AO201" s="88">
        <f t="shared" si="17"/>
        <v>1</v>
      </c>
    </row>
    <row r="202" spans="1:41">
      <c r="A202" s="88">
        <f t="shared" si="15"/>
        <v>2</v>
      </c>
      <c r="B202" s="89">
        <f t="shared" si="16"/>
        <v>43057</v>
      </c>
      <c r="C202" s="155">
        <f>IFERROR(IF(INDEX(data_wkly!D:D,MATCH($B202,data_wkly!$C:$C,0),1)=0,"",INDEX(data_wkly!D:D,MATCH($B202,data_wkly!$C:$C,0),1)),"")</f>
        <v>93936</v>
      </c>
      <c r="D202" s="21">
        <f>IFERROR(IF(INDEX(data_wkly!E:E,MATCH($B202,data_wkly!$C:$C,0),1)=0,"",INDEX(data_wkly!E:E,MATCH($B202,data_wkly!$C:$C,0),1)),"")</f>
        <v>153.66</v>
      </c>
      <c r="E202" s="21">
        <f>IF(C202="","",IFERROR(INDEX(data_wkly!F:F,MATCH($B202,data_wkly!$C:$C,0),1),""))</f>
        <v>-0.37999999999999545</v>
      </c>
      <c r="F202" s="21">
        <f>IF(E202="","",IFERROR(IF(INDEX(data_wkly!G:G,MATCH($B202,data_wkly!$C:$C,0),1)=0,"",INDEX(data_wkly!G:G,MATCH($B202,data_wkly!$C:$C,0),1)),""))</f>
        <v>140.85999999999999</v>
      </c>
      <c r="G202" s="21">
        <f>IFERROR(IF(INDEX(data_wkly!H:H,MATCH($B202,data_wkly!$C:$C,0),1)=0,"",INDEX(data_wkly!H:H,MATCH($B202,data_wkly!$C:$C,0),1)),"")</f>
        <v>150.91</v>
      </c>
      <c r="H202" s="21">
        <f>IF(C202="","",IFERROR(INDEX(data_wkly!I:I,MATCH($B202,data_wkly!$C:$C,0),1),""))</f>
        <v>-0.37999999999999545</v>
      </c>
      <c r="I202" s="21">
        <f>IF(H202="","",IFERROR(IF(INDEX(data_wkly!J:J,MATCH($B202,data_wkly!$C:$C,0),1)=0,"",INDEX(data_wkly!J:J,MATCH($B202,data_wkly!$C:$C,0),1)),""))</f>
        <v>138.32333333333335</v>
      </c>
      <c r="J202" s="21">
        <f>IFERROR(IF(INDEX(data_wkly!K:K,MATCH($B202,data_wkly!$C:$C,0),1)=0,"",INDEX(data_wkly!K:K,MATCH($B202,data_wkly!$C:$C,0),1)),"")</f>
        <v>84.28</v>
      </c>
      <c r="K202" s="86">
        <f>IFERROR(IF(INDEX(data_wkly!L:L,MATCH($B202,data_wkly!$C:$C,0),1)=0,"",INDEX(data_wkly!L:L,MATCH($B202,data_wkly!$C:$C,0),1)),"")</f>
        <v>11.3</v>
      </c>
      <c r="L202" s="156"/>
      <c r="M202" s="155">
        <f>IFERROR(IF(INDEX(data_wkly!M:M,MATCH($B202,data_wkly!$C:$C,0),1)=0,"",INDEX(data_wkly!M:M,MATCH($B202,data_wkly!$C:$C,0),1)),"")</f>
        <v>98479</v>
      </c>
      <c r="N202" s="21">
        <f>IFERROR(IF(INDEX(data_wkly!N:N,MATCH($B202,data_wkly!$C:$C,0),1)=0,"",INDEX(data_wkly!N:N,MATCH($B202,data_wkly!$C:$C,0),1)),"")</f>
        <v>156.56</v>
      </c>
      <c r="O202" s="21">
        <f>IF(M202="","",IFERROR(INDEX(data_wkly!O:O,MATCH($B202,data_wkly!$C:$C,0),1),""))</f>
        <v>-0.41999999999998749</v>
      </c>
      <c r="P202" s="21">
        <f>IF(M202="","",IFERROR(IF(INDEX(data_wkly!P:P,MATCH($B202,data_wkly!$C:$C,0),1)=0,"",INDEX(data_wkly!P:P,MATCH($B202,data_wkly!$C:$C,0),1)),""))</f>
        <v>144.11000000000001</v>
      </c>
      <c r="Q202" s="21">
        <f>IFERROR(IF(INDEX(data_wkly!Q:Q,MATCH($B202,data_wkly!$C:$C,0),1)=0,"",INDEX(data_wkly!Q:Q,MATCH($B202,data_wkly!$C:$C,0),1)),"")</f>
        <v>153.77000000000001</v>
      </c>
      <c r="R202" s="21">
        <f>IF(M202="","",IFERROR(INDEX(data_wkly!R:R,MATCH($B202,data_wkly!$C:$C,0),1),""))</f>
        <v>-0.41999999999998749</v>
      </c>
      <c r="S202" s="21">
        <f>IF(M202="","",IFERROR(IF(INDEX(data_wkly!S:S,MATCH($B202,data_wkly!$C:$C,0),1)=0,"",INDEX(data_wkly!S:S,MATCH($B202,data_wkly!$C:$C,0),1)),""))</f>
        <v>141.52000000000001</v>
      </c>
      <c r="T202" s="21">
        <f>IFERROR(IF(INDEX(data_wkly!T:T,MATCH($B202,data_wkly!$C:$C,0),1)=0,"",INDEX(data_wkly!T:T,MATCH($B202,data_wkly!$C:$C,0),1)),"")</f>
        <v>84.19</v>
      </c>
      <c r="U202" s="86">
        <f>IFERROR(IF(INDEX(data_wkly!U:U,MATCH($B202,data_wkly!$C:$C,0),1)=0,"",INDEX(data_wkly!U:U,MATCH($B202,data_wkly!$C:$C,0),1)),"")</f>
        <v>11.5</v>
      </c>
      <c r="V202" s="157">
        <f t="shared" si="12"/>
        <v>2</v>
      </c>
      <c r="W202" s="152">
        <f>IFERROR(IF(INDEX(data_wkly!W:W,MATCH($B202,data_wkly!$C:$C,0),1)=0,"",INDEX(data_wkly!W:W,MATCH($B202,data_wkly!$C:$C,0),1)),"")</f>
        <v>129.78039999999999</v>
      </c>
      <c r="X202" s="21">
        <f>IFERROR(IF(INDEX(data_wkly!X:X,MATCH($B202,data_wkly!$C:$C,0),1)=0,"",INDEX(data_wkly!X:X,MATCH($B202,data_wkly!$C:$C,0),1)),"")</f>
        <v>0.78586167890355796</v>
      </c>
      <c r="Y202" s="21">
        <f>IFERROR(IF(INDEX(data_wkly!Y:Y,MATCH($B202,data_wkly!$C:$C,0),1)=0,"",INDEX(data_wkly!Y:Y,MATCH($B202,data_wkly!$C:$C,0),1)),"")</f>
        <v>127.93</v>
      </c>
      <c r="Z202" s="21">
        <f>IFERROR(IF(INDEX(data_wkly!Z:Z,MATCH($B202,data_wkly!$C:$C,0),1)=0,"",INDEX(data_wkly!Z:Z,MATCH($B202,data_wkly!$C:$C,0),1)),"")</f>
        <v>0.72000000000001307</v>
      </c>
      <c r="AA202" s="152">
        <f>IFERROR(IF(INDEX(data_wkly!AA:AA,MATCH($B202,data_wkly!$C:$C,0),1)=0,"",INDEX(data_wkly!AA:AA,MATCH($B202,data_wkly!$C:$C,0),1)),"")</f>
        <v>127.66</v>
      </c>
      <c r="AB202" s="21">
        <f>IFERROR(IF(INDEX(data_wkly!AB:AB,MATCH($B202,data_wkly!$C:$C,0),1)=0,"",INDEX(data_wkly!AB:AB,MATCH($B202,data_wkly!$C:$C,0),1)),"")</f>
        <v>0.12999999999999545</v>
      </c>
      <c r="AC202" s="21">
        <f>IFERROR(IF(INDEX(data_wkly!AC:AC,MATCH($B202,data_wkly!$C:$C,0),1)=0,"",INDEX(data_wkly!AC:AC,MATCH($B202,data_wkly!$C:$C,0),1)),"")</f>
        <v>126.45</v>
      </c>
      <c r="AD202" s="21">
        <f>IFERROR(IF(INDEX(data_wkly!AD:AD,MATCH($B202,data_wkly!$C:$C,0),1)=0,"",INDEX(data_wkly!AD:AD,MATCH($B202,data_wkly!$C:$C,0),1)),"")</f>
        <v>0.21000000000000796</v>
      </c>
      <c r="AE202" s="157">
        <f t="shared" si="13"/>
        <v>2</v>
      </c>
      <c r="AF202" s="154" t="str">
        <f>IFERROR(IF(INDEX(data_wkly!AF:AF,MATCH($B202,data_wkly!$C:$C,0),1)=0,"",INDEX(data_wkly!AF:AF,MATCH($B202,data_wkly!$C:$C,0),1)),"")</f>
        <v/>
      </c>
      <c r="AG202" s="153" t="str">
        <f>IFERROR(IF(AF202="","",INDEX(data_wkly!AG:AG,MATCH($B202,data_wkly!$C:$C,0),1)),"")</f>
        <v/>
      </c>
      <c r="AH202" s="153" t="str">
        <f>IFERROR(IF(INDEX(data_wkly!AH:AH,MATCH($B202,data_wkly!$C:$C,0),1)=0,"",INDEX(data_wkly!AH:AH,MATCH($B202,data_wkly!$C:$C,0),1)),"")</f>
        <v/>
      </c>
      <c r="AI202" s="153" t="str">
        <f>IFERROR(IF(INDEX(data_wkly!AI:AI,MATCH($B202,data_wkly!$C:$C,0),1)=0,"",INDEX(data_wkly!AI:AI,MATCH($B202,data_wkly!$C:$C,0),1)),"")</f>
        <v/>
      </c>
      <c r="AJ202" s="153" t="str">
        <f>IFERROR(IF(AI202="","",INDEX(data_wkly!AJ:AJ,MATCH($B202,data_wkly!$C:$C,0),1)),"")</f>
        <v/>
      </c>
      <c r="AK202" s="153" t="str">
        <f>IFERROR(IF(INDEX(data_wkly!AK:AK,MATCH($B202,data_wkly!$C:$C,0),1)=0,"",INDEX(data_wkly!AK:AK,MATCH($B202,data_wkly!$C:$C,0),1)),"")</f>
        <v/>
      </c>
      <c r="AL202" s="153" t="str">
        <f>IFERROR(IF(INDEX(data_wkly!AL:AL,MATCH($B202,data_wkly!$C:$C,0),1)=0,"",INDEX(data_wkly!AL:AL,MATCH($B202,data_wkly!$C:$C,0),1)),"")</f>
        <v/>
      </c>
      <c r="AM202" s="183" t="str">
        <f>IFERROR(IF(INDEX(data_wkly!AM:AM,MATCH($B202,data_wkly!$C:$C,0),1)=0,"",INDEX(data_wkly!AM:AM,MATCH($B202,data_wkly!$C:$C,0),1)),"")</f>
        <v/>
      </c>
      <c r="AN202" s="41" t="str">
        <f t="shared" si="14"/>
        <v/>
      </c>
      <c r="AO202" s="88">
        <f t="shared" si="17"/>
        <v>2</v>
      </c>
    </row>
    <row r="203" spans="1:41">
      <c r="A203" s="88">
        <f t="shared" si="15"/>
        <v>1</v>
      </c>
      <c r="B203" s="89">
        <f t="shared" si="16"/>
        <v>43064</v>
      </c>
      <c r="C203" s="155">
        <f>IFERROR(IF(INDEX(data_wkly!D:D,MATCH($B203,data_wkly!$C:$C,0),1)=0,"",INDEX(data_wkly!D:D,MATCH($B203,data_wkly!$C:$C,0),1)),"")</f>
        <v>92405</v>
      </c>
      <c r="D203" s="21">
        <f>IFERROR(IF(INDEX(data_wkly!E:E,MATCH($B203,data_wkly!$C:$C,0),1)=0,"",INDEX(data_wkly!E:E,MATCH($B203,data_wkly!$C:$C,0),1)),"")</f>
        <v>153.24</v>
      </c>
      <c r="E203" s="21">
        <f>IF(C203="","",IFERROR(INDEX(data_wkly!F:F,MATCH($B203,data_wkly!$C:$C,0),1),""))</f>
        <v>-0.41999999999998749</v>
      </c>
      <c r="F203" s="21">
        <f>IF(E203="","",IFERROR(IF(INDEX(data_wkly!G:G,MATCH($B203,data_wkly!$C:$C,0),1)=0,"",INDEX(data_wkly!G:G,MATCH($B203,data_wkly!$C:$C,0),1)),""))</f>
        <v>140.75666666666666</v>
      </c>
      <c r="G203" s="21">
        <f>IFERROR(IF(INDEX(data_wkly!H:H,MATCH($B203,data_wkly!$C:$C,0),1)=0,"",INDEX(data_wkly!H:H,MATCH($B203,data_wkly!$C:$C,0),1)),"")</f>
        <v>150.49</v>
      </c>
      <c r="H203" s="21">
        <f>IF(C203="","",IFERROR(INDEX(data_wkly!I:I,MATCH($B203,data_wkly!$C:$C,0),1),""))</f>
        <v>-0.41999999999998749</v>
      </c>
      <c r="I203" s="21">
        <f>IF(H203="","",IFERROR(IF(INDEX(data_wkly!J:J,MATCH($B203,data_wkly!$C:$C,0),1)=0,"",INDEX(data_wkly!J:J,MATCH($B203,data_wkly!$C:$C,0),1)),""))</f>
        <v>138.21666666666667</v>
      </c>
      <c r="J203" s="21">
        <f>IFERROR(IF(INDEX(data_wkly!K:K,MATCH($B203,data_wkly!$C:$C,0),1)=0,"",INDEX(data_wkly!K:K,MATCH($B203,data_wkly!$C:$C,0),1)),"")</f>
        <v>83.65</v>
      </c>
      <c r="K203" s="86">
        <f>IFERROR(IF(INDEX(data_wkly!L:L,MATCH($B203,data_wkly!$C:$C,0),1)=0,"",INDEX(data_wkly!L:L,MATCH($B203,data_wkly!$C:$C,0),1)),"")</f>
        <v>11.3</v>
      </c>
      <c r="L203" s="156"/>
      <c r="M203" s="155">
        <f>IFERROR(IF(INDEX(data_wkly!M:M,MATCH($B203,data_wkly!$C:$C,0),1)=0,"",INDEX(data_wkly!M:M,MATCH($B203,data_wkly!$C:$C,0),1)),"")</f>
        <v>93470</v>
      </c>
      <c r="N203" s="21">
        <f>IFERROR(IF(INDEX(data_wkly!N:N,MATCH($B203,data_wkly!$C:$C,0),1)=0,"",INDEX(data_wkly!N:N,MATCH($B203,data_wkly!$C:$C,0),1)),"")</f>
        <v>156.22</v>
      </c>
      <c r="O203" s="21">
        <f>IF(M203="","",IFERROR(INDEX(data_wkly!O:O,MATCH($B203,data_wkly!$C:$C,0),1),""))</f>
        <v>-0.34000000000000341</v>
      </c>
      <c r="P203" s="21">
        <f>IF(M203="","",IFERROR(IF(INDEX(data_wkly!P:P,MATCH($B203,data_wkly!$C:$C,0),1)=0,"",INDEX(data_wkly!P:P,MATCH($B203,data_wkly!$C:$C,0),1)),""))</f>
        <v>144.07</v>
      </c>
      <c r="Q203" s="21">
        <f>IFERROR(IF(INDEX(data_wkly!Q:Q,MATCH($B203,data_wkly!$C:$C,0),1)=0,"",INDEX(data_wkly!Q:Q,MATCH($B203,data_wkly!$C:$C,0),1)),"")</f>
        <v>153.41999999999999</v>
      </c>
      <c r="R203" s="21">
        <f>IF(M203="","",IFERROR(INDEX(data_wkly!R:R,MATCH($B203,data_wkly!$C:$C,0),1),""))</f>
        <v>-0.35000000000002274</v>
      </c>
      <c r="S203" s="21">
        <f>IF(M203="","",IFERROR(IF(INDEX(data_wkly!S:S,MATCH($B203,data_wkly!$C:$C,0),1)=0,"",INDEX(data_wkly!S:S,MATCH($B203,data_wkly!$C:$C,0),1)),""))</f>
        <v>141.48333333333335</v>
      </c>
      <c r="T203" s="21">
        <f>IFERROR(IF(INDEX(data_wkly!T:T,MATCH($B203,data_wkly!$C:$C,0),1)=0,"",INDEX(data_wkly!T:T,MATCH($B203,data_wkly!$C:$C,0),1)),"")</f>
        <v>83.18</v>
      </c>
      <c r="U203" s="86">
        <f>IFERROR(IF(INDEX(data_wkly!U:U,MATCH($B203,data_wkly!$C:$C,0),1)=0,"",INDEX(data_wkly!U:U,MATCH($B203,data_wkly!$C:$C,0),1)),"")</f>
        <v>11.5</v>
      </c>
      <c r="V203" s="157">
        <f t="shared" si="12"/>
        <v>1</v>
      </c>
      <c r="W203" s="152">
        <f>IFERROR(IF(INDEX(data_wkly!W:W,MATCH($B203,data_wkly!$C:$C,0),1)=0,"",INDEX(data_wkly!W:W,MATCH($B203,data_wkly!$C:$C,0),1)),"")</f>
        <v>129.25960000000001</v>
      </c>
      <c r="X203" s="21">
        <f>IFERROR(IF(INDEX(data_wkly!X:X,MATCH($B203,data_wkly!$C:$C,0),1)=0,"",INDEX(data_wkly!X:X,MATCH($B203,data_wkly!$C:$C,0),1)),"")</f>
        <v>-0.52082774836674162</v>
      </c>
      <c r="Y203" s="21">
        <f>IFERROR(IF(INDEX(data_wkly!Y:Y,MATCH($B203,data_wkly!$C:$C,0),1)=0,"",INDEX(data_wkly!Y:Y,MATCH($B203,data_wkly!$C:$C,0),1)),"")</f>
        <v>127.38</v>
      </c>
      <c r="Z203" s="21">
        <f>IFERROR(IF(INDEX(data_wkly!Z:Z,MATCH($B203,data_wkly!$C:$C,0),1)=0,"",INDEX(data_wkly!Z:Z,MATCH($B203,data_wkly!$C:$C,0),1)),"")</f>
        <v>-0.55000000000001137</v>
      </c>
      <c r="AA203" s="152">
        <f>IFERROR(IF(INDEX(data_wkly!AA:AA,MATCH($B203,data_wkly!$C:$C,0),1)=0,"",INDEX(data_wkly!AA:AA,MATCH($B203,data_wkly!$C:$C,0),1)),"")</f>
        <v>127.39</v>
      </c>
      <c r="AB203" s="21">
        <f>IFERROR(IF(INDEX(data_wkly!AB:AB,MATCH($B203,data_wkly!$C:$C,0),1)=0,"",INDEX(data_wkly!AB:AB,MATCH($B203,data_wkly!$C:$C,0),1)),"")</f>
        <v>-0.26999999999999602</v>
      </c>
      <c r="AC203" s="21">
        <f>IFERROR(IF(INDEX(data_wkly!AC:AC,MATCH($B203,data_wkly!$C:$C,0),1)=0,"",INDEX(data_wkly!AC:AC,MATCH($B203,data_wkly!$C:$C,0),1)),"")</f>
        <v>126.2</v>
      </c>
      <c r="AD203" s="21">
        <f>IFERROR(IF(INDEX(data_wkly!AD:AD,MATCH($B203,data_wkly!$C:$C,0),1)=0,"",INDEX(data_wkly!AD:AD,MATCH($B203,data_wkly!$C:$C,0),1)),"")</f>
        <v>-0.25</v>
      </c>
      <c r="AE203" s="157">
        <f t="shared" si="13"/>
        <v>1</v>
      </c>
      <c r="AF203" s="154" t="str">
        <f>IFERROR(IF(INDEX(data_wkly!AF:AF,MATCH($B203,data_wkly!$C:$C,0),1)=0,"",INDEX(data_wkly!AF:AF,MATCH($B203,data_wkly!$C:$C,0),1)),"")</f>
        <v/>
      </c>
      <c r="AG203" s="153" t="str">
        <f>IFERROR(IF(AF203="","",INDEX(data_wkly!AG:AG,MATCH($B203,data_wkly!$C:$C,0),1)),"")</f>
        <v/>
      </c>
      <c r="AH203" s="153" t="str">
        <f>IFERROR(IF(INDEX(data_wkly!AH:AH,MATCH($B203,data_wkly!$C:$C,0),1)=0,"",INDEX(data_wkly!AH:AH,MATCH($B203,data_wkly!$C:$C,0),1)),"")</f>
        <v/>
      </c>
      <c r="AI203" s="153" t="str">
        <f>IFERROR(IF(INDEX(data_wkly!AI:AI,MATCH($B203,data_wkly!$C:$C,0),1)=0,"",INDEX(data_wkly!AI:AI,MATCH($B203,data_wkly!$C:$C,0),1)),"")</f>
        <v/>
      </c>
      <c r="AJ203" s="153" t="str">
        <f>IFERROR(IF(AI203="","",INDEX(data_wkly!AJ:AJ,MATCH($B203,data_wkly!$C:$C,0),1)),"")</f>
        <v/>
      </c>
      <c r="AK203" s="153" t="str">
        <f>IFERROR(IF(INDEX(data_wkly!AK:AK,MATCH($B203,data_wkly!$C:$C,0),1)=0,"",INDEX(data_wkly!AK:AK,MATCH($B203,data_wkly!$C:$C,0),1)),"")</f>
        <v/>
      </c>
      <c r="AL203" s="153" t="str">
        <f>IFERROR(IF(INDEX(data_wkly!AL:AL,MATCH($B203,data_wkly!$C:$C,0),1)=0,"",INDEX(data_wkly!AL:AL,MATCH($B203,data_wkly!$C:$C,0),1)),"")</f>
        <v/>
      </c>
      <c r="AM203" s="183" t="str">
        <f>IFERROR(IF(INDEX(data_wkly!AM:AM,MATCH($B203,data_wkly!$C:$C,0),1)=0,"",INDEX(data_wkly!AM:AM,MATCH($B203,data_wkly!$C:$C,0),1)),"")</f>
        <v/>
      </c>
      <c r="AN203" s="41" t="str">
        <f t="shared" si="14"/>
        <v/>
      </c>
      <c r="AO203" s="88">
        <f t="shared" si="17"/>
        <v>1</v>
      </c>
    </row>
    <row r="204" spans="1:41">
      <c r="A204" s="88">
        <f t="shared" si="15"/>
        <v>2</v>
      </c>
      <c r="B204" s="89">
        <f t="shared" si="16"/>
        <v>43071</v>
      </c>
      <c r="C204" s="155">
        <f>IFERROR(IF(INDEX(data_wkly!D:D,MATCH($B204,data_wkly!$C:$C,0),1)=0,"",INDEX(data_wkly!D:D,MATCH($B204,data_wkly!$C:$C,0),1)),"")</f>
        <v>85263</v>
      </c>
      <c r="D204" s="21">
        <f>IFERROR(IF(INDEX(data_wkly!E:E,MATCH($B204,data_wkly!$C:$C,0),1)=0,"",INDEX(data_wkly!E:E,MATCH($B204,data_wkly!$C:$C,0),1)),"")</f>
        <v>152.04</v>
      </c>
      <c r="E204" s="21">
        <f>IF(C204="","",IFERROR(INDEX(data_wkly!F:F,MATCH($B204,data_wkly!$C:$C,0),1),""))</f>
        <v>-1.2000000000000171</v>
      </c>
      <c r="F204" s="21">
        <f>IF(E204="","",IFERROR(IF(INDEX(data_wkly!G:G,MATCH($B204,data_wkly!$C:$C,0),1)=0,"",INDEX(data_wkly!G:G,MATCH($B204,data_wkly!$C:$C,0),1)),""))</f>
        <v>140.54999999999998</v>
      </c>
      <c r="G204" s="21">
        <f>IFERROR(IF(INDEX(data_wkly!H:H,MATCH($B204,data_wkly!$C:$C,0),1)=0,"",INDEX(data_wkly!H:H,MATCH($B204,data_wkly!$C:$C,0),1)),"")</f>
        <v>149.31</v>
      </c>
      <c r="H204" s="21">
        <f>IF(C204="","",IFERROR(INDEX(data_wkly!I:I,MATCH($B204,data_wkly!$C:$C,0),1),""))</f>
        <v>-1.1800000000000068</v>
      </c>
      <c r="I204" s="21">
        <f>IF(H204="","",IFERROR(IF(INDEX(data_wkly!J:J,MATCH($B204,data_wkly!$C:$C,0),1)=0,"",INDEX(data_wkly!J:J,MATCH($B204,data_wkly!$C:$C,0),1)),""))</f>
        <v>138.01666666666665</v>
      </c>
      <c r="J204" s="21">
        <f>IFERROR(IF(INDEX(data_wkly!K:K,MATCH($B204,data_wkly!$C:$C,0),1)=0,"",INDEX(data_wkly!K:K,MATCH($B204,data_wkly!$C:$C,0),1)),"")</f>
        <v>83.18</v>
      </c>
      <c r="K204" s="86">
        <f>IFERROR(IF(INDEX(data_wkly!L:L,MATCH($B204,data_wkly!$C:$C,0),1)=0,"",INDEX(data_wkly!L:L,MATCH($B204,data_wkly!$C:$C,0),1)),"")</f>
        <v>11.2</v>
      </c>
      <c r="L204" s="156"/>
      <c r="M204" s="155">
        <f>IFERROR(IF(INDEX(data_wkly!M:M,MATCH($B204,data_wkly!$C:$C,0),1)=0,"",INDEX(data_wkly!M:M,MATCH($B204,data_wkly!$C:$C,0),1)),"")</f>
        <v>86114</v>
      </c>
      <c r="N204" s="21">
        <f>IFERROR(IF(INDEX(data_wkly!N:N,MATCH($B204,data_wkly!$C:$C,0),1)=0,"",INDEX(data_wkly!N:N,MATCH($B204,data_wkly!$C:$C,0),1)),"")</f>
        <v>155.38999999999999</v>
      </c>
      <c r="O204" s="21">
        <f>IF(M204="","",IFERROR(INDEX(data_wkly!O:O,MATCH($B204,data_wkly!$C:$C,0),1),""))</f>
        <v>-0.83000000000001251</v>
      </c>
      <c r="P204" s="21">
        <f>IF(M204="","",IFERROR(IF(INDEX(data_wkly!P:P,MATCH($B204,data_wkly!$C:$C,0),1)=0,"",INDEX(data_wkly!P:P,MATCH($B204,data_wkly!$C:$C,0),1)),""))</f>
        <v>143.83333333333334</v>
      </c>
      <c r="Q204" s="21">
        <f>IFERROR(IF(INDEX(data_wkly!Q:Q,MATCH($B204,data_wkly!$C:$C,0),1)=0,"",INDEX(data_wkly!Q:Q,MATCH($B204,data_wkly!$C:$C,0),1)),"")</f>
        <v>152.61000000000001</v>
      </c>
      <c r="R204" s="21">
        <f>IF(M204="","",IFERROR(INDEX(data_wkly!R:R,MATCH($B204,data_wkly!$C:$C,0),1),""))</f>
        <v>-0.80999999999997385</v>
      </c>
      <c r="S204" s="21">
        <f>IF(M204="","",IFERROR(IF(INDEX(data_wkly!S:S,MATCH($B204,data_wkly!$C:$C,0),1)=0,"",INDEX(data_wkly!S:S,MATCH($B204,data_wkly!$C:$C,0),1)),""))</f>
        <v>141.25</v>
      </c>
      <c r="T204" s="21">
        <f>IFERROR(IF(INDEX(data_wkly!T:T,MATCH($B204,data_wkly!$C:$C,0),1)=0,"",INDEX(data_wkly!T:T,MATCH($B204,data_wkly!$C:$C,0),1)),"")</f>
        <v>82.41</v>
      </c>
      <c r="U204" s="86">
        <f>IFERROR(IF(INDEX(data_wkly!U:U,MATCH($B204,data_wkly!$C:$C,0),1)=0,"",INDEX(data_wkly!U:U,MATCH($B204,data_wkly!$C:$C,0),1)),"")</f>
        <v>11.4</v>
      </c>
      <c r="V204" s="157">
        <f t="shared" si="12"/>
        <v>2</v>
      </c>
      <c r="W204" s="152">
        <f>IFERROR(IF(INDEX(data_wkly!W:W,MATCH($B204,data_wkly!$C:$C,0),1)=0,"",INDEX(data_wkly!W:W,MATCH($B204,data_wkly!$C:$C,0),1)),"")</f>
        <v>128.92150000000001</v>
      </c>
      <c r="X204" s="21">
        <f>IFERROR(IF(INDEX(data_wkly!X:X,MATCH($B204,data_wkly!$C:$C,0),1)=0,"",INDEX(data_wkly!X:X,MATCH($B204,data_wkly!$C:$C,0),1)),"")</f>
        <v>-0.33811976859303172</v>
      </c>
      <c r="Y204" s="21">
        <f>IFERROR(IF(INDEX(data_wkly!Y:Y,MATCH($B204,data_wkly!$C:$C,0),1)=0,"",INDEX(data_wkly!Y:Y,MATCH($B204,data_wkly!$C:$C,0),1)),"")</f>
        <v>127.09</v>
      </c>
      <c r="Z204" s="21">
        <f>IFERROR(IF(INDEX(data_wkly!Z:Z,MATCH($B204,data_wkly!$C:$C,0),1)=0,"",INDEX(data_wkly!Z:Z,MATCH($B204,data_wkly!$C:$C,0),1)),"")</f>
        <v>-0.28999999999999204</v>
      </c>
      <c r="AA204" s="152">
        <f>IFERROR(IF(INDEX(data_wkly!AA:AA,MATCH($B204,data_wkly!$C:$C,0),1)=0,"",INDEX(data_wkly!AA:AA,MATCH($B204,data_wkly!$C:$C,0),1)),"")</f>
        <v>127.44</v>
      </c>
      <c r="AB204" s="21">
        <f>IFERROR(IF(INDEX(data_wkly!AB:AB,MATCH($B204,data_wkly!$C:$C,0),1)=0,"",INDEX(data_wkly!AB:AB,MATCH($B204,data_wkly!$C:$C,0),1)),"")</f>
        <v>4.9999999999997158E-2</v>
      </c>
      <c r="AC204" s="21">
        <f>IFERROR(IF(INDEX(data_wkly!AC:AC,MATCH($B204,data_wkly!$C:$C,0),1)=0,"",INDEX(data_wkly!AC:AC,MATCH($B204,data_wkly!$C:$C,0),1)),"")</f>
        <v>126.27</v>
      </c>
      <c r="AD204" s="21">
        <f>IFERROR(IF(INDEX(data_wkly!AD:AD,MATCH($B204,data_wkly!$C:$C,0),1)=0,"",INDEX(data_wkly!AD:AD,MATCH($B204,data_wkly!$C:$C,0),1)),"")</f>
        <v>6.9999999999993179E-2</v>
      </c>
      <c r="AE204" s="157">
        <f t="shared" si="13"/>
        <v>2</v>
      </c>
      <c r="AF204" s="154" t="str">
        <f>IFERROR(IF(INDEX(data_wkly!AF:AF,MATCH($B204,data_wkly!$C:$C,0),1)=0,"",INDEX(data_wkly!AF:AF,MATCH($B204,data_wkly!$C:$C,0),1)),"")</f>
        <v/>
      </c>
      <c r="AG204" s="153" t="str">
        <f>IFERROR(IF(AF204="","",INDEX(data_wkly!AG:AG,MATCH($B204,data_wkly!$C:$C,0),1)),"")</f>
        <v/>
      </c>
      <c r="AH204" s="153" t="str">
        <f>IFERROR(IF(INDEX(data_wkly!AH:AH,MATCH($B204,data_wkly!$C:$C,0),1)=0,"",INDEX(data_wkly!AH:AH,MATCH($B204,data_wkly!$C:$C,0),1)),"")</f>
        <v/>
      </c>
      <c r="AI204" s="153" t="str">
        <f>IFERROR(IF(INDEX(data_wkly!AI:AI,MATCH($B204,data_wkly!$C:$C,0),1)=0,"",INDEX(data_wkly!AI:AI,MATCH($B204,data_wkly!$C:$C,0),1)),"")</f>
        <v/>
      </c>
      <c r="AJ204" s="153" t="str">
        <f>IFERROR(IF(AI204="","",INDEX(data_wkly!AJ:AJ,MATCH($B204,data_wkly!$C:$C,0),1)),"")</f>
        <v/>
      </c>
      <c r="AK204" s="153" t="str">
        <f>IFERROR(IF(INDEX(data_wkly!AK:AK,MATCH($B204,data_wkly!$C:$C,0),1)=0,"",INDEX(data_wkly!AK:AK,MATCH($B204,data_wkly!$C:$C,0),1)),"")</f>
        <v/>
      </c>
      <c r="AL204" s="153" t="str">
        <f>IFERROR(IF(INDEX(data_wkly!AL:AL,MATCH($B204,data_wkly!$C:$C,0),1)=0,"",INDEX(data_wkly!AL:AL,MATCH($B204,data_wkly!$C:$C,0),1)),"")</f>
        <v/>
      </c>
      <c r="AM204" s="183" t="str">
        <f>IFERROR(IF(INDEX(data_wkly!AM:AM,MATCH($B204,data_wkly!$C:$C,0),1)=0,"",INDEX(data_wkly!AM:AM,MATCH($B204,data_wkly!$C:$C,0),1)),"")</f>
        <v/>
      </c>
      <c r="AN204" s="41" t="str">
        <f t="shared" si="14"/>
        <v/>
      </c>
      <c r="AO204" s="88">
        <f t="shared" si="17"/>
        <v>2</v>
      </c>
    </row>
    <row r="205" spans="1:41">
      <c r="A205" s="88">
        <f t="shared" si="15"/>
        <v>1</v>
      </c>
      <c r="B205" s="89">
        <f t="shared" si="16"/>
        <v>43078</v>
      </c>
      <c r="C205" s="155">
        <f>IFERROR(IF(INDEX(data_wkly!D:D,MATCH($B205,data_wkly!$C:$C,0),1)=0,"",INDEX(data_wkly!D:D,MATCH($B205,data_wkly!$C:$C,0),1)),"")</f>
        <v>88475</v>
      </c>
      <c r="D205" s="21">
        <f>IFERROR(IF(INDEX(data_wkly!E:E,MATCH($B205,data_wkly!$C:$C,0),1)=0,"",INDEX(data_wkly!E:E,MATCH($B205,data_wkly!$C:$C,0),1)),"")</f>
        <v>151.41999999999999</v>
      </c>
      <c r="E205" s="21">
        <f>IF(C205="","",IFERROR(INDEX(data_wkly!F:F,MATCH($B205,data_wkly!$C:$C,0),1),""))</f>
        <v>-0.62000000000000455</v>
      </c>
      <c r="F205" s="21">
        <f>IF(E205="","",IFERROR(IF(INDEX(data_wkly!G:G,MATCH($B205,data_wkly!$C:$C,0),1)=0,"",INDEX(data_wkly!G:G,MATCH($B205,data_wkly!$C:$C,0),1)),""))</f>
        <v>140.22</v>
      </c>
      <c r="G205" s="21">
        <f>IFERROR(IF(INDEX(data_wkly!H:H,MATCH($B205,data_wkly!$C:$C,0),1)=0,"",INDEX(data_wkly!H:H,MATCH($B205,data_wkly!$C:$C,0),1)),"")</f>
        <v>148.69</v>
      </c>
      <c r="H205" s="21">
        <f>IF(C205="","",IFERROR(INDEX(data_wkly!I:I,MATCH($B205,data_wkly!$C:$C,0),1),""))</f>
        <v>-0.62000000000000455</v>
      </c>
      <c r="I205" s="21">
        <f>IF(H205="","",IFERROR(IF(INDEX(data_wkly!J:J,MATCH($B205,data_wkly!$C:$C,0),1)=0,"",INDEX(data_wkly!J:J,MATCH($B205,data_wkly!$C:$C,0),1)),""))</f>
        <v>137.69333333333336</v>
      </c>
      <c r="J205" s="21">
        <f>IFERROR(IF(INDEX(data_wkly!K:K,MATCH($B205,data_wkly!$C:$C,0),1)=0,"",INDEX(data_wkly!K:K,MATCH($B205,data_wkly!$C:$C,0),1)),"")</f>
        <v>82.84</v>
      </c>
      <c r="K205" s="86">
        <f>IFERROR(IF(INDEX(data_wkly!L:L,MATCH($B205,data_wkly!$C:$C,0),1)=0,"",INDEX(data_wkly!L:L,MATCH($B205,data_wkly!$C:$C,0),1)),"")</f>
        <v>11.1</v>
      </c>
      <c r="L205" s="156"/>
      <c r="M205" s="155">
        <f>IFERROR(IF(INDEX(data_wkly!M:M,MATCH($B205,data_wkly!$C:$C,0),1)=0,"",INDEX(data_wkly!M:M,MATCH($B205,data_wkly!$C:$C,0),1)),"")</f>
        <v>89173</v>
      </c>
      <c r="N205" s="21">
        <f>IFERROR(IF(INDEX(data_wkly!N:N,MATCH($B205,data_wkly!$C:$C,0),1)=0,"",INDEX(data_wkly!N:N,MATCH($B205,data_wkly!$C:$C,0),1)),"")</f>
        <v>155</v>
      </c>
      <c r="O205" s="21">
        <f>IF(M205="","",IFERROR(INDEX(data_wkly!O:O,MATCH($B205,data_wkly!$C:$C,0),1),""))</f>
        <v>-0.38999999999998636</v>
      </c>
      <c r="P205" s="21">
        <f>IF(M205="","",IFERROR(IF(INDEX(data_wkly!P:P,MATCH($B205,data_wkly!$C:$C,0),1)=0,"",INDEX(data_wkly!P:P,MATCH($B205,data_wkly!$C:$C,0),1)),""))</f>
        <v>143.75333333333333</v>
      </c>
      <c r="Q205" s="21">
        <f>IFERROR(IF(INDEX(data_wkly!Q:Q,MATCH($B205,data_wkly!$C:$C,0),1)=0,"",INDEX(data_wkly!Q:Q,MATCH($B205,data_wkly!$C:$C,0),1)),"")</f>
        <v>152.22</v>
      </c>
      <c r="R205" s="21">
        <f>IF(M205="","",IFERROR(INDEX(data_wkly!R:R,MATCH($B205,data_wkly!$C:$C,0),1),""))</f>
        <v>-0.39000000000001478</v>
      </c>
      <c r="S205" s="21">
        <f>IF(M205="","",IFERROR(IF(INDEX(data_wkly!S:S,MATCH($B205,data_wkly!$C:$C,0),1)=0,"",INDEX(data_wkly!S:S,MATCH($B205,data_wkly!$C:$C,0),1)),""))</f>
        <v>141.17666666666665</v>
      </c>
      <c r="T205" s="21">
        <f>IFERROR(IF(INDEX(data_wkly!T:T,MATCH($B205,data_wkly!$C:$C,0),1)=0,"",INDEX(data_wkly!T:T,MATCH($B205,data_wkly!$C:$C,0),1)),"")</f>
        <v>82.04</v>
      </c>
      <c r="U205" s="86">
        <f>IFERROR(IF(INDEX(data_wkly!U:U,MATCH($B205,data_wkly!$C:$C,0),1)=0,"",INDEX(data_wkly!U:U,MATCH($B205,data_wkly!$C:$C,0),1)),"")</f>
        <v>11.3</v>
      </c>
      <c r="V205" s="157">
        <f t="shared" ref="V205:V268" si="18">IF(M205="","",AO205)</f>
        <v>1</v>
      </c>
      <c r="W205" s="152">
        <f>IFERROR(IF(INDEX(data_wkly!W:W,MATCH($B205,data_wkly!$C:$C,0),1)=0,"",INDEX(data_wkly!W:W,MATCH($B205,data_wkly!$C:$C,0),1)),"")</f>
        <v>127.6246</v>
      </c>
      <c r="X205" s="21">
        <f>IFERROR(IF(INDEX(data_wkly!X:X,MATCH($B205,data_wkly!$C:$C,0),1)=0,"",INDEX(data_wkly!X:X,MATCH($B205,data_wkly!$C:$C,0),1)),"")</f>
        <v>-1.2968748313196699</v>
      </c>
      <c r="Y205" s="21">
        <f>IFERROR(IF(INDEX(data_wkly!Y:Y,MATCH($B205,data_wkly!$C:$C,0),1)=0,"",INDEX(data_wkly!Y:Y,MATCH($B205,data_wkly!$C:$C,0),1)),"")</f>
        <v>125.74</v>
      </c>
      <c r="Z205" s="21">
        <f>IFERROR(IF(INDEX(data_wkly!Z:Z,MATCH($B205,data_wkly!$C:$C,0),1)=0,"",INDEX(data_wkly!Z:Z,MATCH($B205,data_wkly!$C:$C,0),1)),"")</f>
        <v>-1.3500000000000085</v>
      </c>
      <c r="AA205" s="152">
        <f>IFERROR(IF(INDEX(data_wkly!AA:AA,MATCH($B205,data_wkly!$C:$C,0),1)=0,"",INDEX(data_wkly!AA:AA,MATCH($B205,data_wkly!$C:$C,0),1)),"")</f>
        <v>125.8</v>
      </c>
      <c r="AB205" s="21">
        <f>IFERROR(IF(INDEX(data_wkly!AB:AB,MATCH($B205,data_wkly!$C:$C,0),1)=0,"",INDEX(data_wkly!AB:AB,MATCH($B205,data_wkly!$C:$C,0),1)),"")</f>
        <v>-1.6400000000000006</v>
      </c>
      <c r="AC205" s="21">
        <f>IFERROR(IF(INDEX(data_wkly!AC:AC,MATCH($B205,data_wkly!$C:$C,0),1)=0,"",INDEX(data_wkly!AC:AC,MATCH($B205,data_wkly!$C:$C,0),1)),"")</f>
        <v>124.6</v>
      </c>
      <c r="AD205" s="21">
        <f>IFERROR(IF(INDEX(data_wkly!AD:AD,MATCH($B205,data_wkly!$C:$C,0),1)=0,"",INDEX(data_wkly!AD:AD,MATCH($B205,data_wkly!$C:$C,0),1)),"")</f>
        <v>-1.6700000000000017</v>
      </c>
      <c r="AE205" s="157">
        <f t="shared" ref="AE205:AE268" si="19">IF(W205="","",AO205)</f>
        <v>1</v>
      </c>
      <c r="AF205" s="154" t="str">
        <f>IFERROR(IF(INDEX(data_wkly!AF:AF,MATCH($B205,data_wkly!$C:$C,0),1)=0,"",INDEX(data_wkly!AF:AF,MATCH($B205,data_wkly!$C:$C,0),1)),"")</f>
        <v/>
      </c>
      <c r="AG205" s="153" t="str">
        <f>IFERROR(IF(AF205="","",INDEX(data_wkly!AG:AG,MATCH($B205,data_wkly!$C:$C,0),1)),"")</f>
        <v/>
      </c>
      <c r="AH205" s="153" t="str">
        <f>IFERROR(IF(INDEX(data_wkly!AH:AH,MATCH($B205,data_wkly!$C:$C,0),1)=0,"",INDEX(data_wkly!AH:AH,MATCH($B205,data_wkly!$C:$C,0),1)),"")</f>
        <v/>
      </c>
      <c r="AI205" s="153" t="str">
        <f>IFERROR(IF(INDEX(data_wkly!AI:AI,MATCH($B205,data_wkly!$C:$C,0),1)=0,"",INDEX(data_wkly!AI:AI,MATCH($B205,data_wkly!$C:$C,0),1)),"")</f>
        <v/>
      </c>
      <c r="AJ205" s="153" t="str">
        <f>IFERROR(IF(AI205="","",INDEX(data_wkly!AJ:AJ,MATCH($B205,data_wkly!$C:$C,0),1)),"")</f>
        <v/>
      </c>
      <c r="AK205" s="153" t="str">
        <f>IFERROR(IF(INDEX(data_wkly!AK:AK,MATCH($B205,data_wkly!$C:$C,0),1)=0,"",INDEX(data_wkly!AK:AK,MATCH($B205,data_wkly!$C:$C,0),1)),"")</f>
        <v/>
      </c>
      <c r="AL205" s="153" t="str">
        <f>IFERROR(IF(INDEX(data_wkly!AL:AL,MATCH($B205,data_wkly!$C:$C,0),1)=0,"",INDEX(data_wkly!AL:AL,MATCH($B205,data_wkly!$C:$C,0),1)),"")</f>
        <v/>
      </c>
      <c r="AM205" s="183" t="str">
        <f>IFERROR(IF(INDEX(data_wkly!AM:AM,MATCH($B205,data_wkly!$C:$C,0),1)=0,"",INDEX(data_wkly!AM:AM,MATCH($B205,data_wkly!$C:$C,0),1)),"")</f>
        <v/>
      </c>
      <c r="AN205" s="41" t="str">
        <f t="shared" ref="AN205:AN245" si="20">IF(AF205="","",AO205)</f>
        <v/>
      </c>
      <c r="AO205" s="88">
        <f t="shared" si="17"/>
        <v>1</v>
      </c>
    </row>
    <row r="206" spans="1:41">
      <c r="A206" s="88">
        <f t="shared" ref="A206:A269" si="21">IF(C206="","",AO206)</f>
        <v>2</v>
      </c>
      <c r="B206" s="89">
        <f t="shared" si="16"/>
        <v>43085</v>
      </c>
      <c r="C206" s="155">
        <f>IFERROR(IF(INDEX(data_wkly!D:D,MATCH($B206,data_wkly!$C:$C,0),1)=0,"",INDEX(data_wkly!D:D,MATCH($B206,data_wkly!$C:$C,0),1)),"")</f>
        <v>89746</v>
      </c>
      <c r="D206" s="21">
        <f>IFERROR(IF(INDEX(data_wkly!E:E,MATCH($B206,data_wkly!$C:$C,0),1)=0,"",INDEX(data_wkly!E:E,MATCH($B206,data_wkly!$C:$C,0),1)),"")</f>
        <v>151</v>
      </c>
      <c r="E206" s="21">
        <f>IF(C206="","",IFERROR(INDEX(data_wkly!F:F,MATCH($B206,data_wkly!$C:$C,0),1),""))</f>
        <v>-0.41999999999998749</v>
      </c>
      <c r="F206" s="21">
        <f>IF(E206="","",IFERROR(IF(INDEX(data_wkly!G:G,MATCH($B206,data_wkly!$C:$C,0),1)=0,"",INDEX(data_wkly!G:G,MATCH($B206,data_wkly!$C:$C,0),1)),""))</f>
        <v>139.85</v>
      </c>
      <c r="G206" s="21">
        <f>IFERROR(IF(INDEX(data_wkly!H:H,MATCH($B206,data_wkly!$C:$C,0),1)=0,"",INDEX(data_wkly!H:H,MATCH($B206,data_wkly!$C:$C,0),1)),"")</f>
        <v>148.28</v>
      </c>
      <c r="H206" s="21">
        <f>IF(C206="","",IFERROR(INDEX(data_wkly!I:I,MATCH($B206,data_wkly!$C:$C,0),1),""))</f>
        <v>-0.40999999999999659</v>
      </c>
      <c r="I206" s="21">
        <f>IF(H206="","",IFERROR(IF(INDEX(data_wkly!J:J,MATCH($B206,data_wkly!$C:$C,0),1)=0,"",INDEX(data_wkly!J:J,MATCH($B206,data_wkly!$C:$C,0),1)),""))</f>
        <v>137.33000000000001</v>
      </c>
      <c r="J206" s="21">
        <f>IFERROR(IF(INDEX(data_wkly!K:K,MATCH($B206,data_wkly!$C:$C,0),1)=0,"",INDEX(data_wkly!K:K,MATCH($B206,data_wkly!$C:$C,0),1)),"")</f>
        <v>82.25</v>
      </c>
      <c r="K206" s="86">
        <f>IFERROR(IF(INDEX(data_wkly!L:L,MATCH($B206,data_wkly!$C:$C,0),1)=0,"",INDEX(data_wkly!L:L,MATCH($B206,data_wkly!$C:$C,0),1)),"")</f>
        <v>11.1</v>
      </c>
      <c r="L206" s="156"/>
      <c r="M206" s="155">
        <f>IFERROR(IF(INDEX(data_wkly!M:M,MATCH($B206,data_wkly!$C:$C,0),1)=0,"",INDEX(data_wkly!M:M,MATCH($B206,data_wkly!$C:$C,0),1)),"")</f>
        <v>94144</v>
      </c>
      <c r="N206" s="21">
        <f>IFERROR(IF(INDEX(data_wkly!N:N,MATCH($B206,data_wkly!$C:$C,0),1)=0,"",INDEX(data_wkly!N:N,MATCH($B206,data_wkly!$C:$C,0),1)),"")</f>
        <v>154.25</v>
      </c>
      <c r="O206" s="21">
        <f>IF(M206="","",IFERROR(INDEX(data_wkly!O:O,MATCH($B206,data_wkly!$C:$C,0),1),""))</f>
        <v>-0.75</v>
      </c>
      <c r="P206" s="21">
        <f>IF(M206="","",IFERROR(IF(INDEX(data_wkly!P:P,MATCH($B206,data_wkly!$C:$C,0),1)=0,"",INDEX(data_wkly!P:P,MATCH($B206,data_wkly!$C:$C,0),1)),""))</f>
        <v>143.81</v>
      </c>
      <c r="Q206" s="21">
        <f>IFERROR(IF(INDEX(data_wkly!Q:Q,MATCH($B206,data_wkly!$C:$C,0),1)=0,"",INDEX(data_wkly!Q:Q,MATCH($B206,data_wkly!$C:$C,0),1)),"")</f>
        <v>151.49</v>
      </c>
      <c r="R206" s="21">
        <f>IF(M206="","",IFERROR(INDEX(data_wkly!R:R,MATCH($B206,data_wkly!$C:$C,0),1),""))</f>
        <v>-0.72999999999998977</v>
      </c>
      <c r="S206" s="21">
        <f>IF(M206="","",IFERROR(IF(INDEX(data_wkly!S:S,MATCH($B206,data_wkly!$C:$C,0),1)=0,"",INDEX(data_wkly!S:S,MATCH($B206,data_wkly!$C:$C,0),1)),""))</f>
        <v>141.22999999999999</v>
      </c>
      <c r="T206" s="21">
        <f>IFERROR(IF(INDEX(data_wkly!T:T,MATCH($B206,data_wkly!$C:$C,0),1)=0,"",INDEX(data_wkly!T:T,MATCH($B206,data_wkly!$C:$C,0),1)),"")</f>
        <v>81.430000000000007</v>
      </c>
      <c r="U206" s="86">
        <f>IFERROR(IF(INDEX(data_wkly!U:U,MATCH($B206,data_wkly!$C:$C,0),1)=0,"",INDEX(data_wkly!U:U,MATCH($B206,data_wkly!$C:$C,0),1)),"")</f>
        <v>11.2</v>
      </c>
      <c r="V206" s="157">
        <f t="shared" si="18"/>
        <v>2</v>
      </c>
      <c r="W206" s="152">
        <f>IFERROR(IF(INDEX(data_wkly!W:W,MATCH($B206,data_wkly!$C:$C,0),1)=0,"",INDEX(data_wkly!W:W,MATCH($B206,data_wkly!$C:$C,0),1)),"")</f>
        <v>126.6332</v>
      </c>
      <c r="X206" s="21">
        <f>IFERROR(IF(INDEX(data_wkly!X:X,MATCH($B206,data_wkly!$C:$C,0),1)=0,"",INDEX(data_wkly!X:X,MATCH($B206,data_wkly!$C:$C,0),1)),"")</f>
        <v>-0.99142606188046045</v>
      </c>
      <c r="Y206" s="21">
        <f>IFERROR(IF(INDEX(data_wkly!Y:Y,MATCH($B206,data_wkly!$C:$C,0),1)=0,"",INDEX(data_wkly!Y:Y,MATCH($B206,data_wkly!$C:$C,0),1)),"")</f>
        <v>124.78</v>
      </c>
      <c r="Z206" s="21">
        <f>IFERROR(IF(INDEX(data_wkly!Z:Z,MATCH($B206,data_wkly!$C:$C,0),1)=0,"",INDEX(data_wkly!Z:Z,MATCH($B206,data_wkly!$C:$C,0),1)),"")</f>
        <v>-0.95999999999999375</v>
      </c>
      <c r="AA206" s="152">
        <f>IFERROR(IF(INDEX(data_wkly!AA:AA,MATCH($B206,data_wkly!$C:$C,0),1)=0,"",INDEX(data_wkly!AA:AA,MATCH($B206,data_wkly!$C:$C,0),1)),"")</f>
        <v>125.21</v>
      </c>
      <c r="AB206" s="21">
        <f>IFERROR(IF(INDEX(data_wkly!AB:AB,MATCH($B206,data_wkly!$C:$C,0),1)=0,"",INDEX(data_wkly!AB:AB,MATCH($B206,data_wkly!$C:$C,0),1)),"")</f>
        <v>-0.59000000000000341</v>
      </c>
      <c r="AC206" s="21">
        <f>IFERROR(IF(INDEX(data_wkly!AC:AC,MATCH($B206,data_wkly!$C:$C,0),1)=0,"",INDEX(data_wkly!AC:AC,MATCH($B206,data_wkly!$C:$C,0),1)),"")</f>
        <v>123.97</v>
      </c>
      <c r="AD206" s="21">
        <f>IFERROR(IF(INDEX(data_wkly!AD:AD,MATCH($B206,data_wkly!$C:$C,0),1)=0,"",INDEX(data_wkly!AD:AD,MATCH($B206,data_wkly!$C:$C,0),1)),"")</f>
        <v>-0.62999999999999545</v>
      </c>
      <c r="AE206" s="157">
        <f t="shared" si="19"/>
        <v>2</v>
      </c>
      <c r="AF206" s="154" t="str">
        <f>IFERROR(IF(INDEX(data_wkly!AF:AF,MATCH($B206,data_wkly!$C:$C,0),1)=0,"",INDEX(data_wkly!AF:AF,MATCH($B206,data_wkly!$C:$C,0),1)),"")</f>
        <v/>
      </c>
      <c r="AG206" s="153" t="str">
        <f>IFERROR(IF(AF206="","",INDEX(data_wkly!AG:AG,MATCH($B206,data_wkly!$C:$C,0),1)),"")</f>
        <v/>
      </c>
      <c r="AH206" s="153" t="str">
        <f>IFERROR(IF(INDEX(data_wkly!AH:AH,MATCH($B206,data_wkly!$C:$C,0),1)=0,"",INDEX(data_wkly!AH:AH,MATCH($B206,data_wkly!$C:$C,0),1)),"")</f>
        <v/>
      </c>
      <c r="AI206" s="153" t="str">
        <f>IFERROR(IF(INDEX(data_wkly!AI:AI,MATCH($B206,data_wkly!$C:$C,0),1)=0,"",INDEX(data_wkly!AI:AI,MATCH($B206,data_wkly!$C:$C,0),1)),"")</f>
        <v/>
      </c>
      <c r="AJ206" s="153" t="str">
        <f>IFERROR(IF(AI206="","",INDEX(data_wkly!AJ:AJ,MATCH($B206,data_wkly!$C:$C,0),1)),"")</f>
        <v/>
      </c>
      <c r="AK206" s="153" t="str">
        <f>IFERROR(IF(INDEX(data_wkly!AK:AK,MATCH($B206,data_wkly!$C:$C,0),1)=0,"",INDEX(data_wkly!AK:AK,MATCH($B206,data_wkly!$C:$C,0),1)),"")</f>
        <v/>
      </c>
      <c r="AL206" s="153" t="str">
        <f>IFERROR(IF(INDEX(data_wkly!AL:AL,MATCH($B206,data_wkly!$C:$C,0),1)=0,"",INDEX(data_wkly!AL:AL,MATCH($B206,data_wkly!$C:$C,0),1)),"")</f>
        <v/>
      </c>
      <c r="AM206" s="183" t="str">
        <f>IFERROR(IF(INDEX(data_wkly!AM:AM,MATCH($B206,data_wkly!$C:$C,0),1)=0,"",INDEX(data_wkly!AM:AM,MATCH($B206,data_wkly!$C:$C,0),1)),"")</f>
        <v/>
      </c>
      <c r="AN206" s="41" t="str">
        <f t="shared" si="20"/>
        <v/>
      </c>
      <c r="AO206" s="88">
        <f t="shared" si="17"/>
        <v>2</v>
      </c>
    </row>
    <row r="207" spans="1:41">
      <c r="A207" s="88">
        <f t="shared" si="21"/>
        <v>1</v>
      </c>
      <c r="B207" s="89">
        <f t="shared" si="16"/>
        <v>43092</v>
      </c>
      <c r="C207" s="155">
        <f>IFERROR(IF(INDEX(data_wkly!D:D,MATCH($B207,data_wkly!$C:$C,0),1)=0,"",INDEX(data_wkly!D:D,MATCH($B207,data_wkly!$C:$C,0),1)),"")</f>
        <v>88629</v>
      </c>
      <c r="D207" s="21">
        <f>IFERROR(IF(INDEX(data_wkly!E:E,MATCH($B207,data_wkly!$C:$C,0),1)=0,"",INDEX(data_wkly!E:E,MATCH($B207,data_wkly!$C:$C,0),1)),"")</f>
        <v>150.4</v>
      </c>
      <c r="E207" s="21">
        <f>IF(C207="","",IFERROR(INDEX(data_wkly!F:F,MATCH($B207,data_wkly!$C:$C,0),1),""))</f>
        <v>-0.59999999999999432</v>
      </c>
      <c r="F207" s="21">
        <f>IF(E207="","",IFERROR(IF(INDEX(data_wkly!G:G,MATCH($B207,data_wkly!$C:$C,0),1)=0,"",INDEX(data_wkly!G:G,MATCH($B207,data_wkly!$C:$C,0),1)),""))</f>
        <v>139.72999999999999</v>
      </c>
      <c r="G207" s="21">
        <f>IFERROR(IF(INDEX(data_wkly!H:H,MATCH($B207,data_wkly!$C:$C,0),1)=0,"",INDEX(data_wkly!H:H,MATCH($B207,data_wkly!$C:$C,0),1)),"")</f>
        <v>147.69</v>
      </c>
      <c r="H207" s="21">
        <f>IF(C207="","",IFERROR(INDEX(data_wkly!I:I,MATCH($B207,data_wkly!$C:$C,0),1),""))</f>
        <v>-0.59000000000000341</v>
      </c>
      <c r="I207" s="21">
        <f>IF(H207="","",IFERROR(IF(INDEX(data_wkly!J:J,MATCH($B207,data_wkly!$C:$C,0),1)=0,"",INDEX(data_wkly!J:J,MATCH($B207,data_wkly!$C:$C,0),1)),""))</f>
        <v>137.20666666666668</v>
      </c>
      <c r="J207" s="21">
        <f>IFERROR(IF(INDEX(data_wkly!K:K,MATCH($B207,data_wkly!$C:$C,0),1)=0,"",INDEX(data_wkly!K:K,MATCH($B207,data_wkly!$C:$C,0),1)),"")</f>
        <v>82.05</v>
      </c>
      <c r="K207" s="86">
        <f>IFERROR(IF(INDEX(data_wkly!L:L,MATCH($B207,data_wkly!$C:$C,0),1)=0,"",INDEX(data_wkly!L:L,MATCH($B207,data_wkly!$C:$C,0),1)),"")</f>
        <v>11.2</v>
      </c>
      <c r="L207" s="156"/>
      <c r="M207" s="155">
        <f>IFERROR(IF(INDEX(data_wkly!M:M,MATCH($B207,data_wkly!$C:$C,0),1)=0,"",INDEX(data_wkly!M:M,MATCH($B207,data_wkly!$C:$C,0),1)),"")</f>
        <v>87530</v>
      </c>
      <c r="N207" s="21">
        <f>IFERROR(IF(INDEX(data_wkly!N:N,MATCH($B207,data_wkly!$C:$C,0),1)=0,"",INDEX(data_wkly!N:N,MATCH($B207,data_wkly!$C:$C,0),1)),"")</f>
        <v>153.76</v>
      </c>
      <c r="O207" s="21">
        <f>IF(M207="","",IFERROR(INDEX(data_wkly!O:O,MATCH($B207,data_wkly!$C:$C,0),1),""))</f>
        <v>-0.49000000000000909</v>
      </c>
      <c r="P207" s="21">
        <f>IF(M207="","",IFERROR(IF(INDEX(data_wkly!P:P,MATCH($B207,data_wkly!$C:$C,0),1)=0,"",INDEX(data_wkly!P:P,MATCH($B207,data_wkly!$C:$C,0),1)),""))</f>
        <v>143.10000000000002</v>
      </c>
      <c r="Q207" s="21">
        <f>IFERROR(IF(INDEX(data_wkly!Q:Q,MATCH($B207,data_wkly!$C:$C,0),1)=0,"",INDEX(data_wkly!Q:Q,MATCH($B207,data_wkly!$C:$C,0),1)),"")</f>
        <v>150.99</v>
      </c>
      <c r="R207" s="21">
        <f>IF(M207="","",IFERROR(INDEX(data_wkly!R:R,MATCH($B207,data_wkly!$C:$C,0),1),""))</f>
        <v>-0.5</v>
      </c>
      <c r="S207" s="21">
        <f>IF(M207="","",IFERROR(IF(INDEX(data_wkly!S:S,MATCH($B207,data_wkly!$C:$C,0),1)=0,"",INDEX(data_wkly!S:S,MATCH($B207,data_wkly!$C:$C,0),1)),""))</f>
        <v>140.53</v>
      </c>
      <c r="T207" s="21">
        <f>IFERROR(IF(INDEX(data_wkly!T:T,MATCH($B207,data_wkly!$C:$C,0),1)=0,"",INDEX(data_wkly!T:T,MATCH($B207,data_wkly!$C:$C,0),1)),"")</f>
        <v>81.53</v>
      </c>
      <c r="U207" s="86">
        <f>IFERROR(IF(INDEX(data_wkly!U:U,MATCH($B207,data_wkly!$C:$C,0),1)=0,"",INDEX(data_wkly!U:U,MATCH($B207,data_wkly!$C:$C,0),1)),"")</f>
        <v>11.3</v>
      </c>
      <c r="V207" s="157">
        <f t="shared" si="18"/>
        <v>1</v>
      </c>
      <c r="W207" s="152">
        <f>IFERROR(IF(INDEX(data_wkly!W:W,MATCH($B207,data_wkly!$C:$C,0),1)=0,"",INDEX(data_wkly!W:W,MATCH($B207,data_wkly!$C:$C,0),1)),"")</f>
        <v>125.0566</v>
      </c>
      <c r="X207" s="21">
        <f>IFERROR(IF(INDEX(data_wkly!X:X,MATCH($B207,data_wkly!$C:$C,0),1)=0,"",INDEX(data_wkly!X:X,MATCH($B207,data_wkly!$C:$C,0),1)),"")</f>
        <v>-1.576617198430796</v>
      </c>
      <c r="Y207" s="21">
        <f>IFERROR(IF(INDEX(data_wkly!Y:Y,MATCH($B207,data_wkly!$C:$C,0),1)=0,"",INDEX(data_wkly!Y:Y,MATCH($B207,data_wkly!$C:$C,0),1)),"")</f>
        <v>123.2</v>
      </c>
      <c r="Z207" s="21">
        <f>IFERROR(IF(INDEX(data_wkly!Z:Z,MATCH($B207,data_wkly!$C:$C,0),1)=0,"",INDEX(data_wkly!Z:Z,MATCH($B207,data_wkly!$C:$C,0),1)),"")</f>
        <v>-1.5799999999999983</v>
      </c>
      <c r="AA207" s="152">
        <f>IFERROR(IF(INDEX(data_wkly!AA:AA,MATCH($B207,data_wkly!$C:$C,0),1)=0,"",INDEX(data_wkly!AA:AA,MATCH($B207,data_wkly!$C:$C,0),1)),"")</f>
        <v>124.15</v>
      </c>
      <c r="AB207" s="21">
        <f>IFERROR(IF(INDEX(data_wkly!AB:AB,MATCH($B207,data_wkly!$C:$C,0),1)=0,"",INDEX(data_wkly!AB:AB,MATCH($B207,data_wkly!$C:$C,0),1)),"")</f>
        <v>-1.0599999999999881</v>
      </c>
      <c r="AC207" s="21">
        <f>IFERROR(IF(INDEX(data_wkly!AC:AC,MATCH($B207,data_wkly!$C:$C,0),1)=0,"",INDEX(data_wkly!AC:AC,MATCH($B207,data_wkly!$C:$C,0),1)),"")</f>
        <v>122.87</v>
      </c>
      <c r="AD207" s="21">
        <f>IFERROR(IF(INDEX(data_wkly!AD:AD,MATCH($B207,data_wkly!$C:$C,0),1)=0,"",INDEX(data_wkly!AD:AD,MATCH($B207,data_wkly!$C:$C,0),1)),"")</f>
        <v>-1.0999999999999943</v>
      </c>
      <c r="AE207" s="157">
        <f t="shared" si="19"/>
        <v>1</v>
      </c>
      <c r="AF207" s="154" t="str">
        <f>IFERROR(IF(INDEX(data_wkly!AF:AF,MATCH($B207,data_wkly!$C:$C,0),1)=0,"",INDEX(data_wkly!AF:AF,MATCH($B207,data_wkly!$C:$C,0),1)),"")</f>
        <v/>
      </c>
      <c r="AG207" s="153" t="str">
        <f>IFERROR(IF(AF207="","",INDEX(data_wkly!AG:AG,MATCH($B207,data_wkly!$C:$C,0),1)),"")</f>
        <v/>
      </c>
      <c r="AH207" s="153" t="str">
        <f>IFERROR(IF(INDEX(data_wkly!AH:AH,MATCH($B207,data_wkly!$C:$C,0),1)=0,"",INDEX(data_wkly!AH:AH,MATCH($B207,data_wkly!$C:$C,0),1)),"")</f>
        <v/>
      </c>
      <c r="AI207" s="153" t="str">
        <f>IFERROR(IF(INDEX(data_wkly!AI:AI,MATCH($B207,data_wkly!$C:$C,0),1)=0,"",INDEX(data_wkly!AI:AI,MATCH($B207,data_wkly!$C:$C,0),1)),"")</f>
        <v/>
      </c>
      <c r="AJ207" s="153" t="str">
        <f>IFERROR(IF(AI207="","",INDEX(data_wkly!AJ:AJ,MATCH($B207,data_wkly!$C:$C,0),1)),"")</f>
        <v/>
      </c>
      <c r="AK207" s="153" t="str">
        <f>IFERROR(IF(INDEX(data_wkly!AK:AK,MATCH($B207,data_wkly!$C:$C,0),1)=0,"",INDEX(data_wkly!AK:AK,MATCH($B207,data_wkly!$C:$C,0),1)),"")</f>
        <v/>
      </c>
      <c r="AL207" s="153" t="str">
        <f>IFERROR(IF(INDEX(data_wkly!AL:AL,MATCH($B207,data_wkly!$C:$C,0),1)=0,"",INDEX(data_wkly!AL:AL,MATCH($B207,data_wkly!$C:$C,0),1)),"")</f>
        <v/>
      </c>
      <c r="AM207" s="183" t="str">
        <f>IFERROR(IF(INDEX(data_wkly!AM:AM,MATCH($B207,data_wkly!$C:$C,0),1)=0,"",INDEX(data_wkly!AM:AM,MATCH($B207,data_wkly!$C:$C,0),1)),"")</f>
        <v/>
      </c>
      <c r="AN207" s="41" t="str">
        <f t="shared" si="20"/>
        <v/>
      </c>
      <c r="AO207" s="88">
        <f t="shared" si="17"/>
        <v>1</v>
      </c>
    </row>
    <row r="208" spans="1:41">
      <c r="A208" s="88">
        <f t="shared" si="21"/>
        <v>2</v>
      </c>
      <c r="B208" s="89">
        <f t="shared" ref="B208:B271" si="22">IFERROR(IF(B207+7&lt;=$D$8,B207+7,""),"")</f>
        <v>43099</v>
      </c>
      <c r="C208" s="155">
        <f>IFERROR(IF(INDEX(data_wkly!D:D,MATCH($B208,data_wkly!$C:$C,0),1)=0,"",INDEX(data_wkly!D:D,MATCH($B208,data_wkly!$C:$C,0),1)),"")</f>
        <v>49234</v>
      </c>
      <c r="D208" s="21">
        <f>IFERROR(IF(INDEX(data_wkly!E:E,MATCH($B208,data_wkly!$C:$C,0),1)=0,"",INDEX(data_wkly!E:E,MATCH($B208,data_wkly!$C:$C,0),1)),"")</f>
        <v>149.78</v>
      </c>
      <c r="E208" s="21">
        <f>IF(C208="","",IFERROR(INDEX(data_wkly!F:F,MATCH($B208,data_wkly!$C:$C,0),1),""))</f>
        <v>-0.62000000000000455</v>
      </c>
      <c r="F208" s="21">
        <f>IF(E208="","",IFERROR(IF(INDEX(data_wkly!G:G,MATCH($B208,data_wkly!$C:$C,0),1)=0,"",INDEX(data_wkly!G:G,MATCH($B208,data_wkly!$C:$C,0),1)),""))</f>
        <v>138.77000000000001</v>
      </c>
      <c r="G208" s="21">
        <f>IFERROR(IF(INDEX(data_wkly!H:H,MATCH($B208,data_wkly!$C:$C,0),1)=0,"",INDEX(data_wkly!H:H,MATCH($B208,data_wkly!$C:$C,0),1)),"")</f>
        <v>147.1</v>
      </c>
      <c r="H208" s="21">
        <f>IF(C208="","",IFERROR(INDEX(data_wkly!I:I,MATCH($B208,data_wkly!$C:$C,0),1),""))</f>
        <v>-0.59000000000000341</v>
      </c>
      <c r="I208" s="21">
        <f>IF(H208="","",IFERROR(IF(INDEX(data_wkly!J:J,MATCH($B208,data_wkly!$C:$C,0),1)=0,"",INDEX(data_wkly!J:J,MATCH($B208,data_wkly!$C:$C,0),1)),""))</f>
        <v>136.27000000000001</v>
      </c>
      <c r="J208" s="21">
        <f>IFERROR(IF(INDEX(data_wkly!K:K,MATCH($B208,data_wkly!$C:$C,0),1)=0,"",INDEX(data_wkly!K:K,MATCH($B208,data_wkly!$C:$C,0),1)),"")</f>
        <v>84.12</v>
      </c>
      <c r="K208" s="86">
        <f>IFERROR(IF(INDEX(data_wkly!L:L,MATCH($B208,data_wkly!$C:$C,0),1)=0,"",INDEX(data_wkly!L:L,MATCH($B208,data_wkly!$C:$C,0),1)),"")</f>
        <v>11.1</v>
      </c>
      <c r="L208" s="156"/>
      <c r="M208" s="155">
        <f>IFERROR(IF(INDEX(data_wkly!M:M,MATCH($B208,data_wkly!$C:$C,0),1)=0,"",INDEX(data_wkly!M:M,MATCH($B208,data_wkly!$C:$C,0),1)),"")</f>
        <v>54116</v>
      </c>
      <c r="N208" s="21">
        <f>IFERROR(IF(INDEX(data_wkly!N:N,MATCH($B208,data_wkly!$C:$C,0),1)=0,"",INDEX(data_wkly!N:N,MATCH($B208,data_wkly!$C:$C,0),1)),"")</f>
        <v>153.30000000000001</v>
      </c>
      <c r="O208" s="21">
        <f>IF(M208="","",IFERROR(INDEX(data_wkly!O:O,MATCH($B208,data_wkly!$C:$C,0),1),""))</f>
        <v>-0.45999999999997954</v>
      </c>
      <c r="P208" s="21">
        <f>IF(M208="","",IFERROR(IF(INDEX(data_wkly!P:P,MATCH($B208,data_wkly!$C:$C,0),1)=0,"",INDEX(data_wkly!P:P,MATCH($B208,data_wkly!$C:$C,0),1)),""))</f>
        <v>142.47666666666666</v>
      </c>
      <c r="Q208" s="21">
        <f>IFERROR(IF(INDEX(data_wkly!Q:Q,MATCH($B208,data_wkly!$C:$C,0),1)=0,"",INDEX(data_wkly!Q:Q,MATCH($B208,data_wkly!$C:$C,0),1)),"")</f>
        <v>150.56</v>
      </c>
      <c r="R208" s="21">
        <f>IF(M208="","",IFERROR(INDEX(data_wkly!R:R,MATCH($B208,data_wkly!$C:$C,0),1),""))</f>
        <v>-0.43000000000000682</v>
      </c>
      <c r="S208" s="21">
        <f>IF(M208="","",IFERROR(IF(INDEX(data_wkly!S:S,MATCH($B208,data_wkly!$C:$C,0),1)=0,"",INDEX(data_wkly!S:S,MATCH($B208,data_wkly!$C:$C,0),1)),""))</f>
        <v>139.92333333333332</v>
      </c>
      <c r="T208" s="21">
        <f>IFERROR(IF(INDEX(data_wkly!T:T,MATCH($B208,data_wkly!$C:$C,0),1)=0,"",INDEX(data_wkly!T:T,MATCH($B208,data_wkly!$C:$C,0),1)),"")</f>
        <v>83.62</v>
      </c>
      <c r="U208" s="86">
        <f>IFERROR(IF(INDEX(data_wkly!U:U,MATCH($B208,data_wkly!$C:$C,0),1)=0,"",INDEX(data_wkly!U:U,MATCH($B208,data_wkly!$C:$C,0),1)),"")</f>
        <v>11.4</v>
      </c>
      <c r="V208" s="157">
        <f t="shared" si="18"/>
        <v>2</v>
      </c>
      <c r="W208" s="152">
        <f>IFERROR(IF(INDEX(data_wkly!W:W,MATCH($B208,data_wkly!$C:$C,0),1)=0,"",INDEX(data_wkly!W:W,MATCH($B208,data_wkly!$C:$C,0),1)),"")</f>
        <v>123.81780000000001</v>
      </c>
      <c r="X208" s="21">
        <f>IFERROR(IF(INDEX(data_wkly!X:X,MATCH($B208,data_wkly!$C:$C,0),1)=0,"",INDEX(data_wkly!X:X,MATCH($B208,data_wkly!$C:$C,0),1)),"")</f>
        <v>-1.2387377983700247</v>
      </c>
      <c r="Y208" s="21">
        <f>IFERROR(IF(INDEX(data_wkly!Y:Y,MATCH($B208,data_wkly!$C:$C,0),1)=0,"",INDEX(data_wkly!Y:Y,MATCH($B208,data_wkly!$C:$C,0),1)),"")</f>
        <v>121.87</v>
      </c>
      <c r="Z208" s="21">
        <f>IFERROR(IF(INDEX(data_wkly!Z:Z,MATCH($B208,data_wkly!$C:$C,0),1)=0,"",INDEX(data_wkly!Z:Z,MATCH($B208,data_wkly!$C:$C,0),1)),"")</f>
        <v>-1.3299999999999983</v>
      </c>
      <c r="AA208" s="152">
        <f>IFERROR(IF(INDEX(data_wkly!AA:AA,MATCH($B208,data_wkly!$C:$C,0),1)=0,"",INDEX(data_wkly!AA:AA,MATCH($B208,data_wkly!$C:$C,0),1)),"")</f>
        <v>122.94</v>
      </c>
      <c r="AB208" s="21">
        <f>IFERROR(IF(INDEX(data_wkly!AB:AB,MATCH($B208,data_wkly!$C:$C,0),1)=0,"",INDEX(data_wkly!AB:AB,MATCH($B208,data_wkly!$C:$C,0),1)),"")</f>
        <v>-1.210000000000008</v>
      </c>
      <c r="AC208" s="21">
        <f>IFERROR(IF(INDEX(data_wkly!AC:AC,MATCH($B208,data_wkly!$C:$C,0),1)=0,"",INDEX(data_wkly!AC:AC,MATCH($B208,data_wkly!$C:$C,0),1)),"")</f>
        <v>121.61</v>
      </c>
      <c r="AD208" s="21">
        <f>IFERROR(IF(INDEX(data_wkly!AD:AD,MATCH($B208,data_wkly!$C:$C,0),1)=0,"",INDEX(data_wkly!AD:AD,MATCH($B208,data_wkly!$C:$C,0),1)),"")</f>
        <v>-1.2600000000000051</v>
      </c>
      <c r="AE208" s="157">
        <f t="shared" si="19"/>
        <v>2</v>
      </c>
      <c r="AF208" s="154" t="str">
        <f>IFERROR(IF(INDEX(data_wkly!AF:AF,MATCH($B208,data_wkly!$C:$C,0),1)=0,"",INDEX(data_wkly!AF:AF,MATCH($B208,data_wkly!$C:$C,0),1)),"")</f>
        <v/>
      </c>
      <c r="AG208" s="153" t="str">
        <f>IFERROR(IF(AF208="","",INDEX(data_wkly!AG:AG,MATCH($B208,data_wkly!$C:$C,0),1)),"")</f>
        <v/>
      </c>
      <c r="AH208" s="153" t="str">
        <f>IFERROR(IF(INDEX(data_wkly!AH:AH,MATCH($B208,data_wkly!$C:$C,0),1)=0,"",INDEX(data_wkly!AH:AH,MATCH($B208,data_wkly!$C:$C,0),1)),"")</f>
        <v/>
      </c>
      <c r="AI208" s="153" t="str">
        <f>IFERROR(IF(INDEX(data_wkly!AI:AI,MATCH($B208,data_wkly!$C:$C,0),1)=0,"",INDEX(data_wkly!AI:AI,MATCH($B208,data_wkly!$C:$C,0),1)),"")</f>
        <v/>
      </c>
      <c r="AJ208" s="153" t="str">
        <f>IFERROR(IF(AI208="","",INDEX(data_wkly!AJ:AJ,MATCH($B208,data_wkly!$C:$C,0),1)),"")</f>
        <v/>
      </c>
      <c r="AK208" s="153" t="str">
        <f>IFERROR(IF(INDEX(data_wkly!AK:AK,MATCH($B208,data_wkly!$C:$C,0),1)=0,"",INDEX(data_wkly!AK:AK,MATCH($B208,data_wkly!$C:$C,0),1)),"")</f>
        <v/>
      </c>
      <c r="AL208" s="153" t="str">
        <f>IFERROR(IF(INDEX(data_wkly!AL:AL,MATCH($B208,data_wkly!$C:$C,0),1)=0,"",INDEX(data_wkly!AL:AL,MATCH($B208,data_wkly!$C:$C,0),1)),"")</f>
        <v/>
      </c>
      <c r="AM208" s="183" t="str">
        <f>IFERROR(IF(INDEX(data_wkly!AM:AM,MATCH($B208,data_wkly!$C:$C,0),1)=0,"",INDEX(data_wkly!AM:AM,MATCH($B208,data_wkly!$C:$C,0),1)),"")</f>
        <v/>
      </c>
      <c r="AN208" s="41" t="str">
        <f t="shared" si="20"/>
        <v/>
      </c>
      <c r="AO208" s="88">
        <f t="shared" ref="AO208:AO271" si="23">AO206</f>
        <v>2</v>
      </c>
    </row>
    <row r="209" spans="1:41">
      <c r="A209" s="88">
        <f t="shared" si="21"/>
        <v>1</v>
      </c>
      <c r="B209" s="89">
        <f t="shared" si="22"/>
        <v>43106</v>
      </c>
      <c r="C209" s="155">
        <f>IFERROR(IF(INDEX(data_wkly!D:D,MATCH($B209,data_wkly!$C:$C,0),1)=0,"",INDEX(data_wkly!D:D,MATCH($B209,data_wkly!$C:$C,0),1)),"")</f>
        <v>68374</v>
      </c>
      <c r="D209" s="21">
        <f>IFERROR(IF(INDEX(data_wkly!E:E,MATCH($B209,data_wkly!$C:$C,0),1)=0,"",INDEX(data_wkly!E:E,MATCH($B209,data_wkly!$C:$C,0),1)),"")</f>
        <v>149.65</v>
      </c>
      <c r="E209" s="21">
        <f>IF(C209="","",IFERROR(INDEX(data_wkly!F:F,MATCH($B209,data_wkly!$C:$C,0),1),""))</f>
        <v>-0.12999999999999545</v>
      </c>
      <c r="F209" s="21">
        <f>IF(E209="","",IFERROR(IF(INDEX(data_wkly!G:G,MATCH($B209,data_wkly!$C:$C,0),1)=0,"",INDEX(data_wkly!G:G,MATCH($B209,data_wkly!$C:$C,0),1)),""))</f>
        <v>137.34333333333333</v>
      </c>
      <c r="G209" s="21">
        <f>IFERROR(IF(INDEX(data_wkly!H:H,MATCH($B209,data_wkly!$C:$C,0),1)=0,"",INDEX(data_wkly!H:H,MATCH($B209,data_wkly!$C:$C,0),1)),"")</f>
        <v>146.97</v>
      </c>
      <c r="H209" s="21">
        <f>IF(C209="","",IFERROR(INDEX(data_wkly!I:I,MATCH($B209,data_wkly!$C:$C,0),1),""))</f>
        <v>-0.12999999999999545</v>
      </c>
      <c r="I209" s="21">
        <f>IF(H209="","",IFERROR(IF(INDEX(data_wkly!J:J,MATCH($B209,data_wkly!$C:$C,0),1)=0,"",INDEX(data_wkly!J:J,MATCH($B209,data_wkly!$C:$C,0),1)),""))</f>
        <v>134.87333333333333</v>
      </c>
      <c r="J209" s="21">
        <f>IFERROR(IF(INDEX(data_wkly!K:K,MATCH($B209,data_wkly!$C:$C,0),1)=0,"",INDEX(data_wkly!K:K,MATCH($B209,data_wkly!$C:$C,0),1)),"")</f>
        <v>84.72</v>
      </c>
      <c r="K209" s="86">
        <f>IFERROR(IF(INDEX(data_wkly!L:L,MATCH($B209,data_wkly!$C:$C,0),1)=0,"",INDEX(data_wkly!L:L,MATCH($B209,data_wkly!$C:$C,0),1)),"")</f>
        <v>11.3</v>
      </c>
      <c r="L209" s="156"/>
      <c r="M209" s="155">
        <f>IFERROR(IF(INDEX(data_wkly!M:M,MATCH($B209,data_wkly!$C:$C,0),1)=0,"",INDEX(data_wkly!M:M,MATCH($B209,data_wkly!$C:$C,0),1)),"")</f>
        <v>65353</v>
      </c>
      <c r="N209" s="21">
        <f>IFERROR(IF(INDEX(data_wkly!N:N,MATCH($B209,data_wkly!$C:$C,0),1)=0,"",INDEX(data_wkly!N:N,MATCH($B209,data_wkly!$C:$C,0),1)),"")</f>
        <v>152.66</v>
      </c>
      <c r="O209" s="21">
        <f>IF(M209="","",IFERROR(INDEX(data_wkly!O:O,MATCH($B209,data_wkly!$C:$C,0),1),""))</f>
        <v>-0.64000000000001478</v>
      </c>
      <c r="P209" s="21">
        <f>IF(M209="","",IFERROR(IF(INDEX(data_wkly!P:P,MATCH($B209,data_wkly!$C:$C,0),1)=0,"",INDEX(data_wkly!P:P,MATCH($B209,data_wkly!$C:$C,0),1)),""))</f>
        <v>140.83666666666667</v>
      </c>
      <c r="Q209" s="21">
        <f>IFERROR(IF(INDEX(data_wkly!Q:Q,MATCH($B209,data_wkly!$C:$C,0),1)=0,"",INDEX(data_wkly!Q:Q,MATCH($B209,data_wkly!$C:$C,0),1)),"")</f>
        <v>149.94</v>
      </c>
      <c r="R209" s="21">
        <f>IF(M209="","",IFERROR(INDEX(data_wkly!R:R,MATCH($B209,data_wkly!$C:$C,0),1),""))</f>
        <v>-0.62000000000000455</v>
      </c>
      <c r="S209" s="21">
        <f>IF(M209="","",IFERROR(IF(INDEX(data_wkly!S:S,MATCH($B209,data_wkly!$C:$C,0),1)=0,"",INDEX(data_wkly!S:S,MATCH($B209,data_wkly!$C:$C,0),1)),""))</f>
        <v>138.31000000000003</v>
      </c>
      <c r="T209" s="21">
        <f>IFERROR(IF(INDEX(data_wkly!T:T,MATCH($B209,data_wkly!$C:$C,0),1)=0,"",INDEX(data_wkly!T:T,MATCH($B209,data_wkly!$C:$C,0),1)),"")</f>
        <v>84.26</v>
      </c>
      <c r="U209" s="86">
        <f>IFERROR(IF(INDEX(data_wkly!U:U,MATCH($B209,data_wkly!$C:$C,0),1)=0,"",INDEX(data_wkly!U:U,MATCH($B209,data_wkly!$C:$C,0),1)),"")</f>
        <v>11.5</v>
      </c>
      <c r="V209" s="157">
        <f t="shared" si="18"/>
        <v>1</v>
      </c>
      <c r="W209" s="152">
        <f>IFERROR(IF(INDEX(data_wkly!W:W,MATCH($B209,data_wkly!$C:$C,0),1)=0,"",INDEX(data_wkly!W:W,MATCH($B209,data_wkly!$C:$C,0),1)),"")</f>
        <v>123.997</v>
      </c>
      <c r="X209" s="21">
        <f>IFERROR(IF(INDEX(data_wkly!X:X,MATCH($B209,data_wkly!$C:$C,0),1)=0,"",INDEX(data_wkly!X:X,MATCH($B209,data_wkly!$C:$C,0),1)),"")</f>
        <v>0.17918453236669052</v>
      </c>
      <c r="Y209" s="21">
        <f>IFERROR(IF(INDEX(data_wkly!Y:Y,MATCH($B209,data_wkly!$C:$C,0),1)=0,"",INDEX(data_wkly!Y:Y,MATCH($B209,data_wkly!$C:$C,0),1)),"")</f>
        <v>122.09</v>
      </c>
      <c r="Z209" s="21">
        <f>IFERROR(IF(INDEX(data_wkly!Z:Z,MATCH($B209,data_wkly!$C:$C,0),1)=0,"",INDEX(data_wkly!Z:Z,MATCH($B209,data_wkly!$C:$C,0),1)),"")</f>
        <v>0.21999999999999886</v>
      </c>
      <c r="AA209" s="152">
        <f>IFERROR(IF(INDEX(data_wkly!AA:AA,MATCH($B209,data_wkly!$C:$C,0),1)=0,"",INDEX(data_wkly!AA:AA,MATCH($B209,data_wkly!$C:$C,0),1)),"")</f>
        <v>122.8</v>
      </c>
      <c r="AB209" s="21">
        <f>IFERROR(IF(INDEX(data_wkly!AB:AB,MATCH($B209,data_wkly!$C:$C,0),1)=0,"",INDEX(data_wkly!AB:AB,MATCH($B209,data_wkly!$C:$C,0),1)),"")</f>
        <v>-0.14000000000000057</v>
      </c>
      <c r="AC209" s="21">
        <f>IFERROR(IF(INDEX(data_wkly!AC:AC,MATCH($B209,data_wkly!$C:$C,0),1)=0,"",INDEX(data_wkly!AC:AC,MATCH($B209,data_wkly!$C:$C,0),1)),"")</f>
        <v>121.49</v>
      </c>
      <c r="AD209" s="21">
        <f>IFERROR(IF(INDEX(data_wkly!AD:AD,MATCH($B209,data_wkly!$C:$C,0),1)=0,"",INDEX(data_wkly!AD:AD,MATCH($B209,data_wkly!$C:$C,0),1)),"")</f>
        <v>-0.12000000000000455</v>
      </c>
      <c r="AE209" s="157">
        <f t="shared" si="19"/>
        <v>1</v>
      </c>
      <c r="AF209" s="154" t="str">
        <f>IFERROR(IF(INDEX(data_wkly!AF:AF,MATCH($B209,data_wkly!$C:$C,0),1)=0,"",INDEX(data_wkly!AF:AF,MATCH($B209,data_wkly!$C:$C,0),1)),"")</f>
        <v/>
      </c>
      <c r="AG209" s="153" t="str">
        <f>IFERROR(IF(AF209="","",INDEX(data_wkly!AG:AG,MATCH($B209,data_wkly!$C:$C,0),1)),"")</f>
        <v/>
      </c>
      <c r="AH209" s="153" t="str">
        <f>IFERROR(IF(INDEX(data_wkly!AH:AH,MATCH($B209,data_wkly!$C:$C,0),1)=0,"",INDEX(data_wkly!AH:AH,MATCH($B209,data_wkly!$C:$C,0),1)),"")</f>
        <v/>
      </c>
      <c r="AI209" s="153" t="str">
        <f>IFERROR(IF(INDEX(data_wkly!AI:AI,MATCH($B209,data_wkly!$C:$C,0),1)=0,"",INDEX(data_wkly!AI:AI,MATCH($B209,data_wkly!$C:$C,0),1)),"")</f>
        <v/>
      </c>
      <c r="AJ209" s="153" t="str">
        <f>IFERROR(IF(AI209="","",INDEX(data_wkly!AJ:AJ,MATCH($B209,data_wkly!$C:$C,0),1)),"")</f>
        <v/>
      </c>
      <c r="AK209" s="153" t="str">
        <f>IFERROR(IF(INDEX(data_wkly!AK:AK,MATCH($B209,data_wkly!$C:$C,0),1)=0,"",INDEX(data_wkly!AK:AK,MATCH($B209,data_wkly!$C:$C,0),1)),"")</f>
        <v/>
      </c>
      <c r="AL209" s="153" t="str">
        <f>IFERROR(IF(INDEX(data_wkly!AL:AL,MATCH($B209,data_wkly!$C:$C,0),1)=0,"",INDEX(data_wkly!AL:AL,MATCH($B209,data_wkly!$C:$C,0),1)),"")</f>
        <v/>
      </c>
      <c r="AM209" s="183" t="str">
        <f>IFERROR(IF(INDEX(data_wkly!AM:AM,MATCH($B209,data_wkly!$C:$C,0),1)=0,"",INDEX(data_wkly!AM:AM,MATCH($B209,data_wkly!$C:$C,0),1)),"")</f>
        <v/>
      </c>
      <c r="AN209" s="41" t="str">
        <f t="shared" si="20"/>
        <v/>
      </c>
      <c r="AO209" s="88">
        <f t="shared" si="23"/>
        <v>1</v>
      </c>
    </row>
    <row r="210" spans="1:41">
      <c r="A210" s="88">
        <f t="shared" si="21"/>
        <v>2</v>
      </c>
      <c r="B210" s="89">
        <f t="shared" si="22"/>
        <v>43113</v>
      </c>
      <c r="C210" s="155">
        <f>IFERROR(IF(INDEX(data_wkly!D:D,MATCH($B210,data_wkly!$C:$C,0),1)=0,"",INDEX(data_wkly!D:D,MATCH($B210,data_wkly!$C:$C,0),1)),"")</f>
        <v>83886</v>
      </c>
      <c r="D210" s="21">
        <f>IFERROR(IF(INDEX(data_wkly!E:E,MATCH($B210,data_wkly!$C:$C,0),1)=0,"",INDEX(data_wkly!E:E,MATCH($B210,data_wkly!$C:$C,0),1)),"")</f>
        <v>148.22</v>
      </c>
      <c r="E210" s="21">
        <f>IF(C210="","",IFERROR(INDEX(data_wkly!F:F,MATCH($B210,data_wkly!$C:$C,0),1),""))</f>
        <v>-1.4300000000000068</v>
      </c>
      <c r="F210" s="21">
        <f>IF(E210="","",IFERROR(IF(INDEX(data_wkly!G:G,MATCH($B210,data_wkly!$C:$C,0),1)=0,"",INDEX(data_wkly!G:G,MATCH($B210,data_wkly!$C:$C,0),1)),""))</f>
        <v>136.51666666666668</v>
      </c>
      <c r="G210" s="21">
        <f>IFERROR(IF(INDEX(data_wkly!H:H,MATCH($B210,data_wkly!$C:$C,0),1)=0,"",INDEX(data_wkly!H:H,MATCH($B210,data_wkly!$C:$C,0),1)),"")</f>
        <v>145.58000000000001</v>
      </c>
      <c r="H210" s="21">
        <f>IF(C210="","",IFERROR(INDEX(data_wkly!I:I,MATCH($B210,data_wkly!$C:$C,0),1),""))</f>
        <v>-1.3899999999999864</v>
      </c>
      <c r="I210" s="21">
        <f>IF(H210="","",IFERROR(IF(INDEX(data_wkly!J:J,MATCH($B210,data_wkly!$C:$C,0),1)=0,"",INDEX(data_wkly!J:J,MATCH($B210,data_wkly!$C:$C,0),1)),""))</f>
        <v>134.05999999999997</v>
      </c>
      <c r="J210" s="21">
        <f>IFERROR(IF(INDEX(data_wkly!K:K,MATCH($B210,data_wkly!$C:$C,0),1)=0,"",INDEX(data_wkly!K:K,MATCH($B210,data_wkly!$C:$C,0),1)),"")</f>
        <v>84.87</v>
      </c>
      <c r="K210" s="86">
        <f>IFERROR(IF(INDEX(data_wkly!L:L,MATCH($B210,data_wkly!$C:$C,0),1)=0,"",INDEX(data_wkly!L:L,MATCH($B210,data_wkly!$C:$C,0),1)),"")</f>
        <v>11.3</v>
      </c>
      <c r="L210" s="156"/>
      <c r="M210" s="155">
        <f>IFERROR(IF(INDEX(data_wkly!M:M,MATCH($B210,data_wkly!$C:$C,0),1)=0,"",INDEX(data_wkly!M:M,MATCH($B210,data_wkly!$C:$C,0),1)),"")</f>
        <v>87334</v>
      </c>
      <c r="N210" s="21">
        <f>IFERROR(IF(INDEX(data_wkly!N:N,MATCH($B210,data_wkly!$C:$C,0),1)=0,"",INDEX(data_wkly!N:N,MATCH($B210,data_wkly!$C:$C,0),1)),"")</f>
        <v>151.38</v>
      </c>
      <c r="O210" s="21">
        <f>IF(M210="","",IFERROR(INDEX(data_wkly!O:O,MATCH($B210,data_wkly!$C:$C,0),1),""))</f>
        <v>-1.2800000000000011</v>
      </c>
      <c r="P210" s="21">
        <f>IF(M210="","",IFERROR(IF(INDEX(data_wkly!P:P,MATCH($B210,data_wkly!$C:$C,0),1)=0,"",INDEX(data_wkly!P:P,MATCH($B210,data_wkly!$C:$C,0),1)),""))</f>
        <v>139.93666666666667</v>
      </c>
      <c r="Q210" s="21">
        <f>IFERROR(IF(INDEX(data_wkly!Q:Q,MATCH($B210,data_wkly!$C:$C,0),1)=0,"",INDEX(data_wkly!Q:Q,MATCH($B210,data_wkly!$C:$C,0),1)),"")</f>
        <v>148.68</v>
      </c>
      <c r="R210" s="21">
        <f>IF(M210="","",IFERROR(INDEX(data_wkly!R:R,MATCH($B210,data_wkly!$C:$C,0),1),""))</f>
        <v>-1.2599999999999909</v>
      </c>
      <c r="S210" s="21">
        <f>IF(M210="","",IFERROR(IF(INDEX(data_wkly!S:S,MATCH($B210,data_wkly!$C:$C,0),1)=0,"",INDEX(data_wkly!S:S,MATCH($B210,data_wkly!$C:$C,0),1)),""))</f>
        <v>137.42333333333332</v>
      </c>
      <c r="T210" s="21">
        <f>IFERROR(IF(INDEX(data_wkly!T:T,MATCH($B210,data_wkly!$C:$C,0),1)=0,"",INDEX(data_wkly!T:T,MATCH($B210,data_wkly!$C:$C,0),1)),"")</f>
        <v>84.41</v>
      </c>
      <c r="U210" s="86">
        <f>IFERROR(IF(INDEX(data_wkly!U:U,MATCH($B210,data_wkly!$C:$C,0),1)=0,"",INDEX(data_wkly!U:U,MATCH($B210,data_wkly!$C:$C,0),1)),"")</f>
        <v>11.6</v>
      </c>
      <c r="V210" s="157">
        <f t="shared" si="18"/>
        <v>2</v>
      </c>
      <c r="W210" s="152">
        <f>IFERROR(IF(INDEX(data_wkly!W:W,MATCH($B210,data_wkly!$C:$C,0),1)=0,"",INDEX(data_wkly!W:W,MATCH($B210,data_wkly!$C:$C,0),1)),"")</f>
        <v>122.61409999999999</v>
      </c>
      <c r="X210" s="21">
        <f>IFERROR(IF(INDEX(data_wkly!X:X,MATCH($B210,data_wkly!$C:$C,0),1)=0,"",INDEX(data_wkly!X:X,MATCH($B210,data_wkly!$C:$C,0),1)),"")</f>
        <v>-1.3829080471009831</v>
      </c>
      <c r="Y210" s="21">
        <f>IFERROR(IF(INDEX(data_wkly!Y:Y,MATCH($B210,data_wkly!$C:$C,0),1)=0,"",INDEX(data_wkly!Y:Y,MATCH($B210,data_wkly!$C:$C,0),1)),"")</f>
        <v>120.67</v>
      </c>
      <c r="Z210" s="21">
        <f>IFERROR(IF(INDEX(data_wkly!Z:Z,MATCH($B210,data_wkly!$C:$C,0),1)=0,"",INDEX(data_wkly!Z:Z,MATCH($B210,data_wkly!$C:$C,0),1)),"")</f>
        <v>-1.4200000000000017</v>
      </c>
      <c r="AA210" s="152">
        <f>IFERROR(IF(INDEX(data_wkly!AA:AA,MATCH($B210,data_wkly!$C:$C,0),1)=0,"",INDEX(data_wkly!AA:AA,MATCH($B210,data_wkly!$C:$C,0),1)),"")</f>
        <v>121.72</v>
      </c>
      <c r="AB210" s="21">
        <f>IFERROR(IF(INDEX(data_wkly!AB:AB,MATCH($B210,data_wkly!$C:$C,0),1)=0,"",INDEX(data_wkly!AB:AB,MATCH($B210,data_wkly!$C:$C,0),1)),"")</f>
        <v>-1.0799999999999983</v>
      </c>
      <c r="AC210" s="21">
        <f>IFERROR(IF(INDEX(data_wkly!AC:AC,MATCH($B210,data_wkly!$C:$C,0),1)=0,"",INDEX(data_wkly!AC:AC,MATCH($B210,data_wkly!$C:$C,0),1)),"")</f>
        <v>120.38</v>
      </c>
      <c r="AD210" s="21">
        <f>IFERROR(IF(INDEX(data_wkly!AD:AD,MATCH($B210,data_wkly!$C:$C,0),1)=0,"",INDEX(data_wkly!AD:AD,MATCH($B210,data_wkly!$C:$C,0),1)),"")</f>
        <v>-1.1099999999999994</v>
      </c>
      <c r="AE210" s="157">
        <f t="shared" si="19"/>
        <v>2</v>
      </c>
      <c r="AF210" s="154" t="str">
        <f>IFERROR(IF(INDEX(data_wkly!AF:AF,MATCH($B210,data_wkly!$C:$C,0),1)=0,"",INDEX(data_wkly!AF:AF,MATCH($B210,data_wkly!$C:$C,0),1)),"")</f>
        <v/>
      </c>
      <c r="AG210" s="153" t="str">
        <f>IFERROR(IF(AF210="","",INDEX(data_wkly!AG:AG,MATCH($B210,data_wkly!$C:$C,0),1)),"")</f>
        <v/>
      </c>
      <c r="AH210" s="153" t="str">
        <f>IFERROR(IF(INDEX(data_wkly!AH:AH,MATCH($B210,data_wkly!$C:$C,0),1)=0,"",INDEX(data_wkly!AH:AH,MATCH($B210,data_wkly!$C:$C,0),1)),"")</f>
        <v/>
      </c>
      <c r="AI210" s="153" t="str">
        <f>IFERROR(IF(INDEX(data_wkly!AI:AI,MATCH($B210,data_wkly!$C:$C,0),1)=0,"",INDEX(data_wkly!AI:AI,MATCH($B210,data_wkly!$C:$C,0),1)),"")</f>
        <v/>
      </c>
      <c r="AJ210" s="153" t="str">
        <f>IFERROR(IF(AI210="","",INDEX(data_wkly!AJ:AJ,MATCH($B210,data_wkly!$C:$C,0),1)),"")</f>
        <v/>
      </c>
      <c r="AK210" s="153" t="str">
        <f>IFERROR(IF(INDEX(data_wkly!AK:AK,MATCH($B210,data_wkly!$C:$C,0),1)=0,"",INDEX(data_wkly!AK:AK,MATCH($B210,data_wkly!$C:$C,0),1)),"")</f>
        <v/>
      </c>
      <c r="AL210" s="153" t="str">
        <f>IFERROR(IF(INDEX(data_wkly!AL:AL,MATCH($B210,data_wkly!$C:$C,0),1)=0,"",INDEX(data_wkly!AL:AL,MATCH($B210,data_wkly!$C:$C,0),1)),"")</f>
        <v/>
      </c>
      <c r="AM210" s="183" t="str">
        <f>IFERROR(IF(INDEX(data_wkly!AM:AM,MATCH($B210,data_wkly!$C:$C,0),1)=0,"",INDEX(data_wkly!AM:AM,MATCH($B210,data_wkly!$C:$C,0),1)),"")</f>
        <v/>
      </c>
      <c r="AN210" s="41" t="str">
        <f t="shared" si="20"/>
        <v/>
      </c>
      <c r="AO210" s="88">
        <f t="shared" si="23"/>
        <v>2</v>
      </c>
    </row>
    <row r="211" spans="1:41">
      <c r="A211" s="88">
        <f t="shared" si="21"/>
        <v>1</v>
      </c>
      <c r="B211" s="89">
        <f t="shared" si="22"/>
        <v>43120</v>
      </c>
      <c r="C211" s="155">
        <f>IFERROR(IF(INDEX(data_wkly!D:D,MATCH($B211,data_wkly!$C:$C,0),1)=0,"",INDEX(data_wkly!D:D,MATCH($B211,data_wkly!$C:$C,0),1)),"")</f>
        <v>87782</v>
      </c>
      <c r="D211" s="21">
        <f>IFERROR(IF(INDEX(data_wkly!E:E,MATCH($B211,data_wkly!$C:$C,0),1)=0,"",INDEX(data_wkly!E:E,MATCH($B211,data_wkly!$C:$C,0),1)),"")</f>
        <v>148.25</v>
      </c>
      <c r="E211" s="21">
        <f>IF(C211="","",IFERROR(INDEX(data_wkly!F:F,MATCH($B211,data_wkly!$C:$C,0),1),""))</f>
        <v>3.0000000000001137E-2</v>
      </c>
      <c r="F211" s="21">
        <f>IF(E211="","",IFERROR(IF(INDEX(data_wkly!G:G,MATCH($B211,data_wkly!$C:$C,0),1)=0,"",INDEX(data_wkly!G:G,MATCH($B211,data_wkly!$C:$C,0),1)),""))</f>
        <v>135.22333333333333</v>
      </c>
      <c r="G211" s="21">
        <f>IFERROR(IF(INDEX(data_wkly!H:H,MATCH($B211,data_wkly!$C:$C,0),1)=0,"",INDEX(data_wkly!H:H,MATCH($B211,data_wkly!$C:$C,0),1)),"")</f>
        <v>145.6</v>
      </c>
      <c r="H211" s="21">
        <f>IF(C211="","",IFERROR(INDEX(data_wkly!I:I,MATCH($B211,data_wkly!$C:$C,0),1),""))</f>
        <v>1.999999999998181E-2</v>
      </c>
      <c r="I211" s="21">
        <f>IF(H211="","",IFERROR(IF(INDEX(data_wkly!J:J,MATCH($B211,data_wkly!$C:$C,0),1)=0,"",INDEX(data_wkly!J:J,MATCH($B211,data_wkly!$C:$C,0),1)),""))</f>
        <v>132.79</v>
      </c>
      <c r="J211" s="21">
        <f>IFERROR(IF(INDEX(data_wkly!K:K,MATCH($B211,data_wkly!$C:$C,0),1)=0,"",INDEX(data_wkly!K:K,MATCH($B211,data_wkly!$C:$C,0),1)),"")</f>
        <v>84.47</v>
      </c>
      <c r="K211" s="86">
        <f>IFERROR(IF(INDEX(data_wkly!L:L,MATCH($B211,data_wkly!$C:$C,0),1)=0,"",INDEX(data_wkly!L:L,MATCH($B211,data_wkly!$C:$C,0),1)),"")</f>
        <v>11.1</v>
      </c>
      <c r="L211" s="156"/>
      <c r="M211" s="155">
        <f>IFERROR(IF(INDEX(data_wkly!M:M,MATCH($B211,data_wkly!$C:$C,0),1)=0,"",INDEX(data_wkly!M:M,MATCH($B211,data_wkly!$C:$C,0),1)),"")</f>
        <v>90085</v>
      </c>
      <c r="N211" s="21">
        <f>IFERROR(IF(INDEX(data_wkly!N:N,MATCH($B211,data_wkly!$C:$C,0),1)=0,"",INDEX(data_wkly!N:N,MATCH($B211,data_wkly!$C:$C,0),1)),"")</f>
        <v>151</v>
      </c>
      <c r="O211" s="21">
        <f>IF(M211="","",IFERROR(INDEX(data_wkly!O:O,MATCH($B211,data_wkly!$C:$C,0),1),""))</f>
        <v>-0.37999999999999545</v>
      </c>
      <c r="P211" s="21">
        <f>IF(M211="","",IFERROR(IF(INDEX(data_wkly!P:P,MATCH($B211,data_wkly!$C:$C,0),1)=0,"",INDEX(data_wkly!P:P,MATCH($B211,data_wkly!$C:$C,0),1)),""))</f>
        <v>138.87333333333333</v>
      </c>
      <c r="Q211" s="21">
        <f>IFERROR(IF(INDEX(data_wkly!Q:Q,MATCH($B211,data_wkly!$C:$C,0),1)=0,"",INDEX(data_wkly!Q:Q,MATCH($B211,data_wkly!$C:$C,0),1)),"")</f>
        <v>148.31</v>
      </c>
      <c r="R211" s="21">
        <f>IF(M211="","",IFERROR(INDEX(data_wkly!R:R,MATCH($B211,data_wkly!$C:$C,0),1),""))</f>
        <v>-0.37000000000000455</v>
      </c>
      <c r="S211" s="21">
        <f>IF(M211="","",IFERROR(IF(INDEX(data_wkly!S:S,MATCH($B211,data_wkly!$C:$C,0),1)=0,"",INDEX(data_wkly!S:S,MATCH($B211,data_wkly!$C:$C,0),1)),""))</f>
        <v>136.39000000000001</v>
      </c>
      <c r="T211" s="21">
        <f>IFERROR(IF(INDEX(data_wkly!T:T,MATCH($B211,data_wkly!$C:$C,0),1)=0,"",INDEX(data_wkly!T:T,MATCH($B211,data_wkly!$C:$C,0),1)),"")</f>
        <v>84.51</v>
      </c>
      <c r="U211" s="86">
        <f>IFERROR(IF(INDEX(data_wkly!U:U,MATCH($B211,data_wkly!$C:$C,0),1)=0,"",INDEX(data_wkly!U:U,MATCH($B211,data_wkly!$C:$C,0),1)),"")</f>
        <v>11.5</v>
      </c>
      <c r="V211" s="157">
        <f t="shared" si="18"/>
        <v>1</v>
      </c>
      <c r="W211" s="152">
        <f>IFERROR(IF(INDEX(data_wkly!W:W,MATCH($B211,data_wkly!$C:$C,0),1)=0,"",INDEX(data_wkly!W:W,MATCH($B211,data_wkly!$C:$C,0),1)),"")</f>
        <v>119.56910000000001</v>
      </c>
      <c r="X211" s="21">
        <f>IFERROR(IF(INDEX(data_wkly!X:X,MATCH($B211,data_wkly!$C:$C,0),1)=0,"",INDEX(data_wkly!X:X,MATCH($B211,data_wkly!$C:$C,0),1)),"")</f>
        <v>-3.0450402760888977</v>
      </c>
      <c r="Y211" s="21">
        <f>IFERROR(IF(INDEX(data_wkly!Y:Y,MATCH($B211,data_wkly!$C:$C,0),1)=0,"",INDEX(data_wkly!Y:Y,MATCH($B211,data_wkly!$C:$C,0),1)),"")</f>
        <v>117.52</v>
      </c>
      <c r="Z211" s="21">
        <f>IFERROR(IF(INDEX(data_wkly!Z:Z,MATCH($B211,data_wkly!$C:$C,0),1)=0,"",INDEX(data_wkly!Z:Z,MATCH($B211,data_wkly!$C:$C,0),1)),"")</f>
        <v>-3.1500000000000057</v>
      </c>
      <c r="AA211" s="152">
        <f>IFERROR(IF(INDEX(data_wkly!AA:AA,MATCH($B211,data_wkly!$C:$C,0),1)=0,"",INDEX(data_wkly!AA:AA,MATCH($B211,data_wkly!$C:$C,0),1)),"")</f>
        <v>118.83</v>
      </c>
      <c r="AB211" s="21">
        <f>IFERROR(IF(INDEX(data_wkly!AB:AB,MATCH($B211,data_wkly!$C:$C,0),1)=0,"",INDEX(data_wkly!AB:AB,MATCH($B211,data_wkly!$C:$C,0),1)),"")</f>
        <v>-2.8900000000000006</v>
      </c>
      <c r="AC211" s="21">
        <f>IFERROR(IF(INDEX(data_wkly!AC:AC,MATCH($B211,data_wkly!$C:$C,0),1)=0,"",INDEX(data_wkly!AC:AC,MATCH($B211,data_wkly!$C:$C,0),1)),"")</f>
        <v>117.34</v>
      </c>
      <c r="AD211" s="21">
        <f>IFERROR(IF(INDEX(data_wkly!AD:AD,MATCH($B211,data_wkly!$C:$C,0),1)=0,"",INDEX(data_wkly!AD:AD,MATCH($B211,data_wkly!$C:$C,0),1)),"")</f>
        <v>-3.039999999999992</v>
      </c>
      <c r="AE211" s="157">
        <f t="shared" si="19"/>
        <v>1</v>
      </c>
      <c r="AF211" s="154" t="str">
        <f>IFERROR(IF(INDEX(data_wkly!AF:AF,MATCH($B211,data_wkly!$C:$C,0),1)=0,"",INDEX(data_wkly!AF:AF,MATCH($B211,data_wkly!$C:$C,0),1)),"")</f>
        <v/>
      </c>
      <c r="AG211" s="153" t="str">
        <f>IFERROR(IF(AF211="","",INDEX(data_wkly!AG:AG,MATCH($B211,data_wkly!$C:$C,0),1)),"")</f>
        <v/>
      </c>
      <c r="AH211" s="153" t="str">
        <f>IFERROR(IF(INDEX(data_wkly!AH:AH,MATCH($B211,data_wkly!$C:$C,0),1)=0,"",INDEX(data_wkly!AH:AH,MATCH($B211,data_wkly!$C:$C,0),1)),"")</f>
        <v/>
      </c>
      <c r="AI211" s="153" t="str">
        <f>IFERROR(IF(INDEX(data_wkly!AI:AI,MATCH($B211,data_wkly!$C:$C,0),1)=0,"",INDEX(data_wkly!AI:AI,MATCH($B211,data_wkly!$C:$C,0),1)),"")</f>
        <v/>
      </c>
      <c r="AJ211" s="153" t="str">
        <f>IFERROR(IF(AI211="","",INDEX(data_wkly!AJ:AJ,MATCH($B211,data_wkly!$C:$C,0),1)),"")</f>
        <v/>
      </c>
      <c r="AK211" s="153" t="str">
        <f>IFERROR(IF(INDEX(data_wkly!AK:AK,MATCH($B211,data_wkly!$C:$C,0),1)=0,"",INDEX(data_wkly!AK:AK,MATCH($B211,data_wkly!$C:$C,0),1)),"")</f>
        <v/>
      </c>
      <c r="AL211" s="153" t="str">
        <f>IFERROR(IF(INDEX(data_wkly!AL:AL,MATCH($B211,data_wkly!$C:$C,0),1)=0,"",INDEX(data_wkly!AL:AL,MATCH($B211,data_wkly!$C:$C,0),1)),"")</f>
        <v/>
      </c>
      <c r="AM211" s="183" t="str">
        <f>IFERROR(IF(INDEX(data_wkly!AM:AM,MATCH($B211,data_wkly!$C:$C,0),1)=0,"",INDEX(data_wkly!AM:AM,MATCH($B211,data_wkly!$C:$C,0),1)),"")</f>
        <v/>
      </c>
      <c r="AN211" s="41" t="str">
        <f t="shared" si="20"/>
        <v/>
      </c>
      <c r="AO211" s="88">
        <f t="shared" si="23"/>
        <v>1</v>
      </c>
    </row>
    <row r="212" spans="1:41">
      <c r="A212" s="88">
        <f t="shared" si="21"/>
        <v>2</v>
      </c>
      <c r="B212" s="89">
        <f t="shared" si="22"/>
        <v>43127</v>
      </c>
      <c r="C212" s="155">
        <f>IFERROR(IF(INDEX(data_wkly!D:D,MATCH($B212,data_wkly!$C:$C,0),1)=0,"",INDEX(data_wkly!D:D,MATCH($B212,data_wkly!$C:$C,0),1)),"")</f>
        <v>86286</v>
      </c>
      <c r="D212" s="21">
        <f>IFERROR(IF(INDEX(data_wkly!E:E,MATCH($B212,data_wkly!$C:$C,0),1)=0,"",INDEX(data_wkly!E:E,MATCH($B212,data_wkly!$C:$C,0),1)),"")</f>
        <v>146.83000000000001</v>
      </c>
      <c r="E212" s="21">
        <f>IF(C212="","",IFERROR(INDEX(data_wkly!F:F,MATCH($B212,data_wkly!$C:$C,0),1),""))</f>
        <v>-1.4199999999999875</v>
      </c>
      <c r="F212" s="21">
        <f>IF(E212="","",IFERROR(IF(INDEX(data_wkly!G:G,MATCH($B212,data_wkly!$C:$C,0),1)=0,"",INDEX(data_wkly!G:G,MATCH($B212,data_wkly!$C:$C,0),1)),""))</f>
        <v>134.78</v>
      </c>
      <c r="G212" s="21">
        <f>IFERROR(IF(INDEX(data_wkly!H:H,MATCH($B212,data_wkly!$C:$C,0),1)=0,"",INDEX(data_wkly!H:H,MATCH($B212,data_wkly!$C:$C,0),1)),"")</f>
        <v>144.19999999999999</v>
      </c>
      <c r="H212" s="21">
        <f>IF(C212="","",IFERROR(INDEX(data_wkly!I:I,MATCH($B212,data_wkly!$C:$C,0),1),""))</f>
        <v>-1.4000000000000057</v>
      </c>
      <c r="I212" s="21">
        <f>IF(H212="","",IFERROR(IF(INDEX(data_wkly!J:J,MATCH($B212,data_wkly!$C:$C,0),1)=0,"",INDEX(data_wkly!J:J,MATCH($B212,data_wkly!$C:$C,0),1)),""))</f>
        <v>132.35666666666665</v>
      </c>
      <c r="J212" s="21">
        <f>IFERROR(IF(INDEX(data_wkly!K:K,MATCH($B212,data_wkly!$C:$C,0),1)=0,"",INDEX(data_wkly!K:K,MATCH($B212,data_wkly!$C:$C,0),1)),"")</f>
        <v>84.77</v>
      </c>
      <c r="K212" s="86">
        <f>IFERROR(IF(INDEX(data_wkly!L:L,MATCH($B212,data_wkly!$C:$C,0),1)=0,"",INDEX(data_wkly!L:L,MATCH($B212,data_wkly!$C:$C,0),1)),"")</f>
        <v>11.3</v>
      </c>
      <c r="L212" s="156"/>
      <c r="M212" s="155">
        <f>IFERROR(IF(INDEX(data_wkly!M:M,MATCH($B212,data_wkly!$C:$C,0),1)=0,"",INDEX(data_wkly!M:M,MATCH($B212,data_wkly!$C:$C,0),1)),"")</f>
        <v>88050</v>
      </c>
      <c r="N212" s="21">
        <f>IFERROR(IF(INDEX(data_wkly!N:N,MATCH($B212,data_wkly!$C:$C,0),1)=0,"",INDEX(data_wkly!N:N,MATCH($B212,data_wkly!$C:$C,0),1)),"")</f>
        <v>150.30000000000001</v>
      </c>
      <c r="O212" s="21">
        <f>IF(M212="","",IFERROR(INDEX(data_wkly!O:O,MATCH($B212,data_wkly!$C:$C,0),1),""))</f>
        <v>-0.69999999999998863</v>
      </c>
      <c r="P212" s="21">
        <f>IF(M212="","",IFERROR(IF(INDEX(data_wkly!P:P,MATCH($B212,data_wkly!$C:$C,0),1)=0,"",INDEX(data_wkly!P:P,MATCH($B212,data_wkly!$C:$C,0),1)),""))</f>
        <v>138.41666666666666</v>
      </c>
      <c r="Q212" s="21">
        <f>IFERROR(IF(INDEX(data_wkly!Q:Q,MATCH($B212,data_wkly!$C:$C,0),1)=0,"",INDEX(data_wkly!Q:Q,MATCH($B212,data_wkly!$C:$C,0),1)),"")</f>
        <v>147.61000000000001</v>
      </c>
      <c r="R212" s="21">
        <f>IF(M212="","",IFERROR(INDEX(data_wkly!R:R,MATCH($B212,data_wkly!$C:$C,0),1),""))</f>
        <v>-0.69999999999998863</v>
      </c>
      <c r="S212" s="21">
        <f>IF(M212="","",IFERROR(IF(INDEX(data_wkly!S:S,MATCH($B212,data_wkly!$C:$C,0),1)=0,"",INDEX(data_wkly!S:S,MATCH($B212,data_wkly!$C:$C,0),1)),""))</f>
        <v>135.93333333333334</v>
      </c>
      <c r="T212" s="21">
        <f>IFERROR(IF(INDEX(data_wkly!T:T,MATCH($B212,data_wkly!$C:$C,0),1)=0,"",INDEX(data_wkly!T:T,MATCH($B212,data_wkly!$C:$C,0),1)),"")</f>
        <v>84.35</v>
      </c>
      <c r="U212" s="86">
        <f>IFERROR(IF(INDEX(data_wkly!U:U,MATCH($B212,data_wkly!$C:$C,0),1)=0,"",INDEX(data_wkly!U:U,MATCH($B212,data_wkly!$C:$C,0),1)),"")</f>
        <v>11.6</v>
      </c>
      <c r="V212" s="157">
        <f t="shared" si="18"/>
        <v>2</v>
      </c>
      <c r="W212" s="152">
        <f>IFERROR(IF(INDEX(data_wkly!W:W,MATCH($B212,data_wkly!$C:$C,0),1)=0,"",INDEX(data_wkly!W:W,MATCH($B212,data_wkly!$C:$C,0),1)),"")</f>
        <v>117.1153</v>
      </c>
      <c r="X212" s="21">
        <f>IFERROR(IF(INDEX(data_wkly!X:X,MATCH($B212,data_wkly!$C:$C,0),1)=0,"",INDEX(data_wkly!X:X,MATCH($B212,data_wkly!$C:$C,0),1)),"")</f>
        <v>-2.4537352603296512</v>
      </c>
      <c r="Y212" s="21">
        <f>IFERROR(IF(INDEX(data_wkly!Y:Y,MATCH($B212,data_wkly!$C:$C,0),1)=0,"",INDEX(data_wkly!Y:Y,MATCH($B212,data_wkly!$C:$C,0),1)),"")</f>
        <v>115.01</v>
      </c>
      <c r="Z212" s="21">
        <f>IFERROR(IF(INDEX(data_wkly!Z:Z,MATCH($B212,data_wkly!$C:$C,0),1)=0,"",INDEX(data_wkly!Z:Z,MATCH($B212,data_wkly!$C:$C,0),1)),"")</f>
        <v>-2.5099999999999909</v>
      </c>
      <c r="AA212" s="152">
        <f>IFERROR(IF(INDEX(data_wkly!AA:AA,MATCH($B212,data_wkly!$C:$C,0),1)=0,"",INDEX(data_wkly!AA:AA,MATCH($B212,data_wkly!$C:$C,0),1)),"")</f>
        <v>116.57</v>
      </c>
      <c r="AB212" s="21">
        <f>IFERROR(IF(INDEX(data_wkly!AB:AB,MATCH($B212,data_wkly!$C:$C,0),1)=0,"",INDEX(data_wkly!AB:AB,MATCH($B212,data_wkly!$C:$C,0),1)),"")</f>
        <v>-2.2600000000000051</v>
      </c>
      <c r="AC212" s="21">
        <f>IFERROR(IF(INDEX(data_wkly!AC:AC,MATCH($B212,data_wkly!$C:$C,0),1)=0,"",INDEX(data_wkly!AC:AC,MATCH($B212,data_wkly!$C:$C,0),1)),"")</f>
        <v>114.97</v>
      </c>
      <c r="AD212" s="21">
        <f>IFERROR(IF(INDEX(data_wkly!AD:AD,MATCH($B212,data_wkly!$C:$C,0),1)=0,"",INDEX(data_wkly!AD:AD,MATCH($B212,data_wkly!$C:$C,0),1)),"")</f>
        <v>-2.3700000000000045</v>
      </c>
      <c r="AE212" s="157">
        <f t="shared" si="19"/>
        <v>2</v>
      </c>
      <c r="AF212" s="154" t="str">
        <f>IFERROR(IF(INDEX(data_wkly!AF:AF,MATCH($B212,data_wkly!$C:$C,0),1)=0,"",INDEX(data_wkly!AF:AF,MATCH($B212,data_wkly!$C:$C,0),1)),"")</f>
        <v/>
      </c>
      <c r="AG212" s="153" t="str">
        <f>IFERROR(IF(AF212="","",INDEX(data_wkly!AG:AG,MATCH($B212,data_wkly!$C:$C,0),1)),"")</f>
        <v/>
      </c>
      <c r="AH212" s="153" t="str">
        <f>IFERROR(IF(INDEX(data_wkly!AH:AH,MATCH($B212,data_wkly!$C:$C,0),1)=0,"",INDEX(data_wkly!AH:AH,MATCH($B212,data_wkly!$C:$C,0),1)),"")</f>
        <v/>
      </c>
      <c r="AI212" s="153" t="str">
        <f>IFERROR(IF(INDEX(data_wkly!AI:AI,MATCH($B212,data_wkly!$C:$C,0),1)=0,"",INDEX(data_wkly!AI:AI,MATCH($B212,data_wkly!$C:$C,0),1)),"")</f>
        <v/>
      </c>
      <c r="AJ212" s="153" t="str">
        <f>IFERROR(IF(AI212="","",INDEX(data_wkly!AJ:AJ,MATCH($B212,data_wkly!$C:$C,0),1)),"")</f>
        <v/>
      </c>
      <c r="AK212" s="153" t="str">
        <f>IFERROR(IF(INDEX(data_wkly!AK:AK,MATCH($B212,data_wkly!$C:$C,0),1)=0,"",INDEX(data_wkly!AK:AK,MATCH($B212,data_wkly!$C:$C,0),1)),"")</f>
        <v/>
      </c>
      <c r="AL212" s="153" t="str">
        <f>IFERROR(IF(INDEX(data_wkly!AL:AL,MATCH($B212,data_wkly!$C:$C,0),1)=0,"",INDEX(data_wkly!AL:AL,MATCH($B212,data_wkly!$C:$C,0),1)),"")</f>
        <v/>
      </c>
      <c r="AM212" s="183" t="str">
        <f>IFERROR(IF(INDEX(data_wkly!AM:AM,MATCH($B212,data_wkly!$C:$C,0),1)=0,"",INDEX(data_wkly!AM:AM,MATCH($B212,data_wkly!$C:$C,0),1)),"")</f>
        <v/>
      </c>
      <c r="AN212" s="41" t="str">
        <f t="shared" si="20"/>
        <v/>
      </c>
      <c r="AO212" s="88">
        <f t="shared" si="23"/>
        <v>2</v>
      </c>
    </row>
    <row r="213" spans="1:41">
      <c r="A213" s="88">
        <f t="shared" si="21"/>
        <v>1</v>
      </c>
      <c r="B213" s="89">
        <f t="shared" si="22"/>
        <v>43134</v>
      </c>
      <c r="C213" s="155">
        <f>IFERROR(IF(INDEX(data_wkly!D:D,MATCH($B213,data_wkly!$C:$C,0),1)=0,"",INDEX(data_wkly!D:D,MATCH($B213,data_wkly!$C:$C,0),1)),"")</f>
        <v>87058</v>
      </c>
      <c r="D213" s="21">
        <f>IFERROR(IF(INDEX(data_wkly!E:E,MATCH($B213,data_wkly!$C:$C,0),1)=0,"",INDEX(data_wkly!E:E,MATCH($B213,data_wkly!$C:$C,0),1)),"")</f>
        <v>146.80000000000001</v>
      </c>
      <c r="E213" s="21">
        <f>IF(C213="","",IFERROR(INDEX(data_wkly!F:F,MATCH($B213,data_wkly!$C:$C,0),1),""))</f>
        <v>-3.0000000000001137E-2</v>
      </c>
      <c r="F213" s="21">
        <f>IF(E213="","",IFERROR(IF(INDEX(data_wkly!G:G,MATCH($B213,data_wkly!$C:$C,0),1)=0,"",INDEX(data_wkly!G:G,MATCH($B213,data_wkly!$C:$C,0),1)),""))</f>
        <v>133.70000000000002</v>
      </c>
      <c r="G213" s="21">
        <f>IFERROR(IF(INDEX(data_wkly!H:H,MATCH($B213,data_wkly!$C:$C,0),1)=0,"",INDEX(data_wkly!H:H,MATCH($B213,data_wkly!$C:$C,0),1)),"")</f>
        <v>144.16999999999999</v>
      </c>
      <c r="H213" s="21">
        <f>IF(C213="","",IFERROR(INDEX(data_wkly!I:I,MATCH($B213,data_wkly!$C:$C,0),1),""))</f>
        <v>-3.0000000000001137E-2</v>
      </c>
      <c r="I213" s="21">
        <f>IF(H213="","",IFERROR(IF(INDEX(data_wkly!J:J,MATCH($B213,data_wkly!$C:$C,0),1)=0,"",INDEX(data_wkly!J:J,MATCH($B213,data_wkly!$C:$C,0),1)),""))</f>
        <v>131.29333333333332</v>
      </c>
      <c r="J213" s="21">
        <f>IFERROR(IF(INDEX(data_wkly!K:K,MATCH($B213,data_wkly!$C:$C,0),1)=0,"",INDEX(data_wkly!K:K,MATCH($B213,data_wkly!$C:$C,0),1)),"")</f>
        <v>84.22</v>
      </c>
      <c r="K213" s="86">
        <f>IFERROR(IF(INDEX(data_wkly!L:L,MATCH($B213,data_wkly!$C:$C,0),1)=0,"",INDEX(data_wkly!L:L,MATCH($B213,data_wkly!$C:$C,0),1)),"")</f>
        <v>11.2</v>
      </c>
      <c r="L213" s="156"/>
      <c r="M213" s="155">
        <f>IFERROR(IF(INDEX(data_wkly!M:M,MATCH($B213,data_wkly!$C:$C,0),1)=0,"",INDEX(data_wkly!M:M,MATCH($B213,data_wkly!$C:$C,0),1)),"")</f>
        <v>88365</v>
      </c>
      <c r="N213" s="21">
        <f>IFERROR(IF(INDEX(data_wkly!N:N,MATCH($B213,data_wkly!$C:$C,0),1)=0,"",INDEX(data_wkly!N:N,MATCH($B213,data_wkly!$C:$C,0),1)),"")</f>
        <v>149.88999999999999</v>
      </c>
      <c r="O213" s="21">
        <f>IF(M213="","",IFERROR(INDEX(data_wkly!O:O,MATCH($B213,data_wkly!$C:$C,0),1),""))</f>
        <v>-0.41000000000002501</v>
      </c>
      <c r="P213" s="21">
        <f>IF(M213="","",IFERROR(IF(INDEX(data_wkly!P:P,MATCH($B213,data_wkly!$C:$C,0),1)=0,"",INDEX(data_wkly!P:P,MATCH($B213,data_wkly!$C:$C,0),1)),""))</f>
        <v>137.18666666666667</v>
      </c>
      <c r="Q213" s="21">
        <f>IFERROR(IF(INDEX(data_wkly!Q:Q,MATCH($B213,data_wkly!$C:$C,0),1)=0,"",INDEX(data_wkly!Q:Q,MATCH($B213,data_wkly!$C:$C,0),1)),"")</f>
        <v>147.19999999999999</v>
      </c>
      <c r="R213" s="21">
        <f>IF(M213="","",IFERROR(INDEX(data_wkly!R:R,MATCH($B213,data_wkly!$C:$C,0),1),""))</f>
        <v>-0.41000000000002501</v>
      </c>
      <c r="S213" s="21">
        <f>IF(M213="","",IFERROR(IF(INDEX(data_wkly!S:S,MATCH($B213,data_wkly!$C:$C,0),1)=0,"",INDEX(data_wkly!S:S,MATCH($B213,data_wkly!$C:$C,0),1)),""))</f>
        <v>134.72666666666666</v>
      </c>
      <c r="T213" s="21">
        <f>IFERROR(IF(INDEX(data_wkly!T:T,MATCH($B213,data_wkly!$C:$C,0),1)=0,"",INDEX(data_wkly!T:T,MATCH($B213,data_wkly!$C:$C,0),1)),"")</f>
        <v>83.75</v>
      </c>
      <c r="U213" s="86">
        <f>IFERROR(IF(INDEX(data_wkly!U:U,MATCH($B213,data_wkly!$C:$C,0),1)=0,"",INDEX(data_wkly!U:U,MATCH($B213,data_wkly!$C:$C,0),1)),"")</f>
        <v>11.4</v>
      </c>
      <c r="V213" s="157">
        <f t="shared" si="18"/>
        <v>1</v>
      </c>
      <c r="W213" s="152">
        <f>IFERROR(IF(INDEX(data_wkly!W:W,MATCH($B213,data_wkly!$C:$C,0),1)=0,"",INDEX(data_wkly!W:W,MATCH($B213,data_wkly!$C:$C,0),1)),"")</f>
        <v>117.80119999999999</v>
      </c>
      <c r="X213" s="21">
        <f>IFERROR(IF(INDEX(data_wkly!X:X,MATCH($B213,data_wkly!$C:$C,0),1)=0,"",INDEX(data_wkly!X:X,MATCH($B213,data_wkly!$C:$C,0),1)),"")</f>
        <v>0.68588878058457681</v>
      </c>
      <c r="Y213" s="21">
        <f>IFERROR(IF(INDEX(data_wkly!Y:Y,MATCH($B213,data_wkly!$C:$C,0),1)=0,"",INDEX(data_wkly!Y:Y,MATCH($B213,data_wkly!$C:$C,0),1)),"")</f>
        <v>115.7</v>
      </c>
      <c r="Z213" s="21">
        <f>IFERROR(IF(INDEX(data_wkly!Z:Z,MATCH($B213,data_wkly!$C:$C,0),1)=0,"",INDEX(data_wkly!Z:Z,MATCH($B213,data_wkly!$C:$C,0),1)),"")</f>
        <v>0.68999999999999773</v>
      </c>
      <c r="AA213" s="152">
        <f>IFERROR(IF(INDEX(data_wkly!AA:AA,MATCH($B213,data_wkly!$C:$C,0),1)=0,"",INDEX(data_wkly!AA:AA,MATCH($B213,data_wkly!$C:$C,0),1)),"")</f>
        <v>116.94</v>
      </c>
      <c r="AB213" s="21">
        <f>IFERROR(IF(INDEX(data_wkly!AB:AB,MATCH($B213,data_wkly!$C:$C,0),1)=0,"",INDEX(data_wkly!AB:AB,MATCH($B213,data_wkly!$C:$C,0),1)),"")</f>
        <v>0.37000000000000455</v>
      </c>
      <c r="AC213" s="21">
        <f>IFERROR(IF(INDEX(data_wkly!AC:AC,MATCH($B213,data_wkly!$C:$C,0),1)=0,"",INDEX(data_wkly!AC:AC,MATCH($B213,data_wkly!$C:$C,0),1)),"")</f>
        <v>115.43</v>
      </c>
      <c r="AD213" s="21">
        <f>IFERROR(IF(INDEX(data_wkly!AD:AD,MATCH($B213,data_wkly!$C:$C,0),1)=0,"",INDEX(data_wkly!AD:AD,MATCH($B213,data_wkly!$C:$C,0),1)),"")</f>
        <v>0.46000000000000796</v>
      </c>
      <c r="AE213" s="157">
        <f t="shared" si="19"/>
        <v>1</v>
      </c>
      <c r="AF213" s="154" t="str">
        <f>IFERROR(IF(INDEX(data_wkly!AF:AF,MATCH($B213,data_wkly!$C:$C,0),1)=0,"",INDEX(data_wkly!AF:AF,MATCH($B213,data_wkly!$C:$C,0),1)),"")</f>
        <v/>
      </c>
      <c r="AG213" s="153" t="str">
        <f>IFERROR(IF(AF213="","",INDEX(data_wkly!AG:AG,MATCH($B213,data_wkly!$C:$C,0),1)),"")</f>
        <v/>
      </c>
      <c r="AH213" s="153" t="str">
        <f>IFERROR(IF(INDEX(data_wkly!AH:AH,MATCH($B213,data_wkly!$C:$C,0),1)=0,"",INDEX(data_wkly!AH:AH,MATCH($B213,data_wkly!$C:$C,0),1)),"")</f>
        <v/>
      </c>
      <c r="AI213" s="153" t="str">
        <f>IFERROR(IF(INDEX(data_wkly!AI:AI,MATCH($B213,data_wkly!$C:$C,0),1)=0,"",INDEX(data_wkly!AI:AI,MATCH($B213,data_wkly!$C:$C,0),1)),"")</f>
        <v/>
      </c>
      <c r="AJ213" s="153" t="str">
        <f>IFERROR(IF(AI213="","",INDEX(data_wkly!AJ:AJ,MATCH($B213,data_wkly!$C:$C,0),1)),"")</f>
        <v/>
      </c>
      <c r="AK213" s="153" t="str">
        <f>IFERROR(IF(INDEX(data_wkly!AK:AK,MATCH($B213,data_wkly!$C:$C,0),1)=0,"",INDEX(data_wkly!AK:AK,MATCH($B213,data_wkly!$C:$C,0),1)),"")</f>
        <v/>
      </c>
      <c r="AL213" s="153" t="str">
        <f>IFERROR(IF(INDEX(data_wkly!AL:AL,MATCH($B213,data_wkly!$C:$C,0),1)=0,"",INDEX(data_wkly!AL:AL,MATCH($B213,data_wkly!$C:$C,0),1)),"")</f>
        <v/>
      </c>
      <c r="AM213" s="183" t="str">
        <f>IFERROR(IF(INDEX(data_wkly!AM:AM,MATCH($B213,data_wkly!$C:$C,0),1)=0,"",INDEX(data_wkly!AM:AM,MATCH($B213,data_wkly!$C:$C,0),1)),"")</f>
        <v/>
      </c>
      <c r="AN213" s="41" t="str">
        <f t="shared" si="20"/>
        <v/>
      </c>
      <c r="AO213" s="88">
        <f t="shared" si="23"/>
        <v>1</v>
      </c>
    </row>
    <row r="214" spans="1:41">
      <c r="A214" s="88">
        <f t="shared" si="21"/>
        <v>2</v>
      </c>
      <c r="B214" s="89">
        <f t="shared" si="22"/>
        <v>43141</v>
      </c>
      <c r="C214" s="155">
        <f>IFERROR(IF(INDEX(data_wkly!D:D,MATCH($B214,data_wkly!$C:$C,0),1)=0,"",INDEX(data_wkly!D:D,MATCH($B214,data_wkly!$C:$C,0),1)),"")</f>
        <v>85820</v>
      </c>
      <c r="D214" s="21">
        <f>IFERROR(IF(INDEX(data_wkly!E:E,MATCH($B214,data_wkly!$C:$C,0),1)=0,"",INDEX(data_wkly!E:E,MATCH($B214,data_wkly!$C:$C,0),1)),"")</f>
        <v>145.91999999999999</v>
      </c>
      <c r="E214" s="21">
        <f>IF(C214="","",IFERROR(INDEX(data_wkly!F:F,MATCH($B214,data_wkly!$C:$C,0),1),""))</f>
        <v>-0.88000000000002387</v>
      </c>
      <c r="F214" s="21">
        <f>IF(E214="","",IFERROR(IF(INDEX(data_wkly!G:G,MATCH($B214,data_wkly!$C:$C,0),1)=0,"",INDEX(data_wkly!G:G,MATCH($B214,data_wkly!$C:$C,0),1)),""))</f>
        <v>132.53666666666666</v>
      </c>
      <c r="G214" s="21">
        <f>IFERROR(IF(INDEX(data_wkly!H:H,MATCH($B214,data_wkly!$C:$C,0),1)=0,"",INDEX(data_wkly!H:H,MATCH($B214,data_wkly!$C:$C,0),1)),"")</f>
        <v>143.31</v>
      </c>
      <c r="H214" s="21">
        <f>IF(C214="","",IFERROR(INDEX(data_wkly!I:I,MATCH($B214,data_wkly!$C:$C,0),1),""))</f>
        <v>-0.85999999999998522</v>
      </c>
      <c r="I214" s="21">
        <f>IF(H214="","",IFERROR(IF(INDEX(data_wkly!J:J,MATCH($B214,data_wkly!$C:$C,0),1)=0,"",INDEX(data_wkly!J:J,MATCH($B214,data_wkly!$C:$C,0),1)),""))</f>
        <v>130.15333333333334</v>
      </c>
      <c r="J214" s="21">
        <f>IFERROR(IF(INDEX(data_wkly!K:K,MATCH($B214,data_wkly!$C:$C,0),1)=0,"",INDEX(data_wkly!K:K,MATCH($B214,data_wkly!$C:$C,0),1)),"")</f>
        <v>84.52</v>
      </c>
      <c r="K214" s="86">
        <f>IFERROR(IF(INDEX(data_wkly!L:L,MATCH($B214,data_wkly!$C:$C,0),1)=0,"",INDEX(data_wkly!L:L,MATCH($B214,data_wkly!$C:$C,0),1)),"")</f>
        <v>11.2</v>
      </c>
      <c r="L214" s="156"/>
      <c r="M214" s="155">
        <f>IFERROR(IF(INDEX(data_wkly!M:M,MATCH($B214,data_wkly!$C:$C,0),1)=0,"",INDEX(data_wkly!M:M,MATCH($B214,data_wkly!$C:$C,0),1)),"")</f>
        <v>82367</v>
      </c>
      <c r="N214" s="21">
        <f>IFERROR(IF(INDEX(data_wkly!N:N,MATCH($B214,data_wkly!$C:$C,0),1)=0,"",INDEX(data_wkly!N:N,MATCH($B214,data_wkly!$C:$C,0),1)),"")</f>
        <v>149.21</v>
      </c>
      <c r="O214" s="21">
        <f>IF(M214="","",IFERROR(INDEX(data_wkly!O:O,MATCH($B214,data_wkly!$C:$C,0),1),""))</f>
        <v>-0.6799999999999784</v>
      </c>
      <c r="P214" s="21">
        <f>IF(M214="","",IFERROR(IF(INDEX(data_wkly!P:P,MATCH($B214,data_wkly!$C:$C,0),1)=0,"",INDEX(data_wkly!P:P,MATCH($B214,data_wkly!$C:$C,0),1)),""))</f>
        <v>136.34333333333333</v>
      </c>
      <c r="Q214" s="21">
        <f>IFERROR(IF(INDEX(data_wkly!Q:Q,MATCH($B214,data_wkly!$C:$C,0),1)=0,"",INDEX(data_wkly!Q:Q,MATCH($B214,data_wkly!$C:$C,0),1)),"")</f>
        <v>146.54</v>
      </c>
      <c r="R214" s="21">
        <f>IF(M214="","",IFERROR(INDEX(data_wkly!R:R,MATCH($B214,data_wkly!$C:$C,0),1),""))</f>
        <v>-0.65999999999999659</v>
      </c>
      <c r="S214" s="21">
        <f>IF(M214="","",IFERROR(IF(INDEX(data_wkly!S:S,MATCH($B214,data_wkly!$C:$C,0),1)=0,"",INDEX(data_wkly!S:S,MATCH($B214,data_wkly!$C:$C,0),1)),""))</f>
        <v>133.89000000000001</v>
      </c>
      <c r="T214" s="21">
        <f>IFERROR(IF(INDEX(data_wkly!T:T,MATCH($B214,data_wkly!$C:$C,0),1)=0,"",INDEX(data_wkly!T:T,MATCH($B214,data_wkly!$C:$C,0),1)),"")</f>
        <v>83.63</v>
      </c>
      <c r="U214" s="86">
        <f>IFERROR(IF(INDEX(data_wkly!U:U,MATCH($B214,data_wkly!$C:$C,0),1)=0,"",INDEX(data_wkly!U:U,MATCH($B214,data_wkly!$C:$C,0),1)),"")</f>
        <v>11.4</v>
      </c>
      <c r="V214" s="157">
        <f t="shared" si="18"/>
        <v>2</v>
      </c>
      <c r="W214" s="152">
        <f>IFERROR(IF(INDEX(data_wkly!W:W,MATCH($B214,data_wkly!$C:$C,0),1)=0,"",INDEX(data_wkly!W:W,MATCH($B214,data_wkly!$C:$C,0),1)),"")</f>
        <v>120.8736</v>
      </c>
      <c r="X214" s="21">
        <f>IFERROR(IF(INDEX(data_wkly!X:X,MATCH($B214,data_wkly!$C:$C,0),1)=0,"",INDEX(data_wkly!X:X,MATCH($B214,data_wkly!$C:$C,0),1)),"")</f>
        <v>3.0723727583929303</v>
      </c>
      <c r="Y214" s="21">
        <f>IFERROR(IF(INDEX(data_wkly!Y:Y,MATCH($B214,data_wkly!$C:$C,0),1)=0,"",INDEX(data_wkly!Y:Y,MATCH($B214,data_wkly!$C:$C,0),1)),"")</f>
        <v>118.83</v>
      </c>
      <c r="Z214" s="21">
        <f>IFERROR(IF(INDEX(data_wkly!Z:Z,MATCH($B214,data_wkly!$C:$C,0),1)=0,"",INDEX(data_wkly!Z:Z,MATCH($B214,data_wkly!$C:$C,0),1)),"")</f>
        <v>3.1299999999999955</v>
      </c>
      <c r="AA214" s="152">
        <f>IFERROR(IF(INDEX(data_wkly!AA:AA,MATCH($B214,data_wkly!$C:$C,0),1)=0,"",INDEX(data_wkly!AA:AA,MATCH($B214,data_wkly!$C:$C,0),1)),"")</f>
        <v>118.84</v>
      </c>
      <c r="AB214" s="21">
        <f>IFERROR(IF(INDEX(data_wkly!AB:AB,MATCH($B214,data_wkly!$C:$C,0),1)=0,"",INDEX(data_wkly!AB:AB,MATCH($B214,data_wkly!$C:$C,0),1)),"")</f>
        <v>1.9000000000000057</v>
      </c>
      <c r="AC214" s="21">
        <f>IFERROR(IF(INDEX(data_wkly!AC:AC,MATCH($B214,data_wkly!$C:$C,0),1)=0,"",INDEX(data_wkly!AC:AC,MATCH($B214,data_wkly!$C:$C,0),1)),"")</f>
        <v>117.46</v>
      </c>
      <c r="AD214" s="21">
        <f>IFERROR(IF(INDEX(data_wkly!AD:AD,MATCH($B214,data_wkly!$C:$C,0),1)=0,"",INDEX(data_wkly!AD:AD,MATCH($B214,data_wkly!$C:$C,0),1)),"")</f>
        <v>2.0299999999999869</v>
      </c>
      <c r="AE214" s="157">
        <f t="shared" si="19"/>
        <v>2</v>
      </c>
      <c r="AF214" s="154" t="str">
        <f>IFERROR(IF(INDEX(data_wkly!AF:AF,MATCH($B214,data_wkly!$C:$C,0),1)=0,"",INDEX(data_wkly!AF:AF,MATCH($B214,data_wkly!$C:$C,0),1)),"")</f>
        <v/>
      </c>
      <c r="AG214" s="153" t="str">
        <f>IFERROR(IF(AF214="","",INDEX(data_wkly!AG:AG,MATCH($B214,data_wkly!$C:$C,0),1)),"")</f>
        <v/>
      </c>
      <c r="AH214" s="153" t="str">
        <f>IFERROR(IF(INDEX(data_wkly!AH:AH,MATCH($B214,data_wkly!$C:$C,0),1)=0,"",INDEX(data_wkly!AH:AH,MATCH($B214,data_wkly!$C:$C,0),1)),"")</f>
        <v/>
      </c>
      <c r="AI214" s="153" t="str">
        <f>IFERROR(IF(INDEX(data_wkly!AI:AI,MATCH($B214,data_wkly!$C:$C,0),1)=0,"",INDEX(data_wkly!AI:AI,MATCH($B214,data_wkly!$C:$C,0),1)),"")</f>
        <v/>
      </c>
      <c r="AJ214" s="153" t="str">
        <f>IFERROR(IF(AI214="","",INDEX(data_wkly!AJ:AJ,MATCH($B214,data_wkly!$C:$C,0),1)),"")</f>
        <v/>
      </c>
      <c r="AK214" s="153" t="str">
        <f>IFERROR(IF(INDEX(data_wkly!AK:AK,MATCH($B214,data_wkly!$C:$C,0),1)=0,"",INDEX(data_wkly!AK:AK,MATCH($B214,data_wkly!$C:$C,0),1)),"")</f>
        <v/>
      </c>
      <c r="AL214" s="153" t="str">
        <f>IFERROR(IF(INDEX(data_wkly!AL:AL,MATCH($B214,data_wkly!$C:$C,0),1)=0,"",INDEX(data_wkly!AL:AL,MATCH($B214,data_wkly!$C:$C,0),1)),"")</f>
        <v/>
      </c>
      <c r="AM214" s="183" t="str">
        <f>IFERROR(IF(INDEX(data_wkly!AM:AM,MATCH($B214,data_wkly!$C:$C,0),1)=0,"",INDEX(data_wkly!AM:AM,MATCH($B214,data_wkly!$C:$C,0),1)),"")</f>
        <v/>
      </c>
      <c r="AN214" s="41" t="str">
        <f t="shared" si="20"/>
        <v/>
      </c>
      <c r="AO214" s="88">
        <f t="shared" si="23"/>
        <v>2</v>
      </c>
    </row>
    <row r="215" spans="1:41">
      <c r="A215" s="88">
        <f t="shared" si="21"/>
        <v>1</v>
      </c>
      <c r="B215" s="89">
        <f t="shared" si="22"/>
        <v>43148</v>
      </c>
      <c r="C215" s="155">
        <f>IFERROR(IF(INDEX(data_wkly!D:D,MATCH($B215,data_wkly!$C:$C,0),1)=0,"",INDEX(data_wkly!D:D,MATCH($B215,data_wkly!$C:$C,0),1)),"")</f>
        <v>90444</v>
      </c>
      <c r="D215" s="21">
        <f>IFERROR(IF(INDEX(data_wkly!E:E,MATCH($B215,data_wkly!$C:$C,0),1)=0,"",INDEX(data_wkly!E:E,MATCH($B215,data_wkly!$C:$C,0),1)),"")</f>
        <v>146.07</v>
      </c>
      <c r="E215" s="21">
        <f>IF(C215="","",IFERROR(INDEX(data_wkly!F:F,MATCH($B215,data_wkly!$C:$C,0),1),""))</f>
        <v>0.15000000000000568</v>
      </c>
      <c r="F215" s="21">
        <f>IF(E215="","",IFERROR(IF(INDEX(data_wkly!G:G,MATCH($B215,data_wkly!$C:$C,0),1)=0,"",INDEX(data_wkly!G:G,MATCH($B215,data_wkly!$C:$C,0),1)),""))</f>
        <v>132.02666666666667</v>
      </c>
      <c r="G215" s="21">
        <f>IFERROR(IF(INDEX(data_wkly!H:H,MATCH($B215,data_wkly!$C:$C,0),1)=0,"",INDEX(data_wkly!H:H,MATCH($B215,data_wkly!$C:$C,0),1)),"")</f>
        <v>143.44999999999999</v>
      </c>
      <c r="H215" s="21">
        <f>IF(C215="","",IFERROR(INDEX(data_wkly!I:I,MATCH($B215,data_wkly!$C:$C,0),1),""))</f>
        <v>0.13999999999998636</v>
      </c>
      <c r="I215" s="21">
        <f>IF(H215="","",IFERROR(IF(INDEX(data_wkly!J:J,MATCH($B215,data_wkly!$C:$C,0),1)=0,"",INDEX(data_wkly!J:J,MATCH($B215,data_wkly!$C:$C,0),1)),""))</f>
        <v>129.65</v>
      </c>
      <c r="J215" s="21">
        <f>IFERROR(IF(INDEX(data_wkly!K:K,MATCH($B215,data_wkly!$C:$C,0),1)=0,"",INDEX(data_wkly!K:K,MATCH($B215,data_wkly!$C:$C,0),1)),"")</f>
        <v>84.31</v>
      </c>
      <c r="K215" s="86">
        <f>IFERROR(IF(INDEX(data_wkly!L:L,MATCH($B215,data_wkly!$C:$C,0),1)=0,"",INDEX(data_wkly!L:L,MATCH($B215,data_wkly!$C:$C,0),1)),"")</f>
        <v>11.2</v>
      </c>
      <c r="L215" s="156"/>
      <c r="M215" s="155">
        <f>IFERROR(IF(INDEX(data_wkly!M:M,MATCH($B215,data_wkly!$C:$C,0),1)=0,"",INDEX(data_wkly!M:M,MATCH($B215,data_wkly!$C:$C,0),1)),"")</f>
        <v>87593</v>
      </c>
      <c r="N215" s="21">
        <f>IFERROR(IF(INDEX(data_wkly!N:N,MATCH($B215,data_wkly!$C:$C,0),1)=0,"",INDEX(data_wkly!N:N,MATCH($B215,data_wkly!$C:$C,0),1)),"")</f>
        <v>149.02000000000001</v>
      </c>
      <c r="O215" s="21">
        <f>IF(M215="","",IFERROR(INDEX(data_wkly!O:O,MATCH($B215,data_wkly!$C:$C,0),1),""))</f>
        <v>-0.18999999999999773</v>
      </c>
      <c r="P215" s="21">
        <f>IF(M215="","",IFERROR(IF(INDEX(data_wkly!P:P,MATCH($B215,data_wkly!$C:$C,0),1)=0,"",INDEX(data_wkly!P:P,MATCH($B215,data_wkly!$C:$C,0),1)),""))</f>
        <v>135.74333333333331</v>
      </c>
      <c r="Q215" s="21">
        <f>IFERROR(IF(INDEX(data_wkly!Q:Q,MATCH($B215,data_wkly!$C:$C,0),1)=0,"",INDEX(data_wkly!Q:Q,MATCH($B215,data_wkly!$C:$C,0),1)),"")</f>
        <v>146.34</v>
      </c>
      <c r="R215" s="21">
        <f>IF(M215="","",IFERROR(INDEX(data_wkly!R:R,MATCH($B215,data_wkly!$C:$C,0),1),""))</f>
        <v>-0.19999999999998863</v>
      </c>
      <c r="S215" s="21">
        <f>IF(M215="","",IFERROR(IF(INDEX(data_wkly!S:S,MATCH($B215,data_wkly!$C:$C,0),1)=0,"",INDEX(data_wkly!S:S,MATCH($B215,data_wkly!$C:$C,0),1)),""))</f>
        <v>133.29999999999998</v>
      </c>
      <c r="T215" s="21">
        <f>IFERROR(IF(INDEX(data_wkly!T:T,MATCH($B215,data_wkly!$C:$C,0),1)=0,"",INDEX(data_wkly!T:T,MATCH($B215,data_wkly!$C:$C,0),1)),"")</f>
        <v>83.32</v>
      </c>
      <c r="U215" s="86">
        <f>IFERROR(IF(INDEX(data_wkly!U:U,MATCH($B215,data_wkly!$C:$C,0),1)=0,"",INDEX(data_wkly!U:U,MATCH($B215,data_wkly!$C:$C,0),1)),"")</f>
        <v>11.2</v>
      </c>
      <c r="V215" s="157">
        <f t="shared" si="18"/>
        <v>1</v>
      </c>
      <c r="W215" s="152">
        <f>IFERROR(IF(INDEX(data_wkly!W:W,MATCH($B215,data_wkly!$C:$C,0),1)=0,"",INDEX(data_wkly!W:W,MATCH($B215,data_wkly!$C:$C,0),1)),"")</f>
        <v>125.1807</v>
      </c>
      <c r="X215" s="21">
        <f>IFERROR(IF(INDEX(data_wkly!X:X,MATCH($B215,data_wkly!$C:$C,0),1)=0,"",INDEX(data_wkly!X:X,MATCH($B215,data_wkly!$C:$C,0),1)),"")</f>
        <v>4.3071284466554118</v>
      </c>
      <c r="Y215" s="21">
        <f>IFERROR(IF(INDEX(data_wkly!Y:Y,MATCH($B215,data_wkly!$C:$C,0),1)=0,"",INDEX(data_wkly!Y:Y,MATCH($B215,data_wkly!$C:$C,0),1)),"")</f>
        <v>123.3</v>
      </c>
      <c r="Z215" s="21">
        <f>IFERROR(IF(INDEX(data_wkly!Z:Z,MATCH($B215,data_wkly!$C:$C,0),1)=0,"",INDEX(data_wkly!Z:Z,MATCH($B215,data_wkly!$C:$C,0),1)),"")</f>
        <v>4.4699999999999989</v>
      </c>
      <c r="AA215" s="152">
        <f>IFERROR(IF(INDEX(data_wkly!AA:AA,MATCH($B215,data_wkly!$C:$C,0),1)=0,"",INDEX(data_wkly!AA:AA,MATCH($B215,data_wkly!$C:$C,0),1)),"")</f>
        <v>123.65</v>
      </c>
      <c r="AB215" s="21">
        <f>IFERROR(IF(INDEX(data_wkly!AB:AB,MATCH($B215,data_wkly!$C:$C,0),1)=0,"",INDEX(data_wkly!AB:AB,MATCH($B215,data_wkly!$C:$C,0),1)),"")</f>
        <v>4.8100000000000023</v>
      </c>
      <c r="AC215" s="21">
        <f>IFERROR(IF(INDEX(data_wkly!AC:AC,MATCH($B215,data_wkly!$C:$C,0),1)=0,"",INDEX(data_wkly!AC:AC,MATCH($B215,data_wkly!$C:$C,0),1)),"")</f>
        <v>122.65</v>
      </c>
      <c r="AD215" s="21">
        <f>IFERROR(IF(INDEX(data_wkly!AD:AD,MATCH($B215,data_wkly!$C:$C,0),1)=0,"",INDEX(data_wkly!AD:AD,MATCH($B215,data_wkly!$C:$C,0),1)),"")</f>
        <v>5.1900000000000119</v>
      </c>
      <c r="AE215" s="157">
        <f t="shared" si="19"/>
        <v>1</v>
      </c>
      <c r="AF215" s="154" t="str">
        <f>IFERROR(IF(INDEX(data_wkly!AF:AF,MATCH($B215,data_wkly!$C:$C,0),1)=0,"",INDEX(data_wkly!AF:AF,MATCH($B215,data_wkly!$C:$C,0),1)),"")</f>
        <v/>
      </c>
      <c r="AG215" s="153" t="str">
        <f>IFERROR(IF(AF215="","",INDEX(data_wkly!AG:AG,MATCH($B215,data_wkly!$C:$C,0),1)),"")</f>
        <v/>
      </c>
      <c r="AH215" s="153" t="str">
        <f>IFERROR(IF(INDEX(data_wkly!AH:AH,MATCH($B215,data_wkly!$C:$C,0),1)=0,"",INDEX(data_wkly!AH:AH,MATCH($B215,data_wkly!$C:$C,0),1)),"")</f>
        <v/>
      </c>
      <c r="AI215" s="153" t="str">
        <f>IFERROR(IF(INDEX(data_wkly!AI:AI,MATCH($B215,data_wkly!$C:$C,0),1)=0,"",INDEX(data_wkly!AI:AI,MATCH($B215,data_wkly!$C:$C,0),1)),"")</f>
        <v/>
      </c>
      <c r="AJ215" s="153" t="str">
        <f>IFERROR(IF(AI215="","",INDEX(data_wkly!AJ:AJ,MATCH($B215,data_wkly!$C:$C,0),1)),"")</f>
        <v/>
      </c>
      <c r="AK215" s="153" t="str">
        <f>IFERROR(IF(INDEX(data_wkly!AK:AK,MATCH($B215,data_wkly!$C:$C,0),1)=0,"",INDEX(data_wkly!AK:AK,MATCH($B215,data_wkly!$C:$C,0),1)),"")</f>
        <v/>
      </c>
      <c r="AL215" s="153" t="str">
        <f>IFERROR(IF(INDEX(data_wkly!AL:AL,MATCH($B215,data_wkly!$C:$C,0),1)=0,"",INDEX(data_wkly!AL:AL,MATCH($B215,data_wkly!$C:$C,0),1)),"")</f>
        <v/>
      </c>
      <c r="AM215" s="183" t="str">
        <f>IFERROR(IF(INDEX(data_wkly!AM:AM,MATCH($B215,data_wkly!$C:$C,0),1)=0,"",INDEX(data_wkly!AM:AM,MATCH($B215,data_wkly!$C:$C,0),1)),"")</f>
        <v/>
      </c>
      <c r="AN215" s="41" t="str">
        <f t="shared" si="20"/>
        <v/>
      </c>
      <c r="AO215" s="88">
        <f t="shared" si="23"/>
        <v>1</v>
      </c>
    </row>
    <row r="216" spans="1:41">
      <c r="A216" s="88">
        <f t="shared" si="21"/>
        <v>2</v>
      </c>
      <c r="B216" s="89">
        <f t="shared" si="22"/>
        <v>43155</v>
      </c>
      <c r="C216" s="155">
        <f>IFERROR(IF(INDEX(data_wkly!D:D,MATCH($B216,data_wkly!$C:$C,0),1)=0,"",INDEX(data_wkly!D:D,MATCH($B216,data_wkly!$C:$C,0),1)),"")</f>
        <v>86343</v>
      </c>
      <c r="D216" s="21">
        <f>IFERROR(IF(INDEX(data_wkly!E:E,MATCH($B216,data_wkly!$C:$C,0),1)=0,"",INDEX(data_wkly!E:E,MATCH($B216,data_wkly!$C:$C,0),1)),"")</f>
        <v>145.66</v>
      </c>
      <c r="E216" s="21">
        <f>IF(C216="","",IFERROR(INDEX(data_wkly!F:F,MATCH($B216,data_wkly!$C:$C,0),1),""))</f>
        <v>-0.40999999999999659</v>
      </c>
      <c r="F216" s="21">
        <f>IF(E216="","",IFERROR(IF(INDEX(data_wkly!G:G,MATCH($B216,data_wkly!$C:$C,0),1)=0,"",INDEX(data_wkly!G:G,MATCH($B216,data_wkly!$C:$C,0),1)),""))</f>
        <v>131.65666666666667</v>
      </c>
      <c r="G216" s="21">
        <f>IFERROR(IF(INDEX(data_wkly!H:H,MATCH($B216,data_wkly!$C:$C,0),1)=0,"",INDEX(data_wkly!H:H,MATCH($B216,data_wkly!$C:$C,0),1)),"")</f>
        <v>143.05000000000001</v>
      </c>
      <c r="H216" s="21">
        <f>IF(C216="","",IFERROR(INDEX(data_wkly!I:I,MATCH($B216,data_wkly!$C:$C,0),1),""))</f>
        <v>-0.39999999999997726</v>
      </c>
      <c r="I216" s="21">
        <f>IF(H216="","",IFERROR(IF(INDEX(data_wkly!J:J,MATCH($B216,data_wkly!$C:$C,0),1)=0,"",INDEX(data_wkly!J:J,MATCH($B216,data_wkly!$C:$C,0),1)),""))</f>
        <v>129.28333333333333</v>
      </c>
      <c r="J216" s="21">
        <f>IFERROR(IF(INDEX(data_wkly!K:K,MATCH($B216,data_wkly!$C:$C,0),1)=0,"",INDEX(data_wkly!K:K,MATCH($B216,data_wkly!$C:$C,0),1)),"")</f>
        <v>84.25</v>
      </c>
      <c r="K216" s="86">
        <f>IFERROR(IF(INDEX(data_wkly!L:L,MATCH($B216,data_wkly!$C:$C,0),1)=0,"",INDEX(data_wkly!L:L,MATCH($B216,data_wkly!$C:$C,0),1)),"")</f>
        <v>11.3</v>
      </c>
      <c r="L216" s="156"/>
      <c r="M216" s="155">
        <f>IFERROR(IF(INDEX(data_wkly!M:M,MATCH($B216,data_wkly!$C:$C,0),1)=0,"",INDEX(data_wkly!M:M,MATCH($B216,data_wkly!$C:$C,0),1)),"")</f>
        <v>83161</v>
      </c>
      <c r="N216" s="21">
        <f>IFERROR(IF(INDEX(data_wkly!N:N,MATCH($B216,data_wkly!$C:$C,0),1)=0,"",INDEX(data_wkly!N:N,MATCH($B216,data_wkly!$C:$C,0),1)),"")</f>
        <v>148.75</v>
      </c>
      <c r="O216" s="21">
        <f>IF(M216="","",IFERROR(INDEX(data_wkly!O:O,MATCH($B216,data_wkly!$C:$C,0),1),""))</f>
        <v>-0.27000000000001023</v>
      </c>
      <c r="P216" s="21">
        <f>IF(M216="","",IFERROR(IF(INDEX(data_wkly!P:P,MATCH($B216,data_wkly!$C:$C,0),1)=0,"",INDEX(data_wkly!P:P,MATCH($B216,data_wkly!$C:$C,0),1)),""))</f>
        <v>135.28</v>
      </c>
      <c r="Q216" s="21">
        <f>IFERROR(IF(INDEX(data_wkly!Q:Q,MATCH($B216,data_wkly!$C:$C,0),1)=0,"",INDEX(data_wkly!Q:Q,MATCH($B216,data_wkly!$C:$C,0),1)),"")</f>
        <v>146.08000000000001</v>
      </c>
      <c r="R216" s="21">
        <f>IF(M216="","",IFERROR(INDEX(data_wkly!R:R,MATCH($B216,data_wkly!$C:$C,0),1),""))</f>
        <v>-0.25999999999999091</v>
      </c>
      <c r="S216" s="21">
        <f>IF(M216="","",IFERROR(IF(INDEX(data_wkly!S:S,MATCH($B216,data_wkly!$C:$C,0),1)=0,"",INDEX(data_wkly!S:S,MATCH($B216,data_wkly!$C:$C,0),1)),""))</f>
        <v>132.85</v>
      </c>
      <c r="T216" s="21">
        <f>IFERROR(IF(INDEX(data_wkly!T:T,MATCH($B216,data_wkly!$C:$C,0),1)=0,"",INDEX(data_wkly!T:T,MATCH($B216,data_wkly!$C:$C,0),1)),"")</f>
        <v>83.33</v>
      </c>
      <c r="U216" s="86">
        <f>IFERROR(IF(INDEX(data_wkly!U:U,MATCH($B216,data_wkly!$C:$C,0),1)=0,"",INDEX(data_wkly!U:U,MATCH($B216,data_wkly!$C:$C,0),1)),"")</f>
        <v>11.3</v>
      </c>
      <c r="V216" s="157">
        <f t="shared" si="18"/>
        <v>2</v>
      </c>
      <c r="W216" s="152">
        <f>IFERROR(IF(INDEX(data_wkly!W:W,MATCH($B216,data_wkly!$C:$C,0),1)=0,"",INDEX(data_wkly!W:W,MATCH($B216,data_wkly!$C:$C,0),1)),"")</f>
        <v>128.36969999999999</v>
      </c>
      <c r="X216" s="21">
        <f>IFERROR(IF(INDEX(data_wkly!X:X,MATCH($B216,data_wkly!$C:$C,0),1)=0,"",INDEX(data_wkly!X:X,MATCH($B216,data_wkly!$C:$C,0),1)),"")</f>
        <v>3.1889562087115308</v>
      </c>
      <c r="Y216" s="21">
        <f>IFERROR(IF(INDEX(data_wkly!Y:Y,MATCH($B216,data_wkly!$C:$C,0),1)=0,"",INDEX(data_wkly!Y:Y,MATCH($B216,data_wkly!$C:$C,0),1)),"")</f>
        <v>126.71</v>
      </c>
      <c r="Z216" s="21">
        <f>IFERROR(IF(INDEX(data_wkly!Z:Z,MATCH($B216,data_wkly!$C:$C,0),1)=0,"",INDEX(data_wkly!Z:Z,MATCH($B216,data_wkly!$C:$C,0),1)),"")</f>
        <v>3.4099999999999966</v>
      </c>
      <c r="AA216" s="152">
        <f>IFERROR(IF(INDEX(data_wkly!AA:AA,MATCH($B216,data_wkly!$C:$C,0),1)=0,"",INDEX(data_wkly!AA:AA,MATCH($B216,data_wkly!$C:$C,0),1)),"")</f>
        <v>127.06</v>
      </c>
      <c r="AB216" s="21">
        <f>IFERROR(IF(INDEX(data_wkly!AB:AB,MATCH($B216,data_wkly!$C:$C,0),1)=0,"",INDEX(data_wkly!AB:AB,MATCH($B216,data_wkly!$C:$C,0),1)),"")</f>
        <v>3.4099999999999966</v>
      </c>
      <c r="AC216" s="21">
        <f>IFERROR(IF(INDEX(data_wkly!AC:AC,MATCH($B216,data_wkly!$C:$C,0),1)=0,"",INDEX(data_wkly!AC:AC,MATCH($B216,data_wkly!$C:$C,0),1)),"")</f>
        <v>126.26</v>
      </c>
      <c r="AD216" s="21">
        <f>IFERROR(IF(INDEX(data_wkly!AD:AD,MATCH($B216,data_wkly!$C:$C,0),1)=0,"",INDEX(data_wkly!AD:AD,MATCH($B216,data_wkly!$C:$C,0),1)),"")</f>
        <v>3.6099999999999994</v>
      </c>
      <c r="AE216" s="157">
        <f t="shared" si="19"/>
        <v>2</v>
      </c>
      <c r="AF216" s="154" t="str">
        <f>IFERROR(IF(INDEX(data_wkly!AF:AF,MATCH($B216,data_wkly!$C:$C,0),1)=0,"",INDEX(data_wkly!AF:AF,MATCH($B216,data_wkly!$C:$C,0),1)),"")</f>
        <v/>
      </c>
      <c r="AG216" s="153" t="str">
        <f>IFERROR(IF(AF216="","",INDEX(data_wkly!AG:AG,MATCH($B216,data_wkly!$C:$C,0),1)),"")</f>
        <v/>
      </c>
      <c r="AH216" s="153" t="str">
        <f>IFERROR(IF(INDEX(data_wkly!AH:AH,MATCH($B216,data_wkly!$C:$C,0),1)=0,"",INDEX(data_wkly!AH:AH,MATCH($B216,data_wkly!$C:$C,0),1)),"")</f>
        <v/>
      </c>
      <c r="AI216" s="153" t="str">
        <f>IFERROR(IF(INDEX(data_wkly!AI:AI,MATCH($B216,data_wkly!$C:$C,0),1)=0,"",INDEX(data_wkly!AI:AI,MATCH($B216,data_wkly!$C:$C,0),1)),"")</f>
        <v/>
      </c>
      <c r="AJ216" s="153" t="str">
        <f>IFERROR(IF(AI216="","",INDEX(data_wkly!AJ:AJ,MATCH($B216,data_wkly!$C:$C,0),1)),"")</f>
        <v/>
      </c>
      <c r="AK216" s="153" t="str">
        <f>IFERROR(IF(INDEX(data_wkly!AK:AK,MATCH($B216,data_wkly!$C:$C,0),1)=0,"",INDEX(data_wkly!AK:AK,MATCH($B216,data_wkly!$C:$C,0),1)),"")</f>
        <v/>
      </c>
      <c r="AL216" s="153" t="str">
        <f>IFERROR(IF(INDEX(data_wkly!AL:AL,MATCH($B216,data_wkly!$C:$C,0),1)=0,"",INDEX(data_wkly!AL:AL,MATCH($B216,data_wkly!$C:$C,0),1)),"")</f>
        <v/>
      </c>
      <c r="AM216" s="183" t="str">
        <f>IFERROR(IF(INDEX(data_wkly!AM:AM,MATCH($B216,data_wkly!$C:$C,0),1)=0,"",INDEX(data_wkly!AM:AM,MATCH($B216,data_wkly!$C:$C,0),1)),"")</f>
        <v/>
      </c>
      <c r="AN216" s="41" t="str">
        <f t="shared" si="20"/>
        <v/>
      </c>
      <c r="AO216" s="88">
        <f t="shared" si="23"/>
        <v>2</v>
      </c>
    </row>
    <row r="217" spans="1:41">
      <c r="A217" s="88">
        <f t="shared" si="21"/>
        <v>1</v>
      </c>
      <c r="B217" s="89">
        <f t="shared" si="22"/>
        <v>43162</v>
      </c>
      <c r="C217" s="155">
        <f>IFERROR(IF(INDEX(data_wkly!D:D,MATCH($B217,data_wkly!$C:$C,0),1)=0,"",INDEX(data_wkly!D:D,MATCH($B217,data_wkly!$C:$C,0),1)),"")</f>
        <v>79381</v>
      </c>
      <c r="D217" s="21">
        <f>IFERROR(IF(INDEX(data_wkly!E:E,MATCH($B217,data_wkly!$C:$C,0),1)=0,"",INDEX(data_wkly!E:E,MATCH($B217,data_wkly!$C:$C,0),1)),"")</f>
        <v>145.66</v>
      </c>
      <c r="E217" s="21">
        <f>IF(C217="","",IFERROR(INDEX(data_wkly!F:F,MATCH($B217,data_wkly!$C:$C,0),1),""))</f>
        <v>0</v>
      </c>
      <c r="F217" s="21">
        <f>IF(E217="","",IFERROR(IF(INDEX(data_wkly!G:G,MATCH($B217,data_wkly!$C:$C,0),1)=0,"",INDEX(data_wkly!G:G,MATCH($B217,data_wkly!$C:$C,0),1)),""))</f>
        <v>131.59666666666666</v>
      </c>
      <c r="G217" s="21">
        <f>IFERROR(IF(INDEX(data_wkly!H:H,MATCH($B217,data_wkly!$C:$C,0),1)=0,"",INDEX(data_wkly!H:H,MATCH($B217,data_wkly!$C:$C,0),1)),"")</f>
        <v>143.04</v>
      </c>
      <c r="H217" s="21">
        <f>IF(C217="","",IFERROR(INDEX(data_wkly!I:I,MATCH($B217,data_wkly!$C:$C,0),1),""))</f>
        <v>-1.0000000000019327E-2</v>
      </c>
      <c r="I217" s="21">
        <f>IF(H217="","",IFERROR(IF(INDEX(data_wkly!J:J,MATCH($B217,data_wkly!$C:$C,0),1)=0,"",INDEX(data_wkly!J:J,MATCH($B217,data_wkly!$C:$C,0),1)),""))</f>
        <v>129.22333333333336</v>
      </c>
      <c r="J217" s="21">
        <f>IFERROR(IF(INDEX(data_wkly!K:K,MATCH($B217,data_wkly!$C:$C,0),1)=0,"",INDEX(data_wkly!K:K,MATCH($B217,data_wkly!$C:$C,0),1)),"")</f>
        <v>84.28</v>
      </c>
      <c r="K217" s="86">
        <f>IFERROR(IF(INDEX(data_wkly!L:L,MATCH($B217,data_wkly!$C:$C,0),1)=0,"",INDEX(data_wkly!L:L,MATCH($B217,data_wkly!$C:$C,0),1)),"")</f>
        <v>11.1</v>
      </c>
      <c r="L217" s="156"/>
      <c r="M217" s="155">
        <f>IFERROR(IF(INDEX(data_wkly!M:M,MATCH($B217,data_wkly!$C:$C,0),1)=0,"",INDEX(data_wkly!M:M,MATCH($B217,data_wkly!$C:$C,0),1)),"")</f>
        <v>72280</v>
      </c>
      <c r="N217" s="21">
        <f>IFERROR(IF(INDEX(data_wkly!N:N,MATCH($B217,data_wkly!$C:$C,0),1)=0,"",INDEX(data_wkly!N:N,MATCH($B217,data_wkly!$C:$C,0),1)),"")</f>
        <v>148.58000000000001</v>
      </c>
      <c r="O217" s="21">
        <f>IF(M217="","",IFERROR(INDEX(data_wkly!O:O,MATCH($B217,data_wkly!$C:$C,0),1),""))</f>
        <v>-0.16999999999998749</v>
      </c>
      <c r="P217" s="21">
        <f>IF(M217="","",IFERROR(IF(INDEX(data_wkly!P:P,MATCH($B217,data_wkly!$C:$C,0),1)=0,"",INDEX(data_wkly!P:P,MATCH($B217,data_wkly!$C:$C,0),1)),""))</f>
        <v>135.13999999999999</v>
      </c>
      <c r="Q217" s="21">
        <f>IFERROR(IF(INDEX(data_wkly!Q:Q,MATCH($B217,data_wkly!$C:$C,0),1)=0,"",INDEX(data_wkly!Q:Q,MATCH($B217,data_wkly!$C:$C,0),1)),"")</f>
        <v>145.93</v>
      </c>
      <c r="R217" s="21">
        <f>IF(M217="","",IFERROR(INDEX(data_wkly!R:R,MATCH($B217,data_wkly!$C:$C,0),1),""))</f>
        <v>-0.15000000000000568</v>
      </c>
      <c r="S217" s="21">
        <f>IF(M217="","",IFERROR(IF(INDEX(data_wkly!S:S,MATCH($B217,data_wkly!$C:$C,0),1)=0,"",INDEX(data_wkly!S:S,MATCH($B217,data_wkly!$C:$C,0),1)),""))</f>
        <v>132.71</v>
      </c>
      <c r="T217" s="21">
        <f>IFERROR(IF(INDEX(data_wkly!T:T,MATCH($B217,data_wkly!$C:$C,0),1)=0,"",INDEX(data_wkly!T:T,MATCH($B217,data_wkly!$C:$C,0),1)),"")</f>
        <v>83.37</v>
      </c>
      <c r="U217" s="86">
        <f>IFERROR(IF(INDEX(data_wkly!U:U,MATCH($B217,data_wkly!$C:$C,0),1)=0,"",INDEX(data_wkly!U:U,MATCH($B217,data_wkly!$C:$C,0),1)),"")</f>
        <v>11.2</v>
      </c>
      <c r="V217" s="157">
        <f t="shared" si="18"/>
        <v>1</v>
      </c>
      <c r="W217" s="152">
        <f>IFERROR(IF(INDEX(data_wkly!W:W,MATCH($B217,data_wkly!$C:$C,0),1)=0,"",INDEX(data_wkly!W:W,MATCH($B217,data_wkly!$C:$C,0),1)),"")</f>
        <v>131.55860000000001</v>
      </c>
      <c r="X217" s="21">
        <f>IFERROR(IF(INDEX(data_wkly!X:X,MATCH($B217,data_wkly!$C:$C,0),1)=0,"",INDEX(data_wkly!X:X,MATCH($B217,data_wkly!$C:$C,0),1)),"")</f>
        <v>3.1889299981622798</v>
      </c>
      <c r="Y217" s="21">
        <f>IFERROR(IF(INDEX(data_wkly!Y:Y,MATCH($B217,data_wkly!$C:$C,0),1)=0,"",INDEX(data_wkly!Y:Y,MATCH($B217,data_wkly!$C:$C,0),1)),"")</f>
        <v>130.06</v>
      </c>
      <c r="Z217" s="21">
        <f>IFERROR(IF(INDEX(data_wkly!Z:Z,MATCH($B217,data_wkly!$C:$C,0),1)=0,"",INDEX(data_wkly!Z:Z,MATCH($B217,data_wkly!$C:$C,0),1)),"")</f>
        <v>3.3500000000000085</v>
      </c>
      <c r="AA217" s="152">
        <f>IFERROR(IF(INDEX(data_wkly!AA:AA,MATCH($B217,data_wkly!$C:$C,0),1)=0,"",INDEX(data_wkly!AA:AA,MATCH($B217,data_wkly!$C:$C,0),1)),"")</f>
        <v>130.69999999999999</v>
      </c>
      <c r="AB217" s="21">
        <f>IFERROR(IF(INDEX(data_wkly!AB:AB,MATCH($B217,data_wkly!$C:$C,0),1)=0,"",INDEX(data_wkly!AB:AB,MATCH($B217,data_wkly!$C:$C,0),1)),"")</f>
        <v>3.6399999999999864</v>
      </c>
      <c r="AC217" s="21">
        <f>IFERROR(IF(INDEX(data_wkly!AC:AC,MATCH($B217,data_wkly!$C:$C,0),1)=0,"",INDEX(data_wkly!AC:AC,MATCH($B217,data_wkly!$C:$C,0),1)),"")</f>
        <v>130.09</v>
      </c>
      <c r="AD217" s="21">
        <f>IFERROR(IF(INDEX(data_wkly!AD:AD,MATCH($B217,data_wkly!$C:$C,0),1)=0,"",INDEX(data_wkly!AD:AD,MATCH($B217,data_wkly!$C:$C,0),1)),"")</f>
        <v>3.8299999999999983</v>
      </c>
      <c r="AE217" s="157">
        <f t="shared" si="19"/>
        <v>1</v>
      </c>
      <c r="AF217" s="154" t="str">
        <f>IFERROR(IF(INDEX(data_wkly!AF:AF,MATCH($B217,data_wkly!$C:$C,0),1)=0,"",INDEX(data_wkly!AF:AF,MATCH($B217,data_wkly!$C:$C,0),1)),"")</f>
        <v/>
      </c>
      <c r="AG217" s="153" t="str">
        <f>IFERROR(IF(AF217="","",INDEX(data_wkly!AG:AG,MATCH($B217,data_wkly!$C:$C,0),1)),"")</f>
        <v/>
      </c>
      <c r="AH217" s="153" t="str">
        <f>IFERROR(IF(INDEX(data_wkly!AH:AH,MATCH($B217,data_wkly!$C:$C,0),1)=0,"",INDEX(data_wkly!AH:AH,MATCH($B217,data_wkly!$C:$C,0),1)),"")</f>
        <v/>
      </c>
      <c r="AI217" s="153" t="str">
        <f>IFERROR(IF(INDEX(data_wkly!AI:AI,MATCH($B217,data_wkly!$C:$C,0),1)=0,"",INDEX(data_wkly!AI:AI,MATCH($B217,data_wkly!$C:$C,0),1)),"")</f>
        <v/>
      </c>
      <c r="AJ217" s="153" t="str">
        <f>IFERROR(IF(AI217="","",INDEX(data_wkly!AJ:AJ,MATCH($B217,data_wkly!$C:$C,0),1)),"")</f>
        <v/>
      </c>
      <c r="AK217" s="153" t="str">
        <f>IFERROR(IF(INDEX(data_wkly!AK:AK,MATCH($B217,data_wkly!$C:$C,0),1)=0,"",INDEX(data_wkly!AK:AK,MATCH($B217,data_wkly!$C:$C,0),1)),"")</f>
        <v/>
      </c>
      <c r="AL217" s="153" t="str">
        <f>IFERROR(IF(INDEX(data_wkly!AL:AL,MATCH($B217,data_wkly!$C:$C,0),1)=0,"",INDEX(data_wkly!AL:AL,MATCH($B217,data_wkly!$C:$C,0),1)),"")</f>
        <v/>
      </c>
      <c r="AM217" s="183" t="str">
        <f>IFERROR(IF(INDEX(data_wkly!AM:AM,MATCH($B217,data_wkly!$C:$C,0),1)=0,"",INDEX(data_wkly!AM:AM,MATCH($B217,data_wkly!$C:$C,0),1)),"")</f>
        <v/>
      </c>
      <c r="AN217" s="41" t="str">
        <f t="shared" si="20"/>
        <v/>
      </c>
      <c r="AO217" s="88">
        <f t="shared" si="23"/>
        <v>1</v>
      </c>
    </row>
    <row r="218" spans="1:41">
      <c r="A218" s="88">
        <f t="shared" si="21"/>
        <v>2</v>
      </c>
      <c r="B218" s="89">
        <f t="shared" si="22"/>
        <v>43169</v>
      </c>
      <c r="C218" s="155">
        <f>IFERROR(IF(INDEX(data_wkly!D:D,MATCH($B218,data_wkly!$C:$C,0),1)=0,"",INDEX(data_wkly!D:D,MATCH($B218,data_wkly!$C:$C,0),1)),"")</f>
        <v>87015</v>
      </c>
      <c r="D218" s="21">
        <f>IFERROR(IF(INDEX(data_wkly!E:E,MATCH($B218,data_wkly!$C:$C,0),1)=0,"",INDEX(data_wkly!E:E,MATCH($B218,data_wkly!$C:$C,0),1)),"")</f>
        <v>145.71</v>
      </c>
      <c r="E218" s="21">
        <f>IF(C218="","",IFERROR(INDEX(data_wkly!F:F,MATCH($B218,data_wkly!$C:$C,0),1),""))</f>
        <v>5.0000000000011369E-2</v>
      </c>
      <c r="F218" s="21">
        <f>IF(E218="","",IFERROR(IF(INDEX(data_wkly!G:G,MATCH($B218,data_wkly!$C:$C,0),1)=0,"",INDEX(data_wkly!G:G,MATCH($B218,data_wkly!$C:$C,0),1)),""))</f>
        <v>131.73333333333335</v>
      </c>
      <c r="G218" s="21">
        <f>IFERROR(IF(INDEX(data_wkly!H:H,MATCH($B218,data_wkly!$C:$C,0),1)=0,"",INDEX(data_wkly!H:H,MATCH($B218,data_wkly!$C:$C,0),1)),"")</f>
        <v>143.1</v>
      </c>
      <c r="H218" s="21">
        <f>IF(C218="","",IFERROR(INDEX(data_wkly!I:I,MATCH($B218,data_wkly!$C:$C,0),1),""))</f>
        <v>6.0000000000002274E-2</v>
      </c>
      <c r="I218" s="21">
        <f>IF(H218="","",IFERROR(IF(INDEX(data_wkly!J:J,MATCH($B218,data_wkly!$C:$C,0),1)=0,"",INDEX(data_wkly!J:J,MATCH($B218,data_wkly!$C:$C,0),1)),""))</f>
        <v>129.35333333333332</v>
      </c>
      <c r="J218" s="21">
        <f>IFERROR(IF(INDEX(data_wkly!K:K,MATCH($B218,data_wkly!$C:$C,0),1)=0,"",INDEX(data_wkly!K:K,MATCH($B218,data_wkly!$C:$C,0),1)),"")</f>
        <v>83.94</v>
      </c>
      <c r="K218" s="86">
        <f>IFERROR(IF(INDEX(data_wkly!L:L,MATCH($B218,data_wkly!$C:$C,0),1)=0,"",INDEX(data_wkly!L:L,MATCH($B218,data_wkly!$C:$C,0),1)),"")</f>
        <v>11</v>
      </c>
      <c r="L218" s="156"/>
      <c r="M218" s="155">
        <f>IFERROR(IF(INDEX(data_wkly!M:M,MATCH($B218,data_wkly!$C:$C,0),1)=0,"",INDEX(data_wkly!M:M,MATCH($B218,data_wkly!$C:$C,0),1)),"")</f>
        <v>88878</v>
      </c>
      <c r="N218" s="21">
        <f>IFERROR(IF(INDEX(data_wkly!N:N,MATCH($B218,data_wkly!$C:$C,0),1)=0,"",INDEX(data_wkly!N:N,MATCH($B218,data_wkly!$C:$C,0),1)),"")</f>
        <v>148.87</v>
      </c>
      <c r="O218" s="21">
        <f>IF(M218="","",IFERROR(INDEX(data_wkly!O:O,MATCH($B218,data_wkly!$C:$C,0),1),""))</f>
        <v>0.28999999999999204</v>
      </c>
      <c r="P218" s="21">
        <f>IF(M218="","",IFERROR(IF(INDEX(data_wkly!P:P,MATCH($B218,data_wkly!$C:$C,0),1)=0,"",INDEX(data_wkly!P:P,MATCH($B218,data_wkly!$C:$C,0),1)),""))</f>
        <v>135.42333333333332</v>
      </c>
      <c r="Q218" s="21">
        <f>IFERROR(IF(INDEX(data_wkly!Q:Q,MATCH($B218,data_wkly!$C:$C,0),1)=0,"",INDEX(data_wkly!Q:Q,MATCH($B218,data_wkly!$C:$C,0),1)),"")</f>
        <v>146.19999999999999</v>
      </c>
      <c r="R218" s="21">
        <f>IF(M218="","",IFERROR(INDEX(data_wkly!R:R,MATCH($B218,data_wkly!$C:$C,0),1),""))</f>
        <v>0.26999999999998181</v>
      </c>
      <c r="S218" s="21">
        <f>IF(M218="","",IFERROR(IF(INDEX(data_wkly!S:S,MATCH($B218,data_wkly!$C:$C,0),1)=0,"",INDEX(data_wkly!S:S,MATCH($B218,data_wkly!$C:$C,0),1)),""))</f>
        <v>132.98333333333332</v>
      </c>
      <c r="T218" s="21">
        <f>IFERROR(IF(INDEX(data_wkly!T:T,MATCH($B218,data_wkly!$C:$C,0),1)=0,"",INDEX(data_wkly!T:T,MATCH($B218,data_wkly!$C:$C,0),1)),"")</f>
        <v>83.72</v>
      </c>
      <c r="U218" s="86">
        <f>IFERROR(IF(INDEX(data_wkly!U:U,MATCH($B218,data_wkly!$C:$C,0),1)=0,"",INDEX(data_wkly!U:U,MATCH($B218,data_wkly!$C:$C,0),1)),"")</f>
        <v>11.1</v>
      </c>
      <c r="V218" s="157">
        <f t="shared" si="18"/>
        <v>2</v>
      </c>
      <c r="W218" s="152">
        <f>IFERROR(IF(INDEX(data_wkly!W:W,MATCH($B218,data_wkly!$C:$C,0),1)=0,"",INDEX(data_wkly!W:W,MATCH($B218,data_wkly!$C:$C,0),1)),"")</f>
        <v>133.029</v>
      </c>
      <c r="X218" s="21">
        <f>IFERROR(IF(INDEX(data_wkly!X:X,MATCH($B218,data_wkly!$C:$C,0),1)=0,"",INDEX(data_wkly!X:X,MATCH($B218,data_wkly!$C:$C,0),1)),"")</f>
        <v>1.4704020639146052</v>
      </c>
      <c r="Y218" s="21">
        <f>IFERROR(IF(INDEX(data_wkly!Y:Y,MATCH($B218,data_wkly!$C:$C,0),1)=0,"",INDEX(data_wkly!Y:Y,MATCH($B218,data_wkly!$C:$C,0),1)),"")</f>
        <v>131.69</v>
      </c>
      <c r="Z218" s="21">
        <f>IFERROR(IF(INDEX(data_wkly!Z:Z,MATCH($B218,data_wkly!$C:$C,0),1)=0,"",INDEX(data_wkly!Z:Z,MATCH($B218,data_wkly!$C:$C,0),1)),"")</f>
        <v>1.6299999999999955</v>
      </c>
      <c r="AA218" s="152">
        <f>IFERROR(IF(INDEX(data_wkly!AA:AA,MATCH($B218,data_wkly!$C:$C,0),1)=0,"",INDEX(data_wkly!AA:AA,MATCH($B218,data_wkly!$C:$C,0),1)),"")</f>
        <v>133.03</v>
      </c>
      <c r="AB218" s="21">
        <f>IFERROR(IF(INDEX(data_wkly!AB:AB,MATCH($B218,data_wkly!$C:$C,0),1)=0,"",INDEX(data_wkly!AB:AB,MATCH($B218,data_wkly!$C:$C,0),1)),"")</f>
        <v>2.3300000000000125</v>
      </c>
      <c r="AC218" s="21">
        <f>IFERROR(IF(INDEX(data_wkly!AC:AC,MATCH($B218,data_wkly!$C:$C,0),1)=0,"",INDEX(data_wkly!AC:AC,MATCH($B218,data_wkly!$C:$C,0),1)),"")</f>
        <v>132.51</v>
      </c>
      <c r="AD218" s="21">
        <f>IFERROR(IF(INDEX(data_wkly!AD:AD,MATCH($B218,data_wkly!$C:$C,0),1)=0,"",INDEX(data_wkly!AD:AD,MATCH($B218,data_wkly!$C:$C,0),1)),"")</f>
        <v>2.4199999999999875</v>
      </c>
      <c r="AE218" s="157">
        <f t="shared" si="19"/>
        <v>2</v>
      </c>
      <c r="AF218" s="154" t="str">
        <f>IFERROR(IF(INDEX(data_wkly!AF:AF,MATCH($B218,data_wkly!$C:$C,0),1)=0,"",INDEX(data_wkly!AF:AF,MATCH($B218,data_wkly!$C:$C,0),1)),"")</f>
        <v/>
      </c>
      <c r="AG218" s="153" t="str">
        <f>IFERROR(IF(AF218="","",INDEX(data_wkly!AG:AG,MATCH($B218,data_wkly!$C:$C,0),1)),"")</f>
        <v/>
      </c>
      <c r="AH218" s="153" t="str">
        <f>IFERROR(IF(INDEX(data_wkly!AH:AH,MATCH($B218,data_wkly!$C:$C,0),1)=0,"",INDEX(data_wkly!AH:AH,MATCH($B218,data_wkly!$C:$C,0),1)),"")</f>
        <v/>
      </c>
      <c r="AI218" s="153" t="str">
        <f>IFERROR(IF(INDEX(data_wkly!AI:AI,MATCH($B218,data_wkly!$C:$C,0),1)=0,"",INDEX(data_wkly!AI:AI,MATCH($B218,data_wkly!$C:$C,0),1)),"")</f>
        <v/>
      </c>
      <c r="AJ218" s="153" t="str">
        <f>IFERROR(IF(AI218="","",INDEX(data_wkly!AJ:AJ,MATCH($B218,data_wkly!$C:$C,0),1)),"")</f>
        <v/>
      </c>
      <c r="AK218" s="153" t="str">
        <f>IFERROR(IF(INDEX(data_wkly!AK:AK,MATCH($B218,data_wkly!$C:$C,0),1)=0,"",INDEX(data_wkly!AK:AK,MATCH($B218,data_wkly!$C:$C,0),1)),"")</f>
        <v/>
      </c>
      <c r="AL218" s="153" t="str">
        <f>IFERROR(IF(INDEX(data_wkly!AL:AL,MATCH($B218,data_wkly!$C:$C,0),1)=0,"",INDEX(data_wkly!AL:AL,MATCH($B218,data_wkly!$C:$C,0),1)),"")</f>
        <v/>
      </c>
      <c r="AM218" s="183" t="str">
        <f>IFERROR(IF(INDEX(data_wkly!AM:AM,MATCH($B218,data_wkly!$C:$C,0),1)=0,"",INDEX(data_wkly!AM:AM,MATCH($B218,data_wkly!$C:$C,0),1)),"")</f>
        <v/>
      </c>
      <c r="AN218" s="41" t="str">
        <f t="shared" si="20"/>
        <v/>
      </c>
      <c r="AO218" s="88">
        <f t="shared" si="23"/>
        <v>2</v>
      </c>
    </row>
    <row r="219" spans="1:41">
      <c r="A219" s="88">
        <f t="shared" si="21"/>
        <v>1</v>
      </c>
      <c r="B219" s="89">
        <f t="shared" si="22"/>
        <v>43176</v>
      </c>
      <c r="C219" s="155">
        <f>IFERROR(IF(INDEX(data_wkly!D:D,MATCH($B219,data_wkly!$C:$C,0),1)=0,"",INDEX(data_wkly!D:D,MATCH($B219,data_wkly!$C:$C,0),1)),"")</f>
        <v>87753</v>
      </c>
      <c r="D219" s="21">
        <f>IFERROR(IF(INDEX(data_wkly!E:E,MATCH($B219,data_wkly!$C:$C,0),1)=0,"",INDEX(data_wkly!E:E,MATCH($B219,data_wkly!$C:$C,0),1)),"")</f>
        <v>145.34</v>
      </c>
      <c r="E219" s="21">
        <f>IF(C219="","",IFERROR(INDEX(data_wkly!F:F,MATCH($B219,data_wkly!$C:$C,0),1),""))</f>
        <v>-0.37000000000000455</v>
      </c>
      <c r="F219" s="21">
        <f>IF(E219="","",IFERROR(IF(INDEX(data_wkly!G:G,MATCH($B219,data_wkly!$C:$C,0),1)=0,"",INDEX(data_wkly!G:G,MATCH($B219,data_wkly!$C:$C,0),1)),""))</f>
        <v>131.91666666666666</v>
      </c>
      <c r="G219" s="21">
        <f>IFERROR(IF(INDEX(data_wkly!H:H,MATCH($B219,data_wkly!$C:$C,0),1)=0,"",INDEX(data_wkly!H:H,MATCH($B219,data_wkly!$C:$C,0),1)),"")</f>
        <v>142.72999999999999</v>
      </c>
      <c r="H219" s="21">
        <f>IF(C219="","",IFERROR(INDEX(data_wkly!I:I,MATCH($B219,data_wkly!$C:$C,0),1),""))</f>
        <v>-0.37000000000000455</v>
      </c>
      <c r="I219" s="21">
        <f>IF(H219="","",IFERROR(IF(INDEX(data_wkly!J:J,MATCH($B219,data_wkly!$C:$C,0),1)=0,"",INDEX(data_wkly!J:J,MATCH($B219,data_wkly!$C:$C,0),1)),""))</f>
        <v>129.53666666666666</v>
      </c>
      <c r="J219" s="21">
        <f>IFERROR(IF(INDEX(data_wkly!K:K,MATCH($B219,data_wkly!$C:$C,0),1)=0,"",INDEX(data_wkly!K:K,MATCH($B219,data_wkly!$C:$C,0),1)),"")</f>
        <v>84.46</v>
      </c>
      <c r="K219" s="86">
        <f>IFERROR(IF(INDEX(data_wkly!L:L,MATCH($B219,data_wkly!$C:$C,0),1)=0,"",INDEX(data_wkly!L:L,MATCH($B219,data_wkly!$C:$C,0),1)),"")</f>
        <v>11.2</v>
      </c>
      <c r="L219" s="156"/>
      <c r="M219" s="155">
        <f>IFERROR(IF(INDEX(data_wkly!M:M,MATCH($B219,data_wkly!$C:$C,0),1)=0,"",INDEX(data_wkly!M:M,MATCH($B219,data_wkly!$C:$C,0),1)),"")</f>
        <v>88846</v>
      </c>
      <c r="N219" s="21">
        <f>IFERROR(IF(INDEX(data_wkly!N:N,MATCH($B219,data_wkly!$C:$C,0),1)=0,"",INDEX(data_wkly!N:N,MATCH($B219,data_wkly!$C:$C,0),1)),"")</f>
        <v>148.33000000000001</v>
      </c>
      <c r="O219" s="21">
        <f>IF(M219="","",IFERROR(INDEX(data_wkly!O:O,MATCH($B219,data_wkly!$C:$C,0),1),""))</f>
        <v>-0.53999999999999204</v>
      </c>
      <c r="P219" s="21">
        <f>IF(M219="","",IFERROR(IF(INDEX(data_wkly!P:P,MATCH($B219,data_wkly!$C:$C,0),1)=0,"",INDEX(data_wkly!P:P,MATCH($B219,data_wkly!$C:$C,0),1)),""))</f>
        <v>135.63666666666668</v>
      </c>
      <c r="Q219" s="21">
        <f>IFERROR(IF(INDEX(data_wkly!Q:Q,MATCH($B219,data_wkly!$C:$C,0),1)=0,"",INDEX(data_wkly!Q:Q,MATCH($B219,data_wkly!$C:$C,0),1)),"")</f>
        <v>145.68</v>
      </c>
      <c r="R219" s="21">
        <f>IF(M219="","",IFERROR(INDEX(data_wkly!R:R,MATCH($B219,data_wkly!$C:$C,0),1),""))</f>
        <v>-0.51999999999998181</v>
      </c>
      <c r="S219" s="21">
        <f>IF(M219="","",IFERROR(IF(INDEX(data_wkly!S:S,MATCH($B219,data_wkly!$C:$C,0),1)=0,"",INDEX(data_wkly!S:S,MATCH($B219,data_wkly!$C:$C,0),1)),""))</f>
        <v>133.19666666666669</v>
      </c>
      <c r="T219" s="21">
        <f>IFERROR(IF(INDEX(data_wkly!T:T,MATCH($B219,data_wkly!$C:$C,0),1)=0,"",INDEX(data_wkly!T:T,MATCH($B219,data_wkly!$C:$C,0),1)),"")</f>
        <v>83.83</v>
      </c>
      <c r="U219" s="86">
        <f>IFERROR(IF(INDEX(data_wkly!U:U,MATCH($B219,data_wkly!$C:$C,0),1)=0,"",INDEX(data_wkly!U:U,MATCH($B219,data_wkly!$C:$C,0),1)),"")</f>
        <v>11.2</v>
      </c>
      <c r="V219" s="157">
        <f t="shared" si="18"/>
        <v>1</v>
      </c>
      <c r="W219" s="152">
        <f>IFERROR(IF(INDEX(data_wkly!W:W,MATCH($B219,data_wkly!$C:$C,0),1)=0,"",INDEX(data_wkly!W:W,MATCH($B219,data_wkly!$C:$C,0),1)),"")</f>
        <v>129.75569999999999</v>
      </c>
      <c r="X219" s="21">
        <f>IFERROR(IF(INDEX(data_wkly!X:X,MATCH($B219,data_wkly!$C:$C,0),1)=0,"",INDEX(data_wkly!X:X,MATCH($B219,data_wkly!$C:$C,0),1)),"")</f>
        <v>-3.273281956620167</v>
      </c>
      <c r="Y219" s="21">
        <f>IFERROR(IF(INDEX(data_wkly!Y:Y,MATCH($B219,data_wkly!$C:$C,0),1)=0,"",INDEX(data_wkly!Y:Y,MATCH($B219,data_wkly!$C:$C,0),1)),"")</f>
        <v>128.43</v>
      </c>
      <c r="Z219" s="21">
        <f>IFERROR(IF(INDEX(data_wkly!Z:Z,MATCH($B219,data_wkly!$C:$C,0),1)=0,"",INDEX(data_wkly!Z:Z,MATCH($B219,data_wkly!$C:$C,0),1)),"")</f>
        <v>-3.2599999999999909</v>
      </c>
      <c r="AA219" s="152">
        <f>IFERROR(IF(INDEX(data_wkly!AA:AA,MATCH($B219,data_wkly!$C:$C,0),1)=0,"",INDEX(data_wkly!AA:AA,MATCH($B219,data_wkly!$C:$C,0),1)),"")</f>
        <v>130.77000000000001</v>
      </c>
      <c r="AB219" s="21">
        <f>IFERROR(IF(INDEX(data_wkly!AB:AB,MATCH($B219,data_wkly!$C:$C,0),1)=0,"",INDEX(data_wkly!AB:AB,MATCH($B219,data_wkly!$C:$C,0),1)),"")</f>
        <v>-2.2599999999999909</v>
      </c>
      <c r="AC219" s="21">
        <f>IFERROR(IF(INDEX(data_wkly!AC:AC,MATCH($B219,data_wkly!$C:$C,0),1)=0,"",INDEX(data_wkly!AC:AC,MATCH($B219,data_wkly!$C:$C,0),1)),"")</f>
        <v>130.06</v>
      </c>
      <c r="AD219" s="21">
        <f>IFERROR(IF(INDEX(data_wkly!AD:AD,MATCH($B219,data_wkly!$C:$C,0),1)=0,"",INDEX(data_wkly!AD:AD,MATCH($B219,data_wkly!$C:$C,0),1)),"")</f>
        <v>-2.4499999999999886</v>
      </c>
      <c r="AE219" s="157">
        <f t="shared" si="19"/>
        <v>1</v>
      </c>
      <c r="AF219" s="154" t="str">
        <f>IFERROR(IF(INDEX(data_wkly!AF:AF,MATCH($B219,data_wkly!$C:$C,0),1)=0,"",INDEX(data_wkly!AF:AF,MATCH($B219,data_wkly!$C:$C,0),1)),"")</f>
        <v/>
      </c>
      <c r="AG219" s="153" t="str">
        <f>IFERROR(IF(AF219="","",INDEX(data_wkly!AG:AG,MATCH($B219,data_wkly!$C:$C,0),1)),"")</f>
        <v/>
      </c>
      <c r="AH219" s="153" t="str">
        <f>IFERROR(IF(INDEX(data_wkly!AH:AH,MATCH($B219,data_wkly!$C:$C,0),1)=0,"",INDEX(data_wkly!AH:AH,MATCH($B219,data_wkly!$C:$C,0),1)),"")</f>
        <v/>
      </c>
      <c r="AI219" s="153" t="str">
        <f>IFERROR(IF(INDEX(data_wkly!AI:AI,MATCH($B219,data_wkly!$C:$C,0),1)=0,"",INDEX(data_wkly!AI:AI,MATCH($B219,data_wkly!$C:$C,0),1)),"")</f>
        <v/>
      </c>
      <c r="AJ219" s="153" t="str">
        <f>IFERROR(IF(AI219="","",INDEX(data_wkly!AJ:AJ,MATCH($B219,data_wkly!$C:$C,0),1)),"")</f>
        <v/>
      </c>
      <c r="AK219" s="153" t="str">
        <f>IFERROR(IF(INDEX(data_wkly!AK:AK,MATCH($B219,data_wkly!$C:$C,0),1)=0,"",INDEX(data_wkly!AK:AK,MATCH($B219,data_wkly!$C:$C,0),1)),"")</f>
        <v/>
      </c>
      <c r="AL219" s="153" t="str">
        <f>IFERROR(IF(INDEX(data_wkly!AL:AL,MATCH($B219,data_wkly!$C:$C,0),1)=0,"",INDEX(data_wkly!AL:AL,MATCH($B219,data_wkly!$C:$C,0),1)),"")</f>
        <v/>
      </c>
      <c r="AM219" s="183" t="str">
        <f>IFERROR(IF(INDEX(data_wkly!AM:AM,MATCH($B219,data_wkly!$C:$C,0),1)=0,"",INDEX(data_wkly!AM:AM,MATCH($B219,data_wkly!$C:$C,0),1)),"")</f>
        <v/>
      </c>
      <c r="AN219" s="41" t="str">
        <f t="shared" si="20"/>
        <v/>
      </c>
      <c r="AO219" s="88">
        <f t="shared" si="23"/>
        <v>1</v>
      </c>
    </row>
    <row r="220" spans="1:41">
      <c r="A220" s="88">
        <f t="shared" si="21"/>
        <v>2</v>
      </c>
      <c r="B220" s="89">
        <f t="shared" si="22"/>
        <v>43183</v>
      </c>
      <c r="C220" s="155">
        <f>IFERROR(IF(INDEX(data_wkly!D:D,MATCH($B220,data_wkly!$C:$C,0),1)=0,"",INDEX(data_wkly!D:D,MATCH($B220,data_wkly!$C:$C,0),1)),"")</f>
        <v>85533</v>
      </c>
      <c r="D220" s="21">
        <f>IFERROR(IF(INDEX(data_wkly!E:E,MATCH($B220,data_wkly!$C:$C,0),1)=0,"",INDEX(data_wkly!E:E,MATCH($B220,data_wkly!$C:$C,0),1)),"")</f>
        <v>145.37</v>
      </c>
      <c r="E220" s="21">
        <f>IF(C220="","",IFERROR(INDEX(data_wkly!F:F,MATCH($B220,data_wkly!$C:$C,0),1),""))</f>
        <v>3.0000000000001137E-2</v>
      </c>
      <c r="F220" s="21">
        <f>IF(E220="","",IFERROR(IF(INDEX(data_wkly!G:G,MATCH($B220,data_wkly!$C:$C,0),1)=0,"",INDEX(data_wkly!G:G,MATCH($B220,data_wkly!$C:$C,0),1)),""))</f>
        <v>132.35999999999999</v>
      </c>
      <c r="G220" s="21">
        <f>IFERROR(IF(INDEX(data_wkly!H:H,MATCH($B220,data_wkly!$C:$C,0),1)=0,"",INDEX(data_wkly!H:H,MATCH($B220,data_wkly!$C:$C,0),1)),"")</f>
        <v>142.75</v>
      </c>
      <c r="H220" s="21">
        <f>IF(C220="","",IFERROR(INDEX(data_wkly!I:I,MATCH($B220,data_wkly!$C:$C,0),1),""))</f>
        <v>2.0000000000010232E-2</v>
      </c>
      <c r="I220" s="21">
        <f>IF(H220="","",IFERROR(IF(INDEX(data_wkly!J:J,MATCH($B220,data_wkly!$C:$C,0),1)=0,"",INDEX(data_wkly!J:J,MATCH($B220,data_wkly!$C:$C,0),1)),""))</f>
        <v>129.97</v>
      </c>
      <c r="J220" s="21">
        <f>IFERROR(IF(INDEX(data_wkly!K:K,MATCH($B220,data_wkly!$C:$C,0),1)=0,"",INDEX(data_wkly!K:K,MATCH($B220,data_wkly!$C:$C,0),1)),"")</f>
        <v>83.56</v>
      </c>
      <c r="K220" s="86">
        <f>IFERROR(IF(INDEX(data_wkly!L:L,MATCH($B220,data_wkly!$C:$C,0),1)=0,"",INDEX(data_wkly!L:L,MATCH($B220,data_wkly!$C:$C,0),1)),"")</f>
        <v>10.9</v>
      </c>
      <c r="L220" s="156"/>
      <c r="M220" s="155">
        <f>IFERROR(IF(INDEX(data_wkly!M:M,MATCH($B220,data_wkly!$C:$C,0),1)=0,"",INDEX(data_wkly!M:M,MATCH($B220,data_wkly!$C:$C,0),1)),"")</f>
        <v>87793</v>
      </c>
      <c r="N220" s="21">
        <f>IFERROR(IF(INDEX(data_wkly!N:N,MATCH($B220,data_wkly!$C:$C,0),1)=0,"",INDEX(data_wkly!N:N,MATCH($B220,data_wkly!$C:$C,0),1)),"")</f>
        <v>148.63</v>
      </c>
      <c r="O220" s="21">
        <f>IF(M220="","",IFERROR(INDEX(data_wkly!O:O,MATCH($B220,data_wkly!$C:$C,0),1),""))</f>
        <v>0.29999999999998295</v>
      </c>
      <c r="P220" s="21">
        <f>IF(M220="","",IFERROR(IF(INDEX(data_wkly!P:P,MATCH($B220,data_wkly!$C:$C,0),1)=0,"",INDEX(data_wkly!P:P,MATCH($B220,data_wkly!$C:$C,0),1)),""))</f>
        <v>135.85333333333332</v>
      </c>
      <c r="Q220" s="21">
        <f>IFERROR(IF(INDEX(data_wkly!Q:Q,MATCH($B220,data_wkly!$C:$C,0),1)=0,"",INDEX(data_wkly!Q:Q,MATCH($B220,data_wkly!$C:$C,0),1)),"")</f>
        <v>145.97</v>
      </c>
      <c r="R220" s="21">
        <f>IF(M220="","",IFERROR(INDEX(data_wkly!R:R,MATCH($B220,data_wkly!$C:$C,0),1),""))</f>
        <v>0.28999999999999204</v>
      </c>
      <c r="S220" s="21">
        <f>IF(M220="","",IFERROR(IF(INDEX(data_wkly!S:S,MATCH($B220,data_wkly!$C:$C,0),1)=0,"",INDEX(data_wkly!S:S,MATCH($B220,data_wkly!$C:$C,0),1)),""))</f>
        <v>133.41</v>
      </c>
      <c r="T220" s="21">
        <f>IFERROR(IF(INDEX(data_wkly!T:T,MATCH($B220,data_wkly!$C:$C,0),1)=0,"",INDEX(data_wkly!T:T,MATCH($B220,data_wkly!$C:$C,0),1)),"")</f>
        <v>82.92</v>
      </c>
      <c r="U220" s="86">
        <f>IFERROR(IF(INDEX(data_wkly!U:U,MATCH($B220,data_wkly!$C:$C,0),1)=0,"",INDEX(data_wkly!U:U,MATCH($B220,data_wkly!$C:$C,0),1)),"")</f>
        <v>11</v>
      </c>
      <c r="V220" s="157">
        <f t="shared" si="18"/>
        <v>2</v>
      </c>
      <c r="W220" s="152">
        <f>IFERROR(IF(INDEX(data_wkly!W:W,MATCH($B220,data_wkly!$C:$C,0),1)=0,"",INDEX(data_wkly!W:W,MATCH($B220,data_wkly!$C:$C,0),1)),"")</f>
        <v>127.10469999999999</v>
      </c>
      <c r="X220" s="21">
        <f>IFERROR(IF(INDEX(data_wkly!X:X,MATCH($B220,data_wkly!$C:$C,0),1)=0,"",INDEX(data_wkly!X:X,MATCH($B220,data_wkly!$C:$C,0),1)),"")</f>
        <v>-2.6510685557395135</v>
      </c>
      <c r="Y220" s="21">
        <f>IFERROR(IF(INDEX(data_wkly!Y:Y,MATCH($B220,data_wkly!$C:$C,0),1)=0,"",INDEX(data_wkly!Y:Y,MATCH($B220,data_wkly!$C:$C,0),1)),"")</f>
        <v>125.72</v>
      </c>
      <c r="Z220" s="21">
        <f>IFERROR(IF(INDEX(data_wkly!Z:Z,MATCH($B220,data_wkly!$C:$C,0),1)=0,"",INDEX(data_wkly!Z:Z,MATCH($B220,data_wkly!$C:$C,0),1)),"")</f>
        <v>-2.710000000000008</v>
      </c>
      <c r="AA220" s="152">
        <f>IFERROR(IF(INDEX(data_wkly!AA:AA,MATCH($B220,data_wkly!$C:$C,0),1)=0,"",INDEX(data_wkly!AA:AA,MATCH($B220,data_wkly!$C:$C,0),1)),"")</f>
        <v>128.72999999999999</v>
      </c>
      <c r="AB220" s="21">
        <f>IFERROR(IF(INDEX(data_wkly!AB:AB,MATCH($B220,data_wkly!$C:$C,0),1)=0,"",INDEX(data_wkly!AB:AB,MATCH($B220,data_wkly!$C:$C,0),1)),"")</f>
        <v>-2.0400000000000205</v>
      </c>
      <c r="AC220" s="21">
        <f>IFERROR(IF(INDEX(data_wkly!AC:AC,MATCH($B220,data_wkly!$C:$C,0),1)=0,"",INDEX(data_wkly!AC:AC,MATCH($B220,data_wkly!$C:$C,0),1)),"")</f>
        <v>127.84</v>
      </c>
      <c r="AD220" s="21">
        <f>IFERROR(IF(INDEX(data_wkly!AD:AD,MATCH($B220,data_wkly!$C:$C,0),1)=0,"",INDEX(data_wkly!AD:AD,MATCH($B220,data_wkly!$C:$C,0),1)),"")</f>
        <v>-2.2199999999999989</v>
      </c>
      <c r="AE220" s="157">
        <f t="shared" si="19"/>
        <v>2</v>
      </c>
      <c r="AF220" s="154" t="str">
        <f>IFERROR(IF(INDEX(data_wkly!AF:AF,MATCH($B220,data_wkly!$C:$C,0),1)=0,"",INDEX(data_wkly!AF:AF,MATCH($B220,data_wkly!$C:$C,0),1)),"")</f>
        <v/>
      </c>
      <c r="AG220" s="153" t="str">
        <f>IFERROR(IF(AF220="","",INDEX(data_wkly!AG:AG,MATCH($B220,data_wkly!$C:$C,0),1)),"")</f>
        <v/>
      </c>
      <c r="AH220" s="153" t="str">
        <f>IFERROR(IF(INDEX(data_wkly!AH:AH,MATCH($B220,data_wkly!$C:$C,0),1)=0,"",INDEX(data_wkly!AH:AH,MATCH($B220,data_wkly!$C:$C,0),1)),"")</f>
        <v/>
      </c>
      <c r="AI220" s="153" t="str">
        <f>IFERROR(IF(INDEX(data_wkly!AI:AI,MATCH($B220,data_wkly!$C:$C,0),1)=0,"",INDEX(data_wkly!AI:AI,MATCH($B220,data_wkly!$C:$C,0),1)),"")</f>
        <v/>
      </c>
      <c r="AJ220" s="153" t="str">
        <f>IFERROR(IF(AI220="","",INDEX(data_wkly!AJ:AJ,MATCH($B220,data_wkly!$C:$C,0),1)),"")</f>
        <v/>
      </c>
      <c r="AK220" s="153" t="str">
        <f>IFERROR(IF(INDEX(data_wkly!AK:AK,MATCH($B220,data_wkly!$C:$C,0),1)=0,"",INDEX(data_wkly!AK:AK,MATCH($B220,data_wkly!$C:$C,0),1)),"")</f>
        <v/>
      </c>
      <c r="AL220" s="153" t="str">
        <f>IFERROR(IF(INDEX(data_wkly!AL:AL,MATCH($B220,data_wkly!$C:$C,0),1)=0,"",INDEX(data_wkly!AL:AL,MATCH($B220,data_wkly!$C:$C,0),1)),"")</f>
        <v/>
      </c>
      <c r="AM220" s="183" t="str">
        <f>IFERROR(IF(INDEX(data_wkly!AM:AM,MATCH($B220,data_wkly!$C:$C,0),1)=0,"",INDEX(data_wkly!AM:AM,MATCH($B220,data_wkly!$C:$C,0),1)),"")</f>
        <v/>
      </c>
      <c r="AN220" s="41" t="str">
        <f t="shared" si="20"/>
        <v/>
      </c>
      <c r="AO220" s="88">
        <f t="shared" si="23"/>
        <v>2</v>
      </c>
    </row>
    <row r="221" spans="1:41">
      <c r="A221" s="88">
        <f t="shared" si="21"/>
        <v>1</v>
      </c>
      <c r="B221" s="89">
        <f t="shared" si="22"/>
        <v>43190</v>
      </c>
      <c r="C221" s="155">
        <f>IFERROR(IF(INDEX(data_wkly!D:D,MATCH($B221,data_wkly!$C:$C,0),1)=0,"",INDEX(data_wkly!D:D,MATCH($B221,data_wkly!$C:$C,0),1)),"")</f>
        <v>77182</v>
      </c>
      <c r="D221" s="21">
        <f>IFERROR(IF(INDEX(data_wkly!E:E,MATCH($B221,data_wkly!$C:$C,0),1)=0,"",INDEX(data_wkly!E:E,MATCH($B221,data_wkly!$C:$C,0),1)),"")</f>
        <v>145.85</v>
      </c>
      <c r="E221" s="21">
        <f>IF(C221="","",IFERROR(INDEX(data_wkly!F:F,MATCH($B221,data_wkly!$C:$C,0),1),""))</f>
        <v>0.47999999999998977</v>
      </c>
      <c r="F221" s="21">
        <f>IF(E221="","",IFERROR(IF(INDEX(data_wkly!G:G,MATCH($B221,data_wkly!$C:$C,0),1)=0,"",INDEX(data_wkly!G:G,MATCH($B221,data_wkly!$C:$C,0),1)),""))</f>
        <v>132.70000000000002</v>
      </c>
      <c r="G221" s="21">
        <f>IFERROR(IF(INDEX(data_wkly!H:H,MATCH($B221,data_wkly!$C:$C,0),1)=0,"",INDEX(data_wkly!H:H,MATCH($B221,data_wkly!$C:$C,0),1)),"")</f>
        <v>143.22999999999999</v>
      </c>
      <c r="H221" s="21">
        <f>IF(C221="","",IFERROR(INDEX(data_wkly!I:I,MATCH($B221,data_wkly!$C:$C,0),1),""))</f>
        <v>0.47999999999998977</v>
      </c>
      <c r="I221" s="21">
        <f>IF(H221="","",IFERROR(IF(INDEX(data_wkly!J:J,MATCH($B221,data_wkly!$C:$C,0),1)=0,"",INDEX(data_wkly!J:J,MATCH($B221,data_wkly!$C:$C,0),1)),""))</f>
        <v>130.29999999999998</v>
      </c>
      <c r="J221" s="21">
        <f>IFERROR(IF(INDEX(data_wkly!K:K,MATCH($B221,data_wkly!$C:$C,0),1)=0,"",INDEX(data_wkly!K:K,MATCH($B221,data_wkly!$C:$C,0),1)),"")</f>
        <v>83.58</v>
      </c>
      <c r="K221" s="86">
        <f>IFERROR(IF(INDEX(data_wkly!L:L,MATCH($B221,data_wkly!$C:$C,0),1)=0,"",INDEX(data_wkly!L:L,MATCH($B221,data_wkly!$C:$C,0),1)),"")</f>
        <v>11</v>
      </c>
      <c r="L221" s="156"/>
      <c r="M221" s="155">
        <f>IFERROR(IF(INDEX(data_wkly!M:M,MATCH($B221,data_wkly!$C:$C,0),1)=0,"",INDEX(data_wkly!M:M,MATCH($B221,data_wkly!$C:$C,0),1)),"")</f>
        <v>76498</v>
      </c>
      <c r="N221" s="21">
        <f>IFERROR(IF(INDEX(data_wkly!N:N,MATCH($B221,data_wkly!$C:$C,0),1)=0,"",INDEX(data_wkly!N:N,MATCH($B221,data_wkly!$C:$C,0),1)),"")</f>
        <v>148.29</v>
      </c>
      <c r="O221" s="21">
        <f>IF(M221="","",IFERROR(INDEX(data_wkly!O:O,MATCH($B221,data_wkly!$C:$C,0),1),""))</f>
        <v>-0.34000000000000341</v>
      </c>
      <c r="P221" s="21">
        <f>IF(M221="","",IFERROR(IF(INDEX(data_wkly!P:P,MATCH($B221,data_wkly!$C:$C,0),1)=0,"",INDEX(data_wkly!P:P,MATCH($B221,data_wkly!$C:$C,0),1)),""))</f>
        <v>136.06666666666669</v>
      </c>
      <c r="Q221" s="21">
        <f>IFERROR(IF(INDEX(data_wkly!Q:Q,MATCH($B221,data_wkly!$C:$C,0),1)=0,"",INDEX(data_wkly!Q:Q,MATCH($B221,data_wkly!$C:$C,0),1)),"")</f>
        <v>145.63999999999999</v>
      </c>
      <c r="R221" s="21">
        <f>IF(M221="","",IFERROR(INDEX(data_wkly!R:R,MATCH($B221,data_wkly!$C:$C,0),1),""))</f>
        <v>-0.33000000000001251</v>
      </c>
      <c r="S221" s="21">
        <f>IF(M221="","",IFERROR(IF(INDEX(data_wkly!S:S,MATCH($B221,data_wkly!$C:$C,0),1)=0,"",INDEX(data_wkly!S:S,MATCH($B221,data_wkly!$C:$C,0),1)),""))</f>
        <v>133.62</v>
      </c>
      <c r="T221" s="21">
        <f>IFERROR(IF(INDEX(data_wkly!T:T,MATCH($B221,data_wkly!$C:$C,0),1)=0,"",INDEX(data_wkly!T:T,MATCH($B221,data_wkly!$C:$C,0),1)),"")</f>
        <v>83.11</v>
      </c>
      <c r="U221" s="86">
        <f>IFERROR(IF(INDEX(data_wkly!U:U,MATCH($B221,data_wkly!$C:$C,0),1)=0,"",INDEX(data_wkly!U:U,MATCH($B221,data_wkly!$C:$C,0),1)),"")</f>
        <v>11.1</v>
      </c>
      <c r="V221" s="157">
        <f t="shared" si="18"/>
        <v>1</v>
      </c>
      <c r="W221" s="152">
        <f>IFERROR(IF(INDEX(data_wkly!W:W,MATCH($B221,data_wkly!$C:$C,0),1)=0,"",INDEX(data_wkly!W:W,MATCH($B221,data_wkly!$C:$C,0),1)),"")</f>
        <v>126.79349999999999</v>
      </c>
      <c r="X221" s="21">
        <f>IFERROR(IF(INDEX(data_wkly!X:X,MATCH($B221,data_wkly!$C:$C,0),1)=0,"",INDEX(data_wkly!X:X,MATCH($B221,data_wkly!$C:$C,0),1)),"")</f>
        <v>-0.31110035369617606</v>
      </c>
      <c r="Y221" s="21">
        <f>IFERROR(IF(INDEX(data_wkly!Y:Y,MATCH($B221,data_wkly!$C:$C,0),1)=0,"",INDEX(data_wkly!Y:Y,MATCH($B221,data_wkly!$C:$C,0),1)),"")</f>
        <v>125.45</v>
      </c>
      <c r="Z221" s="21">
        <f>IFERROR(IF(INDEX(data_wkly!Z:Z,MATCH($B221,data_wkly!$C:$C,0),1)=0,"",INDEX(data_wkly!Z:Z,MATCH($B221,data_wkly!$C:$C,0),1)),"")</f>
        <v>-0.26999999999999602</v>
      </c>
      <c r="AA221" s="152">
        <f>IFERROR(IF(INDEX(data_wkly!AA:AA,MATCH($B221,data_wkly!$C:$C,0),1)=0,"",INDEX(data_wkly!AA:AA,MATCH($B221,data_wkly!$C:$C,0),1)),"")</f>
        <v>128.63</v>
      </c>
      <c r="AB221" s="21">
        <f>IFERROR(IF(INDEX(data_wkly!AB:AB,MATCH($B221,data_wkly!$C:$C,0),1)=0,"",INDEX(data_wkly!AB:AB,MATCH($B221,data_wkly!$C:$C,0),1)),"")</f>
        <v>-9.9999999999994316E-2</v>
      </c>
      <c r="AC221" s="21">
        <f>IFERROR(IF(INDEX(data_wkly!AC:AC,MATCH($B221,data_wkly!$C:$C,0),1)=0,"",INDEX(data_wkly!AC:AC,MATCH($B221,data_wkly!$C:$C,0),1)),"")</f>
        <v>127.74</v>
      </c>
      <c r="AD221" s="21">
        <f>IFERROR(IF(INDEX(data_wkly!AD:AD,MATCH($B221,data_wkly!$C:$C,0),1)=0,"",INDEX(data_wkly!AD:AD,MATCH($B221,data_wkly!$C:$C,0),1)),"")</f>
        <v>-0.10000000000000853</v>
      </c>
      <c r="AE221" s="157">
        <f t="shared" si="19"/>
        <v>1</v>
      </c>
      <c r="AF221" s="154" t="str">
        <f>IFERROR(IF(INDEX(data_wkly!AF:AF,MATCH($B221,data_wkly!$C:$C,0),1)=0,"",INDEX(data_wkly!AF:AF,MATCH($B221,data_wkly!$C:$C,0),1)),"")</f>
        <v/>
      </c>
      <c r="AG221" s="153" t="str">
        <f>IFERROR(IF(AF221="","",INDEX(data_wkly!AG:AG,MATCH($B221,data_wkly!$C:$C,0),1)),"")</f>
        <v/>
      </c>
      <c r="AH221" s="153" t="str">
        <f>IFERROR(IF(INDEX(data_wkly!AH:AH,MATCH($B221,data_wkly!$C:$C,0),1)=0,"",INDEX(data_wkly!AH:AH,MATCH($B221,data_wkly!$C:$C,0),1)),"")</f>
        <v/>
      </c>
      <c r="AI221" s="153" t="str">
        <f>IFERROR(IF(INDEX(data_wkly!AI:AI,MATCH($B221,data_wkly!$C:$C,0),1)=0,"",INDEX(data_wkly!AI:AI,MATCH($B221,data_wkly!$C:$C,0),1)),"")</f>
        <v/>
      </c>
      <c r="AJ221" s="153" t="str">
        <f>IFERROR(IF(AI221="","",INDEX(data_wkly!AJ:AJ,MATCH($B221,data_wkly!$C:$C,0),1)),"")</f>
        <v/>
      </c>
      <c r="AK221" s="153" t="str">
        <f>IFERROR(IF(INDEX(data_wkly!AK:AK,MATCH($B221,data_wkly!$C:$C,0),1)=0,"",INDEX(data_wkly!AK:AK,MATCH($B221,data_wkly!$C:$C,0),1)),"")</f>
        <v/>
      </c>
      <c r="AL221" s="153" t="str">
        <f>IFERROR(IF(INDEX(data_wkly!AL:AL,MATCH($B221,data_wkly!$C:$C,0),1)=0,"",INDEX(data_wkly!AL:AL,MATCH($B221,data_wkly!$C:$C,0),1)),"")</f>
        <v/>
      </c>
      <c r="AM221" s="183" t="str">
        <f>IFERROR(IF(INDEX(data_wkly!AM:AM,MATCH($B221,data_wkly!$C:$C,0),1)=0,"",INDEX(data_wkly!AM:AM,MATCH($B221,data_wkly!$C:$C,0),1)),"")</f>
        <v/>
      </c>
      <c r="AN221" s="41" t="str">
        <f t="shared" si="20"/>
        <v/>
      </c>
      <c r="AO221" s="88">
        <f t="shared" si="23"/>
        <v>1</v>
      </c>
    </row>
    <row r="222" spans="1:41">
      <c r="A222" s="88">
        <f t="shared" si="21"/>
        <v>2</v>
      </c>
      <c r="B222" s="89">
        <f t="shared" si="22"/>
        <v>43197</v>
      </c>
      <c r="C222" s="155">
        <f>IFERROR(IF(INDEX(data_wkly!D:D,MATCH($B222,data_wkly!$C:$C,0),1)=0,"",INDEX(data_wkly!D:D,MATCH($B222,data_wkly!$C:$C,0),1)),"")</f>
        <v>80138</v>
      </c>
      <c r="D222" s="21">
        <f>IFERROR(IF(INDEX(data_wkly!E:E,MATCH($B222,data_wkly!$C:$C,0),1)=0,"",INDEX(data_wkly!E:E,MATCH($B222,data_wkly!$C:$C,0),1)),"")</f>
        <v>144.88</v>
      </c>
      <c r="E222" s="21">
        <f>IF(C222="","",IFERROR(INDEX(data_wkly!F:F,MATCH($B222,data_wkly!$C:$C,0),1),""))</f>
        <v>-0.96999999999999886</v>
      </c>
      <c r="F222" s="21">
        <f>IF(E222="","",IFERROR(IF(INDEX(data_wkly!G:G,MATCH($B222,data_wkly!$C:$C,0),1)=0,"",INDEX(data_wkly!G:G,MATCH($B222,data_wkly!$C:$C,0),1)),""))</f>
        <v>133.17333333333332</v>
      </c>
      <c r="G222" s="21">
        <f>IFERROR(IF(INDEX(data_wkly!H:H,MATCH($B222,data_wkly!$C:$C,0),1)=0,"",INDEX(data_wkly!H:H,MATCH($B222,data_wkly!$C:$C,0),1)),"")</f>
        <v>142.28</v>
      </c>
      <c r="H222" s="21">
        <f>IF(C222="","",IFERROR(INDEX(data_wkly!I:I,MATCH($B222,data_wkly!$C:$C,0),1),""))</f>
        <v>-0.94999999999998863</v>
      </c>
      <c r="I222" s="21">
        <f>IF(H222="","",IFERROR(IF(INDEX(data_wkly!J:J,MATCH($B222,data_wkly!$C:$C,0),1)=0,"",INDEX(data_wkly!J:J,MATCH($B222,data_wkly!$C:$C,0),1)),""))</f>
        <v>130.77333333333334</v>
      </c>
      <c r="J222" s="21">
        <f>IFERROR(IF(INDEX(data_wkly!K:K,MATCH($B222,data_wkly!$C:$C,0),1)=0,"",INDEX(data_wkly!K:K,MATCH($B222,data_wkly!$C:$C,0),1)),"")</f>
        <v>84.35</v>
      </c>
      <c r="K222" s="86">
        <f>IFERROR(IF(INDEX(data_wkly!L:L,MATCH($B222,data_wkly!$C:$C,0),1)=0,"",INDEX(data_wkly!L:L,MATCH($B222,data_wkly!$C:$C,0),1)),"")</f>
        <v>11</v>
      </c>
      <c r="L222" s="156"/>
      <c r="M222" s="155">
        <f>IFERROR(IF(INDEX(data_wkly!M:M,MATCH($B222,data_wkly!$C:$C,0),1)=0,"",INDEX(data_wkly!M:M,MATCH($B222,data_wkly!$C:$C,0),1)),"")</f>
        <v>75679</v>
      </c>
      <c r="N222" s="21">
        <f>IFERROR(IF(INDEX(data_wkly!N:N,MATCH($B222,data_wkly!$C:$C,0),1)=0,"",INDEX(data_wkly!N:N,MATCH($B222,data_wkly!$C:$C,0),1)),"")</f>
        <v>147.91</v>
      </c>
      <c r="O222" s="21">
        <f>IF(M222="","",IFERROR(INDEX(data_wkly!O:O,MATCH($B222,data_wkly!$C:$C,0),1),""))</f>
        <v>-0.37999999999999545</v>
      </c>
      <c r="P222" s="21">
        <f>IF(M222="","",IFERROR(IF(INDEX(data_wkly!P:P,MATCH($B222,data_wkly!$C:$C,0),1)=0,"",INDEX(data_wkly!P:P,MATCH($B222,data_wkly!$C:$C,0),1)),""))</f>
        <v>136.56</v>
      </c>
      <c r="Q222" s="21">
        <f>IFERROR(IF(INDEX(data_wkly!Q:Q,MATCH($B222,data_wkly!$C:$C,0),1)=0,"",INDEX(data_wkly!Q:Q,MATCH($B222,data_wkly!$C:$C,0),1)),"")</f>
        <v>145.26</v>
      </c>
      <c r="R222" s="21">
        <f>IF(M222="","",IFERROR(INDEX(data_wkly!R:R,MATCH($B222,data_wkly!$C:$C,0),1),""))</f>
        <v>-0.37999999999999545</v>
      </c>
      <c r="S222" s="21">
        <f>IF(M222="","",IFERROR(IF(INDEX(data_wkly!S:S,MATCH($B222,data_wkly!$C:$C,0),1)=0,"",INDEX(data_wkly!S:S,MATCH($B222,data_wkly!$C:$C,0),1)),""))</f>
        <v>134.10333333333332</v>
      </c>
      <c r="T222" s="21">
        <f>IFERROR(IF(INDEX(data_wkly!T:T,MATCH($B222,data_wkly!$C:$C,0),1)=0,"",INDEX(data_wkly!T:T,MATCH($B222,data_wkly!$C:$C,0),1)),"")</f>
        <v>83.73</v>
      </c>
      <c r="U222" s="86">
        <f>IFERROR(IF(INDEX(data_wkly!U:U,MATCH($B222,data_wkly!$C:$C,0),1)=0,"",INDEX(data_wkly!U:U,MATCH($B222,data_wkly!$C:$C,0),1)),"")</f>
        <v>11.1</v>
      </c>
      <c r="V222" s="157">
        <f t="shared" si="18"/>
        <v>2</v>
      </c>
      <c r="W222" s="152">
        <f>IFERROR(IF(INDEX(data_wkly!W:W,MATCH($B222,data_wkly!$C:$C,0),1)=0,"",INDEX(data_wkly!W:W,MATCH($B222,data_wkly!$C:$C,0),1)),"")</f>
        <v>126.3091</v>
      </c>
      <c r="X222" s="21">
        <f>IFERROR(IF(INDEX(data_wkly!X:X,MATCH($B222,data_wkly!$C:$C,0),1)=0,"",INDEX(data_wkly!X:X,MATCH($B222,data_wkly!$C:$C,0),1)),"")</f>
        <v>-0.48443990596253172</v>
      </c>
      <c r="Y222" s="21">
        <f>IFERROR(IF(INDEX(data_wkly!Y:Y,MATCH($B222,data_wkly!$C:$C,0),1)=0,"",INDEX(data_wkly!Y:Y,MATCH($B222,data_wkly!$C:$C,0),1)),"")</f>
        <v>124.89</v>
      </c>
      <c r="Z222" s="21">
        <f>IFERROR(IF(INDEX(data_wkly!Z:Z,MATCH($B222,data_wkly!$C:$C,0),1)=0,"",INDEX(data_wkly!Z:Z,MATCH($B222,data_wkly!$C:$C,0),1)),"")</f>
        <v>-0.56000000000000227</v>
      </c>
      <c r="AA222" s="152">
        <f>IFERROR(IF(INDEX(data_wkly!AA:AA,MATCH($B222,data_wkly!$C:$C,0),1)=0,"",INDEX(data_wkly!AA:AA,MATCH($B222,data_wkly!$C:$C,0),1)),"")</f>
        <v>127.79</v>
      </c>
      <c r="AB222" s="21">
        <f>IFERROR(IF(INDEX(data_wkly!AB:AB,MATCH($B222,data_wkly!$C:$C,0),1)=0,"",INDEX(data_wkly!AB:AB,MATCH($B222,data_wkly!$C:$C,0),1)),"")</f>
        <v>-0.8399999999999892</v>
      </c>
      <c r="AC222" s="21">
        <f>IFERROR(IF(INDEX(data_wkly!AC:AC,MATCH($B222,data_wkly!$C:$C,0),1)=0,"",INDEX(data_wkly!AC:AC,MATCH($B222,data_wkly!$C:$C,0),1)),"")</f>
        <v>126.84</v>
      </c>
      <c r="AD222" s="21">
        <f>IFERROR(IF(INDEX(data_wkly!AD:AD,MATCH($B222,data_wkly!$C:$C,0),1)=0,"",INDEX(data_wkly!AD:AD,MATCH($B222,data_wkly!$C:$C,0),1)),"")</f>
        <v>-0.89999999999999147</v>
      </c>
      <c r="AE222" s="157">
        <f t="shared" si="19"/>
        <v>2</v>
      </c>
      <c r="AF222" s="154" t="str">
        <f>IFERROR(IF(INDEX(data_wkly!AF:AF,MATCH($B222,data_wkly!$C:$C,0),1)=0,"",INDEX(data_wkly!AF:AF,MATCH($B222,data_wkly!$C:$C,0),1)),"")</f>
        <v/>
      </c>
      <c r="AG222" s="153" t="str">
        <f>IFERROR(IF(AF222="","",INDEX(data_wkly!AG:AG,MATCH($B222,data_wkly!$C:$C,0),1)),"")</f>
        <v/>
      </c>
      <c r="AH222" s="153" t="str">
        <f>IFERROR(IF(INDEX(data_wkly!AH:AH,MATCH($B222,data_wkly!$C:$C,0),1)=0,"",INDEX(data_wkly!AH:AH,MATCH($B222,data_wkly!$C:$C,0),1)),"")</f>
        <v/>
      </c>
      <c r="AI222" s="153" t="str">
        <f>IFERROR(IF(INDEX(data_wkly!AI:AI,MATCH($B222,data_wkly!$C:$C,0),1)=0,"",INDEX(data_wkly!AI:AI,MATCH($B222,data_wkly!$C:$C,0),1)),"")</f>
        <v/>
      </c>
      <c r="AJ222" s="153" t="str">
        <f>IFERROR(IF(AI222="","",INDEX(data_wkly!AJ:AJ,MATCH($B222,data_wkly!$C:$C,0),1)),"")</f>
        <v/>
      </c>
      <c r="AK222" s="153" t="str">
        <f>IFERROR(IF(INDEX(data_wkly!AK:AK,MATCH($B222,data_wkly!$C:$C,0),1)=0,"",INDEX(data_wkly!AK:AK,MATCH($B222,data_wkly!$C:$C,0),1)),"")</f>
        <v/>
      </c>
      <c r="AL222" s="153" t="str">
        <f>IFERROR(IF(INDEX(data_wkly!AL:AL,MATCH($B222,data_wkly!$C:$C,0),1)=0,"",INDEX(data_wkly!AL:AL,MATCH($B222,data_wkly!$C:$C,0),1)),"")</f>
        <v/>
      </c>
      <c r="AM222" s="183" t="str">
        <f>IFERROR(IF(INDEX(data_wkly!AM:AM,MATCH($B222,data_wkly!$C:$C,0),1)=0,"",INDEX(data_wkly!AM:AM,MATCH($B222,data_wkly!$C:$C,0),1)),"")</f>
        <v/>
      </c>
      <c r="AN222" s="41" t="str">
        <f t="shared" si="20"/>
        <v/>
      </c>
      <c r="AO222" s="88">
        <f t="shared" si="23"/>
        <v>2</v>
      </c>
    </row>
    <row r="223" spans="1:41">
      <c r="A223" s="88">
        <f t="shared" si="21"/>
        <v>1</v>
      </c>
      <c r="B223" s="89">
        <f t="shared" si="22"/>
        <v>43204</v>
      </c>
      <c r="C223" s="155">
        <f>IFERROR(IF(INDEX(data_wkly!D:D,MATCH($B223,data_wkly!$C:$C,0),1)=0,"",INDEX(data_wkly!D:D,MATCH($B223,data_wkly!$C:$C,0),1)),"")</f>
        <v>86614</v>
      </c>
      <c r="D223" s="21">
        <f>IFERROR(IF(INDEX(data_wkly!E:E,MATCH($B223,data_wkly!$C:$C,0),1)=0,"",INDEX(data_wkly!E:E,MATCH($B223,data_wkly!$C:$C,0),1)),"")</f>
        <v>145.16</v>
      </c>
      <c r="E223" s="21">
        <f>IF(C223="","",IFERROR(INDEX(data_wkly!F:F,MATCH($B223,data_wkly!$C:$C,0),1),""))</f>
        <v>0.28000000000000114</v>
      </c>
      <c r="F223" s="21">
        <f>IF(E223="","",IFERROR(IF(INDEX(data_wkly!G:G,MATCH($B223,data_wkly!$C:$C,0),1)=0,"",INDEX(data_wkly!G:G,MATCH($B223,data_wkly!$C:$C,0),1)),""))</f>
        <v>133.72333333333336</v>
      </c>
      <c r="G223" s="21">
        <f>IFERROR(IF(INDEX(data_wkly!H:H,MATCH($B223,data_wkly!$C:$C,0),1)=0,"",INDEX(data_wkly!H:H,MATCH($B223,data_wkly!$C:$C,0),1)),"")</f>
        <v>142.55000000000001</v>
      </c>
      <c r="H223" s="21">
        <f>IF(C223="","",IFERROR(INDEX(data_wkly!I:I,MATCH($B223,data_wkly!$C:$C,0),1),""))</f>
        <v>0.27000000000001023</v>
      </c>
      <c r="I223" s="21">
        <f>IF(H223="","",IFERROR(IF(INDEX(data_wkly!J:J,MATCH($B223,data_wkly!$C:$C,0),1)=0,"",INDEX(data_wkly!J:J,MATCH($B223,data_wkly!$C:$C,0),1)),""))</f>
        <v>131.31</v>
      </c>
      <c r="J223" s="21">
        <f>IFERROR(IF(INDEX(data_wkly!K:K,MATCH($B223,data_wkly!$C:$C,0),1)=0,"",INDEX(data_wkly!K:K,MATCH($B223,data_wkly!$C:$C,0),1)),"")</f>
        <v>83.89</v>
      </c>
      <c r="K223" s="86">
        <f>IFERROR(IF(INDEX(data_wkly!L:L,MATCH($B223,data_wkly!$C:$C,0),1)=0,"",INDEX(data_wkly!L:L,MATCH($B223,data_wkly!$C:$C,0),1)),"")</f>
        <v>11</v>
      </c>
      <c r="L223" s="156"/>
      <c r="M223" s="155">
        <f>IFERROR(IF(INDEX(data_wkly!M:M,MATCH($B223,data_wkly!$C:$C,0),1)=0,"",INDEX(data_wkly!M:M,MATCH($B223,data_wkly!$C:$C,0),1)),"")</f>
        <v>88140</v>
      </c>
      <c r="N223" s="21">
        <f>IFERROR(IF(INDEX(data_wkly!N:N,MATCH($B223,data_wkly!$C:$C,0),1)=0,"",INDEX(data_wkly!N:N,MATCH($B223,data_wkly!$C:$C,0),1)),"")</f>
        <v>148.41</v>
      </c>
      <c r="O223" s="21">
        <f>IF(M223="","",IFERROR(INDEX(data_wkly!O:O,MATCH($B223,data_wkly!$C:$C,0),1),""))</f>
        <v>0.5</v>
      </c>
      <c r="P223" s="21">
        <f>IF(M223="","",IFERROR(IF(INDEX(data_wkly!P:P,MATCH($B223,data_wkly!$C:$C,0),1)=0,"",INDEX(data_wkly!P:P,MATCH($B223,data_wkly!$C:$C,0),1)),""))</f>
        <v>136.94333333333336</v>
      </c>
      <c r="Q223" s="21">
        <f>IFERROR(IF(INDEX(data_wkly!Q:Q,MATCH($B223,data_wkly!$C:$C,0),1)=0,"",INDEX(data_wkly!Q:Q,MATCH($B223,data_wkly!$C:$C,0),1)),"")</f>
        <v>145.75</v>
      </c>
      <c r="R223" s="21">
        <f>IF(M223="","",IFERROR(INDEX(data_wkly!R:R,MATCH($B223,data_wkly!$C:$C,0),1),""))</f>
        <v>0.49000000000000909</v>
      </c>
      <c r="S223" s="21">
        <f>IF(M223="","",IFERROR(IF(INDEX(data_wkly!S:S,MATCH($B223,data_wkly!$C:$C,0),1)=0,"",INDEX(data_wkly!S:S,MATCH($B223,data_wkly!$C:$C,0),1)),""))</f>
        <v>134.48333333333332</v>
      </c>
      <c r="T223" s="21">
        <f>IFERROR(IF(INDEX(data_wkly!T:T,MATCH($B223,data_wkly!$C:$C,0),1)=0,"",INDEX(data_wkly!T:T,MATCH($B223,data_wkly!$C:$C,0),1)),"")</f>
        <v>83.73</v>
      </c>
      <c r="U223" s="86">
        <f>IFERROR(IF(INDEX(data_wkly!U:U,MATCH($B223,data_wkly!$C:$C,0),1)=0,"",INDEX(data_wkly!U:U,MATCH($B223,data_wkly!$C:$C,0),1)),"")</f>
        <v>11.2</v>
      </c>
      <c r="V223" s="157">
        <f t="shared" si="18"/>
        <v>1</v>
      </c>
      <c r="W223" s="152">
        <f>IFERROR(IF(INDEX(data_wkly!W:W,MATCH($B223,data_wkly!$C:$C,0),1)=0,"",INDEX(data_wkly!W:W,MATCH($B223,data_wkly!$C:$C,0),1)),"")</f>
        <v>125.37260000000001</v>
      </c>
      <c r="X223" s="21">
        <f>IFERROR(IF(INDEX(data_wkly!X:X,MATCH($B223,data_wkly!$C:$C,0),1)=0,"",INDEX(data_wkly!X:X,MATCH($B223,data_wkly!$C:$C,0),1)),"")</f>
        <v>-0.93653107589261708</v>
      </c>
      <c r="Y223" s="21">
        <f>IFERROR(IF(INDEX(data_wkly!Y:Y,MATCH($B223,data_wkly!$C:$C,0),1)=0,"",INDEX(data_wkly!Y:Y,MATCH($B223,data_wkly!$C:$C,0),1)),"")</f>
        <v>123.96</v>
      </c>
      <c r="Z223" s="21">
        <f>IFERROR(IF(INDEX(data_wkly!Z:Z,MATCH($B223,data_wkly!$C:$C,0),1)=0,"",INDEX(data_wkly!Z:Z,MATCH($B223,data_wkly!$C:$C,0),1)),"")</f>
        <v>-0.93000000000000682</v>
      </c>
      <c r="AA223" s="152">
        <f>IFERROR(IF(INDEX(data_wkly!AA:AA,MATCH($B223,data_wkly!$C:$C,0),1)=0,"",INDEX(data_wkly!AA:AA,MATCH($B223,data_wkly!$C:$C,0),1)),"")</f>
        <v>126.8</v>
      </c>
      <c r="AB223" s="21">
        <f>IFERROR(IF(INDEX(data_wkly!AB:AB,MATCH($B223,data_wkly!$C:$C,0),1)=0,"",INDEX(data_wkly!AB:AB,MATCH($B223,data_wkly!$C:$C,0),1)),"")</f>
        <v>-0.99000000000000909</v>
      </c>
      <c r="AC223" s="21">
        <f>IFERROR(IF(INDEX(data_wkly!AC:AC,MATCH($B223,data_wkly!$C:$C,0),1)=0,"",INDEX(data_wkly!AC:AC,MATCH($B223,data_wkly!$C:$C,0),1)),"")</f>
        <v>125.79</v>
      </c>
      <c r="AD223" s="21">
        <f>IFERROR(IF(INDEX(data_wkly!AD:AD,MATCH($B223,data_wkly!$C:$C,0),1)=0,"",INDEX(data_wkly!AD:AD,MATCH($B223,data_wkly!$C:$C,0),1)),"")</f>
        <v>-1.0499999999999972</v>
      </c>
      <c r="AE223" s="157">
        <f t="shared" si="19"/>
        <v>1</v>
      </c>
      <c r="AF223" s="154" t="str">
        <f>IFERROR(IF(INDEX(data_wkly!AF:AF,MATCH($B223,data_wkly!$C:$C,0),1)=0,"",INDEX(data_wkly!AF:AF,MATCH($B223,data_wkly!$C:$C,0),1)),"")</f>
        <v/>
      </c>
      <c r="AG223" s="153" t="str">
        <f>IFERROR(IF(AF223="","",INDEX(data_wkly!AG:AG,MATCH($B223,data_wkly!$C:$C,0),1)),"")</f>
        <v/>
      </c>
      <c r="AH223" s="153" t="str">
        <f>IFERROR(IF(INDEX(data_wkly!AH:AH,MATCH($B223,data_wkly!$C:$C,0),1)=0,"",INDEX(data_wkly!AH:AH,MATCH($B223,data_wkly!$C:$C,0),1)),"")</f>
        <v/>
      </c>
      <c r="AI223" s="153" t="str">
        <f>IFERROR(IF(INDEX(data_wkly!AI:AI,MATCH($B223,data_wkly!$C:$C,0),1)=0,"",INDEX(data_wkly!AI:AI,MATCH($B223,data_wkly!$C:$C,0),1)),"")</f>
        <v/>
      </c>
      <c r="AJ223" s="153" t="str">
        <f>IFERROR(IF(AI223="","",INDEX(data_wkly!AJ:AJ,MATCH($B223,data_wkly!$C:$C,0),1)),"")</f>
        <v/>
      </c>
      <c r="AK223" s="153" t="str">
        <f>IFERROR(IF(INDEX(data_wkly!AK:AK,MATCH($B223,data_wkly!$C:$C,0),1)=0,"",INDEX(data_wkly!AK:AK,MATCH($B223,data_wkly!$C:$C,0),1)),"")</f>
        <v/>
      </c>
      <c r="AL223" s="153" t="str">
        <f>IFERROR(IF(INDEX(data_wkly!AL:AL,MATCH($B223,data_wkly!$C:$C,0),1)=0,"",INDEX(data_wkly!AL:AL,MATCH($B223,data_wkly!$C:$C,0),1)),"")</f>
        <v/>
      </c>
      <c r="AM223" s="183" t="str">
        <f>IFERROR(IF(INDEX(data_wkly!AM:AM,MATCH($B223,data_wkly!$C:$C,0),1)=0,"",INDEX(data_wkly!AM:AM,MATCH($B223,data_wkly!$C:$C,0),1)),"")</f>
        <v/>
      </c>
      <c r="AN223" s="41" t="str">
        <f t="shared" si="20"/>
        <v/>
      </c>
      <c r="AO223" s="88">
        <f t="shared" si="23"/>
        <v>1</v>
      </c>
    </row>
    <row r="224" spans="1:41">
      <c r="A224" s="88">
        <f t="shared" si="21"/>
        <v>2</v>
      </c>
      <c r="B224" s="89">
        <f t="shared" si="22"/>
        <v>43211</v>
      </c>
      <c r="C224" s="155">
        <f>IFERROR(IF(INDEX(data_wkly!D:D,MATCH($B224,data_wkly!$C:$C,0),1)=0,"",INDEX(data_wkly!D:D,MATCH($B224,data_wkly!$C:$C,0),1)),"")</f>
        <v>83074</v>
      </c>
      <c r="D224" s="21">
        <f>IFERROR(IF(INDEX(data_wkly!E:E,MATCH($B224,data_wkly!$C:$C,0),1)=0,"",INDEX(data_wkly!E:E,MATCH($B224,data_wkly!$C:$C,0),1)),"")</f>
        <v>145.27000000000001</v>
      </c>
      <c r="E224" s="21">
        <f>IF(C224="","",IFERROR(INDEX(data_wkly!F:F,MATCH($B224,data_wkly!$C:$C,0),1),""))</f>
        <v>0.11000000000001364</v>
      </c>
      <c r="F224" s="21">
        <f>IF(E224="","",IFERROR(IF(INDEX(data_wkly!G:G,MATCH($B224,data_wkly!$C:$C,0),1)=0,"",INDEX(data_wkly!G:G,MATCH($B224,data_wkly!$C:$C,0),1)),""))</f>
        <v>133.73999999999998</v>
      </c>
      <c r="G224" s="21">
        <f>IFERROR(IF(INDEX(data_wkly!H:H,MATCH($B224,data_wkly!$C:$C,0),1)=0,"",INDEX(data_wkly!H:H,MATCH($B224,data_wkly!$C:$C,0),1)),"")</f>
        <v>142.66999999999999</v>
      </c>
      <c r="H224" s="21">
        <f>IF(C224="","",IFERROR(INDEX(data_wkly!I:I,MATCH($B224,data_wkly!$C:$C,0),1),""))</f>
        <v>0.11999999999997613</v>
      </c>
      <c r="I224" s="21">
        <f>IF(H224="","",IFERROR(IF(INDEX(data_wkly!J:J,MATCH($B224,data_wkly!$C:$C,0),1)=0,"",INDEX(data_wkly!J:J,MATCH($B224,data_wkly!$C:$C,0),1)),""))</f>
        <v>131.32333333333335</v>
      </c>
      <c r="J224" s="21">
        <f>IFERROR(IF(INDEX(data_wkly!K:K,MATCH($B224,data_wkly!$C:$C,0),1)=0,"",INDEX(data_wkly!K:K,MATCH($B224,data_wkly!$C:$C,0),1)),"")</f>
        <v>83.74</v>
      </c>
      <c r="K224" s="86">
        <f>IFERROR(IF(INDEX(data_wkly!L:L,MATCH($B224,data_wkly!$C:$C,0),1)=0,"",INDEX(data_wkly!L:L,MATCH($B224,data_wkly!$C:$C,0),1)),"")</f>
        <v>11</v>
      </c>
      <c r="L224" s="156"/>
      <c r="M224" s="155">
        <f>IFERROR(IF(INDEX(data_wkly!M:M,MATCH($B224,data_wkly!$C:$C,0),1)=0,"",INDEX(data_wkly!M:M,MATCH($B224,data_wkly!$C:$C,0),1)),"")</f>
        <v>83339</v>
      </c>
      <c r="N224" s="21">
        <f>IFERROR(IF(INDEX(data_wkly!N:N,MATCH($B224,data_wkly!$C:$C,0),1)=0,"",INDEX(data_wkly!N:N,MATCH($B224,data_wkly!$C:$C,0),1)),"")</f>
        <v>148.37</v>
      </c>
      <c r="O224" s="21">
        <f>IF(M224="","",IFERROR(INDEX(data_wkly!O:O,MATCH($B224,data_wkly!$C:$C,0),1),""))</f>
        <v>-3.9999999999992042E-2</v>
      </c>
      <c r="P224" s="21">
        <f>IF(M224="","",IFERROR(IF(INDEX(data_wkly!P:P,MATCH($B224,data_wkly!$C:$C,0),1)=0,"",INDEX(data_wkly!P:P,MATCH($B224,data_wkly!$C:$C,0),1)),""))</f>
        <v>137.29999999999998</v>
      </c>
      <c r="Q224" s="21">
        <f>IFERROR(IF(INDEX(data_wkly!Q:Q,MATCH($B224,data_wkly!$C:$C,0),1)=0,"",INDEX(data_wkly!Q:Q,MATCH($B224,data_wkly!$C:$C,0),1)),"")</f>
        <v>145.69999999999999</v>
      </c>
      <c r="R224" s="21">
        <f>IF(M224="","",IFERROR(INDEX(data_wkly!R:R,MATCH($B224,data_wkly!$C:$C,0),1),""))</f>
        <v>-5.0000000000011369E-2</v>
      </c>
      <c r="S224" s="21">
        <f>IF(M224="","",IFERROR(IF(INDEX(data_wkly!S:S,MATCH($B224,data_wkly!$C:$C,0),1)=0,"",INDEX(data_wkly!S:S,MATCH($B224,data_wkly!$C:$C,0),1)),""))</f>
        <v>134.83666666666667</v>
      </c>
      <c r="T224" s="21">
        <f>IFERROR(IF(INDEX(data_wkly!T:T,MATCH($B224,data_wkly!$C:$C,0),1)=0,"",INDEX(data_wkly!T:T,MATCH($B224,data_wkly!$C:$C,0),1)),"")</f>
        <v>83.14</v>
      </c>
      <c r="U224" s="86">
        <f>IFERROR(IF(INDEX(data_wkly!U:U,MATCH($B224,data_wkly!$C:$C,0),1)=0,"",INDEX(data_wkly!U:U,MATCH($B224,data_wkly!$C:$C,0),1)),"")</f>
        <v>11.2</v>
      </c>
      <c r="V224" s="157">
        <f t="shared" si="18"/>
        <v>2</v>
      </c>
      <c r="W224" s="152">
        <f>IFERROR(IF(INDEX(data_wkly!W:W,MATCH($B224,data_wkly!$C:$C,0),1)=0,"",INDEX(data_wkly!W:W,MATCH($B224,data_wkly!$C:$C,0),1)),"")</f>
        <v>125.0936</v>
      </c>
      <c r="X224" s="21">
        <f>IFERROR(IF(INDEX(data_wkly!X:X,MATCH($B224,data_wkly!$C:$C,0),1)=0,"",INDEX(data_wkly!X:X,MATCH($B224,data_wkly!$C:$C,0),1)),"")</f>
        <v>-0.27894402724595579</v>
      </c>
      <c r="Y224" s="21">
        <f>IFERROR(IF(INDEX(data_wkly!Y:Y,MATCH($B224,data_wkly!$C:$C,0),1)=0,"",INDEX(data_wkly!Y:Y,MATCH($B224,data_wkly!$C:$C,0),1)),"")</f>
        <v>123.66</v>
      </c>
      <c r="Z224" s="21">
        <f>IFERROR(IF(INDEX(data_wkly!Z:Z,MATCH($B224,data_wkly!$C:$C,0),1)=0,"",INDEX(data_wkly!Z:Z,MATCH($B224,data_wkly!$C:$C,0),1)),"")</f>
        <v>-0.29999999999999716</v>
      </c>
      <c r="AA224" s="152">
        <f>IFERROR(IF(INDEX(data_wkly!AA:AA,MATCH($B224,data_wkly!$C:$C,0),1)=0,"",INDEX(data_wkly!AA:AA,MATCH($B224,data_wkly!$C:$C,0),1)),"")</f>
        <v>126.62</v>
      </c>
      <c r="AB224" s="21">
        <f>IFERROR(IF(INDEX(data_wkly!AB:AB,MATCH($B224,data_wkly!$C:$C,0),1)=0,"",INDEX(data_wkly!AB:AB,MATCH($B224,data_wkly!$C:$C,0),1)),"")</f>
        <v>-0.17999999999999261</v>
      </c>
      <c r="AC224" s="21">
        <f>IFERROR(IF(INDEX(data_wkly!AC:AC,MATCH($B224,data_wkly!$C:$C,0),1)=0,"",INDEX(data_wkly!AC:AC,MATCH($B224,data_wkly!$C:$C,0),1)),"")</f>
        <v>125.58</v>
      </c>
      <c r="AD224" s="21">
        <f>IFERROR(IF(INDEX(data_wkly!AD:AD,MATCH($B224,data_wkly!$C:$C,0),1)=0,"",INDEX(data_wkly!AD:AD,MATCH($B224,data_wkly!$C:$C,0),1)),"")</f>
        <v>-0.21000000000000796</v>
      </c>
      <c r="AE224" s="157">
        <f t="shared" si="19"/>
        <v>2</v>
      </c>
      <c r="AF224" s="154" t="str">
        <f>IFERROR(IF(INDEX(data_wkly!AF:AF,MATCH($B224,data_wkly!$C:$C,0),1)=0,"",INDEX(data_wkly!AF:AF,MATCH($B224,data_wkly!$C:$C,0),1)),"")</f>
        <v/>
      </c>
      <c r="AG224" s="153" t="str">
        <f>IFERROR(IF(AF224="","",INDEX(data_wkly!AG:AG,MATCH($B224,data_wkly!$C:$C,0),1)),"")</f>
        <v/>
      </c>
      <c r="AH224" s="153" t="str">
        <f>IFERROR(IF(INDEX(data_wkly!AH:AH,MATCH($B224,data_wkly!$C:$C,0),1)=0,"",INDEX(data_wkly!AH:AH,MATCH($B224,data_wkly!$C:$C,0),1)),"")</f>
        <v/>
      </c>
      <c r="AI224" s="153" t="str">
        <f>IFERROR(IF(INDEX(data_wkly!AI:AI,MATCH($B224,data_wkly!$C:$C,0),1)=0,"",INDEX(data_wkly!AI:AI,MATCH($B224,data_wkly!$C:$C,0),1)),"")</f>
        <v/>
      </c>
      <c r="AJ224" s="153" t="str">
        <f>IFERROR(IF(AI224="","",INDEX(data_wkly!AJ:AJ,MATCH($B224,data_wkly!$C:$C,0),1)),"")</f>
        <v/>
      </c>
      <c r="AK224" s="153" t="str">
        <f>IFERROR(IF(INDEX(data_wkly!AK:AK,MATCH($B224,data_wkly!$C:$C,0),1)=0,"",INDEX(data_wkly!AK:AK,MATCH($B224,data_wkly!$C:$C,0),1)),"")</f>
        <v/>
      </c>
      <c r="AL224" s="153" t="str">
        <f>IFERROR(IF(INDEX(data_wkly!AL:AL,MATCH($B224,data_wkly!$C:$C,0),1)=0,"",INDEX(data_wkly!AL:AL,MATCH($B224,data_wkly!$C:$C,0),1)),"")</f>
        <v/>
      </c>
      <c r="AM224" s="183" t="str">
        <f>IFERROR(IF(INDEX(data_wkly!AM:AM,MATCH($B224,data_wkly!$C:$C,0),1)=0,"",INDEX(data_wkly!AM:AM,MATCH($B224,data_wkly!$C:$C,0),1)),"")</f>
        <v/>
      </c>
      <c r="AN224" s="41" t="str">
        <f t="shared" si="20"/>
        <v/>
      </c>
      <c r="AO224" s="88">
        <f t="shared" si="23"/>
        <v>2</v>
      </c>
    </row>
    <row r="225" spans="1:41">
      <c r="A225" s="88">
        <f t="shared" si="21"/>
        <v>1</v>
      </c>
      <c r="B225" s="89">
        <f t="shared" si="22"/>
        <v>43218</v>
      </c>
      <c r="C225" s="155">
        <f>IFERROR(IF(INDEX(data_wkly!D:D,MATCH($B225,data_wkly!$C:$C,0),1)=0,"",INDEX(data_wkly!D:D,MATCH($B225,data_wkly!$C:$C,0),1)),"")</f>
        <v>82664</v>
      </c>
      <c r="D225" s="21">
        <f>IFERROR(IF(INDEX(data_wkly!E:E,MATCH($B225,data_wkly!$C:$C,0),1)=0,"",INDEX(data_wkly!E:E,MATCH($B225,data_wkly!$C:$C,0),1)),"")</f>
        <v>145.82</v>
      </c>
      <c r="E225" s="21">
        <f>IF(C225="","",IFERROR(INDEX(data_wkly!F:F,MATCH($B225,data_wkly!$C:$C,0),1),""))</f>
        <v>0.54999999999998295</v>
      </c>
      <c r="F225" s="21">
        <f>IF(E225="","",IFERROR(IF(INDEX(data_wkly!G:G,MATCH($B225,data_wkly!$C:$C,0),1)=0,"",INDEX(data_wkly!G:G,MATCH($B225,data_wkly!$C:$C,0),1)),""))</f>
        <v>134.05666666666664</v>
      </c>
      <c r="G225" s="21">
        <f>IFERROR(IF(INDEX(data_wkly!H:H,MATCH($B225,data_wkly!$C:$C,0),1)=0,"",INDEX(data_wkly!H:H,MATCH($B225,data_wkly!$C:$C,0),1)),"")</f>
        <v>143.19999999999999</v>
      </c>
      <c r="H225" s="21">
        <f>IF(C225="","",IFERROR(INDEX(data_wkly!I:I,MATCH($B225,data_wkly!$C:$C,0),1),""))</f>
        <v>0.53000000000000114</v>
      </c>
      <c r="I225" s="21">
        <f>IF(H225="","",IFERROR(IF(INDEX(data_wkly!J:J,MATCH($B225,data_wkly!$C:$C,0),1)=0,"",INDEX(data_wkly!J:J,MATCH($B225,data_wkly!$C:$C,0),1)),""))</f>
        <v>131.63666666666666</v>
      </c>
      <c r="J225" s="21">
        <f>IFERROR(IF(INDEX(data_wkly!K:K,MATCH($B225,data_wkly!$C:$C,0),1)=0,"",INDEX(data_wkly!K:K,MATCH($B225,data_wkly!$C:$C,0),1)),"")</f>
        <v>83.49</v>
      </c>
      <c r="K225" s="86">
        <f>IFERROR(IF(INDEX(data_wkly!L:L,MATCH($B225,data_wkly!$C:$C,0),1)=0,"",INDEX(data_wkly!L:L,MATCH($B225,data_wkly!$C:$C,0),1)),"")</f>
        <v>11</v>
      </c>
      <c r="L225" s="156"/>
      <c r="M225" s="155">
        <f>IFERROR(IF(INDEX(data_wkly!M:M,MATCH($B225,data_wkly!$C:$C,0),1)=0,"",INDEX(data_wkly!M:M,MATCH($B225,data_wkly!$C:$C,0),1)),"")</f>
        <v>80707</v>
      </c>
      <c r="N225" s="21">
        <f>IFERROR(IF(INDEX(data_wkly!N:N,MATCH($B225,data_wkly!$C:$C,0),1)=0,"",INDEX(data_wkly!N:N,MATCH($B225,data_wkly!$C:$C,0),1)),"")</f>
        <v>148.77000000000001</v>
      </c>
      <c r="O225" s="21">
        <f>IF(M225="","",IFERROR(INDEX(data_wkly!O:O,MATCH($B225,data_wkly!$C:$C,0),1),""))</f>
        <v>0.40000000000000568</v>
      </c>
      <c r="P225" s="21">
        <f>IF(M225="","",IFERROR(IF(INDEX(data_wkly!P:P,MATCH($B225,data_wkly!$C:$C,0),1)=0,"",INDEX(data_wkly!P:P,MATCH($B225,data_wkly!$C:$C,0),1)),""))</f>
        <v>137.76666666666668</v>
      </c>
      <c r="Q225" s="21">
        <f>IFERROR(IF(INDEX(data_wkly!Q:Q,MATCH($B225,data_wkly!$C:$C,0),1)=0,"",INDEX(data_wkly!Q:Q,MATCH($B225,data_wkly!$C:$C,0),1)),"")</f>
        <v>146.09</v>
      </c>
      <c r="R225" s="21">
        <f>IF(M225="","",IFERROR(INDEX(data_wkly!R:R,MATCH($B225,data_wkly!$C:$C,0),1),""))</f>
        <v>0.39000000000001478</v>
      </c>
      <c r="S225" s="21">
        <f>IF(M225="","",IFERROR(IF(INDEX(data_wkly!S:S,MATCH($B225,data_wkly!$C:$C,0),1)=0,"",INDEX(data_wkly!S:S,MATCH($B225,data_wkly!$C:$C,0),1)),""))</f>
        <v>135.29</v>
      </c>
      <c r="T225" s="21">
        <f>IFERROR(IF(INDEX(data_wkly!T:T,MATCH($B225,data_wkly!$C:$C,0),1)=0,"",INDEX(data_wkly!T:T,MATCH($B225,data_wkly!$C:$C,0),1)),"")</f>
        <v>82.55</v>
      </c>
      <c r="U225" s="86">
        <f>IFERROR(IF(INDEX(data_wkly!U:U,MATCH($B225,data_wkly!$C:$C,0),1)=0,"",INDEX(data_wkly!U:U,MATCH($B225,data_wkly!$C:$C,0),1)),"")</f>
        <v>11.2</v>
      </c>
      <c r="V225" s="157">
        <f t="shared" si="18"/>
        <v>1</v>
      </c>
      <c r="W225" s="152">
        <f>IFERROR(IF(INDEX(data_wkly!W:W,MATCH($B225,data_wkly!$C:$C,0),1)=0,"",INDEX(data_wkly!W:W,MATCH($B225,data_wkly!$C:$C,0),1)),"")</f>
        <v>124.7655</v>
      </c>
      <c r="X225" s="21">
        <f>IFERROR(IF(INDEX(data_wkly!X:X,MATCH($B225,data_wkly!$C:$C,0),1)=0,"",INDEX(data_wkly!X:X,MATCH($B225,data_wkly!$C:$C,0),1)),"")</f>
        <v>-0.32816483680046815</v>
      </c>
      <c r="Y225" s="21">
        <f>IFERROR(IF(INDEX(data_wkly!Y:Y,MATCH($B225,data_wkly!$C:$C,0),1)=0,"",INDEX(data_wkly!Y:Y,MATCH($B225,data_wkly!$C:$C,0),1)),"")</f>
        <v>123.31</v>
      </c>
      <c r="Z225" s="21">
        <f>IFERROR(IF(INDEX(data_wkly!Z:Z,MATCH($B225,data_wkly!$C:$C,0),1)=0,"",INDEX(data_wkly!Z:Z,MATCH($B225,data_wkly!$C:$C,0),1)),"")</f>
        <v>-0.34999999999999432</v>
      </c>
      <c r="AA225" s="152">
        <f>IFERROR(IF(INDEX(data_wkly!AA:AA,MATCH($B225,data_wkly!$C:$C,0),1)=0,"",INDEX(data_wkly!AA:AA,MATCH($B225,data_wkly!$C:$C,0),1)),"")</f>
        <v>126.81</v>
      </c>
      <c r="AB225" s="21">
        <f>IFERROR(IF(INDEX(data_wkly!AB:AB,MATCH($B225,data_wkly!$C:$C,0),1)=0,"",INDEX(data_wkly!AB:AB,MATCH($B225,data_wkly!$C:$C,0),1)),"")</f>
        <v>0.18999999999999773</v>
      </c>
      <c r="AC225" s="21">
        <f>IFERROR(IF(INDEX(data_wkly!AC:AC,MATCH($B225,data_wkly!$C:$C,0),1)=0,"",INDEX(data_wkly!AC:AC,MATCH($B225,data_wkly!$C:$C,0),1)),"")</f>
        <v>125.71</v>
      </c>
      <c r="AD225" s="21">
        <f>IFERROR(IF(INDEX(data_wkly!AD:AD,MATCH($B225,data_wkly!$C:$C,0),1)=0,"",INDEX(data_wkly!AD:AD,MATCH($B225,data_wkly!$C:$C,0),1)),"")</f>
        <v>0.12999999999999545</v>
      </c>
      <c r="AE225" s="157">
        <f t="shared" si="19"/>
        <v>1</v>
      </c>
      <c r="AF225" s="154" t="str">
        <f>IFERROR(IF(INDEX(data_wkly!AF:AF,MATCH($B225,data_wkly!$C:$C,0),1)=0,"",INDEX(data_wkly!AF:AF,MATCH($B225,data_wkly!$C:$C,0),1)),"")</f>
        <v/>
      </c>
      <c r="AG225" s="153" t="str">
        <f>IFERROR(IF(AF225="","",INDEX(data_wkly!AG:AG,MATCH($B225,data_wkly!$C:$C,0),1)),"")</f>
        <v/>
      </c>
      <c r="AH225" s="153" t="str">
        <f>IFERROR(IF(INDEX(data_wkly!AH:AH,MATCH($B225,data_wkly!$C:$C,0),1)=0,"",INDEX(data_wkly!AH:AH,MATCH($B225,data_wkly!$C:$C,0),1)),"")</f>
        <v/>
      </c>
      <c r="AI225" s="153" t="str">
        <f>IFERROR(IF(INDEX(data_wkly!AI:AI,MATCH($B225,data_wkly!$C:$C,0),1)=0,"",INDEX(data_wkly!AI:AI,MATCH($B225,data_wkly!$C:$C,0),1)),"")</f>
        <v/>
      </c>
      <c r="AJ225" s="153" t="str">
        <f>IFERROR(IF(AI225="","",INDEX(data_wkly!AJ:AJ,MATCH($B225,data_wkly!$C:$C,0),1)),"")</f>
        <v/>
      </c>
      <c r="AK225" s="153" t="str">
        <f>IFERROR(IF(INDEX(data_wkly!AK:AK,MATCH($B225,data_wkly!$C:$C,0),1)=0,"",INDEX(data_wkly!AK:AK,MATCH($B225,data_wkly!$C:$C,0),1)),"")</f>
        <v/>
      </c>
      <c r="AL225" s="153" t="str">
        <f>IFERROR(IF(INDEX(data_wkly!AL:AL,MATCH($B225,data_wkly!$C:$C,0),1)=0,"",INDEX(data_wkly!AL:AL,MATCH($B225,data_wkly!$C:$C,0),1)),"")</f>
        <v/>
      </c>
      <c r="AM225" s="183" t="str">
        <f>IFERROR(IF(INDEX(data_wkly!AM:AM,MATCH($B225,data_wkly!$C:$C,0),1)=0,"",INDEX(data_wkly!AM:AM,MATCH($B225,data_wkly!$C:$C,0),1)),"")</f>
        <v/>
      </c>
      <c r="AN225" s="41" t="str">
        <f t="shared" si="20"/>
        <v/>
      </c>
      <c r="AO225" s="88">
        <f t="shared" si="23"/>
        <v>1</v>
      </c>
    </row>
    <row r="226" spans="1:41">
      <c r="A226" s="88">
        <f t="shared" si="21"/>
        <v>2</v>
      </c>
      <c r="B226" s="89">
        <f t="shared" si="22"/>
        <v>43225</v>
      </c>
      <c r="C226" s="155">
        <f>IFERROR(IF(INDEX(data_wkly!D:D,MATCH($B226,data_wkly!$C:$C,0),1)=0,"",INDEX(data_wkly!D:D,MATCH($B226,data_wkly!$C:$C,0),1)),"")</f>
        <v>81028</v>
      </c>
      <c r="D226" s="21">
        <f>IFERROR(IF(INDEX(data_wkly!E:E,MATCH($B226,data_wkly!$C:$C,0),1)=0,"",INDEX(data_wkly!E:E,MATCH($B226,data_wkly!$C:$C,0),1)),"")</f>
        <v>146.62</v>
      </c>
      <c r="E226" s="21">
        <f>IF(C226="","",IFERROR(INDEX(data_wkly!F:F,MATCH($B226,data_wkly!$C:$C,0),1),""))</f>
        <v>0.80000000000001137</v>
      </c>
      <c r="F226" s="21">
        <f>IF(E226="","",IFERROR(IF(INDEX(data_wkly!G:G,MATCH($B226,data_wkly!$C:$C,0),1)=0,"",INDEX(data_wkly!G:G,MATCH($B226,data_wkly!$C:$C,0),1)),""))</f>
        <v>134.63999999999999</v>
      </c>
      <c r="G226" s="21">
        <f>IFERROR(IF(INDEX(data_wkly!H:H,MATCH($B226,data_wkly!$C:$C,0),1)=0,"",INDEX(data_wkly!H:H,MATCH($B226,data_wkly!$C:$C,0),1)),"")</f>
        <v>143.97999999999999</v>
      </c>
      <c r="H226" s="21">
        <f>IF(C226="","",IFERROR(INDEX(data_wkly!I:I,MATCH($B226,data_wkly!$C:$C,0),1),""))</f>
        <v>0.78000000000000114</v>
      </c>
      <c r="I226" s="21">
        <f>IF(H226="","",IFERROR(IF(INDEX(data_wkly!J:J,MATCH($B226,data_wkly!$C:$C,0),1)=0,"",INDEX(data_wkly!J:J,MATCH($B226,data_wkly!$C:$C,0),1)),""))</f>
        <v>132.21333333333334</v>
      </c>
      <c r="J226" s="21">
        <f>IFERROR(IF(INDEX(data_wkly!K:K,MATCH($B226,data_wkly!$C:$C,0),1)=0,"",INDEX(data_wkly!K:K,MATCH($B226,data_wkly!$C:$C,0),1)),"")</f>
        <v>83.08</v>
      </c>
      <c r="K226" s="86">
        <f>IFERROR(IF(INDEX(data_wkly!L:L,MATCH($B226,data_wkly!$C:$C,0),1)=0,"",INDEX(data_wkly!L:L,MATCH($B226,data_wkly!$C:$C,0),1)),"")</f>
        <v>10.9</v>
      </c>
      <c r="L226" s="156"/>
      <c r="M226" s="155">
        <f>IFERROR(IF(INDEX(data_wkly!M:M,MATCH($B226,data_wkly!$C:$C,0),1)=0,"",INDEX(data_wkly!M:M,MATCH($B226,data_wkly!$C:$C,0),1)),"")</f>
        <v>79117</v>
      </c>
      <c r="N226" s="21">
        <f>IFERROR(IF(INDEX(data_wkly!N:N,MATCH($B226,data_wkly!$C:$C,0),1)=0,"",INDEX(data_wkly!N:N,MATCH($B226,data_wkly!$C:$C,0),1)),"")</f>
        <v>149.63999999999999</v>
      </c>
      <c r="O226" s="21">
        <f>IF(M226="","",IFERROR(INDEX(data_wkly!O:O,MATCH($B226,data_wkly!$C:$C,0),1),""))</f>
        <v>0.86999999999997613</v>
      </c>
      <c r="P226" s="21">
        <f>IF(M226="","",IFERROR(IF(INDEX(data_wkly!P:P,MATCH($B226,data_wkly!$C:$C,0),1)=0,"",INDEX(data_wkly!P:P,MATCH($B226,data_wkly!$C:$C,0),1)),""))</f>
        <v>138.21333333333334</v>
      </c>
      <c r="Q226" s="21">
        <f>IFERROR(IF(INDEX(data_wkly!Q:Q,MATCH($B226,data_wkly!$C:$C,0),1)=0,"",INDEX(data_wkly!Q:Q,MATCH($B226,data_wkly!$C:$C,0),1)),"")</f>
        <v>146.94999999999999</v>
      </c>
      <c r="R226" s="21">
        <f>IF(M226="","",IFERROR(INDEX(data_wkly!R:R,MATCH($B226,data_wkly!$C:$C,0),1),""))</f>
        <v>0.85999999999998522</v>
      </c>
      <c r="S226" s="21">
        <f>IF(M226="","",IFERROR(IF(INDEX(data_wkly!S:S,MATCH($B226,data_wkly!$C:$C,0),1)=0,"",INDEX(data_wkly!S:S,MATCH($B226,data_wkly!$C:$C,0),1)),""))</f>
        <v>135.72</v>
      </c>
      <c r="T226" s="21">
        <f>IFERROR(IF(INDEX(data_wkly!T:T,MATCH($B226,data_wkly!$C:$C,0),1)=0,"",INDEX(data_wkly!T:T,MATCH($B226,data_wkly!$C:$C,0),1)),"")</f>
        <v>82.31</v>
      </c>
      <c r="U226" s="86">
        <f>IFERROR(IF(INDEX(data_wkly!U:U,MATCH($B226,data_wkly!$C:$C,0),1)=0,"",INDEX(data_wkly!U:U,MATCH($B226,data_wkly!$C:$C,0),1)),"")</f>
        <v>11.1</v>
      </c>
      <c r="V226" s="157">
        <f t="shared" si="18"/>
        <v>2</v>
      </c>
      <c r="W226" s="152">
        <f>IFERROR(IF(INDEX(data_wkly!W:W,MATCH($B226,data_wkly!$C:$C,0),1)=0,"",INDEX(data_wkly!W:W,MATCH($B226,data_wkly!$C:$C,0),1)),"")</f>
        <v>124.3596</v>
      </c>
      <c r="X226" s="21">
        <f>IFERROR(IF(INDEX(data_wkly!X:X,MATCH($B226,data_wkly!$C:$C,0),1)=0,"",INDEX(data_wkly!X:X,MATCH($B226,data_wkly!$C:$C,0),1)),"")</f>
        <v>-0.40591293067976153</v>
      </c>
      <c r="Y226" s="21">
        <f>IFERROR(IF(INDEX(data_wkly!Y:Y,MATCH($B226,data_wkly!$C:$C,0),1)=0,"",INDEX(data_wkly!Y:Y,MATCH($B226,data_wkly!$C:$C,0),1)),"")</f>
        <v>122.9</v>
      </c>
      <c r="Z226" s="21">
        <f>IFERROR(IF(INDEX(data_wkly!Z:Z,MATCH($B226,data_wkly!$C:$C,0),1)=0,"",INDEX(data_wkly!Z:Z,MATCH($B226,data_wkly!$C:$C,0),1)),"")</f>
        <v>-0.40999999999999659</v>
      </c>
      <c r="AA226" s="152">
        <f>IFERROR(IF(INDEX(data_wkly!AA:AA,MATCH($B226,data_wkly!$C:$C,0),1)=0,"",INDEX(data_wkly!AA:AA,MATCH($B226,data_wkly!$C:$C,0),1)),"")</f>
        <v>126.66</v>
      </c>
      <c r="AB226" s="21">
        <f>IFERROR(IF(INDEX(data_wkly!AB:AB,MATCH($B226,data_wkly!$C:$C,0),1)=0,"",INDEX(data_wkly!AB:AB,MATCH($B226,data_wkly!$C:$C,0),1)),"")</f>
        <v>-0.15000000000000568</v>
      </c>
      <c r="AC226" s="21">
        <f>IFERROR(IF(INDEX(data_wkly!AC:AC,MATCH($B226,data_wkly!$C:$C,0),1)=0,"",INDEX(data_wkly!AC:AC,MATCH($B226,data_wkly!$C:$C,0),1)),"")</f>
        <v>125.5</v>
      </c>
      <c r="AD226" s="21">
        <f>IFERROR(IF(INDEX(data_wkly!AD:AD,MATCH($B226,data_wkly!$C:$C,0),1)=0,"",INDEX(data_wkly!AD:AD,MATCH($B226,data_wkly!$C:$C,0),1)),"")</f>
        <v>-0.20999999999999375</v>
      </c>
      <c r="AE226" s="157">
        <f t="shared" si="19"/>
        <v>2</v>
      </c>
      <c r="AF226" s="154" t="str">
        <f>IFERROR(IF(INDEX(data_wkly!AF:AF,MATCH($B226,data_wkly!$C:$C,0),1)=0,"",INDEX(data_wkly!AF:AF,MATCH($B226,data_wkly!$C:$C,0),1)),"")</f>
        <v/>
      </c>
      <c r="AG226" s="153" t="str">
        <f>IFERROR(IF(AF226="","",INDEX(data_wkly!AG:AG,MATCH($B226,data_wkly!$C:$C,0),1)),"")</f>
        <v/>
      </c>
      <c r="AH226" s="153" t="str">
        <f>IFERROR(IF(INDEX(data_wkly!AH:AH,MATCH($B226,data_wkly!$C:$C,0),1)=0,"",INDEX(data_wkly!AH:AH,MATCH($B226,data_wkly!$C:$C,0),1)),"")</f>
        <v/>
      </c>
      <c r="AI226" s="153" t="str">
        <f>IFERROR(IF(INDEX(data_wkly!AI:AI,MATCH($B226,data_wkly!$C:$C,0),1)=0,"",INDEX(data_wkly!AI:AI,MATCH($B226,data_wkly!$C:$C,0),1)),"")</f>
        <v/>
      </c>
      <c r="AJ226" s="153" t="str">
        <f>IFERROR(IF(AI226="","",INDEX(data_wkly!AJ:AJ,MATCH($B226,data_wkly!$C:$C,0),1)),"")</f>
        <v/>
      </c>
      <c r="AK226" s="153" t="str">
        <f>IFERROR(IF(INDEX(data_wkly!AK:AK,MATCH($B226,data_wkly!$C:$C,0),1)=0,"",INDEX(data_wkly!AK:AK,MATCH($B226,data_wkly!$C:$C,0),1)),"")</f>
        <v/>
      </c>
      <c r="AL226" s="153" t="str">
        <f>IFERROR(IF(INDEX(data_wkly!AL:AL,MATCH($B226,data_wkly!$C:$C,0),1)=0,"",INDEX(data_wkly!AL:AL,MATCH($B226,data_wkly!$C:$C,0),1)),"")</f>
        <v/>
      </c>
      <c r="AM226" s="183" t="str">
        <f>IFERROR(IF(INDEX(data_wkly!AM:AM,MATCH($B226,data_wkly!$C:$C,0),1)=0,"",INDEX(data_wkly!AM:AM,MATCH($B226,data_wkly!$C:$C,0),1)),"")</f>
        <v/>
      </c>
      <c r="AN226" s="41" t="str">
        <f t="shared" si="20"/>
        <v/>
      </c>
      <c r="AO226" s="88">
        <f t="shared" si="23"/>
        <v>2</v>
      </c>
    </row>
    <row r="227" spans="1:41">
      <c r="A227" s="88">
        <f t="shared" si="21"/>
        <v>1</v>
      </c>
      <c r="B227" s="89">
        <f t="shared" si="22"/>
        <v>43232</v>
      </c>
      <c r="C227" s="155">
        <f>IFERROR(IF(INDEX(data_wkly!D:D,MATCH($B227,data_wkly!$C:$C,0),1)=0,"",INDEX(data_wkly!D:D,MATCH($B227,data_wkly!$C:$C,0),1)),"")</f>
        <v>80994</v>
      </c>
      <c r="D227" s="21">
        <f>IFERROR(IF(INDEX(data_wkly!E:E,MATCH($B227,data_wkly!$C:$C,0),1)=0,"",INDEX(data_wkly!E:E,MATCH($B227,data_wkly!$C:$C,0),1)),"")</f>
        <v>147.21</v>
      </c>
      <c r="E227" s="21">
        <f>IF(C227="","",IFERROR(INDEX(data_wkly!F:F,MATCH($B227,data_wkly!$C:$C,0),1),""))</f>
        <v>0.59000000000000341</v>
      </c>
      <c r="F227" s="21">
        <f>IF(E227="","",IFERROR(IF(INDEX(data_wkly!G:G,MATCH($B227,data_wkly!$C:$C,0),1)=0,"",INDEX(data_wkly!G:G,MATCH($B227,data_wkly!$C:$C,0),1)),""))</f>
        <v>135.16333333333333</v>
      </c>
      <c r="G227" s="21">
        <f>IFERROR(IF(INDEX(data_wkly!H:H,MATCH($B227,data_wkly!$C:$C,0),1)=0,"",INDEX(data_wkly!H:H,MATCH($B227,data_wkly!$C:$C,0),1)),"")</f>
        <v>144.56</v>
      </c>
      <c r="H227" s="21">
        <f>IF(C227="","",IFERROR(INDEX(data_wkly!I:I,MATCH($B227,data_wkly!$C:$C,0),1),""))</f>
        <v>0.58000000000001251</v>
      </c>
      <c r="I227" s="21">
        <f>IF(H227="","",IFERROR(IF(INDEX(data_wkly!J:J,MATCH($B227,data_wkly!$C:$C,0),1)=0,"",INDEX(data_wkly!J:J,MATCH($B227,data_wkly!$C:$C,0),1)),""))</f>
        <v>132.72666666666666</v>
      </c>
      <c r="J227" s="21">
        <f>IFERROR(IF(INDEX(data_wkly!K:K,MATCH($B227,data_wkly!$C:$C,0),1)=0,"",INDEX(data_wkly!K:K,MATCH($B227,data_wkly!$C:$C,0),1)),"")</f>
        <v>83.09</v>
      </c>
      <c r="K227" s="86">
        <f>IFERROR(IF(INDEX(data_wkly!L:L,MATCH($B227,data_wkly!$C:$C,0),1)=0,"",INDEX(data_wkly!L:L,MATCH($B227,data_wkly!$C:$C,0),1)),"")</f>
        <v>10.9</v>
      </c>
      <c r="L227" s="156"/>
      <c r="M227" s="155">
        <f>IFERROR(IF(INDEX(data_wkly!M:M,MATCH($B227,data_wkly!$C:$C,0),1)=0,"",INDEX(data_wkly!M:M,MATCH($B227,data_wkly!$C:$C,0),1)),"")</f>
        <v>78538</v>
      </c>
      <c r="N227" s="21">
        <f>IFERROR(IF(INDEX(data_wkly!N:N,MATCH($B227,data_wkly!$C:$C,0),1)=0,"",INDEX(data_wkly!N:N,MATCH($B227,data_wkly!$C:$C,0),1)),"")</f>
        <v>150.12</v>
      </c>
      <c r="O227" s="21">
        <f>IF(M227="","",IFERROR(INDEX(data_wkly!O:O,MATCH($B227,data_wkly!$C:$C,0),1),""))</f>
        <v>0.48000000000001819</v>
      </c>
      <c r="P227" s="21">
        <f>IF(M227="","",IFERROR(IF(INDEX(data_wkly!P:P,MATCH($B227,data_wkly!$C:$C,0),1)=0,"",INDEX(data_wkly!P:P,MATCH($B227,data_wkly!$C:$C,0),1)),""))</f>
        <v>138.96666666666667</v>
      </c>
      <c r="Q227" s="21">
        <f>IFERROR(IF(INDEX(data_wkly!Q:Q,MATCH($B227,data_wkly!$C:$C,0),1)=0,"",INDEX(data_wkly!Q:Q,MATCH($B227,data_wkly!$C:$C,0),1)),"")</f>
        <v>147.41999999999999</v>
      </c>
      <c r="R227" s="21">
        <f>IF(M227="","",IFERROR(INDEX(data_wkly!R:R,MATCH($B227,data_wkly!$C:$C,0),1),""))</f>
        <v>0.46999999999999886</v>
      </c>
      <c r="S227" s="21">
        <f>IF(M227="","",IFERROR(IF(INDEX(data_wkly!S:S,MATCH($B227,data_wkly!$C:$C,0),1)=0,"",INDEX(data_wkly!S:S,MATCH($B227,data_wkly!$C:$C,0),1)),""))</f>
        <v>136.47</v>
      </c>
      <c r="T227" s="21">
        <f>IFERROR(IF(INDEX(data_wkly!T:T,MATCH($B227,data_wkly!$C:$C,0),1)=0,"",INDEX(data_wkly!T:T,MATCH($B227,data_wkly!$C:$C,0),1)),"")</f>
        <v>82.43</v>
      </c>
      <c r="U227" s="86">
        <f>IFERROR(IF(INDEX(data_wkly!U:U,MATCH($B227,data_wkly!$C:$C,0),1)=0,"",INDEX(data_wkly!U:U,MATCH($B227,data_wkly!$C:$C,0),1)),"")</f>
        <v>11.1</v>
      </c>
      <c r="V227" s="157">
        <f t="shared" si="18"/>
        <v>1</v>
      </c>
      <c r="W227" s="152">
        <f>IFERROR(IF(INDEX(data_wkly!W:W,MATCH($B227,data_wkly!$C:$C,0),1)=0,"",INDEX(data_wkly!W:W,MATCH($B227,data_wkly!$C:$C,0),1)),"")</f>
        <v>122.8344</v>
      </c>
      <c r="X227" s="21">
        <f>IFERROR(IF(INDEX(data_wkly!X:X,MATCH($B227,data_wkly!$C:$C,0),1)=0,"",INDEX(data_wkly!X:X,MATCH($B227,data_wkly!$C:$C,0),1)),"")</f>
        <v>-1.5251433433536761</v>
      </c>
      <c r="Y227" s="21">
        <f>IFERROR(IF(INDEX(data_wkly!Y:Y,MATCH($B227,data_wkly!$C:$C,0),1)=0,"",INDEX(data_wkly!Y:Y,MATCH($B227,data_wkly!$C:$C,0),1)),"")</f>
        <v>121.32</v>
      </c>
      <c r="Z227" s="21">
        <f>IFERROR(IF(INDEX(data_wkly!Z:Z,MATCH($B227,data_wkly!$C:$C,0),1)=0,"",INDEX(data_wkly!Z:Z,MATCH($B227,data_wkly!$C:$C,0),1)),"")</f>
        <v>-1.5800000000000125</v>
      </c>
      <c r="AA227" s="152">
        <f>IFERROR(IF(INDEX(data_wkly!AA:AA,MATCH($B227,data_wkly!$C:$C,0),1)=0,"",INDEX(data_wkly!AA:AA,MATCH($B227,data_wkly!$C:$C,0),1)),"")</f>
        <v>125.61</v>
      </c>
      <c r="AB227" s="21">
        <f>IFERROR(IF(INDEX(data_wkly!AB:AB,MATCH($B227,data_wkly!$C:$C,0),1)=0,"",INDEX(data_wkly!AB:AB,MATCH($B227,data_wkly!$C:$C,0),1)),"")</f>
        <v>-1.0499999999999972</v>
      </c>
      <c r="AC227" s="21">
        <f>IFERROR(IF(INDEX(data_wkly!AC:AC,MATCH($B227,data_wkly!$C:$C,0),1)=0,"",INDEX(data_wkly!AC:AC,MATCH($B227,data_wkly!$C:$C,0),1)),"")</f>
        <v>124.31</v>
      </c>
      <c r="AD227" s="21">
        <f>IFERROR(IF(INDEX(data_wkly!AD:AD,MATCH($B227,data_wkly!$C:$C,0),1)=0,"",INDEX(data_wkly!AD:AD,MATCH($B227,data_wkly!$C:$C,0),1)),"")</f>
        <v>-1.1899999999999977</v>
      </c>
      <c r="AE227" s="157">
        <f t="shared" si="19"/>
        <v>1</v>
      </c>
      <c r="AF227" s="154" t="str">
        <f>IFERROR(IF(INDEX(data_wkly!AF:AF,MATCH($B227,data_wkly!$C:$C,0),1)=0,"",INDEX(data_wkly!AF:AF,MATCH($B227,data_wkly!$C:$C,0),1)),"")</f>
        <v/>
      </c>
      <c r="AG227" s="153" t="str">
        <f>IFERROR(IF(AF227="","",INDEX(data_wkly!AG:AG,MATCH($B227,data_wkly!$C:$C,0),1)),"")</f>
        <v/>
      </c>
      <c r="AH227" s="153" t="str">
        <f>IFERROR(IF(INDEX(data_wkly!AH:AH,MATCH($B227,data_wkly!$C:$C,0),1)=0,"",INDEX(data_wkly!AH:AH,MATCH($B227,data_wkly!$C:$C,0),1)),"")</f>
        <v/>
      </c>
      <c r="AI227" s="153" t="str">
        <f>IFERROR(IF(INDEX(data_wkly!AI:AI,MATCH($B227,data_wkly!$C:$C,0),1)=0,"",INDEX(data_wkly!AI:AI,MATCH($B227,data_wkly!$C:$C,0),1)),"")</f>
        <v/>
      </c>
      <c r="AJ227" s="153" t="str">
        <f>IFERROR(IF(AI227="","",INDEX(data_wkly!AJ:AJ,MATCH($B227,data_wkly!$C:$C,0),1)),"")</f>
        <v/>
      </c>
      <c r="AK227" s="153" t="str">
        <f>IFERROR(IF(INDEX(data_wkly!AK:AK,MATCH($B227,data_wkly!$C:$C,0),1)=0,"",INDEX(data_wkly!AK:AK,MATCH($B227,data_wkly!$C:$C,0),1)),"")</f>
        <v/>
      </c>
      <c r="AL227" s="153" t="str">
        <f>IFERROR(IF(INDEX(data_wkly!AL:AL,MATCH($B227,data_wkly!$C:$C,0),1)=0,"",INDEX(data_wkly!AL:AL,MATCH($B227,data_wkly!$C:$C,0),1)),"")</f>
        <v/>
      </c>
      <c r="AM227" s="183" t="str">
        <f>IFERROR(IF(INDEX(data_wkly!AM:AM,MATCH($B227,data_wkly!$C:$C,0),1)=0,"",INDEX(data_wkly!AM:AM,MATCH($B227,data_wkly!$C:$C,0),1)),"")</f>
        <v/>
      </c>
      <c r="AN227" s="41" t="str">
        <f t="shared" si="20"/>
        <v/>
      </c>
      <c r="AO227" s="88">
        <f t="shared" si="23"/>
        <v>1</v>
      </c>
    </row>
    <row r="228" spans="1:41">
      <c r="A228" s="88">
        <f t="shared" si="21"/>
        <v>2</v>
      </c>
      <c r="B228" s="89">
        <f t="shared" si="22"/>
        <v>43239</v>
      </c>
      <c r="C228" s="155">
        <f>IFERROR(IF(INDEX(data_wkly!D:D,MATCH($B228,data_wkly!$C:$C,0),1)=0,"",INDEX(data_wkly!D:D,MATCH($B228,data_wkly!$C:$C,0),1)),"")</f>
        <v>81443</v>
      </c>
      <c r="D228" s="21">
        <f>IFERROR(IF(INDEX(data_wkly!E:E,MATCH($B228,data_wkly!$C:$C,0),1)=0,"",INDEX(data_wkly!E:E,MATCH($B228,data_wkly!$C:$C,0),1)),"")</f>
        <v>147.94</v>
      </c>
      <c r="E228" s="21">
        <f>IF(C228="","",IFERROR(INDEX(data_wkly!F:F,MATCH($B228,data_wkly!$C:$C,0),1),""))</f>
        <v>0.72999999999998977</v>
      </c>
      <c r="F228" s="21">
        <f>IF(E228="","",IFERROR(IF(INDEX(data_wkly!G:G,MATCH($B228,data_wkly!$C:$C,0),1)=0,"",INDEX(data_wkly!G:G,MATCH($B228,data_wkly!$C:$C,0),1)),""))</f>
        <v>135.53</v>
      </c>
      <c r="G228" s="21">
        <f>IFERROR(IF(INDEX(data_wkly!H:H,MATCH($B228,data_wkly!$C:$C,0),1)=0,"",INDEX(data_wkly!H:H,MATCH($B228,data_wkly!$C:$C,0),1)),"")</f>
        <v>145.28</v>
      </c>
      <c r="H228" s="21">
        <f>IF(C228="","",IFERROR(INDEX(data_wkly!I:I,MATCH($B228,data_wkly!$C:$C,0),1),""))</f>
        <v>0.71999999999999886</v>
      </c>
      <c r="I228" s="21">
        <f>IF(H228="","",IFERROR(IF(INDEX(data_wkly!J:J,MATCH($B228,data_wkly!$C:$C,0),1)=0,"",INDEX(data_wkly!J:J,MATCH($B228,data_wkly!$C:$C,0),1)),""))</f>
        <v>133.08666666666667</v>
      </c>
      <c r="J228" s="21">
        <f>IFERROR(IF(INDEX(data_wkly!K:K,MATCH($B228,data_wkly!$C:$C,0),1)=0,"",INDEX(data_wkly!K:K,MATCH($B228,data_wkly!$C:$C,0),1)),"")</f>
        <v>83.38</v>
      </c>
      <c r="K228" s="86">
        <f>IFERROR(IF(INDEX(data_wkly!L:L,MATCH($B228,data_wkly!$C:$C,0),1)=0,"",INDEX(data_wkly!L:L,MATCH($B228,data_wkly!$C:$C,0),1)),"")</f>
        <v>11.1</v>
      </c>
      <c r="L228" s="156"/>
      <c r="M228" s="155">
        <f>IFERROR(IF(INDEX(data_wkly!M:M,MATCH($B228,data_wkly!$C:$C,0),1)=0,"",INDEX(data_wkly!M:M,MATCH($B228,data_wkly!$C:$C,0),1)),"")</f>
        <v>79376</v>
      </c>
      <c r="N228" s="21">
        <f>IFERROR(IF(INDEX(data_wkly!N:N,MATCH($B228,data_wkly!$C:$C,0),1)=0,"",INDEX(data_wkly!N:N,MATCH($B228,data_wkly!$C:$C,0),1)),"")</f>
        <v>150.68</v>
      </c>
      <c r="O228" s="21">
        <f>IF(M228="","",IFERROR(INDEX(data_wkly!O:O,MATCH($B228,data_wkly!$C:$C,0),1),""))</f>
        <v>0.56000000000000227</v>
      </c>
      <c r="P228" s="21">
        <f>IF(M228="","",IFERROR(IF(INDEX(data_wkly!P:P,MATCH($B228,data_wkly!$C:$C,0),1)=0,"",INDEX(data_wkly!P:P,MATCH($B228,data_wkly!$C:$C,0),1)),""))</f>
        <v>139.56333333333333</v>
      </c>
      <c r="Q228" s="21">
        <f>IFERROR(IF(INDEX(data_wkly!Q:Q,MATCH($B228,data_wkly!$C:$C,0),1)=0,"",INDEX(data_wkly!Q:Q,MATCH($B228,data_wkly!$C:$C,0),1)),"")</f>
        <v>147.97</v>
      </c>
      <c r="R228" s="21">
        <f>IF(M228="","",IFERROR(INDEX(data_wkly!R:R,MATCH($B228,data_wkly!$C:$C,0),1),""))</f>
        <v>0.55000000000001137</v>
      </c>
      <c r="S228" s="21">
        <f>IF(M228="","",IFERROR(IF(INDEX(data_wkly!S:S,MATCH($B228,data_wkly!$C:$C,0),1)=0,"",INDEX(data_wkly!S:S,MATCH($B228,data_wkly!$C:$C,0),1)),""))</f>
        <v>137.05999999999997</v>
      </c>
      <c r="T228" s="21">
        <f>IFERROR(IF(INDEX(data_wkly!T:T,MATCH($B228,data_wkly!$C:$C,0),1)=0,"",INDEX(data_wkly!T:T,MATCH($B228,data_wkly!$C:$C,0),1)),"")</f>
        <v>82.38</v>
      </c>
      <c r="U228" s="86">
        <f>IFERROR(IF(INDEX(data_wkly!U:U,MATCH($B228,data_wkly!$C:$C,0),1)=0,"",INDEX(data_wkly!U:U,MATCH($B228,data_wkly!$C:$C,0),1)),"")</f>
        <v>11.2</v>
      </c>
      <c r="V228" s="157">
        <f t="shared" si="18"/>
        <v>2</v>
      </c>
      <c r="W228" s="152">
        <f>IFERROR(IF(INDEX(data_wkly!W:W,MATCH($B228,data_wkly!$C:$C,0),1)=0,"",INDEX(data_wkly!W:W,MATCH($B228,data_wkly!$C:$C,0),1)),"")</f>
        <v>123.3083</v>
      </c>
      <c r="X228" s="21">
        <f>IFERROR(IF(INDEX(data_wkly!X:X,MATCH($B228,data_wkly!$C:$C,0),1)=0,"",INDEX(data_wkly!X:X,MATCH($B228,data_wkly!$C:$C,0),1)),"")</f>
        <v>0.47392881025095335</v>
      </c>
      <c r="Y228" s="21">
        <f>IFERROR(IF(INDEX(data_wkly!Y:Y,MATCH($B228,data_wkly!$C:$C,0),1)=0,"",INDEX(data_wkly!Y:Y,MATCH($B228,data_wkly!$C:$C,0),1)),"")</f>
        <v>121.77</v>
      </c>
      <c r="Z228" s="21">
        <f>IFERROR(IF(INDEX(data_wkly!Z:Z,MATCH($B228,data_wkly!$C:$C,0),1)=0,"",INDEX(data_wkly!Z:Z,MATCH($B228,data_wkly!$C:$C,0),1)),"")</f>
        <v>0.45000000000000284</v>
      </c>
      <c r="AA228" s="152">
        <f>IFERROR(IF(INDEX(data_wkly!AA:AA,MATCH($B228,data_wkly!$C:$C,0),1)=0,"",INDEX(data_wkly!AA:AA,MATCH($B228,data_wkly!$C:$C,0),1)),"")</f>
        <v>125.81</v>
      </c>
      <c r="AB228" s="21">
        <f>IFERROR(IF(INDEX(data_wkly!AB:AB,MATCH($B228,data_wkly!$C:$C,0),1)=0,"",INDEX(data_wkly!AB:AB,MATCH($B228,data_wkly!$C:$C,0),1)),"")</f>
        <v>0.20000000000000284</v>
      </c>
      <c r="AC228" s="21">
        <f>IFERROR(IF(INDEX(data_wkly!AC:AC,MATCH($B228,data_wkly!$C:$C,0),1)=0,"",INDEX(data_wkly!AC:AC,MATCH($B228,data_wkly!$C:$C,0),1)),"")</f>
        <v>124.53</v>
      </c>
      <c r="AD228" s="21">
        <f>IFERROR(IF(INDEX(data_wkly!AD:AD,MATCH($B228,data_wkly!$C:$C,0),1)=0,"",INDEX(data_wkly!AD:AD,MATCH($B228,data_wkly!$C:$C,0),1)),"")</f>
        <v>0.21999999999999886</v>
      </c>
      <c r="AE228" s="157">
        <f t="shared" si="19"/>
        <v>2</v>
      </c>
      <c r="AF228" s="154" t="str">
        <f>IFERROR(IF(INDEX(data_wkly!AF:AF,MATCH($B228,data_wkly!$C:$C,0),1)=0,"",INDEX(data_wkly!AF:AF,MATCH($B228,data_wkly!$C:$C,0),1)),"")</f>
        <v/>
      </c>
      <c r="AG228" s="153" t="str">
        <f>IFERROR(IF(AF228="","",INDEX(data_wkly!AG:AG,MATCH($B228,data_wkly!$C:$C,0),1)),"")</f>
        <v/>
      </c>
      <c r="AH228" s="153" t="str">
        <f>IFERROR(IF(INDEX(data_wkly!AH:AH,MATCH($B228,data_wkly!$C:$C,0),1)=0,"",INDEX(data_wkly!AH:AH,MATCH($B228,data_wkly!$C:$C,0),1)),"")</f>
        <v/>
      </c>
      <c r="AI228" s="153" t="str">
        <f>IFERROR(IF(INDEX(data_wkly!AI:AI,MATCH($B228,data_wkly!$C:$C,0),1)=0,"",INDEX(data_wkly!AI:AI,MATCH($B228,data_wkly!$C:$C,0),1)),"")</f>
        <v/>
      </c>
      <c r="AJ228" s="153" t="str">
        <f>IFERROR(IF(AI228="","",INDEX(data_wkly!AJ:AJ,MATCH($B228,data_wkly!$C:$C,0),1)),"")</f>
        <v/>
      </c>
      <c r="AK228" s="153" t="str">
        <f>IFERROR(IF(INDEX(data_wkly!AK:AK,MATCH($B228,data_wkly!$C:$C,0),1)=0,"",INDEX(data_wkly!AK:AK,MATCH($B228,data_wkly!$C:$C,0),1)),"")</f>
        <v/>
      </c>
      <c r="AL228" s="153" t="str">
        <f>IFERROR(IF(INDEX(data_wkly!AL:AL,MATCH($B228,data_wkly!$C:$C,0),1)=0,"",INDEX(data_wkly!AL:AL,MATCH($B228,data_wkly!$C:$C,0),1)),"")</f>
        <v/>
      </c>
      <c r="AM228" s="183" t="str">
        <f>IFERROR(IF(INDEX(data_wkly!AM:AM,MATCH($B228,data_wkly!$C:$C,0),1)=0,"",INDEX(data_wkly!AM:AM,MATCH($B228,data_wkly!$C:$C,0),1)),"")</f>
        <v/>
      </c>
      <c r="AN228" s="41" t="str">
        <f t="shared" si="20"/>
        <v/>
      </c>
      <c r="AO228" s="88">
        <f t="shared" si="23"/>
        <v>2</v>
      </c>
    </row>
    <row r="229" spans="1:41">
      <c r="A229" s="88">
        <f t="shared" si="21"/>
        <v>1</v>
      </c>
      <c r="B229" s="89">
        <f t="shared" si="22"/>
        <v>43246</v>
      </c>
      <c r="C229" s="155">
        <f>IFERROR(IF(INDEX(data_wkly!D:D,MATCH($B229,data_wkly!$C:$C,0),1)=0,"",INDEX(data_wkly!D:D,MATCH($B229,data_wkly!$C:$C,0),1)),"")</f>
        <v>82882</v>
      </c>
      <c r="D229" s="21">
        <f>IFERROR(IF(INDEX(data_wkly!E:E,MATCH($B229,data_wkly!$C:$C,0),1)=0,"",INDEX(data_wkly!E:E,MATCH($B229,data_wkly!$C:$C,0),1)),"")</f>
        <v>148.16999999999999</v>
      </c>
      <c r="E229" s="21">
        <f>IF(C229="","",IFERROR(INDEX(data_wkly!F:F,MATCH($B229,data_wkly!$C:$C,0),1),""))</f>
        <v>0.22999999999998977</v>
      </c>
      <c r="F229" s="21">
        <f>IF(E229="","",IFERROR(IF(INDEX(data_wkly!G:G,MATCH($B229,data_wkly!$C:$C,0),1)=0,"",INDEX(data_wkly!G:G,MATCH($B229,data_wkly!$C:$C,0),1)),""))</f>
        <v>136.25666666666666</v>
      </c>
      <c r="G229" s="21">
        <f>IFERROR(IF(INDEX(data_wkly!H:H,MATCH($B229,data_wkly!$C:$C,0),1)=0,"",INDEX(data_wkly!H:H,MATCH($B229,data_wkly!$C:$C,0),1)),"")</f>
        <v>145.5</v>
      </c>
      <c r="H229" s="21">
        <f>IF(C229="","",IFERROR(INDEX(data_wkly!I:I,MATCH($B229,data_wkly!$C:$C,0),1),""))</f>
        <v>0.21999999999999886</v>
      </c>
      <c r="I229" s="21">
        <f>IF(H229="","",IFERROR(IF(INDEX(data_wkly!J:J,MATCH($B229,data_wkly!$C:$C,0),1)=0,"",INDEX(data_wkly!J:J,MATCH($B229,data_wkly!$C:$C,0),1)),""))</f>
        <v>133.80000000000001</v>
      </c>
      <c r="J229" s="21">
        <f>IFERROR(IF(INDEX(data_wkly!K:K,MATCH($B229,data_wkly!$C:$C,0),1)=0,"",INDEX(data_wkly!K:K,MATCH($B229,data_wkly!$C:$C,0),1)),"")</f>
        <v>82.54</v>
      </c>
      <c r="K229" s="86">
        <f>IFERROR(IF(INDEX(data_wkly!L:L,MATCH($B229,data_wkly!$C:$C,0),1)=0,"",INDEX(data_wkly!L:L,MATCH($B229,data_wkly!$C:$C,0),1)),"")</f>
        <v>11.1</v>
      </c>
      <c r="L229" s="156"/>
      <c r="M229" s="155">
        <f>IFERROR(IF(INDEX(data_wkly!M:M,MATCH($B229,data_wkly!$C:$C,0),1)=0,"",INDEX(data_wkly!M:M,MATCH($B229,data_wkly!$C:$C,0),1)),"")</f>
        <v>77540</v>
      </c>
      <c r="N229" s="21">
        <f>IFERROR(IF(INDEX(data_wkly!N:N,MATCH($B229,data_wkly!$C:$C,0),1)=0,"",INDEX(data_wkly!N:N,MATCH($B229,data_wkly!$C:$C,0),1)),"")</f>
        <v>150.97</v>
      </c>
      <c r="O229" s="21">
        <f>IF(M229="","",IFERROR(INDEX(data_wkly!O:O,MATCH($B229,data_wkly!$C:$C,0),1),""))</f>
        <v>0.28999999999999204</v>
      </c>
      <c r="P229" s="21">
        <f>IF(M229="","",IFERROR(IF(INDEX(data_wkly!P:P,MATCH($B229,data_wkly!$C:$C,0),1)=0,"",INDEX(data_wkly!P:P,MATCH($B229,data_wkly!$C:$C,0),1)),""))</f>
        <v>140.33333333333334</v>
      </c>
      <c r="Q229" s="21">
        <f>IFERROR(IF(INDEX(data_wkly!Q:Q,MATCH($B229,data_wkly!$C:$C,0),1)=0,"",INDEX(data_wkly!Q:Q,MATCH($B229,data_wkly!$C:$C,0),1)),"")</f>
        <v>148.27000000000001</v>
      </c>
      <c r="R229" s="21">
        <f>IF(M229="","",IFERROR(INDEX(data_wkly!R:R,MATCH($B229,data_wkly!$C:$C,0),1),""))</f>
        <v>0.30000000000001137</v>
      </c>
      <c r="S229" s="21">
        <f>IF(M229="","",IFERROR(IF(INDEX(data_wkly!S:S,MATCH($B229,data_wkly!$C:$C,0),1)=0,"",INDEX(data_wkly!S:S,MATCH($B229,data_wkly!$C:$C,0),1)),""))</f>
        <v>137.81666666666669</v>
      </c>
      <c r="T229" s="21">
        <f>IFERROR(IF(INDEX(data_wkly!T:T,MATCH($B229,data_wkly!$C:$C,0),1)=0,"",INDEX(data_wkly!T:T,MATCH($B229,data_wkly!$C:$C,0),1)),"")</f>
        <v>81.72</v>
      </c>
      <c r="U229" s="86">
        <f>IFERROR(IF(INDEX(data_wkly!U:U,MATCH($B229,data_wkly!$C:$C,0),1)=0,"",INDEX(data_wkly!U:U,MATCH($B229,data_wkly!$C:$C,0),1)),"")</f>
        <v>11.3</v>
      </c>
      <c r="V229" s="157">
        <f t="shared" si="18"/>
        <v>1</v>
      </c>
      <c r="W229" s="152">
        <f>IFERROR(IF(INDEX(data_wkly!W:W,MATCH($B229,data_wkly!$C:$C,0),1)=0,"",INDEX(data_wkly!W:W,MATCH($B229,data_wkly!$C:$C,0),1)),"")</f>
        <v>125.37</v>
      </c>
      <c r="X229" s="21">
        <f>IFERROR(IF(INDEX(data_wkly!X:X,MATCH($B229,data_wkly!$C:$C,0),1)=0,"",INDEX(data_wkly!X:X,MATCH($B229,data_wkly!$C:$C,0),1)),"")</f>
        <v>2.0616816893199257</v>
      </c>
      <c r="Y229" s="21">
        <f>IFERROR(IF(INDEX(data_wkly!Y:Y,MATCH($B229,data_wkly!$C:$C,0),1)=0,"",INDEX(data_wkly!Y:Y,MATCH($B229,data_wkly!$C:$C,0),1)),"")</f>
        <v>123.87</v>
      </c>
      <c r="Z229" s="21">
        <f>IFERROR(IF(INDEX(data_wkly!Z:Z,MATCH($B229,data_wkly!$C:$C,0),1)=0,"",INDEX(data_wkly!Z:Z,MATCH($B229,data_wkly!$C:$C,0),1)),"")</f>
        <v>2.1000000000000085</v>
      </c>
      <c r="AA229" s="152">
        <f>IFERROR(IF(INDEX(data_wkly!AA:AA,MATCH($B229,data_wkly!$C:$C,0),1)=0,"",INDEX(data_wkly!AA:AA,MATCH($B229,data_wkly!$C:$C,0),1)),"")</f>
        <v>127.56</v>
      </c>
      <c r="AB229" s="21">
        <f>IFERROR(IF(INDEX(data_wkly!AB:AB,MATCH($B229,data_wkly!$C:$C,0),1)=0,"",INDEX(data_wkly!AB:AB,MATCH($B229,data_wkly!$C:$C,0),1)),"")</f>
        <v>1.75</v>
      </c>
      <c r="AC229" s="21">
        <f>IFERROR(IF(INDEX(data_wkly!AC:AC,MATCH($B229,data_wkly!$C:$C,0),1)=0,"",INDEX(data_wkly!AC:AC,MATCH($B229,data_wkly!$C:$C,0),1)),"")</f>
        <v>126.4</v>
      </c>
      <c r="AD229" s="21">
        <f>IFERROR(IF(INDEX(data_wkly!AD:AD,MATCH($B229,data_wkly!$C:$C,0),1)=0,"",INDEX(data_wkly!AD:AD,MATCH($B229,data_wkly!$C:$C,0),1)),"")</f>
        <v>1.8700000000000045</v>
      </c>
      <c r="AE229" s="157">
        <f t="shared" si="19"/>
        <v>1</v>
      </c>
      <c r="AF229" s="154" t="str">
        <f>IFERROR(IF(INDEX(data_wkly!AF:AF,MATCH($B229,data_wkly!$C:$C,0),1)=0,"",INDEX(data_wkly!AF:AF,MATCH($B229,data_wkly!$C:$C,0),1)),"")</f>
        <v/>
      </c>
      <c r="AG229" s="153" t="str">
        <f>IFERROR(IF(AF229="","",INDEX(data_wkly!AG:AG,MATCH($B229,data_wkly!$C:$C,0),1)),"")</f>
        <v/>
      </c>
      <c r="AH229" s="153" t="str">
        <f>IFERROR(IF(INDEX(data_wkly!AH:AH,MATCH($B229,data_wkly!$C:$C,0),1)=0,"",INDEX(data_wkly!AH:AH,MATCH($B229,data_wkly!$C:$C,0),1)),"")</f>
        <v/>
      </c>
      <c r="AI229" s="153" t="str">
        <f>IFERROR(IF(INDEX(data_wkly!AI:AI,MATCH($B229,data_wkly!$C:$C,0),1)=0,"",INDEX(data_wkly!AI:AI,MATCH($B229,data_wkly!$C:$C,0),1)),"")</f>
        <v/>
      </c>
      <c r="AJ229" s="153" t="str">
        <f>IFERROR(IF(AI229="","",INDEX(data_wkly!AJ:AJ,MATCH($B229,data_wkly!$C:$C,0),1)),"")</f>
        <v/>
      </c>
      <c r="AK229" s="153" t="str">
        <f>IFERROR(IF(INDEX(data_wkly!AK:AK,MATCH($B229,data_wkly!$C:$C,0),1)=0,"",INDEX(data_wkly!AK:AK,MATCH($B229,data_wkly!$C:$C,0),1)),"")</f>
        <v/>
      </c>
      <c r="AL229" s="153" t="str">
        <f>IFERROR(IF(INDEX(data_wkly!AL:AL,MATCH($B229,data_wkly!$C:$C,0),1)=0,"",INDEX(data_wkly!AL:AL,MATCH($B229,data_wkly!$C:$C,0),1)),"")</f>
        <v/>
      </c>
      <c r="AM229" s="183" t="str">
        <f>IFERROR(IF(INDEX(data_wkly!AM:AM,MATCH($B229,data_wkly!$C:$C,0),1)=0,"",INDEX(data_wkly!AM:AM,MATCH($B229,data_wkly!$C:$C,0),1)),"")</f>
        <v/>
      </c>
      <c r="AN229" s="41" t="str">
        <f t="shared" si="20"/>
        <v/>
      </c>
      <c r="AO229" s="88">
        <f t="shared" si="23"/>
        <v>1</v>
      </c>
    </row>
    <row r="230" spans="1:41">
      <c r="A230" s="88">
        <f t="shared" si="21"/>
        <v>2</v>
      </c>
      <c r="B230" s="89">
        <f t="shared" si="22"/>
        <v>43253</v>
      </c>
      <c r="C230" s="155">
        <f>IFERROR(IF(INDEX(data_wkly!D:D,MATCH($B230,data_wkly!$C:$C,0),1)=0,"",INDEX(data_wkly!D:D,MATCH($B230,data_wkly!$C:$C,0),1)),"")</f>
        <v>80447</v>
      </c>
      <c r="D230" s="21">
        <f>IFERROR(IF(INDEX(data_wkly!E:E,MATCH($B230,data_wkly!$C:$C,0),1)=0,"",INDEX(data_wkly!E:E,MATCH($B230,data_wkly!$C:$C,0),1)),"")</f>
        <v>149.37</v>
      </c>
      <c r="E230" s="21">
        <f>IF(C230="","",IFERROR(INDEX(data_wkly!F:F,MATCH($B230,data_wkly!$C:$C,0),1),""))</f>
        <v>1.2000000000000171</v>
      </c>
      <c r="F230" s="21">
        <f>IF(E230="","",IFERROR(IF(INDEX(data_wkly!G:G,MATCH($B230,data_wkly!$C:$C,0),1)=0,"",INDEX(data_wkly!G:G,MATCH($B230,data_wkly!$C:$C,0),1)),""))</f>
        <v>137.29</v>
      </c>
      <c r="G230" s="21">
        <f>IFERROR(IF(INDEX(data_wkly!H:H,MATCH($B230,data_wkly!$C:$C,0),1)=0,"",INDEX(data_wkly!H:H,MATCH($B230,data_wkly!$C:$C,0),1)),"")</f>
        <v>146.69</v>
      </c>
      <c r="H230" s="21">
        <f>IF(C230="","",IFERROR(INDEX(data_wkly!I:I,MATCH($B230,data_wkly!$C:$C,0),1),""))</f>
        <v>1.1899999999999977</v>
      </c>
      <c r="I230" s="21">
        <f>IF(H230="","",IFERROR(IF(INDEX(data_wkly!J:J,MATCH($B230,data_wkly!$C:$C,0),1)=0,"",INDEX(data_wkly!J:J,MATCH($B230,data_wkly!$C:$C,0),1)),""))</f>
        <v>134.81333333333336</v>
      </c>
      <c r="J230" s="21">
        <f>IFERROR(IF(INDEX(data_wkly!K:K,MATCH($B230,data_wkly!$C:$C,0),1)=0,"",INDEX(data_wkly!K:K,MATCH($B230,data_wkly!$C:$C,0),1)),"")</f>
        <v>83.1</v>
      </c>
      <c r="K230" s="86">
        <f>IFERROR(IF(INDEX(data_wkly!L:L,MATCH($B230,data_wkly!$C:$C,0),1)=0,"",INDEX(data_wkly!L:L,MATCH($B230,data_wkly!$C:$C,0),1)),"")</f>
        <v>10.9</v>
      </c>
      <c r="L230" s="156"/>
      <c r="M230" s="155">
        <f>IFERROR(IF(INDEX(data_wkly!M:M,MATCH($B230,data_wkly!$C:$C,0),1)=0,"",INDEX(data_wkly!M:M,MATCH($B230,data_wkly!$C:$C,0),1)),"")</f>
        <v>78913</v>
      </c>
      <c r="N230" s="21">
        <f>IFERROR(IF(INDEX(data_wkly!N:N,MATCH($B230,data_wkly!$C:$C,0),1)=0,"",INDEX(data_wkly!N:N,MATCH($B230,data_wkly!$C:$C,0),1)),"")</f>
        <v>152.28</v>
      </c>
      <c r="O230" s="21">
        <f>IF(M230="","",IFERROR(INDEX(data_wkly!O:O,MATCH($B230,data_wkly!$C:$C,0),1),""))</f>
        <v>1.3100000000000023</v>
      </c>
      <c r="P230" s="21">
        <f>IF(M230="","",IFERROR(IF(INDEX(data_wkly!P:P,MATCH($B230,data_wkly!$C:$C,0),1)=0,"",INDEX(data_wkly!P:P,MATCH($B230,data_wkly!$C:$C,0),1)),""))</f>
        <v>141.22</v>
      </c>
      <c r="Q230" s="21">
        <f>IFERROR(IF(INDEX(data_wkly!Q:Q,MATCH($B230,data_wkly!$C:$C,0),1)=0,"",INDEX(data_wkly!Q:Q,MATCH($B230,data_wkly!$C:$C,0),1)),"")</f>
        <v>149.55000000000001</v>
      </c>
      <c r="R230" s="21">
        <f>IF(M230="","",IFERROR(INDEX(data_wkly!R:R,MATCH($B230,data_wkly!$C:$C,0),1),""))</f>
        <v>1.2800000000000011</v>
      </c>
      <c r="S230" s="21">
        <f>IF(M230="","",IFERROR(IF(INDEX(data_wkly!S:S,MATCH($B230,data_wkly!$C:$C,0),1)=0,"",INDEX(data_wkly!S:S,MATCH($B230,data_wkly!$C:$C,0),1)),""))</f>
        <v>138.67666666666668</v>
      </c>
      <c r="T230" s="21">
        <f>IFERROR(IF(INDEX(data_wkly!T:T,MATCH($B230,data_wkly!$C:$C,0),1)=0,"",INDEX(data_wkly!T:T,MATCH($B230,data_wkly!$C:$C,0),1)),"")</f>
        <v>82.34</v>
      </c>
      <c r="U230" s="86">
        <f>IFERROR(IF(INDEX(data_wkly!U:U,MATCH($B230,data_wkly!$C:$C,0),1)=0,"",INDEX(data_wkly!U:U,MATCH($B230,data_wkly!$C:$C,0),1)),"")</f>
        <v>11.1</v>
      </c>
      <c r="V230" s="157">
        <f t="shared" si="18"/>
        <v>2</v>
      </c>
      <c r="W230" s="152">
        <f>IFERROR(IF(INDEX(data_wkly!W:W,MATCH($B230,data_wkly!$C:$C,0),1)=0,"",INDEX(data_wkly!W:W,MATCH($B230,data_wkly!$C:$C,0),1)),"")</f>
        <v>126.3567</v>
      </c>
      <c r="X230" s="21">
        <f>IFERROR(IF(INDEX(data_wkly!X:X,MATCH($B230,data_wkly!$C:$C,0),1)=0,"",INDEX(data_wkly!X:X,MATCH($B230,data_wkly!$C:$C,0),1)),"")</f>
        <v>0.98663695669630158</v>
      </c>
      <c r="Y230" s="21">
        <f>IFERROR(IF(INDEX(data_wkly!Y:Y,MATCH($B230,data_wkly!$C:$C,0),1)=0,"",INDEX(data_wkly!Y:Y,MATCH($B230,data_wkly!$C:$C,0),1)),"")</f>
        <v>124.91</v>
      </c>
      <c r="Z230" s="21">
        <f>IFERROR(IF(INDEX(data_wkly!Z:Z,MATCH($B230,data_wkly!$C:$C,0),1)=0,"",INDEX(data_wkly!Z:Z,MATCH($B230,data_wkly!$C:$C,0),1)),"")</f>
        <v>1.039999999999992</v>
      </c>
      <c r="AA230" s="152">
        <f>IFERROR(IF(INDEX(data_wkly!AA:AA,MATCH($B230,data_wkly!$C:$C,0),1)=0,"",INDEX(data_wkly!AA:AA,MATCH($B230,data_wkly!$C:$C,0),1)),"")</f>
        <v>128.44999999999999</v>
      </c>
      <c r="AB230" s="21">
        <f>IFERROR(IF(INDEX(data_wkly!AB:AB,MATCH($B230,data_wkly!$C:$C,0),1)=0,"",INDEX(data_wkly!AB:AB,MATCH($B230,data_wkly!$C:$C,0),1)),"")</f>
        <v>0.88999999999998636</v>
      </c>
      <c r="AC230" s="21">
        <f>IFERROR(IF(INDEX(data_wkly!AC:AC,MATCH($B230,data_wkly!$C:$C,0),1)=0,"",INDEX(data_wkly!AC:AC,MATCH($B230,data_wkly!$C:$C,0),1)),"")</f>
        <v>127.34</v>
      </c>
      <c r="AD230" s="21">
        <f>IFERROR(IF(INDEX(data_wkly!AD:AD,MATCH($B230,data_wkly!$C:$C,0),1)=0,"",INDEX(data_wkly!AD:AD,MATCH($B230,data_wkly!$C:$C,0),1)),"")</f>
        <v>0.93999999999999773</v>
      </c>
      <c r="AE230" s="157">
        <f t="shared" si="19"/>
        <v>2</v>
      </c>
      <c r="AF230" s="154" t="str">
        <f>IFERROR(IF(INDEX(data_wkly!AF:AF,MATCH($B230,data_wkly!$C:$C,0),1)=0,"",INDEX(data_wkly!AF:AF,MATCH($B230,data_wkly!$C:$C,0),1)),"")</f>
        <v/>
      </c>
      <c r="AG230" s="153" t="str">
        <f>IFERROR(IF(AF230="","",INDEX(data_wkly!AG:AG,MATCH($B230,data_wkly!$C:$C,0),1)),"")</f>
        <v/>
      </c>
      <c r="AH230" s="153" t="str">
        <f>IFERROR(IF(INDEX(data_wkly!AH:AH,MATCH($B230,data_wkly!$C:$C,0),1)=0,"",INDEX(data_wkly!AH:AH,MATCH($B230,data_wkly!$C:$C,0),1)),"")</f>
        <v/>
      </c>
      <c r="AI230" s="153" t="str">
        <f>IFERROR(IF(INDEX(data_wkly!AI:AI,MATCH($B230,data_wkly!$C:$C,0),1)=0,"",INDEX(data_wkly!AI:AI,MATCH($B230,data_wkly!$C:$C,0),1)),"")</f>
        <v/>
      </c>
      <c r="AJ230" s="153" t="str">
        <f>IFERROR(IF(AI230="","",INDEX(data_wkly!AJ:AJ,MATCH($B230,data_wkly!$C:$C,0),1)),"")</f>
        <v/>
      </c>
      <c r="AK230" s="153" t="str">
        <f>IFERROR(IF(INDEX(data_wkly!AK:AK,MATCH($B230,data_wkly!$C:$C,0),1)=0,"",INDEX(data_wkly!AK:AK,MATCH($B230,data_wkly!$C:$C,0),1)),"")</f>
        <v/>
      </c>
      <c r="AL230" s="153" t="str">
        <f>IFERROR(IF(INDEX(data_wkly!AL:AL,MATCH($B230,data_wkly!$C:$C,0),1)=0,"",INDEX(data_wkly!AL:AL,MATCH($B230,data_wkly!$C:$C,0),1)),"")</f>
        <v/>
      </c>
      <c r="AM230" s="183" t="str">
        <f>IFERROR(IF(INDEX(data_wkly!AM:AM,MATCH($B230,data_wkly!$C:$C,0),1)=0,"",INDEX(data_wkly!AM:AM,MATCH($B230,data_wkly!$C:$C,0),1)),"")</f>
        <v/>
      </c>
      <c r="AN230" s="41" t="str">
        <f t="shared" si="20"/>
        <v/>
      </c>
      <c r="AO230" s="88">
        <f t="shared" si="23"/>
        <v>2</v>
      </c>
    </row>
    <row r="231" spans="1:41">
      <c r="A231" s="88">
        <f t="shared" si="21"/>
        <v>1</v>
      </c>
      <c r="B231" s="89">
        <f t="shared" si="22"/>
        <v>43260</v>
      </c>
      <c r="C231" s="155">
        <f>IFERROR(IF(INDEX(data_wkly!D:D,MATCH($B231,data_wkly!$C:$C,0),1)=0,"",INDEX(data_wkly!D:D,MATCH($B231,data_wkly!$C:$C,0),1)),"")</f>
        <v>81130</v>
      </c>
      <c r="D231" s="21">
        <f>IFERROR(IF(INDEX(data_wkly!E:E,MATCH($B231,data_wkly!$C:$C,0),1)=0,"",INDEX(data_wkly!E:E,MATCH($B231,data_wkly!$C:$C,0),1)),"")</f>
        <v>149.35</v>
      </c>
      <c r="E231" s="21">
        <f>IF(C231="","",IFERROR(INDEX(data_wkly!F:F,MATCH($B231,data_wkly!$C:$C,0),1),""))</f>
        <v>-2.0000000000010232E-2</v>
      </c>
      <c r="F231" s="21">
        <f>IF(E231="","",IFERROR(IF(INDEX(data_wkly!G:G,MATCH($B231,data_wkly!$C:$C,0),1)=0,"",INDEX(data_wkly!G:G,MATCH($B231,data_wkly!$C:$C,0),1)),""))</f>
        <v>138</v>
      </c>
      <c r="G231" s="21">
        <f>IFERROR(IF(INDEX(data_wkly!H:H,MATCH($B231,data_wkly!$C:$C,0),1)=0,"",INDEX(data_wkly!H:H,MATCH($B231,data_wkly!$C:$C,0),1)),"")</f>
        <v>146.66999999999999</v>
      </c>
      <c r="H231" s="21">
        <f>IF(C231="","",IFERROR(INDEX(data_wkly!I:I,MATCH($B231,data_wkly!$C:$C,0),1),""))</f>
        <v>-2.0000000000010232E-2</v>
      </c>
      <c r="I231" s="21">
        <f>IF(H231="","",IFERROR(IF(INDEX(data_wkly!J:J,MATCH($B231,data_wkly!$C:$C,0),1)=0,"",INDEX(data_wkly!J:J,MATCH($B231,data_wkly!$C:$C,0),1)),""))</f>
        <v>135.51</v>
      </c>
      <c r="J231" s="21">
        <f>IFERROR(IF(INDEX(data_wkly!K:K,MATCH($B231,data_wkly!$C:$C,0),1)=0,"",INDEX(data_wkly!K:K,MATCH($B231,data_wkly!$C:$C,0),1)),"")</f>
        <v>82.88</v>
      </c>
      <c r="K231" s="86">
        <f>IFERROR(IF(INDEX(data_wkly!L:L,MATCH($B231,data_wkly!$C:$C,0),1)=0,"",INDEX(data_wkly!L:L,MATCH($B231,data_wkly!$C:$C,0),1)),"")</f>
        <v>11.1</v>
      </c>
      <c r="L231" s="156"/>
      <c r="M231" s="155">
        <f>IFERROR(IF(INDEX(data_wkly!M:M,MATCH($B231,data_wkly!$C:$C,0),1)=0,"",INDEX(data_wkly!M:M,MATCH($B231,data_wkly!$C:$C,0),1)),"")</f>
        <v>77084</v>
      </c>
      <c r="N231" s="21">
        <f>IFERROR(IF(INDEX(data_wkly!N:N,MATCH($B231,data_wkly!$C:$C,0),1)=0,"",INDEX(data_wkly!N:N,MATCH($B231,data_wkly!$C:$C,0),1)),"")</f>
        <v>152.43</v>
      </c>
      <c r="O231" s="21">
        <f>IF(M231="","",IFERROR(INDEX(data_wkly!O:O,MATCH($B231,data_wkly!$C:$C,0),1),""))</f>
        <v>0.15000000000000568</v>
      </c>
      <c r="P231" s="21">
        <f>IF(M231="","",IFERROR(IF(INDEX(data_wkly!P:P,MATCH($B231,data_wkly!$C:$C,0),1)=0,"",INDEX(data_wkly!P:P,MATCH($B231,data_wkly!$C:$C,0),1)),""))</f>
        <v>142.00666666666666</v>
      </c>
      <c r="Q231" s="21">
        <f>IFERROR(IF(INDEX(data_wkly!Q:Q,MATCH($B231,data_wkly!$C:$C,0),1)=0,"",INDEX(data_wkly!Q:Q,MATCH($B231,data_wkly!$C:$C,0),1)),"")</f>
        <v>149.69999999999999</v>
      </c>
      <c r="R231" s="21">
        <f>IF(M231="","",IFERROR(INDEX(data_wkly!R:R,MATCH($B231,data_wkly!$C:$C,0),1),""))</f>
        <v>0.14999999999997726</v>
      </c>
      <c r="S231" s="21">
        <f>IF(M231="","",IFERROR(IF(INDEX(data_wkly!S:S,MATCH($B231,data_wkly!$C:$C,0),1)=0,"",INDEX(data_wkly!S:S,MATCH($B231,data_wkly!$C:$C,0),1)),""))</f>
        <v>139.45666666666668</v>
      </c>
      <c r="T231" s="21">
        <f>IFERROR(IF(INDEX(data_wkly!T:T,MATCH($B231,data_wkly!$C:$C,0),1)=0,"",INDEX(data_wkly!T:T,MATCH($B231,data_wkly!$C:$C,0),1)),"")</f>
        <v>82.08</v>
      </c>
      <c r="U231" s="86">
        <f>IFERROR(IF(INDEX(data_wkly!U:U,MATCH($B231,data_wkly!$C:$C,0),1)=0,"",INDEX(data_wkly!U:U,MATCH($B231,data_wkly!$C:$C,0),1)),"")</f>
        <v>11.2</v>
      </c>
      <c r="V231" s="157">
        <f t="shared" si="18"/>
        <v>1</v>
      </c>
      <c r="W231" s="152">
        <f>IFERROR(IF(INDEX(data_wkly!W:W,MATCH($B231,data_wkly!$C:$C,0),1)=0,"",INDEX(data_wkly!W:W,MATCH($B231,data_wkly!$C:$C,0),1)),"")</f>
        <v>127.33580000000001</v>
      </c>
      <c r="X231" s="21">
        <f>IFERROR(IF(INDEX(data_wkly!X:X,MATCH($B231,data_wkly!$C:$C,0),1)=0,"",INDEX(data_wkly!X:X,MATCH($B231,data_wkly!$C:$C,0),1)),"")</f>
        <v>0.97918513441287303</v>
      </c>
      <c r="Y231" s="21">
        <f>IFERROR(IF(INDEX(data_wkly!Y:Y,MATCH($B231,data_wkly!$C:$C,0),1)=0,"",INDEX(data_wkly!Y:Y,MATCH($B231,data_wkly!$C:$C,0),1)),"")</f>
        <v>125.97</v>
      </c>
      <c r="Z231" s="21">
        <f>IFERROR(IF(INDEX(data_wkly!Z:Z,MATCH($B231,data_wkly!$C:$C,0),1)=0,"",INDEX(data_wkly!Z:Z,MATCH($B231,data_wkly!$C:$C,0),1)),"")</f>
        <v>1.0600000000000023</v>
      </c>
      <c r="AA231" s="152">
        <f>IFERROR(IF(INDEX(data_wkly!AA:AA,MATCH($B231,data_wkly!$C:$C,0),1)=0,"",INDEX(data_wkly!AA:AA,MATCH($B231,data_wkly!$C:$C,0),1)),"")</f>
        <v>129.52000000000001</v>
      </c>
      <c r="AB231" s="21">
        <f>IFERROR(IF(INDEX(data_wkly!AB:AB,MATCH($B231,data_wkly!$C:$C,0),1)=0,"",INDEX(data_wkly!AB:AB,MATCH($B231,data_wkly!$C:$C,0),1)),"")</f>
        <v>1.0700000000000216</v>
      </c>
      <c r="AC231" s="21">
        <f>IFERROR(IF(INDEX(data_wkly!AC:AC,MATCH($B231,data_wkly!$C:$C,0),1)=0,"",INDEX(data_wkly!AC:AC,MATCH($B231,data_wkly!$C:$C,0),1)),"")</f>
        <v>128.38</v>
      </c>
      <c r="AD231" s="21">
        <f>IFERROR(IF(INDEX(data_wkly!AD:AD,MATCH($B231,data_wkly!$C:$C,0),1)=0,"",INDEX(data_wkly!AD:AD,MATCH($B231,data_wkly!$C:$C,0),1)),"")</f>
        <v>1.039999999999992</v>
      </c>
      <c r="AE231" s="157">
        <f t="shared" si="19"/>
        <v>1</v>
      </c>
      <c r="AF231" s="154" t="str">
        <f>IFERROR(IF(INDEX(data_wkly!AF:AF,MATCH($B231,data_wkly!$C:$C,0),1)=0,"",INDEX(data_wkly!AF:AF,MATCH($B231,data_wkly!$C:$C,0),1)),"")</f>
        <v/>
      </c>
      <c r="AG231" s="153" t="str">
        <f>IFERROR(IF(AF231="","",INDEX(data_wkly!AG:AG,MATCH($B231,data_wkly!$C:$C,0),1)),"")</f>
        <v/>
      </c>
      <c r="AH231" s="153" t="str">
        <f>IFERROR(IF(INDEX(data_wkly!AH:AH,MATCH($B231,data_wkly!$C:$C,0),1)=0,"",INDEX(data_wkly!AH:AH,MATCH($B231,data_wkly!$C:$C,0),1)),"")</f>
        <v/>
      </c>
      <c r="AI231" s="153" t="str">
        <f>IFERROR(IF(INDEX(data_wkly!AI:AI,MATCH($B231,data_wkly!$C:$C,0),1)=0,"",INDEX(data_wkly!AI:AI,MATCH($B231,data_wkly!$C:$C,0),1)),"")</f>
        <v/>
      </c>
      <c r="AJ231" s="153" t="str">
        <f>IFERROR(IF(AI231="","",INDEX(data_wkly!AJ:AJ,MATCH($B231,data_wkly!$C:$C,0),1)),"")</f>
        <v/>
      </c>
      <c r="AK231" s="153" t="str">
        <f>IFERROR(IF(INDEX(data_wkly!AK:AK,MATCH($B231,data_wkly!$C:$C,0),1)=0,"",INDEX(data_wkly!AK:AK,MATCH($B231,data_wkly!$C:$C,0),1)),"")</f>
        <v/>
      </c>
      <c r="AL231" s="153" t="str">
        <f>IFERROR(IF(INDEX(data_wkly!AL:AL,MATCH($B231,data_wkly!$C:$C,0),1)=0,"",INDEX(data_wkly!AL:AL,MATCH($B231,data_wkly!$C:$C,0),1)),"")</f>
        <v/>
      </c>
      <c r="AM231" s="183" t="str">
        <f>IFERROR(IF(INDEX(data_wkly!AM:AM,MATCH($B231,data_wkly!$C:$C,0),1)=0,"",INDEX(data_wkly!AM:AM,MATCH($B231,data_wkly!$C:$C,0),1)),"")</f>
        <v/>
      </c>
      <c r="AN231" s="41" t="str">
        <f t="shared" si="20"/>
        <v/>
      </c>
      <c r="AO231" s="88">
        <f t="shared" si="23"/>
        <v>1</v>
      </c>
    </row>
    <row r="232" spans="1:41">
      <c r="A232" s="88">
        <f t="shared" si="21"/>
        <v>2</v>
      </c>
      <c r="B232" s="89">
        <f t="shared" si="22"/>
        <v>43267</v>
      </c>
      <c r="C232" s="155">
        <f>IFERROR(IF(INDEX(data_wkly!D:D,MATCH($B232,data_wkly!$C:$C,0),1)=0,"",INDEX(data_wkly!D:D,MATCH($B232,data_wkly!$C:$C,0),1)),"")</f>
        <v>83137</v>
      </c>
      <c r="D232" s="21">
        <f>IFERROR(IF(INDEX(data_wkly!E:E,MATCH($B232,data_wkly!$C:$C,0),1)=0,"",INDEX(data_wkly!E:E,MATCH($B232,data_wkly!$C:$C,0),1)),"")</f>
        <v>150.07</v>
      </c>
      <c r="E232" s="21">
        <f>IF(C232="","",IFERROR(INDEX(data_wkly!F:F,MATCH($B232,data_wkly!$C:$C,0),1),""))</f>
        <v>0.71999999999999886</v>
      </c>
      <c r="F232" s="21">
        <f>IF(E232="","",IFERROR(IF(INDEX(data_wkly!G:G,MATCH($B232,data_wkly!$C:$C,0),1)=0,"",INDEX(data_wkly!G:G,MATCH($B232,data_wkly!$C:$C,0),1)),""))</f>
        <v>138.60666666666665</v>
      </c>
      <c r="G232" s="21">
        <f>IFERROR(IF(INDEX(data_wkly!H:H,MATCH($B232,data_wkly!$C:$C,0),1)=0,"",INDEX(data_wkly!H:H,MATCH($B232,data_wkly!$C:$C,0),1)),"")</f>
        <v>147.37</v>
      </c>
      <c r="H232" s="21">
        <f>IF(C232="","",IFERROR(INDEX(data_wkly!I:I,MATCH($B232,data_wkly!$C:$C,0),1),""))</f>
        <v>0.70000000000001705</v>
      </c>
      <c r="I232" s="21">
        <f>IF(H232="","",IFERROR(IF(INDEX(data_wkly!J:J,MATCH($B232,data_wkly!$C:$C,0),1)=0,"",INDEX(data_wkly!J:J,MATCH($B232,data_wkly!$C:$C,0),1)),""))</f>
        <v>136.10666666666668</v>
      </c>
      <c r="J232" s="21">
        <f>IFERROR(IF(INDEX(data_wkly!K:K,MATCH($B232,data_wkly!$C:$C,0),1)=0,"",INDEX(data_wkly!K:K,MATCH($B232,data_wkly!$C:$C,0),1)),"")</f>
        <v>82.79</v>
      </c>
      <c r="K232" s="86">
        <f>IFERROR(IF(INDEX(data_wkly!L:L,MATCH($B232,data_wkly!$C:$C,0),1)=0,"",INDEX(data_wkly!L:L,MATCH($B232,data_wkly!$C:$C,0),1)),"")</f>
        <v>11.2</v>
      </c>
      <c r="L232" s="156"/>
      <c r="M232" s="155">
        <f>IFERROR(IF(INDEX(data_wkly!M:M,MATCH($B232,data_wkly!$C:$C,0),1)=0,"",INDEX(data_wkly!M:M,MATCH($B232,data_wkly!$C:$C,0),1)),"")</f>
        <v>78737</v>
      </c>
      <c r="N232" s="21">
        <f>IFERROR(IF(INDEX(data_wkly!N:N,MATCH($B232,data_wkly!$C:$C,0),1)=0,"",INDEX(data_wkly!N:N,MATCH($B232,data_wkly!$C:$C,0),1)),"")</f>
        <v>152.9</v>
      </c>
      <c r="O232" s="21">
        <f>IF(M232="","",IFERROR(INDEX(data_wkly!O:O,MATCH($B232,data_wkly!$C:$C,0),1),""))</f>
        <v>0.46999999999999886</v>
      </c>
      <c r="P232" s="21">
        <f>IF(M232="","",IFERROR(IF(INDEX(data_wkly!P:P,MATCH($B232,data_wkly!$C:$C,0),1)=0,"",INDEX(data_wkly!P:P,MATCH($B232,data_wkly!$C:$C,0),1)),""))</f>
        <v>142.55333333333334</v>
      </c>
      <c r="Q232" s="21">
        <f>IFERROR(IF(INDEX(data_wkly!Q:Q,MATCH($B232,data_wkly!$C:$C,0),1)=0,"",INDEX(data_wkly!Q:Q,MATCH($B232,data_wkly!$C:$C,0),1)),"")</f>
        <v>150.16</v>
      </c>
      <c r="R232" s="21">
        <f>IF(M232="","",IFERROR(INDEX(data_wkly!R:R,MATCH($B232,data_wkly!$C:$C,0),1),""))</f>
        <v>0.46000000000000796</v>
      </c>
      <c r="S232" s="21">
        <f>IF(M232="","",IFERROR(IF(INDEX(data_wkly!S:S,MATCH($B232,data_wkly!$C:$C,0),1)=0,"",INDEX(data_wkly!S:S,MATCH($B232,data_wkly!$C:$C,0),1)),""))</f>
        <v>139.98666666666665</v>
      </c>
      <c r="T232" s="21">
        <f>IFERROR(IF(INDEX(data_wkly!T:T,MATCH($B232,data_wkly!$C:$C,0),1)=0,"",INDEX(data_wkly!T:T,MATCH($B232,data_wkly!$C:$C,0),1)),"")</f>
        <v>82.34</v>
      </c>
      <c r="U232" s="86">
        <f>IFERROR(IF(INDEX(data_wkly!U:U,MATCH($B232,data_wkly!$C:$C,0),1)=0,"",INDEX(data_wkly!U:U,MATCH($B232,data_wkly!$C:$C,0),1)),"")</f>
        <v>11.3</v>
      </c>
      <c r="V232" s="157">
        <f t="shared" si="18"/>
        <v>2</v>
      </c>
      <c r="W232" s="152">
        <f>IFERROR(IF(INDEX(data_wkly!W:W,MATCH($B232,data_wkly!$C:$C,0),1)=0,"",INDEX(data_wkly!W:W,MATCH($B232,data_wkly!$C:$C,0),1)),"")</f>
        <v>128.06809999999999</v>
      </c>
      <c r="X232" s="21">
        <f>IFERROR(IF(INDEX(data_wkly!X:X,MATCH($B232,data_wkly!$C:$C,0),1)=0,"",INDEX(data_wkly!X:X,MATCH($B232,data_wkly!$C:$C,0),1)),"")</f>
        <v>0.73225257207894856</v>
      </c>
      <c r="Y232" s="21">
        <f>IFERROR(IF(INDEX(data_wkly!Y:Y,MATCH($B232,data_wkly!$C:$C,0),1)=0,"",INDEX(data_wkly!Y:Y,MATCH($B232,data_wkly!$C:$C,0),1)),"")</f>
        <v>126.75</v>
      </c>
      <c r="Z232" s="21">
        <f>IFERROR(IF(INDEX(data_wkly!Z:Z,MATCH($B232,data_wkly!$C:$C,0),1)=0,"",INDEX(data_wkly!Z:Z,MATCH($B232,data_wkly!$C:$C,0),1)),"")</f>
        <v>0.78000000000000114</v>
      </c>
      <c r="AA232" s="152">
        <f>IFERROR(IF(INDEX(data_wkly!AA:AA,MATCH($B232,data_wkly!$C:$C,0),1)=0,"",INDEX(data_wkly!AA:AA,MATCH($B232,data_wkly!$C:$C,0),1)),"")</f>
        <v>130.47</v>
      </c>
      <c r="AB232" s="21">
        <f>IFERROR(IF(INDEX(data_wkly!AB:AB,MATCH($B232,data_wkly!$C:$C,0),1)=0,"",INDEX(data_wkly!AB:AB,MATCH($B232,data_wkly!$C:$C,0),1)),"")</f>
        <v>0.94999999999998863</v>
      </c>
      <c r="AC232" s="21">
        <f>IFERROR(IF(INDEX(data_wkly!AC:AC,MATCH($B232,data_wkly!$C:$C,0),1)=0,"",INDEX(data_wkly!AC:AC,MATCH($B232,data_wkly!$C:$C,0),1)),"")</f>
        <v>129.33000000000001</v>
      </c>
      <c r="AD232" s="21">
        <f>IFERROR(IF(INDEX(data_wkly!AD:AD,MATCH($B232,data_wkly!$C:$C,0),1)=0,"",INDEX(data_wkly!AD:AD,MATCH($B232,data_wkly!$C:$C,0),1)),"")</f>
        <v>0.95000000000001705</v>
      </c>
      <c r="AE232" s="157">
        <f t="shared" si="19"/>
        <v>2</v>
      </c>
      <c r="AF232" s="154" t="str">
        <f>IFERROR(IF(INDEX(data_wkly!AF:AF,MATCH($B232,data_wkly!$C:$C,0),1)=0,"",INDEX(data_wkly!AF:AF,MATCH($B232,data_wkly!$C:$C,0),1)),"")</f>
        <v/>
      </c>
      <c r="AG232" s="153" t="str">
        <f>IFERROR(IF(AF232="","",INDEX(data_wkly!AG:AG,MATCH($B232,data_wkly!$C:$C,0),1)),"")</f>
        <v/>
      </c>
      <c r="AH232" s="153" t="str">
        <f>IFERROR(IF(INDEX(data_wkly!AH:AH,MATCH($B232,data_wkly!$C:$C,0),1)=0,"",INDEX(data_wkly!AH:AH,MATCH($B232,data_wkly!$C:$C,0),1)),"")</f>
        <v/>
      </c>
      <c r="AI232" s="153" t="str">
        <f>IFERROR(IF(INDEX(data_wkly!AI:AI,MATCH($B232,data_wkly!$C:$C,0),1)=0,"",INDEX(data_wkly!AI:AI,MATCH($B232,data_wkly!$C:$C,0),1)),"")</f>
        <v/>
      </c>
      <c r="AJ232" s="153" t="str">
        <f>IFERROR(IF(AI232="","",INDEX(data_wkly!AJ:AJ,MATCH($B232,data_wkly!$C:$C,0),1)),"")</f>
        <v/>
      </c>
      <c r="AK232" s="153" t="str">
        <f>IFERROR(IF(INDEX(data_wkly!AK:AK,MATCH($B232,data_wkly!$C:$C,0),1)=0,"",INDEX(data_wkly!AK:AK,MATCH($B232,data_wkly!$C:$C,0),1)),"")</f>
        <v/>
      </c>
      <c r="AL232" s="153" t="str">
        <f>IFERROR(IF(INDEX(data_wkly!AL:AL,MATCH($B232,data_wkly!$C:$C,0),1)=0,"",INDEX(data_wkly!AL:AL,MATCH($B232,data_wkly!$C:$C,0),1)),"")</f>
        <v/>
      </c>
      <c r="AM232" s="183" t="str">
        <f>IFERROR(IF(INDEX(data_wkly!AM:AM,MATCH($B232,data_wkly!$C:$C,0),1)=0,"",INDEX(data_wkly!AM:AM,MATCH($B232,data_wkly!$C:$C,0),1)),"")</f>
        <v/>
      </c>
      <c r="AN232" s="41" t="str">
        <f t="shared" si="20"/>
        <v/>
      </c>
      <c r="AO232" s="88">
        <f t="shared" si="23"/>
        <v>2</v>
      </c>
    </row>
    <row r="233" spans="1:41">
      <c r="A233" s="88">
        <f t="shared" si="21"/>
        <v>1</v>
      </c>
      <c r="B233" s="89">
        <f t="shared" si="22"/>
        <v>43274</v>
      </c>
      <c r="C233" s="155">
        <f>IFERROR(IF(INDEX(data_wkly!D:D,MATCH($B233,data_wkly!$C:$C,0),1)=0,"",INDEX(data_wkly!D:D,MATCH($B233,data_wkly!$C:$C,0),1)),"")</f>
        <v>79318</v>
      </c>
      <c r="D233" s="21">
        <f>IFERROR(IF(INDEX(data_wkly!E:E,MATCH($B233,data_wkly!$C:$C,0),1)=0,"",INDEX(data_wkly!E:E,MATCH($B233,data_wkly!$C:$C,0),1)),"")</f>
        <v>150.03</v>
      </c>
      <c r="E233" s="21">
        <f>IF(C233="","",IFERROR(INDEX(data_wkly!F:F,MATCH($B233,data_wkly!$C:$C,0),1),""))</f>
        <v>-3.9999999999992042E-2</v>
      </c>
      <c r="F233" s="21">
        <f>IF(E233="","",IFERROR(IF(INDEX(data_wkly!G:G,MATCH($B233,data_wkly!$C:$C,0),1)=0,"",INDEX(data_wkly!G:G,MATCH($B233,data_wkly!$C:$C,0),1)),""))</f>
        <v>139.07333333333335</v>
      </c>
      <c r="G233" s="21">
        <f>IFERROR(IF(INDEX(data_wkly!H:H,MATCH($B233,data_wkly!$C:$C,0),1)=0,"",INDEX(data_wkly!H:H,MATCH($B233,data_wkly!$C:$C,0),1)),"")</f>
        <v>147.34</v>
      </c>
      <c r="H233" s="21">
        <f>IF(C233="","",IFERROR(INDEX(data_wkly!I:I,MATCH($B233,data_wkly!$C:$C,0),1),""))</f>
        <v>-3.0000000000001137E-2</v>
      </c>
      <c r="I233" s="21">
        <f>IF(H233="","",IFERROR(IF(INDEX(data_wkly!J:J,MATCH($B233,data_wkly!$C:$C,0),1)=0,"",INDEX(data_wkly!J:J,MATCH($B233,data_wkly!$C:$C,0),1)),""))</f>
        <v>136.57</v>
      </c>
      <c r="J233" s="21">
        <f>IFERROR(IF(INDEX(data_wkly!K:K,MATCH($B233,data_wkly!$C:$C,0),1)=0,"",INDEX(data_wkly!K:K,MATCH($B233,data_wkly!$C:$C,0),1)),"")</f>
        <v>83.03</v>
      </c>
      <c r="K233" s="86">
        <f>IFERROR(IF(INDEX(data_wkly!L:L,MATCH($B233,data_wkly!$C:$C,0),1)=0,"",INDEX(data_wkly!L:L,MATCH($B233,data_wkly!$C:$C,0),1)),"")</f>
        <v>11.2</v>
      </c>
      <c r="L233" s="156"/>
      <c r="M233" s="155">
        <f>IFERROR(IF(INDEX(data_wkly!M:M,MATCH($B233,data_wkly!$C:$C,0),1)=0,"",INDEX(data_wkly!M:M,MATCH($B233,data_wkly!$C:$C,0),1)),"")</f>
        <v>73350</v>
      </c>
      <c r="N233" s="21">
        <f>IFERROR(IF(INDEX(data_wkly!N:N,MATCH($B233,data_wkly!$C:$C,0),1)=0,"",INDEX(data_wkly!N:N,MATCH($B233,data_wkly!$C:$C,0),1)),"")</f>
        <v>152.87</v>
      </c>
      <c r="O233" s="21">
        <f>IF(M233="","",IFERROR(INDEX(data_wkly!O:O,MATCH($B233,data_wkly!$C:$C,0),1),""))</f>
        <v>-3.0000000000001137E-2</v>
      </c>
      <c r="P233" s="21">
        <f>IF(M233="","",IFERROR(IF(INDEX(data_wkly!P:P,MATCH($B233,data_wkly!$C:$C,0),1)=0,"",INDEX(data_wkly!P:P,MATCH($B233,data_wkly!$C:$C,0),1)),""))</f>
        <v>142.86666666666667</v>
      </c>
      <c r="Q233" s="21">
        <f>IFERROR(IF(INDEX(data_wkly!Q:Q,MATCH($B233,data_wkly!$C:$C,0),1)=0,"",INDEX(data_wkly!Q:Q,MATCH($B233,data_wkly!$C:$C,0),1)),"")</f>
        <v>150.13</v>
      </c>
      <c r="R233" s="21">
        <f>IF(M233="","",IFERROR(INDEX(data_wkly!R:R,MATCH($B233,data_wkly!$C:$C,0),1),""))</f>
        <v>-3.0000000000001137E-2</v>
      </c>
      <c r="S233" s="21">
        <f>IF(M233="","",IFERROR(IF(INDEX(data_wkly!S:S,MATCH($B233,data_wkly!$C:$C,0),1)=0,"",INDEX(data_wkly!S:S,MATCH($B233,data_wkly!$C:$C,0),1)),""))</f>
        <v>140.29666666666665</v>
      </c>
      <c r="T233" s="21">
        <f>IFERROR(IF(INDEX(data_wkly!T:T,MATCH($B233,data_wkly!$C:$C,0),1)=0,"",INDEX(data_wkly!T:T,MATCH($B233,data_wkly!$C:$C,0),1)),"")</f>
        <v>82.28</v>
      </c>
      <c r="U233" s="86">
        <f>IFERROR(IF(INDEX(data_wkly!U:U,MATCH($B233,data_wkly!$C:$C,0),1)=0,"",INDEX(data_wkly!U:U,MATCH($B233,data_wkly!$C:$C,0),1)),"")</f>
        <v>11.4</v>
      </c>
      <c r="V233" s="157">
        <f t="shared" si="18"/>
        <v>1</v>
      </c>
      <c r="W233" s="152">
        <f>IFERROR(IF(INDEX(data_wkly!W:W,MATCH($B233,data_wkly!$C:$C,0),1)=0,"",INDEX(data_wkly!W:W,MATCH($B233,data_wkly!$C:$C,0),1)),"")</f>
        <v>126.85209999999999</v>
      </c>
      <c r="X233" s="21">
        <f>IFERROR(IF(INDEX(data_wkly!X:X,MATCH($B233,data_wkly!$C:$C,0),1)=0,"",INDEX(data_wkly!X:X,MATCH($B233,data_wkly!$C:$C,0),1)),"")</f>
        <v>-1.2159490431479298</v>
      </c>
      <c r="Y233" s="21">
        <f>IFERROR(IF(INDEX(data_wkly!Y:Y,MATCH($B233,data_wkly!$C:$C,0),1)=0,"",INDEX(data_wkly!Y:Y,MATCH($B233,data_wkly!$C:$C,0),1)),"")</f>
        <v>126.21</v>
      </c>
      <c r="Z233" s="21">
        <f>IFERROR(IF(INDEX(data_wkly!Z:Z,MATCH($B233,data_wkly!$C:$C,0),1)=0,"",INDEX(data_wkly!Z:Z,MATCH($B233,data_wkly!$C:$C,0),1)),"")</f>
        <v>-0.54000000000000625</v>
      </c>
      <c r="AA233" s="152">
        <f>IFERROR(IF(INDEX(data_wkly!AA:AA,MATCH($B233,data_wkly!$C:$C,0),1)=0,"",INDEX(data_wkly!AA:AA,MATCH($B233,data_wkly!$C:$C,0),1)),"")</f>
        <v>129.74</v>
      </c>
      <c r="AB233" s="21">
        <f>IFERROR(IF(INDEX(data_wkly!AB:AB,MATCH($B233,data_wkly!$C:$C,0),1)=0,"",INDEX(data_wkly!AB:AB,MATCH($B233,data_wkly!$C:$C,0),1)),"")</f>
        <v>-0.72999999999998977</v>
      </c>
      <c r="AC233" s="21">
        <f>IFERROR(IF(INDEX(data_wkly!AC:AC,MATCH($B233,data_wkly!$C:$C,0),1)=0,"",INDEX(data_wkly!AC:AC,MATCH($B233,data_wkly!$C:$C,0),1)),"")</f>
        <v>128.57</v>
      </c>
      <c r="AD233" s="21">
        <f>IFERROR(IF(INDEX(data_wkly!AD:AD,MATCH($B233,data_wkly!$C:$C,0),1)=0,"",INDEX(data_wkly!AD:AD,MATCH($B233,data_wkly!$C:$C,0),1)),"")</f>
        <v>-0.76000000000001933</v>
      </c>
      <c r="AE233" s="157">
        <f t="shared" si="19"/>
        <v>1</v>
      </c>
      <c r="AF233" s="154" t="str">
        <f>IFERROR(IF(INDEX(data_wkly!AF:AF,MATCH($B233,data_wkly!$C:$C,0),1)=0,"",INDEX(data_wkly!AF:AF,MATCH($B233,data_wkly!$C:$C,0),1)),"")</f>
        <v/>
      </c>
      <c r="AG233" s="153" t="str">
        <f>IFERROR(IF(AF233="","",INDEX(data_wkly!AG:AG,MATCH($B233,data_wkly!$C:$C,0),1)),"")</f>
        <v/>
      </c>
      <c r="AH233" s="153" t="str">
        <f>IFERROR(IF(INDEX(data_wkly!AH:AH,MATCH($B233,data_wkly!$C:$C,0),1)=0,"",INDEX(data_wkly!AH:AH,MATCH($B233,data_wkly!$C:$C,0),1)),"")</f>
        <v/>
      </c>
      <c r="AI233" s="153" t="str">
        <f>IFERROR(IF(INDEX(data_wkly!AI:AI,MATCH($B233,data_wkly!$C:$C,0),1)=0,"",INDEX(data_wkly!AI:AI,MATCH($B233,data_wkly!$C:$C,0),1)),"")</f>
        <v/>
      </c>
      <c r="AJ233" s="153" t="str">
        <f>IFERROR(IF(AI233="","",INDEX(data_wkly!AJ:AJ,MATCH($B233,data_wkly!$C:$C,0),1)),"")</f>
        <v/>
      </c>
      <c r="AK233" s="153" t="str">
        <f>IFERROR(IF(INDEX(data_wkly!AK:AK,MATCH($B233,data_wkly!$C:$C,0),1)=0,"",INDEX(data_wkly!AK:AK,MATCH($B233,data_wkly!$C:$C,0),1)),"")</f>
        <v/>
      </c>
      <c r="AL233" s="153" t="str">
        <f>IFERROR(IF(INDEX(data_wkly!AL:AL,MATCH($B233,data_wkly!$C:$C,0),1)=0,"",INDEX(data_wkly!AL:AL,MATCH($B233,data_wkly!$C:$C,0),1)),"")</f>
        <v/>
      </c>
      <c r="AM233" s="183" t="str">
        <f>IFERROR(IF(INDEX(data_wkly!AM:AM,MATCH($B233,data_wkly!$C:$C,0),1)=0,"",INDEX(data_wkly!AM:AM,MATCH($B233,data_wkly!$C:$C,0),1)),"")</f>
        <v/>
      </c>
      <c r="AN233" s="41" t="str">
        <f t="shared" si="20"/>
        <v/>
      </c>
      <c r="AO233" s="88">
        <f t="shared" si="23"/>
        <v>1</v>
      </c>
    </row>
    <row r="234" spans="1:41">
      <c r="A234" s="88">
        <f t="shared" si="21"/>
        <v>2</v>
      </c>
      <c r="B234" s="89">
        <f t="shared" si="22"/>
        <v>43281</v>
      </c>
      <c r="C234" s="155">
        <f>IFERROR(IF(INDEX(data_wkly!D:D,MATCH($B234,data_wkly!$C:$C,0),1)=0,"",INDEX(data_wkly!D:D,MATCH($B234,data_wkly!$C:$C,0),1)),"")</f>
        <v>80525</v>
      </c>
      <c r="D234" s="21">
        <f>IFERROR(IF(INDEX(data_wkly!E:E,MATCH($B234,data_wkly!$C:$C,0),1)=0,"",INDEX(data_wkly!E:E,MATCH($B234,data_wkly!$C:$C,0),1)),"")</f>
        <v>150.31</v>
      </c>
      <c r="E234" s="21">
        <f>IF(C234="","",IFERROR(INDEX(data_wkly!F:F,MATCH($B234,data_wkly!$C:$C,0),1),""))</f>
        <v>0.28000000000000114</v>
      </c>
      <c r="F234" s="21">
        <f>IF(E234="","",IFERROR(IF(INDEX(data_wkly!G:G,MATCH($B234,data_wkly!$C:$C,0),1)=0,"",INDEX(data_wkly!G:G,MATCH($B234,data_wkly!$C:$C,0),1)),""))</f>
        <v>139.60999999999999</v>
      </c>
      <c r="G234" s="21">
        <f>IFERROR(IF(INDEX(data_wkly!H:H,MATCH($B234,data_wkly!$C:$C,0),1)=0,"",INDEX(data_wkly!H:H,MATCH($B234,data_wkly!$C:$C,0),1)),"")</f>
        <v>147.61000000000001</v>
      </c>
      <c r="H234" s="21">
        <f>IF(C234="","",IFERROR(INDEX(data_wkly!I:I,MATCH($B234,data_wkly!$C:$C,0),1),""))</f>
        <v>0.27000000000001023</v>
      </c>
      <c r="I234" s="21">
        <f>IF(H234="","",IFERROR(IF(INDEX(data_wkly!J:J,MATCH($B234,data_wkly!$C:$C,0),1)=0,"",INDEX(data_wkly!J:J,MATCH($B234,data_wkly!$C:$C,0),1)),""))</f>
        <v>137.1</v>
      </c>
      <c r="J234" s="21">
        <f>IFERROR(IF(INDEX(data_wkly!K:K,MATCH($B234,data_wkly!$C:$C,0),1)=0,"",INDEX(data_wkly!K:K,MATCH($B234,data_wkly!$C:$C,0),1)),"")</f>
        <v>82.65</v>
      </c>
      <c r="K234" s="86">
        <f>IFERROR(IF(INDEX(data_wkly!L:L,MATCH($B234,data_wkly!$C:$C,0),1)=0,"",INDEX(data_wkly!L:L,MATCH($B234,data_wkly!$C:$C,0),1)),"")</f>
        <v>11.1</v>
      </c>
      <c r="L234" s="156"/>
      <c r="M234" s="155">
        <f>IFERROR(IF(INDEX(data_wkly!M:M,MATCH($B234,data_wkly!$C:$C,0),1)=0,"",INDEX(data_wkly!M:M,MATCH($B234,data_wkly!$C:$C,0),1)),"")</f>
        <v>72396</v>
      </c>
      <c r="N234" s="21">
        <f>IFERROR(IF(INDEX(data_wkly!N:N,MATCH($B234,data_wkly!$C:$C,0),1)=0,"",INDEX(data_wkly!N:N,MATCH($B234,data_wkly!$C:$C,0),1)),"")</f>
        <v>153.08000000000001</v>
      </c>
      <c r="O234" s="21">
        <f>IF(M234="","",IFERROR(INDEX(data_wkly!O:O,MATCH($B234,data_wkly!$C:$C,0),1),""))</f>
        <v>0.21000000000000796</v>
      </c>
      <c r="P234" s="21">
        <f>IF(M234="","",IFERROR(IF(INDEX(data_wkly!P:P,MATCH($B234,data_wkly!$C:$C,0),1)=0,"",INDEX(data_wkly!P:P,MATCH($B234,data_wkly!$C:$C,0),1)),""))</f>
        <v>143.24666666666667</v>
      </c>
      <c r="Q234" s="21">
        <f>IFERROR(IF(INDEX(data_wkly!Q:Q,MATCH($B234,data_wkly!$C:$C,0),1)=0,"",INDEX(data_wkly!Q:Q,MATCH($B234,data_wkly!$C:$C,0),1)),"")</f>
        <v>150.33000000000001</v>
      </c>
      <c r="R234" s="21">
        <f>IF(M234="","",IFERROR(INDEX(data_wkly!R:R,MATCH($B234,data_wkly!$C:$C,0),1),""))</f>
        <v>0.20000000000001705</v>
      </c>
      <c r="S234" s="21">
        <f>IF(M234="","",IFERROR(IF(INDEX(data_wkly!S:S,MATCH($B234,data_wkly!$C:$C,0),1)=0,"",INDEX(data_wkly!S:S,MATCH($B234,data_wkly!$C:$C,0),1)),""))</f>
        <v>140.67666666666665</v>
      </c>
      <c r="T234" s="21">
        <f>IFERROR(IF(INDEX(data_wkly!T:T,MATCH($B234,data_wkly!$C:$C,0),1)=0,"",INDEX(data_wkly!T:T,MATCH($B234,data_wkly!$C:$C,0),1)),"")</f>
        <v>82.22</v>
      </c>
      <c r="U234" s="86">
        <f>IFERROR(IF(INDEX(data_wkly!U:U,MATCH($B234,data_wkly!$C:$C,0),1)=0,"",INDEX(data_wkly!U:U,MATCH($B234,data_wkly!$C:$C,0),1)),"")</f>
        <v>11.3</v>
      </c>
      <c r="V234" s="157">
        <f t="shared" si="18"/>
        <v>2</v>
      </c>
      <c r="W234" s="152">
        <f>IFERROR(IF(INDEX(data_wkly!W:W,MATCH($B234,data_wkly!$C:$C,0),1)=0,"",INDEX(data_wkly!W:W,MATCH($B234,data_wkly!$C:$C,0),1)),"")</f>
        <v>127.4481</v>
      </c>
      <c r="X234" s="21">
        <f>IFERROR(IF(INDEX(data_wkly!X:X,MATCH($B234,data_wkly!$C:$C,0),1)=0,"",INDEX(data_wkly!X:X,MATCH($B234,data_wkly!$C:$C,0),1)),"")</f>
        <v>0.59598496799775091</v>
      </c>
      <c r="Y234" s="21">
        <f>IFERROR(IF(INDEX(data_wkly!Y:Y,MATCH($B234,data_wkly!$C:$C,0),1)=0,"",INDEX(data_wkly!Y:Y,MATCH($B234,data_wkly!$C:$C,0),1)),"")</f>
        <v>126.8</v>
      </c>
      <c r="Z234" s="21">
        <f>IFERROR(IF(INDEX(data_wkly!Z:Z,MATCH($B234,data_wkly!$C:$C,0),1)=0,"",INDEX(data_wkly!Z:Z,MATCH($B234,data_wkly!$C:$C,0),1)),"")</f>
        <v>0.59000000000000341</v>
      </c>
      <c r="AA234" s="152">
        <f>IFERROR(IF(INDEX(data_wkly!AA:AA,MATCH($B234,data_wkly!$C:$C,0),1)=0,"",INDEX(data_wkly!AA:AA,MATCH($B234,data_wkly!$C:$C,0),1)),"")</f>
        <v>131.03</v>
      </c>
      <c r="AB234" s="21">
        <f>IFERROR(IF(INDEX(data_wkly!AB:AB,MATCH($B234,data_wkly!$C:$C,0),1)=0,"",INDEX(data_wkly!AB:AB,MATCH($B234,data_wkly!$C:$C,0),1)),"")</f>
        <v>1.289999999999992</v>
      </c>
      <c r="AC234" s="21">
        <f>IFERROR(IF(INDEX(data_wkly!AC:AC,MATCH($B234,data_wkly!$C:$C,0),1)=0,"",INDEX(data_wkly!AC:AC,MATCH($B234,data_wkly!$C:$C,0),1)),"")</f>
        <v>129.88999999999999</v>
      </c>
      <c r="AD234" s="21">
        <f>IFERROR(IF(INDEX(data_wkly!AD:AD,MATCH($B234,data_wkly!$C:$C,0),1)=0,"",INDEX(data_wkly!AD:AD,MATCH($B234,data_wkly!$C:$C,0),1)),"")</f>
        <v>1.3199999999999932</v>
      </c>
      <c r="AE234" s="157">
        <f t="shared" si="19"/>
        <v>2</v>
      </c>
      <c r="AF234" s="154" t="str">
        <f>IFERROR(IF(INDEX(data_wkly!AF:AF,MATCH($B234,data_wkly!$C:$C,0),1)=0,"",INDEX(data_wkly!AF:AF,MATCH($B234,data_wkly!$C:$C,0),1)),"")</f>
        <v/>
      </c>
      <c r="AG234" s="153" t="str">
        <f>IFERROR(IF(AF234="","",INDEX(data_wkly!AG:AG,MATCH($B234,data_wkly!$C:$C,0),1)),"")</f>
        <v/>
      </c>
      <c r="AH234" s="153" t="str">
        <f>IFERROR(IF(INDEX(data_wkly!AH:AH,MATCH($B234,data_wkly!$C:$C,0),1)=0,"",INDEX(data_wkly!AH:AH,MATCH($B234,data_wkly!$C:$C,0),1)),"")</f>
        <v/>
      </c>
      <c r="AI234" s="153" t="str">
        <f>IFERROR(IF(INDEX(data_wkly!AI:AI,MATCH($B234,data_wkly!$C:$C,0),1)=0,"",INDEX(data_wkly!AI:AI,MATCH($B234,data_wkly!$C:$C,0),1)),"")</f>
        <v/>
      </c>
      <c r="AJ234" s="153" t="str">
        <f>IFERROR(IF(AI234="","",INDEX(data_wkly!AJ:AJ,MATCH($B234,data_wkly!$C:$C,0),1)),"")</f>
        <v/>
      </c>
      <c r="AK234" s="153" t="str">
        <f>IFERROR(IF(INDEX(data_wkly!AK:AK,MATCH($B234,data_wkly!$C:$C,0),1)=0,"",INDEX(data_wkly!AK:AK,MATCH($B234,data_wkly!$C:$C,0),1)),"")</f>
        <v/>
      </c>
      <c r="AL234" s="153" t="str">
        <f>IFERROR(IF(INDEX(data_wkly!AL:AL,MATCH($B234,data_wkly!$C:$C,0),1)=0,"",INDEX(data_wkly!AL:AL,MATCH($B234,data_wkly!$C:$C,0),1)),"")</f>
        <v/>
      </c>
      <c r="AM234" s="183" t="str">
        <f>IFERROR(IF(INDEX(data_wkly!AM:AM,MATCH($B234,data_wkly!$C:$C,0),1)=0,"",INDEX(data_wkly!AM:AM,MATCH($B234,data_wkly!$C:$C,0),1)),"")</f>
        <v/>
      </c>
      <c r="AN234" s="41" t="str">
        <f t="shared" si="20"/>
        <v/>
      </c>
      <c r="AO234" s="88">
        <f t="shared" si="23"/>
        <v>2</v>
      </c>
    </row>
    <row r="235" spans="1:41">
      <c r="A235" s="88">
        <f t="shared" si="21"/>
        <v>1</v>
      </c>
      <c r="B235" s="89">
        <f t="shared" si="22"/>
        <v>43288</v>
      </c>
      <c r="C235" s="155">
        <f>IFERROR(IF(INDEX(data_wkly!D:D,MATCH($B235,data_wkly!$C:$C,0),1)=0,"",INDEX(data_wkly!D:D,MATCH($B235,data_wkly!$C:$C,0),1)),"")</f>
        <v>77915</v>
      </c>
      <c r="D235" s="21">
        <f>IFERROR(IF(INDEX(data_wkly!E:E,MATCH($B235,data_wkly!$C:$C,0),1)=0,"",INDEX(data_wkly!E:E,MATCH($B235,data_wkly!$C:$C,0),1)),"")</f>
        <v>150.47</v>
      </c>
      <c r="E235" s="21">
        <f>IF(C235="","",IFERROR(INDEX(data_wkly!F:F,MATCH($B235,data_wkly!$C:$C,0),1),""))</f>
        <v>0.15999999999999659</v>
      </c>
      <c r="F235" s="21">
        <f>IF(E235="","",IFERROR(IF(INDEX(data_wkly!G:G,MATCH($B235,data_wkly!$C:$C,0),1)=0,"",INDEX(data_wkly!G:G,MATCH($B235,data_wkly!$C:$C,0),1)),""))</f>
        <v>141.19666666666669</v>
      </c>
      <c r="G235" s="21">
        <f>IFERROR(IF(INDEX(data_wkly!H:H,MATCH($B235,data_wkly!$C:$C,0),1)=0,"",INDEX(data_wkly!H:H,MATCH($B235,data_wkly!$C:$C,0),1)),"")</f>
        <v>147.77000000000001</v>
      </c>
      <c r="H235" s="21">
        <f>IF(C235="","",IFERROR(INDEX(data_wkly!I:I,MATCH($B235,data_wkly!$C:$C,0),1),""))</f>
        <v>0.15999999999999659</v>
      </c>
      <c r="I235" s="21">
        <f>IF(H235="","",IFERROR(IF(INDEX(data_wkly!J:J,MATCH($B235,data_wkly!$C:$C,0),1)=0,"",INDEX(data_wkly!J:J,MATCH($B235,data_wkly!$C:$C,0),1)),""))</f>
        <v>138.65333333333334</v>
      </c>
      <c r="J235" s="21">
        <f>IFERROR(IF(INDEX(data_wkly!K:K,MATCH($B235,data_wkly!$C:$C,0),1)=0,"",INDEX(data_wkly!K:K,MATCH($B235,data_wkly!$C:$C,0),1)),"")</f>
        <v>82.69</v>
      </c>
      <c r="K235" s="86">
        <f>IFERROR(IF(INDEX(data_wkly!L:L,MATCH($B235,data_wkly!$C:$C,0),1)=0,"",INDEX(data_wkly!L:L,MATCH($B235,data_wkly!$C:$C,0),1)),"")</f>
        <v>11.1</v>
      </c>
      <c r="L235" s="156"/>
      <c r="M235" s="155">
        <f>IFERROR(IF(INDEX(data_wkly!M:M,MATCH($B235,data_wkly!$C:$C,0),1)=0,"",INDEX(data_wkly!M:M,MATCH($B235,data_wkly!$C:$C,0),1)),"")</f>
        <v>71161</v>
      </c>
      <c r="N235" s="21">
        <f>IFERROR(IF(INDEX(data_wkly!N:N,MATCH($B235,data_wkly!$C:$C,0),1)=0,"",INDEX(data_wkly!N:N,MATCH($B235,data_wkly!$C:$C,0),1)),"")</f>
        <v>153.16999999999999</v>
      </c>
      <c r="O235" s="21">
        <f>IF(M235="","",IFERROR(INDEX(data_wkly!O:O,MATCH($B235,data_wkly!$C:$C,0),1),""))</f>
        <v>8.9999999999974989E-2</v>
      </c>
      <c r="P235" s="21">
        <f>IF(M235="","",IFERROR(IF(INDEX(data_wkly!P:P,MATCH($B235,data_wkly!$C:$C,0),1)=0,"",INDEX(data_wkly!P:P,MATCH($B235,data_wkly!$C:$C,0),1)),""))</f>
        <v>144.61666666666667</v>
      </c>
      <c r="Q235" s="21">
        <f>IFERROR(IF(INDEX(data_wkly!Q:Q,MATCH($B235,data_wkly!$C:$C,0),1)=0,"",INDEX(data_wkly!Q:Q,MATCH($B235,data_wkly!$C:$C,0),1)),"")</f>
        <v>150.41999999999999</v>
      </c>
      <c r="R235" s="21">
        <f>IF(M235="","",IFERROR(INDEX(data_wkly!R:R,MATCH($B235,data_wkly!$C:$C,0),1),""))</f>
        <v>8.9999999999974989E-2</v>
      </c>
      <c r="S235" s="21">
        <f>IF(M235="","",IFERROR(IF(INDEX(data_wkly!S:S,MATCH($B235,data_wkly!$C:$C,0),1)=0,"",INDEX(data_wkly!S:S,MATCH($B235,data_wkly!$C:$C,0),1)),""))</f>
        <v>142.02666666666667</v>
      </c>
      <c r="T235" s="21">
        <f>IFERROR(IF(INDEX(data_wkly!T:T,MATCH($B235,data_wkly!$C:$C,0),1)=0,"",INDEX(data_wkly!T:T,MATCH($B235,data_wkly!$C:$C,0),1)),"")</f>
        <v>82.36</v>
      </c>
      <c r="U235" s="86">
        <f>IFERROR(IF(INDEX(data_wkly!U:U,MATCH($B235,data_wkly!$C:$C,0),1)=0,"",INDEX(data_wkly!U:U,MATCH($B235,data_wkly!$C:$C,0),1)),"")</f>
        <v>11.3</v>
      </c>
      <c r="V235" s="157">
        <f t="shared" si="18"/>
        <v>1</v>
      </c>
      <c r="W235" s="152">
        <f>IFERROR(IF(INDEX(data_wkly!W:W,MATCH($B235,data_wkly!$C:$C,0),1)=0,"",INDEX(data_wkly!W:W,MATCH($B235,data_wkly!$C:$C,0),1)),"")</f>
        <v>127.85039999999999</v>
      </c>
      <c r="X235" s="21">
        <f>IFERROR(IF(INDEX(data_wkly!X:X,MATCH($B235,data_wkly!$C:$C,0),1)=0,"",INDEX(data_wkly!X:X,MATCH($B235,data_wkly!$C:$C,0),1)),"")</f>
        <v>0.40221530340507172</v>
      </c>
      <c r="Y235" s="21">
        <f>IFERROR(IF(INDEX(data_wkly!Y:Y,MATCH($B235,data_wkly!$C:$C,0),1)=0,"",INDEX(data_wkly!Y:Y,MATCH($B235,data_wkly!$C:$C,0),1)),"")</f>
        <v>127.22</v>
      </c>
      <c r="Z235" s="21">
        <f>IFERROR(IF(INDEX(data_wkly!Z:Z,MATCH($B235,data_wkly!$C:$C,0),1)=0,"",INDEX(data_wkly!Z:Z,MATCH($B235,data_wkly!$C:$C,0),1)),"")</f>
        <v>0.42000000000000171</v>
      </c>
      <c r="AA235" s="152">
        <f>IFERROR(IF(INDEX(data_wkly!AA:AA,MATCH($B235,data_wkly!$C:$C,0),1)=0,"",INDEX(data_wkly!AA:AA,MATCH($B235,data_wkly!$C:$C,0),1)),"")</f>
        <v>131.5</v>
      </c>
      <c r="AB235" s="21">
        <f>IFERROR(IF(INDEX(data_wkly!AB:AB,MATCH($B235,data_wkly!$C:$C,0),1)=0,"",INDEX(data_wkly!AB:AB,MATCH($B235,data_wkly!$C:$C,0),1)),"")</f>
        <v>0.46999999999999886</v>
      </c>
      <c r="AC235" s="21">
        <f>IFERROR(IF(INDEX(data_wkly!AC:AC,MATCH($B235,data_wkly!$C:$C,0),1)=0,"",INDEX(data_wkly!AC:AC,MATCH($B235,data_wkly!$C:$C,0),1)),"")</f>
        <v>130.38</v>
      </c>
      <c r="AD235" s="21">
        <f>IFERROR(IF(INDEX(data_wkly!AD:AD,MATCH($B235,data_wkly!$C:$C,0),1)=0,"",INDEX(data_wkly!AD:AD,MATCH($B235,data_wkly!$C:$C,0),1)),"")</f>
        <v>0.49000000000000909</v>
      </c>
      <c r="AE235" s="157">
        <f t="shared" si="19"/>
        <v>1</v>
      </c>
      <c r="AF235" s="154" t="str">
        <f>IFERROR(IF(INDEX(data_wkly!AF:AF,MATCH($B235,data_wkly!$C:$C,0),1)=0,"",INDEX(data_wkly!AF:AF,MATCH($B235,data_wkly!$C:$C,0),1)),"")</f>
        <v/>
      </c>
      <c r="AG235" s="153" t="str">
        <f>IFERROR(IF(AF235="","",INDEX(data_wkly!AG:AG,MATCH($B235,data_wkly!$C:$C,0),1)),"")</f>
        <v/>
      </c>
      <c r="AH235" s="153" t="str">
        <f>IFERROR(IF(INDEX(data_wkly!AH:AH,MATCH($B235,data_wkly!$C:$C,0),1)=0,"",INDEX(data_wkly!AH:AH,MATCH($B235,data_wkly!$C:$C,0),1)),"")</f>
        <v/>
      </c>
      <c r="AI235" s="153" t="str">
        <f>IFERROR(IF(INDEX(data_wkly!AI:AI,MATCH($B235,data_wkly!$C:$C,0),1)=0,"",INDEX(data_wkly!AI:AI,MATCH($B235,data_wkly!$C:$C,0),1)),"")</f>
        <v/>
      </c>
      <c r="AJ235" s="153" t="str">
        <f>IFERROR(IF(AI235="","",INDEX(data_wkly!AJ:AJ,MATCH($B235,data_wkly!$C:$C,0),1)),"")</f>
        <v/>
      </c>
      <c r="AK235" s="153" t="str">
        <f>IFERROR(IF(INDEX(data_wkly!AK:AK,MATCH($B235,data_wkly!$C:$C,0),1)=0,"",INDEX(data_wkly!AK:AK,MATCH($B235,data_wkly!$C:$C,0),1)),"")</f>
        <v/>
      </c>
      <c r="AL235" s="153" t="str">
        <f>IFERROR(IF(INDEX(data_wkly!AL:AL,MATCH($B235,data_wkly!$C:$C,0),1)=0,"",INDEX(data_wkly!AL:AL,MATCH($B235,data_wkly!$C:$C,0),1)),"")</f>
        <v/>
      </c>
      <c r="AM235" s="183" t="str">
        <f>IFERROR(IF(INDEX(data_wkly!AM:AM,MATCH($B235,data_wkly!$C:$C,0),1)=0,"",INDEX(data_wkly!AM:AM,MATCH($B235,data_wkly!$C:$C,0),1)),"")</f>
        <v/>
      </c>
      <c r="AN235" s="41" t="str">
        <f t="shared" si="20"/>
        <v/>
      </c>
      <c r="AO235" s="88">
        <f t="shared" si="23"/>
        <v>1</v>
      </c>
    </row>
    <row r="236" spans="1:41">
      <c r="A236" s="88">
        <f t="shared" si="21"/>
        <v>2</v>
      </c>
      <c r="B236" s="89">
        <f t="shared" si="22"/>
        <v>43295</v>
      </c>
      <c r="C236" s="155">
        <f>IFERROR(IF(INDEX(data_wkly!D:D,MATCH($B236,data_wkly!$C:$C,0),1)=0,"",INDEX(data_wkly!D:D,MATCH($B236,data_wkly!$C:$C,0),1)),"")</f>
        <v>81830</v>
      </c>
      <c r="D236" s="21">
        <f>IFERROR(IF(INDEX(data_wkly!E:E,MATCH($B236,data_wkly!$C:$C,0),1)=0,"",INDEX(data_wkly!E:E,MATCH($B236,data_wkly!$C:$C,0),1)),"")</f>
        <v>150.47</v>
      </c>
      <c r="E236" s="21">
        <f>IF(C236="","",IFERROR(INDEX(data_wkly!F:F,MATCH($B236,data_wkly!$C:$C,0),1),""))</f>
        <v>0</v>
      </c>
      <c r="F236" s="21">
        <f>IF(E236="","",IFERROR(IF(INDEX(data_wkly!G:G,MATCH($B236,data_wkly!$C:$C,0),1)=0,"",INDEX(data_wkly!G:G,MATCH($B236,data_wkly!$C:$C,0),1)),""))</f>
        <v>141.80333333333331</v>
      </c>
      <c r="G236" s="21">
        <f>IFERROR(IF(INDEX(data_wkly!H:H,MATCH($B236,data_wkly!$C:$C,0),1)=0,"",INDEX(data_wkly!H:H,MATCH($B236,data_wkly!$C:$C,0),1)),"")</f>
        <v>147.76</v>
      </c>
      <c r="H236" s="21">
        <f>IF(C236="","",IFERROR(INDEX(data_wkly!I:I,MATCH($B236,data_wkly!$C:$C,0),1),""))</f>
        <v>-1.0000000000019327E-2</v>
      </c>
      <c r="I236" s="21">
        <f>IF(H236="","",IFERROR(IF(INDEX(data_wkly!J:J,MATCH($B236,data_wkly!$C:$C,0),1)=0,"",INDEX(data_wkly!J:J,MATCH($B236,data_wkly!$C:$C,0),1)),""))</f>
        <v>139.24333333333334</v>
      </c>
      <c r="J236" s="21">
        <f>IFERROR(IF(INDEX(data_wkly!K:K,MATCH($B236,data_wkly!$C:$C,0),1)=0,"",INDEX(data_wkly!K:K,MATCH($B236,data_wkly!$C:$C,0),1)),"")</f>
        <v>82.91</v>
      </c>
      <c r="K236" s="86">
        <f>IFERROR(IF(INDEX(data_wkly!L:L,MATCH($B236,data_wkly!$C:$C,0),1)=0,"",INDEX(data_wkly!L:L,MATCH($B236,data_wkly!$C:$C,0),1)),"")</f>
        <v>11.1</v>
      </c>
      <c r="L236" s="156"/>
      <c r="M236" s="155">
        <f>IFERROR(IF(INDEX(data_wkly!M:M,MATCH($B236,data_wkly!$C:$C,0),1)=0,"",INDEX(data_wkly!M:M,MATCH($B236,data_wkly!$C:$C,0),1)),"")</f>
        <v>73780</v>
      </c>
      <c r="N236" s="21">
        <f>IFERROR(IF(INDEX(data_wkly!N:N,MATCH($B236,data_wkly!$C:$C,0),1)=0,"",INDEX(data_wkly!N:N,MATCH($B236,data_wkly!$C:$C,0),1)),"")</f>
        <v>153.12</v>
      </c>
      <c r="O236" s="21">
        <f>IF(M236="","",IFERROR(INDEX(data_wkly!O:O,MATCH($B236,data_wkly!$C:$C,0),1),""))</f>
        <v>-4.9999999999982947E-2</v>
      </c>
      <c r="P236" s="21">
        <f>IF(M236="","",IFERROR(IF(INDEX(data_wkly!P:P,MATCH($B236,data_wkly!$C:$C,0),1)=0,"",INDEX(data_wkly!P:P,MATCH($B236,data_wkly!$C:$C,0),1)),""))</f>
        <v>145.23999999999998</v>
      </c>
      <c r="Q236" s="21">
        <f>IFERROR(IF(INDEX(data_wkly!Q:Q,MATCH($B236,data_wkly!$C:$C,0),1)=0,"",INDEX(data_wkly!Q:Q,MATCH($B236,data_wkly!$C:$C,0),1)),"")</f>
        <v>150.38</v>
      </c>
      <c r="R236" s="21">
        <f>IF(M236="","",IFERROR(INDEX(data_wkly!R:R,MATCH($B236,data_wkly!$C:$C,0),1),""))</f>
        <v>-3.9999999999992042E-2</v>
      </c>
      <c r="S236" s="21">
        <f>IF(M236="","",IFERROR(IF(INDEX(data_wkly!S:S,MATCH($B236,data_wkly!$C:$C,0),1)=0,"",INDEX(data_wkly!S:S,MATCH($B236,data_wkly!$C:$C,0),1)),""))</f>
        <v>142.63</v>
      </c>
      <c r="T236" s="21">
        <f>IFERROR(IF(INDEX(data_wkly!T:T,MATCH($B236,data_wkly!$C:$C,0),1)=0,"",INDEX(data_wkly!T:T,MATCH($B236,data_wkly!$C:$C,0),1)),"")</f>
        <v>82.51</v>
      </c>
      <c r="U236" s="86">
        <f>IFERROR(IF(INDEX(data_wkly!U:U,MATCH($B236,data_wkly!$C:$C,0),1)=0,"",INDEX(data_wkly!U:U,MATCH($B236,data_wkly!$C:$C,0),1)),"")</f>
        <v>11.3</v>
      </c>
      <c r="V236" s="157">
        <f t="shared" si="18"/>
        <v>2</v>
      </c>
      <c r="W236" s="152">
        <f>IFERROR(IF(INDEX(data_wkly!W:W,MATCH($B236,data_wkly!$C:$C,0),1)=0,"",INDEX(data_wkly!W:W,MATCH($B236,data_wkly!$C:$C,0),1)),"")</f>
        <v>128.4161</v>
      </c>
      <c r="X236" s="21">
        <f>IFERROR(IF(INDEX(data_wkly!X:X,MATCH($B236,data_wkly!$C:$C,0),1)=0,"",INDEX(data_wkly!X:X,MATCH($B236,data_wkly!$C:$C,0),1)),"")</f>
        <v>0.56574488572888981</v>
      </c>
      <c r="Y236" s="21">
        <f>IFERROR(IF(INDEX(data_wkly!Y:Y,MATCH($B236,data_wkly!$C:$C,0),1)=0,"",INDEX(data_wkly!Y:Y,MATCH($B236,data_wkly!$C:$C,0),1)),"")</f>
        <v>127.82</v>
      </c>
      <c r="Z236" s="21">
        <f>IFERROR(IF(INDEX(data_wkly!Z:Z,MATCH($B236,data_wkly!$C:$C,0),1)=0,"",INDEX(data_wkly!Z:Z,MATCH($B236,data_wkly!$C:$C,0),1)),"")</f>
        <v>0.59999999999999432</v>
      </c>
      <c r="AA236" s="152">
        <f>IFERROR(IF(INDEX(data_wkly!AA:AA,MATCH($B236,data_wkly!$C:$C,0),1)=0,"",INDEX(data_wkly!AA:AA,MATCH($B236,data_wkly!$C:$C,0),1)),"")</f>
        <v>132.02000000000001</v>
      </c>
      <c r="AB236" s="21">
        <f>IFERROR(IF(INDEX(data_wkly!AB:AB,MATCH($B236,data_wkly!$C:$C,0),1)=0,"",INDEX(data_wkly!AB:AB,MATCH($B236,data_wkly!$C:$C,0),1)),"")</f>
        <v>0.52000000000001023</v>
      </c>
      <c r="AC236" s="21">
        <f>IFERROR(IF(INDEX(data_wkly!AC:AC,MATCH($B236,data_wkly!$C:$C,0),1)=0,"",INDEX(data_wkly!AC:AC,MATCH($B236,data_wkly!$C:$C,0),1)),"")</f>
        <v>130.91</v>
      </c>
      <c r="AD236" s="21">
        <f>IFERROR(IF(INDEX(data_wkly!AD:AD,MATCH($B236,data_wkly!$C:$C,0),1)=0,"",INDEX(data_wkly!AD:AD,MATCH($B236,data_wkly!$C:$C,0),1)),"")</f>
        <v>0.53000000000000114</v>
      </c>
      <c r="AE236" s="157">
        <f t="shared" si="19"/>
        <v>2</v>
      </c>
      <c r="AF236" s="154" t="str">
        <f>IFERROR(IF(INDEX(data_wkly!AF:AF,MATCH($B236,data_wkly!$C:$C,0),1)=0,"",INDEX(data_wkly!AF:AF,MATCH($B236,data_wkly!$C:$C,0),1)),"")</f>
        <v/>
      </c>
      <c r="AG236" s="153" t="str">
        <f>IFERROR(IF(AF236="","",INDEX(data_wkly!AG:AG,MATCH($B236,data_wkly!$C:$C,0),1)),"")</f>
        <v/>
      </c>
      <c r="AH236" s="153" t="str">
        <f>IFERROR(IF(INDEX(data_wkly!AH:AH,MATCH($B236,data_wkly!$C:$C,0),1)=0,"",INDEX(data_wkly!AH:AH,MATCH($B236,data_wkly!$C:$C,0),1)),"")</f>
        <v/>
      </c>
      <c r="AI236" s="153" t="str">
        <f>IFERROR(IF(INDEX(data_wkly!AI:AI,MATCH($B236,data_wkly!$C:$C,0),1)=0,"",INDEX(data_wkly!AI:AI,MATCH($B236,data_wkly!$C:$C,0),1)),"")</f>
        <v/>
      </c>
      <c r="AJ236" s="153" t="str">
        <f>IFERROR(IF(AI236="","",INDEX(data_wkly!AJ:AJ,MATCH($B236,data_wkly!$C:$C,0),1)),"")</f>
        <v/>
      </c>
      <c r="AK236" s="153" t="str">
        <f>IFERROR(IF(INDEX(data_wkly!AK:AK,MATCH($B236,data_wkly!$C:$C,0),1)=0,"",INDEX(data_wkly!AK:AK,MATCH($B236,data_wkly!$C:$C,0),1)),"")</f>
        <v/>
      </c>
      <c r="AL236" s="153" t="str">
        <f>IFERROR(IF(INDEX(data_wkly!AL:AL,MATCH($B236,data_wkly!$C:$C,0),1)=0,"",INDEX(data_wkly!AL:AL,MATCH($B236,data_wkly!$C:$C,0),1)),"")</f>
        <v/>
      </c>
      <c r="AM236" s="183" t="str">
        <f>IFERROR(IF(INDEX(data_wkly!AM:AM,MATCH($B236,data_wkly!$C:$C,0),1)=0,"",INDEX(data_wkly!AM:AM,MATCH($B236,data_wkly!$C:$C,0),1)),"")</f>
        <v/>
      </c>
      <c r="AN236" s="41" t="str">
        <f t="shared" si="20"/>
        <v/>
      </c>
      <c r="AO236" s="88">
        <f t="shared" si="23"/>
        <v>2</v>
      </c>
    </row>
    <row r="237" spans="1:41">
      <c r="A237" s="88">
        <f t="shared" si="21"/>
        <v>1</v>
      </c>
      <c r="B237" s="89">
        <f t="shared" si="22"/>
        <v>43302</v>
      </c>
      <c r="C237" s="155">
        <f>IFERROR(IF(INDEX(data_wkly!D:D,MATCH($B237,data_wkly!$C:$C,0),1)=0,"",INDEX(data_wkly!D:D,MATCH($B237,data_wkly!$C:$C,0),1)),"")</f>
        <v>82554</v>
      </c>
      <c r="D237" s="21">
        <f>IFERROR(IF(INDEX(data_wkly!E:E,MATCH($B237,data_wkly!$C:$C,0),1)=0,"",INDEX(data_wkly!E:E,MATCH($B237,data_wkly!$C:$C,0),1)),"")</f>
        <v>150.34</v>
      </c>
      <c r="E237" s="21">
        <f>IF(C237="","",IFERROR(INDEX(data_wkly!F:F,MATCH($B237,data_wkly!$C:$C,0),1),""))</f>
        <v>-0.12999999999999545</v>
      </c>
      <c r="F237" s="21">
        <f>IF(E237="","",IFERROR(IF(INDEX(data_wkly!G:G,MATCH($B237,data_wkly!$C:$C,0),1)=0,"",INDEX(data_wkly!G:G,MATCH($B237,data_wkly!$C:$C,0),1)),""))</f>
        <v>142.65333333333334</v>
      </c>
      <c r="G237" s="21">
        <f>IFERROR(IF(INDEX(data_wkly!H:H,MATCH($B237,data_wkly!$C:$C,0),1)=0,"",INDEX(data_wkly!H:H,MATCH($B237,data_wkly!$C:$C,0),1)),"")</f>
        <v>147.63999999999999</v>
      </c>
      <c r="H237" s="21">
        <f>IF(C237="","",IFERROR(INDEX(data_wkly!I:I,MATCH($B237,data_wkly!$C:$C,0),1),""))</f>
        <v>-0.12000000000000455</v>
      </c>
      <c r="I237" s="21">
        <f>IF(H237="","",IFERROR(IF(INDEX(data_wkly!J:J,MATCH($B237,data_wkly!$C:$C,0),1)=0,"",INDEX(data_wkly!J:J,MATCH($B237,data_wkly!$C:$C,0),1)),""))</f>
        <v>140.08333333333334</v>
      </c>
      <c r="J237" s="21">
        <f>IFERROR(IF(INDEX(data_wkly!K:K,MATCH($B237,data_wkly!$C:$C,0),1)=0,"",INDEX(data_wkly!K:K,MATCH($B237,data_wkly!$C:$C,0),1)),"")</f>
        <v>82.54</v>
      </c>
      <c r="K237" s="86">
        <f>IFERROR(IF(INDEX(data_wkly!L:L,MATCH($B237,data_wkly!$C:$C,0),1)=0,"",INDEX(data_wkly!L:L,MATCH($B237,data_wkly!$C:$C,0),1)),"")</f>
        <v>11</v>
      </c>
      <c r="L237" s="156"/>
      <c r="M237" s="155">
        <f>IFERROR(IF(INDEX(data_wkly!M:M,MATCH($B237,data_wkly!$C:$C,0),1)=0,"",INDEX(data_wkly!M:M,MATCH($B237,data_wkly!$C:$C,0),1)),"")</f>
        <v>74523</v>
      </c>
      <c r="N237" s="21">
        <f>IFERROR(IF(INDEX(data_wkly!N:N,MATCH($B237,data_wkly!$C:$C,0),1)=0,"",INDEX(data_wkly!N:N,MATCH($B237,data_wkly!$C:$C,0),1)),"")</f>
        <v>153.19999999999999</v>
      </c>
      <c r="O237" s="21">
        <f>IF(M237="","",IFERROR(INDEX(data_wkly!O:O,MATCH($B237,data_wkly!$C:$C,0),1),""))</f>
        <v>7.9999999999984084E-2</v>
      </c>
      <c r="P237" s="21">
        <f>IF(M237="","",IFERROR(IF(INDEX(data_wkly!P:P,MATCH($B237,data_wkly!$C:$C,0),1)=0,"",INDEX(data_wkly!P:P,MATCH($B237,data_wkly!$C:$C,0),1)),""))</f>
        <v>146.07000000000002</v>
      </c>
      <c r="Q237" s="21">
        <f>IFERROR(IF(INDEX(data_wkly!Q:Q,MATCH($B237,data_wkly!$C:$C,0),1)=0,"",INDEX(data_wkly!Q:Q,MATCH($B237,data_wkly!$C:$C,0),1)),"")</f>
        <v>150.46</v>
      </c>
      <c r="R237" s="21">
        <f>IF(M237="","",IFERROR(INDEX(data_wkly!R:R,MATCH($B237,data_wkly!$C:$C,0),1),""))</f>
        <v>8.0000000000012506E-2</v>
      </c>
      <c r="S237" s="21">
        <f>IF(M237="","",IFERROR(IF(INDEX(data_wkly!S:S,MATCH($B237,data_wkly!$C:$C,0),1)=0,"",INDEX(data_wkly!S:S,MATCH($B237,data_wkly!$C:$C,0),1)),""))</f>
        <v>143.44666666666669</v>
      </c>
      <c r="T237" s="21">
        <f>IFERROR(IF(INDEX(data_wkly!T:T,MATCH($B237,data_wkly!$C:$C,0),1)=0,"",INDEX(data_wkly!T:T,MATCH($B237,data_wkly!$C:$C,0),1)),"")</f>
        <v>82.75</v>
      </c>
      <c r="U237" s="86">
        <f>IFERROR(IF(INDEX(data_wkly!U:U,MATCH($B237,data_wkly!$C:$C,0),1)=0,"",INDEX(data_wkly!U:U,MATCH($B237,data_wkly!$C:$C,0),1)),"")</f>
        <v>11.3</v>
      </c>
      <c r="V237" s="157">
        <f t="shared" si="18"/>
        <v>1</v>
      </c>
      <c r="W237" s="152">
        <f>IFERROR(IF(INDEX(data_wkly!W:W,MATCH($B237,data_wkly!$C:$C,0),1)=0,"",INDEX(data_wkly!W:W,MATCH($B237,data_wkly!$C:$C,0),1)),"")</f>
        <v>128.36760000000001</v>
      </c>
      <c r="X237" s="21">
        <f>IFERROR(IF(INDEX(data_wkly!X:X,MATCH($B237,data_wkly!$C:$C,0),1)=0,"",INDEX(data_wkly!X:X,MATCH($B237,data_wkly!$C:$C,0),1)),"")</f>
        <v>-4.8450971901274897E-2</v>
      </c>
      <c r="Y237" s="21">
        <f>IFERROR(IF(INDEX(data_wkly!Y:Y,MATCH($B237,data_wkly!$C:$C,0),1)=0,"",INDEX(data_wkly!Y:Y,MATCH($B237,data_wkly!$C:$C,0),1)),"")</f>
        <v>127.76</v>
      </c>
      <c r="Z237" s="21">
        <f>IFERROR(IF(INDEX(data_wkly!Z:Z,MATCH($B237,data_wkly!$C:$C,0),1)=0,"",INDEX(data_wkly!Z:Z,MATCH($B237,data_wkly!$C:$C,0),1)),"")</f>
        <v>-5.9999999999988063E-2</v>
      </c>
      <c r="AA237" s="152">
        <f>IFERROR(IF(INDEX(data_wkly!AA:AA,MATCH($B237,data_wkly!$C:$C,0),1)=0,"",INDEX(data_wkly!AA:AA,MATCH($B237,data_wkly!$C:$C,0),1)),"")</f>
        <v>132.36000000000001</v>
      </c>
      <c r="AB237" s="21">
        <f>IFERROR(IF(INDEX(data_wkly!AB:AB,MATCH($B237,data_wkly!$C:$C,0),1)=0,"",INDEX(data_wkly!AB:AB,MATCH($B237,data_wkly!$C:$C,0),1)),"")</f>
        <v>0.34000000000000341</v>
      </c>
      <c r="AC237" s="21">
        <f>IFERROR(IF(INDEX(data_wkly!AC:AC,MATCH($B237,data_wkly!$C:$C,0),1)=0,"",INDEX(data_wkly!AC:AC,MATCH($B237,data_wkly!$C:$C,0),1)),"")</f>
        <v>131.28</v>
      </c>
      <c r="AD237" s="21">
        <f>IFERROR(IF(INDEX(data_wkly!AD:AD,MATCH($B237,data_wkly!$C:$C,0),1)=0,"",INDEX(data_wkly!AD:AD,MATCH($B237,data_wkly!$C:$C,0),1)),"")</f>
        <v>0.37000000000000455</v>
      </c>
      <c r="AE237" s="157">
        <f t="shared" si="19"/>
        <v>1</v>
      </c>
      <c r="AF237" s="154" t="str">
        <f>IFERROR(IF(INDEX(data_wkly!AF:AF,MATCH($B237,data_wkly!$C:$C,0),1)=0,"",INDEX(data_wkly!AF:AF,MATCH($B237,data_wkly!$C:$C,0),1)),"")</f>
        <v/>
      </c>
      <c r="AG237" s="153" t="str">
        <f>IFERROR(IF(AF237="","",INDEX(data_wkly!AG:AG,MATCH($B237,data_wkly!$C:$C,0),1)),"")</f>
        <v/>
      </c>
      <c r="AH237" s="153" t="str">
        <f>IFERROR(IF(INDEX(data_wkly!AH:AH,MATCH($B237,data_wkly!$C:$C,0),1)=0,"",INDEX(data_wkly!AH:AH,MATCH($B237,data_wkly!$C:$C,0),1)),"")</f>
        <v/>
      </c>
      <c r="AI237" s="153" t="str">
        <f>IFERROR(IF(INDEX(data_wkly!AI:AI,MATCH($B237,data_wkly!$C:$C,0),1)=0,"",INDEX(data_wkly!AI:AI,MATCH($B237,data_wkly!$C:$C,0),1)),"")</f>
        <v/>
      </c>
      <c r="AJ237" s="153" t="str">
        <f>IFERROR(IF(AI237="","",INDEX(data_wkly!AJ:AJ,MATCH($B237,data_wkly!$C:$C,0),1)),"")</f>
        <v/>
      </c>
      <c r="AK237" s="153" t="str">
        <f>IFERROR(IF(INDEX(data_wkly!AK:AK,MATCH($B237,data_wkly!$C:$C,0),1)=0,"",INDEX(data_wkly!AK:AK,MATCH($B237,data_wkly!$C:$C,0),1)),"")</f>
        <v/>
      </c>
      <c r="AL237" s="153" t="str">
        <f>IFERROR(IF(INDEX(data_wkly!AL:AL,MATCH($B237,data_wkly!$C:$C,0),1)=0,"",INDEX(data_wkly!AL:AL,MATCH($B237,data_wkly!$C:$C,0),1)),"")</f>
        <v/>
      </c>
      <c r="AM237" s="183" t="str">
        <f>IFERROR(IF(INDEX(data_wkly!AM:AM,MATCH($B237,data_wkly!$C:$C,0),1)=0,"",INDEX(data_wkly!AM:AM,MATCH($B237,data_wkly!$C:$C,0),1)),"")</f>
        <v/>
      </c>
      <c r="AN237" s="41" t="str">
        <f t="shared" si="20"/>
        <v/>
      </c>
      <c r="AO237" s="88">
        <f t="shared" si="23"/>
        <v>1</v>
      </c>
    </row>
    <row r="238" spans="1:41">
      <c r="A238" s="88">
        <f t="shared" si="21"/>
        <v>2</v>
      </c>
      <c r="B238" s="89">
        <f t="shared" si="22"/>
        <v>43309</v>
      </c>
      <c r="C238" s="155">
        <f>IFERROR(IF(INDEX(data_wkly!D:D,MATCH($B238,data_wkly!$C:$C,0),1)=0,"",INDEX(data_wkly!D:D,MATCH($B238,data_wkly!$C:$C,0),1)),"")</f>
        <v>83507</v>
      </c>
      <c r="D238" s="21">
        <f>IFERROR(IF(INDEX(data_wkly!E:E,MATCH($B238,data_wkly!$C:$C,0),1)=0,"",INDEX(data_wkly!E:E,MATCH($B238,data_wkly!$C:$C,0),1)),"")</f>
        <v>150.26</v>
      </c>
      <c r="E238" s="21">
        <f>IF(C238="","",IFERROR(INDEX(data_wkly!F:F,MATCH($B238,data_wkly!$C:$C,0),1),""))</f>
        <v>-8.0000000000012506E-2</v>
      </c>
      <c r="F238" s="21">
        <f>IF(E238="","",IFERROR(IF(INDEX(data_wkly!G:G,MATCH($B238,data_wkly!$C:$C,0),1)=0,"",INDEX(data_wkly!G:G,MATCH($B238,data_wkly!$C:$C,0),1)),""))</f>
        <v>143.04999999999998</v>
      </c>
      <c r="G238" s="21">
        <f>IFERROR(IF(INDEX(data_wkly!H:H,MATCH($B238,data_wkly!$C:$C,0),1)=0,"",INDEX(data_wkly!H:H,MATCH($B238,data_wkly!$C:$C,0),1)),"")</f>
        <v>147.56</v>
      </c>
      <c r="H238" s="21">
        <f>IF(C238="","",IFERROR(INDEX(data_wkly!I:I,MATCH($B238,data_wkly!$C:$C,0),1),""))</f>
        <v>-7.9999999999984084E-2</v>
      </c>
      <c r="I238" s="21">
        <f>IF(H238="","",IFERROR(IF(INDEX(data_wkly!J:J,MATCH($B238,data_wkly!$C:$C,0),1)=0,"",INDEX(data_wkly!J:J,MATCH($B238,data_wkly!$C:$C,0),1)),""))</f>
        <v>140.47333333333333</v>
      </c>
      <c r="J238" s="21">
        <f>IFERROR(IF(INDEX(data_wkly!K:K,MATCH($B238,data_wkly!$C:$C,0),1)=0,"",INDEX(data_wkly!K:K,MATCH($B238,data_wkly!$C:$C,0),1)),"")</f>
        <v>82.48</v>
      </c>
      <c r="K238" s="86">
        <f>IFERROR(IF(INDEX(data_wkly!L:L,MATCH($B238,data_wkly!$C:$C,0),1)=0,"",INDEX(data_wkly!L:L,MATCH($B238,data_wkly!$C:$C,0),1)),"")</f>
        <v>11.1</v>
      </c>
      <c r="L238" s="156"/>
      <c r="M238" s="155">
        <f>IFERROR(IF(INDEX(data_wkly!M:M,MATCH($B238,data_wkly!$C:$C,0),1)=0,"",INDEX(data_wkly!M:M,MATCH($B238,data_wkly!$C:$C,0),1)),"")</f>
        <v>73309</v>
      </c>
      <c r="N238" s="21">
        <f>IFERROR(IF(INDEX(data_wkly!N:N,MATCH($B238,data_wkly!$C:$C,0),1)=0,"",INDEX(data_wkly!N:N,MATCH($B238,data_wkly!$C:$C,0),1)),"")</f>
        <v>152.94999999999999</v>
      </c>
      <c r="O238" s="21">
        <f>IF(M238="","",IFERROR(INDEX(data_wkly!O:O,MATCH($B238,data_wkly!$C:$C,0),1),""))</f>
        <v>-0.25</v>
      </c>
      <c r="P238" s="21">
        <f>IF(M238="","",IFERROR(IF(INDEX(data_wkly!P:P,MATCH($B238,data_wkly!$C:$C,0),1)=0,"",INDEX(data_wkly!P:P,MATCH($B238,data_wkly!$C:$C,0),1)),""))</f>
        <v>146.42333333333332</v>
      </c>
      <c r="Q238" s="21">
        <f>IFERROR(IF(INDEX(data_wkly!Q:Q,MATCH($B238,data_wkly!$C:$C,0),1)=0,"",INDEX(data_wkly!Q:Q,MATCH($B238,data_wkly!$C:$C,0),1)),"")</f>
        <v>150.19999999999999</v>
      </c>
      <c r="R238" s="21">
        <f>IF(M238="","",IFERROR(INDEX(data_wkly!R:R,MATCH($B238,data_wkly!$C:$C,0),1),""))</f>
        <v>-0.26000000000001933</v>
      </c>
      <c r="S238" s="21">
        <f>IF(M238="","",IFERROR(IF(INDEX(data_wkly!S:S,MATCH($B238,data_wkly!$C:$C,0),1)=0,"",INDEX(data_wkly!S:S,MATCH($B238,data_wkly!$C:$C,0),1)),""))</f>
        <v>143.79666666666665</v>
      </c>
      <c r="T238" s="21">
        <f>IFERROR(IF(INDEX(data_wkly!T:T,MATCH($B238,data_wkly!$C:$C,0),1)=0,"",INDEX(data_wkly!T:T,MATCH($B238,data_wkly!$C:$C,0),1)),"")</f>
        <v>82.53</v>
      </c>
      <c r="U238" s="86">
        <f>IFERROR(IF(INDEX(data_wkly!U:U,MATCH($B238,data_wkly!$C:$C,0),1)=0,"",INDEX(data_wkly!U:U,MATCH($B238,data_wkly!$C:$C,0),1)),"")</f>
        <v>11.4</v>
      </c>
      <c r="V238" s="157">
        <f t="shared" si="18"/>
        <v>2</v>
      </c>
      <c r="W238" s="152">
        <f>IFERROR(IF(INDEX(data_wkly!W:W,MATCH($B238,data_wkly!$C:$C,0),1)=0,"",INDEX(data_wkly!W:W,MATCH($B238,data_wkly!$C:$C,0),1)),"")</f>
        <v>127.1939</v>
      </c>
      <c r="X238" s="21">
        <f>IFERROR(IF(INDEX(data_wkly!X:X,MATCH($B238,data_wkly!$C:$C,0),1)=0,"",INDEX(data_wkly!X:X,MATCH($B238,data_wkly!$C:$C,0),1)),"")</f>
        <v>-1.1737908554679848</v>
      </c>
      <c r="Y238" s="21">
        <f>IFERROR(IF(INDEX(data_wkly!Y:Y,MATCH($B238,data_wkly!$C:$C,0),1)=0,"",INDEX(data_wkly!Y:Y,MATCH($B238,data_wkly!$C:$C,0),1)),"")</f>
        <v>126.57</v>
      </c>
      <c r="Z238" s="21">
        <f>IFERROR(IF(INDEX(data_wkly!Z:Z,MATCH($B238,data_wkly!$C:$C,0),1)=0,"",INDEX(data_wkly!Z:Z,MATCH($B238,data_wkly!$C:$C,0),1)),"")</f>
        <v>-1.1900000000000119</v>
      </c>
      <c r="AA238" s="152">
        <f>IFERROR(IF(INDEX(data_wkly!AA:AA,MATCH($B238,data_wkly!$C:$C,0),1)=0,"",INDEX(data_wkly!AA:AA,MATCH($B238,data_wkly!$C:$C,0),1)),"")</f>
        <v>131.33000000000001</v>
      </c>
      <c r="AB238" s="21">
        <f>IFERROR(IF(INDEX(data_wkly!AB:AB,MATCH($B238,data_wkly!$C:$C,0),1)=0,"",INDEX(data_wkly!AB:AB,MATCH($B238,data_wkly!$C:$C,0),1)),"")</f>
        <v>-1.0300000000000011</v>
      </c>
      <c r="AC238" s="21">
        <f>IFERROR(IF(INDEX(data_wkly!AC:AC,MATCH($B238,data_wkly!$C:$C,0),1)=0,"",INDEX(data_wkly!AC:AC,MATCH($B238,data_wkly!$C:$C,0),1)),"")</f>
        <v>130.19999999999999</v>
      </c>
      <c r="AD238" s="21">
        <f>IFERROR(IF(INDEX(data_wkly!AD:AD,MATCH($B238,data_wkly!$C:$C,0),1)=0,"",INDEX(data_wkly!AD:AD,MATCH($B238,data_wkly!$C:$C,0),1)),"")</f>
        <v>-1.0800000000000125</v>
      </c>
      <c r="AE238" s="157">
        <f t="shared" si="19"/>
        <v>2</v>
      </c>
      <c r="AF238" s="154" t="str">
        <f>IFERROR(IF(INDEX(data_wkly!AF:AF,MATCH($B238,data_wkly!$C:$C,0),1)=0,"",INDEX(data_wkly!AF:AF,MATCH($B238,data_wkly!$C:$C,0),1)),"")</f>
        <v/>
      </c>
      <c r="AG238" s="153" t="str">
        <f>IFERROR(IF(AF238="","",INDEX(data_wkly!AG:AG,MATCH($B238,data_wkly!$C:$C,0),1)),"")</f>
        <v/>
      </c>
      <c r="AH238" s="153" t="str">
        <f>IFERROR(IF(INDEX(data_wkly!AH:AH,MATCH($B238,data_wkly!$C:$C,0),1)=0,"",INDEX(data_wkly!AH:AH,MATCH($B238,data_wkly!$C:$C,0),1)),"")</f>
        <v/>
      </c>
      <c r="AI238" s="153" t="str">
        <f>IFERROR(IF(INDEX(data_wkly!AI:AI,MATCH($B238,data_wkly!$C:$C,0),1)=0,"",INDEX(data_wkly!AI:AI,MATCH($B238,data_wkly!$C:$C,0),1)),"")</f>
        <v/>
      </c>
      <c r="AJ238" s="153" t="str">
        <f>IFERROR(IF(AI238="","",INDEX(data_wkly!AJ:AJ,MATCH($B238,data_wkly!$C:$C,0),1)),"")</f>
        <v/>
      </c>
      <c r="AK238" s="153" t="str">
        <f>IFERROR(IF(INDEX(data_wkly!AK:AK,MATCH($B238,data_wkly!$C:$C,0),1)=0,"",INDEX(data_wkly!AK:AK,MATCH($B238,data_wkly!$C:$C,0),1)),"")</f>
        <v/>
      </c>
      <c r="AL238" s="153" t="str">
        <f>IFERROR(IF(INDEX(data_wkly!AL:AL,MATCH($B238,data_wkly!$C:$C,0),1)=0,"",INDEX(data_wkly!AL:AL,MATCH($B238,data_wkly!$C:$C,0),1)),"")</f>
        <v/>
      </c>
      <c r="AM238" s="183" t="str">
        <f>IFERROR(IF(INDEX(data_wkly!AM:AM,MATCH($B238,data_wkly!$C:$C,0),1)=0,"",INDEX(data_wkly!AM:AM,MATCH($B238,data_wkly!$C:$C,0),1)),"")</f>
        <v/>
      </c>
      <c r="AN238" s="41" t="str">
        <f t="shared" si="20"/>
        <v/>
      </c>
      <c r="AO238" s="88">
        <f t="shared" si="23"/>
        <v>2</v>
      </c>
    </row>
    <row r="239" spans="1:41">
      <c r="A239" s="88">
        <f t="shared" si="21"/>
        <v>1</v>
      </c>
      <c r="B239" s="89">
        <f t="shared" si="22"/>
        <v>43316</v>
      </c>
      <c r="C239" s="155">
        <f>IFERROR(IF(INDEX(data_wkly!D:D,MATCH($B239,data_wkly!$C:$C,0),1)=0,"",INDEX(data_wkly!D:D,MATCH($B239,data_wkly!$C:$C,0),1)),"")</f>
        <v>85857</v>
      </c>
      <c r="D239" s="21">
        <f>IFERROR(IF(INDEX(data_wkly!E:E,MATCH($B239,data_wkly!$C:$C,0),1)=0,"",INDEX(data_wkly!E:E,MATCH($B239,data_wkly!$C:$C,0),1)),"")</f>
        <v>149.81</v>
      </c>
      <c r="E239" s="21">
        <f>IF(C239="","",IFERROR(INDEX(data_wkly!F:F,MATCH($B239,data_wkly!$C:$C,0),1),""))</f>
        <v>-0.44999999999998863</v>
      </c>
      <c r="F239" s="21">
        <f>IF(E239="","",IFERROR(IF(INDEX(data_wkly!G:G,MATCH($B239,data_wkly!$C:$C,0),1)=0,"",INDEX(data_wkly!G:G,MATCH($B239,data_wkly!$C:$C,0),1)),""))</f>
        <v>143.70000000000002</v>
      </c>
      <c r="G239" s="21">
        <f>IFERROR(IF(INDEX(data_wkly!H:H,MATCH($B239,data_wkly!$C:$C,0),1)=0,"",INDEX(data_wkly!H:H,MATCH($B239,data_wkly!$C:$C,0),1)),"")</f>
        <v>147.12</v>
      </c>
      <c r="H239" s="21">
        <f>IF(C239="","",IFERROR(INDEX(data_wkly!I:I,MATCH($B239,data_wkly!$C:$C,0),1),""))</f>
        <v>-0.43999999999999773</v>
      </c>
      <c r="I239" s="21">
        <f>IF(H239="","",IFERROR(IF(INDEX(data_wkly!J:J,MATCH($B239,data_wkly!$C:$C,0),1)=0,"",INDEX(data_wkly!J:J,MATCH($B239,data_wkly!$C:$C,0),1)),""))</f>
        <v>141.10666666666665</v>
      </c>
      <c r="J239" s="21">
        <f>IFERROR(IF(INDEX(data_wkly!K:K,MATCH($B239,data_wkly!$C:$C,0),1)=0,"",INDEX(data_wkly!K:K,MATCH($B239,data_wkly!$C:$C,0),1)),"")</f>
        <v>82.11</v>
      </c>
      <c r="K239" s="86">
        <f>IFERROR(IF(INDEX(data_wkly!L:L,MATCH($B239,data_wkly!$C:$C,0),1)=0,"",INDEX(data_wkly!L:L,MATCH($B239,data_wkly!$C:$C,0),1)),"")</f>
        <v>10.9</v>
      </c>
      <c r="L239" s="156"/>
      <c r="M239" s="155">
        <f>IFERROR(IF(INDEX(data_wkly!M:M,MATCH($B239,data_wkly!$C:$C,0),1)=0,"",INDEX(data_wkly!M:M,MATCH($B239,data_wkly!$C:$C,0),1)),"")</f>
        <v>79023</v>
      </c>
      <c r="N239" s="21">
        <f>IFERROR(IF(INDEX(data_wkly!N:N,MATCH($B239,data_wkly!$C:$C,0),1)=0,"",INDEX(data_wkly!N:N,MATCH($B239,data_wkly!$C:$C,0),1)),"")</f>
        <v>152.69999999999999</v>
      </c>
      <c r="O239" s="21">
        <f>IF(M239="","",IFERROR(INDEX(data_wkly!O:O,MATCH($B239,data_wkly!$C:$C,0),1),""))</f>
        <v>-0.25</v>
      </c>
      <c r="P239" s="21">
        <f>IF(M239="","",IFERROR(IF(INDEX(data_wkly!P:P,MATCH($B239,data_wkly!$C:$C,0),1)=0,"",INDEX(data_wkly!P:P,MATCH($B239,data_wkly!$C:$C,0),1)),""))</f>
        <v>147.04333333333332</v>
      </c>
      <c r="Q239" s="21">
        <f>IFERROR(IF(INDEX(data_wkly!Q:Q,MATCH($B239,data_wkly!$C:$C,0),1)=0,"",INDEX(data_wkly!Q:Q,MATCH($B239,data_wkly!$C:$C,0),1)),"")</f>
        <v>149.96</v>
      </c>
      <c r="R239" s="21">
        <f>IF(M239="","",IFERROR(INDEX(data_wkly!R:R,MATCH($B239,data_wkly!$C:$C,0),1),""))</f>
        <v>-0.23999999999998067</v>
      </c>
      <c r="S239" s="21">
        <f>IF(M239="","",IFERROR(IF(INDEX(data_wkly!S:S,MATCH($B239,data_wkly!$C:$C,0),1)=0,"",INDEX(data_wkly!S:S,MATCH($B239,data_wkly!$C:$C,0),1)),""))</f>
        <v>144.40333333333334</v>
      </c>
      <c r="T239" s="21">
        <f>IFERROR(IF(INDEX(data_wkly!T:T,MATCH($B239,data_wkly!$C:$C,0),1)=0,"",INDEX(data_wkly!T:T,MATCH($B239,data_wkly!$C:$C,0),1)),"")</f>
        <v>82.27</v>
      </c>
      <c r="U239" s="86">
        <f>IFERROR(IF(INDEX(data_wkly!U:U,MATCH($B239,data_wkly!$C:$C,0),1)=0,"",INDEX(data_wkly!U:U,MATCH($B239,data_wkly!$C:$C,0),1)),"")</f>
        <v>11.2</v>
      </c>
      <c r="V239" s="157">
        <f t="shared" si="18"/>
        <v>1</v>
      </c>
      <c r="W239" s="152">
        <f>IFERROR(IF(INDEX(data_wkly!W:W,MATCH($B239,data_wkly!$C:$C,0),1)=0,"",INDEX(data_wkly!W:W,MATCH($B239,data_wkly!$C:$C,0),1)),"")</f>
        <v>126.8797</v>
      </c>
      <c r="X239" s="21">
        <f>IFERROR(IF(INDEX(data_wkly!X:X,MATCH($B239,data_wkly!$C:$C,0),1)=0,"",INDEX(data_wkly!X:X,MATCH($B239,data_wkly!$C:$C,0),1)),"")</f>
        <v>-0.31415676841399431</v>
      </c>
      <c r="Y239" s="21">
        <f>IFERROR(IF(INDEX(data_wkly!Y:Y,MATCH($B239,data_wkly!$C:$C,0),1)=0,"",INDEX(data_wkly!Y:Y,MATCH($B239,data_wkly!$C:$C,0),1)),"")</f>
        <v>126.26</v>
      </c>
      <c r="Z239" s="21">
        <f>IFERROR(IF(INDEX(data_wkly!Z:Z,MATCH($B239,data_wkly!$C:$C,0),1)=0,"",INDEX(data_wkly!Z:Z,MATCH($B239,data_wkly!$C:$C,0),1)),"")</f>
        <v>-0.30999999999998806</v>
      </c>
      <c r="AA239" s="152">
        <f>IFERROR(IF(INDEX(data_wkly!AA:AA,MATCH($B239,data_wkly!$C:$C,0),1)=0,"",INDEX(data_wkly!AA:AA,MATCH($B239,data_wkly!$C:$C,0),1)),"")</f>
        <v>131.38</v>
      </c>
      <c r="AB239" s="21">
        <f>IFERROR(IF(INDEX(data_wkly!AB:AB,MATCH($B239,data_wkly!$C:$C,0),1)=0,"",INDEX(data_wkly!AB:AB,MATCH($B239,data_wkly!$C:$C,0),1)),"")</f>
        <v>4.9999999999982947E-2</v>
      </c>
      <c r="AC239" s="21">
        <f>IFERROR(IF(INDEX(data_wkly!AC:AC,MATCH($B239,data_wkly!$C:$C,0),1)=0,"",INDEX(data_wkly!AC:AC,MATCH($B239,data_wkly!$C:$C,0),1)),"")</f>
        <v>130.28</v>
      </c>
      <c r="AD239" s="21">
        <f>IFERROR(IF(INDEX(data_wkly!AD:AD,MATCH($B239,data_wkly!$C:$C,0),1)=0,"",INDEX(data_wkly!AD:AD,MATCH($B239,data_wkly!$C:$C,0),1)),"")</f>
        <v>8.0000000000012506E-2</v>
      </c>
      <c r="AE239" s="157">
        <f t="shared" si="19"/>
        <v>1</v>
      </c>
      <c r="AF239" s="154" t="str">
        <f>IFERROR(IF(INDEX(data_wkly!AF:AF,MATCH($B239,data_wkly!$C:$C,0),1)=0,"",INDEX(data_wkly!AF:AF,MATCH($B239,data_wkly!$C:$C,0),1)),"")</f>
        <v/>
      </c>
      <c r="AG239" s="153" t="str">
        <f>IFERROR(IF(AF239="","",INDEX(data_wkly!AG:AG,MATCH($B239,data_wkly!$C:$C,0),1)),"")</f>
        <v/>
      </c>
      <c r="AH239" s="153" t="str">
        <f>IFERROR(IF(INDEX(data_wkly!AH:AH,MATCH($B239,data_wkly!$C:$C,0),1)=0,"",INDEX(data_wkly!AH:AH,MATCH($B239,data_wkly!$C:$C,0),1)),"")</f>
        <v/>
      </c>
      <c r="AI239" s="153" t="str">
        <f>IFERROR(IF(INDEX(data_wkly!AI:AI,MATCH($B239,data_wkly!$C:$C,0),1)=0,"",INDEX(data_wkly!AI:AI,MATCH($B239,data_wkly!$C:$C,0),1)),"")</f>
        <v/>
      </c>
      <c r="AJ239" s="153" t="str">
        <f>IFERROR(IF(AI239="","",INDEX(data_wkly!AJ:AJ,MATCH($B239,data_wkly!$C:$C,0),1)),"")</f>
        <v/>
      </c>
      <c r="AK239" s="153" t="str">
        <f>IFERROR(IF(INDEX(data_wkly!AK:AK,MATCH($B239,data_wkly!$C:$C,0),1)=0,"",INDEX(data_wkly!AK:AK,MATCH($B239,data_wkly!$C:$C,0),1)),"")</f>
        <v/>
      </c>
      <c r="AL239" s="153" t="str">
        <f>IFERROR(IF(INDEX(data_wkly!AL:AL,MATCH($B239,data_wkly!$C:$C,0),1)=0,"",INDEX(data_wkly!AL:AL,MATCH($B239,data_wkly!$C:$C,0),1)),"")</f>
        <v/>
      </c>
      <c r="AM239" s="183" t="str">
        <f>IFERROR(IF(INDEX(data_wkly!AM:AM,MATCH($B239,data_wkly!$C:$C,0),1)=0,"",INDEX(data_wkly!AM:AM,MATCH($B239,data_wkly!$C:$C,0),1)),"")</f>
        <v/>
      </c>
      <c r="AN239" s="41" t="str">
        <f t="shared" si="20"/>
        <v/>
      </c>
      <c r="AO239" s="88">
        <f t="shared" si="23"/>
        <v>1</v>
      </c>
    </row>
    <row r="240" spans="1:41">
      <c r="A240" s="88">
        <f t="shared" si="21"/>
        <v>2</v>
      </c>
      <c r="B240" s="89">
        <f t="shared" si="22"/>
        <v>43323</v>
      </c>
      <c r="C240" s="155">
        <f>IFERROR(IF(INDEX(data_wkly!D:D,MATCH($B240,data_wkly!$C:$C,0),1)=0,"",INDEX(data_wkly!D:D,MATCH($B240,data_wkly!$C:$C,0),1)),"")</f>
        <v>82487</v>
      </c>
      <c r="D240" s="21">
        <f>IFERROR(IF(INDEX(data_wkly!E:E,MATCH($B240,data_wkly!$C:$C,0),1)=0,"",INDEX(data_wkly!E:E,MATCH($B240,data_wkly!$C:$C,0),1)),"")</f>
        <v>149.26</v>
      </c>
      <c r="E240" s="21">
        <f>IF(C240="","",IFERROR(INDEX(data_wkly!F:F,MATCH($B240,data_wkly!$C:$C,0),1),""))</f>
        <v>-0.55000000000001137</v>
      </c>
      <c r="F240" s="21">
        <f>IF(E240="","",IFERROR(IF(INDEX(data_wkly!G:G,MATCH($B240,data_wkly!$C:$C,0),1)=0,"",INDEX(data_wkly!G:G,MATCH($B240,data_wkly!$C:$C,0),1)),""))</f>
        <v>144.03333333333333</v>
      </c>
      <c r="G240" s="21">
        <f>IFERROR(IF(INDEX(data_wkly!H:H,MATCH($B240,data_wkly!$C:$C,0),1)=0,"",INDEX(data_wkly!H:H,MATCH($B240,data_wkly!$C:$C,0),1)),"")</f>
        <v>146.58000000000001</v>
      </c>
      <c r="H240" s="21">
        <f>IF(C240="","",IFERROR(INDEX(data_wkly!I:I,MATCH($B240,data_wkly!$C:$C,0),1),""))</f>
        <v>-0.53999999999999204</v>
      </c>
      <c r="I240" s="21">
        <f>IF(H240="","",IFERROR(IF(INDEX(data_wkly!J:J,MATCH($B240,data_wkly!$C:$C,0),1)=0,"",INDEX(data_wkly!J:J,MATCH($B240,data_wkly!$C:$C,0),1)),""))</f>
        <v>141.44</v>
      </c>
      <c r="J240" s="21">
        <f>IFERROR(IF(INDEX(data_wkly!K:K,MATCH($B240,data_wkly!$C:$C,0),1)=0,"",INDEX(data_wkly!K:K,MATCH($B240,data_wkly!$C:$C,0),1)),"")</f>
        <v>82.62</v>
      </c>
      <c r="K240" s="86">
        <f>IFERROR(IF(INDEX(data_wkly!L:L,MATCH($B240,data_wkly!$C:$C,0),1)=0,"",INDEX(data_wkly!L:L,MATCH($B240,data_wkly!$C:$C,0),1)),"")</f>
        <v>11</v>
      </c>
      <c r="L240" s="156"/>
      <c r="M240" s="155">
        <f>IFERROR(IF(INDEX(data_wkly!M:M,MATCH($B240,data_wkly!$C:$C,0),1)=0,"",INDEX(data_wkly!M:M,MATCH($B240,data_wkly!$C:$C,0),1)),"")</f>
        <v>83207</v>
      </c>
      <c r="N240" s="21">
        <f>IFERROR(IF(INDEX(data_wkly!N:N,MATCH($B240,data_wkly!$C:$C,0),1)=0,"",INDEX(data_wkly!N:N,MATCH($B240,data_wkly!$C:$C,0),1)),"")</f>
        <v>152.9</v>
      </c>
      <c r="O240" s="21">
        <f>IF(M240="","",IFERROR(INDEX(data_wkly!O:O,MATCH($B240,data_wkly!$C:$C,0),1),""))</f>
        <v>0.20000000000001705</v>
      </c>
      <c r="P240" s="21">
        <f>IF(M240="","",IFERROR(IF(INDEX(data_wkly!P:P,MATCH($B240,data_wkly!$C:$C,0),1)=0,"",INDEX(data_wkly!P:P,MATCH($B240,data_wkly!$C:$C,0),1)),""))</f>
        <v>147.35333333333332</v>
      </c>
      <c r="Q240" s="21">
        <f>IFERROR(IF(INDEX(data_wkly!Q:Q,MATCH($B240,data_wkly!$C:$C,0),1)=0,"",INDEX(data_wkly!Q:Q,MATCH($B240,data_wkly!$C:$C,0),1)),"")</f>
        <v>150.16999999999999</v>
      </c>
      <c r="R240" s="21">
        <f>IF(M240="","",IFERROR(INDEX(data_wkly!R:R,MATCH($B240,data_wkly!$C:$C,0),1),""))</f>
        <v>0.20999999999997954</v>
      </c>
      <c r="S240" s="21">
        <f>IF(M240="","",IFERROR(IF(INDEX(data_wkly!S:S,MATCH($B240,data_wkly!$C:$C,0),1)=0,"",INDEX(data_wkly!S:S,MATCH($B240,data_wkly!$C:$C,0),1)),""))</f>
        <v>144.71</v>
      </c>
      <c r="T240" s="21">
        <f>IFERROR(IF(INDEX(data_wkly!T:T,MATCH($B240,data_wkly!$C:$C,0),1)=0,"",INDEX(data_wkly!T:T,MATCH($B240,data_wkly!$C:$C,0),1)),"")</f>
        <v>82.52</v>
      </c>
      <c r="U240" s="86">
        <f>IFERROR(IF(INDEX(data_wkly!U:U,MATCH($B240,data_wkly!$C:$C,0),1)=0,"",INDEX(data_wkly!U:U,MATCH($B240,data_wkly!$C:$C,0),1)),"")</f>
        <v>11.2</v>
      </c>
      <c r="V240" s="157">
        <f t="shared" si="18"/>
        <v>2</v>
      </c>
      <c r="W240" s="152">
        <f>IFERROR(IF(INDEX(data_wkly!W:W,MATCH($B240,data_wkly!$C:$C,0),1)=0,"",INDEX(data_wkly!W:W,MATCH($B240,data_wkly!$C:$C,0),1)),"")</f>
        <v>129.76759999999999</v>
      </c>
      <c r="X240" s="21">
        <f>IFERROR(IF(INDEX(data_wkly!X:X,MATCH($B240,data_wkly!$C:$C,0),1)=0,"",INDEX(data_wkly!X:X,MATCH($B240,data_wkly!$C:$C,0),1)),"")</f>
        <v>2.8878652612366977</v>
      </c>
      <c r="Y240" s="21">
        <f>IFERROR(IF(INDEX(data_wkly!Y:Y,MATCH($B240,data_wkly!$C:$C,0),1)=0,"",INDEX(data_wkly!Y:Y,MATCH($B240,data_wkly!$C:$C,0),1)),"")</f>
        <v>129.22999999999999</v>
      </c>
      <c r="Z240" s="21">
        <f>IFERROR(IF(INDEX(data_wkly!Z:Z,MATCH($B240,data_wkly!$C:$C,0),1)=0,"",INDEX(data_wkly!Z:Z,MATCH($B240,data_wkly!$C:$C,0),1)),"")</f>
        <v>2.9699999999999847</v>
      </c>
      <c r="AA240" s="152">
        <f>IFERROR(IF(INDEX(data_wkly!AA:AA,MATCH($B240,data_wkly!$C:$C,0),1)=0,"",INDEX(data_wkly!AA:AA,MATCH($B240,data_wkly!$C:$C,0),1)),"")</f>
        <v>133.6</v>
      </c>
      <c r="AB240" s="21">
        <f>IFERROR(IF(INDEX(data_wkly!AB:AB,MATCH($B240,data_wkly!$C:$C,0),1)=0,"",INDEX(data_wkly!AB:AB,MATCH($B240,data_wkly!$C:$C,0),1)),"")</f>
        <v>2.2199999999999989</v>
      </c>
      <c r="AC240" s="21">
        <f>IFERROR(IF(INDEX(data_wkly!AC:AC,MATCH($B240,data_wkly!$C:$C,0),1)=0,"",INDEX(data_wkly!AC:AC,MATCH($B240,data_wkly!$C:$C,0),1)),"")</f>
        <v>132.62</v>
      </c>
      <c r="AD240" s="21">
        <f>IFERROR(IF(INDEX(data_wkly!AD:AD,MATCH($B240,data_wkly!$C:$C,0),1)=0,"",INDEX(data_wkly!AD:AD,MATCH($B240,data_wkly!$C:$C,0),1)),"")</f>
        <v>2.3400000000000034</v>
      </c>
      <c r="AE240" s="157">
        <f t="shared" si="19"/>
        <v>2</v>
      </c>
      <c r="AF240" s="154" t="str">
        <f>IFERROR(IF(INDEX(data_wkly!AF:AF,MATCH($B240,data_wkly!$C:$C,0),1)=0,"",INDEX(data_wkly!AF:AF,MATCH($B240,data_wkly!$C:$C,0),1)),"")</f>
        <v/>
      </c>
      <c r="AG240" s="153" t="str">
        <f>IFERROR(IF(AF240="","",INDEX(data_wkly!AG:AG,MATCH($B240,data_wkly!$C:$C,0),1)),"")</f>
        <v/>
      </c>
      <c r="AH240" s="153" t="str">
        <f>IFERROR(IF(INDEX(data_wkly!AH:AH,MATCH($B240,data_wkly!$C:$C,0),1)=0,"",INDEX(data_wkly!AH:AH,MATCH($B240,data_wkly!$C:$C,0),1)),"")</f>
        <v/>
      </c>
      <c r="AI240" s="153" t="str">
        <f>IFERROR(IF(INDEX(data_wkly!AI:AI,MATCH($B240,data_wkly!$C:$C,0),1)=0,"",INDEX(data_wkly!AI:AI,MATCH($B240,data_wkly!$C:$C,0),1)),"")</f>
        <v/>
      </c>
      <c r="AJ240" s="153" t="str">
        <f>IFERROR(IF(AI240="","",INDEX(data_wkly!AJ:AJ,MATCH($B240,data_wkly!$C:$C,0),1)),"")</f>
        <v/>
      </c>
      <c r="AK240" s="153" t="str">
        <f>IFERROR(IF(INDEX(data_wkly!AK:AK,MATCH($B240,data_wkly!$C:$C,0),1)=0,"",INDEX(data_wkly!AK:AK,MATCH($B240,data_wkly!$C:$C,0),1)),"")</f>
        <v/>
      </c>
      <c r="AL240" s="153" t="str">
        <f>IFERROR(IF(INDEX(data_wkly!AL:AL,MATCH($B240,data_wkly!$C:$C,0),1)=0,"",INDEX(data_wkly!AL:AL,MATCH($B240,data_wkly!$C:$C,0),1)),"")</f>
        <v/>
      </c>
      <c r="AM240" s="183" t="str">
        <f>IFERROR(IF(INDEX(data_wkly!AM:AM,MATCH($B240,data_wkly!$C:$C,0),1)=0,"",INDEX(data_wkly!AM:AM,MATCH($B240,data_wkly!$C:$C,0),1)),"")</f>
        <v/>
      </c>
      <c r="AN240" s="41" t="str">
        <f t="shared" si="20"/>
        <v/>
      </c>
      <c r="AO240" s="88">
        <f t="shared" si="23"/>
        <v>2</v>
      </c>
    </row>
    <row r="241" spans="1:41">
      <c r="A241" s="88">
        <f t="shared" si="21"/>
        <v>1</v>
      </c>
      <c r="B241" s="89">
        <f t="shared" si="22"/>
        <v>43330</v>
      </c>
      <c r="C241" s="155">
        <f>IFERROR(IF(INDEX(data_wkly!D:D,MATCH($B241,data_wkly!$C:$C,0),1)=0,"",INDEX(data_wkly!D:D,MATCH($B241,data_wkly!$C:$C,0),1)),"")</f>
        <v>85661</v>
      </c>
      <c r="D241" s="21">
        <f>IFERROR(IF(INDEX(data_wkly!E:E,MATCH($B241,data_wkly!$C:$C,0),1)=0,"",INDEX(data_wkly!E:E,MATCH($B241,data_wkly!$C:$C,0),1)),"")</f>
        <v>149.1</v>
      </c>
      <c r="E241" s="21">
        <f>IF(C241="","",IFERROR(INDEX(data_wkly!F:F,MATCH($B241,data_wkly!$C:$C,0),1),""))</f>
        <v>-0.15999999999999659</v>
      </c>
      <c r="F241" s="21">
        <f>IF(E241="","",IFERROR(IF(INDEX(data_wkly!G:G,MATCH($B241,data_wkly!$C:$C,0),1)=0,"",INDEX(data_wkly!G:G,MATCH($B241,data_wkly!$C:$C,0),1)),""))</f>
        <v>144.29666666666665</v>
      </c>
      <c r="G241" s="21">
        <f>IFERROR(IF(INDEX(data_wkly!H:H,MATCH($B241,data_wkly!$C:$C,0),1)=0,"",INDEX(data_wkly!H:H,MATCH($B241,data_wkly!$C:$C,0),1)),"")</f>
        <v>146.41999999999999</v>
      </c>
      <c r="H241" s="21">
        <f>IF(C241="","",IFERROR(INDEX(data_wkly!I:I,MATCH($B241,data_wkly!$C:$C,0),1),""))</f>
        <v>-0.16000000000002501</v>
      </c>
      <c r="I241" s="21">
        <f>IF(H241="","",IFERROR(IF(INDEX(data_wkly!J:J,MATCH($B241,data_wkly!$C:$C,0),1)=0,"",INDEX(data_wkly!J:J,MATCH($B241,data_wkly!$C:$C,0),1)),""))</f>
        <v>141.69666666666669</v>
      </c>
      <c r="J241" s="21">
        <f>IFERROR(IF(INDEX(data_wkly!K:K,MATCH($B241,data_wkly!$C:$C,0),1)=0,"",INDEX(data_wkly!K:K,MATCH($B241,data_wkly!$C:$C,0),1)),"")</f>
        <v>82.27</v>
      </c>
      <c r="K241" s="86">
        <f>IFERROR(IF(INDEX(data_wkly!L:L,MATCH($B241,data_wkly!$C:$C,0),1)=0,"",INDEX(data_wkly!L:L,MATCH($B241,data_wkly!$C:$C,0),1)),"")</f>
        <v>10.9</v>
      </c>
      <c r="L241" s="156"/>
      <c r="M241" s="155">
        <f>IFERROR(IF(INDEX(data_wkly!M:M,MATCH($B241,data_wkly!$C:$C,0),1)=0,"",INDEX(data_wkly!M:M,MATCH($B241,data_wkly!$C:$C,0),1)),"")</f>
        <v>82188</v>
      </c>
      <c r="N241" s="21">
        <f>IFERROR(IF(INDEX(data_wkly!N:N,MATCH($B241,data_wkly!$C:$C,0),1)=0,"",INDEX(data_wkly!N:N,MATCH($B241,data_wkly!$C:$C,0),1)),"")</f>
        <v>152.30000000000001</v>
      </c>
      <c r="O241" s="21">
        <f>IF(M241="","",IFERROR(INDEX(data_wkly!O:O,MATCH($B241,data_wkly!$C:$C,0),1),""))</f>
        <v>-0.59999999999999432</v>
      </c>
      <c r="P241" s="21">
        <f>IF(M241="","",IFERROR(IF(INDEX(data_wkly!P:P,MATCH($B241,data_wkly!$C:$C,0),1)=0,"",INDEX(data_wkly!P:P,MATCH($B241,data_wkly!$C:$C,0),1)),""))</f>
        <v>147.68333333333334</v>
      </c>
      <c r="Q241" s="21">
        <f>IFERROR(IF(INDEX(data_wkly!Q:Q,MATCH($B241,data_wkly!$C:$C,0),1)=0,"",INDEX(data_wkly!Q:Q,MATCH($B241,data_wkly!$C:$C,0),1)),"")</f>
        <v>149.56</v>
      </c>
      <c r="R241" s="21">
        <f>IF(M241="","",IFERROR(INDEX(data_wkly!R:R,MATCH($B241,data_wkly!$C:$C,0),1),""))</f>
        <v>-0.60999999999998522</v>
      </c>
      <c r="S241" s="21">
        <f>IF(M241="","",IFERROR(IF(INDEX(data_wkly!S:S,MATCH($B241,data_wkly!$C:$C,0),1)=0,"",INDEX(data_wkly!S:S,MATCH($B241,data_wkly!$C:$C,0),1)),""))</f>
        <v>145.03333333333333</v>
      </c>
      <c r="T241" s="21">
        <f>IFERROR(IF(INDEX(data_wkly!T:T,MATCH($B241,data_wkly!$C:$C,0),1)=0,"",INDEX(data_wkly!T:T,MATCH($B241,data_wkly!$C:$C,0),1)),"")</f>
        <v>82.22</v>
      </c>
      <c r="U241" s="86">
        <f>IFERROR(IF(INDEX(data_wkly!U:U,MATCH($B241,data_wkly!$C:$C,0),1)=0,"",INDEX(data_wkly!U:U,MATCH($B241,data_wkly!$C:$C,0),1)),"")</f>
        <v>11.2</v>
      </c>
      <c r="V241" s="157">
        <f t="shared" si="18"/>
        <v>1</v>
      </c>
      <c r="W241" s="152">
        <f>IFERROR(IF(INDEX(data_wkly!W:W,MATCH($B241,data_wkly!$C:$C,0),1)=0,"",INDEX(data_wkly!W:W,MATCH($B241,data_wkly!$C:$C,0),1)),"")</f>
        <v>133.3623</v>
      </c>
      <c r="X241" s="21">
        <f>IFERROR(IF(INDEX(data_wkly!X:X,MATCH($B241,data_wkly!$C:$C,0),1)=0,"",INDEX(data_wkly!X:X,MATCH($B241,data_wkly!$C:$C,0),1)),"")</f>
        <v>3.5947041041841885</v>
      </c>
      <c r="Y241" s="21">
        <f>IFERROR(IF(INDEX(data_wkly!Y:Y,MATCH($B241,data_wkly!$C:$C,0),1)=0,"",INDEX(data_wkly!Y:Y,MATCH($B241,data_wkly!$C:$C,0),1)),"")</f>
        <v>132.94</v>
      </c>
      <c r="Z241" s="21">
        <f>IFERROR(IF(INDEX(data_wkly!Z:Z,MATCH($B241,data_wkly!$C:$C,0),1)=0,"",INDEX(data_wkly!Z:Z,MATCH($B241,data_wkly!$C:$C,0),1)),"")</f>
        <v>3.710000000000008</v>
      </c>
      <c r="AA241" s="152">
        <f>IFERROR(IF(INDEX(data_wkly!AA:AA,MATCH($B241,data_wkly!$C:$C,0),1)=0,"",INDEX(data_wkly!AA:AA,MATCH($B241,data_wkly!$C:$C,0),1)),"")</f>
        <v>136.27000000000001</v>
      </c>
      <c r="AB241" s="21">
        <f>IFERROR(IF(INDEX(data_wkly!AB:AB,MATCH($B241,data_wkly!$C:$C,0),1)=0,"",INDEX(data_wkly!AB:AB,MATCH($B241,data_wkly!$C:$C,0),1)),"")</f>
        <v>2.6700000000000159</v>
      </c>
      <c r="AC241" s="21">
        <f>IFERROR(IF(INDEX(data_wkly!AC:AC,MATCH($B241,data_wkly!$C:$C,0),1)=0,"",INDEX(data_wkly!AC:AC,MATCH($B241,data_wkly!$C:$C,0),1)),"")</f>
        <v>135.46</v>
      </c>
      <c r="AD241" s="21">
        <f>IFERROR(IF(INDEX(data_wkly!AD:AD,MATCH($B241,data_wkly!$C:$C,0),1)=0,"",INDEX(data_wkly!AD:AD,MATCH($B241,data_wkly!$C:$C,0),1)),"")</f>
        <v>2.8400000000000034</v>
      </c>
      <c r="AE241" s="157">
        <f t="shared" si="19"/>
        <v>1</v>
      </c>
      <c r="AF241" s="154" t="str">
        <f>IFERROR(IF(INDEX(data_wkly!AF:AF,MATCH($B241,data_wkly!$C:$C,0),1)=0,"",INDEX(data_wkly!AF:AF,MATCH($B241,data_wkly!$C:$C,0),1)),"")</f>
        <v/>
      </c>
      <c r="AG241" s="153" t="str">
        <f>IFERROR(IF(AF241="","",INDEX(data_wkly!AG:AG,MATCH($B241,data_wkly!$C:$C,0),1)),"")</f>
        <v/>
      </c>
      <c r="AH241" s="153" t="str">
        <f>IFERROR(IF(INDEX(data_wkly!AH:AH,MATCH($B241,data_wkly!$C:$C,0),1)=0,"",INDEX(data_wkly!AH:AH,MATCH($B241,data_wkly!$C:$C,0),1)),"")</f>
        <v/>
      </c>
      <c r="AI241" s="153" t="str">
        <f>IFERROR(IF(INDEX(data_wkly!AI:AI,MATCH($B241,data_wkly!$C:$C,0),1)=0,"",INDEX(data_wkly!AI:AI,MATCH($B241,data_wkly!$C:$C,0),1)),"")</f>
        <v/>
      </c>
      <c r="AJ241" s="153" t="str">
        <f>IFERROR(IF(AI241="","",INDEX(data_wkly!AJ:AJ,MATCH($B241,data_wkly!$C:$C,0),1)),"")</f>
        <v/>
      </c>
      <c r="AK241" s="153" t="str">
        <f>IFERROR(IF(INDEX(data_wkly!AK:AK,MATCH($B241,data_wkly!$C:$C,0),1)=0,"",INDEX(data_wkly!AK:AK,MATCH($B241,data_wkly!$C:$C,0),1)),"")</f>
        <v/>
      </c>
      <c r="AL241" s="153" t="str">
        <f>IFERROR(IF(INDEX(data_wkly!AL:AL,MATCH($B241,data_wkly!$C:$C,0),1)=0,"",INDEX(data_wkly!AL:AL,MATCH($B241,data_wkly!$C:$C,0),1)),"")</f>
        <v/>
      </c>
      <c r="AM241" s="183" t="str">
        <f>IFERROR(IF(INDEX(data_wkly!AM:AM,MATCH($B241,data_wkly!$C:$C,0),1)=0,"",INDEX(data_wkly!AM:AM,MATCH($B241,data_wkly!$C:$C,0),1)),"")</f>
        <v/>
      </c>
      <c r="AN241" s="41" t="str">
        <f t="shared" si="20"/>
        <v/>
      </c>
      <c r="AO241" s="88">
        <f t="shared" si="23"/>
        <v>1</v>
      </c>
    </row>
    <row r="242" spans="1:41">
      <c r="A242" s="88">
        <f t="shared" si="21"/>
        <v>2</v>
      </c>
      <c r="B242" s="89">
        <f t="shared" si="22"/>
        <v>43337</v>
      </c>
      <c r="C242" s="155">
        <f>IFERROR(IF(INDEX(data_wkly!D:D,MATCH($B242,data_wkly!$C:$C,0),1)=0,"",INDEX(data_wkly!D:D,MATCH($B242,data_wkly!$C:$C,0),1)),"")</f>
        <v>81627</v>
      </c>
      <c r="D242" s="21">
        <f>IFERROR(IF(INDEX(data_wkly!E:E,MATCH($B242,data_wkly!$C:$C,0),1)=0,"",INDEX(data_wkly!E:E,MATCH($B242,data_wkly!$C:$C,0),1)),"")</f>
        <v>148.71</v>
      </c>
      <c r="E242" s="21">
        <f>IF(C242="","",IFERROR(INDEX(data_wkly!F:F,MATCH($B242,data_wkly!$C:$C,0),1),""))</f>
        <v>-0.38999999999998636</v>
      </c>
      <c r="F242" s="21">
        <f>IF(E242="","",IFERROR(IF(INDEX(data_wkly!G:G,MATCH($B242,data_wkly!$C:$C,0),1)=0,"",INDEX(data_wkly!G:G,MATCH($B242,data_wkly!$C:$C,0),1)),""))</f>
        <v>144.63333333333335</v>
      </c>
      <c r="G242" s="21">
        <f>IFERROR(IF(INDEX(data_wkly!H:H,MATCH($B242,data_wkly!$C:$C,0),1)=0,"",INDEX(data_wkly!H:H,MATCH($B242,data_wkly!$C:$C,0),1)),"")</f>
        <v>146.05000000000001</v>
      </c>
      <c r="H242" s="21">
        <f>IF(C242="","",IFERROR(INDEX(data_wkly!I:I,MATCH($B242,data_wkly!$C:$C,0),1),""))</f>
        <v>-0.36999999999997613</v>
      </c>
      <c r="I242" s="21">
        <f>IF(H242="","",IFERROR(IF(INDEX(data_wkly!J:J,MATCH($B242,data_wkly!$C:$C,0),1)=0,"",INDEX(data_wkly!J:J,MATCH($B242,data_wkly!$C:$C,0),1)),""))</f>
        <v>142.03</v>
      </c>
      <c r="J242" s="21">
        <f>IFERROR(IF(INDEX(data_wkly!K:K,MATCH($B242,data_wkly!$C:$C,0),1)=0,"",INDEX(data_wkly!K:K,MATCH($B242,data_wkly!$C:$C,0),1)),"")</f>
        <v>82.39</v>
      </c>
      <c r="K242" s="86">
        <f>IFERROR(IF(INDEX(data_wkly!L:L,MATCH($B242,data_wkly!$C:$C,0),1)=0,"",INDEX(data_wkly!L:L,MATCH($B242,data_wkly!$C:$C,0),1)),"")</f>
        <v>10.9</v>
      </c>
      <c r="L242" s="156"/>
      <c r="M242" s="155">
        <f>IFERROR(IF(INDEX(data_wkly!M:M,MATCH($B242,data_wkly!$C:$C,0),1)=0,"",INDEX(data_wkly!M:M,MATCH($B242,data_wkly!$C:$C,0),1)),"")</f>
        <v>81434</v>
      </c>
      <c r="N242" s="21">
        <f>IFERROR(IF(INDEX(data_wkly!N:N,MATCH($B242,data_wkly!$C:$C,0),1)=0,"",INDEX(data_wkly!N:N,MATCH($B242,data_wkly!$C:$C,0),1)),"")</f>
        <v>152.16</v>
      </c>
      <c r="O242" s="21">
        <f>IF(M242="","",IFERROR(INDEX(data_wkly!O:O,MATCH($B242,data_wkly!$C:$C,0),1),""))</f>
        <v>-0.14000000000001478</v>
      </c>
      <c r="P242" s="21">
        <f>IF(M242="","",IFERROR(IF(INDEX(data_wkly!P:P,MATCH($B242,data_wkly!$C:$C,0),1)=0,"",INDEX(data_wkly!P:P,MATCH($B242,data_wkly!$C:$C,0),1)),""))</f>
        <v>148.09</v>
      </c>
      <c r="Q242" s="21">
        <f>IFERROR(IF(INDEX(data_wkly!Q:Q,MATCH($B242,data_wkly!$C:$C,0),1)=0,"",INDEX(data_wkly!Q:Q,MATCH($B242,data_wkly!$C:$C,0),1)),"")</f>
        <v>149.43</v>
      </c>
      <c r="R242" s="21">
        <f>IF(M242="","",IFERROR(INDEX(data_wkly!R:R,MATCH($B242,data_wkly!$C:$C,0),1),""))</f>
        <v>-0.12999999999999545</v>
      </c>
      <c r="S242" s="21">
        <f>IF(M242="","",IFERROR(IF(INDEX(data_wkly!S:S,MATCH($B242,data_wkly!$C:$C,0),1)=0,"",INDEX(data_wkly!S:S,MATCH($B242,data_wkly!$C:$C,0),1)),""))</f>
        <v>145.43666666666667</v>
      </c>
      <c r="T242" s="21">
        <f>IFERROR(IF(INDEX(data_wkly!T:T,MATCH($B242,data_wkly!$C:$C,0),1)=0,"",INDEX(data_wkly!T:T,MATCH($B242,data_wkly!$C:$C,0),1)),"")</f>
        <v>82.22</v>
      </c>
      <c r="U242" s="86">
        <f>IFERROR(IF(INDEX(data_wkly!U:U,MATCH($B242,data_wkly!$C:$C,0),1)=0,"",INDEX(data_wkly!U:U,MATCH($B242,data_wkly!$C:$C,0),1)),"")</f>
        <v>11.1</v>
      </c>
      <c r="V242" s="157">
        <f t="shared" si="18"/>
        <v>2</v>
      </c>
      <c r="W242" s="152">
        <f>IFERROR(IF(INDEX(data_wkly!W:W,MATCH($B242,data_wkly!$C:$C,0),1)=0,"",INDEX(data_wkly!W:W,MATCH($B242,data_wkly!$C:$C,0),1)),"")</f>
        <v>135.98859999999999</v>
      </c>
      <c r="X242" s="21">
        <f>IFERROR(IF(INDEX(data_wkly!X:X,MATCH($B242,data_wkly!$C:$C,0),1)=0,"",INDEX(data_wkly!X:X,MATCH($B242,data_wkly!$C:$C,0),1)),"")</f>
        <v>2.6262888021964841</v>
      </c>
      <c r="Y242" s="21">
        <f>IFERROR(IF(INDEX(data_wkly!Y:Y,MATCH($B242,data_wkly!$C:$C,0),1)=0,"",INDEX(data_wkly!Y:Y,MATCH($B242,data_wkly!$C:$C,0),1)),"")</f>
        <v>135.65</v>
      </c>
      <c r="Z242" s="21">
        <f>IFERROR(IF(INDEX(data_wkly!Z:Z,MATCH($B242,data_wkly!$C:$C,0),1)=0,"",INDEX(data_wkly!Z:Z,MATCH($B242,data_wkly!$C:$C,0),1)),"")</f>
        <v>2.710000000000008</v>
      </c>
      <c r="AA242" s="152">
        <f>IFERROR(IF(INDEX(data_wkly!AA:AA,MATCH($B242,data_wkly!$C:$C,0),1)=0,"",INDEX(data_wkly!AA:AA,MATCH($B242,data_wkly!$C:$C,0),1)),"")</f>
        <v>138.54</v>
      </c>
      <c r="AB242" s="21">
        <f>IFERROR(IF(INDEX(data_wkly!AB:AB,MATCH($B242,data_wkly!$C:$C,0),1)=0,"",INDEX(data_wkly!AB:AB,MATCH($B242,data_wkly!$C:$C,0),1)),"")</f>
        <v>2.2699999999999818</v>
      </c>
      <c r="AC242" s="21">
        <f>IFERROR(IF(INDEX(data_wkly!AC:AC,MATCH($B242,data_wkly!$C:$C,0),1)=0,"",INDEX(data_wkly!AC:AC,MATCH($B242,data_wkly!$C:$C,0),1)),"")</f>
        <v>137.87</v>
      </c>
      <c r="AD242" s="21">
        <f>IFERROR(IF(INDEX(data_wkly!AD:AD,MATCH($B242,data_wkly!$C:$C,0),1)=0,"",INDEX(data_wkly!AD:AD,MATCH($B242,data_wkly!$C:$C,0),1)),"")</f>
        <v>2.4099999999999966</v>
      </c>
      <c r="AE242" s="157">
        <f t="shared" si="19"/>
        <v>2</v>
      </c>
      <c r="AF242" s="154" t="str">
        <f>IFERROR(IF(INDEX(data_wkly!AF:AF,MATCH($B242,data_wkly!$C:$C,0),1)=0,"",INDEX(data_wkly!AF:AF,MATCH($B242,data_wkly!$C:$C,0),1)),"")</f>
        <v/>
      </c>
      <c r="AG242" s="153" t="str">
        <f>IFERROR(IF(AF242="","",INDEX(data_wkly!AG:AG,MATCH($B242,data_wkly!$C:$C,0),1)),"")</f>
        <v/>
      </c>
      <c r="AH242" s="153" t="str">
        <f>IFERROR(IF(INDEX(data_wkly!AH:AH,MATCH($B242,data_wkly!$C:$C,0),1)=0,"",INDEX(data_wkly!AH:AH,MATCH($B242,data_wkly!$C:$C,0),1)),"")</f>
        <v/>
      </c>
      <c r="AI242" s="153" t="str">
        <f>IFERROR(IF(INDEX(data_wkly!AI:AI,MATCH($B242,data_wkly!$C:$C,0),1)=0,"",INDEX(data_wkly!AI:AI,MATCH($B242,data_wkly!$C:$C,0),1)),"")</f>
        <v/>
      </c>
      <c r="AJ242" s="153" t="str">
        <f>IFERROR(IF(AI242="","",INDEX(data_wkly!AJ:AJ,MATCH($B242,data_wkly!$C:$C,0),1)),"")</f>
        <v/>
      </c>
      <c r="AK242" s="153" t="str">
        <f>IFERROR(IF(INDEX(data_wkly!AK:AK,MATCH($B242,data_wkly!$C:$C,0),1)=0,"",INDEX(data_wkly!AK:AK,MATCH($B242,data_wkly!$C:$C,0),1)),"")</f>
        <v/>
      </c>
      <c r="AL242" s="153" t="str">
        <f>IFERROR(IF(INDEX(data_wkly!AL:AL,MATCH($B242,data_wkly!$C:$C,0),1)=0,"",INDEX(data_wkly!AL:AL,MATCH($B242,data_wkly!$C:$C,0),1)),"")</f>
        <v/>
      </c>
      <c r="AM242" s="183" t="str">
        <f>IFERROR(IF(INDEX(data_wkly!AM:AM,MATCH($B242,data_wkly!$C:$C,0),1)=0,"",INDEX(data_wkly!AM:AM,MATCH($B242,data_wkly!$C:$C,0),1)),"")</f>
        <v/>
      </c>
      <c r="AN242" s="41" t="str">
        <f t="shared" si="20"/>
        <v/>
      </c>
      <c r="AO242" s="88">
        <f t="shared" si="23"/>
        <v>2</v>
      </c>
    </row>
    <row r="243" spans="1:41">
      <c r="A243" s="88">
        <f t="shared" si="21"/>
        <v>1</v>
      </c>
      <c r="B243" s="89">
        <f t="shared" si="22"/>
        <v>43344</v>
      </c>
      <c r="C243" s="155">
        <f>IFERROR(IF(INDEX(data_wkly!D:D,MATCH($B243,data_wkly!$C:$C,0),1)=0,"",INDEX(data_wkly!D:D,MATCH($B243,data_wkly!$C:$C,0),1)),"")</f>
        <v>81782</v>
      </c>
      <c r="D243" s="21">
        <f>IFERROR(IF(INDEX(data_wkly!E:E,MATCH($B243,data_wkly!$C:$C,0),1)=0,"",INDEX(data_wkly!E:E,MATCH($B243,data_wkly!$C:$C,0),1)),"")</f>
        <v>148.28</v>
      </c>
      <c r="E243" s="21">
        <f>IF(C243="","",IFERROR(INDEX(data_wkly!F:F,MATCH($B243,data_wkly!$C:$C,0),1),""))</f>
        <v>-0.43000000000000682</v>
      </c>
      <c r="F243" s="21">
        <f>IF(E243="","",IFERROR(IF(INDEX(data_wkly!G:G,MATCH($B243,data_wkly!$C:$C,0),1)=0,"",INDEX(data_wkly!G:G,MATCH($B243,data_wkly!$C:$C,0),1)),""))</f>
        <v>144.47666666666666</v>
      </c>
      <c r="G243" s="21">
        <f>IFERROR(IF(INDEX(data_wkly!H:H,MATCH($B243,data_wkly!$C:$C,0),1)=0,"",INDEX(data_wkly!H:H,MATCH($B243,data_wkly!$C:$C,0),1)),"")</f>
        <v>145.62</v>
      </c>
      <c r="H243" s="21">
        <f>IF(C243="","",IFERROR(INDEX(data_wkly!I:I,MATCH($B243,data_wkly!$C:$C,0),1),""))</f>
        <v>-0.43000000000000682</v>
      </c>
      <c r="I243" s="21">
        <f>IF(H243="","",IFERROR(IF(INDEX(data_wkly!J:J,MATCH($B243,data_wkly!$C:$C,0),1)=0,"",INDEX(data_wkly!J:J,MATCH($B243,data_wkly!$C:$C,0),1)),""))</f>
        <v>141.87666666666667</v>
      </c>
      <c r="J243" s="21">
        <f>IFERROR(IF(INDEX(data_wkly!K:K,MATCH($B243,data_wkly!$C:$C,0),1)=0,"",INDEX(data_wkly!K:K,MATCH($B243,data_wkly!$C:$C,0),1)),"")</f>
        <v>82.66</v>
      </c>
      <c r="K243" s="86">
        <f>IFERROR(IF(INDEX(data_wkly!L:L,MATCH($B243,data_wkly!$C:$C,0),1)=0,"",INDEX(data_wkly!L:L,MATCH($B243,data_wkly!$C:$C,0),1)),"")</f>
        <v>10.9</v>
      </c>
      <c r="L243" s="156"/>
      <c r="M243" s="155">
        <f>IFERROR(IF(INDEX(data_wkly!M:M,MATCH($B243,data_wkly!$C:$C,0),1)=0,"",INDEX(data_wkly!M:M,MATCH($B243,data_wkly!$C:$C,0),1)),"")</f>
        <v>79033</v>
      </c>
      <c r="N243" s="21">
        <f>IFERROR(IF(INDEX(data_wkly!N:N,MATCH($B243,data_wkly!$C:$C,0),1)=0,"",INDEX(data_wkly!N:N,MATCH($B243,data_wkly!$C:$C,0),1)),"")</f>
        <v>151.38</v>
      </c>
      <c r="O243" s="21">
        <f>IF(M243="","",IFERROR(INDEX(data_wkly!O:O,MATCH($B243,data_wkly!$C:$C,0),1),""))</f>
        <v>-0.78000000000000114</v>
      </c>
      <c r="P243" s="21">
        <f>IF(M243="","",IFERROR(IF(INDEX(data_wkly!P:P,MATCH($B243,data_wkly!$C:$C,0),1)=0,"",INDEX(data_wkly!P:P,MATCH($B243,data_wkly!$C:$C,0),1)),""))</f>
        <v>147.70666666666668</v>
      </c>
      <c r="Q243" s="21">
        <f>IFERROR(IF(INDEX(data_wkly!Q:Q,MATCH($B243,data_wkly!$C:$C,0),1)=0,"",INDEX(data_wkly!Q:Q,MATCH($B243,data_wkly!$C:$C,0),1)),"")</f>
        <v>148.66999999999999</v>
      </c>
      <c r="R243" s="21">
        <f>IF(M243="","",IFERROR(INDEX(data_wkly!R:R,MATCH($B243,data_wkly!$C:$C,0),1),""))</f>
        <v>-0.76000000000001933</v>
      </c>
      <c r="S243" s="21">
        <f>IF(M243="","",IFERROR(IF(INDEX(data_wkly!S:S,MATCH($B243,data_wkly!$C:$C,0),1)=0,"",INDEX(data_wkly!S:S,MATCH($B243,data_wkly!$C:$C,0),1)),""))</f>
        <v>145.06</v>
      </c>
      <c r="T243" s="21">
        <f>IFERROR(IF(INDEX(data_wkly!T:T,MATCH($B243,data_wkly!$C:$C,0),1)=0,"",INDEX(data_wkly!T:T,MATCH($B243,data_wkly!$C:$C,0),1)),"")</f>
        <v>82.79</v>
      </c>
      <c r="U243" s="86">
        <f>IFERROR(IF(INDEX(data_wkly!U:U,MATCH($B243,data_wkly!$C:$C,0),1)=0,"",INDEX(data_wkly!U:U,MATCH($B243,data_wkly!$C:$C,0),1)),"")</f>
        <v>11.1</v>
      </c>
      <c r="V243" s="157">
        <f t="shared" si="18"/>
        <v>1</v>
      </c>
      <c r="W243" s="152">
        <f>IFERROR(IF(INDEX(data_wkly!W:W,MATCH($B243,data_wkly!$C:$C,0),1)=0,"",INDEX(data_wkly!W:W,MATCH($B243,data_wkly!$C:$C,0),1)),"")</f>
        <v>136.73070000000001</v>
      </c>
      <c r="X243" s="21">
        <f>IFERROR(IF(INDEX(data_wkly!X:X,MATCH($B243,data_wkly!$C:$C,0),1)=0,"",INDEX(data_wkly!X:X,MATCH($B243,data_wkly!$C:$C,0),1)),"")</f>
        <v>0.74210301130386824</v>
      </c>
      <c r="Y243" s="21">
        <f>IFERROR(IF(INDEX(data_wkly!Y:Y,MATCH($B243,data_wkly!$C:$C,0),1)=0,"",INDEX(data_wkly!Y:Y,MATCH($B243,data_wkly!$C:$C,0),1)),"")</f>
        <v>136.41999999999999</v>
      </c>
      <c r="Z243" s="21">
        <f>IFERROR(IF(INDEX(data_wkly!Z:Z,MATCH($B243,data_wkly!$C:$C,0),1)=0,"",INDEX(data_wkly!Z:Z,MATCH($B243,data_wkly!$C:$C,0),1)),"")</f>
        <v>0.76999999999998181</v>
      </c>
      <c r="AA243" s="152">
        <f>IFERROR(IF(INDEX(data_wkly!AA:AA,MATCH($B243,data_wkly!$C:$C,0),1)=0,"",INDEX(data_wkly!AA:AA,MATCH($B243,data_wkly!$C:$C,0),1)),"")</f>
        <v>139.25</v>
      </c>
      <c r="AB243" s="21">
        <f>IFERROR(IF(INDEX(data_wkly!AB:AB,MATCH($B243,data_wkly!$C:$C,0),1)=0,"",INDEX(data_wkly!AB:AB,MATCH($B243,data_wkly!$C:$C,0),1)),"")</f>
        <v>0.71000000000000796</v>
      </c>
      <c r="AC243" s="21">
        <f>IFERROR(IF(INDEX(data_wkly!AC:AC,MATCH($B243,data_wkly!$C:$C,0),1)=0,"",INDEX(data_wkly!AC:AC,MATCH($B243,data_wkly!$C:$C,0),1)),"")</f>
        <v>138.65</v>
      </c>
      <c r="AD243" s="21">
        <f>IFERROR(IF(INDEX(data_wkly!AD:AD,MATCH($B243,data_wkly!$C:$C,0),1)=0,"",INDEX(data_wkly!AD:AD,MATCH($B243,data_wkly!$C:$C,0),1)),"")</f>
        <v>0.78000000000000114</v>
      </c>
      <c r="AE243" s="157">
        <f t="shared" si="19"/>
        <v>1</v>
      </c>
      <c r="AF243" s="154" t="str">
        <f>IFERROR(IF(INDEX(data_wkly!AF:AF,MATCH($B243,data_wkly!$C:$C,0),1)=0,"",INDEX(data_wkly!AF:AF,MATCH($B243,data_wkly!$C:$C,0),1)),"")</f>
        <v/>
      </c>
      <c r="AG243" s="153" t="str">
        <f>IFERROR(IF(AF243="","",INDEX(data_wkly!AG:AG,MATCH($B243,data_wkly!$C:$C,0),1)),"")</f>
        <v/>
      </c>
      <c r="AH243" s="153" t="str">
        <f>IFERROR(IF(INDEX(data_wkly!AH:AH,MATCH($B243,data_wkly!$C:$C,0),1)=0,"",INDEX(data_wkly!AH:AH,MATCH($B243,data_wkly!$C:$C,0),1)),"")</f>
        <v/>
      </c>
      <c r="AI243" s="153" t="str">
        <f>IFERROR(IF(INDEX(data_wkly!AI:AI,MATCH($B243,data_wkly!$C:$C,0),1)=0,"",INDEX(data_wkly!AI:AI,MATCH($B243,data_wkly!$C:$C,0),1)),"")</f>
        <v/>
      </c>
      <c r="AJ243" s="153" t="str">
        <f>IFERROR(IF(AI243="","",INDEX(data_wkly!AJ:AJ,MATCH($B243,data_wkly!$C:$C,0),1)),"")</f>
        <v/>
      </c>
      <c r="AK243" s="153" t="str">
        <f>IFERROR(IF(INDEX(data_wkly!AK:AK,MATCH($B243,data_wkly!$C:$C,0),1)=0,"",INDEX(data_wkly!AK:AK,MATCH($B243,data_wkly!$C:$C,0),1)),"")</f>
        <v/>
      </c>
      <c r="AL243" s="153" t="str">
        <f>IFERROR(IF(INDEX(data_wkly!AL:AL,MATCH($B243,data_wkly!$C:$C,0),1)=0,"",INDEX(data_wkly!AL:AL,MATCH($B243,data_wkly!$C:$C,0),1)),"")</f>
        <v/>
      </c>
      <c r="AM243" s="183" t="str">
        <f>IFERROR(IF(INDEX(data_wkly!AM:AM,MATCH($B243,data_wkly!$C:$C,0),1)=0,"",INDEX(data_wkly!AM:AM,MATCH($B243,data_wkly!$C:$C,0),1)),"")</f>
        <v/>
      </c>
      <c r="AN243" s="41" t="str">
        <f t="shared" si="20"/>
        <v/>
      </c>
      <c r="AO243" s="88">
        <f t="shared" si="23"/>
        <v>1</v>
      </c>
    </row>
    <row r="244" spans="1:41">
      <c r="A244" s="88">
        <f t="shared" si="21"/>
        <v>2</v>
      </c>
      <c r="B244" s="89">
        <f t="shared" si="22"/>
        <v>43351</v>
      </c>
      <c r="C244" s="155">
        <f>IFERROR(IF(INDEX(data_wkly!D:D,MATCH($B244,data_wkly!$C:$C,0),1)=0,"",INDEX(data_wkly!D:D,MATCH($B244,data_wkly!$C:$C,0),1)),"")</f>
        <v>84616</v>
      </c>
      <c r="D244" s="21">
        <f>IFERROR(IF(INDEX(data_wkly!E:E,MATCH($B244,data_wkly!$C:$C,0),1)=0,"",INDEX(data_wkly!E:E,MATCH($B244,data_wkly!$C:$C,0),1)),"")</f>
        <v>148.05000000000001</v>
      </c>
      <c r="E244" s="21">
        <f>IF(C244="","",IFERROR(INDEX(data_wkly!F:F,MATCH($B244,data_wkly!$C:$C,0),1),""))</f>
        <v>-0.22999999999998977</v>
      </c>
      <c r="F244" s="21">
        <f>IF(E244="","",IFERROR(IF(INDEX(data_wkly!G:G,MATCH($B244,data_wkly!$C:$C,0),1)=0,"",INDEX(data_wkly!G:G,MATCH($B244,data_wkly!$C:$C,0),1)),""))</f>
        <v>144.64333333333332</v>
      </c>
      <c r="G244" s="21">
        <f>IFERROR(IF(INDEX(data_wkly!H:H,MATCH($B244,data_wkly!$C:$C,0),1)=0,"",INDEX(data_wkly!H:H,MATCH($B244,data_wkly!$C:$C,0),1)),"")</f>
        <v>145.38999999999999</v>
      </c>
      <c r="H244" s="21">
        <f>IF(C244="","",IFERROR(INDEX(data_wkly!I:I,MATCH($B244,data_wkly!$C:$C,0),1),""))</f>
        <v>-0.23000000000001819</v>
      </c>
      <c r="I244" s="21">
        <f>IF(H244="","",IFERROR(IF(INDEX(data_wkly!J:J,MATCH($B244,data_wkly!$C:$C,0),1)=0,"",INDEX(data_wkly!J:J,MATCH($B244,data_wkly!$C:$C,0),1)),""))</f>
        <v>142.04333333333332</v>
      </c>
      <c r="J244" s="21">
        <f>IFERROR(IF(INDEX(data_wkly!K:K,MATCH($B244,data_wkly!$C:$C,0),1)=0,"",INDEX(data_wkly!K:K,MATCH($B244,data_wkly!$C:$C,0),1)),"")</f>
        <v>82.48</v>
      </c>
      <c r="K244" s="86">
        <f>IFERROR(IF(INDEX(data_wkly!L:L,MATCH($B244,data_wkly!$C:$C,0),1)=0,"",INDEX(data_wkly!L:L,MATCH($B244,data_wkly!$C:$C,0),1)),"")</f>
        <v>11.1</v>
      </c>
      <c r="L244" s="156"/>
      <c r="M244" s="155">
        <f>IFERROR(IF(INDEX(data_wkly!M:M,MATCH($B244,data_wkly!$C:$C,0),1)=0,"",INDEX(data_wkly!M:M,MATCH($B244,data_wkly!$C:$C,0),1)),"")</f>
        <v>84155</v>
      </c>
      <c r="N244" s="21">
        <f>IFERROR(IF(INDEX(data_wkly!N:N,MATCH($B244,data_wkly!$C:$C,0),1)=0,"",INDEX(data_wkly!N:N,MATCH($B244,data_wkly!$C:$C,0),1)),"")</f>
        <v>151.58000000000001</v>
      </c>
      <c r="O244" s="21">
        <f>IF(M244="","",IFERROR(INDEX(data_wkly!O:O,MATCH($B244,data_wkly!$C:$C,0),1),""))</f>
        <v>0.20000000000001705</v>
      </c>
      <c r="P244" s="21">
        <f>IF(M244="","",IFERROR(IF(INDEX(data_wkly!P:P,MATCH($B244,data_wkly!$C:$C,0),1)=0,"",INDEX(data_wkly!P:P,MATCH($B244,data_wkly!$C:$C,0),1)),""))</f>
        <v>147.78666666666666</v>
      </c>
      <c r="Q244" s="21">
        <f>IFERROR(IF(INDEX(data_wkly!Q:Q,MATCH($B244,data_wkly!$C:$C,0),1)=0,"",INDEX(data_wkly!Q:Q,MATCH($B244,data_wkly!$C:$C,0),1)),"")</f>
        <v>148.88</v>
      </c>
      <c r="R244" s="21">
        <f>IF(M244="","",IFERROR(INDEX(data_wkly!R:R,MATCH($B244,data_wkly!$C:$C,0),1),""))</f>
        <v>0.21000000000000796</v>
      </c>
      <c r="S244" s="21">
        <f>IF(M244="","",IFERROR(IF(INDEX(data_wkly!S:S,MATCH($B244,data_wkly!$C:$C,0),1)=0,"",INDEX(data_wkly!S:S,MATCH($B244,data_wkly!$C:$C,0),1)),""))</f>
        <v>145.13999999999999</v>
      </c>
      <c r="T244" s="21">
        <f>IFERROR(IF(INDEX(data_wkly!T:T,MATCH($B244,data_wkly!$C:$C,0),1)=0,"",INDEX(data_wkly!T:T,MATCH($B244,data_wkly!$C:$C,0),1)),"")</f>
        <v>82.88</v>
      </c>
      <c r="U244" s="86">
        <f>IFERROR(IF(INDEX(data_wkly!U:U,MATCH($B244,data_wkly!$C:$C,0),1)=0,"",INDEX(data_wkly!U:U,MATCH($B244,data_wkly!$C:$C,0),1)),"")</f>
        <v>11.3</v>
      </c>
      <c r="V244" s="157">
        <f t="shared" si="18"/>
        <v>2</v>
      </c>
      <c r="W244" s="152">
        <f>IFERROR(IF(INDEX(data_wkly!W:W,MATCH($B244,data_wkly!$C:$C,0),1)=0,"",INDEX(data_wkly!W:W,MATCH($B244,data_wkly!$C:$C,0),1)),"")</f>
        <v>134.67830000000001</v>
      </c>
      <c r="X244" s="21">
        <f>IFERROR(IF(INDEX(data_wkly!X:X,MATCH($B244,data_wkly!$C:$C,0),1)=0,"",INDEX(data_wkly!X:X,MATCH($B244,data_wkly!$C:$C,0),1)),"")</f>
        <v>-2.052342048897998</v>
      </c>
      <c r="Y244" s="21">
        <f>IFERROR(IF(INDEX(data_wkly!Y:Y,MATCH($B244,data_wkly!$C:$C,0),1)=0,"",INDEX(data_wkly!Y:Y,MATCH($B244,data_wkly!$C:$C,0),1)),"")</f>
        <v>134.31</v>
      </c>
      <c r="Z244" s="21">
        <f>IFERROR(IF(INDEX(data_wkly!Z:Z,MATCH($B244,data_wkly!$C:$C,0),1)=0,"",INDEX(data_wkly!Z:Z,MATCH($B244,data_wkly!$C:$C,0),1)),"")</f>
        <v>-2.1099999999999852</v>
      </c>
      <c r="AA244" s="152">
        <f>IFERROR(IF(INDEX(data_wkly!AA:AA,MATCH($B244,data_wkly!$C:$C,0),1)=0,"",INDEX(data_wkly!AA:AA,MATCH($B244,data_wkly!$C:$C,0),1)),"")</f>
        <v>137.99</v>
      </c>
      <c r="AB244" s="21">
        <f>IFERROR(IF(INDEX(data_wkly!AB:AB,MATCH($B244,data_wkly!$C:$C,0),1)=0,"",INDEX(data_wkly!AB:AB,MATCH($B244,data_wkly!$C:$C,0),1)),"")</f>
        <v>-1.2599999999999909</v>
      </c>
      <c r="AC244" s="21">
        <f>IFERROR(IF(INDEX(data_wkly!AC:AC,MATCH($B244,data_wkly!$C:$C,0),1)=0,"",INDEX(data_wkly!AC:AC,MATCH($B244,data_wkly!$C:$C,0),1)),"")</f>
        <v>137.32</v>
      </c>
      <c r="AD244" s="21">
        <f>IFERROR(IF(INDEX(data_wkly!AD:AD,MATCH($B244,data_wkly!$C:$C,0),1)=0,"",INDEX(data_wkly!AD:AD,MATCH($B244,data_wkly!$C:$C,0),1)),"")</f>
        <v>-1.3300000000000125</v>
      </c>
      <c r="AE244" s="157">
        <f t="shared" si="19"/>
        <v>2</v>
      </c>
      <c r="AF244" s="154" t="str">
        <f>IFERROR(IF(INDEX(data_wkly!AF:AF,MATCH($B244,data_wkly!$C:$C,0),1)=0,"",INDEX(data_wkly!AF:AF,MATCH($B244,data_wkly!$C:$C,0),1)),"")</f>
        <v/>
      </c>
      <c r="AG244" s="153" t="str">
        <f>IFERROR(IF(AF244="","",INDEX(data_wkly!AG:AG,MATCH($B244,data_wkly!$C:$C,0),1)),"")</f>
        <v/>
      </c>
      <c r="AH244" s="153" t="str">
        <f>IFERROR(IF(INDEX(data_wkly!AH:AH,MATCH($B244,data_wkly!$C:$C,0),1)=0,"",INDEX(data_wkly!AH:AH,MATCH($B244,data_wkly!$C:$C,0),1)),"")</f>
        <v/>
      </c>
      <c r="AI244" s="153" t="str">
        <f>IFERROR(IF(INDEX(data_wkly!AI:AI,MATCH($B244,data_wkly!$C:$C,0),1)=0,"",INDEX(data_wkly!AI:AI,MATCH($B244,data_wkly!$C:$C,0),1)),"")</f>
        <v/>
      </c>
      <c r="AJ244" s="153" t="str">
        <f>IFERROR(IF(AI244="","",INDEX(data_wkly!AJ:AJ,MATCH($B244,data_wkly!$C:$C,0),1)),"")</f>
        <v/>
      </c>
      <c r="AK244" s="153" t="str">
        <f>IFERROR(IF(INDEX(data_wkly!AK:AK,MATCH($B244,data_wkly!$C:$C,0),1)=0,"",INDEX(data_wkly!AK:AK,MATCH($B244,data_wkly!$C:$C,0),1)),"")</f>
        <v/>
      </c>
      <c r="AL244" s="153" t="str">
        <f>IFERROR(IF(INDEX(data_wkly!AL:AL,MATCH($B244,data_wkly!$C:$C,0),1)=0,"",INDEX(data_wkly!AL:AL,MATCH($B244,data_wkly!$C:$C,0),1)),"")</f>
        <v/>
      </c>
      <c r="AM244" s="183" t="str">
        <f>IFERROR(IF(INDEX(data_wkly!AM:AM,MATCH($B244,data_wkly!$C:$C,0),1)=0,"",INDEX(data_wkly!AM:AM,MATCH($B244,data_wkly!$C:$C,0),1)),"")</f>
        <v/>
      </c>
      <c r="AN244" s="41" t="str">
        <f t="shared" si="20"/>
        <v/>
      </c>
      <c r="AO244" s="88">
        <f t="shared" si="23"/>
        <v>2</v>
      </c>
    </row>
    <row r="245" spans="1:41">
      <c r="A245" s="88">
        <f t="shared" si="21"/>
        <v>1</v>
      </c>
      <c r="B245" s="89">
        <f t="shared" si="22"/>
        <v>43358</v>
      </c>
      <c r="C245" s="155">
        <f>IFERROR(IF(INDEX(data_wkly!D:D,MATCH($B245,data_wkly!$C:$C,0),1)=0,"",INDEX(data_wkly!D:D,MATCH($B245,data_wkly!$C:$C,0),1)),"")</f>
        <v>82476</v>
      </c>
      <c r="D245" s="21">
        <f>IFERROR(IF(INDEX(data_wkly!E:E,MATCH($B245,data_wkly!$C:$C,0),1)=0,"",INDEX(data_wkly!E:E,MATCH($B245,data_wkly!$C:$C,0),1)),"")</f>
        <v>147.77000000000001</v>
      </c>
      <c r="E245" s="21">
        <f>IF(C245="","",IFERROR(INDEX(data_wkly!F:F,MATCH($B245,data_wkly!$C:$C,0),1),""))</f>
        <v>-0.28000000000000114</v>
      </c>
      <c r="F245" s="21">
        <f>IF(E245="","",IFERROR(IF(INDEX(data_wkly!G:G,MATCH($B245,data_wkly!$C:$C,0),1)=0,"",INDEX(data_wkly!G:G,MATCH($B245,data_wkly!$C:$C,0),1)),""))</f>
        <v>144.36333333333334</v>
      </c>
      <c r="G245" s="21">
        <f>IFERROR(IF(INDEX(data_wkly!H:H,MATCH($B245,data_wkly!$C:$C,0),1)=0,"",INDEX(data_wkly!H:H,MATCH($B245,data_wkly!$C:$C,0),1)),"")</f>
        <v>145.12</v>
      </c>
      <c r="H245" s="21">
        <f>IF(C245="","",IFERROR(INDEX(data_wkly!I:I,MATCH($B245,data_wkly!$C:$C,0),1),""))</f>
        <v>-0.26999999999998181</v>
      </c>
      <c r="I245" s="21">
        <f>IF(H245="","",IFERROR(IF(INDEX(data_wkly!J:J,MATCH($B245,data_wkly!$C:$C,0),1)=0,"",INDEX(data_wkly!J:J,MATCH($B245,data_wkly!$C:$C,0),1)),""))</f>
        <v>141.76999999999998</v>
      </c>
      <c r="J245" s="21">
        <f>IFERROR(IF(INDEX(data_wkly!K:K,MATCH($B245,data_wkly!$C:$C,0),1)=0,"",INDEX(data_wkly!K:K,MATCH($B245,data_wkly!$C:$C,0),1)),"")</f>
        <v>82.89</v>
      </c>
      <c r="K245" s="86">
        <f>IFERROR(IF(INDEX(data_wkly!L:L,MATCH($B245,data_wkly!$C:$C,0),1)=0,"",INDEX(data_wkly!L:L,MATCH($B245,data_wkly!$C:$C,0),1)),"")</f>
        <v>11.1</v>
      </c>
      <c r="L245" s="156"/>
      <c r="M245" s="155">
        <f>IFERROR(IF(INDEX(data_wkly!M:M,MATCH($B245,data_wkly!$C:$C,0),1)=0,"",INDEX(data_wkly!M:M,MATCH($B245,data_wkly!$C:$C,0),1)),"")</f>
        <v>84091</v>
      </c>
      <c r="N245" s="21">
        <f>IFERROR(IF(INDEX(data_wkly!N:N,MATCH($B245,data_wkly!$C:$C,0),1)=0,"",INDEX(data_wkly!N:N,MATCH($B245,data_wkly!$C:$C,0),1)),"")</f>
        <v>151.74</v>
      </c>
      <c r="O245" s="21">
        <f>IF(M245="","",IFERROR(INDEX(data_wkly!O:O,MATCH($B245,data_wkly!$C:$C,0),1),""))</f>
        <v>0.15999999999999659</v>
      </c>
      <c r="P245" s="21">
        <f>IF(M245="","",IFERROR(IF(INDEX(data_wkly!P:P,MATCH($B245,data_wkly!$C:$C,0),1)=0,"",INDEX(data_wkly!P:P,MATCH($B245,data_wkly!$C:$C,0),1)),""))</f>
        <v>147.54333333333332</v>
      </c>
      <c r="Q245" s="21">
        <f>IFERROR(IF(INDEX(data_wkly!Q:Q,MATCH($B245,data_wkly!$C:$C,0),1)=0,"",INDEX(data_wkly!Q:Q,MATCH($B245,data_wkly!$C:$C,0),1)),"")</f>
        <v>149.04</v>
      </c>
      <c r="R245" s="21">
        <f>IF(M245="","",IFERROR(INDEX(data_wkly!R:R,MATCH($B245,data_wkly!$C:$C,0),1),""))</f>
        <v>0.15999999999999659</v>
      </c>
      <c r="S245" s="21">
        <f>IF(M245="","",IFERROR(IF(INDEX(data_wkly!S:S,MATCH($B245,data_wkly!$C:$C,0),1)=0,"",INDEX(data_wkly!S:S,MATCH($B245,data_wkly!$C:$C,0),1)),""))</f>
        <v>144.89666666666665</v>
      </c>
      <c r="T245" s="21">
        <f>IFERROR(IF(INDEX(data_wkly!T:T,MATCH($B245,data_wkly!$C:$C,0),1)=0,"",INDEX(data_wkly!T:T,MATCH($B245,data_wkly!$C:$C,0),1)),"")</f>
        <v>82.77</v>
      </c>
      <c r="U245" s="86">
        <f>IFERROR(IF(INDEX(data_wkly!U:U,MATCH($B245,data_wkly!$C:$C,0),1)=0,"",INDEX(data_wkly!U:U,MATCH($B245,data_wkly!$C:$C,0),1)),"")</f>
        <v>11.3</v>
      </c>
      <c r="V245" s="157">
        <f t="shared" si="18"/>
        <v>1</v>
      </c>
      <c r="W245" s="152">
        <f>IFERROR(IF(INDEX(data_wkly!W:W,MATCH($B245,data_wkly!$C:$C,0),1)=0,"",INDEX(data_wkly!W:W,MATCH($B245,data_wkly!$C:$C,0),1)),"")</f>
        <v>130.6651</v>
      </c>
      <c r="X245" s="21">
        <f>IFERROR(IF(INDEX(data_wkly!X:X,MATCH($B245,data_wkly!$C:$C,0),1)=0,"",INDEX(data_wkly!X:X,MATCH($B245,data_wkly!$C:$C,0),1)),"")</f>
        <v>-4.0132506840949986</v>
      </c>
      <c r="Y245" s="21">
        <f>IFERROR(IF(INDEX(data_wkly!Y:Y,MATCH($B245,data_wkly!$C:$C,0),1)=0,"",INDEX(data_wkly!Y:Y,MATCH($B245,data_wkly!$C:$C,0),1)),"")</f>
        <v>130.18</v>
      </c>
      <c r="Z245" s="21">
        <f>IFERROR(IF(INDEX(data_wkly!Z:Z,MATCH($B245,data_wkly!$C:$C,0),1)=0,"",INDEX(data_wkly!Z:Z,MATCH($B245,data_wkly!$C:$C,0),1)),"")</f>
        <v>-4.1299999999999955</v>
      </c>
      <c r="AA245" s="152">
        <f>IFERROR(IF(INDEX(data_wkly!AA:AA,MATCH($B245,data_wkly!$C:$C,0),1)=0,"",INDEX(data_wkly!AA:AA,MATCH($B245,data_wkly!$C:$C,0),1)),"")</f>
        <v>133.9</v>
      </c>
      <c r="AB245" s="21">
        <f>IFERROR(IF(INDEX(data_wkly!AB:AB,MATCH($B245,data_wkly!$C:$C,0),1)=0,"",INDEX(data_wkly!AB:AB,MATCH($B245,data_wkly!$C:$C,0),1)),"")</f>
        <v>-4.0900000000000034</v>
      </c>
      <c r="AC245" s="21">
        <f>IFERROR(IF(INDEX(data_wkly!AC:AC,MATCH($B245,data_wkly!$C:$C,0),1)=0,"",INDEX(data_wkly!AC:AC,MATCH($B245,data_wkly!$C:$C,0),1)),"")</f>
        <v>133.01</v>
      </c>
      <c r="AD245" s="21">
        <f>IFERROR(IF(INDEX(data_wkly!AD:AD,MATCH($B245,data_wkly!$C:$C,0),1)=0,"",INDEX(data_wkly!AD:AD,MATCH($B245,data_wkly!$C:$C,0),1)),"")</f>
        <v>-4.3100000000000023</v>
      </c>
      <c r="AE245" s="157">
        <f t="shared" si="19"/>
        <v>1</v>
      </c>
      <c r="AF245" s="154" t="str">
        <f>IFERROR(IF(INDEX(data_wkly!AF:AF,MATCH($B245,data_wkly!$C:$C,0),1)=0,"",INDEX(data_wkly!AF:AF,MATCH($B245,data_wkly!$C:$C,0),1)),"")</f>
        <v/>
      </c>
      <c r="AG245" s="153" t="str">
        <f>IFERROR(IF(AF245="","",INDEX(data_wkly!AG:AG,MATCH($B245,data_wkly!$C:$C,0),1)),"")</f>
        <v/>
      </c>
      <c r="AH245" s="153" t="str">
        <f>IFERROR(IF(INDEX(data_wkly!AH:AH,MATCH($B245,data_wkly!$C:$C,0),1)=0,"",INDEX(data_wkly!AH:AH,MATCH($B245,data_wkly!$C:$C,0),1)),"")</f>
        <v/>
      </c>
      <c r="AI245" s="153" t="str">
        <f>IFERROR(IF(INDEX(data_wkly!AI:AI,MATCH($B245,data_wkly!$C:$C,0),1)=0,"",INDEX(data_wkly!AI:AI,MATCH($B245,data_wkly!$C:$C,0),1)),"")</f>
        <v/>
      </c>
      <c r="AJ245" s="153" t="str">
        <f>IFERROR(IF(AI245="","",INDEX(data_wkly!AJ:AJ,MATCH($B245,data_wkly!$C:$C,0),1)),"")</f>
        <v/>
      </c>
      <c r="AK245" s="153" t="str">
        <f>IFERROR(IF(INDEX(data_wkly!AK:AK,MATCH($B245,data_wkly!$C:$C,0),1)=0,"",INDEX(data_wkly!AK:AK,MATCH($B245,data_wkly!$C:$C,0),1)),"")</f>
        <v/>
      </c>
      <c r="AL245" s="153" t="str">
        <f>IFERROR(IF(INDEX(data_wkly!AL:AL,MATCH($B245,data_wkly!$C:$C,0),1)=0,"",INDEX(data_wkly!AL:AL,MATCH($B245,data_wkly!$C:$C,0),1)),"")</f>
        <v/>
      </c>
      <c r="AM245" s="183" t="str">
        <f>IFERROR(IF(INDEX(data_wkly!AM:AM,MATCH($B245,data_wkly!$C:$C,0),1)=0,"",INDEX(data_wkly!AM:AM,MATCH($B245,data_wkly!$C:$C,0),1)),"")</f>
        <v/>
      </c>
      <c r="AN245" s="41" t="str">
        <f t="shared" si="20"/>
        <v/>
      </c>
      <c r="AO245" s="88">
        <f t="shared" si="23"/>
        <v>1</v>
      </c>
    </row>
    <row r="246" spans="1:41">
      <c r="A246" s="88">
        <f t="shared" si="21"/>
        <v>2</v>
      </c>
      <c r="B246" s="89">
        <f t="shared" si="22"/>
        <v>43365</v>
      </c>
      <c r="C246" s="155">
        <f>IFERROR(IF(INDEX(data_wkly!D:D,MATCH($B246,data_wkly!$C:$C,0),1)=0,"",INDEX(data_wkly!D:D,MATCH($B246,data_wkly!$C:$C,0),1)),"")</f>
        <v>82752</v>
      </c>
      <c r="D246" s="21">
        <f>IFERROR(IF(INDEX(data_wkly!E:E,MATCH($B246,data_wkly!$C:$C,0),1)=0,"",INDEX(data_wkly!E:E,MATCH($B246,data_wkly!$C:$C,0),1)),"")</f>
        <v>147.68</v>
      </c>
      <c r="E246" s="21">
        <f>IF(C246="","",IFERROR(INDEX(data_wkly!F:F,MATCH($B246,data_wkly!$C:$C,0),1),""))</f>
        <v>-9.0000000000003411E-2</v>
      </c>
      <c r="F246" s="21">
        <f>IF(E246="","",IFERROR(IF(INDEX(data_wkly!G:G,MATCH($B246,data_wkly!$C:$C,0),1)=0,"",INDEX(data_wkly!G:G,MATCH($B246,data_wkly!$C:$C,0),1)),""))</f>
        <v>144.04666666666665</v>
      </c>
      <c r="G246" s="21">
        <f>IFERROR(IF(INDEX(data_wkly!H:H,MATCH($B246,data_wkly!$C:$C,0),1)=0,"",INDEX(data_wkly!H:H,MATCH($B246,data_wkly!$C:$C,0),1)),"")</f>
        <v>145.04</v>
      </c>
      <c r="H246" s="21">
        <f>IF(C246="","",IFERROR(INDEX(data_wkly!I:I,MATCH($B246,data_wkly!$C:$C,0),1),""))</f>
        <v>-8.0000000000012506E-2</v>
      </c>
      <c r="I246" s="21">
        <f>IF(H246="","",IFERROR(IF(INDEX(data_wkly!J:J,MATCH($B246,data_wkly!$C:$C,0),1)=0,"",INDEX(data_wkly!J:J,MATCH($B246,data_wkly!$C:$C,0),1)),""))</f>
        <v>141.46</v>
      </c>
      <c r="J246" s="21">
        <f>IFERROR(IF(INDEX(data_wkly!K:K,MATCH($B246,data_wkly!$C:$C,0),1)=0,"",INDEX(data_wkly!K:K,MATCH($B246,data_wkly!$C:$C,0),1)),"")</f>
        <v>82.89</v>
      </c>
      <c r="K246" s="86">
        <f>IFERROR(IF(INDEX(data_wkly!L:L,MATCH($B246,data_wkly!$C:$C,0),1)=0,"",INDEX(data_wkly!L:L,MATCH($B246,data_wkly!$C:$C,0),1)),"")</f>
        <v>11.1</v>
      </c>
      <c r="L246" s="156"/>
      <c r="M246" s="155">
        <f>IFERROR(IF(INDEX(data_wkly!M:M,MATCH($B246,data_wkly!$C:$C,0),1)=0,"",INDEX(data_wkly!M:M,MATCH($B246,data_wkly!$C:$C,0),1)),"")</f>
        <v>82254</v>
      </c>
      <c r="N246" s="21">
        <f>IFERROR(IF(INDEX(data_wkly!N:N,MATCH($B246,data_wkly!$C:$C,0),1)=0,"",INDEX(data_wkly!N:N,MATCH($B246,data_wkly!$C:$C,0),1)),"")</f>
        <v>150.93</v>
      </c>
      <c r="O246" s="21">
        <f>IF(M246="","",IFERROR(INDEX(data_wkly!O:O,MATCH($B246,data_wkly!$C:$C,0),1),""))</f>
        <v>-0.81000000000000227</v>
      </c>
      <c r="P246" s="21">
        <f>IF(M246="","",IFERROR(IF(INDEX(data_wkly!P:P,MATCH($B246,data_wkly!$C:$C,0),1)=0,"",INDEX(data_wkly!P:P,MATCH($B246,data_wkly!$C:$C,0),1)),""))</f>
        <v>147.45666666666668</v>
      </c>
      <c r="Q246" s="21">
        <f>IFERROR(IF(INDEX(data_wkly!Q:Q,MATCH($B246,data_wkly!$C:$C,0),1)=0,"",INDEX(data_wkly!Q:Q,MATCH($B246,data_wkly!$C:$C,0),1)),"")</f>
        <v>148.24</v>
      </c>
      <c r="R246" s="21">
        <f>IF(M246="","",IFERROR(INDEX(data_wkly!R:R,MATCH($B246,data_wkly!$C:$C,0),1),""))</f>
        <v>-0.79999999999998295</v>
      </c>
      <c r="S246" s="21">
        <f>IF(M246="","",IFERROR(IF(INDEX(data_wkly!S:S,MATCH($B246,data_wkly!$C:$C,0),1)=0,"",INDEX(data_wkly!S:S,MATCH($B246,data_wkly!$C:$C,0),1)),""))</f>
        <v>144.81000000000003</v>
      </c>
      <c r="T246" s="21">
        <f>IFERROR(IF(INDEX(data_wkly!T:T,MATCH($B246,data_wkly!$C:$C,0),1)=0,"",INDEX(data_wkly!T:T,MATCH($B246,data_wkly!$C:$C,0),1)),"")</f>
        <v>83.01</v>
      </c>
      <c r="U246" s="86">
        <f>IFERROR(IF(INDEX(data_wkly!U:U,MATCH($B246,data_wkly!$C:$C,0),1)=0,"",INDEX(data_wkly!U:U,MATCH($B246,data_wkly!$C:$C,0),1)),"")</f>
        <v>11.3</v>
      </c>
      <c r="V246" s="157">
        <f t="shared" si="18"/>
        <v>2</v>
      </c>
      <c r="W246" s="152">
        <f>IFERROR(IF(INDEX(data_wkly!W:W,MATCH($B246,data_wkly!$C:$C,0),1)=0,"",INDEX(data_wkly!W:W,MATCH($B246,data_wkly!$C:$C,0),1)),"")</f>
        <v>128.148</v>
      </c>
      <c r="X246" s="21">
        <f>IFERROR(IF(INDEX(data_wkly!X:X,MATCH($B246,data_wkly!$C:$C,0),1)=0,"",INDEX(data_wkly!X:X,MATCH($B246,data_wkly!$C:$C,0),1)),"")</f>
        <v>-2.5171051790733827</v>
      </c>
      <c r="Y246" s="21">
        <f>IFERROR(IF(INDEX(data_wkly!Y:Y,MATCH($B246,data_wkly!$C:$C,0),1)=0,"",INDEX(data_wkly!Y:Y,MATCH($B246,data_wkly!$C:$C,0),1)),"")</f>
        <v>127.61</v>
      </c>
      <c r="Z246" s="21">
        <f>IFERROR(IF(INDEX(data_wkly!Z:Z,MATCH($B246,data_wkly!$C:$C,0),1)=0,"",INDEX(data_wkly!Z:Z,MATCH($B246,data_wkly!$C:$C,0),1)),"")</f>
        <v>-2.5700000000000074</v>
      </c>
      <c r="AA246" s="152">
        <f>IFERROR(IF(INDEX(data_wkly!AA:AA,MATCH($B246,data_wkly!$C:$C,0),1)=0,"",INDEX(data_wkly!AA:AA,MATCH($B246,data_wkly!$C:$C,0),1)),"")</f>
        <v>131.68</v>
      </c>
      <c r="AB246" s="21">
        <f>IFERROR(IF(INDEX(data_wkly!AB:AB,MATCH($B246,data_wkly!$C:$C,0),1)=0,"",INDEX(data_wkly!AB:AB,MATCH($B246,data_wkly!$C:$C,0),1)),"")</f>
        <v>-2.2199999999999989</v>
      </c>
      <c r="AC246" s="21">
        <f>IFERROR(IF(INDEX(data_wkly!AC:AC,MATCH($B246,data_wkly!$C:$C,0),1)=0,"",INDEX(data_wkly!AC:AC,MATCH($B246,data_wkly!$C:$C,0),1)),"")</f>
        <v>130.68</v>
      </c>
      <c r="AD246" s="21">
        <f>IFERROR(IF(INDEX(data_wkly!AD:AD,MATCH($B246,data_wkly!$C:$C,0),1)=0,"",INDEX(data_wkly!AD:AD,MATCH($B246,data_wkly!$C:$C,0),1)),"")</f>
        <v>-2.3299999999999841</v>
      </c>
      <c r="AE246" s="157">
        <f t="shared" si="19"/>
        <v>2</v>
      </c>
      <c r="AF246" s="154" t="str">
        <f>IFERROR(IF(INDEX(data_wkly!AF:AF,MATCH($B246,data_wkly!$C:$C,0),1)=0,"",INDEX(data_wkly!AF:AF,MATCH($B246,data_wkly!$C:$C,0),1)),"")</f>
        <v/>
      </c>
      <c r="AG246" s="153" t="str">
        <f>IFERROR(IF(AF246="","",INDEX(data_wkly!AG:AG,MATCH($B246,data_wkly!$C:$C,0),1)),"")</f>
        <v/>
      </c>
      <c r="AH246" s="153" t="str">
        <f>IFERROR(IF(INDEX(data_wkly!AH:AH,MATCH($B246,data_wkly!$C:$C,0),1)=0,"",INDEX(data_wkly!AH:AH,MATCH($B246,data_wkly!$C:$C,0),1)),"")</f>
        <v/>
      </c>
      <c r="AI246" s="153" t="str">
        <f>IFERROR(IF(INDEX(data_wkly!AI:AI,MATCH($B246,data_wkly!$C:$C,0),1)=0,"",INDEX(data_wkly!AI:AI,MATCH($B246,data_wkly!$C:$C,0),1)),"")</f>
        <v/>
      </c>
      <c r="AJ246" s="153" t="str">
        <f>IFERROR(IF(AI246="","",INDEX(data_wkly!AJ:AJ,MATCH($B246,data_wkly!$C:$C,0),1)),"")</f>
        <v/>
      </c>
      <c r="AK246" s="153" t="str">
        <f>IFERROR(IF(INDEX(data_wkly!AK:AK,MATCH($B246,data_wkly!$C:$C,0),1)=0,"",INDEX(data_wkly!AK:AK,MATCH($B246,data_wkly!$C:$C,0),1)),"")</f>
        <v/>
      </c>
      <c r="AL246" s="153" t="str">
        <f>IFERROR(IF(INDEX(data_wkly!AL:AL,MATCH($B246,data_wkly!$C:$C,0),1)=0,"",INDEX(data_wkly!AL:AL,MATCH($B246,data_wkly!$C:$C,0),1)),"")</f>
        <v/>
      </c>
      <c r="AM246" s="183" t="str">
        <f>IFERROR(IF(INDEX(data_wkly!AM:AM,MATCH($B246,data_wkly!$C:$C,0),1)=0,"",INDEX(data_wkly!AM:AM,MATCH($B246,data_wkly!$C:$C,0),1)),"")</f>
        <v/>
      </c>
      <c r="AN246" s="41" t="str">
        <f>IF(AF246="","",AO246)</f>
        <v/>
      </c>
      <c r="AO246" s="88">
        <f t="shared" si="23"/>
        <v>2</v>
      </c>
    </row>
    <row r="247" spans="1:41">
      <c r="A247" s="88">
        <f t="shared" si="21"/>
        <v>1</v>
      </c>
      <c r="B247" s="89">
        <f t="shared" si="22"/>
        <v>43372</v>
      </c>
      <c r="C247" s="155">
        <f>IFERROR(IF(INDEX(data_wkly!D:D,MATCH($B247,data_wkly!$C:$C,0),1)=0,"",INDEX(data_wkly!D:D,MATCH($B247,data_wkly!$C:$C,0),1)),"")</f>
        <v>84680</v>
      </c>
      <c r="D247" s="21">
        <f>IFERROR(IF(INDEX(data_wkly!E:E,MATCH($B247,data_wkly!$C:$C,0),1)=0,"",INDEX(data_wkly!E:E,MATCH($B247,data_wkly!$C:$C,0),1)),"")</f>
        <v>147.21</v>
      </c>
      <c r="E247" s="21">
        <f>IF(C247="","",IFERROR(INDEX(data_wkly!F:F,MATCH($B247,data_wkly!$C:$C,0),1),""))</f>
        <v>-0.46999999999999886</v>
      </c>
      <c r="F247" s="21">
        <f>IF(E247="","",IFERROR(IF(INDEX(data_wkly!G:G,MATCH($B247,data_wkly!$C:$C,0),1)=0,"",INDEX(data_wkly!G:G,MATCH($B247,data_wkly!$C:$C,0),1)),""))</f>
        <v>144</v>
      </c>
      <c r="G247" s="21">
        <f>IFERROR(IF(INDEX(data_wkly!H:H,MATCH($B247,data_wkly!$C:$C,0),1)=0,"",INDEX(data_wkly!H:H,MATCH($B247,data_wkly!$C:$C,0),1)),"")</f>
        <v>144.58000000000001</v>
      </c>
      <c r="H247" s="21">
        <f>IF(C247="","",IFERROR(INDEX(data_wkly!I:I,MATCH($B247,data_wkly!$C:$C,0),1),""))</f>
        <v>-0.45999999999997954</v>
      </c>
      <c r="I247" s="21">
        <f>IF(H247="","",IFERROR(IF(INDEX(data_wkly!J:J,MATCH($B247,data_wkly!$C:$C,0),1)=0,"",INDEX(data_wkly!J:J,MATCH($B247,data_wkly!$C:$C,0),1)),""))</f>
        <v>141.41999999999999</v>
      </c>
      <c r="J247" s="21">
        <f>IFERROR(IF(INDEX(data_wkly!K:K,MATCH($B247,data_wkly!$C:$C,0),1)=0,"",INDEX(data_wkly!K:K,MATCH($B247,data_wkly!$C:$C,0),1)),"")</f>
        <v>83.34</v>
      </c>
      <c r="K247" s="86">
        <f>IFERROR(IF(INDEX(data_wkly!L:L,MATCH($B247,data_wkly!$C:$C,0),1)=0,"",INDEX(data_wkly!L:L,MATCH($B247,data_wkly!$C:$C,0),1)),"")</f>
        <v>11.2</v>
      </c>
      <c r="L247" s="156"/>
      <c r="M247" s="155">
        <f>IFERROR(IF(INDEX(data_wkly!M:M,MATCH($B247,data_wkly!$C:$C,0),1)=0,"",INDEX(data_wkly!M:M,MATCH($B247,data_wkly!$C:$C,0),1)),"")</f>
        <v>81646</v>
      </c>
      <c r="N247" s="21">
        <f>IFERROR(IF(INDEX(data_wkly!N:N,MATCH($B247,data_wkly!$C:$C,0),1)=0,"",INDEX(data_wkly!N:N,MATCH($B247,data_wkly!$C:$C,0),1)),"")</f>
        <v>150.46</v>
      </c>
      <c r="O247" s="21">
        <f>IF(M247="","",IFERROR(INDEX(data_wkly!O:O,MATCH($B247,data_wkly!$C:$C,0),1),""))</f>
        <v>-0.46999999999999886</v>
      </c>
      <c r="P247" s="21">
        <f>IF(M247="","",IFERROR(IF(INDEX(data_wkly!P:P,MATCH($B247,data_wkly!$C:$C,0),1)=0,"",INDEX(data_wkly!P:P,MATCH($B247,data_wkly!$C:$C,0),1)),""))</f>
        <v>147.24</v>
      </c>
      <c r="Q247" s="21">
        <f>IFERROR(IF(INDEX(data_wkly!Q:Q,MATCH($B247,data_wkly!$C:$C,0),1)=0,"",INDEX(data_wkly!Q:Q,MATCH($B247,data_wkly!$C:$C,0),1)),"")</f>
        <v>147.77000000000001</v>
      </c>
      <c r="R247" s="21">
        <f>IF(M247="","",IFERROR(INDEX(data_wkly!R:R,MATCH($B247,data_wkly!$C:$C,0),1),""))</f>
        <v>-0.46999999999999886</v>
      </c>
      <c r="S247" s="21">
        <f>IF(M247="","",IFERROR(IF(INDEX(data_wkly!S:S,MATCH($B247,data_wkly!$C:$C,0),1)=0,"",INDEX(data_wkly!S:S,MATCH($B247,data_wkly!$C:$C,0),1)),""))</f>
        <v>144.6</v>
      </c>
      <c r="T247" s="21">
        <f>IFERROR(IF(INDEX(data_wkly!T:T,MATCH($B247,data_wkly!$C:$C,0),1)=0,"",INDEX(data_wkly!T:T,MATCH($B247,data_wkly!$C:$C,0),1)),"")</f>
        <v>83.47</v>
      </c>
      <c r="U247" s="86">
        <f>IFERROR(IF(INDEX(data_wkly!U:U,MATCH($B247,data_wkly!$C:$C,0),1)=0,"",INDEX(data_wkly!U:U,MATCH($B247,data_wkly!$C:$C,0),1)),"")</f>
        <v>11.4</v>
      </c>
      <c r="V247" s="157">
        <f t="shared" si="18"/>
        <v>1</v>
      </c>
      <c r="W247" s="152">
        <f>IFERROR(IF(INDEX(data_wkly!W:W,MATCH($B247,data_wkly!$C:$C,0),1)=0,"",INDEX(data_wkly!W:W,MATCH($B247,data_wkly!$C:$C,0),1)),"")</f>
        <v>126.4234</v>
      </c>
      <c r="X247" s="21">
        <f>IFERROR(IF(INDEX(data_wkly!X:X,MATCH($B247,data_wkly!$C:$C,0),1)=0,"",INDEX(data_wkly!X:X,MATCH($B247,data_wkly!$C:$C,0),1)),"")</f>
        <v>-1.724537373555151</v>
      </c>
      <c r="Y247" s="21">
        <f>IFERROR(IF(INDEX(data_wkly!Y:Y,MATCH($B247,data_wkly!$C:$C,0),1)=0,"",INDEX(data_wkly!Y:Y,MATCH($B247,data_wkly!$C:$C,0),1)),"")</f>
        <v>125.85</v>
      </c>
      <c r="Z247" s="21">
        <f>IFERROR(IF(INDEX(data_wkly!Z:Z,MATCH($B247,data_wkly!$C:$C,0),1)=0,"",INDEX(data_wkly!Z:Z,MATCH($B247,data_wkly!$C:$C,0),1)),"")</f>
        <v>-1.7600000000000051</v>
      </c>
      <c r="AA247" s="152">
        <f>IFERROR(IF(INDEX(data_wkly!AA:AA,MATCH($B247,data_wkly!$C:$C,0),1)=0,"",INDEX(data_wkly!AA:AA,MATCH($B247,data_wkly!$C:$C,0),1)),"")</f>
        <v>128.82</v>
      </c>
      <c r="AB247" s="21">
        <f>IFERROR(IF(INDEX(data_wkly!AB:AB,MATCH($B247,data_wkly!$C:$C,0),1)=0,"",INDEX(data_wkly!AB:AB,MATCH($B247,data_wkly!$C:$C,0),1)),"")</f>
        <v>-2.8600000000000136</v>
      </c>
      <c r="AC247" s="21">
        <f>IFERROR(IF(INDEX(data_wkly!AC:AC,MATCH($B247,data_wkly!$C:$C,0),1)=0,"",INDEX(data_wkly!AC:AC,MATCH($B247,data_wkly!$C:$C,0),1)),"")</f>
        <v>127.68</v>
      </c>
      <c r="AD247" s="21">
        <f>IFERROR(IF(INDEX(data_wkly!AD:AD,MATCH($B247,data_wkly!$C:$C,0),1)=0,"",INDEX(data_wkly!AD:AD,MATCH($B247,data_wkly!$C:$C,0),1)),"")</f>
        <v>-3</v>
      </c>
      <c r="AE247" s="157">
        <f t="shared" si="19"/>
        <v>1</v>
      </c>
      <c r="AF247" s="154" t="str">
        <f>IFERROR(IF(INDEX(data_wkly!AF:AF,MATCH($B247,data_wkly!$C:$C,0),1)=0,"",INDEX(data_wkly!AF:AF,MATCH($B247,data_wkly!$C:$C,0),1)),"")</f>
        <v/>
      </c>
      <c r="AG247" s="153" t="str">
        <f>IFERROR(IF(AF247="","",INDEX(data_wkly!AG:AG,MATCH($B247,data_wkly!$C:$C,0),1)),"")</f>
        <v/>
      </c>
      <c r="AH247" s="153" t="str">
        <f>IFERROR(IF(INDEX(data_wkly!AH:AH,MATCH($B247,data_wkly!$C:$C,0),1)=0,"",INDEX(data_wkly!AH:AH,MATCH($B247,data_wkly!$C:$C,0),1)),"")</f>
        <v/>
      </c>
      <c r="AI247" s="153" t="str">
        <f>IFERROR(IF(INDEX(data_wkly!AI:AI,MATCH($B247,data_wkly!$C:$C,0),1)=0,"",INDEX(data_wkly!AI:AI,MATCH($B247,data_wkly!$C:$C,0),1)),"")</f>
        <v/>
      </c>
      <c r="AJ247" s="153" t="str">
        <f>IFERROR(IF(AI247="","",INDEX(data_wkly!AJ:AJ,MATCH($B247,data_wkly!$C:$C,0),1)),"")</f>
        <v/>
      </c>
      <c r="AK247" s="153" t="str">
        <f>IFERROR(IF(INDEX(data_wkly!AK:AK,MATCH($B247,data_wkly!$C:$C,0),1)=0,"",INDEX(data_wkly!AK:AK,MATCH($B247,data_wkly!$C:$C,0),1)),"")</f>
        <v/>
      </c>
      <c r="AL247" s="153" t="str">
        <f>IFERROR(IF(INDEX(data_wkly!AL:AL,MATCH($B247,data_wkly!$C:$C,0),1)=0,"",INDEX(data_wkly!AL:AL,MATCH($B247,data_wkly!$C:$C,0),1)),"")</f>
        <v/>
      </c>
      <c r="AM247" s="183" t="str">
        <f>IFERROR(IF(INDEX(data_wkly!AM:AM,MATCH($B247,data_wkly!$C:$C,0),1)=0,"",INDEX(data_wkly!AM:AM,MATCH($B247,data_wkly!$C:$C,0),1)),"")</f>
        <v/>
      </c>
      <c r="AN247" s="41" t="str">
        <f t="shared" ref="AN247:AN310" si="24">IF(AF247="","",AO247)</f>
        <v/>
      </c>
      <c r="AO247" s="88">
        <f t="shared" si="23"/>
        <v>1</v>
      </c>
    </row>
    <row r="248" spans="1:41">
      <c r="A248" s="88">
        <f t="shared" si="21"/>
        <v>2</v>
      </c>
      <c r="B248" s="89">
        <f t="shared" si="22"/>
        <v>43379</v>
      </c>
      <c r="C248" s="155">
        <f>IFERROR(IF(INDEX(data_wkly!D:D,MATCH($B248,data_wkly!$C:$C,0),1)=0,"",INDEX(data_wkly!D:D,MATCH($B248,data_wkly!$C:$C,0),1)),"")</f>
        <v>82406</v>
      </c>
      <c r="D248" s="21">
        <f>IFERROR(IF(INDEX(data_wkly!E:E,MATCH($B248,data_wkly!$C:$C,0),1)=0,"",INDEX(data_wkly!E:E,MATCH($B248,data_wkly!$C:$C,0),1)),"")</f>
        <v>146.79</v>
      </c>
      <c r="E248" s="21">
        <f>IF(C248="","",IFERROR(INDEX(data_wkly!F:F,MATCH($B248,data_wkly!$C:$C,0),1),""))</f>
        <v>-0.42000000000001592</v>
      </c>
      <c r="F248" s="21">
        <f>IF(E248="","",IFERROR(IF(INDEX(data_wkly!G:G,MATCH($B248,data_wkly!$C:$C,0),1)=0,"",INDEX(data_wkly!G:G,MATCH($B248,data_wkly!$C:$C,0),1)),""))</f>
        <v>143.55333333333331</v>
      </c>
      <c r="G248" s="21">
        <f>IFERROR(IF(INDEX(data_wkly!H:H,MATCH($B248,data_wkly!$C:$C,0),1)=0,"",INDEX(data_wkly!H:H,MATCH($B248,data_wkly!$C:$C,0),1)),"")</f>
        <v>144.16</v>
      </c>
      <c r="H248" s="21">
        <f>IF(C248="","",IFERROR(INDEX(data_wkly!I:I,MATCH($B248,data_wkly!$C:$C,0),1),""))</f>
        <v>-0.42000000000001592</v>
      </c>
      <c r="I248" s="21">
        <f>IF(H248="","",IFERROR(IF(INDEX(data_wkly!J:J,MATCH($B248,data_wkly!$C:$C,0),1)=0,"",INDEX(data_wkly!J:J,MATCH($B248,data_wkly!$C:$C,0),1)),""))</f>
        <v>140.97</v>
      </c>
      <c r="J248" s="21">
        <f>IFERROR(IF(INDEX(data_wkly!K:K,MATCH($B248,data_wkly!$C:$C,0),1)=0,"",INDEX(data_wkly!K:K,MATCH($B248,data_wkly!$C:$C,0),1)),"")</f>
        <v>83.82</v>
      </c>
      <c r="K248" s="86">
        <f>IFERROR(IF(INDEX(data_wkly!L:L,MATCH($B248,data_wkly!$C:$C,0),1)=0,"",INDEX(data_wkly!L:L,MATCH($B248,data_wkly!$C:$C,0),1)),"")</f>
        <v>11.2</v>
      </c>
      <c r="L248" s="156"/>
      <c r="M248" s="155">
        <f>IFERROR(IF(INDEX(data_wkly!M:M,MATCH($B248,data_wkly!$C:$C,0),1)=0,"",INDEX(data_wkly!M:M,MATCH($B248,data_wkly!$C:$C,0),1)),"")</f>
        <v>83960</v>
      </c>
      <c r="N248" s="21">
        <f>IFERROR(IF(INDEX(data_wkly!N:N,MATCH($B248,data_wkly!$C:$C,0),1)=0,"",INDEX(data_wkly!N:N,MATCH($B248,data_wkly!$C:$C,0),1)),"")</f>
        <v>150.01</v>
      </c>
      <c r="O248" s="21">
        <f>IF(M248="","",IFERROR(INDEX(data_wkly!O:O,MATCH($B248,data_wkly!$C:$C,0),1),""))</f>
        <v>-0.45000000000001705</v>
      </c>
      <c r="P248" s="21">
        <f>IF(M248="","",IFERROR(IF(INDEX(data_wkly!P:P,MATCH($B248,data_wkly!$C:$C,0),1)=0,"",INDEX(data_wkly!P:P,MATCH($B248,data_wkly!$C:$C,0),1)),""))</f>
        <v>146.95000000000002</v>
      </c>
      <c r="Q248" s="21">
        <f>IFERROR(IF(INDEX(data_wkly!Q:Q,MATCH($B248,data_wkly!$C:$C,0),1)=0,"",INDEX(data_wkly!Q:Q,MATCH($B248,data_wkly!$C:$C,0),1)),"")</f>
        <v>147.34</v>
      </c>
      <c r="R248" s="21">
        <f>IF(M248="","",IFERROR(INDEX(data_wkly!R:R,MATCH($B248,data_wkly!$C:$C,0),1),""))</f>
        <v>-0.43000000000000682</v>
      </c>
      <c r="S248" s="21">
        <f>IF(M248="","",IFERROR(IF(INDEX(data_wkly!S:S,MATCH($B248,data_wkly!$C:$C,0),1)=0,"",INDEX(data_wkly!S:S,MATCH($B248,data_wkly!$C:$C,0),1)),""))</f>
        <v>144.32000000000002</v>
      </c>
      <c r="T248" s="21">
        <f>IFERROR(IF(INDEX(data_wkly!T:T,MATCH($B248,data_wkly!$C:$C,0),1)=0,"",INDEX(data_wkly!T:T,MATCH($B248,data_wkly!$C:$C,0),1)),"")</f>
        <v>83.62</v>
      </c>
      <c r="U248" s="86">
        <f>IFERROR(IF(INDEX(data_wkly!U:U,MATCH($B248,data_wkly!$C:$C,0),1)=0,"",INDEX(data_wkly!U:U,MATCH($B248,data_wkly!$C:$C,0),1)),"")</f>
        <v>11.4</v>
      </c>
      <c r="V248" s="157">
        <f t="shared" si="18"/>
        <v>2</v>
      </c>
      <c r="W248" s="152">
        <f>IFERROR(IF(INDEX(data_wkly!W:W,MATCH($B248,data_wkly!$C:$C,0),1)=0,"",INDEX(data_wkly!W:W,MATCH($B248,data_wkly!$C:$C,0),1)),"")</f>
        <v>124.4945</v>
      </c>
      <c r="X248" s="21">
        <f>IFERROR(IF(INDEX(data_wkly!X:X,MATCH($B248,data_wkly!$C:$C,0),1)=0,"",INDEX(data_wkly!X:X,MATCH($B248,data_wkly!$C:$C,0),1)),"")</f>
        <v>-1.9288828989346314</v>
      </c>
      <c r="Y248" s="21">
        <f>IFERROR(IF(INDEX(data_wkly!Y:Y,MATCH($B248,data_wkly!$C:$C,0),1)=0,"",INDEX(data_wkly!Y:Y,MATCH($B248,data_wkly!$C:$C,0),1)),"")</f>
        <v>123.86</v>
      </c>
      <c r="Z248" s="21">
        <f>IFERROR(IF(INDEX(data_wkly!Z:Z,MATCH($B248,data_wkly!$C:$C,0),1)=0,"",INDEX(data_wkly!Z:Z,MATCH($B248,data_wkly!$C:$C,0),1)),"")</f>
        <v>-1.9899999999999949</v>
      </c>
      <c r="AA248" s="152">
        <f>IFERROR(IF(INDEX(data_wkly!AA:AA,MATCH($B248,data_wkly!$C:$C,0),1)=0,"",INDEX(data_wkly!AA:AA,MATCH($B248,data_wkly!$C:$C,0),1)),"")</f>
        <v>126.59</v>
      </c>
      <c r="AB248" s="21">
        <f>IFERROR(IF(INDEX(data_wkly!AB:AB,MATCH($B248,data_wkly!$C:$C,0),1)=0,"",INDEX(data_wkly!AB:AB,MATCH($B248,data_wkly!$C:$C,0),1)),"")</f>
        <v>-2.2299999999999898</v>
      </c>
      <c r="AC248" s="21">
        <f>IFERROR(IF(INDEX(data_wkly!AC:AC,MATCH($B248,data_wkly!$C:$C,0),1)=0,"",INDEX(data_wkly!AC:AC,MATCH($B248,data_wkly!$C:$C,0),1)),"")</f>
        <v>125.34</v>
      </c>
      <c r="AD248" s="21">
        <f>IFERROR(IF(INDEX(data_wkly!AD:AD,MATCH($B248,data_wkly!$C:$C,0),1)=0,"",INDEX(data_wkly!AD:AD,MATCH($B248,data_wkly!$C:$C,0),1)),"")</f>
        <v>-2.3400000000000034</v>
      </c>
      <c r="AE248" s="157">
        <f t="shared" si="19"/>
        <v>2</v>
      </c>
      <c r="AF248" s="154" t="str">
        <f>IFERROR(IF(INDEX(data_wkly!AF:AF,MATCH($B248,data_wkly!$C:$C,0),1)=0,"",INDEX(data_wkly!AF:AF,MATCH($B248,data_wkly!$C:$C,0),1)),"")</f>
        <v/>
      </c>
      <c r="AG248" s="153" t="str">
        <f>IFERROR(IF(AF248="","",INDEX(data_wkly!AG:AG,MATCH($B248,data_wkly!$C:$C,0),1)),"")</f>
        <v/>
      </c>
      <c r="AH248" s="153" t="str">
        <f>IFERROR(IF(INDEX(data_wkly!AH:AH,MATCH($B248,data_wkly!$C:$C,0),1)=0,"",INDEX(data_wkly!AH:AH,MATCH($B248,data_wkly!$C:$C,0),1)),"")</f>
        <v/>
      </c>
      <c r="AI248" s="153" t="str">
        <f>IFERROR(IF(INDEX(data_wkly!AI:AI,MATCH($B248,data_wkly!$C:$C,0),1)=0,"",INDEX(data_wkly!AI:AI,MATCH($B248,data_wkly!$C:$C,0),1)),"")</f>
        <v/>
      </c>
      <c r="AJ248" s="153" t="str">
        <f>IFERROR(IF(AI248="","",INDEX(data_wkly!AJ:AJ,MATCH($B248,data_wkly!$C:$C,0),1)),"")</f>
        <v/>
      </c>
      <c r="AK248" s="153" t="str">
        <f>IFERROR(IF(INDEX(data_wkly!AK:AK,MATCH($B248,data_wkly!$C:$C,0),1)=0,"",INDEX(data_wkly!AK:AK,MATCH($B248,data_wkly!$C:$C,0),1)),"")</f>
        <v/>
      </c>
      <c r="AL248" s="153" t="str">
        <f>IFERROR(IF(INDEX(data_wkly!AL:AL,MATCH($B248,data_wkly!$C:$C,0),1)=0,"",INDEX(data_wkly!AL:AL,MATCH($B248,data_wkly!$C:$C,0),1)),"")</f>
        <v/>
      </c>
      <c r="AM248" s="183" t="str">
        <f>IFERROR(IF(INDEX(data_wkly!AM:AM,MATCH($B248,data_wkly!$C:$C,0),1)=0,"",INDEX(data_wkly!AM:AM,MATCH($B248,data_wkly!$C:$C,0),1)),"")</f>
        <v/>
      </c>
      <c r="AN248" s="41" t="str">
        <f t="shared" si="24"/>
        <v/>
      </c>
      <c r="AO248" s="88">
        <f t="shared" si="23"/>
        <v>2</v>
      </c>
    </row>
    <row r="249" spans="1:41">
      <c r="A249" s="88">
        <f t="shared" si="21"/>
        <v>1</v>
      </c>
      <c r="B249" s="89">
        <f t="shared" si="22"/>
        <v>43386</v>
      </c>
      <c r="C249" s="155">
        <f>IFERROR(IF(INDEX(data_wkly!D:D,MATCH($B249,data_wkly!$C:$C,0),1)=0,"",INDEX(data_wkly!D:D,MATCH($B249,data_wkly!$C:$C,0),1)),"")</f>
        <v>86507</v>
      </c>
      <c r="D249" s="21">
        <f>IFERROR(IF(INDEX(data_wkly!E:E,MATCH($B249,data_wkly!$C:$C,0),1)=0,"",INDEX(data_wkly!E:E,MATCH($B249,data_wkly!$C:$C,0),1)),"")</f>
        <v>146.30000000000001</v>
      </c>
      <c r="E249" s="21">
        <f>IF(C249="","",IFERROR(INDEX(data_wkly!F:F,MATCH($B249,data_wkly!$C:$C,0),1),""))</f>
        <v>-0.48999999999998067</v>
      </c>
      <c r="F249" s="21">
        <f>IF(E249="","",IFERROR(IF(INDEX(data_wkly!G:G,MATCH($B249,data_wkly!$C:$C,0),1)=0,"",INDEX(data_wkly!G:G,MATCH($B249,data_wkly!$C:$C,0),1)),""))</f>
        <v>143.60333333333335</v>
      </c>
      <c r="G249" s="21">
        <f>IFERROR(IF(INDEX(data_wkly!H:H,MATCH($B249,data_wkly!$C:$C,0),1)=0,"",INDEX(data_wkly!H:H,MATCH($B249,data_wkly!$C:$C,0),1)),"")</f>
        <v>143.68</v>
      </c>
      <c r="H249" s="21">
        <f>IF(C249="","",IFERROR(INDEX(data_wkly!I:I,MATCH($B249,data_wkly!$C:$C,0),1),""))</f>
        <v>-0.47999999999998977</v>
      </c>
      <c r="I249" s="21">
        <f>IF(H249="","",IFERROR(IF(INDEX(data_wkly!J:J,MATCH($B249,data_wkly!$C:$C,0),1)=0,"",INDEX(data_wkly!J:J,MATCH($B249,data_wkly!$C:$C,0),1)),""))</f>
        <v>141.02666666666667</v>
      </c>
      <c r="J249" s="21">
        <f>IFERROR(IF(INDEX(data_wkly!K:K,MATCH($B249,data_wkly!$C:$C,0),1)=0,"",INDEX(data_wkly!K:K,MATCH($B249,data_wkly!$C:$C,0),1)),"")</f>
        <v>83.64</v>
      </c>
      <c r="K249" s="86">
        <f>IFERROR(IF(INDEX(data_wkly!L:L,MATCH($B249,data_wkly!$C:$C,0),1)=0,"",INDEX(data_wkly!L:L,MATCH($B249,data_wkly!$C:$C,0),1)),"")</f>
        <v>11.2</v>
      </c>
      <c r="L249" s="156"/>
      <c r="M249" s="155">
        <f>IFERROR(IF(INDEX(data_wkly!M:M,MATCH($B249,data_wkly!$C:$C,0),1)=0,"",INDEX(data_wkly!M:M,MATCH($B249,data_wkly!$C:$C,0),1)),"")</f>
        <v>80573</v>
      </c>
      <c r="N249" s="21">
        <f>IFERROR(IF(INDEX(data_wkly!N:N,MATCH($B249,data_wkly!$C:$C,0),1)=0,"",INDEX(data_wkly!N:N,MATCH($B249,data_wkly!$C:$C,0),1)),"")</f>
        <v>149.38999999999999</v>
      </c>
      <c r="O249" s="21">
        <f>IF(M249="","",IFERROR(INDEX(data_wkly!O:O,MATCH($B249,data_wkly!$C:$C,0),1),""))</f>
        <v>-0.62000000000000455</v>
      </c>
      <c r="P249" s="21">
        <f>IF(M249="","",IFERROR(IF(INDEX(data_wkly!P:P,MATCH($B249,data_wkly!$C:$C,0),1)=0,"",INDEX(data_wkly!P:P,MATCH($B249,data_wkly!$C:$C,0),1)),""))</f>
        <v>146.77666666666667</v>
      </c>
      <c r="Q249" s="21">
        <f>IFERROR(IF(INDEX(data_wkly!Q:Q,MATCH($B249,data_wkly!$C:$C,0),1)=0,"",INDEX(data_wkly!Q:Q,MATCH($B249,data_wkly!$C:$C,0),1)),"")</f>
        <v>146.72</v>
      </c>
      <c r="R249" s="21">
        <f>IF(M249="","",IFERROR(INDEX(data_wkly!R:R,MATCH($B249,data_wkly!$C:$C,0),1),""))</f>
        <v>-0.62000000000000455</v>
      </c>
      <c r="S249" s="21">
        <f>IF(M249="","",IFERROR(IF(INDEX(data_wkly!S:S,MATCH($B249,data_wkly!$C:$C,0),1)=0,"",INDEX(data_wkly!S:S,MATCH($B249,data_wkly!$C:$C,0),1)),""))</f>
        <v>144.14666666666668</v>
      </c>
      <c r="T249" s="21">
        <f>IFERROR(IF(INDEX(data_wkly!T:T,MATCH($B249,data_wkly!$C:$C,0),1)=0,"",INDEX(data_wkly!T:T,MATCH($B249,data_wkly!$C:$C,0),1)),"")</f>
        <v>83.59</v>
      </c>
      <c r="U249" s="86">
        <f>IFERROR(IF(INDEX(data_wkly!U:U,MATCH($B249,data_wkly!$C:$C,0),1)=0,"",INDEX(data_wkly!U:U,MATCH($B249,data_wkly!$C:$C,0),1)),"")</f>
        <v>11.4</v>
      </c>
      <c r="V249" s="157">
        <f t="shared" si="18"/>
        <v>1</v>
      </c>
      <c r="W249" s="152">
        <f>IFERROR(IF(INDEX(data_wkly!W:W,MATCH($B249,data_wkly!$C:$C,0),1)=0,"",INDEX(data_wkly!W:W,MATCH($B249,data_wkly!$C:$C,0),1)),"")</f>
        <v>121.709</v>
      </c>
      <c r="X249" s="21">
        <f>IFERROR(IF(INDEX(data_wkly!X:X,MATCH($B249,data_wkly!$C:$C,0),1)=0,"",INDEX(data_wkly!X:X,MATCH($B249,data_wkly!$C:$C,0),1)),"")</f>
        <v>-2.7855498399448493</v>
      </c>
      <c r="Y249" s="21">
        <f>IFERROR(IF(INDEX(data_wkly!Y:Y,MATCH($B249,data_wkly!$C:$C,0),1)=0,"",INDEX(data_wkly!Y:Y,MATCH($B249,data_wkly!$C:$C,0),1)),"")</f>
        <v>121.02</v>
      </c>
      <c r="Z249" s="21">
        <f>IFERROR(IF(INDEX(data_wkly!Z:Z,MATCH($B249,data_wkly!$C:$C,0),1)=0,"",INDEX(data_wkly!Z:Z,MATCH($B249,data_wkly!$C:$C,0),1)),"")</f>
        <v>-2.8400000000000034</v>
      </c>
      <c r="AA249" s="152">
        <f>IFERROR(IF(INDEX(data_wkly!AA:AA,MATCH($B249,data_wkly!$C:$C,0),1)=0,"",INDEX(data_wkly!AA:AA,MATCH($B249,data_wkly!$C:$C,0),1)),"")</f>
        <v>123.85</v>
      </c>
      <c r="AB249" s="21">
        <f>IFERROR(IF(INDEX(data_wkly!AB:AB,MATCH($B249,data_wkly!$C:$C,0),1)=0,"",INDEX(data_wkly!AB:AB,MATCH($B249,data_wkly!$C:$C,0),1)),"")</f>
        <v>-2.7400000000000091</v>
      </c>
      <c r="AC249" s="21">
        <f>IFERROR(IF(INDEX(data_wkly!AC:AC,MATCH($B249,data_wkly!$C:$C,0),1)=0,"",INDEX(data_wkly!AC:AC,MATCH($B249,data_wkly!$C:$C,0),1)),"")</f>
        <v>122.48</v>
      </c>
      <c r="AD249" s="21">
        <f>IFERROR(IF(INDEX(data_wkly!AD:AD,MATCH($B249,data_wkly!$C:$C,0),1)=0,"",INDEX(data_wkly!AD:AD,MATCH($B249,data_wkly!$C:$C,0),1)),"")</f>
        <v>-2.8599999999999994</v>
      </c>
      <c r="AE249" s="157">
        <f t="shared" si="19"/>
        <v>1</v>
      </c>
      <c r="AF249" s="154" t="str">
        <f>IFERROR(IF(INDEX(data_wkly!AF:AF,MATCH($B249,data_wkly!$C:$C,0),1)=0,"",INDEX(data_wkly!AF:AF,MATCH($B249,data_wkly!$C:$C,0),1)),"")</f>
        <v/>
      </c>
      <c r="AG249" s="153" t="str">
        <f>IFERROR(IF(AF249="","",INDEX(data_wkly!AG:AG,MATCH($B249,data_wkly!$C:$C,0),1)),"")</f>
        <v/>
      </c>
      <c r="AH249" s="153" t="str">
        <f>IFERROR(IF(INDEX(data_wkly!AH:AH,MATCH($B249,data_wkly!$C:$C,0),1)=0,"",INDEX(data_wkly!AH:AH,MATCH($B249,data_wkly!$C:$C,0),1)),"")</f>
        <v/>
      </c>
      <c r="AI249" s="153" t="str">
        <f>IFERROR(IF(INDEX(data_wkly!AI:AI,MATCH($B249,data_wkly!$C:$C,0),1)=0,"",INDEX(data_wkly!AI:AI,MATCH($B249,data_wkly!$C:$C,0),1)),"")</f>
        <v/>
      </c>
      <c r="AJ249" s="153" t="str">
        <f>IFERROR(IF(AI249="","",INDEX(data_wkly!AJ:AJ,MATCH($B249,data_wkly!$C:$C,0),1)),"")</f>
        <v/>
      </c>
      <c r="AK249" s="153" t="str">
        <f>IFERROR(IF(INDEX(data_wkly!AK:AK,MATCH($B249,data_wkly!$C:$C,0),1)=0,"",INDEX(data_wkly!AK:AK,MATCH($B249,data_wkly!$C:$C,0),1)),"")</f>
        <v/>
      </c>
      <c r="AL249" s="153" t="str">
        <f>IFERROR(IF(INDEX(data_wkly!AL:AL,MATCH($B249,data_wkly!$C:$C,0),1)=0,"",INDEX(data_wkly!AL:AL,MATCH($B249,data_wkly!$C:$C,0),1)),"")</f>
        <v/>
      </c>
      <c r="AM249" s="183" t="str">
        <f>IFERROR(IF(INDEX(data_wkly!AM:AM,MATCH($B249,data_wkly!$C:$C,0),1)=0,"",INDEX(data_wkly!AM:AM,MATCH($B249,data_wkly!$C:$C,0),1)),"")</f>
        <v/>
      </c>
      <c r="AN249" s="41" t="str">
        <f t="shared" si="24"/>
        <v/>
      </c>
      <c r="AO249" s="88">
        <f t="shared" si="23"/>
        <v>1</v>
      </c>
    </row>
    <row r="250" spans="1:41">
      <c r="A250" s="88">
        <f t="shared" si="21"/>
        <v>2</v>
      </c>
      <c r="B250" s="89">
        <f t="shared" si="22"/>
        <v>43393</v>
      </c>
      <c r="C250" s="155">
        <f>IFERROR(IF(INDEX(data_wkly!D:D,MATCH($B250,data_wkly!$C:$C,0),1)=0,"",INDEX(data_wkly!D:D,MATCH($B250,data_wkly!$C:$C,0),1)),"")</f>
        <v>81520</v>
      </c>
      <c r="D250" s="21">
        <f>IFERROR(IF(INDEX(data_wkly!E:E,MATCH($B250,data_wkly!$C:$C,0),1)=0,"",INDEX(data_wkly!E:E,MATCH($B250,data_wkly!$C:$C,0),1)),"")</f>
        <v>145.37</v>
      </c>
      <c r="E250" s="21">
        <f>IF(C250="","",IFERROR(INDEX(data_wkly!F:F,MATCH($B250,data_wkly!$C:$C,0),1),""))</f>
        <v>-0.93000000000000682</v>
      </c>
      <c r="F250" s="21">
        <f>IF(E250="","",IFERROR(IF(INDEX(data_wkly!G:G,MATCH($B250,data_wkly!$C:$C,0),1)=0,"",INDEX(data_wkly!G:G,MATCH($B250,data_wkly!$C:$C,0),1)),""))</f>
        <v>143.30000000000001</v>
      </c>
      <c r="G250" s="21">
        <f>IFERROR(IF(INDEX(data_wkly!H:H,MATCH($B250,data_wkly!$C:$C,0),1)=0,"",INDEX(data_wkly!H:H,MATCH($B250,data_wkly!$C:$C,0),1)),"")</f>
        <v>142.77000000000001</v>
      </c>
      <c r="H250" s="21">
        <f>IF(C250="","",IFERROR(INDEX(data_wkly!I:I,MATCH($B250,data_wkly!$C:$C,0),1),""))</f>
        <v>-0.90999999999999659</v>
      </c>
      <c r="I250" s="21">
        <f>IF(H250="","",IFERROR(IF(INDEX(data_wkly!J:J,MATCH($B250,data_wkly!$C:$C,0),1)=0,"",INDEX(data_wkly!J:J,MATCH($B250,data_wkly!$C:$C,0),1)),""))</f>
        <v>140.72666666666666</v>
      </c>
      <c r="J250" s="21">
        <f>IFERROR(IF(INDEX(data_wkly!K:K,MATCH($B250,data_wkly!$C:$C,0),1)=0,"",INDEX(data_wkly!K:K,MATCH($B250,data_wkly!$C:$C,0),1)),"")</f>
        <v>84.32</v>
      </c>
      <c r="K250" s="86">
        <f>IFERROR(IF(INDEX(data_wkly!L:L,MATCH($B250,data_wkly!$C:$C,0),1)=0,"",INDEX(data_wkly!L:L,MATCH($B250,data_wkly!$C:$C,0),1)),"")</f>
        <v>11.4</v>
      </c>
      <c r="L250" s="156"/>
      <c r="M250" s="155">
        <f>IFERROR(IF(INDEX(data_wkly!M:M,MATCH($B250,data_wkly!$C:$C,0),1)=0,"",INDEX(data_wkly!M:M,MATCH($B250,data_wkly!$C:$C,0),1)),"")</f>
        <v>79733</v>
      </c>
      <c r="N250" s="21">
        <f>IFERROR(IF(INDEX(data_wkly!N:N,MATCH($B250,data_wkly!$C:$C,0),1)=0,"",INDEX(data_wkly!N:N,MATCH($B250,data_wkly!$C:$C,0),1)),"")</f>
        <v>148.91999999999999</v>
      </c>
      <c r="O250" s="21">
        <f>IF(M250="","",IFERROR(INDEX(data_wkly!O:O,MATCH($B250,data_wkly!$C:$C,0),1),""))</f>
        <v>-0.46999999999999886</v>
      </c>
      <c r="P250" s="21">
        <f>IF(M250="","",IFERROR(IF(INDEX(data_wkly!P:P,MATCH($B250,data_wkly!$C:$C,0),1)=0,"",INDEX(data_wkly!P:P,MATCH($B250,data_wkly!$C:$C,0),1)),""))</f>
        <v>146.62666666666667</v>
      </c>
      <c r="Q250" s="21">
        <f>IFERROR(IF(INDEX(data_wkly!Q:Q,MATCH($B250,data_wkly!$C:$C,0),1)=0,"",INDEX(data_wkly!Q:Q,MATCH($B250,data_wkly!$C:$C,0),1)),"")</f>
        <v>146.27000000000001</v>
      </c>
      <c r="R250" s="21">
        <f>IF(M250="","",IFERROR(INDEX(data_wkly!R:R,MATCH($B250,data_wkly!$C:$C,0),1),""))</f>
        <v>-0.44999999999998863</v>
      </c>
      <c r="S250" s="21">
        <f>IF(M250="","",IFERROR(IF(INDEX(data_wkly!S:S,MATCH($B250,data_wkly!$C:$C,0),1)=0,"",INDEX(data_wkly!S:S,MATCH($B250,data_wkly!$C:$C,0),1)),""))</f>
        <v>144.00666666666666</v>
      </c>
      <c r="T250" s="21">
        <f>IFERROR(IF(INDEX(data_wkly!T:T,MATCH($B250,data_wkly!$C:$C,0),1)=0,"",INDEX(data_wkly!T:T,MATCH($B250,data_wkly!$C:$C,0),1)),"")</f>
        <v>83.99</v>
      </c>
      <c r="U250" s="86">
        <f>IFERROR(IF(INDEX(data_wkly!U:U,MATCH($B250,data_wkly!$C:$C,0),1)=0,"",INDEX(data_wkly!U:U,MATCH($B250,data_wkly!$C:$C,0),1)),"")</f>
        <v>11.5</v>
      </c>
      <c r="V250" s="157">
        <f t="shared" si="18"/>
        <v>2</v>
      </c>
      <c r="W250" s="152">
        <f>IFERROR(IF(INDEX(data_wkly!W:W,MATCH($B250,data_wkly!$C:$C,0),1)=0,"",INDEX(data_wkly!W:W,MATCH($B250,data_wkly!$C:$C,0),1)),"")</f>
        <v>120.7701</v>
      </c>
      <c r="X250" s="21">
        <f>IFERROR(IF(INDEX(data_wkly!X:X,MATCH($B250,data_wkly!$C:$C,0),1)=0,"",INDEX(data_wkly!X:X,MATCH($B250,data_wkly!$C:$C,0),1)),"")</f>
        <v>-0.93890228190880975</v>
      </c>
      <c r="Y250" s="21">
        <f>IFERROR(IF(INDEX(data_wkly!Y:Y,MATCH($B250,data_wkly!$C:$C,0),1)=0,"",INDEX(data_wkly!Y:Y,MATCH($B250,data_wkly!$C:$C,0),1)),"")</f>
        <v>120.07</v>
      </c>
      <c r="Z250" s="21">
        <f>IFERROR(IF(INDEX(data_wkly!Z:Z,MATCH($B250,data_wkly!$C:$C,0),1)=0,"",INDEX(data_wkly!Z:Z,MATCH($B250,data_wkly!$C:$C,0),1)),"")</f>
        <v>-0.95000000000000284</v>
      </c>
      <c r="AA250" s="152">
        <f>IFERROR(IF(INDEX(data_wkly!AA:AA,MATCH($B250,data_wkly!$C:$C,0),1)=0,"",INDEX(data_wkly!AA:AA,MATCH($B250,data_wkly!$C:$C,0),1)),"")</f>
        <v>122.66</v>
      </c>
      <c r="AB250" s="21">
        <f>IFERROR(IF(INDEX(data_wkly!AB:AB,MATCH($B250,data_wkly!$C:$C,0),1)=0,"",INDEX(data_wkly!AB:AB,MATCH($B250,data_wkly!$C:$C,0),1)),"")</f>
        <v>-1.1899999999999977</v>
      </c>
      <c r="AC250" s="21">
        <f>IFERROR(IF(INDEX(data_wkly!AC:AC,MATCH($B250,data_wkly!$C:$C,0),1)=0,"",INDEX(data_wkly!AC:AC,MATCH($B250,data_wkly!$C:$C,0),1)),"")</f>
        <v>121.26</v>
      </c>
      <c r="AD250" s="21">
        <f>IFERROR(IF(INDEX(data_wkly!AD:AD,MATCH($B250,data_wkly!$C:$C,0),1)=0,"",INDEX(data_wkly!AD:AD,MATCH($B250,data_wkly!$C:$C,0),1)),"")</f>
        <v>-1.2199999999999989</v>
      </c>
      <c r="AE250" s="157">
        <f t="shared" si="19"/>
        <v>2</v>
      </c>
      <c r="AF250" s="154" t="str">
        <f>IFERROR(IF(INDEX(data_wkly!AF:AF,MATCH($B250,data_wkly!$C:$C,0),1)=0,"",INDEX(data_wkly!AF:AF,MATCH($B250,data_wkly!$C:$C,0),1)),"")</f>
        <v/>
      </c>
      <c r="AG250" s="153" t="str">
        <f>IFERROR(IF(AF250="","",INDEX(data_wkly!AG:AG,MATCH($B250,data_wkly!$C:$C,0),1)),"")</f>
        <v/>
      </c>
      <c r="AH250" s="153" t="str">
        <f>IFERROR(IF(INDEX(data_wkly!AH:AH,MATCH($B250,data_wkly!$C:$C,0),1)=0,"",INDEX(data_wkly!AH:AH,MATCH($B250,data_wkly!$C:$C,0),1)),"")</f>
        <v/>
      </c>
      <c r="AI250" s="153" t="str">
        <f>IFERROR(IF(INDEX(data_wkly!AI:AI,MATCH($B250,data_wkly!$C:$C,0),1)=0,"",INDEX(data_wkly!AI:AI,MATCH($B250,data_wkly!$C:$C,0),1)),"")</f>
        <v/>
      </c>
      <c r="AJ250" s="153" t="str">
        <f>IFERROR(IF(AI250="","",INDEX(data_wkly!AJ:AJ,MATCH($B250,data_wkly!$C:$C,0),1)),"")</f>
        <v/>
      </c>
      <c r="AK250" s="153" t="str">
        <f>IFERROR(IF(INDEX(data_wkly!AK:AK,MATCH($B250,data_wkly!$C:$C,0),1)=0,"",INDEX(data_wkly!AK:AK,MATCH($B250,data_wkly!$C:$C,0),1)),"")</f>
        <v/>
      </c>
      <c r="AL250" s="153" t="str">
        <f>IFERROR(IF(INDEX(data_wkly!AL:AL,MATCH($B250,data_wkly!$C:$C,0),1)=0,"",INDEX(data_wkly!AL:AL,MATCH($B250,data_wkly!$C:$C,0),1)),"")</f>
        <v/>
      </c>
      <c r="AM250" s="183" t="str">
        <f>IFERROR(IF(INDEX(data_wkly!AM:AM,MATCH($B250,data_wkly!$C:$C,0),1)=0,"",INDEX(data_wkly!AM:AM,MATCH($B250,data_wkly!$C:$C,0),1)),"")</f>
        <v/>
      </c>
      <c r="AN250" s="41" t="str">
        <f t="shared" si="24"/>
        <v/>
      </c>
      <c r="AO250" s="88">
        <f t="shared" si="23"/>
        <v>2</v>
      </c>
    </row>
    <row r="251" spans="1:41">
      <c r="A251" s="88">
        <f t="shared" si="21"/>
        <v>1</v>
      </c>
      <c r="B251" s="89">
        <f t="shared" si="22"/>
        <v>43400</v>
      </c>
      <c r="C251" s="155">
        <f>IFERROR(IF(INDEX(data_wkly!D:D,MATCH($B251,data_wkly!$C:$C,0),1)=0,"",INDEX(data_wkly!D:D,MATCH($B251,data_wkly!$C:$C,0),1)),"")</f>
        <v>83619</v>
      </c>
      <c r="D251" s="21">
        <f>IFERROR(IF(INDEX(data_wkly!E:E,MATCH($B251,data_wkly!$C:$C,0),1)=0,"",INDEX(data_wkly!E:E,MATCH($B251,data_wkly!$C:$C,0),1)),"")</f>
        <v>145.16999999999999</v>
      </c>
      <c r="E251" s="21">
        <f>IF(C251="","",IFERROR(INDEX(data_wkly!F:F,MATCH($B251,data_wkly!$C:$C,0),1),""))</f>
        <v>-0.20000000000001705</v>
      </c>
      <c r="F251" s="21">
        <f>IF(E251="","",IFERROR(IF(INDEX(data_wkly!G:G,MATCH($B251,data_wkly!$C:$C,0),1)=0,"",INDEX(data_wkly!G:G,MATCH($B251,data_wkly!$C:$C,0),1)),""))</f>
        <v>143.41666666666666</v>
      </c>
      <c r="G251" s="21">
        <f>IFERROR(IF(INDEX(data_wkly!H:H,MATCH($B251,data_wkly!$C:$C,0),1)=0,"",INDEX(data_wkly!H:H,MATCH($B251,data_wkly!$C:$C,0),1)),"")</f>
        <v>142.58000000000001</v>
      </c>
      <c r="H251" s="21">
        <f>IF(C251="","",IFERROR(INDEX(data_wkly!I:I,MATCH($B251,data_wkly!$C:$C,0),1),""))</f>
        <v>-0.18999999999999773</v>
      </c>
      <c r="I251" s="21">
        <f>IF(H251="","",IFERROR(IF(INDEX(data_wkly!J:J,MATCH($B251,data_wkly!$C:$C,0),1)=0,"",INDEX(data_wkly!J:J,MATCH($B251,data_wkly!$C:$C,0),1)),""))</f>
        <v>140.84</v>
      </c>
      <c r="J251" s="21">
        <f>IFERROR(IF(INDEX(data_wkly!K:K,MATCH($B251,data_wkly!$C:$C,0),1)=0,"",INDEX(data_wkly!K:K,MATCH($B251,data_wkly!$C:$C,0),1)),"")</f>
        <v>84.7</v>
      </c>
      <c r="K251" s="86">
        <f>IFERROR(IF(INDEX(data_wkly!L:L,MATCH($B251,data_wkly!$C:$C,0),1)=0,"",INDEX(data_wkly!L:L,MATCH($B251,data_wkly!$C:$C,0),1)),"")</f>
        <v>11.3</v>
      </c>
      <c r="L251" s="156"/>
      <c r="M251" s="155">
        <f>IFERROR(IF(INDEX(data_wkly!M:M,MATCH($B251,data_wkly!$C:$C,0),1)=0,"",INDEX(data_wkly!M:M,MATCH($B251,data_wkly!$C:$C,0),1)),"")</f>
        <v>79530</v>
      </c>
      <c r="N251" s="21">
        <f>IFERROR(IF(INDEX(data_wkly!N:N,MATCH($B251,data_wkly!$C:$C,0),1)=0,"",INDEX(data_wkly!N:N,MATCH($B251,data_wkly!$C:$C,0),1)),"")</f>
        <v>148.94999999999999</v>
      </c>
      <c r="O251" s="21">
        <f>IF(M251="","",IFERROR(INDEX(data_wkly!O:O,MATCH($B251,data_wkly!$C:$C,0),1),""))</f>
        <v>3.0000000000001137E-2</v>
      </c>
      <c r="P251" s="21">
        <f>IF(M251="","",IFERROR(IF(INDEX(data_wkly!P:P,MATCH($B251,data_wkly!$C:$C,0),1)=0,"",INDEX(data_wkly!P:P,MATCH($B251,data_wkly!$C:$C,0),1)),""))</f>
        <v>146.35999999999999</v>
      </c>
      <c r="Q251" s="21">
        <f>IFERROR(IF(INDEX(data_wkly!Q:Q,MATCH($B251,data_wkly!$C:$C,0),1)=0,"",INDEX(data_wkly!Q:Q,MATCH($B251,data_wkly!$C:$C,0),1)),"")</f>
        <v>146.30000000000001</v>
      </c>
      <c r="R251" s="21">
        <f>IF(M251="","",IFERROR(INDEX(data_wkly!R:R,MATCH($B251,data_wkly!$C:$C,0),1),""))</f>
        <v>3.0000000000001137E-2</v>
      </c>
      <c r="S251" s="21">
        <f>IF(M251="","",IFERROR(IF(INDEX(data_wkly!S:S,MATCH($B251,data_wkly!$C:$C,0),1)=0,"",INDEX(data_wkly!S:S,MATCH($B251,data_wkly!$C:$C,0),1)),""))</f>
        <v>143.74666666666667</v>
      </c>
      <c r="T251" s="21">
        <f>IFERROR(IF(INDEX(data_wkly!T:T,MATCH($B251,data_wkly!$C:$C,0),1)=0,"",INDEX(data_wkly!T:T,MATCH($B251,data_wkly!$C:$C,0),1)),"")</f>
        <v>84.5</v>
      </c>
      <c r="U251" s="86">
        <f>IFERROR(IF(INDEX(data_wkly!U:U,MATCH($B251,data_wkly!$C:$C,0),1)=0,"",INDEX(data_wkly!U:U,MATCH($B251,data_wkly!$C:$C,0),1)),"")</f>
        <v>11.5</v>
      </c>
      <c r="V251" s="157">
        <f t="shared" si="18"/>
        <v>1</v>
      </c>
      <c r="W251" s="152">
        <f>IFERROR(IF(INDEX(data_wkly!W:W,MATCH($B251,data_wkly!$C:$C,0),1)=0,"",INDEX(data_wkly!W:W,MATCH($B251,data_wkly!$C:$C,0),1)),"")</f>
        <v>120.5891</v>
      </c>
      <c r="X251" s="21">
        <f>IFERROR(IF(INDEX(data_wkly!X:X,MATCH($B251,data_wkly!$C:$C,0),1)=0,"",INDEX(data_wkly!X:X,MATCH($B251,data_wkly!$C:$C,0),1)),"")</f>
        <v>-0.18094752346273424</v>
      </c>
      <c r="Y251" s="21">
        <f>IFERROR(IF(INDEX(data_wkly!Y:Y,MATCH($B251,data_wkly!$C:$C,0),1)=0,"",INDEX(data_wkly!Y:Y,MATCH($B251,data_wkly!$C:$C,0),1)),"")</f>
        <v>119.87</v>
      </c>
      <c r="Z251" s="21">
        <f>IFERROR(IF(INDEX(data_wkly!Z:Z,MATCH($B251,data_wkly!$C:$C,0),1)=0,"",INDEX(data_wkly!Z:Z,MATCH($B251,data_wkly!$C:$C,0),1)),"")</f>
        <v>-0.19999999999998863</v>
      </c>
      <c r="AA251" s="152">
        <f>IFERROR(IF(INDEX(data_wkly!AA:AA,MATCH($B251,data_wkly!$C:$C,0),1)=0,"",INDEX(data_wkly!AA:AA,MATCH($B251,data_wkly!$C:$C,0),1)),"")</f>
        <v>122.34</v>
      </c>
      <c r="AB251" s="21">
        <f>IFERROR(IF(INDEX(data_wkly!AB:AB,MATCH($B251,data_wkly!$C:$C,0),1)=0,"",INDEX(data_wkly!AB:AB,MATCH($B251,data_wkly!$C:$C,0),1)),"")</f>
        <v>-0.31999999999999318</v>
      </c>
      <c r="AC251" s="21">
        <f>IFERROR(IF(INDEX(data_wkly!AC:AC,MATCH($B251,data_wkly!$C:$C,0),1)=0,"",INDEX(data_wkly!AC:AC,MATCH($B251,data_wkly!$C:$C,0),1)),"")</f>
        <v>120.9</v>
      </c>
      <c r="AD251" s="21">
        <f>IFERROR(IF(INDEX(data_wkly!AD:AD,MATCH($B251,data_wkly!$C:$C,0),1)=0,"",INDEX(data_wkly!AD:AD,MATCH($B251,data_wkly!$C:$C,0),1)),"")</f>
        <v>-0.35999999999999943</v>
      </c>
      <c r="AE251" s="157">
        <f t="shared" si="19"/>
        <v>1</v>
      </c>
      <c r="AF251" s="154" t="str">
        <f>IFERROR(IF(INDEX(data_wkly!AF:AF,MATCH($B251,data_wkly!$C:$C,0),1)=0,"",INDEX(data_wkly!AF:AF,MATCH($B251,data_wkly!$C:$C,0),1)),"")</f>
        <v/>
      </c>
      <c r="AG251" s="153" t="str">
        <f>IFERROR(IF(AF251="","",INDEX(data_wkly!AG:AG,MATCH($B251,data_wkly!$C:$C,0),1)),"")</f>
        <v/>
      </c>
      <c r="AH251" s="153" t="str">
        <f>IFERROR(IF(INDEX(data_wkly!AH:AH,MATCH($B251,data_wkly!$C:$C,0),1)=0,"",INDEX(data_wkly!AH:AH,MATCH($B251,data_wkly!$C:$C,0),1)),"")</f>
        <v/>
      </c>
      <c r="AI251" s="153" t="str">
        <f>IFERROR(IF(INDEX(data_wkly!AI:AI,MATCH($B251,data_wkly!$C:$C,0),1)=0,"",INDEX(data_wkly!AI:AI,MATCH($B251,data_wkly!$C:$C,0),1)),"")</f>
        <v/>
      </c>
      <c r="AJ251" s="153" t="str">
        <f>IFERROR(IF(AI251="","",INDEX(data_wkly!AJ:AJ,MATCH($B251,data_wkly!$C:$C,0),1)),"")</f>
        <v/>
      </c>
      <c r="AK251" s="153" t="str">
        <f>IFERROR(IF(INDEX(data_wkly!AK:AK,MATCH($B251,data_wkly!$C:$C,0),1)=0,"",INDEX(data_wkly!AK:AK,MATCH($B251,data_wkly!$C:$C,0),1)),"")</f>
        <v/>
      </c>
      <c r="AL251" s="153" t="str">
        <f>IFERROR(IF(INDEX(data_wkly!AL:AL,MATCH($B251,data_wkly!$C:$C,0),1)=0,"",INDEX(data_wkly!AL:AL,MATCH($B251,data_wkly!$C:$C,0),1)),"")</f>
        <v/>
      </c>
      <c r="AM251" s="183" t="str">
        <f>IFERROR(IF(INDEX(data_wkly!AM:AM,MATCH($B251,data_wkly!$C:$C,0),1)=0,"",INDEX(data_wkly!AM:AM,MATCH($B251,data_wkly!$C:$C,0),1)),"")</f>
        <v/>
      </c>
      <c r="AN251" s="41" t="str">
        <f t="shared" si="24"/>
        <v/>
      </c>
      <c r="AO251" s="88">
        <f t="shared" si="23"/>
        <v>1</v>
      </c>
    </row>
    <row r="252" spans="1:41">
      <c r="A252" s="88">
        <f t="shared" si="21"/>
        <v>2</v>
      </c>
      <c r="B252" s="89">
        <f t="shared" si="22"/>
        <v>43407</v>
      </c>
      <c r="C252" s="155">
        <f>IFERROR(IF(INDEX(data_wkly!D:D,MATCH($B252,data_wkly!$C:$C,0),1)=0,"",INDEX(data_wkly!D:D,MATCH($B252,data_wkly!$C:$C,0),1)),"")</f>
        <v>85262</v>
      </c>
      <c r="D252" s="21">
        <f>IFERROR(IF(INDEX(data_wkly!E:E,MATCH($B252,data_wkly!$C:$C,0),1)=0,"",INDEX(data_wkly!E:E,MATCH($B252,data_wkly!$C:$C,0),1)),"")</f>
        <v>144.33000000000001</v>
      </c>
      <c r="E252" s="21">
        <f>IF(C252="","",IFERROR(INDEX(data_wkly!F:F,MATCH($B252,data_wkly!$C:$C,0),1),""))</f>
        <v>-0.83999999999997499</v>
      </c>
      <c r="F252" s="21">
        <f>IF(E252="","",IFERROR(IF(INDEX(data_wkly!G:G,MATCH($B252,data_wkly!$C:$C,0),1)=0,"",INDEX(data_wkly!G:G,MATCH($B252,data_wkly!$C:$C,0),1)),""))</f>
        <v>143.42999999999998</v>
      </c>
      <c r="G252" s="21">
        <f>IFERROR(IF(INDEX(data_wkly!H:H,MATCH($B252,data_wkly!$C:$C,0),1)=0,"",INDEX(data_wkly!H:H,MATCH($B252,data_wkly!$C:$C,0),1)),"")</f>
        <v>141.75</v>
      </c>
      <c r="H252" s="21">
        <f>IF(C252="","",IFERROR(INDEX(data_wkly!I:I,MATCH($B252,data_wkly!$C:$C,0),1),""))</f>
        <v>-0.83000000000001251</v>
      </c>
      <c r="I252" s="21">
        <f>IF(H252="","",IFERROR(IF(INDEX(data_wkly!J:J,MATCH($B252,data_wkly!$C:$C,0),1)=0,"",INDEX(data_wkly!J:J,MATCH($B252,data_wkly!$C:$C,0),1)),""))</f>
        <v>140.85</v>
      </c>
      <c r="J252" s="21">
        <f>IFERROR(IF(INDEX(data_wkly!K:K,MATCH($B252,data_wkly!$C:$C,0),1)=0,"",INDEX(data_wkly!K:K,MATCH($B252,data_wkly!$C:$C,0),1)),"")</f>
        <v>84.77</v>
      </c>
      <c r="K252" s="86">
        <f>IFERROR(IF(INDEX(data_wkly!L:L,MATCH($B252,data_wkly!$C:$C,0),1)=0,"",INDEX(data_wkly!L:L,MATCH($B252,data_wkly!$C:$C,0),1)),"")</f>
        <v>11.4</v>
      </c>
      <c r="L252" s="156"/>
      <c r="M252" s="155">
        <f>IFERROR(IF(INDEX(data_wkly!M:M,MATCH($B252,data_wkly!$C:$C,0),1)=0,"",INDEX(data_wkly!M:M,MATCH($B252,data_wkly!$C:$C,0),1)),"")</f>
        <v>81819</v>
      </c>
      <c r="N252" s="21">
        <f>IFERROR(IF(INDEX(data_wkly!N:N,MATCH($B252,data_wkly!$C:$C,0),1)=0,"",INDEX(data_wkly!N:N,MATCH($B252,data_wkly!$C:$C,0),1)),"")</f>
        <v>148.16999999999999</v>
      </c>
      <c r="O252" s="21">
        <f>IF(M252="","",IFERROR(INDEX(data_wkly!O:O,MATCH($B252,data_wkly!$C:$C,0),1),""))</f>
        <v>-0.78000000000000114</v>
      </c>
      <c r="P252" s="21">
        <f>IF(M252="","",IFERROR(IF(INDEX(data_wkly!P:P,MATCH($B252,data_wkly!$C:$C,0),1)=0,"",INDEX(data_wkly!P:P,MATCH($B252,data_wkly!$C:$C,0),1)),""))</f>
        <v>146.25666666666666</v>
      </c>
      <c r="Q252" s="21">
        <f>IFERROR(IF(INDEX(data_wkly!Q:Q,MATCH($B252,data_wkly!$C:$C,0),1)=0,"",INDEX(data_wkly!Q:Q,MATCH($B252,data_wkly!$C:$C,0),1)),"")</f>
        <v>145.53</v>
      </c>
      <c r="R252" s="21">
        <f>IF(M252="","",IFERROR(INDEX(data_wkly!R:R,MATCH($B252,data_wkly!$C:$C,0),1),""))</f>
        <v>-0.77000000000001023</v>
      </c>
      <c r="S252" s="21">
        <f>IF(M252="","",IFERROR(IF(INDEX(data_wkly!S:S,MATCH($B252,data_wkly!$C:$C,0),1)=0,"",INDEX(data_wkly!S:S,MATCH($B252,data_wkly!$C:$C,0),1)),""))</f>
        <v>143.63666666666666</v>
      </c>
      <c r="T252" s="21">
        <f>IFERROR(IF(INDEX(data_wkly!T:T,MATCH($B252,data_wkly!$C:$C,0),1)=0,"",INDEX(data_wkly!T:T,MATCH($B252,data_wkly!$C:$C,0),1)),"")</f>
        <v>84.82</v>
      </c>
      <c r="U252" s="86">
        <f>IFERROR(IF(INDEX(data_wkly!U:U,MATCH($B252,data_wkly!$C:$C,0),1)=0,"",INDEX(data_wkly!U:U,MATCH($B252,data_wkly!$C:$C,0),1)),"")</f>
        <v>11.6</v>
      </c>
      <c r="V252" s="157">
        <f t="shared" si="18"/>
        <v>2</v>
      </c>
      <c r="W252" s="152">
        <f>IFERROR(IF(INDEX(data_wkly!W:W,MATCH($B252,data_wkly!$C:$C,0),1)=0,"",INDEX(data_wkly!W:W,MATCH($B252,data_wkly!$C:$C,0),1)),"")</f>
        <v>120.24760000000001</v>
      </c>
      <c r="X252" s="21">
        <f>IFERROR(IF(INDEX(data_wkly!X:X,MATCH($B252,data_wkly!$C:$C,0),1)=0,"",INDEX(data_wkly!X:X,MATCH($B252,data_wkly!$C:$C,0),1)),"")</f>
        <v>-0.34151831191283577</v>
      </c>
      <c r="Y252" s="21">
        <f>IFERROR(IF(INDEX(data_wkly!Y:Y,MATCH($B252,data_wkly!$C:$C,0),1)=0,"",INDEX(data_wkly!Y:Y,MATCH($B252,data_wkly!$C:$C,0),1)),"")</f>
        <v>119.55</v>
      </c>
      <c r="Z252" s="21">
        <f>IFERROR(IF(INDEX(data_wkly!Z:Z,MATCH($B252,data_wkly!$C:$C,0),1)=0,"",INDEX(data_wkly!Z:Z,MATCH($B252,data_wkly!$C:$C,0),1)),"")</f>
        <v>-0.32000000000000739</v>
      </c>
      <c r="AA252" s="152">
        <f>IFERROR(IF(INDEX(data_wkly!AA:AA,MATCH($B252,data_wkly!$C:$C,0),1)=0,"",INDEX(data_wkly!AA:AA,MATCH($B252,data_wkly!$C:$C,0),1)),"")</f>
        <v>121.73</v>
      </c>
      <c r="AB252" s="21">
        <f>IFERROR(IF(INDEX(data_wkly!AB:AB,MATCH($B252,data_wkly!$C:$C,0),1)=0,"",INDEX(data_wkly!AB:AB,MATCH($B252,data_wkly!$C:$C,0),1)),"")</f>
        <v>-0.60999999999999943</v>
      </c>
      <c r="AC252" s="21">
        <f>IFERROR(IF(INDEX(data_wkly!AC:AC,MATCH($B252,data_wkly!$C:$C,0),1)=0,"",INDEX(data_wkly!AC:AC,MATCH($B252,data_wkly!$C:$C,0),1)),"")</f>
        <v>120.31</v>
      </c>
      <c r="AD252" s="21">
        <f>IFERROR(IF(INDEX(data_wkly!AD:AD,MATCH($B252,data_wkly!$C:$C,0),1)=0,"",INDEX(data_wkly!AD:AD,MATCH($B252,data_wkly!$C:$C,0),1)),"")</f>
        <v>-0.59000000000000341</v>
      </c>
      <c r="AE252" s="157">
        <f t="shared" si="19"/>
        <v>2</v>
      </c>
      <c r="AF252" s="154" t="str">
        <f>IFERROR(IF(INDEX(data_wkly!AF:AF,MATCH($B252,data_wkly!$C:$C,0),1)=0,"",INDEX(data_wkly!AF:AF,MATCH($B252,data_wkly!$C:$C,0),1)),"")</f>
        <v/>
      </c>
      <c r="AG252" s="153" t="str">
        <f>IFERROR(IF(AF252="","",INDEX(data_wkly!AG:AG,MATCH($B252,data_wkly!$C:$C,0),1)),"")</f>
        <v/>
      </c>
      <c r="AH252" s="153" t="str">
        <f>IFERROR(IF(INDEX(data_wkly!AH:AH,MATCH($B252,data_wkly!$C:$C,0),1)=0,"",INDEX(data_wkly!AH:AH,MATCH($B252,data_wkly!$C:$C,0),1)),"")</f>
        <v/>
      </c>
      <c r="AI252" s="153" t="str">
        <f>IFERROR(IF(INDEX(data_wkly!AI:AI,MATCH($B252,data_wkly!$C:$C,0),1)=0,"",INDEX(data_wkly!AI:AI,MATCH($B252,data_wkly!$C:$C,0),1)),"")</f>
        <v/>
      </c>
      <c r="AJ252" s="153" t="str">
        <f>IFERROR(IF(AI252="","",INDEX(data_wkly!AJ:AJ,MATCH($B252,data_wkly!$C:$C,0),1)),"")</f>
        <v/>
      </c>
      <c r="AK252" s="153" t="str">
        <f>IFERROR(IF(INDEX(data_wkly!AK:AK,MATCH($B252,data_wkly!$C:$C,0),1)=0,"",INDEX(data_wkly!AK:AK,MATCH($B252,data_wkly!$C:$C,0),1)),"")</f>
        <v/>
      </c>
      <c r="AL252" s="153" t="str">
        <f>IFERROR(IF(INDEX(data_wkly!AL:AL,MATCH($B252,data_wkly!$C:$C,0),1)=0,"",INDEX(data_wkly!AL:AL,MATCH($B252,data_wkly!$C:$C,0),1)),"")</f>
        <v/>
      </c>
      <c r="AM252" s="183" t="str">
        <f>IFERROR(IF(INDEX(data_wkly!AM:AM,MATCH($B252,data_wkly!$C:$C,0),1)=0,"",INDEX(data_wkly!AM:AM,MATCH($B252,data_wkly!$C:$C,0),1)),"")</f>
        <v/>
      </c>
      <c r="AN252" s="41" t="str">
        <f t="shared" si="24"/>
        <v/>
      </c>
      <c r="AO252" s="88">
        <f t="shared" si="23"/>
        <v>2</v>
      </c>
    </row>
    <row r="253" spans="1:41">
      <c r="A253" s="88">
        <f t="shared" si="21"/>
        <v>1</v>
      </c>
      <c r="B253" s="89">
        <f t="shared" si="22"/>
        <v>43414</v>
      </c>
      <c r="C253" s="155">
        <f>IFERROR(IF(INDEX(data_wkly!D:D,MATCH($B253,data_wkly!$C:$C,0),1)=0,"",INDEX(data_wkly!D:D,MATCH($B253,data_wkly!$C:$C,0),1)),"")</f>
        <v>85829</v>
      </c>
      <c r="D253" s="21">
        <f>IFERROR(IF(INDEX(data_wkly!E:E,MATCH($B253,data_wkly!$C:$C,0),1)=0,"",INDEX(data_wkly!E:E,MATCH($B253,data_wkly!$C:$C,0),1)),"")</f>
        <v>143.91999999999999</v>
      </c>
      <c r="E253" s="21">
        <f>IF(C253="","",IFERROR(INDEX(data_wkly!F:F,MATCH($B253,data_wkly!$C:$C,0),1),""))</f>
        <v>-0.41000000000002501</v>
      </c>
      <c r="F253" s="21">
        <f>IF(E253="","",IFERROR(IF(INDEX(data_wkly!G:G,MATCH($B253,data_wkly!$C:$C,0),1)=0,"",INDEX(data_wkly!G:G,MATCH($B253,data_wkly!$C:$C,0),1)),""))</f>
        <v>143.45666666666668</v>
      </c>
      <c r="G253" s="21">
        <f>IFERROR(IF(INDEX(data_wkly!H:H,MATCH($B253,data_wkly!$C:$C,0),1)=0,"",INDEX(data_wkly!H:H,MATCH($B253,data_wkly!$C:$C,0),1)),"")</f>
        <v>141.35</v>
      </c>
      <c r="H253" s="21">
        <f>IF(C253="","",IFERROR(INDEX(data_wkly!I:I,MATCH($B253,data_wkly!$C:$C,0),1),""))</f>
        <v>-0.40000000000000568</v>
      </c>
      <c r="I253" s="21">
        <f>IF(H253="","",IFERROR(IF(INDEX(data_wkly!J:J,MATCH($B253,data_wkly!$C:$C,0),1)=0,"",INDEX(data_wkly!J:J,MATCH($B253,data_wkly!$C:$C,0),1)),""))</f>
        <v>140.88</v>
      </c>
      <c r="J253" s="21">
        <f>IFERROR(IF(INDEX(data_wkly!K:K,MATCH($B253,data_wkly!$C:$C,0),1)=0,"",INDEX(data_wkly!K:K,MATCH($B253,data_wkly!$C:$C,0),1)),"")</f>
        <v>84.73</v>
      </c>
      <c r="K253" s="86">
        <f>IFERROR(IF(INDEX(data_wkly!L:L,MATCH($B253,data_wkly!$C:$C,0),1)=0,"",INDEX(data_wkly!L:L,MATCH($B253,data_wkly!$C:$C,0),1)),"")</f>
        <v>11.4</v>
      </c>
      <c r="L253" s="156"/>
      <c r="M253" s="155">
        <f>IFERROR(IF(INDEX(data_wkly!M:M,MATCH($B253,data_wkly!$C:$C,0),1)=0,"",INDEX(data_wkly!M:M,MATCH($B253,data_wkly!$C:$C,0),1)),"")</f>
        <v>89004</v>
      </c>
      <c r="N253" s="21">
        <f>IFERROR(IF(INDEX(data_wkly!N:N,MATCH($B253,data_wkly!$C:$C,0),1)=0,"",INDEX(data_wkly!N:N,MATCH($B253,data_wkly!$C:$C,0),1)),"")</f>
        <v>148.69999999999999</v>
      </c>
      <c r="O253" s="21">
        <f>IF(M253="","",IFERROR(INDEX(data_wkly!O:O,MATCH($B253,data_wkly!$C:$C,0),1),""))</f>
        <v>0.53000000000000114</v>
      </c>
      <c r="P253" s="21">
        <f>IF(M253="","",IFERROR(IF(INDEX(data_wkly!P:P,MATCH($B253,data_wkly!$C:$C,0),1)=0,"",INDEX(data_wkly!P:P,MATCH($B253,data_wkly!$C:$C,0),1)),""))</f>
        <v>146.13999999999999</v>
      </c>
      <c r="Q253" s="21">
        <f>IFERROR(IF(INDEX(data_wkly!Q:Q,MATCH($B253,data_wkly!$C:$C,0),1)=0,"",INDEX(data_wkly!Q:Q,MATCH($B253,data_wkly!$C:$C,0),1)),"")</f>
        <v>146.05000000000001</v>
      </c>
      <c r="R253" s="21">
        <f>IF(M253="","",IFERROR(INDEX(data_wkly!R:R,MATCH($B253,data_wkly!$C:$C,0),1),""))</f>
        <v>0.52000000000001023</v>
      </c>
      <c r="S253" s="21">
        <f>IF(M253="","",IFERROR(IF(INDEX(data_wkly!S:S,MATCH($B253,data_wkly!$C:$C,0),1)=0,"",INDEX(data_wkly!S:S,MATCH($B253,data_wkly!$C:$C,0),1)),""))</f>
        <v>143.52666666666667</v>
      </c>
      <c r="T253" s="21">
        <f>IFERROR(IF(INDEX(data_wkly!T:T,MATCH($B253,data_wkly!$C:$C,0),1)=0,"",INDEX(data_wkly!T:T,MATCH($B253,data_wkly!$C:$C,0),1)),"")</f>
        <v>84.59</v>
      </c>
      <c r="U253" s="86">
        <f>IFERROR(IF(INDEX(data_wkly!U:U,MATCH($B253,data_wkly!$C:$C,0),1)=0,"",INDEX(data_wkly!U:U,MATCH($B253,data_wkly!$C:$C,0),1)),"")</f>
        <v>11.6</v>
      </c>
      <c r="V253" s="157">
        <f t="shared" si="18"/>
        <v>1</v>
      </c>
      <c r="W253" s="152">
        <f>IFERROR(IF(INDEX(data_wkly!W:W,MATCH($B253,data_wkly!$C:$C,0),1)=0,"",INDEX(data_wkly!W:W,MATCH($B253,data_wkly!$C:$C,0),1)),"")</f>
        <v>118.6075</v>
      </c>
      <c r="X253" s="21">
        <f>IFERROR(IF(INDEX(data_wkly!X:X,MATCH($B253,data_wkly!$C:$C,0),1)=0,"",INDEX(data_wkly!X:X,MATCH($B253,data_wkly!$C:$C,0),1)),"")</f>
        <v>-1.6401103500712395</v>
      </c>
      <c r="Y253" s="21">
        <f>IFERROR(IF(INDEX(data_wkly!Y:Y,MATCH($B253,data_wkly!$C:$C,0),1)=0,"",INDEX(data_wkly!Y:Y,MATCH($B253,data_wkly!$C:$C,0),1)),"")</f>
        <v>117.85</v>
      </c>
      <c r="Z253" s="21">
        <f>IFERROR(IF(INDEX(data_wkly!Z:Z,MATCH($B253,data_wkly!$C:$C,0),1)=0,"",INDEX(data_wkly!Z:Z,MATCH($B253,data_wkly!$C:$C,0),1)),"")</f>
        <v>-1.7000000000000028</v>
      </c>
      <c r="AA253" s="152">
        <f>IFERROR(IF(INDEX(data_wkly!AA:AA,MATCH($B253,data_wkly!$C:$C,0),1)=0,"",INDEX(data_wkly!AA:AA,MATCH($B253,data_wkly!$C:$C,0),1)),"")</f>
        <v>119.9</v>
      </c>
      <c r="AB253" s="21">
        <f>IFERROR(IF(INDEX(data_wkly!AB:AB,MATCH($B253,data_wkly!$C:$C,0),1)=0,"",INDEX(data_wkly!AB:AB,MATCH($B253,data_wkly!$C:$C,0),1)),"")</f>
        <v>-1.8299999999999983</v>
      </c>
      <c r="AC253" s="21">
        <f>IFERROR(IF(INDEX(data_wkly!AC:AC,MATCH($B253,data_wkly!$C:$C,0),1)=0,"",INDEX(data_wkly!AC:AC,MATCH($B253,data_wkly!$C:$C,0),1)),"")</f>
        <v>118.36</v>
      </c>
      <c r="AD253" s="21">
        <f>IFERROR(IF(INDEX(data_wkly!AD:AD,MATCH($B253,data_wkly!$C:$C,0),1)=0,"",INDEX(data_wkly!AD:AD,MATCH($B253,data_wkly!$C:$C,0),1)),"")</f>
        <v>-1.9500000000000028</v>
      </c>
      <c r="AE253" s="157">
        <f t="shared" si="19"/>
        <v>1</v>
      </c>
      <c r="AF253" s="154" t="str">
        <f>IFERROR(IF(INDEX(data_wkly!AF:AF,MATCH($B253,data_wkly!$C:$C,0),1)=0,"",INDEX(data_wkly!AF:AF,MATCH($B253,data_wkly!$C:$C,0),1)),"")</f>
        <v/>
      </c>
      <c r="AG253" s="153" t="str">
        <f>IFERROR(IF(AF253="","",INDEX(data_wkly!AG:AG,MATCH($B253,data_wkly!$C:$C,0),1)),"")</f>
        <v/>
      </c>
      <c r="AH253" s="153" t="str">
        <f>IFERROR(IF(INDEX(data_wkly!AH:AH,MATCH($B253,data_wkly!$C:$C,0),1)=0,"",INDEX(data_wkly!AH:AH,MATCH($B253,data_wkly!$C:$C,0),1)),"")</f>
        <v/>
      </c>
      <c r="AI253" s="153" t="str">
        <f>IFERROR(IF(INDEX(data_wkly!AI:AI,MATCH($B253,data_wkly!$C:$C,0),1)=0,"",INDEX(data_wkly!AI:AI,MATCH($B253,data_wkly!$C:$C,0),1)),"")</f>
        <v/>
      </c>
      <c r="AJ253" s="153" t="str">
        <f>IFERROR(IF(AI253="","",INDEX(data_wkly!AJ:AJ,MATCH($B253,data_wkly!$C:$C,0),1)),"")</f>
        <v/>
      </c>
      <c r="AK253" s="153" t="str">
        <f>IFERROR(IF(INDEX(data_wkly!AK:AK,MATCH($B253,data_wkly!$C:$C,0),1)=0,"",INDEX(data_wkly!AK:AK,MATCH($B253,data_wkly!$C:$C,0),1)),"")</f>
        <v/>
      </c>
      <c r="AL253" s="153" t="str">
        <f>IFERROR(IF(INDEX(data_wkly!AL:AL,MATCH($B253,data_wkly!$C:$C,0),1)=0,"",INDEX(data_wkly!AL:AL,MATCH($B253,data_wkly!$C:$C,0),1)),"")</f>
        <v/>
      </c>
      <c r="AM253" s="183" t="str">
        <f>IFERROR(IF(INDEX(data_wkly!AM:AM,MATCH($B253,data_wkly!$C:$C,0),1)=0,"",INDEX(data_wkly!AM:AM,MATCH($B253,data_wkly!$C:$C,0),1)),"")</f>
        <v/>
      </c>
      <c r="AN253" s="41" t="str">
        <f t="shared" si="24"/>
        <v/>
      </c>
      <c r="AO253" s="88">
        <f t="shared" si="23"/>
        <v>1</v>
      </c>
    </row>
    <row r="254" spans="1:41">
      <c r="A254" s="88">
        <f t="shared" si="21"/>
        <v>2</v>
      </c>
      <c r="B254" s="89">
        <f t="shared" si="22"/>
        <v>43421</v>
      </c>
      <c r="C254" s="155">
        <f>IFERROR(IF(INDEX(data_wkly!D:D,MATCH($B254,data_wkly!$C:$C,0),1)=0,"",INDEX(data_wkly!D:D,MATCH($B254,data_wkly!$C:$C,0),1)),"")</f>
        <v>89745</v>
      </c>
      <c r="D254" s="21">
        <f>IFERROR(IF(INDEX(data_wkly!E:E,MATCH($B254,data_wkly!$C:$C,0),1)=0,"",INDEX(data_wkly!E:E,MATCH($B254,data_wkly!$C:$C,0),1)),"")</f>
        <v>143.57</v>
      </c>
      <c r="E254" s="21">
        <f>IF(C254="","",IFERROR(INDEX(data_wkly!F:F,MATCH($B254,data_wkly!$C:$C,0),1),""))</f>
        <v>-0.34999999999999432</v>
      </c>
      <c r="F254" s="21">
        <f>IF(E254="","",IFERROR(IF(INDEX(data_wkly!G:G,MATCH($B254,data_wkly!$C:$C,0),1)=0,"",INDEX(data_wkly!G:G,MATCH($B254,data_wkly!$C:$C,0),1)),""))</f>
        <v>143.36666666666667</v>
      </c>
      <c r="G254" s="21">
        <f>IFERROR(IF(INDEX(data_wkly!H:H,MATCH($B254,data_wkly!$C:$C,0),1)=0,"",INDEX(data_wkly!H:H,MATCH($B254,data_wkly!$C:$C,0),1)),"")</f>
        <v>141.01</v>
      </c>
      <c r="H254" s="21">
        <f>IF(C254="","",IFERROR(INDEX(data_wkly!I:I,MATCH($B254,data_wkly!$C:$C,0),1),""))</f>
        <v>-0.34000000000000341</v>
      </c>
      <c r="I254" s="21">
        <f>IF(H254="","",IFERROR(IF(INDEX(data_wkly!J:J,MATCH($B254,data_wkly!$C:$C,0),1)=0,"",INDEX(data_wkly!J:J,MATCH($B254,data_wkly!$C:$C,0),1)),""))</f>
        <v>140.79333333333332</v>
      </c>
      <c r="J254" s="21">
        <f>IFERROR(IF(INDEX(data_wkly!K:K,MATCH($B254,data_wkly!$C:$C,0),1)=0,"",INDEX(data_wkly!K:K,MATCH($B254,data_wkly!$C:$C,0),1)),"")</f>
        <v>84.88</v>
      </c>
      <c r="K254" s="86">
        <f>IFERROR(IF(INDEX(data_wkly!L:L,MATCH($B254,data_wkly!$C:$C,0),1)=0,"",INDEX(data_wkly!L:L,MATCH($B254,data_wkly!$C:$C,0),1)),"")</f>
        <v>11.3</v>
      </c>
      <c r="L254" s="156"/>
      <c r="M254" s="155">
        <f>IFERROR(IF(INDEX(data_wkly!M:M,MATCH($B254,data_wkly!$C:$C,0),1)=0,"",INDEX(data_wkly!M:M,MATCH($B254,data_wkly!$C:$C,0),1)),"")</f>
        <v>87036</v>
      </c>
      <c r="N254" s="21">
        <f>IFERROR(IF(INDEX(data_wkly!N:N,MATCH($B254,data_wkly!$C:$C,0),1)=0,"",INDEX(data_wkly!N:N,MATCH($B254,data_wkly!$C:$C,0),1)),"")</f>
        <v>147.53</v>
      </c>
      <c r="O254" s="21">
        <f>IF(M254="","",IFERROR(INDEX(data_wkly!O:O,MATCH($B254,data_wkly!$C:$C,0),1),""))</f>
        <v>-1.1699999999999875</v>
      </c>
      <c r="P254" s="21">
        <f>IF(M254="","",IFERROR(IF(INDEX(data_wkly!P:P,MATCH($B254,data_wkly!$C:$C,0),1)=0,"",INDEX(data_wkly!P:P,MATCH($B254,data_wkly!$C:$C,0),1)),""))</f>
        <v>146.37</v>
      </c>
      <c r="Q254" s="21">
        <f>IFERROR(IF(INDEX(data_wkly!Q:Q,MATCH($B254,data_wkly!$C:$C,0),1)=0,"",INDEX(data_wkly!Q:Q,MATCH($B254,data_wkly!$C:$C,0),1)),"")</f>
        <v>144.9</v>
      </c>
      <c r="R254" s="21">
        <f>IF(M254="","",IFERROR(INDEX(data_wkly!R:R,MATCH($B254,data_wkly!$C:$C,0),1),""))</f>
        <v>-1.1500000000000057</v>
      </c>
      <c r="S254" s="21">
        <f>IF(M254="","",IFERROR(IF(INDEX(data_wkly!S:S,MATCH($B254,data_wkly!$C:$C,0),1)=0,"",INDEX(data_wkly!S:S,MATCH($B254,data_wkly!$C:$C,0),1)),""))</f>
        <v>143.74666666666667</v>
      </c>
      <c r="T254" s="21">
        <f>IFERROR(IF(INDEX(data_wkly!T:T,MATCH($B254,data_wkly!$C:$C,0),1)=0,"",INDEX(data_wkly!T:T,MATCH($B254,data_wkly!$C:$C,0),1)),"")</f>
        <v>84.4</v>
      </c>
      <c r="U254" s="86">
        <f>IFERROR(IF(INDEX(data_wkly!U:U,MATCH($B254,data_wkly!$C:$C,0),1)=0,"",INDEX(data_wkly!U:U,MATCH($B254,data_wkly!$C:$C,0),1)),"")</f>
        <v>11.5</v>
      </c>
      <c r="V254" s="157">
        <f t="shared" si="18"/>
        <v>2</v>
      </c>
      <c r="W254" s="152">
        <f>IFERROR(IF(INDEX(data_wkly!W:W,MATCH($B254,data_wkly!$C:$C,0),1)=0,"",INDEX(data_wkly!W:W,MATCH($B254,data_wkly!$C:$C,0),1)),"")</f>
        <v>118.899</v>
      </c>
      <c r="X254" s="21">
        <f>IFERROR(IF(INDEX(data_wkly!X:X,MATCH($B254,data_wkly!$C:$C,0),1)=0,"",INDEX(data_wkly!X:X,MATCH($B254,data_wkly!$C:$C,0),1)),"")</f>
        <v>0.29151117270100713</v>
      </c>
      <c r="Y254" s="21">
        <f>IFERROR(IF(INDEX(data_wkly!Y:Y,MATCH($B254,data_wkly!$C:$C,0),1)=0,"",INDEX(data_wkly!Y:Y,MATCH($B254,data_wkly!$C:$C,0),1)),"")</f>
        <v>118.18</v>
      </c>
      <c r="Z254" s="21">
        <f>IFERROR(IF(INDEX(data_wkly!Z:Z,MATCH($B254,data_wkly!$C:$C,0),1)=0,"",INDEX(data_wkly!Z:Z,MATCH($B254,data_wkly!$C:$C,0),1)),"")</f>
        <v>0.33000000000001251</v>
      </c>
      <c r="AA254" s="152">
        <f>IFERROR(IF(INDEX(data_wkly!AA:AA,MATCH($B254,data_wkly!$C:$C,0),1)=0,"",INDEX(data_wkly!AA:AA,MATCH($B254,data_wkly!$C:$C,0),1)),"")</f>
        <v>120.03</v>
      </c>
      <c r="AB254" s="21">
        <f>IFERROR(IF(INDEX(data_wkly!AB:AB,MATCH($B254,data_wkly!$C:$C,0),1)=0,"",INDEX(data_wkly!AB:AB,MATCH($B254,data_wkly!$C:$C,0),1)),"")</f>
        <v>0.12999999999999545</v>
      </c>
      <c r="AC254" s="21">
        <f>IFERROR(IF(INDEX(data_wkly!AC:AC,MATCH($B254,data_wkly!$C:$C,0),1)=0,"",INDEX(data_wkly!AC:AC,MATCH($B254,data_wkly!$C:$C,0),1)),"")</f>
        <v>118.56</v>
      </c>
      <c r="AD254" s="21">
        <f>IFERROR(IF(INDEX(data_wkly!AD:AD,MATCH($B254,data_wkly!$C:$C,0),1)=0,"",INDEX(data_wkly!AD:AD,MATCH($B254,data_wkly!$C:$C,0),1)),"")</f>
        <v>0.20000000000000284</v>
      </c>
      <c r="AE254" s="157">
        <f t="shared" si="19"/>
        <v>2</v>
      </c>
      <c r="AF254" s="154" t="str">
        <f>IFERROR(IF(INDEX(data_wkly!AF:AF,MATCH($B254,data_wkly!$C:$C,0),1)=0,"",INDEX(data_wkly!AF:AF,MATCH($B254,data_wkly!$C:$C,0),1)),"")</f>
        <v/>
      </c>
      <c r="AG254" s="153" t="str">
        <f>IFERROR(IF(AF254="","",INDEX(data_wkly!AG:AG,MATCH($B254,data_wkly!$C:$C,0),1)),"")</f>
        <v/>
      </c>
      <c r="AH254" s="153" t="str">
        <f>IFERROR(IF(INDEX(data_wkly!AH:AH,MATCH($B254,data_wkly!$C:$C,0),1)=0,"",INDEX(data_wkly!AH:AH,MATCH($B254,data_wkly!$C:$C,0),1)),"")</f>
        <v/>
      </c>
      <c r="AI254" s="153" t="str">
        <f>IFERROR(IF(INDEX(data_wkly!AI:AI,MATCH($B254,data_wkly!$C:$C,0),1)=0,"",INDEX(data_wkly!AI:AI,MATCH($B254,data_wkly!$C:$C,0),1)),"")</f>
        <v/>
      </c>
      <c r="AJ254" s="153" t="str">
        <f>IFERROR(IF(AI254="","",INDEX(data_wkly!AJ:AJ,MATCH($B254,data_wkly!$C:$C,0),1)),"")</f>
        <v/>
      </c>
      <c r="AK254" s="153" t="str">
        <f>IFERROR(IF(INDEX(data_wkly!AK:AK,MATCH($B254,data_wkly!$C:$C,0),1)=0,"",INDEX(data_wkly!AK:AK,MATCH($B254,data_wkly!$C:$C,0),1)),"")</f>
        <v/>
      </c>
      <c r="AL254" s="153" t="str">
        <f>IFERROR(IF(INDEX(data_wkly!AL:AL,MATCH($B254,data_wkly!$C:$C,0),1)=0,"",INDEX(data_wkly!AL:AL,MATCH($B254,data_wkly!$C:$C,0),1)),"")</f>
        <v/>
      </c>
      <c r="AM254" s="183" t="str">
        <f>IFERROR(IF(INDEX(data_wkly!AM:AM,MATCH($B254,data_wkly!$C:$C,0),1)=0,"",INDEX(data_wkly!AM:AM,MATCH($B254,data_wkly!$C:$C,0),1)),"")</f>
        <v/>
      </c>
      <c r="AN254" s="41" t="str">
        <f t="shared" si="24"/>
        <v/>
      </c>
      <c r="AO254" s="88">
        <f t="shared" si="23"/>
        <v>2</v>
      </c>
    </row>
    <row r="255" spans="1:41">
      <c r="A255" s="88">
        <f t="shared" si="21"/>
        <v>1</v>
      </c>
      <c r="B255" s="89">
        <f t="shared" si="22"/>
        <v>43428</v>
      </c>
      <c r="C255" s="155">
        <f>IFERROR(IF(INDEX(data_wkly!D:D,MATCH($B255,data_wkly!$C:$C,0),1)=0,"",INDEX(data_wkly!D:D,MATCH($B255,data_wkly!$C:$C,0),1)),"")</f>
        <v>89341</v>
      </c>
      <c r="D255" s="21">
        <f>IFERROR(IF(INDEX(data_wkly!E:E,MATCH($B255,data_wkly!$C:$C,0),1)=0,"",INDEX(data_wkly!E:E,MATCH($B255,data_wkly!$C:$C,0),1)),"")</f>
        <v>143.52000000000001</v>
      </c>
      <c r="E255" s="21">
        <f>IF(C255="","",IFERROR(INDEX(data_wkly!F:F,MATCH($B255,data_wkly!$C:$C,0),1),""))</f>
        <v>-4.9999999999982947E-2</v>
      </c>
      <c r="F255" s="21">
        <f>IF(E255="","",IFERROR(IF(INDEX(data_wkly!G:G,MATCH($B255,data_wkly!$C:$C,0),1)=0,"",INDEX(data_wkly!G:G,MATCH($B255,data_wkly!$C:$C,0),1)),""))</f>
        <v>143.32666666666668</v>
      </c>
      <c r="G255" s="21">
        <f>IFERROR(IF(INDEX(data_wkly!H:H,MATCH($B255,data_wkly!$C:$C,0),1)=0,"",INDEX(data_wkly!H:H,MATCH($B255,data_wkly!$C:$C,0),1)),"")</f>
        <v>140.94</v>
      </c>
      <c r="H255" s="21">
        <f>IF(C255="","",IFERROR(INDEX(data_wkly!I:I,MATCH($B255,data_wkly!$C:$C,0),1),""))</f>
        <v>-6.9999999999993179E-2</v>
      </c>
      <c r="I255" s="21">
        <f>IF(H255="","",IFERROR(IF(INDEX(data_wkly!J:J,MATCH($B255,data_wkly!$C:$C,0),1)=0,"",INDEX(data_wkly!J:J,MATCH($B255,data_wkly!$C:$C,0),1)),""))</f>
        <v>140.74666666666667</v>
      </c>
      <c r="J255" s="21">
        <f>IFERROR(IF(INDEX(data_wkly!K:K,MATCH($B255,data_wkly!$C:$C,0),1)=0,"",INDEX(data_wkly!K:K,MATCH($B255,data_wkly!$C:$C,0),1)),"")</f>
        <v>84.53</v>
      </c>
      <c r="K255" s="86">
        <f>IFERROR(IF(INDEX(data_wkly!L:L,MATCH($B255,data_wkly!$C:$C,0),1)=0,"",INDEX(data_wkly!L:L,MATCH($B255,data_wkly!$C:$C,0),1)),"")</f>
        <v>11.2</v>
      </c>
      <c r="L255" s="156"/>
      <c r="M255" s="155">
        <f>IFERROR(IF(INDEX(data_wkly!M:M,MATCH($B255,data_wkly!$C:$C,0),1)=0,"",INDEX(data_wkly!M:M,MATCH($B255,data_wkly!$C:$C,0),1)),"")</f>
        <v>86684</v>
      </c>
      <c r="N255" s="21">
        <f>IFERROR(IF(INDEX(data_wkly!N:N,MATCH($B255,data_wkly!$C:$C,0),1)=0,"",INDEX(data_wkly!N:N,MATCH($B255,data_wkly!$C:$C,0),1)),"")</f>
        <v>147.69</v>
      </c>
      <c r="O255" s="21">
        <f>IF(M255="","",IFERROR(INDEX(data_wkly!O:O,MATCH($B255,data_wkly!$C:$C,0),1),""))</f>
        <v>0.15999999999999659</v>
      </c>
      <c r="P255" s="21">
        <f>IF(M255="","",IFERROR(IF(INDEX(data_wkly!P:P,MATCH($B255,data_wkly!$C:$C,0),1)=0,"",INDEX(data_wkly!P:P,MATCH($B255,data_wkly!$C:$C,0),1)),""))</f>
        <v>146.41</v>
      </c>
      <c r="Q255" s="21">
        <f>IFERROR(IF(INDEX(data_wkly!Q:Q,MATCH($B255,data_wkly!$C:$C,0),1)=0,"",INDEX(data_wkly!Q:Q,MATCH($B255,data_wkly!$C:$C,0),1)),"")</f>
        <v>145.06</v>
      </c>
      <c r="R255" s="21">
        <f>IF(M255="","",IFERROR(INDEX(data_wkly!R:R,MATCH($B255,data_wkly!$C:$C,0),1),""))</f>
        <v>0.15999999999999659</v>
      </c>
      <c r="S255" s="21">
        <f>IF(M255="","",IFERROR(IF(INDEX(data_wkly!S:S,MATCH($B255,data_wkly!$C:$C,0),1)=0,"",INDEX(data_wkly!S:S,MATCH($B255,data_wkly!$C:$C,0),1)),""))</f>
        <v>143.78333333333333</v>
      </c>
      <c r="T255" s="21">
        <f>IFERROR(IF(INDEX(data_wkly!T:T,MATCH($B255,data_wkly!$C:$C,0),1)=0,"",INDEX(data_wkly!T:T,MATCH($B255,data_wkly!$C:$C,0),1)),"")</f>
        <v>84.15</v>
      </c>
      <c r="U255" s="86">
        <f>IFERROR(IF(INDEX(data_wkly!U:U,MATCH($B255,data_wkly!$C:$C,0),1)=0,"",INDEX(data_wkly!U:U,MATCH($B255,data_wkly!$C:$C,0),1)),"")</f>
        <v>11.5</v>
      </c>
      <c r="V255" s="157">
        <f t="shared" si="18"/>
        <v>1</v>
      </c>
      <c r="W255" s="152">
        <f>IFERROR(IF(INDEX(data_wkly!W:W,MATCH($B255,data_wkly!$C:$C,0),1)=0,"",INDEX(data_wkly!W:W,MATCH($B255,data_wkly!$C:$C,0),1)),"")</f>
        <v>120.3951</v>
      </c>
      <c r="X255" s="21">
        <f>IFERROR(IF(INDEX(data_wkly!X:X,MATCH($B255,data_wkly!$C:$C,0),1)=0,"",INDEX(data_wkly!X:X,MATCH($B255,data_wkly!$C:$C,0),1)),"")</f>
        <v>1.4960499131494203</v>
      </c>
      <c r="Y255" s="21">
        <f>IFERROR(IF(INDEX(data_wkly!Y:Y,MATCH($B255,data_wkly!$C:$C,0),1)=0,"",INDEX(data_wkly!Y:Y,MATCH($B255,data_wkly!$C:$C,0),1)),"")</f>
        <v>119.71</v>
      </c>
      <c r="Z255" s="21">
        <f>IFERROR(IF(INDEX(data_wkly!Z:Z,MATCH($B255,data_wkly!$C:$C,0),1)=0,"",INDEX(data_wkly!Z:Z,MATCH($B255,data_wkly!$C:$C,0),1)),"")</f>
        <v>1.5299999999999869</v>
      </c>
      <c r="AA255" s="152">
        <f>IFERROR(IF(INDEX(data_wkly!AA:AA,MATCH($B255,data_wkly!$C:$C,0),1)=0,"",INDEX(data_wkly!AA:AA,MATCH($B255,data_wkly!$C:$C,0),1)),"")</f>
        <v>121.7</v>
      </c>
      <c r="AB255" s="21">
        <f>IFERROR(IF(INDEX(data_wkly!AB:AB,MATCH($B255,data_wkly!$C:$C,0),1)=0,"",INDEX(data_wkly!AB:AB,MATCH($B255,data_wkly!$C:$C,0),1)),"")</f>
        <v>1.6700000000000017</v>
      </c>
      <c r="AC255" s="21">
        <f>IFERROR(IF(INDEX(data_wkly!AC:AC,MATCH($B255,data_wkly!$C:$C,0),1)=0,"",INDEX(data_wkly!AC:AC,MATCH($B255,data_wkly!$C:$C,0),1)),"")</f>
        <v>120.32</v>
      </c>
      <c r="AD255" s="21">
        <f>IFERROR(IF(INDEX(data_wkly!AD:AD,MATCH($B255,data_wkly!$C:$C,0),1)=0,"",INDEX(data_wkly!AD:AD,MATCH($B255,data_wkly!$C:$C,0),1)),"")</f>
        <v>1.7599999999999909</v>
      </c>
      <c r="AE255" s="157">
        <f t="shared" si="19"/>
        <v>1</v>
      </c>
      <c r="AF255" s="154" t="str">
        <f>IFERROR(IF(INDEX(data_wkly!AF:AF,MATCH($B255,data_wkly!$C:$C,0),1)=0,"",INDEX(data_wkly!AF:AF,MATCH($B255,data_wkly!$C:$C,0),1)),"")</f>
        <v/>
      </c>
      <c r="AG255" s="153" t="str">
        <f>IFERROR(IF(AF255="","",INDEX(data_wkly!AG:AG,MATCH($B255,data_wkly!$C:$C,0),1)),"")</f>
        <v/>
      </c>
      <c r="AH255" s="153" t="str">
        <f>IFERROR(IF(INDEX(data_wkly!AH:AH,MATCH($B255,data_wkly!$C:$C,0),1)=0,"",INDEX(data_wkly!AH:AH,MATCH($B255,data_wkly!$C:$C,0),1)),"")</f>
        <v/>
      </c>
      <c r="AI255" s="153" t="str">
        <f>IFERROR(IF(INDEX(data_wkly!AI:AI,MATCH($B255,data_wkly!$C:$C,0),1)=0,"",INDEX(data_wkly!AI:AI,MATCH($B255,data_wkly!$C:$C,0),1)),"")</f>
        <v/>
      </c>
      <c r="AJ255" s="153" t="str">
        <f>IFERROR(IF(AI255="","",INDEX(data_wkly!AJ:AJ,MATCH($B255,data_wkly!$C:$C,0),1)),"")</f>
        <v/>
      </c>
      <c r="AK255" s="153" t="str">
        <f>IFERROR(IF(INDEX(data_wkly!AK:AK,MATCH($B255,data_wkly!$C:$C,0),1)=0,"",INDEX(data_wkly!AK:AK,MATCH($B255,data_wkly!$C:$C,0),1)),"")</f>
        <v/>
      </c>
      <c r="AL255" s="153" t="str">
        <f>IFERROR(IF(INDEX(data_wkly!AL:AL,MATCH($B255,data_wkly!$C:$C,0),1)=0,"",INDEX(data_wkly!AL:AL,MATCH($B255,data_wkly!$C:$C,0),1)),"")</f>
        <v/>
      </c>
      <c r="AM255" s="183" t="str">
        <f>IFERROR(IF(INDEX(data_wkly!AM:AM,MATCH($B255,data_wkly!$C:$C,0),1)=0,"",INDEX(data_wkly!AM:AM,MATCH($B255,data_wkly!$C:$C,0),1)),"")</f>
        <v/>
      </c>
      <c r="AN255" s="41" t="str">
        <f t="shared" si="24"/>
        <v/>
      </c>
      <c r="AO255" s="88">
        <f t="shared" si="23"/>
        <v>1</v>
      </c>
    </row>
    <row r="256" spans="1:41">
      <c r="A256" s="88">
        <f t="shared" si="21"/>
        <v>2</v>
      </c>
      <c r="B256" s="89">
        <f t="shared" si="22"/>
        <v>43435</v>
      </c>
      <c r="C256" s="155">
        <f>IFERROR(IF(INDEX(data_wkly!D:D,MATCH($B256,data_wkly!$C:$C,0),1)=0,"",INDEX(data_wkly!D:D,MATCH($B256,data_wkly!$C:$C,0),1)),"")</f>
        <v>91278</v>
      </c>
      <c r="D256" s="21">
        <f>IFERROR(IF(INDEX(data_wkly!E:E,MATCH($B256,data_wkly!$C:$C,0),1)=0,"",INDEX(data_wkly!E:E,MATCH($B256,data_wkly!$C:$C,0),1)),"")</f>
        <v>143.29</v>
      </c>
      <c r="E256" s="21">
        <f>IF(C256="","",IFERROR(INDEX(data_wkly!F:F,MATCH($B256,data_wkly!$C:$C,0),1),""))</f>
        <v>-0.23000000000001819</v>
      </c>
      <c r="F256" s="21">
        <f>IF(E256="","",IFERROR(IF(INDEX(data_wkly!G:G,MATCH($B256,data_wkly!$C:$C,0),1)=0,"",INDEX(data_wkly!G:G,MATCH($B256,data_wkly!$C:$C,0),1)),""))</f>
        <v>143.01333333333332</v>
      </c>
      <c r="G256" s="21">
        <f>IFERROR(IF(INDEX(data_wkly!H:H,MATCH($B256,data_wkly!$C:$C,0),1)=0,"",INDEX(data_wkly!H:H,MATCH($B256,data_wkly!$C:$C,0),1)),"")</f>
        <v>140.72</v>
      </c>
      <c r="H256" s="21">
        <f>IF(C256="","",IFERROR(INDEX(data_wkly!I:I,MATCH($B256,data_wkly!$C:$C,0),1),""))</f>
        <v>-0.21999999999999886</v>
      </c>
      <c r="I256" s="21">
        <f>IF(H256="","",IFERROR(IF(INDEX(data_wkly!J:J,MATCH($B256,data_wkly!$C:$C,0),1)=0,"",INDEX(data_wkly!J:J,MATCH($B256,data_wkly!$C:$C,0),1)),""))</f>
        <v>140.44333333333336</v>
      </c>
      <c r="J256" s="21">
        <f>IFERROR(IF(INDEX(data_wkly!K:K,MATCH($B256,data_wkly!$C:$C,0),1)=0,"",INDEX(data_wkly!K:K,MATCH($B256,data_wkly!$C:$C,0),1)),"")</f>
        <v>84.18</v>
      </c>
      <c r="K256" s="86">
        <f>IFERROR(IF(INDEX(data_wkly!L:L,MATCH($B256,data_wkly!$C:$C,0),1)=0,"",INDEX(data_wkly!L:L,MATCH($B256,data_wkly!$C:$C,0),1)),"")</f>
        <v>11.3</v>
      </c>
      <c r="L256" s="156"/>
      <c r="M256" s="155">
        <f>IFERROR(IF(INDEX(data_wkly!M:M,MATCH($B256,data_wkly!$C:$C,0),1)=0,"",INDEX(data_wkly!M:M,MATCH($B256,data_wkly!$C:$C,0),1)),"")</f>
        <v>88116</v>
      </c>
      <c r="N256" s="21">
        <f>IFERROR(IF(INDEX(data_wkly!N:N,MATCH($B256,data_wkly!$C:$C,0),1)=0,"",INDEX(data_wkly!N:N,MATCH($B256,data_wkly!$C:$C,0),1)),"")</f>
        <v>147.71</v>
      </c>
      <c r="O256" s="21">
        <f>IF(M256="","",IFERROR(INDEX(data_wkly!O:O,MATCH($B256,data_wkly!$C:$C,0),1),""))</f>
        <v>2.0000000000010232E-2</v>
      </c>
      <c r="P256" s="21">
        <f>IF(M256="","",IFERROR(IF(INDEX(data_wkly!P:P,MATCH($B256,data_wkly!$C:$C,0),1)=0,"",INDEX(data_wkly!P:P,MATCH($B256,data_wkly!$C:$C,0),1)),""))</f>
        <v>146.22666666666666</v>
      </c>
      <c r="Q256" s="21">
        <f>IFERROR(IF(INDEX(data_wkly!Q:Q,MATCH($B256,data_wkly!$C:$C,0),1)=0,"",INDEX(data_wkly!Q:Q,MATCH($B256,data_wkly!$C:$C,0),1)),"")</f>
        <v>145.07</v>
      </c>
      <c r="R256" s="21">
        <f>IF(M256="","",IFERROR(INDEX(data_wkly!R:R,MATCH($B256,data_wkly!$C:$C,0),1),""))</f>
        <v>9.9999999999909051E-3</v>
      </c>
      <c r="S256" s="21">
        <f>IF(M256="","",IFERROR(IF(INDEX(data_wkly!S:S,MATCH($B256,data_wkly!$C:$C,0),1)=0,"",INDEX(data_wkly!S:S,MATCH($B256,data_wkly!$C:$C,0),1)),""))</f>
        <v>143.60666666666665</v>
      </c>
      <c r="T256" s="21">
        <f>IFERROR(IF(INDEX(data_wkly!T:T,MATCH($B256,data_wkly!$C:$C,0),1)=0,"",INDEX(data_wkly!T:T,MATCH($B256,data_wkly!$C:$C,0),1)),"")</f>
        <v>83.72</v>
      </c>
      <c r="U256" s="86">
        <f>IFERROR(IF(INDEX(data_wkly!U:U,MATCH($B256,data_wkly!$C:$C,0),1)=0,"",INDEX(data_wkly!U:U,MATCH($B256,data_wkly!$C:$C,0),1)),"")</f>
        <v>11.5</v>
      </c>
      <c r="V256" s="157">
        <f t="shared" si="18"/>
        <v>2</v>
      </c>
      <c r="W256" s="152">
        <f>IFERROR(IF(INDEX(data_wkly!W:W,MATCH($B256,data_wkly!$C:$C,0),1)=0,"",INDEX(data_wkly!W:W,MATCH($B256,data_wkly!$C:$C,0),1)),"")</f>
        <v>120.30329999999999</v>
      </c>
      <c r="X256" s="21">
        <f>IFERROR(IF(INDEX(data_wkly!X:X,MATCH($B256,data_wkly!$C:$C,0),1)=0,"",INDEX(data_wkly!X:X,MATCH($B256,data_wkly!$C:$C,0),1)),"")</f>
        <v>-9.1799688555838088E-2</v>
      </c>
      <c r="Y256" s="21">
        <f>IFERROR(IF(INDEX(data_wkly!Y:Y,MATCH($B256,data_wkly!$C:$C,0),1)=0,"",INDEX(data_wkly!Y:Y,MATCH($B256,data_wkly!$C:$C,0),1)),"")</f>
        <v>119.63</v>
      </c>
      <c r="Z256" s="21">
        <f>IFERROR(IF(INDEX(data_wkly!Z:Z,MATCH($B256,data_wkly!$C:$C,0),1)=0,"",INDEX(data_wkly!Z:Z,MATCH($B256,data_wkly!$C:$C,0),1)),"")</f>
        <v>-7.9999999999998295E-2</v>
      </c>
      <c r="AA256" s="152">
        <f>IFERROR(IF(INDEX(data_wkly!AA:AA,MATCH($B256,data_wkly!$C:$C,0),1)=0,"",INDEX(data_wkly!AA:AA,MATCH($B256,data_wkly!$C:$C,0),1)),"")</f>
        <v>121.69</v>
      </c>
      <c r="AB256" s="21">
        <f>IFERROR(IF(INDEX(data_wkly!AB:AB,MATCH($B256,data_wkly!$C:$C,0),1)=0,"",INDEX(data_wkly!AB:AB,MATCH($B256,data_wkly!$C:$C,0),1)),"")</f>
        <v>-1.0000000000005116E-2</v>
      </c>
      <c r="AC256" s="21">
        <f>IFERROR(IF(INDEX(data_wkly!AC:AC,MATCH($B256,data_wkly!$C:$C,0),1)=0,"",INDEX(data_wkly!AC:AC,MATCH($B256,data_wkly!$C:$C,0),1)),"")</f>
        <v>120.32</v>
      </c>
      <c r="AD256" s="21" t="str">
        <f>IFERROR(IF(INDEX(data_wkly!AD:AD,MATCH($B256,data_wkly!$C:$C,0),1)=0,"",INDEX(data_wkly!AD:AD,MATCH($B256,data_wkly!$C:$C,0),1)),"")</f>
        <v/>
      </c>
      <c r="AE256" s="157">
        <f t="shared" si="19"/>
        <v>2</v>
      </c>
      <c r="AF256" s="154" t="str">
        <f>IFERROR(IF(INDEX(data_wkly!AF:AF,MATCH($B256,data_wkly!$C:$C,0),1)=0,"",INDEX(data_wkly!AF:AF,MATCH($B256,data_wkly!$C:$C,0),1)),"")</f>
        <v/>
      </c>
      <c r="AG256" s="153" t="str">
        <f>IFERROR(IF(AF256="","",INDEX(data_wkly!AG:AG,MATCH($B256,data_wkly!$C:$C,0),1)),"")</f>
        <v/>
      </c>
      <c r="AH256" s="153" t="str">
        <f>IFERROR(IF(INDEX(data_wkly!AH:AH,MATCH($B256,data_wkly!$C:$C,0),1)=0,"",INDEX(data_wkly!AH:AH,MATCH($B256,data_wkly!$C:$C,0),1)),"")</f>
        <v/>
      </c>
      <c r="AI256" s="153" t="str">
        <f>IFERROR(IF(INDEX(data_wkly!AI:AI,MATCH($B256,data_wkly!$C:$C,0),1)=0,"",INDEX(data_wkly!AI:AI,MATCH($B256,data_wkly!$C:$C,0),1)),"")</f>
        <v/>
      </c>
      <c r="AJ256" s="153" t="str">
        <f>IFERROR(IF(AI256="","",INDEX(data_wkly!AJ:AJ,MATCH($B256,data_wkly!$C:$C,0),1)),"")</f>
        <v/>
      </c>
      <c r="AK256" s="153" t="str">
        <f>IFERROR(IF(INDEX(data_wkly!AK:AK,MATCH($B256,data_wkly!$C:$C,0),1)=0,"",INDEX(data_wkly!AK:AK,MATCH($B256,data_wkly!$C:$C,0),1)),"")</f>
        <v/>
      </c>
      <c r="AL256" s="153" t="str">
        <f>IFERROR(IF(INDEX(data_wkly!AL:AL,MATCH($B256,data_wkly!$C:$C,0),1)=0,"",INDEX(data_wkly!AL:AL,MATCH($B256,data_wkly!$C:$C,0),1)),"")</f>
        <v/>
      </c>
      <c r="AM256" s="183" t="str">
        <f>IFERROR(IF(INDEX(data_wkly!AM:AM,MATCH($B256,data_wkly!$C:$C,0),1)=0,"",INDEX(data_wkly!AM:AM,MATCH($B256,data_wkly!$C:$C,0),1)),"")</f>
        <v/>
      </c>
      <c r="AN256" s="41" t="str">
        <f t="shared" si="24"/>
        <v/>
      </c>
      <c r="AO256" s="88">
        <f t="shared" si="23"/>
        <v>2</v>
      </c>
    </row>
    <row r="257" spans="1:41">
      <c r="A257" s="88">
        <f t="shared" si="21"/>
        <v>1</v>
      </c>
      <c r="B257" s="89">
        <f t="shared" si="22"/>
        <v>43442</v>
      </c>
      <c r="C257" s="155">
        <f>IFERROR(IF(INDEX(data_wkly!D:D,MATCH($B257,data_wkly!$C:$C,0),1)=0,"",INDEX(data_wkly!D:D,MATCH($B257,data_wkly!$C:$C,0),1)),"")</f>
        <v>91167</v>
      </c>
      <c r="D257" s="21">
        <f>IFERROR(IF(INDEX(data_wkly!E:E,MATCH($B257,data_wkly!$C:$C,0),1)=0,"",INDEX(data_wkly!E:E,MATCH($B257,data_wkly!$C:$C,0),1)),"")</f>
        <v>142.56</v>
      </c>
      <c r="E257" s="21">
        <f>IF(C257="","",IFERROR(INDEX(data_wkly!F:F,MATCH($B257,data_wkly!$C:$C,0),1),""))</f>
        <v>-0.72999999999998977</v>
      </c>
      <c r="F257" s="21">
        <f>IF(E257="","",IFERROR(IF(INDEX(data_wkly!G:G,MATCH($B257,data_wkly!$C:$C,0),1)=0,"",INDEX(data_wkly!G:G,MATCH($B257,data_wkly!$C:$C,0),1)),""))</f>
        <v>142.74666666666667</v>
      </c>
      <c r="G257" s="21">
        <f>IFERROR(IF(INDEX(data_wkly!H:H,MATCH($B257,data_wkly!$C:$C,0),1)=0,"",INDEX(data_wkly!H:H,MATCH($B257,data_wkly!$C:$C,0),1)),"")</f>
        <v>140.01</v>
      </c>
      <c r="H257" s="21">
        <f>IF(C257="","",IFERROR(INDEX(data_wkly!I:I,MATCH($B257,data_wkly!$C:$C,0),1),""))</f>
        <v>-0.71000000000000796</v>
      </c>
      <c r="I257" s="21">
        <f>IF(H257="","",IFERROR(IF(INDEX(data_wkly!J:J,MATCH($B257,data_wkly!$C:$C,0),1)=0,"",INDEX(data_wkly!J:J,MATCH($B257,data_wkly!$C:$C,0),1)),""))</f>
        <v>140.17333333333332</v>
      </c>
      <c r="J257" s="21">
        <f>IFERROR(IF(INDEX(data_wkly!K:K,MATCH($B257,data_wkly!$C:$C,0),1)=0,"",INDEX(data_wkly!K:K,MATCH($B257,data_wkly!$C:$C,0),1)),"")</f>
        <v>83.91</v>
      </c>
      <c r="K257" s="86">
        <f>IFERROR(IF(INDEX(data_wkly!L:L,MATCH($B257,data_wkly!$C:$C,0),1)=0,"",INDEX(data_wkly!L:L,MATCH($B257,data_wkly!$C:$C,0),1)),"")</f>
        <v>11.3</v>
      </c>
      <c r="L257" s="156"/>
      <c r="M257" s="155">
        <f>IFERROR(IF(INDEX(data_wkly!M:M,MATCH($B257,data_wkly!$C:$C,0),1)=0,"",INDEX(data_wkly!M:M,MATCH($B257,data_wkly!$C:$C,0),1)),"")</f>
        <v>89041</v>
      </c>
      <c r="N257" s="21">
        <f>IFERROR(IF(INDEX(data_wkly!N:N,MATCH($B257,data_wkly!$C:$C,0),1)=0,"",INDEX(data_wkly!N:N,MATCH($B257,data_wkly!$C:$C,0),1)),"")</f>
        <v>146.5</v>
      </c>
      <c r="O257" s="21">
        <f>IF(M257="","",IFERROR(INDEX(data_wkly!O:O,MATCH($B257,data_wkly!$C:$C,0),1),""))</f>
        <v>-1.210000000000008</v>
      </c>
      <c r="P257" s="21">
        <f>IF(M257="","",IFERROR(IF(INDEX(data_wkly!P:P,MATCH($B257,data_wkly!$C:$C,0),1)=0,"",INDEX(data_wkly!P:P,MATCH($B257,data_wkly!$C:$C,0),1)),""))</f>
        <v>146.24</v>
      </c>
      <c r="Q257" s="21">
        <f>IFERROR(IF(INDEX(data_wkly!Q:Q,MATCH($B257,data_wkly!$C:$C,0),1)=0,"",INDEX(data_wkly!Q:Q,MATCH($B257,data_wkly!$C:$C,0),1)),"")</f>
        <v>143.88</v>
      </c>
      <c r="R257" s="21">
        <f>IF(M257="","",IFERROR(INDEX(data_wkly!R:R,MATCH($B257,data_wkly!$C:$C,0),1),""))</f>
        <v>-1.1899999999999977</v>
      </c>
      <c r="S257" s="21">
        <f>IF(M257="","",IFERROR(IF(INDEX(data_wkly!S:S,MATCH($B257,data_wkly!$C:$C,0),1)=0,"",INDEX(data_wkly!S:S,MATCH($B257,data_wkly!$C:$C,0),1)),""))</f>
        <v>143.61999999999998</v>
      </c>
      <c r="T257" s="21">
        <f>IFERROR(IF(INDEX(data_wkly!T:T,MATCH($B257,data_wkly!$C:$C,0),1)=0,"",INDEX(data_wkly!T:T,MATCH($B257,data_wkly!$C:$C,0),1)),"")</f>
        <v>82.89</v>
      </c>
      <c r="U257" s="86">
        <f>IFERROR(IF(INDEX(data_wkly!U:U,MATCH($B257,data_wkly!$C:$C,0),1)=0,"",INDEX(data_wkly!U:U,MATCH($B257,data_wkly!$C:$C,0),1)),"")</f>
        <v>11.5</v>
      </c>
      <c r="V257" s="157">
        <f t="shared" si="18"/>
        <v>1</v>
      </c>
      <c r="W257" s="152">
        <f>IFERROR(IF(INDEX(data_wkly!W:W,MATCH($B257,data_wkly!$C:$C,0),1)=0,"",INDEX(data_wkly!W:W,MATCH($B257,data_wkly!$C:$C,0),1)),"")</f>
        <v>120.7129</v>
      </c>
      <c r="X257" s="21">
        <f>IFERROR(IF(INDEX(data_wkly!X:X,MATCH($B257,data_wkly!$C:$C,0),1)=0,"",INDEX(data_wkly!X:X,MATCH($B257,data_wkly!$C:$C,0),1)),"")</f>
        <v>0.40962609481377399</v>
      </c>
      <c r="Y257" s="21">
        <f>IFERROR(IF(INDEX(data_wkly!Y:Y,MATCH($B257,data_wkly!$C:$C,0),1)=0,"",INDEX(data_wkly!Y:Y,MATCH($B257,data_wkly!$C:$C,0),1)),"")</f>
        <v>120.07</v>
      </c>
      <c r="Z257" s="21">
        <f>IFERROR(IF(INDEX(data_wkly!Z:Z,MATCH($B257,data_wkly!$C:$C,0),1)=0,"",INDEX(data_wkly!Z:Z,MATCH($B257,data_wkly!$C:$C,0),1)),"")</f>
        <v>0.43999999999999773</v>
      </c>
      <c r="AA257" s="152">
        <f>IFERROR(IF(INDEX(data_wkly!AA:AA,MATCH($B257,data_wkly!$C:$C,0),1)=0,"",INDEX(data_wkly!AA:AA,MATCH($B257,data_wkly!$C:$C,0),1)),"")</f>
        <v>122.03</v>
      </c>
      <c r="AB257" s="21">
        <f>IFERROR(IF(INDEX(data_wkly!AB:AB,MATCH($B257,data_wkly!$C:$C,0),1)=0,"",INDEX(data_wkly!AB:AB,MATCH($B257,data_wkly!$C:$C,0),1)),"")</f>
        <v>0.34000000000000341</v>
      </c>
      <c r="AC257" s="21">
        <f>IFERROR(IF(INDEX(data_wkly!AC:AC,MATCH($B257,data_wkly!$C:$C,0),1)=0,"",INDEX(data_wkly!AC:AC,MATCH($B257,data_wkly!$C:$C,0),1)),"")</f>
        <v>120.73</v>
      </c>
      <c r="AD257" s="21">
        <f>IFERROR(IF(INDEX(data_wkly!AD:AD,MATCH($B257,data_wkly!$C:$C,0),1)=0,"",INDEX(data_wkly!AD:AD,MATCH($B257,data_wkly!$C:$C,0),1)),"")</f>
        <v>0.4100000000000108</v>
      </c>
      <c r="AE257" s="157">
        <f t="shared" si="19"/>
        <v>1</v>
      </c>
      <c r="AF257" s="154" t="str">
        <f>IFERROR(IF(INDEX(data_wkly!AF:AF,MATCH($B257,data_wkly!$C:$C,0),1)=0,"",INDEX(data_wkly!AF:AF,MATCH($B257,data_wkly!$C:$C,0),1)),"")</f>
        <v/>
      </c>
      <c r="AG257" s="153" t="str">
        <f>IFERROR(IF(AF257="","",INDEX(data_wkly!AG:AG,MATCH($B257,data_wkly!$C:$C,0),1)),"")</f>
        <v/>
      </c>
      <c r="AH257" s="153" t="str">
        <f>IFERROR(IF(INDEX(data_wkly!AH:AH,MATCH($B257,data_wkly!$C:$C,0),1)=0,"",INDEX(data_wkly!AH:AH,MATCH($B257,data_wkly!$C:$C,0),1)),"")</f>
        <v/>
      </c>
      <c r="AI257" s="153" t="str">
        <f>IFERROR(IF(INDEX(data_wkly!AI:AI,MATCH($B257,data_wkly!$C:$C,0),1)=0,"",INDEX(data_wkly!AI:AI,MATCH($B257,data_wkly!$C:$C,0),1)),"")</f>
        <v/>
      </c>
      <c r="AJ257" s="153" t="str">
        <f>IFERROR(IF(AI257="","",INDEX(data_wkly!AJ:AJ,MATCH($B257,data_wkly!$C:$C,0),1)),"")</f>
        <v/>
      </c>
      <c r="AK257" s="153" t="str">
        <f>IFERROR(IF(INDEX(data_wkly!AK:AK,MATCH($B257,data_wkly!$C:$C,0),1)=0,"",INDEX(data_wkly!AK:AK,MATCH($B257,data_wkly!$C:$C,0),1)),"")</f>
        <v/>
      </c>
      <c r="AL257" s="153" t="str">
        <f>IFERROR(IF(INDEX(data_wkly!AL:AL,MATCH($B257,data_wkly!$C:$C,0),1)=0,"",INDEX(data_wkly!AL:AL,MATCH($B257,data_wkly!$C:$C,0),1)),"")</f>
        <v/>
      </c>
      <c r="AM257" s="183" t="str">
        <f>IFERROR(IF(INDEX(data_wkly!AM:AM,MATCH($B257,data_wkly!$C:$C,0),1)=0,"",INDEX(data_wkly!AM:AM,MATCH($B257,data_wkly!$C:$C,0),1)),"")</f>
        <v/>
      </c>
      <c r="AN257" s="41" t="str">
        <f t="shared" si="24"/>
        <v/>
      </c>
      <c r="AO257" s="88">
        <f t="shared" si="23"/>
        <v>1</v>
      </c>
    </row>
    <row r="258" spans="1:41">
      <c r="A258" s="88">
        <f t="shared" si="21"/>
        <v>2</v>
      </c>
      <c r="B258" s="89">
        <f t="shared" si="22"/>
        <v>43449</v>
      </c>
      <c r="C258" s="155">
        <f>IFERROR(IF(INDEX(data_wkly!D:D,MATCH($B258,data_wkly!$C:$C,0),1)=0,"",INDEX(data_wkly!D:D,MATCH($B258,data_wkly!$C:$C,0),1)),"")</f>
        <v>91350</v>
      </c>
      <c r="D258" s="21">
        <f>IFERROR(IF(INDEX(data_wkly!E:E,MATCH($B258,data_wkly!$C:$C,0),1)=0,"",INDEX(data_wkly!E:E,MATCH($B258,data_wkly!$C:$C,0),1)),"")</f>
        <v>142.19999999999999</v>
      </c>
      <c r="E258" s="21">
        <f>IF(C258="","",IFERROR(INDEX(data_wkly!F:F,MATCH($B258,data_wkly!$C:$C,0),1),""))</f>
        <v>-0.36000000000001364</v>
      </c>
      <c r="F258" s="21">
        <f>IF(E258="","",IFERROR(IF(INDEX(data_wkly!G:G,MATCH($B258,data_wkly!$C:$C,0),1)=0,"",INDEX(data_wkly!G:G,MATCH($B258,data_wkly!$C:$C,0),1)),""))</f>
        <v>142.35</v>
      </c>
      <c r="G258" s="21">
        <f>IFERROR(IF(INDEX(data_wkly!H:H,MATCH($B258,data_wkly!$C:$C,0),1)=0,"",INDEX(data_wkly!H:H,MATCH($B258,data_wkly!$C:$C,0),1)),"")</f>
        <v>139.65</v>
      </c>
      <c r="H258" s="21">
        <f>IF(C258="","",IFERROR(INDEX(data_wkly!I:I,MATCH($B258,data_wkly!$C:$C,0),1),""))</f>
        <v>-0.35999999999998522</v>
      </c>
      <c r="I258" s="21">
        <f>IF(H258="","",IFERROR(IF(INDEX(data_wkly!J:J,MATCH($B258,data_wkly!$C:$C,0),1)=0,"",INDEX(data_wkly!J:J,MATCH($B258,data_wkly!$C:$C,0),1)),""))</f>
        <v>139.78666666666666</v>
      </c>
      <c r="J258" s="21">
        <f>IFERROR(IF(INDEX(data_wkly!K:K,MATCH($B258,data_wkly!$C:$C,0),1)=0,"",INDEX(data_wkly!K:K,MATCH($B258,data_wkly!$C:$C,0),1)),"")</f>
        <v>83.82</v>
      </c>
      <c r="K258" s="86">
        <f>IFERROR(IF(INDEX(data_wkly!L:L,MATCH($B258,data_wkly!$C:$C,0),1)=0,"",INDEX(data_wkly!L:L,MATCH($B258,data_wkly!$C:$C,0),1)),"")</f>
        <v>11.3</v>
      </c>
      <c r="L258" s="156"/>
      <c r="M258" s="155">
        <f>IFERROR(IF(INDEX(data_wkly!M:M,MATCH($B258,data_wkly!$C:$C,0),1)=0,"",INDEX(data_wkly!M:M,MATCH($B258,data_wkly!$C:$C,0),1)),"")</f>
        <v>90312</v>
      </c>
      <c r="N258" s="21">
        <f>IFERROR(IF(INDEX(data_wkly!N:N,MATCH($B258,data_wkly!$C:$C,0),1)=0,"",INDEX(data_wkly!N:N,MATCH($B258,data_wkly!$C:$C,0),1)),"")</f>
        <v>146.66999999999999</v>
      </c>
      <c r="O258" s="21">
        <f>IF(M258="","",IFERROR(INDEX(data_wkly!O:O,MATCH($B258,data_wkly!$C:$C,0),1),""))</f>
        <v>0.16999999999998749</v>
      </c>
      <c r="P258" s="21">
        <f>IF(M258="","",IFERROR(IF(INDEX(data_wkly!P:P,MATCH($B258,data_wkly!$C:$C,0),1)=0,"",INDEX(data_wkly!P:P,MATCH($B258,data_wkly!$C:$C,0),1)),""))</f>
        <v>146.07666666666668</v>
      </c>
      <c r="Q258" s="21">
        <f>IFERROR(IF(INDEX(data_wkly!Q:Q,MATCH($B258,data_wkly!$C:$C,0),1)=0,"",INDEX(data_wkly!Q:Q,MATCH($B258,data_wkly!$C:$C,0),1)),"")</f>
        <v>144.05000000000001</v>
      </c>
      <c r="R258" s="21">
        <f>IF(M258="","",IFERROR(INDEX(data_wkly!R:R,MATCH($B258,data_wkly!$C:$C,0),1),""))</f>
        <v>0.17000000000001592</v>
      </c>
      <c r="S258" s="21">
        <f>IF(M258="","",IFERROR(IF(INDEX(data_wkly!S:S,MATCH($B258,data_wkly!$C:$C,0),1)=0,"",INDEX(data_wkly!S:S,MATCH($B258,data_wkly!$C:$C,0),1)),""))</f>
        <v>143.46</v>
      </c>
      <c r="T258" s="21">
        <f>IFERROR(IF(INDEX(data_wkly!T:T,MATCH($B258,data_wkly!$C:$C,0),1)=0,"",INDEX(data_wkly!T:T,MATCH($B258,data_wkly!$C:$C,0),1)),"")</f>
        <v>82.83</v>
      </c>
      <c r="U258" s="86">
        <f>IFERROR(IF(INDEX(data_wkly!U:U,MATCH($B258,data_wkly!$C:$C,0),1)=0,"",INDEX(data_wkly!U:U,MATCH($B258,data_wkly!$C:$C,0),1)),"")</f>
        <v>11.5</v>
      </c>
      <c r="V258" s="157">
        <f t="shared" si="18"/>
        <v>2</v>
      </c>
      <c r="W258" s="152">
        <f>IFERROR(IF(INDEX(data_wkly!W:W,MATCH($B258,data_wkly!$C:$C,0),1)=0,"",INDEX(data_wkly!W:W,MATCH($B258,data_wkly!$C:$C,0),1)),"")</f>
        <v>122.0825</v>
      </c>
      <c r="X258" s="21">
        <f>IFERROR(IF(INDEX(data_wkly!X:X,MATCH($B258,data_wkly!$C:$C,0),1)=0,"",INDEX(data_wkly!X:X,MATCH($B258,data_wkly!$C:$C,0),1)),"")</f>
        <v>1.3695628351245404</v>
      </c>
      <c r="Y258" s="21">
        <f>IFERROR(IF(INDEX(data_wkly!Y:Y,MATCH($B258,data_wkly!$C:$C,0),1)=0,"",INDEX(data_wkly!Y:Y,MATCH($B258,data_wkly!$C:$C,0),1)),"")</f>
        <v>121.49</v>
      </c>
      <c r="Z258" s="21">
        <f>IFERROR(IF(INDEX(data_wkly!Z:Z,MATCH($B258,data_wkly!$C:$C,0),1)=0,"",INDEX(data_wkly!Z:Z,MATCH($B258,data_wkly!$C:$C,0),1)),"")</f>
        <v>1.4200000000000017</v>
      </c>
      <c r="AA258" s="152">
        <f>IFERROR(IF(INDEX(data_wkly!AA:AA,MATCH($B258,data_wkly!$C:$C,0),1)=0,"",INDEX(data_wkly!AA:AA,MATCH($B258,data_wkly!$C:$C,0),1)),"")</f>
        <v>123.36</v>
      </c>
      <c r="AB258" s="21">
        <f>IFERROR(IF(INDEX(data_wkly!AB:AB,MATCH($B258,data_wkly!$C:$C,0),1)=0,"",INDEX(data_wkly!AB:AB,MATCH($B258,data_wkly!$C:$C,0),1)),"")</f>
        <v>1.3299999999999983</v>
      </c>
      <c r="AC258" s="21">
        <f>IFERROR(IF(INDEX(data_wkly!AC:AC,MATCH($B258,data_wkly!$C:$C,0),1)=0,"",INDEX(data_wkly!AC:AC,MATCH($B258,data_wkly!$C:$C,0),1)),"")</f>
        <v>122.14</v>
      </c>
      <c r="AD258" s="21">
        <f>IFERROR(IF(INDEX(data_wkly!AD:AD,MATCH($B258,data_wkly!$C:$C,0),1)=0,"",INDEX(data_wkly!AD:AD,MATCH($B258,data_wkly!$C:$C,0),1)),"")</f>
        <v>1.4099999999999966</v>
      </c>
      <c r="AE258" s="157">
        <f t="shared" si="19"/>
        <v>2</v>
      </c>
      <c r="AF258" s="154" t="str">
        <f>IFERROR(IF(INDEX(data_wkly!AF:AF,MATCH($B258,data_wkly!$C:$C,0),1)=0,"",INDEX(data_wkly!AF:AF,MATCH($B258,data_wkly!$C:$C,0),1)),"")</f>
        <v/>
      </c>
      <c r="AG258" s="153" t="str">
        <f>IFERROR(IF(AF258="","",INDEX(data_wkly!AG:AG,MATCH($B258,data_wkly!$C:$C,0),1)),"")</f>
        <v/>
      </c>
      <c r="AH258" s="153" t="str">
        <f>IFERROR(IF(INDEX(data_wkly!AH:AH,MATCH($B258,data_wkly!$C:$C,0),1)=0,"",INDEX(data_wkly!AH:AH,MATCH($B258,data_wkly!$C:$C,0),1)),"")</f>
        <v/>
      </c>
      <c r="AI258" s="153" t="str">
        <f>IFERROR(IF(INDEX(data_wkly!AI:AI,MATCH($B258,data_wkly!$C:$C,0),1)=0,"",INDEX(data_wkly!AI:AI,MATCH($B258,data_wkly!$C:$C,0),1)),"")</f>
        <v/>
      </c>
      <c r="AJ258" s="153" t="str">
        <f>IFERROR(IF(AI258="","",INDEX(data_wkly!AJ:AJ,MATCH($B258,data_wkly!$C:$C,0),1)),"")</f>
        <v/>
      </c>
      <c r="AK258" s="153" t="str">
        <f>IFERROR(IF(INDEX(data_wkly!AK:AK,MATCH($B258,data_wkly!$C:$C,0),1)=0,"",INDEX(data_wkly!AK:AK,MATCH($B258,data_wkly!$C:$C,0),1)),"")</f>
        <v/>
      </c>
      <c r="AL258" s="153" t="str">
        <f>IFERROR(IF(INDEX(data_wkly!AL:AL,MATCH($B258,data_wkly!$C:$C,0),1)=0,"",INDEX(data_wkly!AL:AL,MATCH($B258,data_wkly!$C:$C,0),1)),"")</f>
        <v/>
      </c>
      <c r="AM258" s="183" t="str">
        <f>IFERROR(IF(INDEX(data_wkly!AM:AM,MATCH($B258,data_wkly!$C:$C,0),1)=0,"",INDEX(data_wkly!AM:AM,MATCH($B258,data_wkly!$C:$C,0),1)),"")</f>
        <v/>
      </c>
      <c r="AN258" s="41" t="str">
        <f t="shared" si="24"/>
        <v/>
      </c>
      <c r="AO258" s="88">
        <f t="shared" si="23"/>
        <v>2</v>
      </c>
    </row>
    <row r="259" spans="1:41">
      <c r="A259" s="88">
        <f t="shared" si="21"/>
        <v>1</v>
      </c>
      <c r="B259" s="89">
        <f t="shared" si="22"/>
        <v>43456</v>
      </c>
      <c r="C259" s="155">
        <f>IFERROR(IF(INDEX(data_wkly!D:D,MATCH($B259,data_wkly!$C:$C,0),1)=0,"",INDEX(data_wkly!D:D,MATCH($B259,data_wkly!$C:$C,0),1)),"")</f>
        <v>86786</v>
      </c>
      <c r="D259" s="21">
        <f>IFERROR(IF(INDEX(data_wkly!E:E,MATCH($B259,data_wkly!$C:$C,0),1)=0,"",INDEX(data_wkly!E:E,MATCH($B259,data_wkly!$C:$C,0),1)),"")</f>
        <v>141.68</v>
      </c>
      <c r="E259" s="21">
        <f>IF(C259="","",IFERROR(INDEX(data_wkly!F:F,MATCH($B259,data_wkly!$C:$C,0),1),""))</f>
        <v>-0.51999999999998181</v>
      </c>
      <c r="F259" s="21">
        <f>IF(E259="","",IFERROR(IF(INDEX(data_wkly!G:G,MATCH($B259,data_wkly!$C:$C,0),1)=0,"",INDEX(data_wkly!G:G,MATCH($B259,data_wkly!$C:$C,0),1)),""))</f>
        <v>141.88666666666668</v>
      </c>
      <c r="G259" s="21">
        <f>IFERROR(IF(INDEX(data_wkly!H:H,MATCH($B259,data_wkly!$C:$C,0),1)=0,"",INDEX(data_wkly!H:H,MATCH($B259,data_wkly!$C:$C,0),1)),"")</f>
        <v>139.13999999999999</v>
      </c>
      <c r="H259" s="21">
        <f>IF(C259="","",IFERROR(INDEX(data_wkly!I:I,MATCH($B259,data_wkly!$C:$C,0),1),""))</f>
        <v>-0.51000000000001933</v>
      </c>
      <c r="I259" s="21">
        <f>IF(H259="","",IFERROR(IF(INDEX(data_wkly!J:J,MATCH($B259,data_wkly!$C:$C,0),1)=0,"",INDEX(data_wkly!J:J,MATCH($B259,data_wkly!$C:$C,0),1)),""))</f>
        <v>139.32666666666668</v>
      </c>
      <c r="J259" s="21">
        <f>IFERROR(IF(INDEX(data_wkly!K:K,MATCH($B259,data_wkly!$C:$C,0),1)=0,"",INDEX(data_wkly!K:K,MATCH($B259,data_wkly!$C:$C,0),1)),"")</f>
        <v>83.34</v>
      </c>
      <c r="K259" s="86">
        <f>IFERROR(IF(INDEX(data_wkly!L:L,MATCH($B259,data_wkly!$C:$C,0),1)=0,"",INDEX(data_wkly!L:L,MATCH($B259,data_wkly!$C:$C,0),1)),"")</f>
        <v>11.1</v>
      </c>
      <c r="L259" s="156"/>
      <c r="M259" s="155">
        <f>IFERROR(IF(INDEX(data_wkly!M:M,MATCH($B259,data_wkly!$C:$C,0),1)=0,"",INDEX(data_wkly!M:M,MATCH($B259,data_wkly!$C:$C,0),1)),"")</f>
        <v>84245</v>
      </c>
      <c r="N259" s="21">
        <f>IFERROR(IF(INDEX(data_wkly!N:N,MATCH($B259,data_wkly!$C:$C,0),1)=0,"",INDEX(data_wkly!N:N,MATCH($B259,data_wkly!$C:$C,0),1)),"")</f>
        <v>146.56</v>
      </c>
      <c r="O259" s="21">
        <f>IF(M259="","",IFERROR(INDEX(data_wkly!O:O,MATCH($B259,data_wkly!$C:$C,0),1),""))</f>
        <v>-0.10999999999998522</v>
      </c>
      <c r="P259" s="21">
        <f>IF(M259="","",IFERROR(IF(INDEX(data_wkly!P:P,MATCH($B259,data_wkly!$C:$C,0),1)=0,"",INDEX(data_wkly!P:P,MATCH($B259,data_wkly!$C:$C,0),1)),""))</f>
        <v>145.36333333333332</v>
      </c>
      <c r="Q259" s="21">
        <f>IFERROR(IF(INDEX(data_wkly!Q:Q,MATCH($B259,data_wkly!$C:$C,0),1)=0,"",INDEX(data_wkly!Q:Q,MATCH($B259,data_wkly!$C:$C,0),1)),"")</f>
        <v>143.94</v>
      </c>
      <c r="R259" s="21">
        <f>IF(M259="","",IFERROR(INDEX(data_wkly!R:R,MATCH($B259,data_wkly!$C:$C,0),1),""))</f>
        <v>-0.11000000000001364</v>
      </c>
      <c r="S259" s="21">
        <f>IF(M259="","",IFERROR(IF(INDEX(data_wkly!S:S,MATCH($B259,data_wkly!$C:$C,0),1)=0,"",INDEX(data_wkly!S:S,MATCH($B259,data_wkly!$C:$C,0),1)),""))</f>
        <v>142.75333333333333</v>
      </c>
      <c r="T259" s="21">
        <f>IFERROR(IF(INDEX(data_wkly!T:T,MATCH($B259,data_wkly!$C:$C,0),1)=0,"",INDEX(data_wkly!T:T,MATCH($B259,data_wkly!$C:$C,0),1)),"")</f>
        <v>82.42</v>
      </c>
      <c r="U259" s="86">
        <f>IFERROR(IF(INDEX(data_wkly!U:U,MATCH($B259,data_wkly!$C:$C,0),1)=0,"",INDEX(data_wkly!U:U,MATCH($B259,data_wkly!$C:$C,0),1)),"")</f>
        <v>11.2</v>
      </c>
      <c r="V259" s="157">
        <f t="shared" si="18"/>
        <v>1</v>
      </c>
      <c r="W259" s="152">
        <f>IFERROR(IF(INDEX(data_wkly!W:W,MATCH($B259,data_wkly!$C:$C,0),1)=0,"",INDEX(data_wkly!W:W,MATCH($B259,data_wkly!$C:$C,0),1)),"")</f>
        <v>122.2916</v>
      </c>
      <c r="X259" s="21">
        <f>IFERROR(IF(INDEX(data_wkly!X:X,MATCH($B259,data_wkly!$C:$C,0),1)=0,"",INDEX(data_wkly!X:X,MATCH($B259,data_wkly!$C:$C,0),1)),"")</f>
        <v>0.20915520070326465</v>
      </c>
      <c r="Y259" s="21">
        <f>IFERROR(IF(INDEX(data_wkly!Y:Y,MATCH($B259,data_wkly!$C:$C,0),1)=0,"",INDEX(data_wkly!Y:Y,MATCH($B259,data_wkly!$C:$C,0),1)),"")</f>
        <v>121.71</v>
      </c>
      <c r="Z259" s="21">
        <f>IFERROR(IF(INDEX(data_wkly!Z:Z,MATCH($B259,data_wkly!$C:$C,0),1)=0,"",INDEX(data_wkly!Z:Z,MATCH($B259,data_wkly!$C:$C,0),1)),"")</f>
        <v>0.21999999999999886</v>
      </c>
      <c r="AA259" s="152">
        <f>IFERROR(IF(INDEX(data_wkly!AA:AA,MATCH($B259,data_wkly!$C:$C,0),1)=0,"",INDEX(data_wkly!AA:AA,MATCH($B259,data_wkly!$C:$C,0),1)),"")</f>
        <v>123.63</v>
      </c>
      <c r="AB259" s="21">
        <f>IFERROR(IF(INDEX(data_wkly!AB:AB,MATCH($B259,data_wkly!$C:$C,0),1)=0,"",INDEX(data_wkly!AB:AB,MATCH($B259,data_wkly!$C:$C,0),1)),"")</f>
        <v>0.26999999999999602</v>
      </c>
      <c r="AC259" s="21">
        <f>IFERROR(IF(INDEX(data_wkly!AC:AC,MATCH($B259,data_wkly!$C:$C,0),1)=0,"",INDEX(data_wkly!AC:AC,MATCH($B259,data_wkly!$C:$C,0),1)),"")</f>
        <v>122.45</v>
      </c>
      <c r="AD259" s="21">
        <f>IFERROR(IF(INDEX(data_wkly!AD:AD,MATCH($B259,data_wkly!$C:$C,0),1)=0,"",INDEX(data_wkly!AD:AD,MATCH($B259,data_wkly!$C:$C,0),1)),"")</f>
        <v>0.31000000000000227</v>
      </c>
      <c r="AE259" s="157">
        <f t="shared" si="19"/>
        <v>1</v>
      </c>
      <c r="AF259" s="154" t="str">
        <f>IFERROR(IF(INDEX(data_wkly!AF:AF,MATCH($B259,data_wkly!$C:$C,0),1)=0,"",INDEX(data_wkly!AF:AF,MATCH($B259,data_wkly!$C:$C,0),1)),"")</f>
        <v/>
      </c>
      <c r="AG259" s="153" t="str">
        <f>IFERROR(IF(AF259="","",INDEX(data_wkly!AG:AG,MATCH($B259,data_wkly!$C:$C,0),1)),"")</f>
        <v/>
      </c>
      <c r="AH259" s="153" t="str">
        <f>IFERROR(IF(INDEX(data_wkly!AH:AH,MATCH($B259,data_wkly!$C:$C,0),1)=0,"",INDEX(data_wkly!AH:AH,MATCH($B259,data_wkly!$C:$C,0),1)),"")</f>
        <v/>
      </c>
      <c r="AI259" s="153" t="str">
        <f>IFERROR(IF(INDEX(data_wkly!AI:AI,MATCH($B259,data_wkly!$C:$C,0),1)=0,"",INDEX(data_wkly!AI:AI,MATCH($B259,data_wkly!$C:$C,0),1)),"")</f>
        <v/>
      </c>
      <c r="AJ259" s="153" t="str">
        <f>IFERROR(IF(AI259="","",INDEX(data_wkly!AJ:AJ,MATCH($B259,data_wkly!$C:$C,0),1)),"")</f>
        <v/>
      </c>
      <c r="AK259" s="153" t="str">
        <f>IFERROR(IF(INDEX(data_wkly!AK:AK,MATCH($B259,data_wkly!$C:$C,0),1)=0,"",INDEX(data_wkly!AK:AK,MATCH($B259,data_wkly!$C:$C,0),1)),"")</f>
        <v/>
      </c>
      <c r="AL259" s="153" t="str">
        <f>IFERROR(IF(INDEX(data_wkly!AL:AL,MATCH($B259,data_wkly!$C:$C,0),1)=0,"",INDEX(data_wkly!AL:AL,MATCH($B259,data_wkly!$C:$C,0),1)),"")</f>
        <v/>
      </c>
      <c r="AM259" s="183" t="str">
        <f>IFERROR(IF(INDEX(data_wkly!AM:AM,MATCH($B259,data_wkly!$C:$C,0),1)=0,"",INDEX(data_wkly!AM:AM,MATCH($B259,data_wkly!$C:$C,0),1)),"")</f>
        <v/>
      </c>
      <c r="AN259" s="41" t="str">
        <f t="shared" si="24"/>
        <v/>
      </c>
      <c r="AO259" s="88">
        <f t="shared" si="23"/>
        <v>1</v>
      </c>
    </row>
    <row r="260" spans="1:41">
      <c r="A260" s="88">
        <f t="shared" si="21"/>
        <v>2</v>
      </c>
      <c r="B260" s="89">
        <f t="shared" si="22"/>
        <v>43463</v>
      </c>
      <c r="C260" s="155">
        <f>IFERROR(IF(INDEX(data_wkly!D:D,MATCH($B260,data_wkly!$C:$C,0),1)=0,"",INDEX(data_wkly!D:D,MATCH($B260,data_wkly!$C:$C,0),1)),"")</f>
        <v>51401</v>
      </c>
      <c r="D260" s="21">
        <f>IFERROR(IF(INDEX(data_wkly!E:E,MATCH($B260,data_wkly!$C:$C,0),1)=0,"",INDEX(data_wkly!E:E,MATCH($B260,data_wkly!$C:$C,0),1)),"")</f>
        <v>140.6</v>
      </c>
      <c r="E260" s="21">
        <f>IF(C260="","",IFERROR(INDEX(data_wkly!F:F,MATCH($B260,data_wkly!$C:$C,0),1),""))</f>
        <v>-1.0800000000000125</v>
      </c>
      <c r="F260" s="21">
        <f>IF(E260="","",IFERROR(IF(INDEX(data_wkly!G:G,MATCH($B260,data_wkly!$C:$C,0),1)=0,"",INDEX(data_wkly!G:G,MATCH($B260,data_wkly!$C:$C,0),1)),""))</f>
        <v>141.21666666666667</v>
      </c>
      <c r="G260" s="21">
        <f>IFERROR(IF(INDEX(data_wkly!H:H,MATCH($B260,data_wkly!$C:$C,0),1)=0,"",INDEX(data_wkly!H:H,MATCH($B260,data_wkly!$C:$C,0),1)),"")</f>
        <v>138.1</v>
      </c>
      <c r="H260" s="21">
        <f>IF(C260="","",IFERROR(INDEX(data_wkly!I:I,MATCH($B260,data_wkly!$C:$C,0),1),""))</f>
        <v>-1.039999999999992</v>
      </c>
      <c r="I260" s="21">
        <f>IF(H260="","",IFERROR(IF(INDEX(data_wkly!J:J,MATCH($B260,data_wkly!$C:$C,0),1)=0,"",INDEX(data_wkly!J:J,MATCH($B260,data_wkly!$C:$C,0),1)),""))</f>
        <v>138.67999999999998</v>
      </c>
      <c r="J260" s="21">
        <f>IFERROR(IF(INDEX(data_wkly!K:K,MATCH($B260,data_wkly!$C:$C,0),1)=0,"",INDEX(data_wkly!K:K,MATCH($B260,data_wkly!$C:$C,0),1)),"")</f>
        <v>85.65</v>
      </c>
      <c r="K260" s="86">
        <f>IFERROR(IF(INDEX(data_wkly!L:L,MATCH($B260,data_wkly!$C:$C,0),1)=0,"",INDEX(data_wkly!L:L,MATCH($B260,data_wkly!$C:$C,0),1)),"")</f>
        <v>11.4</v>
      </c>
      <c r="L260" s="156"/>
      <c r="M260" s="155">
        <f>IFERROR(IF(INDEX(data_wkly!M:M,MATCH($B260,data_wkly!$C:$C,0),1)=0,"",INDEX(data_wkly!M:M,MATCH($B260,data_wkly!$C:$C,0),1)),"")</f>
        <v>48174</v>
      </c>
      <c r="N260" s="21">
        <f>IFERROR(IF(INDEX(data_wkly!N:N,MATCH($B260,data_wkly!$C:$C,0),1)=0,"",INDEX(data_wkly!N:N,MATCH($B260,data_wkly!$C:$C,0),1)),"")</f>
        <v>145.97999999999999</v>
      </c>
      <c r="O260" s="21">
        <f>IF(M260="","",IFERROR(INDEX(data_wkly!O:O,MATCH($B260,data_wkly!$C:$C,0),1),""))</f>
        <v>-0.58000000000001251</v>
      </c>
      <c r="P260" s="21">
        <f>IF(M260="","",IFERROR(IF(INDEX(data_wkly!P:P,MATCH($B260,data_wkly!$C:$C,0),1)=0,"",INDEX(data_wkly!P:P,MATCH($B260,data_wkly!$C:$C,0),1)),""))</f>
        <v>145.09666666666666</v>
      </c>
      <c r="Q260" s="21">
        <f>IFERROR(IF(INDEX(data_wkly!Q:Q,MATCH($B260,data_wkly!$C:$C,0),1)=0,"",INDEX(data_wkly!Q:Q,MATCH($B260,data_wkly!$C:$C,0),1)),"")</f>
        <v>143.38</v>
      </c>
      <c r="R260" s="21">
        <f>IF(M260="","",IFERROR(INDEX(data_wkly!R:R,MATCH($B260,data_wkly!$C:$C,0),1),""))</f>
        <v>-0.56000000000000227</v>
      </c>
      <c r="S260" s="21">
        <f>IF(M260="","",IFERROR(IF(INDEX(data_wkly!S:S,MATCH($B260,data_wkly!$C:$C,0),1)=0,"",INDEX(data_wkly!S:S,MATCH($B260,data_wkly!$C:$C,0),1)),""))</f>
        <v>142.5</v>
      </c>
      <c r="T260" s="21">
        <f>IFERROR(IF(INDEX(data_wkly!T:T,MATCH($B260,data_wkly!$C:$C,0),1)=0,"",INDEX(data_wkly!T:T,MATCH($B260,data_wkly!$C:$C,0),1)),"")</f>
        <v>84.27</v>
      </c>
      <c r="U260" s="86">
        <f>IFERROR(IF(INDEX(data_wkly!U:U,MATCH($B260,data_wkly!$C:$C,0),1)=0,"",INDEX(data_wkly!U:U,MATCH($B260,data_wkly!$C:$C,0),1)),"")</f>
        <v>11.5</v>
      </c>
      <c r="V260" s="157">
        <f t="shared" si="18"/>
        <v>2</v>
      </c>
      <c r="W260" s="152">
        <f>IFERROR(IF(INDEX(data_wkly!W:W,MATCH($B260,data_wkly!$C:$C,0),1)=0,"",INDEX(data_wkly!W:W,MATCH($B260,data_wkly!$C:$C,0),1)),"")</f>
        <v>122.10939999999999</v>
      </c>
      <c r="X260" s="21">
        <f>IFERROR(IF(INDEX(data_wkly!X:X,MATCH($B260,data_wkly!$C:$C,0),1)=0,"",INDEX(data_wkly!X:X,MATCH($B260,data_wkly!$C:$C,0),1)),"")</f>
        <v>-0.18223676265512267</v>
      </c>
      <c r="Y260" s="21">
        <f>IFERROR(IF(INDEX(data_wkly!Y:Y,MATCH($B260,data_wkly!$C:$C,0),1)=0,"",INDEX(data_wkly!Y:Y,MATCH($B260,data_wkly!$C:$C,0),1)),"")</f>
        <v>121.57</v>
      </c>
      <c r="Z260" s="21">
        <f>IFERROR(IF(INDEX(data_wkly!Z:Z,MATCH($B260,data_wkly!$C:$C,0),1)=0,"",INDEX(data_wkly!Z:Z,MATCH($B260,data_wkly!$C:$C,0),1)),"")</f>
        <v>-0.14000000000000057</v>
      </c>
      <c r="AA260" s="152">
        <f>IFERROR(IF(INDEX(data_wkly!AA:AA,MATCH($B260,data_wkly!$C:$C,0),1)=0,"",INDEX(data_wkly!AA:AA,MATCH($B260,data_wkly!$C:$C,0),1)),"")</f>
        <v>123.44</v>
      </c>
      <c r="AB260" s="21">
        <f>IFERROR(IF(INDEX(data_wkly!AB:AB,MATCH($B260,data_wkly!$C:$C,0),1)=0,"",INDEX(data_wkly!AB:AB,MATCH($B260,data_wkly!$C:$C,0),1)),"")</f>
        <v>-0.18999999999999773</v>
      </c>
      <c r="AC260" s="21">
        <f>IFERROR(IF(INDEX(data_wkly!AC:AC,MATCH($B260,data_wkly!$C:$C,0),1)=0,"",INDEX(data_wkly!AC:AC,MATCH($B260,data_wkly!$C:$C,0),1)),"")</f>
        <v>122.26</v>
      </c>
      <c r="AD260" s="21">
        <f>IFERROR(IF(INDEX(data_wkly!AD:AD,MATCH($B260,data_wkly!$C:$C,0),1)=0,"",INDEX(data_wkly!AD:AD,MATCH($B260,data_wkly!$C:$C,0),1)),"")</f>
        <v>-0.18999999999999773</v>
      </c>
      <c r="AE260" s="157">
        <f t="shared" si="19"/>
        <v>2</v>
      </c>
      <c r="AF260" s="154" t="str">
        <f>IFERROR(IF(INDEX(data_wkly!AF:AF,MATCH($B260,data_wkly!$C:$C,0),1)=0,"",INDEX(data_wkly!AF:AF,MATCH($B260,data_wkly!$C:$C,0),1)),"")</f>
        <v/>
      </c>
      <c r="AG260" s="153" t="str">
        <f>IFERROR(IF(AF260="","",INDEX(data_wkly!AG:AG,MATCH($B260,data_wkly!$C:$C,0),1)),"")</f>
        <v/>
      </c>
      <c r="AH260" s="153" t="str">
        <f>IFERROR(IF(INDEX(data_wkly!AH:AH,MATCH($B260,data_wkly!$C:$C,0),1)=0,"",INDEX(data_wkly!AH:AH,MATCH($B260,data_wkly!$C:$C,0),1)),"")</f>
        <v/>
      </c>
      <c r="AI260" s="153" t="str">
        <f>IFERROR(IF(INDEX(data_wkly!AI:AI,MATCH($B260,data_wkly!$C:$C,0),1)=0,"",INDEX(data_wkly!AI:AI,MATCH($B260,data_wkly!$C:$C,0),1)),"")</f>
        <v/>
      </c>
      <c r="AJ260" s="153" t="str">
        <f>IFERROR(IF(AI260="","",INDEX(data_wkly!AJ:AJ,MATCH($B260,data_wkly!$C:$C,0),1)),"")</f>
        <v/>
      </c>
      <c r="AK260" s="153" t="str">
        <f>IFERROR(IF(INDEX(data_wkly!AK:AK,MATCH($B260,data_wkly!$C:$C,0),1)=0,"",INDEX(data_wkly!AK:AK,MATCH($B260,data_wkly!$C:$C,0),1)),"")</f>
        <v/>
      </c>
      <c r="AL260" s="153" t="str">
        <f>IFERROR(IF(INDEX(data_wkly!AL:AL,MATCH($B260,data_wkly!$C:$C,0),1)=0,"",INDEX(data_wkly!AL:AL,MATCH($B260,data_wkly!$C:$C,0),1)),"")</f>
        <v/>
      </c>
      <c r="AM260" s="183" t="str">
        <f>IFERROR(IF(INDEX(data_wkly!AM:AM,MATCH($B260,data_wkly!$C:$C,0),1)=0,"",INDEX(data_wkly!AM:AM,MATCH($B260,data_wkly!$C:$C,0),1)),"")</f>
        <v/>
      </c>
      <c r="AN260" s="41" t="str">
        <f t="shared" si="24"/>
        <v/>
      </c>
      <c r="AO260" s="88">
        <f t="shared" si="23"/>
        <v>2</v>
      </c>
    </row>
    <row r="261" spans="1:41">
      <c r="A261" s="88">
        <f t="shared" si="21"/>
        <v>1</v>
      </c>
      <c r="B261" s="89">
        <f t="shared" si="22"/>
        <v>43470</v>
      </c>
      <c r="C261" s="155">
        <f>IFERROR(IF(INDEX(data_wkly!D:D,MATCH($B261,data_wkly!$C:$C,0),1)=0,"",INDEX(data_wkly!D:D,MATCH($B261,data_wkly!$C:$C,0),1)),"")</f>
        <v>70135</v>
      </c>
      <c r="D261" s="21">
        <f>IFERROR(IF(INDEX(data_wkly!E:E,MATCH($B261,data_wkly!$C:$C,0),1)=0,"",INDEX(data_wkly!E:E,MATCH($B261,data_wkly!$C:$C,0),1)),"")</f>
        <v>140.02000000000001</v>
      </c>
      <c r="E261" s="21">
        <f>IF(C261="","",IFERROR(INDEX(data_wkly!F:F,MATCH($B261,data_wkly!$C:$C,0),1),""))</f>
        <v>-0.57999999999998408</v>
      </c>
      <c r="F261" s="21">
        <f>IF(E261="","",IFERROR(IF(INDEX(data_wkly!G:G,MATCH($B261,data_wkly!$C:$C,0),1)=0,"",INDEX(data_wkly!G:G,MATCH($B261,data_wkly!$C:$C,0),1)),""))</f>
        <v>139.99333333333334</v>
      </c>
      <c r="G261" s="21">
        <f>IFERROR(IF(INDEX(data_wkly!H:H,MATCH($B261,data_wkly!$C:$C,0),1)=0,"",INDEX(data_wkly!H:H,MATCH($B261,data_wkly!$C:$C,0),1)),"")</f>
        <v>137.53</v>
      </c>
      <c r="H261" s="21">
        <f>IF(C261="","",IFERROR(INDEX(data_wkly!I:I,MATCH($B261,data_wkly!$C:$C,0),1),""))</f>
        <v>-0.56999999999999318</v>
      </c>
      <c r="I261" s="21">
        <f>IF(H261="","",IFERROR(IF(INDEX(data_wkly!J:J,MATCH($B261,data_wkly!$C:$C,0),1)=0,"",INDEX(data_wkly!J:J,MATCH($B261,data_wkly!$C:$C,0),1)),""))</f>
        <v>137.47999999999999</v>
      </c>
      <c r="J261" s="21">
        <f>IFERROR(IF(INDEX(data_wkly!K:K,MATCH($B261,data_wkly!$C:$C,0),1)=0,"",INDEX(data_wkly!K:K,MATCH($B261,data_wkly!$C:$C,0),1)),"")</f>
        <v>85.55</v>
      </c>
      <c r="K261" s="86">
        <f>IFERROR(IF(INDEX(data_wkly!L:L,MATCH($B261,data_wkly!$C:$C,0),1)=0,"",INDEX(data_wkly!L:L,MATCH($B261,data_wkly!$C:$C,0),1)),"")</f>
        <v>11.3</v>
      </c>
      <c r="L261" s="156"/>
      <c r="M261" s="155">
        <f>IFERROR(IF(INDEX(data_wkly!M:M,MATCH($B261,data_wkly!$C:$C,0),1)=0,"",INDEX(data_wkly!M:M,MATCH($B261,data_wkly!$C:$C,0),1)),"")</f>
        <v>65942</v>
      </c>
      <c r="N261" s="21">
        <f>IFERROR(IF(INDEX(data_wkly!N:N,MATCH($B261,data_wkly!$C:$C,0),1)=0,"",INDEX(data_wkly!N:N,MATCH($B261,data_wkly!$C:$C,0),1)),"")</f>
        <v>145.82</v>
      </c>
      <c r="O261" s="21">
        <f>IF(M261="","",IFERROR(INDEX(data_wkly!O:O,MATCH($B261,data_wkly!$C:$C,0),1),""))</f>
        <v>-0.15999999999999659</v>
      </c>
      <c r="P261" s="21">
        <f>IF(M261="","",IFERROR(IF(INDEX(data_wkly!P:P,MATCH($B261,data_wkly!$C:$C,0),1)=0,"",INDEX(data_wkly!P:P,MATCH($B261,data_wkly!$C:$C,0),1)),""))</f>
        <v>143.55666666666667</v>
      </c>
      <c r="Q261" s="21">
        <f>IFERROR(IF(INDEX(data_wkly!Q:Q,MATCH($B261,data_wkly!$C:$C,0),1)=0,"",INDEX(data_wkly!Q:Q,MATCH($B261,data_wkly!$C:$C,0),1)),"")</f>
        <v>143.22</v>
      </c>
      <c r="R261" s="21">
        <f>IF(M261="","",IFERROR(INDEX(data_wkly!R:R,MATCH($B261,data_wkly!$C:$C,0),1),""))</f>
        <v>-0.15999999999999659</v>
      </c>
      <c r="S261" s="21">
        <f>IF(M261="","",IFERROR(IF(INDEX(data_wkly!S:S,MATCH($B261,data_wkly!$C:$C,0),1)=0,"",INDEX(data_wkly!S:S,MATCH($B261,data_wkly!$C:$C,0),1)),""))</f>
        <v>140.99</v>
      </c>
      <c r="T261" s="21">
        <f>IFERROR(IF(INDEX(data_wkly!T:T,MATCH($B261,data_wkly!$C:$C,0),1)=0,"",INDEX(data_wkly!T:T,MATCH($B261,data_wkly!$C:$C,0),1)),"")</f>
        <v>84.98</v>
      </c>
      <c r="U261" s="86">
        <f>IFERROR(IF(INDEX(data_wkly!U:U,MATCH($B261,data_wkly!$C:$C,0),1)=0,"",INDEX(data_wkly!U:U,MATCH($B261,data_wkly!$C:$C,0),1)),"")</f>
        <v>11.6</v>
      </c>
      <c r="V261" s="157">
        <f t="shared" si="18"/>
        <v>1</v>
      </c>
      <c r="W261" s="152">
        <f>IFERROR(IF(INDEX(data_wkly!W:W,MATCH($B261,data_wkly!$C:$C,0),1)=0,"",INDEX(data_wkly!W:W,MATCH($B261,data_wkly!$C:$C,0),1)),"")</f>
        <v>120.9522</v>
      </c>
      <c r="X261" s="21">
        <f>IFERROR(IF(INDEX(data_wkly!X:X,MATCH($B261,data_wkly!$C:$C,0),1)=0,"",INDEX(data_wkly!X:X,MATCH($B261,data_wkly!$C:$C,0),1)),"")</f>
        <v>-1.1572098018847043</v>
      </c>
      <c r="Y261" s="21">
        <f>IFERROR(IF(INDEX(data_wkly!Y:Y,MATCH($B261,data_wkly!$C:$C,0),1)=0,"",INDEX(data_wkly!Y:Y,MATCH($B261,data_wkly!$C:$C,0),1)),"")</f>
        <v>120.39</v>
      </c>
      <c r="Z261" s="21">
        <f>IFERROR(IF(INDEX(data_wkly!Z:Z,MATCH($B261,data_wkly!$C:$C,0),1)=0,"",INDEX(data_wkly!Z:Z,MATCH($B261,data_wkly!$C:$C,0),1)),"")</f>
        <v>-1.1799999999999926</v>
      </c>
      <c r="AA261" s="152">
        <f>IFERROR(IF(INDEX(data_wkly!AA:AA,MATCH($B261,data_wkly!$C:$C,0),1)=0,"",INDEX(data_wkly!AA:AA,MATCH($B261,data_wkly!$C:$C,0),1)),"")</f>
        <v>122.71</v>
      </c>
      <c r="AB261" s="21">
        <f>IFERROR(IF(INDEX(data_wkly!AB:AB,MATCH($B261,data_wkly!$C:$C,0),1)=0,"",INDEX(data_wkly!AB:AB,MATCH($B261,data_wkly!$C:$C,0),1)),"")</f>
        <v>-0.73000000000000398</v>
      </c>
      <c r="AC261" s="21">
        <f>IFERROR(IF(INDEX(data_wkly!AC:AC,MATCH($B261,data_wkly!$C:$C,0),1)=0,"",INDEX(data_wkly!AC:AC,MATCH($B261,data_wkly!$C:$C,0),1)),"")</f>
        <v>121.53</v>
      </c>
      <c r="AD261" s="21">
        <f>IFERROR(IF(INDEX(data_wkly!AD:AD,MATCH($B261,data_wkly!$C:$C,0),1)=0,"",INDEX(data_wkly!AD:AD,MATCH($B261,data_wkly!$C:$C,0),1)),"")</f>
        <v>-0.73000000000000398</v>
      </c>
      <c r="AE261" s="157">
        <f t="shared" si="19"/>
        <v>1</v>
      </c>
      <c r="AF261" s="154" t="str">
        <f>IFERROR(IF(INDEX(data_wkly!AF:AF,MATCH($B261,data_wkly!$C:$C,0),1)=0,"",INDEX(data_wkly!AF:AF,MATCH($B261,data_wkly!$C:$C,0),1)),"")</f>
        <v/>
      </c>
      <c r="AG261" s="153" t="str">
        <f>IFERROR(IF(AF261="","",INDEX(data_wkly!AG:AG,MATCH($B261,data_wkly!$C:$C,0),1)),"")</f>
        <v/>
      </c>
      <c r="AH261" s="153" t="str">
        <f>IFERROR(IF(INDEX(data_wkly!AH:AH,MATCH($B261,data_wkly!$C:$C,0),1)=0,"",INDEX(data_wkly!AH:AH,MATCH($B261,data_wkly!$C:$C,0),1)),"")</f>
        <v/>
      </c>
      <c r="AI261" s="153" t="str">
        <f>IFERROR(IF(INDEX(data_wkly!AI:AI,MATCH($B261,data_wkly!$C:$C,0),1)=0,"",INDEX(data_wkly!AI:AI,MATCH($B261,data_wkly!$C:$C,0),1)),"")</f>
        <v/>
      </c>
      <c r="AJ261" s="153" t="str">
        <f>IFERROR(IF(AI261="","",INDEX(data_wkly!AJ:AJ,MATCH($B261,data_wkly!$C:$C,0),1)),"")</f>
        <v/>
      </c>
      <c r="AK261" s="153" t="str">
        <f>IFERROR(IF(INDEX(data_wkly!AK:AK,MATCH($B261,data_wkly!$C:$C,0),1)=0,"",INDEX(data_wkly!AK:AK,MATCH($B261,data_wkly!$C:$C,0),1)),"")</f>
        <v/>
      </c>
      <c r="AL261" s="153" t="str">
        <f>IFERROR(IF(INDEX(data_wkly!AL:AL,MATCH($B261,data_wkly!$C:$C,0),1)=0,"",INDEX(data_wkly!AL:AL,MATCH($B261,data_wkly!$C:$C,0),1)),"")</f>
        <v/>
      </c>
      <c r="AM261" s="183" t="str">
        <f>IFERROR(IF(INDEX(data_wkly!AM:AM,MATCH($B261,data_wkly!$C:$C,0),1)=0,"",INDEX(data_wkly!AM:AM,MATCH($B261,data_wkly!$C:$C,0),1)),"")</f>
        <v/>
      </c>
      <c r="AN261" s="41" t="str">
        <f t="shared" si="24"/>
        <v/>
      </c>
      <c r="AO261" s="88">
        <f t="shared" si="23"/>
        <v>1</v>
      </c>
    </row>
    <row r="262" spans="1:41">
      <c r="A262" s="88">
        <f t="shared" si="21"/>
        <v>2</v>
      </c>
      <c r="B262" s="89">
        <f t="shared" si="22"/>
        <v>43477</v>
      </c>
      <c r="C262" s="155">
        <f>IFERROR(IF(INDEX(data_wkly!D:D,MATCH($B262,data_wkly!$C:$C,0),1)=0,"",INDEX(data_wkly!D:D,MATCH($B262,data_wkly!$C:$C,0),1)),"")</f>
        <v>88374</v>
      </c>
      <c r="D262" s="21">
        <f>IFERROR(IF(INDEX(data_wkly!E:E,MATCH($B262,data_wkly!$C:$C,0),1)=0,"",INDEX(data_wkly!E:E,MATCH($B262,data_wkly!$C:$C,0),1)),"")</f>
        <v>139.49</v>
      </c>
      <c r="E262" s="21">
        <f>IF(C262="","",IFERROR(INDEX(data_wkly!F:F,MATCH($B262,data_wkly!$C:$C,0),1),""))</f>
        <v>-0.53000000000000114</v>
      </c>
      <c r="F262" s="21">
        <f>IF(E262="","",IFERROR(IF(INDEX(data_wkly!G:G,MATCH($B262,data_wkly!$C:$C,0),1)=0,"",INDEX(data_wkly!G:G,MATCH($B262,data_wkly!$C:$C,0),1)),""))</f>
        <v>138.98333333333332</v>
      </c>
      <c r="G262" s="21">
        <f>IFERROR(IF(INDEX(data_wkly!H:H,MATCH($B262,data_wkly!$C:$C,0),1)=0,"",INDEX(data_wkly!H:H,MATCH($B262,data_wkly!$C:$C,0),1)),"")</f>
        <v>137.01</v>
      </c>
      <c r="H262" s="21">
        <f>IF(C262="","",IFERROR(INDEX(data_wkly!I:I,MATCH($B262,data_wkly!$C:$C,0),1),""))</f>
        <v>-0.52000000000001023</v>
      </c>
      <c r="I262" s="21">
        <f>IF(H262="","",IFERROR(IF(INDEX(data_wkly!J:J,MATCH($B262,data_wkly!$C:$C,0),1)=0,"",INDEX(data_wkly!J:J,MATCH($B262,data_wkly!$C:$C,0),1)),""))</f>
        <v>136.49333333333334</v>
      </c>
      <c r="J262" s="21">
        <f>IFERROR(IF(INDEX(data_wkly!K:K,MATCH($B262,data_wkly!$C:$C,0),1)=0,"",INDEX(data_wkly!K:K,MATCH($B262,data_wkly!$C:$C,0),1)),"")</f>
        <v>85.87</v>
      </c>
      <c r="K262" s="86">
        <f>IFERROR(IF(INDEX(data_wkly!L:L,MATCH($B262,data_wkly!$C:$C,0),1)=0,"",INDEX(data_wkly!L:L,MATCH($B262,data_wkly!$C:$C,0),1)),"")</f>
        <v>11.4</v>
      </c>
      <c r="L262" s="156"/>
      <c r="M262" s="155">
        <f>IFERROR(IF(INDEX(data_wkly!M:M,MATCH($B262,data_wkly!$C:$C,0),1)=0,"",INDEX(data_wkly!M:M,MATCH($B262,data_wkly!$C:$C,0),1)),"")</f>
        <v>81049</v>
      </c>
      <c r="N262" s="21">
        <f>IFERROR(IF(INDEX(data_wkly!N:N,MATCH($B262,data_wkly!$C:$C,0),1)=0,"",INDEX(data_wkly!N:N,MATCH($B262,data_wkly!$C:$C,0),1)),"")</f>
        <v>144.91999999999999</v>
      </c>
      <c r="O262" s="21">
        <f>IF(M262="","",IFERROR(INDEX(data_wkly!O:O,MATCH($B262,data_wkly!$C:$C,0),1),""))</f>
        <v>-0.90000000000000568</v>
      </c>
      <c r="P262" s="21">
        <f>IF(M262="","",IFERROR(IF(INDEX(data_wkly!P:P,MATCH($B262,data_wkly!$C:$C,0),1)=0,"",INDEX(data_wkly!P:P,MATCH($B262,data_wkly!$C:$C,0),1)),""))</f>
        <v>142.37666666666667</v>
      </c>
      <c r="Q262" s="21">
        <f>IFERROR(IF(INDEX(data_wkly!Q:Q,MATCH($B262,data_wkly!$C:$C,0),1)=0,"",INDEX(data_wkly!Q:Q,MATCH($B262,data_wkly!$C:$C,0),1)),"")</f>
        <v>142.35</v>
      </c>
      <c r="R262" s="21">
        <f>IF(M262="","",IFERROR(INDEX(data_wkly!R:R,MATCH($B262,data_wkly!$C:$C,0),1),""))</f>
        <v>-0.87000000000000455</v>
      </c>
      <c r="S262" s="21">
        <f>IF(M262="","",IFERROR(IF(INDEX(data_wkly!S:S,MATCH($B262,data_wkly!$C:$C,0),1)=0,"",INDEX(data_wkly!S:S,MATCH($B262,data_wkly!$C:$C,0),1)),""))</f>
        <v>139.83000000000001</v>
      </c>
      <c r="T262" s="21">
        <f>IFERROR(IF(INDEX(data_wkly!T:T,MATCH($B262,data_wkly!$C:$C,0),1)=0,"",INDEX(data_wkly!T:T,MATCH($B262,data_wkly!$C:$C,0),1)),"")</f>
        <v>85.36</v>
      </c>
      <c r="U262" s="86">
        <f>IFERROR(IF(INDEX(data_wkly!U:U,MATCH($B262,data_wkly!$C:$C,0),1)=0,"",INDEX(data_wkly!U:U,MATCH($B262,data_wkly!$C:$C,0),1)),"")</f>
        <v>11.5</v>
      </c>
      <c r="V262" s="157">
        <f t="shared" si="18"/>
        <v>2</v>
      </c>
      <c r="W262" s="152">
        <f>IFERROR(IF(INDEX(data_wkly!W:W,MATCH($B262,data_wkly!$C:$C,0),1)=0,"",INDEX(data_wkly!W:W,MATCH($B262,data_wkly!$C:$C,0),1)),"")</f>
        <v>120.83880000000001</v>
      </c>
      <c r="X262" s="21">
        <f>IFERROR(IF(INDEX(data_wkly!X:X,MATCH($B262,data_wkly!$C:$C,0),1)=0,"",INDEX(data_wkly!X:X,MATCH($B262,data_wkly!$C:$C,0),1)),"")</f>
        <v>-0.11340675947141676</v>
      </c>
      <c r="Y262" s="21">
        <f>IFERROR(IF(INDEX(data_wkly!Y:Y,MATCH($B262,data_wkly!$C:$C,0),1)=0,"",INDEX(data_wkly!Y:Y,MATCH($B262,data_wkly!$C:$C,0),1)),"")</f>
        <v>120.29</v>
      </c>
      <c r="Z262" s="21">
        <f>IFERROR(IF(INDEX(data_wkly!Z:Z,MATCH($B262,data_wkly!$C:$C,0),1)=0,"",INDEX(data_wkly!Z:Z,MATCH($B262,data_wkly!$C:$C,0),1)),"")</f>
        <v>-9.9999999999994316E-2</v>
      </c>
      <c r="AA262" s="152">
        <f>IFERROR(IF(INDEX(data_wkly!AA:AA,MATCH($B262,data_wkly!$C:$C,0),1)=0,"",INDEX(data_wkly!AA:AA,MATCH($B262,data_wkly!$C:$C,0),1)),"")</f>
        <v>122.58</v>
      </c>
      <c r="AB262" s="21">
        <f>IFERROR(IF(INDEX(data_wkly!AB:AB,MATCH($B262,data_wkly!$C:$C,0),1)=0,"",INDEX(data_wkly!AB:AB,MATCH($B262,data_wkly!$C:$C,0),1)),"")</f>
        <v>-0.12999999999999545</v>
      </c>
      <c r="AC262" s="21">
        <f>IFERROR(IF(INDEX(data_wkly!AC:AC,MATCH($B262,data_wkly!$C:$C,0),1)=0,"",INDEX(data_wkly!AC:AC,MATCH($B262,data_wkly!$C:$C,0),1)),"")</f>
        <v>121.43</v>
      </c>
      <c r="AD262" s="21">
        <f>IFERROR(IF(INDEX(data_wkly!AD:AD,MATCH($B262,data_wkly!$C:$C,0),1)=0,"",INDEX(data_wkly!AD:AD,MATCH($B262,data_wkly!$C:$C,0),1)),"")</f>
        <v>-9.9999999999994316E-2</v>
      </c>
      <c r="AE262" s="157">
        <f t="shared" si="19"/>
        <v>2</v>
      </c>
      <c r="AF262" s="154" t="str">
        <f>IFERROR(IF(INDEX(data_wkly!AF:AF,MATCH($B262,data_wkly!$C:$C,0),1)=0,"",INDEX(data_wkly!AF:AF,MATCH($B262,data_wkly!$C:$C,0),1)),"")</f>
        <v/>
      </c>
      <c r="AG262" s="153" t="str">
        <f>IFERROR(IF(AF262="","",INDEX(data_wkly!AG:AG,MATCH($B262,data_wkly!$C:$C,0),1)),"")</f>
        <v/>
      </c>
      <c r="AH262" s="153" t="str">
        <f>IFERROR(IF(INDEX(data_wkly!AH:AH,MATCH($B262,data_wkly!$C:$C,0),1)=0,"",INDEX(data_wkly!AH:AH,MATCH($B262,data_wkly!$C:$C,0),1)),"")</f>
        <v/>
      </c>
      <c r="AI262" s="153" t="str">
        <f>IFERROR(IF(INDEX(data_wkly!AI:AI,MATCH($B262,data_wkly!$C:$C,0),1)=0,"",INDEX(data_wkly!AI:AI,MATCH($B262,data_wkly!$C:$C,0),1)),"")</f>
        <v/>
      </c>
      <c r="AJ262" s="153" t="str">
        <f>IFERROR(IF(AI262="","",INDEX(data_wkly!AJ:AJ,MATCH($B262,data_wkly!$C:$C,0),1)),"")</f>
        <v/>
      </c>
      <c r="AK262" s="153" t="str">
        <f>IFERROR(IF(INDEX(data_wkly!AK:AK,MATCH($B262,data_wkly!$C:$C,0),1)=0,"",INDEX(data_wkly!AK:AK,MATCH($B262,data_wkly!$C:$C,0),1)),"")</f>
        <v/>
      </c>
      <c r="AL262" s="153" t="str">
        <f>IFERROR(IF(INDEX(data_wkly!AL:AL,MATCH($B262,data_wkly!$C:$C,0),1)=0,"",INDEX(data_wkly!AL:AL,MATCH($B262,data_wkly!$C:$C,0),1)),"")</f>
        <v/>
      </c>
      <c r="AM262" s="183" t="str">
        <f>IFERROR(IF(INDEX(data_wkly!AM:AM,MATCH($B262,data_wkly!$C:$C,0),1)=0,"",INDEX(data_wkly!AM:AM,MATCH($B262,data_wkly!$C:$C,0),1)),"")</f>
        <v/>
      </c>
      <c r="AN262" s="41" t="str">
        <f t="shared" si="24"/>
        <v/>
      </c>
      <c r="AO262" s="88">
        <f t="shared" si="23"/>
        <v>2</v>
      </c>
    </row>
    <row r="263" spans="1:41">
      <c r="A263" s="88">
        <f t="shared" si="21"/>
        <v>1</v>
      </c>
      <c r="B263" s="89">
        <f t="shared" si="22"/>
        <v>43484</v>
      </c>
      <c r="C263" s="155">
        <f>IFERROR(IF(INDEX(data_wkly!D:D,MATCH($B263,data_wkly!$C:$C,0),1)=0,"",INDEX(data_wkly!D:D,MATCH($B263,data_wkly!$C:$C,0),1)),"")</f>
        <v>88053</v>
      </c>
      <c r="D263" s="21">
        <f>IFERROR(IF(INDEX(data_wkly!E:E,MATCH($B263,data_wkly!$C:$C,0),1)=0,"",INDEX(data_wkly!E:E,MATCH($B263,data_wkly!$C:$C,0),1)),"")</f>
        <v>138.78</v>
      </c>
      <c r="E263" s="21">
        <f>IF(C263="","",IFERROR(INDEX(data_wkly!F:F,MATCH($B263,data_wkly!$C:$C,0),1),""))</f>
        <v>-0.71000000000000796</v>
      </c>
      <c r="F263" s="21">
        <f>IF(E263="","",IFERROR(IF(INDEX(data_wkly!G:G,MATCH($B263,data_wkly!$C:$C,0),1)=0,"",INDEX(data_wkly!G:G,MATCH($B263,data_wkly!$C:$C,0),1)),""))</f>
        <v>138.00666666666669</v>
      </c>
      <c r="G263" s="21">
        <f>IFERROR(IF(INDEX(data_wkly!H:H,MATCH($B263,data_wkly!$C:$C,0),1)=0,"",INDEX(data_wkly!H:H,MATCH($B263,data_wkly!$C:$C,0),1)),"")</f>
        <v>136.32</v>
      </c>
      <c r="H263" s="21">
        <f>IF(C263="","",IFERROR(INDEX(data_wkly!I:I,MATCH($B263,data_wkly!$C:$C,0),1),""))</f>
        <v>-0.68999999999999773</v>
      </c>
      <c r="I263" s="21">
        <f>IF(H263="","",IFERROR(IF(INDEX(data_wkly!J:J,MATCH($B263,data_wkly!$C:$C,0),1)=0,"",INDEX(data_wkly!J:J,MATCH($B263,data_wkly!$C:$C,0),1)),""))</f>
        <v>135.53333333333333</v>
      </c>
      <c r="J263" s="21">
        <f>IFERROR(IF(INDEX(data_wkly!K:K,MATCH($B263,data_wkly!$C:$C,0),1)=0,"",INDEX(data_wkly!K:K,MATCH($B263,data_wkly!$C:$C,0),1)),"")</f>
        <v>86.14</v>
      </c>
      <c r="K263" s="86">
        <f>IFERROR(IF(INDEX(data_wkly!L:L,MATCH($B263,data_wkly!$C:$C,0),1)=0,"",INDEX(data_wkly!L:L,MATCH($B263,data_wkly!$C:$C,0),1)),"")</f>
        <v>11.4</v>
      </c>
      <c r="L263" s="156"/>
      <c r="M263" s="155">
        <f>IFERROR(IF(INDEX(data_wkly!M:M,MATCH($B263,data_wkly!$C:$C,0),1)=0,"",INDEX(data_wkly!M:M,MATCH($B263,data_wkly!$C:$C,0),1)),"")</f>
        <v>81876</v>
      </c>
      <c r="N263" s="21">
        <f>IFERROR(IF(INDEX(data_wkly!N:N,MATCH($B263,data_wkly!$C:$C,0),1)=0,"",INDEX(data_wkly!N:N,MATCH($B263,data_wkly!$C:$C,0),1)),"")</f>
        <v>143.63999999999999</v>
      </c>
      <c r="O263" s="21">
        <f>IF(M263="","",IFERROR(INDEX(data_wkly!O:O,MATCH($B263,data_wkly!$C:$C,0),1),""))</f>
        <v>-1.2800000000000011</v>
      </c>
      <c r="P263" s="21">
        <f>IF(M263="","",IFERROR(IF(INDEX(data_wkly!P:P,MATCH($B263,data_wkly!$C:$C,0),1)=0,"",INDEX(data_wkly!P:P,MATCH($B263,data_wkly!$C:$C,0),1)),""))</f>
        <v>141.45333333333335</v>
      </c>
      <c r="Q263" s="21">
        <f>IFERROR(IF(INDEX(data_wkly!Q:Q,MATCH($B263,data_wkly!$C:$C,0),1)=0,"",INDEX(data_wkly!Q:Q,MATCH($B263,data_wkly!$C:$C,0),1)),"")</f>
        <v>141.09</v>
      </c>
      <c r="R263" s="21">
        <f>IF(M263="","",IFERROR(INDEX(data_wkly!R:R,MATCH($B263,data_wkly!$C:$C,0),1),""))</f>
        <v>-1.2599999999999909</v>
      </c>
      <c r="S263" s="21">
        <f>IF(M263="","",IFERROR(IF(INDEX(data_wkly!S:S,MATCH($B263,data_wkly!$C:$C,0),1)=0,"",INDEX(data_wkly!S:S,MATCH($B263,data_wkly!$C:$C,0),1)),""))</f>
        <v>138.92999999999998</v>
      </c>
      <c r="T263" s="21">
        <f>IFERROR(IF(INDEX(data_wkly!T:T,MATCH($B263,data_wkly!$C:$C,0),1)=0,"",INDEX(data_wkly!T:T,MATCH($B263,data_wkly!$C:$C,0),1)),"")</f>
        <v>85.75</v>
      </c>
      <c r="U263" s="86">
        <f>IFERROR(IF(INDEX(data_wkly!U:U,MATCH($B263,data_wkly!$C:$C,0),1)=0,"",INDEX(data_wkly!U:U,MATCH($B263,data_wkly!$C:$C,0),1)),"")</f>
        <v>11.6</v>
      </c>
      <c r="V263" s="157">
        <f t="shared" si="18"/>
        <v>1</v>
      </c>
      <c r="W263" s="152">
        <f>IFERROR(IF(INDEX(data_wkly!W:W,MATCH($B263,data_wkly!$C:$C,0),1)=0,"",INDEX(data_wkly!W:W,MATCH($B263,data_wkly!$C:$C,0),1)),"")</f>
        <v>119.3246</v>
      </c>
      <c r="X263" s="21">
        <f>IFERROR(IF(INDEX(data_wkly!X:X,MATCH($B263,data_wkly!$C:$C,0),1)=0,"",INDEX(data_wkly!X:X,MATCH($B263,data_wkly!$C:$C,0),1)),"")</f>
        <v>-1.5142084014671582</v>
      </c>
      <c r="Y263" s="21">
        <f>IFERROR(IF(INDEX(data_wkly!Y:Y,MATCH($B263,data_wkly!$C:$C,0),1)=0,"",INDEX(data_wkly!Y:Y,MATCH($B263,data_wkly!$C:$C,0),1)),"")</f>
        <v>118.72</v>
      </c>
      <c r="Z263" s="21">
        <f>IFERROR(IF(INDEX(data_wkly!Z:Z,MATCH($B263,data_wkly!$C:$C,0),1)=0,"",INDEX(data_wkly!Z:Z,MATCH($B263,data_wkly!$C:$C,0),1)),"")</f>
        <v>-1.5700000000000074</v>
      </c>
      <c r="AA263" s="152">
        <f>IFERROR(IF(INDEX(data_wkly!AA:AA,MATCH($B263,data_wkly!$C:$C,0),1)=0,"",INDEX(data_wkly!AA:AA,MATCH($B263,data_wkly!$C:$C,0),1)),"")</f>
        <v>121.07</v>
      </c>
      <c r="AB263" s="21">
        <f>IFERROR(IF(INDEX(data_wkly!AB:AB,MATCH($B263,data_wkly!$C:$C,0),1)=0,"",INDEX(data_wkly!AB:AB,MATCH($B263,data_wkly!$C:$C,0),1)),"")</f>
        <v>-1.5100000000000051</v>
      </c>
      <c r="AC263" s="21">
        <f>IFERROR(IF(INDEX(data_wkly!AC:AC,MATCH($B263,data_wkly!$C:$C,0),1)=0,"",INDEX(data_wkly!AC:AC,MATCH($B263,data_wkly!$C:$C,0),1)),"")</f>
        <v>119.85</v>
      </c>
      <c r="AD263" s="21">
        <f>IFERROR(IF(INDEX(data_wkly!AD:AD,MATCH($B263,data_wkly!$C:$C,0),1)=0,"",INDEX(data_wkly!AD:AD,MATCH($B263,data_wkly!$C:$C,0),1)),"")</f>
        <v>-1.5800000000000125</v>
      </c>
      <c r="AE263" s="157">
        <f t="shared" si="19"/>
        <v>1</v>
      </c>
      <c r="AF263" s="154" t="str">
        <f>IFERROR(IF(INDEX(data_wkly!AF:AF,MATCH($B263,data_wkly!$C:$C,0),1)=0,"",INDEX(data_wkly!AF:AF,MATCH($B263,data_wkly!$C:$C,0),1)),"")</f>
        <v/>
      </c>
      <c r="AG263" s="153" t="str">
        <f>IFERROR(IF(AF263="","",INDEX(data_wkly!AG:AG,MATCH($B263,data_wkly!$C:$C,0),1)),"")</f>
        <v/>
      </c>
      <c r="AH263" s="153" t="str">
        <f>IFERROR(IF(INDEX(data_wkly!AH:AH,MATCH($B263,data_wkly!$C:$C,0),1)=0,"",INDEX(data_wkly!AH:AH,MATCH($B263,data_wkly!$C:$C,0),1)),"")</f>
        <v/>
      </c>
      <c r="AI263" s="153" t="str">
        <f>IFERROR(IF(INDEX(data_wkly!AI:AI,MATCH($B263,data_wkly!$C:$C,0),1)=0,"",INDEX(data_wkly!AI:AI,MATCH($B263,data_wkly!$C:$C,0),1)),"")</f>
        <v/>
      </c>
      <c r="AJ263" s="153" t="str">
        <f>IFERROR(IF(AI263="","",INDEX(data_wkly!AJ:AJ,MATCH($B263,data_wkly!$C:$C,0),1)),"")</f>
        <v/>
      </c>
      <c r="AK263" s="153" t="str">
        <f>IFERROR(IF(INDEX(data_wkly!AK:AK,MATCH($B263,data_wkly!$C:$C,0),1)=0,"",INDEX(data_wkly!AK:AK,MATCH($B263,data_wkly!$C:$C,0),1)),"")</f>
        <v/>
      </c>
      <c r="AL263" s="153" t="str">
        <f>IFERROR(IF(INDEX(data_wkly!AL:AL,MATCH($B263,data_wkly!$C:$C,0),1)=0,"",INDEX(data_wkly!AL:AL,MATCH($B263,data_wkly!$C:$C,0),1)),"")</f>
        <v/>
      </c>
      <c r="AM263" s="183" t="str">
        <f>IFERROR(IF(INDEX(data_wkly!AM:AM,MATCH($B263,data_wkly!$C:$C,0),1)=0,"",INDEX(data_wkly!AM:AM,MATCH($B263,data_wkly!$C:$C,0),1)),"")</f>
        <v/>
      </c>
      <c r="AN263" s="41" t="str">
        <f t="shared" si="24"/>
        <v/>
      </c>
      <c r="AO263" s="88">
        <f t="shared" si="23"/>
        <v>1</v>
      </c>
    </row>
    <row r="264" spans="1:41">
      <c r="A264" s="88">
        <f t="shared" si="21"/>
        <v>2</v>
      </c>
      <c r="B264" s="89">
        <f t="shared" si="22"/>
        <v>43491</v>
      </c>
      <c r="C264" s="155">
        <f>IFERROR(IF(INDEX(data_wkly!D:D,MATCH($B264,data_wkly!$C:$C,0),1)=0,"",INDEX(data_wkly!D:D,MATCH($B264,data_wkly!$C:$C,0),1)),"")</f>
        <v>88245</v>
      </c>
      <c r="D264" s="21">
        <f>IFERROR(IF(INDEX(data_wkly!E:E,MATCH($B264,data_wkly!$C:$C,0),1)=0,"",INDEX(data_wkly!E:E,MATCH($B264,data_wkly!$C:$C,0),1)),"")</f>
        <v>138.71</v>
      </c>
      <c r="E264" s="21">
        <f>IF(C264="","",IFERROR(INDEX(data_wkly!F:F,MATCH($B264,data_wkly!$C:$C,0),1),""))</f>
        <v>-6.9999999999993179E-2</v>
      </c>
      <c r="F264" s="21">
        <f>IF(E264="","",IFERROR(IF(INDEX(data_wkly!G:G,MATCH($B264,data_wkly!$C:$C,0),1)=0,"",INDEX(data_wkly!G:G,MATCH($B264,data_wkly!$C:$C,0),1)),""))</f>
        <v>137.37</v>
      </c>
      <c r="G264" s="21">
        <f>IFERROR(IF(INDEX(data_wkly!H:H,MATCH($B264,data_wkly!$C:$C,0),1)=0,"",INDEX(data_wkly!H:H,MATCH($B264,data_wkly!$C:$C,0),1)),"")</f>
        <v>136.24</v>
      </c>
      <c r="H264" s="21">
        <f>IF(C264="","",IFERROR(INDEX(data_wkly!I:I,MATCH($B264,data_wkly!$C:$C,0),1),""))</f>
        <v>-7.9999999999984084E-2</v>
      </c>
      <c r="I264" s="21">
        <f>IF(H264="","",IFERROR(IF(INDEX(data_wkly!J:J,MATCH($B264,data_wkly!$C:$C,0),1)=0,"",INDEX(data_wkly!J:J,MATCH($B264,data_wkly!$C:$C,0),1)),""))</f>
        <v>134.90666666666667</v>
      </c>
      <c r="J264" s="21">
        <f>IFERROR(IF(INDEX(data_wkly!K:K,MATCH($B264,data_wkly!$C:$C,0),1)=0,"",INDEX(data_wkly!K:K,MATCH($B264,data_wkly!$C:$C,0),1)),"")</f>
        <v>85.53</v>
      </c>
      <c r="K264" s="86">
        <f>IFERROR(IF(INDEX(data_wkly!L:L,MATCH($B264,data_wkly!$C:$C,0),1)=0,"",INDEX(data_wkly!L:L,MATCH($B264,data_wkly!$C:$C,0),1)),"")</f>
        <v>11.3</v>
      </c>
      <c r="L264" s="156"/>
      <c r="M264" s="155">
        <f>IFERROR(IF(INDEX(data_wkly!M:M,MATCH($B264,data_wkly!$C:$C,0),1)=0,"",INDEX(data_wkly!M:M,MATCH($B264,data_wkly!$C:$C,0),1)),"")</f>
        <v>82647</v>
      </c>
      <c r="N264" s="21">
        <f>IFERROR(IF(INDEX(data_wkly!N:N,MATCH($B264,data_wkly!$C:$C,0),1)=0,"",INDEX(data_wkly!N:N,MATCH($B264,data_wkly!$C:$C,0),1)),"")</f>
        <v>144.09</v>
      </c>
      <c r="O264" s="21">
        <f>IF(M264="","",IFERROR(INDEX(data_wkly!O:O,MATCH($B264,data_wkly!$C:$C,0),1),""))</f>
        <v>0.45000000000001705</v>
      </c>
      <c r="P264" s="21">
        <f>IF(M264="","",IFERROR(IF(INDEX(data_wkly!P:P,MATCH($B264,data_wkly!$C:$C,0),1)=0,"",INDEX(data_wkly!P:P,MATCH($B264,data_wkly!$C:$C,0),1)),""))</f>
        <v>140.74</v>
      </c>
      <c r="Q264" s="21">
        <f>IFERROR(IF(INDEX(data_wkly!Q:Q,MATCH($B264,data_wkly!$C:$C,0),1)=0,"",INDEX(data_wkly!Q:Q,MATCH($B264,data_wkly!$C:$C,0),1)),"")</f>
        <v>141.53</v>
      </c>
      <c r="R264" s="21">
        <f>IF(M264="","",IFERROR(INDEX(data_wkly!R:R,MATCH($B264,data_wkly!$C:$C,0),1),""))</f>
        <v>0.43999999999999773</v>
      </c>
      <c r="S264" s="21">
        <f>IF(M264="","",IFERROR(IF(INDEX(data_wkly!S:S,MATCH($B264,data_wkly!$C:$C,0),1)=0,"",INDEX(data_wkly!S:S,MATCH($B264,data_wkly!$C:$C,0),1)),""))</f>
        <v>138.22</v>
      </c>
      <c r="T264" s="21">
        <f>IFERROR(IF(INDEX(data_wkly!T:T,MATCH($B264,data_wkly!$C:$C,0),1)=0,"",INDEX(data_wkly!T:T,MATCH($B264,data_wkly!$C:$C,0),1)),"")</f>
        <v>85.32</v>
      </c>
      <c r="U264" s="86">
        <f>IFERROR(IF(INDEX(data_wkly!U:U,MATCH($B264,data_wkly!$C:$C,0),1)=0,"",INDEX(data_wkly!U:U,MATCH($B264,data_wkly!$C:$C,0),1)),"")</f>
        <v>11.5</v>
      </c>
      <c r="V264" s="157">
        <f t="shared" si="18"/>
        <v>2</v>
      </c>
      <c r="W264" s="152">
        <f>IFERROR(IF(INDEX(data_wkly!W:W,MATCH($B264,data_wkly!$C:$C,0),1)=0,"",INDEX(data_wkly!W:W,MATCH($B264,data_wkly!$C:$C,0),1)),"")</f>
        <v>117.23560000000001</v>
      </c>
      <c r="X264" s="21">
        <f>IFERROR(IF(INDEX(data_wkly!X:X,MATCH($B264,data_wkly!$C:$C,0),1)=0,"",INDEX(data_wkly!X:X,MATCH($B264,data_wkly!$C:$C,0),1)),"")</f>
        <v>-2.088921094848331</v>
      </c>
      <c r="Y264" s="21">
        <f>IFERROR(IF(INDEX(data_wkly!Y:Y,MATCH($B264,data_wkly!$C:$C,0),1)=0,"",INDEX(data_wkly!Y:Y,MATCH($B264,data_wkly!$C:$C,0),1)),"")</f>
        <v>116.58</v>
      </c>
      <c r="Z264" s="21">
        <f>IFERROR(IF(INDEX(data_wkly!Z:Z,MATCH($B264,data_wkly!$C:$C,0),1)=0,"",INDEX(data_wkly!Z:Z,MATCH($B264,data_wkly!$C:$C,0),1)),"")</f>
        <v>-2.1400000000000006</v>
      </c>
      <c r="AA264" s="152">
        <f>IFERROR(IF(INDEX(data_wkly!AA:AA,MATCH($B264,data_wkly!$C:$C,0),1)=0,"",INDEX(data_wkly!AA:AA,MATCH($B264,data_wkly!$C:$C,0),1)),"")</f>
        <v>118.94</v>
      </c>
      <c r="AB264" s="21">
        <f>IFERROR(IF(INDEX(data_wkly!AB:AB,MATCH($B264,data_wkly!$C:$C,0),1)=0,"",INDEX(data_wkly!AB:AB,MATCH($B264,data_wkly!$C:$C,0),1)),"")</f>
        <v>-2.1299999999999955</v>
      </c>
      <c r="AC264" s="21">
        <f>IFERROR(IF(INDEX(data_wkly!AC:AC,MATCH($B264,data_wkly!$C:$C,0),1)=0,"",INDEX(data_wkly!AC:AC,MATCH($B264,data_wkly!$C:$C,0),1)),"")</f>
        <v>117.6</v>
      </c>
      <c r="AD264" s="21">
        <f>IFERROR(IF(INDEX(data_wkly!AD:AD,MATCH($B264,data_wkly!$C:$C,0),1)=0,"",INDEX(data_wkly!AD:AD,MATCH($B264,data_wkly!$C:$C,0),1)),"")</f>
        <v>-2.25</v>
      </c>
      <c r="AE264" s="157">
        <f t="shared" si="19"/>
        <v>2</v>
      </c>
      <c r="AF264" s="154" t="str">
        <f>IFERROR(IF(INDEX(data_wkly!AF:AF,MATCH($B264,data_wkly!$C:$C,0),1)=0,"",INDEX(data_wkly!AF:AF,MATCH($B264,data_wkly!$C:$C,0),1)),"")</f>
        <v/>
      </c>
      <c r="AG264" s="153" t="str">
        <f>IFERROR(IF(AF264="","",INDEX(data_wkly!AG:AG,MATCH($B264,data_wkly!$C:$C,0),1)),"")</f>
        <v/>
      </c>
      <c r="AH264" s="153" t="str">
        <f>IFERROR(IF(INDEX(data_wkly!AH:AH,MATCH($B264,data_wkly!$C:$C,0),1)=0,"",INDEX(data_wkly!AH:AH,MATCH($B264,data_wkly!$C:$C,0),1)),"")</f>
        <v/>
      </c>
      <c r="AI264" s="153" t="str">
        <f>IFERROR(IF(INDEX(data_wkly!AI:AI,MATCH($B264,data_wkly!$C:$C,0),1)=0,"",INDEX(data_wkly!AI:AI,MATCH($B264,data_wkly!$C:$C,0),1)),"")</f>
        <v/>
      </c>
      <c r="AJ264" s="153" t="str">
        <f>IFERROR(IF(AI264="","",INDEX(data_wkly!AJ:AJ,MATCH($B264,data_wkly!$C:$C,0),1)),"")</f>
        <v/>
      </c>
      <c r="AK264" s="153" t="str">
        <f>IFERROR(IF(INDEX(data_wkly!AK:AK,MATCH($B264,data_wkly!$C:$C,0),1)=0,"",INDEX(data_wkly!AK:AK,MATCH($B264,data_wkly!$C:$C,0),1)),"")</f>
        <v/>
      </c>
      <c r="AL264" s="153" t="str">
        <f>IFERROR(IF(INDEX(data_wkly!AL:AL,MATCH($B264,data_wkly!$C:$C,0),1)=0,"",INDEX(data_wkly!AL:AL,MATCH($B264,data_wkly!$C:$C,0),1)),"")</f>
        <v/>
      </c>
      <c r="AM264" s="183" t="str">
        <f>IFERROR(IF(INDEX(data_wkly!AM:AM,MATCH($B264,data_wkly!$C:$C,0),1)=0,"",INDEX(data_wkly!AM:AM,MATCH($B264,data_wkly!$C:$C,0),1)),"")</f>
        <v/>
      </c>
      <c r="AN264" s="41" t="str">
        <f t="shared" si="24"/>
        <v/>
      </c>
      <c r="AO264" s="88">
        <f t="shared" si="23"/>
        <v>2</v>
      </c>
    </row>
    <row r="265" spans="1:41">
      <c r="A265" s="88">
        <f t="shared" si="21"/>
        <v>1</v>
      </c>
      <c r="B265" s="89">
        <f t="shared" si="22"/>
        <v>43498</v>
      </c>
      <c r="C265" s="155">
        <f>IFERROR(IF(INDEX(data_wkly!D:D,MATCH($B265,data_wkly!$C:$C,0),1)=0,"",INDEX(data_wkly!D:D,MATCH($B265,data_wkly!$C:$C,0),1)),"")</f>
        <v>88060</v>
      </c>
      <c r="D265" s="21">
        <f>IFERROR(IF(INDEX(data_wkly!E:E,MATCH($B265,data_wkly!$C:$C,0),1)=0,"",INDEX(data_wkly!E:E,MATCH($B265,data_wkly!$C:$C,0),1)),"")</f>
        <v>138.15</v>
      </c>
      <c r="E265" s="21">
        <f>IF(C265="","",IFERROR(INDEX(data_wkly!F:F,MATCH($B265,data_wkly!$C:$C,0),1),""))</f>
        <v>-0.56000000000000227</v>
      </c>
      <c r="F265" s="21">
        <f>IF(E265="","",IFERROR(IF(INDEX(data_wkly!G:G,MATCH($B265,data_wkly!$C:$C,0),1)=0,"",INDEX(data_wkly!G:G,MATCH($B265,data_wkly!$C:$C,0),1)),""))</f>
        <v>136.72666666666666</v>
      </c>
      <c r="G265" s="21">
        <f>IFERROR(IF(INDEX(data_wkly!H:H,MATCH($B265,data_wkly!$C:$C,0),1)=0,"",INDEX(data_wkly!H:H,MATCH($B265,data_wkly!$C:$C,0),1)),"")</f>
        <v>135.68</v>
      </c>
      <c r="H265" s="21">
        <f>IF(C265="","",IFERROR(INDEX(data_wkly!I:I,MATCH($B265,data_wkly!$C:$C,0),1),""))</f>
        <v>-0.56000000000000227</v>
      </c>
      <c r="I265" s="21">
        <f>IF(H265="","",IFERROR(IF(INDEX(data_wkly!J:J,MATCH($B265,data_wkly!$C:$C,0),1)=0,"",INDEX(data_wkly!J:J,MATCH($B265,data_wkly!$C:$C,0),1)),""))</f>
        <v>134.26999999999998</v>
      </c>
      <c r="J265" s="21">
        <f>IFERROR(IF(INDEX(data_wkly!K:K,MATCH($B265,data_wkly!$C:$C,0),1)=0,"",INDEX(data_wkly!K:K,MATCH($B265,data_wkly!$C:$C,0),1)),"")</f>
        <v>85.41</v>
      </c>
      <c r="K265" s="86">
        <f>IFERROR(IF(INDEX(data_wkly!L:L,MATCH($B265,data_wkly!$C:$C,0),1)=0,"",INDEX(data_wkly!L:L,MATCH($B265,data_wkly!$C:$C,0),1)),"")</f>
        <v>11.2</v>
      </c>
      <c r="L265" s="156"/>
      <c r="M265" s="155">
        <f>IFERROR(IF(INDEX(data_wkly!M:M,MATCH($B265,data_wkly!$C:$C,0),1)=0,"",INDEX(data_wkly!M:M,MATCH($B265,data_wkly!$C:$C,0),1)),"")</f>
        <v>82176</v>
      </c>
      <c r="N265" s="21">
        <f>IFERROR(IF(INDEX(data_wkly!N:N,MATCH($B265,data_wkly!$C:$C,0),1)=0,"",INDEX(data_wkly!N:N,MATCH($B265,data_wkly!$C:$C,0),1)),"")</f>
        <v>143.88999999999999</v>
      </c>
      <c r="O265" s="21">
        <f>IF(M265="","",IFERROR(INDEX(data_wkly!O:O,MATCH($B265,data_wkly!$C:$C,0),1),""))</f>
        <v>-0.20000000000001705</v>
      </c>
      <c r="P265" s="21">
        <f>IF(M265="","",IFERROR(IF(INDEX(data_wkly!P:P,MATCH($B265,data_wkly!$C:$C,0),1)=0,"",INDEX(data_wkly!P:P,MATCH($B265,data_wkly!$C:$C,0),1)),""))</f>
        <v>140.03</v>
      </c>
      <c r="Q265" s="21">
        <f>IFERROR(IF(INDEX(data_wkly!Q:Q,MATCH($B265,data_wkly!$C:$C,0),1)=0,"",INDEX(data_wkly!Q:Q,MATCH($B265,data_wkly!$C:$C,0),1)),"")</f>
        <v>141.33000000000001</v>
      </c>
      <c r="R265" s="21">
        <f>IF(M265="","",IFERROR(INDEX(data_wkly!R:R,MATCH($B265,data_wkly!$C:$C,0),1),""))</f>
        <v>-0.19999999999998863</v>
      </c>
      <c r="S265" s="21">
        <f>IF(M265="","",IFERROR(IF(INDEX(data_wkly!S:S,MATCH($B265,data_wkly!$C:$C,0),1)=0,"",INDEX(data_wkly!S:S,MATCH($B265,data_wkly!$C:$C,0),1)),""))</f>
        <v>137.52000000000001</v>
      </c>
      <c r="T265" s="21">
        <f>IFERROR(IF(INDEX(data_wkly!T:T,MATCH($B265,data_wkly!$C:$C,0),1)=0,"",INDEX(data_wkly!T:T,MATCH($B265,data_wkly!$C:$C,0),1)),"")</f>
        <v>85.22</v>
      </c>
      <c r="U265" s="86">
        <f>IFERROR(IF(INDEX(data_wkly!U:U,MATCH($B265,data_wkly!$C:$C,0),1)=0,"",INDEX(data_wkly!U:U,MATCH($B265,data_wkly!$C:$C,0),1)),"")</f>
        <v>11.3</v>
      </c>
      <c r="V265" s="157">
        <f t="shared" si="18"/>
        <v>1</v>
      </c>
      <c r="W265" s="152">
        <f>IFERROR(IF(INDEX(data_wkly!W:W,MATCH($B265,data_wkly!$C:$C,0),1)=0,"",INDEX(data_wkly!W:W,MATCH($B265,data_wkly!$C:$C,0),1)),"")</f>
        <v>116.967</v>
      </c>
      <c r="X265" s="21">
        <f>IFERROR(IF(INDEX(data_wkly!X:X,MATCH($B265,data_wkly!$C:$C,0),1)=0,"",INDEX(data_wkly!X:X,MATCH($B265,data_wkly!$C:$C,0),1)),"")</f>
        <v>-0.26866815642853226</v>
      </c>
      <c r="Y265" s="21">
        <f>IFERROR(IF(INDEX(data_wkly!Y:Y,MATCH($B265,data_wkly!$C:$C,0),1)=0,"",INDEX(data_wkly!Y:Y,MATCH($B265,data_wkly!$C:$C,0),1)),"")</f>
        <v>116.31</v>
      </c>
      <c r="Z265" s="21">
        <f>IFERROR(IF(INDEX(data_wkly!Z:Z,MATCH($B265,data_wkly!$C:$C,0),1)=0,"",INDEX(data_wkly!Z:Z,MATCH($B265,data_wkly!$C:$C,0),1)),"")</f>
        <v>-0.26999999999999602</v>
      </c>
      <c r="AA265" s="152">
        <f>IFERROR(IF(INDEX(data_wkly!AA:AA,MATCH($B265,data_wkly!$C:$C,0),1)=0,"",INDEX(data_wkly!AA:AA,MATCH($B265,data_wkly!$C:$C,0),1)),"")</f>
        <v>118.7</v>
      </c>
      <c r="AB265" s="21">
        <f>IFERROR(IF(INDEX(data_wkly!AB:AB,MATCH($B265,data_wkly!$C:$C,0),1)=0,"",INDEX(data_wkly!AB:AB,MATCH($B265,data_wkly!$C:$C,0),1)),"")</f>
        <v>-0.23999999999999488</v>
      </c>
      <c r="AC265" s="21">
        <f>IFERROR(IF(INDEX(data_wkly!AC:AC,MATCH($B265,data_wkly!$C:$C,0),1)=0,"",INDEX(data_wkly!AC:AC,MATCH($B265,data_wkly!$C:$C,0),1)),"")</f>
        <v>117.37</v>
      </c>
      <c r="AD265" s="21">
        <f>IFERROR(IF(INDEX(data_wkly!AD:AD,MATCH($B265,data_wkly!$C:$C,0),1)=0,"",INDEX(data_wkly!AD:AD,MATCH($B265,data_wkly!$C:$C,0),1)),"")</f>
        <v>-0.22999999999998977</v>
      </c>
      <c r="AE265" s="157">
        <f t="shared" si="19"/>
        <v>1</v>
      </c>
      <c r="AF265" s="154" t="str">
        <f>IFERROR(IF(INDEX(data_wkly!AF:AF,MATCH($B265,data_wkly!$C:$C,0),1)=0,"",INDEX(data_wkly!AF:AF,MATCH($B265,data_wkly!$C:$C,0),1)),"")</f>
        <v/>
      </c>
      <c r="AG265" s="153" t="str">
        <f>IFERROR(IF(AF265="","",INDEX(data_wkly!AG:AG,MATCH($B265,data_wkly!$C:$C,0),1)),"")</f>
        <v/>
      </c>
      <c r="AH265" s="153" t="str">
        <f>IFERROR(IF(INDEX(data_wkly!AH:AH,MATCH($B265,data_wkly!$C:$C,0),1)=0,"",INDEX(data_wkly!AH:AH,MATCH($B265,data_wkly!$C:$C,0),1)),"")</f>
        <v/>
      </c>
      <c r="AI265" s="153" t="str">
        <f>IFERROR(IF(INDEX(data_wkly!AI:AI,MATCH($B265,data_wkly!$C:$C,0),1)=0,"",INDEX(data_wkly!AI:AI,MATCH($B265,data_wkly!$C:$C,0),1)),"")</f>
        <v/>
      </c>
      <c r="AJ265" s="153" t="str">
        <f>IFERROR(IF(AI265="","",INDEX(data_wkly!AJ:AJ,MATCH($B265,data_wkly!$C:$C,0),1)),"")</f>
        <v/>
      </c>
      <c r="AK265" s="153" t="str">
        <f>IFERROR(IF(INDEX(data_wkly!AK:AK,MATCH($B265,data_wkly!$C:$C,0),1)=0,"",INDEX(data_wkly!AK:AK,MATCH($B265,data_wkly!$C:$C,0),1)),"")</f>
        <v/>
      </c>
      <c r="AL265" s="153" t="str">
        <f>IFERROR(IF(INDEX(data_wkly!AL:AL,MATCH($B265,data_wkly!$C:$C,0),1)=0,"",INDEX(data_wkly!AL:AL,MATCH($B265,data_wkly!$C:$C,0),1)),"")</f>
        <v/>
      </c>
      <c r="AM265" s="183" t="str">
        <f>IFERROR(IF(INDEX(data_wkly!AM:AM,MATCH($B265,data_wkly!$C:$C,0),1)=0,"",INDEX(data_wkly!AM:AM,MATCH($B265,data_wkly!$C:$C,0),1)),"")</f>
        <v/>
      </c>
      <c r="AN265" s="41" t="str">
        <f t="shared" si="24"/>
        <v/>
      </c>
      <c r="AO265" s="88">
        <f t="shared" si="23"/>
        <v>1</v>
      </c>
    </row>
    <row r="266" spans="1:41">
      <c r="A266" s="88">
        <f t="shared" si="21"/>
        <v>2</v>
      </c>
      <c r="B266" s="89">
        <f t="shared" si="22"/>
        <v>43505</v>
      </c>
      <c r="C266" s="155">
        <f>IFERROR(IF(INDEX(data_wkly!D:D,MATCH($B266,data_wkly!$C:$C,0),1)=0,"",INDEX(data_wkly!D:D,MATCH($B266,data_wkly!$C:$C,0),1)),"")</f>
        <v>89200</v>
      </c>
      <c r="D266" s="21">
        <f>IFERROR(IF(INDEX(data_wkly!E:E,MATCH($B266,data_wkly!$C:$C,0),1)=0,"",INDEX(data_wkly!E:E,MATCH($B266,data_wkly!$C:$C,0),1)),"")</f>
        <v>137.74</v>
      </c>
      <c r="E266" s="21">
        <f>IF(C266="","",IFERROR(INDEX(data_wkly!F:F,MATCH($B266,data_wkly!$C:$C,0),1),""))</f>
        <v>-0.40999999999999659</v>
      </c>
      <c r="F266" s="21">
        <f>IF(E266="","",IFERROR(IF(INDEX(data_wkly!G:G,MATCH($B266,data_wkly!$C:$C,0),1)=0,"",INDEX(data_wkly!G:G,MATCH($B266,data_wkly!$C:$C,0),1)),""))</f>
        <v>136.15666666666667</v>
      </c>
      <c r="G266" s="21">
        <f>IFERROR(IF(INDEX(data_wkly!H:H,MATCH($B266,data_wkly!$C:$C,0),1)=0,"",INDEX(data_wkly!H:H,MATCH($B266,data_wkly!$C:$C,0),1)),"")</f>
        <v>135.28</v>
      </c>
      <c r="H266" s="21">
        <f>IF(C266="","",IFERROR(INDEX(data_wkly!I:I,MATCH($B266,data_wkly!$C:$C,0),1),""))</f>
        <v>-0.40000000000000568</v>
      </c>
      <c r="I266" s="21">
        <f>IF(H266="","",IFERROR(IF(INDEX(data_wkly!J:J,MATCH($B266,data_wkly!$C:$C,0),1)=0,"",INDEX(data_wkly!J:J,MATCH($B266,data_wkly!$C:$C,0),1)),""))</f>
        <v>133.71666666666667</v>
      </c>
      <c r="J266" s="21">
        <f>IFERROR(IF(INDEX(data_wkly!K:K,MATCH($B266,data_wkly!$C:$C,0),1)=0,"",INDEX(data_wkly!K:K,MATCH($B266,data_wkly!$C:$C,0),1)),"")</f>
        <v>85.35</v>
      </c>
      <c r="K266" s="86">
        <f>IFERROR(IF(INDEX(data_wkly!L:L,MATCH($B266,data_wkly!$C:$C,0),1)=0,"",INDEX(data_wkly!L:L,MATCH($B266,data_wkly!$C:$C,0),1)),"")</f>
        <v>11.3</v>
      </c>
      <c r="L266" s="156"/>
      <c r="M266" s="155">
        <f>IFERROR(IF(INDEX(data_wkly!M:M,MATCH($B266,data_wkly!$C:$C,0),1)=0,"",INDEX(data_wkly!M:M,MATCH($B266,data_wkly!$C:$C,0),1)),"")</f>
        <v>84775</v>
      </c>
      <c r="N266" s="21">
        <f>IFERROR(IF(INDEX(data_wkly!N:N,MATCH($B266,data_wkly!$C:$C,0),1)=0,"",INDEX(data_wkly!N:N,MATCH($B266,data_wkly!$C:$C,0),1)),"")</f>
        <v>143.21</v>
      </c>
      <c r="O266" s="21">
        <f>IF(M266="","",IFERROR(INDEX(data_wkly!O:O,MATCH($B266,data_wkly!$C:$C,0),1),""))</f>
        <v>-0.6799999999999784</v>
      </c>
      <c r="P266" s="21">
        <f>IF(M266="","",IFERROR(IF(INDEX(data_wkly!P:P,MATCH($B266,data_wkly!$C:$C,0),1)=0,"",INDEX(data_wkly!P:P,MATCH($B266,data_wkly!$C:$C,0),1)),""))</f>
        <v>139.76666666666668</v>
      </c>
      <c r="Q266" s="21">
        <f>IFERROR(IF(INDEX(data_wkly!Q:Q,MATCH($B266,data_wkly!$C:$C,0),1)=0,"",INDEX(data_wkly!Q:Q,MATCH($B266,data_wkly!$C:$C,0),1)),"")</f>
        <v>140.66</v>
      </c>
      <c r="R266" s="21">
        <f>IF(M266="","",IFERROR(INDEX(data_wkly!R:R,MATCH($B266,data_wkly!$C:$C,0),1),""))</f>
        <v>-0.67000000000001592</v>
      </c>
      <c r="S266" s="21">
        <f>IF(M266="","",IFERROR(IF(INDEX(data_wkly!S:S,MATCH($B266,data_wkly!$C:$C,0),1)=0,"",INDEX(data_wkly!S:S,MATCH($B266,data_wkly!$C:$C,0),1)),""))</f>
        <v>137.26000000000002</v>
      </c>
      <c r="T266" s="21">
        <f>IFERROR(IF(INDEX(data_wkly!T:T,MATCH($B266,data_wkly!$C:$C,0),1)=0,"",INDEX(data_wkly!T:T,MATCH($B266,data_wkly!$C:$C,0),1)),"")</f>
        <v>85</v>
      </c>
      <c r="U266" s="86">
        <f>IFERROR(IF(INDEX(data_wkly!U:U,MATCH($B266,data_wkly!$C:$C,0),1)=0,"",INDEX(data_wkly!U:U,MATCH($B266,data_wkly!$C:$C,0),1)),"")</f>
        <v>11.3</v>
      </c>
      <c r="V266" s="157">
        <f t="shared" si="18"/>
        <v>2</v>
      </c>
      <c r="W266" s="152">
        <f>IFERROR(IF(INDEX(data_wkly!W:W,MATCH($B266,data_wkly!$C:$C,0),1)=0,"",INDEX(data_wkly!W:W,MATCH($B266,data_wkly!$C:$C,0),1)),"")</f>
        <v>117.83280000000001</v>
      </c>
      <c r="X266" s="21">
        <f>IFERROR(IF(INDEX(data_wkly!X:X,MATCH($B266,data_wkly!$C:$C,0),1)=0,"",INDEX(data_wkly!X:X,MATCH($B266,data_wkly!$C:$C,0),1)),"")</f>
        <v>0.86588148972839463</v>
      </c>
      <c r="Y266" s="21">
        <f>IFERROR(IF(INDEX(data_wkly!Y:Y,MATCH($B266,data_wkly!$C:$C,0),1)=0,"",INDEX(data_wkly!Y:Y,MATCH($B266,data_wkly!$C:$C,0),1)),"")</f>
        <v>117.22</v>
      </c>
      <c r="Z266" s="21">
        <f>IFERROR(IF(INDEX(data_wkly!Z:Z,MATCH($B266,data_wkly!$C:$C,0),1)=0,"",INDEX(data_wkly!Z:Z,MATCH($B266,data_wkly!$C:$C,0),1)),"")</f>
        <v>0.90999999999999659</v>
      </c>
      <c r="AA266" s="152">
        <f>IFERROR(IF(INDEX(data_wkly!AA:AA,MATCH($B266,data_wkly!$C:$C,0),1)=0,"",INDEX(data_wkly!AA:AA,MATCH($B266,data_wkly!$C:$C,0),1)),"")</f>
        <v>119.53</v>
      </c>
      <c r="AB266" s="21">
        <f>IFERROR(IF(INDEX(data_wkly!AB:AB,MATCH($B266,data_wkly!$C:$C,0),1)=0,"",INDEX(data_wkly!AB:AB,MATCH($B266,data_wkly!$C:$C,0),1)),"")</f>
        <v>0.82999999999999829</v>
      </c>
      <c r="AC266" s="21">
        <f>IFERROR(IF(INDEX(data_wkly!AC:AC,MATCH($B266,data_wkly!$C:$C,0),1)=0,"",INDEX(data_wkly!AC:AC,MATCH($B266,data_wkly!$C:$C,0),1)),"")</f>
        <v>118.27</v>
      </c>
      <c r="AD266" s="21">
        <f>IFERROR(IF(INDEX(data_wkly!AD:AD,MATCH($B266,data_wkly!$C:$C,0),1)=0,"",INDEX(data_wkly!AD:AD,MATCH($B266,data_wkly!$C:$C,0),1)),"")</f>
        <v>0.89999999999999147</v>
      </c>
      <c r="AE266" s="157">
        <f t="shared" si="19"/>
        <v>2</v>
      </c>
      <c r="AF266" s="154" t="str">
        <f>IFERROR(IF(INDEX(data_wkly!AF:AF,MATCH($B266,data_wkly!$C:$C,0),1)=0,"",INDEX(data_wkly!AF:AF,MATCH($B266,data_wkly!$C:$C,0),1)),"")</f>
        <v/>
      </c>
      <c r="AG266" s="153" t="str">
        <f>IFERROR(IF(AF266="","",INDEX(data_wkly!AG:AG,MATCH($B266,data_wkly!$C:$C,0),1)),"")</f>
        <v/>
      </c>
      <c r="AH266" s="153" t="str">
        <f>IFERROR(IF(INDEX(data_wkly!AH:AH,MATCH($B266,data_wkly!$C:$C,0),1)=0,"",INDEX(data_wkly!AH:AH,MATCH($B266,data_wkly!$C:$C,0),1)),"")</f>
        <v/>
      </c>
      <c r="AI266" s="153" t="str">
        <f>IFERROR(IF(INDEX(data_wkly!AI:AI,MATCH($B266,data_wkly!$C:$C,0),1)=0,"",INDEX(data_wkly!AI:AI,MATCH($B266,data_wkly!$C:$C,0),1)),"")</f>
        <v/>
      </c>
      <c r="AJ266" s="153" t="str">
        <f>IFERROR(IF(AI266="","",INDEX(data_wkly!AJ:AJ,MATCH($B266,data_wkly!$C:$C,0),1)),"")</f>
        <v/>
      </c>
      <c r="AK266" s="153" t="str">
        <f>IFERROR(IF(INDEX(data_wkly!AK:AK,MATCH($B266,data_wkly!$C:$C,0),1)=0,"",INDEX(data_wkly!AK:AK,MATCH($B266,data_wkly!$C:$C,0),1)),"")</f>
        <v/>
      </c>
      <c r="AL266" s="153" t="str">
        <f>IFERROR(IF(INDEX(data_wkly!AL:AL,MATCH($B266,data_wkly!$C:$C,0),1)=0,"",INDEX(data_wkly!AL:AL,MATCH($B266,data_wkly!$C:$C,0),1)),"")</f>
        <v/>
      </c>
      <c r="AM266" s="183" t="str">
        <f>IFERROR(IF(INDEX(data_wkly!AM:AM,MATCH($B266,data_wkly!$C:$C,0),1)=0,"",INDEX(data_wkly!AM:AM,MATCH($B266,data_wkly!$C:$C,0),1)),"")</f>
        <v/>
      </c>
      <c r="AN266" s="41" t="str">
        <f t="shared" si="24"/>
        <v/>
      </c>
      <c r="AO266" s="88">
        <f t="shared" si="23"/>
        <v>2</v>
      </c>
    </row>
    <row r="267" spans="1:41">
      <c r="A267" s="88">
        <f t="shared" si="21"/>
        <v>1</v>
      </c>
      <c r="B267" s="89">
        <f t="shared" si="22"/>
        <v>43512</v>
      </c>
      <c r="C267" s="155">
        <f>IFERROR(IF(INDEX(data_wkly!D:D,MATCH($B267,data_wkly!$C:$C,0),1)=0,"",INDEX(data_wkly!D:D,MATCH($B267,data_wkly!$C:$C,0),1)),"")</f>
        <v>86312</v>
      </c>
      <c r="D267" s="21">
        <f>IFERROR(IF(INDEX(data_wkly!E:E,MATCH($B267,data_wkly!$C:$C,0),1)=0,"",INDEX(data_wkly!E:E,MATCH($B267,data_wkly!$C:$C,0),1)),"")</f>
        <v>137.5</v>
      </c>
      <c r="E267" s="21">
        <f>IF(C267="","",IFERROR(INDEX(data_wkly!F:F,MATCH($B267,data_wkly!$C:$C,0),1),""))</f>
        <v>-0.24000000000000909</v>
      </c>
      <c r="F267" s="21">
        <f>IF(E267="","",IFERROR(IF(INDEX(data_wkly!G:G,MATCH($B267,data_wkly!$C:$C,0),1)=0,"",INDEX(data_wkly!G:G,MATCH($B267,data_wkly!$C:$C,0),1)),""))</f>
        <v>136.06666666666666</v>
      </c>
      <c r="G267" s="21">
        <f>IFERROR(IF(INDEX(data_wkly!H:H,MATCH($B267,data_wkly!$C:$C,0),1)=0,"",INDEX(data_wkly!H:H,MATCH($B267,data_wkly!$C:$C,0),1)),"")</f>
        <v>135.05000000000001</v>
      </c>
      <c r="H267" s="21">
        <f>IF(C267="","",IFERROR(INDEX(data_wkly!I:I,MATCH($B267,data_wkly!$C:$C,0),1),""))</f>
        <v>-0.22999999999998977</v>
      </c>
      <c r="I267" s="21">
        <f>IF(H267="","",IFERROR(IF(INDEX(data_wkly!J:J,MATCH($B267,data_wkly!$C:$C,0),1)=0,"",INDEX(data_wkly!J:J,MATCH($B267,data_wkly!$C:$C,0),1)),""))</f>
        <v>133.62333333333333</v>
      </c>
      <c r="J267" s="21">
        <f>IFERROR(IF(INDEX(data_wkly!K:K,MATCH($B267,data_wkly!$C:$C,0),1)=0,"",INDEX(data_wkly!K:K,MATCH($B267,data_wkly!$C:$C,0),1)),"")</f>
        <v>84.98</v>
      </c>
      <c r="K267" s="86">
        <f>IFERROR(IF(INDEX(data_wkly!L:L,MATCH($B267,data_wkly!$C:$C,0),1)=0,"",INDEX(data_wkly!L:L,MATCH($B267,data_wkly!$C:$C,0),1)),"")</f>
        <v>11.2</v>
      </c>
      <c r="L267" s="156"/>
      <c r="M267" s="155">
        <f>IFERROR(IF(INDEX(data_wkly!M:M,MATCH($B267,data_wkly!$C:$C,0),1)=0,"",INDEX(data_wkly!M:M,MATCH($B267,data_wkly!$C:$C,0),1)),"")</f>
        <v>85471</v>
      </c>
      <c r="N267" s="21">
        <f>IFERROR(IF(INDEX(data_wkly!N:N,MATCH($B267,data_wkly!$C:$C,0),1)=0,"",INDEX(data_wkly!N:N,MATCH($B267,data_wkly!$C:$C,0),1)),"")</f>
        <v>143.76</v>
      </c>
      <c r="O267" s="21">
        <f>IF(M267="","",IFERROR(INDEX(data_wkly!O:O,MATCH($B267,data_wkly!$C:$C,0),1),""))</f>
        <v>0.54999999999998295</v>
      </c>
      <c r="P267" s="21">
        <f>IF(M267="","",IFERROR(IF(INDEX(data_wkly!P:P,MATCH($B267,data_wkly!$C:$C,0),1)=0,"",INDEX(data_wkly!P:P,MATCH($B267,data_wkly!$C:$C,0),1)),""))</f>
        <v>139.52000000000001</v>
      </c>
      <c r="Q267" s="21">
        <f>IFERROR(IF(INDEX(data_wkly!Q:Q,MATCH($B267,data_wkly!$C:$C,0),1)=0,"",INDEX(data_wkly!Q:Q,MATCH($B267,data_wkly!$C:$C,0),1)),"")</f>
        <v>141.21</v>
      </c>
      <c r="R267" s="21">
        <f>IF(M267="","",IFERROR(INDEX(data_wkly!R:R,MATCH($B267,data_wkly!$C:$C,0),1),""))</f>
        <v>0.55000000000001137</v>
      </c>
      <c r="S267" s="21">
        <f>IF(M267="","",IFERROR(IF(INDEX(data_wkly!S:S,MATCH($B267,data_wkly!$C:$C,0),1)=0,"",INDEX(data_wkly!S:S,MATCH($B267,data_wkly!$C:$C,0),1)),""))</f>
        <v>137.01333333333332</v>
      </c>
      <c r="T267" s="21">
        <f>IFERROR(IF(INDEX(data_wkly!T:T,MATCH($B267,data_wkly!$C:$C,0),1)=0,"",INDEX(data_wkly!T:T,MATCH($B267,data_wkly!$C:$C,0),1)),"")</f>
        <v>84.98</v>
      </c>
      <c r="U267" s="86">
        <f>IFERROR(IF(INDEX(data_wkly!U:U,MATCH($B267,data_wkly!$C:$C,0),1)=0,"",INDEX(data_wkly!U:U,MATCH($B267,data_wkly!$C:$C,0),1)),"")</f>
        <v>11.4</v>
      </c>
      <c r="V267" s="157">
        <f t="shared" si="18"/>
        <v>1</v>
      </c>
      <c r="W267" s="152">
        <f>IFERROR(IF(INDEX(data_wkly!W:W,MATCH($B267,data_wkly!$C:$C,0),1)=0,"",INDEX(data_wkly!W:W,MATCH($B267,data_wkly!$C:$C,0),1)),"")</f>
        <v>119.0902</v>
      </c>
      <c r="X267" s="21">
        <f>IFERROR(IF(INDEX(data_wkly!X:X,MATCH($B267,data_wkly!$C:$C,0),1)=0,"",INDEX(data_wkly!X:X,MATCH($B267,data_wkly!$C:$C,0),1)),"")</f>
        <v>1.2573372565463643</v>
      </c>
      <c r="Y267" s="21">
        <f>IFERROR(IF(INDEX(data_wkly!Y:Y,MATCH($B267,data_wkly!$C:$C,0),1)=0,"",INDEX(data_wkly!Y:Y,MATCH($B267,data_wkly!$C:$C,0),1)),"")</f>
        <v>118.49</v>
      </c>
      <c r="Z267" s="21">
        <f>IFERROR(IF(INDEX(data_wkly!Z:Z,MATCH($B267,data_wkly!$C:$C,0),1)=0,"",INDEX(data_wkly!Z:Z,MATCH($B267,data_wkly!$C:$C,0),1)),"")</f>
        <v>1.269999999999996</v>
      </c>
      <c r="AA267" s="152">
        <f>IFERROR(IF(INDEX(data_wkly!AA:AA,MATCH($B267,data_wkly!$C:$C,0),1)=0,"",INDEX(data_wkly!AA:AA,MATCH($B267,data_wkly!$C:$C,0),1)),"")</f>
        <v>120.94</v>
      </c>
      <c r="AB267" s="21">
        <f>IFERROR(IF(INDEX(data_wkly!AB:AB,MATCH($B267,data_wkly!$C:$C,0),1)=0,"",INDEX(data_wkly!AB:AB,MATCH($B267,data_wkly!$C:$C,0),1)),"")</f>
        <v>1.4099999999999966</v>
      </c>
      <c r="AC267" s="21">
        <f>IFERROR(IF(INDEX(data_wkly!AC:AC,MATCH($B267,data_wkly!$C:$C,0),1)=0,"",INDEX(data_wkly!AC:AC,MATCH($B267,data_wkly!$C:$C,0),1)),"")</f>
        <v>119.75</v>
      </c>
      <c r="AD267" s="21">
        <f>IFERROR(IF(INDEX(data_wkly!AD:AD,MATCH($B267,data_wkly!$C:$C,0),1)=0,"",INDEX(data_wkly!AD:AD,MATCH($B267,data_wkly!$C:$C,0),1)),"")</f>
        <v>1.480000000000004</v>
      </c>
      <c r="AE267" s="157">
        <f t="shared" si="19"/>
        <v>1</v>
      </c>
      <c r="AF267" s="154" t="str">
        <f>IFERROR(IF(INDEX(data_wkly!AF:AF,MATCH($B267,data_wkly!$C:$C,0),1)=0,"",INDEX(data_wkly!AF:AF,MATCH($B267,data_wkly!$C:$C,0),1)),"")</f>
        <v/>
      </c>
      <c r="AG267" s="153" t="str">
        <f>IFERROR(IF(AF267="","",INDEX(data_wkly!AG:AG,MATCH($B267,data_wkly!$C:$C,0),1)),"")</f>
        <v/>
      </c>
      <c r="AH267" s="153" t="str">
        <f>IFERROR(IF(INDEX(data_wkly!AH:AH,MATCH($B267,data_wkly!$C:$C,0),1)=0,"",INDEX(data_wkly!AH:AH,MATCH($B267,data_wkly!$C:$C,0),1)),"")</f>
        <v/>
      </c>
      <c r="AI267" s="153" t="str">
        <f>IFERROR(IF(INDEX(data_wkly!AI:AI,MATCH($B267,data_wkly!$C:$C,0),1)=0,"",INDEX(data_wkly!AI:AI,MATCH($B267,data_wkly!$C:$C,0),1)),"")</f>
        <v/>
      </c>
      <c r="AJ267" s="153" t="str">
        <f>IFERROR(IF(AI267="","",INDEX(data_wkly!AJ:AJ,MATCH($B267,data_wkly!$C:$C,0),1)),"")</f>
        <v/>
      </c>
      <c r="AK267" s="153" t="str">
        <f>IFERROR(IF(INDEX(data_wkly!AK:AK,MATCH($B267,data_wkly!$C:$C,0),1)=0,"",INDEX(data_wkly!AK:AK,MATCH($B267,data_wkly!$C:$C,0),1)),"")</f>
        <v/>
      </c>
      <c r="AL267" s="153" t="str">
        <f>IFERROR(IF(INDEX(data_wkly!AL:AL,MATCH($B267,data_wkly!$C:$C,0),1)=0,"",INDEX(data_wkly!AL:AL,MATCH($B267,data_wkly!$C:$C,0),1)),"")</f>
        <v/>
      </c>
      <c r="AM267" s="183" t="str">
        <f>IFERROR(IF(INDEX(data_wkly!AM:AM,MATCH($B267,data_wkly!$C:$C,0),1)=0,"",INDEX(data_wkly!AM:AM,MATCH($B267,data_wkly!$C:$C,0),1)),"")</f>
        <v/>
      </c>
      <c r="AN267" s="41" t="str">
        <f t="shared" si="24"/>
        <v/>
      </c>
      <c r="AO267" s="88">
        <f t="shared" si="23"/>
        <v>1</v>
      </c>
    </row>
    <row r="268" spans="1:41">
      <c r="A268" s="88">
        <f t="shared" si="21"/>
        <v>2</v>
      </c>
      <c r="B268" s="89">
        <f t="shared" si="22"/>
        <v>43519</v>
      </c>
      <c r="C268" s="155">
        <f>IFERROR(IF(INDEX(data_wkly!D:D,MATCH($B268,data_wkly!$C:$C,0),1)=0,"",INDEX(data_wkly!D:D,MATCH($B268,data_wkly!$C:$C,0),1)),"")</f>
        <v>86898</v>
      </c>
      <c r="D268" s="21">
        <f>IFERROR(IF(INDEX(data_wkly!E:E,MATCH($B268,data_wkly!$C:$C,0),1)=0,"",INDEX(data_wkly!E:E,MATCH($B268,data_wkly!$C:$C,0),1)),"")</f>
        <v>137.49</v>
      </c>
      <c r="E268" s="21">
        <f>IF(C268="","",IFERROR(INDEX(data_wkly!F:F,MATCH($B268,data_wkly!$C:$C,0),1),""))</f>
        <v>-9.9999999999909051E-3</v>
      </c>
      <c r="F268" s="21">
        <f>IF(E268="","",IFERROR(IF(INDEX(data_wkly!G:G,MATCH($B268,data_wkly!$C:$C,0),1)=0,"",INDEX(data_wkly!G:G,MATCH($B268,data_wkly!$C:$C,0),1)),""))</f>
        <v>135.80666666666667</v>
      </c>
      <c r="G268" s="21">
        <f>IFERROR(IF(INDEX(data_wkly!H:H,MATCH($B268,data_wkly!$C:$C,0),1)=0,"",INDEX(data_wkly!H:H,MATCH($B268,data_wkly!$C:$C,0),1)),"")</f>
        <v>135.03</v>
      </c>
      <c r="H268" s="21">
        <f>IF(C268="","",IFERROR(INDEX(data_wkly!I:I,MATCH($B268,data_wkly!$C:$C,0),1),""))</f>
        <v>-2.0000000000010232E-2</v>
      </c>
      <c r="I268" s="21">
        <f>IF(H268="","",IFERROR(IF(INDEX(data_wkly!J:J,MATCH($B268,data_wkly!$C:$C,0),1)=0,"",INDEX(data_wkly!J:J,MATCH($B268,data_wkly!$C:$C,0),1)),""))</f>
        <v>133.36666666666667</v>
      </c>
      <c r="J268" s="21">
        <f>IFERROR(IF(INDEX(data_wkly!K:K,MATCH($B268,data_wkly!$C:$C,0),1)=0,"",INDEX(data_wkly!K:K,MATCH($B268,data_wkly!$C:$C,0),1)),"")</f>
        <v>85.09</v>
      </c>
      <c r="K268" s="86">
        <f>IFERROR(IF(INDEX(data_wkly!L:L,MATCH($B268,data_wkly!$C:$C,0),1)=0,"",INDEX(data_wkly!L:L,MATCH($B268,data_wkly!$C:$C,0),1)),"")</f>
        <v>11</v>
      </c>
      <c r="L268" s="156"/>
      <c r="M268" s="155">
        <f>IFERROR(IF(INDEX(data_wkly!M:M,MATCH($B268,data_wkly!$C:$C,0),1)=0,"",INDEX(data_wkly!M:M,MATCH($B268,data_wkly!$C:$C,0),1)),"")</f>
        <v>82148</v>
      </c>
      <c r="N268" s="21">
        <f>IFERROR(IF(INDEX(data_wkly!N:N,MATCH($B268,data_wkly!$C:$C,0),1)=0,"",INDEX(data_wkly!N:N,MATCH($B268,data_wkly!$C:$C,0),1)),"")</f>
        <v>142.69999999999999</v>
      </c>
      <c r="O268" s="21">
        <f>IF(M268="","",IFERROR(INDEX(data_wkly!O:O,MATCH($B268,data_wkly!$C:$C,0),1),""))</f>
        <v>-1.0600000000000023</v>
      </c>
      <c r="P268" s="21">
        <f>IF(M268="","",IFERROR(IF(INDEX(data_wkly!P:P,MATCH($B268,data_wkly!$C:$C,0),1)=0,"",INDEX(data_wkly!P:P,MATCH($B268,data_wkly!$C:$C,0),1)),""))</f>
        <v>139.23333333333332</v>
      </c>
      <c r="Q268" s="21">
        <f>IFERROR(IF(INDEX(data_wkly!Q:Q,MATCH($B268,data_wkly!$C:$C,0),1)=0,"",INDEX(data_wkly!Q:Q,MATCH($B268,data_wkly!$C:$C,0),1)),"")</f>
        <v>140.16</v>
      </c>
      <c r="R268" s="21">
        <f>IF(M268="","",IFERROR(INDEX(data_wkly!R:R,MATCH($B268,data_wkly!$C:$C,0),1),""))</f>
        <v>-1.0500000000000114</v>
      </c>
      <c r="S268" s="21">
        <f>IF(M268="","",IFERROR(IF(INDEX(data_wkly!S:S,MATCH($B268,data_wkly!$C:$C,0),1)=0,"",INDEX(data_wkly!S:S,MATCH($B268,data_wkly!$C:$C,0),1)),""))</f>
        <v>136.73333333333335</v>
      </c>
      <c r="T268" s="21">
        <f>IFERROR(IF(INDEX(data_wkly!T:T,MATCH($B268,data_wkly!$C:$C,0),1)=0,"",INDEX(data_wkly!T:T,MATCH($B268,data_wkly!$C:$C,0),1)),"")</f>
        <v>85.25</v>
      </c>
      <c r="U268" s="86">
        <f>IFERROR(IF(INDEX(data_wkly!U:U,MATCH($B268,data_wkly!$C:$C,0),1)=0,"",INDEX(data_wkly!U:U,MATCH($B268,data_wkly!$C:$C,0),1)),"")</f>
        <v>11.3</v>
      </c>
      <c r="V268" s="157">
        <f t="shared" si="18"/>
        <v>2</v>
      </c>
      <c r="W268" s="152">
        <f>IFERROR(IF(INDEX(data_wkly!W:W,MATCH($B268,data_wkly!$C:$C,0),1)=0,"",INDEX(data_wkly!W:W,MATCH($B268,data_wkly!$C:$C,0),1)),"")</f>
        <v>119.05549999999999</v>
      </c>
      <c r="X268" s="21">
        <f>IFERROR(IF(INDEX(data_wkly!X:X,MATCH($B268,data_wkly!$C:$C,0),1)=0,"",INDEX(data_wkly!X:X,MATCH($B268,data_wkly!$C:$C,0),1)),"")</f>
        <v>-3.4688007229974005E-2</v>
      </c>
      <c r="Y268" s="21">
        <f>IFERROR(IF(INDEX(data_wkly!Y:Y,MATCH($B268,data_wkly!$C:$C,0),1)=0,"",INDEX(data_wkly!Y:Y,MATCH($B268,data_wkly!$C:$C,0),1)),"")</f>
        <v>118.46</v>
      </c>
      <c r="Z268" s="21">
        <f>IFERROR(IF(INDEX(data_wkly!Z:Z,MATCH($B268,data_wkly!$C:$C,0),1)=0,"",INDEX(data_wkly!Z:Z,MATCH($B268,data_wkly!$C:$C,0),1)),"")</f>
        <v>-3.0000000000001137E-2</v>
      </c>
      <c r="AA268" s="152">
        <f>IFERROR(IF(INDEX(data_wkly!AA:AA,MATCH($B268,data_wkly!$C:$C,0),1)=0,"",INDEX(data_wkly!AA:AA,MATCH($B268,data_wkly!$C:$C,0),1)),"")</f>
        <v>121.14</v>
      </c>
      <c r="AB268" s="21">
        <f>IFERROR(IF(INDEX(data_wkly!AB:AB,MATCH($B268,data_wkly!$C:$C,0),1)=0,"",INDEX(data_wkly!AB:AB,MATCH($B268,data_wkly!$C:$C,0),1)),"")</f>
        <v>0.20000000000000284</v>
      </c>
      <c r="AC268" s="21">
        <f>IFERROR(IF(INDEX(data_wkly!AC:AC,MATCH($B268,data_wkly!$C:$C,0),1)=0,"",INDEX(data_wkly!AC:AC,MATCH($B268,data_wkly!$C:$C,0),1)),"")</f>
        <v>119.99</v>
      </c>
      <c r="AD268" s="21">
        <f>IFERROR(IF(INDEX(data_wkly!AD:AD,MATCH($B268,data_wkly!$C:$C,0),1)=0,"",INDEX(data_wkly!AD:AD,MATCH($B268,data_wkly!$C:$C,0),1)),"")</f>
        <v>0.23999999999999488</v>
      </c>
      <c r="AE268" s="157">
        <f t="shared" si="19"/>
        <v>2</v>
      </c>
      <c r="AF268" s="154" t="str">
        <f>IFERROR(IF(INDEX(data_wkly!AF:AF,MATCH($B268,data_wkly!$C:$C,0),1)=0,"",INDEX(data_wkly!AF:AF,MATCH($B268,data_wkly!$C:$C,0),1)),"")</f>
        <v/>
      </c>
      <c r="AG268" s="153" t="str">
        <f>IFERROR(IF(AF268="","",INDEX(data_wkly!AG:AG,MATCH($B268,data_wkly!$C:$C,0),1)),"")</f>
        <v/>
      </c>
      <c r="AH268" s="153" t="str">
        <f>IFERROR(IF(INDEX(data_wkly!AH:AH,MATCH($B268,data_wkly!$C:$C,0),1)=0,"",INDEX(data_wkly!AH:AH,MATCH($B268,data_wkly!$C:$C,0),1)),"")</f>
        <v/>
      </c>
      <c r="AI268" s="153" t="str">
        <f>IFERROR(IF(INDEX(data_wkly!AI:AI,MATCH($B268,data_wkly!$C:$C,0),1)=0,"",INDEX(data_wkly!AI:AI,MATCH($B268,data_wkly!$C:$C,0),1)),"")</f>
        <v/>
      </c>
      <c r="AJ268" s="153" t="str">
        <f>IFERROR(IF(AI268="","",INDEX(data_wkly!AJ:AJ,MATCH($B268,data_wkly!$C:$C,0),1)),"")</f>
        <v/>
      </c>
      <c r="AK268" s="153" t="str">
        <f>IFERROR(IF(INDEX(data_wkly!AK:AK,MATCH($B268,data_wkly!$C:$C,0),1)=0,"",INDEX(data_wkly!AK:AK,MATCH($B268,data_wkly!$C:$C,0),1)),"")</f>
        <v/>
      </c>
      <c r="AL268" s="153" t="str">
        <f>IFERROR(IF(INDEX(data_wkly!AL:AL,MATCH($B268,data_wkly!$C:$C,0),1)=0,"",INDEX(data_wkly!AL:AL,MATCH($B268,data_wkly!$C:$C,0),1)),"")</f>
        <v/>
      </c>
      <c r="AM268" s="183" t="str">
        <f>IFERROR(IF(INDEX(data_wkly!AM:AM,MATCH($B268,data_wkly!$C:$C,0),1)=0,"",INDEX(data_wkly!AM:AM,MATCH($B268,data_wkly!$C:$C,0),1)),"")</f>
        <v/>
      </c>
      <c r="AN268" s="41" t="str">
        <f t="shared" si="24"/>
        <v/>
      </c>
      <c r="AO268" s="88">
        <f t="shared" si="23"/>
        <v>2</v>
      </c>
    </row>
    <row r="269" spans="1:41">
      <c r="A269" s="88">
        <f t="shared" si="21"/>
        <v>1</v>
      </c>
      <c r="B269" s="89">
        <f t="shared" si="22"/>
        <v>43526</v>
      </c>
      <c r="C269" s="155">
        <f>IFERROR(IF(INDEX(data_wkly!D:D,MATCH($B269,data_wkly!$C:$C,0),1)=0,"",INDEX(data_wkly!D:D,MATCH($B269,data_wkly!$C:$C,0),1)),"")</f>
        <v>87749</v>
      </c>
      <c r="D269" s="21">
        <f>IFERROR(IF(INDEX(data_wkly!E:E,MATCH($B269,data_wkly!$C:$C,0),1)=0,"",INDEX(data_wkly!E:E,MATCH($B269,data_wkly!$C:$C,0),1)),"")</f>
        <v>137.43</v>
      </c>
      <c r="E269" s="21">
        <f>IF(C269="","",IFERROR(INDEX(data_wkly!F:F,MATCH($B269,data_wkly!$C:$C,0),1),""))</f>
        <v>-6.0000000000002274E-2</v>
      </c>
      <c r="F269" s="21">
        <f>IF(E269="","",IFERROR(IF(INDEX(data_wkly!G:G,MATCH($B269,data_wkly!$C:$C,0),1)=0,"",INDEX(data_wkly!G:G,MATCH($B269,data_wkly!$C:$C,0),1)),""))</f>
        <v>135.90666666666667</v>
      </c>
      <c r="G269" s="21">
        <f>IFERROR(IF(INDEX(data_wkly!H:H,MATCH($B269,data_wkly!$C:$C,0),1)=0,"",INDEX(data_wkly!H:H,MATCH($B269,data_wkly!$C:$C,0),1)),"")</f>
        <v>134.97</v>
      </c>
      <c r="H269" s="21">
        <f>IF(C269="","",IFERROR(INDEX(data_wkly!I:I,MATCH($B269,data_wkly!$C:$C,0),1),""))</f>
        <v>-6.0000000000002274E-2</v>
      </c>
      <c r="I269" s="21">
        <f>IF(H269="","",IFERROR(IF(INDEX(data_wkly!J:J,MATCH($B269,data_wkly!$C:$C,0),1)=0,"",INDEX(data_wkly!J:J,MATCH($B269,data_wkly!$C:$C,0),1)),""))</f>
        <v>133.46</v>
      </c>
      <c r="J269" s="21">
        <f>IFERROR(IF(INDEX(data_wkly!K:K,MATCH($B269,data_wkly!$C:$C,0),1)=0,"",INDEX(data_wkly!K:K,MATCH($B269,data_wkly!$C:$C,0),1)),"")</f>
        <v>85.14</v>
      </c>
      <c r="K269" s="86">
        <f>IFERROR(IF(INDEX(data_wkly!L:L,MATCH($B269,data_wkly!$C:$C,0),1)=0,"",INDEX(data_wkly!L:L,MATCH($B269,data_wkly!$C:$C,0),1)),"")</f>
        <v>11.1</v>
      </c>
      <c r="L269" s="156"/>
      <c r="M269" s="155">
        <f>IFERROR(IF(INDEX(data_wkly!M:M,MATCH($B269,data_wkly!$C:$C,0),1)=0,"",INDEX(data_wkly!M:M,MATCH($B269,data_wkly!$C:$C,0),1)),"")</f>
        <v>78618</v>
      </c>
      <c r="N269" s="21">
        <f>IFERROR(IF(INDEX(data_wkly!N:N,MATCH($B269,data_wkly!$C:$C,0),1)=0,"",INDEX(data_wkly!N:N,MATCH($B269,data_wkly!$C:$C,0),1)),"")</f>
        <v>142.19</v>
      </c>
      <c r="O269" s="21">
        <f>IF(M269="","",IFERROR(INDEX(data_wkly!O:O,MATCH($B269,data_wkly!$C:$C,0),1),""))</f>
        <v>-0.50999999999999091</v>
      </c>
      <c r="P269" s="21">
        <f>IF(M269="","",IFERROR(IF(INDEX(data_wkly!P:P,MATCH($B269,data_wkly!$C:$C,0),1)=0,"",INDEX(data_wkly!P:P,MATCH($B269,data_wkly!$C:$C,0),1)),""))</f>
        <v>139.25</v>
      </c>
      <c r="Q269" s="21">
        <f>IFERROR(IF(INDEX(data_wkly!Q:Q,MATCH($B269,data_wkly!$C:$C,0),1)=0,"",INDEX(data_wkly!Q:Q,MATCH($B269,data_wkly!$C:$C,0),1)),"")</f>
        <v>139.65</v>
      </c>
      <c r="R269" s="21">
        <f>IF(M269="","",IFERROR(INDEX(data_wkly!R:R,MATCH($B269,data_wkly!$C:$C,0),1),""))</f>
        <v>-0.50999999999999091</v>
      </c>
      <c r="S269" s="21">
        <f>IF(M269="","",IFERROR(IF(INDEX(data_wkly!S:S,MATCH($B269,data_wkly!$C:$C,0),1)=0,"",INDEX(data_wkly!S:S,MATCH($B269,data_wkly!$C:$C,0),1)),""))</f>
        <v>136.76</v>
      </c>
      <c r="T269" s="21">
        <f>IFERROR(IF(INDEX(data_wkly!T:T,MATCH($B269,data_wkly!$C:$C,0),1)=0,"",INDEX(data_wkly!T:T,MATCH($B269,data_wkly!$C:$C,0),1)),"")</f>
        <v>85.04</v>
      </c>
      <c r="U269" s="86">
        <f>IFERROR(IF(INDEX(data_wkly!U:U,MATCH($B269,data_wkly!$C:$C,0),1)=0,"",INDEX(data_wkly!U:U,MATCH($B269,data_wkly!$C:$C,0),1)),"")</f>
        <v>11.3</v>
      </c>
      <c r="V269" s="157">
        <f t="shared" ref="V269:V332" si="25">IF(M269="","",AO269)</f>
        <v>1</v>
      </c>
      <c r="W269" s="152">
        <f>IFERROR(IF(INDEX(data_wkly!W:W,MATCH($B269,data_wkly!$C:$C,0),1)=0,"",INDEX(data_wkly!W:W,MATCH($B269,data_wkly!$C:$C,0),1)),"")</f>
        <v>118.2754</v>
      </c>
      <c r="X269" s="21">
        <f>IFERROR(IF(INDEX(data_wkly!X:X,MATCH($B269,data_wkly!$C:$C,0),1)=0,"",INDEX(data_wkly!X:X,MATCH($B269,data_wkly!$C:$C,0),1)),"")</f>
        <v>-0.78006373865443379</v>
      </c>
      <c r="Y269" s="21">
        <f>IFERROR(IF(INDEX(data_wkly!Y:Y,MATCH($B269,data_wkly!$C:$C,0),1)=0,"",INDEX(data_wkly!Y:Y,MATCH($B269,data_wkly!$C:$C,0),1)),"")</f>
        <v>117.69</v>
      </c>
      <c r="Z269" s="21">
        <f>IFERROR(IF(INDEX(data_wkly!Z:Z,MATCH($B269,data_wkly!$C:$C,0),1)=0,"",INDEX(data_wkly!Z:Z,MATCH($B269,data_wkly!$C:$C,0),1)),"")</f>
        <v>-0.76999999999999602</v>
      </c>
      <c r="AA269" s="152">
        <f>IFERROR(IF(INDEX(data_wkly!AA:AA,MATCH($B269,data_wkly!$C:$C,0),1)=0,"",INDEX(data_wkly!AA:AA,MATCH($B269,data_wkly!$C:$C,0),1)),"")</f>
        <v>121.01</v>
      </c>
      <c r="AB269" s="21">
        <f>IFERROR(IF(INDEX(data_wkly!AB:AB,MATCH($B269,data_wkly!$C:$C,0),1)=0,"",INDEX(data_wkly!AB:AB,MATCH($B269,data_wkly!$C:$C,0),1)),"")</f>
        <v>-0.12999999999999545</v>
      </c>
      <c r="AC269" s="21">
        <f>IFERROR(IF(INDEX(data_wkly!AC:AC,MATCH($B269,data_wkly!$C:$C,0),1)=0,"",INDEX(data_wkly!AC:AC,MATCH($B269,data_wkly!$C:$C,0),1)),"")</f>
        <v>119.87</v>
      </c>
      <c r="AD269" s="21">
        <f>IFERROR(IF(INDEX(data_wkly!AD:AD,MATCH($B269,data_wkly!$C:$C,0),1)=0,"",INDEX(data_wkly!AD:AD,MATCH($B269,data_wkly!$C:$C,0),1)),"")</f>
        <v>-0.11999999999999034</v>
      </c>
      <c r="AE269" s="157">
        <f t="shared" ref="AE269:AE332" si="26">IF(W269="","",AO269)</f>
        <v>1</v>
      </c>
      <c r="AF269" s="154" t="str">
        <f>IFERROR(IF(INDEX(data_wkly!AF:AF,MATCH($B269,data_wkly!$C:$C,0),1)=0,"",INDEX(data_wkly!AF:AF,MATCH($B269,data_wkly!$C:$C,0),1)),"")</f>
        <v/>
      </c>
      <c r="AG269" s="153" t="str">
        <f>IFERROR(IF(AF269="","",INDEX(data_wkly!AG:AG,MATCH($B269,data_wkly!$C:$C,0),1)),"")</f>
        <v/>
      </c>
      <c r="AH269" s="153" t="str">
        <f>IFERROR(IF(INDEX(data_wkly!AH:AH,MATCH($B269,data_wkly!$C:$C,0),1)=0,"",INDEX(data_wkly!AH:AH,MATCH($B269,data_wkly!$C:$C,0),1)),"")</f>
        <v/>
      </c>
      <c r="AI269" s="153" t="str">
        <f>IFERROR(IF(INDEX(data_wkly!AI:AI,MATCH($B269,data_wkly!$C:$C,0),1)=0,"",INDEX(data_wkly!AI:AI,MATCH($B269,data_wkly!$C:$C,0),1)),"")</f>
        <v/>
      </c>
      <c r="AJ269" s="153" t="str">
        <f>IFERROR(IF(AI269="","",INDEX(data_wkly!AJ:AJ,MATCH($B269,data_wkly!$C:$C,0),1)),"")</f>
        <v/>
      </c>
      <c r="AK269" s="153" t="str">
        <f>IFERROR(IF(INDEX(data_wkly!AK:AK,MATCH($B269,data_wkly!$C:$C,0),1)=0,"",INDEX(data_wkly!AK:AK,MATCH($B269,data_wkly!$C:$C,0),1)),"")</f>
        <v/>
      </c>
      <c r="AL269" s="153" t="str">
        <f>IFERROR(IF(INDEX(data_wkly!AL:AL,MATCH($B269,data_wkly!$C:$C,0),1)=0,"",INDEX(data_wkly!AL:AL,MATCH($B269,data_wkly!$C:$C,0),1)),"")</f>
        <v/>
      </c>
      <c r="AM269" s="183" t="str">
        <f>IFERROR(IF(INDEX(data_wkly!AM:AM,MATCH($B269,data_wkly!$C:$C,0),1)=0,"",INDEX(data_wkly!AM:AM,MATCH($B269,data_wkly!$C:$C,0),1)),"")</f>
        <v/>
      </c>
      <c r="AN269" s="41" t="str">
        <f t="shared" si="24"/>
        <v/>
      </c>
      <c r="AO269" s="88">
        <f t="shared" si="23"/>
        <v>1</v>
      </c>
    </row>
    <row r="270" spans="1:41">
      <c r="A270" s="88">
        <f t="shared" ref="A270:A333" si="27">IF(C270="","",AO270)</f>
        <v>2</v>
      </c>
      <c r="B270" s="89">
        <f t="shared" si="22"/>
        <v>43533</v>
      </c>
      <c r="C270" s="155">
        <f>IFERROR(IF(INDEX(data_wkly!D:D,MATCH($B270,data_wkly!$C:$C,0),1)=0,"",INDEX(data_wkly!D:D,MATCH($B270,data_wkly!$C:$C,0),1)),"")</f>
        <v>83349</v>
      </c>
      <c r="D270" s="21">
        <f>IFERROR(IF(INDEX(data_wkly!E:E,MATCH($B270,data_wkly!$C:$C,0),1)=0,"",INDEX(data_wkly!E:E,MATCH($B270,data_wkly!$C:$C,0),1)),"")</f>
        <v>137.63</v>
      </c>
      <c r="E270" s="21">
        <f>IF(C270="","",IFERROR(INDEX(data_wkly!F:F,MATCH($B270,data_wkly!$C:$C,0),1),""))</f>
        <v>0.19999999999998863</v>
      </c>
      <c r="F270" s="21">
        <f>IF(E270="","",IFERROR(IF(INDEX(data_wkly!G:G,MATCH($B270,data_wkly!$C:$C,0),1)=0,"",INDEX(data_wkly!G:G,MATCH($B270,data_wkly!$C:$C,0),1)),""))</f>
        <v>136.08666666666667</v>
      </c>
      <c r="G270" s="21">
        <f>IFERROR(IF(INDEX(data_wkly!H:H,MATCH($B270,data_wkly!$C:$C,0),1)=0,"",INDEX(data_wkly!H:H,MATCH($B270,data_wkly!$C:$C,0),1)),"")</f>
        <v>135.16999999999999</v>
      </c>
      <c r="H270" s="21">
        <f>IF(C270="","",IFERROR(INDEX(data_wkly!I:I,MATCH($B270,data_wkly!$C:$C,0),1),""))</f>
        <v>0.19999999999998863</v>
      </c>
      <c r="I270" s="21">
        <f>IF(H270="","",IFERROR(IF(INDEX(data_wkly!J:J,MATCH($B270,data_wkly!$C:$C,0),1)=0,"",INDEX(data_wkly!J:J,MATCH($B270,data_wkly!$C:$C,0),1)),""))</f>
        <v>133.63666666666666</v>
      </c>
      <c r="J270" s="21">
        <f>IFERROR(IF(INDEX(data_wkly!K:K,MATCH($B270,data_wkly!$C:$C,0),1)=0,"",INDEX(data_wkly!K:K,MATCH($B270,data_wkly!$C:$C,0),1)),"")</f>
        <v>85.15</v>
      </c>
      <c r="K270" s="86">
        <f>IFERROR(IF(INDEX(data_wkly!L:L,MATCH($B270,data_wkly!$C:$C,0),1)=0,"",INDEX(data_wkly!L:L,MATCH($B270,data_wkly!$C:$C,0),1)),"")</f>
        <v>11.1</v>
      </c>
      <c r="L270" s="156"/>
      <c r="M270" s="155">
        <f>IFERROR(IF(INDEX(data_wkly!M:M,MATCH($B270,data_wkly!$C:$C,0),1)=0,"",INDEX(data_wkly!M:M,MATCH($B270,data_wkly!$C:$C,0),1)),"")</f>
        <v>80691</v>
      </c>
      <c r="N270" s="21">
        <f>IFERROR(IF(INDEX(data_wkly!N:N,MATCH($B270,data_wkly!$C:$C,0),1)=0,"",INDEX(data_wkly!N:N,MATCH($B270,data_wkly!$C:$C,0),1)),"")</f>
        <v>142.88999999999999</v>
      </c>
      <c r="O270" s="21">
        <f>IF(M270="","",IFERROR(INDEX(data_wkly!O:O,MATCH($B270,data_wkly!$C:$C,0),1),""))</f>
        <v>0.69999999999998863</v>
      </c>
      <c r="P270" s="21">
        <f>IF(M270="","",IFERROR(IF(INDEX(data_wkly!P:P,MATCH($B270,data_wkly!$C:$C,0),1)=0,"",INDEX(data_wkly!P:P,MATCH($B270,data_wkly!$C:$C,0),1)),""))</f>
        <v>139.51000000000002</v>
      </c>
      <c r="Q270" s="21">
        <f>IFERROR(IF(INDEX(data_wkly!Q:Q,MATCH($B270,data_wkly!$C:$C,0),1)=0,"",INDEX(data_wkly!Q:Q,MATCH($B270,data_wkly!$C:$C,0),1)),"")</f>
        <v>140.34</v>
      </c>
      <c r="R270" s="21">
        <f>IF(M270="","",IFERROR(INDEX(data_wkly!R:R,MATCH($B270,data_wkly!$C:$C,0),1),""))</f>
        <v>0.68999999999999773</v>
      </c>
      <c r="S270" s="21">
        <f>IF(M270="","",IFERROR(IF(INDEX(data_wkly!S:S,MATCH($B270,data_wkly!$C:$C,0),1)=0,"",INDEX(data_wkly!S:S,MATCH($B270,data_wkly!$C:$C,0),1)),""))</f>
        <v>137.00333333333333</v>
      </c>
      <c r="T270" s="21">
        <f>IFERROR(IF(INDEX(data_wkly!T:T,MATCH($B270,data_wkly!$C:$C,0),1)=0,"",INDEX(data_wkly!T:T,MATCH($B270,data_wkly!$C:$C,0),1)),"")</f>
        <v>84.91</v>
      </c>
      <c r="U270" s="86">
        <f>IFERROR(IF(INDEX(data_wkly!U:U,MATCH($B270,data_wkly!$C:$C,0),1)=0,"",INDEX(data_wkly!U:U,MATCH($B270,data_wkly!$C:$C,0),1)),"")</f>
        <v>11.2</v>
      </c>
      <c r="V270" s="157">
        <f t="shared" si="25"/>
        <v>2</v>
      </c>
      <c r="W270" s="152">
        <f>IFERROR(IF(INDEX(data_wkly!W:W,MATCH($B270,data_wkly!$C:$C,0),1)=0,"",INDEX(data_wkly!W:W,MATCH($B270,data_wkly!$C:$C,0),1)),"")</f>
        <v>118.5355</v>
      </c>
      <c r="X270" s="21">
        <f>IFERROR(IF(INDEX(data_wkly!X:X,MATCH($B270,data_wkly!$C:$C,0),1)=0,"",INDEX(data_wkly!X:X,MATCH($B270,data_wkly!$C:$C,0),1)),"")</f>
        <v>0.2601147200720817</v>
      </c>
      <c r="Y270" s="21">
        <f>IFERROR(IF(INDEX(data_wkly!Y:Y,MATCH($B270,data_wkly!$C:$C,0),1)=0,"",INDEX(data_wkly!Y:Y,MATCH($B270,data_wkly!$C:$C,0),1)),"")</f>
        <v>117.96</v>
      </c>
      <c r="Z270" s="21">
        <f>IFERROR(IF(INDEX(data_wkly!Z:Z,MATCH($B270,data_wkly!$C:$C,0),1)=0,"",INDEX(data_wkly!Z:Z,MATCH($B270,data_wkly!$C:$C,0),1)),"")</f>
        <v>0.26999999999999602</v>
      </c>
      <c r="AA270" s="152">
        <f>IFERROR(IF(INDEX(data_wkly!AA:AA,MATCH($B270,data_wkly!$C:$C,0),1)=0,"",INDEX(data_wkly!AA:AA,MATCH($B270,data_wkly!$C:$C,0),1)),"")</f>
        <v>121.6</v>
      </c>
      <c r="AB270" s="21">
        <f>IFERROR(IF(INDEX(data_wkly!AB:AB,MATCH($B270,data_wkly!$C:$C,0),1)=0,"",INDEX(data_wkly!AB:AB,MATCH($B270,data_wkly!$C:$C,0),1)),"")</f>
        <v>0.5899999999999892</v>
      </c>
      <c r="AC270" s="21">
        <f>IFERROR(IF(INDEX(data_wkly!AC:AC,MATCH($B270,data_wkly!$C:$C,0),1)=0,"",INDEX(data_wkly!AC:AC,MATCH($B270,data_wkly!$C:$C,0),1)),"")</f>
        <v>120.45</v>
      </c>
      <c r="AD270" s="21">
        <f>IFERROR(IF(INDEX(data_wkly!AD:AD,MATCH($B270,data_wkly!$C:$C,0),1)=0,"",INDEX(data_wkly!AD:AD,MATCH($B270,data_wkly!$C:$C,0),1)),"")</f>
        <v>0.57999999999999829</v>
      </c>
      <c r="AE270" s="157">
        <f t="shared" si="26"/>
        <v>2</v>
      </c>
      <c r="AF270" s="154" t="str">
        <f>IFERROR(IF(INDEX(data_wkly!AF:AF,MATCH($B270,data_wkly!$C:$C,0),1)=0,"",INDEX(data_wkly!AF:AF,MATCH($B270,data_wkly!$C:$C,0),1)),"")</f>
        <v/>
      </c>
      <c r="AG270" s="153" t="str">
        <f>IFERROR(IF(AF270="","",INDEX(data_wkly!AG:AG,MATCH($B270,data_wkly!$C:$C,0),1)),"")</f>
        <v/>
      </c>
      <c r="AH270" s="153" t="str">
        <f>IFERROR(IF(INDEX(data_wkly!AH:AH,MATCH($B270,data_wkly!$C:$C,0),1)=0,"",INDEX(data_wkly!AH:AH,MATCH($B270,data_wkly!$C:$C,0),1)),"")</f>
        <v/>
      </c>
      <c r="AI270" s="153" t="str">
        <f>IFERROR(IF(INDEX(data_wkly!AI:AI,MATCH($B270,data_wkly!$C:$C,0),1)=0,"",INDEX(data_wkly!AI:AI,MATCH($B270,data_wkly!$C:$C,0),1)),"")</f>
        <v/>
      </c>
      <c r="AJ270" s="153" t="str">
        <f>IFERROR(IF(AI270="","",INDEX(data_wkly!AJ:AJ,MATCH($B270,data_wkly!$C:$C,0),1)),"")</f>
        <v/>
      </c>
      <c r="AK270" s="153" t="str">
        <f>IFERROR(IF(INDEX(data_wkly!AK:AK,MATCH($B270,data_wkly!$C:$C,0),1)=0,"",INDEX(data_wkly!AK:AK,MATCH($B270,data_wkly!$C:$C,0),1)),"")</f>
        <v/>
      </c>
      <c r="AL270" s="153" t="str">
        <f>IFERROR(IF(INDEX(data_wkly!AL:AL,MATCH($B270,data_wkly!$C:$C,0),1)=0,"",INDEX(data_wkly!AL:AL,MATCH($B270,data_wkly!$C:$C,0),1)),"")</f>
        <v/>
      </c>
      <c r="AM270" s="183" t="str">
        <f>IFERROR(IF(INDEX(data_wkly!AM:AM,MATCH($B270,data_wkly!$C:$C,0),1)=0,"",INDEX(data_wkly!AM:AM,MATCH($B270,data_wkly!$C:$C,0),1)),"")</f>
        <v/>
      </c>
      <c r="AN270" s="41" t="str">
        <f t="shared" si="24"/>
        <v/>
      </c>
      <c r="AO270" s="88">
        <f t="shared" si="23"/>
        <v>2</v>
      </c>
    </row>
    <row r="271" spans="1:41">
      <c r="A271" s="88">
        <f t="shared" si="27"/>
        <v>1</v>
      </c>
      <c r="B271" s="89">
        <f t="shared" si="22"/>
        <v>43540</v>
      </c>
      <c r="C271" s="155">
        <f>IFERROR(IF(INDEX(data_wkly!D:D,MATCH($B271,data_wkly!$C:$C,0),1)=0,"",INDEX(data_wkly!D:D,MATCH($B271,data_wkly!$C:$C,0),1)),"")</f>
        <v>82946</v>
      </c>
      <c r="D271" s="21">
        <f>IFERROR(IF(INDEX(data_wkly!E:E,MATCH($B271,data_wkly!$C:$C,0),1)=0,"",INDEX(data_wkly!E:E,MATCH($B271,data_wkly!$C:$C,0),1)),"")</f>
        <v>137.77000000000001</v>
      </c>
      <c r="E271" s="21">
        <f>IF(C271="","",IFERROR(INDEX(data_wkly!F:F,MATCH($B271,data_wkly!$C:$C,0),1),""))</f>
        <v>0.14000000000001478</v>
      </c>
      <c r="F271" s="21">
        <f>IF(E271="","",IFERROR(IF(INDEX(data_wkly!G:G,MATCH($B271,data_wkly!$C:$C,0),1)=0,"",INDEX(data_wkly!G:G,MATCH($B271,data_wkly!$C:$C,0),1)),""))</f>
        <v>136.15</v>
      </c>
      <c r="G271" s="21">
        <f>IFERROR(IF(INDEX(data_wkly!H:H,MATCH($B271,data_wkly!$C:$C,0),1)=0,"",INDEX(data_wkly!H:H,MATCH($B271,data_wkly!$C:$C,0),1)),"")</f>
        <v>135.31</v>
      </c>
      <c r="H271" s="21">
        <f>IF(C271="","",IFERROR(INDEX(data_wkly!I:I,MATCH($B271,data_wkly!$C:$C,0),1),""))</f>
        <v>0.14000000000001478</v>
      </c>
      <c r="I271" s="21">
        <f>IF(H271="","",IFERROR(IF(INDEX(data_wkly!J:J,MATCH($B271,data_wkly!$C:$C,0),1)=0,"",INDEX(data_wkly!J:J,MATCH($B271,data_wkly!$C:$C,0),1)),""))</f>
        <v>133.69999999999999</v>
      </c>
      <c r="J271" s="21">
        <f>IFERROR(IF(INDEX(data_wkly!K:K,MATCH($B271,data_wkly!$C:$C,0),1)=0,"",INDEX(data_wkly!K:K,MATCH($B271,data_wkly!$C:$C,0),1)),"")</f>
        <v>84.98</v>
      </c>
      <c r="K271" s="86">
        <f>IFERROR(IF(INDEX(data_wkly!L:L,MATCH($B271,data_wkly!$C:$C,0),1)=0,"",INDEX(data_wkly!L:L,MATCH($B271,data_wkly!$C:$C,0),1)),"")</f>
        <v>11</v>
      </c>
      <c r="L271" s="156"/>
      <c r="M271" s="155">
        <f>IFERROR(IF(INDEX(data_wkly!M:M,MATCH($B271,data_wkly!$C:$C,0),1)=0,"",INDEX(data_wkly!M:M,MATCH($B271,data_wkly!$C:$C,0),1)),"")</f>
        <v>79192</v>
      </c>
      <c r="N271" s="21">
        <f>IFERROR(IF(INDEX(data_wkly!N:N,MATCH($B271,data_wkly!$C:$C,0),1)=0,"",INDEX(data_wkly!N:N,MATCH($B271,data_wkly!$C:$C,0),1)),"")</f>
        <v>142.77000000000001</v>
      </c>
      <c r="O271" s="21">
        <f>IF(M271="","",IFERROR(INDEX(data_wkly!O:O,MATCH($B271,data_wkly!$C:$C,0),1),""))</f>
        <v>-0.11999999999997613</v>
      </c>
      <c r="P271" s="21">
        <f>IF(M271="","",IFERROR(IF(INDEX(data_wkly!P:P,MATCH($B271,data_wkly!$C:$C,0),1)=0,"",INDEX(data_wkly!P:P,MATCH($B271,data_wkly!$C:$C,0),1)),""))</f>
        <v>139.58333333333334</v>
      </c>
      <c r="Q271" s="21">
        <f>IFERROR(IF(INDEX(data_wkly!Q:Q,MATCH($B271,data_wkly!$C:$C,0),1)=0,"",INDEX(data_wkly!Q:Q,MATCH($B271,data_wkly!$C:$C,0),1)),"")</f>
        <v>140.22</v>
      </c>
      <c r="R271" s="21">
        <f>IF(M271="","",IFERROR(INDEX(data_wkly!R:R,MATCH($B271,data_wkly!$C:$C,0),1),""))</f>
        <v>-0.12000000000000455</v>
      </c>
      <c r="S271" s="21">
        <f>IF(M271="","",IFERROR(IF(INDEX(data_wkly!S:S,MATCH($B271,data_wkly!$C:$C,0),1)=0,"",INDEX(data_wkly!S:S,MATCH($B271,data_wkly!$C:$C,0),1)),""))</f>
        <v>137.08000000000001</v>
      </c>
      <c r="T271" s="21">
        <f>IFERROR(IF(INDEX(data_wkly!T:T,MATCH($B271,data_wkly!$C:$C,0),1)=0,"",INDEX(data_wkly!T:T,MATCH($B271,data_wkly!$C:$C,0),1)),"")</f>
        <v>84.75</v>
      </c>
      <c r="U271" s="86">
        <f>IFERROR(IF(INDEX(data_wkly!U:U,MATCH($B271,data_wkly!$C:$C,0),1)=0,"",INDEX(data_wkly!U:U,MATCH($B271,data_wkly!$C:$C,0),1)),"")</f>
        <v>11.2</v>
      </c>
      <c r="V271" s="157">
        <f t="shared" si="25"/>
        <v>1</v>
      </c>
      <c r="W271" s="152">
        <f>IFERROR(IF(INDEX(data_wkly!W:W,MATCH($B271,data_wkly!$C:$C,0),1)=0,"",INDEX(data_wkly!W:W,MATCH($B271,data_wkly!$C:$C,0),1)),"")</f>
        <v>119.54049999999999</v>
      </c>
      <c r="X271" s="21">
        <f>IFERROR(IF(INDEX(data_wkly!X:X,MATCH($B271,data_wkly!$C:$C,0),1)=0,"",INDEX(data_wkly!X:X,MATCH($B271,data_wkly!$C:$C,0),1)),"")</f>
        <v>1.0049632063941232</v>
      </c>
      <c r="Y271" s="21">
        <f>IFERROR(IF(INDEX(data_wkly!Y:Y,MATCH($B271,data_wkly!$C:$C,0),1)=0,"",INDEX(data_wkly!Y:Y,MATCH($B271,data_wkly!$C:$C,0),1)),"")</f>
        <v>118.99</v>
      </c>
      <c r="Z271" s="21">
        <f>IFERROR(IF(INDEX(data_wkly!Z:Z,MATCH($B271,data_wkly!$C:$C,0),1)=0,"",INDEX(data_wkly!Z:Z,MATCH($B271,data_wkly!$C:$C,0),1)),"")</f>
        <v>1.0300000000000011</v>
      </c>
      <c r="AA271" s="152">
        <f>IFERROR(IF(INDEX(data_wkly!AA:AA,MATCH($B271,data_wkly!$C:$C,0),1)=0,"",INDEX(data_wkly!AA:AA,MATCH($B271,data_wkly!$C:$C,0),1)),"")</f>
        <v>122.82</v>
      </c>
      <c r="AB271" s="21">
        <f>IFERROR(IF(INDEX(data_wkly!AB:AB,MATCH($B271,data_wkly!$C:$C,0),1)=0,"",INDEX(data_wkly!AB:AB,MATCH($B271,data_wkly!$C:$C,0),1)),"")</f>
        <v>1.2199999999999989</v>
      </c>
      <c r="AC271" s="21">
        <f>IFERROR(IF(INDEX(data_wkly!AC:AC,MATCH($B271,data_wkly!$C:$C,0),1)=0,"",INDEX(data_wkly!AC:AC,MATCH($B271,data_wkly!$C:$C,0),1)),"")</f>
        <v>121.73</v>
      </c>
      <c r="AD271" s="21">
        <f>IFERROR(IF(INDEX(data_wkly!AD:AD,MATCH($B271,data_wkly!$C:$C,0),1)=0,"",INDEX(data_wkly!AD:AD,MATCH($B271,data_wkly!$C:$C,0),1)),"")</f>
        <v>1.2800000000000011</v>
      </c>
      <c r="AE271" s="157">
        <f t="shared" si="26"/>
        <v>1</v>
      </c>
      <c r="AF271" s="154" t="str">
        <f>IFERROR(IF(INDEX(data_wkly!AF:AF,MATCH($B271,data_wkly!$C:$C,0),1)=0,"",INDEX(data_wkly!AF:AF,MATCH($B271,data_wkly!$C:$C,0),1)),"")</f>
        <v/>
      </c>
      <c r="AG271" s="153" t="str">
        <f>IFERROR(IF(AF271="","",INDEX(data_wkly!AG:AG,MATCH($B271,data_wkly!$C:$C,0),1)),"")</f>
        <v/>
      </c>
      <c r="AH271" s="153" t="str">
        <f>IFERROR(IF(INDEX(data_wkly!AH:AH,MATCH($B271,data_wkly!$C:$C,0),1)=0,"",INDEX(data_wkly!AH:AH,MATCH($B271,data_wkly!$C:$C,0),1)),"")</f>
        <v/>
      </c>
      <c r="AI271" s="153" t="str">
        <f>IFERROR(IF(INDEX(data_wkly!AI:AI,MATCH($B271,data_wkly!$C:$C,0),1)=0,"",INDEX(data_wkly!AI:AI,MATCH($B271,data_wkly!$C:$C,0),1)),"")</f>
        <v/>
      </c>
      <c r="AJ271" s="153" t="str">
        <f>IFERROR(IF(AI271="","",INDEX(data_wkly!AJ:AJ,MATCH($B271,data_wkly!$C:$C,0),1)),"")</f>
        <v/>
      </c>
      <c r="AK271" s="153" t="str">
        <f>IFERROR(IF(INDEX(data_wkly!AK:AK,MATCH($B271,data_wkly!$C:$C,0),1)=0,"",INDEX(data_wkly!AK:AK,MATCH($B271,data_wkly!$C:$C,0),1)),"")</f>
        <v/>
      </c>
      <c r="AL271" s="153" t="str">
        <f>IFERROR(IF(INDEX(data_wkly!AL:AL,MATCH($B271,data_wkly!$C:$C,0),1)=0,"",INDEX(data_wkly!AL:AL,MATCH($B271,data_wkly!$C:$C,0),1)),"")</f>
        <v/>
      </c>
      <c r="AM271" s="183" t="str">
        <f>IFERROR(IF(INDEX(data_wkly!AM:AM,MATCH($B271,data_wkly!$C:$C,0),1)=0,"",INDEX(data_wkly!AM:AM,MATCH($B271,data_wkly!$C:$C,0),1)),"")</f>
        <v/>
      </c>
      <c r="AN271" s="41" t="str">
        <f t="shared" si="24"/>
        <v/>
      </c>
      <c r="AO271" s="88">
        <f t="shared" si="23"/>
        <v>1</v>
      </c>
    </row>
    <row r="272" spans="1:41">
      <c r="A272" s="88">
        <f t="shared" si="27"/>
        <v>2</v>
      </c>
      <c r="B272" s="89">
        <f t="shared" ref="B272:B335" si="28">IFERROR(IF(B271+7&lt;=$D$8,B271+7,""),"")</f>
        <v>43547</v>
      </c>
      <c r="C272" s="155">
        <f>IFERROR(IF(INDEX(data_wkly!D:D,MATCH($B272,data_wkly!$C:$C,0),1)=0,"",INDEX(data_wkly!D:D,MATCH($B272,data_wkly!$C:$C,0),1)),"")</f>
        <v>80978</v>
      </c>
      <c r="D272" s="21">
        <f>IFERROR(IF(INDEX(data_wkly!E:E,MATCH($B272,data_wkly!$C:$C,0),1)=0,"",INDEX(data_wkly!E:E,MATCH($B272,data_wkly!$C:$C,0),1)),"")</f>
        <v>137.96</v>
      </c>
      <c r="E272" s="21">
        <f>IF(C272="","",IFERROR(INDEX(data_wkly!F:F,MATCH($B272,data_wkly!$C:$C,0),1),""))</f>
        <v>0.18999999999999773</v>
      </c>
      <c r="F272" s="21">
        <f>IF(E272="","",IFERROR(IF(INDEX(data_wkly!G:G,MATCH($B272,data_wkly!$C:$C,0),1)=0,"",INDEX(data_wkly!G:G,MATCH($B272,data_wkly!$C:$C,0),1)),""))</f>
        <v>136.62666666666667</v>
      </c>
      <c r="G272" s="21">
        <f>IFERROR(IF(INDEX(data_wkly!H:H,MATCH($B272,data_wkly!$C:$C,0),1)=0,"",INDEX(data_wkly!H:H,MATCH($B272,data_wkly!$C:$C,0),1)),"")</f>
        <v>135.5</v>
      </c>
      <c r="H272" s="21">
        <f>IF(C272="","",IFERROR(INDEX(data_wkly!I:I,MATCH($B272,data_wkly!$C:$C,0),1),""))</f>
        <v>0.18999999999999773</v>
      </c>
      <c r="I272" s="21">
        <f>IF(H272="","",IFERROR(IF(INDEX(data_wkly!J:J,MATCH($B272,data_wkly!$C:$C,0),1)=0,"",INDEX(data_wkly!J:J,MATCH($B272,data_wkly!$C:$C,0),1)),""))</f>
        <v>134.16333333333333</v>
      </c>
      <c r="J272" s="21">
        <f>IFERROR(IF(INDEX(data_wkly!K:K,MATCH($B272,data_wkly!$C:$C,0),1)=0,"",INDEX(data_wkly!K:K,MATCH($B272,data_wkly!$C:$C,0),1)),"")</f>
        <v>84.88</v>
      </c>
      <c r="K272" s="86">
        <f>IFERROR(IF(INDEX(data_wkly!L:L,MATCH($B272,data_wkly!$C:$C,0),1)=0,"",INDEX(data_wkly!L:L,MATCH($B272,data_wkly!$C:$C,0),1)),"")</f>
        <v>11.1</v>
      </c>
      <c r="L272" s="156"/>
      <c r="M272" s="155">
        <f>IFERROR(IF(INDEX(data_wkly!M:M,MATCH($B272,data_wkly!$C:$C,0),1)=0,"",INDEX(data_wkly!M:M,MATCH($B272,data_wkly!$C:$C,0),1)),"")</f>
        <v>76697</v>
      </c>
      <c r="N272" s="21">
        <f>IFERROR(IF(INDEX(data_wkly!N:N,MATCH($B272,data_wkly!$C:$C,0),1)=0,"",INDEX(data_wkly!N:N,MATCH($B272,data_wkly!$C:$C,0),1)),"")</f>
        <v>143.16</v>
      </c>
      <c r="O272" s="21">
        <f>IF(M272="","",IFERROR(INDEX(data_wkly!O:O,MATCH($B272,data_wkly!$C:$C,0),1),""))</f>
        <v>0.38999999999998636</v>
      </c>
      <c r="P272" s="21">
        <f>IF(M272="","",IFERROR(IF(INDEX(data_wkly!P:P,MATCH($B272,data_wkly!$C:$C,0),1)=0,"",INDEX(data_wkly!P:P,MATCH($B272,data_wkly!$C:$C,0),1)),""))</f>
        <v>139.79333333333335</v>
      </c>
      <c r="Q272" s="21">
        <f>IFERROR(IF(INDEX(data_wkly!Q:Q,MATCH($B272,data_wkly!$C:$C,0),1)=0,"",INDEX(data_wkly!Q:Q,MATCH($B272,data_wkly!$C:$C,0),1)),"")</f>
        <v>140.61000000000001</v>
      </c>
      <c r="R272" s="21">
        <f>IF(M272="","",IFERROR(INDEX(data_wkly!R:R,MATCH($B272,data_wkly!$C:$C,0),1),""))</f>
        <v>0.39000000000001478</v>
      </c>
      <c r="S272" s="21">
        <f>IF(M272="","",IFERROR(IF(INDEX(data_wkly!S:S,MATCH($B272,data_wkly!$C:$C,0),1)=0,"",INDEX(data_wkly!S:S,MATCH($B272,data_wkly!$C:$C,0),1)),""))</f>
        <v>137.29</v>
      </c>
      <c r="T272" s="21">
        <f>IFERROR(IF(INDEX(data_wkly!T:T,MATCH($B272,data_wkly!$C:$C,0),1)=0,"",INDEX(data_wkly!T:T,MATCH($B272,data_wkly!$C:$C,0),1)),"")</f>
        <v>84.82</v>
      </c>
      <c r="U272" s="86">
        <f>IFERROR(IF(INDEX(data_wkly!U:U,MATCH($B272,data_wkly!$C:$C,0),1)=0,"",INDEX(data_wkly!U:U,MATCH($B272,data_wkly!$C:$C,0),1)),"")</f>
        <v>11.2</v>
      </c>
      <c r="V272" s="157">
        <f t="shared" si="25"/>
        <v>2</v>
      </c>
      <c r="W272" s="152">
        <f>IFERROR(IF(INDEX(data_wkly!W:W,MATCH($B272,data_wkly!$C:$C,0),1)=0,"",INDEX(data_wkly!W:W,MATCH($B272,data_wkly!$C:$C,0),1)),"")</f>
        <v>123.00839999999999</v>
      </c>
      <c r="X272" s="21">
        <f>IFERROR(IF(INDEX(data_wkly!X:X,MATCH($B272,data_wkly!$C:$C,0),1)=0,"",INDEX(data_wkly!X:X,MATCH($B272,data_wkly!$C:$C,0),1)),"")</f>
        <v>3.4678565096299394</v>
      </c>
      <c r="Y272" s="21">
        <f>IFERROR(IF(INDEX(data_wkly!Y:Y,MATCH($B272,data_wkly!$C:$C,0),1)=0,"",INDEX(data_wkly!Y:Y,MATCH($B272,data_wkly!$C:$C,0),1)),"")</f>
        <v>122.53</v>
      </c>
      <c r="Z272" s="21">
        <f>IFERROR(IF(INDEX(data_wkly!Z:Z,MATCH($B272,data_wkly!$C:$C,0),1)=0,"",INDEX(data_wkly!Z:Z,MATCH($B272,data_wkly!$C:$C,0),1)),"")</f>
        <v>3.5400000000000063</v>
      </c>
      <c r="AA272" s="152">
        <f>IFERROR(IF(INDEX(data_wkly!AA:AA,MATCH($B272,data_wkly!$C:$C,0),1)=0,"",INDEX(data_wkly!AA:AA,MATCH($B272,data_wkly!$C:$C,0),1)),"")</f>
        <v>126.04</v>
      </c>
      <c r="AB272" s="21">
        <f>IFERROR(IF(INDEX(data_wkly!AB:AB,MATCH($B272,data_wkly!$C:$C,0),1)=0,"",INDEX(data_wkly!AB:AB,MATCH($B272,data_wkly!$C:$C,0),1)),"")</f>
        <v>3.2200000000000131</v>
      </c>
      <c r="AC272" s="21">
        <f>IFERROR(IF(INDEX(data_wkly!AC:AC,MATCH($B272,data_wkly!$C:$C,0),1)=0,"",INDEX(data_wkly!AC:AC,MATCH($B272,data_wkly!$C:$C,0),1)),"")</f>
        <v>125.11</v>
      </c>
      <c r="AD272" s="21">
        <f>IFERROR(IF(INDEX(data_wkly!AD:AD,MATCH($B272,data_wkly!$C:$C,0),1)=0,"",INDEX(data_wkly!AD:AD,MATCH($B272,data_wkly!$C:$C,0),1)),"")</f>
        <v>3.3799999999999955</v>
      </c>
      <c r="AE272" s="157">
        <f t="shared" si="26"/>
        <v>2</v>
      </c>
      <c r="AF272" s="154" t="str">
        <f>IFERROR(IF(INDEX(data_wkly!AF:AF,MATCH($B272,data_wkly!$C:$C,0),1)=0,"",INDEX(data_wkly!AF:AF,MATCH($B272,data_wkly!$C:$C,0),1)),"")</f>
        <v/>
      </c>
      <c r="AG272" s="153" t="str">
        <f>IFERROR(IF(AF272="","",INDEX(data_wkly!AG:AG,MATCH($B272,data_wkly!$C:$C,0),1)),"")</f>
        <v/>
      </c>
      <c r="AH272" s="153" t="str">
        <f>IFERROR(IF(INDEX(data_wkly!AH:AH,MATCH($B272,data_wkly!$C:$C,0),1)=0,"",INDEX(data_wkly!AH:AH,MATCH($B272,data_wkly!$C:$C,0),1)),"")</f>
        <v/>
      </c>
      <c r="AI272" s="153" t="str">
        <f>IFERROR(IF(INDEX(data_wkly!AI:AI,MATCH($B272,data_wkly!$C:$C,0),1)=0,"",INDEX(data_wkly!AI:AI,MATCH($B272,data_wkly!$C:$C,0),1)),"")</f>
        <v/>
      </c>
      <c r="AJ272" s="153" t="str">
        <f>IFERROR(IF(AI272="","",INDEX(data_wkly!AJ:AJ,MATCH($B272,data_wkly!$C:$C,0),1)),"")</f>
        <v/>
      </c>
      <c r="AK272" s="153" t="str">
        <f>IFERROR(IF(INDEX(data_wkly!AK:AK,MATCH($B272,data_wkly!$C:$C,0),1)=0,"",INDEX(data_wkly!AK:AK,MATCH($B272,data_wkly!$C:$C,0),1)),"")</f>
        <v/>
      </c>
      <c r="AL272" s="153" t="str">
        <f>IFERROR(IF(INDEX(data_wkly!AL:AL,MATCH($B272,data_wkly!$C:$C,0),1)=0,"",INDEX(data_wkly!AL:AL,MATCH($B272,data_wkly!$C:$C,0),1)),"")</f>
        <v/>
      </c>
      <c r="AM272" s="183" t="str">
        <f>IFERROR(IF(INDEX(data_wkly!AM:AM,MATCH($B272,data_wkly!$C:$C,0),1)=0,"",INDEX(data_wkly!AM:AM,MATCH($B272,data_wkly!$C:$C,0),1)),"")</f>
        <v/>
      </c>
      <c r="AN272" s="41" t="str">
        <f t="shared" si="24"/>
        <v/>
      </c>
      <c r="AO272" s="88">
        <f t="shared" ref="AO272:AO335" si="29">AO270</f>
        <v>2</v>
      </c>
    </row>
    <row r="273" spans="1:41">
      <c r="A273" s="88">
        <f t="shared" si="27"/>
        <v>1</v>
      </c>
      <c r="B273" s="89">
        <f t="shared" si="28"/>
        <v>43554</v>
      </c>
      <c r="C273" s="155">
        <f>IFERROR(IF(INDEX(data_wkly!D:D,MATCH($B273,data_wkly!$C:$C,0),1)=0,"",INDEX(data_wkly!D:D,MATCH($B273,data_wkly!$C:$C,0),1)),"")</f>
        <v>89113</v>
      </c>
      <c r="D273" s="21">
        <f>IFERROR(IF(INDEX(data_wkly!E:E,MATCH($B273,data_wkly!$C:$C,0),1)=0,"",INDEX(data_wkly!E:E,MATCH($B273,data_wkly!$C:$C,0),1)),"")</f>
        <v>137.72999999999999</v>
      </c>
      <c r="E273" s="21">
        <f>IF(C273="","",IFERROR(INDEX(data_wkly!F:F,MATCH($B273,data_wkly!$C:$C,0),1),""))</f>
        <v>-0.23000000000001819</v>
      </c>
      <c r="F273" s="21">
        <f>IF(E273="","",IFERROR(IF(INDEX(data_wkly!G:G,MATCH($B273,data_wkly!$C:$C,0),1)=0,"",INDEX(data_wkly!G:G,MATCH($B273,data_wkly!$C:$C,0),1)),""))</f>
        <v>137.17666666666668</v>
      </c>
      <c r="G273" s="21">
        <f>IFERROR(IF(INDEX(data_wkly!H:H,MATCH($B273,data_wkly!$C:$C,0),1)=0,"",INDEX(data_wkly!H:H,MATCH($B273,data_wkly!$C:$C,0),1)),"")</f>
        <v>135.27000000000001</v>
      </c>
      <c r="H273" s="21">
        <f>IF(C273="","",IFERROR(INDEX(data_wkly!I:I,MATCH($B273,data_wkly!$C:$C,0),1),""))</f>
        <v>-0.22999999999998977</v>
      </c>
      <c r="I273" s="21">
        <f>IF(H273="","",IFERROR(IF(INDEX(data_wkly!J:J,MATCH($B273,data_wkly!$C:$C,0),1)=0,"",INDEX(data_wkly!J:J,MATCH($B273,data_wkly!$C:$C,0),1)),""))</f>
        <v>134.70666666666668</v>
      </c>
      <c r="J273" s="21">
        <f>IFERROR(IF(INDEX(data_wkly!K:K,MATCH($B273,data_wkly!$C:$C,0),1)=0,"",INDEX(data_wkly!K:K,MATCH($B273,data_wkly!$C:$C,0),1)),"")</f>
        <v>85.22</v>
      </c>
      <c r="K273" s="86">
        <f>IFERROR(IF(INDEX(data_wkly!L:L,MATCH($B273,data_wkly!$C:$C,0),1)=0,"",INDEX(data_wkly!L:L,MATCH($B273,data_wkly!$C:$C,0),1)),"")</f>
        <v>11.2</v>
      </c>
      <c r="L273" s="156"/>
      <c r="M273" s="155">
        <f>IFERROR(IF(INDEX(data_wkly!M:M,MATCH($B273,data_wkly!$C:$C,0),1)=0,"",INDEX(data_wkly!M:M,MATCH($B273,data_wkly!$C:$C,0),1)),"")</f>
        <v>82370</v>
      </c>
      <c r="N273" s="21">
        <f>IFERROR(IF(INDEX(data_wkly!N:N,MATCH($B273,data_wkly!$C:$C,0),1)=0,"",INDEX(data_wkly!N:N,MATCH($B273,data_wkly!$C:$C,0),1)),"")</f>
        <v>142.62</v>
      </c>
      <c r="O273" s="21">
        <f>IF(M273="","",IFERROR(INDEX(data_wkly!O:O,MATCH($B273,data_wkly!$C:$C,0),1),""))</f>
        <v>-0.53999999999999204</v>
      </c>
      <c r="P273" s="21">
        <f>IF(M273="","",IFERROR(IF(INDEX(data_wkly!P:P,MATCH($B273,data_wkly!$C:$C,0),1)=0,"",INDEX(data_wkly!P:P,MATCH($B273,data_wkly!$C:$C,0),1)),""))</f>
        <v>140.13</v>
      </c>
      <c r="Q273" s="21">
        <f>IFERROR(IF(INDEX(data_wkly!Q:Q,MATCH($B273,data_wkly!$C:$C,0),1)=0,"",INDEX(data_wkly!Q:Q,MATCH($B273,data_wkly!$C:$C,0),1)),"")</f>
        <v>140.07</v>
      </c>
      <c r="R273" s="21">
        <f>IF(M273="","",IFERROR(INDEX(data_wkly!R:R,MATCH($B273,data_wkly!$C:$C,0),1),""))</f>
        <v>-0.54000000000002046</v>
      </c>
      <c r="S273" s="21">
        <f>IF(M273="","",IFERROR(IF(INDEX(data_wkly!S:S,MATCH($B273,data_wkly!$C:$C,0),1)=0,"",INDEX(data_wkly!S:S,MATCH($B273,data_wkly!$C:$C,0),1)),""))</f>
        <v>137.62</v>
      </c>
      <c r="T273" s="21">
        <f>IFERROR(IF(INDEX(data_wkly!T:T,MATCH($B273,data_wkly!$C:$C,0),1)=0,"",INDEX(data_wkly!T:T,MATCH($B273,data_wkly!$C:$C,0),1)),"")</f>
        <v>85.21</v>
      </c>
      <c r="U273" s="86">
        <f>IFERROR(IF(INDEX(data_wkly!U:U,MATCH($B273,data_wkly!$C:$C,0),1)=0,"",INDEX(data_wkly!U:U,MATCH($B273,data_wkly!$C:$C,0),1)),"")</f>
        <v>11.4</v>
      </c>
      <c r="V273" s="157">
        <f t="shared" si="25"/>
        <v>1</v>
      </c>
      <c r="W273" s="152">
        <f>IFERROR(IF(INDEX(data_wkly!W:W,MATCH($B273,data_wkly!$C:$C,0),1)=0,"",INDEX(data_wkly!W:W,MATCH($B273,data_wkly!$C:$C,0),1)),"")</f>
        <v>128.39189999999999</v>
      </c>
      <c r="X273" s="21">
        <f>IFERROR(IF(INDEX(data_wkly!X:X,MATCH($B273,data_wkly!$C:$C,0),1)=0,"",INDEX(data_wkly!X:X,MATCH($B273,data_wkly!$C:$C,0),1)),"")</f>
        <v>5.3835617490791208</v>
      </c>
      <c r="Y273" s="21">
        <f>IFERROR(IF(INDEX(data_wkly!Y:Y,MATCH($B273,data_wkly!$C:$C,0),1)=0,"",INDEX(data_wkly!Y:Y,MATCH($B273,data_wkly!$C:$C,0),1)),"")</f>
        <v>128.09</v>
      </c>
      <c r="Z273" s="21">
        <f>IFERROR(IF(INDEX(data_wkly!Z:Z,MATCH($B273,data_wkly!$C:$C,0),1)=0,"",INDEX(data_wkly!Z:Z,MATCH($B273,data_wkly!$C:$C,0),1)),"")</f>
        <v>5.5600000000000023</v>
      </c>
      <c r="AA273" s="152">
        <f>IFERROR(IF(INDEX(data_wkly!AA:AA,MATCH($B273,data_wkly!$C:$C,0),1)=0,"",INDEX(data_wkly!AA:AA,MATCH($B273,data_wkly!$C:$C,0),1)),"")</f>
        <v>130.88999999999999</v>
      </c>
      <c r="AB273" s="21">
        <f>IFERROR(IF(INDEX(data_wkly!AB:AB,MATCH($B273,data_wkly!$C:$C,0),1)=0,"",INDEX(data_wkly!AB:AB,MATCH($B273,data_wkly!$C:$C,0),1)),"")</f>
        <v>4.8499999999999801</v>
      </c>
      <c r="AC273" s="21">
        <f>IFERROR(IF(INDEX(data_wkly!AC:AC,MATCH($B273,data_wkly!$C:$C,0),1)=0,"",INDEX(data_wkly!AC:AC,MATCH($B273,data_wkly!$C:$C,0),1)),"")</f>
        <v>130.28</v>
      </c>
      <c r="AD273" s="21">
        <f>IFERROR(IF(INDEX(data_wkly!AD:AD,MATCH($B273,data_wkly!$C:$C,0),1)=0,"",INDEX(data_wkly!AD:AD,MATCH($B273,data_wkly!$C:$C,0),1)),"")</f>
        <v>5.1700000000000017</v>
      </c>
      <c r="AE273" s="157">
        <f t="shared" si="26"/>
        <v>1</v>
      </c>
      <c r="AF273" s="154" t="str">
        <f>IFERROR(IF(INDEX(data_wkly!AF:AF,MATCH($B273,data_wkly!$C:$C,0),1)=0,"",INDEX(data_wkly!AF:AF,MATCH($B273,data_wkly!$C:$C,0),1)),"")</f>
        <v/>
      </c>
      <c r="AG273" s="153" t="str">
        <f>IFERROR(IF(AF273="","",INDEX(data_wkly!AG:AG,MATCH($B273,data_wkly!$C:$C,0),1)),"")</f>
        <v/>
      </c>
      <c r="AH273" s="153" t="str">
        <f>IFERROR(IF(INDEX(data_wkly!AH:AH,MATCH($B273,data_wkly!$C:$C,0),1)=0,"",INDEX(data_wkly!AH:AH,MATCH($B273,data_wkly!$C:$C,0),1)),"")</f>
        <v/>
      </c>
      <c r="AI273" s="153" t="str">
        <f>IFERROR(IF(INDEX(data_wkly!AI:AI,MATCH($B273,data_wkly!$C:$C,0),1)=0,"",INDEX(data_wkly!AI:AI,MATCH($B273,data_wkly!$C:$C,0),1)),"")</f>
        <v/>
      </c>
      <c r="AJ273" s="153" t="str">
        <f>IFERROR(IF(AI273="","",INDEX(data_wkly!AJ:AJ,MATCH($B273,data_wkly!$C:$C,0),1)),"")</f>
        <v/>
      </c>
      <c r="AK273" s="153" t="str">
        <f>IFERROR(IF(INDEX(data_wkly!AK:AK,MATCH($B273,data_wkly!$C:$C,0),1)=0,"",INDEX(data_wkly!AK:AK,MATCH($B273,data_wkly!$C:$C,0),1)),"")</f>
        <v/>
      </c>
      <c r="AL273" s="153" t="str">
        <f>IFERROR(IF(INDEX(data_wkly!AL:AL,MATCH($B273,data_wkly!$C:$C,0),1)=0,"",INDEX(data_wkly!AL:AL,MATCH($B273,data_wkly!$C:$C,0),1)),"")</f>
        <v/>
      </c>
      <c r="AM273" s="183" t="str">
        <f>IFERROR(IF(INDEX(data_wkly!AM:AM,MATCH($B273,data_wkly!$C:$C,0),1)=0,"",INDEX(data_wkly!AM:AM,MATCH($B273,data_wkly!$C:$C,0),1)),"")</f>
        <v/>
      </c>
      <c r="AN273" s="41" t="str">
        <f t="shared" si="24"/>
        <v/>
      </c>
      <c r="AO273" s="88">
        <f t="shared" si="29"/>
        <v>1</v>
      </c>
    </row>
    <row r="274" spans="1:41">
      <c r="A274" s="88">
        <f t="shared" si="27"/>
        <v>2</v>
      </c>
      <c r="B274" s="89">
        <f t="shared" si="28"/>
        <v>43561</v>
      </c>
      <c r="C274" s="155">
        <f>IFERROR(IF(INDEX(data_wkly!D:D,MATCH($B274,data_wkly!$C:$C,0),1)=0,"",INDEX(data_wkly!D:D,MATCH($B274,data_wkly!$C:$C,0),1)),"")</f>
        <v>89451</v>
      </c>
      <c r="D274" s="21">
        <f>IFERROR(IF(INDEX(data_wkly!E:E,MATCH($B274,data_wkly!$C:$C,0),1)=0,"",INDEX(data_wkly!E:E,MATCH($B274,data_wkly!$C:$C,0),1)),"")</f>
        <v>137.66999999999999</v>
      </c>
      <c r="E274" s="21">
        <f>IF(C274="","",IFERROR(INDEX(data_wkly!F:F,MATCH($B274,data_wkly!$C:$C,0),1),""))</f>
        <v>-6.0000000000002274E-2</v>
      </c>
      <c r="F274" s="21">
        <f>IF(E274="","",IFERROR(IF(INDEX(data_wkly!G:G,MATCH($B274,data_wkly!$C:$C,0),1)=0,"",INDEX(data_wkly!G:G,MATCH($B274,data_wkly!$C:$C,0),1)),""))</f>
        <v>137.40333333333334</v>
      </c>
      <c r="G274" s="21">
        <f>IFERROR(IF(INDEX(data_wkly!H:H,MATCH($B274,data_wkly!$C:$C,0),1)=0,"",INDEX(data_wkly!H:H,MATCH($B274,data_wkly!$C:$C,0),1)),"")</f>
        <v>135.21</v>
      </c>
      <c r="H274" s="21">
        <f>IF(C274="","",IFERROR(INDEX(data_wkly!I:I,MATCH($B274,data_wkly!$C:$C,0),1),""))</f>
        <v>-6.0000000000002274E-2</v>
      </c>
      <c r="I274" s="21">
        <f>IF(H274="","",IFERROR(IF(INDEX(data_wkly!J:J,MATCH($B274,data_wkly!$C:$C,0),1)=0,"",INDEX(data_wkly!J:J,MATCH($B274,data_wkly!$C:$C,0),1)),""))</f>
        <v>134.93333333333334</v>
      </c>
      <c r="J274" s="21">
        <f>IFERROR(IF(INDEX(data_wkly!K:K,MATCH($B274,data_wkly!$C:$C,0),1)=0,"",INDEX(data_wkly!K:K,MATCH($B274,data_wkly!$C:$C,0),1)),"")</f>
        <v>84.98</v>
      </c>
      <c r="K274" s="86">
        <f>IFERROR(IF(INDEX(data_wkly!L:L,MATCH($B274,data_wkly!$C:$C,0),1)=0,"",INDEX(data_wkly!L:L,MATCH($B274,data_wkly!$C:$C,0),1)),"")</f>
        <v>11.1</v>
      </c>
      <c r="L274" s="156"/>
      <c r="M274" s="155">
        <f>IFERROR(IF(INDEX(data_wkly!M:M,MATCH($B274,data_wkly!$C:$C,0),1)=0,"",INDEX(data_wkly!M:M,MATCH($B274,data_wkly!$C:$C,0),1)),"")</f>
        <v>82281</v>
      </c>
      <c r="N274" s="21">
        <f>IFERROR(IF(INDEX(data_wkly!N:N,MATCH($B274,data_wkly!$C:$C,0),1)=0,"",INDEX(data_wkly!N:N,MATCH($B274,data_wkly!$C:$C,0),1)),"")</f>
        <v>142.63999999999999</v>
      </c>
      <c r="O274" s="21">
        <f>IF(M274="","",IFERROR(INDEX(data_wkly!O:O,MATCH($B274,data_wkly!$C:$C,0),1),""))</f>
        <v>1.999999999998181E-2</v>
      </c>
      <c r="P274" s="21">
        <f>IF(M274="","",IFERROR(IF(INDEX(data_wkly!P:P,MATCH($B274,data_wkly!$C:$C,0),1)=0,"",INDEX(data_wkly!P:P,MATCH($B274,data_wkly!$C:$C,0),1)),""))</f>
        <v>140.61333333333334</v>
      </c>
      <c r="Q274" s="21">
        <f>IFERROR(IF(INDEX(data_wkly!Q:Q,MATCH($B274,data_wkly!$C:$C,0),1)=0,"",INDEX(data_wkly!Q:Q,MATCH($B274,data_wkly!$C:$C,0),1)),"")</f>
        <v>140.1</v>
      </c>
      <c r="R274" s="21">
        <f>IF(M274="","",IFERROR(INDEX(data_wkly!R:R,MATCH($B274,data_wkly!$C:$C,0),1),""))</f>
        <v>3.0000000000001137E-2</v>
      </c>
      <c r="S274" s="21">
        <f>IF(M274="","",IFERROR(IF(INDEX(data_wkly!S:S,MATCH($B274,data_wkly!$C:$C,0),1)=0,"",INDEX(data_wkly!S:S,MATCH($B274,data_wkly!$C:$C,0),1)),""))</f>
        <v>138.09</v>
      </c>
      <c r="T274" s="21">
        <f>IFERROR(IF(INDEX(data_wkly!T:T,MATCH($B274,data_wkly!$C:$C,0),1)=0,"",INDEX(data_wkly!T:T,MATCH($B274,data_wkly!$C:$C,0),1)),"")</f>
        <v>84.84</v>
      </c>
      <c r="U274" s="86">
        <f>IFERROR(IF(INDEX(data_wkly!U:U,MATCH($B274,data_wkly!$C:$C,0),1)=0,"",INDEX(data_wkly!U:U,MATCH($B274,data_wkly!$C:$C,0),1)),"")</f>
        <v>11.3</v>
      </c>
      <c r="V274" s="157">
        <f t="shared" si="25"/>
        <v>2</v>
      </c>
      <c r="W274" s="152">
        <f>IFERROR(IF(INDEX(data_wkly!W:W,MATCH($B274,data_wkly!$C:$C,0),1)=0,"",INDEX(data_wkly!W:W,MATCH($B274,data_wkly!$C:$C,0),1)),"")</f>
        <v>136.18539999999999</v>
      </c>
      <c r="X274" s="21">
        <f>IFERROR(IF(INDEX(data_wkly!X:X,MATCH($B274,data_wkly!$C:$C,0),1)=0,"",INDEX(data_wkly!X:X,MATCH($B274,data_wkly!$C:$C,0),1)),"")</f>
        <v>7.7934847616245406</v>
      </c>
      <c r="Y274" s="21">
        <f>IFERROR(IF(INDEX(data_wkly!Y:Y,MATCH($B274,data_wkly!$C:$C,0),1)=0,"",INDEX(data_wkly!Y:Y,MATCH($B274,data_wkly!$C:$C,0),1)),"")</f>
        <v>136.12</v>
      </c>
      <c r="Z274" s="21">
        <f>IFERROR(IF(INDEX(data_wkly!Z:Z,MATCH($B274,data_wkly!$C:$C,0),1)=0,"",INDEX(data_wkly!Z:Z,MATCH($B274,data_wkly!$C:$C,0),1)),"")</f>
        <v>8.0300000000000011</v>
      </c>
      <c r="AA274" s="152">
        <f>IFERROR(IF(INDEX(data_wkly!AA:AA,MATCH($B274,data_wkly!$C:$C,0),1)=0,"",INDEX(data_wkly!AA:AA,MATCH($B274,data_wkly!$C:$C,0),1)),"")</f>
        <v>137.54</v>
      </c>
      <c r="AB274" s="21">
        <f>IFERROR(IF(INDEX(data_wkly!AB:AB,MATCH($B274,data_wkly!$C:$C,0),1)=0,"",INDEX(data_wkly!AB:AB,MATCH($B274,data_wkly!$C:$C,0),1)),"")</f>
        <v>6.6500000000000057</v>
      </c>
      <c r="AC274" s="21">
        <f>IFERROR(IF(INDEX(data_wkly!AC:AC,MATCH($B274,data_wkly!$C:$C,0),1)=0,"",INDEX(data_wkly!AC:AC,MATCH($B274,data_wkly!$C:$C,0),1)),"")</f>
        <v>137.29</v>
      </c>
      <c r="AD274" s="21">
        <f>IFERROR(IF(INDEX(data_wkly!AD:AD,MATCH($B274,data_wkly!$C:$C,0),1)=0,"",INDEX(data_wkly!AD:AD,MATCH($B274,data_wkly!$C:$C,0),1)),"")</f>
        <v>7.0099999999999909</v>
      </c>
      <c r="AE274" s="157">
        <f t="shared" si="26"/>
        <v>2</v>
      </c>
      <c r="AF274" s="154" t="str">
        <f>IFERROR(IF(INDEX(data_wkly!AF:AF,MATCH($B274,data_wkly!$C:$C,0),1)=0,"",INDEX(data_wkly!AF:AF,MATCH($B274,data_wkly!$C:$C,0),1)),"")</f>
        <v/>
      </c>
      <c r="AG274" s="153" t="str">
        <f>IFERROR(IF(AF274="","",INDEX(data_wkly!AG:AG,MATCH($B274,data_wkly!$C:$C,0),1)),"")</f>
        <v/>
      </c>
      <c r="AH274" s="153" t="str">
        <f>IFERROR(IF(INDEX(data_wkly!AH:AH,MATCH($B274,data_wkly!$C:$C,0),1)=0,"",INDEX(data_wkly!AH:AH,MATCH($B274,data_wkly!$C:$C,0),1)),"")</f>
        <v/>
      </c>
      <c r="AI274" s="153" t="str">
        <f>IFERROR(IF(INDEX(data_wkly!AI:AI,MATCH($B274,data_wkly!$C:$C,0),1)=0,"",INDEX(data_wkly!AI:AI,MATCH($B274,data_wkly!$C:$C,0),1)),"")</f>
        <v/>
      </c>
      <c r="AJ274" s="153" t="str">
        <f>IFERROR(IF(AI274="","",INDEX(data_wkly!AJ:AJ,MATCH($B274,data_wkly!$C:$C,0),1)),"")</f>
        <v/>
      </c>
      <c r="AK274" s="153" t="str">
        <f>IFERROR(IF(INDEX(data_wkly!AK:AK,MATCH($B274,data_wkly!$C:$C,0),1)=0,"",INDEX(data_wkly!AK:AK,MATCH($B274,data_wkly!$C:$C,0),1)),"")</f>
        <v/>
      </c>
      <c r="AL274" s="153" t="str">
        <f>IFERROR(IF(INDEX(data_wkly!AL:AL,MATCH($B274,data_wkly!$C:$C,0),1)=0,"",INDEX(data_wkly!AL:AL,MATCH($B274,data_wkly!$C:$C,0),1)),"")</f>
        <v/>
      </c>
      <c r="AM274" s="183" t="str">
        <f>IFERROR(IF(INDEX(data_wkly!AM:AM,MATCH($B274,data_wkly!$C:$C,0),1)=0,"",INDEX(data_wkly!AM:AM,MATCH($B274,data_wkly!$C:$C,0),1)),"")</f>
        <v/>
      </c>
      <c r="AN274" s="41" t="str">
        <f t="shared" si="24"/>
        <v/>
      </c>
      <c r="AO274" s="88">
        <f t="shared" si="29"/>
        <v>2</v>
      </c>
    </row>
    <row r="275" spans="1:41">
      <c r="A275" s="88">
        <f t="shared" si="27"/>
        <v>1</v>
      </c>
      <c r="B275" s="89">
        <f t="shared" si="28"/>
        <v>43568</v>
      </c>
      <c r="C275" s="155">
        <f>IFERROR(IF(INDEX(data_wkly!D:D,MATCH($B275,data_wkly!$C:$C,0),1)=0,"",INDEX(data_wkly!D:D,MATCH($B275,data_wkly!$C:$C,0),1)),"")</f>
        <v>87268</v>
      </c>
      <c r="D275" s="21">
        <f>IFERROR(IF(INDEX(data_wkly!E:E,MATCH($B275,data_wkly!$C:$C,0),1)=0,"",INDEX(data_wkly!E:E,MATCH($B275,data_wkly!$C:$C,0),1)),"")</f>
        <v>138.31</v>
      </c>
      <c r="E275" s="21">
        <f>IF(C275="","",IFERROR(INDEX(data_wkly!F:F,MATCH($B275,data_wkly!$C:$C,0),1),""))</f>
        <v>0.64000000000001478</v>
      </c>
      <c r="F275" s="21">
        <f>IF(E275="","",IFERROR(IF(INDEX(data_wkly!G:G,MATCH($B275,data_wkly!$C:$C,0),1)=0,"",INDEX(data_wkly!G:G,MATCH($B275,data_wkly!$C:$C,0),1)),""))</f>
        <v>138</v>
      </c>
      <c r="G275" s="21">
        <f>IFERROR(IF(INDEX(data_wkly!H:H,MATCH($B275,data_wkly!$C:$C,0),1)=0,"",INDEX(data_wkly!H:H,MATCH($B275,data_wkly!$C:$C,0),1)),"")</f>
        <v>135.84</v>
      </c>
      <c r="H275" s="21">
        <f>IF(C275="","",IFERROR(INDEX(data_wkly!I:I,MATCH($B275,data_wkly!$C:$C,0),1),""))</f>
        <v>0.62999999999999545</v>
      </c>
      <c r="I275" s="21">
        <f>IF(H275="","",IFERROR(IF(INDEX(data_wkly!J:J,MATCH($B275,data_wkly!$C:$C,0),1)=0,"",INDEX(data_wkly!J:J,MATCH($B275,data_wkly!$C:$C,0),1)),""))</f>
        <v>135.51333333333335</v>
      </c>
      <c r="J275" s="21">
        <f>IFERROR(IF(INDEX(data_wkly!K:K,MATCH($B275,data_wkly!$C:$C,0),1)=0,"",INDEX(data_wkly!K:K,MATCH($B275,data_wkly!$C:$C,0),1)),"")</f>
        <v>84.76</v>
      </c>
      <c r="K275" s="86">
        <f>IFERROR(IF(INDEX(data_wkly!L:L,MATCH($B275,data_wkly!$C:$C,0),1)=0,"",INDEX(data_wkly!L:L,MATCH($B275,data_wkly!$C:$C,0),1)),"")</f>
        <v>11</v>
      </c>
      <c r="L275" s="156"/>
      <c r="M275" s="155">
        <f>IFERROR(IF(INDEX(data_wkly!M:M,MATCH($B275,data_wkly!$C:$C,0),1)=0,"",INDEX(data_wkly!M:M,MATCH($B275,data_wkly!$C:$C,0),1)),"")</f>
        <v>80298</v>
      </c>
      <c r="N275" s="21">
        <f>IFERROR(IF(INDEX(data_wkly!N:N,MATCH($B275,data_wkly!$C:$C,0),1)=0,"",INDEX(data_wkly!N:N,MATCH($B275,data_wkly!$C:$C,0),1)),"")</f>
        <v>143.27000000000001</v>
      </c>
      <c r="O275" s="21">
        <f>IF(M275="","",IFERROR(INDEX(data_wkly!O:O,MATCH($B275,data_wkly!$C:$C,0),1),""))</f>
        <v>0.63000000000002387</v>
      </c>
      <c r="P275" s="21">
        <f>IF(M275="","",IFERROR(IF(INDEX(data_wkly!P:P,MATCH($B275,data_wkly!$C:$C,0),1)=0,"",INDEX(data_wkly!P:P,MATCH($B275,data_wkly!$C:$C,0),1)),""))</f>
        <v>141.12666666666667</v>
      </c>
      <c r="Q275" s="21">
        <f>IFERROR(IF(INDEX(data_wkly!Q:Q,MATCH($B275,data_wkly!$C:$C,0),1)=0,"",INDEX(data_wkly!Q:Q,MATCH($B275,data_wkly!$C:$C,0),1)),"")</f>
        <v>140.69999999999999</v>
      </c>
      <c r="R275" s="21">
        <f>IF(M275="","",IFERROR(INDEX(data_wkly!R:R,MATCH($B275,data_wkly!$C:$C,0),1),""))</f>
        <v>0.59999999999999432</v>
      </c>
      <c r="S275" s="21">
        <f>IF(M275="","",IFERROR(IF(INDEX(data_wkly!S:S,MATCH($B275,data_wkly!$C:$C,0),1)=0,"",INDEX(data_wkly!S:S,MATCH($B275,data_wkly!$C:$C,0),1)),""))</f>
        <v>138.59666666666666</v>
      </c>
      <c r="T275" s="21">
        <f>IFERROR(IF(INDEX(data_wkly!T:T,MATCH($B275,data_wkly!$C:$C,0),1)=0,"",INDEX(data_wkly!T:T,MATCH($B275,data_wkly!$C:$C,0),1)),"")</f>
        <v>84.11</v>
      </c>
      <c r="U275" s="86">
        <f>IFERROR(IF(INDEX(data_wkly!U:U,MATCH($B275,data_wkly!$C:$C,0),1)=0,"",INDEX(data_wkly!U:U,MATCH($B275,data_wkly!$C:$C,0),1)),"")</f>
        <v>11.1</v>
      </c>
      <c r="V275" s="157">
        <f t="shared" si="25"/>
        <v>1</v>
      </c>
      <c r="W275" s="152">
        <f>IFERROR(IF(INDEX(data_wkly!W:W,MATCH($B275,data_wkly!$C:$C,0),1)=0,"",INDEX(data_wkly!W:W,MATCH($B275,data_wkly!$C:$C,0),1)),"")</f>
        <v>143.38329999999999</v>
      </c>
      <c r="X275" s="21">
        <f>IFERROR(IF(INDEX(data_wkly!X:X,MATCH($B275,data_wkly!$C:$C,0),1)=0,"",INDEX(data_wkly!X:X,MATCH($B275,data_wkly!$C:$C,0),1)),"")</f>
        <v>7.1978577831769144</v>
      </c>
      <c r="Y275" s="21">
        <f>IFERROR(IF(INDEX(data_wkly!Y:Y,MATCH($B275,data_wkly!$C:$C,0),1)=0,"",INDEX(data_wkly!Y:Y,MATCH($B275,data_wkly!$C:$C,0),1)),"")</f>
        <v>143.5</v>
      </c>
      <c r="Z275" s="21">
        <f>IFERROR(IF(INDEX(data_wkly!Z:Z,MATCH($B275,data_wkly!$C:$C,0),1)=0,"",INDEX(data_wkly!Z:Z,MATCH($B275,data_wkly!$C:$C,0),1)),"")</f>
        <v>7.3799999999999955</v>
      </c>
      <c r="AA275" s="152">
        <f>IFERROR(IF(INDEX(data_wkly!AA:AA,MATCH($B275,data_wkly!$C:$C,0),1)=0,"",INDEX(data_wkly!AA:AA,MATCH($B275,data_wkly!$C:$C,0),1)),"")</f>
        <v>144.18</v>
      </c>
      <c r="AB275" s="21">
        <f>IFERROR(IF(INDEX(data_wkly!AB:AB,MATCH($B275,data_wkly!$C:$C,0),1)=0,"",INDEX(data_wkly!AB:AB,MATCH($B275,data_wkly!$C:$C,0),1)),"")</f>
        <v>6.6400000000000148</v>
      </c>
      <c r="AC275" s="21">
        <f>IFERROR(IF(INDEX(data_wkly!AC:AC,MATCH($B275,data_wkly!$C:$C,0),1)=0,"",INDEX(data_wkly!AC:AC,MATCH($B275,data_wkly!$C:$C,0),1)),"")</f>
        <v>144.27000000000001</v>
      </c>
      <c r="AD275" s="21">
        <f>IFERROR(IF(INDEX(data_wkly!AD:AD,MATCH($B275,data_wkly!$C:$C,0),1)=0,"",INDEX(data_wkly!AD:AD,MATCH($B275,data_wkly!$C:$C,0),1)),"")</f>
        <v>6.9800000000000182</v>
      </c>
      <c r="AE275" s="157">
        <f t="shared" si="26"/>
        <v>1</v>
      </c>
      <c r="AF275" s="154" t="str">
        <f>IFERROR(IF(INDEX(data_wkly!AF:AF,MATCH($B275,data_wkly!$C:$C,0),1)=0,"",INDEX(data_wkly!AF:AF,MATCH($B275,data_wkly!$C:$C,0),1)),"")</f>
        <v/>
      </c>
      <c r="AG275" s="153" t="str">
        <f>IFERROR(IF(AF275="","",INDEX(data_wkly!AG:AG,MATCH($B275,data_wkly!$C:$C,0),1)),"")</f>
        <v/>
      </c>
      <c r="AH275" s="153" t="str">
        <f>IFERROR(IF(INDEX(data_wkly!AH:AH,MATCH($B275,data_wkly!$C:$C,0),1)=0,"",INDEX(data_wkly!AH:AH,MATCH($B275,data_wkly!$C:$C,0),1)),"")</f>
        <v/>
      </c>
      <c r="AI275" s="153" t="str">
        <f>IFERROR(IF(INDEX(data_wkly!AI:AI,MATCH($B275,data_wkly!$C:$C,0),1)=0,"",INDEX(data_wkly!AI:AI,MATCH($B275,data_wkly!$C:$C,0),1)),"")</f>
        <v/>
      </c>
      <c r="AJ275" s="153" t="str">
        <f>IFERROR(IF(AI275="","",INDEX(data_wkly!AJ:AJ,MATCH($B275,data_wkly!$C:$C,0),1)),"")</f>
        <v/>
      </c>
      <c r="AK275" s="153" t="str">
        <f>IFERROR(IF(INDEX(data_wkly!AK:AK,MATCH($B275,data_wkly!$C:$C,0),1)=0,"",INDEX(data_wkly!AK:AK,MATCH($B275,data_wkly!$C:$C,0),1)),"")</f>
        <v/>
      </c>
      <c r="AL275" s="153" t="str">
        <f>IFERROR(IF(INDEX(data_wkly!AL:AL,MATCH($B275,data_wkly!$C:$C,0),1)=0,"",INDEX(data_wkly!AL:AL,MATCH($B275,data_wkly!$C:$C,0),1)),"")</f>
        <v/>
      </c>
      <c r="AM275" s="183" t="str">
        <f>IFERROR(IF(INDEX(data_wkly!AM:AM,MATCH($B275,data_wkly!$C:$C,0),1)=0,"",INDEX(data_wkly!AM:AM,MATCH($B275,data_wkly!$C:$C,0),1)),"")</f>
        <v/>
      </c>
      <c r="AN275" s="41" t="str">
        <f t="shared" si="24"/>
        <v/>
      </c>
      <c r="AO275" s="88">
        <f t="shared" si="29"/>
        <v>1</v>
      </c>
    </row>
    <row r="276" spans="1:41">
      <c r="A276" s="88">
        <f t="shared" si="27"/>
        <v>2</v>
      </c>
      <c r="B276" s="89">
        <f t="shared" si="28"/>
        <v>43575</v>
      </c>
      <c r="C276" s="155">
        <f>IFERROR(IF(INDEX(data_wkly!D:D,MATCH($B276,data_wkly!$C:$C,0),1)=0,"",INDEX(data_wkly!D:D,MATCH($B276,data_wkly!$C:$C,0),1)),"")</f>
        <v>83310</v>
      </c>
      <c r="D276" s="21">
        <f>IFERROR(IF(INDEX(data_wkly!E:E,MATCH($B276,data_wkly!$C:$C,0),1)=0,"",INDEX(data_wkly!E:E,MATCH($B276,data_wkly!$C:$C,0),1)),"")</f>
        <v>138.66999999999999</v>
      </c>
      <c r="E276" s="21">
        <f>IF(C276="","",IFERROR(INDEX(data_wkly!F:F,MATCH($B276,data_wkly!$C:$C,0),1),""))</f>
        <v>0.35999999999998522</v>
      </c>
      <c r="F276" s="21">
        <f>IF(E276="","",IFERROR(IF(INDEX(data_wkly!G:G,MATCH($B276,data_wkly!$C:$C,0),1)=0,"",INDEX(data_wkly!G:G,MATCH($B276,data_wkly!$C:$C,0),1)),""))</f>
        <v>138.30666666666667</v>
      </c>
      <c r="G276" s="21">
        <f>IFERROR(IF(INDEX(data_wkly!H:H,MATCH($B276,data_wkly!$C:$C,0),1)=0,"",INDEX(data_wkly!H:H,MATCH($B276,data_wkly!$C:$C,0),1)),"")</f>
        <v>136.19</v>
      </c>
      <c r="H276" s="21">
        <f>IF(C276="","",IFERROR(INDEX(data_wkly!I:I,MATCH($B276,data_wkly!$C:$C,0),1),""))</f>
        <v>0.34999999999999432</v>
      </c>
      <c r="I276" s="21">
        <f>IF(H276="","",IFERROR(IF(INDEX(data_wkly!J:J,MATCH($B276,data_wkly!$C:$C,0),1)=0,"",INDEX(data_wkly!J:J,MATCH($B276,data_wkly!$C:$C,0),1)),""))</f>
        <v>135.82</v>
      </c>
      <c r="J276" s="21">
        <f>IFERROR(IF(INDEX(data_wkly!K:K,MATCH($B276,data_wkly!$C:$C,0),1)=0,"",INDEX(data_wkly!K:K,MATCH($B276,data_wkly!$C:$C,0),1)),"")</f>
        <v>84.58</v>
      </c>
      <c r="K276" s="86">
        <f>IFERROR(IF(INDEX(data_wkly!L:L,MATCH($B276,data_wkly!$C:$C,0),1)=0,"",INDEX(data_wkly!L:L,MATCH($B276,data_wkly!$C:$C,0),1)),"")</f>
        <v>11</v>
      </c>
      <c r="L276" s="156"/>
      <c r="M276" s="155">
        <f>IFERROR(IF(INDEX(data_wkly!M:M,MATCH($B276,data_wkly!$C:$C,0),1)=0,"",INDEX(data_wkly!M:M,MATCH($B276,data_wkly!$C:$C,0),1)),"")</f>
        <v>78019</v>
      </c>
      <c r="N276" s="21">
        <f>IFERROR(IF(INDEX(data_wkly!N:N,MATCH($B276,data_wkly!$C:$C,0),1)=0,"",INDEX(data_wkly!N:N,MATCH($B276,data_wkly!$C:$C,0),1)),"")</f>
        <v>143.46</v>
      </c>
      <c r="O276" s="21">
        <f>IF(M276="","",IFERROR(INDEX(data_wkly!O:O,MATCH($B276,data_wkly!$C:$C,0),1),""))</f>
        <v>0.18999999999999773</v>
      </c>
      <c r="P276" s="21">
        <f>IF(M276="","",IFERROR(IF(INDEX(data_wkly!P:P,MATCH($B276,data_wkly!$C:$C,0),1)=0,"",INDEX(data_wkly!P:P,MATCH($B276,data_wkly!$C:$C,0),1)),""))</f>
        <v>141.45666666666668</v>
      </c>
      <c r="Q276" s="21">
        <f>IFERROR(IF(INDEX(data_wkly!Q:Q,MATCH($B276,data_wkly!$C:$C,0),1)=0,"",INDEX(data_wkly!Q:Q,MATCH($B276,data_wkly!$C:$C,0),1)),"")</f>
        <v>140.9</v>
      </c>
      <c r="R276" s="21">
        <f>IF(M276="","",IFERROR(INDEX(data_wkly!R:R,MATCH($B276,data_wkly!$C:$C,0),1),""))</f>
        <v>0.20000000000001705</v>
      </c>
      <c r="S276" s="21">
        <f>IF(M276="","",IFERROR(IF(INDEX(data_wkly!S:S,MATCH($B276,data_wkly!$C:$C,0),1)=0,"",INDEX(data_wkly!S:S,MATCH($B276,data_wkly!$C:$C,0),1)),""))</f>
        <v>138.91666666666666</v>
      </c>
      <c r="T276" s="21">
        <f>IFERROR(IF(INDEX(data_wkly!T:T,MATCH($B276,data_wkly!$C:$C,0),1)=0,"",INDEX(data_wkly!T:T,MATCH($B276,data_wkly!$C:$C,0),1)),"")</f>
        <v>84.03</v>
      </c>
      <c r="U276" s="86">
        <f>IFERROR(IF(INDEX(data_wkly!U:U,MATCH($B276,data_wkly!$C:$C,0),1)=0,"",INDEX(data_wkly!U:U,MATCH($B276,data_wkly!$C:$C,0),1)),"")</f>
        <v>11.1</v>
      </c>
      <c r="V276" s="157">
        <f t="shared" si="25"/>
        <v>2</v>
      </c>
      <c r="W276" s="152">
        <f>IFERROR(IF(INDEX(data_wkly!W:W,MATCH($B276,data_wkly!$C:$C,0),1)=0,"",INDEX(data_wkly!W:W,MATCH($B276,data_wkly!$C:$C,0),1)),"")</f>
        <v>146.071</v>
      </c>
      <c r="X276" s="21">
        <f>IFERROR(IF(INDEX(data_wkly!X:X,MATCH($B276,data_wkly!$C:$C,0),1)=0,"",INDEX(data_wkly!X:X,MATCH($B276,data_wkly!$C:$C,0),1)),"")</f>
        <v>2.6876977604499359</v>
      </c>
      <c r="Y276" s="21">
        <f>IFERROR(IF(INDEX(data_wkly!Y:Y,MATCH($B276,data_wkly!$C:$C,0),1)=0,"",INDEX(data_wkly!Y:Y,MATCH($B276,data_wkly!$C:$C,0),1)),"")</f>
        <v>146.25</v>
      </c>
      <c r="Z276" s="21">
        <f>IFERROR(IF(INDEX(data_wkly!Z:Z,MATCH($B276,data_wkly!$C:$C,0),1)=0,"",INDEX(data_wkly!Z:Z,MATCH($B276,data_wkly!$C:$C,0),1)),"")</f>
        <v>2.75</v>
      </c>
      <c r="AA276" s="152">
        <f>IFERROR(IF(INDEX(data_wkly!AA:AA,MATCH($B276,data_wkly!$C:$C,0),1)=0,"",INDEX(data_wkly!AA:AA,MATCH($B276,data_wkly!$C:$C,0),1)),"")</f>
        <v>147.62</v>
      </c>
      <c r="AB276" s="21">
        <f>IFERROR(IF(INDEX(data_wkly!AB:AB,MATCH($B276,data_wkly!$C:$C,0),1)=0,"",INDEX(data_wkly!AB:AB,MATCH($B276,data_wkly!$C:$C,0),1)),"")</f>
        <v>3.4399999999999977</v>
      </c>
      <c r="AC276" s="21">
        <f>IFERROR(IF(INDEX(data_wkly!AC:AC,MATCH($B276,data_wkly!$C:$C,0),1)=0,"",INDEX(data_wkly!AC:AC,MATCH($B276,data_wkly!$C:$C,0),1)),"")</f>
        <v>147.86000000000001</v>
      </c>
      <c r="AD276" s="21">
        <f>IFERROR(IF(INDEX(data_wkly!AD:AD,MATCH($B276,data_wkly!$C:$C,0),1)=0,"",INDEX(data_wkly!AD:AD,MATCH($B276,data_wkly!$C:$C,0),1)),"")</f>
        <v>3.5900000000000034</v>
      </c>
      <c r="AE276" s="157">
        <f t="shared" si="26"/>
        <v>2</v>
      </c>
      <c r="AF276" s="154" t="str">
        <f>IFERROR(IF(INDEX(data_wkly!AF:AF,MATCH($B276,data_wkly!$C:$C,0),1)=0,"",INDEX(data_wkly!AF:AF,MATCH($B276,data_wkly!$C:$C,0),1)),"")</f>
        <v/>
      </c>
      <c r="AG276" s="153" t="str">
        <f>IFERROR(IF(AF276="","",INDEX(data_wkly!AG:AG,MATCH($B276,data_wkly!$C:$C,0),1)),"")</f>
        <v/>
      </c>
      <c r="AH276" s="153" t="str">
        <f>IFERROR(IF(INDEX(data_wkly!AH:AH,MATCH($B276,data_wkly!$C:$C,0),1)=0,"",INDEX(data_wkly!AH:AH,MATCH($B276,data_wkly!$C:$C,0),1)),"")</f>
        <v/>
      </c>
      <c r="AI276" s="153" t="str">
        <f>IFERROR(IF(INDEX(data_wkly!AI:AI,MATCH($B276,data_wkly!$C:$C,0),1)=0,"",INDEX(data_wkly!AI:AI,MATCH($B276,data_wkly!$C:$C,0),1)),"")</f>
        <v/>
      </c>
      <c r="AJ276" s="153" t="str">
        <f>IFERROR(IF(AI276="","",INDEX(data_wkly!AJ:AJ,MATCH($B276,data_wkly!$C:$C,0),1)),"")</f>
        <v/>
      </c>
      <c r="AK276" s="153" t="str">
        <f>IFERROR(IF(INDEX(data_wkly!AK:AK,MATCH($B276,data_wkly!$C:$C,0),1)=0,"",INDEX(data_wkly!AK:AK,MATCH($B276,data_wkly!$C:$C,0),1)),"")</f>
        <v/>
      </c>
      <c r="AL276" s="153" t="str">
        <f>IFERROR(IF(INDEX(data_wkly!AL:AL,MATCH($B276,data_wkly!$C:$C,0),1)=0,"",INDEX(data_wkly!AL:AL,MATCH($B276,data_wkly!$C:$C,0),1)),"")</f>
        <v/>
      </c>
      <c r="AM276" s="183" t="str">
        <f>IFERROR(IF(INDEX(data_wkly!AM:AM,MATCH($B276,data_wkly!$C:$C,0),1)=0,"",INDEX(data_wkly!AM:AM,MATCH($B276,data_wkly!$C:$C,0),1)),"")</f>
        <v/>
      </c>
      <c r="AN276" s="41" t="str">
        <f t="shared" si="24"/>
        <v/>
      </c>
      <c r="AO276" s="88">
        <f t="shared" si="29"/>
        <v>2</v>
      </c>
    </row>
    <row r="277" spans="1:41">
      <c r="A277" s="88">
        <f t="shared" si="27"/>
        <v>1</v>
      </c>
      <c r="B277" s="89">
        <f t="shared" si="28"/>
        <v>43582</v>
      </c>
      <c r="C277" s="155">
        <f>IFERROR(IF(INDEX(data_wkly!D:D,MATCH($B277,data_wkly!$C:$C,0),1)=0,"",INDEX(data_wkly!D:D,MATCH($B277,data_wkly!$C:$C,0),1)),"")</f>
        <v>83935</v>
      </c>
      <c r="D277" s="21">
        <f>IFERROR(IF(INDEX(data_wkly!E:E,MATCH($B277,data_wkly!$C:$C,0),1)=0,"",INDEX(data_wkly!E:E,MATCH($B277,data_wkly!$C:$C,0),1)),"")</f>
        <v>139.84</v>
      </c>
      <c r="E277" s="21">
        <f>IF(C277="","",IFERROR(INDEX(data_wkly!F:F,MATCH($B277,data_wkly!$C:$C,0),1),""))</f>
        <v>1.1700000000000159</v>
      </c>
      <c r="F277" s="21">
        <f>IF(E277="","",IFERROR(IF(INDEX(data_wkly!G:G,MATCH($B277,data_wkly!$C:$C,0),1)=0,"",INDEX(data_wkly!G:G,MATCH($B277,data_wkly!$C:$C,0),1)),""))</f>
        <v>138.71333333333334</v>
      </c>
      <c r="G277" s="21">
        <f>IFERROR(IF(INDEX(data_wkly!H:H,MATCH($B277,data_wkly!$C:$C,0),1)=0,"",INDEX(data_wkly!H:H,MATCH($B277,data_wkly!$C:$C,0),1)),"")</f>
        <v>137.34</v>
      </c>
      <c r="H277" s="21">
        <f>IF(C277="","",IFERROR(INDEX(data_wkly!I:I,MATCH($B277,data_wkly!$C:$C,0),1),""))</f>
        <v>1.1500000000000057</v>
      </c>
      <c r="I277" s="21">
        <f>IF(H277="","",IFERROR(IF(INDEX(data_wkly!J:J,MATCH($B277,data_wkly!$C:$C,0),1)=0,"",INDEX(data_wkly!J:J,MATCH($B277,data_wkly!$C:$C,0),1)),""))</f>
        <v>136.21666666666667</v>
      </c>
      <c r="J277" s="21">
        <f>IFERROR(IF(INDEX(data_wkly!K:K,MATCH($B277,data_wkly!$C:$C,0),1)=0,"",INDEX(data_wkly!K:K,MATCH($B277,data_wkly!$C:$C,0),1)),"")</f>
        <v>84.78</v>
      </c>
      <c r="K277" s="86">
        <f>IFERROR(IF(INDEX(data_wkly!L:L,MATCH($B277,data_wkly!$C:$C,0),1)=0,"",INDEX(data_wkly!L:L,MATCH($B277,data_wkly!$C:$C,0),1)),"")</f>
        <v>11</v>
      </c>
      <c r="L277" s="156"/>
      <c r="M277" s="155">
        <f>IFERROR(IF(INDEX(data_wkly!M:M,MATCH($B277,data_wkly!$C:$C,0),1)=0,"",INDEX(data_wkly!M:M,MATCH($B277,data_wkly!$C:$C,0),1)),"")</f>
        <v>77097</v>
      </c>
      <c r="N277" s="21">
        <f>IFERROR(IF(INDEX(data_wkly!N:N,MATCH($B277,data_wkly!$C:$C,0),1)=0,"",INDEX(data_wkly!N:N,MATCH($B277,data_wkly!$C:$C,0),1)),"")</f>
        <v>144.11000000000001</v>
      </c>
      <c r="O277" s="21">
        <f>IF(M277="","",IFERROR(INDEX(data_wkly!O:O,MATCH($B277,data_wkly!$C:$C,0),1),""))</f>
        <v>0.65000000000000568</v>
      </c>
      <c r="P277" s="21">
        <f>IF(M277="","",IFERROR(IF(INDEX(data_wkly!P:P,MATCH($B277,data_wkly!$C:$C,0),1)=0,"",INDEX(data_wkly!P:P,MATCH($B277,data_wkly!$C:$C,0),1)),""))</f>
        <v>141.85333333333332</v>
      </c>
      <c r="Q277" s="21">
        <f>IFERROR(IF(INDEX(data_wkly!Q:Q,MATCH($B277,data_wkly!$C:$C,0),1)=0,"",INDEX(data_wkly!Q:Q,MATCH($B277,data_wkly!$C:$C,0),1)),"")</f>
        <v>141.53</v>
      </c>
      <c r="R277" s="21">
        <f>IF(M277="","",IFERROR(INDEX(data_wkly!R:R,MATCH($B277,data_wkly!$C:$C,0),1),""))</f>
        <v>0.62999999999999545</v>
      </c>
      <c r="S277" s="21">
        <f>IF(M277="","",IFERROR(IF(INDEX(data_wkly!S:S,MATCH($B277,data_wkly!$C:$C,0),1)=0,"",INDEX(data_wkly!S:S,MATCH($B277,data_wkly!$C:$C,0),1)),""))</f>
        <v>139.30333333333331</v>
      </c>
      <c r="T277" s="21">
        <f>IFERROR(IF(INDEX(data_wkly!T:T,MATCH($B277,data_wkly!$C:$C,0),1)=0,"",INDEX(data_wkly!T:T,MATCH($B277,data_wkly!$C:$C,0),1)),"")</f>
        <v>84.1</v>
      </c>
      <c r="U277" s="86">
        <f>IFERROR(IF(INDEX(data_wkly!U:U,MATCH($B277,data_wkly!$C:$C,0),1)=0,"",INDEX(data_wkly!U:U,MATCH($B277,data_wkly!$C:$C,0),1)),"")</f>
        <v>11.1</v>
      </c>
      <c r="V277" s="157">
        <f t="shared" si="25"/>
        <v>1</v>
      </c>
      <c r="W277" s="152">
        <f>IFERROR(IF(INDEX(data_wkly!W:W,MATCH($B277,data_wkly!$C:$C,0),1)=0,"",INDEX(data_wkly!W:W,MATCH($B277,data_wkly!$C:$C,0),1)),"")</f>
        <v>146.6112</v>
      </c>
      <c r="X277" s="21">
        <f>IFERROR(IF(INDEX(data_wkly!X:X,MATCH($B277,data_wkly!$C:$C,0),1)=0,"",INDEX(data_wkly!X:X,MATCH($B277,data_wkly!$C:$C,0),1)),"")</f>
        <v>0.54025314709676309</v>
      </c>
      <c r="Y277" s="21">
        <f>IFERROR(IF(INDEX(data_wkly!Y:Y,MATCH($B277,data_wkly!$C:$C,0),1)=0,"",INDEX(data_wkly!Y:Y,MATCH($B277,data_wkly!$C:$C,0),1)),"")</f>
        <v>146.77000000000001</v>
      </c>
      <c r="Z277" s="21">
        <f>IFERROR(IF(INDEX(data_wkly!Z:Z,MATCH($B277,data_wkly!$C:$C,0),1)=0,"",INDEX(data_wkly!Z:Z,MATCH($B277,data_wkly!$C:$C,0),1)),"")</f>
        <v>0.52000000000001023</v>
      </c>
      <c r="AA277" s="152">
        <f>IFERROR(IF(INDEX(data_wkly!AA:AA,MATCH($B277,data_wkly!$C:$C,0),1)=0,"",INDEX(data_wkly!AA:AA,MATCH($B277,data_wkly!$C:$C,0),1)),"")</f>
        <v>147.63999999999999</v>
      </c>
      <c r="AB277" s="21">
        <f>IFERROR(IF(INDEX(data_wkly!AB:AB,MATCH($B277,data_wkly!$C:$C,0),1)=0,"",INDEX(data_wkly!AB:AB,MATCH($B277,data_wkly!$C:$C,0),1)),"")</f>
        <v>1.999999999998181E-2</v>
      </c>
      <c r="AC277" s="21">
        <f>IFERROR(IF(INDEX(data_wkly!AC:AC,MATCH($B277,data_wkly!$C:$C,0),1)=0,"",INDEX(data_wkly!AC:AC,MATCH($B277,data_wkly!$C:$C,0),1)),"")</f>
        <v>147.86000000000001</v>
      </c>
      <c r="AD277" s="21" t="str">
        <f>IFERROR(IF(INDEX(data_wkly!AD:AD,MATCH($B277,data_wkly!$C:$C,0),1)=0,"",INDEX(data_wkly!AD:AD,MATCH($B277,data_wkly!$C:$C,0),1)),"")</f>
        <v/>
      </c>
      <c r="AE277" s="157">
        <f t="shared" si="26"/>
        <v>1</v>
      </c>
      <c r="AF277" s="154" t="str">
        <f>IFERROR(IF(INDEX(data_wkly!AF:AF,MATCH($B277,data_wkly!$C:$C,0),1)=0,"",INDEX(data_wkly!AF:AF,MATCH($B277,data_wkly!$C:$C,0),1)),"")</f>
        <v/>
      </c>
      <c r="AG277" s="153" t="str">
        <f>IFERROR(IF(AF277="","",INDEX(data_wkly!AG:AG,MATCH($B277,data_wkly!$C:$C,0),1)),"")</f>
        <v/>
      </c>
      <c r="AH277" s="153" t="str">
        <f>IFERROR(IF(INDEX(data_wkly!AH:AH,MATCH($B277,data_wkly!$C:$C,0),1)=0,"",INDEX(data_wkly!AH:AH,MATCH($B277,data_wkly!$C:$C,0),1)),"")</f>
        <v/>
      </c>
      <c r="AI277" s="153" t="str">
        <f>IFERROR(IF(INDEX(data_wkly!AI:AI,MATCH($B277,data_wkly!$C:$C,0),1)=0,"",INDEX(data_wkly!AI:AI,MATCH($B277,data_wkly!$C:$C,0),1)),"")</f>
        <v/>
      </c>
      <c r="AJ277" s="153" t="str">
        <f>IFERROR(IF(AI277="","",INDEX(data_wkly!AJ:AJ,MATCH($B277,data_wkly!$C:$C,0),1)),"")</f>
        <v/>
      </c>
      <c r="AK277" s="153" t="str">
        <f>IFERROR(IF(INDEX(data_wkly!AK:AK,MATCH($B277,data_wkly!$C:$C,0),1)=0,"",INDEX(data_wkly!AK:AK,MATCH($B277,data_wkly!$C:$C,0),1)),"")</f>
        <v/>
      </c>
      <c r="AL277" s="153" t="str">
        <f>IFERROR(IF(INDEX(data_wkly!AL:AL,MATCH($B277,data_wkly!$C:$C,0),1)=0,"",INDEX(data_wkly!AL:AL,MATCH($B277,data_wkly!$C:$C,0),1)),"")</f>
        <v/>
      </c>
      <c r="AM277" s="183" t="str">
        <f>IFERROR(IF(INDEX(data_wkly!AM:AM,MATCH($B277,data_wkly!$C:$C,0),1)=0,"",INDEX(data_wkly!AM:AM,MATCH($B277,data_wkly!$C:$C,0),1)),"")</f>
        <v/>
      </c>
      <c r="AN277" s="41" t="str">
        <f t="shared" si="24"/>
        <v/>
      </c>
      <c r="AO277" s="88">
        <f t="shared" si="29"/>
        <v>1</v>
      </c>
    </row>
    <row r="278" spans="1:41">
      <c r="A278" s="88">
        <f t="shared" si="27"/>
        <v>2</v>
      </c>
      <c r="B278" s="89">
        <f t="shared" si="28"/>
        <v>43589</v>
      </c>
      <c r="C278" s="155">
        <f>IFERROR(IF(INDEX(data_wkly!D:D,MATCH($B278,data_wkly!$C:$C,0),1)=0,"",INDEX(data_wkly!D:D,MATCH($B278,data_wkly!$C:$C,0),1)),"")</f>
        <v>85338</v>
      </c>
      <c r="D278" s="21">
        <f>IFERROR(IF(INDEX(data_wkly!E:E,MATCH($B278,data_wkly!$C:$C,0),1)=0,"",INDEX(data_wkly!E:E,MATCH($B278,data_wkly!$C:$C,0),1)),"")</f>
        <v>141.68</v>
      </c>
      <c r="E278" s="21">
        <f>IF(C278="","",IFERROR(INDEX(data_wkly!F:F,MATCH($B278,data_wkly!$C:$C,0),1),""))</f>
        <v>1.8400000000000034</v>
      </c>
      <c r="F278" s="21">
        <f>IF(E278="","",IFERROR(IF(INDEX(data_wkly!G:G,MATCH($B278,data_wkly!$C:$C,0),1)=0,"",INDEX(data_wkly!G:G,MATCH($B278,data_wkly!$C:$C,0),1)),""))</f>
        <v>139.71333333333334</v>
      </c>
      <c r="G278" s="21">
        <f>IFERROR(IF(INDEX(data_wkly!H:H,MATCH($B278,data_wkly!$C:$C,0),1)=0,"",INDEX(data_wkly!H:H,MATCH($B278,data_wkly!$C:$C,0),1)),"")</f>
        <v>139.13999999999999</v>
      </c>
      <c r="H278" s="21">
        <f>IF(C278="","",IFERROR(INDEX(data_wkly!I:I,MATCH($B278,data_wkly!$C:$C,0),1),""))</f>
        <v>1.7999999999999829</v>
      </c>
      <c r="I278" s="21">
        <f>IF(H278="","",IFERROR(IF(INDEX(data_wkly!J:J,MATCH($B278,data_wkly!$C:$C,0),1)=0,"",INDEX(data_wkly!J:J,MATCH($B278,data_wkly!$C:$C,0),1)),""))</f>
        <v>137.20000000000002</v>
      </c>
      <c r="J278" s="21">
        <f>IFERROR(IF(INDEX(data_wkly!K:K,MATCH($B278,data_wkly!$C:$C,0),1)=0,"",INDEX(data_wkly!K:K,MATCH($B278,data_wkly!$C:$C,0),1)),"")</f>
        <v>84.06</v>
      </c>
      <c r="K278" s="86">
        <f>IFERROR(IF(INDEX(data_wkly!L:L,MATCH($B278,data_wkly!$C:$C,0),1)=0,"",INDEX(data_wkly!L:L,MATCH($B278,data_wkly!$C:$C,0),1)),"")</f>
        <v>11.1</v>
      </c>
      <c r="L278" s="156"/>
      <c r="M278" s="155">
        <f>IFERROR(IF(INDEX(data_wkly!M:M,MATCH($B278,data_wkly!$C:$C,0),1)=0,"",INDEX(data_wkly!M:M,MATCH($B278,data_wkly!$C:$C,0),1)),"")</f>
        <v>78768</v>
      </c>
      <c r="N278" s="21">
        <f>IFERROR(IF(INDEX(data_wkly!N:N,MATCH($B278,data_wkly!$C:$C,0),1)=0,"",INDEX(data_wkly!N:N,MATCH($B278,data_wkly!$C:$C,0),1)),"")</f>
        <v>145.56</v>
      </c>
      <c r="O278" s="21">
        <f>IF(M278="","",IFERROR(INDEX(data_wkly!O:O,MATCH($B278,data_wkly!$C:$C,0),1),""))</f>
        <v>1.4499999999999886</v>
      </c>
      <c r="P278" s="21">
        <f>IF(M278="","",IFERROR(IF(INDEX(data_wkly!P:P,MATCH($B278,data_wkly!$C:$C,0),1)=0,"",INDEX(data_wkly!P:P,MATCH($B278,data_wkly!$C:$C,0),1)),""))</f>
        <v>142.85333333333332</v>
      </c>
      <c r="Q278" s="21">
        <f>IFERROR(IF(INDEX(data_wkly!Q:Q,MATCH($B278,data_wkly!$C:$C,0),1)=0,"",INDEX(data_wkly!Q:Q,MATCH($B278,data_wkly!$C:$C,0),1)),"")</f>
        <v>142.96</v>
      </c>
      <c r="R278" s="21">
        <f>IF(M278="","",IFERROR(INDEX(data_wkly!R:R,MATCH($B278,data_wkly!$C:$C,0),1),""))</f>
        <v>1.4300000000000068</v>
      </c>
      <c r="S278" s="21">
        <f>IF(M278="","",IFERROR(IF(INDEX(data_wkly!S:S,MATCH($B278,data_wkly!$C:$C,0),1)=0,"",INDEX(data_wkly!S:S,MATCH($B278,data_wkly!$C:$C,0),1)),""))</f>
        <v>140.28333333333333</v>
      </c>
      <c r="T278" s="21">
        <f>IFERROR(IF(INDEX(data_wkly!T:T,MATCH($B278,data_wkly!$C:$C,0),1)=0,"",INDEX(data_wkly!T:T,MATCH($B278,data_wkly!$C:$C,0),1)),"")</f>
        <v>83.96</v>
      </c>
      <c r="U278" s="86">
        <f>IFERROR(IF(INDEX(data_wkly!U:U,MATCH($B278,data_wkly!$C:$C,0),1)=0,"",INDEX(data_wkly!U:U,MATCH($B278,data_wkly!$C:$C,0),1)),"")</f>
        <v>11.2</v>
      </c>
      <c r="V278" s="157">
        <f t="shared" si="25"/>
        <v>2</v>
      </c>
      <c r="W278" s="152">
        <f>IFERROR(IF(INDEX(data_wkly!W:W,MATCH($B278,data_wkly!$C:$C,0),1)=0,"",INDEX(data_wkly!W:W,MATCH($B278,data_wkly!$C:$C,0),1)),"")</f>
        <v>146.54599999999999</v>
      </c>
      <c r="X278" s="21">
        <f>IFERROR(IF(INDEX(data_wkly!X:X,MATCH($B278,data_wkly!$C:$C,0),1)=0,"",INDEX(data_wkly!X:X,MATCH($B278,data_wkly!$C:$C,0),1)),"")</f>
        <v>-6.5173018633117863E-2</v>
      </c>
      <c r="Y278" s="21">
        <f>IFERROR(IF(INDEX(data_wkly!Y:Y,MATCH($B278,data_wkly!$C:$C,0),1)=0,"",INDEX(data_wkly!Y:Y,MATCH($B278,data_wkly!$C:$C,0),1)),"")</f>
        <v>146.66999999999999</v>
      </c>
      <c r="Z278" s="21">
        <f>IFERROR(IF(INDEX(data_wkly!Z:Z,MATCH($B278,data_wkly!$C:$C,0),1)=0,"",INDEX(data_wkly!Z:Z,MATCH($B278,data_wkly!$C:$C,0),1)),"")</f>
        <v>-0.10000000000002274</v>
      </c>
      <c r="AA278" s="152">
        <f>IFERROR(IF(INDEX(data_wkly!AA:AA,MATCH($B278,data_wkly!$C:$C,0),1)=0,"",INDEX(data_wkly!AA:AA,MATCH($B278,data_wkly!$C:$C,0),1)),"")</f>
        <v>147.55000000000001</v>
      </c>
      <c r="AB278" s="21">
        <f>IFERROR(IF(INDEX(data_wkly!AB:AB,MATCH($B278,data_wkly!$C:$C,0),1)=0,"",INDEX(data_wkly!AB:AB,MATCH($B278,data_wkly!$C:$C,0),1)),"")</f>
        <v>-8.9999999999974989E-2</v>
      </c>
      <c r="AC278" s="21">
        <f>IFERROR(IF(INDEX(data_wkly!AC:AC,MATCH($B278,data_wkly!$C:$C,0),1)=0,"",INDEX(data_wkly!AC:AC,MATCH($B278,data_wkly!$C:$C,0),1)),"")</f>
        <v>147.69999999999999</v>
      </c>
      <c r="AD278" s="21">
        <f>IFERROR(IF(INDEX(data_wkly!AD:AD,MATCH($B278,data_wkly!$C:$C,0),1)=0,"",INDEX(data_wkly!AD:AD,MATCH($B278,data_wkly!$C:$C,0),1)),"")</f>
        <v>-0.16000000000002501</v>
      </c>
      <c r="AE278" s="157">
        <f t="shared" si="26"/>
        <v>2</v>
      </c>
      <c r="AF278" s="154" t="str">
        <f>IFERROR(IF(INDEX(data_wkly!AF:AF,MATCH($B278,data_wkly!$C:$C,0),1)=0,"",INDEX(data_wkly!AF:AF,MATCH($B278,data_wkly!$C:$C,0),1)),"")</f>
        <v/>
      </c>
      <c r="AG278" s="153" t="str">
        <f>IFERROR(IF(AF278="","",INDEX(data_wkly!AG:AG,MATCH($B278,data_wkly!$C:$C,0),1)),"")</f>
        <v/>
      </c>
      <c r="AH278" s="153" t="str">
        <f>IFERROR(IF(INDEX(data_wkly!AH:AH,MATCH($B278,data_wkly!$C:$C,0),1)=0,"",INDEX(data_wkly!AH:AH,MATCH($B278,data_wkly!$C:$C,0),1)),"")</f>
        <v/>
      </c>
      <c r="AI278" s="153" t="str">
        <f>IFERROR(IF(INDEX(data_wkly!AI:AI,MATCH($B278,data_wkly!$C:$C,0),1)=0,"",INDEX(data_wkly!AI:AI,MATCH($B278,data_wkly!$C:$C,0),1)),"")</f>
        <v/>
      </c>
      <c r="AJ278" s="153" t="str">
        <f>IFERROR(IF(AI278="","",INDEX(data_wkly!AJ:AJ,MATCH($B278,data_wkly!$C:$C,0),1)),"")</f>
        <v/>
      </c>
      <c r="AK278" s="153" t="str">
        <f>IFERROR(IF(INDEX(data_wkly!AK:AK,MATCH($B278,data_wkly!$C:$C,0),1)=0,"",INDEX(data_wkly!AK:AK,MATCH($B278,data_wkly!$C:$C,0),1)),"")</f>
        <v/>
      </c>
      <c r="AL278" s="153" t="str">
        <f>IFERROR(IF(INDEX(data_wkly!AL:AL,MATCH($B278,data_wkly!$C:$C,0),1)=0,"",INDEX(data_wkly!AL:AL,MATCH($B278,data_wkly!$C:$C,0),1)),"")</f>
        <v/>
      </c>
      <c r="AM278" s="183" t="str">
        <f>IFERROR(IF(INDEX(data_wkly!AM:AM,MATCH($B278,data_wkly!$C:$C,0),1)=0,"",INDEX(data_wkly!AM:AM,MATCH($B278,data_wkly!$C:$C,0),1)),"")</f>
        <v/>
      </c>
      <c r="AN278" s="41" t="str">
        <f t="shared" si="24"/>
        <v/>
      </c>
      <c r="AO278" s="88">
        <f t="shared" si="29"/>
        <v>2</v>
      </c>
    </row>
    <row r="279" spans="1:41">
      <c r="A279" s="88">
        <f t="shared" si="27"/>
        <v>1</v>
      </c>
      <c r="B279" s="89">
        <f t="shared" si="28"/>
        <v>43596</v>
      </c>
      <c r="C279" s="155">
        <f>IFERROR(IF(INDEX(data_wkly!D:D,MATCH($B279,data_wkly!$C:$C,0),1)=0,"",INDEX(data_wkly!D:D,MATCH($B279,data_wkly!$C:$C,0),1)),"")</f>
        <v>82332</v>
      </c>
      <c r="D279" s="21">
        <f>IFERROR(IF(INDEX(data_wkly!E:E,MATCH($B279,data_wkly!$C:$C,0),1)=0,"",INDEX(data_wkly!E:E,MATCH($B279,data_wkly!$C:$C,0),1)),"")</f>
        <v>142.94</v>
      </c>
      <c r="E279" s="21">
        <f>IF(C279="","",IFERROR(INDEX(data_wkly!F:F,MATCH($B279,data_wkly!$C:$C,0),1),""))</f>
        <v>1.2599999999999909</v>
      </c>
      <c r="F279" s="21">
        <f>IF(E279="","",IFERROR(IF(INDEX(data_wkly!G:G,MATCH($B279,data_wkly!$C:$C,0),1)=0,"",INDEX(data_wkly!G:G,MATCH($B279,data_wkly!$C:$C,0),1)),""))</f>
        <v>140.41999999999999</v>
      </c>
      <c r="G279" s="21">
        <f>IFERROR(IF(INDEX(data_wkly!H:H,MATCH($B279,data_wkly!$C:$C,0),1)=0,"",INDEX(data_wkly!H:H,MATCH($B279,data_wkly!$C:$C,0),1)),"")</f>
        <v>140.38</v>
      </c>
      <c r="H279" s="21">
        <f>IF(C279="","",IFERROR(INDEX(data_wkly!I:I,MATCH($B279,data_wkly!$C:$C,0),1),""))</f>
        <v>1.2400000000000091</v>
      </c>
      <c r="I279" s="21">
        <f>IF(H279="","",IFERROR(IF(INDEX(data_wkly!J:J,MATCH($B279,data_wkly!$C:$C,0),1)=0,"",INDEX(data_wkly!J:J,MATCH($B279,data_wkly!$C:$C,0),1)),""))</f>
        <v>137.89333333333332</v>
      </c>
      <c r="J279" s="21">
        <f>IFERROR(IF(INDEX(data_wkly!K:K,MATCH($B279,data_wkly!$C:$C,0),1)=0,"",INDEX(data_wkly!K:K,MATCH($B279,data_wkly!$C:$C,0),1)),"")</f>
        <v>83.87</v>
      </c>
      <c r="K279" s="86">
        <f>IFERROR(IF(INDEX(data_wkly!L:L,MATCH($B279,data_wkly!$C:$C,0),1)=0,"",INDEX(data_wkly!L:L,MATCH($B279,data_wkly!$C:$C,0),1)),"")</f>
        <v>11</v>
      </c>
      <c r="L279" s="156"/>
      <c r="M279" s="155">
        <f>IFERROR(IF(INDEX(data_wkly!M:M,MATCH($B279,data_wkly!$C:$C,0),1)=0,"",INDEX(data_wkly!M:M,MATCH($B279,data_wkly!$C:$C,0),1)),"")</f>
        <v>78509</v>
      </c>
      <c r="N279" s="21">
        <f>IFERROR(IF(INDEX(data_wkly!N:N,MATCH($B279,data_wkly!$C:$C,0),1)=0,"",INDEX(data_wkly!N:N,MATCH($B279,data_wkly!$C:$C,0),1)),"")</f>
        <v>146.63999999999999</v>
      </c>
      <c r="O279" s="21">
        <f>IF(M279="","",IFERROR(INDEX(data_wkly!O:O,MATCH($B279,data_wkly!$C:$C,0),1),""))</f>
        <v>1.0799999999999841</v>
      </c>
      <c r="P279" s="21">
        <f>IF(M279="","",IFERROR(IF(INDEX(data_wkly!P:P,MATCH($B279,data_wkly!$C:$C,0),1)=0,"",INDEX(data_wkly!P:P,MATCH($B279,data_wkly!$C:$C,0),1)),""))</f>
        <v>143.67666666666668</v>
      </c>
      <c r="Q279" s="21">
        <f>IFERROR(IF(INDEX(data_wkly!Q:Q,MATCH($B279,data_wkly!$C:$C,0),1)=0,"",INDEX(data_wkly!Q:Q,MATCH($B279,data_wkly!$C:$C,0),1)),"")</f>
        <v>144.03</v>
      </c>
      <c r="R279" s="21">
        <f>IF(M279="","",IFERROR(INDEX(data_wkly!R:R,MATCH($B279,data_wkly!$C:$C,0),1),""))</f>
        <v>1.0699999999999932</v>
      </c>
      <c r="S279" s="21">
        <f>IF(M279="","",IFERROR(IF(INDEX(data_wkly!S:S,MATCH($B279,data_wkly!$C:$C,0),1)=0,"",INDEX(data_wkly!S:S,MATCH($B279,data_wkly!$C:$C,0),1)),""))</f>
        <v>141.09666666666666</v>
      </c>
      <c r="T279" s="21">
        <f>IFERROR(IF(INDEX(data_wkly!T:T,MATCH($B279,data_wkly!$C:$C,0),1)=0,"",INDEX(data_wkly!T:T,MATCH($B279,data_wkly!$C:$C,0),1)),"")</f>
        <v>83.92</v>
      </c>
      <c r="U279" s="86">
        <f>IFERROR(IF(INDEX(data_wkly!U:U,MATCH($B279,data_wkly!$C:$C,0),1)=0,"",INDEX(data_wkly!U:U,MATCH($B279,data_wkly!$C:$C,0),1)),"")</f>
        <v>11.3</v>
      </c>
      <c r="V279" s="157">
        <f t="shared" si="25"/>
        <v>1</v>
      </c>
      <c r="W279" s="152">
        <f>IFERROR(IF(INDEX(data_wkly!W:W,MATCH($B279,data_wkly!$C:$C,0),1)=0,"",INDEX(data_wkly!W:W,MATCH($B279,data_wkly!$C:$C,0),1)),"")</f>
        <v>146.75470000000001</v>
      </c>
      <c r="X279" s="21">
        <f>IFERROR(IF(INDEX(data_wkly!X:X,MATCH($B279,data_wkly!$C:$C,0),1)=0,"",INDEX(data_wkly!X:X,MATCH($B279,data_wkly!$C:$C,0),1)),"")</f>
        <v>0.20860695164304843</v>
      </c>
      <c r="Y279" s="21">
        <f>IFERROR(IF(INDEX(data_wkly!Y:Y,MATCH($B279,data_wkly!$C:$C,0),1)=0,"",INDEX(data_wkly!Y:Y,MATCH($B279,data_wkly!$C:$C,0),1)),"")</f>
        <v>146.83000000000001</v>
      </c>
      <c r="Z279" s="21">
        <f>IFERROR(IF(INDEX(data_wkly!Z:Z,MATCH($B279,data_wkly!$C:$C,0),1)=0,"",INDEX(data_wkly!Z:Z,MATCH($B279,data_wkly!$C:$C,0),1)),"")</f>
        <v>0.16000000000002501</v>
      </c>
      <c r="AA279" s="152">
        <f>IFERROR(IF(INDEX(data_wkly!AA:AA,MATCH($B279,data_wkly!$C:$C,0),1)=0,"",INDEX(data_wkly!AA:AA,MATCH($B279,data_wkly!$C:$C,0),1)),"")</f>
        <v>147.66</v>
      </c>
      <c r="AB279" s="21">
        <f>IFERROR(IF(INDEX(data_wkly!AB:AB,MATCH($B279,data_wkly!$C:$C,0),1)=0,"",INDEX(data_wkly!AB:AB,MATCH($B279,data_wkly!$C:$C,0),1)),"")</f>
        <v>0.10999999999998522</v>
      </c>
      <c r="AC279" s="21">
        <f>IFERROR(IF(INDEX(data_wkly!AC:AC,MATCH($B279,data_wkly!$C:$C,0),1)=0,"",INDEX(data_wkly!AC:AC,MATCH($B279,data_wkly!$C:$C,0),1)),"")</f>
        <v>147.75</v>
      </c>
      <c r="AD279" s="21">
        <f>IFERROR(IF(INDEX(data_wkly!AD:AD,MATCH($B279,data_wkly!$C:$C,0),1)=0,"",INDEX(data_wkly!AD:AD,MATCH($B279,data_wkly!$C:$C,0),1)),"")</f>
        <v>5.0000000000011369E-2</v>
      </c>
      <c r="AE279" s="157">
        <f t="shared" si="26"/>
        <v>1</v>
      </c>
      <c r="AF279" s="154" t="str">
        <f>IFERROR(IF(INDEX(data_wkly!AF:AF,MATCH($B279,data_wkly!$C:$C,0),1)=0,"",INDEX(data_wkly!AF:AF,MATCH($B279,data_wkly!$C:$C,0),1)),"")</f>
        <v/>
      </c>
      <c r="AG279" s="153" t="str">
        <f>IFERROR(IF(AF279="","",INDEX(data_wkly!AG:AG,MATCH($B279,data_wkly!$C:$C,0),1)),"")</f>
        <v/>
      </c>
      <c r="AH279" s="153" t="str">
        <f>IFERROR(IF(INDEX(data_wkly!AH:AH,MATCH($B279,data_wkly!$C:$C,0),1)=0,"",INDEX(data_wkly!AH:AH,MATCH($B279,data_wkly!$C:$C,0),1)),"")</f>
        <v/>
      </c>
      <c r="AI279" s="153" t="str">
        <f>IFERROR(IF(INDEX(data_wkly!AI:AI,MATCH($B279,data_wkly!$C:$C,0),1)=0,"",INDEX(data_wkly!AI:AI,MATCH($B279,data_wkly!$C:$C,0),1)),"")</f>
        <v/>
      </c>
      <c r="AJ279" s="153" t="str">
        <f>IFERROR(IF(AI279="","",INDEX(data_wkly!AJ:AJ,MATCH($B279,data_wkly!$C:$C,0),1)),"")</f>
        <v/>
      </c>
      <c r="AK279" s="153" t="str">
        <f>IFERROR(IF(INDEX(data_wkly!AK:AK,MATCH($B279,data_wkly!$C:$C,0),1)=0,"",INDEX(data_wkly!AK:AK,MATCH($B279,data_wkly!$C:$C,0),1)),"")</f>
        <v/>
      </c>
      <c r="AL279" s="153" t="str">
        <f>IFERROR(IF(INDEX(data_wkly!AL:AL,MATCH($B279,data_wkly!$C:$C,0),1)=0,"",INDEX(data_wkly!AL:AL,MATCH($B279,data_wkly!$C:$C,0),1)),"")</f>
        <v/>
      </c>
      <c r="AM279" s="183" t="str">
        <f>IFERROR(IF(INDEX(data_wkly!AM:AM,MATCH($B279,data_wkly!$C:$C,0),1)=0,"",INDEX(data_wkly!AM:AM,MATCH($B279,data_wkly!$C:$C,0),1)),"")</f>
        <v/>
      </c>
      <c r="AN279" s="41" t="str">
        <f t="shared" si="24"/>
        <v/>
      </c>
      <c r="AO279" s="88">
        <f t="shared" si="29"/>
        <v>1</v>
      </c>
    </row>
    <row r="280" spans="1:41">
      <c r="A280" s="88">
        <f t="shared" si="27"/>
        <v>2</v>
      </c>
      <c r="B280" s="89">
        <f t="shared" si="28"/>
        <v>43603</v>
      </c>
      <c r="C280" s="155">
        <f>IFERROR(IF(INDEX(data_wkly!D:D,MATCH($B280,data_wkly!$C:$C,0),1)=0,"",INDEX(data_wkly!D:D,MATCH($B280,data_wkly!$C:$C,0),1)),"")</f>
        <v>80498</v>
      </c>
      <c r="D280" s="21">
        <f>IFERROR(IF(INDEX(data_wkly!E:E,MATCH($B280,data_wkly!$C:$C,0),1)=0,"",INDEX(data_wkly!E:E,MATCH($B280,data_wkly!$C:$C,0),1)),"")</f>
        <v>144.44999999999999</v>
      </c>
      <c r="E280" s="21">
        <f>IF(C280="","",IFERROR(INDEX(data_wkly!F:F,MATCH($B280,data_wkly!$C:$C,0),1),""))</f>
        <v>1.5099999999999909</v>
      </c>
      <c r="F280" s="21">
        <f>IF(E280="","",IFERROR(IF(INDEX(data_wkly!G:G,MATCH($B280,data_wkly!$C:$C,0),1)=0,"",INDEX(data_wkly!G:G,MATCH($B280,data_wkly!$C:$C,0),1)),""))</f>
        <v>141.13999999999999</v>
      </c>
      <c r="G280" s="21">
        <f>IFERROR(IF(INDEX(data_wkly!H:H,MATCH($B280,data_wkly!$C:$C,0),1)=0,"",INDEX(data_wkly!H:H,MATCH($B280,data_wkly!$C:$C,0),1)),"")</f>
        <v>141.85</v>
      </c>
      <c r="H280" s="21">
        <f>IF(C280="","",IFERROR(INDEX(data_wkly!I:I,MATCH($B280,data_wkly!$C:$C,0),1),""))</f>
        <v>1.4699999999999989</v>
      </c>
      <c r="I280" s="21">
        <f>IF(H280="","",IFERROR(IF(INDEX(data_wkly!J:J,MATCH($B280,data_wkly!$C:$C,0),1)=0,"",INDEX(data_wkly!J:J,MATCH($B280,data_wkly!$C:$C,0),1)),""))</f>
        <v>138.60333333333332</v>
      </c>
      <c r="J280" s="21">
        <f>IFERROR(IF(INDEX(data_wkly!K:K,MATCH($B280,data_wkly!$C:$C,0),1)=0,"",INDEX(data_wkly!K:K,MATCH($B280,data_wkly!$C:$C,0),1)),"")</f>
        <v>83.43</v>
      </c>
      <c r="K280" s="86">
        <f>IFERROR(IF(INDEX(data_wkly!L:L,MATCH($B280,data_wkly!$C:$C,0),1)=0,"",INDEX(data_wkly!L:L,MATCH($B280,data_wkly!$C:$C,0),1)),"")</f>
        <v>11.1</v>
      </c>
      <c r="L280" s="156"/>
      <c r="M280" s="155">
        <f>IFERROR(IF(INDEX(data_wkly!M:M,MATCH($B280,data_wkly!$C:$C,0),1)=0,"",INDEX(data_wkly!M:M,MATCH($B280,data_wkly!$C:$C,0),1)),"")</f>
        <v>77551</v>
      </c>
      <c r="N280" s="21">
        <f>IFERROR(IF(INDEX(data_wkly!N:N,MATCH($B280,data_wkly!$C:$C,0),1)=0,"",INDEX(data_wkly!N:N,MATCH($B280,data_wkly!$C:$C,0),1)),"")</f>
        <v>147.74</v>
      </c>
      <c r="O280" s="21">
        <f>IF(M280="","",IFERROR(INDEX(data_wkly!O:O,MATCH($B280,data_wkly!$C:$C,0),1),""))</f>
        <v>1.1000000000000227</v>
      </c>
      <c r="P280" s="21">
        <f>IF(M280="","",IFERROR(IF(INDEX(data_wkly!P:P,MATCH($B280,data_wkly!$C:$C,0),1)=0,"",INDEX(data_wkly!P:P,MATCH($B280,data_wkly!$C:$C,0),1)),""))</f>
        <v>144.39666666666668</v>
      </c>
      <c r="Q280" s="21">
        <f>IFERROR(IF(INDEX(data_wkly!Q:Q,MATCH($B280,data_wkly!$C:$C,0),1)=0,"",INDEX(data_wkly!Q:Q,MATCH($B280,data_wkly!$C:$C,0),1)),"")</f>
        <v>145.09</v>
      </c>
      <c r="R280" s="21">
        <f>IF(M280="","",IFERROR(INDEX(data_wkly!R:R,MATCH($B280,data_wkly!$C:$C,0),1),""))</f>
        <v>1.0600000000000023</v>
      </c>
      <c r="S280" s="21">
        <f>IF(M280="","",IFERROR(IF(INDEX(data_wkly!S:S,MATCH($B280,data_wkly!$C:$C,0),1)=0,"",INDEX(data_wkly!S:S,MATCH($B280,data_wkly!$C:$C,0),1)),""))</f>
        <v>141.80666666666667</v>
      </c>
      <c r="T280" s="21">
        <f>IFERROR(IF(INDEX(data_wkly!T:T,MATCH($B280,data_wkly!$C:$C,0),1)=0,"",INDEX(data_wkly!T:T,MATCH($B280,data_wkly!$C:$C,0),1)),"")</f>
        <v>83.25</v>
      </c>
      <c r="U280" s="86">
        <f>IFERROR(IF(INDEX(data_wkly!U:U,MATCH($B280,data_wkly!$C:$C,0),1)=0,"",INDEX(data_wkly!U:U,MATCH($B280,data_wkly!$C:$C,0),1)),"")</f>
        <v>11.3</v>
      </c>
      <c r="V280" s="157">
        <f t="shared" si="25"/>
        <v>2</v>
      </c>
      <c r="W280" s="152">
        <f>IFERROR(IF(INDEX(data_wkly!W:W,MATCH($B280,data_wkly!$C:$C,0),1)=0,"",INDEX(data_wkly!W:W,MATCH($B280,data_wkly!$C:$C,0),1)),"")</f>
        <v>150.13030000000001</v>
      </c>
      <c r="X280" s="21">
        <f>IFERROR(IF(INDEX(data_wkly!X:X,MATCH($B280,data_wkly!$C:$C,0),1)=0,"",INDEX(data_wkly!X:X,MATCH($B280,data_wkly!$C:$C,0),1)),"")</f>
        <v>3.3756233393297634</v>
      </c>
      <c r="Y280" s="21">
        <f>IFERROR(IF(INDEX(data_wkly!Y:Y,MATCH($B280,data_wkly!$C:$C,0),1)=0,"",INDEX(data_wkly!Y:Y,MATCH($B280,data_wkly!$C:$C,0),1)),"")</f>
        <v>150.27000000000001</v>
      </c>
      <c r="Z280" s="21">
        <f>IFERROR(IF(INDEX(data_wkly!Z:Z,MATCH($B280,data_wkly!$C:$C,0),1)=0,"",INDEX(data_wkly!Z:Z,MATCH($B280,data_wkly!$C:$C,0),1)),"")</f>
        <v>3.4399999999999977</v>
      </c>
      <c r="AA280" s="152">
        <f>IFERROR(IF(INDEX(data_wkly!AA:AA,MATCH($B280,data_wkly!$C:$C,0),1)=0,"",INDEX(data_wkly!AA:AA,MATCH($B280,data_wkly!$C:$C,0),1)),"")</f>
        <v>151.21</v>
      </c>
      <c r="AB280" s="21">
        <f>IFERROR(IF(INDEX(data_wkly!AB:AB,MATCH($B280,data_wkly!$C:$C,0),1)=0,"",INDEX(data_wkly!AB:AB,MATCH($B280,data_wkly!$C:$C,0),1)),"")</f>
        <v>3.5500000000000114</v>
      </c>
      <c r="AC280" s="21">
        <f>IFERROR(IF(INDEX(data_wkly!AC:AC,MATCH($B280,data_wkly!$C:$C,0),1)=0,"",INDEX(data_wkly!AC:AC,MATCH($B280,data_wkly!$C:$C,0),1)),"")</f>
        <v>151.41999999999999</v>
      </c>
      <c r="AD280" s="21">
        <f>IFERROR(IF(INDEX(data_wkly!AD:AD,MATCH($B280,data_wkly!$C:$C,0),1)=0,"",INDEX(data_wkly!AD:AD,MATCH($B280,data_wkly!$C:$C,0),1)),"")</f>
        <v>3.6699999999999875</v>
      </c>
      <c r="AE280" s="157">
        <f t="shared" si="26"/>
        <v>2</v>
      </c>
      <c r="AF280" s="154" t="str">
        <f>IFERROR(IF(INDEX(data_wkly!AF:AF,MATCH($B280,data_wkly!$C:$C,0),1)=0,"",INDEX(data_wkly!AF:AF,MATCH($B280,data_wkly!$C:$C,0),1)),"")</f>
        <v/>
      </c>
      <c r="AG280" s="153" t="str">
        <f>IFERROR(IF(AF280="","",INDEX(data_wkly!AG:AG,MATCH($B280,data_wkly!$C:$C,0),1)),"")</f>
        <v/>
      </c>
      <c r="AH280" s="153" t="str">
        <f>IFERROR(IF(INDEX(data_wkly!AH:AH,MATCH($B280,data_wkly!$C:$C,0),1)=0,"",INDEX(data_wkly!AH:AH,MATCH($B280,data_wkly!$C:$C,0),1)),"")</f>
        <v/>
      </c>
      <c r="AI280" s="153" t="str">
        <f>IFERROR(IF(INDEX(data_wkly!AI:AI,MATCH($B280,data_wkly!$C:$C,0),1)=0,"",INDEX(data_wkly!AI:AI,MATCH($B280,data_wkly!$C:$C,0),1)),"")</f>
        <v/>
      </c>
      <c r="AJ280" s="153" t="str">
        <f>IFERROR(IF(AI280="","",INDEX(data_wkly!AJ:AJ,MATCH($B280,data_wkly!$C:$C,0),1)),"")</f>
        <v/>
      </c>
      <c r="AK280" s="153" t="str">
        <f>IFERROR(IF(INDEX(data_wkly!AK:AK,MATCH($B280,data_wkly!$C:$C,0),1)=0,"",INDEX(data_wkly!AK:AK,MATCH($B280,data_wkly!$C:$C,0),1)),"")</f>
        <v/>
      </c>
      <c r="AL280" s="153" t="str">
        <f>IFERROR(IF(INDEX(data_wkly!AL:AL,MATCH($B280,data_wkly!$C:$C,0),1)=0,"",INDEX(data_wkly!AL:AL,MATCH($B280,data_wkly!$C:$C,0),1)),"")</f>
        <v/>
      </c>
      <c r="AM280" s="183" t="str">
        <f>IFERROR(IF(INDEX(data_wkly!AM:AM,MATCH($B280,data_wkly!$C:$C,0),1)=0,"",INDEX(data_wkly!AM:AM,MATCH($B280,data_wkly!$C:$C,0),1)),"")</f>
        <v/>
      </c>
      <c r="AN280" s="41" t="str">
        <f t="shared" si="24"/>
        <v/>
      </c>
      <c r="AO280" s="88">
        <f t="shared" si="29"/>
        <v>2</v>
      </c>
    </row>
    <row r="281" spans="1:41">
      <c r="A281" s="88">
        <f t="shared" si="27"/>
        <v>1</v>
      </c>
      <c r="B281" s="89">
        <f t="shared" si="28"/>
        <v>43610</v>
      </c>
      <c r="C281" s="155">
        <f>IFERROR(IF(INDEX(data_wkly!D:D,MATCH($B281,data_wkly!$C:$C,0),1)=0,"",INDEX(data_wkly!D:D,MATCH($B281,data_wkly!$C:$C,0),1)),"")</f>
        <v>78529</v>
      </c>
      <c r="D281" s="21">
        <f>IFERROR(IF(INDEX(data_wkly!E:E,MATCH($B281,data_wkly!$C:$C,0),1)=0,"",INDEX(data_wkly!E:E,MATCH($B281,data_wkly!$C:$C,0),1)),"")</f>
        <v>145.34</v>
      </c>
      <c r="E281" s="21">
        <f>IF(C281="","",IFERROR(INDEX(data_wkly!F:F,MATCH($B281,data_wkly!$C:$C,0),1),""))</f>
        <v>0.89000000000001478</v>
      </c>
      <c r="F281" s="21">
        <f>IF(E281="","",IFERROR(IF(INDEX(data_wkly!G:G,MATCH($B281,data_wkly!$C:$C,0),1)=0,"",INDEX(data_wkly!G:G,MATCH($B281,data_wkly!$C:$C,0),1)),""))</f>
        <v>141.91999999999999</v>
      </c>
      <c r="G281" s="21">
        <f>IFERROR(IF(INDEX(data_wkly!H:H,MATCH($B281,data_wkly!$C:$C,0),1)=0,"",INDEX(data_wkly!H:H,MATCH($B281,data_wkly!$C:$C,0),1)),"")</f>
        <v>142.72999999999999</v>
      </c>
      <c r="H281" s="21">
        <f>IF(C281="","",IFERROR(INDEX(data_wkly!I:I,MATCH($B281,data_wkly!$C:$C,0),1),""))</f>
        <v>0.87999999999999545</v>
      </c>
      <c r="I281" s="21">
        <f>IF(H281="","",IFERROR(IF(INDEX(data_wkly!J:J,MATCH($B281,data_wkly!$C:$C,0),1)=0,"",INDEX(data_wkly!J:J,MATCH($B281,data_wkly!$C:$C,0),1)),""))</f>
        <v>139.36333333333334</v>
      </c>
      <c r="J281" s="21">
        <f>IFERROR(IF(INDEX(data_wkly!K:K,MATCH($B281,data_wkly!$C:$C,0),1)=0,"",INDEX(data_wkly!K:K,MATCH($B281,data_wkly!$C:$C,0),1)),"")</f>
        <v>83.24</v>
      </c>
      <c r="K281" s="86">
        <f>IFERROR(IF(INDEX(data_wkly!L:L,MATCH($B281,data_wkly!$C:$C,0),1)=0,"",INDEX(data_wkly!L:L,MATCH($B281,data_wkly!$C:$C,0),1)),"")</f>
        <v>11</v>
      </c>
      <c r="L281" s="156"/>
      <c r="M281" s="155">
        <f>IFERROR(IF(INDEX(data_wkly!M:M,MATCH($B281,data_wkly!$C:$C,0),1)=0,"",INDEX(data_wkly!M:M,MATCH($B281,data_wkly!$C:$C,0),1)),"")</f>
        <v>75670</v>
      </c>
      <c r="N281" s="21">
        <f>IFERROR(IF(INDEX(data_wkly!N:N,MATCH($B281,data_wkly!$C:$C,0),1)=0,"",INDEX(data_wkly!N:N,MATCH($B281,data_wkly!$C:$C,0),1)),"")</f>
        <v>148.81</v>
      </c>
      <c r="O281" s="21">
        <f>IF(M281="","",IFERROR(INDEX(data_wkly!O:O,MATCH($B281,data_wkly!$C:$C,0),1),""))</f>
        <v>1.0699999999999932</v>
      </c>
      <c r="P281" s="21">
        <f>IF(M281="","",IFERROR(IF(INDEX(data_wkly!P:P,MATCH($B281,data_wkly!$C:$C,0),1)=0,"",INDEX(data_wkly!P:P,MATCH($B281,data_wkly!$C:$C,0),1)),""))</f>
        <v>145.26</v>
      </c>
      <c r="Q281" s="21">
        <f>IFERROR(IF(INDEX(data_wkly!Q:Q,MATCH($B281,data_wkly!$C:$C,0),1)=0,"",INDEX(data_wkly!Q:Q,MATCH($B281,data_wkly!$C:$C,0),1)),"")</f>
        <v>146.12</v>
      </c>
      <c r="R281" s="21">
        <f>IF(M281="","",IFERROR(INDEX(data_wkly!R:R,MATCH($B281,data_wkly!$C:$C,0),1),""))</f>
        <v>1.0300000000000011</v>
      </c>
      <c r="S281" s="21">
        <f>IF(M281="","",IFERROR(IF(INDEX(data_wkly!S:S,MATCH($B281,data_wkly!$C:$C,0),1)=0,"",INDEX(data_wkly!S:S,MATCH($B281,data_wkly!$C:$C,0),1)),""))</f>
        <v>142.65666666666667</v>
      </c>
      <c r="T281" s="21">
        <f>IFERROR(IF(INDEX(data_wkly!T:T,MATCH($B281,data_wkly!$C:$C,0),1)=0,"",INDEX(data_wkly!T:T,MATCH($B281,data_wkly!$C:$C,0),1)),"")</f>
        <v>83.15</v>
      </c>
      <c r="U281" s="86">
        <f>IFERROR(IF(INDEX(data_wkly!U:U,MATCH($B281,data_wkly!$C:$C,0),1)=0,"",INDEX(data_wkly!U:U,MATCH($B281,data_wkly!$C:$C,0),1)),"")</f>
        <v>11.2</v>
      </c>
      <c r="V281" s="157">
        <f t="shared" si="25"/>
        <v>1</v>
      </c>
      <c r="W281" s="152">
        <f>IFERROR(IF(INDEX(data_wkly!W:W,MATCH($B281,data_wkly!$C:$C,0),1)=0,"",INDEX(data_wkly!W:W,MATCH($B281,data_wkly!$C:$C,0),1)),"")</f>
        <v>153.31729999999999</v>
      </c>
      <c r="X281" s="21">
        <f>IFERROR(IF(INDEX(data_wkly!X:X,MATCH($B281,data_wkly!$C:$C,0),1)=0,"",INDEX(data_wkly!X:X,MATCH($B281,data_wkly!$C:$C,0),1)),"")</f>
        <v>3.1869823271043174</v>
      </c>
      <c r="Y281" s="21">
        <f>IFERROR(IF(INDEX(data_wkly!Y:Y,MATCH($B281,data_wkly!$C:$C,0),1)=0,"",INDEX(data_wkly!Y:Y,MATCH($B281,data_wkly!$C:$C,0),1)),"")</f>
        <v>153.53</v>
      </c>
      <c r="Z281" s="21">
        <f>IFERROR(IF(INDEX(data_wkly!Z:Z,MATCH($B281,data_wkly!$C:$C,0),1)=0,"",INDEX(data_wkly!Z:Z,MATCH($B281,data_wkly!$C:$C,0),1)),"")</f>
        <v>3.2599999999999909</v>
      </c>
      <c r="AA281" s="152">
        <f>IFERROR(IF(INDEX(data_wkly!AA:AA,MATCH($B281,data_wkly!$C:$C,0),1)=0,"",INDEX(data_wkly!AA:AA,MATCH($B281,data_wkly!$C:$C,0),1)),"")</f>
        <v>154.58000000000001</v>
      </c>
      <c r="AB281" s="21">
        <f>IFERROR(IF(INDEX(data_wkly!AB:AB,MATCH($B281,data_wkly!$C:$C,0),1)=0,"",INDEX(data_wkly!AB:AB,MATCH($B281,data_wkly!$C:$C,0),1)),"")</f>
        <v>3.3700000000000045</v>
      </c>
      <c r="AC281" s="21">
        <f>IFERROR(IF(INDEX(data_wkly!AC:AC,MATCH($B281,data_wkly!$C:$C,0),1)=0,"",INDEX(data_wkly!AC:AC,MATCH($B281,data_wkly!$C:$C,0),1)),"")</f>
        <v>154.94</v>
      </c>
      <c r="AD281" s="21">
        <f>IFERROR(IF(INDEX(data_wkly!AD:AD,MATCH($B281,data_wkly!$C:$C,0),1)=0,"",INDEX(data_wkly!AD:AD,MATCH($B281,data_wkly!$C:$C,0),1)),"")</f>
        <v>3.5200000000000102</v>
      </c>
      <c r="AE281" s="157">
        <f t="shared" si="26"/>
        <v>1</v>
      </c>
      <c r="AF281" s="154" t="str">
        <f>IFERROR(IF(INDEX(data_wkly!AF:AF,MATCH($B281,data_wkly!$C:$C,0),1)=0,"",INDEX(data_wkly!AF:AF,MATCH($B281,data_wkly!$C:$C,0),1)),"")</f>
        <v/>
      </c>
      <c r="AG281" s="153" t="str">
        <f>IFERROR(IF(AF281="","",INDEX(data_wkly!AG:AG,MATCH($B281,data_wkly!$C:$C,0),1)),"")</f>
        <v/>
      </c>
      <c r="AH281" s="153" t="str">
        <f>IFERROR(IF(INDEX(data_wkly!AH:AH,MATCH($B281,data_wkly!$C:$C,0),1)=0,"",INDEX(data_wkly!AH:AH,MATCH($B281,data_wkly!$C:$C,0),1)),"")</f>
        <v/>
      </c>
      <c r="AI281" s="153" t="str">
        <f>IFERROR(IF(INDEX(data_wkly!AI:AI,MATCH($B281,data_wkly!$C:$C,0),1)=0,"",INDEX(data_wkly!AI:AI,MATCH($B281,data_wkly!$C:$C,0),1)),"")</f>
        <v/>
      </c>
      <c r="AJ281" s="153" t="str">
        <f>IFERROR(IF(AI281="","",INDEX(data_wkly!AJ:AJ,MATCH($B281,data_wkly!$C:$C,0),1)),"")</f>
        <v/>
      </c>
      <c r="AK281" s="153" t="str">
        <f>IFERROR(IF(INDEX(data_wkly!AK:AK,MATCH($B281,data_wkly!$C:$C,0),1)=0,"",INDEX(data_wkly!AK:AK,MATCH($B281,data_wkly!$C:$C,0),1)),"")</f>
        <v/>
      </c>
      <c r="AL281" s="153" t="str">
        <f>IFERROR(IF(INDEX(data_wkly!AL:AL,MATCH($B281,data_wkly!$C:$C,0),1)=0,"",INDEX(data_wkly!AL:AL,MATCH($B281,data_wkly!$C:$C,0),1)),"")</f>
        <v/>
      </c>
      <c r="AM281" s="183" t="str">
        <f>IFERROR(IF(INDEX(data_wkly!AM:AM,MATCH($B281,data_wkly!$C:$C,0),1)=0,"",INDEX(data_wkly!AM:AM,MATCH($B281,data_wkly!$C:$C,0),1)),"")</f>
        <v/>
      </c>
      <c r="AN281" s="41" t="str">
        <f t="shared" si="24"/>
        <v/>
      </c>
      <c r="AO281" s="88">
        <f t="shared" si="29"/>
        <v>1</v>
      </c>
    </row>
    <row r="282" spans="1:41">
      <c r="A282" s="88">
        <f t="shared" si="27"/>
        <v>2</v>
      </c>
      <c r="B282" s="89">
        <f t="shared" si="28"/>
        <v>43617</v>
      </c>
      <c r="C282" s="155">
        <f>IFERROR(IF(INDEX(data_wkly!D:D,MATCH($B282,data_wkly!$C:$C,0),1)=0,"",INDEX(data_wkly!D:D,MATCH($B282,data_wkly!$C:$C,0),1)),"")</f>
        <v>82624</v>
      </c>
      <c r="D282" s="21">
        <f>IFERROR(IF(INDEX(data_wkly!E:E,MATCH($B282,data_wkly!$C:$C,0),1)=0,"",INDEX(data_wkly!E:E,MATCH($B282,data_wkly!$C:$C,0),1)),"")</f>
        <v>146.47</v>
      </c>
      <c r="E282" s="21">
        <f>IF(C282="","",IFERROR(INDEX(data_wkly!F:F,MATCH($B282,data_wkly!$C:$C,0),1),""))</f>
        <v>1.1299999999999955</v>
      </c>
      <c r="F282" s="21">
        <f>IF(E282="","",IFERROR(IF(INDEX(data_wkly!G:G,MATCH($B282,data_wkly!$C:$C,0),1)=0,"",INDEX(data_wkly!G:G,MATCH($B282,data_wkly!$C:$C,0),1)),""))</f>
        <v>143.21666666666667</v>
      </c>
      <c r="G282" s="21">
        <f>IFERROR(IF(INDEX(data_wkly!H:H,MATCH($B282,data_wkly!$C:$C,0),1)=0,"",INDEX(data_wkly!H:H,MATCH($B282,data_wkly!$C:$C,0),1)),"")</f>
        <v>143.84</v>
      </c>
      <c r="H282" s="21">
        <f>IF(C282="","",IFERROR(INDEX(data_wkly!I:I,MATCH($B282,data_wkly!$C:$C,0),1),""))</f>
        <v>1.1100000000000136</v>
      </c>
      <c r="I282" s="21">
        <f>IF(H282="","",IFERROR(IF(INDEX(data_wkly!J:J,MATCH($B282,data_wkly!$C:$C,0),1)=0,"",INDEX(data_wkly!J:J,MATCH($B282,data_wkly!$C:$C,0),1)),""))</f>
        <v>140.63999999999999</v>
      </c>
      <c r="J282" s="21">
        <f>IFERROR(IF(INDEX(data_wkly!K:K,MATCH($B282,data_wkly!$C:$C,0),1)=0,"",INDEX(data_wkly!K:K,MATCH($B282,data_wkly!$C:$C,0),1)),"")</f>
        <v>83.6</v>
      </c>
      <c r="K282" s="86">
        <f>IFERROR(IF(INDEX(data_wkly!L:L,MATCH($B282,data_wkly!$C:$C,0),1)=0,"",INDEX(data_wkly!L:L,MATCH($B282,data_wkly!$C:$C,0),1)),"")</f>
        <v>11</v>
      </c>
      <c r="L282" s="156"/>
      <c r="M282" s="155">
        <f>IFERROR(IF(INDEX(data_wkly!M:M,MATCH($B282,data_wkly!$C:$C,0),1)=0,"",INDEX(data_wkly!M:M,MATCH($B282,data_wkly!$C:$C,0),1)),"")</f>
        <v>74232</v>
      </c>
      <c r="N282" s="21">
        <f>IFERROR(IF(INDEX(data_wkly!N:N,MATCH($B282,data_wkly!$C:$C,0),1)=0,"",INDEX(data_wkly!N:N,MATCH($B282,data_wkly!$C:$C,0),1)),"")</f>
        <v>149.38</v>
      </c>
      <c r="O282" s="21">
        <f>IF(M282="","",IFERROR(INDEX(data_wkly!O:O,MATCH($B282,data_wkly!$C:$C,0),1),""))</f>
        <v>0.56999999999999318</v>
      </c>
      <c r="P282" s="21">
        <f>IF(M282="","",IFERROR(IF(INDEX(data_wkly!P:P,MATCH($B282,data_wkly!$C:$C,0),1)=0,"",INDEX(data_wkly!P:P,MATCH($B282,data_wkly!$C:$C,0),1)),""))</f>
        <v>146.54</v>
      </c>
      <c r="Q282" s="21">
        <f>IFERROR(IF(INDEX(data_wkly!Q:Q,MATCH($B282,data_wkly!$C:$C,0),1)=0,"",INDEX(data_wkly!Q:Q,MATCH($B282,data_wkly!$C:$C,0),1)),"")</f>
        <v>146.69</v>
      </c>
      <c r="R282" s="21">
        <f>IF(M282="","",IFERROR(INDEX(data_wkly!R:R,MATCH($B282,data_wkly!$C:$C,0),1),""))</f>
        <v>0.56999999999999318</v>
      </c>
      <c r="S282" s="21">
        <f>IF(M282="","",IFERROR(IF(INDEX(data_wkly!S:S,MATCH($B282,data_wkly!$C:$C,0),1)=0,"",INDEX(data_wkly!S:S,MATCH($B282,data_wkly!$C:$C,0),1)),""))</f>
        <v>143.90666666666667</v>
      </c>
      <c r="T282" s="21">
        <f>IFERROR(IF(INDEX(data_wkly!T:T,MATCH($B282,data_wkly!$C:$C,0),1)=0,"",INDEX(data_wkly!T:T,MATCH($B282,data_wkly!$C:$C,0),1)),"")</f>
        <v>83.22</v>
      </c>
      <c r="U282" s="86">
        <f>IFERROR(IF(INDEX(data_wkly!U:U,MATCH($B282,data_wkly!$C:$C,0),1)=0,"",INDEX(data_wkly!U:U,MATCH($B282,data_wkly!$C:$C,0),1)),"")</f>
        <v>11.2</v>
      </c>
      <c r="V282" s="157">
        <f t="shared" si="25"/>
        <v>2</v>
      </c>
      <c r="W282" s="152">
        <f>IFERROR(IF(INDEX(data_wkly!W:W,MATCH($B282,data_wkly!$C:$C,0),1)=0,"",INDEX(data_wkly!W:W,MATCH($B282,data_wkly!$C:$C,0),1)),"")</f>
        <v>154.95820000000001</v>
      </c>
      <c r="X282" s="21">
        <f>IFERROR(IF(INDEX(data_wkly!X:X,MATCH($B282,data_wkly!$C:$C,0),1)=0,"",INDEX(data_wkly!X:X,MATCH($B282,data_wkly!$C:$C,0),1)),"")</f>
        <v>1.6409825713548116</v>
      </c>
      <c r="Y282" s="21">
        <f>IFERROR(IF(INDEX(data_wkly!Y:Y,MATCH($B282,data_wkly!$C:$C,0),1)=0,"",INDEX(data_wkly!Y:Y,MATCH($B282,data_wkly!$C:$C,0),1)),"")</f>
        <v>155.19</v>
      </c>
      <c r="Z282" s="21">
        <f>IFERROR(IF(INDEX(data_wkly!Z:Z,MATCH($B282,data_wkly!$C:$C,0),1)=0,"",INDEX(data_wkly!Z:Z,MATCH($B282,data_wkly!$C:$C,0),1)),"")</f>
        <v>1.6599999999999966</v>
      </c>
      <c r="AA282" s="152">
        <f>IFERROR(IF(INDEX(data_wkly!AA:AA,MATCH($B282,data_wkly!$C:$C,0),1)=0,"",INDEX(data_wkly!AA:AA,MATCH($B282,data_wkly!$C:$C,0),1)),"")</f>
        <v>156.15</v>
      </c>
      <c r="AB282" s="21">
        <f>IFERROR(IF(INDEX(data_wkly!AB:AB,MATCH($B282,data_wkly!$C:$C,0),1)=0,"",INDEX(data_wkly!AB:AB,MATCH($B282,data_wkly!$C:$C,0),1)),"")</f>
        <v>1.5699999999999932</v>
      </c>
      <c r="AC282" s="21">
        <f>IFERROR(IF(INDEX(data_wkly!AC:AC,MATCH($B282,data_wkly!$C:$C,0),1)=0,"",INDEX(data_wkly!AC:AC,MATCH($B282,data_wkly!$C:$C,0),1)),"")</f>
        <v>156.53</v>
      </c>
      <c r="AD282" s="21">
        <f>IFERROR(IF(INDEX(data_wkly!AD:AD,MATCH($B282,data_wkly!$C:$C,0),1)=0,"",INDEX(data_wkly!AD:AD,MATCH($B282,data_wkly!$C:$C,0),1)),"")</f>
        <v>1.5900000000000034</v>
      </c>
      <c r="AE282" s="157">
        <f t="shared" si="26"/>
        <v>2</v>
      </c>
      <c r="AF282" s="154" t="str">
        <f>IFERROR(IF(INDEX(data_wkly!AF:AF,MATCH($B282,data_wkly!$C:$C,0),1)=0,"",INDEX(data_wkly!AF:AF,MATCH($B282,data_wkly!$C:$C,0),1)),"")</f>
        <v/>
      </c>
      <c r="AG282" s="153" t="str">
        <f>IFERROR(IF(AF282="","",INDEX(data_wkly!AG:AG,MATCH($B282,data_wkly!$C:$C,0),1)),"")</f>
        <v/>
      </c>
      <c r="AH282" s="153" t="str">
        <f>IFERROR(IF(INDEX(data_wkly!AH:AH,MATCH($B282,data_wkly!$C:$C,0),1)=0,"",INDEX(data_wkly!AH:AH,MATCH($B282,data_wkly!$C:$C,0),1)),"")</f>
        <v/>
      </c>
      <c r="AI282" s="153" t="str">
        <f>IFERROR(IF(INDEX(data_wkly!AI:AI,MATCH($B282,data_wkly!$C:$C,0),1)=0,"",INDEX(data_wkly!AI:AI,MATCH($B282,data_wkly!$C:$C,0),1)),"")</f>
        <v/>
      </c>
      <c r="AJ282" s="153" t="str">
        <f>IFERROR(IF(AI282="","",INDEX(data_wkly!AJ:AJ,MATCH($B282,data_wkly!$C:$C,0),1)),"")</f>
        <v/>
      </c>
      <c r="AK282" s="153" t="str">
        <f>IFERROR(IF(INDEX(data_wkly!AK:AK,MATCH($B282,data_wkly!$C:$C,0),1)=0,"",INDEX(data_wkly!AK:AK,MATCH($B282,data_wkly!$C:$C,0),1)),"")</f>
        <v/>
      </c>
      <c r="AL282" s="153" t="str">
        <f>IFERROR(IF(INDEX(data_wkly!AL:AL,MATCH($B282,data_wkly!$C:$C,0),1)=0,"",INDEX(data_wkly!AL:AL,MATCH($B282,data_wkly!$C:$C,0),1)),"")</f>
        <v/>
      </c>
      <c r="AM282" s="183" t="str">
        <f>IFERROR(IF(INDEX(data_wkly!AM:AM,MATCH($B282,data_wkly!$C:$C,0),1)=0,"",INDEX(data_wkly!AM:AM,MATCH($B282,data_wkly!$C:$C,0),1)),"")</f>
        <v/>
      </c>
      <c r="AN282" s="41" t="str">
        <f t="shared" si="24"/>
        <v/>
      </c>
      <c r="AO282" s="88">
        <f t="shared" si="29"/>
        <v>2</v>
      </c>
    </row>
    <row r="283" spans="1:41">
      <c r="A283" s="88">
        <f t="shared" si="27"/>
        <v>1</v>
      </c>
      <c r="B283" s="89">
        <f t="shared" si="28"/>
        <v>43624</v>
      </c>
      <c r="C283" s="155">
        <f>IFERROR(IF(INDEX(data_wkly!D:D,MATCH($B283,data_wkly!$C:$C,0),1)=0,"",INDEX(data_wkly!D:D,MATCH($B283,data_wkly!$C:$C,0),1)),"")</f>
        <v>81031</v>
      </c>
      <c r="D283" s="21">
        <f>IFERROR(IF(INDEX(data_wkly!E:E,MATCH($B283,data_wkly!$C:$C,0),1)=0,"",INDEX(data_wkly!E:E,MATCH($B283,data_wkly!$C:$C,0),1)),"")</f>
        <v>147.85</v>
      </c>
      <c r="E283" s="21">
        <f>IF(C283="","",IFERROR(INDEX(data_wkly!F:F,MATCH($B283,data_wkly!$C:$C,0),1),""))</f>
        <v>1.3799999999999955</v>
      </c>
      <c r="F283" s="21">
        <f>IF(E283="","",IFERROR(IF(INDEX(data_wkly!G:G,MATCH($B283,data_wkly!$C:$C,0),1)=0,"",INDEX(data_wkly!G:G,MATCH($B283,data_wkly!$C:$C,0),1)),""))</f>
        <v>143.81666666666663</v>
      </c>
      <c r="G283" s="21">
        <f>IFERROR(IF(INDEX(data_wkly!H:H,MATCH($B283,data_wkly!$C:$C,0),1)=0,"",INDEX(data_wkly!H:H,MATCH($B283,data_wkly!$C:$C,0),1)),"")</f>
        <v>145.18</v>
      </c>
      <c r="H283" s="21">
        <f>IF(C283="","",IFERROR(INDEX(data_wkly!I:I,MATCH($B283,data_wkly!$C:$C,0),1),""))</f>
        <v>1.3400000000000034</v>
      </c>
      <c r="I283" s="21">
        <f>IF(H283="","",IFERROR(IF(INDEX(data_wkly!J:J,MATCH($B283,data_wkly!$C:$C,0),1)=0,"",INDEX(data_wkly!J:J,MATCH($B283,data_wkly!$C:$C,0),1)),""))</f>
        <v>141.22666666666666</v>
      </c>
      <c r="J283" s="21">
        <f>IFERROR(IF(INDEX(data_wkly!K:K,MATCH($B283,data_wkly!$C:$C,0),1)=0,"",INDEX(data_wkly!K:K,MATCH($B283,data_wkly!$C:$C,0),1)),"")</f>
        <v>83.24</v>
      </c>
      <c r="K283" s="86">
        <f>IFERROR(IF(INDEX(data_wkly!L:L,MATCH($B283,data_wkly!$C:$C,0),1)=0,"",INDEX(data_wkly!L:L,MATCH($B283,data_wkly!$C:$C,0),1)),"")</f>
        <v>11</v>
      </c>
      <c r="L283" s="156"/>
      <c r="M283" s="155">
        <f>IFERROR(IF(INDEX(data_wkly!M:M,MATCH($B283,data_wkly!$C:$C,0),1)=0,"",INDEX(data_wkly!M:M,MATCH($B283,data_wkly!$C:$C,0),1)),"")</f>
        <v>75775</v>
      </c>
      <c r="N283" s="21">
        <f>IFERROR(IF(INDEX(data_wkly!N:N,MATCH($B283,data_wkly!$C:$C,0),1)=0,"",INDEX(data_wkly!N:N,MATCH($B283,data_wkly!$C:$C,0),1)),"")</f>
        <v>150.66</v>
      </c>
      <c r="O283" s="21">
        <f>IF(M283="","",IFERROR(INDEX(data_wkly!O:O,MATCH($B283,data_wkly!$C:$C,0),1),""))</f>
        <v>1.2800000000000011</v>
      </c>
      <c r="P283" s="21">
        <f>IF(M283="","",IFERROR(IF(INDEX(data_wkly!P:P,MATCH($B283,data_wkly!$C:$C,0),1)=0,"",INDEX(data_wkly!P:P,MATCH($B283,data_wkly!$C:$C,0),1)),""))</f>
        <v>147.19</v>
      </c>
      <c r="Q283" s="21">
        <f>IFERROR(IF(INDEX(data_wkly!Q:Q,MATCH($B283,data_wkly!$C:$C,0),1)=0,"",INDEX(data_wkly!Q:Q,MATCH($B283,data_wkly!$C:$C,0),1)),"")</f>
        <v>147.96</v>
      </c>
      <c r="R283" s="21">
        <f>IF(M283="","",IFERROR(INDEX(data_wkly!R:R,MATCH($B283,data_wkly!$C:$C,0),1),""))</f>
        <v>1.2700000000000102</v>
      </c>
      <c r="S283" s="21">
        <f>IF(M283="","",IFERROR(IF(INDEX(data_wkly!S:S,MATCH($B283,data_wkly!$C:$C,0),1)=0,"",INDEX(data_wkly!S:S,MATCH($B283,data_wkly!$C:$C,0),1)),""))</f>
        <v>144.55333333333334</v>
      </c>
      <c r="T283" s="21">
        <f>IFERROR(IF(INDEX(data_wkly!T:T,MATCH($B283,data_wkly!$C:$C,0),1)=0,"",INDEX(data_wkly!T:T,MATCH($B283,data_wkly!$C:$C,0),1)),"")</f>
        <v>83.08</v>
      </c>
      <c r="U283" s="86">
        <f>IFERROR(IF(INDEX(data_wkly!U:U,MATCH($B283,data_wkly!$C:$C,0),1)=0,"",INDEX(data_wkly!U:U,MATCH($B283,data_wkly!$C:$C,0),1)),"")</f>
        <v>11.2</v>
      </c>
      <c r="V283" s="157">
        <f t="shared" si="25"/>
        <v>1</v>
      </c>
      <c r="W283" s="152">
        <f>IFERROR(IF(INDEX(data_wkly!W:W,MATCH($B283,data_wkly!$C:$C,0),1)=0,"",INDEX(data_wkly!W:W,MATCH($B283,data_wkly!$C:$C,0),1)),"")</f>
        <v>156.5539</v>
      </c>
      <c r="X283" s="21">
        <f>IFERROR(IF(INDEX(data_wkly!X:X,MATCH($B283,data_wkly!$C:$C,0),1)=0,"",INDEX(data_wkly!X:X,MATCH($B283,data_wkly!$C:$C,0),1)),"")</f>
        <v>1.5956725204853797</v>
      </c>
      <c r="Y283" s="21">
        <f>IFERROR(IF(INDEX(data_wkly!Y:Y,MATCH($B283,data_wkly!$C:$C,0),1)=0,"",INDEX(data_wkly!Y:Y,MATCH($B283,data_wkly!$C:$C,0),1)),"")</f>
        <v>156.80000000000001</v>
      </c>
      <c r="Z283" s="21">
        <f>IFERROR(IF(INDEX(data_wkly!Z:Z,MATCH($B283,data_wkly!$C:$C,0),1)=0,"",INDEX(data_wkly!Z:Z,MATCH($B283,data_wkly!$C:$C,0),1)),"")</f>
        <v>1.6100000000000136</v>
      </c>
      <c r="AA283" s="152">
        <f>IFERROR(IF(INDEX(data_wkly!AA:AA,MATCH($B283,data_wkly!$C:$C,0),1)=0,"",INDEX(data_wkly!AA:AA,MATCH($B283,data_wkly!$C:$C,0),1)),"")</f>
        <v>157.71</v>
      </c>
      <c r="AB283" s="21">
        <f>IFERROR(IF(INDEX(data_wkly!AB:AB,MATCH($B283,data_wkly!$C:$C,0),1)=0,"",INDEX(data_wkly!AB:AB,MATCH($B283,data_wkly!$C:$C,0),1)),"")</f>
        <v>1.5600000000000023</v>
      </c>
      <c r="AC283" s="21">
        <f>IFERROR(IF(INDEX(data_wkly!AC:AC,MATCH($B283,data_wkly!$C:$C,0),1)=0,"",INDEX(data_wkly!AC:AC,MATCH($B283,data_wkly!$C:$C,0),1)),"")</f>
        <v>158.13</v>
      </c>
      <c r="AD283" s="21">
        <f>IFERROR(IF(INDEX(data_wkly!AD:AD,MATCH($B283,data_wkly!$C:$C,0),1)=0,"",INDEX(data_wkly!AD:AD,MATCH($B283,data_wkly!$C:$C,0),1)),"")</f>
        <v>1.5999999999999943</v>
      </c>
      <c r="AE283" s="157">
        <f t="shared" si="26"/>
        <v>1</v>
      </c>
      <c r="AF283" s="154" t="str">
        <f>IFERROR(IF(INDEX(data_wkly!AF:AF,MATCH($B283,data_wkly!$C:$C,0),1)=0,"",INDEX(data_wkly!AF:AF,MATCH($B283,data_wkly!$C:$C,0),1)),"")</f>
        <v/>
      </c>
      <c r="AG283" s="153" t="str">
        <f>IFERROR(IF(AF283="","",INDEX(data_wkly!AG:AG,MATCH($B283,data_wkly!$C:$C,0),1)),"")</f>
        <v/>
      </c>
      <c r="AH283" s="153" t="str">
        <f>IFERROR(IF(INDEX(data_wkly!AH:AH,MATCH($B283,data_wkly!$C:$C,0),1)=0,"",INDEX(data_wkly!AH:AH,MATCH($B283,data_wkly!$C:$C,0),1)),"")</f>
        <v/>
      </c>
      <c r="AI283" s="153" t="str">
        <f>IFERROR(IF(INDEX(data_wkly!AI:AI,MATCH($B283,data_wkly!$C:$C,0),1)=0,"",INDEX(data_wkly!AI:AI,MATCH($B283,data_wkly!$C:$C,0),1)),"")</f>
        <v/>
      </c>
      <c r="AJ283" s="153" t="str">
        <f>IFERROR(IF(AI283="","",INDEX(data_wkly!AJ:AJ,MATCH($B283,data_wkly!$C:$C,0),1)),"")</f>
        <v/>
      </c>
      <c r="AK283" s="153" t="str">
        <f>IFERROR(IF(INDEX(data_wkly!AK:AK,MATCH($B283,data_wkly!$C:$C,0),1)=0,"",INDEX(data_wkly!AK:AK,MATCH($B283,data_wkly!$C:$C,0),1)),"")</f>
        <v/>
      </c>
      <c r="AL283" s="153" t="str">
        <f>IFERROR(IF(INDEX(data_wkly!AL:AL,MATCH($B283,data_wkly!$C:$C,0),1)=0,"",INDEX(data_wkly!AL:AL,MATCH($B283,data_wkly!$C:$C,0),1)),"")</f>
        <v/>
      </c>
      <c r="AM283" s="183" t="str">
        <f>IFERROR(IF(INDEX(data_wkly!AM:AM,MATCH($B283,data_wkly!$C:$C,0),1)=0,"",INDEX(data_wkly!AM:AM,MATCH($B283,data_wkly!$C:$C,0),1)),"")</f>
        <v/>
      </c>
      <c r="AN283" s="41" t="str">
        <f t="shared" si="24"/>
        <v/>
      </c>
      <c r="AO283" s="88">
        <f t="shared" si="29"/>
        <v>1</v>
      </c>
    </row>
    <row r="284" spans="1:41">
      <c r="A284" s="88">
        <f t="shared" si="27"/>
        <v>2</v>
      </c>
      <c r="B284" s="89">
        <f t="shared" si="28"/>
        <v>43631</v>
      </c>
      <c r="C284" s="155">
        <f>IFERROR(IF(INDEX(data_wkly!D:D,MATCH($B284,data_wkly!$C:$C,0),1)=0,"",INDEX(data_wkly!D:D,MATCH($B284,data_wkly!$C:$C,0),1)),"")</f>
        <v>81168</v>
      </c>
      <c r="D284" s="21">
        <f>IFERROR(IF(INDEX(data_wkly!E:E,MATCH($B284,data_wkly!$C:$C,0),1)=0,"",INDEX(data_wkly!E:E,MATCH($B284,data_wkly!$C:$C,0),1)),"")</f>
        <v>148.94999999999999</v>
      </c>
      <c r="E284" s="21">
        <f>IF(C284="","",IFERROR(INDEX(data_wkly!F:F,MATCH($B284,data_wkly!$C:$C,0),1),""))</f>
        <v>1.0999999999999943</v>
      </c>
      <c r="F284" s="21">
        <f>IF(E284="","",IFERROR(IF(INDEX(data_wkly!G:G,MATCH($B284,data_wkly!$C:$C,0),1)=0,"",INDEX(data_wkly!G:G,MATCH($B284,data_wkly!$C:$C,0),1)),""))</f>
        <v>144.50333333333333</v>
      </c>
      <c r="G284" s="21">
        <f>IFERROR(IF(INDEX(data_wkly!H:H,MATCH($B284,data_wkly!$C:$C,0),1)=0,"",INDEX(data_wkly!H:H,MATCH($B284,data_wkly!$C:$C,0),1)),"")</f>
        <v>146.27000000000001</v>
      </c>
      <c r="H284" s="21">
        <f>IF(C284="","",IFERROR(INDEX(data_wkly!I:I,MATCH($B284,data_wkly!$C:$C,0),1),""))</f>
        <v>1.0900000000000034</v>
      </c>
      <c r="I284" s="21">
        <f>IF(H284="","",IFERROR(IF(INDEX(data_wkly!J:J,MATCH($B284,data_wkly!$C:$C,0),1)=0,"",INDEX(data_wkly!J:J,MATCH($B284,data_wkly!$C:$C,0),1)),""))</f>
        <v>141.90333333333334</v>
      </c>
      <c r="J284" s="21">
        <f>IFERROR(IF(INDEX(data_wkly!K:K,MATCH($B284,data_wkly!$C:$C,0),1)=0,"",INDEX(data_wkly!K:K,MATCH($B284,data_wkly!$C:$C,0),1)),"")</f>
        <v>83.04</v>
      </c>
      <c r="K284" s="86">
        <f>IFERROR(IF(INDEX(data_wkly!L:L,MATCH($B284,data_wkly!$C:$C,0),1)=0,"",INDEX(data_wkly!L:L,MATCH($B284,data_wkly!$C:$C,0),1)),"")</f>
        <v>10.9</v>
      </c>
      <c r="L284" s="156"/>
      <c r="M284" s="155">
        <f>IFERROR(IF(INDEX(data_wkly!M:M,MATCH($B284,data_wkly!$C:$C,0),1)=0,"",INDEX(data_wkly!M:M,MATCH($B284,data_wkly!$C:$C,0),1)),"")</f>
        <v>76404</v>
      </c>
      <c r="N284" s="21">
        <f>IFERROR(IF(INDEX(data_wkly!N:N,MATCH($B284,data_wkly!$C:$C,0),1)=0,"",INDEX(data_wkly!N:N,MATCH($B284,data_wkly!$C:$C,0),1)),"")</f>
        <v>151.58000000000001</v>
      </c>
      <c r="O284" s="21">
        <f>IF(M284="","",IFERROR(INDEX(data_wkly!O:O,MATCH($B284,data_wkly!$C:$C,0),1),""))</f>
        <v>0.92000000000001592</v>
      </c>
      <c r="P284" s="21">
        <f>IF(M284="","",IFERROR(IF(INDEX(data_wkly!P:P,MATCH($B284,data_wkly!$C:$C,0),1)=0,"",INDEX(data_wkly!P:P,MATCH($B284,data_wkly!$C:$C,0),1)),""))</f>
        <v>147.83666666666667</v>
      </c>
      <c r="Q284" s="21">
        <f>IFERROR(IF(INDEX(data_wkly!Q:Q,MATCH($B284,data_wkly!$C:$C,0),1)=0,"",INDEX(data_wkly!Q:Q,MATCH($B284,data_wkly!$C:$C,0),1)),"")</f>
        <v>148.86000000000001</v>
      </c>
      <c r="R284" s="21">
        <f>IF(M284="","",IFERROR(INDEX(data_wkly!R:R,MATCH($B284,data_wkly!$C:$C,0),1),""))</f>
        <v>0.90000000000000568</v>
      </c>
      <c r="S284" s="21">
        <f>IF(M284="","",IFERROR(IF(INDEX(data_wkly!S:S,MATCH($B284,data_wkly!$C:$C,0),1)=0,"",INDEX(data_wkly!S:S,MATCH($B284,data_wkly!$C:$C,0),1)),""))</f>
        <v>145.18333333333331</v>
      </c>
      <c r="T284" s="21">
        <f>IFERROR(IF(INDEX(data_wkly!T:T,MATCH($B284,data_wkly!$C:$C,0),1)=0,"",INDEX(data_wkly!T:T,MATCH($B284,data_wkly!$C:$C,0),1)),"")</f>
        <v>82.98</v>
      </c>
      <c r="U284" s="86">
        <f>IFERROR(IF(INDEX(data_wkly!U:U,MATCH($B284,data_wkly!$C:$C,0),1)=0,"",INDEX(data_wkly!U:U,MATCH($B284,data_wkly!$C:$C,0),1)),"")</f>
        <v>11.2</v>
      </c>
      <c r="V284" s="157">
        <f t="shared" si="25"/>
        <v>2</v>
      </c>
      <c r="W284" s="152">
        <f>IFERROR(IF(INDEX(data_wkly!W:W,MATCH($B284,data_wkly!$C:$C,0),1)=0,"",INDEX(data_wkly!W:W,MATCH($B284,data_wkly!$C:$C,0),1)),"")</f>
        <v>158.5153</v>
      </c>
      <c r="X284" s="21">
        <f>IFERROR(IF(INDEX(data_wkly!X:X,MATCH($B284,data_wkly!$C:$C,0),1)=0,"",INDEX(data_wkly!X:X,MATCH($B284,data_wkly!$C:$C,0),1)),"")</f>
        <v>1.9613969739176298</v>
      </c>
      <c r="Y284" s="21">
        <f>IFERROR(IF(INDEX(data_wkly!Y:Y,MATCH($B284,data_wkly!$C:$C,0),1)=0,"",INDEX(data_wkly!Y:Y,MATCH($B284,data_wkly!$C:$C,0),1)),"")</f>
        <v>158.79</v>
      </c>
      <c r="Z284" s="21">
        <f>IFERROR(IF(INDEX(data_wkly!Z:Z,MATCH($B284,data_wkly!$C:$C,0),1)=0,"",INDEX(data_wkly!Z:Z,MATCH($B284,data_wkly!$C:$C,0),1)),"")</f>
        <v>1.9899999999999807</v>
      </c>
      <c r="AA284" s="152">
        <f>IFERROR(IF(INDEX(data_wkly!AA:AA,MATCH($B284,data_wkly!$C:$C,0),1)=0,"",INDEX(data_wkly!AA:AA,MATCH($B284,data_wkly!$C:$C,0),1)),"")</f>
        <v>159.99</v>
      </c>
      <c r="AB284" s="21">
        <f>IFERROR(IF(INDEX(data_wkly!AB:AB,MATCH($B284,data_wkly!$C:$C,0),1)=0,"",INDEX(data_wkly!AB:AB,MATCH($B284,data_wkly!$C:$C,0),1)),"")</f>
        <v>2.2800000000000011</v>
      </c>
      <c r="AC284" s="21">
        <f>IFERROR(IF(INDEX(data_wkly!AC:AC,MATCH($B284,data_wkly!$C:$C,0),1)=0,"",INDEX(data_wkly!AC:AC,MATCH($B284,data_wkly!$C:$C,0),1)),"")</f>
        <v>160.47999999999999</v>
      </c>
      <c r="AD284" s="21">
        <f>IFERROR(IF(INDEX(data_wkly!AD:AD,MATCH($B284,data_wkly!$C:$C,0),1)=0,"",INDEX(data_wkly!AD:AD,MATCH($B284,data_wkly!$C:$C,0),1)),"")</f>
        <v>2.3499999999999943</v>
      </c>
      <c r="AE284" s="157">
        <f t="shared" si="26"/>
        <v>2</v>
      </c>
      <c r="AF284" s="154" t="str">
        <f>IFERROR(IF(INDEX(data_wkly!AF:AF,MATCH($B284,data_wkly!$C:$C,0),1)=0,"",INDEX(data_wkly!AF:AF,MATCH($B284,data_wkly!$C:$C,0),1)),"")</f>
        <v/>
      </c>
      <c r="AG284" s="153" t="str">
        <f>IFERROR(IF(AF284="","",INDEX(data_wkly!AG:AG,MATCH($B284,data_wkly!$C:$C,0),1)),"")</f>
        <v/>
      </c>
      <c r="AH284" s="153" t="str">
        <f>IFERROR(IF(INDEX(data_wkly!AH:AH,MATCH($B284,data_wkly!$C:$C,0),1)=0,"",INDEX(data_wkly!AH:AH,MATCH($B284,data_wkly!$C:$C,0),1)),"")</f>
        <v/>
      </c>
      <c r="AI284" s="153" t="str">
        <f>IFERROR(IF(INDEX(data_wkly!AI:AI,MATCH($B284,data_wkly!$C:$C,0),1)=0,"",INDEX(data_wkly!AI:AI,MATCH($B284,data_wkly!$C:$C,0),1)),"")</f>
        <v/>
      </c>
      <c r="AJ284" s="153" t="str">
        <f>IFERROR(IF(AI284="","",INDEX(data_wkly!AJ:AJ,MATCH($B284,data_wkly!$C:$C,0),1)),"")</f>
        <v/>
      </c>
      <c r="AK284" s="153" t="str">
        <f>IFERROR(IF(INDEX(data_wkly!AK:AK,MATCH($B284,data_wkly!$C:$C,0),1)=0,"",INDEX(data_wkly!AK:AK,MATCH($B284,data_wkly!$C:$C,0),1)),"")</f>
        <v/>
      </c>
      <c r="AL284" s="153" t="str">
        <f>IFERROR(IF(INDEX(data_wkly!AL:AL,MATCH($B284,data_wkly!$C:$C,0),1)=0,"",INDEX(data_wkly!AL:AL,MATCH($B284,data_wkly!$C:$C,0),1)),"")</f>
        <v/>
      </c>
      <c r="AM284" s="183" t="str">
        <f>IFERROR(IF(INDEX(data_wkly!AM:AM,MATCH($B284,data_wkly!$C:$C,0),1)=0,"",INDEX(data_wkly!AM:AM,MATCH($B284,data_wkly!$C:$C,0),1)),"")</f>
        <v/>
      </c>
      <c r="AN284" s="41" t="str">
        <f t="shared" si="24"/>
        <v/>
      </c>
      <c r="AO284" s="88">
        <f t="shared" si="29"/>
        <v>2</v>
      </c>
    </row>
    <row r="285" spans="1:41">
      <c r="A285" s="88">
        <f t="shared" si="27"/>
        <v>1</v>
      </c>
      <c r="B285" s="89">
        <f t="shared" si="28"/>
        <v>43638</v>
      </c>
      <c r="C285" s="155">
        <f>IFERROR(IF(INDEX(data_wkly!D:D,MATCH($B285,data_wkly!$C:$C,0),1)=0,"",INDEX(data_wkly!D:D,MATCH($B285,data_wkly!$C:$C,0),1)),"")</f>
        <v>78655</v>
      </c>
      <c r="D285" s="21">
        <f>IFERROR(IF(INDEX(data_wkly!E:E,MATCH($B285,data_wkly!$C:$C,0),1)=0,"",INDEX(data_wkly!E:E,MATCH($B285,data_wkly!$C:$C,0),1)),"")</f>
        <v>149.76</v>
      </c>
      <c r="E285" s="21">
        <f>IF(C285="","",IFERROR(INDEX(data_wkly!F:F,MATCH($B285,data_wkly!$C:$C,0),1),""))</f>
        <v>0.81000000000000227</v>
      </c>
      <c r="F285" s="21">
        <f>IF(E285="","",IFERROR(IF(INDEX(data_wkly!G:G,MATCH($B285,data_wkly!$C:$C,0),1)=0,"",INDEX(data_wkly!G:G,MATCH($B285,data_wkly!$C:$C,0),1)),""))</f>
        <v>144.82333333333335</v>
      </c>
      <c r="G285" s="21">
        <f>IFERROR(IF(INDEX(data_wkly!H:H,MATCH($B285,data_wkly!$C:$C,0),1)=0,"",INDEX(data_wkly!H:H,MATCH($B285,data_wkly!$C:$C,0),1)),"")</f>
        <v>147.06</v>
      </c>
      <c r="H285" s="21">
        <f>IF(C285="","",IFERROR(INDEX(data_wkly!I:I,MATCH($B285,data_wkly!$C:$C,0),1),""))</f>
        <v>0.78999999999999204</v>
      </c>
      <c r="I285" s="21">
        <f>IF(H285="","",IFERROR(IF(INDEX(data_wkly!J:J,MATCH($B285,data_wkly!$C:$C,0),1)=0,"",INDEX(data_wkly!J:J,MATCH($B285,data_wkly!$C:$C,0),1)),""))</f>
        <v>142.22333333333333</v>
      </c>
      <c r="J285" s="21">
        <f>IFERROR(IF(INDEX(data_wkly!K:K,MATCH($B285,data_wkly!$C:$C,0),1)=0,"",INDEX(data_wkly!K:K,MATCH($B285,data_wkly!$C:$C,0),1)),"")</f>
        <v>83.22</v>
      </c>
      <c r="K285" s="86">
        <f>IFERROR(IF(INDEX(data_wkly!L:L,MATCH($B285,data_wkly!$C:$C,0),1)=0,"",INDEX(data_wkly!L:L,MATCH($B285,data_wkly!$C:$C,0),1)),"")</f>
        <v>10.9</v>
      </c>
      <c r="L285" s="156"/>
      <c r="M285" s="155">
        <f>IFERROR(IF(INDEX(data_wkly!M:M,MATCH($B285,data_wkly!$C:$C,0),1)=0,"",INDEX(data_wkly!M:M,MATCH($B285,data_wkly!$C:$C,0),1)),"")</f>
        <v>73355</v>
      </c>
      <c r="N285" s="21">
        <f>IFERROR(IF(INDEX(data_wkly!N:N,MATCH($B285,data_wkly!$C:$C,0),1)=0,"",INDEX(data_wkly!N:N,MATCH($B285,data_wkly!$C:$C,0),1)),"")</f>
        <v>152.29</v>
      </c>
      <c r="O285" s="21">
        <f>IF(M285="","",IFERROR(INDEX(data_wkly!O:O,MATCH($B285,data_wkly!$C:$C,0),1),""))</f>
        <v>0.70999999999997954</v>
      </c>
      <c r="P285" s="21">
        <f>IF(M285="","",IFERROR(IF(INDEX(data_wkly!P:P,MATCH($B285,data_wkly!$C:$C,0),1)=0,"",INDEX(data_wkly!P:P,MATCH($B285,data_wkly!$C:$C,0),1)),""))</f>
        <v>148.06</v>
      </c>
      <c r="Q285" s="21">
        <f>IFERROR(IF(INDEX(data_wkly!Q:Q,MATCH($B285,data_wkly!$C:$C,0),1)=0,"",INDEX(data_wkly!Q:Q,MATCH($B285,data_wkly!$C:$C,0),1)),"")</f>
        <v>149.56</v>
      </c>
      <c r="R285" s="21">
        <f>IF(M285="","",IFERROR(INDEX(data_wkly!R:R,MATCH($B285,data_wkly!$C:$C,0),1),""))</f>
        <v>0.69999999999998863</v>
      </c>
      <c r="S285" s="21">
        <f>IF(M285="","",IFERROR(IF(INDEX(data_wkly!S:S,MATCH($B285,data_wkly!$C:$C,0),1)=0,"",INDEX(data_wkly!S:S,MATCH($B285,data_wkly!$C:$C,0),1)),""))</f>
        <v>145.40333333333334</v>
      </c>
      <c r="T285" s="21">
        <f>IFERROR(IF(INDEX(data_wkly!T:T,MATCH($B285,data_wkly!$C:$C,0),1)=0,"",INDEX(data_wkly!T:T,MATCH($B285,data_wkly!$C:$C,0),1)),"")</f>
        <v>83.03</v>
      </c>
      <c r="U285" s="86">
        <f>IFERROR(IF(INDEX(data_wkly!U:U,MATCH($B285,data_wkly!$C:$C,0),1)=0,"",INDEX(data_wkly!U:U,MATCH($B285,data_wkly!$C:$C,0),1)),"")</f>
        <v>11.2</v>
      </c>
      <c r="V285" s="157">
        <f t="shared" si="25"/>
        <v>1</v>
      </c>
      <c r="W285" s="152">
        <f>IFERROR(IF(INDEX(data_wkly!W:W,MATCH($B285,data_wkly!$C:$C,0),1)=0,"",INDEX(data_wkly!W:W,MATCH($B285,data_wkly!$C:$C,0),1)),"")</f>
        <v>158.97149999999999</v>
      </c>
      <c r="X285" s="21">
        <f>IFERROR(IF(INDEX(data_wkly!X:X,MATCH($B285,data_wkly!$C:$C,0),1)=0,"",INDEX(data_wkly!X:X,MATCH($B285,data_wkly!$C:$C,0),1)),"")</f>
        <v>0.45618508372655242</v>
      </c>
      <c r="Y285" s="21">
        <f>IFERROR(IF(INDEX(data_wkly!Y:Y,MATCH($B285,data_wkly!$C:$C,0),1)=0,"",INDEX(data_wkly!Y:Y,MATCH($B285,data_wkly!$C:$C,0),1)),"")</f>
        <v>159.24</v>
      </c>
      <c r="Z285" s="21">
        <f>IFERROR(IF(INDEX(data_wkly!Z:Z,MATCH($B285,data_wkly!$C:$C,0),1)=0,"",INDEX(data_wkly!Z:Z,MATCH($B285,data_wkly!$C:$C,0),1)),"")</f>
        <v>0.45000000000001705</v>
      </c>
      <c r="AA285" s="152">
        <f>IFERROR(IF(INDEX(data_wkly!AA:AA,MATCH($B285,data_wkly!$C:$C,0),1)=0,"",INDEX(data_wkly!AA:AA,MATCH($B285,data_wkly!$C:$C,0),1)),"")</f>
        <v>160.72</v>
      </c>
      <c r="AB285" s="21">
        <f>IFERROR(IF(INDEX(data_wkly!AB:AB,MATCH($B285,data_wkly!$C:$C,0),1)=0,"",INDEX(data_wkly!AB:AB,MATCH($B285,data_wkly!$C:$C,0),1)),"")</f>
        <v>0.72999999999998977</v>
      </c>
      <c r="AC285" s="21">
        <f>IFERROR(IF(INDEX(data_wkly!AC:AC,MATCH($B285,data_wkly!$C:$C,0),1)=0,"",INDEX(data_wkly!AC:AC,MATCH($B285,data_wkly!$C:$C,0),1)),"")</f>
        <v>161.21</v>
      </c>
      <c r="AD285" s="21">
        <f>IFERROR(IF(INDEX(data_wkly!AD:AD,MATCH($B285,data_wkly!$C:$C,0),1)=0,"",INDEX(data_wkly!AD:AD,MATCH($B285,data_wkly!$C:$C,0),1)),"")</f>
        <v>0.73000000000001819</v>
      </c>
      <c r="AE285" s="157">
        <f t="shared" si="26"/>
        <v>1</v>
      </c>
      <c r="AF285" s="154" t="str">
        <f>IFERROR(IF(INDEX(data_wkly!AF:AF,MATCH($B285,data_wkly!$C:$C,0),1)=0,"",INDEX(data_wkly!AF:AF,MATCH($B285,data_wkly!$C:$C,0),1)),"")</f>
        <v/>
      </c>
      <c r="AG285" s="153" t="str">
        <f>IFERROR(IF(AF285="","",INDEX(data_wkly!AG:AG,MATCH($B285,data_wkly!$C:$C,0),1)),"")</f>
        <v/>
      </c>
      <c r="AH285" s="153" t="str">
        <f>IFERROR(IF(INDEX(data_wkly!AH:AH,MATCH($B285,data_wkly!$C:$C,0),1)=0,"",INDEX(data_wkly!AH:AH,MATCH($B285,data_wkly!$C:$C,0),1)),"")</f>
        <v/>
      </c>
      <c r="AI285" s="153" t="str">
        <f>IFERROR(IF(INDEX(data_wkly!AI:AI,MATCH($B285,data_wkly!$C:$C,0),1)=0,"",INDEX(data_wkly!AI:AI,MATCH($B285,data_wkly!$C:$C,0),1)),"")</f>
        <v/>
      </c>
      <c r="AJ285" s="153" t="str">
        <f>IFERROR(IF(AI285="","",INDEX(data_wkly!AJ:AJ,MATCH($B285,data_wkly!$C:$C,0),1)),"")</f>
        <v/>
      </c>
      <c r="AK285" s="153" t="str">
        <f>IFERROR(IF(INDEX(data_wkly!AK:AK,MATCH($B285,data_wkly!$C:$C,0),1)=0,"",INDEX(data_wkly!AK:AK,MATCH($B285,data_wkly!$C:$C,0),1)),"")</f>
        <v/>
      </c>
      <c r="AL285" s="153" t="str">
        <f>IFERROR(IF(INDEX(data_wkly!AL:AL,MATCH($B285,data_wkly!$C:$C,0),1)=0,"",INDEX(data_wkly!AL:AL,MATCH($B285,data_wkly!$C:$C,0),1)),"")</f>
        <v/>
      </c>
      <c r="AM285" s="183" t="str">
        <f>IFERROR(IF(INDEX(data_wkly!AM:AM,MATCH($B285,data_wkly!$C:$C,0),1)=0,"",INDEX(data_wkly!AM:AM,MATCH($B285,data_wkly!$C:$C,0),1)),"")</f>
        <v/>
      </c>
      <c r="AN285" s="41" t="str">
        <f t="shared" si="24"/>
        <v/>
      </c>
      <c r="AO285" s="88">
        <f t="shared" si="29"/>
        <v>1</v>
      </c>
    </row>
    <row r="286" spans="1:41">
      <c r="A286" s="88">
        <f t="shared" si="27"/>
        <v>2</v>
      </c>
      <c r="B286" s="89">
        <f t="shared" si="28"/>
        <v>43645</v>
      </c>
      <c r="C286" s="155">
        <f>IFERROR(IF(INDEX(data_wkly!D:D,MATCH($B286,data_wkly!$C:$C,0),1)=0,"",INDEX(data_wkly!D:D,MATCH($B286,data_wkly!$C:$C,0),1)),"")</f>
        <v>82379</v>
      </c>
      <c r="D286" s="21">
        <f>IFERROR(IF(INDEX(data_wkly!E:E,MATCH($B286,data_wkly!$C:$C,0),1)=0,"",INDEX(data_wkly!E:E,MATCH($B286,data_wkly!$C:$C,0),1)),"")</f>
        <v>150.86000000000001</v>
      </c>
      <c r="E286" s="21">
        <f>IF(C286="","",IFERROR(INDEX(data_wkly!F:F,MATCH($B286,data_wkly!$C:$C,0),1),""))</f>
        <v>1.1000000000000227</v>
      </c>
      <c r="F286" s="21">
        <f>IF(E286="","",IFERROR(IF(INDEX(data_wkly!G:G,MATCH($B286,data_wkly!$C:$C,0),1)=0,"",INDEX(data_wkly!G:G,MATCH($B286,data_wkly!$C:$C,0),1)),""))</f>
        <v>145.50333333333333</v>
      </c>
      <c r="G286" s="21">
        <f>IFERROR(IF(INDEX(data_wkly!H:H,MATCH($B286,data_wkly!$C:$C,0),1)=0,"",INDEX(data_wkly!H:H,MATCH($B286,data_wkly!$C:$C,0),1)),"")</f>
        <v>148.15</v>
      </c>
      <c r="H286" s="21">
        <f>IF(C286="","",IFERROR(INDEX(data_wkly!I:I,MATCH($B286,data_wkly!$C:$C,0),1),""))</f>
        <v>1.0900000000000034</v>
      </c>
      <c r="I286" s="21">
        <f>IF(H286="","",IFERROR(IF(INDEX(data_wkly!J:J,MATCH($B286,data_wkly!$C:$C,0),1)=0,"",INDEX(data_wkly!J:J,MATCH($B286,data_wkly!$C:$C,0),1)),""))</f>
        <v>142.89000000000001</v>
      </c>
      <c r="J286" s="21">
        <f>IFERROR(IF(INDEX(data_wkly!K:K,MATCH($B286,data_wkly!$C:$C,0),1)=0,"",INDEX(data_wkly!K:K,MATCH($B286,data_wkly!$C:$C,0),1)),"")</f>
        <v>83.82</v>
      </c>
      <c r="K286" s="86">
        <f>IFERROR(IF(INDEX(data_wkly!L:L,MATCH($B286,data_wkly!$C:$C,0),1)=0,"",INDEX(data_wkly!L:L,MATCH($B286,data_wkly!$C:$C,0),1)),"")</f>
        <v>11</v>
      </c>
      <c r="L286" s="156"/>
      <c r="M286" s="155">
        <f>IFERROR(IF(INDEX(data_wkly!M:M,MATCH($B286,data_wkly!$C:$C,0),1)=0,"",INDEX(data_wkly!M:M,MATCH($B286,data_wkly!$C:$C,0),1)),"")</f>
        <v>79967</v>
      </c>
      <c r="N286" s="21">
        <f>IFERROR(IF(INDEX(data_wkly!N:N,MATCH($B286,data_wkly!$C:$C,0),1)=0,"",INDEX(data_wkly!N:N,MATCH($B286,data_wkly!$C:$C,0),1)),"")</f>
        <v>153.26</v>
      </c>
      <c r="O286" s="21">
        <f>IF(M286="","",IFERROR(INDEX(data_wkly!O:O,MATCH($B286,data_wkly!$C:$C,0),1),""))</f>
        <v>0.96999999999999886</v>
      </c>
      <c r="P286" s="21">
        <f>IF(M286="","",IFERROR(IF(INDEX(data_wkly!P:P,MATCH($B286,data_wkly!$C:$C,0),1)=0,"",INDEX(data_wkly!P:P,MATCH($B286,data_wkly!$C:$C,0),1)),""))</f>
        <v>148.62</v>
      </c>
      <c r="Q286" s="21">
        <f>IFERROR(IF(INDEX(data_wkly!Q:Q,MATCH($B286,data_wkly!$C:$C,0),1)=0,"",INDEX(data_wkly!Q:Q,MATCH($B286,data_wkly!$C:$C,0),1)),"")</f>
        <v>150.51</v>
      </c>
      <c r="R286" s="21">
        <f>IF(M286="","",IFERROR(INDEX(data_wkly!R:R,MATCH($B286,data_wkly!$C:$C,0),1),""))</f>
        <v>0.94999999999998863</v>
      </c>
      <c r="S286" s="21">
        <f>IF(M286="","",IFERROR(IF(INDEX(data_wkly!S:S,MATCH($B286,data_wkly!$C:$C,0),1)=0,"",INDEX(data_wkly!S:S,MATCH($B286,data_wkly!$C:$C,0),1)),""))</f>
        <v>145.95333333333335</v>
      </c>
      <c r="T286" s="21">
        <f>IFERROR(IF(INDEX(data_wkly!T:T,MATCH($B286,data_wkly!$C:$C,0),1)=0,"",INDEX(data_wkly!T:T,MATCH($B286,data_wkly!$C:$C,0),1)),"")</f>
        <v>83.49</v>
      </c>
      <c r="U286" s="86">
        <f>IFERROR(IF(INDEX(data_wkly!U:U,MATCH($B286,data_wkly!$C:$C,0),1)=0,"",INDEX(data_wkly!U:U,MATCH($B286,data_wkly!$C:$C,0),1)),"")</f>
        <v>11.2</v>
      </c>
      <c r="V286" s="157">
        <f t="shared" si="25"/>
        <v>2</v>
      </c>
      <c r="W286" s="152">
        <f>IFERROR(IF(INDEX(data_wkly!W:W,MATCH($B286,data_wkly!$C:$C,0),1)=0,"",INDEX(data_wkly!W:W,MATCH($B286,data_wkly!$C:$C,0),1)),"")</f>
        <v>159.71199999999999</v>
      </c>
      <c r="X286" s="21">
        <f>IFERROR(IF(INDEX(data_wkly!X:X,MATCH($B286,data_wkly!$C:$C,0),1)=0,"",INDEX(data_wkly!X:X,MATCH($B286,data_wkly!$C:$C,0),1)),"")</f>
        <v>0.74046540626247292</v>
      </c>
      <c r="Y286" s="21">
        <f>IFERROR(IF(INDEX(data_wkly!Y:Y,MATCH($B286,data_wkly!$C:$C,0),1)=0,"",INDEX(data_wkly!Y:Y,MATCH($B286,data_wkly!$C:$C,0),1)),"")</f>
        <v>159.96</v>
      </c>
      <c r="Z286" s="21">
        <f>IFERROR(IF(INDEX(data_wkly!Z:Z,MATCH($B286,data_wkly!$C:$C,0),1)=0,"",INDEX(data_wkly!Z:Z,MATCH($B286,data_wkly!$C:$C,0),1)),"")</f>
        <v>0.71999999999999886</v>
      </c>
      <c r="AA286" s="152">
        <f>IFERROR(IF(INDEX(data_wkly!AA:AA,MATCH($B286,data_wkly!$C:$C,0),1)=0,"",INDEX(data_wkly!AA:AA,MATCH($B286,data_wkly!$C:$C,0),1)),"")</f>
        <v>161.71</v>
      </c>
      <c r="AB286" s="21">
        <f>IFERROR(IF(INDEX(data_wkly!AB:AB,MATCH($B286,data_wkly!$C:$C,0),1)=0,"",INDEX(data_wkly!AB:AB,MATCH($B286,data_wkly!$C:$C,0),1)),"")</f>
        <v>0.99000000000000909</v>
      </c>
      <c r="AC286" s="21">
        <f>IFERROR(IF(INDEX(data_wkly!AC:AC,MATCH($B286,data_wkly!$C:$C,0),1)=0,"",INDEX(data_wkly!AC:AC,MATCH($B286,data_wkly!$C:$C,0),1)),"")</f>
        <v>162.19</v>
      </c>
      <c r="AD286" s="21">
        <f>IFERROR(IF(INDEX(data_wkly!AD:AD,MATCH($B286,data_wkly!$C:$C,0),1)=0,"",INDEX(data_wkly!AD:AD,MATCH($B286,data_wkly!$C:$C,0),1)),"")</f>
        <v>0.97999999999998977</v>
      </c>
      <c r="AE286" s="157">
        <f t="shared" si="26"/>
        <v>2</v>
      </c>
      <c r="AF286" s="154" t="str">
        <f>IFERROR(IF(INDEX(data_wkly!AF:AF,MATCH($B286,data_wkly!$C:$C,0),1)=0,"",INDEX(data_wkly!AF:AF,MATCH($B286,data_wkly!$C:$C,0),1)),"")</f>
        <v/>
      </c>
      <c r="AG286" s="153" t="str">
        <f>IFERROR(IF(AF286="","",INDEX(data_wkly!AG:AG,MATCH($B286,data_wkly!$C:$C,0),1)),"")</f>
        <v/>
      </c>
      <c r="AH286" s="153" t="str">
        <f>IFERROR(IF(INDEX(data_wkly!AH:AH,MATCH($B286,data_wkly!$C:$C,0),1)=0,"",INDEX(data_wkly!AH:AH,MATCH($B286,data_wkly!$C:$C,0),1)),"")</f>
        <v/>
      </c>
      <c r="AI286" s="153" t="str">
        <f>IFERROR(IF(INDEX(data_wkly!AI:AI,MATCH($B286,data_wkly!$C:$C,0),1)=0,"",INDEX(data_wkly!AI:AI,MATCH($B286,data_wkly!$C:$C,0),1)),"")</f>
        <v/>
      </c>
      <c r="AJ286" s="153" t="str">
        <f>IFERROR(IF(AI286="","",INDEX(data_wkly!AJ:AJ,MATCH($B286,data_wkly!$C:$C,0),1)),"")</f>
        <v/>
      </c>
      <c r="AK286" s="153" t="str">
        <f>IFERROR(IF(INDEX(data_wkly!AK:AK,MATCH($B286,data_wkly!$C:$C,0),1)=0,"",INDEX(data_wkly!AK:AK,MATCH($B286,data_wkly!$C:$C,0),1)),"")</f>
        <v/>
      </c>
      <c r="AL286" s="153" t="str">
        <f>IFERROR(IF(INDEX(data_wkly!AL:AL,MATCH($B286,data_wkly!$C:$C,0),1)=0,"",INDEX(data_wkly!AL:AL,MATCH($B286,data_wkly!$C:$C,0),1)),"")</f>
        <v/>
      </c>
      <c r="AM286" s="183" t="str">
        <f>IFERROR(IF(INDEX(data_wkly!AM:AM,MATCH($B286,data_wkly!$C:$C,0),1)=0,"",INDEX(data_wkly!AM:AM,MATCH($B286,data_wkly!$C:$C,0),1)),"")</f>
        <v/>
      </c>
      <c r="AN286" s="41" t="str">
        <f t="shared" si="24"/>
        <v/>
      </c>
      <c r="AO286" s="88">
        <f t="shared" si="29"/>
        <v>2</v>
      </c>
    </row>
    <row r="287" spans="1:41">
      <c r="A287" s="88">
        <f t="shared" si="27"/>
        <v>1</v>
      </c>
      <c r="B287" s="89">
        <f t="shared" si="28"/>
        <v>43652</v>
      </c>
      <c r="C287" s="155">
        <f>IFERROR(IF(INDEX(data_wkly!D:D,MATCH($B287,data_wkly!$C:$C,0),1)=0,"",INDEX(data_wkly!D:D,MATCH($B287,data_wkly!$C:$C,0),1)),"")</f>
        <v>81959</v>
      </c>
      <c r="D287" s="21">
        <f>IFERROR(IF(INDEX(data_wkly!E:E,MATCH($B287,data_wkly!$C:$C,0),1)=0,"",INDEX(data_wkly!E:E,MATCH($B287,data_wkly!$C:$C,0),1)),"")</f>
        <v>151.63999999999999</v>
      </c>
      <c r="E287" s="21">
        <f>IF(C287="","",IFERROR(INDEX(data_wkly!F:F,MATCH($B287,data_wkly!$C:$C,0),1),""))</f>
        <v>0.77999999999997272</v>
      </c>
      <c r="F287" s="21">
        <f>IF(E287="","",IFERROR(IF(INDEX(data_wkly!G:G,MATCH($B287,data_wkly!$C:$C,0),1)=0,"",INDEX(data_wkly!G:G,MATCH($B287,data_wkly!$C:$C,0),1)),""))</f>
        <v>146.96666666666667</v>
      </c>
      <c r="G287" s="21">
        <f>IFERROR(IF(INDEX(data_wkly!H:H,MATCH($B287,data_wkly!$C:$C,0),1)=0,"",INDEX(data_wkly!H:H,MATCH($B287,data_wkly!$C:$C,0),1)),"")</f>
        <v>148.91</v>
      </c>
      <c r="H287" s="21">
        <f>IF(C287="","",IFERROR(INDEX(data_wkly!I:I,MATCH($B287,data_wkly!$C:$C,0),1),""))</f>
        <v>0.75999999999999091</v>
      </c>
      <c r="I287" s="21">
        <f>IF(H287="","",IFERROR(IF(INDEX(data_wkly!J:J,MATCH($B287,data_wkly!$C:$C,0),1)=0,"",INDEX(data_wkly!J:J,MATCH($B287,data_wkly!$C:$C,0),1)),""))</f>
        <v>144.32666666666668</v>
      </c>
      <c r="J287" s="21">
        <f>IFERROR(IF(INDEX(data_wkly!K:K,MATCH($B287,data_wkly!$C:$C,0),1)=0,"",INDEX(data_wkly!K:K,MATCH($B287,data_wkly!$C:$C,0),1)),"")</f>
        <v>83.29</v>
      </c>
      <c r="K287" s="86">
        <f>IFERROR(IF(INDEX(data_wkly!L:L,MATCH($B287,data_wkly!$C:$C,0),1)=0,"",INDEX(data_wkly!L:L,MATCH($B287,data_wkly!$C:$C,0),1)),"")</f>
        <v>11</v>
      </c>
      <c r="L287" s="156"/>
      <c r="M287" s="155">
        <f>IFERROR(IF(INDEX(data_wkly!M:M,MATCH($B287,data_wkly!$C:$C,0),1)=0,"",INDEX(data_wkly!M:M,MATCH($B287,data_wkly!$C:$C,0),1)),"")</f>
        <v>79072</v>
      </c>
      <c r="N287" s="21">
        <f>IFERROR(IF(INDEX(data_wkly!N:N,MATCH($B287,data_wkly!$C:$C,0),1)=0,"",INDEX(data_wkly!N:N,MATCH($B287,data_wkly!$C:$C,0),1)),"")</f>
        <v>154.27000000000001</v>
      </c>
      <c r="O287" s="21">
        <f>IF(M287="","",IFERROR(INDEX(data_wkly!O:O,MATCH($B287,data_wkly!$C:$C,0),1),""))</f>
        <v>1.0100000000000193</v>
      </c>
      <c r="P287" s="21">
        <f>IF(M287="","",IFERROR(IF(INDEX(data_wkly!P:P,MATCH($B287,data_wkly!$C:$C,0),1)=0,"",INDEX(data_wkly!P:P,MATCH($B287,data_wkly!$C:$C,0),1)),""))</f>
        <v>149.95666666666668</v>
      </c>
      <c r="Q287" s="21">
        <f>IFERROR(IF(INDEX(data_wkly!Q:Q,MATCH($B287,data_wkly!$C:$C,0),1)=0,"",INDEX(data_wkly!Q:Q,MATCH($B287,data_wkly!$C:$C,0),1)),"")</f>
        <v>151.5</v>
      </c>
      <c r="R287" s="21">
        <f>IF(M287="","",IFERROR(INDEX(data_wkly!R:R,MATCH($B287,data_wkly!$C:$C,0),1),""))</f>
        <v>0.99000000000000909</v>
      </c>
      <c r="S287" s="21">
        <f>IF(M287="","",IFERROR(IF(INDEX(data_wkly!S:S,MATCH($B287,data_wkly!$C:$C,0),1)=0,"",INDEX(data_wkly!S:S,MATCH($B287,data_wkly!$C:$C,0),1)),""))</f>
        <v>147.26666666666665</v>
      </c>
      <c r="T287" s="21">
        <f>IFERROR(IF(INDEX(data_wkly!T:T,MATCH($B287,data_wkly!$C:$C,0),1)=0,"",INDEX(data_wkly!T:T,MATCH($B287,data_wkly!$C:$C,0),1)),"")</f>
        <v>83.04</v>
      </c>
      <c r="U287" s="86">
        <f>IFERROR(IF(INDEX(data_wkly!U:U,MATCH($B287,data_wkly!$C:$C,0),1)=0,"",INDEX(data_wkly!U:U,MATCH($B287,data_wkly!$C:$C,0),1)),"")</f>
        <v>11.3</v>
      </c>
      <c r="V287" s="157">
        <f t="shared" si="25"/>
        <v>1</v>
      </c>
      <c r="W287" s="152">
        <f>IFERROR(IF(INDEX(data_wkly!W:W,MATCH($B287,data_wkly!$C:$C,0),1)=0,"",INDEX(data_wkly!W:W,MATCH($B287,data_wkly!$C:$C,0),1)),"")</f>
        <v>160.14330000000001</v>
      </c>
      <c r="X287" s="21">
        <f>IFERROR(IF(INDEX(data_wkly!X:X,MATCH($B287,data_wkly!$C:$C,0),1)=0,"",INDEX(data_wkly!X:X,MATCH($B287,data_wkly!$C:$C,0),1)),"")</f>
        <v>0.43135295778284899</v>
      </c>
      <c r="Y287" s="21">
        <f>IFERROR(IF(INDEX(data_wkly!Y:Y,MATCH($B287,data_wkly!$C:$C,0),1)=0,"",INDEX(data_wkly!Y:Y,MATCH($B287,data_wkly!$C:$C,0),1)),"")</f>
        <v>160.4</v>
      </c>
      <c r="Z287" s="21">
        <f>IFERROR(IF(INDEX(data_wkly!Z:Z,MATCH($B287,data_wkly!$C:$C,0),1)=0,"",INDEX(data_wkly!Z:Z,MATCH($B287,data_wkly!$C:$C,0),1)),"")</f>
        <v>0.43999999999999773</v>
      </c>
      <c r="AA287" s="152">
        <f>IFERROR(IF(INDEX(data_wkly!AA:AA,MATCH($B287,data_wkly!$C:$C,0),1)=0,"",INDEX(data_wkly!AA:AA,MATCH($B287,data_wkly!$C:$C,0),1)),"")</f>
        <v>162.03</v>
      </c>
      <c r="AB287" s="21">
        <f>IFERROR(IF(INDEX(data_wkly!AB:AB,MATCH($B287,data_wkly!$C:$C,0),1)=0,"",INDEX(data_wkly!AB:AB,MATCH($B287,data_wkly!$C:$C,0),1)),"")</f>
        <v>0.31999999999999318</v>
      </c>
      <c r="AC287" s="21">
        <f>IFERROR(IF(INDEX(data_wkly!AC:AC,MATCH($B287,data_wkly!$C:$C,0),1)=0,"",INDEX(data_wkly!AC:AC,MATCH($B287,data_wkly!$C:$C,0),1)),"")</f>
        <v>162.46</v>
      </c>
      <c r="AD287" s="21">
        <f>IFERROR(IF(INDEX(data_wkly!AD:AD,MATCH($B287,data_wkly!$C:$C,0),1)=0,"",INDEX(data_wkly!AD:AD,MATCH($B287,data_wkly!$C:$C,0),1)),"")</f>
        <v>0.27000000000001023</v>
      </c>
      <c r="AE287" s="157">
        <f t="shared" si="26"/>
        <v>1</v>
      </c>
      <c r="AF287" s="154" t="str">
        <f>IFERROR(IF(INDEX(data_wkly!AF:AF,MATCH($B287,data_wkly!$C:$C,0),1)=0,"",INDEX(data_wkly!AF:AF,MATCH($B287,data_wkly!$C:$C,0),1)),"")</f>
        <v/>
      </c>
      <c r="AG287" s="153" t="str">
        <f>IFERROR(IF(AF287="","",INDEX(data_wkly!AG:AG,MATCH($B287,data_wkly!$C:$C,0),1)),"")</f>
        <v/>
      </c>
      <c r="AH287" s="153" t="str">
        <f>IFERROR(IF(INDEX(data_wkly!AH:AH,MATCH($B287,data_wkly!$C:$C,0),1)=0,"",INDEX(data_wkly!AH:AH,MATCH($B287,data_wkly!$C:$C,0),1)),"")</f>
        <v/>
      </c>
      <c r="AI287" s="153" t="str">
        <f>IFERROR(IF(INDEX(data_wkly!AI:AI,MATCH($B287,data_wkly!$C:$C,0),1)=0,"",INDEX(data_wkly!AI:AI,MATCH($B287,data_wkly!$C:$C,0),1)),"")</f>
        <v/>
      </c>
      <c r="AJ287" s="153" t="str">
        <f>IFERROR(IF(AI287="","",INDEX(data_wkly!AJ:AJ,MATCH($B287,data_wkly!$C:$C,0),1)),"")</f>
        <v/>
      </c>
      <c r="AK287" s="153" t="str">
        <f>IFERROR(IF(INDEX(data_wkly!AK:AK,MATCH($B287,data_wkly!$C:$C,0),1)=0,"",INDEX(data_wkly!AK:AK,MATCH($B287,data_wkly!$C:$C,0),1)),"")</f>
        <v/>
      </c>
      <c r="AL287" s="153" t="str">
        <f>IFERROR(IF(INDEX(data_wkly!AL:AL,MATCH($B287,data_wkly!$C:$C,0),1)=0,"",INDEX(data_wkly!AL:AL,MATCH($B287,data_wkly!$C:$C,0),1)),"")</f>
        <v/>
      </c>
      <c r="AM287" s="183" t="str">
        <f>IFERROR(IF(INDEX(data_wkly!AM:AM,MATCH($B287,data_wkly!$C:$C,0),1)=0,"",INDEX(data_wkly!AM:AM,MATCH($B287,data_wkly!$C:$C,0),1)),"")</f>
        <v/>
      </c>
      <c r="AN287" s="41" t="str">
        <f t="shared" si="24"/>
        <v/>
      </c>
      <c r="AO287" s="88">
        <f t="shared" si="29"/>
        <v>1</v>
      </c>
    </row>
    <row r="288" spans="1:41">
      <c r="A288" s="88">
        <f t="shared" si="27"/>
        <v>2</v>
      </c>
      <c r="B288" s="89">
        <f t="shared" si="28"/>
        <v>43659</v>
      </c>
      <c r="C288" s="155">
        <f>IFERROR(IF(INDEX(data_wkly!D:D,MATCH($B288,data_wkly!$C:$C,0),1)=0,"",INDEX(data_wkly!D:D,MATCH($B288,data_wkly!$C:$C,0),1)),"")</f>
        <v>79416</v>
      </c>
      <c r="D288" s="21">
        <f>IFERROR(IF(INDEX(data_wkly!E:E,MATCH($B288,data_wkly!$C:$C,0),1)=0,"",INDEX(data_wkly!E:E,MATCH($B288,data_wkly!$C:$C,0),1)),"")</f>
        <v>152.19999999999999</v>
      </c>
      <c r="E288" s="21">
        <f>IF(C288="","",IFERROR(INDEX(data_wkly!F:F,MATCH($B288,data_wkly!$C:$C,0),1),""))</f>
        <v>0.56000000000000227</v>
      </c>
      <c r="F288" s="21">
        <f>IF(E288="","",IFERROR(IF(INDEX(data_wkly!G:G,MATCH($B288,data_wkly!$C:$C,0),1)=0,"",INDEX(data_wkly!G:G,MATCH($B288,data_wkly!$C:$C,0),1)),""))</f>
        <v>147.60333333333332</v>
      </c>
      <c r="G288" s="21">
        <f>IFERROR(IF(INDEX(data_wkly!H:H,MATCH($B288,data_wkly!$C:$C,0),1)=0,"",INDEX(data_wkly!H:H,MATCH($B288,data_wkly!$C:$C,0),1)),"")</f>
        <v>149.47999999999999</v>
      </c>
      <c r="H288" s="21">
        <f>IF(C288="","",IFERROR(INDEX(data_wkly!I:I,MATCH($B288,data_wkly!$C:$C,0),1),""))</f>
        <v>0.56999999999999318</v>
      </c>
      <c r="I288" s="21">
        <f>IF(H288="","",IFERROR(IF(INDEX(data_wkly!J:J,MATCH($B288,data_wkly!$C:$C,0),1)=0,"",INDEX(data_wkly!J:J,MATCH($B288,data_wkly!$C:$C,0),1)),""))</f>
        <v>144.94333333333333</v>
      </c>
      <c r="J288" s="21">
        <f>IFERROR(IF(INDEX(data_wkly!K:K,MATCH($B288,data_wkly!$C:$C,0),1)=0,"",INDEX(data_wkly!K:K,MATCH($B288,data_wkly!$C:$C,0),1)),"")</f>
        <v>83.64</v>
      </c>
      <c r="K288" s="86">
        <f>IFERROR(IF(INDEX(data_wkly!L:L,MATCH($B288,data_wkly!$C:$C,0),1)=0,"",INDEX(data_wkly!L:L,MATCH($B288,data_wkly!$C:$C,0),1)),"")</f>
        <v>11</v>
      </c>
      <c r="L288" s="156"/>
      <c r="M288" s="155">
        <f>IFERROR(IF(INDEX(data_wkly!M:M,MATCH($B288,data_wkly!$C:$C,0),1)=0,"",INDEX(data_wkly!M:M,MATCH($B288,data_wkly!$C:$C,0),1)),"")</f>
        <v>74613</v>
      </c>
      <c r="N288" s="21">
        <f>IFERROR(IF(INDEX(data_wkly!N:N,MATCH($B288,data_wkly!$C:$C,0),1)=0,"",INDEX(data_wkly!N:N,MATCH($B288,data_wkly!$C:$C,0),1)),"")</f>
        <v>154.93</v>
      </c>
      <c r="O288" s="21">
        <f>IF(M288="","",IFERROR(INDEX(data_wkly!O:O,MATCH($B288,data_wkly!$C:$C,0),1),""))</f>
        <v>0.65999999999999659</v>
      </c>
      <c r="P288" s="21">
        <f>IF(M288="","",IFERROR(IF(INDEX(data_wkly!P:P,MATCH($B288,data_wkly!$C:$C,0),1)=0,"",INDEX(data_wkly!P:P,MATCH($B288,data_wkly!$C:$C,0),1)),""))</f>
        <v>150.51333333333335</v>
      </c>
      <c r="Q288" s="21">
        <f>IFERROR(IF(INDEX(data_wkly!Q:Q,MATCH($B288,data_wkly!$C:$C,0),1)=0,"",INDEX(data_wkly!Q:Q,MATCH($B288,data_wkly!$C:$C,0),1)),"")</f>
        <v>152.15</v>
      </c>
      <c r="R288" s="21">
        <f>IF(M288="","",IFERROR(INDEX(data_wkly!R:R,MATCH($B288,data_wkly!$C:$C,0),1),""))</f>
        <v>0.65000000000000568</v>
      </c>
      <c r="S288" s="21">
        <f>IF(M288="","",IFERROR(IF(INDEX(data_wkly!S:S,MATCH($B288,data_wkly!$C:$C,0),1)=0,"",INDEX(data_wkly!S:S,MATCH($B288,data_wkly!$C:$C,0),1)),""))</f>
        <v>147.81333333333336</v>
      </c>
      <c r="T288" s="21">
        <f>IFERROR(IF(INDEX(data_wkly!T:T,MATCH($B288,data_wkly!$C:$C,0),1)=0,"",INDEX(data_wkly!T:T,MATCH($B288,data_wkly!$C:$C,0),1)),"")</f>
        <v>83.01</v>
      </c>
      <c r="U288" s="86">
        <f>IFERROR(IF(INDEX(data_wkly!U:U,MATCH($B288,data_wkly!$C:$C,0),1)=0,"",INDEX(data_wkly!U:U,MATCH($B288,data_wkly!$C:$C,0),1)),"")</f>
        <v>11.3</v>
      </c>
      <c r="V288" s="157">
        <f t="shared" si="25"/>
        <v>2</v>
      </c>
      <c r="W288" s="152">
        <f>IFERROR(IF(INDEX(data_wkly!W:W,MATCH($B288,data_wkly!$C:$C,0),1)=0,"",INDEX(data_wkly!W:W,MATCH($B288,data_wkly!$C:$C,0),1)),"")</f>
        <v>158.97559999999999</v>
      </c>
      <c r="X288" s="21">
        <f>IFERROR(IF(INDEX(data_wkly!X:X,MATCH($B288,data_wkly!$C:$C,0),1)=0,"",INDEX(data_wkly!X:X,MATCH($B288,data_wkly!$C:$C,0),1)),"")</f>
        <v>-1.167755022756495</v>
      </c>
      <c r="Y288" s="21">
        <f>IFERROR(IF(INDEX(data_wkly!Y:Y,MATCH($B288,data_wkly!$C:$C,0),1)=0,"",INDEX(data_wkly!Y:Y,MATCH($B288,data_wkly!$C:$C,0),1)),"")</f>
        <v>159.16999999999999</v>
      </c>
      <c r="Z288" s="21">
        <f>IFERROR(IF(INDEX(data_wkly!Z:Z,MATCH($B288,data_wkly!$C:$C,0),1)=0,"",INDEX(data_wkly!Z:Z,MATCH($B288,data_wkly!$C:$C,0),1)),"")</f>
        <v>-1.2300000000000182</v>
      </c>
      <c r="AA288" s="152">
        <f>IFERROR(IF(INDEX(data_wkly!AA:AA,MATCH($B288,data_wkly!$C:$C,0),1)=0,"",INDEX(data_wkly!AA:AA,MATCH($B288,data_wkly!$C:$C,0),1)),"")</f>
        <v>161.25</v>
      </c>
      <c r="AB288" s="21">
        <f>IFERROR(IF(INDEX(data_wkly!AB:AB,MATCH($B288,data_wkly!$C:$C,0),1)=0,"",INDEX(data_wkly!AB:AB,MATCH($B288,data_wkly!$C:$C,0),1)),"")</f>
        <v>-0.78000000000000114</v>
      </c>
      <c r="AC288" s="21">
        <f>IFERROR(IF(INDEX(data_wkly!AC:AC,MATCH($B288,data_wkly!$C:$C,0),1)=0,"",INDEX(data_wkly!AC:AC,MATCH($B288,data_wkly!$C:$C,0),1)),"")</f>
        <v>161.62</v>
      </c>
      <c r="AD288" s="21">
        <f>IFERROR(IF(INDEX(data_wkly!AD:AD,MATCH($B288,data_wkly!$C:$C,0),1)=0,"",INDEX(data_wkly!AD:AD,MATCH($B288,data_wkly!$C:$C,0),1)),"")</f>
        <v>-0.84000000000000341</v>
      </c>
      <c r="AE288" s="157">
        <f t="shared" si="26"/>
        <v>2</v>
      </c>
      <c r="AF288" s="154" t="str">
        <f>IFERROR(IF(INDEX(data_wkly!AF:AF,MATCH($B288,data_wkly!$C:$C,0),1)=0,"",INDEX(data_wkly!AF:AF,MATCH($B288,data_wkly!$C:$C,0),1)),"")</f>
        <v/>
      </c>
      <c r="AG288" s="153" t="str">
        <f>IFERROR(IF(AF288="","",INDEX(data_wkly!AG:AG,MATCH($B288,data_wkly!$C:$C,0),1)),"")</f>
        <v/>
      </c>
      <c r="AH288" s="153" t="str">
        <f>IFERROR(IF(INDEX(data_wkly!AH:AH,MATCH($B288,data_wkly!$C:$C,0),1)=0,"",INDEX(data_wkly!AH:AH,MATCH($B288,data_wkly!$C:$C,0),1)),"")</f>
        <v/>
      </c>
      <c r="AI288" s="153" t="str">
        <f>IFERROR(IF(INDEX(data_wkly!AI:AI,MATCH($B288,data_wkly!$C:$C,0),1)=0,"",INDEX(data_wkly!AI:AI,MATCH($B288,data_wkly!$C:$C,0),1)),"")</f>
        <v/>
      </c>
      <c r="AJ288" s="153" t="str">
        <f>IFERROR(IF(AI288="","",INDEX(data_wkly!AJ:AJ,MATCH($B288,data_wkly!$C:$C,0),1)),"")</f>
        <v/>
      </c>
      <c r="AK288" s="153" t="str">
        <f>IFERROR(IF(INDEX(data_wkly!AK:AK,MATCH($B288,data_wkly!$C:$C,0),1)=0,"",INDEX(data_wkly!AK:AK,MATCH($B288,data_wkly!$C:$C,0),1)),"")</f>
        <v/>
      </c>
      <c r="AL288" s="153" t="str">
        <f>IFERROR(IF(INDEX(data_wkly!AL:AL,MATCH($B288,data_wkly!$C:$C,0),1)=0,"",INDEX(data_wkly!AL:AL,MATCH($B288,data_wkly!$C:$C,0),1)),"")</f>
        <v/>
      </c>
      <c r="AM288" s="183" t="str">
        <f>IFERROR(IF(INDEX(data_wkly!AM:AM,MATCH($B288,data_wkly!$C:$C,0),1)=0,"",INDEX(data_wkly!AM:AM,MATCH($B288,data_wkly!$C:$C,0),1)),"")</f>
        <v/>
      </c>
      <c r="AN288" s="41" t="str">
        <f t="shared" si="24"/>
        <v/>
      </c>
      <c r="AO288" s="88">
        <f t="shared" si="29"/>
        <v>2</v>
      </c>
    </row>
    <row r="289" spans="1:41">
      <c r="A289" s="88">
        <f t="shared" si="27"/>
        <v>1</v>
      </c>
      <c r="B289" s="89">
        <f t="shared" si="28"/>
        <v>43666</v>
      </c>
      <c r="C289" s="155">
        <f>IFERROR(IF(INDEX(data_wkly!D:D,MATCH($B289,data_wkly!$C:$C,0),1)=0,"",INDEX(data_wkly!D:D,MATCH($B289,data_wkly!$C:$C,0),1)),"")</f>
        <v>83747</v>
      </c>
      <c r="D289" s="21">
        <f>IFERROR(IF(INDEX(data_wkly!E:E,MATCH($B289,data_wkly!$C:$C,0),1)=0,"",INDEX(data_wkly!E:E,MATCH($B289,data_wkly!$C:$C,0),1)),"")</f>
        <v>152.5</v>
      </c>
      <c r="E289" s="21">
        <f>IF(C289="","",IFERROR(INDEX(data_wkly!F:F,MATCH($B289,data_wkly!$C:$C,0),1),""))</f>
        <v>0.30000000000001137</v>
      </c>
      <c r="F289" s="21">
        <f>IF(E289="","",IFERROR(IF(INDEX(data_wkly!G:G,MATCH($B289,data_wkly!$C:$C,0),1)=0,"",INDEX(data_wkly!G:G,MATCH($B289,data_wkly!$C:$C,0),1)),""))</f>
        <v>148.35</v>
      </c>
      <c r="G289" s="21">
        <f>IFERROR(IF(INDEX(data_wkly!H:H,MATCH($B289,data_wkly!$C:$C,0),1)=0,"",INDEX(data_wkly!H:H,MATCH($B289,data_wkly!$C:$C,0),1)),"")</f>
        <v>149.78</v>
      </c>
      <c r="H289" s="21">
        <f>IF(C289="","",IFERROR(INDEX(data_wkly!I:I,MATCH($B289,data_wkly!$C:$C,0),1),""))</f>
        <v>0.30000000000001137</v>
      </c>
      <c r="I289" s="21">
        <f>IF(H289="","",IFERROR(IF(INDEX(data_wkly!J:J,MATCH($B289,data_wkly!$C:$C,0),1)=0,"",INDEX(data_wkly!J:J,MATCH($B289,data_wkly!$C:$C,0),1)),""))</f>
        <v>145.68333333333334</v>
      </c>
      <c r="J289" s="21">
        <f>IFERROR(IF(INDEX(data_wkly!K:K,MATCH($B289,data_wkly!$C:$C,0),1)=0,"",INDEX(data_wkly!K:K,MATCH($B289,data_wkly!$C:$C,0),1)),"")</f>
        <v>83.57</v>
      </c>
      <c r="K289" s="86">
        <f>IFERROR(IF(INDEX(data_wkly!L:L,MATCH($B289,data_wkly!$C:$C,0),1)=0,"",INDEX(data_wkly!L:L,MATCH($B289,data_wkly!$C:$C,0),1)),"")</f>
        <v>11</v>
      </c>
      <c r="L289" s="156"/>
      <c r="M289" s="155">
        <f>IFERROR(IF(INDEX(data_wkly!M:M,MATCH($B289,data_wkly!$C:$C,0),1)=0,"",INDEX(data_wkly!M:M,MATCH($B289,data_wkly!$C:$C,0),1)),"")</f>
        <v>81689</v>
      </c>
      <c r="N289" s="21">
        <f>IFERROR(IF(INDEX(data_wkly!N:N,MATCH($B289,data_wkly!$C:$C,0),1)=0,"",INDEX(data_wkly!N:N,MATCH($B289,data_wkly!$C:$C,0),1)),"")</f>
        <v>154.72</v>
      </c>
      <c r="O289" s="21">
        <f>IF(M289="","",IFERROR(INDEX(data_wkly!O:O,MATCH($B289,data_wkly!$C:$C,0),1),""))</f>
        <v>-0.21000000000000796</v>
      </c>
      <c r="P289" s="21">
        <f>IF(M289="","",IFERROR(IF(INDEX(data_wkly!P:P,MATCH($B289,data_wkly!$C:$C,0),1)=0,"",INDEX(data_wkly!P:P,MATCH($B289,data_wkly!$C:$C,0),1)),""))</f>
        <v>151.35666666666665</v>
      </c>
      <c r="Q289" s="21">
        <f>IFERROR(IF(INDEX(data_wkly!Q:Q,MATCH($B289,data_wkly!$C:$C,0),1)=0,"",INDEX(data_wkly!Q:Q,MATCH($B289,data_wkly!$C:$C,0),1)),"")</f>
        <v>151.94999999999999</v>
      </c>
      <c r="R289" s="21">
        <f>IF(M289="","",IFERROR(INDEX(data_wkly!R:R,MATCH($B289,data_wkly!$C:$C,0),1),""))</f>
        <v>-0.20000000000001705</v>
      </c>
      <c r="S289" s="21">
        <f>IF(M289="","",IFERROR(IF(INDEX(data_wkly!S:S,MATCH($B289,data_wkly!$C:$C,0),1)=0,"",INDEX(data_wkly!S:S,MATCH($B289,data_wkly!$C:$C,0),1)),""))</f>
        <v>148.64333333333335</v>
      </c>
      <c r="T289" s="21">
        <f>IFERROR(IF(INDEX(data_wkly!T:T,MATCH($B289,data_wkly!$C:$C,0),1)=0,"",INDEX(data_wkly!T:T,MATCH($B289,data_wkly!$C:$C,0),1)),"")</f>
        <v>83.54</v>
      </c>
      <c r="U289" s="86">
        <f>IFERROR(IF(INDEX(data_wkly!U:U,MATCH($B289,data_wkly!$C:$C,0),1)=0,"",INDEX(data_wkly!U:U,MATCH($B289,data_wkly!$C:$C,0),1)),"")</f>
        <v>11.3</v>
      </c>
      <c r="V289" s="157">
        <f t="shared" si="25"/>
        <v>1</v>
      </c>
      <c r="W289" s="152">
        <f>IFERROR(IF(INDEX(data_wkly!W:W,MATCH($B289,data_wkly!$C:$C,0),1)=0,"",INDEX(data_wkly!W:W,MATCH($B289,data_wkly!$C:$C,0),1)),"")</f>
        <v>156.70570000000001</v>
      </c>
      <c r="X289" s="21">
        <f>IFERROR(IF(INDEX(data_wkly!X:X,MATCH($B289,data_wkly!$C:$C,0),1)=0,"",INDEX(data_wkly!X:X,MATCH($B289,data_wkly!$C:$C,0),1)),"")</f>
        <v>-2.2699105563839908</v>
      </c>
      <c r="Y289" s="21">
        <f>IFERROR(IF(INDEX(data_wkly!Y:Y,MATCH($B289,data_wkly!$C:$C,0),1)=0,"",INDEX(data_wkly!Y:Y,MATCH($B289,data_wkly!$C:$C,0),1)),"")</f>
        <v>156.84</v>
      </c>
      <c r="Z289" s="21">
        <f>IFERROR(IF(INDEX(data_wkly!Z:Z,MATCH($B289,data_wkly!$C:$C,0),1)=0,"",INDEX(data_wkly!Z:Z,MATCH($B289,data_wkly!$C:$C,0),1)),"")</f>
        <v>-2.3299999999999841</v>
      </c>
      <c r="AA289" s="152">
        <f>IFERROR(IF(INDEX(data_wkly!AA:AA,MATCH($B289,data_wkly!$C:$C,0),1)=0,"",INDEX(data_wkly!AA:AA,MATCH($B289,data_wkly!$C:$C,0),1)),"")</f>
        <v>159.38</v>
      </c>
      <c r="AB289" s="21">
        <f>IFERROR(IF(INDEX(data_wkly!AB:AB,MATCH($B289,data_wkly!$C:$C,0),1)=0,"",INDEX(data_wkly!AB:AB,MATCH($B289,data_wkly!$C:$C,0),1)),"")</f>
        <v>-1.8700000000000045</v>
      </c>
      <c r="AC289" s="21">
        <f>IFERROR(IF(INDEX(data_wkly!AC:AC,MATCH($B289,data_wkly!$C:$C,0),1)=0,"",INDEX(data_wkly!AC:AC,MATCH($B289,data_wkly!$C:$C,0),1)),"")</f>
        <v>159.63999999999999</v>
      </c>
      <c r="AD289" s="21">
        <f>IFERROR(IF(INDEX(data_wkly!AD:AD,MATCH($B289,data_wkly!$C:$C,0),1)=0,"",INDEX(data_wkly!AD:AD,MATCH($B289,data_wkly!$C:$C,0),1)),"")</f>
        <v>-1.9800000000000182</v>
      </c>
      <c r="AE289" s="157">
        <f t="shared" si="26"/>
        <v>1</v>
      </c>
      <c r="AF289" s="154" t="str">
        <f>IFERROR(IF(INDEX(data_wkly!AF:AF,MATCH($B289,data_wkly!$C:$C,0),1)=0,"",INDEX(data_wkly!AF:AF,MATCH($B289,data_wkly!$C:$C,0),1)),"")</f>
        <v/>
      </c>
      <c r="AG289" s="153" t="str">
        <f>IFERROR(IF(AF289="","",INDEX(data_wkly!AG:AG,MATCH($B289,data_wkly!$C:$C,0),1)),"")</f>
        <v/>
      </c>
      <c r="AH289" s="153" t="str">
        <f>IFERROR(IF(INDEX(data_wkly!AH:AH,MATCH($B289,data_wkly!$C:$C,0),1)=0,"",INDEX(data_wkly!AH:AH,MATCH($B289,data_wkly!$C:$C,0),1)),"")</f>
        <v/>
      </c>
      <c r="AI289" s="153" t="str">
        <f>IFERROR(IF(INDEX(data_wkly!AI:AI,MATCH($B289,data_wkly!$C:$C,0),1)=0,"",INDEX(data_wkly!AI:AI,MATCH($B289,data_wkly!$C:$C,0),1)),"")</f>
        <v/>
      </c>
      <c r="AJ289" s="153" t="str">
        <f>IFERROR(IF(AI289="","",INDEX(data_wkly!AJ:AJ,MATCH($B289,data_wkly!$C:$C,0),1)),"")</f>
        <v/>
      </c>
      <c r="AK289" s="153" t="str">
        <f>IFERROR(IF(INDEX(data_wkly!AK:AK,MATCH($B289,data_wkly!$C:$C,0),1)=0,"",INDEX(data_wkly!AK:AK,MATCH($B289,data_wkly!$C:$C,0),1)),"")</f>
        <v/>
      </c>
      <c r="AL289" s="153" t="str">
        <f>IFERROR(IF(INDEX(data_wkly!AL:AL,MATCH($B289,data_wkly!$C:$C,0),1)=0,"",INDEX(data_wkly!AL:AL,MATCH($B289,data_wkly!$C:$C,0),1)),"")</f>
        <v/>
      </c>
      <c r="AM289" s="183" t="str">
        <f>IFERROR(IF(INDEX(data_wkly!AM:AM,MATCH($B289,data_wkly!$C:$C,0),1)=0,"",INDEX(data_wkly!AM:AM,MATCH($B289,data_wkly!$C:$C,0),1)),"")</f>
        <v/>
      </c>
      <c r="AN289" s="41" t="str">
        <f t="shared" si="24"/>
        <v/>
      </c>
      <c r="AO289" s="88">
        <f t="shared" si="29"/>
        <v>1</v>
      </c>
    </row>
    <row r="290" spans="1:41">
      <c r="A290" s="88">
        <f t="shared" si="27"/>
        <v>2</v>
      </c>
      <c r="B290" s="89">
        <f t="shared" si="28"/>
        <v>43673</v>
      </c>
      <c r="C290" s="155">
        <f>IFERROR(IF(INDEX(data_wkly!D:D,MATCH($B290,data_wkly!$C:$C,0),1)=0,"",INDEX(data_wkly!D:D,MATCH($B290,data_wkly!$C:$C,0),1)),"")</f>
        <v>78275</v>
      </c>
      <c r="D290" s="21">
        <f>IFERROR(IF(INDEX(data_wkly!E:E,MATCH($B290,data_wkly!$C:$C,0),1)=0,"",INDEX(data_wkly!E:E,MATCH($B290,data_wkly!$C:$C,0),1)),"")</f>
        <v>152.79</v>
      </c>
      <c r="E290" s="21">
        <f>IF(C290="","",IFERROR(INDEX(data_wkly!F:F,MATCH($B290,data_wkly!$C:$C,0),1),""))</f>
        <v>0.28999999999999204</v>
      </c>
      <c r="F290" s="21">
        <f>IF(E290="","",IFERROR(IF(INDEX(data_wkly!G:G,MATCH($B290,data_wkly!$C:$C,0),1)=0,"",INDEX(data_wkly!G:G,MATCH($B290,data_wkly!$C:$C,0),1)),""))</f>
        <v>148.79999999999998</v>
      </c>
      <c r="G290" s="21">
        <f>IFERROR(IF(INDEX(data_wkly!H:H,MATCH($B290,data_wkly!$C:$C,0),1)=0,"",INDEX(data_wkly!H:H,MATCH($B290,data_wkly!$C:$C,0),1)),"")</f>
        <v>150.05000000000001</v>
      </c>
      <c r="H290" s="21">
        <f>IF(C290="","",IFERROR(INDEX(data_wkly!I:I,MATCH($B290,data_wkly!$C:$C,0),1),""))</f>
        <v>0.27000000000001023</v>
      </c>
      <c r="I290" s="21">
        <f>IF(H290="","",IFERROR(IF(INDEX(data_wkly!J:J,MATCH($B290,data_wkly!$C:$C,0),1)=0,"",INDEX(data_wkly!J:J,MATCH($B290,data_wkly!$C:$C,0),1)),""))</f>
        <v>146.12333333333333</v>
      </c>
      <c r="J290" s="21">
        <f>IFERROR(IF(INDEX(data_wkly!K:K,MATCH($B290,data_wkly!$C:$C,0),1)=0,"",INDEX(data_wkly!K:K,MATCH($B290,data_wkly!$C:$C,0),1)),"")</f>
        <v>83.29</v>
      </c>
      <c r="K290" s="86">
        <f>IFERROR(IF(INDEX(data_wkly!L:L,MATCH($B290,data_wkly!$C:$C,0),1)=0,"",INDEX(data_wkly!L:L,MATCH($B290,data_wkly!$C:$C,0),1)),"")</f>
        <v>11</v>
      </c>
      <c r="L290" s="156"/>
      <c r="M290" s="155">
        <f>IFERROR(IF(INDEX(data_wkly!M:M,MATCH($B290,data_wkly!$C:$C,0),1)=0,"",INDEX(data_wkly!M:M,MATCH($B290,data_wkly!$C:$C,0),1)),"")</f>
        <v>79258</v>
      </c>
      <c r="N290" s="21">
        <f>IFERROR(IF(INDEX(data_wkly!N:N,MATCH($B290,data_wkly!$C:$C,0),1)=0,"",INDEX(data_wkly!N:N,MATCH($B290,data_wkly!$C:$C,0),1)),"")</f>
        <v>155.75</v>
      </c>
      <c r="O290" s="21">
        <f>IF(M290="","",IFERROR(INDEX(data_wkly!O:O,MATCH($B290,data_wkly!$C:$C,0),1),""))</f>
        <v>1.0300000000000011</v>
      </c>
      <c r="P290" s="21">
        <f>IF(M290="","",IFERROR(IF(INDEX(data_wkly!P:P,MATCH($B290,data_wkly!$C:$C,0),1)=0,"",INDEX(data_wkly!P:P,MATCH($B290,data_wkly!$C:$C,0),1)),""))</f>
        <v>151.68999999999997</v>
      </c>
      <c r="Q290" s="21">
        <f>IFERROR(IF(INDEX(data_wkly!Q:Q,MATCH($B290,data_wkly!$C:$C,0),1)=0,"",INDEX(data_wkly!Q:Q,MATCH($B290,data_wkly!$C:$C,0),1)),"")</f>
        <v>152.96</v>
      </c>
      <c r="R290" s="21">
        <f>IF(M290="","",IFERROR(INDEX(data_wkly!R:R,MATCH($B290,data_wkly!$C:$C,0),1),""))</f>
        <v>1.0100000000000193</v>
      </c>
      <c r="S290" s="21">
        <f>IF(M290="","",IFERROR(IF(INDEX(data_wkly!S:S,MATCH($B290,data_wkly!$C:$C,0),1)=0,"",INDEX(data_wkly!S:S,MATCH($B290,data_wkly!$C:$C,0),1)),""))</f>
        <v>148.96666666666667</v>
      </c>
      <c r="T290" s="21">
        <f>IFERROR(IF(INDEX(data_wkly!T:T,MATCH($B290,data_wkly!$C:$C,0),1)=0,"",INDEX(data_wkly!T:T,MATCH($B290,data_wkly!$C:$C,0),1)),"")</f>
        <v>82.84</v>
      </c>
      <c r="U290" s="86">
        <f>IFERROR(IF(INDEX(data_wkly!U:U,MATCH($B290,data_wkly!$C:$C,0),1)=0,"",INDEX(data_wkly!U:U,MATCH($B290,data_wkly!$C:$C,0),1)),"")</f>
        <v>11.2</v>
      </c>
      <c r="V290" s="157">
        <f t="shared" si="25"/>
        <v>2</v>
      </c>
      <c r="W290" s="152">
        <f>IFERROR(IF(INDEX(data_wkly!W:W,MATCH($B290,data_wkly!$C:$C,0),1)=0,"",INDEX(data_wkly!W:W,MATCH($B290,data_wkly!$C:$C,0),1)),"")</f>
        <v>154.96610000000001</v>
      </c>
      <c r="X290" s="21">
        <f>IFERROR(IF(INDEX(data_wkly!X:X,MATCH($B290,data_wkly!$C:$C,0),1)=0,"",INDEX(data_wkly!X:X,MATCH($B290,data_wkly!$C:$C,0),1)),"")</f>
        <v>-1.7395748051127953</v>
      </c>
      <c r="Y290" s="21">
        <f>IFERROR(IF(INDEX(data_wkly!Y:Y,MATCH($B290,data_wkly!$C:$C,0),1)=0,"",INDEX(data_wkly!Y:Y,MATCH($B290,data_wkly!$C:$C,0),1)),"")</f>
        <v>155.02000000000001</v>
      </c>
      <c r="Z290" s="21">
        <f>IFERROR(IF(INDEX(data_wkly!Z:Z,MATCH($B290,data_wkly!$C:$C,0),1)=0,"",INDEX(data_wkly!Z:Z,MATCH($B290,data_wkly!$C:$C,0),1)),"")</f>
        <v>-1.8199999999999932</v>
      </c>
      <c r="AA290" s="152">
        <f>IFERROR(IF(INDEX(data_wkly!AA:AA,MATCH($B290,data_wkly!$C:$C,0),1)=0,"",INDEX(data_wkly!AA:AA,MATCH($B290,data_wkly!$C:$C,0),1)),"")</f>
        <v>158.06</v>
      </c>
      <c r="AB290" s="21">
        <f>IFERROR(IF(INDEX(data_wkly!AB:AB,MATCH($B290,data_wkly!$C:$C,0),1)=0,"",INDEX(data_wkly!AB:AB,MATCH($B290,data_wkly!$C:$C,0),1)),"")</f>
        <v>-1.3199999999999932</v>
      </c>
      <c r="AC290" s="21">
        <f>IFERROR(IF(INDEX(data_wkly!AC:AC,MATCH($B290,data_wkly!$C:$C,0),1)=0,"",INDEX(data_wkly!AC:AC,MATCH($B290,data_wkly!$C:$C,0),1)),"")</f>
        <v>158.21</v>
      </c>
      <c r="AD290" s="21">
        <f>IFERROR(IF(INDEX(data_wkly!AD:AD,MATCH($B290,data_wkly!$C:$C,0),1)=0,"",INDEX(data_wkly!AD:AD,MATCH($B290,data_wkly!$C:$C,0),1)),"")</f>
        <v>-1.4299999999999784</v>
      </c>
      <c r="AE290" s="157">
        <f t="shared" si="26"/>
        <v>2</v>
      </c>
      <c r="AF290" s="154" t="str">
        <f>IFERROR(IF(INDEX(data_wkly!AF:AF,MATCH($B290,data_wkly!$C:$C,0),1)=0,"",INDEX(data_wkly!AF:AF,MATCH($B290,data_wkly!$C:$C,0),1)),"")</f>
        <v/>
      </c>
      <c r="AG290" s="153" t="str">
        <f>IFERROR(IF(AF290="","",INDEX(data_wkly!AG:AG,MATCH($B290,data_wkly!$C:$C,0),1)),"")</f>
        <v/>
      </c>
      <c r="AH290" s="153" t="str">
        <f>IFERROR(IF(INDEX(data_wkly!AH:AH,MATCH($B290,data_wkly!$C:$C,0),1)=0,"",INDEX(data_wkly!AH:AH,MATCH($B290,data_wkly!$C:$C,0),1)),"")</f>
        <v/>
      </c>
      <c r="AI290" s="153" t="str">
        <f>IFERROR(IF(INDEX(data_wkly!AI:AI,MATCH($B290,data_wkly!$C:$C,0),1)=0,"",INDEX(data_wkly!AI:AI,MATCH($B290,data_wkly!$C:$C,0),1)),"")</f>
        <v/>
      </c>
      <c r="AJ290" s="153" t="str">
        <f>IFERROR(IF(AI290="","",INDEX(data_wkly!AJ:AJ,MATCH($B290,data_wkly!$C:$C,0),1)),"")</f>
        <v/>
      </c>
      <c r="AK290" s="153" t="str">
        <f>IFERROR(IF(INDEX(data_wkly!AK:AK,MATCH($B290,data_wkly!$C:$C,0),1)=0,"",INDEX(data_wkly!AK:AK,MATCH($B290,data_wkly!$C:$C,0),1)),"")</f>
        <v/>
      </c>
      <c r="AL290" s="153" t="str">
        <f>IFERROR(IF(INDEX(data_wkly!AL:AL,MATCH($B290,data_wkly!$C:$C,0),1)=0,"",INDEX(data_wkly!AL:AL,MATCH($B290,data_wkly!$C:$C,0),1)),"")</f>
        <v/>
      </c>
      <c r="AM290" s="183" t="str">
        <f>IFERROR(IF(INDEX(data_wkly!AM:AM,MATCH($B290,data_wkly!$C:$C,0),1)=0,"",INDEX(data_wkly!AM:AM,MATCH($B290,data_wkly!$C:$C,0),1)),"")</f>
        <v/>
      </c>
      <c r="AN290" s="41" t="str">
        <f t="shared" si="24"/>
        <v/>
      </c>
      <c r="AO290" s="88">
        <f t="shared" si="29"/>
        <v>2</v>
      </c>
    </row>
    <row r="291" spans="1:41">
      <c r="A291" s="88">
        <f t="shared" si="27"/>
        <v>1</v>
      </c>
      <c r="B291" s="89">
        <f t="shared" si="28"/>
        <v>43680</v>
      </c>
      <c r="C291" s="155">
        <f>IFERROR(IF(INDEX(data_wkly!D:D,MATCH($B291,data_wkly!$C:$C,0),1)=0,"",INDEX(data_wkly!D:D,MATCH($B291,data_wkly!$C:$C,0),1)),"")</f>
        <v>80997</v>
      </c>
      <c r="D291" s="21">
        <f>IFERROR(IF(INDEX(data_wkly!E:E,MATCH($B291,data_wkly!$C:$C,0),1)=0,"",INDEX(data_wkly!E:E,MATCH($B291,data_wkly!$C:$C,0),1)),"")</f>
        <v>152.80000000000001</v>
      </c>
      <c r="E291" s="21">
        <f>IF(C291="","",IFERROR(INDEX(data_wkly!F:F,MATCH($B291,data_wkly!$C:$C,0),1),""))</f>
        <v>1.0000000000019327E-2</v>
      </c>
      <c r="F291" s="21">
        <f>IF(E291="","",IFERROR(IF(INDEX(data_wkly!G:G,MATCH($B291,data_wkly!$C:$C,0),1)=0,"",INDEX(data_wkly!G:G,MATCH($B291,data_wkly!$C:$C,0),1)),""))</f>
        <v>149.44333333333336</v>
      </c>
      <c r="G291" s="21">
        <f>IFERROR(IF(INDEX(data_wkly!H:H,MATCH($B291,data_wkly!$C:$C,0),1)=0,"",INDEX(data_wkly!H:H,MATCH($B291,data_wkly!$C:$C,0),1)),"")</f>
        <v>150.06</v>
      </c>
      <c r="H291" s="21">
        <f>IF(C291="","",IFERROR(INDEX(data_wkly!I:I,MATCH($B291,data_wkly!$C:$C,0),1),""))</f>
        <v>9.9999999999909051E-3</v>
      </c>
      <c r="I291" s="21">
        <f>IF(H291="","",IFERROR(IF(INDEX(data_wkly!J:J,MATCH($B291,data_wkly!$C:$C,0),1)=0,"",INDEX(data_wkly!J:J,MATCH($B291,data_wkly!$C:$C,0),1)),""))</f>
        <v>146.75333333333336</v>
      </c>
      <c r="J291" s="21">
        <f>IFERROR(IF(INDEX(data_wkly!K:K,MATCH($B291,data_wkly!$C:$C,0),1)=0,"",INDEX(data_wkly!K:K,MATCH($B291,data_wkly!$C:$C,0),1)),"")</f>
        <v>83.31</v>
      </c>
      <c r="K291" s="86">
        <f>IFERROR(IF(INDEX(data_wkly!L:L,MATCH($B291,data_wkly!$C:$C,0),1)=0,"",INDEX(data_wkly!L:L,MATCH($B291,data_wkly!$C:$C,0),1)),"")</f>
        <v>11.1</v>
      </c>
      <c r="L291" s="156"/>
      <c r="M291" s="155">
        <f>IFERROR(IF(INDEX(data_wkly!M:M,MATCH($B291,data_wkly!$C:$C,0),1)=0,"",INDEX(data_wkly!M:M,MATCH($B291,data_wkly!$C:$C,0),1)),"")</f>
        <v>78954</v>
      </c>
      <c r="N291" s="21">
        <f>IFERROR(IF(INDEX(data_wkly!N:N,MATCH($B291,data_wkly!$C:$C,0),1)=0,"",INDEX(data_wkly!N:N,MATCH($B291,data_wkly!$C:$C,0),1)),"")</f>
        <v>155.21</v>
      </c>
      <c r="O291" s="21">
        <f>IF(M291="","",IFERROR(INDEX(data_wkly!O:O,MATCH($B291,data_wkly!$C:$C,0),1),""))</f>
        <v>-0.53999999999999204</v>
      </c>
      <c r="P291" s="21">
        <f>IF(M291="","",IFERROR(IF(INDEX(data_wkly!P:P,MATCH($B291,data_wkly!$C:$C,0),1)=0,"",INDEX(data_wkly!P:P,MATCH($B291,data_wkly!$C:$C,0),1)),""))</f>
        <v>152.26666666666668</v>
      </c>
      <c r="Q291" s="21">
        <f>IFERROR(IF(INDEX(data_wkly!Q:Q,MATCH($B291,data_wkly!$C:$C,0),1)=0,"",INDEX(data_wkly!Q:Q,MATCH($B291,data_wkly!$C:$C,0),1)),"")</f>
        <v>152.43</v>
      </c>
      <c r="R291" s="21">
        <f>IF(M291="","",IFERROR(INDEX(data_wkly!R:R,MATCH($B291,data_wkly!$C:$C,0),1),""))</f>
        <v>-0.53000000000000114</v>
      </c>
      <c r="S291" s="21">
        <f>IF(M291="","",IFERROR(IF(INDEX(data_wkly!S:S,MATCH($B291,data_wkly!$C:$C,0),1)=0,"",INDEX(data_wkly!S:S,MATCH($B291,data_wkly!$C:$C,0),1)),""))</f>
        <v>149.53333333333333</v>
      </c>
      <c r="T291" s="21">
        <f>IFERROR(IF(INDEX(data_wkly!T:T,MATCH($B291,data_wkly!$C:$C,0),1)=0,"",INDEX(data_wkly!T:T,MATCH($B291,data_wkly!$C:$C,0),1)),"")</f>
        <v>83.34</v>
      </c>
      <c r="U291" s="86">
        <f>IFERROR(IF(INDEX(data_wkly!U:U,MATCH($B291,data_wkly!$C:$C,0),1)=0,"",INDEX(data_wkly!U:U,MATCH($B291,data_wkly!$C:$C,0),1)),"")</f>
        <v>11.4</v>
      </c>
      <c r="V291" s="157">
        <f t="shared" si="25"/>
        <v>1</v>
      </c>
      <c r="W291" s="152">
        <f>IFERROR(IF(INDEX(data_wkly!W:W,MATCH($B291,data_wkly!$C:$C,0),1)=0,"",INDEX(data_wkly!W:W,MATCH($B291,data_wkly!$C:$C,0),1)),"")</f>
        <v>158.27789999999999</v>
      </c>
      <c r="X291" s="21">
        <f>IFERROR(IF(INDEX(data_wkly!X:X,MATCH($B291,data_wkly!$C:$C,0),1)=0,"",INDEX(data_wkly!X:X,MATCH($B291,data_wkly!$C:$C,0),1)),"")</f>
        <v>3.3118565886742886</v>
      </c>
      <c r="Y291" s="21">
        <f>IFERROR(IF(INDEX(data_wkly!Y:Y,MATCH($B291,data_wkly!$C:$C,0),1)=0,"",INDEX(data_wkly!Y:Y,MATCH($B291,data_wkly!$C:$C,0),1)),"")</f>
        <v>158.44</v>
      </c>
      <c r="Z291" s="21">
        <f>IFERROR(IF(INDEX(data_wkly!Z:Z,MATCH($B291,data_wkly!$C:$C,0),1)=0,"",INDEX(data_wkly!Z:Z,MATCH($B291,data_wkly!$C:$C,0),1)),"")</f>
        <v>3.4199999999999875</v>
      </c>
      <c r="AA291" s="152">
        <f>IFERROR(IF(INDEX(data_wkly!AA:AA,MATCH($B291,data_wkly!$C:$C,0),1)=0,"",INDEX(data_wkly!AA:AA,MATCH($B291,data_wkly!$C:$C,0),1)),"")</f>
        <v>161.25</v>
      </c>
      <c r="AB291" s="21">
        <f>IFERROR(IF(INDEX(data_wkly!AB:AB,MATCH($B291,data_wkly!$C:$C,0),1)=0,"",INDEX(data_wkly!AB:AB,MATCH($B291,data_wkly!$C:$C,0),1)),"")</f>
        <v>3.1899999999999977</v>
      </c>
      <c r="AC291" s="21">
        <f>IFERROR(IF(INDEX(data_wkly!AC:AC,MATCH($B291,data_wkly!$C:$C,0),1)=0,"",INDEX(data_wkly!AC:AC,MATCH($B291,data_wkly!$C:$C,0),1)),"")</f>
        <v>161.59</v>
      </c>
      <c r="AD291" s="21">
        <f>IFERROR(IF(INDEX(data_wkly!AD:AD,MATCH($B291,data_wkly!$C:$C,0),1)=0,"",INDEX(data_wkly!AD:AD,MATCH($B291,data_wkly!$C:$C,0),1)),"")</f>
        <v>3.3799999999999955</v>
      </c>
      <c r="AE291" s="157">
        <f t="shared" si="26"/>
        <v>1</v>
      </c>
      <c r="AF291" s="154" t="str">
        <f>IFERROR(IF(INDEX(data_wkly!AF:AF,MATCH($B291,data_wkly!$C:$C,0),1)=0,"",INDEX(data_wkly!AF:AF,MATCH($B291,data_wkly!$C:$C,0),1)),"")</f>
        <v/>
      </c>
      <c r="AG291" s="153" t="str">
        <f>IFERROR(IF(AF291="","",INDEX(data_wkly!AG:AG,MATCH($B291,data_wkly!$C:$C,0),1)),"")</f>
        <v/>
      </c>
      <c r="AH291" s="153" t="str">
        <f>IFERROR(IF(INDEX(data_wkly!AH:AH,MATCH($B291,data_wkly!$C:$C,0),1)=0,"",INDEX(data_wkly!AH:AH,MATCH($B291,data_wkly!$C:$C,0),1)),"")</f>
        <v/>
      </c>
      <c r="AI291" s="153" t="str">
        <f>IFERROR(IF(INDEX(data_wkly!AI:AI,MATCH($B291,data_wkly!$C:$C,0),1)=0,"",INDEX(data_wkly!AI:AI,MATCH($B291,data_wkly!$C:$C,0),1)),"")</f>
        <v/>
      </c>
      <c r="AJ291" s="153" t="str">
        <f>IFERROR(IF(AI291="","",INDEX(data_wkly!AJ:AJ,MATCH($B291,data_wkly!$C:$C,0),1)),"")</f>
        <v/>
      </c>
      <c r="AK291" s="153" t="str">
        <f>IFERROR(IF(INDEX(data_wkly!AK:AK,MATCH($B291,data_wkly!$C:$C,0),1)=0,"",INDEX(data_wkly!AK:AK,MATCH($B291,data_wkly!$C:$C,0),1)),"")</f>
        <v/>
      </c>
      <c r="AL291" s="153" t="str">
        <f>IFERROR(IF(INDEX(data_wkly!AL:AL,MATCH($B291,data_wkly!$C:$C,0),1)=0,"",INDEX(data_wkly!AL:AL,MATCH($B291,data_wkly!$C:$C,0),1)),"")</f>
        <v/>
      </c>
      <c r="AM291" s="183" t="str">
        <f>IFERROR(IF(INDEX(data_wkly!AM:AM,MATCH($B291,data_wkly!$C:$C,0),1)=0,"",INDEX(data_wkly!AM:AM,MATCH($B291,data_wkly!$C:$C,0),1)),"")</f>
        <v/>
      </c>
      <c r="AN291" s="41" t="str">
        <f t="shared" si="24"/>
        <v/>
      </c>
      <c r="AO291" s="88">
        <f t="shared" si="29"/>
        <v>1</v>
      </c>
    </row>
    <row r="292" spans="1:41">
      <c r="A292" s="88">
        <f t="shared" si="27"/>
        <v>2</v>
      </c>
      <c r="B292" s="89">
        <f t="shared" si="28"/>
        <v>43687</v>
      </c>
      <c r="C292" s="155">
        <f>IFERROR(IF(INDEX(data_wkly!D:D,MATCH($B292,data_wkly!$C:$C,0),1)=0,"",INDEX(data_wkly!D:D,MATCH($B292,data_wkly!$C:$C,0),1)),"")</f>
        <v>81998</v>
      </c>
      <c r="D292" s="21">
        <f>IFERROR(IF(INDEX(data_wkly!E:E,MATCH($B292,data_wkly!$C:$C,0),1)=0,"",INDEX(data_wkly!E:E,MATCH($B292,data_wkly!$C:$C,0),1)),"")</f>
        <v>153.01</v>
      </c>
      <c r="E292" s="21">
        <f>IF(C292="","",IFERROR(INDEX(data_wkly!F:F,MATCH($B292,data_wkly!$C:$C,0),1),""))</f>
        <v>0.20999999999997954</v>
      </c>
      <c r="F292" s="21">
        <f>IF(E292="","",IFERROR(IF(INDEX(data_wkly!G:G,MATCH($B292,data_wkly!$C:$C,0),1)=0,"",INDEX(data_wkly!G:G,MATCH($B292,data_wkly!$C:$C,0),1)),""))</f>
        <v>149.59666666666666</v>
      </c>
      <c r="G292" s="21">
        <f>IFERROR(IF(INDEX(data_wkly!H:H,MATCH($B292,data_wkly!$C:$C,0),1)=0,"",INDEX(data_wkly!H:H,MATCH($B292,data_wkly!$C:$C,0),1)),"")</f>
        <v>150.26</v>
      </c>
      <c r="H292" s="21">
        <f>IF(C292="","",IFERROR(INDEX(data_wkly!I:I,MATCH($B292,data_wkly!$C:$C,0),1),""))</f>
        <v>0.19999999999998863</v>
      </c>
      <c r="I292" s="21">
        <f>IF(H292="","",IFERROR(IF(INDEX(data_wkly!J:J,MATCH($B292,data_wkly!$C:$C,0),1)=0,"",INDEX(data_wkly!J:J,MATCH($B292,data_wkly!$C:$C,0),1)),""))</f>
        <v>146.90666666666667</v>
      </c>
      <c r="J292" s="21">
        <f>IFERROR(IF(INDEX(data_wkly!K:K,MATCH($B292,data_wkly!$C:$C,0),1)=0,"",INDEX(data_wkly!K:K,MATCH($B292,data_wkly!$C:$C,0),1)),"")</f>
        <v>83.5</v>
      </c>
      <c r="K292" s="86">
        <f>IFERROR(IF(INDEX(data_wkly!L:L,MATCH($B292,data_wkly!$C:$C,0),1)=0,"",INDEX(data_wkly!L:L,MATCH($B292,data_wkly!$C:$C,0),1)),"")</f>
        <v>11</v>
      </c>
      <c r="L292" s="156"/>
      <c r="M292" s="155">
        <f>IFERROR(IF(INDEX(data_wkly!M:M,MATCH($B292,data_wkly!$C:$C,0),1)=0,"",INDEX(data_wkly!M:M,MATCH($B292,data_wkly!$C:$C,0),1)),"")</f>
        <v>80746</v>
      </c>
      <c r="N292" s="21">
        <f>IFERROR(IF(INDEX(data_wkly!N:N,MATCH($B292,data_wkly!$C:$C,0),1)=0,"",INDEX(data_wkly!N:N,MATCH($B292,data_wkly!$C:$C,0),1)),"")</f>
        <v>155.66999999999999</v>
      </c>
      <c r="O292" s="21">
        <f>IF(M292="","",IFERROR(INDEX(data_wkly!O:O,MATCH($B292,data_wkly!$C:$C,0),1),""))</f>
        <v>0.45999999999997954</v>
      </c>
      <c r="P292" s="21">
        <f>IF(M292="","",IFERROR(IF(INDEX(data_wkly!P:P,MATCH($B292,data_wkly!$C:$C,0),1)=0,"",INDEX(data_wkly!P:P,MATCH($B292,data_wkly!$C:$C,0),1)),""))</f>
        <v>152.76999999999998</v>
      </c>
      <c r="Q292" s="21">
        <f>IFERROR(IF(INDEX(data_wkly!Q:Q,MATCH($B292,data_wkly!$C:$C,0),1)=0,"",INDEX(data_wkly!Q:Q,MATCH($B292,data_wkly!$C:$C,0),1)),"")</f>
        <v>152.88</v>
      </c>
      <c r="R292" s="21">
        <f>IF(M292="","",IFERROR(INDEX(data_wkly!R:R,MATCH($B292,data_wkly!$C:$C,0),1),""))</f>
        <v>0.44999999999998863</v>
      </c>
      <c r="S292" s="21">
        <f>IF(M292="","",IFERROR(IF(INDEX(data_wkly!S:S,MATCH($B292,data_wkly!$C:$C,0),1)=0,"",INDEX(data_wkly!S:S,MATCH($B292,data_wkly!$C:$C,0),1)),""))</f>
        <v>150.03333333333333</v>
      </c>
      <c r="T292" s="21">
        <f>IFERROR(IF(INDEX(data_wkly!T:T,MATCH($B292,data_wkly!$C:$C,0),1)=0,"",INDEX(data_wkly!T:T,MATCH($B292,data_wkly!$C:$C,0),1)),"")</f>
        <v>83.1</v>
      </c>
      <c r="U292" s="86">
        <f>IFERROR(IF(INDEX(data_wkly!U:U,MATCH($B292,data_wkly!$C:$C,0),1)=0,"",INDEX(data_wkly!U:U,MATCH($B292,data_wkly!$C:$C,0),1)),"")</f>
        <v>11.2</v>
      </c>
      <c r="V292" s="157">
        <f t="shared" si="25"/>
        <v>2</v>
      </c>
      <c r="W292" s="152">
        <f>IFERROR(IF(INDEX(data_wkly!W:W,MATCH($B292,data_wkly!$C:$C,0),1)=0,"",INDEX(data_wkly!W:W,MATCH($B292,data_wkly!$C:$C,0),1)),"")</f>
        <v>162.93469999999999</v>
      </c>
      <c r="X292" s="21">
        <f>IFERROR(IF(INDEX(data_wkly!X:X,MATCH($B292,data_wkly!$C:$C,0),1)=0,"",INDEX(data_wkly!X:X,MATCH($B292,data_wkly!$C:$C,0),1)),"")</f>
        <v>4.6567883116422024</v>
      </c>
      <c r="Y292" s="21">
        <f>IFERROR(IF(INDEX(data_wkly!Y:Y,MATCH($B292,data_wkly!$C:$C,0),1)=0,"",INDEX(data_wkly!Y:Y,MATCH($B292,data_wkly!$C:$C,0),1)),"")</f>
        <v>163.24</v>
      </c>
      <c r="Z292" s="21">
        <f>IFERROR(IF(INDEX(data_wkly!Z:Z,MATCH($B292,data_wkly!$C:$C,0),1)=0,"",INDEX(data_wkly!Z:Z,MATCH($B292,data_wkly!$C:$C,0),1)),"")</f>
        <v>4.8000000000000114</v>
      </c>
      <c r="AA292" s="152">
        <f>IFERROR(IF(INDEX(data_wkly!AA:AA,MATCH($B292,data_wkly!$C:$C,0),1)=0,"",INDEX(data_wkly!AA:AA,MATCH($B292,data_wkly!$C:$C,0),1)),"")</f>
        <v>165.42</v>
      </c>
      <c r="AB292" s="21">
        <f>IFERROR(IF(INDEX(data_wkly!AB:AB,MATCH($B292,data_wkly!$C:$C,0),1)=0,"",INDEX(data_wkly!AB:AB,MATCH($B292,data_wkly!$C:$C,0),1)),"")</f>
        <v>4.1699999999999875</v>
      </c>
      <c r="AC292" s="21">
        <f>IFERROR(IF(INDEX(data_wkly!AC:AC,MATCH($B292,data_wkly!$C:$C,0),1)=0,"",INDEX(data_wkly!AC:AC,MATCH($B292,data_wkly!$C:$C,0),1)),"")</f>
        <v>165.95</v>
      </c>
      <c r="AD292" s="21">
        <f>IFERROR(IF(INDEX(data_wkly!AD:AD,MATCH($B292,data_wkly!$C:$C,0),1)=0,"",INDEX(data_wkly!AD:AD,MATCH($B292,data_wkly!$C:$C,0),1)),"")</f>
        <v>4.3599999999999852</v>
      </c>
      <c r="AE292" s="157">
        <f t="shared" si="26"/>
        <v>2</v>
      </c>
      <c r="AF292" s="154" t="str">
        <f>IFERROR(IF(INDEX(data_wkly!AF:AF,MATCH($B292,data_wkly!$C:$C,0),1)=0,"",INDEX(data_wkly!AF:AF,MATCH($B292,data_wkly!$C:$C,0),1)),"")</f>
        <v/>
      </c>
      <c r="AG292" s="153" t="str">
        <f>IFERROR(IF(AF292="","",INDEX(data_wkly!AG:AG,MATCH($B292,data_wkly!$C:$C,0),1)),"")</f>
        <v/>
      </c>
      <c r="AH292" s="153" t="str">
        <f>IFERROR(IF(INDEX(data_wkly!AH:AH,MATCH($B292,data_wkly!$C:$C,0),1)=0,"",INDEX(data_wkly!AH:AH,MATCH($B292,data_wkly!$C:$C,0),1)),"")</f>
        <v/>
      </c>
      <c r="AI292" s="153" t="str">
        <f>IFERROR(IF(INDEX(data_wkly!AI:AI,MATCH($B292,data_wkly!$C:$C,0),1)=0,"",INDEX(data_wkly!AI:AI,MATCH($B292,data_wkly!$C:$C,0),1)),"")</f>
        <v/>
      </c>
      <c r="AJ292" s="153" t="str">
        <f>IFERROR(IF(AI292="","",INDEX(data_wkly!AJ:AJ,MATCH($B292,data_wkly!$C:$C,0),1)),"")</f>
        <v/>
      </c>
      <c r="AK292" s="153" t="str">
        <f>IFERROR(IF(INDEX(data_wkly!AK:AK,MATCH($B292,data_wkly!$C:$C,0),1)=0,"",INDEX(data_wkly!AK:AK,MATCH($B292,data_wkly!$C:$C,0),1)),"")</f>
        <v/>
      </c>
      <c r="AL292" s="153" t="str">
        <f>IFERROR(IF(INDEX(data_wkly!AL:AL,MATCH($B292,data_wkly!$C:$C,0),1)=0,"",INDEX(data_wkly!AL:AL,MATCH($B292,data_wkly!$C:$C,0),1)),"")</f>
        <v/>
      </c>
      <c r="AM292" s="183" t="str">
        <f>IFERROR(IF(INDEX(data_wkly!AM:AM,MATCH($B292,data_wkly!$C:$C,0),1)=0,"",INDEX(data_wkly!AM:AM,MATCH($B292,data_wkly!$C:$C,0),1)),"")</f>
        <v/>
      </c>
      <c r="AN292" s="41" t="str">
        <f t="shared" si="24"/>
        <v/>
      </c>
      <c r="AO292" s="88">
        <f t="shared" si="29"/>
        <v>2</v>
      </c>
    </row>
    <row r="293" spans="1:41">
      <c r="A293" s="88">
        <f t="shared" si="27"/>
        <v>1</v>
      </c>
      <c r="B293" s="89">
        <f t="shared" si="28"/>
        <v>43694</v>
      </c>
      <c r="C293" s="155">
        <f>IFERROR(IF(INDEX(data_wkly!D:D,MATCH($B293,data_wkly!$C:$C,0),1)=0,"",INDEX(data_wkly!D:D,MATCH($B293,data_wkly!$C:$C,0),1)),"")</f>
        <v>82242</v>
      </c>
      <c r="D293" s="21">
        <f>IFERROR(IF(INDEX(data_wkly!E:E,MATCH($B293,data_wkly!$C:$C,0),1)=0,"",INDEX(data_wkly!E:E,MATCH($B293,data_wkly!$C:$C,0),1)),"")</f>
        <v>153.05000000000001</v>
      </c>
      <c r="E293" s="21">
        <f>IF(C293="","",IFERROR(INDEX(data_wkly!F:F,MATCH($B293,data_wkly!$C:$C,0),1),""))</f>
        <v>4.0000000000020464E-2</v>
      </c>
      <c r="F293" s="21">
        <f>IF(E293="","",IFERROR(IF(INDEX(data_wkly!G:G,MATCH($B293,data_wkly!$C:$C,0),1)=0,"",INDEX(data_wkly!G:G,MATCH($B293,data_wkly!$C:$C,0),1)),""))</f>
        <v>149.92333333333332</v>
      </c>
      <c r="G293" s="21">
        <f>IFERROR(IF(INDEX(data_wkly!H:H,MATCH($B293,data_wkly!$C:$C,0),1)=0,"",INDEX(data_wkly!H:H,MATCH($B293,data_wkly!$C:$C,0),1)),"")</f>
        <v>150.36000000000001</v>
      </c>
      <c r="H293" s="21">
        <f>IF(C293="","",IFERROR(INDEX(data_wkly!I:I,MATCH($B293,data_wkly!$C:$C,0),1),""))</f>
        <v>0.10000000000002274</v>
      </c>
      <c r="I293" s="21">
        <f>IF(H293="","",IFERROR(IF(INDEX(data_wkly!J:J,MATCH($B293,data_wkly!$C:$C,0),1)=0,"",INDEX(data_wkly!J:J,MATCH($B293,data_wkly!$C:$C,0),1)),""))</f>
        <v>147.22666666666666</v>
      </c>
      <c r="J293" s="21">
        <f>IFERROR(IF(INDEX(data_wkly!K:K,MATCH($B293,data_wkly!$C:$C,0),1)=0,"",INDEX(data_wkly!K:K,MATCH($B293,data_wkly!$C:$C,0),1)),"")</f>
        <v>83.57</v>
      </c>
      <c r="K293" s="86">
        <f>IFERROR(IF(INDEX(data_wkly!L:L,MATCH($B293,data_wkly!$C:$C,0),1)=0,"",INDEX(data_wkly!L:L,MATCH($B293,data_wkly!$C:$C,0),1)),"")</f>
        <v>10.9</v>
      </c>
      <c r="L293" s="156"/>
      <c r="M293" s="155">
        <f>IFERROR(IF(INDEX(data_wkly!M:M,MATCH($B293,data_wkly!$C:$C,0),1)=0,"",INDEX(data_wkly!M:M,MATCH($B293,data_wkly!$C:$C,0),1)),"")</f>
        <v>80197</v>
      </c>
      <c r="N293" s="21">
        <f>IFERROR(IF(INDEX(data_wkly!N:N,MATCH($B293,data_wkly!$C:$C,0),1)=0,"",INDEX(data_wkly!N:N,MATCH($B293,data_wkly!$C:$C,0),1)),"")</f>
        <v>155.61000000000001</v>
      </c>
      <c r="O293" s="21">
        <f>IF(M293="","",IFERROR(INDEX(data_wkly!O:O,MATCH($B293,data_wkly!$C:$C,0),1),""))</f>
        <v>-5.9999999999973852E-2</v>
      </c>
      <c r="P293" s="21">
        <f>IF(M293="","",IFERROR(IF(INDEX(data_wkly!P:P,MATCH($B293,data_wkly!$C:$C,0),1)=0,"",INDEX(data_wkly!P:P,MATCH($B293,data_wkly!$C:$C,0),1)),""))</f>
        <v>152.91333333333333</v>
      </c>
      <c r="Q293" s="21">
        <f>IFERROR(IF(INDEX(data_wkly!Q:Q,MATCH($B293,data_wkly!$C:$C,0),1)=0,"",INDEX(data_wkly!Q:Q,MATCH($B293,data_wkly!$C:$C,0),1)),"")</f>
        <v>152.82</v>
      </c>
      <c r="R293" s="21">
        <f>IF(M293="","",IFERROR(INDEX(data_wkly!R:R,MATCH($B293,data_wkly!$C:$C,0),1),""))</f>
        <v>-6.0000000000002274E-2</v>
      </c>
      <c r="S293" s="21">
        <f>IF(M293="","",IFERROR(IF(INDEX(data_wkly!S:S,MATCH($B293,data_wkly!$C:$C,0),1)=0,"",INDEX(data_wkly!S:S,MATCH($B293,data_wkly!$C:$C,0),1)),""))</f>
        <v>150.16666666666666</v>
      </c>
      <c r="T293" s="21">
        <f>IFERROR(IF(INDEX(data_wkly!T:T,MATCH($B293,data_wkly!$C:$C,0),1)=0,"",INDEX(data_wkly!T:T,MATCH($B293,data_wkly!$C:$C,0),1)),"")</f>
        <v>83.45</v>
      </c>
      <c r="U293" s="86">
        <f>IFERROR(IF(INDEX(data_wkly!U:U,MATCH($B293,data_wkly!$C:$C,0),1)=0,"",INDEX(data_wkly!U:U,MATCH($B293,data_wkly!$C:$C,0),1)),"")</f>
        <v>11.1</v>
      </c>
      <c r="V293" s="157">
        <f t="shared" si="25"/>
        <v>1</v>
      </c>
      <c r="W293" s="152">
        <f>IFERROR(IF(INDEX(data_wkly!W:W,MATCH($B293,data_wkly!$C:$C,0),1)=0,"",INDEX(data_wkly!W:W,MATCH($B293,data_wkly!$C:$C,0),1)),"")</f>
        <v>166.0669</v>
      </c>
      <c r="X293" s="21">
        <f>IFERROR(IF(INDEX(data_wkly!X:X,MATCH($B293,data_wkly!$C:$C,0),1)=0,"",INDEX(data_wkly!X:X,MATCH($B293,data_wkly!$C:$C,0),1)),"")</f>
        <v>3.1321475973939812</v>
      </c>
      <c r="Y293" s="21">
        <f>IFERROR(IF(INDEX(data_wkly!Y:Y,MATCH($B293,data_wkly!$C:$C,0),1)=0,"",INDEX(data_wkly!Y:Y,MATCH($B293,data_wkly!$C:$C,0),1)),"")</f>
        <v>166.46</v>
      </c>
      <c r="Z293" s="21">
        <f>IFERROR(IF(INDEX(data_wkly!Z:Z,MATCH($B293,data_wkly!$C:$C,0),1)=0,"",INDEX(data_wkly!Z:Z,MATCH($B293,data_wkly!$C:$C,0),1)),"")</f>
        <v>3.2199999999999989</v>
      </c>
      <c r="AA293" s="152">
        <f>IFERROR(IF(INDEX(data_wkly!AA:AA,MATCH($B293,data_wkly!$C:$C,0),1)=0,"",INDEX(data_wkly!AA:AA,MATCH($B293,data_wkly!$C:$C,0),1)),"")</f>
        <v>168.01</v>
      </c>
      <c r="AB293" s="21">
        <f>IFERROR(IF(INDEX(data_wkly!AB:AB,MATCH($B293,data_wkly!$C:$C,0),1)=0,"",INDEX(data_wkly!AB:AB,MATCH($B293,data_wkly!$C:$C,0),1)),"")</f>
        <v>2.5900000000000034</v>
      </c>
      <c r="AC293" s="21">
        <f>IFERROR(IF(INDEX(data_wkly!AC:AC,MATCH($B293,data_wkly!$C:$C,0),1)=0,"",INDEX(data_wkly!AC:AC,MATCH($B293,data_wkly!$C:$C,0),1)),"")</f>
        <v>168.69</v>
      </c>
      <c r="AD293" s="21">
        <f>IFERROR(IF(INDEX(data_wkly!AD:AD,MATCH($B293,data_wkly!$C:$C,0),1)=0,"",INDEX(data_wkly!AD:AD,MATCH($B293,data_wkly!$C:$C,0),1)),"")</f>
        <v>2.7400000000000091</v>
      </c>
      <c r="AE293" s="157">
        <f t="shared" si="26"/>
        <v>1</v>
      </c>
      <c r="AF293" s="154" t="str">
        <f>IFERROR(IF(INDEX(data_wkly!AF:AF,MATCH($B293,data_wkly!$C:$C,0),1)=0,"",INDEX(data_wkly!AF:AF,MATCH($B293,data_wkly!$C:$C,0),1)),"")</f>
        <v/>
      </c>
      <c r="AG293" s="153" t="str">
        <f>IFERROR(IF(AF293="","",INDEX(data_wkly!AG:AG,MATCH($B293,data_wkly!$C:$C,0),1)),"")</f>
        <v/>
      </c>
      <c r="AH293" s="153" t="str">
        <f>IFERROR(IF(INDEX(data_wkly!AH:AH,MATCH($B293,data_wkly!$C:$C,0),1)=0,"",INDEX(data_wkly!AH:AH,MATCH($B293,data_wkly!$C:$C,0),1)),"")</f>
        <v/>
      </c>
      <c r="AI293" s="153" t="str">
        <f>IFERROR(IF(INDEX(data_wkly!AI:AI,MATCH($B293,data_wkly!$C:$C,0),1)=0,"",INDEX(data_wkly!AI:AI,MATCH($B293,data_wkly!$C:$C,0),1)),"")</f>
        <v/>
      </c>
      <c r="AJ293" s="153" t="str">
        <f>IFERROR(IF(AI293="","",INDEX(data_wkly!AJ:AJ,MATCH($B293,data_wkly!$C:$C,0),1)),"")</f>
        <v/>
      </c>
      <c r="AK293" s="153" t="str">
        <f>IFERROR(IF(INDEX(data_wkly!AK:AK,MATCH($B293,data_wkly!$C:$C,0),1)=0,"",INDEX(data_wkly!AK:AK,MATCH($B293,data_wkly!$C:$C,0),1)),"")</f>
        <v/>
      </c>
      <c r="AL293" s="153" t="str">
        <f>IFERROR(IF(INDEX(data_wkly!AL:AL,MATCH($B293,data_wkly!$C:$C,0),1)=0,"",INDEX(data_wkly!AL:AL,MATCH($B293,data_wkly!$C:$C,0),1)),"")</f>
        <v/>
      </c>
      <c r="AM293" s="183" t="str">
        <f>IFERROR(IF(INDEX(data_wkly!AM:AM,MATCH($B293,data_wkly!$C:$C,0),1)=0,"",INDEX(data_wkly!AM:AM,MATCH($B293,data_wkly!$C:$C,0),1)),"")</f>
        <v/>
      </c>
      <c r="AN293" s="41" t="str">
        <f t="shared" si="24"/>
        <v/>
      </c>
      <c r="AO293" s="88">
        <f t="shared" si="29"/>
        <v>1</v>
      </c>
    </row>
    <row r="294" spans="1:41">
      <c r="A294" s="88">
        <f t="shared" si="27"/>
        <v>2</v>
      </c>
      <c r="B294" s="89">
        <f t="shared" si="28"/>
        <v>43701</v>
      </c>
      <c r="C294" s="155">
        <f>IFERROR(IF(INDEX(data_wkly!D:D,MATCH($B294,data_wkly!$C:$C,0),1)=0,"",INDEX(data_wkly!D:D,MATCH($B294,data_wkly!$C:$C,0),1)),"")</f>
        <v>75102</v>
      </c>
      <c r="D294" s="21">
        <f>IFERROR(IF(INDEX(data_wkly!E:E,MATCH($B294,data_wkly!$C:$C,0),1)=0,"",INDEX(data_wkly!E:E,MATCH($B294,data_wkly!$C:$C,0),1)),"")</f>
        <v>152.94999999999999</v>
      </c>
      <c r="E294" s="21">
        <f>IF(C294="","",IFERROR(INDEX(data_wkly!F:F,MATCH($B294,data_wkly!$C:$C,0),1),""))</f>
        <v>-0.10000000000002274</v>
      </c>
      <c r="F294" s="21">
        <f>IF(E294="","",IFERROR(IF(INDEX(data_wkly!G:G,MATCH($B294,data_wkly!$C:$C,0),1)=0,"",INDEX(data_wkly!G:G,MATCH($B294,data_wkly!$C:$C,0),1)),""))</f>
        <v>150.06</v>
      </c>
      <c r="G294" s="21">
        <f>IFERROR(IF(INDEX(data_wkly!H:H,MATCH($B294,data_wkly!$C:$C,0),1)=0,"",INDEX(data_wkly!H:H,MATCH($B294,data_wkly!$C:$C,0),1)),"")</f>
        <v>150.25</v>
      </c>
      <c r="H294" s="21">
        <f>IF(C294="","",IFERROR(INDEX(data_wkly!I:I,MATCH($B294,data_wkly!$C:$C,0),1),""))</f>
        <v>-0.11000000000001364</v>
      </c>
      <c r="I294" s="21">
        <f>IF(H294="","",IFERROR(IF(INDEX(data_wkly!J:J,MATCH($B294,data_wkly!$C:$C,0),1)=0,"",INDEX(data_wkly!J:J,MATCH($B294,data_wkly!$C:$C,0),1)),""))</f>
        <v>147.36666666666667</v>
      </c>
      <c r="J294" s="21">
        <f>IFERROR(IF(INDEX(data_wkly!K:K,MATCH($B294,data_wkly!$C:$C,0),1)=0,"",INDEX(data_wkly!K:K,MATCH($B294,data_wkly!$C:$C,0),1)),"")</f>
        <v>83.45</v>
      </c>
      <c r="K294" s="86">
        <f>IFERROR(IF(INDEX(data_wkly!L:L,MATCH($B294,data_wkly!$C:$C,0),1)=0,"",INDEX(data_wkly!L:L,MATCH($B294,data_wkly!$C:$C,0),1)),"")</f>
        <v>10.9</v>
      </c>
      <c r="L294" s="156"/>
      <c r="M294" s="155">
        <f>IFERROR(IF(INDEX(data_wkly!M:M,MATCH($B294,data_wkly!$C:$C,0),1)=0,"",INDEX(data_wkly!M:M,MATCH($B294,data_wkly!$C:$C,0),1)),"")</f>
        <v>77910</v>
      </c>
      <c r="N294" s="21">
        <f>IFERROR(IF(INDEX(data_wkly!N:N,MATCH($B294,data_wkly!$C:$C,0),1)=0,"",INDEX(data_wkly!N:N,MATCH($B294,data_wkly!$C:$C,0),1)),"")</f>
        <v>155.63</v>
      </c>
      <c r="O294" s="21">
        <f>IF(M294="","",IFERROR(INDEX(data_wkly!O:O,MATCH($B294,data_wkly!$C:$C,0),1),""))</f>
        <v>1.999999999998181E-2</v>
      </c>
      <c r="P294" s="21">
        <f>IF(M294="","",IFERROR(IF(INDEX(data_wkly!P:P,MATCH($B294,data_wkly!$C:$C,0),1)=0,"",INDEX(data_wkly!P:P,MATCH($B294,data_wkly!$C:$C,0),1)),""))</f>
        <v>153.20333333333335</v>
      </c>
      <c r="Q294" s="21">
        <f>IFERROR(IF(INDEX(data_wkly!Q:Q,MATCH($B294,data_wkly!$C:$C,0),1)=0,"",INDEX(data_wkly!Q:Q,MATCH($B294,data_wkly!$C:$C,0),1)),"")</f>
        <v>152.87</v>
      </c>
      <c r="R294" s="21">
        <f>IF(M294="","",IFERROR(INDEX(data_wkly!R:R,MATCH($B294,data_wkly!$C:$C,0),1),""))</f>
        <v>5.0000000000011369E-2</v>
      </c>
      <c r="S294" s="21">
        <f>IF(M294="","",IFERROR(IF(INDEX(data_wkly!S:S,MATCH($B294,data_wkly!$C:$C,0),1)=0,"",INDEX(data_wkly!S:S,MATCH($B294,data_wkly!$C:$C,0),1)),""))</f>
        <v>150.46</v>
      </c>
      <c r="T294" s="21">
        <f>IFERROR(IF(INDEX(data_wkly!T:T,MATCH($B294,data_wkly!$C:$C,0),1)=0,"",INDEX(data_wkly!T:T,MATCH($B294,data_wkly!$C:$C,0),1)),"")</f>
        <v>83.39</v>
      </c>
      <c r="U294" s="86">
        <f>IFERROR(IF(INDEX(data_wkly!U:U,MATCH($B294,data_wkly!$C:$C,0),1)=0,"",INDEX(data_wkly!U:U,MATCH($B294,data_wkly!$C:$C,0),1)),"")</f>
        <v>11.1</v>
      </c>
      <c r="V294" s="157">
        <f t="shared" si="25"/>
        <v>2</v>
      </c>
      <c r="W294" s="152">
        <f>IFERROR(IF(INDEX(data_wkly!W:W,MATCH($B294,data_wkly!$C:$C,0),1)=0,"",INDEX(data_wkly!W:W,MATCH($B294,data_wkly!$C:$C,0),1)),"")</f>
        <v>164.6311</v>
      </c>
      <c r="X294" s="21">
        <f>IFERROR(IF(INDEX(data_wkly!X:X,MATCH($B294,data_wkly!$C:$C,0),1)=0,"",INDEX(data_wkly!X:X,MATCH($B294,data_wkly!$C:$C,0),1)),"")</f>
        <v>-1.4358058917925121</v>
      </c>
      <c r="Y294" s="21">
        <f>IFERROR(IF(INDEX(data_wkly!Y:Y,MATCH($B294,data_wkly!$C:$C,0),1)=0,"",INDEX(data_wkly!Y:Y,MATCH($B294,data_wkly!$C:$C,0),1)),"")</f>
        <v>164.96</v>
      </c>
      <c r="Z294" s="21">
        <f>IFERROR(IF(INDEX(data_wkly!Z:Z,MATCH($B294,data_wkly!$C:$C,0),1)=0,"",INDEX(data_wkly!Z:Z,MATCH($B294,data_wkly!$C:$C,0),1)),"")</f>
        <v>-1.5</v>
      </c>
      <c r="AA294" s="152">
        <f>IFERROR(IF(INDEX(data_wkly!AA:AA,MATCH($B294,data_wkly!$C:$C,0),1)=0,"",INDEX(data_wkly!AA:AA,MATCH($B294,data_wkly!$C:$C,0),1)),"")</f>
        <v>167.03</v>
      </c>
      <c r="AB294" s="21">
        <f>IFERROR(IF(INDEX(data_wkly!AB:AB,MATCH($B294,data_wkly!$C:$C,0),1)=0,"",INDEX(data_wkly!AB:AB,MATCH($B294,data_wkly!$C:$C,0),1)),"")</f>
        <v>-0.97999999999998977</v>
      </c>
      <c r="AC294" s="21">
        <f>IFERROR(IF(INDEX(data_wkly!AC:AC,MATCH($B294,data_wkly!$C:$C,0),1)=0,"",INDEX(data_wkly!AC:AC,MATCH($B294,data_wkly!$C:$C,0),1)),"")</f>
        <v>167.63</v>
      </c>
      <c r="AD294" s="21">
        <f>IFERROR(IF(INDEX(data_wkly!AD:AD,MATCH($B294,data_wkly!$C:$C,0),1)=0,"",INDEX(data_wkly!AD:AD,MATCH($B294,data_wkly!$C:$C,0),1)),"")</f>
        <v>-1.0600000000000023</v>
      </c>
      <c r="AE294" s="157">
        <f t="shared" si="26"/>
        <v>2</v>
      </c>
      <c r="AF294" s="154" t="str">
        <f>IFERROR(IF(INDEX(data_wkly!AF:AF,MATCH($B294,data_wkly!$C:$C,0),1)=0,"",INDEX(data_wkly!AF:AF,MATCH($B294,data_wkly!$C:$C,0),1)),"")</f>
        <v/>
      </c>
      <c r="AG294" s="153" t="str">
        <f>IFERROR(IF(AF294="","",INDEX(data_wkly!AG:AG,MATCH($B294,data_wkly!$C:$C,0),1)),"")</f>
        <v/>
      </c>
      <c r="AH294" s="153" t="str">
        <f>IFERROR(IF(INDEX(data_wkly!AH:AH,MATCH($B294,data_wkly!$C:$C,0),1)=0,"",INDEX(data_wkly!AH:AH,MATCH($B294,data_wkly!$C:$C,0),1)),"")</f>
        <v/>
      </c>
      <c r="AI294" s="153" t="str">
        <f>IFERROR(IF(INDEX(data_wkly!AI:AI,MATCH($B294,data_wkly!$C:$C,0),1)=0,"",INDEX(data_wkly!AI:AI,MATCH($B294,data_wkly!$C:$C,0),1)),"")</f>
        <v/>
      </c>
      <c r="AJ294" s="153" t="str">
        <f>IFERROR(IF(AI294="","",INDEX(data_wkly!AJ:AJ,MATCH($B294,data_wkly!$C:$C,0),1)),"")</f>
        <v/>
      </c>
      <c r="AK294" s="153" t="str">
        <f>IFERROR(IF(INDEX(data_wkly!AK:AK,MATCH($B294,data_wkly!$C:$C,0),1)=0,"",INDEX(data_wkly!AK:AK,MATCH($B294,data_wkly!$C:$C,0),1)),"")</f>
        <v/>
      </c>
      <c r="AL294" s="153" t="str">
        <f>IFERROR(IF(INDEX(data_wkly!AL:AL,MATCH($B294,data_wkly!$C:$C,0),1)=0,"",INDEX(data_wkly!AL:AL,MATCH($B294,data_wkly!$C:$C,0),1)),"")</f>
        <v/>
      </c>
      <c r="AM294" s="183" t="str">
        <f>IFERROR(IF(INDEX(data_wkly!AM:AM,MATCH($B294,data_wkly!$C:$C,0),1)=0,"",INDEX(data_wkly!AM:AM,MATCH($B294,data_wkly!$C:$C,0),1)),"")</f>
        <v/>
      </c>
      <c r="AN294" s="41" t="str">
        <f t="shared" si="24"/>
        <v/>
      </c>
      <c r="AO294" s="88">
        <f t="shared" si="29"/>
        <v>2</v>
      </c>
    </row>
    <row r="295" spans="1:41">
      <c r="A295" s="88">
        <f t="shared" si="27"/>
        <v>1</v>
      </c>
      <c r="B295" s="89">
        <f t="shared" si="28"/>
        <v>43708</v>
      </c>
      <c r="C295" s="155">
        <f>IFERROR(IF(INDEX(data_wkly!D:D,MATCH($B295,data_wkly!$C:$C,0),1)=0,"",INDEX(data_wkly!D:D,MATCH($B295,data_wkly!$C:$C,0),1)),"")</f>
        <v>77081</v>
      </c>
      <c r="D295" s="21">
        <f>IFERROR(IF(INDEX(data_wkly!E:E,MATCH($B295,data_wkly!$C:$C,0),1)=0,"",INDEX(data_wkly!E:E,MATCH($B295,data_wkly!$C:$C,0),1)),"")</f>
        <v>153.33000000000001</v>
      </c>
      <c r="E295" s="21">
        <f>IF(C295="","",IFERROR(INDEX(data_wkly!F:F,MATCH($B295,data_wkly!$C:$C,0),1),""))</f>
        <v>0.38000000000002387</v>
      </c>
      <c r="F295" s="21">
        <f>IF(E295="","",IFERROR(IF(INDEX(data_wkly!G:G,MATCH($B295,data_wkly!$C:$C,0),1)=0,"",INDEX(data_wkly!G:G,MATCH($B295,data_wkly!$C:$C,0),1)),""))</f>
        <v>150.08666666666667</v>
      </c>
      <c r="G295" s="21">
        <f>IFERROR(IF(INDEX(data_wkly!H:H,MATCH($B295,data_wkly!$C:$C,0),1)=0,"",INDEX(data_wkly!H:H,MATCH($B295,data_wkly!$C:$C,0),1)),"")</f>
        <v>150.61000000000001</v>
      </c>
      <c r="H295" s="21">
        <f>IF(C295="","",IFERROR(INDEX(data_wkly!I:I,MATCH($B295,data_wkly!$C:$C,0),1),""))</f>
        <v>0.36000000000001364</v>
      </c>
      <c r="I295" s="21">
        <f>IF(H295="","",IFERROR(IF(INDEX(data_wkly!J:J,MATCH($B295,data_wkly!$C:$C,0),1)=0,"",INDEX(data_wkly!J:J,MATCH($B295,data_wkly!$C:$C,0),1)),""))</f>
        <v>147.39000000000001</v>
      </c>
      <c r="J295" s="21">
        <f>IFERROR(IF(INDEX(data_wkly!K:K,MATCH($B295,data_wkly!$C:$C,0),1)=0,"",INDEX(data_wkly!K:K,MATCH($B295,data_wkly!$C:$C,0),1)),"")</f>
        <v>83.58</v>
      </c>
      <c r="K295" s="86">
        <f>IFERROR(IF(INDEX(data_wkly!L:L,MATCH($B295,data_wkly!$C:$C,0),1)=0,"",INDEX(data_wkly!L:L,MATCH($B295,data_wkly!$C:$C,0),1)),"")</f>
        <v>10.9</v>
      </c>
      <c r="L295" s="156"/>
      <c r="M295" s="155">
        <f>IFERROR(IF(INDEX(data_wkly!M:M,MATCH($B295,data_wkly!$C:$C,0),1)=0,"",INDEX(data_wkly!M:M,MATCH($B295,data_wkly!$C:$C,0),1)),"")</f>
        <v>83409</v>
      </c>
      <c r="N295" s="21">
        <f>IFERROR(IF(INDEX(data_wkly!N:N,MATCH($B295,data_wkly!$C:$C,0),1)=0,"",INDEX(data_wkly!N:N,MATCH($B295,data_wkly!$C:$C,0),1)),"")</f>
        <v>155.35</v>
      </c>
      <c r="O295" s="21">
        <f>IF(M295="","",IFERROR(INDEX(data_wkly!O:O,MATCH($B295,data_wkly!$C:$C,0),1),""))</f>
        <v>-0.28000000000000114</v>
      </c>
      <c r="P295" s="21">
        <f>IF(M295="","",IFERROR(IF(INDEX(data_wkly!P:P,MATCH($B295,data_wkly!$C:$C,0),1)=0,"",INDEX(data_wkly!P:P,MATCH($B295,data_wkly!$C:$C,0),1)),""))</f>
        <v>153.01666666666668</v>
      </c>
      <c r="Q295" s="21">
        <f>IFERROR(IF(INDEX(data_wkly!Q:Q,MATCH($B295,data_wkly!$C:$C,0),1)=0,"",INDEX(data_wkly!Q:Q,MATCH($B295,data_wkly!$C:$C,0),1)),"")</f>
        <v>152.61000000000001</v>
      </c>
      <c r="R295" s="21">
        <f>IF(M295="","",IFERROR(INDEX(data_wkly!R:R,MATCH($B295,data_wkly!$C:$C,0),1),""))</f>
        <v>-0.25999999999999091</v>
      </c>
      <c r="S295" s="21">
        <f>IF(M295="","",IFERROR(IF(INDEX(data_wkly!S:S,MATCH($B295,data_wkly!$C:$C,0),1)=0,"",INDEX(data_wkly!S:S,MATCH($B295,data_wkly!$C:$C,0),1)),""))</f>
        <v>150.28</v>
      </c>
      <c r="T295" s="21">
        <f>IFERROR(IF(INDEX(data_wkly!T:T,MATCH($B295,data_wkly!$C:$C,0),1)=0,"",INDEX(data_wkly!T:T,MATCH($B295,data_wkly!$C:$C,0),1)),"")</f>
        <v>83.7</v>
      </c>
      <c r="U295" s="86">
        <f>IFERROR(IF(INDEX(data_wkly!U:U,MATCH($B295,data_wkly!$C:$C,0),1)=0,"",INDEX(data_wkly!U:U,MATCH($B295,data_wkly!$C:$C,0),1)),"")</f>
        <v>11.2</v>
      </c>
      <c r="V295" s="157">
        <f t="shared" si="25"/>
        <v>1</v>
      </c>
      <c r="W295" s="152">
        <f>IFERROR(IF(INDEX(data_wkly!W:W,MATCH($B295,data_wkly!$C:$C,0),1)=0,"",INDEX(data_wkly!W:W,MATCH($B295,data_wkly!$C:$C,0),1)),"")</f>
        <v>163.7355</v>
      </c>
      <c r="X295" s="21">
        <f>IFERROR(IF(INDEX(data_wkly!X:X,MATCH($B295,data_wkly!$C:$C,0),1)=0,"",INDEX(data_wkly!X:X,MATCH($B295,data_wkly!$C:$C,0),1)),"")</f>
        <v>-0.89556452136270082</v>
      </c>
      <c r="Y295" s="21">
        <f>IFERROR(IF(INDEX(data_wkly!Y:Y,MATCH($B295,data_wkly!$C:$C,0),1)=0,"",INDEX(data_wkly!Y:Y,MATCH($B295,data_wkly!$C:$C,0),1)),"")</f>
        <v>164.05</v>
      </c>
      <c r="Z295" s="21">
        <f>IFERROR(IF(INDEX(data_wkly!Z:Z,MATCH($B295,data_wkly!$C:$C,0),1)=0,"",INDEX(data_wkly!Z:Z,MATCH($B295,data_wkly!$C:$C,0),1)),"")</f>
        <v>-0.90999999999999659</v>
      </c>
      <c r="AA295" s="152">
        <f>IFERROR(IF(INDEX(data_wkly!AA:AA,MATCH($B295,data_wkly!$C:$C,0),1)=0,"",INDEX(data_wkly!AA:AA,MATCH($B295,data_wkly!$C:$C,0),1)),"")</f>
        <v>166.21</v>
      </c>
      <c r="AB295" s="21">
        <f>IFERROR(IF(INDEX(data_wkly!AB:AB,MATCH($B295,data_wkly!$C:$C,0),1)=0,"",INDEX(data_wkly!AB:AB,MATCH($B295,data_wkly!$C:$C,0),1)),"")</f>
        <v>-0.81999999999999318</v>
      </c>
      <c r="AC295" s="21">
        <f>IFERROR(IF(INDEX(data_wkly!AC:AC,MATCH($B295,data_wkly!$C:$C,0),1)=0,"",INDEX(data_wkly!AC:AC,MATCH($B295,data_wkly!$C:$C,0),1)),"")</f>
        <v>166.77</v>
      </c>
      <c r="AD295" s="21">
        <f>IFERROR(IF(INDEX(data_wkly!AD:AD,MATCH($B295,data_wkly!$C:$C,0),1)=0,"",INDEX(data_wkly!AD:AD,MATCH($B295,data_wkly!$C:$C,0),1)),"")</f>
        <v>-0.85999999999998522</v>
      </c>
      <c r="AE295" s="157">
        <f t="shared" si="26"/>
        <v>1</v>
      </c>
      <c r="AF295" s="154" t="str">
        <f>IFERROR(IF(INDEX(data_wkly!AF:AF,MATCH($B295,data_wkly!$C:$C,0),1)=0,"",INDEX(data_wkly!AF:AF,MATCH($B295,data_wkly!$C:$C,0),1)),"")</f>
        <v/>
      </c>
      <c r="AG295" s="153" t="str">
        <f>IFERROR(IF(AF295="","",INDEX(data_wkly!AG:AG,MATCH($B295,data_wkly!$C:$C,0),1)),"")</f>
        <v/>
      </c>
      <c r="AH295" s="153" t="str">
        <f>IFERROR(IF(INDEX(data_wkly!AH:AH,MATCH($B295,data_wkly!$C:$C,0),1)=0,"",INDEX(data_wkly!AH:AH,MATCH($B295,data_wkly!$C:$C,0),1)),"")</f>
        <v/>
      </c>
      <c r="AI295" s="153" t="str">
        <f>IFERROR(IF(INDEX(data_wkly!AI:AI,MATCH($B295,data_wkly!$C:$C,0),1)=0,"",INDEX(data_wkly!AI:AI,MATCH($B295,data_wkly!$C:$C,0),1)),"")</f>
        <v/>
      </c>
      <c r="AJ295" s="153" t="str">
        <f>IFERROR(IF(AI295="","",INDEX(data_wkly!AJ:AJ,MATCH($B295,data_wkly!$C:$C,0),1)),"")</f>
        <v/>
      </c>
      <c r="AK295" s="153" t="str">
        <f>IFERROR(IF(INDEX(data_wkly!AK:AK,MATCH($B295,data_wkly!$C:$C,0),1)=0,"",INDEX(data_wkly!AK:AK,MATCH($B295,data_wkly!$C:$C,0),1)),"")</f>
        <v/>
      </c>
      <c r="AL295" s="153" t="str">
        <f>IFERROR(IF(INDEX(data_wkly!AL:AL,MATCH($B295,data_wkly!$C:$C,0),1)=0,"",INDEX(data_wkly!AL:AL,MATCH($B295,data_wkly!$C:$C,0),1)),"")</f>
        <v/>
      </c>
      <c r="AM295" s="183" t="str">
        <f>IFERROR(IF(INDEX(data_wkly!AM:AM,MATCH($B295,data_wkly!$C:$C,0),1)=0,"",INDEX(data_wkly!AM:AM,MATCH($B295,data_wkly!$C:$C,0),1)),"")</f>
        <v/>
      </c>
      <c r="AN295" s="41" t="str">
        <f t="shared" si="24"/>
        <v/>
      </c>
      <c r="AO295" s="88">
        <f t="shared" si="29"/>
        <v>1</v>
      </c>
    </row>
    <row r="296" spans="1:41">
      <c r="A296" s="88">
        <f t="shared" si="27"/>
        <v>2</v>
      </c>
      <c r="B296" s="89">
        <f t="shared" si="28"/>
        <v>43715</v>
      </c>
      <c r="C296" s="155">
        <f>IFERROR(IF(INDEX(data_wkly!D:D,MATCH($B296,data_wkly!$C:$C,0),1)=0,"",INDEX(data_wkly!D:D,MATCH($B296,data_wkly!$C:$C,0),1)),"")</f>
        <v>83899</v>
      </c>
      <c r="D296" s="21">
        <f>IFERROR(IF(INDEX(data_wkly!E:E,MATCH($B296,data_wkly!$C:$C,0),1)=0,"",INDEX(data_wkly!E:E,MATCH($B296,data_wkly!$C:$C,0),1)),"")</f>
        <v>152.9</v>
      </c>
      <c r="E296" s="21">
        <f>IF(C296="","",IFERROR(INDEX(data_wkly!F:F,MATCH($B296,data_wkly!$C:$C,0),1),""))</f>
        <v>-0.43000000000000682</v>
      </c>
      <c r="F296" s="21">
        <f>IF(E296="","",IFERROR(IF(INDEX(data_wkly!G:G,MATCH($B296,data_wkly!$C:$C,0),1)=0,"",INDEX(data_wkly!G:G,MATCH($B296,data_wkly!$C:$C,0),1)),""))</f>
        <v>150.28666666666666</v>
      </c>
      <c r="G296" s="21">
        <f>IFERROR(IF(INDEX(data_wkly!H:H,MATCH($B296,data_wkly!$C:$C,0),1)=0,"",INDEX(data_wkly!H:H,MATCH($B296,data_wkly!$C:$C,0),1)),"")</f>
        <v>150.19</v>
      </c>
      <c r="H296" s="21">
        <f>IF(C296="","",IFERROR(INDEX(data_wkly!I:I,MATCH($B296,data_wkly!$C:$C,0),1),""))</f>
        <v>-0.42000000000001592</v>
      </c>
      <c r="I296" s="21">
        <f>IF(H296="","",IFERROR(IF(INDEX(data_wkly!J:J,MATCH($B296,data_wkly!$C:$C,0),1)=0,"",INDEX(data_wkly!J:J,MATCH($B296,data_wkly!$C:$C,0),1)),""))</f>
        <v>147.58666666666667</v>
      </c>
      <c r="J296" s="21">
        <f>IFERROR(IF(INDEX(data_wkly!K:K,MATCH($B296,data_wkly!$C:$C,0),1)=0,"",INDEX(data_wkly!K:K,MATCH($B296,data_wkly!$C:$C,0),1)),"")</f>
        <v>83.66</v>
      </c>
      <c r="K296" s="86">
        <f>IFERROR(IF(INDEX(data_wkly!L:L,MATCH($B296,data_wkly!$C:$C,0),1)=0,"",INDEX(data_wkly!L:L,MATCH($B296,data_wkly!$C:$C,0),1)),"")</f>
        <v>10.9</v>
      </c>
      <c r="L296" s="156"/>
      <c r="M296" s="155">
        <f>IFERROR(IF(INDEX(data_wkly!M:M,MATCH($B296,data_wkly!$C:$C,0),1)=0,"",INDEX(data_wkly!M:M,MATCH($B296,data_wkly!$C:$C,0),1)),"")</f>
        <v>86262</v>
      </c>
      <c r="N296" s="21">
        <f>IFERROR(IF(INDEX(data_wkly!N:N,MATCH($B296,data_wkly!$C:$C,0),1)=0,"",INDEX(data_wkly!N:N,MATCH($B296,data_wkly!$C:$C,0),1)),"")</f>
        <v>155.32</v>
      </c>
      <c r="O296" s="21">
        <f>IF(M296="","",IFERROR(INDEX(data_wkly!O:O,MATCH($B296,data_wkly!$C:$C,0),1),""))</f>
        <v>-3.0000000000001137E-2</v>
      </c>
      <c r="P296" s="21">
        <f>IF(M296="","",IFERROR(IF(INDEX(data_wkly!P:P,MATCH($B296,data_wkly!$C:$C,0),1)=0,"",INDEX(data_wkly!P:P,MATCH($B296,data_wkly!$C:$C,0),1)),""))</f>
        <v>153.20333333333335</v>
      </c>
      <c r="Q296" s="21">
        <f>IFERROR(IF(INDEX(data_wkly!Q:Q,MATCH($B296,data_wkly!$C:$C,0),1)=0,"",INDEX(data_wkly!Q:Q,MATCH($B296,data_wkly!$C:$C,0),1)),"")</f>
        <v>152.58000000000001</v>
      </c>
      <c r="R296" s="21">
        <f>IF(M296="","",IFERROR(INDEX(data_wkly!R:R,MATCH($B296,data_wkly!$C:$C,0),1),""))</f>
        <v>-3.0000000000001137E-2</v>
      </c>
      <c r="S296" s="21">
        <f>IF(M296="","",IFERROR(IF(INDEX(data_wkly!S:S,MATCH($B296,data_wkly!$C:$C,0),1)=0,"",INDEX(data_wkly!S:S,MATCH($B296,data_wkly!$C:$C,0),1)),""))</f>
        <v>150.47</v>
      </c>
      <c r="T296" s="21">
        <f>IFERROR(IF(INDEX(data_wkly!T:T,MATCH($B296,data_wkly!$C:$C,0),1)=0,"",INDEX(data_wkly!T:T,MATCH($B296,data_wkly!$C:$C,0),1)),"")</f>
        <v>83.79</v>
      </c>
      <c r="U296" s="86">
        <f>IFERROR(IF(INDEX(data_wkly!U:U,MATCH($B296,data_wkly!$C:$C,0),1)=0,"",INDEX(data_wkly!U:U,MATCH($B296,data_wkly!$C:$C,0),1)),"")</f>
        <v>11.2</v>
      </c>
      <c r="V296" s="157">
        <f t="shared" si="25"/>
        <v>2</v>
      </c>
      <c r="W296" s="152">
        <f>IFERROR(IF(INDEX(data_wkly!W:W,MATCH($B296,data_wkly!$C:$C,0),1)=0,"",INDEX(data_wkly!W:W,MATCH($B296,data_wkly!$C:$C,0),1)),"")</f>
        <v>163.2825</v>
      </c>
      <c r="X296" s="21">
        <f>IFERROR(IF(INDEX(data_wkly!X:X,MATCH($B296,data_wkly!$C:$C,0),1)=0,"",INDEX(data_wkly!X:X,MATCH($B296,data_wkly!$C:$C,0),1)),"")</f>
        <v>-0.45296739321301516</v>
      </c>
      <c r="Y296" s="21">
        <f>IFERROR(IF(INDEX(data_wkly!Y:Y,MATCH($B296,data_wkly!$C:$C,0),1)=0,"",INDEX(data_wkly!Y:Y,MATCH($B296,data_wkly!$C:$C,0),1)),"")</f>
        <v>163.59</v>
      </c>
      <c r="Z296" s="21">
        <f>IFERROR(IF(INDEX(data_wkly!Z:Z,MATCH($B296,data_wkly!$C:$C,0),1)=0,"",INDEX(data_wkly!Z:Z,MATCH($B296,data_wkly!$C:$C,0),1)),"")</f>
        <v>-0.46000000000000796</v>
      </c>
      <c r="AA296" s="152">
        <f>IFERROR(IF(INDEX(data_wkly!AA:AA,MATCH($B296,data_wkly!$C:$C,0),1)=0,"",INDEX(data_wkly!AA:AA,MATCH($B296,data_wkly!$C:$C,0),1)),"")</f>
        <v>165.85</v>
      </c>
      <c r="AB296" s="21">
        <f>IFERROR(IF(INDEX(data_wkly!AB:AB,MATCH($B296,data_wkly!$C:$C,0),1)=0,"",INDEX(data_wkly!AB:AB,MATCH($B296,data_wkly!$C:$C,0),1)),"")</f>
        <v>-0.36000000000001364</v>
      </c>
      <c r="AC296" s="21">
        <f>IFERROR(IF(INDEX(data_wkly!AC:AC,MATCH($B296,data_wkly!$C:$C,0),1)=0,"",INDEX(data_wkly!AC:AC,MATCH($B296,data_wkly!$C:$C,0),1)),"")</f>
        <v>166.39</v>
      </c>
      <c r="AD296" s="21">
        <f>IFERROR(IF(INDEX(data_wkly!AD:AD,MATCH($B296,data_wkly!$C:$C,0),1)=0,"",INDEX(data_wkly!AD:AD,MATCH($B296,data_wkly!$C:$C,0),1)),"")</f>
        <v>-0.38000000000002387</v>
      </c>
      <c r="AE296" s="157">
        <f t="shared" si="26"/>
        <v>2</v>
      </c>
      <c r="AF296" s="154" t="str">
        <f>IFERROR(IF(INDEX(data_wkly!AF:AF,MATCH($B296,data_wkly!$C:$C,0),1)=0,"",INDEX(data_wkly!AF:AF,MATCH($B296,data_wkly!$C:$C,0),1)),"")</f>
        <v/>
      </c>
      <c r="AG296" s="153" t="str">
        <f>IFERROR(IF(AF296="","",INDEX(data_wkly!AG:AG,MATCH($B296,data_wkly!$C:$C,0),1)),"")</f>
        <v/>
      </c>
      <c r="AH296" s="153" t="str">
        <f>IFERROR(IF(INDEX(data_wkly!AH:AH,MATCH($B296,data_wkly!$C:$C,0),1)=0,"",INDEX(data_wkly!AH:AH,MATCH($B296,data_wkly!$C:$C,0),1)),"")</f>
        <v/>
      </c>
      <c r="AI296" s="153" t="str">
        <f>IFERROR(IF(INDEX(data_wkly!AI:AI,MATCH($B296,data_wkly!$C:$C,0),1)=0,"",INDEX(data_wkly!AI:AI,MATCH($B296,data_wkly!$C:$C,0),1)),"")</f>
        <v/>
      </c>
      <c r="AJ296" s="153" t="str">
        <f>IFERROR(IF(AI296="","",INDEX(data_wkly!AJ:AJ,MATCH($B296,data_wkly!$C:$C,0),1)),"")</f>
        <v/>
      </c>
      <c r="AK296" s="153" t="str">
        <f>IFERROR(IF(INDEX(data_wkly!AK:AK,MATCH($B296,data_wkly!$C:$C,0),1)=0,"",INDEX(data_wkly!AK:AK,MATCH($B296,data_wkly!$C:$C,0),1)),"")</f>
        <v/>
      </c>
      <c r="AL296" s="153" t="str">
        <f>IFERROR(IF(INDEX(data_wkly!AL:AL,MATCH($B296,data_wkly!$C:$C,0),1)=0,"",INDEX(data_wkly!AL:AL,MATCH($B296,data_wkly!$C:$C,0),1)),"")</f>
        <v/>
      </c>
      <c r="AM296" s="183" t="str">
        <f>IFERROR(IF(INDEX(data_wkly!AM:AM,MATCH($B296,data_wkly!$C:$C,0),1)=0,"",INDEX(data_wkly!AM:AM,MATCH($B296,data_wkly!$C:$C,0),1)),"")</f>
        <v/>
      </c>
      <c r="AN296" s="41" t="str">
        <f t="shared" si="24"/>
        <v/>
      </c>
      <c r="AO296" s="88">
        <f t="shared" si="29"/>
        <v>2</v>
      </c>
    </row>
    <row r="297" spans="1:41">
      <c r="A297" s="88">
        <f t="shared" si="27"/>
        <v>1</v>
      </c>
      <c r="B297" s="89">
        <f t="shared" si="28"/>
        <v>43722</v>
      </c>
      <c r="C297" s="155">
        <f>IFERROR(IF(INDEX(data_wkly!D:D,MATCH($B297,data_wkly!$C:$C,0),1)=0,"",INDEX(data_wkly!D:D,MATCH($B297,data_wkly!$C:$C,0),1)),"")</f>
        <v>72446</v>
      </c>
      <c r="D297" s="21">
        <f>IFERROR(IF(INDEX(data_wkly!E:E,MATCH($B297,data_wkly!$C:$C,0),1)=0,"",INDEX(data_wkly!E:E,MATCH($B297,data_wkly!$C:$C,0),1)),"")</f>
        <v>153.07</v>
      </c>
      <c r="E297" s="21">
        <f>IF(C297="","",IFERROR(INDEX(data_wkly!F:F,MATCH($B297,data_wkly!$C:$C,0),1),""))</f>
        <v>0.16999999999998749</v>
      </c>
      <c r="F297" s="21">
        <f>IF(E297="","",IFERROR(IF(INDEX(data_wkly!G:G,MATCH($B297,data_wkly!$C:$C,0),1)=0,"",INDEX(data_wkly!G:G,MATCH($B297,data_wkly!$C:$C,0),1)),""))</f>
        <v>150.16</v>
      </c>
      <c r="G297" s="21">
        <f>IFERROR(IF(INDEX(data_wkly!H:H,MATCH($B297,data_wkly!$C:$C,0),1)=0,"",INDEX(data_wkly!H:H,MATCH($B297,data_wkly!$C:$C,0),1)),"")</f>
        <v>150.36000000000001</v>
      </c>
      <c r="H297" s="21">
        <f>IF(C297="","",IFERROR(INDEX(data_wkly!I:I,MATCH($B297,data_wkly!$C:$C,0),1),""))</f>
        <v>0.17000000000001592</v>
      </c>
      <c r="I297" s="21">
        <f>IF(H297="","",IFERROR(IF(INDEX(data_wkly!J:J,MATCH($B297,data_wkly!$C:$C,0),1)=0,"",INDEX(data_wkly!J:J,MATCH($B297,data_wkly!$C:$C,0),1)),""))</f>
        <v>147.46666666666667</v>
      </c>
      <c r="J297" s="21">
        <f>IFERROR(IF(INDEX(data_wkly!K:K,MATCH($B297,data_wkly!$C:$C,0),1)=0,"",INDEX(data_wkly!K:K,MATCH($B297,data_wkly!$C:$C,0),1)),"")</f>
        <v>84.31</v>
      </c>
      <c r="K297" s="86">
        <f>IFERROR(IF(INDEX(data_wkly!L:L,MATCH($B297,data_wkly!$C:$C,0),1)=0,"",INDEX(data_wkly!L:L,MATCH($B297,data_wkly!$C:$C,0),1)),"")</f>
        <v>11.4</v>
      </c>
      <c r="L297" s="156"/>
      <c r="M297" s="155">
        <f>IFERROR(IF(INDEX(data_wkly!M:M,MATCH($B297,data_wkly!$C:$C,0),1)=0,"",INDEX(data_wkly!M:M,MATCH($B297,data_wkly!$C:$C,0),1)),"")</f>
        <v>81160</v>
      </c>
      <c r="N297" s="21">
        <f>IFERROR(IF(INDEX(data_wkly!N:N,MATCH($B297,data_wkly!$C:$C,0),1)=0,"",INDEX(data_wkly!N:N,MATCH($B297,data_wkly!$C:$C,0),1)),"")</f>
        <v>155.46</v>
      </c>
      <c r="O297" s="21">
        <f>IF(M297="","",IFERROR(INDEX(data_wkly!O:O,MATCH($B297,data_wkly!$C:$C,0),1),""))</f>
        <v>0.14000000000001478</v>
      </c>
      <c r="P297" s="21">
        <f>IF(M297="","",IFERROR(IF(INDEX(data_wkly!P:P,MATCH($B297,data_wkly!$C:$C,0),1)=0,"",INDEX(data_wkly!P:P,MATCH($B297,data_wkly!$C:$C,0),1)),""))</f>
        <v>153.30666666666667</v>
      </c>
      <c r="Q297" s="21">
        <f>IFERROR(IF(INDEX(data_wkly!Q:Q,MATCH($B297,data_wkly!$C:$C,0),1)=0,"",INDEX(data_wkly!Q:Q,MATCH($B297,data_wkly!$C:$C,0),1)),"")</f>
        <v>152.72</v>
      </c>
      <c r="R297" s="21">
        <f>IF(M297="","",IFERROR(INDEX(data_wkly!R:R,MATCH($B297,data_wkly!$C:$C,0),1),""))</f>
        <v>0.13999999999998636</v>
      </c>
      <c r="S297" s="21">
        <f>IF(M297="","",IFERROR(IF(INDEX(data_wkly!S:S,MATCH($B297,data_wkly!$C:$C,0),1)=0,"",INDEX(data_wkly!S:S,MATCH($B297,data_wkly!$C:$C,0),1)),""))</f>
        <v>150.56666666666663</v>
      </c>
      <c r="T297" s="21">
        <f>IFERROR(IF(INDEX(data_wkly!T:T,MATCH($B297,data_wkly!$C:$C,0),1)=0,"",INDEX(data_wkly!T:T,MATCH($B297,data_wkly!$C:$C,0),1)),"")</f>
        <v>84.61</v>
      </c>
      <c r="U297" s="86">
        <f>IFERROR(IF(INDEX(data_wkly!U:U,MATCH($B297,data_wkly!$C:$C,0),1)=0,"",INDEX(data_wkly!U:U,MATCH($B297,data_wkly!$C:$C,0),1)),"")</f>
        <v>11.5</v>
      </c>
      <c r="V297" s="157">
        <f t="shared" si="25"/>
        <v>1</v>
      </c>
      <c r="W297" s="152">
        <f>IFERROR(IF(INDEX(data_wkly!W:W,MATCH($B297,data_wkly!$C:$C,0),1)=0,"",INDEX(data_wkly!W:W,MATCH($B297,data_wkly!$C:$C,0),1)),"")</f>
        <v>162.21809999999999</v>
      </c>
      <c r="X297" s="21">
        <f>IFERROR(IF(INDEX(data_wkly!X:X,MATCH($B297,data_wkly!$C:$C,0),1)=0,"",INDEX(data_wkly!X:X,MATCH($B297,data_wkly!$C:$C,0),1)),"")</f>
        <v>-1.0644753860649416</v>
      </c>
      <c r="Y297" s="21">
        <f>IFERROR(IF(INDEX(data_wkly!Y:Y,MATCH($B297,data_wkly!$C:$C,0),1)=0,"",INDEX(data_wkly!Y:Y,MATCH($B297,data_wkly!$C:$C,0),1)),"")</f>
        <v>162.49</v>
      </c>
      <c r="Z297" s="21">
        <f>IFERROR(IF(INDEX(data_wkly!Z:Z,MATCH($B297,data_wkly!$C:$C,0),1)=0,"",INDEX(data_wkly!Z:Z,MATCH($B297,data_wkly!$C:$C,0),1)),"")</f>
        <v>-1.0999999999999943</v>
      </c>
      <c r="AA297" s="152">
        <f>IFERROR(IF(INDEX(data_wkly!AA:AA,MATCH($B297,data_wkly!$C:$C,0),1)=0,"",INDEX(data_wkly!AA:AA,MATCH($B297,data_wkly!$C:$C,0),1)),"")</f>
        <v>164.25</v>
      </c>
      <c r="AB297" s="21">
        <f>IFERROR(IF(INDEX(data_wkly!AB:AB,MATCH($B297,data_wkly!$C:$C,0),1)=0,"",INDEX(data_wkly!AB:AB,MATCH($B297,data_wkly!$C:$C,0),1)),"")</f>
        <v>-1.5999999999999943</v>
      </c>
      <c r="AC297" s="21">
        <f>IFERROR(IF(INDEX(data_wkly!AC:AC,MATCH($B297,data_wkly!$C:$C,0),1)=0,"",INDEX(data_wkly!AC:AC,MATCH($B297,data_wkly!$C:$C,0),1)),"")</f>
        <v>164.7</v>
      </c>
      <c r="AD297" s="21">
        <f>IFERROR(IF(INDEX(data_wkly!AD:AD,MATCH($B297,data_wkly!$C:$C,0),1)=0,"",INDEX(data_wkly!AD:AD,MATCH($B297,data_wkly!$C:$C,0),1)),"")</f>
        <v>-1.6899999999999977</v>
      </c>
      <c r="AE297" s="157">
        <f t="shared" si="26"/>
        <v>1</v>
      </c>
      <c r="AF297" s="154" t="str">
        <f>IFERROR(IF(INDEX(data_wkly!AF:AF,MATCH($B297,data_wkly!$C:$C,0),1)=0,"",INDEX(data_wkly!AF:AF,MATCH($B297,data_wkly!$C:$C,0),1)),"")</f>
        <v/>
      </c>
      <c r="AG297" s="153" t="str">
        <f>IFERROR(IF(AF297="","",INDEX(data_wkly!AG:AG,MATCH($B297,data_wkly!$C:$C,0),1)),"")</f>
        <v/>
      </c>
      <c r="AH297" s="153" t="str">
        <f>IFERROR(IF(INDEX(data_wkly!AH:AH,MATCH($B297,data_wkly!$C:$C,0),1)=0,"",INDEX(data_wkly!AH:AH,MATCH($B297,data_wkly!$C:$C,0),1)),"")</f>
        <v/>
      </c>
      <c r="AI297" s="153" t="str">
        <f>IFERROR(IF(INDEX(data_wkly!AI:AI,MATCH($B297,data_wkly!$C:$C,0),1)=0,"",INDEX(data_wkly!AI:AI,MATCH($B297,data_wkly!$C:$C,0),1)),"")</f>
        <v/>
      </c>
      <c r="AJ297" s="153" t="str">
        <f>IFERROR(IF(AI297="","",INDEX(data_wkly!AJ:AJ,MATCH($B297,data_wkly!$C:$C,0),1)),"")</f>
        <v/>
      </c>
      <c r="AK297" s="153" t="str">
        <f>IFERROR(IF(INDEX(data_wkly!AK:AK,MATCH($B297,data_wkly!$C:$C,0),1)=0,"",INDEX(data_wkly!AK:AK,MATCH($B297,data_wkly!$C:$C,0),1)),"")</f>
        <v/>
      </c>
      <c r="AL297" s="153" t="str">
        <f>IFERROR(IF(INDEX(data_wkly!AL:AL,MATCH($B297,data_wkly!$C:$C,0),1)=0,"",INDEX(data_wkly!AL:AL,MATCH($B297,data_wkly!$C:$C,0),1)),"")</f>
        <v/>
      </c>
      <c r="AM297" s="183" t="str">
        <f>IFERROR(IF(INDEX(data_wkly!AM:AM,MATCH($B297,data_wkly!$C:$C,0),1)=0,"",INDEX(data_wkly!AM:AM,MATCH($B297,data_wkly!$C:$C,0),1)),"")</f>
        <v/>
      </c>
      <c r="AN297" s="41" t="str">
        <f t="shared" si="24"/>
        <v/>
      </c>
      <c r="AO297" s="88">
        <f t="shared" si="29"/>
        <v>1</v>
      </c>
    </row>
    <row r="298" spans="1:41">
      <c r="A298" s="88">
        <f t="shared" si="27"/>
        <v>2</v>
      </c>
      <c r="B298" s="89">
        <f t="shared" si="28"/>
        <v>43729</v>
      </c>
      <c r="C298" s="155">
        <f>IFERROR(IF(INDEX(data_wkly!D:D,MATCH($B298,data_wkly!$C:$C,0),1)=0,"",INDEX(data_wkly!D:D,MATCH($B298,data_wkly!$C:$C,0),1)),"")</f>
        <v>83454</v>
      </c>
      <c r="D298" s="21">
        <f>IFERROR(IF(INDEX(data_wkly!E:E,MATCH($B298,data_wkly!$C:$C,0),1)=0,"",INDEX(data_wkly!E:E,MATCH($B298,data_wkly!$C:$C,0),1)),"")</f>
        <v>153.75</v>
      </c>
      <c r="E298" s="21">
        <f>IF(C298="","",IFERROR(INDEX(data_wkly!F:F,MATCH($B298,data_wkly!$C:$C,0),1),""))</f>
        <v>0.68000000000000682</v>
      </c>
      <c r="F298" s="21">
        <f>IF(E298="","",IFERROR(IF(INDEX(data_wkly!G:G,MATCH($B298,data_wkly!$C:$C,0),1)=0,"",INDEX(data_wkly!G:G,MATCH($B298,data_wkly!$C:$C,0),1)),""))</f>
        <v>149.91666666666666</v>
      </c>
      <c r="G298" s="21">
        <f>IFERROR(IF(INDEX(data_wkly!H:H,MATCH($B298,data_wkly!$C:$C,0),1)=0,"",INDEX(data_wkly!H:H,MATCH($B298,data_wkly!$C:$C,0),1)),"")</f>
        <v>151.03</v>
      </c>
      <c r="H298" s="21">
        <f>IF(C298="","",IFERROR(INDEX(data_wkly!I:I,MATCH($B298,data_wkly!$C:$C,0),1),""))</f>
        <v>0.66999999999998749</v>
      </c>
      <c r="I298" s="21">
        <f>IF(H298="","",IFERROR(IF(INDEX(data_wkly!J:J,MATCH($B298,data_wkly!$C:$C,0),1)=0,"",INDEX(data_wkly!J:J,MATCH($B298,data_wkly!$C:$C,0),1)),""))</f>
        <v>147.23333333333332</v>
      </c>
      <c r="J298" s="21">
        <f>IFERROR(IF(INDEX(data_wkly!K:K,MATCH($B298,data_wkly!$C:$C,0),1)=0,"",INDEX(data_wkly!K:K,MATCH($B298,data_wkly!$C:$C,0),1)),"")</f>
        <v>84.37</v>
      </c>
      <c r="K298" s="86">
        <f>IFERROR(IF(INDEX(data_wkly!L:L,MATCH($B298,data_wkly!$C:$C,0),1)=0,"",INDEX(data_wkly!L:L,MATCH($B298,data_wkly!$C:$C,0),1)),"")</f>
        <v>11.1</v>
      </c>
      <c r="L298" s="156"/>
      <c r="M298" s="155">
        <f>IFERROR(IF(INDEX(data_wkly!M:M,MATCH($B298,data_wkly!$C:$C,0),1)=0,"",INDEX(data_wkly!M:M,MATCH($B298,data_wkly!$C:$C,0),1)),"")</f>
        <v>81228</v>
      </c>
      <c r="N298" s="21">
        <f>IFERROR(IF(INDEX(data_wkly!N:N,MATCH($B298,data_wkly!$C:$C,0),1)=0,"",INDEX(data_wkly!N:N,MATCH($B298,data_wkly!$C:$C,0),1)),"")</f>
        <v>156.11000000000001</v>
      </c>
      <c r="O298" s="21">
        <f>IF(M298="","",IFERROR(INDEX(data_wkly!O:O,MATCH($B298,data_wkly!$C:$C,0),1),""))</f>
        <v>0.65000000000000568</v>
      </c>
      <c r="P298" s="21">
        <f>IF(M298="","",IFERROR(IF(INDEX(data_wkly!P:P,MATCH($B298,data_wkly!$C:$C,0),1)=0,"",INDEX(data_wkly!P:P,MATCH($B298,data_wkly!$C:$C,0),1)),""))</f>
        <v>153.00666666666666</v>
      </c>
      <c r="Q298" s="21">
        <f>IFERROR(IF(INDEX(data_wkly!Q:Q,MATCH($B298,data_wkly!$C:$C,0),1)=0,"",INDEX(data_wkly!Q:Q,MATCH($B298,data_wkly!$C:$C,0),1)),"")</f>
        <v>153.34</v>
      </c>
      <c r="R298" s="21">
        <f>IF(M298="","",IFERROR(INDEX(data_wkly!R:R,MATCH($B298,data_wkly!$C:$C,0),1),""))</f>
        <v>0.62000000000000455</v>
      </c>
      <c r="S298" s="21">
        <f>IF(M298="","",IFERROR(IF(INDEX(data_wkly!S:S,MATCH($B298,data_wkly!$C:$C,0),1)=0,"",INDEX(data_wkly!S:S,MATCH($B298,data_wkly!$C:$C,0),1)),""))</f>
        <v>150.27000000000001</v>
      </c>
      <c r="T298" s="21">
        <f>IFERROR(IF(INDEX(data_wkly!T:T,MATCH($B298,data_wkly!$C:$C,0),1)=0,"",INDEX(data_wkly!T:T,MATCH($B298,data_wkly!$C:$C,0),1)),"")</f>
        <v>84.04</v>
      </c>
      <c r="U298" s="86">
        <f>IFERROR(IF(INDEX(data_wkly!U:U,MATCH($B298,data_wkly!$C:$C,0),1)=0,"",INDEX(data_wkly!U:U,MATCH($B298,data_wkly!$C:$C,0),1)),"")</f>
        <v>11.3</v>
      </c>
      <c r="V298" s="157">
        <f t="shared" si="25"/>
        <v>2</v>
      </c>
      <c r="W298" s="152">
        <f>IFERROR(IF(INDEX(data_wkly!W:W,MATCH($B298,data_wkly!$C:$C,0),1)=0,"",INDEX(data_wkly!W:W,MATCH($B298,data_wkly!$C:$C,0),1)),"")</f>
        <v>161.38079999999999</v>
      </c>
      <c r="X298" s="21">
        <f>IFERROR(IF(INDEX(data_wkly!X:X,MATCH($B298,data_wkly!$C:$C,0),1)=0,"",INDEX(data_wkly!X:X,MATCH($B298,data_wkly!$C:$C,0),1)),"")</f>
        <v>-0.83724401908932577</v>
      </c>
      <c r="Y298" s="21">
        <f>IFERROR(IF(INDEX(data_wkly!Y:Y,MATCH($B298,data_wkly!$C:$C,0),1)=0,"",INDEX(data_wkly!Y:Y,MATCH($B298,data_wkly!$C:$C,0),1)),"")</f>
        <v>161.61000000000001</v>
      </c>
      <c r="Z298" s="21">
        <f>IFERROR(IF(INDEX(data_wkly!Z:Z,MATCH($B298,data_wkly!$C:$C,0),1)=0,"",INDEX(data_wkly!Z:Z,MATCH($B298,data_wkly!$C:$C,0),1)),"")</f>
        <v>-0.87999999999999545</v>
      </c>
      <c r="AA298" s="152">
        <f>IFERROR(IF(INDEX(data_wkly!AA:AA,MATCH($B298,data_wkly!$C:$C,0),1)=0,"",INDEX(data_wkly!AA:AA,MATCH($B298,data_wkly!$C:$C,0),1)),"")</f>
        <v>163.03</v>
      </c>
      <c r="AB298" s="21">
        <f>IFERROR(IF(INDEX(data_wkly!AB:AB,MATCH($B298,data_wkly!$C:$C,0),1)=0,"",INDEX(data_wkly!AB:AB,MATCH($B298,data_wkly!$C:$C,0),1)),"")</f>
        <v>-1.2199999999999989</v>
      </c>
      <c r="AC298" s="21">
        <f>IFERROR(IF(INDEX(data_wkly!AC:AC,MATCH($B298,data_wkly!$C:$C,0),1)=0,"",INDEX(data_wkly!AC:AC,MATCH($B298,data_wkly!$C:$C,0),1)),"")</f>
        <v>163.4</v>
      </c>
      <c r="AD298" s="21">
        <f>IFERROR(IF(INDEX(data_wkly!AD:AD,MATCH($B298,data_wkly!$C:$C,0),1)=0,"",INDEX(data_wkly!AD:AD,MATCH($B298,data_wkly!$C:$C,0),1)),"")</f>
        <v>-1.2999999999999829</v>
      </c>
      <c r="AE298" s="157">
        <f t="shared" si="26"/>
        <v>2</v>
      </c>
      <c r="AF298" s="154" t="str">
        <f>IFERROR(IF(INDEX(data_wkly!AF:AF,MATCH($B298,data_wkly!$C:$C,0),1)=0,"",INDEX(data_wkly!AF:AF,MATCH($B298,data_wkly!$C:$C,0),1)),"")</f>
        <v/>
      </c>
      <c r="AG298" s="153" t="str">
        <f>IFERROR(IF(AF298="","",INDEX(data_wkly!AG:AG,MATCH($B298,data_wkly!$C:$C,0),1)),"")</f>
        <v/>
      </c>
      <c r="AH298" s="153" t="str">
        <f>IFERROR(IF(INDEX(data_wkly!AH:AH,MATCH($B298,data_wkly!$C:$C,0),1)=0,"",INDEX(data_wkly!AH:AH,MATCH($B298,data_wkly!$C:$C,0),1)),"")</f>
        <v/>
      </c>
      <c r="AI298" s="153" t="str">
        <f>IFERROR(IF(INDEX(data_wkly!AI:AI,MATCH($B298,data_wkly!$C:$C,0),1)=0,"",INDEX(data_wkly!AI:AI,MATCH($B298,data_wkly!$C:$C,0),1)),"")</f>
        <v/>
      </c>
      <c r="AJ298" s="153" t="str">
        <f>IFERROR(IF(AI298="","",INDEX(data_wkly!AJ:AJ,MATCH($B298,data_wkly!$C:$C,0),1)),"")</f>
        <v/>
      </c>
      <c r="AK298" s="153" t="str">
        <f>IFERROR(IF(INDEX(data_wkly!AK:AK,MATCH($B298,data_wkly!$C:$C,0),1)=0,"",INDEX(data_wkly!AK:AK,MATCH($B298,data_wkly!$C:$C,0),1)),"")</f>
        <v/>
      </c>
      <c r="AL298" s="153" t="str">
        <f>IFERROR(IF(INDEX(data_wkly!AL:AL,MATCH($B298,data_wkly!$C:$C,0),1)=0,"",INDEX(data_wkly!AL:AL,MATCH($B298,data_wkly!$C:$C,0),1)),"")</f>
        <v/>
      </c>
      <c r="AM298" s="183" t="str">
        <f>IFERROR(IF(INDEX(data_wkly!AM:AM,MATCH($B298,data_wkly!$C:$C,0),1)=0,"",INDEX(data_wkly!AM:AM,MATCH($B298,data_wkly!$C:$C,0),1)),"")</f>
        <v/>
      </c>
      <c r="AN298" s="41" t="str">
        <f t="shared" si="24"/>
        <v/>
      </c>
      <c r="AO298" s="88">
        <f t="shared" si="29"/>
        <v>2</v>
      </c>
    </row>
    <row r="299" spans="1:41">
      <c r="A299" s="88">
        <f t="shared" si="27"/>
        <v>1</v>
      </c>
      <c r="B299" s="89">
        <f t="shared" si="28"/>
        <v>43736</v>
      </c>
      <c r="C299" s="155">
        <f>IFERROR(IF(INDEX(data_wkly!D:D,MATCH($B299,data_wkly!$C:$C,0),1)=0,"",INDEX(data_wkly!D:D,MATCH($B299,data_wkly!$C:$C,0),1)),"")</f>
        <v>82778</v>
      </c>
      <c r="D299" s="21">
        <f>IFERROR(IF(INDEX(data_wkly!E:E,MATCH($B299,data_wkly!$C:$C,0),1)=0,"",INDEX(data_wkly!E:E,MATCH($B299,data_wkly!$C:$C,0),1)),"")</f>
        <v>154.21</v>
      </c>
      <c r="E299" s="21">
        <f>IF(C299="","",IFERROR(INDEX(data_wkly!F:F,MATCH($B299,data_wkly!$C:$C,0),1),""))</f>
        <v>0.46000000000000796</v>
      </c>
      <c r="F299" s="21">
        <f>IF(E299="","",IFERROR(IF(INDEX(data_wkly!G:G,MATCH($B299,data_wkly!$C:$C,0),1)=0,"",INDEX(data_wkly!G:G,MATCH($B299,data_wkly!$C:$C,0),1)),""))</f>
        <v>149.96</v>
      </c>
      <c r="G299" s="21">
        <f>IFERROR(IF(INDEX(data_wkly!H:H,MATCH($B299,data_wkly!$C:$C,0),1)=0,"",INDEX(data_wkly!H:H,MATCH($B299,data_wkly!$C:$C,0),1)),"")</f>
        <v>151.49</v>
      </c>
      <c r="H299" s="21">
        <f>IF(C299="","",IFERROR(INDEX(data_wkly!I:I,MATCH($B299,data_wkly!$C:$C,0),1),""))</f>
        <v>0.46000000000000796</v>
      </c>
      <c r="I299" s="21">
        <f>IF(H299="","",IFERROR(IF(INDEX(data_wkly!J:J,MATCH($B299,data_wkly!$C:$C,0),1)=0,"",INDEX(data_wkly!J:J,MATCH($B299,data_wkly!$C:$C,0),1)),""))</f>
        <v>147.27666666666667</v>
      </c>
      <c r="J299" s="21">
        <f>IFERROR(IF(INDEX(data_wkly!K:K,MATCH($B299,data_wkly!$C:$C,0),1)=0,"",INDEX(data_wkly!K:K,MATCH($B299,data_wkly!$C:$C,0),1)),"")</f>
        <v>84.28</v>
      </c>
      <c r="K299" s="86">
        <f>IFERROR(IF(INDEX(data_wkly!L:L,MATCH($B299,data_wkly!$C:$C,0),1)=0,"",INDEX(data_wkly!L:L,MATCH($B299,data_wkly!$C:$C,0),1)),"")</f>
        <v>11.1</v>
      </c>
      <c r="L299" s="156"/>
      <c r="M299" s="155">
        <f>IFERROR(IF(INDEX(data_wkly!M:M,MATCH($B299,data_wkly!$C:$C,0),1)=0,"",INDEX(data_wkly!M:M,MATCH($B299,data_wkly!$C:$C,0),1)),"")</f>
        <v>84523</v>
      </c>
      <c r="N299" s="21">
        <f>IFERROR(IF(INDEX(data_wkly!N:N,MATCH($B299,data_wkly!$C:$C,0),1)=0,"",INDEX(data_wkly!N:N,MATCH($B299,data_wkly!$C:$C,0),1)),"")</f>
        <v>156.37</v>
      </c>
      <c r="O299" s="21">
        <f>IF(M299="","",IFERROR(INDEX(data_wkly!O:O,MATCH($B299,data_wkly!$C:$C,0),1),""))</f>
        <v>0.25999999999999091</v>
      </c>
      <c r="P299" s="21">
        <f>IF(M299="","",IFERROR(IF(INDEX(data_wkly!P:P,MATCH($B299,data_wkly!$C:$C,0),1)=0,"",INDEX(data_wkly!P:P,MATCH($B299,data_wkly!$C:$C,0),1)),""))</f>
        <v>153.03333333333333</v>
      </c>
      <c r="Q299" s="21">
        <f>IFERROR(IF(INDEX(data_wkly!Q:Q,MATCH($B299,data_wkly!$C:$C,0),1)=0,"",INDEX(data_wkly!Q:Q,MATCH($B299,data_wkly!$C:$C,0),1)),"")</f>
        <v>153.61000000000001</v>
      </c>
      <c r="R299" s="21">
        <f>IF(M299="","",IFERROR(INDEX(data_wkly!R:R,MATCH($B299,data_wkly!$C:$C,0),1),""))</f>
        <v>0.27000000000001023</v>
      </c>
      <c r="S299" s="21">
        <f>IF(M299="","",IFERROR(IF(INDEX(data_wkly!S:S,MATCH($B299,data_wkly!$C:$C,0),1)=0,"",INDEX(data_wkly!S:S,MATCH($B299,data_wkly!$C:$C,0),1)),""))</f>
        <v>150.29333333333335</v>
      </c>
      <c r="T299" s="21">
        <f>IFERROR(IF(INDEX(data_wkly!T:T,MATCH($B299,data_wkly!$C:$C,0),1)=0,"",INDEX(data_wkly!T:T,MATCH($B299,data_wkly!$C:$C,0),1)),"")</f>
        <v>84.11</v>
      </c>
      <c r="U299" s="86">
        <f>IFERROR(IF(INDEX(data_wkly!U:U,MATCH($B299,data_wkly!$C:$C,0),1)=0,"",INDEX(data_wkly!U:U,MATCH($B299,data_wkly!$C:$C,0),1)),"")</f>
        <v>11.3</v>
      </c>
      <c r="V299" s="157">
        <f t="shared" si="25"/>
        <v>1</v>
      </c>
      <c r="W299" s="152">
        <f>IFERROR(IF(INDEX(data_wkly!W:W,MATCH($B299,data_wkly!$C:$C,0),1)=0,"",INDEX(data_wkly!W:W,MATCH($B299,data_wkly!$C:$C,0),1)),"")</f>
        <v>161.0711</v>
      </c>
      <c r="X299" s="21">
        <f>IFERROR(IF(INDEX(data_wkly!X:X,MATCH($B299,data_wkly!$C:$C,0),1)=0,"",INDEX(data_wkly!X:X,MATCH($B299,data_wkly!$C:$C,0),1)),"")</f>
        <v>-0.30976033938102887</v>
      </c>
      <c r="Y299" s="21">
        <f>IFERROR(IF(INDEX(data_wkly!Y:Y,MATCH($B299,data_wkly!$C:$C,0),1)=0,"",INDEX(data_wkly!Y:Y,MATCH($B299,data_wkly!$C:$C,0),1)),"")</f>
        <v>161.28</v>
      </c>
      <c r="Z299" s="21">
        <f>IFERROR(IF(INDEX(data_wkly!Z:Z,MATCH($B299,data_wkly!$C:$C,0),1)=0,"",INDEX(data_wkly!Z:Z,MATCH($B299,data_wkly!$C:$C,0),1)),"")</f>
        <v>-0.33000000000001251</v>
      </c>
      <c r="AA299" s="152">
        <f>IFERROR(IF(INDEX(data_wkly!AA:AA,MATCH($B299,data_wkly!$C:$C,0),1)=0,"",INDEX(data_wkly!AA:AA,MATCH($B299,data_wkly!$C:$C,0),1)),"")</f>
        <v>163.65</v>
      </c>
      <c r="AB299" s="21">
        <f>IFERROR(IF(INDEX(data_wkly!AB:AB,MATCH($B299,data_wkly!$C:$C,0),1)=0,"",INDEX(data_wkly!AB:AB,MATCH($B299,data_wkly!$C:$C,0),1)),"")</f>
        <v>0.62000000000000455</v>
      </c>
      <c r="AC299" s="21">
        <f>IFERROR(IF(INDEX(data_wkly!AC:AC,MATCH($B299,data_wkly!$C:$C,0),1)=0,"",INDEX(data_wkly!AC:AC,MATCH($B299,data_wkly!$C:$C,0),1)),"")</f>
        <v>164.02</v>
      </c>
      <c r="AD299" s="21">
        <f>IFERROR(IF(INDEX(data_wkly!AD:AD,MATCH($B299,data_wkly!$C:$C,0),1)=0,"",INDEX(data_wkly!AD:AD,MATCH($B299,data_wkly!$C:$C,0),1)),"")</f>
        <v>0.62000000000000455</v>
      </c>
      <c r="AE299" s="157">
        <f t="shared" si="26"/>
        <v>1</v>
      </c>
      <c r="AF299" s="154" t="str">
        <f>IFERROR(IF(INDEX(data_wkly!AF:AF,MATCH($B299,data_wkly!$C:$C,0),1)=0,"",INDEX(data_wkly!AF:AF,MATCH($B299,data_wkly!$C:$C,0),1)),"")</f>
        <v/>
      </c>
      <c r="AG299" s="153" t="str">
        <f>IFERROR(IF(AF299="","",INDEX(data_wkly!AG:AG,MATCH($B299,data_wkly!$C:$C,0),1)),"")</f>
        <v/>
      </c>
      <c r="AH299" s="153" t="str">
        <f>IFERROR(IF(INDEX(data_wkly!AH:AH,MATCH($B299,data_wkly!$C:$C,0),1)=0,"",INDEX(data_wkly!AH:AH,MATCH($B299,data_wkly!$C:$C,0),1)),"")</f>
        <v/>
      </c>
      <c r="AI299" s="153" t="str">
        <f>IFERROR(IF(INDEX(data_wkly!AI:AI,MATCH($B299,data_wkly!$C:$C,0),1)=0,"",INDEX(data_wkly!AI:AI,MATCH($B299,data_wkly!$C:$C,0),1)),"")</f>
        <v/>
      </c>
      <c r="AJ299" s="153" t="str">
        <f>IFERROR(IF(AI299="","",INDEX(data_wkly!AJ:AJ,MATCH($B299,data_wkly!$C:$C,0),1)),"")</f>
        <v/>
      </c>
      <c r="AK299" s="153" t="str">
        <f>IFERROR(IF(INDEX(data_wkly!AK:AK,MATCH($B299,data_wkly!$C:$C,0),1)=0,"",INDEX(data_wkly!AK:AK,MATCH($B299,data_wkly!$C:$C,0),1)),"")</f>
        <v/>
      </c>
      <c r="AL299" s="153" t="str">
        <f>IFERROR(IF(INDEX(data_wkly!AL:AL,MATCH($B299,data_wkly!$C:$C,0),1)=0,"",INDEX(data_wkly!AL:AL,MATCH($B299,data_wkly!$C:$C,0),1)),"")</f>
        <v/>
      </c>
      <c r="AM299" s="183" t="str">
        <f>IFERROR(IF(INDEX(data_wkly!AM:AM,MATCH($B299,data_wkly!$C:$C,0),1)=0,"",INDEX(data_wkly!AM:AM,MATCH($B299,data_wkly!$C:$C,0),1)),"")</f>
        <v/>
      </c>
      <c r="AN299" s="41" t="str">
        <f t="shared" si="24"/>
        <v/>
      </c>
      <c r="AO299" s="88">
        <f t="shared" si="29"/>
        <v>1</v>
      </c>
    </row>
    <row r="300" spans="1:41">
      <c r="A300" s="88">
        <f t="shared" si="27"/>
        <v>2</v>
      </c>
      <c r="B300" s="89">
        <f t="shared" si="28"/>
        <v>43743</v>
      </c>
      <c r="C300" s="155">
        <f>IFERROR(IF(INDEX(data_wkly!D:D,MATCH($B300,data_wkly!$C:$C,0),1)=0,"",INDEX(data_wkly!D:D,MATCH($B300,data_wkly!$C:$C,0),1)),"")</f>
        <v>84235</v>
      </c>
      <c r="D300" s="21">
        <f>IFERROR(IF(INDEX(data_wkly!E:E,MATCH($B300,data_wkly!$C:$C,0),1)=0,"",INDEX(data_wkly!E:E,MATCH($B300,data_wkly!$C:$C,0),1)),"")</f>
        <v>155.32</v>
      </c>
      <c r="E300" s="21">
        <f>IF(C300="","",IFERROR(INDEX(data_wkly!F:F,MATCH($B300,data_wkly!$C:$C,0),1),""))</f>
        <v>1.1099999999999852</v>
      </c>
      <c r="F300" s="21">
        <f>IF(E300="","",IFERROR(IF(INDEX(data_wkly!G:G,MATCH($B300,data_wkly!$C:$C,0),1)=0,"",INDEX(data_wkly!G:G,MATCH($B300,data_wkly!$C:$C,0),1)),""))</f>
        <v>149.87</v>
      </c>
      <c r="G300" s="21">
        <f>IFERROR(IF(INDEX(data_wkly!H:H,MATCH($B300,data_wkly!$C:$C,0),1)=0,"",INDEX(data_wkly!H:H,MATCH($B300,data_wkly!$C:$C,0),1)),"")</f>
        <v>152.57</v>
      </c>
      <c r="H300" s="21">
        <f>IF(C300="","",IFERROR(INDEX(data_wkly!I:I,MATCH($B300,data_wkly!$C:$C,0),1),""))</f>
        <v>1.0799999999999841</v>
      </c>
      <c r="I300" s="21">
        <f>IF(H300="","",IFERROR(IF(INDEX(data_wkly!J:J,MATCH($B300,data_wkly!$C:$C,0),1)=0,"",INDEX(data_wkly!J:J,MATCH($B300,data_wkly!$C:$C,0),1)),""))</f>
        <v>147.18</v>
      </c>
      <c r="J300" s="21">
        <f>IFERROR(IF(INDEX(data_wkly!K:K,MATCH($B300,data_wkly!$C:$C,0),1)=0,"",INDEX(data_wkly!K:K,MATCH($B300,data_wkly!$C:$C,0),1)),"")</f>
        <v>84.52</v>
      </c>
      <c r="K300" s="86">
        <f>IFERROR(IF(INDEX(data_wkly!L:L,MATCH($B300,data_wkly!$C:$C,0),1)=0,"",INDEX(data_wkly!L:L,MATCH($B300,data_wkly!$C:$C,0),1)),"")</f>
        <v>11.2</v>
      </c>
      <c r="L300" s="156"/>
      <c r="M300" s="155">
        <f>IFERROR(IF(INDEX(data_wkly!M:M,MATCH($B300,data_wkly!$C:$C,0),1)=0,"",INDEX(data_wkly!M:M,MATCH($B300,data_wkly!$C:$C,0),1)),"")</f>
        <v>82010</v>
      </c>
      <c r="N300" s="21">
        <f>IFERROR(IF(INDEX(data_wkly!N:N,MATCH($B300,data_wkly!$C:$C,0),1)=0,"",INDEX(data_wkly!N:N,MATCH($B300,data_wkly!$C:$C,0),1)),"")</f>
        <v>157.34</v>
      </c>
      <c r="O300" s="21">
        <f>IF(M300="","",IFERROR(INDEX(data_wkly!O:O,MATCH($B300,data_wkly!$C:$C,0),1),""))</f>
        <v>0.96999999999999886</v>
      </c>
      <c r="P300" s="21">
        <f>IF(M300="","",IFERROR(IF(INDEX(data_wkly!P:P,MATCH($B300,data_wkly!$C:$C,0),1)=0,"",INDEX(data_wkly!P:P,MATCH($B300,data_wkly!$C:$C,0),1)),""))</f>
        <v>152.84</v>
      </c>
      <c r="Q300" s="21">
        <f>IFERROR(IF(INDEX(data_wkly!Q:Q,MATCH($B300,data_wkly!$C:$C,0),1)=0,"",INDEX(data_wkly!Q:Q,MATCH($B300,data_wkly!$C:$C,0),1)),"")</f>
        <v>154.56</v>
      </c>
      <c r="R300" s="21">
        <f>IF(M300="","",IFERROR(INDEX(data_wkly!R:R,MATCH($B300,data_wkly!$C:$C,0),1),""))</f>
        <v>0.94999999999998863</v>
      </c>
      <c r="S300" s="21">
        <f>IF(M300="","",IFERROR(IF(INDEX(data_wkly!S:S,MATCH($B300,data_wkly!$C:$C,0),1)=0,"",INDEX(data_wkly!S:S,MATCH($B300,data_wkly!$C:$C,0),1)),""))</f>
        <v>150.11333333333334</v>
      </c>
      <c r="T300" s="21">
        <f>IFERROR(IF(INDEX(data_wkly!T:T,MATCH($B300,data_wkly!$C:$C,0),1)=0,"",INDEX(data_wkly!T:T,MATCH($B300,data_wkly!$C:$C,0),1)),"")</f>
        <v>84.37</v>
      </c>
      <c r="U300" s="86">
        <f>IFERROR(IF(INDEX(data_wkly!U:U,MATCH($B300,data_wkly!$C:$C,0),1)=0,"",INDEX(data_wkly!U:U,MATCH($B300,data_wkly!$C:$C,0),1)),"")</f>
        <v>11.4</v>
      </c>
      <c r="V300" s="157">
        <f t="shared" si="25"/>
        <v>2</v>
      </c>
      <c r="W300" s="152">
        <f>IFERROR(IF(INDEX(data_wkly!W:W,MATCH($B300,data_wkly!$C:$C,0),1)=0,"",INDEX(data_wkly!W:W,MATCH($B300,data_wkly!$C:$C,0),1)),"")</f>
        <v>162.08619999999999</v>
      </c>
      <c r="X300" s="21">
        <f>IFERROR(IF(INDEX(data_wkly!X:X,MATCH($B300,data_wkly!$C:$C,0),1)=0,"",INDEX(data_wkly!X:X,MATCH($B300,data_wkly!$C:$C,0),1)),"")</f>
        <v>1.0151217577523539</v>
      </c>
      <c r="Y300" s="21">
        <f>IFERROR(IF(INDEX(data_wkly!Y:Y,MATCH($B300,data_wkly!$C:$C,0),1)=0,"",INDEX(data_wkly!Y:Y,MATCH($B300,data_wkly!$C:$C,0),1)),"")</f>
        <v>162.30000000000001</v>
      </c>
      <c r="Z300" s="21">
        <f>IFERROR(IF(INDEX(data_wkly!Z:Z,MATCH($B300,data_wkly!$C:$C,0),1)=0,"",INDEX(data_wkly!Z:Z,MATCH($B300,data_wkly!$C:$C,0),1)),"")</f>
        <v>1.0200000000000102</v>
      </c>
      <c r="AA300" s="152">
        <f>IFERROR(IF(INDEX(data_wkly!AA:AA,MATCH($B300,data_wkly!$C:$C,0),1)=0,"",INDEX(data_wkly!AA:AA,MATCH($B300,data_wkly!$C:$C,0),1)),"")</f>
        <v>164.46</v>
      </c>
      <c r="AB300" s="21">
        <f>IFERROR(IF(INDEX(data_wkly!AB:AB,MATCH($B300,data_wkly!$C:$C,0),1)=0,"",INDEX(data_wkly!AB:AB,MATCH($B300,data_wkly!$C:$C,0),1)),"")</f>
        <v>0.81000000000000227</v>
      </c>
      <c r="AC300" s="21">
        <f>IFERROR(IF(INDEX(data_wkly!AC:AC,MATCH($B300,data_wkly!$C:$C,0),1)=0,"",INDEX(data_wkly!AC:AC,MATCH($B300,data_wkly!$C:$C,0),1)),"")</f>
        <v>164.83</v>
      </c>
      <c r="AD300" s="21">
        <f>IFERROR(IF(INDEX(data_wkly!AD:AD,MATCH($B300,data_wkly!$C:$C,0),1)=0,"",INDEX(data_wkly!AD:AD,MATCH($B300,data_wkly!$C:$C,0),1)),"")</f>
        <v>0.81000000000000227</v>
      </c>
      <c r="AE300" s="157">
        <f t="shared" si="26"/>
        <v>2</v>
      </c>
      <c r="AF300" s="154" t="str">
        <f>IFERROR(IF(INDEX(data_wkly!AF:AF,MATCH($B300,data_wkly!$C:$C,0),1)=0,"",INDEX(data_wkly!AF:AF,MATCH($B300,data_wkly!$C:$C,0),1)),"")</f>
        <v/>
      </c>
      <c r="AG300" s="153" t="str">
        <f>IFERROR(IF(AF300="","",INDEX(data_wkly!AG:AG,MATCH($B300,data_wkly!$C:$C,0),1)),"")</f>
        <v/>
      </c>
      <c r="AH300" s="153" t="str">
        <f>IFERROR(IF(INDEX(data_wkly!AH:AH,MATCH($B300,data_wkly!$C:$C,0),1)=0,"",INDEX(data_wkly!AH:AH,MATCH($B300,data_wkly!$C:$C,0),1)),"")</f>
        <v/>
      </c>
      <c r="AI300" s="153" t="str">
        <f>IFERROR(IF(INDEX(data_wkly!AI:AI,MATCH($B300,data_wkly!$C:$C,0),1)=0,"",INDEX(data_wkly!AI:AI,MATCH($B300,data_wkly!$C:$C,0),1)),"")</f>
        <v/>
      </c>
      <c r="AJ300" s="153" t="str">
        <f>IFERROR(IF(AI300="","",INDEX(data_wkly!AJ:AJ,MATCH($B300,data_wkly!$C:$C,0),1)),"")</f>
        <v/>
      </c>
      <c r="AK300" s="153" t="str">
        <f>IFERROR(IF(INDEX(data_wkly!AK:AK,MATCH($B300,data_wkly!$C:$C,0),1)=0,"",INDEX(data_wkly!AK:AK,MATCH($B300,data_wkly!$C:$C,0),1)),"")</f>
        <v/>
      </c>
      <c r="AL300" s="153" t="str">
        <f>IFERROR(IF(INDEX(data_wkly!AL:AL,MATCH($B300,data_wkly!$C:$C,0),1)=0,"",INDEX(data_wkly!AL:AL,MATCH($B300,data_wkly!$C:$C,0),1)),"")</f>
        <v/>
      </c>
      <c r="AM300" s="183" t="str">
        <f>IFERROR(IF(INDEX(data_wkly!AM:AM,MATCH($B300,data_wkly!$C:$C,0),1)=0,"",INDEX(data_wkly!AM:AM,MATCH($B300,data_wkly!$C:$C,0),1)),"")</f>
        <v/>
      </c>
      <c r="AN300" s="41" t="str">
        <f t="shared" si="24"/>
        <v/>
      </c>
      <c r="AO300" s="88">
        <f t="shared" si="29"/>
        <v>2</v>
      </c>
    </row>
    <row r="301" spans="1:41">
      <c r="A301" s="88">
        <f t="shared" si="27"/>
        <v>1</v>
      </c>
      <c r="B301" s="89">
        <f t="shared" si="28"/>
        <v>43750</v>
      </c>
      <c r="C301" s="155">
        <f>IFERROR(IF(INDEX(data_wkly!D:D,MATCH($B301,data_wkly!$C:$C,0),1)=0,"",INDEX(data_wkly!D:D,MATCH($B301,data_wkly!$C:$C,0),1)),"")</f>
        <v>83352</v>
      </c>
      <c r="D301" s="21">
        <f>IFERROR(IF(INDEX(data_wkly!E:E,MATCH($B301,data_wkly!$C:$C,0),1)=0,"",INDEX(data_wkly!E:E,MATCH($B301,data_wkly!$C:$C,0),1)),"")</f>
        <v>155.77000000000001</v>
      </c>
      <c r="E301" s="21">
        <f>IF(C301="","",IFERROR(INDEX(data_wkly!F:F,MATCH($B301,data_wkly!$C:$C,0),1),""))</f>
        <v>0.45000000000001705</v>
      </c>
      <c r="F301" s="21">
        <f>IF(E301="","",IFERROR(IF(INDEX(data_wkly!G:G,MATCH($B301,data_wkly!$C:$C,0),1)=0,"",INDEX(data_wkly!G:G,MATCH($B301,data_wkly!$C:$C,0),1)),""))</f>
        <v>149.75666666666666</v>
      </c>
      <c r="G301" s="21">
        <f>IFERROR(IF(INDEX(data_wkly!H:H,MATCH($B301,data_wkly!$C:$C,0),1)=0,"",INDEX(data_wkly!H:H,MATCH($B301,data_wkly!$C:$C,0),1)),"")</f>
        <v>153.02000000000001</v>
      </c>
      <c r="H301" s="21">
        <f>IF(C301="","",IFERROR(INDEX(data_wkly!I:I,MATCH($B301,data_wkly!$C:$C,0),1),""))</f>
        <v>0.45000000000001705</v>
      </c>
      <c r="I301" s="21">
        <f>IF(H301="","",IFERROR(IF(INDEX(data_wkly!J:J,MATCH($B301,data_wkly!$C:$C,0),1)=0,"",INDEX(data_wkly!J:J,MATCH($B301,data_wkly!$C:$C,0),1)),""))</f>
        <v>147.07666666666668</v>
      </c>
      <c r="J301" s="21">
        <f>IFERROR(IF(INDEX(data_wkly!K:K,MATCH($B301,data_wkly!$C:$C,0),1)=0,"",INDEX(data_wkly!K:K,MATCH($B301,data_wkly!$C:$C,0),1)),"")</f>
        <v>84.61</v>
      </c>
      <c r="K301" s="86">
        <f>IFERROR(IF(INDEX(data_wkly!L:L,MATCH($B301,data_wkly!$C:$C,0),1)=0,"",INDEX(data_wkly!L:L,MATCH($B301,data_wkly!$C:$C,0),1)),"")</f>
        <v>11.2</v>
      </c>
      <c r="L301" s="156"/>
      <c r="M301" s="155">
        <f>IFERROR(IF(INDEX(data_wkly!M:M,MATCH($B301,data_wkly!$C:$C,0),1)=0,"",INDEX(data_wkly!M:M,MATCH($B301,data_wkly!$C:$C,0),1)),"")</f>
        <v>85719</v>
      </c>
      <c r="N301" s="21">
        <f>IFERROR(IF(INDEX(data_wkly!N:N,MATCH($B301,data_wkly!$C:$C,0),1)=0,"",INDEX(data_wkly!N:N,MATCH($B301,data_wkly!$C:$C,0),1)),"")</f>
        <v>158.06</v>
      </c>
      <c r="O301" s="21">
        <f>IF(M301="","",IFERROR(INDEX(data_wkly!O:O,MATCH($B301,data_wkly!$C:$C,0),1),""))</f>
        <v>0.71999999999999886</v>
      </c>
      <c r="P301" s="21">
        <f>IF(M301="","",IFERROR(IF(INDEX(data_wkly!P:P,MATCH($B301,data_wkly!$C:$C,0),1)=0,"",INDEX(data_wkly!P:P,MATCH($B301,data_wkly!$C:$C,0),1)),""))</f>
        <v>152.57</v>
      </c>
      <c r="Q301" s="21">
        <f>IFERROR(IF(INDEX(data_wkly!Q:Q,MATCH($B301,data_wkly!$C:$C,0),1)=0,"",INDEX(data_wkly!Q:Q,MATCH($B301,data_wkly!$C:$C,0),1)),"")</f>
        <v>155.27000000000001</v>
      </c>
      <c r="R301" s="21">
        <f>IF(M301="","",IFERROR(INDEX(data_wkly!R:R,MATCH($B301,data_wkly!$C:$C,0),1),""))</f>
        <v>0.71000000000000796</v>
      </c>
      <c r="S301" s="21">
        <f>IF(M301="","",IFERROR(IF(INDEX(data_wkly!S:S,MATCH($B301,data_wkly!$C:$C,0),1)=0,"",INDEX(data_wkly!S:S,MATCH($B301,data_wkly!$C:$C,0),1)),""))</f>
        <v>149.84333333333333</v>
      </c>
      <c r="T301" s="21">
        <f>IFERROR(IF(INDEX(data_wkly!T:T,MATCH($B301,data_wkly!$C:$C,0),1)=0,"",INDEX(data_wkly!T:T,MATCH($B301,data_wkly!$C:$C,0),1)),"")</f>
        <v>84.79</v>
      </c>
      <c r="U301" s="86">
        <f>IFERROR(IF(INDEX(data_wkly!U:U,MATCH($B301,data_wkly!$C:$C,0),1)=0,"",INDEX(data_wkly!U:U,MATCH($B301,data_wkly!$C:$C,0),1)),"")</f>
        <v>11.5</v>
      </c>
      <c r="V301" s="157">
        <f t="shared" si="25"/>
        <v>1</v>
      </c>
      <c r="W301" s="152">
        <f>IFERROR(IF(INDEX(data_wkly!W:W,MATCH($B301,data_wkly!$C:$C,0),1)=0,"",INDEX(data_wkly!W:W,MATCH($B301,data_wkly!$C:$C,0),1)),"")</f>
        <v>162.40430000000001</v>
      </c>
      <c r="X301" s="21">
        <f>IFERROR(IF(INDEX(data_wkly!X:X,MATCH($B301,data_wkly!$C:$C,0),1)=0,"",INDEX(data_wkly!X:X,MATCH($B301,data_wkly!$C:$C,0),1)),"")</f>
        <v>0.31809996579409017</v>
      </c>
      <c r="Y301" s="21">
        <f>IFERROR(IF(INDEX(data_wkly!Y:Y,MATCH($B301,data_wkly!$C:$C,0),1)=0,"",INDEX(data_wkly!Y:Y,MATCH($B301,data_wkly!$C:$C,0),1)),"")</f>
        <v>162.61000000000001</v>
      </c>
      <c r="Z301" s="21">
        <f>IFERROR(IF(INDEX(data_wkly!Z:Z,MATCH($B301,data_wkly!$C:$C,0),1)=0,"",INDEX(data_wkly!Z:Z,MATCH($B301,data_wkly!$C:$C,0),1)),"")</f>
        <v>0.31000000000000227</v>
      </c>
      <c r="AA301" s="152">
        <f>IFERROR(IF(INDEX(data_wkly!AA:AA,MATCH($B301,data_wkly!$C:$C,0),1)=0,"",INDEX(data_wkly!AA:AA,MATCH($B301,data_wkly!$C:$C,0),1)),"")</f>
        <v>164.57</v>
      </c>
      <c r="AB301" s="21">
        <f>IFERROR(IF(INDEX(data_wkly!AB:AB,MATCH($B301,data_wkly!$C:$C,0),1)=0,"",INDEX(data_wkly!AB:AB,MATCH($B301,data_wkly!$C:$C,0),1)),"")</f>
        <v>0.10999999999998522</v>
      </c>
      <c r="AC301" s="21">
        <f>IFERROR(IF(INDEX(data_wkly!AC:AC,MATCH($B301,data_wkly!$C:$C,0),1)=0,"",INDEX(data_wkly!AC:AC,MATCH($B301,data_wkly!$C:$C,0),1)),"")</f>
        <v>164.9</v>
      </c>
      <c r="AD301" s="21">
        <f>IFERROR(IF(INDEX(data_wkly!AD:AD,MATCH($B301,data_wkly!$C:$C,0),1)=0,"",INDEX(data_wkly!AD:AD,MATCH($B301,data_wkly!$C:$C,0),1)),"")</f>
        <v>6.9999999999993179E-2</v>
      </c>
      <c r="AE301" s="157">
        <f t="shared" si="26"/>
        <v>1</v>
      </c>
      <c r="AF301" s="154" t="str">
        <f>IFERROR(IF(INDEX(data_wkly!AF:AF,MATCH($B301,data_wkly!$C:$C,0),1)=0,"",INDEX(data_wkly!AF:AF,MATCH($B301,data_wkly!$C:$C,0),1)),"")</f>
        <v/>
      </c>
      <c r="AG301" s="153" t="str">
        <f>IFERROR(IF(AF301="","",INDEX(data_wkly!AG:AG,MATCH($B301,data_wkly!$C:$C,0),1)),"")</f>
        <v/>
      </c>
      <c r="AH301" s="153" t="str">
        <f>IFERROR(IF(INDEX(data_wkly!AH:AH,MATCH($B301,data_wkly!$C:$C,0),1)=0,"",INDEX(data_wkly!AH:AH,MATCH($B301,data_wkly!$C:$C,0),1)),"")</f>
        <v/>
      </c>
      <c r="AI301" s="153" t="str">
        <f>IFERROR(IF(INDEX(data_wkly!AI:AI,MATCH($B301,data_wkly!$C:$C,0),1)=0,"",INDEX(data_wkly!AI:AI,MATCH($B301,data_wkly!$C:$C,0),1)),"")</f>
        <v/>
      </c>
      <c r="AJ301" s="153" t="str">
        <f>IFERROR(IF(AI301="","",INDEX(data_wkly!AJ:AJ,MATCH($B301,data_wkly!$C:$C,0),1)),"")</f>
        <v/>
      </c>
      <c r="AK301" s="153" t="str">
        <f>IFERROR(IF(INDEX(data_wkly!AK:AK,MATCH($B301,data_wkly!$C:$C,0),1)=0,"",INDEX(data_wkly!AK:AK,MATCH($B301,data_wkly!$C:$C,0),1)),"")</f>
        <v/>
      </c>
      <c r="AL301" s="153" t="str">
        <f>IFERROR(IF(INDEX(data_wkly!AL:AL,MATCH($B301,data_wkly!$C:$C,0),1)=0,"",INDEX(data_wkly!AL:AL,MATCH($B301,data_wkly!$C:$C,0),1)),"")</f>
        <v/>
      </c>
      <c r="AM301" s="183" t="str">
        <f>IFERROR(IF(INDEX(data_wkly!AM:AM,MATCH($B301,data_wkly!$C:$C,0),1)=0,"",INDEX(data_wkly!AM:AM,MATCH($B301,data_wkly!$C:$C,0),1)),"")</f>
        <v/>
      </c>
      <c r="AN301" s="41" t="str">
        <f t="shared" si="24"/>
        <v/>
      </c>
      <c r="AO301" s="88">
        <f t="shared" si="29"/>
        <v>1</v>
      </c>
    </row>
    <row r="302" spans="1:41">
      <c r="A302" s="88">
        <f t="shared" si="27"/>
        <v>2</v>
      </c>
      <c r="B302" s="89">
        <f t="shared" si="28"/>
        <v>43757</v>
      </c>
      <c r="C302" s="155">
        <f>IFERROR(IF(INDEX(data_wkly!D:D,MATCH($B302,data_wkly!$C:$C,0),1)=0,"",INDEX(data_wkly!D:D,MATCH($B302,data_wkly!$C:$C,0),1)),"")</f>
        <v>83700</v>
      </c>
      <c r="D302" s="21">
        <f>IFERROR(IF(INDEX(data_wkly!E:E,MATCH($B302,data_wkly!$C:$C,0),1)=0,"",INDEX(data_wkly!E:E,MATCH($B302,data_wkly!$C:$C,0),1)),"")</f>
        <v>156.91999999999999</v>
      </c>
      <c r="E302" s="21">
        <f>IF(C302="","",IFERROR(INDEX(data_wkly!F:F,MATCH($B302,data_wkly!$C:$C,0),1),""))</f>
        <v>1.1499999999999773</v>
      </c>
      <c r="F302" s="21">
        <f>IF(E302="","",IFERROR(IF(INDEX(data_wkly!G:G,MATCH($B302,data_wkly!$C:$C,0),1)=0,"",INDEX(data_wkly!G:G,MATCH($B302,data_wkly!$C:$C,0),1)),""))</f>
        <v>149.45000000000002</v>
      </c>
      <c r="G302" s="21">
        <f>IFERROR(IF(INDEX(data_wkly!H:H,MATCH($B302,data_wkly!$C:$C,0),1)=0,"",INDEX(data_wkly!H:H,MATCH($B302,data_wkly!$C:$C,0),1)),"")</f>
        <v>154.13</v>
      </c>
      <c r="H302" s="21">
        <f>IF(C302="","",IFERROR(INDEX(data_wkly!I:I,MATCH($B302,data_wkly!$C:$C,0),1),""))</f>
        <v>1.1099999999999852</v>
      </c>
      <c r="I302" s="21">
        <f>IF(H302="","",IFERROR(IF(INDEX(data_wkly!J:J,MATCH($B302,data_wkly!$C:$C,0),1)=0,"",INDEX(data_wkly!J:J,MATCH($B302,data_wkly!$C:$C,0),1)),""))</f>
        <v>146.77333333333331</v>
      </c>
      <c r="J302" s="21">
        <f>IFERROR(IF(INDEX(data_wkly!K:K,MATCH($B302,data_wkly!$C:$C,0),1)=0,"",INDEX(data_wkly!K:K,MATCH($B302,data_wkly!$C:$C,0),1)),"")</f>
        <v>84.68</v>
      </c>
      <c r="K302" s="86">
        <f>IFERROR(IF(INDEX(data_wkly!L:L,MATCH($B302,data_wkly!$C:$C,0),1)=0,"",INDEX(data_wkly!L:L,MATCH($B302,data_wkly!$C:$C,0),1)),"")</f>
        <v>11.3</v>
      </c>
      <c r="L302" s="156"/>
      <c r="M302" s="155">
        <f>IFERROR(IF(INDEX(data_wkly!M:M,MATCH($B302,data_wkly!$C:$C,0),1)=0,"",INDEX(data_wkly!M:M,MATCH($B302,data_wkly!$C:$C,0),1)),"")</f>
        <v>85196</v>
      </c>
      <c r="N302" s="21">
        <f>IFERROR(IF(INDEX(data_wkly!N:N,MATCH($B302,data_wkly!$C:$C,0),1)=0,"",INDEX(data_wkly!N:N,MATCH($B302,data_wkly!$C:$C,0),1)),"")</f>
        <v>158.6</v>
      </c>
      <c r="O302" s="21">
        <f>IF(M302="","",IFERROR(INDEX(data_wkly!O:O,MATCH($B302,data_wkly!$C:$C,0),1),""))</f>
        <v>0.53999999999999204</v>
      </c>
      <c r="P302" s="21">
        <f>IF(M302="","",IFERROR(IF(INDEX(data_wkly!P:P,MATCH($B302,data_wkly!$C:$C,0),1)=0,"",INDEX(data_wkly!P:P,MATCH($B302,data_wkly!$C:$C,0),1)),""))</f>
        <v>152.60333333333332</v>
      </c>
      <c r="Q302" s="21">
        <f>IFERROR(IF(INDEX(data_wkly!Q:Q,MATCH($B302,data_wkly!$C:$C,0),1)=0,"",INDEX(data_wkly!Q:Q,MATCH($B302,data_wkly!$C:$C,0),1)),"")</f>
        <v>155.80000000000001</v>
      </c>
      <c r="R302" s="21">
        <f>IF(M302="","",IFERROR(INDEX(data_wkly!R:R,MATCH($B302,data_wkly!$C:$C,0),1),""))</f>
        <v>0.53000000000000114</v>
      </c>
      <c r="S302" s="21">
        <f>IF(M302="","",IFERROR(IF(INDEX(data_wkly!S:S,MATCH($B302,data_wkly!$C:$C,0),1)=0,"",INDEX(data_wkly!S:S,MATCH($B302,data_wkly!$C:$C,0),1)),""))</f>
        <v>149.88333333333333</v>
      </c>
      <c r="T302" s="21">
        <f>IFERROR(IF(INDEX(data_wkly!T:T,MATCH($B302,data_wkly!$C:$C,0),1)=0,"",INDEX(data_wkly!T:T,MATCH($B302,data_wkly!$C:$C,0),1)),"")</f>
        <v>84.74</v>
      </c>
      <c r="U302" s="86">
        <f>IFERROR(IF(INDEX(data_wkly!U:U,MATCH($B302,data_wkly!$C:$C,0),1)=0,"",INDEX(data_wkly!U:U,MATCH($B302,data_wkly!$C:$C,0),1)),"")</f>
        <v>11.5</v>
      </c>
      <c r="V302" s="157">
        <f t="shared" si="25"/>
        <v>2</v>
      </c>
      <c r="W302" s="152">
        <f>IFERROR(IF(INDEX(data_wkly!W:W,MATCH($B302,data_wkly!$C:$C,0),1)=0,"",INDEX(data_wkly!W:W,MATCH($B302,data_wkly!$C:$C,0),1)),"")</f>
        <v>158.9864</v>
      </c>
      <c r="X302" s="21">
        <f>IFERROR(IF(INDEX(data_wkly!X:X,MATCH($B302,data_wkly!$C:$C,0),1)=0,"",INDEX(data_wkly!X:X,MATCH($B302,data_wkly!$C:$C,0),1)),"")</f>
        <v>-3.417889393248231</v>
      </c>
      <c r="Y302" s="21">
        <f>IFERROR(IF(INDEX(data_wkly!Y:Y,MATCH($B302,data_wkly!$C:$C,0),1)=0,"",INDEX(data_wkly!Y:Y,MATCH($B302,data_wkly!$C:$C,0),1)),"")</f>
        <v>159.07</v>
      </c>
      <c r="Z302" s="21">
        <f>IFERROR(IF(INDEX(data_wkly!Z:Z,MATCH($B302,data_wkly!$C:$C,0),1)=0,"",INDEX(data_wkly!Z:Z,MATCH($B302,data_wkly!$C:$C,0),1)),"")</f>
        <v>-3.5400000000000205</v>
      </c>
      <c r="AA302" s="152">
        <f>IFERROR(IF(INDEX(data_wkly!AA:AA,MATCH($B302,data_wkly!$C:$C,0),1)=0,"",INDEX(data_wkly!AA:AA,MATCH($B302,data_wkly!$C:$C,0),1)),"")</f>
        <v>160.96</v>
      </c>
      <c r="AB302" s="21">
        <f>IFERROR(IF(INDEX(data_wkly!AB:AB,MATCH($B302,data_wkly!$C:$C,0),1)=0,"",INDEX(data_wkly!AB:AB,MATCH($B302,data_wkly!$C:$C,0),1)),"")</f>
        <v>-3.6099999999999852</v>
      </c>
      <c r="AC302" s="21">
        <f>IFERROR(IF(INDEX(data_wkly!AC:AC,MATCH($B302,data_wkly!$C:$C,0),1)=0,"",INDEX(data_wkly!AC:AC,MATCH($B302,data_wkly!$C:$C,0),1)),"")</f>
        <v>161.05000000000001</v>
      </c>
      <c r="AD302" s="21">
        <f>IFERROR(IF(INDEX(data_wkly!AD:AD,MATCH($B302,data_wkly!$C:$C,0),1)=0,"",INDEX(data_wkly!AD:AD,MATCH($B302,data_wkly!$C:$C,0),1)),"")</f>
        <v>-3.8499999999999943</v>
      </c>
      <c r="AE302" s="157">
        <f t="shared" si="26"/>
        <v>2</v>
      </c>
      <c r="AF302" s="154" t="str">
        <f>IFERROR(IF(INDEX(data_wkly!AF:AF,MATCH($B302,data_wkly!$C:$C,0),1)=0,"",INDEX(data_wkly!AF:AF,MATCH($B302,data_wkly!$C:$C,0),1)),"")</f>
        <v/>
      </c>
      <c r="AG302" s="153" t="str">
        <f>IFERROR(IF(AF302="","",INDEX(data_wkly!AG:AG,MATCH($B302,data_wkly!$C:$C,0),1)),"")</f>
        <v/>
      </c>
      <c r="AH302" s="153" t="str">
        <f>IFERROR(IF(INDEX(data_wkly!AH:AH,MATCH($B302,data_wkly!$C:$C,0),1)=0,"",INDEX(data_wkly!AH:AH,MATCH($B302,data_wkly!$C:$C,0),1)),"")</f>
        <v/>
      </c>
      <c r="AI302" s="153" t="str">
        <f>IFERROR(IF(INDEX(data_wkly!AI:AI,MATCH($B302,data_wkly!$C:$C,0),1)=0,"",INDEX(data_wkly!AI:AI,MATCH($B302,data_wkly!$C:$C,0),1)),"")</f>
        <v/>
      </c>
      <c r="AJ302" s="153" t="str">
        <f>IFERROR(IF(AI302="","",INDEX(data_wkly!AJ:AJ,MATCH($B302,data_wkly!$C:$C,0),1)),"")</f>
        <v/>
      </c>
      <c r="AK302" s="153" t="str">
        <f>IFERROR(IF(INDEX(data_wkly!AK:AK,MATCH($B302,data_wkly!$C:$C,0),1)=0,"",INDEX(data_wkly!AK:AK,MATCH($B302,data_wkly!$C:$C,0),1)),"")</f>
        <v/>
      </c>
      <c r="AL302" s="153" t="str">
        <f>IFERROR(IF(INDEX(data_wkly!AL:AL,MATCH($B302,data_wkly!$C:$C,0),1)=0,"",INDEX(data_wkly!AL:AL,MATCH($B302,data_wkly!$C:$C,0),1)),"")</f>
        <v/>
      </c>
      <c r="AM302" s="183" t="str">
        <f>IFERROR(IF(INDEX(data_wkly!AM:AM,MATCH($B302,data_wkly!$C:$C,0),1)=0,"",INDEX(data_wkly!AM:AM,MATCH($B302,data_wkly!$C:$C,0),1)),"")</f>
        <v/>
      </c>
      <c r="AN302" s="41" t="str">
        <f t="shared" si="24"/>
        <v/>
      </c>
      <c r="AO302" s="88">
        <f t="shared" si="29"/>
        <v>2</v>
      </c>
    </row>
    <row r="303" spans="1:41">
      <c r="A303" s="88">
        <f t="shared" si="27"/>
        <v>1</v>
      </c>
      <c r="B303" s="89">
        <f t="shared" si="28"/>
        <v>43764</v>
      </c>
      <c r="C303" s="155">
        <f>IFERROR(IF(INDEX(data_wkly!D:D,MATCH($B303,data_wkly!$C:$C,0),1)=0,"",INDEX(data_wkly!D:D,MATCH($B303,data_wkly!$C:$C,0),1)),"")</f>
        <v>85773</v>
      </c>
      <c r="D303" s="21">
        <f>IFERROR(IF(INDEX(data_wkly!E:E,MATCH($B303,data_wkly!$C:$C,0),1)=0,"",INDEX(data_wkly!E:E,MATCH($B303,data_wkly!$C:$C,0),1)),"")</f>
        <v>156.79</v>
      </c>
      <c r="E303" s="21">
        <f>IF(C303="","",IFERROR(INDEX(data_wkly!F:F,MATCH($B303,data_wkly!$C:$C,0),1),""))</f>
        <v>-0.12999999999999545</v>
      </c>
      <c r="F303" s="21">
        <f>IF(E303="","",IFERROR(IF(INDEX(data_wkly!G:G,MATCH($B303,data_wkly!$C:$C,0),1)=0,"",INDEX(data_wkly!G:G,MATCH($B303,data_wkly!$C:$C,0),1)),""))</f>
        <v>149.43666666666667</v>
      </c>
      <c r="G303" s="21">
        <f>IFERROR(IF(INDEX(data_wkly!H:H,MATCH($B303,data_wkly!$C:$C,0),1)=0,"",INDEX(data_wkly!H:H,MATCH($B303,data_wkly!$C:$C,0),1)),"")</f>
        <v>154.02000000000001</v>
      </c>
      <c r="H303" s="21">
        <f>IF(C303="","",IFERROR(INDEX(data_wkly!I:I,MATCH($B303,data_wkly!$C:$C,0),1),""))</f>
        <v>-0.10999999999998522</v>
      </c>
      <c r="I303" s="21">
        <f>IF(H303="","",IFERROR(IF(INDEX(data_wkly!J:J,MATCH($B303,data_wkly!$C:$C,0),1)=0,"",INDEX(data_wkly!J:J,MATCH($B303,data_wkly!$C:$C,0),1)),""))</f>
        <v>146.76000000000002</v>
      </c>
      <c r="J303" s="21">
        <f>IFERROR(IF(INDEX(data_wkly!K:K,MATCH($B303,data_wkly!$C:$C,0),1)=0,"",INDEX(data_wkly!K:K,MATCH($B303,data_wkly!$C:$C,0),1)),"")</f>
        <v>85.21</v>
      </c>
      <c r="K303" s="86">
        <f>IFERROR(IF(INDEX(data_wkly!L:L,MATCH($B303,data_wkly!$C:$C,0),1)=0,"",INDEX(data_wkly!L:L,MATCH($B303,data_wkly!$C:$C,0),1)),"")</f>
        <v>11.3</v>
      </c>
      <c r="L303" s="156"/>
      <c r="M303" s="155">
        <f>IFERROR(IF(INDEX(data_wkly!M:M,MATCH($B303,data_wkly!$C:$C,0),1)=0,"",INDEX(data_wkly!M:M,MATCH($B303,data_wkly!$C:$C,0),1)),"")</f>
        <v>85535</v>
      </c>
      <c r="N303" s="21">
        <f>IFERROR(IF(INDEX(data_wkly!N:N,MATCH($B303,data_wkly!$C:$C,0),1)=0,"",INDEX(data_wkly!N:N,MATCH($B303,data_wkly!$C:$C,0),1)),"")</f>
        <v>158.88</v>
      </c>
      <c r="O303" s="21">
        <f>IF(M303="","",IFERROR(INDEX(data_wkly!O:O,MATCH($B303,data_wkly!$C:$C,0),1),""))</f>
        <v>0.28000000000000114</v>
      </c>
      <c r="P303" s="21">
        <f>IF(M303="","",IFERROR(IF(INDEX(data_wkly!P:P,MATCH($B303,data_wkly!$C:$C,0),1)=0,"",INDEX(data_wkly!P:P,MATCH($B303,data_wkly!$C:$C,0),1)),""))</f>
        <v>152.41666666666666</v>
      </c>
      <c r="Q303" s="21">
        <f>IFERROR(IF(INDEX(data_wkly!Q:Q,MATCH($B303,data_wkly!$C:$C,0),1)=0,"",INDEX(data_wkly!Q:Q,MATCH($B303,data_wkly!$C:$C,0),1)),"")</f>
        <v>156.09</v>
      </c>
      <c r="R303" s="21">
        <f>IF(M303="","",IFERROR(INDEX(data_wkly!R:R,MATCH($B303,data_wkly!$C:$C,0),1),""))</f>
        <v>0.28999999999999204</v>
      </c>
      <c r="S303" s="21">
        <f>IF(M303="","",IFERROR(IF(INDEX(data_wkly!S:S,MATCH($B303,data_wkly!$C:$C,0),1)=0,"",INDEX(data_wkly!S:S,MATCH($B303,data_wkly!$C:$C,0),1)),""))</f>
        <v>149.70333333333335</v>
      </c>
      <c r="T303" s="21">
        <f>IFERROR(IF(INDEX(data_wkly!T:T,MATCH($B303,data_wkly!$C:$C,0),1)=0,"",INDEX(data_wkly!T:T,MATCH($B303,data_wkly!$C:$C,0),1)),"")</f>
        <v>85.11</v>
      </c>
      <c r="U303" s="86">
        <f>IFERROR(IF(INDEX(data_wkly!U:U,MATCH($B303,data_wkly!$C:$C,0),1)=0,"",INDEX(data_wkly!U:U,MATCH($B303,data_wkly!$C:$C,0),1)),"")</f>
        <v>11.6</v>
      </c>
      <c r="V303" s="157">
        <f t="shared" si="25"/>
        <v>1</v>
      </c>
      <c r="W303" s="152">
        <f>IFERROR(IF(INDEX(data_wkly!W:W,MATCH($B303,data_wkly!$C:$C,0),1)=0,"",INDEX(data_wkly!W:W,MATCH($B303,data_wkly!$C:$C,0),1)),"")</f>
        <v>157.95099999999999</v>
      </c>
      <c r="X303" s="21">
        <f>IFERROR(IF(INDEX(data_wkly!X:X,MATCH($B303,data_wkly!$C:$C,0),1)=0,"",INDEX(data_wkly!X:X,MATCH($B303,data_wkly!$C:$C,0),1)),"")</f>
        <v>-1.0353581966605532</v>
      </c>
      <c r="Y303" s="21">
        <f>IFERROR(IF(INDEX(data_wkly!Y:Y,MATCH($B303,data_wkly!$C:$C,0),1)=0,"",INDEX(data_wkly!Y:Y,MATCH($B303,data_wkly!$C:$C,0),1)),"")</f>
        <v>158.01</v>
      </c>
      <c r="Z303" s="21">
        <f>IFERROR(IF(INDEX(data_wkly!Z:Z,MATCH($B303,data_wkly!$C:$C,0),1)=0,"",INDEX(data_wkly!Z:Z,MATCH($B303,data_wkly!$C:$C,0),1)),"")</f>
        <v>-1.0600000000000023</v>
      </c>
      <c r="AA303" s="152">
        <f>IFERROR(IF(INDEX(data_wkly!AA:AA,MATCH($B303,data_wkly!$C:$C,0),1)=0,"",INDEX(data_wkly!AA:AA,MATCH($B303,data_wkly!$C:$C,0),1)),"")</f>
        <v>159.78</v>
      </c>
      <c r="AB303" s="21">
        <f>IFERROR(IF(INDEX(data_wkly!AB:AB,MATCH($B303,data_wkly!$C:$C,0),1)=0,"",INDEX(data_wkly!AB:AB,MATCH($B303,data_wkly!$C:$C,0),1)),"")</f>
        <v>-1.1800000000000068</v>
      </c>
      <c r="AC303" s="21">
        <f>IFERROR(IF(INDEX(data_wkly!AC:AC,MATCH($B303,data_wkly!$C:$C,0),1)=0,"",INDEX(data_wkly!AC:AC,MATCH($B303,data_wkly!$C:$C,0),1)),"")</f>
        <v>159.82</v>
      </c>
      <c r="AD303" s="21">
        <f>IFERROR(IF(INDEX(data_wkly!AD:AD,MATCH($B303,data_wkly!$C:$C,0),1)=0,"",INDEX(data_wkly!AD:AD,MATCH($B303,data_wkly!$C:$C,0),1)),"")</f>
        <v>-1.2300000000000182</v>
      </c>
      <c r="AE303" s="157">
        <f t="shared" si="26"/>
        <v>1</v>
      </c>
      <c r="AF303" s="154" t="str">
        <f>IFERROR(IF(INDEX(data_wkly!AF:AF,MATCH($B303,data_wkly!$C:$C,0),1)=0,"",INDEX(data_wkly!AF:AF,MATCH($B303,data_wkly!$C:$C,0),1)),"")</f>
        <v/>
      </c>
      <c r="AG303" s="153" t="str">
        <f>IFERROR(IF(AF303="","",INDEX(data_wkly!AG:AG,MATCH($B303,data_wkly!$C:$C,0),1)),"")</f>
        <v/>
      </c>
      <c r="AH303" s="153" t="str">
        <f>IFERROR(IF(INDEX(data_wkly!AH:AH,MATCH($B303,data_wkly!$C:$C,0),1)=0,"",INDEX(data_wkly!AH:AH,MATCH($B303,data_wkly!$C:$C,0),1)),"")</f>
        <v/>
      </c>
      <c r="AI303" s="153" t="str">
        <f>IFERROR(IF(INDEX(data_wkly!AI:AI,MATCH($B303,data_wkly!$C:$C,0),1)=0,"",INDEX(data_wkly!AI:AI,MATCH($B303,data_wkly!$C:$C,0),1)),"")</f>
        <v/>
      </c>
      <c r="AJ303" s="153" t="str">
        <f>IFERROR(IF(AI303="","",INDEX(data_wkly!AJ:AJ,MATCH($B303,data_wkly!$C:$C,0),1)),"")</f>
        <v/>
      </c>
      <c r="AK303" s="153" t="str">
        <f>IFERROR(IF(INDEX(data_wkly!AK:AK,MATCH($B303,data_wkly!$C:$C,0),1)=0,"",INDEX(data_wkly!AK:AK,MATCH($B303,data_wkly!$C:$C,0),1)),"")</f>
        <v/>
      </c>
      <c r="AL303" s="153" t="str">
        <f>IFERROR(IF(INDEX(data_wkly!AL:AL,MATCH($B303,data_wkly!$C:$C,0),1)=0,"",INDEX(data_wkly!AL:AL,MATCH($B303,data_wkly!$C:$C,0),1)),"")</f>
        <v/>
      </c>
      <c r="AM303" s="183" t="str">
        <f>IFERROR(IF(INDEX(data_wkly!AM:AM,MATCH($B303,data_wkly!$C:$C,0),1)=0,"",INDEX(data_wkly!AM:AM,MATCH($B303,data_wkly!$C:$C,0),1)),"")</f>
        <v/>
      </c>
      <c r="AN303" s="41" t="str">
        <f t="shared" si="24"/>
        <v/>
      </c>
      <c r="AO303" s="88">
        <f t="shared" si="29"/>
        <v>1</v>
      </c>
    </row>
    <row r="304" spans="1:41">
      <c r="A304" s="88">
        <f t="shared" si="27"/>
        <v>2</v>
      </c>
      <c r="B304" s="89">
        <f t="shared" si="28"/>
        <v>43771</v>
      </c>
      <c r="C304" s="155">
        <f>IFERROR(IF(INDEX(data_wkly!D:D,MATCH($B304,data_wkly!$C:$C,0),1)=0,"",INDEX(data_wkly!D:D,MATCH($B304,data_wkly!$C:$C,0),1)),"")</f>
        <v>85548</v>
      </c>
      <c r="D304" s="21">
        <f>IFERROR(IF(INDEX(data_wkly!E:E,MATCH($B304,data_wkly!$C:$C,0),1)=0,"",INDEX(data_wkly!E:E,MATCH($B304,data_wkly!$C:$C,0),1)),"")</f>
        <v>157.71</v>
      </c>
      <c r="E304" s="21">
        <f>IF(C304="","",IFERROR(INDEX(data_wkly!F:F,MATCH($B304,data_wkly!$C:$C,0),1),""))</f>
        <v>0.92000000000001592</v>
      </c>
      <c r="F304" s="21">
        <f>IF(E304="","",IFERROR(IF(INDEX(data_wkly!G:G,MATCH($B304,data_wkly!$C:$C,0),1)=0,"",INDEX(data_wkly!G:G,MATCH($B304,data_wkly!$C:$C,0),1)),""))</f>
        <v>149.45666666666668</v>
      </c>
      <c r="G304" s="21">
        <f>IFERROR(IF(INDEX(data_wkly!H:H,MATCH($B304,data_wkly!$C:$C,0),1)=0,"",INDEX(data_wkly!H:H,MATCH($B304,data_wkly!$C:$C,0),1)),"")</f>
        <v>154.91</v>
      </c>
      <c r="H304" s="21">
        <f>IF(C304="","",IFERROR(INDEX(data_wkly!I:I,MATCH($B304,data_wkly!$C:$C,0),1),""))</f>
        <v>0.88999999999998636</v>
      </c>
      <c r="I304" s="21">
        <f>IF(H304="","",IFERROR(IF(INDEX(data_wkly!J:J,MATCH($B304,data_wkly!$C:$C,0),1)=0,"",INDEX(data_wkly!J:J,MATCH($B304,data_wkly!$C:$C,0),1)),""))</f>
        <v>146.77333333333334</v>
      </c>
      <c r="J304" s="21">
        <f>IFERROR(IF(INDEX(data_wkly!K:K,MATCH($B304,data_wkly!$C:$C,0),1)=0,"",INDEX(data_wkly!K:K,MATCH($B304,data_wkly!$C:$C,0),1)),"")</f>
        <v>84.53</v>
      </c>
      <c r="K304" s="86">
        <f>IFERROR(IF(INDEX(data_wkly!L:L,MATCH($B304,data_wkly!$C:$C,0),1)=0,"",INDEX(data_wkly!L:L,MATCH($B304,data_wkly!$C:$C,0),1)),"")</f>
        <v>11.3</v>
      </c>
      <c r="L304" s="156"/>
      <c r="M304" s="155">
        <f>IFERROR(IF(INDEX(data_wkly!M:M,MATCH($B304,data_wkly!$C:$C,0),1)=0,"",INDEX(data_wkly!M:M,MATCH($B304,data_wkly!$C:$C,0),1)),"")</f>
        <v>85625</v>
      </c>
      <c r="N304" s="21">
        <f>IFERROR(IF(INDEX(data_wkly!N:N,MATCH($B304,data_wkly!$C:$C,0),1)=0,"",INDEX(data_wkly!N:N,MATCH($B304,data_wkly!$C:$C,0),1)),"")</f>
        <v>159.66</v>
      </c>
      <c r="O304" s="21">
        <f>IF(M304="","",IFERROR(INDEX(data_wkly!O:O,MATCH($B304,data_wkly!$C:$C,0),1),""))</f>
        <v>0.78000000000000114</v>
      </c>
      <c r="P304" s="21">
        <f>IF(M304="","",IFERROR(IF(INDEX(data_wkly!P:P,MATCH($B304,data_wkly!$C:$C,0),1)=0,"",INDEX(data_wkly!P:P,MATCH($B304,data_wkly!$C:$C,0),1)),""))</f>
        <v>152.31666666666666</v>
      </c>
      <c r="Q304" s="21">
        <f>IFERROR(IF(INDEX(data_wkly!Q:Q,MATCH($B304,data_wkly!$C:$C,0),1)=0,"",INDEX(data_wkly!Q:Q,MATCH($B304,data_wkly!$C:$C,0),1)),"")</f>
        <v>156.85</v>
      </c>
      <c r="R304" s="21">
        <f>IF(M304="","",IFERROR(INDEX(data_wkly!R:R,MATCH($B304,data_wkly!$C:$C,0),1),""))</f>
        <v>0.75999999999999091</v>
      </c>
      <c r="S304" s="21">
        <f>IF(M304="","",IFERROR(IF(INDEX(data_wkly!S:S,MATCH($B304,data_wkly!$C:$C,0),1)=0,"",INDEX(data_wkly!S:S,MATCH($B304,data_wkly!$C:$C,0),1)),""))</f>
        <v>149.59333333333333</v>
      </c>
      <c r="T304" s="21">
        <f>IFERROR(IF(INDEX(data_wkly!T:T,MATCH($B304,data_wkly!$C:$C,0),1)=0,"",INDEX(data_wkly!T:T,MATCH($B304,data_wkly!$C:$C,0),1)),"")</f>
        <v>84.72</v>
      </c>
      <c r="U304" s="86">
        <f>IFERROR(IF(INDEX(data_wkly!U:U,MATCH($B304,data_wkly!$C:$C,0),1)=0,"",INDEX(data_wkly!U:U,MATCH($B304,data_wkly!$C:$C,0),1)),"")</f>
        <v>11.6</v>
      </c>
      <c r="V304" s="157">
        <f t="shared" si="25"/>
        <v>2</v>
      </c>
      <c r="W304" s="152">
        <f>IFERROR(IF(INDEX(data_wkly!W:W,MATCH($B304,data_wkly!$C:$C,0),1)=0,"",INDEX(data_wkly!W:W,MATCH($B304,data_wkly!$C:$C,0),1)),"")</f>
        <v>158.07310000000001</v>
      </c>
      <c r="X304" s="21">
        <f>IFERROR(IF(INDEX(data_wkly!X:X,MATCH($B304,data_wkly!$C:$C,0),1)=0,"",INDEX(data_wkly!X:X,MATCH($B304,data_wkly!$C:$C,0),1)),"")</f>
        <v>0.1220554416189259</v>
      </c>
      <c r="Y304" s="21">
        <f>IFERROR(IF(INDEX(data_wkly!Y:Y,MATCH($B304,data_wkly!$C:$C,0),1)=0,"",INDEX(data_wkly!Y:Y,MATCH($B304,data_wkly!$C:$C,0),1)),"")</f>
        <v>158.1</v>
      </c>
      <c r="Z304" s="21">
        <f>IFERROR(IF(INDEX(data_wkly!Z:Z,MATCH($B304,data_wkly!$C:$C,0),1)=0,"",INDEX(data_wkly!Z:Z,MATCH($B304,data_wkly!$C:$C,0),1)),"")</f>
        <v>9.0000000000003411E-2</v>
      </c>
      <c r="AA304" s="152">
        <f>IFERROR(IF(INDEX(data_wkly!AA:AA,MATCH($B304,data_wkly!$C:$C,0),1)=0,"",INDEX(data_wkly!AA:AA,MATCH($B304,data_wkly!$C:$C,0),1)),"")</f>
        <v>159.82</v>
      </c>
      <c r="AB304" s="21">
        <f>IFERROR(IF(INDEX(data_wkly!AB:AB,MATCH($B304,data_wkly!$C:$C,0),1)=0,"",INDEX(data_wkly!AB:AB,MATCH($B304,data_wkly!$C:$C,0),1)),"")</f>
        <v>3.9999999999992042E-2</v>
      </c>
      <c r="AC304" s="21">
        <f>IFERROR(IF(INDEX(data_wkly!AC:AC,MATCH($B304,data_wkly!$C:$C,0),1)=0,"",INDEX(data_wkly!AC:AC,MATCH($B304,data_wkly!$C:$C,0),1)),"")</f>
        <v>159.83000000000001</v>
      </c>
      <c r="AD304" s="21">
        <f>IFERROR(IF(INDEX(data_wkly!AD:AD,MATCH($B304,data_wkly!$C:$C,0),1)=0,"",INDEX(data_wkly!AD:AD,MATCH($B304,data_wkly!$C:$C,0),1)),"")</f>
        <v>1.0000000000019327E-2</v>
      </c>
      <c r="AE304" s="157">
        <f t="shared" si="26"/>
        <v>2</v>
      </c>
      <c r="AF304" s="154" t="str">
        <f>IFERROR(IF(INDEX(data_wkly!AF:AF,MATCH($B304,data_wkly!$C:$C,0),1)=0,"",INDEX(data_wkly!AF:AF,MATCH($B304,data_wkly!$C:$C,0),1)),"")</f>
        <v/>
      </c>
      <c r="AG304" s="153" t="str">
        <f>IFERROR(IF(AF304="","",INDEX(data_wkly!AG:AG,MATCH($B304,data_wkly!$C:$C,0),1)),"")</f>
        <v/>
      </c>
      <c r="AH304" s="153" t="str">
        <f>IFERROR(IF(INDEX(data_wkly!AH:AH,MATCH($B304,data_wkly!$C:$C,0),1)=0,"",INDEX(data_wkly!AH:AH,MATCH($B304,data_wkly!$C:$C,0),1)),"")</f>
        <v/>
      </c>
      <c r="AI304" s="153" t="str">
        <f>IFERROR(IF(INDEX(data_wkly!AI:AI,MATCH($B304,data_wkly!$C:$C,0),1)=0,"",INDEX(data_wkly!AI:AI,MATCH($B304,data_wkly!$C:$C,0),1)),"")</f>
        <v/>
      </c>
      <c r="AJ304" s="153" t="str">
        <f>IFERROR(IF(AI304="","",INDEX(data_wkly!AJ:AJ,MATCH($B304,data_wkly!$C:$C,0),1)),"")</f>
        <v/>
      </c>
      <c r="AK304" s="153" t="str">
        <f>IFERROR(IF(INDEX(data_wkly!AK:AK,MATCH($B304,data_wkly!$C:$C,0),1)=0,"",INDEX(data_wkly!AK:AK,MATCH($B304,data_wkly!$C:$C,0),1)),"")</f>
        <v/>
      </c>
      <c r="AL304" s="153" t="str">
        <f>IFERROR(IF(INDEX(data_wkly!AL:AL,MATCH($B304,data_wkly!$C:$C,0),1)=0,"",INDEX(data_wkly!AL:AL,MATCH($B304,data_wkly!$C:$C,0),1)),"")</f>
        <v/>
      </c>
      <c r="AM304" s="183" t="str">
        <f>IFERROR(IF(INDEX(data_wkly!AM:AM,MATCH($B304,data_wkly!$C:$C,0),1)=0,"",INDEX(data_wkly!AM:AM,MATCH($B304,data_wkly!$C:$C,0),1)),"")</f>
        <v/>
      </c>
      <c r="AN304" s="41" t="str">
        <f t="shared" si="24"/>
        <v/>
      </c>
      <c r="AO304" s="88">
        <f t="shared" si="29"/>
        <v>2</v>
      </c>
    </row>
    <row r="305" spans="1:41">
      <c r="A305" s="88">
        <f t="shared" si="27"/>
        <v>1</v>
      </c>
      <c r="B305" s="89">
        <f t="shared" si="28"/>
        <v>43778</v>
      </c>
      <c r="C305" s="155">
        <f>IFERROR(IF(INDEX(data_wkly!D:D,MATCH($B305,data_wkly!$C:$C,0),1)=0,"",INDEX(data_wkly!D:D,MATCH($B305,data_wkly!$C:$C,0),1)),"")</f>
        <v>86917</v>
      </c>
      <c r="D305" s="21">
        <f>IFERROR(IF(INDEX(data_wkly!E:E,MATCH($B305,data_wkly!$C:$C,0),1)=0,"",INDEX(data_wkly!E:E,MATCH($B305,data_wkly!$C:$C,0),1)),"")</f>
        <v>157.94</v>
      </c>
      <c r="E305" s="21">
        <f>IF(C305="","",IFERROR(INDEX(data_wkly!F:F,MATCH($B305,data_wkly!$C:$C,0),1),""))</f>
        <v>0.22999999999998977</v>
      </c>
      <c r="F305" s="21">
        <f>IF(E305="","",IFERROR(IF(INDEX(data_wkly!G:G,MATCH($B305,data_wkly!$C:$C,0),1)=0,"",INDEX(data_wkly!G:G,MATCH($B305,data_wkly!$C:$C,0),1)),""))</f>
        <v>149.27333333333334</v>
      </c>
      <c r="G305" s="21">
        <f>IFERROR(IF(INDEX(data_wkly!H:H,MATCH($B305,data_wkly!$C:$C,0),1)=0,"",INDEX(data_wkly!H:H,MATCH($B305,data_wkly!$C:$C,0),1)),"")</f>
        <v>155.13999999999999</v>
      </c>
      <c r="H305" s="21">
        <f>IF(C305="","",IFERROR(INDEX(data_wkly!I:I,MATCH($B305,data_wkly!$C:$C,0),1),""))</f>
        <v>0.22999999999998977</v>
      </c>
      <c r="I305" s="21">
        <f>IF(H305="","",IFERROR(IF(INDEX(data_wkly!J:J,MATCH($B305,data_wkly!$C:$C,0),1)=0,"",INDEX(data_wkly!J:J,MATCH($B305,data_wkly!$C:$C,0),1)),""))</f>
        <v>146.6</v>
      </c>
      <c r="J305" s="21">
        <f>IFERROR(IF(INDEX(data_wkly!K:K,MATCH($B305,data_wkly!$C:$C,0),1)=0,"",INDEX(data_wkly!K:K,MATCH($B305,data_wkly!$C:$C,0),1)),"")</f>
        <v>84.8</v>
      </c>
      <c r="K305" s="86">
        <f>IFERROR(IF(INDEX(data_wkly!L:L,MATCH($B305,data_wkly!$C:$C,0),1)=0,"",INDEX(data_wkly!L:L,MATCH($B305,data_wkly!$C:$C,0),1)),"")</f>
        <v>11.1</v>
      </c>
      <c r="L305" s="156"/>
      <c r="M305" s="155">
        <f>IFERROR(IF(INDEX(data_wkly!M:M,MATCH($B305,data_wkly!$C:$C,0),1)=0,"",INDEX(data_wkly!M:M,MATCH($B305,data_wkly!$C:$C,0),1)),"")</f>
        <v>87140</v>
      </c>
      <c r="N305" s="21">
        <f>IFERROR(IF(INDEX(data_wkly!N:N,MATCH($B305,data_wkly!$C:$C,0),1)=0,"",INDEX(data_wkly!N:N,MATCH($B305,data_wkly!$C:$C,0),1)),"")</f>
        <v>160.07</v>
      </c>
      <c r="O305" s="21">
        <f>IF(M305="","",IFERROR(INDEX(data_wkly!O:O,MATCH($B305,data_wkly!$C:$C,0),1),""))</f>
        <v>0.40999999999999659</v>
      </c>
      <c r="P305" s="21">
        <f>IF(M305="","",IFERROR(IF(INDEX(data_wkly!P:P,MATCH($B305,data_wkly!$C:$C,0),1)=0,"",INDEX(data_wkly!P:P,MATCH($B305,data_wkly!$C:$C,0),1)),""))</f>
        <v>152.38</v>
      </c>
      <c r="Q305" s="21">
        <f>IFERROR(IF(INDEX(data_wkly!Q:Q,MATCH($B305,data_wkly!$C:$C,0),1)=0,"",INDEX(data_wkly!Q:Q,MATCH($B305,data_wkly!$C:$C,0),1)),"")</f>
        <v>157.25</v>
      </c>
      <c r="R305" s="21">
        <f>IF(M305="","",IFERROR(INDEX(data_wkly!R:R,MATCH($B305,data_wkly!$C:$C,0),1),""))</f>
        <v>0.40000000000000568</v>
      </c>
      <c r="S305" s="21">
        <f>IF(M305="","",IFERROR(IF(INDEX(data_wkly!S:S,MATCH($B305,data_wkly!$C:$C,0),1)=0,"",INDEX(data_wkly!S:S,MATCH($B305,data_wkly!$C:$C,0),1)),""))</f>
        <v>149.66333333333333</v>
      </c>
      <c r="T305" s="21">
        <f>IFERROR(IF(INDEX(data_wkly!T:T,MATCH($B305,data_wkly!$C:$C,0),1)=0,"",INDEX(data_wkly!T:T,MATCH($B305,data_wkly!$C:$C,0),1)),"")</f>
        <v>84.92</v>
      </c>
      <c r="U305" s="86">
        <f>IFERROR(IF(INDEX(data_wkly!U:U,MATCH($B305,data_wkly!$C:$C,0),1)=0,"",INDEX(data_wkly!U:U,MATCH($B305,data_wkly!$C:$C,0),1)),"")</f>
        <v>11.5</v>
      </c>
      <c r="V305" s="157">
        <f t="shared" si="25"/>
        <v>1</v>
      </c>
      <c r="W305" s="152">
        <f>IFERROR(IF(INDEX(data_wkly!W:W,MATCH($B305,data_wkly!$C:$C,0),1)=0,"",INDEX(data_wkly!W:W,MATCH($B305,data_wkly!$C:$C,0),1)),"")</f>
        <v>158.37880000000001</v>
      </c>
      <c r="X305" s="21">
        <f>IFERROR(IF(INDEX(data_wkly!X:X,MATCH($B305,data_wkly!$C:$C,0),1)=0,"",INDEX(data_wkly!X:X,MATCH($B305,data_wkly!$C:$C,0),1)),"")</f>
        <v>0.30574551491596935</v>
      </c>
      <c r="Y305" s="21">
        <f>IFERROR(IF(INDEX(data_wkly!Y:Y,MATCH($B305,data_wkly!$C:$C,0),1)=0,"",INDEX(data_wkly!Y:Y,MATCH($B305,data_wkly!$C:$C,0),1)),"")</f>
        <v>158.41</v>
      </c>
      <c r="Z305" s="21">
        <f>IFERROR(IF(INDEX(data_wkly!Z:Z,MATCH($B305,data_wkly!$C:$C,0),1)=0,"",INDEX(data_wkly!Z:Z,MATCH($B305,data_wkly!$C:$C,0),1)),"")</f>
        <v>0.31000000000000227</v>
      </c>
      <c r="AA305" s="152">
        <f>IFERROR(IF(INDEX(data_wkly!AA:AA,MATCH($B305,data_wkly!$C:$C,0),1)=0,"",INDEX(data_wkly!AA:AA,MATCH($B305,data_wkly!$C:$C,0),1)),"")</f>
        <v>159.97999999999999</v>
      </c>
      <c r="AB305" s="21">
        <f>IFERROR(IF(INDEX(data_wkly!AB:AB,MATCH($B305,data_wkly!$C:$C,0),1)=0,"",INDEX(data_wkly!AB:AB,MATCH($B305,data_wkly!$C:$C,0),1)),"")</f>
        <v>0.15999999999999659</v>
      </c>
      <c r="AC305" s="21">
        <f>IFERROR(IF(INDEX(data_wkly!AC:AC,MATCH($B305,data_wkly!$C:$C,0),1)=0,"",INDEX(data_wkly!AC:AC,MATCH($B305,data_wkly!$C:$C,0),1)),"")</f>
        <v>159.97999999999999</v>
      </c>
      <c r="AD305" s="21">
        <f>IFERROR(IF(INDEX(data_wkly!AD:AD,MATCH($B305,data_wkly!$C:$C,0),1)=0,"",INDEX(data_wkly!AD:AD,MATCH($B305,data_wkly!$C:$C,0),1)),"")</f>
        <v>0.14999999999997726</v>
      </c>
      <c r="AE305" s="157">
        <f t="shared" si="26"/>
        <v>1</v>
      </c>
      <c r="AF305" s="154" t="str">
        <f>IFERROR(IF(INDEX(data_wkly!AF:AF,MATCH($B305,data_wkly!$C:$C,0),1)=0,"",INDEX(data_wkly!AF:AF,MATCH($B305,data_wkly!$C:$C,0),1)),"")</f>
        <v/>
      </c>
      <c r="AG305" s="153" t="str">
        <f>IFERROR(IF(AF305="","",INDEX(data_wkly!AG:AG,MATCH($B305,data_wkly!$C:$C,0),1)),"")</f>
        <v/>
      </c>
      <c r="AH305" s="153" t="str">
        <f>IFERROR(IF(INDEX(data_wkly!AH:AH,MATCH($B305,data_wkly!$C:$C,0),1)=0,"",INDEX(data_wkly!AH:AH,MATCH($B305,data_wkly!$C:$C,0),1)),"")</f>
        <v/>
      </c>
      <c r="AI305" s="153" t="str">
        <f>IFERROR(IF(INDEX(data_wkly!AI:AI,MATCH($B305,data_wkly!$C:$C,0),1)=0,"",INDEX(data_wkly!AI:AI,MATCH($B305,data_wkly!$C:$C,0),1)),"")</f>
        <v/>
      </c>
      <c r="AJ305" s="153" t="str">
        <f>IFERROR(IF(AI305="","",INDEX(data_wkly!AJ:AJ,MATCH($B305,data_wkly!$C:$C,0),1)),"")</f>
        <v/>
      </c>
      <c r="AK305" s="153" t="str">
        <f>IFERROR(IF(INDEX(data_wkly!AK:AK,MATCH($B305,data_wkly!$C:$C,0),1)=0,"",INDEX(data_wkly!AK:AK,MATCH($B305,data_wkly!$C:$C,0),1)),"")</f>
        <v/>
      </c>
      <c r="AL305" s="153" t="str">
        <f>IFERROR(IF(INDEX(data_wkly!AL:AL,MATCH($B305,data_wkly!$C:$C,0),1)=0,"",INDEX(data_wkly!AL:AL,MATCH($B305,data_wkly!$C:$C,0),1)),"")</f>
        <v/>
      </c>
      <c r="AM305" s="183" t="str">
        <f>IFERROR(IF(INDEX(data_wkly!AM:AM,MATCH($B305,data_wkly!$C:$C,0),1)=0,"",INDEX(data_wkly!AM:AM,MATCH($B305,data_wkly!$C:$C,0),1)),"")</f>
        <v/>
      </c>
      <c r="AN305" s="41" t="str">
        <f t="shared" si="24"/>
        <v/>
      </c>
      <c r="AO305" s="88">
        <f t="shared" si="29"/>
        <v>1</v>
      </c>
    </row>
    <row r="306" spans="1:41">
      <c r="A306" s="88">
        <f t="shared" si="27"/>
        <v>2</v>
      </c>
      <c r="B306" s="89">
        <f t="shared" si="28"/>
        <v>43785</v>
      </c>
      <c r="C306" s="155">
        <f>IFERROR(IF(INDEX(data_wkly!D:D,MATCH($B306,data_wkly!$C:$C,0),1)=0,"",INDEX(data_wkly!D:D,MATCH($B306,data_wkly!$C:$C,0),1)),"")</f>
        <v>86845</v>
      </c>
      <c r="D306" s="21">
        <f>IFERROR(IF(INDEX(data_wkly!E:E,MATCH($B306,data_wkly!$C:$C,0),1)=0,"",INDEX(data_wkly!E:E,MATCH($B306,data_wkly!$C:$C,0),1)),"")</f>
        <v>158.34</v>
      </c>
      <c r="E306" s="21">
        <f>IF(C306="","",IFERROR(INDEX(data_wkly!F:F,MATCH($B306,data_wkly!$C:$C,0),1),""))</f>
        <v>0.40000000000000568</v>
      </c>
      <c r="F306" s="21">
        <f>IF(E306="","",IFERROR(IF(INDEX(data_wkly!G:G,MATCH($B306,data_wkly!$C:$C,0),1)=0,"",INDEX(data_wkly!G:G,MATCH($B306,data_wkly!$C:$C,0),1)),""))</f>
        <v>149.13</v>
      </c>
      <c r="G306" s="21">
        <f>IFERROR(IF(INDEX(data_wkly!H:H,MATCH($B306,data_wkly!$C:$C,0),1)=0,"",INDEX(data_wkly!H:H,MATCH($B306,data_wkly!$C:$C,0),1)),"")</f>
        <v>155.53</v>
      </c>
      <c r="H306" s="21">
        <f>IF(C306="","",IFERROR(INDEX(data_wkly!I:I,MATCH($B306,data_wkly!$C:$C,0),1),""))</f>
        <v>0.39000000000001478</v>
      </c>
      <c r="I306" s="21">
        <f>IF(H306="","",IFERROR(IF(INDEX(data_wkly!J:J,MATCH($B306,data_wkly!$C:$C,0),1)=0,"",INDEX(data_wkly!J:J,MATCH($B306,data_wkly!$C:$C,0),1)),""))</f>
        <v>146.46</v>
      </c>
      <c r="J306" s="21">
        <f>IFERROR(IF(INDEX(data_wkly!K:K,MATCH($B306,data_wkly!$C:$C,0),1)=0,"",INDEX(data_wkly!K:K,MATCH($B306,data_wkly!$C:$C,0),1)),"")</f>
        <v>84.37</v>
      </c>
      <c r="K306" s="86">
        <f>IFERROR(IF(INDEX(data_wkly!L:L,MATCH($B306,data_wkly!$C:$C,0),1)=0,"",INDEX(data_wkly!L:L,MATCH($B306,data_wkly!$C:$C,0),1)),"")</f>
        <v>11</v>
      </c>
      <c r="L306" s="156"/>
      <c r="M306" s="155">
        <f>IFERROR(IF(INDEX(data_wkly!M:M,MATCH($B306,data_wkly!$C:$C,0),1)=0,"",INDEX(data_wkly!M:M,MATCH($B306,data_wkly!$C:$C,0),1)),"")</f>
        <v>87458</v>
      </c>
      <c r="N306" s="21">
        <f>IFERROR(IF(INDEX(data_wkly!N:N,MATCH($B306,data_wkly!$C:$C,0),1)=0,"",INDEX(data_wkly!N:N,MATCH($B306,data_wkly!$C:$C,0),1)),"")</f>
        <v>160.19999999999999</v>
      </c>
      <c r="O306" s="21">
        <f>IF(M306="","",IFERROR(INDEX(data_wkly!O:O,MATCH($B306,data_wkly!$C:$C,0),1),""))</f>
        <v>0.12999999999999545</v>
      </c>
      <c r="P306" s="21">
        <f>IF(M306="","",IFERROR(IF(INDEX(data_wkly!P:P,MATCH($B306,data_wkly!$C:$C,0),1)=0,"",INDEX(data_wkly!P:P,MATCH($B306,data_wkly!$C:$C,0),1)),""))</f>
        <v>152.28</v>
      </c>
      <c r="Q306" s="21">
        <f>IFERROR(IF(INDEX(data_wkly!Q:Q,MATCH($B306,data_wkly!$C:$C,0),1)=0,"",INDEX(data_wkly!Q:Q,MATCH($B306,data_wkly!$C:$C,0),1)),"")</f>
        <v>157.38999999999999</v>
      </c>
      <c r="R306" s="21">
        <f>IF(M306="","",IFERROR(INDEX(data_wkly!R:R,MATCH($B306,data_wkly!$C:$C,0),1),""))</f>
        <v>0.13999999999998636</v>
      </c>
      <c r="S306" s="21">
        <f>IF(M306="","",IFERROR(IF(INDEX(data_wkly!S:S,MATCH($B306,data_wkly!$C:$C,0),1)=0,"",INDEX(data_wkly!S:S,MATCH($B306,data_wkly!$C:$C,0),1)),""))</f>
        <v>149.55666666666667</v>
      </c>
      <c r="T306" s="21">
        <f>IFERROR(IF(INDEX(data_wkly!T:T,MATCH($B306,data_wkly!$C:$C,0),1)=0,"",INDEX(data_wkly!T:T,MATCH($B306,data_wkly!$C:$C,0),1)),"")</f>
        <v>84.66</v>
      </c>
      <c r="U306" s="86">
        <f>IFERROR(IF(INDEX(data_wkly!U:U,MATCH($B306,data_wkly!$C:$C,0),1)=0,"",INDEX(data_wkly!U:U,MATCH($B306,data_wkly!$C:$C,0),1)),"")</f>
        <v>11.5</v>
      </c>
      <c r="V306" s="157">
        <f t="shared" si="25"/>
        <v>2</v>
      </c>
      <c r="W306" s="152">
        <f>IFERROR(IF(INDEX(data_wkly!W:W,MATCH($B306,data_wkly!$C:$C,0),1)=0,"",INDEX(data_wkly!W:W,MATCH($B306,data_wkly!$C:$C,0),1)),"")</f>
        <v>158.3312</v>
      </c>
      <c r="X306" s="21">
        <f>IFERROR(IF(INDEX(data_wkly!X:X,MATCH($B306,data_wkly!$C:$C,0),1)=0,"",INDEX(data_wkly!X:X,MATCH($B306,data_wkly!$C:$C,0),1)),"")</f>
        <v>-4.7591466681012662E-2</v>
      </c>
      <c r="Y306" s="21">
        <f>IFERROR(IF(INDEX(data_wkly!Y:Y,MATCH($B306,data_wkly!$C:$C,0),1)=0,"",INDEX(data_wkly!Y:Y,MATCH($B306,data_wkly!$C:$C,0),1)),"")</f>
        <v>158.36000000000001</v>
      </c>
      <c r="Z306" s="21">
        <f>IFERROR(IF(INDEX(data_wkly!Z:Z,MATCH($B306,data_wkly!$C:$C,0),1)=0,"",INDEX(data_wkly!Z:Z,MATCH($B306,data_wkly!$C:$C,0),1)),"")</f>
        <v>-4.9999999999982947E-2</v>
      </c>
      <c r="AA306" s="152">
        <f>IFERROR(IF(INDEX(data_wkly!AA:AA,MATCH($B306,data_wkly!$C:$C,0),1)=0,"",INDEX(data_wkly!AA:AA,MATCH($B306,data_wkly!$C:$C,0),1)),"")</f>
        <v>160.01</v>
      </c>
      <c r="AB306" s="21">
        <f>IFERROR(IF(INDEX(data_wkly!AB:AB,MATCH($B306,data_wkly!$C:$C,0),1)=0,"",INDEX(data_wkly!AB:AB,MATCH($B306,data_wkly!$C:$C,0),1)),"")</f>
        <v>3.0000000000001137E-2</v>
      </c>
      <c r="AC306" s="21">
        <f>IFERROR(IF(INDEX(data_wkly!AC:AC,MATCH($B306,data_wkly!$C:$C,0),1)=0,"",INDEX(data_wkly!AC:AC,MATCH($B306,data_wkly!$C:$C,0),1)),"")</f>
        <v>159.99</v>
      </c>
      <c r="AD306" s="21">
        <f>IFERROR(IF(INDEX(data_wkly!AD:AD,MATCH($B306,data_wkly!$C:$C,0),1)=0,"",INDEX(data_wkly!AD:AD,MATCH($B306,data_wkly!$C:$C,0),1)),"")</f>
        <v>1.0000000000019327E-2</v>
      </c>
      <c r="AE306" s="157">
        <f t="shared" si="26"/>
        <v>2</v>
      </c>
      <c r="AF306" s="154" t="str">
        <f>IFERROR(IF(INDEX(data_wkly!AF:AF,MATCH($B306,data_wkly!$C:$C,0),1)=0,"",INDEX(data_wkly!AF:AF,MATCH($B306,data_wkly!$C:$C,0),1)),"")</f>
        <v/>
      </c>
      <c r="AG306" s="153" t="str">
        <f>IFERROR(IF(AF306="","",INDEX(data_wkly!AG:AG,MATCH($B306,data_wkly!$C:$C,0),1)),"")</f>
        <v/>
      </c>
      <c r="AH306" s="153" t="str">
        <f>IFERROR(IF(INDEX(data_wkly!AH:AH,MATCH($B306,data_wkly!$C:$C,0),1)=0,"",INDEX(data_wkly!AH:AH,MATCH($B306,data_wkly!$C:$C,0),1)),"")</f>
        <v/>
      </c>
      <c r="AI306" s="153" t="str">
        <f>IFERROR(IF(INDEX(data_wkly!AI:AI,MATCH($B306,data_wkly!$C:$C,0),1)=0,"",INDEX(data_wkly!AI:AI,MATCH($B306,data_wkly!$C:$C,0),1)),"")</f>
        <v/>
      </c>
      <c r="AJ306" s="153" t="str">
        <f>IFERROR(IF(AI306="","",INDEX(data_wkly!AJ:AJ,MATCH($B306,data_wkly!$C:$C,0),1)),"")</f>
        <v/>
      </c>
      <c r="AK306" s="153" t="str">
        <f>IFERROR(IF(INDEX(data_wkly!AK:AK,MATCH($B306,data_wkly!$C:$C,0),1)=0,"",INDEX(data_wkly!AK:AK,MATCH($B306,data_wkly!$C:$C,0),1)),"")</f>
        <v/>
      </c>
      <c r="AL306" s="153" t="str">
        <f>IFERROR(IF(INDEX(data_wkly!AL:AL,MATCH($B306,data_wkly!$C:$C,0),1)=0,"",INDEX(data_wkly!AL:AL,MATCH($B306,data_wkly!$C:$C,0),1)),"")</f>
        <v/>
      </c>
      <c r="AM306" s="183" t="str">
        <f>IFERROR(IF(INDEX(data_wkly!AM:AM,MATCH($B306,data_wkly!$C:$C,0),1)=0,"",INDEX(data_wkly!AM:AM,MATCH($B306,data_wkly!$C:$C,0),1)),"")</f>
        <v/>
      </c>
      <c r="AN306" s="41" t="str">
        <f t="shared" si="24"/>
        <v/>
      </c>
      <c r="AO306" s="88">
        <f t="shared" si="29"/>
        <v>2</v>
      </c>
    </row>
    <row r="307" spans="1:41">
      <c r="A307" s="88">
        <f t="shared" si="27"/>
        <v>1</v>
      </c>
      <c r="B307" s="89">
        <f t="shared" si="28"/>
        <v>43792</v>
      </c>
      <c r="C307" s="155">
        <f>IFERROR(IF(INDEX(data_wkly!D:D,MATCH($B307,data_wkly!$C:$C,0),1)=0,"",INDEX(data_wkly!D:D,MATCH($B307,data_wkly!$C:$C,0),1)),"")</f>
        <v>87765</v>
      </c>
      <c r="D307" s="21">
        <f>IFERROR(IF(INDEX(data_wkly!E:E,MATCH($B307,data_wkly!$C:$C,0),1)=0,"",INDEX(data_wkly!E:E,MATCH($B307,data_wkly!$C:$C,0),1)),"")</f>
        <v>158.61000000000001</v>
      </c>
      <c r="E307" s="21">
        <f>IF(C307="","",IFERROR(INDEX(data_wkly!F:F,MATCH($B307,data_wkly!$C:$C,0),1),""))</f>
        <v>0.27000000000001023</v>
      </c>
      <c r="F307" s="21">
        <f>IF(E307="","",IFERROR(IF(INDEX(data_wkly!G:G,MATCH($B307,data_wkly!$C:$C,0),1)=0,"",INDEX(data_wkly!G:G,MATCH($B307,data_wkly!$C:$C,0),1)),""))</f>
        <v>149.16666666666666</v>
      </c>
      <c r="G307" s="21">
        <f>IFERROR(IF(INDEX(data_wkly!H:H,MATCH($B307,data_wkly!$C:$C,0),1)=0,"",INDEX(data_wkly!H:H,MATCH($B307,data_wkly!$C:$C,0),1)),"")</f>
        <v>155.80000000000001</v>
      </c>
      <c r="H307" s="21">
        <f>IF(C307="","",IFERROR(INDEX(data_wkly!I:I,MATCH($B307,data_wkly!$C:$C,0),1),""))</f>
        <v>0.27000000000001023</v>
      </c>
      <c r="I307" s="21">
        <f>IF(H307="","",IFERROR(IF(INDEX(data_wkly!J:J,MATCH($B307,data_wkly!$C:$C,0),1)=0,"",INDEX(data_wkly!J:J,MATCH($B307,data_wkly!$C:$C,0),1)),""))</f>
        <v>146.48666666666668</v>
      </c>
      <c r="J307" s="21">
        <f>IFERROR(IF(INDEX(data_wkly!K:K,MATCH($B307,data_wkly!$C:$C,0),1)=0,"",INDEX(data_wkly!K:K,MATCH($B307,data_wkly!$C:$C,0),1)),"")</f>
        <v>84.62</v>
      </c>
      <c r="K307" s="86">
        <f>IFERROR(IF(INDEX(data_wkly!L:L,MATCH($B307,data_wkly!$C:$C,0),1)=0,"",INDEX(data_wkly!L:L,MATCH($B307,data_wkly!$C:$C,0),1)),"")</f>
        <v>11.1</v>
      </c>
      <c r="L307" s="156"/>
      <c r="M307" s="155">
        <f>IFERROR(IF(INDEX(data_wkly!M:M,MATCH($B307,data_wkly!$C:$C,0),1)=0,"",INDEX(data_wkly!M:M,MATCH($B307,data_wkly!$C:$C,0),1)),"")</f>
        <v>85605</v>
      </c>
      <c r="N307" s="21">
        <f>IFERROR(IF(INDEX(data_wkly!N:N,MATCH($B307,data_wkly!$C:$C,0),1)=0,"",INDEX(data_wkly!N:N,MATCH($B307,data_wkly!$C:$C,0),1)),"")</f>
        <v>160.81</v>
      </c>
      <c r="O307" s="21">
        <f>IF(M307="","",IFERROR(INDEX(data_wkly!O:O,MATCH($B307,data_wkly!$C:$C,0),1),""))</f>
        <v>0.61000000000001364</v>
      </c>
      <c r="P307" s="21">
        <f>IF(M307="","",IFERROR(IF(INDEX(data_wkly!P:P,MATCH($B307,data_wkly!$C:$C,0),1)=0,"",INDEX(data_wkly!P:P,MATCH($B307,data_wkly!$C:$C,0),1)),""))</f>
        <v>152.35</v>
      </c>
      <c r="Q307" s="21">
        <f>IFERROR(IF(INDEX(data_wkly!Q:Q,MATCH($B307,data_wkly!$C:$C,0),1)=0,"",INDEX(data_wkly!Q:Q,MATCH($B307,data_wkly!$C:$C,0),1)),"")</f>
        <v>157.96</v>
      </c>
      <c r="R307" s="21">
        <f>IF(M307="","",IFERROR(INDEX(data_wkly!R:R,MATCH($B307,data_wkly!$C:$C,0),1),""))</f>
        <v>0.5700000000000216</v>
      </c>
      <c r="S307" s="21">
        <f>IF(M307="","",IFERROR(IF(INDEX(data_wkly!S:S,MATCH($B307,data_wkly!$C:$C,0),1)=0,"",INDEX(data_wkly!S:S,MATCH($B307,data_wkly!$C:$C,0),1)),""))</f>
        <v>149.62333333333333</v>
      </c>
      <c r="T307" s="21">
        <f>IFERROR(IF(INDEX(data_wkly!T:T,MATCH($B307,data_wkly!$C:$C,0),1)=0,"",INDEX(data_wkly!T:T,MATCH($B307,data_wkly!$C:$C,0),1)),"")</f>
        <v>84.48</v>
      </c>
      <c r="U307" s="86">
        <f>IFERROR(IF(INDEX(data_wkly!U:U,MATCH($B307,data_wkly!$C:$C,0),1)=0,"",INDEX(data_wkly!U:U,MATCH($B307,data_wkly!$C:$C,0),1)),"")</f>
        <v>11.5</v>
      </c>
      <c r="V307" s="157">
        <f t="shared" si="25"/>
        <v>1</v>
      </c>
      <c r="W307" s="152">
        <f>IFERROR(IF(INDEX(data_wkly!W:W,MATCH($B307,data_wkly!$C:$C,0),1)=0,"",INDEX(data_wkly!W:W,MATCH($B307,data_wkly!$C:$C,0),1)),"")</f>
        <v>160.78030000000001</v>
      </c>
      <c r="X307" s="21">
        <f>IFERROR(IF(INDEX(data_wkly!X:X,MATCH($B307,data_wkly!$C:$C,0),1)=0,"",INDEX(data_wkly!X:X,MATCH($B307,data_wkly!$C:$C,0),1)),"")</f>
        <v>2.4490646470324293</v>
      </c>
      <c r="Y307" s="21">
        <f>IFERROR(IF(INDEX(data_wkly!Y:Y,MATCH($B307,data_wkly!$C:$C,0),1)=0,"",INDEX(data_wkly!Y:Y,MATCH($B307,data_wkly!$C:$C,0),1)),"")</f>
        <v>160.86000000000001</v>
      </c>
      <c r="Z307" s="21">
        <f>IFERROR(IF(INDEX(data_wkly!Z:Z,MATCH($B307,data_wkly!$C:$C,0),1)=0,"",INDEX(data_wkly!Z:Z,MATCH($B307,data_wkly!$C:$C,0),1)),"")</f>
        <v>2.5</v>
      </c>
      <c r="AA307" s="152">
        <f>IFERROR(IF(INDEX(data_wkly!AA:AA,MATCH($B307,data_wkly!$C:$C,0),1)=0,"",INDEX(data_wkly!AA:AA,MATCH($B307,data_wkly!$C:$C,0),1)),"")</f>
        <v>161.86000000000001</v>
      </c>
      <c r="AB307" s="21">
        <f>IFERROR(IF(INDEX(data_wkly!AB:AB,MATCH($B307,data_wkly!$C:$C,0),1)=0,"",INDEX(data_wkly!AB:AB,MATCH($B307,data_wkly!$C:$C,0),1)),"")</f>
        <v>1.8500000000000227</v>
      </c>
      <c r="AC307" s="21">
        <f>IFERROR(IF(INDEX(data_wkly!AC:AC,MATCH($B307,data_wkly!$C:$C,0),1)=0,"",INDEX(data_wkly!AC:AC,MATCH($B307,data_wkly!$C:$C,0),1)),"")</f>
        <v>161.91999999999999</v>
      </c>
      <c r="AD307" s="21">
        <f>IFERROR(IF(INDEX(data_wkly!AD:AD,MATCH($B307,data_wkly!$C:$C,0),1)=0,"",INDEX(data_wkly!AD:AD,MATCH($B307,data_wkly!$C:$C,0),1)),"")</f>
        <v>1.9299999999999784</v>
      </c>
      <c r="AE307" s="157">
        <f t="shared" si="26"/>
        <v>1</v>
      </c>
      <c r="AF307" s="154" t="str">
        <f>IFERROR(IF(INDEX(data_wkly!AF:AF,MATCH($B307,data_wkly!$C:$C,0),1)=0,"",INDEX(data_wkly!AF:AF,MATCH($B307,data_wkly!$C:$C,0),1)),"")</f>
        <v/>
      </c>
      <c r="AG307" s="153" t="str">
        <f>IFERROR(IF(AF307="","",INDEX(data_wkly!AG:AG,MATCH($B307,data_wkly!$C:$C,0),1)),"")</f>
        <v/>
      </c>
      <c r="AH307" s="153" t="str">
        <f>IFERROR(IF(INDEX(data_wkly!AH:AH,MATCH($B307,data_wkly!$C:$C,0),1)=0,"",INDEX(data_wkly!AH:AH,MATCH($B307,data_wkly!$C:$C,0),1)),"")</f>
        <v/>
      </c>
      <c r="AI307" s="153" t="str">
        <f>IFERROR(IF(INDEX(data_wkly!AI:AI,MATCH($B307,data_wkly!$C:$C,0),1)=0,"",INDEX(data_wkly!AI:AI,MATCH($B307,data_wkly!$C:$C,0),1)),"")</f>
        <v/>
      </c>
      <c r="AJ307" s="153" t="str">
        <f>IFERROR(IF(AI307="","",INDEX(data_wkly!AJ:AJ,MATCH($B307,data_wkly!$C:$C,0),1)),"")</f>
        <v/>
      </c>
      <c r="AK307" s="153" t="str">
        <f>IFERROR(IF(INDEX(data_wkly!AK:AK,MATCH($B307,data_wkly!$C:$C,0),1)=0,"",INDEX(data_wkly!AK:AK,MATCH($B307,data_wkly!$C:$C,0),1)),"")</f>
        <v/>
      </c>
      <c r="AL307" s="153" t="str">
        <f>IFERROR(IF(INDEX(data_wkly!AL:AL,MATCH($B307,data_wkly!$C:$C,0),1)=0,"",INDEX(data_wkly!AL:AL,MATCH($B307,data_wkly!$C:$C,0),1)),"")</f>
        <v/>
      </c>
      <c r="AM307" s="183" t="str">
        <f>IFERROR(IF(INDEX(data_wkly!AM:AM,MATCH($B307,data_wkly!$C:$C,0),1)=0,"",INDEX(data_wkly!AM:AM,MATCH($B307,data_wkly!$C:$C,0),1)),"")</f>
        <v/>
      </c>
      <c r="AN307" s="41" t="str">
        <f t="shared" si="24"/>
        <v/>
      </c>
      <c r="AO307" s="88">
        <f t="shared" si="29"/>
        <v>1</v>
      </c>
    </row>
    <row r="308" spans="1:41">
      <c r="A308" s="88">
        <f t="shared" si="27"/>
        <v>2</v>
      </c>
      <c r="B308" s="89">
        <f t="shared" si="28"/>
        <v>43799</v>
      </c>
      <c r="C308" s="155">
        <f>IFERROR(IF(INDEX(data_wkly!D:D,MATCH($B308,data_wkly!$C:$C,0),1)=0,"",INDEX(data_wkly!D:D,MATCH($B308,data_wkly!$C:$C,0),1)),"")</f>
        <v>87320</v>
      </c>
      <c r="D308" s="21">
        <f>IFERROR(IF(INDEX(data_wkly!E:E,MATCH($B308,data_wkly!$C:$C,0),1)=0,"",INDEX(data_wkly!E:E,MATCH($B308,data_wkly!$C:$C,0),1)),"")</f>
        <v>159.54</v>
      </c>
      <c r="E308" s="21">
        <f>IF(C308="","",IFERROR(INDEX(data_wkly!F:F,MATCH($B308,data_wkly!$C:$C,0),1),""))</f>
        <v>0.9299999999999784</v>
      </c>
      <c r="F308" s="21">
        <f>IF(E308="","",IFERROR(IF(INDEX(data_wkly!G:G,MATCH($B308,data_wkly!$C:$C,0),1)=0,"",INDEX(data_wkly!G:G,MATCH($B308,data_wkly!$C:$C,0),1)),""))</f>
        <v>148.90666666666667</v>
      </c>
      <c r="G308" s="21">
        <f>IFERROR(IF(INDEX(data_wkly!H:H,MATCH($B308,data_wkly!$C:$C,0),1)=0,"",INDEX(data_wkly!H:H,MATCH($B308,data_wkly!$C:$C,0),1)),"")</f>
        <v>156.72</v>
      </c>
      <c r="H308" s="21">
        <f>IF(C308="","",IFERROR(INDEX(data_wkly!I:I,MATCH($B308,data_wkly!$C:$C,0),1),""))</f>
        <v>0.91999999999998749</v>
      </c>
      <c r="I308" s="21">
        <f>IF(H308="","",IFERROR(IF(INDEX(data_wkly!J:J,MATCH($B308,data_wkly!$C:$C,0),1)=0,"",INDEX(data_wkly!J:J,MATCH($B308,data_wkly!$C:$C,0),1)),""))</f>
        <v>146.23333333333332</v>
      </c>
      <c r="J308" s="21">
        <f>IFERROR(IF(INDEX(data_wkly!K:K,MATCH($B308,data_wkly!$C:$C,0),1)=0,"",INDEX(data_wkly!K:K,MATCH($B308,data_wkly!$C:$C,0),1)),"")</f>
        <v>84.59</v>
      </c>
      <c r="K308" s="86">
        <f>IFERROR(IF(INDEX(data_wkly!L:L,MATCH($B308,data_wkly!$C:$C,0),1)=0,"",INDEX(data_wkly!L:L,MATCH($B308,data_wkly!$C:$C,0),1)),"")</f>
        <v>11.3</v>
      </c>
      <c r="L308" s="156"/>
      <c r="M308" s="155">
        <f>IFERROR(IF(INDEX(data_wkly!M:M,MATCH($B308,data_wkly!$C:$C,0),1)=0,"",INDEX(data_wkly!M:M,MATCH($B308,data_wkly!$C:$C,0),1)),"")</f>
        <v>86697</v>
      </c>
      <c r="N308" s="21">
        <f>IFERROR(IF(INDEX(data_wkly!N:N,MATCH($B308,data_wkly!$C:$C,0),1)=0,"",INDEX(data_wkly!N:N,MATCH($B308,data_wkly!$C:$C,0),1)),"")</f>
        <v>161.16999999999999</v>
      </c>
      <c r="O308" s="21">
        <f>IF(M308="","",IFERROR(INDEX(data_wkly!O:O,MATCH($B308,data_wkly!$C:$C,0),1),""))</f>
        <v>0.35999999999998522</v>
      </c>
      <c r="P308" s="21">
        <f>IF(M308="","",IFERROR(IF(INDEX(data_wkly!P:P,MATCH($B308,data_wkly!$C:$C,0),1)=0,"",INDEX(data_wkly!P:P,MATCH($B308,data_wkly!$C:$C,0),1)),""))</f>
        <v>152.38</v>
      </c>
      <c r="Q308" s="21">
        <f>IFERROR(IF(INDEX(data_wkly!Q:Q,MATCH($B308,data_wkly!$C:$C,0),1)=0,"",INDEX(data_wkly!Q:Q,MATCH($B308,data_wkly!$C:$C,0),1)),"")</f>
        <v>158.32</v>
      </c>
      <c r="R308" s="21">
        <f>IF(M308="","",IFERROR(INDEX(data_wkly!R:R,MATCH($B308,data_wkly!$C:$C,0),1),""))</f>
        <v>0.35999999999998522</v>
      </c>
      <c r="S308" s="21">
        <f>IF(M308="","",IFERROR(IF(INDEX(data_wkly!S:S,MATCH($B308,data_wkly!$C:$C,0),1)=0,"",INDEX(data_wkly!S:S,MATCH($B308,data_wkly!$C:$C,0),1)),""))</f>
        <v>149.65333333333334</v>
      </c>
      <c r="T308" s="21">
        <f>IFERROR(IF(INDEX(data_wkly!T:T,MATCH($B308,data_wkly!$C:$C,0),1)=0,"",INDEX(data_wkly!T:T,MATCH($B308,data_wkly!$C:$C,0),1)),"")</f>
        <v>84.33</v>
      </c>
      <c r="U308" s="86">
        <f>IFERROR(IF(INDEX(data_wkly!U:U,MATCH($B308,data_wkly!$C:$C,0),1)=0,"",INDEX(data_wkly!U:U,MATCH($B308,data_wkly!$C:$C,0),1)),"")</f>
        <v>11.6</v>
      </c>
      <c r="V308" s="157">
        <f t="shared" si="25"/>
        <v>2</v>
      </c>
      <c r="W308" s="152">
        <f>IFERROR(IF(INDEX(data_wkly!W:W,MATCH($B308,data_wkly!$C:$C,0),1)=0,"",INDEX(data_wkly!W:W,MATCH($B308,data_wkly!$C:$C,0),1)),"")</f>
        <v>163.91030000000001</v>
      </c>
      <c r="X308" s="21">
        <f>IFERROR(IF(INDEX(data_wkly!X:X,MATCH($B308,data_wkly!$C:$C,0),1)=0,"",INDEX(data_wkly!X:X,MATCH($B308,data_wkly!$C:$C,0),1)),"")</f>
        <v>3.1300070836752525</v>
      </c>
      <c r="Y308" s="21">
        <f>IFERROR(IF(INDEX(data_wkly!Y:Y,MATCH($B308,data_wkly!$C:$C,0),1)=0,"",INDEX(data_wkly!Y:Y,MATCH($B308,data_wkly!$C:$C,0),1)),"")</f>
        <v>164.06</v>
      </c>
      <c r="Z308" s="21">
        <f>IFERROR(IF(INDEX(data_wkly!Z:Z,MATCH($B308,data_wkly!$C:$C,0),1)=0,"",INDEX(data_wkly!Z:Z,MATCH($B308,data_wkly!$C:$C,0),1)),"")</f>
        <v>3.1999999999999886</v>
      </c>
      <c r="AA308" s="152">
        <f>IFERROR(IF(INDEX(data_wkly!AA:AA,MATCH($B308,data_wkly!$C:$C,0),1)=0,"",INDEX(data_wkly!AA:AA,MATCH($B308,data_wkly!$C:$C,0),1)),"")</f>
        <v>164.76</v>
      </c>
      <c r="AB308" s="21">
        <f>IFERROR(IF(INDEX(data_wkly!AB:AB,MATCH($B308,data_wkly!$C:$C,0),1)=0,"",INDEX(data_wkly!AB:AB,MATCH($B308,data_wkly!$C:$C,0),1)),"")</f>
        <v>2.8999999999999773</v>
      </c>
      <c r="AC308" s="21">
        <f>IFERROR(IF(INDEX(data_wkly!AC:AC,MATCH($B308,data_wkly!$C:$C,0),1)=0,"",INDEX(data_wkly!AC:AC,MATCH($B308,data_wkly!$C:$C,0),1)),"")</f>
        <v>164.94</v>
      </c>
      <c r="AD308" s="21">
        <f>IFERROR(IF(INDEX(data_wkly!AD:AD,MATCH($B308,data_wkly!$C:$C,0),1)=0,"",INDEX(data_wkly!AD:AD,MATCH($B308,data_wkly!$C:$C,0),1)),"")</f>
        <v>3.0200000000000102</v>
      </c>
      <c r="AE308" s="157">
        <f t="shared" si="26"/>
        <v>2</v>
      </c>
      <c r="AF308" s="154" t="str">
        <f>IFERROR(IF(INDEX(data_wkly!AF:AF,MATCH($B308,data_wkly!$C:$C,0),1)=0,"",INDEX(data_wkly!AF:AF,MATCH($B308,data_wkly!$C:$C,0),1)),"")</f>
        <v/>
      </c>
      <c r="AG308" s="153" t="str">
        <f>IFERROR(IF(AF308="","",INDEX(data_wkly!AG:AG,MATCH($B308,data_wkly!$C:$C,0),1)),"")</f>
        <v/>
      </c>
      <c r="AH308" s="153" t="str">
        <f>IFERROR(IF(INDEX(data_wkly!AH:AH,MATCH($B308,data_wkly!$C:$C,0),1)=0,"",INDEX(data_wkly!AH:AH,MATCH($B308,data_wkly!$C:$C,0),1)),"")</f>
        <v/>
      </c>
      <c r="AI308" s="153" t="str">
        <f>IFERROR(IF(INDEX(data_wkly!AI:AI,MATCH($B308,data_wkly!$C:$C,0),1)=0,"",INDEX(data_wkly!AI:AI,MATCH($B308,data_wkly!$C:$C,0),1)),"")</f>
        <v/>
      </c>
      <c r="AJ308" s="153" t="str">
        <f>IFERROR(IF(AI308="","",INDEX(data_wkly!AJ:AJ,MATCH($B308,data_wkly!$C:$C,0),1)),"")</f>
        <v/>
      </c>
      <c r="AK308" s="153" t="str">
        <f>IFERROR(IF(INDEX(data_wkly!AK:AK,MATCH($B308,data_wkly!$C:$C,0),1)=0,"",INDEX(data_wkly!AK:AK,MATCH($B308,data_wkly!$C:$C,0),1)),"")</f>
        <v/>
      </c>
      <c r="AL308" s="153" t="str">
        <f>IFERROR(IF(INDEX(data_wkly!AL:AL,MATCH($B308,data_wkly!$C:$C,0),1)=0,"",INDEX(data_wkly!AL:AL,MATCH($B308,data_wkly!$C:$C,0),1)),"")</f>
        <v/>
      </c>
      <c r="AM308" s="183" t="str">
        <f>IFERROR(IF(INDEX(data_wkly!AM:AM,MATCH($B308,data_wkly!$C:$C,0),1)=0,"",INDEX(data_wkly!AM:AM,MATCH($B308,data_wkly!$C:$C,0),1)),"")</f>
        <v/>
      </c>
      <c r="AN308" s="41" t="str">
        <f t="shared" si="24"/>
        <v/>
      </c>
      <c r="AO308" s="88">
        <f t="shared" si="29"/>
        <v>2</v>
      </c>
    </row>
    <row r="309" spans="1:41">
      <c r="A309" s="88">
        <f t="shared" si="27"/>
        <v>1</v>
      </c>
      <c r="B309" s="89">
        <f t="shared" si="28"/>
        <v>43806</v>
      </c>
      <c r="C309" s="155">
        <f>IFERROR(IF(INDEX(data_wkly!D:D,MATCH($B309,data_wkly!$C:$C,0),1)=0,"",INDEX(data_wkly!D:D,MATCH($B309,data_wkly!$C:$C,0),1)),"")</f>
        <v>87170</v>
      </c>
      <c r="D309" s="21">
        <f>IFERROR(IF(INDEX(data_wkly!E:E,MATCH($B309,data_wkly!$C:$C,0),1)=0,"",INDEX(data_wkly!E:E,MATCH($B309,data_wkly!$C:$C,0),1)),"")</f>
        <v>160.66999999999999</v>
      </c>
      <c r="E309" s="21">
        <f>IF(C309="","",IFERROR(INDEX(data_wkly!F:F,MATCH($B309,data_wkly!$C:$C,0),1),""))</f>
        <v>1.1299999999999955</v>
      </c>
      <c r="F309" s="21">
        <f>IF(E309="","",IFERROR(IF(INDEX(data_wkly!G:G,MATCH($B309,data_wkly!$C:$C,0),1)=0,"",INDEX(data_wkly!G:G,MATCH($B309,data_wkly!$C:$C,0),1)),""))</f>
        <v>148.54666666666665</v>
      </c>
      <c r="G309" s="21">
        <f>IFERROR(IF(INDEX(data_wkly!H:H,MATCH($B309,data_wkly!$C:$C,0),1)=0,"",INDEX(data_wkly!H:H,MATCH($B309,data_wkly!$C:$C,0),1)),"")</f>
        <v>157.82</v>
      </c>
      <c r="H309" s="21">
        <f>IF(C309="","",IFERROR(INDEX(data_wkly!I:I,MATCH($B309,data_wkly!$C:$C,0),1),""))</f>
        <v>1.0999999999999943</v>
      </c>
      <c r="I309" s="21">
        <f>IF(H309="","",IFERROR(IF(INDEX(data_wkly!J:J,MATCH($B309,data_wkly!$C:$C,0),1)=0,"",INDEX(data_wkly!J:J,MATCH($B309,data_wkly!$C:$C,0),1)),""))</f>
        <v>145.87666666666667</v>
      </c>
      <c r="J309" s="21">
        <f>IFERROR(IF(INDEX(data_wkly!K:K,MATCH($B309,data_wkly!$C:$C,0),1)=0,"",INDEX(data_wkly!K:K,MATCH($B309,data_wkly!$C:$C,0),1)),"")</f>
        <v>84.2</v>
      </c>
      <c r="K309" s="86">
        <f>IFERROR(IF(INDEX(data_wkly!L:L,MATCH($B309,data_wkly!$C:$C,0),1)=0,"",INDEX(data_wkly!L:L,MATCH($B309,data_wkly!$C:$C,0),1)),"")</f>
        <v>11.2</v>
      </c>
      <c r="L309" s="156"/>
      <c r="M309" s="155">
        <f>IFERROR(IF(INDEX(data_wkly!M:M,MATCH($B309,data_wkly!$C:$C,0),1)=0,"",INDEX(data_wkly!M:M,MATCH($B309,data_wkly!$C:$C,0),1)),"")</f>
        <v>88954</v>
      </c>
      <c r="N309" s="21">
        <f>IFERROR(IF(INDEX(data_wkly!N:N,MATCH($B309,data_wkly!$C:$C,0),1)=0,"",INDEX(data_wkly!N:N,MATCH($B309,data_wkly!$C:$C,0),1)),"")</f>
        <v>162.56</v>
      </c>
      <c r="O309" s="21">
        <f>IF(M309="","",IFERROR(INDEX(data_wkly!O:O,MATCH($B309,data_wkly!$C:$C,0),1),""))</f>
        <v>1.3900000000000148</v>
      </c>
      <c r="P309" s="21">
        <f>IF(M309="","",IFERROR(IF(INDEX(data_wkly!P:P,MATCH($B309,data_wkly!$C:$C,0),1)=0,"",INDEX(data_wkly!P:P,MATCH($B309,data_wkly!$C:$C,0),1)),""))</f>
        <v>151.98666666666668</v>
      </c>
      <c r="Q309" s="21">
        <f>IFERROR(IF(INDEX(data_wkly!Q:Q,MATCH($B309,data_wkly!$C:$C,0),1)=0,"",INDEX(data_wkly!Q:Q,MATCH($B309,data_wkly!$C:$C,0),1)),"")</f>
        <v>159.68</v>
      </c>
      <c r="R309" s="21">
        <f>IF(M309="","",IFERROR(INDEX(data_wkly!R:R,MATCH($B309,data_wkly!$C:$C,0),1),""))</f>
        <v>1.3600000000000136</v>
      </c>
      <c r="S309" s="21">
        <f>IF(M309="","",IFERROR(IF(INDEX(data_wkly!S:S,MATCH($B309,data_wkly!$C:$C,0),1)=0,"",INDEX(data_wkly!S:S,MATCH($B309,data_wkly!$C:$C,0),1)),""))</f>
        <v>149.26666666666668</v>
      </c>
      <c r="T309" s="21">
        <f>IFERROR(IF(INDEX(data_wkly!T:T,MATCH($B309,data_wkly!$C:$C,0),1)=0,"",INDEX(data_wkly!T:T,MATCH($B309,data_wkly!$C:$C,0),1)),"")</f>
        <v>83.95</v>
      </c>
      <c r="U309" s="86">
        <f>IFERROR(IF(INDEX(data_wkly!U:U,MATCH($B309,data_wkly!$C:$C,0),1)=0,"",INDEX(data_wkly!U:U,MATCH($B309,data_wkly!$C:$C,0),1)),"")</f>
        <v>11.5</v>
      </c>
      <c r="V309" s="157">
        <f t="shared" si="25"/>
        <v>1</v>
      </c>
      <c r="W309" s="152">
        <f>IFERROR(IF(INDEX(data_wkly!W:W,MATCH($B309,data_wkly!$C:$C,0),1)=0,"",INDEX(data_wkly!W:W,MATCH($B309,data_wkly!$C:$C,0),1)),"")</f>
        <v>165.6574</v>
      </c>
      <c r="X309" s="21">
        <f>IFERROR(IF(INDEX(data_wkly!X:X,MATCH($B309,data_wkly!$C:$C,0),1)=0,"",INDEX(data_wkly!X:X,MATCH($B309,data_wkly!$C:$C,0),1)),"")</f>
        <v>1.7471148361736368</v>
      </c>
      <c r="Y309" s="21">
        <f>IFERROR(IF(INDEX(data_wkly!Y:Y,MATCH($B309,data_wkly!$C:$C,0),1)=0,"",INDEX(data_wkly!Y:Y,MATCH($B309,data_wkly!$C:$C,0),1)),"")</f>
        <v>165.82</v>
      </c>
      <c r="Z309" s="21">
        <f>IFERROR(IF(INDEX(data_wkly!Z:Z,MATCH($B309,data_wkly!$C:$C,0),1)=0,"",INDEX(data_wkly!Z:Z,MATCH($B309,data_wkly!$C:$C,0),1)),"")</f>
        <v>1.7599999999999909</v>
      </c>
      <c r="AA309" s="152">
        <f>IFERROR(IF(INDEX(data_wkly!AA:AA,MATCH($B309,data_wkly!$C:$C,0),1)=0,"",INDEX(data_wkly!AA:AA,MATCH($B309,data_wkly!$C:$C,0),1)),"")</f>
        <v>166.57</v>
      </c>
      <c r="AB309" s="21">
        <f>IFERROR(IF(INDEX(data_wkly!AB:AB,MATCH($B309,data_wkly!$C:$C,0),1)=0,"",INDEX(data_wkly!AB:AB,MATCH($B309,data_wkly!$C:$C,0),1)),"")</f>
        <v>1.8100000000000023</v>
      </c>
      <c r="AC309" s="21">
        <f>IFERROR(IF(INDEX(data_wkly!AC:AC,MATCH($B309,data_wkly!$C:$C,0),1)=0,"",INDEX(data_wkly!AC:AC,MATCH($B309,data_wkly!$C:$C,0),1)),"")</f>
        <v>166.79</v>
      </c>
      <c r="AD309" s="21">
        <f>IFERROR(IF(INDEX(data_wkly!AD:AD,MATCH($B309,data_wkly!$C:$C,0),1)=0,"",INDEX(data_wkly!AD:AD,MATCH($B309,data_wkly!$C:$C,0),1)),"")</f>
        <v>1.8499999999999943</v>
      </c>
      <c r="AE309" s="157">
        <f t="shared" si="26"/>
        <v>1</v>
      </c>
      <c r="AF309" s="154" t="str">
        <f>IFERROR(IF(INDEX(data_wkly!AF:AF,MATCH($B309,data_wkly!$C:$C,0),1)=0,"",INDEX(data_wkly!AF:AF,MATCH($B309,data_wkly!$C:$C,0),1)),"")</f>
        <v/>
      </c>
      <c r="AG309" s="153" t="str">
        <f>IFERROR(IF(AF309="","",INDEX(data_wkly!AG:AG,MATCH($B309,data_wkly!$C:$C,0),1)),"")</f>
        <v/>
      </c>
      <c r="AH309" s="153" t="str">
        <f>IFERROR(IF(INDEX(data_wkly!AH:AH,MATCH($B309,data_wkly!$C:$C,0),1)=0,"",INDEX(data_wkly!AH:AH,MATCH($B309,data_wkly!$C:$C,0),1)),"")</f>
        <v/>
      </c>
      <c r="AI309" s="153" t="str">
        <f>IFERROR(IF(INDEX(data_wkly!AI:AI,MATCH($B309,data_wkly!$C:$C,0),1)=0,"",INDEX(data_wkly!AI:AI,MATCH($B309,data_wkly!$C:$C,0),1)),"")</f>
        <v/>
      </c>
      <c r="AJ309" s="153" t="str">
        <f>IFERROR(IF(AI309="","",INDEX(data_wkly!AJ:AJ,MATCH($B309,data_wkly!$C:$C,0),1)),"")</f>
        <v/>
      </c>
      <c r="AK309" s="153" t="str">
        <f>IFERROR(IF(INDEX(data_wkly!AK:AK,MATCH($B309,data_wkly!$C:$C,0),1)=0,"",INDEX(data_wkly!AK:AK,MATCH($B309,data_wkly!$C:$C,0),1)),"")</f>
        <v/>
      </c>
      <c r="AL309" s="153" t="str">
        <f>IFERROR(IF(INDEX(data_wkly!AL:AL,MATCH($B309,data_wkly!$C:$C,0),1)=0,"",INDEX(data_wkly!AL:AL,MATCH($B309,data_wkly!$C:$C,0),1)),"")</f>
        <v/>
      </c>
      <c r="AM309" s="183" t="str">
        <f>IFERROR(IF(INDEX(data_wkly!AM:AM,MATCH($B309,data_wkly!$C:$C,0),1)=0,"",INDEX(data_wkly!AM:AM,MATCH($B309,data_wkly!$C:$C,0),1)),"")</f>
        <v/>
      </c>
      <c r="AN309" s="41" t="str">
        <f t="shared" si="24"/>
        <v/>
      </c>
      <c r="AO309" s="88">
        <f t="shared" si="29"/>
        <v>1</v>
      </c>
    </row>
    <row r="310" spans="1:41">
      <c r="A310" s="88">
        <f t="shared" si="27"/>
        <v>2</v>
      </c>
      <c r="B310" s="89">
        <f t="shared" si="28"/>
        <v>43813</v>
      </c>
      <c r="C310" s="155">
        <f>IFERROR(IF(INDEX(data_wkly!D:D,MATCH($B310,data_wkly!$C:$C,0),1)=0,"",INDEX(data_wkly!D:D,MATCH($B310,data_wkly!$C:$C,0),1)),"")</f>
        <v>90465</v>
      </c>
      <c r="D310" s="21">
        <f>IFERROR(IF(INDEX(data_wkly!E:E,MATCH($B310,data_wkly!$C:$C,0),1)=0,"",INDEX(data_wkly!E:E,MATCH($B310,data_wkly!$C:$C,0),1)),"")</f>
        <v>161.82</v>
      </c>
      <c r="E310" s="21">
        <f>IF(C310="","",IFERROR(INDEX(data_wkly!F:F,MATCH($B310,data_wkly!$C:$C,0),1),""))</f>
        <v>1.1500000000000057</v>
      </c>
      <c r="F310" s="21">
        <f>IF(E310="","",IFERROR(IF(INDEX(data_wkly!G:G,MATCH($B310,data_wkly!$C:$C,0),1)=0,"",INDEX(data_wkly!G:G,MATCH($B310,data_wkly!$C:$C,0),1)),""))</f>
        <v>148.34</v>
      </c>
      <c r="G310" s="21">
        <f>IFERROR(IF(INDEX(data_wkly!H:H,MATCH($B310,data_wkly!$C:$C,0),1)=0,"",INDEX(data_wkly!H:H,MATCH($B310,data_wkly!$C:$C,0),1)),"")</f>
        <v>158.94</v>
      </c>
      <c r="H310" s="21">
        <f>IF(C310="","",IFERROR(INDEX(data_wkly!I:I,MATCH($B310,data_wkly!$C:$C,0),1),""))</f>
        <v>1.1200000000000045</v>
      </c>
      <c r="I310" s="21">
        <f>IF(H310="","",IFERROR(IF(INDEX(data_wkly!J:J,MATCH($B310,data_wkly!$C:$C,0),1)=0,"",INDEX(data_wkly!J:J,MATCH($B310,data_wkly!$C:$C,0),1)),""))</f>
        <v>145.67333333333332</v>
      </c>
      <c r="J310" s="21">
        <f>IFERROR(IF(INDEX(data_wkly!K:K,MATCH($B310,data_wkly!$C:$C,0),1)=0,"",INDEX(data_wkly!K:K,MATCH($B310,data_wkly!$C:$C,0),1)),"")</f>
        <v>83.9</v>
      </c>
      <c r="K310" s="86">
        <f>IFERROR(IF(INDEX(data_wkly!L:L,MATCH($B310,data_wkly!$C:$C,0),1)=0,"",INDEX(data_wkly!L:L,MATCH($B310,data_wkly!$C:$C,0),1)),"")</f>
        <v>11.1</v>
      </c>
      <c r="L310" s="156"/>
      <c r="M310" s="155">
        <f>IFERROR(IF(INDEX(data_wkly!M:M,MATCH($B310,data_wkly!$C:$C,0),1)=0,"",INDEX(data_wkly!M:M,MATCH($B310,data_wkly!$C:$C,0),1)),"")</f>
        <v>87366</v>
      </c>
      <c r="N310" s="21">
        <f>IFERROR(IF(INDEX(data_wkly!N:N,MATCH($B310,data_wkly!$C:$C,0),1)=0,"",INDEX(data_wkly!N:N,MATCH($B310,data_wkly!$C:$C,0),1)),"")</f>
        <v>163.38999999999999</v>
      </c>
      <c r="O310" s="21">
        <f>IF(M310="","",IFERROR(INDEX(data_wkly!O:O,MATCH($B310,data_wkly!$C:$C,0),1),""))</f>
        <v>0.82999999999998408</v>
      </c>
      <c r="P310" s="21">
        <f>IF(M310="","",IFERROR(IF(INDEX(data_wkly!P:P,MATCH($B310,data_wkly!$C:$C,0),1)=0,"",INDEX(data_wkly!P:P,MATCH($B310,data_wkly!$C:$C,0),1)),""))</f>
        <v>151.91666666666666</v>
      </c>
      <c r="Q310" s="21">
        <f>IFERROR(IF(INDEX(data_wkly!Q:Q,MATCH($B310,data_wkly!$C:$C,0),1)=0,"",INDEX(data_wkly!Q:Q,MATCH($B310,data_wkly!$C:$C,0),1)),"")</f>
        <v>160.5</v>
      </c>
      <c r="R310" s="21">
        <f>IF(M310="","",IFERROR(INDEX(data_wkly!R:R,MATCH($B310,data_wkly!$C:$C,0),1),""))</f>
        <v>0.81999999999999318</v>
      </c>
      <c r="S310" s="21">
        <f>IF(M310="","",IFERROR(IF(INDEX(data_wkly!S:S,MATCH($B310,data_wkly!$C:$C,0),1)=0,"",INDEX(data_wkly!S:S,MATCH($B310,data_wkly!$C:$C,0),1)),""))</f>
        <v>149.20000000000002</v>
      </c>
      <c r="T310" s="21">
        <f>IFERROR(IF(INDEX(data_wkly!T:T,MATCH($B310,data_wkly!$C:$C,0),1)=0,"",INDEX(data_wkly!T:T,MATCH($B310,data_wkly!$C:$C,0),1)),"")</f>
        <v>83.68</v>
      </c>
      <c r="U310" s="86">
        <f>IFERROR(IF(INDEX(data_wkly!U:U,MATCH($B310,data_wkly!$C:$C,0),1)=0,"",INDEX(data_wkly!U:U,MATCH($B310,data_wkly!$C:$C,0),1)),"")</f>
        <v>11.4</v>
      </c>
      <c r="V310" s="157">
        <f t="shared" si="25"/>
        <v>2</v>
      </c>
      <c r="W310" s="152">
        <f>IFERROR(IF(INDEX(data_wkly!W:W,MATCH($B310,data_wkly!$C:$C,0),1)=0,"",INDEX(data_wkly!W:W,MATCH($B310,data_wkly!$C:$C,0),1)),"")</f>
        <v>165.67400000000001</v>
      </c>
      <c r="X310" s="21">
        <f>IFERROR(IF(INDEX(data_wkly!X:X,MATCH($B310,data_wkly!$C:$C,0),1)=0,"",INDEX(data_wkly!X:X,MATCH($B310,data_wkly!$C:$C,0),1)),"")</f>
        <v>1.6585820206955759E-2</v>
      </c>
      <c r="Y310" s="21">
        <f>IFERROR(IF(INDEX(data_wkly!Y:Y,MATCH($B310,data_wkly!$C:$C,0),1)=0,"",INDEX(data_wkly!Y:Y,MATCH($B310,data_wkly!$C:$C,0),1)),"")</f>
        <v>165.81</v>
      </c>
      <c r="Z310" s="21">
        <f>IFERROR(IF(INDEX(data_wkly!Z:Z,MATCH($B310,data_wkly!$C:$C,0),1)=0,"",INDEX(data_wkly!Z:Z,MATCH($B310,data_wkly!$C:$C,0),1)),"")</f>
        <v>-9.9999999999909051E-3</v>
      </c>
      <c r="AA310" s="152">
        <f>IFERROR(IF(INDEX(data_wkly!AA:AA,MATCH($B310,data_wkly!$C:$C,0),1)=0,"",INDEX(data_wkly!AA:AA,MATCH($B310,data_wkly!$C:$C,0),1)),"")</f>
        <v>166.26</v>
      </c>
      <c r="AB310" s="21">
        <f>IFERROR(IF(INDEX(data_wkly!AB:AB,MATCH($B310,data_wkly!$C:$C,0),1)=0,"",INDEX(data_wkly!AB:AB,MATCH($B310,data_wkly!$C:$C,0),1)),"")</f>
        <v>-0.31000000000000227</v>
      </c>
      <c r="AC310" s="21">
        <f>IFERROR(IF(INDEX(data_wkly!AC:AC,MATCH($B310,data_wkly!$C:$C,0),1)=0,"",INDEX(data_wkly!AC:AC,MATCH($B310,data_wkly!$C:$C,0),1)),"")</f>
        <v>166.41</v>
      </c>
      <c r="AD310" s="21">
        <f>IFERROR(IF(INDEX(data_wkly!AD:AD,MATCH($B310,data_wkly!$C:$C,0),1)=0,"",INDEX(data_wkly!AD:AD,MATCH($B310,data_wkly!$C:$C,0),1)),"")</f>
        <v>-0.37999999999999545</v>
      </c>
      <c r="AE310" s="157">
        <f t="shared" si="26"/>
        <v>2</v>
      </c>
      <c r="AF310" s="154" t="str">
        <f>IFERROR(IF(INDEX(data_wkly!AF:AF,MATCH($B310,data_wkly!$C:$C,0),1)=0,"",INDEX(data_wkly!AF:AF,MATCH($B310,data_wkly!$C:$C,0),1)),"")</f>
        <v/>
      </c>
      <c r="AG310" s="153" t="str">
        <f>IFERROR(IF(AF310="","",INDEX(data_wkly!AG:AG,MATCH($B310,data_wkly!$C:$C,0),1)),"")</f>
        <v/>
      </c>
      <c r="AH310" s="153" t="str">
        <f>IFERROR(IF(INDEX(data_wkly!AH:AH,MATCH($B310,data_wkly!$C:$C,0),1)=0,"",INDEX(data_wkly!AH:AH,MATCH($B310,data_wkly!$C:$C,0),1)),"")</f>
        <v/>
      </c>
      <c r="AI310" s="153" t="str">
        <f>IFERROR(IF(INDEX(data_wkly!AI:AI,MATCH($B310,data_wkly!$C:$C,0),1)=0,"",INDEX(data_wkly!AI:AI,MATCH($B310,data_wkly!$C:$C,0),1)),"")</f>
        <v/>
      </c>
      <c r="AJ310" s="153" t="str">
        <f>IFERROR(IF(AI310="","",INDEX(data_wkly!AJ:AJ,MATCH($B310,data_wkly!$C:$C,0),1)),"")</f>
        <v/>
      </c>
      <c r="AK310" s="153" t="str">
        <f>IFERROR(IF(INDEX(data_wkly!AK:AK,MATCH($B310,data_wkly!$C:$C,0),1)=0,"",INDEX(data_wkly!AK:AK,MATCH($B310,data_wkly!$C:$C,0),1)),"")</f>
        <v/>
      </c>
      <c r="AL310" s="153" t="str">
        <f>IFERROR(IF(INDEX(data_wkly!AL:AL,MATCH($B310,data_wkly!$C:$C,0),1)=0,"",INDEX(data_wkly!AL:AL,MATCH($B310,data_wkly!$C:$C,0),1)),"")</f>
        <v/>
      </c>
      <c r="AM310" s="183" t="str">
        <f>IFERROR(IF(INDEX(data_wkly!AM:AM,MATCH($B310,data_wkly!$C:$C,0),1)=0,"",INDEX(data_wkly!AM:AM,MATCH($B310,data_wkly!$C:$C,0),1)),"")</f>
        <v/>
      </c>
      <c r="AN310" s="41" t="str">
        <f t="shared" si="24"/>
        <v/>
      </c>
      <c r="AO310" s="88">
        <f t="shared" si="29"/>
        <v>2</v>
      </c>
    </row>
    <row r="311" spans="1:41">
      <c r="A311" s="88">
        <f t="shared" si="27"/>
        <v>1</v>
      </c>
      <c r="B311" s="89">
        <f t="shared" si="28"/>
        <v>43820</v>
      </c>
      <c r="C311" s="155">
        <f>IFERROR(IF(INDEX(data_wkly!D:D,MATCH($B311,data_wkly!$C:$C,0),1)=0,"",INDEX(data_wkly!D:D,MATCH($B311,data_wkly!$C:$C,0),1)),"")</f>
        <v>95146</v>
      </c>
      <c r="D311" s="21">
        <f>IFERROR(IF(INDEX(data_wkly!E:E,MATCH($B311,data_wkly!$C:$C,0),1)=0,"",INDEX(data_wkly!E:E,MATCH($B311,data_wkly!$C:$C,0),1)),"")</f>
        <v>162.88999999999999</v>
      </c>
      <c r="E311" s="21">
        <f>IF(C311="","",IFERROR(INDEX(data_wkly!F:F,MATCH($B311,data_wkly!$C:$C,0),1),""))</f>
        <v>1.0699999999999932</v>
      </c>
      <c r="F311" s="21">
        <f>IF(E311="","",IFERROR(IF(INDEX(data_wkly!G:G,MATCH($B311,data_wkly!$C:$C,0),1)=0,"",INDEX(data_wkly!G:G,MATCH($B311,data_wkly!$C:$C,0),1)),""))</f>
        <v>147.96</v>
      </c>
      <c r="G311" s="21">
        <f>IFERROR(IF(INDEX(data_wkly!H:H,MATCH($B311,data_wkly!$C:$C,0),1)=0,"",INDEX(data_wkly!H:H,MATCH($B311,data_wkly!$C:$C,0),1)),"")</f>
        <v>159.99</v>
      </c>
      <c r="H311" s="21">
        <f>IF(C311="","",IFERROR(INDEX(data_wkly!I:I,MATCH($B311,data_wkly!$C:$C,0),1),""))</f>
        <v>1.0500000000000114</v>
      </c>
      <c r="I311" s="21">
        <f>IF(H311="","",IFERROR(IF(INDEX(data_wkly!J:J,MATCH($B311,data_wkly!$C:$C,0),1)=0,"",INDEX(data_wkly!J:J,MATCH($B311,data_wkly!$C:$C,0),1)),""))</f>
        <v>145.29666666666665</v>
      </c>
      <c r="J311" s="21">
        <f>IFERROR(IF(INDEX(data_wkly!K:K,MATCH($B311,data_wkly!$C:$C,0),1)=0,"",INDEX(data_wkly!K:K,MATCH($B311,data_wkly!$C:$C,0),1)),"")</f>
        <v>83.16</v>
      </c>
      <c r="K311" s="86">
        <f>IFERROR(IF(INDEX(data_wkly!L:L,MATCH($B311,data_wkly!$C:$C,0),1)=0,"",INDEX(data_wkly!L:L,MATCH($B311,data_wkly!$C:$C,0),1)),"")</f>
        <v>11</v>
      </c>
      <c r="L311" s="156"/>
      <c r="M311" s="155">
        <f>IFERROR(IF(INDEX(data_wkly!M:M,MATCH($B311,data_wkly!$C:$C,0),1)=0,"",INDEX(data_wkly!M:M,MATCH($B311,data_wkly!$C:$C,0),1)),"")</f>
        <v>90368</v>
      </c>
      <c r="N311" s="21">
        <f>IFERROR(IF(INDEX(data_wkly!N:N,MATCH($B311,data_wkly!$C:$C,0),1)=0,"",INDEX(data_wkly!N:N,MATCH($B311,data_wkly!$C:$C,0),1)),"")</f>
        <v>163.83000000000001</v>
      </c>
      <c r="O311" s="21">
        <f>IF(M311="","",IFERROR(INDEX(data_wkly!O:O,MATCH($B311,data_wkly!$C:$C,0),1),""))</f>
        <v>0.44000000000002615</v>
      </c>
      <c r="P311" s="21">
        <f>IF(M311="","",IFERROR(IF(INDEX(data_wkly!P:P,MATCH($B311,data_wkly!$C:$C,0),1)=0,"",INDEX(data_wkly!P:P,MATCH($B311,data_wkly!$C:$C,0),1)),""))</f>
        <v>151.65666666666667</v>
      </c>
      <c r="Q311" s="21">
        <f>IFERROR(IF(INDEX(data_wkly!Q:Q,MATCH($B311,data_wkly!$C:$C,0),1)=0,"",INDEX(data_wkly!Q:Q,MATCH($B311,data_wkly!$C:$C,0),1)),"")</f>
        <v>160.91999999999999</v>
      </c>
      <c r="R311" s="21">
        <f>IF(M311="","",IFERROR(INDEX(data_wkly!R:R,MATCH($B311,data_wkly!$C:$C,0),1),""))</f>
        <v>0.41999999999998749</v>
      </c>
      <c r="S311" s="21">
        <f>IF(M311="","",IFERROR(IF(INDEX(data_wkly!S:S,MATCH($B311,data_wkly!$C:$C,0),1)=0,"",INDEX(data_wkly!S:S,MATCH($B311,data_wkly!$C:$C,0),1)),""))</f>
        <v>148.93666666666667</v>
      </c>
      <c r="T311" s="21">
        <f>IFERROR(IF(INDEX(data_wkly!T:T,MATCH($B311,data_wkly!$C:$C,0),1)=0,"",INDEX(data_wkly!T:T,MATCH($B311,data_wkly!$C:$C,0),1)),"")</f>
        <v>82.98</v>
      </c>
      <c r="U311" s="86">
        <f>IFERROR(IF(INDEX(data_wkly!U:U,MATCH($B311,data_wkly!$C:$C,0),1)=0,"",INDEX(data_wkly!U:U,MATCH($B311,data_wkly!$C:$C,0),1)),"")</f>
        <v>11.3</v>
      </c>
      <c r="V311" s="157">
        <f t="shared" si="25"/>
        <v>1</v>
      </c>
      <c r="W311" s="152">
        <f>IFERROR(IF(INDEX(data_wkly!W:W,MATCH($B311,data_wkly!$C:$C,0),1)=0,"",INDEX(data_wkly!W:W,MATCH($B311,data_wkly!$C:$C,0),1)),"")</f>
        <v>165.65280000000001</v>
      </c>
      <c r="X311" s="21">
        <f>IFERROR(IF(INDEX(data_wkly!X:X,MATCH($B311,data_wkly!$C:$C,0),1)=0,"",INDEX(data_wkly!X:X,MATCH($B311,data_wkly!$C:$C,0),1)),"")</f>
        <v>-2.1221936218239534E-2</v>
      </c>
      <c r="Y311" s="21">
        <f>IFERROR(IF(INDEX(data_wkly!Y:Y,MATCH($B311,data_wkly!$C:$C,0),1)=0,"",INDEX(data_wkly!Y:Y,MATCH($B311,data_wkly!$C:$C,0),1)),"")</f>
        <v>165.76</v>
      </c>
      <c r="Z311" s="21">
        <f>IFERROR(IF(INDEX(data_wkly!Z:Z,MATCH($B311,data_wkly!$C:$C,0),1)=0,"",INDEX(data_wkly!Z:Z,MATCH($B311,data_wkly!$C:$C,0),1)),"")</f>
        <v>-5.0000000000011369E-2</v>
      </c>
      <c r="AA311" s="152">
        <f>IFERROR(IF(INDEX(data_wkly!AA:AA,MATCH($B311,data_wkly!$C:$C,0),1)=0,"",INDEX(data_wkly!AA:AA,MATCH($B311,data_wkly!$C:$C,0),1)),"")</f>
        <v>166.6</v>
      </c>
      <c r="AB311" s="21">
        <f>IFERROR(IF(INDEX(data_wkly!AB:AB,MATCH($B311,data_wkly!$C:$C,0),1)=0,"",INDEX(data_wkly!AB:AB,MATCH($B311,data_wkly!$C:$C,0),1)),"")</f>
        <v>0.34000000000000341</v>
      </c>
      <c r="AC311" s="21">
        <f>IFERROR(IF(INDEX(data_wkly!AC:AC,MATCH($B311,data_wkly!$C:$C,0),1)=0,"",INDEX(data_wkly!AC:AC,MATCH($B311,data_wkly!$C:$C,0),1)),"")</f>
        <v>166.73</v>
      </c>
      <c r="AD311" s="21">
        <f>IFERROR(IF(INDEX(data_wkly!AD:AD,MATCH($B311,data_wkly!$C:$C,0),1)=0,"",INDEX(data_wkly!AD:AD,MATCH($B311,data_wkly!$C:$C,0),1)),"")</f>
        <v>0.31999999999999318</v>
      </c>
      <c r="AE311" s="157">
        <f t="shared" si="26"/>
        <v>1</v>
      </c>
      <c r="AF311" s="154" t="str">
        <f>IFERROR(IF(INDEX(data_wkly!AF:AF,MATCH($B311,data_wkly!$C:$C,0),1)=0,"",INDEX(data_wkly!AF:AF,MATCH($B311,data_wkly!$C:$C,0),1)),"")</f>
        <v/>
      </c>
      <c r="AG311" s="153" t="str">
        <f>IFERROR(IF(AF311="","",INDEX(data_wkly!AG:AG,MATCH($B311,data_wkly!$C:$C,0),1)),"")</f>
        <v/>
      </c>
      <c r="AH311" s="153" t="str">
        <f>IFERROR(IF(INDEX(data_wkly!AH:AH,MATCH($B311,data_wkly!$C:$C,0),1)=0,"",INDEX(data_wkly!AH:AH,MATCH($B311,data_wkly!$C:$C,0),1)),"")</f>
        <v/>
      </c>
      <c r="AI311" s="153" t="str">
        <f>IFERROR(IF(INDEX(data_wkly!AI:AI,MATCH($B311,data_wkly!$C:$C,0),1)=0,"",INDEX(data_wkly!AI:AI,MATCH($B311,data_wkly!$C:$C,0),1)),"")</f>
        <v/>
      </c>
      <c r="AJ311" s="153" t="str">
        <f>IFERROR(IF(AI311="","",INDEX(data_wkly!AJ:AJ,MATCH($B311,data_wkly!$C:$C,0),1)),"")</f>
        <v/>
      </c>
      <c r="AK311" s="153" t="str">
        <f>IFERROR(IF(INDEX(data_wkly!AK:AK,MATCH($B311,data_wkly!$C:$C,0),1)=0,"",INDEX(data_wkly!AK:AK,MATCH($B311,data_wkly!$C:$C,0),1)),"")</f>
        <v/>
      </c>
      <c r="AL311" s="153" t="str">
        <f>IFERROR(IF(INDEX(data_wkly!AL:AL,MATCH($B311,data_wkly!$C:$C,0),1)=0,"",INDEX(data_wkly!AL:AL,MATCH($B311,data_wkly!$C:$C,0),1)),"")</f>
        <v/>
      </c>
      <c r="AM311" s="183" t="str">
        <f>IFERROR(IF(INDEX(data_wkly!AM:AM,MATCH($B311,data_wkly!$C:$C,0),1)=0,"",INDEX(data_wkly!AM:AM,MATCH($B311,data_wkly!$C:$C,0),1)),"")</f>
        <v/>
      </c>
      <c r="AN311" s="41" t="str">
        <f t="shared" ref="AN311:AN374" si="30">IF(AF311="","",AO311)</f>
        <v/>
      </c>
      <c r="AO311" s="88">
        <f t="shared" si="29"/>
        <v>1</v>
      </c>
    </row>
    <row r="312" spans="1:41">
      <c r="A312" s="88">
        <f t="shared" si="27"/>
        <v>2</v>
      </c>
      <c r="B312" s="89">
        <f t="shared" si="28"/>
        <v>43827</v>
      </c>
      <c r="C312" s="155">
        <f>IFERROR(IF(INDEX(data_wkly!D:D,MATCH($B312,data_wkly!$C:$C,0),1)=0,"",INDEX(data_wkly!D:D,MATCH($B312,data_wkly!$C:$C,0),1)),"")</f>
        <v>40245</v>
      </c>
      <c r="D312" s="21">
        <f>IFERROR(IF(INDEX(data_wkly!E:E,MATCH($B312,data_wkly!$C:$C,0),1)=0,"",INDEX(data_wkly!E:E,MATCH($B312,data_wkly!$C:$C,0),1)),"")</f>
        <v>162.44</v>
      </c>
      <c r="E312" s="21">
        <f>IF(C312="","",IFERROR(INDEX(data_wkly!F:F,MATCH($B312,data_wkly!$C:$C,0),1),""))</f>
        <v>-0.44999999999998863</v>
      </c>
      <c r="F312" s="21">
        <f>IF(E312="","",IFERROR(IF(INDEX(data_wkly!G:G,MATCH($B312,data_wkly!$C:$C,0),1)=0,"",INDEX(data_wkly!G:G,MATCH($B312,data_wkly!$C:$C,0),1)),""))</f>
        <v>147.42666666666665</v>
      </c>
      <c r="G312" s="21">
        <f>IFERROR(IF(INDEX(data_wkly!H:H,MATCH($B312,data_wkly!$C:$C,0),1)=0,"",INDEX(data_wkly!H:H,MATCH($B312,data_wkly!$C:$C,0),1)),"")</f>
        <v>159.57</v>
      </c>
      <c r="H312" s="21">
        <f>IF(C312="","",IFERROR(INDEX(data_wkly!I:I,MATCH($B312,data_wkly!$C:$C,0),1),""))</f>
        <v>-0.42000000000001592</v>
      </c>
      <c r="I312" s="21">
        <f>IF(H312="","",IFERROR(IF(INDEX(data_wkly!J:J,MATCH($B312,data_wkly!$C:$C,0),1)=0,"",INDEX(data_wkly!J:J,MATCH($B312,data_wkly!$C:$C,0),1)),""))</f>
        <v>144.79</v>
      </c>
      <c r="J312" s="21">
        <f>IFERROR(IF(INDEX(data_wkly!K:K,MATCH($B312,data_wkly!$C:$C,0),1)=0,"",INDEX(data_wkly!K:K,MATCH($B312,data_wkly!$C:$C,0),1)),"")</f>
        <v>84.54</v>
      </c>
      <c r="K312" s="86">
        <f>IFERROR(IF(INDEX(data_wkly!L:L,MATCH($B312,data_wkly!$C:$C,0),1)=0,"",INDEX(data_wkly!L:L,MATCH($B312,data_wkly!$C:$C,0),1)),"")</f>
        <v>11.2</v>
      </c>
      <c r="L312" s="156"/>
      <c r="M312" s="155">
        <f>IFERROR(IF(INDEX(data_wkly!M:M,MATCH($B312,data_wkly!$C:$C,0),1)=0,"",INDEX(data_wkly!M:M,MATCH($B312,data_wkly!$C:$C,0),1)),"")</f>
        <v>42447</v>
      </c>
      <c r="N312" s="21">
        <f>IFERROR(IF(INDEX(data_wkly!N:N,MATCH($B312,data_wkly!$C:$C,0),1)=0,"",INDEX(data_wkly!N:N,MATCH($B312,data_wkly!$C:$C,0),1)),"")</f>
        <v>164.36</v>
      </c>
      <c r="O312" s="21">
        <f>IF(M312="","",IFERROR(INDEX(data_wkly!O:O,MATCH($B312,data_wkly!$C:$C,0),1),""))</f>
        <v>0.53000000000000114</v>
      </c>
      <c r="P312" s="21">
        <f>IF(M312="","",IFERROR(IF(INDEX(data_wkly!P:P,MATCH($B312,data_wkly!$C:$C,0),1)=0,"",INDEX(data_wkly!P:P,MATCH($B312,data_wkly!$C:$C,0),1)),""))</f>
        <v>151.36333333333332</v>
      </c>
      <c r="Q312" s="21">
        <f>IFERROR(IF(INDEX(data_wkly!Q:Q,MATCH($B312,data_wkly!$C:$C,0),1)=0,"",INDEX(data_wkly!Q:Q,MATCH($B312,data_wkly!$C:$C,0),1)),"")</f>
        <v>161.44</v>
      </c>
      <c r="R312" s="21">
        <f>IF(M312="","",IFERROR(INDEX(data_wkly!R:R,MATCH($B312,data_wkly!$C:$C,0),1),""))</f>
        <v>0.52000000000001023</v>
      </c>
      <c r="S312" s="21">
        <f>IF(M312="","",IFERROR(IF(INDEX(data_wkly!S:S,MATCH($B312,data_wkly!$C:$C,0),1)=0,"",INDEX(data_wkly!S:S,MATCH($B312,data_wkly!$C:$C,0),1)),""))</f>
        <v>148.66</v>
      </c>
      <c r="T312" s="21">
        <f>IFERROR(IF(INDEX(data_wkly!T:T,MATCH($B312,data_wkly!$C:$C,0),1)=0,"",INDEX(data_wkly!T:T,MATCH($B312,data_wkly!$C:$C,0),1)),"")</f>
        <v>84.11</v>
      </c>
      <c r="U312" s="86">
        <f>IFERROR(IF(INDEX(data_wkly!U:U,MATCH($B312,data_wkly!$C:$C,0),1)=0,"",INDEX(data_wkly!U:U,MATCH($B312,data_wkly!$C:$C,0),1)),"")</f>
        <v>11.5</v>
      </c>
      <c r="V312" s="157">
        <f t="shared" si="25"/>
        <v>2</v>
      </c>
      <c r="W312" s="152">
        <f>IFERROR(IF(INDEX(data_wkly!W:W,MATCH($B312,data_wkly!$C:$C,0),1)=0,"",INDEX(data_wkly!W:W,MATCH($B312,data_wkly!$C:$C,0),1)),"")</f>
        <v>165.2792</v>
      </c>
      <c r="X312" s="21">
        <f>IFERROR(IF(INDEX(data_wkly!X:X,MATCH($B312,data_wkly!$C:$C,0),1)=0,"",INDEX(data_wkly!X:X,MATCH($B312,data_wkly!$C:$C,0),1)),"")</f>
        <v>-0.37359058188408767</v>
      </c>
      <c r="Y312" s="21">
        <f>IFERROR(IF(INDEX(data_wkly!Y:Y,MATCH($B312,data_wkly!$C:$C,0),1)=0,"",INDEX(data_wkly!Y:Y,MATCH($B312,data_wkly!$C:$C,0),1)),"")</f>
        <v>165.38</v>
      </c>
      <c r="Z312" s="21">
        <f>IFERROR(IF(INDEX(data_wkly!Z:Z,MATCH($B312,data_wkly!$C:$C,0),1)=0,"",INDEX(data_wkly!Z:Z,MATCH($B312,data_wkly!$C:$C,0),1)),"")</f>
        <v>-0.37999999999999545</v>
      </c>
      <c r="AA312" s="152">
        <f>IFERROR(IF(INDEX(data_wkly!AA:AA,MATCH($B312,data_wkly!$C:$C,0),1)=0,"",INDEX(data_wkly!AA:AA,MATCH($B312,data_wkly!$C:$C,0),1)),"")</f>
        <v>165.83</v>
      </c>
      <c r="AB312" s="21">
        <f>IFERROR(IF(INDEX(data_wkly!AB:AB,MATCH($B312,data_wkly!$C:$C,0),1)=0,"",INDEX(data_wkly!AB:AB,MATCH($B312,data_wkly!$C:$C,0),1)),"")</f>
        <v>-0.76999999999998181</v>
      </c>
      <c r="AC312" s="21">
        <f>IFERROR(IF(INDEX(data_wkly!AC:AC,MATCH($B312,data_wkly!$C:$C,0),1)=0,"",INDEX(data_wkly!AC:AC,MATCH($B312,data_wkly!$C:$C,0),1)),"")</f>
        <v>165.89</v>
      </c>
      <c r="AD312" s="21">
        <f>IFERROR(IF(INDEX(data_wkly!AD:AD,MATCH($B312,data_wkly!$C:$C,0),1)=0,"",INDEX(data_wkly!AD:AD,MATCH($B312,data_wkly!$C:$C,0),1)),"")</f>
        <v>-0.84000000000000341</v>
      </c>
      <c r="AE312" s="157">
        <f t="shared" si="26"/>
        <v>2</v>
      </c>
      <c r="AF312" s="154" t="str">
        <f>IFERROR(IF(INDEX(data_wkly!AF:AF,MATCH($B312,data_wkly!$C:$C,0),1)=0,"",INDEX(data_wkly!AF:AF,MATCH($B312,data_wkly!$C:$C,0),1)),"")</f>
        <v/>
      </c>
      <c r="AG312" s="153" t="str">
        <f>IFERROR(IF(AF312="","",INDEX(data_wkly!AG:AG,MATCH($B312,data_wkly!$C:$C,0),1)),"")</f>
        <v/>
      </c>
      <c r="AH312" s="153" t="str">
        <f>IFERROR(IF(INDEX(data_wkly!AH:AH,MATCH($B312,data_wkly!$C:$C,0),1)=0,"",INDEX(data_wkly!AH:AH,MATCH($B312,data_wkly!$C:$C,0),1)),"")</f>
        <v/>
      </c>
      <c r="AI312" s="153" t="str">
        <f>IFERROR(IF(INDEX(data_wkly!AI:AI,MATCH($B312,data_wkly!$C:$C,0),1)=0,"",INDEX(data_wkly!AI:AI,MATCH($B312,data_wkly!$C:$C,0),1)),"")</f>
        <v/>
      </c>
      <c r="AJ312" s="153" t="str">
        <f>IFERROR(IF(AI312="","",INDEX(data_wkly!AJ:AJ,MATCH($B312,data_wkly!$C:$C,0),1)),"")</f>
        <v/>
      </c>
      <c r="AK312" s="153" t="str">
        <f>IFERROR(IF(INDEX(data_wkly!AK:AK,MATCH($B312,data_wkly!$C:$C,0),1)=0,"",INDEX(data_wkly!AK:AK,MATCH($B312,data_wkly!$C:$C,0),1)),"")</f>
        <v/>
      </c>
      <c r="AL312" s="153" t="str">
        <f>IFERROR(IF(INDEX(data_wkly!AL:AL,MATCH($B312,data_wkly!$C:$C,0),1)=0,"",INDEX(data_wkly!AL:AL,MATCH($B312,data_wkly!$C:$C,0),1)),"")</f>
        <v/>
      </c>
      <c r="AM312" s="183" t="str">
        <f>IFERROR(IF(INDEX(data_wkly!AM:AM,MATCH($B312,data_wkly!$C:$C,0),1)=0,"",INDEX(data_wkly!AM:AM,MATCH($B312,data_wkly!$C:$C,0),1)),"")</f>
        <v/>
      </c>
      <c r="AN312" s="41" t="str">
        <f t="shared" si="30"/>
        <v/>
      </c>
      <c r="AO312" s="88">
        <f t="shared" si="29"/>
        <v>2</v>
      </c>
    </row>
    <row r="313" spans="1:41">
      <c r="A313" s="88">
        <f t="shared" si="27"/>
        <v>1</v>
      </c>
      <c r="B313" s="89">
        <f t="shared" si="28"/>
        <v>43834</v>
      </c>
      <c r="C313" s="155">
        <f>IFERROR(IF(INDEX(data_wkly!D:D,MATCH($B313,data_wkly!$C:$C,0),1)=0,"",INDEX(data_wkly!D:D,MATCH($B313,data_wkly!$C:$C,0),1)),"")</f>
        <v>62774</v>
      </c>
      <c r="D313" s="21">
        <f>IFERROR(IF(INDEX(data_wkly!E:E,MATCH($B313,data_wkly!$C:$C,0),1)=0,"",INDEX(data_wkly!E:E,MATCH($B313,data_wkly!$C:$C,0),1)),"")</f>
        <v>162.43</v>
      </c>
      <c r="E313" s="21">
        <f>IF(C313="","",IFERROR(INDEX(data_wkly!F:F,MATCH($B313,data_wkly!$C:$C,0),1),""))</f>
        <v>-9.9999999999909051E-3</v>
      </c>
      <c r="F313" s="21">
        <f>IF(E313="","",IFERROR(IF(INDEX(data_wkly!G:G,MATCH($B313,data_wkly!$C:$C,0),1)=0,"",INDEX(data_wkly!G:G,MATCH($B313,data_wkly!$C:$C,0),1)),""))</f>
        <v>146.97</v>
      </c>
      <c r="G313" s="21">
        <f>IFERROR(IF(INDEX(data_wkly!H:H,MATCH($B313,data_wkly!$C:$C,0),1)=0,"",INDEX(data_wkly!H:H,MATCH($B313,data_wkly!$C:$C,0),1)),"")</f>
        <v>159.57</v>
      </c>
      <c r="H313" s="21">
        <f>IF(C313="","",IFERROR(INDEX(data_wkly!I:I,MATCH($B313,data_wkly!$C:$C,0),1),""))</f>
        <v>0</v>
      </c>
      <c r="I313" s="21">
        <f>IF(H313="","",IFERROR(IF(INDEX(data_wkly!J:J,MATCH($B313,data_wkly!$C:$C,0),1)=0,"",INDEX(data_wkly!J:J,MATCH($B313,data_wkly!$C:$C,0),1)),""))</f>
        <v>144.34</v>
      </c>
      <c r="J313" s="21">
        <f>IFERROR(IF(INDEX(data_wkly!K:K,MATCH($B313,data_wkly!$C:$C,0),1)=0,"",INDEX(data_wkly!K:K,MATCH($B313,data_wkly!$C:$C,0),1)),"")</f>
        <v>85.47</v>
      </c>
      <c r="K313" s="86">
        <f>IFERROR(IF(INDEX(data_wkly!L:L,MATCH($B313,data_wkly!$C:$C,0),1)=0,"",INDEX(data_wkly!L:L,MATCH($B313,data_wkly!$C:$C,0),1)),"")</f>
        <v>11.2</v>
      </c>
      <c r="L313" s="156"/>
      <c r="M313" s="155">
        <f>IFERROR(IF(INDEX(data_wkly!M:M,MATCH($B313,data_wkly!$C:$C,0),1)=0,"",INDEX(data_wkly!M:M,MATCH($B313,data_wkly!$C:$C,0),1)),"")</f>
        <v>63681</v>
      </c>
      <c r="N313" s="21">
        <f>IFERROR(IF(INDEX(data_wkly!N:N,MATCH($B313,data_wkly!$C:$C,0),1)=0,"",INDEX(data_wkly!N:N,MATCH($B313,data_wkly!$C:$C,0),1)),"")</f>
        <v>163.86</v>
      </c>
      <c r="O313" s="21">
        <f>IF(M313="","",IFERROR(INDEX(data_wkly!O:O,MATCH($B313,data_wkly!$C:$C,0),1),""))</f>
        <v>-0.5</v>
      </c>
      <c r="P313" s="21">
        <f>IF(M313="","",IFERROR(IF(INDEX(data_wkly!P:P,MATCH($B313,data_wkly!$C:$C,0),1)=0,"",INDEX(data_wkly!P:P,MATCH($B313,data_wkly!$C:$C,0),1)),""))</f>
        <v>151.1</v>
      </c>
      <c r="Q313" s="21">
        <f>IFERROR(IF(INDEX(data_wkly!Q:Q,MATCH($B313,data_wkly!$C:$C,0),1)=0,"",INDEX(data_wkly!Q:Q,MATCH($B313,data_wkly!$C:$C,0),1)),"")</f>
        <v>160.97999999999999</v>
      </c>
      <c r="R313" s="21">
        <f>IF(M313="","",IFERROR(INDEX(data_wkly!R:R,MATCH($B313,data_wkly!$C:$C,0),1),""))</f>
        <v>-0.46000000000000796</v>
      </c>
      <c r="S313" s="21">
        <f>IF(M313="","",IFERROR(IF(INDEX(data_wkly!S:S,MATCH($B313,data_wkly!$C:$C,0),1)=0,"",INDEX(data_wkly!S:S,MATCH($B313,data_wkly!$C:$C,0),1)),""))</f>
        <v>148.40333333333334</v>
      </c>
      <c r="T313" s="21">
        <f>IFERROR(IF(INDEX(data_wkly!T:T,MATCH($B313,data_wkly!$C:$C,0),1)=0,"",INDEX(data_wkly!T:T,MATCH($B313,data_wkly!$C:$C,0),1)),"")</f>
        <v>85.36</v>
      </c>
      <c r="U313" s="86">
        <f>IFERROR(IF(INDEX(data_wkly!U:U,MATCH($B313,data_wkly!$C:$C,0),1)=0,"",INDEX(data_wkly!U:U,MATCH($B313,data_wkly!$C:$C,0),1)),"")</f>
        <v>11.5</v>
      </c>
      <c r="V313" s="157">
        <f t="shared" si="25"/>
        <v>1</v>
      </c>
      <c r="W313" s="152">
        <f>IFERROR(IF(INDEX(data_wkly!W:W,MATCH($B313,data_wkly!$C:$C,0),1)=0,"",INDEX(data_wkly!W:W,MATCH($B313,data_wkly!$C:$C,0),1)),"")</f>
        <v>163.88030000000001</v>
      </c>
      <c r="X313" s="21">
        <f>IFERROR(IF(INDEX(data_wkly!X:X,MATCH($B313,data_wkly!$C:$C,0),1)=0,"",INDEX(data_wkly!X:X,MATCH($B313,data_wkly!$C:$C,0),1)),"")</f>
        <v>-1.3989101919373468</v>
      </c>
      <c r="Y313" s="21">
        <f>IFERROR(IF(INDEX(data_wkly!Y:Y,MATCH($B313,data_wkly!$C:$C,0),1)=0,"",INDEX(data_wkly!Y:Y,MATCH($B313,data_wkly!$C:$C,0),1)),"")</f>
        <v>163.96</v>
      </c>
      <c r="Z313" s="21">
        <f>IFERROR(IF(INDEX(data_wkly!Z:Z,MATCH($B313,data_wkly!$C:$C,0),1)=0,"",INDEX(data_wkly!Z:Z,MATCH($B313,data_wkly!$C:$C,0),1)),"")</f>
        <v>-1.4199999999999875</v>
      </c>
      <c r="AA313" s="152">
        <f>IFERROR(IF(INDEX(data_wkly!AA:AA,MATCH($B313,data_wkly!$C:$C,0),1)=0,"",INDEX(data_wkly!AA:AA,MATCH($B313,data_wkly!$C:$C,0),1)),"")</f>
        <v>164.52</v>
      </c>
      <c r="AB313" s="21">
        <f>IFERROR(IF(INDEX(data_wkly!AB:AB,MATCH($B313,data_wkly!$C:$C,0),1)=0,"",INDEX(data_wkly!AB:AB,MATCH($B313,data_wkly!$C:$C,0),1)),"")</f>
        <v>-1.3100000000000023</v>
      </c>
      <c r="AC313" s="21">
        <f>IFERROR(IF(INDEX(data_wkly!AC:AC,MATCH($B313,data_wkly!$C:$C,0),1)=0,"",INDEX(data_wkly!AC:AC,MATCH($B313,data_wkly!$C:$C,0),1)),"")</f>
        <v>164.53</v>
      </c>
      <c r="AD313" s="21">
        <f>IFERROR(IF(INDEX(data_wkly!AD:AD,MATCH($B313,data_wkly!$C:$C,0),1)=0,"",INDEX(data_wkly!AD:AD,MATCH($B313,data_wkly!$C:$C,0),1)),"")</f>
        <v>-1.3599999999999852</v>
      </c>
      <c r="AE313" s="157">
        <f t="shared" si="26"/>
        <v>1</v>
      </c>
      <c r="AF313" s="154" t="str">
        <f>IFERROR(IF(INDEX(data_wkly!AF:AF,MATCH($B313,data_wkly!$C:$C,0),1)=0,"",INDEX(data_wkly!AF:AF,MATCH($B313,data_wkly!$C:$C,0),1)),"")</f>
        <v/>
      </c>
      <c r="AG313" s="153" t="str">
        <f>IFERROR(IF(AF313="","",INDEX(data_wkly!AG:AG,MATCH($B313,data_wkly!$C:$C,0),1)),"")</f>
        <v/>
      </c>
      <c r="AH313" s="153" t="str">
        <f>IFERROR(IF(INDEX(data_wkly!AH:AH,MATCH($B313,data_wkly!$C:$C,0),1)=0,"",INDEX(data_wkly!AH:AH,MATCH($B313,data_wkly!$C:$C,0),1)),"")</f>
        <v/>
      </c>
      <c r="AI313" s="153" t="str">
        <f>IFERROR(IF(INDEX(data_wkly!AI:AI,MATCH($B313,data_wkly!$C:$C,0),1)=0,"",INDEX(data_wkly!AI:AI,MATCH($B313,data_wkly!$C:$C,0),1)),"")</f>
        <v/>
      </c>
      <c r="AJ313" s="153" t="str">
        <f>IFERROR(IF(AI313="","",INDEX(data_wkly!AJ:AJ,MATCH($B313,data_wkly!$C:$C,0),1)),"")</f>
        <v/>
      </c>
      <c r="AK313" s="153" t="str">
        <f>IFERROR(IF(INDEX(data_wkly!AK:AK,MATCH($B313,data_wkly!$C:$C,0),1)=0,"",INDEX(data_wkly!AK:AK,MATCH($B313,data_wkly!$C:$C,0),1)),"")</f>
        <v/>
      </c>
      <c r="AL313" s="153" t="str">
        <f>IFERROR(IF(INDEX(data_wkly!AL:AL,MATCH($B313,data_wkly!$C:$C,0),1)=0,"",INDEX(data_wkly!AL:AL,MATCH($B313,data_wkly!$C:$C,0),1)),"")</f>
        <v/>
      </c>
      <c r="AM313" s="183" t="str">
        <f>IFERROR(IF(INDEX(data_wkly!AM:AM,MATCH($B313,data_wkly!$C:$C,0),1)=0,"",INDEX(data_wkly!AM:AM,MATCH($B313,data_wkly!$C:$C,0),1)),"")</f>
        <v/>
      </c>
      <c r="AN313" s="41" t="str">
        <f t="shared" si="30"/>
        <v/>
      </c>
      <c r="AO313" s="88">
        <f t="shared" si="29"/>
        <v>1</v>
      </c>
    </row>
    <row r="314" spans="1:41">
      <c r="A314" s="88">
        <f t="shared" si="27"/>
        <v>2</v>
      </c>
      <c r="B314" s="89">
        <f t="shared" si="28"/>
        <v>43841</v>
      </c>
      <c r="C314" s="155">
        <f>IFERROR(IF(INDEX(data_wkly!D:D,MATCH($B314,data_wkly!$C:$C,0),1)=0,"",INDEX(data_wkly!D:D,MATCH($B314,data_wkly!$C:$C,0),1)),"")</f>
        <v>83537</v>
      </c>
      <c r="D314" s="21">
        <f>IFERROR(IF(INDEX(data_wkly!E:E,MATCH($B314,data_wkly!$C:$C,0),1)=0,"",INDEX(data_wkly!E:E,MATCH($B314,data_wkly!$C:$C,0),1)),"")</f>
        <v>162.4</v>
      </c>
      <c r="E314" s="21">
        <f>IF(C314="","",IFERROR(INDEX(data_wkly!F:F,MATCH($B314,data_wkly!$C:$C,0),1),""))</f>
        <v>-3.0000000000001137E-2</v>
      </c>
      <c r="F314" s="21">
        <f>IF(E314="","",IFERROR(IF(INDEX(data_wkly!G:G,MATCH($B314,data_wkly!$C:$C,0),1)=0,"",INDEX(data_wkly!G:G,MATCH($B314,data_wkly!$C:$C,0),1)),""))</f>
        <v>146.25</v>
      </c>
      <c r="G314" s="21">
        <f>IFERROR(IF(INDEX(data_wkly!H:H,MATCH($B314,data_wkly!$C:$C,0),1)=0,"",INDEX(data_wkly!H:H,MATCH($B314,data_wkly!$C:$C,0),1)),"")</f>
        <v>159.55000000000001</v>
      </c>
      <c r="H314" s="21">
        <f>IF(C314="","",IFERROR(INDEX(data_wkly!I:I,MATCH($B314,data_wkly!$C:$C,0),1),""))</f>
        <v>-1.999999999998181E-2</v>
      </c>
      <c r="I314" s="21">
        <f>IF(H314="","",IFERROR(IF(INDEX(data_wkly!J:J,MATCH($B314,data_wkly!$C:$C,0),1)=0,"",INDEX(data_wkly!J:J,MATCH($B314,data_wkly!$C:$C,0),1)),""))</f>
        <v>143.64000000000001</v>
      </c>
      <c r="J314" s="21">
        <f>IFERROR(IF(INDEX(data_wkly!K:K,MATCH($B314,data_wkly!$C:$C,0),1)=0,"",INDEX(data_wkly!K:K,MATCH($B314,data_wkly!$C:$C,0),1)),"")</f>
        <v>86.43</v>
      </c>
      <c r="K314" s="86">
        <f>IFERROR(IF(INDEX(data_wkly!L:L,MATCH($B314,data_wkly!$C:$C,0),1)=0,"",INDEX(data_wkly!L:L,MATCH($B314,data_wkly!$C:$C,0),1)),"")</f>
        <v>11.3</v>
      </c>
      <c r="L314" s="156"/>
      <c r="M314" s="155">
        <f>IFERROR(IF(INDEX(data_wkly!M:M,MATCH($B314,data_wkly!$C:$C,0),1)=0,"",INDEX(data_wkly!M:M,MATCH($B314,data_wkly!$C:$C,0),1)),"")</f>
        <v>84053</v>
      </c>
      <c r="N314" s="21">
        <f>IFERROR(IF(INDEX(data_wkly!N:N,MATCH($B314,data_wkly!$C:$C,0),1)=0,"",INDEX(data_wkly!N:N,MATCH($B314,data_wkly!$C:$C,0),1)),"")</f>
        <v>163.97</v>
      </c>
      <c r="O314" s="21">
        <f>IF(M314="","",IFERROR(INDEX(data_wkly!O:O,MATCH($B314,data_wkly!$C:$C,0),1),""))</f>
        <v>0.10999999999998522</v>
      </c>
      <c r="P314" s="21">
        <f>IF(M314="","",IFERROR(IF(INDEX(data_wkly!P:P,MATCH($B314,data_wkly!$C:$C,0),1)=0,"",INDEX(data_wkly!P:P,MATCH($B314,data_wkly!$C:$C,0),1)),""))</f>
        <v>150.15333333333331</v>
      </c>
      <c r="Q314" s="21">
        <f>IFERROR(IF(INDEX(data_wkly!Q:Q,MATCH($B314,data_wkly!$C:$C,0),1)=0,"",INDEX(data_wkly!Q:Q,MATCH($B314,data_wkly!$C:$C,0),1)),"")</f>
        <v>161.1</v>
      </c>
      <c r="R314" s="21">
        <f>IF(M314="","",IFERROR(INDEX(data_wkly!R:R,MATCH($B314,data_wkly!$C:$C,0),1),""))</f>
        <v>0.12000000000000455</v>
      </c>
      <c r="S314" s="21">
        <f>IF(M314="","",IFERROR(IF(INDEX(data_wkly!S:S,MATCH($B314,data_wkly!$C:$C,0),1)=0,"",INDEX(data_wkly!S:S,MATCH($B314,data_wkly!$C:$C,0),1)),""))</f>
        <v>147.47999999999999</v>
      </c>
      <c r="T314" s="21">
        <f>IFERROR(IF(INDEX(data_wkly!T:T,MATCH($B314,data_wkly!$C:$C,0),1)=0,"",INDEX(data_wkly!T:T,MATCH($B314,data_wkly!$C:$C,0),1)),"")</f>
        <v>86.38</v>
      </c>
      <c r="U314" s="86">
        <f>IFERROR(IF(INDEX(data_wkly!U:U,MATCH($B314,data_wkly!$C:$C,0),1)=0,"",INDEX(data_wkly!U:U,MATCH($B314,data_wkly!$C:$C,0),1)),"")</f>
        <v>11.6</v>
      </c>
      <c r="V314" s="157">
        <f t="shared" si="25"/>
        <v>2</v>
      </c>
      <c r="W314" s="152">
        <f>IFERROR(IF(INDEX(data_wkly!W:W,MATCH($B314,data_wkly!$C:$C,0),1)=0,"",INDEX(data_wkly!W:W,MATCH($B314,data_wkly!$C:$C,0),1)),"")</f>
        <v>160.6927</v>
      </c>
      <c r="X314" s="21">
        <f>IFERROR(IF(INDEX(data_wkly!X:X,MATCH($B314,data_wkly!$C:$C,0),1)=0,"",INDEX(data_wkly!X:X,MATCH($B314,data_wkly!$C:$C,0),1)),"")</f>
        <v>-3.1875858744319885</v>
      </c>
      <c r="Y314" s="21">
        <f>IFERROR(IF(INDEX(data_wkly!Y:Y,MATCH($B314,data_wkly!$C:$C,0),1)=0,"",INDEX(data_wkly!Y:Y,MATCH($B314,data_wkly!$C:$C,0),1)),"")</f>
        <v>160.66999999999999</v>
      </c>
      <c r="Z314" s="21">
        <f>IFERROR(IF(INDEX(data_wkly!Z:Z,MATCH($B314,data_wkly!$C:$C,0),1)=0,"",INDEX(data_wkly!Z:Z,MATCH($B314,data_wkly!$C:$C,0),1)),"")</f>
        <v>-3.2900000000000205</v>
      </c>
      <c r="AA314" s="152">
        <f>IFERROR(IF(INDEX(data_wkly!AA:AA,MATCH($B314,data_wkly!$C:$C,0),1)=0,"",INDEX(data_wkly!AA:AA,MATCH($B314,data_wkly!$C:$C,0),1)),"")</f>
        <v>162.77000000000001</v>
      </c>
      <c r="AB314" s="21">
        <f>IFERROR(IF(INDEX(data_wkly!AB:AB,MATCH($B314,data_wkly!$C:$C,0),1)=0,"",INDEX(data_wkly!AB:AB,MATCH($B314,data_wkly!$C:$C,0),1)),"")</f>
        <v>-1.75</v>
      </c>
      <c r="AC314" s="21">
        <f>IFERROR(IF(INDEX(data_wkly!AC:AC,MATCH($B314,data_wkly!$C:$C,0),1)=0,"",INDEX(data_wkly!AC:AC,MATCH($B314,data_wkly!$C:$C,0),1)),"")</f>
        <v>162.68</v>
      </c>
      <c r="AD314" s="21">
        <f>IFERROR(IF(INDEX(data_wkly!AD:AD,MATCH($B314,data_wkly!$C:$C,0),1)=0,"",INDEX(data_wkly!AD:AD,MATCH($B314,data_wkly!$C:$C,0),1)),"")</f>
        <v>-1.8499999999999943</v>
      </c>
      <c r="AE314" s="157">
        <f t="shared" si="26"/>
        <v>2</v>
      </c>
      <c r="AF314" s="154" t="str">
        <f>IFERROR(IF(INDEX(data_wkly!AF:AF,MATCH($B314,data_wkly!$C:$C,0),1)=0,"",INDEX(data_wkly!AF:AF,MATCH($B314,data_wkly!$C:$C,0),1)),"")</f>
        <v/>
      </c>
      <c r="AG314" s="153" t="str">
        <f>IFERROR(IF(AF314="","",INDEX(data_wkly!AG:AG,MATCH($B314,data_wkly!$C:$C,0),1)),"")</f>
        <v/>
      </c>
      <c r="AH314" s="153" t="str">
        <f>IFERROR(IF(INDEX(data_wkly!AH:AH,MATCH($B314,data_wkly!$C:$C,0),1)=0,"",INDEX(data_wkly!AH:AH,MATCH($B314,data_wkly!$C:$C,0),1)),"")</f>
        <v/>
      </c>
      <c r="AI314" s="153" t="str">
        <f>IFERROR(IF(INDEX(data_wkly!AI:AI,MATCH($B314,data_wkly!$C:$C,0),1)=0,"",INDEX(data_wkly!AI:AI,MATCH($B314,data_wkly!$C:$C,0),1)),"")</f>
        <v/>
      </c>
      <c r="AJ314" s="153" t="str">
        <f>IFERROR(IF(AI314="","",INDEX(data_wkly!AJ:AJ,MATCH($B314,data_wkly!$C:$C,0),1)),"")</f>
        <v/>
      </c>
      <c r="AK314" s="153" t="str">
        <f>IFERROR(IF(INDEX(data_wkly!AK:AK,MATCH($B314,data_wkly!$C:$C,0),1)=0,"",INDEX(data_wkly!AK:AK,MATCH($B314,data_wkly!$C:$C,0),1)),"")</f>
        <v/>
      </c>
      <c r="AL314" s="153" t="str">
        <f>IFERROR(IF(INDEX(data_wkly!AL:AL,MATCH($B314,data_wkly!$C:$C,0),1)=0,"",INDEX(data_wkly!AL:AL,MATCH($B314,data_wkly!$C:$C,0),1)),"")</f>
        <v/>
      </c>
      <c r="AM314" s="183" t="str">
        <f>IFERROR(IF(INDEX(data_wkly!AM:AM,MATCH($B314,data_wkly!$C:$C,0),1)=0,"",INDEX(data_wkly!AM:AM,MATCH($B314,data_wkly!$C:$C,0),1)),"")</f>
        <v/>
      </c>
      <c r="AN314" s="41" t="str">
        <f t="shared" si="30"/>
        <v/>
      </c>
      <c r="AO314" s="88">
        <f t="shared" si="29"/>
        <v>2</v>
      </c>
    </row>
    <row r="315" spans="1:41">
      <c r="A315" s="88">
        <f t="shared" si="27"/>
        <v>1</v>
      </c>
      <c r="B315" s="89">
        <f t="shared" si="28"/>
        <v>43848</v>
      </c>
      <c r="C315" s="155">
        <f>IFERROR(IF(INDEX(data_wkly!D:D,MATCH($B315,data_wkly!$C:$C,0),1)=0,"",INDEX(data_wkly!D:D,MATCH($B315,data_wkly!$C:$C,0),1)),"")</f>
        <v>84564</v>
      </c>
      <c r="D315" s="21">
        <f>IFERROR(IF(INDEX(data_wkly!E:E,MATCH($B315,data_wkly!$C:$C,0),1)=0,"",INDEX(data_wkly!E:E,MATCH($B315,data_wkly!$C:$C,0),1)),"")</f>
        <v>162.31</v>
      </c>
      <c r="E315" s="21">
        <f>IF(C315="","",IFERROR(INDEX(data_wkly!F:F,MATCH($B315,data_wkly!$C:$C,0),1),""))</f>
        <v>-9.0000000000003411E-2</v>
      </c>
      <c r="F315" s="21">
        <f>IF(E315="","",IFERROR(IF(INDEX(data_wkly!G:G,MATCH($B315,data_wkly!$C:$C,0),1)=0,"",INDEX(data_wkly!G:G,MATCH($B315,data_wkly!$C:$C,0),1)),""))</f>
        <v>145.87666666666667</v>
      </c>
      <c r="G315" s="21">
        <f>IFERROR(IF(INDEX(data_wkly!H:H,MATCH($B315,data_wkly!$C:$C,0),1)=0,"",INDEX(data_wkly!H:H,MATCH($B315,data_wkly!$C:$C,0),1)),"")</f>
        <v>159.46</v>
      </c>
      <c r="H315" s="21">
        <f>IF(C315="","",IFERROR(INDEX(data_wkly!I:I,MATCH($B315,data_wkly!$C:$C,0),1),""))</f>
        <v>-9.0000000000003411E-2</v>
      </c>
      <c r="I315" s="21">
        <f>IF(H315="","",IFERROR(IF(INDEX(data_wkly!J:J,MATCH($B315,data_wkly!$C:$C,0),1)=0,"",INDEX(data_wkly!J:J,MATCH($B315,data_wkly!$C:$C,0),1)),""))</f>
        <v>143.27333333333331</v>
      </c>
      <c r="J315" s="21">
        <f>IFERROR(IF(INDEX(data_wkly!K:K,MATCH($B315,data_wkly!$C:$C,0),1)=0,"",INDEX(data_wkly!K:K,MATCH($B315,data_wkly!$C:$C,0),1)),"")</f>
        <v>86.3</v>
      </c>
      <c r="K315" s="86">
        <f>IFERROR(IF(INDEX(data_wkly!L:L,MATCH($B315,data_wkly!$C:$C,0),1)=0,"",INDEX(data_wkly!L:L,MATCH($B315,data_wkly!$C:$C,0),1)),"")</f>
        <v>11.3</v>
      </c>
      <c r="L315" s="156"/>
      <c r="M315" s="155">
        <f>IFERROR(IF(INDEX(data_wkly!M:M,MATCH($B315,data_wkly!$C:$C,0),1)=0,"",INDEX(data_wkly!M:M,MATCH($B315,data_wkly!$C:$C,0),1)),"")</f>
        <v>85625</v>
      </c>
      <c r="N315" s="21">
        <f>IFERROR(IF(INDEX(data_wkly!N:N,MATCH($B315,data_wkly!$C:$C,0),1)=0,"",INDEX(data_wkly!N:N,MATCH($B315,data_wkly!$C:$C,0),1)),"")</f>
        <v>164.39</v>
      </c>
      <c r="O315" s="21">
        <f>IF(M315="","",IFERROR(INDEX(data_wkly!O:O,MATCH($B315,data_wkly!$C:$C,0),1),""))</f>
        <v>0.41999999999998749</v>
      </c>
      <c r="P315" s="21">
        <f>IF(M315="","",IFERROR(IF(INDEX(data_wkly!P:P,MATCH($B315,data_wkly!$C:$C,0),1)=0,"",INDEX(data_wkly!P:P,MATCH($B315,data_wkly!$C:$C,0),1)),""))</f>
        <v>149.48666666666665</v>
      </c>
      <c r="Q315" s="21">
        <f>IFERROR(IF(INDEX(data_wkly!Q:Q,MATCH($B315,data_wkly!$C:$C,0),1)=0,"",INDEX(data_wkly!Q:Q,MATCH($B315,data_wkly!$C:$C,0),1)),"")</f>
        <v>161.51</v>
      </c>
      <c r="R315" s="21">
        <f>IF(M315="","",IFERROR(INDEX(data_wkly!R:R,MATCH($B315,data_wkly!$C:$C,0),1),""))</f>
        <v>0.40999999999999659</v>
      </c>
      <c r="S315" s="21">
        <f>IF(M315="","",IFERROR(IF(INDEX(data_wkly!S:S,MATCH($B315,data_wkly!$C:$C,0),1)=0,"",INDEX(data_wkly!S:S,MATCH($B315,data_wkly!$C:$C,0),1)),""))</f>
        <v>146.82666666666668</v>
      </c>
      <c r="T315" s="21">
        <f>IFERROR(IF(INDEX(data_wkly!T:T,MATCH($B315,data_wkly!$C:$C,0),1)=0,"",INDEX(data_wkly!T:T,MATCH($B315,data_wkly!$C:$C,0),1)),"")</f>
        <v>85.93</v>
      </c>
      <c r="U315" s="86">
        <f>IFERROR(IF(INDEX(data_wkly!U:U,MATCH($B315,data_wkly!$C:$C,0),1)=0,"",INDEX(data_wkly!U:U,MATCH($B315,data_wkly!$C:$C,0),1)),"")</f>
        <v>11.6</v>
      </c>
      <c r="V315" s="157">
        <f t="shared" si="25"/>
        <v>1</v>
      </c>
      <c r="W315" s="152">
        <f>IFERROR(IF(INDEX(data_wkly!W:W,MATCH($B315,data_wkly!$C:$C,0),1)=0,"",INDEX(data_wkly!W:W,MATCH($B315,data_wkly!$C:$C,0),1)),"")</f>
        <v>157.4573</v>
      </c>
      <c r="X315" s="21">
        <f>IFERROR(IF(INDEX(data_wkly!X:X,MATCH($B315,data_wkly!$C:$C,0),1)=0,"",INDEX(data_wkly!X:X,MATCH($B315,data_wkly!$C:$C,0),1)),"")</f>
        <v>-3.2354104018997134</v>
      </c>
      <c r="Y315" s="21">
        <f>IFERROR(IF(INDEX(data_wkly!Y:Y,MATCH($B315,data_wkly!$C:$C,0),1)=0,"",INDEX(data_wkly!Y:Y,MATCH($B315,data_wkly!$C:$C,0),1)),"")</f>
        <v>157.33000000000001</v>
      </c>
      <c r="Z315" s="21">
        <f>IFERROR(IF(INDEX(data_wkly!Z:Z,MATCH($B315,data_wkly!$C:$C,0),1)=0,"",INDEX(data_wkly!Z:Z,MATCH($B315,data_wkly!$C:$C,0),1)),"")</f>
        <v>-3.339999999999975</v>
      </c>
      <c r="AA315" s="152">
        <f>IFERROR(IF(INDEX(data_wkly!AA:AA,MATCH($B315,data_wkly!$C:$C,0),1)=0,"",INDEX(data_wkly!AA:AA,MATCH($B315,data_wkly!$C:$C,0),1)),"")</f>
        <v>158.63999999999999</v>
      </c>
      <c r="AB315" s="21">
        <f>IFERROR(IF(INDEX(data_wkly!AB:AB,MATCH($B315,data_wkly!$C:$C,0),1)=0,"",INDEX(data_wkly!AB:AB,MATCH($B315,data_wkly!$C:$C,0),1)),"")</f>
        <v>-4.1300000000000239</v>
      </c>
      <c r="AC315" s="21">
        <f>IFERROR(IF(INDEX(data_wkly!AC:AC,MATCH($B315,data_wkly!$C:$C,0),1)=0,"",INDEX(data_wkly!AC:AC,MATCH($B315,data_wkly!$C:$C,0),1)),"")</f>
        <v>158.33000000000001</v>
      </c>
      <c r="AD315" s="21">
        <f>IFERROR(IF(INDEX(data_wkly!AD:AD,MATCH($B315,data_wkly!$C:$C,0),1)=0,"",INDEX(data_wkly!AD:AD,MATCH($B315,data_wkly!$C:$C,0),1)),"")</f>
        <v>-4.3499999999999943</v>
      </c>
      <c r="AE315" s="157">
        <f t="shared" si="26"/>
        <v>1</v>
      </c>
      <c r="AF315" s="154" t="str">
        <f>IFERROR(IF(INDEX(data_wkly!AF:AF,MATCH($B315,data_wkly!$C:$C,0),1)=0,"",INDEX(data_wkly!AF:AF,MATCH($B315,data_wkly!$C:$C,0),1)),"")</f>
        <v/>
      </c>
      <c r="AG315" s="153" t="str">
        <f>IFERROR(IF(AF315="","",INDEX(data_wkly!AG:AG,MATCH($B315,data_wkly!$C:$C,0),1)),"")</f>
        <v/>
      </c>
      <c r="AH315" s="153" t="str">
        <f>IFERROR(IF(INDEX(data_wkly!AH:AH,MATCH($B315,data_wkly!$C:$C,0),1)=0,"",INDEX(data_wkly!AH:AH,MATCH($B315,data_wkly!$C:$C,0),1)),"")</f>
        <v/>
      </c>
      <c r="AI315" s="153" t="str">
        <f>IFERROR(IF(INDEX(data_wkly!AI:AI,MATCH($B315,data_wkly!$C:$C,0),1)=0,"",INDEX(data_wkly!AI:AI,MATCH($B315,data_wkly!$C:$C,0),1)),"")</f>
        <v/>
      </c>
      <c r="AJ315" s="153" t="str">
        <f>IFERROR(IF(AI315="","",INDEX(data_wkly!AJ:AJ,MATCH($B315,data_wkly!$C:$C,0),1)),"")</f>
        <v/>
      </c>
      <c r="AK315" s="153" t="str">
        <f>IFERROR(IF(INDEX(data_wkly!AK:AK,MATCH($B315,data_wkly!$C:$C,0),1)=0,"",INDEX(data_wkly!AK:AK,MATCH($B315,data_wkly!$C:$C,0),1)),"")</f>
        <v/>
      </c>
      <c r="AL315" s="153" t="str">
        <f>IFERROR(IF(INDEX(data_wkly!AL:AL,MATCH($B315,data_wkly!$C:$C,0),1)=0,"",INDEX(data_wkly!AL:AL,MATCH($B315,data_wkly!$C:$C,0),1)),"")</f>
        <v/>
      </c>
      <c r="AM315" s="183" t="str">
        <f>IFERROR(IF(INDEX(data_wkly!AM:AM,MATCH($B315,data_wkly!$C:$C,0),1)=0,"",INDEX(data_wkly!AM:AM,MATCH($B315,data_wkly!$C:$C,0),1)),"")</f>
        <v/>
      </c>
      <c r="AN315" s="41" t="str">
        <f t="shared" si="30"/>
        <v/>
      </c>
      <c r="AO315" s="88">
        <f t="shared" si="29"/>
        <v>1</v>
      </c>
    </row>
    <row r="316" spans="1:41">
      <c r="A316" s="88">
        <f t="shared" si="27"/>
        <v>2</v>
      </c>
      <c r="B316" s="89">
        <f t="shared" si="28"/>
        <v>43855</v>
      </c>
      <c r="C316" s="155">
        <f>IFERROR(IF(INDEX(data_wkly!D:D,MATCH($B316,data_wkly!$C:$C,0),1)=0,"",INDEX(data_wkly!D:D,MATCH($B316,data_wkly!$C:$C,0),1)),"")</f>
        <v>83241</v>
      </c>
      <c r="D316" s="21">
        <f>IFERROR(IF(INDEX(data_wkly!E:E,MATCH($B316,data_wkly!$C:$C,0),1)=0,"",INDEX(data_wkly!E:E,MATCH($B316,data_wkly!$C:$C,0),1)),"")</f>
        <v>162.54</v>
      </c>
      <c r="E316" s="21">
        <f>IF(C316="","",IFERROR(INDEX(data_wkly!F:F,MATCH($B316,data_wkly!$C:$C,0),1),""))</f>
        <v>0.22999999999998977</v>
      </c>
      <c r="F316" s="21">
        <f>IF(E316="","",IFERROR(IF(INDEX(data_wkly!G:G,MATCH($B316,data_wkly!$C:$C,0),1)=0,"",INDEX(data_wkly!G:G,MATCH($B316,data_wkly!$C:$C,0),1)),""))</f>
        <v>145.36666666666667</v>
      </c>
      <c r="G316" s="21">
        <f>IFERROR(IF(INDEX(data_wkly!H:H,MATCH($B316,data_wkly!$C:$C,0),1)=0,"",INDEX(data_wkly!H:H,MATCH($B316,data_wkly!$C:$C,0),1)),"")</f>
        <v>159.66999999999999</v>
      </c>
      <c r="H316" s="21">
        <f>IF(C316="","",IFERROR(INDEX(data_wkly!I:I,MATCH($B316,data_wkly!$C:$C,0),1),""))</f>
        <v>0.20999999999997954</v>
      </c>
      <c r="I316" s="21">
        <f>IF(H316="","",IFERROR(IF(INDEX(data_wkly!J:J,MATCH($B316,data_wkly!$C:$C,0),1)=0,"",INDEX(data_wkly!J:J,MATCH($B316,data_wkly!$C:$C,0),1)),""))</f>
        <v>142.76666666666668</v>
      </c>
      <c r="J316" s="21">
        <f>IFERROR(IF(INDEX(data_wkly!K:K,MATCH($B316,data_wkly!$C:$C,0),1)=0,"",INDEX(data_wkly!K:K,MATCH($B316,data_wkly!$C:$C,0),1)),"")</f>
        <v>85.75</v>
      </c>
      <c r="K316" s="86">
        <f>IFERROR(IF(INDEX(data_wkly!L:L,MATCH($B316,data_wkly!$C:$C,0),1)=0,"",INDEX(data_wkly!L:L,MATCH($B316,data_wkly!$C:$C,0),1)),"")</f>
        <v>11.2</v>
      </c>
      <c r="L316" s="156"/>
      <c r="M316" s="155">
        <f>IFERROR(IF(INDEX(data_wkly!M:M,MATCH($B316,data_wkly!$C:$C,0),1)=0,"",INDEX(data_wkly!M:M,MATCH($B316,data_wkly!$C:$C,0),1)),"")</f>
        <v>83735</v>
      </c>
      <c r="N316" s="21">
        <f>IFERROR(IF(INDEX(data_wkly!N:N,MATCH($B316,data_wkly!$C:$C,0),1)=0,"",INDEX(data_wkly!N:N,MATCH($B316,data_wkly!$C:$C,0),1)),"")</f>
        <v>164.74</v>
      </c>
      <c r="O316" s="21">
        <f>IF(M316="","",IFERROR(INDEX(data_wkly!O:O,MATCH($B316,data_wkly!$C:$C,0),1),""))</f>
        <v>0.35000000000002274</v>
      </c>
      <c r="P316" s="21">
        <f>IF(M316="","",IFERROR(IF(INDEX(data_wkly!P:P,MATCH($B316,data_wkly!$C:$C,0),1)=0,"",INDEX(data_wkly!P:P,MATCH($B316,data_wkly!$C:$C,0),1)),""))</f>
        <v>149.35999999999999</v>
      </c>
      <c r="Q316" s="21">
        <f>IFERROR(IF(INDEX(data_wkly!Q:Q,MATCH($B316,data_wkly!$C:$C,0),1)=0,"",INDEX(data_wkly!Q:Q,MATCH($B316,data_wkly!$C:$C,0),1)),"")</f>
        <v>161.84</v>
      </c>
      <c r="R316" s="21">
        <f>IF(M316="","",IFERROR(INDEX(data_wkly!R:R,MATCH($B316,data_wkly!$C:$C,0),1),""))</f>
        <v>0.33000000000001251</v>
      </c>
      <c r="S316" s="21">
        <f>IF(M316="","",IFERROR(IF(INDEX(data_wkly!S:S,MATCH($B316,data_wkly!$C:$C,0),1)=0,"",INDEX(data_wkly!S:S,MATCH($B316,data_wkly!$C:$C,0),1)),""))</f>
        <v>146.69333333333333</v>
      </c>
      <c r="T316" s="21">
        <f>IFERROR(IF(INDEX(data_wkly!T:T,MATCH($B316,data_wkly!$C:$C,0),1)=0,"",INDEX(data_wkly!T:T,MATCH($B316,data_wkly!$C:$C,0),1)),"")</f>
        <v>85.15</v>
      </c>
      <c r="U316" s="86">
        <f>IFERROR(IF(INDEX(data_wkly!U:U,MATCH($B316,data_wkly!$C:$C,0),1)=0,"",INDEX(data_wkly!U:U,MATCH($B316,data_wkly!$C:$C,0),1)),"")</f>
        <v>11.5</v>
      </c>
      <c r="V316" s="157">
        <f t="shared" si="25"/>
        <v>2</v>
      </c>
      <c r="W316" s="152">
        <f>IFERROR(IF(INDEX(data_wkly!W:W,MATCH($B316,data_wkly!$C:$C,0),1)=0,"",INDEX(data_wkly!W:W,MATCH($B316,data_wkly!$C:$C,0),1)),"")</f>
        <v>154.40520000000001</v>
      </c>
      <c r="X316" s="21">
        <f>IFERROR(IF(INDEX(data_wkly!X:X,MATCH($B316,data_wkly!$C:$C,0),1)=0,"",INDEX(data_wkly!X:X,MATCH($B316,data_wkly!$C:$C,0),1)),"")</f>
        <v>-3.0520990855211778</v>
      </c>
      <c r="Y316" s="21">
        <f>IFERROR(IF(INDEX(data_wkly!Y:Y,MATCH($B316,data_wkly!$C:$C,0),1)=0,"",INDEX(data_wkly!Y:Y,MATCH($B316,data_wkly!$C:$C,0),1)),"")</f>
        <v>154.19</v>
      </c>
      <c r="Z316" s="21">
        <f>IFERROR(IF(INDEX(data_wkly!Z:Z,MATCH($B316,data_wkly!$C:$C,0),1)=0,"",INDEX(data_wkly!Z:Z,MATCH($B316,data_wkly!$C:$C,0),1)),"")</f>
        <v>-3.1400000000000148</v>
      </c>
      <c r="AA316" s="152">
        <f>IFERROR(IF(INDEX(data_wkly!AA:AA,MATCH($B316,data_wkly!$C:$C,0),1)=0,"",INDEX(data_wkly!AA:AA,MATCH($B316,data_wkly!$C:$C,0),1)),"")</f>
        <v>155.37</v>
      </c>
      <c r="AB316" s="21">
        <f>IFERROR(IF(INDEX(data_wkly!AB:AB,MATCH($B316,data_wkly!$C:$C,0),1)=0,"",INDEX(data_wkly!AB:AB,MATCH($B316,data_wkly!$C:$C,0),1)),"")</f>
        <v>-3.2699999999999818</v>
      </c>
      <c r="AC316" s="21">
        <f>IFERROR(IF(INDEX(data_wkly!AC:AC,MATCH($B316,data_wkly!$C:$C,0),1)=0,"",INDEX(data_wkly!AC:AC,MATCH($B316,data_wkly!$C:$C,0),1)),"")</f>
        <v>154.87</v>
      </c>
      <c r="AD316" s="21">
        <f>IFERROR(IF(INDEX(data_wkly!AD:AD,MATCH($B316,data_wkly!$C:$C,0),1)=0,"",INDEX(data_wkly!AD:AD,MATCH($B316,data_wkly!$C:$C,0),1)),"")</f>
        <v>-3.460000000000008</v>
      </c>
      <c r="AE316" s="157">
        <f t="shared" si="26"/>
        <v>2</v>
      </c>
      <c r="AF316" s="154" t="str">
        <f>IFERROR(IF(INDEX(data_wkly!AF:AF,MATCH($B316,data_wkly!$C:$C,0),1)=0,"",INDEX(data_wkly!AF:AF,MATCH($B316,data_wkly!$C:$C,0),1)),"")</f>
        <v/>
      </c>
      <c r="AG316" s="153" t="str">
        <f>IFERROR(IF(AF316="","",INDEX(data_wkly!AG:AG,MATCH($B316,data_wkly!$C:$C,0),1)),"")</f>
        <v/>
      </c>
      <c r="AH316" s="153" t="str">
        <f>IFERROR(IF(INDEX(data_wkly!AH:AH,MATCH($B316,data_wkly!$C:$C,0),1)=0,"",INDEX(data_wkly!AH:AH,MATCH($B316,data_wkly!$C:$C,0),1)),"")</f>
        <v/>
      </c>
      <c r="AI316" s="153" t="str">
        <f>IFERROR(IF(INDEX(data_wkly!AI:AI,MATCH($B316,data_wkly!$C:$C,0),1)=0,"",INDEX(data_wkly!AI:AI,MATCH($B316,data_wkly!$C:$C,0),1)),"")</f>
        <v/>
      </c>
      <c r="AJ316" s="153" t="str">
        <f>IFERROR(IF(AI316="","",INDEX(data_wkly!AJ:AJ,MATCH($B316,data_wkly!$C:$C,0),1)),"")</f>
        <v/>
      </c>
      <c r="AK316" s="153" t="str">
        <f>IFERROR(IF(INDEX(data_wkly!AK:AK,MATCH($B316,data_wkly!$C:$C,0),1)=0,"",INDEX(data_wkly!AK:AK,MATCH($B316,data_wkly!$C:$C,0),1)),"")</f>
        <v/>
      </c>
      <c r="AL316" s="153" t="str">
        <f>IFERROR(IF(INDEX(data_wkly!AL:AL,MATCH($B316,data_wkly!$C:$C,0),1)=0,"",INDEX(data_wkly!AL:AL,MATCH($B316,data_wkly!$C:$C,0),1)),"")</f>
        <v/>
      </c>
      <c r="AM316" s="183" t="str">
        <f>IFERROR(IF(INDEX(data_wkly!AM:AM,MATCH($B316,data_wkly!$C:$C,0),1)=0,"",INDEX(data_wkly!AM:AM,MATCH($B316,data_wkly!$C:$C,0),1)),"")</f>
        <v/>
      </c>
      <c r="AN316" s="41" t="str">
        <f t="shared" si="30"/>
        <v/>
      </c>
      <c r="AO316" s="88">
        <f t="shared" si="29"/>
        <v>2</v>
      </c>
    </row>
    <row r="317" spans="1:41">
      <c r="A317" s="88">
        <f t="shared" si="27"/>
        <v>1</v>
      </c>
      <c r="B317" s="89">
        <f t="shared" si="28"/>
        <v>43862</v>
      </c>
      <c r="C317" s="155">
        <f>IFERROR(IF(INDEX(data_wkly!D:D,MATCH($B317,data_wkly!$C:$C,0),1)=0,"",INDEX(data_wkly!D:D,MATCH($B317,data_wkly!$C:$C,0),1)),"")</f>
        <v>82230</v>
      </c>
      <c r="D317" s="21">
        <f>IFERROR(IF(INDEX(data_wkly!E:E,MATCH($B317,data_wkly!$C:$C,0),1)=0,"",INDEX(data_wkly!E:E,MATCH($B317,data_wkly!$C:$C,0),1)),"")</f>
        <v>162.61000000000001</v>
      </c>
      <c r="E317" s="21">
        <f>IF(C317="","",IFERROR(INDEX(data_wkly!F:F,MATCH($B317,data_wkly!$C:$C,0),1),""))</f>
        <v>7.00000000000216E-2</v>
      </c>
      <c r="F317" s="21">
        <f>IF(E317="","",IFERROR(IF(INDEX(data_wkly!G:G,MATCH($B317,data_wkly!$C:$C,0),1)=0,"",INDEX(data_wkly!G:G,MATCH($B317,data_wkly!$C:$C,0),1)),""))</f>
        <v>144.97000000000003</v>
      </c>
      <c r="G317" s="21">
        <f>IFERROR(IF(INDEX(data_wkly!H:H,MATCH($B317,data_wkly!$C:$C,0),1)=0,"",INDEX(data_wkly!H:H,MATCH($B317,data_wkly!$C:$C,0),1)),"")</f>
        <v>159.74</v>
      </c>
      <c r="H317" s="21">
        <f>IF(C317="","",IFERROR(INDEX(data_wkly!I:I,MATCH($B317,data_wkly!$C:$C,0),1),""))</f>
        <v>7.00000000000216E-2</v>
      </c>
      <c r="I317" s="21">
        <f>IF(H317="","",IFERROR(IF(INDEX(data_wkly!J:J,MATCH($B317,data_wkly!$C:$C,0),1)=0,"",INDEX(data_wkly!J:J,MATCH($B317,data_wkly!$C:$C,0),1)),""))</f>
        <v>142.37</v>
      </c>
      <c r="J317" s="21">
        <f>IFERROR(IF(INDEX(data_wkly!K:K,MATCH($B317,data_wkly!$C:$C,0),1)=0,"",INDEX(data_wkly!K:K,MATCH($B317,data_wkly!$C:$C,0),1)),"")</f>
        <v>85.57</v>
      </c>
      <c r="K317" s="86">
        <f>IFERROR(IF(INDEX(data_wkly!L:L,MATCH($B317,data_wkly!$C:$C,0),1)=0,"",INDEX(data_wkly!L:L,MATCH($B317,data_wkly!$C:$C,0),1)),"")</f>
        <v>11.1</v>
      </c>
      <c r="L317" s="156"/>
      <c r="M317" s="155">
        <f>IFERROR(IF(INDEX(data_wkly!M:M,MATCH($B317,data_wkly!$C:$C,0),1)=0,"",INDEX(data_wkly!M:M,MATCH($B317,data_wkly!$C:$C,0),1)),"")</f>
        <v>83300</v>
      </c>
      <c r="N317" s="21">
        <f>IFERROR(IF(INDEX(data_wkly!N:N,MATCH($B317,data_wkly!$C:$C,0),1)=0,"",INDEX(data_wkly!N:N,MATCH($B317,data_wkly!$C:$C,0),1)),"")</f>
        <v>164.41</v>
      </c>
      <c r="O317" s="21">
        <f>IF(M317="","",IFERROR(INDEX(data_wkly!O:O,MATCH($B317,data_wkly!$C:$C,0),1),""))</f>
        <v>-0.33000000000001251</v>
      </c>
      <c r="P317" s="21">
        <f>IF(M317="","",IFERROR(IF(INDEX(data_wkly!P:P,MATCH($B317,data_wkly!$C:$C,0),1)=0,"",INDEX(data_wkly!P:P,MATCH($B317,data_wkly!$C:$C,0),1)),""))</f>
        <v>148.88999999999999</v>
      </c>
      <c r="Q317" s="21">
        <f>IFERROR(IF(INDEX(data_wkly!Q:Q,MATCH($B317,data_wkly!$C:$C,0),1)=0,"",INDEX(data_wkly!Q:Q,MATCH($B317,data_wkly!$C:$C,0),1)),"")</f>
        <v>161.51</v>
      </c>
      <c r="R317" s="21">
        <f>IF(M317="","",IFERROR(INDEX(data_wkly!R:R,MATCH($B317,data_wkly!$C:$C,0),1),""))</f>
        <v>-0.33000000000001251</v>
      </c>
      <c r="S317" s="21">
        <f>IF(M317="","",IFERROR(IF(INDEX(data_wkly!S:S,MATCH($B317,data_wkly!$C:$C,0),1)=0,"",INDEX(data_wkly!S:S,MATCH($B317,data_wkly!$C:$C,0),1)),""))</f>
        <v>146.22666666666666</v>
      </c>
      <c r="T317" s="21">
        <f>IFERROR(IF(INDEX(data_wkly!T:T,MATCH($B317,data_wkly!$C:$C,0),1)=0,"",INDEX(data_wkly!T:T,MATCH($B317,data_wkly!$C:$C,0),1)),"")</f>
        <v>85.14</v>
      </c>
      <c r="U317" s="86">
        <f>IFERROR(IF(INDEX(data_wkly!U:U,MATCH($B317,data_wkly!$C:$C,0),1)=0,"",INDEX(data_wkly!U:U,MATCH($B317,data_wkly!$C:$C,0),1)),"")</f>
        <v>11.4</v>
      </c>
      <c r="V317" s="157">
        <f t="shared" si="25"/>
        <v>1</v>
      </c>
      <c r="W317" s="152">
        <f>IFERROR(IF(INDEX(data_wkly!W:W,MATCH($B317,data_wkly!$C:$C,0),1)=0,"",INDEX(data_wkly!W:W,MATCH($B317,data_wkly!$C:$C,0),1)),"")</f>
        <v>153.98060000000001</v>
      </c>
      <c r="X317" s="21">
        <f>IFERROR(IF(INDEX(data_wkly!X:X,MATCH($B317,data_wkly!$C:$C,0),1)=0,"",INDEX(data_wkly!X:X,MATCH($B317,data_wkly!$C:$C,0),1)),"")</f>
        <v>-0.42457291368498318</v>
      </c>
      <c r="Y317" s="21">
        <f>IFERROR(IF(INDEX(data_wkly!Y:Y,MATCH($B317,data_wkly!$C:$C,0),1)=0,"",INDEX(data_wkly!Y:Y,MATCH($B317,data_wkly!$C:$C,0),1)),"")</f>
        <v>153.74</v>
      </c>
      <c r="Z317" s="21">
        <f>IFERROR(IF(INDEX(data_wkly!Z:Z,MATCH($B317,data_wkly!$C:$C,0),1)=0,"",INDEX(data_wkly!Z:Z,MATCH($B317,data_wkly!$C:$C,0),1)),"")</f>
        <v>-0.44999999999998863</v>
      </c>
      <c r="AA317" s="152">
        <f>IFERROR(IF(INDEX(data_wkly!AA:AA,MATCH($B317,data_wkly!$C:$C,0),1)=0,"",INDEX(data_wkly!AA:AA,MATCH($B317,data_wkly!$C:$C,0),1)),"")</f>
        <v>154.33000000000001</v>
      </c>
      <c r="AB317" s="21">
        <f>IFERROR(IF(INDEX(data_wkly!AB:AB,MATCH($B317,data_wkly!$C:$C,0),1)=0,"",INDEX(data_wkly!AB:AB,MATCH($B317,data_wkly!$C:$C,0),1)),"")</f>
        <v>-1.039999999999992</v>
      </c>
      <c r="AC317" s="21">
        <f>IFERROR(IF(INDEX(data_wkly!AC:AC,MATCH($B317,data_wkly!$C:$C,0),1)=0,"",INDEX(data_wkly!AC:AC,MATCH($B317,data_wkly!$C:$C,0),1)),"")</f>
        <v>153.77000000000001</v>
      </c>
      <c r="AD317" s="21">
        <f>IFERROR(IF(INDEX(data_wkly!AD:AD,MATCH($B317,data_wkly!$C:$C,0),1)=0,"",INDEX(data_wkly!AD:AD,MATCH($B317,data_wkly!$C:$C,0),1)),"")</f>
        <v>-1.0999999999999943</v>
      </c>
      <c r="AE317" s="157">
        <f t="shared" si="26"/>
        <v>1</v>
      </c>
      <c r="AF317" s="154" t="str">
        <f>IFERROR(IF(INDEX(data_wkly!AF:AF,MATCH($B317,data_wkly!$C:$C,0),1)=0,"",INDEX(data_wkly!AF:AF,MATCH($B317,data_wkly!$C:$C,0),1)),"")</f>
        <v/>
      </c>
      <c r="AG317" s="153" t="str">
        <f>IFERROR(IF(AF317="","",INDEX(data_wkly!AG:AG,MATCH($B317,data_wkly!$C:$C,0),1)),"")</f>
        <v/>
      </c>
      <c r="AH317" s="153" t="str">
        <f>IFERROR(IF(INDEX(data_wkly!AH:AH,MATCH($B317,data_wkly!$C:$C,0),1)=0,"",INDEX(data_wkly!AH:AH,MATCH($B317,data_wkly!$C:$C,0),1)),"")</f>
        <v/>
      </c>
      <c r="AI317" s="153" t="str">
        <f>IFERROR(IF(INDEX(data_wkly!AI:AI,MATCH($B317,data_wkly!$C:$C,0),1)=0,"",INDEX(data_wkly!AI:AI,MATCH($B317,data_wkly!$C:$C,0),1)),"")</f>
        <v/>
      </c>
      <c r="AJ317" s="153" t="str">
        <f>IFERROR(IF(AI317="","",INDEX(data_wkly!AJ:AJ,MATCH($B317,data_wkly!$C:$C,0),1)),"")</f>
        <v/>
      </c>
      <c r="AK317" s="153" t="str">
        <f>IFERROR(IF(INDEX(data_wkly!AK:AK,MATCH($B317,data_wkly!$C:$C,0),1)=0,"",INDEX(data_wkly!AK:AK,MATCH($B317,data_wkly!$C:$C,0),1)),"")</f>
        <v/>
      </c>
      <c r="AL317" s="153" t="str">
        <f>IFERROR(IF(INDEX(data_wkly!AL:AL,MATCH($B317,data_wkly!$C:$C,0),1)=0,"",INDEX(data_wkly!AL:AL,MATCH($B317,data_wkly!$C:$C,0),1)),"")</f>
        <v/>
      </c>
      <c r="AM317" s="183" t="str">
        <f>IFERROR(IF(INDEX(data_wkly!AM:AM,MATCH($B317,data_wkly!$C:$C,0),1)=0,"",INDEX(data_wkly!AM:AM,MATCH($B317,data_wkly!$C:$C,0),1)),"")</f>
        <v/>
      </c>
      <c r="AN317" s="41" t="str">
        <f t="shared" si="30"/>
        <v/>
      </c>
      <c r="AO317" s="88">
        <f t="shared" si="29"/>
        <v>1</v>
      </c>
    </row>
    <row r="318" spans="1:41">
      <c r="A318" s="88">
        <f t="shared" si="27"/>
        <v>2</v>
      </c>
      <c r="B318" s="89">
        <f t="shared" si="28"/>
        <v>43869</v>
      </c>
      <c r="C318" s="155">
        <f>IFERROR(IF(INDEX(data_wkly!D:D,MATCH($B318,data_wkly!$C:$C,0),1)=0,"",INDEX(data_wkly!D:D,MATCH($B318,data_wkly!$C:$C,0),1)),"")</f>
        <v>81097</v>
      </c>
      <c r="D318" s="21">
        <f>IFERROR(IF(INDEX(data_wkly!E:E,MATCH($B318,data_wkly!$C:$C,0),1)=0,"",INDEX(data_wkly!E:E,MATCH($B318,data_wkly!$C:$C,0),1)),"")</f>
        <v>162.74</v>
      </c>
      <c r="E318" s="21">
        <f>IF(C318="","",IFERROR(INDEX(data_wkly!F:F,MATCH($B318,data_wkly!$C:$C,0),1),""))</f>
        <v>0.12999999999999545</v>
      </c>
      <c r="F318" s="21">
        <f>IF(E318="","",IFERROR(IF(INDEX(data_wkly!G:G,MATCH($B318,data_wkly!$C:$C,0),1)=0,"",INDEX(data_wkly!G:G,MATCH($B318,data_wkly!$C:$C,0),1)),""))</f>
        <v>144.43999999999997</v>
      </c>
      <c r="G318" s="21">
        <f>IFERROR(IF(INDEX(data_wkly!H:H,MATCH($B318,data_wkly!$C:$C,0),1)=0,"",INDEX(data_wkly!H:H,MATCH($B318,data_wkly!$C:$C,0),1)),"")</f>
        <v>159.87</v>
      </c>
      <c r="H318" s="21">
        <f>IF(C318="","",IFERROR(INDEX(data_wkly!I:I,MATCH($B318,data_wkly!$C:$C,0),1),""))</f>
        <v>0.12999999999999545</v>
      </c>
      <c r="I318" s="21">
        <f>IF(H318="","",IFERROR(IF(INDEX(data_wkly!J:J,MATCH($B318,data_wkly!$C:$C,0),1)=0,"",INDEX(data_wkly!J:J,MATCH($B318,data_wkly!$C:$C,0),1)),""))</f>
        <v>141.85666666666668</v>
      </c>
      <c r="J318" s="21">
        <f>IFERROR(IF(INDEX(data_wkly!K:K,MATCH($B318,data_wkly!$C:$C,0),1)=0,"",INDEX(data_wkly!K:K,MATCH($B318,data_wkly!$C:$C,0),1)),"")</f>
        <v>85.85</v>
      </c>
      <c r="K318" s="86">
        <f>IFERROR(IF(INDEX(data_wkly!L:L,MATCH($B318,data_wkly!$C:$C,0),1)=0,"",INDEX(data_wkly!L:L,MATCH($B318,data_wkly!$C:$C,0),1)),"")</f>
        <v>11.2</v>
      </c>
      <c r="L318" s="156"/>
      <c r="M318" s="155">
        <f>IFERROR(IF(INDEX(data_wkly!M:M,MATCH($B318,data_wkly!$C:$C,0),1)=0,"",INDEX(data_wkly!M:M,MATCH($B318,data_wkly!$C:$C,0),1)),"")</f>
        <v>82559</v>
      </c>
      <c r="N318" s="21">
        <f>IFERROR(IF(INDEX(data_wkly!N:N,MATCH($B318,data_wkly!$C:$C,0),1)=0,"",INDEX(data_wkly!N:N,MATCH($B318,data_wkly!$C:$C,0),1)),"")</f>
        <v>164.64</v>
      </c>
      <c r="O318" s="21">
        <f>IF(M318="","",IFERROR(INDEX(data_wkly!O:O,MATCH($B318,data_wkly!$C:$C,0),1),""))</f>
        <v>0.22999999999998977</v>
      </c>
      <c r="P318" s="21">
        <f>IF(M318="","",IFERROR(IF(INDEX(data_wkly!P:P,MATCH($B318,data_wkly!$C:$C,0),1)=0,"",INDEX(data_wkly!P:P,MATCH($B318,data_wkly!$C:$C,0),1)),""))</f>
        <v>148.44666666666669</v>
      </c>
      <c r="Q318" s="21">
        <f>IFERROR(IF(INDEX(data_wkly!Q:Q,MATCH($B318,data_wkly!$C:$C,0),1)=0,"",INDEX(data_wkly!Q:Q,MATCH($B318,data_wkly!$C:$C,0),1)),"")</f>
        <v>161.74</v>
      </c>
      <c r="R318" s="21">
        <f>IF(M318="","",IFERROR(INDEX(data_wkly!R:R,MATCH($B318,data_wkly!$C:$C,0),1),""))</f>
        <v>0.23000000000001819</v>
      </c>
      <c r="S318" s="21">
        <f>IF(M318="","",IFERROR(IF(INDEX(data_wkly!S:S,MATCH($B318,data_wkly!$C:$C,0),1)=0,"",INDEX(data_wkly!S:S,MATCH($B318,data_wkly!$C:$C,0),1)),""))</f>
        <v>145.79333333333332</v>
      </c>
      <c r="T318" s="21">
        <f>IFERROR(IF(INDEX(data_wkly!T:T,MATCH($B318,data_wkly!$C:$C,0),1)=0,"",INDEX(data_wkly!T:T,MATCH($B318,data_wkly!$C:$C,0),1)),"")</f>
        <v>85.21</v>
      </c>
      <c r="U318" s="86">
        <f>IFERROR(IF(INDEX(data_wkly!U:U,MATCH($B318,data_wkly!$C:$C,0),1)=0,"",INDEX(data_wkly!U:U,MATCH($B318,data_wkly!$C:$C,0),1)),"")</f>
        <v>11.5</v>
      </c>
      <c r="V318" s="157">
        <f t="shared" si="25"/>
        <v>2</v>
      </c>
      <c r="W318" s="152" t="str">
        <f>IFERROR(IF(INDEX(data_wkly!W:W,MATCH($B318,data_wkly!$C:$C,0),1)=0,"",INDEX(data_wkly!W:W,MATCH($B318,data_wkly!$C:$C,0),1)),"")</f>
        <v>na</v>
      </c>
      <c r="X318" s="21" t="str">
        <f>IFERROR(IF(INDEX(data_wkly!X:X,MATCH($B318,data_wkly!$C:$C,0),1)=0,"",INDEX(data_wkly!X:X,MATCH($B318,data_wkly!$C:$C,0),1)),"")</f>
        <v>na</v>
      </c>
      <c r="Y318" s="21">
        <f>IFERROR(IF(INDEX(data_wkly!Y:Y,MATCH($B318,data_wkly!$C:$C,0),1)=0,"",INDEX(data_wkly!Y:Y,MATCH($B318,data_wkly!$C:$C,0),1)),"")</f>
        <v>155.82</v>
      </c>
      <c r="Z318" s="21">
        <f>IFERROR(IF(INDEX(data_wkly!Z:Z,MATCH($B318,data_wkly!$C:$C,0),1)=0,"",INDEX(data_wkly!Z:Z,MATCH($B318,data_wkly!$C:$C,0),1)),"")</f>
        <v>2.0799999999999841</v>
      </c>
      <c r="AA318" s="152" t="str">
        <f>IFERROR(IF(INDEX(data_wkly!AA:AA,MATCH($B318,data_wkly!$C:$C,0),1)=0,"",INDEX(data_wkly!AA:AA,MATCH($B318,data_wkly!$C:$C,0),1)),"")</f>
        <v>na</v>
      </c>
      <c r="AB318" s="21" t="str">
        <f>IFERROR(IF(INDEX(data_wkly!AB:AB,MATCH($B318,data_wkly!$C:$C,0),1)=0,"",INDEX(data_wkly!AB:AB,MATCH($B318,data_wkly!$C:$C,0),1)),"")</f>
        <v>na</v>
      </c>
      <c r="AC318" s="21">
        <f>IFERROR(IF(INDEX(data_wkly!AC:AC,MATCH($B318,data_wkly!$C:$C,0),1)=0,"",INDEX(data_wkly!AC:AC,MATCH($B318,data_wkly!$C:$C,0),1)),"")</f>
        <v>155.49</v>
      </c>
      <c r="AD318" s="21">
        <f>IFERROR(IF(INDEX(data_wkly!AD:AD,MATCH($B318,data_wkly!$C:$C,0),1)=0,"",INDEX(data_wkly!AD:AD,MATCH($B318,data_wkly!$C:$C,0),1)),"")</f>
        <v>1.7199999999999989</v>
      </c>
      <c r="AE318" s="157">
        <f t="shared" si="26"/>
        <v>2</v>
      </c>
      <c r="AF318" s="154" t="str">
        <f>IFERROR(IF(INDEX(data_wkly!AF:AF,MATCH($B318,data_wkly!$C:$C,0),1)=0,"",INDEX(data_wkly!AF:AF,MATCH($B318,data_wkly!$C:$C,0),1)),"")</f>
        <v/>
      </c>
      <c r="AG318" s="153" t="str">
        <f>IFERROR(IF(AF318="","",INDEX(data_wkly!AG:AG,MATCH($B318,data_wkly!$C:$C,0),1)),"")</f>
        <v/>
      </c>
      <c r="AH318" s="153" t="str">
        <f>IFERROR(IF(INDEX(data_wkly!AH:AH,MATCH($B318,data_wkly!$C:$C,0),1)=0,"",INDEX(data_wkly!AH:AH,MATCH($B318,data_wkly!$C:$C,0),1)),"")</f>
        <v/>
      </c>
      <c r="AI318" s="153" t="str">
        <f>IFERROR(IF(INDEX(data_wkly!AI:AI,MATCH($B318,data_wkly!$C:$C,0),1)=0,"",INDEX(data_wkly!AI:AI,MATCH($B318,data_wkly!$C:$C,0),1)),"")</f>
        <v/>
      </c>
      <c r="AJ318" s="153" t="str">
        <f>IFERROR(IF(AI318="","",INDEX(data_wkly!AJ:AJ,MATCH($B318,data_wkly!$C:$C,0),1)),"")</f>
        <v/>
      </c>
      <c r="AK318" s="153" t="str">
        <f>IFERROR(IF(INDEX(data_wkly!AK:AK,MATCH($B318,data_wkly!$C:$C,0),1)=0,"",INDEX(data_wkly!AK:AK,MATCH($B318,data_wkly!$C:$C,0),1)),"")</f>
        <v/>
      </c>
      <c r="AL318" s="153" t="str">
        <f>IFERROR(IF(INDEX(data_wkly!AL:AL,MATCH($B318,data_wkly!$C:$C,0),1)=0,"",INDEX(data_wkly!AL:AL,MATCH($B318,data_wkly!$C:$C,0),1)),"")</f>
        <v/>
      </c>
      <c r="AM318" s="183" t="str">
        <f>IFERROR(IF(INDEX(data_wkly!AM:AM,MATCH($B318,data_wkly!$C:$C,0),1)=0,"",INDEX(data_wkly!AM:AM,MATCH($B318,data_wkly!$C:$C,0),1)),"")</f>
        <v/>
      </c>
      <c r="AN318" s="41" t="str">
        <f t="shared" si="30"/>
        <v/>
      </c>
      <c r="AO318" s="88">
        <f t="shared" si="29"/>
        <v>2</v>
      </c>
    </row>
    <row r="319" spans="1:41">
      <c r="A319" s="88">
        <f t="shared" si="27"/>
        <v>1</v>
      </c>
      <c r="B319" s="89">
        <f t="shared" si="28"/>
        <v>43876</v>
      </c>
      <c r="C319" s="155">
        <f>IFERROR(IF(INDEX(data_wkly!D:D,MATCH($B319,data_wkly!$C:$C,0),1)=0,"",INDEX(data_wkly!D:D,MATCH($B319,data_wkly!$C:$C,0),1)),"")</f>
        <v>80383</v>
      </c>
      <c r="D319" s="21">
        <f>IFERROR(IF(INDEX(data_wkly!E:E,MATCH($B319,data_wkly!$C:$C,0),1)=0,"",INDEX(data_wkly!E:E,MATCH($B319,data_wkly!$C:$C,0),1)),"")</f>
        <v>162.78</v>
      </c>
      <c r="E319" s="21">
        <f>IF(C319="","",IFERROR(INDEX(data_wkly!F:F,MATCH($B319,data_wkly!$C:$C,0),1),""))</f>
        <v>3.9999999999992042E-2</v>
      </c>
      <c r="F319" s="21">
        <f>IF(E319="","",IFERROR(IF(INDEX(data_wkly!G:G,MATCH($B319,data_wkly!$C:$C,0),1)=0,"",INDEX(data_wkly!G:G,MATCH($B319,data_wkly!$C:$C,0),1)),""))</f>
        <v>144.46</v>
      </c>
      <c r="G319" s="21">
        <f>IFERROR(IF(INDEX(data_wkly!H:H,MATCH($B319,data_wkly!$C:$C,0),1)=0,"",INDEX(data_wkly!H:H,MATCH($B319,data_wkly!$C:$C,0),1)),"")</f>
        <v>159.91</v>
      </c>
      <c r="H319" s="21">
        <f>IF(C319="","",IFERROR(INDEX(data_wkly!I:I,MATCH($B319,data_wkly!$C:$C,0),1),""))</f>
        <v>3.9999999999992042E-2</v>
      </c>
      <c r="I319" s="21">
        <f>IF(H319="","",IFERROR(IF(INDEX(data_wkly!J:J,MATCH($B319,data_wkly!$C:$C,0),1)=0,"",INDEX(data_wkly!J:J,MATCH($B319,data_wkly!$C:$C,0),1)),""))</f>
        <v>141.87333333333333</v>
      </c>
      <c r="J319" s="21">
        <f>IFERROR(IF(INDEX(data_wkly!K:K,MATCH($B319,data_wkly!$C:$C,0),1)=0,"",INDEX(data_wkly!K:K,MATCH($B319,data_wkly!$C:$C,0),1)),"")</f>
        <v>85.71</v>
      </c>
      <c r="K319" s="86">
        <f>IFERROR(IF(INDEX(data_wkly!L:L,MATCH($B319,data_wkly!$C:$C,0),1)=0,"",INDEX(data_wkly!L:L,MATCH($B319,data_wkly!$C:$C,0),1)),"")</f>
        <v>11.1</v>
      </c>
      <c r="L319" s="156"/>
      <c r="M319" s="155">
        <f>IFERROR(IF(INDEX(data_wkly!M:M,MATCH($B319,data_wkly!$C:$C,0),1)=0,"",INDEX(data_wkly!M:M,MATCH($B319,data_wkly!$C:$C,0),1)),"")</f>
        <v>84605</v>
      </c>
      <c r="N319" s="21">
        <f>IFERROR(IF(INDEX(data_wkly!N:N,MATCH($B319,data_wkly!$C:$C,0),1)=0,"",INDEX(data_wkly!N:N,MATCH($B319,data_wkly!$C:$C,0),1)),"")</f>
        <v>164.92</v>
      </c>
      <c r="O319" s="21">
        <f>IF(M319="","",IFERROR(INDEX(data_wkly!O:O,MATCH($B319,data_wkly!$C:$C,0),1),""))</f>
        <v>0.28000000000000114</v>
      </c>
      <c r="P319" s="21">
        <f>IF(M319="","",IFERROR(IF(INDEX(data_wkly!P:P,MATCH($B319,data_wkly!$C:$C,0),1)=0,"",INDEX(data_wkly!P:P,MATCH($B319,data_wkly!$C:$C,0),1)),""))</f>
        <v>148.66999999999999</v>
      </c>
      <c r="Q319" s="21">
        <f>IFERROR(IF(INDEX(data_wkly!Q:Q,MATCH($B319,data_wkly!$C:$C,0),1)=0,"",INDEX(data_wkly!Q:Q,MATCH($B319,data_wkly!$C:$C,0),1)),"")</f>
        <v>162.01</v>
      </c>
      <c r="R319" s="21">
        <f>IF(M319="","",IFERROR(INDEX(data_wkly!R:R,MATCH($B319,data_wkly!$C:$C,0),1),""))</f>
        <v>0.26999999999998181</v>
      </c>
      <c r="S319" s="21">
        <f>IF(M319="","",IFERROR(IF(INDEX(data_wkly!S:S,MATCH($B319,data_wkly!$C:$C,0),1)=0,"",INDEX(data_wkly!S:S,MATCH($B319,data_wkly!$C:$C,0),1)),""))</f>
        <v>146.01</v>
      </c>
      <c r="T319" s="21">
        <f>IFERROR(IF(INDEX(data_wkly!T:T,MATCH($B319,data_wkly!$C:$C,0),1)=0,"",INDEX(data_wkly!T:T,MATCH($B319,data_wkly!$C:$C,0),1)),"")</f>
        <v>85.29</v>
      </c>
      <c r="U319" s="86">
        <f>IFERROR(IF(INDEX(data_wkly!U:U,MATCH($B319,data_wkly!$C:$C,0),1)=0,"",INDEX(data_wkly!U:U,MATCH($B319,data_wkly!$C:$C,0),1)),"")</f>
        <v>11.4</v>
      </c>
      <c r="V319" s="157">
        <f t="shared" si="25"/>
        <v>1</v>
      </c>
      <c r="W319" s="152" t="str">
        <f>IFERROR(IF(INDEX(data_wkly!W:W,MATCH($B319,data_wkly!$C:$C,0),1)=0,"",INDEX(data_wkly!W:W,MATCH($B319,data_wkly!$C:$C,0),1)),"")</f>
        <v>na</v>
      </c>
      <c r="X319" s="21" t="str">
        <f>IFERROR(IF(INDEX(data_wkly!X:X,MATCH($B319,data_wkly!$C:$C,0),1)=0,"",INDEX(data_wkly!X:X,MATCH($B319,data_wkly!$C:$C,0),1)),"")</f>
        <v>na</v>
      </c>
      <c r="Y319" s="21">
        <f>IFERROR(IF(INDEX(data_wkly!Y:Y,MATCH($B319,data_wkly!$C:$C,0),1)=0,"",INDEX(data_wkly!Y:Y,MATCH($B319,data_wkly!$C:$C,0),1)),"")</f>
        <v>155.79</v>
      </c>
      <c r="Z319" s="21">
        <f>IFERROR(IF(INDEX(data_wkly!Z:Z,MATCH($B319,data_wkly!$C:$C,0),1)=0,"",INDEX(data_wkly!Z:Z,MATCH($B319,data_wkly!$C:$C,0),1)),"")</f>
        <v>-3.0000000000001137E-2</v>
      </c>
      <c r="AA319" s="152" t="str">
        <f>IFERROR(IF(INDEX(data_wkly!AA:AA,MATCH($B319,data_wkly!$C:$C,0),1)=0,"",INDEX(data_wkly!AA:AA,MATCH($B319,data_wkly!$C:$C,0),1)),"")</f>
        <v>na</v>
      </c>
      <c r="AB319" s="21" t="str">
        <f>IFERROR(IF(INDEX(data_wkly!AB:AB,MATCH($B319,data_wkly!$C:$C,0),1)=0,"",INDEX(data_wkly!AB:AB,MATCH($B319,data_wkly!$C:$C,0),1)),"")</f>
        <v>na</v>
      </c>
      <c r="AC319" s="21">
        <f>IFERROR(IF(INDEX(data_wkly!AC:AC,MATCH($B319,data_wkly!$C:$C,0),1)=0,"",INDEX(data_wkly!AC:AC,MATCH($B319,data_wkly!$C:$C,0),1)),"")</f>
        <v>154.94999999999999</v>
      </c>
      <c r="AD319" s="21">
        <f>IFERROR(IF(INDEX(data_wkly!AD:AD,MATCH($B319,data_wkly!$C:$C,0),1)=0,"",INDEX(data_wkly!AD:AD,MATCH($B319,data_wkly!$C:$C,0),1)),"")</f>
        <v>-0.54000000000002046</v>
      </c>
      <c r="AE319" s="157">
        <f t="shared" si="26"/>
        <v>1</v>
      </c>
      <c r="AF319" s="154" t="str">
        <f>IFERROR(IF(INDEX(data_wkly!AF:AF,MATCH($B319,data_wkly!$C:$C,0),1)=0,"",INDEX(data_wkly!AF:AF,MATCH($B319,data_wkly!$C:$C,0),1)),"")</f>
        <v/>
      </c>
      <c r="AG319" s="153" t="str">
        <f>IFERROR(IF(AF319="","",INDEX(data_wkly!AG:AG,MATCH($B319,data_wkly!$C:$C,0),1)),"")</f>
        <v/>
      </c>
      <c r="AH319" s="153" t="str">
        <f>IFERROR(IF(INDEX(data_wkly!AH:AH,MATCH($B319,data_wkly!$C:$C,0),1)=0,"",INDEX(data_wkly!AH:AH,MATCH($B319,data_wkly!$C:$C,0),1)),"")</f>
        <v/>
      </c>
      <c r="AI319" s="153" t="str">
        <f>IFERROR(IF(INDEX(data_wkly!AI:AI,MATCH($B319,data_wkly!$C:$C,0),1)=0,"",INDEX(data_wkly!AI:AI,MATCH($B319,data_wkly!$C:$C,0),1)),"")</f>
        <v/>
      </c>
      <c r="AJ319" s="153" t="str">
        <f>IFERROR(IF(AI319="","",INDEX(data_wkly!AJ:AJ,MATCH($B319,data_wkly!$C:$C,0),1)),"")</f>
        <v/>
      </c>
      <c r="AK319" s="153" t="str">
        <f>IFERROR(IF(INDEX(data_wkly!AK:AK,MATCH($B319,data_wkly!$C:$C,0),1)=0,"",INDEX(data_wkly!AK:AK,MATCH($B319,data_wkly!$C:$C,0),1)),"")</f>
        <v/>
      </c>
      <c r="AL319" s="153" t="str">
        <f>IFERROR(IF(INDEX(data_wkly!AL:AL,MATCH($B319,data_wkly!$C:$C,0),1)=0,"",INDEX(data_wkly!AL:AL,MATCH($B319,data_wkly!$C:$C,0),1)),"")</f>
        <v/>
      </c>
      <c r="AM319" s="183" t="str">
        <f>IFERROR(IF(INDEX(data_wkly!AM:AM,MATCH($B319,data_wkly!$C:$C,0),1)=0,"",INDEX(data_wkly!AM:AM,MATCH($B319,data_wkly!$C:$C,0),1)),"")</f>
        <v/>
      </c>
      <c r="AN319" s="41" t="str">
        <f t="shared" si="30"/>
        <v/>
      </c>
      <c r="AO319" s="88">
        <f t="shared" si="29"/>
        <v>1</v>
      </c>
    </row>
    <row r="320" spans="1:41">
      <c r="A320" s="88">
        <f t="shared" si="27"/>
        <v>2</v>
      </c>
      <c r="B320" s="89">
        <f t="shared" si="28"/>
        <v>43883</v>
      </c>
      <c r="C320" s="155">
        <f>IFERROR(IF(INDEX(data_wkly!D:D,MATCH($B320,data_wkly!$C:$C,0),1)=0,"",INDEX(data_wkly!D:D,MATCH($B320,data_wkly!$C:$C,0),1)),"")</f>
        <v>80866</v>
      </c>
      <c r="D320" s="21">
        <f>IFERROR(IF(INDEX(data_wkly!E:E,MATCH($B320,data_wkly!$C:$C,0),1)=0,"",INDEX(data_wkly!E:E,MATCH($B320,data_wkly!$C:$C,0),1)),"")</f>
        <v>162.72999999999999</v>
      </c>
      <c r="E320" s="21">
        <f>IF(C320="","",IFERROR(INDEX(data_wkly!F:F,MATCH($B320,data_wkly!$C:$C,0),1),""))</f>
        <v>-5.0000000000011369E-2</v>
      </c>
      <c r="F320" s="21">
        <f>IF(E320="","",IFERROR(IF(INDEX(data_wkly!G:G,MATCH($B320,data_wkly!$C:$C,0),1)=0,"",INDEX(data_wkly!G:G,MATCH($B320,data_wkly!$C:$C,0),1)),""))</f>
        <v>144.24666666666667</v>
      </c>
      <c r="G320" s="21">
        <f>IFERROR(IF(INDEX(data_wkly!H:H,MATCH($B320,data_wkly!$C:$C,0),1)=0,"",INDEX(data_wkly!H:H,MATCH($B320,data_wkly!$C:$C,0),1)),"")</f>
        <v>159.85</v>
      </c>
      <c r="H320" s="21">
        <f>IF(C320="","",IFERROR(INDEX(data_wkly!I:I,MATCH($B320,data_wkly!$C:$C,0),1),""))</f>
        <v>-6.0000000000002274E-2</v>
      </c>
      <c r="I320" s="21">
        <f>IF(H320="","",IFERROR(IF(INDEX(data_wkly!J:J,MATCH($B320,data_wkly!$C:$C,0),1)=0,"",INDEX(data_wkly!J:J,MATCH($B320,data_wkly!$C:$C,0),1)),""))</f>
        <v>141.66</v>
      </c>
      <c r="J320" s="21">
        <f>IFERROR(IF(INDEX(data_wkly!K:K,MATCH($B320,data_wkly!$C:$C,0),1)=0,"",INDEX(data_wkly!K:K,MATCH($B320,data_wkly!$C:$C,0),1)),"")</f>
        <v>85.73</v>
      </c>
      <c r="K320" s="86">
        <f>IFERROR(IF(INDEX(data_wkly!L:L,MATCH($B320,data_wkly!$C:$C,0),1)=0,"",INDEX(data_wkly!L:L,MATCH($B320,data_wkly!$C:$C,0),1)),"")</f>
        <v>11.1</v>
      </c>
      <c r="L320" s="156"/>
      <c r="M320" s="155">
        <f>IFERROR(IF(INDEX(data_wkly!M:M,MATCH($B320,data_wkly!$C:$C,0),1)=0,"",INDEX(data_wkly!M:M,MATCH($B320,data_wkly!$C:$C,0),1)),"")</f>
        <v>84807</v>
      </c>
      <c r="N320" s="21">
        <f>IFERROR(IF(INDEX(data_wkly!N:N,MATCH($B320,data_wkly!$C:$C,0),1)=0,"",INDEX(data_wkly!N:N,MATCH($B320,data_wkly!$C:$C,0),1)),"")</f>
        <v>164.76</v>
      </c>
      <c r="O320" s="21">
        <f>IF(M320="","",IFERROR(INDEX(data_wkly!O:O,MATCH($B320,data_wkly!$C:$C,0),1),""))</f>
        <v>-0.15999999999999659</v>
      </c>
      <c r="P320" s="21">
        <f>IF(M320="","",IFERROR(IF(INDEX(data_wkly!P:P,MATCH($B320,data_wkly!$C:$C,0),1)=0,"",INDEX(data_wkly!P:P,MATCH($B320,data_wkly!$C:$C,0),1)),""))</f>
        <v>148.19</v>
      </c>
      <c r="Q320" s="21">
        <f>IFERROR(IF(INDEX(data_wkly!Q:Q,MATCH($B320,data_wkly!$C:$C,0),1)=0,"",INDEX(data_wkly!Q:Q,MATCH($B320,data_wkly!$C:$C,0),1)),"")</f>
        <v>161.86000000000001</v>
      </c>
      <c r="R320" s="21">
        <f>IF(M320="","",IFERROR(INDEX(data_wkly!R:R,MATCH($B320,data_wkly!$C:$C,0),1),""))</f>
        <v>-0.14999999999997726</v>
      </c>
      <c r="S320" s="21">
        <f>IF(M320="","",IFERROR(IF(INDEX(data_wkly!S:S,MATCH($B320,data_wkly!$C:$C,0),1)=0,"",INDEX(data_wkly!S:S,MATCH($B320,data_wkly!$C:$C,0),1)),""))</f>
        <v>145.54</v>
      </c>
      <c r="T320" s="21">
        <f>IFERROR(IF(INDEX(data_wkly!T:T,MATCH($B320,data_wkly!$C:$C,0),1)=0,"",INDEX(data_wkly!T:T,MATCH($B320,data_wkly!$C:$C,0),1)),"")</f>
        <v>85.3</v>
      </c>
      <c r="U320" s="86">
        <f>IFERROR(IF(INDEX(data_wkly!U:U,MATCH($B320,data_wkly!$C:$C,0),1)=0,"",INDEX(data_wkly!U:U,MATCH($B320,data_wkly!$C:$C,0),1)),"")</f>
        <v>11.4</v>
      </c>
      <c r="V320" s="157">
        <f t="shared" si="25"/>
        <v>2</v>
      </c>
      <c r="W320" s="152" t="str">
        <f>IFERROR(IF(INDEX(data_wkly!W:W,MATCH($B320,data_wkly!$C:$C,0),1)=0,"",INDEX(data_wkly!W:W,MATCH($B320,data_wkly!$C:$C,0),1)),"")</f>
        <v>na</v>
      </c>
      <c r="X320" s="21" t="str">
        <f>IFERROR(IF(INDEX(data_wkly!X:X,MATCH($B320,data_wkly!$C:$C,0),1)=0,"",INDEX(data_wkly!X:X,MATCH($B320,data_wkly!$C:$C,0),1)),"")</f>
        <v>na</v>
      </c>
      <c r="Y320" s="21">
        <f>IFERROR(IF(INDEX(data_wkly!Y:Y,MATCH($B320,data_wkly!$C:$C,0),1)=0,"",INDEX(data_wkly!Y:Y,MATCH($B320,data_wkly!$C:$C,0),1)),"")</f>
        <v>157.51</v>
      </c>
      <c r="Z320" s="21">
        <f>IFERROR(IF(INDEX(data_wkly!Z:Z,MATCH($B320,data_wkly!$C:$C,0),1)=0,"",INDEX(data_wkly!Z:Z,MATCH($B320,data_wkly!$C:$C,0),1)),"")</f>
        <v>1.7199999999999989</v>
      </c>
      <c r="AA320" s="152" t="str">
        <f>IFERROR(IF(INDEX(data_wkly!AA:AA,MATCH($B320,data_wkly!$C:$C,0),1)=0,"",INDEX(data_wkly!AA:AA,MATCH($B320,data_wkly!$C:$C,0),1)),"")</f>
        <v>na</v>
      </c>
      <c r="AB320" s="21" t="str">
        <f>IFERROR(IF(INDEX(data_wkly!AB:AB,MATCH($B320,data_wkly!$C:$C,0),1)=0,"",INDEX(data_wkly!AB:AB,MATCH($B320,data_wkly!$C:$C,0),1)),"")</f>
        <v>na</v>
      </c>
      <c r="AC320" s="21">
        <f>IFERROR(IF(INDEX(data_wkly!AC:AC,MATCH($B320,data_wkly!$C:$C,0),1)=0,"",INDEX(data_wkly!AC:AC,MATCH($B320,data_wkly!$C:$C,0),1)),"")</f>
        <v>156.94999999999999</v>
      </c>
      <c r="AD320" s="21">
        <f>IFERROR(IF(INDEX(data_wkly!AD:AD,MATCH($B320,data_wkly!$C:$C,0),1)=0,"",INDEX(data_wkly!AD:AD,MATCH($B320,data_wkly!$C:$C,0),1)),"")</f>
        <v>2</v>
      </c>
      <c r="AE320" s="157">
        <f t="shared" si="26"/>
        <v>2</v>
      </c>
      <c r="AF320" s="154" t="str">
        <f>IFERROR(IF(INDEX(data_wkly!AF:AF,MATCH($B320,data_wkly!$C:$C,0),1)=0,"",INDEX(data_wkly!AF:AF,MATCH($B320,data_wkly!$C:$C,0),1)),"")</f>
        <v/>
      </c>
      <c r="AG320" s="153" t="str">
        <f>IFERROR(IF(AF320="","",INDEX(data_wkly!AG:AG,MATCH($B320,data_wkly!$C:$C,0),1)),"")</f>
        <v/>
      </c>
      <c r="AH320" s="153" t="str">
        <f>IFERROR(IF(INDEX(data_wkly!AH:AH,MATCH($B320,data_wkly!$C:$C,0),1)=0,"",INDEX(data_wkly!AH:AH,MATCH($B320,data_wkly!$C:$C,0),1)),"")</f>
        <v/>
      </c>
      <c r="AI320" s="153" t="str">
        <f>IFERROR(IF(INDEX(data_wkly!AI:AI,MATCH($B320,data_wkly!$C:$C,0),1)=0,"",INDEX(data_wkly!AI:AI,MATCH($B320,data_wkly!$C:$C,0),1)),"")</f>
        <v/>
      </c>
      <c r="AJ320" s="153" t="str">
        <f>IFERROR(IF(AI320="","",INDEX(data_wkly!AJ:AJ,MATCH($B320,data_wkly!$C:$C,0),1)),"")</f>
        <v/>
      </c>
      <c r="AK320" s="153" t="str">
        <f>IFERROR(IF(INDEX(data_wkly!AK:AK,MATCH($B320,data_wkly!$C:$C,0),1)=0,"",INDEX(data_wkly!AK:AK,MATCH($B320,data_wkly!$C:$C,0),1)),"")</f>
        <v/>
      </c>
      <c r="AL320" s="153" t="str">
        <f>IFERROR(IF(INDEX(data_wkly!AL:AL,MATCH($B320,data_wkly!$C:$C,0),1)=0,"",INDEX(data_wkly!AL:AL,MATCH($B320,data_wkly!$C:$C,0),1)),"")</f>
        <v/>
      </c>
      <c r="AM320" s="183" t="str">
        <f>IFERROR(IF(INDEX(data_wkly!AM:AM,MATCH($B320,data_wkly!$C:$C,0),1)=0,"",INDEX(data_wkly!AM:AM,MATCH($B320,data_wkly!$C:$C,0),1)),"")</f>
        <v/>
      </c>
      <c r="AN320" s="41" t="str">
        <f t="shared" si="30"/>
        <v/>
      </c>
      <c r="AO320" s="88">
        <f t="shared" si="29"/>
        <v>2</v>
      </c>
    </row>
    <row r="321" spans="1:41">
      <c r="A321" s="88">
        <f t="shared" si="27"/>
        <v>1</v>
      </c>
      <c r="B321" s="89">
        <f t="shared" si="28"/>
        <v>43890</v>
      </c>
      <c r="C321" s="155">
        <f>IFERROR(IF(INDEX(data_wkly!D:D,MATCH($B321,data_wkly!$C:$C,0),1)=0,"",INDEX(data_wkly!D:D,MATCH($B321,data_wkly!$C:$C,0),1)),"")</f>
        <v>79162</v>
      </c>
      <c r="D321" s="21">
        <f>IFERROR(IF(INDEX(data_wkly!E:E,MATCH($B321,data_wkly!$C:$C,0),1)=0,"",INDEX(data_wkly!E:E,MATCH($B321,data_wkly!$C:$C,0),1)),"")</f>
        <v>162.66999999999999</v>
      </c>
      <c r="E321" s="21">
        <f>IF(C321="","",IFERROR(INDEX(data_wkly!F:F,MATCH($B321,data_wkly!$C:$C,0),1),""))</f>
        <v>-6.0000000000002274E-2</v>
      </c>
      <c r="F321" s="21">
        <f>IF(E321="","",IFERROR(IF(INDEX(data_wkly!G:G,MATCH($B321,data_wkly!$C:$C,0),1)=0,"",INDEX(data_wkly!G:G,MATCH($B321,data_wkly!$C:$C,0),1)),""))</f>
        <v>144.34333333333333</v>
      </c>
      <c r="G321" s="21">
        <f>IFERROR(IF(INDEX(data_wkly!H:H,MATCH($B321,data_wkly!$C:$C,0),1)=0,"",INDEX(data_wkly!H:H,MATCH($B321,data_wkly!$C:$C,0),1)),"")</f>
        <v>159.81</v>
      </c>
      <c r="H321" s="21">
        <f>IF(C321="","",IFERROR(INDEX(data_wkly!I:I,MATCH($B321,data_wkly!$C:$C,0),1),""))</f>
        <v>-3.9999999999992042E-2</v>
      </c>
      <c r="I321" s="21">
        <f>IF(H321="","",IFERROR(IF(INDEX(data_wkly!J:J,MATCH($B321,data_wkly!$C:$C,0),1)=0,"",INDEX(data_wkly!J:J,MATCH($B321,data_wkly!$C:$C,0),1)),""))</f>
        <v>141.75</v>
      </c>
      <c r="J321" s="21">
        <f>IFERROR(IF(INDEX(data_wkly!K:K,MATCH($B321,data_wkly!$C:$C,0),1)=0,"",INDEX(data_wkly!K:K,MATCH($B321,data_wkly!$C:$C,0),1)),"")</f>
        <v>85.83</v>
      </c>
      <c r="K321" s="86">
        <f>IFERROR(IF(INDEX(data_wkly!L:L,MATCH($B321,data_wkly!$C:$C,0),1)=0,"",INDEX(data_wkly!L:L,MATCH($B321,data_wkly!$C:$C,0),1)),"")</f>
        <v>11.1</v>
      </c>
      <c r="L321" s="156"/>
      <c r="M321" s="155">
        <f>IFERROR(IF(INDEX(data_wkly!M:M,MATCH($B321,data_wkly!$C:$C,0),1)=0,"",INDEX(data_wkly!M:M,MATCH($B321,data_wkly!$C:$C,0),1)),"")</f>
        <v>79787</v>
      </c>
      <c r="N321" s="21">
        <f>IFERROR(IF(INDEX(data_wkly!N:N,MATCH($B321,data_wkly!$C:$C,0),1)=0,"",INDEX(data_wkly!N:N,MATCH($B321,data_wkly!$C:$C,0),1)),"")</f>
        <v>164.68</v>
      </c>
      <c r="O321" s="21">
        <f>IF(M321="","",IFERROR(INDEX(data_wkly!O:O,MATCH($B321,data_wkly!$C:$C,0),1),""))</f>
        <v>-7.9999999999984084E-2</v>
      </c>
      <c r="P321" s="21">
        <f>IF(M321="","",IFERROR(IF(INDEX(data_wkly!P:P,MATCH($B321,data_wkly!$C:$C,0),1)=0,"",INDEX(data_wkly!P:P,MATCH($B321,data_wkly!$C:$C,0),1)),""))</f>
        <v>148.08333333333334</v>
      </c>
      <c r="Q321" s="21">
        <f>IFERROR(IF(INDEX(data_wkly!Q:Q,MATCH($B321,data_wkly!$C:$C,0),1)=0,"",INDEX(data_wkly!Q:Q,MATCH($B321,data_wkly!$C:$C,0),1)),"")</f>
        <v>161.78</v>
      </c>
      <c r="R321" s="21">
        <f>IF(M321="","",IFERROR(INDEX(data_wkly!R:R,MATCH($B321,data_wkly!$C:$C,0),1),""))</f>
        <v>-8.0000000000012506E-2</v>
      </c>
      <c r="S321" s="21">
        <f>IF(M321="","",IFERROR(IF(INDEX(data_wkly!S:S,MATCH($B321,data_wkly!$C:$C,0),1)=0,"",INDEX(data_wkly!S:S,MATCH($B321,data_wkly!$C:$C,0),1)),""))</f>
        <v>145.4366666666667</v>
      </c>
      <c r="T321" s="21">
        <f>IFERROR(IF(INDEX(data_wkly!T:T,MATCH($B321,data_wkly!$C:$C,0),1)=0,"",INDEX(data_wkly!T:T,MATCH($B321,data_wkly!$C:$C,0),1)),"")</f>
        <v>85.59</v>
      </c>
      <c r="U321" s="86">
        <f>IFERROR(IF(INDEX(data_wkly!U:U,MATCH($B321,data_wkly!$C:$C,0),1)=0,"",INDEX(data_wkly!U:U,MATCH($B321,data_wkly!$C:$C,0),1)),"")</f>
        <v>11.4</v>
      </c>
      <c r="V321" s="157">
        <f t="shared" si="25"/>
        <v>1</v>
      </c>
      <c r="W321" s="152" t="str">
        <f>IFERROR(IF(INDEX(data_wkly!W:W,MATCH($B321,data_wkly!$C:$C,0),1)=0,"",INDEX(data_wkly!W:W,MATCH($B321,data_wkly!$C:$C,0),1)),"")</f>
        <v>na</v>
      </c>
      <c r="X321" s="21" t="str">
        <f>IFERROR(IF(INDEX(data_wkly!X:X,MATCH($B321,data_wkly!$C:$C,0),1)=0,"",INDEX(data_wkly!X:X,MATCH($B321,data_wkly!$C:$C,0),1)),"")</f>
        <v>na</v>
      </c>
      <c r="Y321" s="21">
        <f>IFERROR(IF(INDEX(data_wkly!Y:Y,MATCH($B321,data_wkly!$C:$C,0),1)=0,"",INDEX(data_wkly!Y:Y,MATCH($B321,data_wkly!$C:$C,0),1)),"")</f>
        <v>162.76</v>
      </c>
      <c r="Z321" s="21">
        <f>IFERROR(IF(INDEX(data_wkly!Z:Z,MATCH($B321,data_wkly!$C:$C,0),1)=0,"",INDEX(data_wkly!Z:Z,MATCH($B321,data_wkly!$C:$C,0),1)),"")</f>
        <v>5.25</v>
      </c>
      <c r="AA321" s="152" t="str">
        <f>IFERROR(IF(INDEX(data_wkly!AA:AA,MATCH($B321,data_wkly!$C:$C,0),1)=0,"",INDEX(data_wkly!AA:AA,MATCH($B321,data_wkly!$C:$C,0),1)),"")</f>
        <v>na</v>
      </c>
      <c r="AB321" s="21" t="str">
        <f>IFERROR(IF(INDEX(data_wkly!AB:AB,MATCH($B321,data_wkly!$C:$C,0),1)=0,"",INDEX(data_wkly!AB:AB,MATCH($B321,data_wkly!$C:$C,0),1)),"")</f>
        <v>na</v>
      </c>
      <c r="AC321" s="21">
        <f>IFERROR(IF(INDEX(data_wkly!AC:AC,MATCH($B321,data_wkly!$C:$C,0),1)=0,"",INDEX(data_wkly!AC:AC,MATCH($B321,data_wkly!$C:$C,0),1)),"")</f>
        <v>162.43</v>
      </c>
      <c r="AD321" s="21">
        <f>IFERROR(IF(INDEX(data_wkly!AD:AD,MATCH($B321,data_wkly!$C:$C,0),1)=0,"",INDEX(data_wkly!AD:AD,MATCH($B321,data_wkly!$C:$C,0),1)),"")</f>
        <v>5.4800000000000182</v>
      </c>
      <c r="AE321" s="157">
        <f t="shared" si="26"/>
        <v>1</v>
      </c>
      <c r="AF321" s="154" t="str">
        <f>IFERROR(IF(INDEX(data_wkly!AF:AF,MATCH($B321,data_wkly!$C:$C,0),1)=0,"",INDEX(data_wkly!AF:AF,MATCH($B321,data_wkly!$C:$C,0),1)),"")</f>
        <v/>
      </c>
      <c r="AG321" s="153" t="str">
        <f>IFERROR(IF(AF321="","",INDEX(data_wkly!AG:AG,MATCH($B321,data_wkly!$C:$C,0),1)),"")</f>
        <v/>
      </c>
      <c r="AH321" s="153" t="str">
        <f>IFERROR(IF(INDEX(data_wkly!AH:AH,MATCH($B321,data_wkly!$C:$C,0),1)=0,"",INDEX(data_wkly!AH:AH,MATCH($B321,data_wkly!$C:$C,0),1)),"")</f>
        <v/>
      </c>
      <c r="AI321" s="153" t="str">
        <f>IFERROR(IF(INDEX(data_wkly!AI:AI,MATCH($B321,data_wkly!$C:$C,0),1)=0,"",INDEX(data_wkly!AI:AI,MATCH($B321,data_wkly!$C:$C,0),1)),"")</f>
        <v/>
      </c>
      <c r="AJ321" s="153" t="str">
        <f>IFERROR(IF(AI321="","",INDEX(data_wkly!AJ:AJ,MATCH($B321,data_wkly!$C:$C,0),1)),"")</f>
        <v/>
      </c>
      <c r="AK321" s="153" t="str">
        <f>IFERROR(IF(INDEX(data_wkly!AK:AK,MATCH($B321,data_wkly!$C:$C,0),1)=0,"",INDEX(data_wkly!AK:AK,MATCH($B321,data_wkly!$C:$C,0),1)),"")</f>
        <v/>
      </c>
      <c r="AL321" s="153" t="str">
        <f>IFERROR(IF(INDEX(data_wkly!AL:AL,MATCH($B321,data_wkly!$C:$C,0),1)=0,"",INDEX(data_wkly!AL:AL,MATCH($B321,data_wkly!$C:$C,0),1)),"")</f>
        <v/>
      </c>
      <c r="AM321" s="183" t="str">
        <f>IFERROR(IF(INDEX(data_wkly!AM:AM,MATCH($B321,data_wkly!$C:$C,0),1)=0,"",INDEX(data_wkly!AM:AM,MATCH($B321,data_wkly!$C:$C,0),1)),"")</f>
        <v/>
      </c>
      <c r="AN321" s="41" t="str">
        <f t="shared" si="30"/>
        <v/>
      </c>
      <c r="AO321" s="88">
        <f t="shared" si="29"/>
        <v>1</v>
      </c>
    </row>
    <row r="322" spans="1:41">
      <c r="A322" s="88">
        <f t="shared" si="27"/>
        <v>2</v>
      </c>
      <c r="B322" s="89">
        <f t="shared" si="28"/>
        <v>43897</v>
      </c>
      <c r="C322" s="155">
        <f>IFERROR(IF(INDEX(data_wkly!D:D,MATCH($B322,data_wkly!$C:$C,0),1)=0,"",INDEX(data_wkly!D:D,MATCH($B322,data_wkly!$C:$C,0),1)),"")</f>
        <v>77920</v>
      </c>
      <c r="D322" s="21">
        <f>IFERROR(IF(INDEX(data_wkly!E:E,MATCH($B322,data_wkly!$C:$C,0),1)=0,"",INDEX(data_wkly!E:E,MATCH($B322,data_wkly!$C:$C,0),1)),"")</f>
        <v>163.05000000000001</v>
      </c>
      <c r="E322" s="21">
        <f>IF(C322="","",IFERROR(INDEX(data_wkly!F:F,MATCH($B322,data_wkly!$C:$C,0),1),""))</f>
        <v>0.38000000000002387</v>
      </c>
      <c r="F322" s="21">
        <f>IF(E322="","",IFERROR(IF(INDEX(data_wkly!G:G,MATCH($B322,data_wkly!$C:$C,0),1)=0,"",INDEX(data_wkly!G:G,MATCH($B322,data_wkly!$C:$C,0),1)),""))</f>
        <v>144.50666666666669</v>
      </c>
      <c r="G322" s="21">
        <f>IFERROR(IF(INDEX(data_wkly!H:H,MATCH($B322,data_wkly!$C:$C,0),1)=0,"",INDEX(data_wkly!H:H,MATCH($B322,data_wkly!$C:$C,0),1)),"")</f>
        <v>160.19</v>
      </c>
      <c r="H322" s="21">
        <f>IF(C322="","",IFERROR(INDEX(data_wkly!I:I,MATCH($B322,data_wkly!$C:$C,0),1),""))</f>
        <v>0.37999999999999545</v>
      </c>
      <c r="I322" s="21">
        <f>IF(H322="","",IFERROR(IF(INDEX(data_wkly!J:J,MATCH($B322,data_wkly!$C:$C,0),1)=0,"",INDEX(data_wkly!J:J,MATCH($B322,data_wkly!$C:$C,0),1)),""))</f>
        <v>141.91333333333333</v>
      </c>
      <c r="J322" s="21">
        <f>IFERROR(IF(INDEX(data_wkly!K:K,MATCH($B322,data_wkly!$C:$C,0),1)=0,"",INDEX(data_wkly!K:K,MATCH($B322,data_wkly!$C:$C,0),1)),"")</f>
        <v>85.94</v>
      </c>
      <c r="K322" s="86">
        <f>IFERROR(IF(INDEX(data_wkly!L:L,MATCH($B322,data_wkly!$C:$C,0),1)=0,"",INDEX(data_wkly!L:L,MATCH($B322,data_wkly!$C:$C,0),1)),"")</f>
        <v>11.1</v>
      </c>
      <c r="L322" s="156"/>
      <c r="M322" s="155">
        <f>IFERROR(IF(INDEX(data_wkly!M:M,MATCH($B322,data_wkly!$C:$C,0),1)=0,"",INDEX(data_wkly!M:M,MATCH($B322,data_wkly!$C:$C,0),1)),"")</f>
        <v>79591</v>
      </c>
      <c r="N322" s="21">
        <f>IFERROR(IF(INDEX(data_wkly!N:N,MATCH($B322,data_wkly!$C:$C,0),1)=0,"",INDEX(data_wkly!N:N,MATCH($B322,data_wkly!$C:$C,0),1)),"")</f>
        <v>165.36</v>
      </c>
      <c r="O322" s="21">
        <f>IF(M322="","",IFERROR(INDEX(data_wkly!O:O,MATCH($B322,data_wkly!$C:$C,0),1),""))</f>
        <v>0.68000000000000682</v>
      </c>
      <c r="P322" s="21">
        <f>IF(M322="","",IFERROR(IF(INDEX(data_wkly!P:P,MATCH($B322,data_wkly!$C:$C,0),1)=0,"",INDEX(data_wkly!P:P,MATCH($B322,data_wkly!$C:$C,0),1)),""))</f>
        <v>148.49333333333334</v>
      </c>
      <c r="Q322" s="21">
        <f>IFERROR(IF(INDEX(data_wkly!Q:Q,MATCH($B322,data_wkly!$C:$C,0),1)=0,"",INDEX(data_wkly!Q:Q,MATCH($B322,data_wkly!$C:$C,0),1)),"")</f>
        <v>162.43</v>
      </c>
      <c r="R322" s="21">
        <f>IF(M322="","",IFERROR(INDEX(data_wkly!R:R,MATCH($B322,data_wkly!$C:$C,0),1),""))</f>
        <v>0.65000000000000568</v>
      </c>
      <c r="S322" s="21">
        <f>IF(M322="","",IFERROR(IF(INDEX(data_wkly!S:S,MATCH($B322,data_wkly!$C:$C,0),1)=0,"",INDEX(data_wkly!S:S,MATCH($B322,data_wkly!$C:$C,0),1)),""))</f>
        <v>145.83333333333334</v>
      </c>
      <c r="T322" s="21">
        <f>IFERROR(IF(INDEX(data_wkly!T:T,MATCH($B322,data_wkly!$C:$C,0),1)=0,"",INDEX(data_wkly!T:T,MATCH($B322,data_wkly!$C:$C,0),1)),"")</f>
        <v>85.4</v>
      </c>
      <c r="U322" s="86">
        <f>IFERROR(IF(INDEX(data_wkly!U:U,MATCH($B322,data_wkly!$C:$C,0),1)=0,"",INDEX(data_wkly!U:U,MATCH($B322,data_wkly!$C:$C,0),1)),"")</f>
        <v>11.3</v>
      </c>
      <c r="V322" s="157">
        <f t="shared" si="25"/>
        <v>2</v>
      </c>
      <c r="W322" s="152" t="str">
        <f>IFERROR(IF(INDEX(data_wkly!W:W,MATCH($B322,data_wkly!$C:$C,0),1)=0,"",INDEX(data_wkly!W:W,MATCH($B322,data_wkly!$C:$C,0),1)),"")</f>
        <v>na</v>
      </c>
      <c r="X322" s="21" t="str">
        <f>IFERROR(IF(INDEX(data_wkly!X:X,MATCH($B322,data_wkly!$C:$C,0),1)=0,"",INDEX(data_wkly!X:X,MATCH($B322,data_wkly!$C:$C,0),1)),"")</f>
        <v>na</v>
      </c>
      <c r="Y322" s="21">
        <f>IFERROR(IF(INDEX(data_wkly!Y:Y,MATCH($B322,data_wkly!$C:$C,0),1)=0,"",INDEX(data_wkly!Y:Y,MATCH($B322,data_wkly!$C:$C,0),1)),"")</f>
        <v>169.51</v>
      </c>
      <c r="Z322" s="21">
        <f>IFERROR(IF(INDEX(data_wkly!Z:Z,MATCH($B322,data_wkly!$C:$C,0),1)=0,"",INDEX(data_wkly!Z:Z,MATCH($B322,data_wkly!$C:$C,0),1)),"")</f>
        <v>6.75</v>
      </c>
      <c r="AA322" s="152" t="str">
        <f>IFERROR(IF(INDEX(data_wkly!AA:AA,MATCH($B322,data_wkly!$C:$C,0),1)=0,"",INDEX(data_wkly!AA:AA,MATCH($B322,data_wkly!$C:$C,0),1)),"")</f>
        <v>na</v>
      </c>
      <c r="AB322" s="21" t="str">
        <f>IFERROR(IF(INDEX(data_wkly!AB:AB,MATCH($B322,data_wkly!$C:$C,0),1)=0,"",INDEX(data_wkly!AB:AB,MATCH($B322,data_wkly!$C:$C,0),1)),"")</f>
        <v>na</v>
      </c>
      <c r="AC322" s="21">
        <f>IFERROR(IF(INDEX(data_wkly!AC:AC,MATCH($B322,data_wkly!$C:$C,0),1)=0,"",INDEX(data_wkly!AC:AC,MATCH($B322,data_wkly!$C:$C,0),1)),"")</f>
        <v>169.81</v>
      </c>
      <c r="AD322" s="21">
        <f>IFERROR(IF(INDEX(data_wkly!AD:AD,MATCH($B322,data_wkly!$C:$C,0),1)=0,"",INDEX(data_wkly!AD:AD,MATCH($B322,data_wkly!$C:$C,0),1)),"")</f>
        <v>7.3799999999999955</v>
      </c>
      <c r="AE322" s="157">
        <f t="shared" si="26"/>
        <v>2</v>
      </c>
      <c r="AF322" s="154" t="str">
        <f>IFERROR(IF(INDEX(data_wkly!AF:AF,MATCH($B322,data_wkly!$C:$C,0),1)=0,"",INDEX(data_wkly!AF:AF,MATCH($B322,data_wkly!$C:$C,0),1)),"")</f>
        <v/>
      </c>
      <c r="AG322" s="153" t="str">
        <f>IFERROR(IF(AF322="","",INDEX(data_wkly!AG:AG,MATCH($B322,data_wkly!$C:$C,0),1)),"")</f>
        <v/>
      </c>
      <c r="AH322" s="153" t="str">
        <f>IFERROR(IF(INDEX(data_wkly!AH:AH,MATCH($B322,data_wkly!$C:$C,0),1)=0,"",INDEX(data_wkly!AH:AH,MATCH($B322,data_wkly!$C:$C,0),1)),"")</f>
        <v/>
      </c>
      <c r="AI322" s="153" t="str">
        <f>IFERROR(IF(INDEX(data_wkly!AI:AI,MATCH($B322,data_wkly!$C:$C,0),1)=0,"",INDEX(data_wkly!AI:AI,MATCH($B322,data_wkly!$C:$C,0),1)),"")</f>
        <v/>
      </c>
      <c r="AJ322" s="153" t="str">
        <f>IFERROR(IF(AI322="","",INDEX(data_wkly!AJ:AJ,MATCH($B322,data_wkly!$C:$C,0),1)),"")</f>
        <v/>
      </c>
      <c r="AK322" s="153" t="str">
        <f>IFERROR(IF(INDEX(data_wkly!AK:AK,MATCH($B322,data_wkly!$C:$C,0),1)=0,"",INDEX(data_wkly!AK:AK,MATCH($B322,data_wkly!$C:$C,0),1)),"")</f>
        <v/>
      </c>
      <c r="AL322" s="153" t="str">
        <f>IFERROR(IF(INDEX(data_wkly!AL:AL,MATCH($B322,data_wkly!$C:$C,0),1)=0,"",INDEX(data_wkly!AL:AL,MATCH($B322,data_wkly!$C:$C,0),1)),"")</f>
        <v/>
      </c>
      <c r="AM322" s="183" t="str">
        <f>IFERROR(IF(INDEX(data_wkly!AM:AM,MATCH($B322,data_wkly!$C:$C,0),1)=0,"",INDEX(data_wkly!AM:AM,MATCH($B322,data_wkly!$C:$C,0),1)),"")</f>
        <v/>
      </c>
      <c r="AN322" s="41" t="str">
        <f t="shared" si="30"/>
        <v/>
      </c>
      <c r="AO322" s="88">
        <f t="shared" si="29"/>
        <v>2</v>
      </c>
    </row>
    <row r="323" spans="1:41">
      <c r="A323" s="88">
        <f t="shared" si="27"/>
        <v>1</v>
      </c>
      <c r="B323" s="89">
        <f t="shared" si="28"/>
        <v>43904</v>
      </c>
      <c r="C323" s="155">
        <f>IFERROR(IF(INDEX(data_wkly!D:D,MATCH($B323,data_wkly!$C:$C,0),1)=0,"",INDEX(data_wkly!D:D,MATCH($B323,data_wkly!$C:$C,0),1)),"")</f>
        <v>80632</v>
      </c>
      <c r="D323" s="21">
        <f>IFERROR(IF(INDEX(data_wkly!E:E,MATCH($B323,data_wkly!$C:$C,0),1)=0,"",INDEX(data_wkly!E:E,MATCH($B323,data_wkly!$C:$C,0),1)),"")</f>
        <v>163.22</v>
      </c>
      <c r="E323" s="21">
        <f>IF(C323="","",IFERROR(INDEX(data_wkly!F:F,MATCH($B323,data_wkly!$C:$C,0),1),""))</f>
        <v>0.16999999999998749</v>
      </c>
      <c r="F323" s="21">
        <f>IF(E323="","",IFERROR(IF(INDEX(data_wkly!G:G,MATCH($B323,data_wkly!$C:$C,0),1)=0,"",INDEX(data_wkly!G:G,MATCH($B323,data_wkly!$C:$C,0),1)),""))</f>
        <v>144.71666666666667</v>
      </c>
      <c r="G323" s="21">
        <f>IFERROR(IF(INDEX(data_wkly!H:H,MATCH($B323,data_wkly!$C:$C,0),1)=0,"",INDEX(data_wkly!H:H,MATCH($B323,data_wkly!$C:$C,0),1)),"")</f>
        <v>160.33000000000001</v>
      </c>
      <c r="H323" s="21">
        <f>IF(C323="","",IFERROR(INDEX(data_wkly!I:I,MATCH($B323,data_wkly!$C:$C,0),1),""))</f>
        <v>0.14000000000001478</v>
      </c>
      <c r="I323" s="21">
        <f>IF(H323="","",IFERROR(IF(INDEX(data_wkly!J:J,MATCH($B323,data_wkly!$C:$C,0),1)=0,"",INDEX(data_wkly!J:J,MATCH($B323,data_wkly!$C:$C,0),1)),""))</f>
        <v>142.11999999999998</v>
      </c>
      <c r="J323" s="21">
        <f>IFERROR(IF(INDEX(data_wkly!K:K,MATCH($B323,data_wkly!$C:$C,0),1)=0,"",INDEX(data_wkly!K:K,MATCH($B323,data_wkly!$C:$C,0),1)),"")</f>
        <v>85.93</v>
      </c>
      <c r="K323" s="86">
        <f>IFERROR(IF(INDEX(data_wkly!L:L,MATCH($B323,data_wkly!$C:$C,0),1)=0,"",INDEX(data_wkly!L:L,MATCH($B323,data_wkly!$C:$C,0),1)),"")</f>
        <v>11.1</v>
      </c>
      <c r="L323" s="156"/>
      <c r="M323" s="155">
        <f>IFERROR(IF(INDEX(data_wkly!M:M,MATCH($B323,data_wkly!$C:$C,0),1)=0,"",INDEX(data_wkly!M:M,MATCH($B323,data_wkly!$C:$C,0),1)),"")</f>
        <v>81349</v>
      </c>
      <c r="N323" s="21">
        <f>IFERROR(IF(INDEX(data_wkly!N:N,MATCH($B323,data_wkly!$C:$C,0),1)=0,"",INDEX(data_wkly!N:N,MATCH($B323,data_wkly!$C:$C,0),1)),"")</f>
        <v>165.26</v>
      </c>
      <c r="O323" s="21">
        <f>IF(M323="","",IFERROR(INDEX(data_wkly!O:O,MATCH($B323,data_wkly!$C:$C,0),1),""))</f>
        <v>-0.10000000000002274</v>
      </c>
      <c r="P323" s="21">
        <f>IF(M323="","",IFERROR(IF(INDEX(data_wkly!P:P,MATCH($B323,data_wkly!$C:$C,0),1)=0,"",INDEX(data_wkly!P:P,MATCH($B323,data_wkly!$C:$C,0),1)),""))</f>
        <v>148.42666666666668</v>
      </c>
      <c r="Q323" s="21">
        <f>IFERROR(IF(INDEX(data_wkly!Q:Q,MATCH($B323,data_wkly!$C:$C,0),1)=0,"",INDEX(data_wkly!Q:Q,MATCH($B323,data_wkly!$C:$C,0),1)),"")</f>
        <v>162.35</v>
      </c>
      <c r="R323" s="21">
        <f>IF(M323="","",IFERROR(INDEX(data_wkly!R:R,MATCH($B323,data_wkly!$C:$C,0),1),""))</f>
        <v>-8.0000000000012506E-2</v>
      </c>
      <c r="S323" s="21">
        <f>IF(M323="","",IFERROR(IF(INDEX(data_wkly!S:S,MATCH($B323,data_wkly!$C:$C,0),1)=0,"",INDEX(data_wkly!S:S,MATCH($B323,data_wkly!$C:$C,0),1)),""))</f>
        <v>145.76999999999998</v>
      </c>
      <c r="T323" s="21">
        <f>IFERROR(IF(INDEX(data_wkly!T:T,MATCH($B323,data_wkly!$C:$C,0),1)=0,"",INDEX(data_wkly!T:T,MATCH($B323,data_wkly!$C:$C,0),1)),"")</f>
        <v>85.35</v>
      </c>
      <c r="U323" s="86">
        <f>IFERROR(IF(INDEX(data_wkly!U:U,MATCH($B323,data_wkly!$C:$C,0),1)=0,"",INDEX(data_wkly!U:U,MATCH($B323,data_wkly!$C:$C,0),1)),"")</f>
        <v>11.3</v>
      </c>
      <c r="V323" s="157">
        <f t="shared" si="25"/>
        <v>1</v>
      </c>
      <c r="W323" s="152" t="str">
        <f>IFERROR(IF(INDEX(data_wkly!W:W,MATCH($B323,data_wkly!$C:$C,0),1)=0,"",INDEX(data_wkly!W:W,MATCH($B323,data_wkly!$C:$C,0),1)),"")</f>
        <v>na</v>
      </c>
      <c r="X323" s="21" t="str">
        <f>IFERROR(IF(INDEX(data_wkly!X:X,MATCH($B323,data_wkly!$C:$C,0),1)=0,"",INDEX(data_wkly!X:X,MATCH($B323,data_wkly!$C:$C,0),1)),"")</f>
        <v>na</v>
      </c>
      <c r="Y323" s="21">
        <f>IFERROR(IF(INDEX(data_wkly!Y:Y,MATCH($B323,data_wkly!$C:$C,0),1)=0,"",INDEX(data_wkly!Y:Y,MATCH($B323,data_wkly!$C:$C,0),1)),"")</f>
        <v>171.23</v>
      </c>
      <c r="Z323" s="21">
        <f>IFERROR(IF(INDEX(data_wkly!Z:Z,MATCH($B323,data_wkly!$C:$C,0),1)=0,"",INDEX(data_wkly!Z:Z,MATCH($B323,data_wkly!$C:$C,0),1)),"")</f>
        <v>1.7199999999999989</v>
      </c>
      <c r="AA323" s="152" t="str">
        <f>IFERROR(IF(INDEX(data_wkly!AA:AA,MATCH($B323,data_wkly!$C:$C,0),1)=0,"",INDEX(data_wkly!AA:AA,MATCH($B323,data_wkly!$C:$C,0),1)),"")</f>
        <v>na</v>
      </c>
      <c r="AB323" s="21" t="str">
        <f>IFERROR(IF(INDEX(data_wkly!AB:AB,MATCH($B323,data_wkly!$C:$C,0),1)=0,"",INDEX(data_wkly!AB:AB,MATCH($B323,data_wkly!$C:$C,0),1)),"")</f>
        <v>na</v>
      </c>
      <c r="AC323" s="21">
        <f>IFERROR(IF(INDEX(data_wkly!AC:AC,MATCH($B323,data_wkly!$C:$C,0),1)=0,"",INDEX(data_wkly!AC:AC,MATCH($B323,data_wkly!$C:$C,0),1)),"")</f>
        <v>172.51</v>
      </c>
      <c r="AD323" s="21">
        <f>IFERROR(IF(INDEX(data_wkly!AD:AD,MATCH($B323,data_wkly!$C:$C,0),1)=0,"",INDEX(data_wkly!AD:AD,MATCH($B323,data_wkly!$C:$C,0),1)),"")</f>
        <v>2.6999999999999886</v>
      </c>
      <c r="AE323" s="157">
        <f t="shared" si="26"/>
        <v>1</v>
      </c>
      <c r="AF323" s="154" t="str">
        <f>IFERROR(IF(INDEX(data_wkly!AF:AF,MATCH($B323,data_wkly!$C:$C,0),1)=0,"",INDEX(data_wkly!AF:AF,MATCH($B323,data_wkly!$C:$C,0),1)),"")</f>
        <v/>
      </c>
      <c r="AG323" s="153" t="str">
        <f>IFERROR(IF(AF323="","",INDEX(data_wkly!AG:AG,MATCH($B323,data_wkly!$C:$C,0),1)),"")</f>
        <v/>
      </c>
      <c r="AH323" s="153" t="str">
        <f>IFERROR(IF(INDEX(data_wkly!AH:AH,MATCH($B323,data_wkly!$C:$C,0),1)=0,"",INDEX(data_wkly!AH:AH,MATCH($B323,data_wkly!$C:$C,0),1)),"")</f>
        <v/>
      </c>
      <c r="AI323" s="153" t="str">
        <f>IFERROR(IF(INDEX(data_wkly!AI:AI,MATCH($B323,data_wkly!$C:$C,0),1)=0,"",INDEX(data_wkly!AI:AI,MATCH($B323,data_wkly!$C:$C,0),1)),"")</f>
        <v/>
      </c>
      <c r="AJ323" s="153" t="str">
        <f>IFERROR(IF(AI323="","",INDEX(data_wkly!AJ:AJ,MATCH($B323,data_wkly!$C:$C,0),1)),"")</f>
        <v/>
      </c>
      <c r="AK323" s="153" t="str">
        <f>IFERROR(IF(INDEX(data_wkly!AK:AK,MATCH($B323,data_wkly!$C:$C,0),1)=0,"",INDEX(data_wkly!AK:AK,MATCH($B323,data_wkly!$C:$C,0),1)),"")</f>
        <v/>
      </c>
      <c r="AL323" s="153" t="str">
        <f>IFERROR(IF(INDEX(data_wkly!AL:AL,MATCH($B323,data_wkly!$C:$C,0),1)=0,"",INDEX(data_wkly!AL:AL,MATCH($B323,data_wkly!$C:$C,0),1)),"")</f>
        <v/>
      </c>
      <c r="AM323" s="183" t="str">
        <f>IFERROR(IF(INDEX(data_wkly!AM:AM,MATCH($B323,data_wkly!$C:$C,0),1)=0,"",INDEX(data_wkly!AM:AM,MATCH($B323,data_wkly!$C:$C,0),1)),"")</f>
        <v/>
      </c>
      <c r="AN323" s="41" t="str">
        <f t="shared" si="30"/>
        <v/>
      </c>
      <c r="AO323" s="88">
        <f t="shared" si="29"/>
        <v>1</v>
      </c>
    </row>
    <row r="324" spans="1:41">
      <c r="A324" s="88">
        <f t="shared" si="27"/>
        <v>2</v>
      </c>
      <c r="B324" s="89">
        <f t="shared" si="28"/>
        <v>43911</v>
      </c>
      <c r="C324" s="155">
        <f>IFERROR(IF(INDEX(data_wkly!D:D,MATCH($B324,data_wkly!$C:$C,0),1)=0,"",INDEX(data_wkly!D:D,MATCH($B324,data_wkly!$C:$C,0),1)),"")</f>
        <v>83195</v>
      </c>
      <c r="D324" s="21">
        <f>IFERROR(IF(INDEX(data_wkly!E:E,MATCH($B324,data_wkly!$C:$C,0),1)=0,"",INDEX(data_wkly!E:E,MATCH($B324,data_wkly!$C:$C,0),1)),"")</f>
        <v>163.15</v>
      </c>
      <c r="E324" s="21">
        <f>IF(C324="","",IFERROR(INDEX(data_wkly!F:F,MATCH($B324,data_wkly!$C:$C,0),1),""))</f>
        <v>-6.9999999999993179E-2</v>
      </c>
      <c r="F324" s="21">
        <f>IF(E324="","",IFERROR(IF(INDEX(data_wkly!G:G,MATCH($B324,data_wkly!$C:$C,0),1)=0,"",INDEX(data_wkly!G:G,MATCH($B324,data_wkly!$C:$C,0),1)),""))</f>
        <v>145.01000000000002</v>
      </c>
      <c r="G324" s="21">
        <f>IFERROR(IF(INDEX(data_wkly!H:H,MATCH($B324,data_wkly!$C:$C,0),1)=0,"",INDEX(data_wkly!H:H,MATCH($B324,data_wkly!$C:$C,0),1)),"")</f>
        <v>160.28</v>
      </c>
      <c r="H324" s="21">
        <f>IF(C324="","",IFERROR(INDEX(data_wkly!I:I,MATCH($B324,data_wkly!$C:$C,0),1),""))</f>
        <v>-5.0000000000011369E-2</v>
      </c>
      <c r="I324" s="21">
        <f>IF(H324="","",IFERROR(IF(INDEX(data_wkly!J:J,MATCH($B324,data_wkly!$C:$C,0),1)=0,"",INDEX(data_wkly!J:J,MATCH($B324,data_wkly!$C:$C,0),1)),""))</f>
        <v>142.40666666666667</v>
      </c>
      <c r="J324" s="21">
        <f>IFERROR(IF(INDEX(data_wkly!K:K,MATCH($B324,data_wkly!$C:$C,0),1)=0,"",INDEX(data_wkly!K:K,MATCH($B324,data_wkly!$C:$C,0),1)),"")</f>
        <v>85.7</v>
      </c>
      <c r="K324" s="86">
        <f>IFERROR(IF(INDEX(data_wkly!L:L,MATCH($B324,data_wkly!$C:$C,0),1)=0,"",INDEX(data_wkly!L:L,MATCH($B324,data_wkly!$C:$C,0),1)),"")</f>
        <v>11.3</v>
      </c>
      <c r="L324" s="156"/>
      <c r="M324" s="155">
        <f>IFERROR(IF(INDEX(data_wkly!M:M,MATCH($B324,data_wkly!$C:$C,0),1)=0,"",INDEX(data_wkly!M:M,MATCH($B324,data_wkly!$C:$C,0),1)),"")</f>
        <v>83802</v>
      </c>
      <c r="N324" s="21">
        <f>IFERROR(IF(INDEX(data_wkly!N:N,MATCH($B324,data_wkly!$C:$C,0),1)=0,"",INDEX(data_wkly!N:N,MATCH($B324,data_wkly!$C:$C,0),1)),"")</f>
        <v>165.47</v>
      </c>
      <c r="O324" s="21">
        <f>IF(M324="","",IFERROR(INDEX(data_wkly!O:O,MATCH($B324,data_wkly!$C:$C,0),1),""))</f>
        <v>0.21000000000000796</v>
      </c>
      <c r="P324" s="21">
        <f>IF(M324="","",IFERROR(IF(INDEX(data_wkly!P:P,MATCH($B324,data_wkly!$C:$C,0),1)=0,"",INDEX(data_wkly!P:P,MATCH($B324,data_wkly!$C:$C,0),1)),""))</f>
        <v>148.83333333333334</v>
      </c>
      <c r="Q324" s="21">
        <f>IFERROR(IF(INDEX(data_wkly!Q:Q,MATCH($B324,data_wkly!$C:$C,0),1)=0,"",INDEX(data_wkly!Q:Q,MATCH($B324,data_wkly!$C:$C,0),1)),"")</f>
        <v>162.55000000000001</v>
      </c>
      <c r="R324" s="21">
        <f>IF(M324="","",IFERROR(INDEX(data_wkly!R:R,MATCH($B324,data_wkly!$C:$C,0),1),""))</f>
        <v>0.20000000000001705</v>
      </c>
      <c r="S324" s="21">
        <f>IF(M324="","",IFERROR(IF(INDEX(data_wkly!S:S,MATCH($B324,data_wkly!$C:$C,0),1)=0,"",INDEX(data_wkly!S:S,MATCH($B324,data_wkly!$C:$C,0),1)),""))</f>
        <v>146.17333333333335</v>
      </c>
      <c r="T324" s="21">
        <f>IFERROR(IF(INDEX(data_wkly!T:T,MATCH($B324,data_wkly!$C:$C,0),1)=0,"",INDEX(data_wkly!T:T,MATCH($B324,data_wkly!$C:$C,0),1)),"")</f>
        <v>84.88</v>
      </c>
      <c r="U324" s="86">
        <f>IFERROR(IF(INDEX(data_wkly!U:U,MATCH($B324,data_wkly!$C:$C,0),1)=0,"",INDEX(data_wkly!U:U,MATCH($B324,data_wkly!$C:$C,0),1)),"")</f>
        <v>11.3</v>
      </c>
      <c r="V324" s="157">
        <f t="shared" si="25"/>
        <v>2</v>
      </c>
      <c r="W324" s="152" t="str">
        <f>IFERROR(IF(INDEX(data_wkly!W:W,MATCH($B324,data_wkly!$C:$C,0),1)=0,"",INDEX(data_wkly!W:W,MATCH($B324,data_wkly!$C:$C,0),1)),"")</f>
        <v>na</v>
      </c>
      <c r="X324" s="21" t="str">
        <f>IFERROR(IF(INDEX(data_wkly!X:X,MATCH($B324,data_wkly!$C:$C,0),1)=0,"",INDEX(data_wkly!X:X,MATCH($B324,data_wkly!$C:$C,0),1)),"")</f>
        <v>na</v>
      </c>
      <c r="Y324" s="21">
        <f>IFERROR(IF(INDEX(data_wkly!Y:Y,MATCH($B324,data_wkly!$C:$C,0),1)=0,"",INDEX(data_wkly!Y:Y,MATCH($B324,data_wkly!$C:$C,0),1)),"")</f>
        <v>172.2</v>
      </c>
      <c r="Z324" s="21">
        <f>IFERROR(IF(INDEX(data_wkly!Z:Z,MATCH($B324,data_wkly!$C:$C,0),1)=0,"",INDEX(data_wkly!Z:Z,MATCH($B324,data_wkly!$C:$C,0),1)),"")</f>
        <v>0.96999999999999886</v>
      </c>
      <c r="AA324" s="152" t="str">
        <f>IFERROR(IF(INDEX(data_wkly!AA:AA,MATCH($B324,data_wkly!$C:$C,0),1)=0,"",INDEX(data_wkly!AA:AA,MATCH($B324,data_wkly!$C:$C,0),1)),"")</f>
        <v>na</v>
      </c>
      <c r="AB324" s="21" t="str">
        <f>IFERROR(IF(INDEX(data_wkly!AB:AB,MATCH($B324,data_wkly!$C:$C,0),1)=0,"",INDEX(data_wkly!AB:AB,MATCH($B324,data_wkly!$C:$C,0),1)),"")</f>
        <v>na</v>
      </c>
      <c r="AC324" s="21">
        <f>IFERROR(IF(INDEX(data_wkly!AC:AC,MATCH($B324,data_wkly!$C:$C,0),1)=0,"",INDEX(data_wkly!AC:AC,MATCH($B324,data_wkly!$C:$C,0),1)),"")</f>
        <v>175.22</v>
      </c>
      <c r="AD324" s="21">
        <f>IFERROR(IF(INDEX(data_wkly!AD:AD,MATCH($B324,data_wkly!$C:$C,0),1)=0,"",INDEX(data_wkly!AD:AD,MATCH($B324,data_wkly!$C:$C,0),1)),"")</f>
        <v>2.710000000000008</v>
      </c>
      <c r="AE324" s="157">
        <f t="shared" si="26"/>
        <v>2</v>
      </c>
      <c r="AF324" s="154" t="str">
        <f>IFERROR(IF(INDEX(data_wkly!AF:AF,MATCH($B324,data_wkly!$C:$C,0),1)=0,"",INDEX(data_wkly!AF:AF,MATCH($B324,data_wkly!$C:$C,0),1)),"")</f>
        <v/>
      </c>
      <c r="AG324" s="153" t="str">
        <f>IFERROR(IF(AF324="","",INDEX(data_wkly!AG:AG,MATCH($B324,data_wkly!$C:$C,0),1)),"")</f>
        <v/>
      </c>
      <c r="AH324" s="153" t="str">
        <f>IFERROR(IF(INDEX(data_wkly!AH:AH,MATCH($B324,data_wkly!$C:$C,0),1)=0,"",INDEX(data_wkly!AH:AH,MATCH($B324,data_wkly!$C:$C,0),1)),"")</f>
        <v/>
      </c>
      <c r="AI324" s="153" t="str">
        <f>IFERROR(IF(INDEX(data_wkly!AI:AI,MATCH($B324,data_wkly!$C:$C,0),1)=0,"",INDEX(data_wkly!AI:AI,MATCH($B324,data_wkly!$C:$C,0),1)),"")</f>
        <v/>
      </c>
      <c r="AJ324" s="153" t="str">
        <f>IFERROR(IF(AI324="","",INDEX(data_wkly!AJ:AJ,MATCH($B324,data_wkly!$C:$C,0),1)),"")</f>
        <v/>
      </c>
      <c r="AK324" s="153" t="str">
        <f>IFERROR(IF(INDEX(data_wkly!AK:AK,MATCH($B324,data_wkly!$C:$C,0),1)=0,"",INDEX(data_wkly!AK:AK,MATCH($B324,data_wkly!$C:$C,0),1)),"")</f>
        <v/>
      </c>
      <c r="AL324" s="153" t="str">
        <f>IFERROR(IF(INDEX(data_wkly!AL:AL,MATCH($B324,data_wkly!$C:$C,0),1)=0,"",INDEX(data_wkly!AL:AL,MATCH($B324,data_wkly!$C:$C,0),1)),"")</f>
        <v/>
      </c>
      <c r="AM324" s="183" t="str">
        <f>IFERROR(IF(INDEX(data_wkly!AM:AM,MATCH($B324,data_wkly!$C:$C,0),1)=0,"",INDEX(data_wkly!AM:AM,MATCH($B324,data_wkly!$C:$C,0),1)),"")</f>
        <v/>
      </c>
      <c r="AN324" s="41" t="str">
        <f t="shared" si="30"/>
        <v/>
      </c>
      <c r="AO324" s="88">
        <f t="shared" si="29"/>
        <v>2</v>
      </c>
    </row>
    <row r="325" spans="1:41">
      <c r="A325" s="88">
        <f t="shared" si="27"/>
        <v>1</v>
      </c>
      <c r="B325" s="89">
        <f t="shared" si="28"/>
        <v>43918</v>
      </c>
      <c r="C325" s="155">
        <f>IFERROR(IF(INDEX(data_wkly!D:D,MATCH($B325,data_wkly!$C:$C,0),1)=0,"",INDEX(data_wkly!D:D,MATCH($B325,data_wkly!$C:$C,0),1)),"")</f>
        <v>82162</v>
      </c>
      <c r="D325" s="21">
        <f>IFERROR(IF(INDEX(data_wkly!E:E,MATCH($B325,data_wkly!$C:$C,0),1)=0,"",INDEX(data_wkly!E:E,MATCH($B325,data_wkly!$C:$C,0),1)),"")</f>
        <v>163.38999999999999</v>
      </c>
      <c r="E325" s="21">
        <f>IF(C325="","",IFERROR(INDEX(data_wkly!F:F,MATCH($B325,data_wkly!$C:$C,0),1),""))</f>
        <v>0.23999999999998067</v>
      </c>
      <c r="F325" s="21">
        <f>IF(E325="","",IFERROR(IF(INDEX(data_wkly!G:G,MATCH($B325,data_wkly!$C:$C,0),1)=0,"",INDEX(data_wkly!G:G,MATCH($B325,data_wkly!$C:$C,0),1)),""))</f>
        <v>145.57</v>
      </c>
      <c r="G325" s="21">
        <f>IFERROR(IF(INDEX(data_wkly!H:H,MATCH($B325,data_wkly!$C:$C,0),1)=0,"",INDEX(data_wkly!H:H,MATCH($B325,data_wkly!$C:$C,0),1)),"")</f>
        <v>160.51</v>
      </c>
      <c r="H325" s="21">
        <f>IF(C325="","",IFERROR(INDEX(data_wkly!I:I,MATCH($B325,data_wkly!$C:$C,0),1),""))</f>
        <v>0.22999999999998977</v>
      </c>
      <c r="I325" s="21">
        <f>IF(H325="","",IFERROR(IF(INDEX(data_wkly!J:J,MATCH($B325,data_wkly!$C:$C,0),1)=0,"",INDEX(data_wkly!J:J,MATCH($B325,data_wkly!$C:$C,0),1)),""))</f>
        <v>142.95666666666668</v>
      </c>
      <c r="J325" s="21">
        <f>IFERROR(IF(INDEX(data_wkly!K:K,MATCH($B325,data_wkly!$C:$C,0),1)=0,"",INDEX(data_wkly!K:K,MATCH($B325,data_wkly!$C:$C,0),1)),"")</f>
        <v>85.17</v>
      </c>
      <c r="K325" s="86">
        <f>IFERROR(IF(INDEX(data_wkly!L:L,MATCH($B325,data_wkly!$C:$C,0),1)=0,"",INDEX(data_wkly!L:L,MATCH($B325,data_wkly!$C:$C,0),1)),"")</f>
        <v>11.1</v>
      </c>
      <c r="L325" s="156"/>
      <c r="M325" s="155">
        <f>IFERROR(IF(INDEX(data_wkly!M:M,MATCH($B325,data_wkly!$C:$C,0),1)=0,"",INDEX(data_wkly!M:M,MATCH($B325,data_wkly!$C:$C,0),1)),"")</f>
        <v>85293</v>
      </c>
      <c r="N325" s="21">
        <f>IFERROR(IF(INDEX(data_wkly!N:N,MATCH($B325,data_wkly!$C:$C,0),1)=0,"",INDEX(data_wkly!N:N,MATCH($B325,data_wkly!$C:$C,0),1)),"")</f>
        <v>165.82</v>
      </c>
      <c r="O325" s="21">
        <f>IF(M325="","",IFERROR(INDEX(data_wkly!O:O,MATCH($B325,data_wkly!$C:$C,0),1),""))</f>
        <v>0.34999999999999432</v>
      </c>
      <c r="P325" s="21">
        <f>IF(M325="","",IFERROR(IF(INDEX(data_wkly!P:P,MATCH($B325,data_wkly!$C:$C,0),1)=0,"",INDEX(data_wkly!P:P,MATCH($B325,data_wkly!$C:$C,0),1)),""))</f>
        <v>148.89666666666665</v>
      </c>
      <c r="Q325" s="21">
        <f>IFERROR(IF(INDEX(data_wkly!Q:Q,MATCH($B325,data_wkly!$C:$C,0),1)=0,"",INDEX(data_wkly!Q:Q,MATCH($B325,data_wkly!$C:$C,0),1)),"")</f>
        <v>162.88999999999999</v>
      </c>
      <c r="R325" s="21">
        <f>IF(M325="","",IFERROR(INDEX(data_wkly!R:R,MATCH($B325,data_wkly!$C:$C,0),1),""))</f>
        <v>0.33999999999997499</v>
      </c>
      <c r="S325" s="21">
        <f>IF(M325="","",IFERROR(IF(INDEX(data_wkly!S:S,MATCH($B325,data_wkly!$C:$C,0),1)=0,"",INDEX(data_wkly!S:S,MATCH($B325,data_wkly!$C:$C,0),1)),""))</f>
        <v>146.23333333333332</v>
      </c>
      <c r="T325" s="21">
        <f>IFERROR(IF(INDEX(data_wkly!T:T,MATCH($B325,data_wkly!$C:$C,0),1)=0,"",INDEX(data_wkly!T:T,MATCH($B325,data_wkly!$C:$C,0),1)),"")</f>
        <v>84.57</v>
      </c>
      <c r="U325" s="86">
        <f>IFERROR(IF(INDEX(data_wkly!U:U,MATCH($B325,data_wkly!$C:$C,0),1)=0,"",INDEX(data_wkly!U:U,MATCH($B325,data_wkly!$C:$C,0),1)),"")</f>
        <v>11.2</v>
      </c>
      <c r="V325" s="157">
        <f t="shared" si="25"/>
        <v>1</v>
      </c>
      <c r="W325" s="152" t="str">
        <f>IFERROR(IF(INDEX(data_wkly!W:W,MATCH($B325,data_wkly!$C:$C,0),1)=0,"",INDEX(data_wkly!W:W,MATCH($B325,data_wkly!$C:$C,0),1)),"")</f>
        <v>na</v>
      </c>
      <c r="X325" s="21" t="str">
        <f>IFERROR(IF(INDEX(data_wkly!X:X,MATCH($B325,data_wkly!$C:$C,0),1)=0,"",INDEX(data_wkly!X:X,MATCH($B325,data_wkly!$C:$C,0),1)),"")</f>
        <v>na</v>
      </c>
      <c r="Y325" s="21">
        <f>IFERROR(IF(INDEX(data_wkly!Y:Y,MATCH($B325,data_wkly!$C:$C,0),1)=0,"",INDEX(data_wkly!Y:Y,MATCH($B325,data_wkly!$C:$C,0),1)),"")</f>
        <v>169.87</v>
      </c>
      <c r="Z325" s="21">
        <f>IFERROR(IF(INDEX(data_wkly!Z:Z,MATCH($B325,data_wkly!$C:$C,0),1)=0,"",INDEX(data_wkly!Z:Z,MATCH($B325,data_wkly!$C:$C,0),1)),"")</f>
        <v>-2.3299999999999841</v>
      </c>
      <c r="AA325" s="152" t="str">
        <f>IFERROR(IF(INDEX(data_wkly!AA:AA,MATCH($B325,data_wkly!$C:$C,0),1)=0,"",INDEX(data_wkly!AA:AA,MATCH($B325,data_wkly!$C:$C,0),1)),"")</f>
        <v>na</v>
      </c>
      <c r="AB325" s="21" t="str">
        <f>IFERROR(IF(INDEX(data_wkly!AB:AB,MATCH($B325,data_wkly!$C:$C,0),1)=0,"",INDEX(data_wkly!AB:AB,MATCH($B325,data_wkly!$C:$C,0),1)),"")</f>
        <v>na</v>
      </c>
      <c r="AC325" s="21">
        <f>IFERROR(IF(INDEX(data_wkly!AC:AC,MATCH($B325,data_wkly!$C:$C,0),1)=0,"",INDEX(data_wkly!AC:AC,MATCH($B325,data_wkly!$C:$C,0),1)),"")</f>
        <v>173.11</v>
      </c>
      <c r="AD325" s="21">
        <f>IFERROR(IF(INDEX(data_wkly!AD:AD,MATCH($B325,data_wkly!$C:$C,0),1)=0,"",INDEX(data_wkly!AD:AD,MATCH($B325,data_wkly!$C:$C,0),1)),"")</f>
        <v>-2.1099999999999852</v>
      </c>
      <c r="AE325" s="157">
        <f t="shared" si="26"/>
        <v>1</v>
      </c>
      <c r="AF325" s="154" t="str">
        <f>IFERROR(IF(INDEX(data_wkly!AF:AF,MATCH($B325,data_wkly!$C:$C,0),1)=0,"",INDEX(data_wkly!AF:AF,MATCH($B325,data_wkly!$C:$C,0),1)),"")</f>
        <v/>
      </c>
      <c r="AG325" s="153" t="str">
        <f>IFERROR(IF(AF325="","",INDEX(data_wkly!AG:AG,MATCH($B325,data_wkly!$C:$C,0),1)),"")</f>
        <v/>
      </c>
      <c r="AH325" s="153" t="str">
        <f>IFERROR(IF(INDEX(data_wkly!AH:AH,MATCH($B325,data_wkly!$C:$C,0),1)=0,"",INDEX(data_wkly!AH:AH,MATCH($B325,data_wkly!$C:$C,0),1)),"")</f>
        <v/>
      </c>
      <c r="AI325" s="153" t="str">
        <f>IFERROR(IF(INDEX(data_wkly!AI:AI,MATCH($B325,data_wkly!$C:$C,0),1)=0,"",INDEX(data_wkly!AI:AI,MATCH($B325,data_wkly!$C:$C,0),1)),"")</f>
        <v/>
      </c>
      <c r="AJ325" s="153" t="str">
        <f>IFERROR(IF(AI325="","",INDEX(data_wkly!AJ:AJ,MATCH($B325,data_wkly!$C:$C,0),1)),"")</f>
        <v/>
      </c>
      <c r="AK325" s="153" t="str">
        <f>IFERROR(IF(INDEX(data_wkly!AK:AK,MATCH($B325,data_wkly!$C:$C,0),1)=0,"",INDEX(data_wkly!AK:AK,MATCH($B325,data_wkly!$C:$C,0),1)),"")</f>
        <v/>
      </c>
      <c r="AL325" s="153" t="str">
        <f>IFERROR(IF(INDEX(data_wkly!AL:AL,MATCH($B325,data_wkly!$C:$C,0),1)=0,"",INDEX(data_wkly!AL:AL,MATCH($B325,data_wkly!$C:$C,0),1)),"")</f>
        <v/>
      </c>
      <c r="AM325" s="183" t="str">
        <f>IFERROR(IF(INDEX(data_wkly!AM:AM,MATCH($B325,data_wkly!$C:$C,0),1)=0,"",INDEX(data_wkly!AM:AM,MATCH($B325,data_wkly!$C:$C,0),1)),"")</f>
        <v/>
      </c>
      <c r="AN325" s="41" t="str">
        <f t="shared" si="30"/>
        <v/>
      </c>
      <c r="AO325" s="88">
        <f t="shared" si="29"/>
        <v>1</v>
      </c>
    </row>
    <row r="326" spans="1:41">
      <c r="A326" s="88">
        <f t="shared" si="27"/>
        <v>2</v>
      </c>
      <c r="B326" s="89">
        <f t="shared" si="28"/>
        <v>43925</v>
      </c>
      <c r="C326" s="155">
        <f>IFERROR(IF(INDEX(data_wkly!D:D,MATCH($B326,data_wkly!$C:$C,0),1)=0,"",INDEX(data_wkly!D:D,MATCH($B326,data_wkly!$C:$C,0),1)),"")</f>
        <v>79445</v>
      </c>
      <c r="D326" s="21">
        <f>IFERROR(IF(INDEX(data_wkly!E:E,MATCH($B326,data_wkly!$C:$C,0),1)=0,"",INDEX(data_wkly!E:E,MATCH($B326,data_wkly!$C:$C,0),1)),"")</f>
        <v>163.89</v>
      </c>
      <c r="E326" s="21">
        <f>IF(C326="","",IFERROR(INDEX(data_wkly!F:F,MATCH($B326,data_wkly!$C:$C,0),1),""))</f>
        <v>0.5</v>
      </c>
      <c r="F326" s="21">
        <f>IF(E326="","",IFERROR(IF(INDEX(data_wkly!G:G,MATCH($B326,data_wkly!$C:$C,0),1)=0,"",INDEX(data_wkly!G:G,MATCH($B326,data_wkly!$C:$C,0),1)),""))</f>
        <v>145.67333333333332</v>
      </c>
      <c r="G326" s="21">
        <f>IFERROR(IF(INDEX(data_wkly!H:H,MATCH($B326,data_wkly!$C:$C,0),1)=0,"",INDEX(data_wkly!H:H,MATCH($B326,data_wkly!$C:$C,0),1)),"")</f>
        <v>160.99</v>
      </c>
      <c r="H326" s="21">
        <f>IF(C326="","",IFERROR(INDEX(data_wkly!I:I,MATCH($B326,data_wkly!$C:$C,0),1),""))</f>
        <v>0.48000000000001819</v>
      </c>
      <c r="I326" s="21">
        <f>IF(H326="","",IFERROR(IF(INDEX(data_wkly!J:J,MATCH($B326,data_wkly!$C:$C,0),1)=0,"",INDEX(data_wkly!J:J,MATCH($B326,data_wkly!$C:$C,0),1)),""))</f>
        <v>143.06</v>
      </c>
      <c r="J326" s="21">
        <f>IFERROR(IF(INDEX(data_wkly!K:K,MATCH($B326,data_wkly!$C:$C,0),1)=0,"",INDEX(data_wkly!K:K,MATCH($B326,data_wkly!$C:$C,0),1)),"")</f>
        <v>85</v>
      </c>
      <c r="K326" s="86">
        <f>IFERROR(IF(INDEX(data_wkly!L:L,MATCH($B326,data_wkly!$C:$C,0),1)=0,"",INDEX(data_wkly!L:L,MATCH($B326,data_wkly!$C:$C,0),1)),"")</f>
        <v>11.1</v>
      </c>
      <c r="L326" s="156"/>
      <c r="M326" s="155">
        <f>IFERROR(IF(INDEX(data_wkly!M:M,MATCH($B326,data_wkly!$C:$C,0),1)=0,"",INDEX(data_wkly!M:M,MATCH($B326,data_wkly!$C:$C,0),1)),"")</f>
        <v>77704</v>
      </c>
      <c r="N326" s="21">
        <f>IFERROR(IF(INDEX(data_wkly!N:N,MATCH($B326,data_wkly!$C:$C,0),1)=0,"",INDEX(data_wkly!N:N,MATCH($B326,data_wkly!$C:$C,0),1)),"")</f>
        <v>166.03</v>
      </c>
      <c r="O326" s="21">
        <f>IF(M326="","",IFERROR(INDEX(data_wkly!O:O,MATCH($B326,data_wkly!$C:$C,0),1),""))</f>
        <v>0.21000000000000796</v>
      </c>
      <c r="P326" s="21">
        <f>IF(M326="","",IFERROR(IF(INDEX(data_wkly!P:P,MATCH($B326,data_wkly!$C:$C,0),1)=0,"",INDEX(data_wkly!P:P,MATCH($B326,data_wkly!$C:$C,0),1)),""))</f>
        <v>149.23333333333332</v>
      </c>
      <c r="Q326" s="21">
        <f>IFERROR(IF(INDEX(data_wkly!Q:Q,MATCH($B326,data_wkly!$C:$C,0),1)=0,"",INDEX(data_wkly!Q:Q,MATCH($B326,data_wkly!$C:$C,0),1)),"")</f>
        <v>163.08000000000001</v>
      </c>
      <c r="R326" s="21">
        <f>IF(M326="","",IFERROR(INDEX(data_wkly!R:R,MATCH($B326,data_wkly!$C:$C,0),1),""))</f>
        <v>0.19000000000002615</v>
      </c>
      <c r="S326" s="21">
        <f>IF(M326="","",IFERROR(IF(INDEX(data_wkly!S:S,MATCH($B326,data_wkly!$C:$C,0),1)=0,"",INDEX(data_wkly!S:S,MATCH($B326,data_wkly!$C:$C,0),1)),""))</f>
        <v>146.56333333333336</v>
      </c>
      <c r="T326" s="21">
        <f>IFERROR(IF(INDEX(data_wkly!T:T,MATCH($B326,data_wkly!$C:$C,0),1)=0,"",INDEX(data_wkly!T:T,MATCH($B326,data_wkly!$C:$C,0),1)),"")</f>
        <v>84.37</v>
      </c>
      <c r="U326" s="86">
        <f>IFERROR(IF(INDEX(data_wkly!U:U,MATCH($B326,data_wkly!$C:$C,0),1)=0,"",INDEX(data_wkly!U:U,MATCH($B326,data_wkly!$C:$C,0),1)),"")</f>
        <v>11.4</v>
      </c>
      <c r="V326" s="157">
        <f t="shared" si="25"/>
        <v>2</v>
      </c>
      <c r="W326" s="152" t="str">
        <f>IFERROR(IF(INDEX(data_wkly!W:W,MATCH($B326,data_wkly!$C:$C,0),1)=0,"",INDEX(data_wkly!W:W,MATCH($B326,data_wkly!$C:$C,0),1)),"")</f>
        <v>na</v>
      </c>
      <c r="X326" s="21" t="str">
        <f>IFERROR(IF(INDEX(data_wkly!X:X,MATCH($B326,data_wkly!$C:$C,0),1)=0,"",INDEX(data_wkly!X:X,MATCH($B326,data_wkly!$C:$C,0),1)),"")</f>
        <v>na</v>
      </c>
      <c r="Y326" s="21">
        <f>IFERROR(IF(INDEX(data_wkly!Y:Y,MATCH($B326,data_wkly!$C:$C,0),1)=0,"",INDEX(data_wkly!Y:Y,MATCH($B326,data_wkly!$C:$C,0),1)),"")</f>
        <v>164.45</v>
      </c>
      <c r="Z326" s="21">
        <f>IFERROR(IF(INDEX(data_wkly!Z:Z,MATCH($B326,data_wkly!$C:$C,0),1)=0,"",INDEX(data_wkly!Z:Z,MATCH($B326,data_wkly!$C:$C,0),1)),"")</f>
        <v>-5.4200000000000159</v>
      </c>
      <c r="AA326" s="152" t="str">
        <f>IFERROR(IF(INDEX(data_wkly!AA:AA,MATCH($B326,data_wkly!$C:$C,0),1)=0,"",INDEX(data_wkly!AA:AA,MATCH($B326,data_wkly!$C:$C,0),1)),"")</f>
        <v>na</v>
      </c>
      <c r="AB326" s="21" t="str">
        <f>IFERROR(IF(INDEX(data_wkly!AB:AB,MATCH($B326,data_wkly!$C:$C,0),1)=0,"",INDEX(data_wkly!AB:AB,MATCH($B326,data_wkly!$C:$C,0),1)),"")</f>
        <v>na</v>
      </c>
      <c r="AC326" s="21">
        <f>IFERROR(IF(INDEX(data_wkly!AC:AC,MATCH($B326,data_wkly!$C:$C,0),1)=0,"",INDEX(data_wkly!AC:AC,MATCH($B326,data_wkly!$C:$C,0),1)),"")</f>
        <v>166.71</v>
      </c>
      <c r="AD326" s="21">
        <f>IFERROR(IF(INDEX(data_wkly!AD:AD,MATCH($B326,data_wkly!$C:$C,0),1)=0,"",INDEX(data_wkly!AD:AD,MATCH($B326,data_wkly!$C:$C,0),1)),"")</f>
        <v>-6.4000000000000057</v>
      </c>
      <c r="AE326" s="157">
        <f t="shared" si="26"/>
        <v>2</v>
      </c>
      <c r="AF326" s="154" t="str">
        <f>IFERROR(IF(INDEX(data_wkly!AF:AF,MATCH($B326,data_wkly!$C:$C,0),1)=0,"",INDEX(data_wkly!AF:AF,MATCH($B326,data_wkly!$C:$C,0),1)),"")</f>
        <v/>
      </c>
      <c r="AG326" s="153" t="str">
        <f>IFERROR(IF(AF326="","",INDEX(data_wkly!AG:AG,MATCH($B326,data_wkly!$C:$C,0),1)),"")</f>
        <v/>
      </c>
      <c r="AH326" s="153" t="str">
        <f>IFERROR(IF(INDEX(data_wkly!AH:AH,MATCH($B326,data_wkly!$C:$C,0),1)=0,"",INDEX(data_wkly!AH:AH,MATCH($B326,data_wkly!$C:$C,0),1)),"")</f>
        <v/>
      </c>
      <c r="AI326" s="153" t="str">
        <f>IFERROR(IF(INDEX(data_wkly!AI:AI,MATCH($B326,data_wkly!$C:$C,0),1)=0,"",INDEX(data_wkly!AI:AI,MATCH($B326,data_wkly!$C:$C,0),1)),"")</f>
        <v/>
      </c>
      <c r="AJ326" s="153" t="str">
        <f>IFERROR(IF(AI326="","",INDEX(data_wkly!AJ:AJ,MATCH($B326,data_wkly!$C:$C,0),1)),"")</f>
        <v/>
      </c>
      <c r="AK326" s="153" t="str">
        <f>IFERROR(IF(INDEX(data_wkly!AK:AK,MATCH($B326,data_wkly!$C:$C,0),1)=0,"",INDEX(data_wkly!AK:AK,MATCH($B326,data_wkly!$C:$C,0),1)),"")</f>
        <v/>
      </c>
      <c r="AL326" s="153" t="str">
        <f>IFERROR(IF(INDEX(data_wkly!AL:AL,MATCH($B326,data_wkly!$C:$C,0),1)=0,"",INDEX(data_wkly!AL:AL,MATCH($B326,data_wkly!$C:$C,0),1)),"")</f>
        <v/>
      </c>
      <c r="AM326" s="183" t="str">
        <f>IFERROR(IF(INDEX(data_wkly!AM:AM,MATCH($B326,data_wkly!$C:$C,0),1)=0,"",INDEX(data_wkly!AM:AM,MATCH($B326,data_wkly!$C:$C,0),1)),"")</f>
        <v/>
      </c>
      <c r="AN326" s="41" t="str">
        <f t="shared" si="30"/>
        <v/>
      </c>
      <c r="AO326" s="88">
        <f t="shared" si="29"/>
        <v>2</v>
      </c>
    </row>
    <row r="327" spans="1:41">
      <c r="A327" s="88">
        <f t="shared" si="27"/>
        <v>1</v>
      </c>
      <c r="B327" s="89">
        <f t="shared" si="28"/>
        <v>43932</v>
      </c>
      <c r="C327" s="155">
        <f>IFERROR(IF(INDEX(data_wkly!D:D,MATCH($B327,data_wkly!$C:$C,0),1)=0,"",INDEX(data_wkly!D:D,MATCH($B327,data_wkly!$C:$C,0),1)),"")</f>
        <v>74261</v>
      </c>
      <c r="D327" s="21">
        <f>IFERROR(IF(INDEX(data_wkly!E:E,MATCH($B327,data_wkly!$C:$C,0),1)=0,"",INDEX(data_wkly!E:E,MATCH($B327,data_wkly!$C:$C,0),1)),"")</f>
        <v>163.63</v>
      </c>
      <c r="E327" s="21">
        <f>IF(C327="","",IFERROR(INDEX(data_wkly!F:F,MATCH($B327,data_wkly!$C:$C,0),1),""))</f>
        <v>-0.25999999999999091</v>
      </c>
      <c r="F327" s="21">
        <f>IF(E327="","",IFERROR(IF(INDEX(data_wkly!G:G,MATCH($B327,data_wkly!$C:$C,0),1)=0,"",INDEX(data_wkly!G:G,MATCH($B327,data_wkly!$C:$C,0),1)),""))</f>
        <v>146.35000000000002</v>
      </c>
      <c r="G327" s="21">
        <f>IFERROR(IF(INDEX(data_wkly!H:H,MATCH($B327,data_wkly!$C:$C,0),1)=0,"",INDEX(data_wkly!H:H,MATCH($B327,data_wkly!$C:$C,0),1)),"")</f>
        <v>160.74</v>
      </c>
      <c r="H327" s="21">
        <f>IF(C327="","",IFERROR(INDEX(data_wkly!I:I,MATCH($B327,data_wkly!$C:$C,0),1),""))</f>
        <v>-0.25</v>
      </c>
      <c r="I327" s="21">
        <f>IF(H327="","",IFERROR(IF(INDEX(data_wkly!J:J,MATCH($B327,data_wkly!$C:$C,0),1)=0,"",INDEX(data_wkly!J:J,MATCH($B327,data_wkly!$C:$C,0),1)),""))</f>
        <v>143.72</v>
      </c>
      <c r="J327" s="21">
        <f>IFERROR(IF(INDEX(data_wkly!K:K,MATCH($B327,data_wkly!$C:$C,0),1)=0,"",INDEX(data_wkly!K:K,MATCH($B327,data_wkly!$C:$C,0),1)),"")</f>
        <v>84.98</v>
      </c>
      <c r="K327" s="86">
        <f>IFERROR(IF(INDEX(data_wkly!L:L,MATCH($B327,data_wkly!$C:$C,0),1)=0,"",INDEX(data_wkly!L:L,MATCH($B327,data_wkly!$C:$C,0),1)),"")</f>
        <v>11</v>
      </c>
      <c r="L327" s="156"/>
      <c r="M327" s="155">
        <f>IFERROR(IF(INDEX(data_wkly!M:M,MATCH($B327,data_wkly!$C:$C,0),1)=0,"",INDEX(data_wkly!M:M,MATCH($B327,data_wkly!$C:$C,0),1)),"")</f>
        <v>75745</v>
      </c>
      <c r="N327" s="21">
        <f>IFERROR(IF(INDEX(data_wkly!N:N,MATCH($B327,data_wkly!$C:$C,0),1)=0,"",INDEX(data_wkly!N:N,MATCH($B327,data_wkly!$C:$C,0),1)),"")</f>
        <v>166.44</v>
      </c>
      <c r="O327" s="21">
        <f>IF(M327="","",IFERROR(INDEX(data_wkly!O:O,MATCH($B327,data_wkly!$C:$C,0),1),""))</f>
        <v>0.40999999999999659</v>
      </c>
      <c r="P327" s="21">
        <f>IF(M327="","",IFERROR(IF(INDEX(data_wkly!P:P,MATCH($B327,data_wkly!$C:$C,0),1)=0,"",INDEX(data_wkly!P:P,MATCH($B327,data_wkly!$C:$C,0),1)),""))</f>
        <v>149.94666666666669</v>
      </c>
      <c r="Q327" s="21">
        <f>IFERROR(IF(INDEX(data_wkly!Q:Q,MATCH($B327,data_wkly!$C:$C,0),1)=0,"",INDEX(data_wkly!Q:Q,MATCH($B327,data_wkly!$C:$C,0),1)),"")</f>
        <v>163.47999999999999</v>
      </c>
      <c r="R327" s="21">
        <f>IF(M327="","",IFERROR(INDEX(data_wkly!R:R,MATCH($B327,data_wkly!$C:$C,0),1),""))</f>
        <v>0.39999999999997726</v>
      </c>
      <c r="S327" s="21">
        <f>IF(M327="","",IFERROR(IF(INDEX(data_wkly!S:S,MATCH($B327,data_wkly!$C:$C,0),1)=0,"",INDEX(data_wkly!S:S,MATCH($B327,data_wkly!$C:$C,0),1)),""))</f>
        <v>147.25666666666666</v>
      </c>
      <c r="T327" s="21">
        <f>IFERROR(IF(INDEX(data_wkly!T:T,MATCH($B327,data_wkly!$C:$C,0),1)=0,"",INDEX(data_wkly!T:T,MATCH($B327,data_wkly!$C:$C,0),1)),"")</f>
        <v>84.11</v>
      </c>
      <c r="U327" s="86">
        <f>IFERROR(IF(INDEX(data_wkly!U:U,MATCH($B327,data_wkly!$C:$C,0),1)=0,"",INDEX(data_wkly!U:U,MATCH($B327,data_wkly!$C:$C,0),1)),"")</f>
        <v>11.2</v>
      </c>
      <c r="V327" s="157">
        <f t="shared" si="25"/>
        <v>1</v>
      </c>
      <c r="W327" s="152" t="str">
        <f>IFERROR(IF(INDEX(data_wkly!W:W,MATCH($B327,data_wkly!$C:$C,0),1)=0,"",INDEX(data_wkly!W:W,MATCH($B327,data_wkly!$C:$C,0),1)),"")</f>
        <v>na</v>
      </c>
      <c r="X327" s="21" t="str">
        <f>IFERROR(IF(INDEX(data_wkly!X:X,MATCH($B327,data_wkly!$C:$C,0),1)=0,"",INDEX(data_wkly!X:X,MATCH($B327,data_wkly!$C:$C,0),1)),"")</f>
        <v>na</v>
      </c>
      <c r="Y327" s="21">
        <f>IFERROR(IF(INDEX(data_wkly!Y:Y,MATCH($B327,data_wkly!$C:$C,0),1)=0,"",INDEX(data_wkly!Y:Y,MATCH($B327,data_wkly!$C:$C,0),1)),"")</f>
        <v>162.09</v>
      </c>
      <c r="Z327" s="21">
        <f>IFERROR(IF(INDEX(data_wkly!Z:Z,MATCH($B327,data_wkly!$C:$C,0),1)=0,"",INDEX(data_wkly!Z:Z,MATCH($B327,data_wkly!$C:$C,0),1)),"")</f>
        <v>-2.3599999999999852</v>
      </c>
      <c r="AA327" s="152" t="str">
        <f>IFERROR(IF(INDEX(data_wkly!AA:AA,MATCH($B327,data_wkly!$C:$C,0),1)=0,"",INDEX(data_wkly!AA:AA,MATCH($B327,data_wkly!$C:$C,0),1)),"")</f>
        <v>na</v>
      </c>
      <c r="AB327" s="21" t="str">
        <f>IFERROR(IF(INDEX(data_wkly!AB:AB,MATCH($B327,data_wkly!$C:$C,0),1)=0,"",INDEX(data_wkly!AB:AB,MATCH($B327,data_wkly!$C:$C,0),1)),"")</f>
        <v>na</v>
      </c>
      <c r="AC327" s="21">
        <f>IFERROR(IF(INDEX(data_wkly!AC:AC,MATCH($B327,data_wkly!$C:$C,0),1)=0,"",INDEX(data_wkly!AC:AC,MATCH($B327,data_wkly!$C:$C,0),1)),"")</f>
        <v>164.47</v>
      </c>
      <c r="AD327" s="21">
        <f>IFERROR(IF(INDEX(data_wkly!AD:AD,MATCH($B327,data_wkly!$C:$C,0),1)=0,"",INDEX(data_wkly!AD:AD,MATCH($B327,data_wkly!$C:$C,0),1)),"")</f>
        <v>-2.2400000000000091</v>
      </c>
      <c r="AE327" s="157">
        <f t="shared" si="26"/>
        <v>1</v>
      </c>
      <c r="AF327" s="154" t="str">
        <f>IFERROR(IF(INDEX(data_wkly!AF:AF,MATCH($B327,data_wkly!$C:$C,0),1)=0,"",INDEX(data_wkly!AF:AF,MATCH($B327,data_wkly!$C:$C,0),1)),"")</f>
        <v/>
      </c>
      <c r="AG327" s="153" t="str">
        <f>IFERROR(IF(AF327="","",INDEX(data_wkly!AG:AG,MATCH($B327,data_wkly!$C:$C,0),1)),"")</f>
        <v/>
      </c>
      <c r="AH327" s="153" t="str">
        <f>IFERROR(IF(INDEX(data_wkly!AH:AH,MATCH($B327,data_wkly!$C:$C,0),1)=0,"",INDEX(data_wkly!AH:AH,MATCH($B327,data_wkly!$C:$C,0),1)),"")</f>
        <v/>
      </c>
      <c r="AI327" s="153" t="str">
        <f>IFERROR(IF(INDEX(data_wkly!AI:AI,MATCH($B327,data_wkly!$C:$C,0),1)=0,"",INDEX(data_wkly!AI:AI,MATCH($B327,data_wkly!$C:$C,0),1)),"")</f>
        <v/>
      </c>
      <c r="AJ327" s="153" t="str">
        <f>IFERROR(IF(AI327="","",INDEX(data_wkly!AJ:AJ,MATCH($B327,data_wkly!$C:$C,0),1)),"")</f>
        <v/>
      </c>
      <c r="AK327" s="153" t="str">
        <f>IFERROR(IF(INDEX(data_wkly!AK:AK,MATCH($B327,data_wkly!$C:$C,0),1)=0,"",INDEX(data_wkly!AK:AK,MATCH($B327,data_wkly!$C:$C,0),1)),"")</f>
        <v/>
      </c>
      <c r="AL327" s="153" t="str">
        <f>IFERROR(IF(INDEX(data_wkly!AL:AL,MATCH($B327,data_wkly!$C:$C,0),1)=0,"",INDEX(data_wkly!AL:AL,MATCH($B327,data_wkly!$C:$C,0),1)),"")</f>
        <v/>
      </c>
      <c r="AM327" s="183" t="str">
        <f>IFERROR(IF(INDEX(data_wkly!AM:AM,MATCH($B327,data_wkly!$C:$C,0),1)=0,"",INDEX(data_wkly!AM:AM,MATCH($B327,data_wkly!$C:$C,0),1)),"")</f>
        <v/>
      </c>
      <c r="AN327" s="41" t="str">
        <f t="shared" si="30"/>
        <v/>
      </c>
      <c r="AO327" s="88">
        <f t="shared" si="29"/>
        <v>1</v>
      </c>
    </row>
    <row r="328" spans="1:41">
      <c r="A328" s="88">
        <f t="shared" si="27"/>
        <v>2</v>
      </c>
      <c r="B328" s="89">
        <f t="shared" si="28"/>
        <v>43939</v>
      </c>
      <c r="C328" s="155">
        <f>IFERROR(IF(INDEX(data_wkly!D:D,MATCH($B328,data_wkly!$C:$C,0),1)=0,"",INDEX(data_wkly!D:D,MATCH($B328,data_wkly!$C:$C,0),1)),"")</f>
        <v>77052</v>
      </c>
      <c r="D328" s="21">
        <f>IFERROR(IF(INDEX(data_wkly!E:E,MATCH($B328,data_wkly!$C:$C,0),1)=0,"",INDEX(data_wkly!E:E,MATCH($B328,data_wkly!$C:$C,0),1)),"")</f>
        <v>164</v>
      </c>
      <c r="E328" s="21">
        <f>IF(C328="","",IFERROR(INDEX(data_wkly!F:F,MATCH($B328,data_wkly!$C:$C,0),1),""))</f>
        <v>0.37000000000000455</v>
      </c>
      <c r="F328" s="21">
        <f>IF(E328="","",IFERROR(IF(INDEX(data_wkly!G:G,MATCH($B328,data_wkly!$C:$C,0),1)=0,"",INDEX(data_wkly!G:G,MATCH($B328,data_wkly!$C:$C,0),1)),""))</f>
        <v>146.70000000000002</v>
      </c>
      <c r="G328" s="21">
        <f>IFERROR(IF(INDEX(data_wkly!H:H,MATCH($B328,data_wkly!$C:$C,0),1)=0,"",INDEX(data_wkly!H:H,MATCH($B328,data_wkly!$C:$C,0),1)),"")</f>
        <v>161.1</v>
      </c>
      <c r="H328" s="21">
        <f>IF(C328="","",IFERROR(INDEX(data_wkly!I:I,MATCH($B328,data_wkly!$C:$C,0),1),""))</f>
        <v>0.35999999999998522</v>
      </c>
      <c r="I328" s="21">
        <f>IF(H328="","",IFERROR(IF(INDEX(data_wkly!J:J,MATCH($B328,data_wkly!$C:$C,0),1)=0,"",INDEX(data_wkly!J:J,MATCH($B328,data_wkly!$C:$C,0),1)),""))</f>
        <v>144.06666666666669</v>
      </c>
      <c r="J328" s="21">
        <f>IFERROR(IF(INDEX(data_wkly!K:K,MATCH($B328,data_wkly!$C:$C,0),1)=0,"",INDEX(data_wkly!K:K,MATCH($B328,data_wkly!$C:$C,0),1)),"")</f>
        <v>85.19</v>
      </c>
      <c r="K328" s="86">
        <f>IFERROR(IF(INDEX(data_wkly!L:L,MATCH($B328,data_wkly!$C:$C,0),1)=0,"",INDEX(data_wkly!L:L,MATCH($B328,data_wkly!$C:$C,0),1)),"")</f>
        <v>11</v>
      </c>
      <c r="L328" s="156"/>
      <c r="M328" s="155">
        <f>IFERROR(IF(INDEX(data_wkly!M:M,MATCH($B328,data_wkly!$C:$C,0),1)=0,"",INDEX(data_wkly!M:M,MATCH($B328,data_wkly!$C:$C,0),1)),"")</f>
        <v>77798</v>
      </c>
      <c r="N328" s="21">
        <f>IFERROR(IF(INDEX(data_wkly!N:N,MATCH($B328,data_wkly!$C:$C,0),1)=0,"",INDEX(data_wkly!N:N,MATCH($B328,data_wkly!$C:$C,0),1)),"")</f>
        <v>166.6</v>
      </c>
      <c r="O328" s="21">
        <f>IF(M328="","",IFERROR(INDEX(data_wkly!O:O,MATCH($B328,data_wkly!$C:$C,0),1),""))</f>
        <v>0.15999999999999659</v>
      </c>
      <c r="P328" s="21">
        <f>IF(M328="","",IFERROR(IF(INDEX(data_wkly!P:P,MATCH($B328,data_wkly!$C:$C,0),1)=0,"",INDEX(data_wkly!P:P,MATCH($B328,data_wkly!$C:$C,0),1)),""))</f>
        <v>150.28666666666666</v>
      </c>
      <c r="Q328" s="21">
        <f>IFERROR(IF(INDEX(data_wkly!Q:Q,MATCH($B328,data_wkly!$C:$C,0),1)=0,"",INDEX(data_wkly!Q:Q,MATCH($B328,data_wkly!$C:$C,0),1)),"")</f>
        <v>163.66</v>
      </c>
      <c r="R328" s="21">
        <f>IF(M328="","",IFERROR(INDEX(data_wkly!R:R,MATCH($B328,data_wkly!$C:$C,0),1),""))</f>
        <v>0.18000000000000682</v>
      </c>
      <c r="S328" s="21">
        <f>IF(M328="","",IFERROR(IF(INDEX(data_wkly!S:S,MATCH($B328,data_wkly!$C:$C,0),1)=0,"",INDEX(data_wkly!S:S,MATCH($B328,data_wkly!$C:$C,0),1)),""))</f>
        <v>147.59333333333333</v>
      </c>
      <c r="T328" s="21">
        <f>IFERROR(IF(INDEX(data_wkly!T:T,MATCH($B328,data_wkly!$C:$C,0),1)=0,"",INDEX(data_wkly!T:T,MATCH($B328,data_wkly!$C:$C,0),1)),"")</f>
        <v>84.72</v>
      </c>
      <c r="U328" s="86">
        <f>IFERROR(IF(INDEX(data_wkly!U:U,MATCH($B328,data_wkly!$C:$C,0),1)=0,"",INDEX(data_wkly!U:U,MATCH($B328,data_wkly!$C:$C,0),1)),"")</f>
        <v>11.3</v>
      </c>
      <c r="V328" s="157">
        <f t="shared" si="25"/>
        <v>2</v>
      </c>
      <c r="W328" s="152" t="str">
        <f>IFERROR(IF(INDEX(data_wkly!W:W,MATCH($B328,data_wkly!$C:$C,0),1)=0,"",INDEX(data_wkly!W:W,MATCH($B328,data_wkly!$C:$C,0),1)),"")</f>
        <v>na</v>
      </c>
      <c r="X328" s="21" t="str">
        <f>IFERROR(IF(INDEX(data_wkly!X:X,MATCH($B328,data_wkly!$C:$C,0),1)=0,"",INDEX(data_wkly!X:X,MATCH($B328,data_wkly!$C:$C,0),1)),"")</f>
        <v>na</v>
      </c>
      <c r="Y328" s="21">
        <f>IFERROR(IF(INDEX(data_wkly!Y:Y,MATCH($B328,data_wkly!$C:$C,0),1)=0,"",INDEX(data_wkly!Y:Y,MATCH($B328,data_wkly!$C:$C,0),1)),"")</f>
        <v>157.94</v>
      </c>
      <c r="Z328" s="21">
        <f>IFERROR(IF(INDEX(data_wkly!Z:Z,MATCH($B328,data_wkly!$C:$C,0),1)=0,"",INDEX(data_wkly!Z:Z,MATCH($B328,data_wkly!$C:$C,0),1)),"")</f>
        <v>-4.1500000000000057</v>
      </c>
      <c r="AA328" s="152" t="str">
        <f>IFERROR(IF(INDEX(data_wkly!AA:AA,MATCH($B328,data_wkly!$C:$C,0),1)=0,"",INDEX(data_wkly!AA:AA,MATCH($B328,data_wkly!$C:$C,0),1)),"")</f>
        <v>na</v>
      </c>
      <c r="AB328" s="21" t="str">
        <f>IFERROR(IF(INDEX(data_wkly!AB:AB,MATCH($B328,data_wkly!$C:$C,0),1)=0,"",INDEX(data_wkly!AB:AB,MATCH($B328,data_wkly!$C:$C,0),1)),"")</f>
        <v>na</v>
      </c>
      <c r="AC328" s="21">
        <f>IFERROR(IF(INDEX(data_wkly!AC:AC,MATCH($B328,data_wkly!$C:$C,0),1)=0,"",INDEX(data_wkly!AC:AC,MATCH($B328,data_wkly!$C:$C,0),1)),"")</f>
        <v>160.52000000000001</v>
      </c>
      <c r="AD328" s="21">
        <f>IFERROR(IF(INDEX(data_wkly!AD:AD,MATCH($B328,data_wkly!$C:$C,0),1)=0,"",INDEX(data_wkly!AD:AD,MATCH($B328,data_wkly!$C:$C,0),1)),"")</f>
        <v>-3.9499999999999886</v>
      </c>
      <c r="AE328" s="157">
        <f t="shared" si="26"/>
        <v>2</v>
      </c>
      <c r="AF328" s="154" t="str">
        <f>IFERROR(IF(INDEX(data_wkly!AF:AF,MATCH($B328,data_wkly!$C:$C,0),1)=0,"",INDEX(data_wkly!AF:AF,MATCH($B328,data_wkly!$C:$C,0),1)),"")</f>
        <v/>
      </c>
      <c r="AG328" s="153" t="str">
        <f>IFERROR(IF(AF328="","",INDEX(data_wkly!AG:AG,MATCH($B328,data_wkly!$C:$C,0),1)),"")</f>
        <v/>
      </c>
      <c r="AH328" s="153" t="str">
        <f>IFERROR(IF(INDEX(data_wkly!AH:AH,MATCH($B328,data_wkly!$C:$C,0),1)=0,"",INDEX(data_wkly!AH:AH,MATCH($B328,data_wkly!$C:$C,0),1)),"")</f>
        <v/>
      </c>
      <c r="AI328" s="153" t="str">
        <f>IFERROR(IF(INDEX(data_wkly!AI:AI,MATCH($B328,data_wkly!$C:$C,0),1)=0,"",INDEX(data_wkly!AI:AI,MATCH($B328,data_wkly!$C:$C,0),1)),"")</f>
        <v/>
      </c>
      <c r="AJ328" s="153" t="str">
        <f>IFERROR(IF(AI328="","",INDEX(data_wkly!AJ:AJ,MATCH($B328,data_wkly!$C:$C,0),1)),"")</f>
        <v/>
      </c>
      <c r="AK328" s="153" t="str">
        <f>IFERROR(IF(INDEX(data_wkly!AK:AK,MATCH($B328,data_wkly!$C:$C,0),1)=0,"",INDEX(data_wkly!AK:AK,MATCH($B328,data_wkly!$C:$C,0),1)),"")</f>
        <v/>
      </c>
      <c r="AL328" s="153" t="str">
        <f>IFERROR(IF(INDEX(data_wkly!AL:AL,MATCH($B328,data_wkly!$C:$C,0),1)=0,"",INDEX(data_wkly!AL:AL,MATCH($B328,data_wkly!$C:$C,0),1)),"")</f>
        <v/>
      </c>
      <c r="AM328" s="183" t="str">
        <f>IFERROR(IF(INDEX(data_wkly!AM:AM,MATCH($B328,data_wkly!$C:$C,0),1)=0,"",INDEX(data_wkly!AM:AM,MATCH($B328,data_wkly!$C:$C,0),1)),"")</f>
        <v/>
      </c>
      <c r="AN328" s="41" t="str">
        <f t="shared" si="30"/>
        <v/>
      </c>
      <c r="AO328" s="88">
        <f t="shared" si="29"/>
        <v>2</v>
      </c>
    </row>
    <row r="329" spans="1:41">
      <c r="A329" s="88">
        <f t="shared" si="27"/>
        <v>1</v>
      </c>
      <c r="B329" s="89">
        <f t="shared" si="28"/>
        <v>43946</v>
      </c>
      <c r="C329" s="155">
        <f>IFERROR(IF(INDEX(data_wkly!D:D,MATCH($B329,data_wkly!$C:$C,0),1)=0,"",INDEX(data_wkly!D:D,MATCH($B329,data_wkly!$C:$C,0),1)),"")</f>
        <v>76151</v>
      </c>
      <c r="D329" s="21">
        <f>IFERROR(IF(INDEX(data_wkly!E:E,MATCH($B329,data_wkly!$C:$C,0),1)=0,"",INDEX(data_wkly!E:E,MATCH($B329,data_wkly!$C:$C,0),1)),"")</f>
        <v>164</v>
      </c>
      <c r="E329" s="21">
        <f>IF(C329="","",IFERROR(INDEX(data_wkly!F:F,MATCH($B329,data_wkly!$C:$C,0),1),""))</f>
        <v>0</v>
      </c>
      <c r="F329" s="21">
        <f>IF(E329="","",IFERROR(IF(INDEX(data_wkly!G:G,MATCH($B329,data_wkly!$C:$C,0),1)=0,"",INDEX(data_wkly!G:G,MATCH($B329,data_wkly!$C:$C,0),1)),""))</f>
        <v>147.39666666666665</v>
      </c>
      <c r="G329" s="21">
        <f>IFERROR(IF(INDEX(data_wkly!H:H,MATCH($B329,data_wkly!$C:$C,0),1)=0,"",INDEX(data_wkly!H:H,MATCH($B329,data_wkly!$C:$C,0),1)),"")</f>
        <v>161.11000000000001</v>
      </c>
      <c r="H329" s="21">
        <f>IF(C329="","",IFERROR(INDEX(data_wkly!I:I,MATCH($B329,data_wkly!$C:$C,0),1),""))</f>
        <v>1.0000000000019327E-2</v>
      </c>
      <c r="I329" s="21">
        <f>IF(H329="","",IFERROR(IF(INDEX(data_wkly!J:J,MATCH($B329,data_wkly!$C:$C,0),1)=0,"",INDEX(data_wkly!J:J,MATCH($B329,data_wkly!$C:$C,0),1)),""))</f>
        <v>144.75</v>
      </c>
      <c r="J329" s="21">
        <f>IFERROR(IF(INDEX(data_wkly!K:K,MATCH($B329,data_wkly!$C:$C,0),1)=0,"",INDEX(data_wkly!K:K,MATCH($B329,data_wkly!$C:$C,0),1)),"")</f>
        <v>85.06</v>
      </c>
      <c r="K329" s="86">
        <f>IFERROR(IF(INDEX(data_wkly!L:L,MATCH($B329,data_wkly!$C:$C,0),1)=0,"",INDEX(data_wkly!L:L,MATCH($B329,data_wkly!$C:$C,0),1)),"")</f>
        <v>11.2</v>
      </c>
      <c r="L329" s="156"/>
      <c r="M329" s="155">
        <f>IFERROR(IF(INDEX(data_wkly!M:M,MATCH($B329,data_wkly!$C:$C,0),1)=0,"",INDEX(data_wkly!M:M,MATCH($B329,data_wkly!$C:$C,0),1)),"")</f>
        <v>81954</v>
      </c>
      <c r="N329" s="21">
        <f>IFERROR(IF(INDEX(data_wkly!N:N,MATCH($B329,data_wkly!$C:$C,0),1)=0,"",INDEX(data_wkly!N:N,MATCH($B329,data_wkly!$C:$C,0),1)),"")</f>
        <v>166.81</v>
      </c>
      <c r="O329" s="21">
        <f>IF(M329="","",IFERROR(INDEX(data_wkly!O:O,MATCH($B329,data_wkly!$C:$C,0),1),""))</f>
        <v>0.21000000000000796</v>
      </c>
      <c r="P329" s="21">
        <f>IF(M329="","",IFERROR(IF(INDEX(data_wkly!P:P,MATCH($B329,data_wkly!$C:$C,0),1)=0,"",INDEX(data_wkly!P:P,MATCH($B329,data_wkly!$C:$C,0),1)),""))</f>
        <v>150.80333333333331</v>
      </c>
      <c r="Q329" s="21">
        <f>IFERROR(IF(INDEX(data_wkly!Q:Q,MATCH($B329,data_wkly!$C:$C,0),1)=0,"",INDEX(data_wkly!Q:Q,MATCH($B329,data_wkly!$C:$C,0),1)),"")</f>
        <v>163.87</v>
      </c>
      <c r="R329" s="21">
        <f>IF(M329="","",IFERROR(INDEX(data_wkly!R:R,MATCH($B329,data_wkly!$C:$C,0),1),""))</f>
        <v>0.21000000000000796</v>
      </c>
      <c r="S329" s="21">
        <f>IF(M329="","",IFERROR(IF(INDEX(data_wkly!S:S,MATCH($B329,data_wkly!$C:$C,0),1)=0,"",INDEX(data_wkly!S:S,MATCH($B329,data_wkly!$C:$C,0),1)),""))</f>
        <v>148.09666666666666</v>
      </c>
      <c r="T329" s="21">
        <f>IFERROR(IF(INDEX(data_wkly!T:T,MATCH($B329,data_wkly!$C:$C,0),1)=0,"",INDEX(data_wkly!T:T,MATCH($B329,data_wkly!$C:$C,0),1)),"")</f>
        <v>84.71</v>
      </c>
      <c r="U329" s="86">
        <f>IFERROR(IF(INDEX(data_wkly!U:U,MATCH($B329,data_wkly!$C:$C,0),1)=0,"",INDEX(data_wkly!U:U,MATCH($B329,data_wkly!$C:$C,0),1)),"")</f>
        <v>11.4</v>
      </c>
      <c r="V329" s="157">
        <f t="shared" si="25"/>
        <v>1</v>
      </c>
      <c r="W329" s="152" t="str">
        <f>IFERROR(IF(INDEX(data_wkly!W:W,MATCH($B329,data_wkly!$C:$C,0),1)=0,"",INDEX(data_wkly!W:W,MATCH($B329,data_wkly!$C:$C,0),1)),"")</f>
        <v>na</v>
      </c>
      <c r="X329" s="21" t="str">
        <f>IFERROR(IF(INDEX(data_wkly!X:X,MATCH($B329,data_wkly!$C:$C,0),1)=0,"",INDEX(data_wkly!X:X,MATCH($B329,data_wkly!$C:$C,0),1)),"")</f>
        <v>na</v>
      </c>
      <c r="Y329" s="21">
        <f>IFERROR(IF(INDEX(data_wkly!Y:Y,MATCH($B329,data_wkly!$C:$C,0),1)=0,"",INDEX(data_wkly!Y:Y,MATCH($B329,data_wkly!$C:$C,0),1)),"")</f>
        <v>155.86000000000001</v>
      </c>
      <c r="Z329" s="21">
        <f>IFERROR(IF(INDEX(data_wkly!Z:Z,MATCH($B329,data_wkly!$C:$C,0),1)=0,"",INDEX(data_wkly!Z:Z,MATCH($B329,data_wkly!$C:$C,0),1)),"")</f>
        <v>-2.0799999999999841</v>
      </c>
      <c r="AA329" s="152" t="str">
        <f>IFERROR(IF(INDEX(data_wkly!AA:AA,MATCH($B329,data_wkly!$C:$C,0),1)=0,"",INDEX(data_wkly!AA:AA,MATCH($B329,data_wkly!$C:$C,0),1)),"")</f>
        <v>na</v>
      </c>
      <c r="AB329" s="21" t="str">
        <f>IFERROR(IF(INDEX(data_wkly!AB:AB,MATCH($B329,data_wkly!$C:$C,0),1)=0,"",INDEX(data_wkly!AB:AB,MATCH($B329,data_wkly!$C:$C,0),1)),"")</f>
        <v>na</v>
      </c>
      <c r="AC329" s="21">
        <f>IFERROR(IF(INDEX(data_wkly!AC:AC,MATCH($B329,data_wkly!$C:$C,0),1)=0,"",INDEX(data_wkly!AC:AC,MATCH($B329,data_wkly!$C:$C,0),1)),"")</f>
        <v>158.33000000000001</v>
      </c>
      <c r="AD329" s="21">
        <f>IFERROR(IF(INDEX(data_wkly!AD:AD,MATCH($B329,data_wkly!$C:$C,0),1)=0,"",INDEX(data_wkly!AD:AD,MATCH($B329,data_wkly!$C:$C,0),1)),"")</f>
        <v>-2.1899999999999977</v>
      </c>
      <c r="AE329" s="157">
        <f t="shared" si="26"/>
        <v>1</v>
      </c>
      <c r="AF329" s="154" t="str">
        <f>IFERROR(IF(INDEX(data_wkly!AF:AF,MATCH($B329,data_wkly!$C:$C,0),1)=0,"",INDEX(data_wkly!AF:AF,MATCH($B329,data_wkly!$C:$C,0),1)),"")</f>
        <v/>
      </c>
      <c r="AG329" s="153" t="str">
        <f>IFERROR(IF(AF329="","",INDEX(data_wkly!AG:AG,MATCH($B329,data_wkly!$C:$C,0),1)),"")</f>
        <v/>
      </c>
      <c r="AH329" s="153" t="str">
        <f>IFERROR(IF(INDEX(data_wkly!AH:AH,MATCH($B329,data_wkly!$C:$C,0),1)=0,"",INDEX(data_wkly!AH:AH,MATCH($B329,data_wkly!$C:$C,0),1)),"")</f>
        <v/>
      </c>
      <c r="AI329" s="153" t="str">
        <f>IFERROR(IF(INDEX(data_wkly!AI:AI,MATCH($B329,data_wkly!$C:$C,0),1)=0,"",INDEX(data_wkly!AI:AI,MATCH($B329,data_wkly!$C:$C,0),1)),"")</f>
        <v/>
      </c>
      <c r="AJ329" s="153" t="str">
        <f>IFERROR(IF(AI329="","",INDEX(data_wkly!AJ:AJ,MATCH($B329,data_wkly!$C:$C,0),1)),"")</f>
        <v/>
      </c>
      <c r="AK329" s="153" t="str">
        <f>IFERROR(IF(INDEX(data_wkly!AK:AK,MATCH($B329,data_wkly!$C:$C,0),1)=0,"",INDEX(data_wkly!AK:AK,MATCH($B329,data_wkly!$C:$C,0),1)),"")</f>
        <v/>
      </c>
      <c r="AL329" s="153" t="str">
        <f>IFERROR(IF(INDEX(data_wkly!AL:AL,MATCH($B329,data_wkly!$C:$C,0),1)=0,"",INDEX(data_wkly!AL:AL,MATCH($B329,data_wkly!$C:$C,0),1)),"")</f>
        <v/>
      </c>
      <c r="AM329" s="183" t="str">
        <f>IFERROR(IF(INDEX(data_wkly!AM:AM,MATCH($B329,data_wkly!$C:$C,0),1)=0,"",INDEX(data_wkly!AM:AM,MATCH($B329,data_wkly!$C:$C,0),1)),"")</f>
        <v/>
      </c>
      <c r="AN329" s="41" t="str">
        <f t="shared" si="30"/>
        <v/>
      </c>
      <c r="AO329" s="88">
        <f t="shared" si="29"/>
        <v>1</v>
      </c>
    </row>
    <row r="330" spans="1:41">
      <c r="A330" s="88">
        <f t="shared" si="27"/>
        <v>2</v>
      </c>
      <c r="B330" s="89">
        <f t="shared" si="28"/>
        <v>43953</v>
      </c>
      <c r="C330" s="155">
        <f>IFERROR(IF(INDEX(data_wkly!D:D,MATCH($B330,data_wkly!$C:$C,0),1)=0,"",INDEX(data_wkly!D:D,MATCH($B330,data_wkly!$C:$C,0),1)),"")</f>
        <v>77695</v>
      </c>
      <c r="D330" s="21">
        <f>IFERROR(IF(INDEX(data_wkly!E:E,MATCH($B330,data_wkly!$C:$C,0),1)=0,"",INDEX(data_wkly!E:E,MATCH($B330,data_wkly!$C:$C,0),1)),"")</f>
        <v>164.05</v>
      </c>
      <c r="E330" s="21">
        <f>IF(C330="","",IFERROR(INDEX(data_wkly!F:F,MATCH($B330,data_wkly!$C:$C,0),1),""))</f>
        <v>5.0000000000011369E-2</v>
      </c>
      <c r="F330" s="21">
        <f>IF(E330="","",IFERROR(IF(INDEX(data_wkly!G:G,MATCH($B330,data_wkly!$C:$C,0),1)=0,"",INDEX(data_wkly!G:G,MATCH($B330,data_wkly!$C:$C,0),1)),""))</f>
        <v>148.70666666666668</v>
      </c>
      <c r="G330" s="21">
        <f>IFERROR(IF(INDEX(data_wkly!H:H,MATCH($B330,data_wkly!$C:$C,0),1)=0,"",INDEX(data_wkly!H:H,MATCH($B330,data_wkly!$C:$C,0),1)),"")</f>
        <v>161.15</v>
      </c>
      <c r="H330" s="21">
        <f>IF(C330="","",IFERROR(INDEX(data_wkly!I:I,MATCH($B330,data_wkly!$C:$C,0),1),""))</f>
        <v>3.9999999999992042E-2</v>
      </c>
      <c r="I330" s="21">
        <f>IF(H330="","",IFERROR(IF(INDEX(data_wkly!J:J,MATCH($B330,data_wkly!$C:$C,0),1)=0,"",INDEX(data_wkly!J:J,MATCH($B330,data_wkly!$C:$C,0),1)),""))</f>
        <v>146.03666666666666</v>
      </c>
      <c r="J330" s="21">
        <f>IFERROR(IF(INDEX(data_wkly!K:K,MATCH($B330,data_wkly!$C:$C,0),1)=0,"",INDEX(data_wkly!K:K,MATCH($B330,data_wkly!$C:$C,0),1)),"")</f>
        <v>85.16</v>
      </c>
      <c r="K330" s="86">
        <f>IFERROR(IF(INDEX(data_wkly!L:L,MATCH($B330,data_wkly!$C:$C,0),1)=0,"",INDEX(data_wkly!L:L,MATCH($B330,data_wkly!$C:$C,0),1)),"")</f>
        <v>11.1</v>
      </c>
      <c r="L330" s="156"/>
      <c r="M330" s="155">
        <f>IFERROR(IF(INDEX(data_wkly!M:M,MATCH($B330,data_wkly!$C:$C,0),1)=0,"",INDEX(data_wkly!M:M,MATCH($B330,data_wkly!$C:$C,0),1)),"")</f>
        <v>80091</v>
      </c>
      <c r="N330" s="21">
        <f>IFERROR(IF(INDEX(data_wkly!N:N,MATCH($B330,data_wkly!$C:$C,0),1)=0,"",INDEX(data_wkly!N:N,MATCH($B330,data_wkly!$C:$C,0),1)),"")</f>
        <v>167.07</v>
      </c>
      <c r="O330" s="21">
        <f>IF(M330="","",IFERROR(INDEX(data_wkly!O:O,MATCH($B330,data_wkly!$C:$C,0),1),""))</f>
        <v>0.25999999999999091</v>
      </c>
      <c r="P330" s="21">
        <f>IF(M330="","",IFERROR(IF(INDEX(data_wkly!P:P,MATCH($B330,data_wkly!$C:$C,0),1)=0,"",INDEX(data_wkly!P:P,MATCH($B330,data_wkly!$C:$C,0),1)),""))</f>
        <v>152.13666666666666</v>
      </c>
      <c r="Q330" s="21">
        <f>IFERROR(IF(INDEX(data_wkly!Q:Q,MATCH($B330,data_wkly!$C:$C,0),1)=0,"",INDEX(data_wkly!Q:Q,MATCH($B330,data_wkly!$C:$C,0),1)),"")</f>
        <v>164.12</v>
      </c>
      <c r="R330" s="21">
        <f>IF(M330="","",IFERROR(INDEX(data_wkly!R:R,MATCH($B330,data_wkly!$C:$C,0),1),""))</f>
        <v>0.25</v>
      </c>
      <c r="S330" s="21">
        <f>IF(M330="","",IFERROR(IF(INDEX(data_wkly!S:S,MATCH($B330,data_wkly!$C:$C,0),1)=0,"",INDEX(data_wkly!S:S,MATCH($B330,data_wkly!$C:$C,0),1)),""))</f>
        <v>149.40666666666667</v>
      </c>
      <c r="T330" s="21">
        <f>IFERROR(IF(INDEX(data_wkly!T:T,MATCH($B330,data_wkly!$C:$C,0),1)=0,"",INDEX(data_wkly!T:T,MATCH($B330,data_wkly!$C:$C,0),1)),"")</f>
        <v>84.45</v>
      </c>
      <c r="U330" s="86">
        <f>IFERROR(IF(INDEX(data_wkly!U:U,MATCH($B330,data_wkly!$C:$C,0),1)=0,"",INDEX(data_wkly!U:U,MATCH($B330,data_wkly!$C:$C,0),1)),"")</f>
        <v>11.2</v>
      </c>
      <c r="V330" s="157">
        <f t="shared" si="25"/>
        <v>2</v>
      </c>
      <c r="W330" s="152" t="str">
        <f>IFERROR(IF(INDEX(data_wkly!W:W,MATCH($B330,data_wkly!$C:$C,0),1)=0,"",INDEX(data_wkly!W:W,MATCH($B330,data_wkly!$C:$C,0),1)),"")</f>
        <v>na</v>
      </c>
      <c r="X330" s="21" t="str">
        <f>IFERROR(IF(INDEX(data_wkly!X:X,MATCH($B330,data_wkly!$C:$C,0),1)=0,"",INDEX(data_wkly!X:X,MATCH($B330,data_wkly!$C:$C,0),1)),"")</f>
        <v>na</v>
      </c>
      <c r="Y330" s="21">
        <f>IFERROR(IF(INDEX(data_wkly!Y:Y,MATCH($B330,data_wkly!$C:$C,0),1)=0,"",INDEX(data_wkly!Y:Y,MATCH($B330,data_wkly!$C:$C,0),1)),"")</f>
        <v>149.66</v>
      </c>
      <c r="Z330" s="21">
        <f>IFERROR(IF(INDEX(data_wkly!Z:Z,MATCH($B330,data_wkly!$C:$C,0),1)=0,"",INDEX(data_wkly!Z:Z,MATCH($B330,data_wkly!$C:$C,0),1)),"")</f>
        <v>-6.2000000000000171</v>
      </c>
      <c r="AA330" s="152" t="str">
        <f>IFERROR(IF(INDEX(data_wkly!AA:AA,MATCH($B330,data_wkly!$C:$C,0),1)=0,"",INDEX(data_wkly!AA:AA,MATCH($B330,data_wkly!$C:$C,0),1)),"")</f>
        <v>na</v>
      </c>
      <c r="AB330" s="21" t="str">
        <f>IFERROR(IF(INDEX(data_wkly!AB:AB,MATCH($B330,data_wkly!$C:$C,0),1)=0,"",INDEX(data_wkly!AB:AB,MATCH($B330,data_wkly!$C:$C,0),1)),"")</f>
        <v>na</v>
      </c>
      <c r="AC330" s="21">
        <f>IFERROR(IF(INDEX(data_wkly!AC:AC,MATCH($B330,data_wkly!$C:$C,0),1)=0,"",INDEX(data_wkly!AC:AC,MATCH($B330,data_wkly!$C:$C,0),1)),"")</f>
        <v>152.82</v>
      </c>
      <c r="AD330" s="21">
        <f>IFERROR(IF(INDEX(data_wkly!AD:AD,MATCH($B330,data_wkly!$C:$C,0),1)=0,"",INDEX(data_wkly!AD:AD,MATCH($B330,data_wkly!$C:$C,0),1)),"")</f>
        <v>-5.5100000000000193</v>
      </c>
      <c r="AE330" s="157">
        <f t="shared" si="26"/>
        <v>2</v>
      </c>
      <c r="AF330" s="154" t="str">
        <f>IFERROR(IF(INDEX(data_wkly!AF:AF,MATCH($B330,data_wkly!$C:$C,0),1)=0,"",INDEX(data_wkly!AF:AF,MATCH($B330,data_wkly!$C:$C,0),1)),"")</f>
        <v/>
      </c>
      <c r="AG330" s="153" t="str">
        <f>IFERROR(IF(AF330="","",INDEX(data_wkly!AG:AG,MATCH($B330,data_wkly!$C:$C,0),1)),"")</f>
        <v/>
      </c>
      <c r="AH330" s="153" t="str">
        <f>IFERROR(IF(INDEX(data_wkly!AH:AH,MATCH($B330,data_wkly!$C:$C,0),1)=0,"",INDEX(data_wkly!AH:AH,MATCH($B330,data_wkly!$C:$C,0),1)),"")</f>
        <v/>
      </c>
      <c r="AI330" s="153" t="str">
        <f>IFERROR(IF(INDEX(data_wkly!AI:AI,MATCH($B330,data_wkly!$C:$C,0),1)=0,"",INDEX(data_wkly!AI:AI,MATCH($B330,data_wkly!$C:$C,0),1)),"")</f>
        <v/>
      </c>
      <c r="AJ330" s="153" t="str">
        <f>IFERROR(IF(AI330="","",INDEX(data_wkly!AJ:AJ,MATCH($B330,data_wkly!$C:$C,0),1)),"")</f>
        <v/>
      </c>
      <c r="AK330" s="153" t="str">
        <f>IFERROR(IF(INDEX(data_wkly!AK:AK,MATCH($B330,data_wkly!$C:$C,0),1)=0,"",INDEX(data_wkly!AK:AK,MATCH($B330,data_wkly!$C:$C,0),1)),"")</f>
        <v/>
      </c>
      <c r="AL330" s="153" t="str">
        <f>IFERROR(IF(INDEX(data_wkly!AL:AL,MATCH($B330,data_wkly!$C:$C,0),1)=0,"",INDEX(data_wkly!AL:AL,MATCH($B330,data_wkly!$C:$C,0),1)),"")</f>
        <v/>
      </c>
      <c r="AM330" s="183" t="str">
        <f>IFERROR(IF(INDEX(data_wkly!AM:AM,MATCH($B330,data_wkly!$C:$C,0),1)=0,"",INDEX(data_wkly!AM:AM,MATCH($B330,data_wkly!$C:$C,0),1)),"")</f>
        <v/>
      </c>
      <c r="AN330" s="41" t="str">
        <f t="shared" si="30"/>
        <v/>
      </c>
      <c r="AO330" s="88">
        <f t="shared" si="29"/>
        <v>2</v>
      </c>
    </row>
    <row r="331" spans="1:41">
      <c r="A331" s="88">
        <f t="shared" si="27"/>
        <v>1</v>
      </c>
      <c r="B331" s="89">
        <f t="shared" si="28"/>
        <v>43960</v>
      </c>
      <c r="C331" s="155">
        <f>IFERROR(IF(INDEX(data_wkly!D:D,MATCH($B331,data_wkly!$C:$C,0),1)=0,"",INDEX(data_wkly!D:D,MATCH($B331,data_wkly!$C:$C,0),1)),"")</f>
        <v>70348</v>
      </c>
      <c r="D331" s="21">
        <f>IFERROR(IF(INDEX(data_wkly!E:E,MATCH($B331,data_wkly!$C:$C,0),1)=0,"",INDEX(data_wkly!E:E,MATCH($B331,data_wkly!$C:$C,0),1)),"")</f>
        <v>164.3</v>
      </c>
      <c r="E331" s="21">
        <f>IF(C331="","",IFERROR(INDEX(data_wkly!F:F,MATCH($B331,data_wkly!$C:$C,0),1),""))</f>
        <v>0.25</v>
      </c>
      <c r="F331" s="21">
        <f>IF(E331="","",IFERROR(IF(INDEX(data_wkly!G:G,MATCH($B331,data_wkly!$C:$C,0),1)=0,"",INDEX(data_wkly!G:G,MATCH($B331,data_wkly!$C:$C,0),1)),""))</f>
        <v>149.53333333333333</v>
      </c>
      <c r="G331" s="21">
        <f>IFERROR(IF(INDEX(data_wkly!H:H,MATCH($B331,data_wkly!$C:$C,0),1)=0,"",INDEX(data_wkly!H:H,MATCH($B331,data_wkly!$C:$C,0),1)),"")</f>
        <v>161.38999999999999</v>
      </c>
      <c r="H331" s="21">
        <f>IF(C331="","",IFERROR(INDEX(data_wkly!I:I,MATCH($B331,data_wkly!$C:$C,0),1),""))</f>
        <v>0.23999999999998067</v>
      </c>
      <c r="I331" s="21">
        <f>IF(H331="","",IFERROR(IF(INDEX(data_wkly!J:J,MATCH($B331,data_wkly!$C:$C,0),1)=0,"",INDEX(data_wkly!J:J,MATCH($B331,data_wkly!$C:$C,0),1)),""))</f>
        <v>146.84666666666666</v>
      </c>
      <c r="J331" s="21">
        <f>IFERROR(IF(INDEX(data_wkly!K:K,MATCH($B331,data_wkly!$C:$C,0),1)=0,"",INDEX(data_wkly!K:K,MATCH($B331,data_wkly!$C:$C,0),1)),"")</f>
        <v>84.98</v>
      </c>
      <c r="K331" s="86">
        <f>IFERROR(IF(INDEX(data_wkly!L:L,MATCH($B331,data_wkly!$C:$C,0),1)=0,"",INDEX(data_wkly!L:L,MATCH($B331,data_wkly!$C:$C,0),1)),"")</f>
        <v>10.9</v>
      </c>
      <c r="L331" s="156"/>
      <c r="M331" s="155">
        <f>IFERROR(IF(INDEX(data_wkly!M:M,MATCH($B331,data_wkly!$C:$C,0),1)=0,"",INDEX(data_wkly!M:M,MATCH($B331,data_wkly!$C:$C,0),1)),"")</f>
        <v>72548</v>
      </c>
      <c r="N331" s="21">
        <f>IFERROR(IF(INDEX(data_wkly!N:N,MATCH($B331,data_wkly!$C:$C,0),1)=0,"",INDEX(data_wkly!N:N,MATCH($B331,data_wkly!$C:$C,0),1)),"")</f>
        <v>167.27</v>
      </c>
      <c r="O331" s="21">
        <f>IF(M331="","",IFERROR(INDEX(data_wkly!O:O,MATCH($B331,data_wkly!$C:$C,0),1),""))</f>
        <v>0.20000000000001705</v>
      </c>
      <c r="P331" s="21">
        <f>IF(M331="","",IFERROR(IF(INDEX(data_wkly!P:P,MATCH($B331,data_wkly!$C:$C,0),1)=0,"",INDEX(data_wkly!P:P,MATCH($B331,data_wkly!$C:$C,0),1)),""))</f>
        <v>152.87333333333333</v>
      </c>
      <c r="Q331" s="21">
        <f>IFERROR(IF(INDEX(data_wkly!Q:Q,MATCH($B331,data_wkly!$C:$C,0),1)=0,"",INDEX(data_wkly!Q:Q,MATCH($B331,data_wkly!$C:$C,0),1)),"")</f>
        <v>164.32</v>
      </c>
      <c r="R331" s="21">
        <f>IF(M331="","",IFERROR(INDEX(data_wkly!R:R,MATCH($B331,data_wkly!$C:$C,0),1),""))</f>
        <v>0.19999999999998863</v>
      </c>
      <c r="S331" s="21">
        <f>IF(M331="","",IFERROR(IF(INDEX(data_wkly!S:S,MATCH($B331,data_wkly!$C:$C,0),1)=0,"",INDEX(data_wkly!S:S,MATCH($B331,data_wkly!$C:$C,0),1)),""))</f>
        <v>150.13666666666666</v>
      </c>
      <c r="T331" s="21">
        <f>IFERROR(IF(INDEX(data_wkly!T:T,MATCH($B331,data_wkly!$C:$C,0),1)=0,"",INDEX(data_wkly!T:T,MATCH($B331,data_wkly!$C:$C,0),1)),"")</f>
        <v>84.74</v>
      </c>
      <c r="U331" s="86">
        <f>IFERROR(IF(INDEX(data_wkly!U:U,MATCH($B331,data_wkly!$C:$C,0),1)=0,"",INDEX(data_wkly!U:U,MATCH($B331,data_wkly!$C:$C,0),1)),"")</f>
        <v>11.2</v>
      </c>
      <c r="V331" s="157">
        <f t="shared" si="25"/>
        <v>1</v>
      </c>
      <c r="W331" s="152" t="str">
        <f>IFERROR(IF(INDEX(data_wkly!W:W,MATCH($B331,data_wkly!$C:$C,0),1)=0,"",INDEX(data_wkly!W:W,MATCH($B331,data_wkly!$C:$C,0),1)),"")</f>
        <v>na</v>
      </c>
      <c r="X331" s="21" t="str">
        <f>IFERROR(IF(INDEX(data_wkly!X:X,MATCH($B331,data_wkly!$C:$C,0),1)=0,"",INDEX(data_wkly!X:X,MATCH($B331,data_wkly!$C:$C,0),1)),"")</f>
        <v>na</v>
      </c>
      <c r="Y331" s="21">
        <f>IFERROR(IF(INDEX(data_wkly!Y:Y,MATCH($B331,data_wkly!$C:$C,0),1)=0,"",INDEX(data_wkly!Y:Y,MATCH($B331,data_wkly!$C:$C,0),1)),"")</f>
        <v>143.75</v>
      </c>
      <c r="Z331" s="21">
        <f>IFERROR(IF(INDEX(data_wkly!Z:Z,MATCH($B331,data_wkly!$C:$C,0),1)=0,"",INDEX(data_wkly!Z:Z,MATCH($B331,data_wkly!$C:$C,0),1)),"")</f>
        <v>-5.9099999999999966</v>
      </c>
      <c r="AA331" s="152" t="str">
        <f>IFERROR(IF(INDEX(data_wkly!AA:AA,MATCH($B331,data_wkly!$C:$C,0),1)=0,"",INDEX(data_wkly!AA:AA,MATCH($B331,data_wkly!$C:$C,0),1)),"")</f>
        <v>na</v>
      </c>
      <c r="AB331" s="21" t="str">
        <f>IFERROR(IF(INDEX(data_wkly!AB:AB,MATCH($B331,data_wkly!$C:$C,0),1)=0,"",INDEX(data_wkly!AB:AB,MATCH($B331,data_wkly!$C:$C,0),1)),"")</f>
        <v>na</v>
      </c>
      <c r="AC331" s="21">
        <f>IFERROR(IF(INDEX(data_wkly!AC:AC,MATCH($B331,data_wkly!$C:$C,0),1)=0,"",INDEX(data_wkly!AC:AC,MATCH($B331,data_wkly!$C:$C,0),1)),"")</f>
        <v>147.13</v>
      </c>
      <c r="AD331" s="21">
        <f>IFERROR(IF(INDEX(data_wkly!AD:AD,MATCH($B331,data_wkly!$C:$C,0),1)=0,"",INDEX(data_wkly!AD:AD,MATCH($B331,data_wkly!$C:$C,0),1)),"")</f>
        <v>-5.6899999999999977</v>
      </c>
      <c r="AE331" s="157">
        <f t="shared" si="26"/>
        <v>1</v>
      </c>
      <c r="AF331" s="154" t="str">
        <f>IFERROR(IF(INDEX(data_wkly!AF:AF,MATCH($B331,data_wkly!$C:$C,0),1)=0,"",INDEX(data_wkly!AF:AF,MATCH($B331,data_wkly!$C:$C,0),1)),"")</f>
        <v/>
      </c>
      <c r="AG331" s="153" t="str">
        <f>IFERROR(IF(AF331="","",INDEX(data_wkly!AG:AG,MATCH($B331,data_wkly!$C:$C,0),1)),"")</f>
        <v/>
      </c>
      <c r="AH331" s="153" t="str">
        <f>IFERROR(IF(INDEX(data_wkly!AH:AH,MATCH($B331,data_wkly!$C:$C,0),1)=0,"",INDEX(data_wkly!AH:AH,MATCH($B331,data_wkly!$C:$C,0),1)),"")</f>
        <v/>
      </c>
      <c r="AI331" s="153" t="str">
        <f>IFERROR(IF(INDEX(data_wkly!AI:AI,MATCH($B331,data_wkly!$C:$C,0),1)=0,"",INDEX(data_wkly!AI:AI,MATCH($B331,data_wkly!$C:$C,0),1)),"")</f>
        <v/>
      </c>
      <c r="AJ331" s="153" t="str">
        <f>IFERROR(IF(AI331="","",INDEX(data_wkly!AJ:AJ,MATCH($B331,data_wkly!$C:$C,0),1)),"")</f>
        <v/>
      </c>
      <c r="AK331" s="153" t="str">
        <f>IFERROR(IF(INDEX(data_wkly!AK:AK,MATCH($B331,data_wkly!$C:$C,0),1)=0,"",INDEX(data_wkly!AK:AK,MATCH($B331,data_wkly!$C:$C,0),1)),"")</f>
        <v/>
      </c>
      <c r="AL331" s="153" t="str">
        <f>IFERROR(IF(INDEX(data_wkly!AL:AL,MATCH($B331,data_wkly!$C:$C,0),1)=0,"",INDEX(data_wkly!AL:AL,MATCH($B331,data_wkly!$C:$C,0),1)),"")</f>
        <v/>
      </c>
      <c r="AM331" s="183" t="str">
        <f>IFERROR(IF(INDEX(data_wkly!AM:AM,MATCH($B331,data_wkly!$C:$C,0),1)=0,"",INDEX(data_wkly!AM:AM,MATCH($B331,data_wkly!$C:$C,0),1)),"")</f>
        <v/>
      </c>
      <c r="AN331" s="41" t="str">
        <f t="shared" si="30"/>
        <v/>
      </c>
      <c r="AO331" s="88">
        <f t="shared" si="29"/>
        <v>1</v>
      </c>
    </row>
    <row r="332" spans="1:41">
      <c r="A332" s="88">
        <f t="shared" si="27"/>
        <v>2</v>
      </c>
      <c r="B332" s="89">
        <f t="shared" si="28"/>
        <v>43967</v>
      </c>
      <c r="C332" s="155">
        <f>IFERROR(IF(INDEX(data_wkly!D:D,MATCH($B332,data_wkly!$C:$C,0),1)=0,"",INDEX(data_wkly!D:D,MATCH($B332,data_wkly!$C:$C,0),1)),"")</f>
        <v>70849</v>
      </c>
      <c r="D332" s="21">
        <f>IFERROR(IF(INDEX(data_wkly!E:E,MATCH($B332,data_wkly!$C:$C,0),1)=0,"",INDEX(data_wkly!E:E,MATCH($B332,data_wkly!$C:$C,0),1)),"")</f>
        <v>164.34</v>
      </c>
      <c r="E332" s="21">
        <f>IF(C332="","",IFERROR(INDEX(data_wkly!F:F,MATCH($B332,data_wkly!$C:$C,0),1),""))</f>
        <v>3.9999999999992042E-2</v>
      </c>
      <c r="F332" s="21">
        <f>IF(E332="","",IFERROR(IF(INDEX(data_wkly!G:G,MATCH($B332,data_wkly!$C:$C,0),1)=0,"",INDEX(data_wkly!G:G,MATCH($B332,data_wkly!$C:$C,0),1)),""))</f>
        <v>150.53333333333333</v>
      </c>
      <c r="G332" s="21">
        <f>IFERROR(IF(INDEX(data_wkly!H:H,MATCH($B332,data_wkly!$C:$C,0),1)=0,"",INDEX(data_wkly!H:H,MATCH($B332,data_wkly!$C:$C,0),1)),"")</f>
        <v>161.41999999999999</v>
      </c>
      <c r="H332" s="21">
        <f>IF(C332="","",IFERROR(INDEX(data_wkly!I:I,MATCH($B332,data_wkly!$C:$C,0),1),""))</f>
        <v>3.0000000000001137E-2</v>
      </c>
      <c r="I332" s="21">
        <f>IF(H332="","",IFERROR(IF(INDEX(data_wkly!J:J,MATCH($B332,data_wkly!$C:$C,0),1)=0,"",INDEX(data_wkly!J:J,MATCH($B332,data_wkly!$C:$C,0),1)),""))</f>
        <v>147.82666666666668</v>
      </c>
      <c r="J332" s="21">
        <f>IFERROR(IF(INDEX(data_wkly!K:K,MATCH($B332,data_wkly!$C:$C,0),1)=0,"",INDEX(data_wkly!K:K,MATCH($B332,data_wkly!$C:$C,0),1)),"")</f>
        <v>84.91</v>
      </c>
      <c r="K332" s="86">
        <f>IFERROR(IF(INDEX(data_wkly!L:L,MATCH($B332,data_wkly!$C:$C,0),1)=0,"",INDEX(data_wkly!L:L,MATCH($B332,data_wkly!$C:$C,0),1)),"")</f>
        <v>11</v>
      </c>
      <c r="L332" s="156"/>
      <c r="M332" s="155">
        <f>IFERROR(IF(INDEX(data_wkly!M:M,MATCH($B332,data_wkly!$C:$C,0),1)=0,"",INDEX(data_wkly!M:M,MATCH($B332,data_wkly!$C:$C,0),1)),"")</f>
        <v>76242</v>
      </c>
      <c r="N332" s="21">
        <f>IFERROR(IF(INDEX(data_wkly!N:N,MATCH($B332,data_wkly!$C:$C,0),1)=0,"",INDEX(data_wkly!N:N,MATCH($B332,data_wkly!$C:$C,0),1)),"")</f>
        <v>167.63</v>
      </c>
      <c r="O332" s="21">
        <f>IF(M332="","",IFERROR(INDEX(data_wkly!O:O,MATCH($B332,data_wkly!$C:$C,0),1),""))</f>
        <v>0.35999999999998522</v>
      </c>
      <c r="P332" s="21">
        <f>IF(M332="","",IFERROR(IF(INDEX(data_wkly!P:P,MATCH($B332,data_wkly!$C:$C,0),1)=0,"",INDEX(data_wkly!P:P,MATCH($B332,data_wkly!$C:$C,0),1)),""))</f>
        <v>153.69333333333336</v>
      </c>
      <c r="Q332" s="21">
        <f>IFERROR(IF(INDEX(data_wkly!Q:Q,MATCH($B332,data_wkly!$C:$C,0),1)=0,"",INDEX(data_wkly!Q:Q,MATCH($B332,data_wkly!$C:$C,0),1)),"")</f>
        <v>164.67</v>
      </c>
      <c r="R332" s="21">
        <f>IF(M332="","",IFERROR(INDEX(data_wkly!R:R,MATCH($B332,data_wkly!$C:$C,0),1),""))</f>
        <v>0.34999999999999432</v>
      </c>
      <c r="S332" s="21">
        <f>IF(M332="","",IFERROR(IF(INDEX(data_wkly!S:S,MATCH($B332,data_wkly!$C:$C,0),1)=0,"",INDEX(data_wkly!S:S,MATCH($B332,data_wkly!$C:$C,0),1)),""))</f>
        <v>150.93666666666667</v>
      </c>
      <c r="T332" s="21">
        <f>IFERROR(IF(INDEX(data_wkly!T:T,MATCH($B332,data_wkly!$C:$C,0),1)=0,"",INDEX(data_wkly!T:T,MATCH($B332,data_wkly!$C:$C,0),1)),"")</f>
        <v>84.78</v>
      </c>
      <c r="U332" s="86">
        <f>IFERROR(IF(INDEX(data_wkly!U:U,MATCH($B332,data_wkly!$C:$C,0),1)=0,"",INDEX(data_wkly!U:U,MATCH($B332,data_wkly!$C:$C,0),1)),"")</f>
        <v>11.3</v>
      </c>
      <c r="V332" s="157">
        <f t="shared" si="25"/>
        <v>2</v>
      </c>
      <c r="W332" s="152" t="str">
        <f>IFERROR(IF(INDEX(data_wkly!W:W,MATCH($B332,data_wkly!$C:$C,0),1)=0,"",INDEX(data_wkly!W:W,MATCH($B332,data_wkly!$C:$C,0),1)),"")</f>
        <v>na</v>
      </c>
      <c r="X332" s="21" t="str">
        <f>IFERROR(IF(INDEX(data_wkly!X:X,MATCH($B332,data_wkly!$C:$C,0),1)=0,"",INDEX(data_wkly!X:X,MATCH($B332,data_wkly!$C:$C,0),1)),"")</f>
        <v>na</v>
      </c>
      <c r="Y332" s="21">
        <f>IFERROR(IF(INDEX(data_wkly!Y:Y,MATCH($B332,data_wkly!$C:$C,0),1)=0,"",INDEX(data_wkly!Y:Y,MATCH($B332,data_wkly!$C:$C,0),1)),"")</f>
        <v>139.69</v>
      </c>
      <c r="Z332" s="21">
        <f>IFERROR(IF(INDEX(data_wkly!Z:Z,MATCH($B332,data_wkly!$C:$C,0),1)=0,"",INDEX(data_wkly!Z:Z,MATCH($B332,data_wkly!$C:$C,0),1)),"")</f>
        <v>-4.0600000000000023</v>
      </c>
      <c r="AA332" s="152" t="str">
        <f>IFERROR(IF(INDEX(data_wkly!AA:AA,MATCH($B332,data_wkly!$C:$C,0),1)=0,"",INDEX(data_wkly!AA:AA,MATCH($B332,data_wkly!$C:$C,0),1)),"")</f>
        <v>na</v>
      </c>
      <c r="AB332" s="21" t="str">
        <f>IFERROR(IF(INDEX(data_wkly!AB:AB,MATCH($B332,data_wkly!$C:$C,0),1)=0,"",INDEX(data_wkly!AB:AB,MATCH($B332,data_wkly!$C:$C,0),1)),"")</f>
        <v>na</v>
      </c>
      <c r="AC332" s="21">
        <f>IFERROR(IF(INDEX(data_wkly!AC:AC,MATCH($B332,data_wkly!$C:$C,0),1)=0,"",INDEX(data_wkly!AC:AC,MATCH($B332,data_wkly!$C:$C,0),1)),"")</f>
        <v>143.27000000000001</v>
      </c>
      <c r="AD332" s="21">
        <f>IFERROR(IF(INDEX(data_wkly!AD:AD,MATCH($B332,data_wkly!$C:$C,0),1)=0,"",INDEX(data_wkly!AD:AD,MATCH($B332,data_wkly!$C:$C,0),1)),"")</f>
        <v>-3.8599999999999852</v>
      </c>
      <c r="AE332" s="157">
        <f t="shared" si="26"/>
        <v>2</v>
      </c>
      <c r="AF332" s="154" t="str">
        <f>IFERROR(IF(INDEX(data_wkly!AF:AF,MATCH($B332,data_wkly!$C:$C,0),1)=0,"",INDEX(data_wkly!AF:AF,MATCH($B332,data_wkly!$C:$C,0),1)),"")</f>
        <v/>
      </c>
      <c r="AG332" s="153" t="str">
        <f>IFERROR(IF(AF332="","",INDEX(data_wkly!AG:AG,MATCH($B332,data_wkly!$C:$C,0),1)),"")</f>
        <v/>
      </c>
      <c r="AH332" s="153" t="str">
        <f>IFERROR(IF(INDEX(data_wkly!AH:AH,MATCH($B332,data_wkly!$C:$C,0),1)=0,"",INDEX(data_wkly!AH:AH,MATCH($B332,data_wkly!$C:$C,0),1)),"")</f>
        <v/>
      </c>
      <c r="AI332" s="153" t="str">
        <f>IFERROR(IF(INDEX(data_wkly!AI:AI,MATCH($B332,data_wkly!$C:$C,0),1)=0,"",INDEX(data_wkly!AI:AI,MATCH($B332,data_wkly!$C:$C,0),1)),"")</f>
        <v/>
      </c>
      <c r="AJ332" s="153" t="str">
        <f>IFERROR(IF(AI332="","",INDEX(data_wkly!AJ:AJ,MATCH($B332,data_wkly!$C:$C,0),1)),"")</f>
        <v/>
      </c>
      <c r="AK332" s="153" t="str">
        <f>IFERROR(IF(INDEX(data_wkly!AK:AK,MATCH($B332,data_wkly!$C:$C,0),1)=0,"",INDEX(data_wkly!AK:AK,MATCH($B332,data_wkly!$C:$C,0),1)),"")</f>
        <v/>
      </c>
      <c r="AL332" s="153" t="str">
        <f>IFERROR(IF(INDEX(data_wkly!AL:AL,MATCH($B332,data_wkly!$C:$C,0),1)=0,"",INDEX(data_wkly!AL:AL,MATCH($B332,data_wkly!$C:$C,0),1)),"")</f>
        <v/>
      </c>
      <c r="AM332" s="183" t="str">
        <f>IFERROR(IF(INDEX(data_wkly!AM:AM,MATCH($B332,data_wkly!$C:$C,0),1)=0,"",INDEX(data_wkly!AM:AM,MATCH($B332,data_wkly!$C:$C,0),1)),"")</f>
        <v/>
      </c>
      <c r="AN332" s="41" t="str">
        <f t="shared" si="30"/>
        <v/>
      </c>
      <c r="AO332" s="88">
        <f t="shared" si="29"/>
        <v>2</v>
      </c>
    </row>
    <row r="333" spans="1:41">
      <c r="A333" s="88">
        <f t="shared" si="27"/>
        <v>1</v>
      </c>
      <c r="B333" s="89">
        <f t="shared" si="28"/>
        <v>43974</v>
      </c>
      <c r="C333" s="155">
        <f>IFERROR(IF(INDEX(data_wkly!D:D,MATCH($B333,data_wkly!$C:$C,0),1)=0,"",INDEX(data_wkly!D:D,MATCH($B333,data_wkly!$C:$C,0),1)),"")</f>
        <v>72469</v>
      </c>
      <c r="D333" s="21">
        <f>IFERROR(IF(INDEX(data_wkly!E:E,MATCH($B333,data_wkly!$C:$C,0),1)=0,"",INDEX(data_wkly!E:E,MATCH($B333,data_wkly!$C:$C,0),1)),"")</f>
        <v>164.51</v>
      </c>
      <c r="E333" s="21">
        <f>IF(C333="","",IFERROR(INDEX(data_wkly!F:F,MATCH($B333,data_wkly!$C:$C,0),1),""))</f>
        <v>0.16999999999998749</v>
      </c>
      <c r="F333" s="21">
        <f>IF(E333="","",IFERROR(IF(INDEX(data_wkly!G:G,MATCH($B333,data_wkly!$C:$C,0),1)=0,"",INDEX(data_wkly!G:G,MATCH($B333,data_wkly!$C:$C,0),1)),""))</f>
        <v>151.20333333333335</v>
      </c>
      <c r="G333" s="21">
        <f>IFERROR(IF(INDEX(data_wkly!H:H,MATCH($B333,data_wkly!$C:$C,0),1)=0,"",INDEX(data_wkly!H:H,MATCH($B333,data_wkly!$C:$C,0),1)),"")</f>
        <v>161.59</v>
      </c>
      <c r="H333" s="21">
        <f>IF(C333="","",IFERROR(INDEX(data_wkly!I:I,MATCH($B333,data_wkly!$C:$C,0),1),""))</f>
        <v>0.17000000000001592</v>
      </c>
      <c r="I333" s="21">
        <f>IF(H333="","",IFERROR(IF(INDEX(data_wkly!J:J,MATCH($B333,data_wkly!$C:$C,0),1)=0,"",INDEX(data_wkly!J:J,MATCH($B333,data_wkly!$C:$C,0),1)),""))</f>
        <v>148.48333333333335</v>
      </c>
      <c r="J333" s="21">
        <f>IFERROR(IF(INDEX(data_wkly!K:K,MATCH($B333,data_wkly!$C:$C,0),1)=0,"",INDEX(data_wkly!K:K,MATCH($B333,data_wkly!$C:$C,0),1)),"")</f>
        <v>85.01</v>
      </c>
      <c r="K333" s="86">
        <f>IFERROR(IF(INDEX(data_wkly!L:L,MATCH($B333,data_wkly!$C:$C,0),1)=0,"",INDEX(data_wkly!L:L,MATCH($B333,data_wkly!$C:$C,0),1)),"")</f>
        <v>11</v>
      </c>
      <c r="L333" s="156"/>
      <c r="M333" s="155">
        <f>IFERROR(IF(INDEX(data_wkly!M:M,MATCH($B333,data_wkly!$C:$C,0),1)=0,"",INDEX(data_wkly!M:M,MATCH($B333,data_wkly!$C:$C,0),1)),"")</f>
        <v>78535</v>
      </c>
      <c r="N333" s="21">
        <f>IFERROR(IF(INDEX(data_wkly!N:N,MATCH($B333,data_wkly!$C:$C,0),1)=0,"",INDEX(data_wkly!N:N,MATCH($B333,data_wkly!$C:$C,0),1)),"")</f>
        <v>167.33</v>
      </c>
      <c r="O333" s="21">
        <f>IF(M333="","",IFERROR(INDEX(data_wkly!O:O,MATCH($B333,data_wkly!$C:$C,0),1),""))</f>
        <v>-0.29999999999998295</v>
      </c>
      <c r="P333" s="21">
        <f>IF(M333="","",IFERROR(IF(INDEX(data_wkly!P:P,MATCH($B333,data_wkly!$C:$C,0),1)=0,"",INDEX(data_wkly!P:P,MATCH($B333,data_wkly!$C:$C,0),1)),""))</f>
        <v>154.49333333333331</v>
      </c>
      <c r="Q333" s="21">
        <f>IFERROR(IF(INDEX(data_wkly!Q:Q,MATCH($B333,data_wkly!$C:$C,0),1)=0,"",INDEX(data_wkly!Q:Q,MATCH($B333,data_wkly!$C:$C,0),1)),"")</f>
        <v>164.38</v>
      </c>
      <c r="R333" s="21">
        <f>IF(M333="","",IFERROR(INDEX(data_wkly!R:R,MATCH($B333,data_wkly!$C:$C,0),1),""))</f>
        <v>-0.28999999999999204</v>
      </c>
      <c r="S333" s="21">
        <f>IF(M333="","",IFERROR(IF(INDEX(data_wkly!S:S,MATCH($B333,data_wkly!$C:$C,0),1)=0,"",INDEX(data_wkly!S:S,MATCH($B333,data_wkly!$C:$C,0),1)),""))</f>
        <v>151.72</v>
      </c>
      <c r="T333" s="21">
        <f>IFERROR(IF(INDEX(data_wkly!T:T,MATCH($B333,data_wkly!$C:$C,0),1)=0,"",INDEX(data_wkly!T:T,MATCH($B333,data_wkly!$C:$C,0),1)),"")</f>
        <v>84.62</v>
      </c>
      <c r="U333" s="86">
        <f>IFERROR(IF(INDEX(data_wkly!U:U,MATCH($B333,data_wkly!$C:$C,0),1)=0,"",INDEX(data_wkly!U:U,MATCH($B333,data_wkly!$C:$C,0),1)),"")</f>
        <v>11.3</v>
      </c>
      <c r="V333" s="157">
        <f t="shared" ref="V333:V396" si="31">IF(M333="","",AO333)</f>
        <v>1</v>
      </c>
      <c r="W333" s="152" t="str">
        <f>IFERROR(IF(INDEX(data_wkly!W:W,MATCH($B333,data_wkly!$C:$C,0),1)=0,"",INDEX(data_wkly!W:W,MATCH($B333,data_wkly!$C:$C,0),1)),"")</f>
        <v>na</v>
      </c>
      <c r="X333" s="21" t="str">
        <f>IFERROR(IF(INDEX(data_wkly!X:X,MATCH($B333,data_wkly!$C:$C,0),1)=0,"",INDEX(data_wkly!X:X,MATCH($B333,data_wkly!$C:$C,0),1)),"")</f>
        <v>na</v>
      </c>
      <c r="Y333" s="21">
        <f>IFERROR(IF(INDEX(data_wkly!Y:Y,MATCH($B333,data_wkly!$C:$C,0),1)=0,"",INDEX(data_wkly!Y:Y,MATCH($B333,data_wkly!$C:$C,0),1)),"")</f>
        <v>142.53</v>
      </c>
      <c r="Z333" s="21">
        <f>IFERROR(IF(INDEX(data_wkly!Z:Z,MATCH($B333,data_wkly!$C:$C,0),1)=0,"",INDEX(data_wkly!Z:Z,MATCH($B333,data_wkly!$C:$C,0),1)),"")</f>
        <v>2.8400000000000034</v>
      </c>
      <c r="AA333" s="152" t="str">
        <f>IFERROR(IF(INDEX(data_wkly!AA:AA,MATCH($B333,data_wkly!$C:$C,0),1)=0,"",INDEX(data_wkly!AA:AA,MATCH($B333,data_wkly!$C:$C,0),1)),"")</f>
        <v>na</v>
      </c>
      <c r="AB333" s="21" t="str">
        <f>IFERROR(IF(INDEX(data_wkly!AB:AB,MATCH($B333,data_wkly!$C:$C,0),1)=0,"",INDEX(data_wkly!AB:AB,MATCH($B333,data_wkly!$C:$C,0),1)),"")</f>
        <v>na</v>
      </c>
      <c r="AC333" s="21">
        <f>IFERROR(IF(INDEX(data_wkly!AC:AC,MATCH($B333,data_wkly!$C:$C,0),1)=0,"",INDEX(data_wkly!AC:AC,MATCH($B333,data_wkly!$C:$C,0),1)),"")</f>
        <v>144.25</v>
      </c>
      <c r="AD333" s="21">
        <f>IFERROR(IF(INDEX(data_wkly!AD:AD,MATCH($B333,data_wkly!$C:$C,0),1)=0,"",INDEX(data_wkly!AD:AD,MATCH($B333,data_wkly!$C:$C,0),1)),"")</f>
        <v>0.97999999999998977</v>
      </c>
      <c r="AE333" s="157">
        <f t="shared" ref="AE333:AE396" si="32">IF(W333="","",AO333)</f>
        <v>1</v>
      </c>
      <c r="AF333" s="154" t="str">
        <f>IFERROR(IF(INDEX(data_wkly!AF:AF,MATCH($B333,data_wkly!$C:$C,0),1)=0,"",INDEX(data_wkly!AF:AF,MATCH($B333,data_wkly!$C:$C,0),1)),"")</f>
        <v/>
      </c>
      <c r="AG333" s="153" t="str">
        <f>IFERROR(IF(AF333="","",INDEX(data_wkly!AG:AG,MATCH($B333,data_wkly!$C:$C,0),1)),"")</f>
        <v/>
      </c>
      <c r="AH333" s="153" t="str">
        <f>IFERROR(IF(INDEX(data_wkly!AH:AH,MATCH($B333,data_wkly!$C:$C,0),1)=0,"",INDEX(data_wkly!AH:AH,MATCH($B333,data_wkly!$C:$C,0),1)),"")</f>
        <v/>
      </c>
      <c r="AI333" s="153" t="str">
        <f>IFERROR(IF(INDEX(data_wkly!AI:AI,MATCH($B333,data_wkly!$C:$C,0),1)=0,"",INDEX(data_wkly!AI:AI,MATCH($B333,data_wkly!$C:$C,0),1)),"")</f>
        <v/>
      </c>
      <c r="AJ333" s="153" t="str">
        <f>IFERROR(IF(AI333="","",INDEX(data_wkly!AJ:AJ,MATCH($B333,data_wkly!$C:$C,0),1)),"")</f>
        <v/>
      </c>
      <c r="AK333" s="153" t="str">
        <f>IFERROR(IF(INDEX(data_wkly!AK:AK,MATCH($B333,data_wkly!$C:$C,0),1)=0,"",INDEX(data_wkly!AK:AK,MATCH($B333,data_wkly!$C:$C,0),1)),"")</f>
        <v/>
      </c>
      <c r="AL333" s="153" t="str">
        <f>IFERROR(IF(INDEX(data_wkly!AL:AL,MATCH($B333,data_wkly!$C:$C,0),1)=0,"",INDEX(data_wkly!AL:AL,MATCH($B333,data_wkly!$C:$C,0),1)),"")</f>
        <v/>
      </c>
      <c r="AM333" s="183" t="str">
        <f>IFERROR(IF(INDEX(data_wkly!AM:AM,MATCH($B333,data_wkly!$C:$C,0),1)=0,"",INDEX(data_wkly!AM:AM,MATCH($B333,data_wkly!$C:$C,0),1)),"")</f>
        <v/>
      </c>
      <c r="AN333" s="41" t="str">
        <f t="shared" si="30"/>
        <v/>
      </c>
      <c r="AO333" s="88">
        <f t="shared" si="29"/>
        <v>1</v>
      </c>
    </row>
    <row r="334" spans="1:41">
      <c r="A334" s="88">
        <f t="shared" ref="A334:A397" si="33">IF(C334="","",AO334)</f>
        <v>2</v>
      </c>
      <c r="B334" s="89">
        <f t="shared" si="28"/>
        <v>43981</v>
      </c>
      <c r="C334" s="155">
        <f>IFERROR(IF(INDEX(data_wkly!D:D,MATCH($B334,data_wkly!$C:$C,0),1)=0,"",INDEX(data_wkly!D:D,MATCH($B334,data_wkly!$C:$C,0),1)),"")</f>
        <v>75255</v>
      </c>
      <c r="D334" s="21">
        <f>IFERROR(IF(INDEX(data_wkly!E:E,MATCH($B334,data_wkly!$C:$C,0),1)=0,"",INDEX(data_wkly!E:E,MATCH($B334,data_wkly!$C:$C,0),1)),"")</f>
        <v>164.45</v>
      </c>
      <c r="E334" s="21">
        <f>IF(C334="","",IFERROR(INDEX(data_wkly!F:F,MATCH($B334,data_wkly!$C:$C,0),1),""))</f>
        <v>-6.0000000000002274E-2</v>
      </c>
      <c r="F334" s="21">
        <f>IF(E334="","",IFERROR(IF(INDEX(data_wkly!G:G,MATCH($B334,data_wkly!$C:$C,0),1)=0,"",INDEX(data_wkly!G:G,MATCH($B334,data_wkly!$C:$C,0),1)),""))</f>
        <v>152.23000000000002</v>
      </c>
      <c r="G334" s="21">
        <f>IFERROR(IF(INDEX(data_wkly!H:H,MATCH($B334,data_wkly!$C:$C,0),1)=0,"",INDEX(data_wkly!H:H,MATCH($B334,data_wkly!$C:$C,0),1)),"")</f>
        <v>161.54</v>
      </c>
      <c r="H334" s="21">
        <f>IF(C334="","",IFERROR(INDEX(data_wkly!I:I,MATCH($B334,data_wkly!$C:$C,0),1),""))</f>
        <v>-5.0000000000011369E-2</v>
      </c>
      <c r="I334" s="21">
        <f>IF(H334="","",IFERROR(IF(INDEX(data_wkly!J:J,MATCH($B334,data_wkly!$C:$C,0),1)=0,"",INDEX(data_wkly!J:J,MATCH($B334,data_wkly!$C:$C,0),1)),""))</f>
        <v>149.49666666666667</v>
      </c>
      <c r="J334" s="21">
        <f>IFERROR(IF(INDEX(data_wkly!K:K,MATCH($B334,data_wkly!$C:$C,0),1)=0,"",INDEX(data_wkly!K:K,MATCH($B334,data_wkly!$C:$C,0),1)),"")</f>
        <v>84.8</v>
      </c>
      <c r="K334" s="86">
        <f>IFERROR(IF(INDEX(data_wkly!L:L,MATCH($B334,data_wkly!$C:$C,0),1)=0,"",INDEX(data_wkly!L:L,MATCH($B334,data_wkly!$C:$C,0),1)),"")</f>
        <v>11</v>
      </c>
      <c r="L334" s="156"/>
      <c r="M334" s="155">
        <f>IFERROR(IF(INDEX(data_wkly!M:M,MATCH($B334,data_wkly!$C:$C,0),1)=0,"",INDEX(data_wkly!M:M,MATCH($B334,data_wkly!$C:$C,0),1)),"")</f>
        <v>77573</v>
      </c>
      <c r="N334" s="21">
        <f>IFERROR(IF(INDEX(data_wkly!N:N,MATCH($B334,data_wkly!$C:$C,0),1)=0,"",INDEX(data_wkly!N:N,MATCH($B334,data_wkly!$C:$C,0),1)),"")</f>
        <v>166.94</v>
      </c>
      <c r="O334" s="21">
        <f>IF(M334="","",IFERROR(INDEX(data_wkly!O:O,MATCH($B334,data_wkly!$C:$C,0),1),""))</f>
        <v>-0.39000000000001478</v>
      </c>
      <c r="P334" s="21">
        <f>IF(M334="","",IFERROR(IF(INDEX(data_wkly!P:P,MATCH($B334,data_wkly!$C:$C,0),1)=0,"",INDEX(data_wkly!P:P,MATCH($B334,data_wkly!$C:$C,0),1)),""))</f>
        <v>155.44666666666666</v>
      </c>
      <c r="Q334" s="21">
        <f>IFERROR(IF(INDEX(data_wkly!Q:Q,MATCH($B334,data_wkly!$C:$C,0),1)=0,"",INDEX(data_wkly!Q:Q,MATCH($B334,data_wkly!$C:$C,0),1)),"")</f>
        <v>163.99</v>
      </c>
      <c r="R334" s="21">
        <f>IF(M334="","",IFERROR(INDEX(data_wkly!R:R,MATCH($B334,data_wkly!$C:$C,0),1),""))</f>
        <v>-0.38999999999998636</v>
      </c>
      <c r="S334" s="21">
        <f>IF(M334="","",IFERROR(IF(INDEX(data_wkly!S:S,MATCH($B334,data_wkly!$C:$C,0),1)=0,"",INDEX(data_wkly!S:S,MATCH($B334,data_wkly!$C:$C,0),1)),""))</f>
        <v>152.65333333333334</v>
      </c>
      <c r="T334" s="21">
        <f>IFERROR(IF(INDEX(data_wkly!T:T,MATCH($B334,data_wkly!$C:$C,0),1)=0,"",INDEX(data_wkly!T:T,MATCH($B334,data_wkly!$C:$C,0),1)),"")</f>
        <v>84.62</v>
      </c>
      <c r="U334" s="86">
        <f>IFERROR(IF(INDEX(data_wkly!U:U,MATCH($B334,data_wkly!$C:$C,0),1)=0,"",INDEX(data_wkly!U:U,MATCH($B334,data_wkly!$C:$C,0),1)),"")</f>
        <v>11.3</v>
      </c>
      <c r="V334" s="157">
        <f t="shared" si="31"/>
        <v>2</v>
      </c>
      <c r="W334" s="152" t="str">
        <f>IFERROR(IF(INDEX(data_wkly!W:W,MATCH($B334,data_wkly!$C:$C,0),1)=0,"",INDEX(data_wkly!W:W,MATCH($B334,data_wkly!$C:$C,0),1)),"")</f>
        <v>na</v>
      </c>
      <c r="X334" s="21" t="str">
        <f>IFERROR(IF(INDEX(data_wkly!X:X,MATCH($B334,data_wkly!$C:$C,0),1)=0,"",INDEX(data_wkly!X:X,MATCH($B334,data_wkly!$C:$C,0),1)),"")</f>
        <v>na</v>
      </c>
      <c r="Y334" s="21">
        <f>IFERROR(IF(INDEX(data_wkly!Y:Y,MATCH($B334,data_wkly!$C:$C,0),1)=0,"",INDEX(data_wkly!Y:Y,MATCH($B334,data_wkly!$C:$C,0),1)),"")</f>
        <v>146.02000000000001</v>
      </c>
      <c r="Z334" s="21">
        <f>IFERROR(IF(INDEX(data_wkly!Z:Z,MATCH($B334,data_wkly!$C:$C,0),1)=0,"",INDEX(data_wkly!Z:Z,MATCH($B334,data_wkly!$C:$C,0),1)),"")</f>
        <v>3.4900000000000091</v>
      </c>
      <c r="AA334" s="152" t="str">
        <f>IFERROR(IF(INDEX(data_wkly!AA:AA,MATCH($B334,data_wkly!$C:$C,0),1)=0,"",INDEX(data_wkly!AA:AA,MATCH($B334,data_wkly!$C:$C,0),1)),"")</f>
        <v>na</v>
      </c>
      <c r="AB334" s="21" t="str">
        <f>IFERROR(IF(INDEX(data_wkly!AB:AB,MATCH($B334,data_wkly!$C:$C,0),1)=0,"",INDEX(data_wkly!AB:AB,MATCH($B334,data_wkly!$C:$C,0),1)),"")</f>
        <v>na</v>
      </c>
      <c r="AC334" s="21">
        <f>IFERROR(IF(INDEX(data_wkly!AC:AC,MATCH($B334,data_wkly!$C:$C,0),1)=0,"",INDEX(data_wkly!AC:AC,MATCH($B334,data_wkly!$C:$C,0),1)),"")</f>
        <v>146.38999999999999</v>
      </c>
      <c r="AD334" s="21">
        <f>IFERROR(IF(INDEX(data_wkly!AD:AD,MATCH($B334,data_wkly!$C:$C,0),1)=0,"",INDEX(data_wkly!AD:AD,MATCH($B334,data_wkly!$C:$C,0),1)),"")</f>
        <v>2.1399999999999864</v>
      </c>
      <c r="AE334" s="157">
        <f t="shared" si="32"/>
        <v>2</v>
      </c>
      <c r="AF334" s="154" t="str">
        <f>IFERROR(IF(INDEX(data_wkly!AF:AF,MATCH($B334,data_wkly!$C:$C,0),1)=0,"",INDEX(data_wkly!AF:AF,MATCH($B334,data_wkly!$C:$C,0),1)),"")</f>
        <v/>
      </c>
      <c r="AG334" s="153" t="str">
        <f>IFERROR(IF(AF334="","",INDEX(data_wkly!AG:AG,MATCH($B334,data_wkly!$C:$C,0),1)),"")</f>
        <v/>
      </c>
      <c r="AH334" s="153" t="str">
        <f>IFERROR(IF(INDEX(data_wkly!AH:AH,MATCH($B334,data_wkly!$C:$C,0),1)=0,"",INDEX(data_wkly!AH:AH,MATCH($B334,data_wkly!$C:$C,0),1)),"")</f>
        <v/>
      </c>
      <c r="AI334" s="153" t="str">
        <f>IFERROR(IF(INDEX(data_wkly!AI:AI,MATCH($B334,data_wkly!$C:$C,0),1)=0,"",INDEX(data_wkly!AI:AI,MATCH($B334,data_wkly!$C:$C,0),1)),"")</f>
        <v/>
      </c>
      <c r="AJ334" s="153" t="str">
        <f>IFERROR(IF(AI334="","",INDEX(data_wkly!AJ:AJ,MATCH($B334,data_wkly!$C:$C,0),1)),"")</f>
        <v/>
      </c>
      <c r="AK334" s="153" t="str">
        <f>IFERROR(IF(INDEX(data_wkly!AK:AK,MATCH($B334,data_wkly!$C:$C,0),1)=0,"",INDEX(data_wkly!AK:AK,MATCH($B334,data_wkly!$C:$C,0),1)),"")</f>
        <v/>
      </c>
      <c r="AL334" s="153" t="str">
        <f>IFERROR(IF(INDEX(data_wkly!AL:AL,MATCH($B334,data_wkly!$C:$C,0),1)=0,"",INDEX(data_wkly!AL:AL,MATCH($B334,data_wkly!$C:$C,0),1)),"")</f>
        <v/>
      </c>
      <c r="AM334" s="183" t="str">
        <f>IFERROR(IF(INDEX(data_wkly!AM:AM,MATCH($B334,data_wkly!$C:$C,0),1)=0,"",INDEX(data_wkly!AM:AM,MATCH($B334,data_wkly!$C:$C,0),1)),"")</f>
        <v/>
      </c>
      <c r="AN334" s="41" t="str">
        <f t="shared" si="30"/>
        <v/>
      </c>
      <c r="AO334" s="88">
        <f t="shared" si="29"/>
        <v>2</v>
      </c>
    </row>
    <row r="335" spans="1:41">
      <c r="A335" s="88">
        <f t="shared" si="33"/>
        <v>1</v>
      </c>
      <c r="B335" s="89">
        <f t="shared" si="28"/>
        <v>43988</v>
      </c>
      <c r="C335" s="155">
        <f>IFERROR(IF(INDEX(data_wkly!D:D,MATCH($B335,data_wkly!$C:$C,0),1)=0,"",INDEX(data_wkly!D:D,MATCH($B335,data_wkly!$C:$C,0),1)),"")</f>
        <v>76225</v>
      </c>
      <c r="D335" s="21">
        <f>IFERROR(IF(INDEX(data_wkly!E:E,MATCH($B335,data_wkly!$C:$C,0),1)=0,"",INDEX(data_wkly!E:E,MATCH($B335,data_wkly!$C:$C,0),1)),"")</f>
        <v>164.45</v>
      </c>
      <c r="E335" s="21">
        <f>IF(C335="","",IFERROR(INDEX(data_wkly!F:F,MATCH($B335,data_wkly!$C:$C,0),1),""))</f>
        <v>0</v>
      </c>
      <c r="F335" s="21">
        <f>IF(E335="","",IFERROR(IF(INDEX(data_wkly!G:G,MATCH($B335,data_wkly!$C:$C,0),1)=0,"",INDEX(data_wkly!G:G,MATCH($B335,data_wkly!$C:$C,0),1)),""))</f>
        <v>152.96666666666667</v>
      </c>
      <c r="G335" s="21">
        <f>IFERROR(IF(INDEX(data_wkly!H:H,MATCH($B335,data_wkly!$C:$C,0),1)=0,"",INDEX(data_wkly!H:H,MATCH($B335,data_wkly!$C:$C,0),1)),"")</f>
        <v>161.53</v>
      </c>
      <c r="H335" s="21">
        <f>IF(C335="","",IFERROR(INDEX(data_wkly!I:I,MATCH($B335,data_wkly!$C:$C,0),1),""))</f>
        <v>-9.9999999999909051E-3</v>
      </c>
      <c r="I335" s="21">
        <f>IF(H335="","",IFERROR(IF(INDEX(data_wkly!J:J,MATCH($B335,data_wkly!$C:$C,0),1)=0,"",INDEX(data_wkly!J:J,MATCH($B335,data_wkly!$C:$C,0),1)),""))</f>
        <v>150.21333333333334</v>
      </c>
      <c r="J335" s="21">
        <f>IFERROR(IF(INDEX(data_wkly!K:K,MATCH($B335,data_wkly!$C:$C,0),1)=0,"",INDEX(data_wkly!K:K,MATCH($B335,data_wkly!$C:$C,0),1)),"")</f>
        <v>84.45</v>
      </c>
      <c r="K335" s="86">
        <f>IFERROR(IF(INDEX(data_wkly!L:L,MATCH($B335,data_wkly!$C:$C,0),1)=0,"",INDEX(data_wkly!L:L,MATCH($B335,data_wkly!$C:$C,0),1)),"")</f>
        <v>10.9</v>
      </c>
      <c r="L335" s="156"/>
      <c r="M335" s="155">
        <f>IFERROR(IF(INDEX(data_wkly!M:M,MATCH($B335,data_wkly!$C:$C,0),1)=0,"",INDEX(data_wkly!M:M,MATCH($B335,data_wkly!$C:$C,0),1)),"")</f>
        <v>77663</v>
      </c>
      <c r="N335" s="21">
        <f>IFERROR(IF(INDEX(data_wkly!N:N,MATCH($B335,data_wkly!$C:$C,0),1)=0,"",INDEX(data_wkly!N:N,MATCH($B335,data_wkly!$C:$C,0),1)),"")</f>
        <v>167.18</v>
      </c>
      <c r="O335" s="21">
        <f>IF(M335="","",IFERROR(INDEX(data_wkly!O:O,MATCH($B335,data_wkly!$C:$C,0),1),""))</f>
        <v>0.24000000000000909</v>
      </c>
      <c r="P335" s="21">
        <f>IF(M335="","",IFERROR(IF(INDEX(data_wkly!P:P,MATCH($B335,data_wkly!$C:$C,0),1)=0,"",INDEX(data_wkly!P:P,MATCH($B335,data_wkly!$C:$C,0),1)),""))</f>
        <v>156.07333333333335</v>
      </c>
      <c r="Q335" s="21">
        <f>IFERROR(IF(INDEX(data_wkly!Q:Q,MATCH($B335,data_wkly!$C:$C,0),1)=0,"",INDEX(data_wkly!Q:Q,MATCH($B335,data_wkly!$C:$C,0),1)),"")</f>
        <v>164.23</v>
      </c>
      <c r="R335" s="21">
        <f>IF(M335="","",IFERROR(INDEX(data_wkly!R:R,MATCH($B335,data_wkly!$C:$C,0),1),""))</f>
        <v>0.23999999999998067</v>
      </c>
      <c r="S335" s="21">
        <f>IF(M335="","",IFERROR(IF(INDEX(data_wkly!S:S,MATCH($B335,data_wkly!$C:$C,0),1)=0,"",INDEX(data_wkly!S:S,MATCH($B335,data_wkly!$C:$C,0),1)),""))</f>
        <v>153.27666666666664</v>
      </c>
      <c r="T335" s="21">
        <f>IFERROR(IF(INDEX(data_wkly!T:T,MATCH($B335,data_wkly!$C:$C,0),1)=0,"",INDEX(data_wkly!T:T,MATCH($B335,data_wkly!$C:$C,0),1)),"")</f>
        <v>84.6</v>
      </c>
      <c r="U335" s="86">
        <f>IFERROR(IF(INDEX(data_wkly!U:U,MATCH($B335,data_wkly!$C:$C,0),1)=0,"",INDEX(data_wkly!U:U,MATCH($B335,data_wkly!$C:$C,0),1)),"")</f>
        <v>11.3</v>
      </c>
      <c r="V335" s="157">
        <f t="shared" si="31"/>
        <v>1</v>
      </c>
      <c r="W335" s="152" t="str">
        <f>IFERROR(IF(INDEX(data_wkly!W:W,MATCH($B335,data_wkly!$C:$C,0),1)=0,"",INDEX(data_wkly!W:W,MATCH($B335,data_wkly!$C:$C,0),1)),"")</f>
        <v>na</v>
      </c>
      <c r="X335" s="21" t="str">
        <f>IFERROR(IF(INDEX(data_wkly!X:X,MATCH($B335,data_wkly!$C:$C,0),1)=0,"",INDEX(data_wkly!X:X,MATCH($B335,data_wkly!$C:$C,0),1)),"")</f>
        <v>na</v>
      </c>
      <c r="Y335" s="21">
        <f>IFERROR(IF(INDEX(data_wkly!Y:Y,MATCH($B335,data_wkly!$C:$C,0),1)=0,"",INDEX(data_wkly!Y:Y,MATCH($B335,data_wkly!$C:$C,0),1)),"")</f>
        <v>146.30000000000001</v>
      </c>
      <c r="Z335" s="21">
        <f>IFERROR(IF(INDEX(data_wkly!Z:Z,MATCH($B335,data_wkly!$C:$C,0),1)=0,"",INDEX(data_wkly!Z:Z,MATCH($B335,data_wkly!$C:$C,0),1)),"")</f>
        <v>0.28000000000000114</v>
      </c>
      <c r="AA335" s="152" t="str">
        <f>IFERROR(IF(INDEX(data_wkly!AA:AA,MATCH($B335,data_wkly!$C:$C,0),1)=0,"",INDEX(data_wkly!AA:AA,MATCH($B335,data_wkly!$C:$C,0),1)),"")</f>
        <v>na</v>
      </c>
      <c r="AB335" s="21" t="str">
        <f>IFERROR(IF(INDEX(data_wkly!AB:AB,MATCH($B335,data_wkly!$C:$C,0),1)=0,"",INDEX(data_wkly!AB:AB,MATCH($B335,data_wkly!$C:$C,0),1)),"")</f>
        <v>na</v>
      </c>
      <c r="AC335" s="21">
        <f>IFERROR(IF(INDEX(data_wkly!AC:AC,MATCH($B335,data_wkly!$C:$C,0),1)=0,"",INDEX(data_wkly!AC:AC,MATCH($B335,data_wkly!$C:$C,0),1)),"")</f>
        <v>147.29</v>
      </c>
      <c r="AD335" s="21">
        <f>IFERROR(IF(INDEX(data_wkly!AD:AD,MATCH($B335,data_wkly!$C:$C,0),1)=0,"",INDEX(data_wkly!AD:AD,MATCH($B335,data_wkly!$C:$C,0),1)),"")</f>
        <v>0.90000000000000568</v>
      </c>
      <c r="AE335" s="157">
        <f t="shared" si="32"/>
        <v>1</v>
      </c>
      <c r="AF335" s="154" t="str">
        <f>IFERROR(IF(INDEX(data_wkly!AF:AF,MATCH($B335,data_wkly!$C:$C,0),1)=0,"",INDEX(data_wkly!AF:AF,MATCH($B335,data_wkly!$C:$C,0),1)),"")</f>
        <v/>
      </c>
      <c r="AG335" s="153" t="str">
        <f>IFERROR(IF(AF335="","",INDEX(data_wkly!AG:AG,MATCH($B335,data_wkly!$C:$C,0),1)),"")</f>
        <v/>
      </c>
      <c r="AH335" s="153" t="str">
        <f>IFERROR(IF(INDEX(data_wkly!AH:AH,MATCH($B335,data_wkly!$C:$C,0),1)=0,"",INDEX(data_wkly!AH:AH,MATCH($B335,data_wkly!$C:$C,0),1)),"")</f>
        <v/>
      </c>
      <c r="AI335" s="153" t="str">
        <f>IFERROR(IF(INDEX(data_wkly!AI:AI,MATCH($B335,data_wkly!$C:$C,0),1)=0,"",INDEX(data_wkly!AI:AI,MATCH($B335,data_wkly!$C:$C,0),1)),"")</f>
        <v/>
      </c>
      <c r="AJ335" s="153" t="str">
        <f>IFERROR(IF(AI335="","",INDEX(data_wkly!AJ:AJ,MATCH($B335,data_wkly!$C:$C,0),1)),"")</f>
        <v/>
      </c>
      <c r="AK335" s="153" t="str">
        <f>IFERROR(IF(INDEX(data_wkly!AK:AK,MATCH($B335,data_wkly!$C:$C,0),1)=0,"",INDEX(data_wkly!AK:AK,MATCH($B335,data_wkly!$C:$C,0),1)),"")</f>
        <v/>
      </c>
      <c r="AL335" s="153" t="str">
        <f>IFERROR(IF(INDEX(data_wkly!AL:AL,MATCH($B335,data_wkly!$C:$C,0),1)=0,"",INDEX(data_wkly!AL:AL,MATCH($B335,data_wkly!$C:$C,0),1)),"")</f>
        <v/>
      </c>
      <c r="AM335" s="183" t="str">
        <f>IFERROR(IF(INDEX(data_wkly!AM:AM,MATCH($B335,data_wkly!$C:$C,0),1)=0,"",INDEX(data_wkly!AM:AM,MATCH($B335,data_wkly!$C:$C,0),1)),"")</f>
        <v/>
      </c>
      <c r="AN335" s="41" t="str">
        <f t="shared" si="30"/>
        <v/>
      </c>
      <c r="AO335" s="88">
        <f t="shared" si="29"/>
        <v>1</v>
      </c>
    </row>
    <row r="336" spans="1:41">
      <c r="A336" s="88">
        <f t="shared" si="33"/>
        <v>2</v>
      </c>
      <c r="B336" s="89">
        <f t="shared" ref="B336:B399" si="34">IFERROR(IF(B335+7&lt;=$D$8,B335+7,""),"")</f>
        <v>43995</v>
      </c>
      <c r="C336" s="155">
        <f>IFERROR(IF(INDEX(data_wkly!D:D,MATCH($B336,data_wkly!$C:$C,0),1)=0,"",INDEX(data_wkly!D:D,MATCH($B336,data_wkly!$C:$C,0),1)),"")</f>
        <v>75531</v>
      </c>
      <c r="D336" s="21">
        <f>IFERROR(IF(INDEX(data_wkly!E:E,MATCH($B336,data_wkly!$C:$C,0),1)=0,"",INDEX(data_wkly!E:E,MATCH($B336,data_wkly!$C:$C,0),1)),"")</f>
        <v>164.64</v>
      </c>
      <c r="E336" s="21">
        <f>IF(C336="","",IFERROR(INDEX(data_wkly!F:F,MATCH($B336,data_wkly!$C:$C,0),1),""))</f>
        <v>0.18999999999999773</v>
      </c>
      <c r="F336" s="21">
        <f>IF(E336="","",IFERROR(IF(INDEX(data_wkly!G:G,MATCH($B336,data_wkly!$C:$C,0),1)=0,"",INDEX(data_wkly!G:G,MATCH($B336,data_wkly!$C:$C,0),1)),""))</f>
        <v>153.64333333333332</v>
      </c>
      <c r="G336" s="21">
        <f>IFERROR(IF(INDEX(data_wkly!H:H,MATCH($B336,data_wkly!$C:$C,0),1)=0,"",INDEX(data_wkly!H:H,MATCH($B336,data_wkly!$C:$C,0),1)),"")</f>
        <v>161.71</v>
      </c>
      <c r="H336" s="21">
        <f>IF(C336="","",IFERROR(INDEX(data_wkly!I:I,MATCH($B336,data_wkly!$C:$C,0),1),""))</f>
        <v>0.18000000000000682</v>
      </c>
      <c r="I336" s="21">
        <f>IF(H336="","",IFERROR(IF(INDEX(data_wkly!J:J,MATCH($B336,data_wkly!$C:$C,0),1)=0,"",INDEX(data_wkly!J:J,MATCH($B336,data_wkly!$C:$C,0),1)),""))</f>
        <v>150.88</v>
      </c>
      <c r="J336" s="21">
        <f>IFERROR(IF(INDEX(data_wkly!K:K,MATCH($B336,data_wkly!$C:$C,0),1)=0,"",INDEX(data_wkly!K:K,MATCH($B336,data_wkly!$C:$C,0),1)),"")</f>
        <v>84.46</v>
      </c>
      <c r="K336" s="86">
        <f>IFERROR(IF(INDEX(data_wkly!L:L,MATCH($B336,data_wkly!$C:$C,0),1)=0,"",INDEX(data_wkly!L:L,MATCH($B336,data_wkly!$C:$C,0),1)),"")</f>
        <v>10.9</v>
      </c>
      <c r="L336" s="156"/>
      <c r="M336" s="155">
        <f>IFERROR(IF(INDEX(data_wkly!M:M,MATCH($B336,data_wkly!$C:$C,0),1)=0,"",INDEX(data_wkly!M:M,MATCH($B336,data_wkly!$C:$C,0),1)),"")</f>
        <v>76864</v>
      </c>
      <c r="N336" s="21">
        <f>IFERROR(IF(INDEX(data_wkly!N:N,MATCH($B336,data_wkly!$C:$C,0),1)=0,"",INDEX(data_wkly!N:N,MATCH($B336,data_wkly!$C:$C,0),1)),"")</f>
        <v>167.45</v>
      </c>
      <c r="O336" s="21">
        <f>IF(M336="","",IFERROR(INDEX(data_wkly!O:O,MATCH($B336,data_wkly!$C:$C,0),1),""))</f>
        <v>0.26999999999998181</v>
      </c>
      <c r="P336" s="21">
        <f>IF(M336="","",IFERROR(IF(INDEX(data_wkly!P:P,MATCH($B336,data_wkly!$C:$C,0),1)=0,"",INDEX(data_wkly!P:P,MATCH($B336,data_wkly!$C:$C,0),1)),""))</f>
        <v>156.69333333333336</v>
      </c>
      <c r="Q336" s="21">
        <f>IFERROR(IF(INDEX(data_wkly!Q:Q,MATCH($B336,data_wkly!$C:$C,0),1)=0,"",INDEX(data_wkly!Q:Q,MATCH($B336,data_wkly!$C:$C,0),1)),"")</f>
        <v>164.49</v>
      </c>
      <c r="R336" s="21">
        <f>IF(M336="","",IFERROR(INDEX(data_wkly!R:R,MATCH($B336,data_wkly!$C:$C,0),1),""))</f>
        <v>0.26000000000001933</v>
      </c>
      <c r="S336" s="21">
        <f>IF(M336="","",IFERROR(IF(INDEX(data_wkly!S:S,MATCH($B336,data_wkly!$C:$C,0),1)=0,"",INDEX(data_wkly!S:S,MATCH($B336,data_wkly!$C:$C,0),1)),""))</f>
        <v>153.88333333333333</v>
      </c>
      <c r="T336" s="21">
        <f>IFERROR(IF(INDEX(data_wkly!T:T,MATCH($B336,data_wkly!$C:$C,0),1)=0,"",INDEX(data_wkly!T:T,MATCH($B336,data_wkly!$C:$C,0),1)),"")</f>
        <v>84.8</v>
      </c>
      <c r="U336" s="86">
        <f>IFERROR(IF(INDEX(data_wkly!U:U,MATCH($B336,data_wkly!$C:$C,0),1)=0,"",INDEX(data_wkly!U:U,MATCH($B336,data_wkly!$C:$C,0),1)),"")</f>
        <v>11.4</v>
      </c>
      <c r="V336" s="157">
        <f t="shared" si="31"/>
        <v>2</v>
      </c>
      <c r="W336" s="152" t="str">
        <f>IFERROR(IF(INDEX(data_wkly!W:W,MATCH($B336,data_wkly!$C:$C,0),1)=0,"",INDEX(data_wkly!W:W,MATCH($B336,data_wkly!$C:$C,0),1)),"")</f>
        <v>na</v>
      </c>
      <c r="X336" s="21" t="str">
        <f>IFERROR(IF(INDEX(data_wkly!X:X,MATCH($B336,data_wkly!$C:$C,0),1)=0,"",INDEX(data_wkly!X:X,MATCH($B336,data_wkly!$C:$C,0),1)),"")</f>
        <v>na</v>
      </c>
      <c r="Y336" s="21">
        <f>IFERROR(IF(INDEX(data_wkly!Y:Y,MATCH($B336,data_wkly!$C:$C,0),1)=0,"",INDEX(data_wkly!Y:Y,MATCH($B336,data_wkly!$C:$C,0),1)),"")</f>
        <v>146.02000000000001</v>
      </c>
      <c r="Z336" s="21">
        <f>IFERROR(IF(INDEX(data_wkly!Z:Z,MATCH($B336,data_wkly!$C:$C,0),1)=0,"",INDEX(data_wkly!Z:Z,MATCH($B336,data_wkly!$C:$C,0),1)),"")</f>
        <v>-0.28000000000000114</v>
      </c>
      <c r="AA336" s="152" t="str">
        <f>IFERROR(IF(INDEX(data_wkly!AA:AA,MATCH($B336,data_wkly!$C:$C,0),1)=0,"",INDEX(data_wkly!AA:AA,MATCH($B336,data_wkly!$C:$C,0),1)),"")</f>
        <v>na</v>
      </c>
      <c r="AB336" s="21" t="str">
        <f>IFERROR(IF(INDEX(data_wkly!AB:AB,MATCH($B336,data_wkly!$C:$C,0),1)=0,"",INDEX(data_wkly!AB:AB,MATCH($B336,data_wkly!$C:$C,0),1)),"")</f>
        <v>na</v>
      </c>
      <c r="AC336" s="21">
        <f>IFERROR(IF(INDEX(data_wkly!AC:AC,MATCH($B336,data_wkly!$C:$C,0),1)=0,"",INDEX(data_wkly!AC:AC,MATCH($B336,data_wkly!$C:$C,0),1)),"")</f>
        <v>147.56</v>
      </c>
      <c r="AD336" s="21">
        <f>IFERROR(IF(INDEX(data_wkly!AD:AD,MATCH($B336,data_wkly!$C:$C,0),1)=0,"",INDEX(data_wkly!AD:AD,MATCH($B336,data_wkly!$C:$C,0),1)),"")</f>
        <v>0.27000000000001023</v>
      </c>
      <c r="AE336" s="157">
        <f t="shared" si="32"/>
        <v>2</v>
      </c>
      <c r="AF336" s="154" t="str">
        <f>IFERROR(IF(INDEX(data_wkly!AF:AF,MATCH($B336,data_wkly!$C:$C,0),1)=0,"",INDEX(data_wkly!AF:AF,MATCH($B336,data_wkly!$C:$C,0),1)),"")</f>
        <v/>
      </c>
      <c r="AG336" s="153" t="str">
        <f>IFERROR(IF(AF336="","",INDEX(data_wkly!AG:AG,MATCH($B336,data_wkly!$C:$C,0),1)),"")</f>
        <v/>
      </c>
      <c r="AH336" s="153" t="str">
        <f>IFERROR(IF(INDEX(data_wkly!AH:AH,MATCH($B336,data_wkly!$C:$C,0),1)=0,"",INDEX(data_wkly!AH:AH,MATCH($B336,data_wkly!$C:$C,0),1)),"")</f>
        <v/>
      </c>
      <c r="AI336" s="153" t="str">
        <f>IFERROR(IF(INDEX(data_wkly!AI:AI,MATCH($B336,data_wkly!$C:$C,0),1)=0,"",INDEX(data_wkly!AI:AI,MATCH($B336,data_wkly!$C:$C,0),1)),"")</f>
        <v/>
      </c>
      <c r="AJ336" s="153" t="str">
        <f>IFERROR(IF(AI336="","",INDEX(data_wkly!AJ:AJ,MATCH($B336,data_wkly!$C:$C,0),1)),"")</f>
        <v/>
      </c>
      <c r="AK336" s="153" t="str">
        <f>IFERROR(IF(INDEX(data_wkly!AK:AK,MATCH($B336,data_wkly!$C:$C,0),1)=0,"",INDEX(data_wkly!AK:AK,MATCH($B336,data_wkly!$C:$C,0),1)),"")</f>
        <v/>
      </c>
      <c r="AL336" s="153" t="str">
        <f>IFERROR(IF(INDEX(data_wkly!AL:AL,MATCH($B336,data_wkly!$C:$C,0),1)=0,"",INDEX(data_wkly!AL:AL,MATCH($B336,data_wkly!$C:$C,0),1)),"")</f>
        <v/>
      </c>
      <c r="AM336" s="183" t="str">
        <f>IFERROR(IF(INDEX(data_wkly!AM:AM,MATCH($B336,data_wkly!$C:$C,0),1)=0,"",INDEX(data_wkly!AM:AM,MATCH($B336,data_wkly!$C:$C,0),1)),"")</f>
        <v/>
      </c>
      <c r="AN336" s="41" t="str">
        <f t="shared" si="30"/>
        <v/>
      </c>
      <c r="AO336" s="88">
        <f t="shared" ref="AO336:AO399" si="35">AO334</f>
        <v>2</v>
      </c>
    </row>
    <row r="337" spans="1:41">
      <c r="A337" s="88">
        <f t="shared" si="33"/>
        <v>1</v>
      </c>
      <c r="B337" s="89">
        <f t="shared" si="34"/>
        <v>44002</v>
      </c>
      <c r="C337" s="155">
        <f>IFERROR(IF(INDEX(data_wkly!D:D,MATCH($B337,data_wkly!$C:$C,0),1)=0,"",INDEX(data_wkly!D:D,MATCH($B337,data_wkly!$C:$C,0),1)),"")</f>
        <v>74994</v>
      </c>
      <c r="D337" s="21">
        <f>IFERROR(IF(INDEX(data_wkly!E:E,MATCH($B337,data_wkly!$C:$C,0),1)=0,"",INDEX(data_wkly!E:E,MATCH($B337,data_wkly!$C:$C,0),1)),"")</f>
        <v>164.93</v>
      </c>
      <c r="E337" s="21">
        <f>IF(C337="","",IFERROR(INDEX(data_wkly!F:F,MATCH($B337,data_wkly!$C:$C,0),1),""))</f>
        <v>0.29000000000002046</v>
      </c>
      <c r="F337" s="21">
        <f>IF(E337="","",IFERROR(IF(INDEX(data_wkly!G:G,MATCH($B337,data_wkly!$C:$C,0),1)=0,"",INDEX(data_wkly!G:G,MATCH($B337,data_wkly!$C:$C,0),1)),""))</f>
        <v>154.02333333333331</v>
      </c>
      <c r="G337" s="21">
        <f>IFERROR(IF(INDEX(data_wkly!H:H,MATCH($B337,data_wkly!$C:$C,0),1)=0,"",INDEX(data_wkly!H:H,MATCH($B337,data_wkly!$C:$C,0),1)),"")</f>
        <v>162</v>
      </c>
      <c r="H337" s="21">
        <f>IF(C337="","",IFERROR(INDEX(data_wkly!I:I,MATCH($B337,data_wkly!$C:$C,0),1),""))</f>
        <v>0.28999999999999204</v>
      </c>
      <c r="I337" s="21">
        <f>IF(H337="","",IFERROR(IF(INDEX(data_wkly!J:J,MATCH($B337,data_wkly!$C:$C,0),1)=0,"",INDEX(data_wkly!J:J,MATCH($B337,data_wkly!$C:$C,0),1)),""))</f>
        <v>151.25666666666666</v>
      </c>
      <c r="J337" s="21">
        <f>IFERROR(IF(INDEX(data_wkly!K:K,MATCH($B337,data_wkly!$C:$C,0),1)=0,"",INDEX(data_wkly!K:K,MATCH($B337,data_wkly!$C:$C,0),1)),"")</f>
        <v>84.73</v>
      </c>
      <c r="K337" s="86">
        <f>IFERROR(IF(INDEX(data_wkly!L:L,MATCH($B337,data_wkly!$C:$C,0),1)=0,"",INDEX(data_wkly!L:L,MATCH($B337,data_wkly!$C:$C,0),1)),"")</f>
        <v>11</v>
      </c>
      <c r="L337" s="156"/>
      <c r="M337" s="155">
        <f>IFERROR(IF(INDEX(data_wkly!M:M,MATCH($B337,data_wkly!$C:$C,0),1)=0,"",INDEX(data_wkly!M:M,MATCH($B337,data_wkly!$C:$C,0),1)),"")</f>
        <v>77500</v>
      </c>
      <c r="N337" s="21">
        <f>IFERROR(IF(INDEX(data_wkly!N:N,MATCH($B337,data_wkly!$C:$C,0),1)=0,"",INDEX(data_wkly!N:N,MATCH($B337,data_wkly!$C:$C,0),1)),"")</f>
        <v>167.37</v>
      </c>
      <c r="O337" s="21">
        <f>IF(M337="","",IFERROR(INDEX(data_wkly!O:O,MATCH($B337,data_wkly!$C:$C,0),1),""))</f>
        <v>-7.9999999999984084E-2</v>
      </c>
      <c r="P337" s="21">
        <f>IF(M337="","",IFERROR(IF(INDEX(data_wkly!P:P,MATCH($B337,data_wkly!$C:$C,0),1)=0,"",INDEX(data_wkly!P:P,MATCH($B337,data_wkly!$C:$C,0),1)),""))</f>
        <v>156.94999999999999</v>
      </c>
      <c r="Q337" s="21">
        <f>IFERROR(IF(INDEX(data_wkly!Q:Q,MATCH($B337,data_wkly!$C:$C,0),1)=0,"",INDEX(data_wkly!Q:Q,MATCH($B337,data_wkly!$C:$C,0),1)),"")</f>
        <v>164.41</v>
      </c>
      <c r="R337" s="21">
        <f>IF(M337="","",IFERROR(INDEX(data_wkly!R:R,MATCH($B337,data_wkly!$C:$C,0),1),""))</f>
        <v>-8.0000000000012506E-2</v>
      </c>
      <c r="S337" s="21">
        <f>IF(M337="","",IFERROR(IF(INDEX(data_wkly!S:S,MATCH($B337,data_wkly!$C:$C,0),1)=0,"",INDEX(data_wkly!S:S,MATCH($B337,data_wkly!$C:$C,0),1)),""))</f>
        <v>154.13666666666666</v>
      </c>
      <c r="T337" s="21">
        <f>IFERROR(IF(INDEX(data_wkly!T:T,MATCH($B337,data_wkly!$C:$C,0),1)=0,"",INDEX(data_wkly!T:T,MATCH($B337,data_wkly!$C:$C,0),1)),"")</f>
        <v>84.72</v>
      </c>
      <c r="U337" s="86">
        <f>IFERROR(IF(INDEX(data_wkly!U:U,MATCH($B337,data_wkly!$C:$C,0),1)=0,"",INDEX(data_wkly!U:U,MATCH($B337,data_wkly!$C:$C,0),1)),"")</f>
        <v>11.4</v>
      </c>
      <c r="V337" s="157">
        <f t="shared" si="31"/>
        <v>1</v>
      </c>
      <c r="W337" s="152" t="str">
        <f>IFERROR(IF(INDEX(data_wkly!W:W,MATCH($B337,data_wkly!$C:$C,0),1)=0,"",INDEX(data_wkly!W:W,MATCH($B337,data_wkly!$C:$C,0),1)),"")</f>
        <v>na</v>
      </c>
      <c r="X337" s="21" t="str">
        <f>IFERROR(IF(INDEX(data_wkly!X:X,MATCH($B337,data_wkly!$C:$C,0),1)=0,"",INDEX(data_wkly!X:X,MATCH($B337,data_wkly!$C:$C,0),1)),"")</f>
        <v>na</v>
      </c>
      <c r="Y337" s="21">
        <f>IFERROR(IF(INDEX(data_wkly!Y:Y,MATCH($B337,data_wkly!$C:$C,0),1)=0,"",INDEX(data_wkly!Y:Y,MATCH($B337,data_wkly!$C:$C,0),1)),"")</f>
        <v>145.26</v>
      </c>
      <c r="Z337" s="21">
        <f>IFERROR(IF(INDEX(data_wkly!Z:Z,MATCH($B337,data_wkly!$C:$C,0),1)=0,"",INDEX(data_wkly!Z:Z,MATCH($B337,data_wkly!$C:$C,0),1)),"")</f>
        <v>-0.76000000000001933</v>
      </c>
      <c r="AA337" s="152" t="str">
        <f>IFERROR(IF(INDEX(data_wkly!AA:AA,MATCH($B337,data_wkly!$C:$C,0),1)=0,"",INDEX(data_wkly!AA:AA,MATCH($B337,data_wkly!$C:$C,0),1)),"")</f>
        <v>na</v>
      </c>
      <c r="AB337" s="21" t="str">
        <f>IFERROR(IF(INDEX(data_wkly!AB:AB,MATCH($B337,data_wkly!$C:$C,0),1)=0,"",INDEX(data_wkly!AB:AB,MATCH($B337,data_wkly!$C:$C,0),1)),"")</f>
        <v>na</v>
      </c>
      <c r="AC337" s="21">
        <f>IFERROR(IF(INDEX(data_wkly!AC:AC,MATCH($B337,data_wkly!$C:$C,0),1)=0,"",INDEX(data_wkly!AC:AC,MATCH($B337,data_wkly!$C:$C,0),1)),"")</f>
        <v>147.51</v>
      </c>
      <c r="AD337" s="21">
        <f>IFERROR(IF(INDEX(data_wkly!AD:AD,MATCH($B337,data_wkly!$C:$C,0),1)=0,"",INDEX(data_wkly!AD:AD,MATCH($B337,data_wkly!$C:$C,0),1)),"")</f>
        <v>-5.0000000000011369E-2</v>
      </c>
      <c r="AE337" s="157">
        <f t="shared" si="32"/>
        <v>1</v>
      </c>
      <c r="AF337" s="154" t="str">
        <f>IFERROR(IF(INDEX(data_wkly!AF:AF,MATCH($B337,data_wkly!$C:$C,0),1)=0,"",INDEX(data_wkly!AF:AF,MATCH($B337,data_wkly!$C:$C,0),1)),"")</f>
        <v/>
      </c>
      <c r="AG337" s="153" t="str">
        <f>IFERROR(IF(AF337="","",INDEX(data_wkly!AG:AG,MATCH($B337,data_wkly!$C:$C,0),1)),"")</f>
        <v/>
      </c>
      <c r="AH337" s="153" t="str">
        <f>IFERROR(IF(INDEX(data_wkly!AH:AH,MATCH($B337,data_wkly!$C:$C,0),1)=0,"",INDEX(data_wkly!AH:AH,MATCH($B337,data_wkly!$C:$C,0),1)),"")</f>
        <v/>
      </c>
      <c r="AI337" s="153" t="str">
        <f>IFERROR(IF(INDEX(data_wkly!AI:AI,MATCH($B337,data_wkly!$C:$C,0),1)=0,"",INDEX(data_wkly!AI:AI,MATCH($B337,data_wkly!$C:$C,0),1)),"")</f>
        <v/>
      </c>
      <c r="AJ337" s="153" t="str">
        <f>IFERROR(IF(AI337="","",INDEX(data_wkly!AJ:AJ,MATCH($B337,data_wkly!$C:$C,0),1)),"")</f>
        <v/>
      </c>
      <c r="AK337" s="153" t="str">
        <f>IFERROR(IF(INDEX(data_wkly!AK:AK,MATCH($B337,data_wkly!$C:$C,0),1)=0,"",INDEX(data_wkly!AK:AK,MATCH($B337,data_wkly!$C:$C,0),1)),"")</f>
        <v/>
      </c>
      <c r="AL337" s="153" t="str">
        <f>IFERROR(IF(INDEX(data_wkly!AL:AL,MATCH($B337,data_wkly!$C:$C,0),1)=0,"",INDEX(data_wkly!AL:AL,MATCH($B337,data_wkly!$C:$C,0),1)),"")</f>
        <v/>
      </c>
      <c r="AM337" s="183" t="str">
        <f>IFERROR(IF(INDEX(data_wkly!AM:AM,MATCH($B337,data_wkly!$C:$C,0),1)=0,"",INDEX(data_wkly!AM:AM,MATCH($B337,data_wkly!$C:$C,0),1)),"")</f>
        <v/>
      </c>
      <c r="AN337" s="41" t="str">
        <f t="shared" si="30"/>
        <v/>
      </c>
      <c r="AO337" s="88">
        <f t="shared" si="35"/>
        <v>1</v>
      </c>
    </row>
    <row r="338" spans="1:41">
      <c r="A338" s="88">
        <f t="shared" si="33"/>
        <v>2</v>
      </c>
      <c r="B338" s="89">
        <f t="shared" si="34"/>
        <v>44009</v>
      </c>
      <c r="C338" s="155">
        <f>IFERROR(IF(INDEX(data_wkly!D:D,MATCH($B338,data_wkly!$C:$C,0),1)=0,"",INDEX(data_wkly!D:D,MATCH($B338,data_wkly!$C:$C,0),1)),"")</f>
        <v>77703</v>
      </c>
      <c r="D338" s="21">
        <f>IFERROR(IF(INDEX(data_wkly!E:E,MATCH($B338,data_wkly!$C:$C,0),1)=0,"",INDEX(data_wkly!E:E,MATCH($B338,data_wkly!$C:$C,0),1)),"")</f>
        <v>165.3</v>
      </c>
      <c r="E338" s="21">
        <f>IF(C338="","",IFERROR(INDEX(data_wkly!F:F,MATCH($B338,data_wkly!$C:$C,0),1),""))</f>
        <v>0.37000000000000455</v>
      </c>
      <c r="F338" s="21">
        <f>IF(E338="","",IFERROR(IF(INDEX(data_wkly!G:G,MATCH($B338,data_wkly!$C:$C,0),1)=0,"",INDEX(data_wkly!G:G,MATCH($B338,data_wkly!$C:$C,0),1)),""))</f>
        <v>154.53333333333333</v>
      </c>
      <c r="G338" s="21">
        <f>IFERROR(IF(INDEX(data_wkly!H:H,MATCH($B338,data_wkly!$C:$C,0),1)=0,"",INDEX(data_wkly!H:H,MATCH($B338,data_wkly!$C:$C,0),1)),"")</f>
        <v>162.36000000000001</v>
      </c>
      <c r="H338" s="21">
        <f>IF(C338="","",IFERROR(INDEX(data_wkly!I:I,MATCH($B338,data_wkly!$C:$C,0),1),""))</f>
        <v>0.36000000000001364</v>
      </c>
      <c r="I338" s="21">
        <f>IF(H338="","",IFERROR(IF(INDEX(data_wkly!J:J,MATCH($B338,data_wkly!$C:$C,0),1)=0,"",INDEX(data_wkly!J:J,MATCH($B338,data_wkly!$C:$C,0),1)),""))</f>
        <v>151.76</v>
      </c>
      <c r="J338" s="21">
        <f>IFERROR(IF(INDEX(data_wkly!K:K,MATCH($B338,data_wkly!$C:$C,0),1)=0,"",INDEX(data_wkly!K:K,MATCH($B338,data_wkly!$C:$C,0),1)),"")</f>
        <v>84.42</v>
      </c>
      <c r="K338" s="86">
        <f>IFERROR(IF(INDEX(data_wkly!L:L,MATCH($B338,data_wkly!$C:$C,0),1)=0,"",INDEX(data_wkly!L:L,MATCH($B338,data_wkly!$C:$C,0),1)),"")</f>
        <v>10.9</v>
      </c>
      <c r="L338" s="156"/>
      <c r="M338" s="155">
        <f>IFERROR(IF(INDEX(data_wkly!M:M,MATCH($B338,data_wkly!$C:$C,0),1)=0,"",INDEX(data_wkly!M:M,MATCH($B338,data_wkly!$C:$C,0),1)),"")</f>
        <v>79267</v>
      </c>
      <c r="N338" s="21">
        <f>IFERROR(IF(INDEX(data_wkly!N:N,MATCH($B338,data_wkly!$C:$C,0),1)=0,"",INDEX(data_wkly!N:N,MATCH($B338,data_wkly!$C:$C,0),1)),"")</f>
        <v>167.61</v>
      </c>
      <c r="O338" s="21">
        <f>IF(M338="","",IFERROR(INDEX(data_wkly!O:O,MATCH($B338,data_wkly!$C:$C,0),1),""))</f>
        <v>0.24000000000000909</v>
      </c>
      <c r="P338" s="21">
        <f>IF(M338="","",IFERROR(IF(INDEX(data_wkly!P:P,MATCH($B338,data_wkly!$C:$C,0),1)=0,"",INDEX(data_wkly!P:P,MATCH($B338,data_wkly!$C:$C,0),1)),""))</f>
        <v>157.45000000000002</v>
      </c>
      <c r="Q338" s="21">
        <f>IFERROR(IF(INDEX(data_wkly!Q:Q,MATCH($B338,data_wkly!$C:$C,0),1)=0,"",INDEX(data_wkly!Q:Q,MATCH($B338,data_wkly!$C:$C,0),1)),"")</f>
        <v>164.64</v>
      </c>
      <c r="R338" s="21">
        <f>IF(M338="","",IFERROR(INDEX(data_wkly!R:R,MATCH($B338,data_wkly!$C:$C,0),1),""))</f>
        <v>0.22999999999998977</v>
      </c>
      <c r="S338" s="21">
        <f>IF(M338="","",IFERROR(IF(INDEX(data_wkly!S:S,MATCH($B338,data_wkly!$C:$C,0),1)=0,"",INDEX(data_wkly!S:S,MATCH($B338,data_wkly!$C:$C,0),1)),""))</f>
        <v>154.62333333333333</v>
      </c>
      <c r="T338" s="21">
        <f>IFERROR(IF(INDEX(data_wkly!T:T,MATCH($B338,data_wkly!$C:$C,0),1)=0,"",INDEX(data_wkly!T:T,MATCH($B338,data_wkly!$C:$C,0),1)),"")</f>
        <v>84.56</v>
      </c>
      <c r="U338" s="86">
        <f>IFERROR(IF(INDEX(data_wkly!U:U,MATCH($B338,data_wkly!$C:$C,0),1)=0,"",INDEX(data_wkly!U:U,MATCH($B338,data_wkly!$C:$C,0),1)),"")</f>
        <v>11.4</v>
      </c>
      <c r="V338" s="157">
        <f t="shared" si="31"/>
        <v>2</v>
      </c>
      <c r="W338" s="152" t="str">
        <f>IFERROR(IF(INDEX(data_wkly!W:W,MATCH($B338,data_wkly!$C:$C,0),1)=0,"",INDEX(data_wkly!W:W,MATCH($B338,data_wkly!$C:$C,0),1)),"")</f>
        <v>na</v>
      </c>
      <c r="X338" s="21" t="str">
        <f>IFERROR(IF(INDEX(data_wkly!X:X,MATCH($B338,data_wkly!$C:$C,0),1)=0,"",INDEX(data_wkly!X:X,MATCH($B338,data_wkly!$C:$C,0),1)),"")</f>
        <v>na</v>
      </c>
      <c r="Y338" s="21">
        <f>IFERROR(IF(INDEX(data_wkly!Y:Y,MATCH($B338,data_wkly!$C:$C,0),1)=0,"",INDEX(data_wkly!Y:Y,MATCH($B338,data_wkly!$C:$C,0),1)),"")</f>
        <v>146.91999999999999</v>
      </c>
      <c r="Z338" s="21">
        <f>IFERROR(IF(INDEX(data_wkly!Z:Z,MATCH($B338,data_wkly!$C:$C,0),1)=0,"",INDEX(data_wkly!Z:Z,MATCH($B338,data_wkly!$C:$C,0),1)),"")</f>
        <v>1.6599999999999966</v>
      </c>
      <c r="AA338" s="152" t="str">
        <f>IFERROR(IF(INDEX(data_wkly!AA:AA,MATCH($B338,data_wkly!$C:$C,0),1)=0,"",INDEX(data_wkly!AA:AA,MATCH($B338,data_wkly!$C:$C,0),1)),"")</f>
        <v>na</v>
      </c>
      <c r="AB338" s="21" t="str">
        <f>IFERROR(IF(INDEX(data_wkly!AB:AB,MATCH($B338,data_wkly!$C:$C,0),1)=0,"",INDEX(data_wkly!AB:AB,MATCH($B338,data_wkly!$C:$C,0),1)),"")</f>
        <v>na</v>
      </c>
      <c r="AC338" s="21">
        <f>IFERROR(IF(INDEX(data_wkly!AC:AC,MATCH($B338,data_wkly!$C:$C,0),1)=0,"",INDEX(data_wkly!AC:AC,MATCH($B338,data_wkly!$C:$C,0),1)),"")</f>
        <v>149.71</v>
      </c>
      <c r="AD338" s="21">
        <f>IFERROR(IF(INDEX(data_wkly!AD:AD,MATCH($B338,data_wkly!$C:$C,0),1)=0,"",INDEX(data_wkly!AD:AD,MATCH($B338,data_wkly!$C:$C,0),1)),"")</f>
        <v>2.2000000000000171</v>
      </c>
      <c r="AE338" s="157">
        <f t="shared" si="32"/>
        <v>2</v>
      </c>
      <c r="AF338" s="154" t="str">
        <f>IFERROR(IF(INDEX(data_wkly!AF:AF,MATCH($B338,data_wkly!$C:$C,0),1)=0,"",INDEX(data_wkly!AF:AF,MATCH($B338,data_wkly!$C:$C,0),1)),"")</f>
        <v/>
      </c>
      <c r="AG338" s="153" t="str">
        <f>IFERROR(IF(AF338="","",INDEX(data_wkly!AG:AG,MATCH($B338,data_wkly!$C:$C,0),1)),"")</f>
        <v/>
      </c>
      <c r="AH338" s="153" t="str">
        <f>IFERROR(IF(INDEX(data_wkly!AH:AH,MATCH($B338,data_wkly!$C:$C,0),1)=0,"",INDEX(data_wkly!AH:AH,MATCH($B338,data_wkly!$C:$C,0),1)),"")</f>
        <v/>
      </c>
      <c r="AI338" s="153" t="str">
        <f>IFERROR(IF(INDEX(data_wkly!AI:AI,MATCH($B338,data_wkly!$C:$C,0),1)=0,"",INDEX(data_wkly!AI:AI,MATCH($B338,data_wkly!$C:$C,0),1)),"")</f>
        <v/>
      </c>
      <c r="AJ338" s="153" t="str">
        <f>IFERROR(IF(AI338="","",INDEX(data_wkly!AJ:AJ,MATCH($B338,data_wkly!$C:$C,0),1)),"")</f>
        <v/>
      </c>
      <c r="AK338" s="153" t="str">
        <f>IFERROR(IF(INDEX(data_wkly!AK:AK,MATCH($B338,data_wkly!$C:$C,0),1)=0,"",INDEX(data_wkly!AK:AK,MATCH($B338,data_wkly!$C:$C,0),1)),"")</f>
        <v/>
      </c>
      <c r="AL338" s="153" t="str">
        <f>IFERROR(IF(INDEX(data_wkly!AL:AL,MATCH($B338,data_wkly!$C:$C,0),1)=0,"",INDEX(data_wkly!AL:AL,MATCH($B338,data_wkly!$C:$C,0),1)),"")</f>
        <v/>
      </c>
      <c r="AM338" s="183" t="str">
        <f>IFERROR(IF(INDEX(data_wkly!AM:AM,MATCH($B338,data_wkly!$C:$C,0),1)=0,"",INDEX(data_wkly!AM:AM,MATCH($B338,data_wkly!$C:$C,0),1)),"")</f>
        <v/>
      </c>
      <c r="AN338" s="41" t="str">
        <f t="shared" si="30"/>
        <v/>
      </c>
      <c r="AO338" s="88">
        <f t="shared" si="35"/>
        <v>2</v>
      </c>
    </row>
    <row r="339" spans="1:41">
      <c r="A339" s="88">
        <f t="shared" si="33"/>
        <v>1</v>
      </c>
      <c r="B339" s="89">
        <f t="shared" si="34"/>
        <v>44016</v>
      </c>
      <c r="C339" s="155">
        <f>IFERROR(IF(INDEX(data_wkly!D:D,MATCH($B339,data_wkly!$C:$C,0),1)=0,"",INDEX(data_wkly!D:D,MATCH($B339,data_wkly!$C:$C,0),1)),"")</f>
        <v>80002</v>
      </c>
      <c r="D339" s="21">
        <f>IFERROR(IF(INDEX(data_wkly!E:E,MATCH($B339,data_wkly!$C:$C,0),1)=0,"",INDEX(data_wkly!E:E,MATCH($B339,data_wkly!$C:$C,0),1)),"")</f>
        <v>165.5</v>
      </c>
      <c r="E339" s="21">
        <f>IF(C339="","",IFERROR(INDEX(data_wkly!F:F,MATCH($B339,data_wkly!$C:$C,0),1),""))</f>
        <v>0.19999999999998863</v>
      </c>
      <c r="F339" s="21">
        <f>IF(E339="","",IFERROR(IF(INDEX(data_wkly!G:G,MATCH($B339,data_wkly!$C:$C,0),1)=0,"",INDEX(data_wkly!G:G,MATCH($B339,data_wkly!$C:$C,0),1)),""))</f>
        <v>155.32333333333335</v>
      </c>
      <c r="G339" s="21">
        <f>IFERROR(IF(INDEX(data_wkly!H:H,MATCH($B339,data_wkly!$C:$C,0),1)=0,"",INDEX(data_wkly!H:H,MATCH($B339,data_wkly!$C:$C,0),1)),"")</f>
        <v>162.58000000000001</v>
      </c>
      <c r="H339" s="21">
        <f>IF(C339="","",IFERROR(INDEX(data_wkly!I:I,MATCH($B339,data_wkly!$C:$C,0),1),""))</f>
        <v>0.21999999999999886</v>
      </c>
      <c r="I339" s="21">
        <f>IF(H339="","",IFERROR(IF(INDEX(data_wkly!J:J,MATCH($B339,data_wkly!$C:$C,0),1)=0,"",INDEX(data_wkly!J:J,MATCH($B339,data_wkly!$C:$C,0),1)),""))</f>
        <v>152.53333333333333</v>
      </c>
      <c r="J339" s="21">
        <f>IFERROR(IF(INDEX(data_wkly!K:K,MATCH($B339,data_wkly!$C:$C,0),1)=0,"",INDEX(data_wkly!K:K,MATCH($B339,data_wkly!$C:$C,0),1)),"")</f>
        <v>84.65</v>
      </c>
      <c r="K339" s="86">
        <f>IFERROR(IF(INDEX(data_wkly!L:L,MATCH($B339,data_wkly!$C:$C,0),1)=0,"",INDEX(data_wkly!L:L,MATCH($B339,data_wkly!$C:$C,0),1)),"")</f>
        <v>11</v>
      </c>
      <c r="L339" s="156"/>
      <c r="M339" s="155">
        <f>IFERROR(IF(INDEX(data_wkly!M:M,MATCH($B339,data_wkly!$C:$C,0),1)=0,"",INDEX(data_wkly!M:M,MATCH($B339,data_wkly!$C:$C,0),1)),"")</f>
        <v>83202</v>
      </c>
      <c r="N339" s="21">
        <f>IFERROR(IF(INDEX(data_wkly!N:N,MATCH($B339,data_wkly!$C:$C,0),1)=0,"",INDEX(data_wkly!N:N,MATCH($B339,data_wkly!$C:$C,0),1)),"")</f>
        <v>168.14</v>
      </c>
      <c r="O339" s="21">
        <f>IF(M339="","",IFERROR(INDEX(data_wkly!O:O,MATCH($B339,data_wkly!$C:$C,0),1),""))</f>
        <v>0.52999999999997272</v>
      </c>
      <c r="P339" s="21">
        <f>IF(M339="","",IFERROR(IF(INDEX(data_wkly!P:P,MATCH($B339,data_wkly!$C:$C,0),1)=0,"",INDEX(data_wkly!P:P,MATCH($B339,data_wkly!$C:$C,0),1)),""))</f>
        <v>158.22333333333333</v>
      </c>
      <c r="Q339" s="21">
        <f>IFERROR(IF(INDEX(data_wkly!Q:Q,MATCH($B339,data_wkly!$C:$C,0),1)=0,"",INDEX(data_wkly!Q:Q,MATCH($B339,data_wkly!$C:$C,0),1)),"")</f>
        <v>165.17</v>
      </c>
      <c r="R339" s="21">
        <f>IF(M339="","",IFERROR(INDEX(data_wkly!R:R,MATCH($B339,data_wkly!$C:$C,0),1),""))</f>
        <v>0.53000000000000114</v>
      </c>
      <c r="S339" s="21">
        <f>IF(M339="","",IFERROR(IF(INDEX(data_wkly!S:S,MATCH($B339,data_wkly!$C:$C,0),1)=0,"",INDEX(data_wkly!S:S,MATCH($B339,data_wkly!$C:$C,0),1)),""))</f>
        <v>155.38333333333333</v>
      </c>
      <c r="T339" s="21">
        <f>IFERROR(IF(INDEX(data_wkly!T:T,MATCH($B339,data_wkly!$C:$C,0),1)=0,"",INDEX(data_wkly!T:T,MATCH($B339,data_wkly!$C:$C,0),1)),"")</f>
        <v>84.5</v>
      </c>
      <c r="U339" s="86">
        <f>IFERROR(IF(INDEX(data_wkly!U:U,MATCH($B339,data_wkly!$C:$C,0),1)=0,"",INDEX(data_wkly!U:U,MATCH($B339,data_wkly!$C:$C,0),1)),"")</f>
        <v>11.4</v>
      </c>
      <c r="V339" s="157">
        <f t="shared" si="31"/>
        <v>1</v>
      </c>
      <c r="W339" s="152" t="str">
        <f>IFERROR(IF(INDEX(data_wkly!W:W,MATCH($B339,data_wkly!$C:$C,0),1)=0,"",INDEX(data_wkly!W:W,MATCH($B339,data_wkly!$C:$C,0),1)),"")</f>
        <v>na</v>
      </c>
      <c r="X339" s="21" t="str">
        <f>IFERROR(IF(INDEX(data_wkly!X:X,MATCH($B339,data_wkly!$C:$C,0),1)=0,"",INDEX(data_wkly!X:X,MATCH($B339,data_wkly!$C:$C,0),1)),"")</f>
        <v>na</v>
      </c>
      <c r="Y339" s="21">
        <f>IFERROR(IF(INDEX(data_wkly!Y:Y,MATCH($B339,data_wkly!$C:$C,0),1)=0,"",INDEX(data_wkly!Y:Y,MATCH($B339,data_wkly!$C:$C,0),1)),"")</f>
        <v>144</v>
      </c>
      <c r="Z339" s="21">
        <f>IFERROR(IF(INDEX(data_wkly!Z:Z,MATCH($B339,data_wkly!$C:$C,0),1)=0,"",INDEX(data_wkly!Z:Z,MATCH($B339,data_wkly!$C:$C,0),1)),"")</f>
        <v>-2.9199999999999875</v>
      </c>
      <c r="AA339" s="152" t="str">
        <f>IFERROR(IF(INDEX(data_wkly!AA:AA,MATCH($B339,data_wkly!$C:$C,0),1)=0,"",INDEX(data_wkly!AA:AA,MATCH($B339,data_wkly!$C:$C,0),1)),"")</f>
        <v>na</v>
      </c>
      <c r="AB339" s="21" t="str">
        <f>IFERROR(IF(INDEX(data_wkly!AB:AB,MATCH($B339,data_wkly!$C:$C,0),1)=0,"",INDEX(data_wkly!AB:AB,MATCH($B339,data_wkly!$C:$C,0),1)),"")</f>
        <v>na</v>
      </c>
      <c r="AC339" s="21">
        <f>IFERROR(IF(INDEX(data_wkly!AC:AC,MATCH($B339,data_wkly!$C:$C,0),1)=0,"",INDEX(data_wkly!AC:AC,MATCH($B339,data_wkly!$C:$C,0),1)),"")</f>
        <v>147.91999999999999</v>
      </c>
      <c r="AD339" s="21">
        <f>IFERROR(IF(INDEX(data_wkly!AD:AD,MATCH($B339,data_wkly!$C:$C,0),1)=0,"",INDEX(data_wkly!AD:AD,MATCH($B339,data_wkly!$C:$C,0),1)),"")</f>
        <v>-1.7900000000000205</v>
      </c>
      <c r="AE339" s="157">
        <f t="shared" si="32"/>
        <v>1</v>
      </c>
      <c r="AF339" s="154" t="str">
        <f>IFERROR(IF(INDEX(data_wkly!AF:AF,MATCH($B339,data_wkly!$C:$C,0),1)=0,"",INDEX(data_wkly!AF:AF,MATCH($B339,data_wkly!$C:$C,0),1)),"")</f>
        <v/>
      </c>
      <c r="AG339" s="153" t="str">
        <f>IFERROR(IF(AF339="","",INDEX(data_wkly!AG:AG,MATCH($B339,data_wkly!$C:$C,0),1)),"")</f>
        <v/>
      </c>
      <c r="AH339" s="153" t="str">
        <f>IFERROR(IF(INDEX(data_wkly!AH:AH,MATCH($B339,data_wkly!$C:$C,0),1)=0,"",INDEX(data_wkly!AH:AH,MATCH($B339,data_wkly!$C:$C,0),1)),"")</f>
        <v/>
      </c>
      <c r="AI339" s="153" t="str">
        <f>IFERROR(IF(INDEX(data_wkly!AI:AI,MATCH($B339,data_wkly!$C:$C,0),1)=0,"",INDEX(data_wkly!AI:AI,MATCH($B339,data_wkly!$C:$C,0),1)),"")</f>
        <v/>
      </c>
      <c r="AJ339" s="153" t="str">
        <f>IFERROR(IF(AI339="","",INDEX(data_wkly!AJ:AJ,MATCH($B339,data_wkly!$C:$C,0),1)),"")</f>
        <v/>
      </c>
      <c r="AK339" s="153" t="str">
        <f>IFERROR(IF(INDEX(data_wkly!AK:AK,MATCH($B339,data_wkly!$C:$C,0),1)=0,"",INDEX(data_wkly!AK:AK,MATCH($B339,data_wkly!$C:$C,0),1)),"")</f>
        <v/>
      </c>
      <c r="AL339" s="153" t="str">
        <f>IFERROR(IF(INDEX(data_wkly!AL:AL,MATCH($B339,data_wkly!$C:$C,0),1)=0,"",INDEX(data_wkly!AL:AL,MATCH($B339,data_wkly!$C:$C,0),1)),"")</f>
        <v/>
      </c>
      <c r="AM339" s="183" t="str">
        <f>IFERROR(IF(INDEX(data_wkly!AM:AM,MATCH($B339,data_wkly!$C:$C,0),1)=0,"",INDEX(data_wkly!AM:AM,MATCH($B339,data_wkly!$C:$C,0),1)),"")</f>
        <v/>
      </c>
      <c r="AN339" s="41" t="str">
        <f t="shared" si="30"/>
        <v/>
      </c>
      <c r="AO339" s="88">
        <f t="shared" si="35"/>
        <v>1</v>
      </c>
    </row>
    <row r="340" spans="1:41">
      <c r="A340" s="88">
        <f t="shared" si="33"/>
        <v>2</v>
      </c>
      <c r="B340" s="89">
        <f t="shared" si="34"/>
        <v>44023</v>
      </c>
      <c r="C340" s="155">
        <f>IFERROR(IF(INDEX(data_wkly!D:D,MATCH($B340,data_wkly!$C:$C,0),1)=0,"",INDEX(data_wkly!D:D,MATCH($B340,data_wkly!$C:$C,0),1)),"")</f>
        <v>75959</v>
      </c>
      <c r="D340" s="21">
        <f>IFERROR(IF(INDEX(data_wkly!E:E,MATCH($B340,data_wkly!$C:$C,0),1)=0,"",INDEX(data_wkly!E:E,MATCH($B340,data_wkly!$C:$C,0),1)),"")</f>
        <v>165.36</v>
      </c>
      <c r="E340" s="21">
        <f>IF(C340="","",IFERROR(INDEX(data_wkly!F:F,MATCH($B340,data_wkly!$C:$C,0),1),""))</f>
        <v>-0.13999999999998636</v>
      </c>
      <c r="F340" s="21">
        <f>IF(E340="","",IFERROR(IF(INDEX(data_wkly!G:G,MATCH($B340,data_wkly!$C:$C,0),1)=0,"",INDEX(data_wkly!G:G,MATCH($B340,data_wkly!$C:$C,0),1)),""))</f>
        <v>155.62333333333331</v>
      </c>
      <c r="G340" s="21">
        <f>IFERROR(IF(INDEX(data_wkly!H:H,MATCH($B340,data_wkly!$C:$C,0),1)=0,"",INDEX(data_wkly!H:H,MATCH($B340,data_wkly!$C:$C,0),1)),"")</f>
        <v>162.43</v>
      </c>
      <c r="H340" s="21">
        <f>IF(C340="","",IFERROR(INDEX(data_wkly!I:I,MATCH($B340,data_wkly!$C:$C,0),1),""))</f>
        <v>-0.15000000000000568</v>
      </c>
      <c r="I340" s="21">
        <f>IF(H340="","",IFERROR(IF(INDEX(data_wkly!J:J,MATCH($B340,data_wkly!$C:$C,0),1)=0,"",INDEX(data_wkly!J:J,MATCH($B340,data_wkly!$C:$C,0),1)),""))</f>
        <v>152.83000000000001</v>
      </c>
      <c r="J340" s="21">
        <f>IFERROR(IF(INDEX(data_wkly!K:K,MATCH($B340,data_wkly!$C:$C,0),1)=0,"",INDEX(data_wkly!K:K,MATCH($B340,data_wkly!$C:$C,0),1)),"")</f>
        <v>85</v>
      </c>
      <c r="K340" s="86">
        <f>IFERROR(IF(INDEX(data_wkly!L:L,MATCH($B340,data_wkly!$C:$C,0),1)=0,"",INDEX(data_wkly!L:L,MATCH($B340,data_wkly!$C:$C,0),1)),"")</f>
        <v>11.1</v>
      </c>
      <c r="L340" s="156"/>
      <c r="M340" s="155">
        <f>IFERROR(IF(INDEX(data_wkly!M:M,MATCH($B340,data_wkly!$C:$C,0),1)=0,"",INDEX(data_wkly!M:M,MATCH($B340,data_wkly!$C:$C,0),1)),"")</f>
        <v>82763</v>
      </c>
      <c r="N340" s="21">
        <f>IFERROR(IF(INDEX(data_wkly!N:N,MATCH($B340,data_wkly!$C:$C,0),1)=0,"",INDEX(data_wkly!N:N,MATCH($B340,data_wkly!$C:$C,0),1)),"")</f>
        <v>168.7</v>
      </c>
      <c r="O340" s="21">
        <f>IF(M340="","",IFERROR(INDEX(data_wkly!O:O,MATCH($B340,data_wkly!$C:$C,0),1),""))</f>
        <v>0.56000000000000227</v>
      </c>
      <c r="P340" s="21">
        <f>IF(M340="","",IFERROR(IF(INDEX(data_wkly!P:P,MATCH($B340,data_wkly!$C:$C,0),1)=0,"",INDEX(data_wkly!P:P,MATCH($B340,data_wkly!$C:$C,0),1)),""))</f>
        <v>158.59</v>
      </c>
      <c r="Q340" s="21">
        <f>IFERROR(IF(INDEX(data_wkly!Q:Q,MATCH($B340,data_wkly!$C:$C,0),1)=0,"",INDEX(data_wkly!Q:Q,MATCH($B340,data_wkly!$C:$C,0),1)),"")</f>
        <v>165.72</v>
      </c>
      <c r="R340" s="21">
        <f>IF(M340="","",IFERROR(INDEX(data_wkly!R:R,MATCH($B340,data_wkly!$C:$C,0),1),""))</f>
        <v>0.55000000000001137</v>
      </c>
      <c r="S340" s="21">
        <f>IF(M340="","",IFERROR(IF(INDEX(data_wkly!S:S,MATCH($B340,data_wkly!$C:$C,0),1)=0,"",INDEX(data_wkly!S:S,MATCH($B340,data_wkly!$C:$C,0),1)),""))</f>
        <v>155.74666666666667</v>
      </c>
      <c r="T340" s="21">
        <f>IFERROR(IF(INDEX(data_wkly!T:T,MATCH($B340,data_wkly!$C:$C,0),1)=0,"",INDEX(data_wkly!T:T,MATCH($B340,data_wkly!$C:$C,0),1)),"")</f>
        <v>84.69</v>
      </c>
      <c r="U340" s="86">
        <f>IFERROR(IF(INDEX(data_wkly!U:U,MATCH($B340,data_wkly!$C:$C,0),1)=0,"",INDEX(data_wkly!U:U,MATCH($B340,data_wkly!$C:$C,0),1)),"")</f>
        <v>11.5</v>
      </c>
      <c r="V340" s="157">
        <f t="shared" si="31"/>
        <v>2</v>
      </c>
      <c r="W340" s="152" t="str">
        <f>IFERROR(IF(INDEX(data_wkly!W:W,MATCH($B340,data_wkly!$C:$C,0),1)=0,"",INDEX(data_wkly!W:W,MATCH($B340,data_wkly!$C:$C,0),1)),"")</f>
        <v>na</v>
      </c>
      <c r="X340" s="21" t="str">
        <f>IFERROR(IF(INDEX(data_wkly!X:X,MATCH($B340,data_wkly!$C:$C,0),1)=0,"",INDEX(data_wkly!X:X,MATCH($B340,data_wkly!$C:$C,0),1)),"")</f>
        <v>na</v>
      </c>
      <c r="Y340" s="21">
        <f>IFERROR(IF(INDEX(data_wkly!Y:Y,MATCH($B340,data_wkly!$C:$C,0),1)=0,"",INDEX(data_wkly!Y:Y,MATCH($B340,data_wkly!$C:$C,0),1)),"")</f>
        <v>138.21</v>
      </c>
      <c r="Z340" s="21">
        <f>IFERROR(IF(INDEX(data_wkly!Z:Z,MATCH($B340,data_wkly!$C:$C,0),1)=0,"",INDEX(data_wkly!Z:Z,MATCH($B340,data_wkly!$C:$C,0),1)),"")</f>
        <v>-5.789999999999992</v>
      </c>
      <c r="AA340" s="152" t="str">
        <f>IFERROR(IF(INDEX(data_wkly!AA:AA,MATCH($B340,data_wkly!$C:$C,0),1)=0,"",INDEX(data_wkly!AA:AA,MATCH($B340,data_wkly!$C:$C,0),1)),"")</f>
        <v>na</v>
      </c>
      <c r="AB340" s="21" t="str">
        <f>IFERROR(IF(INDEX(data_wkly!AB:AB,MATCH($B340,data_wkly!$C:$C,0),1)=0,"",INDEX(data_wkly!AB:AB,MATCH($B340,data_wkly!$C:$C,0),1)),"")</f>
        <v>na</v>
      </c>
      <c r="AC340" s="21">
        <f>IFERROR(IF(INDEX(data_wkly!AC:AC,MATCH($B340,data_wkly!$C:$C,0),1)=0,"",INDEX(data_wkly!AC:AC,MATCH($B340,data_wkly!$C:$C,0),1)),"")</f>
        <v>143.33000000000001</v>
      </c>
      <c r="AD340" s="21">
        <f>IFERROR(IF(INDEX(data_wkly!AD:AD,MATCH($B340,data_wkly!$C:$C,0),1)=0,"",INDEX(data_wkly!AD:AD,MATCH($B340,data_wkly!$C:$C,0),1)),"")</f>
        <v>-4.589999999999975</v>
      </c>
      <c r="AE340" s="157">
        <f t="shared" si="32"/>
        <v>2</v>
      </c>
      <c r="AF340" s="154" t="str">
        <f>IFERROR(IF(INDEX(data_wkly!AF:AF,MATCH($B340,data_wkly!$C:$C,0),1)=0,"",INDEX(data_wkly!AF:AF,MATCH($B340,data_wkly!$C:$C,0),1)),"")</f>
        <v/>
      </c>
      <c r="AG340" s="153" t="str">
        <f>IFERROR(IF(AF340="","",INDEX(data_wkly!AG:AG,MATCH($B340,data_wkly!$C:$C,0),1)),"")</f>
        <v/>
      </c>
      <c r="AH340" s="153" t="str">
        <f>IFERROR(IF(INDEX(data_wkly!AH:AH,MATCH($B340,data_wkly!$C:$C,0),1)=0,"",INDEX(data_wkly!AH:AH,MATCH($B340,data_wkly!$C:$C,0),1)),"")</f>
        <v/>
      </c>
      <c r="AI340" s="153" t="str">
        <f>IFERROR(IF(INDEX(data_wkly!AI:AI,MATCH($B340,data_wkly!$C:$C,0),1)=0,"",INDEX(data_wkly!AI:AI,MATCH($B340,data_wkly!$C:$C,0),1)),"")</f>
        <v/>
      </c>
      <c r="AJ340" s="153" t="str">
        <f>IFERROR(IF(AI340="","",INDEX(data_wkly!AJ:AJ,MATCH($B340,data_wkly!$C:$C,0),1)),"")</f>
        <v/>
      </c>
      <c r="AK340" s="153" t="str">
        <f>IFERROR(IF(INDEX(data_wkly!AK:AK,MATCH($B340,data_wkly!$C:$C,0),1)=0,"",INDEX(data_wkly!AK:AK,MATCH($B340,data_wkly!$C:$C,0),1)),"")</f>
        <v/>
      </c>
      <c r="AL340" s="153" t="str">
        <f>IFERROR(IF(INDEX(data_wkly!AL:AL,MATCH($B340,data_wkly!$C:$C,0),1)=0,"",INDEX(data_wkly!AL:AL,MATCH($B340,data_wkly!$C:$C,0),1)),"")</f>
        <v/>
      </c>
      <c r="AM340" s="183" t="str">
        <f>IFERROR(IF(INDEX(data_wkly!AM:AM,MATCH($B340,data_wkly!$C:$C,0),1)=0,"",INDEX(data_wkly!AM:AM,MATCH($B340,data_wkly!$C:$C,0),1)),"")</f>
        <v/>
      </c>
      <c r="AN340" s="41" t="str">
        <f t="shared" si="30"/>
        <v/>
      </c>
      <c r="AO340" s="88">
        <f t="shared" si="35"/>
        <v>2</v>
      </c>
    </row>
    <row r="341" spans="1:41">
      <c r="A341" s="88">
        <f t="shared" si="33"/>
        <v>1</v>
      </c>
      <c r="B341" s="89">
        <f t="shared" si="34"/>
        <v>44030</v>
      </c>
      <c r="C341" s="155">
        <f>IFERROR(IF(INDEX(data_wkly!D:D,MATCH($B341,data_wkly!$C:$C,0),1)=0,"",INDEX(data_wkly!D:D,MATCH($B341,data_wkly!$C:$C,0),1)),"")</f>
        <v>77607</v>
      </c>
      <c r="D341" s="21">
        <f>IFERROR(IF(INDEX(data_wkly!E:E,MATCH($B341,data_wkly!$C:$C,0),1)=0,"",INDEX(data_wkly!E:E,MATCH($B341,data_wkly!$C:$C,0),1)),"")</f>
        <v>165.61</v>
      </c>
      <c r="E341" s="21">
        <f>IF(C341="","",IFERROR(INDEX(data_wkly!F:F,MATCH($B341,data_wkly!$C:$C,0),1),""))</f>
        <v>0.25</v>
      </c>
      <c r="F341" s="21">
        <f>IF(E341="","",IFERROR(IF(INDEX(data_wkly!G:G,MATCH($B341,data_wkly!$C:$C,0),1)=0,"",INDEX(data_wkly!G:G,MATCH($B341,data_wkly!$C:$C,0),1)),""))</f>
        <v>155.75666666666669</v>
      </c>
      <c r="G341" s="21">
        <f>IFERROR(IF(INDEX(data_wkly!H:H,MATCH($B341,data_wkly!$C:$C,0),1)=0,"",INDEX(data_wkly!H:H,MATCH($B341,data_wkly!$C:$C,0),1)),"")</f>
        <v>162.68</v>
      </c>
      <c r="H341" s="21">
        <f>IF(C341="","",IFERROR(INDEX(data_wkly!I:I,MATCH($B341,data_wkly!$C:$C,0),1),""))</f>
        <v>0.25</v>
      </c>
      <c r="I341" s="21">
        <f>IF(H341="","",IFERROR(IF(INDEX(data_wkly!J:J,MATCH($B341,data_wkly!$C:$C,0),1)=0,"",INDEX(data_wkly!J:J,MATCH($B341,data_wkly!$C:$C,0),1)),""))</f>
        <v>152.96666666666667</v>
      </c>
      <c r="J341" s="21">
        <f>IFERROR(IF(INDEX(data_wkly!K:K,MATCH($B341,data_wkly!$C:$C,0),1)=0,"",INDEX(data_wkly!K:K,MATCH($B341,data_wkly!$C:$C,0),1)),"")</f>
        <v>85.03</v>
      </c>
      <c r="K341" s="86">
        <f>IFERROR(IF(INDEX(data_wkly!L:L,MATCH($B341,data_wkly!$C:$C,0),1)=0,"",INDEX(data_wkly!L:L,MATCH($B341,data_wkly!$C:$C,0),1)),"")</f>
        <v>11.1</v>
      </c>
      <c r="L341" s="156"/>
      <c r="M341" s="155">
        <f>IFERROR(IF(INDEX(data_wkly!M:M,MATCH($B341,data_wkly!$C:$C,0),1)=0,"",INDEX(data_wkly!M:M,MATCH($B341,data_wkly!$C:$C,0),1)),"")</f>
        <v>79451</v>
      </c>
      <c r="N341" s="21">
        <f>IFERROR(IF(INDEX(data_wkly!N:N,MATCH($B341,data_wkly!$C:$C,0),1)=0,"",INDEX(data_wkly!N:N,MATCH($B341,data_wkly!$C:$C,0),1)),"")</f>
        <v>168.45</v>
      </c>
      <c r="O341" s="21">
        <f>IF(M341="","",IFERROR(INDEX(data_wkly!O:O,MATCH($B341,data_wkly!$C:$C,0),1),""))</f>
        <v>-0.25</v>
      </c>
      <c r="P341" s="21">
        <f>IF(M341="","",IFERROR(IF(INDEX(data_wkly!P:P,MATCH($B341,data_wkly!$C:$C,0),1)=0,"",INDEX(data_wkly!P:P,MATCH($B341,data_wkly!$C:$C,0),1)),""))</f>
        <v>158.65666666666667</v>
      </c>
      <c r="Q341" s="21">
        <f>IFERROR(IF(INDEX(data_wkly!Q:Q,MATCH($B341,data_wkly!$C:$C,0),1)=0,"",INDEX(data_wkly!Q:Q,MATCH($B341,data_wkly!$C:$C,0),1)),"")</f>
        <v>165.49</v>
      </c>
      <c r="R341" s="21">
        <f>IF(M341="","",IFERROR(INDEX(data_wkly!R:R,MATCH($B341,data_wkly!$C:$C,0),1),""))</f>
        <v>-0.22999999999998977</v>
      </c>
      <c r="S341" s="21">
        <f>IF(M341="","",IFERROR(IF(INDEX(data_wkly!S:S,MATCH($B341,data_wkly!$C:$C,0),1)=0,"",INDEX(data_wkly!S:S,MATCH($B341,data_wkly!$C:$C,0),1)),""))</f>
        <v>155.81666666666663</v>
      </c>
      <c r="T341" s="21">
        <f>IFERROR(IF(INDEX(data_wkly!T:T,MATCH($B341,data_wkly!$C:$C,0),1)=0,"",INDEX(data_wkly!T:T,MATCH($B341,data_wkly!$C:$C,0),1)),"")</f>
        <v>85.2</v>
      </c>
      <c r="U341" s="86">
        <f>IFERROR(IF(INDEX(data_wkly!U:U,MATCH($B341,data_wkly!$C:$C,0),1)=0,"",INDEX(data_wkly!U:U,MATCH($B341,data_wkly!$C:$C,0),1)),"")</f>
        <v>11.6</v>
      </c>
      <c r="V341" s="157">
        <f t="shared" si="31"/>
        <v>1</v>
      </c>
      <c r="W341" s="152" t="str">
        <f>IFERROR(IF(INDEX(data_wkly!W:W,MATCH($B341,data_wkly!$C:$C,0),1)=0,"",INDEX(data_wkly!W:W,MATCH($B341,data_wkly!$C:$C,0),1)),"")</f>
        <v>na</v>
      </c>
      <c r="X341" s="21" t="str">
        <f>IFERROR(IF(INDEX(data_wkly!X:X,MATCH($B341,data_wkly!$C:$C,0),1)=0,"",INDEX(data_wkly!X:X,MATCH($B341,data_wkly!$C:$C,0),1)),"")</f>
        <v>na</v>
      </c>
      <c r="Y341" s="21">
        <f>IFERROR(IF(INDEX(data_wkly!Y:Y,MATCH($B341,data_wkly!$C:$C,0),1)=0,"",INDEX(data_wkly!Y:Y,MATCH($B341,data_wkly!$C:$C,0),1)),"")</f>
        <v>134.21</v>
      </c>
      <c r="Z341" s="21">
        <f>IFERROR(IF(INDEX(data_wkly!Z:Z,MATCH($B341,data_wkly!$C:$C,0),1)=0,"",INDEX(data_wkly!Z:Z,MATCH($B341,data_wkly!$C:$C,0),1)),"")</f>
        <v>-4</v>
      </c>
      <c r="AA341" s="152" t="str">
        <f>IFERROR(IF(INDEX(data_wkly!AA:AA,MATCH($B341,data_wkly!$C:$C,0),1)=0,"",INDEX(data_wkly!AA:AA,MATCH($B341,data_wkly!$C:$C,0),1)),"")</f>
        <v>na</v>
      </c>
      <c r="AB341" s="21" t="str">
        <f>IFERROR(IF(INDEX(data_wkly!AB:AB,MATCH($B341,data_wkly!$C:$C,0),1)=0,"",INDEX(data_wkly!AB:AB,MATCH($B341,data_wkly!$C:$C,0),1)),"")</f>
        <v>na</v>
      </c>
      <c r="AC341" s="21">
        <f>IFERROR(IF(INDEX(data_wkly!AC:AC,MATCH($B341,data_wkly!$C:$C,0),1)=0,"",INDEX(data_wkly!AC:AC,MATCH($B341,data_wkly!$C:$C,0),1)),"")</f>
        <v>140.81</v>
      </c>
      <c r="AD341" s="21">
        <f>IFERROR(IF(INDEX(data_wkly!AD:AD,MATCH($B341,data_wkly!$C:$C,0),1)=0,"",INDEX(data_wkly!AD:AD,MATCH($B341,data_wkly!$C:$C,0),1)),"")</f>
        <v>-2.5200000000000102</v>
      </c>
      <c r="AE341" s="157">
        <f t="shared" si="32"/>
        <v>1</v>
      </c>
      <c r="AF341" s="154" t="str">
        <f>IFERROR(IF(INDEX(data_wkly!AF:AF,MATCH($B341,data_wkly!$C:$C,0),1)=0,"",INDEX(data_wkly!AF:AF,MATCH($B341,data_wkly!$C:$C,0),1)),"")</f>
        <v/>
      </c>
      <c r="AG341" s="153" t="str">
        <f>IFERROR(IF(AF341="","",INDEX(data_wkly!AG:AG,MATCH($B341,data_wkly!$C:$C,0),1)),"")</f>
        <v/>
      </c>
      <c r="AH341" s="153" t="str">
        <f>IFERROR(IF(INDEX(data_wkly!AH:AH,MATCH($B341,data_wkly!$C:$C,0),1)=0,"",INDEX(data_wkly!AH:AH,MATCH($B341,data_wkly!$C:$C,0),1)),"")</f>
        <v/>
      </c>
      <c r="AI341" s="153" t="str">
        <f>IFERROR(IF(INDEX(data_wkly!AI:AI,MATCH($B341,data_wkly!$C:$C,0),1)=0,"",INDEX(data_wkly!AI:AI,MATCH($B341,data_wkly!$C:$C,0),1)),"")</f>
        <v/>
      </c>
      <c r="AJ341" s="153" t="str">
        <f>IFERROR(IF(AI341="","",INDEX(data_wkly!AJ:AJ,MATCH($B341,data_wkly!$C:$C,0),1)),"")</f>
        <v/>
      </c>
      <c r="AK341" s="153" t="str">
        <f>IFERROR(IF(INDEX(data_wkly!AK:AK,MATCH($B341,data_wkly!$C:$C,0),1)=0,"",INDEX(data_wkly!AK:AK,MATCH($B341,data_wkly!$C:$C,0),1)),"")</f>
        <v/>
      </c>
      <c r="AL341" s="153" t="str">
        <f>IFERROR(IF(INDEX(data_wkly!AL:AL,MATCH($B341,data_wkly!$C:$C,0),1)=0,"",INDEX(data_wkly!AL:AL,MATCH($B341,data_wkly!$C:$C,0),1)),"")</f>
        <v/>
      </c>
      <c r="AM341" s="183" t="str">
        <f>IFERROR(IF(INDEX(data_wkly!AM:AM,MATCH($B341,data_wkly!$C:$C,0),1)=0,"",INDEX(data_wkly!AM:AM,MATCH($B341,data_wkly!$C:$C,0),1)),"")</f>
        <v/>
      </c>
      <c r="AN341" s="41" t="str">
        <f t="shared" si="30"/>
        <v/>
      </c>
      <c r="AO341" s="88">
        <f t="shared" si="35"/>
        <v>1</v>
      </c>
    </row>
    <row r="342" spans="1:41">
      <c r="A342" s="88">
        <f t="shared" si="33"/>
        <v>2</v>
      </c>
      <c r="B342" s="89">
        <f t="shared" si="34"/>
        <v>44037</v>
      </c>
      <c r="C342" s="155">
        <f>IFERROR(IF(INDEX(data_wkly!D:D,MATCH($B342,data_wkly!$C:$C,0),1)=0,"",INDEX(data_wkly!D:D,MATCH($B342,data_wkly!$C:$C,0),1)),"")</f>
        <v>77433</v>
      </c>
      <c r="D342" s="21">
        <f>IFERROR(IF(INDEX(data_wkly!E:E,MATCH($B342,data_wkly!$C:$C,0),1)=0,"",INDEX(data_wkly!E:E,MATCH($B342,data_wkly!$C:$C,0),1)),"")</f>
        <v>165.18</v>
      </c>
      <c r="E342" s="21">
        <f>IF(C342="","",IFERROR(INDEX(data_wkly!F:F,MATCH($B342,data_wkly!$C:$C,0),1),""))</f>
        <v>-0.43000000000000682</v>
      </c>
      <c r="F342" s="21">
        <f>IF(E342="","",IFERROR(IF(INDEX(data_wkly!G:G,MATCH($B342,data_wkly!$C:$C,0),1)=0,"",INDEX(data_wkly!G:G,MATCH($B342,data_wkly!$C:$C,0),1)),""))</f>
        <v>155.93333333333331</v>
      </c>
      <c r="G342" s="21">
        <f>IFERROR(IF(INDEX(data_wkly!H:H,MATCH($B342,data_wkly!$C:$C,0),1)=0,"",INDEX(data_wkly!H:H,MATCH($B342,data_wkly!$C:$C,0),1)),"")</f>
        <v>162.27000000000001</v>
      </c>
      <c r="H342" s="21">
        <f>IF(C342="","",IFERROR(INDEX(data_wkly!I:I,MATCH($B342,data_wkly!$C:$C,0),1),""))</f>
        <v>-0.40999999999999659</v>
      </c>
      <c r="I342" s="21">
        <f>IF(H342="","",IFERROR(IF(INDEX(data_wkly!J:J,MATCH($B342,data_wkly!$C:$C,0),1)=0,"",INDEX(data_wkly!J:J,MATCH($B342,data_wkly!$C:$C,0),1)),""))</f>
        <v>153.13333333333333</v>
      </c>
      <c r="J342" s="21">
        <f>IFERROR(IF(INDEX(data_wkly!K:K,MATCH($B342,data_wkly!$C:$C,0),1)=0,"",INDEX(data_wkly!K:K,MATCH($B342,data_wkly!$C:$C,0),1)),"")</f>
        <v>85.71</v>
      </c>
      <c r="K342" s="86">
        <f>IFERROR(IF(INDEX(data_wkly!L:L,MATCH($B342,data_wkly!$C:$C,0),1)=0,"",INDEX(data_wkly!L:L,MATCH($B342,data_wkly!$C:$C,0),1)),"")</f>
        <v>11.2</v>
      </c>
      <c r="L342" s="156"/>
      <c r="M342" s="155">
        <f>IFERROR(IF(INDEX(data_wkly!M:M,MATCH($B342,data_wkly!$C:$C,0),1)=0,"",INDEX(data_wkly!M:M,MATCH($B342,data_wkly!$C:$C,0),1)),"")</f>
        <v>83169</v>
      </c>
      <c r="N342" s="21">
        <f>IFERROR(IF(INDEX(data_wkly!N:N,MATCH($B342,data_wkly!$C:$C,0),1)=0,"",INDEX(data_wkly!N:N,MATCH($B342,data_wkly!$C:$C,0),1)),"")</f>
        <v>168.07</v>
      </c>
      <c r="O342" s="21">
        <f>IF(M342="","",IFERROR(INDEX(data_wkly!O:O,MATCH($B342,data_wkly!$C:$C,0),1),""))</f>
        <v>-0.37999999999999545</v>
      </c>
      <c r="P342" s="21">
        <f>IF(M342="","",IFERROR(IF(INDEX(data_wkly!P:P,MATCH($B342,data_wkly!$C:$C,0),1)=0,"",INDEX(data_wkly!P:P,MATCH($B342,data_wkly!$C:$C,0),1)),""))</f>
        <v>159.05333333333331</v>
      </c>
      <c r="Q342" s="21">
        <f>IFERROR(IF(INDEX(data_wkly!Q:Q,MATCH($B342,data_wkly!$C:$C,0),1)=0,"",INDEX(data_wkly!Q:Q,MATCH($B342,data_wkly!$C:$C,0),1)),"")</f>
        <v>165.11</v>
      </c>
      <c r="R342" s="21">
        <f>IF(M342="","",IFERROR(INDEX(data_wkly!R:R,MATCH($B342,data_wkly!$C:$C,0),1),""))</f>
        <v>-0.37999999999999545</v>
      </c>
      <c r="S342" s="21">
        <f>IF(M342="","",IFERROR(IF(INDEX(data_wkly!S:S,MATCH($B342,data_wkly!$C:$C,0),1)=0,"",INDEX(data_wkly!S:S,MATCH($B342,data_wkly!$C:$C,0),1)),""))</f>
        <v>156.19999999999999</v>
      </c>
      <c r="T342" s="21">
        <f>IFERROR(IF(INDEX(data_wkly!T:T,MATCH($B342,data_wkly!$C:$C,0),1)=0,"",INDEX(data_wkly!T:T,MATCH($B342,data_wkly!$C:$C,0),1)),"")</f>
        <v>85.95</v>
      </c>
      <c r="U342" s="86">
        <f>IFERROR(IF(INDEX(data_wkly!U:U,MATCH($B342,data_wkly!$C:$C,0),1)=0,"",INDEX(data_wkly!U:U,MATCH($B342,data_wkly!$C:$C,0),1)),"")</f>
        <v>11.6</v>
      </c>
      <c r="V342" s="157">
        <f t="shared" si="31"/>
        <v>2</v>
      </c>
      <c r="W342" s="152" t="str">
        <f>IFERROR(IF(INDEX(data_wkly!W:W,MATCH($B342,data_wkly!$C:$C,0),1)=0,"",INDEX(data_wkly!W:W,MATCH($B342,data_wkly!$C:$C,0),1)),"")</f>
        <v>na</v>
      </c>
      <c r="X342" s="21" t="str">
        <f>IFERROR(IF(INDEX(data_wkly!X:X,MATCH($B342,data_wkly!$C:$C,0),1)=0,"",INDEX(data_wkly!X:X,MATCH($B342,data_wkly!$C:$C,0),1)),"")</f>
        <v>na</v>
      </c>
      <c r="Y342" s="21">
        <f>IFERROR(IF(INDEX(data_wkly!Y:Y,MATCH($B342,data_wkly!$C:$C,0),1)=0,"",INDEX(data_wkly!Y:Y,MATCH($B342,data_wkly!$C:$C,0),1)),"")</f>
        <v>136.16999999999999</v>
      </c>
      <c r="Z342" s="21">
        <f>IFERROR(IF(INDEX(data_wkly!Z:Z,MATCH($B342,data_wkly!$C:$C,0),1)=0,"",INDEX(data_wkly!Z:Z,MATCH($B342,data_wkly!$C:$C,0),1)),"")</f>
        <v>1.9599999999999795</v>
      </c>
      <c r="AA342" s="152" t="str">
        <f>IFERROR(IF(INDEX(data_wkly!AA:AA,MATCH($B342,data_wkly!$C:$C,0),1)=0,"",INDEX(data_wkly!AA:AA,MATCH($B342,data_wkly!$C:$C,0),1)),"")</f>
        <v>na</v>
      </c>
      <c r="AB342" s="21" t="str">
        <f>IFERROR(IF(INDEX(data_wkly!AB:AB,MATCH($B342,data_wkly!$C:$C,0),1)=0,"",INDEX(data_wkly!AB:AB,MATCH($B342,data_wkly!$C:$C,0),1)),"")</f>
        <v>na</v>
      </c>
      <c r="AC342" s="21">
        <f>IFERROR(IF(INDEX(data_wkly!AC:AC,MATCH($B342,data_wkly!$C:$C,0),1)=0,"",INDEX(data_wkly!AC:AC,MATCH($B342,data_wkly!$C:$C,0),1)),"")</f>
        <v>141.01</v>
      </c>
      <c r="AD342" s="21">
        <f>IFERROR(IF(INDEX(data_wkly!AD:AD,MATCH($B342,data_wkly!$C:$C,0),1)=0,"",INDEX(data_wkly!AD:AD,MATCH($B342,data_wkly!$C:$C,0),1)),"")</f>
        <v>0.19999999999998863</v>
      </c>
      <c r="AE342" s="157">
        <f t="shared" si="32"/>
        <v>2</v>
      </c>
      <c r="AF342" s="154" t="str">
        <f>IFERROR(IF(INDEX(data_wkly!AF:AF,MATCH($B342,data_wkly!$C:$C,0),1)=0,"",INDEX(data_wkly!AF:AF,MATCH($B342,data_wkly!$C:$C,0),1)),"")</f>
        <v/>
      </c>
      <c r="AG342" s="153" t="str">
        <f>IFERROR(IF(AF342="","",INDEX(data_wkly!AG:AG,MATCH($B342,data_wkly!$C:$C,0),1)),"")</f>
        <v/>
      </c>
      <c r="AH342" s="153" t="str">
        <f>IFERROR(IF(INDEX(data_wkly!AH:AH,MATCH($B342,data_wkly!$C:$C,0),1)=0,"",INDEX(data_wkly!AH:AH,MATCH($B342,data_wkly!$C:$C,0),1)),"")</f>
        <v/>
      </c>
      <c r="AI342" s="153" t="str">
        <f>IFERROR(IF(INDEX(data_wkly!AI:AI,MATCH($B342,data_wkly!$C:$C,0),1)=0,"",INDEX(data_wkly!AI:AI,MATCH($B342,data_wkly!$C:$C,0),1)),"")</f>
        <v/>
      </c>
      <c r="AJ342" s="153" t="str">
        <f>IFERROR(IF(AI342="","",INDEX(data_wkly!AJ:AJ,MATCH($B342,data_wkly!$C:$C,0),1)),"")</f>
        <v/>
      </c>
      <c r="AK342" s="153" t="str">
        <f>IFERROR(IF(INDEX(data_wkly!AK:AK,MATCH($B342,data_wkly!$C:$C,0),1)=0,"",INDEX(data_wkly!AK:AK,MATCH($B342,data_wkly!$C:$C,0),1)),"")</f>
        <v/>
      </c>
      <c r="AL342" s="153" t="str">
        <f>IFERROR(IF(INDEX(data_wkly!AL:AL,MATCH($B342,data_wkly!$C:$C,0),1)=0,"",INDEX(data_wkly!AL:AL,MATCH($B342,data_wkly!$C:$C,0),1)),"")</f>
        <v/>
      </c>
      <c r="AM342" s="183" t="str">
        <f>IFERROR(IF(INDEX(data_wkly!AM:AM,MATCH($B342,data_wkly!$C:$C,0),1)=0,"",INDEX(data_wkly!AM:AM,MATCH($B342,data_wkly!$C:$C,0),1)),"")</f>
        <v/>
      </c>
      <c r="AN342" s="41" t="str">
        <f t="shared" si="30"/>
        <v/>
      </c>
      <c r="AO342" s="88">
        <f t="shared" si="35"/>
        <v>2</v>
      </c>
    </row>
    <row r="343" spans="1:41">
      <c r="A343" s="88">
        <f t="shared" si="33"/>
        <v>1</v>
      </c>
      <c r="B343" s="89">
        <f t="shared" si="34"/>
        <v>44044</v>
      </c>
      <c r="C343" s="155">
        <f>IFERROR(IF(INDEX(data_wkly!D:D,MATCH($B343,data_wkly!$C:$C,0),1)=0,"",INDEX(data_wkly!D:D,MATCH($B343,data_wkly!$C:$C,0),1)),"")</f>
        <v>78717</v>
      </c>
      <c r="D343" s="21">
        <f>IFERROR(IF(INDEX(data_wkly!E:E,MATCH($B343,data_wkly!$C:$C,0),1)=0,"",INDEX(data_wkly!E:E,MATCH($B343,data_wkly!$C:$C,0),1)),"")</f>
        <v>164.68</v>
      </c>
      <c r="E343" s="21">
        <f>IF(C343="","",IFERROR(INDEX(data_wkly!F:F,MATCH($B343,data_wkly!$C:$C,0),1),""))</f>
        <v>-0.5</v>
      </c>
      <c r="F343" s="21">
        <f>IF(E343="","",IFERROR(IF(INDEX(data_wkly!G:G,MATCH($B343,data_wkly!$C:$C,0),1)=0,"",INDEX(data_wkly!G:G,MATCH($B343,data_wkly!$C:$C,0),1)),""))</f>
        <v>155.71666666666667</v>
      </c>
      <c r="G343" s="21">
        <f>IFERROR(IF(INDEX(data_wkly!H:H,MATCH($B343,data_wkly!$C:$C,0),1)=0,"",INDEX(data_wkly!H:H,MATCH($B343,data_wkly!$C:$C,0),1)),"")</f>
        <v>161.78</v>
      </c>
      <c r="H343" s="21">
        <f>IF(C343="","",IFERROR(INDEX(data_wkly!I:I,MATCH($B343,data_wkly!$C:$C,0),1),""))</f>
        <v>-0.49000000000000909</v>
      </c>
      <c r="I343" s="21">
        <f>IF(H343="","",IFERROR(IF(INDEX(data_wkly!J:J,MATCH($B343,data_wkly!$C:$C,0),1)=0,"",INDEX(data_wkly!J:J,MATCH($B343,data_wkly!$C:$C,0),1)),""))</f>
        <v>152.91999999999999</v>
      </c>
      <c r="J343" s="21">
        <f>IFERROR(IF(INDEX(data_wkly!K:K,MATCH($B343,data_wkly!$C:$C,0),1)=0,"",INDEX(data_wkly!K:K,MATCH($B343,data_wkly!$C:$C,0),1)),"")</f>
        <v>85.78</v>
      </c>
      <c r="K343" s="86">
        <f>IFERROR(IF(INDEX(data_wkly!L:L,MATCH($B343,data_wkly!$C:$C,0),1)=0,"",INDEX(data_wkly!L:L,MATCH($B343,data_wkly!$C:$C,0),1)),"")</f>
        <v>11.1</v>
      </c>
      <c r="L343" s="156"/>
      <c r="M343" s="155">
        <f>IFERROR(IF(INDEX(data_wkly!M:M,MATCH($B343,data_wkly!$C:$C,0),1)=0,"",INDEX(data_wkly!M:M,MATCH($B343,data_wkly!$C:$C,0),1)),"")</f>
        <v>81444</v>
      </c>
      <c r="N343" s="21">
        <f>IFERROR(IF(INDEX(data_wkly!N:N,MATCH($B343,data_wkly!$C:$C,0),1)=0,"",INDEX(data_wkly!N:N,MATCH($B343,data_wkly!$C:$C,0),1)),"")</f>
        <v>168.02</v>
      </c>
      <c r="O343" s="21">
        <f>IF(M343="","",IFERROR(INDEX(data_wkly!O:O,MATCH($B343,data_wkly!$C:$C,0),1),""))</f>
        <v>-4.9999999999982947E-2</v>
      </c>
      <c r="P343" s="21">
        <f>IF(M343="","",IFERROR(IF(INDEX(data_wkly!P:P,MATCH($B343,data_wkly!$C:$C,0),1)=0,"",INDEX(data_wkly!P:P,MATCH($B343,data_wkly!$C:$C,0),1)),""))</f>
        <v>158.63333333333333</v>
      </c>
      <c r="Q343" s="21">
        <f>IFERROR(IF(INDEX(data_wkly!Q:Q,MATCH($B343,data_wkly!$C:$C,0),1)=0,"",INDEX(data_wkly!Q:Q,MATCH($B343,data_wkly!$C:$C,0),1)),"")</f>
        <v>165.08</v>
      </c>
      <c r="R343" s="21">
        <f>IF(M343="","",IFERROR(INDEX(data_wkly!R:R,MATCH($B343,data_wkly!$C:$C,0),1),""))</f>
        <v>-3.0000000000001137E-2</v>
      </c>
      <c r="S343" s="21">
        <f>IF(M343="","",IFERROR(IF(INDEX(data_wkly!S:S,MATCH($B343,data_wkly!$C:$C,0),1)=0,"",INDEX(data_wkly!S:S,MATCH($B343,data_wkly!$C:$C,0),1)),""))</f>
        <v>155.79</v>
      </c>
      <c r="T343" s="21">
        <f>IFERROR(IF(INDEX(data_wkly!T:T,MATCH($B343,data_wkly!$C:$C,0),1)=0,"",INDEX(data_wkly!T:T,MATCH($B343,data_wkly!$C:$C,0),1)),"")</f>
        <v>85.46</v>
      </c>
      <c r="U343" s="86">
        <f>IFERROR(IF(INDEX(data_wkly!U:U,MATCH($B343,data_wkly!$C:$C,0),1)=0,"",INDEX(data_wkly!U:U,MATCH($B343,data_wkly!$C:$C,0),1)),"")</f>
        <v>11.5</v>
      </c>
      <c r="V343" s="157">
        <f t="shared" si="31"/>
        <v>1</v>
      </c>
      <c r="W343" s="152" t="str">
        <f>IFERROR(IF(INDEX(data_wkly!W:W,MATCH($B343,data_wkly!$C:$C,0),1)=0,"",INDEX(data_wkly!W:W,MATCH($B343,data_wkly!$C:$C,0),1)),"")</f>
        <v>na</v>
      </c>
      <c r="X343" s="21" t="str">
        <f>IFERROR(IF(INDEX(data_wkly!X:X,MATCH($B343,data_wkly!$C:$C,0),1)=0,"",INDEX(data_wkly!X:X,MATCH($B343,data_wkly!$C:$C,0),1)),"")</f>
        <v>na</v>
      </c>
      <c r="Y343" s="21">
        <f>IFERROR(IF(INDEX(data_wkly!Y:Y,MATCH($B343,data_wkly!$C:$C,0),1)=0,"",INDEX(data_wkly!Y:Y,MATCH($B343,data_wkly!$C:$C,0),1)),"")</f>
        <v>136.53</v>
      </c>
      <c r="Z343" s="21">
        <f>IFERROR(IF(INDEX(data_wkly!Z:Z,MATCH($B343,data_wkly!$C:$C,0),1)=0,"",INDEX(data_wkly!Z:Z,MATCH($B343,data_wkly!$C:$C,0),1)),"")</f>
        <v>0.36000000000001364</v>
      </c>
      <c r="AA343" s="152" t="str">
        <f>IFERROR(IF(INDEX(data_wkly!AA:AA,MATCH($B343,data_wkly!$C:$C,0),1)=0,"",INDEX(data_wkly!AA:AA,MATCH($B343,data_wkly!$C:$C,0),1)),"")</f>
        <v>na</v>
      </c>
      <c r="AB343" s="21" t="str">
        <f>IFERROR(IF(INDEX(data_wkly!AB:AB,MATCH($B343,data_wkly!$C:$C,0),1)=0,"",INDEX(data_wkly!AB:AB,MATCH($B343,data_wkly!$C:$C,0),1)),"")</f>
        <v>na</v>
      </c>
      <c r="AC343" s="21">
        <f>IFERROR(IF(INDEX(data_wkly!AC:AC,MATCH($B343,data_wkly!$C:$C,0),1)=0,"",INDEX(data_wkly!AC:AC,MATCH($B343,data_wkly!$C:$C,0),1)),"")</f>
        <v>141.30000000000001</v>
      </c>
      <c r="AD343" s="21">
        <f>IFERROR(IF(INDEX(data_wkly!AD:AD,MATCH($B343,data_wkly!$C:$C,0),1)=0,"",INDEX(data_wkly!AD:AD,MATCH($B343,data_wkly!$C:$C,0),1)),"")</f>
        <v>0.29000000000002046</v>
      </c>
      <c r="AE343" s="157">
        <f t="shared" si="32"/>
        <v>1</v>
      </c>
      <c r="AF343" s="154" t="str">
        <f>IFERROR(IF(INDEX(data_wkly!AF:AF,MATCH($B343,data_wkly!$C:$C,0),1)=0,"",INDEX(data_wkly!AF:AF,MATCH($B343,data_wkly!$C:$C,0),1)),"")</f>
        <v/>
      </c>
      <c r="AG343" s="153" t="str">
        <f>IFERROR(IF(AF343="","",INDEX(data_wkly!AG:AG,MATCH($B343,data_wkly!$C:$C,0),1)),"")</f>
        <v/>
      </c>
      <c r="AH343" s="153" t="str">
        <f>IFERROR(IF(INDEX(data_wkly!AH:AH,MATCH($B343,data_wkly!$C:$C,0),1)=0,"",INDEX(data_wkly!AH:AH,MATCH($B343,data_wkly!$C:$C,0),1)),"")</f>
        <v/>
      </c>
      <c r="AI343" s="153" t="str">
        <f>IFERROR(IF(INDEX(data_wkly!AI:AI,MATCH($B343,data_wkly!$C:$C,0),1)=0,"",INDEX(data_wkly!AI:AI,MATCH($B343,data_wkly!$C:$C,0),1)),"")</f>
        <v/>
      </c>
      <c r="AJ343" s="153" t="str">
        <f>IFERROR(IF(AI343="","",INDEX(data_wkly!AJ:AJ,MATCH($B343,data_wkly!$C:$C,0),1)),"")</f>
        <v/>
      </c>
      <c r="AK343" s="153" t="str">
        <f>IFERROR(IF(INDEX(data_wkly!AK:AK,MATCH($B343,data_wkly!$C:$C,0),1)=0,"",INDEX(data_wkly!AK:AK,MATCH($B343,data_wkly!$C:$C,0),1)),"")</f>
        <v/>
      </c>
      <c r="AL343" s="153" t="str">
        <f>IFERROR(IF(INDEX(data_wkly!AL:AL,MATCH($B343,data_wkly!$C:$C,0),1)=0,"",INDEX(data_wkly!AL:AL,MATCH($B343,data_wkly!$C:$C,0),1)),"")</f>
        <v/>
      </c>
      <c r="AM343" s="183" t="str">
        <f>IFERROR(IF(INDEX(data_wkly!AM:AM,MATCH($B343,data_wkly!$C:$C,0),1)=0,"",INDEX(data_wkly!AM:AM,MATCH($B343,data_wkly!$C:$C,0),1)),"")</f>
        <v/>
      </c>
      <c r="AN343" s="41" t="str">
        <f t="shared" si="30"/>
        <v/>
      </c>
      <c r="AO343" s="88">
        <f t="shared" si="35"/>
        <v>1</v>
      </c>
    </row>
    <row r="344" spans="1:41">
      <c r="A344" s="88">
        <f t="shared" si="33"/>
        <v>2</v>
      </c>
      <c r="B344" s="89">
        <f t="shared" si="34"/>
        <v>44051</v>
      </c>
      <c r="C344" s="155">
        <f>IFERROR(IF(INDEX(data_wkly!D:D,MATCH($B344,data_wkly!$C:$C,0),1)=0,"",INDEX(data_wkly!D:D,MATCH($B344,data_wkly!$C:$C,0),1)),"")</f>
        <v>77088</v>
      </c>
      <c r="D344" s="21">
        <f>IFERROR(IF(INDEX(data_wkly!E:E,MATCH($B344,data_wkly!$C:$C,0),1)=0,"",INDEX(data_wkly!E:E,MATCH($B344,data_wkly!$C:$C,0),1)),"")</f>
        <v>163.84</v>
      </c>
      <c r="E344" s="21">
        <f>IF(C344="","",IFERROR(INDEX(data_wkly!F:F,MATCH($B344,data_wkly!$C:$C,0),1),""))</f>
        <v>-0.84000000000000341</v>
      </c>
      <c r="F344" s="21">
        <f>IF(E344="","",IFERROR(IF(INDEX(data_wkly!G:G,MATCH($B344,data_wkly!$C:$C,0),1)=0,"",INDEX(data_wkly!G:G,MATCH($B344,data_wkly!$C:$C,0),1)),""))</f>
        <v>155.6</v>
      </c>
      <c r="G344" s="21">
        <f>IFERROR(IF(INDEX(data_wkly!H:H,MATCH($B344,data_wkly!$C:$C,0),1)=0,"",INDEX(data_wkly!H:H,MATCH($B344,data_wkly!$C:$C,0),1)),"")</f>
        <v>160.96</v>
      </c>
      <c r="H344" s="21">
        <f>IF(C344="","",IFERROR(INDEX(data_wkly!I:I,MATCH($B344,data_wkly!$C:$C,0),1),""))</f>
        <v>-0.81999999999999318</v>
      </c>
      <c r="I344" s="21">
        <f>IF(H344="","",IFERROR(IF(INDEX(data_wkly!J:J,MATCH($B344,data_wkly!$C:$C,0),1)=0,"",INDEX(data_wkly!J:J,MATCH($B344,data_wkly!$C:$C,0),1)),""))</f>
        <v>152.80333333333334</v>
      </c>
      <c r="J344" s="21">
        <f>IFERROR(IF(INDEX(data_wkly!K:K,MATCH($B344,data_wkly!$C:$C,0),1)=0,"",INDEX(data_wkly!K:K,MATCH($B344,data_wkly!$C:$C,0),1)),"")</f>
        <v>85.7</v>
      </c>
      <c r="K344" s="86">
        <f>IFERROR(IF(INDEX(data_wkly!L:L,MATCH($B344,data_wkly!$C:$C,0),1)=0,"",INDEX(data_wkly!L:L,MATCH($B344,data_wkly!$C:$C,0),1)),"")</f>
        <v>11.1</v>
      </c>
      <c r="L344" s="156"/>
      <c r="M344" s="155">
        <f>IFERROR(IF(INDEX(data_wkly!M:M,MATCH($B344,data_wkly!$C:$C,0),1)=0,"",INDEX(data_wkly!M:M,MATCH($B344,data_wkly!$C:$C,0),1)),"")</f>
        <v>79708</v>
      </c>
      <c r="N344" s="21">
        <f>IFERROR(IF(INDEX(data_wkly!N:N,MATCH($B344,data_wkly!$C:$C,0),1)=0,"",INDEX(data_wkly!N:N,MATCH($B344,data_wkly!$C:$C,0),1)),"")</f>
        <v>166.79</v>
      </c>
      <c r="O344" s="21">
        <f>IF(M344="","",IFERROR(INDEX(data_wkly!O:O,MATCH($B344,data_wkly!$C:$C,0),1),""))</f>
        <v>-1.2300000000000182</v>
      </c>
      <c r="P344" s="21">
        <f>IF(M344="","",IFERROR(IF(INDEX(data_wkly!P:P,MATCH($B344,data_wkly!$C:$C,0),1)=0,"",INDEX(data_wkly!P:P,MATCH($B344,data_wkly!$C:$C,0),1)),""))</f>
        <v>158.89666666666668</v>
      </c>
      <c r="Q344" s="21">
        <f>IFERROR(IF(INDEX(data_wkly!Q:Q,MATCH($B344,data_wkly!$C:$C,0),1)=0,"",INDEX(data_wkly!Q:Q,MATCH($B344,data_wkly!$C:$C,0),1)),"")</f>
        <v>163.87</v>
      </c>
      <c r="R344" s="21">
        <f>IF(M344="","",IFERROR(INDEX(data_wkly!R:R,MATCH($B344,data_wkly!$C:$C,0),1),""))</f>
        <v>-1.210000000000008</v>
      </c>
      <c r="S344" s="21">
        <f>IF(M344="","",IFERROR(IF(INDEX(data_wkly!S:S,MATCH($B344,data_wkly!$C:$C,0),1)=0,"",INDEX(data_wkly!S:S,MATCH($B344,data_wkly!$C:$C,0),1)),""))</f>
        <v>156.04999999999998</v>
      </c>
      <c r="T344" s="21">
        <f>IFERROR(IF(INDEX(data_wkly!T:T,MATCH($B344,data_wkly!$C:$C,0),1)=0,"",INDEX(data_wkly!T:T,MATCH($B344,data_wkly!$C:$C,0),1)),"")</f>
        <v>85.68</v>
      </c>
      <c r="U344" s="86">
        <f>IFERROR(IF(INDEX(data_wkly!U:U,MATCH($B344,data_wkly!$C:$C,0),1)=0,"",INDEX(data_wkly!U:U,MATCH($B344,data_wkly!$C:$C,0),1)),"")</f>
        <v>11.6</v>
      </c>
      <c r="V344" s="157">
        <f t="shared" si="31"/>
        <v>2</v>
      </c>
      <c r="W344" s="152" t="str">
        <f>IFERROR(IF(INDEX(data_wkly!W:W,MATCH($B344,data_wkly!$C:$C,0),1)=0,"",INDEX(data_wkly!W:W,MATCH($B344,data_wkly!$C:$C,0),1)),"")</f>
        <v>na</v>
      </c>
      <c r="X344" s="21" t="str">
        <f>IFERROR(IF(INDEX(data_wkly!X:X,MATCH($B344,data_wkly!$C:$C,0),1)=0,"",INDEX(data_wkly!X:X,MATCH($B344,data_wkly!$C:$C,0),1)),"")</f>
        <v>na</v>
      </c>
      <c r="Y344" s="21">
        <f>IFERROR(IF(INDEX(data_wkly!Y:Y,MATCH($B344,data_wkly!$C:$C,0),1)=0,"",INDEX(data_wkly!Y:Y,MATCH($B344,data_wkly!$C:$C,0),1)),"")</f>
        <v>136.24</v>
      </c>
      <c r="Z344" s="21">
        <f>IFERROR(IF(INDEX(data_wkly!Z:Z,MATCH($B344,data_wkly!$C:$C,0),1)=0,"",INDEX(data_wkly!Z:Z,MATCH($B344,data_wkly!$C:$C,0),1)),"")</f>
        <v>-0.28999999999999204</v>
      </c>
      <c r="AA344" s="152" t="str">
        <f>IFERROR(IF(INDEX(data_wkly!AA:AA,MATCH($B344,data_wkly!$C:$C,0),1)=0,"",INDEX(data_wkly!AA:AA,MATCH($B344,data_wkly!$C:$C,0),1)),"")</f>
        <v>na</v>
      </c>
      <c r="AB344" s="21" t="str">
        <f>IFERROR(IF(INDEX(data_wkly!AB:AB,MATCH($B344,data_wkly!$C:$C,0),1)=0,"",INDEX(data_wkly!AB:AB,MATCH($B344,data_wkly!$C:$C,0),1)),"")</f>
        <v>na</v>
      </c>
      <c r="AC344" s="21">
        <f>IFERROR(IF(INDEX(data_wkly!AC:AC,MATCH($B344,data_wkly!$C:$C,0),1)=0,"",INDEX(data_wkly!AC:AC,MATCH($B344,data_wkly!$C:$C,0),1)),"")</f>
        <v>140.27000000000001</v>
      </c>
      <c r="AD344" s="21">
        <f>IFERROR(IF(INDEX(data_wkly!AD:AD,MATCH($B344,data_wkly!$C:$C,0),1)=0,"",INDEX(data_wkly!AD:AD,MATCH($B344,data_wkly!$C:$C,0),1)),"")</f>
        <v>-1.0300000000000011</v>
      </c>
      <c r="AE344" s="157">
        <f t="shared" si="32"/>
        <v>2</v>
      </c>
      <c r="AF344" s="154" t="str">
        <f>IFERROR(IF(INDEX(data_wkly!AF:AF,MATCH($B344,data_wkly!$C:$C,0),1)=0,"",INDEX(data_wkly!AF:AF,MATCH($B344,data_wkly!$C:$C,0),1)),"")</f>
        <v/>
      </c>
      <c r="AG344" s="153" t="str">
        <f>IFERROR(IF(AF344="","",INDEX(data_wkly!AG:AG,MATCH($B344,data_wkly!$C:$C,0),1)),"")</f>
        <v/>
      </c>
      <c r="AH344" s="153" t="str">
        <f>IFERROR(IF(INDEX(data_wkly!AH:AH,MATCH($B344,data_wkly!$C:$C,0),1)=0,"",INDEX(data_wkly!AH:AH,MATCH($B344,data_wkly!$C:$C,0),1)),"")</f>
        <v/>
      </c>
      <c r="AI344" s="153" t="str">
        <f>IFERROR(IF(INDEX(data_wkly!AI:AI,MATCH($B344,data_wkly!$C:$C,0),1)=0,"",INDEX(data_wkly!AI:AI,MATCH($B344,data_wkly!$C:$C,0),1)),"")</f>
        <v/>
      </c>
      <c r="AJ344" s="153" t="str">
        <f>IFERROR(IF(AI344="","",INDEX(data_wkly!AJ:AJ,MATCH($B344,data_wkly!$C:$C,0),1)),"")</f>
        <v/>
      </c>
      <c r="AK344" s="153" t="str">
        <f>IFERROR(IF(INDEX(data_wkly!AK:AK,MATCH($B344,data_wkly!$C:$C,0),1)=0,"",INDEX(data_wkly!AK:AK,MATCH($B344,data_wkly!$C:$C,0),1)),"")</f>
        <v/>
      </c>
      <c r="AL344" s="153" t="str">
        <f>IFERROR(IF(INDEX(data_wkly!AL:AL,MATCH($B344,data_wkly!$C:$C,0),1)=0,"",INDEX(data_wkly!AL:AL,MATCH($B344,data_wkly!$C:$C,0),1)),"")</f>
        <v/>
      </c>
      <c r="AM344" s="183" t="str">
        <f>IFERROR(IF(INDEX(data_wkly!AM:AM,MATCH($B344,data_wkly!$C:$C,0),1)=0,"",INDEX(data_wkly!AM:AM,MATCH($B344,data_wkly!$C:$C,0),1)),"")</f>
        <v/>
      </c>
      <c r="AN344" s="41" t="str">
        <f t="shared" si="30"/>
        <v/>
      </c>
      <c r="AO344" s="88">
        <f t="shared" si="35"/>
        <v>2</v>
      </c>
    </row>
    <row r="345" spans="1:41">
      <c r="A345" s="88">
        <f t="shared" si="33"/>
        <v>1</v>
      </c>
      <c r="B345" s="89">
        <f t="shared" si="34"/>
        <v>44058</v>
      </c>
      <c r="C345" s="155">
        <f>IFERROR(IF(INDEX(data_wkly!D:D,MATCH($B345,data_wkly!$C:$C,0),1)=0,"",INDEX(data_wkly!D:D,MATCH($B345,data_wkly!$C:$C,0),1)),"")</f>
        <v>80010</v>
      </c>
      <c r="D345" s="21">
        <f>IFERROR(IF(INDEX(data_wkly!E:E,MATCH($B345,data_wkly!$C:$C,0),1)=0,"",INDEX(data_wkly!E:E,MATCH($B345,data_wkly!$C:$C,0),1)),"")</f>
        <v>163.51</v>
      </c>
      <c r="E345" s="21">
        <f>IF(C345="","",IFERROR(INDEX(data_wkly!F:F,MATCH($B345,data_wkly!$C:$C,0),1),""))</f>
        <v>-0.33000000000001251</v>
      </c>
      <c r="F345" s="21">
        <f>IF(E345="","",IFERROR(IF(INDEX(data_wkly!G:G,MATCH($B345,data_wkly!$C:$C,0),1)=0,"",INDEX(data_wkly!G:G,MATCH($B345,data_wkly!$C:$C,0),1)),""))</f>
        <v>155.60333333333332</v>
      </c>
      <c r="G345" s="21">
        <f>IFERROR(IF(INDEX(data_wkly!H:H,MATCH($B345,data_wkly!$C:$C,0),1)=0,"",INDEX(data_wkly!H:H,MATCH($B345,data_wkly!$C:$C,0),1)),"")</f>
        <v>160.62</v>
      </c>
      <c r="H345" s="21">
        <f>IF(C345="","",IFERROR(INDEX(data_wkly!I:I,MATCH($B345,data_wkly!$C:$C,0),1),""))</f>
        <v>-0.34000000000000341</v>
      </c>
      <c r="I345" s="21">
        <f>IF(H345="","",IFERROR(IF(INDEX(data_wkly!J:J,MATCH($B345,data_wkly!$C:$C,0),1)=0,"",INDEX(data_wkly!J:J,MATCH($B345,data_wkly!$C:$C,0),1)),""))</f>
        <v>152.82666666666665</v>
      </c>
      <c r="J345" s="21">
        <f>IFERROR(IF(INDEX(data_wkly!K:K,MATCH($B345,data_wkly!$C:$C,0),1)=0,"",INDEX(data_wkly!K:K,MATCH($B345,data_wkly!$C:$C,0),1)),"")</f>
        <v>85.64</v>
      </c>
      <c r="K345" s="86">
        <f>IFERROR(IF(INDEX(data_wkly!L:L,MATCH($B345,data_wkly!$C:$C,0),1)=0,"",INDEX(data_wkly!L:L,MATCH($B345,data_wkly!$C:$C,0),1)),"")</f>
        <v>11.1</v>
      </c>
      <c r="L345" s="156"/>
      <c r="M345" s="155">
        <f>IFERROR(IF(INDEX(data_wkly!M:M,MATCH($B345,data_wkly!$C:$C,0),1)=0,"",INDEX(data_wkly!M:M,MATCH($B345,data_wkly!$C:$C,0),1)),"")</f>
        <v>81730</v>
      </c>
      <c r="N345" s="21">
        <f>IFERROR(IF(INDEX(data_wkly!N:N,MATCH($B345,data_wkly!$C:$C,0),1)=0,"",INDEX(data_wkly!N:N,MATCH($B345,data_wkly!$C:$C,0),1)),"")</f>
        <v>166.27</v>
      </c>
      <c r="O345" s="21">
        <f>IF(M345="","",IFERROR(INDEX(data_wkly!O:O,MATCH($B345,data_wkly!$C:$C,0),1),""))</f>
        <v>-0.51999999999998181</v>
      </c>
      <c r="P345" s="21">
        <f>IF(M345="","",IFERROR(IF(INDEX(data_wkly!P:P,MATCH($B345,data_wkly!$C:$C,0),1)=0,"",INDEX(data_wkly!P:P,MATCH($B345,data_wkly!$C:$C,0),1)),""))</f>
        <v>158.70333333333335</v>
      </c>
      <c r="Q345" s="21">
        <f>IFERROR(IF(INDEX(data_wkly!Q:Q,MATCH($B345,data_wkly!$C:$C,0),1)=0,"",INDEX(data_wkly!Q:Q,MATCH($B345,data_wkly!$C:$C,0),1)),"")</f>
        <v>163.36000000000001</v>
      </c>
      <c r="R345" s="21">
        <f>IF(M345="","",IFERROR(INDEX(data_wkly!R:R,MATCH($B345,data_wkly!$C:$C,0),1),""))</f>
        <v>-0.50999999999999091</v>
      </c>
      <c r="S345" s="21">
        <f>IF(M345="","",IFERROR(IF(INDEX(data_wkly!S:S,MATCH($B345,data_wkly!$C:$C,0),1)=0,"",INDEX(data_wkly!S:S,MATCH($B345,data_wkly!$C:$C,0),1)),""))</f>
        <v>155.85333333333332</v>
      </c>
      <c r="T345" s="21">
        <f>IFERROR(IF(INDEX(data_wkly!T:T,MATCH($B345,data_wkly!$C:$C,0),1)=0,"",INDEX(data_wkly!T:T,MATCH($B345,data_wkly!$C:$C,0),1)),"")</f>
        <v>85.9</v>
      </c>
      <c r="U345" s="86">
        <f>IFERROR(IF(INDEX(data_wkly!U:U,MATCH($B345,data_wkly!$C:$C,0),1)=0,"",INDEX(data_wkly!U:U,MATCH($B345,data_wkly!$C:$C,0),1)),"")</f>
        <v>11.5</v>
      </c>
      <c r="V345" s="157">
        <f t="shared" si="31"/>
        <v>1</v>
      </c>
      <c r="W345" s="152" t="str">
        <f>IFERROR(IF(INDEX(data_wkly!W:W,MATCH($B345,data_wkly!$C:$C,0),1)=0,"",INDEX(data_wkly!W:W,MATCH($B345,data_wkly!$C:$C,0),1)),"")</f>
        <v>na</v>
      </c>
      <c r="X345" s="21" t="str">
        <f>IFERROR(IF(INDEX(data_wkly!X:X,MATCH($B345,data_wkly!$C:$C,0),1)=0,"",INDEX(data_wkly!X:X,MATCH($B345,data_wkly!$C:$C,0),1)),"")</f>
        <v>na</v>
      </c>
      <c r="Y345" s="21">
        <f>IFERROR(IF(INDEX(data_wkly!Y:Y,MATCH($B345,data_wkly!$C:$C,0),1)=0,"",INDEX(data_wkly!Y:Y,MATCH($B345,data_wkly!$C:$C,0),1)),"")</f>
        <v>136.13</v>
      </c>
      <c r="Z345" s="21">
        <f>IFERROR(IF(INDEX(data_wkly!Z:Z,MATCH($B345,data_wkly!$C:$C,0),1)=0,"",INDEX(data_wkly!Z:Z,MATCH($B345,data_wkly!$C:$C,0),1)),"")</f>
        <v>-0.11000000000001364</v>
      </c>
      <c r="AA345" s="152" t="str">
        <f>IFERROR(IF(INDEX(data_wkly!AA:AA,MATCH($B345,data_wkly!$C:$C,0),1)=0,"",INDEX(data_wkly!AA:AA,MATCH($B345,data_wkly!$C:$C,0),1)),"")</f>
        <v>na</v>
      </c>
      <c r="AB345" s="21" t="str">
        <f>IFERROR(IF(INDEX(data_wkly!AB:AB,MATCH($B345,data_wkly!$C:$C,0),1)=0,"",INDEX(data_wkly!AB:AB,MATCH($B345,data_wkly!$C:$C,0),1)),"")</f>
        <v>na</v>
      </c>
      <c r="AC345" s="21">
        <f>IFERROR(IF(INDEX(data_wkly!AC:AC,MATCH($B345,data_wkly!$C:$C,0),1)=0,"",INDEX(data_wkly!AC:AC,MATCH($B345,data_wkly!$C:$C,0),1)),"")</f>
        <v>140.07</v>
      </c>
      <c r="AD345" s="21">
        <f>IFERROR(IF(INDEX(data_wkly!AD:AD,MATCH($B345,data_wkly!$C:$C,0),1)=0,"",INDEX(data_wkly!AD:AD,MATCH($B345,data_wkly!$C:$C,0),1)),"")</f>
        <v>-0.20000000000001705</v>
      </c>
      <c r="AE345" s="157">
        <f t="shared" si="32"/>
        <v>1</v>
      </c>
      <c r="AF345" s="154" t="str">
        <f>IFERROR(IF(INDEX(data_wkly!AF:AF,MATCH($B345,data_wkly!$C:$C,0),1)=0,"",INDEX(data_wkly!AF:AF,MATCH($B345,data_wkly!$C:$C,0),1)),"")</f>
        <v/>
      </c>
      <c r="AG345" s="153" t="str">
        <f>IFERROR(IF(AF345="","",INDEX(data_wkly!AG:AG,MATCH($B345,data_wkly!$C:$C,0),1)),"")</f>
        <v/>
      </c>
      <c r="AH345" s="153" t="str">
        <f>IFERROR(IF(INDEX(data_wkly!AH:AH,MATCH($B345,data_wkly!$C:$C,0),1)=0,"",INDEX(data_wkly!AH:AH,MATCH($B345,data_wkly!$C:$C,0),1)),"")</f>
        <v/>
      </c>
      <c r="AI345" s="153" t="str">
        <f>IFERROR(IF(INDEX(data_wkly!AI:AI,MATCH($B345,data_wkly!$C:$C,0),1)=0,"",INDEX(data_wkly!AI:AI,MATCH($B345,data_wkly!$C:$C,0),1)),"")</f>
        <v/>
      </c>
      <c r="AJ345" s="153" t="str">
        <f>IFERROR(IF(AI345="","",INDEX(data_wkly!AJ:AJ,MATCH($B345,data_wkly!$C:$C,0),1)),"")</f>
        <v/>
      </c>
      <c r="AK345" s="153" t="str">
        <f>IFERROR(IF(INDEX(data_wkly!AK:AK,MATCH($B345,data_wkly!$C:$C,0),1)=0,"",INDEX(data_wkly!AK:AK,MATCH($B345,data_wkly!$C:$C,0),1)),"")</f>
        <v/>
      </c>
      <c r="AL345" s="153" t="str">
        <f>IFERROR(IF(INDEX(data_wkly!AL:AL,MATCH($B345,data_wkly!$C:$C,0),1)=0,"",INDEX(data_wkly!AL:AL,MATCH($B345,data_wkly!$C:$C,0),1)),"")</f>
        <v/>
      </c>
      <c r="AM345" s="183" t="str">
        <f>IFERROR(IF(INDEX(data_wkly!AM:AM,MATCH($B345,data_wkly!$C:$C,0),1)=0,"",INDEX(data_wkly!AM:AM,MATCH($B345,data_wkly!$C:$C,0),1)),"")</f>
        <v/>
      </c>
      <c r="AN345" s="41" t="str">
        <f t="shared" si="30"/>
        <v/>
      </c>
      <c r="AO345" s="88">
        <f t="shared" si="35"/>
        <v>1</v>
      </c>
    </row>
    <row r="346" spans="1:41">
      <c r="A346" s="88">
        <f t="shared" si="33"/>
        <v>2</v>
      </c>
      <c r="B346" s="89">
        <f t="shared" si="34"/>
        <v>44065</v>
      </c>
      <c r="C346" s="155">
        <f>IFERROR(IF(INDEX(data_wkly!D:D,MATCH($B346,data_wkly!$C:$C,0),1)=0,"",INDEX(data_wkly!D:D,MATCH($B346,data_wkly!$C:$C,0),1)),"")</f>
        <v>78411</v>
      </c>
      <c r="D346" s="21">
        <f>IFERROR(IF(INDEX(data_wkly!E:E,MATCH($B346,data_wkly!$C:$C,0),1)=0,"",INDEX(data_wkly!E:E,MATCH($B346,data_wkly!$C:$C,0),1)),"")</f>
        <v>162.72</v>
      </c>
      <c r="E346" s="21">
        <f>IF(C346="","",IFERROR(INDEX(data_wkly!F:F,MATCH($B346,data_wkly!$C:$C,0),1),""))</f>
        <v>-0.78999999999999204</v>
      </c>
      <c r="F346" s="21">
        <f>IF(E346="","",IFERROR(IF(INDEX(data_wkly!G:G,MATCH($B346,data_wkly!$C:$C,0),1)=0,"",INDEX(data_wkly!G:G,MATCH($B346,data_wkly!$C:$C,0),1)),""))</f>
        <v>155.27666666666664</v>
      </c>
      <c r="G346" s="21">
        <f>IFERROR(IF(INDEX(data_wkly!H:H,MATCH($B346,data_wkly!$C:$C,0),1)=0,"",INDEX(data_wkly!H:H,MATCH($B346,data_wkly!$C:$C,0),1)),"")</f>
        <v>159.85</v>
      </c>
      <c r="H346" s="21">
        <f>IF(C346="","",IFERROR(INDEX(data_wkly!I:I,MATCH($B346,data_wkly!$C:$C,0),1),""))</f>
        <v>-0.77000000000001023</v>
      </c>
      <c r="I346" s="21">
        <f>IF(H346="","",IFERROR(IF(INDEX(data_wkly!J:J,MATCH($B346,data_wkly!$C:$C,0),1)=0,"",INDEX(data_wkly!J:J,MATCH($B346,data_wkly!$C:$C,0),1)),""))</f>
        <v>152.50666666666666</v>
      </c>
      <c r="J346" s="21">
        <f>IFERROR(IF(INDEX(data_wkly!K:K,MATCH($B346,data_wkly!$C:$C,0),1)=0,"",INDEX(data_wkly!K:K,MATCH($B346,data_wkly!$C:$C,0),1)),"")</f>
        <v>85.76</v>
      </c>
      <c r="K346" s="86">
        <f>IFERROR(IF(INDEX(data_wkly!L:L,MATCH($B346,data_wkly!$C:$C,0),1)=0,"",INDEX(data_wkly!L:L,MATCH($B346,data_wkly!$C:$C,0),1)),"")</f>
        <v>11.1</v>
      </c>
      <c r="L346" s="156"/>
      <c r="M346" s="155">
        <f>IFERROR(IF(INDEX(data_wkly!M:M,MATCH($B346,data_wkly!$C:$C,0),1)=0,"",INDEX(data_wkly!M:M,MATCH($B346,data_wkly!$C:$C,0),1)),"")</f>
        <v>78315</v>
      </c>
      <c r="N346" s="21">
        <f>IFERROR(IF(INDEX(data_wkly!N:N,MATCH($B346,data_wkly!$C:$C,0),1)=0,"",INDEX(data_wkly!N:N,MATCH($B346,data_wkly!$C:$C,0),1)),"")</f>
        <v>165.91</v>
      </c>
      <c r="O346" s="21">
        <f>IF(M346="","",IFERROR(INDEX(data_wkly!O:O,MATCH($B346,data_wkly!$C:$C,0),1),""))</f>
        <v>-0.36000000000001364</v>
      </c>
      <c r="P346" s="21">
        <f>IF(M346="","",IFERROR(IF(INDEX(data_wkly!P:P,MATCH($B346,data_wkly!$C:$C,0),1)=0,"",INDEX(data_wkly!P:P,MATCH($B346,data_wkly!$C:$C,0),1)),""))</f>
        <v>158.48666666666665</v>
      </c>
      <c r="Q346" s="21">
        <f>IFERROR(IF(INDEX(data_wkly!Q:Q,MATCH($B346,data_wkly!$C:$C,0),1)=0,"",INDEX(data_wkly!Q:Q,MATCH($B346,data_wkly!$C:$C,0),1)),"")</f>
        <v>163</v>
      </c>
      <c r="R346" s="21">
        <f>IF(M346="","",IFERROR(INDEX(data_wkly!R:R,MATCH($B346,data_wkly!$C:$C,0),1),""))</f>
        <v>-0.36000000000001364</v>
      </c>
      <c r="S346" s="21">
        <f>IF(M346="","",IFERROR(IF(INDEX(data_wkly!S:S,MATCH($B346,data_wkly!$C:$C,0),1)=0,"",INDEX(data_wkly!S:S,MATCH($B346,data_wkly!$C:$C,0),1)),""))</f>
        <v>155.65666666666667</v>
      </c>
      <c r="T346" s="21">
        <f>IFERROR(IF(INDEX(data_wkly!T:T,MATCH($B346,data_wkly!$C:$C,0),1)=0,"",INDEX(data_wkly!T:T,MATCH($B346,data_wkly!$C:$C,0),1)),"")</f>
        <v>85.81</v>
      </c>
      <c r="U346" s="86">
        <f>IFERROR(IF(INDEX(data_wkly!U:U,MATCH($B346,data_wkly!$C:$C,0),1)=0,"",INDEX(data_wkly!U:U,MATCH($B346,data_wkly!$C:$C,0),1)),"")</f>
        <v>11.6</v>
      </c>
      <c r="V346" s="157">
        <f t="shared" si="31"/>
        <v>2</v>
      </c>
      <c r="W346" s="152" t="str">
        <f>IFERROR(IF(INDEX(data_wkly!W:W,MATCH($B346,data_wkly!$C:$C,0),1)=0,"",INDEX(data_wkly!W:W,MATCH($B346,data_wkly!$C:$C,0),1)),"")</f>
        <v>na</v>
      </c>
      <c r="X346" s="21" t="str">
        <f>IFERROR(IF(INDEX(data_wkly!X:X,MATCH($B346,data_wkly!$C:$C,0),1)=0,"",INDEX(data_wkly!X:X,MATCH($B346,data_wkly!$C:$C,0),1)),"")</f>
        <v>na</v>
      </c>
      <c r="Y346" s="21">
        <f>IFERROR(IF(INDEX(data_wkly!Y:Y,MATCH($B346,data_wkly!$C:$C,0),1)=0,"",INDEX(data_wkly!Y:Y,MATCH($B346,data_wkly!$C:$C,0),1)),"")</f>
        <v>135.81</v>
      </c>
      <c r="Z346" s="21">
        <f>IFERROR(IF(INDEX(data_wkly!Z:Z,MATCH($B346,data_wkly!$C:$C,0),1)=0,"",INDEX(data_wkly!Z:Z,MATCH($B346,data_wkly!$C:$C,0),1)),"")</f>
        <v>-0.31999999999999318</v>
      </c>
      <c r="AA346" s="152" t="str">
        <f>IFERROR(IF(INDEX(data_wkly!AA:AA,MATCH($B346,data_wkly!$C:$C,0),1)=0,"",INDEX(data_wkly!AA:AA,MATCH($B346,data_wkly!$C:$C,0),1)),"")</f>
        <v>na</v>
      </c>
      <c r="AB346" s="21" t="str">
        <f>IFERROR(IF(INDEX(data_wkly!AB:AB,MATCH($B346,data_wkly!$C:$C,0),1)=0,"",INDEX(data_wkly!AB:AB,MATCH($B346,data_wkly!$C:$C,0),1)),"")</f>
        <v>na</v>
      </c>
      <c r="AC346" s="21">
        <f>IFERROR(IF(INDEX(data_wkly!AC:AC,MATCH($B346,data_wkly!$C:$C,0),1)=0,"",INDEX(data_wkly!AC:AC,MATCH($B346,data_wkly!$C:$C,0),1)),"")</f>
        <v>140.25</v>
      </c>
      <c r="AD346" s="21">
        <f>IFERROR(IF(INDEX(data_wkly!AD:AD,MATCH($B346,data_wkly!$C:$C,0),1)=0,"",INDEX(data_wkly!AD:AD,MATCH($B346,data_wkly!$C:$C,0),1)),"")</f>
        <v>0.18000000000000682</v>
      </c>
      <c r="AE346" s="157">
        <f t="shared" si="32"/>
        <v>2</v>
      </c>
      <c r="AF346" s="154" t="str">
        <f>IFERROR(IF(INDEX(data_wkly!AF:AF,MATCH($B346,data_wkly!$C:$C,0),1)=0,"",INDEX(data_wkly!AF:AF,MATCH($B346,data_wkly!$C:$C,0),1)),"")</f>
        <v/>
      </c>
      <c r="AG346" s="153" t="str">
        <f>IFERROR(IF(AF346="","",INDEX(data_wkly!AG:AG,MATCH($B346,data_wkly!$C:$C,0),1)),"")</f>
        <v/>
      </c>
      <c r="AH346" s="153" t="str">
        <f>IFERROR(IF(INDEX(data_wkly!AH:AH,MATCH($B346,data_wkly!$C:$C,0),1)=0,"",INDEX(data_wkly!AH:AH,MATCH($B346,data_wkly!$C:$C,0),1)),"")</f>
        <v/>
      </c>
      <c r="AI346" s="153" t="str">
        <f>IFERROR(IF(INDEX(data_wkly!AI:AI,MATCH($B346,data_wkly!$C:$C,0),1)=0,"",INDEX(data_wkly!AI:AI,MATCH($B346,data_wkly!$C:$C,0),1)),"")</f>
        <v/>
      </c>
      <c r="AJ346" s="153" t="str">
        <f>IFERROR(IF(AI346="","",INDEX(data_wkly!AJ:AJ,MATCH($B346,data_wkly!$C:$C,0),1)),"")</f>
        <v/>
      </c>
      <c r="AK346" s="153" t="str">
        <f>IFERROR(IF(INDEX(data_wkly!AK:AK,MATCH($B346,data_wkly!$C:$C,0),1)=0,"",INDEX(data_wkly!AK:AK,MATCH($B346,data_wkly!$C:$C,0),1)),"")</f>
        <v/>
      </c>
      <c r="AL346" s="153" t="str">
        <f>IFERROR(IF(INDEX(data_wkly!AL:AL,MATCH($B346,data_wkly!$C:$C,0),1)=0,"",INDEX(data_wkly!AL:AL,MATCH($B346,data_wkly!$C:$C,0),1)),"")</f>
        <v/>
      </c>
      <c r="AM346" s="183" t="str">
        <f>IFERROR(IF(INDEX(data_wkly!AM:AM,MATCH($B346,data_wkly!$C:$C,0),1)=0,"",INDEX(data_wkly!AM:AM,MATCH($B346,data_wkly!$C:$C,0),1)),"")</f>
        <v/>
      </c>
      <c r="AN346" s="41" t="str">
        <f t="shared" si="30"/>
        <v/>
      </c>
      <c r="AO346" s="88">
        <f t="shared" si="35"/>
        <v>2</v>
      </c>
    </row>
    <row r="347" spans="1:41">
      <c r="A347" s="88">
        <f t="shared" si="33"/>
        <v>1</v>
      </c>
      <c r="B347" s="89">
        <f t="shared" si="34"/>
        <v>44072</v>
      </c>
      <c r="C347" s="155">
        <f>IFERROR(IF(INDEX(data_wkly!D:D,MATCH($B347,data_wkly!$C:$C,0),1)=0,"",INDEX(data_wkly!D:D,MATCH($B347,data_wkly!$C:$C,0),1)),"")</f>
        <v>75190</v>
      </c>
      <c r="D347" s="21">
        <f>IFERROR(IF(INDEX(data_wkly!E:E,MATCH($B347,data_wkly!$C:$C,0),1)=0,"",INDEX(data_wkly!E:E,MATCH($B347,data_wkly!$C:$C,0),1)),"")</f>
        <v>162.38</v>
      </c>
      <c r="E347" s="21">
        <f>IF(C347="","",IFERROR(INDEX(data_wkly!F:F,MATCH($B347,data_wkly!$C:$C,0),1),""))</f>
        <v>-0.34000000000000341</v>
      </c>
      <c r="F347" s="21">
        <f>IF(E347="","",IFERROR(IF(INDEX(data_wkly!G:G,MATCH($B347,data_wkly!$C:$C,0),1)=0,"",INDEX(data_wkly!G:G,MATCH($B347,data_wkly!$C:$C,0),1)),""))</f>
        <v>155.11666666666667</v>
      </c>
      <c r="G347" s="21">
        <f>IFERROR(IF(INDEX(data_wkly!H:H,MATCH($B347,data_wkly!$C:$C,0),1)=0,"",INDEX(data_wkly!H:H,MATCH($B347,data_wkly!$C:$C,0),1)),"")</f>
        <v>159.5</v>
      </c>
      <c r="H347" s="21">
        <f>IF(C347="","",IFERROR(INDEX(data_wkly!I:I,MATCH($B347,data_wkly!$C:$C,0),1),""))</f>
        <v>-0.34999999999999432</v>
      </c>
      <c r="I347" s="21">
        <f>IF(H347="","",IFERROR(IF(INDEX(data_wkly!J:J,MATCH($B347,data_wkly!$C:$C,0),1)=0,"",INDEX(data_wkly!J:J,MATCH($B347,data_wkly!$C:$C,0),1)),""))</f>
        <v>152.34333333333333</v>
      </c>
      <c r="J347" s="21">
        <f>IFERROR(IF(INDEX(data_wkly!K:K,MATCH($B347,data_wkly!$C:$C,0),1)=0,"",INDEX(data_wkly!K:K,MATCH($B347,data_wkly!$C:$C,0),1)),"")</f>
        <v>85.2</v>
      </c>
      <c r="K347" s="86">
        <f>IFERROR(IF(INDEX(data_wkly!L:L,MATCH($B347,data_wkly!$C:$C,0),1)=0,"",INDEX(data_wkly!L:L,MATCH($B347,data_wkly!$C:$C,0),1)),"")</f>
        <v>11.1</v>
      </c>
      <c r="L347" s="156"/>
      <c r="M347" s="155">
        <f>IFERROR(IF(INDEX(data_wkly!M:M,MATCH($B347,data_wkly!$C:$C,0),1)=0,"",INDEX(data_wkly!M:M,MATCH($B347,data_wkly!$C:$C,0),1)),"")</f>
        <v>75119</v>
      </c>
      <c r="N347" s="21">
        <f>IFERROR(IF(INDEX(data_wkly!N:N,MATCH($B347,data_wkly!$C:$C,0),1)=0,"",INDEX(data_wkly!N:N,MATCH($B347,data_wkly!$C:$C,0),1)),"")</f>
        <v>165.52</v>
      </c>
      <c r="O347" s="21">
        <f>IF(M347="","",IFERROR(INDEX(data_wkly!O:O,MATCH($B347,data_wkly!$C:$C,0),1),""))</f>
        <v>-0.38999999999998636</v>
      </c>
      <c r="P347" s="21">
        <f>IF(M347="","",IFERROR(IF(INDEX(data_wkly!P:P,MATCH($B347,data_wkly!$C:$C,0),1)=0,"",INDEX(data_wkly!P:P,MATCH($B347,data_wkly!$C:$C,0),1)),""))</f>
        <v>158.01000000000002</v>
      </c>
      <c r="Q347" s="21">
        <f>IFERROR(IF(INDEX(data_wkly!Q:Q,MATCH($B347,data_wkly!$C:$C,0),1)=0,"",INDEX(data_wkly!Q:Q,MATCH($B347,data_wkly!$C:$C,0),1)),"")</f>
        <v>162.61000000000001</v>
      </c>
      <c r="R347" s="21">
        <f>IF(M347="","",IFERROR(INDEX(data_wkly!R:R,MATCH($B347,data_wkly!$C:$C,0),1),""))</f>
        <v>-0.38999999999998636</v>
      </c>
      <c r="S347" s="21">
        <f>IF(M347="","",IFERROR(IF(INDEX(data_wkly!S:S,MATCH($B347,data_wkly!$C:$C,0),1)=0,"",INDEX(data_wkly!S:S,MATCH($B347,data_wkly!$C:$C,0),1)),""))</f>
        <v>155.19666666666666</v>
      </c>
      <c r="T347" s="21">
        <f>IFERROR(IF(INDEX(data_wkly!T:T,MATCH($B347,data_wkly!$C:$C,0),1)=0,"",INDEX(data_wkly!T:T,MATCH($B347,data_wkly!$C:$C,0),1)),"")</f>
        <v>85.86</v>
      </c>
      <c r="U347" s="86">
        <f>IFERROR(IF(INDEX(data_wkly!U:U,MATCH($B347,data_wkly!$C:$C,0),1)=0,"",INDEX(data_wkly!U:U,MATCH($B347,data_wkly!$C:$C,0),1)),"")</f>
        <v>11.5</v>
      </c>
      <c r="V347" s="157">
        <f t="shared" si="31"/>
        <v>1</v>
      </c>
      <c r="W347" s="152" t="str">
        <f>IFERROR(IF(INDEX(data_wkly!W:W,MATCH($B347,data_wkly!$C:$C,0),1)=0,"",INDEX(data_wkly!W:W,MATCH($B347,data_wkly!$C:$C,0),1)),"")</f>
        <v>na</v>
      </c>
      <c r="X347" s="21" t="str">
        <f>IFERROR(IF(INDEX(data_wkly!X:X,MATCH($B347,data_wkly!$C:$C,0),1)=0,"",INDEX(data_wkly!X:X,MATCH($B347,data_wkly!$C:$C,0),1)),"")</f>
        <v>na</v>
      </c>
      <c r="Y347" s="21">
        <f>IFERROR(IF(INDEX(data_wkly!Y:Y,MATCH($B347,data_wkly!$C:$C,0),1)=0,"",INDEX(data_wkly!Y:Y,MATCH($B347,data_wkly!$C:$C,0),1)),"")</f>
        <v>135.09</v>
      </c>
      <c r="Z347" s="21">
        <f>IFERROR(IF(INDEX(data_wkly!Z:Z,MATCH($B347,data_wkly!$C:$C,0),1)=0,"",INDEX(data_wkly!Z:Z,MATCH($B347,data_wkly!$C:$C,0),1)),"")</f>
        <v>-0.71999999999999886</v>
      </c>
      <c r="AA347" s="152" t="str">
        <f>IFERROR(IF(INDEX(data_wkly!AA:AA,MATCH($B347,data_wkly!$C:$C,0),1)=0,"",INDEX(data_wkly!AA:AA,MATCH($B347,data_wkly!$C:$C,0),1)),"")</f>
        <v>na</v>
      </c>
      <c r="AB347" s="21" t="str">
        <f>IFERROR(IF(INDEX(data_wkly!AB:AB,MATCH($B347,data_wkly!$C:$C,0),1)=0,"",INDEX(data_wkly!AB:AB,MATCH($B347,data_wkly!$C:$C,0),1)),"")</f>
        <v>na</v>
      </c>
      <c r="AC347" s="21">
        <f>IFERROR(IF(INDEX(data_wkly!AC:AC,MATCH($B347,data_wkly!$C:$C,0),1)=0,"",INDEX(data_wkly!AC:AC,MATCH($B347,data_wkly!$C:$C,0),1)),"")</f>
        <v>139.66</v>
      </c>
      <c r="AD347" s="21">
        <f>IFERROR(IF(INDEX(data_wkly!AD:AD,MATCH($B347,data_wkly!$C:$C,0),1)=0,"",INDEX(data_wkly!AD:AD,MATCH($B347,data_wkly!$C:$C,0),1)),"")</f>
        <v>-0.59000000000000341</v>
      </c>
      <c r="AE347" s="157">
        <f t="shared" si="32"/>
        <v>1</v>
      </c>
      <c r="AF347" s="154" t="str">
        <f>IFERROR(IF(INDEX(data_wkly!AF:AF,MATCH($B347,data_wkly!$C:$C,0),1)=0,"",INDEX(data_wkly!AF:AF,MATCH($B347,data_wkly!$C:$C,0),1)),"")</f>
        <v/>
      </c>
      <c r="AG347" s="153" t="str">
        <f>IFERROR(IF(AF347="","",INDEX(data_wkly!AG:AG,MATCH($B347,data_wkly!$C:$C,0),1)),"")</f>
        <v/>
      </c>
      <c r="AH347" s="153" t="str">
        <f>IFERROR(IF(INDEX(data_wkly!AH:AH,MATCH($B347,data_wkly!$C:$C,0),1)=0,"",INDEX(data_wkly!AH:AH,MATCH($B347,data_wkly!$C:$C,0),1)),"")</f>
        <v/>
      </c>
      <c r="AI347" s="153" t="str">
        <f>IFERROR(IF(INDEX(data_wkly!AI:AI,MATCH($B347,data_wkly!$C:$C,0),1)=0,"",INDEX(data_wkly!AI:AI,MATCH($B347,data_wkly!$C:$C,0),1)),"")</f>
        <v/>
      </c>
      <c r="AJ347" s="153" t="str">
        <f>IFERROR(IF(AI347="","",INDEX(data_wkly!AJ:AJ,MATCH($B347,data_wkly!$C:$C,0),1)),"")</f>
        <v/>
      </c>
      <c r="AK347" s="153" t="str">
        <f>IFERROR(IF(INDEX(data_wkly!AK:AK,MATCH($B347,data_wkly!$C:$C,0),1)=0,"",INDEX(data_wkly!AK:AK,MATCH($B347,data_wkly!$C:$C,0),1)),"")</f>
        <v/>
      </c>
      <c r="AL347" s="153" t="str">
        <f>IFERROR(IF(INDEX(data_wkly!AL:AL,MATCH($B347,data_wkly!$C:$C,0),1)=0,"",INDEX(data_wkly!AL:AL,MATCH($B347,data_wkly!$C:$C,0),1)),"")</f>
        <v/>
      </c>
      <c r="AM347" s="183" t="str">
        <f>IFERROR(IF(INDEX(data_wkly!AM:AM,MATCH($B347,data_wkly!$C:$C,0),1)=0,"",INDEX(data_wkly!AM:AM,MATCH($B347,data_wkly!$C:$C,0),1)),"")</f>
        <v/>
      </c>
      <c r="AN347" s="41" t="str">
        <f t="shared" si="30"/>
        <v/>
      </c>
      <c r="AO347" s="88">
        <f t="shared" si="35"/>
        <v>1</v>
      </c>
    </row>
    <row r="348" spans="1:41">
      <c r="A348" s="88">
        <f t="shared" si="33"/>
        <v>2</v>
      </c>
      <c r="B348" s="89">
        <f t="shared" si="34"/>
        <v>44079</v>
      </c>
      <c r="C348" s="155">
        <f>IFERROR(IF(INDEX(data_wkly!D:D,MATCH($B348,data_wkly!$C:$C,0),1)=0,"",INDEX(data_wkly!D:D,MATCH($B348,data_wkly!$C:$C,0),1)),"")</f>
        <v>82556</v>
      </c>
      <c r="D348" s="21">
        <f>IFERROR(IF(INDEX(data_wkly!E:E,MATCH($B348,data_wkly!$C:$C,0),1)=0,"",INDEX(data_wkly!E:E,MATCH($B348,data_wkly!$C:$C,0),1)),"")</f>
        <v>161.11000000000001</v>
      </c>
      <c r="E348" s="21">
        <f>IF(C348="","",IFERROR(INDEX(data_wkly!F:F,MATCH($B348,data_wkly!$C:$C,0),1),""))</f>
        <v>-1.2699999999999818</v>
      </c>
      <c r="F348" s="21">
        <f>IF(E348="","",IFERROR(IF(INDEX(data_wkly!G:G,MATCH($B348,data_wkly!$C:$C,0),1)=0,"",INDEX(data_wkly!G:G,MATCH($B348,data_wkly!$C:$C,0),1)),""))</f>
        <v>154.62333333333333</v>
      </c>
      <c r="G348" s="21">
        <f>IFERROR(IF(INDEX(data_wkly!H:H,MATCH($B348,data_wkly!$C:$C,0),1)=0,"",INDEX(data_wkly!H:H,MATCH($B348,data_wkly!$C:$C,0),1)),"")</f>
        <v>158.28</v>
      </c>
      <c r="H348" s="21">
        <f>IF(C348="","",IFERROR(INDEX(data_wkly!I:I,MATCH($B348,data_wkly!$C:$C,0),1),""))</f>
        <v>-1.2199999999999989</v>
      </c>
      <c r="I348" s="21">
        <f>IF(H348="","",IFERROR(IF(INDEX(data_wkly!J:J,MATCH($B348,data_wkly!$C:$C,0),1)=0,"",INDEX(data_wkly!J:J,MATCH($B348,data_wkly!$C:$C,0),1)),""))</f>
        <v>151.85999999999999</v>
      </c>
      <c r="J348" s="21">
        <f>IFERROR(IF(INDEX(data_wkly!K:K,MATCH($B348,data_wkly!$C:$C,0),1)=0,"",INDEX(data_wkly!K:K,MATCH($B348,data_wkly!$C:$C,0),1)),"")</f>
        <v>85.91</v>
      </c>
      <c r="K348" s="86">
        <f>IFERROR(IF(INDEX(data_wkly!L:L,MATCH($B348,data_wkly!$C:$C,0),1)=0,"",INDEX(data_wkly!L:L,MATCH($B348,data_wkly!$C:$C,0),1)),"")</f>
        <v>11.1</v>
      </c>
      <c r="L348" s="156"/>
      <c r="M348" s="155">
        <f>IFERROR(IF(INDEX(data_wkly!M:M,MATCH($B348,data_wkly!$C:$C,0),1)=0,"",INDEX(data_wkly!M:M,MATCH($B348,data_wkly!$C:$C,0),1)),"")</f>
        <v>84736</v>
      </c>
      <c r="N348" s="21">
        <f>IFERROR(IF(INDEX(data_wkly!N:N,MATCH($B348,data_wkly!$C:$C,0),1)=0,"",INDEX(data_wkly!N:N,MATCH($B348,data_wkly!$C:$C,0),1)),"")</f>
        <v>164.81</v>
      </c>
      <c r="O348" s="21">
        <f>IF(M348="","",IFERROR(INDEX(data_wkly!O:O,MATCH($B348,data_wkly!$C:$C,0),1),""))</f>
        <v>-0.71000000000000796</v>
      </c>
      <c r="P348" s="21">
        <f>IF(M348="","",IFERROR(IF(INDEX(data_wkly!P:P,MATCH($B348,data_wkly!$C:$C,0),1)=0,"",INDEX(data_wkly!P:P,MATCH($B348,data_wkly!$C:$C,0),1)),""))</f>
        <v>157.72666666666666</v>
      </c>
      <c r="Q348" s="21">
        <f>IFERROR(IF(INDEX(data_wkly!Q:Q,MATCH($B348,data_wkly!$C:$C,0),1)=0,"",INDEX(data_wkly!Q:Q,MATCH($B348,data_wkly!$C:$C,0),1)),"")</f>
        <v>161.91999999999999</v>
      </c>
      <c r="R348" s="21">
        <f>IF(M348="","",IFERROR(INDEX(data_wkly!R:R,MATCH($B348,data_wkly!$C:$C,0),1),""))</f>
        <v>-0.69000000000002615</v>
      </c>
      <c r="S348" s="21">
        <f>IF(M348="","",IFERROR(IF(INDEX(data_wkly!S:S,MATCH($B348,data_wkly!$C:$C,0),1)=0,"",INDEX(data_wkly!S:S,MATCH($B348,data_wkly!$C:$C,0),1)),""))</f>
        <v>154.92333333333335</v>
      </c>
      <c r="T348" s="21">
        <f>IFERROR(IF(INDEX(data_wkly!T:T,MATCH($B348,data_wkly!$C:$C,0),1)=0,"",INDEX(data_wkly!T:T,MATCH($B348,data_wkly!$C:$C,0),1)),"")</f>
        <v>85.69</v>
      </c>
      <c r="U348" s="86">
        <f>IFERROR(IF(INDEX(data_wkly!U:U,MATCH($B348,data_wkly!$C:$C,0),1)=0,"",INDEX(data_wkly!U:U,MATCH($B348,data_wkly!$C:$C,0),1)),"")</f>
        <v>11.5</v>
      </c>
      <c r="V348" s="157">
        <f t="shared" si="31"/>
        <v>2</v>
      </c>
      <c r="W348" s="152" t="str">
        <f>IFERROR(IF(INDEX(data_wkly!W:W,MATCH($B348,data_wkly!$C:$C,0),1)=0,"",INDEX(data_wkly!W:W,MATCH($B348,data_wkly!$C:$C,0),1)),"")</f>
        <v>na</v>
      </c>
      <c r="X348" s="21" t="str">
        <f>IFERROR(IF(INDEX(data_wkly!X:X,MATCH($B348,data_wkly!$C:$C,0),1)=0,"",INDEX(data_wkly!X:X,MATCH($B348,data_wkly!$C:$C,0),1)),"")</f>
        <v>na</v>
      </c>
      <c r="Y348" s="21">
        <f>IFERROR(IF(INDEX(data_wkly!Y:Y,MATCH($B348,data_wkly!$C:$C,0),1)=0,"",INDEX(data_wkly!Y:Y,MATCH($B348,data_wkly!$C:$C,0),1)),"")</f>
        <v>134.56</v>
      </c>
      <c r="Z348" s="21">
        <f>IFERROR(IF(INDEX(data_wkly!Z:Z,MATCH($B348,data_wkly!$C:$C,0),1)=0,"",INDEX(data_wkly!Z:Z,MATCH($B348,data_wkly!$C:$C,0),1)),"")</f>
        <v>-0.53000000000000114</v>
      </c>
      <c r="AA348" s="152" t="str">
        <f>IFERROR(IF(INDEX(data_wkly!AA:AA,MATCH($B348,data_wkly!$C:$C,0),1)=0,"",INDEX(data_wkly!AA:AA,MATCH($B348,data_wkly!$C:$C,0),1)),"")</f>
        <v>na</v>
      </c>
      <c r="AB348" s="21" t="str">
        <f>IFERROR(IF(INDEX(data_wkly!AB:AB,MATCH($B348,data_wkly!$C:$C,0),1)=0,"",INDEX(data_wkly!AB:AB,MATCH($B348,data_wkly!$C:$C,0),1)),"")</f>
        <v>na</v>
      </c>
      <c r="AC348" s="21">
        <f>IFERROR(IF(INDEX(data_wkly!AC:AC,MATCH($B348,data_wkly!$C:$C,0),1)=0,"",INDEX(data_wkly!AC:AC,MATCH($B348,data_wkly!$C:$C,0),1)),"")</f>
        <v>139.51</v>
      </c>
      <c r="AD348" s="21">
        <f>IFERROR(IF(INDEX(data_wkly!AD:AD,MATCH($B348,data_wkly!$C:$C,0),1)=0,"",INDEX(data_wkly!AD:AD,MATCH($B348,data_wkly!$C:$C,0),1)),"")</f>
        <v>-0.15000000000000568</v>
      </c>
      <c r="AE348" s="157">
        <f t="shared" si="32"/>
        <v>2</v>
      </c>
      <c r="AF348" s="154" t="str">
        <f>IFERROR(IF(INDEX(data_wkly!AF:AF,MATCH($B348,data_wkly!$C:$C,0),1)=0,"",INDEX(data_wkly!AF:AF,MATCH($B348,data_wkly!$C:$C,0),1)),"")</f>
        <v/>
      </c>
      <c r="AG348" s="153" t="str">
        <f>IFERROR(IF(AF348="","",INDEX(data_wkly!AG:AG,MATCH($B348,data_wkly!$C:$C,0),1)),"")</f>
        <v/>
      </c>
      <c r="AH348" s="153" t="str">
        <f>IFERROR(IF(INDEX(data_wkly!AH:AH,MATCH($B348,data_wkly!$C:$C,0),1)=0,"",INDEX(data_wkly!AH:AH,MATCH($B348,data_wkly!$C:$C,0),1)),"")</f>
        <v/>
      </c>
      <c r="AI348" s="153" t="str">
        <f>IFERROR(IF(INDEX(data_wkly!AI:AI,MATCH($B348,data_wkly!$C:$C,0),1)=0,"",INDEX(data_wkly!AI:AI,MATCH($B348,data_wkly!$C:$C,0),1)),"")</f>
        <v/>
      </c>
      <c r="AJ348" s="153" t="str">
        <f>IFERROR(IF(AI348="","",INDEX(data_wkly!AJ:AJ,MATCH($B348,data_wkly!$C:$C,0),1)),"")</f>
        <v/>
      </c>
      <c r="AK348" s="153" t="str">
        <f>IFERROR(IF(INDEX(data_wkly!AK:AK,MATCH($B348,data_wkly!$C:$C,0),1)=0,"",INDEX(data_wkly!AK:AK,MATCH($B348,data_wkly!$C:$C,0),1)),"")</f>
        <v/>
      </c>
      <c r="AL348" s="153" t="str">
        <f>IFERROR(IF(INDEX(data_wkly!AL:AL,MATCH($B348,data_wkly!$C:$C,0),1)=0,"",INDEX(data_wkly!AL:AL,MATCH($B348,data_wkly!$C:$C,0),1)),"")</f>
        <v/>
      </c>
      <c r="AM348" s="183" t="str">
        <f>IFERROR(IF(INDEX(data_wkly!AM:AM,MATCH($B348,data_wkly!$C:$C,0),1)=0,"",INDEX(data_wkly!AM:AM,MATCH($B348,data_wkly!$C:$C,0),1)),"")</f>
        <v/>
      </c>
      <c r="AN348" s="41" t="str">
        <f t="shared" si="30"/>
        <v/>
      </c>
      <c r="AO348" s="88">
        <f t="shared" si="35"/>
        <v>2</v>
      </c>
    </row>
    <row r="349" spans="1:41">
      <c r="A349" s="88">
        <f t="shared" si="33"/>
        <v>1</v>
      </c>
      <c r="B349" s="89">
        <f t="shared" si="34"/>
        <v>44086</v>
      </c>
      <c r="C349" s="155">
        <f>IFERROR(IF(INDEX(data_wkly!D:D,MATCH($B349,data_wkly!$C:$C,0),1)=0,"",INDEX(data_wkly!D:D,MATCH($B349,data_wkly!$C:$C,0),1)),"")</f>
        <v>81537</v>
      </c>
      <c r="D349" s="21">
        <f>IFERROR(IF(INDEX(data_wkly!E:E,MATCH($B349,data_wkly!$C:$C,0),1)=0,"",INDEX(data_wkly!E:E,MATCH($B349,data_wkly!$C:$C,0),1)),"")</f>
        <v>160.94</v>
      </c>
      <c r="E349" s="21">
        <f>IF(C349="","",IFERROR(INDEX(data_wkly!F:F,MATCH($B349,data_wkly!$C:$C,0),1),""))</f>
        <v>-0.17000000000001592</v>
      </c>
      <c r="F349" s="21">
        <f>IF(E349="","",IFERROR(IF(INDEX(data_wkly!G:G,MATCH($B349,data_wkly!$C:$C,0),1)=0,"",INDEX(data_wkly!G:G,MATCH($B349,data_wkly!$C:$C,0),1)),""))</f>
        <v>154.39000000000001</v>
      </c>
      <c r="G349" s="21">
        <f>IFERROR(IF(INDEX(data_wkly!H:H,MATCH($B349,data_wkly!$C:$C,0),1)=0,"",INDEX(data_wkly!H:H,MATCH($B349,data_wkly!$C:$C,0),1)),"")</f>
        <v>158.12</v>
      </c>
      <c r="H349" s="21">
        <f>IF(C349="","",IFERROR(INDEX(data_wkly!I:I,MATCH($B349,data_wkly!$C:$C,0),1),""))</f>
        <v>-0.15999999999999659</v>
      </c>
      <c r="I349" s="21">
        <f>IF(H349="","",IFERROR(IF(INDEX(data_wkly!J:J,MATCH($B349,data_wkly!$C:$C,0),1)=0,"",INDEX(data_wkly!J:J,MATCH($B349,data_wkly!$C:$C,0),1)),""))</f>
        <v>151.63333333333333</v>
      </c>
      <c r="J349" s="21">
        <f>IFERROR(IF(INDEX(data_wkly!K:K,MATCH($B349,data_wkly!$C:$C,0),1)=0,"",INDEX(data_wkly!K:K,MATCH($B349,data_wkly!$C:$C,0),1)),"")</f>
        <v>85.88</v>
      </c>
      <c r="K349" s="86">
        <f>IFERROR(IF(INDEX(data_wkly!L:L,MATCH($B349,data_wkly!$C:$C,0),1)=0,"",INDEX(data_wkly!L:L,MATCH($B349,data_wkly!$C:$C,0),1)),"")</f>
        <v>11.1</v>
      </c>
      <c r="L349" s="156"/>
      <c r="M349" s="155">
        <f>IFERROR(IF(INDEX(data_wkly!M:M,MATCH($B349,data_wkly!$C:$C,0),1)=0,"",INDEX(data_wkly!M:M,MATCH($B349,data_wkly!$C:$C,0),1)),"")</f>
        <v>82082</v>
      </c>
      <c r="N349" s="21">
        <f>IFERROR(IF(INDEX(data_wkly!N:N,MATCH($B349,data_wkly!$C:$C,0),1)=0,"",INDEX(data_wkly!N:N,MATCH($B349,data_wkly!$C:$C,0),1)),"")</f>
        <v>164.35</v>
      </c>
      <c r="O349" s="21">
        <f>IF(M349="","",IFERROR(INDEX(data_wkly!O:O,MATCH($B349,data_wkly!$C:$C,0),1),""))</f>
        <v>-0.46000000000000796</v>
      </c>
      <c r="P349" s="21">
        <f>IF(M349="","",IFERROR(IF(INDEX(data_wkly!P:P,MATCH($B349,data_wkly!$C:$C,0),1)=0,"",INDEX(data_wkly!P:P,MATCH($B349,data_wkly!$C:$C,0),1)),""))</f>
        <v>157.64333333333335</v>
      </c>
      <c r="Q349" s="21">
        <f>IFERROR(IF(INDEX(data_wkly!Q:Q,MATCH($B349,data_wkly!$C:$C,0),1)=0,"",INDEX(data_wkly!Q:Q,MATCH($B349,data_wkly!$C:$C,0),1)),"")</f>
        <v>161.47999999999999</v>
      </c>
      <c r="R349" s="21">
        <f>IF(M349="","",IFERROR(INDEX(data_wkly!R:R,MATCH($B349,data_wkly!$C:$C,0),1),""))</f>
        <v>-0.43999999999999773</v>
      </c>
      <c r="S349" s="21">
        <f>IF(M349="","",IFERROR(IF(INDEX(data_wkly!S:S,MATCH($B349,data_wkly!$C:$C,0),1)=0,"",INDEX(data_wkly!S:S,MATCH($B349,data_wkly!$C:$C,0),1)),""))</f>
        <v>154.84</v>
      </c>
      <c r="T349" s="21">
        <f>IFERROR(IF(INDEX(data_wkly!T:T,MATCH($B349,data_wkly!$C:$C,0),1)=0,"",INDEX(data_wkly!T:T,MATCH($B349,data_wkly!$C:$C,0),1)),"")</f>
        <v>86.58</v>
      </c>
      <c r="U349" s="86">
        <f>IFERROR(IF(INDEX(data_wkly!U:U,MATCH($B349,data_wkly!$C:$C,0),1)=0,"",INDEX(data_wkly!U:U,MATCH($B349,data_wkly!$C:$C,0),1)),"")</f>
        <v>11.6</v>
      </c>
      <c r="V349" s="157">
        <f t="shared" si="31"/>
        <v>1</v>
      </c>
      <c r="W349" s="152" t="str">
        <f>IFERROR(IF(INDEX(data_wkly!W:W,MATCH($B349,data_wkly!$C:$C,0),1)=0,"",INDEX(data_wkly!W:W,MATCH($B349,data_wkly!$C:$C,0),1)),"")</f>
        <v>na</v>
      </c>
      <c r="X349" s="21" t="str">
        <f>IFERROR(IF(INDEX(data_wkly!X:X,MATCH($B349,data_wkly!$C:$C,0),1)=0,"",INDEX(data_wkly!X:X,MATCH($B349,data_wkly!$C:$C,0),1)),"")</f>
        <v>na</v>
      </c>
      <c r="Y349" s="21">
        <f>IFERROR(IF(INDEX(data_wkly!Y:Y,MATCH($B349,data_wkly!$C:$C,0),1)=0,"",INDEX(data_wkly!Y:Y,MATCH($B349,data_wkly!$C:$C,0),1)),"")</f>
        <v>136.38999999999999</v>
      </c>
      <c r="Z349" s="21">
        <f>IFERROR(IF(INDEX(data_wkly!Z:Z,MATCH($B349,data_wkly!$C:$C,0),1)=0,"",INDEX(data_wkly!Z:Z,MATCH($B349,data_wkly!$C:$C,0),1)),"")</f>
        <v>1.8299999999999841</v>
      </c>
      <c r="AA349" s="152" t="str">
        <f>IFERROR(IF(INDEX(data_wkly!AA:AA,MATCH($B349,data_wkly!$C:$C,0),1)=0,"",INDEX(data_wkly!AA:AA,MATCH($B349,data_wkly!$C:$C,0),1)),"")</f>
        <v>na</v>
      </c>
      <c r="AB349" s="21" t="str">
        <f>IFERROR(IF(INDEX(data_wkly!AB:AB,MATCH($B349,data_wkly!$C:$C,0),1)=0,"",INDEX(data_wkly!AB:AB,MATCH($B349,data_wkly!$C:$C,0),1)),"")</f>
        <v>na</v>
      </c>
      <c r="AC349" s="21">
        <f>IFERROR(IF(INDEX(data_wkly!AC:AC,MATCH($B349,data_wkly!$C:$C,0),1)=0,"",INDEX(data_wkly!AC:AC,MATCH($B349,data_wkly!$C:$C,0),1)),"")</f>
        <v>141.83000000000001</v>
      </c>
      <c r="AD349" s="21">
        <f>IFERROR(IF(INDEX(data_wkly!AD:AD,MATCH($B349,data_wkly!$C:$C,0),1)=0,"",INDEX(data_wkly!AD:AD,MATCH($B349,data_wkly!$C:$C,0),1)),"")</f>
        <v>2.3200000000000216</v>
      </c>
      <c r="AE349" s="157">
        <f t="shared" si="32"/>
        <v>1</v>
      </c>
      <c r="AF349" s="154" t="str">
        <f>IFERROR(IF(INDEX(data_wkly!AF:AF,MATCH($B349,data_wkly!$C:$C,0),1)=0,"",INDEX(data_wkly!AF:AF,MATCH($B349,data_wkly!$C:$C,0),1)),"")</f>
        <v/>
      </c>
      <c r="AG349" s="153" t="str">
        <f>IFERROR(IF(AF349="","",INDEX(data_wkly!AG:AG,MATCH($B349,data_wkly!$C:$C,0),1)),"")</f>
        <v/>
      </c>
      <c r="AH349" s="153" t="str">
        <f>IFERROR(IF(INDEX(data_wkly!AH:AH,MATCH($B349,data_wkly!$C:$C,0),1)=0,"",INDEX(data_wkly!AH:AH,MATCH($B349,data_wkly!$C:$C,0),1)),"")</f>
        <v/>
      </c>
      <c r="AI349" s="153" t="str">
        <f>IFERROR(IF(INDEX(data_wkly!AI:AI,MATCH($B349,data_wkly!$C:$C,0),1)=0,"",INDEX(data_wkly!AI:AI,MATCH($B349,data_wkly!$C:$C,0),1)),"")</f>
        <v/>
      </c>
      <c r="AJ349" s="153" t="str">
        <f>IFERROR(IF(AI349="","",INDEX(data_wkly!AJ:AJ,MATCH($B349,data_wkly!$C:$C,0),1)),"")</f>
        <v/>
      </c>
      <c r="AK349" s="153" t="str">
        <f>IFERROR(IF(INDEX(data_wkly!AK:AK,MATCH($B349,data_wkly!$C:$C,0),1)=0,"",INDEX(data_wkly!AK:AK,MATCH($B349,data_wkly!$C:$C,0),1)),"")</f>
        <v/>
      </c>
      <c r="AL349" s="153" t="str">
        <f>IFERROR(IF(INDEX(data_wkly!AL:AL,MATCH($B349,data_wkly!$C:$C,0),1)=0,"",INDEX(data_wkly!AL:AL,MATCH($B349,data_wkly!$C:$C,0),1)),"")</f>
        <v/>
      </c>
      <c r="AM349" s="183" t="str">
        <f>IFERROR(IF(INDEX(data_wkly!AM:AM,MATCH($B349,data_wkly!$C:$C,0),1)=0,"",INDEX(data_wkly!AM:AM,MATCH($B349,data_wkly!$C:$C,0),1)),"")</f>
        <v/>
      </c>
      <c r="AN349" s="41" t="str">
        <f t="shared" si="30"/>
        <v/>
      </c>
      <c r="AO349" s="88">
        <f t="shared" si="35"/>
        <v>1</v>
      </c>
    </row>
    <row r="350" spans="1:41">
      <c r="A350" s="88">
        <f t="shared" si="33"/>
        <v>2</v>
      </c>
      <c r="B350" s="89">
        <f t="shared" si="34"/>
        <v>44093</v>
      </c>
      <c r="C350" s="155">
        <f>IFERROR(IF(INDEX(data_wkly!D:D,MATCH($B350,data_wkly!$C:$C,0),1)=0,"",INDEX(data_wkly!D:D,MATCH($B350,data_wkly!$C:$C,0),1)),"")</f>
        <v>82104</v>
      </c>
      <c r="D350" s="21">
        <f>IFERROR(IF(INDEX(data_wkly!E:E,MATCH($B350,data_wkly!$C:$C,0),1)=0,"",INDEX(data_wkly!E:E,MATCH($B350,data_wkly!$C:$C,0),1)),"")</f>
        <v>159.80000000000001</v>
      </c>
      <c r="E350" s="21">
        <f>IF(C350="","",IFERROR(INDEX(data_wkly!F:F,MATCH($B350,data_wkly!$C:$C,0),1),""))</f>
        <v>-1.1399999999999864</v>
      </c>
      <c r="F350" s="21">
        <f>IF(E350="","",IFERROR(IF(INDEX(data_wkly!G:G,MATCH($B350,data_wkly!$C:$C,0),1)=0,"",INDEX(data_wkly!G:G,MATCH($B350,data_wkly!$C:$C,0),1)),""))</f>
        <v>154.15666666666667</v>
      </c>
      <c r="G350" s="21">
        <f>IFERROR(IF(INDEX(data_wkly!H:H,MATCH($B350,data_wkly!$C:$C,0),1)=0,"",INDEX(data_wkly!H:H,MATCH($B350,data_wkly!$C:$C,0),1)),"")</f>
        <v>157</v>
      </c>
      <c r="H350" s="21">
        <f>IF(C350="","",IFERROR(INDEX(data_wkly!I:I,MATCH($B350,data_wkly!$C:$C,0),1),""))</f>
        <v>-1.1200000000000045</v>
      </c>
      <c r="I350" s="21">
        <f>IF(H350="","",IFERROR(IF(INDEX(data_wkly!J:J,MATCH($B350,data_wkly!$C:$C,0),1)=0,"",INDEX(data_wkly!J:J,MATCH($B350,data_wkly!$C:$C,0),1)),""))</f>
        <v>151.41</v>
      </c>
      <c r="J350" s="21">
        <f>IFERROR(IF(INDEX(data_wkly!K:K,MATCH($B350,data_wkly!$C:$C,0),1)=0,"",INDEX(data_wkly!K:K,MATCH($B350,data_wkly!$C:$C,0),1)),"")</f>
        <v>86.29</v>
      </c>
      <c r="K350" s="86">
        <f>IFERROR(IF(INDEX(data_wkly!L:L,MATCH($B350,data_wkly!$C:$C,0),1)=0,"",INDEX(data_wkly!L:L,MATCH($B350,data_wkly!$C:$C,0),1)),"")</f>
        <v>11.2</v>
      </c>
      <c r="L350" s="156"/>
      <c r="M350" s="155">
        <f>IFERROR(IF(INDEX(data_wkly!M:M,MATCH($B350,data_wkly!$C:$C,0),1)=0,"",INDEX(data_wkly!M:M,MATCH($B350,data_wkly!$C:$C,0),1)),"")</f>
        <v>84140</v>
      </c>
      <c r="N350" s="21">
        <f>IFERROR(IF(INDEX(data_wkly!N:N,MATCH($B350,data_wkly!$C:$C,0),1)=0,"",INDEX(data_wkly!N:N,MATCH($B350,data_wkly!$C:$C,0),1)),"")</f>
        <v>163.86</v>
      </c>
      <c r="O350" s="21">
        <f>IF(M350="","",IFERROR(INDEX(data_wkly!O:O,MATCH($B350,data_wkly!$C:$C,0),1),""))</f>
        <v>-0.48999999999998067</v>
      </c>
      <c r="P350" s="21">
        <f>IF(M350="","",IFERROR(IF(INDEX(data_wkly!P:P,MATCH($B350,data_wkly!$C:$C,0),1)=0,"",INDEX(data_wkly!P:P,MATCH($B350,data_wkly!$C:$C,0),1)),""))</f>
        <v>157.34666666666666</v>
      </c>
      <c r="Q350" s="21">
        <f>IFERROR(IF(INDEX(data_wkly!Q:Q,MATCH($B350,data_wkly!$C:$C,0),1)=0,"",INDEX(data_wkly!Q:Q,MATCH($B350,data_wkly!$C:$C,0),1)),"")</f>
        <v>161.02000000000001</v>
      </c>
      <c r="R350" s="21">
        <f>IF(M350="","",IFERROR(INDEX(data_wkly!R:R,MATCH($B350,data_wkly!$C:$C,0),1),""))</f>
        <v>-0.45999999999997954</v>
      </c>
      <c r="S350" s="21">
        <f>IF(M350="","",IFERROR(IF(INDEX(data_wkly!S:S,MATCH($B350,data_wkly!$C:$C,0),1)=0,"",INDEX(data_wkly!S:S,MATCH($B350,data_wkly!$C:$C,0),1)),""))</f>
        <v>154.54333333333335</v>
      </c>
      <c r="T350" s="21">
        <f>IFERROR(IF(INDEX(data_wkly!T:T,MATCH($B350,data_wkly!$C:$C,0),1)=0,"",INDEX(data_wkly!T:T,MATCH($B350,data_wkly!$C:$C,0),1)),"")</f>
        <v>86.46</v>
      </c>
      <c r="U350" s="86">
        <f>IFERROR(IF(INDEX(data_wkly!U:U,MATCH($B350,data_wkly!$C:$C,0),1)=0,"",INDEX(data_wkly!U:U,MATCH($B350,data_wkly!$C:$C,0),1)),"")</f>
        <v>11.6</v>
      </c>
      <c r="V350" s="157">
        <f t="shared" si="31"/>
        <v>2</v>
      </c>
      <c r="W350" s="152" t="str">
        <f>IFERROR(IF(INDEX(data_wkly!W:W,MATCH($B350,data_wkly!$C:$C,0),1)=0,"",INDEX(data_wkly!W:W,MATCH($B350,data_wkly!$C:$C,0),1)),"")</f>
        <v>na</v>
      </c>
      <c r="X350" s="21" t="str">
        <f>IFERROR(IF(INDEX(data_wkly!X:X,MATCH($B350,data_wkly!$C:$C,0),1)=0,"",INDEX(data_wkly!X:X,MATCH($B350,data_wkly!$C:$C,0),1)),"")</f>
        <v>na</v>
      </c>
      <c r="Y350" s="21">
        <f>IFERROR(IF(INDEX(data_wkly!Y:Y,MATCH($B350,data_wkly!$C:$C,0),1)=0,"",INDEX(data_wkly!Y:Y,MATCH($B350,data_wkly!$C:$C,0),1)),"")</f>
        <v>130.85</v>
      </c>
      <c r="Z350" s="21">
        <f>IFERROR(IF(INDEX(data_wkly!Z:Z,MATCH($B350,data_wkly!$C:$C,0),1)=0,"",INDEX(data_wkly!Z:Z,MATCH($B350,data_wkly!$C:$C,0),1)),"")</f>
        <v>-5.539999999999992</v>
      </c>
      <c r="AA350" s="152" t="str">
        <f>IFERROR(IF(INDEX(data_wkly!AA:AA,MATCH($B350,data_wkly!$C:$C,0),1)=0,"",INDEX(data_wkly!AA:AA,MATCH($B350,data_wkly!$C:$C,0),1)),"")</f>
        <v>na</v>
      </c>
      <c r="AB350" s="21" t="str">
        <f>IFERROR(IF(INDEX(data_wkly!AB:AB,MATCH($B350,data_wkly!$C:$C,0),1)=0,"",INDEX(data_wkly!AB:AB,MATCH($B350,data_wkly!$C:$C,0),1)),"")</f>
        <v>na</v>
      </c>
      <c r="AC350" s="21">
        <f>IFERROR(IF(INDEX(data_wkly!AC:AC,MATCH($B350,data_wkly!$C:$C,0),1)=0,"",INDEX(data_wkly!AC:AC,MATCH($B350,data_wkly!$C:$C,0),1)),"")</f>
        <v>138.02000000000001</v>
      </c>
      <c r="AD350" s="21">
        <f>IFERROR(IF(INDEX(data_wkly!AD:AD,MATCH($B350,data_wkly!$C:$C,0),1)=0,"",INDEX(data_wkly!AD:AD,MATCH($B350,data_wkly!$C:$C,0),1)),"")</f>
        <v>-3.8100000000000023</v>
      </c>
      <c r="AE350" s="157">
        <f t="shared" si="32"/>
        <v>2</v>
      </c>
      <c r="AF350" s="154" t="str">
        <f>IFERROR(IF(INDEX(data_wkly!AF:AF,MATCH($B350,data_wkly!$C:$C,0),1)=0,"",INDEX(data_wkly!AF:AF,MATCH($B350,data_wkly!$C:$C,0),1)),"")</f>
        <v/>
      </c>
      <c r="AG350" s="153" t="str">
        <f>IFERROR(IF(AF350="","",INDEX(data_wkly!AG:AG,MATCH($B350,data_wkly!$C:$C,0),1)),"")</f>
        <v/>
      </c>
      <c r="AH350" s="153" t="str">
        <f>IFERROR(IF(INDEX(data_wkly!AH:AH,MATCH($B350,data_wkly!$C:$C,0),1)=0,"",INDEX(data_wkly!AH:AH,MATCH($B350,data_wkly!$C:$C,0),1)),"")</f>
        <v/>
      </c>
      <c r="AI350" s="153" t="str">
        <f>IFERROR(IF(INDEX(data_wkly!AI:AI,MATCH($B350,data_wkly!$C:$C,0),1)=0,"",INDEX(data_wkly!AI:AI,MATCH($B350,data_wkly!$C:$C,0),1)),"")</f>
        <v/>
      </c>
      <c r="AJ350" s="153" t="str">
        <f>IFERROR(IF(AI350="","",INDEX(data_wkly!AJ:AJ,MATCH($B350,data_wkly!$C:$C,0),1)),"")</f>
        <v/>
      </c>
      <c r="AK350" s="153" t="str">
        <f>IFERROR(IF(INDEX(data_wkly!AK:AK,MATCH($B350,data_wkly!$C:$C,0),1)=0,"",INDEX(data_wkly!AK:AK,MATCH($B350,data_wkly!$C:$C,0),1)),"")</f>
        <v/>
      </c>
      <c r="AL350" s="153" t="str">
        <f>IFERROR(IF(INDEX(data_wkly!AL:AL,MATCH($B350,data_wkly!$C:$C,0),1)=0,"",INDEX(data_wkly!AL:AL,MATCH($B350,data_wkly!$C:$C,0),1)),"")</f>
        <v/>
      </c>
      <c r="AM350" s="183" t="str">
        <f>IFERROR(IF(INDEX(data_wkly!AM:AM,MATCH($B350,data_wkly!$C:$C,0),1)=0,"",INDEX(data_wkly!AM:AM,MATCH($B350,data_wkly!$C:$C,0),1)),"")</f>
        <v/>
      </c>
      <c r="AN350" s="41" t="str">
        <f t="shared" si="30"/>
        <v/>
      </c>
      <c r="AO350" s="88">
        <f t="shared" si="35"/>
        <v>2</v>
      </c>
    </row>
    <row r="351" spans="1:41">
      <c r="A351" s="88">
        <f t="shared" si="33"/>
        <v>1</v>
      </c>
      <c r="B351" s="89">
        <f t="shared" si="34"/>
        <v>44100</v>
      </c>
      <c r="C351" s="155">
        <f>IFERROR(IF(INDEX(data_wkly!D:D,MATCH($B351,data_wkly!$C:$C,0),1)=0,"",INDEX(data_wkly!D:D,MATCH($B351,data_wkly!$C:$C,0),1)),"")</f>
        <v>80613</v>
      </c>
      <c r="D351" s="21">
        <f>IFERROR(IF(INDEX(data_wkly!E:E,MATCH($B351,data_wkly!$C:$C,0),1)=0,"",INDEX(data_wkly!E:E,MATCH($B351,data_wkly!$C:$C,0),1)),"")</f>
        <v>159.62</v>
      </c>
      <c r="E351" s="21">
        <f>IF(C351="","",IFERROR(INDEX(data_wkly!F:F,MATCH($B351,data_wkly!$C:$C,0),1),""))</f>
        <v>-0.18000000000000682</v>
      </c>
      <c r="F351" s="21">
        <f>IF(E351="","",IFERROR(IF(INDEX(data_wkly!G:G,MATCH($B351,data_wkly!$C:$C,0),1)=0,"",INDEX(data_wkly!G:G,MATCH($B351,data_wkly!$C:$C,0),1)),""))</f>
        <v>153.95333333333335</v>
      </c>
      <c r="G351" s="21">
        <f>IFERROR(IF(INDEX(data_wkly!H:H,MATCH($B351,data_wkly!$C:$C,0),1)=0,"",INDEX(data_wkly!H:H,MATCH($B351,data_wkly!$C:$C,0),1)),"")</f>
        <v>156.82</v>
      </c>
      <c r="H351" s="21">
        <f>IF(C351="","",IFERROR(INDEX(data_wkly!I:I,MATCH($B351,data_wkly!$C:$C,0),1),""))</f>
        <v>-0.18000000000000682</v>
      </c>
      <c r="I351" s="21">
        <f>IF(H351="","",IFERROR(IF(INDEX(data_wkly!J:J,MATCH($B351,data_wkly!$C:$C,0),1)=0,"",INDEX(data_wkly!J:J,MATCH($B351,data_wkly!$C:$C,0),1)),""))</f>
        <v>151.21333333333334</v>
      </c>
      <c r="J351" s="21">
        <f>IFERROR(IF(INDEX(data_wkly!K:K,MATCH($B351,data_wkly!$C:$C,0),1)=0,"",INDEX(data_wkly!K:K,MATCH($B351,data_wkly!$C:$C,0),1)),"")</f>
        <v>86.38</v>
      </c>
      <c r="K351" s="86">
        <f>IFERROR(IF(INDEX(data_wkly!L:L,MATCH($B351,data_wkly!$C:$C,0),1)=0,"",INDEX(data_wkly!L:L,MATCH($B351,data_wkly!$C:$C,0),1)),"")</f>
        <v>11.3</v>
      </c>
      <c r="L351" s="156"/>
      <c r="M351" s="155">
        <f>IFERROR(IF(INDEX(data_wkly!M:M,MATCH($B351,data_wkly!$C:$C,0),1)=0,"",INDEX(data_wkly!M:M,MATCH($B351,data_wkly!$C:$C,0),1)),"")</f>
        <v>84018</v>
      </c>
      <c r="N351" s="21">
        <f>IFERROR(IF(INDEX(data_wkly!N:N,MATCH($B351,data_wkly!$C:$C,0),1)=0,"",INDEX(data_wkly!N:N,MATCH($B351,data_wkly!$C:$C,0),1)),"")</f>
        <v>163.28</v>
      </c>
      <c r="O351" s="21">
        <f>IF(M351="","",IFERROR(INDEX(data_wkly!O:O,MATCH($B351,data_wkly!$C:$C,0),1),""))</f>
        <v>-0.58000000000001251</v>
      </c>
      <c r="P351" s="21">
        <f>IF(M351="","",IFERROR(IF(INDEX(data_wkly!P:P,MATCH($B351,data_wkly!$C:$C,0),1)=0,"",INDEX(data_wkly!P:P,MATCH($B351,data_wkly!$C:$C,0),1)),""))</f>
        <v>156.94000000000003</v>
      </c>
      <c r="Q351" s="21">
        <f>IFERROR(IF(INDEX(data_wkly!Q:Q,MATCH($B351,data_wkly!$C:$C,0),1)=0,"",INDEX(data_wkly!Q:Q,MATCH($B351,data_wkly!$C:$C,0),1)),"")</f>
        <v>160.44999999999999</v>
      </c>
      <c r="R351" s="21">
        <f>IF(M351="","",IFERROR(INDEX(data_wkly!R:R,MATCH($B351,data_wkly!$C:$C,0),1),""))</f>
        <v>-0.5700000000000216</v>
      </c>
      <c r="S351" s="21">
        <f>IF(M351="","",IFERROR(IF(INDEX(data_wkly!S:S,MATCH($B351,data_wkly!$C:$C,0),1)=0,"",INDEX(data_wkly!S:S,MATCH($B351,data_wkly!$C:$C,0),1)),""))</f>
        <v>154.14333333333335</v>
      </c>
      <c r="T351" s="21">
        <f>IFERROR(IF(INDEX(data_wkly!T:T,MATCH($B351,data_wkly!$C:$C,0),1)=0,"",INDEX(data_wkly!T:T,MATCH($B351,data_wkly!$C:$C,0),1)),"")</f>
        <v>86.92</v>
      </c>
      <c r="U351" s="86">
        <f>IFERROR(IF(INDEX(data_wkly!U:U,MATCH($B351,data_wkly!$C:$C,0),1)=0,"",INDEX(data_wkly!U:U,MATCH($B351,data_wkly!$C:$C,0),1)),"")</f>
        <v>11.8</v>
      </c>
      <c r="V351" s="157">
        <f t="shared" si="31"/>
        <v>1</v>
      </c>
      <c r="W351" s="152" t="str">
        <f>IFERROR(IF(INDEX(data_wkly!W:W,MATCH($B351,data_wkly!$C:$C,0),1)=0,"",INDEX(data_wkly!W:W,MATCH($B351,data_wkly!$C:$C,0),1)),"")</f>
        <v>na</v>
      </c>
      <c r="X351" s="21" t="str">
        <f>IFERROR(IF(INDEX(data_wkly!X:X,MATCH($B351,data_wkly!$C:$C,0),1)=0,"",INDEX(data_wkly!X:X,MATCH($B351,data_wkly!$C:$C,0),1)),"")</f>
        <v>na</v>
      </c>
      <c r="Y351" s="21">
        <f>IFERROR(IF(INDEX(data_wkly!Y:Y,MATCH($B351,data_wkly!$C:$C,0),1)=0,"",INDEX(data_wkly!Y:Y,MATCH($B351,data_wkly!$C:$C,0),1)),"")</f>
        <v>129.53</v>
      </c>
      <c r="Z351" s="21">
        <f>IFERROR(IF(INDEX(data_wkly!Z:Z,MATCH($B351,data_wkly!$C:$C,0),1)=0,"",INDEX(data_wkly!Z:Z,MATCH($B351,data_wkly!$C:$C,0),1)),"")</f>
        <v>-1.3199999999999932</v>
      </c>
      <c r="AA351" s="152" t="str">
        <f>IFERROR(IF(INDEX(data_wkly!AA:AA,MATCH($B351,data_wkly!$C:$C,0),1)=0,"",INDEX(data_wkly!AA:AA,MATCH($B351,data_wkly!$C:$C,0),1)),"")</f>
        <v>na</v>
      </c>
      <c r="AB351" s="21" t="str">
        <f>IFERROR(IF(INDEX(data_wkly!AB:AB,MATCH($B351,data_wkly!$C:$C,0),1)=0,"",INDEX(data_wkly!AB:AB,MATCH($B351,data_wkly!$C:$C,0),1)),"")</f>
        <v>na</v>
      </c>
      <c r="AC351" s="21">
        <f>IFERROR(IF(INDEX(data_wkly!AC:AC,MATCH($B351,data_wkly!$C:$C,0),1)=0,"",INDEX(data_wkly!AC:AC,MATCH($B351,data_wkly!$C:$C,0),1)),"")</f>
        <v>137.13</v>
      </c>
      <c r="AD351" s="21">
        <f>IFERROR(IF(INDEX(data_wkly!AD:AD,MATCH($B351,data_wkly!$C:$C,0),1)=0,"",INDEX(data_wkly!AD:AD,MATCH($B351,data_wkly!$C:$C,0),1)),"")</f>
        <v>-0.89000000000001478</v>
      </c>
      <c r="AE351" s="157">
        <f t="shared" si="32"/>
        <v>1</v>
      </c>
      <c r="AF351" s="154" t="str">
        <f>IFERROR(IF(INDEX(data_wkly!AF:AF,MATCH($B351,data_wkly!$C:$C,0),1)=0,"",INDEX(data_wkly!AF:AF,MATCH($B351,data_wkly!$C:$C,0),1)),"")</f>
        <v/>
      </c>
      <c r="AG351" s="153" t="str">
        <f>IFERROR(IF(AF351="","",INDEX(data_wkly!AG:AG,MATCH($B351,data_wkly!$C:$C,0),1)),"")</f>
        <v/>
      </c>
      <c r="AH351" s="153" t="str">
        <f>IFERROR(IF(INDEX(data_wkly!AH:AH,MATCH($B351,data_wkly!$C:$C,0),1)=0,"",INDEX(data_wkly!AH:AH,MATCH($B351,data_wkly!$C:$C,0),1)),"")</f>
        <v/>
      </c>
      <c r="AI351" s="153" t="str">
        <f>IFERROR(IF(INDEX(data_wkly!AI:AI,MATCH($B351,data_wkly!$C:$C,0),1)=0,"",INDEX(data_wkly!AI:AI,MATCH($B351,data_wkly!$C:$C,0),1)),"")</f>
        <v/>
      </c>
      <c r="AJ351" s="153" t="str">
        <f>IFERROR(IF(AI351="","",INDEX(data_wkly!AJ:AJ,MATCH($B351,data_wkly!$C:$C,0),1)),"")</f>
        <v/>
      </c>
      <c r="AK351" s="153" t="str">
        <f>IFERROR(IF(INDEX(data_wkly!AK:AK,MATCH($B351,data_wkly!$C:$C,0),1)=0,"",INDEX(data_wkly!AK:AK,MATCH($B351,data_wkly!$C:$C,0),1)),"")</f>
        <v/>
      </c>
      <c r="AL351" s="153" t="str">
        <f>IFERROR(IF(INDEX(data_wkly!AL:AL,MATCH($B351,data_wkly!$C:$C,0),1)=0,"",INDEX(data_wkly!AL:AL,MATCH($B351,data_wkly!$C:$C,0),1)),"")</f>
        <v/>
      </c>
      <c r="AM351" s="183" t="str">
        <f>IFERROR(IF(INDEX(data_wkly!AM:AM,MATCH($B351,data_wkly!$C:$C,0),1)=0,"",INDEX(data_wkly!AM:AM,MATCH($B351,data_wkly!$C:$C,0),1)),"")</f>
        <v/>
      </c>
      <c r="AN351" s="41" t="str">
        <f t="shared" si="30"/>
        <v/>
      </c>
      <c r="AO351" s="88">
        <f t="shared" si="35"/>
        <v>1</v>
      </c>
    </row>
    <row r="352" spans="1:41">
      <c r="A352" s="88">
        <f t="shared" si="33"/>
        <v>2</v>
      </c>
      <c r="B352" s="89">
        <f t="shared" si="34"/>
        <v>44107</v>
      </c>
      <c r="C352" s="155">
        <f>IFERROR(IF(INDEX(data_wkly!D:D,MATCH($B352,data_wkly!$C:$C,0),1)=0,"",INDEX(data_wkly!D:D,MATCH($B352,data_wkly!$C:$C,0),1)),"")</f>
        <v>84636</v>
      </c>
      <c r="D352" s="21">
        <f>IFERROR(IF(INDEX(data_wkly!E:E,MATCH($B352,data_wkly!$C:$C,0),1)=0,"",INDEX(data_wkly!E:E,MATCH($B352,data_wkly!$C:$C,0),1)),"")</f>
        <v>158.22999999999999</v>
      </c>
      <c r="E352" s="21">
        <f>IF(C352="","",IFERROR(INDEX(data_wkly!F:F,MATCH($B352,data_wkly!$C:$C,0),1),""))</f>
        <v>-1.3900000000000148</v>
      </c>
      <c r="F352" s="21">
        <f>IF(E352="","",IFERROR(IF(INDEX(data_wkly!G:G,MATCH($B352,data_wkly!$C:$C,0),1)=0,"",INDEX(data_wkly!G:G,MATCH($B352,data_wkly!$C:$C,0),1)),""))</f>
        <v>153.67666666666665</v>
      </c>
      <c r="G352" s="21">
        <f>IFERROR(IF(INDEX(data_wkly!H:H,MATCH($B352,data_wkly!$C:$C,0),1)=0,"",INDEX(data_wkly!H:H,MATCH($B352,data_wkly!$C:$C,0),1)),"")</f>
        <v>155.47</v>
      </c>
      <c r="H352" s="21">
        <f>IF(C352="","",IFERROR(INDEX(data_wkly!I:I,MATCH($B352,data_wkly!$C:$C,0),1),""))</f>
        <v>-1.3499999999999943</v>
      </c>
      <c r="I352" s="21">
        <f>IF(H352="","",IFERROR(IF(INDEX(data_wkly!J:J,MATCH($B352,data_wkly!$C:$C,0),1)=0,"",INDEX(data_wkly!J:J,MATCH($B352,data_wkly!$C:$C,0),1)),""))</f>
        <v>150.93333333333334</v>
      </c>
      <c r="J352" s="21">
        <f>IFERROR(IF(INDEX(data_wkly!K:K,MATCH($B352,data_wkly!$C:$C,0),1)=0,"",INDEX(data_wkly!K:K,MATCH($B352,data_wkly!$C:$C,0),1)),"")</f>
        <v>86.85</v>
      </c>
      <c r="K352" s="86">
        <f>IFERROR(IF(INDEX(data_wkly!L:L,MATCH($B352,data_wkly!$C:$C,0),1)=0,"",INDEX(data_wkly!L:L,MATCH($B352,data_wkly!$C:$C,0),1)),"")</f>
        <v>11.3</v>
      </c>
      <c r="L352" s="156"/>
      <c r="M352" s="155">
        <f>IFERROR(IF(INDEX(data_wkly!M:M,MATCH($B352,data_wkly!$C:$C,0),1)=0,"",INDEX(data_wkly!M:M,MATCH($B352,data_wkly!$C:$C,0),1)),"")</f>
        <v>83696</v>
      </c>
      <c r="N352" s="21">
        <f>IFERROR(IF(INDEX(data_wkly!N:N,MATCH($B352,data_wkly!$C:$C,0),1)=0,"",INDEX(data_wkly!N:N,MATCH($B352,data_wkly!$C:$C,0),1)),"")</f>
        <v>162.04</v>
      </c>
      <c r="O352" s="21">
        <f>IF(M352="","",IFERROR(INDEX(data_wkly!O:O,MATCH($B352,data_wkly!$C:$C,0),1),""))</f>
        <v>-1.2400000000000091</v>
      </c>
      <c r="P352" s="21">
        <f>IF(M352="","",IFERROR(IF(INDEX(data_wkly!P:P,MATCH($B352,data_wkly!$C:$C,0),1)=0,"",INDEX(data_wkly!P:P,MATCH($B352,data_wkly!$C:$C,0),1)),""))</f>
        <v>156.45666666666668</v>
      </c>
      <c r="Q352" s="21">
        <f>IFERROR(IF(INDEX(data_wkly!Q:Q,MATCH($B352,data_wkly!$C:$C,0),1)=0,"",INDEX(data_wkly!Q:Q,MATCH($B352,data_wkly!$C:$C,0),1)),"")</f>
        <v>159.22</v>
      </c>
      <c r="R352" s="21">
        <f>IF(M352="","",IFERROR(INDEX(data_wkly!R:R,MATCH($B352,data_wkly!$C:$C,0),1),""))</f>
        <v>-1.2299999999999898</v>
      </c>
      <c r="S352" s="21">
        <f>IF(M352="","",IFERROR(IF(INDEX(data_wkly!S:S,MATCH($B352,data_wkly!$C:$C,0),1)=0,"",INDEX(data_wkly!S:S,MATCH($B352,data_wkly!$C:$C,0),1)),""))</f>
        <v>153.67666666666665</v>
      </c>
      <c r="T352" s="21">
        <f>IFERROR(IF(INDEX(data_wkly!T:T,MATCH($B352,data_wkly!$C:$C,0),1)=0,"",INDEX(data_wkly!T:T,MATCH($B352,data_wkly!$C:$C,0),1)),"")</f>
        <v>87.25</v>
      </c>
      <c r="U352" s="86">
        <f>IFERROR(IF(INDEX(data_wkly!U:U,MATCH($B352,data_wkly!$C:$C,0),1)=0,"",INDEX(data_wkly!U:U,MATCH($B352,data_wkly!$C:$C,0),1)),"")</f>
        <v>11.6</v>
      </c>
      <c r="V352" s="157">
        <f t="shared" si="31"/>
        <v>2</v>
      </c>
      <c r="W352" s="152" t="str">
        <f>IFERROR(IF(INDEX(data_wkly!W:W,MATCH($B352,data_wkly!$C:$C,0),1)=0,"",INDEX(data_wkly!W:W,MATCH($B352,data_wkly!$C:$C,0),1)),"")</f>
        <v>na</v>
      </c>
      <c r="X352" s="21" t="str">
        <f>IFERROR(IF(INDEX(data_wkly!X:X,MATCH($B352,data_wkly!$C:$C,0),1)=0,"",INDEX(data_wkly!X:X,MATCH($B352,data_wkly!$C:$C,0),1)),"")</f>
        <v>na</v>
      </c>
      <c r="Y352" s="21">
        <f>IFERROR(IF(INDEX(data_wkly!Y:Y,MATCH($B352,data_wkly!$C:$C,0),1)=0,"",INDEX(data_wkly!Y:Y,MATCH($B352,data_wkly!$C:$C,0),1)),"")</f>
        <v>128.34</v>
      </c>
      <c r="Z352" s="21">
        <f>IFERROR(IF(INDEX(data_wkly!Z:Z,MATCH($B352,data_wkly!$C:$C,0),1)=0,"",INDEX(data_wkly!Z:Z,MATCH($B352,data_wkly!$C:$C,0),1)),"")</f>
        <v>-1.1899999999999977</v>
      </c>
      <c r="AA352" s="152" t="str">
        <f>IFERROR(IF(INDEX(data_wkly!AA:AA,MATCH($B352,data_wkly!$C:$C,0),1)=0,"",INDEX(data_wkly!AA:AA,MATCH($B352,data_wkly!$C:$C,0),1)),"")</f>
        <v>na</v>
      </c>
      <c r="AB352" s="21" t="str">
        <f>IFERROR(IF(INDEX(data_wkly!AB:AB,MATCH($B352,data_wkly!$C:$C,0),1)=0,"",INDEX(data_wkly!AB:AB,MATCH($B352,data_wkly!$C:$C,0),1)),"")</f>
        <v>na</v>
      </c>
      <c r="AC352" s="21">
        <f>IFERROR(IF(INDEX(data_wkly!AC:AC,MATCH($B352,data_wkly!$C:$C,0),1)=0,"",INDEX(data_wkly!AC:AC,MATCH($B352,data_wkly!$C:$C,0),1)),"")</f>
        <v>135.81</v>
      </c>
      <c r="AD352" s="21">
        <f>IFERROR(IF(INDEX(data_wkly!AD:AD,MATCH($B352,data_wkly!$C:$C,0),1)=0,"",INDEX(data_wkly!AD:AD,MATCH($B352,data_wkly!$C:$C,0),1)),"")</f>
        <v>-1.3199999999999932</v>
      </c>
      <c r="AE352" s="157">
        <f t="shared" si="32"/>
        <v>2</v>
      </c>
      <c r="AF352" s="154" t="str">
        <f>IFERROR(IF(INDEX(data_wkly!AF:AF,MATCH($B352,data_wkly!$C:$C,0),1)=0,"",INDEX(data_wkly!AF:AF,MATCH($B352,data_wkly!$C:$C,0),1)),"")</f>
        <v/>
      </c>
      <c r="AG352" s="153" t="str">
        <f>IFERROR(IF(AF352="","",INDEX(data_wkly!AG:AG,MATCH($B352,data_wkly!$C:$C,0),1)),"")</f>
        <v/>
      </c>
      <c r="AH352" s="153" t="str">
        <f>IFERROR(IF(INDEX(data_wkly!AH:AH,MATCH($B352,data_wkly!$C:$C,0),1)=0,"",INDEX(data_wkly!AH:AH,MATCH($B352,data_wkly!$C:$C,0),1)),"")</f>
        <v/>
      </c>
      <c r="AI352" s="153" t="str">
        <f>IFERROR(IF(INDEX(data_wkly!AI:AI,MATCH($B352,data_wkly!$C:$C,0),1)=0,"",INDEX(data_wkly!AI:AI,MATCH($B352,data_wkly!$C:$C,0),1)),"")</f>
        <v/>
      </c>
      <c r="AJ352" s="153" t="str">
        <f>IFERROR(IF(AI352="","",INDEX(data_wkly!AJ:AJ,MATCH($B352,data_wkly!$C:$C,0),1)),"")</f>
        <v/>
      </c>
      <c r="AK352" s="153" t="str">
        <f>IFERROR(IF(INDEX(data_wkly!AK:AK,MATCH($B352,data_wkly!$C:$C,0),1)=0,"",INDEX(data_wkly!AK:AK,MATCH($B352,data_wkly!$C:$C,0),1)),"")</f>
        <v/>
      </c>
      <c r="AL352" s="153" t="str">
        <f>IFERROR(IF(INDEX(data_wkly!AL:AL,MATCH($B352,data_wkly!$C:$C,0),1)=0,"",INDEX(data_wkly!AL:AL,MATCH($B352,data_wkly!$C:$C,0),1)),"")</f>
        <v/>
      </c>
      <c r="AM352" s="183" t="str">
        <f>IFERROR(IF(INDEX(data_wkly!AM:AM,MATCH($B352,data_wkly!$C:$C,0),1)=0,"",INDEX(data_wkly!AM:AM,MATCH($B352,data_wkly!$C:$C,0),1)),"")</f>
        <v/>
      </c>
      <c r="AN352" s="41" t="str">
        <f t="shared" si="30"/>
        <v/>
      </c>
      <c r="AO352" s="88">
        <f t="shared" si="35"/>
        <v>2</v>
      </c>
    </row>
    <row r="353" spans="1:41">
      <c r="A353" s="88">
        <f t="shared" si="33"/>
        <v>1</v>
      </c>
      <c r="B353" s="89">
        <f t="shared" si="34"/>
        <v>44114</v>
      </c>
      <c r="C353" s="155">
        <f>IFERROR(IF(INDEX(data_wkly!D:D,MATCH($B353,data_wkly!$C:$C,0),1)=0,"",INDEX(data_wkly!D:D,MATCH($B353,data_wkly!$C:$C,0),1)),"")</f>
        <v>83490</v>
      </c>
      <c r="D353" s="21">
        <f>IFERROR(IF(INDEX(data_wkly!E:E,MATCH($B353,data_wkly!$C:$C,0),1)=0,"",INDEX(data_wkly!E:E,MATCH($B353,data_wkly!$C:$C,0),1)),"")</f>
        <v>157.81</v>
      </c>
      <c r="E353" s="21">
        <f>IF(C353="","",IFERROR(INDEX(data_wkly!F:F,MATCH($B353,data_wkly!$C:$C,0),1),""))</f>
        <v>-0.41999999999998749</v>
      </c>
      <c r="F353" s="21">
        <f>IF(E353="","",IFERROR(IF(INDEX(data_wkly!G:G,MATCH($B353,data_wkly!$C:$C,0),1)=0,"",INDEX(data_wkly!G:G,MATCH($B353,data_wkly!$C:$C,0),1)),""))</f>
        <v>153.32000000000002</v>
      </c>
      <c r="G353" s="21">
        <f>IFERROR(IF(INDEX(data_wkly!H:H,MATCH($B353,data_wkly!$C:$C,0),1)=0,"",INDEX(data_wkly!H:H,MATCH($B353,data_wkly!$C:$C,0),1)),"")</f>
        <v>155.06</v>
      </c>
      <c r="H353" s="21">
        <f>IF(C353="","",IFERROR(INDEX(data_wkly!I:I,MATCH($B353,data_wkly!$C:$C,0),1),""))</f>
        <v>-0.40999999999999659</v>
      </c>
      <c r="I353" s="21">
        <f>IF(H353="","",IFERROR(IF(INDEX(data_wkly!J:J,MATCH($B353,data_wkly!$C:$C,0),1)=0,"",INDEX(data_wkly!J:J,MATCH($B353,data_wkly!$C:$C,0),1)),""))</f>
        <v>150.59333333333336</v>
      </c>
      <c r="J353" s="21">
        <f>IFERROR(IF(INDEX(data_wkly!K:K,MATCH($B353,data_wkly!$C:$C,0),1)=0,"",INDEX(data_wkly!K:K,MATCH($B353,data_wkly!$C:$C,0),1)),"")</f>
        <v>86.79</v>
      </c>
      <c r="K353" s="86">
        <f>IFERROR(IF(INDEX(data_wkly!L:L,MATCH($B353,data_wkly!$C:$C,0),1)=0,"",INDEX(data_wkly!L:L,MATCH($B353,data_wkly!$C:$C,0),1)),"")</f>
        <v>11.2</v>
      </c>
      <c r="L353" s="156"/>
      <c r="M353" s="155">
        <f>IFERROR(IF(INDEX(data_wkly!M:M,MATCH($B353,data_wkly!$C:$C,0),1)=0,"",INDEX(data_wkly!M:M,MATCH($B353,data_wkly!$C:$C,0),1)),"")</f>
        <v>84976</v>
      </c>
      <c r="N353" s="21">
        <f>IFERROR(IF(INDEX(data_wkly!N:N,MATCH($B353,data_wkly!$C:$C,0),1)=0,"",INDEX(data_wkly!N:N,MATCH($B353,data_wkly!$C:$C,0),1)),"")</f>
        <v>162.08000000000001</v>
      </c>
      <c r="O353" s="21">
        <f>IF(M353="","",IFERROR(INDEX(data_wkly!O:O,MATCH($B353,data_wkly!$C:$C,0),1),""))</f>
        <v>4.0000000000020464E-2</v>
      </c>
      <c r="P353" s="21">
        <f>IF(M353="","",IFERROR(IF(INDEX(data_wkly!P:P,MATCH($B353,data_wkly!$C:$C,0),1)=0,"",INDEX(data_wkly!P:P,MATCH($B353,data_wkly!$C:$C,0),1)),""))</f>
        <v>156.15666666666667</v>
      </c>
      <c r="Q353" s="21">
        <f>IFERROR(IF(INDEX(data_wkly!Q:Q,MATCH($B353,data_wkly!$C:$C,0),1)=0,"",INDEX(data_wkly!Q:Q,MATCH($B353,data_wkly!$C:$C,0),1)),"")</f>
        <v>159.26</v>
      </c>
      <c r="R353" s="21">
        <f>IF(M353="","",IFERROR(INDEX(data_wkly!R:R,MATCH($B353,data_wkly!$C:$C,0),1),""))</f>
        <v>3.9999999999992042E-2</v>
      </c>
      <c r="S353" s="21">
        <f>IF(M353="","",IFERROR(IF(INDEX(data_wkly!S:S,MATCH($B353,data_wkly!$C:$C,0),1)=0,"",INDEX(data_wkly!S:S,MATCH($B353,data_wkly!$C:$C,0),1)),""))</f>
        <v>153.38</v>
      </c>
      <c r="T353" s="21">
        <f>IFERROR(IF(INDEX(data_wkly!T:T,MATCH($B353,data_wkly!$C:$C,0),1)=0,"",INDEX(data_wkly!T:T,MATCH($B353,data_wkly!$C:$C,0),1)),"")</f>
        <v>87.18</v>
      </c>
      <c r="U353" s="86">
        <f>IFERROR(IF(INDEX(data_wkly!U:U,MATCH($B353,data_wkly!$C:$C,0),1)=0,"",INDEX(data_wkly!U:U,MATCH($B353,data_wkly!$C:$C,0),1)),"")</f>
        <v>11.6</v>
      </c>
      <c r="V353" s="157">
        <f t="shared" si="31"/>
        <v>1</v>
      </c>
      <c r="W353" s="152" t="str">
        <f>IFERROR(IF(INDEX(data_wkly!W:W,MATCH($B353,data_wkly!$C:$C,0),1)=0,"",INDEX(data_wkly!W:W,MATCH($B353,data_wkly!$C:$C,0),1)),"")</f>
        <v>na</v>
      </c>
      <c r="X353" s="21" t="str">
        <f>IFERROR(IF(INDEX(data_wkly!X:X,MATCH($B353,data_wkly!$C:$C,0),1)=0,"",INDEX(data_wkly!X:X,MATCH($B353,data_wkly!$C:$C,0),1)),"")</f>
        <v>na</v>
      </c>
      <c r="Y353" s="21">
        <f>IFERROR(IF(INDEX(data_wkly!Y:Y,MATCH($B353,data_wkly!$C:$C,0),1)=0,"",INDEX(data_wkly!Y:Y,MATCH($B353,data_wkly!$C:$C,0),1)),"")</f>
        <v>128.08000000000001</v>
      </c>
      <c r="Z353" s="21">
        <f>IFERROR(IF(INDEX(data_wkly!Z:Z,MATCH($B353,data_wkly!$C:$C,0),1)=0,"",INDEX(data_wkly!Z:Z,MATCH($B353,data_wkly!$C:$C,0),1)),"")</f>
        <v>-0.25999999999999091</v>
      </c>
      <c r="AA353" s="152" t="str">
        <f>IFERROR(IF(INDEX(data_wkly!AA:AA,MATCH($B353,data_wkly!$C:$C,0),1)=0,"",INDEX(data_wkly!AA:AA,MATCH($B353,data_wkly!$C:$C,0),1)),"")</f>
        <v>na</v>
      </c>
      <c r="AB353" s="21" t="str">
        <f>IFERROR(IF(INDEX(data_wkly!AB:AB,MATCH($B353,data_wkly!$C:$C,0),1)=0,"",INDEX(data_wkly!AB:AB,MATCH($B353,data_wkly!$C:$C,0),1)),"")</f>
        <v>na</v>
      </c>
      <c r="AC353" s="21">
        <f>IFERROR(IF(INDEX(data_wkly!AC:AC,MATCH($B353,data_wkly!$C:$C,0),1)=0,"",INDEX(data_wkly!AC:AC,MATCH($B353,data_wkly!$C:$C,0),1)),"")</f>
        <v>135.5</v>
      </c>
      <c r="AD353" s="21">
        <f>IFERROR(IF(INDEX(data_wkly!AD:AD,MATCH($B353,data_wkly!$C:$C,0),1)=0,"",INDEX(data_wkly!AD:AD,MATCH($B353,data_wkly!$C:$C,0),1)),"")</f>
        <v>-0.31000000000000227</v>
      </c>
      <c r="AE353" s="157">
        <f t="shared" si="32"/>
        <v>1</v>
      </c>
      <c r="AF353" s="154" t="str">
        <f>IFERROR(IF(INDEX(data_wkly!AF:AF,MATCH($B353,data_wkly!$C:$C,0),1)=0,"",INDEX(data_wkly!AF:AF,MATCH($B353,data_wkly!$C:$C,0),1)),"")</f>
        <v/>
      </c>
      <c r="AG353" s="153" t="str">
        <f>IFERROR(IF(AF353="","",INDEX(data_wkly!AG:AG,MATCH($B353,data_wkly!$C:$C,0),1)),"")</f>
        <v/>
      </c>
      <c r="AH353" s="153" t="str">
        <f>IFERROR(IF(INDEX(data_wkly!AH:AH,MATCH($B353,data_wkly!$C:$C,0),1)=0,"",INDEX(data_wkly!AH:AH,MATCH($B353,data_wkly!$C:$C,0),1)),"")</f>
        <v/>
      </c>
      <c r="AI353" s="153" t="str">
        <f>IFERROR(IF(INDEX(data_wkly!AI:AI,MATCH($B353,data_wkly!$C:$C,0),1)=0,"",INDEX(data_wkly!AI:AI,MATCH($B353,data_wkly!$C:$C,0),1)),"")</f>
        <v/>
      </c>
      <c r="AJ353" s="153" t="str">
        <f>IFERROR(IF(AI353="","",INDEX(data_wkly!AJ:AJ,MATCH($B353,data_wkly!$C:$C,0),1)),"")</f>
        <v/>
      </c>
      <c r="AK353" s="153" t="str">
        <f>IFERROR(IF(INDEX(data_wkly!AK:AK,MATCH($B353,data_wkly!$C:$C,0),1)=0,"",INDEX(data_wkly!AK:AK,MATCH($B353,data_wkly!$C:$C,0),1)),"")</f>
        <v/>
      </c>
      <c r="AL353" s="153" t="str">
        <f>IFERROR(IF(INDEX(data_wkly!AL:AL,MATCH($B353,data_wkly!$C:$C,0),1)=0,"",INDEX(data_wkly!AL:AL,MATCH($B353,data_wkly!$C:$C,0),1)),"")</f>
        <v/>
      </c>
      <c r="AM353" s="183" t="str">
        <f>IFERROR(IF(INDEX(data_wkly!AM:AM,MATCH($B353,data_wkly!$C:$C,0),1)=0,"",INDEX(data_wkly!AM:AM,MATCH($B353,data_wkly!$C:$C,0),1)),"")</f>
        <v/>
      </c>
      <c r="AN353" s="41" t="str">
        <f t="shared" si="30"/>
        <v/>
      </c>
      <c r="AO353" s="88">
        <f t="shared" si="35"/>
        <v>1</v>
      </c>
    </row>
    <row r="354" spans="1:41">
      <c r="A354" s="88">
        <f t="shared" si="33"/>
        <v>2</v>
      </c>
      <c r="B354" s="89">
        <f t="shared" si="34"/>
        <v>44121</v>
      </c>
      <c r="C354" s="155">
        <f>IFERROR(IF(INDEX(data_wkly!D:D,MATCH($B354,data_wkly!$C:$C,0),1)=0,"",INDEX(data_wkly!D:D,MATCH($B354,data_wkly!$C:$C,0),1)),"")</f>
        <v>83075</v>
      </c>
      <c r="D354" s="21">
        <f>IFERROR(IF(INDEX(data_wkly!E:E,MATCH($B354,data_wkly!$C:$C,0),1)=0,"",INDEX(data_wkly!E:E,MATCH($B354,data_wkly!$C:$C,0),1)),"")</f>
        <v>157.63999999999999</v>
      </c>
      <c r="E354" s="21">
        <f>IF(C354="","",IFERROR(INDEX(data_wkly!F:F,MATCH($B354,data_wkly!$C:$C,0),1),""))</f>
        <v>-0.17000000000001592</v>
      </c>
      <c r="F354" s="21">
        <f>IF(E354="","",IFERROR(IF(INDEX(data_wkly!G:G,MATCH($B354,data_wkly!$C:$C,0),1)=0,"",INDEX(data_wkly!G:G,MATCH($B354,data_wkly!$C:$C,0),1)),""))</f>
        <v>153.11999999999998</v>
      </c>
      <c r="G354" s="21">
        <f>IFERROR(IF(INDEX(data_wkly!H:H,MATCH($B354,data_wkly!$C:$C,0),1)=0,"",INDEX(data_wkly!H:H,MATCH($B354,data_wkly!$C:$C,0),1)),"")</f>
        <v>154.88</v>
      </c>
      <c r="H354" s="21">
        <f>IF(C354="","",IFERROR(INDEX(data_wkly!I:I,MATCH($B354,data_wkly!$C:$C,0),1),""))</f>
        <v>-0.18000000000000682</v>
      </c>
      <c r="I354" s="21">
        <f>IF(H354="","",IFERROR(IF(INDEX(data_wkly!J:J,MATCH($B354,data_wkly!$C:$C,0),1)=0,"",INDEX(data_wkly!J:J,MATCH($B354,data_wkly!$C:$C,0),1)),""))</f>
        <v>150.38666666666666</v>
      </c>
      <c r="J354" s="21">
        <f>IFERROR(IF(INDEX(data_wkly!K:K,MATCH($B354,data_wkly!$C:$C,0),1)=0,"",INDEX(data_wkly!K:K,MATCH($B354,data_wkly!$C:$C,0),1)),"")</f>
        <v>86.62</v>
      </c>
      <c r="K354" s="86">
        <f>IFERROR(IF(INDEX(data_wkly!L:L,MATCH($B354,data_wkly!$C:$C,0),1)=0,"",INDEX(data_wkly!L:L,MATCH($B354,data_wkly!$C:$C,0),1)),"")</f>
        <v>11.4</v>
      </c>
      <c r="L354" s="156"/>
      <c r="M354" s="155">
        <f>IFERROR(IF(INDEX(data_wkly!M:M,MATCH($B354,data_wkly!$C:$C,0),1)=0,"",INDEX(data_wkly!M:M,MATCH($B354,data_wkly!$C:$C,0),1)),"")</f>
        <v>87261</v>
      </c>
      <c r="N354" s="21">
        <f>IFERROR(IF(INDEX(data_wkly!N:N,MATCH($B354,data_wkly!$C:$C,0),1)=0,"",INDEX(data_wkly!N:N,MATCH($B354,data_wkly!$C:$C,0),1)),"")</f>
        <v>161.5</v>
      </c>
      <c r="O354" s="21">
        <f>IF(M354="","",IFERROR(INDEX(data_wkly!O:O,MATCH($B354,data_wkly!$C:$C,0),1),""))</f>
        <v>-0.58000000000001251</v>
      </c>
      <c r="P354" s="21">
        <f>IF(M354="","",IFERROR(IF(INDEX(data_wkly!P:P,MATCH($B354,data_wkly!$C:$C,0),1)=0,"",INDEX(data_wkly!P:P,MATCH($B354,data_wkly!$C:$C,0),1)),""))</f>
        <v>155.96</v>
      </c>
      <c r="Q354" s="21">
        <f>IFERROR(IF(INDEX(data_wkly!Q:Q,MATCH($B354,data_wkly!$C:$C,0),1)=0,"",INDEX(data_wkly!Q:Q,MATCH($B354,data_wkly!$C:$C,0),1)),"")</f>
        <v>158.69</v>
      </c>
      <c r="R354" s="21">
        <f>IF(M354="","",IFERROR(INDEX(data_wkly!R:R,MATCH($B354,data_wkly!$C:$C,0),1),""))</f>
        <v>-0.56999999999999318</v>
      </c>
      <c r="S354" s="21">
        <f>IF(M354="","",IFERROR(IF(INDEX(data_wkly!S:S,MATCH($B354,data_wkly!$C:$C,0),1)=0,"",INDEX(data_wkly!S:S,MATCH($B354,data_wkly!$C:$C,0),1)),""))</f>
        <v>153.19333333333336</v>
      </c>
      <c r="T354" s="21">
        <f>IFERROR(IF(INDEX(data_wkly!T:T,MATCH($B354,data_wkly!$C:$C,0),1)=0,"",INDEX(data_wkly!T:T,MATCH($B354,data_wkly!$C:$C,0),1)),"")</f>
        <v>86.82</v>
      </c>
      <c r="U354" s="86">
        <f>IFERROR(IF(INDEX(data_wkly!U:U,MATCH($B354,data_wkly!$C:$C,0),1)=0,"",INDEX(data_wkly!U:U,MATCH($B354,data_wkly!$C:$C,0),1)),"")</f>
        <v>11.7</v>
      </c>
      <c r="V354" s="157">
        <f t="shared" si="31"/>
        <v>2</v>
      </c>
      <c r="W354" s="152" t="str">
        <f>IFERROR(IF(INDEX(data_wkly!W:W,MATCH($B354,data_wkly!$C:$C,0),1)=0,"",INDEX(data_wkly!W:W,MATCH($B354,data_wkly!$C:$C,0),1)),"")</f>
        <v>na</v>
      </c>
      <c r="X354" s="21" t="str">
        <f>IFERROR(IF(INDEX(data_wkly!X:X,MATCH($B354,data_wkly!$C:$C,0),1)=0,"",INDEX(data_wkly!X:X,MATCH($B354,data_wkly!$C:$C,0),1)),"")</f>
        <v>na</v>
      </c>
      <c r="Y354" s="21">
        <f>IFERROR(IF(INDEX(data_wkly!Y:Y,MATCH($B354,data_wkly!$C:$C,0),1)=0,"",INDEX(data_wkly!Y:Y,MATCH($B354,data_wkly!$C:$C,0),1)),"")</f>
        <v>127.4</v>
      </c>
      <c r="Z354" s="21">
        <f>IFERROR(IF(INDEX(data_wkly!Z:Z,MATCH($B354,data_wkly!$C:$C,0),1)=0,"",INDEX(data_wkly!Z:Z,MATCH($B354,data_wkly!$C:$C,0),1)),"")</f>
        <v>-0.68000000000000682</v>
      </c>
      <c r="AA354" s="152" t="str">
        <f>IFERROR(IF(INDEX(data_wkly!AA:AA,MATCH($B354,data_wkly!$C:$C,0),1)=0,"",INDEX(data_wkly!AA:AA,MATCH($B354,data_wkly!$C:$C,0),1)),"")</f>
        <v>na</v>
      </c>
      <c r="AB354" s="21" t="str">
        <f>IFERROR(IF(INDEX(data_wkly!AB:AB,MATCH($B354,data_wkly!$C:$C,0),1)=0,"",INDEX(data_wkly!AB:AB,MATCH($B354,data_wkly!$C:$C,0),1)),"")</f>
        <v>na</v>
      </c>
      <c r="AC354" s="21">
        <f>IFERROR(IF(INDEX(data_wkly!AC:AC,MATCH($B354,data_wkly!$C:$C,0),1)=0,"",INDEX(data_wkly!AC:AC,MATCH($B354,data_wkly!$C:$C,0),1)),"")</f>
        <v>134.84</v>
      </c>
      <c r="AD354" s="21">
        <f>IFERROR(IF(INDEX(data_wkly!AD:AD,MATCH($B354,data_wkly!$C:$C,0),1)=0,"",INDEX(data_wkly!AD:AD,MATCH($B354,data_wkly!$C:$C,0),1)),"")</f>
        <v>-0.65999999999999659</v>
      </c>
      <c r="AE354" s="157">
        <f t="shared" si="32"/>
        <v>2</v>
      </c>
      <c r="AF354" s="154" t="str">
        <f>IFERROR(IF(INDEX(data_wkly!AF:AF,MATCH($B354,data_wkly!$C:$C,0),1)=0,"",INDEX(data_wkly!AF:AF,MATCH($B354,data_wkly!$C:$C,0),1)),"")</f>
        <v/>
      </c>
      <c r="AG354" s="153" t="str">
        <f>IFERROR(IF(AF354="","",INDEX(data_wkly!AG:AG,MATCH($B354,data_wkly!$C:$C,0),1)),"")</f>
        <v/>
      </c>
      <c r="AH354" s="153" t="str">
        <f>IFERROR(IF(INDEX(data_wkly!AH:AH,MATCH($B354,data_wkly!$C:$C,0),1)=0,"",INDEX(data_wkly!AH:AH,MATCH($B354,data_wkly!$C:$C,0),1)),"")</f>
        <v/>
      </c>
      <c r="AI354" s="153" t="str">
        <f>IFERROR(IF(INDEX(data_wkly!AI:AI,MATCH($B354,data_wkly!$C:$C,0),1)=0,"",INDEX(data_wkly!AI:AI,MATCH($B354,data_wkly!$C:$C,0),1)),"")</f>
        <v/>
      </c>
      <c r="AJ354" s="153" t="str">
        <f>IFERROR(IF(AI354="","",INDEX(data_wkly!AJ:AJ,MATCH($B354,data_wkly!$C:$C,0),1)),"")</f>
        <v/>
      </c>
      <c r="AK354" s="153" t="str">
        <f>IFERROR(IF(INDEX(data_wkly!AK:AK,MATCH($B354,data_wkly!$C:$C,0),1)=0,"",INDEX(data_wkly!AK:AK,MATCH($B354,data_wkly!$C:$C,0),1)),"")</f>
        <v/>
      </c>
      <c r="AL354" s="153" t="str">
        <f>IFERROR(IF(INDEX(data_wkly!AL:AL,MATCH($B354,data_wkly!$C:$C,0),1)=0,"",INDEX(data_wkly!AL:AL,MATCH($B354,data_wkly!$C:$C,0),1)),"")</f>
        <v/>
      </c>
      <c r="AM354" s="183" t="str">
        <f>IFERROR(IF(INDEX(data_wkly!AM:AM,MATCH($B354,data_wkly!$C:$C,0),1)=0,"",INDEX(data_wkly!AM:AM,MATCH($B354,data_wkly!$C:$C,0),1)),"")</f>
        <v/>
      </c>
      <c r="AN354" s="41" t="str">
        <f t="shared" si="30"/>
        <v/>
      </c>
      <c r="AO354" s="88">
        <f t="shared" si="35"/>
        <v>2</v>
      </c>
    </row>
    <row r="355" spans="1:41">
      <c r="A355" s="88">
        <f t="shared" si="33"/>
        <v>1</v>
      </c>
      <c r="B355" s="89">
        <f t="shared" si="34"/>
        <v>44128</v>
      </c>
      <c r="C355" s="155">
        <f>IFERROR(IF(INDEX(data_wkly!D:D,MATCH($B355,data_wkly!$C:$C,0),1)=0,"",INDEX(data_wkly!D:D,MATCH($B355,data_wkly!$C:$C,0),1)),"")</f>
        <v>84055</v>
      </c>
      <c r="D355" s="21">
        <f>IFERROR(IF(INDEX(data_wkly!E:E,MATCH($B355,data_wkly!$C:$C,0),1)=0,"",INDEX(data_wkly!E:E,MATCH($B355,data_wkly!$C:$C,0),1)),"")</f>
        <v>156.61000000000001</v>
      </c>
      <c r="E355" s="21">
        <f>IF(C355="","",IFERROR(INDEX(data_wkly!F:F,MATCH($B355,data_wkly!$C:$C,0),1),""))</f>
        <v>-1.0299999999999727</v>
      </c>
      <c r="F355" s="21">
        <f>IF(E355="","",IFERROR(IF(INDEX(data_wkly!G:G,MATCH($B355,data_wkly!$C:$C,0),1)=0,"",INDEX(data_wkly!G:G,MATCH($B355,data_wkly!$C:$C,0),1)),""))</f>
        <v>152.66333333333333</v>
      </c>
      <c r="G355" s="21">
        <f>IFERROR(IF(INDEX(data_wkly!H:H,MATCH($B355,data_wkly!$C:$C,0),1)=0,"",INDEX(data_wkly!H:H,MATCH($B355,data_wkly!$C:$C,0),1)),"")</f>
        <v>153.87</v>
      </c>
      <c r="H355" s="21">
        <f>IF(C355="","",IFERROR(INDEX(data_wkly!I:I,MATCH($B355,data_wkly!$C:$C,0),1),""))</f>
        <v>-1.0099999999999909</v>
      </c>
      <c r="I355" s="21">
        <f>IF(H355="","",IFERROR(IF(INDEX(data_wkly!J:J,MATCH($B355,data_wkly!$C:$C,0),1)=0,"",INDEX(data_wkly!J:J,MATCH($B355,data_wkly!$C:$C,0),1)),""))</f>
        <v>149.94666666666669</v>
      </c>
      <c r="J355" s="21">
        <f>IFERROR(IF(INDEX(data_wkly!K:K,MATCH($B355,data_wkly!$C:$C,0),1)=0,"",INDEX(data_wkly!K:K,MATCH($B355,data_wkly!$C:$C,0),1)),"")</f>
        <v>86.78</v>
      </c>
      <c r="K355" s="86">
        <f>IFERROR(IF(INDEX(data_wkly!L:L,MATCH($B355,data_wkly!$C:$C,0),1)=0,"",INDEX(data_wkly!L:L,MATCH($B355,data_wkly!$C:$C,0),1)),"")</f>
        <v>11.3</v>
      </c>
      <c r="L355" s="156"/>
      <c r="M355" s="155">
        <f>IFERROR(IF(INDEX(data_wkly!M:M,MATCH($B355,data_wkly!$C:$C,0),1)=0,"",INDEX(data_wkly!M:M,MATCH($B355,data_wkly!$C:$C,0),1)),"")</f>
        <v>86077</v>
      </c>
      <c r="N355" s="21">
        <f>IFERROR(IF(INDEX(data_wkly!N:N,MATCH($B355,data_wkly!$C:$C,0),1)=0,"",INDEX(data_wkly!N:N,MATCH($B355,data_wkly!$C:$C,0),1)),"")</f>
        <v>161.25</v>
      </c>
      <c r="O355" s="21">
        <f>IF(M355="","",IFERROR(INDEX(data_wkly!O:O,MATCH($B355,data_wkly!$C:$C,0),1),""))</f>
        <v>-0.25</v>
      </c>
      <c r="P355" s="21">
        <f>IF(M355="","",IFERROR(IF(INDEX(data_wkly!P:P,MATCH($B355,data_wkly!$C:$C,0),1)=0,"",INDEX(data_wkly!P:P,MATCH($B355,data_wkly!$C:$C,0),1)),""))</f>
        <v>155.61333333333332</v>
      </c>
      <c r="Q355" s="21">
        <f>IFERROR(IF(INDEX(data_wkly!Q:Q,MATCH($B355,data_wkly!$C:$C,0),1)=0,"",INDEX(data_wkly!Q:Q,MATCH($B355,data_wkly!$C:$C,0),1)),"")</f>
        <v>158.44</v>
      </c>
      <c r="R355" s="21">
        <f>IF(M355="","",IFERROR(INDEX(data_wkly!R:R,MATCH($B355,data_wkly!$C:$C,0),1),""))</f>
        <v>-0.25</v>
      </c>
      <c r="S355" s="21">
        <f>IF(M355="","",IFERROR(IF(INDEX(data_wkly!S:S,MATCH($B355,data_wkly!$C:$C,0),1)=0,"",INDEX(data_wkly!S:S,MATCH($B355,data_wkly!$C:$C,0),1)),""))</f>
        <v>152.85999999999999</v>
      </c>
      <c r="T355" s="21">
        <f>IFERROR(IF(INDEX(data_wkly!T:T,MATCH($B355,data_wkly!$C:$C,0),1)=0,"",INDEX(data_wkly!T:T,MATCH($B355,data_wkly!$C:$C,0),1)),"")</f>
        <v>86.88</v>
      </c>
      <c r="U355" s="86">
        <f>IFERROR(IF(INDEX(data_wkly!U:U,MATCH($B355,data_wkly!$C:$C,0),1)=0,"",INDEX(data_wkly!U:U,MATCH($B355,data_wkly!$C:$C,0),1)),"")</f>
        <v>11.7</v>
      </c>
      <c r="V355" s="157">
        <f t="shared" si="31"/>
        <v>1</v>
      </c>
      <c r="W355" s="152" t="str">
        <f>IFERROR(IF(INDEX(data_wkly!W:W,MATCH($B355,data_wkly!$C:$C,0),1)=0,"",INDEX(data_wkly!W:W,MATCH($B355,data_wkly!$C:$C,0),1)),"")</f>
        <v>na</v>
      </c>
      <c r="X355" s="21" t="str">
        <f>IFERROR(IF(INDEX(data_wkly!X:X,MATCH($B355,data_wkly!$C:$C,0),1)=0,"",INDEX(data_wkly!X:X,MATCH($B355,data_wkly!$C:$C,0),1)),"")</f>
        <v>na</v>
      </c>
      <c r="Y355" s="21">
        <f>IFERROR(IF(INDEX(data_wkly!Y:Y,MATCH($B355,data_wkly!$C:$C,0),1)=0,"",INDEX(data_wkly!Y:Y,MATCH($B355,data_wkly!$C:$C,0),1)),"")</f>
        <v>126.71</v>
      </c>
      <c r="Z355" s="21">
        <f>IFERROR(IF(INDEX(data_wkly!Z:Z,MATCH($B355,data_wkly!$C:$C,0),1)=0,"",INDEX(data_wkly!Z:Z,MATCH($B355,data_wkly!$C:$C,0),1)),"")</f>
        <v>-0.69000000000001194</v>
      </c>
      <c r="AA355" s="152" t="str">
        <f>IFERROR(IF(INDEX(data_wkly!AA:AA,MATCH($B355,data_wkly!$C:$C,0),1)=0,"",INDEX(data_wkly!AA:AA,MATCH($B355,data_wkly!$C:$C,0),1)),"")</f>
        <v>na</v>
      </c>
      <c r="AB355" s="21" t="str">
        <f>IFERROR(IF(INDEX(data_wkly!AB:AB,MATCH($B355,data_wkly!$C:$C,0),1)=0,"",INDEX(data_wkly!AB:AB,MATCH($B355,data_wkly!$C:$C,0),1)),"")</f>
        <v>na</v>
      </c>
      <c r="AC355" s="21">
        <f>IFERROR(IF(INDEX(data_wkly!AC:AC,MATCH($B355,data_wkly!$C:$C,0),1)=0,"",INDEX(data_wkly!AC:AC,MATCH($B355,data_wkly!$C:$C,0),1)),"")</f>
        <v>134.6</v>
      </c>
      <c r="AD355" s="21">
        <f>IFERROR(IF(INDEX(data_wkly!AD:AD,MATCH($B355,data_wkly!$C:$C,0),1)=0,"",INDEX(data_wkly!AD:AD,MATCH($B355,data_wkly!$C:$C,0),1)),"")</f>
        <v>-0.24000000000000909</v>
      </c>
      <c r="AE355" s="157">
        <f t="shared" si="32"/>
        <v>1</v>
      </c>
      <c r="AF355" s="154" t="str">
        <f>IFERROR(IF(INDEX(data_wkly!AF:AF,MATCH($B355,data_wkly!$C:$C,0),1)=0,"",INDEX(data_wkly!AF:AF,MATCH($B355,data_wkly!$C:$C,0),1)),"")</f>
        <v/>
      </c>
      <c r="AG355" s="153" t="str">
        <f>IFERROR(IF(AF355="","",INDEX(data_wkly!AG:AG,MATCH($B355,data_wkly!$C:$C,0),1)),"")</f>
        <v/>
      </c>
      <c r="AH355" s="153" t="str">
        <f>IFERROR(IF(INDEX(data_wkly!AH:AH,MATCH($B355,data_wkly!$C:$C,0),1)=0,"",INDEX(data_wkly!AH:AH,MATCH($B355,data_wkly!$C:$C,0),1)),"")</f>
        <v/>
      </c>
      <c r="AI355" s="153" t="str">
        <f>IFERROR(IF(INDEX(data_wkly!AI:AI,MATCH($B355,data_wkly!$C:$C,0),1)=0,"",INDEX(data_wkly!AI:AI,MATCH($B355,data_wkly!$C:$C,0),1)),"")</f>
        <v/>
      </c>
      <c r="AJ355" s="153" t="str">
        <f>IFERROR(IF(AI355="","",INDEX(data_wkly!AJ:AJ,MATCH($B355,data_wkly!$C:$C,0),1)),"")</f>
        <v/>
      </c>
      <c r="AK355" s="153" t="str">
        <f>IFERROR(IF(INDEX(data_wkly!AK:AK,MATCH($B355,data_wkly!$C:$C,0),1)=0,"",INDEX(data_wkly!AK:AK,MATCH($B355,data_wkly!$C:$C,0),1)),"")</f>
        <v/>
      </c>
      <c r="AL355" s="153" t="str">
        <f>IFERROR(IF(INDEX(data_wkly!AL:AL,MATCH($B355,data_wkly!$C:$C,0),1)=0,"",INDEX(data_wkly!AL:AL,MATCH($B355,data_wkly!$C:$C,0),1)),"")</f>
        <v/>
      </c>
      <c r="AM355" s="183" t="str">
        <f>IFERROR(IF(INDEX(data_wkly!AM:AM,MATCH($B355,data_wkly!$C:$C,0),1)=0,"",INDEX(data_wkly!AM:AM,MATCH($B355,data_wkly!$C:$C,0),1)),"")</f>
        <v/>
      </c>
      <c r="AN355" s="41" t="str">
        <f t="shared" si="30"/>
        <v/>
      </c>
      <c r="AO355" s="88">
        <f t="shared" si="35"/>
        <v>1</v>
      </c>
    </row>
    <row r="356" spans="1:41">
      <c r="A356" s="88">
        <f t="shared" si="33"/>
        <v>2</v>
      </c>
      <c r="B356" s="89">
        <f t="shared" si="34"/>
        <v>44135</v>
      </c>
      <c r="C356" s="155">
        <f>IFERROR(IF(INDEX(data_wkly!D:D,MATCH($B356,data_wkly!$C:$C,0),1)=0,"",INDEX(data_wkly!D:D,MATCH($B356,data_wkly!$C:$C,0),1)),"")</f>
        <v>78236</v>
      </c>
      <c r="D356" s="21">
        <f>IFERROR(IF(INDEX(data_wkly!E:E,MATCH($B356,data_wkly!$C:$C,0),1)=0,"",INDEX(data_wkly!E:E,MATCH($B356,data_wkly!$C:$C,0),1)),"")</f>
        <v>156.13999999999999</v>
      </c>
      <c r="E356" s="21">
        <f>IF(C356="","",IFERROR(INDEX(data_wkly!F:F,MATCH($B356,data_wkly!$C:$C,0),1),""))</f>
        <v>-0.47000000000002728</v>
      </c>
      <c r="F356" s="21">
        <f>IF(E356="","",IFERROR(IF(INDEX(data_wkly!G:G,MATCH($B356,data_wkly!$C:$C,0),1)=0,"",INDEX(data_wkly!G:G,MATCH($B356,data_wkly!$C:$C,0),1)),""))</f>
        <v>152.4</v>
      </c>
      <c r="G356" s="21">
        <f>IFERROR(IF(INDEX(data_wkly!H:H,MATCH($B356,data_wkly!$C:$C,0),1)=0,"",INDEX(data_wkly!H:H,MATCH($B356,data_wkly!$C:$C,0),1)),"")</f>
        <v>153.41999999999999</v>
      </c>
      <c r="H356" s="21">
        <f>IF(C356="","",IFERROR(INDEX(data_wkly!I:I,MATCH($B356,data_wkly!$C:$C,0),1),""))</f>
        <v>-0.45000000000001705</v>
      </c>
      <c r="I356" s="21">
        <f>IF(H356="","",IFERROR(IF(INDEX(data_wkly!J:J,MATCH($B356,data_wkly!$C:$C,0),1)=0,"",INDEX(data_wkly!J:J,MATCH($B356,data_wkly!$C:$C,0),1)),""))</f>
        <v>149.67999999999998</v>
      </c>
      <c r="J356" s="21">
        <f>IFERROR(IF(INDEX(data_wkly!K:K,MATCH($B356,data_wkly!$C:$C,0),1)=0,"",INDEX(data_wkly!K:K,MATCH($B356,data_wkly!$C:$C,0),1)),"")</f>
        <v>87.19</v>
      </c>
      <c r="K356" s="86">
        <f>IFERROR(IF(INDEX(data_wkly!L:L,MATCH($B356,data_wkly!$C:$C,0),1)=0,"",INDEX(data_wkly!L:L,MATCH($B356,data_wkly!$C:$C,0),1)),"")</f>
        <v>11.4</v>
      </c>
      <c r="L356" s="156"/>
      <c r="M356" s="155">
        <f>IFERROR(IF(INDEX(data_wkly!M:M,MATCH($B356,data_wkly!$C:$C,0),1)=0,"",INDEX(data_wkly!M:M,MATCH($B356,data_wkly!$C:$C,0),1)),"")</f>
        <v>80373</v>
      </c>
      <c r="N356" s="21">
        <f>IFERROR(IF(INDEX(data_wkly!N:N,MATCH($B356,data_wkly!$C:$C,0),1)=0,"",INDEX(data_wkly!N:N,MATCH($B356,data_wkly!$C:$C,0),1)),"")</f>
        <v>160.53</v>
      </c>
      <c r="O356" s="21">
        <f>IF(M356="","",IFERROR(INDEX(data_wkly!O:O,MATCH($B356,data_wkly!$C:$C,0),1),""))</f>
        <v>-0.71999999999999886</v>
      </c>
      <c r="P356" s="21">
        <f>IF(M356="","",IFERROR(IF(INDEX(data_wkly!P:P,MATCH($B356,data_wkly!$C:$C,0),1)=0,"",INDEX(data_wkly!P:P,MATCH($B356,data_wkly!$C:$C,0),1)),""))</f>
        <v>155.22333333333333</v>
      </c>
      <c r="Q356" s="21">
        <f>IFERROR(IF(INDEX(data_wkly!Q:Q,MATCH($B356,data_wkly!$C:$C,0),1)=0,"",INDEX(data_wkly!Q:Q,MATCH($B356,data_wkly!$C:$C,0),1)),"")</f>
        <v>157.75</v>
      </c>
      <c r="R356" s="21">
        <f>IF(M356="","",IFERROR(INDEX(data_wkly!R:R,MATCH($B356,data_wkly!$C:$C,0),1),""))</f>
        <v>-0.68999999999999773</v>
      </c>
      <c r="S356" s="21">
        <f>IF(M356="","",IFERROR(IF(INDEX(data_wkly!S:S,MATCH($B356,data_wkly!$C:$C,0),1)=0,"",INDEX(data_wkly!S:S,MATCH($B356,data_wkly!$C:$C,0),1)),""))</f>
        <v>152.47</v>
      </c>
      <c r="T356" s="21">
        <f>IFERROR(IF(INDEX(data_wkly!T:T,MATCH($B356,data_wkly!$C:$C,0),1)=0,"",INDEX(data_wkly!T:T,MATCH($B356,data_wkly!$C:$C,0),1)),"")</f>
        <v>87.02</v>
      </c>
      <c r="U356" s="86">
        <f>IFERROR(IF(INDEX(data_wkly!U:U,MATCH($B356,data_wkly!$C:$C,0),1)=0,"",INDEX(data_wkly!U:U,MATCH($B356,data_wkly!$C:$C,0),1)),"")</f>
        <v>11.8</v>
      </c>
      <c r="V356" s="157">
        <f t="shared" si="31"/>
        <v>2</v>
      </c>
      <c r="W356" s="152" t="str">
        <f>IFERROR(IF(INDEX(data_wkly!W:W,MATCH($B356,data_wkly!$C:$C,0),1)=0,"",INDEX(data_wkly!W:W,MATCH($B356,data_wkly!$C:$C,0),1)),"")</f>
        <v>na</v>
      </c>
      <c r="X356" s="21" t="str">
        <f>IFERROR(IF(INDEX(data_wkly!X:X,MATCH($B356,data_wkly!$C:$C,0),1)=0,"",INDEX(data_wkly!X:X,MATCH($B356,data_wkly!$C:$C,0),1)),"")</f>
        <v>na</v>
      </c>
      <c r="Y356" s="21">
        <f>IFERROR(IF(INDEX(data_wkly!Y:Y,MATCH($B356,data_wkly!$C:$C,0),1)=0,"",INDEX(data_wkly!Y:Y,MATCH($B356,data_wkly!$C:$C,0),1)),"")</f>
        <v>126.16</v>
      </c>
      <c r="Z356" s="21">
        <f>IFERROR(IF(INDEX(data_wkly!Z:Z,MATCH($B356,data_wkly!$C:$C,0),1)=0,"",INDEX(data_wkly!Z:Z,MATCH($B356,data_wkly!$C:$C,0),1)),"")</f>
        <v>-0.54999999999999716</v>
      </c>
      <c r="AA356" s="152" t="str">
        <f>IFERROR(IF(INDEX(data_wkly!AA:AA,MATCH($B356,data_wkly!$C:$C,0),1)=0,"",INDEX(data_wkly!AA:AA,MATCH($B356,data_wkly!$C:$C,0),1)),"")</f>
        <v>na</v>
      </c>
      <c r="AB356" s="21" t="str">
        <f>IFERROR(IF(INDEX(data_wkly!AB:AB,MATCH($B356,data_wkly!$C:$C,0),1)=0,"",INDEX(data_wkly!AB:AB,MATCH($B356,data_wkly!$C:$C,0),1)),"")</f>
        <v>na</v>
      </c>
      <c r="AC356" s="21">
        <f>IFERROR(IF(INDEX(data_wkly!AC:AC,MATCH($B356,data_wkly!$C:$C,0),1)=0,"",INDEX(data_wkly!AC:AC,MATCH($B356,data_wkly!$C:$C,0),1)),"")</f>
        <v>133.75</v>
      </c>
      <c r="AD356" s="21">
        <f>IFERROR(IF(INDEX(data_wkly!AD:AD,MATCH($B356,data_wkly!$C:$C,0),1)=0,"",INDEX(data_wkly!AD:AD,MATCH($B356,data_wkly!$C:$C,0),1)),"")</f>
        <v>-0.84999999999999432</v>
      </c>
      <c r="AE356" s="157">
        <f t="shared" si="32"/>
        <v>2</v>
      </c>
      <c r="AF356" s="154" t="str">
        <f>IFERROR(IF(INDEX(data_wkly!AF:AF,MATCH($B356,data_wkly!$C:$C,0),1)=0,"",INDEX(data_wkly!AF:AF,MATCH($B356,data_wkly!$C:$C,0),1)),"")</f>
        <v/>
      </c>
      <c r="AG356" s="153" t="str">
        <f>IFERROR(IF(AF356="","",INDEX(data_wkly!AG:AG,MATCH($B356,data_wkly!$C:$C,0),1)),"")</f>
        <v/>
      </c>
      <c r="AH356" s="153" t="str">
        <f>IFERROR(IF(INDEX(data_wkly!AH:AH,MATCH($B356,data_wkly!$C:$C,0),1)=0,"",INDEX(data_wkly!AH:AH,MATCH($B356,data_wkly!$C:$C,0),1)),"")</f>
        <v/>
      </c>
      <c r="AI356" s="153" t="str">
        <f>IFERROR(IF(INDEX(data_wkly!AI:AI,MATCH($B356,data_wkly!$C:$C,0),1)=0,"",INDEX(data_wkly!AI:AI,MATCH($B356,data_wkly!$C:$C,0),1)),"")</f>
        <v/>
      </c>
      <c r="AJ356" s="153" t="str">
        <f>IFERROR(IF(AI356="","",INDEX(data_wkly!AJ:AJ,MATCH($B356,data_wkly!$C:$C,0),1)),"")</f>
        <v/>
      </c>
      <c r="AK356" s="153" t="str">
        <f>IFERROR(IF(INDEX(data_wkly!AK:AK,MATCH($B356,data_wkly!$C:$C,0),1)=0,"",INDEX(data_wkly!AK:AK,MATCH($B356,data_wkly!$C:$C,0),1)),"")</f>
        <v/>
      </c>
      <c r="AL356" s="153" t="str">
        <f>IFERROR(IF(INDEX(data_wkly!AL:AL,MATCH($B356,data_wkly!$C:$C,0),1)=0,"",INDEX(data_wkly!AL:AL,MATCH($B356,data_wkly!$C:$C,0),1)),"")</f>
        <v/>
      </c>
      <c r="AM356" s="183" t="str">
        <f>IFERROR(IF(INDEX(data_wkly!AM:AM,MATCH($B356,data_wkly!$C:$C,0),1)=0,"",INDEX(data_wkly!AM:AM,MATCH($B356,data_wkly!$C:$C,0),1)),"")</f>
        <v/>
      </c>
      <c r="AN356" s="41" t="str">
        <f t="shared" si="30"/>
        <v/>
      </c>
      <c r="AO356" s="88">
        <f t="shared" si="35"/>
        <v>2</v>
      </c>
    </row>
    <row r="357" spans="1:41">
      <c r="A357" s="88">
        <f t="shared" si="33"/>
        <v>1</v>
      </c>
      <c r="B357" s="89">
        <f t="shared" si="34"/>
        <v>44142</v>
      </c>
      <c r="C357" s="155">
        <f>IFERROR(IF(INDEX(data_wkly!D:D,MATCH($B357,data_wkly!$C:$C,0),1)=0,"",INDEX(data_wkly!D:D,MATCH($B357,data_wkly!$C:$C,0),1)),"")</f>
        <v>79853</v>
      </c>
      <c r="D357" s="21">
        <f>IFERROR(IF(INDEX(data_wkly!E:E,MATCH($B357,data_wkly!$C:$C,0),1)=0,"",INDEX(data_wkly!E:E,MATCH($B357,data_wkly!$C:$C,0),1)),"")</f>
        <v>155.34</v>
      </c>
      <c r="E357" s="21">
        <f>IF(C357="","",IFERROR(INDEX(data_wkly!F:F,MATCH($B357,data_wkly!$C:$C,0),1),""))</f>
        <v>-0.79999999999998295</v>
      </c>
      <c r="F357" s="21">
        <f>IF(E357="","",IFERROR(IF(INDEX(data_wkly!G:G,MATCH($B357,data_wkly!$C:$C,0),1)=0,"",INDEX(data_wkly!G:G,MATCH($B357,data_wkly!$C:$C,0),1)),""))</f>
        <v>151.96666666666667</v>
      </c>
      <c r="G357" s="21">
        <f>IFERROR(IF(INDEX(data_wkly!H:H,MATCH($B357,data_wkly!$C:$C,0),1)=0,"",INDEX(data_wkly!H:H,MATCH($B357,data_wkly!$C:$C,0),1)),"")</f>
        <v>152.65</v>
      </c>
      <c r="H357" s="21">
        <f>IF(C357="","",IFERROR(INDEX(data_wkly!I:I,MATCH($B357,data_wkly!$C:$C,0),1),""))</f>
        <v>-0.76999999999998181</v>
      </c>
      <c r="I357" s="21">
        <f>IF(H357="","",IFERROR(IF(INDEX(data_wkly!J:J,MATCH($B357,data_wkly!$C:$C,0),1)=0,"",INDEX(data_wkly!J:J,MATCH($B357,data_wkly!$C:$C,0),1)),""))</f>
        <v>149.26</v>
      </c>
      <c r="J357" s="21">
        <f>IFERROR(IF(INDEX(data_wkly!K:K,MATCH($B357,data_wkly!$C:$C,0),1)=0,"",INDEX(data_wkly!K:K,MATCH($B357,data_wkly!$C:$C,0),1)),"")</f>
        <v>87.64</v>
      </c>
      <c r="K357" s="86">
        <f>IFERROR(IF(INDEX(data_wkly!L:L,MATCH($B357,data_wkly!$C:$C,0),1)=0,"",INDEX(data_wkly!L:L,MATCH($B357,data_wkly!$C:$C,0),1)),"")</f>
        <v>11.5</v>
      </c>
      <c r="L357" s="156"/>
      <c r="M357" s="155">
        <f>IFERROR(IF(INDEX(data_wkly!M:M,MATCH($B357,data_wkly!$C:$C,0),1)=0,"",INDEX(data_wkly!M:M,MATCH($B357,data_wkly!$C:$C,0),1)),"")</f>
        <v>82985</v>
      </c>
      <c r="N357" s="21">
        <f>IFERROR(IF(INDEX(data_wkly!N:N,MATCH($B357,data_wkly!$C:$C,0),1)=0,"",INDEX(data_wkly!N:N,MATCH($B357,data_wkly!$C:$C,0),1)),"")</f>
        <v>159.08000000000001</v>
      </c>
      <c r="O357" s="21">
        <f>IF(M357="","",IFERROR(INDEX(data_wkly!O:O,MATCH($B357,data_wkly!$C:$C,0),1),""))</f>
        <v>-1.4499999999999886</v>
      </c>
      <c r="P357" s="21">
        <f>IF(M357="","",IFERROR(IF(INDEX(data_wkly!P:P,MATCH($B357,data_wkly!$C:$C,0),1)=0,"",INDEX(data_wkly!P:P,MATCH($B357,data_wkly!$C:$C,0),1)),""))</f>
        <v>155.25</v>
      </c>
      <c r="Q357" s="21">
        <f>IFERROR(IF(INDEX(data_wkly!Q:Q,MATCH($B357,data_wkly!$C:$C,0),1)=0,"",INDEX(data_wkly!Q:Q,MATCH($B357,data_wkly!$C:$C,0),1)),"")</f>
        <v>156.31</v>
      </c>
      <c r="R357" s="21">
        <f>IF(M357="","",IFERROR(INDEX(data_wkly!R:R,MATCH($B357,data_wkly!$C:$C,0),1),""))</f>
        <v>-1.4399999999999977</v>
      </c>
      <c r="S357" s="21">
        <f>IF(M357="","",IFERROR(IF(INDEX(data_wkly!S:S,MATCH($B357,data_wkly!$C:$C,0),1)=0,"",INDEX(data_wkly!S:S,MATCH($B357,data_wkly!$C:$C,0),1)),""))</f>
        <v>152.49666666666667</v>
      </c>
      <c r="T357" s="21">
        <f>IFERROR(IF(INDEX(data_wkly!T:T,MATCH($B357,data_wkly!$C:$C,0),1)=0,"",INDEX(data_wkly!T:T,MATCH($B357,data_wkly!$C:$C,0),1)),"")</f>
        <v>87.25</v>
      </c>
      <c r="U357" s="86">
        <f>IFERROR(IF(INDEX(data_wkly!U:U,MATCH($B357,data_wkly!$C:$C,0),1)=0,"",INDEX(data_wkly!U:U,MATCH($B357,data_wkly!$C:$C,0),1)),"")</f>
        <v>11.7</v>
      </c>
      <c r="V357" s="157">
        <f t="shared" si="31"/>
        <v>1</v>
      </c>
      <c r="W357" s="152" t="str">
        <f>IFERROR(IF(INDEX(data_wkly!W:W,MATCH($B357,data_wkly!$C:$C,0),1)=0,"",INDEX(data_wkly!W:W,MATCH($B357,data_wkly!$C:$C,0),1)),"")</f>
        <v>na</v>
      </c>
      <c r="X357" s="21" t="str">
        <f>IFERROR(IF(INDEX(data_wkly!X:X,MATCH($B357,data_wkly!$C:$C,0),1)=0,"",INDEX(data_wkly!X:X,MATCH($B357,data_wkly!$C:$C,0),1)),"")</f>
        <v>na</v>
      </c>
      <c r="Y357" s="21">
        <f>IFERROR(IF(INDEX(data_wkly!Y:Y,MATCH($B357,data_wkly!$C:$C,0),1)=0,"",INDEX(data_wkly!Y:Y,MATCH($B357,data_wkly!$C:$C,0),1)),"")</f>
        <v>125.59</v>
      </c>
      <c r="Z357" s="21">
        <f>IFERROR(IF(INDEX(data_wkly!Z:Z,MATCH($B357,data_wkly!$C:$C,0),1)=0,"",INDEX(data_wkly!Z:Z,MATCH($B357,data_wkly!$C:$C,0),1)),"")</f>
        <v>-0.56999999999999318</v>
      </c>
      <c r="AA357" s="152" t="str">
        <f>IFERROR(IF(INDEX(data_wkly!AA:AA,MATCH($B357,data_wkly!$C:$C,0),1)=0,"",INDEX(data_wkly!AA:AA,MATCH($B357,data_wkly!$C:$C,0),1)),"")</f>
        <v>na</v>
      </c>
      <c r="AB357" s="21" t="str">
        <f>IFERROR(IF(INDEX(data_wkly!AB:AB,MATCH($B357,data_wkly!$C:$C,0),1)=0,"",INDEX(data_wkly!AB:AB,MATCH($B357,data_wkly!$C:$C,0),1)),"")</f>
        <v>na</v>
      </c>
      <c r="AC357" s="21">
        <f>IFERROR(IF(INDEX(data_wkly!AC:AC,MATCH($B357,data_wkly!$C:$C,0),1)=0,"",INDEX(data_wkly!AC:AC,MATCH($B357,data_wkly!$C:$C,0),1)),"")</f>
        <v>132.72</v>
      </c>
      <c r="AD357" s="21">
        <f>IFERROR(IF(INDEX(data_wkly!AD:AD,MATCH($B357,data_wkly!$C:$C,0),1)=0,"",INDEX(data_wkly!AD:AD,MATCH($B357,data_wkly!$C:$C,0),1)),"")</f>
        <v>-1.0300000000000011</v>
      </c>
      <c r="AE357" s="157">
        <f t="shared" si="32"/>
        <v>1</v>
      </c>
      <c r="AF357" s="154" t="str">
        <f>IFERROR(IF(INDEX(data_wkly!AF:AF,MATCH($B357,data_wkly!$C:$C,0),1)=0,"",INDEX(data_wkly!AF:AF,MATCH($B357,data_wkly!$C:$C,0),1)),"")</f>
        <v/>
      </c>
      <c r="AG357" s="153" t="str">
        <f>IFERROR(IF(AF357="","",INDEX(data_wkly!AG:AG,MATCH($B357,data_wkly!$C:$C,0),1)),"")</f>
        <v/>
      </c>
      <c r="AH357" s="153" t="str">
        <f>IFERROR(IF(INDEX(data_wkly!AH:AH,MATCH($B357,data_wkly!$C:$C,0),1)=0,"",INDEX(data_wkly!AH:AH,MATCH($B357,data_wkly!$C:$C,0),1)),"")</f>
        <v/>
      </c>
      <c r="AI357" s="153" t="str">
        <f>IFERROR(IF(INDEX(data_wkly!AI:AI,MATCH($B357,data_wkly!$C:$C,0),1)=0,"",INDEX(data_wkly!AI:AI,MATCH($B357,data_wkly!$C:$C,0),1)),"")</f>
        <v/>
      </c>
      <c r="AJ357" s="153" t="str">
        <f>IFERROR(IF(AI357="","",INDEX(data_wkly!AJ:AJ,MATCH($B357,data_wkly!$C:$C,0),1)),"")</f>
        <v/>
      </c>
      <c r="AK357" s="153" t="str">
        <f>IFERROR(IF(INDEX(data_wkly!AK:AK,MATCH($B357,data_wkly!$C:$C,0),1)=0,"",INDEX(data_wkly!AK:AK,MATCH($B357,data_wkly!$C:$C,0),1)),"")</f>
        <v/>
      </c>
      <c r="AL357" s="153" t="str">
        <f>IFERROR(IF(INDEX(data_wkly!AL:AL,MATCH($B357,data_wkly!$C:$C,0),1)=0,"",INDEX(data_wkly!AL:AL,MATCH($B357,data_wkly!$C:$C,0),1)),"")</f>
        <v/>
      </c>
      <c r="AM357" s="183" t="str">
        <f>IFERROR(IF(INDEX(data_wkly!AM:AM,MATCH($B357,data_wkly!$C:$C,0),1)=0,"",INDEX(data_wkly!AM:AM,MATCH($B357,data_wkly!$C:$C,0),1)),"")</f>
        <v/>
      </c>
      <c r="AN357" s="41" t="str">
        <f t="shared" si="30"/>
        <v/>
      </c>
      <c r="AO357" s="88">
        <f t="shared" si="35"/>
        <v>1</v>
      </c>
    </row>
    <row r="358" spans="1:41">
      <c r="A358" s="88">
        <f t="shared" si="33"/>
        <v>2</v>
      </c>
      <c r="B358" s="89">
        <f t="shared" si="34"/>
        <v>44149</v>
      </c>
      <c r="C358" s="155">
        <f>IFERROR(IF(INDEX(data_wkly!D:D,MATCH($B358,data_wkly!$C:$C,0),1)=0,"",INDEX(data_wkly!D:D,MATCH($B358,data_wkly!$C:$C,0),1)),"")</f>
        <v>84152</v>
      </c>
      <c r="D358" s="21">
        <f>IFERROR(IF(INDEX(data_wkly!E:E,MATCH($B358,data_wkly!$C:$C,0),1)=0,"",INDEX(data_wkly!E:E,MATCH($B358,data_wkly!$C:$C,0),1)),"")</f>
        <v>154.05000000000001</v>
      </c>
      <c r="E358" s="21">
        <f>IF(C358="","",IFERROR(INDEX(data_wkly!F:F,MATCH($B358,data_wkly!$C:$C,0),1),""))</f>
        <v>-1.289999999999992</v>
      </c>
      <c r="F358" s="21">
        <f>IF(E358="","",IFERROR(IF(INDEX(data_wkly!G:G,MATCH($B358,data_wkly!$C:$C,0),1)=0,"",INDEX(data_wkly!G:G,MATCH($B358,data_wkly!$C:$C,0),1)),""))</f>
        <v>151.85666666666665</v>
      </c>
      <c r="G358" s="21">
        <f>IFERROR(IF(INDEX(data_wkly!H:H,MATCH($B358,data_wkly!$C:$C,0),1)=0,"",INDEX(data_wkly!H:H,MATCH($B358,data_wkly!$C:$C,0),1)),"")</f>
        <v>151.38999999999999</v>
      </c>
      <c r="H358" s="21">
        <f>IF(C358="","",IFERROR(INDEX(data_wkly!I:I,MATCH($B358,data_wkly!$C:$C,0),1),""))</f>
        <v>-1.2600000000000193</v>
      </c>
      <c r="I358" s="21">
        <f>IF(H358="","",IFERROR(IF(INDEX(data_wkly!J:J,MATCH($B358,data_wkly!$C:$C,0),1)=0,"",INDEX(data_wkly!J:J,MATCH($B358,data_wkly!$C:$C,0),1)),""))</f>
        <v>149.14999999999998</v>
      </c>
      <c r="J358" s="21">
        <f>IFERROR(IF(INDEX(data_wkly!K:K,MATCH($B358,data_wkly!$C:$C,0),1)=0,"",INDEX(data_wkly!K:K,MATCH($B358,data_wkly!$C:$C,0),1)),"")</f>
        <v>88.24</v>
      </c>
      <c r="K358" s="86">
        <f>IFERROR(IF(INDEX(data_wkly!L:L,MATCH($B358,data_wkly!$C:$C,0),1)=0,"",INDEX(data_wkly!L:L,MATCH($B358,data_wkly!$C:$C,0),1)),"")</f>
        <v>11.6</v>
      </c>
      <c r="L358" s="156"/>
      <c r="M358" s="155">
        <f>IFERROR(IF(INDEX(data_wkly!M:M,MATCH($B358,data_wkly!$C:$C,0),1)=0,"",INDEX(data_wkly!M:M,MATCH($B358,data_wkly!$C:$C,0),1)),"")</f>
        <v>85408</v>
      </c>
      <c r="N358" s="21">
        <f>IFERROR(IF(INDEX(data_wkly!N:N,MATCH($B358,data_wkly!$C:$C,0),1)=0,"",INDEX(data_wkly!N:N,MATCH($B358,data_wkly!$C:$C,0),1)),"")</f>
        <v>158.66</v>
      </c>
      <c r="O358" s="21">
        <f>IF(M358="","",IFERROR(INDEX(data_wkly!O:O,MATCH($B358,data_wkly!$C:$C,0),1),""))</f>
        <v>-0.42000000000001592</v>
      </c>
      <c r="P358" s="21">
        <f>IF(M358="","",IFERROR(IF(INDEX(data_wkly!P:P,MATCH($B358,data_wkly!$C:$C,0),1)=0,"",INDEX(data_wkly!P:P,MATCH($B358,data_wkly!$C:$C,0),1)),""))</f>
        <v>154.76333333333335</v>
      </c>
      <c r="Q358" s="21">
        <f>IFERROR(IF(INDEX(data_wkly!Q:Q,MATCH($B358,data_wkly!$C:$C,0),1)=0,"",INDEX(data_wkly!Q:Q,MATCH($B358,data_wkly!$C:$C,0),1)),"")</f>
        <v>155.93</v>
      </c>
      <c r="R358" s="21">
        <f>IF(M358="","",IFERROR(INDEX(data_wkly!R:R,MATCH($B358,data_wkly!$C:$C,0),1),""))</f>
        <v>-0.37999999999999545</v>
      </c>
      <c r="S358" s="21">
        <f>IF(M358="","",IFERROR(IF(INDEX(data_wkly!S:S,MATCH($B358,data_wkly!$C:$C,0),1)=0,"",INDEX(data_wkly!S:S,MATCH($B358,data_wkly!$C:$C,0),1)),""))</f>
        <v>152.01999999999998</v>
      </c>
      <c r="T358" s="21">
        <f>IFERROR(IF(INDEX(data_wkly!T:T,MATCH($B358,data_wkly!$C:$C,0),1)=0,"",INDEX(data_wkly!T:T,MATCH($B358,data_wkly!$C:$C,0),1)),"")</f>
        <v>87.83</v>
      </c>
      <c r="U358" s="86">
        <f>IFERROR(IF(INDEX(data_wkly!U:U,MATCH($B358,data_wkly!$C:$C,0),1)=0,"",INDEX(data_wkly!U:U,MATCH($B358,data_wkly!$C:$C,0),1)),"")</f>
        <v>11.9</v>
      </c>
      <c r="V358" s="157">
        <f t="shared" si="31"/>
        <v>2</v>
      </c>
      <c r="W358" s="152" t="str">
        <f>IFERROR(IF(INDEX(data_wkly!W:W,MATCH($B358,data_wkly!$C:$C,0),1)=0,"",INDEX(data_wkly!W:W,MATCH($B358,data_wkly!$C:$C,0),1)),"")</f>
        <v>na</v>
      </c>
      <c r="X358" s="21" t="str">
        <f>IFERROR(IF(INDEX(data_wkly!X:X,MATCH($B358,data_wkly!$C:$C,0),1)=0,"",INDEX(data_wkly!X:X,MATCH($B358,data_wkly!$C:$C,0),1)),"")</f>
        <v>na</v>
      </c>
      <c r="Y358" s="21">
        <f>IFERROR(IF(INDEX(data_wkly!Y:Y,MATCH($B358,data_wkly!$C:$C,0),1)=0,"",INDEX(data_wkly!Y:Y,MATCH($B358,data_wkly!$C:$C,0),1)),"")</f>
        <v>122.9</v>
      </c>
      <c r="Z358" s="21">
        <f>IFERROR(IF(INDEX(data_wkly!Z:Z,MATCH($B358,data_wkly!$C:$C,0),1)=0,"",INDEX(data_wkly!Z:Z,MATCH($B358,data_wkly!$C:$C,0),1)),"")</f>
        <v>-2.6899999999999977</v>
      </c>
      <c r="AA358" s="152" t="str">
        <f>IFERROR(IF(INDEX(data_wkly!AA:AA,MATCH($B358,data_wkly!$C:$C,0),1)=0,"",INDEX(data_wkly!AA:AA,MATCH($B358,data_wkly!$C:$C,0),1)),"")</f>
        <v>na</v>
      </c>
      <c r="AB358" s="21" t="str">
        <f>IFERROR(IF(INDEX(data_wkly!AB:AB,MATCH($B358,data_wkly!$C:$C,0),1)=0,"",INDEX(data_wkly!AB:AB,MATCH($B358,data_wkly!$C:$C,0),1)),"")</f>
        <v>na</v>
      </c>
      <c r="AC358" s="21">
        <f>IFERROR(IF(INDEX(data_wkly!AC:AC,MATCH($B358,data_wkly!$C:$C,0),1)=0,"",INDEX(data_wkly!AC:AC,MATCH($B358,data_wkly!$C:$C,0),1)),"")</f>
        <v>129.78</v>
      </c>
      <c r="AD358" s="21">
        <f>IFERROR(IF(INDEX(data_wkly!AD:AD,MATCH($B358,data_wkly!$C:$C,0),1)=0,"",INDEX(data_wkly!AD:AD,MATCH($B358,data_wkly!$C:$C,0),1)),"")</f>
        <v>-2.9399999999999977</v>
      </c>
      <c r="AE358" s="157">
        <f t="shared" si="32"/>
        <v>2</v>
      </c>
      <c r="AF358" s="154" t="str">
        <f>IFERROR(IF(INDEX(data_wkly!AF:AF,MATCH($B358,data_wkly!$C:$C,0),1)=0,"",INDEX(data_wkly!AF:AF,MATCH($B358,data_wkly!$C:$C,0),1)),"")</f>
        <v/>
      </c>
      <c r="AG358" s="153" t="str">
        <f>IFERROR(IF(AF358="","",INDEX(data_wkly!AG:AG,MATCH($B358,data_wkly!$C:$C,0),1)),"")</f>
        <v/>
      </c>
      <c r="AH358" s="153" t="str">
        <f>IFERROR(IF(INDEX(data_wkly!AH:AH,MATCH($B358,data_wkly!$C:$C,0),1)=0,"",INDEX(data_wkly!AH:AH,MATCH($B358,data_wkly!$C:$C,0),1)),"")</f>
        <v/>
      </c>
      <c r="AI358" s="153" t="str">
        <f>IFERROR(IF(INDEX(data_wkly!AI:AI,MATCH($B358,data_wkly!$C:$C,0),1)=0,"",INDEX(data_wkly!AI:AI,MATCH($B358,data_wkly!$C:$C,0),1)),"")</f>
        <v/>
      </c>
      <c r="AJ358" s="153" t="str">
        <f>IFERROR(IF(AI358="","",INDEX(data_wkly!AJ:AJ,MATCH($B358,data_wkly!$C:$C,0),1)),"")</f>
        <v/>
      </c>
      <c r="AK358" s="153" t="str">
        <f>IFERROR(IF(INDEX(data_wkly!AK:AK,MATCH($B358,data_wkly!$C:$C,0),1)=0,"",INDEX(data_wkly!AK:AK,MATCH($B358,data_wkly!$C:$C,0),1)),"")</f>
        <v/>
      </c>
      <c r="AL358" s="153" t="str">
        <f>IFERROR(IF(INDEX(data_wkly!AL:AL,MATCH($B358,data_wkly!$C:$C,0),1)=0,"",INDEX(data_wkly!AL:AL,MATCH($B358,data_wkly!$C:$C,0),1)),"")</f>
        <v/>
      </c>
      <c r="AM358" s="183" t="str">
        <f>IFERROR(IF(INDEX(data_wkly!AM:AM,MATCH($B358,data_wkly!$C:$C,0),1)=0,"",INDEX(data_wkly!AM:AM,MATCH($B358,data_wkly!$C:$C,0),1)),"")</f>
        <v/>
      </c>
      <c r="AN358" s="41" t="str">
        <f t="shared" si="30"/>
        <v/>
      </c>
      <c r="AO358" s="88">
        <f t="shared" si="35"/>
        <v>2</v>
      </c>
    </row>
    <row r="359" spans="1:41">
      <c r="A359" s="88">
        <f t="shared" si="33"/>
        <v>1</v>
      </c>
      <c r="B359" s="89">
        <f t="shared" si="34"/>
        <v>44156</v>
      </c>
      <c r="C359" s="155">
        <f>IFERROR(IF(INDEX(data_wkly!D:D,MATCH($B359,data_wkly!$C:$C,0),1)=0,"",INDEX(data_wkly!D:D,MATCH($B359,data_wkly!$C:$C,0),1)),"")</f>
        <v>80682</v>
      </c>
      <c r="D359" s="21">
        <f>IFERROR(IF(INDEX(data_wkly!E:E,MATCH($B359,data_wkly!$C:$C,0),1)=0,"",INDEX(data_wkly!E:E,MATCH($B359,data_wkly!$C:$C,0),1)),"")</f>
        <v>153.88999999999999</v>
      </c>
      <c r="E359" s="21">
        <f>IF(C359="","",IFERROR(INDEX(data_wkly!F:F,MATCH($B359,data_wkly!$C:$C,0),1),""))</f>
        <v>-0.16000000000002501</v>
      </c>
      <c r="F359" s="21">
        <f>IF(E359="","",IFERROR(IF(INDEX(data_wkly!G:G,MATCH($B359,data_wkly!$C:$C,0),1)=0,"",INDEX(data_wkly!G:G,MATCH($B359,data_wkly!$C:$C,0),1)),""))</f>
        <v>151.79</v>
      </c>
      <c r="G359" s="21">
        <f>IFERROR(IF(INDEX(data_wkly!H:H,MATCH($B359,data_wkly!$C:$C,0),1)=0,"",INDEX(data_wkly!H:H,MATCH($B359,data_wkly!$C:$C,0),1)),"")</f>
        <v>151.22</v>
      </c>
      <c r="H359" s="21">
        <f>IF(C359="","",IFERROR(INDEX(data_wkly!I:I,MATCH($B359,data_wkly!$C:$C,0),1),""))</f>
        <v>-0.16999999999998749</v>
      </c>
      <c r="I359" s="21">
        <f>IF(H359="","",IFERROR(IF(INDEX(data_wkly!J:J,MATCH($B359,data_wkly!$C:$C,0),1)=0,"",INDEX(data_wkly!J:J,MATCH($B359,data_wkly!$C:$C,0),1)),""))</f>
        <v>149.07666666666668</v>
      </c>
      <c r="J359" s="21">
        <f>IFERROR(IF(INDEX(data_wkly!K:K,MATCH($B359,data_wkly!$C:$C,0),1)=0,"",INDEX(data_wkly!K:K,MATCH($B359,data_wkly!$C:$C,0),1)),"")</f>
        <v>87.68</v>
      </c>
      <c r="K359" s="86">
        <f>IFERROR(IF(INDEX(data_wkly!L:L,MATCH($B359,data_wkly!$C:$C,0),1)=0,"",INDEX(data_wkly!L:L,MATCH($B359,data_wkly!$C:$C,0),1)),"")</f>
        <v>11.5</v>
      </c>
      <c r="L359" s="156"/>
      <c r="M359" s="155">
        <f>IFERROR(IF(INDEX(data_wkly!M:M,MATCH($B359,data_wkly!$C:$C,0),1)=0,"",INDEX(data_wkly!M:M,MATCH($B359,data_wkly!$C:$C,0),1)),"")</f>
        <v>85518</v>
      </c>
      <c r="N359" s="21">
        <f>IFERROR(IF(INDEX(data_wkly!N:N,MATCH($B359,data_wkly!$C:$C,0),1)=0,"",INDEX(data_wkly!N:N,MATCH($B359,data_wkly!$C:$C,0),1)),"")</f>
        <v>158.43</v>
      </c>
      <c r="O359" s="21">
        <f>IF(M359="","",IFERROR(INDEX(data_wkly!O:O,MATCH($B359,data_wkly!$C:$C,0),1),""))</f>
        <v>-0.22999999999998977</v>
      </c>
      <c r="P359" s="21">
        <f>IF(M359="","",IFERROR(IF(INDEX(data_wkly!P:P,MATCH($B359,data_wkly!$C:$C,0),1)=0,"",INDEX(data_wkly!P:P,MATCH($B359,data_wkly!$C:$C,0),1)),""))</f>
        <v>154.90666666666667</v>
      </c>
      <c r="Q359" s="21">
        <f>IFERROR(IF(INDEX(data_wkly!Q:Q,MATCH($B359,data_wkly!$C:$C,0),1)=0,"",INDEX(data_wkly!Q:Q,MATCH($B359,data_wkly!$C:$C,0),1)),"")</f>
        <v>155.69</v>
      </c>
      <c r="R359" s="21">
        <f>IF(M359="","",IFERROR(INDEX(data_wkly!R:R,MATCH($B359,data_wkly!$C:$C,0),1),""))</f>
        <v>-0.24000000000000909</v>
      </c>
      <c r="S359" s="21">
        <f>IF(M359="","",IFERROR(IF(INDEX(data_wkly!S:S,MATCH($B359,data_wkly!$C:$C,0),1)=0,"",INDEX(data_wkly!S:S,MATCH($B359,data_wkly!$C:$C,0),1)),""))</f>
        <v>152.14666666666665</v>
      </c>
      <c r="T359" s="21">
        <f>IFERROR(IF(INDEX(data_wkly!T:T,MATCH($B359,data_wkly!$C:$C,0),1)=0,"",INDEX(data_wkly!T:T,MATCH($B359,data_wkly!$C:$C,0),1)),"")</f>
        <v>88.08</v>
      </c>
      <c r="U359" s="86">
        <f>IFERROR(IF(INDEX(data_wkly!U:U,MATCH($B359,data_wkly!$C:$C,0),1)=0,"",INDEX(data_wkly!U:U,MATCH($B359,data_wkly!$C:$C,0),1)),"")</f>
        <v>11.8</v>
      </c>
      <c r="V359" s="157">
        <f t="shared" si="31"/>
        <v>1</v>
      </c>
      <c r="W359" s="152" t="str">
        <f>IFERROR(IF(INDEX(data_wkly!W:W,MATCH($B359,data_wkly!$C:$C,0),1)=0,"",INDEX(data_wkly!W:W,MATCH($B359,data_wkly!$C:$C,0),1)),"")</f>
        <v>na</v>
      </c>
      <c r="X359" s="21" t="str">
        <f>IFERROR(IF(INDEX(data_wkly!X:X,MATCH($B359,data_wkly!$C:$C,0),1)=0,"",INDEX(data_wkly!X:X,MATCH($B359,data_wkly!$C:$C,0),1)),"")</f>
        <v>na</v>
      </c>
      <c r="Y359" s="21">
        <f>IFERROR(IF(INDEX(data_wkly!Y:Y,MATCH($B359,data_wkly!$C:$C,0),1)=0,"",INDEX(data_wkly!Y:Y,MATCH($B359,data_wkly!$C:$C,0),1)),"")</f>
        <v>119.78</v>
      </c>
      <c r="Z359" s="21">
        <f>IFERROR(IF(INDEX(data_wkly!Z:Z,MATCH($B359,data_wkly!$C:$C,0),1)=0,"",INDEX(data_wkly!Z:Z,MATCH($B359,data_wkly!$C:$C,0),1)),"")</f>
        <v>-3.1200000000000045</v>
      </c>
      <c r="AA359" s="152" t="str">
        <f>IFERROR(IF(INDEX(data_wkly!AA:AA,MATCH($B359,data_wkly!$C:$C,0),1)=0,"",INDEX(data_wkly!AA:AA,MATCH($B359,data_wkly!$C:$C,0),1)),"")</f>
        <v>na</v>
      </c>
      <c r="AB359" s="21" t="str">
        <f>IFERROR(IF(INDEX(data_wkly!AB:AB,MATCH($B359,data_wkly!$C:$C,0),1)=0,"",INDEX(data_wkly!AB:AB,MATCH($B359,data_wkly!$C:$C,0),1)),"")</f>
        <v>na</v>
      </c>
      <c r="AC359" s="21">
        <f>IFERROR(IF(INDEX(data_wkly!AC:AC,MATCH($B359,data_wkly!$C:$C,0),1)=0,"",INDEX(data_wkly!AC:AC,MATCH($B359,data_wkly!$C:$C,0),1)),"")</f>
        <v>126.18</v>
      </c>
      <c r="AD359" s="21">
        <f>IFERROR(IF(INDEX(data_wkly!AD:AD,MATCH($B359,data_wkly!$C:$C,0),1)=0,"",INDEX(data_wkly!AD:AD,MATCH($B359,data_wkly!$C:$C,0),1)),"")</f>
        <v>-3.5999999999999943</v>
      </c>
      <c r="AE359" s="157">
        <f t="shared" si="32"/>
        <v>1</v>
      </c>
      <c r="AF359" s="154" t="str">
        <f>IFERROR(IF(INDEX(data_wkly!AF:AF,MATCH($B359,data_wkly!$C:$C,0),1)=0,"",INDEX(data_wkly!AF:AF,MATCH($B359,data_wkly!$C:$C,0),1)),"")</f>
        <v/>
      </c>
      <c r="AG359" s="153" t="str">
        <f>IFERROR(IF(AF359="","",INDEX(data_wkly!AG:AG,MATCH($B359,data_wkly!$C:$C,0),1)),"")</f>
        <v/>
      </c>
      <c r="AH359" s="153" t="str">
        <f>IFERROR(IF(INDEX(data_wkly!AH:AH,MATCH($B359,data_wkly!$C:$C,0),1)=0,"",INDEX(data_wkly!AH:AH,MATCH($B359,data_wkly!$C:$C,0),1)),"")</f>
        <v/>
      </c>
      <c r="AI359" s="153" t="str">
        <f>IFERROR(IF(INDEX(data_wkly!AI:AI,MATCH($B359,data_wkly!$C:$C,0),1)=0,"",INDEX(data_wkly!AI:AI,MATCH($B359,data_wkly!$C:$C,0),1)),"")</f>
        <v/>
      </c>
      <c r="AJ359" s="153" t="str">
        <f>IFERROR(IF(AI359="","",INDEX(data_wkly!AJ:AJ,MATCH($B359,data_wkly!$C:$C,0),1)),"")</f>
        <v/>
      </c>
      <c r="AK359" s="153" t="str">
        <f>IFERROR(IF(INDEX(data_wkly!AK:AK,MATCH($B359,data_wkly!$C:$C,0),1)=0,"",INDEX(data_wkly!AK:AK,MATCH($B359,data_wkly!$C:$C,0),1)),"")</f>
        <v/>
      </c>
      <c r="AL359" s="153" t="str">
        <f>IFERROR(IF(INDEX(data_wkly!AL:AL,MATCH($B359,data_wkly!$C:$C,0),1)=0,"",INDEX(data_wkly!AL:AL,MATCH($B359,data_wkly!$C:$C,0),1)),"")</f>
        <v/>
      </c>
      <c r="AM359" s="183" t="str">
        <f>IFERROR(IF(INDEX(data_wkly!AM:AM,MATCH($B359,data_wkly!$C:$C,0),1)=0,"",INDEX(data_wkly!AM:AM,MATCH($B359,data_wkly!$C:$C,0),1)),"")</f>
        <v/>
      </c>
      <c r="AN359" s="41" t="str">
        <f t="shared" si="30"/>
        <v/>
      </c>
      <c r="AO359" s="88">
        <f t="shared" si="35"/>
        <v>1</v>
      </c>
    </row>
    <row r="360" spans="1:41">
      <c r="A360" s="88">
        <f t="shared" si="33"/>
        <v>2</v>
      </c>
      <c r="B360" s="89">
        <f t="shared" si="34"/>
        <v>44163</v>
      </c>
      <c r="C360" s="155">
        <f>IFERROR(IF(INDEX(data_wkly!D:D,MATCH($B360,data_wkly!$C:$C,0),1)=0,"",INDEX(data_wkly!D:D,MATCH($B360,data_wkly!$C:$C,0),1)),"")</f>
        <v>78363</v>
      </c>
      <c r="D360" s="21">
        <f>IFERROR(IF(INDEX(data_wkly!E:E,MATCH($B360,data_wkly!$C:$C,0),1)=0,"",INDEX(data_wkly!E:E,MATCH($B360,data_wkly!$C:$C,0),1)),"")</f>
        <v>152.02000000000001</v>
      </c>
      <c r="E360" s="21">
        <f>IF(C360="","",IFERROR(INDEX(data_wkly!F:F,MATCH($B360,data_wkly!$C:$C,0),1),""))</f>
        <v>-1.8699999999999761</v>
      </c>
      <c r="F360" s="21">
        <f>IF(E360="","",IFERROR(IF(INDEX(data_wkly!G:G,MATCH($B360,data_wkly!$C:$C,0),1)=0,"",INDEX(data_wkly!G:G,MATCH($B360,data_wkly!$C:$C,0),1)),""))</f>
        <v>151.62333333333333</v>
      </c>
      <c r="G360" s="21">
        <f>IFERROR(IF(INDEX(data_wkly!H:H,MATCH($B360,data_wkly!$C:$C,0),1)=0,"",INDEX(data_wkly!H:H,MATCH($B360,data_wkly!$C:$C,0),1)),"")</f>
        <v>149.38</v>
      </c>
      <c r="H360" s="21">
        <f>IF(C360="","",IFERROR(INDEX(data_wkly!I:I,MATCH($B360,data_wkly!$C:$C,0),1),""))</f>
        <v>-1.8400000000000034</v>
      </c>
      <c r="I360" s="21">
        <f>IF(H360="","",IFERROR(IF(INDEX(data_wkly!J:J,MATCH($B360,data_wkly!$C:$C,0),1)=0,"",INDEX(data_wkly!J:J,MATCH($B360,data_wkly!$C:$C,0),1)),""))</f>
        <v>148.91666666666666</v>
      </c>
      <c r="J360" s="21">
        <f>IFERROR(IF(INDEX(data_wkly!K:K,MATCH($B360,data_wkly!$C:$C,0),1)=0,"",INDEX(data_wkly!K:K,MATCH($B360,data_wkly!$C:$C,0),1)),"")</f>
        <v>88.06</v>
      </c>
      <c r="K360" s="86">
        <f>IFERROR(IF(INDEX(data_wkly!L:L,MATCH($B360,data_wkly!$C:$C,0),1)=0,"",INDEX(data_wkly!L:L,MATCH($B360,data_wkly!$C:$C,0),1)),"")</f>
        <v>11.6</v>
      </c>
      <c r="L360" s="156"/>
      <c r="M360" s="155">
        <f>IFERROR(IF(INDEX(data_wkly!M:M,MATCH($B360,data_wkly!$C:$C,0),1)=0,"",INDEX(data_wkly!M:M,MATCH($B360,data_wkly!$C:$C,0),1)),"")</f>
        <v>81734</v>
      </c>
      <c r="N360" s="21">
        <f>IFERROR(IF(INDEX(data_wkly!N:N,MATCH($B360,data_wkly!$C:$C,0),1)=0,"",INDEX(data_wkly!N:N,MATCH($B360,data_wkly!$C:$C,0),1)),"")</f>
        <v>156.56</v>
      </c>
      <c r="O360" s="21">
        <f>IF(M360="","",IFERROR(INDEX(data_wkly!O:O,MATCH($B360,data_wkly!$C:$C,0),1),""))</f>
        <v>-1.8700000000000045</v>
      </c>
      <c r="P360" s="21">
        <f>IF(M360="","",IFERROR(IF(INDEX(data_wkly!P:P,MATCH($B360,data_wkly!$C:$C,0),1)=0,"",INDEX(data_wkly!P:P,MATCH($B360,data_wkly!$C:$C,0),1)),""))</f>
        <v>154.75666666666666</v>
      </c>
      <c r="Q360" s="21">
        <f>IFERROR(IF(INDEX(data_wkly!Q:Q,MATCH($B360,data_wkly!$C:$C,0),1)=0,"",INDEX(data_wkly!Q:Q,MATCH($B360,data_wkly!$C:$C,0),1)),"")</f>
        <v>153.85</v>
      </c>
      <c r="R360" s="21">
        <f>IF(M360="","",IFERROR(INDEX(data_wkly!R:R,MATCH($B360,data_wkly!$C:$C,0),1),""))</f>
        <v>-1.8400000000000034</v>
      </c>
      <c r="S360" s="21">
        <f>IF(M360="","",IFERROR(IF(INDEX(data_wkly!S:S,MATCH($B360,data_wkly!$C:$C,0),1)=0,"",INDEX(data_wkly!S:S,MATCH($B360,data_wkly!$C:$C,0),1)),""))</f>
        <v>152</v>
      </c>
      <c r="T360" s="21">
        <f>IFERROR(IF(INDEX(data_wkly!T:T,MATCH($B360,data_wkly!$C:$C,0),1)=0,"",INDEX(data_wkly!T:T,MATCH($B360,data_wkly!$C:$C,0),1)),"")</f>
        <v>88.01</v>
      </c>
      <c r="U360" s="86">
        <f>IFERROR(IF(INDEX(data_wkly!U:U,MATCH($B360,data_wkly!$C:$C,0),1)=0,"",INDEX(data_wkly!U:U,MATCH($B360,data_wkly!$C:$C,0),1)),"")</f>
        <v>11.9</v>
      </c>
      <c r="V360" s="157">
        <f t="shared" si="31"/>
        <v>2</v>
      </c>
      <c r="W360" s="152" t="str">
        <f>IFERROR(IF(INDEX(data_wkly!W:W,MATCH($B360,data_wkly!$C:$C,0),1)=0,"",INDEX(data_wkly!W:W,MATCH($B360,data_wkly!$C:$C,0),1)),"")</f>
        <v>na</v>
      </c>
      <c r="X360" s="21" t="str">
        <f>IFERROR(IF(INDEX(data_wkly!X:X,MATCH($B360,data_wkly!$C:$C,0),1)=0,"",INDEX(data_wkly!X:X,MATCH($B360,data_wkly!$C:$C,0),1)),"")</f>
        <v>na</v>
      </c>
      <c r="Y360" s="21">
        <f>IFERROR(IF(INDEX(data_wkly!Y:Y,MATCH($B360,data_wkly!$C:$C,0),1)=0,"",INDEX(data_wkly!Y:Y,MATCH($B360,data_wkly!$C:$C,0),1)),"")</f>
        <v>115.78</v>
      </c>
      <c r="Z360" s="21">
        <f>IFERROR(IF(INDEX(data_wkly!Z:Z,MATCH($B360,data_wkly!$C:$C,0),1)=0,"",INDEX(data_wkly!Z:Z,MATCH($B360,data_wkly!$C:$C,0),1)),"")</f>
        <v>-4</v>
      </c>
      <c r="AA360" s="152" t="str">
        <f>IFERROR(IF(INDEX(data_wkly!AA:AA,MATCH($B360,data_wkly!$C:$C,0),1)=0,"",INDEX(data_wkly!AA:AA,MATCH($B360,data_wkly!$C:$C,0),1)),"")</f>
        <v>na</v>
      </c>
      <c r="AB360" s="21" t="str">
        <f>IFERROR(IF(INDEX(data_wkly!AB:AB,MATCH($B360,data_wkly!$C:$C,0),1)=0,"",INDEX(data_wkly!AB:AB,MATCH($B360,data_wkly!$C:$C,0),1)),"")</f>
        <v>na</v>
      </c>
      <c r="AC360" s="21">
        <f>IFERROR(IF(INDEX(data_wkly!AC:AC,MATCH($B360,data_wkly!$C:$C,0),1)=0,"",INDEX(data_wkly!AC:AC,MATCH($B360,data_wkly!$C:$C,0),1)),"")</f>
        <v>121.95</v>
      </c>
      <c r="AD360" s="21">
        <f>IFERROR(IF(INDEX(data_wkly!AD:AD,MATCH($B360,data_wkly!$C:$C,0),1)=0,"",INDEX(data_wkly!AD:AD,MATCH($B360,data_wkly!$C:$C,0),1)),"")</f>
        <v>-4.230000000000004</v>
      </c>
      <c r="AE360" s="157">
        <f t="shared" si="32"/>
        <v>2</v>
      </c>
      <c r="AF360" s="154" t="str">
        <f>IFERROR(IF(INDEX(data_wkly!AF:AF,MATCH($B360,data_wkly!$C:$C,0),1)=0,"",INDEX(data_wkly!AF:AF,MATCH($B360,data_wkly!$C:$C,0),1)),"")</f>
        <v/>
      </c>
      <c r="AG360" s="153" t="str">
        <f>IFERROR(IF(AF360="","",INDEX(data_wkly!AG:AG,MATCH($B360,data_wkly!$C:$C,0),1)),"")</f>
        <v/>
      </c>
      <c r="AH360" s="153" t="str">
        <f>IFERROR(IF(INDEX(data_wkly!AH:AH,MATCH($B360,data_wkly!$C:$C,0),1)=0,"",INDEX(data_wkly!AH:AH,MATCH($B360,data_wkly!$C:$C,0),1)),"")</f>
        <v/>
      </c>
      <c r="AI360" s="153" t="str">
        <f>IFERROR(IF(INDEX(data_wkly!AI:AI,MATCH($B360,data_wkly!$C:$C,0),1)=0,"",INDEX(data_wkly!AI:AI,MATCH($B360,data_wkly!$C:$C,0),1)),"")</f>
        <v/>
      </c>
      <c r="AJ360" s="153" t="str">
        <f>IFERROR(IF(AI360="","",INDEX(data_wkly!AJ:AJ,MATCH($B360,data_wkly!$C:$C,0),1)),"")</f>
        <v/>
      </c>
      <c r="AK360" s="153" t="str">
        <f>IFERROR(IF(INDEX(data_wkly!AK:AK,MATCH($B360,data_wkly!$C:$C,0),1)=0,"",INDEX(data_wkly!AK:AK,MATCH($B360,data_wkly!$C:$C,0),1)),"")</f>
        <v/>
      </c>
      <c r="AL360" s="153" t="str">
        <f>IFERROR(IF(INDEX(data_wkly!AL:AL,MATCH($B360,data_wkly!$C:$C,0),1)=0,"",INDEX(data_wkly!AL:AL,MATCH($B360,data_wkly!$C:$C,0),1)),"")</f>
        <v/>
      </c>
      <c r="AM360" s="183" t="str">
        <f>IFERROR(IF(INDEX(data_wkly!AM:AM,MATCH($B360,data_wkly!$C:$C,0),1)=0,"",INDEX(data_wkly!AM:AM,MATCH($B360,data_wkly!$C:$C,0),1)),"")</f>
        <v/>
      </c>
      <c r="AN360" s="41" t="str">
        <f t="shared" si="30"/>
        <v/>
      </c>
      <c r="AO360" s="88">
        <f t="shared" si="35"/>
        <v>2</v>
      </c>
    </row>
    <row r="361" spans="1:41">
      <c r="A361" s="88">
        <f t="shared" si="33"/>
        <v>1</v>
      </c>
      <c r="B361" s="89">
        <f t="shared" si="34"/>
        <v>44170</v>
      </c>
      <c r="C361" s="155">
        <f>IFERROR(IF(INDEX(data_wkly!D:D,MATCH($B361,data_wkly!$C:$C,0),1)=0,"",INDEX(data_wkly!D:D,MATCH($B361,data_wkly!$C:$C,0),1)),"")</f>
        <v>86461</v>
      </c>
      <c r="D361" s="21">
        <f>IFERROR(IF(INDEX(data_wkly!E:E,MATCH($B361,data_wkly!$C:$C,0),1)=0,"",INDEX(data_wkly!E:E,MATCH($B361,data_wkly!$C:$C,0),1)),"")</f>
        <v>151.05000000000001</v>
      </c>
      <c r="E361" s="21">
        <f>IF(C361="","",IFERROR(INDEX(data_wkly!F:F,MATCH($B361,data_wkly!$C:$C,0),1),""))</f>
        <v>-0.96999999999999886</v>
      </c>
      <c r="F361" s="21">
        <f>IF(E361="","",IFERROR(IF(INDEX(data_wkly!G:G,MATCH($B361,data_wkly!$C:$C,0),1)=0,"",INDEX(data_wkly!G:G,MATCH($B361,data_wkly!$C:$C,0),1)),""))</f>
        <v>151.54999999999998</v>
      </c>
      <c r="G361" s="21">
        <f>IFERROR(IF(INDEX(data_wkly!H:H,MATCH($B361,data_wkly!$C:$C,0),1)=0,"",INDEX(data_wkly!H:H,MATCH($B361,data_wkly!$C:$C,0),1)),"")</f>
        <v>148.44</v>
      </c>
      <c r="H361" s="21">
        <f>IF(C361="","",IFERROR(INDEX(data_wkly!I:I,MATCH($B361,data_wkly!$C:$C,0),1),""))</f>
        <v>-0.93999999999999773</v>
      </c>
      <c r="I361" s="21">
        <f>IF(H361="","",IFERROR(IF(INDEX(data_wkly!J:J,MATCH($B361,data_wkly!$C:$C,0),1)=0,"",INDEX(data_wkly!J:J,MATCH($B361,data_wkly!$C:$C,0),1)),""))</f>
        <v>148.84</v>
      </c>
      <c r="J361" s="21">
        <f>IFERROR(IF(INDEX(data_wkly!K:K,MATCH($B361,data_wkly!$C:$C,0),1)=0,"",INDEX(data_wkly!K:K,MATCH($B361,data_wkly!$C:$C,0),1)),"")</f>
        <v>88.26</v>
      </c>
      <c r="K361" s="86">
        <f>IFERROR(IF(INDEX(data_wkly!L:L,MATCH($B361,data_wkly!$C:$C,0),1)=0,"",INDEX(data_wkly!L:L,MATCH($B361,data_wkly!$C:$C,0),1)),"")</f>
        <v>11.4</v>
      </c>
      <c r="L361" s="156"/>
      <c r="M361" s="155">
        <f>IFERROR(IF(INDEX(data_wkly!M:M,MATCH($B361,data_wkly!$C:$C,0),1)=0,"",INDEX(data_wkly!M:M,MATCH($B361,data_wkly!$C:$C,0),1)),"")</f>
        <v>85131</v>
      </c>
      <c r="N361" s="21">
        <f>IFERROR(IF(INDEX(data_wkly!N:N,MATCH($B361,data_wkly!$C:$C,0),1)=0,"",INDEX(data_wkly!N:N,MATCH($B361,data_wkly!$C:$C,0),1)),"")</f>
        <v>156.47999999999999</v>
      </c>
      <c r="O361" s="21">
        <f>IF(M361="","",IFERROR(INDEX(data_wkly!O:O,MATCH($B361,data_wkly!$C:$C,0),1),""))</f>
        <v>-8.0000000000012506E-2</v>
      </c>
      <c r="P361" s="21">
        <f>IF(M361="","",IFERROR(IF(INDEX(data_wkly!P:P,MATCH($B361,data_wkly!$C:$C,0),1)=0,"",INDEX(data_wkly!P:P,MATCH($B361,data_wkly!$C:$C,0),1)),""))</f>
        <v>154.68666666666667</v>
      </c>
      <c r="Q361" s="21">
        <f>IFERROR(IF(INDEX(data_wkly!Q:Q,MATCH($B361,data_wkly!$C:$C,0),1)=0,"",INDEX(data_wkly!Q:Q,MATCH($B361,data_wkly!$C:$C,0),1)),"")</f>
        <v>153.78</v>
      </c>
      <c r="R361" s="21">
        <f>IF(M361="","",IFERROR(INDEX(data_wkly!R:R,MATCH($B361,data_wkly!$C:$C,0),1),""))</f>
        <v>-6.9999999999993179E-2</v>
      </c>
      <c r="S361" s="21">
        <f>IF(M361="","",IFERROR(IF(INDEX(data_wkly!S:S,MATCH($B361,data_wkly!$C:$C,0),1)=0,"",INDEX(data_wkly!S:S,MATCH($B361,data_wkly!$C:$C,0),1)),""))</f>
        <v>151.92666666666665</v>
      </c>
      <c r="T361" s="21">
        <f>IFERROR(IF(INDEX(data_wkly!T:T,MATCH($B361,data_wkly!$C:$C,0),1)=0,"",INDEX(data_wkly!T:T,MATCH($B361,data_wkly!$C:$C,0),1)),"")</f>
        <v>87.79</v>
      </c>
      <c r="U361" s="86">
        <f>IFERROR(IF(INDEX(data_wkly!U:U,MATCH($B361,data_wkly!$C:$C,0),1)=0,"",INDEX(data_wkly!U:U,MATCH($B361,data_wkly!$C:$C,0),1)),"")</f>
        <v>11.7</v>
      </c>
      <c r="V361" s="157">
        <f t="shared" si="31"/>
        <v>1</v>
      </c>
      <c r="W361" s="152" t="str">
        <f>IFERROR(IF(INDEX(data_wkly!W:W,MATCH($B361,data_wkly!$C:$C,0),1)=0,"",INDEX(data_wkly!W:W,MATCH($B361,data_wkly!$C:$C,0),1)),"")</f>
        <v>na</v>
      </c>
      <c r="X361" s="21" t="str">
        <f>IFERROR(IF(INDEX(data_wkly!X:X,MATCH($B361,data_wkly!$C:$C,0),1)=0,"",INDEX(data_wkly!X:X,MATCH($B361,data_wkly!$C:$C,0),1)),"")</f>
        <v>na</v>
      </c>
      <c r="Y361" s="21">
        <f>IFERROR(IF(INDEX(data_wkly!Y:Y,MATCH($B361,data_wkly!$C:$C,0),1)=0,"",INDEX(data_wkly!Y:Y,MATCH($B361,data_wkly!$C:$C,0),1)),"")</f>
        <v>116.15</v>
      </c>
      <c r="Z361" s="21">
        <f>IFERROR(IF(INDEX(data_wkly!Z:Z,MATCH($B361,data_wkly!$C:$C,0),1)=0,"",INDEX(data_wkly!Z:Z,MATCH($B361,data_wkly!$C:$C,0),1)),"")</f>
        <v>0.37000000000000455</v>
      </c>
      <c r="AA361" s="152" t="str">
        <f>IFERROR(IF(INDEX(data_wkly!AA:AA,MATCH($B361,data_wkly!$C:$C,0),1)=0,"",INDEX(data_wkly!AA:AA,MATCH($B361,data_wkly!$C:$C,0),1)),"")</f>
        <v>na</v>
      </c>
      <c r="AB361" s="21" t="str">
        <f>IFERROR(IF(INDEX(data_wkly!AB:AB,MATCH($B361,data_wkly!$C:$C,0),1)=0,"",INDEX(data_wkly!AB:AB,MATCH($B361,data_wkly!$C:$C,0),1)),"")</f>
        <v>na</v>
      </c>
      <c r="AC361" s="21">
        <f>IFERROR(IF(INDEX(data_wkly!AC:AC,MATCH($B361,data_wkly!$C:$C,0),1)=0,"",INDEX(data_wkly!AC:AC,MATCH($B361,data_wkly!$C:$C,0),1)),"")</f>
        <v>121.1</v>
      </c>
      <c r="AD361" s="21">
        <f>IFERROR(IF(INDEX(data_wkly!AD:AD,MATCH($B361,data_wkly!$C:$C,0),1)=0,"",INDEX(data_wkly!AD:AD,MATCH($B361,data_wkly!$C:$C,0),1)),"")</f>
        <v>-0.85000000000000853</v>
      </c>
      <c r="AE361" s="157">
        <f t="shared" si="32"/>
        <v>1</v>
      </c>
      <c r="AF361" s="154" t="str">
        <f>IFERROR(IF(INDEX(data_wkly!AF:AF,MATCH($B361,data_wkly!$C:$C,0),1)=0,"",INDEX(data_wkly!AF:AF,MATCH($B361,data_wkly!$C:$C,0),1)),"")</f>
        <v/>
      </c>
      <c r="AG361" s="153" t="str">
        <f>IFERROR(IF(AF361="","",INDEX(data_wkly!AG:AG,MATCH($B361,data_wkly!$C:$C,0),1)),"")</f>
        <v/>
      </c>
      <c r="AH361" s="153" t="str">
        <f>IFERROR(IF(INDEX(data_wkly!AH:AH,MATCH($B361,data_wkly!$C:$C,0),1)=0,"",INDEX(data_wkly!AH:AH,MATCH($B361,data_wkly!$C:$C,0),1)),"")</f>
        <v/>
      </c>
      <c r="AI361" s="153" t="str">
        <f>IFERROR(IF(INDEX(data_wkly!AI:AI,MATCH($B361,data_wkly!$C:$C,0),1)=0,"",INDEX(data_wkly!AI:AI,MATCH($B361,data_wkly!$C:$C,0),1)),"")</f>
        <v/>
      </c>
      <c r="AJ361" s="153" t="str">
        <f>IFERROR(IF(AI361="","",INDEX(data_wkly!AJ:AJ,MATCH($B361,data_wkly!$C:$C,0),1)),"")</f>
        <v/>
      </c>
      <c r="AK361" s="153" t="str">
        <f>IFERROR(IF(INDEX(data_wkly!AK:AK,MATCH($B361,data_wkly!$C:$C,0),1)=0,"",INDEX(data_wkly!AK:AK,MATCH($B361,data_wkly!$C:$C,0),1)),"")</f>
        <v/>
      </c>
      <c r="AL361" s="153" t="str">
        <f>IFERROR(IF(INDEX(data_wkly!AL:AL,MATCH($B361,data_wkly!$C:$C,0),1)=0,"",INDEX(data_wkly!AL:AL,MATCH($B361,data_wkly!$C:$C,0),1)),"")</f>
        <v/>
      </c>
      <c r="AM361" s="183" t="str">
        <f>IFERROR(IF(INDEX(data_wkly!AM:AM,MATCH($B361,data_wkly!$C:$C,0),1)=0,"",INDEX(data_wkly!AM:AM,MATCH($B361,data_wkly!$C:$C,0),1)),"")</f>
        <v/>
      </c>
      <c r="AN361" s="41" t="str">
        <f t="shared" si="30"/>
        <v/>
      </c>
      <c r="AO361" s="88">
        <f t="shared" si="35"/>
        <v>1</v>
      </c>
    </row>
    <row r="362" spans="1:41">
      <c r="A362" s="88">
        <f t="shared" si="33"/>
        <v>2</v>
      </c>
      <c r="B362" s="89">
        <f t="shared" si="34"/>
        <v>44177</v>
      </c>
      <c r="C362" s="155">
        <f>IFERROR(IF(INDEX(data_wkly!D:D,MATCH($B362,data_wkly!$C:$C,0),1)=0,"",INDEX(data_wkly!D:D,MATCH($B362,data_wkly!$C:$C,0),1)),"")</f>
        <v>85301</v>
      </c>
      <c r="D362" s="21">
        <f>IFERROR(IF(INDEX(data_wkly!E:E,MATCH($B362,data_wkly!$C:$C,0),1)=0,"",INDEX(data_wkly!E:E,MATCH($B362,data_wkly!$C:$C,0),1)),"")</f>
        <v>149.26</v>
      </c>
      <c r="E362" s="21">
        <f>IF(C362="","",IFERROR(INDEX(data_wkly!F:F,MATCH($B362,data_wkly!$C:$C,0),1),""))</f>
        <v>-1.7900000000000205</v>
      </c>
      <c r="F362" s="21">
        <f>IF(E362="","",IFERROR(IF(INDEX(data_wkly!G:G,MATCH($B362,data_wkly!$C:$C,0),1)=0,"",INDEX(data_wkly!G:G,MATCH($B362,data_wkly!$C:$C,0),1)),""))</f>
        <v>151.67333333333332</v>
      </c>
      <c r="G362" s="21">
        <f>IFERROR(IF(INDEX(data_wkly!H:H,MATCH($B362,data_wkly!$C:$C,0),1)=0,"",INDEX(data_wkly!H:H,MATCH($B362,data_wkly!$C:$C,0),1)),"")</f>
        <v>146.66</v>
      </c>
      <c r="H362" s="21">
        <f>IF(C362="","",IFERROR(INDEX(data_wkly!I:I,MATCH($B362,data_wkly!$C:$C,0),1),""))</f>
        <v>-1.7800000000000011</v>
      </c>
      <c r="I362" s="21">
        <f>IF(H362="","",IFERROR(IF(INDEX(data_wkly!J:J,MATCH($B362,data_wkly!$C:$C,0),1)=0,"",INDEX(data_wkly!J:J,MATCH($B362,data_wkly!$C:$C,0),1)),""))</f>
        <v>148.95666666666668</v>
      </c>
      <c r="J362" s="21">
        <f>IFERROR(IF(INDEX(data_wkly!K:K,MATCH($B362,data_wkly!$C:$C,0),1)=0,"",INDEX(data_wkly!K:K,MATCH($B362,data_wkly!$C:$C,0),1)),"")</f>
        <v>87.88</v>
      </c>
      <c r="K362" s="86">
        <f>IFERROR(IF(INDEX(data_wkly!L:L,MATCH($B362,data_wkly!$C:$C,0),1)=0,"",INDEX(data_wkly!L:L,MATCH($B362,data_wkly!$C:$C,0),1)),"")</f>
        <v>11.5</v>
      </c>
      <c r="L362" s="156"/>
      <c r="M362" s="155">
        <f>IFERROR(IF(INDEX(data_wkly!M:M,MATCH($B362,data_wkly!$C:$C,0),1)=0,"",INDEX(data_wkly!M:M,MATCH($B362,data_wkly!$C:$C,0),1)),"")</f>
        <v>87222</v>
      </c>
      <c r="N362" s="21">
        <f>IFERROR(IF(INDEX(data_wkly!N:N,MATCH($B362,data_wkly!$C:$C,0),1)=0,"",INDEX(data_wkly!N:N,MATCH($B362,data_wkly!$C:$C,0),1)),"")</f>
        <v>154.41</v>
      </c>
      <c r="O362" s="21">
        <f>IF(M362="","",IFERROR(INDEX(data_wkly!O:O,MATCH($B362,data_wkly!$C:$C,0),1),""))</f>
        <v>-2.0699999999999932</v>
      </c>
      <c r="P362" s="21">
        <f>IF(M362="","",IFERROR(IF(INDEX(data_wkly!P:P,MATCH($B362,data_wkly!$C:$C,0),1)=0,"",INDEX(data_wkly!P:P,MATCH($B362,data_wkly!$C:$C,0),1)),""))</f>
        <v>154.76999999999998</v>
      </c>
      <c r="Q362" s="21">
        <f>IFERROR(IF(INDEX(data_wkly!Q:Q,MATCH($B362,data_wkly!$C:$C,0),1)=0,"",INDEX(data_wkly!Q:Q,MATCH($B362,data_wkly!$C:$C,0),1)),"")</f>
        <v>151.74</v>
      </c>
      <c r="R362" s="21">
        <f>IF(M362="","",IFERROR(INDEX(data_wkly!R:R,MATCH($B362,data_wkly!$C:$C,0),1),""))</f>
        <v>-2.039999999999992</v>
      </c>
      <c r="S362" s="21">
        <f>IF(M362="","",IFERROR(IF(INDEX(data_wkly!S:S,MATCH($B362,data_wkly!$C:$C,0),1)=0,"",INDEX(data_wkly!S:S,MATCH($B362,data_wkly!$C:$C,0),1)),""))</f>
        <v>152.01333333333335</v>
      </c>
      <c r="T362" s="21">
        <f>IFERROR(IF(INDEX(data_wkly!T:T,MATCH($B362,data_wkly!$C:$C,0),1)=0,"",INDEX(data_wkly!T:T,MATCH($B362,data_wkly!$C:$C,0),1)),"")</f>
        <v>87.64</v>
      </c>
      <c r="U362" s="86">
        <f>IFERROR(IF(INDEX(data_wkly!U:U,MATCH($B362,data_wkly!$C:$C,0),1)=0,"",INDEX(data_wkly!U:U,MATCH($B362,data_wkly!$C:$C,0),1)),"")</f>
        <v>11.7</v>
      </c>
      <c r="V362" s="157">
        <f t="shared" si="31"/>
        <v>2</v>
      </c>
      <c r="W362" s="152" t="str">
        <f>IFERROR(IF(INDEX(data_wkly!W:W,MATCH($B362,data_wkly!$C:$C,0),1)=0,"",INDEX(data_wkly!W:W,MATCH($B362,data_wkly!$C:$C,0),1)),"")</f>
        <v>na</v>
      </c>
      <c r="X362" s="21" t="str">
        <f>IFERROR(IF(INDEX(data_wkly!X:X,MATCH($B362,data_wkly!$C:$C,0),1)=0,"",INDEX(data_wkly!X:X,MATCH($B362,data_wkly!$C:$C,0),1)),"")</f>
        <v>na</v>
      </c>
      <c r="Y362" s="21">
        <f>IFERROR(IF(INDEX(data_wkly!Y:Y,MATCH($B362,data_wkly!$C:$C,0),1)=0,"",INDEX(data_wkly!Y:Y,MATCH($B362,data_wkly!$C:$C,0),1)),"")</f>
        <v>117.26</v>
      </c>
      <c r="Z362" s="21">
        <f>IFERROR(IF(INDEX(data_wkly!Z:Z,MATCH($B362,data_wkly!$C:$C,0),1)=0,"",INDEX(data_wkly!Z:Z,MATCH($B362,data_wkly!$C:$C,0),1)),"")</f>
        <v>1.1099999999999994</v>
      </c>
      <c r="AA362" s="152" t="str">
        <f>IFERROR(IF(INDEX(data_wkly!AA:AA,MATCH($B362,data_wkly!$C:$C,0),1)=0,"",INDEX(data_wkly!AA:AA,MATCH($B362,data_wkly!$C:$C,0),1)),"")</f>
        <v>na</v>
      </c>
      <c r="AB362" s="21" t="str">
        <f>IFERROR(IF(INDEX(data_wkly!AB:AB,MATCH($B362,data_wkly!$C:$C,0),1)=0,"",INDEX(data_wkly!AB:AB,MATCH($B362,data_wkly!$C:$C,0),1)),"")</f>
        <v>na</v>
      </c>
      <c r="AC362" s="21">
        <f>IFERROR(IF(INDEX(data_wkly!AC:AC,MATCH($B362,data_wkly!$C:$C,0),1)=0,"",INDEX(data_wkly!AC:AC,MATCH($B362,data_wkly!$C:$C,0),1)),"")</f>
        <v>121.53</v>
      </c>
      <c r="AD362" s="21">
        <f>IFERROR(IF(INDEX(data_wkly!AD:AD,MATCH($B362,data_wkly!$C:$C,0),1)=0,"",INDEX(data_wkly!AD:AD,MATCH($B362,data_wkly!$C:$C,0),1)),"")</f>
        <v>0.43000000000000682</v>
      </c>
      <c r="AE362" s="157">
        <f t="shared" si="32"/>
        <v>2</v>
      </c>
      <c r="AF362" s="154" t="str">
        <f>IFERROR(IF(INDEX(data_wkly!AF:AF,MATCH($B362,data_wkly!$C:$C,0),1)=0,"",INDEX(data_wkly!AF:AF,MATCH($B362,data_wkly!$C:$C,0),1)),"")</f>
        <v/>
      </c>
      <c r="AG362" s="153" t="str">
        <f>IFERROR(IF(AF362="","",INDEX(data_wkly!AG:AG,MATCH($B362,data_wkly!$C:$C,0),1)),"")</f>
        <v/>
      </c>
      <c r="AH362" s="153" t="str">
        <f>IFERROR(IF(INDEX(data_wkly!AH:AH,MATCH($B362,data_wkly!$C:$C,0),1)=0,"",INDEX(data_wkly!AH:AH,MATCH($B362,data_wkly!$C:$C,0),1)),"")</f>
        <v/>
      </c>
      <c r="AI362" s="153" t="str">
        <f>IFERROR(IF(INDEX(data_wkly!AI:AI,MATCH($B362,data_wkly!$C:$C,0),1)=0,"",INDEX(data_wkly!AI:AI,MATCH($B362,data_wkly!$C:$C,0),1)),"")</f>
        <v/>
      </c>
      <c r="AJ362" s="153" t="str">
        <f>IFERROR(IF(AI362="","",INDEX(data_wkly!AJ:AJ,MATCH($B362,data_wkly!$C:$C,0),1)),"")</f>
        <v/>
      </c>
      <c r="AK362" s="153" t="str">
        <f>IFERROR(IF(INDEX(data_wkly!AK:AK,MATCH($B362,data_wkly!$C:$C,0),1)=0,"",INDEX(data_wkly!AK:AK,MATCH($B362,data_wkly!$C:$C,0),1)),"")</f>
        <v/>
      </c>
      <c r="AL362" s="153" t="str">
        <f>IFERROR(IF(INDEX(data_wkly!AL:AL,MATCH($B362,data_wkly!$C:$C,0),1)=0,"",INDEX(data_wkly!AL:AL,MATCH($B362,data_wkly!$C:$C,0),1)),"")</f>
        <v/>
      </c>
      <c r="AM362" s="183" t="str">
        <f>IFERROR(IF(INDEX(data_wkly!AM:AM,MATCH($B362,data_wkly!$C:$C,0),1)=0,"",INDEX(data_wkly!AM:AM,MATCH($B362,data_wkly!$C:$C,0),1)),"")</f>
        <v/>
      </c>
      <c r="AN362" s="41" t="str">
        <f t="shared" si="30"/>
        <v/>
      </c>
      <c r="AO362" s="88">
        <f t="shared" si="35"/>
        <v>2</v>
      </c>
    </row>
    <row r="363" spans="1:41">
      <c r="A363" s="88">
        <f t="shared" si="33"/>
        <v>1</v>
      </c>
      <c r="B363" s="89">
        <f t="shared" si="34"/>
        <v>44184</v>
      </c>
      <c r="C363" s="155">
        <f>IFERROR(IF(INDEX(data_wkly!D:D,MATCH($B363,data_wkly!$C:$C,0),1)=0,"",INDEX(data_wkly!D:D,MATCH($B363,data_wkly!$C:$C,0),1)),"")</f>
        <v>84588</v>
      </c>
      <c r="D363" s="21">
        <f>IFERROR(IF(INDEX(data_wkly!E:E,MATCH($B363,data_wkly!$C:$C,0),1)=0,"",INDEX(data_wkly!E:E,MATCH($B363,data_wkly!$C:$C,0),1)),"")</f>
        <v>148.49</v>
      </c>
      <c r="E363" s="21">
        <f>IF(C363="","",IFERROR(INDEX(data_wkly!F:F,MATCH($B363,data_wkly!$C:$C,0),1),""))</f>
        <v>-0.76999999999998181</v>
      </c>
      <c r="F363" s="21">
        <f>IF(E363="","",IFERROR(IF(INDEX(data_wkly!G:G,MATCH($B363,data_wkly!$C:$C,0),1)=0,"",INDEX(data_wkly!G:G,MATCH($B363,data_wkly!$C:$C,0),1)),""))</f>
        <v>151.65666666666667</v>
      </c>
      <c r="G363" s="21">
        <f>IFERROR(IF(INDEX(data_wkly!H:H,MATCH($B363,data_wkly!$C:$C,0),1)=0,"",INDEX(data_wkly!H:H,MATCH($B363,data_wkly!$C:$C,0),1)),"")</f>
        <v>145.91</v>
      </c>
      <c r="H363" s="21">
        <f>IF(C363="","",IFERROR(INDEX(data_wkly!I:I,MATCH($B363,data_wkly!$C:$C,0),1),""))</f>
        <v>-0.75</v>
      </c>
      <c r="I363" s="21">
        <f>IF(H363="","",IFERROR(IF(INDEX(data_wkly!J:J,MATCH($B363,data_wkly!$C:$C,0),1)=0,"",INDEX(data_wkly!J:J,MATCH($B363,data_wkly!$C:$C,0),1)),""))</f>
        <v>148.94</v>
      </c>
      <c r="J363" s="21">
        <f>IFERROR(IF(INDEX(data_wkly!K:K,MATCH($B363,data_wkly!$C:$C,0),1)=0,"",INDEX(data_wkly!K:K,MATCH($B363,data_wkly!$C:$C,0),1)),"")</f>
        <v>87.52</v>
      </c>
      <c r="K363" s="86">
        <f>IFERROR(IF(INDEX(data_wkly!L:L,MATCH($B363,data_wkly!$C:$C,0),1)=0,"",INDEX(data_wkly!L:L,MATCH($B363,data_wkly!$C:$C,0),1)),"")</f>
        <v>11.5</v>
      </c>
      <c r="L363" s="156"/>
      <c r="M363" s="155">
        <f>IFERROR(IF(INDEX(data_wkly!M:M,MATCH($B363,data_wkly!$C:$C,0),1)=0,"",INDEX(data_wkly!M:M,MATCH($B363,data_wkly!$C:$C,0),1)),"")</f>
        <v>85328</v>
      </c>
      <c r="N363" s="21">
        <f>IFERROR(IF(INDEX(data_wkly!N:N,MATCH($B363,data_wkly!$C:$C,0),1)=0,"",INDEX(data_wkly!N:N,MATCH($B363,data_wkly!$C:$C,0),1)),"")</f>
        <v>152.75</v>
      </c>
      <c r="O363" s="21">
        <f>IF(M363="","",IFERROR(INDEX(data_wkly!O:O,MATCH($B363,data_wkly!$C:$C,0),1),""))</f>
        <v>-1.6599999999999966</v>
      </c>
      <c r="P363" s="21">
        <f>IF(M363="","",IFERROR(IF(INDEX(data_wkly!P:P,MATCH($B363,data_wkly!$C:$C,0),1)=0,"",INDEX(data_wkly!P:P,MATCH($B363,data_wkly!$C:$C,0),1)),""))</f>
        <v>154.71666666666667</v>
      </c>
      <c r="Q363" s="21">
        <f>IFERROR(IF(INDEX(data_wkly!Q:Q,MATCH($B363,data_wkly!$C:$C,0),1)=0,"",INDEX(data_wkly!Q:Q,MATCH($B363,data_wkly!$C:$C,0),1)),"")</f>
        <v>150.1</v>
      </c>
      <c r="R363" s="21">
        <f>IF(M363="","",IFERROR(INDEX(data_wkly!R:R,MATCH($B363,data_wkly!$C:$C,0),1),""))</f>
        <v>-1.6400000000000148</v>
      </c>
      <c r="S363" s="21">
        <f>IF(M363="","",IFERROR(IF(INDEX(data_wkly!S:S,MATCH($B363,data_wkly!$C:$C,0),1)=0,"",INDEX(data_wkly!S:S,MATCH($B363,data_wkly!$C:$C,0),1)),""))</f>
        <v>151.95000000000002</v>
      </c>
      <c r="T363" s="21">
        <f>IFERROR(IF(INDEX(data_wkly!T:T,MATCH($B363,data_wkly!$C:$C,0),1)=0,"",INDEX(data_wkly!T:T,MATCH($B363,data_wkly!$C:$C,0),1)),"")</f>
        <v>87.04</v>
      </c>
      <c r="U363" s="86">
        <f>IFERROR(IF(INDEX(data_wkly!U:U,MATCH($B363,data_wkly!$C:$C,0),1)=0,"",INDEX(data_wkly!U:U,MATCH($B363,data_wkly!$C:$C,0),1)),"")</f>
        <v>11.8</v>
      </c>
      <c r="V363" s="157">
        <f t="shared" si="31"/>
        <v>1</v>
      </c>
      <c r="W363" s="152" t="str">
        <f>IFERROR(IF(INDEX(data_wkly!W:W,MATCH($B363,data_wkly!$C:$C,0),1)=0,"",INDEX(data_wkly!W:W,MATCH($B363,data_wkly!$C:$C,0),1)),"")</f>
        <v>na</v>
      </c>
      <c r="X363" s="21" t="str">
        <f>IFERROR(IF(INDEX(data_wkly!X:X,MATCH($B363,data_wkly!$C:$C,0),1)=0,"",INDEX(data_wkly!X:X,MATCH($B363,data_wkly!$C:$C,0),1)),"")</f>
        <v>na</v>
      </c>
      <c r="Y363" s="21">
        <f>IFERROR(IF(INDEX(data_wkly!Y:Y,MATCH($B363,data_wkly!$C:$C,0),1)=0,"",INDEX(data_wkly!Y:Y,MATCH($B363,data_wkly!$C:$C,0),1)),"")</f>
        <v>116.94</v>
      </c>
      <c r="Z363" s="21">
        <f>IFERROR(IF(INDEX(data_wkly!Z:Z,MATCH($B363,data_wkly!$C:$C,0),1)=0,"",INDEX(data_wkly!Z:Z,MATCH($B363,data_wkly!$C:$C,0),1)),"")</f>
        <v>-0.32000000000000739</v>
      </c>
      <c r="AA363" s="152" t="str">
        <f>IFERROR(IF(INDEX(data_wkly!AA:AA,MATCH($B363,data_wkly!$C:$C,0),1)=0,"",INDEX(data_wkly!AA:AA,MATCH($B363,data_wkly!$C:$C,0),1)),"")</f>
        <v>na</v>
      </c>
      <c r="AB363" s="21" t="str">
        <f>IFERROR(IF(INDEX(data_wkly!AB:AB,MATCH($B363,data_wkly!$C:$C,0),1)=0,"",INDEX(data_wkly!AB:AB,MATCH($B363,data_wkly!$C:$C,0),1)),"")</f>
        <v>na</v>
      </c>
      <c r="AC363" s="21">
        <f>IFERROR(IF(INDEX(data_wkly!AC:AC,MATCH($B363,data_wkly!$C:$C,0),1)=0,"",INDEX(data_wkly!AC:AC,MATCH($B363,data_wkly!$C:$C,0),1)),"")</f>
        <v>121.26</v>
      </c>
      <c r="AD363" s="21">
        <f>IFERROR(IF(INDEX(data_wkly!AD:AD,MATCH($B363,data_wkly!$C:$C,0),1)=0,"",INDEX(data_wkly!AD:AD,MATCH($B363,data_wkly!$C:$C,0),1)),"")</f>
        <v>-0.26999999999999602</v>
      </c>
      <c r="AE363" s="157">
        <f t="shared" si="32"/>
        <v>1</v>
      </c>
      <c r="AF363" s="154" t="str">
        <f>IFERROR(IF(INDEX(data_wkly!AF:AF,MATCH($B363,data_wkly!$C:$C,0),1)=0,"",INDEX(data_wkly!AF:AF,MATCH($B363,data_wkly!$C:$C,0),1)),"")</f>
        <v/>
      </c>
      <c r="AG363" s="153" t="str">
        <f>IFERROR(IF(AF363="","",INDEX(data_wkly!AG:AG,MATCH($B363,data_wkly!$C:$C,0),1)),"")</f>
        <v/>
      </c>
      <c r="AH363" s="153" t="str">
        <f>IFERROR(IF(INDEX(data_wkly!AH:AH,MATCH($B363,data_wkly!$C:$C,0),1)=0,"",INDEX(data_wkly!AH:AH,MATCH($B363,data_wkly!$C:$C,0),1)),"")</f>
        <v/>
      </c>
      <c r="AI363" s="153" t="str">
        <f>IFERROR(IF(INDEX(data_wkly!AI:AI,MATCH($B363,data_wkly!$C:$C,0),1)=0,"",INDEX(data_wkly!AI:AI,MATCH($B363,data_wkly!$C:$C,0),1)),"")</f>
        <v/>
      </c>
      <c r="AJ363" s="153" t="str">
        <f>IFERROR(IF(AI363="","",INDEX(data_wkly!AJ:AJ,MATCH($B363,data_wkly!$C:$C,0),1)),"")</f>
        <v/>
      </c>
      <c r="AK363" s="153" t="str">
        <f>IFERROR(IF(INDEX(data_wkly!AK:AK,MATCH($B363,data_wkly!$C:$C,0),1)=0,"",INDEX(data_wkly!AK:AK,MATCH($B363,data_wkly!$C:$C,0),1)),"")</f>
        <v/>
      </c>
      <c r="AL363" s="153" t="str">
        <f>IFERROR(IF(INDEX(data_wkly!AL:AL,MATCH($B363,data_wkly!$C:$C,0),1)=0,"",INDEX(data_wkly!AL:AL,MATCH($B363,data_wkly!$C:$C,0),1)),"")</f>
        <v/>
      </c>
      <c r="AM363" s="183" t="str">
        <f>IFERROR(IF(INDEX(data_wkly!AM:AM,MATCH($B363,data_wkly!$C:$C,0),1)=0,"",INDEX(data_wkly!AM:AM,MATCH($B363,data_wkly!$C:$C,0),1)),"")</f>
        <v/>
      </c>
      <c r="AN363" s="41" t="str">
        <f t="shared" si="30"/>
        <v/>
      </c>
      <c r="AO363" s="88">
        <f t="shared" si="35"/>
        <v>1</v>
      </c>
    </row>
    <row r="364" spans="1:41">
      <c r="A364" s="88">
        <f t="shared" si="33"/>
        <v>2</v>
      </c>
      <c r="B364" s="89">
        <f t="shared" si="34"/>
        <v>44191</v>
      </c>
      <c r="C364" s="155">
        <f>IFERROR(IF(INDEX(data_wkly!D:D,MATCH($B364,data_wkly!$C:$C,0),1)=0,"",INDEX(data_wkly!D:D,MATCH($B364,data_wkly!$C:$C,0),1)),"")</f>
        <v>46387</v>
      </c>
      <c r="D364" s="21">
        <f>IFERROR(IF(INDEX(data_wkly!E:E,MATCH($B364,data_wkly!$C:$C,0),1)=0,"",INDEX(data_wkly!E:E,MATCH($B364,data_wkly!$C:$C,0),1)),"")</f>
        <v>147.34</v>
      </c>
      <c r="E364" s="21">
        <f>IF(C364="","",IFERROR(INDEX(data_wkly!F:F,MATCH($B364,data_wkly!$C:$C,0),1),""))</f>
        <v>-1.1500000000000057</v>
      </c>
      <c r="F364" s="21">
        <f>IF(E364="","",IFERROR(IF(INDEX(data_wkly!G:G,MATCH($B364,data_wkly!$C:$C,0),1)=0,"",INDEX(data_wkly!G:G,MATCH($B364,data_wkly!$C:$C,0),1)),""))</f>
        <v>150.93999999999997</v>
      </c>
      <c r="G364" s="21">
        <f>IFERROR(IF(INDEX(data_wkly!H:H,MATCH($B364,data_wkly!$C:$C,0),1)=0,"",INDEX(data_wkly!H:H,MATCH($B364,data_wkly!$C:$C,0),1)),"")</f>
        <v>144.78</v>
      </c>
      <c r="H364" s="21">
        <f>IF(C364="","",IFERROR(INDEX(data_wkly!I:I,MATCH($B364,data_wkly!$C:$C,0),1),""))</f>
        <v>-1.1299999999999955</v>
      </c>
      <c r="I364" s="21">
        <f>IF(H364="","",IFERROR(IF(INDEX(data_wkly!J:J,MATCH($B364,data_wkly!$C:$C,0),1)=0,"",INDEX(data_wkly!J:J,MATCH($B364,data_wkly!$C:$C,0),1)),""))</f>
        <v>148.25666666666666</v>
      </c>
      <c r="J364" s="21">
        <f>IFERROR(IF(INDEX(data_wkly!K:K,MATCH($B364,data_wkly!$C:$C,0),1)=0,"",INDEX(data_wkly!K:K,MATCH($B364,data_wkly!$C:$C,0),1)),"")</f>
        <v>87.4</v>
      </c>
      <c r="K364" s="86">
        <f>IFERROR(IF(INDEX(data_wkly!L:L,MATCH($B364,data_wkly!$C:$C,0),1)=0,"",INDEX(data_wkly!L:L,MATCH($B364,data_wkly!$C:$C,0),1)),"")</f>
        <v>11.4</v>
      </c>
      <c r="L364" s="156"/>
      <c r="M364" s="155">
        <f>IFERROR(IF(INDEX(data_wkly!M:M,MATCH($B364,data_wkly!$C:$C,0),1)=0,"",INDEX(data_wkly!M:M,MATCH($B364,data_wkly!$C:$C,0),1)),"")</f>
        <v>49109</v>
      </c>
      <c r="N364" s="21">
        <f>IFERROR(IF(INDEX(data_wkly!N:N,MATCH($B364,data_wkly!$C:$C,0),1)=0,"",INDEX(data_wkly!N:N,MATCH($B364,data_wkly!$C:$C,0),1)),"")</f>
        <v>151.26</v>
      </c>
      <c r="O364" s="21">
        <f>IF(M364="","",IFERROR(INDEX(data_wkly!O:O,MATCH($B364,data_wkly!$C:$C,0),1),""))</f>
        <v>-1.4900000000000091</v>
      </c>
      <c r="P364" s="21">
        <f>IF(M364="","",IFERROR(IF(INDEX(data_wkly!P:P,MATCH($B364,data_wkly!$C:$C,0),1)=0,"",INDEX(data_wkly!P:P,MATCH($B364,data_wkly!$C:$C,0),1)),""))</f>
        <v>154.54666666666668</v>
      </c>
      <c r="Q364" s="21">
        <f>IFERROR(IF(INDEX(data_wkly!Q:Q,MATCH($B364,data_wkly!$C:$C,0),1)=0,"",INDEX(data_wkly!Q:Q,MATCH($B364,data_wkly!$C:$C,0),1)),"")</f>
        <v>148.65</v>
      </c>
      <c r="R364" s="21">
        <f>IF(M364="","",IFERROR(INDEX(data_wkly!R:R,MATCH($B364,data_wkly!$C:$C,0),1),""))</f>
        <v>-1.4499999999999886</v>
      </c>
      <c r="S364" s="21">
        <f>IF(M364="","",IFERROR(IF(INDEX(data_wkly!S:S,MATCH($B364,data_wkly!$C:$C,0),1)=0,"",INDEX(data_wkly!S:S,MATCH($B364,data_wkly!$C:$C,0),1)),""))</f>
        <v>151.79333333333332</v>
      </c>
      <c r="T364" s="21">
        <f>IFERROR(IF(INDEX(data_wkly!T:T,MATCH($B364,data_wkly!$C:$C,0),1)=0,"",INDEX(data_wkly!T:T,MATCH($B364,data_wkly!$C:$C,0),1)),"")</f>
        <v>87.72</v>
      </c>
      <c r="U364" s="86">
        <f>IFERROR(IF(INDEX(data_wkly!U:U,MATCH($B364,data_wkly!$C:$C,0),1)=0,"",INDEX(data_wkly!U:U,MATCH($B364,data_wkly!$C:$C,0),1)),"")</f>
        <v>11.8</v>
      </c>
      <c r="V364" s="157">
        <f t="shared" si="31"/>
        <v>2</v>
      </c>
      <c r="W364" s="152" t="str">
        <f>IFERROR(IF(INDEX(data_wkly!W:W,MATCH($B364,data_wkly!$C:$C,0),1)=0,"",INDEX(data_wkly!W:W,MATCH($B364,data_wkly!$C:$C,0),1)),"")</f>
        <v>na</v>
      </c>
      <c r="X364" s="21" t="str">
        <f>IFERROR(IF(INDEX(data_wkly!X:X,MATCH($B364,data_wkly!$C:$C,0),1)=0,"",INDEX(data_wkly!X:X,MATCH($B364,data_wkly!$C:$C,0),1)),"")</f>
        <v>na</v>
      </c>
      <c r="Y364" s="21">
        <f>IFERROR(IF(INDEX(data_wkly!Y:Y,MATCH($B364,data_wkly!$C:$C,0),1)=0,"",INDEX(data_wkly!Y:Y,MATCH($B364,data_wkly!$C:$C,0),1)),"")</f>
        <v>115.96</v>
      </c>
      <c r="Z364" s="21">
        <f>IFERROR(IF(INDEX(data_wkly!Z:Z,MATCH($B364,data_wkly!$C:$C,0),1)=0,"",INDEX(data_wkly!Z:Z,MATCH($B364,data_wkly!$C:$C,0),1)),"")</f>
        <v>-0.98000000000000398</v>
      </c>
      <c r="AA364" s="152" t="str">
        <f>IFERROR(IF(INDEX(data_wkly!AA:AA,MATCH($B364,data_wkly!$C:$C,0),1)=0,"",INDEX(data_wkly!AA:AA,MATCH($B364,data_wkly!$C:$C,0),1)),"")</f>
        <v>na</v>
      </c>
      <c r="AB364" s="21" t="str">
        <f>IFERROR(IF(INDEX(data_wkly!AB:AB,MATCH($B364,data_wkly!$C:$C,0),1)=0,"",INDEX(data_wkly!AB:AB,MATCH($B364,data_wkly!$C:$C,0),1)),"")</f>
        <v>na</v>
      </c>
      <c r="AC364" s="21">
        <f>IFERROR(IF(INDEX(data_wkly!AC:AC,MATCH($B364,data_wkly!$C:$C,0),1)=0,"",INDEX(data_wkly!AC:AC,MATCH($B364,data_wkly!$C:$C,0),1)),"")</f>
        <v>120.73</v>
      </c>
      <c r="AD364" s="21">
        <f>IFERROR(IF(INDEX(data_wkly!AD:AD,MATCH($B364,data_wkly!$C:$C,0),1)=0,"",INDEX(data_wkly!AD:AD,MATCH($B364,data_wkly!$C:$C,0),1)),"")</f>
        <v>-0.53000000000000114</v>
      </c>
      <c r="AE364" s="157">
        <f t="shared" si="32"/>
        <v>2</v>
      </c>
      <c r="AF364" s="154" t="str">
        <f>IFERROR(IF(INDEX(data_wkly!AF:AF,MATCH($B364,data_wkly!$C:$C,0),1)=0,"",INDEX(data_wkly!AF:AF,MATCH($B364,data_wkly!$C:$C,0),1)),"")</f>
        <v/>
      </c>
      <c r="AG364" s="153" t="str">
        <f>IFERROR(IF(AF364="","",INDEX(data_wkly!AG:AG,MATCH($B364,data_wkly!$C:$C,0),1)),"")</f>
        <v/>
      </c>
      <c r="AH364" s="153" t="str">
        <f>IFERROR(IF(INDEX(data_wkly!AH:AH,MATCH($B364,data_wkly!$C:$C,0),1)=0,"",INDEX(data_wkly!AH:AH,MATCH($B364,data_wkly!$C:$C,0),1)),"")</f>
        <v/>
      </c>
      <c r="AI364" s="153" t="str">
        <f>IFERROR(IF(INDEX(data_wkly!AI:AI,MATCH($B364,data_wkly!$C:$C,0),1)=0,"",INDEX(data_wkly!AI:AI,MATCH($B364,data_wkly!$C:$C,0),1)),"")</f>
        <v/>
      </c>
      <c r="AJ364" s="153" t="str">
        <f>IFERROR(IF(AI364="","",INDEX(data_wkly!AJ:AJ,MATCH($B364,data_wkly!$C:$C,0),1)),"")</f>
        <v/>
      </c>
      <c r="AK364" s="153" t="str">
        <f>IFERROR(IF(INDEX(data_wkly!AK:AK,MATCH($B364,data_wkly!$C:$C,0),1)=0,"",INDEX(data_wkly!AK:AK,MATCH($B364,data_wkly!$C:$C,0),1)),"")</f>
        <v/>
      </c>
      <c r="AL364" s="153" t="str">
        <f>IFERROR(IF(INDEX(data_wkly!AL:AL,MATCH($B364,data_wkly!$C:$C,0),1)=0,"",INDEX(data_wkly!AL:AL,MATCH($B364,data_wkly!$C:$C,0),1)),"")</f>
        <v/>
      </c>
      <c r="AM364" s="183" t="str">
        <f>IFERROR(IF(INDEX(data_wkly!AM:AM,MATCH($B364,data_wkly!$C:$C,0),1)=0,"",INDEX(data_wkly!AM:AM,MATCH($B364,data_wkly!$C:$C,0),1)),"")</f>
        <v/>
      </c>
      <c r="AN364" s="41" t="str">
        <f t="shared" si="30"/>
        <v/>
      </c>
      <c r="AO364" s="88">
        <f t="shared" si="35"/>
        <v>2</v>
      </c>
    </row>
    <row r="365" spans="1:41">
      <c r="A365" s="88">
        <f t="shared" si="33"/>
        <v>1</v>
      </c>
      <c r="B365" s="89">
        <f t="shared" si="34"/>
        <v>44198</v>
      </c>
      <c r="C365" s="155">
        <f>IFERROR(IF(INDEX(data_wkly!D:D,MATCH($B365,data_wkly!$C:$C,0),1)=0,"",INDEX(data_wkly!D:D,MATCH($B365,data_wkly!$C:$C,0),1)),"")</f>
        <v>62065</v>
      </c>
      <c r="D365" s="21">
        <f>IFERROR(IF(INDEX(data_wkly!E:E,MATCH($B365,data_wkly!$C:$C,0),1)=0,"",INDEX(data_wkly!E:E,MATCH($B365,data_wkly!$C:$C,0),1)),"")</f>
        <v>146.72999999999999</v>
      </c>
      <c r="E365" s="21">
        <f>IF(C365="","",IFERROR(INDEX(data_wkly!F:F,MATCH($B365,data_wkly!$C:$C,0),1),""))</f>
        <v>-0.61000000000001364</v>
      </c>
      <c r="F365" s="21">
        <f>IF(E365="","",IFERROR(IF(INDEX(data_wkly!G:G,MATCH($B365,data_wkly!$C:$C,0),1)=0,"",INDEX(data_wkly!G:G,MATCH($B365,data_wkly!$C:$C,0),1)),""))</f>
        <v>150.70000000000002</v>
      </c>
      <c r="G365" s="21">
        <f>IFERROR(IF(INDEX(data_wkly!H:H,MATCH($B365,data_wkly!$C:$C,0),1)=0,"",INDEX(data_wkly!H:H,MATCH($B365,data_wkly!$C:$C,0),1)),"")</f>
        <v>144.22</v>
      </c>
      <c r="H365" s="21">
        <f>IF(C365="","",IFERROR(INDEX(data_wkly!I:I,MATCH($B365,data_wkly!$C:$C,0),1),""))</f>
        <v>-0.56000000000000227</v>
      </c>
      <c r="I365" s="21">
        <f>IF(H365="","",IFERROR(IF(INDEX(data_wkly!J:J,MATCH($B365,data_wkly!$C:$C,0),1)=0,"",INDEX(data_wkly!J:J,MATCH($B365,data_wkly!$C:$C,0),1)),""))</f>
        <v>148.02333333333334</v>
      </c>
      <c r="J365" s="21">
        <f>IFERROR(IF(INDEX(data_wkly!K:K,MATCH($B365,data_wkly!$C:$C,0),1)=0,"",INDEX(data_wkly!K:K,MATCH($B365,data_wkly!$C:$C,0),1)),"")</f>
        <v>89.86</v>
      </c>
      <c r="K365" s="86">
        <f>IFERROR(IF(INDEX(data_wkly!L:L,MATCH($B365,data_wkly!$C:$C,0),1)=0,"",INDEX(data_wkly!L:L,MATCH($B365,data_wkly!$C:$C,0),1)),"")</f>
        <v>11.4</v>
      </c>
      <c r="L365" s="156"/>
      <c r="M365" s="155">
        <f>IFERROR(IF(INDEX(data_wkly!M:M,MATCH($B365,data_wkly!$C:$C,0),1)=0,"",INDEX(data_wkly!M:M,MATCH($B365,data_wkly!$C:$C,0),1)),"")</f>
        <v>57912</v>
      </c>
      <c r="N365" s="21">
        <f>IFERROR(IF(INDEX(data_wkly!N:N,MATCH($B365,data_wkly!$C:$C,0),1)=0,"",INDEX(data_wkly!N:N,MATCH($B365,data_wkly!$C:$C,0),1)),"")</f>
        <v>151.13</v>
      </c>
      <c r="O365" s="21">
        <f>IF(M365="","",IFERROR(INDEX(data_wkly!O:O,MATCH($B365,data_wkly!$C:$C,0),1),""))</f>
        <v>-0.12999999999999545</v>
      </c>
      <c r="P365" s="21">
        <f>IF(M365="","",IFERROR(IF(INDEX(data_wkly!P:P,MATCH($B365,data_wkly!$C:$C,0),1)=0,"",INDEX(data_wkly!P:P,MATCH($B365,data_wkly!$C:$C,0),1)),""))</f>
        <v>154.11333333333334</v>
      </c>
      <c r="Q365" s="21">
        <f>IFERROR(IF(INDEX(data_wkly!Q:Q,MATCH($B365,data_wkly!$C:$C,0),1)=0,"",INDEX(data_wkly!Q:Q,MATCH($B365,data_wkly!$C:$C,0),1)),"")</f>
        <v>148.55000000000001</v>
      </c>
      <c r="R365" s="21">
        <f>IF(M365="","",IFERROR(INDEX(data_wkly!R:R,MATCH($B365,data_wkly!$C:$C,0),1),""))</f>
        <v>-9.9999999999994316E-2</v>
      </c>
      <c r="S365" s="21">
        <f>IF(M365="","",IFERROR(IF(INDEX(data_wkly!S:S,MATCH($B365,data_wkly!$C:$C,0),1)=0,"",INDEX(data_wkly!S:S,MATCH($B365,data_wkly!$C:$C,0),1)),""))</f>
        <v>151.38</v>
      </c>
      <c r="T365" s="21">
        <f>IFERROR(IF(INDEX(data_wkly!T:T,MATCH($B365,data_wkly!$C:$C,0),1)=0,"",INDEX(data_wkly!T:T,MATCH($B365,data_wkly!$C:$C,0),1)),"")</f>
        <v>90.12</v>
      </c>
      <c r="U365" s="86">
        <f>IFERROR(IF(INDEX(data_wkly!U:U,MATCH($B365,data_wkly!$C:$C,0),1)=0,"",INDEX(data_wkly!U:U,MATCH($B365,data_wkly!$C:$C,0),1)),"")</f>
        <v>11.8</v>
      </c>
      <c r="V365" s="157">
        <f t="shared" si="31"/>
        <v>1</v>
      </c>
      <c r="W365" s="152" t="str">
        <f>IFERROR(IF(INDEX(data_wkly!W:W,MATCH($B365,data_wkly!$C:$C,0),1)=0,"",INDEX(data_wkly!W:W,MATCH($B365,data_wkly!$C:$C,0),1)),"")</f>
        <v>na</v>
      </c>
      <c r="X365" s="21" t="str">
        <f>IFERROR(IF(INDEX(data_wkly!X:X,MATCH($B365,data_wkly!$C:$C,0),1)=0,"",INDEX(data_wkly!X:X,MATCH($B365,data_wkly!$C:$C,0),1)),"")</f>
        <v>na</v>
      </c>
      <c r="Y365" s="21">
        <f>IFERROR(IF(INDEX(data_wkly!Y:Y,MATCH($B365,data_wkly!$C:$C,0),1)=0,"",INDEX(data_wkly!Y:Y,MATCH($B365,data_wkly!$C:$C,0),1)),"")</f>
        <v>115.37</v>
      </c>
      <c r="Z365" s="21">
        <f>IFERROR(IF(INDEX(data_wkly!Z:Z,MATCH($B365,data_wkly!$C:$C,0),1)=0,"",INDEX(data_wkly!Z:Z,MATCH($B365,data_wkly!$C:$C,0),1)),"")</f>
        <v>-0.5899999999999892</v>
      </c>
      <c r="AA365" s="152" t="str">
        <f>IFERROR(IF(INDEX(data_wkly!AA:AA,MATCH($B365,data_wkly!$C:$C,0),1)=0,"",INDEX(data_wkly!AA:AA,MATCH($B365,data_wkly!$C:$C,0),1)),"")</f>
        <v>na</v>
      </c>
      <c r="AB365" s="21" t="str">
        <f>IFERROR(IF(INDEX(data_wkly!AB:AB,MATCH($B365,data_wkly!$C:$C,0),1)=0,"",INDEX(data_wkly!AB:AB,MATCH($B365,data_wkly!$C:$C,0),1)),"")</f>
        <v>na</v>
      </c>
      <c r="AC365" s="21">
        <f>IFERROR(IF(INDEX(data_wkly!AC:AC,MATCH($B365,data_wkly!$C:$C,0),1)=0,"",INDEX(data_wkly!AC:AC,MATCH($B365,data_wkly!$C:$C,0),1)),"")</f>
        <v>120.31</v>
      </c>
      <c r="AD365" s="21">
        <f>IFERROR(IF(INDEX(data_wkly!AD:AD,MATCH($B365,data_wkly!$C:$C,0),1)=0,"",INDEX(data_wkly!AD:AD,MATCH($B365,data_wkly!$C:$C,0),1)),"")</f>
        <v>-0.42000000000000171</v>
      </c>
      <c r="AE365" s="157">
        <f t="shared" si="32"/>
        <v>1</v>
      </c>
      <c r="AF365" s="154" t="str">
        <f>IFERROR(IF(INDEX(data_wkly!AF:AF,MATCH($B365,data_wkly!$C:$C,0),1)=0,"",INDEX(data_wkly!AF:AF,MATCH($B365,data_wkly!$C:$C,0),1)),"")</f>
        <v/>
      </c>
      <c r="AG365" s="153" t="str">
        <f>IFERROR(IF(AF365="","",INDEX(data_wkly!AG:AG,MATCH($B365,data_wkly!$C:$C,0),1)),"")</f>
        <v/>
      </c>
      <c r="AH365" s="153" t="str">
        <f>IFERROR(IF(INDEX(data_wkly!AH:AH,MATCH($B365,data_wkly!$C:$C,0),1)=0,"",INDEX(data_wkly!AH:AH,MATCH($B365,data_wkly!$C:$C,0),1)),"")</f>
        <v/>
      </c>
      <c r="AI365" s="153" t="str">
        <f>IFERROR(IF(INDEX(data_wkly!AI:AI,MATCH($B365,data_wkly!$C:$C,0),1)=0,"",INDEX(data_wkly!AI:AI,MATCH($B365,data_wkly!$C:$C,0),1)),"")</f>
        <v/>
      </c>
      <c r="AJ365" s="153" t="str">
        <f>IFERROR(IF(AI365="","",INDEX(data_wkly!AJ:AJ,MATCH($B365,data_wkly!$C:$C,0),1)),"")</f>
        <v/>
      </c>
      <c r="AK365" s="153" t="str">
        <f>IFERROR(IF(INDEX(data_wkly!AK:AK,MATCH($B365,data_wkly!$C:$C,0),1)=0,"",INDEX(data_wkly!AK:AK,MATCH($B365,data_wkly!$C:$C,0),1)),"")</f>
        <v/>
      </c>
      <c r="AL365" s="153" t="str">
        <f>IFERROR(IF(INDEX(data_wkly!AL:AL,MATCH($B365,data_wkly!$C:$C,0),1)=0,"",INDEX(data_wkly!AL:AL,MATCH($B365,data_wkly!$C:$C,0),1)),"")</f>
        <v/>
      </c>
      <c r="AM365" s="183" t="str">
        <f>IFERROR(IF(INDEX(data_wkly!AM:AM,MATCH($B365,data_wkly!$C:$C,0),1)=0,"",INDEX(data_wkly!AM:AM,MATCH($B365,data_wkly!$C:$C,0),1)),"")</f>
        <v/>
      </c>
      <c r="AN365" s="41" t="str">
        <f t="shared" si="30"/>
        <v/>
      </c>
      <c r="AO365" s="88">
        <f t="shared" si="35"/>
        <v>1</v>
      </c>
    </row>
    <row r="366" spans="1:41">
      <c r="A366" s="88">
        <f t="shared" si="33"/>
        <v>2</v>
      </c>
      <c r="B366" s="89">
        <f t="shared" si="34"/>
        <v>44205</v>
      </c>
      <c r="C366" s="155">
        <f>IFERROR(IF(INDEX(data_wkly!D:D,MATCH($B366,data_wkly!$C:$C,0),1)=0,"",INDEX(data_wkly!D:D,MATCH($B366,data_wkly!$C:$C,0),1)),"")</f>
        <v>79815</v>
      </c>
      <c r="D366" s="21">
        <f>IFERROR(IF(INDEX(data_wkly!E:E,MATCH($B366,data_wkly!$C:$C,0),1)=0,"",INDEX(data_wkly!E:E,MATCH($B366,data_wkly!$C:$C,0),1)),"")</f>
        <v>144.74</v>
      </c>
      <c r="E366" s="21">
        <f>IF(C366="","",IFERROR(INDEX(data_wkly!F:F,MATCH($B366,data_wkly!$C:$C,0),1),""))</f>
        <v>-1.9899999999999807</v>
      </c>
      <c r="F366" s="21">
        <f>IF(E366="","",IFERROR(IF(INDEX(data_wkly!G:G,MATCH($B366,data_wkly!$C:$C,0),1)=0,"",INDEX(data_wkly!G:G,MATCH($B366,data_wkly!$C:$C,0),1)),""))</f>
        <v>150.03666666666666</v>
      </c>
      <c r="G366" s="21">
        <f>IFERROR(IF(INDEX(data_wkly!H:H,MATCH($B366,data_wkly!$C:$C,0),1)=0,"",INDEX(data_wkly!H:H,MATCH($B366,data_wkly!$C:$C,0),1)),"")</f>
        <v>142.27000000000001</v>
      </c>
      <c r="H366" s="21">
        <f>IF(C366="","",IFERROR(INDEX(data_wkly!I:I,MATCH($B366,data_wkly!$C:$C,0),1),""))</f>
        <v>-1.9499999999999886</v>
      </c>
      <c r="I366" s="21">
        <f>IF(H366="","",IFERROR(IF(INDEX(data_wkly!J:J,MATCH($B366,data_wkly!$C:$C,0),1)=0,"",INDEX(data_wkly!J:J,MATCH($B366,data_wkly!$C:$C,0),1)),""))</f>
        <v>147.38</v>
      </c>
      <c r="J366" s="21">
        <f>IFERROR(IF(INDEX(data_wkly!K:K,MATCH($B366,data_wkly!$C:$C,0),1)=0,"",INDEX(data_wkly!K:K,MATCH($B366,data_wkly!$C:$C,0),1)),"")</f>
        <v>90.42</v>
      </c>
      <c r="K366" s="86">
        <f>IFERROR(IF(INDEX(data_wkly!L:L,MATCH($B366,data_wkly!$C:$C,0),1)=0,"",INDEX(data_wkly!L:L,MATCH($B366,data_wkly!$C:$C,0),1)),"")</f>
        <v>11.6</v>
      </c>
      <c r="L366" s="156"/>
      <c r="M366" s="155">
        <f>IFERROR(IF(INDEX(data_wkly!M:M,MATCH($B366,data_wkly!$C:$C,0),1)=0,"",INDEX(data_wkly!M:M,MATCH($B366,data_wkly!$C:$C,0),1)),"")</f>
        <v>79863</v>
      </c>
      <c r="N366" s="21">
        <f>IFERROR(IF(INDEX(data_wkly!N:N,MATCH($B366,data_wkly!$C:$C,0),1)=0,"",INDEX(data_wkly!N:N,MATCH($B366,data_wkly!$C:$C,0),1)),"")</f>
        <v>149.22999999999999</v>
      </c>
      <c r="O366" s="21">
        <f>IF(M366="","",IFERROR(INDEX(data_wkly!O:O,MATCH($B366,data_wkly!$C:$C,0),1),""))</f>
        <v>-1.9000000000000057</v>
      </c>
      <c r="P366" s="21">
        <f>IF(M366="","",IFERROR(IF(INDEX(data_wkly!P:P,MATCH($B366,data_wkly!$C:$C,0),1)=0,"",INDEX(data_wkly!P:P,MATCH($B366,data_wkly!$C:$C,0),1)),""))</f>
        <v>153.42333333333332</v>
      </c>
      <c r="Q366" s="21">
        <f>IFERROR(IF(INDEX(data_wkly!Q:Q,MATCH($B366,data_wkly!$C:$C,0),1)=0,"",INDEX(data_wkly!Q:Q,MATCH($B366,data_wkly!$C:$C,0),1)),"")</f>
        <v>146.69999999999999</v>
      </c>
      <c r="R366" s="21">
        <f>IF(M366="","",IFERROR(INDEX(data_wkly!R:R,MATCH($B366,data_wkly!$C:$C,0),1),""))</f>
        <v>-1.8500000000000227</v>
      </c>
      <c r="S366" s="21">
        <f>IF(M366="","",IFERROR(IF(INDEX(data_wkly!S:S,MATCH($B366,data_wkly!$C:$C,0),1)=0,"",INDEX(data_wkly!S:S,MATCH($B366,data_wkly!$C:$C,0),1)),""))</f>
        <v>150.71</v>
      </c>
      <c r="T366" s="21">
        <f>IFERROR(IF(INDEX(data_wkly!T:T,MATCH($B366,data_wkly!$C:$C,0),1)=0,"",INDEX(data_wkly!T:T,MATCH($B366,data_wkly!$C:$C,0),1)),"")</f>
        <v>90.6</v>
      </c>
      <c r="U366" s="86">
        <f>IFERROR(IF(INDEX(data_wkly!U:U,MATCH($B366,data_wkly!$C:$C,0),1)=0,"",INDEX(data_wkly!U:U,MATCH($B366,data_wkly!$C:$C,0),1)),"")</f>
        <v>11.8</v>
      </c>
      <c r="V366" s="157">
        <f t="shared" si="31"/>
        <v>2</v>
      </c>
      <c r="W366" s="152" t="str">
        <f>IFERROR(IF(INDEX(data_wkly!W:W,MATCH($B366,data_wkly!$C:$C,0),1)=0,"",INDEX(data_wkly!W:W,MATCH($B366,data_wkly!$C:$C,0),1)),"")</f>
        <v>na</v>
      </c>
      <c r="X366" s="21" t="str">
        <f>IFERROR(IF(INDEX(data_wkly!X:X,MATCH($B366,data_wkly!$C:$C,0),1)=0,"",INDEX(data_wkly!X:X,MATCH($B366,data_wkly!$C:$C,0),1)),"")</f>
        <v>na</v>
      </c>
      <c r="Y366" s="21">
        <f>IFERROR(IF(INDEX(data_wkly!Y:Y,MATCH($B366,data_wkly!$C:$C,0),1)=0,"",INDEX(data_wkly!Y:Y,MATCH($B366,data_wkly!$C:$C,0),1)),"")</f>
        <v>115.15</v>
      </c>
      <c r="Z366" s="21">
        <f>IFERROR(IF(INDEX(data_wkly!Z:Z,MATCH($B366,data_wkly!$C:$C,0),1)=0,"",INDEX(data_wkly!Z:Z,MATCH($B366,data_wkly!$C:$C,0),1)),"")</f>
        <v>-0.21999999999999886</v>
      </c>
      <c r="AA366" s="152" t="str">
        <f>IFERROR(IF(INDEX(data_wkly!AA:AA,MATCH($B366,data_wkly!$C:$C,0),1)=0,"",INDEX(data_wkly!AA:AA,MATCH($B366,data_wkly!$C:$C,0),1)),"")</f>
        <v>na</v>
      </c>
      <c r="AB366" s="21" t="str">
        <f>IFERROR(IF(INDEX(data_wkly!AB:AB,MATCH($B366,data_wkly!$C:$C,0),1)=0,"",INDEX(data_wkly!AB:AB,MATCH($B366,data_wkly!$C:$C,0),1)),"")</f>
        <v>na</v>
      </c>
      <c r="AC366" s="21">
        <f>IFERROR(IF(INDEX(data_wkly!AC:AC,MATCH($B366,data_wkly!$C:$C,0),1)=0,"",INDEX(data_wkly!AC:AC,MATCH($B366,data_wkly!$C:$C,0),1)),"")</f>
        <v>120.15</v>
      </c>
      <c r="AD366" s="21">
        <f>IFERROR(IF(INDEX(data_wkly!AD:AD,MATCH($B366,data_wkly!$C:$C,0),1)=0,"",INDEX(data_wkly!AD:AD,MATCH($B366,data_wkly!$C:$C,0),1)),"")</f>
        <v>-0.15999999999999659</v>
      </c>
      <c r="AE366" s="157">
        <f t="shared" si="32"/>
        <v>2</v>
      </c>
      <c r="AF366" s="154" t="str">
        <f>IFERROR(IF(INDEX(data_wkly!AF:AF,MATCH($B366,data_wkly!$C:$C,0),1)=0,"",INDEX(data_wkly!AF:AF,MATCH($B366,data_wkly!$C:$C,0),1)),"")</f>
        <v/>
      </c>
      <c r="AG366" s="153" t="str">
        <f>IFERROR(IF(AF366="","",INDEX(data_wkly!AG:AG,MATCH($B366,data_wkly!$C:$C,0),1)),"")</f>
        <v/>
      </c>
      <c r="AH366" s="153" t="str">
        <f>IFERROR(IF(INDEX(data_wkly!AH:AH,MATCH($B366,data_wkly!$C:$C,0),1)=0,"",INDEX(data_wkly!AH:AH,MATCH($B366,data_wkly!$C:$C,0),1)),"")</f>
        <v/>
      </c>
      <c r="AI366" s="153" t="str">
        <f>IFERROR(IF(INDEX(data_wkly!AI:AI,MATCH($B366,data_wkly!$C:$C,0),1)=0,"",INDEX(data_wkly!AI:AI,MATCH($B366,data_wkly!$C:$C,0),1)),"")</f>
        <v/>
      </c>
      <c r="AJ366" s="153" t="str">
        <f>IFERROR(IF(AI366="","",INDEX(data_wkly!AJ:AJ,MATCH($B366,data_wkly!$C:$C,0),1)),"")</f>
        <v/>
      </c>
      <c r="AK366" s="153" t="str">
        <f>IFERROR(IF(INDEX(data_wkly!AK:AK,MATCH($B366,data_wkly!$C:$C,0),1)=0,"",INDEX(data_wkly!AK:AK,MATCH($B366,data_wkly!$C:$C,0),1)),"")</f>
        <v/>
      </c>
      <c r="AL366" s="153" t="str">
        <f>IFERROR(IF(INDEX(data_wkly!AL:AL,MATCH($B366,data_wkly!$C:$C,0),1)=0,"",INDEX(data_wkly!AL:AL,MATCH($B366,data_wkly!$C:$C,0),1)),"")</f>
        <v/>
      </c>
      <c r="AM366" s="183" t="str">
        <f>IFERROR(IF(INDEX(data_wkly!AM:AM,MATCH($B366,data_wkly!$C:$C,0),1)=0,"",INDEX(data_wkly!AM:AM,MATCH($B366,data_wkly!$C:$C,0),1)),"")</f>
        <v/>
      </c>
      <c r="AN366" s="41" t="str">
        <f t="shared" si="30"/>
        <v/>
      </c>
      <c r="AO366" s="88">
        <f t="shared" si="35"/>
        <v>2</v>
      </c>
    </row>
    <row r="367" spans="1:41">
      <c r="A367" s="88">
        <f t="shared" si="33"/>
        <v>1</v>
      </c>
      <c r="B367" s="89">
        <f t="shared" si="34"/>
        <v>44212</v>
      </c>
      <c r="C367" s="155">
        <f>IFERROR(IF(INDEX(data_wkly!D:D,MATCH($B367,data_wkly!$C:$C,0),1)=0,"",INDEX(data_wkly!D:D,MATCH($B367,data_wkly!$C:$C,0),1)),"")</f>
        <v>81113</v>
      </c>
      <c r="D367" s="21">
        <f>IFERROR(IF(INDEX(data_wkly!E:E,MATCH($B367,data_wkly!$C:$C,0),1)=0,"",INDEX(data_wkly!E:E,MATCH($B367,data_wkly!$C:$C,0),1)),"")</f>
        <v>143.05000000000001</v>
      </c>
      <c r="E367" s="21">
        <f>IF(C367="","",IFERROR(INDEX(data_wkly!F:F,MATCH($B367,data_wkly!$C:$C,0),1),""))</f>
        <v>-1.6899999999999977</v>
      </c>
      <c r="F367" s="21">
        <f>IF(E367="","",IFERROR(IF(INDEX(data_wkly!G:G,MATCH($B367,data_wkly!$C:$C,0),1)=0,"",INDEX(data_wkly!G:G,MATCH($B367,data_wkly!$C:$C,0),1)),""))</f>
        <v>149.78</v>
      </c>
      <c r="G367" s="21">
        <f>IFERROR(IF(INDEX(data_wkly!H:H,MATCH($B367,data_wkly!$C:$C,0),1)=0,"",INDEX(data_wkly!H:H,MATCH($B367,data_wkly!$C:$C,0),1)),"")</f>
        <v>140.63</v>
      </c>
      <c r="H367" s="21">
        <f>IF(C367="","",IFERROR(INDEX(data_wkly!I:I,MATCH($B367,data_wkly!$C:$C,0),1),""))</f>
        <v>-1.6400000000000148</v>
      </c>
      <c r="I367" s="21">
        <f>IF(H367="","",IFERROR(IF(INDEX(data_wkly!J:J,MATCH($B367,data_wkly!$C:$C,0),1)=0,"",INDEX(data_wkly!J:J,MATCH($B367,data_wkly!$C:$C,0),1)),""))</f>
        <v>147.12666666666667</v>
      </c>
      <c r="J367" s="21">
        <f>IFERROR(IF(INDEX(data_wkly!K:K,MATCH($B367,data_wkly!$C:$C,0),1)=0,"",INDEX(data_wkly!K:K,MATCH($B367,data_wkly!$C:$C,0),1)),"")</f>
        <v>90.69</v>
      </c>
      <c r="K367" s="86">
        <f>IFERROR(IF(INDEX(data_wkly!L:L,MATCH($B367,data_wkly!$C:$C,0),1)=0,"",INDEX(data_wkly!L:L,MATCH($B367,data_wkly!$C:$C,0),1)),"")</f>
        <v>11.5</v>
      </c>
      <c r="L367" s="156"/>
      <c r="M367" s="155">
        <f>IFERROR(IF(INDEX(data_wkly!M:M,MATCH($B367,data_wkly!$C:$C,0),1)=0,"",INDEX(data_wkly!M:M,MATCH($B367,data_wkly!$C:$C,0),1)),"")</f>
        <v>78357</v>
      </c>
      <c r="N367" s="21">
        <f>IFERROR(IF(INDEX(data_wkly!N:N,MATCH($B367,data_wkly!$C:$C,0),1)=0,"",INDEX(data_wkly!N:N,MATCH($B367,data_wkly!$C:$C,0),1)),"")</f>
        <v>147.80000000000001</v>
      </c>
      <c r="O367" s="21">
        <f>IF(M367="","",IFERROR(INDEX(data_wkly!O:O,MATCH($B367,data_wkly!$C:$C,0),1),""))</f>
        <v>-1.4299999999999784</v>
      </c>
      <c r="P367" s="21">
        <f>IF(M367="","",IFERROR(IF(INDEX(data_wkly!P:P,MATCH($B367,data_wkly!$C:$C,0),1)=0,"",INDEX(data_wkly!P:P,MATCH($B367,data_wkly!$C:$C,0),1)),""))</f>
        <v>153.01</v>
      </c>
      <c r="Q367" s="21">
        <f>IFERROR(IF(INDEX(data_wkly!Q:Q,MATCH($B367,data_wkly!$C:$C,0),1)=0,"",INDEX(data_wkly!Q:Q,MATCH($B367,data_wkly!$C:$C,0),1)),"")</f>
        <v>145.30000000000001</v>
      </c>
      <c r="R367" s="21">
        <f>IF(M367="","",IFERROR(INDEX(data_wkly!R:R,MATCH($B367,data_wkly!$C:$C,0),1),""))</f>
        <v>-1.3999999999999773</v>
      </c>
      <c r="S367" s="21">
        <f>IF(M367="","",IFERROR(IF(INDEX(data_wkly!S:S,MATCH($B367,data_wkly!$C:$C,0),1)=0,"",INDEX(data_wkly!S:S,MATCH($B367,data_wkly!$C:$C,0),1)),""))</f>
        <v>150.30333333333334</v>
      </c>
      <c r="T367" s="21">
        <f>IFERROR(IF(INDEX(data_wkly!T:T,MATCH($B367,data_wkly!$C:$C,0),1)=0,"",INDEX(data_wkly!T:T,MATCH($B367,data_wkly!$C:$C,0),1)),"")</f>
        <v>90.7</v>
      </c>
      <c r="U367" s="86">
        <f>IFERROR(IF(INDEX(data_wkly!U:U,MATCH($B367,data_wkly!$C:$C,0),1)=0,"",INDEX(data_wkly!U:U,MATCH($B367,data_wkly!$C:$C,0),1)),"")</f>
        <v>11.9</v>
      </c>
      <c r="V367" s="157">
        <f t="shared" si="31"/>
        <v>1</v>
      </c>
      <c r="W367" s="152" t="str">
        <f>IFERROR(IF(INDEX(data_wkly!W:W,MATCH($B367,data_wkly!$C:$C,0),1)=0,"",INDEX(data_wkly!W:W,MATCH($B367,data_wkly!$C:$C,0),1)),"")</f>
        <v>na</v>
      </c>
      <c r="X367" s="21" t="str">
        <f>IFERROR(IF(INDEX(data_wkly!X:X,MATCH($B367,data_wkly!$C:$C,0),1)=0,"",INDEX(data_wkly!X:X,MATCH($B367,data_wkly!$C:$C,0),1)),"")</f>
        <v>na</v>
      </c>
      <c r="Y367" s="21">
        <f>IFERROR(IF(INDEX(data_wkly!Y:Y,MATCH($B367,data_wkly!$C:$C,0),1)=0,"",INDEX(data_wkly!Y:Y,MATCH($B367,data_wkly!$C:$C,0),1)),"")</f>
        <v>114.45</v>
      </c>
      <c r="Z367" s="21">
        <f>IFERROR(IF(INDEX(data_wkly!Z:Z,MATCH($B367,data_wkly!$C:$C,0),1)=0,"",INDEX(data_wkly!Z:Z,MATCH($B367,data_wkly!$C:$C,0),1)),"")</f>
        <v>-0.70000000000000284</v>
      </c>
      <c r="AA367" s="152" t="str">
        <f>IFERROR(IF(INDEX(data_wkly!AA:AA,MATCH($B367,data_wkly!$C:$C,0),1)=0,"",INDEX(data_wkly!AA:AA,MATCH($B367,data_wkly!$C:$C,0),1)),"")</f>
        <v>na</v>
      </c>
      <c r="AB367" s="21" t="str">
        <f>IFERROR(IF(INDEX(data_wkly!AB:AB,MATCH($B367,data_wkly!$C:$C,0),1)=0,"",INDEX(data_wkly!AB:AB,MATCH($B367,data_wkly!$C:$C,0),1)),"")</f>
        <v>na</v>
      </c>
      <c r="AC367" s="21">
        <f>IFERROR(IF(INDEX(data_wkly!AC:AC,MATCH($B367,data_wkly!$C:$C,0),1)=0,"",INDEX(data_wkly!AC:AC,MATCH($B367,data_wkly!$C:$C,0),1)),"")</f>
        <v>119.88</v>
      </c>
      <c r="AD367" s="21">
        <f>IFERROR(IF(INDEX(data_wkly!AD:AD,MATCH($B367,data_wkly!$C:$C,0),1)=0,"",INDEX(data_wkly!AD:AD,MATCH($B367,data_wkly!$C:$C,0),1)),"")</f>
        <v>-0.27000000000001023</v>
      </c>
      <c r="AE367" s="157">
        <f t="shared" si="32"/>
        <v>1</v>
      </c>
      <c r="AF367" s="154" t="str">
        <f>IFERROR(IF(INDEX(data_wkly!AF:AF,MATCH($B367,data_wkly!$C:$C,0),1)=0,"",INDEX(data_wkly!AF:AF,MATCH($B367,data_wkly!$C:$C,0),1)),"")</f>
        <v/>
      </c>
      <c r="AG367" s="153" t="str">
        <f>IFERROR(IF(AF367="","",INDEX(data_wkly!AG:AG,MATCH($B367,data_wkly!$C:$C,0),1)),"")</f>
        <v/>
      </c>
      <c r="AH367" s="153" t="str">
        <f>IFERROR(IF(INDEX(data_wkly!AH:AH,MATCH($B367,data_wkly!$C:$C,0),1)=0,"",INDEX(data_wkly!AH:AH,MATCH($B367,data_wkly!$C:$C,0),1)),"")</f>
        <v/>
      </c>
      <c r="AI367" s="153" t="str">
        <f>IFERROR(IF(INDEX(data_wkly!AI:AI,MATCH($B367,data_wkly!$C:$C,0),1)=0,"",INDEX(data_wkly!AI:AI,MATCH($B367,data_wkly!$C:$C,0),1)),"")</f>
        <v/>
      </c>
      <c r="AJ367" s="153" t="str">
        <f>IFERROR(IF(AI367="","",INDEX(data_wkly!AJ:AJ,MATCH($B367,data_wkly!$C:$C,0),1)),"")</f>
        <v/>
      </c>
      <c r="AK367" s="153" t="str">
        <f>IFERROR(IF(INDEX(data_wkly!AK:AK,MATCH($B367,data_wkly!$C:$C,0),1)=0,"",INDEX(data_wkly!AK:AK,MATCH($B367,data_wkly!$C:$C,0),1)),"")</f>
        <v/>
      </c>
      <c r="AL367" s="153" t="str">
        <f>IFERROR(IF(INDEX(data_wkly!AL:AL,MATCH($B367,data_wkly!$C:$C,0),1)=0,"",INDEX(data_wkly!AL:AL,MATCH($B367,data_wkly!$C:$C,0),1)),"")</f>
        <v/>
      </c>
      <c r="AM367" s="183" t="str">
        <f>IFERROR(IF(INDEX(data_wkly!AM:AM,MATCH($B367,data_wkly!$C:$C,0),1)=0,"",INDEX(data_wkly!AM:AM,MATCH($B367,data_wkly!$C:$C,0),1)),"")</f>
        <v/>
      </c>
      <c r="AN367" s="41" t="str">
        <f t="shared" si="30"/>
        <v/>
      </c>
      <c r="AO367" s="88">
        <f t="shared" si="35"/>
        <v>1</v>
      </c>
    </row>
    <row r="368" spans="1:41">
      <c r="A368" s="88">
        <f t="shared" si="33"/>
        <v>2</v>
      </c>
      <c r="B368" s="89">
        <f t="shared" si="34"/>
        <v>44219</v>
      </c>
      <c r="C368" s="155">
        <f>IFERROR(IF(INDEX(data_wkly!D:D,MATCH($B368,data_wkly!$C:$C,0),1)=0,"",INDEX(data_wkly!D:D,MATCH($B368,data_wkly!$C:$C,0),1)),"")</f>
        <v>79557</v>
      </c>
      <c r="D368" s="21">
        <f>IFERROR(IF(INDEX(data_wkly!E:E,MATCH($B368,data_wkly!$C:$C,0),1)=0,"",INDEX(data_wkly!E:E,MATCH($B368,data_wkly!$C:$C,0),1)),"")</f>
        <v>141.69</v>
      </c>
      <c r="E368" s="21">
        <f>IF(C368="","",IFERROR(INDEX(data_wkly!F:F,MATCH($B368,data_wkly!$C:$C,0),1),""))</f>
        <v>-1.3600000000000136</v>
      </c>
      <c r="F368" s="21">
        <f>IF(E368="","",IFERROR(IF(INDEX(data_wkly!G:G,MATCH($B368,data_wkly!$C:$C,0),1)=0,"",INDEX(data_wkly!G:G,MATCH($B368,data_wkly!$C:$C,0),1)),""))</f>
        <v>149.36000000000001</v>
      </c>
      <c r="G368" s="21">
        <f>IFERROR(IF(INDEX(data_wkly!H:H,MATCH($B368,data_wkly!$C:$C,0),1)=0,"",INDEX(data_wkly!H:H,MATCH($B368,data_wkly!$C:$C,0),1)),"")</f>
        <v>139.27000000000001</v>
      </c>
      <c r="H368" s="21">
        <f>IF(C368="","",IFERROR(INDEX(data_wkly!I:I,MATCH($B368,data_wkly!$C:$C,0),1),""))</f>
        <v>-1.3599999999999852</v>
      </c>
      <c r="I368" s="21">
        <f>IF(H368="","",IFERROR(IF(INDEX(data_wkly!J:J,MATCH($B368,data_wkly!$C:$C,0),1)=0,"",INDEX(data_wkly!J:J,MATCH($B368,data_wkly!$C:$C,0),1)),""))</f>
        <v>146.70333333333332</v>
      </c>
      <c r="J368" s="21">
        <f>IFERROR(IF(INDEX(data_wkly!K:K,MATCH($B368,data_wkly!$C:$C,0),1)=0,"",INDEX(data_wkly!K:K,MATCH($B368,data_wkly!$C:$C,0),1)),"")</f>
        <v>90.16</v>
      </c>
      <c r="K368" s="86">
        <f>IFERROR(IF(INDEX(data_wkly!L:L,MATCH($B368,data_wkly!$C:$C,0),1)=0,"",INDEX(data_wkly!L:L,MATCH($B368,data_wkly!$C:$C,0),1)),"")</f>
        <v>11.3</v>
      </c>
      <c r="L368" s="156"/>
      <c r="M368" s="155">
        <f>IFERROR(IF(INDEX(data_wkly!M:M,MATCH($B368,data_wkly!$C:$C,0),1)=0,"",INDEX(data_wkly!M:M,MATCH($B368,data_wkly!$C:$C,0),1)),"")</f>
        <v>78856</v>
      </c>
      <c r="N368" s="21">
        <f>IFERROR(IF(INDEX(data_wkly!N:N,MATCH($B368,data_wkly!$C:$C,0),1)=0,"",INDEX(data_wkly!N:N,MATCH($B368,data_wkly!$C:$C,0),1)),"")</f>
        <v>144.24</v>
      </c>
      <c r="O368" s="21">
        <f>IF(M368="","",IFERROR(INDEX(data_wkly!O:O,MATCH($B368,data_wkly!$C:$C,0),1),""))</f>
        <v>-3.5600000000000023</v>
      </c>
      <c r="P368" s="21">
        <f>IF(M368="","",IFERROR(IF(INDEX(data_wkly!P:P,MATCH($B368,data_wkly!$C:$C,0),1)=0,"",INDEX(data_wkly!P:P,MATCH($B368,data_wkly!$C:$C,0),1)),""))</f>
        <v>153.04333333333335</v>
      </c>
      <c r="Q368" s="21">
        <f>IFERROR(IF(INDEX(data_wkly!Q:Q,MATCH($B368,data_wkly!$C:$C,0),1)=0,"",INDEX(data_wkly!Q:Q,MATCH($B368,data_wkly!$C:$C,0),1)),"")</f>
        <v>141.80000000000001</v>
      </c>
      <c r="R368" s="21">
        <f>IF(M368="","",IFERROR(INDEX(data_wkly!R:R,MATCH($B368,data_wkly!$C:$C,0),1),""))</f>
        <v>-3.5</v>
      </c>
      <c r="S368" s="21">
        <f>IF(M368="","",IFERROR(IF(INDEX(data_wkly!S:S,MATCH($B368,data_wkly!$C:$C,0),1)=0,"",INDEX(data_wkly!S:S,MATCH($B368,data_wkly!$C:$C,0),1)),""))</f>
        <v>150.32666666666668</v>
      </c>
      <c r="T368" s="21">
        <f>IFERROR(IF(INDEX(data_wkly!T:T,MATCH($B368,data_wkly!$C:$C,0),1)=0,"",INDEX(data_wkly!T:T,MATCH($B368,data_wkly!$C:$C,0),1)),"")</f>
        <v>91.01</v>
      </c>
      <c r="U368" s="86">
        <f>IFERROR(IF(INDEX(data_wkly!U:U,MATCH($B368,data_wkly!$C:$C,0),1)=0,"",INDEX(data_wkly!U:U,MATCH($B368,data_wkly!$C:$C,0),1)),"")</f>
        <v>11.9</v>
      </c>
      <c r="V368" s="157">
        <f t="shared" si="31"/>
        <v>2</v>
      </c>
      <c r="W368" s="152" t="str">
        <f>IFERROR(IF(INDEX(data_wkly!W:W,MATCH($B368,data_wkly!$C:$C,0),1)=0,"",INDEX(data_wkly!W:W,MATCH($B368,data_wkly!$C:$C,0),1)),"")</f>
        <v>na</v>
      </c>
      <c r="X368" s="21" t="str">
        <f>IFERROR(IF(INDEX(data_wkly!X:X,MATCH($B368,data_wkly!$C:$C,0),1)=0,"",INDEX(data_wkly!X:X,MATCH($B368,data_wkly!$C:$C,0),1)),"")</f>
        <v>na</v>
      </c>
      <c r="Y368" s="21">
        <f>IFERROR(IF(INDEX(data_wkly!Y:Y,MATCH($B368,data_wkly!$C:$C,0),1)=0,"",INDEX(data_wkly!Y:Y,MATCH($B368,data_wkly!$C:$C,0),1)),"")</f>
        <v>113.82</v>
      </c>
      <c r="Z368" s="21">
        <f>IFERROR(IF(INDEX(data_wkly!Z:Z,MATCH($B368,data_wkly!$C:$C,0),1)=0,"",INDEX(data_wkly!Z:Z,MATCH($B368,data_wkly!$C:$C,0),1)),"")</f>
        <v>-0.63000000000000966</v>
      </c>
      <c r="AA368" s="152" t="str">
        <f>IFERROR(IF(INDEX(data_wkly!AA:AA,MATCH($B368,data_wkly!$C:$C,0),1)=0,"",INDEX(data_wkly!AA:AA,MATCH($B368,data_wkly!$C:$C,0),1)),"")</f>
        <v>na</v>
      </c>
      <c r="AB368" s="21" t="str">
        <f>IFERROR(IF(INDEX(data_wkly!AB:AB,MATCH($B368,data_wkly!$C:$C,0),1)=0,"",INDEX(data_wkly!AB:AB,MATCH($B368,data_wkly!$C:$C,0),1)),"")</f>
        <v>na</v>
      </c>
      <c r="AC368" s="21">
        <f>IFERROR(IF(INDEX(data_wkly!AC:AC,MATCH($B368,data_wkly!$C:$C,0),1)=0,"",INDEX(data_wkly!AC:AC,MATCH($B368,data_wkly!$C:$C,0),1)),"")</f>
        <v>119.03</v>
      </c>
      <c r="AD368" s="21">
        <f>IFERROR(IF(INDEX(data_wkly!AD:AD,MATCH($B368,data_wkly!$C:$C,0),1)=0,"",INDEX(data_wkly!AD:AD,MATCH($B368,data_wkly!$C:$C,0),1)),"")</f>
        <v>-0.84999999999999432</v>
      </c>
      <c r="AE368" s="157">
        <f t="shared" si="32"/>
        <v>2</v>
      </c>
      <c r="AF368" s="154" t="str">
        <f>IFERROR(IF(INDEX(data_wkly!AF:AF,MATCH($B368,data_wkly!$C:$C,0),1)=0,"",INDEX(data_wkly!AF:AF,MATCH($B368,data_wkly!$C:$C,0),1)),"")</f>
        <v/>
      </c>
      <c r="AG368" s="153" t="str">
        <f>IFERROR(IF(AF368="","",INDEX(data_wkly!AG:AG,MATCH($B368,data_wkly!$C:$C,0),1)),"")</f>
        <v/>
      </c>
      <c r="AH368" s="153" t="str">
        <f>IFERROR(IF(INDEX(data_wkly!AH:AH,MATCH($B368,data_wkly!$C:$C,0),1)=0,"",INDEX(data_wkly!AH:AH,MATCH($B368,data_wkly!$C:$C,0),1)),"")</f>
        <v/>
      </c>
      <c r="AI368" s="153" t="str">
        <f>IFERROR(IF(INDEX(data_wkly!AI:AI,MATCH($B368,data_wkly!$C:$C,0),1)=0,"",INDEX(data_wkly!AI:AI,MATCH($B368,data_wkly!$C:$C,0),1)),"")</f>
        <v/>
      </c>
      <c r="AJ368" s="153" t="str">
        <f>IFERROR(IF(AI368="","",INDEX(data_wkly!AJ:AJ,MATCH($B368,data_wkly!$C:$C,0),1)),"")</f>
        <v/>
      </c>
      <c r="AK368" s="153" t="str">
        <f>IFERROR(IF(INDEX(data_wkly!AK:AK,MATCH($B368,data_wkly!$C:$C,0),1)=0,"",INDEX(data_wkly!AK:AK,MATCH($B368,data_wkly!$C:$C,0),1)),"")</f>
        <v/>
      </c>
      <c r="AL368" s="153" t="str">
        <f>IFERROR(IF(INDEX(data_wkly!AL:AL,MATCH($B368,data_wkly!$C:$C,0),1)=0,"",INDEX(data_wkly!AL:AL,MATCH($B368,data_wkly!$C:$C,0),1)),"")</f>
        <v/>
      </c>
      <c r="AM368" s="183" t="str">
        <f>IFERROR(IF(INDEX(data_wkly!AM:AM,MATCH($B368,data_wkly!$C:$C,0),1)=0,"",INDEX(data_wkly!AM:AM,MATCH($B368,data_wkly!$C:$C,0),1)),"")</f>
        <v/>
      </c>
      <c r="AN368" s="41" t="str">
        <f t="shared" si="30"/>
        <v/>
      </c>
      <c r="AO368" s="88">
        <f t="shared" si="35"/>
        <v>2</v>
      </c>
    </row>
    <row r="369" spans="1:41">
      <c r="A369" s="88">
        <f t="shared" si="33"/>
        <v>1</v>
      </c>
      <c r="B369" s="89">
        <f t="shared" si="34"/>
        <v>44226</v>
      </c>
      <c r="C369" s="155">
        <f>IFERROR(IF(INDEX(data_wkly!D:D,MATCH($B369,data_wkly!$C:$C,0),1)=0,"",INDEX(data_wkly!D:D,MATCH($B369,data_wkly!$C:$C,0),1)),"")</f>
        <v>73602</v>
      </c>
      <c r="D369" s="21">
        <f>IFERROR(IF(INDEX(data_wkly!E:E,MATCH($B369,data_wkly!$C:$C,0),1)=0,"",INDEX(data_wkly!E:E,MATCH($B369,data_wkly!$C:$C,0),1)),"")</f>
        <v>140.51</v>
      </c>
      <c r="E369" s="21">
        <f>IF(C369="","",IFERROR(INDEX(data_wkly!F:F,MATCH($B369,data_wkly!$C:$C,0),1),""))</f>
        <v>-1.1800000000000068</v>
      </c>
      <c r="F369" s="21">
        <f>IF(E369="","",IFERROR(IF(INDEX(data_wkly!G:G,MATCH($B369,data_wkly!$C:$C,0),1)=0,"",INDEX(data_wkly!G:G,MATCH($B369,data_wkly!$C:$C,0),1)),""))</f>
        <v>149.18666666666667</v>
      </c>
      <c r="G369" s="21">
        <f>IFERROR(IF(INDEX(data_wkly!H:H,MATCH($B369,data_wkly!$C:$C,0),1)=0,"",INDEX(data_wkly!H:H,MATCH($B369,data_wkly!$C:$C,0),1)),"")</f>
        <v>138.1</v>
      </c>
      <c r="H369" s="21">
        <f>IF(C369="","",IFERROR(INDEX(data_wkly!I:I,MATCH($B369,data_wkly!$C:$C,0),1),""))</f>
        <v>-1.1700000000000159</v>
      </c>
      <c r="I369" s="21">
        <f>IF(H369="","",IFERROR(IF(INDEX(data_wkly!J:J,MATCH($B369,data_wkly!$C:$C,0),1)=0,"",INDEX(data_wkly!J:J,MATCH($B369,data_wkly!$C:$C,0),1)),""))</f>
        <v>146.53</v>
      </c>
      <c r="J369" s="21">
        <f>IFERROR(IF(INDEX(data_wkly!K:K,MATCH($B369,data_wkly!$C:$C,0),1)=0,"",INDEX(data_wkly!K:K,MATCH($B369,data_wkly!$C:$C,0),1)),"")</f>
        <v>89.54</v>
      </c>
      <c r="K369" s="86">
        <f>IFERROR(IF(INDEX(data_wkly!L:L,MATCH($B369,data_wkly!$C:$C,0),1)=0,"",INDEX(data_wkly!L:L,MATCH($B369,data_wkly!$C:$C,0),1)),"")</f>
        <v>11.2</v>
      </c>
      <c r="L369" s="156"/>
      <c r="M369" s="155">
        <f>IFERROR(IF(INDEX(data_wkly!M:M,MATCH($B369,data_wkly!$C:$C,0),1)=0,"",INDEX(data_wkly!M:M,MATCH($B369,data_wkly!$C:$C,0),1)),"")</f>
        <v>75276</v>
      </c>
      <c r="N369" s="21">
        <f>IFERROR(IF(INDEX(data_wkly!N:N,MATCH($B369,data_wkly!$C:$C,0),1)=0,"",INDEX(data_wkly!N:N,MATCH($B369,data_wkly!$C:$C,0),1)),"")</f>
        <v>144.75</v>
      </c>
      <c r="O369" s="21">
        <f>IF(M369="","",IFERROR(INDEX(data_wkly!O:O,MATCH($B369,data_wkly!$C:$C,0),1),""))</f>
        <v>0.50999999999999091</v>
      </c>
      <c r="P369" s="21">
        <f>IF(M369="","",IFERROR(IF(INDEX(data_wkly!P:P,MATCH($B369,data_wkly!$C:$C,0),1)=0,"",INDEX(data_wkly!P:P,MATCH($B369,data_wkly!$C:$C,0),1)),""))</f>
        <v>152.72999999999999</v>
      </c>
      <c r="Q369" s="21">
        <f>IFERROR(IF(INDEX(data_wkly!Q:Q,MATCH($B369,data_wkly!$C:$C,0),1)=0,"",INDEX(data_wkly!Q:Q,MATCH($B369,data_wkly!$C:$C,0),1)),"")</f>
        <v>142.30000000000001</v>
      </c>
      <c r="R369" s="21">
        <f>IF(M369="","",IFERROR(INDEX(data_wkly!R:R,MATCH($B369,data_wkly!$C:$C,0),1),""))</f>
        <v>0.5</v>
      </c>
      <c r="S369" s="21">
        <f>IF(M369="","",IFERROR(IF(INDEX(data_wkly!S:S,MATCH($B369,data_wkly!$C:$C,0),1)=0,"",INDEX(data_wkly!S:S,MATCH($B369,data_wkly!$C:$C,0),1)),""))</f>
        <v>150.01333333333335</v>
      </c>
      <c r="T369" s="21">
        <f>IFERROR(IF(INDEX(data_wkly!T:T,MATCH($B369,data_wkly!$C:$C,0),1)=0,"",INDEX(data_wkly!T:T,MATCH($B369,data_wkly!$C:$C,0),1)),"")</f>
        <v>90.4</v>
      </c>
      <c r="U369" s="86">
        <f>IFERROR(IF(INDEX(data_wkly!U:U,MATCH($B369,data_wkly!$C:$C,0),1)=0,"",INDEX(data_wkly!U:U,MATCH($B369,data_wkly!$C:$C,0),1)),"")</f>
        <v>11.7</v>
      </c>
      <c r="V369" s="157">
        <f t="shared" si="31"/>
        <v>1</v>
      </c>
      <c r="W369" s="152" t="str">
        <f>IFERROR(IF(INDEX(data_wkly!W:W,MATCH($B369,data_wkly!$C:$C,0),1)=0,"",INDEX(data_wkly!W:W,MATCH($B369,data_wkly!$C:$C,0),1)),"")</f>
        <v>na</v>
      </c>
      <c r="X369" s="21" t="str">
        <f>IFERROR(IF(INDEX(data_wkly!X:X,MATCH($B369,data_wkly!$C:$C,0),1)=0,"",INDEX(data_wkly!X:X,MATCH($B369,data_wkly!$C:$C,0),1)),"")</f>
        <v>na</v>
      </c>
      <c r="Y369" s="21">
        <f>IFERROR(IF(INDEX(data_wkly!Y:Y,MATCH($B369,data_wkly!$C:$C,0),1)=0,"",INDEX(data_wkly!Y:Y,MATCH($B369,data_wkly!$C:$C,0),1)),"")</f>
        <v>113.33</v>
      </c>
      <c r="Z369" s="21">
        <f>IFERROR(IF(INDEX(data_wkly!Z:Z,MATCH($B369,data_wkly!$C:$C,0),1)=0,"",INDEX(data_wkly!Z:Z,MATCH($B369,data_wkly!$C:$C,0),1)),"")</f>
        <v>-0.48999999999999488</v>
      </c>
      <c r="AA369" s="152" t="str">
        <f>IFERROR(IF(INDEX(data_wkly!AA:AA,MATCH($B369,data_wkly!$C:$C,0),1)=0,"",INDEX(data_wkly!AA:AA,MATCH($B369,data_wkly!$C:$C,0),1)),"")</f>
        <v>na</v>
      </c>
      <c r="AB369" s="21" t="str">
        <f>IFERROR(IF(INDEX(data_wkly!AB:AB,MATCH($B369,data_wkly!$C:$C,0),1)=0,"",INDEX(data_wkly!AB:AB,MATCH($B369,data_wkly!$C:$C,0),1)),"")</f>
        <v>na</v>
      </c>
      <c r="AC369" s="21">
        <f>IFERROR(IF(INDEX(data_wkly!AC:AC,MATCH($B369,data_wkly!$C:$C,0),1)=0,"",INDEX(data_wkly!AC:AC,MATCH($B369,data_wkly!$C:$C,0),1)),"")</f>
        <v>118.67</v>
      </c>
      <c r="AD369" s="21">
        <f>IFERROR(IF(INDEX(data_wkly!AD:AD,MATCH($B369,data_wkly!$C:$C,0),1)=0,"",INDEX(data_wkly!AD:AD,MATCH($B369,data_wkly!$C:$C,0),1)),"")</f>
        <v>-0.35999999999999943</v>
      </c>
      <c r="AE369" s="157">
        <f t="shared" si="32"/>
        <v>1</v>
      </c>
      <c r="AF369" s="154" t="str">
        <f>IFERROR(IF(INDEX(data_wkly!AF:AF,MATCH($B369,data_wkly!$C:$C,0),1)=0,"",INDEX(data_wkly!AF:AF,MATCH($B369,data_wkly!$C:$C,0),1)),"")</f>
        <v/>
      </c>
      <c r="AG369" s="153" t="str">
        <f>IFERROR(IF(AF369="","",INDEX(data_wkly!AG:AG,MATCH($B369,data_wkly!$C:$C,0),1)),"")</f>
        <v/>
      </c>
      <c r="AH369" s="153" t="str">
        <f>IFERROR(IF(INDEX(data_wkly!AH:AH,MATCH($B369,data_wkly!$C:$C,0),1)=0,"",INDEX(data_wkly!AH:AH,MATCH($B369,data_wkly!$C:$C,0),1)),"")</f>
        <v/>
      </c>
      <c r="AI369" s="153" t="str">
        <f>IFERROR(IF(INDEX(data_wkly!AI:AI,MATCH($B369,data_wkly!$C:$C,0),1)=0,"",INDEX(data_wkly!AI:AI,MATCH($B369,data_wkly!$C:$C,0),1)),"")</f>
        <v/>
      </c>
      <c r="AJ369" s="153" t="str">
        <f>IFERROR(IF(AI369="","",INDEX(data_wkly!AJ:AJ,MATCH($B369,data_wkly!$C:$C,0),1)),"")</f>
        <v/>
      </c>
      <c r="AK369" s="153" t="str">
        <f>IFERROR(IF(INDEX(data_wkly!AK:AK,MATCH($B369,data_wkly!$C:$C,0),1)=0,"",INDEX(data_wkly!AK:AK,MATCH($B369,data_wkly!$C:$C,0),1)),"")</f>
        <v/>
      </c>
      <c r="AL369" s="153" t="str">
        <f>IFERROR(IF(INDEX(data_wkly!AL:AL,MATCH($B369,data_wkly!$C:$C,0),1)=0,"",INDEX(data_wkly!AL:AL,MATCH($B369,data_wkly!$C:$C,0),1)),"")</f>
        <v/>
      </c>
      <c r="AM369" s="183" t="str">
        <f>IFERROR(IF(INDEX(data_wkly!AM:AM,MATCH($B369,data_wkly!$C:$C,0),1)=0,"",INDEX(data_wkly!AM:AM,MATCH($B369,data_wkly!$C:$C,0),1)),"")</f>
        <v/>
      </c>
      <c r="AN369" s="41" t="str">
        <f t="shared" si="30"/>
        <v/>
      </c>
      <c r="AO369" s="88">
        <f t="shared" si="35"/>
        <v>1</v>
      </c>
    </row>
    <row r="370" spans="1:41">
      <c r="A370" s="88">
        <f t="shared" si="33"/>
        <v>2</v>
      </c>
      <c r="B370" s="89">
        <f t="shared" si="34"/>
        <v>44233</v>
      </c>
      <c r="C370" s="155">
        <f>IFERROR(IF(INDEX(data_wkly!D:D,MATCH($B370,data_wkly!$C:$C,0),1)=0,"",INDEX(data_wkly!D:D,MATCH($B370,data_wkly!$C:$C,0),1)),"")</f>
        <v>78890</v>
      </c>
      <c r="D370" s="21">
        <f>IFERROR(IF(INDEX(data_wkly!E:E,MATCH($B370,data_wkly!$C:$C,0),1)=0,"",INDEX(data_wkly!E:E,MATCH($B370,data_wkly!$C:$C,0),1)),"")</f>
        <v>139.97</v>
      </c>
      <c r="E370" s="21">
        <f>IF(C370="","",IFERROR(INDEX(data_wkly!F:F,MATCH($B370,data_wkly!$C:$C,0),1),""))</f>
        <v>-0.53999999999999204</v>
      </c>
      <c r="F370" s="21">
        <f>IF(E370="","",IFERROR(IF(INDEX(data_wkly!G:G,MATCH($B370,data_wkly!$C:$C,0),1)=0,"",INDEX(data_wkly!G:G,MATCH($B370,data_wkly!$C:$C,0),1)),""))</f>
        <v>148.79999999999998</v>
      </c>
      <c r="G370" s="21">
        <f>IFERROR(IF(INDEX(data_wkly!H:H,MATCH($B370,data_wkly!$C:$C,0),1)=0,"",INDEX(data_wkly!H:H,MATCH($B370,data_wkly!$C:$C,0),1)),"")</f>
        <v>137.58000000000001</v>
      </c>
      <c r="H370" s="21">
        <f>IF(C370="","",IFERROR(INDEX(data_wkly!I:I,MATCH($B370,data_wkly!$C:$C,0),1),""))</f>
        <v>-0.51999999999998181</v>
      </c>
      <c r="I370" s="21">
        <f>IF(H370="","",IFERROR(IF(INDEX(data_wkly!J:J,MATCH($B370,data_wkly!$C:$C,0),1)=0,"",INDEX(data_wkly!J:J,MATCH($B370,data_wkly!$C:$C,0),1)),""))</f>
        <v>146.15333333333334</v>
      </c>
      <c r="J370" s="21">
        <f>IFERROR(IF(INDEX(data_wkly!K:K,MATCH($B370,data_wkly!$C:$C,0),1)=0,"",INDEX(data_wkly!K:K,MATCH($B370,data_wkly!$C:$C,0),1)),"")</f>
        <v>90.52</v>
      </c>
      <c r="K370" s="86">
        <f>IFERROR(IF(INDEX(data_wkly!L:L,MATCH($B370,data_wkly!$C:$C,0),1)=0,"",INDEX(data_wkly!L:L,MATCH($B370,data_wkly!$C:$C,0),1)),"")</f>
        <v>11.4</v>
      </c>
      <c r="L370" s="156"/>
      <c r="M370" s="155">
        <f>IFERROR(IF(INDEX(data_wkly!M:M,MATCH($B370,data_wkly!$C:$C,0),1)=0,"",INDEX(data_wkly!M:M,MATCH($B370,data_wkly!$C:$C,0),1)),"")</f>
        <v>77915</v>
      </c>
      <c r="N370" s="21">
        <f>IFERROR(IF(INDEX(data_wkly!N:N,MATCH($B370,data_wkly!$C:$C,0),1)=0,"",INDEX(data_wkly!N:N,MATCH($B370,data_wkly!$C:$C,0),1)),"")</f>
        <v>143.97</v>
      </c>
      <c r="O370" s="21">
        <f>IF(M370="","",IFERROR(INDEX(data_wkly!O:O,MATCH($B370,data_wkly!$C:$C,0),1),""))</f>
        <v>-0.78000000000000114</v>
      </c>
      <c r="P370" s="21">
        <f>IF(M370="","",IFERROR(IF(INDEX(data_wkly!P:P,MATCH($B370,data_wkly!$C:$C,0),1)=0,"",INDEX(data_wkly!P:P,MATCH($B370,data_wkly!$C:$C,0),1)),""))</f>
        <v>152.35333333333335</v>
      </c>
      <c r="Q370" s="21">
        <f>IFERROR(IF(INDEX(data_wkly!Q:Q,MATCH($B370,data_wkly!$C:$C,0),1)=0,"",INDEX(data_wkly!Q:Q,MATCH($B370,data_wkly!$C:$C,0),1)),"")</f>
        <v>141.53</v>
      </c>
      <c r="R370" s="21">
        <f>IF(M370="","",IFERROR(INDEX(data_wkly!R:R,MATCH($B370,data_wkly!$C:$C,0),1),""))</f>
        <v>-0.77000000000001023</v>
      </c>
      <c r="S370" s="21">
        <f>IF(M370="","",IFERROR(IF(INDEX(data_wkly!S:S,MATCH($B370,data_wkly!$C:$C,0),1)=0,"",INDEX(data_wkly!S:S,MATCH($B370,data_wkly!$C:$C,0),1)),""))</f>
        <v>149.64666666666665</v>
      </c>
      <c r="T370" s="21">
        <f>IFERROR(IF(INDEX(data_wkly!T:T,MATCH($B370,data_wkly!$C:$C,0),1)=0,"",INDEX(data_wkly!T:T,MATCH($B370,data_wkly!$C:$C,0),1)),"")</f>
        <v>90.96</v>
      </c>
      <c r="U370" s="86">
        <f>IFERROR(IF(INDEX(data_wkly!U:U,MATCH($B370,data_wkly!$C:$C,0),1)=0,"",INDEX(data_wkly!U:U,MATCH($B370,data_wkly!$C:$C,0),1)),"")</f>
        <v>11.8</v>
      </c>
      <c r="V370" s="157">
        <f t="shared" si="31"/>
        <v>2</v>
      </c>
      <c r="W370" s="152" t="str">
        <f>IFERROR(IF(INDEX(data_wkly!W:W,MATCH($B370,data_wkly!$C:$C,0),1)=0,"",INDEX(data_wkly!W:W,MATCH($B370,data_wkly!$C:$C,0),1)),"")</f>
        <v>na</v>
      </c>
      <c r="X370" s="21" t="str">
        <f>IFERROR(IF(INDEX(data_wkly!X:X,MATCH($B370,data_wkly!$C:$C,0),1)=0,"",INDEX(data_wkly!X:X,MATCH($B370,data_wkly!$C:$C,0),1)),"")</f>
        <v>na</v>
      </c>
      <c r="Y370" s="21">
        <f>IFERROR(IF(INDEX(data_wkly!Y:Y,MATCH($B370,data_wkly!$C:$C,0),1)=0,"",INDEX(data_wkly!Y:Y,MATCH($B370,data_wkly!$C:$C,0),1)),"")</f>
        <v>112.94</v>
      </c>
      <c r="Z370" s="21">
        <f>IFERROR(IF(INDEX(data_wkly!Z:Z,MATCH($B370,data_wkly!$C:$C,0),1)=0,"",INDEX(data_wkly!Z:Z,MATCH($B370,data_wkly!$C:$C,0),1)),"")</f>
        <v>-0.39000000000000057</v>
      </c>
      <c r="AA370" s="152" t="str">
        <f>IFERROR(IF(INDEX(data_wkly!AA:AA,MATCH($B370,data_wkly!$C:$C,0),1)=0,"",INDEX(data_wkly!AA:AA,MATCH($B370,data_wkly!$C:$C,0),1)),"")</f>
        <v>na</v>
      </c>
      <c r="AB370" s="21" t="str">
        <f>IFERROR(IF(INDEX(data_wkly!AB:AB,MATCH($B370,data_wkly!$C:$C,0),1)=0,"",INDEX(data_wkly!AB:AB,MATCH($B370,data_wkly!$C:$C,0),1)),"")</f>
        <v>na</v>
      </c>
      <c r="AC370" s="21">
        <f>IFERROR(IF(INDEX(data_wkly!AC:AC,MATCH($B370,data_wkly!$C:$C,0),1)=0,"",INDEX(data_wkly!AC:AC,MATCH($B370,data_wkly!$C:$C,0),1)),"")</f>
        <v>117.76</v>
      </c>
      <c r="AD370" s="21">
        <f>IFERROR(IF(INDEX(data_wkly!AD:AD,MATCH($B370,data_wkly!$C:$C,0),1)=0,"",INDEX(data_wkly!AD:AD,MATCH($B370,data_wkly!$C:$C,0),1)),"")</f>
        <v>-0.90999999999999659</v>
      </c>
      <c r="AE370" s="157">
        <f t="shared" si="32"/>
        <v>2</v>
      </c>
      <c r="AF370" s="154" t="str">
        <f>IFERROR(IF(INDEX(data_wkly!AF:AF,MATCH($B370,data_wkly!$C:$C,0),1)=0,"",INDEX(data_wkly!AF:AF,MATCH($B370,data_wkly!$C:$C,0),1)),"")</f>
        <v/>
      </c>
      <c r="AG370" s="153" t="str">
        <f>IFERROR(IF(AF370="","",INDEX(data_wkly!AG:AG,MATCH($B370,data_wkly!$C:$C,0),1)),"")</f>
        <v/>
      </c>
      <c r="AH370" s="153" t="str">
        <f>IFERROR(IF(INDEX(data_wkly!AH:AH,MATCH($B370,data_wkly!$C:$C,0),1)=0,"",INDEX(data_wkly!AH:AH,MATCH($B370,data_wkly!$C:$C,0),1)),"")</f>
        <v/>
      </c>
      <c r="AI370" s="153" t="str">
        <f>IFERROR(IF(INDEX(data_wkly!AI:AI,MATCH($B370,data_wkly!$C:$C,0),1)=0,"",INDEX(data_wkly!AI:AI,MATCH($B370,data_wkly!$C:$C,0),1)),"")</f>
        <v/>
      </c>
      <c r="AJ370" s="153" t="str">
        <f>IFERROR(IF(AI370="","",INDEX(data_wkly!AJ:AJ,MATCH($B370,data_wkly!$C:$C,0),1)),"")</f>
        <v/>
      </c>
      <c r="AK370" s="153" t="str">
        <f>IFERROR(IF(INDEX(data_wkly!AK:AK,MATCH($B370,data_wkly!$C:$C,0),1)=0,"",INDEX(data_wkly!AK:AK,MATCH($B370,data_wkly!$C:$C,0),1)),"")</f>
        <v/>
      </c>
      <c r="AL370" s="153" t="str">
        <f>IFERROR(IF(INDEX(data_wkly!AL:AL,MATCH($B370,data_wkly!$C:$C,0),1)=0,"",INDEX(data_wkly!AL:AL,MATCH($B370,data_wkly!$C:$C,0),1)),"")</f>
        <v/>
      </c>
      <c r="AM370" s="183" t="str">
        <f>IFERROR(IF(INDEX(data_wkly!AM:AM,MATCH($B370,data_wkly!$C:$C,0),1)=0,"",INDEX(data_wkly!AM:AM,MATCH($B370,data_wkly!$C:$C,0),1)),"")</f>
        <v/>
      </c>
      <c r="AN370" s="41" t="str">
        <f t="shared" si="30"/>
        <v/>
      </c>
      <c r="AO370" s="88">
        <f t="shared" si="35"/>
        <v>2</v>
      </c>
    </row>
    <row r="371" spans="1:41">
      <c r="A371" s="88">
        <f t="shared" si="33"/>
        <v>1</v>
      </c>
      <c r="B371" s="89">
        <f t="shared" si="34"/>
        <v>44240</v>
      </c>
      <c r="C371" s="155">
        <f>IFERROR(IF(INDEX(data_wkly!D:D,MATCH($B371,data_wkly!$C:$C,0),1)=0,"",INDEX(data_wkly!D:D,MATCH($B371,data_wkly!$C:$C,0),1)),"")</f>
        <v>75951</v>
      </c>
      <c r="D371" s="21">
        <f>IFERROR(IF(INDEX(data_wkly!E:E,MATCH($B371,data_wkly!$C:$C,0),1)=0,"",INDEX(data_wkly!E:E,MATCH($B371,data_wkly!$C:$C,0),1)),"")</f>
        <v>139.63</v>
      </c>
      <c r="E371" s="21">
        <f>IF(C371="","",IFERROR(INDEX(data_wkly!F:F,MATCH($B371,data_wkly!$C:$C,0),1),""))</f>
        <v>-0.34000000000000341</v>
      </c>
      <c r="F371" s="21">
        <f>IF(E371="","",IFERROR(IF(INDEX(data_wkly!G:G,MATCH($B371,data_wkly!$C:$C,0),1)=0,"",INDEX(data_wkly!G:G,MATCH($B371,data_wkly!$C:$C,0),1)),""))</f>
        <v>148.78333333333333</v>
      </c>
      <c r="G371" s="21">
        <f>IFERROR(IF(INDEX(data_wkly!H:H,MATCH($B371,data_wkly!$C:$C,0),1)=0,"",INDEX(data_wkly!H:H,MATCH($B371,data_wkly!$C:$C,0),1)),"")</f>
        <v>137.22999999999999</v>
      </c>
      <c r="H371" s="21">
        <f>IF(C371="","",IFERROR(INDEX(data_wkly!I:I,MATCH($B371,data_wkly!$C:$C,0),1),""))</f>
        <v>-0.35000000000002274</v>
      </c>
      <c r="I371" s="21">
        <f>IF(H371="","",IFERROR(IF(INDEX(data_wkly!J:J,MATCH($B371,data_wkly!$C:$C,0),1)=0,"",INDEX(data_wkly!J:J,MATCH($B371,data_wkly!$C:$C,0),1)),""))</f>
        <v>146.13666666666668</v>
      </c>
      <c r="J371" s="21">
        <f>IFERROR(IF(INDEX(data_wkly!K:K,MATCH($B371,data_wkly!$C:$C,0),1)=0,"",INDEX(data_wkly!K:K,MATCH($B371,data_wkly!$C:$C,0),1)),"")</f>
        <v>89.84</v>
      </c>
      <c r="K371" s="86">
        <f>IFERROR(IF(INDEX(data_wkly!L:L,MATCH($B371,data_wkly!$C:$C,0),1)=0,"",INDEX(data_wkly!L:L,MATCH($B371,data_wkly!$C:$C,0),1)),"")</f>
        <v>11.2</v>
      </c>
      <c r="L371" s="156"/>
      <c r="M371" s="155">
        <f>IFERROR(IF(INDEX(data_wkly!M:M,MATCH($B371,data_wkly!$C:$C,0),1)=0,"",INDEX(data_wkly!M:M,MATCH($B371,data_wkly!$C:$C,0),1)),"")</f>
        <v>77066</v>
      </c>
      <c r="N371" s="21">
        <f>IFERROR(IF(INDEX(data_wkly!N:N,MATCH($B371,data_wkly!$C:$C,0),1)=0,"",INDEX(data_wkly!N:N,MATCH($B371,data_wkly!$C:$C,0),1)),"")</f>
        <v>143.11000000000001</v>
      </c>
      <c r="O371" s="21">
        <f>IF(M371="","",IFERROR(INDEX(data_wkly!O:O,MATCH($B371,data_wkly!$C:$C,0),1),""))</f>
        <v>-0.85999999999998522</v>
      </c>
      <c r="P371" s="21">
        <f>IF(M371="","",IFERROR(IF(INDEX(data_wkly!P:P,MATCH($B371,data_wkly!$C:$C,0),1)=0,"",INDEX(data_wkly!P:P,MATCH($B371,data_wkly!$C:$C,0),1)),""))</f>
        <v>152.56666666666663</v>
      </c>
      <c r="Q371" s="21">
        <f>IFERROR(IF(INDEX(data_wkly!Q:Q,MATCH($B371,data_wkly!$C:$C,0),1)=0,"",INDEX(data_wkly!Q:Q,MATCH($B371,data_wkly!$C:$C,0),1)),"")</f>
        <v>140.69</v>
      </c>
      <c r="R371" s="21">
        <f>IF(M371="","",IFERROR(INDEX(data_wkly!R:R,MATCH($B371,data_wkly!$C:$C,0),1),""))</f>
        <v>-0.84000000000000341</v>
      </c>
      <c r="S371" s="21">
        <f>IF(M371="","",IFERROR(IF(INDEX(data_wkly!S:S,MATCH($B371,data_wkly!$C:$C,0),1)=0,"",INDEX(data_wkly!S:S,MATCH($B371,data_wkly!$C:$C,0),1)),""))</f>
        <v>149.85333333333335</v>
      </c>
      <c r="T371" s="21">
        <f>IFERROR(IF(INDEX(data_wkly!T:T,MATCH($B371,data_wkly!$C:$C,0),1)=0,"",INDEX(data_wkly!T:T,MATCH($B371,data_wkly!$C:$C,0),1)),"")</f>
        <v>90.43</v>
      </c>
      <c r="U371" s="86">
        <f>IFERROR(IF(INDEX(data_wkly!U:U,MATCH($B371,data_wkly!$C:$C,0),1)=0,"",INDEX(data_wkly!U:U,MATCH($B371,data_wkly!$C:$C,0),1)),"")</f>
        <v>11.6</v>
      </c>
      <c r="V371" s="157">
        <f t="shared" si="31"/>
        <v>1</v>
      </c>
      <c r="W371" s="152" t="str">
        <f>IFERROR(IF(INDEX(data_wkly!W:W,MATCH($B371,data_wkly!$C:$C,0),1)=0,"",INDEX(data_wkly!W:W,MATCH($B371,data_wkly!$C:$C,0),1)),"")</f>
        <v>na</v>
      </c>
      <c r="X371" s="21" t="str">
        <f>IFERROR(IF(INDEX(data_wkly!X:X,MATCH($B371,data_wkly!$C:$C,0),1)=0,"",INDEX(data_wkly!X:X,MATCH($B371,data_wkly!$C:$C,0),1)),"")</f>
        <v>na</v>
      </c>
      <c r="Y371" s="21">
        <f>IFERROR(IF(INDEX(data_wkly!Y:Y,MATCH($B371,data_wkly!$C:$C,0),1)=0,"",INDEX(data_wkly!Y:Y,MATCH($B371,data_wkly!$C:$C,0),1)),"")</f>
        <v>113.57</v>
      </c>
      <c r="Z371" s="21">
        <f>IFERROR(IF(INDEX(data_wkly!Z:Z,MATCH($B371,data_wkly!$C:$C,0),1)=0,"",INDEX(data_wkly!Z:Z,MATCH($B371,data_wkly!$C:$C,0),1)),"")</f>
        <v>0.62999999999999545</v>
      </c>
      <c r="AA371" s="152" t="str">
        <f>IFERROR(IF(INDEX(data_wkly!AA:AA,MATCH($B371,data_wkly!$C:$C,0),1)=0,"",INDEX(data_wkly!AA:AA,MATCH($B371,data_wkly!$C:$C,0),1)),"")</f>
        <v>na</v>
      </c>
      <c r="AB371" s="21" t="str">
        <f>IFERROR(IF(INDEX(data_wkly!AB:AB,MATCH($B371,data_wkly!$C:$C,0),1)=0,"",INDEX(data_wkly!AB:AB,MATCH($B371,data_wkly!$C:$C,0),1)),"")</f>
        <v>na</v>
      </c>
      <c r="AC371" s="21">
        <f>IFERROR(IF(INDEX(data_wkly!AC:AC,MATCH($B371,data_wkly!$C:$C,0),1)=0,"",INDEX(data_wkly!AC:AC,MATCH($B371,data_wkly!$C:$C,0),1)),"")</f>
        <v>118.24</v>
      </c>
      <c r="AD371" s="21">
        <f>IFERROR(IF(INDEX(data_wkly!AD:AD,MATCH($B371,data_wkly!$C:$C,0),1)=0,"",INDEX(data_wkly!AD:AD,MATCH($B371,data_wkly!$C:$C,0),1)),"")</f>
        <v>0.47999999999998977</v>
      </c>
      <c r="AE371" s="157">
        <f t="shared" si="32"/>
        <v>1</v>
      </c>
      <c r="AF371" s="154" t="str">
        <f>IFERROR(IF(INDEX(data_wkly!AF:AF,MATCH($B371,data_wkly!$C:$C,0),1)=0,"",INDEX(data_wkly!AF:AF,MATCH($B371,data_wkly!$C:$C,0),1)),"")</f>
        <v/>
      </c>
      <c r="AG371" s="153" t="str">
        <f>IFERROR(IF(AF371="","",INDEX(data_wkly!AG:AG,MATCH($B371,data_wkly!$C:$C,0),1)),"")</f>
        <v/>
      </c>
      <c r="AH371" s="153" t="str">
        <f>IFERROR(IF(INDEX(data_wkly!AH:AH,MATCH($B371,data_wkly!$C:$C,0),1)=0,"",INDEX(data_wkly!AH:AH,MATCH($B371,data_wkly!$C:$C,0),1)),"")</f>
        <v/>
      </c>
      <c r="AI371" s="153" t="str">
        <f>IFERROR(IF(INDEX(data_wkly!AI:AI,MATCH($B371,data_wkly!$C:$C,0),1)=0,"",INDEX(data_wkly!AI:AI,MATCH($B371,data_wkly!$C:$C,0),1)),"")</f>
        <v/>
      </c>
      <c r="AJ371" s="153" t="str">
        <f>IFERROR(IF(AI371="","",INDEX(data_wkly!AJ:AJ,MATCH($B371,data_wkly!$C:$C,0),1)),"")</f>
        <v/>
      </c>
      <c r="AK371" s="153" t="str">
        <f>IFERROR(IF(INDEX(data_wkly!AK:AK,MATCH($B371,data_wkly!$C:$C,0),1)=0,"",INDEX(data_wkly!AK:AK,MATCH($B371,data_wkly!$C:$C,0),1)),"")</f>
        <v/>
      </c>
      <c r="AL371" s="153" t="str">
        <f>IFERROR(IF(INDEX(data_wkly!AL:AL,MATCH($B371,data_wkly!$C:$C,0),1)=0,"",INDEX(data_wkly!AL:AL,MATCH($B371,data_wkly!$C:$C,0),1)),"")</f>
        <v/>
      </c>
      <c r="AM371" s="183" t="str">
        <f>IFERROR(IF(INDEX(data_wkly!AM:AM,MATCH($B371,data_wkly!$C:$C,0),1)=0,"",INDEX(data_wkly!AM:AM,MATCH($B371,data_wkly!$C:$C,0),1)),"")</f>
        <v/>
      </c>
      <c r="AN371" s="41" t="str">
        <f t="shared" si="30"/>
        <v/>
      </c>
      <c r="AO371" s="88">
        <f t="shared" si="35"/>
        <v>1</v>
      </c>
    </row>
    <row r="372" spans="1:41">
      <c r="A372" s="88">
        <f t="shared" si="33"/>
        <v>2</v>
      </c>
      <c r="B372" s="89">
        <f t="shared" si="34"/>
        <v>44247</v>
      </c>
      <c r="C372" s="155">
        <f>IFERROR(IF(INDEX(data_wkly!D:D,MATCH($B372,data_wkly!$C:$C,0),1)=0,"",INDEX(data_wkly!D:D,MATCH($B372,data_wkly!$C:$C,0),1)),"")</f>
        <v>85742</v>
      </c>
      <c r="D372" s="21">
        <f>IFERROR(IF(INDEX(data_wkly!E:E,MATCH($B372,data_wkly!$C:$C,0),1)=0,"",INDEX(data_wkly!E:E,MATCH($B372,data_wkly!$C:$C,0),1)),"")</f>
        <v>138.46</v>
      </c>
      <c r="E372" s="21">
        <f>IF(C372="","",IFERROR(INDEX(data_wkly!F:F,MATCH($B372,data_wkly!$C:$C,0),1),""))</f>
        <v>-1.1699999999999875</v>
      </c>
      <c r="F372" s="21">
        <f>IF(E372="","",IFERROR(IF(INDEX(data_wkly!G:G,MATCH($B372,data_wkly!$C:$C,0),1)=0,"",INDEX(data_wkly!G:G,MATCH($B372,data_wkly!$C:$C,0),1)),""))</f>
        <v>148.62666666666667</v>
      </c>
      <c r="G372" s="21">
        <f>IFERROR(IF(INDEX(data_wkly!H:H,MATCH($B372,data_wkly!$C:$C,0),1)=0,"",INDEX(data_wkly!H:H,MATCH($B372,data_wkly!$C:$C,0),1)),"")</f>
        <v>136.1</v>
      </c>
      <c r="H372" s="21">
        <f>IF(C372="","",IFERROR(INDEX(data_wkly!I:I,MATCH($B372,data_wkly!$C:$C,0),1),""))</f>
        <v>-1.1299999999999955</v>
      </c>
      <c r="I372" s="21">
        <f>IF(H372="","",IFERROR(IF(INDEX(data_wkly!J:J,MATCH($B372,data_wkly!$C:$C,0),1)=0,"",INDEX(data_wkly!J:J,MATCH($B372,data_wkly!$C:$C,0),1)),""))</f>
        <v>145.97666666666666</v>
      </c>
      <c r="J372" s="21">
        <f>IFERROR(IF(INDEX(data_wkly!K:K,MATCH($B372,data_wkly!$C:$C,0),1)=0,"",INDEX(data_wkly!K:K,MATCH($B372,data_wkly!$C:$C,0),1)),"")</f>
        <v>90.34</v>
      </c>
      <c r="K372" s="86">
        <f>IFERROR(IF(INDEX(data_wkly!L:L,MATCH($B372,data_wkly!$C:$C,0),1)=0,"",INDEX(data_wkly!L:L,MATCH($B372,data_wkly!$C:$C,0),1)),"")</f>
        <v>11.3</v>
      </c>
      <c r="L372" s="156"/>
      <c r="M372" s="155">
        <f>IFERROR(IF(INDEX(data_wkly!M:M,MATCH($B372,data_wkly!$C:$C,0),1)=0,"",INDEX(data_wkly!M:M,MATCH($B372,data_wkly!$C:$C,0),1)),"")</f>
        <v>79949</v>
      </c>
      <c r="N372" s="21">
        <f>IFERROR(IF(INDEX(data_wkly!N:N,MATCH($B372,data_wkly!$C:$C,0),1)=0,"",INDEX(data_wkly!N:N,MATCH($B372,data_wkly!$C:$C,0),1)),"")</f>
        <v>142.19999999999999</v>
      </c>
      <c r="O372" s="21">
        <f>IF(M372="","",IFERROR(INDEX(data_wkly!O:O,MATCH($B372,data_wkly!$C:$C,0),1),""))</f>
        <v>-0.91000000000002501</v>
      </c>
      <c r="P372" s="21">
        <f>IF(M372="","",IFERROR(IF(INDEX(data_wkly!P:P,MATCH($B372,data_wkly!$C:$C,0),1)=0,"",INDEX(data_wkly!P:P,MATCH($B372,data_wkly!$C:$C,0),1)),""))</f>
        <v>152.07</v>
      </c>
      <c r="Q372" s="21">
        <f>IFERROR(IF(INDEX(data_wkly!Q:Q,MATCH($B372,data_wkly!$C:$C,0),1)=0,"",INDEX(data_wkly!Q:Q,MATCH($B372,data_wkly!$C:$C,0),1)),"")</f>
        <v>139.79</v>
      </c>
      <c r="R372" s="21">
        <f>IF(M372="","",IFERROR(INDEX(data_wkly!R:R,MATCH($B372,data_wkly!$C:$C,0),1),""))</f>
        <v>-0.90000000000000568</v>
      </c>
      <c r="S372" s="21">
        <f>IF(M372="","",IFERROR(IF(INDEX(data_wkly!S:S,MATCH($B372,data_wkly!$C:$C,0),1)=0,"",INDEX(data_wkly!S:S,MATCH($B372,data_wkly!$C:$C,0),1)),""))</f>
        <v>149.36666666666667</v>
      </c>
      <c r="T372" s="21">
        <f>IFERROR(IF(INDEX(data_wkly!T:T,MATCH($B372,data_wkly!$C:$C,0),1)=0,"",INDEX(data_wkly!T:T,MATCH($B372,data_wkly!$C:$C,0),1)),"")</f>
        <v>90.48</v>
      </c>
      <c r="U372" s="86">
        <f>IFERROR(IF(INDEX(data_wkly!U:U,MATCH($B372,data_wkly!$C:$C,0),1)=0,"",INDEX(data_wkly!U:U,MATCH($B372,data_wkly!$C:$C,0),1)),"")</f>
        <v>11.6</v>
      </c>
      <c r="V372" s="157">
        <f t="shared" si="31"/>
        <v>2</v>
      </c>
      <c r="W372" s="152" t="str">
        <f>IFERROR(IF(INDEX(data_wkly!W:W,MATCH($B372,data_wkly!$C:$C,0),1)=0,"",INDEX(data_wkly!W:W,MATCH($B372,data_wkly!$C:$C,0),1)),"")</f>
        <v>na</v>
      </c>
      <c r="X372" s="21" t="str">
        <f>IFERROR(IF(INDEX(data_wkly!X:X,MATCH($B372,data_wkly!$C:$C,0),1)=0,"",INDEX(data_wkly!X:X,MATCH($B372,data_wkly!$C:$C,0),1)),"")</f>
        <v>na</v>
      </c>
      <c r="Y372" s="21">
        <f>IFERROR(IF(INDEX(data_wkly!Y:Y,MATCH($B372,data_wkly!$C:$C,0),1)=0,"",INDEX(data_wkly!Y:Y,MATCH($B372,data_wkly!$C:$C,0),1)),"")</f>
        <v>113.99</v>
      </c>
      <c r="Z372" s="21">
        <f>IFERROR(IF(INDEX(data_wkly!Z:Z,MATCH($B372,data_wkly!$C:$C,0),1)=0,"",INDEX(data_wkly!Z:Z,MATCH($B372,data_wkly!$C:$C,0),1)),"")</f>
        <v>0.42000000000000171</v>
      </c>
      <c r="AA372" s="152" t="str">
        <f>IFERROR(IF(INDEX(data_wkly!AA:AA,MATCH($B372,data_wkly!$C:$C,0),1)=0,"",INDEX(data_wkly!AA:AA,MATCH($B372,data_wkly!$C:$C,0),1)),"")</f>
        <v>na</v>
      </c>
      <c r="AB372" s="21" t="str">
        <f>IFERROR(IF(INDEX(data_wkly!AB:AB,MATCH($B372,data_wkly!$C:$C,0),1)=0,"",INDEX(data_wkly!AB:AB,MATCH($B372,data_wkly!$C:$C,0),1)),"")</f>
        <v>na</v>
      </c>
      <c r="AC372" s="21">
        <f>IFERROR(IF(INDEX(data_wkly!AC:AC,MATCH($B372,data_wkly!$C:$C,0),1)=0,"",INDEX(data_wkly!AC:AC,MATCH($B372,data_wkly!$C:$C,0),1)),"")</f>
        <v>118.64</v>
      </c>
      <c r="AD372" s="21">
        <f>IFERROR(IF(INDEX(data_wkly!AD:AD,MATCH($B372,data_wkly!$C:$C,0),1)=0,"",INDEX(data_wkly!AD:AD,MATCH($B372,data_wkly!$C:$C,0),1)),"")</f>
        <v>0.40000000000000568</v>
      </c>
      <c r="AE372" s="157">
        <f t="shared" si="32"/>
        <v>2</v>
      </c>
      <c r="AF372" s="154" t="str">
        <f>IFERROR(IF(INDEX(data_wkly!AF:AF,MATCH($B372,data_wkly!$C:$C,0),1)=0,"",INDEX(data_wkly!AF:AF,MATCH($B372,data_wkly!$C:$C,0),1)),"")</f>
        <v/>
      </c>
      <c r="AG372" s="153" t="str">
        <f>IFERROR(IF(AF372="","",INDEX(data_wkly!AG:AG,MATCH($B372,data_wkly!$C:$C,0),1)),"")</f>
        <v/>
      </c>
      <c r="AH372" s="153" t="str">
        <f>IFERROR(IF(INDEX(data_wkly!AH:AH,MATCH($B372,data_wkly!$C:$C,0),1)=0,"",INDEX(data_wkly!AH:AH,MATCH($B372,data_wkly!$C:$C,0),1)),"")</f>
        <v/>
      </c>
      <c r="AI372" s="153" t="str">
        <f>IFERROR(IF(INDEX(data_wkly!AI:AI,MATCH($B372,data_wkly!$C:$C,0),1)=0,"",INDEX(data_wkly!AI:AI,MATCH($B372,data_wkly!$C:$C,0),1)),"")</f>
        <v/>
      </c>
      <c r="AJ372" s="153" t="str">
        <f>IFERROR(IF(AI372="","",INDEX(data_wkly!AJ:AJ,MATCH($B372,data_wkly!$C:$C,0),1)),"")</f>
        <v/>
      </c>
      <c r="AK372" s="153" t="str">
        <f>IFERROR(IF(INDEX(data_wkly!AK:AK,MATCH($B372,data_wkly!$C:$C,0),1)=0,"",INDEX(data_wkly!AK:AK,MATCH($B372,data_wkly!$C:$C,0),1)),"")</f>
        <v/>
      </c>
      <c r="AL372" s="153" t="str">
        <f>IFERROR(IF(INDEX(data_wkly!AL:AL,MATCH($B372,data_wkly!$C:$C,0),1)=0,"",INDEX(data_wkly!AL:AL,MATCH($B372,data_wkly!$C:$C,0),1)),"")</f>
        <v/>
      </c>
      <c r="AM372" s="183" t="str">
        <f>IFERROR(IF(INDEX(data_wkly!AM:AM,MATCH($B372,data_wkly!$C:$C,0),1)=0,"",INDEX(data_wkly!AM:AM,MATCH($B372,data_wkly!$C:$C,0),1)),"")</f>
        <v/>
      </c>
      <c r="AN372" s="41" t="str">
        <f t="shared" si="30"/>
        <v/>
      </c>
      <c r="AO372" s="88">
        <f t="shared" si="35"/>
        <v>2</v>
      </c>
    </row>
    <row r="373" spans="1:41">
      <c r="A373" s="88">
        <f t="shared" si="33"/>
        <v>1</v>
      </c>
      <c r="B373" s="89">
        <f t="shared" si="34"/>
        <v>44254</v>
      </c>
      <c r="C373" s="155">
        <f>IFERROR(IF(INDEX(data_wkly!D:D,MATCH($B373,data_wkly!$C:$C,0),1)=0,"",INDEX(data_wkly!D:D,MATCH($B373,data_wkly!$C:$C,0),1)),"")</f>
        <v>80283</v>
      </c>
      <c r="D373" s="21">
        <f>IFERROR(IF(INDEX(data_wkly!E:E,MATCH($B373,data_wkly!$C:$C,0),1)=0,"",INDEX(data_wkly!E:E,MATCH($B373,data_wkly!$C:$C,0),1)),"")</f>
        <v>138.79</v>
      </c>
      <c r="E373" s="21">
        <f>IF(C373="","",IFERROR(INDEX(data_wkly!F:F,MATCH($B373,data_wkly!$C:$C,0),1),""))</f>
        <v>0.32999999999998408</v>
      </c>
      <c r="F373" s="21">
        <f>IF(E373="","",IFERROR(IF(INDEX(data_wkly!G:G,MATCH($B373,data_wkly!$C:$C,0),1)=0,"",INDEX(data_wkly!G:G,MATCH($B373,data_wkly!$C:$C,0),1)),""))</f>
        <v>148.58666666666667</v>
      </c>
      <c r="G373" s="21">
        <f>IFERROR(IF(INDEX(data_wkly!H:H,MATCH($B373,data_wkly!$C:$C,0),1)=0,"",INDEX(data_wkly!H:H,MATCH($B373,data_wkly!$C:$C,0),1)),"")</f>
        <v>136.41999999999999</v>
      </c>
      <c r="H373" s="21">
        <f>IF(C373="","",IFERROR(INDEX(data_wkly!I:I,MATCH($B373,data_wkly!$C:$C,0),1),""))</f>
        <v>0.31999999999999318</v>
      </c>
      <c r="I373" s="21">
        <f>IF(H373="","",IFERROR(IF(INDEX(data_wkly!J:J,MATCH($B373,data_wkly!$C:$C,0),1)=0,"",INDEX(data_wkly!J:J,MATCH($B373,data_wkly!$C:$C,0),1)),""))</f>
        <v>145.93999999999997</v>
      </c>
      <c r="J373" s="21">
        <f>IFERROR(IF(INDEX(data_wkly!K:K,MATCH($B373,data_wkly!$C:$C,0),1)=0,"",INDEX(data_wkly!K:K,MATCH($B373,data_wkly!$C:$C,0),1)),"")</f>
        <v>90.28</v>
      </c>
      <c r="K373" s="86">
        <f>IFERROR(IF(INDEX(data_wkly!L:L,MATCH($B373,data_wkly!$C:$C,0),1)=0,"",INDEX(data_wkly!L:L,MATCH($B373,data_wkly!$C:$C,0),1)),"")</f>
        <v>11.4</v>
      </c>
      <c r="L373" s="156"/>
      <c r="M373" s="155">
        <f>IFERROR(IF(INDEX(data_wkly!M:M,MATCH($B373,data_wkly!$C:$C,0),1)=0,"",INDEX(data_wkly!M:M,MATCH($B373,data_wkly!$C:$C,0),1)),"")</f>
        <v>81967</v>
      </c>
      <c r="N373" s="21">
        <f>IFERROR(IF(INDEX(data_wkly!N:N,MATCH($B373,data_wkly!$C:$C,0),1)=0,"",INDEX(data_wkly!N:N,MATCH($B373,data_wkly!$C:$C,0),1)),"")</f>
        <v>142.80000000000001</v>
      </c>
      <c r="O373" s="21">
        <f>IF(M373="","",IFERROR(INDEX(data_wkly!O:O,MATCH($B373,data_wkly!$C:$C,0),1),""))</f>
        <v>0.60000000000002274</v>
      </c>
      <c r="P373" s="21">
        <f>IF(M373="","",IFERROR(IF(INDEX(data_wkly!P:P,MATCH($B373,data_wkly!$C:$C,0),1)=0,"",INDEX(data_wkly!P:P,MATCH($B373,data_wkly!$C:$C,0),1)),""))</f>
        <v>151.81666666666669</v>
      </c>
      <c r="Q373" s="21">
        <f>IFERROR(IF(INDEX(data_wkly!Q:Q,MATCH($B373,data_wkly!$C:$C,0),1)=0,"",INDEX(data_wkly!Q:Q,MATCH($B373,data_wkly!$C:$C,0),1)),"")</f>
        <v>140.37</v>
      </c>
      <c r="R373" s="21">
        <f>IF(M373="","",IFERROR(INDEX(data_wkly!R:R,MATCH($B373,data_wkly!$C:$C,0),1),""))</f>
        <v>0.58000000000001251</v>
      </c>
      <c r="S373" s="21">
        <f>IF(M373="","",IFERROR(IF(INDEX(data_wkly!S:S,MATCH($B373,data_wkly!$C:$C,0),1)=0,"",INDEX(data_wkly!S:S,MATCH($B373,data_wkly!$C:$C,0),1)),""))</f>
        <v>149.12</v>
      </c>
      <c r="T373" s="21">
        <f>IFERROR(IF(INDEX(data_wkly!T:T,MATCH($B373,data_wkly!$C:$C,0),1)=0,"",INDEX(data_wkly!T:T,MATCH($B373,data_wkly!$C:$C,0),1)),"")</f>
        <v>90.07</v>
      </c>
      <c r="U373" s="86">
        <f>IFERROR(IF(INDEX(data_wkly!U:U,MATCH($B373,data_wkly!$C:$C,0),1)=0,"",INDEX(data_wkly!U:U,MATCH($B373,data_wkly!$C:$C,0),1)),"")</f>
        <v>11.5</v>
      </c>
      <c r="V373" s="157">
        <f t="shared" si="31"/>
        <v>1</v>
      </c>
      <c r="W373" s="152" t="str">
        <f>IFERROR(IF(INDEX(data_wkly!W:W,MATCH($B373,data_wkly!$C:$C,0),1)=0,"",INDEX(data_wkly!W:W,MATCH($B373,data_wkly!$C:$C,0),1)),"")</f>
        <v>na</v>
      </c>
      <c r="X373" s="21" t="str">
        <f>IFERROR(IF(INDEX(data_wkly!X:X,MATCH($B373,data_wkly!$C:$C,0),1)=0,"",INDEX(data_wkly!X:X,MATCH($B373,data_wkly!$C:$C,0),1)),"")</f>
        <v>na</v>
      </c>
      <c r="Y373" s="21">
        <f>IFERROR(IF(INDEX(data_wkly!Y:Y,MATCH($B373,data_wkly!$C:$C,0),1)=0,"",INDEX(data_wkly!Y:Y,MATCH($B373,data_wkly!$C:$C,0),1)),"")</f>
        <v>117.43</v>
      </c>
      <c r="Z373" s="21">
        <f>IFERROR(IF(INDEX(data_wkly!Z:Z,MATCH($B373,data_wkly!$C:$C,0),1)=0,"",INDEX(data_wkly!Z:Z,MATCH($B373,data_wkly!$C:$C,0),1)),"")</f>
        <v>3.4400000000000119</v>
      </c>
      <c r="AA373" s="152" t="str">
        <f>IFERROR(IF(INDEX(data_wkly!AA:AA,MATCH($B373,data_wkly!$C:$C,0),1)=0,"",INDEX(data_wkly!AA:AA,MATCH($B373,data_wkly!$C:$C,0),1)),"")</f>
        <v>na</v>
      </c>
      <c r="AB373" s="21" t="str">
        <f>IFERROR(IF(INDEX(data_wkly!AB:AB,MATCH($B373,data_wkly!$C:$C,0),1)=0,"",INDEX(data_wkly!AB:AB,MATCH($B373,data_wkly!$C:$C,0),1)),"")</f>
        <v>na</v>
      </c>
      <c r="AC373" s="21">
        <f>IFERROR(IF(INDEX(data_wkly!AC:AC,MATCH($B373,data_wkly!$C:$C,0),1)=0,"",INDEX(data_wkly!AC:AC,MATCH($B373,data_wkly!$C:$C,0),1)),"")</f>
        <v>121.73</v>
      </c>
      <c r="AD373" s="21">
        <f>IFERROR(IF(INDEX(data_wkly!AD:AD,MATCH($B373,data_wkly!$C:$C,0),1)=0,"",INDEX(data_wkly!AD:AD,MATCH($B373,data_wkly!$C:$C,0),1)),"")</f>
        <v>3.0900000000000034</v>
      </c>
      <c r="AE373" s="157">
        <f t="shared" si="32"/>
        <v>1</v>
      </c>
      <c r="AF373" s="154" t="str">
        <f>IFERROR(IF(INDEX(data_wkly!AF:AF,MATCH($B373,data_wkly!$C:$C,0),1)=0,"",INDEX(data_wkly!AF:AF,MATCH($B373,data_wkly!$C:$C,0),1)),"")</f>
        <v/>
      </c>
      <c r="AG373" s="153" t="str">
        <f>IFERROR(IF(AF373="","",INDEX(data_wkly!AG:AG,MATCH($B373,data_wkly!$C:$C,0),1)),"")</f>
        <v/>
      </c>
      <c r="AH373" s="153" t="str">
        <f>IFERROR(IF(INDEX(data_wkly!AH:AH,MATCH($B373,data_wkly!$C:$C,0),1)=0,"",INDEX(data_wkly!AH:AH,MATCH($B373,data_wkly!$C:$C,0),1)),"")</f>
        <v/>
      </c>
      <c r="AI373" s="153" t="str">
        <f>IFERROR(IF(INDEX(data_wkly!AI:AI,MATCH($B373,data_wkly!$C:$C,0),1)=0,"",INDEX(data_wkly!AI:AI,MATCH($B373,data_wkly!$C:$C,0),1)),"")</f>
        <v/>
      </c>
      <c r="AJ373" s="153" t="str">
        <f>IFERROR(IF(AI373="","",INDEX(data_wkly!AJ:AJ,MATCH($B373,data_wkly!$C:$C,0),1)),"")</f>
        <v/>
      </c>
      <c r="AK373" s="153" t="str">
        <f>IFERROR(IF(INDEX(data_wkly!AK:AK,MATCH($B373,data_wkly!$C:$C,0),1)=0,"",INDEX(data_wkly!AK:AK,MATCH($B373,data_wkly!$C:$C,0),1)),"")</f>
        <v/>
      </c>
      <c r="AL373" s="153" t="str">
        <f>IFERROR(IF(INDEX(data_wkly!AL:AL,MATCH($B373,data_wkly!$C:$C,0),1)=0,"",INDEX(data_wkly!AL:AL,MATCH($B373,data_wkly!$C:$C,0),1)),"")</f>
        <v/>
      </c>
      <c r="AM373" s="183" t="str">
        <f>IFERROR(IF(INDEX(data_wkly!AM:AM,MATCH($B373,data_wkly!$C:$C,0),1)=0,"",INDEX(data_wkly!AM:AM,MATCH($B373,data_wkly!$C:$C,0),1)),"")</f>
        <v/>
      </c>
      <c r="AN373" s="41" t="str">
        <f t="shared" si="30"/>
        <v/>
      </c>
      <c r="AO373" s="88">
        <f t="shared" si="35"/>
        <v>1</v>
      </c>
    </row>
    <row r="374" spans="1:41">
      <c r="A374" s="88">
        <f t="shared" si="33"/>
        <v>2</v>
      </c>
      <c r="B374" s="89">
        <f t="shared" si="34"/>
        <v>44261</v>
      </c>
      <c r="C374" s="155">
        <f>IFERROR(IF(INDEX(data_wkly!D:D,MATCH($B374,data_wkly!$C:$C,0),1)=0,"",INDEX(data_wkly!D:D,MATCH($B374,data_wkly!$C:$C,0),1)),"")</f>
        <v>85563</v>
      </c>
      <c r="D374" s="21">
        <f>IFERROR(IF(INDEX(data_wkly!E:E,MATCH($B374,data_wkly!$C:$C,0),1)=0,"",INDEX(data_wkly!E:E,MATCH($B374,data_wkly!$C:$C,0),1)),"")</f>
        <v>139.44999999999999</v>
      </c>
      <c r="E374" s="21">
        <f>IF(C374="","",IFERROR(INDEX(data_wkly!F:F,MATCH($B374,data_wkly!$C:$C,0),1),""))</f>
        <v>0.65999999999999659</v>
      </c>
      <c r="F374" s="21">
        <f>IF(E374="","",IFERROR(IF(INDEX(data_wkly!G:G,MATCH($B374,data_wkly!$C:$C,0),1)=0,"",INDEX(data_wkly!G:G,MATCH($B374,data_wkly!$C:$C,0),1)),""))</f>
        <v>148.79666666666665</v>
      </c>
      <c r="G374" s="21">
        <f>IFERROR(IF(INDEX(data_wkly!H:H,MATCH($B374,data_wkly!$C:$C,0),1)=0,"",INDEX(data_wkly!H:H,MATCH($B374,data_wkly!$C:$C,0),1)),"")</f>
        <v>137.06</v>
      </c>
      <c r="H374" s="21">
        <f>IF(C374="","",IFERROR(INDEX(data_wkly!I:I,MATCH($B374,data_wkly!$C:$C,0),1),""))</f>
        <v>0.64000000000001478</v>
      </c>
      <c r="I374" s="21">
        <f>IF(H374="","",IFERROR(IF(INDEX(data_wkly!J:J,MATCH($B374,data_wkly!$C:$C,0),1)=0,"",INDEX(data_wkly!J:J,MATCH($B374,data_wkly!$C:$C,0),1)),""))</f>
        <v>146.15333333333334</v>
      </c>
      <c r="J374" s="21">
        <f>IFERROR(IF(INDEX(data_wkly!K:K,MATCH($B374,data_wkly!$C:$C,0),1)=0,"",INDEX(data_wkly!K:K,MATCH($B374,data_wkly!$C:$C,0),1)),"")</f>
        <v>89.95</v>
      </c>
      <c r="K374" s="86">
        <f>IFERROR(IF(INDEX(data_wkly!L:L,MATCH($B374,data_wkly!$C:$C,0),1)=0,"",INDEX(data_wkly!L:L,MATCH($B374,data_wkly!$C:$C,0),1)),"")</f>
        <v>11.3</v>
      </c>
      <c r="L374" s="156"/>
      <c r="M374" s="155">
        <f>IFERROR(IF(INDEX(data_wkly!M:M,MATCH($B374,data_wkly!$C:$C,0),1)=0,"",INDEX(data_wkly!M:M,MATCH($B374,data_wkly!$C:$C,0),1)),"")</f>
        <v>82549</v>
      </c>
      <c r="N374" s="21">
        <f>IFERROR(IF(INDEX(data_wkly!N:N,MATCH($B374,data_wkly!$C:$C,0),1)=0,"",INDEX(data_wkly!N:N,MATCH($B374,data_wkly!$C:$C,0),1)),"")</f>
        <v>144.11000000000001</v>
      </c>
      <c r="O374" s="21">
        <f>IF(M374="","",IFERROR(INDEX(data_wkly!O:O,MATCH($B374,data_wkly!$C:$C,0),1),""))</f>
        <v>1.3100000000000023</v>
      </c>
      <c r="P374" s="21">
        <f>IF(M374="","",IFERROR(IF(INDEX(data_wkly!P:P,MATCH($B374,data_wkly!$C:$C,0),1)=0,"",INDEX(data_wkly!P:P,MATCH($B374,data_wkly!$C:$C,0),1)),""))</f>
        <v>152.37333333333333</v>
      </c>
      <c r="Q374" s="21">
        <f>IFERROR(IF(INDEX(data_wkly!Q:Q,MATCH($B374,data_wkly!$C:$C,0),1)=0,"",INDEX(data_wkly!Q:Q,MATCH($B374,data_wkly!$C:$C,0),1)),"")</f>
        <v>141.66</v>
      </c>
      <c r="R374" s="21">
        <f>IF(M374="","",IFERROR(INDEX(data_wkly!R:R,MATCH($B374,data_wkly!$C:$C,0),1),""))</f>
        <v>1.289999999999992</v>
      </c>
      <c r="S374" s="21">
        <f>IF(M374="","",IFERROR(IF(INDEX(data_wkly!S:S,MATCH($B374,data_wkly!$C:$C,0),1)=0,"",INDEX(data_wkly!S:S,MATCH($B374,data_wkly!$C:$C,0),1)),""))</f>
        <v>149.65666666666667</v>
      </c>
      <c r="T374" s="21">
        <f>IFERROR(IF(INDEX(data_wkly!T:T,MATCH($B374,data_wkly!$C:$C,0),1)=0,"",INDEX(data_wkly!T:T,MATCH($B374,data_wkly!$C:$C,0),1)),"")</f>
        <v>89.56</v>
      </c>
      <c r="U374" s="86">
        <f>IFERROR(IF(INDEX(data_wkly!U:U,MATCH($B374,data_wkly!$C:$C,0),1)=0,"",INDEX(data_wkly!U:U,MATCH($B374,data_wkly!$C:$C,0),1)),"")</f>
        <v>11.5</v>
      </c>
      <c r="V374" s="157">
        <f t="shared" si="31"/>
        <v>2</v>
      </c>
      <c r="W374" s="152" t="str">
        <f>IFERROR(IF(INDEX(data_wkly!W:W,MATCH($B374,data_wkly!$C:$C,0),1)=0,"",INDEX(data_wkly!W:W,MATCH($B374,data_wkly!$C:$C,0),1)),"")</f>
        <v>na</v>
      </c>
      <c r="X374" s="21" t="str">
        <f>IFERROR(IF(INDEX(data_wkly!X:X,MATCH($B374,data_wkly!$C:$C,0),1)=0,"",INDEX(data_wkly!X:X,MATCH($B374,data_wkly!$C:$C,0),1)),"")</f>
        <v>na</v>
      </c>
      <c r="Y374" s="21">
        <f>IFERROR(IF(INDEX(data_wkly!Y:Y,MATCH($B374,data_wkly!$C:$C,0),1)=0,"",INDEX(data_wkly!Y:Y,MATCH($B374,data_wkly!$C:$C,0),1)),"")</f>
        <v>122.9</v>
      </c>
      <c r="Z374" s="21">
        <f>IFERROR(IF(INDEX(data_wkly!Z:Z,MATCH($B374,data_wkly!$C:$C,0),1)=0,"",INDEX(data_wkly!Z:Z,MATCH($B374,data_wkly!$C:$C,0),1)),"")</f>
        <v>5.4699999999999989</v>
      </c>
      <c r="AA374" s="152" t="str">
        <f>IFERROR(IF(INDEX(data_wkly!AA:AA,MATCH($B374,data_wkly!$C:$C,0),1)=0,"",INDEX(data_wkly!AA:AA,MATCH($B374,data_wkly!$C:$C,0),1)),"")</f>
        <v>na</v>
      </c>
      <c r="AB374" s="21" t="str">
        <f>IFERROR(IF(INDEX(data_wkly!AB:AB,MATCH($B374,data_wkly!$C:$C,0),1)=0,"",INDEX(data_wkly!AB:AB,MATCH($B374,data_wkly!$C:$C,0),1)),"")</f>
        <v>na</v>
      </c>
      <c r="AC374" s="21">
        <f>IFERROR(IF(INDEX(data_wkly!AC:AC,MATCH($B374,data_wkly!$C:$C,0),1)=0,"",INDEX(data_wkly!AC:AC,MATCH($B374,data_wkly!$C:$C,0),1)),"")</f>
        <v>127.26</v>
      </c>
      <c r="AD374" s="21">
        <f>IFERROR(IF(INDEX(data_wkly!AD:AD,MATCH($B374,data_wkly!$C:$C,0),1)=0,"",INDEX(data_wkly!AD:AD,MATCH($B374,data_wkly!$C:$C,0),1)),"")</f>
        <v>5.5300000000000011</v>
      </c>
      <c r="AE374" s="157">
        <f t="shared" si="32"/>
        <v>2</v>
      </c>
      <c r="AF374" s="154" t="str">
        <f>IFERROR(IF(INDEX(data_wkly!AF:AF,MATCH($B374,data_wkly!$C:$C,0),1)=0,"",INDEX(data_wkly!AF:AF,MATCH($B374,data_wkly!$C:$C,0),1)),"")</f>
        <v/>
      </c>
      <c r="AG374" s="153" t="str">
        <f>IFERROR(IF(AF374="","",INDEX(data_wkly!AG:AG,MATCH($B374,data_wkly!$C:$C,0),1)),"")</f>
        <v/>
      </c>
      <c r="AH374" s="153" t="str">
        <f>IFERROR(IF(INDEX(data_wkly!AH:AH,MATCH($B374,data_wkly!$C:$C,0),1)=0,"",INDEX(data_wkly!AH:AH,MATCH($B374,data_wkly!$C:$C,0),1)),"")</f>
        <v/>
      </c>
      <c r="AI374" s="153" t="str">
        <f>IFERROR(IF(INDEX(data_wkly!AI:AI,MATCH($B374,data_wkly!$C:$C,0),1)=0,"",INDEX(data_wkly!AI:AI,MATCH($B374,data_wkly!$C:$C,0),1)),"")</f>
        <v/>
      </c>
      <c r="AJ374" s="153" t="str">
        <f>IFERROR(IF(AI374="","",INDEX(data_wkly!AJ:AJ,MATCH($B374,data_wkly!$C:$C,0),1)),"")</f>
        <v/>
      </c>
      <c r="AK374" s="153" t="str">
        <f>IFERROR(IF(INDEX(data_wkly!AK:AK,MATCH($B374,data_wkly!$C:$C,0),1)=0,"",INDEX(data_wkly!AK:AK,MATCH($B374,data_wkly!$C:$C,0),1)),"")</f>
        <v/>
      </c>
      <c r="AL374" s="153" t="str">
        <f>IFERROR(IF(INDEX(data_wkly!AL:AL,MATCH($B374,data_wkly!$C:$C,0),1)=0,"",INDEX(data_wkly!AL:AL,MATCH($B374,data_wkly!$C:$C,0),1)),"")</f>
        <v/>
      </c>
      <c r="AM374" s="183" t="str">
        <f>IFERROR(IF(INDEX(data_wkly!AM:AM,MATCH($B374,data_wkly!$C:$C,0),1)=0,"",INDEX(data_wkly!AM:AM,MATCH($B374,data_wkly!$C:$C,0),1)),"")</f>
        <v/>
      </c>
      <c r="AN374" s="41" t="str">
        <f t="shared" si="30"/>
        <v/>
      </c>
      <c r="AO374" s="88">
        <f t="shared" si="35"/>
        <v>2</v>
      </c>
    </row>
    <row r="375" spans="1:41">
      <c r="A375" s="88">
        <f t="shared" si="33"/>
        <v>1</v>
      </c>
      <c r="B375" s="89">
        <f t="shared" si="34"/>
        <v>44268</v>
      </c>
      <c r="C375" s="155">
        <f>IFERROR(IF(INDEX(data_wkly!D:D,MATCH($B375,data_wkly!$C:$C,0),1)=0,"",INDEX(data_wkly!D:D,MATCH($B375,data_wkly!$C:$C,0),1)),"")</f>
        <v>85018</v>
      </c>
      <c r="D375" s="21">
        <f>IFERROR(IF(INDEX(data_wkly!E:E,MATCH($B375,data_wkly!$C:$C,0),1)=0,"",INDEX(data_wkly!E:E,MATCH($B375,data_wkly!$C:$C,0),1)),"")</f>
        <v>139.41</v>
      </c>
      <c r="E375" s="21">
        <f>IF(C375="","",IFERROR(INDEX(data_wkly!F:F,MATCH($B375,data_wkly!$C:$C,0),1),""))</f>
        <v>-3.9999999999992042E-2</v>
      </c>
      <c r="F375" s="21">
        <f>IF(E375="","",IFERROR(IF(INDEX(data_wkly!G:G,MATCH($B375,data_wkly!$C:$C,0),1)=0,"",INDEX(data_wkly!G:G,MATCH($B375,data_wkly!$C:$C,0),1)),""))</f>
        <v>148.77666666666667</v>
      </c>
      <c r="G375" s="21">
        <f>IFERROR(IF(INDEX(data_wkly!H:H,MATCH($B375,data_wkly!$C:$C,0),1)=0,"",INDEX(data_wkly!H:H,MATCH($B375,data_wkly!$C:$C,0),1)),"")</f>
        <v>137.01</v>
      </c>
      <c r="H375" s="21">
        <f>IF(C375="","",IFERROR(INDEX(data_wkly!I:I,MATCH($B375,data_wkly!$C:$C,0),1),""))</f>
        <v>-5.0000000000011369E-2</v>
      </c>
      <c r="I375" s="21">
        <f>IF(H375="","",IFERROR(IF(INDEX(data_wkly!J:J,MATCH($B375,data_wkly!$C:$C,0),1)=0,"",INDEX(data_wkly!J:J,MATCH($B375,data_wkly!$C:$C,0),1)),""))</f>
        <v>146.12333333333333</v>
      </c>
      <c r="J375" s="21">
        <f>IFERROR(IF(INDEX(data_wkly!K:K,MATCH($B375,data_wkly!$C:$C,0),1)=0,"",INDEX(data_wkly!K:K,MATCH($B375,data_wkly!$C:$C,0),1)),"")</f>
        <v>89.27</v>
      </c>
      <c r="K375" s="86">
        <f>IFERROR(IF(INDEX(data_wkly!L:L,MATCH($B375,data_wkly!$C:$C,0),1)=0,"",INDEX(data_wkly!L:L,MATCH($B375,data_wkly!$C:$C,0),1)),"")</f>
        <v>11.3</v>
      </c>
      <c r="L375" s="156"/>
      <c r="M375" s="155">
        <f>IFERROR(IF(INDEX(data_wkly!M:M,MATCH($B375,data_wkly!$C:$C,0),1)=0,"",INDEX(data_wkly!M:M,MATCH($B375,data_wkly!$C:$C,0),1)),"")</f>
        <v>79708</v>
      </c>
      <c r="N375" s="21">
        <f>IFERROR(IF(INDEX(data_wkly!N:N,MATCH($B375,data_wkly!$C:$C,0),1)=0,"",INDEX(data_wkly!N:N,MATCH($B375,data_wkly!$C:$C,0),1)),"")</f>
        <v>143.69</v>
      </c>
      <c r="O375" s="21">
        <f>IF(M375="","",IFERROR(INDEX(data_wkly!O:O,MATCH($B375,data_wkly!$C:$C,0),1),""))</f>
        <v>-0.42000000000001592</v>
      </c>
      <c r="P375" s="21">
        <f>IF(M375="","",IFERROR(IF(INDEX(data_wkly!P:P,MATCH($B375,data_wkly!$C:$C,0),1)=0,"",INDEX(data_wkly!P:P,MATCH($B375,data_wkly!$C:$C,0),1)),""))</f>
        <v>152.12</v>
      </c>
      <c r="Q375" s="21">
        <f>IFERROR(IF(INDEX(data_wkly!Q:Q,MATCH($B375,data_wkly!$C:$C,0),1)=0,"",INDEX(data_wkly!Q:Q,MATCH($B375,data_wkly!$C:$C,0),1)),"")</f>
        <v>141.22999999999999</v>
      </c>
      <c r="R375" s="21">
        <f>IF(M375="","",IFERROR(INDEX(data_wkly!R:R,MATCH($B375,data_wkly!$C:$C,0),1),""))</f>
        <v>-0.43000000000000682</v>
      </c>
      <c r="S375" s="21">
        <f>IF(M375="","",IFERROR(IF(INDEX(data_wkly!S:S,MATCH($B375,data_wkly!$C:$C,0),1)=0,"",INDEX(data_wkly!S:S,MATCH($B375,data_wkly!$C:$C,0),1)),""))</f>
        <v>149.41666666666666</v>
      </c>
      <c r="T375" s="21">
        <f>IFERROR(IF(INDEX(data_wkly!T:T,MATCH($B375,data_wkly!$C:$C,0),1)=0,"",INDEX(data_wkly!T:T,MATCH($B375,data_wkly!$C:$C,0),1)),"")</f>
        <v>89</v>
      </c>
      <c r="U375" s="86">
        <f>IFERROR(IF(INDEX(data_wkly!U:U,MATCH($B375,data_wkly!$C:$C,0),1)=0,"",INDEX(data_wkly!U:U,MATCH($B375,data_wkly!$C:$C,0),1)),"")</f>
        <v>11.5</v>
      </c>
      <c r="V375" s="157">
        <f t="shared" si="31"/>
        <v>1</v>
      </c>
      <c r="W375" s="152" t="str">
        <f>IFERROR(IF(INDEX(data_wkly!W:W,MATCH($B375,data_wkly!$C:$C,0),1)=0,"",INDEX(data_wkly!W:W,MATCH($B375,data_wkly!$C:$C,0),1)),"")</f>
        <v>na</v>
      </c>
      <c r="X375" s="21" t="str">
        <f>IFERROR(IF(INDEX(data_wkly!X:X,MATCH($B375,data_wkly!$C:$C,0),1)=0,"",INDEX(data_wkly!X:X,MATCH($B375,data_wkly!$C:$C,0),1)),"")</f>
        <v>na</v>
      </c>
      <c r="Y375" s="21">
        <f>IFERROR(IF(INDEX(data_wkly!Y:Y,MATCH($B375,data_wkly!$C:$C,0),1)=0,"",INDEX(data_wkly!Y:Y,MATCH($B375,data_wkly!$C:$C,0),1)),"")</f>
        <v>128.61000000000001</v>
      </c>
      <c r="Z375" s="21">
        <f>IFERROR(IF(INDEX(data_wkly!Z:Z,MATCH($B375,data_wkly!$C:$C,0),1)=0,"",INDEX(data_wkly!Z:Z,MATCH($B375,data_wkly!$C:$C,0),1)),"")</f>
        <v>5.710000000000008</v>
      </c>
      <c r="AA375" s="152" t="str">
        <f>IFERROR(IF(INDEX(data_wkly!AA:AA,MATCH($B375,data_wkly!$C:$C,0),1)=0,"",INDEX(data_wkly!AA:AA,MATCH($B375,data_wkly!$C:$C,0),1)),"")</f>
        <v>na</v>
      </c>
      <c r="AB375" s="21" t="str">
        <f>IFERROR(IF(INDEX(data_wkly!AB:AB,MATCH($B375,data_wkly!$C:$C,0),1)=0,"",INDEX(data_wkly!AB:AB,MATCH($B375,data_wkly!$C:$C,0),1)),"")</f>
        <v>na</v>
      </c>
      <c r="AC375" s="21">
        <f>IFERROR(IF(INDEX(data_wkly!AC:AC,MATCH($B375,data_wkly!$C:$C,0),1)=0,"",INDEX(data_wkly!AC:AC,MATCH($B375,data_wkly!$C:$C,0),1)),"")</f>
        <v>133.11000000000001</v>
      </c>
      <c r="AD375" s="21">
        <f>IFERROR(IF(INDEX(data_wkly!AD:AD,MATCH($B375,data_wkly!$C:$C,0),1)=0,"",INDEX(data_wkly!AD:AD,MATCH($B375,data_wkly!$C:$C,0),1)),"")</f>
        <v>5.8500000000000085</v>
      </c>
      <c r="AE375" s="157">
        <f t="shared" si="32"/>
        <v>1</v>
      </c>
      <c r="AF375" s="154" t="str">
        <f>IFERROR(IF(INDEX(data_wkly!AF:AF,MATCH($B375,data_wkly!$C:$C,0),1)=0,"",INDEX(data_wkly!AF:AF,MATCH($B375,data_wkly!$C:$C,0),1)),"")</f>
        <v/>
      </c>
      <c r="AG375" s="153" t="str">
        <f>IFERROR(IF(AF375="","",INDEX(data_wkly!AG:AG,MATCH($B375,data_wkly!$C:$C,0),1)),"")</f>
        <v/>
      </c>
      <c r="AH375" s="153" t="str">
        <f>IFERROR(IF(INDEX(data_wkly!AH:AH,MATCH($B375,data_wkly!$C:$C,0),1)=0,"",INDEX(data_wkly!AH:AH,MATCH($B375,data_wkly!$C:$C,0),1)),"")</f>
        <v/>
      </c>
      <c r="AI375" s="153" t="str">
        <f>IFERROR(IF(INDEX(data_wkly!AI:AI,MATCH($B375,data_wkly!$C:$C,0),1)=0,"",INDEX(data_wkly!AI:AI,MATCH($B375,data_wkly!$C:$C,0),1)),"")</f>
        <v/>
      </c>
      <c r="AJ375" s="153" t="str">
        <f>IFERROR(IF(AI375="","",INDEX(data_wkly!AJ:AJ,MATCH($B375,data_wkly!$C:$C,0),1)),"")</f>
        <v/>
      </c>
      <c r="AK375" s="153" t="str">
        <f>IFERROR(IF(INDEX(data_wkly!AK:AK,MATCH($B375,data_wkly!$C:$C,0),1)=0,"",INDEX(data_wkly!AK:AK,MATCH($B375,data_wkly!$C:$C,0),1)),"")</f>
        <v/>
      </c>
      <c r="AL375" s="153" t="str">
        <f>IFERROR(IF(INDEX(data_wkly!AL:AL,MATCH($B375,data_wkly!$C:$C,0),1)=0,"",INDEX(data_wkly!AL:AL,MATCH($B375,data_wkly!$C:$C,0),1)),"")</f>
        <v/>
      </c>
      <c r="AM375" s="183" t="str">
        <f>IFERROR(IF(INDEX(data_wkly!AM:AM,MATCH($B375,data_wkly!$C:$C,0),1)=0,"",INDEX(data_wkly!AM:AM,MATCH($B375,data_wkly!$C:$C,0),1)),"")</f>
        <v/>
      </c>
      <c r="AN375" s="41" t="str">
        <f t="shared" ref="AN375:AN438" si="36">IF(AF375="","",AO375)</f>
        <v/>
      </c>
      <c r="AO375" s="88">
        <f t="shared" si="35"/>
        <v>1</v>
      </c>
    </row>
    <row r="376" spans="1:41">
      <c r="A376" s="88">
        <f t="shared" si="33"/>
        <v>2</v>
      </c>
      <c r="B376" s="89">
        <f t="shared" si="34"/>
        <v>44275</v>
      </c>
      <c r="C376" s="155">
        <f>IFERROR(IF(INDEX(data_wkly!D:D,MATCH($B376,data_wkly!$C:$C,0),1)=0,"",INDEX(data_wkly!D:D,MATCH($B376,data_wkly!$C:$C,0),1)),"")</f>
        <v>84524</v>
      </c>
      <c r="D376" s="21">
        <f>IFERROR(IF(INDEX(data_wkly!E:E,MATCH($B376,data_wkly!$C:$C,0),1)=0,"",INDEX(data_wkly!E:E,MATCH($B376,data_wkly!$C:$C,0),1)),"")</f>
        <v>139.6</v>
      </c>
      <c r="E376" s="21">
        <f>IF(C376="","",IFERROR(INDEX(data_wkly!F:F,MATCH($B376,data_wkly!$C:$C,0),1),""))</f>
        <v>0.18999999999999773</v>
      </c>
      <c r="F376" s="21">
        <f>IF(E376="","",IFERROR(IF(INDEX(data_wkly!G:G,MATCH($B376,data_wkly!$C:$C,0),1)=0,"",INDEX(data_wkly!G:G,MATCH($B376,data_wkly!$C:$C,0),1)),""))</f>
        <v>148.82666666666668</v>
      </c>
      <c r="G376" s="21">
        <f>IFERROR(IF(INDEX(data_wkly!H:H,MATCH($B376,data_wkly!$C:$C,0),1)=0,"",INDEX(data_wkly!H:H,MATCH($B376,data_wkly!$C:$C,0),1)),"")</f>
        <v>137.19999999999999</v>
      </c>
      <c r="H376" s="21">
        <f>IF(C376="","",IFERROR(INDEX(data_wkly!I:I,MATCH($B376,data_wkly!$C:$C,0),1),""))</f>
        <v>0.18999999999999773</v>
      </c>
      <c r="I376" s="21">
        <f>IF(H376="","",IFERROR(IF(INDEX(data_wkly!J:J,MATCH($B376,data_wkly!$C:$C,0),1)=0,"",INDEX(data_wkly!J:J,MATCH($B376,data_wkly!$C:$C,0),1)),""))</f>
        <v>146.17666666666665</v>
      </c>
      <c r="J376" s="21">
        <f>IFERROR(IF(INDEX(data_wkly!K:K,MATCH($B376,data_wkly!$C:$C,0),1)=0,"",INDEX(data_wkly!K:K,MATCH($B376,data_wkly!$C:$C,0),1)),"")</f>
        <v>89.07</v>
      </c>
      <c r="K376" s="86">
        <f>IFERROR(IF(INDEX(data_wkly!L:L,MATCH($B376,data_wkly!$C:$C,0),1)=0,"",INDEX(data_wkly!L:L,MATCH($B376,data_wkly!$C:$C,0),1)),"")</f>
        <v>11.3</v>
      </c>
      <c r="L376" s="156"/>
      <c r="M376" s="155">
        <f>IFERROR(IF(INDEX(data_wkly!M:M,MATCH($B376,data_wkly!$C:$C,0),1)=0,"",INDEX(data_wkly!M:M,MATCH($B376,data_wkly!$C:$C,0),1)),"")</f>
        <v>81497</v>
      </c>
      <c r="N376" s="21">
        <f>IFERROR(IF(INDEX(data_wkly!N:N,MATCH($B376,data_wkly!$C:$C,0),1)=0,"",INDEX(data_wkly!N:N,MATCH($B376,data_wkly!$C:$C,0),1)),"")</f>
        <v>143.93</v>
      </c>
      <c r="O376" s="21">
        <f>IF(M376="","",IFERROR(INDEX(data_wkly!O:O,MATCH($B376,data_wkly!$C:$C,0),1),""))</f>
        <v>0.24000000000000909</v>
      </c>
      <c r="P376" s="21">
        <f>IF(M376="","",IFERROR(IF(INDEX(data_wkly!P:P,MATCH($B376,data_wkly!$C:$C,0),1)=0,"",INDEX(data_wkly!P:P,MATCH($B376,data_wkly!$C:$C,0),1)),""))</f>
        <v>152.41999999999999</v>
      </c>
      <c r="Q376" s="21">
        <f>IFERROR(IF(INDEX(data_wkly!Q:Q,MATCH($B376,data_wkly!$C:$C,0),1)=0,"",INDEX(data_wkly!Q:Q,MATCH($B376,data_wkly!$C:$C,0),1)),"")</f>
        <v>141.46</v>
      </c>
      <c r="R376" s="21">
        <f>IF(M376="","",IFERROR(INDEX(data_wkly!R:R,MATCH($B376,data_wkly!$C:$C,0),1),""))</f>
        <v>0.23000000000001819</v>
      </c>
      <c r="S376" s="21">
        <f>IF(M376="","",IFERROR(IF(INDEX(data_wkly!S:S,MATCH($B376,data_wkly!$C:$C,0),1)=0,"",INDEX(data_wkly!S:S,MATCH($B376,data_wkly!$C:$C,0),1)),""))</f>
        <v>149.71</v>
      </c>
      <c r="T376" s="21">
        <f>IFERROR(IF(INDEX(data_wkly!T:T,MATCH($B376,data_wkly!$C:$C,0),1)=0,"",INDEX(data_wkly!T:T,MATCH($B376,data_wkly!$C:$C,0),1)),"")</f>
        <v>88.76</v>
      </c>
      <c r="U376" s="86">
        <f>IFERROR(IF(INDEX(data_wkly!U:U,MATCH($B376,data_wkly!$C:$C,0),1)=0,"",INDEX(data_wkly!U:U,MATCH($B376,data_wkly!$C:$C,0),1)),"")</f>
        <v>11.5</v>
      </c>
      <c r="V376" s="157">
        <f t="shared" si="31"/>
        <v>2</v>
      </c>
      <c r="W376" s="152" t="str">
        <f>IFERROR(IF(INDEX(data_wkly!W:W,MATCH($B376,data_wkly!$C:$C,0),1)=0,"",INDEX(data_wkly!W:W,MATCH($B376,data_wkly!$C:$C,0),1)),"")</f>
        <v>na</v>
      </c>
      <c r="X376" s="21" t="str">
        <f>IFERROR(IF(INDEX(data_wkly!X:X,MATCH($B376,data_wkly!$C:$C,0),1)=0,"",INDEX(data_wkly!X:X,MATCH($B376,data_wkly!$C:$C,0),1)),"")</f>
        <v>na</v>
      </c>
      <c r="Y376" s="21">
        <f>IFERROR(IF(INDEX(data_wkly!Y:Y,MATCH($B376,data_wkly!$C:$C,0),1)=0,"",INDEX(data_wkly!Y:Y,MATCH($B376,data_wkly!$C:$C,0),1)),"")</f>
        <v>133.19999999999999</v>
      </c>
      <c r="Z376" s="21">
        <f>IFERROR(IF(INDEX(data_wkly!Z:Z,MATCH($B376,data_wkly!$C:$C,0),1)=0,"",INDEX(data_wkly!Z:Z,MATCH($B376,data_wkly!$C:$C,0),1)),"")</f>
        <v>4.589999999999975</v>
      </c>
      <c r="AA376" s="152" t="str">
        <f>IFERROR(IF(INDEX(data_wkly!AA:AA,MATCH($B376,data_wkly!$C:$C,0),1)=0,"",INDEX(data_wkly!AA:AA,MATCH($B376,data_wkly!$C:$C,0),1)),"")</f>
        <v>na</v>
      </c>
      <c r="AB376" s="21" t="str">
        <f>IFERROR(IF(INDEX(data_wkly!AB:AB,MATCH($B376,data_wkly!$C:$C,0),1)=0,"",INDEX(data_wkly!AB:AB,MATCH($B376,data_wkly!$C:$C,0),1)),"")</f>
        <v>na</v>
      </c>
      <c r="AC376" s="21">
        <f>IFERROR(IF(INDEX(data_wkly!AC:AC,MATCH($B376,data_wkly!$C:$C,0),1)=0,"",INDEX(data_wkly!AC:AC,MATCH($B376,data_wkly!$C:$C,0),1)),"")</f>
        <v>138.18</v>
      </c>
      <c r="AD376" s="21">
        <f>IFERROR(IF(INDEX(data_wkly!AD:AD,MATCH($B376,data_wkly!$C:$C,0),1)=0,"",INDEX(data_wkly!AD:AD,MATCH($B376,data_wkly!$C:$C,0),1)),"")</f>
        <v>5.0699999999999932</v>
      </c>
      <c r="AE376" s="157">
        <f t="shared" si="32"/>
        <v>2</v>
      </c>
      <c r="AF376" s="154" t="str">
        <f>IFERROR(IF(INDEX(data_wkly!AF:AF,MATCH($B376,data_wkly!$C:$C,0),1)=0,"",INDEX(data_wkly!AF:AF,MATCH($B376,data_wkly!$C:$C,0),1)),"")</f>
        <v/>
      </c>
      <c r="AG376" s="153" t="str">
        <f>IFERROR(IF(AF376="","",INDEX(data_wkly!AG:AG,MATCH($B376,data_wkly!$C:$C,0),1)),"")</f>
        <v/>
      </c>
      <c r="AH376" s="153" t="str">
        <f>IFERROR(IF(INDEX(data_wkly!AH:AH,MATCH($B376,data_wkly!$C:$C,0),1)=0,"",INDEX(data_wkly!AH:AH,MATCH($B376,data_wkly!$C:$C,0),1)),"")</f>
        <v/>
      </c>
      <c r="AI376" s="153" t="str">
        <f>IFERROR(IF(INDEX(data_wkly!AI:AI,MATCH($B376,data_wkly!$C:$C,0),1)=0,"",INDEX(data_wkly!AI:AI,MATCH($B376,data_wkly!$C:$C,0),1)),"")</f>
        <v/>
      </c>
      <c r="AJ376" s="153" t="str">
        <f>IFERROR(IF(AI376="","",INDEX(data_wkly!AJ:AJ,MATCH($B376,data_wkly!$C:$C,0),1)),"")</f>
        <v/>
      </c>
      <c r="AK376" s="153" t="str">
        <f>IFERROR(IF(INDEX(data_wkly!AK:AK,MATCH($B376,data_wkly!$C:$C,0),1)=0,"",INDEX(data_wkly!AK:AK,MATCH($B376,data_wkly!$C:$C,0),1)),"")</f>
        <v/>
      </c>
      <c r="AL376" s="153" t="str">
        <f>IFERROR(IF(INDEX(data_wkly!AL:AL,MATCH($B376,data_wkly!$C:$C,0),1)=0,"",INDEX(data_wkly!AL:AL,MATCH($B376,data_wkly!$C:$C,0),1)),"")</f>
        <v/>
      </c>
      <c r="AM376" s="183" t="str">
        <f>IFERROR(IF(INDEX(data_wkly!AM:AM,MATCH($B376,data_wkly!$C:$C,0),1)=0,"",INDEX(data_wkly!AM:AM,MATCH($B376,data_wkly!$C:$C,0),1)),"")</f>
        <v/>
      </c>
      <c r="AN376" s="41" t="str">
        <f t="shared" si="36"/>
        <v/>
      </c>
      <c r="AO376" s="88">
        <f t="shared" si="35"/>
        <v>2</v>
      </c>
    </row>
    <row r="377" spans="1:41">
      <c r="A377" s="88">
        <f t="shared" si="33"/>
        <v>1</v>
      </c>
      <c r="B377" s="89">
        <f t="shared" si="34"/>
        <v>44282</v>
      </c>
      <c r="C377" s="155">
        <f>IFERROR(IF(INDEX(data_wkly!D:D,MATCH($B377,data_wkly!$C:$C,0),1)=0,"",INDEX(data_wkly!D:D,MATCH($B377,data_wkly!$C:$C,0),1)),"")</f>
        <v>89349</v>
      </c>
      <c r="D377" s="21">
        <f>IFERROR(IF(INDEX(data_wkly!E:E,MATCH($B377,data_wkly!$C:$C,0),1)=0,"",INDEX(data_wkly!E:E,MATCH($B377,data_wkly!$C:$C,0),1)),"")</f>
        <v>140.56</v>
      </c>
      <c r="E377" s="21">
        <f>IF(C377="","",IFERROR(INDEX(data_wkly!F:F,MATCH($B377,data_wkly!$C:$C,0),1),""))</f>
        <v>0.96000000000000796</v>
      </c>
      <c r="F377" s="21">
        <f>IF(E377="","",IFERROR(IF(INDEX(data_wkly!G:G,MATCH($B377,data_wkly!$C:$C,0),1)=0,"",INDEX(data_wkly!G:G,MATCH($B377,data_wkly!$C:$C,0),1)),""))</f>
        <v>148.99</v>
      </c>
      <c r="G377" s="21">
        <f>IFERROR(IF(INDEX(data_wkly!H:H,MATCH($B377,data_wkly!$C:$C,0),1)=0,"",INDEX(data_wkly!H:H,MATCH($B377,data_wkly!$C:$C,0),1)),"")</f>
        <v>138.13</v>
      </c>
      <c r="H377" s="21">
        <f>IF(C377="","",IFERROR(INDEX(data_wkly!I:I,MATCH($B377,data_wkly!$C:$C,0),1),""))</f>
        <v>0.93000000000000682</v>
      </c>
      <c r="I377" s="21">
        <f>IF(H377="","",IFERROR(IF(INDEX(data_wkly!J:J,MATCH($B377,data_wkly!$C:$C,0),1)=0,"",INDEX(data_wkly!J:J,MATCH($B377,data_wkly!$C:$C,0),1)),""))</f>
        <v>146.33666666666667</v>
      </c>
      <c r="J377" s="21">
        <f>IFERROR(IF(INDEX(data_wkly!K:K,MATCH($B377,data_wkly!$C:$C,0),1)=0,"",INDEX(data_wkly!K:K,MATCH($B377,data_wkly!$C:$C,0),1)),"")</f>
        <v>88.52</v>
      </c>
      <c r="K377" s="86">
        <f>IFERROR(IF(INDEX(data_wkly!L:L,MATCH($B377,data_wkly!$C:$C,0),1)=0,"",INDEX(data_wkly!L:L,MATCH($B377,data_wkly!$C:$C,0),1)),"")</f>
        <v>11.1</v>
      </c>
      <c r="L377" s="156"/>
      <c r="M377" s="155">
        <f>IFERROR(IF(INDEX(data_wkly!M:M,MATCH($B377,data_wkly!$C:$C,0),1)=0,"",INDEX(data_wkly!M:M,MATCH($B377,data_wkly!$C:$C,0),1)),"")</f>
        <v>79944</v>
      </c>
      <c r="N377" s="21">
        <f>IFERROR(IF(INDEX(data_wkly!N:N,MATCH($B377,data_wkly!$C:$C,0),1)=0,"",INDEX(data_wkly!N:N,MATCH($B377,data_wkly!$C:$C,0),1)),"")</f>
        <v>145.49</v>
      </c>
      <c r="O377" s="21">
        <f>IF(M377="","",IFERROR(INDEX(data_wkly!O:O,MATCH($B377,data_wkly!$C:$C,0),1),""))</f>
        <v>1.5600000000000023</v>
      </c>
      <c r="P377" s="21">
        <f>IF(M377="","",IFERROR(IF(INDEX(data_wkly!P:P,MATCH($B377,data_wkly!$C:$C,0),1)=0,"",INDEX(data_wkly!P:P,MATCH($B377,data_wkly!$C:$C,0),1)),""))</f>
        <v>152.24333333333334</v>
      </c>
      <c r="Q377" s="21">
        <f>IFERROR(IF(INDEX(data_wkly!Q:Q,MATCH($B377,data_wkly!$C:$C,0),1)=0,"",INDEX(data_wkly!Q:Q,MATCH($B377,data_wkly!$C:$C,0),1)),"")</f>
        <v>142.97999999999999</v>
      </c>
      <c r="R377" s="21">
        <f>IF(M377="","",IFERROR(INDEX(data_wkly!R:R,MATCH($B377,data_wkly!$C:$C,0),1),""))</f>
        <v>1.5199999999999818</v>
      </c>
      <c r="S377" s="21">
        <f>IF(M377="","",IFERROR(IF(INDEX(data_wkly!S:S,MATCH($B377,data_wkly!$C:$C,0),1)=0,"",INDEX(data_wkly!S:S,MATCH($B377,data_wkly!$C:$C,0),1)),""))</f>
        <v>149.53333333333333</v>
      </c>
      <c r="T377" s="21">
        <f>IFERROR(IF(INDEX(data_wkly!T:T,MATCH($B377,data_wkly!$C:$C,0),1)=0,"",INDEX(data_wkly!T:T,MATCH($B377,data_wkly!$C:$C,0),1)),"")</f>
        <v>88.01</v>
      </c>
      <c r="U377" s="86">
        <f>IFERROR(IF(INDEX(data_wkly!U:U,MATCH($B377,data_wkly!$C:$C,0),1)=0,"",INDEX(data_wkly!U:U,MATCH($B377,data_wkly!$C:$C,0),1)),"")</f>
        <v>11.3</v>
      </c>
      <c r="V377" s="157">
        <f t="shared" si="31"/>
        <v>1</v>
      </c>
      <c r="W377" s="152" t="str">
        <f>IFERROR(IF(INDEX(data_wkly!W:W,MATCH($B377,data_wkly!$C:$C,0),1)=0,"",INDEX(data_wkly!W:W,MATCH($B377,data_wkly!$C:$C,0),1)),"")</f>
        <v>na</v>
      </c>
      <c r="X377" s="21" t="str">
        <f>IFERROR(IF(INDEX(data_wkly!X:X,MATCH($B377,data_wkly!$C:$C,0),1)=0,"",INDEX(data_wkly!X:X,MATCH($B377,data_wkly!$C:$C,0),1)),"")</f>
        <v>na</v>
      </c>
      <c r="Y377" s="21">
        <f>IFERROR(IF(INDEX(data_wkly!Y:Y,MATCH($B377,data_wkly!$C:$C,0),1)=0,"",INDEX(data_wkly!Y:Y,MATCH($B377,data_wkly!$C:$C,0),1)),"")</f>
        <v>134.04</v>
      </c>
      <c r="Z377" s="21">
        <f>IFERROR(IF(INDEX(data_wkly!Z:Z,MATCH($B377,data_wkly!$C:$C,0),1)=0,"",INDEX(data_wkly!Z:Z,MATCH($B377,data_wkly!$C:$C,0),1)),"")</f>
        <v>0.84000000000000341</v>
      </c>
      <c r="AA377" s="152" t="str">
        <f>IFERROR(IF(INDEX(data_wkly!AA:AA,MATCH($B377,data_wkly!$C:$C,0),1)=0,"",INDEX(data_wkly!AA:AA,MATCH($B377,data_wkly!$C:$C,0),1)),"")</f>
        <v>na</v>
      </c>
      <c r="AB377" s="21" t="str">
        <f>IFERROR(IF(INDEX(data_wkly!AB:AB,MATCH($B377,data_wkly!$C:$C,0),1)=0,"",INDEX(data_wkly!AB:AB,MATCH($B377,data_wkly!$C:$C,0),1)),"")</f>
        <v>na</v>
      </c>
      <c r="AC377" s="21">
        <f>IFERROR(IF(INDEX(data_wkly!AC:AC,MATCH($B377,data_wkly!$C:$C,0),1)=0,"",INDEX(data_wkly!AC:AC,MATCH($B377,data_wkly!$C:$C,0),1)),"")</f>
        <v>140.72</v>
      </c>
      <c r="AD377" s="21">
        <f>IFERROR(IF(INDEX(data_wkly!AD:AD,MATCH($B377,data_wkly!$C:$C,0),1)=0,"",INDEX(data_wkly!AD:AD,MATCH($B377,data_wkly!$C:$C,0),1)),"")</f>
        <v>2.539999999999992</v>
      </c>
      <c r="AE377" s="157">
        <f t="shared" si="32"/>
        <v>1</v>
      </c>
      <c r="AF377" s="154" t="str">
        <f>IFERROR(IF(INDEX(data_wkly!AF:AF,MATCH($B377,data_wkly!$C:$C,0),1)=0,"",INDEX(data_wkly!AF:AF,MATCH($B377,data_wkly!$C:$C,0),1)),"")</f>
        <v/>
      </c>
      <c r="AG377" s="153" t="str">
        <f>IFERROR(IF(AF377="","",INDEX(data_wkly!AG:AG,MATCH($B377,data_wkly!$C:$C,0),1)),"")</f>
        <v/>
      </c>
      <c r="AH377" s="153" t="str">
        <f>IFERROR(IF(INDEX(data_wkly!AH:AH,MATCH($B377,data_wkly!$C:$C,0),1)=0,"",INDEX(data_wkly!AH:AH,MATCH($B377,data_wkly!$C:$C,0),1)),"")</f>
        <v/>
      </c>
      <c r="AI377" s="153" t="str">
        <f>IFERROR(IF(INDEX(data_wkly!AI:AI,MATCH($B377,data_wkly!$C:$C,0),1)=0,"",INDEX(data_wkly!AI:AI,MATCH($B377,data_wkly!$C:$C,0),1)),"")</f>
        <v/>
      </c>
      <c r="AJ377" s="153" t="str">
        <f>IFERROR(IF(AI377="","",INDEX(data_wkly!AJ:AJ,MATCH($B377,data_wkly!$C:$C,0),1)),"")</f>
        <v/>
      </c>
      <c r="AK377" s="153" t="str">
        <f>IFERROR(IF(INDEX(data_wkly!AK:AK,MATCH($B377,data_wkly!$C:$C,0),1)=0,"",INDEX(data_wkly!AK:AK,MATCH($B377,data_wkly!$C:$C,0),1)),"")</f>
        <v/>
      </c>
      <c r="AL377" s="153" t="str">
        <f>IFERROR(IF(INDEX(data_wkly!AL:AL,MATCH($B377,data_wkly!$C:$C,0),1)=0,"",INDEX(data_wkly!AL:AL,MATCH($B377,data_wkly!$C:$C,0),1)),"")</f>
        <v/>
      </c>
      <c r="AM377" s="183" t="str">
        <f>IFERROR(IF(INDEX(data_wkly!AM:AM,MATCH($B377,data_wkly!$C:$C,0),1)=0,"",INDEX(data_wkly!AM:AM,MATCH($B377,data_wkly!$C:$C,0),1)),"")</f>
        <v/>
      </c>
      <c r="AN377" s="41" t="str">
        <f t="shared" si="36"/>
        <v/>
      </c>
      <c r="AO377" s="88">
        <f t="shared" si="35"/>
        <v>1</v>
      </c>
    </row>
    <row r="378" spans="1:41">
      <c r="A378" s="88">
        <f t="shared" si="33"/>
        <v>2</v>
      </c>
      <c r="B378" s="89">
        <f t="shared" si="34"/>
        <v>44289</v>
      </c>
      <c r="C378" s="155">
        <f>IFERROR(IF(INDEX(data_wkly!D:D,MATCH($B378,data_wkly!$C:$C,0),1)=0,"",INDEX(data_wkly!D:D,MATCH($B378,data_wkly!$C:$C,0),1)),"")</f>
        <v>84162</v>
      </c>
      <c r="D378" s="21">
        <f>IFERROR(IF(INDEX(data_wkly!E:E,MATCH($B378,data_wkly!$C:$C,0),1)=0,"",INDEX(data_wkly!E:E,MATCH($B378,data_wkly!$C:$C,0),1)),"")</f>
        <v>141.74</v>
      </c>
      <c r="E378" s="21">
        <f>IF(C378="","",IFERROR(INDEX(data_wkly!F:F,MATCH($B378,data_wkly!$C:$C,0),1),""))</f>
        <v>1.1800000000000068</v>
      </c>
      <c r="F378" s="21">
        <f>IF(E378="","",IFERROR(IF(INDEX(data_wkly!G:G,MATCH($B378,data_wkly!$C:$C,0),1)=0,"",INDEX(data_wkly!G:G,MATCH($B378,data_wkly!$C:$C,0),1)),""))</f>
        <v>148.8133333333333</v>
      </c>
      <c r="G378" s="21">
        <f>IFERROR(IF(INDEX(data_wkly!H:H,MATCH($B378,data_wkly!$C:$C,0),1)=0,"",INDEX(data_wkly!H:H,MATCH($B378,data_wkly!$C:$C,0),1)),"")</f>
        <v>139.28</v>
      </c>
      <c r="H378" s="21">
        <f>IF(C378="","",IFERROR(INDEX(data_wkly!I:I,MATCH($B378,data_wkly!$C:$C,0),1),""))</f>
        <v>1.1500000000000057</v>
      </c>
      <c r="I378" s="21">
        <f>IF(H378="","",IFERROR(IF(INDEX(data_wkly!J:J,MATCH($B378,data_wkly!$C:$C,0),1)=0,"",INDEX(data_wkly!J:J,MATCH($B378,data_wkly!$C:$C,0),1)),""))</f>
        <v>146.16</v>
      </c>
      <c r="J378" s="21">
        <f>IFERROR(IF(INDEX(data_wkly!K:K,MATCH($B378,data_wkly!$C:$C,0),1)=0,"",INDEX(data_wkly!K:K,MATCH($B378,data_wkly!$C:$C,0),1)),"")</f>
        <v>88.28</v>
      </c>
      <c r="K378" s="86">
        <f>IFERROR(IF(INDEX(data_wkly!L:L,MATCH($B378,data_wkly!$C:$C,0),1)=0,"",INDEX(data_wkly!L:L,MATCH($B378,data_wkly!$C:$C,0),1)),"")</f>
        <v>11.2</v>
      </c>
      <c r="L378" s="156"/>
      <c r="M378" s="155">
        <f>IFERROR(IF(INDEX(data_wkly!M:M,MATCH($B378,data_wkly!$C:$C,0),1)=0,"",INDEX(data_wkly!M:M,MATCH($B378,data_wkly!$C:$C,0),1)),"")</f>
        <v>79150</v>
      </c>
      <c r="N378" s="21">
        <f>IFERROR(IF(INDEX(data_wkly!N:N,MATCH($B378,data_wkly!$C:$C,0),1)=0,"",INDEX(data_wkly!N:N,MATCH($B378,data_wkly!$C:$C,0),1)),"")</f>
        <v>145.62</v>
      </c>
      <c r="O378" s="21">
        <f>IF(M378="","",IFERROR(INDEX(data_wkly!O:O,MATCH($B378,data_wkly!$C:$C,0),1),""))</f>
        <v>0.12999999999999545</v>
      </c>
      <c r="P378" s="21">
        <f>IF(M378="","",IFERROR(IF(INDEX(data_wkly!P:P,MATCH($B378,data_wkly!$C:$C,0),1)=0,"",INDEX(data_wkly!P:P,MATCH($B378,data_wkly!$C:$C,0),1)),""))</f>
        <v>152.1933333333333</v>
      </c>
      <c r="Q378" s="21">
        <f>IFERROR(IF(INDEX(data_wkly!Q:Q,MATCH($B378,data_wkly!$C:$C,0),1)=0,"",INDEX(data_wkly!Q:Q,MATCH($B378,data_wkly!$C:$C,0),1)),"")</f>
        <v>143.1</v>
      </c>
      <c r="R378" s="21">
        <f>IF(M378="","",IFERROR(INDEX(data_wkly!R:R,MATCH($B378,data_wkly!$C:$C,0),1),""))</f>
        <v>0.12000000000000455</v>
      </c>
      <c r="S378" s="21">
        <f>IF(M378="","",IFERROR(IF(INDEX(data_wkly!S:S,MATCH($B378,data_wkly!$C:$C,0),1)=0,"",INDEX(data_wkly!S:S,MATCH($B378,data_wkly!$C:$C,0),1)),""))</f>
        <v>149.47999999999999</v>
      </c>
      <c r="T378" s="21">
        <f>IFERROR(IF(INDEX(data_wkly!T:T,MATCH($B378,data_wkly!$C:$C,0),1)=0,"",INDEX(data_wkly!T:T,MATCH($B378,data_wkly!$C:$C,0),1)),"")</f>
        <v>87.89</v>
      </c>
      <c r="U378" s="86">
        <f>IFERROR(IF(INDEX(data_wkly!U:U,MATCH($B378,data_wkly!$C:$C,0),1)=0,"",INDEX(data_wkly!U:U,MATCH($B378,data_wkly!$C:$C,0),1)),"")</f>
        <v>11.4</v>
      </c>
      <c r="V378" s="157">
        <f t="shared" si="31"/>
        <v>2</v>
      </c>
      <c r="W378" s="152" t="str">
        <f>IFERROR(IF(INDEX(data_wkly!W:W,MATCH($B378,data_wkly!$C:$C,0),1)=0,"",INDEX(data_wkly!W:W,MATCH($B378,data_wkly!$C:$C,0),1)),"")</f>
        <v>na</v>
      </c>
      <c r="X378" s="21" t="str">
        <f>IFERROR(IF(INDEX(data_wkly!X:X,MATCH($B378,data_wkly!$C:$C,0),1)=0,"",INDEX(data_wkly!X:X,MATCH($B378,data_wkly!$C:$C,0),1)),"")</f>
        <v>na</v>
      </c>
      <c r="Y378" s="21">
        <f>IFERROR(IF(INDEX(data_wkly!Y:Y,MATCH($B378,data_wkly!$C:$C,0),1)=0,"",INDEX(data_wkly!Y:Y,MATCH($B378,data_wkly!$C:$C,0),1)),"")</f>
        <v>133.52000000000001</v>
      </c>
      <c r="Z378" s="21">
        <f>IFERROR(IF(INDEX(data_wkly!Z:Z,MATCH($B378,data_wkly!$C:$C,0),1)=0,"",INDEX(data_wkly!Z:Z,MATCH($B378,data_wkly!$C:$C,0),1)),"")</f>
        <v>-0.51999999999998181</v>
      </c>
      <c r="AA378" s="152" t="str">
        <f>IFERROR(IF(INDEX(data_wkly!AA:AA,MATCH($B378,data_wkly!$C:$C,0),1)=0,"",INDEX(data_wkly!AA:AA,MATCH($B378,data_wkly!$C:$C,0),1)),"")</f>
        <v>na</v>
      </c>
      <c r="AB378" s="21" t="str">
        <f>IFERROR(IF(INDEX(data_wkly!AB:AB,MATCH($B378,data_wkly!$C:$C,0),1)=0,"",INDEX(data_wkly!AB:AB,MATCH($B378,data_wkly!$C:$C,0),1)),"")</f>
        <v>na</v>
      </c>
      <c r="AC378" s="21">
        <f>IFERROR(IF(INDEX(data_wkly!AC:AC,MATCH($B378,data_wkly!$C:$C,0),1)=0,"",INDEX(data_wkly!AC:AC,MATCH($B378,data_wkly!$C:$C,0),1)),"")</f>
        <v>141.5</v>
      </c>
      <c r="AD378" s="21">
        <f>IFERROR(IF(INDEX(data_wkly!AD:AD,MATCH($B378,data_wkly!$C:$C,0),1)=0,"",INDEX(data_wkly!AD:AD,MATCH($B378,data_wkly!$C:$C,0),1)),"")</f>
        <v>0.78000000000000114</v>
      </c>
      <c r="AE378" s="157">
        <f t="shared" si="32"/>
        <v>2</v>
      </c>
      <c r="AF378" s="154" t="str">
        <f>IFERROR(IF(INDEX(data_wkly!AF:AF,MATCH($B378,data_wkly!$C:$C,0),1)=0,"",INDEX(data_wkly!AF:AF,MATCH($B378,data_wkly!$C:$C,0),1)),"")</f>
        <v/>
      </c>
      <c r="AG378" s="153" t="str">
        <f>IFERROR(IF(AF378="","",INDEX(data_wkly!AG:AG,MATCH($B378,data_wkly!$C:$C,0),1)),"")</f>
        <v/>
      </c>
      <c r="AH378" s="153" t="str">
        <f>IFERROR(IF(INDEX(data_wkly!AH:AH,MATCH($B378,data_wkly!$C:$C,0),1)=0,"",INDEX(data_wkly!AH:AH,MATCH($B378,data_wkly!$C:$C,0),1)),"")</f>
        <v/>
      </c>
      <c r="AI378" s="153" t="str">
        <f>IFERROR(IF(INDEX(data_wkly!AI:AI,MATCH($B378,data_wkly!$C:$C,0),1)=0,"",INDEX(data_wkly!AI:AI,MATCH($B378,data_wkly!$C:$C,0),1)),"")</f>
        <v/>
      </c>
      <c r="AJ378" s="153" t="str">
        <f>IFERROR(IF(AI378="","",INDEX(data_wkly!AJ:AJ,MATCH($B378,data_wkly!$C:$C,0),1)),"")</f>
        <v/>
      </c>
      <c r="AK378" s="153" t="str">
        <f>IFERROR(IF(INDEX(data_wkly!AK:AK,MATCH($B378,data_wkly!$C:$C,0),1)=0,"",INDEX(data_wkly!AK:AK,MATCH($B378,data_wkly!$C:$C,0),1)),"")</f>
        <v/>
      </c>
      <c r="AL378" s="153" t="str">
        <f>IFERROR(IF(INDEX(data_wkly!AL:AL,MATCH($B378,data_wkly!$C:$C,0),1)=0,"",INDEX(data_wkly!AL:AL,MATCH($B378,data_wkly!$C:$C,0),1)),"")</f>
        <v/>
      </c>
      <c r="AM378" s="183" t="str">
        <f>IFERROR(IF(INDEX(data_wkly!AM:AM,MATCH($B378,data_wkly!$C:$C,0),1)=0,"",INDEX(data_wkly!AM:AM,MATCH($B378,data_wkly!$C:$C,0),1)),"")</f>
        <v/>
      </c>
      <c r="AN378" s="41" t="str">
        <f t="shared" si="36"/>
        <v/>
      </c>
      <c r="AO378" s="88">
        <f t="shared" si="35"/>
        <v>2</v>
      </c>
    </row>
    <row r="379" spans="1:41">
      <c r="A379" s="88">
        <f t="shared" si="33"/>
        <v>1</v>
      </c>
      <c r="B379" s="89">
        <f t="shared" si="34"/>
        <v>44296</v>
      </c>
      <c r="C379" s="155">
        <f>IFERROR(IF(INDEX(data_wkly!D:D,MATCH($B379,data_wkly!$C:$C,0),1)=0,"",INDEX(data_wkly!D:D,MATCH($B379,data_wkly!$C:$C,0),1)),"")</f>
        <v>82694</v>
      </c>
      <c r="D379" s="21">
        <f>IFERROR(IF(INDEX(data_wkly!E:E,MATCH($B379,data_wkly!$C:$C,0),1)=0,"",INDEX(data_wkly!E:E,MATCH($B379,data_wkly!$C:$C,0),1)),"")</f>
        <v>142.51</v>
      </c>
      <c r="E379" s="21">
        <f>IF(C379="","",IFERROR(INDEX(data_wkly!F:F,MATCH($B379,data_wkly!$C:$C,0),1),""))</f>
        <v>0.76999999999998181</v>
      </c>
      <c r="F379" s="21">
        <f>IF(E379="","",IFERROR(IF(INDEX(data_wkly!G:G,MATCH($B379,data_wkly!$C:$C,0),1)=0,"",INDEX(data_wkly!G:G,MATCH($B379,data_wkly!$C:$C,0),1)),""))</f>
        <v>149.03333333333333</v>
      </c>
      <c r="G379" s="21">
        <f>IFERROR(IF(INDEX(data_wkly!H:H,MATCH($B379,data_wkly!$C:$C,0),1)=0,"",INDEX(data_wkly!H:H,MATCH($B379,data_wkly!$C:$C,0),1)),"")</f>
        <v>140.03</v>
      </c>
      <c r="H379" s="21">
        <f>IF(C379="","",IFERROR(INDEX(data_wkly!I:I,MATCH($B379,data_wkly!$C:$C,0),1),""))</f>
        <v>0.75</v>
      </c>
      <c r="I379" s="21">
        <f>IF(H379="","",IFERROR(IF(INDEX(data_wkly!J:J,MATCH($B379,data_wkly!$C:$C,0),1)=0,"",INDEX(data_wkly!J:J,MATCH($B379,data_wkly!$C:$C,0),1)),""))</f>
        <v>146.37666666666669</v>
      </c>
      <c r="J379" s="21">
        <f>IFERROR(IF(INDEX(data_wkly!K:K,MATCH($B379,data_wkly!$C:$C,0),1)=0,"",INDEX(data_wkly!K:K,MATCH($B379,data_wkly!$C:$C,0),1)),"")</f>
        <v>87.91</v>
      </c>
      <c r="K379" s="86">
        <f>IFERROR(IF(INDEX(data_wkly!L:L,MATCH($B379,data_wkly!$C:$C,0),1)=0,"",INDEX(data_wkly!L:L,MATCH($B379,data_wkly!$C:$C,0),1)),"")</f>
        <v>11.1</v>
      </c>
      <c r="L379" s="156"/>
      <c r="M379" s="155">
        <f>IFERROR(IF(INDEX(data_wkly!M:M,MATCH($B379,data_wkly!$C:$C,0),1)=0,"",INDEX(data_wkly!M:M,MATCH($B379,data_wkly!$C:$C,0),1)),"")</f>
        <v>79549</v>
      </c>
      <c r="N379" s="21">
        <f>IFERROR(IF(INDEX(data_wkly!N:N,MATCH($B379,data_wkly!$C:$C,0),1)=0,"",INDEX(data_wkly!N:N,MATCH($B379,data_wkly!$C:$C,0),1)),"")</f>
        <v>146.49</v>
      </c>
      <c r="O379" s="21">
        <f>IF(M379="","",IFERROR(INDEX(data_wkly!O:O,MATCH($B379,data_wkly!$C:$C,0),1),""))</f>
        <v>0.87000000000000455</v>
      </c>
      <c r="P379" s="21">
        <f>IF(M379="","",IFERROR(IF(INDEX(data_wkly!P:P,MATCH($B379,data_wkly!$C:$C,0),1)=0,"",INDEX(data_wkly!P:P,MATCH($B379,data_wkly!$C:$C,0),1)),""))</f>
        <v>152.70666666666668</v>
      </c>
      <c r="Q379" s="21">
        <f>IFERROR(IF(INDEX(data_wkly!Q:Q,MATCH($B379,data_wkly!$C:$C,0),1)=0,"",INDEX(data_wkly!Q:Q,MATCH($B379,data_wkly!$C:$C,0),1)),"")</f>
        <v>143.94999999999999</v>
      </c>
      <c r="R379" s="21">
        <f>IF(M379="","",IFERROR(INDEX(data_wkly!R:R,MATCH($B379,data_wkly!$C:$C,0),1),""))</f>
        <v>0.84999999999999432</v>
      </c>
      <c r="S379" s="21">
        <f>IF(M379="","",IFERROR(IF(INDEX(data_wkly!S:S,MATCH($B379,data_wkly!$C:$C,0),1)=0,"",INDEX(data_wkly!S:S,MATCH($B379,data_wkly!$C:$C,0),1)),""))</f>
        <v>149.97666666666666</v>
      </c>
      <c r="T379" s="21">
        <f>IFERROR(IF(INDEX(data_wkly!T:T,MATCH($B379,data_wkly!$C:$C,0),1)=0,"",INDEX(data_wkly!T:T,MATCH($B379,data_wkly!$C:$C,0),1)),"")</f>
        <v>87.44</v>
      </c>
      <c r="U379" s="86">
        <f>IFERROR(IF(INDEX(data_wkly!U:U,MATCH($B379,data_wkly!$C:$C,0),1)=0,"",INDEX(data_wkly!U:U,MATCH($B379,data_wkly!$C:$C,0),1)),"")</f>
        <v>11.5</v>
      </c>
      <c r="V379" s="157">
        <f t="shared" si="31"/>
        <v>1</v>
      </c>
      <c r="W379" s="152" t="str">
        <f>IFERROR(IF(INDEX(data_wkly!W:W,MATCH($B379,data_wkly!$C:$C,0),1)=0,"",INDEX(data_wkly!W:W,MATCH($B379,data_wkly!$C:$C,0),1)),"")</f>
        <v>na</v>
      </c>
      <c r="X379" s="21" t="str">
        <f>IFERROR(IF(INDEX(data_wkly!X:X,MATCH($B379,data_wkly!$C:$C,0),1)=0,"",INDEX(data_wkly!X:X,MATCH($B379,data_wkly!$C:$C,0),1)),"")</f>
        <v>na</v>
      </c>
      <c r="Y379" s="21">
        <f>IFERROR(IF(INDEX(data_wkly!Y:Y,MATCH($B379,data_wkly!$C:$C,0),1)=0,"",INDEX(data_wkly!Y:Y,MATCH($B379,data_wkly!$C:$C,0),1)),"")</f>
        <v>135</v>
      </c>
      <c r="Z379" s="21">
        <f>IFERROR(IF(INDEX(data_wkly!Z:Z,MATCH($B379,data_wkly!$C:$C,0),1)=0,"",INDEX(data_wkly!Z:Z,MATCH($B379,data_wkly!$C:$C,0),1)),"")</f>
        <v>1.4799999999999898</v>
      </c>
      <c r="AA379" s="152" t="str">
        <f>IFERROR(IF(INDEX(data_wkly!AA:AA,MATCH($B379,data_wkly!$C:$C,0),1)=0,"",INDEX(data_wkly!AA:AA,MATCH($B379,data_wkly!$C:$C,0),1)),"")</f>
        <v>na</v>
      </c>
      <c r="AB379" s="21" t="str">
        <f>IFERROR(IF(INDEX(data_wkly!AB:AB,MATCH($B379,data_wkly!$C:$C,0),1)=0,"",INDEX(data_wkly!AB:AB,MATCH($B379,data_wkly!$C:$C,0),1)),"")</f>
        <v>na</v>
      </c>
      <c r="AC379" s="21">
        <f>IFERROR(IF(INDEX(data_wkly!AC:AC,MATCH($B379,data_wkly!$C:$C,0),1)=0,"",INDEX(data_wkly!AC:AC,MATCH($B379,data_wkly!$C:$C,0),1)),"")</f>
        <v>142.85</v>
      </c>
      <c r="AD379" s="21">
        <f>IFERROR(IF(INDEX(data_wkly!AD:AD,MATCH($B379,data_wkly!$C:$C,0),1)=0,"",INDEX(data_wkly!AD:AD,MATCH($B379,data_wkly!$C:$C,0),1)),"")</f>
        <v>1.3499999999999943</v>
      </c>
      <c r="AE379" s="157">
        <f t="shared" si="32"/>
        <v>1</v>
      </c>
      <c r="AF379" s="154" t="str">
        <f>IFERROR(IF(INDEX(data_wkly!AF:AF,MATCH($B379,data_wkly!$C:$C,0),1)=0,"",INDEX(data_wkly!AF:AF,MATCH($B379,data_wkly!$C:$C,0),1)),"")</f>
        <v/>
      </c>
      <c r="AG379" s="153" t="str">
        <f>IFERROR(IF(AF379="","",INDEX(data_wkly!AG:AG,MATCH($B379,data_wkly!$C:$C,0),1)),"")</f>
        <v/>
      </c>
      <c r="AH379" s="153" t="str">
        <f>IFERROR(IF(INDEX(data_wkly!AH:AH,MATCH($B379,data_wkly!$C:$C,0),1)=0,"",INDEX(data_wkly!AH:AH,MATCH($B379,data_wkly!$C:$C,0),1)),"")</f>
        <v/>
      </c>
      <c r="AI379" s="153" t="str">
        <f>IFERROR(IF(INDEX(data_wkly!AI:AI,MATCH($B379,data_wkly!$C:$C,0),1)=0,"",INDEX(data_wkly!AI:AI,MATCH($B379,data_wkly!$C:$C,0),1)),"")</f>
        <v/>
      </c>
      <c r="AJ379" s="153" t="str">
        <f>IFERROR(IF(AI379="","",INDEX(data_wkly!AJ:AJ,MATCH($B379,data_wkly!$C:$C,0),1)),"")</f>
        <v/>
      </c>
      <c r="AK379" s="153" t="str">
        <f>IFERROR(IF(INDEX(data_wkly!AK:AK,MATCH($B379,data_wkly!$C:$C,0),1)=0,"",INDEX(data_wkly!AK:AK,MATCH($B379,data_wkly!$C:$C,0),1)),"")</f>
        <v/>
      </c>
      <c r="AL379" s="153" t="str">
        <f>IFERROR(IF(INDEX(data_wkly!AL:AL,MATCH($B379,data_wkly!$C:$C,0),1)=0,"",INDEX(data_wkly!AL:AL,MATCH($B379,data_wkly!$C:$C,0),1)),"")</f>
        <v/>
      </c>
      <c r="AM379" s="183" t="str">
        <f>IFERROR(IF(INDEX(data_wkly!AM:AM,MATCH($B379,data_wkly!$C:$C,0),1)=0,"",INDEX(data_wkly!AM:AM,MATCH($B379,data_wkly!$C:$C,0),1)),"")</f>
        <v/>
      </c>
      <c r="AN379" s="41" t="str">
        <f t="shared" si="36"/>
        <v/>
      </c>
      <c r="AO379" s="88">
        <f t="shared" si="35"/>
        <v>1</v>
      </c>
    </row>
    <row r="380" spans="1:41">
      <c r="A380" s="88">
        <f t="shared" si="33"/>
        <v>2</v>
      </c>
      <c r="B380" s="89">
        <f t="shared" si="34"/>
        <v>44303</v>
      </c>
      <c r="C380" s="155">
        <f>IFERROR(IF(INDEX(data_wkly!D:D,MATCH($B380,data_wkly!$C:$C,0),1)=0,"",INDEX(data_wkly!D:D,MATCH($B380,data_wkly!$C:$C,0),1)),"")</f>
        <v>81670</v>
      </c>
      <c r="D380" s="21">
        <f>IFERROR(IF(INDEX(data_wkly!E:E,MATCH($B380,data_wkly!$C:$C,0),1)=0,"",INDEX(data_wkly!E:E,MATCH($B380,data_wkly!$C:$C,0),1)),"")</f>
        <v>143.86000000000001</v>
      </c>
      <c r="E380" s="21">
        <f>IF(C380="","",IFERROR(INDEX(data_wkly!F:F,MATCH($B380,data_wkly!$C:$C,0),1),""))</f>
        <v>1.3500000000000227</v>
      </c>
      <c r="F380" s="21">
        <f>IF(E380="","",IFERROR(IF(INDEX(data_wkly!G:G,MATCH($B380,data_wkly!$C:$C,0),1)=0,"",INDEX(data_wkly!G:G,MATCH($B380,data_wkly!$C:$C,0),1)),""))</f>
        <v>149.3133333333333</v>
      </c>
      <c r="G380" s="21">
        <f>IFERROR(IF(INDEX(data_wkly!H:H,MATCH($B380,data_wkly!$C:$C,0),1)=0,"",INDEX(data_wkly!H:H,MATCH($B380,data_wkly!$C:$C,0),1)),"")</f>
        <v>141.36000000000001</v>
      </c>
      <c r="H380" s="21">
        <f>IF(C380="","",IFERROR(INDEX(data_wkly!I:I,MATCH($B380,data_wkly!$C:$C,0),1),""))</f>
        <v>1.3300000000000125</v>
      </c>
      <c r="I380" s="21">
        <f>IF(H380="","",IFERROR(IF(INDEX(data_wkly!J:J,MATCH($B380,data_wkly!$C:$C,0),1)=0,"",INDEX(data_wkly!J:J,MATCH($B380,data_wkly!$C:$C,0),1)),""))</f>
        <v>146.65333333333331</v>
      </c>
      <c r="J380" s="21">
        <f>IFERROR(IF(INDEX(data_wkly!K:K,MATCH($B380,data_wkly!$C:$C,0),1)=0,"",INDEX(data_wkly!K:K,MATCH($B380,data_wkly!$C:$C,0),1)),"")</f>
        <v>87.29</v>
      </c>
      <c r="K380" s="86">
        <f>IFERROR(IF(INDEX(data_wkly!L:L,MATCH($B380,data_wkly!$C:$C,0),1)=0,"",INDEX(data_wkly!L:L,MATCH($B380,data_wkly!$C:$C,0),1)),"")</f>
        <v>11.1</v>
      </c>
      <c r="L380" s="156"/>
      <c r="M380" s="155">
        <f>IFERROR(IF(INDEX(data_wkly!M:M,MATCH($B380,data_wkly!$C:$C,0),1)=0,"",INDEX(data_wkly!M:M,MATCH($B380,data_wkly!$C:$C,0),1)),"")</f>
        <v>80459</v>
      </c>
      <c r="N380" s="21">
        <f>IFERROR(IF(INDEX(data_wkly!N:N,MATCH($B380,data_wkly!$C:$C,0),1)=0,"",INDEX(data_wkly!N:N,MATCH($B380,data_wkly!$C:$C,0),1)),"")</f>
        <v>147.87</v>
      </c>
      <c r="O380" s="21">
        <f>IF(M380="","",IFERROR(INDEX(data_wkly!O:O,MATCH($B380,data_wkly!$C:$C,0),1),""))</f>
        <v>1.3799999999999955</v>
      </c>
      <c r="P380" s="21">
        <f>IF(M380="","",IFERROR(IF(INDEX(data_wkly!P:P,MATCH($B380,data_wkly!$C:$C,0),1)=0,"",INDEX(data_wkly!P:P,MATCH($B380,data_wkly!$C:$C,0),1)),""))</f>
        <v>152.81</v>
      </c>
      <c r="Q380" s="21">
        <f>IFERROR(IF(INDEX(data_wkly!Q:Q,MATCH($B380,data_wkly!$C:$C,0),1)=0,"",INDEX(data_wkly!Q:Q,MATCH($B380,data_wkly!$C:$C,0),1)),"")</f>
        <v>145.28</v>
      </c>
      <c r="R380" s="21">
        <f>IF(M380="","",IFERROR(INDEX(data_wkly!R:R,MATCH($B380,data_wkly!$C:$C,0),1),""))</f>
        <v>1.3300000000000125</v>
      </c>
      <c r="S380" s="21">
        <f>IF(M380="","",IFERROR(IF(INDEX(data_wkly!S:S,MATCH($B380,data_wkly!$C:$C,0),1)=0,"",INDEX(data_wkly!S:S,MATCH($B380,data_wkly!$C:$C,0),1)),""))</f>
        <v>150.08666666666667</v>
      </c>
      <c r="T380" s="21">
        <f>IFERROR(IF(INDEX(data_wkly!T:T,MATCH($B380,data_wkly!$C:$C,0),1)=0,"",INDEX(data_wkly!T:T,MATCH($B380,data_wkly!$C:$C,0),1)),"")</f>
        <v>86.66</v>
      </c>
      <c r="U380" s="86">
        <f>IFERROR(IF(INDEX(data_wkly!U:U,MATCH($B380,data_wkly!$C:$C,0),1)=0,"",INDEX(data_wkly!U:U,MATCH($B380,data_wkly!$C:$C,0),1)),"")</f>
        <v>11.2</v>
      </c>
      <c r="V380" s="157">
        <f t="shared" si="31"/>
        <v>2</v>
      </c>
      <c r="W380" s="152" t="str">
        <f>IFERROR(IF(INDEX(data_wkly!W:W,MATCH($B380,data_wkly!$C:$C,0),1)=0,"",INDEX(data_wkly!W:W,MATCH($B380,data_wkly!$C:$C,0),1)),"")</f>
        <v>na</v>
      </c>
      <c r="X380" s="21" t="str">
        <f>IFERROR(IF(INDEX(data_wkly!X:X,MATCH($B380,data_wkly!$C:$C,0),1)=0,"",INDEX(data_wkly!X:X,MATCH($B380,data_wkly!$C:$C,0),1)),"")</f>
        <v>na</v>
      </c>
      <c r="Y380" s="21">
        <f>IFERROR(IF(INDEX(data_wkly!Y:Y,MATCH($B380,data_wkly!$C:$C,0),1)=0,"",INDEX(data_wkly!Y:Y,MATCH($B380,data_wkly!$C:$C,0),1)),"")</f>
        <v>136.61000000000001</v>
      </c>
      <c r="Z380" s="21">
        <f>IFERROR(IF(INDEX(data_wkly!Z:Z,MATCH($B380,data_wkly!$C:$C,0),1)=0,"",INDEX(data_wkly!Z:Z,MATCH($B380,data_wkly!$C:$C,0),1)),"")</f>
        <v>1.6100000000000136</v>
      </c>
      <c r="AA380" s="152" t="str">
        <f>IFERROR(IF(INDEX(data_wkly!AA:AA,MATCH($B380,data_wkly!$C:$C,0),1)=0,"",INDEX(data_wkly!AA:AA,MATCH($B380,data_wkly!$C:$C,0),1)),"")</f>
        <v>na</v>
      </c>
      <c r="AB380" s="21" t="str">
        <f>IFERROR(IF(INDEX(data_wkly!AB:AB,MATCH($B380,data_wkly!$C:$C,0),1)=0,"",INDEX(data_wkly!AB:AB,MATCH($B380,data_wkly!$C:$C,0),1)),"")</f>
        <v>na</v>
      </c>
      <c r="AC380" s="21">
        <f>IFERROR(IF(INDEX(data_wkly!AC:AC,MATCH($B380,data_wkly!$C:$C,0),1)=0,"",INDEX(data_wkly!AC:AC,MATCH($B380,data_wkly!$C:$C,0),1)),"")</f>
        <v>144.41</v>
      </c>
      <c r="AD380" s="21">
        <f>IFERROR(IF(INDEX(data_wkly!AD:AD,MATCH($B380,data_wkly!$C:$C,0),1)=0,"",INDEX(data_wkly!AD:AD,MATCH($B380,data_wkly!$C:$C,0),1)),"")</f>
        <v>1.5600000000000023</v>
      </c>
      <c r="AE380" s="157">
        <f t="shared" si="32"/>
        <v>2</v>
      </c>
      <c r="AF380" s="154" t="str">
        <f>IFERROR(IF(INDEX(data_wkly!AF:AF,MATCH($B380,data_wkly!$C:$C,0),1)=0,"",INDEX(data_wkly!AF:AF,MATCH($B380,data_wkly!$C:$C,0),1)),"")</f>
        <v/>
      </c>
      <c r="AG380" s="153" t="str">
        <f>IFERROR(IF(AF380="","",INDEX(data_wkly!AG:AG,MATCH($B380,data_wkly!$C:$C,0),1)),"")</f>
        <v/>
      </c>
      <c r="AH380" s="153" t="str">
        <f>IFERROR(IF(INDEX(data_wkly!AH:AH,MATCH($B380,data_wkly!$C:$C,0),1)=0,"",INDEX(data_wkly!AH:AH,MATCH($B380,data_wkly!$C:$C,0),1)),"")</f>
        <v/>
      </c>
      <c r="AI380" s="153" t="str">
        <f>IFERROR(IF(INDEX(data_wkly!AI:AI,MATCH($B380,data_wkly!$C:$C,0),1)=0,"",INDEX(data_wkly!AI:AI,MATCH($B380,data_wkly!$C:$C,0),1)),"")</f>
        <v/>
      </c>
      <c r="AJ380" s="153" t="str">
        <f>IFERROR(IF(AI380="","",INDEX(data_wkly!AJ:AJ,MATCH($B380,data_wkly!$C:$C,0),1)),"")</f>
        <v/>
      </c>
      <c r="AK380" s="153" t="str">
        <f>IFERROR(IF(INDEX(data_wkly!AK:AK,MATCH($B380,data_wkly!$C:$C,0),1)=0,"",INDEX(data_wkly!AK:AK,MATCH($B380,data_wkly!$C:$C,0),1)),"")</f>
        <v/>
      </c>
      <c r="AL380" s="153" t="str">
        <f>IFERROR(IF(INDEX(data_wkly!AL:AL,MATCH($B380,data_wkly!$C:$C,0),1)=0,"",INDEX(data_wkly!AL:AL,MATCH($B380,data_wkly!$C:$C,0),1)),"")</f>
        <v/>
      </c>
      <c r="AM380" s="183" t="str">
        <f>IFERROR(IF(INDEX(data_wkly!AM:AM,MATCH($B380,data_wkly!$C:$C,0),1)=0,"",INDEX(data_wkly!AM:AM,MATCH($B380,data_wkly!$C:$C,0),1)),"")</f>
        <v/>
      </c>
      <c r="AN380" s="41" t="str">
        <f t="shared" si="36"/>
        <v/>
      </c>
      <c r="AO380" s="88">
        <f t="shared" si="35"/>
        <v>2</v>
      </c>
    </row>
    <row r="381" spans="1:41">
      <c r="A381" s="88">
        <f t="shared" si="33"/>
        <v>1</v>
      </c>
      <c r="B381" s="89">
        <f t="shared" si="34"/>
        <v>44310</v>
      </c>
      <c r="C381" s="155">
        <f>IFERROR(IF(INDEX(data_wkly!D:D,MATCH($B381,data_wkly!$C:$C,0),1)=0,"",INDEX(data_wkly!D:D,MATCH($B381,data_wkly!$C:$C,0),1)),"")</f>
        <v>79702</v>
      </c>
      <c r="D381" s="21">
        <f>IFERROR(IF(INDEX(data_wkly!E:E,MATCH($B381,data_wkly!$C:$C,0),1)=0,"",INDEX(data_wkly!E:E,MATCH($B381,data_wkly!$C:$C,0),1)),"")</f>
        <v>145.1</v>
      </c>
      <c r="E381" s="21">
        <f>IF(C381="","",IFERROR(INDEX(data_wkly!F:F,MATCH($B381,data_wkly!$C:$C,0),1),""))</f>
        <v>1.2399999999999807</v>
      </c>
      <c r="F381" s="21">
        <f>IF(E381="","",IFERROR(IF(INDEX(data_wkly!G:G,MATCH($B381,data_wkly!$C:$C,0),1)=0,"",INDEX(data_wkly!G:G,MATCH($B381,data_wkly!$C:$C,0),1)),""))</f>
        <v>149.88666666666668</v>
      </c>
      <c r="G381" s="21">
        <f>IFERROR(IF(INDEX(data_wkly!H:H,MATCH($B381,data_wkly!$C:$C,0),1)=0,"",INDEX(data_wkly!H:H,MATCH($B381,data_wkly!$C:$C,0),1)),"")</f>
        <v>142.56</v>
      </c>
      <c r="H381" s="21">
        <f>IF(C381="","",IFERROR(INDEX(data_wkly!I:I,MATCH($B381,data_wkly!$C:$C,0),1),""))</f>
        <v>1.1999999999999886</v>
      </c>
      <c r="I381" s="21">
        <f>IF(H381="","",IFERROR(IF(INDEX(data_wkly!J:J,MATCH($B381,data_wkly!$C:$C,0),1)=0,"",INDEX(data_wkly!J:J,MATCH($B381,data_wkly!$C:$C,0),1)),""))</f>
        <v>147.21666666666667</v>
      </c>
      <c r="J381" s="21">
        <f>IFERROR(IF(INDEX(data_wkly!K:K,MATCH($B381,data_wkly!$C:$C,0),1)=0,"",INDEX(data_wkly!K:K,MATCH($B381,data_wkly!$C:$C,0),1)),"")</f>
        <v>87.13</v>
      </c>
      <c r="K381" s="86">
        <f>IFERROR(IF(INDEX(data_wkly!L:L,MATCH($B381,data_wkly!$C:$C,0),1)=0,"",INDEX(data_wkly!L:L,MATCH($B381,data_wkly!$C:$C,0),1)),"")</f>
        <v>11</v>
      </c>
      <c r="L381" s="156"/>
      <c r="M381" s="155">
        <f>IFERROR(IF(INDEX(data_wkly!M:M,MATCH($B381,data_wkly!$C:$C,0),1)=0,"",INDEX(data_wkly!M:M,MATCH($B381,data_wkly!$C:$C,0),1)),"")</f>
        <v>75687</v>
      </c>
      <c r="N381" s="21">
        <f>IFERROR(IF(INDEX(data_wkly!N:N,MATCH($B381,data_wkly!$C:$C,0),1)=0,"",INDEX(data_wkly!N:N,MATCH($B381,data_wkly!$C:$C,0),1)),"")</f>
        <v>148.68</v>
      </c>
      <c r="O381" s="21">
        <f>IF(M381="","",IFERROR(INDEX(data_wkly!O:O,MATCH($B381,data_wkly!$C:$C,0),1),""))</f>
        <v>0.81000000000000227</v>
      </c>
      <c r="P381" s="21">
        <f>IF(M381="","",IFERROR(IF(INDEX(data_wkly!P:P,MATCH($B381,data_wkly!$C:$C,0),1)=0,"",INDEX(data_wkly!P:P,MATCH($B381,data_wkly!$C:$C,0),1)),""))</f>
        <v>153.23000000000002</v>
      </c>
      <c r="Q381" s="21">
        <f>IFERROR(IF(INDEX(data_wkly!Q:Q,MATCH($B381,data_wkly!$C:$C,0),1)=0,"",INDEX(data_wkly!Q:Q,MATCH($B381,data_wkly!$C:$C,0),1)),"")</f>
        <v>146.08000000000001</v>
      </c>
      <c r="R381" s="21">
        <f>IF(M381="","",IFERROR(INDEX(data_wkly!R:R,MATCH($B381,data_wkly!$C:$C,0),1),""))</f>
        <v>0.80000000000001137</v>
      </c>
      <c r="S381" s="21">
        <f>IF(M381="","",IFERROR(IF(INDEX(data_wkly!S:S,MATCH($B381,data_wkly!$C:$C,0),1)=0,"",INDEX(data_wkly!S:S,MATCH($B381,data_wkly!$C:$C,0),1)),""))</f>
        <v>150.49666666666667</v>
      </c>
      <c r="T381" s="21">
        <f>IFERROR(IF(INDEX(data_wkly!T:T,MATCH($B381,data_wkly!$C:$C,0),1)=0,"",INDEX(data_wkly!T:T,MATCH($B381,data_wkly!$C:$C,0),1)),"")</f>
        <v>86.54</v>
      </c>
      <c r="U381" s="86">
        <f>IFERROR(IF(INDEX(data_wkly!U:U,MATCH($B381,data_wkly!$C:$C,0),1)=0,"",INDEX(data_wkly!U:U,MATCH($B381,data_wkly!$C:$C,0),1)),"")</f>
        <v>11.2</v>
      </c>
      <c r="V381" s="157">
        <f t="shared" si="31"/>
        <v>1</v>
      </c>
      <c r="W381" s="152" t="str">
        <f>IFERROR(IF(INDEX(data_wkly!W:W,MATCH($B381,data_wkly!$C:$C,0),1)=0,"",INDEX(data_wkly!W:W,MATCH($B381,data_wkly!$C:$C,0),1)),"")</f>
        <v>na</v>
      </c>
      <c r="X381" s="21" t="str">
        <f>IFERROR(IF(INDEX(data_wkly!X:X,MATCH($B381,data_wkly!$C:$C,0),1)=0,"",INDEX(data_wkly!X:X,MATCH($B381,data_wkly!$C:$C,0),1)),"")</f>
        <v>na</v>
      </c>
      <c r="Y381" s="21">
        <f>IFERROR(IF(INDEX(data_wkly!Y:Y,MATCH($B381,data_wkly!$C:$C,0),1)=0,"",INDEX(data_wkly!Y:Y,MATCH($B381,data_wkly!$C:$C,0),1)),"")</f>
        <v>135.58000000000001</v>
      </c>
      <c r="Z381" s="21">
        <f>IFERROR(IF(INDEX(data_wkly!Z:Z,MATCH($B381,data_wkly!$C:$C,0),1)=0,"",INDEX(data_wkly!Z:Z,MATCH($B381,data_wkly!$C:$C,0),1)),"")</f>
        <v>-1.0300000000000011</v>
      </c>
      <c r="AA381" s="152" t="str">
        <f>IFERROR(IF(INDEX(data_wkly!AA:AA,MATCH($B381,data_wkly!$C:$C,0),1)=0,"",INDEX(data_wkly!AA:AA,MATCH($B381,data_wkly!$C:$C,0),1)),"")</f>
        <v>na</v>
      </c>
      <c r="AB381" s="21" t="str">
        <f>IFERROR(IF(INDEX(data_wkly!AB:AB,MATCH($B381,data_wkly!$C:$C,0),1)=0,"",INDEX(data_wkly!AB:AB,MATCH($B381,data_wkly!$C:$C,0),1)),"")</f>
        <v>na</v>
      </c>
      <c r="AC381" s="21">
        <f>IFERROR(IF(INDEX(data_wkly!AC:AC,MATCH($B381,data_wkly!$C:$C,0),1)=0,"",INDEX(data_wkly!AC:AC,MATCH($B381,data_wkly!$C:$C,0),1)),"")</f>
        <v>143.79</v>
      </c>
      <c r="AD381" s="21">
        <f>IFERROR(IF(INDEX(data_wkly!AD:AD,MATCH($B381,data_wkly!$C:$C,0),1)=0,"",INDEX(data_wkly!AD:AD,MATCH($B381,data_wkly!$C:$C,0),1)),"")</f>
        <v>-0.62000000000000455</v>
      </c>
      <c r="AE381" s="157">
        <f t="shared" si="32"/>
        <v>1</v>
      </c>
      <c r="AF381" s="154" t="str">
        <f>IFERROR(IF(INDEX(data_wkly!AF:AF,MATCH($B381,data_wkly!$C:$C,0),1)=0,"",INDEX(data_wkly!AF:AF,MATCH($B381,data_wkly!$C:$C,0),1)),"")</f>
        <v/>
      </c>
      <c r="AG381" s="153" t="str">
        <f>IFERROR(IF(AF381="","",INDEX(data_wkly!AG:AG,MATCH($B381,data_wkly!$C:$C,0),1)),"")</f>
        <v/>
      </c>
      <c r="AH381" s="153" t="str">
        <f>IFERROR(IF(INDEX(data_wkly!AH:AH,MATCH($B381,data_wkly!$C:$C,0),1)=0,"",INDEX(data_wkly!AH:AH,MATCH($B381,data_wkly!$C:$C,0),1)),"")</f>
        <v/>
      </c>
      <c r="AI381" s="153" t="str">
        <f>IFERROR(IF(INDEX(data_wkly!AI:AI,MATCH($B381,data_wkly!$C:$C,0),1)=0,"",INDEX(data_wkly!AI:AI,MATCH($B381,data_wkly!$C:$C,0),1)),"")</f>
        <v/>
      </c>
      <c r="AJ381" s="153" t="str">
        <f>IFERROR(IF(AI381="","",INDEX(data_wkly!AJ:AJ,MATCH($B381,data_wkly!$C:$C,0),1)),"")</f>
        <v/>
      </c>
      <c r="AK381" s="153" t="str">
        <f>IFERROR(IF(INDEX(data_wkly!AK:AK,MATCH($B381,data_wkly!$C:$C,0),1)=0,"",INDEX(data_wkly!AK:AK,MATCH($B381,data_wkly!$C:$C,0),1)),"")</f>
        <v/>
      </c>
      <c r="AL381" s="153" t="str">
        <f>IFERROR(IF(INDEX(data_wkly!AL:AL,MATCH($B381,data_wkly!$C:$C,0),1)=0,"",INDEX(data_wkly!AL:AL,MATCH($B381,data_wkly!$C:$C,0),1)),"")</f>
        <v/>
      </c>
      <c r="AM381" s="183" t="str">
        <f>IFERROR(IF(INDEX(data_wkly!AM:AM,MATCH($B381,data_wkly!$C:$C,0),1)=0,"",INDEX(data_wkly!AM:AM,MATCH($B381,data_wkly!$C:$C,0),1)),"")</f>
        <v/>
      </c>
      <c r="AN381" s="41" t="str">
        <f t="shared" si="36"/>
        <v/>
      </c>
      <c r="AO381" s="88">
        <f t="shared" si="35"/>
        <v>1</v>
      </c>
    </row>
    <row r="382" spans="1:41">
      <c r="A382" s="88">
        <f t="shared" si="33"/>
        <v>2</v>
      </c>
      <c r="B382" s="89">
        <f t="shared" si="34"/>
        <v>44317</v>
      </c>
      <c r="C382" s="155">
        <f>IFERROR(IF(INDEX(data_wkly!D:D,MATCH($B382,data_wkly!$C:$C,0),1)=0,"",INDEX(data_wkly!D:D,MATCH($B382,data_wkly!$C:$C,0),1)),"")</f>
        <v>79989</v>
      </c>
      <c r="D382" s="21">
        <f>IFERROR(IF(INDEX(data_wkly!E:E,MATCH($B382,data_wkly!$C:$C,0),1)=0,"",INDEX(data_wkly!E:E,MATCH($B382,data_wkly!$C:$C,0),1)),"")</f>
        <v>147.44</v>
      </c>
      <c r="E382" s="21">
        <f>IF(C382="","",IFERROR(INDEX(data_wkly!F:F,MATCH($B382,data_wkly!$C:$C,0),1),""))</f>
        <v>2.3400000000000034</v>
      </c>
      <c r="F382" s="21">
        <f>IF(E382="","",IFERROR(IF(INDEX(data_wkly!G:G,MATCH($B382,data_wkly!$C:$C,0),1)=0,"",INDEX(data_wkly!G:G,MATCH($B382,data_wkly!$C:$C,0),1)),""))</f>
        <v>150.78333333333333</v>
      </c>
      <c r="G382" s="21">
        <f>IFERROR(IF(INDEX(data_wkly!H:H,MATCH($B382,data_wkly!$C:$C,0),1)=0,"",INDEX(data_wkly!H:H,MATCH($B382,data_wkly!$C:$C,0),1)),"")</f>
        <v>144.86000000000001</v>
      </c>
      <c r="H382" s="21">
        <f>IF(C382="","",IFERROR(INDEX(data_wkly!I:I,MATCH($B382,data_wkly!$C:$C,0),1),""))</f>
        <v>2.3000000000000114</v>
      </c>
      <c r="I382" s="21">
        <f>IF(H382="","",IFERROR(IF(INDEX(data_wkly!J:J,MATCH($B382,data_wkly!$C:$C,0),1)=0,"",INDEX(data_wkly!J:J,MATCH($B382,data_wkly!$C:$C,0),1)),""))</f>
        <v>148.09</v>
      </c>
      <c r="J382" s="21">
        <f>IFERROR(IF(INDEX(data_wkly!K:K,MATCH($B382,data_wkly!$C:$C,0),1)=0,"",INDEX(data_wkly!K:K,MATCH($B382,data_wkly!$C:$C,0),1)),"")</f>
        <v>87.26</v>
      </c>
      <c r="K382" s="86">
        <f>IFERROR(IF(INDEX(data_wkly!L:L,MATCH($B382,data_wkly!$C:$C,0),1)=0,"",INDEX(data_wkly!L:L,MATCH($B382,data_wkly!$C:$C,0),1)),"")</f>
        <v>11.2</v>
      </c>
      <c r="L382" s="156"/>
      <c r="M382" s="155">
        <f>IFERROR(IF(INDEX(data_wkly!M:M,MATCH($B382,data_wkly!$C:$C,0),1)=0,"",INDEX(data_wkly!M:M,MATCH($B382,data_wkly!$C:$C,0),1)),"")</f>
        <v>75925</v>
      </c>
      <c r="N382" s="21">
        <f>IFERROR(IF(INDEX(data_wkly!N:N,MATCH($B382,data_wkly!$C:$C,0),1)=0,"",INDEX(data_wkly!N:N,MATCH($B382,data_wkly!$C:$C,0),1)),"")</f>
        <v>150.58000000000001</v>
      </c>
      <c r="O382" s="21">
        <f>IF(M382="","",IFERROR(INDEX(data_wkly!O:O,MATCH($B382,data_wkly!$C:$C,0),1),""))</f>
        <v>1.9000000000000057</v>
      </c>
      <c r="P382" s="21">
        <f>IF(M382="","",IFERROR(IF(INDEX(data_wkly!P:P,MATCH($B382,data_wkly!$C:$C,0),1)=0,"",INDEX(data_wkly!P:P,MATCH($B382,data_wkly!$C:$C,0),1)),""))</f>
        <v>154.09</v>
      </c>
      <c r="Q382" s="21">
        <f>IFERROR(IF(INDEX(data_wkly!Q:Q,MATCH($B382,data_wkly!$C:$C,0),1)=0,"",INDEX(data_wkly!Q:Q,MATCH($B382,data_wkly!$C:$C,0),1)),"")</f>
        <v>147.94999999999999</v>
      </c>
      <c r="R382" s="21">
        <f>IF(M382="","",IFERROR(INDEX(data_wkly!R:R,MATCH($B382,data_wkly!$C:$C,0),1),""))</f>
        <v>1.8699999999999761</v>
      </c>
      <c r="S382" s="21">
        <f>IF(M382="","",IFERROR(IF(INDEX(data_wkly!S:S,MATCH($B382,data_wkly!$C:$C,0),1)=0,"",INDEX(data_wkly!S:S,MATCH($B382,data_wkly!$C:$C,0),1)),""))</f>
        <v>151.34333333333333</v>
      </c>
      <c r="T382" s="21">
        <f>IFERROR(IF(INDEX(data_wkly!T:T,MATCH($B382,data_wkly!$C:$C,0),1)=0,"",INDEX(data_wkly!T:T,MATCH($B382,data_wkly!$C:$C,0),1)),"")</f>
        <v>86.49</v>
      </c>
      <c r="U382" s="86">
        <f>IFERROR(IF(INDEX(data_wkly!U:U,MATCH($B382,data_wkly!$C:$C,0),1)=0,"",INDEX(data_wkly!U:U,MATCH($B382,data_wkly!$C:$C,0),1)),"")</f>
        <v>11.3</v>
      </c>
      <c r="V382" s="157">
        <f t="shared" si="31"/>
        <v>2</v>
      </c>
      <c r="W382" s="152" t="str">
        <f>IFERROR(IF(INDEX(data_wkly!W:W,MATCH($B382,data_wkly!$C:$C,0),1)=0,"",INDEX(data_wkly!W:W,MATCH($B382,data_wkly!$C:$C,0),1)),"")</f>
        <v>na</v>
      </c>
      <c r="X382" s="21" t="str">
        <f>IFERROR(IF(INDEX(data_wkly!X:X,MATCH($B382,data_wkly!$C:$C,0),1)=0,"",INDEX(data_wkly!X:X,MATCH($B382,data_wkly!$C:$C,0),1)),"")</f>
        <v>na</v>
      </c>
      <c r="Y382" s="21">
        <f>IFERROR(IF(INDEX(data_wkly!Y:Y,MATCH($B382,data_wkly!$C:$C,0),1)=0,"",INDEX(data_wkly!Y:Y,MATCH($B382,data_wkly!$C:$C,0),1)),"")</f>
        <v>133.93</v>
      </c>
      <c r="Z382" s="21">
        <f>IFERROR(IF(INDEX(data_wkly!Z:Z,MATCH($B382,data_wkly!$C:$C,0),1)=0,"",INDEX(data_wkly!Z:Z,MATCH($B382,data_wkly!$C:$C,0),1)),"")</f>
        <v>-1.6500000000000057</v>
      </c>
      <c r="AA382" s="152" t="str">
        <f>IFERROR(IF(INDEX(data_wkly!AA:AA,MATCH($B382,data_wkly!$C:$C,0),1)=0,"",INDEX(data_wkly!AA:AA,MATCH($B382,data_wkly!$C:$C,0),1)),"")</f>
        <v>na</v>
      </c>
      <c r="AB382" s="21" t="str">
        <f>IFERROR(IF(INDEX(data_wkly!AB:AB,MATCH($B382,data_wkly!$C:$C,0),1)=0,"",INDEX(data_wkly!AB:AB,MATCH($B382,data_wkly!$C:$C,0),1)),"")</f>
        <v>na</v>
      </c>
      <c r="AC382" s="21">
        <f>IFERROR(IF(INDEX(data_wkly!AC:AC,MATCH($B382,data_wkly!$C:$C,0),1)=0,"",INDEX(data_wkly!AC:AC,MATCH($B382,data_wkly!$C:$C,0),1)),"")</f>
        <v>143.25</v>
      </c>
      <c r="AD382" s="21">
        <f>IFERROR(IF(INDEX(data_wkly!AD:AD,MATCH($B382,data_wkly!$C:$C,0),1)=0,"",INDEX(data_wkly!AD:AD,MATCH($B382,data_wkly!$C:$C,0),1)),"")</f>
        <v>-0.53999999999999204</v>
      </c>
      <c r="AE382" s="157">
        <f t="shared" si="32"/>
        <v>2</v>
      </c>
      <c r="AF382" s="154" t="str">
        <f>IFERROR(IF(INDEX(data_wkly!AF:AF,MATCH($B382,data_wkly!$C:$C,0),1)=0,"",INDEX(data_wkly!AF:AF,MATCH($B382,data_wkly!$C:$C,0),1)),"")</f>
        <v/>
      </c>
      <c r="AG382" s="153" t="str">
        <f>IFERROR(IF(AF382="","",INDEX(data_wkly!AG:AG,MATCH($B382,data_wkly!$C:$C,0),1)),"")</f>
        <v/>
      </c>
      <c r="AH382" s="153" t="str">
        <f>IFERROR(IF(INDEX(data_wkly!AH:AH,MATCH($B382,data_wkly!$C:$C,0),1)=0,"",INDEX(data_wkly!AH:AH,MATCH($B382,data_wkly!$C:$C,0),1)),"")</f>
        <v/>
      </c>
      <c r="AI382" s="153" t="str">
        <f>IFERROR(IF(INDEX(data_wkly!AI:AI,MATCH($B382,data_wkly!$C:$C,0),1)=0,"",INDEX(data_wkly!AI:AI,MATCH($B382,data_wkly!$C:$C,0),1)),"")</f>
        <v/>
      </c>
      <c r="AJ382" s="153" t="str">
        <f>IFERROR(IF(AI382="","",INDEX(data_wkly!AJ:AJ,MATCH($B382,data_wkly!$C:$C,0),1)),"")</f>
        <v/>
      </c>
      <c r="AK382" s="153" t="str">
        <f>IFERROR(IF(INDEX(data_wkly!AK:AK,MATCH($B382,data_wkly!$C:$C,0),1)=0,"",INDEX(data_wkly!AK:AK,MATCH($B382,data_wkly!$C:$C,0),1)),"")</f>
        <v/>
      </c>
      <c r="AL382" s="153" t="str">
        <f>IFERROR(IF(INDEX(data_wkly!AL:AL,MATCH($B382,data_wkly!$C:$C,0),1)=0,"",INDEX(data_wkly!AL:AL,MATCH($B382,data_wkly!$C:$C,0),1)),"")</f>
        <v/>
      </c>
      <c r="AM382" s="183" t="str">
        <f>IFERROR(IF(INDEX(data_wkly!AM:AM,MATCH($B382,data_wkly!$C:$C,0),1)=0,"",INDEX(data_wkly!AM:AM,MATCH($B382,data_wkly!$C:$C,0),1)),"")</f>
        <v/>
      </c>
      <c r="AN382" s="41" t="str">
        <f t="shared" si="36"/>
        <v/>
      </c>
      <c r="AO382" s="88">
        <f t="shared" si="35"/>
        <v>2</v>
      </c>
    </row>
    <row r="383" spans="1:41">
      <c r="A383" s="88">
        <f t="shared" si="33"/>
        <v>1</v>
      </c>
      <c r="B383" s="89">
        <f t="shared" si="34"/>
        <v>44324</v>
      </c>
      <c r="C383" s="155">
        <f>IFERROR(IF(INDEX(data_wkly!D:D,MATCH($B383,data_wkly!$C:$C,0),1)=0,"",INDEX(data_wkly!D:D,MATCH($B383,data_wkly!$C:$C,0),1)),"")</f>
        <v>77777</v>
      </c>
      <c r="D383" s="21">
        <f>IFERROR(IF(INDEX(data_wkly!E:E,MATCH($B383,data_wkly!$C:$C,0),1)=0,"",INDEX(data_wkly!E:E,MATCH($B383,data_wkly!$C:$C,0),1)),"")</f>
        <v>148.75</v>
      </c>
      <c r="E383" s="21">
        <f>IF(C383="","",IFERROR(INDEX(data_wkly!F:F,MATCH($B383,data_wkly!$C:$C,0),1),""))</f>
        <v>1.3100000000000023</v>
      </c>
      <c r="F383" s="21">
        <f>IF(E383="","",IFERROR(IF(INDEX(data_wkly!G:G,MATCH($B383,data_wkly!$C:$C,0),1)=0,"",INDEX(data_wkly!G:G,MATCH($B383,data_wkly!$C:$C,0),1)),""))</f>
        <v>151.48333333333335</v>
      </c>
      <c r="G383" s="21">
        <f>IFERROR(IF(INDEX(data_wkly!H:H,MATCH($B383,data_wkly!$C:$C,0),1)=0,"",INDEX(data_wkly!H:H,MATCH($B383,data_wkly!$C:$C,0),1)),"")</f>
        <v>146.15</v>
      </c>
      <c r="H383" s="21">
        <f>IF(C383="","",IFERROR(INDEX(data_wkly!I:I,MATCH($B383,data_wkly!$C:$C,0),1),""))</f>
        <v>1.289999999999992</v>
      </c>
      <c r="I383" s="21">
        <f>IF(H383="","",IFERROR(IF(INDEX(data_wkly!J:J,MATCH($B383,data_wkly!$C:$C,0),1)=0,"",INDEX(data_wkly!J:J,MATCH($B383,data_wkly!$C:$C,0),1)),""))</f>
        <v>148.77666666666667</v>
      </c>
      <c r="J383" s="21">
        <f>IFERROR(IF(INDEX(data_wkly!K:K,MATCH($B383,data_wkly!$C:$C,0),1)=0,"",INDEX(data_wkly!K:K,MATCH($B383,data_wkly!$C:$C,0),1)),"")</f>
        <v>87</v>
      </c>
      <c r="K383" s="86">
        <f>IFERROR(IF(INDEX(data_wkly!L:L,MATCH($B383,data_wkly!$C:$C,0),1)=0,"",INDEX(data_wkly!L:L,MATCH($B383,data_wkly!$C:$C,0),1)),"")</f>
        <v>11.1</v>
      </c>
      <c r="L383" s="156"/>
      <c r="M383" s="155">
        <f>IFERROR(IF(INDEX(data_wkly!M:M,MATCH($B383,data_wkly!$C:$C,0),1)=0,"",INDEX(data_wkly!M:M,MATCH($B383,data_wkly!$C:$C,0),1)),"")</f>
        <v>75840</v>
      </c>
      <c r="N383" s="21">
        <f>IFERROR(IF(INDEX(data_wkly!N:N,MATCH($B383,data_wkly!$C:$C,0),1)=0,"",INDEX(data_wkly!N:N,MATCH($B383,data_wkly!$C:$C,0),1)),"")</f>
        <v>152.19999999999999</v>
      </c>
      <c r="O383" s="21">
        <f>IF(M383="","",IFERROR(INDEX(data_wkly!O:O,MATCH($B383,data_wkly!$C:$C,0),1),""))</f>
        <v>1.6199999999999761</v>
      </c>
      <c r="P383" s="21">
        <f>IF(M383="","",IFERROR(IF(INDEX(data_wkly!P:P,MATCH($B383,data_wkly!$C:$C,0),1)=0,"",INDEX(data_wkly!P:P,MATCH($B383,data_wkly!$C:$C,0),1)),""))</f>
        <v>154.67666666666665</v>
      </c>
      <c r="Q383" s="21">
        <f>IFERROR(IF(INDEX(data_wkly!Q:Q,MATCH($B383,data_wkly!$C:$C,0),1)=0,"",INDEX(data_wkly!Q:Q,MATCH($B383,data_wkly!$C:$C,0),1)),"")</f>
        <v>149.54</v>
      </c>
      <c r="R383" s="21">
        <f>IF(M383="","",IFERROR(INDEX(data_wkly!R:R,MATCH($B383,data_wkly!$C:$C,0),1),""))</f>
        <v>1.5900000000000034</v>
      </c>
      <c r="S383" s="21">
        <f>IF(M383="","",IFERROR(IF(INDEX(data_wkly!S:S,MATCH($B383,data_wkly!$C:$C,0),1)=0,"",INDEX(data_wkly!S:S,MATCH($B383,data_wkly!$C:$C,0),1)),""))</f>
        <v>151.92333333333332</v>
      </c>
      <c r="T383" s="21">
        <f>IFERROR(IF(INDEX(data_wkly!T:T,MATCH($B383,data_wkly!$C:$C,0),1)=0,"",INDEX(data_wkly!T:T,MATCH($B383,data_wkly!$C:$C,0),1)),"")</f>
        <v>86.61</v>
      </c>
      <c r="U383" s="86">
        <f>IFERROR(IF(INDEX(data_wkly!U:U,MATCH($B383,data_wkly!$C:$C,0),1)=0,"",INDEX(data_wkly!U:U,MATCH($B383,data_wkly!$C:$C,0),1)),"")</f>
        <v>11.4</v>
      </c>
      <c r="V383" s="157">
        <f t="shared" si="31"/>
        <v>1</v>
      </c>
      <c r="W383" s="152" t="str">
        <f>IFERROR(IF(INDEX(data_wkly!W:W,MATCH($B383,data_wkly!$C:$C,0),1)=0,"",INDEX(data_wkly!W:W,MATCH($B383,data_wkly!$C:$C,0),1)),"")</f>
        <v>na</v>
      </c>
      <c r="X383" s="21" t="str">
        <f>IFERROR(IF(INDEX(data_wkly!X:X,MATCH($B383,data_wkly!$C:$C,0),1)=0,"",INDEX(data_wkly!X:X,MATCH($B383,data_wkly!$C:$C,0),1)),"")</f>
        <v>na</v>
      </c>
      <c r="Y383" s="21">
        <f>IFERROR(IF(INDEX(data_wkly!Y:Y,MATCH($B383,data_wkly!$C:$C,0),1)=0,"",INDEX(data_wkly!Y:Y,MATCH($B383,data_wkly!$C:$C,0),1)),"")</f>
        <v>133.62</v>
      </c>
      <c r="Z383" s="21">
        <f>IFERROR(IF(INDEX(data_wkly!Z:Z,MATCH($B383,data_wkly!$C:$C,0),1)=0,"",INDEX(data_wkly!Z:Z,MATCH($B383,data_wkly!$C:$C,0),1)),"")</f>
        <v>-0.31000000000000227</v>
      </c>
      <c r="AA383" s="152" t="str">
        <f>IFERROR(IF(INDEX(data_wkly!AA:AA,MATCH($B383,data_wkly!$C:$C,0),1)=0,"",INDEX(data_wkly!AA:AA,MATCH($B383,data_wkly!$C:$C,0),1)),"")</f>
        <v>na</v>
      </c>
      <c r="AB383" s="21" t="str">
        <f>IFERROR(IF(INDEX(data_wkly!AB:AB,MATCH($B383,data_wkly!$C:$C,0),1)=0,"",INDEX(data_wkly!AB:AB,MATCH($B383,data_wkly!$C:$C,0),1)),"")</f>
        <v>na</v>
      </c>
      <c r="AC383" s="21">
        <f>IFERROR(IF(INDEX(data_wkly!AC:AC,MATCH($B383,data_wkly!$C:$C,0),1)=0,"",INDEX(data_wkly!AC:AC,MATCH($B383,data_wkly!$C:$C,0),1)),"")</f>
        <v>143.15</v>
      </c>
      <c r="AD383" s="21">
        <f>IFERROR(IF(INDEX(data_wkly!AD:AD,MATCH($B383,data_wkly!$C:$C,0),1)=0,"",INDEX(data_wkly!AD:AD,MATCH($B383,data_wkly!$C:$C,0),1)),"")</f>
        <v>-9.9999999999994316E-2</v>
      </c>
      <c r="AE383" s="157">
        <f t="shared" si="32"/>
        <v>1</v>
      </c>
      <c r="AF383" s="154" t="str">
        <f>IFERROR(IF(INDEX(data_wkly!AF:AF,MATCH($B383,data_wkly!$C:$C,0),1)=0,"",INDEX(data_wkly!AF:AF,MATCH($B383,data_wkly!$C:$C,0),1)),"")</f>
        <v/>
      </c>
      <c r="AG383" s="153" t="str">
        <f>IFERROR(IF(AF383="","",INDEX(data_wkly!AG:AG,MATCH($B383,data_wkly!$C:$C,0),1)),"")</f>
        <v/>
      </c>
      <c r="AH383" s="153" t="str">
        <f>IFERROR(IF(INDEX(data_wkly!AH:AH,MATCH($B383,data_wkly!$C:$C,0),1)=0,"",INDEX(data_wkly!AH:AH,MATCH($B383,data_wkly!$C:$C,0),1)),"")</f>
        <v/>
      </c>
      <c r="AI383" s="153" t="str">
        <f>IFERROR(IF(INDEX(data_wkly!AI:AI,MATCH($B383,data_wkly!$C:$C,0),1)=0,"",INDEX(data_wkly!AI:AI,MATCH($B383,data_wkly!$C:$C,0),1)),"")</f>
        <v/>
      </c>
      <c r="AJ383" s="153" t="str">
        <f>IFERROR(IF(AI383="","",INDEX(data_wkly!AJ:AJ,MATCH($B383,data_wkly!$C:$C,0),1)),"")</f>
        <v/>
      </c>
      <c r="AK383" s="153" t="str">
        <f>IFERROR(IF(INDEX(data_wkly!AK:AK,MATCH($B383,data_wkly!$C:$C,0),1)=0,"",INDEX(data_wkly!AK:AK,MATCH($B383,data_wkly!$C:$C,0),1)),"")</f>
        <v/>
      </c>
      <c r="AL383" s="153" t="str">
        <f>IFERROR(IF(INDEX(data_wkly!AL:AL,MATCH($B383,data_wkly!$C:$C,0),1)=0,"",INDEX(data_wkly!AL:AL,MATCH($B383,data_wkly!$C:$C,0),1)),"")</f>
        <v/>
      </c>
      <c r="AM383" s="183" t="str">
        <f>IFERROR(IF(INDEX(data_wkly!AM:AM,MATCH($B383,data_wkly!$C:$C,0),1)=0,"",INDEX(data_wkly!AM:AM,MATCH($B383,data_wkly!$C:$C,0),1)),"")</f>
        <v/>
      </c>
      <c r="AN383" s="41" t="str">
        <f t="shared" si="36"/>
        <v/>
      </c>
      <c r="AO383" s="88">
        <f t="shared" si="35"/>
        <v>1</v>
      </c>
    </row>
    <row r="384" spans="1:41">
      <c r="A384" s="88">
        <f t="shared" si="33"/>
        <v>2</v>
      </c>
      <c r="B384" s="89">
        <f t="shared" si="34"/>
        <v>44331</v>
      </c>
      <c r="C384" s="155">
        <f>IFERROR(IF(INDEX(data_wkly!D:D,MATCH($B384,data_wkly!$C:$C,0),1)=0,"",INDEX(data_wkly!D:D,MATCH($B384,data_wkly!$C:$C,0),1)),"")</f>
        <v>79254</v>
      </c>
      <c r="D384" s="21">
        <f>IFERROR(IF(INDEX(data_wkly!E:E,MATCH($B384,data_wkly!$C:$C,0),1)=0,"",INDEX(data_wkly!E:E,MATCH($B384,data_wkly!$C:$C,0),1)),"")</f>
        <v>150.51</v>
      </c>
      <c r="E384" s="21">
        <f>IF(C384="","",IFERROR(INDEX(data_wkly!F:F,MATCH($B384,data_wkly!$C:$C,0),1),""))</f>
        <v>1.7599999999999909</v>
      </c>
      <c r="F384" s="21">
        <f>IF(E384="","",IFERROR(IF(INDEX(data_wkly!G:G,MATCH($B384,data_wkly!$C:$C,0),1)=0,"",INDEX(data_wkly!G:G,MATCH($B384,data_wkly!$C:$C,0),1)),""))</f>
        <v>152.24333333333331</v>
      </c>
      <c r="G384" s="21">
        <f>IFERROR(IF(INDEX(data_wkly!H:H,MATCH($B384,data_wkly!$C:$C,0),1)=0,"",INDEX(data_wkly!H:H,MATCH($B384,data_wkly!$C:$C,0),1)),"")</f>
        <v>147.88</v>
      </c>
      <c r="H384" s="21">
        <f>IF(C384="","",IFERROR(INDEX(data_wkly!I:I,MATCH($B384,data_wkly!$C:$C,0),1),""))</f>
        <v>1.7299999999999898</v>
      </c>
      <c r="I384" s="21">
        <f>IF(H384="","",IFERROR(IF(INDEX(data_wkly!J:J,MATCH($B384,data_wkly!$C:$C,0),1)=0,"",INDEX(data_wkly!J:J,MATCH($B384,data_wkly!$C:$C,0),1)),""))</f>
        <v>149.51666666666665</v>
      </c>
      <c r="J384" s="21">
        <f>IFERROR(IF(INDEX(data_wkly!K:K,MATCH($B384,data_wkly!$C:$C,0),1)=0,"",INDEX(data_wkly!K:K,MATCH($B384,data_wkly!$C:$C,0),1)),"")</f>
        <v>86.76</v>
      </c>
      <c r="K384" s="86">
        <f>IFERROR(IF(INDEX(data_wkly!L:L,MATCH($B384,data_wkly!$C:$C,0),1)=0,"",INDEX(data_wkly!L:L,MATCH($B384,data_wkly!$C:$C,0),1)),"")</f>
        <v>11.2</v>
      </c>
      <c r="L384" s="156"/>
      <c r="M384" s="155">
        <f>IFERROR(IF(INDEX(data_wkly!M:M,MATCH($B384,data_wkly!$C:$C,0),1)=0,"",INDEX(data_wkly!M:M,MATCH($B384,data_wkly!$C:$C,0),1)),"")</f>
        <v>77735</v>
      </c>
      <c r="N384" s="21">
        <f>IFERROR(IF(INDEX(data_wkly!N:N,MATCH($B384,data_wkly!$C:$C,0),1)=0,"",INDEX(data_wkly!N:N,MATCH($B384,data_wkly!$C:$C,0),1)),"")</f>
        <v>153.88999999999999</v>
      </c>
      <c r="O384" s="21">
        <f>IF(M384="","",IFERROR(INDEX(data_wkly!O:O,MATCH($B384,data_wkly!$C:$C,0),1),""))</f>
        <v>1.6899999999999977</v>
      </c>
      <c r="P384" s="21">
        <f>IF(M384="","",IFERROR(IF(INDEX(data_wkly!P:P,MATCH($B384,data_wkly!$C:$C,0),1)=0,"",INDEX(data_wkly!P:P,MATCH($B384,data_wkly!$C:$C,0),1)),""))</f>
        <v>155.35</v>
      </c>
      <c r="Q384" s="21">
        <f>IFERROR(IF(INDEX(data_wkly!Q:Q,MATCH($B384,data_wkly!$C:$C,0),1)=0,"",INDEX(data_wkly!Q:Q,MATCH($B384,data_wkly!$C:$C,0),1)),"")</f>
        <v>151.19</v>
      </c>
      <c r="R384" s="21">
        <f>IF(M384="","",IFERROR(INDEX(data_wkly!R:R,MATCH($B384,data_wkly!$C:$C,0),1),""))</f>
        <v>1.6500000000000057</v>
      </c>
      <c r="S384" s="21">
        <f>IF(M384="","",IFERROR(IF(INDEX(data_wkly!S:S,MATCH($B384,data_wkly!$C:$C,0),1)=0,"",INDEX(data_wkly!S:S,MATCH($B384,data_wkly!$C:$C,0),1)),""))</f>
        <v>152.57666666666668</v>
      </c>
      <c r="T384" s="21">
        <f>IFERROR(IF(INDEX(data_wkly!T:T,MATCH($B384,data_wkly!$C:$C,0),1)=0,"",INDEX(data_wkly!T:T,MATCH($B384,data_wkly!$C:$C,0),1)),"")</f>
        <v>86.22</v>
      </c>
      <c r="U384" s="86">
        <f>IFERROR(IF(INDEX(data_wkly!U:U,MATCH($B384,data_wkly!$C:$C,0),1)=0,"",INDEX(data_wkly!U:U,MATCH($B384,data_wkly!$C:$C,0),1)),"")</f>
        <v>11.3</v>
      </c>
      <c r="V384" s="157">
        <f t="shared" si="31"/>
        <v>2</v>
      </c>
      <c r="W384" s="152" t="str">
        <f>IFERROR(IF(INDEX(data_wkly!W:W,MATCH($B384,data_wkly!$C:$C,0),1)=0,"",INDEX(data_wkly!W:W,MATCH($B384,data_wkly!$C:$C,0),1)),"")</f>
        <v>na</v>
      </c>
      <c r="X384" s="21" t="str">
        <f>IFERROR(IF(INDEX(data_wkly!X:X,MATCH($B384,data_wkly!$C:$C,0),1)=0,"",INDEX(data_wkly!X:X,MATCH($B384,data_wkly!$C:$C,0),1)),"")</f>
        <v>na</v>
      </c>
      <c r="Y384" s="21">
        <f>IFERROR(IF(INDEX(data_wkly!Y:Y,MATCH($B384,data_wkly!$C:$C,0),1)=0,"",INDEX(data_wkly!Y:Y,MATCH($B384,data_wkly!$C:$C,0),1)),"")</f>
        <v>134.18</v>
      </c>
      <c r="Z384" s="21">
        <f>IFERROR(IF(INDEX(data_wkly!Z:Z,MATCH($B384,data_wkly!$C:$C,0),1)=0,"",INDEX(data_wkly!Z:Z,MATCH($B384,data_wkly!$C:$C,0),1)),"")</f>
        <v>0.56000000000000227</v>
      </c>
      <c r="AA384" s="152" t="str">
        <f>IFERROR(IF(INDEX(data_wkly!AA:AA,MATCH($B384,data_wkly!$C:$C,0),1)=0,"",INDEX(data_wkly!AA:AA,MATCH($B384,data_wkly!$C:$C,0),1)),"")</f>
        <v>na</v>
      </c>
      <c r="AB384" s="21" t="str">
        <f>IFERROR(IF(INDEX(data_wkly!AB:AB,MATCH($B384,data_wkly!$C:$C,0),1)=0,"",INDEX(data_wkly!AB:AB,MATCH($B384,data_wkly!$C:$C,0),1)),"")</f>
        <v>na</v>
      </c>
      <c r="AC384" s="21">
        <f>IFERROR(IF(INDEX(data_wkly!AC:AC,MATCH($B384,data_wkly!$C:$C,0),1)=0,"",INDEX(data_wkly!AC:AC,MATCH($B384,data_wkly!$C:$C,0),1)),"")</f>
        <v>143.58000000000001</v>
      </c>
      <c r="AD384" s="21">
        <f>IFERROR(IF(INDEX(data_wkly!AD:AD,MATCH($B384,data_wkly!$C:$C,0),1)=0,"",INDEX(data_wkly!AD:AD,MATCH($B384,data_wkly!$C:$C,0),1)),"")</f>
        <v>0.43000000000000682</v>
      </c>
      <c r="AE384" s="157">
        <f t="shared" si="32"/>
        <v>2</v>
      </c>
      <c r="AF384" s="154" t="str">
        <f>IFERROR(IF(INDEX(data_wkly!AF:AF,MATCH($B384,data_wkly!$C:$C,0),1)=0,"",INDEX(data_wkly!AF:AF,MATCH($B384,data_wkly!$C:$C,0),1)),"")</f>
        <v/>
      </c>
      <c r="AG384" s="153" t="str">
        <f>IFERROR(IF(AF384="","",INDEX(data_wkly!AG:AG,MATCH($B384,data_wkly!$C:$C,0),1)),"")</f>
        <v/>
      </c>
      <c r="AH384" s="153" t="str">
        <f>IFERROR(IF(INDEX(data_wkly!AH:AH,MATCH($B384,data_wkly!$C:$C,0),1)=0,"",INDEX(data_wkly!AH:AH,MATCH($B384,data_wkly!$C:$C,0),1)),"")</f>
        <v/>
      </c>
      <c r="AI384" s="153" t="str">
        <f>IFERROR(IF(INDEX(data_wkly!AI:AI,MATCH($B384,data_wkly!$C:$C,0),1)=0,"",INDEX(data_wkly!AI:AI,MATCH($B384,data_wkly!$C:$C,0),1)),"")</f>
        <v/>
      </c>
      <c r="AJ384" s="153" t="str">
        <f>IFERROR(IF(AI384="","",INDEX(data_wkly!AJ:AJ,MATCH($B384,data_wkly!$C:$C,0),1)),"")</f>
        <v/>
      </c>
      <c r="AK384" s="153" t="str">
        <f>IFERROR(IF(INDEX(data_wkly!AK:AK,MATCH($B384,data_wkly!$C:$C,0),1)=0,"",INDEX(data_wkly!AK:AK,MATCH($B384,data_wkly!$C:$C,0),1)),"")</f>
        <v/>
      </c>
      <c r="AL384" s="153" t="str">
        <f>IFERROR(IF(INDEX(data_wkly!AL:AL,MATCH($B384,data_wkly!$C:$C,0),1)=0,"",INDEX(data_wkly!AL:AL,MATCH($B384,data_wkly!$C:$C,0),1)),"")</f>
        <v/>
      </c>
      <c r="AM384" s="183" t="str">
        <f>IFERROR(IF(INDEX(data_wkly!AM:AM,MATCH($B384,data_wkly!$C:$C,0),1)=0,"",INDEX(data_wkly!AM:AM,MATCH($B384,data_wkly!$C:$C,0),1)),"")</f>
        <v/>
      </c>
      <c r="AN384" s="41" t="str">
        <f t="shared" si="36"/>
        <v/>
      </c>
      <c r="AO384" s="88">
        <f t="shared" si="35"/>
        <v>2</v>
      </c>
    </row>
    <row r="385" spans="1:41">
      <c r="A385" s="88">
        <f t="shared" si="33"/>
        <v>1</v>
      </c>
      <c r="B385" s="89">
        <f t="shared" si="34"/>
        <v>44338</v>
      </c>
      <c r="C385" s="155">
        <f>IFERROR(IF(INDEX(data_wkly!D:D,MATCH($B385,data_wkly!$C:$C,0),1)=0,"",INDEX(data_wkly!D:D,MATCH($B385,data_wkly!$C:$C,0),1)),"")</f>
        <v>80101</v>
      </c>
      <c r="D385" s="21">
        <f>IFERROR(IF(INDEX(data_wkly!E:E,MATCH($B385,data_wkly!$C:$C,0),1)=0,"",INDEX(data_wkly!E:E,MATCH($B385,data_wkly!$C:$C,0),1)),"")</f>
        <v>151.74</v>
      </c>
      <c r="E385" s="21">
        <f>IF(C385="","",IFERROR(INDEX(data_wkly!F:F,MATCH($B385,data_wkly!$C:$C,0),1),""))</f>
        <v>1.2300000000000182</v>
      </c>
      <c r="F385" s="21">
        <f>IF(E385="","",IFERROR(IF(INDEX(data_wkly!G:G,MATCH($B385,data_wkly!$C:$C,0),1)=0,"",INDEX(data_wkly!G:G,MATCH($B385,data_wkly!$C:$C,0),1)),""))</f>
        <v>152.67333333333332</v>
      </c>
      <c r="G385" s="21">
        <f>IFERROR(IF(INDEX(data_wkly!H:H,MATCH($B385,data_wkly!$C:$C,0),1)=0,"",INDEX(data_wkly!H:H,MATCH($B385,data_wkly!$C:$C,0),1)),"")</f>
        <v>149.08000000000001</v>
      </c>
      <c r="H385" s="21">
        <f>IF(C385="","",IFERROR(INDEX(data_wkly!I:I,MATCH($B385,data_wkly!$C:$C,0),1),""))</f>
        <v>1.2000000000000171</v>
      </c>
      <c r="I385" s="21">
        <f>IF(H385="","",IFERROR(IF(INDEX(data_wkly!J:J,MATCH($B385,data_wkly!$C:$C,0),1)=0,"",INDEX(data_wkly!J:J,MATCH($B385,data_wkly!$C:$C,0),1)),""))</f>
        <v>149.94</v>
      </c>
      <c r="J385" s="21">
        <f>IFERROR(IF(INDEX(data_wkly!K:K,MATCH($B385,data_wkly!$C:$C,0),1)=0,"",INDEX(data_wkly!K:K,MATCH($B385,data_wkly!$C:$C,0),1)),"")</f>
        <v>86.55</v>
      </c>
      <c r="K385" s="86">
        <f>IFERROR(IF(INDEX(data_wkly!L:L,MATCH($B385,data_wkly!$C:$C,0),1)=0,"",INDEX(data_wkly!L:L,MATCH($B385,data_wkly!$C:$C,0),1)),"")</f>
        <v>11.1</v>
      </c>
      <c r="L385" s="156"/>
      <c r="M385" s="155">
        <f>IFERROR(IF(INDEX(data_wkly!M:M,MATCH($B385,data_wkly!$C:$C,0),1)=0,"",INDEX(data_wkly!M:M,MATCH($B385,data_wkly!$C:$C,0),1)),"")</f>
        <v>74110</v>
      </c>
      <c r="N385" s="21">
        <f>IFERROR(IF(INDEX(data_wkly!N:N,MATCH($B385,data_wkly!$C:$C,0),1)=0,"",INDEX(data_wkly!N:N,MATCH($B385,data_wkly!$C:$C,0),1)),"")</f>
        <v>155.22</v>
      </c>
      <c r="O385" s="21">
        <f>IF(M385="","",IFERROR(INDEX(data_wkly!O:O,MATCH($B385,data_wkly!$C:$C,0),1),""))</f>
        <v>1.3300000000000125</v>
      </c>
      <c r="P385" s="21">
        <f>IF(M385="","",IFERROR(IF(INDEX(data_wkly!P:P,MATCH($B385,data_wkly!$C:$C,0),1)=0,"",INDEX(data_wkly!P:P,MATCH($B385,data_wkly!$C:$C,0),1)),""))</f>
        <v>155.70333333333335</v>
      </c>
      <c r="Q385" s="21">
        <f>IFERROR(IF(INDEX(data_wkly!Q:Q,MATCH($B385,data_wkly!$C:$C,0),1)=0,"",INDEX(data_wkly!Q:Q,MATCH($B385,data_wkly!$C:$C,0),1)),"")</f>
        <v>152.5</v>
      </c>
      <c r="R385" s="21">
        <f>IF(M385="","",IFERROR(INDEX(data_wkly!R:R,MATCH($B385,data_wkly!$C:$C,0),1),""))</f>
        <v>1.3100000000000023</v>
      </c>
      <c r="S385" s="21">
        <f>IF(M385="","",IFERROR(IF(INDEX(data_wkly!S:S,MATCH($B385,data_wkly!$C:$C,0),1)=0,"",INDEX(data_wkly!S:S,MATCH($B385,data_wkly!$C:$C,0),1)),""))</f>
        <v>152.92333333333332</v>
      </c>
      <c r="T385" s="21">
        <f>IFERROR(IF(INDEX(data_wkly!T:T,MATCH($B385,data_wkly!$C:$C,0),1)=0,"",INDEX(data_wkly!T:T,MATCH($B385,data_wkly!$C:$C,0),1)),"")</f>
        <v>85.97</v>
      </c>
      <c r="U385" s="86">
        <f>IFERROR(IF(INDEX(data_wkly!U:U,MATCH($B385,data_wkly!$C:$C,0),1)=0,"",INDEX(data_wkly!U:U,MATCH($B385,data_wkly!$C:$C,0),1)),"")</f>
        <v>11.3</v>
      </c>
      <c r="V385" s="157">
        <f t="shared" si="31"/>
        <v>1</v>
      </c>
      <c r="W385" s="152" t="str">
        <f>IFERROR(IF(INDEX(data_wkly!W:W,MATCH($B385,data_wkly!$C:$C,0),1)=0,"",INDEX(data_wkly!W:W,MATCH($B385,data_wkly!$C:$C,0),1)),"")</f>
        <v>na</v>
      </c>
      <c r="X385" s="21" t="str">
        <f>IFERROR(IF(INDEX(data_wkly!X:X,MATCH($B385,data_wkly!$C:$C,0),1)=0,"",INDEX(data_wkly!X:X,MATCH($B385,data_wkly!$C:$C,0),1)),"")</f>
        <v>na</v>
      </c>
      <c r="Y385" s="21">
        <f>IFERROR(IF(INDEX(data_wkly!Y:Y,MATCH($B385,data_wkly!$C:$C,0),1)=0,"",INDEX(data_wkly!Y:Y,MATCH($B385,data_wkly!$C:$C,0),1)),"")</f>
        <v>138.49</v>
      </c>
      <c r="Z385" s="21">
        <f>IFERROR(IF(INDEX(data_wkly!Z:Z,MATCH($B385,data_wkly!$C:$C,0),1)=0,"",INDEX(data_wkly!Z:Z,MATCH($B385,data_wkly!$C:$C,0),1)),"")</f>
        <v>4.3100000000000023</v>
      </c>
      <c r="AA385" s="152" t="str">
        <f>IFERROR(IF(INDEX(data_wkly!AA:AA,MATCH($B385,data_wkly!$C:$C,0),1)=0,"",INDEX(data_wkly!AA:AA,MATCH($B385,data_wkly!$C:$C,0),1)),"")</f>
        <v>na</v>
      </c>
      <c r="AB385" s="21" t="str">
        <f>IFERROR(IF(INDEX(data_wkly!AB:AB,MATCH($B385,data_wkly!$C:$C,0),1)=0,"",INDEX(data_wkly!AB:AB,MATCH($B385,data_wkly!$C:$C,0),1)),"")</f>
        <v>na</v>
      </c>
      <c r="AC385" s="21">
        <f>IFERROR(IF(INDEX(data_wkly!AC:AC,MATCH($B385,data_wkly!$C:$C,0),1)=0,"",INDEX(data_wkly!AC:AC,MATCH($B385,data_wkly!$C:$C,0),1)),"")</f>
        <v>146.19</v>
      </c>
      <c r="AD385" s="21">
        <f>IFERROR(IF(INDEX(data_wkly!AD:AD,MATCH($B385,data_wkly!$C:$C,0),1)=0,"",INDEX(data_wkly!AD:AD,MATCH($B385,data_wkly!$C:$C,0),1)),"")</f>
        <v>2.6099999999999852</v>
      </c>
      <c r="AE385" s="157">
        <f t="shared" si="32"/>
        <v>1</v>
      </c>
      <c r="AF385" s="154" t="str">
        <f>IFERROR(IF(INDEX(data_wkly!AF:AF,MATCH($B385,data_wkly!$C:$C,0),1)=0,"",INDEX(data_wkly!AF:AF,MATCH($B385,data_wkly!$C:$C,0),1)),"")</f>
        <v/>
      </c>
      <c r="AG385" s="153" t="str">
        <f>IFERROR(IF(AF385="","",INDEX(data_wkly!AG:AG,MATCH($B385,data_wkly!$C:$C,0),1)),"")</f>
        <v/>
      </c>
      <c r="AH385" s="153" t="str">
        <f>IFERROR(IF(INDEX(data_wkly!AH:AH,MATCH($B385,data_wkly!$C:$C,0),1)=0,"",INDEX(data_wkly!AH:AH,MATCH($B385,data_wkly!$C:$C,0),1)),"")</f>
        <v/>
      </c>
      <c r="AI385" s="153" t="str">
        <f>IFERROR(IF(INDEX(data_wkly!AI:AI,MATCH($B385,data_wkly!$C:$C,0),1)=0,"",INDEX(data_wkly!AI:AI,MATCH($B385,data_wkly!$C:$C,0),1)),"")</f>
        <v/>
      </c>
      <c r="AJ385" s="153" t="str">
        <f>IFERROR(IF(AI385="","",INDEX(data_wkly!AJ:AJ,MATCH($B385,data_wkly!$C:$C,0),1)),"")</f>
        <v/>
      </c>
      <c r="AK385" s="153" t="str">
        <f>IFERROR(IF(INDEX(data_wkly!AK:AK,MATCH($B385,data_wkly!$C:$C,0),1)=0,"",INDEX(data_wkly!AK:AK,MATCH($B385,data_wkly!$C:$C,0),1)),"")</f>
        <v/>
      </c>
      <c r="AL385" s="153" t="str">
        <f>IFERROR(IF(INDEX(data_wkly!AL:AL,MATCH($B385,data_wkly!$C:$C,0),1)=0,"",INDEX(data_wkly!AL:AL,MATCH($B385,data_wkly!$C:$C,0),1)),"")</f>
        <v/>
      </c>
      <c r="AM385" s="183" t="str">
        <f>IFERROR(IF(INDEX(data_wkly!AM:AM,MATCH($B385,data_wkly!$C:$C,0),1)=0,"",INDEX(data_wkly!AM:AM,MATCH($B385,data_wkly!$C:$C,0),1)),"")</f>
        <v/>
      </c>
      <c r="AN385" s="41" t="str">
        <f t="shared" si="36"/>
        <v/>
      </c>
      <c r="AO385" s="88">
        <f t="shared" si="35"/>
        <v>1</v>
      </c>
    </row>
    <row r="386" spans="1:41">
      <c r="A386" s="88">
        <f t="shared" si="33"/>
        <v>2</v>
      </c>
      <c r="B386" s="89">
        <f t="shared" si="34"/>
        <v>44345</v>
      </c>
      <c r="C386" s="155">
        <f>IFERROR(IF(INDEX(data_wkly!D:D,MATCH($B386,data_wkly!$C:$C,0),1)=0,"",INDEX(data_wkly!D:D,MATCH($B386,data_wkly!$C:$C,0),1)),"")</f>
        <v>80290</v>
      </c>
      <c r="D386" s="21">
        <f>IFERROR(IF(INDEX(data_wkly!E:E,MATCH($B386,data_wkly!$C:$C,0),1)=0,"",INDEX(data_wkly!E:E,MATCH($B386,data_wkly!$C:$C,0),1)),"")</f>
        <v>152.79</v>
      </c>
      <c r="E386" s="21">
        <f>IF(C386="","",IFERROR(INDEX(data_wkly!F:F,MATCH($B386,data_wkly!$C:$C,0),1),""))</f>
        <v>1.0499999999999829</v>
      </c>
      <c r="F386" s="21">
        <f>IF(E386="","",IFERROR(IF(INDEX(data_wkly!G:G,MATCH($B386,data_wkly!$C:$C,0),1)=0,"",INDEX(data_wkly!G:G,MATCH($B386,data_wkly!$C:$C,0),1)),""))</f>
        <v>153.42999999999998</v>
      </c>
      <c r="G386" s="21">
        <f>IFERROR(IF(INDEX(data_wkly!H:H,MATCH($B386,data_wkly!$C:$C,0),1)=0,"",INDEX(data_wkly!H:H,MATCH($B386,data_wkly!$C:$C,0),1)),"")</f>
        <v>150.12</v>
      </c>
      <c r="H386" s="21">
        <f>IF(C386="","",IFERROR(INDEX(data_wkly!I:I,MATCH($B386,data_wkly!$C:$C,0),1),""))</f>
        <v>1.039999999999992</v>
      </c>
      <c r="I386" s="21">
        <f>IF(H386="","",IFERROR(IF(INDEX(data_wkly!J:J,MATCH($B386,data_wkly!$C:$C,0),1)=0,"",INDEX(data_wkly!J:J,MATCH($B386,data_wkly!$C:$C,0),1)),""))</f>
        <v>150.69</v>
      </c>
      <c r="J386" s="21">
        <f>IFERROR(IF(INDEX(data_wkly!K:K,MATCH($B386,data_wkly!$C:$C,0),1)=0,"",INDEX(data_wkly!K:K,MATCH($B386,data_wkly!$C:$C,0),1)),"")</f>
        <v>86.46</v>
      </c>
      <c r="K386" s="86">
        <f>IFERROR(IF(INDEX(data_wkly!L:L,MATCH($B386,data_wkly!$C:$C,0),1)=0,"",INDEX(data_wkly!L:L,MATCH($B386,data_wkly!$C:$C,0),1)),"")</f>
        <v>11.2</v>
      </c>
      <c r="L386" s="156"/>
      <c r="M386" s="155">
        <f>IFERROR(IF(INDEX(data_wkly!M:M,MATCH($B386,data_wkly!$C:$C,0),1)=0,"",INDEX(data_wkly!M:M,MATCH($B386,data_wkly!$C:$C,0),1)),"")</f>
        <v>79721</v>
      </c>
      <c r="N386" s="21">
        <f>IFERROR(IF(INDEX(data_wkly!N:N,MATCH($B386,data_wkly!$C:$C,0),1)=0,"",INDEX(data_wkly!N:N,MATCH($B386,data_wkly!$C:$C,0),1)),"")</f>
        <v>156.55000000000001</v>
      </c>
      <c r="O386" s="21">
        <f>IF(M386="","",IFERROR(INDEX(data_wkly!O:O,MATCH($B386,data_wkly!$C:$C,0),1),""))</f>
        <v>1.3300000000000125</v>
      </c>
      <c r="P386" s="21">
        <f>IF(M386="","",IFERROR(IF(INDEX(data_wkly!P:P,MATCH($B386,data_wkly!$C:$C,0),1)=0,"",INDEX(data_wkly!P:P,MATCH($B386,data_wkly!$C:$C,0),1)),""))</f>
        <v>156.20000000000002</v>
      </c>
      <c r="Q386" s="21">
        <f>IFERROR(IF(INDEX(data_wkly!Q:Q,MATCH($B386,data_wkly!$C:$C,0),1)=0,"",INDEX(data_wkly!Q:Q,MATCH($B386,data_wkly!$C:$C,0),1)),"")</f>
        <v>153.81</v>
      </c>
      <c r="R386" s="21">
        <f>IF(M386="","",IFERROR(INDEX(data_wkly!R:R,MATCH($B386,data_wkly!$C:$C,0),1),""))</f>
        <v>1.3100000000000023</v>
      </c>
      <c r="S386" s="21">
        <f>IF(M386="","",IFERROR(IF(INDEX(data_wkly!S:S,MATCH($B386,data_wkly!$C:$C,0),1)=0,"",INDEX(data_wkly!S:S,MATCH($B386,data_wkly!$C:$C,0),1)),""))</f>
        <v>153.41</v>
      </c>
      <c r="T386" s="21">
        <f>IFERROR(IF(INDEX(data_wkly!T:T,MATCH($B386,data_wkly!$C:$C,0),1)=0,"",INDEX(data_wkly!T:T,MATCH($B386,data_wkly!$C:$C,0),1)),"")</f>
        <v>85.92</v>
      </c>
      <c r="U386" s="86">
        <f>IFERROR(IF(INDEX(data_wkly!U:U,MATCH($B386,data_wkly!$C:$C,0),1)=0,"",INDEX(data_wkly!U:U,MATCH($B386,data_wkly!$C:$C,0),1)),"")</f>
        <v>11.4</v>
      </c>
      <c r="V386" s="157">
        <f t="shared" si="31"/>
        <v>2</v>
      </c>
      <c r="W386" s="152" t="str">
        <f>IFERROR(IF(INDEX(data_wkly!W:W,MATCH($B386,data_wkly!$C:$C,0),1)=0,"",INDEX(data_wkly!W:W,MATCH($B386,data_wkly!$C:$C,0),1)),"")</f>
        <v>na</v>
      </c>
      <c r="X386" s="21" t="str">
        <f>IFERROR(IF(INDEX(data_wkly!X:X,MATCH($B386,data_wkly!$C:$C,0),1)=0,"",INDEX(data_wkly!X:X,MATCH($B386,data_wkly!$C:$C,0),1)),"")</f>
        <v>na</v>
      </c>
      <c r="Y386" s="21">
        <f>IFERROR(IF(INDEX(data_wkly!Y:Y,MATCH($B386,data_wkly!$C:$C,0),1)=0,"",INDEX(data_wkly!Y:Y,MATCH($B386,data_wkly!$C:$C,0),1)),"")</f>
        <v>142.31</v>
      </c>
      <c r="Z386" s="21">
        <f>IFERROR(IF(INDEX(data_wkly!Z:Z,MATCH($B386,data_wkly!$C:$C,0),1)=0,"",INDEX(data_wkly!Z:Z,MATCH($B386,data_wkly!$C:$C,0),1)),"")</f>
        <v>3.8199999999999932</v>
      </c>
      <c r="AA386" s="152" t="str">
        <f>IFERROR(IF(INDEX(data_wkly!AA:AA,MATCH($B386,data_wkly!$C:$C,0),1)=0,"",INDEX(data_wkly!AA:AA,MATCH($B386,data_wkly!$C:$C,0),1)),"")</f>
        <v>na</v>
      </c>
      <c r="AB386" s="21" t="str">
        <f>IFERROR(IF(INDEX(data_wkly!AB:AB,MATCH($B386,data_wkly!$C:$C,0),1)=0,"",INDEX(data_wkly!AB:AB,MATCH($B386,data_wkly!$C:$C,0),1)),"")</f>
        <v>na</v>
      </c>
      <c r="AC386" s="21">
        <f>IFERROR(IF(INDEX(data_wkly!AC:AC,MATCH($B386,data_wkly!$C:$C,0),1)=0,"",INDEX(data_wkly!AC:AC,MATCH($B386,data_wkly!$C:$C,0),1)),"")</f>
        <v>150.27000000000001</v>
      </c>
      <c r="AD386" s="21">
        <f>IFERROR(IF(INDEX(data_wkly!AD:AD,MATCH($B386,data_wkly!$C:$C,0),1)=0,"",INDEX(data_wkly!AD:AD,MATCH($B386,data_wkly!$C:$C,0),1)),"")</f>
        <v>4.0800000000000125</v>
      </c>
      <c r="AE386" s="157">
        <f t="shared" si="32"/>
        <v>2</v>
      </c>
      <c r="AF386" s="154" t="str">
        <f>IFERROR(IF(INDEX(data_wkly!AF:AF,MATCH($B386,data_wkly!$C:$C,0),1)=0,"",INDEX(data_wkly!AF:AF,MATCH($B386,data_wkly!$C:$C,0),1)),"")</f>
        <v/>
      </c>
      <c r="AG386" s="153" t="str">
        <f>IFERROR(IF(AF386="","",INDEX(data_wkly!AG:AG,MATCH($B386,data_wkly!$C:$C,0),1)),"")</f>
        <v/>
      </c>
      <c r="AH386" s="153" t="str">
        <f>IFERROR(IF(INDEX(data_wkly!AH:AH,MATCH($B386,data_wkly!$C:$C,0),1)=0,"",INDEX(data_wkly!AH:AH,MATCH($B386,data_wkly!$C:$C,0),1)),"")</f>
        <v/>
      </c>
      <c r="AI386" s="153" t="str">
        <f>IFERROR(IF(INDEX(data_wkly!AI:AI,MATCH($B386,data_wkly!$C:$C,0),1)=0,"",INDEX(data_wkly!AI:AI,MATCH($B386,data_wkly!$C:$C,0),1)),"")</f>
        <v/>
      </c>
      <c r="AJ386" s="153" t="str">
        <f>IFERROR(IF(AI386="","",INDEX(data_wkly!AJ:AJ,MATCH($B386,data_wkly!$C:$C,0),1)),"")</f>
        <v/>
      </c>
      <c r="AK386" s="153" t="str">
        <f>IFERROR(IF(INDEX(data_wkly!AK:AK,MATCH($B386,data_wkly!$C:$C,0),1)=0,"",INDEX(data_wkly!AK:AK,MATCH($B386,data_wkly!$C:$C,0),1)),"")</f>
        <v/>
      </c>
      <c r="AL386" s="153" t="str">
        <f>IFERROR(IF(INDEX(data_wkly!AL:AL,MATCH($B386,data_wkly!$C:$C,0),1)=0,"",INDEX(data_wkly!AL:AL,MATCH($B386,data_wkly!$C:$C,0),1)),"")</f>
        <v/>
      </c>
      <c r="AM386" s="183" t="str">
        <f>IFERROR(IF(INDEX(data_wkly!AM:AM,MATCH($B386,data_wkly!$C:$C,0),1)=0,"",INDEX(data_wkly!AM:AM,MATCH($B386,data_wkly!$C:$C,0),1)),"")</f>
        <v/>
      </c>
      <c r="AN386" s="41" t="str">
        <f t="shared" si="36"/>
        <v/>
      </c>
      <c r="AO386" s="88">
        <f t="shared" si="35"/>
        <v>2</v>
      </c>
    </row>
    <row r="387" spans="1:41">
      <c r="A387" s="88">
        <f t="shared" si="33"/>
        <v>1</v>
      </c>
      <c r="B387" s="89">
        <f t="shared" si="34"/>
        <v>44352</v>
      </c>
      <c r="C387" s="155">
        <f>IFERROR(IF(INDEX(data_wkly!D:D,MATCH($B387,data_wkly!$C:$C,0),1)=0,"",INDEX(data_wkly!D:D,MATCH($B387,data_wkly!$C:$C,0),1)),"")</f>
        <v>77216</v>
      </c>
      <c r="D387" s="21">
        <f>IFERROR(IF(INDEX(data_wkly!E:E,MATCH($B387,data_wkly!$C:$C,0),1)=0,"",INDEX(data_wkly!E:E,MATCH($B387,data_wkly!$C:$C,0),1)),"")</f>
        <v>155.03</v>
      </c>
      <c r="E387" s="21">
        <f>IF(C387="","",IFERROR(INDEX(data_wkly!F:F,MATCH($B387,data_wkly!$C:$C,0),1),""))</f>
        <v>2.2400000000000091</v>
      </c>
      <c r="F387" s="21">
        <f>IF(E387="","",IFERROR(IF(INDEX(data_wkly!G:G,MATCH($B387,data_wkly!$C:$C,0),1)=0,"",INDEX(data_wkly!G:G,MATCH($B387,data_wkly!$C:$C,0),1)),""))</f>
        <v>153.88333333333333</v>
      </c>
      <c r="G387" s="21">
        <f>IFERROR(IF(INDEX(data_wkly!H:H,MATCH($B387,data_wkly!$C:$C,0),1)=0,"",INDEX(data_wkly!H:H,MATCH($B387,data_wkly!$C:$C,0),1)),"")</f>
        <v>152.31</v>
      </c>
      <c r="H387" s="21">
        <f>IF(C387="","",IFERROR(INDEX(data_wkly!I:I,MATCH($B387,data_wkly!$C:$C,0),1),""))</f>
        <v>2.1899999999999977</v>
      </c>
      <c r="I387" s="21">
        <f>IF(H387="","",IFERROR(IF(INDEX(data_wkly!J:J,MATCH($B387,data_wkly!$C:$C,0),1)=0,"",INDEX(data_wkly!J:J,MATCH($B387,data_wkly!$C:$C,0),1)),""))</f>
        <v>151.12666666666667</v>
      </c>
      <c r="J387" s="21">
        <f>IFERROR(IF(INDEX(data_wkly!K:K,MATCH($B387,data_wkly!$C:$C,0),1)=0,"",INDEX(data_wkly!K:K,MATCH($B387,data_wkly!$C:$C,0),1)),"")</f>
        <v>86.46</v>
      </c>
      <c r="K387" s="86">
        <f>IFERROR(IF(INDEX(data_wkly!L:L,MATCH($B387,data_wkly!$C:$C,0),1)=0,"",INDEX(data_wkly!L:L,MATCH($B387,data_wkly!$C:$C,0),1)),"")</f>
        <v>11.2</v>
      </c>
      <c r="L387" s="156"/>
      <c r="M387" s="155">
        <f>IFERROR(IF(INDEX(data_wkly!M:M,MATCH($B387,data_wkly!$C:$C,0),1)=0,"",INDEX(data_wkly!M:M,MATCH($B387,data_wkly!$C:$C,0),1)),"")</f>
        <v>73944</v>
      </c>
      <c r="N387" s="21">
        <f>IFERROR(IF(INDEX(data_wkly!N:N,MATCH($B387,data_wkly!$C:$C,0),1)=0,"",INDEX(data_wkly!N:N,MATCH($B387,data_wkly!$C:$C,0),1)),"")</f>
        <v>158.52000000000001</v>
      </c>
      <c r="O387" s="21">
        <f>IF(M387="","",IFERROR(INDEX(data_wkly!O:O,MATCH($B387,data_wkly!$C:$C,0),1),""))</f>
        <v>1.9699999999999989</v>
      </c>
      <c r="P387" s="21">
        <f>IF(M387="","",IFERROR(IF(INDEX(data_wkly!P:P,MATCH($B387,data_wkly!$C:$C,0),1)=0,"",INDEX(data_wkly!P:P,MATCH($B387,data_wkly!$C:$C,0),1)),""))</f>
        <v>156.75666666666669</v>
      </c>
      <c r="Q387" s="21">
        <f>IFERROR(IF(INDEX(data_wkly!Q:Q,MATCH($B387,data_wkly!$C:$C,0),1)=0,"",INDEX(data_wkly!Q:Q,MATCH($B387,data_wkly!$C:$C,0),1)),"")</f>
        <v>155.74</v>
      </c>
      <c r="R387" s="21">
        <f>IF(M387="","",IFERROR(INDEX(data_wkly!R:R,MATCH($B387,data_wkly!$C:$C,0),1),""))</f>
        <v>1.9300000000000068</v>
      </c>
      <c r="S387" s="21">
        <f>IF(M387="","",IFERROR(IF(INDEX(data_wkly!S:S,MATCH($B387,data_wkly!$C:$C,0),1)=0,"",INDEX(data_wkly!S:S,MATCH($B387,data_wkly!$C:$C,0),1)),""))</f>
        <v>153.96333333333334</v>
      </c>
      <c r="T387" s="21">
        <f>IFERROR(IF(INDEX(data_wkly!T:T,MATCH($B387,data_wkly!$C:$C,0),1)=0,"",INDEX(data_wkly!T:T,MATCH($B387,data_wkly!$C:$C,0),1)),"")</f>
        <v>86.09</v>
      </c>
      <c r="U387" s="86">
        <f>IFERROR(IF(INDEX(data_wkly!U:U,MATCH($B387,data_wkly!$C:$C,0),1)=0,"",INDEX(data_wkly!U:U,MATCH($B387,data_wkly!$C:$C,0),1)),"")</f>
        <v>11.5</v>
      </c>
      <c r="V387" s="157">
        <f t="shared" si="31"/>
        <v>1</v>
      </c>
      <c r="W387" s="152" t="str">
        <f>IFERROR(IF(INDEX(data_wkly!W:W,MATCH($B387,data_wkly!$C:$C,0),1)=0,"",INDEX(data_wkly!W:W,MATCH($B387,data_wkly!$C:$C,0),1)),"")</f>
        <v>na</v>
      </c>
      <c r="X387" s="21" t="str">
        <f>IFERROR(IF(INDEX(data_wkly!X:X,MATCH($B387,data_wkly!$C:$C,0),1)=0,"",INDEX(data_wkly!X:X,MATCH($B387,data_wkly!$C:$C,0),1)),"")</f>
        <v>na</v>
      </c>
      <c r="Y387" s="21">
        <f>IFERROR(IF(INDEX(data_wkly!Y:Y,MATCH($B387,data_wkly!$C:$C,0),1)=0,"",INDEX(data_wkly!Y:Y,MATCH($B387,data_wkly!$C:$C,0),1)),"")</f>
        <v>142.43</v>
      </c>
      <c r="Z387" s="21">
        <f>IFERROR(IF(INDEX(data_wkly!Z:Z,MATCH($B387,data_wkly!$C:$C,0),1)=0,"",INDEX(data_wkly!Z:Z,MATCH($B387,data_wkly!$C:$C,0),1)),"")</f>
        <v>0.12000000000000455</v>
      </c>
      <c r="AA387" s="152" t="str">
        <f>IFERROR(IF(INDEX(data_wkly!AA:AA,MATCH($B387,data_wkly!$C:$C,0),1)=0,"",INDEX(data_wkly!AA:AA,MATCH($B387,data_wkly!$C:$C,0),1)),"")</f>
        <v>na</v>
      </c>
      <c r="AB387" s="21" t="str">
        <f>IFERROR(IF(INDEX(data_wkly!AB:AB,MATCH($B387,data_wkly!$C:$C,0),1)=0,"",INDEX(data_wkly!AB:AB,MATCH($B387,data_wkly!$C:$C,0),1)),"")</f>
        <v>na</v>
      </c>
      <c r="AC387" s="21">
        <f>IFERROR(IF(INDEX(data_wkly!AC:AC,MATCH($B387,data_wkly!$C:$C,0),1)=0,"",INDEX(data_wkly!AC:AC,MATCH($B387,data_wkly!$C:$C,0),1)),"")</f>
        <v>151.12</v>
      </c>
      <c r="AD387" s="21">
        <f>IFERROR(IF(INDEX(data_wkly!AD:AD,MATCH($B387,data_wkly!$C:$C,0),1)=0,"",INDEX(data_wkly!AD:AD,MATCH($B387,data_wkly!$C:$C,0),1)),"")</f>
        <v>0.84999999999999432</v>
      </c>
      <c r="AE387" s="157">
        <f t="shared" si="32"/>
        <v>1</v>
      </c>
      <c r="AF387" s="154" t="str">
        <f>IFERROR(IF(INDEX(data_wkly!AF:AF,MATCH($B387,data_wkly!$C:$C,0),1)=0,"",INDEX(data_wkly!AF:AF,MATCH($B387,data_wkly!$C:$C,0),1)),"")</f>
        <v/>
      </c>
      <c r="AG387" s="153" t="str">
        <f>IFERROR(IF(AF387="","",INDEX(data_wkly!AG:AG,MATCH($B387,data_wkly!$C:$C,0),1)),"")</f>
        <v/>
      </c>
      <c r="AH387" s="153" t="str">
        <f>IFERROR(IF(INDEX(data_wkly!AH:AH,MATCH($B387,data_wkly!$C:$C,0),1)=0,"",INDEX(data_wkly!AH:AH,MATCH($B387,data_wkly!$C:$C,0),1)),"")</f>
        <v/>
      </c>
      <c r="AI387" s="153" t="str">
        <f>IFERROR(IF(INDEX(data_wkly!AI:AI,MATCH($B387,data_wkly!$C:$C,0),1)=0,"",INDEX(data_wkly!AI:AI,MATCH($B387,data_wkly!$C:$C,0),1)),"")</f>
        <v/>
      </c>
      <c r="AJ387" s="153" t="str">
        <f>IFERROR(IF(AI387="","",INDEX(data_wkly!AJ:AJ,MATCH($B387,data_wkly!$C:$C,0),1)),"")</f>
        <v/>
      </c>
      <c r="AK387" s="153" t="str">
        <f>IFERROR(IF(INDEX(data_wkly!AK:AK,MATCH($B387,data_wkly!$C:$C,0),1)=0,"",INDEX(data_wkly!AK:AK,MATCH($B387,data_wkly!$C:$C,0),1)),"")</f>
        <v/>
      </c>
      <c r="AL387" s="153" t="str">
        <f>IFERROR(IF(INDEX(data_wkly!AL:AL,MATCH($B387,data_wkly!$C:$C,0),1)=0,"",INDEX(data_wkly!AL:AL,MATCH($B387,data_wkly!$C:$C,0),1)),"")</f>
        <v/>
      </c>
      <c r="AM387" s="183" t="str">
        <f>IFERROR(IF(INDEX(data_wkly!AM:AM,MATCH($B387,data_wkly!$C:$C,0),1)=0,"",INDEX(data_wkly!AM:AM,MATCH($B387,data_wkly!$C:$C,0),1)),"")</f>
        <v/>
      </c>
      <c r="AN387" s="41" t="str">
        <f t="shared" si="36"/>
        <v/>
      </c>
      <c r="AO387" s="88">
        <f t="shared" si="35"/>
        <v>1</v>
      </c>
    </row>
    <row r="388" spans="1:41">
      <c r="A388" s="88">
        <f t="shared" si="33"/>
        <v>2</v>
      </c>
      <c r="B388" s="89">
        <f t="shared" si="34"/>
        <v>44359</v>
      </c>
      <c r="C388" s="155">
        <f>IFERROR(IF(INDEX(data_wkly!D:D,MATCH($B388,data_wkly!$C:$C,0),1)=0,"",INDEX(data_wkly!D:D,MATCH($B388,data_wkly!$C:$C,0),1)),"")</f>
        <v>76697</v>
      </c>
      <c r="D388" s="21">
        <f>IFERROR(IF(INDEX(data_wkly!E:E,MATCH($B388,data_wkly!$C:$C,0),1)=0,"",INDEX(data_wkly!E:E,MATCH($B388,data_wkly!$C:$C,0),1)),"")</f>
        <v>155.82</v>
      </c>
      <c r="E388" s="21">
        <f>IF(C388="","",IFERROR(INDEX(data_wkly!F:F,MATCH($B388,data_wkly!$C:$C,0),1),""))</f>
        <v>0.78999999999999204</v>
      </c>
      <c r="F388" s="21">
        <f>IF(E388="","",IFERROR(IF(INDEX(data_wkly!G:G,MATCH($B388,data_wkly!$C:$C,0),1)=0,"",INDEX(data_wkly!G:G,MATCH($B388,data_wkly!$C:$C,0),1)),""))</f>
        <v>154.55333333333331</v>
      </c>
      <c r="G388" s="21">
        <f>IFERROR(IF(INDEX(data_wkly!H:H,MATCH($B388,data_wkly!$C:$C,0),1)=0,"",INDEX(data_wkly!H:H,MATCH($B388,data_wkly!$C:$C,0),1)),"")</f>
        <v>153.08000000000001</v>
      </c>
      <c r="H388" s="21">
        <f>IF(C388="","",IFERROR(INDEX(data_wkly!I:I,MATCH($B388,data_wkly!$C:$C,0),1),""))</f>
        <v>0.77000000000001023</v>
      </c>
      <c r="I388" s="21">
        <f>IF(H388="","",IFERROR(IF(INDEX(data_wkly!J:J,MATCH($B388,data_wkly!$C:$C,0),1)=0,"",INDEX(data_wkly!J:J,MATCH($B388,data_wkly!$C:$C,0),1)),""))</f>
        <v>151.78333333333333</v>
      </c>
      <c r="J388" s="21">
        <f>IFERROR(IF(INDEX(data_wkly!K:K,MATCH($B388,data_wkly!$C:$C,0),1)=0,"",INDEX(data_wkly!K:K,MATCH($B388,data_wkly!$C:$C,0),1)),"")</f>
        <v>86.5</v>
      </c>
      <c r="K388" s="86">
        <f>IFERROR(IF(INDEX(data_wkly!L:L,MATCH($B388,data_wkly!$C:$C,0),1)=0,"",INDEX(data_wkly!L:L,MATCH($B388,data_wkly!$C:$C,0),1)),"")</f>
        <v>11.3</v>
      </c>
      <c r="L388" s="156"/>
      <c r="M388" s="155">
        <f>IFERROR(IF(INDEX(data_wkly!M:M,MATCH($B388,data_wkly!$C:$C,0),1)=0,"",INDEX(data_wkly!M:M,MATCH($B388,data_wkly!$C:$C,0),1)),"")</f>
        <v>75311</v>
      </c>
      <c r="N388" s="21">
        <f>IFERROR(IF(INDEX(data_wkly!N:N,MATCH($B388,data_wkly!$C:$C,0),1)=0,"",INDEX(data_wkly!N:N,MATCH($B388,data_wkly!$C:$C,0),1)),"")</f>
        <v>159.58000000000001</v>
      </c>
      <c r="O388" s="21">
        <f>IF(M388="","",IFERROR(INDEX(data_wkly!O:O,MATCH($B388,data_wkly!$C:$C,0),1),""))</f>
        <v>1.0600000000000023</v>
      </c>
      <c r="P388" s="21">
        <f>IF(M388="","",IFERROR(IF(INDEX(data_wkly!P:P,MATCH($B388,data_wkly!$C:$C,0),1)=0,"",INDEX(data_wkly!P:P,MATCH($B388,data_wkly!$C:$C,0),1)),""))</f>
        <v>157.30999999999997</v>
      </c>
      <c r="Q388" s="21">
        <f>IFERROR(IF(INDEX(data_wkly!Q:Q,MATCH($B388,data_wkly!$C:$C,0),1)=0,"",INDEX(data_wkly!Q:Q,MATCH($B388,data_wkly!$C:$C,0),1)),"")</f>
        <v>156.78</v>
      </c>
      <c r="R388" s="21">
        <f>IF(M388="","",IFERROR(INDEX(data_wkly!R:R,MATCH($B388,data_wkly!$C:$C,0),1),""))</f>
        <v>1.039999999999992</v>
      </c>
      <c r="S388" s="21">
        <f>IF(M388="","",IFERROR(IF(INDEX(data_wkly!S:S,MATCH($B388,data_wkly!$C:$C,0),1)=0,"",INDEX(data_wkly!S:S,MATCH($B388,data_wkly!$C:$C,0),1)),""))</f>
        <v>154.50333333333333</v>
      </c>
      <c r="T388" s="21">
        <f>IFERROR(IF(INDEX(data_wkly!T:T,MATCH($B388,data_wkly!$C:$C,0),1)=0,"",INDEX(data_wkly!T:T,MATCH($B388,data_wkly!$C:$C,0),1)),"")</f>
        <v>85.68</v>
      </c>
      <c r="U388" s="86">
        <f>IFERROR(IF(INDEX(data_wkly!U:U,MATCH($B388,data_wkly!$C:$C,0),1)=0,"",INDEX(data_wkly!U:U,MATCH($B388,data_wkly!$C:$C,0),1)),"")</f>
        <v>11.4</v>
      </c>
      <c r="V388" s="157">
        <f t="shared" si="31"/>
        <v>2</v>
      </c>
      <c r="W388" s="152" t="str">
        <f>IFERROR(IF(INDEX(data_wkly!W:W,MATCH($B388,data_wkly!$C:$C,0),1)=0,"",INDEX(data_wkly!W:W,MATCH($B388,data_wkly!$C:$C,0),1)),"")</f>
        <v>na</v>
      </c>
      <c r="X388" s="21" t="str">
        <f>IFERROR(IF(INDEX(data_wkly!X:X,MATCH($B388,data_wkly!$C:$C,0),1)=0,"",INDEX(data_wkly!X:X,MATCH($B388,data_wkly!$C:$C,0),1)),"")</f>
        <v>na</v>
      </c>
      <c r="Y388" s="21">
        <f>IFERROR(IF(INDEX(data_wkly!Y:Y,MATCH($B388,data_wkly!$C:$C,0),1)=0,"",INDEX(data_wkly!Y:Y,MATCH($B388,data_wkly!$C:$C,0),1)),"")</f>
        <v>142.72</v>
      </c>
      <c r="Z388" s="21">
        <f>IFERROR(IF(INDEX(data_wkly!Z:Z,MATCH($B388,data_wkly!$C:$C,0),1)=0,"",INDEX(data_wkly!Z:Z,MATCH($B388,data_wkly!$C:$C,0),1)),"")</f>
        <v>0.28999999999999204</v>
      </c>
      <c r="AA388" s="152" t="str">
        <f>IFERROR(IF(INDEX(data_wkly!AA:AA,MATCH($B388,data_wkly!$C:$C,0),1)=0,"",INDEX(data_wkly!AA:AA,MATCH($B388,data_wkly!$C:$C,0),1)),"")</f>
        <v>na</v>
      </c>
      <c r="AB388" s="21" t="str">
        <f>IFERROR(IF(INDEX(data_wkly!AB:AB,MATCH($B388,data_wkly!$C:$C,0),1)=0,"",INDEX(data_wkly!AB:AB,MATCH($B388,data_wkly!$C:$C,0),1)),"")</f>
        <v>na</v>
      </c>
      <c r="AC388" s="21">
        <f>IFERROR(IF(INDEX(data_wkly!AC:AC,MATCH($B388,data_wkly!$C:$C,0),1)=0,"",INDEX(data_wkly!AC:AC,MATCH($B388,data_wkly!$C:$C,0),1)),"")</f>
        <v>151.75</v>
      </c>
      <c r="AD388" s="21">
        <f>IFERROR(IF(INDEX(data_wkly!AD:AD,MATCH($B388,data_wkly!$C:$C,0),1)=0,"",INDEX(data_wkly!AD:AD,MATCH($B388,data_wkly!$C:$C,0),1)),"")</f>
        <v>0.62999999999999545</v>
      </c>
      <c r="AE388" s="157">
        <f t="shared" si="32"/>
        <v>2</v>
      </c>
      <c r="AF388" s="154" t="str">
        <f>IFERROR(IF(INDEX(data_wkly!AF:AF,MATCH($B388,data_wkly!$C:$C,0),1)=0,"",INDEX(data_wkly!AF:AF,MATCH($B388,data_wkly!$C:$C,0),1)),"")</f>
        <v/>
      </c>
      <c r="AG388" s="153" t="str">
        <f>IFERROR(IF(AF388="","",INDEX(data_wkly!AG:AG,MATCH($B388,data_wkly!$C:$C,0),1)),"")</f>
        <v/>
      </c>
      <c r="AH388" s="153" t="str">
        <f>IFERROR(IF(INDEX(data_wkly!AH:AH,MATCH($B388,data_wkly!$C:$C,0),1)=0,"",INDEX(data_wkly!AH:AH,MATCH($B388,data_wkly!$C:$C,0),1)),"")</f>
        <v/>
      </c>
      <c r="AI388" s="153" t="str">
        <f>IFERROR(IF(INDEX(data_wkly!AI:AI,MATCH($B388,data_wkly!$C:$C,0),1)=0,"",INDEX(data_wkly!AI:AI,MATCH($B388,data_wkly!$C:$C,0),1)),"")</f>
        <v/>
      </c>
      <c r="AJ388" s="153" t="str">
        <f>IFERROR(IF(AI388="","",INDEX(data_wkly!AJ:AJ,MATCH($B388,data_wkly!$C:$C,0),1)),"")</f>
        <v/>
      </c>
      <c r="AK388" s="153" t="str">
        <f>IFERROR(IF(INDEX(data_wkly!AK:AK,MATCH($B388,data_wkly!$C:$C,0),1)=0,"",INDEX(data_wkly!AK:AK,MATCH($B388,data_wkly!$C:$C,0),1)),"")</f>
        <v/>
      </c>
      <c r="AL388" s="153" t="str">
        <f>IFERROR(IF(INDEX(data_wkly!AL:AL,MATCH($B388,data_wkly!$C:$C,0),1)=0,"",INDEX(data_wkly!AL:AL,MATCH($B388,data_wkly!$C:$C,0),1)),"")</f>
        <v/>
      </c>
      <c r="AM388" s="183" t="str">
        <f>IFERROR(IF(INDEX(data_wkly!AM:AM,MATCH($B388,data_wkly!$C:$C,0),1)=0,"",INDEX(data_wkly!AM:AM,MATCH($B388,data_wkly!$C:$C,0),1)),"")</f>
        <v/>
      </c>
      <c r="AN388" s="41" t="str">
        <f t="shared" si="36"/>
        <v/>
      </c>
      <c r="AO388" s="88">
        <f t="shared" si="35"/>
        <v>2</v>
      </c>
    </row>
    <row r="389" spans="1:41">
      <c r="A389" s="88">
        <f t="shared" si="33"/>
        <v>1</v>
      </c>
      <c r="B389" s="89">
        <f t="shared" si="34"/>
        <v>44366</v>
      </c>
      <c r="C389" s="155">
        <f>IFERROR(IF(INDEX(data_wkly!D:D,MATCH($B389,data_wkly!$C:$C,0),1)=0,"",INDEX(data_wkly!D:D,MATCH($B389,data_wkly!$C:$C,0),1)),"")</f>
        <v>78322</v>
      </c>
      <c r="D389" s="21">
        <f>IFERROR(IF(INDEX(data_wkly!E:E,MATCH($B389,data_wkly!$C:$C,0),1)=0,"",INDEX(data_wkly!E:E,MATCH($B389,data_wkly!$C:$C,0),1)),"")</f>
        <v>156.99</v>
      </c>
      <c r="E389" s="21">
        <f>IF(C389="","",IFERROR(INDEX(data_wkly!F:F,MATCH($B389,data_wkly!$C:$C,0),1),""))</f>
        <v>1.1700000000000159</v>
      </c>
      <c r="F389" s="21">
        <f>IF(E389="","",IFERROR(IF(INDEX(data_wkly!G:G,MATCH($B389,data_wkly!$C:$C,0),1)=0,"",INDEX(data_wkly!G:G,MATCH($B389,data_wkly!$C:$C,0),1)),""))</f>
        <v>154.90666666666667</v>
      </c>
      <c r="G389" s="21">
        <f>IFERROR(IF(INDEX(data_wkly!H:H,MATCH($B389,data_wkly!$C:$C,0),1)=0,"",INDEX(data_wkly!H:H,MATCH($B389,data_wkly!$C:$C,0),1)),"")</f>
        <v>154.24</v>
      </c>
      <c r="H389" s="21">
        <f>IF(C389="","",IFERROR(INDEX(data_wkly!I:I,MATCH($B389,data_wkly!$C:$C,0),1),""))</f>
        <v>1.1599999999999966</v>
      </c>
      <c r="I389" s="21">
        <f>IF(H389="","",IFERROR(IF(INDEX(data_wkly!J:J,MATCH($B389,data_wkly!$C:$C,0),1)=0,"",INDEX(data_wkly!J:J,MATCH($B389,data_wkly!$C:$C,0),1)),""))</f>
        <v>152.13333333333333</v>
      </c>
      <c r="J389" s="21">
        <f>IFERROR(IF(INDEX(data_wkly!K:K,MATCH($B389,data_wkly!$C:$C,0),1)=0,"",INDEX(data_wkly!K:K,MATCH($B389,data_wkly!$C:$C,0),1)),"")</f>
        <v>86.27</v>
      </c>
      <c r="K389" s="86">
        <f>IFERROR(IF(INDEX(data_wkly!L:L,MATCH($B389,data_wkly!$C:$C,0),1)=0,"",INDEX(data_wkly!L:L,MATCH($B389,data_wkly!$C:$C,0),1)),"")</f>
        <v>10.9</v>
      </c>
      <c r="L389" s="156"/>
      <c r="M389" s="155">
        <f>IFERROR(IF(INDEX(data_wkly!M:M,MATCH($B389,data_wkly!$C:$C,0),1)=0,"",INDEX(data_wkly!M:M,MATCH($B389,data_wkly!$C:$C,0),1)),"")</f>
        <v>72414</v>
      </c>
      <c r="N389" s="21">
        <f>IFERROR(IF(INDEX(data_wkly!N:N,MATCH($B389,data_wkly!$C:$C,0),1)=0,"",INDEX(data_wkly!N:N,MATCH($B389,data_wkly!$C:$C,0),1)),"")</f>
        <v>160.66999999999999</v>
      </c>
      <c r="O389" s="21">
        <f>IF(M389="","",IFERROR(INDEX(data_wkly!O:O,MATCH($B389,data_wkly!$C:$C,0),1),""))</f>
        <v>1.089999999999975</v>
      </c>
      <c r="P389" s="21">
        <f>IF(M389="","",IFERROR(IF(INDEX(data_wkly!P:P,MATCH($B389,data_wkly!$C:$C,0),1)=0,"",INDEX(data_wkly!P:P,MATCH($B389,data_wkly!$C:$C,0),1)),""))</f>
        <v>157.51</v>
      </c>
      <c r="Q389" s="21">
        <f>IFERROR(IF(INDEX(data_wkly!Q:Q,MATCH($B389,data_wkly!$C:$C,0),1)=0,"",INDEX(data_wkly!Q:Q,MATCH($B389,data_wkly!$C:$C,0),1)),"")</f>
        <v>157.85</v>
      </c>
      <c r="R389" s="21">
        <f>IF(M389="","",IFERROR(INDEX(data_wkly!R:R,MATCH($B389,data_wkly!$C:$C,0),1),""))</f>
        <v>1.0699999999999932</v>
      </c>
      <c r="S389" s="21">
        <f>IF(M389="","",IFERROR(IF(INDEX(data_wkly!S:S,MATCH($B389,data_wkly!$C:$C,0),1)=0,"",INDEX(data_wkly!S:S,MATCH($B389,data_wkly!$C:$C,0),1)),""))</f>
        <v>154.70000000000002</v>
      </c>
      <c r="T389" s="21">
        <f>IFERROR(IF(INDEX(data_wkly!T:T,MATCH($B389,data_wkly!$C:$C,0),1)=0,"",INDEX(data_wkly!T:T,MATCH($B389,data_wkly!$C:$C,0),1)),"")</f>
        <v>85.45</v>
      </c>
      <c r="U389" s="86">
        <f>IFERROR(IF(INDEX(data_wkly!U:U,MATCH($B389,data_wkly!$C:$C,0),1)=0,"",INDEX(data_wkly!U:U,MATCH($B389,data_wkly!$C:$C,0),1)),"")</f>
        <v>11.2</v>
      </c>
      <c r="V389" s="157">
        <f t="shared" si="31"/>
        <v>1</v>
      </c>
      <c r="W389" s="152" t="str">
        <f>IFERROR(IF(INDEX(data_wkly!W:W,MATCH($B389,data_wkly!$C:$C,0),1)=0,"",INDEX(data_wkly!W:W,MATCH($B389,data_wkly!$C:$C,0),1)),"")</f>
        <v>na</v>
      </c>
      <c r="X389" s="21" t="str">
        <f>IFERROR(IF(INDEX(data_wkly!X:X,MATCH($B389,data_wkly!$C:$C,0),1)=0,"",INDEX(data_wkly!X:X,MATCH($B389,data_wkly!$C:$C,0),1)),"")</f>
        <v>na</v>
      </c>
      <c r="Y389" s="21">
        <f>IFERROR(IF(INDEX(data_wkly!Y:Y,MATCH($B389,data_wkly!$C:$C,0),1)=0,"",INDEX(data_wkly!Y:Y,MATCH($B389,data_wkly!$C:$C,0),1)),"")</f>
        <v>140.43</v>
      </c>
      <c r="Z389" s="21">
        <f>IFERROR(IF(INDEX(data_wkly!Z:Z,MATCH($B389,data_wkly!$C:$C,0),1)=0,"",INDEX(data_wkly!Z:Z,MATCH($B389,data_wkly!$C:$C,0),1)),"")</f>
        <v>-2.289999999999992</v>
      </c>
      <c r="AA389" s="152" t="str">
        <f>IFERROR(IF(INDEX(data_wkly!AA:AA,MATCH($B389,data_wkly!$C:$C,0),1)=0,"",INDEX(data_wkly!AA:AA,MATCH($B389,data_wkly!$C:$C,0),1)),"")</f>
        <v>na</v>
      </c>
      <c r="AB389" s="21" t="str">
        <f>IFERROR(IF(INDEX(data_wkly!AB:AB,MATCH($B389,data_wkly!$C:$C,0),1)=0,"",INDEX(data_wkly!AB:AB,MATCH($B389,data_wkly!$C:$C,0),1)),"")</f>
        <v>na</v>
      </c>
      <c r="AC389" s="21">
        <f>IFERROR(IF(INDEX(data_wkly!AC:AC,MATCH($B389,data_wkly!$C:$C,0),1)=0,"",INDEX(data_wkly!AC:AC,MATCH($B389,data_wkly!$C:$C,0),1)),"")</f>
        <v>150.52000000000001</v>
      </c>
      <c r="AD389" s="21">
        <f>IFERROR(IF(INDEX(data_wkly!AD:AD,MATCH($B389,data_wkly!$C:$C,0),1)=0,"",INDEX(data_wkly!AD:AD,MATCH($B389,data_wkly!$C:$C,0),1)),"")</f>
        <v>-1.2299999999999898</v>
      </c>
      <c r="AE389" s="157">
        <f t="shared" si="32"/>
        <v>1</v>
      </c>
      <c r="AF389" s="154" t="str">
        <f>IFERROR(IF(INDEX(data_wkly!AF:AF,MATCH($B389,data_wkly!$C:$C,0),1)=0,"",INDEX(data_wkly!AF:AF,MATCH($B389,data_wkly!$C:$C,0),1)),"")</f>
        <v/>
      </c>
      <c r="AG389" s="153" t="str">
        <f>IFERROR(IF(AF389="","",INDEX(data_wkly!AG:AG,MATCH($B389,data_wkly!$C:$C,0),1)),"")</f>
        <v/>
      </c>
      <c r="AH389" s="153" t="str">
        <f>IFERROR(IF(INDEX(data_wkly!AH:AH,MATCH($B389,data_wkly!$C:$C,0),1)=0,"",INDEX(data_wkly!AH:AH,MATCH($B389,data_wkly!$C:$C,0),1)),"")</f>
        <v/>
      </c>
      <c r="AI389" s="153" t="str">
        <f>IFERROR(IF(INDEX(data_wkly!AI:AI,MATCH($B389,data_wkly!$C:$C,0),1)=0,"",INDEX(data_wkly!AI:AI,MATCH($B389,data_wkly!$C:$C,0),1)),"")</f>
        <v/>
      </c>
      <c r="AJ389" s="153" t="str">
        <f>IFERROR(IF(AI389="","",INDEX(data_wkly!AJ:AJ,MATCH($B389,data_wkly!$C:$C,0),1)),"")</f>
        <v/>
      </c>
      <c r="AK389" s="153" t="str">
        <f>IFERROR(IF(INDEX(data_wkly!AK:AK,MATCH($B389,data_wkly!$C:$C,0),1)=0,"",INDEX(data_wkly!AK:AK,MATCH($B389,data_wkly!$C:$C,0),1)),"")</f>
        <v/>
      </c>
      <c r="AL389" s="153" t="str">
        <f>IFERROR(IF(INDEX(data_wkly!AL:AL,MATCH($B389,data_wkly!$C:$C,0),1)=0,"",INDEX(data_wkly!AL:AL,MATCH($B389,data_wkly!$C:$C,0),1)),"")</f>
        <v/>
      </c>
      <c r="AM389" s="183" t="str">
        <f>IFERROR(IF(INDEX(data_wkly!AM:AM,MATCH($B389,data_wkly!$C:$C,0),1)=0,"",INDEX(data_wkly!AM:AM,MATCH($B389,data_wkly!$C:$C,0),1)),"")</f>
        <v/>
      </c>
      <c r="AN389" s="41" t="str">
        <f t="shared" si="36"/>
        <v/>
      </c>
      <c r="AO389" s="88">
        <f t="shared" si="35"/>
        <v>1</v>
      </c>
    </row>
    <row r="390" spans="1:41">
      <c r="A390" s="88">
        <f t="shared" si="33"/>
        <v>2</v>
      </c>
      <c r="B390" s="89">
        <f t="shared" si="34"/>
        <v>44373</v>
      </c>
      <c r="C390" s="155">
        <f>IFERROR(IF(INDEX(data_wkly!D:D,MATCH($B390,data_wkly!$C:$C,0),1)=0,"",INDEX(data_wkly!D:D,MATCH($B390,data_wkly!$C:$C,0),1)),"")</f>
        <v>80479</v>
      </c>
      <c r="D390" s="21">
        <f>IFERROR(IF(INDEX(data_wkly!E:E,MATCH($B390,data_wkly!$C:$C,0),1)=0,"",INDEX(data_wkly!E:E,MATCH($B390,data_wkly!$C:$C,0),1)),"")</f>
        <v>157.57</v>
      </c>
      <c r="E390" s="21">
        <f>IF(C390="","",IFERROR(INDEX(data_wkly!F:F,MATCH($B390,data_wkly!$C:$C,0),1),""))</f>
        <v>0.57999999999998408</v>
      </c>
      <c r="F390" s="21">
        <f>IF(E390="","",IFERROR(IF(INDEX(data_wkly!G:G,MATCH($B390,data_wkly!$C:$C,0),1)=0,"",INDEX(data_wkly!G:G,MATCH($B390,data_wkly!$C:$C,0),1)),""))</f>
        <v>155.49</v>
      </c>
      <c r="G390" s="21">
        <f>IFERROR(IF(INDEX(data_wkly!H:H,MATCH($B390,data_wkly!$C:$C,0),1)=0,"",INDEX(data_wkly!H:H,MATCH($B390,data_wkly!$C:$C,0),1)),"")</f>
        <v>154.81</v>
      </c>
      <c r="H390" s="21">
        <f>IF(C390="","",IFERROR(INDEX(data_wkly!I:I,MATCH($B390,data_wkly!$C:$C,0),1),""))</f>
        <v>0.56999999999999318</v>
      </c>
      <c r="I390" s="21">
        <f>IF(H390="","",IFERROR(IF(INDEX(data_wkly!J:J,MATCH($B390,data_wkly!$C:$C,0),1)=0,"",INDEX(data_wkly!J:J,MATCH($B390,data_wkly!$C:$C,0),1)),""))</f>
        <v>152.70666666666668</v>
      </c>
      <c r="J390" s="21">
        <f>IFERROR(IF(INDEX(data_wkly!K:K,MATCH($B390,data_wkly!$C:$C,0),1)=0,"",INDEX(data_wkly!K:K,MATCH($B390,data_wkly!$C:$C,0),1)),"")</f>
        <v>86.25</v>
      </c>
      <c r="K390" s="86">
        <f>IFERROR(IF(INDEX(data_wkly!L:L,MATCH($B390,data_wkly!$C:$C,0),1)=0,"",INDEX(data_wkly!L:L,MATCH($B390,data_wkly!$C:$C,0),1)),"")</f>
        <v>11.1</v>
      </c>
      <c r="L390" s="156"/>
      <c r="M390" s="155">
        <f>IFERROR(IF(INDEX(data_wkly!M:M,MATCH($B390,data_wkly!$C:$C,0),1)=0,"",INDEX(data_wkly!M:M,MATCH($B390,data_wkly!$C:$C,0),1)),"")</f>
        <v>80436</v>
      </c>
      <c r="N390" s="21">
        <f>IFERROR(IF(INDEX(data_wkly!N:N,MATCH($B390,data_wkly!$C:$C,0),1)=0,"",INDEX(data_wkly!N:N,MATCH($B390,data_wkly!$C:$C,0),1)),"")</f>
        <v>161.97999999999999</v>
      </c>
      <c r="O390" s="21">
        <f>IF(M390="","",IFERROR(INDEX(data_wkly!O:O,MATCH($B390,data_wkly!$C:$C,0),1),""))</f>
        <v>1.3100000000000023</v>
      </c>
      <c r="P390" s="21">
        <f>IF(M390="","",IFERROR(IF(INDEX(data_wkly!P:P,MATCH($B390,data_wkly!$C:$C,0),1)=0,"",INDEX(data_wkly!P:P,MATCH($B390,data_wkly!$C:$C,0),1)),""))</f>
        <v>157.98333333333335</v>
      </c>
      <c r="Q390" s="21">
        <f>IFERROR(IF(INDEX(data_wkly!Q:Q,MATCH($B390,data_wkly!$C:$C,0),1)=0,"",INDEX(data_wkly!Q:Q,MATCH($B390,data_wkly!$C:$C,0),1)),"")</f>
        <v>159.13999999999999</v>
      </c>
      <c r="R390" s="21">
        <f>IF(M390="","",IFERROR(INDEX(data_wkly!R:R,MATCH($B390,data_wkly!$C:$C,0),1),""))</f>
        <v>1.289999999999992</v>
      </c>
      <c r="S390" s="21">
        <f>IF(M390="","",IFERROR(IF(INDEX(data_wkly!S:S,MATCH($B390,data_wkly!$C:$C,0),1)=0,"",INDEX(data_wkly!S:S,MATCH($B390,data_wkly!$C:$C,0),1)),""))</f>
        <v>155.16</v>
      </c>
      <c r="T390" s="21">
        <f>IFERROR(IF(INDEX(data_wkly!T:T,MATCH($B390,data_wkly!$C:$C,0),1)=0,"",INDEX(data_wkly!T:T,MATCH($B390,data_wkly!$C:$C,0),1)),"")</f>
        <v>85.46</v>
      </c>
      <c r="U390" s="86">
        <f>IFERROR(IF(INDEX(data_wkly!U:U,MATCH($B390,data_wkly!$C:$C,0),1)=0,"",INDEX(data_wkly!U:U,MATCH($B390,data_wkly!$C:$C,0),1)),"")</f>
        <v>11.4</v>
      </c>
      <c r="V390" s="157">
        <f t="shared" si="31"/>
        <v>2</v>
      </c>
      <c r="W390" s="152" t="str">
        <f>IFERROR(IF(INDEX(data_wkly!W:W,MATCH($B390,data_wkly!$C:$C,0),1)=0,"",INDEX(data_wkly!W:W,MATCH($B390,data_wkly!$C:$C,0),1)),"")</f>
        <v>na</v>
      </c>
      <c r="X390" s="21" t="str">
        <f>IFERROR(IF(INDEX(data_wkly!X:X,MATCH($B390,data_wkly!$C:$C,0),1)=0,"",INDEX(data_wkly!X:X,MATCH($B390,data_wkly!$C:$C,0),1)),"")</f>
        <v>na</v>
      </c>
      <c r="Y390" s="21">
        <f>IFERROR(IF(INDEX(data_wkly!Y:Y,MATCH($B390,data_wkly!$C:$C,0),1)=0,"",INDEX(data_wkly!Y:Y,MATCH($B390,data_wkly!$C:$C,0),1)),"")</f>
        <v>137.72999999999999</v>
      </c>
      <c r="Z390" s="21">
        <f>IFERROR(IF(INDEX(data_wkly!Z:Z,MATCH($B390,data_wkly!$C:$C,0),1)=0,"",INDEX(data_wkly!Z:Z,MATCH($B390,data_wkly!$C:$C,0),1)),"")</f>
        <v>-2.7000000000000171</v>
      </c>
      <c r="AA390" s="152" t="str">
        <f>IFERROR(IF(INDEX(data_wkly!AA:AA,MATCH($B390,data_wkly!$C:$C,0),1)=0,"",INDEX(data_wkly!AA:AA,MATCH($B390,data_wkly!$C:$C,0),1)),"")</f>
        <v>na</v>
      </c>
      <c r="AB390" s="21" t="str">
        <f>IFERROR(IF(INDEX(data_wkly!AB:AB,MATCH($B390,data_wkly!$C:$C,0),1)=0,"",INDEX(data_wkly!AB:AB,MATCH($B390,data_wkly!$C:$C,0),1)),"")</f>
        <v>na</v>
      </c>
      <c r="AC390" s="21">
        <f>IFERROR(IF(INDEX(data_wkly!AC:AC,MATCH($B390,data_wkly!$C:$C,0),1)=0,"",INDEX(data_wkly!AC:AC,MATCH($B390,data_wkly!$C:$C,0),1)),"")</f>
        <v>147.41999999999999</v>
      </c>
      <c r="AD390" s="21">
        <f>IFERROR(IF(INDEX(data_wkly!AD:AD,MATCH($B390,data_wkly!$C:$C,0),1)=0,"",INDEX(data_wkly!AD:AD,MATCH($B390,data_wkly!$C:$C,0),1)),"")</f>
        <v>-3.1000000000000227</v>
      </c>
      <c r="AE390" s="157">
        <f t="shared" si="32"/>
        <v>2</v>
      </c>
      <c r="AF390" s="154" t="str">
        <f>IFERROR(IF(INDEX(data_wkly!AF:AF,MATCH($B390,data_wkly!$C:$C,0),1)=0,"",INDEX(data_wkly!AF:AF,MATCH($B390,data_wkly!$C:$C,0),1)),"")</f>
        <v/>
      </c>
      <c r="AG390" s="153" t="str">
        <f>IFERROR(IF(AF390="","",INDEX(data_wkly!AG:AG,MATCH($B390,data_wkly!$C:$C,0),1)),"")</f>
        <v/>
      </c>
      <c r="AH390" s="153" t="str">
        <f>IFERROR(IF(INDEX(data_wkly!AH:AH,MATCH($B390,data_wkly!$C:$C,0),1)=0,"",INDEX(data_wkly!AH:AH,MATCH($B390,data_wkly!$C:$C,0),1)),"")</f>
        <v/>
      </c>
      <c r="AI390" s="153" t="str">
        <f>IFERROR(IF(INDEX(data_wkly!AI:AI,MATCH($B390,data_wkly!$C:$C,0),1)=0,"",INDEX(data_wkly!AI:AI,MATCH($B390,data_wkly!$C:$C,0),1)),"")</f>
        <v/>
      </c>
      <c r="AJ390" s="153" t="str">
        <f>IFERROR(IF(AI390="","",INDEX(data_wkly!AJ:AJ,MATCH($B390,data_wkly!$C:$C,0),1)),"")</f>
        <v/>
      </c>
      <c r="AK390" s="153" t="str">
        <f>IFERROR(IF(INDEX(data_wkly!AK:AK,MATCH($B390,data_wkly!$C:$C,0),1)=0,"",INDEX(data_wkly!AK:AK,MATCH($B390,data_wkly!$C:$C,0),1)),"")</f>
        <v/>
      </c>
      <c r="AL390" s="153" t="str">
        <f>IFERROR(IF(INDEX(data_wkly!AL:AL,MATCH($B390,data_wkly!$C:$C,0),1)=0,"",INDEX(data_wkly!AL:AL,MATCH($B390,data_wkly!$C:$C,0),1)),"")</f>
        <v/>
      </c>
      <c r="AM390" s="183" t="str">
        <f>IFERROR(IF(INDEX(data_wkly!AM:AM,MATCH($B390,data_wkly!$C:$C,0),1)=0,"",INDEX(data_wkly!AM:AM,MATCH($B390,data_wkly!$C:$C,0),1)),"")</f>
        <v/>
      </c>
      <c r="AN390" s="41" t="str">
        <f t="shared" si="36"/>
        <v/>
      </c>
      <c r="AO390" s="88">
        <f t="shared" si="35"/>
        <v>2</v>
      </c>
    </row>
    <row r="391" spans="1:41">
      <c r="A391" s="88">
        <f t="shared" si="33"/>
        <v>1</v>
      </c>
      <c r="B391" s="89">
        <f t="shared" si="34"/>
        <v>44380</v>
      </c>
      <c r="C391" s="155">
        <f>IFERROR(IF(INDEX(data_wkly!D:D,MATCH($B391,data_wkly!$C:$C,0),1)=0,"",INDEX(data_wkly!D:D,MATCH($B391,data_wkly!$C:$C,0),1)),"")</f>
        <v>77327</v>
      </c>
      <c r="D391" s="21">
        <f>IFERROR(IF(INDEX(data_wkly!E:E,MATCH($B391,data_wkly!$C:$C,0),1)=0,"",INDEX(data_wkly!E:E,MATCH($B391,data_wkly!$C:$C,0),1)),"")</f>
        <v>158.96</v>
      </c>
      <c r="E391" s="21">
        <f>IF(C391="","",IFERROR(INDEX(data_wkly!F:F,MATCH($B391,data_wkly!$C:$C,0),1),""))</f>
        <v>1.3900000000000148</v>
      </c>
      <c r="F391" s="21">
        <f>IF(E391="","",IFERROR(IF(INDEX(data_wkly!G:G,MATCH($B391,data_wkly!$C:$C,0),1)=0,"",INDEX(data_wkly!G:G,MATCH($B391,data_wkly!$C:$C,0),1)),""))</f>
        <v>155.87</v>
      </c>
      <c r="G391" s="21">
        <f>IFERROR(IF(INDEX(data_wkly!H:H,MATCH($B391,data_wkly!$C:$C,0),1)=0,"",INDEX(data_wkly!H:H,MATCH($B391,data_wkly!$C:$C,0),1)),"")</f>
        <v>156.16999999999999</v>
      </c>
      <c r="H391" s="21">
        <f>IF(C391="","",IFERROR(INDEX(data_wkly!I:I,MATCH($B391,data_wkly!$C:$C,0),1),""))</f>
        <v>1.3599999999999852</v>
      </c>
      <c r="I391" s="21">
        <f>IF(H391="","",IFERROR(IF(INDEX(data_wkly!J:J,MATCH($B391,data_wkly!$C:$C,0),1)=0,"",INDEX(data_wkly!J:J,MATCH($B391,data_wkly!$C:$C,0),1)),""))</f>
        <v>153.08666666666667</v>
      </c>
      <c r="J391" s="21">
        <f>IFERROR(IF(INDEX(data_wkly!K:K,MATCH($B391,data_wkly!$C:$C,0),1)=0,"",INDEX(data_wkly!K:K,MATCH($B391,data_wkly!$C:$C,0),1)),"")</f>
        <v>86.04</v>
      </c>
      <c r="K391" s="86">
        <f>IFERROR(IF(INDEX(data_wkly!L:L,MATCH($B391,data_wkly!$C:$C,0),1)=0,"",INDEX(data_wkly!L:L,MATCH($B391,data_wkly!$C:$C,0),1)),"")</f>
        <v>11.1</v>
      </c>
      <c r="L391" s="156"/>
      <c r="M391" s="155">
        <f>IFERROR(IF(INDEX(data_wkly!M:M,MATCH($B391,data_wkly!$C:$C,0),1)=0,"",INDEX(data_wkly!M:M,MATCH($B391,data_wkly!$C:$C,0),1)),"")</f>
        <v>76760</v>
      </c>
      <c r="N391" s="21">
        <f>IFERROR(IF(INDEX(data_wkly!N:N,MATCH($B391,data_wkly!$C:$C,0),1)=0,"",INDEX(data_wkly!N:N,MATCH($B391,data_wkly!$C:$C,0),1)),"")</f>
        <v>163.47</v>
      </c>
      <c r="O391" s="21">
        <f>IF(M391="","",IFERROR(INDEX(data_wkly!O:O,MATCH($B391,data_wkly!$C:$C,0),1),""))</f>
        <v>1.4900000000000091</v>
      </c>
      <c r="P391" s="21">
        <f>IF(M391="","",IFERROR(IF(INDEX(data_wkly!P:P,MATCH($B391,data_wkly!$C:$C,0),1)=0,"",INDEX(data_wkly!P:P,MATCH($B391,data_wkly!$C:$C,0),1)),""))</f>
        <v>158.52666666666664</v>
      </c>
      <c r="Q391" s="21">
        <f>IFERROR(IF(INDEX(data_wkly!Q:Q,MATCH($B391,data_wkly!$C:$C,0),1)=0,"",INDEX(data_wkly!Q:Q,MATCH($B391,data_wkly!$C:$C,0),1)),"")</f>
        <v>160.59</v>
      </c>
      <c r="R391" s="21">
        <f>IF(M391="","",IFERROR(INDEX(data_wkly!R:R,MATCH($B391,data_wkly!$C:$C,0),1),""))</f>
        <v>1.4500000000000171</v>
      </c>
      <c r="S391" s="21">
        <f>IF(M391="","",IFERROR(IF(INDEX(data_wkly!S:S,MATCH($B391,data_wkly!$C:$C,0),1)=0,"",INDEX(data_wkly!S:S,MATCH($B391,data_wkly!$C:$C,0),1)),""))</f>
        <v>155.69666666666663</v>
      </c>
      <c r="T391" s="21">
        <f>IFERROR(IF(INDEX(data_wkly!T:T,MATCH($B391,data_wkly!$C:$C,0),1)=0,"",INDEX(data_wkly!T:T,MATCH($B391,data_wkly!$C:$C,0),1)),"")</f>
        <v>85.28</v>
      </c>
      <c r="U391" s="86">
        <f>IFERROR(IF(INDEX(data_wkly!U:U,MATCH($B391,data_wkly!$C:$C,0),1)=0,"",INDEX(data_wkly!U:U,MATCH($B391,data_wkly!$C:$C,0),1)),"")</f>
        <v>11.4</v>
      </c>
      <c r="V391" s="157">
        <f t="shared" si="31"/>
        <v>1</v>
      </c>
      <c r="W391" s="152" t="str">
        <f>IFERROR(IF(INDEX(data_wkly!W:W,MATCH($B391,data_wkly!$C:$C,0),1)=0,"",INDEX(data_wkly!W:W,MATCH($B391,data_wkly!$C:$C,0),1)),"")</f>
        <v>na</v>
      </c>
      <c r="X391" s="21" t="str">
        <f>IFERROR(IF(INDEX(data_wkly!X:X,MATCH($B391,data_wkly!$C:$C,0),1)=0,"",INDEX(data_wkly!X:X,MATCH($B391,data_wkly!$C:$C,0),1)),"")</f>
        <v>na</v>
      </c>
      <c r="Y391" s="21">
        <f>IFERROR(IF(INDEX(data_wkly!Y:Y,MATCH($B391,data_wkly!$C:$C,0),1)=0,"",INDEX(data_wkly!Y:Y,MATCH($B391,data_wkly!$C:$C,0),1)),"")</f>
        <v>135.19999999999999</v>
      </c>
      <c r="Z391" s="21">
        <f>IFERROR(IF(INDEX(data_wkly!Z:Z,MATCH($B391,data_wkly!$C:$C,0),1)=0,"",INDEX(data_wkly!Z:Z,MATCH($B391,data_wkly!$C:$C,0),1)),"")</f>
        <v>-2.5300000000000011</v>
      </c>
      <c r="AA391" s="152" t="str">
        <f>IFERROR(IF(INDEX(data_wkly!AA:AA,MATCH($B391,data_wkly!$C:$C,0),1)=0,"",INDEX(data_wkly!AA:AA,MATCH($B391,data_wkly!$C:$C,0),1)),"")</f>
        <v>na</v>
      </c>
      <c r="AB391" s="21" t="str">
        <f>IFERROR(IF(INDEX(data_wkly!AB:AB,MATCH($B391,data_wkly!$C:$C,0),1)=0,"",INDEX(data_wkly!AB:AB,MATCH($B391,data_wkly!$C:$C,0),1)),"")</f>
        <v>na</v>
      </c>
      <c r="AC391" s="21">
        <f>IFERROR(IF(INDEX(data_wkly!AC:AC,MATCH($B391,data_wkly!$C:$C,0),1)=0,"",INDEX(data_wkly!AC:AC,MATCH($B391,data_wkly!$C:$C,0),1)),"")</f>
        <v>145.74</v>
      </c>
      <c r="AD391" s="21">
        <f>IFERROR(IF(INDEX(data_wkly!AD:AD,MATCH($B391,data_wkly!$C:$C,0),1)=0,"",INDEX(data_wkly!AD:AD,MATCH($B391,data_wkly!$C:$C,0),1)),"")</f>
        <v>-1.6799999999999784</v>
      </c>
      <c r="AE391" s="157">
        <f t="shared" si="32"/>
        <v>1</v>
      </c>
      <c r="AF391" s="154" t="str">
        <f>IFERROR(IF(INDEX(data_wkly!AF:AF,MATCH($B391,data_wkly!$C:$C,0),1)=0,"",INDEX(data_wkly!AF:AF,MATCH($B391,data_wkly!$C:$C,0),1)),"")</f>
        <v/>
      </c>
      <c r="AG391" s="153" t="str">
        <f>IFERROR(IF(AF391="","",INDEX(data_wkly!AG:AG,MATCH($B391,data_wkly!$C:$C,0),1)),"")</f>
        <v/>
      </c>
      <c r="AH391" s="153" t="str">
        <f>IFERROR(IF(INDEX(data_wkly!AH:AH,MATCH($B391,data_wkly!$C:$C,0),1)=0,"",INDEX(data_wkly!AH:AH,MATCH($B391,data_wkly!$C:$C,0),1)),"")</f>
        <v/>
      </c>
      <c r="AI391" s="153" t="str">
        <f>IFERROR(IF(INDEX(data_wkly!AI:AI,MATCH($B391,data_wkly!$C:$C,0),1)=0,"",INDEX(data_wkly!AI:AI,MATCH($B391,data_wkly!$C:$C,0),1)),"")</f>
        <v/>
      </c>
      <c r="AJ391" s="153" t="str">
        <f>IFERROR(IF(AI391="","",INDEX(data_wkly!AJ:AJ,MATCH($B391,data_wkly!$C:$C,0),1)),"")</f>
        <v/>
      </c>
      <c r="AK391" s="153" t="str">
        <f>IFERROR(IF(INDEX(data_wkly!AK:AK,MATCH($B391,data_wkly!$C:$C,0),1)=0,"",INDEX(data_wkly!AK:AK,MATCH($B391,data_wkly!$C:$C,0),1)),"")</f>
        <v/>
      </c>
      <c r="AL391" s="153" t="str">
        <f>IFERROR(IF(INDEX(data_wkly!AL:AL,MATCH($B391,data_wkly!$C:$C,0),1)=0,"",INDEX(data_wkly!AL:AL,MATCH($B391,data_wkly!$C:$C,0),1)),"")</f>
        <v/>
      </c>
      <c r="AM391" s="183" t="str">
        <f>IFERROR(IF(INDEX(data_wkly!AM:AM,MATCH($B391,data_wkly!$C:$C,0),1)=0,"",INDEX(data_wkly!AM:AM,MATCH($B391,data_wkly!$C:$C,0),1)),"")</f>
        <v/>
      </c>
      <c r="AN391" s="41" t="str">
        <f t="shared" si="36"/>
        <v/>
      </c>
      <c r="AO391" s="88">
        <f t="shared" si="35"/>
        <v>1</v>
      </c>
    </row>
    <row r="392" spans="1:41">
      <c r="A392" s="88">
        <f t="shared" si="33"/>
        <v>2</v>
      </c>
      <c r="B392" s="89">
        <f t="shared" si="34"/>
        <v>44387</v>
      </c>
      <c r="C392" s="155">
        <f>IFERROR(IF(INDEX(data_wkly!D:D,MATCH($B392,data_wkly!$C:$C,0),1)=0,"",INDEX(data_wkly!D:D,MATCH($B392,data_wkly!$C:$C,0),1)),"")</f>
        <v>76107</v>
      </c>
      <c r="D392" s="21">
        <f>IFERROR(IF(INDEX(data_wkly!E:E,MATCH($B392,data_wkly!$C:$C,0),1)=0,"",INDEX(data_wkly!E:E,MATCH($B392,data_wkly!$C:$C,0),1)),"")</f>
        <v>159.88</v>
      </c>
      <c r="E392" s="21">
        <f>IF(C392="","",IFERROR(INDEX(data_wkly!F:F,MATCH($B392,data_wkly!$C:$C,0),1),""))</f>
        <v>0.91999999999998749</v>
      </c>
      <c r="F392" s="21">
        <f>IF(E392="","",IFERROR(IF(INDEX(data_wkly!G:G,MATCH($B392,data_wkly!$C:$C,0),1)=0,"",INDEX(data_wkly!G:G,MATCH($B392,data_wkly!$C:$C,0),1)),""))</f>
        <v>156.01</v>
      </c>
      <c r="G392" s="21">
        <f>IFERROR(IF(INDEX(data_wkly!H:H,MATCH($B392,data_wkly!$C:$C,0),1)=0,"",INDEX(data_wkly!H:H,MATCH($B392,data_wkly!$C:$C,0),1)),"")</f>
        <v>157.07</v>
      </c>
      <c r="H392" s="21">
        <f>IF(C392="","",IFERROR(INDEX(data_wkly!I:I,MATCH($B392,data_wkly!$C:$C,0),1),""))</f>
        <v>0.90000000000000568</v>
      </c>
      <c r="I392" s="21">
        <f>IF(H392="","",IFERROR(IF(INDEX(data_wkly!J:J,MATCH($B392,data_wkly!$C:$C,0),1)=0,"",INDEX(data_wkly!J:J,MATCH($B392,data_wkly!$C:$C,0),1)),""))</f>
        <v>153.22333333333333</v>
      </c>
      <c r="J392" s="21">
        <f>IFERROR(IF(INDEX(data_wkly!K:K,MATCH($B392,data_wkly!$C:$C,0),1)=0,"",INDEX(data_wkly!K:K,MATCH($B392,data_wkly!$C:$C,0),1)),"")</f>
        <v>86.13</v>
      </c>
      <c r="K392" s="86">
        <f>IFERROR(IF(INDEX(data_wkly!L:L,MATCH($B392,data_wkly!$C:$C,0),1)=0,"",INDEX(data_wkly!L:L,MATCH($B392,data_wkly!$C:$C,0),1)),"")</f>
        <v>11.2</v>
      </c>
      <c r="L392" s="156"/>
      <c r="M392" s="155">
        <f>IFERROR(IF(INDEX(data_wkly!M:M,MATCH($B392,data_wkly!$C:$C,0),1)=0,"",INDEX(data_wkly!M:M,MATCH($B392,data_wkly!$C:$C,0),1)),"")</f>
        <v>77777</v>
      </c>
      <c r="N392" s="21">
        <f>IFERROR(IF(INDEX(data_wkly!N:N,MATCH($B392,data_wkly!$C:$C,0),1)=0,"",INDEX(data_wkly!N:N,MATCH($B392,data_wkly!$C:$C,0),1)),"")</f>
        <v>164.29</v>
      </c>
      <c r="O392" s="21">
        <f>IF(M392="","",IFERROR(INDEX(data_wkly!O:O,MATCH($B392,data_wkly!$C:$C,0),1),""))</f>
        <v>0.81999999999999318</v>
      </c>
      <c r="P392" s="21">
        <f>IF(M392="","",IFERROR(IF(INDEX(data_wkly!P:P,MATCH($B392,data_wkly!$C:$C,0),1)=0,"",INDEX(data_wkly!P:P,MATCH($B392,data_wkly!$C:$C,0),1)),""))</f>
        <v>158.91666666666666</v>
      </c>
      <c r="Q392" s="21">
        <f>IFERROR(IF(INDEX(data_wkly!Q:Q,MATCH($B392,data_wkly!$C:$C,0),1)=0,"",INDEX(data_wkly!Q:Q,MATCH($B392,data_wkly!$C:$C,0),1)),"")</f>
        <v>161.41</v>
      </c>
      <c r="R392" s="21">
        <f>IF(M392="","",IFERROR(INDEX(data_wkly!R:R,MATCH($B392,data_wkly!$C:$C,0),1),""))</f>
        <v>0.81999999999999318</v>
      </c>
      <c r="S392" s="21">
        <f>IF(M392="","",IFERROR(IF(INDEX(data_wkly!S:S,MATCH($B392,data_wkly!$C:$C,0),1)=0,"",INDEX(data_wkly!S:S,MATCH($B392,data_wkly!$C:$C,0),1)),""))</f>
        <v>156.08333333333334</v>
      </c>
      <c r="T392" s="21">
        <f>IFERROR(IF(INDEX(data_wkly!T:T,MATCH($B392,data_wkly!$C:$C,0),1)=0,"",INDEX(data_wkly!T:T,MATCH($B392,data_wkly!$C:$C,0),1)),"")</f>
        <v>85.53</v>
      </c>
      <c r="U392" s="86">
        <f>IFERROR(IF(INDEX(data_wkly!U:U,MATCH($B392,data_wkly!$C:$C,0),1)=0,"",INDEX(data_wkly!U:U,MATCH($B392,data_wkly!$C:$C,0),1)),"")</f>
        <v>11.6</v>
      </c>
      <c r="V392" s="157">
        <f t="shared" si="31"/>
        <v>2</v>
      </c>
      <c r="W392" s="152" t="str">
        <f>IFERROR(IF(INDEX(data_wkly!W:W,MATCH($B392,data_wkly!$C:$C,0),1)=0,"",INDEX(data_wkly!W:W,MATCH($B392,data_wkly!$C:$C,0),1)),"")</f>
        <v>na</v>
      </c>
      <c r="X392" s="21" t="str">
        <f>IFERROR(IF(INDEX(data_wkly!X:X,MATCH($B392,data_wkly!$C:$C,0),1)=0,"",INDEX(data_wkly!X:X,MATCH($B392,data_wkly!$C:$C,0),1)),"")</f>
        <v>na</v>
      </c>
      <c r="Y392" s="21">
        <f>IFERROR(IF(INDEX(data_wkly!Y:Y,MATCH($B392,data_wkly!$C:$C,0),1)=0,"",INDEX(data_wkly!Y:Y,MATCH($B392,data_wkly!$C:$C,0),1)),"")</f>
        <v>134.16999999999999</v>
      </c>
      <c r="Z392" s="21">
        <f>IFERROR(IF(INDEX(data_wkly!Z:Z,MATCH($B392,data_wkly!$C:$C,0),1)=0,"",INDEX(data_wkly!Z:Z,MATCH($B392,data_wkly!$C:$C,0),1)),"")</f>
        <v>-1.0300000000000011</v>
      </c>
      <c r="AA392" s="152" t="str">
        <f>IFERROR(IF(INDEX(data_wkly!AA:AA,MATCH($B392,data_wkly!$C:$C,0),1)=0,"",INDEX(data_wkly!AA:AA,MATCH($B392,data_wkly!$C:$C,0),1)),"")</f>
        <v>na</v>
      </c>
      <c r="AB392" s="21" t="str">
        <f>IFERROR(IF(INDEX(data_wkly!AB:AB,MATCH($B392,data_wkly!$C:$C,0),1)=0,"",INDEX(data_wkly!AB:AB,MATCH($B392,data_wkly!$C:$C,0),1)),"")</f>
        <v>na</v>
      </c>
      <c r="AC392" s="21">
        <f>IFERROR(IF(INDEX(data_wkly!AC:AC,MATCH($B392,data_wkly!$C:$C,0),1)=0,"",INDEX(data_wkly!AC:AC,MATCH($B392,data_wkly!$C:$C,0),1)),"")</f>
        <v>142.84</v>
      </c>
      <c r="AD392" s="21">
        <f>IFERROR(IF(INDEX(data_wkly!AD:AD,MATCH($B392,data_wkly!$C:$C,0),1)=0,"",INDEX(data_wkly!AD:AD,MATCH($B392,data_wkly!$C:$C,0),1)),"")</f>
        <v>-2.9000000000000057</v>
      </c>
      <c r="AE392" s="157">
        <f t="shared" si="32"/>
        <v>2</v>
      </c>
      <c r="AF392" s="154" t="str">
        <f>IFERROR(IF(INDEX(data_wkly!AF:AF,MATCH($B392,data_wkly!$C:$C,0),1)=0,"",INDEX(data_wkly!AF:AF,MATCH($B392,data_wkly!$C:$C,0),1)),"")</f>
        <v/>
      </c>
      <c r="AG392" s="153" t="str">
        <f>IFERROR(IF(AF392="","",INDEX(data_wkly!AG:AG,MATCH($B392,data_wkly!$C:$C,0),1)),"")</f>
        <v/>
      </c>
      <c r="AH392" s="153" t="str">
        <f>IFERROR(IF(INDEX(data_wkly!AH:AH,MATCH($B392,data_wkly!$C:$C,0),1)=0,"",INDEX(data_wkly!AH:AH,MATCH($B392,data_wkly!$C:$C,0),1)),"")</f>
        <v/>
      </c>
      <c r="AI392" s="153" t="str">
        <f>IFERROR(IF(INDEX(data_wkly!AI:AI,MATCH($B392,data_wkly!$C:$C,0),1)=0,"",INDEX(data_wkly!AI:AI,MATCH($B392,data_wkly!$C:$C,0),1)),"")</f>
        <v/>
      </c>
      <c r="AJ392" s="153" t="str">
        <f>IFERROR(IF(AI392="","",INDEX(data_wkly!AJ:AJ,MATCH($B392,data_wkly!$C:$C,0),1)),"")</f>
        <v/>
      </c>
      <c r="AK392" s="153" t="str">
        <f>IFERROR(IF(INDEX(data_wkly!AK:AK,MATCH($B392,data_wkly!$C:$C,0),1)=0,"",INDEX(data_wkly!AK:AK,MATCH($B392,data_wkly!$C:$C,0),1)),"")</f>
        <v/>
      </c>
      <c r="AL392" s="153" t="str">
        <f>IFERROR(IF(INDEX(data_wkly!AL:AL,MATCH($B392,data_wkly!$C:$C,0),1)=0,"",INDEX(data_wkly!AL:AL,MATCH($B392,data_wkly!$C:$C,0),1)),"")</f>
        <v/>
      </c>
      <c r="AM392" s="183" t="str">
        <f>IFERROR(IF(INDEX(data_wkly!AM:AM,MATCH($B392,data_wkly!$C:$C,0),1)=0,"",INDEX(data_wkly!AM:AM,MATCH($B392,data_wkly!$C:$C,0),1)),"")</f>
        <v/>
      </c>
      <c r="AN392" s="41" t="str">
        <f t="shared" si="36"/>
        <v/>
      </c>
      <c r="AO392" s="88">
        <f t="shared" si="35"/>
        <v>2</v>
      </c>
    </row>
    <row r="393" spans="1:41">
      <c r="A393" s="88">
        <f t="shared" si="33"/>
        <v>1</v>
      </c>
      <c r="B393" s="89">
        <f t="shared" si="34"/>
        <v>44394</v>
      </c>
      <c r="C393" s="155">
        <f>IFERROR(IF(INDEX(data_wkly!D:D,MATCH($B393,data_wkly!$C:$C,0),1)=0,"",INDEX(data_wkly!D:D,MATCH($B393,data_wkly!$C:$C,0),1)),"")</f>
        <v>73254</v>
      </c>
      <c r="D393" s="21">
        <f>IFERROR(IF(INDEX(data_wkly!E:E,MATCH($B393,data_wkly!$C:$C,0),1)=0,"",INDEX(data_wkly!E:E,MATCH($B393,data_wkly!$C:$C,0),1)),"")</f>
        <v>160.66</v>
      </c>
      <c r="E393" s="21">
        <f>IF(C393="","",IFERROR(INDEX(data_wkly!F:F,MATCH($B393,data_wkly!$C:$C,0),1),""))</f>
        <v>0.78000000000000114</v>
      </c>
      <c r="F393" s="21">
        <f>IF(E393="","",IFERROR(IF(INDEX(data_wkly!G:G,MATCH($B393,data_wkly!$C:$C,0),1)=0,"",INDEX(data_wkly!G:G,MATCH($B393,data_wkly!$C:$C,0),1)),""))</f>
        <v>156.15</v>
      </c>
      <c r="G393" s="21">
        <f>IFERROR(IF(INDEX(data_wkly!H:H,MATCH($B393,data_wkly!$C:$C,0),1)=0,"",INDEX(data_wkly!H:H,MATCH($B393,data_wkly!$C:$C,0),1)),"")</f>
        <v>157.85</v>
      </c>
      <c r="H393" s="21">
        <f>IF(C393="","",IFERROR(INDEX(data_wkly!I:I,MATCH($B393,data_wkly!$C:$C,0),1),""))</f>
        <v>0.78000000000000114</v>
      </c>
      <c r="I393" s="21">
        <f>IF(H393="","",IFERROR(IF(INDEX(data_wkly!J:J,MATCH($B393,data_wkly!$C:$C,0),1)=0,"",INDEX(data_wkly!J:J,MATCH($B393,data_wkly!$C:$C,0),1)),""))</f>
        <v>153.36666666666667</v>
      </c>
      <c r="J393" s="21">
        <f>IFERROR(IF(INDEX(data_wkly!K:K,MATCH($B393,data_wkly!$C:$C,0),1)=0,"",INDEX(data_wkly!K:K,MATCH($B393,data_wkly!$C:$C,0),1)),"")</f>
        <v>86.34</v>
      </c>
      <c r="K393" s="86">
        <f>IFERROR(IF(INDEX(data_wkly!L:L,MATCH($B393,data_wkly!$C:$C,0),1)=0,"",INDEX(data_wkly!L:L,MATCH($B393,data_wkly!$C:$C,0),1)),"")</f>
        <v>11.1</v>
      </c>
      <c r="L393" s="156"/>
      <c r="M393" s="155">
        <f>IFERROR(IF(INDEX(data_wkly!M:M,MATCH($B393,data_wkly!$C:$C,0),1)=0,"",INDEX(data_wkly!M:M,MATCH($B393,data_wkly!$C:$C,0),1)),"")</f>
        <v>74461</v>
      </c>
      <c r="N393" s="21">
        <f>IFERROR(IF(INDEX(data_wkly!N:N,MATCH($B393,data_wkly!$C:$C,0),1)=0,"",INDEX(data_wkly!N:N,MATCH($B393,data_wkly!$C:$C,0),1)),"")</f>
        <v>164.92</v>
      </c>
      <c r="O393" s="21">
        <f>IF(M393="","",IFERROR(INDEX(data_wkly!O:O,MATCH($B393,data_wkly!$C:$C,0),1),""))</f>
        <v>0.62999999999999545</v>
      </c>
      <c r="P393" s="21">
        <f>IF(M393="","",IFERROR(IF(INDEX(data_wkly!P:P,MATCH($B393,data_wkly!$C:$C,0),1)=0,"",INDEX(data_wkly!P:P,MATCH($B393,data_wkly!$C:$C,0),1)),""))</f>
        <v>158.79</v>
      </c>
      <c r="Q393" s="21">
        <f>IFERROR(IF(INDEX(data_wkly!Q:Q,MATCH($B393,data_wkly!$C:$C,0),1)=0,"",INDEX(data_wkly!Q:Q,MATCH($B393,data_wkly!$C:$C,0),1)),"")</f>
        <v>162.03</v>
      </c>
      <c r="R393" s="21">
        <f>IF(M393="","",IFERROR(INDEX(data_wkly!R:R,MATCH($B393,data_wkly!$C:$C,0),1),""))</f>
        <v>0.62000000000000455</v>
      </c>
      <c r="S393" s="21">
        <f>IF(M393="","",IFERROR(IF(INDEX(data_wkly!S:S,MATCH($B393,data_wkly!$C:$C,0),1)=0,"",INDEX(data_wkly!S:S,MATCH($B393,data_wkly!$C:$C,0),1)),""))</f>
        <v>155.96666666666667</v>
      </c>
      <c r="T393" s="21">
        <f>IFERROR(IF(INDEX(data_wkly!T:T,MATCH($B393,data_wkly!$C:$C,0),1)=0,"",INDEX(data_wkly!T:T,MATCH($B393,data_wkly!$C:$C,0),1)),"")</f>
        <v>85.69</v>
      </c>
      <c r="U393" s="86">
        <f>IFERROR(IF(INDEX(data_wkly!U:U,MATCH($B393,data_wkly!$C:$C,0),1)=0,"",INDEX(data_wkly!U:U,MATCH($B393,data_wkly!$C:$C,0),1)),"")</f>
        <v>11.4</v>
      </c>
      <c r="V393" s="157">
        <f t="shared" si="31"/>
        <v>1</v>
      </c>
      <c r="W393" s="152" t="str">
        <f>IFERROR(IF(INDEX(data_wkly!W:W,MATCH($B393,data_wkly!$C:$C,0),1)=0,"",INDEX(data_wkly!W:W,MATCH($B393,data_wkly!$C:$C,0),1)),"")</f>
        <v>na</v>
      </c>
      <c r="X393" s="21" t="str">
        <f>IFERROR(IF(INDEX(data_wkly!X:X,MATCH($B393,data_wkly!$C:$C,0),1)=0,"",INDEX(data_wkly!X:X,MATCH($B393,data_wkly!$C:$C,0),1)),"")</f>
        <v>na</v>
      </c>
      <c r="Y393" s="21">
        <f>IFERROR(IF(INDEX(data_wkly!Y:Y,MATCH($B393,data_wkly!$C:$C,0),1)=0,"",INDEX(data_wkly!Y:Y,MATCH($B393,data_wkly!$C:$C,0),1)),"")</f>
        <v>131.41999999999999</v>
      </c>
      <c r="Z393" s="21">
        <f>IFERROR(IF(INDEX(data_wkly!Z:Z,MATCH($B393,data_wkly!$C:$C,0),1)=0,"",INDEX(data_wkly!Z:Z,MATCH($B393,data_wkly!$C:$C,0),1)),"")</f>
        <v>-2.75</v>
      </c>
      <c r="AA393" s="152" t="str">
        <f>IFERROR(IF(INDEX(data_wkly!AA:AA,MATCH($B393,data_wkly!$C:$C,0),1)=0,"",INDEX(data_wkly!AA:AA,MATCH($B393,data_wkly!$C:$C,0),1)),"")</f>
        <v>na</v>
      </c>
      <c r="AB393" s="21" t="str">
        <f>IFERROR(IF(INDEX(data_wkly!AB:AB,MATCH($B393,data_wkly!$C:$C,0),1)=0,"",INDEX(data_wkly!AB:AB,MATCH($B393,data_wkly!$C:$C,0),1)),"")</f>
        <v>na</v>
      </c>
      <c r="AC393" s="21">
        <f>IFERROR(IF(INDEX(data_wkly!AC:AC,MATCH($B393,data_wkly!$C:$C,0),1)=0,"",INDEX(data_wkly!AC:AC,MATCH($B393,data_wkly!$C:$C,0),1)),"")</f>
        <v>139.29</v>
      </c>
      <c r="AD393" s="21">
        <f>IFERROR(IF(INDEX(data_wkly!AD:AD,MATCH($B393,data_wkly!$C:$C,0),1)=0,"",INDEX(data_wkly!AD:AD,MATCH($B393,data_wkly!$C:$C,0),1)),"")</f>
        <v>-3.5500000000000114</v>
      </c>
      <c r="AE393" s="157">
        <f t="shared" si="32"/>
        <v>1</v>
      </c>
      <c r="AF393" s="154" t="str">
        <f>IFERROR(IF(INDEX(data_wkly!AF:AF,MATCH($B393,data_wkly!$C:$C,0),1)=0,"",INDEX(data_wkly!AF:AF,MATCH($B393,data_wkly!$C:$C,0),1)),"")</f>
        <v/>
      </c>
      <c r="AG393" s="153" t="str">
        <f>IFERROR(IF(AF393="","",INDEX(data_wkly!AG:AG,MATCH($B393,data_wkly!$C:$C,0),1)),"")</f>
        <v/>
      </c>
      <c r="AH393" s="153" t="str">
        <f>IFERROR(IF(INDEX(data_wkly!AH:AH,MATCH($B393,data_wkly!$C:$C,0),1)=0,"",INDEX(data_wkly!AH:AH,MATCH($B393,data_wkly!$C:$C,0),1)),"")</f>
        <v/>
      </c>
      <c r="AI393" s="153" t="str">
        <f>IFERROR(IF(INDEX(data_wkly!AI:AI,MATCH($B393,data_wkly!$C:$C,0),1)=0,"",INDEX(data_wkly!AI:AI,MATCH($B393,data_wkly!$C:$C,0),1)),"")</f>
        <v/>
      </c>
      <c r="AJ393" s="153" t="str">
        <f>IFERROR(IF(AI393="","",INDEX(data_wkly!AJ:AJ,MATCH($B393,data_wkly!$C:$C,0),1)),"")</f>
        <v/>
      </c>
      <c r="AK393" s="153" t="str">
        <f>IFERROR(IF(INDEX(data_wkly!AK:AK,MATCH($B393,data_wkly!$C:$C,0),1)=0,"",INDEX(data_wkly!AK:AK,MATCH($B393,data_wkly!$C:$C,0),1)),"")</f>
        <v/>
      </c>
      <c r="AL393" s="153" t="str">
        <f>IFERROR(IF(INDEX(data_wkly!AL:AL,MATCH($B393,data_wkly!$C:$C,0),1)=0,"",INDEX(data_wkly!AL:AL,MATCH($B393,data_wkly!$C:$C,0),1)),"")</f>
        <v/>
      </c>
      <c r="AM393" s="183" t="str">
        <f>IFERROR(IF(INDEX(data_wkly!AM:AM,MATCH($B393,data_wkly!$C:$C,0),1)=0,"",INDEX(data_wkly!AM:AM,MATCH($B393,data_wkly!$C:$C,0),1)),"")</f>
        <v/>
      </c>
      <c r="AN393" s="41" t="str">
        <f t="shared" si="36"/>
        <v/>
      </c>
      <c r="AO393" s="88">
        <f t="shared" si="35"/>
        <v>1</v>
      </c>
    </row>
    <row r="394" spans="1:41">
      <c r="A394" s="88">
        <f t="shared" si="33"/>
        <v>2</v>
      </c>
      <c r="B394" s="89">
        <f t="shared" si="34"/>
        <v>44401</v>
      </c>
      <c r="C394" s="155">
        <f>IFERROR(IF(INDEX(data_wkly!D:D,MATCH($B394,data_wkly!$C:$C,0),1)=0,"",INDEX(data_wkly!D:D,MATCH($B394,data_wkly!$C:$C,0),1)),"")</f>
        <v>73742</v>
      </c>
      <c r="D394" s="21">
        <f>IFERROR(IF(INDEX(data_wkly!E:E,MATCH($B394,data_wkly!$C:$C,0),1)=0,"",INDEX(data_wkly!E:E,MATCH($B394,data_wkly!$C:$C,0),1)),"")</f>
        <v>160.9</v>
      </c>
      <c r="E394" s="21">
        <f>IF(C394="","",IFERROR(INDEX(data_wkly!F:F,MATCH($B394,data_wkly!$C:$C,0),1),""))</f>
        <v>0.24000000000000909</v>
      </c>
      <c r="F394" s="21">
        <f>IF(E394="","",IFERROR(IF(INDEX(data_wkly!G:G,MATCH($B394,data_wkly!$C:$C,0),1)=0,"",INDEX(data_wkly!G:G,MATCH($B394,data_wkly!$C:$C,0),1)),""))</f>
        <v>156.07666666666668</v>
      </c>
      <c r="G394" s="21">
        <f>IFERROR(IF(INDEX(data_wkly!H:H,MATCH($B394,data_wkly!$C:$C,0),1)=0,"",INDEX(data_wkly!H:H,MATCH($B394,data_wkly!$C:$C,0),1)),"")</f>
        <v>158.08000000000001</v>
      </c>
      <c r="H394" s="21">
        <f>IF(C394="","",IFERROR(INDEX(data_wkly!I:I,MATCH($B394,data_wkly!$C:$C,0),1),""))</f>
        <v>0.23000000000001819</v>
      </c>
      <c r="I394" s="21">
        <f>IF(H394="","",IFERROR(IF(INDEX(data_wkly!J:J,MATCH($B394,data_wkly!$C:$C,0),1)=0,"",INDEX(data_wkly!J:J,MATCH($B394,data_wkly!$C:$C,0),1)),""))</f>
        <v>153.29333333333335</v>
      </c>
      <c r="J394" s="21">
        <f>IFERROR(IF(INDEX(data_wkly!K:K,MATCH($B394,data_wkly!$C:$C,0),1)=0,"",INDEX(data_wkly!K:K,MATCH($B394,data_wkly!$C:$C,0),1)),"")</f>
        <v>86.61</v>
      </c>
      <c r="K394" s="86">
        <f>IFERROR(IF(INDEX(data_wkly!L:L,MATCH($B394,data_wkly!$C:$C,0),1)=0,"",INDEX(data_wkly!L:L,MATCH($B394,data_wkly!$C:$C,0),1)),"")</f>
        <v>11.3</v>
      </c>
      <c r="L394" s="156"/>
      <c r="M394" s="155">
        <f>IFERROR(IF(INDEX(data_wkly!M:M,MATCH($B394,data_wkly!$C:$C,0),1)=0,"",INDEX(data_wkly!M:M,MATCH($B394,data_wkly!$C:$C,0),1)),"")</f>
        <v>74680</v>
      </c>
      <c r="N394" s="21">
        <f>IFERROR(IF(INDEX(data_wkly!N:N,MATCH($B394,data_wkly!$C:$C,0),1)=0,"",INDEX(data_wkly!N:N,MATCH($B394,data_wkly!$C:$C,0),1)),"")</f>
        <v>165.15</v>
      </c>
      <c r="O394" s="21">
        <f>IF(M394="","",IFERROR(INDEX(data_wkly!O:O,MATCH($B394,data_wkly!$C:$C,0),1),""))</f>
        <v>0.23000000000001819</v>
      </c>
      <c r="P394" s="21">
        <f>IF(M394="","",IFERROR(IF(INDEX(data_wkly!P:P,MATCH($B394,data_wkly!$C:$C,0),1)=0,"",INDEX(data_wkly!P:P,MATCH($B394,data_wkly!$C:$C,0),1)),""))</f>
        <v>158.92333333333332</v>
      </c>
      <c r="Q394" s="21">
        <f>IFERROR(IF(INDEX(data_wkly!Q:Q,MATCH($B394,data_wkly!$C:$C,0),1)=0,"",INDEX(data_wkly!Q:Q,MATCH($B394,data_wkly!$C:$C,0),1)),"")</f>
        <v>162.26</v>
      </c>
      <c r="R394" s="21">
        <f>IF(M394="","",IFERROR(INDEX(data_wkly!R:R,MATCH($B394,data_wkly!$C:$C,0),1),""))</f>
        <v>0.22999999999998977</v>
      </c>
      <c r="S394" s="21">
        <f>IF(M394="","",IFERROR(IF(INDEX(data_wkly!S:S,MATCH($B394,data_wkly!$C:$C,0),1)=0,"",INDEX(data_wkly!S:S,MATCH($B394,data_wkly!$C:$C,0),1)),""))</f>
        <v>156.09</v>
      </c>
      <c r="T394" s="21">
        <f>IFERROR(IF(INDEX(data_wkly!T:T,MATCH($B394,data_wkly!$C:$C,0),1)=0,"",INDEX(data_wkly!T:T,MATCH($B394,data_wkly!$C:$C,0),1)),"")</f>
        <v>85.7</v>
      </c>
      <c r="U394" s="86">
        <f>IFERROR(IF(INDEX(data_wkly!U:U,MATCH($B394,data_wkly!$C:$C,0),1)=0,"",INDEX(data_wkly!U:U,MATCH($B394,data_wkly!$C:$C,0),1)),"")</f>
        <v>11.5</v>
      </c>
      <c r="V394" s="157">
        <f t="shared" si="31"/>
        <v>2</v>
      </c>
      <c r="W394" s="152" t="str">
        <f>IFERROR(IF(INDEX(data_wkly!W:W,MATCH($B394,data_wkly!$C:$C,0),1)=0,"",INDEX(data_wkly!W:W,MATCH($B394,data_wkly!$C:$C,0),1)),"")</f>
        <v>na</v>
      </c>
      <c r="X394" s="21" t="str">
        <f>IFERROR(IF(INDEX(data_wkly!X:X,MATCH($B394,data_wkly!$C:$C,0),1)=0,"",INDEX(data_wkly!X:X,MATCH($B394,data_wkly!$C:$C,0),1)),"")</f>
        <v>na</v>
      </c>
      <c r="Y394" s="21">
        <f>IFERROR(IF(INDEX(data_wkly!Y:Y,MATCH($B394,data_wkly!$C:$C,0),1)=0,"",INDEX(data_wkly!Y:Y,MATCH($B394,data_wkly!$C:$C,0),1)),"")</f>
        <v>129.55000000000001</v>
      </c>
      <c r="Z394" s="21">
        <f>IFERROR(IF(INDEX(data_wkly!Z:Z,MATCH($B394,data_wkly!$C:$C,0),1)=0,"",INDEX(data_wkly!Z:Z,MATCH($B394,data_wkly!$C:$C,0),1)),"")</f>
        <v>-1.8699999999999761</v>
      </c>
      <c r="AA394" s="152" t="str">
        <f>IFERROR(IF(INDEX(data_wkly!AA:AA,MATCH($B394,data_wkly!$C:$C,0),1)=0,"",INDEX(data_wkly!AA:AA,MATCH($B394,data_wkly!$C:$C,0),1)),"")</f>
        <v>na</v>
      </c>
      <c r="AB394" s="21" t="str">
        <f>IFERROR(IF(INDEX(data_wkly!AB:AB,MATCH($B394,data_wkly!$C:$C,0),1)=0,"",INDEX(data_wkly!AB:AB,MATCH($B394,data_wkly!$C:$C,0),1)),"")</f>
        <v>na</v>
      </c>
      <c r="AC394" s="21">
        <f>IFERROR(IF(INDEX(data_wkly!AC:AC,MATCH($B394,data_wkly!$C:$C,0),1)=0,"",INDEX(data_wkly!AC:AC,MATCH($B394,data_wkly!$C:$C,0),1)),"")</f>
        <v>138.12</v>
      </c>
      <c r="AD394" s="21">
        <f>IFERROR(IF(INDEX(data_wkly!AD:AD,MATCH($B394,data_wkly!$C:$C,0),1)=0,"",INDEX(data_wkly!AD:AD,MATCH($B394,data_wkly!$C:$C,0),1)),"")</f>
        <v>-1.1699999999999875</v>
      </c>
      <c r="AE394" s="157">
        <f t="shared" si="32"/>
        <v>2</v>
      </c>
      <c r="AF394" s="154" t="str">
        <f>IFERROR(IF(INDEX(data_wkly!AF:AF,MATCH($B394,data_wkly!$C:$C,0),1)=0,"",INDEX(data_wkly!AF:AF,MATCH($B394,data_wkly!$C:$C,0),1)),"")</f>
        <v/>
      </c>
      <c r="AG394" s="153" t="str">
        <f>IFERROR(IF(AF394="","",INDEX(data_wkly!AG:AG,MATCH($B394,data_wkly!$C:$C,0),1)),"")</f>
        <v/>
      </c>
      <c r="AH394" s="153" t="str">
        <f>IFERROR(IF(INDEX(data_wkly!AH:AH,MATCH($B394,data_wkly!$C:$C,0),1)=0,"",INDEX(data_wkly!AH:AH,MATCH($B394,data_wkly!$C:$C,0),1)),"")</f>
        <v/>
      </c>
      <c r="AI394" s="153" t="str">
        <f>IFERROR(IF(INDEX(data_wkly!AI:AI,MATCH($B394,data_wkly!$C:$C,0),1)=0,"",INDEX(data_wkly!AI:AI,MATCH($B394,data_wkly!$C:$C,0),1)),"")</f>
        <v/>
      </c>
      <c r="AJ394" s="153" t="str">
        <f>IFERROR(IF(AI394="","",INDEX(data_wkly!AJ:AJ,MATCH($B394,data_wkly!$C:$C,0),1)),"")</f>
        <v/>
      </c>
      <c r="AK394" s="153" t="str">
        <f>IFERROR(IF(INDEX(data_wkly!AK:AK,MATCH($B394,data_wkly!$C:$C,0),1)=0,"",INDEX(data_wkly!AK:AK,MATCH($B394,data_wkly!$C:$C,0),1)),"")</f>
        <v/>
      </c>
      <c r="AL394" s="153" t="str">
        <f>IFERROR(IF(INDEX(data_wkly!AL:AL,MATCH($B394,data_wkly!$C:$C,0),1)=0,"",INDEX(data_wkly!AL:AL,MATCH($B394,data_wkly!$C:$C,0),1)),"")</f>
        <v/>
      </c>
      <c r="AM394" s="183" t="str">
        <f>IFERROR(IF(INDEX(data_wkly!AM:AM,MATCH($B394,data_wkly!$C:$C,0),1)=0,"",INDEX(data_wkly!AM:AM,MATCH($B394,data_wkly!$C:$C,0),1)),"")</f>
        <v/>
      </c>
      <c r="AN394" s="41" t="str">
        <f t="shared" si="36"/>
        <v/>
      </c>
      <c r="AO394" s="88">
        <f t="shared" si="35"/>
        <v>2</v>
      </c>
    </row>
    <row r="395" spans="1:41">
      <c r="A395" s="88">
        <f t="shared" si="33"/>
        <v>1</v>
      </c>
      <c r="B395" s="89">
        <f t="shared" si="34"/>
        <v>44408</v>
      </c>
      <c r="C395" s="155">
        <f>IFERROR(IF(INDEX(data_wkly!D:D,MATCH($B395,data_wkly!$C:$C,0),1)=0,"",INDEX(data_wkly!D:D,MATCH($B395,data_wkly!$C:$C,0),1)),"")</f>
        <v>73775</v>
      </c>
      <c r="D395" s="21">
        <f>IFERROR(IF(INDEX(data_wkly!E:E,MATCH($B395,data_wkly!$C:$C,0),1)=0,"",INDEX(data_wkly!E:E,MATCH($B395,data_wkly!$C:$C,0),1)),"")</f>
        <v>160.93</v>
      </c>
      <c r="E395" s="21">
        <f>IF(C395="","",IFERROR(INDEX(data_wkly!F:F,MATCH($B395,data_wkly!$C:$C,0),1),""))</f>
        <v>3.0000000000001137E-2</v>
      </c>
      <c r="F395" s="21">
        <f>IF(E395="","",IFERROR(IF(INDEX(data_wkly!G:G,MATCH($B395,data_wkly!$C:$C,0),1)=0,"",INDEX(data_wkly!G:G,MATCH($B395,data_wkly!$C:$C,0),1)),""))</f>
        <v>155.76333333333335</v>
      </c>
      <c r="G395" s="21">
        <f>IFERROR(IF(INDEX(data_wkly!H:H,MATCH($B395,data_wkly!$C:$C,0),1)=0,"",INDEX(data_wkly!H:H,MATCH($B395,data_wkly!$C:$C,0),1)),"")</f>
        <v>158.11000000000001</v>
      </c>
      <c r="H395" s="21">
        <f>IF(C395="","",IFERROR(INDEX(data_wkly!I:I,MATCH($B395,data_wkly!$C:$C,0),1),""))</f>
        <v>3.0000000000001137E-2</v>
      </c>
      <c r="I395" s="21">
        <f>IF(H395="","",IFERROR(IF(INDEX(data_wkly!J:J,MATCH($B395,data_wkly!$C:$C,0),1)=0,"",INDEX(data_wkly!J:J,MATCH($B395,data_wkly!$C:$C,0),1)),""))</f>
        <v>152.98666666666668</v>
      </c>
      <c r="J395" s="21">
        <f>IFERROR(IF(INDEX(data_wkly!K:K,MATCH($B395,data_wkly!$C:$C,0),1)=0,"",INDEX(data_wkly!K:K,MATCH($B395,data_wkly!$C:$C,0),1)),"")</f>
        <v>86.44</v>
      </c>
      <c r="K395" s="86">
        <f>IFERROR(IF(INDEX(data_wkly!L:L,MATCH($B395,data_wkly!$C:$C,0),1)=0,"",INDEX(data_wkly!L:L,MATCH($B395,data_wkly!$C:$C,0),1)),"")</f>
        <v>11.2</v>
      </c>
      <c r="L395" s="156"/>
      <c r="M395" s="155">
        <f>IFERROR(IF(INDEX(data_wkly!M:M,MATCH($B395,data_wkly!$C:$C,0),1)=0,"",INDEX(data_wkly!M:M,MATCH($B395,data_wkly!$C:$C,0),1)),"")</f>
        <v>72916</v>
      </c>
      <c r="N395" s="21">
        <f>IFERROR(IF(INDEX(data_wkly!N:N,MATCH($B395,data_wkly!$C:$C,0),1)=0,"",INDEX(data_wkly!N:N,MATCH($B395,data_wkly!$C:$C,0),1)),"")</f>
        <v>165.73</v>
      </c>
      <c r="O395" s="21">
        <f>IF(M395="","",IFERROR(INDEX(data_wkly!O:O,MATCH($B395,data_wkly!$C:$C,0),1),""))</f>
        <v>0.57999999999998408</v>
      </c>
      <c r="P395" s="21">
        <f>IF(M395="","",IFERROR(IF(INDEX(data_wkly!P:P,MATCH($B395,data_wkly!$C:$C,0),1)=0,"",INDEX(data_wkly!P:P,MATCH($B395,data_wkly!$C:$C,0),1)),""))</f>
        <v>158.64333333333335</v>
      </c>
      <c r="Q395" s="21">
        <f>IFERROR(IF(INDEX(data_wkly!Q:Q,MATCH($B395,data_wkly!$C:$C,0),1)=0,"",INDEX(data_wkly!Q:Q,MATCH($B395,data_wkly!$C:$C,0),1)),"")</f>
        <v>162.83000000000001</v>
      </c>
      <c r="R395" s="21">
        <f>IF(M395="","",IFERROR(INDEX(data_wkly!R:R,MATCH($B395,data_wkly!$C:$C,0),1),""))</f>
        <v>0.5700000000000216</v>
      </c>
      <c r="S395" s="21">
        <f>IF(M395="","",IFERROR(IF(INDEX(data_wkly!S:S,MATCH($B395,data_wkly!$C:$C,0),1)=0,"",INDEX(data_wkly!S:S,MATCH($B395,data_wkly!$C:$C,0),1)),""))</f>
        <v>155.82333333333335</v>
      </c>
      <c r="T395" s="21">
        <f>IFERROR(IF(INDEX(data_wkly!T:T,MATCH($B395,data_wkly!$C:$C,0),1)=0,"",INDEX(data_wkly!T:T,MATCH($B395,data_wkly!$C:$C,0),1)),"")</f>
        <v>86.07</v>
      </c>
      <c r="U395" s="86">
        <f>IFERROR(IF(INDEX(data_wkly!U:U,MATCH($B395,data_wkly!$C:$C,0),1)=0,"",INDEX(data_wkly!U:U,MATCH($B395,data_wkly!$C:$C,0),1)),"")</f>
        <v>11.6</v>
      </c>
      <c r="V395" s="157">
        <f t="shared" si="31"/>
        <v>1</v>
      </c>
      <c r="W395" s="152" t="str">
        <f>IFERROR(IF(INDEX(data_wkly!W:W,MATCH($B395,data_wkly!$C:$C,0),1)=0,"",INDEX(data_wkly!W:W,MATCH($B395,data_wkly!$C:$C,0),1)),"")</f>
        <v>na</v>
      </c>
      <c r="X395" s="21" t="str">
        <f>IFERROR(IF(INDEX(data_wkly!X:X,MATCH($B395,data_wkly!$C:$C,0),1)=0,"",INDEX(data_wkly!X:X,MATCH($B395,data_wkly!$C:$C,0),1)),"")</f>
        <v>na</v>
      </c>
      <c r="Y395" s="21">
        <f>IFERROR(IF(INDEX(data_wkly!Y:Y,MATCH($B395,data_wkly!$C:$C,0),1)=0,"",INDEX(data_wkly!Y:Y,MATCH($B395,data_wkly!$C:$C,0),1)),"")</f>
        <v>127.93</v>
      </c>
      <c r="Z395" s="21">
        <f>IFERROR(IF(INDEX(data_wkly!Z:Z,MATCH($B395,data_wkly!$C:$C,0),1)=0,"",INDEX(data_wkly!Z:Z,MATCH($B395,data_wkly!$C:$C,0),1)),"")</f>
        <v>-1.6200000000000045</v>
      </c>
      <c r="AA395" s="152" t="str">
        <f>IFERROR(IF(INDEX(data_wkly!AA:AA,MATCH($B395,data_wkly!$C:$C,0),1)=0,"",INDEX(data_wkly!AA:AA,MATCH($B395,data_wkly!$C:$C,0),1)),"")</f>
        <v>na</v>
      </c>
      <c r="AB395" s="21" t="str">
        <f>IFERROR(IF(INDEX(data_wkly!AB:AB,MATCH($B395,data_wkly!$C:$C,0),1)=0,"",INDEX(data_wkly!AB:AB,MATCH($B395,data_wkly!$C:$C,0),1)),"")</f>
        <v>na</v>
      </c>
      <c r="AC395" s="21">
        <f>IFERROR(IF(INDEX(data_wkly!AC:AC,MATCH($B395,data_wkly!$C:$C,0),1)=0,"",INDEX(data_wkly!AC:AC,MATCH($B395,data_wkly!$C:$C,0),1)),"")</f>
        <v>133.75</v>
      </c>
      <c r="AD395" s="21">
        <f>IFERROR(IF(INDEX(data_wkly!AD:AD,MATCH($B395,data_wkly!$C:$C,0),1)=0,"",INDEX(data_wkly!AD:AD,MATCH($B395,data_wkly!$C:$C,0),1)),"")</f>
        <v>-4.3700000000000045</v>
      </c>
      <c r="AE395" s="157">
        <f t="shared" si="32"/>
        <v>1</v>
      </c>
      <c r="AF395" s="154" t="str">
        <f>IFERROR(IF(INDEX(data_wkly!AF:AF,MATCH($B395,data_wkly!$C:$C,0),1)=0,"",INDEX(data_wkly!AF:AF,MATCH($B395,data_wkly!$C:$C,0),1)),"")</f>
        <v/>
      </c>
      <c r="AG395" s="153" t="str">
        <f>IFERROR(IF(AF395="","",INDEX(data_wkly!AG:AG,MATCH($B395,data_wkly!$C:$C,0),1)),"")</f>
        <v/>
      </c>
      <c r="AH395" s="153" t="str">
        <f>IFERROR(IF(INDEX(data_wkly!AH:AH,MATCH($B395,data_wkly!$C:$C,0),1)=0,"",INDEX(data_wkly!AH:AH,MATCH($B395,data_wkly!$C:$C,0),1)),"")</f>
        <v/>
      </c>
      <c r="AI395" s="153" t="str">
        <f>IFERROR(IF(INDEX(data_wkly!AI:AI,MATCH($B395,data_wkly!$C:$C,0),1)=0,"",INDEX(data_wkly!AI:AI,MATCH($B395,data_wkly!$C:$C,0),1)),"")</f>
        <v/>
      </c>
      <c r="AJ395" s="153" t="str">
        <f>IFERROR(IF(AI395="","",INDEX(data_wkly!AJ:AJ,MATCH($B395,data_wkly!$C:$C,0),1)),"")</f>
        <v/>
      </c>
      <c r="AK395" s="153" t="str">
        <f>IFERROR(IF(INDEX(data_wkly!AK:AK,MATCH($B395,data_wkly!$C:$C,0),1)=0,"",INDEX(data_wkly!AK:AK,MATCH($B395,data_wkly!$C:$C,0),1)),"")</f>
        <v/>
      </c>
      <c r="AL395" s="153" t="str">
        <f>IFERROR(IF(INDEX(data_wkly!AL:AL,MATCH($B395,data_wkly!$C:$C,0),1)=0,"",INDEX(data_wkly!AL:AL,MATCH($B395,data_wkly!$C:$C,0),1)),"")</f>
        <v/>
      </c>
      <c r="AM395" s="183" t="str">
        <f>IFERROR(IF(INDEX(data_wkly!AM:AM,MATCH($B395,data_wkly!$C:$C,0),1)=0,"",INDEX(data_wkly!AM:AM,MATCH($B395,data_wkly!$C:$C,0),1)),"")</f>
        <v/>
      </c>
      <c r="AN395" s="41" t="str">
        <f t="shared" si="36"/>
        <v/>
      </c>
      <c r="AO395" s="88">
        <f t="shared" si="35"/>
        <v>1</v>
      </c>
    </row>
    <row r="396" spans="1:41">
      <c r="A396" s="88">
        <f t="shared" si="33"/>
        <v>2</v>
      </c>
      <c r="B396" s="89">
        <f t="shared" si="34"/>
        <v>44415</v>
      </c>
      <c r="C396" s="155">
        <f>IFERROR(IF(INDEX(data_wkly!D:D,MATCH($B396,data_wkly!$C:$C,0),1)=0,"",INDEX(data_wkly!D:D,MATCH($B396,data_wkly!$C:$C,0),1)),"")</f>
        <v>72470</v>
      </c>
      <c r="D396" s="21">
        <f>IFERROR(IF(INDEX(data_wkly!E:E,MATCH($B396,data_wkly!$C:$C,0),1)=0,"",INDEX(data_wkly!E:E,MATCH($B396,data_wkly!$C:$C,0),1)),"")</f>
        <v>160.79</v>
      </c>
      <c r="E396" s="21">
        <f>IF(C396="","",IFERROR(INDEX(data_wkly!F:F,MATCH($B396,data_wkly!$C:$C,0),1),""))</f>
        <v>-0.14000000000001478</v>
      </c>
      <c r="F396" s="21">
        <f>IF(E396="","",IFERROR(IF(INDEX(data_wkly!G:G,MATCH($B396,data_wkly!$C:$C,0),1)=0,"",INDEX(data_wkly!G:G,MATCH($B396,data_wkly!$C:$C,0),1)),""))</f>
        <v>155.37</v>
      </c>
      <c r="G396" s="21">
        <f>IFERROR(IF(INDEX(data_wkly!H:H,MATCH($B396,data_wkly!$C:$C,0),1)=0,"",INDEX(data_wkly!H:H,MATCH($B396,data_wkly!$C:$C,0),1)),"")</f>
        <v>157.97</v>
      </c>
      <c r="H396" s="21">
        <f>IF(C396="","",IFERROR(INDEX(data_wkly!I:I,MATCH($B396,data_wkly!$C:$C,0),1),""))</f>
        <v>-0.14000000000001478</v>
      </c>
      <c r="I396" s="21">
        <f>IF(H396="","",IFERROR(IF(INDEX(data_wkly!J:J,MATCH($B396,data_wkly!$C:$C,0),1)=0,"",INDEX(data_wkly!J:J,MATCH($B396,data_wkly!$C:$C,0),1)),""))</f>
        <v>152.60000000000002</v>
      </c>
      <c r="J396" s="21">
        <f>IFERROR(IF(INDEX(data_wkly!K:K,MATCH($B396,data_wkly!$C:$C,0),1)=0,"",INDEX(data_wkly!K:K,MATCH($B396,data_wkly!$C:$C,0),1)),"")</f>
        <v>86.26</v>
      </c>
      <c r="K396" s="86">
        <f>IFERROR(IF(INDEX(data_wkly!L:L,MATCH($B396,data_wkly!$C:$C,0),1)=0,"",INDEX(data_wkly!L:L,MATCH($B396,data_wkly!$C:$C,0),1)),"")</f>
        <v>11.1</v>
      </c>
      <c r="L396" s="156"/>
      <c r="M396" s="155">
        <f>IFERROR(IF(INDEX(data_wkly!M:M,MATCH($B396,data_wkly!$C:$C,0),1)=0,"",INDEX(data_wkly!M:M,MATCH($B396,data_wkly!$C:$C,0),1)),"")</f>
        <v>73981</v>
      </c>
      <c r="N396" s="21">
        <f>IFERROR(IF(INDEX(data_wkly!N:N,MATCH($B396,data_wkly!$C:$C,0),1)=0,"",INDEX(data_wkly!N:N,MATCH($B396,data_wkly!$C:$C,0),1)),"")</f>
        <v>165.36</v>
      </c>
      <c r="O396" s="21">
        <f>IF(M396="","",IFERROR(INDEX(data_wkly!O:O,MATCH($B396,data_wkly!$C:$C,0),1),""))</f>
        <v>-0.36999999999997613</v>
      </c>
      <c r="P396" s="21">
        <f>IF(M396="","",IFERROR(IF(INDEX(data_wkly!P:P,MATCH($B396,data_wkly!$C:$C,0),1)=0,"",INDEX(data_wkly!P:P,MATCH($B396,data_wkly!$C:$C,0),1)),""))</f>
        <v>158.45333333333335</v>
      </c>
      <c r="Q396" s="21">
        <f>IFERROR(IF(INDEX(data_wkly!Q:Q,MATCH($B396,data_wkly!$C:$C,0),1)=0,"",INDEX(data_wkly!Q:Q,MATCH($B396,data_wkly!$C:$C,0),1)),"")</f>
        <v>162.46</v>
      </c>
      <c r="R396" s="21">
        <f>IF(M396="","",IFERROR(INDEX(data_wkly!R:R,MATCH($B396,data_wkly!$C:$C,0),1),""))</f>
        <v>-0.37000000000000455</v>
      </c>
      <c r="S396" s="21">
        <f>IF(M396="","",IFERROR(IF(INDEX(data_wkly!S:S,MATCH($B396,data_wkly!$C:$C,0),1)=0,"",INDEX(data_wkly!S:S,MATCH($B396,data_wkly!$C:$C,0),1)),""))</f>
        <v>155.63999999999999</v>
      </c>
      <c r="T396" s="21">
        <f>IFERROR(IF(INDEX(data_wkly!T:T,MATCH($B396,data_wkly!$C:$C,0),1)=0,"",INDEX(data_wkly!T:T,MATCH($B396,data_wkly!$C:$C,0),1)),"")</f>
        <v>85.64</v>
      </c>
      <c r="U396" s="86">
        <f>IFERROR(IF(INDEX(data_wkly!U:U,MATCH($B396,data_wkly!$C:$C,0),1)=0,"",INDEX(data_wkly!U:U,MATCH($B396,data_wkly!$C:$C,0),1)),"")</f>
        <v>11.4</v>
      </c>
      <c r="V396" s="157">
        <f t="shared" si="31"/>
        <v>2</v>
      </c>
      <c r="W396" s="152" t="str">
        <f>IFERROR(IF(INDEX(data_wkly!W:W,MATCH($B396,data_wkly!$C:$C,0),1)=0,"",INDEX(data_wkly!W:W,MATCH($B396,data_wkly!$C:$C,0),1)),"")</f>
        <v>na</v>
      </c>
      <c r="X396" s="21" t="str">
        <f>IFERROR(IF(INDEX(data_wkly!X:X,MATCH($B396,data_wkly!$C:$C,0),1)=0,"",INDEX(data_wkly!X:X,MATCH($B396,data_wkly!$C:$C,0),1)),"")</f>
        <v>na</v>
      </c>
      <c r="Y396" s="21">
        <f>IFERROR(IF(INDEX(data_wkly!Y:Y,MATCH($B396,data_wkly!$C:$C,0),1)=0,"",INDEX(data_wkly!Y:Y,MATCH($B396,data_wkly!$C:$C,0),1)),"")</f>
        <v>126.42</v>
      </c>
      <c r="Z396" s="21">
        <f>IFERROR(IF(INDEX(data_wkly!Z:Z,MATCH($B396,data_wkly!$C:$C,0),1)=0,"",INDEX(data_wkly!Z:Z,MATCH($B396,data_wkly!$C:$C,0),1)),"")</f>
        <v>-1.5100000000000051</v>
      </c>
      <c r="AA396" s="152" t="str">
        <f>IFERROR(IF(INDEX(data_wkly!AA:AA,MATCH($B396,data_wkly!$C:$C,0),1)=0,"",INDEX(data_wkly!AA:AA,MATCH($B396,data_wkly!$C:$C,0),1)),"")</f>
        <v>na</v>
      </c>
      <c r="AB396" s="21" t="str">
        <f>IFERROR(IF(INDEX(data_wkly!AB:AB,MATCH($B396,data_wkly!$C:$C,0),1)=0,"",INDEX(data_wkly!AB:AB,MATCH($B396,data_wkly!$C:$C,0),1)),"")</f>
        <v>na</v>
      </c>
      <c r="AC396" s="21">
        <f>IFERROR(IF(INDEX(data_wkly!AC:AC,MATCH($B396,data_wkly!$C:$C,0),1)=0,"",INDEX(data_wkly!AC:AC,MATCH($B396,data_wkly!$C:$C,0),1)),"")</f>
        <v>131.35</v>
      </c>
      <c r="AD396" s="21">
        <f>IFERROR(IF(INDEX(data_wkly!AD:AD,MATCH($B396,data_wkly!$C:$C,0),1)=0,"",INDEX(data_wkly!AD:AD,MATCH($B396,data_wkly!$C:$C,0),1)),"")</f>
        <v>-2.4000000000000057</v>
      </c>
      <c r="AE396" s="157">
        <f t="shared" si="32"/>
        <v>2</v>
      </c>
      <c r="AF396" s="154" t="str">
        <f>IFERROR(IF(INDEX(data_wkly!AF:AF,MATCH($B396,data_wkly!$C:$C,0),1)=0,"",INDEX(data_wkly!AF:AF,MATCH($B396,data_wkly!$C:$C,0),1)),"")</f>
        <v/>
      </c>
      <c r="AG396" s="153" t="str">
        <f>IFERROR(IF(AF396="","",INDEX(data_wkly!AG:AG,MATCH($B396,data_wkly!$C:$C,0),1)),"")</f>
        <v/>
      </c>
      <c r="AH396" s="153" t="str">
        <f>IFERROR(IF(INDEX(data_wkly!AH:AH,MATCH($B396,data_wkly!$C:$C,0),1)=0,"",INDEX(data_wkly!AH:AH,MATCH($B396,data_wkly!$C:$C,0),1)),"")</f>
        <v/>
      </c>
      <c r="AI396" s="153" t="str">
        <f>IFERROR(IF(INDEX(data_wkly!AI:AI,MATCH($B396,data_wkly!$C:$C,0),1)=0,"",INDEX(data_wkly!AI:AI,MATCH($B396,data_wkly!$C:$C,0),1)),"")</f>
        <v/>
      </c>
      <c r="AJ396" s="153" t="str">
        <f>IFERROR(IF(AI396="","",INDEX(data_wkly!AJ:AJ,MATCH($B396,data_wkly!$C:$C,0),1)),"")</f>
        <v/>
      </c>
      <c r="AK396" s="153" t="str">
        <f>IFERROR(IF(INDEX(data_wkly!AK:AK,MATCH($B396,data_wkly!$C:$C,0),1)=0,"",INDEX(data_wkly!AK:AK,MATCH($B396,data_wkly!$C:$C,0),1)),"")</f>
        <v/>
      </c>
      <c r="AL396" s="153" t="str">
        <f>IFERROR(IF(INDEX(data_wkly!AL:AL,MATCH($B396,data_wkly!$C:$C,0),1)=0,"",INDEX(data_wkly!AL:AL,MATCH($B396,data_wkly!$C:$C,0),1)),"")</f>
        <v/>
      </c>
      <c r="AM396" s="183" t="str">
        <f>IFERROR(IF(INDEX(data_wkly!AM:AM,MATCH($B396,data_wkly!$C:$C,0),1)=0,"",INDEX(data_wkly!AM:AM,MATCH($B396,data_wkly!$C:$C,0),1)),"")</f>
        <v/>
      </c>
      <c r="AN396" s="41" t="str">
        <f t="shared" si="36"/>
        <v/>
      </c>
      <c r="AO396" s="88">
        <f t="shared" si="35"/>
        <v>2</v>
      </c>
    </row>
    <row r="397" spans="1:41">
      <c r="A397" s="88">
        <f t="shared" si="33"/>
        <v>1</v>
      </c>
      <c r="B397" s="89">
        <f t="shared" si="34"/>
        <v>44422</v>
      </c>
      <c r="C397" s="155">
        <f>IFERROR(IF(INDEX(data_wkly!D:D,MATCH($B397,data_wkly!$C:$C,0),1)=0,"",INDEX(data_wkly!D:D,MATCH($B397,data_wkly!$C:$C,0),1)),"")</f>
        <v>72760</v>
      </c>
      <c r="D397" s="21">
        <f>IFERROR(IF(INDEX(data_wkly!E:E,MATCH($B397,data_wkly!$C:$C,0),1)=0,"",INDEX(data_wkly!E:E,MATCH($B397,data_wkly!$C:$C,0),1)),"")</f>
        <v>160.22</v>
      </c>
      <c r="E397" s="21">
        <f>IF(C397="","",IFERROR(INDEX(data_wkly!F:F,MATCH($B397,data_wkly!$C:$C,0),1),""))</f>
        <v>-0.56999999999999318</v>
      </c>
      <c r="F397" s="21">
        <f>IF(E397="","",IFERROR(IF(INDEX(data_wkly!G:G,MATCH($B397,data_wkly!$C:$C,0),1)=0,"",INDEX(data_wkly!G:G,MATCH($B397,data_wkly!$C:$C,0),1)),""))</f>
        <v>155.22</v>
      </c>
      <c r="G397" s="21">
        <f>IFERROR(IF(INDEX(data_wkly!H:H,MATCH($B397,data_wkly!$C:$C,0),1)=0,"",INDEX(data_wkly!H:H,MATCH($B397,data_wkly!$C:$C,0),1)),"")</f>
        <v>157.44</v>
      </c>
      <c r="H397" s="21">
        <f>IF(C397="","",IFERROR(INDEX(data_wkly!I:I,MATCH($B397,data_wkly!$C:$C,0),1),""))</f>
        <v>-0.53000000000000114</v>
      </c>
      <c r="I397" s="21">
        <f>IF(H397="","",IFERROR(IF(INDEX(data_wkly!J:J,MATCH($B397,data_wkly!$C:$C,0),1)=0,"",INDEX(data_wkly!J:J,MATCH($B397,data_wkly!$C:$C,0),1)),""))</f>
        <v>152.46666666666667</v>
      </c>
      <c r="J397" s="21">
        <f>IFERROR(IF(INDEX(data_wkly!K:K,MATCH($B397,data_wkly!$C:$C,0),1)=0,"",INDEX(data_wkly!K:K,MATCH($B397,data_wkly!$C:$C,0),1)),"")</f>
        <v>87.2</v>
      </c>
      <c r="K397" s="86">
        <f>IFERROR(IF(INDEX(data_wkly!L:L,MATCH($B397,data_wkly!$C:$C,0),1)=0,"",INDEX(data_wkly!L:L,MATCH($B397,data_wkly!$C:$C,0),1)),"")</f>
        <v>11</v>
      </c>
      <c r="L397" s="156"/>
      <c r="M397" s="155">
        <f>IFERROR(IF(INDEX(data_wkly!M:M,MATCH($B397,data_wkly!$C:$C,0),1)=0,"",INDEX(data_wkly!M:M,MATCH($B397,data_wkly!$C:$C,0),1)),"")</f>
        <v>73753</v>
      </c>
      <c r="N397" s="21">
        <f>IFERROR(IF(INDEX(data_wkly!N:N,MATCH($B397,data_wkly!$C:$C,0),1)=0,"",INDEX(data_wkly!N:N,MATCH($B397,data_wkly!$C:$C,0),1)),"")</f>
        <v>164.8</v>
      </c>
      <c r="O397" s="21">
        <f>IF(M397="","",IFERROR(INDEX(data_wkly!O:O,MATCH($B397,data_wkly!$C:$C,0),1),""))</f>
        <v>-0.56000000000000227</v>
      </c>
      <c r="P397" s="21">
        <f>IF(M397="","",IFERROR(IF(INDEX(data_wkly!P:P,MATCH($B397,data_wkly!$C:$C,0),1)=0,"",INDEX(data_wkly!P:P,MATCH($B397,data_wkly!$C:$C,0),1)),""))</f>
        <v>158.06</v>
      </c>
      <c r="Q397" s="21">
        <f>IFERROR(IF(INDEX(data_wkly!Q:Q,MATCH($B397,data_wkly!$C:$C,0),1)=0,"",INDEX(data_wkly!Q:Q,MATCH($B397,data_wkly!$C:$C,0),1)),"")</f>
        <v>161.91999999999999</v>
      </c>
      <c r="R397" s="21">
        <f>IF(M397="","",IFERROR(INDEX(data_wkly!R:R,MATCH($B397,data_wkly!$C:$C,0),1),""))</f>
        <v>-0.54000000000002046</v>
      </c>
      <c r="S397" s="21">
        <f>IF(M397="","",IFERROR(IF(INDEX(data_wkly!S:S,MATCH($B397,data_wkly!$C:$C,0),1)=0,"",INDEX(data_wkly!S:S,MATCH($B397,data_wkly!$C:$C,0),1)),""))</f>
        <v>155.24666666666667</v>
      </c>
      <c r="T397" s="21">
        <f>IFERROR(IF(INDEX(data_wkly!T:T,MATCH($B397,data_wkly!$C:$C,0),1)=0,"",INDEX(data_wkly!T:T,MATCH($B397,data_wkly!$C:$C,0),1)),"")</f>
        <v>86.58</v>
      </c>
      <c r="U397" s="86">
        <f>IFERROR(IF(INDEX(data_wkly!U:U,MATCH($B397,data_wkly!$C:$C,0),1)=0,"",INDEX(data_wkly!U:U,MATCH($B397,data_wkly!$C:$C,0),1)),"")</f>
        <v>11.4</v>
      </c>
      <c r="V397" s="157">
        <f t="shared" ref="V397:V460" si="37">IF(M397="","",AO397)</f>
        <v>1</v>
      </c>
      <c r="W397" s="152" t="str">
        <f>IFERROR(IF(INDEX(data_wkly!W:W,MATCH($B397,data_wkly!$C:$C,0),1)=0,"",INDEX(data_wkly!W:W,MATCH($B397,data_wkly!$C:$C,0),1)),"")</f>
        <v>na</v>
      </c>
      <c r="X397" s="21" t="str">
        <f>IFERROR(IF(INDEX(data_wkly!X:X,MATCH($B397,data_wkly!$C:$C,0),1)=0,"",INDEX(data_wkly!X:X,MATCH($B397,data_wkly!$C:$C,0),1)),"")</f>
        <v>na</v>
      </c>
      <c r="Y397" s="21">
        <f>IFERROR(IF(INDEX(data_wkly!Y:Y,MATCH($B397,data_wkly!$C:$C,0),1)=0,"",INDEX(data_wkly!Y:Y,MATCH($B397,data_wkly!$C:$C,0),1)),"")</f>
        <v>124.48</v>
      </c>
      <c r="Z397" s="21">
        <f>IFERROR(IF(INDEX(data_wkly!Z:Z,MATCH($B397,data_wkly!$C:$C,0),1)=0,"",INDEX(data_wkly!Z:Z,MATCH($B397,data_wkly!$C:$C,0),1)),"")</f>
        <v>-1.9399999999999977</v>
      </c>
      <c r="AA397" s="152" t="str">
        <f>IFERROR(IF(INDEX(data_wkly!AA:AA,MATCH($B397,data_wkly!$C:$C,0),1)=0,"",INDEX(data_wkly!AA:AA,MATCH($B397,data_wkly!$C:$C,0),1)),"")</f>
        <v>na</v>
      </c>
      <c r="AB397" s="21" t="str">
        <f>IFERROR(IF(INDEX(data_wkly!AB:AB,MATCH($B397,data_wkly!$C:$C,0),1)=0,"",INDEX(data_wkly!AB:AB,MATCH($B397,data_wkly!$C:$C,0),1)),"")</f>
        <v>na</v>
      </c>
      <c r="AC397" s="21">
        <f>IFERROR(IF(INDEX(data_wkly!AC:AC,MATCH($B397,data_wkly!$C:$C,0),1)=0,"",INDEX(data_wkly!AC:AC,MATCH($B397,data_wkly!$C:$C,0),1)),"")</f>
        <v>129.88</v>
      </c>
      <c r="AD397" s="21">
        <f>IFERROR(IF(INDEX(data_wkly!AD:AD,MATCH($B397,data_wkly!$C:$C,0),1)=0,"",INDEX(data_wkly!AD:AD,MATCH($B397,data_wkly!$C:$C,0),1)),"")</f>
        <v>-1.4699999999999989</v>
      </c>
      <c r="AE397" s="157">
        <f t="shared" ref="AE397:AE460" si="38">IF(W397="","",AO397)</f>
        <v>1</v>
      </c>
      <c r="AF397" s="154" t="str">
        <f>IFERROR(IF(INDEX(data_wkly!AF:AF,MATCH($B397,data_wkly!$C:$C,0),1)=0,"",INDEX(data_wkly!AF:AF,MATCH($B397,data_wkly!$C:$C,0),1)),"")</f>
        <v/>
      </c>
      <c r="AG397" s="153" t="str">
        <f>IFERROR(IF(AF397="","",INDEX(data_wkly!AG:AG,MATCH($B397,data_wkly!$C:$C,0),1)),"")</f>
        <v/>
      </c>
      <c r="AH397" s="153" t="str">
        <f>IFERROR(IF(INDEX(data_wkly!AH:AH,MATCH($B397,data_wkly!$C:$C,0),1)=0,"",INDEX(data_wkly!AH:AH,MATCH($B397,data_wkly!$C:$C,0),1)),"")</f>
        <v/>
      </c>
      <c r="AI397" s="153" t="str">
        <f>IFERROR(IF(INDEX(data_wkly!AI:AI,MATCH($B397,data_wkly!$C:$C,0),1)=0,"",INDEX(data_wkly!AI:AI,MATCH($B397,data_wkly!$C:$C,0),1)),"")</f>
        <v/>
      </c>
      <c r="AJ397" s="153" t="str">
        <f>IFERROR(IF(AI397="","",INDEX(data_wkly!AJ:AJ,MATCH($B397,data_wkly!$C:$C,0),1)),"")</f>
        <v/>
      </c>
      <c r="AK397" s="153" t="str">
        <f>IFERROR(IF(INDEX(data_wkly!AK:AK,MATCH($B397,data_wkly!$C:$C,0),1)=0,"",INDEX(data_wkly!AK:AK,MATCH($B397,data_wkly!$C:$C,0),1)),"")</f>
        <v/>
      </c>
      <c r="AL397" s="153" t="str">
        <f>IFERROR(IF(INDEX(data_wkly!AL:AL,MATCH($B397,data_wkly!$C:$C,0),1)=0,"",INDEX(data_wkly!AL:AL,MATCH($B397,data_wkly!$C:$C,0),1)),"")</f>
        <v/>
      </c>
      <c r="AM397" s="183" t="str">
        <f>IFERROR(IF(INDEX(data_wkly!AM:AM,MATCH($B397,data_wkly!$C:$C,0),1)=0,"",INDEX(data_wkly!AM:AM,MATCH($B397,data_wkly!$C:$C,0),1)),"")</f>
        <v/>
      </c>
      <c r="AN397" s="41" t="str">
        <f t="shared" si="36"/>
        <v/>
      </c>
      <c r="AO397" s="88">
        <f t="shared" si="35"/>
        <v>1</v>
      </c>
    </row>
    <row r="398" spans="1:41">
      <c r="A398" s="88">
        <f t="shared" ref="A398:A461" si="39">IF(C398="","",AO398)</f>
        <v>2</v>
      </c>
      <c r="B398" s="89">
        <f t="shared" si="34"/>
        <v>44429</v>
      </c>
      <c r="C398" s="155">
        <f>IFERROR(IF(INDEX(data_wkly!D:D,MATCH($B398,data_wkly!$C:$C,0),1)=0,"",INDEX(data_wkly!D:D,MATCH($B398,data_wkly!$C:$C,0),1)),"")</f>
        <v>71242</v>
      </c>
      <c r="D398" s="21">
        <f>IFERROR(IF(INDEX(data_wkly!E:E,MATCH($B398,data_wkly!$C:$C,0),1)=0,"",INDEX(data_wkly!E:E,MATCH($B398,data_wkly!$C:$C,0),1)),"")</f>
        <v>159.25</v>
      </c>
      <c r="E398" s="21">
        <f>IF(C398="","",IFERROR(INDEX(data_wkly!F:F,MATCH($B398,data_wkly!$C:$C,0),1),""))</f>
        <v>-0.96999999999999886</v>
      </c>
      <c r="F398" s="21">
        <f>IF(E398="","",IFERROR(IF(INDEX(data_wkly!G:G,MATCH($B398,data_wkly!$C:$C,0),1)=0,"",INDEX(data_wkly!G:G,MATCH($B398,data_wkly!$C:$C,0),1)),""))</f>
        <v>154.79333333333332</v>
      </c>
      <c r="G398" s="21">
        <f>IFERROR(IF(INDEX(data_wkly!H:H,MATCH($B398,data_wkly!$C:$C,0),1)=0,"",INDEX(data_wkly!H:H,MATCH($B398,data_wkly!$C:$C,0),1)),"")</f>
        <v>156.49</v>
      </c>
      <c r="H398" s="21">
        <f>IF(C398="","",IFERROR(INDEX(data_wkly!I:I,MATCH($B398,data_wkly!$C:$C,0),1),""))</f>
        <v>-0.94999999999998863</v>
      </c>
      <c r="I398" s="21">
        <f>IF(H398="","",IFERROR(IF(INDEX(data_wkly!J:J,MATCH($B398,data_wkly!$C:$C,0),1)=0,"",INDEX(data_wkly!J:J,MATCH($B398,data_wkly!$C:$C,0),1)),""))</f>
        <v>152.05000000000001</v>
      </c>
      <c r="J398" s="21">
        <f>IFERROR(IF(INDEX(data_wkly!K:K,MATCH($B398,data_wkly!$C:$C,0),1)=0,"",INDEX(data_wkly!K:K,MATCH($B398,data_wkly!$C:$C,0),1)),"")</f>
        <v>87.21</v>
      </c>
      <c r="K398" s="86">
        <f>IFERROR(IF(INDEX(data_wkly!L:L,MATCH($B398,data_wkly!$C:$C,0),1)=0,"",INDEX(data_wkly!L:L,MATCH($B398,data_wkly!$C:$C,0),1)),"")</f>
        <v>11.2</v>
      </c>
      <c r="L398" s="156"/>
      <c r="M398" s="155">
        <f>IFERROR(IF(INDEX(data_wkly!M:M,MATCH($B398,data_wkly!$C:$C,0),1)=0,"",INDEX(data_wkly!M:M,MATCH($B398,data_wkly!$C:$C,0),1)),"")</f>
        <v>69646</v>
      </c>
      <c r="N398" s="21">
        <f>IFERROR(IF(INDEX(data_wkly!N:N,MATCH($B398,data_wkly!$C:$C,0),1)=0,"",INDEX(data_wkly!N:N,MATCH($B398,data_wkly!$C:$C,0),1)),"")</f>
        <v>164.7</v>
      </c>
      <c r="O398" s="21">
        <f>IF(M398="","",IFERROR(INDEX(data_wkly!O:O,MATCH($B398,data_wkly!$C:$C,0),1),""))</f>
        <v>-0.10000000000002274</v>
      </c>
      <c r="P398" s="21">
        <f>IF(M398="","",IFERROR(IF(INDEX(data_wkly!P:P,MATCH($B398,data_wkly!$C:$C,0),1)=0,"",INDEX(data_wkly!P:P,MATCH($B398,data_wkly!$C:$C,0),1)),""))</f>
        <v>157.89999999999998</v>
      </c>
      <c r="Q398" s="21">
        <f>IFERROR(IF(INDEX(data_wkly!Q:Q,MATCH($B398,data_wkly!$C:$C,0),1)=0,"",INDEX(data_wkly!Q:Q,MATCH($B398,data_wkly!$C:$C,0),1)),"")</f>
        <v>161.83000000000001</v>
      </c>
      <c r="R398" s="21">
        <f>IF(M398="","",IFERROR(INDEX(data_wkly!R:R,MATCH($B398,data_wkly!$C:$C,0),1),""))</f>
        <v>-8.9999999999974989E-2</v>
      </c>
      <c r="S398" s="21">
        <f>IF(M398="","",IFERROR(IF(INDEX(data_wkly!S:S,MATCH($B398,data_wkly!$C:$C,0),1)=0,"",INDEX(data_wkly!S:S,MATCH($B398,data_wkly!$C:$C,0),1)),""))</f>
        <v>155.1</v>
      </c>
      <c r="T398" s="21">
        <f>IFERROR(IF(INDEX(data_wkly!T:T,MATCH($B398,data_wkly!$C:$C,0),1)=0,"",INDEX(data_wkly!T:T,MATCH($B398,data_wkly!$C:$C,0),1)),"")</f>
        <v>86.72</v>
      </c>
      <c r="U398" s="86">
        <f>IFERROR(IF(INDEX(data_wkly!U:U,MATCH($B398,data_wkly!$C:$C,0),1)=0,"",INDEX(data_wkly!U:U,MATCH($B398,data_wkly!$C:$C,0),1)),"")</f>
        <v>11.3</v>
      </c>
      <c r="V398" s="157">
        <f t="shared" si="37"/>
        <v>2</v>
      </c>
      <c r="W398" s="152" t="str">
        <f>IFERROR(IF(INDEX(data_wkly!W:W,MATCH($B398,data_wkly!$C:$C,0),1)=0,"",INDEX(data_wkly!W:W,MATCH($B398,data_wkly!$C:$C,0),1)),"")</f>
        <v>na</v>
      </c>
      <c r="X398" s="21" t="str">
        <f>IFERROR(IF(INDEX(data_wkly!X:X,MATCH($B398,data_wkly!$C:$C,0),1)=0,"",INDEX(data_wkly!X:X,MATCH($B398,data_wkly!$C:$C,0),1)),"")</f>
        <v>na</v>
      </c>
      <c r="Y398" s="21">
        <f>IFERROR(IF(INDEX(data_wkly!Y:Y,MATCH($B398,data_wkly!$C:$C,0),1)=0,"",INDEX(data_wkly!Y:Y,MATCH($B398,data_wkly!$C:$C,0),1)),"")</f>
        <v>123.7</v>
      </c>
      <c r="Z398" s="21">
        <f>IFERROR(IF(INDEX(data_wkly!Z:Z,MATCH($B398,data_wkly!$C:$C,0),1)=0,"",INDEX(data_wkly!Z:Z,MATCH($B398,data_wkly!$C:$C,0),1)),"")</f>
        <v>-0.78000000000000114</v>
      </c>
      <c r="AA398" s="152" t="str">
        <f>IFERROR(IF(INDEX(data_wkly!AA:AA,MATCH($B398,data_wkly!$C:$C,0),1)=0,"",INDEX(data_wkly!AA:AA,MATCH($B398,data_wkly!$C:$C,0),1)),"")</f>
        <v>na</v>
      </c>
      <c r="AB398" s="21" t="str">
        <f>IFERROR(IF(INDEX(data_wkly!AB:AB,MATCH($B398,data_wkly!$C:$C,0),1)=0,"",INDEX(data_wkly!AB:AB,MATCH($B398,data_wkly!$C:$C,0),1)),"")</f>
        <v>na</v>
      </c>
      <c r="AC398" s="21">
        <f>IFERROR(IF(INDEX(data_wkly!AC:AC,MATCH($B398,data_wkly!$C:$C,0),1)=0,"",INDEX(data_wkly!AC:AC,MATCH($B398,data_wkly!$C:$C,0),1)),"")</f>
        <v>128.52000000000001</v>
      </c>
      <c r="AD398" s="21">
        <f>IFERROR(IF(INDEX(data_wkly!AD:AD,MATCH($B398,data_wkly!$C:$C,0),1)=0,"",INDEX(data_wkly!AD:AD,MATCH($B398,data_wkly!$C:$C,0),1)),"")</f>
        <v>-1.3599999999999852</v>
      </c>
      <c r="AE398" s="157">
        <f t="shared" si="38"/>
        <v>2</v>
      </c>
      <c r="AF398" s="154" t="str">
        <f>IFERROR(IF(INDEX(data_wkly!AF:AF,MATCH($B398,data_wkly!$C:$C,0),1)=0,"",INDEX(data_wkly!AF:AF,MATCH($B398,data_wkly!$C:$C,0),1)),"")</f>
        <v/>
      </c>
      <c r="AG398" s="153" t="str">
        <f>IFERROR(IF(AF398="","",INDEX(data_wkly!AG:AG,MATCH($B398,data_wkly!$C:$C,0),1)),"")</f>
        <v/>
      </c>
      <c r="AH398" s="153" t="str">
        <f>IFERROR(IF(INDEX(data_wkly!AH:AH,MATCH($B398,data_wkly!$C:$C,0),1)=0,"",INDEX(data_wkly!AH:AH,MATCH($B398,data_wkly!$C:$C,0),1)),"")</f>
        <v/>
      </c>
      <c r="AI398" s="153" t="str">
        <f>IFERROR(IF(INDEX(data_wkly!AI:AI,MATCH($B398,data_wkly!$C:$C,0),1)=0,"",INDEX(data_wkly!AI:AI,MATCH($B398,data_wkly!$C:$C,0),1)),"")</f>
        <v/>
      </c>
      <c r="AJ398" s="153" t="str">
        <f>IFERROR(IF(AI398="","",INDEX(data_wkly!AJ:AJ,MATCH($B398,data_wkly!$C:$C,0),1)),"")</f>
        <v/>
      </c>
      <c r="AK398" s="153" t="str">
        <f>IFERROR(IF(INDEX(data_wkly!AK:AK,MATCH($B398,data_wkly!$C:$C,0),1)=0,"",INDEX(data_wkly!AK:AK,MATCH($B398,data_wkly!$C:$C,0),1)),"")</f>
        <v/>
      </c>
      <c r="AL398" s="153" t="str">
        <f>IFERROR(IF(INDEX(data_wkly!AL:AL,MATCH($B398,data_wkly!$C:$C,0),1)=0,"",INDEX(data_wkly!AL:AL,MATCH($B398,data_wkly!$C:$C,0),1)),"")</f>
        <v/>
      </c>
      <c r="AM398" s="183" t="str">
        <f>IFERROR(IF(INDEX(data_wkly!AM:AM,MATCH($B398,data_wkly!$C:$C,0),1)=0,"",INDEX(data_wkly!AM:AM,MATCH($B398,data_wkly!$C:$C,0),1)),"")</f>
        <v/>
      </c>
      <c r="AN398" s="41" t="str">
        <f t="shared" si="36"/>
        <v/>
      </c>
      <c r="AO398" s="88">
        <f t="shared" si="35"/>
        <v>2</v>
      </c>
    </row>
    <row r="399" spans="1:41">
      <c r="A399" s="88">
        <f t="shared" si="39"/>
        <v>1</v>
      </c>
      <c r="B399" s="89">
        <f t="shared" si="34"/>
        <v>44436</v>
      </c>
      <c r="C399" s="155">
        <f>IFERROR(IF(INDEX(data_wkly!D:D,MATCH($B399,data_wkly!$C:$C,0),1)=0,"",INDEX(data_wkly!D:D,MATCH($B399,data_wkly!$C:$C,0),1)),"")</f>
        <v>70465</v>
      </c>
      <c r="D399" s="21">
        <f>IFERROR(IF(INDEX(data_wkly!E:E,MATCH($B399,data_wkly!$C:$C,0),1)=0,"",INDEX(data_wkly!E:E,MATCH($B399,data_wkly!$C:$C,0),1)),"")</f>
        <v>158.69999999999999</v>
      </c>
      <c r="E399" s="21">
        <f>IF(C399="","",IFERROR(INDEX(data_wkly!F:F,MATCH($B399,data_wkly!$C:$C,0),1),""))</f>
        <v>-0.55000000000001137</v>
      </c>
      <c r="F399" s="21">
        <f>IF(E399="","",IFERROR(IF(INDEX(data_wkly!G:G,MATCH($B399,data_wkly!$C:$C,0),1)=0,"",INDEX(data_wkly!G:G,MATCH($B399,data_wkly!$C:$C,0),1)),""))</f>
        <v>154.66333333333333</v>
      </c>
      <c r="G399" s="21">
        <f>IFERROR(IF(INDEX(data_wkly!H:H,MATCH($B399,data_wkly!$C:$C,0),1)=0,"",INDEX(data_wkly!H:H,MATCH($B399,data_wkly!$C:$C,0),1)),"")</f>
        <v>155.96</v>
      </c>
      <c r="H399" s="21">
        <f>IF(C399="","",IFERROR(INDEX(data_wkly!I:I,MATCH($B399,data_wkly!$C:$C,0),1),""))</f>
        <v>-0.53000000000000114</v>
      </c>
      <c r="I399" s="21">
        <f>IF(H399="","",IFERROR(IF(INDEX(data_wkly!J:J,MATCH($B399,data_wkly!$C:$C,0),1)=0,"",INDEX(data_wkly!J:J,MATCH($B399,data_wkly!$C:$C,0),1)),""))</f>
        <v>151.91</v>
      </c>
      <c r="J399" s="21">
        <f>IFERROR(IF(INDEX(data_wkly!K:K,MATCH($B399,data_wkly!$C:$C,0),1)=0,"",INDEX(data_wkly!K:K,MATCH($B399,data_wkly!$C:$C,0),1)),"")</f>
        <v>88.4</v>
      </c>
      <c r="K399" s="86">
        <f>IFERROR(IF(INDEX(data_wkly!L:L,MATCH($B399,data_wkly!$C:$C,0),1)=0,"",INDEX(data_wkly!L:L,MATCH($B399,data_wkly!$C:$C,0),1)),"")</f>
        <v>11.2</v>
      </c>
      <c r="L399" s="156"/>
      <c r="M399" s="155">
        <f>IFERROR(IF(INDEX(data_wkly!M:M,MATCH($B399,data_wkly!$C:$C,0),1)=0,"",INDEX(data_wkly!M:M,MATCH($B399,data_wkly!$C:$C,0),1)),"")</f>
        <v>71722</v>
      </c>
      <c r="N399" s="21">
        <f>IFERROR(IF(INDEX(data_wkly!N:N,MATCH($B399,data_wkly!$C:$C,0),1)=0,"",INDEX(data_wkly!N:N,MATCH($B399,data_wkly!$C:$C,0),1)),"")</f>
        <v>163.65</v>
      </c>
      <c r="O399" s="21">
        <f>IF(M399="","",IFERROR(INDEX(data_wkly!O:O,MATCH($B399,data_wkly!$C:$C,0),1),""))</f>
        <v>-1.0499999999999829</v>
      </c>
      <c r="P399" s="21">
        <f>IF(M399="","",IFERROR(IF(INDEX(data_wkly!P:P,MATCH($B399,data_wkly!$C:$C,0),1)=0,"",INDEX(data_wkly!P:P,MATCH($B399,data_wkly!$C:$C,0),1)),""))</f>
        <v>157.41666666666666</v>
      </c>
      <c r="Q399" s="21">
        <f>IFERROR(IF(INDEX(data_wkly!Q:Q,MATCH($B399,data_wkly!$C:$C,0),1)=0,"",INDEX(data_wkly!Q:Q,MATCH($B399,data_wkly!$C:$C,0),1)),"")</f>
        <v>160.82</v>
      </c>
      <c r="R399" s="21">
        <f>IF(M399="","",IFERROR(INDEX(data_wkly!R:R,MATCH($B399,data_wkly!$C:$C,0),1),""))</f>
        <v>-1.0100000000000193</v>
      </c>
      <c r="S399" s="21">
        <f>IF(M399="","",IFERROR(IF(INDEX(data_wkly!S:S,MATCH($B399,data_wkly!$C:$C,0),1)=0,"",INDEX(data_wkly!S:S,MATCH($B399,data_wkly!$C:$C,0),1)),""))</f>
        <v>154.63</v>
      </c>
      <c r="T399" s="21">
        <f>IFERROR(IF(INDEX(data_wkly!T:T,MATCH($B399,data_wkly!$C:$C,0),1)=0,"",INDEX(data_wkly!T:T,MATCH($B399,data_wkly!$C:$C,0),1)),"")</f>
        <v>87.8</v>
      </c>
      <c r="U399" s="86">
        <f>IFERROR(IF(INDEX(data_wkly!U:U,MATCH($B399,data_wkly!$C:$C,0),1)=0,"",INDEX(data_wkly!U:U,MATCH($B399,data_wkly!$C:$C,0),1)),"")</f>
        <v>11.5</v>
      </c>
      <c r="V399" s="157">
        <f t="shared" si="37"/>
        <v>1</v>
      </c>
      <c r="W399" s="152" t="str">
        <f>IFERROR(IF(INDEX(data_wkly!W:W,MATCH($B399,data_wkly!$C:$C,0),1)=0,"",INDEX(data_wkly!W:W,MATCH($B399,data_wkly!$C:$C,0),1)),"")</f>
        <v>na</v>
      </c>
      <c r="X399" s="21" t="str">
        <f>IFERROR(IF(INDEX(data_wkly!X:X,MATCH($B399,data_wkly!$C:$C,0),1)=0,"",INDEX(data_wkly!X:X,MATCH($B399,data_wkly!$C:$C,0),1)),"")</f>
        <v>na</v>
      </c>
      <c r="Y399" s="21">
        <f>IFERROR(IF(INDEX(data_wkly!Y:Y,MATCH($B399,data_wkly!$C:$C,0),1)=0,"",INDEX(data_wkly!Y:Y,MATCH($B399,data_wkly!$C:$C,0),1)),"")</f>
        <v>121.7</v>
      </c>
      <c r="Z399" s="21">
        <f>IFERROR(IF(INDEX(data_wkly!Z:Z,MATCH($B399,data_wkly!$C:$C,0),1)=0,"",INDEX(data_wkly!Z:Z,MATCH($B399,data_wkly!$C:$C,0),1)),"")</f>
        <v>-2</v>
      </c>
      <c r="AA399" s="152" t="str">
        <f>IFERROR(IF(INDEX(data_wkly!AA:AA,MATCH($B399,data_wkly!$C:$C,0),1)=0,"",INDEX(data_wkly!AA:AA,MATCH($B399,data_wkly!$C:$C,0),1)),"")</f>
        <v>na</v>
      </c>
      <c r="AB399" s="21" t="str">
        <f>IFERROR(IF(INDEX(data_wkly!AB:AB,MATCH($B399,data_wkly!$C:$C,0),1)=0,"",INDEX(data_wkly!AB:AB,MATCH($B399,data_wkly!$C:$C,0),1)),"")</f>
        <v>na</v>
      </c>
      <c r="AC399" s="21">
        <f>IFERROR(IF(INDEX(data_wkly!AC:AC,MATCH($B399,data_wkly!$C:$C,0),1)=0,"",INDEX(data_wkly!AC:AC,MATCH($B399,data_wkly!$C:$C,0),1)),"")</f>
        <v>126.92</v>
      </c>
      <c r="AD399" s="21">
        <f>IFERROR(IF(INDEX(data_wkly!AD:AD,MATCH($B399,data_wkly!$C:$C,0),1)=0,"",INDEX(data_wkly!AD:AD,MATCH($B399,data_wkly!$C:$C,0),1)),"")</f>
        <v>-1.6000000000000085</v>
      </c>
      <c r="AE399" s="157">
        <f t="shared" si="38"/>
        <v>1</v>
      </c>
      <c r="AF399" s="154" t="str">
        <f>IFERROR(IF(INDEX(data_wkly!AF:AF,MATCH($B399,data_wkly!$C:$C,0),1)=0,"",INDEX(data_wkly!AF:AF,MATCH($B399,data_wkly!$C:$C,0),1)),"")</f>
        <v/>
      </c>
      <c r="AG399" s="153" t="str">
        <f>IFERROR(IF(AF399="","",INDEX(data_wkly!AG:AG,MATCH($B399,data_wkly!$C:$C,0),1)),"")</f>
        <v/>
      </c>
      <c r="AH399" s="153" t="str">
        <f>IFERROR(IF(INDEX(data_wkly!AH:AH,MATCH($B399,data_wkly!$C:$C,0),1)=0,"",INDEX(data_wkly!AH:AH,MATCH($B399,data_wkly!$C:$C,0),1)),"")</f>
        <v/>
      </c>
      <c r="AI399" s="153" t="str">
        <f>IFERROR(IF(INDEX(data_wkly!AI:AI,MATCH($B399,data_wkly!$C:$C,0),1)=0,"",INDEX(data_wkly!AI:AI,MATCH($B399,data_wkly!$C:$C,0),1)),"")</f>
        <v/>
      </c>
      <c r="AJ399" s="153" t="str">
        <f>IFERROR(IF(AI399="","",INDEX(data_wkly!AJ:AJ,MATCH($B399,data_wkly!$C:$C,0),1)),"")</f>
        <v/>
      </c>
      <c r="AK399" s="153" t="str">
        <f>IFERROR(IF(INDEX(data_wkly!AK:AK,MATCH($B399,data_wkly!$C:$C,0),1)=0,"",INDEX(data_wkly!AK:AK,MATCH($B399,data_wkly!$C:$C,0),1)),"")</f>
        <v/>
      </c>
      <c r="AL399" s="153" t="str">
        <f>IFERROR(IF(INDEX(data_wkly!AL:AL,MATCH($B399,data_wkly!$C:$C,0),1)=0,"",INDEX(data_wkly!AL:AL,MATCH($B399,data_wkly!$C:$C,0),1)),"")</f>
        <v/>
      </c>
      <c r="AM399" s="183" t="str">
        <f>IFERROR(IF(INDEX(data_wkly!AM:AM,MATCH($B399,data_wkly!$C:$C,0),1)=0,"",INDEX(data_wkly!AM:AM,MATCH($B399,data_wkly!$C:$C,0),1)),"")</f>
        <v/>
      </c>
      <c r="AN399" s="41" t="str">
        <f t="shared" si="36"/>
        <v/>
      </c>
      <c r="AO399" s="88">
        <f t="shared" si="35"/>
        <v>1</v>
      </c>
    </row>
    <row r="400" spans="1:41">
      <c r="A400" s="88">
        <f t="shared" si="39"/>
        <v>2</v>
      </c>
      <c r="B400" s="89">
        <f t="shared" ref="B400:B463" si="40">IFERROR(IF(B399+7&lt;=$D$8,B399+7,""),"")</f>
        <v>44443</v>
      </c>
      <c r="C400" s="155">
        <f>IFERROR(IF(INDEX(data_wkly!D:D,MATCH($B400,data_wkly!$C:$C,0),1)=0,"",INDEX(data_wkly!D:D,MATCH($B400,data_wkly!$C:$C,0),1)),"")</f>
        <v>68149</v>
      </c>
      <c r="D400" s="21">
        <f>IFERROR(IF(INDEX(data_wkly!E:E,MATCH($B400,data_wkly!$C:$C,0),1)=0,"",INDEX(data_wkly!E:E,MATCH($B400,data_wkly!$C:$C,0),1)),"")</f>
        <v>156.38999999999999</v>
      </c>
      <c r="E400" s="21">
        <f>IF(C400="","",IFERROR(INDEX(data_wkly!F:F,MATCH($B400,data_wkly!$C:$C,0),1),""))</f>
        <v>-2.3100000000000023</v>
      </c>
      <c r="F400" s="21">
        <f>IF(E400="","",IFERROR(IF(INDEX(data_wkly!G:G,MATCH($B400,data_wkly!$C:$C,0),1)=0,"",INDEX(data_wkly!G:G,MATCH($B400,data_wkly!$C:$C,0),1)),""))</f>
        <v>154.02000000000001</v>
      </c>
      <c r="G400" s="21">
        <f>IFERROR(IF(INDEX(data_wkly!H:H,MATCH($B400,data_wkly!$C:$C,0),1)=0,"",INDEX(data_wkly!H:H,MATCH($B400,data_wkly!$C:$C,0),1)),"")</f>
        <v>153.69999999999999</v>
      </c>
      <c r="H400" s="21">
        <f>IF(C400="","",IFERROR(INDEX(data_wkly!I:I,MATCH($B400,data_wkly!$C:$C,0),1),""))</f>
        <v>-2.2600000000000193</v>
      </c>
      <c r="I400" s="21">
        <f>IF(H400="","",IFERROR(IF(INDEX(data_wkly!J:J,MATCH($B400,data_wkly!$C:$C,0),1)=0,"",INDEX(data_wkly!J:J,MATCH($B400,data_wkly!$C:$C,0),1)),""))</f>
        <v>151.28666666666666</v>
      </c>
      <c r="J400" s="21">
        <f>IFERROR(IF(INDEX(data_wkly!K:K,MATCH($B400,data_wkly!$C:$C,0),1)=0,"",INDEX(data_wkly!K:K,MATCH($B400,data_wkly!$C:$C,0),1)),"")</f>
        <v>88.96</v>
      </c>
      <c r="K400" s="86">
        <f>IFERROR(IF(INDEX(data_wkly!L:L,MATCH($B400,data_wkly!$C:$C,0),1)=0,"",INDEX(data_wkly!L:L,MATCH($B400,data_wkly!$C:$C,0),1)),"")</f>
        <v>11.5</v>
      </c>
      <c r="L400" s="156"/>
      <c r="M400" s="155">
        <f>IFERROR(IF(INDEX(data_wkly!M:M,MATCH($B400,data_wkly!$C:$C,0),1)=0,"",INDEX(data_wkly!M:M,MATCH($B400,data_wkly!$C:$C,0),1)),"")</f>
        <v>70113</v>
      </c>
      <c r="N400" s="21">
        <f>IFERROR(IF(INDEX(data_wkly!N:N,MATCH($B400,data_wkly!$C:$C,0),1)=0,"",INDEX(data_wkly!N:N,MATCH($B400,data_wkly!$C:$C,0),1)),"")</f>
        <v>162.72999999999999</v>
      </c>
      <c r="O400" s="21">
        <f>IF(M400="","",IFERROR(INDEX(data_wkly!O:O,MATCH($B400,data_wkly!$C:$C,0),1),""))</f>
        <v>-0.92000000000001592</v>
      </c>
      <c r="P400" s="21">
        <f>IF(M400="","",IFERROR(IF(INDEX(data_wkly!P:P,MATCH($B400,data_wkly!$C:$C,0),1)=0,"",INDEX(data_wkly!P:P,MATCH($B400,data_wkly!$C:$C,0),1)),""))</f>
        <v>157.23666666666668</v>
      </c>
      <c r="Q400" s="21">
        <f>IFERROR(IF(INDEX(data_wkly!Q:Q,MATCH($B400,data_wkly!$C:$C,0),1)=0,"",INDEX(data_wkly!Q:Q,MATCH($B400,data_wkly!$C:$C,0),1)),"")</f>
        <v>159.93</v>
      </c>
      <c r="R400" s="21">
        <f>IF(M400="","",IFERROR(INDEX(data_wkly!R:R,MATCH($B400,data_wkly!$C:$C,0),1),""))</f>
        <v>-0.88999999999998636</v>
      </c>
      <c r="S400" s="21">
        <f>IF(M400="","",IFERROR(IF(INDEX(data_wkly!S:S,MATCH($B400,data_wkly!$C:$C,0),1)=0,"",INDEX(data_wkly!S:S,MATCH($B400,data_wkly!$C:$C,0),1)),""))</f>
        <v>154.46</v>
      </c>
      <c r="T400" s="21">
        <f>IFERROR(IF(INDEX(data_wkly!T:T,MATCH($B400,data_wkly!$C:$C,0),1)=0,"",INDEX(data_wkly!T:T,MATCH($B400,data_wkly!$C:$C,0),1)),"")</f>
        <v>88.22</v>
      </c>
      <c r="U400" s="86">
        <f>IFERROR(IF(INDEX(data_wkly!U:U,MATCH($B400,data_wkly!$C:$C,0),1)=0,"",INDEX(data_wkly!U:U,MATCH($B400,data_wkly!$C:$C,0),1)),"")</f>
        <v>11.6</v>
      </c>
      <c r="V400" s="157">
        <f t="shared" si="37"/>
        <v>2</v>
      </c>
      <c r="W400" s="152" t="str">
        <f>IFERROR(IF(INDEX(data_wkly!W:W,MATCH($B400,data_wkly!$C:$C,0),1)=0,"",INDEX(data_wkly!W:W,MATCH($B400,data_wkly!$C:$C,0),1)),"")</f>
        <v>na</v>
      </c>
      <c r="X400" s="21" t="str">
        <f>IFERROR(IF(INDEX(data_wkly!X:X,MATCH($B400,data_wkly!$C:$C,0),1)=0,"",INDEX(data_wkly!X:X,MATCH($B400,data_wkly!$C:$C,0),1)),"")</f>
        <v>na</v>
      </c>
      <c r="Y400" s="21">
        <f>IFERROR(IF(INDEX(data_wkly!Y:Y,MATCH($B400,data_wkly!$C:$C,0),1)=0,"",INDEX(data_wkly!Y:Y,MATCH($B400,data_wkly!$C:$C,0),1)),"")</f>
        <v>120.54</v>
      </c>
      <c r="Z400" s="21">
        <f>IFERROR(IF(INDEX(data_wkly!Z:Z,MATCH($B400,data_wkly!$C:$C,0),1)=0,"",INDEX(data_wkly!Z:Z,MATCH($B400,data_wkly!$C:$C,0),1)),"")</f>
        <v>-1.1599999999999966</v>
      </c>
      <c r="AA400" s="152" t="str">
        <f>IFERROR(IF(INDEX(data_wkly!AA:AA,MATCH($B400,data_wkly!$C:$C,0),1)=0,"",INDEX(data_wkly!AA:AA,MATCH($B400,data_wkly!$C:$C,0),1)),"")</f>
        <v>na</v>
      </c>
      <c r="AB400" s="21" t="str">
        <f>IFERROR(IF(INDEX(data_wkly!AB:AB,MATCH($B400,data_wkly!$C:$C,0),1)=0,"",INDEX(data_wkly!AB:AB,MATCH($B400,data_wkly!$C:$C,0),1)),"")</f>
        <v>na</v>
      </c>
      <c r="AC400" s="21">
        <f>IFERROR(IF(INDEX(data_wkly!AC:AC,MATCH($B400,data_wkly!$C:$C,0),1)=0,"",INDEX(data_wkly!AC:AC,MATCH($B400,data_wkly!$C:$C,0),1)),"")</f>
        <v>126.21</v>
      </c>
      <c r="AD400" s="21">
        <f>IFERROR(IF(INDEX(data_wkly!AD:AD,MATCH($B400,data_wkly!$C:$C,0),1)=0,"",INDEX(data_wkly!AD:AD,MATCH($B400,data_wkly!$C:$C,0),1)),"")</f>
        <v>-0.71000000000000796</v>
      </c>
      <c r="AE400" s="157">
        <f t="shared" si="38"/>
        <v>2</v>
      </c>
      <c r="AF400" s="154" t="str">
        <f>IFERROR(IF(INDEX(data_wkly!AF:AF,MATCH($B400,data_wkly!$C:$C,0),1)=0,"",INDEX(data_wkly!AF:AF,MATCH($B400,data_wkly!$C:$C,0),1)),"")</f>
        <v/>
      </c>
      <c r="AG400" s="153" t="str">
        <f>IFERROR(IF(AF400="","",INDEX(data_wkly!AG:AG,MATCH($B400,data_wkly!$C:$C,0),1)),"")</f>
        <v/>
      </c>
      <c r="AH400" s="153" t="str">
        <f>IFERROR(IF(INDEX(data_wkly!AH:AH,MATCH($B400,data_wkly!$C:$C,0),1)=0,"",INDEX(data_wkly!AH:AH,MATCH($B400,data_wkly!$C:$C,0),1)),"")</f>
        <v/>
      </c>
      <c r="AI400" s="153" t="str">
        <f>IFERROR(IF(INDEX(data_wkly!AI:AI,MATCH($B400,data_wkly!$C:$C,0),1)=0,"",INDEX(data_wkly!AI:AI,MATCH($B400,data_wkly!$C:$C,0),1)),"")</f>
        <v/>
      </c>
      <c r="AJ400" s="153" t="str">
        <f>IFERROR(IF(AI400="","",INDEX(data_wkly!AJ:AJ,MATCH($B400,data_wkly!$C:$C,0),1)),"")</f>
        <v/>
      </c>
      <c r="AK400" s="153" t="str">
        <f>IFERROR(IF(INDEX(data_wkly!AK:AK,MATCH($B400,data_wkly!$C:$C,0),1)=0,"",INDEX(data_wkly!AK:AK,MATCH($B400,data_wkly!$C:$C,0),1)),"")</f>
        <v/>
      </c>
      <c r="AL400" s="153" t="str">
        <f>IFERROR(IF(INDEX(data_wkly!AL:AL,MATCH($B400,data_wkly!$C:$C,0),1)=0,"",INDEX(data_wkly!AL:AL,MATCH($B400,data_wkly!$C:$C,0),1)),"")</f>
        <v/>
      </c>
      <c r="AM400" s="183" t="str">
        <f>IFERROR(IF(INDEX(data_wkly!AM:AM,MATCH($B400,data_wkly!$C:$C,0),1)=0,"",INDEX(data_wkly!AM:AM,MATCH($B400,data_wkly!$C:$C,0),1)),"")</f>
        <v/>
      </c>
      <c r="AN400" s="41" t="str">
        <f t="shared" si="36"/>
        <v/>
      </c>
      <c r="AO400" s="88">
        <f t="shared" ref="AO400:AO463" si="41">AO398</f>
        <v>2</v>
      </c>
    </row>
    <row r="401" spans="1:41">
      <c r="A401" s="88">
        <f t="shared" si="39"/>
        <v>1</v>
      </c>
      <c r="B401" s="89">
        <f t="shared" si="40"/>
        <v>44450</v>
      </c>
      <c r="C401" s="155">
        <f>IFERROR(IF(INDEX(data_wkly!D:D,MATCH($B401,data_wkly!$C:$C,0),1)=0,"",INDEX(data_wkly!D:D,MATCH($B401,data_wkly!$C:$C,0),1)),"")</f>
        <v>73017</v>
      </c>
      <c r="D401" s="21">
        <f>IFERROR(IF(INDEX(data_wkly!E:E,MATCH($B401,data_wkly!$C:$C,0),1)=0,"",INDEX(data_wkly!E:E,MATCH($B401,data_wkly!$C:$C,0),1)),"")</f>
        <v>156.37</v>
      </c>
      <c r="E401" s="21">
        <f>IF(C401="","",IFERROR(INDEX(data_wkly!F:F,MATCH($B401,data_wkly!$C:$C,0),1),""))</f>
        <v>-1.999999999998181E-2</v>
      </c>
      <c r="F401" s="21">
        <f>IF(E401="","",IFERROR(IF(INDEX(data_wkly!G:G,MATCH($B401,data_wkly!$C:$C,0),1)=0,"",INDEX(data_wkly!G:G,MATCH($B401,data_wkly!$C:$C,0),1)),""))</f>
        <v>153.92666666666665</v>
      </c>
      <c r="G401" s="21">
        <f>IFERROR(IF(INDEX(data_wkly!H:H,MATCH($B401,data_wkly!$C:$C,0),1)=0,"",INDEX(data_wkly!H:H,MATCH($B401,data_wkly!$C:$C,0),1)),"")</f>
        <v>153.68</v>
      </c>
      <c r="H401" s="21">
        <f>IF(C401="","",IFERROR(INDEX(data_wkly!I:I,MATCH($B401,data_wkly!$C:$C,0),1),""))</f>
        <v>-1.999999999998181E-2</v>
      </c>
      <c r="I401" s="21">
        <f>IF(H401="","",IFERROR(IF(INDEX(data_wkly!J:J,MATCH($B401,data_wkly!$C:$C,0),1)=0,"",INDEX(data_wkly!J:J,MATCH($B401,data_wkly!$C:$C,0),1)),""))</f>
        <v>151.20000000000002</v>
      </c>
      <c r="J401" s="21">
        <f>IFERROR(IF(INDEX(data_wkly!K:K,MATCH($B401,data_wkly!$C:$C,0),1)=0,"",INDEX(data_wkly!K:K,MATCH($B401,data_wkly!$C:$C,0),1)),"")</f>
        <v>88.89</v>
      </c>
      <c r="K401" s="86">
        <f>IFERROR(IF(INDEX(data_wkly!L:L,MATCH($B401,data_wkly!$C:$C,0),1)=0,"",INDEX(data_wkly!L:L,MATCH($B401,data_wkly!$C:$C,0),1)),"")</f>
        <v>11.4</v>
      </c>
      <c r="L401" s="156"/>
      <c r="M401" s="155">
        <f>IFERROR(IF(INDEX(data_wkly!M:M,MATCH($B401,data_wkly!$C:$C,0),1)=0,"",INDEX(data_wkly!M:M,MATCH($B401,data_wkly!$C:$C,0),1)),"")</f>
        <v>71949</v>
      </c>
      <c r="N401" s="21">
        <f>IFERROR(IF(INDEX(data_wkly!N:N,MATCH($B401,data_wkly!$C:$C,0),1)=0,"",INDEX(data_wkly!N:N,MATCH($B401,data_wkly!$C:$C,0),1)),"")</f>
        <v>161.66</v>
      </c>
      <c r="O401" s="21">
        <f>IF(M401="","",IFERROR(INDEX(data_wkly!O:O,MATCH($B401,data_wkly!$C:$C,0),1),""))</f>
        <v>-1.0699999999999932</v>
      </c>
      <c r="P401" s="21">
        <f>IF(M401="","",IFERROR(IF(INDEX(data_wkly!P:P,MATCH($B401,data_wkly!$C:$C,0),1)=0,"",INDEX(data_wkly!P:P,MATCH($B401,data_wkly!$C:$C,0),1)),""))</f>
        <v>157.18333333333334</v>
      </c>
      <c r="Q401" s="21">
        <f>IFERROR(IF(INDEX(data_wkly!Q:Q,MATCH($B401,data_wkly!$C:$C,0),1)=0,"",INDEX(data_wkly!Q:Q,MATCH($B401,data_wkly!$C:$C,0),1)),"")</f>
        <v>158.88</v>
      </c>
      <c r="R401" s="21">
        <f>IF(M401="","",IFERROR(INDEX(data_wkly!R:R,MATCH($B401,data_wkly!$C:$C,0),1),""))</f>
        <v>-1.0500000000000114</v>
      </c>
      <c r="S401" s="21">
        <f>IF(M401="","",IFERROR(IF(INDEX(data_wkly!S:S,MATCH($B401,data_wkly!$C:$C,0),1)=0,"",INDEX(data_wkly!S:S,MATCH($B401,data_wkly!$C:$C,0),1)),""))</f>
        <v>154.41333333333333</v>
      </c>
      <c r="T401" s="21">
        <f>IFERROR(IF(INDEX(data_wkly!T:T,MATCH($B401,data_wkly!$C:$C,0),1)=0,"",INDEX(data_wkly!T:T,MATCH($B401,data_wkly!$C:$C,0),1)),"")</f>
        <v>88.54</v>
      </c>
      <c r="U401" s="86">
        <f>IFERROR(IF(INDEX(data_wkly!U:U,MATCH($B401,data_wkly!$C:$C,0),1)=0,"",INDEX(data_wkly!U:U,MATCH($B401,data_wkly!$C:$C,0),1)),"")</f>
        <v>11.5</v>
      </c>
      <c r="V401" s="157">
        <f t="shared" si="37"/>
        <v>1</v>
      </c>
      <c r="W401" s="152" t="str">
        <f>IFERROR(IF(INDEX(data_wkly!W:W,MATCH($B401,data_wkly!$C:$C,0),1)=0,"",INDEX(data_wkly!W:W,MATCH($B401,data_wkly!$C:$C,0),1)),"")</f>
        <v>na</v>
      </c>
      <c r="X401" s="21" t="str">
        <f>IFERROR(IF(INDEX(data_wkly!X:X,MATCH($B401,data_wkly!$C:$C,0),1)=0,"",INDEX(data_wkly!X:X,MATCH($B401,data_wkly!$C:$C,0),1)),"")</f>
        <v>na</v>
      </c>
      <c r="Y401" s="21">
        <f>IFERROR(IF(INDEX(data_wkly!Y:Y,MATCH($B401,data_wkly!$C:$C,0),1)=0,"",INDEX(data_wkly!Y:Y,MATCH($B401,data_wkly!$C:$C,0),1)),"")</f>
        <v>118.41</v>
      </c>
      <c r="Z401" s="21">
        <f>IFERROR(IF(INDEX(data_wkly!Z:Z,MATCH($B401,data_wkly!$C:$C,0),1)=0,"",INDEX(data_wkly!Z:Z,MATCH($B401,data_wkly!$C:$C,0),1)),"")</f>
        <v>-2.1300000000000097</v>
      </c>
      <c r="AA401" s="152" t="str">
        <f>IFERROR(IF(INDEX(data_wkly!AA:AA,MATCH($B401,data_wkly!$C:$C,0),1)=0,"",INDEX(data_wkly!AA:AA,MATCH($B401,data_wkly!$C:$C,0),1)),"")</f>
        <v>na</v>
      </c>
      <c r="AB401" s="21" t="str">
        <f>IFERROR(IF(INDEX(data_wkly!AB:AB,MATCH($B401,data_wkly!$C:$C,0),1)=0,"",INDEX(data_wkly!AB:AB,MATCH($B401,data_wkly!$C:$C,0),1)),"")</f>
        <v>na</v>
      </c>
      <c r="AC401" s="21">
        <f>IFERROR(IF(INDEX(data_wkly!AC:AC,MATCH($B401,data_wkly!$C:$C,0),1)=0,"",INDEX(data_wkly!AC:AC,MATCH($B401,data_wkly!$C:$C,0),1)),"")</f>
        <v>124.15</v>
      </c>
      <c r="AD401" s="21">
        <f>IFERROR(IF(INDEX(data_wkly!AD:AD,MATCH($B401,data_wkly!$C:$C,0),1)=0,"",INDEX(data_wkly!AD:AD,MATCH($B401,data_wkly!$C:$C,0),1)),"")</f>
        <v>-2.0599999999999881</v>
      </c>
      <c r="AE401" s="157">
        <f t="shared" si="38"/>
        <v>1</v>
      </c>
      <c r="AF401" s="154" t="str">
        <f>IFERROR(IF(INDEX(data_wkly!AF:AF,MATCH($B401,data_wkly!$C:$C,0),1)=0,"",INDEX(data_wkly!AF:AF,MATCH($B401,data_wkly!$C:$C,0),1)),"")</f>
        <v/>
      </c>
      <c r="AG401" s="153" t="str">
        <f>IFERROR(IF(AF401="","",INDEX(data_wkly!AG:AG,MATCH($B401,data_wkly!$C:$C,0),1)),"")</f>
        <v/>
      </c>
      <c r="AH401" s="153" t="str">
        <f>IFERROR(IF(INDEX(data_wkly!AH:AH,MATCH($B401,data_wkly!$C:$C,0),1)=0,"",INDEX(data_wkly!AH:AH,MATCH($B401,data_wkly!$C:$C,0),1)),"")</f>
        <v/>
      </c>
      <c r="AI401" s="153" t="str">
        <f>IFERROR(IF(INDEX(data_wkly!AI:AI,MATCH($B401,data_wkly!$C:$C,0),1)=0,"",INDEX(data_wkly!AI:AI,MATCH($B401,data_wkly!$C:$C,0),1)),"")</f>
        <v/>
      </c>
      <c r="AJ401" s="153" t="str">
        <f>IFERROR(IF(AI401="","",INDEX(data_wkly!AJ:AJ,MATCH($B401,data_wkly!$C:$C,0),1)),"")</f>
        <v/>
      </c>
      <c r="AK401" s="153" t="str">
        <f>IFERROR(IF(INDEX(data_wkly!AK:AK,MATCH($B401,data_wkly!$C:$C,0),1)=0,"",INDEX(data_wkly!AK:AK,MATCH($B401,data_wkly!$C:$C,0),1)),"")</f>
        <v/>
      </c>
      <c r="AL401" s="153" t="str">
        <f>IFERROR(IF(INDEX(data_wkly!AL:AL,MATCH($B401,data_wkly!$C:$C,0),1)=0,"",INDEX(data_wkly!AL:AL,MATCH($B401,data_wkly!$C:$C,0),1)),"")</f>
        <v/>
      </c>
      <c r="AM401" s="183" t="str">
        <f>IFERROR(IF(INDEX(data_wkly!AM:AM,MATCH($B401,data_wkly!$C:$C,0),1)=0,"",INDEX(data_wkly!AM:AM,MATCH($B401,data_wkly!$C:$C,0),1)),"")</f>
        <v/>
      </c>
      <c r="AN401" s="41" t="str">
        <f t="shared" si="36"/>
        <v/>
      </c>
      <c r="AO401" s="88">
        <f t="shared" si="41"/>
        <v>1</v>
      </c>
    </row>
    <row r="402" spans="1:41">
      <c r="A402" s="88">
        <f t="shared" si="39"/>
        <v>2</v>
      </c>
      <c r="B402" s="89">
        <f t="shared" si="40"/>
        <v>44457</v>
      </c>
      <c r="C402" s="155">
        <f>IFERROR(IF(INDEX(data_wkly!D:D,MATCH($B402,data_wkly!$C:$C,0),1)=0,"",INDEX(data_wkly!D:D,MATCH($B402,data_wkly!$C:$C,0),1)),"")</f>
        <v>69881</v>
      </c>
      <c r="D402" s="21">
        <f>IFERROR(IF(INDEX(data_wkly!E:E,MATCH($B402,data_wkly!$C:$C,0),1)=0,"",INDEX(data_wkly!E:E,MATCH($B402,data_wkly!$C:$C,0),1)),"")</f>
        <v>154.31</v>
      </c>
      <c r="E402" s="21">
        <f>IF(C402="","",IFERROR(INDEX(data_wkly!F:F,MATCH($B402,data_wkly!$C:$C,0),1),""))</f>
        <v>-2.0600000000000023</v>
      </c>
      <c r="F402" s="21">
        <f>IF(E402="","",IFERROR(IF(INDEX(data_wkly!G:G,MATCH($B402,data_wkly!$C:$C,0),1)=0,"",INDEX(data_wkly!G:G,MATCH($B402,data_wkly!$C:$C,0),1)),""))</f>
        <v>153.74333333333334</v>
      </c>
      <c r="G402" s="21">
        <f>IFERROR(IF(INDEX(data_wkly!H:H,MATCH($B402,data_wkly!$C:$C,0),1)=0,"",INDEX(data_wkly!H:H,MATCH($B402,data_wkly!$C:$C,0),1)),"")</f>
        <v>151.66999999999999</v>
      </c>
      <c r="H402" s="21">
        <f>IF(C402="","",IFERROR(INDEX(data_wkly!I:I,MATCH($B402,data_wkly!$C:$C,0),1),""))</f>
        <v>-2.0100000000000193</v>
      </c>
      <c r="I402" s="21">
        <f>IF(H402="","",IFERROR(IF(INDEX(data_wkly!J:J,MATCH($B402,data_wkly!$C:$C,0),1)=0,"",INDEX(data_wkly!J:J,MATCH($B402,data_wkly!$C:$C,0),1)),""))</f>
        <v>151.02333333333331</v>
      </c>
      <c r="J402" s="21">
        <f>IFERROR(IF(INDEX(data_wkly!K:K,MATCH($B402,data_wkly!$C:$C,0),1)=0,"",INDEX(data_wkly!K:K,MATCH($B402,data_wkly!$C:$C,0),1)),"")</f>
        <v>89.69</v>
      </c>
      <c r="K402" s="86">
        <f>IFERROR(IF(INDEX(data_wkly!L:L,MATCH($B402,data_wkly!$C:$C,0),1)=0,"",INDEX(data_wkly!L:L,MATCH($B402,data_wkly!$C:$C,0),1)),"")</f>
        <v>11.5</v>
      </c>
      <c r="L402" s="156"/>
      <c r="M402" s="155">
        <f>IFERROR(IF(INDEX(data_wkly!M:M,MATCH($B402,data_wkly!$C:$C,0),1)=0,"",INDEX(data_wkly!M:M,MATCH($B402,data_wkly!$C:$C,0),1)),"")</f>
        <v>70641</v>
      </c>
      <c r="N402" s="21">
        <f>IFERROR(IF(INDEX(data_wkly!N:N,MATCH($B402,data_wkly!$C:$C,0),1)=0,"",INDEX(data_wkly!N:N,MATCH($B402,data_wkly!$C:$C,0),1)),"")</f>
        <v>159.84</v>
      </c>
      <c r="O402" s="21">
        <f>IF(M402="","",IFERROR(INDEX(data_wkly!O:O,MATCH($B402,data_wkly!$C:$C,0),1),""))</f>
        <v>-1.8199999999999932</v>
      </c>
      <c r="P402" s="21">
        <f>IF(M402="","",IFERROR(IF(INDEX(data_wkly!P:P,MATCH($B402,data_wkly!$C:$C,0),1)=0,"",INDEX(data_wkly!P:P,MATCH($B402,data_wkly!$C:$C,0),1)),""))</f>
        <v>156.96666666666667</v>
      </c>
      <c r="Q402" s="21">
        <f>IFERROR(IF(INDEX(data_wkly!Q:Q,MATCH($B402,data_wkly!$C:$C,0),1)=0,"",INDEX(data_wkly!Q:Q,MATCH($B402,data_wkly!$C:$C,0),1)),"")</f>
        <v>157.12</v>
      </c>
      <c r="R402" s="21">
        <f>IF(M402="","",IFERROR(INDEX(data_wkly!R:R,MATCH($B402,data_wkly!$C:$C,0),1),""))</f>
        <v>-1.7599999999999909</v>
      </c>
      <c r="S402" s="21">
        <f>IF(M402="","",IFERROR(IF(INDEX(data_wkly!S:S,MATCH($B402,data_wkly!$C:$C,0),1)=0,"",INDEX(data_wkly!S:S,MATCH($B402,data_wkly!$C:$C,0),1)),""))</f>
        <v>154.20000000000002</v>
      </c>
      <c r="T402" s="21">
        <f>IFERROR(IF(INDEX(data_wkly!T:T,MATCH($B402,data_wkly!$C:$C,0),1)=0,"",INDEX(data_wkly!T:T,MATCH($B402,data_wkly!$C:$C,0),1)),"")</f>
        <v>89.61</v>
      </c>
      <c r="U402" s="86">
        <f>IFERROR(IF(INDEX(data_wkly!U:U,MATCH($B402,data_wkly!$C:$C,0),1)=0,"",INDEX(data_wkly!U:U,MATCH($B402,data_wkly!$C:$C,0),1)),"")</f>
        <v>11.8</v>
      </c>
      <c r="V402" s="157">
        <f t="shared" si="37"/>
        <v>2</v>
      </c>
      <c r="W402" s="152" t="str">
        <f>IFERROR(IF(INDEX(data_wkly!W:W,MATCH($B402,data_wkly!$C:$C,0),1)=0,"",INDEX(data_wkly!W:W,MATCH($B402,data_wkly!$C:$C,0),1)),"")</f>
        <v>na</v>
      </c>
      <c r="X402" s="21" t="str">
        <f>IFERROR(IF(INDEX(data_wkly!X:X,MATCH($B402,data_wkly!$C:$C,0),1)=0,"",INDEX(data_wkly!X:X,MATCH($B402,data_wkly!$C:$C,0),1)),"")</f>
        <v>na</v>
      </c>
      <c r="Y402" s="21">
        <f>IFERROR(IF(INDEX(data_wkly!Y:Y,MATCH($B402,data_wkly!$C:$C,0),1)=0,"",INDEX(data_wkly!Y:Y,MATCH($B402,data_wkly!$C:$C,0),1)),"")</f>
        <v>116.78</v>
      </c>
      <c r="Z402" s="21">
        <f>IFERROR(IF(INDEX(data_wkly!Z:Z,MATCH($B402,data_wkly!$C:$C,0),1)=0,"",INDEX(data_wkly!Z:Z,MATCH($B402,data_wkly!$C:$C,0),1)),"")</f>
        <v>-1.6299999999999955</v>
      </c>
      <c r="AA402" s="152" t="str">
        <f>IFERROR(IF(INDEX(data_wkly!AA:AA,MATCH($B402,data_wkly!$C:$C,0),1)=0,"",INDEX(data_wkly!AA:AA,MATCH($B402,data_wkly!$C:$C,0),1)),"")</f>
        <v>na</v>
      </c>
      <c r="AB402" s="21" t="str">
        <f>IFERROR(IF(INDEX(data_wkly!AB:AB,MATCH($B402,data_wkly!$C:$C,0),1)=0,"",INDEX(data_wkly!AB:AB,MATCH($B402,data_wkly!$C:$C,0),1)),"")</f>
        <v>na</v>
      </c>
      <c r="AC402" s="21">
        <f>IFERROR(IF(INDEX(data_wkly!AC:AC,MATCH($B402,data_wkly!$C:$C,0),1)=0,"",INDEX(data_wkly!AC:AC,MATCH($B402,data_wkly!$C:$C,0),1)),"")</f>
        <v>123.29</v>
      </c>
      <c r="AD402" s="21">
        <f>IFERROR(IF(INDEX(data_wkly!AD:AD,MATCH($B402,data_wkly!$C:$C,0),1)=0,"",INDEX(data_wkly!AD:AD,MATCH($B402,data_wkly!$C:$C,0),1)),"")</f>
        <v>-0.85999999999999943</v>
      </c>
      <c r="AE402" s="157">
        <f t="shared" si="38"/>
        <v>2</v>
      </c>
      <c r="AF402" s="154" t="str">
        <f>IFERROR(IF(INDEX(data_wkly!AF:AF,MATCH($B402,data_wkly!$C:$C,0),1)=0,"",INDEX(data_wkly!AF:AF,MATCH($B402,data_wkly!$C:$C,0),1)),"")</f>
        <v/>
      </c>
      <c r="AG402" s="153" t="str">
        <f>IFERROR(IF(AF402="","",INDEX(data_wkly!AG:AG,MATCH($B402,data_wkly!$C:$C,0),1)),"")</f>
        <v/>
      </c>
      <c r="AH402" s="153" t="str">
        <f>IFERROR(IF(INDEX(data_wkly!AH:AH,MATCH($B402,data_wkly!$C:$C,0),1)=0,"",INDEX(data_wkly!AH:AH,MATCH($B402,data_wkly!$C:$C,0),1)),"")</f>
        <v/>
      </c>
      <c r="AI402" s="153" t="str">
        <f>IFERROR(IF(INDEX(data_wkly!AI:AI,MATCH($B402,data_wkly!$C:$C,0),1)=0,"",INDEX(data_wkly!AI:AI,MATCH($B402,data_wkly!$C:$C,0),1)),"")</f>
        <v/>
      </c>
      <c r="AJ402" s="153" t="str">
        <f>IFERROR(IF(AI402="","",INDEX(data_wkly!AJ:AJ,MATCH($B402,data_wkly!$C:$C,0),1)),"")</f>
        <v/>
      </c>
      <c r="AK402" s="153" t="str">
        <f>IFERROR(IF(INDEX(data_wkly!AK:AK,MATCH($B402,data_wkly!$C:$C,0),1)=0,"",INDEX(data_wkly!AK:AK,MATCH($B402,data_wkly!$C:$C,0),1)),"")</f>
        <v/>
      </c>
      <c r="AL402" s="153" t="str">
        <f>IFERROR(IF(INDEX(data_wkly!AL:AL,MATCH($B402,data_wkly!$C:$C,0),1)=0,"",INDEX(data_wkly!AL:AL,MATCH($B402,data_wkly!$C:$C,0),1)),"")</f>
        <v/>
      </c>
      <c r="AM402" s="183" t="str">
        <f>IFERROR(IF(INDEX(data_wkly!AM:AM,MATCH($B402,data_wkly!$C:$C,0),1)=0,"",INDEX(data_wkly!AM:AM,MATCH($B402,data_wkly!$C:$C,0),1)),"")</f>
        <v/>
      </c>
      <c r="AN402" s="41" t="str">
        <f t="shared" si="36"/>
        <v/>
      </c>
      <c r="AO402" s="88">
        <f t="shared" si="41"/>
        <v>2</v>
      </c>
    </row>
    <row r="403" spans="1:41">
      <c r="A403" s="88">
        <f t="shared" si="39"/>
        <v>1</v>
      </c>
      <c r="B403" s="89">
        <f t="shared" si="40"/>
        <v>44464</v>
      </c>
      <c r="C403" s="155">
        <f>IFERROR(IF(INDEX(data_wkly!D:D,MATCH($B403,data_wkly!$C:$C,0),1)=0,"",INDEX(data_wkly!D:D,MATCH($B403,data_wkly!$C:$C,0),1)),"")</f>
        <v>73106</v>
      </c>
      <c r="D403" s="21">
        <f>IFERROR(IF(INDEX(data_wkly!E:E,MATCH($B403,data_wkly!$C:$C,0),1)=0,"",INDEX(data_wkly!E:E,MATCH($B403,data_wkly!$C:$C,0),1)),"")</f>
        <v>153.57</v>
      </c>
      <c r="E403" s="21">
        <f>IF(C403="","",IFERROR(INDEX(data_wkly!F:F,MATCH($B403,data_wkly!$C:$C,0),1),""))</f>
        <v>-0.74000000000000909</v>
      </c>
      <c r="F403" s="21">
        <f>IF(E403="","",IFERROR(IF(INDEX(data_wkly!G:G,MATCH($B403,data_wkly!$C:$C,0),1)=0,"",INDEX(data_wkly!G:G,MATCH($B403,data_wkly!$C:$C,0),1)),""))</f>
        <v>153.68000000000004</v>
      </c>
      <c r="G403" s="21">
        <f>IFERROR(IF(INDEX(data_wkly!H:H,MATCH($B403,data_wkly!$C:$C,0),1)=0,"",INDEX(data_wkly!H:H,MATCH($B403,data_wkly!$C:$C,0),1)),"")</f>
        <v>150.94999999999999</v>
      </c>
      <c r="H403" s="21">
        <f>IF(C403="","",IFERROR(INDEX(data_wkly!I:I,MATCH($B403,data_wkly!$C:$C,0),1),""))</f>
        <v>-0.71999999999999886</v>
      </c>
      <c r="I403" s="21">
        <f>IF(H403="","",IFERROR(IF(INDEX(data_wkly!J:J,MATCH($B403,data_wkly!$C:$C,0),1)=0,"",INDEX(data_wkly!J:J,MATCH($B403,data_wkly!$C:$C,0),1)),""))</f>
        <v>150.96333333333334</v>
      </c>
      <c r="J403" s="21">
        <f>IFERROR(IF(INDEX(data_wkly!K:K,MATCH($B403,data_wkly!$C:$C,0),1)=0,"",INDEX(data_wkly!K:K,MATCH($B403,data_wkly!$C:$C,0),1)),"")</f>
        <v>90.23</v>
      </c>
      <c r="K403" s="86">
        <f>IFERROR(IF(INDEX(data_wkly!L:L,MATCH($B403,data_wkly!$C:$C,0),1)=0,"",INDEX(data_wkly!L:L,MATCH($B403,data_wkly!$C:$C,0),1)),"")</f>
        <v>11.3</v>
      </c>
      <c r="L403" s="156"/>
      <c r="M403" s="155">
        <f>IFERROR(IF(INDEX(data_wkly!M:M,MATCH($B403,data_wkly!$C:$C,0),1)=0,"",INDEX(data_wkly!M:M,MATCH($B403,data_wkly!$C:$C,0),1)),"")</f>
        <v>74687</v>
      </c>
      <c r="N403" s="21">
        <f>IFERROR(IF(INDEX(data_wkly!N:N,MATCH($B403,data_wkly!$C:$C,0),1)=0,"",INDEX(data_wkly!N:N,MATCH($B403,data_wkly!$C:$C,0),1)),"")</f>
        <v>158.94999999999999</v>
      </c>
      <c r="O403" s="21">
        <f>IF(M403="","",IFERROR(INDEX(data_wkly!O:O,MATCH($B403,data_wkly!$C:$C,0),1),""))</f>
        <v>-0.89000000000001478</v>
      </c>
      <c r="P403" s="21">
        <f>IF(M403="","",IFERROR(IF(INDEX(data_wkly!P:P,MATCH($B403,data_wkly!$C:$C,0),1)=0,"",INDEX(data_wkly!P:P,MATCH($B403,data_wkly!$C:$C,0),1)),""))</f>
        <v>156.70333333333335</v>
      </c>
      <c r="Q403" s="21">
        <f>IFERROR(IF(INDEX(data_wkly!Q:Q,MATCH($B403,data_wkly!$C:$C,0),1)=0,"",INDEX(data_wkly!Q:Q,MATCH($B403,data_wkly!$C:$C,0),1)),"")</f>
        <v>156.25</v>
      </c>
      <c r="R403" s="21">
        <f>IF(M403="","",IFERROR(INDEX(data_wkly!R:R,MATCH($B403,data_wkly!$C:$C,0),1),""))</f>
        <v>-0.87000000000000455</v>
      </c>
      <c r="S403" s="21">
        <f>IF(M403="","",IFERROR(IF(INDEX(data_wkly!S:S,MATCH($B403,data_wkly!$C:$C,0),1)=0,"",INDEX(data_wkly!S:S,MATCH($B403,data_wkly!$C:$C,0),1)),""))</f>
        <v>153.94333333333336</v>
      </c>
      <c r="T403" s="21">
        <f>IFERROR(IF(INDEX(data_wkly!T:T,MATCH($B403,data_wkly!$C:$C,0),1)=0,"",INDEX(data_wkly!T:T,MATCH($B403,data_wkly!$C:$C,0),1)),"")</f>
        <v>90.21</v>
      </c>
      <c r="U403" s="86">
        <f>IFERROR(IF(INDEX(data_wkly!U:U,MATCH($B403,data_wkly!$C:$C,0),1)=0,"",INDEX(data_wkly!U:U,MATCH($B403,data_wkly!$C:$C,0),1)),"")</f>
        <v>11.6</v>
      </c>
      <c r="V403" s="157">
        <f t="shared" si="37"/>
        <v>1</v>
      </c>
      <c r="W403" s="152" t="str">
        <f>IFERROR(IF(INDEX(data_wkly!W:W,MATCH($B403,data_wkly!$C:$C,0),1)=0,"",INDEX(data_wkly!W:W,MATCH($B403,data_wkly!$C:$C,0),1)),"")</f>
        <v>na</v>
      </c>
      <c r="X403" s="21" t="str">
        <f>IFERROR(IF(INDEX(data_wkly!X:X,MATCH($B403,data_wkly!$C:$C,0),1)=0,"",INDEX(data_wkly!X:X,MATCH($B403,data_wkly!$C:$C,0),1)),"")</f>
        <v>na</v>
      </c>
      <c r="Y403" s="21">
        <f>IFERROR(IF(INDEX(data_wkly!Y:Y,MATCH($B403,data_wkly!$C:$C,0),1)=0,"",INDEX(data_wkly!Y:Y,MATCH($B403,data_wkly!$C:$C,0),1)),"")</f>
        <v>116.62</v>
      </c>
      <c r="Z403" s="21">
        <f>IFERROR(IF(INDEX(data_wkly!Z:Z,MATCH($B403,data_wkly!$C:$C,0),1)=0,"",INDEX(data_wkly!Z:Z,MATCH($B403,data_wkly!$C:$C,0),1)),"")</f>
        <v>-0.15999999999999659</v>
      </c>
      <c r="AA403" s="152" t="str">
        <f>IFERROR(IF(INDEX(data_wkly!AA:AA,MATCH($B403,data_wkly!$C:$C,0),1)=0,"",INDEX(data_wkly!AA:AA,MATCH($B403,data_wkly!$C:$C,0),1)),"")</f>
        <v>na</v>
      </c>
      <c r="AB403" s="21" t="str">
        <f>IFERROR(IF(INDEX(data_wkly!AB:AB,MATCH($B403,data_wkly!$C:$C,0),1)=0,"",INDEX(data_wkly!AB:AB,MATCH($B403,data_wkly!$C:$C,0),1)),"")</f>
        <v>na</v>
      </c>
      <c r="AC403" s="21">
        <f>IFERROR(IF(INDEX(data_wkly!AC:AC,MATCH($B403,data_wkly!$C:$C,0),1)=0,"",INDEX(data_wkly!AC:AC,MATCH($B403,data_wkly!$C:$C,0),1)),"")</f>
        <v>121.87</v>
      </c>
      <c r="AD403" s="21">
        <f>IFERROR(IF(INDEX(data_wkly!AD:AD,MATCH($B403,data_wkly!$C:$C,0),1)=0,"",INDEX(data_wkly!AD:AD,MATCH($B403,data_wkly!$C:$C,0),1)),"")</f>
        <v>-1.4200000000000017</v>
      </c>
      <c r="AE403" s="157">
        <f t="shared" si="38"/>
        <v>1</v>
      </c>
      <c r="AF403" s="154" t="str">
        <f>IFERROR(IF(INDEX(data_wkly!AF:AF,MATCH($B403,data_wkly!$C:$C,0),1)=0,"",INDEX(data_wkly!AF:AF,MATCH($B403,data_wkly!$C:$C,0),1)),"")</f>
        <v/>
      </c>
      <c r="AG403" s="153" t="str">
        <f>IFERROR(IF(AF403="","",INDEX(data_wkly!AG:AG,MATCH($B403,data_wkly!$C:$C,0),1)),"")</f>
        <v/>
      </c>
      <c r="AH403" s="153" t="str">
        <f>IFERROR(IF(INDEX(data_wkly!AH:AH,MATCH($B403,data_wkly!$C:$C,0),1)=0,"",INDEX(data_wkly!AH:AH,MATCH($B403,data_wkly!$C:$C,0),1)),"")</f>
        <v/>
      </c>
      <c r="AI403" s="153" t="str">
        <f>IFERROR(IF(INDEX(data_wkly!AI:AI,MATCH($B403,data_wkly!$C:$C,0),1)=0,"",INDEX(data_wkly!AI:AI,MATCH($B403,data_wkly!$C:$C,0),1)),"")</f>
        <v/>
      </c>
      <c r="AJ403" s="153" t="str">
        <f>IFERROR(IF(AI403="","",INDEX(data_wkly!AJ:AJ,MATCH($B403,data_wkly!$C:$C,0),1)),"")</f>
        <v/>
      </c>
      <c r="AK403" s="153" t="str">
        <f>IFERROR(IF(INDEX(data_wkly!AK:AK,MATCH($B403,data_wkly!$C:$C,0),1)=0,"",INDEX(data_wkly!AK:AK,MATCH($B403,data_wkly!$C:$C,0),1)),"")</f>
        <v/>
      </c>
      <c r="AL403" s="153" t="str">
        <f>IFERROR(IF(INDEX(data_wkly!AL:AL,MATCH($B403,data_wkly!$C:$C,0),1)=0,"",INDEX(data_wkly!AL:AL,MATCH($B403,data_wkly!$C:$C,0),1)),"")</f>
        <v/>
      </c>
      <c r="AM403" s="183" t="str">
        <f>IFERROR(IF(INDEX(data_wkly!AM:AM,MATCH($B403,data_wkly!$C:$C,0),1)=0,"",INDEX(data_wkly!AM:AM,MATCH($B403,data_wkly!$C:$C,0),1)),"")</f>
        <v/>
      </c>
      <c r="AN403" s="41" t="str">
        <f t="shared" si="36"/>
        <v/>
      </c>
      <c r="AO403" s="88">
        <f t="shared" si="41"/>
        <v>1</v>
      </c>
    </row>
    <row r="404" spans="1:41">
      <c r="A404" s="88">
        <f t="shared" si="39"/>
        <v>2</v>
      </c>
      <c r="B404" s="89">
        <f t="shared" si="40"/>
        <v>44471</v>
      </c>
      <c r="C404" s="155">
        <f>IFERROR(IF(INDEX(data_wkly!D:D,MATCH($B404,data_wkly!$C:$C,0),1)=0,"",INDEX(data_wkly!D:D,MATCH($B404,data_wkly!$C:$C,0),1)),"")</f>
        <v>78561</v>
      </c>
      <c r="D404" s="21">
        <f>IFERROR(IF(INDEX(data_wkly!E:E,MATCH($B404,data_wkly!$C:$C,0),1)=0,"",INDEX(data_wkly!E:E,MATCH($B404,data_wkly!$C:$C,0),1)),"")</f>
        <v>148.82</v>
      </c>
      <c r="E404" s="21">
        <f>IF(C404="","",IFERROR(INDEX(data_wkly!F:F,MATCH($B404,data_wkly!$C:$C,0),1),""))</f>
        <v>-4.75</v>
      </c>
      <c r="F404" s="21">
        <f>IF(E404="","",IFERROR(IF(INDEX(data_wkly!G:G,MATCH($B404,data_wkly!$C:$C,0),1)=0,"",INDEX(data_wkly!G:G,MATCH($B404,data_wkly!$C:$C,0),1)),""))</f>
        <v>153.44666666666663</v>
      </c>
      <c r="G404" s="21">
        <f>IFERROR(IF(INDEX(data_wkly!H:H,MATCH($B404,data_wkly!$C:$C,0),1)=0,"",INDEX(data_wkly!H:H,MATCH($B404,data_wkly!$C:$C,0),1)),"")</f>
        <v>146.30000000000001</v>
      </c>
      <c r="H404" s="21">
        <f>IF(C404="","",IFERROR(INDEX(data_wkly!I:I,MATCH($B404,data_wkly!$C:$C,0),1),""))</f>
        <v>-4.6499999999999773</v>
      </c>
      <c r="I404" s="21">
        <f>IF(H404="","",IFERROR(IF(INDEX(data_wkly!J:J,MATCH($B404,data_wkly!$C:$C,0),1)=0,"",INDEX(data_wkly!J:J,MATCH($B404,data_wkly!$C:$C,0),1)),""))</f>
        <v>150.73333333333332</v>
      </c>
      <c r="J404" s="21">
        <f>IFERROR(IF(INDEX(data_wkly!K:K,MATCH($B404,data_wkly!$C:$C,0),1)=0,"",INDEX(data_wkly!K:K,MATCH($B404,data_wkly!$C:$C,0),1)),"")</f>
        <v>90.93</v>
      </c>
      <c r="K404" s="86">
        <f>IFERROR(IF(INDEX(data_wkly!L:L,MATCH($B404,data_wkly!$C:$C,0),1)=0,"",INDEX(data_wkly!L:L,MATCH($B404,data_wkly!$C:$C,0),1)),"")</f>
        <v>11.6</v>
      </c>
      <c r="L404" s="156"/>
      <c r="M404" s="155">
        <f>IFERROR(IF(INDEX(data_wkly!M:M,MATCH($B404,data_wkly!$C:$C,0),1)=0,"",INDEX(data_wkly!M:M,MATCH($B404,data_wkly!$C:$C,0),1)),"")</f>
        <v>79360</v>
      </c>
      <c r="N404" s="21">
        <f>IFERROR(IF(INDEX(data_wkly!N:N,MATCH($B404,data_wkly!$C:$C,0),1)=0,"",INDEX(data_wkly!N:N,MATCH($B404,data_wkly!$C:$C,0),1)),"")</f>
        <v>156</v>
      </c>
      <c r="O404" s="21">
        <f>IF(M404="","",IFERROR(INDEX(data_wkly!O:O,MATCH($B404,data_wkly!$C:$C,0),1),""))</f>
        <v>-2.9499999999999886</v>
      </c>
      <c r="P404" s="21">
        <f>IF(M404="","",IFERROR(IF(INDEX(data_wkly!P:P,MATCH($B404,data_wkly!$C:$C,0),1)=0,"",INDEX(data_wkly!P:P,MATCH($B404,data_wkly!$C:$C,0),1)),""))</f>
        <v>156.46333333333334</v>
      </c>
      <c r="Q404" s="21">
        <f>IFERROR(IF(INDEX(data_wkly!Q:Q,MATCH($B404,data_wkly!$C:$C,0),1)=0,"",INDEX(data_wkly!Q:Q,MATCH($B404,data_wkly!$C:$C,0),1)),"")</f>
        <v>153.35</v>
      </c>
      <c r="R404" s="21">
        <f>IF(M404="","",IFERROR(INDEX(data_wkly!R:R,MATCH($B404,data_wkly!$C:$C,0),1),""))</f>
        <v>-2.9000000000000057</v>
      </c>
      <c r="S404" s="21">
        <f>IF(M404="","",IFERROR(IF(INDEX(data_wkly!S:S,MATCH($B404,data_wkly!$C:$C,0),1)=0,"",INDEX(data_wkly!S:S,MATCH($B404,data_wkly!$C:$C,0),1)),""))</f>
        <v>153.70666666666668</v>
      </c>
      <c r="T404" s="21">
        <f>IFERROR(IF(INDEX(data_wkly!T:T,MATCH($B404,data_wkly!$C:$C,0),1)=0,"",INDEX(data_wkly!T:T,MATCH($B404,data_wkly!$C:$C,0),1)),"")</f>
        <v>90.31</v>
      </c>
      <c r="U404" s="86">
        <f>IFERROR(IF(INDEX(data_wkly!U:U,MATCH($B404,data_wkly!$C:$C,0),1)=0,"",INDEX(data_wkly!U:U,MATCH($B404,data_wkly!$C:$C,0),1)),"")</f>
        <v>11.9</v>
      </c>
      <c r="V404" s="157">
        <f t="shared" si="37"/>
        <v>2</v>
      </c>
      <c r="W404" s="152" t="str">
        <f>IFERROR(IF(INDEX(data_wkly!W:W,MATCH($B404,data_wkly!$C:$C,0),1)=0,"",INDEX(data_wkly!W:W,MATCH($B404,data_wkly!$C:$C,0),1)),"")</f>
        <v>na</v>
      </c>
      <c r="X404" s="21" t="str">
        <f>IFERROR(IF(INDEX(data_wkly!X:X,MATCH($B404,data_wkly!$C:$C,0),1)=0,"",INDEX(data_wkly!X:X,MATCH($B404,data_wkly!$C:$C,0),1)),"")</f>
        <v>na</v>
      </c>
      <c r="Y404" s="21">
        <f>IFERROR(IF(INDEX(data_wkly!Y:Y,MATCH($B404,data_wkly!$C:$C,0),1)=0,"",INDEX(data_wkly!Y:Y,MATCH($B404,data_wkly!$C:$C,0),1)),"")</f>
        <v>115.03</v>
      </c>
      <c r="Z404" s="21">
        <f>IFERROR(IF(INDEX(data_wkly!Z:Z,MATCH($B404,data_wkly!$C:$C,0),1)=0,"",INDEX(data_wkly!Z:Z,MATCH($B404,data_wkly!$C:$C,0),1)),"")</f>
        <v>-1.5900000000000034</v>
      </c>
      <c r="AA404" s="152" t="str">
        <f>IFERROR(IF(INDEX(data_wkly!AA:AA,MATCH($B404,data_wkly!$C:$C,0),1)=0,"",INDEX(data_wkly!AA:AA,MATCH($B404,data_wkly!$C:$C,0),1)),"")</f>
        <v>na</v>
      </c>
      <c r="AB404" s="21" t="str">
        <f>IFERROR(IF(INDEX(data_wkly!AB:AB,MATCH($B404,data_wkly!$C:$C,0),1)=0,"",INDEX(data_wkly!AB:AB,MATCH($B404,data_wkly!$C:$C,0),1)),"")</f>
        <v>na</v>
      </c>
      <c r="AC404" s="21">
        <f>IFERROR(IF(INDEX(data_wkly!AC:AC,MATCH($B404,data_wkly!$C:$C,0),1)=0,"",INDEX(data_wkly!AC:AC,MATCH($B404,data_wkly!$C:$C,0),1)),"")</f>
        <v>120.57</v>
      </c>
      <c r="AD404" s="21">
        <f>IFERROR(IF(INDEX(data_wkly!AD:AD,MATCH($B404,data_wkly!$C:$C,0),1)=0,"",INDEX(data_wkly!AD:AD,MATCH($B404,data_wkly!$C:$C,0),1)),"")</f>
        <v>-1.3000000000000114</v>
      </c>
      <c r="AE404" s="157">
        <f t="shared" si="38"/>
        <v>2</v>
      </c>
      <c r="AF404" s="154" t="str">
        <f>IFERROR(IF(INDEX(data_wkly!AF:AF,MATCH($B404,data_wkly!$C:$C,0),1)=0,"",INDEX(data_wkly!AF:AF,MATCH($B404,data_wkly!$C:$C,0),1)),"")</f>
        <v/>
      </c>
      <c r="AG404" s="153" t="str">
        <f>IFERROR(IF(AF404="","",INDEX(data_wkly!AG:AG,MATCH($B404,data_wkly!$C:$C,0),1)),"")</f>
        <v/>
      </c>
      <c r="AH404" s="153" t="str">
        <f>IFERROR(IF(INDEX(data_wkly!AH:AH,MATCH($B404,data_wkly!$C:$C,0),1)=0,"",INDEX(data_wkly!AH:AH,MATCH($B404,data_wkly!$C:$C,0),1)),"")</f>
        <v/>
      </c>
      <c r="AI404" s="153" t="str">
        <f>IFERROR(IF(INDEX(data_wkly!AI:AI,MATCH($B404,data_wkly!$C:$C,0),1)=0,"",INDEX(data_wkly!AI:AI,MATCH($B404,data_wkly!$C:$C,0),1)),"")</f>
        <v/>
      </c>
      <c r="AJ404" s="153" t="str">
        <f>IFERROR(IF(AI404="","",INDEX(data_wkly!AJ:AJ,MATCH($B404,data_wkly!$C:$C,0),1)),"")</f>
        <v/>
      </c>
      <c r="AK404" s="153" t="str">
        <f>IFERROR(IF(INDEX(data_wkly!AK:AK,MATCH($B404,data_wkly!$C:$C,0),1)=0,"",INDEX(data_wkly!AK:AK,MATCH($B404,data_wkly!$C:$C,0),1)),"")</f>
        <v/>
      </c>
      <c r="AL404" s="153" t="str">
        <f>IFERROR(IF(INDEX(data_wkly!AL:AL,MATCH($B404,data_wkly!$C:$C,0),1)=0,"",INDEX(data_wkly!AL:AL,MATCH($B404,data_wkly!$C:$C,0),1)),"")</f>
        <v/>
      </c>
      <c r="AM404" s="183" t="str">
        <f>IFERROR(IF(INDEX(data_wkly!AM:AM,MATCH($B404,data_wkly!$C:$C,0),1)=0,"",INDEX(data_wkly!AM:AM,MATCH($B404,data_wkly!$C:$C,0),1)),"")</f>
        <v/>
      </c>
      <c r="AN404" s="41" t="str">
        <f t="shared" si="36"/>
        <v/>
      </c>
      <c r="AO404" s="88">
        <f t="shared" si="41"/>
        <v>2</v>
      </c>
    </row>
    <row r="405" spans="1:41">
      <c r="A405" s="88">
        <f t="shared" si="39"/>
        <v>1</v>
      </c>
      <c r="B405" s="89">
        <f t="shared" si="40"/>
        <v>44478</v>
      </c>
      <c r="C405" s="155">
        <f>IFERROR(IF(INDEX(data_wkly!D:D,MATCH($B405,data_wkly!$C:$C,0),1)=0,"",INDEX(data_wkly!D:D,MATCH($B405,data_wkly!$C:$C,0),1)),"")</f>
        <v>73576</v>
      </c>
      <c r="D405" s="21">
        <f>IFERROR(IF(INDEX(data_wkly!E:E,MATCH($B405,data_wkly!$C:$C,0),1)=0,"",INDEX(data_wkly!E:E,MATCH($B405,data_wkly!$C:$C,0),1)),"")</f>
        <v>151.01</v>
      </c>
      <c r="E405" s="21">
        <f>IF(C405="","",IFERROR(INDEX(data_wkly!F:F,MATCH($B405,data_wkly!$C:$C,0),1),""))</f>
        <v>2.1899999999999977</v>
      </c>
      <c r="F405" s="21">
        <f>IF(E405="","",IFERROR(IF(INDEX(data_wkly!G:G,MATCH($B405,data_wkly!$C:$C,0),1)=0,"",INDEX(data_wkly!G:G,MATCH($B405,data_wkly!$C:$C,0),1)),""))</f>
        <v>153.29333333333335</v>
      </c>
      <c r="G405" s="21">
        <f>IFERROR(IF(INDEX(data_wkly!H:H,MATCH($B405,data_wkly!$C:$C,0),1)=0,"",INDEX(data_wkly!H:H,MATCH($B405,data_wkly!$C:$C,0),1)),"")</f>
        <v>148.44</v>
      </c>
      <c r="H405" s="21">
        <f>IF(C405="","",IFERROR(INDEX(data_wkly!I:I,MATCH($B405,data_wkly!$C:$C,0),1),""))</f>
        <v>2.1399999999999864</v>
      </c>
      <c r="I405" s="21">
        <f>IF(H405="","",IFERROR(IF(INDEX(data_wkly!J:J,MATCH($B405,data_wkly!$C:$C,0),1)=0,"",INDEX(data_wkly!J:J,MATCH($B405,data_wkly!$C:$C,0),1)),""))</f>
        <v>150.58666666666667</v>
      </c>
      <c r="J405" s="21">
        <f>IFERROR(IF(INDEX(data_wkly!K:K,MATCH($B405,data_wkly!$C:$C,0),1)=0,"",INDEX(data_wkly!K:K,MATCH($B405,data_wkly!$C:$C,0),1)),"")</f>
        <v>90.65</v>
      </c>
      <c r="K405" s="86">
        <f>IFERROR(IF(INDEX(data_wkly!L:L,MATCH($B405,data_wkly!$C:$C,0),1)=0,"",INDEX(data_wkly!L:L,MATCH($B405,data_wkly!$C:$C,0),1)),"")</f>
        <v>11.5</v>
      </c>
      <c r="L405" s="156"/>
      <c r="M405" s="155">
        <f>IFERROR(IF(INDEX(data_wkly!M:M,MATCH($B405,data_wkly!$C:$C,0),1)=0,"",INDEX(data_wkly!M:M,MATCH($B405,data_wkly!$C:$C,0),1)),"")</f>
        <v>76546</v>
      </c>
      <c r="N405" s="21">
        <f>IFERROR(IF(INDEX(data_wkly!N:N,MATCH($B405,data_wkly!$C:$C,0),1)=0,"",INDEX(data_wkly!N:N,MATCH($B405,data_wkly!$C:$C,0),1)),"")</f>
        <v>156.44</v>
      </c>
      <c r="O405" s="21">
        <f>IF(M405="","",IFERROR(INDEX(data_wkly!O:O,MATCH($B405,data_wkly!$C:$C,0),1),""))</f>
        <v>0.43999999999999773</v>
      </c>
      <c r="P405" s="21">
        <f>IF(M405="","",IFERROR(IF(INDEX(data_wkly!P:P,MATCH($B405,data_wkly!$C:$C,0),1)=0,"",INDEX(data_wkly!P:P,MATCH($B405,data_wkly!$C:$C,0),1)),""))</f>
        <v>156.51</v>
      </c>
      <c r="Q405" s="21">
        <f>IFERROR(IF(INDEX(data_wkly!Q:Q,MATCH($B405,data_wkly!$C:$C,0),1)=0,"",INDEX(data_wkly!Q:Q,MATCH($B405,data_wkly!$C:$C,0),1)),"")</f>
        <v>153.80000000000001</v>
      </c>
      <c r="R405" s="21">
        <f>IF(M405="","",IFERROR(INDEX(data_wkly!R:R,MATCH($B405,data_wkly!$C:$C,0),1),""))</f>
        <v>0.45000000000001705</v>
      </c>
      <c r="S405" s="21">
        <f>IF(M405="","",IFERROR(IF(INDEX(data_wkly!S:S,MATCH($B405,data_wkly!$C:$C,0),1)=0,"",INDEX(data_wkly!S:S,MATCH($B405,data_wkly!$C:$C,0),1)),""))</f>
        <v>153.75</v>
      </c>
      <c r="T405" s="21">
        <f>IFERROR(IF(INDEX(data_wkly!T:T,MATCH($B405,data_wkly!$C:$C,0),1)=0,"",INDEX(data_wkly!T:T,MATCH($B405,data_wkly!$C:$C,0),1)),"")</f>
        <v>90.74</v>
      </c>
      <c r="U405" s="86">
        <f>IFERROR(IF(INDEX(data_wkly!U:U,MATCH($B405,data_wkly!$C:$C,0),1)=0,"",INDEX(data_wkly!U:U,MATCH($B405,data_wkly!$C:$C,0),1)),"")</f>
        <v>11.9</v>
      </c>
      <c r="V405" s="157">
        <f t="shared" si="37"/>
        <v>1</v>
      </c>
      <c r="W405" s="152" t="str">
        <f>IFERROR(IF(INDEX(data_wkly!W:W,MATCH($B405,data_wkly!$C:$C,0),1)=0,"",INDEX(data_wkly!W:W,MATCH($B405,data_wkly!$C:$C,0),1)),"")</f>
        <v>na</v>
      </c>
      <c r="X405" s="21" t="str">
        <f>IFERROR(IF(INDEX(data_wkly!X:X,MATCH($B405,data_wkly!$C:$C,0),1)=0,"",INDEX(data_wkly!X:X,MATCH($B405,data_wkly!$C:$C,0),1)),"")</f>
        <v>na</v>
      </c>
      <c r="Y405" s="21">
        <f>IFERROR(IF(INDEX(data_wkly!Y:Y,MATCH($B405,data_wkly!$C:$C,0),1)=0,"",INDEX(data_wkly!Y:Y,MATCH($B405,data_wkly!$C:$C,0),1)),"")</f>
        <v>112.76</v>
      </c>
      <c r="Z405" s="21">
        <f>IFERROR(IF(INDEX(data_wkly!Z:Z,MATCH($B405,data_wkly!$C:$C,0),1)=0,"",INDEX(data_wkly!Z:Z,MATCH($B405,data_wkly!$C:$C,0),1)),"")</f>
        <v>-2.269999999999996</v>
      </c>
      <c r="AA405" s="152" t="str">
        <f>IFERROR(IF(INDEX(data_wkly!AA:AA,MATCH($B405,data_wkly!$C:$C,0),1)=0,"",INDEX(data_wkly!AA:AA,MATCH($B405,data_wkly!$C:$C,0),1)),"")</f>
        <v>na</v>
      </c>
      <c r="AB405" s="21" t="str">
        <f>IFERROR(IF(INDEX(data_wkly!AB:AB,MATCH($B405,data_wkly!$C:$C,0),1)=0,"",INDEX(data_wkly!AB:AB,MATCH($B405,data_wkly!$C:$C,0),1)),"")</f>
        <v>na</v>
      </c>
      <c r="AC405" s="21">
        <f>IFERROR(IF(INDEX(data_wkly!AC:AC,MATCH($B405,data_wkly!$C:$C,0),1)=0,"",INDEX(data_wkly!AC:AC,MATCH($B405,data_wkly!$C:$C,0),1)),"")</f>
        <v>117.21</v>
      </c>
      <c r="AD405" s="21">
        <f>IFERROR(IF(INDEX(data_wkly!AD:AD,MATCH($B405,data_wkly!$C:$C,0),1)=0,"",INDEX(data_wkly!AD:AD,MATCH($B405,data_wkly!$C:$C,0),1)),"")</f>
        <v>-3.3599999999999994</v>
      </c>
      <c r="AE405" s="157">
        <f t="shared" si="38"/>
        <v>1</v>
      </c>
      <c r="AF405" s="154" t="str">
        <f>IFERROR(IF(INDEX(data_wkly!AF:AF,MATCH($B405,data_wkly!$C:$C,0),1)=0,"",INDEX(data_wkly!AF:AF,MATCH($B405,data_wkly!$C:$C,0),1)),"")</f>
        <v/>
      </c>
      <c r="AG405" s="153" t="str">
        <f>IFERROR(IF(AF405="","",INDEX(data_wkly!AG:AG,MATCH($B405,data_wkly!$C:$C,0),1)),"")</f>
        <v/>
      </c>
      <c r="AH405" s="153" t="str">
        <f>IFERROR(IF(INDEX(data_wkly!AH:AH,MATCH($B405,data_wkly!$C:$C,0),1)=0,"",INDEX(data_wkly!AH:AH,MATCH($B405,data_wkly!$C:$C,0),1)),"")</f>
        <v/>
      </c>
      <c r="AI405" s="153" t="str">
        <f>IFERROR(IF(INDEX(data_wkly!AI:AI,MATCH($B405,data_wkly!$C:$C,0),1)=0,"",INDEX(data_wkly!AI:AI,MATCH($B405,data_wkly!$C:$C,0),1)),"")</f>
        <v/>
      </c>
      <c r="AJ405" s="153" t="str">
        <f>IFERROR(IF(AI405="","",INDEX(data_wkly!AJ:AJ,MATCH($B405,data_wkly!$C:$C,0),1)),"")</f>
        <v/>
      </c>
      <c r="AK405" s="153" t="str">
        <f>IFERROR(IF(INDEX(data_wkly!AK:AK,MATCH($B405,data_wkly!$C:$C,0),1)=0,"",INDEX(data_wkly!AK:AK,MATCH($B405,data_wkly!$C:$C,0),1)),"")</f>
        <v/>
      </c>
      <c r="AL405" s="153" t="str">
        <f>IFERROR(IF(INDEX(data_wkly!AL:AL,MATCH($B405,data_wkly!$C:$C,0),1)=0,"",INDEX(data_wkly!AL:AL,MATCH($B405,data_wkly!$C:$C,0),1)),"")</f>
        <v/>
      </c>
      <c r="AM405" s="183" t="str">
        <f>IFERROR(IF(INDEX(data_wkly!AM:AM,MATCH($B405,data_wkly!$C:$C,0),1)=0,"",INDEX(data_wkly!AM:AM,MATCH($B405,data_wkly!$C:$C,0),1)),"")</f>
        <v/>
      </c>
      <c r="AN405" s="41" t="str">
        <f t="shared" si="36"/>
        <v/>
      </c>
      <c r="AO405" s="88">
        <f t="shared" si="41"/>
        <v>1</v>
      </c>
    </row>
    <row r="406" spans="1:41">
      <c r="A406" s="88">
        <f t="shared" si="39"/>
        <v>2</v>
      </c>
      <c r="B406" s="89">
        <f t="shared" si="40"/>
        <v>44485</v>
      </c>
      <c r="C406" s="155">
        <f>IFERROR(IF(INDEX(data_wkly!D:D,MATCH($B406,data_wkly!$C:$C,0),1)=0,"",INDEX(data_wkly!D:D,MATCH($B406,data_wkly!$C:$C,0),1)),"")</f>
        <v>78241</v>
      </c>
      <c r="D406" s="21">
        <f>IFERROR(IF(INDEX(data_wkly!E:E,MATCH($B406,data_wkly!$C:$C,0),1)=0,"",INDEX(data_wkly!E:E,MATCH($B406,data_wkly!$C:$C,0),1)),"")</f>
        <v>146.35</v>
      </c>
      <c r="E406" s="21">
        <f>IF(C406="","",IFERROR(INDEX(data_wkly!F:F,MATCH($B406,data_wkly!$C:$C,0),1),""))</f>
        <v>-4.6599999999999966</v>
      </c>
      <c r="F406" s="21">
        <f>IF(E406="","",IFERROR(IF(INDEX(data_wkly!G:G,MATCH($B406,data_wkly!$C:$C,0),1)=0,"",INDEX(data_wkly!G:G,MATCH($B406,data_wkly!$C:$C,0),1)),""))</f>
        <v>153.30999999999997</v>
      </c>
      <c r="G406" s="21">
        <f>IFERROR(IF(INDEX(data_wkly!H:H,MATCH($B406,data_wkly!$C:$C,0),1)=0,"",INDEX(data_wkly!H:H,MATCH($B406,data_wkly!$C:$C,0),1)),"")</f>
        <v>143.88</v>
      </c>
      <c r="H406" s="21">
        <f>IF(C406="","",IFERROR(INDEX(data_wkly!I:I,MATCH($B406,data_wkly!$C:$C,0),1),""))</f>
        <v>-4.5600000000000023</v>
      </c>
      <c r="I406" s="21">
        <f>IF(H406="","",IFERROR(IF(INDEX(data_wkly!J:J,MATCH($B406,data_wkly!$C:$C,0),1)=0,"",INDEX(data_wkly!J:J,MATCH($B406,data_wkly!$C:$C,0),1)),""))</f>
        <v>150.59333333333333</v>
      </c>
      <c r="J406" s="21">
        <f>IFERROR(IF(INDEX(data_wkly!K:K,MATCH($B406,data_wkly!$C:$C,0),1)=0,"",INDEX(data_wkly!K:K,MATCH($B406,data_wkly!$C:$C,0),1)),"")</f>
        <v>91.45</v>
      </c>
      <c r="K406" s="86">
        <f>IFERROR(IF(INDEX(data_wkly!L:L,MATCH($B406,data_wkly!$C:$C,0),1)=0,"",INDEX(data_wkly!L:L,MATCH($B406,data_wkly!$C:$C,0),1)),"")</f>
        <v>11.7</v>
      </c>
      <c r="L406" s="156"/>
      <c r="M406" s="155">
        <f>IFERROR(IF(INDEX(data_wkly!M:M,MATCH($B406,data_wkly!$C:$C,0),1)=0,"",INDEX(data_wkly!M:M,MATCH($B406,data_wkly!$C:$C,0),1)),"")</f>
        <v>74840</v>
      </c>
      <c r="N406" s="21">
        <f>IFERROR(IF(INDEX(data_wkly!N:N,MATCH($B406,data_wkly!$C:$C,0),1)=0,"",INDEX(data_wkly!N:N,MATCH($B406,data_wkly!$C:$C,0),1)),"")</f>
        <v>153.44999999999999</v>
      </c>
      <c r="O406" s="21">
        <f>IF(M406="","",IFERROR(INDEX(data_wkly!O:O,MATCH($B406,data_wkly!$C:$C,0),1),""))</f>
        <v>-2.9900000000000091</v>
      </c>
      <c r="P406" s="21">
        <f>IF(M406="","",IFERROR(IF(INDEX(data_wkly!P:P,MATCH($B406,data_wkly!$C:$C,0),1)=0,"",INDEX(data_wkly!P:P,MATCH($B406,data_wkly!$C:$C,0),1)),""))</f>
        <v>156.34</v>
      </c>
      <c r="Q406" s="21">
        <f>IFERROR(IF(INDEX(data_wkly!Q:Q,MATCH($B406,data_wkly!$C:$C,0),1)=0,"",INDEX(data_wkly!Q:Q,MATCH($B406,data_wkly!$C:$C,0),1)),"")</f>
        <v>150.87</v>
      </c>
      <c r="R406" s="21">
        <f>IF(M406="","",IFERROR(INDEX(data_wkly!R:R,MATCH($B406,data_wkly!$C:$C,0),1),""))</f>
        <v>-2.9300000000000068</v>
      </c>
      <c r="S406" s="21">
        <f>IF(M406="","",IFERROR(IF(INDEX(data_wkly!S:S,MATCH($B406,data_wkly!$C:$C,0),1)=0,"",INDEX(data_wkly!S:S,MATCH($B406,data_wkly!$C:$C,0),1)),""))</f>
        <v>153.58666666666667</v>
      </c>
      <c r="T406" s="21">
        <f>IFERROR(IF(INDEX(data_wkly!T:T,MATCH($B406,data_wkly!$C:$C,0),1)=0,"",INDEX(data_wkly!T:T,MATCH($B406,data_wkly!$C:$C,0),1)),"")</f>
        <v>91.46</v>
      </c>
      <c r="U406" s="86">
        <f>IFERROR(IF(INDEX(data_wkly!U:U,MATCH($B406,data_wkly!$C:$C,0),1)=0,"",INDEX(data_wkly!U:U,MATCH($B406,data_wkly!$C:$C,0),1)),"")</f>
        <v>12.2</v>
      </c>
      <c r="V406" s="157">
        <f t="shared" si="37"/>
        <v>2</v>
      </c>
      <c r="W406" s="152" t="str">
        <f>IFERROR(IF(INDEX(data_wkly!W:W,MATCH($B406,data_wkly!$C:$C,0),1)=0,"",INDEX(data_wkly!W:W,MATCH($B406,data_wkly!$C:$C,0),1)),"")</f>
        <v>na</v>
      </c>
      <c r="X406" s="21" t="str">
        <f>IFERROR(IF(INDEX(data_wkly!X:X,MATCH($B406,data_wkly!$C:$C,0),1)=0,"",INDEX(data_wkly!X:X,MATCH($B406,data_wkly!$C:$C,0),1)),"")</f>
        <v>na</v>
      </c>
      <c r="Y406" s="21">
        <f>IFERROR(IF(INDEX(data_wkly!Y:Y,MATCH($B406,data_wkly!$C:$C,0),1)=0,"",INDEX(data_wkly!Y:Y,MATCH($B406,data_wkly!$C:$C,0),1)),"")</f>
        <v>110.34</v>
      </c>
      <c r="Z406" s="21">
        <f>IFERROR(IF(INDEX(data_wkly!Z:Z,MATCH($B406,data_wkly!$C:$C,0),1)=0,"",INDEX(data_wkly!Z:Z,MATCH($B406,data_wkly!$C:$C,0),1)),"")</f>
        <v>-2.4200000000000017</v>
      </c>
      <c r="AA406" s="152" t="str">
        <f>IFERROR(IF(INDEX(data_wkly!AA:AA,MATCH($B406,data_wkly!$C:$C,0),1)=0,"",INDEX(data_wkly!AA:AA,MATCH($B406,data_wkly!$C:$C,0),1)),"")</f>
        <v>na</v>
      </c>
      <c r="AB406" s="21" t="str">
        <f>IFERROR(IF(INDEX(data_wkly!AB:AB,MATCH($B406,data_wkly!$C:$C,0),1)=0,"",INDEX(data_wkly!AB:AB,MATCH($B406,data_wkly!$C:$C,0),1)),"")</f>
        <v>na</v>
      </c>
      <c r="AC406" s="21">
        <f>IFERROR(IF(INDEX(data_wkly!AC:AC,MATCH($B406,data_wkly!$C:$C,0),1)=0,"",INDEX(data_wkly!AC:AC,MATCH($B406,data_wkly!$C:$C,0),1)),"")</f>
        <v>114.42</v>
      </c>
      <c r="AD406" s="21">
        <f>IFERROR(IF(INDEX(data_wkly!AD:AD,MATCH($B406,data_wkly!$C:$C,0),1)=0,"",INDEX(data_wkly!AD:AD,MATCH($B406,data_wkly!$C:$C,0),1)),"")</f>
        <v>-2.789999999999992</v>
      </c>
      <c r="AE406" s="157">
        <f t="shared" si="38"/>
        <v>2</v>
      </c>
      <c r="AF406" s="154" t="str">
        <f>IFERROR(IF(INDEX(data_wkly!AF:AF,MATCH($B406,data_wkly!$C:$C,0),1)=0,"",INDEX(data_wkly!AF:AF,MATCH($B406,data_wkly!$C:$C,0),1)),"")</f>
        <v/>
      </c>
      <c r="AG406" s="153" t="str">
        <f>IFERROR(IF(AF406="","",INDEX(data_wkly!AG:AG,MATCH($B406,data_wkly!$C:$C,0),1)),"")</f>
        <v/>
      </c>
      <c r="AH406" s="153" t="str">
        <f>IFERROR(IF(INDEX(data_wkly!AH:AH,MATCH($B406,data_wkly!$C:$C,0),1)=0,"",INDEX(data_wkly!AH:AH,MATCH($B406,data_wkly!$C:$C,0),1)),"")</f>
        <v/>
      </c>
      <c r="AI406" s="153" t="str">
        <f>IFERROR(IF(INDEX(data_wkly!AI:AI,MATCH($B406,data_wkly!$C:$C,0),1)=0,"",INDEX(data_wkly!AI:AI,MATCH($B406,data_wkly!$C:$C,0),1)),"")</f>
        <v/>
      </c>
      <c r="AJ406" s="153" t="str">
        <f>IFERROR(IF(AI406="","",INDEX(data_wkly!AJ:AJ,MATCH($B406,data_wkly!$C:$C,0),1)),"")</f>
        <v/>
      </c>
      <c r="AK406" s="153" t="str">
        <f>IFERROR(IF(INDEX(data_wkly!AK:AK,MATCH($B406,data_wkly!$C:$C,0),1)=0,"",INDEX(data_wkly!AK:AK,MATCH($B406,data_wkly!$C:$C,0),1)),"")</f>
        <v/>
      </c>
      <c r="AL406" s="153" t="str">
        <f>IFERROR(IF(INDEX(data_wkly!AL:AL,MATCH($B406,data_wkly!$C:$C,0),1)=0,"",INDEX(data_wkly!AL:AL,MATCH($B406,data_wkly!$C:$C,0),1)),"")</f>
        <v/>
      </c>
      <c r="AM406" s="183" t="str">
        <f>IFERROR(IF(INDEX(data_wkly!AM:AM,MATCH($B406,data_wkly!$C:$C,0),1)=0,"",INDEX(data_wkly!AM:AM,MATCH($B406,data_wkly!$C:$C,0),1)),"")</f>
        <v/>
      </c>
      <c r="AN406" s="41" t="str">
        <f t="shared" si="36"/>
        <v/>
      </c>
      <c r="AO406" s="88">
        <f t="shared" si="41"/>
        <v>2</v>
      </c>
    </row>
    <row r="407" spans="1:41">
      <c r="A407" s="88">
        <f t="shared" si="39"/>
        <v>1</v>
      </c>
      <c r="B407" s="89">
        <f t="shared" si="40"/>
        <v>44492</v>
      </c>
      <c r="C407" s="155">
        <f>IFERROR(IF(INDEX(data_wkly!D:D,MATCH($B407,data_wkly!$C:$C,0),1)=0,"",INDEX(data_wkly!D:D,MATCH($B407,data_wkly!$C:$C,0),1)),"")</f>
        <v>74557</v>
      </c>
      <c r="D407" s="21">
        <f>IFERROR(IF(INDEX(data_wkly!E:E,MATCH($B407,data_wkly!$C:$C,0),1)=0,"",INDEX(data_wkly!E:E,MATCH($B407,data_wkly!$C:$C,0),1)),"")</f>
        <v>148.22</v>
      </c>
      <c r="E407" s="21">
        <f>IF(C407="","",IFERROR(INDEX(data_wkly!F:F,MATCH($B407,data_wkly!$C:$C,0),1),""))</f>
        <v>1.8700000000000045</v>
      </c>
      <c r="F407" s="21">
        <f>IF(E407="","",IFERROR(IF(INDEX(data_wkly!G:G,MATCH($B407,data_wkly!$C:$C,0),1)=0,"",INDEX(data_wkly!G:G,MATCH($B407,data_wkly!$C:$C,0),1)),""))</f>
        <v>152.85666666666665</v>
      </c>
      <c r="G407" s="21">
        <f>IFERROR(IF(INDEX(data_wkly!H:H,MATCH($B407,data_wkly!$C:$C,0),1)=0,"",INDEX(data_wkly!H:H,MATCH($B407,data_wkly!$C:$C,0),1)),"")</f>
        <v>145.71</v>
      </c>
      <c r="H407" s="21">
        <f>IF(C407="","",IFERROR(INDEX(data_wkly!I:I,MATCH($B407,data_wkly!$C:$C,0),1),""))</f>
        <v>1.8300000000000125</v>
      </c>
      <c r="I407" s="21">
        <f>IF(H407="","",IFERROR(IF(INDEX(data_wkly!J:J,MATCH($B407,data_wkly!$C:$C,0),1)=0,"",INDEX(data_wkly!J:J,MATCH($B407,data_wkly!$C:$C,0),1)),""))</f>
        <v>150.15666666666667</v>
      </c>
      <c r="J407" s="21">
        <f>IFERROR(IF(INDEX(data_wkly!K:K,MATCH($B407,data_wkly!$C:$C,0),1)=0,"",INDEX(data_wkly!K:K,MATCH($B407,data_wkly!$C:$C,0),1)),"")</f>
        <v>91.18</v>
      </c>
      <c r="K407" s="86">
        <f>IFERROR(IF(INDEX(data_wkly!L:L,MATCH($B407,data_wkly!$C:$C,0),1)=0,"",INDEX(data_wkly!L:L,MATCH($B407,data_wkly!$C:$C,0),1)),"")</f>
        <v>11.7</v>
      </c>
      <c r="L407" s="156"/>
      <c r="M407" s="155">
        <f>IFERROR(IF(INDEX(data_wkly!M:M,MATCH($B407,data_wkly!$C:$C,0),1)=0,"",INDEX(data_wkly!M:M,MATCH($B407,data_wkly!$C:$C,0),1)),"")</f>
        <v>75610</v>
      </c>
      <c r="N407" s="21">
        <f>IFERROR(IF(INDEX(data_wkly!N:N,MATCH($B407,data_wkly!$C:$C,0),1)=0,"",INDEX(data_wkly!N:N,MATCH($B407,data_wkly!$C:$C,0),1)),"")</f>
        <v>153.04</v>
      </c>
      <c r="O407" s="21">
        <f>IF(M407="","",IFERROR(INDEX(data_wkly!O:O,MATCH($B407,data_wkly!$C:$C,0),1),""))</f>
        <v>-0.40999999999999659</v>
      </c>
      <c r="P407" s="21">
        <f>IF(M407="","",IFERROR(IF(INDEX(data_wkly!P:P,MATCH($B407,data_wkly!$C:$C,0),1)=0,"",INDEX(data_wkly!P:P,MATCH($B407,data_wkly!$C:$C,0),1)),""))</f>
        <v>156.35999999999999</v>
      </c>
      <c r="Q407" s="21">
        <f>IFERROR(IF(INDEX(data_wkly!Q:Q,MATCH($B407,data_wkly!$C:$C,0),1)=0,"",INDEX(data_wkly!Q:Q,MATCH($B407,data_wkly!$C:$C,0),1)),"")</f>
        <v>150.47</v>
      </c>
      <c r="R407" s="21">
        <f>IF(M407="","",IFERROR(INDEX(data_wkly!R:R,MATCH($B407,data_wkly!$C:$C,0),1),""))</f>
        <v>-0.40000000000000568</v>
      </c>
      <c r="S407" s="21">
        <f>IF(M407="","",IFERROR(IF(INDEX(data_wkly!S:S,MATCH($B407,data_wkly!$C:$C,0),1)=0,"",INDEX(data_wkly!S:S,MATCH($B407,data_wkly!$C:$C,0),1)),""))</f>
        <v>153.60999999999999</v>
      </c>
      <c r="T407" s="21">
        <f>IFERROR(IF(INDEX(data_wkly!T:T,MATCH($B407,data_wkly!$C:$C,0),1)=0,"",INDEX(data_wkly!T:T,MATCH($B407,data_wkly!$C:$C,0),1)),"")</f>
        <v>91.45</v>
      </c>
      <c r="U407" s="86">
        <f>IFERROR(IF(INDEX(data_wkly!U:U,MATCH($B407,data_wkly!$C:$C,0),1)=0,"",INDEX(data_wkly!U:U,MATCH($B407,data_wkly!$C:$C,0),1)),"")</f>
        <v>12.1</v>
      </c>
      <c r="V407" s="157">
        <f t="shared" si="37"/>
        <v>1</v>
      </c>
      <c r="W407" s="152" t="str">
        <f>IFERROR(IF(INDEX(data_wkly!W:W,MATCH($B407,data_wkly!$C:$C,0),1)=0,"",INDEX(data_wkly!W:W,MATCH($B407,data_wkly!$C:$C,0),1)),"")</f>
        <v>na</v>
      </c>
      <c r="X407" s="21" t="str">
        <f>IFERROR(IF(INDEX(data_wkly!X:X,MATCH($B407,data_wkly!$C:$C,0),1)=0,"",INDEX(data_wkly!X:X,MATCH($B407,data_wkly!$C:$C,0),1)),"")</f>
        <v>na</v>
      </c>
      <c r="Y407" s="21">
        <f>IFERROR(IF(INDEX(data_wkly!Y:Y,MATCH($B407,data_wkly!$C:$C,0),1)=0,"",INDEX(data_wkly!Y:Y,MATCH($B407,data_wkly!$C:$C,0),1)),"")</f>
        <v>109.23</v>
      </c>
      <c r="Z407" s="21">
        <f>IFERROR(IF(INDEX(data_wkly!Z:Z,MATCH($B407,data_wkly!$C:$C,0),1)=0,"",INDEX(data_wkly!Z:Z,MATCH($B407,data_wkly!$C:$C,0),1)),"")</f>
        <v>-1.1099999999999994</v>
      </c>
      <c r="AA407" s="152" t="str">
        <f>IFERROR(IF(INDEX(data_wkly!AA:AA,MATCH($B407,data_wkly!$C:$C,0),1)=0,"",INDEX(data_wkly!AA:AA,MATCH($B407,data_wkly!$C:$C,0),1)),"")</f>
        <v>na</v>
      </c>
      <c r="AB407" s="21" t="str">
        <f>IFERROR(IF(INDEX(data_wkly!AB:AB,MATCH($B407,data_wkly!$C:$C,0),1)=0,"",INDEX(data_wkly!AB:AB,MATCH($B407,data_wkly!$C:$C,0),1)),"")</f>
        <v>na</v>
      </c>
      <c r="AC407" s="21">
        <f>IFERROR(IF(INDEX(data_wkly!AC:AC,MATCH($B407,data_wkly!$C:$C,0),1)=0,"",INDEX(data_wkly!AC:AC,MATCH($B407,data_wkly!$C:$C,0),1)),"")</f>
        <v>112.63</v>
      </c>
      <c r="AD407" s="21">
        <f>IFERROR(IF(INDEX(data_wkly!AD:AD,MATCH($B407,data_wkly!$C:$C,0),1)=0,"",INDEX(data_wkly!AD:AD,MATCH($B407,data_wkly!$C:$C,0),1)),"")</f>
        <v>-1.7900000000000063</v>
      </c>
      <c r="AE407" s="157">
        <f t="shared" si="38"/>
        <v>1</v>
      </c>
      <c r="AF407" s="154" t="str">
        <f>IFERROR(IF(INDEX(data_wkly!AF:AF,MATCH($B407,data_wkly!$C:$C,0),1)=0,"",INDEX(data_wkly!AF:AF,MATCH($B407,data_wkly!$C:$C,0),1)),"")</f>
        <v/>
      </c>
      <c r="AG407" s="153" t="str">
        <f>IFERROR(IF(AF407="","",INDEX(data_wkly!AG:AG,MATCH($B407,data_wkly!$C:$C,0),1)),"")</f>
        <v/>
      </c>
      <c r="AH407" s="153" t="str">
        <f>IFERROR(IF(INDEX(data_wkly!AH:AH,MATCH($B407,data_wkly!$C:$C,0),1)=0,"",INDEX(data_wkly!AH:AH,MATCH($B407,data_wkly!$C:$C,0),1)),"")</f>
        <v/>
      </c>
      <c r="AI407" s="153" t="str">
        <f>IFERROR(IF(INDEX(data_wkly!AI:AI,MATCH($B407,data_wkly!$C:$C,0),1)=0,"",INDEX(data_wkly!AI:AI,MATCH($B407,data_wkly!$C:$C,0),1)),"")</f>
        <v/>
      </c>
      <c r="AJ407" s="153" t="str">
        <f>IFERROR(IF(AI407="","",INDEX(data_wkly!AJ:AJ,MATCH($B407,data_wkly!$C:$C,0),1)),"")</f>
        <v/>
      </c>
      <c r="AK407" s="153" t="str">
        <f>IFERROR(IF(INDEX(data_wkly!AK:AK,MATCH($B407,data_wkly!$C:$C,0),1)=0,"",INDEX(data_wkly!AK:AK,MATCH($B407,data_wkly!$C:$C,0),1)),"")</f>
        <v/>
      </c>
      <c r="AL407" s="153" t="str">
        <f>IFERROR(IF(INDEX(data_wkly!AL:AL,MATCH($B407,data_wkly!$C:$C,0),1)=0,"",INDEX(data_wkly!AL:AL,MATCH($B407,data_wkly!$C:$C,0),1)),"")</f>
        <v/>
      </c>
      <c r="AM407" s="183" t="str">
        <f>IFERROR(IF(INDEX(data_wkly!AM:AM,MATCH($B407,data_wkly!$C:$C,0),1)=0,"",INDEX(data_wkly!AM:AM,MATCH($B407,data_wkly!$C:$C,0),1)),"")</f>
        <v/>
      </c>
      <c r="AN407" s="41" t="str">
        <f t="shared" si="36"/>
        <v/>
      </c>
      <c r="AO407" s="88">
        <f t="shared" si="41"/>
        <v>1</v>
      </c>
    </row>
    <row r="408" spans="1:41">
      <c r="A408" s="88">
        <f t="shared" si="39"/>
        <v>2</v>
      </c>
      <c r="B408" s="89">
        <f t="shared" si="40"/>
        <v>44499</v>
      </c>
      <c r="C408" s="155">
        <f>IFERROR(IF(INDEX(data_wkly!D:D,MATCH($B408,data_wkly!$C:$C,0),1)=0,"",INDEX(data_wkly!D:D,MATCH($B408,data_wkly!$C:$C,0),1)),"")</f>
        <v>74753</v>
      </c>
      <c r="D408" s="21">
        <f>IFERROR(IF(INDEX(data_wkly!E:E,MATCH($B408,data_wkly!$C:$C,0),1)=0,"",INDEX(data_wkly!E:E,MATCH($B408,data_wkly!$C:$C,0),1)),"")</f>
        <v>144.66999999999999</v>
      </c>
      <c r="E408" s="21">
        <f>IF(C408="","",IFERROR(INDEX(data_wkly!F:F,MATCH($B408,data_wkly!$C:$C,0),1),""))</f>
        <v>-3.5500000000000114</v>
      </c>
      <c r="F408" s="21">
        <f>IF(E408="","",IFERROR(IF(INDEX(data_wkly!G:G,MATCH($B408,data_wkly!$C:$C,0),1)=0,"",INDEX(data_wkly!G:G,MATCH($B408,data_wkly!$C:$C,0),1)),""))</f>
        <v>152.72666666666669</v>
      </c>
      <c r="G408" s="21">
        <f>IFERROR(IF(INDEX(data_wkly!H:H,MATCH($B408,data_wkly!$C:$C,0),1)=0,"",INDEX(data_wkly!H:H,MATCH($B408,data_wkly!$C:$C,0),1)),"")</f>
        <v>142.22999999999999</v>
      </c>
      <c r="H408" s="21">
        <f>IF(C408="","",IFERROR(INDEX(data_wkly!I:I,MATCH($B408,data_wkly!$C:$C,0),1),""))</f>
        <v>-3.4800000000000182</v>
      </c>
      <c r="I408" s="21">
        <f>IF(H408="","",IFERROR(IF(INDEX(data_wkly!J:J,MATCH($B408,data_wkly!$C:$C,0),1)=0,"",INDEX(data_wkly!J:J,MATCH($B408,data_wkly!$C:$C,0),1)),""))</f>
        <v>150.02666666666667</v>
      </c>
      <c r="J408" s="21">
        <f>IFERROR(IF(INDEX(data_wkly!K:K,MATCH($B408,data_wkly!$C:$C,0),1)=0,"",INDEX(data_wkly!K:K,MATCH($B408,data_wkly!$C:$C,0),1)),"")</f>
        <v>91.75</v>
      </c>
      <c r="K408" s="86">
        <f>IFERROR(IF(INDEX(data_wkly!L:L,MATCH($B408,data_wkly!$C:$C,0),1)=0,"",INDEX(data_wkly!L:L,MATCH($B408,data_wkly!$C:$C,0),1)),"")</f>
        <v>11.7</v>
      </c>
      <c r="L408" s="156"/>
      <c r="M408" s="155">
        <f>IFERROR(IF(INDEX(data_wkly!M:M,MATCH($B408,data_wkly!$C:$C,0),1)=0,"",INDEX(data_wkly!M:M,MATCH($B408,data_wkly!$C:$C,0),1)),"")</f>
        <v>73133</v>
      </c>
      <c r="N408" s="21">
        <f>IFERROR(IF(INDEX(data_wkly!N:N,MATCH($B408,data_wkly!$C:$C,0),1)=0,"",INDEX(data_wkly!N:N,MATCH($B408,data_wkly!$C:$C,0),1)),"")</f>
        <v>149.66999999999999</v>
      </c>
      <c r="O408" s="21">
        <f>IF(M408="","",IFERROR(INDEX(data_wkly!O:O,MATCH($B408,data_wkly!$C:$C,0),1),""))</f>
        <v>-3.3700000000000045</v>
      </c>
      <c r="P408" s="21">
        <f>IF(M408="","",IFERROR(IF(INDEX(data_wkly!P:P,MATCH($B408,data_wkly!$C:$C,0),1)=0,"",INDEX(data_wkly!P:P,MATCH($B408,data_wkly!$C:$C,0),1)),""))</f>
        <v>156.12</v>
      </c>
      <c r="Q408" s="21">
        <f>IFERROR(IF(INDEX(data_wkly!Q:Q,MATCH($B408,data_wkly!$C:$C,0),1)=0,"",INDEX(data_wkly!Q:Q,MATCH($B408,data_wkly!$C:$C,0),1)),"")</f>
        <v>147.16999999999999</v>
      </c>
      <c r="R408" s="21">
        <f>IF(M408="","",IFERROR(INDEX(data_wkly!R:R,MATCH($B408,data_wkly!$C:$C,0),1),""))</f>
        <v>-3.3000000000000114</v>
      </c>
      <c r="S408" s="21">
        <f>IF(M408="","",IFERROR(IF(INDEX(data_wkly!S:S,MATCH($B408,data_wkly!$C:$C,0),1)=0,"",INDEX(data_wkly!S:S,MATCH($B408,data_wkly!$C:$C,0),1)),""))</f>
        <v>153.37666666666667</v>
      </c>
      <c r="T408" s="21">
        <f>IFERROR(IF(INDEX(data_wkly!T:T,MATCH($B408,data_wkly!$C:$C,0),1)=0,"",INDEX(data_wkly!T:T,MATCH($B408,data_wkly!$C:$C,0),1)),"")</f>
        <v>92.38</v>
      </c>
      <c r="U408" s="86">
        <f>IFERROR(IF(INDEX(data_wkly!U:U,MATCH($B408,data_wkly!$C:$C,0),1)=0,"",INDEX(data_wkly!U:U,MATCH($B408,data_wkly!$C:$C,0),1)),"")</f>
        <v>12.2</v>
      </c>
      <c r="V408" s="157">
        <f t="shared" si="37"/>
        <v>2</v>
      </c>
      <c r="W408" s="152" t="str">
        <f>IFERROR(IF(INDEX(data_wkly!W:W,MATCH($B408,data_wkly!$C:$C,0),1)=0,"",INDEX(data_wkly!W:W,MATCH($B408,data_wkly!$C:$C,0),1)),"")</f>
        <v>na</v>
      </c>
      <c r="X408" s="21" t="str">
        <f>IFERROR(IF(INDEX(data_wkly!X:X,MATCH($B408,data_wkly!$C:$C,0),1)=0,"",INDEX(data_wkly!X:X,MATCH($B408,data_wkly!$C:$C,0),1)),"")</f>
        <v>na</v>
      </c>
      <c r="Y408" s="21">
        <f>IFERROR(IF(INDEX(data_wkly!Y:Y,MATCH($B408,data_wkly!$C:$C,0),1)=0,"",INDEX(data_wkly!Y:Y,MATCH($B408,data_wkly!$C:$C,0),1)),"")</f>
        <v>109.95</v>
      </c>
      <c r="Z408" s="21">
        <f>IFERROR(IF(INDEX(data_wkly!Z:Z,MATCH($B408,data_wkly!$C:$C,0),1)=0,"",INDEX(data_wkly!Z:Z,MATCH($B408,data_wkly!$C:$C,0),1)),"")</f>
        <v>0.71999999999999886</v>
      </c>
      <c r="AA408" s="152" t="str">
        <f>IFERROR(IF(INDEX(data_wkly!AA:AA,MATCH($B408,data_wkly!$C:$C,0),1)=0,"",INDEX(data_wkly!AA:AA,MATCH($B408,data_wkly!$C:$C,0),1)),"")</f>
        <v>na</v>
      </c>
      <c r="AB408" s="21" t="str">
        <f>IFERROR(IF(INDEX(data_wkly!AB:AB,MATCH($B408,data_wkly!$C:$C,0),1)=0,"",INDEX(data_wkly!AB:AB,MATCH($B408,data_wkly!$C:$C,0),1)),"")</f>
        <v>na</v>
      </c>
      <c r="AC408" s="21">
        <f>IFERROR(IF(INDEX(data_wkly!AC:AC,MATCH($B408,data_wkly!$C:$C,0),1)=0,"",INDEX(data_wkly!AC:AC,MATCH($B408,data_wkly!$C:$C,0),1)),"")</f>
        <v>113.4</v>
      </c>
      <c r="AD408" s="21">
        <f>IFERROR(IF(INDEX(data_wkly!AD:AD,MATCH($B408,data_wkly!$C:$C,0),1)=0,"",INDEX(data_wkly!AD:AD,MATCH($B408,data_wkly!$C:$C,0),1)),"")</f>
        <v>0.77000000000001023</v>
      </c>
      <c r="AE408" s="157">
        <f t="shared" si="38"/>
        <v>2</v>
      </c>
      <c r="AF408" s="154" t="str">
        <f>IFERROR(IF(INDEX(data_wkly!AF:AF,MATCH($B408,data_wkly!$C:$C,0),1)=0,"",INDEX(data_wkly!AF:AF,MATCH($B408,data_wkly!$C:$C,0),1)),"")</f>
        <v/>
      </c>
      <c r="AG408" s="153" t="str">
        <f>IFERROR(IF(AF408="","",INDEX(data_wkly!AG:AG,MATCH($B408,data_wkly!$C:$C,0),1)),"")</f>
        <v/>
      </c>
      <c r="AH408" s="153" t="str">
        <f>IFERROR(IF(INDEX(data_wkly!AH:AH,MATCH($B408,data_wkly!$C:$C,0),1)=0,"",INDEX(data_wkly!AH:AH,MATCH($B408,data_wkly!$C:$C,0),1)),"")</f>
        <v/>
      </c>
      <c r="AI408" s="153" t="str">
        <f>IFERROR(IF(INDEX(data_wkly!AI:AI,MATCH($B408,data_wkly!$C:$C,0),1)=0,"",INDEX(data_wkly!AI:AI,MATCH($B408,data_wkly!$C:$C,0),1)),"")</f>
        <v/>
      </c>
      <c r="AJ408" s="153" t="str">
        <f>IFERROR(IF(AI408="","",INDEX(data_wkly!AJ:AJ,MATCH($B408,data_wkly!$C:$C,0),1)),"")</f>
        <v/>
      </c>
      <c r="AK408" s="153" t="str">
        <f>IFERROR(IF(INDEX(data_wkly!AK:AK,MATCH($B408,data_wkly!$C:$C,0),1)=0,"",INDEX(data_wkly!AK:AK,MATCH($B408,data_wkly!$C:$C,0),1)),"")</f>
        <v/>
      </c>
      <c r="AL408" s="153" t="str">
        <f>IFERROR(IF(INDEX(data_wkly!AL:AL,MATCH($B408,data_wkly!$C:$C,0),1)=0,"",INDEX(data_wkly!AL:AL,MATCH($B408,data_wkly!$C:$C,0),1)),"")</f>
        <v/>
      </c>
      <c r="AM408" s="183" t="str">
        <f>IFERROR(IF(INDEX(data_wkly!AM:AM,MATCH($B408,data_wkly!$C:$C,0),1)=0,"",INDEX(data_wkly!AM:AM,MATCH($B408,data_wkly!$C:$C,0),1)),"")</f>
        <v/>
      </c>
      <c r="AN408" s="41" t="str">
        <f t="shared" si="36"/>
        <v/>
      </c>
      <c r="AO408" s="88">
        <f t="shared" si="41"/>
        <v>2</v>
      </c>
    </row>
    <row r="409" spans="1:41">
      <c r="A409" s="88">
        <f t="shared" si="39"/>
        <v>1</v>
      </c>
      <c r="B409" s="89">
        <f t="shared" si="40"/>
        <v>44506</v>
      </c>
      <c r="C409" s="155">
        <f>IFERROR(IF(INDEX(data_wkly!D:D,MATCH($B409,data_wkly!$C:$C,0),1)=0,"",INDEX(data_wkly!D:D,MATCH($B409,data_wkly!$C:$C,0),1)),"")</f>
        <v>72738</v>
      </c>
      <c r="D409" s="21">
        <f>IFERROR(IF(INDEX(data_wkly!E:E,MATCH($B409,data_wkly!$C:$C,0),1)=0,"",INDEX(data_wkly!E:E,MATCH($B409,data_wkly!$C:$C,0),1)),"")</f>
        <v>146.47</v>
      </c>
      <c r="E409" s="21">
        <f>IF(C409="","",IFERROR(INDEX(data_wkly!F:F,MATCH($B409,data_wkly!$C:$C,0),1),""))</f>
        <v>1.8000000000000114</v>
      </c>
      <c r="F409" s="21">
        <f>IF(E409="","",IFERROR(IF(INDEX(data_wkly!G:G,MATCH($B409,data_wkly!$C:$C,0),1)=0,"",INDEX(data_wkly!G:G,MATCH($B409,data_wkly!$C:$C,0),1)),""))</f>
        <v>152.39999999999998</v>
      </c>
      <c r="G409" s="21">
        <f>IFERROR(IF(INDEX(data_wkly!H:H,MATCH($B409,data_wkly!$C:$C,0),1)=0,"",INDEX(data_wkly!H:H,MATCH($B409,data_wkly!$C:$C,0),1)),"")</f>
        <v>144.01</v>
      </c>
      <c r="H409" s="21">
        <f>IF(C409="","",IFERROR(INDEX(data_wkly!I:I,MATCH($B409,data_wkly!$C:$C,0),1),""))</f>
        <v>1.7800000000000011</v>
      </c>
      <c r="I409" s="21">
        <f>IF(H409="","",IFERROR(IF(INDEX(data_wkly!J:J,MATCH($B409,data_wkly!$C:$C,0),1)=0,"",INDEX(data_wkly!J:J,MATCH($B409,data_wkly!$C:$C,0),1)),""))</f>
        <v>149.71333333333334</v>
      </c>
      <c r="J409" s="21">
        <f>IFERROR(IF(INDEX(data_wkly!K:K,MATCH($B409,data_wkly!$C:$C,0),1)=0,"",INDEX(data_wkly!K:K,MATCH($B409,data_wkly!$C:$C,0),1)),"")</f>
        <v>91.76</v>
      </c>
      <c r="K409" s="86">
        <f>IFERROR(IF(INDEX(data_wkly!L:L,MATCH($B409,data_wkly!$C:$C,0),1)=0,"",INDEX(data_wkly!L:L,MATCH($B409,data_wkly!$C:$C,0),1)),"")</f>
        <v>11.8</v>
      </c>
      <c r="L409" s="156"/>
      <c r="M409" s="155">
        <f>IFERROR(IF(INDEX(data_wkly!M:M,MATCH($B409,data_wkly!$C:$C,0),1)=0,"",INDEX(data_wkly!M:M,MATCH($B409,data_wkly!$C:$C,0),1)),"")</f>
        <v>72487</v>
      </c>
      <c r="N409" s="21">
        <f>IFERROR(IF(INDEX(data_wkly!N:N,MATCH($B409,data_wkly!$C:$C,0),1)=0,"",INDEX(data_wkly!N:N,MATCH($B409,data_wkly!$C:$C,0),1)),"")</f>
        <v>151.02000000000001</v>
      </c>
      <c r="O409" s="21">
        <f>IF(M409="","",IFERROR(INDEX(data_wkly!O:O,MATCH($B409,data_wkly!$C:$C,0),1),""))</f>
        <v>1.3500000000000227</v>
      </c>
      <c r="P409" s="21">
        <f>IF(M409="","",IFERROR(IF(INDEX(data_wkly!P:P,MATCH($B409,data_wkly!$C:$C,0),1)=0,"",INDEX(data_wkly!P:P,MATCH($B409,data_wkly!$C:$C,0),1)),""))</f>
        <v>155.94999999999999</v>
      </c>
      <c r="Q409" s="21">
        <f>IFERROR(IF(INDEX(data_wkly!Q:Q,MATCH($B409,data_wkly!$C:$C,0),1)=0,"",INDEX(data_wkly!Q:Q,MATCH($B409,data_wkly!$C:$C,0),1)),"")</f>
        <v>148.51</v>
      </c>
      <c r="R409" s="21">
        <f>IF(M409="","",IFERROR(INDEX(data_wkly!R:R,MATCH($B409,data_wkly!$C:$C,0),1),""))</f>
        <v>1.3400000000000034</v>
      </c>
      <c r="S409" s="21">
        <f>IF(M409="","",IFERROR(IF(INDEX(data_wkly!S:S,MATCH($B409,data_wkly!$C:$C,0),1)=0,"",INDEX(data_wkly!S:S,MATCH($B409,data_wkly!$C:$C,0),1)),""))</f>
        <v>153.20333333333335</v>
      </c>
      <c r="T409" s="21">
        <f>IFERROR(IF(INDEX(data_wkly!T:T,MATCH($B409,data_wkly!$C:$C,0),1)=0,"",INDEX(data_wkly!T:T,MATCH($B409,data_wkly!$C:$C,0),1)),"")</f>
        <v>92.29</v>
      </c>
      <c r="U409" s="86">
        <f>IFERROR(IF(INDEX(data_wkly!U:U,MATCH($B409,data_wkly!$C:$C,0),1)=0,"",INDEX(data_wkly!U:U,MATCH($B409,data_wkly!$C:$C,0),1)),"")</f>
        <v>12.2</v>
      </c>
      <c r="V409" s="157">
        <f t="shared" si="37"/>
        <v>1</v>
      </c>
      <c r="W409" s="152" t="str">
        <f>IFERROR(IF(INDEX(data_wkly!W:W,MATCH($B409,data_wkly!$C:$C,0),1)=0,"",INDEX(data_wkly!W:W,MATCH($B409,data_wkly!$C:$C,0),1)),"")</f>
        <v>na</v>
      </c>
      <c r="X409" s="21" t="str">
        <f>IFERROR(IF(INDEX(data_wkly!X:X,MATCH($B409,data_wkly!$C:$C,0),1)=0,"",INDEX(data_wkly!X:X,MATCH($B409,data_wkly!$C:$C,0),1)),"")</f>
        <v>na</v>
      </c>
      <c r="Y409" s="21">
        <f>IFERROR(IF(INDEX(data_wkly!Y:Y,MATCH($B409,data_wkly!$C:$C,0),1)=0,"",INDEX(data_wkly!Y:Y,MATCH($B409,data_wkly!$C:$C,0),1)),"")</f>
        <v>110.05</v>
      </c>
      <c r="Z409" s="21">
        <f>IFERROR(IF(INDEX(data_wkly!Z:Z,MATCH($B409,data_wkly!$C:$C,0),1)=0,"",INDEX(data_wkly!Z:Z,MATCH($B409,data_wkly!$C:$C,0),1)),"")</f>
        <v>9.9999999999994316E-2</v>
      </c>
      <c r="AA409" s="152" t="str">
        <f>IFERROR(IF(INDEX(data_wkly!AA:AA,MATCH($B409,data_wkly!$C:$C,0),1)=0,"",INDEX(data_wkly!AA:AA,MATCH($B409,data_wkly!$C:$C,0),1)),"")</f>
        <v>na</v>
      </c>
      <c r="AB409" s="21" t="str">
        <f>IFERROR(IF(INDEX(data_wkly!AB:AB,MATCH($B409,data_wkly!$C:$C,0),1)=0,"",INDEX(data_wkly!AB:AB,MATCH($B409,data_wkly!$C:$C,0),1)),"")</f>
        <v>na</v>
      </c>
      <c r="AC409" s="21">
        <f>IFERROR(IF(INDEX(data_wkly!AC:AC,MATCH($B409,data_wkly!$C:$C,0),1)=0,"",INDEX(data_wkly!AC:AC,MATCH($B409,data_wkly!$C:$C,0),1)),"")</f>
        <v>113.37</v>
      </c>
      <c r="AD409" s="21">
        <f>IFERROR(IF(INDEX(data_wkly!AD:AD,MATCH($B409,data_wkly!$C:$C,0),1)=0,"",INDEX(data_wkly!AD:AD,MATCH($B409,data_wkly!$C:$C,0),1)),"")</f>
        <v>-3.0000000000001137E-2</v>
      </c>
      <c r="AE409" s="157">
        <f t="shared" si="38"/>
        <v>1</v>
      </c>
      <c r="AF409" s="154" t="str">
        <f>IFERROR(IF(INDEX(data_wkly!AF:AF,MATCH($B409,data_wkly!$C:$C,0),1)=0,"",INDEX(data_wkly!AF:AF,MATCH($B409,data_wkly!$C:$C,0),1)),"")</f>
        <v/>
      </c>
      <c r="AG409" s="153" t="str">
        <f>IFERROR(IF(AF409="","",INDEX(data_wkly!AG:AG,MATCH($B409,data_wkly!$C:$C,0),1)),"")</f>
        <v/>
      </c>
      <c r="AH409" s="153" t="str">
        <f>IFERROR(IF(INDEX(data_wkly!AH:AH,MATCH($B409,data_wkly!$C:$C,0),1)=0,"",INDEX(data_wkly!AH:AH,MATCH($B409,data_wkly!$C:$C,0),1)),"")</f>
        <v/>
      </c>
      <c r="AI409" s="153" t="str">
        <f>IFERROR(IF(INDEX(data_wkly!AI:AI,MATCH($B409,data_wkly!$C:$C,0),1)=0,"",INDEX(data_wkly!AI:AI,MATCH($B409,data_wkly!$C:$C,0),1)),"")</f>
        <v/>
      </c>
      <c r="AJ409" s="153" t="str">
        <f>IFERROR(IF(AI409="","",INDEX(data_wkly!AJ:AJ,MATCH($B409,data_wkly!$C:$C,0),1)),"")</f>
        <v/>
      </c>
      <c r="AK409" s="153" t="str">
        <f>IFERROR(IF(INDEX(data_wkly!AK:AK,MATCH($B409,data_wkly!$C:$C,0),1)=0,"",INDEX(data_wkly!AK:AK,MATCH($B409,data_wkly!$C:$C,0),1)),"")</f>
        <v/>
      </c>
      <c r="AL409" s="153" t="str">
        <f>IFERROR(IF(INDEX(data_wkly!AL:AL,MATCH($B409,data_wkly!$C:$C,0),1)=0,"",INDEX(data_wkly!AL:AL,MATCH($B409,data_wkly!$C:$C,0),1)),"")</f>
        <v/>
      </c>
      <c r="AM409" s="183" t="str">
        <f>IFERROR(IF(INDEX(data_wkly!AM:AM,MATCH($B409,data_wkly!$C:$C,0),1)=0,"",INDEX(data_wkly!AM:AM,MATCH($B409,data_wkly!$C:$C,0),1)),"")</f>
        <v/>
      </c>
      <c r="AN409" s="41" t="str">
        <f t="shared" si="36"/>
        <v/>
      </c>
      <c r="AO409" s="88">
        <f t="shared" si="41"/>
        <v>1</v>
      </c>
    </row>
    <row r="410" spans="1:41">
      <c r="A410" s="88">
        <f t="shared" si="39"/>
        <v>2</v>
      </c>
      <c r="B410" s="89">
        <f t="shared" si="40"/>
        <v>44513</v>
      </c>
      <c r="C410" s="155">
        <f>IFERROR(IF(INDEX(data_wkly!D:D,MATCH($B410,data_wkly!$C:$C,0),1)=0,"",INDEX(data_wkly!D:D,MATCH($B410,data_wkly!$C:$C,0),1)),"")</f>
        <v>75322</v>
      </c>
      <c r="D410" s="21">
        <f>IFERROR(IF(INDEX(data_wkly!E:E,MATCH($B410,data_wkly!$C:$C,0),1)=0,"",INDEX(data_wkly!E:E,MATCH($B410,data_wkly!$C:$C,0),1)),"")</f>
        <v>144.16</v>
      </c>
      <c r="E410" s="21">
        <f>IF(C410="","",IFERROR(INDEX(data_wkly!F:F,MATCH($B410,data_wkly!$C:$C,0),1),""))</f>
        <v>-2.3100000000000023</v>
      </c>
      <c r="F410" s="21">
        <f>IF(E410="","",IFERROR(IF(INDEX(data_wkly!G:G,MATCH($B410,data_wkly!$C:$C,0),1)=0,"",INDEX(data_wkly!G:G,MATCH($B410,data_wkly!$C:$C,0),1)),""))</f>
        <v>151.98666666666665</v>
      </c>
      <c r="G410" s="21">
        <f>IFERROR(IF(INDEX(data_wkly!H:H,MATCH($B410,data_wkly!$C:$C,0),1)=0,"",INDEX(data_wkly!H:H,MATCH($B410,data_wkly!$C:$C,0),1)),"")</f>
        <v>141.74</v>
      </c>
      <c r="H410" s="21">
        <f>IF(C410="","",IFERROR(INDEX(data_wkly!I:I,MATCH($B410,data_wkly!$C:$C,0),1),""))</f>
        <v>-2.2699999999999818</v>
      </c>
      <c r="I410" s="21">
        <f>IF(H410="","",IFERROR(IF(INDEX(data_wkly!J:J,MATCH($B410,data_wkly!$C:$C,0),1)=0,"",INDEX(data_wkly!J:J,MATCH($B410,data_wkly!$C:$C,0),1)),""))</f>
        <v>149.30999999999997</v>
      </c>
      <c r="J410" s="21">
        <f>IFERROR(IF(INDEX(data_wkly!K:K,MATCH($B410,data_wkly!$C:$C,0),1)=0,"",INDEX(data_wkly!K:K,MATCH($B410,data_wkly!$C:$C,0),1)),"")</f>
        <v>92.08</v>
      </c>
      <c r="K410" s="86">
        <f>IFERROR(IF(INDEX(data_wkly!L:L,MATCH($B410,data_wkly!$C:$C,0),1)=0,"",INDEX(data_wkly!L:L,MATCH($B410,data_wkly!$C:$C,0),1)),"")</f>
        <v>11.7</v>
      </c>
      <c r="L410" s="156"/>
      <c r="M410" s="155">
        <f>IFERROR(IF(INDEX(data_wkly!M:M,MATCH($B410,data_wkly!$C:$C,0),1)=0,"",INDEX(data_wkly!M:M,MATCH($B410,data_wkly!$C:$C,0),1)),"")</f>
        <v>75958</v>
      </c>
      <c r="N410" s="21">
        <f>IFERROR(IF(INDEX(data_wkly!N:N,MATCH($B410,data_wkly!$C:$C,0),1)=0,"",INDEX(data_wkly!N:N,MATCH($B410,data_wkly!$C:$C,0),1)),"")</f>
        <v>149.88999999999999</v>
      </c>
      <c r="O410" s="21">
        <f>IF(M410="","",IFERROR(INDEX(data_wkly!O:O,MATCH($B410,data_wkly!$C:$C,0),1),""))</f>
        <v>-1.1300000000000239</v>
      </c>
      <c r="P410" s="21">
        <f>IF(M410="","",IFERROR(IF(INDEX(data_wkly!P:P,MATCH($B410,data_wkly!$C:$C,0),1)=0,"",INDEX(data_wkly!P:P,MATCH($B410,data_wkly!$C:$C,0),1)),""))</f>
        <v>155.46333333333334</v>
      </c>
      <c r="Q410" s="21">
        <f>IFERROR(IF(INDEX(data_wkly!Q:Q,MATCH($B410,data_wkly!$C:$C,0),1)=0,"",INDEX(data_wkly!Q:Q,MATCH($B410,data_wkly!$C:$C,0),1)),"")</f>
        <v>147.38999999999999</v>
      </c>
      <c r="R410" s="21">
        <f>IF(M410="","",IFERROR(INDEX(data_wkly!R:R,MATCH($B410,data_wkly!$C:$C,0),1),""))</f>
        <v>-1.1200000000000045</v>
      </c>
      <c r="S410" s="21">
        <f>IF(M410="","",IFERROR(IF(INDEX(data_wkly!S:S,MATCH($B410,data_wkly!$C:$C,0),1)=0,"",INDEX(data_wkly!S:S,MATCH($B410,data_wkly!$C:$C,0),1)),""))</f>
        <v>152.74</v>
      </c>
      <c r="T410" s="21">
        <f>IFERROR(IF(INDEX(data_wkly!T:T,MATCH($B410,data_wkly!$C:$C,0),1)=0,"",INDEX(data_wkly!T:T,MATCH($B410,data_wkly!$C:$C,0),1)),"")</f>
        <v>91.97</v>
      </c>
      <c r="U410" s="86">
        <f>IFERROR(IF(INDEX(data_wkly!U:U,MATCH($B410,data_wkly!$C:$C,0),1)=0,"",INDEX(data_wkly!U:U,MATCH($B410,data_wkly!$C:$C,0),1)),"")</f>
        <v>12</v>
      </c>
      <c r="V410" s="157">
        <f t="shared" si="37"/>
        <v>2</v>
      </c>
      <c r="W410" s="152" t="str">
        <f>IFERROR(IF(INDEX(data_wkly!W:W,MATCH($B410,data_wkly!$C:$C,0),1)=0,"",INDEX(data_wkly!W:W,MATCH($B410,data_wkly!$C:$C,0),1)),"")</f>
        <v>na</v>
      </c>
      <c r="X410" s="21" t="str">
        <f>IFERROR(IF(INDEX(data_wkly!X:X,MATCH($B410,data_wkly!$C:$C,0),1)=0,"",INDEX(data_wkly!X:X,MATCH($B410,data_wkly!$C:$C,0),1)),"")</f>
        <v>na</v>
      </c>
      <c r="Y410" s="21">
        <f>IFERROR(IF(INDEX(data_wkly!Y:Y,MATCH($B410,data_wkly!$C:$C,0),1)=0,"",INDEX(data_wkly!Y:Y,MATCH($B410,data_wkly!$C:$C,0),1)),"")</f>
        <v>110.03</v>
      </c>
      <c r="Z410" s="21">
        <f>IFERROR(IF(INDEX(data_wkly!Z:Z,MATCH($B410,data_wkly!$C:$C,0),1)=0,"",INDEX(data_wkly!Z:Z,MATCH($B410,data_wkly!$C:$C,0),1)),"")</f>
        <v>-1.9999999999996021E-2</v>
      </c>
      <c r="AA410" s="152" t="str">
        <f>IFERROR(IF(INDEX(data_wkly!AA:AA,MATCH($B410,data_wkly!$C:$C,0),1)=0,"",INDEX(data_wkly!AA:AA,MATCH($B410,data_wkly!$C:$C,0),1)),"")</f>
        <v>na</v>
      </c>
      <c r="AB410" s="21" t="str">
        <f>IFERROR(IF(INDEX(data_wkly!AB:AB,MATCH($B410,data_wkly!$C:$C,0),1)=0,"",INDEX(data_wkly!AB:AB,MATCH($B410,data_wkly!$C:$C,0),1)),"")</f>
        <v>na</v>
      </c>
      <c r="AC410" s="21">
        <f>IFERROR(IF(INDEX(data_wkly!AC:AC,MATCH($B410,data_wkly!$C:$C,0),1)=0,"",INDEX(data_wkly!AC:AC,MATCH($B410,data_wkly!$C:$C,0),1)),"")</f>
        <v>112.87</v>
      </c>
      <c r="AD410" s="21">
        <f>IFERROR(IF(INDEX(data_wkly!AD:AD,MATCH($B410,data_wkly!$C:$C,0),1)=0,"",INDEX(data_wkly!AD:AD,MATCH($B410,data_wkly!$C:$C,0),1)),"")</f>
        <v>-0.5</v>
      </c>
      <c r="AE410" s="157">
        <f t="shared" si="38"/>
        <v>2</v>
      </c>
      <c r="AF410" s="154" t="str">
        <f>IFERROR(IF(INDEX(data_wkly!AF:AF,MATCH($B410,data_wkly!$C:$C,0),1)=0,"",INDEX(data_wkly!AF:AF,MATCH($B410,data_wkly!$C:$C,0),1)),"")</f>
        <v/>
      </c>
      <c r="AG410" s="153" t="str">
        <f>IFERROR(IF(AF410="","",INDEX(data_wkly!AG:AG,MATCH($B410,data_wkly!$C:$C,0),1)),"")</f>
        <v/>
      </c>
      <c r="AH410" s="153" t="str">
        <f>IFERROR(IF(INDEX(data_wkly!AH:AH,MATCH($B410,data_wkly!$C:$C,0),1)=0,"",INDEX(data_wkly!AH:AH,MATCH($B410,data_wkly!$C:$C,0),1)),"")</f>
        <v/>
      </c>
      <c r="AI410" s="153" t="str">
        <f>IFERROR(IF(INDEX(data_wkly!AI:AI,MATCH($B410,data_wkly!$C:$C,0),1)=0,"",INDEX(data_wkly!AI:AI,MATCH($B410,data_wkly!$C:$C,0),1)),"")</f>
        <v/>
      </c>
      <c r="AJ410" s="153" t="str">
        <f>IFERROR(IF(AI410="","",INDEX(data_wkly!AJ:AJ,MATCH($B410,data_wkly!$C:$C,0),1)),"")</f>
        <v/>
      </c>
      <c r="AK410" s="153" t="str">
        <f>IFERROR(IF(INDEX(data_wkly!AK:AK,MATCH($B410,data_wkly!$C:$C,0),1)=0,"",INDEX(data_wkly!AK:AK,MATCH($B410,data_wkly!$C:$C,0),1)),"")</f>
        <v/>
      </c>
      <c r="AL410" s="153" t="str">
        <f>IFERROR(IF(INDEX(data_wkly!AL:AL,MATCH($B410,data_wkly!$C:$C,0),1)=0,"",INDEX(data_wkly!AL:AL,MATCH($B410,data_wkly!$C:$C,0),1)),"")</f>
        <v/>
      </c>
      <c r="AM410" s="183" t="str">
        <f>IFERROR(IF(INDEX(data_wkly!AM:AM,MATCH($B410,data_wkly!$C:$C,0),1)=0,"",INDEX(data_wkly!AM:AM,MATCH($B410,data_wkly!$C:$C,0),1)),"")</f>
        <v/>
      </c>
      <c r="AN410" s="41" t="str">
        <f t="shared" si="36"/>
        <v/>
      </c>
      <c r="AO410" s="88">
        <f t="shared" si="41"/>
        <v>2</v>
      </c>
    </row>
    <row r="411" spans="1:41">
      <c r="A411" s="88">
        <f t="shared" si="39"/>
        <v>1</v>
      </c>
      <c r="B411" s="89">
        <f t="shared" si="40"/>
        <v>44520</v>
      </c>
      <c r="C411" s="155">
        <f>IFERROR(IF(INDEX(data_wkly!D:D,MATCH($B411,data_wkly!$C:$C,0),1)=0,"",INDEX(data_wkly!D:D,MATCH($B411,data_wkly!$C:$C,0),1)),"")</f>
        <v>78554</v>
      </c>
      <c r="D411" s="21">
        <f>IFERROR(IF(INDEX(data_wkly!E:E,MATCH($B411,data_wkly!$C:$C,0),1)=0,"",INDEX(data_wkly!E:E,MATCH($B411,data_wkly!$C:$C,0),1)),"")</f>
        <v>144.31</v>
      </c>
      <c r="E411" s="21">
        <f>IF(C411="","",IFERROR(INDEX(data_wkly!F:F,MATCH($B411,data_wkly!$C:$C,0),1),""))</f>
        <v>0.15000000000000568</v>
      </c>
      <c r="F411" s="21">
        <f>IF(E411="","",IFERROR(IF(INDEX(data_wkly!G:G,MATCH($B411,data_wkly!$C:$C,0),1)=0,"",INDEX(data_wkly!G:G,MATCH($B411,data_wkly!$C:$C,0),1)),""))</f>
        <v>152.00666666666666</v>
      </c>
      <c r="G411" s="21">
        <f>IFERROR(IF(INDEX(data_wkly!H:H,MATCH($B411,data_wkly!$C:$C,0),1)=0,"",INDEX(data_wkly!H:H,MATCH($B411,data_wkly!$C:$C,0),1)),"")</f>
        <v>141.87</v>
      </c>
      <c r="H411" s="21">
        <f>IF(C411="","",IFERROR(INDEX(data_wkly!I:I,MATCH($B411,data_wkly!$C:$C,0),1),""))</f>
        <v>0.12999999999999545</v>
      </c>
      <c r="I411" s="21">
        <f>IF(H411="","",IFERROR(IF(INDEX(data_wkly!J:J,MATCH($B411,data_wkly!$C:$C,0),1)=0,"",INDEX(data_wkly!J:J,MATCH($B411,data_wkly!$C:$C,0),1)),""))</f>
        <v>149.32</v>
      </c>
      <c r="J411" s="21">
        <f>IFERROR(IF(INDEX(data_wkly!K:K,MATCH($B411,data_wkly!$C:$C,0),1)=0,"",INDEX(data_wkly!K:K,MATCH($B411,data_wkly!$C:$C,0),1)),"")</f>
        <v>91.84</v>
      </c>
      <c r="K411" s="86">
        <f>IFERROR(IF(INDEX(data_wkly!L:L,MATCH($B411,data_wkly!$C:$C,0),1)=0,"",INDEX(data_wkly!L:L,MATCH($B411,data_wkly!$C:$C,0),1)),"")</f>
        <v>11.7</v>
      </c>
      <c r="L411" s="156"/>
      <c r="M411" s="155">
        <f>IFERROR(IF(INDEX(data_wkly!M:M,MATCH($B411,data_wkly!$C:$C,0),1)=0,"",INDEX(data_wkly!M:M,MATCH($B411,data_wkly!$C:$C,0),1)),"")</f>
        <v>78702</v>
      </c>
      <c r="N411" s="21">
        <f>IFERROR(IF(INDEX(data_wkly!N:N,MATCH($B411,data_wkly!$C:$C,0),1)=0,"",INDEX(data_wkly!N:N,MATCH($B411,data_wkly!$C:$C,0),1)),"")</f>
        <v>150.21</v>
      </c>
      <c r="O411" s="21">
        <f>IF(M411="","",IFERROR(INDEX(data_wkly!O:O,MATCH($B411,data_wkly!$C:$C,0),1),""))</f>
        <v>0.3200000000000216</v>
      </c>
      <c r="P411" s="21">
        <f>IF(M411="","",IFERROR(IF(INDEX(data_wkly!P:P,MATCH($B411,data_wkly!$C:$C,0),1)=0,"",INDEX(data_wkly!P:P,MATCH($B411,data_wkly!$C:$C,0),1)),""))</f>
        <v>155.64333333333335</v>
      </c>
      <c r="Q411" s="21">
        <f>IFERROR(IF(INDEX(data_wkly!Q:Q,MATCH($B411,data_wkly!$C:$C,0),1)=0,"",INDEX(data_wkly!Q:Q,MATCH($B411,data_wkly!$C:$C,0),1)),"")</f>
        <v>147.69</v>
      </c>
      <c r="R411" s="21">
        <f>IF(M411="","",IFERROR(INDEX(data_wkly!R:R,MATCH($B411,data_wkly!$C:$C,0),1),""))</f>
        <v>0.30000000000001137</v>
      </c>
      <c r="S411" s="21">
        <f>IF(M411="","",IFERROR(IF(INDEX(data_wkly!S:S,MATCH($B411,data_wkly!$C:$C,0),1)=0,"",INDEX(data_wkly!S:S,MATCH($B411,data_wkly!$C:$C,0),1)),""))</f>
        <v>152.90333333333334</v>
      </c>
      <c r="T411" s="21">
        <f>IFERROR(IF(INDEX(data_wkly!T:T,MATCH($B411,data_wkly!$C:$C,0),1)=0,"",INDEX(data_wkly!T:T,MATCH($B411,data_wkly!$C:$C,0),1)),"")</f>
        <v>91.84</v>
      </c>
      <c r="U411" s="86">
        <f>IFERROR(IF(INDEX(data_wkly!U:U,MATCH($B411,data_wkly!$C:$C,0),1)=0,"",INDEX(data_wkly!U:U,MATCH($B411,data_wkly!$C:$C,0),1)),"")</f>
        <v>12</v>
      </c>
      <c r="V411" s="157">
        <f t="shared" si="37"/>
        <v>1</v>
      </c>
      <c r="W411" s="152" t="str">
        <f>IFERROR(IF(INDEX(data_wkly!W:W,MATCH($B411,data_wkly!$C:$C,0),1)=0,"",INDEX(data_wkly!W:W,MATCH($B411,data_wkly!$C:$C,0),1)),"")</f>
        <v>na</v>
      </c>
      <c r="X411" s="21" t="str">
        <f>IFERROR(IF(INDEX(data_wkly!X:X,MATCH($B411,data_wkly!$C:$C,0),1)=0,"",INDEX(data_wkly!X:X,MATCH($B411,data_wkly!$C:$C,0),1)),"")</f>
        <v>na</v>
      </c>
      <c r="Y411" s="21">
        <f>IFERROR(IF(INDEX(data_wkly!Y:Y,MATCH($B411,data_wkly!$C:$C,0),1)=0,"",INDEX(data_wkly!Y:Y,MATCH($B411,data_wkly!$C:$C,0),1)),"")</f>
        <v>108.62</v>
      </c>
      <c r="Z411" s="21">
        <f>IFERROR(IF(INDEX(data_wkly!Z:Z,MATCH($B411,data_wkly!$C:$C,0),1)=0,"",INDEX(data_wkly!Z:Z,MATCH($B411,data_wkly!$C:$C,0),1)),"")</f>
        <v>-1.4099999999999966</v>
      </c>
      <c r="AA411" s="152" t="str">
        <f>IFERROR(IF(INDEX(data_wkly!AA:AA,MATCH($B411,data_wkly!$C:$C,0),1)=0,"",INDEX(data_wkly!AA:AA,MATCH($B411,data_wkly!$C:$C,0),1)),"")</f>
        <v>na</v>
      </c>
      <c r="AB411" s="21" t="str">
        <f>IFERROR(IF(INDEX(data_wkly!AB:AB,MATCH($B411,data_wkly!$C:$C,0),1)=0,"",INDEX(data_wkly!AB:AB,MATCH($B411,data_wkly!$C:$C,0),1)),"")</f>
        <v>na</v>
      </c>
      <c r="AC411" s="21">
        <f>IFERROR(IF(INDEX(data_wkly!AC:AC,MATCH($B411,data_wkly!$C:$C,0),1)=0,"",INDEX(data_wkly!AC:AC,MATCH($B411,data_wkly!$C:$C,0),1)),"")</f>
        <v>111.88</v>
      </c>
      <c r="AD411" s="21">
        <f>IFERROR(IF(INDEX(data_wkly!AD:AD,MATCH($B411,data_wkly!$C:$C,0),1)=0,"",INDEX(data_wkly!AD:AD,MATCH($B411,data_wkly!$C:$C,0),1)),"")</f>
        <v>-0.99000000000000909</v>
      </c>
      <c r="AE411" s="157">
        <f t="shared" si="38"/>
        <v>1</v>
      </c>
      <c r="AF411" s="154" t="str">
        <f>IFERROR(IF(INDEX(data_wkly!AF:AF,MATCH($B411,data_wkly!$C:$C,0),1)=0,"",INDEX(data_wkly!AF:AF,MATCH($B411,data_wkly!$C:$C,0),1)),"")</f>
        <v/>
      </c>
      <c r="AG411" s="153" t="str">
        <f>IFERROR(IF(AF411="","",INDEX(data_wkly!AG:AG,MATCH($B411,data_wkly!$C:$C,0),1)),"")</f>
        <v/>
      </c>
      <c r="AH411" s="153" t="str">
        <f>IFERROR(IF(INDEX(data_wkly!AH:AH,MATCH($B411,data_wkly!$C:$C,0),1)=0,"",INDEX(data_wkly!AH:AH,MATCH($B411,data_wkly!$C:$C,0),1)),"")</f>
        <v/>
      </c>
      <c r="AI411" s="153" t="str">
        <f>IFERROR(IF(INDEX(data_wkly!AI:AI,MATCH($B411,data_wkly!$C:$C,0),1)=0,"",INDEX(data_wkly!AI:AI,MATCH($B411,data_wkly!$C:$C,0),1)),"")</f>
        <v/>
      </c>
      <c r="AJ411" s="153" t="str">
        <f>IFERROR(IF(AI411="","",INDEX(data_wkly!AJ:AJ,MATCH($B411,data_wkly!$C:$C,0),1)),"")</f>
        <v/>
      </c>
      <c r="AK411" s="153" t="str">
        <f>IFERROR(IF(INDEX(data_wkly!AK:AK,MATCH($B411,data_wkly!$C:$C,0),1)=0,"",INDEX(data_wkly!AK:AK,MATCH($B411,data_wkly!$C:$C,0),1)),"")</f>
        <v/>
      </c>
      <c r="AL411" s="153" t="str">
        <f>IFERROR(IF(INDEX(data_wkly!AL:AL,MATCH($B411,data_wkly!$C:$C,0),1)=0,"",INDEX(data_wkly!AL:AL,MATCH($B411,data_wkly!$C:$C,0),1)),"")</f>
        <v/>
      </c>
      <c r="AM411" s="183" t="str">
        <f>IFERROR(IF(INDEX(data_wkly!AM:AM,MATCH($B411,data_wkly!$C:$C,0),1)=0,"",INDEX(data_wkly!AM:AM,MATCH($B411,data_wkly!$C:$C,0),1)),"")</f>
        <v/>
      </c>
      <c r="AN411" s="41" t="str">
        <f t="shared" si="36"/>
        <v/>
      </c>
      <c r="AO411" s="88">
        <f t="shared" si="41"/>
        <v>1</v>
      </c>
    </row>
    <row r="412" spans="1:41">
      <c r="A412" s="88">
        <f t="shared" si="39"/>
        <v>2</v>
      </c>
      <c r="B412" s="89">
        <f t="shared" si="40"/>
        <v>44527</v>
      </c>
      <c r="C412" s="155">
        <f>IFERROR(IF(INDEX(data_wkly!D:D,MATCH($B412,data_wkly!$C:$C,0),1)=0,"",INDEX(data_wkly!D:D,MATCH($B412,data_wkly!$C:$C,0),1)),"")</f>
        <v>74372</v>
      </c>
      <c r="D412" s="21">
        <f>IFERROR(IF(INDEX(data_wkly!E:E,MATCH($B412,data_wkly!$C:$C,0),1)=0,"",INDEX(data_wkly!E:E,MATCH($B412,data_wkly!$C:$C,0),1)),"")</f>
        <v>143.56</v>
      </c>
      <c r="E412" s="21">
        <f>IF(C412="","",IFERROR(INDEX(data_wkly!F:F,MATCH($B412,data_wkly!$C:$C,0),1),""))</f>
        <v>-0.75</v>
      </c>
      <c r="F412" s="21">
        <f>IF(E412="","",IFERROR(IF(INDEX(data_wkly!G:G,MATCH($B412,data_wkly!$C:$C,0),1)=0,"",INDEX(data_wkly!G:G,MATCH($B412,data_wkly!$C:$C,0),1)),""))</f>
        <v>151.61666666666667</v>
      </c>
      <c r="G412" s="21">
        <f>IFERROR(IF(INDEX(data_wkly!H:H,MATCH($B412,data_wkly!$C:$C,0),1)=0,"",INDEX(data_wkly!H:H,MATCH($B412,data_wkly!$C:$C,0),1)),"")</f>
        <v>141.15</v>
      </c>
      <c r="H412" s="21">
        <f>IF(C412="","",IFERROR(INDEX(data_wkly!I:I,MATCH($B412,data_wkly!$C:$C,0),1),""))</f>
        <v>-0.71999999999999886</v>
      </c>
      <c r="I412" s="21">
        <f>IF(H412="","",IFERROR(IF(INDEX(data_wkly!J:J,MATCH($B412,data_wkly!$C:$C,0),1)=0,"",INDEX(data_wkly!J:J,MATCH($B412,data_wkly!$C:$C,0),1)),""))</f>
        <v>148.94000000000003</v>
      </c>
      <c r="J412" s="21">
        <f>IFERROR(IF(INDEX(data_wkly!K:K,MATCH($B412,data_wkly!$C:$C,0),1)=0,"",INDEX(data_wkly!K:K,MATCH($B412,data_wkly!$C:$C,0),1)),"")</f>
        <v>91.95</v>
      </c>
      <c r="K412" s="86">
        <f>IFERROR(IF(INDEX(data_wkly!L:L,MATCH($B412,data_wkly!$C:$C,0),1)=0,"",INDEX(data_wkly!L:L,MATCH($B412,data_wkly!$C:$C,0),1)),"")</f>
        <v>11.7</v>
      </c>
      <c r="L412" s="156"/>
      <c r="M412" s="155">
        <f>IFERROR(IF(INDEX(data_wkly!M:M,MATCH($B412,data_wkly!$C:$C,0),1)=0,"",INDEX(data_wkly!M:M,MATCH($B412,data_wkly!$C:$C,0),1)),"")</f>
        <v>79087</v>
      </c>
      <c r="N412" s="21">
        <f>IFERROR(IF(INDEX(data_wkly!N:N,MATCH($B412,data_wkly!$C:$C,0),1)=0,"",INDEX(data_wkly!N:N,MATCH($B412,data_wkly!$C:$C,0),1)),"")</f>
        <v>149.22</v>
      </c>
      <c r="O412" s="21">
        <f>IF(M412="","",IFERROR(INDEX(data_wkly!O:O,MATCH($B412,data_wkly!$C:$C,0),1),""))</f>
        <v>-0.99000000000000909</v>
      </c>
      <c r="P412" s="21">
        <f>IF(M412="","",IFERROR(IF(INDEX(data_wkly!P:P,MATCH($B412,data_wkly!$C:$C,0),1)=0,"",INDEX(data_wkly!P:P,MATCH($B412,data_wkly!$C:$C,0),1)),""))</f>
        <v>155.14666666666668</v>
      </c>
      <c r="Q412" s="21">
        <f>IFERROR(IF(INDEX(data_wkly!Q:Q,MATCH($B412,data_wkly!$C:$C,0),1)=0,"",INDEX(data_wkly!Q:Q,MATCH($B412,data_wkly!$C:$C,0),1)),"")</f>
        <v>146.72</v>
      </c>
      <c r="R412" s="21">
        <f>IF(M412="","",IFERROR(INDEX(data_wkly!R:R,MATCH($B412,data_wkly!$C:$C,0),1),""))</f>
        <v>-0.96999999999999886</v>
      </c>
      <c r="S412" s="21">
        <f>IF(M412="","",IFERROR(IF(INDEX(data_wkly!S:S,MATCH($B412,data_wkly!$C:$C,0),1)=0,"",INDEX(data_wkly!S:S,MATCH($B412,data_wkly!$C:$C,0),1)),""))</f>
        <v>152.41333333333333</v>
      </c>
      <c r="T412" s="21">
        <f>IFERROR(IF(INDEX(data_wkly!T:T,MATCH($B412,data_wkly!$C:$C,0),1)=0,"",INDEX(data_wkly!T:T,MATCH($B412,data_wkly!$C:$C,0),1)),"")</f>
        <v>91.71</v>
      </c>
      <c r="U412" s="86">
        <f>IFERROR(IF(INDEX(data_wkly!U:U,MATCH($B412,data_wkly!$C:$C,0),1)=0,"",INDEX(data_wkly!U:U,MATCH($B412,data_wkly!$C:$C,0),1)),"")</f>
        <v>12</v>
      </c>
      <c r="V412" s="157">
        <f t="shared" si="37"/>
        <v>2</v>
      </c>
      <c r="W412" s="152" t="str">
        <f>IFERROR(IF(INDEX(data_wkly!W:W,MATCH($B412,data_wkly!$C:$C,0),1)=0,"",INDEX(data_wkly!W:W,MATCH($B412,data_wkly!$C:$C,0),1)),"")</f>
        <v>na</v>
      </c>
      <c r="X412" s="21" t="str">
        <f>IFERROR(IF(INDEX(data_wkly!X:X,MATCH($B412,data_wkly!$C:$C,0),1)=0,"",INDEX(data_wkly!X:X,MATCH($B412,data_wkly!$C:$C,0),1)),"")</f>
        <v>na</v>
      </c>
      <c r="Y412" s="21">
        <f>IFERROR(IF(INDEX(data_wkly!Y:Y,MATCH($B412,data_wkly!$C:$C,0),1)=0,"",INDEX(data_wkly!Y:Y,MATCH($B412,data_wkly!$C:$C,0),1)),"")</f>
        <v>108.39</v>
      </c>
      <c r="Z412" s="21">
        <f>IFERROR(IF(INDEX(data_wkly!Z:Z,MATCH($B412,data_wkly!$C:$C,0),1)=0,"",INDEX(data_wkly!Z:Z,MATCH($B412,data_wkly!$C:$C,0),1)),"")</f>
        <v>-0.23000000000000398</v>
      </c>
      <c r="AA412" s="152" t="str">
        <f>IFERROR(IF(INDEX(data_wkly!AA:AA,MATCH($B412,data_wkly!$C:$C,0),1)=0,"",INDEX(data_wkly!AA:AA,MATCH($B412,data_wkly!$C:$C,0),1)),"")</f>
        <v>na</v>
      </c>
      <c r="AB412" s="21" t="str">
        <f>IFERROR(IF(INDEX(data_wkly!AB:AB,MATCH($B412,data_wkly!$C:$C,0),1)=0,"",INDEX(data_wkly!AB:AB,MATCH($B412,data_wkly!$C:$C,0),1)),"")</f>
        <v>na</v>
      </c>
      <c r="AC412" s="21">
        <f>IFERROR(IF(INDEX(data_wkly!AC:AC,MATCH($B412,data_wkly!$C:$C,0),1)=0,"",INDEX(data_wkly!AC:AC,MATCH($B412,data_wkly!$C:$C,0),1)),"")</f>
        <v>111.38</v>
      </c>
      <c r="AD412" s="21">
        <f>IFERROR(IF(INDEX(data_wkly!AD:AD,MATCH($B412,data_wkly!$C:$C,0),1)=0,"",INDEX(data_wkly!AD:AD,MATCH($B412,data_wkly!$C:$C,0),1)),"")</f>
        <v>-0.5</v>
      </c>
      <c r="AE412" s="157">
        <f t="shared" si="38"/>
        <v>2</v>
      </c>
      <c r="AF412" s="154" t="str">
        <f>IFERROR(IF(INDEX(data_wkly!AF:AF,MATCH($B412,data_wkly!$C:$C,0),1)=0,"",INDEX(data_wkly!AF:AF,MATCH($B412,data_wkly!$C:$C,0),1)),"")</f>
        <v/>
      </c>
      <c r="AG412" s="153" t="str">
        <f>IFERROR(IF(AF412="","",INDEX(data_wkly!AG:AG,MATCH($B412,data_wkly!$C:$C,0),1)),"")</f>
        <v/>
      </c>
      <c r="AH412" s="153" t="str">
        <f>IFERROR(IF(INDEX(data_wkly!AH:AH,MATCH($B412,data_wkly!$C:$C,0),1)=0,"",INDEX(data_wkly!AH:AH,MATCH($B412,data_wkly!$C:$C,0),1)),"")</f>
        <v/>
      </c>
      <c r="AI412" s="153" t="str">
        <f>IFERROR(IF(INDEX(data_wkly!AI:AI,MATCH($B412,data_wkly!$C:$C,0),1)=0,"",INDEX(data_wkly!AI:AI,MATCH($B412,data_wkly!$C:$C,0),1)),"")</f>
        <v/>
      </c>
      <c r="AJ412" s="153" t="str">
        <f>IFERROR(IF(AI412="","",INDEX(data_wkly!AJ:AJ,MATCH($B412,data_wkly!$C:$C,0),1)),"")</f>
        <v/>
      </c>
      <c r="AK412" s="153" t="str">
        <f>IFERROR(IF(INDEX(data_wkly!AK:AK,MATCH($B412,data_wkly!$C:$C,0),1)=0,"",INDEX(data_wkly!AK:AK,MATCH($B412,data_wkly!$C:$C,0),1)),"")</f>
        <v/>
      </c>
      <c r="AL412" s="153" t="str">
        <f>IFERROR(IF(INDEX(data_wkly!AL:AL,MATCH($B412,data_wkly!$C:$C,0),1)=0,"",INDEX(data_wkly!AL:AL,MATCH($B412,data_wkly!$C:$C,0),1)),"")</f>
        <v/>
      </c>
      <c r="AM412" s="183" t="str">
        <f>IFERROR(IF(INDEX(data_wkly!AM:AM,MATCH($B412,data_wkly!$C:$C,0),1)=0,"",INDEX(data_wkly!AM:AM,MATCH($B412,data_wkly!$C:$C,0),1)),"")</f>
        <v/>
      </c>
      <c r="AN412" s="41" t="str">
        <f t="shared" si="36"/>
        <v/>
      </c>
      <c r="AO412" s="88">
        <f t="shared" si="41"/>
        <v>2</v>
      </c>
    </row>
    <row r="413" spans="1:41">
      <c r="A413" s="88">
        <f t="shared" si="39"/>
        <v>1</v>
      </c>
      <c r="B413" s="89">
        <f t="shared" si="40"/>
        <v>44534</v>
      </c>
      <c r="C413" s="155">
        <f>IFERROR(IF(INDEX(data_wkly!D:D,MATCH($B413,data_wkly!$C:$C,0),1)=0,"",INDEX(data_wkly!D:D,MATCH($B413,data_wkly!$C:$C,0),1)),"")</f>
        <v>78809</v>
      </c>
      <c r="D413" s="21">
        <f>IFERROR(IF(INDEX(data_wkly!E:E,MATCH($B413,data_wkly!$C:$C,0),1)=0,"",INDEX(data_wkly!E:E,MATCH($B413,data_wkly!$C:$C,0),1)),"")</f>
        <v>142.84</v>
      </c>
      <c r="E413" s="21">
        <f>IF(C413="","",IFERROR(INDEX(data_wkly!F:F,MATCH($B413,data_wkly!$C:$C,0),1),""))</f>
        <v>-0.71999999999999886</v>
      </c>
      <c r="F413" s="21">
        <f>IF(E413="","",IFERROR(IF(INDEX(data_wkly!G:G,MATCH($B413,data_wkly!$C:$C,0),1)=0,"",INDEX(data_wkly!G:G,MATCH($B413,data_wkly!$C:$C,0),1)),""))</f>
        <v>151.42666666666668</v>
      </c>
      <c r="G413" s="21">
        <f>IFERROR(IF(INDEX(data_wkly!H:H,MATCH($B413,data_wkly!$C:$C,0),1)=0,"",INDEX(data_wkly!H:H,MATCH($B413,data_wkly!$C:$C,0),1)),"")</f>
        <v>140.44</v>
      </c>
      <c r="H413" s="21">
        <f>IF(C413="","",IFERROR(INDEX(data_wkly!I:I,MATCH($B413,data_wkly!$C:$C,0),1),""))</f>
        <v>-0.71000000000000796</v>
      </c>
      <c r="I413" s="21">
        <f>IF(H413="","",IFERROR(IF(INDEX(data_wkly!J:J,MATCH($B413,data_wkly!$C:$C,0),1)=0,"",INDEX(data_wkly!J:J,MATCH($B413,data_wkly!$C:$C,0),1)),""))</f>
        <v>148.75666666666666</v>
      </c>
      <c r="J413" s="21">
        <f>IFERROR(IF(INDEX(data_wkly!K:K,MATCH($B413,data_wkly!$C:$C,0),1)=0,"",INDEX(data_wkly!K:K,MATCH($B413,data_wkly!$C:$C,0),1)),"")</f>
        <v>91.88</v>
      </c>
      <c r="K413" s="86">
        <f>IFERROR(IF(INDEX(data_wkly!L:L,MATCH($B413,data_wkly!$C:$C,0),1)=0,"",INDEX(data_wkly!L:L,MATCH($B413,data_wkly!$C:$C,0),1)),"")</f>
        <v>11.6</v>
      </c>
      <c r="L413" s="156"/>
      <c r="M413" s="155">
        <f>IFERROR(IF(INDEX(data_wkly!M:M,MATCH($B413,data_wkly!$C:$C,0),1)=0,"",INDEX(data_wkly!M:M,MATCH($B413,data_wkly!$C:$C,0),1)),"")</f>
        <v>77800</v>
      </c>
      <c r="N413" s="21">
        <f>IFERROR(IF(INDEX(data_wkly!N:N,MATCH($B413,data_wkly!$C:$C,0),1)=0,"",INDEX(data_wkly!N:N,MATCH($B413,data_wkly!$C:$C,0),1)),"")</f>
        <v>148.63</v>
      </c>
      <c r="O413" s="21">
        <f>IF(M413="","",IFERROR(INDEX(data_wkly!O:O,MATCH($B413,data_wkly!$C:$C,0),1),""))</f>
        <v>-0.59000000000000341</v>
      </c>
      <c r="P413" s="21">
        <f>IF(M413="","",IFERROR(IF(INDEX(data_wkly!P:P,MATCH($B413,data_wkly!$C:$C,0),1)=0,"",INDEX(data_wkly!P:P,MATCH($B413,data_wkly!$C:$C,0),1)),""))</f>
        <v>155.17999999999998</v>
      </c>
      <c r="Q413" s="21">
        <f>IFERROR(IF(INDEX(data_wkly!Q:Q,MATCH($B413,data_wkly!$C:$C,0),1)=0,"",INDEX(data_wkly!Q:Q,MATCH($B413,data_wkly!$C:$C,0),1)),"")</f>
        <v>146.13999999999999</v>
      </c>
      <c r="R413" s="21">
        <f>IF(M413="","",IFERROR(INDEX(data_wkly!R:R,MATCH($B413,data_wkly!$C:$C,0),1),""))</f>
        <v>-0.58000000000001251</v>
      </c>
      <c r="S413" s="21">
        <f>IF(M413="","",IFERROR(IF(INDEX(data_wkly!S:S,MATCH($B413,data_wkly!$C:$C,0),1)=0,"",INDEX(data_wkly!S:S,MATCH($B413,data_wkly!$C:$C,0),1)),""))</f>
        <v>152.44666666666669</v>
      </c>
      <c r="T413" s="21">
        <f>IFERROR(IF(INDEX(data_wkly!T:T,MATCH($B413,data_wkly!$C:$C,0),1)=0,"",INDEX(data_wkly!T:T,MATCH($B413,data_wkly!$C:$C,0),1)),"")</f>
        <v>91.67</v>
      </c>
      <c r="U413" s="86">
        <f>IFERROR(IF(INDEX(data_wkly!U:U,MATCH($B413,data_wkly!$C:$C,0),1)=0,"",INDEX(data_wkly!U:U,MATCH($B413,data_wkly!$C:$C,0),1)),"")</f>
        <v>12</v>
      </c>
      <c r="V413" s="157">
        <f t="shared" si="37"/>
        <v>1</v>
      </c>
      <c r="W413" s="152" t="str">
        <f>IFERROR(IF(INDEX(data_wkly!W:W,MATCH($B413,data_wkly!$C:$C,0),1)=0,"",INDEX(data_wkly!W:W,MATCH($B413,data_wkly!$C:$C,0),1)),"")</f>
        <v>na</v>
      </c>
      <c r="X413" s="21" t="str">
        <f>IFERROR(IF(INDEX(data_wkly!X:X,MATCH($B413,data_wkly!$C:$C,0),1)=0,"",INDEX(data_wkly!X:X,MATCH($B413,data_wkly!$C:$C,0),1)),"")</f>
        <v>na</v>
      </c>
      <c r="Y413" s="21">
        <f>IFERROR(IF(INDEX(data_wkly!Y:Y,MATCH($B413,data_wkly!$C:$C,0),1)=0,"",INDEX(data_wkly!Y:Y,MATCH($B413,data_wkly!$C:$C,0),1)),"")</f>
        <v>109.81</v>
      </c>
      <c r="Z413" s="21">
        <f>IFERROR(IF(INDEX(data_wkly!Z:Z,MATCH($B413,data_wkly!$C:$C,0),1)=0,"",INDEX(data_wkly!Z:Z,MATCH($B413,data_wkly!$C:$C,0),1)),"")</f>
        <v>1.4200000000000017</v>
      </c>
      <c r="AA413" s="152" t="str">
        <f>IFERROR(IF(INDEX(data_wkly!AA:AA,MATCH($B413,data_wkly!$C:$C,0),1)=0,"",INDEX(data_wkly!AA:AA,MATCH($B413,data_wkly!$C:$C,0),1)),"")</f>
        <v>na</v>
      </c>
      <c r="AB413" s="21" t="str">
        <f>IFERROR(IF(INDEX(data_wkly!AB:AB,MATCH($B413,data_wkly!$C:$C,0),1)=0,"",INDEX(data_wkly!AB:AB,MATCH($B413,data_wkly!$C:$C,0),1)),"")</f>
        <v>na</v>
      </c>
      <c r="AC413" s="21">
        <f>IFERROR(IF(INDEX(data_wkly!AC:AC,MATCH($B413,data_wkly!$C:$C,0),1)=0,"",INDEX(data_wkly!AC:AC,MATCH($B413,data_wkly!$C:$C,0),1)),"")</f>
        <v>112.56</v>
      </c>
      <c r="AD413" s="21">
        <f>IFERROR(IF(INDEX(data_wkly!AD:AD,MATCH($B413,data_wkly!$C:$C,0),1)=0,"",INDEX(data_wkly!AD:AD,MATCH($B413,data_wkly!$C:$C,0),1)),"")</f>
        <v>1.1800000000000068</v>
      </c>
      <c r="AE413" s="157">
        <f t="shared" si="38"/>
        <v>1</v>
      </c>
      <c r="AF413" s="154" t="str">
        <f>IFERROR(IF(INDEX(data_wkly!AF:AF,MATCH($B413,data_wkly!$C:$C,0),1)=0,"",INDEX(data_wkly!AF:AF,MATCH($B413,data_wkly!$C:$C,0),1)),"")</f>
        <v/>
      </c>
      <c r="AG413" s="153" t="str">
        <f>IFERROR(IF(AF413="","",INDEX(data_wkly!AG:AG,MATCH($B413,data_wkly!$C:$C,0),1)),"")</f>
        <v/>
      </c>
      <c r="AH413" s="153" t="str">
        <f>IFERROR(IF(INDEX(data_wkly!AH:AH,MATCH($B413,data_wkly!$C:$C,0),1)=0,"",INDEX(data_wkly!AH:AH,MATCH($B413,data_wkly!$C:$C,0),1)),"")</f>
        <v/>
      </c>
      <c r="AI413" s="153" t="str">
        <f>IFERROR(IF(INDEX(data_wkly!AI:AI,MATCH($B413,data_wkly!$C:$C,0),1)=0,"",INDEX(data_wkly!AI:AI,MATCH($B413,data_wkly!$C:$C,0),1)),"")</f>
        <v/>
      </c>
      <c r="AJ413" s="153" t="str">
        <f>IFERROR(IF(AI413="","",INDEX(data_wkly!AJ:AJ,MATCH($B413,data_wkly!$C:$C,0),1)),"")</f>
        <v/>
      </c>
      <c r="AK413" s="153" t="str">
        <f>IFERROR(IF(INDEX(data_wkly!AK:AK,MATCH($B413,data_wkly!$C:$C,0),1)=0,"",INDEX(data_wkly!AK:AK,MATCH($B413,data_wkly!$C:$C,0),1)),"")</f>
        <v/>
      </c>
      <c r="AL413" s="153" t="str">
        <f>IFERROR(IF(INDEX(data_wkly!AL:AL,MATCH($B413,data_wkly!$C:$C,0),1)=0,"",INDEX(data_wkly!AL:AL,MATCH($B413,data_wkly!$C:$C,0),1)),"")</f>
        <v/>
      </c>
      <c r="AM413" s="183" t="str">
        <f>IFERROR(IF(INDEX(data_wkly!AM:AM,MATCH($B413,data_wkly!$C:$C,0),1)=0,"",INDEX(data_wkly!AM:AM,MATCH($B413,data_wkly!$C:$C,0),1)),"")</f>
        <v/>
      </c>
      <c r="AN413" s="41" t="str">
        <f t="shared" si="36"/>
        <v/>
      </c>
      <c r="AO413" s="88">
        <f t="shared" si="41"/>
        <v>1</v>
      </c>
    </row>
    <row r="414" spans="1:41">
      <c r="A414" s="88">
        <f t="shared" si="39"/>
        <v>2</v>
      </c>
      <c r="B414" s="89">
        <f t="shared" si="40"/>
        <v>44541</v>
      </c>
      <c r="C414" s="155">
        <f>IFERROR(IF(INDEX(data_wkly!D:D,MATCH($B414,data_wkly!$C:$C,0),1)=0,"",INDEX(data_wkly!D:D,MATCH($B414,data_wkly!$C:$C,0),1)),"")</f>
        <v>75747</v>
      </c>
      <c r="D414" s="21">
        <f>IFERROR(IF(INDEX(data_wkly!E:E,MATCH($B414,data_wkly!$C:$C,0),1)=0,"",INDEX(data_wkly!E:E,MATCH($B414,data_wkly!$C:$C,0),1)),"")</f>
        <v>141.81</v>
      </c>
      <c r="E414" s="21">
        <f>IF(C414="","",IFERROR(INDEX(data_wkly!F:F,MATCH($B414,data_wkly!$C:$C,0),1),""))</f>
        <v>-1.0300000000000011</v>
      </c>
      <c r="F414" s="21">
        <f>IF(E414="","",IFERROR(IF(INDEX(data_wkly!G:G,MATCH($B414,data_wkly!$C:$C,0),1)=0,"",INDEX(data_wkly!G:G,MATCH($B414,data_wkly!$C:$C,0),1)),""))</f>
        <v>151.09333333333333</v>
      </c>
      <c r="G414" s="21">
        <f>IFERROR(IF(INDEX(data_wkly!H:H,MATCH($B414,data_wkly!$C:$C,0),1)=0,"",INDEX(data_wkly!H:H,MATCH($B414,data_wkly!$C:$C,0),1)),"")</f>
        <v>139.41999999999999</v>
      </c>
      <c r="H414" s="21">
        <f>IF(C414="","",IFERROR(INDEX(data_wkly!I:I,MATCH($B414,data_wkly!$C:$C,0),1),""))</f>
        <v>-1.0200000000000102</v>
      </c>
      <c r="I414" s="21">
        <f>IF(H414="","",IFERROR(IF(INDEX(data_wkly!J:J,MATCH($B414,data_wkly!$C:$C,0),1)=0,"",INDEX(data_wkly!J:J,MATCH($B414,data_wkly!$C:$C,0),1)),""))</f>
        <v>148.41666666666666</v>
      </c>
      <c r="J414" s="21">
        <f>IFERROR(IF(INDEX(data_wkly!K:K,MATCH($B414,data_wkly!$C:$C,0),1)=0,"",INDEX(data_wkly!K:K,MATCH($B414,data_wkly!$C:$C,0),1)),"")</f>
        <v>91.9</v>
      </c>
      <c r="K414" s="86">
        <f>IFERROR(IF(INDEX(data_wkly!L:L,MATCH($B414,data_wkly!$C:$C,0),1)=0,"",INDEX(data_wkly!L:L,MATCH($B414,data_wkly!$C:$C,0),1)),"")</f>
        <v>11.8</v>
      </c>
      <c r="L414" s="156"/>
      <c r="M414" s="155">
        <f>IFERROR(IF(INDEX(data_wkly!M:M,MATCH($B414,data_wkly!$C:$C,0),1)=0,"",INDEX(data_wkly!M:M,MATCH($B414,data_wkly!$C:$C,0),1)),"")</f>
        <v>79343</v>
      </c>
      <c r="N414" s="21">
        <f>IFERROR(IF(INDEX(data_wkly!N:N,MATCH($B414,data_wkly!$C:$C,0),1)=0,"",INDEX(data_wkly!N:N,MATCH($B414,data_wkly!$C:$C,0),1)),"")</f>
        <v>148.62</v>
      </c>
      <c r="O414" s="21">
        <f>IF(M414="","",IFERROR(INDEX(data_wkly!O:O,MATCH($B414,data_wkly!$C:$C,0),1),""))</f>
        <v>-9.9999999999909051E-3</v>
      </c>
      <c r="P414" s="21">
        <f>IF(M414="","",IFERROR(IF(INDEX(data_wkly!P:P,MATCH($B414,data_wkly!$C:$C,0),1)=0,"",INDEX(data_wkly!P:P,MATCH($B414,data_wkly!$C:$C,0),1)),""))</f>
        <v>154.8233333333333</v>
      </c>
      <c r="Q414" s="21">
        <f>IFERROR(IF(INDEX(data_wkly!Q:Q,MATCH($B414,data_wkly!$C:$C,0),1)=0,"",INDEX(data_wkly!Q:Q,MATCH($B414,data_wkly!$C:$C,0),1)),"")</f>
        <v>146.13</v>
      </c>
      <c r="R414" s="21">
        <f>IF(M414="","",IFERROR(INDEX(data_wkly!R:R,MATCH($B414,data_wkly!$C:$C,0),1),""))</f>
        <v>-9.9999999999909051E-3</v>
      </c>
      <c r="S414" s="21">
        <f>IF(M414="","",IFERROR(IF(INDEX(data_wkly!S:S,MATCH($B414,data_wkly!$C:$C,0),1)=0,"",INDEX(data_wkly!S:S,MATCH($B414,data_wkly!$C:$C,0),1)),""))</f>
        <v>152.09666666666666</v>
      </c>
      <c r="T414" s="21">
        <f>IFERROR(IF(INDEX(data_wkly!T:T,MATCH($B414,data_wkly!$C:$C,0),1)=0,"",INDEX(data_wkly!T:T,MATCH($B414,data_wkly!$C:$C,0),1)),"")</f>
        <v>91.41</v>
      </c>
      <c r="U414" s="86">
        <f>IFERROR(IF(INDEX(data_wkly!U:U,MATCH($B414,data_wkly!$C:$C,0),1)=0,"",INDEX(data_wkly!U:U,MATCH($B414,data_wkly!$C:$C,0),1)),"")</f>
        <v>12.2</v>
      </c>
      <c r="V414" s="157">
        <f t="shared" si="37"/>
        <v>2</v>
      </c>
      <c r="W414" s="152" t="str">
        <f>IFERROR(IF(INDEX(data_wkly!W:W,MATCH($B414,data_wkly!$C:$C,0),1)=0,"",INDEX(data_wkly!W:W,MATCH($B414,data_wkly!$C:$C,0),1)),"")</f>
        <v>na</v>
      </c>
      <c r="X414" s="21" t="str">
        <f>IFERROR(IF(INDEX(data_wkly!X:X,MATCH($B414,data_wkly!$C:$C,0),1)=0,"",INDEX(data_wkly!X:X,MATCH($B414,data_wkly!$C:$C,0),1)),"")</f>
        <v>na</v>
      </c>
      <c r="Y414" s="21">
        <f>IFERROR(IF(INDEX(data_wkly!Y:Y,MATCH($B414,data_wkly!$C:$C,0),1)=0,"",INDEX(data_wkly!Y:Y,MATCH($B414,data_wkly!$C:$C,0),1)),"")</f>
        <v>111.8</v>
      </c>
      <c r="Z414" s="21">
        <f>IFERROR(IF(INDEX(data_wkly!Z:Z,MATCH($B414,data_wkly!$C:$C,0),1)=0,"",INDEX(data_wkly!Z:Z,MATCH($B414,data_wkly!$C:$C,0),1)),"")</f>
        <v>1.9899999999999949</v>
      </c>
      <c r="AA414" s="152" t="str">
        <f>IFERROR(IF(INDEX(data_wkly!AA:AA,MATCH($B414,data_wkly!$C:$C,0),1)=0,"",INDEX(data_wkly!AA:AA,MATCH($B414,data_wkly!$C:$C,0),1)),"")</f>
        <v>na</v>
      </c>
      <c r="AB414" s="21" t="str">
        <f>IFERROR(IF(INDEX(data_wkly!AB:AB,MATCH($B414,data_wkly!$C:$C,0),1)=0,"",INDEX(data_wkly!AB:AB,MATCH($B414,data_wkly!$C:$C,0),1)),"")</f>
        <v>na</v>
      </c>
      <c r="AC414" s="21">
        <f>IFERROR(IF(INDEX(data_wkly!AC:AC,MATCH($B414,data_wkly!$C:$C,0),1)=0,"",INDEX(data_wkly!AC:AC,MATCH($B414,data_wkly!$C:$C,0),1)),"")</f>
        <v>113.6</v>
      </c>
      <c r="AD414" s="21">
        <f>IFERROR(IF(INDEX(data_wkly!AD:AD,MATCH($B414,data_wkly!$C:$C,0),1)=0,"",INDEX(data_wkly!AD:AD,MATCH($B414,data_wkly!$C:$C,0),1)),"")</f>
        <v>1.039999999999992</v>
      </c>
      <c r="AE414" s="157">
        <f t="shared" si="38"/>
        <v>2</v>
      </c>
      <c r="AF414" s="154" t="str">
        <f>IFERROR(IF(INDEX(data_wkly!AF:AF,MATCH($B414,data_wkly!$C:$C,0),1)=0,"",INDEX(data_wkly!AF:AF,MATCH($B414,data_wkly!$C:$C,0),1)),"")</f>
        <v/>
      </c>
      <c r="AG414" s="153" t="str">
        <f>IFERROR(IF(AF414="","",INDEX(data_wkly!AG:AG,MATCH($B414,data_wkly!$C:$C,0),1)),"")</f>
        <v/>
      </c>
      <c r="AH414" s="153" t="str">
        <f>IFERROR(IF(INDEX(data_wkly!AH:AH,MATCH($B414,data_wkly!$C:$C,0),1)=0,"",INDEX(data_wkly!AH:AH,MATCH($B414,data_wkly!$C:$C,0),1)),"")</f>
        <v/>
      </c>
      <c r="AI414" s="153" t="str">
        <f>IFERROR(IF(INDEX(data_wkly!AI:AI,MATCH($B414,data_wkly!$C:$C,0),1)=0,"",INDEX(data_wkly!AI:AI,MATCH($B414,data_wkly!$C:$C,0),1)),"")</f>
        <v/>
      </c>
      <c r="AJ414" s="153" t="str">
        <f>IFERROR(IF(AI414="","",INDEX(data_wkly!AJ:AJ,MATCH($B414,data_wkly!$C:$C,0),1)),"")</f>
        <v/>
      </c>
      <c r="AK414" s="153" t="str">
        <f>IFERROR(IF(INDEX(data_wkly!AK:AK,MATCH($B414,data_wkly!$C:$C,0),1)=0,"",INDEX(data_wkly!AK:AK,MATCH($B414,data_wkly!$C:$C,0),1)),"")</f>
        <v/>
      </c>
      <c r="AL414" s="153" t="str">
        <f>IFERROR(IF(INDEX(data_wkly!AL:AL,MATCH($B414,data_wkly!$C:$C,0),1)=0,"",INDEX(data_wkly!AL:AL,MATCH($B414,data_wkly!$C:$C,0),1)),"")</f>
        <v/>
      </c>
      <c r="AM414" s="183" t="str">
        <f>IFERROR(IF(INDEX(data_wkly!AM:AM,MATCH($B414,data_wkly!$C:$C,0),1)=0,"",INDEX(data_wkly!AM:AM,MATCH($B414,data_wkly!$C:$C,0),1)),"")</f>
        <v/>
      </c>
      <c r="AN414" s="41" t="str">
        <f t="shared" si="36"/>
        <v/>
      </c>
      <c r="AO414" s="88">
        <f t="shared" si="41"/>
        <v>2</v>
      </c>
    </row>
    <row r="415" spans="1:41">
      <c r="A415" s="88">
        <f t="shared" si="39"/>
        <v>1</v>
      </c>
      <c r="B415" s="89">
        <f t="shared" si="40"/>
        <v>44548</v>
      </c>
      <c r="C415" s="155">
        <f>IFERROR(IF(INDEX(data_wkly!D:D,MATCH($B415,data_wkly!$C:$C,0),1)=0,"",INDEX(data_wkly!D:D,MATCH($B415,data_wkly!$C:$C,0),1)),"")</f>
        <v>80159</v>
      </c>
      <c r="D415" s="21">
        <f>IFERROR(IF(INDEX(data_wkly!E:E,MATCH($B415,data_wkly!$C:$C,0),1)=0,"",INDEX(data_wkly!E:E,MATCH($B415,data_wkly!$C:$C,0),1)),"")</f>
        <v>141.82</v>
      </c>
      <c r="E415" s="21">
        <f>IF(C415="","",IFERROR(INDEX(data_wkly!F:F,MATCH($B415,data_wkly!$C:$C,0),1),""))</f>
        <v>9.9999999999909051E-3</v>
      </c>
      <c r="F415" s="21">
        <f>IF(E415="","",IFERROR(IF(INDEX(data_wkly!G:G,MATCH($B415,data_wkly!$C:$C,0),1)=0,"",INDEX(data_wkly!G:G,MATCH($B415,data_wkly!$C:$C,0),1)),""))</f>
        <v>151.02000000000001</v>
      </c>
      <c r="G415" s="21">
        <f>IFERROR(IF(INDEX(data_wkly!H:H,MATCH($B415,data_wkly!$C:$C,0),1)=0,"",INDEX(data_wkly!H:H,MATCH($B415,data_wkly!$C:$C,0),1)),"")</f>
        <v>139.43</v>
      </c>
      <c r="H415" s="21">
        <f>IF(C415="","",IFERROR(INDEX(data_wkly!I:I,MATCH($B415,data_wkly!$C:$C,0),1),""))</f>
        <v>1.0000000000019327E-2</v>
      </c>
      <c r="I415" s="21">
        <f>IF(H415="","",IFERROR(IF(INDEX(data_wkly!J:J,MATCH($B415,data_wkly!$C:$C,0),1)=0,"",INDEX(data_wkly!J:J,MATCH($B415,data_wkly!$C:$C,0),1)),""))</f>
        <v>148.34666666666666</v>
      </c>
      <c r="J415" s="21">
        <f>IFERROR(IF(INDEX(data_wkly!K:K,MATCH($B415,data_wkly!$C:$C,0),1)=0,"",INDEX(data_wkly!K:K,MATCH($B415,data_wkly!$C:$C,0),1)),"")</f>
        <v>91.26</v>
      </c>
      <c r="K415" s="86">
        <f>IFERROR(IF(INDEX(data_wkly!L:L,MATCH($B415,data_wkly!$C:$C,0),1)=0,"",INDEX(data_wkly!L:L,MATCH($B415,data_wkly!$C:$C,0),1)),"")</f>
        <v>11.6</v>
      </c>
      <c r="L415" s="156"/>
      <c r="M415" s="155">
        <f>IFERROR(IF(INDEX(data_wkly!M:M,MATCH($B415,data_wkly!$C:$C,0),1)=0,"",INDEX(data_wkly!M:M,MATCH($B415,data_wkly!$C:$C,0),1)),"")</f>
        <v>81704</v>
      </c>
      <c r="N415" s="21">
        <f>IFERROR(IF(INDEX(data_wkly!N:N,MATCH($B415,data_wkly!$C:$C,0),1)=0,"",INDEX(data_wkly!N:N,MATCH($B415,data_wkly!$C:$C,0),1)),"")</f>
        <v>147.72999999999999</v>
      </c>
      <c r="O415" s="21">
        <f>IF(M415="","",IFERROR(INDEX(data_wkly!O:O,MATCH($B415,data_wkly!$C:$C,0),1),""))</f>
        <v>-0.89000000000001478</v>
      </c>
      <c r="P415" s="21">
        <f>IF(M415="","",IFERROR(IF(INDEX(data_wkly!P:P,MATCH($B415,data_wkly!$C:$C,0),1)=0,"",INDEX(data_wkly!P:P,MATCH($B415,data_wkly!$C:$C,0),1)),""))</f>
        <v>154.38000000000002</v>
      </c>
      <c r="Q415" s="21">
        <f>IFERROR(IF(INDEX(data_wkly!Q:Q,MATCH($B415,data_wkly!$C:$C,0),1)=0,"",INDEX(data_wkly!Q:Q,MATCH($B415,data_wkly!$C:$C,0),1)),"")</f>
        <v>145.25</v>
      </c>
      <c r="R415" s="21">
        <f>IF(M415="","",IFERROR(INDEX(data_wkly!R:R,MATCH($B415,data_wkly!$C:$C,0),1),""))</f>
        <v>-0.87999999999999545</v>
      </c>
      <c r="S415" s="21">
        <f>IF(M415="","",IFERROR(IF(INDEX(data_wkly!S:S,MATCH($B415,data_wkly!$C:$C,0),1)=0,"",INDEX(data_wkly!S:S,MATCH($B415,data_wkly!$C:$C,0),1)),""))</f>
        <v>151.65333333333334</v>
      </c>
      <c r="T415" s="21">
        <f>IFERROR(IF(INDEX(data_wkly!T:T,MATCH($B415,data_wkly!$C:$C,0),1)=0,"",INDEX(data_wkly!T:T,MATCH($B415,data_wkly!$C:$C,0),1)),"")</f>
        <v>91.22</v>
      </c>
      <c r="U415" s="86">
        <f>IFERROR(IF(INDEX(data_wkly!U:U,MATCH($B415,data_wkly!$C:$C,0),1)=0,"",INDEX(data_wkly!U:U,MATCH($B415,data_wkly!$C:$C,0),1)),"")</f>
        <v>12</v>
      </c>
      <c r="V415" s="157">
        <f t="shared" si="37"/>
        <v>1</v>
      </c>
      <c r="W415" s="152" t="str">
        <f>IFERROR(IF(INDEX(data_wkly!W:W,MATCH($B415,data_wkly!$C:$C,0),1)=0,"",INDEX(data_wkly!W:W,MATCH($B415,data_wkly!$C:$C,0),1)),"")</f>
        <v>na</v>
      </c>
      <c r="X415" s="21" t="str">
        <f>IFERROR(IF(INDEX(data_wkly!X:X,MATCH($B415,data_wkly!$C:$C,0),1)=0,"",INDEX(data_wkly!X:X,MATCH($B415,data_wkly!$C:$C,0),1)),"")</f>
        <v>na</v>
      </c>
      <c r="Y415" s="21">
        <f>IFERROR(IF(INDEX(data_wkly!Y:Y,MATCH($B415,data_wkly!$C:$C,0),1)=0,"",INDEX(data_wkly!Y:Y,MATCH($B415,data_wkly!$C:$C,0),1)),"")</f>
        <v>112.91</v>
      </c>
      <c r="Z415" s="21">
        <f>IFERROR(IF(INDEX(data_wkly!Z:Z,MATCH($B415,data_wkly!$C:$C,0),1)=0,"",INDEX(data_wkly!Z:Z,MATCH($B415,data_wkly!$C:$C,0),1)),"")</f>
        <v>1.1099999999999994</v>
      </c>
      <c r="AA415" s="152" t="str">
        <f>IFERROR(IF(INDEX(data_wkly!AA:AA,MATCH($B415,data_wkly!$C:$C,0),1)=0,"",INDEX(data_wkly!AA:AA,MATCH($B415,data_wkly!$C:$C,0),1)),"")</f>
        <v>na</v>
      </c>
      <c r="AB415" s="21" t="str">
        <f>IFERROR(IF(INDEX(data_wkly!AB:AB,MATCH($B415,data_wkly!$C:$C,0),1)=0,"",INDEX(data_wkly!AB:AB,MATCH($B415,data_wkly!$C:$C,0),1)),"")</f>
        <v>na</v>
      </c>
      <c r="AC415" s="21">
        <f>IFERROR(IF(INDEX(data_wkly!AC:AC,MATCH($B415,data_wkly!$C:$C,0),1)=0,"",INDEX(data_wkly!AC:AC,MATCH($B415,data_wkly!$C:$C,0),1)),"")</f>
        <v>114.3</v>
      </c>
      <c r="AD415" s="21">
        <f>IFERROR(IF(INDEX(data_wkly!AD:AD,MATCH($B415,data_wkly!$C:$C,0),1)=0,"",INDEX(data_wkly!AD:AD,MATCH($B415,data_wkly!$C:$C,0),1)),"")</f>
        <v>0.70000000000000284</v>
      </c>
      <c r="AE415" s="157">
        <f t="shared" si="38"/>
        <v>1</v>
      </c>
      <c r="AF415" s="154" t="str">
        <f>IFERROR(IF(INDEX(data_wkly!AF:AF,MATCH($B415,data_wkly!$C:$C,0),1)=0,"",INDEX(data_wkly!AF:AF,MATCH($B415,data_wkly!$C:$C,0),1)),"")</f>
        <v/>
      </c>
      <c r="AG415" s="153" t="str">
        <f>IFERROR(IF(AF415="","",INDEX(data_wkly!AG:AG,MATCH($B415,data_wkly!$C:$C,0),1)),"")</f>
        <v/>
      </c>
      <c r="AH415" s="153" t="str">
        <f>IFERROR(IF(INDEX(data_wkly!AH:AH,MATCH($B415,data_wkly!$C:$C,0),1)=0,"",INDEX(data_wkly!AH:AH,MATCH($B415,data_wkly!$C:$C,0),1)),"")</f>
        <v/>
      </c>
      <c r="AI415" s="153" t="str">
        <f>IFERROR(IF(INDEX(data_wkly!AI:AI,MATCH($B415,data_wkly!$C:$C,0),1)=0,"",INDEX(data_wkly!AI:AI,MATCH($B415,data_wkly!$C:$C,0),1)),"")</f>
        <v/>
      </c>
      <c r="AJ415" s="153" t="str">
        <f>IFERROR(IF(AI415="","",INDEX(data_wkly!AJ:AJ,MATCH($B415,data_wkly!$C:$C,0),1)),"")</f>
        <v/>
      </c>
      <c r="AK415" s="153" t="str">
        <f>IFERROR(IF(INDEX(data_wkly!AK:AK,MATCH($B415,data_wkly!$C:$C,0),1)=0,"",INDEX(data_wkly!AK:AK,MATCH($B415,data_wkly!$C:$C,0),1)),"")</f>
        <v/>
      </c>
      <c r="AL415" s="153" t="str">
        <f>IFERROR(IF(INDEX(data_wkly!AL:AL,MATCH($B415,data_wkly!$C:$C,0),1)=0,"",INDEX(data_wkly!AL:AL,MATCH($B415,data_wkly!$C:$C,0),1)),"")</f>
        <v/>
      </c>
      <c r="AM415" s="183" t="str">
        <f>IFERROR(IF(INDEX(data_wkly!AM:AM,MATCH($B415,data_wkly!$C:$C,0),1)=0,"",INDEX(data_wkly!AM:AM,MATCH($B415,data_wkly!$C:$C,0),1)),"")</f>
        <v/>
      </c>
      <c r="AN415" s="41" t="str">
        <f t="shared" si="36"/>
        <v/>
      </c>
      <c r="AO415" s="88">
        <f t="shared" si="41"/>
        <v>1</v>
      </c>
    </row>
    <row r="416" spans="1:41">
      <c r="A416" s="88">
        <f t="shared" si="39"/>
        <v>2</v>
      </c>
      <c r="B416" s="89">
        <f t="shared" si="40"/>
        <v>44555</v>
      </c>
      <c r="C416" s="155">
        <f>IFERROR(IF(INDEX(data_wkly!D:D,MATCH($B416,data_wkly!$C:$C,0),1)=0,"",INDEX(data_wkly!D:D,MATCH($B416,data_wkly!$C:$C,0),1)),"")</f>
        <v>56057</v>
      </c>
      <c r="D416" s="21">
        <f>IFERROR(IF(INDEX(data_wkly!E:E,MATCH($B416,data_wkly!$C:$C,0),1)=0,"",INDEX(data_wkly!E:E,MATCH($B416,data_wkly!$C:$C,0),1)),"")</f>
        <v>142.86000000000001</v>
      </c>
      <c r="E416" s="21">
        <f>IF(C416="","",IFERROR(INDEX(data_wkly!F:F,MATCH($B416,data_wkly!$C:$C,0),1),""))</f>
        <v>1.0400000000000205</v>
      </c>
      <c r="F416" s="21">
        <f>IF(E416="","",IFERROR(IF(INDEX(data_wkly!G:G,MATCH($B416,data_wkly!$C:$C,0),1)=0,"",INDEX(data_wkly!G:G,MATCH($B416,data_wkly!$C:$C,0),1)),""))</f>
        <v>150.12666666666667</v>
      </c>
      <c r="G416" s="21">
        <f>IFERROR(IF(INDEX(data_wkly!H:H,MATCH($B416,data_wkly!$C:$C,0),1)=0,"",INDEX(data_wkly!H:H,MATCH($B416,data_wkly!$C:$C,0),1)),"")</f>
        <v>140.47999999999999</v>
      </c>
      <c r="H416" s="21">
        <f>IF(C416="","",IFERROR(INDEX(data_wkly!I:I,MATCH($B416,data_wkly!$C:$C,0),1),""))</f>
        <v>1.0499999999999829</v>
      </c>
      <c r="I416" s="21">
        <f>IF(H416="","",IFERROR(IF(INDEX(data_wkly!J:J,MATCH($B416,data_wkly!$C:$C,0),1)=0,"",INDEX(data_wkly!J:J,MATCH($B416,data_wkly!$C:$C,0),1)),""))</f>
        <v>147.48333333333335</v>
      </c>
      <c r="J416" s="21">
        <f>IFERROR(IF(INDEX(data_wkly!K:K,MATCH($B416,data_wkly!$C:$C,0),1)=0,"",INDEX(data_wkly!K:K,MATCH($B416,data_wkly!$C:$C,0),1)),"")</f>
        <v>92.35</v>
      </c>
      <c r="K416" s="86">
        <f>IFERROR(IF(INDEX(data_wkly!L:L,MATCH($B416,data_wkly!$C:$C,0),1)=0,"",INDEX(data_wkly!L:L,MATCH($B416,data_wkly!$C:$C,0),1)),"")</f>
        <v>11.7</v>
      </c>
      <c r="L416" s="156"/>
      <c r="M416" s="155">
        <f>IFERROR(IF(INDEX(data_wkly!M:M,MATCH($B416,data_wkly!$C:$C,0),1)=0,"",INDEX(data_wkly!M:M,MATCH($B416,data_wkly!$C:$C,0),1)),"")</f>
        <v>52862</v>
      </c>
      <c r="N416" s="21">
        <f>IFERROR(IF(INDEX(data_wkly!N:N,MATCH($B416,data_wkly!$C:$C,0),1)=0,"",INDEX(data_wkly!N:N,MATCH($B416,data_wkly!$C:$C,0),1)),"")</f>
        <v>148.85</v>
      </c>
      <c r="O416" s="21">
        <f>IF(M416="","",IFERROR(INDEX(data_wkly!O:O,MATCH($B416,data_wkly!$C:$C,0),1),""))</f>
        <v>1.1200000000000045</v>
      </c>
      <c r="P416" s="21">
        <f>IF(M416="","",IFERROR(IF(INDEX(data_wkly!P:P,MATCH($B416,data_wkly!$C:$C,0),1)=0,"",INDEX(data_wkly!P:P,MATCH($B416,data_wkly!$C:$C,0),1)),""))</f>
        <v>153.86666666666667</v>
      </c>
      <c r="Q416" s="21">
        <f>IFERROR(IF(INDEX(data_wkly!Q:Q,MATCH($B416,data_wkly!$C:$C,0),1)=0,"",INDEX(data_wkly!Q:Q,MATCH($B416,data_wkly!$C:$C,0),1)),"")</f>
        <v>146.38</v>
      </c>
      <c r="R416" s="21">
        <f>IF(M416="","",IFERROR(INDEX(data_wkly!R:R,MATCH($B416,data_wkly!$C:$C,0),1),""))</f>
        <v>1.1299999999999955</v>
      </c>
      <c r="S416" s="21">
        <f>IF(M416="","",IFERROR(IF(INDEX(data_wkly!S:S,MATCH($B416,data_wkly!$C:$C,0),1)=0,"",INDEX(data_wkly!S:S,MATCH($B416,data_wkly!$C:$C,0),1)),""))</f>
        <v>151.15666666666667</v>
      </c>
      <c r="T416" s="21">
        <f>IFERROR(IF(INDEX(data_wkly!T:T,MATCH($B416,data_wkly!$C:$C,0),1)=0,"",INDEX(data_wkly!T:T,MATCH($B416,data_wkly!$C:$C,0),1)),"")</f>
        <v>92.46</v>
      </c>
      <c r="U416" s="86">
        <f>IFERROR(IF(INDEX(data_wkly!U:U,MATCH($B416,data_wkly!$C:$C,0),1)=0,"",INDEX(data_wkly!U:U,MATCH($B416,data_wkly!$C:$C,0),1)),"")</f>
        <v>12.3</v>
      </c>
      <c r="V416" s="157">
        <f t="shared" si="37"/>
        <v>2</v>
      </c>
      <c r="W416" s="152" t="str">
        <f>IFERROR(IF(INDEX(data_wkly!W:W,MATCH($B416,data_wkly!$C:$C,0),1)=0,"",INDEX(data_wkly!W:W,MATCH($B416,data_wkly!$C:$C,0),1)),"")</f>
        <v>na</v>
      </c>
      <c r="X416" s="21" t="str">
        <f>IFERROR(IF(INDEX(data_wkly!X:X,MATCH($B416,data_wkly!$C:$C,0),1)=0,"",INDEX(data_wkly!X:X,MATCH($B416,data_wkly!$C:$C,0),1)),"")</f>
        <v>na</v>
      </c>
      <c r="Y416" s="21">
        <f>IFERROR(IF(INDEX(data_wkly!Y:Y,MATCH($B416,data_wkly!$C:$C,0),1)=0,"",INDEX(data_wkly!Y:Y,MATCH($B416,data_wkly!$C:$C,0),1)),"")</f>
        <v>111.9</v>
      </c>
      <c r="Z416" s="21">
        <f>IFERROR(IF(INDEX(data_wkly!Z:Z,MATCH($B416,data_wkly!$C:$C,0),1)=0,"",INDEX(data_wkly!Z:Z,MATCH($B416,data_wkly!$C:$C,0),1)),"")</f>
        <v>-1.0099999999999909</v>
      </c>
      <c r="AA416" s="152" t="str">
        <f>IFERROR(IF(INDEX(data_wkly!AA:AA,MATCH($B416,data_wkly!$C:$C,0),1)=0,"",INDEX(data_wkly!AA:AA,MATCH($B416,data_wkly!$C:$C,0),1)),"")</f>
        <v>na</v>
      </c>
      <c r="AB416" s="21" t="str">
        <f>IFERROR(IF(INDEX(data_wkly!AB:AB,MATCH($B416,data_wkly!$C:$C,0),1)=0,"",INDEX(data_wkly!AB:AB,MATCH($B416,data_wkly!$C:$C,0),1)),"")</f>
        <v>na</v>
      </c>
      <c r="AC416" s="21">
        <f>IFERROR(IF(INDEX(data_wkly!AC:AC,MATCH($B416,data_wkly!$C:$C,0),1)=0,"",INDEX(data_wkly!AC:AC,MATCH($B416,data_wkly!$C:$C,0),1)),"")</f>
        <v>113.26</v>
      </c>
      <c r="AD416" s="21">
        <f>IFERROR(IF(INDEX(data_wkly!AD:AD,MATCH($B416,data_wkly!$C:$C,0),1)=0,"",INDEX(data_wkly!AD:AD,MATCH($B416,data_wkly!$C:$C,0),1)),"")</f>
        <v>-1.039999999999992</v>
      </c>
      <c r="AE416" s="157">
        <f t="shared" si="38"/>
        <v>2</v>
      </c>
      <c r="AF416" s="154" t="str">
        <f>IFERROR(IF(INDEX(data_wkly!AF:AF,MATCH($B416,data_wkly!$C:$C,0),1)=0,"",INDEX(data_wkly!AF:AF,MATCH($B416,data_wkly!$C:$C,0),1)),"")</f>
        <v/>
      </c>
      <c r="AG416" s="153" t="str">
        <f>IFERROR(IF(AF416="","",INDEX(data_wkly!AG:AG,MATCH($B416,data_wkly!$C:$C,0),1)),"")</f>
        <v/>
      </c>
      <c r="AH416" s="153" t="str">
        <f>IFERROR(IF(INDEX(data_wkly!AH:AH,MATCH($B416,data_wkly!$C:$C,0),1)=0,"",INDEX(data_wkly!AH:AH,MATCH($B416,data_wkly!$C:$C,0),1)),"")</f>
        <v/>
      </c>
      <c r="AI416" s="153" t="str">
        <f>IFERROR(IF(INDEX(data_wkly!AI:AI,MATCH($B416,data_wkly!$C:$C,0),1)=0,"",INDEX(data_wkly!AI:AI,MATCH($B416,data_wkly!$C:$C,0),1)),"")</f>
        <v/>
      </c>
      <c r="AJ416" s="153" t="str">
        <f>IFERROR(IF(AI416="","",INDEX(data_wkly!AJ:AJ,MATCH($B416,data_wkly!$C:$C,0),1)),"")</f>
        <v/>
      </c>
      <c r="AK416" s="153" t="str">
        <f>IFERROR(IF(INDEX(data_wkly!AK:AK,MATCH($B416,data_wkly!$C:$C,0),1)=0,"",INDEX(data_wkly!AK:AK,MATCH($B416,data_wkly!$C:$C,0),1)),"")</f>
        <v/>
      </c>
      <c r="AL416" s="153" t="str">
        <f>IFERROR(IF(INDEX(data_wkly!AL:AL,MATCH($B416,data_wkly!$C:$C,0),1)=0,"",INDEX(data_wkly!AL:AL,MATCH($B416,data_wkly!$C:$C,0),1)),"")</f>
        <v/>
      </c>
      <c r="AM416" s="183" t="str">
        <f>IFERROR(IF(INDEX(data_wkly!AM:AM,MATCH($B416,data_wkly!$C:$C,0),1)=0,"",INDEX(data_wkly!AM:AM,MATCH($B416,data_wkly!$C:$C,0),1)),"")</f>
        <v/>
      </c>
      <c r="AN416" s="41" t="str">
        <f t="shared" si="36"/>
        <v/>
      </c>
      <c r="AO416" s="88">
        <f t="shared" si="41"/>
        <v>2</v>
      </c>
    </row>
    <row r="417" spans="1:41">
      <c r="A417" s="88">
        <f t="shared" si="39"/>
        <v>1</v>
      </c>
      <c r="B417" s="89">
        <f t="shared" si="40"/>
        <v>44562</v>
      </c>
      <c r="C417" s="155">
        <f>IFERROR(IF(INDEX(data_wkly!D:D,MATCH($B417,data_wkly!$C:$C,0),1)=0,"",INDEX(data_wkly!D:D,MATCH($B417,data_wkly!$C:$C,0),1)),"")</f>
        <v>56171</v>
      </c>
      <c r="D417" s="21">
        <f>IFERROR(IF(INDEX(data_wkly!E:E,MATCH($B417,data_wkly!$C:$C,0),1)=0,"",INDEX(data_wkly!E:E,MATCH($B417,data_wkly!$C:$C,0),1)),"")</f>
        <v>140.55000000000001</v>
      </c>
      <c r="E417" s="21">
        <f>IF(C417="","",IFERROR(INDEX(data_wkly!F:F,MATCH($B417,data_wkly!$C:$C,0),1),""))</f>
        <v>-2.3100000000000023</v>
      </c>
      <c r="F417" s="21">
        <f>IF(E417="","",IFERROR(IF(INDEX(data_wkly!G:G,MATCH($B417,data_wkly!$C:$C,0),1)=0,"",INDEX(data_wkly!G:G,MATCH($B417,data_wkly!$C:$C,0),1)),""))</f>
        <v>149.72666666666666</v>
      </c>
      <c r="G417" s="21">
        <f>IFERROR(IF(INDEX(data_wkly!H:H,MATCH($B417,data_wkly!$C:$C,0),1)=0,"",INDEX(data_wkly!H:H,MATCH($B417,data_wkly!$C:$C,0),1)),"")</f>
        <v>138.24</v>
      </c>
      <c r="H417" s="21">
        <f>IF(C417="","",IFERROR(INDEX(data_wkly!I:I,MATCH($B417,data_wkly!$C:$C,0),1),""))</f>
        <v>-2.2399999999999807</v>
      </c>
      <c r="I417" s="21">
        <f>IF(H417="","",IFERROR(IF(INDEX(data_wkly!J:J,MATCH($B417,data_wkly!$C:$C,0),1)=0,"",INDEX(data_wkly!J:J,MATCH($B417,data_wkly!$C:$C,0),1)),""))</f>
        <v>147.10666666666665</v>
      </c>
      <c r="J417" s="21">
        <f>IFERROR(IF(INDEX(data_wkly!K:K,MATCH($B417,data_wkly!$C:$C,0),1)=0,"",INDEX(data_wkly!K:K,MATCH($B417,data_wkly!$C:$C,0),1)),"")</f>
        <v>94.12</v>
      </c>
      <c r="K417" s="86">
        <f>IFERROR(IF(INDEX(data_wkly!L:L,MATCH($B417,data_wkly!$C:$C,0),1)=0,"",INDEX(data_wkly!L:L,MATCH($B417,data_wkly!$C:$C,0),1)),"")</f>
        <v>11.8</v>
      </c>
      <c r="L417" s="156"/>
      <c r="M417" s="155">
        <f>IFERROR(IF(INDEX(data_wkly!M:M,MATCH($B417,data_wkly!$C:$C,0),1)=0,"",INDEX(data_wkly!M:M,MATCH($B417,data_wkly!$C:$C,0),1)),"")</f>
        <v>54029</v>
      </c>
      <c r="N417" s="21">
        <f>IFERROR(IF(INDEX(data_wkly!N:N,MATCH($B417,data_wkly!$C:$C,0),1)=0,"",INDEX(data_wkly!N:N,MATCH($B417,data_wkly!$C:$C,0),1)),"")</f>
        <v>148.04</v>
      </c>
      <c r="O417" s="21">
        <f>IF(M417="","",IFERROR(INDEX(data_wkly!O:O,MATCH($B417,data_wkly!$C:$C,0),1),""))</f>
        <v>-0.81000000000000227</v>
      </c>
      <c r="P417" s="21">
        <f>IF(M417="","",IFERROR(IF(INDEX(data_wkly!P:P,MATCH($B417,data_wkly!$C:$C,0),1)=0,"",INDEX(data_wkly!P:P,MATCH($B417,data_wkly!$C:$C,0),1)),""))</f>
        <v>153.60333333333332</v>
      </c>
      <c r="Q417" s="21">
        <f>IFERROR(IF(INDEX(data_wkly!Q:Q,MATCH($B417,data_wkly!$C:$C,0),1)=0,"",INDEX(data_wkly!Q:Q,MATCH($B417,data_wkly!$C:$C,0),1)),"")</f>
        <v>145.61000000000001</v>
      </c>
      <c r="R417" s="21">
        <f>IF(M417="","",IFERROR(INDEX(data_wkly!R:R,MATCH($B417,data_wkly!$C:$C,0),1),""))</f>
        <v>-0.76999999999998181</v>
      </c>
      <c r="S417" s="21">
        <f>IF(M417="","",IFERROR(IF(INDEX(data_wkly!S:S,MATCH($B417,data_wkly!$C:$C,0),1)=0,"",INDEX(data_wkly!S:S,MATCH($B417,data_wkly!$C:$C,0),1)),""))</f>
        <v>150.91666666666666</v>
      </c>
      <c r="T417" s="21">
        <f>IFERROR(IF(INDEX(data_wkly!T:T,MATCH($B417,data_wkly!$C:$C,0),1)=0,"",INDEX(data_wkly!T:T,MATCH($B417,data_wkly!$C:$C,0),1)),"")</f>
        <v>94.07</v>
      </c>
      <c r="U417" s="86">
        <f>IFERROR(IF(INDEX(data_wkly!U:U,MATCH($B417,data_wkly!$C:$C,0),1)=0,"",INDEX(data_wkly!U:U,MATCH($B417,data_wkly!$C:$C,0),1)),"")</f>
        <v>12.4</v>
      </c>
      <c r="V417" s="157">
        <f t="shared" si="37"/>
        <v>1</v>
      </c>
      <c r="W417" s="152" t="str">
        <f>IFERROR(IF(INDEX(data_wkly!W:W,MATCH($B417,data_wkly!$C:$C,0),1)=0,"",INDEX(data_wkly!W:W,MATCH($B417,data_wkly!$C:$C,0),1)),"")</f>
        <v>na</v>
      </c>
      <c r="X417" s="21" t="str">
        <f>IFERROR(IF(INDEX(data_wkly!X:X,MATCH($B417,data_wkly!$C:$C,0),1)=0,"",INDEX(data_wkly!X:X,MATCH($B417,data_wkly!$C:$C,0),1)),"")</f>
        <v>na</v>
      </c>
      <c r="Y417" s="21">
        <f>IFERROR(IF(INDEX(data_wkly!Y:Y,MATCH($B417,data_wkly!$C:$C,0),1)=0,"",INDEX(data_wkly!Y:Y,MATCH($B417,data_wkly!$C:$C,0),1)),"")</f>
        <v>110.84</v>
      </c>
      <c r="Z417" s="21">
        <f>IFERROR(IF(INDEX(data_wkly!Z:Z,MATCH($B417,data_wkly!$C:$C,0),1)=0,"",INDEX(data_wkly!Z:Z,MATCH($B417,data_wkly!$C:$C,0),1)),"")</f>
        <v>-1.0600000000000023</v>
      </c>
      <c r="AA417" s="152" t="str">
        <f>IFERROR(IF(INDEX(data_wkly!AA:AA,MATCH($B417,data_wkly!$C:$C,0),1)=0,"",INDEX(data_wkly!AA:AA,MATCH($B417,data_wkly!$C:$C,0),1)),"")</f>
        <v>na</v>
      </c>
      <c r="AB417" s="21" t="str">
        <f>IFERROR(IF(INDEX(data_wkly!AB:AB,MATCH($B417,data_wkly!$C:$C,0),1)=0,"",INDEX(data_wkly!AB:AB,MATCH($B417,data_wkly!$C:$C,0),1)),"")</f>
        <v>na</v>
      </c>
      <c r="AC417" s="21">
        <f>IFERROR(IF(INDEX(data_wkly!AC:AC,MATCH($B417,data_wkly!$C:$C,0),1)=0,"",INDEX(data_wkly!AC:AC,MATCH($B417,data_wkly!$C:$C,0),1)),"")</f>
        <v>112.58</v>
      </c>
      <c r="AD417" s="21">
        <f>IFERROR(IF(INDEX(data_wkly!AD:AD,MATCH($B417,data_wkly!$C:$C,0),1)=0,"",INDEX(data_wkly!AD:AD,MATCH($B417,data_wkly!$C:$C,0),1)),"")</f>
        <v>-0.68000000000000682</v>
      </c>
      <c r="AE417" s="157">
        <f t="shared" si="38"/>
        <v>1</v>
      </c>
      <c r="AF417" s="154" t="str">
        <f>IFERROR(IF(INDEX(data_wkly!AF:AF,MATCH($B417,data_wkly!$C:$C,0),1)=0,"",INDEX(data_wkly!AF:AF,MATCH($B417,data_wkly!$C:$C,0),1)),"")</f>
        <v/>
      </c>
      <c r="AG417" s="153" t="str">
        <f>IFERROR(IF(AF417="","",INDEX(data_wkly!AG:AG,MATCH($B417,data_wkly!$C:$C,0),1)),"")</f>
        <v/>
      </c>
      <c r="AH417" s="153" t="str">
        <f>IFERROR(IF(INDEX(data_wkly!AH:AH,MATCH($B417,data_wkly!$C:$C,0),1)=0,"",INDEX(data_wkly!AH:AH,MATCH($B417,data_wkly!$C:$C,0),1)),"")</f>
        <v/>
      </c>
      <c r="AI417" s="153" t="str">
        <f>IFERROR(IF(INDEX(data_wkly!AI:AI,MATCH($B417,data_wkly!$C:$C,0),1)=0,"",INDEX(data_wkly!AI:AI,MATCH($B417,data_wkly!$C:$C,0),1)),"")</f>
        <v/>
      </c>
      <c r="AJ417" s="153" t="str">
        <f>IFERROR(IF(AI417="","",INDEX(data_wkly!AJ:AJ,MATCH($B417,data_wkly!$C:$C,0),1)),"")</f>
        <v/>
      </c>
      <c r="AK417" s="153" t="str">
        <f>IFERROR(IF(INDEX(data_wkly!AK:AK,MATCH($B417,data_wkly!$C:$C,0),1)=0,"",INDEX(data_wkly!AK:AK,MATCH($B417,data_wkly!$C:$C,0),1)),"")</f>
        <v/>
      </c>
      <c r="AL417" s="153" t="str">
        <f>IFERROR(IF(INDEX(data_wkly!AL:AL,MATCH($B417,data_wkly!$C:$C,0),1)=0,"",INDEX(data_wkly!AL:AL,MATCH($B417,data_wkly!$C:$C,0),1)),"")</f>
        <v/>
      </c>
      <c r="AM417" s="183" t="str">
        <f>IFERROR(IF(INDEX(data_wkly!AM:AM,MATCH($B417,data_wkly!$C:$C,0),1)=0,"",INDEX(data_wkly!AM:AM,MATCH($B417,data_wkly!$C:$C,0),1)),"")</f>
        <v/>
      </c>
      <c r="AN417" s="41" t="str">
        <f t="shared" si="36"/>
        <v/>
      </c>
      <c r="AO417" s="88">
        <f t="shared" si="41"/>
        <v>1</v>
      </c>
    </row>
    <row r="418" spans="1:41">
      <c r="A418" s="88">
        <f t="shared" si="39"/>
        <v>2</v>
      </c>
      <c r="B418" s="89">
        <f t="shared" si="40"/>
        <v>44569</v>
      </c>
      <c r="C418" s="155">
        <f>IFERROR(IF(INDEX(data_wkly!D:D,MATCH($B418,data_wkly!$C:$C,0),1)=0,"",INDEX(data_wkly!D:D,MATCH($B418,data_wkly!$C:$C,0),1)),"")</f>
        <v>59045</v>
      </c>
      <c r="D418" s="21">
        <f>IFERROR(IF(INDEX(data_wkly!E:E,MATCH($B418,data_wkly!$C:$C,0),1)=0,"",INDEX(data_wkly!E:E,MATCH($B418,data_wkly!$C:$C,0),1)),"")</f>
        <v>140.1</v>
      </c>
      <c r="E418" s="21">
        <f>IF(C418="","",IFERROR(INDEX(data_wkly!F:F,MATCH($B418,data_wkly!$C:$C,0),1),""))</f>
        <v>-0.45000000000001705</v>
      </c>
      <c r="F418" s="21">
        <f>IF(E418="","",IFERROR(IF(INDEX(data_wkly!G:G,MATCH($B418,data_wkly!$C:$C,0),1)=0,"",INDEX(data_wkly!G:G,MATCH($B418,data_wkly!$C:$C,0),1)),""))</f>
        <v>148.87666666666667</v>
      </c>
      <c r="G418" s="21">
        <f>IFERROR(IF(INDEX(data_wkly!H:H,MATCH($B418,data_wkly!$C:$C,0),1)=0,"",INDEX(data_wkly!H:H,MATCH($B418,data_wkly!$C:$C,0),1)),"")</f>
        <v>137.81</v>
      </c>
      <c r="H418" s="21">
        <f>IF(C418="","",IFERROR(INDEX(data_wkly!I:I,MATCH($B418,data_wkly!$C:$C,0),1),""))</f>
        <v>-0.43000000000000682</v>
      </c>
      <c r="I418" s="21">
        <f>IF(H418="","",IFERROR(IF(INDEX(data_wkly!J:J,MATCH($B418,data_wkly!$C:$C,0),1)=0,"",INDEX(data_wkly!J:J,MATCH($B418,data_wkly!$C:$C,0),1)),""))</f>
        <v>146.27666666666667</v>
      </c>
      <c r="J418" s="21">
        <f>IFERROR(IF(INDEX(data_wkly!K:K,MATCH($B418,data_wkly!$C:$C,0),1)=0,"",INDEX(data_wkly!K:K,MATCH($B418,data_wkly!$C:$C,0),1)),"")</f>
        <v>95.1</v>
      </c>
      <c r="K418" s="86">
        <f>IFERROR(IF(INDEX(data_wkly!L:L,MATCH($B418,data_wkly!$C:$C,0),1)=0,"",INDEX(data_wkly!L:L,MATCH($B418,data_wkly!$C:$C,0),1)),"")</f>
        <v>11.8</v>
      </c>
      <c r="L418" s="156"/>
      <c r="M418" s="155">
        <f>IFERROR(IF(INDEX(data_wkly!M:M,MATCH($B418,data_wkly!$C:$C,0),1)=0,"",INDEX(data_wkly!M:M,MATCH($B418,data_wkly!$C:$C,0),1)),"")</f>
        <v>58071</v>
      </c>
      <c r="N418" s="21">
        <f>IFERROR(IF(INDEX(data_wkly!N:N,MATCH($B418,data_wkly!$C:$C,0),1)=0,"",INDEX(data_wkly!N:N,MATCH($B418,data_wkly!$C:$C,0),1)),"")</f>
        <v>146.03</v>
      </c>
      <c r="O418" s="21">
        <f>IF(M418="","",IFERROR(INDEX(data_wkly!O:O,MATCH($B418,data_wkly!$C:$C,0),1),""))</f>
        <v>-2.0099999999999909</v>
      </c>
      <c r="P418" s="21">
        <f>IF(M418="","",IFERROR(IF(INDEX(data_wkly!P:P,MATCH($B418,data_wkly!$C:$C,0),1)=0,"",INDEX(data_wkly!P:P,MATCH($B418,data_wkly!$C:$C,0),1)),""))</f>
        <v>152.70666666666668</v>
      </c>
      <c r="Q418" s="21">
        <f>IFERROR(IF(INDEX(data_wkly!Q:Q,MATCH($B418,data_wkly!$C:$C,0),1)=0,"",INDEX(data_wkly!Q:Q,MATCH($B418,data_wkly!$C:$C,0),1)),"")</f>
        <v>143.65</v>
      </c>
      <c r="R418" s="21">
        <f>IF(M418="","",IFERROR(INDEX(data_wkly!R:R,MATCH($B418,data_wkly!$C:$C,0),1),""))</f>
        <v>-1.960000000000008</v>
      </c>
      <c r="S418" s="21">
        <f>IF(M418="","",IFERROR(IF(INDEX(data_wkly!S:S,MATCH($B418,data_wkly!$C:$C,0),1)=0,"",INDEX(data_wkly!S:S,MATCH($B418,data_wkly!$C:$C,0),1)),""))</f>
        <v>150.04999999999998</v>
      </c>
      <c r="T418" s="21">
        <f>IFERROR(IF(INDEX(data_wkly!T:T,MATCH($B418,data_wkly!$C:$C,0),1)=0,"",INDEX(data_wkly!T:T,MATCH($B418,data_wkly!$C:$C,0),1)),"")</f>
        <v>94.87</v>
      </c>
      <c r="U418" s="86">
        <f>IFERROR(IF(INDEX(data_wkly!U:U,MATCH($B418,data_wkly!$C:$C,0),1)=0,"",INDEX(data_wkly!U:U,MATCH($B418,data_wkly!$C:$C,0),1)),"")</f>
        <v>12.3</v>
      </c>
      <c r="V418" s="157">
        <f t="shared" si="37"/>
        <v>2</v>
      </c>
      <c r="W418" s="152" t="str">
        <f>IFERROR(IF(INDEX(data_wkly!W:W,MATCH($B418,data_wkly!$C:$C,0),1)=0,"",INDEX(data_wkly!W:W,MATCH($B418,data_wkly!$C:$C,0),1)),"")</f>
        <v>na</v>
      </c>
      <c r="X418" s="21" t="str">
        <f>IFERROR(IF(INDEX(data_wkly!X:X,MATCH($B418,data_wkly!$C:$C,0),1)=0,"",INDEX(data_wkly!X:X,MATCH($B418,data_wkly!$C:$C,0),1)),"")</f>
        <v>na</v>
      </c>
      <c r="Y418" s="21">
        <f>IFERROR(IF(INDEX(data_wkly!Y:Y,MATCH($B418,data_wkly!$C:$C,0),1)=0,"",INDEX(data_wkly!Y:Y,MATCH($B418,data_wkly!$C:$C,0),1)),"")</f>
        <v>110.63</v>
      </c>
      <c r="Z418" s="21">
        <f>IFERROR(IF(INDEX(data_wkly!Z:Z,MATCH($B418,data_wkly!$C:$C,0),1)=0,"",INDEX(data_wkly!Z:Z,MATCH($B418,data_wkly!$C:$C,0),1)),"")</f>
        <v>-0.21000000000000796</v>
      </c>
      <c r="AA418" s="152" t="str">
        <f>IFERROR(IF(INDEX(data_wkly!AA:AA,MATCH($B418,data_wkly!$C:$C,0),1)=0,"",INDEX(data_wkly!AA:AA,MATCH($B418,data_wkly!$C:$C,0),1)),"")</f>
        <v>na</v>
      </c>
      <c r="AB418" s="21" t="str">
        <f>IFERROR(IF(INDEX(data_wkly!AB:AB,MATCH($B418,data_wkly!$C:$C,0),1)=0,"",INDEX(data_wkly!AB:AB,MATCH($B418,data_wkly!$C:$C,0),1)),"")</f>
        <v>na</v>
      </c>
      <c r="AC418" s="21">
        <f>IFERROR(IF(INDEX(data_wkly!AC:AC,MATCH($B418,data_wkly!$C:$C,0),1)=0,"",INDEX(data_wkly!AC:AC,MATCH($B418,data_wkly!$C:$C,0),1)),"")</f>
        <v>112.21</v>
      </c>
      <c r="AD418" s="21">
        <f>IFERROR(IF(INDEX(data_wkly!AD:AD,MATCH($B418,data_wkly!$C:$C,0),1)=0,"",INDEX(data_wkly!AD:AD,MATCH($B418,data_wkly!$C:$C,0),1)),"")</f>
        <v>-0.37000000000000455</v>
      </c>
      <c r="AE418" s="157">
        <f t="shared" si="38"/>
        <v>2</v>
      </c>
      <c r="AF418" s="154" t="str">
        <f>IFERROR(IF(INDEX(data_wkly!AF:AF,MATCH($B418,data_wkly!$C:$C,0),1)=0,"",INDEX(data_wkly!AF:AF,MATCH($B418,data_wkly!$C:$C,0),1)),"")</f>
        <v/>
      </c>
      <c r="AG418" s="153" t="str">
        <f>IFERROR(IF(AF418="","",INDEX(data_wkly!AG:AG,MATCH($B418,data_wkly!$C:$C,0),1)),"")</f>
        <v/>
      </c>
      <c r="AH418" s="153" t="str">
        <f>IFERROR(IF(INDEX(data_wkly!AH:AH,MATCH($B418,data_wkly!$C:$C,0),1)=0,"",INDEX(data_wkly!AH:AH,MATCH($B418,data_wkly!$C:$C,0),1)),"")</f>
        <v/>
      </c>
      <c r="AI418" s="153" t="str">
        <f>IFERROR(IF(INDEX(data_wkly!AI:AI,MATCH($B418,data_wkly!$C:$C,0),1)=0,"",INDEX(data_wkly!AI:AI,MATCH($B418,data_wkly!$C:$C,0),1)),"")</f>
        <v/>
      </c>
      <c r="AJ418" s="153" t="str">
        <f>IFERROR(IF(AI418="","",INDEX(data_wkly!AJ:AJ,MATCH($B418,data_wkly!$C:$C,0),1)),"")</f>
        <v/>
      </c>
      <c r="AK418" s="153" t="str">
        <f>IFERROR(IF(INDEX(data_wkly!AK:AK,MATCH($B418,data_wkly!$C:$C,0),1)=0,"",INDEX(data_wkly!AK:AK,MATCH($B418,data_wkly!$C:$C,0),1)),"")</f>
        <v/>
      </c>
      <c r="AL418" s="153" t="str">
        <f>IFERROR(IF(INDEX(data_wkly!AL:AL,MATCH($B418,data_wkly!$C:$C,0),1)=0,"",INDEX(data_wkly!AL:AL,MATCH($B418,data_wkly!$C:$C,0),1)),"")</f>
        <v/>
      </c>
      <c r="AM418" s="183" t="str">
        <f>IFERROR(IF(INDEX(data_wkly!AM:AM,MATCH($B418,data_wkly!$C:$C,0),1)=0,"",INDEX(data_wkly!AM:AM,MATCH($B418,data_wkly!$C:$C,0),1)),"")</f>
        <v/>
      </c>
      <c r="AN418" s="41" t="str">
        <f t="shared" si="36"/>
        <v/>
      </c>
      <c r="AO418" s="88">
        <f t="shared" si="41"/>
        <v>2</v>
      </c>
    </row>
    <row r="419" spans="1:41">
      <c r="A419" s="88">
        <f t="shared" si="39"/>
        <v>1</v>
      </c>
      <c r="B419" s="89">
        <f t="shared" si="40"/>
        <v>44576</v>
      </c>
      <c r="C419" s="155">
        <f>IFERROR(IF(INDEX(data_wkly!D:D,MATCH($B419,data_wkly!$C:$C,0),1)=0,"",INDEX(data_wkly!D:D,MATCH($B419,data_wkly!$C:$C,0),1)),"")</f>
        <v>71127</v>
      </c>
      <c r="D419" s="21">
        <f>IFERROR(IF(INDEX(data_wkly!E:E,MATCH($B419,data_wkly!$C:$C,0),1)=0,"",INDEX(data_wkly!E:E,MATCH($B419,data_wkly!$C:$C,0),1)),"")</f>
        <v>139</v>
      </c>
      <c r="E419" s="21">
        <f>IF(C419="","",IFERROR(INDEX(data_wkly!F:F,MATCH($B419,data_wkly!$C:$C,0),1),""))</f>
        <v>-1.0999999999999943</v>
      </c>
      <c r="F419" s="21">
        <f>IF(E419="","",IFERROR(IF(INDEX(data_wkly!G:G,MATCH($B419,data_wkly!$C:$C,0),1)=0,"",INDEX(data_wkly!G:G,MATCH($B419,data_wkly!$C:$C,0),1)),""))</f>
        <v>148.04666666666665</v>
      </c>
      <c r="G419" s="21">
        <f>IFERROR(IF(INDEX(data_wkly!H:H,MATCH($B419,data_wkly!$C:$C,0),1)=0,"",INDEX(data_wkly!H:H,MATCH($B419,data_wkly!$C:$C,0),1)),"")</f>
        <v>136.74</v>
      </c>
      <c r="H419" s="21">
        <f>IF(C419="","",IFERROR(INDEX(data_wkly!I:I,MATCH($B419,data_wkly!$C:$C,0),1),""))</f>
        <v>-1.0699999999999932</v>
      </c>
      <c r="I419" s="21">
        <f>IF(H419="","",IFERROR(IF(INDEX(data_wkly!J:J,MATCH($B419,data_wkly!$C:$C,0),1)=0,"",INDEX(data_wkly!J:J,MATCH($B419,data_wkly!$C:$C,0),1)),""))</f>
        <v>145.47</v>
      </c>
      <c r="J419" s="21">
        <f>IFERROR(IF(INDEX(data_wkly!K:K,MATCH($B419,data_wkly!$C:$C,0),1)=0,"",INDEX(data_wkly!K:K,MATCH($B419,data_wkly!$C:$C,0),1)),"")</f>
        <v>95.42</v>
      </c>
      <c r="K419" s="86">
        <f>IFERROR(IF(INDEX(data_wkly!L:L,MATCH($B419,data_wkly!$C:$C,0),1)=0,"",INDEX(data_wkly!L:L,MATCH($B419,data_wkly!$C:$C,0),1)),"")</f>
        <v>11.9</v>
      </c>
      <c r="L419" s="156"/>
      <c r="M419" s="155">
        <f>IFERROR(IF(INDEX(data_wkly!M:M,MATCH($B419,data_wkly!$C:$C,0),1)=0,"",INDEX(data_wkly!M:M,MATCH($B419,data_wkly!$C:$C,0),1)),"")</f>
        <v>71028</v>
      </c>
      <c r="N419" s="21">
        <f>IFERROR(IF(INDEX(data_wkly!N:N,MATCH($B419,data_wkly!$C:$C,0),1)=0,"",INDEX(data_wkly!N:N,MATCH($B419,data_wkly!$C:$C,0),1)),"")</f>
        <v>144.38</v>
      </c>
      <c r="O419" s="21">
        <f>IF(M419="","",IFERROR(INDEX(data_wkly!O:O,MATCH($B419,data_wkly!$C:$C,0),1),""))</f>
        <v>-1.6500000000000057</v>
      </c>
      <c r="P419" s="21">
        <f>IF(M419="","",IFERROR(IF(INDEX(data_wkly!P:P,MATCH($B419,data_wkly!$C:$C,0),1)=0,"",INDEX(data_wkly!P:P,MATCH($B419,data_wkly!$C:$C,0),1)),""))</f>
        <v>151.94333333333333</v>
      </c>
      <c r="Q419" s="21">
        <f>IFERROR(IF(INDEX(data_wkly!Q:Q,MATCH($B419,data_wkly!$C:$C,0),1)=0,"",INDEX(data_wkly!Q:Q,MATCH($B419,data_wkly!$C:$C,0),1)),"")</f>
        <v>142.03</v>
      </c>
      <c r="R419" s="21">
        <f>IF(M419="","",IFERROR(INDEX(data_wkly!R:R,MATCH($B419,data_wkly!$C:$C,0),1),""))</f>
        <v>-1.6200000000000045</v>
      </c>
      <c r="S419" s="21">
        <f>IF(M419="","",IFERROR(IF(INDEX(data_wkly!S:S,MATCH($B419,data_wkly!$C:$C,0),1)=0,"",INDEX(data_wkly!S:S,MATCH($B419,data_wkly!$C:$C,0),1)),""))</f>
        <v>149.29999999999998</v>
      </c>
      <c r="T419" s="21">
        <f>IFERROR(IF(INDEX(data_wkly!T:T,MATCH($B419,data_wkly!$C:$C,0),1)=0,"",INDEX(data_wkly!T:T,MATCH($B419,data_wkly!$C:$C,0),1)),"")</f>
        <v>95.37</v>
      </c>
      <c r="U419" s="86">
        <f>IFERROR(IF(INDEX(data_wkly!U:U,MATCH($B419,data_wkly!$C:$C,0),1)=0,"",INDEX(data_wkly!U:U,MATCH($B419,data_wkly!$C:$C,0),1)),"")</f>
        <v>12.2</v>
      </c>
      <c r="V419" s="157">
        <f t="shared" si="37"/>
        <v>1</v>
      </c>
      <c r="W419" s="152" t="str">
        <f>IFERROR(IF(INDEX(data_wkly!W:W,MATCH($B419,data_wkly!$C:$C,0),1)=0,"",INDEX(data_wkly!W:W,MATCH($B419,data_wkly!$C:$C,0),1)),"")</f>
        <v>na</v>
      </c>
      <c r="X419" s="21" t="str">
        <f>IFERROR(IF(INDEX(data_wkly!X:X,MATCH($B419,data_wkly!$C:$C,0),1)=0,"",INDEX(data_wkly!X:X,MATCH($B419,data_wkly!$C:$C,0),1)),"")</f>
        <v>na</v>
      </c>
      <c r="Y419" s="21">
        <f>IFERROR(IF(INDEX(data_wkly!Y:Y,MATCH($B419,data_wkly!$C:$C,0),1)=0,"",INDEX(data_wkly!Y:Y,MATCH($B419,data_wkly!$C:$C,0),1)),"")</f>
        <v>110.47</v>
      </c>
      <c r="Z419" s="21">
        <f>IFERROR(IF(INDEX(data_wkly!Z:Z,MATCH($B419,data_wkly!$C:$C,0),1)=0,"",INDEX(data_wkly!Z:Z,MATCH($B419,data_wkly!$C:$C,0),1)),"")</f>
        <v>-0.15999999999999659</v>
      </c>
      <c r="AA419" s="152" t="str">
        <f>IFERROR(IF(INDEX(data_wkly!AA:AA,MATCH($B419,data_wkly!$C:$C,0),1)=0,"",INDEX(data_wkly!AA:AA,MATCH($B419,data_wkly!$C:$C,0),1)),"")</f>
        <v>na</v>
      </c>
      <c r="AB419" s="21" t="str">
        <f>IFERROR(IF(INDEX(data_wkly!AB:AB,MATCH($B419,data_wkly!$C:$C,0),1)=0,"",INDEX(data_wkly!AB:AB,MATCH($B419,data_wkly!$C:$C,0),1)),"")</f>
        <v>na</v>
      </c>
      <c r="AC419" s="21">
        <f>IFERROR(IF(INDEX(data_wkly!AC:AC,MATCH($B419,data_wkly!$C:$C,0),1)=0,"",INDEX(data_wkly!AC:AC,MATCH($B419,data_wkly!$C:$C,0),1)),"")</f>
        <v>112.53</v>
      </c>
      <c r="AD419" s="21">
        <f>IFERROR(IF(INDEX(data_wkly!AD:AD,MATCH($B419,data_wkly!$C:$C,0),1)=0,"",INDEX(data_wkly!AD:AD,MATCH($B419,data_wkly!$C:$C,0),1)),"")</f>
        <v>0.32000000000000739</v>
      </c>
      <c r="AE419" s="157">
        <f t="shared" si="38"/>
        <v>1</v>
      </c>
      <c r="AF419" s="154" t="str">
        <f>IFERROR(IF(INDEX(data_wkly!AF:AF,MATCH($B419,data_wkly!$C:$C,0),1)=0,"",INDEX(data_wkly!AF:AF,MATCH($B419,data_wkly!$C:$C,0),1)),"")</f>
        <v/>
      </c>
      <c r="AG419" s="153" t="str">
        <f>IFERROR(IF(AF419="","",INDEX(data_wkly!AG:AG,MATCH($B419,data_wkly!$C:$C,0),1)),"")</f>
        <v/>
      </c>
      <c r="AH419" s="153" t="str">
        <f>IFERROR(IF(INDEX(data_wkly!AH:AH,MATCH($B419,data_wkly!$C:$C,0),1)=0,"",INDEX(data_wkly!AH:AH,MATCH($B419,data_wkly!$C:$C,0),1)),"")</f>
        <v/>
      </c>
      <c r="AI419" s="153" t="str">
        <f>IFERROR(IF(INDEX(data_wkly!AI:AI,MATCH($B419,data_wkly!$C:$C,0),1)=0,"",INDEX(data_wkly!AI:AI,MATCH($B419,data_wkly!$C:$C,0),1)),"")</f>
        <v/>
      </c>
      <c r="AJ419" s="153" t="str">
        <f>IFERROR(IF(AI419="","",INDEX(data_wkly!AJ:AJ,MATCH($B419,data_wkly!$C:$C,0),1)),"")</f>
        <v/>
      </c>
      <c r="AK419" s="153" t="str">
        <f>IFERROR(IF(INDEX(data_wkly!AK:AK,MATCH($B419,data_wkly!$C:$C,0),1)=0,"",INDEX(data_wkly!AK:AK,MATCH($B419,data_wkly!$C:$C,0),1)),"")</f>
        <v/>
      </c>
      <c r="AL419" s="153" t="str">
        <f>IFERROR(IF(INDEX(data_wkly!AL:AL,MATCH($B419,data_wkly!$C:$C,0),1)=0,"",INDEX(data_wkly!AL:AL,MATCH($B419,data_wkly!$C:$C,0),1)),"")</f>
        <v/>
      </c>
      <c r="AM419" s="183" t="str">
        <f>IFERROR(IF(INDEX(data_wkly!AM:AM,MATCH($B419,data_wkly!$C:$C,0),1)=0,"",INDEX(data_wkly!AM:AM,MATCH($B419,data_wkly!$C:$C,0),1)),"")</f>
        <v/>
      </c>
      <c r="AN419" s="41" t="str">
        <f t="shared" si="36"/>
        <v/>
      </c>
      <c r="AO419" s="88">
        <f t="shared" si="41"/>
        <v>1</v>
      </c>
    </row>
    <row r="420" spans="1:41">
      <c r="A420" s="88">
        <f t="shared" si="39"/>
        <v>2</v>
      </c>
      <c r="B420" s="89">
        <f t="shared" si="40"/>
        <v>44583</v>
      </c>
      <c r="C420" s="155">
        <f>IFERROR(IF(INDEX(data_wkly!D:D,MATCH($B420,data_wkly!$C:$C,0),1)=0,"",INDEX(data_wkly!D:D,MATCH($B420,data_wkly!$C:$C,0),1)),"")</f>
        <v>70529</v>
      </c>
      <c r="D420" s="21">
        <f>IFERROR(IF(INDEX(data_wkly!E:E,MATCH($B420,data_wkly!$C:$C,0),1)=0,"",INDEX(data_wkly!E:E,MATCH($B420,data_wkly!$C:$C,0),1)),"")</f>
        <v>138.85</v>
      </c>
      <c r="E420" s="21">
        <f>IF(C420="","",IFERROR(INDEX(data_wkly!F:F,MATCH($B420,data_wkly!$C:$C,0),1),""))</f>
        <v>-0.15000000000000568</v>
      </c>
      <c r="F420" s="21">
        <f>IF(E420="","",IFERROR(IF(INDEX(data_wkly!G:G,MATCH($B420,data_wkly!$C:$C,0),1)=0,"",INDEX(data_wkly!G:G,MATCH($B420,data_wkly!$C:$C,0),1)),""))</f>
        <v>147.64666666666668</v>
      </c>
      <c r="G420" s="21">
        <f>IFERROR(IF(INDEX(data_wkly!H:H,MATCH($B420,data_wkly!$C:$C,0),1)=0,"",INDEX(data_wkly!H:H,MATCH($B420,data_wkly!$C:$C,0),1)),"")</f>
        <v>136.58000000000001</v>
      </c>
      <c r="H420" s="21">
        <f>IF(C420="","",IFERROR(INDEX(data_wkly!I:I,MATCH($B420,data_wkly!$C:$C,0),1),""))</f>
        <v>-0.15999999999999659</v>
      </c>
      <c r="I420" s="21">
        <f>IF(H420="","",IFERROR(IF(INDEX(data_wkly!J:J,MATCH($B420,data_wkly!$C:$C,0),1)=0,"",INDEX(data_wkly!J:J,MATCH($B420,data_wkly!$C:$C,0),1)),""))</f>
        <v>145.06</v>
      </c>
      <c r="J420" s="21">
        <f>IFERROR(IF(INDEX(data_wkly!K:K,MATCH($B420,data_wkly!$C:$C,0),1)=0,"",INDEX(data_wkly!K:K,MATCH($B420,data_wkly!$C:$C,0),1)),"")</f>
        <v>95.36</v>
      </c>
      <c r="K420" s="86">
        <f>IFERROR(IF(INDEX(data_wkly!L:L,MATCH($B420,data_wkly!$C:$C,0),1)=0,"",INDEX(data_wkly!L:L,MATCH($B420,data_wkly!$C:$C,0),1)),"")</f>
        <v>11.9</v>
      </c>
      <c r="L420" s="156"/>
      <c r="M420" s="155">
        <f>IFERROR(IF(INDEX(data_wkly!M:M,MATCH($B420,data_wkly!$C:$C,0),1)=0,"",INDEX(data_wkly!M:M,MATCH($B420,data_wkly!$C:$C,0),1)),"")</f>
        <v>72324</v>
      </c>
      <c r="N420" s="21">
        <f>IFERROR(IF(INDEX(data_wkly!N:N,MATCH($B420,data_wkly!$C:$C,0),1)=0,"",INDEX(data_wkly!N:N,MATCH($B420,data_wkly!$C:$C,0),1)),"")</f>
        <v>144.51</v>
      </c>
      <c r="O420" s="21">
        <f>IF(M420="","",IFERROR(INDEX(data_wkly!O:O,MATCH($B420,data_wkly!$C:$C,0),1),""))</f>
        <v>0.12999999999999545</v>
      </c>
      <c r="P420" s="21">
        <f>IF(M420="","",IFERROR(IF(INDEX(data_wkly!P:P,MATCH($B420,data_wkly!$C:$C,0),1)=0,"",INDEX(data_wkly!P:P,MATCH($B420,data_wkly!$C:$C,0),1)),""))</f>
        <v>151.02333333333334</v>
      </c>
      <c r="Q420" s="21">
        <f>IFERROR(IF(INDEX(data_wkly!Q:Q,MATCH($B420,data_wkly!$C:$C,0),1)=0,"",INDEX(data_wkly!Q:Q,MATCH($B420,data_wkly!$C:$C,0),1)),"")</f>
        <v>142.16</v>
      </c>
      <c r="R420" s="21">
        <f>IF(M420="","",IFERROR(INDEX(data_wkly!R:R,MATCH($B420,data_wkly!$C:$C,0),1),""))</f>
        <v>0.12999999999999545</v>
      </c>
      <c r="S420" s="21">
        <f>IF(M420="","",IFERROR(IF(INDEX(data_wkly!S:S,MATCH($B420,data_wkly!$C:$C,0),1)=0,"",INDEX(data_wkly!S:S,MATCH($B420,data_wkly!$C:$C,0),1)),""))</f>
        <v>148.38999999999999</v>
      </c>
      <c r="T420" s="21">
        <f>IFERROR(IF(INDEX(data_wkly!T:T,MATCH($B420,data_wkly!$C:$C,0),1)=0,"",INDEX(data_wkly!T:T,MATCH($B420,data_wkly!$C:$C,0),1)),"")</f>
        <v>95.18</v>
      </c>
      <c r="U420" s="86">
        <f>IFERROR(IF(INDEX(data_wkly!U:U,MATCH($B420,data_wkly!$C:$C,0),1)=0,"",INDEX(data_wkly!U:U,MATCH($B420,data_wkly!$C:$C,0),1)),"")</f>
        <v>12.3</v>
      </c>
      <c r="V420" s="157">
        <f t="shared" si="37"/>
        <v>2</v>
      </c>
      <c r="W420" s="152" t="str">
        <f>IFERROR(IF(INDEX(data_wkly!W:W,MATCH($B420,data_wkly!$C:$C,0),1)=0,"",INDEX(data_wkly!W:W,MATCH($B420,data_wkly!$C:$C,0),1)),"")</f>
        <v>na</v>
      </c>
      <c r="X420" s="21" t="str">
        <f>IFERROR(IF(INDEX(data_wkly!X:X,MATCH($B420,data_wkly!$C:$C,0),1)=0,"",INDEX(data_wkly!X:X,MATCH($B420,data_wkly!$C:$C,0),1)),"")</f>
        <v>na</v>
      </c>
      <c r="Y420" s="21">
        <f>IFERROR(IF(INDEX(data_wkly!Y:Y,MATCH($B420,data_wkly!$C:$C,0),1)=0,"",INDEX(data_wkly!Y:Y,MATCH($B420,data_wkly!$C:$C,0),1)),"")</f>
        <v>109.85</v>
      </c>
      <c r="Z420" s="21">
        <f>IFERROR(IF(INDEX(data_wkly!Z:Z,MATCH($B420,data_wkly!$C:$C,0),1)=0,"",INDEX(data_wkly!Z:Z,MATCH($B420,data_wkly!$C:$C,0),1)),"")</f>
        <v>-0.62000000000000455</v>
      </c>
      <c r="AA420" s="152" t="str">
        <f>IFERROR(IF(INDEX(data_wkly!AA:AA,MATCH($B420,data_wkly!$C:$C,0),1)=0,"",INDEX(data_wkly!AA:AA,MATCH($B420,data_wkly!$C:$C,0),1)),"")</f>
        <v>na</v>
      </c>
      <c r="AB420" s="21" t="str">
        <f>IFERROR(IF(INDEX(data_wkly!AB:AB,MATCH($B420,data_wkly!$C:$C,0),1)=0,"",INDEX(data_wkly!AB:AB,MATCH($B420,data_wkly!$C:$C,0),1)),"")</f>
        <v>na</v>
      </c>
      <c r="AC420" s="21">
        <f>IFERROR(IF(INDEX(data_wkly!AC:AC,MATCH($B420,data_wkly!$C:$C,0),1)=0,"",INDEX(data_wkly!AC:AC,MATCH($B420,data_wkly!$C:$C,0),1)),"")</f>
        <v>112.3</v>
      </c>
      <c r="AD420" s="21">
        <f>IFERROR(IF(INDEX(data_wkly!AD:AD,MATCH($B420,data_wkly!$C:$C,0),1)=0,"",INDEX(data_wkly!AD:AD,MATCH($B420,data_wkly!$C:$C,0),1)),"")</f>
        <v>-0.23000000000000398</v>
      </c>
      <c r="AE420" s="157">
        <f t="shared" si="38"/>
        <v>2</v>
      </c>
      <c r="AF420" s="154" t="str">
        <f>IFERROR(IF(INDEX(data_wkly!AF:AF,MATCH($B420,data_wkly!$C:$C,0),1)=0,"",INDEX(data_wkly!AF:AF,MATCH($B420,data_wkly!$C:$C,0),1)),"")</f>
        <v/>
      </c>
      <c r="AG420" s="153" t="str">
        <f>IFERROR(IF(AF420="","",INDEX(data_wkly!AG:AG,MATCH($B420,data_wkly!$C:$C,0),1)),"")</f>
        <v/>
      </c>
      <c r="AH420" s="153" t="str">
        <f>IFERROR(IF(INDEX(data_wkly!AH:AH,MATCH($B420,data_wkly!$C:$C,0),1)=0,"",INDEX(data_wkly!AH:AH,MATCH($B420,data_wkly!$C:$C,0),1)),"")</f>
        <v/>
      </c>
      <c r="AI420" s="153" t="str">
        <f>IFERROR(IF(INDEX(data_wkly!AI:AI,MATCH($B420,data_wkly!$C:$C,0),1)=0,"",INDEX(data_wkly!AI:AI,MATCH($B420,data_wkly!$C:$C,0),1)),"")</f>
        <v/>
      </c>
      <c r="AJ420" s="153" t="str">
        <f>IFERROR(IF(AI420="","",INDEX(data_wkly!AJ:AJ,MATCH($B420,data_wkly!$C:$C,0),1)),"")</f>
        <v/>
      </c>
      <c r="AK420" s="153" t="str">
        <f>IFERROR(IF(INDEX(data_wkly!AK:AK,MATCH($B420,data_wkly!$C:$C,0),1)=0,"",INDEX(data_wkly!AK:AK,MATCH($B420,data_wkly!$C:$C,0),1)),"")</f>
        <v/>
      </c>
      <c r="AL420" s="153" t="str">
        <f>IFERROR(IF(INDEX(data_wkly!AL:AL,MATCH($B420,data_wkly!$C:$C,0),1)=0,"",INDEX(data_wkly!AL:AL,MATCH($B420,data_wkly!$C:$C,0),1)),"")</f>
        <v/>
      </c>
      <c r="AM420" s="183" t="str">
        <f>IFERROR(IF(INDEX(data_wkly!AM:AM,MATCH($B420,data_wkly!$C:$C,0),1)=0,"",INDEX(data_wkly!AM:AM,MATCH($B420,data_wkly!$C:$C,0),1)),"")</f>
        <v/>
      </c>
      <c r="AN420" s="41" t="str">
        <f t="shared" si="36"/>
        <v/>
      </c>
      <c r="AO420" s="88">
        <f t="shared" si="41"/>
        <v>2</v>
      </c>
    </row>
    <row r="421" spans="1:41">
      <c r="A421" s="88">
        <f t="shared" si="39"/>
        <v>1</v>
      </c>
      <c r="B421" s="89">
        <f t="shared" si="40"/>
        <v>44590</v>
      </c>
      <c r="C421" s="155">
        <f>IFERROR(IF(INDEX(data_wkly!D:D,MATCH($B421,data_wkly!$C:$C,0),1)=0,"",INDEX(data_wkly!D:D,MATCH($B421,data_wkly!$C:$C,0),1)),"")</f>
        <v>75512</v>
      </c>
      <c r="D421" s="21">
        <f>IFERROR(IF(INDEX(data_wkly!E:E,MATCH($B421,data_wkly!$C:$C,0),1)=0,"",INDEX(data_wkly!E:E,MATCH($B421,data_wkly!$C:$C,0),1)),"")</f>
        <v>137.87</v>
      </c>
      <c r="E421" s="21">
        <f>IF(C421="","",IFERROR(INDEX(data_wkly!F:F,MATCH($B421,data_wkly!$C:$C,0),1),""))</f>
        <v>-0.97999999999998977</v>
      </c>
      <c r="F421" s="21">
        <f>IF(E421="","",IFERROR(IF(INDEX(data_wkly!G:G,MATCH($B421,data_wkly!$C:$C,0),1)=0,"",INDEX(data_wkly!G:G,MATCH($B421,data_wkly!$C:$C,0),1)),""))</f>
        <v>147.09</v>
      </c>
      <c r="G421" s="21">
        <f>IFERROR(IF(INDEX(data_wkly!H:H,MATCH($B421,data_wkly!$C:$C,0),1)=0,"",INDEX(data_wkly!H:H,MATCH($B421,data_wkly!$C:$C,0),1)),"")</f>
        <v>135.63</v>
      </c>
      <c r="H421" s="21">
        <f>IF(C421="","",IFERROR(INDEX(data_wkly!I:I,MATCH($B421,data_wkly!$C:$C,0),1),""))</f>
        <v>-0.95000000000001705</v>
      </c>
      <c r="I421" s="21">
        <f>IF(H421="","",IFERROR(IF(INDEX(data_wkly!J:J,MATCH($B421,data_wkly!$C:$C,0),1)=0,"",INDEX(data_wkly!J:J,MATCH($B421,data_wkly!$C:$C,0),1)),""))</f>
        <v>144.50666666666669</v>
      </c>
      <c r="J421" s="21">
        <f>IFERROR(IF(INDEX(data_wkly!K:K,MATCH($B421,data_wkly!$C:$C,0),1)=0,"",INDEX(data_wkly!K:K,MATCH($B421,data_wkly!$C:$C,0),1)),"")</f>
        <v>95.8</v>
      </c>
      <c r="K421" s="86">
        <f>IFERROR(IF(INDEX(data_wkly!L:L,MATCH($B421,data_wkly!$C:$C,0),1)=0,"",INDEX(data_wkly!L:L,MATCH($B421,data_wkly!$C:$C,0),1)),"")</f>
        <v>11.8</v>
      </c>
      <c r="L421" s="156"/>
      <c r="M421" s="155">
        <f>IFERROR(IF(INDEX(data_wkly!M:M,MATCH($B421,data_wkly!$C:$C,0),1)=0,"",INDEX(data_wkly!M:M,MATCH($B421,data_wkly!$C:$C,0),1)),"")</f>
        <v>75610</v>
      </c>
      <c r="N421" s="21">
        <f>IFERROR(IF(INDEX(data_wkly!N:N,MATCH($B421,data_wkly!$C:$C,0),1)=0,"",INDEX(data_wkly!N:N,MATCH($B421,data_wkly!$C:$C,0),1)),"")</f>
        <v>142.94999999999999</v>
      </c>
      <c r="O421" s="21">
        <f>IF(M421="","",IFERROR(INDEX(data_wkly!O:O,MATCH($B421,data_wkly!$C:$C,0),1),""))</f>
        <v>-1.5600000000000023</v>
      </c>
      <c r="P421" s="21">
        <f>IF(M421="","",IFERROR(IF(INDEX(data_wkly!P:P,MATCH($B421,data_wkly!$C:$C,0),1)=0,"",INDEX(data_wkly!P:P,MATCH($B421,data_wkly!$C:$C,0),1)),""))</f>
        <v>151.01666666666665</v>
      </c>
      <c r="Q421" s="21">
        <f>IFERROR(IF(INDEX(data_wkly!Q:Q,MATCH($B421,data_wkly!$C:$C,0),1)=0,"",INDEX(data_wkly!Q:Q,MATCH($B421,data_wkly!$C:$C,0),1)),"")</f>
        <v>140.63</v>
      </c>
      <c r="R421" s="21">
        <f>IF(M421="","",IFERROR(INDEX(data_wkly!R:R,MATCH($B421,data_wkly!$C:$C,0),1),""))</f>
        <v>-1.5300000000000011</v>
      </c>
      <c r="S421" s="21">
        <f>IF(M421="","",IFERROR(IF(INDEX(data_wkly!S:S,MATCH($B421,data_wkly!$C:$C,0),1)=0,"",INDEX(data_wkly!S:S,MATCH($B421,data_wkly!$C:$C,0),1)),""))</f>
        <v>148.38</v>
      </c>
      <c r="T421" s="21">
        <f>IFERROR(IF(INDEX(data_wkly!T:T,MATCH($B421,data_wkly!$C:$C,0),1)=0,"",INDEX(data_wkly!T:T,MATCH($B421,data_wkly!$C:$C,0),1)),"")</f>
        <v>95.69</v>
      </c>
      <c r="U421" s="86">
        <f>IFERROR(IF(INDEX(data_wkly!U:U,MATCH($B421,data_wkly!$C:$C,0),1)=0,"",INDEX(data_wkly!U:U,MATCH($B421,data_wkly!$C:$C,0),1)),"")</f>
        <v>12.4</v>
      </c>
      <c r="V421" s="157">
        <f t="shared" si="37"/>
        <v>1</v>
      </c>
      <c r="W421" s="152" t="str">
        <f>IFERROR(IF(INDEX(data_wkly!W:W,MATCH($B421,data_wkly!$C:$C,0),1)=0,"",INDEX(data_wkly!W:W,MATCH($B421,data_wkly!$C:$C,0),1)),"")</f>
        <v>na</v>
      </c>
      <c r="X421" s="21" t="str">
        <f>IFERROR(IF(INDEX(data_wkly!X:X,MATCH($B421,data_wkly!$C:$C,0),1)=0,"",INDEX(data_wkly!X:X,MATCH($B421,data_wkly!$C:$C,0),1)),"")</f>
        <v>na</v>
      </c>
      <c r="Y421" s="21">
        <f>IFERROR(IF(INDEX(data_wkly!Y:Y,MATCH($B421,data_wkly!$C:$C,0),1)=0,"",INDEX(data_wkly!Y:Y,MATCH($B421,data_wkly!$C:$C,0),1)),"")</f>
        <v>108.83</v>
      </c>
      <c r="Z421" s="21">
        <f>IFERROR(IF(INDEX(data_wkly!Z:Z,MATCH($B421,data_wkly!$C:$C,0),1)=0,"",INDEX(data_wkly!Z:Z,MATCH($B421,data_wkly!$C:$C,0),1)),"")</f>
        <v>-1.019999999999996</v>
      </c>
      <c r="AA421" s="152" t="str">
        <f>IFERROR(IF(INDEX(data_wkly!AA:AA,MATCH($B421,data_wkly!$C:$C,0),1)=0,"",INDEX(data_wkly!AA:AA,MATCH($B421,data_wkly!$C:$C,0),1)),"")</f>
        <v>na</v>
      </c>
      <c r="AB421" s="21" t="str">
        <f>IFERROR(IF(INDEX(data_wkly!AB:AB,MATCH($B421,data_wkly!$C:$C,0),1)=0,"",INDEX(data_wkly!AB:AB,MATCH($B421,data_wkly!$C:$C,0),1)),"")</f>
        <v>na</v>
      </c>
      <c r="AC421" s="21">
        <f>IFERROR(IF(INDEX(data_wkly!AC:AC,MATCH($B421,data_wkly!$C:$C,0),1)=0,"",INDEX(data_wkly!AC:AC,MATCH($B421,data_wkly!$C:$C,0),1)),"")</f>
        <v>111.94</v>
      </c>
      <c r="AD421" s="21">
        <f>IFERROR(IF(INDEX(data_wkly!AD:AD,MATCH($B421,data_wkly!$C:$C,0),1)=0,"",INDEX(data_wkly!AD:AD,MATCH($B421,data_wkly!$C:$C,0),1)),"")</f>
        <v>-0.35999999999999943</v>
      </c>
      <c r="AE421" s="157">
        <f t="shared" si="38"/>
        <v>1</v>
      </c>
      <c r="AF421" s="154" t="str">
        <f>IFERROR(IF(INDEX(data_wkly!AF:AF,MATCH($B421,data_wkly!$C:$C,0),1)=0,"",INDEX(data_wkly!AF:AF,MATCH($B421,data_wkly!$C:$C,0),1)),"")</f>
        <v/>
      </c>
      <c r="AG421" s="153" t="str">
        <f>IFERROR(IF(AF421="","",INDEX(data_wkly!AG:AG,MATCH($B421,data_wkly!$C:$C,0),1)),"")</f>
        <v/>
      </c>
      <c r="AH421" s="153" t="str">
        <f>IFERROR(IF(INDEX(data_wkly!AH:AH,MATCH($B421,data_wkly!$C:$C,0),1)=0,"",INDEX(data_wkly!AH:AH,MATCH($B421,data_wkly!$C:$C,0),1)),"")</f>
        <v/>
      </c>
      <c r="AI421" s="153" t="str">
        <f>IFERROR(IF(INDEX(data_wkly!AI:AI,MATCH($B421,data_wkly!$C:$C,0),1)=0,"",INDEX(data_wkly!AI:AI,MATCH($B421,data_wkly!$C:$C,0),1)),"")</f>
        <v/>
      </c>
      <c r="AJ421" s="153" t="str">
        <f>IFERROR(IF(AI421="","",INDEX(data_wkly!AJ:AJ,MATCH($B421,data_wkly!$C:$C,0),1)),"")</f>
        <v/>
      </c>
      <c r="AK421" s="153" t="str">
        <f>IFERROR(IF(INDEX(data_wkly!AK:AK,MATCH($B421,data_wkly!$C:$C,0),1)=0,"",INDEX(data_wkly!AK:AK,MATCH($B421,data_wkly!$C:$C,0),1)),"")</f>
        <v/>
      </c>
      <c r="AL421" s="153" t="str">
        <f>IFERROR(IF(INDEX(data_wkly!AL:AL,MATCH($B421,data_wkly!$C:$C,0),1)=0,"",INDEX(data_wkly!AL:AL,MATCH($B421,data_wkly!$C:$C,0),1)),"")</f>
        <v/>
      </c>
      <c r="AM421" s="183" t="str">
        <f>IFERROR(IF(INDEX(data_wkly!AM:AM,MATCH($B421,data_wkly!$C:$C,0),1)=0,"",INDEX(data_wkly!AM:AM,MATCH($B421,data_wkly!$C:$C,0),1)),"")</f>
        <v/>
      </c>
      <c r="AN421" s="41" t="str">
        <f t="shared" si="36"/>
        <v/>
      </c>
      <c r="AO421" s="88">
        <f t="shared" si="41"/>
        <v>1</v>
      </c>
    </row>
    <row r="422" spans="1:41">
      <c r="A422" s="88">
        <f t="shared" si="39"/>
        <v>2</v>
      </c>
      <c r="B422" s="89">
        <f t="shared" si="40"/>
        <v>44597</v>
      </c>
      <c r="C422" s="155">
        <f>IFERROR(IF(INDEX(data_wkly!D:D,MATCH($B422,data_wkly!$C:$C,0),1)=0,"",INDEX(data_wkly!D:D,MATCH($B422,data_wkly!$C:$C,0),1)),"")</f>
        <v>74549</v>
      </c>
      <c r="D422" s="21">
        <f>IFERROR(IF(INDEX(data_wkly!E:E,MATCH($B422,data_wkly!$C:$C,0),1)=0,"",INDEX(data_wkly!E:E,MATCH($B422,data_wkly!$C:$C,0),1)),"")</f>
        <v>137.86000000000001</v>
      </c>
      <c r="E422" s="21">
        <f>IF(C422="","",IFERROR(INDEX(data_wkly!F:F,MATCH($B422,data_wkly!$C:$C,0),1),""))</f>
        <v>-9.9999999999909051E-3</v>
      </c>
      <c r="F422" s="21">
        <f>IF(E422="","",IFERROR(IF(INDEX(data_wkly!G:G,MATCH($B422,data_wkly!$C:$C,0),1)=0,"",INDEX(data_wkly!G:G,MATCH($B422,data_wkly!$C:$C,0),1)),""))</f>
        <v>146.81666666666669</v>
      </c>
      <c r="G422" s="21">
        <f>IFERROR(IF(INDEX(data_wkly!H:H,MATCH($B422,data_wkly!$C:$C,0),1)=0,"",INDEX(data_wkly!H:H,MATCH($B422,data_wkly!$C:$C,0),1)),"")</f>
        <v>135.62</v>
      </c>
      <c r="H422" s="21">
        <f>IF(C422="","",IFERROR(INDEX(data_wkly!I:I,MATCH($B422,data_wkly!$C:$C,0),1),""))</f>
        <v>-9.9999999999909051E-3</v>
      </c>
      <c r="I422" s="21">
        <f>IF(H422="","",IFERROR(IF(INDEX(data_wkly!J:J,MATCH($B422,data_wkly!$C:$C,0),1)=0,"",INDEX(data_wkly!J:J,MATCH($B422,data_wkly!$C:$C,0),1)),""))</f>
        <v>144.24333333333334</v>
      </c>
      <c r="J422" s="21">
        <f>IFERROR(IF(INDEX(data_wkly!K:K,MATCH($B422,data_wkly!$C:$C,0),1)=0,"",INDEX(data_wkly!K:K,MATCH($B422,data_wkly!$C:$C,0),1)),"")</f>
        <v>95.5</v>
      </c>
      <c r="K422" s="86">
        <f>IFERROR(IF(INDEX(data_wkly!L:L,MATCH($B422,data_wkly!$C:$C,0),1)=0,"",INDEX(data_wkly!L:L,MATCH($B422,data_wkly!$C:$C,0),1)),"")</f>
        <v>11.8</v>
      </c>
      <c r="L422" s="156"/>
      <c r="M422" s="155">
        <f>IFERROR(IF(INDEX(data_wkly!M:M,MATCH($B422,data_wkly!$C:$C,0),1)=0,"",INDEX(data_wkly!M:M,MATCH($B422,data_wkly!$C:$C,0),1)),"")</f>
        <v>76899</v>
      </c>
      <c r="N422" s="21">
        <f>IFERROR(IF(INDEX(data_wkly!N:N,MATCH($B422,data_wkly!$C:$C,0),1)=0,"",INDEX(data_wkly!N:N,MATCH($B422,data_wkly!$C:$C,0),1)),"")</f>
        <v>143.47</v>
      </c>
      <c r="O422" s="21">
        <f>IF(M422="","",IFERROR(INDEX(data_wkly!O:O,MATCH($B422,data_wkly!$C:$C,0),1),""))</f>
        <v>0.52000000000001023</v>
      </c>
      <c r="P422" s="21">
        <f>IF(M422="","",IFERROR(IF(INDEX(data_wkly!P:P,MATCH($B422,data_wkly!$C:$C,0),1)=0,"",INDEX(data_wkly!P:P,MATCH($B422,data_wkly!$C:$C,0),1)),""))</f>
        <v>150.60666666666668</v>
      </c>
      <c r="Q422" s="21">
        <f>IFERROR(IF(INDEX(data_wkly!Q:Q,MATCH($B422,data_wkly!$C:$C,0),1)=0,"",INDEX(data_wkly!Q:Q,MATCH($B422,data_wkly!$C:$C,0),1)),"")</f>
        <v>141.13999999999999</v>
      </c>
      <c r="R422" s="21">
        <f>IF(M422="","",IFERROR(INDEX(data_wkly!R:R,MATCH($B422,data_wkly!$C:$C,0),1),""))</f>
        <v>0.50999999999999091</v>
      </c>
      <c r="S422" s="21">
        <f>IF(M422="","",IFERROR(IF(INDEX(data_wkly!S:S,MATCH($B422,data_wkly!$C:$C,0),1)=0,"",INDEX(data_wkly!S:S,MATCH($B422,data_wkly!$C:$C,0),1)),""))</f>
        <v>147.97666666666666</v>
      </c>
      <c r="T422" s="21">
        <f>IFERROR(IF(INDEX(data_wkly!T:T,MATCH($B422,data_wkly!$C:$C,0),1)=0,"",INDEX(data_wkly!T:T,MATCH($B422,data_wkly!$C:$C,0),1)),"")</f>
        <v>95.35</v>
      </c>
      <c r="U422" s="86">
        <f>IFERROR(IF(INDEX(data_wkly!U:U,MATCH($B422,data_wkly!$C:$C,0),1)=0,"",INDEX(data_wkly!U:U,MATCH($B422,data_wkly!$C:$C,0),1)),"")</f>
        <v>12.2</v>
      </c>
      <c r="V422" s="157">
        <f t="shared" si="37"/>
        <v>2</v>
      </c>
      <c r="W422" s="152" t="str">
        <f>IFERROR(IF(INDEX(data_wkly!W:W,MATCH($B422,data_wkly!$C:$C,0),1)=0,"",INDEX(data_wkly!W:W,MATCH($B422,data_wkly!$C:$C,0),1)),"")</f>
        <v>na</v>
      </c>
      <c r="X422" s="21" t="str">
        <f>IFERROR(IF(INDEX(data_wkly!X:X,MATCH($B422,data_wkly!$C:$C,0),1)=0,"",INDEX(data_wkly!X:X,MATCH($B422,data_wkly!$C:$C,0),1)),"")</f>
        <v>na</v>
      </c>
      <c r="Y422" s="21">
        <f>IFERROR(IF(INDEX(data_wkly!Y:Y,MATCH($B422,data_wkly!$C:$C,0),1)=0,"",INDEX(data_wkly!Y:Y,MATCH($B422,data_wkly!$C:$C,0),1)),"")</f>
        <v>108.73</v>
      </c>
      <c r="Z422" s="21">
        <f>IFERROR(IF(INDEX(data_wkly!Z:Z,MATCH($B422,data_wkly!$C:$C,0),1)=0,"",INDEX(data_wkly!Z:Z,MATCH($B422,data_wkly!$C:$C,0),1)),"")</f>
        <v>-9.9999999999994316E-2</v>
      </c>
      <c r="AA422" s="152" t="str">
        <f>IFERROR(IF(INDEX(data_wkly!AA:AA,MATCH($B422,data_wkly!$C:$C,0),1)=0,"",INDEX(data_wkly!AA:AA,MATCH($B422,data_wkly!$C:$C,0),1)),"")</f>
        <v>na</v>
      </c>
      <c r="AB422" s="21" t="str">
        <f>IFERROR(IF(INDEX(data_wkly!AB:AB,MATCH($B422,data_wkly!$C:$C,0),1)=0,"",INDEX(data_wkly!AB:AB,MATCH($B422,data_wkly!$C:$C,0),1)),"")</f>
        <v>na</v>
      </c>
      <c r="AC422" s="21">
        <f>IFERROR(IF(INDEX(data_wkly!AC:AC,MATCH($B422,data_wkly!$C:$C,0),1)=0,"",INDEX(data_wkly!AC:AC,MATCH($B422,data_wkly!$C:$C,0),1)),"")</f>
        <v>112.51</v>
      </c>
      <c r="AD422" s="21">
        <f>IFERROR(IF(INDEX(data_wkly!AD:AD,MATCH($B422,data_wkly!$C:$C,0),1)=0,"",INDEX(data_wkly!AD:AD,MATCH($B422,data_wkly!$C:$C,0),1)),"")</f>
        <v>0.57000000000000739</v>
      </c>
      <c r="AE422" s="157">
        <f t="shared" si="38"/>
        <v>2</v>
      </c>
      <c r="AF422" s="154" t="str">
        <f>IFERROR(IF(INDEX(data_wkly!AF:AF,MATCH($B422,data_wkly!$C:$C,0),1)=0,"",INDEX(data_wkly!AF:AF,MATCH($B422,data_wkly!$C:$C,0),1)),"")</f>
        <v/>
      </c>
      <c r="AG422" s="153" t="str">
        <f>IFERROR(IF(AF422="","",INDEX(data_wkly!AG:AG,MATCH($B422,data_wkly!$C:$C,0),1)),"")</f>
        <v/>
      </c>
      <c r="AH422" s="153" t="str">
        <f>IFERROR(IF(INDEX(data_wkly!AH:AH,MATCH($B422,data_wkly!$C:$C,0),1)=0,"",INDEX(data_wkly!AH:AH,MATCH($B422,data_wkly!$C:$C,0),1)),"")</f>
        <v/>
      </c>
      <c r="AI422" s="153" t="str">
        <f>IFERROR(IF(INDEX(data_wkly!AI:AI,MATCH($B422,data_wkly!$C:$C,0),1)=0,"",INDEX(data_wkly!AI:AI,MATCH($B422,data_wkly!$C:$C,0),1)),"")</f>
        <v/>
      </c>
      <c r="AJ422" s="153" t="str">
        <f>IFERROR(IF(AI422="","",INDEX(data_wkly!AJ:AJ,MATCH($B422,data_wkly!$C:$C,0),1)),"")</f>
        <v/>
      </c>
      <c r="AK422" s="153" t="str">
        <f>IFERROR(IF(INDEX(data_wkly!AK:AK,MATCH($B422,data_wkly!$C:$C,0),1)=0,"",INDEX(data_wkly!AK:AK,MATCH($B422,data_wkly!$C:$C,0),1)),"")</f>
        <v/>
      </c>
      <c r="AL422" s="153" t="str">
        <f>IFERROR(IF(INDEX(data_wkly!AL:AL,MATCH($B422,data_wkly!$C:$C,0),1)=0,"",INDEX(data_wkly!AL:AL,MATCH($B422,data_wkly!$C:$C,0),1)),"")</f>
        <v/>
      </c>
      <c r="AM422" s="183" t="str">
        <f>IFERROR(IF(INDEX(data_wkly!AM:AM,MATCH($B422,data_wkly!$C:$C,0),1)=0,"",INDEX(data_wkly!AM:AM,MATCH($B422,data_wkly!$C:$C,0),1)),"")</f>
        <v/>
      </c>
      <c r="AN422" s="41" t="str">
        <f t="shared" si="36"/>
        <v/>
      </c>
      <c r="AO422" s="88">
        <f t="shared" si="41"/>
        <v>2</v>
      </c>
    </row>
    <row r="423" spans="1:41">
      <c r="A423" s="88">
        <f t="shared" si="39"/>
        <v>1</v>
      </c>
      <c r="B423" s="89">
        <f t="shared" si="40"/>
        <v>44604</v>
      </c>
      <c r="C423" s="155">
        <f>IFERROR(IF(INDEX(data_wkly!D:D,MATCH($B423,data_wkly!$C:$C,0),1)=0,"",INDEX(data_wkly!D:D,MATCH($B423,data_wkly!$C:$C,0),1)),"")</f>
        <v>74206</v>
      </c>
      <c r="D423" s="21">
        <f>IFERROR(IF(INDEX(data_wkly!E:E,MATCH($B423,data_wkly!$C:$C,0),1)=0,"",INDEX(data_wkly!E:E,MATCH($B423,data_wkly!$C:$C,0),1)),"")</f>
        <v>138.77000000000001</v>
      </c>
      <c r="E423" s="21">
        <f>IF(C423="","",IFERROR(INDEX(data_wkly!F:F,MATCH($B423,data_wkly!$C:$C,0),1),""))</f>
        <v>0.90999999999999659</v>
      </c>
      <c r="F423" s="21">
        <f>IF(E423="","",IFERROR(IF(INDEX(data_wkly!G:G,MATCH($B423,data_wkly!$C:$C,0),1)=0,"",INDEX(data_wkly!G:G,MATCH($B423,data_wkly!$C:$C,0),1)),""))</f>
        <v>146.63666666666666</v>
      </c>
      <c r="G423" s="21">
        <f>IFERROR(IF(INDEX(data_wkly!H:H,MATCH($B423,data_wkly!$C:$C,0),1)=0,"",INDEX(data_wkly!H:H,MATCH($B423,data_wkly!$C:$C,0),1)),"")</f>
        <v>136.5</v>
      </c>
      <c r="H423" s="21">
        <f>IF(C423="","",IFERROR(INDEX(data_wkly!I:I,MATCH($B423,data_wkly!$C:$C,0),1),""))</f>
        <v>0.87999999999999545</v>
      </c>
      <c r="I423" s="21">
        <f>IF(H423="","",IFERROR(IF(INDEX(data_wkly!J:J,MATCH($B423,data_wkly!$C:$C,0),1)=0,"",INDEX(data_wkly!J:J,MATCH($B423,data_wkly!$C:$C,0),1)),""))</f>
        <v>144.06333333333333</v>
      </c>
      <c r="J423" s="21">
        <f>IFERROR(IF(INDEX(data_wkly!K:K,MATCH($B423,data_wkly!$C:$C,0),1)=0,"",INDEX(data_wkly!K:K,MATCH($B423,data_wkly!$C:$C,0),1)),"")</f>
        <v>94.86</v>
      </c>
      <c r="K423" s="86">
        <f>IFERROR(IF(INDEX(data_wkly!L:L,MATCH($B423,data_wkly!$C:$C,0),1)=0,"",INDEX(data_wkly!L:L,MATCH($B423,data_wkly!$C:$C,0),1)),"")</f>
        <v>11.7</v>
      </c>
      <c r="L423" s="156"/>
      <c r="M423" s="155">
        <f>IFERROR(IF(INDEX(data_wkly!M:M,MATCH($B423,data_wkly!$C:$C,0),1)=0,"",INDEX(data_wkly!M:M,MATCH($B423,data_wkly!$C:$C,0),1)),"")</f>
        <v>77136</v>
      </c>
      <c r="N423" s="21">
        <f>IFERROR(IF(INDEX(data_wkly!N:N,MATCH($B423,data_wkly!$C:$C,0),1)=0,"",INDEX(data_wkly!N:N,MATCH($B423,data_wkly!$C:$C,0),1)),"")</f>
        <v>143</v>
      </c>
      <c r="O423" s="21">
        <f>IF(M423="","",IFERROR(INDEX(data_wkly!O:O,MATCH($B423,data_wkly!$C:$C,0),1),""))</f>
        <v>-0.46999999999999886</v>
      </c>
      <c r="P423" s="21">
        <f>IF(M423="","",IFERROR(IF(INDEX(data_wkly!P:P,MATCH($B423,data_wkly!$C:$C,0),1)=0,"",INDEX(data_wkly!P:P,MATCH($B423,data_wkly!$C:$C,0),1)),""))</f>
        <v>150.59666666666666</v>
      </c>
      <c r="Q423" s="21">
        <f>IFERROR(IF(INDEX(data_wkly!Q:Q,MATCH($B423,data_wkly!$C:$C,0),1)=0,"",INDEX(data_wkly!Q:Q,MATCH($B423,data_wkly!$C:$C,0),1)),"")</f>
        <v>140.66999999999999</v>
      </c>
      <c r="R423" s="21">
        <f>IF(M423="","",IFERROR(INDEX(data_wkly!R:R,MATCH($B423,data_wkly!$C:$C,0),1),""))</f>
        <v>-0.46999999999999886</v>
      </c>
      <c r="S423" s="21">
        <f>IF(M423="","",IFERROR(IF(INDEX(data_wkly!S:S,MATCH($B423,data_wkly!$C:$C,0),1)=0,"",INDEX(data_wkly!S:S,MATCH($B423,data_wkly!$C:$C,0),1)),""))</f>
        <v>147.97</v>
      </c>
      <c r="T423" s="21">
        <f>IFERROR(IF(INDEX(data_wkly!T:T,MATCH($B423,data_wkly!$C:$C,0),1)=0,"",INDEX(data_wkly!T:T,MATCH($B423,data_wkly!$C:$C,0),1)),"")</f>
        <v>95</v>
      </c>
      <c r="U423" s="86">
        <f>IFERROR(IF(INDEX(data_wkly!U:U,MATCH($B423,data_wkly!$C:$C,0),1)=0,"",INDEX(data_wkly!U:U,MATCH($B423,data_wkly!$C:$C,0),1)),"")</f>
        <v>12.3</v>
      </c>
      <c r="V423" s="157">
        <f t="shared" si="37"/>
        <v>1</v>
      </c>
      <c r="W423" s="152" t="str">
        <f>IFERROR(IF(INDEX(data_wkly!W:W,MATCH($B423,data_wkly!$C:$C,0),1)=0,"",INDEX(data_wkly!W:W,MATCH($B423,data_wkly!$C:$C,0),1)),"")</f>
        <v>na</v>
      </c>
      <c r="X423" s="21" t="str">
        <f>IFERROR(IF(INDEX(data_wkly!X:X,MATCH($B423,data_wkly!$C:$C,0),1)=0,"",INDEX(data_wkly!X:X,MATCH($B423,data_wkly!$C:$C,0),1)),"")</f>
        <v>na</v>
      </c>
      <c r="Y423" s="21">
        <f>IFERROR(IF(INDEX(data_wkly!Y:Y,MATCH($B423,data_wkly!$C:$C,0),1)=0,"",INDEX(data_wkly!Y:Y,MATCH($B423,data_wkly!$C:$C,0),1)),"")</f>
        <v>109.53</v>
      </c>
      <c r="Z423" s="21">
        <f>IFERROR(IF(INDEX(data_wkly!Z:Z,MATCH($B423,data_wkly!$C:$C,0),1)=0,"",INDEX(data_wkly!Z:Z,MATCH($B423,data_wkly!$C:$C,0),1)),"")</f>
        <v>0.79999999999999716</v>
      </c>
      <c r="AA423" s="152" t="str">
        <f>IFERROR(IF(INDEX(data_wkly!AA:AA,MATCH($B423,data_wkly!$C:$C,0),1)=0,"",INDEX(data_wkly!AA:AA,MATCH($B423,data_wkly!$C:$C,0),1)),"")</f>
        <v>na</v>
      </c>
      <c r="AB423" s="21" t="str">
        <f>IFERROR(IF(INDEX(data_wkly!AB:AB,MATCH($B423,data_wkly!$C:$C,0),1)=0,"",INDEX(data_wkly!AB:AB,MATCH($B423,data_wkly!$C:$C,0),1)),"")</f>
        <v>na</v>
      </c>
      <c r="AC423" s="21">
        <f>IFERROR(IF(INDEX(data_wkly!AC:AC,MATCH($B423,data_wkly!$C:$C,0),1)=0,"",INDEX(data_wkly!AC:AC,MATCH($B423,data_wkly!$C:$C,0),1)),"")</f>
        <v>114.02</v>
      </c>
      <c r="AD423" s="21">
        <f>IFERROR(IF(INDEX(data_wkly!AD:AD,MATCH($B423,data_wkly!$C:$C,0),1)=0,"",INDEX(data_wkly!AD:AD,MATCH($B423,data_wkly!$C:$C,0),1)),"")</f>
        <v>1.5099999999999909</v>
      </c>
      <c r="AE423" s="157">
        <f t="shared" si="38"/>
        <v>1</v>
      </c>
      <c r="AF423" s="154" t="str">
        <f>IFERROR(IF(INDEX(data_wkly!AF:AF,MATCH($B423,data_wkly!$C:$C,0),1)=0,"",INDEX(data_wkly!AF:AF,MATCH($B423,data_wkly!$C:$C,0),1)),"")</f>
        <v/>
      </c>
      <c r="AG423" s="153" t="str">
        <f>IFERROR(IF(AF423="","",INDEX(data_wkly!AG:AG,MATCH($B423,data_wkly!$C:$C,0),1)),"")</f>
        <v/>
      </c>
      <c r="AH423" s="153" t="str">
        <f>IFERROR(IF(INDEX(data_wkly!AH:AH,MATCH($B423,data_wkly!$C:$C,0),1)=0,"",INDEX(data_wkly!AH:AH,MATCH($B423,data_wkly!$C:$C,0),1)),"")</f>
        <v/>
      </c>
      <c r="AI423" s="153" t="str">
        <f>IFERROR(IF(INDEX(data_wkly!AI:AI,MATCH($B423,data_wkly!$C:$C,0),1)=0,"",INDEX(data_wkly!AI:AI,MATCH($B423,data_wkly!$C:$C,0),1)),"")</f>
        <v/>
      </c>
      <c r="AJ423" s="153" t="str">
        <f>IFERROR(IF(AI423="","",INDEX(data_wkly!AJ:AJ,MATCH($B423,data_wkly!$C:$C,0),1)),"")</f>
        <v/>
      </c>
      <c r="AK423" s="153" t="str">
        <f>IFERROR(IF(INDEX(data_wkly!AK:AK,MATCH($B423,data_wkly!$C:$C,0),1)=0,"",INDEX(data_wkly!AK:AK,MATCH($B423,data_wkly!$C:$C,0),1)),"")</f>
        <v/>
      </c>
      <c r="AL423" s="153" t="str">
        <f>IFERROR(IF(INDEX(data_wkly!AL:AL,MATCH($B423,data_wkly!$C:$C,0),1)=0,"",INDEX(data_wkly!AL:AL,MATCH($B423,data_wkly!$C:$C,0),1)),"")</f>
        <v/>
      </c>
      <c r="AM423" s="183" t="str">
        <f>IFERROR(IF(INDEX(data_wkly!AM:AM,MATCH($B423,data_wkly!$C:$C,0),1)=0,"",INDEX(data_wkly!AM:AM,MATCH($B423,data_wkly!$C:$C,0),1)),"")</f>
        <v/>
      </c>
      <c r="AN423" s="41" t="str">
        <f t="shared" si="36"/>
        <v/>
      </c>
      <c r="AO423" s="88">
        <f t="shared" si="41"/>
        <v>1</v>
      </c>
    </row>
    <row r="424" spans="1:41">
      <c r="A424" s="88">
        <f t="shared" si="39"/>
        <v>2</v>
      </c>
      <c r="B424" s="89">
        <f t="shared" si="40"/>
        <v>44611</v>
      </c>
      <c r="C424" s="155">
        <f>IFERROR(IF(INDEX(data_wkly!D:D,MATCH($B424,data_wkly!$C:$C,0),1)=0,"",INDEX(data_wkly!D:D,MATCH($B424,data_wkly!$C:$C,0),1)),"")</f>
        <v>73868</v>
      </c>
      <c r="D424" s="21">
        <f>IFERROR(IF(INDEX(data_wkly!E:E,MATCH($B424,data_wkly!$C:$C,0),1)=0,"",INDEX(data_wkly!E:E,MATCH($B424,data_wkly!$C:$C,0),1)),"")</f>
        <v>137.49</v>
      </c>
      <c r="E424" s="21">
        <f>IF(C424="","",IFERROR(INDEX(data_wkly!F:F,MATCH($B424,data_wkly!$C:$C,0),1),""))</f>
        <v>-1.2800000000000011</v>
      </c>
      <c r="F424" s="21">
        <f>IF(E424="","",IFERROR(IF(INDEX(data_wkly!G:G,MATCH($B424,data_wkly!$C:$C,0),1)=0,"",INDEX(data_wkly!G:G,MATCH($B424,data_wkly!$C:$C,0),1)),""))</f>
        <v>146.22666666666666</v>
      </c>
      <c r="G424" s="21">
        <f>IFERROR(IF(INDEX(data_wkly!H:H,MATCH($B424,data_wkly!$C:$C,0),1)=0,"",INDEX(data_wkly!H:H,MATCH($B424,data_wkly!$C:$C,0),1)),"")</f>
        <v>135.25</v>
      </c>
      <c r="H424" s="21">
        <f>IF(C424="","",IFERROR(INDEX(data_wkly!I:I,MATCH($B424,data_wkly!$C:$C,0),1),""))</f>
        <v>-1.25</v>
      </c>
      <c r="I424" s="21">
        <f>IF(H424="","",IFERROR(IF(INDEX(data_wkly!J:J,MATCH($B424,data_wkly!$C:$C,0),1)=0,"",INDEX(data_wkly!J:J,MATCH($B424,data_wkly!$C:$C,0),1)),""))</f>
        <v>143.66</v>
      </c>
      <c r="J424" s="21">
        <f>IFERROR(IF(INDEX(data_wkly!K:K,MATCH($B424,data_wkly!$C:$C,0),1)=0,"",INDEX(data_wkly!K:K,MATCH($B424,data_wkly!$C:$C,0),1)),"")</f>
        <v>95.04</v>
      </c>
      <c r="K424" s="86">
        <f>IFERROR(IF(INDEX(data_wkly!L:L,MATCH($B424,data_wkly!$C:$C,0),1)=0,"",INDEX(data_wkly!L:L,MATCH($B424,data_wkly!$C:$C,0),1)),"")</f>
        <v>11.8</v>
      </c>
      <c r="L424" s="156"/>
      <c r="M424" s="155">
        <f>IFERROR(IF(INDEX(data_wkly!M:M,MATCH($B424,data_wkly!$C:$C,0),1)=0,"",INDEX(data_wkly!M:M,MATCH($B424,data_wkly!$C:$C,0),1)),"")</f>
        <v>77343</v>
      </c>
      <c r="N424" s="21">
        <f>IFERROR(IF(INDEX(data_wkly!N:N,MATCH($B424,data_wkly!$C:$C,0),1)=0,"",INDEX(data_wkly!N:N,MATCH($B424,data_wkly!$C:$C,0),1)),"")</f>
        <v>143.91999999999999</v>
      </c>
      <c r="O424" s="21">
        <f>IF(M424="","",IFERROR(INDEX(data_wkly!O:O,MATCH($B424,data_wkly!$C:$C,0),1),""))</f>
        <v>0.91999999999998749</v>
      </c>
      <c r="P424" s="21">
        <f>IF(M424="","",IFERROR(IF(INDEX(data_wkly!P:P,MATCH($B424,data_wkly!$C:$C,0),1)=0,"",INDEX(data_wkly!P:P,MATCH($B424,data_wkly!$C:$C,0),1)),""))</f>
        <v>149.88666666666666</v>
      </c>
      <c r="Q424" s="21">
        <f>IFERROR(IF(INDEX(data_wkly!Q:Q,MATCH($B424,data_wkly!$C:$C,0),1)=0,"",INDEX(data_wkly!Q:Q,MATCH($B424,data_wkly!$C:$C,0),1)),"")</f>
        <v>141.57</v>
      </c>
      <c r="R424" s="21">
        <f>IF(M424="","",IFERROR(INDEX(data_wkly!R:R,MATCH($B424,data_wkly!$C:$C,0),1),""))</f>
        <v>0.90000000000000568</v>
      </c>
      <c r="S424" s="21">
        <f>IF(M424="","",IFERROR(IF(INDEX(data_wkly!S:S,MATCH($B424,data_wkly!$C:$C,0),1)=0,"",INDEX(data_wkly!S:S,MATCH($B424,data_wkly!$C:$C,0),1)),""))</f>
        <v>147.26999999999998</v>
      </c>
      <c r="T424" s="21">
        <f>IFERROR(IF(INDEX(data_wkly!T:T,MATCH($B424,data_wkly!$C:$C,0),1)=0,"",INDEX(data_wkly!T:T,MATCH($B424,data_wkly!$C:$C,0),1)),"")</f>
        <v>94.92</v>
      </c>
      <c r="U424" s="86">
        <f>IFERROR(IF(INDEX(data_wkly!U:U,MATCH($B424,data_wkly!$C:$C,0),1)=0,"",INDEX(data_wkly!U:U,MATCH($B424,data_wkly!$C:$C,0),1)),"")</f>
        <v>12.2</v>
      </c>
      <c r="V424" s="157">
        <f t="shared" si="37"/>
        <v>2</v>
      </c>
      <c r="W424" s="152" t="str">
        <f>IFERROR(IF(INDEX(data_wkly!W:W,MATCH($B424,data_wkly!$C:$C,0),1)=0,"",INDEX(data_wkly!W:W,MATCH($B424,data_wkly!$C:$C,0),1)),"")</f>
        <v>na</v>
      </c>
      <c r="X424" s="21" t="str">
        <f>IFERROR(IF(INDEX(data_wkly!X:X,MATCH($B424,data_wkly!$C:$C,0),1)=0,"",INDEX(data_wkly!X:X,MATCH($B424,data_wkly!$C:$C,0),1)),"")</f>
        <v>na</v>
      </c>
      <c r="Y424" s="21">
        <f>IFERROR(IF(INDEX(data_wkly!Y:Y,MATCH($B424,data_wkly!$C:$C,0),1)=0,"",INDEX(data_wkly!Y:Y,MATCH($B424,data_wkly!$C:$C,0),1)),"")</f>
        <v>110.04</v>
      </c>
      <c r="Z424" s="21">
        <f>IFERROR(IF(INDEX(data_wkly!Z:Z,MATCH($B424,data_wkly!$C:$C,0),1)=0,"",INDEX(data_wkly!Z:Z,MATCH($B424,data_wkly!$C:$C,0),1)),"")</f>
        <v>0.51000000000000512</v>
      </c>
      <c r="AA424" s="152" t="str">
        <f>IFERROR(IF(INDEX(data_wkly!AA:AA,MATCH($B424,data_wkly!$C:$C,0),1)=0,"",INDEX(data_wkly!AA:AA,MATCH($B424,data_wkly!$C:$C,0),1)),"")</f>
        <v>na</v>
      </c>
      <c r="AB424" s="21" t="str">
        <f>IFERROR(IF(INDEX(data_wkly!AB:AB,MATCH($B424,data_wkly!$C:$C,0),1)=0,"",INDEX(data_wkly!AB:AB,MATCH($B424,data_wkly!$C:$C,0),1)),"")</f>
        <v>na</v>
      </c>
      <c r="AC424" s="21">
        <f>IFERROR(IF(INDEX(data_wkly!AC:AC,MATCH($B424,data_wkly!$C:$C,0),1)=0,"",INDEX(data_wkly!AC:AC,MATCH($B424,data_wkly!$C:$C,0),1)),"")</f>
        <v>115.01</v>
      </c>
      <c r="AD424" s="21">
        <f>IFERROR(IF(INDEX(data_wkly!AD:AD,MATCH($B424,data_wkly!$C:$C,0),1)=0,"",INDEX(data_wkly!AD:AD,MATCH($B424,data_wkly!$C:$C,0),1)),"")</f>
        <v>0.99000000000000909</v>
      </c>
      <c r="AE424" s="157">
        <f t="shared" si="38"/>
        <v>2</v>
      </c>
      <c r="AF424" s="154" t="str">
        <f>IFERROR(IF(INDEX(data_wkly!AF:AF,MATCH($B424,data_wkly!$C:$C,0),1)=0,"",INDEX(data_wkly!AF:AF,MATCH($B424,data_wkly!$C:$C,0),1)),"")</f>
        <v/>
      </c>
      <c r="AG424" s="153" t="str">
        <f>IFERROR(IF(AF424="","",INDEX(data_wkly!AG:AG,MATCH($B424,data_wkly!$C:$C,0),1)),"")</f>
        <v/>
      </c>
      <c r="AH424" s="153" t="str">
        <f>IFERROR(IF(INDEX(data_wkly!AH:AH,MATCH($B424,data_wkly!$C:$C,0),1)=0,"",INDEX(data_wkly!AH:AH,MATCH($B424,data_wkly!$C:$C,0),1)),"")</f>
        <v/>
      </c>
      <c r="AI424" s="153" t="str">
        <f>IFERROR(IF(INDEX(data_wkly!AI:AI,MATCH($B424,data_wkly!$C:$C,0),1)=0,"",INDEX(data_wkly!AI:AI,MATCH($B424,data_wkly!$C:$C,0),1)),"")</f>
        <v/>
      </c>
      <c r="AJ424" s="153" t="str">
        <f>IFERROR(IF(AI424="","",INDEX(data_wkly!AJ:AJ,MATCH($B424,data_wkly!$C:$C,0),1)),"")</f>
        <v/>
      </c>
      <c r="AK424" s="153" t="str">
        <f>IFERROR(IF(INDEX(data_wkly!AK:AK,MATCH($B424,data_wkly!$C:$C,0),1)=0,"",INDEX(data_wkly!AK:AK,MATCH($B424,data_wkly!$C:$C,0),1)),"")</f>
        <v/>
      </c>
      <c r="AL424" s="153" t="str">
        <f>IFERROR(IF(INDEX(data_wkly!AL:AL,MATCH($B424,data_wkly!$C:$C,0),1)=0,"",INDEX(data_wkly!AL:AL,MATCH($B424,data_wkly!$C:$C,0),1)),"")</f>
        <v/>
      </c>
      <c r="AM424" s="183" t="str">
        <f>IFERROR(IF(INDEX(data_wkly!AM:AM,MATCH($B424,data_wkly!$C:$C,0),1)=0,"",INDEX(data_wkly!AM:AM,MATCH($B424,data_wkly!$C:$C,0),1)),"")</f>
        <v/>
      </c>
      <c r="AN424" s="41" t="str">
        <f t="shared" si="36"/>
        <v/>
      </c>
      <c r="AO424" s="88">
        <f t="shared" si="41"/>
        <v>2</v>
      </c>
    </row>
    <row r="425" spans="1:41">
      <c r="A425" s="88">
        <f t="shared" si="39"/>
        <v>1</v>
      </c>
      <c r="B425" s="89">
        <f t="shared" si="40"/>
        <v>44618</v>
      </c>
      <c r="C425" s="155">
        <f>IFERROR(IF(INDEX(data_wkly!D:D,MATCH($B425,data_wkly!$C:$C,0),1)=0,"",INDEX(data_wkly!D:D,MATCH($B425,data_wkly!$C:$C,0),1)),"")</f>
        <v>76555</v>
      </c>
      <c r="D425" s="21">
        <f>IFERROR(IF(INDEX(data_wkly!E:E,MATCH($B425,data_wkly!$C:$C,0),1)=0,"",INDEX(data_wkly!E:E,MATCH($B425,data_wkly!$C:$C,0),1)),"")</f>
        <v>138.06</v>
      </c>
      <c r="E425" s="21">
        <f>IF(C425="","",IFERROR(INDEX(data_wkly!F:F,MATCH($B425,data_wkly!$C:$C,0),1),""))</f>
        <v>0.56999999999999318</v>
      </c>
      <c r="F425" s="21">
        <f>IF(E425="","",IFERROR(IF(INDEX(data_wkly!G:G,MATCH($B425,data_wkly!$C:$C,0),1)=0,"",INDEX(data_wkly!G:G,MATCH($B425,data_wkly!$C:$C,0),1)),""))</f>
        <v>146.29666666666665</v>
      </c>
      <c r="G425" s="21">
        <f>IFERROR(IF(INDEX(data_wkly!H:H,MATCH($B425,data_wkly!$C:$C,0),1)=0,"",INDEX(data_wkly!H:H,MATCH($B425,data_wkly!$C:$C,0),1)),"")</f>
        <v>135.80000000000001</v>
      </c>
      <c r="H425" s="21">
        <f>IF(C425="","",IFERROR(INDEX(data_wkly!I:I,MATCH($B425,data_wkly!$C:$C,0),1),""))</f>
        <v>0.55000000000001137</v>
      </c>
      <c r="I425" s="21">
        <f>IF(H425="","",IFERROR(IF(INDEX(data_wkly!J:J,MATCH($B425,data_wkly!$C:$C,0),1)=0,"",INDEX(data_wkly!J:J,MATCH($B425,data_wkly!$C:$C,0),1)),""))</f>
        <v>143.73333333333335</v>
      </c>
      <c r="J425" s="21">
        <f>IFERROR(IF(INDEX(data_wkly!K:K,MATCH($B425,data_wkly!$C:$C,0),1)=0,"",INDEX(data_wkly!K:K,MATCH($B425,data_wkly!$C:$C,0),1)),"")</f>
        <v>94.91</v>
      </c>
      <c r="K425" s="86">
        <f>IFERROR(IF(INDEX(data_wkly!L:L,MATCH($B425,data_wkly!$C:$C,0),1)=0,"",INDEX(data_wkly!L:L,MATCH($B425,data_wkly!$C:$C,0),1)),"")</f>
        <v>11.6</v>
      </c>
      <c r="L425" s="156"/>
      <c r="M425" s="155">
        <f>IFERROR(IF(INDEX(data_wkly!M:M,MATCH($B425,data_wkly!$C:$C,0),1)=0,"",INDEX(data_wkly!M:M,MATCH($B425,data_wkly!$C:$C,0),1)),"")</f>
        <v>81388</v>
      </c>
      <c r="N425" s="21">
        <f>IFERROR(IF(INDEX(data_wkly!N:N,MATCH($B425,data_wkly!$C:$C,0),1)=0,"",INDEX(data_wkly!N:N,MATCH($B425,data_wkly!$C:$C,0),1)),"")</f>
        <v>143.63999999999999</v>
      </c>
      <c r="O425" s="21">
        <f>IF(M425="","",IFERROR(INDEX(data_wkly!O:O,MATCH($B425,data_wkly!$C:$C,0),1),""))</f>
        <v>-0.28000000000000114</v>
      </c>
      <c r="P425" s="21">
        <f>IF(M425="","",IFERROR(IF(INDEX(data_wkly!P:P,MATCH($B425,data_wkly!$C:$C,0),1)=0,"",INDEX(data_wkly!P:P,MATCH($B425,data_wkly!$C:$C,0),1)),""))</f>
        <v>149.89000000000001</v>
      </c>
      <c r="Q425" s="21">
        <f>IFERROR(IF(INDEX(data_wkly!Q:Q,MATCH($B425,data_wkly!$C:$C,0),1)=0,"",INDEX(data_wkly!Q:Q,MATCH($B425,data_wkly!$C:$C,0),1)),"")</f>
        <v>141.30000000000001</v>
      </c>
      <c r="R425" s="21">
        <f>IF(M425="","",IFERROR(INDEX(data_wkly!R:R,MATCH($B425,data_wkly!$C:$C,0),1),""))</f>
        <v>-0.26999999999998181</v>
      </c>
      <c r="S425" s="21">
        <f>IF(M425="","",IFERROR(IF(INDEX(data_wkly!S:S,MATCH($B425,data_wkly!$C:$C,0),1)=0,"",INDEX(data_wkly!S:S,MATCH($B425,data_wkly!$C:$C,0),1)),""))</f>
        <v>147.26666666666665</v>
      </c>
      <c r="T425" s="21">
        <f>IFERROR(IF(INDEX(data_wkly!T:T,MATCH($B425,data_wkly!$C:$C,0),1)=0,"",INDEX(data_wkly!T:T,MATCH($B425,data_wkly!$C:$C,0),1)),"")</f>
        <v>94.58</v>
      </c>
      <c r="U425" s="86">
        <f>IFERROR(IF(INDEX(data_wkly!U:U,MATCH($B425,data_wkly!$C:$C,0),1)=0,"",INDEX(data_wkly!U:U,MATCH($B425,data_wkly!$C:$C,0),1)),"")</f>
        <v>11.9</v>
      </c>
      <c r="V425" s="157">
        <f t="shared" si="37"/>
        <v>1</v>
      </c>
      <c r="W425" s="152" t="str">
        <f>IFERROR(IF(INDEX(data_wkly!W:W,MATCH($B425,data_wkly!$C:$C,0),1)=0,"",INDEX(data_wkly!W:W,MATCH($B425,data_wkly!$C:$C,0),1)),"")</f>
        <v>na</v>
      </c>
      <c r="X425" s="21" t="str">
        <f>IFERROR(IF(INDEX(data_wkly!X:X,MATCH($B425,data_wkly!$C:$C,0),1)=0,"",INDEX(data_wkly!X:X,MATCH($B425,data_wkly!$C:$C,0),1)),"")</f>
        <v>na</v>
      </c>
      <c r="Y425" s="21">
        <f>IFERROR(IF(INDEX(data_wkly!Y:Y,MATCH($B425,data_wkly!$C:$C,0),1)=0,"",INDEX(data_wkly!Y:Y,MATCH($B425,data_wkly!$C:$C,0),1)),"")</f>
        <v>113.14</v>
      </c>
      <c r="Z425" s="21">
        <f>IFERROR(IF(INDEX(data_wkly!Z:Z,MATCH($B425,data_wkly!$C:$C,0),1)=0,"",INDEX(data_wkly!Z:Z,MATCH($B425,data_wkly!$C:$C,0),1)),"")</f>
        <v>3.0999999999999943</v>
      </c>
      <c r="AA425" s="152" t="str">
        <f>IFERROR(IF(INDEX(data_wkly!AA:AA,MATCH($B425,data_wkly!$C:$C,0),1)=0,"",INDEX(data_wkly!AA:AA,MATCH($B425,data_wkly!$C:$C,0),1)),"")</f>
        <v>na</v>
      </c>
      <c r="AB425" s="21" t="str">
        <f>IFERROR(IF(INDEX(data_wkly!AB:AB,MATCH($B425,data_wkly!$C:$C,0),1)=0,"",INDEX(data_wkly!AB:AB,MATCH($B425,data_wkly!$C:$C,0),1)),"")</f>
        <v>na</v>
      </c>
      <c r="AC425" s="21">
        <f>IFERROR(IF(INDEX(data_wkly!AC:AC,MATCH($B425,data_wkly!$C:$C,0),1)=0,"",INDEX(data_wkly!AC:AC,MATCH($B425,data_wkly!$C:$C,0),1)),"")</f>
        <v>118.96</v>
      </c>
      <c r="AD425" s="21">
        <f>IFERROR(IF(INDEX(data_wkly!AD:AD,MATCH($B425,data_wkly!$C:$C,0),1)=0,"",INDEX(data_wkly!AD:AD,MATCH($B425,data_wkly!$C:$C,0),1)),"")</f>
        <v>3.9499999999999886</v>
      </c>
      <c r="AE425" s="157">
        <f t="shared" si="38"/>
        <v>1</v>
      </c>
      <c r="AF425" s="154" t="str">
        <f>IFERROR(IF(INDEX(data_wkly!AF:AF,MATCH($B425,data_wkly!$C:$C,0),1)=0,"",INDEX(data_wkly!AF:AF,MATCH($B425,data_wkly!$C:$C,0),1)),"")</f>
        <v/>
      </c>
      <c r="AG425" s="153" t="str">
        <f>IFERROR(IF(AF425="","",INDEX(data_wkly!AG:AG,MATCH($B425,data_wkly!$C:$C,0),1)),"")</f>
        <v/>
      </c>
      <c r="AH425" s="153" t="str">
        <f>IFERROR(IF(INDEX(data_wkly!AH:AH,MATCH($B425,data_wkly!$C:$C,0),1)=0,"",INDEX(data_wkly!AH:AH,MATCH($B425,data_wkly!$C:$C,0),1)),"")</f>
        <v/>
      </c>
      <c r="AI425" s="153" t="str">
        <f>IFERROR(IF(INDEX(data_wkly!AI:AI,MATCH($B425,data_wkly!$C:$C,0),1)=0,"",INDEX(data_wkly!AI:AI,MATCH($B425,data_wkly!$C:$C,0),1)),"")</f>
        <v/>
      </c>
      <c r="AJ425" s="153" t="str">
        <f>IFERROR(IF(AI425="","",INDEX(data_wkly!AJ:AJ,MATCH($B425,data_wkly!$C:$C,0),1)),"")</f>
        <v/>
      </c>
      <c r="AK425" s="153" t="str">
        <f>IFERROR(IF(INDEX(data_wkly!AK:AK,MATCH($B425,data_wkly!$C:$C,0),1)=0,"",INDEX(data_wkly!AK:AK,MATCH($B425,data_wkly!$C:$C,0),1)),"")</f>
        <v/>
      </c>
      <c r="AL425" s="153" t="str">
        <f>IFERROR(IF(INDEX(data_wkly!AL:AL,MATCH($B425,data_wkly!$C:$C,0),1)=0,"",INDEX(data_wkly!AL:AL,MATCH($B425,data_wkly!$C:$C,0),1)),"")</f>
        <v/>
      </c>
      <c r="AM425" s="183" t="str">
        <f>IFERROR(IF(INDEX(data_wkly!AM:AM,MATCH($B425,data_wkly!$C:$C,0),1)=0,"",INDEX(data_wkly!AM:AM,MATCH($B425,data_wkly!$C:$C,0),1)),"")</f>
        <v/>
      </c>
      <c r="AN425" s="41" t="str">
        <f t="shared" si="36"/>
        <v/>
      </c>
      <c r="AO425" s="88">
        <f t="shared" si="41"/>
        <v>1</v>
      </c>
    </row>
    <row r="426" spans="1:41">
      <c r="A426" s="88">
        <f t="shared" si="39"/>
        <v>2</v>
      </c>
      <c r="B426" s="89">
        <f t="shared" si="40"/>
        <v>44625</v>
      </c>
      <c r="C426" s="155">
        <f>IFERROR(IF(INDEX(data_wkly!D:D,MATCH($B426,data_wkly!$C:$C,0),1)=0,"",INDEX(data_wkly!D:D,MATCH($B426,data_wkly!$C:$C,0),1)),"")</f>
        <v>73649</v>
      </c>
      <c r="D426" s="21">
        <f>IFERROR(IF(INDEX(data_wkly!E:E,MATCH($B426,data_wkly!$C:$C,0),1)=0,"",INDEX(data_wkly!E:E,MATCH($B426,data_wkly!$C:$C,0),1)),"")</f>
        <v>138.1</v>
      </c>
      <c r="E426" s="21">
        <f>IF(C426="","",IFERROR(INDEX(data_wkly!F:F,MATCH($B426,data_wkly!$C:$C,0),1),""))</f>
        <v>3.9999999999992042E-2</v>
      </c>
      <c r="F426" s="21">
        <f>IF(E426="","",IFERROR(IF(INDEX(data_wkly!G:G,MATCH($B426,data_wkly!$C:$C,0),1)=0,"",INDEX(data_wkly!G:G,MATCH($B426,data_wkly!$C:$C,0),1)),""))</f>
        <v>146.71</v>
      </c>
      <c r="G426" s="21">
        <f>IFERROR(IF(INDEX(data_wkly!H:H,MATCH($B426,data_wkly!$C:$C,0),1)=0,"",INDEX(data_wkly!H:H,MATCH($B426,data_wkly!$C:$C,0),1)),"")</f>
        <v>135.83000000000001</v>
      </c>
      <c r="H426" s="21">
        <f>IF(C426="","",IFERROR(INDEX(data_wkly!I:I,MATCH($B426,data_wkly!$C:$C,0),1),""))</f>
        <v>3.0000000000001137E-2</v>
      </c>
      <c r="I426" s="21">
        <f>IF(H426="","",IFERROR(IF(INDEX(data_wkly!J:J,MATCH($B426,data_wkly!$C:$C,0),1)=0,"",INDEX(data_wkly!J:J,MATCH($B426,data_wkly!$C:$C,0),1)),""))</f>
        <v>144.13999999999999</v>
      </c>
      <c r="J426" s="21">
        <f>IFERROR(IF(INDEX(data_wkly!K:K,MATCH($B426,data_wkly!$C:$C,0),1)=0,"",INDEX(data_wkly!K:K,MATCH($B426,data_wkly!$C:$C,0),1)),"")</f>
        <v>94.44</v>
      </c>
      <c r="K426" s="86">
        <f>IFERROR(IF(INDEX(data_wkly!L:L,MATCH($B426,data_wkly!$C:$C,0),1)=0,"",INDEX(data_wkly!L:L,MATCH($B426,data_wkly!$C:$C,0),1)),"")</f>
        <v>11.6</v>
      </c>
      <c r="L426" s="156"/>
      <c r="M426" s="155">
        <f>IFERROR(IF(INDEX(data_wkly!M:M,MATCH($B426,data_wkly!$C:$C,0),1)=0,"",INDEX(data_wkly!M:M,MATCH($B426,data_wkly!$C:$C,0),1)),"")</f>
        <v>77455</v>
      </c>
      <c r="N426" s="21">
        <f>IFERROR(IF(INDEX(data_wkly!N:N,MATCH($B426,data_wkly!$C:$C,0),1)=0,"",INDEX(data_wkly!N:N,MATCH($B426,data_wkly!$C:$C,0),1)),"")</f>
        <v>144.28</v>
      </c>
      <c r="O426" s="21">
        <f>IF(M426="","",IFERROR(INDEX(data_wkly!O:O,MATCH($B426,data_wkly!$C:$C,0),1),""))</f>
        <v>0.64000000000001478</v>
      </c>
      <c r="P426" s="21">
        <f>IF(M426="","",IFERROR(IF(INDEX(data_wkly!P:P,MATCH($B426,data_wkly!$C:$C,0),1)=0,"",INDEX(data_wkly!P:P,MATCH($B426,data_wkly!$C:$C,0),1)),""))</f>
        <v>150.78666666666666</v>
      </c>
      <c r="Q426" s="21">
        <f>IFERROR(IF(INDEX(data_wkly!Q:Q,MATCH($B426,data_wkly!$C:$C,0),1)=0,"",INDEX(data_wkly!Q:Q,MATCH($B426,data_wkly!$C:$C,0),1)),"")</f>
        <v>141.91</v>
      </c>
      <c r="R426" s="21">
        <f>IF(M426="","",IFERROR(INDEX(data_wkly!R:R,MATCH($B426,data_wkly!$C:$C,0),1),""))</f>
        <v>0.60999999999998522</v>
      </c>
      <c r="S426" s="21">
        <f>IF(M426="","",IFERROR(IF(INDEX(data_wkly!S:S,MATCH($B426,data_wkly!$C:$C,0),1)=0,"",INDEX(data_wkly!S:S,MATCH($B426,data_wkly!$C:$C,0),1)),""))</f>
        <v>148.14333333333335</v>
      </c>
      <c r="T426" s="21">
        <f>IFERROR(IF(INDEX(data_wkly!T:T,MATCH($B426,data_wkly!$C:$C,0),1)=0,"",INDEX(data_wkly!T:T,MATCH($B426,data_wkly!$C:$C,0),1)),"")</f>
        <v>93.72</v>
      </c>
      <c r="U426" s="86">
        <f>IFERROR(IF(INDEX(data_wkly!U:U,MATCH($B426,data_wkly!$C:$C,0),1)=0,"",INDEX(data_wkly!U:U,MATCH($B426,data_wkly!$C:$C,0),1)),"")</f>
        <v>11.9</v>
      </c>
      <c r="V426" s="157">
        <f t="shared" si="37"/>
        <v>2</v>
      </c>
      <c r="W426" s="152" t="str">
        <f>IFERROR(IF(INDEX(data_wkly!W:W,MATCH($B426,data_wkly!$C:$C,0),1)=0,"",INDEX(data_wkly!W:W,MATCH($B426,data_wkly!$C:$C,0),1)),"")</f>
        <v>na</v>
      </c>
      <c r="X426" s="21" t="str">
        <f>IFERROR(IF(INDEX(data_wkly!X:X,MATCH($B426,data_wkly!$C:$C,0),1)=0,"",INDEX(data_wkly!X:X,MATCH($B426,data_wkly!$C:$C,0),1)),"")</f>
        <v>na</v>
      </c>
      <c r="Y426" s="21">
        <f>IFERROR(IF(INDEX(data_wkly!Y:Y,MATCH($B426,data_wkly!$C:$C,0),1)=0,"",INDEX(data_wkly!Y:Y,MATCH($B426,data_wkly!$C:$C,0),1)),"")</f>
        <v>120.58</v>
      </c>
      <c r="Z426" s="21">
        <f>IFERROR(IF(INDEX(data_wkly!Z:Z,MATCH($B426,data_wkly!$C:$C,0),1)=0,"",INDEX(data_wkly!Z:Z,MATCH($B426,data_wkly!$C:$C,0),1)),"")</f>
        <v>7.4399999999999977</v>
      </c>
      <c r="AA426" s="152" t="str">
        <f>IFERROR(IF(INDEX(data_wkly!AA:AA,MATCH($B426,data_wkly!$C:$C,0),1)=0,"",INDEX(data_wkly!AA:AA,MATCH($B426,data_wkly!$C:$C,0),1)),"")</f>
        <v>na</v>
      </c>
      <c r="AB426" s="21" t="str">
        <f>IFERROR(IF(INDEX(data_wkly!AB:AB,MATCH($B426,data_wkly!$C:$C,0),1)=0,"",INDEX(data_wkly!AB:AB,MATCH($B426,data_wkly!$C:$C,0),1)),"")</f>
        <v>na</v>
      </c>
      <c r="AC426" s="21">
        <f>IFERROR(IF(INDEX(data_wkly!AC:AC,MATCH($B426,data_wkly!$C:$C,0),1)=0,"",INDEX(data_wkly!AC:AC,MATCH($B426,data_wkly!$C:$C,0),1)),"")</f>
        <v>125.73</v>
      </c>
      <c r="AD426" s="21">
        <f>IFERROR(IF(INDEX(data_wkly!AD:AD,MATCH($B426,data_wkly!$C:$C,0),1)=0,"",INDEX(data_wkly!AD:AD,MATCH($B426,data_wkly!$C:$C,0),1)),"")</f>
        <v>6.7700000000000102</v>
      </c>
      <c r="AE426" s="157">
        <f t="shared" si="38"/>
        <v>2</v>
      </c>
      <c r="AF426" s="154" t="str">
        <f>IFERROR(IF(INDEX(data_wkly!AF:AF,MATCH($B426,data_wkly!$C:$C,0),1)=0,"",INDEX(data_wkly!AF:AF,MATCH($B426,data_wkly!$C:$C,0),1)),"")</f>
        <v/>
      </c>
      <c r="AG426" s="153" t="str">
        <f>IFERROR(IF(AF426="","",INDEX(data_wkly!AG:AG,MATCH($B426,data_wkly!$C:$C,0),1)),"")</f>
        <v/>
      </c>
      <c r="AH426" s="153" t="str">
        <f>IFERROR(IF(INDEX(data_wkly!AH:AH,MATCH($B426,data_wkly!$C:$C,0),1)=0,"",INDEX(data_wkly!AH:AH,MATCH($B426,data_wkly!$C:$C,0),1)),"")</f>
        <v/>
      </c>
      <c r="AI426" s="153" t="str">
        <f>IFERROR(IF(INDEX(data_wkly!AI:AI,MATCH($B426,data_wkly!$C:$C,0),1)=0,"",INDEX(data_wkly!AI:AI,MATCH($B426,data_wkly!$C:$C,0),1)),"")</f>
        <v/>
      </c>
      <c r="AJ426" s="153" t="str">
        <f>IFERROR(IF(AI426="","",INDEX(data_wkly!AJ:AJ,MATCH($B426,data_wkly!$C:$C,0),1)),"")</f>
        <v/>
      </c>
      <c r="AK426" s="153" t="str">
        <f>IFERROR(IF(INDEX(data_wkly!AK:AK,MATCH($B426,data_wkly!$C:$C,0),1)=0,"",INDEX(data_wkly!AK:AK,MATCH($B426,data_wkly!$C:$C,0),1)),"")</f>
        <v/>
      </c>
      <c r="AL426" s="153" t="str">
        <f>IFERROR(IF(INDEX(data_wkly!AL:AL,MATCH($B426,data_wkly!$C:$C,0),1)=0,"",INDEX(data_wkly!AL:AL,MATCH($B426,data_wkly!$C:$C,0),1)),"")</f>
        <v/>
      </c>
      <c r="AM426" s="183" t="str">
        <f>IFERROR(IF(INDEX(data_wkly!AM:AM,MATCH($B426,data_wkly!$C:$C,0),1)=0,"",INDEX(data_wkly!AM:AM,MATCH($B426,data_wkly!$C:$C,0),1)),"")</f>
        <v/>
      </c>
      <c r="AN426" s="41" t="str">
        <f t="shared" si="36"/>
        <v/>
      </c>
      <c r="AO426" s="88">
        <f t="shared" si="41"/>
        <v>2</v>
      </c>
    </row>
    <row r="427" spans="1:41">
      <c r="A427" s="88">
        <f t="shared" si="39"/>
        <v>1</v>
      </c>
      <c r="B427" s="89">
        <f t="shared" si="40"/>
        <v>44632</v>
      </c>
      <c r="C427" s="155">
        <f>IFERROR(IF(INDEX(data_wkly!D:D,MATCH($B427,data_wkly!$C:$C,0),1)=0,"",INDEX(data_wkly!D:D,MATCH($B427,data_wkly!$C:$C,0),1)),"")</f>
        <v>79096</v>
      </c>
      <c r="D427" s="21">
        <f>IFERROR(IF(INDEX(data_wkly!E:E,MATCH($B427,data_wkly!$C:$C,0),1)=0,"",INDEX(data_wkly!E:E,MATCH($B427,data_wkly!$C:$C,0),1)),"")</f>
        <v>138.5087</v>
      </c>
      <c r="E427" s="21">
        <f>IF(C427="","",IFERROR(INDEX(data_wkly!F:F,MATCH($B427,data_wkly!$C:$C,0),1),""))</f>
        <v>0.40870000000001028</v>
      </c>
      <c r="F427" s="21">
        <f>IF(E427="","",IFERROR(IF(INDEX(data_wkly!G:G,MATCH($B427,data_wkly!$C:$C,0),1)=0,"",INDEX(data_wkly!G:G,MATCH($B427,data_wkly!$C:$C,0),1)),""))</f>
        <v>146.79999999999998</v>
      </c>
      <c r="G427" s="21">
        <f>IFERROR(IF(INDEX(data_wkly!H:H,MATCH($B427,data_wkly!$C:$C,0),1)=0,"",INDEX(data_wkly!H:H,MATCH($B427,data_wkly!$C:$C,0),1)),"")</f>
        <v>136.2372</v>
      </c>
      <c r="H427" s="21">
        <f>IF(C427="","",IFERROR(INDEX(data_wkly!I:I,MATCH($B427,data_wkly!$C:$C,0),1),""))</f>
        <v>0.4071999999999889</v>
      </c>
      <c r="I427" s="21">
        <f>IF(H427="","",IFERROR(IF(INDEX(data_wkly!J:J,MATCH($B427,data_wkly!$C:$C,0),1)=0,"",INDEX(data_wkly!J:J,MATCH($B427,data_wkly!$C:$C,0),1)),""))</f>
        <v>144.21666666666667</v>
      </c>
      <c r="J427" s="21">
        <f>IFERROR(IF(INDEX(data_wkly!K:K,MATCH($B427,data_wkly!$C:$C,0),1)=0,"",INDEX(data_wkly!K:K,MATCH($B427,data_wkly!$C:$C,0),1)),"")</f>
        <v>94.396000000000001</v>
      </c>
      <c r="K427" s="86">
        <f>IFERROR(IF(INDEX(data_wkly!L:L,MATCH($B427,data_wkly!$C:$C,0),1)=0,"",INDEX(data_wkly!L:L,MATCH($B427,data_wkly!$C:$C,0),1)),"")</f>
        <v>11.7</v>
      </c>
      <c r="L427" s="156"/>
      <c r="M427" s="155">
        <f>IFERROR(IF(INDEX(data_wkly!M:M,MATCH($B427,data_wkly!$C:$C,0),1)=0,"",INDEX(data_wkly!M:M,MATCH($B427,data_wkly!$C:$C,0),1)),"")</f>
        <v>80547</v>
      </c>
      <c r="N427" s="21">
        <f>IFERROR(IF(INDEX(data_wkly!N:N,MATCH($B427,data_wkly!$C:$C,0),1)=0,"",INDEX(data_wkly!N:N,MATCH($B427,data_wkly!$C:$C,0),1)),"")</f>
        <v>144.66130000000001</v>
      </c>
      <c r="O427" s="21">
        <f>IF(M427="","",IFERROR(INDEX(data_wkly!O:O,MATCH($B427,data_wkly!$C:$C,0),1),""))</f>
        <v>0.38130000000001019</v>
      </c>
      <c r="P427" s="21">
        <f>IF(M427="","",IFERROR(IF(INDEX(data_wkly!P:P,MATCH($B427,data_wkly!$C:$C,0),1)=0,"",INDEX(data_wkly!P:P,MATCH($B427,data_wkly!$C:$C,0),1)),""))</f>
        <v>150.57333333333335</v>
      </c>
      <c r="Q427" s="21">
        <f>IFERROR(IF(INDEX(data_wkly!Q:Q,MATCH($B427,data_wkly!$C:$C,0),1)=0,"",INDEX(data_wkly!Q:Q,MATCH($B427,data_wkly!$C:$C,0),1)),"")</f>
        <v>142.27610000000001</v>
      </c>
      <c r="R427" s="21">
        <f>IF(M427="","",IFERROR(INDEX(data_wkly!R:R,MATCH($B427,data_wkly!$C:$C,0),1),""))</f>
        <v>0.36610000000001719</v>
      </c>
      <c r="S427" s="21">
        <f>IF(M427="","",IFERROR(IF(INDEX(data_wkly!S:S,MATCH($B427,data_wkly!$C:$C,0),1)=0,"",INDEX(data_wkly!S:S,MATCH($B427,data_wkly!$C:$C,0),1)),""))</f>
        <v>147.93333333333331</v>
      </c>
      <c r="T427" s="21">
        <f>IFERROR(IF(INDEX(data_wkly!T:T,MATCH($B427,data_wkly!$C:$C,0),1)=0,"",INDEX(data_wkly!T:T,MATCH($B427,data_wkly!$C:$C,0),1)),"")</f>
        <v>93.675200000000004</v>
      </c>
      <c r="U427" s="86">
        <f>IFERROR(IF(INDEX(data_wkly!U:U,MATCH($B427,data_wkly!$C:$C,0),1)=0,"",INDEX(data_wkly!U:U,MATCH($B427,data_wkly!$C:$C,0),1)),"")</f>
        <v>11.9</v>
      </c>
      <c r="V427" s="157">
        <f t="shared" si="37"/>
        <v>1</v>
      </c>
      <c r="W427" s="152" t="str">
        <f>IFERROR(IF(INDEX(data_wkly!W:W,MATCH($B427,data_wkly!$C:$C,0),1)=0,"",INDEX(data_wkly!W:W,MATCH($B427,data_wkly!$C:$C,0),1)),"")</f>
        <v>na</v>
      </c>
      <c r="X427" s="21" t="str">
        <f>IFERROR(IF(INDEX(data_wkly!X:X,MATCH($B427,data_wkly!$C:$C,0),1)=0,"",INDEX(data_wkly!X:X,MATCH($B427,data_wkly!$C:$C,0),1)),"")</f>
        <v>na</v>
      </c>
      <c r="Y427" s="21">
        <f>IFERROR(IF(INDEX(data_wkly!Y:Y,MATCH($B427,data_wkly!$C:$C,0),1)=0,"",INDEX(data_wkly!Y:Y,MATCH($B427,data_wkly!$C:$C,0),1)),"")</f>
        <v>134.53</v>
      </c>
      <c r="Z427" s="21">
        <f>IFERROR(IF(INDEX(data_wkly!Z:Z,MATCH($B427,data_wkly!$C:$C,0),1)=0,"",INDEX(data_wkly!Z:Z,MATCH($B427,data_wkly!$C:$C,0),1)),"")</f>
        <v>13.950000000000003</v>
      </c>
      <c r="AA427" s="152" t="str">
        <f>IFERROR(IF(INDEX(data_wkly!AA:AA,MATCH($B427,data_wkly!$C:$C,0),1)=0,"",INDEX(data_wkly!AA:AA,MATCH($B427,data_wkly!$C:$C,0),1)),"")</f>
        <v>na</v>
      </c>
      <c r="AB427" s="21" t="str">
        <f>IFERROR(IF(INDEX(data_wkly!AB:AB,MATCH($B427,data_wkly!$C:$C,0),1)=0,"",INDEX(data_wkly!AB:AB,MATCH($B427,data_wkly!$C:$C,0),1)),"")</f>
        <v>na</v>
      </c>
      <c r="AC427" s="21">
        <f>IFERROR(IF(INDEX(data_wkly!AC:AC,MATCH($B427,data_wkly!$C:$C,0),1)=0,"",INDEX(data_wkly!AC:AC,MATCH($B427,data_wkly!$C:$C,0),1)),"")</f>
        <v>138.03</v>
      </c>
      <c r="AD427" s="21">
        <f>IFERROR(IF(INDEX(data_wkly!AD:AD,MATCH($B427,data_wkly!$C:$C,0),1)=0,"",INDEX(data_wkly!AD:AD,MATCH($B427,data_wkly!$C:$C,0),1)),"")</f>
        <v>12.299999999999997</v>
      </c>
      <c r="AE427" s="157">
        <f t="shared" si="38"/>
        <v>1</v>
      </c>
      <c r="AF427" s="154" t="str">
        <f>IFERROR(IF(INDEX(data_wkly!AF:AF,MATCH($B427,data_wkly!$C:$C,0),1)=0,"",INDEX(data_wkly!AF:AF,MATCH($B427,data_wkly!$C:$C,0),1)),"")</f>
        <v/>
      </c>
      <c r="AG427" s="153" t="str">
        <f>IFERROR(IF(AF427="","",INDEX(data_wkly!AG:AG,MATCH($B427,data_wkly!$C:$C,0),1)),"")</f>
        <v/>
      </c>
      <c r="AH427" s="153" t="str">
        <f>IFERROR(IF(INDEX(data_wkly!AH:AH,MATCH($B427,data_wkly!$C:$C,0),1)=0,"",INDEX(data_wkly!AH:AH,MATCH($B427,data_wkly!$C:$C,0),1)),"")</f>
        <v/>
      </c>
      <c r="AI427" s="153" t="str">
        <f>IFERROR(IF(INDEX(data_wkly!AI:AI,MATCH($B427,data_wkly!$C:$C,0),1)=0,"",INDEX(data_wkly!AI:AI,MATCH($B427,data_wkly!$C:$C,0),1)),"")</f>
        <v/>
      </c>
      <c r="AJ427" s="153" t="str">
        <f>IFERROR(IF(AI427="","",INDEX(data_wkly!AJ:AJ,MATCH($B427,data_wkly!$C:$C,0),1)),"")</f>
        <v/>
      </c>
      <c r="AK427" s="153" t="str">
        <f>IFERROR(IF(INDEX(data_wkly!AK:AK,MATCH($B427,data_wkly!$C:$C,0),1)=0,"",INDEX(data_wkly!AK:AK,MATCH($B427,data_wkly!$C:$C,0),1)),"")</f>
        <v/>
      </c>
      <c r="AL427" s="153" t="str">
        <f>IFERROR(IF(INDEX(data_wkly!AL:AL,MATCH($B427,data_wkly!$C:$C,0),1)=0,"",INDEX(data_wkly!AL:AL,MATCH($B427,data_wkly!$C:$C,0),1)),"")</f>
        <v/>
      </c>
      <c r="AM427" s="183" t="str">
        <f>IFERROR(IF(INDEX(data_wkly!AM:AM,MATCH($B427,data_wkly!$C:$C,0),1)=0,"",INDEX(data_wkly!AM:AM,MATCH($B427,data_wkly!$C:$C,0),1)),"")</f>
        <v/>
      </c>
      <c r="AN427" s="41" t="str">
        <f t="shared" si="36"/>
        <v/>
      </c>
      <c r="AO427" s="88">
        <f t="shared" si="41"/>
        <v>1</v>
      </c>
    </row>
    <row r="428" spans="1:41">
      <c r="A428" s="88">
        <f t="shared" si="39"/>
        <v>2</v>
      </c>
      <c r="B428" s="89">
        <f t="shared" si="40"/>
        <v>44639</v>
      </c>
      <c r="C428" s="155">
        <f>IFERROR(IF(INDEX(data_wkly!D:D,MATCH($B428,data_wkly!$C:$C,0),1)=0,"",INDEX(data_wkly!D:D,MATCH($B428,data_wkly!$C:$C,0),1)),"")</f>
        <v>77663</v>
      </c>
      <c r="D428" s="21">
        <f>IFERROR(IF(INDEX(data_wkly!E:E,MATCH($B428,data_wkly!$C:$C,0),1)=0,"",INDEX(data_wkly!E:E,MATCH($B428,data_wkly!$C:$C,0),1)),"")</f>
        <v>141.70949999999999</v>
      </c>
      <c r="E428" s="21">
        <f>IF(C428="","",IFERROR(INDEX(data_wkly!F:F,MATCH($B428,data_wkly!$C:$C,0),1),""))</f>
        <v>3.2007999999999868</v>
      </c>
      <c r="F428" s="21">
        <f>IF(E428="","",IFERROR(IF(INDEX(data_wkly!G:G,MATCH($B428,data_wkly!$C:$C,0),1)=0,"",INDEX(data_wkly!G:G,MATCH($B428,data_wkly!$C:$C,0),1)),""))</f>
        <v>146.90333333333334</v>
      </c>
      <c r="G428" s="21">
        <f>IFERROR(IF(INDEX(data_wkly!H:H,MATCH($B428,data_wkly!$C:$C,0),1)=0,"",INDEX(data_wkly!H:H,MATCH($B428,data_wkly!$C:$C,0),1)),"")</f>
        <v>139.37710000000001</v>
      </c>
      <c r="H428" s="21">
        <f>IF(C428="","",IFERROR(INDEX(data_wkly!I:I,MATCH($B428,data_wkly!$C:$C,0),1),""))</f>
        <v>3.1399000000000115</v>
      </c>
      <c r="I428" s="21">
        <f>IF(H428="","",IFERROR(IF(INDEX(data_wkly!J:J,MATCH($B428,data_wkly!$C:$C,0),1)=0,"",INDEX(data_wkly!J:J,MATCH($B428,data_wkly!$C:$C,0),1)),""))</f>
        <v>144.32666666666668</v>
      </c>
      <c r="J428" s="21">
        <f>IFERROR(IF(INDEX(data_wkly!K:K,MATCH($B428,data_wkly!$C:$C,0),1)=0,"",INDEX(data_wkly!K:K,MATCH($B428,data_wkly!$C:$C,0),1)),"")</f>
        <v>94.168099999999995</v>
      </c>
      <c r="K428" s="86">
        <f>IFERROR(IF(INDEX(data_wkly!L:L,MATCH($B428,data_wkly!$C:$C,0),1)=0,"",INDEX(data_wkly!L:L,MATCH($B428,data_wkly!$C:$C,0),1)),"")</f>
        <v>11.6</v>
      </c>
      <c r="L428" s="156"/>
      <c r="M428" s="155">
        <f>IFERROR(IF(INDEX(data_wkly!M:M,MATCH($B428,data_wkly!$C:$C,0),1)=0,"",INDEX(data_wkly!M:M,MATCH($B428,data_wkly!$C:$C,0),1)),"")</f>
        <v>77189</v>
      </c>
      <c r="N428" s="21">
        <f>IFERROR(IF(INDEX(data_wkly!N:N,MATCH($B428,data_wkly!$C:$C,0),1)=0,"",INDEX(data_wkly!N:N,MATCH($B428,data_wkly!$C:$C,0),1)),"")</f>
        <v>146.5727</v>
      </c>
      <c r="O428" s="21">
        <f>IF(M428="","",IFERROR(INDEX(data_wkly!O:O,MATCH($B428,data_wkly!$C:$C,0),1),""))</f>
        <v>1.9113999999999862</v>
      </c>
      <c r="P428" s="21">
        <f>IF(M428="","",IFERROR(IF(INDEX(data_wkly!P:P,MATCH($B428,data_wkly!$C:$C,0),1)=0,"",INDEX(data_wkly!P:P,MATCH($B428,data_wkly!$C:$C,0),1)),""))</f>
        <v>150.85333333333332</v>
      </c>
      <c r="Q428" s="21">
        <f>IFERROR(IF(INDEX(data_wkly!Q:Q,MATCH($B428,data_wkly!$C:$C,0),1)=0,"",INDEX(data_wkly!Q:Q,MATCH($B428,data_wkly!$C:$C,0),1)),"")</f>
        <v>144.1463</v>
      </c>
      <c r="R428" s="21">
        <f>IF(M428="","",IFERROR(INDEX(data_wkly!R:R,MATCH($B428,data_wkly!$C:$C,0),1),""))</f>
        <v>1.8701999999999828</v>
      </c>
      <c r="S428" s="21">
        <f>IF(M428="","",IFERROR(IF(INDEX(data_wkly!S:S,MATCH($B428,data_wkly!$C:$C,0),1)=0,"",INDEX(data_wkly!S:S,MATCH($B428,data_wkly!$C:$C,0),1)),""))</f>
        <v>148.20666666666668</v>
      </c>
      <c r="T428" s="21">
        <f>IFERROR(IF(INDEX(data_wkly!T:T,MATCH($B428,data_wkly!$C:$C,0),1)=0,"",INDEX(data_wkly!T:T,MATCH($B428,data_wkly!$C:$C,0),1)),"")</f>
        <v>93.183599999999998</v>
      </c>
      <c r="U428" s="86">
        <f>IFERROR(IF(INDEX(data_wkly!U:U,MATCH($B428,data_wkly!$C:$C,0),1)=0,"",INDEX(data_wkly!U:U,MATCH($B428,data_wkly!$C:$C,0),1)),"")</f>
        <v>11.8</v>
      </c>
      <c r="V428" s="157">
        <f t="shared" si="37"/>
        <v>2</v>
      </c>
      <c r="W428" s="152" t="str">
        <f>IFERROR(IF(INDEX(data_wkly!W:W,MATCH($B428,data_wkly!$C:$C,0),1)=0,"",INDEX(data_wkly!W:W,MATCH($B428,data_wkly!$C:$C,0),1)),"")</f>
        <v>na</v>
      </c>
      <c r="X428" s="21" t="str">
        <f>IFERROR(IF(INDEX(data_wkly!X:X,MATCH($B428,data_wkly!$C:$C,0),1)=0,"",INDEX(data_wkly!X:X,MATCH($B428,data_wkly!$C:$C,0),1)),"")</f>
        <v>na</v>
      </c>
      <c r="Y428" s="21">
        <f>IFERROR(IF(INDEX(data_wkly!Y:Y,MATCH($B428,data_wkly!$C:$C,0),1)=0,"",INDEX(data_wkly!Y:Y,MATCH($B428,data_wkly!$C:$C,0),1)),"")</f>
        <v>148.12</v>
      </c>
      <c r="Z428" s="21">
        <f>IFERROR(IF(INDEX(data_wkly!Z:Z,MATCH($B428,data_wkly!$C:$C,0),1)=0,"",INDEX(data_wkly!Z:Z,MATCH($B428,data_wkly!$C:$C,0),1)),"")</f>
        <v>13.590000000000003</v>
      </c>
      <c r="AA428" s="152" t="str">
        <f>IFERROR(IF(INDEX(data_wkly!AA:AA,MATCH($B428,data_wkly!$C:$C,0),1)=0,"",INDEX(data_wkly!AA:AA,MATCH($B428,data_wkly!$C:$C,0),1)),"")</f>
        <v>na</v>
      </c>
      <c r="AB428" s="21" t="str">
        <f>IFERROR(IF(INDEX(data_wkly!AB:AB,MATCH($B428,data_wkly!$C:$C,0),1)=0,"",INDEX(data_wkly!AB:AB,MATCH($B428,data_wkly!$C:$C,0),1)),"")</f>
        <v>na</v>
      </c>
      <c r="AC428" s="21">
        <f>IFERROR(IF(INDEX(data_wkly!AC:AC,MATCH($B428,data_wkly!$C:$C,0),1)=0,"",INDEX(data_wkly!AC:AC,MATCH($B428,data_wkly!$C:$C,0),1)),"")</f>
        <v>150.78</v>
      </c>
      <c r="AD428" s="21">
        <f>IFERROR(IF(INDEX(data_wkly!AD:AD,MATCH($B428,data_wkly!$C:$C,0),1)=0,"",INDEX(data_wkly!AD:AD,MATCH($B428,data_wkly!$C:$C,0),1)),"")</f>
        <v>12.75</v>
      </c>
      <c r="AE428" s="157">
        <f t="shared" si="38"/>
        <v>2</v>
      </c>
      <c r="AF428" s="154" t="str">
        <f>IFERROR(IF(INDEX(data_wkly!AF:AF,MATCH($B428,data_wkly!$C:$C,0),1)=0,"",INDEX(data_wkly!AF:AF,MATCH($B428,data_wkly!$C:$C,0),1)),"")</f>
        <v/>
      </c>
      <c r="AG428" s="153" t="str">
        <f>IFERROR(IF(AF428="","",INDEX(data_wkly!AG:AG,MATCH($B428,data_wkly!$C:$C,0),1)),"")</f>
        <v/>
      </c>
      <c r="AH428" s="153" t="str">
        <f>IFERROR(IF(INDEX(data_wkly!AH:AH,MATCH($B428,data_wkly!$C:$C,0),1)=0,"",INDEX(data_wkly!AH:AH,MATCH($B428,data_wkly!$C:$C,0),1)),"")</f>
        <v/>
      </c>
      <c r="AI428" s="153" t="str">
        <f>IFERROR(IF(INDEX(data_wkly!AI:AI,MATCH($B428,data_wkly!$C:$C,0),1)=0,"",INDEX(data_wkly!AI:AI,MATCH($B428,data_wkly!$C:$C,0),1)),"")</f>
        <v/>
      </c>
      <c r="AJ428" s="153" t="str">
        <f>IFERROR(IF(AI428="","",INDEX(data_wkly!AJ:AJ,MATCH($B428,data_wkly!$C:$C,0),1)),"")</f>
        <v/>
      </c>
      <c r="AK428" s="153" t="str">
        <f>IFERROR(IF(INDEX(data_wkly!AK:AK,MATCH($B428,data_wkly!$C:$C,0),1)=0,"",INDEX(data_wkly!AK:AK,MATCH($B428,data_wkly!$C:$C,0),1)),"")</f>
        <v/>
      </c>
      <c r="AL428" s="153" t="str">
        <f>IFERROR(IF(INDEX(data_wkly!AL:AL,MATCH($B428,data_wkly!$C:$C,0),1)=0,"",INDEX(data_wkly!AL:AL,MATCH($B428,data_wkly!$C:$C,0),1)),"")</f>
        <v/>
      </c>
      <c r="AM428" s="183" t="str">
        <f>IFERROR(IF(INDEX(data_wkly!AM:AM,MATCH($B428,data_wkly!$C:$C,0),1)=0,"",INDEX(data_wkly!AM:AM,MATCH($B428,data_wkly!$C:$C,0),1)),"")</f>
        <v/>
      </c>
      <c r="AN428" s="41" t="str">
        <f t="shared" si="36"/>
        <v/>
      </c>
      <c r="AO428" s="88">
        <f t="shared" si="41"/>
        <v>2</v>
      </c>
    </row>
    <row r="429" spans="1:41">
      <c r="A429" s="88">
        <f t="shared" si="39"/>
        <v>1</v>
      </c>
      <c r="B429" s="89">
        <f t="shared" si="40"/>
        <v>44646</v>
      </c>
      <c r="C429" s="155">
        <f>IFERROR(IF(INDEX(data_wkly!D:D,MATCH($B429,data_wkly!$C:$C,0),1)=0,"",INDEX(data_wkly!D:D,MATCH($B429,data_wkly!$C:$C,0),1)),"")</f>
        <v>76243</v>
      </c>
      <c r="D429" s="21">
        <f>IFERROR(IF(INDEX(data_wkly!E:E,MATCH($B429,data_wkly!$C:$C,0),1)=0,"",INDEX(data_wkly!E:E,MATCH($B429,data_wkly!$C:$C,0),1)),"")</f>
        <v>146.99350000000001</v>
      </c>
      <c r="E429" s="21">
        <f>IF(C429="","",IFERROR(INDEX(data_wkly!F:F,MATCH($B429,data_wkly!$C:$C,0),1),""))</f>
        <v>5.2840000000000202</v>
      </c>
      <c r="F429" s="21">
        <f>IF(E429="","",IFERROR(IF(INDEX(data_wkly!G:G,MATCH($B429,data_wkly!$C:$C,0),1)=0,"",INDEX(data_wkly!G:G,MATCH($B429,data_wkly!$C:$C,0),1)),""))</f>
        <v>147.22666666666666</v>
      </c>
      <c r="G429" s="21">
        <f>IFERROR(IF(INDEX(data_wkly!H:H,MATCH($B429,data_wkly!$C:$C,0),1)=0,"",INDEX(data_wkly!H:H,MATCH($B429,data_wkly!$C:$C,0),1)),"")</f>
        <v>144.56819999999999</v>
      </c>
      <c r="H429" s="21">
        <f>IF(C429="","",IFERROR(INDEX(data_wkly!I:I,MATCH($B429,data_wkly!$C:$C,0),1),""))</f>
        <v>5.1910999999999774</v>
      </c>
      <c r="I429" s="21">
        <f>IF(H429="","",IFERROR(IF(INDEX(data_wkly!J:J,MATCH($B429,data_wkly!$C:$C,0),1)=0,"",INDEX(data_wkly!J:J,MATCH($B429,data_wkly!$C:$C,0),1)),""))</f>
        <v>144.63666666666666</v>
      </c>
      <c r="J429" s="21">
        <f>IFERROR(IF(INDEX(data_wkly!K:K,MATCH($B429,data_wkly!$C:$C,0),1)=0,"",INDEX(data_wkly!K:K,MATCH($B429,data_wkly!$C:$C,0),1)),"")</f>
        <v>93.752300000000005</v>
      </c>
      <c r="K429" s="86">
        <f>IFERROR(IF(INDEX(data_wkly!L:L,MATCH($B429,data_wkly!$C:$C,0),1)=0,"",INDEX(data_wkly!L:L,MATCH($B429,data_wkly!$C:$C,0),1)),"")</f>
        <v>11.8</v>
      </c>
      <c r="L429" s="156"/>
      <c r="M429" s="155">
        <f>IFERROR(IF(INDEX(data_wkly!M:M,MATCH($B429,data_wkly!$C:$C,0),1)=0,"",INDEX(data_wkly!M:M,MATCH($B429,data_wkly!$C:$C,0),1)),"")</f>
        <v>78806</v>
      </c>
      <c r="N429" s="21">
        <f>IFERROR(IF(INDEX(data_wkly!N:N,MATCH($B429,data_wkly!$C:$C,0),1)=0,"",INDEX(data_wkly!N:N,MATCH($B429,data_wkly!$C:$C,0),1)),"")</f>
        <v>153.79409999999999</v>
      </c>
      <c r="O429" s="21">
        <f>IF(M429="","",IFERROR(INDEX(data_wkly!O:O,MATCH($B429,data_wkly!$C:$C,0),1),""))</f>
        <v>7.2213999999999885</v>
      </c>
      <c r="P429" s="21">
        <f>IF(M429="","",IFERROR(IF(INDEX(data_wkly!P:P,MATCH($B429,data_wkly!$C:$C,0),1)=0,"",INDEX(data_wkly!P:P,MATCH($B429,data_wkly!$C:$C,0),1)),""))</f>
        <v>151.31</v>
      </c>
      <c r="Q429" s="21">
        <f>IFERROR(IF(INDEX(data_wkly!Q:Q,MATCH($B429,data_wkly!$C:$C,0),1)=0,"",INDEX(data_wkly!Q:Q,MATCH($B429,data_wkly!$C:$C,0),1)),"")</f>
        <v>151.2363</v>
      </c>
      <c r="R429" s="21">
        <f>IF(M429="","",IFERROR(INDEX(data_wkly!R:R,MATCH($B429,data_wkly!$C:$C,0),1),""))</f>
        <v>7.0900000000000034</v>
      </c>
      <c r="S429" s="21">
        <f>IF(M429="","",IFERROR(IF(INDEX(data_wkly!S:S,MATCH($B429,data_wkly!$C:$C,0),1)=0,"",INDEX(data_wkly!S:S,MATCH($B429,data_wkly!$C:$C,0),1)),""))</f>
        <v>148.64666666666668</v>
      </c>
      <c r="T429" s="21">
        <f>IFERROR(IF(INDEX(data_wkly!T:T,MATCH($B429,data_wkly!$C:$C,0),1)=0,"",INDEX(data_wkly!T:T,MATCH($B429,data_wkly!$C:$C,0),1)),"")</f>
        <v>92.627399999999994</v>
      </c>
      <c r="U429" s="86">
        <f>IFERROR(IF(INDEX(data_wkly!U:U,MATCH($B429,data_wkly!$C:$C,0),1)=0,"",INDEX(data_wkly!U:U,MATCH($B429,data_wkly!$C:$C,0),1)),"")</f>
        <v>11.9</v>
      </c>
      <c r="V429" s="157">
        <f t="shared" si="37"/>
        <v>1</v>
      </c>
      <c r="W429" s="152" t="str">
        <f>IFERROR(IF(INDEX(data_wkly!W:W,MATCH($B429,data_wkly!$C:$C,0),1)=0,"",INDEX(data_wkly!W:W,MATCH($B429,data_wkly!$C:$C,0),1)),"")</f>
        <v>na</v>
      </c>
      <c r="X429" s="21" t="str">
        <f>IFERROR(IF(INDEX(data_wkly!X:X,MATCH($B429,data_wkly!$C:$C,0),1)=0,"",INDEX(data_wkly!X:X,MATCH($B429,data_wkly!$C:$C,0),1)),"")</f>
        <v>na</v>
      </c>
      <c r="Y429" s="21">
        <f>IFERROR(IF(INDEX(data_wkly!Y:Y,MATCH($B429,data_wkly!$C:$C,0),1)=0,"",INDEX(data_wkly!Y:Y,MATCH($B429,data_wkly!$C:$C,0),1)),"")</f>
        <v>152.32</v>
      </c>
      <c r="Z429" s="21">
        <f>IFERROR(IF(INDEX(data_wkly!Z:Z,MATCH($B429,data_wkly!$C:$C,0),1)=0,"",INDEX(data_wkly!Z:Z,MATCH($B429,data_wkly!$C:$C,0),1)),"")</f>
        <v>4.1999999999999886</v>
      </c>
      <c r="AA429" s="152" t="str">
        <f>IFERROR(IF(INDEX(data_wkly!AA:AA,MATCH($B429,data_wkly!$C:$C,0),1)=0,"",INDEX(data_wkly!AA:AA,MATCH($B429,data_wkly!$C:$C,0),1)),"")</f>
        <v>na</v>
      </c>
      <c r="AB429" s="21" t="str">
        <f>IFERROR(IF(INDEX(data_wkly!AB:AB,MATCH($B429,data_wkly!$C:$C,0),1)=0,"",INDEX(data_wkly!AB:AB,MATCH($B429,data_wkly!$C:$C,0),1)),"")</f>
        <v>na</v>
      </c>
      <c r="AC429" s="21">
        <f>IFERROR(IF(INDEX(data_wkly!AC:AC,MATCH($B429,data_wkly!$C:$C,0),1)=0,"",INDEX(data_wkly!AC:AC,MATCH($B429,data_wkly!$C:$C,0),1)),"")</f>
        <v>156.07</v>
      </c>
      <c r="AD429" s="21">
        <f>IFERROR(IF(INDEX(data_wkly!AD:AD,MATCH($B429,data_wkly!$C:$C,0),1)=0,"",INDEX(data_wkly!AD:AD,MATCH($B429,data_wkly!$C:$C,0),1)),"")</f>
        <v>5.289999999999992</v>
      </c>
      <c r="AE429" s="157">
        <f t="shared" si="38"/>
        <v>1</v>
      </c>
      <c r="AF429" s="154" t="str">
        <f>IFERROR(IF(INDEX(data_wkly!AF:AF,MATCH($B429,data_wkly!$C:$C,0),1)=0,"",INDEX(data_wkly!AF:AF,MATCH($B429,data_wkly!$C:$C,0),1)),"")</f>
        <v/>
      </c>
      <c r="AG429" s="153" t="str">
        <f>IFERROR(IF(AF429="","",INDEX(data_wkly!AG:AG,MATCH($B429,data_wkly!$C:$C,0),1)),"")</f>
        <v/>
      </c>
      <c r="AH429" s="153" t="str">
        <f>IFERROR(IF(INDEX(data_wkly!AH:AH,MATCH($B429,data_wkly!$C:$C,0),1)=0,"",INDEX(data_wkly!AH:AH,MATCH($B429,data_wkly!$C:$C,0),1)),"")</f>
        <v/>
      </c>
      <c r="AI429" s="153" t="str">
        <f>IFERROR(IF(INDEX(data_wkly!AI:AI,MATCH($B429,data_wkly!$C:$C,0),1)=0,"",INDEX(data_wkly!AI:AI,MATCH($B429,data_wkly!$C:$C,0),1)),"")</f>
        <v/>
      </c>
      <c r="AJ429" s="153" t="str">
        <f>IFERROR(IF(AI429="","",INDEX(data_wkly!AJ:AJ,MATCH($B429,data_wkly!$C:$C,0),1)),"")</f>
        <v/>
      </c>
      <c r="AK429" s="153" t="str">
        <f>IFERROR(IF(INDEX(data_wkly!AK:AK,MATCH($B429,data_wkly!$C:$C,0),1)=0,"",INDEX(data_wkly!AK:AK,MATCH($B429,data_wkly!$C:$C,0),1)),"")</f>
        <v/>
      </c>
      <c r="AL429" s="153" t="str">
        <f>IFERROR(IF(INDEX(data_wkly!AL:AL,MATCH($B429,data_wkly!$C:$C,0),1)=0,"",INDEX(data_wkly!AL:AL,MATCH($B429,data_wkly!$C:$C,0),1)),"")</f>
        <v/>
      </c>
      <c r="AM429" s="183" t="str">
        <f>IFERROR(IF(INDEX(data_wkly!AM:AM,MATCH($B429,data_wkly!$C:$C,0),1)=0,"",INDEX(data_wkly!AM:AM,MATCH($B429,data_wkly!$C:$C,0),1)),"")</f>
        <v/>
      </c>
      <c r="AN429" s="41" t="str">
        <f t="shared" si="36"/>
        <v/>
      </c>
      <c r="AO429" s="88">
        <f t="shared" si="41"/>
        <v>1</v>
      </c>
    </row>
    <row r="430" spans="1:41">
      <c r="A430" s="88">
        <f t="shared" si="39"/>
        <v>2</v>
      </c>
      <c r="B430" s="89">
        <f t="shared" si="40"/>
        <v>44653</v>
      </c>
      <c r="C430" s="155">
        <f>IFERROR(IF(INDEX(data_wkly!D:D,MATCH($B430,data_wkly!$C:$C,0),1)=0,"",INDEX(data_wkly!D:D,MATCH($B430,data_wkly!$C:$C,0),1)),"")</f>
        <v>77724</v>
      </c>
      <c r="D430" s="21">
        <f>IFERROR(IF(INDEX(data_wkly!E:E,MATCH($B430,data_wkly!$C:$C,0),1)=0,"",INDEX(data_wkly!E:E,MATCH($B430,data_wkly!$C:$C,0),1)),"")</f>
        <v>150.54920000000001</v>
      </c>
      <c r="E430" s="21">
        <f>IF(C430="","",IFERROR(INDEX(data_wkly!F:F,MATCH($B430,data_wkly!$C:$C,0),1),""))</f>
        <v>3.5557000000000016</v>
      </c>
      <c r="F430" s="21">
        <f>IF(E430="","",IFERROR(IF(INDEX(data_wkly!G:G,MATCH($B430,data_wkly!$C:$C,0),1)=0,"",INDEX(data_wkly!G:G,MATCH($B430,data_wkly!$C:$C,0),1)),""))</f>
        <v>147.76666666666665</v>
      </c>
      <c r="G430" s="21">
        <f>IFERROR(IF(INDEX(data_wkly!H:H,MATCH($B430,data_wkly!$C:$C,0),1)=0,"",INDEX(data_wkly!H:H,MATCH($B430,data_wkly!$C:$C,0),1)),"")</f>
        <v>148.06970000000001</v>
      </c>
      <c r="H430" s="21">
        <f>IF(C430="","",IFERROR(INDEX(data_wkly!I:I,MATCH($B430,data_wkly!$C:$C,0),1),""))</f>
        <v>3.5015000000000214</v>
      </c>
      <c r="I430" s="21">
        <f>IF(H430="","",IFERROR(IF(INDEX(data_wkly!J:J,MATCH($B430,data_wkly!$C:$C,0),1)=0,"",INDEX(data_wkly!J:J,MATCH($B430,data_wkly!$C:$C,0),1)),""))</f>
        <v>145.16</v>
      </c>
      <c r="J430" s="21">
        <f>IFERROR(IF(INDEX(data_wkly!K:K,MATCH($B430,data_wkly!$C:$C,0),1)=0,"",INDEX(data_wkly!K:K,MATCH($B430,data_wkly!$C:$C,0),1)),"")</f>
        <v>93.753399999999999</v>
      </c>
      <c r="K430" s="86">
        <f>IFERROR(IF(INDEX(data_wkly!L:L,MATCH($B430,data_wkly!$C:$C,0),1)=0,"",INDEX(data_wkly!L:L,MATCH($B430,data_wkly!$C:$C,0),1)),"")</f>
        <v>11.7</v>
      </c>
      <c r="L430" s="156"/>
      <c r="M430" s="155">
        <f>IFERROR(IF(INDEX(data_wkly!M:M,MATCH($B430,data_wkly!$C:$C,0),1)=0,"",INDEX(data_wkly!M:M,MATCH($B430,data_wkly!$C:$C,0),1)),"")</f>
        <v>74623</v>
      </c>
      <c r="N430" s="21">
        <f>IFERROR(IF(INDEX(data_wkly!N:N,MATCH($B430,data_wkly!$C:$C,0),1)=0,"",INDEX(data_wkly!N:N,MATCH($B430,data_wkly!$C:$C,0),1)),"")</f>
        <v>155.63079999999999</v>
      </c>
      <c r="O430" s="21">
        <f>IF(M430="","",IFERROR(INDEX(data_wkly!O:O,MATCH($B430,data_wkly!$C:$C,0),1),""))</f>
        <v>1.8367000000000075</v>
      </c>
      <c r="P430" s="21">
        <f>IF(M430="","",IFERROR(IF(INDEX(data_wkly!P:P,MATCH($B430,data_wkly!$C:$C,0),1)=0,"",INDEX(data_wkly!P:P,MATCH($B430,data_wkly!$C:$C,0),1)),""))</f>
        <v>151.42999999999998</v>
      </c>
      <c r="Q430" s="21">
        <f>IFERROR(IF(INDEX(data_wkly!Q:Q,MATCH($B430,data_wkly!$C:$C,0),1)=0,"",INDEX(data_wkly!Q:Q,MATCH($B430,data_wkly!$C:$C,0),1)),"")</f>
        <v>153.03360000000001</v>
      </c>
      <c r="R430" s="21">
        <f>IF(M430="","",IFERROR(INDEX(data_wkly!R:R,MATCH($B430,data_wkly!$C:$C,0),1),""))</f>
        <v>1.797300000000007</v>
      </c>
      <c r="S430" s="21">
        <f>IF(M430="","",IFERROR(IF(INDEX(data_wkly!S:S,MATCH($B430,data_wkly!$C:$C,0),1)=0,"",INDEX(data_wkly!S:S,MATCH($B430,data_wkly!$C:$C,0),1)),""))</f>
        <v>148.76</v>
      </c>
      <c r="T430" s="21">
        <f>IFERROR(IF(INDEX(data_wkly!T:T,MATCH($B430,data_wkly!$C:$C,0),1)=0,"",INDEX(data_wkly!T:T,MATCH($B430,data_wkly!$C:$C,0),1)),"")</f>
        <v>92.264600000000002</v>
      </c>
      <c r="U430" s="86">
        <f>IFERROR(IF(INDEX(data_wkly!U:U,MATCH($B430,data_wkly!$C:$C,0),1)=0,"",INDEX(data_wkly!U:U,MATCH($B430,data_wkly!$C:$C,0),1)),"")</f>
        <v>11.8</v>
      </c>
      <c r="V430" s="157">
        <f t="shared" si="37"/>
        <v>2</v>
      </c>
      <c r="W430" s="152" t="str">
        <f>IFERROR(IF(INDEX(data_wkly!W:W,MATCH($B430,data_wkly!$C:$C,0),1)=0,"",INDEX(data_wkly!W:W,MATCH($B430,data_wkly!$C:$C,0),1)),"")</f>
        <v>na</v>
      </c>
      <c r="X430" s="21" t="str">
        <f>IFERROR(IF(INDEX(data_wkly!X:X,MATCH($B430,data_wkly!$C:$C,0),1)=0,"",INDEX(data_wkly!X:X,MATCH($B430,data_wkly!$C:$C,0),1)),"")</f>
        <v>na</v>
      </c>
      <c r="Y430" s="21">
        <f>IFERROR(IF(INDEX(data_wkly!Y:Y,MATCH($B430,data_wkly!$C:$C,0),1)=0,"",INDEX(data_wkly!Y:Y,MATCH($B430,data_wkly!$C:$C,0),1)),"")</f>
        <v>157.63</v>
      </c>
      <c r="Z430" s="21">
        <f>IFERROR(IF(INDEX(data_wkly!Z:Z,MATCH($B430,data_wkly!$C:$C,0),1)=0,"",INDEX(data_wkly!Z:Z,MATCH($B430,data_wkly!$C:$C,0),1)),"")</f>
        <v>5.3100000000000023</v>
      </c>
      <c r="AA430" s="152" t="str">
        <f>IFERROR(IF(INDEX(data_wkly!AA:AA,MATCH($B430,data_wkly!$C:$C,0),1)=0,"",INDEX(data_wkly!AA:AA,MATCH($B430,data_wkly!$C:$C,0),1)),"")</f>
        <v>na</v>
      </c>
      <c r="AB430" s="21" t="str">
        <f>IFERROR(IF(INDEX(data_wkly!AB:AB,MATCH($B430,data_wkly!$C:$C,0),1)=0,"",INDEX(data_wkly!AB:AB,MATCH($B430,data_wkly!$C:$C,0),1)),"")</f>
        <v>na</v>
      </c>
      <c r="AC430" s="21">
        <f>IFERROR(IF(INDEX(data_wkly!AC:AC,MATCH($B430,data_wkly!$C:$C,0),1)=0,"",INDEX(data_wkly!AC:AC,MATCH($B430,data_wkly!$C:$C,0),1)),"")</f>
        <v>162.33000000000001</v>
      </c>
      <c r="AD430" s="21">
        <f>IFERROR(IF(INDEX(data_wkly!AD:AD,MATCH($B430,data_wkly!$C:$C,0),1)=0,"",INDEX(data_wkly!AD:AD,MATCH($B430,data_wkly!$C:$C,0),1)),"")</f>
        <v>6.2600000000000193</v>
      </c>
      <c r="AE430" s="157">
        <f t="shared" si="38"/>
        <v>2</v>
      </c>
      <c r="AF430" s="154" t="str">
        <f>IFERROR(IF(INDEX(data_wkly!AF:AF,MATCH($B430,data_wkly!$C:$C,0),1)=0,"",INDEX(data_wkly!AF:AF,MATCH($B430,data_wkly!$C:$C,0),1)),"")</f>
        <v/>
      </c>
      <c r="AG430" s="153" t="str">
        <f>IFERROR(IF(AF430="","",INDEX(data_wkly!AG:AG,MATCH($B430,data_wkly!$C:$C,0),1)),"")</f>
        <v/>
      </c>
      <c r="AH430" s="153" t="str">
        <f>IFERROR(IF(INDEX(data_wkly!AH:AH,MATCH($B430,data_wkly!$C:$C,0),1)=0,"",INDEX(data_wkly!AH:AH,MATCH($B430,data_wkly!$C:$C,0),1)),"")</f>
        <v/>
      </c>
      <c r="AI430" s="153" t="str">
        <f>IFERROR(IF(INDEX(data_wkly!AI:AI,MATCH($B430,data_wkly!$C:$C,0),1)=0,"",INDEX(data_wkly!AI:AI,MATCH($B430,data_wkly!$C:$C,0),1)),"")</f>
        <v/>
      </c>
      <c r="AJ430" s="153" t="str">
        <f>IFERROR(IF(AI430="","",INDEX(data_wkly!AJ:AJ,MATCH($B430,data_wkly!$C:$C,0),1)),"")</f>
        <v/>
      </c>
      <c r="AK430" s="153" t="str">
        <f>IFERROR(IF(INDEX(data_wkly!AK:AK,MATCH($B430,data_wkly!$C:$C,0),1)=0,"",INDEX(data_wkly!AK:AK,MATCH($B430,data_wkly!$C:$C,0),1)),"")</f>
        <v/>
      </c>
      <c r="AL430" s="153" t="str">
        <f>IFERROR(IF(INDEX(data_wkly!AL:AL,MATCH($B430,data_wkly!$C:$C,0),1)=0,"",INDEX(data_wkly!AL:AL,MATCH($B430,data_wkly!$C:$C,0),1)),"")</f>
        <v/>
      </c>
      <c r="AM430" s="183" t="str">
        <f>IFERROR(IF(INDEX(data_wkly!AM:AM,MATCH($B430,data_wkly!$C:$C,0),1)=0,"",INDEX(data_wkly!AM:AM,MATCH($B430,data_wkly!$C:$C,0),1)),"")</f>
        <v/>
      </c>
      <c r="AN430" s="41" t="str">
        <f t="shared" si="36"/>
        <v/>
      </c>
      <c r="AO430" s="88">
        <f t="shared" si="41"/>
        <v>2</v>
      </c>
    </row>
    <row r="431" spans="1:41">
      <c r="A431" s="88">
        <f t="shared" si="39"/>
        <v>1</v>
      </c>
      <c r="B431" s="89">
        <f t="shared" si="40"/>
        <v>44660</v>
      </c>
      <c r="C431" s="155">
        <f>IFERROR(IF(INDEX(data_wkly!D:D,MATCH($B431,data_wkly!$C:$C,0),1)=0,"",INDEX(data_wkly!D:D,MATCH($B431,data_wkly!$C:$C,0),1)),"")</f>
        <v>80660</v>
      </c>
      <c r="D431" s="21">
        <f>IFERROR(IF(INDEX(data_wkly!E:E,MATCH($B431,data_wkly!$C:$C,0),1)=0,"",INDEX(data_wkly!E:E,MATCH($B431,data_wkly!$C:$C,0),1)),"")</f>
        <v>157.72739999999999</v>
      </c>
      <c r="E431" s="21">
        <f>IF(C431="","",IFERROR(INDEX(data_wkly!F:F,MATCH($B431,data_wkly!$C:$C,0),1),""))</f>
        <v>7.1781999999999755</v>
      </c>
      <c r="F431" s="21">
        <f>IF(E431="","",IFERROR(IF(INDEX(data_wkly!G:G,MATCH($B431,data_wkly!$C:$C,0),1)=0,"",INDEX(data_wkly!G:G,MATCH($B431,data_wkly!$C:$C,0),1)),""))</f>
        <v>148.15</v>
      </c>
      <c r="G431" s="21">
        <f>IFERROR(IF(INDEX(data_wkly!H:H,MATCH($B431,data_wkly!$C:$C,0),1)=0,"",INDEX(data_wkly!H:H,MATCH($B431,data_wkly!$C:$C,0),1)),"")</f>
        <v>155.11529999999999</v>
      </c>
      <c r="H431" s="21">
        <f>IF(C431="","",IFERROR(INDEX(data_wkly!I:I,MATCH($B431,data_wkly!$C:$C,0),1),""))</f>
        <v>7.045599999999979</v>
      </c>
      <c r="I431" s="21">
        <f>IF(H431="","",IFERROR(IF(INDEX(data_wkly!J:J,MATCH($B431,data_wkly!$C:$C,0),1)=0,"",INDEX(data_wkly!J:J,MATCH($B431,data_wkly!$C:$C,0),1)),""))</f>
        <v>145.53666666666666</v>
      </c>
      <c r="J431" s="21">
        <f>IFERROR(IF(INDEX(data_wkly!K:K,MATCH($B431,data_wkly!$C:$C,0),1)=0,"",INDEX(data_wkly!K:K,MATCH($B431,data_wkly!$C:$C,0),1)),"")</f>
        <v>93.170100000000005</v>
      </c>
      <c r="K431" s="86">
        <f>IFERROR(IF(INDEX(data_wkly!L:L,MATCH($B431,data_wkly!$C:$C,0),1)=0,"",INDEX(data_wkly!L:L,MATCH($B431,data_wkly!$C:$C,0),1)),"")</f>
        <v>11.4</v>
      </c>
      <c r="L431" s="156"/>
      <c r="M431" s="155">
        <f>IFERROR(IF(INDEX(data_wkly!M:M,MATCH($B431,data_wkly!$C:$C,0),1)=0,"",INDEX(data_wkly!M:M,MATCH($B431,data_wkly!$C:$C,0),1)),"")</f>
        <v>76095</v>
      </c>
      <c r="N431" s="21">
        <f>IFERROR(IF(INDEX(data_wkly!N:N,MATCH($B431,data_wkly!$C:$C,0),1)=0,"",INDEX(data_wkly!N:N,MATCH($B431,data_wkly!$C:$C,0),1)),"")</f>
        <v>164.46119999999999</v>
      </c>
      <c r="O431" s="21">
        <f>IF(M431="","",IFERROR(INDEX(data_wkly!O:O,MATCH($B431,data_wkly!$C:$C,0),1),""))</f>
        <v>8.8303999999999974</v>
      </c>
      <c r="P431" s="21">
        <f>IF(M431="","",IFERROR(IF(INDEX(data_wkly!P:P,MATCH($B431,data_wkly!$C:$C,0),1)=0,"",INDEX(data_wkly!P:P,MATCH($B431,data_wkly!$C:$C,0),1)),""))</f>
        <v>152.06666666666669</v>
      </c>
      <c r="Q431" s="21">
        <f>IFERROR(IF(INDEX(data_wkly!Q:Q,MATCH($B431,data_wkly!$C:$C,0),1)=0,"",INDEX(data_wkly!Q:Q,MATCH($B431,data_wkly!$C:$C,0),1)),"")</f>
        <v>161.7011</v>
      </c>
      <c r="R431" s="21">
        <f>IF(M431="","",IFERROR(INDEX(data_wkly!R:R,MATCH($B431,data_wkly!$C:$C,0),1),""))</f>
        <v>8.6674999999999898</v>
      </c>
      <c r="S431" s="21">
        <f>IF(M431="","",IFERROR(IF(INDEX(data_wkly!S:S,MATCH($B431,data_wkly!$C:$C,0),1)=0,"",INDEX(data_wkly!S:S,MATCH($B431,data_wkly!$C:$C,0),1)),""))</f>
        <v>149.37666666666664</v>
      </c>
      <c r="T431" s="21">
        <f>IFERROR(IF(INDEX(data_wkly!T:T,MATCH($B431,data_wkly!$C:$C,0),1)=0,"",INDEX(data_wkly!T:T,MATCH($B431,data_wkly!$C:$C,0),1)),"")</f>
        <v>91.428299999999993</v>
      </c>
      <c r="U431" s="86">
        <f>IFERROR(IF(INDEX(data_wkly!U:U,MATCH($B431,data_wkly!$C:$C,0),1)=0,"",INDEX(data_wkly!U:U,MATCH($B431,data_wkly!$C:$C,0),1)),"")</f>
        <v>11.5</v>
      </c>
      <c r="V431" s="157">
        <f t="shared" si="37"/>
        <v>1</v>
      </c>
      <c r="W431" s="152" t="str">
        <f>IFERROR(IF(INDEX(data_wkly!W:W,MATCH($B431,data_wkly!$C:$C,0),1)=0,"",INDEX(data_wkly!W:W,MATCH($B431,data_wkly!$C:$C,0),1)),"")</f>
        <v>na</v>
      </c>
      <c r="X431" s="21" t="str">
        <f>IFERROR(IF(INDEX(data_wkly!X:X,MATCH($B431,data_wkly!$C:$C,0),1)=0,"",INDEX(data_wkly!X:X,MATCH($B431,data_wkly!$C:$C,0),1)),"")</f>
        <v>na</v>
      </c>
      <c r="Y431" s="21">
        <f>IFERROR(IF(INDEX(data_wkly!Y:Y,MATCH($B431,data_wkly!$C:$C,0),1)=0,"",INDEX(data_wkly!Y:Y,MATCH($B431,data_wkly!$C:$C,0),1)),"")</f>
        <v>159.13999999999999</v>
      </c>
      <c r="Z431" s="21">
        <f>IFERROR(IF(INDEX(data_wkly!Z:Z,MATCH($B431,data_wkly!$C:$C,0),1)=0,"",INDEX(data_wkly!Z:Z,MATCH($B431,data_wkly!$C:$C,0),1)),"")</f>
        <v>1.5099999999999909</v>
      </c>
      <c r="AA431" s="152" t="str">
        <f>IFERROR(IF(INDEX(data_wkly!AA:AA,MATCH($B431,data_wkly!$C:$C,0),1)=0,"",INDEX(data_wkly!AA:AA,MATCH($B431,data_wkly!$C:$C,0),1)),"")</f>
        <v>na</v>
      </c>
      <c r="AB431" s="21" t="str">
        <f>IFERROR(IF(INDEX(data_wkly!AB:AB,MATCH($B431,data_wkly!$C:$C,0),1)=0,"",INDEX(data_wkly!AB:AB,MATCH($B431,data_wkly!$C:$C,0),1)),"")</f>
        <v>na</v>
      </c>
      <c r="AC431" s="21">
        <f>IFERROR(IF(INDEX(data_wkly!AC:AC,MATCH($B431,data_wkly!$C:$C,0),1)=0,"",INDEX(data_wkly!AC:AC,MATCH($B431,data_wkly!$C:$C,0),1)),"")</f>
        <v>164.16</v>
      </c>
      <c r="AD431" s="21">
        <f>IFERROR(IF(INDEX(data_wkly!AD:AD,MATCH($B431,data_wkly!$C:$C,0),1)=0,"",INDEX(data_wkly!AD:AD,MATCH($B431,data_wkly!$C:$C,0),1)),"")</f>
        <v>1.8299999999999841</v>
      </c>
      <c r="AE431" s="157">
        <f t="shared" si="38"/>
        <v>1</v>
      </c>
      <c r="AF431" s="154" t="str">
        <f>IFERROR(IF(INDEX(data_wkly!AF:AF,MATCH($B431,data_wkly!$C:$C,0),1)=0,"",INDEX(data_wkly!AF:AF,MATCH($B431,data_wkly!$C:$C,0),1)),"")</f>
        <v/>
      </c>
      <c r="AG431" s="153" t="str">
        <f>IFERROR(IF(AF431="","",INDEX(data_wkly!AG:AG,MATCH($B431,data_wkly!$C:$C,0),1)),"")</f>
        <v/>
      </c>
      <c r="AH431" s="153" t="str">
        <f>IFERROR(IF(INDEX(data_wkly!AH:AH,MATCH($B431,data_wkly!$C:$C,0),1)=0,"",INDEX(data_wkly!AH:AH,MATCH($B431,data_wkly!$C:$C,0),1)),"")</f>
        <v/>
      </c>
      <c r="AI431" s="153" t="str">
        <f>IFERROR(IF(INDEX(data_wkly!AI:AI,MATCH($B431,data_wkly!$C:$C,0),1)=0,"",INDEX(data_wkly!AI:AI,MATCH($B431,data_wkly!$C:$C,0),1)),"")</f>
        <v/>
      </c>
      <c r="AJ431" s="153" t="str">
        <f>IFERROR(IF(AI431="","",INDEX(data_wkly!AJ:AJ,MATCH($B431,data_wkly!$C:$C,0),1)),"")</f>
        <v/>
      </c>
      <c r="AK431" s="153" t="str">
        <f>IFERROR(IF(INDEX(data_wkly!AK:AK,MATCH($B431,data_wkly!$C:$C,0),1)=0,"",INDEX(data_wkly!AK:AK,MATCH($B431,data_wkly!$C:$C,0),1)),"")</f>
        <v/>
      </c>
      <c r="AL431" s="153" t="str">
        <f>IFERROR(IF(INDEX(data_wkly!AL:AL,MATCH($B431,data_wkly!$C:$C,0),1)=0,"",INDEX(data_wkly!AL:AL,MATCH($B431,data_wkly!$C:$C,0),1)),"")</f>
        <v/>
      </c>
      <c r="AM431" s="183" t="str">
        <f>IFERROR(IF(INDEX(data_wkly!AM:AM,MATCH($B431,data_wkly!$C:$C,0),1)=0,"",INDEX(data_wkly!AM:AM,MATCH($B431,data_wkly!$C:$C,0),1)),"")</f>
        <v/>
      </c>
      <c r="AN431" s="41" t="str">
        <f t="shared" si="36"/>
        <v/>
      </c>
      <c r="AO431" s="88">
        <f t="shared" si="41"/>
        <v>1</v>
      </c>
    </row>
    <row r="432" spans="1:41">
      <c r="A432" s="88">
        <f t="shared" si="39"/>
        <v>2</v>
      </c>
      <c r="B432" s="89">
        <f t="shared" si="40"/>
        <v>44667</v>
      </c>
      <c r="C432" s="155">
        <f>IFERROR(IF(INDEX(data_wkly!D:D,MATCH($B432,data_wkly!$C:$C,0),1)=0,"",INDEX(data_wkly!D:D,MATCH($B432,data_wkly!$C:$C,0),1)),"")</f>
        <v>73627</v>
      </c>
      <c r="D432" s="21">
        <f>IFERROR(IF(INDEX(data_wkly!E:E,MATCH($B432,data_wkly!$C:$C,0),1)=0,"",INDEX(data_wkly!E:E,MATCH($B432,data_wkly!$C:$C,0),1)),"")</f>
        <v>161.7354</v>
      </c>
      <c r="E432" s="21">
        <f>IF(C432="","",IFERROR(INDEX(data_wkly!F:F,MATCH($B432,data_wkly!$C:$C,0),1),""))</f>
        <v>4.0080000000000098</v>
      </c>
      <c r="F432" s="21">
        <f>IF(E432="","",IFERROR(IF(INDEX(data_wkly!G:G,MATCH($B432,data_wkly!$C:$C,0),1)=0,"",INDEX(data_wkly!G:G,MATCH($B432,data_wkly!$C:$C,0),1)),""))</f>
        <v>148.84333333333333</v>
      </c>
      <c r="G432" s="21">
        <f>IFERROR(IF(INDEX(data_wkly!H:H,MATCH($B432,data_wkly!$C:$C,0),1)=0,"",INDEX(data_wkly!H:H,MATCH($B432,data_wkly!$C:$C,0),1)),"")</f>
        <v>159.0497</v>
      </c>
      <c r="H432" s="21">
        <f>IF(C432="","",IFERROR(INDEX(data_wkly!I:I,MATCH($B432,data_wkly!$C:$C,0),1),""))</f>
        <v>3.9344000000000108</v>
      </c>
      <c r="I432" s="21">
        <f>IF(H432="","",IFERROR(IF(INDEX(data_wkly!J:J,MATCH($B432,data_wkly!$C:$C,0),1)=0,"",INDEX(data_wkly!J:J,MATCH($B432,data_wkly!$C:$C,0),1)),""))</f>
        <v>146.21666666666667</v>
      </c>
      <c r="J432" s="21">
        <f>IFERROR(IF(INDEX(data_wkly!K:K,MATCH($B432,data_wkly!$C:$C,0),1)=0,"",INDEX(data_wkly!K:K,MATCH($B432,data_wkly!$C:$C,0),1)),"")</f>
        <v>93.141499999999994</v>
      </c>
      <c r="K432" s="86">
        <f>IFERROR(IF(INDEX(data_wkly!L:L,MATCH($B432,data_wkly!$C:$C,0),1)=0,"",INDEX(data_wkly!L:L,MATCH($B432,data_wkly!$C:$C,0),1)),"")</f>
        <v>11.5</v>
      </c>
      <c r="L432" s="156"/>
      <c r="M432" s="155">
        <f>IFERROR(IF(INDEX(data_wkly!M:M,MATCH($B432,data_wkly!$C:$C,0),1)=0,"",INDEX(data_wkly!M:M,MATCH($B432,data_wkly!$C:$C,0),1)),"")</f>
        <v>72763</v>
      </c>
      <c r="N432" s="21">
        <f>IFERROR(IF(INDEX(data_wkly!N:N,MATCH($B432,data_wkly!$C:$C,0),1)=0,"",INDEX(data_wkly!N:N,MATCH($B432,data_wkly!$C:$C,0),1)),"")</f>
        <v>167.82939999999999</v>
      </c>
      <c r="O432" s="21">
        <f>IF(M432="","",IFERROR(INDEX(data_wkly!O:O,MATCH($B432,data_wkly!$C:$C,0),1),""))</f>
        <v>3.3682000000000016</v>
      </c>
      <c r="P432" s="21">
        <f>IF(M432="","",IFERROR(IF(INDEX(data_wkly!P:P,MATCH($B432,data_wkly!$C:$C,0),1)=0,"",INDEX(data_wkly!P:P,MATCH($B432,data_wkly!$C:$C,0),1)),""))</f>
        <v>152.64333333333335</v>
      </c>
      <c r="Q432" s="21">
        <f>IFERROR(IF(INDEX(data_wkly!Q:Q,MATCH($B432,data_wkly!$C:$C,0),1)=0,"",INDEX(data_wkly!Q:Q,MATCH($B432,data_wkly!$C:$C,0),1)),"")</f>
        <v>165.00229999999999</v>
      </c>
      <c r="R432" s="21">
        <f>IF(M432="","",IFERROR(INDEX(data_wkly!R:R,MATCH($B432,data_wkly!$C:$C,0),1),""))</f>
        <v>3.3011999999999944</v>
      </c>
      <c r="S432" s="21">
        <f>IF(M432="","",IFERROR(IF(INDEX(data_wkly!S:S,MATCH($B432,data_wkly!$C:$C,0),1)=0,"",INDEX(data_wkly!S:S,MATCH($B432,data_wkly!$C:$C,0),1)),""))</f>
        <v>149.94666666666669</v>
      </c>
      <c r="T432" s="21">
        <f>IFERROR(IF(INDEX(data_wkly!T:T,MATCH($B432,data_wkly!$C:$C,0),1)=0,"",INDEX(data_wkly!T:T,MATCH($B432,data_wkly!$C:$C,0),1)),"")</f>
        <v>90.9863</v>
      </c>
      <c r="U432" s="86">
        <f>IFERROR(IF(INDEX(data_wkly!U:U,MATCH($B432,data_wkly!$C:$C,0),1)=0,"",INDEX(data_wkly!U:U,MATCH($B432,data_wkly!$C:$C,0),1)),"")</f>
        <v>11.6</v>
      </c>
      <c r="V432" s="157">
        <f t="shared" si="37"/>
        <v>2</v>
      </c>
      <c r="W432" s="152" t="str">
        <f>IFERROR(IF(INDEX(data_wkly!W:W,MATCH($B432,data_wkly!$C:$C,0),1)=0,"",INDEX(data_wkly!W:W,MATCH($B432,data_wkly!$C:$C,0),1)),"")</f>
        <v>na</v>
      </c>
      <c r="X432" s="21" t="str">
        <f>IFERROR(IF(INDEX(data_wkly!X:X,MATCH($B432,data_wkly!$C:$C,0),1)=0,"",INDEX(data_wkly!X:X,MATCH($B432,data_wkly!$C:$C,0),1)),"")</f>
        <v>na</v>
      </c>
      <c r="Y432" s="21">
        <f>IFERROR(IF(INDEX(data_wkly!Y:Y,MATCH($B432,data_wkly!$C:$C,0),1)=0,"",INDEX(data_wkly!Y:Y,MATCH($B432,data_wkly!$C:$C,0),1)),"")</f>
        <v>159.01</v>
      </c>
      <c r="Z432" s="21">
        <f>IFERROR(IF(INDEX(data_wkly!Z:Z,MATCH($B432,data_wkly!$C:$C,0),1)=0,"",INDEX(data_wkly!Z:Z,MATCH($B432,data_wkly!$C:$C,0),1)),"")</f>
        <v>-0.12999999999999545</v>
      </c>
      <c r="AA432" s="152" t="str">
        <f>IFERROR(IF(INDEX(data_wkly!AA:AA,MATCH($B432,data_wkly!$C:$C,0),1)=0,"",INDEX(data_wkly!AA:AA,MATCH($B432,data_wkly!$C:$C,0),1)),"")</f>
        <v>na</v>
      </c>
      <c r="AB432" s="21" t="str">
        <f>IFERROR(IF(INDEX(data_wkly!AB:AB,MATCH($B432,data_wkly!$C:$C,0),1)=0,"",INDEX(data_wkly!AB:AB,MATCH($B432,data_wkly!$C:$C,0),1)),"")</f>
        <v>na</v>
      </c>
      <c r="AC432" s="21">
        <f>IFERROR(IF(INDEX(data_wkly!AC:AC,MATCH($B432,data_wkly!$C:$C,0),1)=0,"",INDEX(data_wkly!AC:AC,MATCH($B432,data_wkly!$C:$C,0),1)),"")</f>
        <v>164.99</v>
      </c>
      <c r="AD432" s="21">
        <f>IFERROR(IF(INDEX(data_wkly!AD:AD,MATCH($B432,data_wkly!$C:$C,0),1)=0,"",INDEX(data_wkly!AD:AD,MATCH($B432,data_wkly!$C:$C,0),1)),"")</f>
        <v>0.83000000000001251</v>
      </c>
      <c r="AE432" s="157">
        <f t="shared" si="38"/>
        <v>2</v>
      </c>
      <c r="AF432" s="154" t="str">
        <f>IFERROR(IF(INDEX(data_wkly!AF:AF,MATCH($B432,data_wkly!$C:$C,0),1)=0,"",INDEX(data_wkly!AF:AF,MATCH($B432,data_wkly!$C:$C,0),1)),"")</f>
        <v/>
      </c>
      <c r="AG432" s="153" t="str">
        <f>IFERROR(IF(AF432="","",INDEX(data_wkly!AG:AG,MATCH($B432,data_wkly!$C:$C,0),1)),"")</f>
        <v/>
      </c>
      <c r="AH432" s="153" t="str">
        <f>IFERROR(IF(INDEX(data_wkly!AH:AH,MATCH($B432,data_wkly!$C:$C,0),1)=0,"",INDEX(data_wkly!AH:AH,MATCH($B432,data_wkly!$C:$C,0),1)),"")</f>
        <v/>
      </c>
      <c r="AI432" s="153" t="str">
        <f>IFERROR(IF(INDEX(data_wkly!AI:AI,MATCH($B432,data_wkly!$C:$C,0),1)=0,"",INDEX(data_wkly!AI:AI,MATCH($B432,data_wkly!$C:$C,0),1)),"")</f>
        <v/>
      </c>
      <c r="AJ432" s="153" t="str">
        <f>IFERROR(IF(AI432="","",INDEX(data_wkly!AJ:AJ,MATCH($B432,data_wkly!$C:$C,0),1)),"")</f>
        <v/>
      </c>
      <c r="AK432" s="153" t="str">
        <f>IFERROR(IF(INDEX(data_wkly!AK:AK,MATCH($B432,data_wkly!$C:$C,0),1)=0,"",INDEX(data_wkly!AK:AK,MATCH($B432,data_wkly!$C:$C,0),1)),"")</f>
        <v/>
      </c>
      <c r="AL432" s="153" t="str">
        <f>IFERROR(IF(INDEX(data_wkly!AL:AL,MATCH($B432,data_wkly!$C:$C,0),1)=0,"",INDEX(data_wkly!AL:AL,MATCH($B432,data_wkly!$C:$C,0),1)),"")</f>
        <v/>
      </c>
      <c r="AM432" s="183" t="str">
        <f>IFERROR(IF(INDEX(data_wkly!AM:AM,MATCH($B432,data_wkly!$C:$C,0),1)=0,"",INDEX(data_wkly!AM:AM,MATCH($B432,data_wkly!$C:$C,0),1)),"")</f>
        <v/>
      </c>
      <c r="AN432" s="41" t="str">
        <f t="shared" si="36"/>
        <v/>
      </c>
      <c r="AO432" s="88">
        <f t="shared" si="41"/>
        <v>2</v>
      </c>
    </row>
    <row r="433" spans="1:41">
      <c r="A433" s="88">
        <f t="shared" si="39"/>
        <v>1</v>
      </c>
      <c r="B433" s="89">
        <f t="shared" si="40"/>
        <v>44674</v>
      </c>
      <c r="C433" s="155">
        <f>IFERROR(IF(INDEX(data_wkly!D:D,MATCH($B433,data_wkly!$C:$C,0),1)=0,"",INDEX(data_wkly!D:D,MATCH($B433,data_wkly!$C:$C,0),1)),"")</f>
        <v>75745</v>
      </c>
      <c r="D433" s="21">
        <f>IFERROR(IF(INDEX(data_wkly!E:E,MATCH($B433,data_wkly!$C:$C,0),1)=0,"",INDEX(data_wkly!E:E,MATCH($B433,data_wkly!$C:$C,0),1)),"")</f>
        <v>164.91990000000001</v>
      </c>
      <c r="E433" s="21">
        <f>IF(C433="","",IFERROR(INDEX(data_wkly!F:F,MATCH($B433,data_wkly!$C:$C,0),1),""))</f>
        <v>3.1845000000000141</v>
      </c>
      <c r="F433" s="21">
        <f>IF(E433="","",IFERROR(IF(INDEX(data_wkly!G:G,MATCH($B433,data_wkly!$C:$C,0),1)=0,"",INDEX(data_wkly!G:G,MATCH($B433,data_wkly!$C:$C,0),1)),""))</f>
        <v>149.64666666666668</v>
      </c>
      <c r="G433" s="21">
        <f>IFERROR(IF(INDEX(data_wkly!H:H,MATCH($B433,data_wkly!$C:$C,0),1)=0,"",INDEX(data_wkly!H:H,MATCH($B433,data_wkly!$C:$C,0),1)),"")</f>
        <v>162.1755</v>
      </c>
      <c r="H433" s="21">
        <f>IF(C433="","",IFERROR(INDEX(data_wkly!I:I,MATCH($B433,data_wkly!$C:$C,0),1),""))</f>
        <v>3.1257999999999981</v>
      </c>
      <c r="I433" s="21">
        <f>IF(H433="","",IFERROR(IF(INDEX(data_wkly!J:J,MATCH($B433,data_wkly!$C:$C,0),1)=0,"",INDEX(data_wkly!J:J,MATCH($B433,data_wkly!$C:$C,0),1)),""))</f>
        <v>147.00333333333333</v>
      </c>
      <c r="J433" s="21">
        <f>IFERROR(IF(INDEX(data_wkly!K:K,MATCH($B433,data_wkly!$C:$C,0),1)=0,"",INDEX(data_wkly!K:K,MATCH($B433,data_wkly!$C:$C,0),1)),"")</f>
        <v>92.787199999999999</v>
      </c>
      <c r="K433" s="86">
        <f>IFERROR(IF(INDEX(data_wkly!L:L,MATCH($B433,data_wkly!$C:$C,0),1)=0,"",INDEX(data_wkly!L:L,MATCH($B433,data_wkly!$C:$C,0),1)),"")</f>
        <v>11.5</v>
      </c>
      <c r="L433" s="156"/>
      <c r="M433" s="155">
        <f>IFERROR(IF(INDEX(data_wkly!M:M,MATCH($B433,data_wkly!$C:$C,0),1)=0,"",INDEX(data_wkly!M:M,MATCH($B433,data_wkly!$C:$C,0),1)),"")</f>
        <v>74411</v>
      </c>
      <c r="N433" s="21">
        <f>IFERROR(IF(INDEX(data_wkly!N:N,MATCH($B433,data_wkly!$C:$C,0),1)=0,"",INDEX(data_wkly!N:N,MATCH($B433,data_wkly!$C:$C,0),1)),"")</f>
        <v>171.5864</v>
      </c>
      <c r="O433" s="21">
        <f>IF(M433="","",IFERROR(INDEX(data_wkly!O:O,MATCH($B433,data_wkly!$C:$C,0),1),""))</f>
        <v>3.757000000000005</v>
      </c>
      <c r="P433" s="21">
        <f>IF(M433="","",IFERROR(IF(INDEX(data_wkly!P:P,MATCH($B433,data_wkly!$C:$C,0),1)=0,"",INDEX(data_wkly!P:P,MATCH($B433,data_wkly!$C:$C,0),1)),""))</f>
        <v>153.20000000000002</v>
      </c>
      <c r="Q433" s="21">
        <f>IFERROR(IF(INDEX(data_wkly!Q:Q,MATCH($B433,data_wkly!$C:$C,0),1)=0,"",INDEX(data_wkly!Q:Q,MATCH($B433,data_wkly!$C:$C,0),1)),"")</f>
        <v>168.69200000000001</v>
      </c>
      <c r="R433" s="21">
        <f>IF(M433="","",IFERROR(INDEX(data_wkly!R:R,MATCH($B433,data_wkly!$C:$C,0),1),""))</f>
        <v>3.6897000000000162</v>
      </c>
      <c r="S433" s="21">
        <f>IF(M433="","",IFERROR(IF(INDEX(data_wkly!S:S,MATCH($B433,data_wkly!$C:$C,0),1)=0,"",INDEX(data_wkly!S:S,MATCH($B433,data_wkly!$C:$C,0),1)),""))</f>
        <v>150.49333333333334</v>
      </c>
      <c r="T433" s="21">
        <f>IFERROR(IF(INDEX(data_wkly!T:T,MATCH($B433,data_wkly!$C:$C,0),1)=0,"",INDEX(data_wkly!T:T,MATCH($B433,data_wkly!$C:$C,0),1)),"")</f>
        <v>90.887299999999996</v>
      </c>
      <c r="U433" s="86">
        <f>IFERROR(IF(INDEX(data_wkly!U:U,MATCH($B433,data_wkly!$C:$C,0),1)=0,"",INDEX(data_wkly!U:U,MATCH($B433,data_wkly!$C:$C,0),1)),"")</f>
        <v>11.6</v>
      </c>
      <c r="V433" s="157">
        <f t="shared" si="37"/>
        <v>1</v>
      </c>
      <c r="W433" s="152" t="str">
        <f>IFERROR(IF(INDEX(data_wkly!W:W,MATCH($B433,data_wkly!$C:$C,0),1)=0,"",INDEX(data_wkly!W:W,MATCH($B433,data_wkly!$C:$C,0),1)),"")</f>
        <v>na</v>
      </c>
      <c r="X433" s="21" t="str">
        <f>IFERROR(IF(INDEX(data_wkly!X:X,MATCH($B433,data_wkly!$C:$C,0),1)=0,"",INDEX(data_wkly!X:X,MATCH($B433,data_wkly!$C:$C,0),1)),"")</f>
        <v>na</v>
      </c>
      <c r="Y433" s="21">
        <f>IFERROR(IF(INDEX(data_wkly!Y:Y,MATCH($B433,data_wkly!$C:$C,0),1)=0,"",INDEX(data_wkly!Y:Y,MATCH($B433,data_wkly!$C:$C,0),1)),"")</f>
        <v>159.43</v>
      </c>
      <c r="Z433" s="21">
        <f>IFERROR(IF(INDEX(data_wkly!Z:Z,MATCH($B433,data_wkly!$C:$C,0),1)=0,"",INDEX(data_wkly!Z:Z,MATCH($B433,data_wkly!$C:$C,0),1)),"")</f>
        <v>0.42000000000001592</v>
      </c>
      <c r="AA433" s="152" t="str">
        <f>IFERROR(IF(INDEX(data_wkly!AA:AA,MATCH($B433,data_wkly!$C:$C,0),1)=0,"",INDEX(data_wkly!AA:AA,MATCH($B433,data_wkly!$C:$C,0),1)),"")</f>
        <v>na</v>
      </c>
      <c r="AB433" s="21" t="str">
        <f>IFERROR(IF(INDEX(data_wkly!AB:AB,MATCH($B433,data_wkly!$C:$C,0),1)=0,"",INDEX(data_wkly!AB:AB,MATCH($B433,data_wkly!$C:$C,0),1)),"")</f>
        <v>na</v>
      </c>
      <c r="AC433" s="21">
        <f>IFERROR(IF(INDEX(data_wkly!AC:AC,MATCH($B433,data_wkly!$C:$C,0),1)=0,"",INDEX(data_wkly!AC:AC,MATCH($B433,data_wkly!$C:$C,0),1)),"")</f>
        <v>165.7</v>
      </c>
      <c r="AD433" s="21">
        <f>IFERROR(IF(INDEX(data_wkly!AD:AD,MATCH($B433,data_wkly!$C:$C,0),1)=0,"",INDEX(data_wkly!AD:AD,MATCH($B433,data_wkly!$C:$C,0),1)),"")</f>
        <v>0.70999999999997954</v>
      </c>
      <c r="AE433" s="157">
        <f t="shared" si="38"/>
        <v>1</v>
      </c>
      <c r="AF433" s="154" t="str">
        <f>IFERROR(IF(INDEX(data_wkly!AF:AF,MATCH($B433,data_wkly!$C:$C,0),1)=0,"",INDEX(data_wkly!AF:AF,MATCH($B433,data_wkly!$C:$C,0),1)),"")</f>
        <v/>
      </c>
      <c r="AG433" s="153" t="str">
        <f>IFERROR(IF(AF433="","",INDEX(data_wkly!AG:AG,MATCH($B433,data_wkly!$C:$C,0),1)),"")</f>
        <v/>
      </c>
      <c r="AH433" s="153" t="str">
        <f>IFERROR(IF(INDEX(data_wkly!AH:AH,MATCH($B433,data_wkly!$C:$C,0),1)=0,"",INDEX(data_wkly!AH:AH,MATCH($B433,data_wkly!$C:$C,0),1)),"")</f>
        <v/>
      </c>
      <c r="AI433" s="153" t="str">
        <f>IFERROR(IF(INDEX(data_wkly!AI:AI,MATCH($B433,data_wkly!$C:$C,0),1)=0,"",INDEX(data_wkly!AI:AI,MATCH($B433,data_wkly!$C:$C,0),1)),"")</f>
        <v/>
      </c>
      <c r="AJ433" s="153" t="str">
        <f>IFERROR(IF(AI433="","",INDEX(data_wkly!AJ:AJ,MATCH($B433,data_wkly!$C:$C,0),1)),"")</f>
        <v/>
      </c>
      <c r="AK433" s="153" t="str">
        <f>IFERROR(IF(INDEX(data_wkly!AK:AK,MATCH($B433,data_wkly!$C:$C,0),1)=0,"",INDEX(data_wkly!AK:AK,MATCH($B433,data_wkly!$C:$C,0),1)),"")</f>
        <v/>
      </c>
      <c r="AL433" s="153" t="str">
        <f>IFERROR(IF(INDEX(data_wkly!AL:AL,MATCH($B433,data_wkly!$C:$C,0),1)=0,"",INDEX(data_wkly!AL:AL,MATCH($B433,data_wkly!$C:$C,0),1)),"")</f>
        <v/>
      </c>
      <c r="AM433" s="183" t="str">
        <f>IFERROR(IF(INDEX(data_wkly!AM:AM,MATCH($B433,data_wkly!$C:$C,0),1)=0,"",INDEX(data_wkly!AM:AM,MATCH($B433,data_wkly!$C:$C,0),1)),"")</f>
        <v/>
      </c>
      <c r="AN433" s="41" t="str">
        <f t="shared" si="36"/>
        <v/>
      </c>
      <c r="AO433" s="88">
        <f t="shared" si="41"/>
        <v>1</v>
      </c>
    </row>
    <row r="434" spans="1:41">
      <c r="A434" s="88">
        <f t="shared" si="39"/>
        <v>2</v>
      </c>
      <c r="B434" s="89">
        <f t="shared" si="40"/>
        <v>44681</v>
      </c>
      <c r="C434" s="155">
        <f>IFERROR(IF(INDEX(data_wkly!D:D,MATCH($B434,data_wkly!$C:$C,0),1)=0,"",INDEX(data_wkly!D:D,MATCH($B434,data_wkly!$C:$C,0),1)),"")</f>
        <v>78584</v>
      </c>
      <c r="D434" s="21">
        <f>IFERROR(IF(INDEX(data_wkly!E:E,MATCH($B434,data_wkly!$C:$C,0),1)=0,"",INDEX(data_wkly!E:E,MATCH($B434,data_wkly!$C:$C,0),1)),"")</f>
        <v>166.83260000000001</v>
      </c>
      <c r="E434" s="21">
        <f>IF(C434="","",IFERROR(INDEX(data_wkly!F:F,MATCH($B434,data_wkly!$C:$C,0),1),""))</f>
        <v>1.912700000000001</v>
      </c>
      <c r="F434" s="21">
        <f>IF(E434="","",IFERROR(IF(INDEX(data_wkly!G:G,MATCH($B434,data_wkly!$C:$C,0),1)=0,"",INDEX(data_wkly!G:G,MATCH($B434,data_wkly!$C:$C,0),1)),""))</f>
        <v>151.05666666666667</v>
      </c>
      <c r="G434" s="21">
        <f>IFERROR(IF(INDEX(data_wkly!H:H,MATCH($B434,data_wkly!$C:$C,0),1)=0,"",INDEX(data_wkly!H:H,MATCH($B434,data_wkly!$C:$C,0),1)),"")</f>
        <v>164.0461</v>
      </c>
      <c r="H434" s="21">
        <f>IF(C434="","",IFERROR(INDEX(data_wkly!I:I,MATCH($B434,data_wkly!$C:$C,0),1),""))</f>
        <v>1.870599999999996</v>
      </c>
      <c r="I434" s="21">
        <f>IF(H434="","",IFERROR(IF(INDEX(data_wkly!J:J,MATCH($B434,data_wkly!$C:$C,0),1)=0,"",INDEX(data_wkly!J:J,MATCH($B434,data_wkly!$C:$C,0),1)),""))</f>
        <v>148.38333333333333</v>
      </c>
      <c r="J434" s="21">
        <f>IFERROR(IF(INDEX(data_wkly!K:K,MATCH($B434,data_wkly!$C:$C,0),1)=0,"",INDEX(data_wkly!K:K,MATCH($B434,data_wkly!$C:$C,0),1)),"")</f>
        <v>92.287300000000002</v>
      </c>
      <c r="K434" s="86">
        <f>IFERROR(IF(INDEX(data_wkly!L:L,MATCH($B434,data_wkly!$C:$C,0),1)=0,"",INDEX(data_wkly!L:L,MATCH($B434,data_wkly!$C:$C,0),1)),"")</f>
        <v>11.4</v>
      </c>
      <c r="L434" s="156"/>
      <c r="M434" s="155">
        <f>IFERROR(IF(INDEX(data_wkly!M:M,MATCH($B434,data_wkly!$C:$C,0),1)=0,"",INDEX(data_wkly!M:M,MATCH($B434,data_wkly!$C:$C,0),1)),"")</f>
        <v>79407</v>
      </c>
      <c r="N434" s="21">
        <f>IFERROR(IF(INDEX(data_wkly!N:N,MATCH($B434,data_wkly!$C:$C,0),1)=0,"",INDEX(data_wkly!N:N,MATCH($B434,data_wkly!$C:$C,0),1)),"")</f>
        <v>174.63239999999999</v>
      </c>
      <c r="O434" s="21">
        <f>IF(M434="","",IFERROR(INDEX(data_wkly!O:O,MATCH($B434,data_wkly!$C:$C,0),1),""))</f>
        <v>3.0459999999999923</v>
      </c>
      <c r="P434" s="21">
        <f>IF(M434="","",IFERROR(IF(INDEX(data_wkly!P:P,MATCH($B434,data_wkly!$C:$C,0),1)=0,"",INDEX(data_wkly!P:P,MATCH($B434,data_wkly!$C:$C,0),1)),""))</f>
        <v>154.40333333333334</v>
      </c>
      <c r="Q434" s="21">
        <f>IFERROR(IF(INDEX(data_wkly!Q:Q,MATCH($B434,data_wkly!$C:$C,0),1)=0,"",INDEX(data_wkly!Q:Q,MATCH($B434,data_wkly!$C:$C,0),1)),"")</f>
        <v>171.67750000000001</v>
      </c>
      <c r="R434" s="21">
        <f>IF(M434="","",IFERROR(INDEX(data_wkly!R:R,MATCH($B434,data_wkly!$C:$C,0),1),""))</f>
        <v>2.9855000000000018</v>
      </c>
      <c r="S434" s="21">
        <f>IF(M434="","",IFERROR(IF(INDEX(data_wkly!S:S,MATCH($B434,data_wkly!$C:$C,0),1)=0,"",INDEX(data_wkly!S:S,MATCH($B434,data_wkly!$C:$C,0),1)),""))</f>
        <v>151.67666666666665</v>
      </c>
      <c r="T434" s="21">
        <f>IFERROR(IF(INDEX(data_wkly!T:T,MATCH($B434,data_wkly!$C:$C,0),1)=0,"",INDEX(data_wkly!T:T,MATCH($B434,data_wkly!$C:$C,0),1)),"")</f>
        <v>90.432900000000004</v>
      </c>
      <c r="U434" s="86">
        <f>IFERROR(IF(INDEX(data_wkly!U:U,MATCH($B434,data_wkly!$C:$C,0),1)=0,"",INDEX(data_wkly!U:U,MATCH($B434,data_wkly!$C:$C,0),1)),"")</f>
        <v>11.4</v>
      </c>
      <c r="V434" s="157">
        <f t="shared" si="37"/>
        <v>2</v>
      </c>
      <c r="W434" s="152" t="str">
        <f>IFERROR(IF(INDEX(data_wkly!W:W,MATCH($B434,data_wkly!$C:$C,0),1)=0,"",INDEX(data_wkly!W:W,MATCH($B434,data_wkly!$C:$C,0),1)),"")</f>
        <v>na</v>
      </c>
      <c r="X434" s="21" t="str">
        <f>IFERROR(IF(INDEX(data_wkly!X:X,MATCH($B434,data_wkly!$C:$C,0),1)=0,"",INDEX(data_wkly!X:X,MATCH($B434,data_wkly!$C:$C,0),1)),"")</f>
        <v>na</v>
      </c>
      <c r="Y434" s="21">
        <f>IFERROR(IF(INDEX(data_wkly!Y:Y,MATCH($B434,data_wkly!$C:$C,0),1)=0,"",INDEX(data_wkly!Y:Y,MATCH($B434,data_wkly!$C:$C,0),1)),"")</f>
        <v>161.36000000000001</v>
      </c>
      <c r="Z434" s="21">
        <f>IFERROR(IF(INDEX(data_wkly!Z:Z,MATCH($B434,data_wkly!$C:$C,0),1)=0,"",INDEX(data_wkly!Z:Z,MATCH($B434,data_wkly!$C:$C,0),1)),"")</f>
        <v>1.9300000000000068</v>
      </c>
      <c r="AA434" s="152" t="str">
        <f>IFERROR(IF(INDEX(data_wkly!AA:AA,MATCH($B434,data_wkly!$C:$C,0),1)=0,"",INDEX(data_wkly!AA:AA,MATCH($B434,data_wkly!$C:$C,0),1)),"")</f>
        <v>na</v>
      </c>
      <c r="AB434" s="21" t="str">
        <f>IFERROR(IF(INDEX(data_wkly!AB:AB,MATCH($B434,data_wkly!$C:$C,0),1)=0,"",INDEX(data_wkly!AB:AB,MATCH($B434,data_wkly!$C:$C,0),1)),"")</f>
        <v>na</v>
      </c>
      <c r="AC434" s="21">
        <f>IFERROR(IF(INDEX(data_wkly!AC:AC,MATCH($B434,data_wkly!$C:$C,0),1)=0,"",INDEX(data_wkly!AC:AC,MATCH($B434,data_wkly!$C:$C,0),1)),"")</f>
        <v>167.32</v>
      </c>
      <c r="AD434" s="21">
        <f>IFERROR(IF(INDEX(data_wkly!AD:AD,MATCH($B434,data_wkly!$C:$C,0),1)=0,"",INDEX(data_wkly!AD:AD,MATCH($B434,data_wkly!$C:$C,0),1)),"")</f>
        <v>1.6200000000000045</v>
      </c>
      <c r="AE434" s="157">
        <f t="shared" si="38"/>
        <v>2</v>
      </c>
      <c r="AF434" s="154" t="str">
        <f>IFERROR(IF(INDEX(data_wkly!AF:AF,MATCH($B434,data_wkly!$C:$C,0),1)=0,"",INDEX(data_wkly!AF:AF,MATCH($B434,data_wkly!$C:$C,0),1)),"")</f>
        <v/>
      </c>
      <c r="AG434" s="153" t="str">
        <f>IFERROR(IF(AF434="","",INDEX(data_wkly!AG:AG,MATCH($B434,data_wkly!$C:$C,0),1)),"")</f>
        <v/>
      </c>
      <c r="AH434" s="153" t="str">
        <f>IFERROR(IF(INDEX(data_wkly!AH:AH,MATCH($B434,data_wkly!$C:$C,0),1)=0,"",INDEX(data_wkly!AH:AH,MATCH($B434,data_wkly!$C:$C,0),1)),"")</f>
        <v/>
      </c>
      <c r="AI434" s="153" t="str">
        <f>IFERROR(IF(INDEX(data_wkly!AI:AI,MATCH($B434,data_wkly!$C:$C,0),1)=0,"",INDEX(data_wkly!AI:AI,MATCH($B434,data_wkly!$C:$C,0),1)),"")</f>
        <v/>
      </c>
      <c r="AJ434" s="153" t="str">
        <f>IFERROR(IF(AI434="","",INDEX(data_wkly!AJ:AJ,MATCH($B434,data_wkly!$C:$C,0),1)),"")</f>
        <v/>
      </c>
      <c r="AK434" s="153" t="str">
        <f>IFERROR(IF(INDEX(data_wkly!AK:AK,MATCH($B434,data_wkly!$C:$C,0),1)=0,"",INDEX(data_wkly!AK:AK,MATCH($B434,data_wkly!$C:$C,0),1)),"")</f>
        <v/>
      </c>
      <c r="AL434" s="153" t="str">
        <f>IFERROR(IF(INDEX(data_wkly!AL:AL,MATCH($B434,data_wkly!$C:$C,0),1)=0,"",INDEX(data_wkly!AL:AL,MATCH($B434,data_wkly!$C:$C,0),1)),"")</f>
        <v/>
      </c>
      <c r="AM434" s="183" t="str">
        <f>IFERROR(IF(INDEX(data_wkly!AM:AM,MATCH($B434,data_wkly!$C:$C,0),1)=0,"",INDEX(data_wkly!AM:AM,MATCH($B434,data_wkly!$C:$C,0),1)),"")</f>
        <v/>
      </c>
      <c r="AN434" s="41" t="str">
        <f t="shared" si="36"/>
        <v/>
      </c>
      <c r="AO434" s="88">
        <f t="shared" si="41"/>
        <v>2</v>
      </c>
    </row>
    <row r="435" spans="1:41">
      <c r="A435" s="88">
        <f t="shared" si="39"/>
        <v>1</v>
      </c>
      <c r="B435" s="89">
        <f t="shared" si="40"/>
        <v>44688</v>
      </c>
      <c r="C435" s="155">
        <f>IFERROR(IF(INDEX(data_wkly!D:D,MATCH($B435,data_wkly!$C:$C,0),1)=0,"",INDEX(data_wkly!D:D,MATCH($B435,data_wkly!$C:$C,0),1)),"")</f>
        <v>75593</v>
      </c>
      <c r="D435" s="21">
        <f>IFERROR(IF(INDEX(data_wkly!E:E,MATCH($B435,data_wkly!$C:$C,0),1)=0,"",INDEX(data_wkly!E:E,MATCH($B435,data_wkly!$C:$C,0),1)),"")</f>
        <v>171.6146</v>
      </c>
      <c r="E435" s="21">
        <f>IF(C435="","",IFERROR(INDEX(data_wkly!F:F,MATCH($B435,data_wkly!$C:$C,0),1),""))</f>
        <v>4.7819999999999823</v>
      </c>
      <c r="F435" s="21">
        <f>IF(E435="","",IFERROR(IF(INDEX(data_wkly!G:G,MATCH($B435,data_wkly!$C:$C,0),1)=0,"",INDEX(data_wkly!G:G,MATCH($B435,data_wkly!$C:$C,0),1)),""))</f>
        <v>151.99666666666667</v>
      </c>
      <c r="G435" s="21">
        <f>IFERROR(IF(INDEX(data_wkly!H:H,MATCH($B435,data_wkly!$C:$C,0),1)=0,"",INDEX(data_wkly!H:H,MATCH($B435,data_wkly!$C:$C,0),1)),"")</f>
        <v>168.74039999999999</v>
      </c>
      <c r="H435" s="21">
        <f>IF(C435="","",IFERROR(INDEX(data_wkly!I:I,MATCH($B435,data_wkly!$C:$C,0),1),""))</f>
        <v>4.6942999999999984</v>
      </c>
      <c r="I435" s="21">
        <f>IF(H435="","",IFERROR(IF(INDEX(data_wkly!J:J,MATCH($B435,data_wkly!$C:$C,0),1)=0,"",INDEX(data_wkly!J:J,MATCH($B435,data_wkly!$C:$C,0),1)),""))</f>
        <v>149.30666666666664</v>
      </c>
      <c r="J435" s="21">
        <f>IFERROR(IF(INDEX(data_wkly!K:K,MATCH($B435,data_wkly!$C:$C,0),1)=0,"",INDEX(data_wkly!K:K,MATCH($B435,data_wkly!$C:$C,0),1)),"")</f>
        <v>92.060900000000004</v>
      </c>
      <c r="K435" s="86">
        <f>IFERROR(IF(INDEX(data_wkly!L:L,MATCH($B435,data_wkly!$C:$C,0),1)=0,"",INDEX(data_wkly!L:L,MATCH($B435,data_wkly!$C:$C,0),1)),"")</f>
        <v>11.5</v>
      </c>
      <c r="L435" s="156"/>
      <c r="M435" s="155">
        <f>IFERROR(IF(INDEX(data_wkly!M:M,MATCH($B435,data_wkly!$C:$C,0),1)=0,"",INDEX(data_wkly!M:M,MATCH($B435,data_wkly!$C:$C,0),1)),"")</f>
        <v>74944</v>
      </c>
      <c r="N435" s="21">
        <f>IFERROR(IF(INDEX(data_wkly!N:N,MATCH($B435,data_wkly!$C:$C,0),1)=0,"",INDEX(data_wkly!N:N,MATCH($B435,data_wkly!$C:$C,0),1)),"")</f>
        <v>180.0669</v>
      </c>
      <c r="O435" s="21">
        <f>IF(M435="","",IFERROR(INDEX(data_wkly!O:O,MATCH($B435,data_wkly!$C:$C,0),1),""))</f>
        <v>5.4345000000000141</v>
      </c>
      <c r="P435" s="21">
        <f>IF(M435="","",IFERROR(IF(INDEX(data_wkly!P:P,MATCH($B435,data_wkly!$C:$C,0),1)=0,"",INDEX(data_wkly!P:P,MATCH($B435,data_wkly!$C:$C,0),1)),""))</f>
        <v>155.37</v>
      </c>
      <c r="Q435" s="21">
        <f>IFERROR(IF(INDEX(data_wkly!Q:Q,MATCH($B435,data_wkly!$C:$C,0),1)=0,"",INDEX(data_wkly!Q:Q,MATCH($B435,data_wkly!$C:$C,0),1)),"")</f>
        <v>177.00659999999999</v>
      </c>
      <c r="R435" s="21">
        <f>IF(M435="","",IFERROR(INDEX(data_wkly!R:R,MATCH($B435,data_wkly!$C:$C,0),1),""))</f>
        <v>5.3290999999999826</v>
      </c>
      <c r="S435" s="21">
        <f>IF(M435="","",IFERROR(IF(INDEX(data_wkly!S:S,MATCH($B435,data_wkly!$C:$C,0),1)=0,"",INDEX(data_wkly!S:S,MATCH($B435,data_wkly!$C:$C,0),1)),""))</f>
        <v>152.63</v>
      </c>
      <c r="T435" s="21">
        <f>IFERROR(IF(INDEX(data_wkly!T:T,MATCH($B435,data_wkly!$C:$C,0),1)=0,"",INDEX(data_wkly!T:T,MATCH($B435,data_wkly!$C:$C,0),1)),"")</f>
        <v>89.974400000000003</v>
      </c>
      <c r="U435" s="86">
        <f>IFERROR(IF(INDEX(data_wkly!U:U,MATCH($B435,data_wkly!$C:$C,0),1)=0,"",INDEX(data_wkly!U:U,MATCH($B435,data_wkly!$C:$C,0),1)),"")</f>
        <v>11.5</v>
      </c>
      <c r="V435" s="157">
        <f t="shared" si="37"/>
        <v>1</v>
      </c>
      <c r="W435" s="152" t="str">
        <f>IFERROR(IF(INDEX(data_wkly!W:W,MATCH($B435,data_wkly!$C:$C,0),1)=0,"",INDEX(data_wkly!W:W,MATCH($B435,data_wkly!$C:$C,0),1)),"")</f>
        <v>na</v>
      </c>
      <c r="X435" s="21" t="str">
        <f>IFERROR(IF(INDEX(data_wkly!X:X,MATCH($B435,data_wkly!$C:$C,0),1)=0,"",INDEX(data_wkly!X:X,MATCH($B435,data_wkly!$C:$C,0),1)),"")</f>
        <v>na</v>
      </c>
      <c r="Y435" s="21">
        <f>IFERROR(IF(INDEX(data_wkly!Y:Y,MATCH($B435,data_wkly!$C:$C,0),1)=0,"",INDEX(data_wkly!Y:Y,MATCH($B435,data_wkly!$C:$C,0),1)),"")</f>
        <v>159.57</v>
      </c>
      <c r="Z435" s="21">
        <f>IFERROR(IF(INDEX(data_wkly!Z:Z,MATCH($B435,data_wkly!$C:$C,0),1)=0,"",INDEX(data_wkly!Z:Z,MATCH($B435,data_wkly!$C:$C,0),1)),"")</f>
        <v>-1.7900000000000205</v>
      </c>
      <c r="AA435" s="152" t="str">
        <f>IFERROR(IF(INDEX(data_wkly!AA:AA,MATCH($B435,data_wkly!$C:$C,0),1)=0,"",INDEX(data_wkly!AA:AA,MATCH($B435,data_wkly!$C:$C,0),1)),"")</f>
        <v>na</v>
      </c>
      <c r="AB435" s="21" t="str">
        <f>IFERROR(IF(INDEX(data_wkly!AB:AB,MATCH($B435,data_wkly!$C:$C,0),1)=0,"",INDEX(data_wkly!AB:AB,MATCH($B435,data_wkly!$C:$C,0),1)),"")</f>
        <v>na</v>
      </c>
      <c r="AC435" s="21">
        <f>IFERROR(IF(INDEX(data_wkly!AC:AC,MATCH($B435,data_wkly!$C:$C,0),1)=0,"",INDEX(data_wkly!AC:AC,MATCH($B435,data_wkly!$C:$C,0),1)),"")</f>
        <v>166.59</v>
      </c>
      <c r="AD435" s="21">
        <f>IFERROR(IF(INDEX(data_wkly!AD:AD,MATCH($B435,data_wkly!$C:$C,0),1)=0,"",INDEX(data_wkly!AD:AD,MATCH($B435,data_wkly!$C:$C,0),1)),"")</f>
        <v>-0.72999999999998977</v>
      </c>
      <c r="AE435" s="157">
        <f t="shared" si="38"/>
        <v>1</v>
      </c>
      <c r="AF435" s="154" t="str">
        <f>IFERROR(IF(INDEX(data_wkly!AF:AF,MATCH($B435,data_wkly!$C:$C,0),1)=0,"",INDEX(data_wkly!AF:AF,MATCH($B435,data_wkly!$C:$C,0),1)),"")</f>
        <v/>
      </c>
      <c r="AG435" s="153" t="str">
        <f>IFERROR(IF(AF435="","",INDEX(data_wkly!AG:AG,MATCH($B435,data_wkly!$C:$C,0),1)),"")</f>
        <v/>
      </c>
      <c r="AH435" s="153" t="str">
        <f>IFERROR(IF(INDEX(data_wkly!AH:AH,MATCH($B435,data_wkly!$C:$C,0),1)=0,"",INDEX(data_wkly!AH:AH,MATCH($B435,data_wkly!$C:$C,0),1)),"")</f>
        <v/>
      </c>
      <c r="AI435" s="153" t="str">
        <f>IFERROR(IF(INDEX(data_wkly!AI:AI,MATCH($B435,data_wkly!$C:$C,0),1)=0,"",INDEX(data_wkly!AI:AI,MATCH($B435,data_wkly!$C:$C,0),1)),"")</f>
        <v/>
      </c>
      <c r="AJ435" s="153" t="str">
        <f>IFERROR(IF(AI435="","",INDEX(data_wkly!AJ:AJ,MATCH($B435,data_wkly!$C:$C,0),1)),"")</f>
        <v/>
      </c>
      <c r="AK435" s="153" t="str">
        <f>IFERROR(IF(INDEX(data_wkly!AK:AK,MATCH($B435,data_wkly!$C:$C,0),1)=0,"",INDEX(data_wkly!AK:AK,MATCH($B435,data_wkly!$C:$C,0),1)),"")</f>
        <v/>
      </c>
      <c r="AL435" s="153" t="str">
        <f>IFERROR(IF(INDEX(data_wkly!AL:AL,MATCH($B435,data_wkly!$C:$C,0),1)=0,"",INDEX(data_wkly!AL:AL,MATCH($B435,data_wkly!$C:$C,0),1)),"")</f>
        <v/>
      </c>
      <c r="AM435" s="183" t="str">
        <f>IFERROR(IF(INDEX(data_wkly!AM:AM,MATCH($B435,data_wkly!$C:$C,0),1)=0,"",INDEX(data_wkly!AM:AM,MATCH($B435,data_wkly!$C:$C,0),1)),"")</f>
        <v/>
      </c>
      <c r="AN435" s="41" t="str">
        <f t="shared" si="36"/>
        <v/>
      </c>
      <c r="AO435" s="88">
        <f t="shared" si="41"/>
        <v>1</v>
      </c>
    </row>
    <row r="436" spans="1:41">
      <c r="A436" s="88">
        <f t="shared" si="39"/>
        <v>2</v>
      </c>
      <c r="B436" s="89">
        <f t="shared" si="40"/>
        <v>44695</v>
      </c>
      <c r="C436" s="155">
        <f>IFERROR(IF(INDEX(data_wkly!D:D,MATCH($B436,data_wkly!$C:$C,0),1)=0,"",INDEX(data_wkly!D:D,MATCH($B436,data_wkly!$C:$C,0),1)),"")</f>
        <v>78738</v>
      </c>
      <c r="D436" s="21">
        <f>IFERROR(IF(INDEX(data_wkly!E:E,MATCH($B436,data_wkly!$C:$C,0),1)=0,"",INDEX(data_wkly!E:E,MATCH($B436,data_wkly!$C:$C,0),1)),"")</f>
        <v>172.75540000000001</v>
      </c>
      <c r="E436" s="21">
        <f>IF(C436="","",IFERROR(INDEX(data_wkly!F:F,MATCH($B436,data_wkly!$C:$C,0),1),""))</f>
        <v>1.1408000000000129</v>
      </c>
      <c r="F436" s="21">
        <f>IF(E436="","",IFERROR(IF(INDEX(data_wkly!G:G,MATCH($B436,data_wkly!$C:$C,0),1)=0,"",INDEX(data_wkly!G:G,MATCH($B436,data_wkly!$C:$C,0),1)),""))</f>
        <v>153.1</v>
      </c>
      <c r="G436" s="21">
        <f>IFERROR(IF(INDEX(data_wkly!H:H,MATCH($B436,data_wkly!$C:$C,0),1)=0,"",INDEX(data_wkly!H:H,MATCH($B436,data_wkly!$C:$C,0),1)),"")</f>
        <v>169.8407</v>
      </c>
      <c r="H436" s="21">
        <f>IF(C436="","",IFERROR(INDEX(data_wkly!I:I,MATCH($B436,data_wkly!$C:$C,0),1),""))</f>
        <v>1.1003000000000043</v>
      </c>
      <c r="I436" s="21">
        <f>IF(H436="","",IFERROR(IF(INDEX(data_wkly!J:J,MATCH($B436,data_wkly!$C:$C,0),1)=0,"",INDEX(data_wkly!J:J,MATCH($B436,data_wkly!$C:$C,0),1)),""))</f>
        <v>150.38333333333333</v>
      </c>
      <c r="J436" s="21">
        <f>IFERROR(IF(INDEX(data_wkly!K:K,MATCH($B436,data_wkly!$C:$C,0),1)=0,"",INDEX(data_wkly!K:K,MATCH($B436,data_wkly!$C:$C,0),1)),"")</f>
        <v>91.187899999999999</v>
      </c>
      <c r="K436" s="86">
        <f>IFERROR(IF(INDEX(data_wkly!L:L,MATCH($B436,data_wkly!$C:$C,0),1)=0,"",INDEX(data_wkly!L:L,MATCH($B436,data_wkly!$C:$C,0),1)),"")</f>
        <v>11.5</v>
      </c>
      <c r="L436" s="156"/>
      <c r="M436" s="155">
        <f>IFERROR(IF(INDEX(data_wkly!M:M,MATCH($B436,data_wkly!$C:$C,0),1)=0,"",INDEX(data_wkly!M:M,MATCH($B436,data_wkly!$C:$C,0),1)),"")</f>
        <v>77625</v>
      </c>
      <c r="N436" s="21">
        <f>IFERROR(IF(INDEX(data_wkly!N:N,MATCH($B436,data_wkly!$C:$C,0),1)=0,"",INDEX(data_wkly!N:N,MATCH($B436,data_wkly!$C:$C,0),1)),"")</f>
        <v>180.43170000000001</v>
      </c>
      <c r="O436" s="21">
        <f>IF(M436="","",IFERROR(INDEX(data_wkly!O:O,MATCH($B436,data_wkly!$C:$C,0),1),""))</f>
        <v>0.36480000000000246</v>
      </c>
      <c r="P436" s="21">
        <f>IF(M436="","",IFERROR(IF(INDEX(data_wkly!P:P,MATCH($B436,data_wkly!$C:$C,0),1)=0,"",INDEX(data_wkly!P:P,MATCH($B436,data_wkly!$C:$C,0),1)),""))</f>
        <v>156.41999999999999</v>
      </c>
      <c r="Q436" s="21">
        <f>IFERROR(IF(INDEX(data_wkly!Q:Q,MATCH($B436,data_wkly!$C:$C,0),1)=0,"",INDEX(data_wkly!Q:Q,MATCH($B436,data_wkly!$C:$C,0),1)),"")</f>
        <v>177.35980000000001</v>
      </c>
      <c r="R436" s="21">
        <f>IF(M436="","",IFERROR(INDEX(data_wkly!R:R,MATCH($B436,data_wkly!$C:$C,0),1),""))</f>
        <v>0.35320000000001528</v>
      </c>
      <c r="S436" s="21">
        <f>IF(M436="","",IFERROR(IF(INDEX(data_wkly!S:S,MATCH($B436,data_wkly!$C:$C,0),1)=0,"",INDEX(data_wkly!S:S,MATCH($B436,data_wkly!$C:$C,0),1)),""))</f>
        <v>153.65</v>
      </c>
      <c r="T436" s="21">
        <f>IFERROR(IF(INDEX(data_wkly!T:T,MATCH($B436,data_wkly!$C:$C,0),1)=0,"",INDEX(data_wkly!T:T,MATCH($B436,data_wkly!$C:$C,0),1)),"")</f>
        <v>89.601399999999998</v>
      </c>
      <c r="U436" s="86">
        <f>IFERROR(IF(INDEX(data_wkly!U:U,MATCH($B436,data_wkly!$C:$C,0),1)=0,"",INDEX(data_wkly!U:U,MATCH($B436,data_wkly!$C:$C,0),1)),"")</f>
        <v>11.6</v>
      </c>
      <c r="V436" s="157">
        <f t="shared" si="37"/>
        <v>2</v>
      </c>
      <c r="W436" s="152" t="str">
        <f>IFERROR(IF(INDEX(data_wkly!W:W,MATCH($B436,data_wkly!$C:$C,0),1)=0,"",INDEX(data_wkly!W:W,MATCH($B436,data_wkly!$C:$C,0),1)),"")</f>
        <v>na</v>
      </c>
      <c r="X436" s="21" t="str">
        <f>IFERROR(IF(INDEX(data_wkly!X:X,MATCH($B436,data_wkly!$C:$C,0),1)=0,"",INDEX(data_wkly!X:X,MATCH($B436,data_wkly!$C:$C,0),1)),"")</f>
        <v>na</v>
      </c>
      <c r="Y436" s="21">
        <f>IFERROR(IF(INDEX(data_wkly!Y:Y,MATCH($B436,data_wkly!$C:$C,0),1)=0,"",INDEX(data_wkly!Y:Y,MATCH($B436,data_wkly!$C:$C,0),1)),"")</f>
        <v>157.41</v>
      </c>
      <c r="Z436" s="21">
        <f>IFERROR(IF(INDEX(data_wkly!Z:Z,MATCH($B436,data_wkly!$C:$C,0),1)=0,"",INDEX(data_wkly!Z:Z,MATCH($B436,data_wkly!$C:$C,0),1)),"")</f>
        <v>-2.1599999999999966</v>
      </c>
      <c r="AA436" s="152" t="str">
        <f>IFERROR(IF(INDEX(data_wkly!AA:AA,MATCH($B436,data_wkly!$C:$C,0),1)=0,"",INDEX(data_wkly!AA:AA,MATCH($B436,data_wkly!$C:$C,0),1)),"")</f>
        <v>na</v>
      </c>
      <c r="AB436" s="21" t="str">
        <f>IFERROR(IF(INDEX(data_wkly!AB:AB,MATCH($B436,data_wkly!$C:$C,0),1)=0,"",INDEX(data_wkly!AB:AB,MATCH($B436,data_wkly!$C:$C,0),1)),"")</f>
        <v>na</v>
      </c>
      <c r="AC436" s="21">
        <f>IFERROR(IF(INDEX(data_wkly!AC:AC,MATCH($B436,data_wkly!$C:$C,0),1)=0,"",INDEX(data_wkly!AC:AC,MATCH($B436,data_wkly!$C:$C,0),1)),"")</f>
        <v>165.86</v>
      </c>
      <c r="AD436" s="21">
        <f>IFERROR(IF(INDEX(data_wkly!AD:AD,MATCH($B436,data_wkly!$C:$C,0),1)=0,"",INDEX(data_wkly!AD:AD,MATCH($B436,data_wkly!$C:$C,0),1)),"")</f>
        <v>-0.72999999999998977</v>
      </c>
      <c r="AE436" s="157">
        <f t="shared" si="38"/>
        <v>2</v>
      </c>
      <c r="AF436" s="154" t="str">
        <f>IFERROR(IF(INDEX(data_wkly!AF:AF,MATCH($B436,data_wkly!$C:$C,0),1)=0,"",INDEX(data_wkly!AF:AF,MATCH($B436,data_wkly!$C:$C,0),1)),"")</f>
        <v/>
      </c>
      <c r="AG436" s="153" t="str">
        <f>IFERROR(IF(AF436="","",INDEX(data_wkly!AG:AG,MATCH($B436,data_wkly!$C:$C,0),1)),"")</f>
        <v/>
      </c>
      <c r="AH436" s="153" t="str">
        <f>IFERROR(IF(INDEX(data_wkly!AH:AH,MATCH($B436,data_wkly!$C:$C,0),1)=0,"",INDEX(data_wkly!AH:AH,MATCH($B436,data_wkly!$C:$C,0),1)),"")</f>
        <v/>
      </c>
      <c r="AI436" s="153" t="str">
        <f>IFERROR(IF(INDEX(data_wkly!AI:AI,MATCH($B436,data_wkly!$C:$C,0),1)=0,"",INDEX(data_wkly!AI:AI,MATCH($B436,data_wkly!$C:$C,0),1)),"")</f>
        <v/>
      </c>
      <c r="AJ436" s="153" t="str">
        <f>IFERROR(IF(AI436="","",INDEX(data_wkly!AJ:AJ,MATCH($B436,data_wkly!$C:$C,0),1)),"")</f>
        <v/>
      </c>
      <c r="AK436" s="153" t="str">
        <f>IFERROR(IF(INDEX(data_wkly!AK:AK,MATCH($B436,data_wkly!$C:$C,0),1)=0,"",INDEX(data_wkly!AK:AK,MATCH($B436,data_wkly!$C:$C,0),1)),"")</f>
        <v/>
      </c>
      <c r="AL436" s="153" t="str">
        <f>IFERROR(IF(INDEX(data_wkly!AL:AL,MATCH($B436,data_wkly!$C:$C,0),1)=0,"",INDEX(data_wkly!AL:AL,MATCH($B436,data_wkly!$C:$C,0),1)),"")</f>
        <v/>
      </c>
      <c r="AM436" s="183" t="str">
        <f>IFERROR(IF(INDEX(data_wkly!AM:AM,MATCH($B436,data_wkly!$C:$C,0),1)=0,"",INDEX(data_wkly!AM:AM,MATCH($B436,data_wkly!$C:$C,0),1)),"")</f>
        <v/>
      </c>
      <c r="AN436" s="41" t="str">
        <f t="shared" si="36"/>
        <v/>
      </c>
      <c r="AO436" s="88">
        <f t="shared" si="41"/>
        <v>2</v>
      </c>
    </row>
    <row r="437" spans="1:41">
      <c r="A437" s="88">
        <f t="shared" si="39"/>
        <v>1</v>
      </c>
      <c r="B437" s="89">
        <f t="shared" si="40"/>
        <v>44702</v>
      </c>
      <c r="C437" s="155">
        <f>IFERROR(IF(INDEX(data_wkly!D:D,MATCH($B437,data_wkly!$C:$C,0),1)=0,"",INDEX(data_wkly!D:D,MATCH($B437,data_wkly!$C:$C,0),1)),"")</f>
        <v>75806</v>
      </c>
      <c r="D437" s="21">
        <f>IFERROR(IF(INDEX(data_wkly!E:E,MATCH($B437,data_wkly!$C:$C,0),1)=0,"",INDEX(data_wkly!E:E,MATCH($B437,data_wkly!$C:$C,0),1)),"")</f>
        <v>175.94710000000001</v>
      </c>
      <c r="E437" s="21">
        <f>IF(C437="","",IFERROR(INDEX(data_wkly!F:F,MATCH($B437,data_wkly!$C:$C,0),1),""))</f>
        <v>3.1916999999999973</v>
      </c>
      <c r="F437" s="21">
        <f>IF(E437="","",IFERROR(IF(INDEX(data_wkly!G:G,MATCH($B437,data_wkly!$C:$C,0),1)=0,"",INDEX(data_wkly!G:G,MATCH($B437,data_wkly!$C:$C,0),1)),""))</f>
        <v>153.86333333333334</v>
      </c>
      <c r="G437" s="21">
        <f>IFERROR(IF(INDEX(data_wkly!H:H,MATCH($B437,data_wkly!$C:$C,0),1)=0,"",INDEX(data_wkly!H:H,MATCH($B437,data_wkly!$C:$C,0),1)),"")</f>
        <v>172.97470000000001</v>
      </c>
      <c r="H437" s="21">
        <f>IF(C437="","",IFERROR(INDEX(data_wkly!I:I,MATCH($B437,data_wkly!$C:$C,0),1),""))</f>
        <v>3.1340000000000146</v>
      </c>
      <c r="I437" s="21">
        <f>IF(H437="","",IFERROR(IF(INDEX(data_wkly!J:J,MATCH($B437,data_wkly!$C:$C,0),1)=0,"",INDEX(data_wkly!J:J,MATCH($B437,data_wkly!$C:$C,0),1)),""))</f>
        <v>151.13333333333333</v>
      </c>
      <c r="J437" s="21">
        <f>IFERROR(IF(INDEX(data_wkly!K:K,MATCH($B437,data_wkly!$C:$C,0),1)=0,"",INDEX(data_wkly!K:K,MATCH($B437,data_wkly!$C:$C,0),1)),"")</f>
        <v>91.059600000000003</v>
      </c>
      <c r="K437" s="86">
        <f>IFERROR(IF(INDEX(data_wkly!L:L,MATCH($B437,data_wkly!$C:$C,0),1)=0,"",INDEX(data_wkly!L:L,MATCH($B437,data_wkly!$C:$C,0),1)),"")</f>
        <v>11.3</v>
      </c>
      <c r="L437" s="156"/>
      <c r="M437" s="155">
        <f>IFERROR(IF(INDEX(data_wkly!M:M,MATCH($B437,data_wkly!$C:$C,0),1)=0,"",INDEX(data_wkly!M:M,MATCH($B437,data_wkly!$C:$C,0),1)),"")</f>
        <v>75166</v>
      </c>
      <c r="N437" s="21">
        <f>IFERROR(IF(INDEX(data_wkly!N:N,MATCH($B437,data_wkly!$C:$C,0),1)=0,"",INDEX(data_wkly!N:N,MATCH($B437,data_wkly!$C:$C,0),1)),"")</f>
        <v>183.916</v>
      </c>
      <c r="O437" s="21">
        <f>IF(M437="","",IFERROR(INDEX(data_wkly!O:O,MATCH($B437,data_wkly!$C:$C,0),1),""))</f>
        <v>3.4842999999999904</v>
      </c>
      <c r="P437" s="21">
        <f>IF(M437="","",IFERROR(IF(INDEX(data_wkly!P:P,MATCH($B437,data_wkly!$C:$C,0),1)=0,"",INDEX(data_wkly!P:P,MATCH($B437,data_wkly!$C:$C,0),1)),""))</f>
        <v>157.12</v>
      </c>
      <c r="Q437" s="21">
        <f>IFERROR(IF(INDEX(data_wkly!Q:Q,MATCH($B437,data_wkly!$C:$C,0),1)=0,"",INDEX(data_wkly!Q:Q,MATCH($B437,data_wkly!$C:$C,0),1)),"")</f>
        <v>180.78270000000001</v>
      </c>
      <c r="R437" s="21">
        <f>IF(M437="","",IFERROR(INDEX(data_wkly!R:R,MATCH($B437,data_wkly!$C:$C,0),1),""))</f>
        <v>3.4228999999999985</v>
      </c>
      <c r="S437" s="21">
        <f>IF(M437="","",IFERROR(IF(INDEX(data_wkly!S:S,MATCH($B437,data_wkly!$C:$C,0),1)=0,"",INDEX(data_wkly!S:S,MATCH($B437,data_wkly!$C:$C,0),1)),""))</f>
        <v>154.33333333333334</v>
      </c>
      <c r="T437" s="21">
        <f>IFERROR(IF(INDEX(data_wkly!T:T,MATCH($B437,data_wkly!$C:$C,0),1)=0,"",INDEX(data_wkly!T:T,MATCH($B437,data_wkly!$C:$C,0),1)),"")</f>
        <v>89.631699999999995</v>
      </c>
      <c r="U437" s="86">
        <f>IFERROR(IF(INDEX(data_wkly!U:U,MATCH($B437,data_wkly!$C:$C,0),1)=0,"",INDEX(data_wkly!U:U,MATCH($B437,data_wkly!$C:$C,0),1)),"")</f>
        <v>11.5</v>
      </c>
      <c r="V437" s="157">
        <f t="shared" si="37"/>
        <v>1</v>
      </c>
      <c r="W437" s="152" t="str">
        <f>IFERROR(IF(INDEX(data_wkly!W:W,MATCH($B437,data_wkly!$C:$C,0),1)=0,"",INDEX(data_wkly!W:W,MATCH($B437,data_wkly!$C:$C,0),1)),"")</f>
        <v>na</v>
      </c>
      <c r="X437" s="21" t="str">
        <f>IFERROR(IF(INDEX(data_wkly!X:X,MATCH($B437,data_wkly!$C:$C,0),1)=0,"",INDEX(data_wkly!X:X,MATCH($B437,data_wkly!$C:$C,0),1)),"")</f>
        <v>na</v>
      </c>
      <c r="Y437" s="21">
        <f>IFERROR(IF(INDEX(data_wkly!Y:Y,MATCH($B437,data_wkly!$C:$C,0),1)=0,"",INDEX(data_wkly!Y:Y,MATCH($B437,data_wkly!$C:$C,0),1)),"")</f>
        <v>157.65</v>
      </c>
      <c r="Z437" s="21">
        <f>IFERROR(IF(INDEX(data_wkly!Z:Z,MATCH($B437,data_wkly!$C:$C,0),1)=0,"",INDEX(data_wkly!Z:Z,MATCH($B437,data_wkly!$C:$C,0),1)),"")</f>
        <v>0.24000000000000909</v>
      </c>
      <c r="AA437" s="152" t="str">
        <f>IFERROR(IF(INDEX(data_wkly!AA:AA,MATCH($B437,data_wkly!$C:$C,0),1)=0,"",INDEX(data_wkly!AA:AA,MATCH($B437,data_wkly!$C:$C,0),1)),"")</f>
        <v>na</v>
      </c>
      <c r="AB437" s="21" t="str">
        <f>IFERROR(IF(INDEX(data_wkly!AB:AB,MATCH($B437,data_wkly!$C:$C,0),1)=0,"",INDEX(data_wkly!AB:AB,MATCH($B437,data_wkly!$C:$C,0),1)),"")</f>
        <v>na</v>
      </c>
      <c r="AC437" s="21">
        <f>IFERROR(IF(INDEX(data_wkly!AC:AC,MATCH($B437,data_wkly!$C:$C,0),1)=0,"",INDEX(data_wkly!AC:AC,MATCH($B437,data_wkly!$C:$C,0),1)),"")</f>
        <v>163.83000000000001</v>
      </c>
      <c r="AD437" s="21">
        <f>IFERROR(IF(INDEX(data_wkly!AD:AD,MATCH($B437,data_wkly!$C:$C,0),1)=0,"",INDEX(data_wkly!AD:AD,MATCH($B437,data_wkly!$C:$C,0),1)),"")</f>
        <v>-2.0300000000000011</v>
      </c>
      <c r="AE437" s="157">
        <f t="shared" si="38"/>
        <v>1</v>
      </c>
      <c r="AF437" s="154" t="str">
        <f>IFERROR(IF(INDEX(data_wkly!AF:AF,MATCH($B437,data_wkly!$C:$C,0),1)=0,"",INDEX(data_wkly!AF:AF,MATCH($B437,data_wkly!$C:$C,0),1)),"")</f>
        <v/>
      </c>
      <c r="AG437" s="153" t="str">
        <f>IFERROR(IF(AF437="","",INDEX(data_wkly!AG:AG,MATCH($B437,data_wkly!$C:$C,0),1)),"")</f>
        <v/>
      </c>
      <c r="AH437" s="153" t="str">
        <f>IFERROR(IF(INDEX(data_wkly!AH:AH,MATCH($B437,data_wkly!$C:$C,0),1)=0,"",INDEX(data_wkly!AH:AH,MATCH($B437,data_wkly!$C:$C,0),1)),"")</f>
        <v/>
      </c>
      <c r="AI437" s="153" t="str">
        <f>IFERROR(IF(INDEX(data_wkly!AI:AI,MATCH($B437,data_wkly!$C:$C,0),1)=0,"",INDEX(data_wkly!AI:AI,MATCH($B437,data_wkly!$C:$C,0),1)),"")</f>
        <v/>
      </c>
      <c r="AJ437" s="153" t="str">
        <f>IFERROR(IF(AI437="","",INDEX(data_wkly!AJ:AJ,MATCH($B437,data_wkly!$C:$C,0),1)),"")</f>
        <v/>
      </c>
      <c r="AK437" s="153" t="str">
        <f>IFERROR(IF(INDEX(data_wkly!AK:AK,MATCH($B437,data_wkly!$C:$C,0),1)=0,"",INDEX(data_wkly!AK:AK,MATCH($B437,data_wkly!$C:$C,0),1)),"")</f>
        <v/>
      </c>
      <c r="AL437" s="153" t="str">
        <f>IFERROR(IF(INDEX(data_wkly!AL:AL,MATCH($B437,data_wkly!$C:$C,0),1)=0,"",INDEX(data_wkly!AL:AL,MATCH($B437,data_wkly!$C:$C,0),1)),"")</f>
        <v/>
      </c>
      <c r="AM437" s="183" t="str">
        <f>IFERROR(IF(INDEX(data_wkly!AM:AM,MATCH($B437,data_wkly!$C:$C,0),1)=0,"",INDEX(data_wkly!AM:AM,MATCH($B437,data_wkly!$C:$C,0),1)),"")</f>
        <v/>
      </c>
      <c r="AN437" s="41" t="str">
        <f t="shared" si="36"/>
        <v/>
      </c>
      <c r="AO437" s="88">
        <f t="shared" si="41"/>
        <v>1</v>
      </c>
    </row>
    <row r="438" spans="1:41">
      <c r="A438" s="88">
        <f t="shared" si="39"/>
        <v>2</v>
      </c>
      <c r="B438" s="89">
        <f t="shared" si="40"/>
        <v>44709</v>
      </c>
      <c r="C438" s="155">
        <f>IFERROR(IF(INDEX(data_wkly!D:D,MATCH($B438,data_wkly!$C:$C,0),1)=0,"",INDEX(data_wkly!D:D,MATCH($B438,data_wkly!$C:$C,0),1)),"")</f>
        <v>78058</v>
      </c>
      <c r="D438" s="21">
        <f>IFERROR(IF(INDEX(data_wkly!E:E,MATCH($B438,data_wkly!$C:$C,0),1)=0,"",INDEX(data_wkly!E:E,MATCH($B438,data_wkly!$C:$C,0),1)),"")</f>
        <v>176.72919999999999</v>
      </c>
      <c r="E438" s="21">
        <f>IF(C438="","",IFERROR(INDEX(data_wkly!F:F,MATCH($B438,data_wkly!$C:$C,0),1),""))</f>
        <v>0.78209999999998558</v>
      </c>
      <c r="F438" s="21">
        <f>IF(E438="","",IFERROR(IF(INDEX(data_wkly!G:G,MATCH($B438,data_wkly!$C:$C,0),1)=0,"",INDEX(data_wkly!G:G,MATCH($B438,data_wkly!$C:$C,0),1)),""))</f>
        <v>154.57000000000002</v>
      </c>
      <c r="G438" s="21">
        <f>IFERROR(IF(INDEX(data_wkly!H:H,MATCH($B438,data_wkly!$C:$C,0),1)=0,"",INDEX(data_wkly!H:H,MATCH($B438,data_wkly!$C:$C,0),1)),"")</f>
        <v>173.72370000000001</v>
      </c>
      <c r="H438" s="21">
        <f>IF(C438="","",IFERROR(INDEX(data_wkly!I:I,MATCH($B438,data_wkly!$C:$C,0),1),""))</f>
        <v>0.74899999999999523</v>
      </c>
      <c r="I438" s="21">
        <f>IF(H438="","",IFERROR(IF(INDEX(data_wkly!J:J,MATCH($B438,data_wkly!$C:$C,0),1)=0,"",INDEX(data_wkly!J:J,MATCH($B438,data_wkly!$C:$C,0),1)),""))</f>
        <v>151.83333333333334</v>
      </c>
      <c r="J438" s="21">
        <f>IFERROR(IF(INDEX(data_wkly!K:K,MATCH($B438,data_wkly!$C:$C,0),1)=0,"",INDEX(data_wkly!K:K,MATCH($B438,data_wkly!$C:$C,0),1)),"")</f>
        <v>90.183499999999995</v>
      </c>
      <c r="K438" s="86">
        <f>IFERROR(IF(INDEX(data_wkly!L:L,MATCH($B438,data_wkly!$C:$C,0),1)=0,"",INDEX(data_wkly!L:L,MATCH($B438,data_wkly!$C:$C,0),1)),"")</f>
        <v>11.4</v>
      </c>
      <c r="L438" s="156"/>
      <c r="M438" s="155">
        <f>IFERROR(IF(INDEX(data_wkly!M:M,MATCH($B438,data_wkly!$C:$C,0),1)=0,"",INDEX(data_wkly!M:M,MATCH($B438,data_wkly!$C:$C,0),1)),"")</f>
        <v>77197</v>
      </c>
      <c r="N438" s="21">
        <f>IFERROR(IF(INDEX(data_wkly!N:N,MATCH($B438,data_wkly!$C:$C,0),1)=0,"",INDEX(data_wkly!N:N,MATCH($B438,data_wkly!$C:$C,0),1)),"")</f>
        <v>184.20259999999999</v>
      </c>
      <c r="O438" s="21">
        <f>IF(M438="","",IFERROR(INDEX(data_wkly!O:O,MATCH($B438,data_wkly!$C:$C,0),1),""))</f>
        <v>0.28659999999999286</v>
      </c>
      <c r="P438" s="21">
        <f>IF(M438="","",IFERROR(IF(INDEX(data_wkly!P:P,MATCH($B438,data_wkly!$C:$C,0),1)=0,"",INDEX(data_wkly!P:P,MATCH($B438,data_wkly!$C:$C,0),1)),""))</f>
        <v>157.62333333333333</v>
      </c>
      <c r="Q438" s="21">
        <f>IFERROR(IF(INDEX(data_wkly!Q:Q,MATCH($B438,data_wkly!$C:$C,0),1)=0,"",INDEX(data_wkly!Q:Q,MATCH($B438,data_wkly!$C:$C,0),1)),"")</f>
        <v>181.04830000000001</v>
      </c>
      <c r="R438" s="21">
        <f>IF(M438="","",IFERROR(INDEX(data_wkly!R:R,MATCH($B438,data_wkly!$C:$C,0),1),""))</f>
        <v>0.26560000000000628</v>
      </c>
      <c r="S438" s="21">
        <f>IF(M438="","",IFERROR(IF(INDEX(data_wkly!S:S,MATCH($B438,data_wkly!$C:$C,0),1)=0,"",INDEX(data_wkly!S:S,MATCH($B438,data_wkly!$C:$C,0),1)),""))</f>
        <v>154.83000000000001</v>
      </c>
      <c r="T438" s="21">
        <f>IFERROR(IF(INDEX(data_wkly!T:T,MATCH($B438,data_wkly!$C:$C,0),1)=0,"",INDEX(data_wkly!T:T,MATCH($B438,data_wkly!$C:$C,0),1)),"")</f>
        <v>88.707899999999995</v>
      </c>
      <c r="U438" s="86">
        <f>IFERROR(IF(INDEX(data_wkly!U:U,MATCH($B438,data_wkly!$C:$C,0),1)=0,"",INDEX(data_wkly!U:U,MATCH($B438,data_wkly!$C:$C,0),1)),"")</f>
        <v>11.5</v>
      </c>
      <c r="V438" s="157">
        <f t="shared" si="37"/>
        <v>2</v>
      </c>
      <c r="W438" s="152" t="str">
        <f>IFERROR(IF(INDEX(data_wkly!W:W,MATCH($B438,data_wkly!$C:$C,0),1)=0,"",INDEX(data_wkly!W:W,MATCH($B438,data_wkly!$C:$C,0),1)),"")</f>
        <v>na</v>
      </c>
      <c r="X438" s="21" t="str">
        <f>IFERROR(IF(INDEX(data_wkly!X:X,MATCH($B438,data_wkly!$C:$C,0),1)=0,"",INDEX(data_wkly!X:X,MATCH($B438,data_wkly!$C:$C,0),1)),"")</f>
        <v>na</v>
      </c>
      <c r="Y438" s="21">
        <f>IFERROR(IF(INDEX(data_wkly!Y:Y,MATCH($B438,data_wkly!$C:$C,0),1)=0,"",INDEX(data_wkly!Y:Y,MATCH($B438,data_wkly!$C:$C,0),1)),"")</f>
        <v>157.84</v>
      </c>
      <c r="Z438" s="21">
        <f>IFERROR(IF(INDEX(data_wkly!Z:Z,MATCH($B438,data_wkly!$C:$C,0),1)=0,"",INDEX(data_wkly!Z:Z,MATCH($B438,data_wkly!$C:$C,0),1)),"")</f>
        <v>0.18999999999999773</v>
      </c>
      <c r="AA438" s="152" t="str">
        <f>IFERROR(IF(INDEX(data_wkly!AA:AA,MATCH($B438,data_wkly!$C:$C,0),1)=0,"",INDEX(data_wkly!AA:AA,MATCH($B438,data_wkly!$C:$C,0),1)),"")</f>
        <v>na</v>
      </c>
      <c r="AB438" s="21" t="str">
        <f>IFERROR(IF(INDEX(data_wkly!AB:AB,MATCH($B438,data_wkly!$C:$C,0),1)=0,"",INDEX(data_wkly!AB:AB,MATCH($B438,data_wkly!$C:$C,0),1)),"")</f>
        <v>na</v>
      </c>
      <c r="AC438" s="21">
        <f>IFERROR(IF(INDEX(data_wkly!AC:AC,MATCH($B438,data_wkly!$C:$C,0),1)=0,"",INDEX(data_wkly!AC:AC,MATCH($B438,data_wkly!$C:$C,0),1)),"")</f>
        <v>165.43</v>
      </c>
      <c r="AD438" s="21">
        <f>IFERROR(IF(INDEX(data_wkly!AD:AD,MATCH($B438,data_wkly!$C:$C,0),1)=0,"",INDEX(data_wkly!AD:AD,MATCH($B438,data_wkly!$C:$C,0),1)),"")</f>
        <v>1.5999999999999943</v>
      </c>
      <c r="AE438" s="157">
        <f t="shared" si="38"/>
        <v>2</v>
      </c>
      <c r="AF438" s="154" t="str">
        <f>IFERROR(IF(INDEX(data_wkly!AF:AF,MATCH($B438,data_wkly!$C:$C,0),1)=0,"",INDEX(data_wkly!AF:AF,MATCH($B438,data_wkly!$C:$C,0),1)),"")</f>
        <v/>
      </c>
      <c r="AG438" s="153" t="str">
        <f>IFERROR(IF(AF438="","",INDEX(data_wkly!AG:AG,MATCH($B438,data_wkly!$C:$C,0),1)),"")</f>
        <v/>
      </c>
      <c r="AH438" s="153" t="str">
        <f>IFERROR(IF(INDEX(data_wkly!AH:AH,MATCH($B438,data_wkly!$C:$C,0),1)=0,"",INDEX(data_wkly!AH:AH,MATCH($B438,data_wkly!$C:$C,0),1)),"")</f>
        <v/>
      </c>
      <c r="AI438" s="153" t="str">
        <f>IFERROR(IF(INDEX(data_wkly!AI:AI,MATCH($B438,data_wkly!$C:$C,0),1)=0,"",INDEX(data_wkly!AI:AI,MATCH($B438,data_wkly!$C:$C,0),1)),"")</f>
        <v/>
      </c>
      <c r="AJ438" s="153" t="str">
        <f>IFERROR(IF(AI438="","",INDEX(data_wkly!AJ:AJ,MATCH($B438,data_wkly!$C:$C,0),1)),"")</f>
        <v/>
      </c>
      <c r="AK438" s="153" t="str">
        <f>IFERROR(IF(INDEX(data_wkly!AK:AK,MATCH($B438,data_wkly!$C:$C,0),1)=0,"",INDEX(data_wkly!AK:AK,MATCH($B438,data_wkly!$C:$C,0),1)),"")</f>
        <v/>
      </c>
      <c r="AL438" s="153" t="str">
        <f>IFERROR(IF(INDEX(data_wkly!AL:AL,MATCH($B438,data_wkly!$C:$C,0),1)=0,"",INDEX(data_wkly!AL:AL,MATCH($B438,data_wkly!$C:$C,0),1)),"")</f>
        <v/>
      </c>
      <c r="AM438" s="183" t="str">
        <f>IFERROR(IF(INDEX(data_wkly!AM:AM,MATCH($B438,data_wkly!$C:$C,0),1)=0,"",INDEX(data_wkly!AM:AM,MATCH($B438,data_wkly!$C:$C,0),1)),"")</f>
        <v/>
      </c>
      <c r="AN438" s="41" t="str">
        <f t="shared" si="36"/>
        <v/>
      </c>
      <c r="AO438" s="88">
        <f t="shared" si="41"/>
        <v>2</v>
      </c>
    </row>
    <row r="439" spans="1:41">
      <c r="A439" s="88">
        <f t="shared" si="39"/>
        <v>1</v>
      </c>
      <c r="B439" s="89">
        <f t="shared" si="40"/>
        <v>44716</v>
      </c>
      <c r="C439" s="155">
        <f>IFERROR(IF(INDEX(data_wkly!D:D,MATCH($B439,data_wkly!$C:$C,0),1)=0,"",INDEX(data_wkly!D:D,MATCH($B439,data_wkly!$C:$C,0),1)),"")</f>
        <v>65772</v>
      </c>
      <c r="D439" s="21">
        <f>IFERROR(IF(INDEX(data_wkly!E:E,MATCH($B439,data_wkly!$C:$C,0),1)=0,"",INDEX(data_wkly!E:E,MATCH($B439,data_wkly!$C:$C,0),1)),"")</f>
        <v>180.57089999999999</v>
      </c>
      <c r="E439" s="21">
        <f>IF(C439="","",IFERROR(INDEX(data_wkly!F:F,MATCH($B439,data_wkly!$C:$C,0),1),""))</f>
        <v>3.841700000000003</v>
      </c>
      <c r="F439" s="21">
        <f>IF(E439="","",IFERROR(IF(INDEX(data_wkly!G:G,MATCH($B439,data_wkly!$C:$C,0),1)=0,"",INDEX(data_wkly!G:G,MATCH($B439,data_wkly!$C:$C,0),1)),""))</f>
        <v>155.77666666666667</v>
      </c>
      <c r="G439" s="21">
        <f>IFERROR(IF(INDEX(data_wkly!H:H,MATCH($B439,data_wkly!$C:$C,0),1)=0,"",INDEX(data_wkly!H:H,MATCH($B439,data_wkly!$C:$C,0),1)),"")</f>
        <v>177.49289999999999</v>
      </c>
      <c r="H439" s="21">
        <f>IF(C439="","",IFERROR(INDEX(data_wkly!I:I,MATCH($B439,data_wkly!$C:$C,0),1),""))</f>
        <v>3.7691999999999837</v>
      </c>
      <c r="I439" s="21">
        <f>IF(H439="","",IFERROR(IF(INDEX(data_wkly!J:J,MATCH($B439,data_wkly!$C:$C,0),1)=0,"",INDEX(data_wkly!J:J,MATCH($B439,data_wkly!$C:$C,0),1)),""))</f>
        <v>153.00666666666669</v>
      </c>
      <c r="J439" s="21">
        <f>IFERROR(IF(INDEX(data_wkly!K:K,MATCH($B439,data_wkly!$C:$C,0),1)=0,"",INDEX(data_wkly!K:K,MATCH($B439,data_wkly!$C:$C,0),1)),"")</f>
        <v>90.141999999999996</v>
      </c>
      <c r="K439" s="86">
        <f>IFERROR(IF(INDEX(data_wkly!L:L,MATCH($B439,data_wkly!$C:$C,0),1)=0,"",INDEX(data_wkly!L:L,MATCH($B439,data_wkly!$C:$C,0),1)),"")</f>
        <v>11.5</v>
      </c>
      <c r="L439" s="156"/>
      <c r="M439" s="155">
        <f>IFERROR(IF(INDEX(data_wkly!M:M,MATCH($B439,data_wkly!$C:$C,0),1)=0,"",INDEX(data_wkly!M:M,MATCH($B439,data_wkly!$C:$C,0),1)),"")</f>
        <v>66394</v>
      </c>
      <c r="N439" s="21">
        <f>IFERROR(IF(INDEX(data_wkly!N:N,MATCH($B439,data_wkly!$C:$C,0),1)=0,"",INDEX(data_wkly!N:N,MATCH($B439,data_wkly!$C:$C,0),1)),"")</f>
        <v>188.59020000000001</v>
      </c>
      <c r="O439" s="21">
        <f>IF(M439="","",IFERROR(INDEX(data_wkly!O:O,MATCH($B439,data_wkly!$C:$C,0),1),""))</f>
        <v>4.3876000000000204</v>
      </c>
      <c r="P439" s="21">
        <f>IF(M439="","",IFERROR(IF(INDEX(data_wkly!P:P,MATCH($B439,data_wkly!$C:$C,0),1)=0,"",INDEX(data_wkly!P:P,MATCH($B439,data_wkly!$C:$C,0),1)),""))</f>
        <v>158.78666666666666</v>
      </c>
      <c r="Q439" s="21">
        <f>IFERROR(IF(INDEX(data_wkly!Q:Q,MATCH($B439,data_wkly!$C:$C,0),1)=0,"",INDEX(data_wkly!Q:Q,MATCH($B439,data_wkly!$C:$C,0),1)),"")</f>
        <v>185.34970000000001</v>
      </c>
      <c r="R439" s="21">
        <f>IF(M439="","",IFERROR(INDEX(data_wkly!R:R,MATCH($B439,data_wkly!$C:$C,0),1),""))</f>
        <v>4.301400000000001</v>
      </c>
      <c r="S439" s="21">
        <f>IF(M439="","",IFERROR(IF(INDEX(data_wkly!S:S,MATCH($B439,data_wkly!$C:$C,0),1)=0,"",INDEX(data_wkly!S:S,MATCH($B439,data_wkly!$C:$C,0),1)),""))</f>
        <v>155.97666666666669</v>
      </c>
      <c r="T439" s="21">
        <f>IFERROR(IF(INDEX(data_wkly!T:T,MATCH($B439,data_wkly!$C:$C,0),1)=0,"",INDEX(data_wkly!T:T,MATCH($B439,data_wkly!$C:$C,0),1)),"")</f>
        <v>88.502499999999998</v>
      </c>
      <c r="U439" s="86">
        <f>IFERROR(IF(INDEX(data_wkly!U:U,MATCH($B439,data_wkly!$C:$C,0),1)=0,"",INDEX(data_wkly!U:U,MATCH($B439,data_wkly!$C:$C,0),1)),"")</f>
        <v>11.6</v>
      </c>
      <c r="V439" s="157">
        <f t="shared" si="37"/>
        <v>1</v>
      </c>
      <c r="W439" s="152" t="str">
        <f>IFERROR(IF(INDEX(data_wkly!W:W,MATCH($B439,data_wkly!$C:$C,0),1)=0,"",INDEX(data_wkly!W:W,MATCH($B439,data_wkly!$C:$C,0),1)),"")</f>
        <v>na</v>
      </c>
      <c r="X439" s="21" t="str">
        <f>IFERROR(IF(INDEX(data_wkly!X:X,MATCH($B439,data_wkly!$C:$C,0),1)=0,"",INDEX(data_wkly!X:X,MATCH($B439,data_wkly!$C:$C,0),1)),"")</f>
        <v>na</v>
      </c>
      <c r="Y439" s="21">
        <f>IFERROR(IF(INDEX(data_wkly!Y:Y,MATCH($B439,data_wkly!$C:$C,0),1)=0,"",INDEX(data_wkly!Y:Y,MATCH($B439,data_wkly!$C:$C,0),1)),"")</f>
        <v>158.56</v>
      </c>
      <c r="Z439" s="21">
        <f>IFERROR(IF(INDEX(data_wkly!Z:Z,MATCH($B439,data_wkly!$C:$C,0),1)=0,"",INDEX(data_wkly!Z:Z,MATCH($B439,data_wkly!$C:$C,0),1)),"")</f>
        <v>0.71999999999999886</v>
      </c>
      <c r="AA439" s="152" t="str">
        <f>IFERROR(IF(INDEX(data_wkly!AA:AA,MATCH($B439,data_wkly!$C:$C,0),1)=0,"",INDEX(data_wkly!AA:AA,MATCH($B439,data_wkly!$C:$C,0),1)),"")</f>
        <v>na</v>
      </c>
      <c r="AB439" s="21" t="str">
        <f>IFERROR(IF(INDEX(data_wkly!AB:AB,MATCH($B439,data_wkly!$C:$C,0),1)=0,"",INDEX(data_wkly!AB:AB,MATCH($B439,data_wkly!$C:$C,0),1)),"")</f>
        <v>na</v>
      </c>
      <c r="AC439" s="21">
        <f>IFERROR(IF(INDEX(data_wkly!AC:AC,MATCH($B439,data_wkly!$C:$C,0),1)=0,"",INDEX(data_wkly!AC:AC,MATCH($B439,data_wkly!$C:$C,0),1)),"")</f>
        <v>165.58</v>
      </c>
      <c r="AD439" s="21">
        <f>IFERROR(IF(INDEX(data_wkly!AD:AD,MATCH($B439,data_wkly!$C:$C,0),1)=0,"",INDEX(data_wkly!AD:AD,MATCH($B439,data_wkly!$C:$C,0),1)),"")</f>
        <v>0.15000000000000568</v>
      </c>
      <c r="AE439" s="157">
        <f t="shared" si="38"/>
        <v>1</v>
      </c>
      <c r="AF439" s="154" t="str">
        <f>IFERROR(IF(INDEX(data_wkly!AF:AF,MATCH($B439,data_wkly!$C:$C,0),1)=0,"",INDEX(data_wkly!AF:AF,MATCH($B439,data_wkly!$C:$C,0),1)),"")</f>
        <v/>
      </c>
      <c r="AG439" s="153" t="str">
        <f>IFERROR(IF(AF439="","",INDEX(data_wkly!AG:AG,MATCH($B439,data_wkly!$C:$C,0),1)),"")</f>
        <v/>
      </c>
      <c r="AH439" s="153" t="str">
        <f>IFERROR(IF(INDEX(data_wkly!AH:AH,MATCH($B439,data_wkly!$C:$C,0),1)=0,"",INDEX(data_wkly!AH:AH,MATCH($B439,data_wkly!$C:$C,0),1)),"")</f>
        <v/>
      </c>
      <c r="AI439" s="153" t="str">
        <f>IFERROR(IF(INDEX(data_wkly!AI:AI,MATCH($B439,data_wkly!$C:$C,0),1)=0,"",INDEX(data_wkly!AI:AI,MATCH($B439,data_wkly!$C:$C,0),1)),"")</f>
        <v/>
      </c>
      <c r="AJ439" s="153" t="str">
        <f>IFERROR(IF(AI439="","",INDEX(data_wkly!AJ:AJ,MATCH($B439,data_wkly!$C:$C,0),1)),"")</f>
        <v/>
      </c>
      <c r="AK439" s="153" t="str">
        <f>IFERROR(IF(INDEX(data_wkly!AK:AK,MATCH($B439,data_wkly!$C:$C,0),1)=0,"",INDEX(data_wkly!AK:AK,MATCH($B439,data_wkly!$C:$C,0),1)),"")</f>
        <v/>
      </c>
      <c r="AL439" s="153" t="str">
        <f>IFERROR(IF(INDEX(data_wkly!AL:AL,MATCH($B439,data_wkly!$C:$C,0),1)=0,"",INDEX(data_wkly!AL:AL,MATCH($B439,data_wkly!$C:$C,0),1)),"")</f>
        <v/>
      </c>
      <c r="AM439" s="183" t="str">
        <f>IFERROR(IF(INDEX(data_wkly!AM:AM,MATCH($B439,data_wkly!$C:$C,0),1)=0,"",INDEX(data_wkly!AM:AM,MATCH($B439,data_wkly!$C:$C,0),1)),"")</f>
        <v/>
      </c>
      <c r="AN439" s="41" t="str">
        <f t="shared" ref="AN439:AN502" si="42">IF(AF439="","",AO439)</f>
        <v/>
      </c>
      <c r="AO439" s="88">
        <f t="shared" si="41"/>
        <v>1</v>
      </c>
    </row>
    <row r="440" spans="1:41">
      <c r="A440" s="88">
        <f t="shared" si="39"/>
        <v>2</v>
      </c>
      <c r="B440" s="89">
        <f t="shared" si="40"/>
        <v>44723</v>
      </c>
      <c r="C440" s="155">
        <f>IFERROR(IF(INDEX(data_wkly!D:D,MATCH($B440,data_wkly!$C:$C,0),1)=0,"",INDEX(data_wkly!D:D,MATCH($B440,data_wkly!$C:$C,0),1)),"")</f>
        <v>75376</v>
      </c>
      <c r="D440" s="21">
        <f>IFERROR(IF(INDEX(data_wkly!E:E,MATCH($B440,data_wkly!$C:$C,0),1)=0,"",INDEX(data_wkly!E:E,MATCH($B440,data_wkly!$C:$C,0),1)),"")</f>
        <v>183.1027</v>
      </c>
      <c r="E440" s="21">
        <f>IF(C440="","",IFERROR(INDEX(data_wkly!F:F,MATCH($B440,data_wkly!$C:$C,0),1),""))</f>
        <v>2.531800000000004</v>
      </c>
      <c r="F440" s="21">
        <f>IF(E440="","",IFERROR(IF(INDEX(data_wkly!G:G,MATCH($B440,data_wkly!$C:$C,0),1)=0,"",INDEX(data_wkly!G:G,MATCH($B440,data_wkly!$C:$C,0),1)),""))</f>
        <v>156.47</v>
      </c>
      <c r="G440" s="21">
        <f>IFERROR(IF(INDEX(data_wkly!H:H,MATCH($B440,data_wkly!$C:$C,0),1)=0,"",INDEX(data_wkly!H:H,MATCH($B440,data_wkly!$C:$C,0),1)),"")</f>
        <v>179.9871</v>
      </c>
      <c r="H440" s="21">
        <f>IF(C440="","",IFERROR(INDEX(data_wkly!I:I,MATCH($B440,data_wkly!$C:$C,0),1),""))</f>
        <v>2.4942000000000064</v>
      </c>
      <c r="I440" s="21">
        <f>IF(H440="","",IFERROR(IF(INDEX(data_wkly!J:J,MATCH($B440,data_wkly!$C:$C,0),1)=0,"",INDEX(data_wkly!J:J,MATCH($B440,data_wkly!$C:$C,0),1)),""))</f>
        <v>153.6866666666667</v>
      </c>
      <c r="J440" s="21">
        <f>IFERROR(IF(INDEX(data_wkly!K:K,MATCH($B440,data_wkly!$C:$C,0),1)=0,"",INDEX(data_wkly!K:K,MATCH($B440,data_wkly!$C:$C,0),1)),"")</f>
        <v>90.197900000000004</v>
      </c>
      <c r="K440" s="86">
        <f>IFERROR(IF(INDEX(data_wkly!L:L,MATCH($B440,data_wkly!$C:$C,0),1)=0,"",INDEX(data_wkly!L:L,MATCH($B440,data_wkly!$C:$C,0),1)),"")</f>
        <v>11.7</v>
      </c>
      <c r="L440" s="156"/>
      <c r="M440" s="155">
        <f>IFERROR(IF(INDEX(data_wkly!M:M,MATCH($B440,data_wkly!$C:$C,0),1)=0,"",INDEX(data_wkly!M:M,MATCH($B440,data_wkly!$C:$C,0),1)),"")</f>
        <v>76997</v>
      </c>
      <c r="N440" s="21">
        <f>IFERROR(IF(INDEX(data_wkly!N:N,MATCH($B440,data_wkly!$C:$C,0),1)=0,"",INDEX(data_wkly!N:N,MATCH($B440,data_wkly!$C:$C,0),1)),"")</f>
        <v>189.13910000000001</v>
      </c>
      <c r="O440" s="21">
        <f>IF(M440="","",IFERROR(INDEX(data_wkly!O:O,MATCH($B440,data_wkly!$C:$C,0),1),""))</f>
        <v>0.54890000000000327</v>
      </c>
      <c r="P440" s="21">
        <f>IF(M440="","",IFERROR(IF(INDEX(data_wkly!P:P,MATCH($B440,data_wkly!$C:$C,0),1)=0,"",INDEX(data_wkly!P:P,MATCH($B440,data_wkly!$C:$C,0),1)),""))</f>
        <v>159.53666666666666</v>
      </c>
      <c r="Q440" s="21">
        <f>IFERROR(IF(INDEX(data_wkly!Q:Q,MATCH($B440,data_wkly!$C:$C,0),1)=0,"",INDEX(data_wkly!Q:Q,MATCH($B440,data_wkly!$C:$C,0),1)),"")</f>
        <v>185.8931</v>
      </c>
      <c r="R440" s="21">
        <f>IF(M440="","",IFERROR(INDEX(data_wkly!R:R,MATCH($B440,data_wkly!$C:$C,0),1),""))</f>
        <v>0.54339999999999122</v>
      </c>
      <c r="S440" s="21">
        <f>IF(M440="","",IFERROR(IF(INDEX(data_wkly!S:S,MATCH($B440,data_wkly!$C:$C,0),1)=0,"",INDEX(data_wkly!S:S,MATCH($B440,data_wkly!$C:$C,0),1)),""))</f>
        <v>156.71</v>
      </c>
      <c r="T440" s="21">
        <f>IFERROR(IF(INDEX(data_wkly!T:T,MATCH($B440,data_wkly!$C:$C,0),1)=0,"",INDEX(data_wkly!T:T,MATCH($B440,data_wkly!$C:$C,0),1)),"")</f>
        <v>88.739599999999996</v>
      </c>
      <c r="U440" s="86">
        <f>IFERROR(IF(INDEX(data_wkly!U:U,MATCH($B440,data_wkly!$C:$C,0),1)=0,"",INDEX(data_wkly!U:U,MATCH($B440,data_wkly!$C:$C,0),1)),"")</f>
        <v>11.6</v>
      </c>
      <c r="V440" s="157">
        <f t="shared" si="37"/>
        <v>2</v>
      </c>
      <c r="W440" s="152" t="str">
        <f>IFERROR(IF(INDEX(data_wkly!W:W,MATCH($B440,data_wkly!$C:$C,0),1)=0,"",INDEX(data_wkly!W:W,MATCH($B440,data_wkly!$C:$C,0),1)),"")</f>
        <v>na</v>
      </c>
      <c r="X440" s="21" t="str">
        <f>IFERROR(IF(INDEX(data_wkly!X:X,MATCH($B440,data_wkly!$C:$C,0),1)=0,"",INDEX(data_wkly!X:X,MATCH($B440,data_wkly!$C:$C,0),1)),"")</f>
        <v>na</v>
      </c>
      <c r="Y440" s="21">
        <f>IFERROR(IF(INDEX(data_wkly!Y:Y,MATCH($B440,data_wkly!$C:$C,0),1)=0,"",INDEX(data_wkly!Y:Y,MATCH($B440,data_wkly!$C:$C,0),1)),"")</f>
        <v>159.6</v>
      </c>
      <c r="Z440" s="21">
        <f>IFERROR(IF(INDEX(data_wkly!Z:Z,MATCH($B440,data_wkly!$C:$C,0),1)=0,"",INDEX(data_wkly!Z:Z,MATCH($B440,data_wkly!$C:$C,0),1)),"")</f>
        <v>1.039999999999992</v>
      </c>
      <c r="AA440" s="152" t="str">
        <f>IFERROR(IF(INDEX(data_wkly!AA:AA,MATCH($B440,data_wkly!$C:$C,0),1)=0,"",INDEX(data_wkly!AA:AA,MATCH($B440,data_wkly!$C:$C,0),1)),"")</f>
        <v>na</v>
      </c>
      <c r="AB440" s="21" t="str">
        <f>IFERROR(IF(INDEX(data_wkly!AB:AB,MATCH($B440,data_wkly!$C:$C,0),1)=0,"",INDEX(data_wkly!AB:AB,MATCH($B440,data_wkly!$C:$C,0),1)),"")</f>
        <v>na</v>
      </c>
      <c r="AC440" s="21">
        <f>IFERROR(IF(INDEX(data_wkly!AC:AC,MATCH($B440,data_wkly!$C:$C,0),1)=0,"",INDEX(data_wkly!AC:AC,MATCH($B440,data_wkly!$C:$C,0),1)),"")</f>
        <v>166.72</v>
      </c>
      <c r="AD440" s="21">
        <f>IFERROR(IF(INDEX(data_wkly!AD:AD,MATCH($B440,data_wkly!$C:$C,0),1)=0,"",INDEX(data_wkly!AD:AD,MATCH($B440,data_wkly!$C:$C,0),1)),"")</f>
        <v>1.1399999999999864</v>
      </c>
      <c r="AE440" s="157">
        <f t="shared" si="38"/>
        <v>2</v>
      </c>
      <c r="AF440" s="154" t="str">
        <f>IFERROR(IF(INDEX(data_wkly!AF:AF,MATCH($B440,data_wkly!$C:$C,0),1)=0,"",INDEX(data_wkly!AF:AF,MATCH($B440,data_wkly!$C:$C,0),1)),"")</f>
        <v/>
      </c>
      <c r="AG440" s="153" t="str">
        <f>IFERROR(IF(AF440="","",INDEX(data_wkly!AG:AG,MATCH($B440,data_wkly!$C:$C,0),1)),"")</f>
        <v/>
      </c>
      <c r="AH440" s="153" t="str">
        <f>IFERROR(IF(INDEX(data_wkly!AH:AH,MATCH($B440,data_wkly!$C:$C,0),1)=0,"",INDEX(data_wkly!AH:AH,MATCH($B440,data_wkly!$C:$C,0),1)),"")</f>
        <v/>
      </c>
      <c r="AI440" s="153" t="str">
        <f>IFERROR(IF(INDEX(data_wkly!AI:AI,MATCH($B440,data_wkly!$C:$C,0),1)=0,"",INDEX(data_wkly!AI:AI,MATCH($B440,data_wkly!$C:$C,0),1)),"")</f>
        <v/>
      </c>
      <c r="AJ440" s="153" t="str">
        <f>IFERROR(IF(AI440="","",INDEX(data_wkly!AJ:AJ,MATCH($B440,data_wkly!$C:$C,0),1)),"")</f>
        <v/>
      </c>
      <c r="AK440" s="153" t="str">
        <f>IFERROR(IF(INDEX(data_wkly!AK:AK,MATCH($B440,data_wkly!$C:$C,0),1)=0,"",INDEX(data_wkly!AK:AK,MATCH($B440,data_wkly!$C:$C,0),1)),"")</f>
        <v/>
      </c>
      <c r="AL440" s="153" t="str">
        <f>IFERROR(IF(INDEX(data_wkly!AL:AL,MATCH($B440,data_wkly!$C:$C,0),1)=0,"",INDEX(data_wkly!AL:AL,MATCH($B440,data_wkly!$C:$C,0),1)),"")</f>
        <v/>
      </c>
      <c r="AM440" s="183" t="str">
        <f>IFERROR(IF(INDEX(data_wkly!AM:AM,MATCH($B440,data_wkly!$C:$C,0),1)=0,"",INDEX(data_wkly!AM:AM,MATCH($B440,data_wkly!$C:$C,0),1)),"")</f>
        <v/>
      </c>
      <c r="AN440" s="41" t="str">
        <f t="shared" si="42"/>
        <v/>
      </c>
      <c r="AO440" s="88">
        <f t="shared" si="41"/>
        <v>2</v>
      </c>
    </row>
    <row r="441" spans="1:41">
      <c r="A441" s="88">
        <f t="shared" si="39"/>
        <v>1</v>
      </c>
      <c r="B441" s="89">
        <f t="shared" si="40"/>
        <v>44730</v>
      </c>
      <c r="C441" s="155">
        <f>IFERROR(IF(INDEX(data_wkly!D:D,MATCH($B441,data_wkly!$C:$C,0),1)=0,"",INDEX(data_wkly!D:D,MATCH($B441,data_wkly!$C:$C,0),1)),"")</f>
        <v>73864</v>
      </c>
      <c r="D441" s="21">
        <f>IFERROR(IF(INDEX(data_wkly!E:E,MATCH($B441,data_wkly!$C:$C,0),1)=0,"",INDEX(data_wkly!E:E,MATCH($B441,data_wkly!$C:$C,0),1)),"")</f>
        <v>184.98140000000001</v>
      </c>
      <c r="E441" s="21">
        <f>IF(C441="","",IFERROR(INDEX(data_wkly!F:F,MATCH($B441,data_wkly!$C:$C,0),1),""))</f>
        <v>1.8787000000000091</v>
      </c>
      <c r="F441" s="21">
        <f>IF(E441="","",IFERROR(IF(INDEX(data_wkly!G:G,MATCH($B441,data_wkly!$C:$C,0),1)=0,"",INDEX(data_wkly!G:G,MATCH($B441,data_wkly!$C:$C,0),1)),""))</f>
        <v>157.22666666666666</v>
      </c>
      <c r="G441" s="21">
        <f>IFERROR(IF(INDEX(data_wkly!H:H,MATCH($B441,data_wkly!$C:$C,0),1)=0,"",INDEX(data_wkly!H:H,MATCH($B441,data_wkly!$C:$C,0),1)),"")</f>
        <v>181.82689999999999</v>
      </c>
      <c r="H441" s="21">
        <f>IF(C441="","",IFERROR(INDEX(data_wkly!I:I,MATCH($B441,data_wkly!$C:$C,0),1),""))</f>
        <v>1.8397999999999968</v>
      </c>
      <c r="I441" s="21">
        <f>IF(H441="","",IFERROR(IF(INDEX(data_wkly!J:J,MATCH($B441,data_wkly!$C:$C,0),1)=0,"",INDEX(data_wkly!J:J,MATCH($B441,data_wkly!$C:$C,0),1)),""))</f>
        <v>154.43333333333334</v>
      </c>
      <c r="J441" s="21">
        <f>IFERROR(IF(INDEX(data_wkly!K:K,MATCH($B441,data_wkly!$C:$C,0),1)=0,"",INDEX(data_wkly!K:K,MATCH($B441,data_wkly!$C:$C,0),1)),"")</f>
        <v>89.814999999999998</v>
      </c>
      <c r="K441" s="86">
        <f>IFERROR(IF(INDEX(data_wkly!L:L,MATCH($B441,data_wkly!$C:$C,0),1)=0,"",INDEX(data_wkly!L:L,MATCH($B441,data_wkly!$C:$C,0),1)),"")</f>
        <v>11.5</v>
      </c>
      <c r="L441" s="156"/>
      <c r="M441" s="155">
        <f>IFERROR(IF(INDEX(data_wkly!M:M,MATCH($B441,data_wkly!$C:$C,0),1)=0,"",INDEX(data_wkly!M:M,MATCH($B441,data_wkly!$C:$C,0),1)),"")</f>
        <v>75820</v>
      </c>
      <c r="N441" s="21">
        <f>IFERROR(IF(INDEX(data_wkly!N:N,MATCH($B441,data_wkly!$C:$C,0),1)=0,"",INDEX(data_wkly!N:N,MATCH($B441,data_wkly!$C:$C,0),1)),"")</f>
        <v>191.62549999999999</v>
      </c>
      <c r="O441" s="21">
        <f>IF(M441="","",IFERROR(INDEX(data_wkly!O:O,MATCH($B441,data_wkly!$C:$C,0),1),""))</f>
        <v>2.4863999999999749</v>
      </c>
      <c r="P441" s="21">
        <f>IF(M441="","",IFERROR(IF(INDEX(data_wkly!P:P,MATCH($B441,data_wkly!$C:$C,0),1)=0,"",INDEX(data_wkly!P:P,MATCH($B441,data_wkly!$C:$C,0),1)),""))</f>
        <v>160.10999999999999</v>
      </c>
      <c r="Q441" s="21">
        <f>IFERROR(IF(INDEX(data_wkly!Q:Q,MATCH($B441,data_wkly!$C:$C,0),1)=0,"",INDEX(data_wkly!Q:Q,MATCH($B441,data_wkly!$C:$C,0),1)),"")</f>
        <v>188.32640000000001</v>
      </c>
      <c r="R441" s="21">
        <f>IF(M441="","",IFERROR(INDEX(data_wkly!R:R,MATCH($B441,data_wkly!$C:$C,0),1),""))</f>
        <v>2.4333000000000027</v>
      </c>
      <c r="S441" s="21">
        <f>IF(M441="","",IFERROR(IF(INDEX(data_wkly!S:S,MATCH($B441,data_wkly!$C:$C,0),1)=0,"",INDEX(data_wkly!S:S,MATCH($B441,data_wkly!$C:$C,0),1)),""))</f>
        <v>157.27333333333334</v>
      </c>
      <c r="T441" s="21">
        <f>IFERROR(IF(INDEX(data_wkly!T:T,MATCH($B441,data_wkly!$C:$C,0),1)=0,"",INDEX(data_wkly!T:T,MATCH($B441,data_wkly!$C:$C,0),1)),"")</f>
        <v>88.000799999999998</v>
      </c>
      <c r="U441" s="86">
        <f>IFERROR(IF(INDEX(data_wkly!U:U,MATCH($B441,data_wkly!$C:$C,0),1)=0,"",INDEX(data_wkly!U:U,MATCH($B441,data_wkly!$C:$C,0),1)),"")</f>
        <v>11.5</v>
      </c>
      <c r="V441" s="157">
        <f t="shared" si="37"/>
        <v>1</v>
      </c>
      <c r="W441" s="152" t="str">
        <f>IFERROR(IF(INDEX(data_wkly!W:W,MATCH($B441,data_wkly!$C:$C,0),1)=0,"",INDEX(data_wkly!W:W,MATCH($B441,data_wkly!$C:$C,0),1)),"")</f>
        <v>na</v>
      </c>
      <c r="X441" s="21" t="str">
        <f>IFERROR(IF(INDEX(data_wkly!X:X,MATCH($B441,data_wkly!$C:$C,0),1)=0,"",INDEX(data_wkly!X:X,MATCH($B441,data_wkly!$C:$C,0),1)),"")</f>
        <v>na</v>
      </c>
      <c r="Y441" s="21">
        <f>IFERROR(IF(INDEX(data_wkly!Y:Y,MATCH($B441,data_wkly!$C:$C,0),1)=0,"",INDEX(data_wkly!Y:Y,MATCH($B441,data_wkly!$C:$C,0),1)),"")</f>
        <v>160.69999999999999</v>
      </c>
      <c r="Z441" s="21">
        <f>IFERROR(IF(INDEX(data_wkly!Z:Z,MATCH($B441,data_wkly!$C:$C,0),1)=0,"",INDEX(data_wkly!Z:Z,MATCH($B441,data_wkly!$C:$C,0),1)),"")</f>
        <v>1.0999999999999943</v>
      </c>
      <c r="AA441" s="152" t="str">
        <f>IFERROR(IF(INDEX(data_wkly!AA:AA,MATCH($B441,data_wkly!$C:$C,0),1)=0,"",INDEX(data_wkly!AA:AA,MATCH($B441,data_wkly!$C:$C,0),1)),"")</f>
        <v>na</v>
      </c>
      <c r="AB441" s="21" t="str">
        <f>IFERROR(IF(INDEX(data_wkly!AB:AB,MATCH($B441,data_wkly!$C:$C,0),1)=0,"",INDEX(data_wkly!AB:AB,MATCH($B441,data_wkly!$C:$C,0),1)),"")</f>
        <v>na</v>
      </c>
      <c r="AC441" s="21">
        <f>IFERROR(IF(INDEX(data_wkly!AC:AC,MATCH($B441,data_wkly!$C:$C,0),1)=0,"",INDEX(data_wkly!AC:AC,MATCH($B441,data_wkly!$C:$C,0),1)),"")</f>
        <v>168.2</v>
      </c>
      <c r="AD441" s="21">
        <f>IFERROR(IF(INDEX(data_wkly!AD:AD,MATCH($B441,data_wkly!$C:$C,0),1)=0,"",INDEX(data_wkly!AD:AD,MATCH($B441,data_wkly!$C:$C,0),1)),"")</f>
        <v>1.4799999999999898</v>
      </c>
      <c r="AE441" s="157">
        <f t="shared" si="38"/>
        <v>1</v>
      </c>
      <c r="AF441" s="154" t="str">
        <f>IFERROR(IF(INDEX(data_wkly!AF:AF,MATCH($B441,data_wkly!$C:$C,0),1)=0,"",INDEX(data_wkly!AF:AF,MATCH($B441,data_wkly!$C:$C,0),1)),"")</f>
        <v/>
      </c>
      <c r="AG441" s="153" t="str">
        <f>IFERROR(IF(AF441="","",INDEX(data_wkly!AG:AG,MATCH($B441,data_wkly!$C:$C,0),1)),"")</f>
        <v/>
      </c>
      <c r="AH441" s="153" t="str">
        <f>IFERROR(IF(INDEX(data_wkly!AH:AH,MATCH($B441,data_wkly!$C:$C,0),1)=0,"",INDEX(data_wkly!AH:AH,MATCH($B441,data_wkly!$C:$C,0),1)),"")</f>
        <v/>
      </c>
      <c r="AI441" s="153" t="str">
        <f>IFERROR(IF(INDEX(data_wkly!AI:AI,MATCH($B441,data_wkly!$C:$C,0),1)=0,"",INDEX(data_wkly!AI:AI,MATCH($B441,data_wkly!$C:$C,0),1)),"")</f>
        <v/>
      </c>
      <c r="AJ441" s="153" t="str">
        <f>IFERROR(IF(AI441="","",INDEX(data_wkly!AJ:AJ,MATCH($B441,data_wkly!$C:$C,0),1)),"")</f>
        <v/>
      </c>
      <c r="AK441" s="153" t="str">
        <f>IFERROR(IF(INDEX(data_wkly!AK:AK,MATCH($B441,data_wkly!$C:$C,0),1)=0,"",INDEX(data_wkly!AK:AK,MATCH($B441,data_wkly!$C:$C,0),1)),"")</f>
        <v/>
      </c>
      <c r="AL441" s="153" t="str">
        <f>IFERROR(IF(INDEX(data_wkly!AL:AL,MATCH($B441,data_wkly!$C:$C,0),1)=0,"",INDEX(data_wkly!AL:AL,MATCH($B441,data_wkly!$C:$C,0),1)),"")</f>
        <v/>
      </c>
      <c r="AM441" s="183" t="str">
        <f>IFERROR(IF(INDEX(data_wkly!AM:AM,MATCH($B441,data_wkly!$C:$C,0),1)=0,"",INDEX(data_wkly!AM:AM,MATCH($B441,data_wkly!$C:$C,0),1)),"")</f>
        <v/>
      </c>
      <c r="AN441" s="41" t="str">
        <f t="shared" si="42"/>
        <v/>
      </c>
      <c r="AO441" s="88">
        <f t="shared" si="41"/>
        <v>1</v>
      </c>
    </row>
    <row r="442" spans="1:41">
      <c r="A442" s="88">
        <f t="shared" si="39"/>
        <v>2</v>
      </c>
      <c r="B442" s="89">
        <f t="shared" si="40"/>
        <v>44737</v>
      </c>
      <c r="C442" s="155">
        <f>IFERROR(IF(INDEX(data_wkly!D:D,MATCH($B442,data_wkly!$C:$C,0),1)=0,"",INDEX(data_wkly!D:D,MATCH($B442,data_wkly!$C:$C,0),1)),"")</f>
        <v>73535</v>
      </c>
      <c r="D442" s="21">
        <f>IFERROR(IF(INDEX(data_wkly!E:E,MATCH($B442,data_wkly!$C:$C,0),1)=0,"",INDEX(data_wkly!E:E,MATCH($B442,data_wkly!$C:$C,0),1)),"")</f>
        <v>186.392</v>
      </c>
      <c r="E442" s="21">
        <f>IF(C442="","",IFERROR(INDEX(data_wkly!F:F,MATCH($B442,data_wkly!$C:$C,0),1),""))</f>
        <v>1.4105999999999881</v>
      </c>
      <c r="F442" s="21">
        <f>IF(E442="","",IFERROR(IF(INDEX(data_wkly!G:G,MATCH($B442,data_wkly!$C:$C,0),1)=0,"",INDEX(data_wkly!G:G,MATCH($B442,data_wkly!$C:$C,0),1)),""))</f>
        <v>157.91</v>
      </c>
      <c r="G442" s="21">
        <f>IFERROR(IF(INDEX(data_wkly!H:H,MATCH($B442,data_wkly!$C:$C,0),1)=0,"",INDEX(data_wkly!H:H,MATCH($B442,data_wkly!$C:$C,0),1)),"")</f>
        <v>183.19919999999999</v>
      </c>
      <c r="H442" s="21">
        <f>IF(C442="","",IFERROR(INDEX(data_wkly!I:I,MATCH($B442,data_wkly!$C:$C,0),1),""))</f>
        <v>1.3722999999999956</v>
      </c>
      <c r="I442" s="21">
        <f>IF(H442="","",IFERROR(IF(INDEX(data_wkly!J:J,MATCH($B442,data_wkly!$C:$C,0),1)=0,"",INDEX(data_wkly!J:J,MATCH($B442,data_wkly!$C:$C,0),1)),""))</f>
        <v>155.10666666666668</v>
      </c>
      <c r="J442" s="21">
        <f>IFERROR(IF(INDEX(data_wkly!K:K,MATCH($B442,data_wkly!$C:$C,0),1)=0,"",INDEX(data_wkly!K:K,MATCH($B442,data_wkly!$C:$C,0),1)),"")</f>
        <v>89.341099999999997</v>
      </c>
      <c r="K442" s="86">
        <f>IFERROR(IF(INDEX(data_wkly!L:L,MATCH($B442,data_wkly!$C:$C,0),1)=0,"",INDEX(data_wkly!L:L,MATCH($B442,data_wkly!$C:$C,0),1)),"")</f>
        <v>11.4</v>
      </c>
      <c r="L442" s="156"/>
      <c r="M442" s="155">
        <f>IFERROR(IF(INDEX(data_wkly!M:M,MATCH($B442,data_wkly!$C:$C,0),1)=0,"",INDEX(data_wkly!M:M,MATCH($B442,data_wkly!$C:$C,0),1)),"")</f>
        <v>73866</v>
      </c>
      <c r="N442" s="21">
        <f>IFERROR(IF(INDEX(data_wkly!N:N,MATCH($B442,data_wkly!$C:$C,0),1)=0,"",INDEX(data_wkly!N:N,MATCH($B442,data_wkly!$C:$C,0),1)),"")</f>
        <v>192.7353</v>
      </c>
      <c r="O442" s="21">
        <f>IF(M442="","",IFERROR(INDEX(data_wkly!O:O,MATCH($B442,data_wkly!$C:$C,0),1),""))</f>
        <v>1.109800000000007</v>
      </c>
      <c r="P442" s="21">
        <f>IF(M442="","",IFERROR(IF(INDEX(data_wkly!P:P,MATCH($B442,data_wkly!$C:$C,0),1)=0,"",INDEX(data_wkly!P:P,MATCH($B442,data_wkly!$C:$C,0),1)),""))</f>
        <v>160.95000000000002</v>
      </c>
      <c r="Q442" s="21">
        <f>IFERROR(IF(INDEX(data_wkly!Q:Q,MATCH($B442,data_wkly!$C:$C,0),1)=0,"",INDEX(data_wkly!Q:Q,MATCH($B442,data_wkly!$C:$C,0),1)),"")</f>
        <v>189.3905</v>
      </c>
      <c r="R442" s="21">
        <f>IF(M442="","",IFERROR(INDEX(data_wkly!R:R,MATCH($B442,data_wkly!$C:$C,0),1),""))</f>
        <v>1.0640999999999963</v>
      </c>
      <c r="S442" s="21">
        <f>IF(M442="","",IFERROR(IF(INDEX(data_wkly!S:S,MATCH($B442,data_wkly!$C:$C,0),1)=0,"",INDEX(data_wkly!S:S,MATCH($B442,data_wkly!$C:$C,0),1)),""))</f>
        <v>158.09666666666666</v>
      </c>
      <c r="T442" s="21">
        <f>IFERROR(IF(INDEX(data_wkly!T:T,MATCH($B442,data_wkly!$C:$C,0),1)=0,"",INDEX(data_wkly!T:T,MATCH($B442,data_wkly!$C:$C,0),1)),"")</f>
        <v>87.302700000000002</v>
      </c>
      <c r="U442" s="86">
        <f>IFERROR(IF(INDEX(data_wkly!U:U,MATCH($B442,data_wkly!$C:$C,0),1)=0,"",INDEX(data_wkly!U:U,MATCH($B442,data_wkly!$C:$C,0),1)),"")</f>
        <v>11.4</v>
      </c>
      <c r="V442" s="157">
        <f t="shared" si="37"/>
        <v>2</v>
      </c>
      <c r="W442" s="152" t="str">
        <f>IFERROR(IF(INDEX(data_wkly!W:W,MATCH($B442,data_wkly!$C:$C,0),1)=0,"",INDEX(data_wkly!W:W,MATCH($B442,data_wkly!$C:$C,0),1)),"")</f>
        <v>na</v>
      </c>
      <c r="X442" s="21" t="str">
        <f>IFERROR(IF(INDEX(data_wkly!X:X,MATCH($B442,data_wkly!$C:$C,0),1)=0,"",INDEX(data_wkly!X:X,MATCH($B442,data_wkly!$C:$C,0),1)),"")</f>
        <v>na</v>
      </c>
      <c r="Y442" s="21">
        <f>IFERROR(IF(INDEX(data_wkly!Y:Y,MATCH($B442,data_wkly!$C:$C,0),1)=0,"",INDEX(data_wkly!Y:Y,MATCH($B442,data_wkly!$C:$C,0),1)),"")</f>
        <v>163.03</v>
      </c>
      <c r="Z442" s="21">
        <f>IFERROR(IF(INDEX(data_wkly!Z:Z,MATCH($B442,data_wkly!$C:$C,0),1)=0,"",INDEX(data_wkly!Z:Z,MATCH($B442,data_wkly!$C:$C,0),1)),"")</f>
        <v>2.3300000000000125</v>
      </c>
      <c r="AA442" s="152" t="str">
        <f>IFERROR(IF(INDEX(data_wkly!AA:AA,MATCH($B442,data_wkly!$C:$C,0),1)=0,"",INDEX(data_wkly!AA:AA,MATCH($B442,data_wkly!$C:$C,0),1)),"")</f>
        <v>na</v>
      </c>
      <c r="AB442" s="21" t="str">
        <f>IFERROR(IF(INDEX(data_wkly!AB:AB,MATCH($B442,data_wkly!$C:$C,0),1)=0,"",INDEX(data_wkly!AB:AB,MATCH($B442,data_wkly!$C:$C,0),1)),"")</f>
        <v>na</v>
      </c>
      <c r="AC442" s="21">
        <f>IFERROR(IF(INDEX(data_wkly!AC:AC,MATCH($B442,data_wkly!$C:$C,0),1)=0,"",INDEX(data_wkly!AC:AC,MATCH($B442,data_wkly!$C:$C,0),1)),"")</f>
        <v>169.83</v>
      </c>
      <c r="AD442" s="21">
        <f>IFERROR(IF(INDEX(data_wkly!AD:AD,MATCH($B442,data_wkly!$C:$C,0),1)=0,"",INDEX(data_wkly!AD:AD,MATCH($B442,data_wkly!$C:$C,0),1)),"")</f>
        <v>1.6300000000000239</v>
      </c>
      <c r="AE442" s="157">
        <f t="shared" si="38"/>
        <v>2</v>
      </c>
      <c r="AF442" s="154" t="str">
        <f>IFERROR(IF(INDEX(data_wkly!AF:AF,MATCH($B442,data_wkly!$C:$C,0),1)=0,"",INDEX(data_wkly!AF:AF,MATCH($B442,data_wkly!$C:$C,0),1)),"")</f>
        <v/>
      </c>
      <c r="AG442" s="153" t="str">
        <f>IFERROR(IF(AF442="","",INDEX(data_wkly!AG:AG,MATCH($B442,data_wkly!$C:$C,0),1)),"")</f>
        <v/>
      </c>
      <c r="AH442" s="153" t="str">
        <f>IFERROR(IF(INDEX(data_wkly!AH:AH,MATCH($B442,data_wkly!$C:$C,0),1)=0,"",INDEX(data_wkly!AH:AH,MATCH($B442,data_wkly!$C:$C,0),1)),"")</f>
        <v/>
      </c>
      <c r="AI442" s="153" t="str">
        <f>IFERROR(IF(INDEX(data_wkly!AI:AI,MATCH($B442,data_wkly!$C:$C,0),1)=0,"",INDEX(data_wkly!AI:AI,MATCH($B442,data_wkly!$C:$C,0),1)),"")</f>
        <v/>
      </c>
      <c r="AJ442" s="153" t="str">
        <f>IFERROR(IF(AI442="","",INDEX(data_wkly!AJ:AJ,MATCH($B442,data_wkly!$C:$C,0),1)),"")</f>
        <v/>
      </c>
      <c r="AK442" s="153" t="str">
        <f>IFERROR(IF(INDEX(data_wkly!AK:AK,MATCH($B442,data_wkly!$C:$C,0),1)=0,"",INDEX(data_wkly!AK:AK,MATCH($B442,data_wkly!$C:$C,0),1)),"")</f>
        <v/>
      </c>
      <c r="AL442" s="153" t="str">
        <f>IFERROR(IF(INDEX(data_wkly!AL:AL,MATCH($B442,data_wkly!$C:$C,0),1)=0,"",INDEX(data_wkly!AL:AL,MATCH($B442,data_wkly!$C:$C,0),1)),"")</f>
        <v/>
      </c>
      <c r="AM442" s="183" t="str">
        <f>IFERROR(IF(INDEX(data_wkly!AM:AM,MATCH($B442,data_wkly!$C:$C,0),1)=0,"",INDEX(data_wkly!AM:AM,MATCH($B442,data_wkly!$C:$C,0),1)),"")</f>
        <v/>
      </c>
      <c r="AN442" s="41" t="str">
        <f t="shared" si="42"/>
        <v/>
      </c>
      <c r="AO442" s="88">
        <f t="shared" si="41"/>
        <v>2</v>
      </c>
    </row>
    <row r="443" spans="1:41">
      <c r="A443" s="88">
        <f t="shared" si="39"/>
        <v>1</v>
      </c>
      <c r="B443" s="89">
        <f t="shared" si="40"/>
        <v>44744</v>
      </c>
      <c r="C443" s="155">
        <f>IFERROR(IF(INDEX(data_wkly!D:D,MATCH($B443,data_wkly!$C:$C,0),1)=0,"",INDEX(data_wkly!D:D,MATCH($B443,data_wkly!$C:$C,0),1)),"")</f>
        <v>75210</v>
      </c>
      <c r="D443" s="21">
        <f>IFERROR(IF(INDEX(data_wkly!E:E,MATCH($B443,data_wkly!$C:$C,0),1)=0,"",INDEX(data_wkly!E:E,MATCH($B443,data_wkly!$C:$C,0),1)),"")</f>
        <v>188.88079999999999</v>
      </c>
      <c r="E443" s="21">
        <f>IF(C443="","",IFERROR(INDEX(data_wkly!F:F,MATCH($B443,data_wkly!$C:$C,0),1),""))</f>
        <v>2.4887999999999977</v>
      </c>
      <c r="F443" s="21">
        <f>IF(E443="","",IFERROR(IF(INDEX(data_wkly!G:G,MATCH($B443,data_wkly!$C:$C,0),1)=0,"",INDEX(data_wkly!G:G,MATCH($B443,data_wkly!$C:$C,0),1)),""))</f>
        <v>158.70000000000002</v>
      </c>
      <c r="G443" s="21">
        <f>IFERROR(IF(INDEX(data_wkly!H:H,MATCH($B443,data_wkly!$C:$C,0),1)=0,"",INDEX(data_wkly!H:H,MATCH($B443,data_wkly!$C:$C,0),1)),"")</f>
        <v>185.6379</v>
      </c>
      <c r="H443" s="21">
        <f>IF(C443="","",IFERROR(INDEX(data_wkly!I:I,MATCH($B443,data_wkly!$C:$C,0),1),""))</f>
        <v>2.4387000000000114</v>
      </c>
      <c r="I443" s="21">
        <f>IF(H443="","",IFERROR(IF(INDEX(data_wkly!J:J,MATCH($B443,data_wkly!$C:$C,0),1)=0,"",INDEX(data_wkly!J:J,MATCH($B443,data_wkly!$C:$C,0),1)),""))</f>
        <v>155.88666666666666</v>
      </c>
      <c r="J443" s="21">
        <f>IFERROR(IF(INDEX(data_wkly!K:K,MATCH($B443,data_wkly!$C:$C,0),1)=0,"",INDEX(data_wkly!K:K,MATCH($B443,data_wkly!$C:$C,0),1)),"")</f>
        <v>89.005099999999999</v>
      </c>
      <c r="K443" s="86">
        <f>IFERROR(IF(INDEX(data_wkly!L:L,MATCH($B443,data_wkly!$C:$C,0),1)=0,"",INDEX(data_wkly!L:L,MATCH($B443,data_wkly!$C:$C,0),1)),"")</f>
        <v>11.2</v>
      </c>
      <c r="L443" s="156"/>
      <c r="M443" s="155">
        <f>IFERROR(IF(INDEX(data_wkly!M:M,MATCH($B443,data_wkly!$C:$C,0),1)=0,"",INDEX(data_wkly!M:M,MATCH($B443,data_wkly!$C:$C,0),1)),"")</f>
        <v>75316</v>
      </c>
      <c r="N443" s="21">
        <f>IFERROR(IF(INDEX(data_wkly!N:N,MATCH($B443,data_wkly!$C:$C,0),1)=0,"",INDEX(data_wkly!N:N,MATCH($B443,data_wkly!$C:$C,0),1)),"")</f>
        <v>194.56870000000001</v>
      </c>
      <c r="O443" s="21">
        <f>IF(M443="","",IFERROR(INDEX(data_wkly!O:O,MATCH($B443,data_wkly!$C:$C,0),1),""))</f>
        <v>1.8334000000000117</v>
      </c>
      <c r="P443" s="21">
        <f>IF(M443="","",IFERROR(IF(INDEX(data_wkly!P:P,MATCH($B443,data_wkly!$C:$C,0),1)=0,"",INDEX(data_wkly!P:P,MATCH($B443,data_wkly!$C:$C,0),1)),""))</f>
        <v>161.96</v>
      </c>
      <c r="Q443" s="21">
        <f>IFERROR(IF(INDEX(data_wkly!Q:Q,MATCH($B443,data_wkly!$C:$C,0),1)=0,"",INDEX(data_wkly!Q:Q,MATCH($B443,data_wkly!$C:$C,0),1)),"")</f>
        <v>191.1934</v>
      </c>
      <c r="R443" s="21">
        <f>IF(M443="","",IFERROR(INDEX(data_wkly!R:R,MATCH($B443,data_wkly!$C:$C,0),1),""))</f>
        <v>1.802899999999994</v>
      </c>
      <c r="S443" s="21">
        <f>IF(M443="","",IFERROR(IF(INDEX(data_wkly!S:S,MATCH($B443,data_wkly!$C:$C,0),1)=0,"",INDEX(data_wkly!S:S,MATCH($B443,data_wkly!$C:$C,0),1)),""))</f>
        <v>159.08666666666667</v>
      </c>
      <c r="T443" s="21">
        <f>IFERROR(IF(INDEX(data_wkly!T:T,MATCH($B443,data_wkly!$C:$C,0),1)=0,"",INDEX(data_wkly!T:T,MATCH($B443,data_wkly!$C:$C,0),1)),"")</f>
        <v>87.2607</v>
      </c>
      <c r="U443" s="86">
        <f>IFERROR(IF(INDEX(data_wkly!U:U,MATCH($B443,data_wkly!$C:$C,0),1)=0,"",INDEX(data_wkly!U:U,MATCH($B443,data_wkly!$C:$C,0),1)),"")</f>
        <v>11.3</v>
      </c>
      <c r="V443" s="157">
        <f t="shared" si="37"/>
        <v>1</v>
      </c>
      <c r="W443" s="152" t="str">
        <f>IFERROR(IF(INDEX(data_wkly!W:W,MATCH($B443,data_wkly!$C:$C,0),1)=0,"",INDEX(data_wkly!W:W,MATCH($B443,data_wkly!$C:$C,0),1)),"")</f>
        <v>na</v>
      </c>
      <c r="X443" s="21" t="str">
        <f>IFERROR(IF(INDEX(data_wkly!X:X,MATCH($B443,data_wkly!$C:$C,0),1)=0,"",INDEX(data_wkly!X:X,MATCH($B443,data_wkly!$C:$C,0),1)),"")</f>
        <v>na</v>
      </c>
      <c r="Y443" s="21">
        <f>IFERROR(IF(INDEX(data_wkly!Y:Y,MATCH($B443,data_wkly!$C:$C,0),1)=0,"",INDEX(data_wkly!Y:Y,MATCH($B443,data_wkly!$C:$C,0),1)),"")</f>
        <v>166.04</v>
      </c>
      <c r="Z443" s="21">
        <f>IFERROR(IF(INDEX(data_wkly!Z:Z,MATCH($B443,data_wkly!$C:$C,0),1)=0,"",INDEX(data_wkly!Z:Z,MATCH($B443,data_wkly!$C:$C,0),1)),"")</f>
        <v>3.0099999999999909</v>
      </c>
      <c r="AA443" s="152" t="str">
        <f>IFERROR(IF(INDEX(data_wkly!AA:AA,MATCH($B443,data_wkly!$C:$C,0),1)=0,"",INDEX(data_wkly!AA:AA,MATCH($B443,data_wkly!$C:$C,0),1)),"")</f>
        <v>na</v>
      </c>
      <c r="AB443" s="21" t="str">
        <f>IFERROR(IF(INDEX(data_wkly!AB:AB,MATCH($B443,data_wkly!$C:$C,0),1)=0,"",INDEX(data_wkly!AB:AB,MATCH($B443,data_wkly!$C:$C,0),1)),"")</f>
        <v>na</v>
      </c>
      <c r="AC443" s="21">
        <f>IFERROR(IF(INDEX(data_wkly!AC:AC,MATCH($B443,data_wkly!$C:$C,0),1)=0,"",INDEX(data_wkly!AC:AC,MATCH($B443,data_wkly!$C:$C,0),1)),"")</f>
        <v>172.55</v>
      </c>
      <c r="AD443" s="21">
        <f>IFERROR(IF(INDEX(data_wkly!AD:AD,MATCH($B443,data_wkly!$C:$C,0),1)=0,"",INDEX(data_wkly!AD:AD,MATCH($B443,data_wkly!$C:$C,0),1)),"")</f>
        <v>2.7199999999999989</v>
      </c>
      <c r="AE443" s="157">
        <f t="shared" si="38"/>
        <v>1</v>
      </c>
      <c r="AF443" s="154" t="str">
        <f>IFERROR(IF(INDEX(data_wkly!AF:AF,MATCH($B443,data_wkly!$C:$C,0),1)=0,"",INDEX(data_wkly!AF:AF,MATCH($B443,data_wkly!$C:$C,0),1)),"")</f>
        <v/>
      </c>
      <c r="AG443" s="153" t="str">
        <f>IFERROR(IF(AF443="","",INDEX(data_wkly!AG:AG,MATCH($B443,data_wkly!$C:$C,0),1)),"")</f>
        <v/>
      </c>
      <c r="AH443" s="153" t="str">
        <f>IFERROR(IF(INDEX(data_wkly!AH:AH,MATCH($B443,data_wkly!$C:$C,0),1)=0,"",INDEX(data_wkly!AH:AH,MATCH($B443,data_wkly!$C:$C,0),1)),"")</f>
        <v/>
      </c>
      <c r="AI443" s="153" t="str">
        <f>IFERROR(IF(INDEX(data_wkly!AI:AI,MATCH($B443,data_wkly!$C:$C,0),1)=0,"",INDEX(data_wkly!AI:AI,MATCH($B443,data_wkly!$C:$C,0),1)),"")</f>
        <v/>
      </c>
      <c r="AJ443" s="153" t="str">
        <f>IFERROR(IF(AI443="","",INDEX(data_wkly!AJ:AJ,MATCH($B443,data_wkly!$C:$C,0),1)),"")</f>
        <v/>
      </c>
      <c r="AK443" s="153" t="str">
        <f>IFERROR(IF(INDEX(data_wkly!AK:AK,MATCH($B443,data_wkly!$C:$C,0),1)=0,"",INDEX(data_wkly!AK:AK,MATCH($B443,data_wkly!$C:$C,0),1)),"")</f>
        <v/>
      </c>
      <c r="AL443" s="153" t="str">
        <f>IFERROR(IF(INDEX(data_wkly!AL:AL,MATCH($B443,data_wkly!$C:$C,0),1)=0,"",INDEX(data_wkly!AL:AL,MATCH($B443,data_wkly!$C:$C,0),1)),"")</f>
        <v/>
      </c>
      <c r="AM443" s="183" t="str">
        <f>IFERROR(IF(INDEX(data_wkly!AM:AM,MATCH($B443,data_wkly!$C:$C,0),1)=0,"",INDEX(data_wkly!AM:AM,MATCH($B443,data_wkly!$C:$C,0),1)),"")</f>
        <v/>
      </c>
      <c r="AN443" s="41" t="str">
        <f t="shared" si="42"/>
        <v/>
      </c>
      <c r="AO443" s="88">
        <f t="shared" si="41"/>
        <v>1</v>
      </c>
    </row>
    <row r="444" spans="1:41">
      <c r="A444" s="88">
        <f t="shared" si="39"/>
        <v>2</v>
      </c>
      <c r="B444" s="89">
        <f t="shared" si="40"/>
        <v>44751</v>
      </c>
      <c r="C444" s="155">
        <f>IFERROR(IF(INDEX(data_wkly!D:D,MATCH($B444,data_wkly!$C:$C,0),1)=0,"",INDEX(data_wkly!D:D,MATCH($B444,data_wkly!$C:$C,0),1)),"")</f>
        <v>77652</v>
      </c>
      <c r="D444" s="21">
        <f>IFERROR(IF(INDEX(data_wkly!E:E,MATCH($B444,data_wkly!$C:$C,0),1)=0,"",INDEX(data_wkly!E:E,MATCH($B444,data_wkly!$C:$C,0),1)),"")</f>
        <v>191.1095</v>
      </c>
      <c r="E444" s="21">
        <f>IF(C444="","",IFERROR(INDEX(data_wkly!F:F,MATCH($B444,data_wkly!$C:$C,0),1),""))</f>
        <v>2.2287000000000035</v>
      </c>
      <c r="F444" s="21">
        <f>IF(E444="","",IFERROR(IF(INDEX(data_wkly!G:G,MATCH($B444,data_wkly!$C:$C,0),1)=0,"",INDEX(data_wkly!G:G,MATCH($B444,data_wkly!$C:$C,0),1)),""))</f>
        <v>159.14666666666668</v>
      </c>
      <c r="G444" s="21">
        <f>IFERROR(IF(INDEX(data_wkly!H:H,MATCH($B444,data_wkly!$C:$C,0),1)=0,"",INDEX(data_wkly!H:H,MATCH($B444,data_wkly!$C:$C,0),1)),"")</f>
        <v>187.8135</v>
      </c>
      <c r="H444" s="21">
        <f>IF(C444="","",IFERROR(INDEX(data_wkly!I:I,MATCH($B444,data_wkly!$C:$C,0),1),""))</f>
        <v>2.1756000000000029</v>
      </c>
      <c r="I444" s="21">
        <f>IF(H444="","",IFERROR(IF(INDEX(data_wkly!J:J,MATCH($B444,data_wkly!$C:$C,0),1)=0,"",INDEX(data_wkly!J:J,MATCH($B444,data_wkly!$C:$C,0),1)),""))</f>
        <v>156.32666666666668</v>
      </c>
      <c r="J444" s="21">
        <f>IFERROR(IF(INDEX(data_wkly!K:K,MATCH($B444,data_wkly!$C:$C,0),1)=0,"",INDEX(data_wkly!K:K,MATCH($B444,data_wkly!$C:$C,0),1)),"")</f>
        <v>88.479799999999997</v>
      </c>
      <c r="K444" s="86">
        <f>IFERROR(IF(INDEX(data_wkly!L:L,MATCH($B444,data_wkly!$C:$C,0),1)=0,"",INDEX(data_wkly!L:L,MATCH($B444,data_wkly!$C:$C,0),1)),"")</f>
        <v>11.3</v>
      </c>
      <c r="L444" s="156"/>
      <c r="M444" s="155">
        <f>IFERROR(IF(INDEX(data_wkly!M:M,MATCH($B444,data_wkly!$C:$C,0),1)=0,"",INDEX(data_wkly!M:M,MATCH($B444,data_wkly!$C:$C,0),1)),"")</f>
        <v>75480</v>
      </c>
      <c r="N444" s="21">
        <f>IFERROR(IF(INDEX(data_wkly!N:N,MATCH($B444,data_wkly!$C:$C,0),1)=0,"",INDEX(data_wkly!N:N,MATCH($B444,data_wkly!$C:$C,0),1)),"")</f>
        <v>195.46559999999999</v>
      </c>
      <c r="O444" s="21">
        <f>IF(M444="","",IFERROR(INDEX(data_wkly!O:O,MATCH($B444,data_wkly!$C:$C,0),1),""))</f>
        <v>0.89689999999998804</v>
      </c>
      <c r="P444" s="21">
        <f>IF(M444="","",IFERROR(IF(INDEX(data_wkly!P:P,MATCH($B444,data_wkly!$C:$C,0),1)=0,"",INDEX(data_wkly!P:P,MATCH($B444,data_wkly!$C:$C,0),1)),""))</f>
        <v>162.64000000000001</v>
      </c>
      <c r="Q444" s="21">
        <f>IFERROR(IF(INDEX(data_wkly!Q:Q,MATCH($B444,data_wkly!$C:$C,0),1)=0,"",INDEX(data_wkly!Q:Q,MATCH($B444,data_wkly!$C:$C,0),1)),"")</f>
        <v>192.07320000000001</v>
      </c>
      <c r="R444" s="21">
        <f>IF(M444="","",IFERROR(INDEX(data_wkly!R:R,MATCH($B444,data_wkly!$C:$C,0),1),""))</f>
        <v>0.87980000000001723</v>
      </c>
      <c r="S444" s="21">
        <f>IF(M444="","",IFERROR(IF(INDEX(data_wkly!S:S,MATCH($B444,data_wkly!$C:$C,0),1)=0,"",INDEX(data_wkly!S:S,MATCH($B444,data_wkly!$C:$C,0),1)),""))</f>
        <v>159.76</v>
      </c>
      <c r="T444" s="21">
        <f>IFERROR(IF(INDEX(data_wkly!T:T,MATCH($B444,data_wkly!$C:$C,0),1)=0,"",INDEX(data_wkly!T:T,MATCH($B444,data_wkly!$C:$C,0),1)),"")</f>
        <v>87.340400000000002</v>
      </c>
      <c r="U444" s="86">
        <f>IFERROR(IF(INDEX(data_wkly!U:U,MATCH($B444,data_wkly!$C:$C,0),1)=0,"",INDEX(data_wkly!U:U,MATCH($B444,data_wkly!$C:$C,0),1)),"")</f>
        <v>11.5</v>
      </c>
      <c r="V444" s="157">
        <f t="shared" si="37"/>
        <v>2</v>
      </c>
      <c r="W444" s="152" t="str">
        <f>IFERROR(IF(INDEX(data_wkly!W:W,MATCH($B444,data_wkly!$C:$C,0),1)=0,"",INDEX(data_wkly!W:W,MATCH($B444,data_wkly!$C:$C,0),1)),"")</f>
        <v>na</v>
      </c>
      <c r="X444" s="21" t="str">
        <f>IFERROR(IF(INDEX(data_wkly!X:X,MATCH($B444,data_wkly!$C:$C,0),1)=0,"",INDEX(data_wkly!X:X,MATCH($B444,data_wkly!$C:$C,0),1)),"")</f>
        <v>na</v>
      </c>
      <c r="Y444" s="21">
        <f>IFERROR(IF(INDEX(data_wkly!Y:Y,MATCH($B444,data_wkly!$C:$C,0),1)=0,"",INDEX(data_wkly!Y:Y,MATCH($B444,data_wkly!$C:$C,0),1)),"")</f>
        <v>165.12</v>
      </c>
      <c r="Z444" s="21">
        <f>IFERROR(IF(INDEX(data_wkly!Z:Z,MATCH($B444,data_wkly!$C:$C,0),1)=0,"",INDEX(data_wkly!Z:Z,MATCH($B444,data_wkly!$C:$C,0),1)),"")</f>
        <v>-0.91999999999998749</v>
      </c>
      <c r="AA444" s="152" t="str">
        <f>IFERROR(IF(INDEX(data_wkly!AA:AA,MATCH($B444,data_wkly!$C:$C,0),1)=0,"",INDEX(data_wkly!AA:AA,MATCH($B444,data_wkly!$C:$C,0),1)),"")</f>
        <v>na</v>
      </c>
      <c r="AB444" s="21" t="str">
        <f>IFERROR(IF(INDEX(data_wkly!AB:AB,MATCH($B444,data_wkly!$C:$C,0),1)=0,"",INDEX(data_wkly!AB:AB,MATCH($B444,data_wkly!$C:$C,0),1)),"")</f>
        <v>na</v>
      </c>
      <c r="AC444" s="21">
        <f>IFERROR(IF(INDEX(data_wkly!AC:AC,MATCH($B444,data_wkly!$C:$C,0),1)=0,"",INDEX(data_wkly!AC:AC,MATCH($B444,data_wkly!$C:$C,0),1)),"")</f>
        <v>171.81</v>
      </c>
      <c r="AD444" s="21">
        <f>IFERROR(IF(INDEX(data_wkly!AD:AD,MATCH($B444,data_wkly!$C:$C,0),1)=0,"",INDEX(data_wkly!AD:AD,MATCH($B444,data_wkly!$C:$C,0),1)),"")</f>
        <v>-0.74000000000000909</v>
      </c>
      <c r="AE444" s="157">
        <f t="shared" si="38"/>
        <v>2</v>
      </c>
      <c r="AF444" s="154" t="str">
        <f>IFERROR(IF(INDEX(data_wkly!AF:AF,MATCH($B444,data_wkly!$C:$C,0),1)=0,"",INDEX(data_wkly!AF:AF,MATCH($B444,data_wkly!$C:$C,0),1)),"")</f>
        <v/>
      </c>
      <c r="AG444" s="153" t="str">
        <f>IFERROR(IF(AF444="","",INDEX(data_wkly!AG:AG,MATCH($B444,data_wkly!$C:$C,0),1)),"")</f>
        <v/>
      </c>
      <c r="AH444" s="153" t="str">
        <f>IFERROR(IF(INDEX(data_wkly!AH:AH,MATCH($B444,data_wkly!$C:$C,0),1)=0,"",INDEX(data_wkly!AH:AH,MATCH($B444,data_wkly!$C:$C,0),1)),"")</f>
        <v/>
      </c>
      <c r="AI444" s="153" t="str">
        <f>IFERROR(IF(INDEX(data_wkly!AI:AI,MATCH($B444,data_wkly!$C:$C,0),1)=0,"",INDEX(data_wkly!AI:AI,MATCH($B444,data_wkly!$C:$C,0),1)),"")</f>
        <v/>
      </c>
      <c r="AJ444" s="153" t="str">
        <f>IFERROR(IF(AI444="","",INDEX(data_wkly!AJ:AJ,MATCH($B444,data_wkly!$C:$C,0),1)),"")</f>
        <v/>
      </c>
      <c r="AK444" s="153" t="str">
        <f>IFERROR(IF(INDEX(data_wkly!AK:AK,MATCH($B444,data_wkly!$C:$C,0),1)=0,"",INDEX(data_wkly!AK:AK,MATCH($B444,data_wkly!$C:$C,0),1)),"")</f>
        <v/>
      </c>
      <c r="AL444" s="153" t="str">
        <f>IFERROR(IF(INDEX(data_wkly!AL:AL,MATCH($B444,data_wkly!$C:$C,0),1)=0,"",INDEX(data_wkly!AL:AL,MATCH($B444,data_wkly!$C:$C,0),1)),"")</f>
        <v/>
      </c>
      <c r="AM444" s="183" t="str">
        <f>IFERROR(IF(INDEX(data_wkly!AM:AM,MATCH($B444,data_wkly!$C:$C,0),1)=0,"",INDEX(data_wkly!AM:AM,MATCH($B444,data_wkly!$C:$C,0),1)),"")</f>
        <v/>
      </c>
      <c r="AN444" s="41" t="str">
        <f t="shared" si="42"/>
        <v/>
      </c>
      <c r="AO444" s="88">
        <f t="shared" si="41"/>
        <v>2</v>
      </c>
    </row>
    <row r="445" spans="1:41">
      <c r="A445" s="88">
        <f t="shared" si="39"/>
        <v>1</v>
      </c>
      <c r="B445" s="89">
        <f t="shared" si="40"/>
        <v>44758</v>
      </c>
      <c r="C445" s="155">
        <f>IFERROR(IF(INDEX(data_wkly!D:D,MATCH($B445,data_wkly!$C:$C,0),1)=0,"",INDEX(data_wkly!D:D,MATCH($B445,data_wkly!$C:$C,0),1)),"")</f>
        <v>72101</v>
      </c>
      <c r="D445" s="21">
        <f>IFERROR(IF(INDEX(data_wkly!E:E,MATCH($B445,data_wkly!$C:$C,0),1)=0,"",INDEX(data_wkly!E:E,MATCH($B445,data_wkly!$C:$C,0),1)),"")</f>
        <v>193.0889</v>
      </c>
      <c r="E445" s="21">
        <f>IF(C445="","",IFERROR(INDEX(data_wkly!F:F,MATCH($B445,data_wkly!$C:$C,0),1),""))</f>
        <v>1.9793999999999983</v>
      </c>
      <c r="F445" s="21">
        <f>IF(E445="","",IFERROR(IF(INDEX(data_wkly!G:G,MATCH($B445,data_wkly!$C:$C,0),1)=0,"",INDEX(data_wkly!G:G,MATCH($B445,data_wkly!$C:$C,0),1)),""))</f>
        <v>159.59</v>
      </c>
      <c r="G445" s="21">
        <f>IFERROR(IF(INDEX(data_wkly!H:H,MATCH($B445,data_wkly!$C:$C,0),1)=0,"",INDEX(data_wkly!H:H,MATCH($B445,data_wkly!$C:$C,0),1)),"")</f>
        <v>189.74690000000001</v>
      </c>
      <c r="H445" s="21">
        <f>IF(C445="","",IFERROR(INDEX(data_wkly!I:I,MATCH($B445,data_wkly!$C:$C,0),1),""))</f>
        <v>1.933400000000006</v>
      </c>
      <c r="I445" s="21">
        <f>IF(H445="","",IFERROR(IF(INDEX(data_wkly!J:J,MATCH($B445,data_wkly!$C:$C,0),1)=0,"",INDEX(data_wkly!J:J,MATCH($B445,data_wkly!$C:$C,0),1)),""))</f>
        <v>156.76999999999998</v>
      </c>
      <c r="J445" s="21">
        <f>IFERROR(IF(INDEX(data_wkly!K:K,MATCH($B445,data_wkly!$C:$C,0),1)=0,"",INDEX(data_wkly!K:K,MATCH($B445,data_wkly!$C:$C,0),1)),"")</f>
        <v>87.884900000000002</v>
      </c>
      <c r="K445" s="86">
        <f>IFERROR(IF(INDEX(data_wkly!L:L,MATCH($B445,data_wkly!$C:$C,0),1)=0,"",INDEX(data_wkly!L:L,MATCH($B445,data_wkly!$C:$C,0),1)),"")</f>
        <v>11.3</v>
      </c>
      <c r="L445" s="156"/>
      <c r="M445" s="155">
        <f>IFERROR(IF(INDEX(data_wkly!M:M,MATCH($B445,data_wkly!$C:$C,0),1)=0,"",INDEX(data_wkly!M:M,MATCH($B445,data_wkly!$C:$C,0),1)),"")</f>
        <v>69745</v>
      </c>
      <c r="N445" s="21">
        <f>IFERROR(IF(INDEX(data_wkly!N:N,MATCH($B445,data_wkly!$C:$C,0),1)=0,"",INDEX(data_wkly!N:N,MATCH($B445,data_wkly!$C:$C,0),1)),"")</f>
        <v>196.68690000000001</v>
      </c>
      <c r="O445" s="21">
        <f>IF(M445="","",IFERROR(INDEX(data_wkly!O:O,MATCH($B445,data_wkly!$C:$C,0),1),""))</f>
        <v>1.2213000000000136</v>
      </c>
      <c r="P445" s="21">
        <f>IF(M445="","",IFERROR(IF(INDEX(data_wkly!P:P,MATCH($B445,data_wkly!$C:$C,0),1)=0,"",INDEX(data_wkly!P:P,MATCH($B445,data_wkly!$C:$C,0),1)),""))</f>
        <v>162.69666666666669</v>
      </c>
      <c r="Q445" s="21">
        <f>IFERROR(IF(INDEX(data_wkly!Q:Q,MATCH($B445,data_wkly!$C:$C,0),1)=0,"",INDEX(data_wkly!Q:Q,MATCH($B445,data_wkly!$C:$C,0),1)),"")</f>
        <v>193.2655</v>
      </c>
      <c r="R445" s="21">
        <f>IF(M445="","",IFERROR(INDEX(data_wkly!R:R,MATCH($B445,data_wkly!$C:$C,0),1),""))</f>
        <v>1.1922999999999888</v>
      </c>
      <c r="S445" s="21">
        <f>IF(M445="","",IFERROR(IF(INDEX(data_wkly!S:S,MATCH($B445,data_wkly!$C:$C,0),1)=0,"",INDEX(data_wkly!S:S,MATCH($B445,data_wkly!$C:$C,0),1)),""))</f>
        <v>159.82333333333332</v>
      </c>
      <c r="T445" s="21">
        <f>IFERROR(IF(INDEX(data_wkly!T:T,MATCH($B445,data_wkly!$C:$C,0),1)=0,"",INDEX(data_wkly!T:T,MATCH($B445,data_wkly!$C:$C,0),1)),"")</f>
        <v>86.512500000000003</v>
      </c>
      <c r="U445" s="86">
        <f>IFERROR(IF(INDEX(data_wkly!U:U,MATCH($B445,data_wkly!$C:$C,0),1)=0,"",INDEX(data_wkly!U:U,MATCH($B445,data_wkly!$C:$C,0),1)),"")</f>
        <v>11.4</v>
      </c>
      <c r="V445" s="157">
        <f t="shared" si="37"/>
        <v>1</v>
      </c>
      <c r="W445" s="152" t="str">
        <f>IFERROR(IF(INDEX(data_wkly!W:W,MATCH($B445,data_wkly!$C:$C,0),1)=0,"",INDEX(data_wkly!W:W,MATCH($B445,data_wkly!$C:$C,0),1)),"")</f>
        <v>na</v>
      </c>
      <c r="X445" s="21" t="str">
        <f>IFERROR(IF(INDEX(data_wkly!X:X,MATCH($B445,data_wkly!$C:$C,0),1)=0,"",INDEX(data_wkly!X:X,MATCH($B445,data_wkly!$C:$C,0),1)),"")</f>
        <v>na</v>
      </c>
      <c r="Y445" s="21">
        <f>IFERROR(IF(INDEX(data_wkly!Y:Y,MATCH($B445,data_wkly!$C:$C,0),1)=0,"",INDEX(data_wkly!Y:Y,MATCH($B445,data_wkly!$C:$C,0),1)),"")</f>
        <v>163.56</v>
      </c>
      <c r="Z445" s="21">
        <f>IFERROR(IF(INDEX(data_wkly!Z:Z,MATCH($B445,data_wkly!$C:$C,0),1)=0,"",INDEX(data_wkly!Z:Z,MATCH($B445,data_wkly!$C:$C,0),1)),"")</f>
        <v>-1.5600000000000023</v>
      </c>
      <c r="AA445" s="152" t="str">
        <f>IFERROR(IF(INDEX(data_wkly!AA:AA,MATCH($B445,data_wkly!$C:$C,0),1)=0,"",INDEX(data_wkly!AA:AA,MATCH($B445,data_wkly!$C:$C,0),1)),"")</f>
        <v>na</v>
      </c>
      <c r="AB445" s="21" t="str">
        <f>IFERROR(IF(INDEX(data_wkly!AB:AB,MATCH($B445,data_wkly!$C:$C,0),1)=0,"",INDEX(data_wkly!AB:AB,MATCH($B445,data_wkly!$C:$C,0),1)),"")</f>
        <v>na</v>
      </c>
      <c r="AC445" s="21">
        <f>IFERROR(IF(INDEX(data_wkly!AC:AC,MATCH($B445,data_wkly!$C:$C,0),1)=0,"",INDEX(data_wkly!AC:AC,MATCH($B445,data_wkly!$C:$C,0),1)),"")</f>
        <v>170.86</v>
      </c>
      <c r="AD445" s="21">
        <f>IFERROR(IF(INDEX(data_wkly!AD:AD,MATCH($B445,data_wkly!$C:$C,0),1)=0,"",INDEX(data_wkly!AD:AD,MATCH($B445,data_wkly!$C:$C,0),1)),"")</f>
        <v>-0.94999999999998863</v>
      </c>
      <c r="AE445" s="157">
        <f t="shared" si="38"/>
        <v>1</v>
      </c>
      <c r="AF445" s="154" t="str">
        <f>IFERROR(IF(INDEX(data_wkly!AF:AF,MATCH($B445,data_wkly!$C:$C,0),1)=0,"",INDEX(data_wkly!AF:AF,MATCH($B445,data_wkly!$C:$C,0),1)),"")</f>
        <v/>
      </c>
      <c r="AG445" s="153" t="str">
        <f>IFERROR(IF(AF445="","",INDEX(data_wkly!AG:AG,MATCH($B445,data_wkly!$C:$C,0),1)),"")</f>
        <v/>
      </c>
      <c r="AH445" s="153" t="str">
        <f>IFERROR(IF(INDEX(data_wkly!AH:AH,MATCH($B445,data_wkly!$C:$C,0),1)=0,"",INDEX(data_wkly!AH:AH,MATCH($B445,data_wkly!$C:$C,0),1)),"")</f>
        <v/>
      </c>
      <c r="AI445" s="153" t="str">
        <f>IFERROR(IF(INDEX(data_wkly!AI:AI,MATCH($B445,data_wkly!$C:$C,0),1)=0,"",INDEX(data_wkly!AI:AI,MATCH($B445,data_wkly!$C:$C,0),1)),"")</f>
        <v/>
      </c>
      <c r="AJ445" s="153" t="str">
        <f>IFERROR(IF(AI445="","",INDEX(data_wkly!AJ:AJ,MATCH($B445,data_wkly!$C:$C,0),1)),"")</f>
        <v/>
      </c>
      <c r="AK445" s="153" t="str">
        <f>IFERROR(IF(INDEX(data_wkly!AK:AK,MATCH($B445,data_wkly!$C:$C,0),1)=0,"",INDEX(data_wkly!AK:AK,MATCH($B445,data_wkly!$C:$C,0),1)),"")</f>
        <v/>
      </c>
      <c r="AL445" s="153" t="str">
        <f>IFERROR(IF(INDEX(data_wkly!AL:AL,MATCH($B445,data_wkly!$C:$C,0),1)=0,"",INDEX(data_wkly!AL:AL,MATCH($B445,data_wkly!$C:$C,0),1)),"")</f>
        <v/>
      </c>
      <c r="AM445" s="183" t="str">
        <f>IFERROR(IF(INDEX(data_wkly!AM:AM,MATCH($B445,data_wkly!$C:$C,0),1)=0,"",INDEX(data_wkly!AM:AM,MATCH($B445,data_wkly!$C:$C,0),1)),"")</f>
        <v/>
      </c>
      <c r="AN445" s="41" t="str">
        <f t="shared" si="42"/>
        <v/>
      </c>
      <c r="AO445" s="88">
        <f t="shared" si="41"/>
        <v>1</v>
      </c>
    </row>
    <row r="446" spans="1:41">
      <c r="A446" s="88">
        <f t="shared" si="39"/>
        <v>2</v>
      </c>
      <c r="B446" s="89">
        <f t="shared" si="40"/>
        <v>44765</v>
      </c>
      <c r="C446" s="155">
        <f>IFERROR(IF(INDEX(data_wkly!D:D,MATCH($B446,data_wkly!$C:$C,0),1)=0,"",INDEX(data_wkly!D:D,MATCH($B446,data_wkly!$C:$C,0),1)),"")</f>
        <v>71598</v>
      </c>
      <c r="D446" s="21">
        <f>IFERROR(IF(INDEX(data_wkly!E:E,MATCH($B446,data_wkly!$C:$C,0),1)=0,"",INDEX(data_wkly!E:E,MATCH($B446,data_wkly!$C:$C,0),1)),"")</f>
        <v>194.27959999999999</v>
      </c>
      <c r="E446" s="21">
        <f>IF(C446="","",IFERROR(INDEX(data_wkly!F:F,MATCH($B446,data_wkly!$C:$C,0),1),""))</f>
        <v>1.1906999999999925</v>
      </c>
      <c r="F446" s="21">
        <f>IF(E446="","",IFERROR(IF(INDEX(data_wkly!G:G,MATCH($B446,data_wkly!$C:$C,0),1)=0,"",INDEX(data_wkly!G:G,MATCH($B446,data_wkly!$C:$C,0),1)),""))</f>
        <v>159.62333333333333</v>
      </c>
      <c r="G446" s="21">
        <f>IFERROR(IF(INDEX(data_wkly!H:H,MATCH($B446,data_wkly!$C:$C,0),1)=0,"",INDEX(data_wkly!H:H,MATCH($B446,data_wkly!$C:$C,0),1)),"")</f>
        <v>190.90799999999999</v>
      </c>
      <c r="H446" s="21">
        <f>IF(C446="","",IFERROR(INDEX(data_wkly!I:I,MATCH($B446,data_wkly!$C:$C,0),1),""))</f>
        <v>1.1610999999999763</v>
      </c>
      <c r="I446" s="21">
        <f>IF(H446="","",IFERROR(IF(INDEX(data_wkly!J:J,MATCH($B446,data_wkly!$C:$C,0),1)=0,"",INDEX(data_wkly!J:J,MATCH($B446,data_wkly!$C:$C,0),1)),""))</f>
        <v>156.80000000000001</v>
      </c>
      <c r="J446" s="21">
        <f>IFERROR(IF(INDEX(data_wkly!K:K,MATCH($B446,data_wkly!$C:$C,0),1)=0,"",INDEX(data_wkly!K:K,MATCH($B446,data_wkly!$C:$C,0),1)),"")</f>
        <v>87.536699999999996</v>
      </c>
      <c r="K446" s="86">
        <f>IFERROR(IF(INDEX(data_wkly!L:L,MATCH($B446,data_wkly!$C:$C,0),1)=0,"",INDEX(data_wkly!L:L,MATCH($B446,data_wkly!$C:$C,0),1)),"")</f>
        <v>11.2</v>
      </c>
      <c r="L446" s="156"/>
      <c r="M446" s="155">
        <f>IFERROR(IF(INDEX(data_wkly!M:M,MATCH($B446,data_wkly!$C:$C,0),1)=0,"",INDEX(data_wkly!M:M,MATCH($B446,data_wkly!$C:$C,0),1)),"")</f>
        <v>70851</v>
      </c>
      <c r="N446" s="21">
        <f>IFERROR(IF(INDEX(data_wkly!N:N,MATCH($B446,data_wkly!$C:$C,0),1)=0,"",INDEX(data_wkly!N:N,MATCH($B446,data_wkly!$C:$C,0),1)),"")</f>
        <v>197.4282</v>
      </c>
      <c r="O446" s="21">
        <f>IF(M446="","",IFERROR(INDEX(data_wkly!O:O,MATCH($B446,data_wkly!$C:$C,0),1),""))</f>
        <v>0.74129999999999541</v>
      </c>
      <c r="P446" s="21">
        <f>IF(M446="","",IFERROR(IF(INDEX(data_wkly!P:P,MATCH($B446,data_wkly!$C:$C,0),1)=0,"",INDEX(data_wkly!P:P,MATCH($B446,data_wkly!$C:$C,0),1)),""))</f>
        <v>162.99</v>
      </c>
      <c r="Q446" s="21">
        <f>IFERROR(IF(INDEX(data_wkly!Q:Q,MATCH($B446,data_wkly!$C:$C,0),1)=0,"",INDEX(data_wkly!Q:Q,MATCH($B446,data_wkly!$C:$C,0),1)),"")</f>
        <v>193.98390000000001</v>
      </c>
      <c r="R446" s="21">
        <f>IF(M446="","",IFERROR(INDEX(data_wkly!R:R,MATCH($B446,data_wkly!$C:$C,0),1),""))</f>
        <v>0.71840000000000259</v>
      </c>
      <c r="S446" s="21">
        <f>IF(M446="","",IFERROR(IF(INDEX(data_wkly!S:S,MATCH($B446,data_wkly!$C:$C,0),1)=0,"",INDEX(data_wkly!S:S,MATCH($B446,data_wkly!$C:$C,0),1)),""))</f>
        <v>160.11000000000001</v>
      </c>
      <c r="T446" s="21">
        <f>IFERROR(IF(INDEX(data_wkly!T:T,MATCH($B446,data_wkly!$C:$C,0),1)=0,"",INDEX(data_wkly!T:T,MATCH($B446,data_wkly!$C:$C,0),1)),"")</f>
        <v>86.366699999999994</v>
      </c>
      <c r="U446" s="86">
        <f>IFERROR(IF(INDEX(data_wkly!U:U,MATCH($B446,data_wkly!$C:$C,0),1)=0,"",INDEX(data_wkly!U:U,MATCH($B446,data_wkly!$C:$C,0),1)),"")</f>
        <v>11.3</v>
      </c>
      <c r="V446" s="157">
        <f t="shared" si="37"/>
        <v>2</v>
      </c>
      <c r="W446" s="152" t="str">
        <f>IFERROR(IF(INDEX(data_wkly!W:W,MATCH($B446,data_wkly!$C:$C,0),1)=0,"",INDEX(data_wkly!W:W,MATCH($B446,data_wkly!$C:$C,0),1)),"")</f>
        <v>na</v>
      </c>
      <c r="X446" s="21" t="str">
        <f>IFERROR(IF(INDEX(data_wkly!X:X,MATCH($B446,data_wkly!$C:$C,0),1)=0,"",INDEX(data_wkly!X:X,MATCH($B446,data_wkly!$C:$C,0),1)),"")</f>
        <v>na</v>
      </c>
      <c r="Y446" s="21">
        <f>IFERROR(IF(INDEX(data_wkly!Y:Y,MATCH($B446,data_wkly!$C:$C,0),1)=0,"",INDEX(data_wkly!Y:Y,MATCH($B446,data_wkly!$C:$C,0),1)),"")</f>
        <v>164.16</v>
      </c>
      <c r="Z446" s="21">
        <f>IFERROR(IF(INDEX(data_wkly!Z:Z,MATCH($B446,data_wkly!$C:$C,0),1)=0,"",INDEX(data_wkly!Z:Z,MATCH($B446,data_wkly!$C:$C,0),1)),"")</f>
        <v>0.59999999999999432</v>
      </c>
      <c r="AA446" s="152" t="str">
        <f>IFERROR(IF(INDEX(data_wkly!AA:AA,MATCH($B446,data_wkly!$C:$C,0),1)=0,"",INDEX(data_wkly!AA:AA,MATCH($B446,data_wkly!$C:$C,0),1)),"")</f>
        <v>na</v>
      </c>
      <c r="AB446" s="21" t="str">
        <f>IFERROR(IF(INDEX(data_wkly!AB:AB,MATCH($B446,data_wkly!$C:$C,0),1)=0,"",INDEX(data_wkly!AB:AB,MATCH($B446,data_wkly!$C:$C,0),1)),"")</f>
        <v>na</v>
      </c>
      <c r="AC446" s="21">
        <f>IFERROR(IF(INDEX(data_wkly!AC:AC,MATCH($B446,data_wkly!$C:$C,0),1)=0,"",INDEX(data_wkly!AC:AC,MATCH($B446,data_wkly!$C:$C,0),1)),"")</f>
        <v>168.67</v>
      </c>
      <c r="AD446" s="21">
        <f>IFERROR(IF(INDEX(data_wkly!AD:AD,MATCH($B446,data_wkly!$C:$C,0),1)=0,"",INDEX(data_wkly!AD:AD,MATCH($B446,data_wkly!$C:$C,0),1)),"")</f>
        <v>-2.1900000000000261</v>
      </c>
      <c r="AE446" s="157">
        <f t="shared" si="38"/>
        <v>2</v>
      </c>
      <c r="AF446" s="154" t="str">
        <f>IFERROR(IF(INDEX(data_wkly!AF:AF,MATCH($B446,data_wkly!$C:$C,0),1)=0,"",INDEX(data_wkly!AF:AF,MATCH($B446,data_wkly!$C:$C,0),1)),"")</f>
        <v/>
      </c>
      <c r="AG446" s="153" t="str">
        <f>IFERROR(IF(AF446="","",INDEX(data_wkly!AG:AG,MATCH($B446,data_wkly!$C:$C,0),1)),"")</f>
        <v/>
      </c>
      <c r="AH446" s="153" t="str">
        <f>IFERROR(IF(INDEX(data_wkly!AH:AH,MATCH($B446,data_wkly!$C:$C,0),1)=0,"",INDEX(data_wkly!AH:AH,MATCH($B446,data_wkly!$C:$C,0),1)),"")</f>
        <v/>
      </c>
      <c r="AI446" s="153" t="str">
        <f>IFERROR(IF(INDEX(data_wkly!AI:AI,MATCH($B446,data_wkly!$C:$C,0),1)=0,"",INDEX(data_wkly!AI:AI,MATCH($B446,data_wkly!$C:$C,0),1)),"")</f>
        <v/>
      </c>
      <c r="AJ446" s="153" t="str">
        <f>IFERROR(IF(AI446="","",INDEX(data_wkly!AJ:AJ,MATCH($B446,data_wkly!$C:$C,0),1)),"")</f>
        <v/>
      </c>
      <c r="AK446" s="153" t="str">
        <f>IFERROR(IF(INDEX(data_wkly!AK:AK,MATCH($B446,data_wkly!$C:$C,0),1)=0,"",INDEX(data_wkly!AK:AK,MATCH($B446,data_wkly!$C:$C,0),1)),"")</f>
        <v/>
      </c>
      <c r="AL446" s="153" t="str">
        <f>IFERROR(IF(INDEX(data_wkly!AL:AL,MATCH($B446,data_wkly!$C:$C,0),1)=0,"",INDEX(data_wkly!AL:AL,MATCH($B446,data_wkly!$C:$C,0),1)),"")</f>
        <v/>
      </c>
      <c r="AM446" s="183" t="str">
        <f>IFERROR(IF(INDEX(data_wkly!AM:AM,MATCH($B446,data_wkly!$C:$C,0),1)=0,"",INDEX(data_wkly!AM:AM,MATCH($B446,data_wkly!$C:$C,0),1)),"")</f>
        <v/>
      </c>
      <c r="AN446" s="41" t="str">
        <f t="shared" si="42"/>
        <v/>
      </c>
      <c r="AO446" s="88">
        <f t="shared" si="41"/>
        <v>2</v>
      </c>
    </row>
    <row r="447" spans="1:41">
      <c r="A447" s="88">
        <f t="shared" si="39"/>
        <v>1</v>
      </c>
      <c r="B447" s="89">
        <f t="shared" si="40"/>
        <v>44772</v>
      </c>
      <c r="C447" s="155">
        <f>IFERROR(IF(INDEX(data_wkly!D:D,MATCH($B447,data_wkly!$C:$C,0),1)=0,"",INDEX(data_wkly!D:D,MATCH($B447,data_wkly!$C:$C,0),1)),"")</f>
        <v>71854</v>
      </c>
      <c r="D447" s="21">
        <f>IFERROR(IF(INDEX(data_wkly!E:E,MATCH($B447,data_wkly!$C:$C,0),1)=0,"",INDEX(data_wkly!E:E,MATCH($B447,data_wkly!$C:$C,0),1)),"")</f>
        <v>195.8562</v>
      </c>
      <c r="E447" s="21">
        <f>IF(C447="","",IFERROR(INDEX(data_wkly!F:F,MATCH($B447,data_wkly!$C:$C,0),1),""))</f>
        <v>1.5766000000000133</v>
      </c>
      <c r="F447" s="21">
        <f>IF(E447="","",IFERROR(IF(INDEX(data_wkly!G:G,MATCH($B447,data_wkly!$C:$C,0),1)=0,"",INDEX(data_wkly!G:G,MATCH($B447,data_wkly!$C:$C,0),1)),""))</f>
        <v>159.47</v>
      </c>
      <c r="G447" s="21">
        <f>IFERROR(IF(INDEX(data_wkly!H:H,MATCH($B447,data_wkly!$C:$C,0),1)=0,"",INDEX(data_wkly!H:H,MATCH($B447,data_wkly!$C:$C,0),1)),"")</f>
        <v>192.45920000000001</v>
      </c>
      <c r="H447" s="21">
        <f>IF(C447="","",IFERROR(INDEX(data_wkly!I:I,MATCH($B447,data_wkly!$C:$C,0),1),""))</f>
        <v>1.5512000000000228</v>
      </c>
      <c r="I447" s="21">
        <f>IF(H447="","",IFERROR(IF(INDEX(data_wkly!J:J,MATCH($B447,data_wkly!$C:$C,0),1)=0,"",INDEX(data_wkly!J:J,MATCH($B447,data_wkly!$C:$C,0),1)),""))</f>
        <v>156.65</v>
      </c>
      <c r="J447" s="21">
        <f>IFERROR(IF(INDEX(data_wkly!K:K,MATCH($B447,data_wkly!$C:$C,0),1)=0,"",INDEX(data_wkly!K:K,MATCH($B447,data_wkly!$C:$C,0),1)),"")</f>
        <v>87.694800000000001</v>
      </c>
      <c r="K447" s="86">
        <f>IFERROR(IF(INDEX(data_wkly!L:L,MATCH($B447,data_wkly!$C:$C,0),1)=0,"",INDEX(data_wkly!L:L,MATCH($B447,data_wkly!$C:$C,0),1)),"")</f>
        <v>11</v>
      </c>
      <c r="L447" s="156"/>
      <c r="M447" s="155">
        <f>IFERROR(IF(INDEX(data_wkly!M:M,MATCH($B447,data_wkly!$C:$C,0),1)=0,"",INDEX(data_wkly!M:M,MATCH($B447,data_wkly!$C:$C,0),1)),"")</f>
        <v>71590</v>
      </c>
      <c r="N447" s="21">
        <f>IFERROR(IF(INDEX(data_wkly!N:N,MATCH($B447,data_wkly!$C:$C,0),1)=0,"",INDEX(data_wkly!N:N,MATCH($B447,data_wkly!$C:$C,0),1)),"")</f>
        <v>199.5829</v>
      </c>
      <c r="O447" s="21">
        <f>IF(M447="","",IFERROR(INDEX(data_wkly!O:O,MATCH($B447,data_wkly!$C:$C,0),1),""))</f>
        <v>2.1546999999999912</v>
      </c>
      <c r="P447" s="21">
        <f>IF(M447="","",IFERROR(IF(INDEX(data_wkly!P:P,MATCH($B447,data_wkly!$C:$C,0),1)=0,"",INDEX(data_wkly!P:P,MATCH($B447,data_wkly!$C:$C,0),1)),""))</f>
        <v>162.98666666666668</v>
      </c>
      <c r="Q447" s="21">
        <f>IFERROR(IF(INDEX(data_wkly!Q:Q,MATCH($B447,data_wkly!$C:$C,0),1)=0,"",INDEX(data_wkly!Q:Q,MATCH($B447,data_wkly!$C:$C,0),1)),"")</f>
        <v>196.11089999999999</v>
      </c>
      <c r="R447" s="21">
        <f>IF(M447="","",IFERROR(INDEX(data_wkly!R:R,MATCH($B447,data_wkly!$C:$C,0),1),""))</f>
        <v>2.1269999999999811</v>
      </c>
      <c r="S447" s="21">
        <f>IF(M447="","",IFERROR(IF(INDEX(data_wkly!S:S,MATCH($B447,data_wkly!$C:$C,0),1)=0,"",INDEX(data_wkly!S:S,MATCH($B447,data_wkly!$C:$C,0),1)),""))</f>
        <v>160.11333333333334</v>
      </c>
      <c r="T447" s="21">
        <f>IFERROR(IF(INDEX(data_wkly!T:T,MATCH($B447,data_wkly!$C:$C,0),1)=0,"",INDEX(data_wkly!T:T,MATCH($B447,data_wkly!$C:$C,0),1)),"")</f>
        <v>86.844700000000003</v>
      </c>
      <c r="U447" s="86">
        <f>IFERROR(IF(INDEX(data_wkly!U:U,MATCH($B447,data_wkly!$C:$C,0),1)=0,"",INDEX(data_wkly!U:U,MATCH($B447,data_wkly!$C:$C,0),1)),"")</f>
        <v>11.3</v>
      </c>
      <c r="V447" s="157">
        <f t="shared" si="37"/>
        <v>1</v>
      </c>
      <c r="W447" s="152" t="str">
        <f>IFERROR(IF(INDEX(data_wkly!W:W,MATCH($B447,data_wkly!$C:$C,0),1)=0,"",INDEX(data_wkly!W:W,MATCH($B447,data_wkly!$C:$C,0),1)),"")</f>
        <v>na</v>
      </c>
      <c r="X447" s="21" t="str">
        <f>IFERROR(IF(INDEX(data_wkly!X:X,MATCH($B447,data_wkly!$C:$C,0),1)=0,"",INDEX(data_wkly!X:X,MATCH($B447,data_wkly!$C:$C,0),1)),"")</f>
        <v>na</v>
      </c>
      <c r="Y447" s="21">
        <f>IFERROR(IF(INDEX(data_wkly!Y:Y,MATCH($B447,data_wkly!$C:$C,0),1)=0,"",INDEX(data_wkly!Y:Y,MATCH($B447,data_wkly!$C:$C,0),1)),"")</f>
        <v>163.09</v>
      </c>
      <c r="Z447" s="21">
        <f>IFERROR(IF(INDEX(data_wkly!Z:Z,MATCH($B447,data_wkly!$C:$C,0),1)=0,"",INDEX(data_wkly!Z:Z,MATCH($B447,data_wkly!$C:$C,0),1)),"")</f>
        <v>-1.0699999999999932</v>
      </c>
      <c r="AA447" s="152" t="str">
        <f>IFERROR(IF(INDEX(data_wkly!AA:AA,MATCH($B447,data_wkly!$C:$C,0),1)=0,"",INDEX(data_wkly!AA:AA,MATCH($B447,data_wkly!$C:$C,0),1)),"")</f>
        <v>na</v>
      </c>
      <c r="AB447" s="21" t="str">
        <f>IFERROR(IF(INDEX(data_wkly!AB:AB,MATCH($B447,data_wkly!$C:$C,0),1)=0,"",INDEX(data_wkly!AB:AB,MATCH($B447,data_wkly!$C:$C,0),1)),"")</f>
        <v>na</v>
      </c>
      <c r="AC447" s="21">
        <f>IFERROR(IF(INDEX(data_wkly!AC:AC,MATCH($B447,data_wkly!$C:$C,0),1)=0,"",INDEX(data_wkly!AC:AC,MATCH($B447,data_wkly!$C:$C,0),1)),"")</f>
        <v>167.87</v>
      </c>
      <c r="AD447" s="21">
        <f>IFERROR(IF(INDEX(data_wkly!AD:AD,MATCH($B447,data_wkly!$C:$C,0),1)=0,"",INDEX(data_wkly!AD:AD,MATCH($B447,data_wkly!$C:$C,0),1)),"")</f>
        <v>-0.79999999999998295</v>
      </c>
      <c r="AE447" s="157">
        <f t="shared" si="38"/>
        <v>1</v>
      </c>
      <c r="AF447" s="154" t="str">
        <f>IFERROR(IF(INDEX(data_wkly!AF:AF,MATCH($B447,data_wkly!$C:$C,0),1)=0,"",INDEX(data_wkly!AF:AF,MATCH($B447,data_wkly!$C:$C,0),1)),"")</f>
        <v/>
      </c>
      <c r="AG447" s="153" t="str">
        <f>IFERROR(IF(AF447="","",INDEX(data_wkly!AG:AG,MATCH($B447,data_wkly!$C:$C,0),1)),"")</f>
        <v/>
      </c>
      <c r="AH447" s="153" t="str">
        <f>IFERROR(IF(INDEX(data_wkly!AH:AH,MATCH($B447,data_wkly!$C:$C,0),1)=0,"",INDEX(data_wkly!AH:AH,MATCH($B447,data_wkly!$C:$C,0),1)),"")</f>
        <v/>
      </c>
      <c r="AI447" s="153" t="str">
        <f>IFERROR(IF(INDEX(data_wkly!AI:AI,MATCH($B447,data_wkly!$C:$C,0),1)=0,"",INDEX(data_wkly!AI:AI,MATCH($B447,data_wkly!$C:$C,0),1)),"")</f>
        <v/>
      </c>
      <c r="AJ447" s="153" t="str">
        <f>IFERROR(IF(AI447="","",INDEX(data_wkly!AJ:AJ,MATCH($B447,data_wkly!$C:$C,0),1)),"")</f>
        <v/>
      </c>
      <c r="AK447" s="153" t="str">
        <f>IFERROR(IF(INDEX(data_wkly!AK:AK,MATCH($B447,data_wkly!$C:$C,0),1)=0,"",INDEX(data_wkly!AK:AK,MATCH($B447,data_wkly!$C:$C,0),1)),"")</f>
        <v/>
      </c>
      <c r="AL447" s="153" t="str">
        <f>IFERROR(IF(INDEX(data_wkly!AL:AL,MATCH($B447,data_wkly!$C:$C,0),1)=0,"",INDEX(data_wkly!AL:AL,MATCH($B447,data_wkly!$C:$C,0),1)),"")</f>
        <v/>
      </c>
      <c r="AM447" s="183" t="str">
        <f>IFERROR(IF(INDEX(data_wkly!AM:AM,MATCH($B447,data_wkly!$C:$C,0),1)=0,"",INDEX(data_wkly!AM:AM,MATCH($B447,data_wkly!$C:$C,0),1)),"")</f>
        <v/>
      </c>
      <c r="AN447" s="41" t="str">
        <f t="shared" si="42"/>
        <v/>
      </c>
      <c r="AO447" s="88">
        <f t="shared" si="41"/>
        <v>1</v>
      </c>
    </row>
    <row r="448" spans="1:41">
      <c r="A448" s="88">
        <f t="shared" si="39"/>
        <v>2</v>
      </c>
      <c r="B448" s="89">
        <f t="shared" si="40"/>
        <v>44779</v>
      </c>
      <c r="C448" s="155">
        <f>IFERROR(IF(INDEX(data_wkly!D:D,MATCH($B448,data_wkly!$C:$C,0),1)=0,"",INDEX(data_wkly!D:D,MATCH($B448,data_wkly!$C:$C,0),1)),"")</f>
        <v>67997</v>
      </c>
      <c r="D448" s="21">
        <f>IFERROR(IF(INDEX(data_wkly!E:E,MATCH($B448,data_wkly!$C:$C,0),1)=0,"",INDEX(data_wkly!E:E,MATCH($B448,data_wkly!$C:$C,0),1)),"")</f>
        <v>196.4641</v>
      </c>
      <c r="E448" s="21">
        <f>IF(C448="","",IFERROR(INDEX(data_wkly!F:F,MATCH($B448,data_wkly!$C:$C,0),1),""))</f>
        <v>0.60790000000000077</v>
      </c>
      <c r="F448" s="21">
        <f>IF(E448="","",IFERROR(IF(INDEX(data_wkly!G:G,MATCH($B448,data_wkly!$C:$C,0),1)=0,"",INDEX(data_wkly!G:G,MATCH($B448,data_wkly!$C:$C,0),1)),""))</f>
        <v>159.21333333333334</v>
      </c>
      <c r="G448" s="21">
        <f>IFERROR(IF(INDEX(data_wkly!H:H,MATCH($B448,data_wkly!$C:$C,0),1)=0,"",INDEX(data_wkly!H:H,MATCH($B448,data_wkly!$C:$C,0),1)),"")</f>
        <v>193.0505</v>
      </c>
      <c r="H448" s="21">
        <f>IF(C448="","",IFERROR(INDEX(data_wkly!I:I,MATCH($B448,data_wkly!$C:$C,0),1),""))</f>
        <v>0.59129999999998972</v>
      </c>
      <c r="I448" s="21">
        <f>IF(H448="","",IFERROR(IF(INDEX(data_wkly!J:J,MATCH($B448,data_wkly!$C:$C,0),1)=0,"",INDEX(data_wkly!J:J,MATCH($B448,data_wkly!$C:$C,0),1)),""))</f>
        <v>156.39666666666668</v>
      </c>
      <c r="J448" s="21">
        <f>IFERROR(IF(INDEX(data_wkly!K:K,MATCH($B448,data_wkly!$C:$C,0),1)=0,"",INDEX(data_wkly!K:K,MATCH($B448,data_wkly!$C:$C,0),1)),"")</f>
        <v>87.143299999999996</v>
      </c>
      <c r="K448" s="86">
        <f>IFERROR(IF(INDEX(data_wkly!L:L,MATCH($B448,data_wkly!$C:$C,0),1)=0,"",INDEX(data_wkly!L:L,MATCH($B448,data_wkly!$C:$C,0),1)),"")</f>
        <v>11.2</v>
      </c>
      <c r="L448" s="156"/>
      <c r="M448" s="155">
        <f>IFERROR(IF(INDEX(data_wkly!M:M,MATCH($B448,data_wkly!$C:$C,0),1)=0,"",INDEX(data_wkly!M:M,MATCH($B448,data_wkly!$C:$C,0),1)),"")</f>
        <v>67877</v>
      </c>
      <c r="N448" s="21">
        <f>IFERROR(IF(INDEX(data_wkly!N:N,MATCH($B448,data_wkly!$C:$C,0),1)=0,"",INDEX(data_wkly!N:N,MATCH($B448,data_wkly!$C:$C,0),1)),"")</f>
        <v>199.76259999999999</v>
      </c>
      <c r="O448" s="21">
        <f>IF(M448="","",IFERROR(INDEX(data_wkly!O:O,MATCH($B448,data_wkly!$C:$C,0),1),""))</f>
        <v>0.17969999999999686</v>
      </c>
      <c r="P448" s="21">
        <f>IF(M448="","",IFERROR(IF(INDEX(data_wkly!P:P,MATCH($B448,data_wkly!$C:$C,0),1)=0,"",INDEX(data_wkly!P:P,MATCH($B448,data_wkly!$C:$C,0),1)),""))</f>
        <v>162.60666666666665</v>
      </c>
      <c r="Q448" s="21">
        <f>IFERROR(IF(INDEX(data_wkly!Q:Q,MATCH($B448,data_wkly!$C:$C,0),1)=0,"",INDEX(data_wkly!Q:Q,MATCH($B448,data_wkly!$C:$C,0),1)),"")</f>
        <v>196.28039999999999</v>
      </c>
      <c r="R448" s="21">
        <f>IF(M448="","",IFERROR(INDEX(data_wkly!R:R,MATCH($B448,data_wkly!$C:$C,0),1),""))</f>
        <v>0.16949999999999932</v>
      </c>
      <c r="S448" s="21">
        <f>IF(M448="","",IFERROR(IF(INDEX(data_wkly!S:S,MATCH($B448,data_wkly!$C:$C,0),1)=0,"",INDEX(data_wkly!S:S,MATCH($B448,data_wkly!$C:$C,0),1)),""))</f>
        <v>159.73666666666668</v>
      </c>
      <c r="T448" s="21">
        <f>IFERROR(IF(INDEX(data_wkly!T:T,MATCH($B448,data_wkly!$C:$C,0),1)=0,"",INDEX(data_wkly!T:T,MATCH($B448,data_wkly!$C:$C,0),1)),"")</f>
        <v>86.484300000000005</v>
      </c>
      <c r="U448" s="86">
        <f>IFERROR(IF(INDEX(data_wkly!U:U,MATCH($B448,data_wkly!$C:$C,0),1)=0,"",INDEX(data_wkly!U:U,MATCH($B448,data_wkly!$C:$C,0),1)),"")</f>
        <v>11.4</v>
      </c>
      <c r="V448" s="157">
        <f t="shared" si="37"/>
        <v>2</v>
      </c>
      <c r="W448" s="152" t="str">
        <f>IFERROR(IF(INDEX(data_wkly!W:W,MATCH($B448,data_wkly!$C:$C,0),1)=0,"",INDEX(data_wkly!W:W,MATCH($B448,data_wkly!$C:$C,0),1)),"")</f>
        <v>na</v>
      </c>
      <c r="X448" s="21" t="str">
        <f>IFERROR(IF(INDEX(data_wkly!X:X,MATCH($B448,data_wkly!$C:$C,0),1)=0,"",INDEX(data_wkly!X:X,MATCH($B448,data_wkly!$C:$C,0),1)),"")</f>
        <v>na</v>
      </c>
      <c r="Y448" s="21">
        <f>IFERROR(IF(INDEX(data_wkly!Y:Y,MATCH($B448,data_wkly!$C:$C,0),1)=0,"",INDEX(data_wkly!Y:Y,MATCH($B448,data_wkly!$C:$C,0),1)),"")</f>
        <v>163.46</v>
      </c>
      <c r="Z448" s="21">
        <f>IFERROR(IF(INDEX(data_wkly!Z:Z,MATCH($B448,data_wkly!$C:$C,0),1)=0,"",INDEX(data_wkly!Z:Z,MATCH($B448,data_wkly!$C:$C,0),1)),"")</f>
        <v>0.37000000000000455</v>
      </c>
      <c r="AA448" s="152" t="str">
        <f>IFERROR(IF(INDEX(data_wkly!AA:AA,MATCH($B448,data_wkly!$C:$C,0),1)=0,"",INDEX(data_wkly!AA:AA,MATCH($B448,data_wkly!$C:$C,0),1)),"")</f>
        <v>na</v>
      </c>
      <c r="AB448" s="21" t="str">
        <f>IFERROR(IF(INDEX(data_wkly!AB:AB,MATCH($B448,data_wkly!$C:$C,0),1)=0,"",INDEX(data_wkly!AB:AB,MATCH($B448,data_wkly!$C:$C,0),1)),"")</f>
        <v>na</v>
      </c>
      <c r="AC448" s="21">
        <f>IFERROR(IF(INDEX(data_wkly!AC:AC,MATCH($B448,data_wkly!$C:$C,0),1)=0,"",INDEX(data_wkly!AC:AC,MATCH($B448,data_wkly!$C:$C,0),1)),"")</f>
        <v>168.13</v>
      </c>
      <c r="AD448" s="21">
        <f>IFERROR(IF(INDEX(data_wkly!AD:AD,MATCH($B448,data_wkly!$C:$C,0),1)=0,"",INDEX(data_wkly!AD:AD,MATCH($B448,data_wkly!$C:$C,0),1)),"")</f>
        <v>0.25999999999999091</v>
      </c>
      <c r="AE448" s="157">
        <f t="shared" si="38"/>
        <v>2</v>
      </c>
      <c r="AF448" s="154" t="str">
        <f>IFERROR(IF(INDEX(data_wkly!AF:AF,MATCH($B448,data_wkly!$C:$C,0),1)=0,"",INDEX(data_wkly!AF:AF,MATCH($B448,data_wkly!$C:$C,0),1)),"")</f>
        <v/>
      </c>
      <c r="AG448" s="153" t="str">
        <f>IFERROR(IF(AF448="","",INDEX(data_wkly!AG:AG,MATCH($B448,data_wkly!$C:$C,0),1)),"")</f>
        <v/>
      </c>
      <c r="AH448" s="153" t="str">
        <f>IFERROR(IF(INDEX(data_wkly!AH:AH,MATCH($B448,data_wkly!$C:$C,0),1)=0,"",INDEX(data_wkly!AH:AH,MATCH($B448,data_wkly!$C:$C,0),1)),"")</f>
        <v/>
      </c>
      <c r="AI448" s="153" t="str">
        <f>IFERROR(IF(INDEX(data_wkly!AI:AI,MATCH($B448,data_wkly!$C:$C,0),1)=0,"",INDEX(data_wkly!AI:AI,MATCH($B448,data_wkly!$C:$C,0),1)),"")</f>
        <v/>
      </c>
      <c r="AJ448" s="153" t="str">
        <f>IFERROR(IF(AI448="","",INDEX(data_wkly!AJ:AJ,MATCH($B448,data_wkly!$C:$C,0),1)),"")</f>
        <v/>
      </c>
      <c r="AK448" s="153" t="str">
        <f>IFERROR(IF(INDEX(data_wkly!AK:AK,MATCH($B448,data_wkly!$C:$C,0),1)=0,"",INDEX(data_wkly!AK:AK,MATCH($B448,data_wkly!$C:$C,0),1)),"")</f>
        <v/>
      </c>
      <c r="AL448" s="153" t="str">
        <f>IFERROR(IF(INDEX(data_wkly!AL:AL,MATCH($B448,data_wkly!$C:$C,0),1)=0,"",INDEX(data_wkly!AL:AL,MATCH($B448,data_wkly!$C:$C,0),1)),"")</f>
        <v/>
      </c>
      <c r="AM448" s="183" t="str">
        <f>IFERROR(IF(INDEX(data_wkly!AM:AM,MATCH($B448,data_wkly!$C:$C,0),1)=0,"",INDEX(data_wkly!AM:AM,MATCH($B448,data_wkly!$C:$C,0),1)),"")</f>
        <v/>
      </c>
      <c r="AN448" s="41" t="str">
        <f t="shared" si="42"/>
        <v/>
      </c>
      <c r="AO448" s="88">
        <f t="shared" si="41"/>
        <v>2</v>
      </c>
    </row>
    <row r="449" spans="1:41">
      <c r="A449" s="88">
        <f t="shared" si="39"/>
        <v>1</v>
      </c>
      <c r="B449" s="89">
        <f t="shared" si="40"/>
        <v>44786</v>
      </c>
      <c r="C449" s="155">
        <f>IFERROR(IF(INDEX(data_wkly!D:D,MATCH($B449,data_wkly!$C:$C,0),1)=0,"",INDEX(data_wkly!D:D,MATCH($B449,data_wkly!$C:$C,0),1)),"")</f>
        <v>71207</v>
      </c>
      <c r="D449" s="21">
        <f>IFERROR(IF(INDEX(data_wkly!E:E,MATCH($B449,data_wkly!$C:$C,0),1)=0,"",INDEX(data_wkly!E:E,MATCH($B449,data_wkly!$C:$C,0),1)),"")</f>
        <v>197.39709999999999</v>
      </c>
      <c r="E449" s="21">
        <f>IF(C449="","",IFERROR(INDEX(data_wkly!F:F,MATCH($B449,data_wkly!$C:$C,0),1),""))</f>
        <v>0.93299999999999272</v>
      </c>
      <c r="F449" s="21">
        <f>IF(E449="","",IFERROR(IF(INDEX(data_wkly!G:G,MATCH($B449,data_wkly!$C:$C,0),1)=0,"",INDEX(data_wkly!G:G,MATCH($B449,data_wkly!$C:$C,0),1)),""))</f>
        <v>158.92666666666668</v>
      </c>
      <c r="G449" s="21">
        <f>IFERROR(IF(INDEX(data_wkly!H:H,MATCH($B449,data_wkly!$C:$C,0),1)=0,"",INDEX(data_wkly!H:H,MATCH($B449,data_wkly!$C:$C,0),1)),"")</f>
        <v>193.97909999999999</v>
      </c>
      <c r="H449" s="21">
        <f>IF(C449="","",IFERROR(INDEX(data_wkly!I:I,MATCH($B449,data_wkly!$C:$C,0),1),""))</f>
        <v>0.92859999999998877</v>
      </c>
      <c r="I449" s="21">
        <f>IF(H449="","",IFERROR(IF(INDEX(data_wkly!J:J,MATCH($B449,data_wkly!$C:$C,0),1)=0,"",INDEX(data_wkly!J:J,MATCH($B449,data_wkly!$C:$C,0),1)),""))</f>
        <v>156.14000000000001</v>
      </c>
      <c r="J449" s="21">
        <f>IFERROR(IF(INDEX(data_wkly!K:K,MATCH($B449,data_wkly!$C:$C,0),1)=0,"",INDEX(data_wkly!K:K,MATCH($B449,data_wkly!$C:$C,0),1)),"")</f>
        <v>87.830500000000001</v>
      </c>
      <c r="K449" s="86">
        <f>IFERROR(IF(INDEX(data_wkly!L:L,MATCH($B449,data_wkly!$C:$C,0),1)=0,"",INDEX(data_wkly!L:L,MATCH($B449,data_wkly!$C:$C,0),1)),"")</f>
        <v>11.3</v>
      </c>
      <c r="L449" s="156"/>
      <c r="M449" s="155">
        <f>IFERROR(IF(INDEX(data_wkly!M:M,MATCH($B449,data_wkly!$C:$C,0),1)=0,"",INDEX(data_wkly!M:M,MATCH($B449,data_wkly!$C:$C,0),1)),"")</f>
        <v>72292</v>
      </c>
      <c r="N449" s="21">
        <f>IFERROR(IF(INDEX(data_wkly!N:N,MATCH($B449,data_wkly!$C:$C,0),1)=0,"",INDEX(data_wkly!N:N,MATCH($B449,data_wkly!$C:$C,0),1)),"")</f>
        <v>201.63679999999999</v>
      </c>
      <c r="O449" s="21">
        <f>IF(M449="","",IFERROR(INDEX(data_wkly!O:O,MATCH($B449,data_wkly!$C:$C,0),1),""))</f>
        <v>1.8742000000000019</v>
      </c>
      <c r="P449" s="21">
        <f>IF(M449="","",IFERROR(IF(INDEX(data_wkly!P:P,MATCH($B449,data_wkly!$C:$C,0),1)=0,"",INDEX(data_wkly!P:P,MATCH($B449,data_wkly!$C:$C,0),1)),""))</f>
        <v>162.22666666666669</v>
      </c>
      <c r="Q449" s="21">
        <f>IFERROR(IF(INDEX(data_wkly!Q:Q,MATCH($B449,data_wkly!$C:$C,0),1)=0,"",INDEX(data_wkly!Q:Q,MATCH($B449,data_wkly!$C:$C,0),1)),"")</f>
        <v>198.12299999999999</v>
      </c>
      <c r="R449" s="21">
        <f>IF(M449="","",IFERROR(INDEX(data_wkly!R:R,MATCH($B449,data_wkly!$C:$C,0),1),""))</f>
        <v>1.8426000000000045</v>
      </c>
      <c r="S449" s="21">
        <f>IF(M449="","",IFERROR(IF(INDEX(data_wkly!S:S,MATCH($B449,data_wkly!$C:$C,0),1)=0,"",INDEX(data_wkly!S:S,MATCH($B449,data_wkly!$C:$C,0),1)),""))</f>
        <v>159.36666666666665</v>
      </c>
      <c r="T449" s="21">
        <f>IFERROR(IF(INDEX(data_wkly!T:T,MATCH($B449,data_wkly!$C:$C,0),1)=0,"",INDEX(data_wkly!T:T,MATCH($B449,data_wkly!$C:$C,0),1)),"")</f>
        <v>86.189400000000006</v>
      </c>
      <c r="U449" s="86">
        <f>IFERROR(IF(INDEX(data_wkly!U:U,MATCH($B449,data_wkly!$C:$C,0),1)=0,"",INDEX(data_wkly!U:U,MATCH($B449,data_wkly!$C:$C,0),1)),"")</f>
        <v>11.4</v>
      </c>
      <c r="V449" s="157">
        <f t="shared" si="37"/>
        <v>1</v>
      </c>
      <c r="W449" s="152" t="str">
        <f>IFERROR(IF(INDEX(data_wkly!W:W,MATCH($B449,data_wkly!$C:$C,0),1)=0,"",INDEX(data_wkly!W:W,MATCH($B449,data_wkly!$C:$C,0),1)),"")</f>
        <v>na</v>
      </c>
      <c r="X449" s="21" t="str">
        <f>IFERROR(IF(INDEX(data_wkly!X:X,MATCH($B449,data_wkly!$C:$C,0),1)=0,"",INDEX(data_wkly!X:X,MATCH($B449,data_wkly!$C:$C,0),1)),"")</f>
        <v>na</v>
      </c>
      <c r="Y449" s="21">
        <f>IFERROR(IF(INDEX(data_wkly!Y:Y,MATCH($B449,data_wkly!$C:$C,0),1)=0,"",INDEX(data_wkly!Y:Y,MATCH($B449,data_wkly!$C:$C,0),1)),"")</f>
        <v>167.14</v>
      </c>
      <c r="Z449" s="21">
        <f>IFERROR(IF(INDEX(data_wkly!Z:Z,MATCH($B449,data_wkly!$C:$C,0),1)=0,"",INDEX(data_wkly!Z:Z,MATCH($B449,data_wkly!$C:$C,0),1)),"")</f>
        <v>3.6799999999999784</v>
      </c>
      <c r="AA449" s="152" t="str">
        <f>IFERROR(IF(INDEX(data_wkly!AA:AA,MATCH($B449,data_wkly!$C:$C,0),1)=0,"",INDEX(data_wkly!AA:AA,MATCH($B449,data_wkly!$C:$C,0),1)),"")</f>
        <v>na</v>
      </c>
      <c r="AB449" s="21" t="str">
        <f>IFERROR(IF(INDEX(data_wkly!AB:AB,MATCH($B449,data_wkly!$C:$C,0),1)=0,"",INDEX(data_wkly!AB:AB,MATCH($B449,data_wkly!$C:$C,0),1)),"")</f>
        <v>na</v>
      </c>
      <c r="AC449" s="21">
        <f>IFERROR(IF(INDEX(data_wkly!AC:AC,MATCH($B449,data_wkly!$C:$C,0),1)=0,"",INDEX(data_wkly!AC:AC,MATCH($B449,data_wkly!$C:$C,0),1)),"")</f>
        <v>171.13</v>
      </c>
      <c r="AD449" s="21">
        <f>IFERROR(IF(INDEX(data_wkly!AD:AD,MATCH($B449,data_wkly!$C:$C,0),1)=0,"",INDEX(data_wkly!AD:AD,MATCH($B449,data_wkly!$C:$C,0),1)),"")</f>
        <v>3</v>
      </c>
      <c r="AE449" s="157">
        <f t="shared" si="38"/>
        <v>1</v>
      </c>
      <c r="AF449" s="154" t="str">
        <f>IFERROR(IF(INDEX(data_wkly!AF:AF,MATCH($B449,data_wkly!$C:$C,0),1)=0,"",INDEX(data_wkly!AF:AF,MATCH($B449,data_wkly!$C:$C,0),1)),"")</f>
        <v/>
      </c>
      <c r="AG449" s="153" t="str">
        <f>IFERROR(IF(AF449="","",INDEX(data_wkly!AG:AG,MATCH($B449,data_wkly!$C:$C,0),1)),"")</f>
        <v/>
      </c>
      <c r="AH449" s="153" t="str">
        <f>IFERROR(IF(INDEX(data_wkly!AH:AH,MATCH($B449,data_wkly!$C:$C,0),1)=0,"",INDEX(data_wkly!AH:AH,MATCH($B449,data_wkly!$C:$C,0),1)),"")</f>
        <v/>
      </c>
      <c r="AI449" s="153" t="str">
        <f>IFERROR(IF(INDEX(data_wkly!AI:AI,MATCH($B449,data_wkly!$C:$C,0),1)=0,"",INDEX(data_wkly!AI:AI,MATCH($B449,data_wkly!$C:$C,0),1)),"")</f>
        <v/>
      </c>
      <c r="AJ449" s="153" t="str">
        <f>IFERROR(IF(AI449="","",INDEX(data_wkly!AJ:AJ,MATCH($B449,data_wkly!$C:$C,0),1)),"")</f>
        <v/>
      </c>
      <c r="AK449" s="153" t="str">
        <f>IFERROR(IF(INDEX(data_wkly!AK:AK,MATCH($B449,data_wkly!$C:$C,0),1)=0,"",INDEX(data_wkly!AK:AK,MATCH($B449,data_wkly!$C:$C,0),1)),"")</f>
        <v/>
      </c>
      <c r="AL449" s="153" t="str">
        <f>IFERROR(IF(INDEX(data_wkly!AL:AL,MATCH($B449,data_wkly!$C:$C,0),1)=0,"",INDEX(data_wkly!AL:AL,MATCH($B449,data_wkly!$C:$C,0),1)),"")</f>
        <v/>
      </c>
      <c r="AM449" s="183" t="str">
        <f>IFERROR(IF(INDEX(data_wkly!AM:AM,MATCH($B449,data_wkly!$C:$C,0),1)=0,"",INDEX(data_wkly!AM:AM,MATCH($B449,data_wkly!$C:$C,0),1)),"")</f>
        <v/>
      </c>
      <c r="AN449" s="41" t="str">
        <f t="shared" si="42"/>
        <v/>
      </c>
      <c r="AO449" s="88">
        <f t="shared" si="41"/>
        <v>1</v>
      </c>
    </row>
    <row r="450" spans="1:41">
      <c r="A450" s="88">
        <f t="shared" si="39"/>
        <v>2</v>
      </c>
      <c r="B450" s="89">
        <f t="shared" si="40"/>
        <v>44793</v>
      </c>
      <c r="C450" s="155">
        <f>IFERROR(IF(INDEX(data_wkly!D:D,MATCH($B450,data_wkly!$C:$C,0),1)=0,"",INDEX(data_wkly!D:D,MATCH($B450,data_wkly!$C:$C,0),1)),"")</f>
        <v>66861</v>
      </c>
      <c r="D450" s="21">
        <f>IFERROR(IF(INDEX(data_wkly!E:E,MATCH($B450,data_wkly!$C:$C,0),1)=0,"",INDEX(data_wkly!E:E,MATCH($B450,data_wkly!$C:$C,0),1)),"")</f>
        <v>198.0557</v>
      </c>
      <c r="E450" s="21">
        <f>IF(C450="","",IFERROR(INDEX(data_wkly!F:F,MATCH($B450,data_wkly!$C:$C,0),1),""))</f>
        <v>0.65860000000000696</v>
      </c>
      <c r="F450" s="21">
        <f>IF(E450="","",IFERROR(IF(INDEX(data_wkly!G:G,MATCH($B450,data_wkly!$C:$C,0),1)=0,"",INDEX(data_wkly!G:G,MATCH($B450,data_wkly!$C:$C,0),1)),""))</f>
        <v>158.30666666666667</v>
      </c>
      <c r="G450" s="21">
        <f>IFERROR(IF(INDEX(data_wkly!H:H,MATCH($B450,data_wkly!$C:$C,0),1)=0,"",INDEX(data_wkly!H:H,MATCH($B450,data_wkly!$C:$C,0),1)),"")</f>
        <v>194.62690000000001</v>
      </c>
      <c r="H450" s="21">
        <f>IF(C450="","",IFERROR(INDEX(data_wkly!I:I,MATCH($B450,data_wkly!$C:$C,0),1),""))</f>
        <v>0.64780000000001792</v>
      </c>
      <c r="I450" s="21">
        <f>IF(H450="","",IFERROR(IF(INDEX(data_wkly!J:J,MATCH($B450,data_wkly!$C:$C,0),1)=0,"",INDEX(data_wkly!J:J,MATCH($B450,data_wkly!$C:$C,0),1)),""))</f>
        <v>155.53</v>
      </c>
      <c r="J450" s="21">
        <f>IFERROR(IF(INDEX(data_wkly!K:K,MATCH($B450,data_wkly!$C:$C,0),1)=0,"",INDEX(data_wkly!K:K,MATCH($B450,data_wkly!$C:$C,0),1)),"")</f>
        <v>87.434799999999996</v>
      </c>
      <c r="K450" s="86">
        <f>IFERROR(IF(INDEX(data_wkly!L:L,MATCH($B450,data_wkly!$C:$C,0),1)=0,"",INDEX(data_wkly!L:L,MATCH($B450,data_wkly!$C:$C,0),1)),"")</f>
        <v>11.1</v>
      </c>
      <c r="L450" s="156"/>
      <c r="M450" s="155">
        <f>IFERROR(IF(INDEX(data_wkly!M:M,MATCH($B450,data_wkly!$C:$C,0),1)=0,"",INDEX(data_wkly!M:M,MATCH($B450,data_wkly!$C:$C,0),1)),"")</f>
        <v>70593</v>
      </c>
      <c r="N450" s="21">
        <f>IFERROR(IF(INDEX(data_wkly!N:N,MATCH($B450,data_wkly!$C:$C,0),1)=0,"",INDEX(data_wkly!N:N,MATCH($B450,data_wkly!$C:$C,0),1)),"")</f>
        <v>201.3433</v>
      </c>
      <c r="O450" s="21">
        <f>IF(M450="","",IFERROR(INDEX(data_wkly!O:O,MATCH($B450,data_wkly!$C:$C,0),1),""))</f>
        <v>-0.29349999999999454</v>
      </c>
      <c r="P450" s="21">
        <f>IF(M450="","",IFERROR(IF(INDEX(data_wkly!P:P,MATCH($B450,data_wkly!$C:$C,0),1)=0,"",INDEX(data_wkly!P:P,MATCH($B450,data_wkly!$C:$C,0),1)),""))</f>
        <v>162.08000000000001</v>
      </c>
      <c r="Q450" s="21">
        <f>IFERROR(IF(INDEX(data_wkly!Q:Q,MATCH($B450,data_wkly!$C:$C,0),1)=0,"",INDEX(data_wkly!Q:Q,MATCH($B450,data_wkly!$C:$C,0),1)),"")</f>
        <v>197.83840000000001</v>
      </c>
      <c r="R450" s="21">
        <f>IF(M450="","",IFERROR(INDEX(data_wkly!R:R,MATCH($B450,data_wkly!$C:$C,0),1),""))</f>
        <v>-0.28459999999998331</v>
      </c>
      <c r="S450" s="21">
        <f>IF(M450="","",IFERROR(IF(INDEX(data_wkly!S:S,MATCH($B450,data_wkly!$C:$C,0),1)=0,"",INDEX(data_wkly!S:S,MATCH($B450,data_wkly!$C:$C,0),1)),""))</f>
        <v>159.23333333333335</v>
      </c>
      <c r="T450" s="21">
        <f>IFERROR(IF(INDEX(data_wkly!T:T,MATCH($B450,data_wkly!$C:$C,0),1)=0,"",INDEX(data_wkly!T:T,MATCH($B450,data_wkly!$C:$C,0),1)),"")</f>
        <v>86.593800000000002</v>
      </c>
      <c r="U450" s="86">
        <f>IFERROR(IF(INDEX(data_wkly!U:U,MATCH($B450,data_wkly!$C:$C,0),1)=0,"",INDEX(data_wkly!U:U,MATCH($B450,data_wkly!$C:$C,0),1)),"")</f>
        <v>11.4</v>
      </c>
      <c r="V450" s="157">
        <f t="shared" si="37"/>
        <v>2</v>
      </c>
      <c r="W450" s="152" t="str">
        <f>IFERROR(IF(INDEX(data_wkly!W:W,MATCH($B450,data_wkly!$C:$C,0),1)=0,"",INDEX(data_wkly!W:W,MATCH($B450,data_wkly!$C:$C,0),1)),"")</f>
        <v>na</v>
      </c>
      <c r="X450" s="21" t="str">
        <f>IFERROR(IF(INDEX(data_wkly!X:X,MATCH($B450,data_wkly!$C:$C,0),1)=0,"",INDEX(data_wkly!X:X,MATCH($B450,data_wkly!$C:$C,0),1)),"")</f>
        <v>na</v>
      </c>
      <c r="Y450" s="21">
        <f>IFERROR(IF(INDEX(data_wkly!Y:Y,MATCH($B450,data_wkly!$C:$C,0),1)=0,"",INDEX(data_wkly!Y:Y,MATCH($B450,data_wkly!$C:$C,0),1)),"")</f>
        <v>171.27</v>
      </c>
      <c r="Z450" s="21">
        <f>IFERROR(IF(INDEX(data_wkly!Z:Z,MATCH($B450,data_wkly!$C:$C,0),1)=0,"",INDEX(data_wkly!Z:Z,MATCH($B450,data_wkly!$C:$C,0),1)),"")</f>
        <v>4.1300000000000239</v>
      </c>
      <c r="AA450" s="152" t="str">
        <f>IFERROR(IF(INDEX(data_wkly!AA:AA,MATCH($B450,data_wkly!$C:$C,0),1)=0,"",INDEX(data_wkly!AA:AA,MATCH($B450,data_wkly!$C:$C,0),1)),"")</f>
        <v>na</v>
      </c>
      <c r="AB450" s="21" t="str">
        <f>IFERROR(IF(INDEX(data_wkly!AB:AB,MATCH($B450,data_wkly!$C:$C,0),1)=0,"",INDEX(data_wkly!AB:AB,MATCH($B450,data_wkly!$C:$C,0),1)),"")</f>
        <v>na</v>
      </c>
      <c r="AC450" s="21">
        <f>IFERROR(IF(INDEX(data_wkly!AC:AC,MATCH($B450,data_wkly!$C:$C,0),1)=0,"",INDEX(data_wkly!AC:AC,MATCH($B450,data_wkly!$C:$C,0),1)),"")</f>
        <v>174.78</v>
      </c>
      <c r="AD450" s="21">
        <f>IFERROR(IF(INDEX(data_wkly!AD:AD,MATCH($B450,data_wkly!$C:$C,0),1)=0,"",INDEX(data_wkly!AD:AD,MATCH($B450,data_wkly!$C:$C,0),1)),"")</f>
        <v>3.6500000000000057</v>
      </c>
      <c r="AE450" s="157">
        <f t="shared" si="38"/>
        <v>2</v>
      </c>
      <c r="AF450" s="154" t="str">
        <f>IFERROR(IF(INDEX(data_wkly!AF:AF,MATCH($B450,data_wkly!$C:$C,0),1)=0,"",INDEX(data_wkly!AF:AF,MATCH($B450,data_wkly!$C:$C,0),1)),"")</f>
        <v/>
      </c>
      <c r="AG450" s="153" t="str">
        <f>IFERROR(IF(AF450="","",INDEX(data_wkly!AG:AG,MATCH($B450,data_wkly!$C:$C,0),1)),"")</f>
        <v/>
      </c>
      <c r="AH450" s="153" t="str">
        <f>IFERROR(IF(INDEX(data_wkly!AH:AH,MATCH($B450,data_wkly!$C:$C,0),1)=0,"",INDEX(data_wkly!AH:AH,MATCH($B450,data_wkly!$C:$C,0),1)),"")</f>
        <v/>
      </c>
      <c r="AI450" s="153" t="str">
        <f>IFERROR(IF(INDEX(data_wkly!AI:AI,MATCH($B450,data_wkly!$C:$C,0),1)=0,"",INDEX(data_wkly!AI:AI,MATCH($B450,data_wkly!$C:$C,0),1)),"")</f>
        <v/>
      </c>
      <c r="AJ450" s="153" t="str">
        <f>IFERROR(IF(AI450="","",INDEX(data_wkly!AJ:AJ,MATCH($B450,data_wkly!$C:$C,0),1)),"")</f>
        <v/>
      </c>
      <c r="AK450" s="153" t="str">
        <f>IFERROR(IF(INDEX(data_wkly!AK:AK,MATCH($B450,data_wkly!$C:$C,0),1)=0,"",INDEX(data_wkly!AK:AK,MATCH($B450,data_wkly!$C:$C,0),1)),"")</f>
        <v/>
      </c>
      <c r="AL450" s="153" t="str">
        <f>IFERROR(IF(INDEX(data_wkly!AL:AL,MATCH($B450,data_wkly!$C:$C,0),1)=0,"",INDEX(data_wkly!AL:AL,MATCH($B450,data_wkly!$C:$C,0),1)),"")</f>
        <v/>
      </c>
      <c r="AM450" s="183" t="str">
        <f>IFERROR(IF(INDEX(data_wkly!AM:AM,MATCH($B450,data_wkly!$C:$C,0),1)=0,"",INDEX(data_wkly!AM:AM,MATCH($B450,data_wkly!$C:$C,0),1)),"")</f>
        <v/>
      </c>
      <c r="AN450" s="41" t="str">
        <f t="shared" si="42"/>
        <v/>
      </c>
      <c r="AO450" s="88">
        <f t="shared" si="41"/>
        <v>2</v>
      </c>
    </row>
    <row r="451" spans="1:41">
      <c r="A451" s="88">
        <f t="shared" si="39"/>
        <v>1</v>
      </c>
      <c r="B451" s="89">
        <f t="shared" si="40"/>
        <v>44800</v>
      </c>
      <c r="C451" s="155">
        <f>IFERROR(IF(INDEX(data_wkly!D:D,MATCH($B451,data_wkly!$C:$C,0),1)=0,"",INDEX(data_wkly!D:D,MATCH($B451,data_wkly!$C:$C,0),1)),"")</f>
        <v>71604</v>
      </c>
      <c r="D451" s="21">
        <f>IFERROR(IF(INDEX(data_wkly!E:E,MATCH($B451,data_wkly!$C:$C,0),1)=0,"",INDEX(data_wkly!E:E,MATCH($B451,data_wkly!$C:$C,0),1)),"")</f>
        <v>198.40029999999999</v>
      </c>
      <c r="E451" s="21">
        <f>IF(C451="","",IFERROR(INDEX(data_wkly!F:F,MATCH($B451,data_wkly!$C:$C,0),1),""))</f>
        <v>0.34459999999998558</v>
      </c>
      <c r="F451" s="21">
        <f>IF(E451="","",IFERROR(IF(INDEX(data_wkly!G:G,MATCH($B451,data_wkly!$C:$C,0),1)=0,"",INDEX(data_wkly!G:G,MATCH($B451,data_wkly!$C:$C,0),1)),""))</f>
        <v>158.13666666666666</v>
      </c>
      <c r="G451" s="21">
        <f>IFERROR(IF(INDEX(data_wkly!H:H,MATCH($B451,data_wkly!$C:$C,0),1)=0,"",INDEX(data_wkly!H:H,MATCH($B451,data_wkly!$C:$C,0),1)),"")</f>
        <v>194.96610000000001</v>
      </c>
      <c r="H451" s="21">
        <f>IF(C451="","",IFERROR(INDEX(data_wkly!I:I,MATCH($B451,data_wkly!$C:$C,0),1),""))</f>
        <v>0.33920000000000528</v>
      </c>
      <c r="I451" s="21">
        <f>IF(H451="","",IFERROR(IF(INDEX(data_wkly!J:J,MATCH($B451,data_wkly!$C:$C,0),1)=0,"",INDEX(data_wkly!J:J,MATCH($B451,data_wkly!$C:$C,0),1)),""))</f>
        <v>155.35666666666668</v>
      </c>
      <c r="J451" s="21">
        <f>IFERROR(IF(INDEX(data_wkly!K:K,MATCH($B451,data_wkly!$C:$C,0),1)=0,"",INDEX(data_wkly!K:K,MATCH($B451,data_wkly!$C:$C,0),1)),"")</f>
        <v>87.893799999999999</v>
      </c>
      <c r="K451" s="86">
        <f>IFERROR(IF(INDEX(data_wkly!L:L,MATCH($B451,data_wkly!$C:$C,0),1)=0,"",INDEX(data_wkly!L:L,MATCH($B451,data_wkly!$C:$C,0),1)),"")</f>
        <v>11.2</v>
      </c>
      <c r="L451" s="156"/>
      <c r="M451" s="155">
        <f>IFERROR(IF(INDEX(data_wkly!M:M,MATCH($B451,data_wkly!$C:$C,0),1)=0,"",INDEX(data_wkly!M:M,MATCH($B451,data_wkly!$C:$C,0),1)),"")</f>
        <v>72031</v>
      </c>
      <c r="N451" s="21">
        <f>IFERROR(IF(INDEX(data_wkly!N:N,MATCH($B451,data_wkly!$C:$C,0),1)=0,"",INDEX(data_wkly!N:N,MATCH($B451,data_wkly!$C:$C,0),1)),"")</f>
        <v>201.08179999999999</v>
      </c>
      <c r="O451" s="21">
        <f>IF(M451="","",IFERROR(INDEX(data_wkly!O:O,MATCH($B451,data_wkly!$C:$C,0),1),""))</f>
        <v>-0.26150000000001228</v>
      </c>
      <c r="P451" s="21">
        <f>IF(M451="","",IFERROR(IF(INDEX(data_wkly!P:P,MATCH($B451,data_wkly!$C:$C,0),1)=0,"",INDEX(data_wkly!P:P,MATCH($B451,data_wkly!$C:$C,0),1)),""))</f>
        <v>161.50666666666666</v>
      </c>
      <c r="Q451" s="21">
        <f>IFERROR(IF(INDEX(data_wkly!Q:Q,MATCH($B451,data_wkly!$C:$C,0),1)=0,"",INDEX(data_wkly!Q:Q,MATCH($B451,data_wkly!$C:$C,0),1)),"")</f>
        <v>197.58940000000001</v>
      </c>
      <c r="R451" s="21">
        <f>IF(M451="","",IFERROR(INDEX(data_wkly!R:R,MATCH($B451,data_wkly!$C:$C,0),1),""))</f>
        <v>-0.24899999999999523</v>
      </c>
      <c r="S451" s="21">
        <f>IF(M451="","",IFERROR(IF(INDEX(data_wkly!S:S,MATCH($B451,data_wkly!$C:$C,0),1)=0,"",INDEX(data_wkly!S:S,MATCH($B451,data_wkly!$C:$C,0),1)),""))</f>
        <v>158.68</v>
      </c>
      <c r="T451" s="21">
        <f>IFERROR(IF(INDEX(data_wkly!T:T,MATCH($B451,data_wkly!$C:$C,0),1)=0,"",INDEX(data_wkly!T:T,MATCH($B451,data_wkly!$C:$C,0),1)),"")</f>
        <v>86.742500000000007</v>
      </c>
      <c r="U451" s="86">
        <f>IFERROR(IF(INDEX(data_wkly!U:U,MATCH($B451,data_wkly!$C:$C,0),1)=0,"",INDEX(data_wkly!U:U,MATCH($B451,data_wkly!$C:$C,0),1)),"")</f>
        <v>11.2</v>
      </c>
      <c r="V451" s="157">
        <f t="shared" si="37"/>
        <v>1</v>
      </c>
      <c r="W451" s="152" t="str">
        <f>IFERROR(IF(INDEX(data_wkly!W:W,MATCH($B451,data_wkly!$C:$C,0),1)=0,"",INDEX(data_wkly!W:W,MATCH($B451,data_wkly!$C:$C,0),1)),"")</f>
        <v>na</v>
      </c>
      <c r="X451" s="21" t="str">
        <f>IFERROR(IF(INDEX(data_wkly!X:X,MATCH($B451,data_wkly!$C:$C,0),1)=0,"",INDEX(data_wkly!X:X,MATCH($B451,data_wkly!$C:$C,0),1)),"")</f>
        <v>na</v>
      </c>
      <c r="Y451" s="21">
        <f>IFERROR(IF(INDEX(data_wkly!Y:Y,MATCH($B451,data_wkly!$C:$C,0),1)=0,"",INDEX(data_wkly!Y:Y,MATCH($B451,data_wkly!$C:$C,0),1)),"")</f>
        <v>174.73</v>
      </c>
      <c r="Z451" s="21">
        <f>IFERROR(IF(INDEX(data_wkly!Z:Z,MATCH($B451,data_wkly!$C:$C,0),1)=0,"",INDEX(data_wkly!Z:Z,MATCH($B451,data_wkly!$C:$C,0),1)),"")</f>
        <v>3.4599999999999795</v>
      </c>
      <c r="AA451" s="152" t="str">
        <f>IFERROR(IF(INDEX(data_wkly!AA:AA,MATCH($B451,data_wkly!$C:$C,0),1)=0,"",INDEX(data_wkly!AA:AA,MATCH($B451,data_wkly!$C:$C,0),1)),"")</f>
        <v>na</v>
      </c>
      <c r="AB451" s="21" t="str">
        <f>IFERROR(IF(INDEX(data_wkly!AB:AB,MATCH($B451,data_wkly!$C:$C,0),1)=0,"",INDEX(data_wkly!AB:AB,MATCH($B451,data_wkly!$C:$C,0),1)),"")</f>
        <v>na</v>
      </c>
      <c r="AC451" s="21">
        <f>IFERROR(IF(INDEX(data_wkly!AC:AC,MATCH($B451,data_wkly!$C:$C,0),1)=0,"",INDEX(data_wkly!AC:AC,MATCH($B451,data_wkly!$C:$C,0),1)),"")</f>
        <v>178.05</v>
      </c>
      <c r="AD451" s="21">
        <f>IFERROR(IF(INDEX(data_wkly!AD:AD,MATCH($B451,data_wkly!$C:$C,0),1)=0,"",INDEX(data_wkly!AD:AD,MATCH($B451,data_wkly!$C:$C,0),1)),"")</f>
        <v>3.2700000000000102</v>
      </c>
      <c r="AE451" s="157">
        <f t="shared" si="38"/>
        <v>1</v>
      </c>
      <c r="AF451" s="154" t="str">
        <f>IFERROR(IF(INDEX(data_wkly!AF:AF,MATCH($B451,data_wkly!$C:$C,0),1)=0,"",INDEX(data_wkly!AF:AF,MATCH($B451,data_wkly!$C:$C,0),1)),"")</f>
        <v/>
      </c>
      <c r="AG451" s="153" t="str">
        <f>IFERROR(IF(AF451="","",INDEX(data_wkly!AG:AG,MATCH($B451,data_wkly!$C:$C,0),1)),"")</f>
        <v/>
      </c>
      <c r="AH451" s="153" t="str">
        <f>IFERROR(IF(INDEX(data_wkly!AH:AH,MATCH($B451,data_wkly!$C:$C,0),1)=0,"",INDEX(data_wkly!AH:AH,MATCH($B451,data_wkly!$C:$C,0),1)),"")</f>
        <v/>
      </c>
      <c r="AI451" s="153" t="str">
        <f>IFERROR(IF(INDEX(data_wkly!AI:AI,MATCH($B451,data_wkly!$C:$C,0),1)=0,"",INDEX(data_wkly!AI:AI,MATCH($B451,data_wkly!$C:$C,0),1)),"")</f>
        <v/>
      </c>
      <c r="AJ451" s="153" t="str">
        <f>IFERROR(IF(AI451="","",INDEX(data_wkly!AJ:AJ,MATCH($B451,data_wkly!$C:$C,0),1)),"")</f>
        <v/>
      </c>
      <c r="AK451" s="153" t="str">
        <f>IFERROR(IF(INDEX(data_wkly!AK:AK,MATCH($B451,data_wkly!$C:$C,0),1)=0,"",INDEX(data_wkly!AK:AK,MATCH($B451,data_wkly!$C:$C,0),1)),"")</f>
        <v/>
      </c>
      <c r="AL451" s="153" t="str">
        <f>IFERROR(IF(INDEX(data_wkly!AL:AL,MATCH($B451,data_wkly!$C:$C,0),1)=0,"",INDEX(data_wkly!AL:AL,MATCH($B451,data_wkly!$C:$C,0),1)),"")</f>
        <v/>
      </c>
      <c r="AM451" s="183" t="str">
        <f>IFERROR(IF(INDEX(data_wkly!AM:AM,MATCH($B451,data_wkly!$C:$C,0),1)=0,"",INDEX(data_wkly!AM:AM,MATCH($B451,data_wkly!$C:$C,0),1)),"")</f>
        <v/>
      </c>
      <c r="AN451" s="41" t="str">
        <f t="shared" si="42"/>
        <v/>
      </c>
      <c r="AO451" s="88">
        <f t="shared" si="41"/>
        <v>1</v>
      </c>
    </row>
    <row r="452" spans="1:41">
      <c r="A452" s="88">
        <f t="shared" si="39"/>
        <v>2</v>
      </c>
      <c r="B452" s="89">
        <f t="shared" si="40"/>
        <v>44807</v>
      </c>
      <c r="C452" s="155">
        <f>IFERROR(IF(INDEX(data_wkly!D:D,MATCH($B452,data_wkly!$C:$C,0),1)=0,"",INDEX(data_wkly!D:D,MATCH($B452,data_wkly!$C:$C,0),1)),"")</f>
        <v>68650</v>
      </c>
      <c r="D452" s="21">
        <f>IFERROR(IF(INDEX(data_wkly!E:E,MATCH($B452,data_wkly!$C:$C,0),1)=0,"",INDEX(data_wkly!E:E,MATCH($B452,data_wkly!$C:$C,0),1)),"")</f>
        <v>199.53030000000001</v>
      </c>
      <c r="E452" s="21">
        <f>IF(C452="","",IFERROR(INDEX(data_wkly!F:F,MATCH($B452,data_wkly!$C:$C,0),1),""))</f>
        <v>1.1300000000000239</v>
      </c>
      <c r="F452" s="21">
        <f>IF(E452="","",IFERROR(IF(INDEX(data_wkly!G:G,MATCH($B452,data_wkly!$C:$C,0),1)=0,"",INDEX(data_wkly!G:G,MATCH($B452,data_wkly!$C:$C,0),1)),""))</f>
        <v>156.79999999999998</v>
      </c>
      <c r="G452" s="21">
        <f>IFERROR(IF(INDEX(data_wkly!H:H,MATCH($B452,data_wkly!$C:$C,0),1)=0,"",INDEX(data_wkly!H:H,MATCH($B452,data_wkly!$C:$C,0),1)),"")</f>
        <v>196.09219999999999</v>
      </c>
      <c r="H452" s="21">
        <f>IF(C452="","",IFERROR(INDEX(data_wkly!I:I,MATCH($B452,data_wkly!$C:$C,0),1),""))</f>
        <v>1.1260999999999797</v>
      </c>
      <c r="I452" s="21">
        <f>IF(H452="","",IFERROR(IF(INDEX(data_wkly!J:J,MATCH($B452,data_wkly!$C:$C,0),1)=0,"",INDEX(data_wkly!J:J,MATCH($B452,data_wkly!$C:$C,0),1)),""))</f>
        <v>154.05666666666667</v>
      </c>
      <c r="J452" s="21">
        <f>IFERROR(IF(INDEX(data_wkly!K:K,MATCH($B452,data_wkly!$C:$C,0),1)=0,"",INDEX(data_wkly!K:K,MATCH($B452,data_wkly!$C:$C,0),1)),"")</f>
        <v>88.239199999999997</v>
      </c>
      <c r="K452" s="86">
        <f>IFERROR(IF(INDEX(data_wkly!L:L,MATCH($B452,data_wkly!$C:$C,0),1)=0,"",INDEX(data_wkly!L:L,MATCH($B452,data_wkly!$C:$C,0),1)),"")</f>
        <v>11.1</v>
      </c>
      <c r="L452" s="156"/>
      <c r="M452" s="155">
        <f>IFERROR(IF(INDEX(data_wkly!M:M,MATCH($B452,data_wkly!$C:$C,0),1)=0,"",INDEX(data_wkly!M:M,MATCH($B452,data_wkly!$C:$C,0),1)),"")</f>
        <v>70678</v>
      </c>
      <c r="N452" s="21">
        <f>IFERROR(IF(INDEX(data_wkly!N:N,MATCH($B452,data_wkly!$C:$C,0),1)=0,"",INDEX(data_wkly!N:N,MATCH($B452,data_wkly!$C:$C,0),1)),"")</f>
        <v>202.78530000000001</v>
      </c>
      <c r="O452" s="21">
        <f>IF(M452="","",IFERROR(INDEX(data_wkly!O:O,MATCH($B452,data_wkly!$C:$C,0),1),""))</f>
        <v>1.7035000000000196</v>
      </c>
      <c r="P452" s="21">
        <f>IF(M452="","",IFERROR(IF(INDEX(data_wkly!P:P,MATCH($B452,data_wkly!$C:$C,0),1)=0,"",INDEX(data_wkly!P:P,MATCH($B452,data_wkly!$C:$C,0),1)),""))</f>
        <v>160.95333333333332</v>
      </c>
      <c r="Q452" s="21">
        <f>IFERROR(IF(INDEX(data_wkly!Q:Q,MATCH($B452,data_wkly!$C:$C,0),1)=0,"",INDEX(data_wkly!Q:Q,MATCH($B452,data_wkly!$C:$C,0),1)),"")</f>
        <v>199.28790000000001</v>
      </c>
      <c r="R452" s="21">
        <f>IF(M452="","",IFERROR(INDEX(data_wkly!R:R,MATCH($B452,data_wkly!$C:$C,0),1),""))</f>
        <v>1.6984999999999957</v>
      </c>
      <c r="S452" s="21">
        <f>IF(M452="","",IFERROR(IF(INDEX(data_wkly!S:S,MATCH($B452,data_wkly!$C:$C,0),1)=0,"",INDEX(data_wkly!S:S,MATCH($B452,data_wkly!$C:$C,0),1)),""))</f>
        <v>158.14333333333335</v>
      </c>
      <c r="T452" s="21">
        <f>IFERROR(IF(INDEX(data_wkly!T:T,MATCH($B452,data_wkly!$C:$C,0),1)=0,"",INDEX(data_wkly!T:T,MATCH($B452,data_wkly!$C:$C,0),1)),"")</f>
        <v>87.943700000000007</v>
      </c>
      <c r="U452" s="86">
        <f>IFERROR(IF(INDEX(data_wkly!U:U,MATCH($B452,data_wkly!$C:$C,0),1)=0,"",INDEX(data_wkly!U:U,MATCH($B452,data_wkly!$C:$C,0),1)),"")</f>
        <v>11.3</v>
      </c>
      <c r="V452" s="157">
        <f t="shared" si="37"/>
        <v>2</v>
      </c>
      <c r="W452" s="152" t="str">
        <f>IFERROR(IF(INDEX(data_wkly!W:W,MATCH($B452,data_wkly!$C:$C,0),1)=0,"",INDEX(data_wkly!W:W,MATCH($B452,data_wkly!$C:$C,0),1)),"")</f>
        <v>na</v>
      </c>
      <c r="X452" s="21" t="str">
        <f>IFERROR(IF(INDEX(data_wkly!X:X,MATCH($B452,data_wkly!$C:$C,0),1)=0,"",INDEX(data_wkly!X:X,MATCH($B452,data_wkly!$C:$C,0),1)),"")</f>
        <v>na</v>
      </c>
      <c r="Y452" s="21">
        <f>IFERROR(IF(INDEX(data_wkly!Y:Y,MATCH($B452,data_wkly!$C:$C,0),1)=0,"",INDEX(data_wkly!Y:Y,MATCH($B452,data_wkly!$C:$C,0),1)),"")</f>
        <v>179.76</v>
      </c>
      <c r="Z452" s="21">
        <f>IFERROR(IF(INDEX(data_wkly!Z:Z,MATCH($B452,data_wkly!$C:$C,0),1)=0,"",INDEX(data_wkly!Z:Z,MATCH($B452,data_wkly!$C:$C,0),1)),"")</f>
        <v>5.0300000000000011</v>
      </c>
      <c r="AA452" s="152" t="str">
        <f>IFERROR(IF(INDEX(data_wkly!AA:AA,MATCH($B452,data_wkly!$C:$C,0),1)=0,"",INDEX(data_wkly!AA:AA,MATCH($B452,data_wkly!$C:$C,0),1)),"")</f>
        <v>na</v>
      </c>
      <c r="AB452" s="21" t="str">
        <f>IFERROR(IF(INDEX(data_wkly!AB:AB,MATCH($B452,data_wkly!$C:$C,0),1)=0,"",INDEX(data_wkly!AB:AB,MATCH($B452,data_wkly!$C:$C,0),1)),"")</f>
        <v>na</v>
      </c>
      <c r="AC452" s="21">
        <f>IFERROR(IF(INDEX(data_wkly!AC:AC,MATCH($B452,data_wkly!$C:$C,0),1)=0,"",INDEX(data_wkly!AC:AC,MATCH($B452,data_wkly!$C:$C,0),1)),"")</f>
        <v>183.02</v>
      </c>
      <c r="AD452" s="21">
        <f>IFERROR(IF(INDEX(data_wkly!AD:AD,MATCH($B452,data_wkly!$C:$C,0),1)=0,"",INDEX(data_wkly!AD:AD,MATCH($B452,data_wkly!$C:$C,0),1)),"")</f>
        <v>4.9699999999999989</v>
      </c>
      <c r="AE452" s="157">
        <f t="shared" si="38"/>
        <v>2</v>
      </c>
      <c r="AF452" s="154" t="str">
        <f>IFERROR(IF(INDEX(data_wkly!AF:AF,MATCH($B452,data_wkly!$C:$C,0),1)=0,"",INDEX(data_wkly!AF:AF,MATCH($B452,data_wkly!$C:$C,0),1)),"")</f>
        <v/>
      </c>
      <c r="AG452" s="153" t="str">
        <f>IFERROR(IF(AF452="","",INDEX(data_wkly!AG:AG,MATCH($B452,data_wkly!$C:$C,0),1)),"")</f>
        <v/>
      </c>
      <c r="AH452" s="153" t="str">
        <f>IFERROR(IF(INDEX(data_wkly!AH:AH,MATCH($B452,data_wkly!$C:$C,0),1)=0,"",INDEX(data_wkly!AH:AH,MATCH($B452,data_wkly!$C:$C,0),1)),"")</f>
        <v/>
      </c>
      <c r="AI452" s="153" t="str">
        <f>IFERROR(IF(INDEX(data_wkly!AI:AI,MATCH($B452,data_wkly!$C:$C,0),1)=0,"",INDEX(data_wkly!AI:AI,MATCH($B452,data_wkly!$C:$C,0),1)),"")</f>
        <v/>
      </c>
      <c r="AJ452" s="153" t="str">
        <f>IFERROR(IF(AI452="","",INDEX(data_wkly!AJ:AJ,MATCH($B452,data_wkly!$C:$C,0),1)),"")</f>
        <v/>
      </c>
      <c r="AK452" s="153" t="str">
        <f>IFERROR(IF(INDEX(data_wkly!AK:AK,MATCH($B452,data_wkly!$C:$C,0),1)=0,"",INDEX(data_wkly!AK:AK,MATCH($B452,data_wkly!$C:$C,0),1)),"")</f>
        <v/>
      </c>
      <c r="AL452" s="153" t="str">
        <f>IFERROR(IF(INDEX(data_wkly!AL:AL,MATCH($B452,data_wkly!$C:$C,0),1)=0,"",INDEX(data_wkly!AL:AL,MATCH($B452,data_wkly!$C:$C,0),1)),"")</f>
        <v/>
      </c>
      <c r="AM452" s="183" t="str">
        <f>IFERROR(IF(INDEX(data_wkly!AM:AM,MATCH($B452,data_wkly!$C:$C,0),1)=0,"",INDEX(data_wkly!AM:AM,MATCH($B452,data_wkly!$C:$C,0),1)),"")</f>
        <v/>
      </c>
      <c r="AN452" s="41" t="str">
        <f t="shared" si="42"/>
        <v/>
      </c>
      <c r="AO452" s="88">
        <f t="shared" si="41"/>
        <v>2</v>
      </c>
    </row>
    <row r="453" spans="1:41">
      <c r="A453" s="88">
        <f t="shared" si="39"/>
        <v>1</v>
      </c>
      <c r="B453" s="89">
        <f t="shared" si="40"/>
        <v>44814</v>
      </c>
      <c r="C453" s="155">
        <f>IFERROR(IF(INDEX(data_wkly!D:D,MATCH($B453,data_wkly!$C:$C,0),1)=0,"",INDEX(data_wkly!D:D,MATCH($B453,data_wkly!$C:$C,0),1)),"")</f>
        <v>71966</v>
      </c>
      <c r="D453" s="21">
        <f>IFERROR(IF(INDEX(data_wkly!E:E,MATCH($B453,data_wkly!$C:$C,0),1)=0,"",INDEX(data_wkly!E:E,MATCH($B453,data_wkly!$C:$C,0),1)),"")</f>
        <v>199.93049999999999</v>
      </c>
      <c r="E453" s="21">
        <f>IF(C453="","",IFERROR(INDEX(data_wkly!F:F,MATCH($B453,data_wkly!$C:$C,0),1),""))</f>
        <v>0.4001999999999839</v>
      </c>
      <c r="F453" s="21">
        <f>IF(E453="","",IFERROR(IF(INDEX(data_wkly!G:G,MATCH($B453,data_wkly!$C:$C,0),1)=0,"",INDEX(data_wkly!G:G,MATCH($B453,data_wkly!$C:$C,0),1)),""))</f>
        <v>156.79333333333332</v>
      </c>
      <c r="G453" s="21">
        <f>IFERROR(IF(INDEX(data_wkly!H:H,MATCH($B453,data_wkly!$C:$C,0),1)=0,"",INDEX(data_wkly!H:H,MATCH($B453,data_wkly!$C:$C,0),1)),"")</f>
        <v>196.49690000000001</v>
      </c>
      <c r="H453" s="21">
        <f>IF(C453="","",IFERROR(INDEX(data_wkly!I:I,MATCH($B453,data_wkly!$C:$C,0),1),""))</f>
        <v>0.4047000000000196</v>
      </c>
      <c r="I453" s="21">
        <f>IF(H453="","",IFERROR(IF(INDEX(data_wkly!J:J,MATCH($B453,data_wkly!$C:$C,0),1)=0,"",INDEX(data_wkly!J:J,MATCH($B453,data_wkly!$C:$C,0),1)),""))</f>
        <v>154.05333333333334</v>
      </c>
      <c r="J453" s="21">
        <f>IFERROR(IF(INDEX(data_wkly!K:K,MATCH($B453,data_wkly!$C:$C,0),1)=0,"",INDEX(data_wkly!K:K,MATCH($B453,data_wkly!$C:$C,0),1)),"")</f>
        <v>88.605599999999995</v>
      </c>
      <c r="K453" s="86">
        <f>IFERROR(IF(INDEX(data_wkly!L:L,MATCH($B453,data_wkly!$C:$C,0),1)=0,"",INDEX(data_wkly!L:L,MATCH($B453,data_wkly!$C:$C,0),1)),"")</f>
        <v>11.3</v>
      </c>
      <c r="L453" s="156"/>
      <c r="M453" s="155">
        <f>IFERROR(IF(INDEX(data_wkly!M:M,MATCH($B453,data_wkly!$C:$C,0),1)=0,"",INDEX(data_wkly!M:M,MATCH($B453,data_wkly!$C:$C,0),1)),"")</f>
        <v>72691</v>
      </c>
      <c r="N453" s="21">
        <f>IFERROR(IF(INDEX(data_wkly!N:N,MATCH($B453,data_wkly!$C:$C,0),1)=0,"",INDEX(data_wkly!N:N,MATCH($B453,data_wkly!$C:$C,0),1)),"")</f>
        <v>202.6053</v>
      </c>
      <c r="O453" s="21">
        <f>IF(M453="","",IFERROR(INDEX(data_wkly!O:O,MATCH($B453,data_wkly!$C:$C,0),1),""))</f>
        <v>-0.18000000000000682</v>
      </c>
      <c r="P453" s="21">
        <f>IF(M453="","",IFERROR(IF(INDEX(data_wkly!P:P,MATCH($B453,data_wkly!$C:$C,0),1)=0,"",INDEX(data_wkly!P:P,MATCH($B453,data_wkly!$C:$C,0),1)),""))</f>
        <v>160.49</v>
      </c>
      <c r="Q453" s="21">
        <f>IFERROR(IF(INDEX(data_wkly!Q:Q,MATCH($B453,data_wkly!$C:$C,0),1)=0,"",INDEX(data_wkly!Q:Q,MATCH($B453,data_wkly!$C:$C,0),1)),"")</f>
        <v>199.10579999999999</v>
      </c>
      <c r="R453" s="21">
        <f>IF(M453="","",IFERROR(INDEX(data_wkly!R:R,MATCH($B453,data_wkly!$C:$C,0),1),""))</f>
        <v>-0.18210000000001969</v>
      </c>
      <c r="S453" s="21">
        <f>IF(M453="","",IFERROR(IF(INDEX(data_wkly!S:S,MATCH($B453,data_wkly!$C:$C,0),1)=0,"",INDEX(data_wkly!S:S,MATCH($B453,data_wkly!$C:$C,0),1)),""))</f>
        <v>157.69333333333336</v>
      </c>
      <c r="T453" s="21">
        <f>IFERROR(IF(INDEX(data_wkly!T:T,MATCH($B453,data_wkly!$C:$C,0),1)=0,"",INDEX(data_wkly!T:T,MATCH($B453,data_wkly!$C:$C,0),1)),"")</f>
        <v>87.640900000000002</v>
      </c>
      <c r="U453" s="86">
        <f>IFERROR(IF(INDEX(data_wkly!U:U,MATCH($B453,data_wkly!$C:$C,0),1)=0,"",INDEX(data_wkly!U:U,MATCH($B453,data_wkly!$C:$C,0),1)),"")</f>
        <v>11.4</v>
      </c>
      <c r="V453" s="157">
        <f t="shared" si="37"/>
        <v>1</v>
      </c>
      <c r="W453" s="152" t="str">
        <f>IFERROR(IF(INDEX(data_wkly!W:W,MATCH($B453,data_wkly!$C:$C,0),1)=0,"",INDEX(data_wkly!W:W,MATCH($B453,data_wkly!$C:$C,0),1)),"")</f>
        <v>na</v>
      </c>
      <c r="X453" s="21" t="str">
        <f>IFERROR(IF(INDEX(data_wkly!X:X,MATCH($B453,data_wkly!$C:$C,0),1)=0,"",INDEX(data_wkly!X:X,MATCH($B453,data_wkly!$C:$C,0),1)),"")</f>
        <v>na</v>
      </c>
      <c r="Y453" s="21">
        <f>IFERROR(IF(INDEX(data_wkly!Y:Y,MATCH($B453,data_wkly!$C:$C,0),1)=0,"",INDEX(data_wkly!Y:Y,MATCH($B453,data_wkly!$C:$C,0),1)),"")</f>
        <v>181.98</v>
      </c>
      <c r="Z453" s="21">
        <f>IFERROR(IF(INDEX(data_wkly!Z:Z,MATCH($B453,data_wkly!$C:$C,0),1)=0,"",INDEX(data_wkly!Z:Z,MATCH($B453,data_wkly!$C:$C,0),1)),"")</f>
        <v>2.2199999999999989</v>
      </c>
      <c r="AA453" s="152" t="str">
        <f>IFERROR(IF(INDEX(data_wkly!AA:AA,MATCH($B453,data_wkly!$C:$C,0),1)=0,"",INDEX(data_wkly!AA:AA,MATCH($B453,data_wkly!$C:$C,0),1)),"")</f>
        <v>na</v>
      </c>
      <c r="AB453" s="21" t="str">
        <f>IFERROR(IF(INDEX(data_wkly!AB:AB,MATCH($B453,data_wkly!$C:$C,0),1)=0,"",INDEX(data_wkly!AB:AB,MATCH($B453,data_wkly!$C:$C,0),1)),"")</f>
        <v>na</v>
      </c>
      <c r="AC453" s="21">
        <f>IFERROR(IF(INDEX(data_wkly!AC:AC,MATCH($B453,data_wkly!$C:$C,0),1)=0,"",INDEX(data_wkly!AC:AC,MATCH($B453,data_wkly!$C:$C,0),1)),"")</f>
        <v>184.89</v>
      </c>
      <c r="AD453" s="21">
        <f>IFERROR(IF(INDEX(data_wkly!AD:AD,MATCH($B453,data_wkly!$C:$C,0),1)=0,"",INDEX(data_wkly!AD:AD,MATCH($B453,data_wkly!$C:$C,0),1)),"")</f>
        <v>1.8699999999999761</v>
      </c>
      <c r="AE453" s="157">
        <f t="shared" si="38"/>
        <v>1</v>
      </c>
      <c r="AF453" s="154" t="str">
        <f>IFERROR(IF(INDEX(data_wkly!AF:AF,MATCH($B453,data_wkly!$C:$C,0),1)=0,"",INDEX(data_wkly!AF:AF,MATCH($B453,data_wkly!$C:$C,0),1)),"")</f>
        <v/>
      </c>
      <c r="AG453" s="153" t="str">
        <f>IFERROR(IF(AF453="","",INDEX(data_wkly!AG:AG,MATCH($B453,data_wkly!$C:$C,0),1)),"")</f>
        <v/>
      </c>
      <c r="AH453" s="153" t="str">
        <f>IFERROR(IF(INDEX(data_wkly!AH:AH,MATCH($B453,data_wkly!$C:$C,0),1)=0,"",INDEX(data_wkly!AH:AH,MATCH($B453,data_wkly!$C:$C,0),1)),"")</f>
        <v/>
      </c>
      <c r="AI453" s="153" t="str">
        <f>IFERROR(IF(INDEX(data_wkly!AI:AI,MATCH($B453,data_wkly!$C:$C,0),1)=0,"",INDEX(data_wkly!AI:AI,MATCH($B453,data_wkly!$C:$C,0),1)),"")</f>
        <v/>
      </c>
      <c r="AJ453" s="153" t="str">
        <f>IFERROR(IF(AI453="","",INDEX(data_wkly!AJ:AJ,MATCH($B453,data_wkly!$C:$C,0),1)),"")</f>
        <v/>
      </c>
      <c r="AK453" s="153" t="str">
        <f>IFERROR(IF(INDEX(data_wkly!AK:AK,MATCH($B453,data_wkly!$C:$C,0),1)=0,"",INDEX(data_wkly!AK:AK,MATCH($B453,data_wkly!$C:$C,0),1)),"")</f>
        <v/>
      </c>
      <c r="AL453" s="153" t="str">
        <f>IFERROR(IF(INDEX(data_wkly!AL:AL,MATCH($B453,data_wkly!$C:$C,0),1)=0,"",INDEX(data_wkly!AL:AL,MATCH($B453,data_wkly!$C:$C,0),1)),"")</f>
        <v/>
      </c>
      <c r="AM453" s="183" t="str">
        <f>IFERROR(IF(INDEX(data_wkly!AM:AM,MATCH($B453,data_wkly!$C:$C,0),1)=0,"",INDEX(data_wkly!AM:AM,MATCH($B453,data_wkly!$C:$C,0),1)),"")</f>
        <v/>
      </c>
      <c r="AN453" s="41" t="str">
        <f t="shared" si="42"/>
        <v/>
      </c>
      <c r="AO453" s="88">
        <f t="shared" si="41"/>
        <v>1</v>
      </c>
    </row>
    <row r="454" spans="1:41">
      <c r="A454" s="88">
        <f t="shared" si="39"/>
        <v>2</v>
      </c>
      <c r="B454" s="89">
        <f t="shared" si="40"/>
        <v>44821</v>
      </c>
      <c r="C454" s="155">
        <f>IFERROR(IF(INDEX(data_wkly!D:D,MATCH($B454,data_wkly!$C:$C,0),1)=0,"",INDEX(data_wkly!D:D,MATCH($B454,data_wkly!$C:$C,0),1)),"")</f>
        <v>73211</v>
      </c>
      <c r="D454" s="21">
        <f>IFERROR(IF(INDEX(data_wkly!E:E,MATCH($B454,data_wkly!$C:$C,0),1)=0,"",INDEX(data_wkly!E:E,MATCH($B454,data_wkly!$C:$C,0),1)),"")</f>
        <v>200.2244</v>
      </c>
      <c r="E454" s="21">
        <f>IF(C454="","",IFERROR(INDEX(data_wkly!F:F,MATCH($B454,data_wkly!$C:$C,0),1),""))</f>
        <v>0.29390000000000782</v>
      </c>
      <c r="F454" s="21">
        <f>IF(E454="","",IFERROR(IF(INDEX(data_wkly!G:G,MATCH($B454,data_wkly!$C:$C,0),1)=0,"",INDEX(data_wkly!G:G,MATCH($B454,data_wkly!$C:$C,0),1)),""))</f>
        <v>155.95333333333335</v>
      </c>
      <c r="G454" s="21">
        <f>IFERROR(IF(INDEX(data_wkly!H:H,MATCH($B454,data_wkly!$C:$C,0),1)=0,"",INDEX(data_wkly!H:H,MATCH($B454,data_wkly!$C:$C,0),1)),"")</f>
        <v>196.80029999999999</v>
      </c>
      <c r="H454" s="21">
        <f>IF(C454="","",IFERROR(INDEX(data_wkly!I:I,MATCH($B454,data_wkly!$C:$C,0),1),""))</f>
        <v>0.30339999999998213</v>
      </c>
      <c r="I454" s="21">
        <f>IF(H454="","",IFERROR(IF(INDEX(data_wkly!J:J,MATCH($B454,data_wkly!$C:$C,0),1)=0,"",INDEX(data_wkly!J:J,MATCH($B454,data_wkly!$C:$C,0),1)),""))</f>
        <v>153.23333333333332</v>
      </c>
      <c r="J454" s="21">
        <f>IFERROR(IF(INDEX(data_wkly!K:K,MATCH($B454,data_wkly!$C:$C,0),1)=0,"",INDEX(data_wkly!K:K,MATCH($B454,data_wkly!$C:$C,0),1)),"")</f>
        <v>89.285600000000002</v>
      </c>
      <c r="K454" s="86">
        <f>IFERROR(IF(INDEX(data_wkly!L:L,MATCH($B454,data_wkly!$C:$C,0),1)=0,"",INDEX(data_wkly!L:L,MATCH($B454,data_wkly!$C:$C,0),1)),"")</f>
        <v>11.4</v>
      </c>
      <c r="L454" s="156"/>
      <c r="M454" s="155">
        <f>IFERROR(IF(INDEX(data_wkly!M:M,MATCH($B454,data_wkly!$C:$C,0),1)=0,"",INDEX(data_wkly!M:M,MATCH($B454,data_wkly!$C:$C,0),1)),"")</f>
        <v>74372</v>
      </c>
      <c r="N454" s="21">
        <f>IFERROR(IF(INDEX(data_wkly!N:N,MATCH($B454,data_wkly!$C:$C,0),1)=0,"",INDEX(data_wkly!N:N,MATCH($B454,data_wkly!$C:$C,0),1)),"")</f>
        <v>203.6635</v>
      </c>
      <c r="O454" s="21">
        <f>IF(M454="","",IFERROR(INDEX(data_wkly!O:O,MATCH($B454,data_wkly!$C:$C,0),1),""))</f>
        <v>1.0581999999999994</v>
      </c>
      <c r="P454" s="21">
        <f>IF(M454="","",IFERROR(IF(INDEX(data_wkly!P:P,MATCH($B454,data_wkly!$C:$C,0),1)=0,"",INDEX(data_wkly!P:P,MATCH($B454,data_wkly!$C:$C,0),1)),""))</f>
        <v>159.9366666666667</v>
      </c>
      <c r="Q454" s="21">
        <f>IFERROR(IF(INDEX(data_wkly!Q:Q,MATCH($B454,data_wkly!$C:$C,0),1)=0,"",INDEX(data_wkly!Q:Q,MATCH($B454,data_wkly!$C:$C,0),1)),"")</f>
        <v>200.15819999999999</v>
      </c>
      <c r="R454" s="21">
        <f>IF(M454="","",IFERROR(INDEX(data_wkly!R:R,MATCH($B454,data_wkly!$C:$C,0),1),""))</f>
        <v>1.0524000000000058</v>
      </c>
      <c r="S454" s="21">
        <f>IF(M454="","",IFERROR(IF(INDEX(data_wkly!S:S,MATCH($B454,data_wkly!$C:$C,0),1)=0,"",INDEX(data_wkly!S:S,MATCH($B454,data_wkly!$C:$C,0),1)),""))</f>
        <v>157.16</v>
      </c>
      <c r="T454" s="21">
        <f>IFERROR(IF(INDEX(data_wkly!T:T,MATCH($B454,data_wkly!$C:$C,0),1)=0,"",INDEX(data_wkly!T:T,MATCH($B454,data_wkly!$C:$C,0),1)),"")</f>
        <v>87.661799999999999</v>
      </c>
      <c r="U454" s="86">
        <f>IFERROR(IF(INDEX(data_wkly!U:U,MATCH($B454,data_wkly!$C:$C,0),1)=0,"",INDEX(data_wkly!U:U,MATCH($B454,data_wkly!$C:$C,0),1)),"")</f>
        <v>11.3</v>
      </c>
      <c r="V454" s="157">
        <f t="shared" si="37"/>
        <v>2</v>
      </c>
      <c r="W454" s="152" t="str">
        <f>IFERROR(IF(INDEX(data_wkly!W:W,MATCH($B454,data_wkly!$C:$C,0),1)=0,"",INDEX(data_wkly!W:W,MATCH($B454,data_wkly!$C:$C,0),1)),"")</f>
        <v>na</v>
      </c>
      <c r="X454" s="21" t="str">
        <f>IFERROR(IF(INDEX(data_wkly!X:X,MATCH($B454,data_wkly!$C:$C,0),1)=0,"",INDEX(data_wkly!X:X,MATCH($B454,data_wkly!$C:$C,0),1)),"")</f>
        <v>na</v>
      </c>
      <c r="Y454" s="21">
        <f>IFERROR(IF(INDEX(data_wkly!Y:Y,MATCH($B454,data_wkly!$C:$C,0),1)=0,"",INDEX(data_wkly!Y:Y,MATCH($B454,data_wkly!$C:$C,0),1)),"")</f>
        <v>184</v>
      </c>
      <c r="Z454" s="21">
        <f>IFERROR(IF(INDEX(data_wkly!Z:Z,MATCH($B454,data_wkly!$C:$C,0),1)=0,"",INDEX(data_wkly!Z:Z,MATCH($B454,data_wkly!$C:$C,0),1)),"")</f>
        <v>2.0200000000000102</v>
      </c>
      <c r="AA454" s="152" t="str">
        <f>IFERROR(IF(INDEX(data_wkly!AA:AA,MATCH($B454,data_wkly!$C:$C,0),1)=0,"",INDEX(data_wkly!AA:AA,MATCH($B454,data_wkly!$C:$C,0),1)),"")</f>
        <v>na</v>
      </c>
      <c r="AB454" s="21" t="str">
        <f>IFERROR(IF(INDEX(data_wkly!AB:AB,MATCH($B454,data_wkly!$C:$C,0),1)=0,"",INDEX(data_wkly!AB:AB,MATCH($B454,data_wkly!$C:$C,0),1)),"")</f>
        <v>na</v>
      </c>
      <c r="AC454" s="21">
        <f>IFERROR(IF(INDEX(data_wkly!AC:AC,MATCH($B454,data_wkly!$C:$C,0),1)=0,"",INDEX(data_wkly!AC:AC,MATCH($B454,data_wkly!$C:$C,0),1)),"")</f>
        <v>186.72</v>
      </c>
      <c r="AD454" s="21">
        <f>IFERROR(IF(INDEX(data_wkly!AD:AD,MATCH($B454,data_wkly!$C:$C,0),1)=0,"",INDEX(data_wkly!AD:AD,MATCH($B454,data_wkly!$C:$C,0),1)),"")</f>
        <v>1.8300000000000125</v>
      </c>
      <c r="AE454" s="157">
        <f t="shared" si="38"/>
        <v>2</v>
      </c>
      <c r="AF454" s="154" t="str">
        <f>IFERROR(IF(INDEX(data_wkly!AF:AF,MATCH($B454,data_wkly!$C:$C,0),1)=0,"",INDEX(data_wkly!AF:AF,MATCH($B454,data_wkly!$C:$C,0),1)),"")</f>
        <v/>
      </c>
      <c r="AG454" s="153" t="str">
        <f>IFERROR(IF(AF454="","",INDEX(data_wkly!AG:AG,MATCH($B454,data_wkly!$C:$C,0),1)),"")</f>
        <v/>
      </c>
      <c r="AH454" s="153" t="str">
        <f>IFERROR(IF(INDEX(data_wkly!AH:AH,MATCH($B454,data_wkly!$C:$C,0),1)=0,"",INDEX(data_wkly!AH:AH,MATCH($B454,data_wkly!$C:$C,0),1)),"")</f>
        <v/>
      </c>
      <c r="AI454" s="153" t="str">
        <f>IFERROR(IF(INDEX(data_wkly!AI:AI,MATCH($B454,data_wkly!$C:$C,0),1)=0,"",INDEX(data_wkly!AI:AI,MATCH($B454,data_wkly!$C:$C,0),1)),"")</f>
        <v/>
      </c>
      <c r="AJ454" s="153" t="str">
        <f>IFERROR(IF(AI454="","",INDEX(data_wkly!AJ:AJ,MATCH($B454,data_wkly!$C:$C,0),1)),"")</f>
        <v/>
      </c>
      <c r="AK454" s="153" t="str">
        <f>IFERROR(IF(INDEX(data_wkly!AK:AK,MATCH($B454,data_wkly!$C:$C,0),1)=0,"",INDEX(data_wkly!AK:AK,MATCH($B454,data_wkly!$C:$C,0),1)),"")</f>
        <v/>
      </c>
      <c r="AL454" s="153" t="str">
        <f>IFERROR(IF(INDEX(data_wkly!AL:AL,MATCH($B454,data_wkly!$C:$C,0),1)=0,"",INDEX(data_wkly!AL:AL,MATCH($B454,data_wkly!$C:$C,0),1)),"")</f>
        <v/>
      </c>
      <c r="AM454" s="183" t="str">
        <f>IFERROR(IF(INDEX(data_wkly!AM:AM,MATCH($B454,data_wkly!$C:$C,0),1)=0,"",INDEX(data_wkly!AM:AM,MATCH($B454,data_wkly!$C:$C,0),1)),"")</f>
        <v/>
      </c>
      <c r="AN454" s="41" t="str">
        <f t="shared" si="42"/>
        <v/>
      </c>
      <c r="AO454" s="88">
        <f t="shared" si="41"/>
        <v>2</v>
      </c>
    </row>
    <row r="455" spans="1:41">
      <c r="A455" s="88">
        <f t="shared" si="39"/>
        <v>1</v>
      </c>
      <c r="B455" s="89">
        <f t="shared" si="40"/>
        <v>44828</v>
      </c>
      <c r="C455" s="155">
        <f>IFERROR(IF(INDEX(data_wkly!D:D,MATCH($B455,data_wkly!$C:$C,0),1)=0,"",INDEX(data_wkly!D:D,MATCH($B455,data_wkly!$C:$C,0),1)),"")</f>
        <v>56870</v>
      </c>
      <c r="D455" s="21">
        <f>IFERROR(IF(INDEX(data_wkly!E:E,MATCH($B455,data_wkly!$C:$C,0),1)=0,"",INDEX(data_wkly!E:E,MATCH($B455,data_wkly!$C:$C,0),1)),"")</f>
        <v>200.01419999999999</v>
      </c>
      <c r="E455" s="21">
        <f>IF(C455="","",IFERROR(INDEX(data_wkly!F:F,MATCH($B455,data_wkly!$C:$C,0),1),""))</f>
        <v>-0.2102000000000146</v>
      </c>
      <c r="F455" s="21">
        <f>IF(E455="","",IFERROR(IF(INDEX(data_wkly!G:G,MATCH($B455,data_wkly!$C:$C,0),1)=0,"",INDEX(data_wkly!G:G,MATCH($B455,data_wkly!$C:$C,0),1)),""))</f>
        <v>155.79999999999998</v>
      </c>
      <c r="G455" s="21">
        <f>IFERROR(IF(INDEX(data_wkly!H:H,MATCH($B455,data_wkly!$C:$C,0),1)=0,"",INDEX(data_wkly!H:H,MATCH($B455,data_wkly!$C:$C,0),1)),"")</f>
        <v>196.60659999999999</v>
      </c>
      <c r="H455" s="21">
        <f>IF(C455="","",IFERROR(INDEX(data_wkly!I:I,MATCH($B455,data_wkly!$C:$C,0),1),""))</f>
        <v>-0.19370000000000687</v>
      </c>
      <c r="I455" s="21">
        <f>IF(H455="","",IFERROR(IF(INDEX(data_wkly!J:J,MATCH($B455,data_wkly!$C:$C,0),1)=0,"",INDEX(data_wkly!J:J,MATCH($B455,data_wkly!$C:$C,0),1)),""))</f>
        <v>153.08666666666667</v>
      </c>
      <c r="J455" s="21">
        <f>IFERROR(IF(INDEX(data_wkly!K:K,MATCH($B455,data_wkly!$C:$C,0),1)=0,"",INDEX(data_wkly!K:K,MATCH($B455,data_wkly!$C:$C,0),1)),"")</f>
        <v>90.165700000000001</v>
      </c>
      <c r="K455" s="86">
        <f>IFERROR(IF(INDEX(data_wkly!L:L,MATCH($B455,data_wkly!$C:$C,0),1)=0,"",INDEX(data_wkly!L:L,MATCH($B455,data_wkly!$C:$C,0),1)),"")</f>
        <v>11.8</v>
      </c>
      <c r="L455" s="156"/>
      <c r="M455" s="155">
        <f>IFERROR(IF(INDEX(data_wkly!M:M,MATCH($B455,data_wkly!$C:$C,0),1)=0,"",INDEX(data_wkly!M:M,MATCH($B455,data_wkly!$C:$C,0),1)),"")</f>
        <v>58655</v>
      </c>
      <c r="N455" s="21">
        <f>IFERROR(IF(INDEX(data_wkly!N:N,MATCH($B455,data_wkly!$C:$C,0),1)=0,"",INDEX(data_wkly!N:N,MATCH($B455,data_wkly!$C:$C,0),1)),"")</f>
        <v>202.67590000000001</v>
      </c>
      <c r="O455" s="21">
        <f>IF(M455="","",IFERROR(INDEX(data_wkly!O:O,MATCH($B455,data_wkly!$C:$C,0),1),""))</f>
        <v>-0.98759999999998627</v>
      </c>
      <c r="P455" s="21">
        <f>IF(M455="","",IFERROR(IF(INDEX(data_wkly!P:P,MATCH($B455,data_wkly!$C:$C,0),1)=0,"",INDEX(data_wkly!P:P,MATCH($B455,data_wkly!$C:$C,0),1)),""))</f>
        <v>159.53333333333333</v>
      </c>
      <c r="Q455" s="21">
        <f>IFERROR(IF(INDEX(data_wkly!Q:Q,MATCH($B455,data_wkly!$C:$C,0),1)=0,"",INDEX(data_wkly!Q:Q,MATCH($B455,data_wkly!$C:$C,0),1)),"")</f>
        <v>199.20359999999999</v>
      </c>
      <c r="R455" s="21">
        <f>IF(M455="","",IFERROR(INDEX(data_wkly!R:R,MATCH($B455,data_wkly!$C:$C,0),1),""))</f>
        <v>-0.95459999999999923</v>
      </c>
      <c r="S455" s="21">
        <f>IF(M455="","",IFERROR(IF(INDEX(data_wkly!S:S,MATCH($B455,data_wkly!$C:$C,0),1)=0,"",INDEX(data_wkly!S:S,MATCH($B455,data_wkly!$C:$C,0),1)),""))</f>
        <v>156.77000000000001</v>
      </c>
      <c r="T455" s="21">
        <f>IFERROR(IF(INDEX(data_wkly!T:T,MATCH($B455,data_wkly!$C:$C,0),1)=0,"",INDEX(data_wkly!T:T,MATCH($B455,data_wkly!$C:$C,0),1)),"")</f>
        <v>88.891499999999994</v>
      </c>
      <c r="U455" s="86">
        <f>IFERROR(IF(INDEX(data_wkly!U:U,MATCH($B455,data_wkly!$C:$C,0),1)=0,"",INDEX(data_wkly!U:U,MATCH($B455,data_wkly!$C:$C,0),1)),"")</f>
        <v>11.8</v>
      </c>
      <c r="V455" s="157">
        <f t="shared" si="37"/>
        <v>1</v>
      </c>
      <c r="W455" s="152" t="str">
        <f>IFERROR(IF(INDEX(data_wkly!W:W,MATCH($B455,data_wkly!$C:$C,0),1)=0,"",INDEX(data_wkly!W:W,MATCH($B455,data_wkly!$C:$C,0),1)),"")</f>
        <v>na</v>
      </c>
      <c r="X455" s="21" t="str">
        <f>IFERROR(IF(INDEX(data_wkly!X:X,MATCH($B455,data_wkly!$C:$C,0),1)=0,"",INDEX(data_wkly!X:X,MATCH($B455,data_wkly!$C:$C,0),1)),"")</f>
        <v>na</v>
      </c>
      <c r="Y455" s="21">
        <f>IFERROR(IF(INDEX(data_wkly!Y:Y,MATCH($B455,data_wkly!$C:$C,0),1)=0,"",INDEX(data_wkly!Y:Y,MATCH($B455,data_wkly!$C:$C,0),1)),"")</f>
        <v>185.46</v>
      </c>
      <c r="Z455" s="21">
        <f>IFERROR(IF(INDEX(data_wkly!Z:Z,MATCH($B455,data_wkly!$C:$C,0),1)=0,"",INDEX(data_wkly!Z:Z,MATCH($B455,data_wkly!$C:$C,0),1)),"")</f>
        <v>1.460000000000008</v>
      </c>
      <c r="AA455" s="152" t="str">
        <f>IFERROR(IF(INDEX(data_wkly!AA:AA,MATCH($B455,data_wkly!$C:$C,0),1)=0,"",INDEX(data_wkly!AA:AA,MATCH($B455,data_wkly!$C:$C,0),1)),"")</f>
        <v>na</v>
      </c>
      <c r="AB455" s="21" t="str">
        <f>IFERROR(IF(INDEX(data_wkly!AB:AB,MATCH($B455,data_wkly!$C:$C,0),1)=0,"",INDEX(data_wkly!AB:AB,MATCH($B455,data_wkly!$C:$C,0),1)),"")</f>
        <v>na</v>
      </c>
      <c r="AC455" s="21">
        <f>IFERROR(IF(INDEX(data_wkly!AC:AC,MATCH($B455,data_wkly!$C:$C,0),1)=0,"",INDEX(data_wkly!AC:AC,MATCH($B455,data_wkly!$C:$C,0),1)),"")</f>
        <v>188.53</v>
      </c>
      <c r="AD455" s="21">
        <f>IFERROR(IF(INDEX(data_wkly!AD:AD,MATCH($B455,data_wkly!$C:$C,0),1)=0,"",INDEX(data_wkly!AD:AD,MATCH($B455,data_wkly!$C:$C,0),1)),"")</f>
        <v>1.8100000000000023</v>
      </c>
      <c r="AE455" s="157">
        <f t="shared" si="38"/>
        <v>1</v>
      </c>
      <c r="AF455" s="154" t="str">
        <f>IFERROR(IF(INDEX(data_wkly!AF:AF,MATCH($B455,data_wkly!$C:$C,0),1)=0,"",INDEX(data_wkly!AF:AF,MATCH($B455,data_wkly!$C:$C,0),1)),"")</f>
        <v/>
      </c>
      <c r="AG455" s="153" t="str">
        <f>IFERROR(IF(AF455="","",INDEX(data_wkly!AG:AG,MATCH($B455,data_wkly!$C:$C,0),1)),"")</f>
        <v/>
      </c>
      <c r="AH455" s="153" t="str">
        <f>IFERROR(IF(INDEX(data_wkly!AH:AH,MATCH($B455,data_wkly!$C:$C,0),1)=0,"",INDEX(data_wkly!AH:AH,MATCH($B455,data_wkly!$C:$C,0),1)),"")</f>
        <v/>
      </c>
      <c r="AI455" s="153" t="str">
        <f>IFERROR(IF(INDEX(data_wkly!AI:AI,MATCH($B455,data_wkly!$C:$C,0),1)=0,"",INDEX(data_wkly!AI:AI,MATCH($B455,data_wkly!$C:$C,0),1)),"")</f>
        <v/>
      </c>
      <c r="AJ455" s="153" t="str">
        <f>IFERROR(IF(AI455="","",INDEX(data_wkly!AJ:AJ,MATCH($B455,data_wkly!$C:$C,0),1)),"")</f>
        <v/>
      </c>
      <c r="AK455" s="153" t="str">
        <f>IFERROR(IF(INDEX(data_wkly!AK:AK,MATCH($B455,data_wkly!$C:$C,0),1)=0,"",INDEX(data_wkly!AK:AK,MATCH($B455,data_wkly!$C:$C,0),1)),"")</f>
        <v/>
      </c>
      <c r="AL455" s="153" t="str">
        <f>IFERROR(IF(INDEX(data_wkly!AL:AL,MATCH($B455,data_wkly!$C:$C,0),1)=0,"",INDEX(data_wkly!AL:AL,MATCH($B455,data_wkly!$C:$C,0),1)),"")</f>
        <v/>
      </c>
      <c r="AM455" s="183" t="str">
        <f>IFERROR(IF(INDEX(data_wkly!AM:AM,MATCH($B455,data_wkly!$C:$C,0),1)=0,"",INDEX(data_wkly!AM:AM,MATCH($B455,data_wkly!$C:$C,0),1)),"")</f>
        <v/>
      </c>
      <c r="AN455" s="41" t="str">
        <f t="shared" si="42"/>
        <v/>
      </c>
      <c r="AO455" s="88">
        <f t="shared" si="41"/>
        <v>1</v>
      </c>
    </row>
    <row r="456" spans="1:41">
      <c r="A456" s="88">
        <f t="shared" si="39"/>
        <v>2</v>
      </c>
      <c r="B456" s="89">
        <f t="shared" si="40"/>
        <v>44835</v>
      </c>
      <c r="C456" s="155">
        <f>IFERROR(IF(INDEX(data_wkly!D:D,MATCH($B456,data_wkly!$C:$C,0),1)=0,"",INDEX(data_wkly!D:D,MATCH($B456,data_wkly!$C:$C,0),1)),"")</f>
        <v>71231</v>
      </c>
      <c r="D456" s="21">
        <f>IFERROR(IF(INDEX(data_wkly!E:E,MATCH($B456,data_wkly!$C:$C,0),1)=0,"",INDEX(data_wkly!E:E,MATCH($B456,data_wkly!$C:$C,0),1)),"")</f>
        <v>200.36619999999999</v>
      </c>
      <c r="E456" s="21">
        <f>IF(C456="","",IFERROR(INDEX(data_wkly!F:F,MATCH($B456,data_wkly!$C:$C,0),1),""))</f>
        <v>0.35200000000000387</v>
      </c>
      <c r="F456" s="21">
        <f>IF(E456="","",IFERROR(IF(INDEX(data_wkly!G:G,MATCH($B456,data_wkly!$C:$C,0),1)=0,"",INDEX(data_wkly!G:G,MATCH($B456,data_wkly!$C:$C,0),1)),""))</f>
        <v>154.12333333333331</v>
      </c>
      <c r="G456" s="21">
        <f>IFERROR(IF(INDEX(data_wkly!H:H,MATCH($B456,data_wkly!$C:$C,0),1)=0,"",INDEX(data_wkly!H:H,MATCH($B456,data_wkly!$C:$C,0),1)),"")</f>
        <v>196.9633</v>
      </c>
      <c r="H456" s="21">
        <f>IF(C456="","",IFERROR(INDEX(data_wkly!I:I,MATCH($B456,data_wkly!$C:$C,0),1),""))</f>
        <v>0.35670000000001778</v>
      </c>
      <c r="I456" s="21">
        <f>IF(H456="","",IFERROR(IF(INDEX(data_wkly!J:J,MATCH($B456,data_wkly!$C:$C,0),1)=0,"",INDEX(data_wkly!J:J,MATCH($B456,data_wkly!$C:$C,0),1)),""))</f>
        <v>151.44666666666666</v>
      </c>
      <c r="J456" s="21">
        <f>IFERROR(IF(INDEX(data_wkly!K:K,MATCH($B456,data_wkly!$C:$C,0),1)=0,"",INDEX(data_wkly!K:K,MATCH($B456,data_wkly!$C:$C,0),1)),"")</f>
        <v>90.395899999999997</v>
      </c>
      <c r="K456" s="86">
        <f>IFERROR(IF(INDEX(data_wkly!L:L,MATCH($B456,data_wkly!$C:$C,0),1)=0,"",INDEX(data_wkly!L:L,MATCH($B456,data_wkly!$C:$C,0),1)),"")</f>
        <v>11.7</v>
      </c>
      <c r="L456" s="156"/>
      <c r="M456" s="155">
        <f>IFERROR(IF(INDEX(data_wkly!M:M,MATCH($B456,data_wkly!$C:$C,0),1)=0,"",INDEX(data_wkly!M:M,MATCH($B456,data_wkly!$C:$C,0),1)),"")</f>
        <v>71816</v>
      </c>
      <c r="N456" s="21">
        <f>IFERROR(IF(INDEX(data_wkly!N:N,MATCH($B456,data_wkly!$C:$C,0),1)=0,"",INDEX(data_wkly!N:N,MATCH($B456,data_wkly!$C:$C,0),1)),"")</f>
        <v>203.57400000000001</v>
      </c>
      <c r="O456" s="21">
        <f>IF(M456="","",IFERROR(INDEX(data_wkly!O:O,MATCH($B456,data_wkly!$C:$C,0),1),""))</f>
        <v>0.89809999999999945</v>
      </c>
      <c r="P456" s="21">
        <f>IF(M456="","",IFERROR(IF(INDEX(data_wkly!P:P,MATCH($B456,data_wkly!$C:$C,0),1)=0,"",INDEX(data_wkly!P:P,MATCH($B456,data_wkly!$C:$C,0),1)),""))</f>
        <v>158.46</v>
      </c>
      <c r="Q456" s="21">
        <f>IFERROR(IF(INDEX(data_wkly!Q:Q,MATCH($B456,data_wkly!$C:$C,0),1)=0,"",INDEX(data_wkly!Q:Q,MATCH($B456,data_wkly!$C:$C,0),1)),"")</f>
        <v>200.10570000000001</v>
      </c>
      <c r="R456" s="21">
        <f>IF(M456="","",IFERROR(INDEX(data_wkly!R:R,MATCH($B456,data_wkly!$C:$C,0),1),""))</f>
        <v>0.90210000000001855</v>
      </c>
      <c r="S456" s="21">
        <f>IF(M456="","",IFERROR(IF(INDEX(data_wkly!S:S,MATCH($B456,data_wkly!$C:$C,0),1)=0,"",INDEX(data_wkly!S:S,MATCH($B456,data_wkly!$C:$C,0),1)),""))</f>
        <v>155.71</v>
      </c>
      <c r="T456" s="21">
        <f>IFERROR(IF(INDEX(data_wkly!T:T,MATCH($B456,data_wkly!$C:$C,0),1)=0,"",INDEX(data_wkly!T:T,MATCH($B456,data_wkly!$C:$C,0),1)),"")</f>
        <v>89.460400000000007</v>
      </c>
      <c r="U456" s="86">
        <f>IFERROR(IF(INDEX(data_wkly!U:U,MATCH($B456,data_wkly!$C:$C,0),1)=0,"",INDEX(data_wkly!U:U,MATCH($B456,data_wkly!$C:$C,0),1)),"")</f>
        <v>11.8</v>
      </c>
      <c r="V456" s="157">
        <f t="shared" si="37"/>
        <v>2</v>
      </c>
      <c r="W456" s="152" t="str">
        <f>IFERROR(IF(INDEX(data_wkly!W:W,MATCH($B456,data_wkly!$C:$C,0),1)=0,"",INDEX(data_wkly!W:W,MATCH($B456,data_wkly!$C:$C,0),1)),"")</f>
        <v>na</v>
      </c>
      <c r="X456" s="21" t="str">
        <f>IFERROR(IF(INDEX(data_wkly!X:X,MATCH($B456,data_wkly!$C:$C,0),1)=0,"",INDEX(data_wkly!X:X,MATCH($B456,data_wkly!$C:$C,0),1)),"")</f>
        <v>na</v>
      </c>
      <c r="Y456" s="21">
        <f>IFERROR(IF(INDEX(data_wkly!Y:Y,MATCH($B456,data_wkly!$C:$C,0),1)=0,"",INDEX(data_wkly!Y:Y,MATCH($B456,data_wkly!$C:$C,0),1)),"")</f>
        <v>185.59</v>
      </c>
      <c r="Z456" s="21">
        <f>IFERROR(IF(INDEX(data_wkly!Z:Z,MATCH($B456,data_wkly!$C:$C,0),1)=0,"",INDEX(data_wkly!Z:Z,MATCH($B456,data_wkly!$C:$C,0),1)),"")</f>
        <v>0.12999999999999545</v>
      </c>
      <c r="AA456" s="152" t="str">
        <f>IFERROR(IF(INDEX(data_wkly!AA:AA,MATCH($B456,data_wkly!$C:$C,0),1)=0,"",INDEX(data_wkly!AA:AA,MATCH($B456,data_wkly!$C:$C,0),1)),"")</f>
        <v>na</v>
      </c>
      <c r="AB456" s="21" t="str">
        <f>IFERROR(IF(INDEX(data_wkly!AB:AB,MATCH($B456,data_wkly!$C:$C,0),1)=0,"",INDEX(data_wkly!AB:AB,MATCH($B456,data_wkly!$C:$C,0),1)),"")</f>
        <v>na</v>
      </c>
      <c r="AC456" s="21">
        <f>IFERROR(IF(INDEX(data_wkly!AC:AC,MATCH($B456,data_wkly!$C:$C,0),1)=0,"",INDEX(data_wkly!AC:AC,MATCH($B456,data_wkly!$C:$C,0),1)),"")</f>
        <v>189.61</v>
      </c>
      <c r="AD456" s="21">
        <f>IFERROR(IF(INDEX(data_wkly!AD:AD,MATCH($B456,data_wkly!$C:$C,0),1)=0,"",INDEX(data_wkly!AD:AD,MATCH($B456,data_wkly!$C:$C,0),1)),"")</f>
        <v>1.0800000000000125</v>
      </c>
      <c r="AE456" s="157">
        <f t="shared" si="38"/>
        <v>2</v>
      </c>
      <c r="AF456" s="154" t="str">
        <f>IFERROR(IF(INDEX(data_wkly!AF:AF,MATCH($B456,data_wkly!$C:$C,0),1)=0,"",INDEX(data_wkly!AF:AF,MATCH($B456,data_wkly!$C:$C,0),1)),"")</f>
        <v/>
      </c>
      <c r="AG456" s="153" t="str">
        <f>IFERROR(IF(AF456="","",INDEX(data_wkly!AG:AG,MATCH($B456,data_wkly!$C:$C,0),1)),"")</f>
        <v/>
      </c>
      <c r="AH456" s="153" t="str">
        <f>IFERROR(IF(INDEX(data_wkly!AH:AH,MATCH($B456,data_wkly!$C:$C,0),1)=0,"",INDEX(data_wkly!AH:AH,MATCH($B456,data_wkly!$C:$C,0),1)),"")</f>
        <v/>
      </c>
      <c r="AI456" s="153" t="str">
        <f>IFERROR(IF(INDEX(data_wkly!AI:AI,MATCH($B456,data_wkly!$C:$C,0),1)=0,"",INDEX(data_wkly!AI:AI,MATCH($B456,data_wkly!$C:$C,0),1)),"")</f>
        <v/>
      </c>
      <c r="AJ456" s="153" t="str">
        <f>IFERROR(IF(AI456="","",INDEX(data_wkly!AJ:AJ,MATCH($B456,data_wkly!$C:$C,0),1)),"")</f>
        <v/>
      </c>
      <c r="AK456" s="153" t="str">
        <f>IFERROR(IF(INDEX(data_wkly!AK:AK,MATCH($B456,data_wkly!$C:$C,0),1)=0,"",INDEX(data_wkly!AK:AK,MATCH($B456,data_wkly!$C:$C,0),1)),"")</f>
        <v/>
      </c>
      <c r="AL456" s="153" t="str">
        <f>IFERROR(IF(INDEX(data_wkly!AL:AL,MATCH($B456,data_wkly!$C:$C,0),1)=0,"",INDEX(data_wkly!AL:AL,MATCH($B456,data_wkly!$C:$C,0),1)),"")</f>
        <v/>
      </c>
      <c r="AM456" s="183" t="str">
        <f>IFERROR(IF(INDEX(data_wkly!AM:AM,MATCH($B456,data_wkly!$C:$C,0),1)=0,"",INDEX(data_wkly!AM:AM,MATCH($B456,data_wkly!$C:$C,0),1)),"")</f>
        <v/>
      </c>
      <c r="AN456" s="41" t="str">
        <f t="shared" si="42"/>
        <v/>
      </c>
      <c r="AO456" s="88">
        <f t="shared" si="41"/>
        <v>2</v>
      </c>
    </row>
    <row r="457" spans="1:41">
      <c r="A457" s="88">
        <f t="shared" si="39"/>
        <v>1</v>
      </c>
      <c r="B457" s="89">
        <f t="shared" si="40"/>
        <v>44842</v>
      </c>
      <c r="C457" s="155">
        <f>IFERROR(IF(INDEX(data_wkly!D:D,MATCH($B457,data_wkly!$C:$C,0),1)=0,"",INDEX(data_wkly!D:D,MATCH($B457,data_wkly!$C:$C,0),1)),"")</f>
        <v>71605</v>
      </c>
      <c r="D457" s="21">
        <f>IFERROR(IF(INDEX(data_wkly!E:E,MATCH($B457,data_wkly!$C:$C,0),1)=0,"",INDEX(data_wkly!E:E,MATCH($B457,data_wkly!$C:$C,0),1)),"")</f>
        <v>200.55340000000001</v>
      </c>
      <c r="E457" s="21">
        <f>IF(C457="","",IFERROR(INDEX(data_wkly!F:F,MATCH($B457,data_wkly!$C:$C,0),1),""))</f>
        <v>0.18720000000001846</v>
      </c>
      <c r="F457" s="21">
        <f>IF(E457="","",IFERROR(IF(INDEX(data_wkly!G:G,MATCH($B457,data_wkly!$C:$C,0),1)=0,"",INDEX(data_wkly!G:G,MATCH($B457,data_wkly!$C:$C,0),1)),""))</f>
        <v>154.86333333333334</v>
      </c>
      <c r="G457" s="21">
        <f>IFERROR(IF(INDEX(data_wkly!H:H,MATCH($B457,data_wkly!$C:$C,0),1)=0,"",INDEX(data_wkly!H:H,MATCH($B457,data_wkly!$C:$C,0),1)),"")</f>
        <v>197.1455</v>
      </c>
      <c r="H457" s="21">
        <f>IF(C457="","",IFERROR(INDEX(data_wkly!I:I,MATCH($B457,data_wkly!$C:$C,0),1),""))</f>
        <v>0.18219999999999459</v>
      </c>
      <c r="I457" s="21">
        <f>IF(H457="","",IFERROR(IF(INDEX(data_wkly!J:J,MATCH($B457,data_wkly!$C:$C,0),1)=0,"",INDEX(data_wkly!J:J,MATCH($B457,data_wkly!$C:$C,0),1)),""))</f>
        <v>152.17333333333332</v>
      </c>
      <c r="J457" s="21">
        <f>IFERROR(IF(INDEX(data_wkly!K:K,MATCH($B457,data_wkly!$C:$C,0),1)=0,"",INDEX(data_wkly!K:K,MATCH($B457,data_wkly!$C:$C,0),1)),"")</f>
        <v>90.277699999999996</v>
      </c>
      <c r="K457" s="86">
        <f>IFERROR(IF(INDEX(data_wkly!L:L,MATCH($B457,data_wkly!$C:$C,0),1)=0,"",INDEX(data_wkly!L:L,MATCH($B457,data_wkly!$C:$C,0),1)),"")</f>
        <v>11.7</v>
      </c>
      <c r="L457" s="156"/>
      <c r="M457" s="155">
        <f>IFERROR(IF(INDEX(data_wkly!M:M,MATCH($B457,data_wkly!$C:$C,0),1)=0,"",INDEX(data_wkly!M:M,MATCH($B457,data_wkly!$C:$C,0),1)),"")</f>
        <v>73527</v>
      </c>
      <c r="N457" s="21">
        <f>IFERROR(IF(INDEX(data_wkly!N:N,MATCH($B457,data_wkly!$C:$C,0),1)=0,"",INDEX(data_wkly!N:N,MATCH($B457,data_wkly!$C:$C,0),1)),"")</f>
        <v>203.91749999999999</v>
      </c>
      <c r="O457" s="21">
        <f>IF(M457="","",IFERROR(INDEX(data_wkly!O:O,MATCH($B457,data_wkly!$C:$C,0),1),""))</f>
        <v>0.34349999999997749</v>
      </c>
      <c r="P457" s="21">
        <f>IF(M457="","",IFERROR(IF(INDEX(data_wkly!P:P,MATCH($B457,data_wkly!$C:$C,0),1)=0,"",INDEX(data_wkly!P:P,MATCH($B457,data_wkly!$C:$C,0),1)),""))</f>
        <v>158.85999999999999</v>
      </c>
      <c r="Q457" s="21">
        <f>IFERROR(IF(INDEX(data_wkly!Q:Q,MATCH($B457,data_wkly!$C:$C,0),1)=0,"",INDEX(data_wkly!Q:Q,MATCH($B457,data_wkly!$C:$C,0),1)),"")</f>
        <v>200.43770000000001</v>
      </c>
      <c r="R457" s="21">
        <f>IF(M457="","",IFERROR(INDEX(data_wkly!R:R,MATCH($B457,data_wkly!$C:$C,0),1),""))</f>
        <v>0.33199999999999363</v>
      </c>
      <c r="S457" s="21">
        <f>IF(M457="","",IFERROR(IF(INDEX(data_wkly!S:S,MATCH($B457,data_wkly!$C:$C,0),1)=0,"",INDEX(data_wkly!S:S,MATCH($B457,data_wkly!$C:$C,0),1)),""))</f>
        <v>156.11000000000001</v>
      </c>
      <c r="T457" s="21">
        <f>IFERROR(IF(INDEX(data_wkly!T:T,MATCH($B457,data_wkly!$C:$C,0),1)=0,"",INDEX(data_wkly!T:T,MATCH($B457,data_wkly!$C:$C,0),1)),"")</f>
        <v>89.415000000000006</v>
      </c>
      <c r="U457" s="86">
        <f>IFERROR(IF(INDEX(data_wkly!U:U,MATCH($B457,data_wkly!$C:$C,0),1)=0,"",INDEX(data_wkly!U:U,MATCH($B457,data_wkly!$C:$C,0),1)),"")</f>
        <v>11.9</v>
      </c>
      <c r="V457" s="157">
        <f t="shared" si="37"/>
        <v>1</v>
      </c>
      <c r="W457" s="152" t="str">
        <f>IFERROR(IF(INDEX(data_wkly!W:W,MATCH($B457,data_wkly!$C:$C,0),1)=0,"",INDEX(data_wkly!W:W,MATCH($B457,data_wkly!$C:$C,0),1)),"")</f>
        <v>na</v>
      </c>
      <c r="X457" s="21" t="str">
        <f>IFERROR(IF(INDEX(data_wkly!X:X,MATCH($B457,data_wkly!$C:$C,0),1)=0,"",INDEX(data_wkly!X:X,MATCH($B457,data_wkly!$C:$C,0),1)),"")</f>
        <v>na</v>
      </c>
      <c r="Y457" s="21">
        <f>IFERROR(IF(INDEX(data_wkly!Y:Y,MATCH($B457,data_wkly!$C:$C,0),1)=0,"",INDEX(data_wkly!Y:Y,MATCH($B457,data_wkly!$C:$C,0),1)),"")</f>
        <v>179.32</v>
      </c>
      <c r="Z457" s="21">
        <f>IFERROR(IF(INDEX(data_wkly!Z:Z,MATCH($B457,data_wkly!$C:$C,0),1)=0,"",INDEX(data_wkly!Z:Z,MATCH($B457,data_wkly!$C:$C,0),1)),"")</f>
        <v>-6.2700000000000102</v>
      </c>
      <c r="AA457" s="152" t="str">
        <f>IFERROR(IF(INDEX(data_wkly!AA:AA,MATCH($B457,data_wkly!$C:$C,0),1)=0,"",INDEX(data_wkly!AA:AA,MATCH($B457,data_wkly!$C:$C,0),1)),"")</f>
        <v>na</v>
      </c>
      <c r="AB457" s="21" t="str">
        <f>IFERROR(IF(INDEX(data_wkly!AB:AB,MATCH($B457,data_wkly!$C:$C,0),1)=0,"",INDEX(data_wkly!AB:AB,MATCH($B457,data_wkly!$C:$C,0),1)),"")</f>
        <v>na</v>
      </c>
      <c r="AC457" s="21">
        <f>IFERROR(IF(INDEX(data_wkly!AC:AC,MATCH($B457,data_wkly!$C:$C,0),1)=0,"",INDEX(data_wkly!AC:AC,MATCH($B457,data_wkly!$C:$C,0),1)),"")</f>
        <v>184.12</v>
      </c>
      <c r="AD457" s="21">
        <f>IFERROR(IF(INDEX(data_wkly!AD:AD,MATCH($B457,data_wkly!$C:$C,0),1)=0,"",INDEX(data_wkly!AD:AD,MATCH($B457,data_wkly!$C:$C,0),1)),"")</f>
        <v>-5.4900000000000091</v>
      </c>
      <c r="AE457" s="157">
        <f t="shared" si="38"/>
        <v>1</v>
      </c>
      <c r="AF457" s="154" t="str">
        <f>IFERROR(IF(INDEX(data_wkly!AF:AF,MATCH($B457,data_wkly!$C:$C,0),1)=0,"",INDEX(data_wkly!AF:AF,MATCH($B457,data_wkly!$C:$C,0),1)),"")</f>
        <v/>
      </c>
      <c r="AG457" s="153" t="str">
        <f>IFERROR(IF(AF457="","",INDEX(data_wkly!AG:AG,MATCH($B457,data_wkly!$C:$C,0),1)),"")</f>
        <v/>
      </c>
      <c r="AH457" s="153" t="str">
        <f>IFERROR(IF(INDEX(data_wkly!AH:AH,MATCH($B457,data_wkly!$C:$C,0),1)=0,"",INDEX(data_wkly!AH:AH,MATCH($B457,data_wkly!$C:$C,0),1)),"")</f>
        <v/>
      </c>
      <c r="AI457" s="153" t="str">
        <f>IFERROR(IF(INDEX(data_wkly!AI:AI,MATCH($B457,data_wkly!$C:$C,0),1)=0,"",INDEX(data_wkly!AI:AI,MATCH($B457,data_wkly!$C:$C,0),1)),"")</f>
        <v/>
      </c>
      <c r="AJ457" s="153" t="str">
        <f>IFERROR(IF(AI457="","",INDEX(data_wkly!AJ:AJ,MATCH($B457,data_wkly!$C:$C,0),1)),"")</f>
        <v/>
      </c>
      <c r="AK457" s="153" t="str">
        <f>IFERROR(IF(INDEX(data_wkly!AK:AK,MATCH($B457,data_wkly!$C:$C,0),1)=0,"",INDEX(data_wkly!AK:AK,MATCH($B457,data_wkly!$C:$C,0),1)),"")</f>
        <v/>
      </c>
      <c r="AL457" s="153" t="str">
        <f>IFERROR(IF(INDEX(data_wkly!AL:AL,MATCH($B457,data_wkly!$C:$C,0),1)=0,"",INDEX(data_wkly!AL:AL,MATCH($B457,data_wkly!$C:$C,0),1)),"")</f>
        <v/>
      </c>
      <c r="AM457" s="183" t="str">
        <f>IFERROR(IF(INDEX(data_wkly!AM:AM,MATCH($B457,data_wkly!$C:$C,0),1)=0,"",INDEX(data_wkly!AM:AM,MATCH($B457,data_wkly!$C:$C,0),1)),"")</f>
        <v/>
      </c>
      <c r="AN457" s="41" t="str">
        <f t="shared" si="42"/>
        <v/>
      </c>
      <c r="AO457" s="88">
        <f t="shared" si="41"/>
        <v>1</v>
      </c>
    </row>
    <row r="458" spans="1:41">
      <c r="A458" s="88">
        <f t="shared" si="39"/>
        <v>2</v>
      </c>
      <c r="B458" s="89">
        <f t="shared" si="40"/>
        <v>44849</v>
      </c>
      <c r="C458" s="155">
        <f>IFERROR(IF(INDEX(data_wkly!D:D,MATCH($B458,data_wkly!$C:$C,0),1)=0,"",INDEX(data_wkly!D:D,MATCH($B458,data_wkly!$C:$C,0),1)),"")</f>
        <v>71258</v>
      </c>
      <c r="D458" s="21">
        <f>IFERROR(IF(INDEX(data_wkly!E:E,MATCH($B458,data_wkly!$C:$C,0),1)=0,"",INDEX(data_wkly!E:E,MATCH($B458,data_wkly!$C:$C,0),1)),"")</f>
        <v>200.0943</v>
      </c>
      <c r="E458" s="21">
        <f>IF(C458="","",IFERROR(INDEX(data_wkly!F:F,MATCH($B458,data_wkly!$C:$C,0),1),""))</f>
        <v>-0.4591000000000065</v>
      </c>
      <c r="F458" s="21">
        <f>IF(E458="","",IFERROR(IF(INDEX(data_wkly!G:G,MATCH($B458,data_wkly!$C:$C,0),1)=0,"",INDEX(data_wkly!G:G,MATCH($B458,data_wkly!$C:$C,0),1)),""))</f>
        <v>153.63666666666666</v>
      </c>
      <c r="G458" s="21">
        <f>IFERROR(IF(INDEX(data_wkly!H:H,MATCH($B458,data_wkly!$C:$C,0),1)=0,"",INDEX(data_wkly!H:H,MATCH($B458,data_wkly!$C:$C,0),1)),"")</f>
        <v>196.71360000000001</v>
      </c>
      <c r="H458" s="21">
        <f>IF(C458="","",IFERROR(INDEX(data_wkly!I:I,MATCH($B458,data_wkly!$C:$C,0),1),""))</f>
        <v>-0.43189999999998463</v>
      </c>
      <c r="I458" s="21">
        <f>IF(H458="","",IFERROR(IF(INDEX(data_wkly!J:J,MATCH($B458,data_wkly!$C:$C,0),1)=0,"",INDEX(data_wkly!J:J,MATCH($B458,data_wkly!$C:$C,0),1)),""))</f>
        <v>150.96333333333334</v>
      </c>
      <c r="J458" s="21">
        <f>IFERROR(IF(INDEX(data_wkly!K:K,MATCH($B458,data_wkly!$C:$C,0),1)=0,"",INDEX(data_wkly!K:K,MATCH($B458,data_wkly!$C:$C,0),1)),"")</f>
        <v>90.884399999999999</v>
      </c>
      <c r="K458" s="86">
        <f>IFERROR(IF(INDEX(data_wkly!L:L,MATCH($B458,data_wkly!$C:$C,0),1)=0,"",INDEX(data_wkly!L:L,MATCH($B458,data_wkly!$C:$C,0),1)),"")</f>
        <v>11.7</v>
      </c>
      <c r="L458" s="156"/>
      <c r="M458" s="155">
        <f>IFERROR(IF(INDEX(data_wkly!M:M,MATCH($B458,data_wkly!$C:$C,0),1)=0,"",INDEX(data_wkly!M:M,MATCH($B458,data_wkly!$C:$C,0),1)),"")</f>
        <v>74992</v>
      </c>
      <c r="N458" s="21">
        <f>IFERROR(IF(INDEX(data_wkly!N:N,MATCH($B458,data_wkly!$C:$C,0),1)=0,"",INDEX(data_wkly!N:N,MATCH($B458,data_wkly!$C:$C,0),1)),"")</f>
        <v>203.67230000000001</v>
      </c>
      <c r="O458" s="21">
        <f>IF(M458="","",IFERROR(INDEX(data_wkly!O:O,MATCH($B458,data_wkly!$C:$C,0),1),""))</f>
        <v>-0.24519999999998277</v>
      </c>
      <c r="P458" s="21">
        <f>IF(M458="","",IFERROR(IF(INDEX(data_wkly!P:P,MATCH($B458,data_wkly!$C:$C,0),1)=0,"",INDEX(data_wkly!P:P,MATCH($B458,data_wkly!$C:$C,0),1)),""))</f>
        <v>157.85</v>
      </c>
      <c r="Q458" s="21">
        <f>IFERROR(IF(INDEX(data_wkly!Q:Q,MATCH($B458,data_wkly!$C:$C,0),1)=0,"",INDEX(data_wkly!Q:Q,MATCH($B458,data_wkly!$C:$C,0),1)),"")</f>
        <v>200.22669999999999</v>
      </c>
      <c r="R458" s="21">
        <f>IF(M458="","",IFERROR(INDEX(data_wkly!R:R,MATCH($B458,data_wkly!$C:$C,0),1),""))</f>
        <v>-0.21100000000001273</v>
      </c>
      <c r="S458" s="21">
        <f>IF(M458="","",IFERROR(IF(INDEX(data_wkly!S:S,MATCH($B458,data_wkly!$C:$C,0),1)=0,"",INDEX(data_wkly!S:S,MATCH($B458,data_wkly!$C:$C,0),1)),""))</f>
        <v>155.12</v>
      </c>
      <c r="T458" s="21">
        <f>IFERROR(IF(INDEX(data_wkly!T:T,MATCH($B458,data_wkly!$C:$C,0),1)=0,"",INDEX(data_wkly!T:T,MATCH($B458,data_wkly!$C:$C,0),1)),"")</f>
        <v>90.408299999999997</v>
      </c>
      <c r="U458" s="86">
        <f>IFERROR(IF(INDEX(data_wkly!U:U,MATCH($B458,data_wkly!$C:$C,0),1)=0,"",INDEX(data_wkly!U:U,MATCH($B458,data_wkly!$C:$C,0),1)),"")</f>
        <v>11.9</v>
      </c>
      <c r="V458" s="157">
        <f t="shared" si="37"/>
        <v>2</v>
      </c>
      <c r="W458" s="152" t="str">
        <f>IFERROR(IF(INDEX(data_wkly!W:W,MATCH($B458,data_wkly!$C:$C,0),1)=0,"",INDEX(data_wkly!W:W,MATCH($B458,data_wkly!$C:$C,0),1)),"")</f>
        <v>na</v>
      </c>
      <c r="X458" s="21" t="str">
        <f>IFERROR(IF(INDEX(data_wkly!X:X,MATCH($B458,data_wkly!$C:$C,0),1)=0,"",INDEX(data_wkly!X:X,MATCH($B458,data_wkly!$C:$C,0),1)),"")</f>
        <v>na</v>
      </c>
      <c r="Y458" s="21">
        <f>IFERROR(IF(INDEX(data_wkly!Y:Y,MATCH($B458,data_wkly!$C:$C,0),1)=0,"",INDEX(data_wkly!Y:Y,MATCH($B458,data_wkly!$C:$C,0),1)),"")</f>
        <v>178.28</v>
      </c>
      <c r="Z458" s="21">
        <f>IFERROR(IF(INDEX(data_wkly!Z:Z,MATCH($B458,data_wkly!$C:$C,0),1)=0,"",INDEX(data_wkly!Z:Z,MATCH($B458,data_wkly!$C:$C,0),1)),"")</f>
        <v>-1.039999999999992</v>
      </c>
      <c r="AA458" s="152" t="str">
        <f>IFERROR(IF(INDEX(data_wkly!AA:AA,MATCH($B458,data_wkly!$C:$C,0),1)=0,"",INDEX(data_wkly!AA:AA,MATCH($B458,data_wkly!$C:$C,0),1)),"")</f>
        <v>na</v>
      </c>
      <c r="AB458" s="21" t="str">
        <f>IFERROR(IF(INDEX(data_wkly!AB:AB,MATCH($B458,data_wkly!$C:$C,0),1)=0,"",INDEX(data_wkly!AB:AB,MATCH($B458,data_wkly!$C:$C,0),1)),"")</f>
        <v>na</v>
      </c>
      <c r="AC458" s="21">
        <f>IFERROR(IF(INDEX(data_wkly!AC:AC,MATCH($B458,data_wkly!$C:$C,0),1)=0,"",INDEX(data_wkly!AC:AC,MATCH($B458,data_wkly!$C:$C,0),1)),"")</f>
        <v>183.6</v>
      </c>
      <c r="AD458" s="21">
        <f>IFERROR(IF(INDEX(data_wkly!AD:AD,MATCH($B458,data_wkly!$C:$C,0),1)=0,"",INDEX(data_wkly!AD:AD,MATCH($B458,data_wkly!$C:$C,0),1)),"")</f>
        <v>-0.52000000000001023</v>
      </c>
      <c r="AE458" s="157">
        <f t="shared" si="38"/>
        <v>2</v>
      </c>
      <c r="AF458" s="154" t="str">
        <f>IFERROR(IF(INDEX(data_wkly!AF:AF,MATCH($B458,data_wkly!$C:$C,0),1)=0,"",INDEX(data_wkly!AF:AF,MATCH($B458,data_wkly!$C:$C,0),1)),"")</f>
        <v/>
      </c>
      <c r="AG458" s="153" t="str">
        <f>IFERROR(IF(AF458="","",INDEX(data_wkly!AG:AG,MATCH($B458,data_wkly!$C:$C,0),1)),"")</f>
        <v/>
      </c>
      <c r="AH458" s="153" t="str">
        <f>IFERROR(IF(INDEX(data_wkly!AH:AH,MATCH($B458,data_wkly!$C:$C,0),1)=0,"",INDEX(data_wkly!AH:AH,MATCH($B458,data_wkly!$C:$C,0),1)),"")</f>
        <v/>
      </c>
      <c r="AI458" s="153" t="str">
        <f>IFERROR(IF(INDEX(data_wkly!AI:AI,MATCH($B458,data_wkly!$C:$C,0),1)=0,"",INDEX(data_wkly!AI:AI,MATCH($B458,data_wkly!$C:$C,0),1)),"")</f>
        <v/>
      </c>
      <c r="AJ458" s="153" t="str">
        <f>IFERROR(IF(AI458="","",INDEX(data_wkly!AJ:AJ,MATCH($B458,data_wkly!$C:$C,0),1)),"")</f>
        <v/>
      </c>
      <c r="AK458" s="153" t="str">
        <f>IFERROR(IF(INDEX(data_wkly!AK:AK,MATCH($B458,data_wkly!$C:$C,0),1)=0,"",INDEX(data_wkly!AK:AK,MATCH($B458,data_wkly!$C:$C,0),1)),"")</f>
        <v/>
      </c>
      <c r="AL458" s="153" t="str">
        <f>IFERROR(IF(INDEX(data_wkly!AL:AL,MATCH($B458,data_wkly!$C:$C,0),1)=0,"",INDEX(data_wkly!AL:AL,MATCH($B458,data_wkly!$C:$C,0),1)),"")</f>
        <v/>
      </c>
      <c r="AM458" s="183" t="str">
        <f>IFERROR(IF(INDEX(data_wkly!AM:AM,MATCH($B458,data_wkly!$C:$C,0),1)=0,"",INDEX(data_wkly!AM:AM,MATCH($B458,data_wkly!$C:$C,0),1)),"")</f>
        <v/>
      </c>
      <c r="AN458" s="41" t="str">
        <f t="shared" si="42"/>
        <v/>
      </c>
      <c r="AO458" s="88">
        <f t="shared" si="41"/>
        <v>2</v>
      </c>
    </row>
    <row r="459" spans="1:41">
      <c r="A459" s="88">
        <f t="shared" si="39"/>
        <v>1</v>
      </c>
      <c r="B459" s="89">
        <f t="shared" si="40"/>
        <v>44856</v>
      </c>
      <c r="C459" s="155">
        <f>IFERROR(IF(INDEX(data_wkly!D:D,MATCH($B459,data_wkly!$C:$C,0),1)=0,"",INDEX(data_wkly!D:D,MATCH($B459,data_wkly!$C:$C,0),1)),"")</f>
        <v>71860</v>
      </c>
      <c r="D459" s="21">
        <f>IFERROR(IF(INDEX(data_wkly!E:E,MATCH($B459,data_wkly!$C:$C,0),1)=0,"",INDEX(data_wkly!E:E,MATCH($B459,data_wkly!$C:$C,0),1)),"")</f>
        <v>200.4314</v>
      </c>
      <c r="E459" s="21">
        <f>IF(C459="","",IFERROR(INDEX(data_wkly!F:F,MATCH($B459,data_wkly!$C:$C,0),1),""))</f>
        <v>0.33709999999999241</v>
      </c>
      <c r="F459" s="21">
        <f>IF(E459="","",IFERROR(IF(INDEX(data_wkly!G:G,MATCH($B459,data_wkly!$C:$C,0),1)=0,"",INDEX(data_wkly!G:G,MATCH($B459,data_wkly!$C:$C,0),1)),""))</f>
        <v>153.87333333333333</v>
      </c>
      <c r="G459" s="21">
        <f>IFERROR(IF(INDEX(data_wkly!H:H,MATCH($B459,data_wkly!$C:$C,0),1)=0,"",INDEX(data_wkly!H:H,MATCH($B459,data_wkly!$C:$C,0),1)),"")</f>
        <v>197.03620000000001</v>
      </c>
      <c r="H459" s="21">
        <f>IF(C459="","",IFERROR(INDEX(data_wkly!I:I,MATCH($B459,data_wkly!$C:$C,0),1),""))</f>
        <v>0.32259999999999422</v>
      </c>
      <c r="I459" s="21">
        <f>IF(H459="","",IFERROR(IF(INDEX(data_wkly!J:J,MATCH($B459,data_wkly!$C:$C,0),1)=0,"",INDEX(data_wkly!J:J,MATCH($B459,data_wkly!$C:$C,0),1)),""))</f>
        <v>151.20000000000002</v>
      </c>
      <c r="J459" s="21">
        <f>IFERROR(IF(INDEX(data_wkly!K:K,MATCH($B459,data_wkly!$C:$C,0),1)=0,"",INDEX(data_wkly!K:K,MATCH($B459,data_wkly!$C:$C,0),1)),"")</f>
        <v>90.541499999999999</v>
      </c>
      <c r="K459" s="86">
        <f>IFERROR(IF(INDEX(data_wkly!L:L,MATCH($B459,data_wkly!$C:$C,0),1)=0,"",INDEX(data_wkly!L:L,MATCH($B459,data_wkly!$C:$C,0),1)),"")</f>
        <v>11.7</v>
      </c>
      <c r="L459" s="156"/>
      <c r="M459" s="155">
        <f>IFERROR(IF(INDEX(data_wkly!M:M,MATCH($B459,data_wkly!$C:$C,0),1)=0,"",INDEX(data_wkly!M:M,MATCH($B459,data_wkly!$C:$C,0),1)),"")</f>
        <v>73930</v>
      </c>
      <c r="N459" s="21">
        <f>IFERROR(IF(INDEX(data_wkly!N:N,MATCH($B459,data_wkly!$C:$C,0),1)=0,"",INDEX(data_wkly!N:N,MATCH($B459,data_wkly!$C:$C,0),1)),"")</f>
        <v>204.1799</v>
      </c>
      <c r="O459" s="21">
        <f>IF(M459="","",IFERROR(INDEX(data_wkly!O:O,MATCH($B459,data_wkly!$C:$C,0),1),""))</f>
        <v>0.5075999999999965</v>
      </c>
      <c r="P459" s="21">
        <f>IF(M459="","",IFERROR(IF(INDEX(data_wkly!P:P,MATCH($B459,data_wkly!$C:$C,0),1)=0,"",INDEX(data_wkly!P:P,MATCH($B459,data_wkly!$C:$C,0),1)),""))</f>
        <v>157.72333333333333</v>
      </c>
      <c r="Q459" s="21">
        <f>IFERROR(IF(INDEX(data_wkly!Q:Q,MATCH($B459,data_wkly!$C:$C,0),1)=0,"",INDEX(data_wkly!Q:Q,MATCH($B459,data_wkly!$C:$C,0),1)),"")</f>
        <v>200.70400000000001</v>
      </c>
      <c r="R459" s="21">
        <f>IF(M459="","",IFERROR(INDEX(data_wkly!R:R,MATCH($B459,data_wkly!$C:$C,0),1),""))</f>
        <v>0.47730000000001382</v>
      </c>
      <c r="S459" s="21">
        <f>IF(M459="","",IFERROR(IF(INDEX(data_wkly!S:S,MATCH($B459,data_wkly!$C:$C,0),1)=0,"",INDEX(data_wkly!S:S,MATCH($B459,data_wkly!$C:$C,0),1)),""))</f>
        <v>155</v>
      </c>
      <c r="T459" s="21">
        <f>IFERROR(IF(INDEX(data_wkly!T:T,MATCH($B459,data_wkly!$C:$C,0),1)=0,"",INDEX(data_wkly!T:T,MATCH($B459,data_wkly!$C:$C,0),1)),"")</f>
        <v>89.619500000000002</v>
      </c>
      <c r="U459" s="86">
        <f>IFERROR(IF(INDEX(data_wkly!U:U,MATCH($B459,data_wkly!$C:$C,0),1)=0,"",INDEX(data_wkly!U:U,MATCH($B459,data_wkly!$C:$C,0),1)),"")</f>
        <v>11.8</v>
      </c>
      <c r="V459" s="157">
        <f t="shared" si="37"/>
        <v>1</v>
      </c>
      <c r="W459" s="152" t="str">
        <f>IFERROR(IF(INDEX(data_wkly!W:W,MATCH($B459,data_wkly!$C:$C,0),1)=0,"",INDEX(data_wkly!W:W,MATCH($B459,data_wkly!$C:$C,0),1)),"")</f>
        <v>na</v>
      </c>
      <c r="X459" s="21" t="str">
        <f>IFERROR(IF(INDEX(data_wkly!X:X,MATCH($B459,data_wkly!$C:$C,0),1)=0,"",INDEX(data_wkly!X:X,MATCH($B459,data_wkly!$C:$C,0),1)),"")</f>
        <v>na</v>
      </c>
      <c r="Y459" s="21">
        <f>IFERROR(IF(INDEX(data_wkly!Y:Y,MATCH($B459,data_wkly!$C:$C,0),1)=0,"",INDEX(data_wkly!Y:Y,MATCH($B459,data_wkly!$C:$C,0),1)),"")</f>
        <v>176.26</v>
      </c>
      <c r="Z459" s="21">
        <f>IFERROR(IF(INDEX(data_wkly!Z:Z,MATCH($B459,data_wkly!$C:$C,0),1)=0,"",INDEX(data_wkly!Z:Z,MATCH($B459,data_wkly!$C:$C,0),1)),"")</f>
        <v>-2.0200000000000102</v>
      </c>
      <c r="AA459" s="152" t="str">
        <f>IFERROR(IF(INDEX(data_wkly!AA:AA,MATCH($B459,data_wkly!$C:$C,0),1)=0,"",INDEX(data_wkly!AA:AA,MATCH($B459,data_wkly!$C:$C,0),1)),"")</f>
        <v>na</v>
      </c>
      <c r="AB459" s="21" t="str">
        <f>IFERROR(IF(INDEX(data_wkly!AB:AB,MATCH($B459,data_wkly!$C:$C,0),1)=0,"",INDEX(data_wkly!AB:AB,MATCH($B459,data_wkly!$C:$C,0),1)),"")</f>
        <v>na</v>
      </c>
      <c r="AC459" s="21">
        <f>IFERROR(IF(INDEX(data_wkly!AC:AC,MATCH($B459,data_wkly!$C:$C,0),1)=0,"",INDEX(data_wkly!AC:AC,MATCH($B459,data_wkly!$C:$C,0),1)),"")</f>
        <v>181.58</v>
      </c>
      <c r="AD459" s="21">
        <f>IFERROR(IF(INDEX(data_wkly!AD:AD,MATCH($B459,data_wkly!$C:$C,0),1)=0,"",INDEX(data_wkly!AD:AD,MATCH($B459,data_wkly!$C:$C,0),1)),"")</f>
        <v>-2.0199999999999818</v>
      </c>
      <c r="AE459" s="157">
        <f t="shared" si="38"/>
        <v>1</v>
      </c>
      <c r="AF459" s="154" t="str">
        <f>IFERROR(IF(INDEX(data_wkly!AF:AF,MATCH($B459,data_wkly!$C:$C,0),1)=0,"",INDEX(data_wkly!AF:AF,MATCH($B459,data_wkly!$C:$C,0),1)),"")</f>
        <v/>
      </c>
      <c r="AG459" s="153" t="str">
        <f>IFERROR(IF(AF459="","",INDEX(data_wkly!AG:AG,MATCH($B459,data_wkly!$C:$C,0),1)),"")</f>
        <v/>
      </c>
      <c r="AH459" s="153" t="str">
        <f>IFERROR(IF(INDEX(data_wkly!AH:AH,MATCH($B459,data_wkly!$C:$C,0),1)=0,"",INDEX(data_wkly!AH:AH,MATCH($B459,data_wkly!$C:$C,0),1)),"")</f>
        <v/>
      </c>
      <c r="AI459" s="153" t="str">
        <f>IFERROR(IF(INDEX(data_wkly!AI:AI,MATCH($B459,data_wkly!$C:$C,0),1)=0,"",INDEX(data_wkly!AI:AI,MATCH($B459,data_wkly!$C:$C,0),1)),"")</f>
        <v/>
      </c>
      <c r="AJ459" s="153" t="str">
        <f>IFERROR(IF(AI459="","",INDEX(data_wkly!AJ:AJ,MATCH($B459,data_wkly!$C:$C,0),1)),"")</f>
        <v/>
      </c>
      <c r="AK459" s="153" t="str">
        <f>IFERROR(IF(INDEX(data_wkly!AK:AK,MATCH($B459,data_wkly!$C:$C,0),1)=0,"",INDEX(data_wkly!AK:AK,MATCH($B459,data_wkly!$C:$C,0),1)),"")</f>
        <v/>
      </c>
      <c r="AL459" s="153" t="str">
        <f>IFERROR(IF(INDEX(data_wkly!AL:AL,MATCH($B459,data_wkly!$C:$C,0),1)=0,"",INDEX(data_wkly!AL:AL,MATCH($B459,data_wkly!$C:$C,0),1)),"")</f>
        <v/>
      </c>
      <c r="AM459" s="183" t="str">
        <f>IFERROR(IF(INDEX(data_wkly!AM:AM,MATCH($B459,data_wkly!$C:$C,0),1)=0,"",INDEX(data_wkly!AM:AM,MATCH($B459,data_wkly!$C:$C,0),1)),"")</f>
        <v/>
      </c>
      <c r="AN459" s="41" t="str">
        <f t="shared" si="42"/>
        <v/>
      </c>
      <c r="AO459" s="88">
        <f t="shared" si="41"/>
        <v>1</v>
      </c>
    </row>
    <row r="460" spans="1:41">
      <c r="A460" s="88">
        <f t="shared" si="39"/>
        <v>2</v>
      </c>
      <c r="B460" s="89">
        <f t="shared" si="40"/>
        <v>44863</v>
      </c>
      <c r="C460" s="155">
        <f>IFERROR(IF(INDEX(data_wkly!D:D,MATCH($B460,data_wkly!$C:$C,0),1)=0,"",INDEX(data_wkly!D:D,MATCH($B460,data_wkly!$C:$C,0),1)),"")</f>
        <v>71514</v>
      </c>
      <c r="D460" s="21">
        <f>IFERROR(IF(INDEX(data_wkly!E:E,MATCH($B460,data_wkly!$C:$C,0),1)=0,"",INDEX(data_wkly!E:E,MATCH($B460,data_wkly!$C:$C,0),1)),"")</f>
        <v>200.22239999999999</v>
      </c>
      <c r="E460" s="21">
        <f>IF(C460="","",IFERROR(INDEX(data_wkly!F:F,MATCH($B460,data_wkly!$C:$C,0),1),""))</f>
        <v>-0.20900000000000318</v>
      </c>
      <c r="F460" s="21">
        <f>IF(E460="","",IFERROR(IF(INDEX(data_wkly!G:G,MATCH($B460,data_wkly!$C:$C,0),1)=0,"",INDEX(data_wkly!G:G,MATCH($B460,data_wkly!$C:$C,0),1)),""))</f>
        <v>152.84</v>
      </c>
      <c r="G460" s="21">
        <f>IFERROR(IF(INDEX(data_wkly!H:H,MATCH($B460,data_wkly!$C:$C,0),1)=0,"",INDEX(data_wkly!H:H,MATCH($B460,data_wkly!$C:$C,0),1)),"")</f>
        <v>196.8194</v>
      </c>
      <c r="H460" s="21">
        <f>IF(C460="","",IFERROR(INDEX(data_wkly!I:I,MATCH($B460,data_wkly!$C:$C,0),1),""))</f>
        <v>-0.21680000000000632</v>
      </c>
      <c r="I460" s="21">
        <f>IF(H460="","",IFERROR(IF(INDEX(data_wkly!J:J,MATCH($B460,data_wkly!$C:$C,0),1)=0,"",INDEX(data_wkly!J:J,MATCH($B460,data_wkly!$C:$C,0),1)),""))</f>
        <v>150.18666666666664</v>
      </c>
      <c r="J460" s="21">
        <f>IFERROR(IF(INDEX(data_wkly!K:K,MATCH($B460,data_wkly!$C:$C,0),1)=0,"",INDEX(data_wkly!K:K,MATCH($B460,data_wkly!$C:$C,0),1)),"")</f>
        <v>90.336200000000005</v>
      </c>
      <c r="K460" s="86">
        <f>IFERROR(IF(INDEX(data_wkly!L:L,MATCH($B460,data_wkly!$C:$C,0),1)=0,"",INDEX(data_wkly!L:L,MATCH($B460,data_wkly!$C:$C,0),1)),"")</f>
        <v>11.7</v>
      </c>
      <c r="L460" s="156"/>
      <c r="M460" s="155">
        <f>IFERROR(IF(INDEX(data_wkly!M:M,MATCH($B460,data_wkly!$C:$C,0),1)=0,"",INDEX(data_wkly!M:M,MATCH($B460,data_wkly!$C:$C,0),1)),"")</f>
        <v>73641</v>
      </c>
      <c r="N460" s="21">
        <f>IFERROR(IF(INDEX(data_wkly!N:N,MATCH($B460,data_wkly!$C:$C,0),1)=0,"",INDEX(data_wkly!N:N,MATCH($B460,data_wkly!$C:$C,0),1)),"")</f>
        <v>204.017</v>
      </c>
      <c r="O460" s="21">
        <f>IF(M460="","",IFERROR(INDEX(data_wkly!O:O,MATCH($B460,data_wkly!$C:$C,0),1),""))</f>
        <v>-0.16290000000000759</v>
      </c>
      <c r="P460" s="21">
        <f>IF(M460="","",IFERROR(IF(INDEX(data_wkly!P:P,MATCH($B460,data_wkly!$C:$C,0),1)=0,"",INDEX(data_wkly!P:P,MATCH($B460,data_wkly!$C:$C,0),1)),""))</f>
        <v>156.62</v>
      </c>
      <c r="Q460" s="21">
        <f>IFERROR(IF(INDEX(data_wkly!Q:Q,MATCH($B460,data_wkly!$C:$C,0),1)=0,"",INDEX(data_wkly!Q:Q,MATCH($B460,data_wkly!$C:$C,0),1)),"")</f>
        <v>200.55119999999999</v>
      </c>
      <c r="R460" s="21">
        <f>IF(M460="","",IFERROR(INDEX(data_wkly!R:R,MATCH($B460,data_wkly!$C:$C,0),1),""))</f>
        <v>-0.15280000000001337</v>
      </c>
      <c r="S460" s="21">
        <f>IF(M460="","",IFERROR(IF(INDEX(data_wkly!S:S,MATCH($B460,data_wkly!$C:$C,0),1)=0,"",INDEX(data_wkly!S:S,MATCH($B460,data_wkly!$C:$C,0),1)),""))</f>
        <v>153.92333333333332</v>
      </c>
      <c r="T460" s="21">
        <f>IFERROR(IF(INDEX(data_wkly!T:T,MATCH($B460,data_wkly!$C:$C,0),1)=0,"",INDEX(data_wkly!T:T,MATCH($B460,data_wkly!$C:$C,0),1)),"")</f>
        <v>89.909099999999995</v>
      </c>
      <c r="U460" s="86">
        <f>IFERROR(IF(INDEX(data_wkly!U:U,MATCH($B460,data_wkly!$C:$C,0),1)=0,"",INDEX(data_wkly!U:U,MATCH($B460,data_wkly!$C:$C,0),1)),"")</f>
        <v>11.9</v>
      </c>
      <c r="V460" s="157">
        <f t="shared" si="37"/>
        <v>2</v>
      </c>
      <c r="W460" s="152" t="str">
        <f>IFERROR(IF(INDEX(data_wkly!W:W,MATCH($B460,data_wkly!$C:$C,0),1)=0,"",INDEX(data_wkly!W:W,MATCH($B460,data_wkly!$C:$C,0),1)),"")</f>
        <v>na</v>
      </c>
      <c r="X460" s="21" t="str">
        <f>IFERROR(IF(INDEX(data_wkly!X:X,MATCH($B460,data_wkly!$C:$C,0),1)=0,"",INDEX(data_wkly!X:X,MATCH($B460,data_wkly!$C:$C,0),1)),"")</f>
        <v>na</v>
      </c>
      <c r="Y460" s="21">
        <f>IFERROR(IF(INDEX(data_wkly!Y:Y,MATCH($B460,data_wkly!$C:$C,0),1)=0,"",INDEX(data_wkly!Y:Y,MATCH($B460,data_wkly!$C:$C,0),1)),"")</f>
        <v>172.16</v>
      </c>
      <c r="Z460" s="21">
        <f>IFERROR(IF(INDEX(data_wkly!Z:Z,MATCH($B460,data_wkly!$C:$C,0),1)=0,"",INDEX(data_wkly!Z:Z,MATCH($B460,data_wkly!$C:$C,0),1)),"")</f>
        <v>-4.0999999999999943</v>
      </c>
      <c r="AA460" s="152" t="str">
        <f>IFERROR(IF(INDEX(data_wkly!AA:AA,MATCH($B460,data_wkly!$C:$C,0),1)=0,"",INDEX(data_wkly!AA:AA,MATCH($B460,data_wkly!$C:$C,0),1)),"")</f>
        <v>na</v>
      </c>
      <c r="AB460" s="21" t="str">
        <f>IFERROR(IF(INDEX(data_wkly!AB:AB,MATCH($B460,data_wkly!$C:$C,0),1)=0,"",INDEX(data_wkly!AB:AB,MATCH($B460,data_wkly!$C:$C,0),1)),"")</f>
        <v>na</v>
      </c>
      <c r="AC460" s="21">
        <f>IFERROR(IF(INDEX(data_wkly!AC:AC,MATCH($B460,data_wkly!$C:$C,0),1)=0,"",INDEX(data_wkly!AC:AC,MATCH($B460,data_wkly!$C:$C,0),1)),"")</f>
        <v>178.02</v>
      </c>
      <c r="AD460" s="21">
        <f>IFERROR(IF(INDEX(data_wkly!AD:AD,MATCH($B460,data_wkly!$C:$C,0),1)=0,"",INDEX(data_wkly!AD:AD,MATCH($B460,data_wkly!$C:$C,0),1)),"")</f>
        <v>-3.5600000000000023</v>
      </c>
      <c r="AE460" s="157">
        <f t="shared" si="38"/>
        <v>2</v>
      </c>
      <c r="AF460" s="154" t="str">
        <f>IFERROR(IF(INDEX(data_wkly!AF:AF,MATCH($B460,data_wkly!$C:$C,0),1)=0,"",INDEX(data_wkly!AF:AF,MATCH($B460,data_wkly!$C:$C,0),1)),"")</f>
        <v/>
      </c>
      <c r="AG460" s="153" t="str">
        <f>IFERROR(IF(AF460="","",INDEX(data_wkly!AG:AG,MATCH($B460,data_wkly!$C:$C,0),1)),"")</f>
        <v/>
      </c>
      <c r="AH460" s="153" t="str">
        <f>IFERROR(IF(INDEX(data_wkly!AH:AH,MATCH($B460,data_wkly!$C:$C,0),1)=0,"",INDEX(data_wkly!AH:AH,MATCH($B460,data_wkly!$C:$C,0),1)),"")</f>
        <v/>
      </c>
      <c r="AI460" s="153" t="str">
        <f>IFERROR(IF(INDEX(data_wkly!AI:AI,MATCH($B460,data_wkly!$C:$C,0),1)=0,"",INDEX(data_wkly!AI:AI,MATCH($B460,data_wkly!$C:$C,0),1)),"")</f>
        <v/>
      </c>
      <c r="AJ460" s="153" t="str">
        <f>IFERROR(IF(AI460="","",INDEX(data_wkly!AJ:AJ,MATCH($B460,data_wkly!$C:$C,0),1)),"")</f>
        <v/>
      </c>
      <c r="AK460" s="153" t="str">
        <f>IFERROR(IF(INDEX(data_wkly!AK:AK,MATCH($B460,data_wkly!$C:$C,0),1)=0,"",INDEX(data_wkly!AK:AK,MATCH($B460,data_wkly!$C:$C,0),1)),"")</f>
        <v/>
      </c>
      <c r="AL460" s="153" t="str">
        <f>IFERROR(IF(INDEX(data_wkly!AL:AL,MATCH($B460,data_wkly!$C:$C,0),1)=0,"",INDEX(data_wkly!AL:AL,MATCH($B460,data_wkly!$C:$C,0),1)),"")</f>
        <v/>
      </c>
      <c r="AM460" s="183" t="str">
        <f>IFERROR(IF(INDEX(data_wkly!AM:AM,MATCH($B460,data_wkly!$C:$C,0),1)=0,"",INDEX(data_wkly!AM:AM,MATCH($B460,data_wkly!$C:$C,0),1)),"")</f>
        <v/>
      </c>
      <c r="AN460" s="41" t="str">
        <f t="shared" si="42"/>
        <v/>
      </c>
      <c r="AO460" s="88">
        <f t="shared" si="41"/>
        <v>2</v>
      </c>
    </row>
    <row r="461" spans="1:41">
      <c r="A461" s="88">
        <f t="shared" si="39"/>
        <v>1</v>
      </c>
      <c r="B461" s="89">
        <f t="shared" si="40"/>
        <v>44870</v>
      </c>
      <c r="C461" s="155">
        <f>IFERROR(IF(INDEX(data_wkly!D:D,MATCH($B461,data_wkly!$C:$C,0),1)=0,"",INDEX(data_wkly!D:D,MATCH($B461,data_wkly!$C:$C,0),1)),"")</f>
        <v>68733</v>
      </c>
      <c r="D461" s="21">
        <f>IFERROR(IF(INDEX(data_wkly!E:E,MATCH($B461,data_wkly!$C:$C,0),1)=0,"",INDEX(data_wkly!E:E,MATCH($B461,data_wkly!$C:$C,0),1)),"")</f>
        <v>200.38990000000001</v>
      </c>
      <c r="E461" s="21">
        <f>IF(C461="","",IFERROR(INDEX(data_wkly!F:F,MATCH($B461,data_wkly!$C:$C,0),1),""))</f>
        <v>0.16750000000001819</v>
      </c>
      <c r="F461" s="21">
        <f>IF(E461="","",IFERROR(IF(INDEX(data_wkly!G:G,MATCH($B461,data_wkly!$C:$C,0),1)=0,"",INDEX(data_wkly!G:G,MATCH($B461,data_wkly!$C:$C,0),1)),""))</f>
        <v>153.25</v>
      </c>
      <c r="G461" s="21">
        <f>IFERROR(IF(INDEX(data_wkly!H:H,MATCH($B461,data_wkly!$C:$C,0),1)=0,"",INDEX(data_wkly!H:H,MATCH($B461,data_wkly!$C:$C,0),1)),"")</f>
        <v>196.96879999999999</v>
      </c>
      <c r="H461" s="21">
        <f>IF(C461="","",IFERROR(INDEX(data_wkly!I:I,MATCH($B461,data_wkly!$C:$C,0),1),""))</f>
        <v>0.14939999999998577</v>
      </c>
      <c r="I461" s="21">
        <f>IF(H461="","",IFERROR(IF(INDEX(data_wkly!J:J,MATCH($B461,data_wkly!$C:$C,0),1)=0,"",INDEX(data_wkly!J:J,MATCH($B461,data_wkly!$C:$C,0),1)),""))</f>
        <v>150.6</v>
      </c>
      <c r="J461" s="21">
        <f>IFERROR(IF(INDEX(data_wkly!K:K,MATCH($B461,data_wkly!$C:$C,0),1)=0,"",INDEX(data_wkly!K:K,MATCH($B461,data_wkly!$C:$C,0),1)),"")</f>
        <v>89.559299999999993</v>
      </c>
      <c r="K461" s="86">
        <f>IFERROR(IF(INDEX(data_wkly!L:L,MATCH($B461,data_wkly!$C:$C,0),1)=0,"",INDEX(data_wkly!L:L,MATCH($B461,data_wkly!$C:$C,0),1)),"")</f>
        <v>11.6</v>
      </c>
      <c r="L461" s="156"/>
      <c r="M461" s="155">
        <f>IFERROR(IF(INDEX(data_wkly!M:M,MATCH($B461,data_wkly!$C:$C,0),1)=0,"",INDEX(data_wkly!M:M,MATCH($B461,data_wkly!$C:$C,0),1)),"")</f>
        <v>73617</v>
      </c>
      <c r="N461" s="21">
        <f>IFERROR(IF(INDEX(data_wkly!N:N,MATCH($B461,data_wkly!$C:$C,0),1)=0,"",INDEX(data_wkly!N:N,MATCH($B461,data_wkly!$C:$C,0),1)),"")</f>
        <v>204.5796</v>
      </c>
      <c r="O461" s="21">
        <f>IF(M461="","",IFERROR(INDEX(data_wkly!O:O,MATCH($B461,data_wkly!$C:$C,0),1),""))</f>
        <v>0.56260000000000332</v>
      </c>
      <c r="P461" s="21">
        <f>IF(M461="","",IFERROR(IF(INDEX(data_wkly!P:P,MATCH($B461,data_wkly!$C:$C,0),1)=0,"",INDEX(data_wkly!P:P,MATCH($B461,data_wkly!$C:$C,0),1)),""))</f>
        <v>156.72333333333333</v>
      </c>
      <c r="Q461" s="21">
        <f>IFERROR(IF(INDEX(data_wkly!Q:Q,MATCH($B461,data_wkly!$C:$C,0),1)=0,"",INDEX(data_wkly!Q:Q,MATCH($B461,data_wkly!$C:$C,0),1)),"")</f>
        <v>201.10040000000001</v>
      </c>
      <c r="R461" s="21">
        <f>IF(M461="","",IFERROR(INDEX(data_wkly!R:R,MATCH($B461,data_wkly!$C:$C,0),1),""))</f>
        <v>0.54920000000001323</v>
      </c>
      <c r="S461" s="21">
        <f>IF(M461="","",IFERROR(IF(INDEX(data_wkly!S:S,MATCH($B461,data_wkly!$C:$C,0),1)=0,"",INDEX(data_wkly!S:S,MATCH($B461,data_wkly!$C:$C,0),1)),""))</f>
        <v>154.02333333333334</v>
      </c>
      <c r="T461" s="21">
        <f>IFERROR(IF(INDEX(data_wkly!T:T,MATCH($B461,data_wkly!$C:$C,0),1)=0,"",INDEX(data_wkly!T:T,MATCH($B461,data_wkly!$C:$C,0),1)),"")</f>
        <v>89.741500000000002</v>
      </c>
      <c r="U461" s="86">
        <f>IFERROR(IF(INDEX(data_wkly!U:U,MATCH($B461,data_wkly!$C:$C,0),1)=0,"",INDEX(data_wkly!U:U,MATCH($B461,data_wkly!$C:$C,0),1)),"")</f>
        <v>11.9</v>
      </c>
      <c r="V461" s="157">
        <f t="shared" ref="V461:V524" si="43">IF(M461="","",AO461)</f>
        <v>1</v>
      </c>
      <c r="W461" s="152" t="str">
        <f>IFERROR(IF(INDEX(data_wkly!W:W,MATCH($B461,data_wkly!$C:$C,0),1)=0,"",INDEX(data_wkly!W:W,MATCH($B461,data_wkly!$C:$C,0),1)),"")</f>
        <v>na</v>
      </c>
      <c r="X461" s="21" t="str">
        <f>IFERROR(IF(INDEX(data_wkly!X:X,MATCH($B461,data_wkly!$C:$C,0),1)=0,"",INDEX(data_wkly!X:X,MATCH($B461,data_wkly!$C:$C,0),1)),"")</f>
        <v>na</v>
      </c>
      <c r="Y461" s="21">
        <f>IFERROR(IF(INDEX(data_wkly!Y:Y,MATCH($B461,data_wkly!$C:$C,0),1)=0,"",INDEX(data_wkly!Y:Y,MATCH($B461,data_wkly!$C:$C,0),1)),"")</f>
        <v>171.45</v>
      </c>
      <c r="Z461" s="21">
        <f>IFERROR(IF(INDEX(data_wkly!Z:Z,MATCH($B461,data_wkly!$C:$C,0),1)=0,"",INDEX(data_wkly!Z:Z,MATCH($B461,data_wkly!$C:$C,0),1)),"")</f>
        <v>-0.71000000000000796</v>
      </c>
      <c r="AA461" s="152" t="str">
        <f>IFERROR(IF(INDEX(data_wkly!AA:AA,MATCH($B461,data_wkly!$C:$C,0),1)=0,"",INDEX(data_wkly!AA:AA,MATCH($B461,data_wkly!$C:$C,0),1)),"")</f>
        <v>na</v>
      </c>
      <c r="AB461" s="21" t="str">
        <f>IFERROR(IF(INDEX(data_wkly!AB:AB,MATCH($B461,data_wkly!$C:$C,0),1)=0,"",INDEX(data_wkly!AB:AB,MATCH($B461,data_wkly!$C:$C,0),1)),"")</f>
        <v>na</v>
      </c>
      <c r="AC461" s="21">
        <f>IFERROR(IF(INDEX(data_wkly!AC:AC,MATCH($B461,data_wkly!$C:$C,0),1)=0,"",INDEX(data_wkly!AC:AC,MATCH($B461,data_wkly!$C:$C,0),1)),"")</f>
        <v>176.06</v>
      </c>
      <c r="AD461" s="21">
        <f>IFERROR(IF(INDEX(data_wkly!AD:AD,MATCH($B461,data_wkly!$C:$C,0),1)=0,"",INDEX(data_wkly!AD:AD,MATCH($B461,data_wkly!$C:$C,0),1)),"")</f>
        <v>-1.960000000000008</v>
      </c>
      <c r="AE461" s="157">
        <f t="shared" ref="AE461:AE524" si="44">IF(W461="","",AO461)</f>
        <v>1</v>
      </c>
      <c r="AF461" s="154" t="str">
        <f>IFERROR(IF(INDEX(data_wkly!AF:AF,MATCH($B461,data_wkly!$C:$C,0),1)=0,"",INDEX(data_wkly!AF:AF,MATCH($B461,data_wkly!$C:$C,0),1)),"")</f>
        <v/>
      </c>
      <c r="AG461" s="153" t="str">
        <f>IFERROR(IF(AF461="","",INDEX(data_wkly!AG:AG,MATCH($B461,data_wkly!$C:$C,0),1)),"")</f>
        <v/>
      </c>
      <c r="AH461" s="153" t="str">
        <f>IFERROR(IF(INDEX(data_wkly!AH:AH,MATCH($B461,data_wkly!$C:$C,0),1)=0,"",INDEX(data_wkly!AH:AH,MATCH($B461,data_wkly!$C:$C,0),1)),"")</f>
        <v/>
      </c>
      <c r="AI461" s="153" t="str">
        <f>IFERROR(IF(INDEX(data_wkly!AI:AI,MATCH($B461,data_wkly!$C:$C,0),1)=0,"",INDEX(data_wkly!AI:AI,MATCH($B461,data_wkly!$C:$C,0),1)),"")</f>
        <v/>
      </c>
      <c r="AJ461" s="153" t="str">
        <f>IFERROR(IF(AI461="","",INDEX(data_wkly!AJ:AJ,MATCH($B461,data_wkly!$C:$C,0),1)),"")</f>
        <v/>
      </c>
      <c r="AK461" s="153" t="str">
        <f>IFERROR(IF(INDEX(data_wkly!AK:AK,MATCH($B461,data_wkly!$C:$C,0),1)=0,"",INDEX(data_wkly!AK:AK,MATCH($B461,data_wkly!$C:$C,0),1)),"")</f>
        <v/>
      </c>
      <c r="AL461" s="153" t="str">
        <f>IFERROR(IF(INDEX(data_wkly!AL:AL,MATCH($B461,data_wkly!$C:$C,0),1)=0,"",INDEX(data_wkly!AL:AL,MATCH($B461,data_wkly!$C:$C,0),1)),"")</f>
        <v/>
      </c>
      <c r="AM461" s="183" t="str">
        <f>IFERROR(IF(INDEX(data_wkly!AM:AM,MATCH($B461,data_wkly!$C:$C,0),1)=0,"",INDEX(data_wkly!AM:AM,MATCH($B461,data_wkly!$C:$C,0),1)),"")</f>
        <v/>
      </c>
      <c r="AN461" s="41" t="str">
        <f t="shared" si="42"/>
        <v/>
      </c>
      <c r="AO461" s="88">
        <f t="shared" si="41"/>
        <v>1</v>
      </c>
    </row>
    <row r="462" spans="1:41">
      <c r="A462" s="88">
        <f t="shared" ref="A462:A525" si="45">IF(C462="","",AO462)</f>
        <v>2</v>
      </c>
      <c r="B462" s="89">
        <f t="shared" si="40"/>
        <v>44877</v>
      </c>
      <c r="C462" s="155">
        <f>IFERROR(IF(INDEX(data_wkly!D:D,MATCH($B462,data_wkly!$C:$C,0),1)=0,"",INDEX(data_wkly!D:D,MATCH($B462,data_wkly!$C:$C,0),1)),"")</f>
        <v>70705</v>
      </c>
      <c r="D462" s="21">
        <f>IFERROR(IF(INDEX(data_wkly!E:E,MATCH($B462,data_wkly!$C:$C,0),1)=0,"",INDEX(data_wkly!E:E,MATCH($B462,data_wkly!$C:$C,0),1)),"")</f>
        <v>200.3749</v>
      </c>
      <c r="E462" s="21">
        <f>IF(C462="","",IFERROR(INDEX(data_wkly!F:F,MATCH($B462,data_wkly!$C:$C,0),1),""))</f>
        <v>-1.5000000000014779E-2</v>
      </c>
      <c r="F462" s="21">
        <f>IF(E462="","",IFERROR(IF(INDEX(data_wkly!G:G,MATCH($B462,data_wkly!$C:$C,0),1)=0,"",INDEX(data_wkly!G:G,MATCH($B462,data_wkly!$C:$C,0),1)),""))</f>
        <v>152.18333333333337</v>
      </c>
      <c r="G462" s="21">
        <f>IFERROR(IF(INDEX(data_wkly!H:H,MATCH($B462,data_wkly!$C:$C,0),1)=0,"",INDEX(data_wkly!H:H,MATCH($B462,data_wkly!$C:$C,0),1)),"")</f>
        <v>196.9469</v>
      </c>
      <c r="H462" s="21">
        <f>IF(C462="","",IFERROR(INDEX(data_wkly!I:I,MATCH($B462,data_wkly!$C:$C,0),1),""))</f>
        <v>-2.189999999998804E-2</v>
      </c>
      <c r="I462" s="21">
        <f>IF(H462="","",IFERROR(IF(INDEX(data_wkly!J:J,MATCH($B462,data_wkly!$C:$C,0),1)=0,"",INDEX(data_wkly!J:J,MATCH($B462,data_wkly!$C:$C,0),1)),""))</f>
        <v>149.55333333333331</v>
      </c>
      <c r="J462" s="21">
        <f>IFERROR(IF(INDEX(data_wkly!K:K,MATCH($B462,data_wkly!$C:$C,0),1)=0,"",INDEX(data_wkly!K:K,MATCH($B462,data_wkly!$C:$C,0),1)),"")</f>
        <v>89.415300000000002</v>
      </c>
      <c r="K462" s="86">
        <f>IFERROR(IF(INDEX(data_wkly!L:L,MATCH($B462,data_wkly!$C:$C,0),1)=0,"",INDEX(data_wkly!L:L,MATCH($B462,data_wkly!$C:$C,0),1)),"")</f>
        <v>11.7</v>
      </c>
      <c r="L462" s="156"/>
      <c r="M462" s="155">
        <f>IFERROR(IF(INDEX(data_wkly!M:M,MATCH($B462,data_wkly!$C:$C,0),1)=0,"",INDEX(data_wkly!M:M,MATCH($B462,data_wkly!$C:$C,0),1)),"")</f>
        <v>78186</v>
      </c>
      <c r="N462" s="21">
        <f>IFERROR(IF(INDEX(data_wkly!N:N,MATCH($B462,data_wkly!$C:$C,0),1)=0,"",INDEX(data_wkly!N:N,MATCH($B462,data_wkly!$C:$C,0),1)),"")</f>
        <v>204.88050000000001</v>
      </c>
      <c r="O462" s="21">
        <f>IF(M462="","",IFERROR(INDEX(data_wkly!O:O,MATCH($B462,data_wkly!$C:$C,0),1),""))</f>
        <v>0.30090000000001282</v>
      </c>
      <c r="P462" s="21">
        <f>IF(M462="","",IFERROR(IF(INDEX(data_wkly!P:P,MATCH($B462,data_wkly!$C:$C,0),1)=0,"",INDEX(data_wkly!P:P,MATCH($B462,data_wkly!$C:$C,0),1)),""))</f>
        <v>156.24999999999997</v>
      </c>
      <c r="Q462" s="21">
        <f>IFERROR(IF(INDEX(data_wkly!Q:Q,MATCH($B462,data_wkly!$C:$C,0),1)=0,"",INDEX(data_wkly!Q:Q,MATCH($B462,data_wkly!$C:$C,0),1)),"")</f>
        <v>201.37209999999999</v>
      </c>
      <c r="R462" s="21">
        <f>IF(M462="","",IFERROR(INDEX(data_wkly!R:R,MATCH($B462,data_wkly!$C:$C,0),1),""))</f>
        <v>0.2716999999999814</v>
      </c>
      <c r="S462" s="21">
        <f>IF(M462="","",IFERROR(IF(INDEX(data_wkly!S:S,MATCH($B462,data_wkly!$C:$C,0),1)=0,"",INDEX(data_wkly!S:S,MATCH($B462,data_wkly!$C:$C,0),1)),""))</f>
        <v>153.57</v>
      </c>
      <c r="T462" s="21">
        <f>IFERROR(IF(INDEX(data_wkly!T:T,MATCH($B462,data_wkly!$C:$C,0),1)=0,"",INDEX(data_wkly!T:T,MATCH($B462,data_wkly!$C:$C,0),1)),"")</f>
        <v>88.9482</v>
      </c>
      <c r="U462" s="86">
        <f>IFERROR(IF(INDEX(data_wkly!U:U,MATCH($B462,data_wkly!$C:$C,0),1)=0,"",INDEX(data_wkly!U:U,MATCH($B462,data_wkly!$C:$C,0),1)),"")</f>
        <v>11.9</v>
      </c>
      <c r="V462" s="157">
        <f t="shared" si="43"/>
        <v>2</v>
      </c>
      <c r="W462" s="152" t="str">
        <f>IFERROR(IF(INDEX(data_wkly!W:W,MATCH($B462,data_wkly!$C:$C,0),1)=0,"",INDEX(data_wkly!W:W,MATCH($B462,data_wkly!$C:$C,0),1)),"")</f>
        <v>na</v>
      </c>
      <c r="X462" s="21" t="str">
        <f>IFERROR(IF(INDEX(data_wkly!X:X,MATCH($B462,data_wkly!$C:$C,0),1)=0,"",INDEX(data_wkly!X:X,MATCH($B462,data_wkly!$C:$C,0),1)),"")</f>
        <v>na</v>
      </c>
      <c r="Y462" s="21">
        <f>IFERROR(IF(INDEX(data_wkly!Y:Y,MATCH($B462,data_wkly!$C:$C,0),1)=0,"",INDEX(data_wkly!Y:Y,MATCH($B462,data_wkly!$C:$C,0),1)),"")</f>
        <v>172.79</v>
      </c>
      <c r="Z462" s="21">
        <f>IFERROR(IF(INDEX(data_wkly!Z:Z,MATCH($B462,data_wkly!$C:$C,0),1)=0,"",INDEX(data_wkly!Z:Z,MATCH($B462,data_wkly!$C:$C,0),1)),"")</f>
        <v>1.3400000000000034</v>
      </c>
      <c r="AA462" s="152" t="str">
        <f>IFERROR(IF(INDEX(data_wkly!AA:AA,MATCH($B462,data_wkly!$C:$C,0),1)=0,"",INDEX(data_wkly!AA:AA,MATCH($B462,data_wkly!$C:$C,0),1)),"")</f>
        <v>na</v>
      </c>
      <c r="AB462" s="21" t="str">
        <f>IFERROR(IF(INDEX(data_wkly!AB:AB,MATCH($B462,data_wkly!$C:$C,0),1)=0,"",INDEX(data_wkly!AB:AB,MATCH($B462,data_wkly!$C:$C,0),1)),"")</f>
        <v>na</v>
      </c>
      <c r="AC462" s="21">
        <f>IFERROR(IF(INDEX(data_wkly!AC:AC,MATCH($B462,data_wkly!$C:$C,0),1)=0,"",INDEX(data_wkly!AC:AC,MATCH($B462,data_wkly!$C:$C,0),1)),"")</f>
        <v>176.61</v>
      </c>
      <c r="AD462" s="21">
        <f>IFERROR(IF(INDEX(data_wkly!AD:AD,MATCH($B462,data_wkly!$C:$C,0),1)=0,"",INDEX(data_wkly!AD:AD,MATCH($B462,data_wkly!$C:$C,0),1)),"")</f>
        <v>0.55000000000001137</v>
      </c>
      <c r="AE462" s="157">
        <f t="shared" si="44"/>
        <v>2</v>
      </c>
      <c r="AF462" s="154" t="str">
        <f>IFERROR(IF(INDEX(data_wkly!AF:AF,MATCH($B462,data_wkly!$C:$C,0),1)=0,"",INDEX(data_wkly!AF:AF,MATCH($B462,data_wkly!$C:$C,0),1)),"")</f>
        <v/>
      </c>
      <c r="AG462" s="153" t="str">
        <f>IFERROR(IF(AF462="","",INDEX(data_wkly!AG:AG,MATCH($B462,data_wkly!$C:$C,0),1)),"")</f>
        <v/>
      </c>
      <c r="AH462" s="153" t="str">
        <f>IFERROR(IF(INDEX(data_wkly!AH:AH,MATCH($B462,data_wkly!$C:$C,0),1)=0,"",INDEX(data_wkly!AH:AH,MATCH($B462,data_wkly!$C:$C,0),1)),"")</f>
        <v/>
      </c>
      <c r="AI462" s="153" t="str">
        <f>IFERROR(IF(INDEX(data_wkly!AI:AI,MATCH($B462,data_wkly!$C:$C,0),1)=0,"",INDEX(data_wkly!AI:AI,MATCH($B462,data_wkly!$C:$C,0),1)),"")</f>
        <v/>
      </c>
      <c r="AJ462" s="153" t="str">
        <f>IFERROR(IF(AI462="","",INDEX(data_wkly!AJ:AJ,MATCH($B462,data_wkly!$C:$C,0),1)),"")</f>
        <v/>
      </c>
      <c r="AK462" s="153" t="str">
        <f>IFERROR(IF(INDEX(data_wkly!AK:AK,MATCH($B462,data_wkly!$C:$C,0),1)=0,"",INDEX(data_wkly!AK:AK,MATCH($B462,data_wkly!$C:$C,0),1)),"")</f>
        <v/>
      </c>
      <c r="AL462" s="153" t="str">
        <f>IFERROR(IF(INDEX(data_wkly!AL:AL,MATCH($B462,data_wkly!$C:$C,0),1)=0,"",INDEX(data_wkly!AL:AL,MATCH($B462,data_wkly!$C:$C,0),1)),"")</f>
        <v/>
      </c>
      <c r="AM462" s="183" t="str">
        <f>IFERROR(IF(INDEX(data_wkly!AM:AM,MATCH($B462,data_wkly!$C:$C,0),1)=0,"",INDEX(data_wkly!AM:AM,MATCH($B462,data_wkly!$C:$C,0),1)),"")</f>
        <v/>
      </c>
      <c r="AN462" s="41" t="str">
        <f t="shared" si="42"/>
        <v/>
      </c>
      <c r="AO462" s="88">
        <f t="shared" si="41"/>
        <v>2</v>
      </c>
    </row>
    <row r="463" spans="1:41">
      <c r="A463" s="88">
        <f t="shared" si="45"/>
        <v>1</v>
      </c>
      <c r="B463" s="89">
        <f t="shared" si="40"/>
        <v>44884</v>
      </c>
      <c r="C463" s="155">
        <f>IFERROR(IF(INDEX(data_wkly!D:D,MATCH($B463,data_wkly!$C:$C,0),1)=0,"",INDEX(data_wkly!D:D,MATCH($B463,data_wkly!$C:$C,0),1)),"")</f>
        <v>68917</v>
      </c>
      <c r="D463" s="21">
        <f>IFERROR(IF(INDEX(data_wkly!E:E,MATCH($B463,data_wkly!$C:$C,0),1)=0,"",INDEX(data_wkly!E:E,MATCH($B463,data_wkly!$C:$C,0),1)),"")</f>
        <v>200.72409999999999</v>
      </c>
      <c r="E463" s="21">
        <f>IF(C463="","",IFERROR(INDEX(data_wkly!F:F,MATCH($B463,data_wkly!$C:$C,0),1),""))</f>
        <v>0.34919999999999618</v>
      </c>
      <c r="F463" s="21">
        <f>IF(E463="","",IFERROR(IF(INDEX(data_wkly!G:G,MATCH($B463,data_wkly!$C:$C,0),1)=0,"",INDEX(data_wkly!G:G,MATCH($B463,data_wkly!$C:$C,0),1)),""))</f>
        <v>152.27000000000001</v>
      </c>
      <c r="G463" s="21">
        <f>IFERROR(IF(INDEX(data_wkly!H:H,MATCH($B463,data_wkly!$C:$C,0),1)=0,"",INDEX(data_wkly!H:H,MATCH($B463,data_wkly!$C:$C,0),1)),"")</f>
        <v>197.28720000000001</v>
      </c>
      <c r="H463" s="21">
        <f>IF(C463="","",IFERROR(INDEX(data_wkly!I:I,MATCH($B463,data_wkly!$C:$C,0),1),""))</f>
        <v>0.34030000000001337</v>
      </c>
      <c r="I463" s="21">
        <f>IF(H463="","",IFERROR(IF(INDEX(data_wkly!J:J,MATCH($B463,data_wkly!$C:$C,0),1)=0,"",INDEX(data_wkly!J:J,MATCH($B463,data_wkly!$C:$C,0),1)),""))</f>
        <v>149.63000000000002</v>
      </c>
      <c r="J463" s="21">
        <f>IFERROR(IF(INDEX(data_wkly!K:K,MATCH($B463,data_wkly!$C:$C,0),1)=0,"",INDEX(data_wkly!K:K,MATCH($B463,data_wkly!$C:$C,0),1)),"")</f>
        <v>89.370900000000006</v>
      </c>
      <c r="K463" s="86">
        <f>IFERROR(IF(INDEX(data_wkly!L:L,MATCH($B463,data_wkly!$C:$C,0),1)=0,"",INDEX(data_wkly!L:L,MATCH($B463,data_wkly!$C:$C,0),1)),"")</f>
        <v>11.7</v>
      </c>
      <c r="L463" s="156"/>
      <c r="M463" s="155">
        <f>IFERROR(IF(INDEX(data_wkly!M:M,MATCH($B463,data_wkly!$C:$C,0),1)=0,"",INDEX(data_wkly!M:M,MATCH($B463,data_wkly!$C:$C,0),1)),"")</f>
        <v>75898</v>
      </c>
      <c r="N463" s="21">
        <f>IFERROR(IF(INDEX(data_wkly!N:N,MATCH($B463,data_wkly!$C:$C,0),1)=0,"",INDEX(data_wkly!N:N,MATCH($B463,data_wkly!$C:$C,0),1)),"")</f>
        <v>205.4127</v>
      </c>
      <c r="O463" s="21">
        <f>IF(M463="","",IFERROR(INDEX(data_wkly!O:O,MATCH($B463,data_wkly!$C:$C,0),1),""))</f>
        <v>0.5321999999999889</v>
      </c>
      <c r="P463" s="21">
        <f>IF(M463="","",IFERROR(IF(INDEX(data_wkly!P:P,MATCH($B463,data_wkly!$C:$C,0),1)=0,"",INDEX(data_wkly!P:P,MATCH($B463,data_wkly!$C:$C,0),1)),""))</f>
        <v>156.48333333333332</v>
      </c>
      <c r="Q463" s="21">
        <f>IFERROR(IF(INDEX(data_wkly!Q:Q,MATCH($B463,data_wkly!$C:$C,0),1)=0,"",INDEX(data_wkly!Q:Q,MATCH($B463,data_wkly!$C:$C,0),1)),"")</f>
        <v>201.90360000000001</v>
      </c>
      <c r="R463" s="21">
        <f>IF(M463="","",IFERROR(INDEX(data_wkly!R:R,MATCH($B463,data_wkly!$C:$C,0),1),""))</f>
        <v>0.53150000000002251</v>
      </c>
      <c r="S463" s="21">
        <f>IF(M463="","",IFERROR(IF(INDEX(data_wkly!S:S,MATCH($B463,data_wkly!$C:$C,0),1)=0,"",INDEX(data_wkly!S:S,MATCH($B463,data_wkly!$C:$C,0),1)),""))</f>
        <v>153.78</v>
      </c>
      <c r="T463" s="21">
        <f>IFERROR(IF(INDEX(data_wkly!T:T,MATCH($B463,data_wkly!$C:$C,0),1)=0,"",INDEX(data_wkly!T:T,MATCH($B463,data_wkly!$C:$C,0),1)),"")</f>
        <v>89.483199999999997</v>
      </c>
      <c r="U463" s="86">
        <f>IFERROR(IF(INDEX(data_wkly!U:U,MATCH($B463,data_wkly!$C:$C,0),1)=0,"",INDEX(data_wkly!U:U,MATCH($B463,data_wkly!$C:$C,0),1)),"")</f>
        <v>11.9</v>
      </c>
      <c r="V463" s="157">
        <f t="shared" si="43"/>
        <v>1</v>
      </c>
      <c r="W463" s="152" t="str">
        <f>IFERROR(IF(INDEX(data_wkly!W:W,MATCH($B463,data_wkly!$C:$C,0),1)=0,"",INDEX(data_wkly!W:W,MATCH($B463,data_wkly!$C:$C,0),1)),"")</f>
        <v>na</v>
      </c>
      <c r="X463" s="21" t="str">
        <f>IFERROR(IF(INDEX(data_wkly!X:X,MATCH($B463,data_wkly!$C:$C,0),1)=0,"",INDEX(data_wkly!X:X,MATCH($B463,data_wkly!$C:$C,0),1)),"")</f>
        <v>na</v>
      </c>
      <c r="Y463" s="21">
        <f>IFERROR(IF(INDEX(data_wkly!Y:Y,MATCH($B463,data_wkly!$C:$C,0),1)=0,"",INDEX(data_wkly!Y:Y,MATCH($B463,data_wkly!$C:$C,0),1)),"")</f>
        <v>172.39</v>
      </c>
      <c r="Z463" s="21">
        <f>IFERROR(IF(INDEX(data_wkly!Z:Z,MATCH($B463,data_wkly!$C:$C,0),1)=0,"",INDEX(data_wkly!Z:Z,MATCH($B463,data_wkly!$C:$C,0),1)),"")</f>
        <v>-0.40000000000000568</v>
      </c>
      <c r="AA463" s="152" t="str">
        <f>IFERROR(IF(INDEX(data_wkly!AA:AA,MATCH($B463,data_wkly!$C:$C,0),1)=0,"",INDEX(data_wkly!AA:AA,MATCH($B463,data_wkly!$C:$C,0),1)),"")</f>
        <v>na</v>
      </c>
      <c r="AB463" s="21" t="str">
        <f>IFERROR(IF(INDEX(data_wkly!AB:AB,MATCH($B463,data_wkly!$C:$C,0),1)=0,"",INDEX(data_wkly!AB:AB,MATCH($B463,data_wkly!$C:$C,0),1)),"")</f>
        <v>na</v>
      </c>
      <c r="AC463" s="21">
        <f>IFERROR(IF(INDEX(data_wkly!AC:AC,MATCH($B463,data_wkly!$C:$C,0),1)=0,"",INDEX(data_wkly!AC:AC,MATCH($B463,data_wkly!$C:$C,0),1)),"")</f>
        <v>175.6</v>
      </c>
      <c r="AD463" s="21">
        <f>IFERROR(IF(INDEX(data_wkly!AD:AD,MATCH($B463,data_wkly!$C:$C,0),1)=0,"",INDEX(data_wkly!AD:AD,MATCH($B463,data_wkly!$C:$C,0),1)),"")</f>
        <v>-1.0100000000000193</v>
      </c>
      <c r="AE463" s="157">
        <f t="shared" si="44"/>
        <v>1</v>
      </c>
      <c r="AF463" s="154" t="str">
        <f>IFERROR(IF(INDEX(data_wkly!AF:AF,MATCH($B463,data_wkly!$C:$C,0),1)=0,"",INDEX(data_wkly!AF:AF,MATCH($B463,data_wkly!$C:$C,0),1)),"")</f>
        <v/>
      </c>
      <c r="AG463" s="153" t="str">
        <f>IFERROR(IF(AF463="","",INDEX(data_wkly!AG:AG,MATCH($B463,data_wkly!$C:$C,0),1)),"")</f>
        <v/>
      </c>
      <c r="AH463" s="153" t="str">
        <f>IFERROR(IF(INDEX(data_wkly!AH:AH,MATCH($B463,data_wkly!$C:$C,0),1)=0,"",INDEX(data_wkly!AH:AH,MATCH($B463,data_wkly!$C:$C,0),1)),"")</f>
        <v/>
      </c>
      <c r="AI463" s="153" t="str">
        <f>IFERROR(IF(INDEX(data_wkly!AI:AI,MATCH($B463,data_wkly!$C:$C,0),1)=0,"",INDEX(data_wkly!AI:AI,MATCH($B463,data_wkly!$C:$C,0),1)),"")</f>
        <v/>
      </c>
      <c r="AJ463" s="153" t="str">
        <f>IFERROR(IF(AI463="","",INDEX(data_wkly!AJ:AJ,MATCH($B463,data_wkly!$C:$C,0),1)),"")</f>
        <v/>
      </c>
      <c r="AK463" s="153" t="str">
        <f>IFERROR(IF(INDEX(data_wkly!AK:AK,MATCH($B463,data_wkly!$C:$C,0),1)=0,"",INDEX(data_wkly!AK:AK,MATCH($B463,data_wkly!$C:$C,0),1)),"")</f>
        <v/>
      </c>
      <c r="AL463" s="153" t="str">
        <f>IFERROR(IF(INDEX(data_wkly!AL:AL,MATCH($B463,data_wkly!$C:$C,0),1)=0,"",INDEX(data_wkly!AL:AL,MATCH($B463,data_wkly!$C:$C,0),1)),"")</f>
        <v/>
      </c>
      <c r="AM463" s="183" t="str">
        <f>IFERROR(IF(INDEX(data_wkly!AM:AM,MATCH($B463,data_wkly!$C:$C,0),1)=0,"",INDEX(data_wkly!AM:AM,MATCH($B463,data_wkly!$C:$C,0),1)),"")</f>
        <v/>
      </c>
      <c r="AN463" s="41" t="str">
        <f t="shared" si="42"/>
        <v/>
      </c>
      <c r="AO463" s="88">
        <f t="shared" si="41"/>
        <v>1</v>
      </c>
    </row>
    <row r="464" spans="1:41">
      <c r="A464" s="88">
        <f t="shared" si="45"/>
        <v>2</v>
      </c>
      <c r="B464" s="89">
        <f t="shared" ref="B464:B527" si="46">IFERROR(IF(B463+7&lt;=$D$8,B463+7,""),"")</f>
        <v>44891</v>
      </c>
      <c r="C464" s="155">
        <f>IFERROR(IF(INDEX(data_wkly!D:D,MATCH($B464,data_wkly!$C:$C,0),1)=0,"",INDEX(data_wkly!D:D,MATCH($B464,data_wkly!$C:$C,0),1)),"")</f>
        <v>76498</v>
      </c>
      <c r="D464" s="21">
        <f>IFERROR(IF(INDEX(data_wkly!E:E,MATCH($B464,data_wkly!$C:$C,0),1)=0,"",INDEX(data_wkly!E:E,MATCH($B464,data_wkly!$C:$C,0),1)),"")</f>
        <v>200.36080000000001</v>
      </c>
      <c r="E464" s="21">
        <f>IF(C464="","",IFERROR(INDEX(data_wkly!F:F,MATCH($B464,data_wkly!$C:$C,0),1),""))</f>
        <v>-0.36329999999998108</v>
      </c>
      <c r="F464" s="21">
        <f>IF(E464="","",IFERROR(IF(INDEX(data_wkly!G:G,MATCH($B464,data_wkly!$C:$C,0),1)=0,"",INDEX(data_wkly!G:G,MATCH($B464,data_wkly!$C:$C,0),1)),""))</f>
        <v>151.70666666666668</v>
      </c>
      <c r="G464" s="21">
        <f>IFERROR(IF(INDEX(data_wkly!H:H,MATCH($B464,data_wkly!$C:$C,0),1)=0,"",INDEX(data_wkly!H:H,MATCH($B464,data_wkly!$C:$C,0),1)),"")</f>
        <v>196.911</v>
      </c>
      <c r="H464" s="21">
        <f>IF(C464="","",IFERROR(INDEX(data_wkly!I:I,MATCH($B464,data_wkly!$C:$C,0),1),""))</f>
        <v>-0.37620000000001141</v>
      </c>
      <c r="I464" s="21">
        <f>IF(H464="","",IFERROR(IF(INDEX(data_wkly!J:J,MATCH($B464,data_wkly!$C:$C,0),1)=0,"",INDEX(data_wkly!J:J,MATCH($B464,data_wkly!$C:$C,0),1)),""))</f>
        <v>149.08333333333334</v>
      </c>
      <c r="J464" s="21">
        <f>IFERROR(IF(INDEX(data_wkly!K:K,MATCH($B464,data_wkly!$C:$C,0),1)=0,"",INDEX(data_wkly!K:K,MATCH($B464,data_wkly!$C:$C,0),1)),"")</f>
        <v>88.797799999999995</v>
      </c>
      <c r="K464" s="86">
        <f>IFERROR(IF(INDEX(data_wkly!L:L,MATCH($B464,data_wkly!$C:$C,0),1)=0,"",INDEX(data_wkly!L:L,MATCH($B464,data_wkly!$C:$C,0),1)),"")</f>
        <v>11.7</v>
      </c>
      <c r="L464" s="156"/>
      <c r="M464" s="155">
        <f>IFERROR(IF(INDEX(data_wkly!M:M,MATCH($B464,data_wkly!$C:$C,0),1)=0,"",INDEX(data_wkly!M:M,MATCH($B464,data_wkly!$C:$C,0),1)),"")</f>
        <v>80524</v>
      </c>
      <c r="N464" s="21">
        <f>IFERROR(IF(INDEX(data_wkly!N:N,MATCH($B464,data_wkly!$C:$C,0),1)=0,"",INDEX(data_wkly!N:N,MATCH($B464,data_wkly!$C:$C,0),1)),"")</f>
        <v>205.26730000000001</v>
      </c>
      <c r="O464" s="21">
        <f>IF(M464="","",IFERROR(INDEX(data_wkly!O:O,MATCH($B464,data_wkly!$C:$C,0),1),""))</f>
        <v>-0.14539999999999509</v>
      </c>
      <c r="P464" s="21">
        <f>IF(M464="","",IFERROR(IF(INDEX(data_wkly!P:P,MATCH($B464,data_wkly!$C:$C,0),1)=0,"",INDEX(data_wkly!P:P,MATCH($B464,data_wkly!$C:$C,0),1)),""))</f>
        <v>155.64999999999998</v>
      </c>
      <c r="Q464" s="21">
        <f>IFERROR(IF(INDEX(data_wkly!Q:Q,MATCH($B464,data_wkly!$C:$C,0),1)=0,"",INDEX(data_wkly!Q:Q,MATCH($B464,data_wkly!$C:$C,0),1)),"")</f>
        <v>201.74090000000001</v>
      </c>
      <c r="R464" s="21">
        <f>IF(M464="","",IFERROR(INDEX(data_wkly!R:R,MATCH($B464,data_wkly!$C:$C,0),1),""))</f>
        <v>-0.16270000000000095</v>
      </c>
      <c r="S464" s="21">
        <f>IF(M464="","",IFERROR(IF(INDEX(data_wkly!S:S,MATCH($B464,data_wkly!$C:$C,0),1)=0,"",INDEX(data_wkly!S:S,MATCH($B464,data_wkly!$C:$C,0),1)),""))</f>
        <v>152.96333333333334</v>
      </c>
      <c r="T464" s="21">
        <f>IFERROR(IF(INDEX(data_wkly!T:T,MATCH($B464,data_wkly!$C:$C,0),1)=0,"",INDEX(data_wkly!T:T,MATCH($B464,data_wkly!$C:$C,0),1)),"")</f>
        <v>88.368399999999994</v>
      </c>
      <c r="U464" s="86">
        <f>IFERROR(IF(INDEX(data_wkly!U:U,MATCH($B464,data_wkly!$C:$C,0),1)=0,"",INDEX(data_wkly!U:U,MATCH($B464,data_wkly!$C:$C,0),1)),"")</f>
        <v>11.9</v>
      </c>
      <c r="V464" s="157">
        <f t="shared" si="43"/>
        <v>2</v>
      </c>
      <c r="W464" s="152" t="str">
        <f>IFERROR(IF(INDEX(data_wkly!W:W,MATCH($B464,data_wkly!$C:$C,0),1)=0,"",INDEX(data_wkly!W:W,MATCH($B464,data_wkly!$C:$C,0),1)),"")</f>
        <v>na</v>
      </c>
      <c r="X464" s="21" t="str">
        <f>IFERROR(IF(INDEX(data_wkly!X:X,MATCH($B464,data_wkly!$C:$C,0),1)=0,"",INDEX(data_wkly!X:X,MATCH($B464,data_wkly!$C:$C,0),1)),"")</f>
        <v>na</v>
      </c>
      <c r="Y464" s="21">
        <f>IFERROR(IF(INDEX(data_wkly!Y:Y,MATCH($B464,data_wkly!$C:$C,0),1)=0,"",INDEX(data_wkly!Y:Y,MATCH($B464,data_wkly!$C:$C,0),1)),"")</f>
        <v>172.11</v>
      </c>
      <c r="Z464" s="21">
        <f>IFERROR(IF(INDEX(data_wkly!Z:Z,MATCH($B464,data_wkly!$C:$C,0),1)=0,"",INDEX(data_wkly!Z:Z,MATCH($B464,data_wkly!$C:$C,0),1)),"")</f>
        <v>-0.27999999999997272</v>
      </c>
      <c r="AA464" s="152" t="str">
        <f>IFERROR(IF(INDEX(data_wkly!AA:AA,MATCH($B464,data_wkly!$C:$C,0),1)=0,"",INDEX(data_wkly!AA:AA,MATCH($B464,data_wkly!$C:$C,0),1)),"")</f>
        <v>na</v>
      </c>
      <c r="AB464" s="21" t="str">
        <f>IFERROR(IF(INDEX(data_wkly!AB:AB,MATCH($B464,data_wkly!$C:$C,0),1)=0,"",INDEX(data_wkly!AB:AB,MATCH($B464,data_wkly!$C:$C,0),1)),"")</f>
        <v>na</v>
      </c>
      <c r="AC464" s="21">
        <f>IFERROR(IF(INDEX(data_wkly!AC:AC,MATCH($B464,data_wkly!$C:$C,0),1)=0,"",INDEX(data_wkly!AC:AC,MATCH($B464,data_wkly!$C:$C,0),1)),"")</f>
        <v>174.51</v>
      </c>
      <c r="AD464" s="21">
        <f>IFERROR(IF(INDEX(data_wkly!AD:AD,MATCH($B464,data_wkly!$C:$C,0),1)=0,"",INDEX(data_wkly!AD:AD,MATCH($B464,data_wkly!$C:$C,0),1)),"")</f>
        <v>-1.0900000000000034</v>
      </c>
      <c r="AE464" s="157">
        <f t="shared" si="44"/>
        <v>2</v>
      </c>
      <c r="AF464" s="154" t="str">
        <f>IFERROR(IF(INDEX(data_wkly!AF:AF,MATCH($B464,data_wkly!$C:$C,0),1)=0,"",INDEX(data_wkly!AF:AF,MATCH($B464,data_wkly!$C:$C,0),1)),"")</f>
        <v/>
      </c>
      <c r="AG464" s="153" t="str">
        <f>IFERROR(IF(AF464="","",INDEX(data_wkly!AG:AG,MATCH($B464,data_wkly!$C:$C,0),1)),"")</f>
        <v/>
      </c>
      <c r="AH464" s="153" t="str">
        <f>IFERROR(IF(INDEX(data_wkly!AH:AH,MATCH($B464,data_wkly!$C:$C,0),1)=0,"",INDEX(data_wkly!AH:AH,MATCH($B464,data_wkly!$C:$C,0),1)),"")</f>
        <v/>
      </c>
      <c r="AI464" s="153" t="str">
        <f>IFERROR(IF(INDEX(data_wkly!AI:AI,MATCH($B464,data_wkly!$C:$C,0),1)=0,"",INDEX(data_wkly!AI:AI,MATCH($B464,data_wkly!$C:$C,0),1)),"")</f>
        <v/>
      </c>
      <c r="AJ464" s="153" t="str">
        <f>IFERROR(IF(AI464="","",INDEX(data_wkly!AJ:AJ,MATCH($B464,data_wkly!$C:$C,0),1)),"")</f>
        <v/>
      </c>
      <c r="AK464" s="153" t="str">
        <f>IFERROR(IF(INDEX(data_wkly!AK:AK,MATCH($B464,data_wkly!$C:$C,0),1)=0,"",INDEX(data_wkly!AK:AK,MATCH($B464,data_wkly!$C:$C,0),1)),"")</f>
        <v/>
      </c>
      <c r="AL464" s="153" t="str">
        <f>IFERROR(IF(INDEX(data_wkly!AL:AL,MATCH($B464,data_wkly!$C:$C,0),1)=0,"",INDEX(data_wkly!AL:AL,MATCH($B464,data_wkly!$C:$C,0),1)),"")</f>
        <v/>
      </c>
      <c r="AM464" s="183" t="str">
        <f>IFERROR(IF(INDEX(data_wkly!AM:AM,MATCH($B464,data_wkly!$C:$C,0),1)=0,"",INDEX(data_wkly!AM:AM,MATCH($B464,data_wkly!$C:$C,0),1)),"")</f>
        <v/>
      </c>
      <c r="AN464" s="41" t="str">
        <f t="shared" si="42"/>
        <v/>
      </c>
      <c r="AO464" s="88">
        <f t="shared" ref="AO464:AO527" si="47">AO462</f>
        <v>2</v>
      </c>
    </row>
    <row r="465" spans="1:41">
      <c r="A465" s="88">
        <f t="shared" si="45"/>
        <v>1</v>
      </c>
      <c r="B465" s="89">
        <f t="shared" si="46"/>
        <v>44898</v>
      </c>
      <c r="C465" s="155">
        <f>IFERROR(IF(INDEX(data_wkly!D:D,MATCH($B465,data_wkly!$C:$C,0),1)=0,"",INDEX(data_wkly!D:D,MATCH($B465,data_wkly!$C:$C,0),1)),"")</f>
        <v>73771</v>
      </c>
      <c r="D465" s="21">
        <f>IFERROR(IF(INDEX(data_wkly!E:E,MATCH($B465,data_wkly!$C:$C,0),1)=0,"",INDEX(data_wkly!E:E,MATCH($B465,data_wkly!$C:$C,0),1)),"")</f>
        <v>199.7424</v>
      </c>
      <c r="E465" s="21">
        <f>IF(C465="","",IFERROR(INDEX(data_wkly!F:F,MATCH($B465,data_wkly!$C:$C,0),1),""))</f>
        <v>-0.61840000000000828</v>
      </c>
      <c r="F465" s="21">
        <f>IF(E465="","",IFERROR(IF(INDEX(data_wkly!G:G,MATCH($B465,data_wkly!$C:$C,0),1)=0,"",INDEX(data_wkly!G:G,MATCH($B465,data_wkly!$C:$C,0),1)),""))</f>
        <v>151.51999999999998</v>
      </c>
      <c r="G465" s="21">
        <f>IFERROR(IF(INDEX(data_wkly!H:H,MATCH($B465,data_wkly!$C:$C,0),1)=0,"",INDEX(data_wkly!H:H,MATCH($B465,data_wkly!$C:$C,0),1)),"")</f>
        <v>196.28989999999999</v>
      </c>
      <c r="H465" s="21">
        <f>IF(C465="","",IFERROR(INDEX(data_wkly!I:I,MATCH($B465,data_wkly!$C:$C,0),1),""))</f>
        <v>-0.62110000000001264</v>
      </c>
      <c r="I465" s="21">
        <f>IF(H465="","",IFERROR(IF(INDEX(data_wkly!J:J,MATCH($B465,data_wkly!$C:$C,0),1)=0,"",INDEX(data_wkly!J:J,MATCH($B465,data_wkly!$C:$C,0),1)),""))</f>
        <v>148.9</v>
      </c>
      <c r="J465" s="21">
        <f>IFERROR(IF(INDEX(data_wkly!K:K,MATCH($B465,data_wkly!$C:$C,0),1)=0,"",INDEX(data_wkly!K:K,MATCH($B465,data_wkly!$C:$C,0),1)),"")</f>
        <v>88.336299999999994</v>
      </c>
      <c r="K465" s="86">
        <f>IFERROR(IF(INDEX(data_wkly!L:L,MATCH($B465,data_wkly!$C:$C,0),1)=0,"",INDEX(data_wkly!L:L,MATCH($B465,data_wkly!$C:$C,0),1)),"")</f>
        <v>11.6</v>
      </c>
      <c r="L465" s="156"/>
      <c r="M465" s="155">
        <f>IFERROR(IF(INDEX(data_wkly!M:M,MATCH($B465,data_wkly!$C:$C,0),1)=0,"",INDEX(data_wkly!M:M,MATCH($B465,data_wkly!$C:$C,0),1)),"")</f>
        <v>79914</v>
      </c>
      <c r="N465" s="21">
        <f>IFERROR(IF(INDEX(data_wkly!N:N,MATCH($B465,data_wkly!$C:$C,0),1)=0,"",INDEX(data_wkly!N:N,MATCH($B465,data_wkly!$C:$C,0),1)),"")</f>
        <v>205.2715</v>
      </c>
      <c r="O465" s="21">
        <f>IF(M465="","",IFERROR(INDEX(data_wkly!O:O,MATCH($B465,data_wkly!$C:$C,0),1),""))</f>
        <v>4.199999999997317E-3</v>
      </c>
      <c r="P465" s="21">
        <f>IF(M465="","",IFERROR(IF(INDEX(data_wkly!P:P,MATCH($B465,data_wkly!$C:$C,0),1)=0,"",INDEX(data_wkly!P:P,MATCH($B465,data_wkly!$C:$C,0),1)),""))</f>
        <v>155.89000000000001</v>
      </c>
      <c r="Q465" s="21">
        <f>IFERROR(IF(INDEX(data_wkly!Q:Q,MATCH($B465,data_wkly!$C:$C,0),1)=0,"",INDEX(data_wkly!Q:Q,MATCH($B465,data_wkly!$C:$C,0),1)),"")</f>
        <v>201.7303</v>
      </c>
      <c r="R465" s="21">
        <f>IF(M465="","",IFERROR(INDEX(data_wkly!R:R,MATCH($B465,data_wkly!$C:$C,0),1),""))</f>
        <v>-1.0600000000010823E-2</v>
      </c>
      <c r="S465" s="21">
        <f>IF(M465="","",IFERROR(IF(INDEX(data_wkly!S:S,MATCH($B465,data_wkly!$C:$C,0),1)=0,"",INDEX(data_wkly!S:S,MATCH($B465,data_wkly!$C:$C,0),1)),""))</f>
        <v>153.19999999999999</v>
      </c>
      <c r="T465" s="21">
        <f>IFERROR(IF(INDEX(data_wkly!T:T,MATCH($B465,data_wkly!$C:$C,0),1)=0,"",INDEX(data_wkly!T:T,MATCH($B465,data_wkly!$C:$C,0),1)),"")</f>
        <v>88.118799999999993</v>
      </c>
      <c r="U465" s="86">
        <f>IFERROR(IF(INDEX(data_wkly!U:U,MATCH($B465,data_wkly!$C:$C,0),1)=0,"",INDEX(data_wkly!U:U,MATCH($B465,data_wkly!$C:$C,0),1)),"")</f>
        <v>11.9</v>
      </c>
      <c r="V465" s="157">
        <f t="shared" si="43"/>
        <v>1</v>
      </c>
      <c r="W465" s="152" t="str">
        <f>IFERROR(IF(INDEX(data_wkly!W:W,MATCH($B465,data_wkly!$C:$C,0),1)=0,"",INDEX(data_wkly!W:W,MATCH($B465,data_wkly!$C:$C,0),1)),"")</f>
        <v>na</v>
      </c>
      <c r="X465" s="21" t="str">
        <f>IFERROR(IF(INDEX(data_wkly!X:X,MATCH($B465,data_wkly!$C:$C,0),1)=0,"",INDEX(data_wkly!X:X,MATCH($B465,data_wkly!$C:$C,0),1)),"")</f>
        <v>na</v>
      </c>
      <c r="Y465" s="21">
        <f>IFERROR(IF(INDEX(data_wkly!Y:Y,MATCH($B465,data_wkly!$C:$C,0),1)=0,"",INDEX(data_wkly!Y:Y,MATCH($B465,data_wkly!$C:$C,0),1)),"")</f>
        <v>175.11</v>
      </c>
      <c r="Z465" s="21">
        <f>IFERROR(IF(INDEX(data_wkly!Z:Z,MATCH($B465,data_wkly!$C:$C,0),1)=0,"",INDEX(data_wkly!Z:Z,MATCH($B465,data_wkly!$C:$C,0),1)),"")</f>
        <v>3</v>
      </c>
      <c r="AA465" s="152" t="str">
        <f>IFERROR(IF(INDEX(data_wkly!AA:AA,MATCH($B465,data_wkly!$C:$C,0),1)=0,"",INDEX(data_wkly!AA:AA,MATCH($B465,data_wkly!$C:$C,0),1)),"")</f>
        <v>na</v>
      </c>
      <c r="AB465" s="21" t="str">
        <f>IFERROR(IF(INDEX(data_wkly!AB:AB,MATCH($B465,data_wkly!$C:$C,0),1)=0,"",INDEX(data_wkly!AB:AB,MATCH($B465,data_wkly!$C:$C,0),1)),"")</f>
        <v>na</v>
      </c>
      <c r="AC465" s="21">
        <f>IFERROR(IF(INDEX(data_wkly!AC:AC,MATCH($B465,data_wkly!$C:$C,0),1)=0,"",INDEX(data_wkly!AC:AC,MATCH($B465,data_wkly!$C:$C,0),1)),"")</f>
        <v>176.39</v>
      </c>
      <c r="AD465" s="21">
        <f>IFERROR(IF(INDEX(data_wkly!AD:AD,MATCH($B465,data_wkly!$C:$C,0),1)=0,"",INDEX(data_wkly!AD:AD,MATCH($B465,data_wkly!$C:$C,0),1)),"")</f>
        <v>1.8799999999999955</v>
      </c>
      <c r="AE465" s="157">
        <f t="shared" si="44"/>
        <v>1</v>
      </c>
      <c r="AF465" s="154" t="str">
        <f>IFERROR(IF(INDEX(data_wkly!AF:AF,MATCH($B465,data_wkly!$C:$C,0),1)=0,"",INDEX(data_wkly!AF:AF,MATCH($B465,data_wkly!$C:$C,0),1)),"")</f>
        <v/>
      </c>
      <c r="AG465" s="153" t="str">
        <f>IFERROR(IF(AF465="","",INDEX(data_wkly!AG:AG,MATCH($B465,data_wkly!$C:$C,0),1)),"")</f>
        <v/>
      </c>
      <c r="AH465" s="153" t="str">
        <f>IFERROR(IF(INDEX(data_wkly!AH:AH,MATCH($B465,data_wkly!$C:$C,0),1)=0,"",INDEX(data_wkly!AH:AH,MATCH($B465,data_wkly!$C:$C,0),1)),"")</f>
        <v/>
      </c>
      <c r="AI465" s="153" t="str">
        <f>IFERROR(IF(INDEX(data_wkly!AI:AI,MATCH($B465,data_wkly!$C:$C,0),1)=0,"",INDEX(data_wkly!AI:AI,MATCH($B465,data_wkly!$C:$C,0),1)),"")</f>
        <v/>
      </c>
      <c r="AJ465" s="153" t="str">
        <f>IFERROR(IF(AI465="","",INDEX(data_wkly!AJ:AJ,MATCH($B465,data_wkly!$C:$C,0),1)),"")</f>
        <v/>
      </c>
      <c r="AK465" s="153" t="str">
        <f>IFERROR(IF(INDEX(data_wkly!AK:AK,MATCH($B465,data_wkly!$C:$C,0),1)=0,"",INDEX(data_wkly!AK:AK,MATCH($B465,data_wkly!$C:$C,0),1)),"")</f>
        <v/>
      </c>
      <c r="AL465" s="153" t="str">
        <f>IFERROR(IF(INDEX(data_wkly!AL:AL,MATCH($B465,data_wkly!$C:$C,0),1)=0,"",INDEX(data_wkly!AL:AL,MATCH($B465,data_wkly!$C:$C,0),1)),"")</f>
        <v/>
      </c>
      <c r="AM465" s="183" t="str">
        <f>IFERROR(IF(INDEX(data_wkly!AM:AM,MATCH($B465,data_wkly!$C:$C,0),1)=0,"",INDEX(data_wkly!AM:AM,MATCH($B465,data_wkly!$C:$C,0),1)),"")</f>
        <v/>
      </c>
      <c r="AN465" s="41" t="str">
        <f t="shared" si="42"/>
        <v/>
      </c>
      <c r="AO465" s="88">
        <f t="shared" si="47"/>
        <v>1</v>
      </c>
    </row>
    <row r="466" spans="1:41">
      <c r="A466" s="88">
        <f t="shared" si="45"/>
        <v>2</v>
      </c>
      <c r="B466" s="89">
        <f t="shared" si="46"/>
        <v>44905</v>
      </c>
      <c r="C466" s="155">
        <f>IFERROR(IF(INDEX(data_wkly!D:D,MATCH($B466,data_wkly!$C:$C,0),1)=0,"",INDEX(data_wkly!D:D,MATCH($B466,data_wkly!$C:$C,0),1)),"")</f>
        <v>73800</v>
      </c>
      <c r="D466" s="21">
        <f>IFERROR(IF(INDEX(data_wkly!E:E,MATCH($B466,data_wkly!$C:$C,0),1)=0,"",INDEX(data_wkly!E:E,MATCH($B466,data_wkly!$C:$C,0),1)),"")</f>
        <v>200.08670000000001</v>
      </c>
      <c r="E466" s="21">
        <f>IF(C466="","",IFERROR(INDEX(data_wkly!F:F,MATCH($B466,data_wkly!$C:$C,0),1),""))</f>
        <v>0.34430000000000405</v>
      </c>
      <c r="F466" s="21">
        <f>IF(E466="","",IFERROR(IF(INDEX(data_wkly!G:G,MATCH($B466,data_wkly!$C:$C,0),1)=0,"",INDEX(data_wkly!G:G,MATCH($B466,data_wkly!$C:$C,0),1)),""))</f>
        <v>150.96333333333334</v>
      </c>
      <c r="G466" s="21">
        <f>IFERROR(IF(INDEX(data_wkly!H:H,MATCH($B466,data_wkly!$C:$C,0),1)=0,"",INDEX(data_wkly!H:H,MATCH($B466,data_wkly!$C:$C,0),1)),"")</f>
        <v>196.62280000000001</v>
      </c>
      <c r="H466" s="21">
        <f>IF(C466="","",IFERROR(INDEX(data_wkly!I:I,MATCH($B466,data_wkly!$C:$C,0),1),""))</f>
        <v>0.33290000000002351</v>
      </c>
      <c r="I466" s="21">
        <f>IF(H466="","",IFERROR(IF(INDEX(data_wkly!J:J,MATCH($B466,data_wkly!$C:$C,0),1)=0,"",INDEX(data_wkly!J:J,MATCH($B466,data_wkly!$C:$C,0),1)),""))</f>
        <v>148.34</v>
      </c>
      <c r="J466" s="21">
        <f>IFERROR(IF(INDEX(data_wkly!K:K,MATCH($B466,data_wkly!$C:$C,0),1)=0,"",INDEX(data_wkly!K:K,MATCH($B466,data_wkly!$C:$C,0),1)),"")</f>
        <v>87.805999999999997</v>
      </c>
      <c r="K466" s="86">
        <f>IFERROR(IF(INDEX(data_wkly!L:L,MATCH($B466,data_wkly!$C:$C,0),1)=0,"",INDEX(data_wkly!L:L,MATCH($B466,data_wkly!$C:$C,0),1)),"")</f>
        <v>11.6</v>
      </c>
      <c r="L466" s="156"/>
      <c r="M466" s="155">
        <f>IFERROR(IF(INDEX(data_wkly!M:M,MATCH($B466,data_wkly!$C:$C,0),1)=0,"",INDEX(data_wkly!M:M,MATCH($B466,data_wkly!$C:$C,0),1)),"")</f>
        <v>80613</v>
      </c>
      <c r="N466" s="21">
        <f>IFERROR(IF(INDEX(data_wkly!N:N,MATCH($B466,data_wkly!$C:$C,0),1)=0,"",INDEX(data_wkly!N:N,MATCH($B466,data_wkly!$C:$C,0),1)),"")</f>
        <v>204.5506</v>
      </c>
      <c r="O466" s="21">
        <f>IF(M466="","",IFERROR(INDEX(data_wkly!O:O,MATCH($B466,data_wkly!$C:$C,0),1),""))</f>
        <v>-0.72090000000000032</v>
      </c>
      <c r="P466" s="21">
        <f>IF(M466="","",IFERROR(IF(INDEX(data_wkly!P:P,MATCH($B466,data_wkly!$C:$C,0),1)=0,"",INDEX(data_wkly!P:P,MATCH($B466,data_wkly!$C:$C,0),1)),""))</f>
        <v>155.47333333333333</v>
      </c>
      <c r="Q466" s="21">
        <f>IFERROR(IF(INDEX(data_wkly!Q:Q,MATCH($B466,data_wkly!$C:$C,0),1)=0,"",INDEX(data_wkly!Q:Q,MATCH($B466,data_wkly!$C:$C,0),1)),"")</f>
        <v>201.01</v>
      </c>
      <c r="R466" s="21">
        <f>IF(M466="","",IFERROR(INDEX(data_wkly!R:R,MATCH($B466,data_wkly!$C:$C,0),1),""))</f>
        <v>-0.72030000000000882</v>
      </c>
      <c r="S466" s="21">
        <f>IF(M466="","",IFERROR(IF(INDEX(data_wkly!S:S,MATCH($B466,data_wkly!$C:$C,0),1)=0,"",INDEX(data_wkly!S:S,MATCH($B466,data_wkly!$C:$C,0),1)),""))</f>
        <v>152.79</v>
      </c>
      <c r="T466" s="21">
        <f>IFERROR(IF(INDEX(data_wkly!T:T,MATCH($B466,data_wkly!$C:$C,0),1)=0,"",INDEX(data_wkly!T:T,MATCH($B466,data_wkly!$C:$C,0),1)),"")</f>
        <v>86.979200000000006</v>
      </c>
      <c r="U466" s="86">
        <f>IFERROR(IF(INDEX(data_wkly!U:U,MATCH($B466,data_wkly!$C:$C,0),1)=0,"",INDEX(data_wkly!U:U,MATCH($B466,data_wkly!$C:$C,0),1)),"")</f>
        <v>11.8</v>
      </c>
      <c r="V466" s="157">
        <f t="shared" si="43"/>
        <v>2</v>
      </c>
      <c r="W466" s="152" t="str">
        <f>IFERROR(IF(INDEX(data_wkly!W:W,MATCH($B466,data_wkly!$C:$C,0),1)=0,"",INDEX(data_wkly!W:W,MATCH($B466,data_wkly!$C:$C,0),1)),"")</f>
        <v>na</v>
      </c>
      <c r="X466" s="21" t="str">
        <f>IFERROR(IF(INDEX(data_wkly!X:X,MATCH($B466,data_wkly!$C:$C,0),1)=0,"",INDEX(data_wkly!X:X,MATCH($B466,data_wkly!$C:$C,0),1)),"")</f>
        <v>na</v>
      </c>
      <c r="Y466" s="21">
        <f>IFERROR(IF(INDEX(data_wkly!Y:Y,MATCH($B466,data_wkly!$C:$C,0),1)=0,"",INDEX(data_wkly!Y:Y,MATCH($B466,data_wkly!$C:$C,0),1)),"")</f>
        <v>176.35</v>
      </c>
      <c r="Z466" s="21">
        <f>IFERROR(IF(INDEX(data_wkly!Z:Z,MATCH($B466,data_wkly!$C:$C,0),1)=0,"",INDEX(data_wkly!Z:Z,MATCH($B466,data_wkly!$C:$C,0),1)),"")</f>
        <v>1.2399999999999807</v>
      </c>
      <c r="AA466" s="152" t="str">
        <f>IFERROR(IF(INDEX(data_wkly!AA:AA,MATCH($B466,data_wkly!$C:$C,0),1)=0,"",INDEX(data_wkly!AA:AA,MATCH($B466,data_wkly!$C:$C,0),1)),"")</f>
        <v>na</v>
      </c>
      <c r="AB466" s="21" t="str">
        <f>IFERROR(IF(INDEX(data_wkly!AB:AB,MATCH($B466,data_wkly!$C:$C,0),1)=0,"",INDEX(data_wkly!AB:AB,MATCH($B466,data_wkly!$C:$C,0),1)),"")</f>
        <v>na</v>
      </c>
      <c r="AC466" s="21">
        <f>IFERROR(IF(INDEX(data_wkly!AC:AC,MATCH($B466,data_wkly!$C:$C,0),1)=0,"",INDEX(data_wkly!AC:AC,MATCH($B466,data_wkly!$C:$C,0),1)),"")</f>
        <v>177.31</v>
      </c>
      <c r="AD466" s="21">
        <f>IFERROR(IF(INDEX(data_wkly!AD:AD,MATCH($B466,data_wkly!$C:$C,0),1)=0,"",INDEX(data_wkly!AD:AD,MATCH($B466,data_wkly!$C:$C,0),1)),"")</f>
        <v>0.92000000000001592</v>
      </c>
      <c r="AE466" s="157">
        <f t="shared" si="44"/>
        <v>2</v>
      </c>
      <c r="AF466" s="154" t="str">
        <f>IFERROR(IF(INDEX(data_wkly!AF:AF,MATCH($B466,data_wkly!$C:$C,0),1)=0,"",INDEX(data_wkly!AF:AF,MATCH($B466,data_wkly!$C:$C,0),1)),"")</f>
        <v/>
      </c>
      <c r="AG466" s="153" t="str">
        <f>IFERROR(IF(AF466="","",INDEX(data_wkly!AG:AG,MATCH($B466,data_wkly!$C:$C,0),1)),"")</f>
        <v/>
      </c>
      <c r="AH466" s="153" t="str">
        <f>IFERROR(IF(INDEX(data_wkly!AH:AH,MATCH($B466,data_wkly!$C:$C,0),1)=0,"",INDEX(data_wkly!AH:AH,MATCH($B466,data_wkly!$C:$C,0),1)),"")</f>
        <v/>
      </c>
      <c r="AI466" s="153" t="str">
        <f>IFERROR(IF(INDEX(data_wkly!AI:AI,MATCH($B466,data_wkly!$C:$C,0),1)=0,"",INDEX(data_wkly!AI:AI,MATCH($B466,data_wkly!$C:$C,0),1)),"")</f>
        <v/>
      </c>
      <c r="AJ466" s="153" t="str">
        <f>IFERROR(IF(AI466="","",INDEX(data_wkly!AJ:AJ,MATCH($B466,data_wkly!$C:$C,0),1)),"")</f>
        <v/>
      </c>
      <c r="AK466" s="153" t="str">
        <f>IFERROR(IF(INDEX(data_wkly!AK:AK,MATCH($B466,data_wkly!$C:$C,0),1)=0,"",INDEX(data_wkly!AK:AK,MATCH($B466,data_wkly!$C:$C,0),1)),"")</f>
        <v/>
      </c>
      <c r="AL466" s="153" t="str">
        <f>IFERROR(IF(INDEX(data_wkly!AL:AL,MATCH($B466,data_wkly!$C:$C,0),1)=0,"",INDEX(data_wkly!AL:AL,MATCH($B466,data_wkly!$C:$C,0),1)),"")</f>
        <v/>
      </c>
      <c r="AM466" s="183" t="str">
        <f>IFERROR(IF(INDEX(data_wkly!AM:AM,MATCH($B466,data_wkly!$C:$C,0),1)=0,"",INDEX(data_wkly!AM:AM,MATCH($B466,data_wkly!$C:$C,0),1)),"")</f>
        <v/>
      </c>
      <c r="AN466" s="41" t="str">
        <f t="shared" si="42"/>
        <v/>
      </c>
      <c r="AO466" s="88">
        <f t="shared" si="47"/>
        <v>2</v>
      </c>
    </row>
    <row r="467" spans="1:41">
      <c r="A467" s="88">
        <f t="shared" si="45"/>
        <v>1</v>
      </c>
      <c r="B467" s="89">
        <f t="shared" si="46"/>
        <v>44912</v>
      </c>
      <c r="C467" s="155">
        <f>IFERROR(IF(INDEX(data_wkly!D:D,MATCH($B467,data_wkly!$C:$C,0),1)=0,"",INDEX(data_wkly!D:D,MATCH($B467,data_wkly!$C:$C,0),1)),"")</f>
        <v>75421</v>
      </c>
      <c r="D467" s="21">
        <f>IFERROR(IF(INDEX(data_wkly!E:E,MATCH($B467,data_wkly!$C:$C,0),1)=0,"",INDEX(data_wkly!E:E,MATCH($B467,data_wkly!$C:$C,0),1)),"")</f>
        <v>200.4804</v>
      </c>
      <c r="E467" s="21">
        <f>IF(C467="","",IFERROR(INDEX(data_wkly!F:F,MATCH($B467,data_wkly!$C:$C,0),1),""))</f>
        <v>0.3936999999999955</v>
      </c>
      <c r="F467" s="21">
        <f>IF(E467="","",IFERROR(IF(INDEX(data_wkly!G:G,MATCH($B467,data_wkly!$C:$C,0),1)=0,"",INDEX(data_wkly!G:G,MATCH($B467,data_wkly!$C:$C,0),1)),""))</f>
        <v>151.06666666666666</v>
      </c>
      <c r="G467" s="21">
        <f>IFERROR(IF(INDEX(data_wkly!H:H,MATCH($B467,data_wkly!$C:$C,0),1)=0,"",INDEX(data_wkly!H:H,MATCH($B467,data_wkly!$C:$C,0),1)),"")</f>
        <v>196.98660000000001</v>
      </c>
      <c r="H467" s="21">
        <f>IF(C467="","",IFERROR(INDEX(data_wkly!I:I,MATCH($B467,data_wkly!$C:$C,0),1),""))</f>
        <v>0.36379999999999768</v>
      </c>
      <c r="I467" s="21">
        <f>IF(H467="","",IFERROR(IF(INDEX(data_wkly!J:J,MATCH($B467,data_wkly!$C:$C,0),1)=0,"",INDEX(data_wkly!J:J,MATCH($B467,data_wkly!$C:$C,0),1)),""))</f>
        <v>148.44333333333336</v>
      </c>
      <c r="J467" s="21">
        <f>IFERROR(IF(INDEX(data_wkly!K:K,MATCH($B467,data_wkly!$C:$C,0),1)=0,"",INDEX(data_wkly!K:K,MATCH($B467,data_wkly!$C:$C,0),1)),"")</f>
        <v>86.830699999999993</v>
      </c>
      <c r="K467" s="86">
        <f>IFERROR(IF(INDEX(data_wkly!L:L,MATCH($B467,data_wkly!$C:$C,0),1)=0,"",INDEX(data_wkly!L:L,MATCH($B467,data_wkly!$C:$C,0),1)),"")</f>
        <v>11.3</v>
      </c>
      <c r="L467" s="156"/>
      <c r="M467" s="155">
        <f>IFERROR(IF(INDEX(data_wkly!M:M,MATCH($B467,data_wkly!$C:$C,0),1)=0,"",INDEX(data_wkly!M:M,MATCH($B467,data_wkly!$C:$C,0),1)),"")</f>
        <v>76236</v>
      </c>
      <c r="N467" s="21">
        <f>IFERROR(IF(INDEX(data_wkly!N:N,MATCH($B467,data_wkly!$C:$C,0),1)=0,"",INDEX(data_wkly!N:N,MATCH($B467,data_wkly!$C:$C,0),1)),"")</f>
        <v>204.86859999999999</v>
      </c>
      <c r="O467" s="21">
        <f>IF(M467="","",IFERROR(INDEX(data_wkly!O:O,MATCH($B467,data_wkly!$C:$C,0),1),""))</f>
        <v>0.31799999999998363</v>
      </c>
      <c r="P467" s="21">
        <f>IF(M467="","",IFERROR(IF(INDEX(data_wkly!P:P,MATCH($B467,data_wkly!$C:$C,0),1)=0,"",INDEX(data_wkly!P:P,MATCH($B467,data_wkly!$C:$C,0),1)),""))</f>
        <v>154.77000000000001</v>
      </c>
      <c r="Q467" s="21">
        <f>IFERROR(IF(INDEX(data_wkly!Q:Q,MATCH($B467,data_wkly!$C:$C,0),1)=0,"",INDEX(data_wkly!Q:Q,MATCH($B467,data_wkly!$C:$C,0),1)),"")</f>
        <v>201.29419999999999</v>
      </c>
      <c r="R467" s="21">
        <f>IF(M467="","",IFERROR(INDEX(data_wkly!R:R,MATCH($B467,data_wkly!$C:$C,0),1),""))</f>
        <v>0.28419999999999845</v>
      </c>
      <c r="S467" s="21">
        <f>IF(M467="","",IFERROR(IF(INDEX(data_wkly!S:S,MATCH($B467,data_wkly!$C:$C,0),1)=0,"",INDEX(data_wkly!S:S,MATCH($B467,data_wkly!$C:$C,0),1)),""))</f>
        <v>152.09</v>
      </c>
      <c r="T467" s="21">
        <f>IFERROR(IF(INDEX(data_wkly!T:T,MATCH($B467,data_wkly!$C:$C,0),1)=0,"",INDEX(data_wkly!T:T,MATCH($B467,data_wkly!$C:$C,0),1)),"")</f>
        <v>85.991</v>
      </c>
      <c r="U467" s="86">
        <f>IFERROR(IF(INDEX(data_wkly!U:U,MATCH($B467,data_wkly!$C:$C,0),1)=0,"",INDEX(data_wkly!U:U,MATCH($B467,data_wkly!$C:$C,0),1)),"")</f>
        <v>11.5</v>
      </c>
      <c r="V467" s="157">
        <f t="shared" si="43"/>
        <v>1</v>
      </c>
      <c r="W467" s="152" t="str">
        <f>IFERROR(IF(INDEX(data_wkly!W:W,MATCH($B467,data_wkly!$C:$C,0),1)=0,"",INDEX(data_wkly!W:W,MATCH($B467,data_wkly!$C:$C,0),1)),"")</f>
        <v>na</v>
      </c>
      <c r="X467" s="21" t="str">
        <f>IFERROR(IF(INDEX(data_wkly!X:X,MATCH($B467,data_wkly!$C:$C,0),1)=0,"",INDEX(data_wkly!X:X,MATCH($B467,data_wkly!$C:$C,0),1)),"")</f>
        <v>na</v>
      </c>
      <c r="Y467" s="21">
        <f>IFERROR(IF(INDEX(data_wkly!Y:Y,MATCH($B467,data_wkly!$C:$C,0),1)=0,"",INDEX(data_wkly!Y:Y,MATCH($B467,data_wkly!$C:$C,0),1)),"")</f>
        <v>177</v>
      </c>
      <c r="Z467" s="21">
        <f>IFERROR(IF(INDEX(data_wkly!Z:Z,MATCH($B467,data_wkly!$C:$C,0),1)=0,"",INDEX(data_wkly!Z:Z,MATCH($B467,data_wkly!$C:$C,0),1)),"")</f>
        <v>0.65000000000000568</v>
      </c>
      <c r="AA467" s="152" t="str">
        <f>IFERROR(IF(INDEX(data_wkly!AA:AA,MATCH($B467,data_wkly!$C:$C,0),1)=0,"",INDEX(data_wkly!AA:AA,MATCH($B467,data_wkly!$C:$C,0),1)),"")</f>
        <v>na</v>
      </c>
      <c r="AB467" s="21" t="str">
        <f>IFERROR(IF(INDEX(data_wkly!AB:AB,MATCH($B467,data_wkly!$C:$C,0),1)=0,"",INDEX(data_wkly!AB:AB,MATCH($B467,data_wkly!$C:$C,0),1)),"")</f>
        <v>na</v>
      </c>
      <c r="AC467" s="21">
        <f>IFERROR(IF(INDEX(data_wkly!AC:AC,MATCH($B467,data_wkly!$C:$C,0),1)=0,"",INDEX(data_wkly!AC:AC,MATCH($B467,data_wkly!$C:$C,0),1)),"")</f>
        <v>178.44</v>
      </c>
      <c r="AD467" s="21">
        <f>IFERROR(IF(INDEX(data_wkly!AD:AD,MATCH($B467,data_wkly!$C:$C,0),1)=0,"",INDEX(data_wkly!AD:AD,MATCH($B467,data_wkly!$C:$C,0),1)),"")</f>
        <v>1.1299999999999955</v>
      </c>
      <c r="AE467" s="157">
        <f t="shared" si="44"/>
        <v>1</v>
      </c>
      <c r="AF467" s="154" t="str">
        <f>IFERROR(IF(INDEX(data_wkly!AF:AF,MATCH($B467,data_wkly!$C:$C,0),1)=0,"",INDEX(data_wkly!AF:AF,MATCH($B467,data_wkly!$C:$C,0),1)),"")</f>
        <v/>
      </c>
      <c r="AG467" s="153" t="str">
        <f>IFERROR(IF(AF467="","",INDEX(data_wkly!AG:AG,MATCH($B467,data_wkly!$C:$C,0),1)),"")</f>
        <v/>
      </c>
      <c r="AH467" s="153" t="str">
        <f>IFERROR(IF(INDEX(data_wkly!AH:AH,MATCH($B467,data_wkly!$C:$C,0),1)=0,"",INDEX(data_wkly!AH:AH,MATCH($B467,data_wkly!$C:$C,0),1)),"")</f>
        <v/>
      </c>
      <c r="AI467" s="153" t="str">
        <f>IFERROR(IF(INDEX(data_wkly!AI:AI,MATCH($B467,data_wkly!$C:$C,0),1)=0,"",INDEX(data_wkly!AI:AI,MATCH($B467,data_wkly!$C:$C,0),1)),"")</f>
        <v/>
      </c>
      <c r="AJ467" s="153" t="str">
        <f>IFERROR(IF(AI467="","",INDEX(data_wkly!AJ:AJ,MATCH($B467,data_wkly!$C:$C,0),1)),"")</f>
        <v/>
      </c>
      <c r="AK467" s="153" t="str">
        <f>IFERROR(IF(INDEX(data_wkly!AK:AK,MATCH($B467,data_wkly!$C:$C,0),1)=0,"",INDEX(data_wkly!AK:AK,MATCH($B467,data_wkly!$C:$C,0),1)),"")</f>
        <v/>
      </c>
      <c r="AL467" s="153" t="str">
        <f>IFERROR(IF(INDEX(data_wkly!AL:AL,MATCH($B467,data_wkly!$C:$C,0),1)=0,"",INDEX(data_wkly!AL:AL,MATCH($B467,data_wkly!$C:$C,0),1)),"")</f>
        <v/>
      </c>
      <c r="AM467" s="183" t="str">
        <f>IFERROR(IF(INDEX(data_wkly!AM:AM,MATCH($B467,data_wkly!$C:$C,0),1)=0,"",INDEX(data_wkly!AM:AM,MATCH($B467,data_wkly!$C:$C,0),1)),"")</f>
        <v/>
      </c>
      <c r="AN467" s="41" t="str">
        <f t="shared" si="42"/>
        <v/>
      </c>
      <c r="AO467" s="88">
        <f t="shared" si="47"/>
        <v>1</v>
      </c>
    </row>
    <row r="468" spans="1:41">
      <c r="A468" s="88">
        <f t="shared" si="45"/>
        <v>2</v>
      </c>
      <c r="B468" s="89">
        <f t="shared" si="46"/>
        <v>44919</v>
      </c>
      <c r="C468" s="155">
        <f>IFERROR(IF(INDEX(data_wkly!D:D,MATCH($B468,data_wkly!$C:$C,0),1)=0,"",INDEX(data_wkly!D:D,MATCH($B468,data_wkly!$C:$C,0),1)),"")</f>
        <v>61983</v>
      </c>
      <c r="D468" s="21">
        <f>IFERROR(IF(INDEX(data_wkly!E:E,MATCH($B468,data_wkly!$C:$C,0),1)=0,"",INDEX(data_wkly!E:E,MATCH($B468,data_wkly!$C:$C,0),1)),"")</f>
        <v>200.56299999999999</v>
      </c>
      <c r="E468" s="21">
        <f>IF(C468="","",IFERROR(INDEX(data_wkly!F:F,MATCH($B468,data_wkly!$C:$C,0),1),""))</f>
        <v>8.259999999998513E-2</v>
      </c>
      <c r="F468" s="21">
        <f>IF(E468="","",IFERROR(IF(INDEX(data_wkly!G:G,MATCH($B468,data_wkly!$C:$C,0),1)=0,"",INDEX(data_wkly!G:G,MATCH($B468,data_wkly!$C:$C,0),1)),""))</f>
        <v>150.88000000000002</v>
      </c>
      <c r="G468" s="21">
        <f>IFERROR(IF(INDEX(data_wkly!H:H,MATCH($B468,data_wkly!$C:$C,0),1)=0,"",INDEX(data_wkly!H:H,MATCH($B468,data_wkly!$C:$C,0),1)),"")</f>
        <v>197.0617</v>
      </c>
      <c r="H468" s="21">
        <f>IF(C468="","",IFERROR(INDEX(data_wkly!I:I,MATCH($B468,data_wkly!$C:$C,0),1),""))</f>
        <v>7.5099999999991951E-2</v>
      </c>
      <c r="I468" s="21">
        <f>IF(H468="","",IFERROR(IF(INDEX(data_wkly!J:J,MATCH($B468,data_wkly!$C:$C,0),1)=0,"",INDEX(data_wkly!J:J,MATCH($B468,data_wkly!$C:$C,0),1)),""))</f>
        <v>148.27666666666667</v>
      </c>
      <c r="J468" s="21">
        <f>IFERROR(IF(INDEX(data_wkly!K:K,MATCH($B468,data_wkly!$C:$C,0),1)=0,"",INDEX(data_wkly!K:K,MATCH($B468,data_wkly!$C:$C,0),1)),"")</f>
        <v>86.656000000000006</v>
      </c>
      <c r="K468" s="86">
        <f>IFERROR(IF(INDEX(data_wkly!L:L,MATCH($B468,data_wkly!$C:$C,0),1)=0,"",INDEX(data_wkly!L:L,MATCH($B468,data_wkly!$C:$C,0),1)),"")</f>
        <v>11.3</v>
      </c>
      <c r="L468" s="156"/>
      <c r="M468" s="155">
        <f>IFERROR(IF(INDEX(data_wkly!M:M,MATCH($B468,data_wkly!$C:$C,0),1)=0,"",INDEX(data_wkly!M:M,MATCH($B468,data_wkly!$C:$C,0),1)),"")</f>
        <v>62361</v>
      </c>
      <c r="N468" s="21">
        <f>IFERROR(IF(INDEX(data_wkly!N:N,MATCH($B468,data_wkly!$C:$C,0),1)=0,"",INDEX(data_wkly!N:N,MATCH($B468,data_wkly!$C:$C,0),1)),"")</f>
        <v>204.01840000000001</v>
      </c>
      <c r="O468" s="21">
        <f>IF(M468="","",IFERROR(INDEX(data_wkly!O:O,MATCH($B468,data_wkly!$C:$C,0),1),""))</f>
        <v>-0.85019999999997253</v>
      </c>
      <c r="P468" s="21">
        <f>IF(M468="","",IFERROR(IF(INDEX(data_wkly!P:P,MATCH($B468,data_wkly!$C:$C,0),1)=0,"",INDEX(data_wkly!P:P,MATCH($B468,data_wkly!$C:$C,0),1)),""))</f>
        <v>154.82333333333335</v>
      </c>
      <c r="Q468" s="21">
        <f>IFERROR(IF(INDEX(data_wkly!Q:Q,MATCH($B468,data_wkly!$C:$C,0),1)=0,"",INDEX(data_wkly!Q:Q,MATCH($B468,data_wkly!$C:$C,0),1)),"")</f>
        <v>200.44730000000001</v>
      </c>
      <c r="R468" s="21">
        <f>IF(M468="","",IFERROR(INDEX(data_wkly!R:R,MATCH($B468,data_wkly!$C:$C,0),1),""))</f>
        <v>-0.84689999999997667</v>
      </c>
      <c r="S468" s="21">
        <f>IF(M468="","",IFERROR(IF(INDEX(data_wkly!S:S,MATCH($B468,data_wkly!$C:$C,0),1)=0,"",INDEX(data_wkly!S:S,MATCH($B468,data_wkly!$C:$C,0),1)),""))</f>
        <v>152.15666666666667</v>
      </c>
      <c r="T468" s="21">
        <f>IFERROR(IF(INDEX(data_wkly!T:T,MATCH($B468,data_wkly!$C:$C,0),1)=0,"",INDEX(data_wkly!T:T,MATCH($B468,data_wkly!$C:$C,0),1)),"")</f>
        <v>85.477400000000003</v>
      </c>
      <c r="U468" s="86">
        <f>IFERROR(IF(INDEX(data_wkly!U:U,MATCH($B468,data_wkly!$C:$C,0),1)=0,"",INDEX(data_wkly!U:U,MATCH($B468,data_wkly!$C:$C,0),1)),"")</f>
        <v>11.4</v>
      </c>
      <c r="V468" s="157">
        <f t="shared" si="43"/>
        <v>2</v>
      </c>
      <c r="W468" s="152" t="str">
        <f>IFERROR(IF(INDEX(data_wkly!W:W,MATCH($B468,data_wkly!$C:$C,0),1)=0,"",INDEX(data_wkly!W:W,MATCH($B468,data_wkly!$C:$C,0),1)),"")</f>
        <v>na</v>
      </c>
      <c r="X468" s="21" t="str">
        <f>IFERROR(IF(INDEX(data_wkly!X:X,MATCH($B468,data_wkly!$C:$C,0),1)=0,"",INDEX(data_wkly!X:X,MATCH($B468,data_wkly!$C:$C,0),1)),"")</f>
        <v>na</v>
      </c>
      <c r="Y468" s="21">
        <f>IFERROR(IF(INDEX(data_wkly!Y:Y,MATCH($B468,data_wkly!$C:$C,0),1)=0,"",INDEX(data_wkly!Y:Y,MATCH($B468,data_wkly!$C:$C,0),1)),"")</f>
        <v>179.34</v>
      </c>
      <c r="Z468" s="21">
        <f>IFERROR(IF(INDEX(data_wkly!Z:Z,MATCH($B468,data_wkly!$C:$C,0),1)=0,"",INDEX(data_wkly!Z:Z,MATCH($B468,data_wkly!$C:$C,0),1)),"")</f>
        <v>2.3400000000000034</v>
      </c>
      <c r="AA468" s="152" t="str">
        <f>IFERROR(IF(INDEX(data_wkly!AA:AA,MATCH($B468,data_wkly!$C:$C,0),1)=0,"",INDEX(data_wkly!AA:AA,MATCH($B468,data_wkly!$C:$C,0),1)),"")</f>
        <v>na</v>
      </c>
      <c r="AB468" s="21" t="str">
        <f>IFERROR(IF(INDEX(data_wkly!AB:AB,MATCH($B468,data_wkly!$C:$C,0),1)=0,"",INDEX(data_wkly!AB:AB,MATCH($B468,data_wkly!$C:$C,0),1)),"")</f>
        <v>na</v>
      </c>
      <c r="AC468" s="21">
        <f>IFERROR(IF(INDEX(data_wkly!AC:AC,MATCH($B468,data_wkly!$C:$C,0),1)=0,"",INDEX(data_wkly!AC:AC,MATCH($B468,data_wkly!$C:$C,0),1)),"")</f>
        <v>181.05</v>
      </c>
      <c r="AD468" s="21">
        <f>IFERROR(IF(INDEX(data_wkly!AD:AD,MATCH($B468,data_wkly!$C:$C,0),1)=0,"",INDEX(data_wkly!AD:AD,MATCH($B468,data_wkly!$C:$C,0),1)),"")</f>
        <v>2.6100000000000136</v>
      </c>
      <c r="AE468" s="157">
        <f t="shared" si="44"/>
        <v>2</v>
      </c>
      <c r="AF468" s="154" t="str">
        <f>IFERROR(IF(INDEX(data_wkly!AF:AF,MATCH($B468,data_wkly!$C:$C,0),1)=0,"",INDEX(data_wkly!AF:AF,MATCH($B468,data_wkly!$C:$C,0),1)),"")</f>
        <v/>
      </c>
      <c r="AG468" s="153" t="str">
        <f>IFERROR(IF(AF468="","",INDEX(data_wkly!AG:AG,MATCH($B468,data_wkly!$C:$C,0),1)),"")</f>
        <v/>
      </c>
      <c r="AH468" s="153" t="str">
        <f>IFERROR(IF(INDEX(data_wkly!AH:AH,MATCH($B468,data_wkly!$C:$C,0),1)=0,"",INDEX(data_wkly!AH:AH,MATCH($B468,data_wkly!$C:$C,0),1)),"")</f>
        <v/>
      </c>
      <c r="AI468" s="153" t="str">
        <f>IFERROR(IF(INDEX(data_wkly!AI:AI,MATCH($B468,data_wkly!$C:$C,0),1)=0,"",INDEX(data_wkly!AI:AI,MATCH($B468,data_wkly!$C:$C,0),1)),"")</f>
        <v/>
      </c>
      <c r="AJ468" s="153" t="str">
        <f>IFERROR(IF(AI468="","",INDEX(data_wkly!AJ:AJ,MATCH($B468,data_wkly!$C:$C,0),1)),"")</f>
        <v/>
      </c>
      <c r="AK468" s="153" t="str">
        <f>IFERROR(IF(INDEX(data_wkly!AK:AK,MATCH($B468,data_wkly!$C:$C,0),1)=0,"",INDEX(data_wkly!AK:AK,MATCH($B468,data_wkly!$C:$C,0),1)),"")</f>
        <v/>
      </c>
      <c r="AL468" s="153" t="str">
        <f>IFERROR(IF(INDEX(data_wkly!AL:AL,MATCH($B468,data_wkly!$C:$C,0),1)=0,"",INDEX(data_wkly!AL:AL,MATCH($B468,data_wkly!$C:$C,0),1)),"")</f>
        <v/>
      </c>
      <c r="AM468" s="183" t="str">
        <f>IFERROR(IF(INDEX(data_wkly!AM:AM,MATCH($B468,data_wkly!$C:$C,0),1)=0,"",INDEX(data_wkly!AM:AM,MATCH($B468,data_wkly!$C:$C,0),1)),"")</f>
        <v/>
      </c>
      <c r="AN468" s="41" t="str">
        <f t="shared" si="42"/>
        <v/>
      </c>
      <c r="AO468" s="88">
        <f t="shared" si="47"/>
        <v>2</v>
      </c>
    </row>
    <row r="469" spans="1:41">
      <c r="A469" s="88">
        <f t="shared" si="45"/>
        <v>1</v>
      </c>
      <c r="B469" s="89">
        <f t="shared" si="46"/>
        <v>44926</v>
      </c>
      <c r="C469" s="155">
        <f>IFERROR(IF(INDEX(data_wkly!D:D,MATCH($B469,data_wkly!$C:$C,0),1)=0,"",INDEX(data_wkly!D:D,MATCH($B469,data_wkly!$C:$C,0),1)),"")</f>
        <v>45373</v>
      </c>
      <c r="D469" s="21">
        <f>IFERROR(IF(INDEX(data_wkly!E:E,MATCH($B469,data_wkly!$C:$C,0),1)=0,"",INDEX(data_wkly!E:E,MATCH($B469,data_wkly!$C:$C,0),1)),"")</f>
        <v>201.24080000000001</v>
      </c>
      <c r="E469" s="21">
        <f>IF(C469="","",IFERROR(INDEX(data_wkly!F:F,MATCH($B469,data_wkly!$C:$C,0),1),""))</f>
        <v>0.67780000000001905</v>
      </c>
      <c r="F469" s="21">
        <f>IF(E469="","",IFERROR(IF(INDEX(data_wkly!G:G,MATCH($B469,data_wkly!$C:$C,0),1)=0,"",INDEX(data_wkly!G:G,MATCH($B469,data_wkly!$C:$C,0),1)),""))</f>
        <v>149.90333333333334</v>
      </c>
      <c r="G469" s="21">
        <f>IFERROR(IF(INDEX(data_wkly!H:H,MATCH($B469,data_wkly!$C:$C,0),1)=0,"",INDEX(data_wkly!H:H,MATCH($B469,data_wkly!$C:$C,0),1)),"")</f>
        <v>197.761</v>
      </c>
      <c r="H469" s="21">
        <f>IF(C469="","",IFERROR(INDEX(data_wkly!I:I,MATCH($B469,data_wkly!$C:$C,0),1),""))</f>
        <v>0.69929999999999382</v>
      </c>
      <c r="I469" s="21">
        <f>IF(H469="","",IFERROR(IF(INDEX(data_wkly!J:J,MATCH($B469,data_wkly!$C:$C,0),1)=0,"",INDEX(data_wkly!J:J,MATCH($B469,data_wkly!$C:$C,0),1)),""))</f>
        <v>147.34333333333333</v>
      </c>
      <c r="J469" s="21">
        <f>IFERROR(IF(INDEX(data_wkly!K:K,MATCH($B469,data_wkly!$C:$C,0),1)=0,"",INDEX(data_wkly!K:K,MATCH($B469,data_wkly!$C:$C,0),1)),"")</f>
        <v>88.374499999999998</v>
      </c>
      <c r="K469" s="86">
        <f>IFERROR(IF(INDEX(data_wkly!L:L,MATCH($B469,data_wkly!$C:$C,0),1)=0,"",INDEX(data_wkly!L:L,MATCH($B469,data_wkly!$C:$C,0),1)),"")</f>
        <v>11.4</v>
      </c>
      <c r="L469" s="156"/>
      <c r="M469" s="155">
        <f>IFERROR(IF(INDEX(data_wkly!M:M,MATCH($B469,data_wkly!$C:$C,0),1)=0,"",INDEX(data_wkly!M:M,MATCH($B469,data_wkly!$C:$C,0),1)),"")</f>
        <v>51968</v>
      </c>
      <c r="N469" s="21">
        <f>IFERROR(IF(INDEX(data_wkly!N:N,MATCH($B469,data_wkly!$C:$C,0),1)=0,"",INDEX(data_wkly!N:N,MATCH($B469,data_wkly!$C:$C,0),1)),"")</f>
        <v>206.43119999999999</v>
      </c>
      <c r="O469" s="21">
        <f>IF(M469="","",IFERROR(INDEX(data_wkly!O:O,MATCH($B469,data_wkly!$C:$C,0),1),""))</f>
        <v>2.4127999999999759</v>
      </c>
      <c r="P469" s="21">
        <f>IF(M469="","",IFERROR(IF(INDEX(data_wkly!P:P,MATCH($B469,data_wkly!$C:$C,0),1)=0,"",INDEX(data_wkly!P:P,MATCH($B469,data_wkly!$C:$C,0),1)),""))</f>
        <v>154.34333333333333</v>
      </c>
      <c r="Q469" s="21">
        <f>IFERROR(IF(INDEX(data_wkly!Q:Q,MATCH($B469,data_wkly!$C:$C,0),1)=0,"",INDEX(data_wkly!Q:Q,MATCH($B469,data_wkly!$C:$C,0),1)),"")</f>
        <v>202.8545</v>
      </c>
      <c r="R469" s="21">
        <f>IF(M469="","",IFERROR(INDEX(data_wkly!R:R,MATCH($B469,data_wkly!$C:$C,0),1),""))</f>
        <v>2.4071999999999889</v>
      </c>
      <c r="S469" s="21">
        <f>IF(M469="","",IFERROR(IF(INDEX(data_wkly!S:S,MATCH($B469,data_wkly!$C:$C,0),1)=0,"",INDEX(data_wkly!S:S,MATCH($B469,data_wkly!$C:$C,0),1)),""))</f>
        <v>151.71333333333334</v>
      </c>
      <c r="T469" s="21">
        <f>IFERROR(IF(INDEX(data_wkly!T:T,MATCH($B469,data_wkly!$C:$C,0),1)=0,"",INDEX(data_wkly!T:T,MATCH($B469,data_wkly!$C:$C,0),1)),"")</f>
        <v>87.467600000000004</v>
      </c>
      <c r="U469" s="86">
        <f>IFERROR(IF(INDEX(data_wkly!U:U,MATCH($B469,data_wkly!$C:$C,0),1)=0,"",INDEX(data_wkly!U:U,MATCH($B469,data_wkly!$C:$C,0),1)),"")</f>
        <v>11.7</v>
      </c>
      <c r="V469" s="157">
        <f t="shared" si="43"/>
        <v>1</v>
      </c>
      <c r="W469" s="152" t="str">
        <f>IFERROR(IF(INDEX(data_wkly!W:W,MATCH($B469,data_wkly!$C:$C,0),1)=0,"",INDEX(data_wkly!W:W,MATCH($B469,data_wkly!$C:$C,0),1)),"")</f>
        <v>na</v>
      </c>
      <c r="X469" s="21" t="str">
        <f>IFERROR(IF(INDEX(data_wkly!X:X,MATCH($B469,data_wkly!$C:$C,0),1)=0,"",INDEX(data_wkly!X:X,MATCH($B469,data_wkly!$C:$C,0),1)),"")</f>
        <v>na</v>
      </c>
      <c r="Y469" s="21">
        <f>IFERROR(IF(INDEX(data_wkly!Y:Y,MATCH($B469,data_wkly!$C:$C,0),1)=0,"",INDEX(data_wkly!Y:Y,MATCH($B469,data_wkly!$C:$C,0),1)),"")</f>
        <v>179.88</v>
      </c>
      <c r="Z469" s="21">
        <f>IFERROR(IF(INDEX(data_wkly!Z:Z,MATCH($B469,data_wkly!$C:$C,0),1)=0,"",INDEX(data_wkly!Z:Z,MATCH($B469,data_wkly!$C:$C,0),1)),"")</f>
        <v>0.53999999999999204</v>
      </c>
      <c r="AA469" s="152" t="str">
        <f>IFERROR(IF(INDEX(data_wkly!AA:AA,MATCH($B469,data_wkly!$C:$C,0),1)=0,"",INDEX(data_wkly!AA:AA,MATCH($B469,data_wkly!$C:$C,0),1)),"")</f>
        <v>na</v>
      </c>
      <c r="AB469" s="21" t="str">
        <f>IFERROR(IF(INDEX(data_wkly!AB:AB,MATCH($B469,data_wkly!$C:$C,0),1)=0,"",INDEX(data_wkly!AB:AB,MATCH($B469,data_wkly!$C:$C,0),1)),"")</f>
        <v>na</v>
      </c>
      <c r="AC469" s="21">
        <f>IFERROR(IF(INDEX(data_wkly!AC:AC,MATCH($B469,data_wkly!$C:$C,0),1)=0,"",INDEX(data_wkly!AC:AC,MATCH($B469,data_wkly!$C:$C,0),1)),"")</f>
        <v>181.51</v>
      </c>
      <c r="AD469" s="21">
        <f>IFERROR(IF(INDEX(data_wkly!AD:AD,MATCH($B469,data_wkly!$C:$C,0),1)=0,"",INDEX(data_wkly!AD:AD,MATCH($B469,data_wkly!$C:$C,0),1)),"")</f>
        <v>0.45999999999997954</v>
      </c>
      <c r="AE469" s="157">
        <f t="shared" si="44"/>
        <v>1</v>
      </c>
      <c r="AF469" s="154" t="str">
        <f>IFERROR(IF(INDEX(data_wkly!AF:AF,MATCH($B469,data_wkly!$C:$C,0),1)=0,"",INDEX(data_wkly!AF:AF,MATCH($B469,data_wkly!$C:$C,0),1)),"")</f>
        <v/>
      </c>
      <c r="AG469" s="153" t="str">
        <f>IFERROR(IF(AF469="","",INDEX(data_wkly!AG:AG,MATCH($B469,data_wkly!$C:$C,0),1)),"")</f>
        <v/>
      </c>
      <c r="AH469" s="153" t="str">
        <f>IFERROR(IF(INDEX(data_wkly!AH:AH,MATCH($B469,data_wkly!$C:$C,0),1)=0,"",INDEX(data_wkly!AH:AH,MATCH($B469,data_wkly!$C:$C,0),1)),"")</f>
        <v/>
      </c>
      <c r="AI469" s="153" t="str">
        <f>IFERROR(IF(INDEX(data_wkly!AI:AI,MATCH($B469,data_wkly!$C:$C,0),1)=0,"",INDEX(data_wkly!AI:AI,MATCH($B469,data_wkly!$C:$C,0),1)),"")</f>
        <v/>
      </c>
      <c r="AJ469" s="153" t="str">
        <f>IFERROR(IF(AI469="","",INDEX(data_wkly!AJ:AJ,MATCH($B469,data_wkly!$C:$C,0),1)),"")</f>
        <v/>
      </c>
      <c r="AK469" s="153" t="str">
        <f>IFERROR(IF(INDEX(data_wkly!AK:AK,MATCH($B469,data_wkly!$C:$C,0),1)=0,"",INDEX(data_wkly!AK:AK,MATCH($B469,data_wkly!$C:$C,0),1)),"")</f>
        <v/>
      </c>
      <c r="AL469" s="153" t="str">
        <f>IFERROR(IF(INDEX(data_wkly!AL:AL,MATCH($B469,data_wkly!$C:$C,0),1)=0,"",INDEX(data_wkly!AL:AL,MATCH($B469,data_wkly!$C:$C,0),1)),"")</f>
        <v/>
      </c>
      <c r="AM469" s="183" t="str">
        <f>IFERROR(IF(INDEX(data_wkly!AM:AM,MATCH($B469,data_wkly!$C:$C,0),1)=0,"",INDEX(data_wkly!AM:AM,MATCH($B469,data_wkly!$C:$C,0),1)),"")</f>
        <v/>
      </c>
      <c r="AN469" s="41" t="str">
        <f t="shared" si="42"/>
        <v/>
      </c>
      <c r="AO469" s="88">
        <f t="shared" si="47"/>
        <v>1</v>
      </c>
    </row>
    <row r="470" spans="1:41">
      <c r="A470" s="88">
        <f t="shared" si="45"/>
        <v>2</v>
      </c>
      <c r="B470" s="89">
        <f t="shared" si="46"/>
        <v>44933</v>
      </c>
      <c r="C470" s="155">
        <f>IFERROR(IF(INDEX(data_wkly!D:D,MATCH($B470,data_wkly!$C:$C,0),1)=0,"",INDEX(data_wkly!D:D,MATCH($B470,data_wkly!$C:$C,0),1)),"")</f>
        <v>58450</v>
      </c>
      <c r="D470" s="21">
        <f>IFERROR(IF(INDEX(data_wkly!E:E,MATCH($B470,data_wkly!$C:$C,0),1)=0,"",INDEX(data_wkly!E:E,MATCH($B470,data_wkly!$C:$C,0),1)),"")</f>
        <v>200.20089999999999</v>
      </c>
      <c r="E470" s="21">
        <f>IF(C470="","",IFERROR(INDEX(data_wkly!F:F,MATCH($B470,data_wkly!$C:$C,0),1),""))</f>
        <v>-1.0399000000000171</v>
      </c>
      <c r="F470" s="21">
        <f>IF(E470="","",IFERROR(IF(INDEX(data_wkly!G:G,MATCH($B470,data_wkly!$C:$C,0),1)=0,"",INDEX(data_wkly!G:G,MATCH($B470,data_wkly!$C:$C,0),1)),""))</f>
        <v>149.08000000000001</v>
      </c>
      <c r="G470" s="21">
        <f>IFERROR(IF(INDEX(data_wkly!H:H,MATCH($B470,data_wkly!$C:$C,0),1)=0,"",INDEX(data_wkly!H:H,MATCH($B470,data_wkly!$C:$C,0),1)),"")</f>
        <v>196.76949999999999</v>
      </c>
      <c r="H470" s="21">
        <f>IF(C470="","",IFERROR(INDEX(data_wkly!I:I,MATCH($B470,data_wkly!$C:$C,0),1),""))</f>
        <v>-0.99150000000000205</v>
      </c>
      <c r="I470" s="21">
        <f>IF(H470="","",IFERROR(IF(INDEX(data_wkly!J:J,MATCH($B470,data_wkly!$C:$C,0),1)=0,"",INDEX(data_wkly!J:J,MATCH($B470,data_wkly!$C:$C,0),1)),""))</f>
        <v>146.54333333333335</v>
      </c>
      <c r="J470" s="21">
        <f>IFERROR(IF(INDEX(data_wkly!K:K,MATCH($B470,data_wkly!$C:$C,0),1)=0,"",INDEX(data_wkly!K:K,MATCH($B470,data_wkly!$C:$C,0),1)),"")</f>
        <v>89.363500000000002</v>
      </c>
      <c r="K470" s="86">
        <f>IFERROR(IF(INDEX(data_wkly!L:L,MATCH($B470,data_wkly!$C:$C,0),1)=0,"",INDEX(data_wkly!L:L,MATCH($B470,data_wkly!$C:$C,0),1)),"")</f>
        <v>11.65</v>
      </c>
      <c r="L470" s="156"/>
      <c r="M470" s="155">
        <f>IFERROR(IF(INDEX(data_wkly!M:M,MATCH($B470,data_wkly!$C:$C,0),1)=0,"",INDEX(data_wkly!M:M,MATCH($B470,data_wkly!$C:$C,0),1)),"")</f>
        <v>59326</v>
      </c>
      <c r="N470" s="21">
        <f>IFERROR(IF(INDEX(data_wkly!N:N,MATCH($B470,data_wkly!$C:$C,0),1)=0,"",INDEX(data_wkly!N:N,MATCH($B470,data_wkly!$C:$C,0),1)),"")</f>
        <v>204.744</v>
      </c>
      <c r="O470" s="21">
        <f>IF(M470="","",IFERROR(INDEX(data_wkly!O:O,MATCH($B470,data_wkly!$C:$C,0),1),""))</f>
        <v>-1.68719999999999</v>
      </c>
      <c r="P470" s="21">
        <f>IF(M470="","",IFERROR(IF(INDEX(data_wkly!P:P,MATCH($B470,data_wkly!$C:$C,0),1)=0,"",INDEX(data_wkly!P:P,MATCH($B470,data_wkly!$C:$C,0),1)),""))</f>
        <v>153.07666666666668</v>
      </c>
      <c r="Q470" s="21">
        <f>IFERROR(IF(INDEX(data_wkly!Q:Q,MATCH($B470,data_wkly!$C:$C,0),1)=0,"",INDEX(data_wkly!Q:Q,MATCH($B470,data_wkly!$C:$C,0),1)),"")</f>
        <v>201.21680000000001</v>
      </c>
      <c r="R470" s="21">
        <f>IF(M470="","",IFERROR(INDEX(data_wkly!R:R,MATCH($B470,data_wkly!$C:$C,0),1),""))</f>
        <v>-1.6376999999999953</v>
      </c>
      <c r="S470" s="21">
        <f>IF(M470="","",IFERROR(IF(INDEX(data_wkly!S:S,MATCH($B470,data_wkly!$C:$C,0),1)=0,"",INDEX(data_wkly!S:S,MATCH($B470,data_wkly!$C:$C,0),1)),""))</f>
        <v>150.48333333333335</v>
      </c>
      <c r="T470" s="21">
        <f>IFERROR(IF(INDEX(data_wkly!T:T,MATCH($B470,data_wkly!$C:$C,0),1)=0,"",INDEX(data_wkly!T:T,MATCH($B470,data_wkly!$C:$C,0),1)),"")</f>
        <v>88.135099999999994</v>
      </c>
      <c r="U470" s="86">
        <f>IFERROR(IF(INDEX(data_wkly!U:U,MATCH($B470,data_wkly!$C:$C,0),1)=0,"",INDEX(data_wkly!U:U,MATCH($B470,data_wkly!$C:$C,0),1)),"")</f>
        <v>11.9</v>
      </c>
      <c r="V470" s="157">
        <f t="shared" si="43"/>
        <v>2</v>
      </c>
      <c r="W470" s="152" t="str">
        <f>IFERROR(IF(INDEX(data_wkly!W:W,MATCH($B470,data_wkly!$C:$C,0),1)=0,"",INDEX(data_wkly!W:W,MATCH($B470,data_wkly!$C:$C,0),1)),"")</f>
        <v>na</v>
      </c>
      <c r="X470" s="21" t="str">
        <f>IFERROR(IF(INDEX(data_wkly!X:X,MATCH($B470,data_wkly!$C:$C,0),1)=0,"",INDEX(data_wkly!X:X,MATCH($B470,data_wkly!$C:$C,0),1)),"")</f>
        <v>na</v>
      </c>
      <c r="Y470" s="21">
        <f>IFERROR(IF(INDEX(data_wkly!Y:Y,MATCH($B470,data_wkly!$C:$C,0),1)=0,"",INDEX(data_wkly!Y:Y,MATCH($B470,data_wkly!$C:$C,0),1)),"")</f>
        <v>179.85</v>
      </c>
      <c r="Z470" s="21">
        <f>IFERROR(IF(INDEX(data_wkly!Z:Z,MATCH($B470,data_wkly!$C:$C,0),1)=0,"",INDEX(data_wkly!Z:Z,MATCH($B470,data_wkly!$C:$C,0),1)),"")</f>
        <v>-3.0000000000001137E-2</v>
      </c>
      <c r="AA470" s="152" t="str">
        <f>IFERROR(IF(INDEX(data_wkly!AA:AA,MATCH($B470,data_wkly!$C:$C,0),1)=0,"",INDEX(data_wkly!AA:AA,MATCH($B470,data_wkly!$C:$C,0),1)),"")</f>
        <v>na</v>
      </c>
      <c r="AB470" s="21" t="str">
        <f>IFERROR(IF(INDEX(data_wkly!AB:AB,MATCH($B470,data_wkly!$C:$C,0),1)=0,"",INDEX(data_wkly!AB:AB,MATCH($B470,data_wkly!$C:$C,0),1)),"")</f>
        <v>na</v>
      </c>
      <c r="AC470" s="21">
        <f>IFERROR(IF(INDEX(data_wkly!AC:AC,MATCH($B470,data_wkly!$C:$C,0),1)=0,"",INDEX(data_wkly!AC:AC,MATCH($B470,data_wkly!$C:$C,0),1)),"")</f>
        <v>181.58</v>
      </c>
      <c r="AD470" s="21">
        <f>IFERROR(IF(INDEX(data_wkly!AD:AD,MATCH($B470,data_wkly!$C:$C,0),1)=0,"",INDEX(data_wkly!AD:AD,MATCH($B470,data_wkly!$C:$C,0),1)),"")</f>
        <v>7.00000000000216E-2</v>
      </c>
      <c r="AE470" s="157">
        <f t="shared" si="44"/>
        <v>2</v>
      </c>
      <c r="AF470" s="154" t="str">
        <f>IFERROR(IF(INDEX(data_wkly!AF:AF,MATCH($B470,data_wkly!$C:$C,0),1)=0,"",INDEX(data_wkly!AF:AF,MATCH($B470,data_wkly!$C:$C,0),1)),"")</f>
        <v/>
      </c>
      <c r="AG470" s="153" t="str">
        <f>IFERROR(IF(AF470="","",INDEX(data_wkly!AG:AG,MATCH($B470,data_wkly!$C:$C,0),1)),"")</f>
        <v/>
      </c>
      <c r="AH470" s="153" t="str">
        <f>IFERROR(IF(INDEX(data_wkly!AH:AH,MATCH($B470,data_wkly!$C:$C,0),1)=0,"",INDEX(data_wkly!AH:AH,MATCH($B470,data_wkly!$C:$C,0),1)),"")</f>
        <v/>
      </c>
      <c r="AI470" s="153" t="str">
        <f>IFERROR(IF(INDEX(data_wkly!AI:AI,MATCH($B470,data_wkly!$C:$C,0),1)=0,"",INDEX(data_wkly!AI:AI,MATCH($B470,data_wkly!$C:$C,0),1)),"")</f>
        <v/>
      </c>
      <c r="AJ470" s="153" t="str">
        <f>IFERROR(IF(AI470="","",INDEX(data_wkly!AJ:AJ,MATCH($B470,data_wkly!$C:$C,0),1)),"")</f>
        <v/>
      </c>
      <c r="AK470" s="153" t="str">
        <f>IFERROR(IF(INDEX(data_wkly!AK:AK,MATCH($B470,data_wkly!$C:$C,0),1)=0,"",INDEX(data_wkly!AK:AK,MATCH($B470,data_wkly!$C:$C,0),1)),"")</f>
        <v/>
      </c>
      <c r="AL470" s="153" t="str">
        <f>IFERROR(IF(INDEX(data_wkly!AL:AL,MATCH($B470,data_wkly!$C:$C,0),1)=0,"",INDEX(data_wkly!AL:AL,MATCH($B470,data_wkly!$C:$C,0),1)),"")</f>
        <v/>
      </c>
      <c r="AM470" s="183" t="str">
        <f>IFERROR(IF(INDEX(data_wkly!AM:AM,MATCH($B470,data_wkly!$C:$C,0),1)=0,"",INDEX(data_wkly!AM:AM,MATCH($B470,data_wkly!$C:$C,0),1)),"")</f>
        <v/>
      </c>
      <c r="AN470" s="41" t="str">
        <f t="shared" si="42"/>
        <v/>
      </c>
      <c r="AO470" s="88">
        <f t="shared" si="47"/>
        <v>2</v>
      </c>
    </row>
    <row r="471" spans="1:41">
      <c r="A471" s="88">
        <f t="shared" si="45"/>
        <v>1</v>
      </c>
      <c r="B471" s="89">
        <f t="shared" si="46"/>
        <v>44940</v>
      </c>
      <c r="C471" s="155">
        <f>IFERROR(IF(INDEX(data_wkly!D:D,MATCH($B471,data_wkly!$C:$C,0),1)=0,"",INDEX(data_wkly!D:D,MATCH($B471,data_wkly!$C:$C,0),1)),"")</f>
        <v>62816</v>
      </c>
      <c r="D471" s="21">
        <f>IFERROR(IF(INDEX(data_wkly!E:E,MATCH($B471,data_wkly!$C:$C,0),1)=0,"",INDEX(data_wkly!E:E,MATCH($B471,data_wkly!$C:$C,0),1)),"")</f>
        <v>201.85239999999999</v>
      </c>
      <c r="E471" s="21">
        <f>IF(C471="","",IFERROR(INDEX(data_wkly!F:F,MATCH($B471,data_wkly!$C:$C,0),1),""))</f>
        <v>1.6514999999999986</v>
      </c>
      <c r="F471" s="21">
        <f>IF(E471="","",IFERROR(IF(INDEX(data_wkly!G:G,MATCH($B471,data_wkly!$C:$C,0),1)=0,"",INDEX(data_wkly!G:G,MATCH($B471,data_wkly!$C:$C,0),1)),""))</f>
        <v>148.12</v>
      </c>
      <c r="G471" s="21">
        <f>IFERROR(IF(INDEX(data_wkly!H:H,MATCH($B471,data_wkly!$C:$C,0),1)=0,"",INDEX(data_wkly!H:H,MATCH($B471,data_wkly!$C:$C,0),1)),"")</f>
        <v>198.3964</v>
      </c>
      <c r="H471" s="21">
        <f>IF(C471="","",IFERROR(INDEX(data_wkly!I:I,MATCH($B471,data_wkly!$C:$C,0),1),""))</f>
        <v>1.6269000000000062</v>
      </c>
      <c r="I471" s="21">
        <f>IF(H471="","",IFERROR(IF(INDEX(data_wkly!J:J,MATCH($B471,data_wkly!$C:$C,0),1)=0,"",INDEX(data_wkly!J:J,MATCH($B471,data_wkly!$C:$C,0),1)),""))</f>
        <v>145.61000000000001</v>
      </c>
      <c r="J471" s="21">
        <f>IFERROR(IF(INDEX(data_wkly!K:K,MATCH($B471,data_wkly!$C:$C,0),1)=0,"",INDEX(data_wkly!K:K,MATCH($B471,data_wkly!$C:$C,0),1)),"")</f>
        <v>89.4392</v>
      </c>
      <c r="K471" s="86">
        <f>IFERROR(IF(INDEX(data_wkly!L:L,MATCH($B471,data_wkly!$C:$C,0),1)=0,"",INDEX(data_wkly!L:L,MATCH($B471,data_wkly!$C:$C,0),1)),"")</f>
        <v>11.52</v>
      </c>
      <c r="L471" s="156"/>
      <c r="M471" s="155">
        <f>IFERROR(IF(INDEX(data_wkly!M:M,MATCH($B471,data_wkly!$C:$C,0),1)=0,"",INDEX(data_wkly!M:M,MATCH($B471,data_wkly!$C:$C,0),1)),"")</f>
        <v>68933</v>
      </c>
      <c r="N471" s="21">
        <f>IFERROR(IF(INDEX(data_wkly!N:N,MATCH($B471,data_wkly!$C:$C,0),1)=0,"",INDEX(data_wkly!N:N,MATCH($B471,data_wkly!$C:$C,0),1)),"")</f>
        <v>205.25720000000001</v>
      </c>
      <c r="O471" s="21">
        <f>IF(M471="","",IFERROR(INDEX(data_wkly!O:O,MATCH($B471,data_wkly!$C:$C,0),1),""))</f>
        <v>0.51320000000001187</v>
      </c>
      <c r="P471" s="21">
        <f>IF(M471="","",IFERROR(IF(INDEX(data_wkly!P:P,MATCH($B471,data_wkly!$C:$C,0),1)=0,"",INDEX(data_wkly!P:P,MATCH($B471,data_wkly!$C:$C,0),1)),""))</f>
        <v>152.19</v>
      </c>
      <c r="Q471" s="21">
        <f>IFERROR(IF(INDEX(data_wkly!Q:Q,MATCH($B471,data_wkly!$C:$C,0),1)=0,"",INDEX(data_wkly!Q:Q,MATCH($B471,data_wkly!$C:$C,0),1)),"")</f>
        <v>201.7346</v>
      </c>
      <c r="R471" s="21">
        <f>IF(M471="","",IFERROR(INDEX(data_wkly!R:R,MATCH($B471,data_wkly!$C:$C,0),1),""))</f>
        <v>0.51779999999999404</v>
      </c>
      <c r="S471" s="21">
        <f>IF(M471="","",IFERROR(IF(INDEX(data_wkly!S:S,MATCH($B471,data_wkly!$C:$C,0),1)=0,"",INDEX(data_wkly!S:S,MATCH($B471,data_wkly!$C:$C,0),1)),""))</f>
        <v>149.61333333333334</v>
      </c>
      <c r="T471" s="21">
        <f>IFERROR(IF(INDEX(data_wkly!T:T,MATCH($B471,data_wkly!$C:$C,0),1)=0,"",INDEX(data_wkly!T:T,MATCH($B471,data_wkly!$C:$C,0),1)),"")</f>
        <v>88.663200000000003</v>
      </c>
      <c r="U471" s="86">
        <f>IFERROR(IF(INDEX(data_wkly!U:U,MATCH($B471,data_wkly!$C:$C,0),1)=0,"",INDEX(data_wkly!U:U,MATCH($B471,data_wkly!$C:$C,0),1)),"")</f>
        <v>11.87</v>
      </c>
      <c r="V471" s="157">
        <f t="shared" si="43"/>
        <v>1</v>
      </c>
      <c r="W471" s="152" t="str">
        <f>IFERROR(IF(INDEX(data_wkly!W:W,MATCH($B471,data_wkly!$C:$C,0),1)=0,"",INDEX(data_wkly!W:W,MATCH($B471,data_wkly!$C:$C,0),1)),"")</f>
        <v>na</v>
      </c>
      <c r="X471" s="21" t="str">
        <f>IFERROR(IF(INDEX(data_wkly!X:X,MATCH($B471,data_wkly!$C:$C,0),1)=0,"",INDEX(data_wkly!X:X,MATCH($B471,data_wkly!$C:$C,0),1)),"")</f>
        <v>na</v>
      </c>
      <c r="Y471" s="21">
        <f>IFERROR(IF(INDEX(data_wkly!Y:Y,MATCH($B471,data_wkly!$C:$C,0),1)=0,"",INDEX(data_wkly!Y:Y,MATCH($B471,data_wkly!$C:$C,0),1)),"")</f>
        <v>179.57</v>
      </c>
      <c r="Z471" s="21">
        <f>IFERROR(IF(INDEX(data_wkly!Z:Z,MATCH($B471,data_wkly!$C:$C,0),1)=0,"",INDEX(data_wkly!Z:Z,MATCH($B471,data_wkly!$C:$C,0),1)),"")</f>
        <v>-0.28000000000000114</v>
      </c>
      <c r="AA471" s="152" t="str">
        <f>IFERROR(IF(INDEX(data_wkly!AA:AA,MATCH($B471,data_wkly!$C:$C,0),1)=0,"",INDEX(data_wkly!AA:AA,MATCH($B471,data_wkly!$C:$C,0),1)),"")</f>
        <v>na</v>
      </c>
      <c r="AB471" s="21" t="str">
        <f>IFERROR(IF(INDEX(data_wkly!AB:AB,MATCH($B471,data_wkly!$C:$C,0),1)=0,"",INDEX(data_wkly!AB:AB,MATCH($B471,data_wkly!$C:$C,0),1)),"")</f>
        <v>na</v>
      </c>
      <c r="AC471" s="21">
        <f>IFERROR(IF(INDEX(data_wkly!AC:AC,MATCH($B471,data_wkly!$C:$C,0),1)=0,"",INDEX(data_wkly!AC:AC,MATCH($B471,data_wkly!$C:$C,0),1)),"")</f>
        <v>180.77</v>
      </c>
      <c r="AD471" s="21">
        <f>IFERROR(IF(INDEX(data_wkly!AD:AD,MATCH($B471,data_wkly!$C:$C,0),1)=0,"",INDEX(data_wkly!AD:AD,MATCH($B471,data_wkly!$C:$C,0),1)),"")</f>
        <v>-0.81000000000000227</v>
      </c>
      <c r="AE471" s="157">
        <f t="shared" si="44"/>
        <v>1</v>
      </c>
      <c r="AF471" s="154" t="str">
        <f>IFERROR(IF(INDEX(data_wkly!AF:AF,MATCH($B471,data_wkly!$C:$C,0),1)=0,"",INDEX(data_wkly!AF:AF,MATCH($B471,data_wkly!$C:$C,0),1)),"")</f>
        <v/>
      </c>
      <c r="AG471" s="153" t="str">
        <f>IFERROR(IF(AF471="","",INDEX(data_wkly!AG:AG,MATCH($B471,data_wkly!$C:$C,0),1)),"")</f>
        <v/>
      </c>
      <c r="AH471" s="153" t="str">
        <f>IFERROR(IF(INDEX(data_wkly!AH:AH,MATCH($B471,data_wkly!$C:$C,0),1)=0,"",INDEX(data_wkly!AH:AH,MATCH($B471,data_wkly!$C:$C,0),1)),"")</f>
        <v/>
      </c>
      <c r="AI471" s="153" t="str">
        <f>IFERROR(IF(INDEX(data_wkly!AI:AI,MATCH($B471,data_wkly!$C:$C,0),1)=0,"",INDEX(data_wkly!AI:AI,MATCH($B471,data_wkly!$C:$C,0),1)),"")</f>
        <v/>
      </c>
      <c r="AJ471" s="153" t="str">
        <f>IFERROR(IF(AI471="","",INDEX(data_wkly!AJ:AJ,MATCH($B471,data_wkly!$C:$C,0),1)),"")</f>
        <v/>
      </c>
      <c r="AK471" s="153" t="str">
        <f>IFERROR(IF(INDEX(data_wkly!AK:AK,MATCH($B471,data_wkly!$C:$C,0),1)=0,"",INDEX(data_wkly!AK:AK,MATCH($B471,data_wkly!$C:$C,0),1)),"")</f>
        <v/>
      </c>
      <c r="AL471" s="153" t="str">
        <f>IFERROR(IF(INDEX(data_wkly!AL:AL,MATCH($B471,data_wkly!$C:$C,0),1)=0,"",INDEX(data_wkly!AL:AL,MATCH($B471,data_wkly!$C:$C,0),1)),"")</f>
        <v/>
      </c>
      <c r="AM471" s="183" t="str">
        <f>IFERROR(IF(INDEX(data_wkly!AM:AM,MATCH($B471,data_wkly!$C:$C,0),1)=0,"",INDEX(data_wkly!AM:AM,MATCH($B471,data_wkly!$C:$C,0),1)),"")</f>
        <v/>
      </c>
      <c r="AN471" s="41" t="str">
        <f t="shared" si="42"/>
        <v/>
      </c>
      <c r="AO471" s="88">
        <f t="shared" si="47"/>
        <v>1</v>
      </c>
    </row>
    <row r="472" spans="1:41">
      <c r="A472" s="88">
        <f t="shared" si="45"/>
        <v>2</v>
      </c>
      <c r="B472" s="89">
        <f t="shared" si="46"/>
        <v>44947</v>
      </c>
      <c r="C472" s="155">
        <f>IFERROR(IF(INDEX(data_wkly!D:D,MATCH($B472,data_wkly!$C:$C,0),1)=0,"",INDEX(data_wkly!D:D,MATCH($B472,data_wkly!$C:$C,0),1)),"")</f>
        <v>64501</v>
      </c>
      <c r="D472" s="21">
        <f>IFERROR(IF(INDEX(data_wkly!E:E,MATCH($B472,data_wkly!$C:$C,0),1)=0,"",INDEX(data_wkly!E:E,MATCH($B472,data_wkly!$C:$C,0),1)),"")</f>
        <v>202.52180000000001</v>
      </c>
      <c r="E472" s="21">
        <f>IF(C472="","",IFERROR(INDEX(data_wkly!F:F,MATCH($B472,data_wkly!$C:$C,0),1),""))</f>
        <v>0.66940000000002442</v>
      </c>
      <c r="F472" s="21">
        <f>IF(E472="","",IFERROR(IF(INDEX(data_wkly!G:G,MATCH($B472,data_wkly!$C:$C,0),1)=0,"",INDEX(data_wkly!G:G,MATCH($B472,data_wkly!$C:$C,0),1)),""))</f>
        <v>147.6933333333333</v>
      </c>
      <c r="G472" s="21">
        <f>IFERROR(IF(INDEX(data_wkly!H:H,MATCH($B472,data_wkly!$C:$C,0),1)=0,"",INDEX(data_wkly!H:H,MATCH($B472,data_wkly!$C:$C,0),1)),"")</f>
        <v>199.0549</v>
      </c>
      <c r="H472" s="21">
        <f>IF(C472="","",IFERROR(INDEX(data_wkly!I:I,MATCH($B472,data_wkly!$C:$C,0),1),""))</f>
        <v>0.65850000000000364</v>
      </c>
      <c r="I472" s="21">
        <f>IF(H472="","",IFERROR(IF(INDEX(data_wkly!J:J,MATCH($B472,data_wkly!$C:$C,0),1)=0,"",INDEX(data_wkly!J:J,MATCH($B472,data_wkly!$C:$C,0),1)),""))</f>
        <v>145.17333333333332</v>
      </c>
      <c r="J472" s="21">
        <f>IFERROR(IF(INDEX(data_wkly!K:K,MATCH($B472,data_wkly!$C:$C,0),1)=0,"",INDEX(data_wkly!K:K,MATCH($B472,data_wkly!$C:$C,0),1)),"")</f>
        <v>89.282899999999998</v>
      </c>
      <c r="K472" s="86">
        <f>IFERROR(IF(INDEX(data_wkly!L:L,MATCH($B472,data_wkly!$C:$C,0),1)=0,"",INDEX(data_wkly!L:L,MATCH($B472,data_wkly!$C:$C,0),1)),"")</f>
        <v>11.55</v>
      </c>
      <c r="L472" s="156"/>
      <c r="M472" s="155">
        <f>IFERROR(IF(INDEX(data_wkly!M:M,MATCH($B472,data_wkly!$C:$C,0),1)=0,"",INDEX(data_wkly!M:M,MATCH($B472,data_wkly!$C:$C,0),1)),"")</f>
        <v>69243</v>
      </c>
      <c r="N472" s="21">
        <f>IFERROR(IF(INDEX(data_wkly!N:N,MATCH($B472,data_wkly!$C:$C,0),1)=0,"",INDEX(data_wkly!N:N,MATCH($B472,data_wkly!$C:$C,0),1)),"")</f>
        <v>207.0308</v>
      </c>
      <c r="O472" s="21">
        <f>IF(M472="","",IFERROR(INDEX(data_wkly!O:O,MATCH($B472,data_wkly!$C:$C,0),1),""))</f>
        <v>1.7735999999999876</v>
      </c>
      <c r="P472" s="21">
        <f>IF(M472="","",IFERROR(IF(INDEX(data_wkly!P:P,MATCH($B472,data_wkly!$C:$C,0),1)=0,"",INDEX(data_wkly!P:P,MATCH($B472,data_wkly!$C:$C,0),1)),""))</f>
        <v>151.16333333333333</v>
      </c>
      <c r="Q472" s="21">
        <f>IFERROR(IF(INDEX(data_wkly!Q:Q,MATCH($B472,data_wkly!$C:$C,0),1)=0,"",INDEX(data_wkly!Q:Q,MATCH($B472,data_wkly!$C:$C,0),1)),"")</f>
        <v>203.4699</v>
      </c>
      <c r="R472" s="21">
        <f>IF(M472="","",IFERROR(INDEX(data_wkly!R:R,MATCH($B472,data_wkly!$C:$C,0),1),""))</f>
        <v>1.7352999999999952</v>
      </c>
      <c r="S472" s="21">
        <f>IF(M472="","",IFERROR(IF(INDEX(data_wkly!S:S,MATCH($B472,data_wkly!$C:$C,0),1)=0,"",INDEX(data_wkly!S:S,MATCH($B472,data_wkly!$C:$C,0),1)),""))</f>
        <v>148.60000000000002</v>
      </c>
      <c r="T472" s="21">
        <f>IFERROR(IF(INDEX(data_wkly!T:T,MATCH($B472,data_wkly!$C:$C,0),1)=0,"",INDEX(data_wkly!T:T,MATCH($B472,data_wkly!$C:$C,0),1)),"")</f>
        <v>88.312100000000001</v>
      </c>
      <c r="U472" s="86">
        <f>IFERROR(IF(INDEX(data_wkly!U:U,MATCH($B472,data_wkly!$C:$C,0),1)=0,"",INDEX(data_wkly!U:U,MATCH($B472,data_wkly!$C:$C,0),1)),"")</f>
        <v>11.65</v>
      </c>
      <c r="V472" s="157">
        <f t="shared" si="43"/>
        <v>2</v>
      </c>
      <c r="W472" s="152" t="str">
        <f>IFERROR(IF(INDEX(data_wkly!W:W,MATCH($B472,data_wkly!$C:$C,0),1)=0,"",INDEX(data_wkly!W:W,MATCH($B472,data_wkly!$C:$C,0),1)),"")</f>
        <v>na</v>
      </c>
      <c r="X472" s="21" t="str">
        <f>IFERROR(IF(INDEX(data_wkly!X:X,MATCH($B472,data_wkly!$C:$C,0),1)=0,"",INDEX(data_wkly!X:X,MATCH($B472,data_wkly!$C:$C,0),1)),"")</f>
        <v>na</v>
      </c>
      <c r="Y472" s="21">
        <f>IFERROR(IF(INDEX(data_wkly!Y:Y,MATCH($B472,data_wkly!$C:$C,0),1)=0,"",INDEX(data_wkly!Y:Y,MATCH($B472,data_wkly!$C:$C,0),1)),"")</f>
        <v>177.6</v>
      </c>
      <c r="Z472" s="21">
        <f>IFERROR(IF(INDEX(data_wkly!Z:Z,MATCH($B472,data_wkly!$C:$C,0),1)=0,"",INDEX(data_wkly!Z:Z,MATCH($B472,data_wkly!$C:$C,0),1)),"")</f>
        <v>-1.9699999999999989</v>
      </c>
      <c r="AA472" s="152" t="str">
        <f>IFERROR(IF(INDEX(data_wkly!AA:AA,MATCH($B472,data_wkly!$C:$C,0),1)=0,"",INDEX(data_wkly!AA:AA,MATCH($B472,data_wkly!$C:$C,0),1)),"")</f>
        <v>na</v>
      </c>
      <c r="AB472" s="21" t="str">
        <f>IFERROR(IF(INDEX(data_wkly!AB:AB,MATCH($B472,data_wkly!$C:$C,0),1)=0,"",INDEX(data_wkly!AB:AB,MATCH($B472,data_wkly!$C:$C,0),1)),"")</f>
        <v>na</v>
      </c>
      <c r="AC472" s="21">
        <f>IFERROR(IF(INDEX(data_wkly!AC:AC,MATCH($B472,data_wkly!$C:$C,0),1)=0,"",INDEX(data_wkly!AC:AC,MATCH($B472,data_wkly!$C:$C,0),1)),"")</f>
        <v>181.03</v>
      </c>
      <c r="AD472" s="21">
        <f>IFERROR(IF(INDEX(data_wkly!AD:AD,MATCH($B472,data_wkly!$C:$C,0),1)=0,"",INDEX(data_wkly!AD:AD,MATCH($B472,data_wkly!$C:$C,0),1)),"")</f>
        <v>0.25999999999999091</v>
      </c>
      <c r="AE472" s="157">
        <f t="shared" si="44"/>
        <v>2</v>
      </c>
      <c r="AF472" s="154" t="str">
        <f>IFERROR(IF(INDEX(data_wkly!AF:AF,MATCH($B472,data_wkly!$C:$C,0),1)=0,"",INDEX(data_wkly!AF:AF,MATCH($B472,data_wkly!$C:$C,0),1)),"")</f>
        <v/>
      </c>
      <c r="AG472" s="153" t="str">
        <f>IFERROR(IF(AF472="","",INDEX(data_wkly!AG:AG,MATCH($B472,data_wkly!$C:$C,0),1)),"")</f>
        <v/>
      </c>
      <c r="AH472" s="153" t="str">
        <f>IFERROR(IF(INDEX(data_wkly!AH:AH,MATCH($B472,data_wkly!$C:$C,0),1)=0,"",INDEX(data_wkly!AH:AH,MATCH($B472,data_wkly!$C:$C,0),1)),"")</f>
        <v/>
      </c>
      <c r="AI472" s="153" t="str">
        <f>IFERROR(IF(INDEX(data_wkly!AI:AI,MATCH($B472,data_wkly!$C:$C,0),1)=0,"",INDEX(data_wkly!AI:AI,MATCH($B472,data_wkly!$C:$C,0),1)),"")</f>
        <v/>
      </c>
      <c r="AJ472" s="153" t="str">
        <f>IFERROR(IF(AI472="","",INDEX(data_wkly!AJ:AJ,MATCH($B472,data_wkly!$C:$C,0),1)),"")</f>
        <v/>
      </c>
      <c r="AK472" s="153" t="str">
        <f>IFERROR(IF(INDEX(data_wkly!AK:AK,MATCH($B472,data_wkly!$C:$C,0),1)=0,"",INDEX(data_wkly!AK:AK,MATCH($B472,data_wkly!$C:$C,0),1)),"")</f>
        <v/>
      </c>
      <c r="AL472" s="153" t="str">
        <f>IFERROR(IF(INDEX(data_wkly!AL:AL,MATCH($B472,data_wkly!$C:$C,0),1)=0,"",INDEX(data_wkly!AL:AL,MATCH($B472,data_wkly!$C:$C,0),1)),"")</f>
        <v/>
      </c>
      <c r="AM472" s="183" t="str">
        <f>IFERROR(IF(INDEX(data_wkly!AM:AM,MATCH($B472,data_wkly!$C:$C,0),1)=0,"",INDEX(data_wkly!AM:AM,MATCH($B472,data_wkly!$C:$C,0),1)),"")</f>
        <v/>
      </c>
      <c r="AN472" s="41" t="str">
        <f t="shared" si="42"/>
        <v/>
      </c>
      <c r="AO472" s="88">
        <f t="shared" si="47"/>
        <v>2</v>
      </c>
    </row>
    <row r="473" spans="1:41">
      <c r="A473" s="88">
        <f t="shared" si="45"/>
        <v>1</v>
      </c>
      <c r="B473" s="89">
        <f t="shared" si="46"/>
        <v>44954</v>
      </c>
      <c r="C473" s="155">
        <f>IFERROR(IF(INDEX(data_wkly!D:D,MATCH($B473,data_wkly!$C:$C,0),1)=0,"",INDEX(data_wkly!D:D,MATCH($B473,data_wkly!$C:$C,0),1)),"")</f>
        <v>62039</v>
      </c>
      <c r="D473" s="21">
        <f>IFERROR(IF(INDEX(data_wkly!E:E,MATCH($B473,data_wkly!$C:$C,0),1)=0,"",INDEX(data_wkly!E:E,MATCH($B473,data_wkly!$C:$C,0),1)),"")</f>
        <v>204.7834</v>
      </c>
      <c r="E473" s="21">
        <f>IF(C473="","",IFERROR(INDEX(data_wkly!F:F,MATCH($B473,data_wkly!$C:$C,0),1),""))</f>
        <v>2.2615999999999872</v>
      </c>
      <c r="F473" s="21">
        <f>IF(E473="","",IFERROR(IF(INDEX(data_wkly!G:G,MATCH($B473,data_wkly!$C:$C,0),1)=0,"",INDEX(data_wkly!G:G,MATCH($B473,data_wkly!$C:$C,0),1)),""))</f>
        <v>146.99666666666667</v>
      </c>
      <c r="G473" s="21">
        <f>IFERROR(IF(INDEX(data_wkly!H:H,MATCH($B473,data_wkly!$C:$C,0),1)=0,"",INDEX(data_wkly!H:H,MATCH($B473,data_wkly!$C:$C,0),1)),"")</f>
        <v>201.27160000000001</v>
      </c>
      <c r="H473" s="21">
        <f>IF(C473="","",IFERROR(INDEX(data_wkly!I:I,MATCH($B473,data_wkly!$C:$C,0),1),""))</f>
        <v>2.216700000000003</v>
      </c>
      <c r="I473" s="21">
        <f>IF(H473="","",IFERROR(IF(INDEX(data_wkly!J:J,MATCH($B473,data_wkly!$C:$C,0),1)=0,"",INDEX(data_wkly!J:J,MATCH($B473,data_wkly!$C:$C,0),1)),""))</f>
        <v>144.49</v>
      </c>
      <c r="J473" s="21">
        <f>IFERROR(IF(INDEX(data_wkly!K:K,MATCH($B473,data_wkly!$C:$C,0),1)=0,"",INDEX(data_wkly!K:K,MATCH($B473,data_wkly!$C:$C,0),1)),"")</f>
        <v>89.156300000000002</v>
      </c>
      <c r="K473" s="86">
        <f>IFERROR(IF(INDEX(data_wkly!L:L,MATCH($B473,data_wkly!$C:$C,0),1)=0,"",INDEX(data_wkly!L:L,MATCH($B473,data_wkly!$C:$C,0),1)),"")</f>
        <v>11.45</v>
      </c>
      <c r="L473" s="156"/>
      <c r="M473" s="155">
        <f>IFERROR(IF(INDEX(data_wkly!M:M,MATCH($B473,data_wkly!$C:$C,0),1)=0,"",INDEX(data_wkly!M:M,MATCH($B473,data_wkly!$C:$C,0),1)),"")</f>
        <v>66618</v>
      </c>
      <c r="N473" s="21">
        <f>IFERROR(IF(INDEX(data_wkly!N:N,MATCH($B473,data_wkly!$C:$C,0),1)=0,"",INDEX(data_wkly!N:N,MATCH($B473,data_wkly!$C:$C,0),1)),"")</f>
        <v>207.42330000000001</v>
      </c>
      <c r="O473" s="21">
        <f>IF(M473="","",IFERROR(INDEX(data_wkly!O:O,MATCH($B473,data_wkly!$C:$C,0),1),""))</f>
        <v>0.39250000000001251</v>
      </c>
      <c r="P473" s="21">
        <f>IF(M473="","",IFERROR(IF(INDEX(data_wkly!P:P,MATCH($B473,data_wkly!$C:$C,0),1)=0,"",INDEX(data_wkly!P:P,MATCH($B473,data_wkly!$C:$C,0),1)),""))</f>
        <v>150.70333333333335</v>
      </c>
      <c r="Q473" s="21">
        <f>IFERROR(IF(INDEX(data_wkly!Q:Q,MATCH($B473,data_wkly!$C:$C,0),1)=0,"",INDEX(data_wkly!Q:Q,MATCH($B473,data_wkly!$C:$C,0),1)),"")</f>
        <v>203.8595</v>
      </c>
      <c r="R473" s="21">
        <f>IF(M473="","",IFERROR(INDEX(data_wkly!R:R,MATCH($B473,data_wkly!$C:$C,0),1),""))</f>
        <v>0.3896000000000015</v>
      </c>
      <c r="S473" s="21">
        <f>IF(M473="","",IFERROR(IF(INDEX(data_wkly!S:S,MATCH($B473,data_wkly!$C:$C,0),1)=0,"",INDEX(data_wkly!S:S,MATCH($B473,data_wkly!$C:$C,0),1)),""))</f>
        <v>148.14666666666668</v>
      </c>
      <c r="T473" s="21">
        <f>IFERROR(IF(INDEX(data_wkly!T:T,MATCH($B473,data_wkly!$C:$C,0),1)=0,"",INDEX(data_wkly!T:T,MATCH($B473,data_wkly!$C:$C,0),1)),"")</f>
        <v>88.660700000000006</v>
      </c>
      <c r="U473" s="86">
        <f>IFERROR(IF(INDEX(data_wkly!U:U,MATCH($B473,data_wkly!$C:$C,0),1)=0,"",INDEX(data_wkly!U:U,MATCH($B473,data_wkly!$C:$C,0),1)),"")</f>
        <v>11.78</v>
      </c>
      <c r="V473" s="157">
        <f t="shared" si="43"/>
        <v>1</v>
      </c>
      <c r="W473" s="152" t="str">
        <f>IFERROR(IF(INDEX(data_wkly!W:W,MATCH($B473,data_wkly!$C:$C,0),1)=0,"",INDEX(data_wkly!W:W,MATCH($B473,data_wkly!$C:$C,0),1)),"")</f>
        <v>na</v>
      </c>
      <c r="X473" s="21" t="str">
        <f>IFERROR(IF(INDEX(data_wkly!X:X,MATCH($B473,data_wkly!$C:$C,0),1)=0,"",INDEX(data_wkly!X:X,MATCH($B473,data_wkly!$C:$C,0),1)),"")</f>
        <v>na</v>
      </c>
      <c r="Y473" s="21">
        <f>IFERROR(IF(INDEX(data_wkly!Y:Y,MATCH($B473,data_wkly!$C:$C,0),1)=0,"",INDEX(data_wkly!Y:Y,MATCH($B473,data_wkly!$C:$C,0),1)),"")</f>
        <v>178.06</v>
      </c>
      <c r="Z473" s="21">
        <f>IFERROR(IF(INDEX(data_wkly!Z:Z,MATCH($B473,data_wkly!$C:$C,0),1)=0,"",INDEX(data_wkly!Z:Z,MATCH($B473,data_wkly!$C:$C,0),1)),"")</f>
        <v>0.46000000000000796</v>
      </c>
      <c r="AA473" s="152" t="str">
        <f>IFERROR(IF(INDEX(data_wkly!AA:AA,MATCH($B473,data_wkly!$C:$C,0),1)=0,"",INDEX(data_wkly!AA:AA,MATCH($B473,data_wkly!$C:$C,0),1)),"")</f>
        <v>na</v>
      </c>
      <c r="AB473" s="21" t="str">
        <f>IFERROR(IF(INDEX(data_wkly!AB:AB,MATCH($B473,data_wkly!$C:$C,0),1)=0,"",INDEX(data_wkly!AB:AB,MATCH($B473,data_wkly!$C:$C,0),1)),"")</f>
        <v>na</v>
      </c>
      <c r="AC473" s="21">
        <f>IFERROR(IF(INDEX(data_wkly!AC:AC,MATCH($B473,data_wkly!$C:$C,0),1)=0,"",INDEX(data_wkly!AC:AC,MATCH($B473,data_wkly!$C:$C,0),1)),"")</f>
        <v>182.06</v>
      </c>
      <c r="AD473" s="21">
        <f>IFERROR(IF(INDEX(data_wkly!AD:AD,MATCH($B473,data_wkly!$C:$C,0),1)=0,"",INDEX(data_wkly!AD:AD,MATCH($B473,data_wkly!$C:$C,0),1)),"")</f>
        <v>1.0300000000000011</v>
      </c>
      <c r="AE473" s="157">
        <f t="shared" si="44"/>
        <v>1</v>
      </c>
      <c r="AF473" s="154" t="str">
        <f>IFERROR(IF(INDEX(data_wkly!AF:AF,MATCH($B473,data_wkly!$C:$C,0),1)=0,"",INDEX(data_wkly!AF:AF,MATCH($B473,data_wkly!$C:$C,0),1)),"")</f>
        <v/>
      </c>
      <c r="AG473" s="153" t="str">
        <f>IFERROR(IF(AF473="","",INDEX(data_wkly!AG:AG,MATCH($B473,data_wkly!$C:$C,0),1)),"")</f>
        <v/>
      </c>
      <c r="AH473" s="153" t="str">
        <f>IFERROR(IF(INDEX(data_wkly!AH:AH,MATCH($B473,data_wkly!$C:$C,0),1)=0,"",INDEX(data_wkly!AH:AH,MATCH($B473,data_wkly!$C:$C,0),1)),"")</f>
        <v/>
      </c>
      <c r="AI473" s="153" t="str">
        <f>IFERROR(IF(INDEX(data_wkly!AI:AI,MATCH($B473,data_wkly!$C:$C,0),1)=0,"",INDEX(data_wkly!AI:AI,MATCH($B473,data_wkly!$C:$C,0),1)),"")</f>
        <v/>
      </c>
      <c r="AJ473" s="153" t="str">
        <f>IFERROR(IF(AI473="","",INDEX(data_wkly!AJ:AJ,MATCH($B473,data_wkly!$C:$C,0),1)),"")</f>
        <v/>
      </c>
      <c r="AK473" s="153" t="str">
        <f>IFERROR(IF(INDEX(data_wkly!AK:AK,MATCH($B473,data_wkly!$C:$C,0),1)=0,"",INDEX(data_wkly!AK:AK,MATCH($B473,data_wkly!$C:$C,0),1)),"")</f>
        <v/>
      </c>
      <c r="AL473" s="153" t="str">
        <f>IFERROR(IF(INDEX(data_wkly!AL:AL,MATCH($B473,data_wkly!$C:$C,0),1)=0,"",INDEX(data_wkly!AL:AL,MATCH($B473,data_wkly!$C:$C,0),1)),"")</f>
        <v/>
      </c>
      <c r="AM473" s="183" t="str">
        <f>IFERROR(IF(INDEX(data_wkly!AM:AM,MATCH($B473,data_wkly!$C:$C,0),1)=0,"",INDEX(data_wkly!AM:AM,MATCH($B473,data_wkly!$C:$C,0),1)),"")</f>
        <v/>
      </c>
      <c r="AN473" s="41" t="str">
        <f t="shared" si="42"/>
        <v/>
      </c>
      <c r="AO473" s="88">
        <f t="shared" si="47"/>
        <v>1</v>
      </c>
    </row>
    <row r="474" spans="1:41">
      <c r="A474" s="88">
        <f t="shared" si="45"/>
        <v>2</v>
      </c>
      <c r="B474" s="89">
        <f t="shared" si="46"/>
        <v>44961</v>
      </c>
      <c r="C474" s="155">
        <f>IFERROR(IF(INDEX(data_wkly!D:D,MATCH($B474,data_wkly!$C:$C,0),1)=0,"",INDEX(data_wkly!D:D,MATCH($B474,data_wkly!$C:$C,0),1)),"")</f>
        <v>62471</v>
      </c>
      <c r="D474" s="21">
        <f>IFERROR(IF(INDEX(data_wkly!E:E,MATCH($B474,data_wkly!$C:$C,0),1)=0,"",INDEX(data_wkly!E:E,MATCH($B474,data_wkly!$C:$C,0),1)),"")</f>
        <v>204.94630000000001</v>
      </c>
      <c r="E474" s="21">
        <f>IF(C474="","",IFERROR(INDEX(data_wkly!F:F,MATCH($B474,data_wkly!$C:$C,0),1),""))</f>
        <v>0.16290000000000759</v>
      </c>
      <c r="F474" s="21">
        <f>IF(E474="","",IFERROR(IF(INDEX(data_wkly!G:G,MATCH($B474,data_wkly!$C:$C,0),1)=0,"",INDEX(data_wkly!G:G,MATCH($B474,data_wkly!$C:$C,0),1)),""))</f>
        <v>146.85666666666668</v>
      </c>
      <c r="G474" s="21">
        <f>IFERROR(IF(INDEX(data_wkly!H:H,MATCH($B474,data_wkly!$C:$C,0),1)=0,"",INDEX(data_wkly!H:H,MATCH($B474,data_wkly!$C:$C,0),1)),"")</f>
        <v>201.4435</v>
      </c>
      <c r="H474" s="21">
        <f>IF(C474="","",IFERROR(INDEX(data_wkly!I:I,MATCH($B474,data_wkly!$C:$C,0),1),""))</f>
        <v>0.17189999999999372</v>
      </c>
      <c r="I474" s="21">
        <f>IF(H474="","",IFERROR(IF(INDEX(data_wkly!J:J,MATCH($B474,data_wkly!$C:$C,0),1)=0,"",INDEX(data_wkly!J:J,MATCH($B474,data_wkly!$C:$C,0),1)),""))</f>
        <v>144.35666666666668</v>
      </c>
      <c r="J474" s="21">
        <f>IFERROR(IF(INDEX(data_wkly!K:K,MATCH($B474,data_wkly!$C:$C,0),1)=0,"",INDEX(data_wkly!K:K,MATCH($B474,data_wkly!$C:$C,0),1)),"")</f>
        <v>89.542299999999997</v>
      </c>
      <c r="K474" s="86">
        <f>IFERROR(IF(INDEX(data_wkly!L:L,MATCH($B474,data_wkly!$C:$C,0),1)=0,"",INDEX(data_wkly!L:L,MATCH($B474,data_wkly!$C:$C,0),1)),"")</f>
        <v>11.35</v>
      </c>
      <c r="L474" s="156"/>
      <c r="M474" s="155">
        <f>IFERROR(IF(INDEX(data_wkly!M:M,MATCH($B474,data_wkly!$C:$C,0),1)=0,"",INDEX(data_wkly!M:M,MATCH($B474,data_wkly!$C:$C,0),1)),"")</f>
        <v>67129</v>
      </c>
      <c r="N474" s="21">
        <f>IFERROR(IF(INDEX(data_wkly!N:N,MATCH($B474,data_wkly!$C:$C,0),1)=0,"",INDEX(data_wkly!N:N,MATCH($B474,data_wkly!$C:$C,0),1)),"")</f>
        <v>209.7381</v>
      </c>
      <c r="O474" s="21">
        <f>IF(M474="","",IFERROR(INDEX(data_wkly!O:O,MATCH($B474,data_wkly!$C:$C,0),1),""))</f>
        <v>2.3147999999999911</v>
      </c>
      <c r="P474" s="21">
        <f>IF(M474="","",IFERROR(IF(INDEX(data_wkly!P:P,MATCH($B474,data_wkly!$C:$C,0),1)=0,"",INDEX(data_wkly!P:P,MATCH($B474,data_wkly!$C:$C,0),1)),""))</f>
        <v>150.69333333333333</v>
      </c>
      <c r="Q474" s="21">
        <f>IFERROR(IF(INDEX(data_wkly!Q:Q,MATCH($B474,data_wkly!$C:$C,0),1)=0,"",INDEX(data_wkly!Q:Q,MATCH($B474,data_wkly!$C:$C,0),1)),"")</f>
        <v>206.131</v>
      </c>
      <c r="R474" s="21">
        <f>IF(M474="","",IFERROR(INDEX(data_wkly!R:R,MATCH($B474,data_wkly!$C:$C,0),1),""))</f>
        <v>2.2715000000000032</v>
      </c>
      <c r="S474" s="21">
        <f>IF(M474="","",IFERROR(IF(INDEX(data_wkly!S:S,MATCH($B474,data_wkly!$C:$C,0),1)=0,"",INDEX(data_wkly!S:S,MATCH($B474,data_wkly!$C:$C,0),1)),""))</f>
        <v>148.13666666666666</v>
      </c>
      <c r="T474" s="21">
        <f>IFERROR(IF(INDEX(data_wkly!T:T,MATCH($B474,data_wkly!$C:$C,0),1)=0,"",INDEX(data_wkly!T:T,MATCH($B474,data_wkly!$C:$C,0),1)),"")</f>
        <v>88.282399999999996</v>
      </c>
      <c r="U474" s="86">
        <f>IFERROR(IF(INDEX(data_wkly!U:U,MATCH($B474,data_wkly!$C:$C,0),1)=0,"",INDEX(data_wkly!U:U,MATCH($B474,data_wkly!$C:$C,0),1)),"")</f>
        <v>11.55</v>
      </c>
      <c r="V474" s="157">
        <f t="shared" si="43"/>
        <v>2</v>
      </c>
      <c r="W474" s="152" t="str">
        <f>IFERROR(IF(INDEX(data_wkly!W:W,MATCH($B474,data_wkly!$C:$C,0),1)=0,"",INDEX(data_wkly!W:W,MATCH($B474,data_wkly!$C:$C,0),1)),"")</f>
        <v>na</v>
      </c>
      <c r="X474" s="21" t="str">
        <f>IFERROR(IF(INDEX(data_wkly!X:X,MATCH($B474,data_wkly!$C:$C,0),1)=0,"",INDEX(data_wkly!X:X,MATCH($B474,data_wkly!$C:$C,0),1)),"")</f>
        <v>na</v>
      </c>
      <c r="Y474" s="21">
        <f>IFERROR(IF(INDEX(data_wkly!Y:Y,MATCH($B474,data_wkly!$C:$C,0),1)=0,"",INDEX(data_wkly!Y:Y,MATCH($B474,data_wkly!$C:$C,0),1)),"")</f>
        <v>181.59</v>
      </c>
      <c r="Z474" s="21">
        <f>IFERROR(IF(INDEX(data_wkly!Z:Z,MATCH($B474,data_wkly!$C:$C,0),1)=0,"",INDEX(data_wkly!Z:Z,MATCH($B474,data_wkly!$C:$C,0),1)),"")</f>
        <v>3.5300000000000011</v>
      </c>
      <c r="AA474" s="152" t="str">
        <f>IFERROR(IF(INDEX(data_wkly!AA:AA,MATCH($B474,data_wkly!$C:$C,0),1)=0,"",INDEX(data_wkly!AA:AA,MATCH($B474,data_wkly!$C:$C,0),1)),"")</f>
        <v>na</v>
      </c>
      <c r="AB474" s="21" t="str">
        <f>IFERROR(IF(INDEX(data_wkly!AB:AB,MATCH($B474,data_wkly!$C:$C,0),1)=0,"",INDEX(data_wkly!AB:AB,MATCH($B474,data_wkly!$C:$C,0),1)),"")</f>
        <v>na</v>
      </c>
      <c r="AC474" s="21">
        <f>IFERROR(IF(INDEX(data_wkly!AC:AC,MATCH($B474,data_wkly!$C:$C,0),1)=0,"",INDEX(data_wkly!AC:AC,MATCH($B474,data_wkly!$C:$C,0),1)),"")</f>
        <v>185.2</v>
      </c>
      <c r="AD474" s="21">
        <f>IFERROR(IF(INDEX(data_wkly!AD:AD,MATCH($B474,data_wkly!$C:$C,0),1)=0,"",INDEX(data_wkly!AD:AD,MATCH($B474,data_wkly!$C:$C,0),1)),"")</f>
        <v>3.1399999999999864</v>
      </c>
      <c r="AE474" s="157">
        <f t="shared" si="44"/>
        <v>2</v>
      </c>
      <c r="AF474" s="154" t="str">
        <f>IFERROR(IF(INDEX(data_wkly!AF:AF,MATCH($B474,data_wkly!$C:$C,0),1)=0,"",INDEX(data_wkly!AF:AF,MATCH($B474,data_wkly!$C:$C,0),1)),"")</f>
        <v/>
      </c>
      <c r="AG474" s="153" t="str">
        <f>IFERROR(IF(AF474="","",INDEX(data_wkly!AG:AG,MATCH($B474,data_wkly!$C:$C,0),1)),"")</f>
        <v/>
      </c>
      <c r="AH474" s="153" t="str">
        <f>IFERROR(IF(INDEX(data_wkly!AH:AH,MATCH($B474,data_wkly!$C:$C,0),1)=0,"",INDEX(data_wkly!AH:AH,MATCH($B474,data_wkly!$C:$C,0),1)),"")</f>
        <v/>
      </c>
      <c r="AI474" s="153" t="str">
        <f>IFERROR(IF(INDEX(data_wkly!AI:AI,MATCH($B474,data_wkly!$C:$C,0),1)=0,"",INDEX(data_wkly!AI:AI,MATCH($B474,data_wkly!$C:$C,0),1)),"")</f>
        <v/>
      </c>
      <c r="AJ474" s="153" t="str">
        <f>IFERROR(IF(AI474="","",INDEX(data_wkly!AJ:AJ,MATCH($B474,data_wkly!$C:$C,0),1)),"")</f>
        <v/>
      </c>
      <c r="AK474" s="153" t="str">
        <f>IFERROR(IF(INDEX(data_wkly!AK:AK,MATCH($B474,data_wkly!$C:$C,0),1)=0,"",INDEX(data_wkly!AK:AK,MATCH($B474,data_wkly!$C:$C,0),1)),"")</f>
        <v/>
      </c>
      <c r="AL474" s="153" t="str">
        <f>IFERROR(IF(INDEX(data_wkly!AL:AL,MATCH($B474,data_wkly!$C:$C,0),1)=0,"",INDEX(data_wkly!AL:AL,MATCH($B474,data_wkly!$C:$C,0),1)),"")</f>
        <v/>
      </c>
      <c r="AM474" s="183" t="str">
        <f>IFERROR(IF(INDEX(data_wkly!AM:AM,MATCH($B474,data_wkly!$C:$C,0),1)=0,"",INDEX(data_wkly!AM:AM,MATCH($B474,data_wkly!$C:$C,0),1)),"")</f>
        <v/>
      </c>
      <c r="AN474" s="41" t="str">
        <f t="shared" si="42"/>
        <v/>
      </c>
      <c r="AO474" s="88">
        <f t="shared" si="47"/>
        <v>2</v>
      </c>
    </row>
    <row r="475" spans="1:41">
      <c r="A475" s="88">
        <f t="shared" si="45"/>
        <v>1</v>
      </c>
      <c r="B475" s="89">
        <f t="shared" si="46"/>
        <v>44968</v>
      </c>
      <c r="C475" s="155">
        <f>IFERROR(IF(INDEX(data_wkly!D:D,MATCH($B475,data_wkly!$C:$C,0),1)=0,"",INDEX(data_wkly!D:D,MATCH($B475,data_wkly!$C:$C,0),1)),"")</f>
        <v>60446</v>
      </c>
      <c r="D475" s="21">
        <f>IFERROR(IF(INDEX(data_wkly!E:E,MATCH($B475,data_wkly!$C:$C,0),1)=0,"",INDEX(data_wkly!E:E,MATCH($B475,data_wkly!$C:$C,0),1)),"")</f>
        <v>206.3939</v>
      </c>
      <c r="E475" s="21">
        <f>IF(C475="","",IFERROR(INDEX(data_wkly!F:F,MATCH($B475,data_wkly!$C:$C,0),1),""))</f>
        <v>1.4475999999999942</v>
      </c>
      <c r="F475" s="21">
        <f>IF(E475="","",IFERROR(IF(INDEX(data_wkly!G:G,MATCH($B475,data_wkly!$C:$C,0),1)=0,"",INDEX(data_wkly!G:G,MATCH($B475,data_wkly!$C:$C,0),1)),""))</f>
        <v>147.05999999999997</v>
      </c>
      <c r="G475" s="21">
        <f>IFERROR(IF(INDEX(data_wkly!H:H,MATCH($B475,data_wkly!$C:$C,0),1)=0,"",INDEX(data_wkly!H:H,MATCH($B475,data_wkly!$C:$C,0),1)),"")</f>
        <v>202.8613</v>
      </c>
      <c r="H475" s="21">
        <f>IF(C475="","",IFERROR(INDEX(data_wkly!I:I,MATCH($B475,data_wkly!$C:$C,0),1),""))</f>
        <v>1.4177999999999997</v>
      </c>
      <c r="I475" s="21">
        <f>IF(H475="","",IFERROR(IF(INDEX(data_wkly!J:J,MATCH($B475,data_wkly!$C:$C,0),1)=0,"",INDEX(data_wkly!J:J,MATCH($B475,data_wkly!$C:$C,0),1)),""))</f>
        <v>144.54666666666665</v>
      </c>
      <c r="J475" s="21">
        <f>IFERROR(IF(INDEX(data_wkly!K:K,MATCH($B475,data_wkly!$C:$C,0),1)=0,"",INDEX(data_wkly!K:K,MATCH($B475,data_wkly!$C:$C,0),1)),"")</f>
        <v>89.499799999999993</v>
      </c>
      <c r="K475" s="86">
        <f>IFERROR(IF(INDEX(data_wkly!L:L,MATCH($B475,data_wkly!$C:$C,0),1)=0,"",INDEX(data_wkly!L:L,MATCH($B475,data_wkly!$C:$C,0),1)),"")</f>
        <v>11.26</v>
      </c>
      <c r="L475" s="156"/>
      <c r="M475" s="155">
        <f>IFERROR(IF(INDEX(data_wkly!M:M,MATCH($B475,data_wkly!$C:$C,0),1)=0,"",INDEX(data_wkly!M:M,MATCH($B475,data_wkly!$C:$C,0),1)),"")</f>
        <v>65230</v>
      </c>
      <c r="N475" s="21">
        <f>IFERROR(IF(INDEX(data_wkly!N:N,MATCH($B475,data_wkly!$C:$C,0),1)=0,"",INDEX(data_wkly!N:N,MATCH($B475,data_wkly!$C:$C,0),1)),"")</f>
        <v>208.80170000000001</v>
      </c>
      <c r="O475" s="21">
        <f>IF(M475="","",IFERROR(INDEX(data_wkly!O:O,MATCH($B475,data_wkly!$C:$C,0),1),""))</f>
        <v>-0.93639999999999191</v>
      </c>
      <c r="P475" s="21">
        <f>IF(M475="","",IFERROR(IF(INDEX(data_wkly!P:P,MATCH($B475,data_wkly!$C:$C,0),1)=0,"",INDEX(data_wkly!P:P,MATCH($B475,data_wkly!$C:$C,0),1)),""))</f>
        <v>150.34333333333333</v>
      </c>
      <c r="Q475" s="21">
        <f>IFERROR(IF(INDEX(data_wkly!Q:Q,MATCH($B475,data_wkly!$C:$C,0),1)=0,"",INDEX(data_wkly!Q:Q,MATCH($B475,data_wkly!$C:$C,0),1)),"")</f>
        <v>205.21559999999999</v>
      </c>
      <c r="R475" s="21">
        <f>IF(M475="","",IFERROR(INDEX(data_wkly!R:R,MATCH($B475,data_wkly!$C:$C,0),1),""))</f>
        <v>-0.91540000000000532</v>
      </c>
      <c r="S475" s="21">
        <f>IF(M475="","",IFERROR(IF(INDEX(data_wkly!S:S,MATCH($B475,data_wkly!$C:$C,0),1)=0,"",INDEX(data_wkly!S:S,MATCH($B475,data_wkly!$C:$C,0),1)),""))</f>
        <v>147.79</v>
      </c>
      <c r="T475" s="21">
        <f>IFERROR(IF(INDEX(data_wkly!T:T,MATCH($B475,data_wkly!$C:$C,0),1)=0,"",INDEX(data_wkly!T:T,MATCH($B475,data_wkly!$C:$C,0),1)),"")</f>
        <v>88.567599999999999</v>
      </c>
      <c r="U475" s="86">
        <f>IFERROR(IF(INDEX(data_wkly!U:U,MATCH($B475,data_wkly!$C:$C,0),1)=0,"",INDEX(data_wkly!U:U,MATCH($B475,data_wkly!$C:$C,0),1)),"")</f>
        <v>11.58</v>
      </c>
      <c r="V475" s="157">
        <f t="shared" si="43"/>
        <v>1</v>
      </c>
      <c r="W475" s="152" t="str">
        <f>IFERROR(IF(INDEX(data_wkly!W:W,MATCH($B475,data_wkly!$C:$C,0),1)=0,"",INDEX(data_wkly!W:W,MATCH($B475,data_wkly!$C:$C,0),1)),"")</f>
        <v>na</v>
      </c>
      <c r="X475" s="21" t="str">
        <f>IFERROR(IF(INDEX(data_wkly!X:X,MATCH($B475,data_wkly!$C:$C,0),1)=0,"",INDEX(data_wkly!X:X,MATCH($B475,data_wkly!$C:$C,0),1)),"")</f>
        <v>na</v>
      </c>
      <c r="Y475" s="21">
        <f>IFERROR(IF(INDEX(data_wkly!Y:Y,MATCH($B475,data_wkly!$C:$C,0),1)=0,"",INDEX(data_wkly!Y:Y,MATCH($B475,data_wkly!$C:$C,0),1)),"")</f>
        <v>188.8</v>
      </c>
      <c r="Z475" s="21">
        <f>IFERROR(IF(INDEX(data_wkly!Z:Z,MATCH($B475,data_wkly!$C:$C,0),1)=0,"",INDEX(data_wkly!Z:Z,MATCH($B475,data_wkly!$C:$C,0),1)),"")</f>
        <v>7.210000000000008</v>
      </c>
      <c r="AA475" s="152" t="str">
        <f>IFERROR(IF(INDEX(data_wkly!AA:AA,MATCH($B475,data_wkly!$C:$C,0),1)=0,"",INDEX(data_wkly!AA:AA,MATCH($B475,data_wkly!$C:$C,0),1)),"")</f>
        <v>na</v>
      </c>
      <c r="AB475" s="21" t="str">
        <f>IFERROR(IF(INDEX(data_wkly!AB:AB,MATCH($B475,data_wkly!$C:$C,0),1)=0,"",INDEX(data_wkly!AB:AB,MATCH($B475,data_wkly!$C:$C,0),1)),"")</f>
        <v>na</v>
      </c>
      <c r="AC475" s="21">
        <f>IFERROR(IF(INDEX(data_wkly!AC:AC,MATCH($B475,data_wkly!$C:$C,0),1)=0,"",INDEX(data_wkly!AC:AC,MATCH($B475,data_wkly!$C:$C,0),1)),"")</f>
        <v>191.95</v>
      </c>
      <c r="AD475" s="21">
        <f>IFERROR(IF(INDEX(data_wkly!AD:AD,MATCH($B475,data_wkly!$C:$C,0),1)=0,"",INDEX(data_wkly!AD:AD,MATCH($B475,data_wkly!$C:$C,0),1)),"")</f>
        <v>6.75</v>
      </c>
      <c r="AE475" s="157">
        <f t="shared" si="44"/>
        <v>1</v>
      </c>
      <c r="AF475" s="154" t="str">
        <f>IFERROR(IF(INDEX(data_wkly!AF:AF,MATCH($B475,data_wkly!$C:$C,0),1)=0,"",INDEX(data_wkly!AF:AF,MATCH($B475,data_wkly!$C:$C,0),1)),"")</f>
        <v/>
      </c>
      <c r="AG475" s="153" t="str">
        <f>IFERROR(IF(AF475="","",INDEX(data_wkly!AG:AG,MATCH($B475,data_wkly!$C:$C,0),1)),"")</f>
        <v/>
      </c>
      <c r="AH475" s="153" t="str">
        <f>IFERROR(IF(INDEX(data_wkly!AH:AH,MATCH($B475,data_wkly!$C:$C,0),1)=0,"",INDEX(data_wkly!AH:AH,MATCH($B475,data_wkly!$C:$C,0),1)),"")</f>
        <v/>
      </c>
      <c r="AI475" s="153" t="str">
        <f>IFERROR(IF(INDEX(data_wkly!AI:AI,MATCH($B475,data_wkly!$C:$C,0),1)=0,"",INDEX(data_wkly!AI:AI,MATCH($B475,data_wkly!$C:$C,0),1)),"")</f>
        <v/>
      </c>
      <c r="AJ475" s="153" t="str">
        <f>IFERROR(IF(AI475="","",INDEX(data_wkly!AJ:AJ,MATCH($B475,data_wkly!$C:$C,0),1)),"")</f>
        <v/>
      </c>
      <c r="AK475" s="153" t="str">
        <f>IFERROR(IF(INDEX(data_wkly!AK:AK,MATCH($B475,data_wkly!$C:$C,0),1)=0,"",INDEX(data_wkly!AK:AK,MATCH($B475,data_wkly!$C:$C,0),1)),"")</f>
        <v/>
      </c>
      <c r="AL475" s="153" t="str">
        <f>IFERROR(IF(INDEX(data_wkly!AL:AL,MATCH($B475,data_wkly!$C:$C,0),1)=0,"",INDEX(data_wkly!AL:AL,MATCH($B475,data_wkly!$C:$C,0),1)),"")</f>
        <v/>
      </c>
      <c r="AM475" s="183" t="str">
        <f>IFERROR(IF(INDEX(data_wkly!AM:AM,MATCH($B475,data_wkly!$C:$C,0),1)=0,"",INDEX(data_wkly!AM:AM,MATCH($B475,data_wkly!$C:$C,0),1)),"")</f>
        <v/>
      </c>
      <c r="AN475" s="41" t="str">
        <f t="shared" si="42"/>
        <v/>
      </c>
      <c r="AO475" s="88">
        <f t="shared" si="47"/>
        <v>1</v>
      </c>
    </row>
    <row r="476" spans="1:41">
      <c r="A476" s="88">
        <f t="shared" si="45"/>
        <v>2</v>
      </c>
      <c r="B476" s="89">
        <f t="shared" si="46"/>
        <v>44975</v>
      </c>
      <c r="C476" s="155">
        <f>IFERROR(IF(INDEX(data_wkly!D:D,MATCH($B476,data_wkly!$C:$C,0),1)=0,"",INDEX(data_wkly!D:D,MATCH($B476,data_wkly!$C:$C,0),1)),"")</f>
        <v>63197</v>
      </c>
      <c r="D476" s="21">
        <f>IFERROR(IF(INDEX(data_wkly!E:E,MATCH($B476,data_wkly!$C:$C,0),1)=0,"",INDEX(data_wkly!E:E,MATCH($B476,data_wkly!$C:$C,0),1)),"")</f>
        <v>207.12729999999999</v>
      </c>
      <c r="E476" s="21">
        <f>IF(C476="","",IFERROR(INDEX(data_wkly!F:F,MATCH($B476,data_wkly!$C:$C,0),1),""))</f>
        <v>0.73339999999998895</v>
      </c>
      <c r="F476" s="21">
        <f>IF(E476="","",IFERROR(IF(INDEX(data_wkly!G:G,MATCH($B476,data_wkly!$C:$C,0),1)=0,"",INDEX(data_wkly!G:G,MATCH($B476,data_wkly!$C:$C,0),1)),""))</f>
        <v>146.22666666666669</v>
      </c>
      <c r="G476" s="21">
        <f>IFERROR(IF(INDEX(data_wkly!H:H,MATCH($B476,data_wkly!$C:$C,0),1)=0,"",INDEX(data_wkly!H:H,MATCH($B476,data_wkly!$C:$C,0),1)),"")</f>
        <v>203.57859999999999</v>
      </c>
      <c r="H476" s="21">
        <f>IF(C476="","",IFERROR(INDEX(data_wkly!I:I,MATCH($B476,data_wkly!$C:$C,0),1),""))</f>
        <v>0.7172999999999945</v>
      </c>
      <c r="I476" s="21">
        <f>IF(H476="","",IFERROR(IF(INDEX(data_wkly!J:J,MATCH($B476,data_wkly!$C:$C,0),1)=0,"",INDEX(data_wkly!J:J,MATCH($B476,data_wkly!$C:$C,0),1)),""))</f>
        <v>143.73333333333335</v>
      </c>
      <c r="J476" s="21">
        <f>IFERROR(IF(INDEX(data_wkly!K:K,MATCH($B476,data_wkly!$C:$C,0),1)=0,"",INDEX(data_wkly!K:K,MATCH($B476,data_wkly!$C:$C,0),1)),"")</f>
        <v>89.016800000000003</v>
      </c>
      <c r="K476" s="86">
        <f>IFERROR(IF(INDEX(data_wkly!L:L,MATCH($B476,data_wkly!$C:$C,0),1)=0,"",INDEX(data_wkly!L:L,MATCH($B476,data_wkly!$C:$C,0),1)),"")</f>
        <v>11.3</v>
      </c>
      <c r="L476" s="156"/>
      <c r="M476" s="155">
        <f>IFERROR(IF(INDEX(data_wkly!M:M,MATCH($B476,data_wkly!$C:$C,0),1)=0,"",INDEX(data_wkly!M:M,MATCH($B476,data_wkly!$C:$C,0),1)),"")</f>
        <v>66549</v>
      </c>
      <c r="N476" s="21">
        <f>IFERROR(IF(INDEX(data_wkly!N:N,MATCH($B476,data_wkly!$C:$C,0),1)=0,"",INDEX(data_wkly!N:N,MATCH($B476,data_wkly!$C:$C,0),1)),"")</f>
        <v>210.90539999999999</v>
      </c>
      <c r="O476" s="21">
        <f>IF(M476="","",IFERROR(INDEX(data_wkly!O:O,MATCH($B476,data_wkly!$C:$C,0),1),""))</f>
        <v>2.103699999999975</v>
      </c>
      <c r="P476" s="21">
        <f>IF(M476="","",IFERROR(IF(INDEX(data_wkly!P:P,MATCH($B476,data_wkly!$C:$C,0),1)=0,"",INDEX(data_wkly!P:P,MATCH($B476,data_wkly!$C:$C,0),1)),""))</f>
        <v>150.29333333333332</v>
      </c>
      <c r="Q476" s="21">
        <f>IFERROR(IF(INDEX(data_wkly!Q:Q,MATCH($B476,data_wkly!$C:$C,0),1)=0,"",INDEX(data_wkly!Q:Q,MATCH($B476,data_wkly!$C:$C,0),1)),"")</f>
        <v>207.28559999999999</v>
      </c>
      <c r="R476" s="21">
        <f>IF(M476="","",IFERROR(INDEX(data_wkly!R:R,MATCH($B476,data_wkly!$C:$C,0),1),""))</f>
        <v>2.0699999999999932</v>
      </c>
      <c r="S476" s="21">
        <f>IF(M476="","",IFERROR(IF(INDEX(data_wkly!S:S,MATCH($B476,data_wkly!$C:$C,0),1)=0,"",INDEX(data_wkly!S:S,MATCH($B476,data_wkly!$C:$C,0),1)),""))</f>
        <v>147.74</v>
      </c>
      <c r="T476" s="21">
        <f>IFERROR(IF(INDEX(data_wkly!T:T,MATCH($B476,data_wkly!$C:$C,0),1)=0,"",INDEX(data_wkly!T:T,MATCH($B476,data_wkly!$C:$C,0),1)),"")</f>
        <v>88.659000000000006</v>
      </c>
      <c r="U476" s="86">
        <f>IFERROR(IF(INDEX(data_wkly!U:U,MATCH($B476,data_wkly!$C:$C,0),1)=0,"",INDEX(data_wkly!U:U,MATCH($B476,data_wkly!$C:$C,0),1)),"")</f>
        <v>11.53</v>
      </c>
      <c r="V476" s="157">
        <f t="shared" si="43"/>
        <v>2</v>
      </c>
      <c r="W476" s="152" t="str">
        <f>IFERROR(IF(INDEX(data_wkly!W:W,MATCH($B476,data_wkly!$C:$C,0),1)=0,"",INDEX(data_wkly!W:W,MATCH($B476,data_wkly!$C:$C,0),1)),"")</f>
        <v>na</v>
      </c>
      <c r="X476" s="21" t="str">
        <f>IFERROR(IF(INDEX(data_wkly!X:X,MATCH($B476,data_wkly!$C:$C,0),1)=0,"",INDEX(data_wkly!X:X,MATCH($B476,data_wkly!$C:$C,0),1)),"")</f>
        <v>na</v>
      </c>
      <c r="Y476" s="21">
        <f>IFERROR(IF(INDEX(data_wkly!Y:Y,MATCH($B476,data_wkly!$C:$C,0),1)=0,"",INDEX(data_wkly!Y:Y,MATCH($B476,data_wkly!$C:$C,0),1)),"")</f>
        <v>195.51</v>
      </c>
      <c r="Z476" s="21">
        <f>IFERROR(IF(INDEX(data_wkly!Z:Z,MATCH($B476,data_wkly!$C:$C,0),1)=0,"",INDEX(data_wkly!Z:Z,MATCH($B476,data_wkly!$C:$C,0),1)),"")</f>
        <v>6.7099999999999795</v>
      </c>
      <c r="AA476" s="152" t="str">
        <f>IFERROR(IF(INDEX(data_wkly!AA:AA,MATCH($B476,data_wkly!$C:$C,0),1)=0,"",INDEX(data_wkly!AA:AA,MATCH($B476,data_wkly!$C:$C,0),1)),"")</f>
        <v>na</v>
      </c>
      <c r="AB476" s="21" t="str">
        <f>IFERROR(IF(INDEX(data_wkly!AB:AB,MATCH($B476,data_wkly!$C:$C,0),1)=0,"",INDEX(data_wkly!AB:AB,MATCH($B476,data_wkly!$C:$C,0),1)),"")</f>
        <v>na</v>
      </c>
      <c r="AC476" s="21">
        <f>IFERROR(IF(INDEX(data_wkly!AC:AC,MATCH($B476,data_wkly!$C:$C,0),1)=0,"",INDEX(data_wkly!AC:AC,MATCH($B476,data_wkly!$C:$C,0),1)),"")</f>
        <v>198.27</v>
      </c>
      <c r="AD476" s="21">
        <f>IFERROR(IF(INDEX(data_wkly!AD:AD,MATCH($B476,data_wkly!$C:$C,0),1)=0,"",INDEX(data_wkly!AD:AD,MATCH($B476,data_wkly!$C:$C,0),1)),"")</f>
        <v>6.3200000000000216</v>
      </c>
      <c r="AE476" s="157">
        <f t="shared" si="44"/>
        <v>2</v>
      </c>
      <c r="AF476" s="154" t="str">
        <f>IFERROR(IF(INDEX(data_wkly!AF:AF,MATCH($B476,data_wkly!$C:$C,0),1)=0,"",INDEX(data_wkly!AF:AF,MATCH($B476,data_wkly!$C:$C,0),1)),"")</f>
        <v/>
      </c>
      <c r="AG476" s="153" t="str">
        <f>IFERROR(IF(AF476="","",INDEX(data_wkly!AG:AG,MATCH($B476,data_wkly!$C:$C,0),1)),"")</f>
        <v/>
      </c>
      <c r="AH476" s="153" t="str">
        <f>IFERROR(IF(INDEX(data_wkly!AH:AH,MATCH($B476,data_wkly!$C:$C,0),1)=0,"",INDEX(data_wkly!AH:AH,MATCH($B476,data_wkly!$C:$C,0),1)),"")</f>
        <v/>
      </c>
      <c r="AI476" s="153" t="str">
        <f>IFERROR(IF(INDEX(data_wkly!AI:AI,MATCH($B476,data_wkly!$C:$C,0),1)=0,"",INDEX(data_wkly!AI:AI,MATCH($B476,data_wkly!$C:$C,0),1)),"")</f>
        <v/>
      </c>
      <c r="AJ476" s="153" t="str">
        <f>IFERROR(IF(AI476="","",INDEX(data_wkly!AJ:AJ,MATCH($B476,data_wkly!$C:$C,0),1)),"")</f>
        <v/>
      </c>
      <c r="AK476" s="153" t="str">
        <f>IFERROR(IF(INDEX(data_wkly!AK:AK,MATCH($B476,data_wkly!$C:$C,0),1)=0,"",INDEX(data_wkly!AK:AK,MATCH($B476,data_wkly!$C:$C,0),1)),"")</f>
        <v/>
      </c>
      <c r="AL476" s="153" t="str">
        <f>IFERROR(IF(INDEX(data_wkly!AL:AL,MATCH($B476,data_wkly!$C:$C,0),1)=0,"",INDEX(data_wkly!AL:AL,MATCH($B476,data_wkly!$C:$C,0),1)),"")</f>
        <v/>
      </c>
      <c r="AM476" s="183" t="str">
        <f>IFERROR(IF(INDEX(data_wkly!AM:AM,MATCH($B476,data_wkly!$C:$C,0),1)=0,"",INDEX(data_wkly!AM:AM,MATCH($B476,data_wkly!$C:$C,0),1)),"")</f>
        <v/>
      </c>
      <c r="AN476" s="41" t="str">
        <f t="shared" si="42"/>
        <v/>
      </c>
      <c r="AO476" s="88">
        <f t="shared" si="47"/>
        <v>2</v>
      </c>
    </row>
    <row r="477" spans="1:41">
      <c r="A477" s="88">
        <f t="shared" si="45"/>
        <v>1</v>
      </c>
      <c r="B477" s="89">
        <f t="shared" si="46"/>
        <v>44982</v>
      </c>
      <c r="C477" s="155">
        <f>IFERROR(IF(INDEX(data_wkly!D:D,MATCH($B477,data_wkly!$C:$C,0),1)=0,"",INDEX(data_wkly!D:D,MATCH($B477,data_wkly!$C:$C,0),1)),"")</f>
        <v>60513</v>
      </c>
      <c r="D477" s="21">
        <f>IFERROR(IF(INDEX(data_wkly!E:E,MATCH($B477,data_wkly!$C:$C,0),1)=0,"",INDEX(data_wkly!E:E,MATCH($B477,data_wkly!$C:$C,0),1)),"")</f>
        <v>207.70869999999999</v>
      </c>
      <c r="E477" s="21">
        <f>IF(C477="","",IFERROR(INDEX(data_wkly!F:F,MATCH($B477,data_wkly!$C:$C,0),1),""))</f>
        <v>0.58140000000000214</v>
      </c>
      <c r="F477" s="21">
        <f>IF(E477="","",IFERROR(IF(INDEX(data_wkly!G:G,MATCH($B477,data_wkly!$C:$C,0),1)=0,"",INDEX(data_wkly!G:G,MATCH($B477,data_wkly!$C:$C,0),1)),""))</f>
        <v>146.50666666666666</v>
      </c>
      <c r="G477" s="21">
        <f>IFERROR(IF(INDEX(data_wkly!H:H,MATCH($B477,data_wkly!$C:$C,0),1)=0,"",INDEX(data_wkly!H:H,MATCH($B477,data_wkly!$C:$C,0),1)),"")</f>
        <v>204.1523</v>
      </c>
      <c r="H477" s="21">
        <f>IF(C477="","",IFERROR(INDEX(data_wkly!I:I,MATCH($B477,data_wkly!$C:$C,0),1),""))</f>
        <v>0.57370000000000232</v>
      </c>
      <c r="I477" s="21">
        <f>IF(H477="","",IFERROR(IF(INDEX(data_wkly!J:J,MATCH($B477,data_wkly!$C:$C,0),1)=0,"",INDEX(data_wkly!J:J,MATCH($B477,data_wkly!$C:$C,0),1)),""))</f>
        <v>144.01000000000002</v>
      </c>
      <c r="J477" s="21">
        <f>IFERROR(IF(INDEX(data_wkly!K:K,MATCH($B477,data_wkly!$C:$C,0),1)=0,"",INDEX(data_wkly!K:K,MATCH($B477,data_wkly!$C:$C,0),1)),"")</f>
        <v>89.376499999999993</v>
      </c>
      <c r="K477" s="86">
        <f>IFERROR(IF(INDEX(data_wkly!L:L,MATCH($B477,data_wkly!$C:$C,0),1)=0,"",INDEX(data_wkly!L:L,MATCH($B477,data_wkly!$C:$C,0),1)),"")</f>
        <v>11.55</v>
      </c>
      <c r="L477" s="156"/>
      <c r="M477" s="155">
        <f>IFERROR(IF(INDEX(data_wkly!M:M,MATCH($B477,data_wkly!$C:$C,0),1)=0,"",INDEX(data_wkly!M:M,MATCH($B477,data_wkly!$C:$C,0),1)),"")</f>
        <v>65939</v>
      </c>
      <c r="N477" s="21">
        <f>IFERROR(IF(INDEX(data_wkly!N:N,MATCH($B477,data_wkly!$C:$C,0),1)=0,"",INDEX(data_wkly!N:N,MATCH($B477,data_wkly!$C:$C,0),1)),"")</f>
        <v>211.39680000000001</v>
      </c>
      <c r="O477" s="21">
        <f>IF(M477="","",IFERROR(INDEX(data_wkly!O:O,MATCH($B477,data_wkly!$C:$C,0),1),""))</f>
        <v>0.49140000000002715</v>
      </c>
      <c r="P477" s="21">
        <f>IF(M477="","",IFERROR(IF(INDEX(data_wkly!P:P,MATCH($B477,data_wkly!$C:$C,0),1)=0,"",INDEX(data_wkly!P:P,MATCH($B477,data_wkly!$C:$C,0),1)),""))</f>
        <v>150.37333333333333</v>
      </c>
      <c r="Q477" s="21">
        <f>IFERROR(IF(INDEX(data_wkly!Q:Q,MATCH($B477,data_wkly!$C:$C,0),1)=0,"",INDEX(data_wkly!Q:Q,MATCH($B477,data_wkly!$C:$C,0),1)),"")</f>
        <v>207.78059999999999</v>
      </c>
      <c r="R477" s="21">
        <f>IF(M477="","",IFERROR(INDEX(data_wkly!R:R,MATCH($B477,data_wkly!$C:$C,0),1),""))</f>
        <v>0.49500000000000455</v>
      </c>
      <c r="S477" s="21">
        <f>IF(M477="","",IFERROR(IF(INDEX(data_wkly!S:S,MATCH($B477,data_wkly!$C:$C,0),1)=0,"",INDEX(data_wkly!S:S,MATCH($B477,data_wkly!$C:$C,0),1)),""))</f>
        <v>147.81666666666669</v>
      </c>
      <c r="T477" s="21">
        <f>IFERROR(IF(INDEX(data_wkly!T:T,MATCH($B477,data_wkly!$C:$C,0),1)=0,"",INDEX(data_wkly!T:T,MATCH($B477,data_wkly!$C:$C,0),1)),"")</f>
        <v>89.045199999999994</v>
      </c>
      <c r="U477" s="86">
        <f>IFERROR(IF(INDEX(data_wkly!U:U,MATCH($B477,data_wkly!$C:$C,0),1)=0,"",INDEX(data_wkly!U:U,MATCH($B477,data_wkly!$C:$C,0),1)),"")</f>
        <v>11.69</v>
      </c>
      <c r="V477" s="157">
        <f t="shared" si="43"/>
        <v>1</v>
      </c>
      <c r="W477" s="152" t="str">
        <f>IFERROR(IF(INDEX(data_wkly!W:W,MATCH($B477,data_wkly!$C:$C,0),1)=0,"",INDEX(data_wkly!W:W,MATCH($B477,data_wkly!$C:$C,0),1)),"")</f>
        <v>na</v>
      </c>
      <c r="X477" s="21" t="str">
        <f>IFERROR(IF(INDEX(data_wkly!X:X,MATCH($B477,data_wkly!$C:$C,0),1)=0,"",INDEX(data_wkly!X:X,MATCH($B477,data_wkly!$C:$C,0),1)),"")</f>
        <v>na</v>
      </c>
      <c r="Y477" s="21">
        <f>IFERROR(IF(INDEX(data_wkly!Y:Y,MATCH($B477,data_wkly!$C:$C,0),1)=0,"",INDEX(data_wkly!Y:Y,MATCH($B477,data_wkly!$C:$C,0),1)),"")</f>
        <v>199.01</v>
      </c>
      <c r="Z477" s="21">
        <f>IFERROR(IF(INDEX(data_wkly!Z:Z,MATCH($B477,data_wkly!$C:$C,0),1)=0,"",INDEX(data_wkly!Z:Z,MATCH($B477,data_wkly!$C:$C,0),1)),"")</f>
        <v>3.5</v>
      </c>
      <c r="AA477" s="152" t="str">
        <f>IFERROR(IF(INDEX(data_wkly!AA:AA,MATCH($B477,data_wkly!$C:$C,0),1)=0,"",INDEX(data_wkly!AA:AA,MATCH($B477,data_wkly!$C:$C,0),1)),"")</f>
        <v>na</v>
      </c>
      <c r="AB477" s="21" t="str">
        <f>IFERROR(IF(INDEX(data_wkly!AB:AB,MATCH($B477,data_wkly!$C:$C,0),1)=0,"",INDEX(data_wkly!AB:AB,MATCH($B477,data_wkly!$C:$C,0),1)),"")</f>
        <v>na</v>
      </c>
      <c r="AC477" s="21">
        <f>IFERROR(IF(INDEX(data_wkly!AC:AC,MATCH($B477,data_wkly!$C:$C,0),1)=0,"",INDEX(data_wkly!AC:AC,MATCH($B477,data_wkly!$C:$C,0),1)),"")</f>
        <v>201.89</v>
      </c>
      <c r="AD477" s="21">
        <f>IFERROR(IF(INDEX(data_wkly!AD:AD,MATCH($B477,data_wkly!$C:$C,0),1)=0,"",INDEX(data_wkly!AD:AD,MATCH($B477,data_wkly!$C:$C,0),1)),"")</f>
        <v>3.6199999999999761</v>
      </c>
      <c r="AE477" s="157">
        <f t="shared" si="44"/>
        <v>1</v>
      </c>
      <c r="AF477" s="154" t="str">
        <f>IFERROR(IF(INDEX(data_wkly!AF:AF,MATCH($B477,data_wkly!$C:$C,0),1)=0,"",INDEX(data_wkly!AF:AF,MATCH($B477,data_wkly!$C:$C,0),1)),"")</f>
        <v/>
      </c>
      <c r="AG477" s="153" t="str">
        <f>IFERROR(IF(AF477="","",INDEX(data_wkly!AG:AG,MATCH($B477,data_wkly!$C:$C,0),1)),"")</f>
        <v/>
      </c>
      <c r="AH477" s="153" t="str">
        <f>IFERROR(IF(INDEX(data_wkly!AH:AH,MATCH($B477,data_wkly!$C:$C,0),1)=0,"",INDEX(data_wkly!AH:AH,MATCH($B477,data_wkly!$C:$C,0),1)),"")</f>
        <v/>
      </c>
      <c r="AI477" s="153" t="str">
        <f>IFERROR(IF(INDEX(data_wkly!AI:AI,MATCH($B477,data_wkly!$C:$C,0),1)=0,"",INDEX(data_wkly!AI:AI,MATCH($B477,data_wkly!$C:$C,0),1)),"")</f>
        <v/>
      </c>
      <c r="AJ477" s="153" t="str">
        <f>IFERROR(IF(AI477="","",INDEX(data_wkly!AJ:AJ,MATCH($B477,data_wkly!$C:$C,0),1)),"")</f>
        <v/>
      </c>
      <c r="AK477" s="153" t="str">
        <f>IFERROR(IF(INDEX(data_wkly!AK:AK,MATCH($B477,data_wkly!$C:$C,0),1)=0,"",INDEX(data_wkly!AK:AK,MATCH($B477,data_wkly!$C:$C,0),1)),"")</f>
        <v/>
      </c>
      <c r="AL477" s="153" t="str">
        <f>IFERROR(IF(INDEX(data_wkly!AL:AL,MATCH($B477,data_wkly!$C:$C,0),1)=0,"",INDEX(data_wkly!AL:AL,MATCH($B477,data_wkly!$C:$C,0),1)),"")</f>
        <v/>
      </c>
      <c r="AM477" s="183" t="str">
        <f>IFERROR(IF(INDEX(data_wkly!AM:AM,MATCH($B477,data_wkly!$C:$C,0),1)=0,"",INDEX(data_wkly!AM:AM,MATCH($B477,data_wkly!$C:$C,0),1)),"")</f>
        <v/>
      </c>
      <c r="AN477" s="41" t="str">
        <f t="shared" si="42"/>
        <v/>
      </c>
      <c r="AO477" s="88">
        <f t="shared" si="47"/>
        <v>1</v>
      </c>
    </row>
    <row r="478" spans="1:41">
      <c r="A478" s="88">
        <f t="shared" si="45"/>
        <v>2</v>
      </c>
      <c r="B478" s="89">
        <f t="shared" si="46"/>
        <v>44989</v>
      </c>
      <c r="C478" s="155">
        <f>IFERROR(IF(INDEX(data_wkly!D:D,MATCH($B478,data_wkly!$C:$C,0),1)=0,"",INDEX(data_wkly!D:D,MATCH($B478,data_wkly!$C:$C,0),1)),"")</f>
        <v>60102</v>
      </c>
      <c r="D478" s="21">
        <f>IFERROR(IF(INDEX(data_wkly!E:E,MATCH($B478,data_wkly!$C:$C,0),1)=0,"",INDEX(data_wkly!E:E,MATCH($B478,data_wkly!$C:$C,0),1)),"")</f>
        <v>209.751</v>
      </c>
      <c r="E478" s="21">
        <f>IF(C478="","",IFERROR(INDEX(data_wkly!F:F,MATCH($B478,data_wkly!$C:$C,0),1),""))</f>
        <v>2.0423000000000116</v>
      </c>
      <c r="F478" s="21">
        <f>IF(E478="","",IFERROR(IF(INDEX(data_wkly!G:G,MATCH($B478,data_wkly!$C:$C,0),1)=0,"",INDEX(data_wkly!G:G,MATCH($B478,data_wkly!$C:$C,0),1)),""))</f>
        <v>146.86666666666665</v>
      </c>
      <c r="G478" s="21">
        <f>IFERROR(IF(INDEX(data_wkly!H:H,MATCH($B478,data_wkly!$C:$C,0),1)=0,"",INDEX(data_wkly!H:H,MATCH($B478,data_wkly!$C:$C,0),1)),"")</f>
        <v>206.15979999999999</v>
      </c>
      <c r="H478" s="21">
        <f>IF(C478="","",IFERROR(INDEX(data_wkly!I:I,MATCH($B478,data_wkly!$C:$C,0),1),""))</f>
        <v>2.0074999999999932</v>
      </c>
      <c r="I478" s="21">
        <f>IF(H478="","",IFERROR(IF(INDEX(data_wkly!J:J,MATCH($B478,data_wkly!$C:$C,0),1)=0,"",INDEX(data_wkly!J:J,MATCH($B478,data_wkly!$C:$C,0),1)),""))</f>
        <v>144.35999999999999</v>
      </c>
      <c r="J478" s="21">
        <f>IFERROR(IF(INDEX(data_wkly!K:K,MATCH($B478,data_wkly!$C:$C,0),1)=0,"",INDEX(data_wkly!K:K,MATCH($B478,data_wkly!$C:$C,0),1)),"")</f>
        <v>89.588200000000001</v>
      </c>
      <c r="K478" s="86">
        <f>IFERROR(IF(INDEX(data_wkly!L:L,MATCH($B478,data_wkly!$C:$C,0),1)=0,"",INDEX(data_wkly!L:L,MATCH($B478,data_wkly!$C:$C,0),1)),"")</f>
        <v>11.44</v>
      </c>
      <c r="L478" s="156"/>
      <c r="M478" s="155">
        <f>IFERROR(IF(INDEX(data_wkly!M:M,MATCH($B478,data_wkly!$C:$C,0),1)=0,"",INDEX(data_wkly!M:M,MATCH($B478,data_wkly!$C:$C,0),1)),"")</f>
        <v>66211</v>
      </c>
      <c r="N478" s="21">
        <f>IFERROR(IF(INDEX(data_wkly!N:N,MATCH($B478,data_wkly!$C:$C,0),1)=0,"",INDEX(data_wkly!N:N,MATCH($B478,data_wkly!$C:$C,0),1)),"")</f>
        <v>212.73310000000001</v>
      </c>
      <c r="O478" s="21">
        <f>IF(M478="","",IFERROR(INDEX(data_wkly!O:O,MATCH($B478,data_wkly!$C:$C,0),1),""))</f>
        <v>1.3362999999999943</v>
      </c>
      <c r="P478" s="21">
        <f>IF(M478="","",IFERROR(IF(INDEX(data_wkly!P:P,MATCH($B478,data_wkly!$C:$C,0),1)=0,"",INDEX(data_wkly!P:P,MATCH($B478,data_wkly!$C:$C,0),1)),""))</f>
        <v>151.25</v>
      </c>
      <c r="Q478" s="21">
        <f>IFERROR(IF(INDEX(data_wkly!Q:Q,MATCH($B478,data_wkly!$C:$C,0),1)=0,"",INDEX(data_wkly!Q:Q,MATCH($B478,data_wkly!$C:$C,0),1)),"")</f>
        <v>209.08840000000001</v>
      </c>
      <c r="R478" s="21">
        <f>IF(M478="","",IFERROR(INDEX(data_wkly!R:R,MATCH($B478,data_wkly!$C:$C,0),1),""))</f>
        <v>1.3078000000000145</v>
      </c>
      <c r="S478" s="21">
        <f>IF(M478="","",IFERROR(IF(INDEX(data_wkly!S:S,MATCH($B478,data_wkly!$C:$C,0),1)=0,"",INDEX(data_wkly!S:S,MATCH($B478,data_wkly!$C:$C,0),1)),""))</f>
        <v>148.66666666666666</v>
      </c>
      <c r="T478" s="21">
        <f>IFERROR(IF(INDEX(data_wkly!T:T,MATCH($B478,data_wkly!$C:$C,0),1)=0,"",INDEX(data_wkly!T:T,MATCH($B478,data_wkly!$C:$C,0),1)),"")</f>
        <v>88.634500000000003</v>
      </c>
      <c r="U478" s="86">
        <f>IFERROR(IF(INDEX(data_wkly!U:U,MATCH($B478,data_wkly!$C:$C,0),1)=0,"",INDEX(data_wkly!U:U,MATCH($B478,data_wkly!$C:$C,0),1)),"")</f>
        <v>11.58</v>
      </c>
      <c r="V478" s="157">
        <f t="shared" si="43"/>
        <v>2</v>
      </c>
      <c r="W478" s="152" t="str">
        <f>IFERROR(IF(INDEX(data_wkly!W:W,MATCH($B478,data_wkly!$C:$C,0),1)=0,"",INDEX(data_wkly!W:W,MATCH($B478,data_wkly!$C:$C,0),1)),"")</f>
        <v>na</v>
      </c>
      <c r="X478" s="21" t="str">
        <f>IFERROR(IF(INDEX(data_wkly!X:X,MATCH($B478,data_wkly!$C:$C,0),1)=0,"",INDEX(data_wkly!X:X,MATCH($B478,data_wkly!$C:$C,0),1)),"")</f>
        <v>na</v>
      </c>
      <c r="Y478" s="21">
        <f>IFERROR(IF(INDEX(data_wkly!Y:Y,MATCH($B478,data_wkly!$C:$C,0),1)=0,"",INDEX(data_wkly!Y:Y,MATCH($B478,data_wkly!$C:$C,0),1)),"")</f>
        <v>200.82</v>
      </c>
      <c r="Z478" s="21">
        <f>IFERROR(IF(INDEX(data_wkly!Z:Z,MATCH($B478,data_wkly!$C:$C,0),1)=0,"",INDEX(data_wkly!Z:Z,MATCH($B478,data_wkly!$C:$C,0),1)),"")</f>
        <v>1.8100000000000023</v>
      </c>
      <c r="AA478" s="152" t="str">
        <f>IFERROR(IF(INDEX(data_wkly!AA:AA,MATCH($B478,data_wkly!$C:$C,0),1)=0,"",INDEX(data_wkly!AA:AA,MATCH($B478,data_wkly!$C:$C,0),1)),"")</f>
        <v>na</v>
      </c>
      <c r="AB478" s="21" t="str">
        <f>IFERROR(IF(INDEX(data_wkly!AB:AB,MATCH($B478,data_wkly!$C:$C,0),1)=0,"",INDEX(data_wkly!AB:AB,MATCH($B478,data_wkly!$C:$C,0),1)),"")</f>
        <v>na</v>
      </c>
      <c r="AC478" s="21">
        <f>IFERROR(IF(INDEX(data_wkly!AC:AC,MATCH($B478,data_wkly!$C:$C,0),1)=0,"",INDEX(data_wkly!AC:AC,MATCH($B478,data_wkly!$C:$C,0),1)),"")</f>
        <v>204.61</v>
      </c>
      <c r="AD478" s="21">
        <f>IFERROR(IF(INDEX(data_wkly!AD:AD,MATCH($B478,data_wkly!$C:$C,0),1)=0,"",INDEX(data_wkly!AD:AD,MATCH($B478,data_wkly!$C:$C,0),1)),"")</f>
        <v>2.7200000000000273</v>
      </c>
      <c r="AE478" s="157">
        <f t="shared" si="44"/>
        <v>2</v>
      </c>
      <c r="AF478" s="154" t="str">
        <f>IFERROR(IF(INDEX(data_wkly!AF:AF,MATCH($B478,data_wkly!$C:$C,0),1)=0,"",INDEX(data_wkly!AF:AF,MATCH($B478,data_wkly!$C:$C,0),1)),"")</f>
        <v/>
      </c>
      <c r="AG478" s="153" t="str">
        <f>IFERROR(IF(AF478="","",INDEX(data_wkly!AG:AG,MATCH($B478,data_wkly!$C:$C,0),1)),"")</f>
        <v/>
      </c>
      <c r="AH478" s="153" t="str">
        <f>IFERROR(IF(INDEX(data_wkly!AH:AH,MATCH($B478,data_wkly!$C:$C,0),1)=0,"",INDEX(data_wkly!AH:AH,MATCH($B478,data_wkly!$C:$C,0),1)),"")</f>
        <v/>
      </c>
      <c r="AI478" s="153" t="str">
        <f>IFERROR(IF(INDEX(data_wkly!AI:AI,MATCH($B478,data_wkly!$C:$C,0),1)=0,"",INDEX(data_wkly!AI:AI,MATCH($B478,data_wkly!$C:$C,0),1)),"")</f>
        <v/>
      </c>
      <c r="AJ478" s="153" t="str">
        <f>IFERROR(IF(AI478="","",INDEX(data_wkly!AJ:AJ,MATCH($B478,data_wkly!$C:$C,0),1)),"")</f>
        <v/>
      </c>
      <c r="AK478" s="153" t="str">
        <f>IFERROR(IF(INDEX(data_wkly!AK:AK,MATCH($B478,data_wkly!$C:$C,0),1)=0,"",INDEX(data_wkly!AK:AK,MATCH($B478,data_wkly!$C:$C,0),1)),"")</f>
        <v/>
      </c>
      <c r="AL478" s="153" t="str">
        <f>IFERROR(IF(INDEX(data_wkly!AL:AL,MATCH($B478,data_wkly!$C:$C,0),1)=0,"",INDEX(data_wkly!AL:AL,MATCH($B478,data_wkly!$C:$C,0),1)),"")</f>
        <v/>
      </c>
      <c r="AM478" s="183" t="str">
        <f>IFERROR(IF(INDEX(data_wkly!AM:AM,MATCH($B478,data_wkly!$C:$C,0),1)=0,"",INDEX(data_wkly!AM:AM,MATCH($B478,data_wkly!$C:$C,0),1)),"")</f>
        <v/>
      </c>
      <c r="AN478" s="41" t="str">
        <f t="shared" si="42"/>
        <v/>
      </c>
      <c r="AO478" s="88">
        <f t="shared" si="47"/>
        <v>2</v>
      </c>
    </row>
    <row r="479" spans="1:41">
      <c r="A479" s="88">
        <f t="shared" si="45"/>
        <v>1</v>
      </c>
      <c r="B479" s="89">
        <f t="shared" si="46"/>
        <v>44996</v>
      </c>
      <c r="C479" s="155">
        <f>IFERROR(IF(INDEX(data_wkly!D:D,MATCH($B479,data_wkly!$C:$C,0),1)=0,"",INDEX(data_wkly!D:D,MATCH($B479,data_wkly!$C:$C,0),1)),"")</f>
        <v>60851</v>
      </c>
      <c r="D479" s="21">
        <f>IFERROR(IF(INDEX(data_wkly!E:E,MATCH($B479,data_wkly!$C:$C,0),1)=0,"",INDEX(data_wkly!E:E,MATCH($B479,data_wkly!$C:$C,0),1)),"")</f>
        <v>211.40860000000001</v>
      </c>
      <c r="E479" s="21">
        <f>IF(C479="","",IFERROR(INDEX(data_wkly!F:F,MATCH($B479,data_wkly!$C:$C,0),1),""))</f>
        <v>1.6576000000000022</v>
      </c>
      <c r="F479" s="21">
        <f>IF(E479="","",IFERROR(IF(INDEX(data_wkly!G:G,MATCH($B479,data_wkly!$C:$C,0),1)=0,"",INDEX(data_wkly!G:G,MATCH($B479,data_wkly!$C:$C,0),1)),""))</f>
        <v>147.04623333333333</v>
      </c>
      <c r="G479" s="21">
        <f>IFERROR(IF(INDEX(data_wkly!H:H,MATCH($B479,data_wkly!$C:$C,0),1)=0,"",INDEX(data_wkly!H:H,MATCH($B479,data_wkly!$C:$C,0),1)),"")</f>
        <v>207.7929</v>
      </c>
      <c r="H479" s="21">
        <f>IF(C479="","",IFERROR(INDEX(data_wkly!I:I,MATCH($B479,data_wkly!$C:$C,0),1),""))</f>
        <v>1.6331000000000131</v>
      </c>
      <c r="I479" s="21">
        <f>IF(H479="","",IFERROR(IF(INDEX(data_wkly!J:J,MATCH($B479,data_wkly!$C:$C,0),1)=0,"",INDEX(data_wkly!J:J,MATCH($B479,data_wkly!$C:$C,0),1)),""))</f>
        <v>144.52573333333336</v>
      </c>
      <c r="J479" s="21">
        <f>IFERROR(IF(INDEX(data_wkly!K:K,MATCH($B479,data_wkly!$C:$C,0),1)=0,"",INDEX(data_wkly!K:K,MATCH($B479,data_wkly!$C:$C,0),1)),"")</f>
        <v>89.747299999999996</v>
      </c>
      <c r="K479" s="86">
        <f>IFERROR(IF(INDEX(data_wkly!L:L,MATCH($B479,data_wkly!$C:$C,0),1)=0,"",INDEX(data_wkly!L:L,MATCH($B479,data_wkly!$C:$C,0),1)),"")</f>
        <v>11.43</v>
      </c>
      <c r="L479" s="156"/>
      <c r="M479" s="155">
        <f>IFERROR(IF(INDEX(data_wkly!M:M,MATCH($B479,data_wkly!$C:$C,0),1)=0,"",INDEX(data_wkly!M:M,MATCH($B479,data_wkly!$C:$C,0),1)),"")</f>
        <v>65661</v>
      </c>
      <c r="N479" s="21">
        <f>IFERROR(IF(INDEX(data_wkly!N:N,MATCH($B479,data_wkly!$C:$C,0),1)=0,"",INDEX(data_wkly!N:N,MATCH($B479,data_wkly!$C:$C,0),1)),"")</f>
        <v>214.221</v>
      </c>
      <c r="O479" s="21">
        <f>IF(M479="","",IFERROR(INDEX(data_wkly!O:O,MATCH($B479,data_wkly!$C:$C,0),1),""))</f>
        <v>1.4878999999999962</v>
      </c>
      <c r="P479" s="21">
        <f>IF(M479="","",IFERROR(IF(INDEX(data_wkly!P:P,MATCH($B479,data_wkly!$C:$C,0),1)=0,"",INDEX(data_wkly!P:P,MATCH($B479,data_wkly!$C:$C,0),1)),""))</f>
        <v>151.20376666666667</v>
      </c>
      <c r="Q479" s="21">
        <f>IFERROR(IF(INDEX(data_wkly!Q:Q,MATCH($B479,data_wkly!$C:$C,0),1)=0,"",INDEX(data_wkly!Q:Q,MATCH($B479,data_wkly!$C:$C,0),1)),"")</f>
        <v>210.54499999999999</v>
      </c>
      <c r="R479" s="21">
        <f>IF(M479="","",IFERROR(INDEX(data_wkly!R:R,MATCH($B479,data_wkly!$C:$C,0),1),""))</f>
        <v>1.4565999999999804</v>
      </c>
      <c r="S479" s="21">
        <f>IF(M479="","",IFERROR(IF(INDEX(data_wkly!S:S,MATCH($B479,data_wkly!$C:$C,0),1)=0,"",INDEX(data_wkly!S:S,MATCH($B479,data_wkly!$C:$C,0),1)),""))</f>
        <v>148.61869999999999</v>
      </c>
      <c r="T479" s="21">
        <f>IFERROR(IF(INDEX(data_wkly!T:T,MATCH($B479,data_wkly!$C:$C,0),1)=0,"",INDEX(data_wkly!T:T,MATCH($B479,data_wkly!$C:$C,0),1)),"")</f>
        <v>88.729299999999995</v>
      </c>
      <c r="U479" s="86">
        <f>IFERROR(IF(INDEX(data_wkly!U:U,MATCH($B479,data_wkly!$C:$C,0),1)=0,"",INDEX(data_wkly!U:U,MATCH($B479,data_wkly!$C:$C,0),1)),"")</f>
        <v>11.55</v>
      </c>
      <c r="V479" s="157">
        <f t="shared" si="43"/>
        <v>1</v>
      </c>
      <c r="W479" s="152" t="str">
        <f>IFERROR(IF(INDEX(data_wkly!W:W,MATCH($B479,data_wkly!$C:$C,0),1)=0,"",INDEX(data_wkly!W:W,MATCH($B479,data_wkly!$C:$C,0),1)),"")</f>
        <v>na</v>
      </c>
      <c r="X479" s="21" t="str">
        <f>IFERROR(IF(INDEX(data_wkly!X:X,MATCH($B479,data_wkly!$C:$C,0),1)=0,"",INDEX(data_wkly!X:X,MATCH($B479,data_wkly!$C:$C,0),1)),"")</f>
        <v>na</v>
      </c>
      <c r="Y479" s="21">
        <f>IFERROR(IF(INDEX(data_wkly!Y:Y,MATCH($B479,data_wkly!$C:$C,0),1)=0,"",INDEX(data_wkly!Y:Y,MATCH($B479,data_wkly!$C:$C,0),1)),"")</f>
        <v>202.68</v>
      </c>
      <c r="Z479" s="21">
        <f>IFERROR(IF(INDEX(data_wkly!Z:Z,MATCH($B479,data_wkly!$C:$C,0),1)=0,"",INDEX(data_wkly!Z:Z,MATCH($B479,data_wkly!$C:$C,0),1)),"")</f>
        <v>1.8600000000000136</v>
      </c>
      <c r="AA479" s="152" t="str">
        <f>IFERROR(IF(INDEX(data_wkly!AA:AA,MATCH($B479,data_wkly!$C:$C,0),1)=0,"",INDEX(data_wkly!AA:AA,MATCH($B479,data_wkly!$C:$C,0),1)),"")</f>
        <v>na</v>
      </c>
      <c r="AB479" s="21" t="str">
        <f>IFERROR(IF(INDEX(data_wkly!AB:AB,MATCH($B479,data_wkly!$C:$C,0),1)=0,"",INDEX(data_wkly!AB:AB,MATCH($B479,data_wkly!$C:$C,0),1)),"")</f>
        <v>na</v>
      </c>
      <c r="AC479" s="21">
        <f>IFERROR(IF(INDEX(data_wkly!AC:AC,MATCH($B479,data_wkly!$C:$C,0),1)=0,"",INDEX(data_wkly!AC:AC,MATCH($B479,data_wkly!$C:$C,0),1)),"")</f>
        <v>207.55</v>
      </c>
      <c r="AD479" s="21">
        <f>IFERROR(IF(INDEX(data_wkly!AD:AD,MATCH($B479,data_wkly!$C:$C,0),1)=0,"",INDEX(data_wkly!AD:AD,MATCH($B479,data_wkly!$C:$C,0),1)),"")</f>
        <v>2.9399999999999977</v>
      </c>
      <c r="AE479" s="157">
        <f t="shared" si="44"/>
        <v>1</v>
      </c>
      <c r="AF479" s="154" t="str">
        <f>IFERROR(IF(INDEX(data_wkly!AF:AF,MATCH($B479,data_wkly!$C:$C,0),1)=0,"",INDEX(data_wkly!AF:AF,MATCH($B479,data_wkly!$C:$C,0),1)),"")</f>
        <v/>
      </c>
      <c r="AG479" s="153" t="str">
        <f>IFERROR(IF(AF479="","",INDEX(data_wkly!AG:AG,MATCH($B479,data_wkly!$C:$C,0),1)),"")</f>
        <v/>
      </c>
      <c r="AH479" s="153" t="str">
        <f>IFERROR(IF(INDEX(data_wkly!AH:AH,MATCH($B479,data_wkly!$C:$C,0),1)=0,"",INDEX(data_wkly!AH:AH,MATCH($B479,data_wkly!$C:$C,0),1)),"")</f>
        <v/>
      </c>
      <c r="AI479" s="153" t="str">
        <f>IFERROR(IF(INDEX(data_wkly!AI:AI,MATCH($B479,data_wkly!$C:$C,0),1)=0,"",INDEX(data_wkly!AI:AI,MATCH($B479,data_wkly!$C:$C,0),1)),"")</f>
        <v/>
      </c>
      <c r="AJ479" s="153" t="str">
        <f>IFERROR(IF(AI479="","",INDEX(data_wkly!AJ:AJ,MATCH($B479,data_wkly!$C:$C,0),1)),"")</f>
        <v/>
      </c>
      <c r="AK479" s="153" t="str">
        <f>IFERROR(IF(INDEX(data_wkly!AK:AK,MATCH($B479,data_wkly!$C:$C,0),1)=0,"",INDEX(data_wkly!AK:AK,MATCH($B479,data_wkly!$C:$C,0),1)),"")</f>
        <v/>
      </c>
      <c r="AL479" s="153" t="str">
        <f>IFERROR(IF(INDEX(data_wkly!AL:AL,MATCH($B479,data_wkly!$C:$C,0),1)=0,"",INDEX(data_wkly!AL:AL,MATCH($B479,data_wkly!$C:$C,0),1)),"")</f>
        <v/>
      </c>
      <c r="AM479" s="183" t="str">
        <f>IFERROR(IF(INDEX(data_wkly!AM:AM,MATCH($B479,data_wkly!$C:$C,0),1)=0,"",INDEX(data_wkly!AM:AM,MATCH($B479,data_wkly!$C:$C,0),1)),"")</f>
        <v/>
      </c>
      <c r="AN479" s="41" t="str">
        <f t="shared" si="42"/>
        <v/>
      </c>
      <c r="AO479" s="88">
        <f t="shared" si="47"/>
        <v>1</v>
      </c>
    </row>
    <row r="480" spans="1:41">
      <c r="A480" s="88">
        <f t="shared" si="45"/>
        <v>2</v>
      </c>
      <c r="B480" s="89">
        <f t="shared" si="46"/>
        <v>45003</v>
      </c>
      <c r="C480" s="155">
        <f>IFERROR(IF(INDEX(data_wkly!D:D,MATCH($B480,data_wkly!$C:$C,0),1)=0,"",INDEX(data_wkly!D:D,MATCH($B480,data_wkly!$C:$C,0),1)),"")</f>
        <v>60944</v>
      </c>
      <c r="D480" s="21">
        <f>IFERROR(IF(INDEX(data_wkly!E:E,MATCH($B480,data_wkly!$C:$C,0),1)=0,"",INDEX(data_wkly!E:E,MATCH($B480,data_wkly!$C:$C,0),1)),"")</f>
        <v>212.5307</v>
      </c>
      <c r="E480" s="21">
        <f>IF(C480="","",IFERROR(INDEX(data_wkly!F:F,MATCH($B480,data_wkly!$C:$C,0),1),""))</f>
        <v>1.122099999999989</v>
      </c>
      <c r="F480" s="21">
        <f>IF(E480="","",IFERROR(IF(INDEX(data_wkly!G:G,MATCH($B480,data_wkly!$C:$C,0),1)=0,"",INDEX(data_wkly!G:G,MATCH($B480,data_wkly!$C:$C,0),1)),""))</f>
        <v>148.15316666666664</v>
      </c>
      <c r="G480" s="21">
        <f>IFERROR(IF(INDEX(data_wkly!H:H,MATCH($B480,data_wkly!$C:$C,0),1)=0,"",INDEX(data_wkly!H:H,MATCH($B480,data_wkly!$C:$C,0),1)),"")</f>
        <v>208.8887</v>
      </c>
      <c r="H480" s="21">
        <f>IF(C480="","",IFERROR(INDEX(data_wkly!I:I,MATCH($B480,data_wkly!$C:$C,0),1),""))</f>
        <v>1.095799999999997</v>
      </c>
      <c r="I480" s="21">
        <f>IF(H480="","",IFERROR(IF(INDEX(data_wkly!J:J,MATCH($B480,data_wkly!$C:$C,0),1)=0,"",INDEX(data_wkly!J:J,MATCH($B480,data_wkly!$C:$C,0),1)),""))</f>
        <v>145.61903333333331</v>
      </c>
      <c r="J480" s="21">
        <f>IFERROR(IF(INDEX(data_wkly!K:K,MATCH($B480,data_wkly!$C:$C,0),1)=0,"",INDEX(data_wkly!K:K,MATCH($B480,data_wkly!$C:$C,0),1)),"")</f>
        <v>89.249399999999994</v>
      </c>
      <c r="K480" s="86">
        <f>IFERROR(IF(INDEX(data_wkly!L:L,MATCH($B480,data_wkly!$C:$C,0),1)=0,"",INDEX(data_wkly!L:L,MATCH($B480,data_wkly!$C:$C,0),1)),"")</f>
        <v>11.26</v>
      </c>
      <c r="L480" s="156"/>
      <c r="M480" s="155">
        <f>IFERROR(IF(INDEX(data_wkly!M:M,MATCH($B480,data_wkly!$C:$C,0),1)=0,"",INDEX(data_wkly!M:M,MATCH($B480,data_wkly!$C:$C,0),1)),"")</f>
        <v>66683</v>
      </c>
      <c r="N480" s="21">
        <f>IFERROR(IF(INDEX(data_wkly!N:N,MATCH($B480,data_wkly!$C:$C,0),1)=0,"",INDEX(data_wkly!N:N,MATCH($B480,data_wkly!$C:$C,0),1)),"")</f>
        <v>215.1918</v>
      </c>
      <c r="O480" s="21">
        <f>IF(M480="","",IFERROR(INDEX(data_wkly!O:O,MATCH($B480,data_wkly!$C:$C,0),1),""))</f>
        <v>0.970799999999997</v>
      </c>
      <c r="P480" s="21">
        <f>IF(M480="","",IFERROR(IF(INDEX(data_wkly!P:P,MATCH($B480,data_wkly!$C:$C,0),1)=0,"",INDEX(data_wkly!P:P,MATCH($B480,data_wkly!$C:$C,0),1)),""))</f>
        <v>151.99090000000001</v>
      </c>
      <c r="Q480" s="21">
        <f>IFERROR(IF(INDEX(data_wkly!Q:Q,MATCH($B480,data_wkly!$C:$C,0),1)=0,"",INDEX(data_wkly!Q:Q,MATCH($B480,data_wkly!$C:$C,0),1)),"")</f>
        <v>211.4915</v>
      </c>
      <c r="R480" s="21">
        <f>IF(M480="","",IFERROR(INDEX(data_wkly!R:R,MATCH($B480,data_wkly!$C:$C,0),1),""))</f>
        <v>0.94650000000001455</v>
      </c>
      <c r="S480" s="21">
        <f>IF(M480="","",IFERROR(IF(INDEX(data_wkly!S:S,MATCH($B480,data_wkly!$C:$C,0),1)=0,"",INDEX(data_wkly!S:S,MATCH($B480,data_wkly!$C:$C,0),1)),""))</f>
        <v>149.38543333333334</v>
      </c>
      <c r="T480" s="21">
        <f>IFERROR(IF(INDEX(data_wkly!T:T,MATCH($B480,data_wkly!$C:$C,0),1)=0,"",INDEX(data_wkly!T:T,MATCH($B480,data_wkly!$C:$C,0),1)),"")</f>
        <v>88.546700000000001</v>
      </c>
      <c r="U480" s="86">
        <f>IFERROR(IF(INDEX(data_wkly!U:U,MATCH($B480,data_wkly!$C:$C,0),1)=0,"",INDEX(data_wkly!U:U,MATCH($B480,data_wkly!$C:$C,0),1)),"")</f>
        <v>11.49</v>
      </c>
      <c r="V480" s="157">
        <f t="shared" si="43"/>
        <v>2</v>
      </c>
      <c r="W480" s="152" t="str">
        <f>IFERROR(IF(INDEX(data_wkly!W:W,MATCH($B480,data_wkly!$C:$C,0),1)=0,"",INDEX(data_wkly!W:W,MATCH($B480,data_wkly!$C:$C,0),1)),"")</f>
        <v>na</v>
      </c>
      <c r="X480" s="21" t="str">
        <f>IFERROR(IF(INDEX(data_wkly!X:X,MATCH($B480,data_wkly!$C:$C,0),1)=0,"",INDEX(data_wkly!X:X,MATCH($B480,data_wkly!$C:$C,0),1)),"")</f>
        <v>na</v>
      </c>
      <c r="Y480" s="21">
        <f>IFERROR(IF(INDEX(data_wkly!Y:Y,MATCH($B480,data_wkly!$C:$C,0),1)=0,"",INDEX(data_wkly!Y:Y,MATCH($B480,data_wkly!$C:$C,0),1)),"")</f>
        <v>202.71</v>
      </c>
      <c r="Z480" s="21">
        <f>IFERROR(IF(INDEX(data_wkly!Z:Z,MATCH($B480,data_wkly!$C:$C,0),1)=0,"",INDEX(data_wkly!Z:Z,MATCH($B480,data_wkly!$C:$C,0),1)),"")</f>
        <v>3.0000000000001137E-2</v>
      </c>
      <c r="AA480" s="152" t="str">
        <f>IFERROR(IF(INDEX(data_wkly!AA:AA,MATCH($B480,data_wkly!$C:$C,0),1)=0,"",INDEX(data_wkly!AA:AA,MATCH($B480,data_wkly!$C:$C,0),1)),"")</f>
        <v>na</v>
      </c>
      <c r="AB480" s="21" t="str">
        <f>IFERROR(IF(INDEX(data_wkly!AB:AB,MATCH($B480,data_wkly!$C:$C,0),1)=0,"",INDEX(data_wkly!AB:AB,MATCH($B480,data_wkly!$C:$C,0),1)),"")</f>
        <v>na</v>
      </c>
      <c r="AC480" s="21">
        <f>IFERROR(IF(INDEX(data_wkly!AC:AC,MATCH($B480,data_wkly!$C:$C,0),1)=0,"",INDEX(data_wkly!AC:AC,MATCH($B480,data_wkly!$C:$C,0),1)),"")</f>
        <v>207.04</v>
      </c>
      <c r="AD480" s="21">
        <f>IFERROR(IF(INDEX(data_wkly!AD:AD,MATCH($B480,data_wkly!$C:$C,0),1)=0,"",INDEX(data_wkly!AD:AD,MATCH($B480,data_wkly!$C:$C,0),1)),"")</f>
        <v>-0.51000000000001933</v>
      </c>
      <c r="AE480" s="157">
        <f t="shared" si="44"/>
        <v>2</v>
      </c>
      <c r="AF480" s="154" t="str">
        <f>IFERROR(IF(INDEX(data_wkly!AF:AF,MATCH($B480,data_wkly!$C:$C,0),1)=0,"",INDEX(data_wkly!AF:AF,MATCH($B480,data_wkly!$C:$C,0),1)),"")</f>
        <v/>
      </c>
      <c r="AG480" s="153" t="str">
        <f>IFERROR(IF(AF480="","",INDEX(data_wkly!AG:AG,MATCH($B480,data_wkly!$C:$C,0),1)),"")</f>
        <v/>
      </c>
      <c r="AH480" s="153" t="str">
        <f>IFERROR(IF(INDEX(data_wkly!AH:AH,MATCH($B480,data_wkly!$C:$C,0),1)=0,"",INDEX(data_wkly!AH:AH,MATCH($B480,data_wkly!$C:$C,0),1)),"")</f>
        <v/>
      </c>
      <c r="AI480" s="153" t="str">
        <f>IFERROR(IF(INDEX(data_wkly!AI:AI,MATCH($B480,data_wkly!$C:$C,0),1)=0,"",INDEX(data_wkly!AI:AI,MATCH($B480,data_wkly!$C:$C,0),1)),"")</f>
        <v/>
      </c>
      <c r="AJ480" s="153" t="str">
        <f>IFERROR(IF(AI480="","",INDEX(data_wkly!AJ:AJ,MATCH($B480,data_wkly!$C:$C,0),1)),"")</f>
        <v/>
      </c>
      <c r="AK480" s="153" t="str">
        <f>IFERROR(IF(INDEX(data_wkly!AK:AK,MATCH($B480,data_wkly!$C:$C,0),1)=0,"",INDEX(data_wkly!AK:AK,MATCH($B480,data_wkly!$C:$C,0),1)),"")</f>
        <v/>
      </c>
      <c r="AL480" s="153" t="str">
        <f>IFERROR(IF(INDEX(data_wkly!AL:AL,MATCH($B480,data_wkly!$C:$C,0),1)=0,"",INDEX(data_wkly!AL:AL,MATCH($B480,data_wkly!$C:$C,0),1)),"")</f>
        <v/>
      </c>
      <c r="AM480" s="183" t="str">
        <f>IFERROR(IF(INDEX(data_wkly!AM:AM,MATCH($B480,data_wkly!$C:$C,0),1)=0,"",INDEX(data_wkly!AM:AM,MATCH($B480,data_wkly!$C:$C,0),1)),"")</f>
        <v/>
      </c>
      <c r="AN480" s="41" t="str">
        <f t="shared" si="42"/>
        <v/>
      </c>
      <c r="AO480" s="88">
        <f t="shared" si="47"/>
        <v>2</v>
      </c>
    </row>
    <row r="481" spans="1:41">
      <c r="A481" s="88">
        <f t="shared" si="45"/>
        <v>1</v>
      </c>
      <c r="B481" s="89">
        <f t="shared" si="46"/>
        <v>45010</v>
      </c>
      <c r="C481" s="155">
        <f>IFERROR(IF(INDEX(data_wkly!D:D,MATCH($B481,data_wkly!$C:$C,0),1)=0,"",INDEX(data_wkly!D:D,MATCH($B481,data_wkly!$C:$C,0),1)),"")</f>
        <v>58838</v>
      </c>
      <c r="D481" s="21">
        <f>IFERROR(IF(INDEX(data_wkly!E:E,MATCH($B481,data_wkly!$C:$C,0),1)=0,"",INDEX(data_wkly!E:E,MATCH($B481,data_wkly!$C:$C,0),1)),"")</f>
        <v>213.94280000000001</v>
      </c>
      <c r="E481" s="21">
        <f>IF(C481="","",IFERROR(INDEX(data_wkly!F:F,MATCH($B481,data_wkly!$C:$C,0),1),""))</f>
        <v>1.4121000000000095</v>
      </c>
      <c r="F481" s="21">
        <f>IF(E481="","",IFERROR(IF(INDEX(data_wkly!G:G,MATCH($B481,data_wkly!$C:$C,0),1)=0,"",INDEX(data_wkly!G:G,MATCH($B481,data_wkly!$C:$C,0),1)),""))</f>
        <v>150.31449999999998</v>
      </c>
      <c r="G481" s="21">
        <f>IFERROR(IF(INDEX(data_wkly!H:H,MATCH($B481,data_wkly!$C:$C,0),1)=0,"",INDEX(data_wkly!H:H,MATCH($B481,data_wkly!$C:$C,0),1)),"")</f>
        <v>210.2748</v>
      </c>
      <c r="H481" s="21">
        <f>IF(C481="","",IFERROR(INDEX(data_wkly!I:I,MATCH($B481,data_wkly!$C:$C,0),1),""))</f>
        <v>1.386099999999999</v>
      </c>
      <c r="I481" s="21">
        <f>IF(H481="","",IFERROR(IF(INDEX(data_wkly!J:J,MATCH($B481,data_wkly!$C:$C,0),1)=0,"",INDEX(data_wkly!J:J,MATCH($B481,data_wkly!$C:$C,0),1)),""))</f>
        <v>147.73606666666666</v>
      </c>
      <c r="J481" s="21">
        <f>IFERROR(IF(INDEX(data_wkly!K:K,MATCH($B481,data_wkly!$C:$C,0),1)=0,"",INDEX(data_wkly!K:K,MATCH($B481,data_wkly!$C:$C,0),1)),"")</f>
        <v>89.435100000000006</v>
      </c>
      <c r="K481" s="86">
        <f>IFERROR(IF(INDEX(data_wkly!L:L,MATCH($B481,data_wkly!$C:$C,0),1)=0,"",INDEX(data_wkly!L:L,MATCH($B481,data_wkly!$C:$C,0),1)),"")</f>
        <v>11.22</v>
      </c>
      <c r="L481" s="156"/>
      <c r="M481" s="155">
        <f>IFERROR(IF(INDEX(data_wkly!M:M,MATCH($B481,data_wkly!$C:$C,0),1)=0,"",INDEX(data_wkly!M:M,MATCH($B481,data_wkly!$C:$C,0),1)),"")</f>
        <v>66500</v>
      </c>
      <c r="N481" s="21">
        <f>IFERROR(IF(INDEX(data_wkly!N:N,MATCH($B481,data_wkly!$C:$C,0),1)=0,"",INDEX(data_wkly!N:N,MATCH($B481,data_wkly!$C:$C,0),1)),"")</f>
        <v>216.6361</v>
      </c>
      <c r="O481" s="21">
        <f>IF(M481="","",IFERROR(INDEX(data_wkly!O:O,MATCH($B481,data_wkly!$C:$C,0),1),""))</f>
        <v>1.4442999999999984</v>
      </c>
      <c r="P481" s="21">
        <f>IF(M481="","",IFERROR(IF(INDEX(data_wkly!P:P,MATCH($B481,data_wkly!$C:$C,0),1)=0,"",INDEX(data_wkly!P:P,MATCH($B481,data_wkly!$C:$C,0),1)),""))</f>
        <v>155.03469999999999</v>
      </c>
      <c r="Q481" s="21">
        <f>IFERROR(IF(INDEX(data_wkly!Q:Q,MATCH($B481,data_wkly!$C:$C,0),1)=0,"",INDEX(data_wkly!Q:Q,MATCH($B481,data_wkly!$C:$C,0),1)),"")</f>
        <v>212.92150000000001</v>
      </c>
      <c r="R481" s="21">
        <f>IF(M481="","",IFERROR(INDEX(data_wkly!R:R,MATCH($B481,data_wkly!$C:$C,0),1),""))</f>
        <v>1.4300000000000068</v>
      </c>
      <c r="S481" s="21">
        <f>IF(M481="","",IFERROR(IF(INDEX(data_wkly!S:S,MATCH($B481,data_wkly!$C:$C,0),1)=0,"",INDEX(data_wkly!S:S,MATCH($B481,data_wkly!$C:$C,0),1)),""))</f>
        <v>152.36876666666666</v>
      </c>
      <c r="T481" s="21">
        <f>IFERROR(IF(INDEX(data_wkly!T:T,MATCH($B481,data_wkly!$C:$C,0),1)=0,"",INDEX(data_wkly!T:T,MATCH($B481,data_wkly!$C:$C,0),1)),"")</f>
        <v>88.924199999999999</v>
      </c>
      <c r="U481" s="86">
        <f>IFERROR(IF(INDEX(data_wkly!U:U,MATCH($B481,data_wkly!$C:$C,0),1)=0,"",INDEX(data_wkly!U:U,MATCH($B481,data_wkly!$C:$C,0),1)),"")</f>
        <v>11.5</v>
      </c>
      <c r="V481" s="157">
        <f t="shared" si="43"/>
        <v>1</v>
      </c>
      <c r="W481" s="152" t="str">
        <f>IFERROR(IF(INDEX(data_wkly!W:W,MATCH($B481,data_wkly!$C:$C,0),1)=0,"",INDEX(data_wkly!W:W,MATCH($B481,data_wkly!$C:$C,0),1)),"")</f>
        <v>na</v>
      </c>
      <c r="X481" s="21" t="str">
        <f>IFERROR(IF(INDEX(data_wkly!X:X,MATCH($B481,data_wkly!$C:$C,0),1)=0,"",INDEX(data_wkly!X:X,MATCH($B481,data_wkly!$C:$C,0),1)),"")</f>
        <v>na</v>
      </c>
      <c r="Y481" s="21">
        <f>IFERROR(IF(INDEX(data_wkly!Y:Y,MATCH($B481,data_wkly!$C:$C,0),1)=0,"",INDEX(data_wkly!Y:Y,MATCH($B481,data_wkly!$C:$C,0),1)),"")</f>
        <v>204.96</v>
      </c>
      <c r="Z481" s="21">
        <f>IFERROR(IF(INDEX(data_wkly!Z:Z,MATCH($B481,data_wkly!$C:$C,0),1)=0,"",INDEX(data_wkly!Z:Z,MATCH($B481,data_wkly!$C:$C,0),1)),"")</f>
        <v>2.25</v>
      </c>
      <c r="AA481" s="152" t="str">
        <f>IFERROR(IF(INDEX(data_wkly!AA:AA,MATCH($B481,data_wkly!$C:$C,0),1)=0,"",INDEX(data_wkly!AA:AA,MATCH($B481,data_wkly!$C:$C,0),1)),"")</f>
        <v>na</v>
      </c>
      <c r="AB481" s="21" t="str">
        <f>IFERROR(IF(INDEX(data_wkly!AB:AB,MATCH($B481,data_wkly!$C:$C,0),1)=0,"",INDEX(data_wkly!AB:AB,MATCH($B481,data_wkly!$C:$C,0),1)),"")</f>
        <v>na</v>
      </c>
      <c r="AC481" s="21">
        <f>IFERROR(IF(INDEX(data_wkly!AC:AC,MATCH($B481,data_wkly!$C:$C,0),1)=0,"",INDEX(data_wkly!AC:AC,MATCH($B481,data_wkly!$C:$C,0),1)),"")</f>
        <v>210.35</v>
      </c>
      <c r="AD481" s="21">
        <f>IFERROR(IF(INDEX(data_wkly!AD:AD,MATCH($B481,data_wkly!$C:$C,0),1)=0,"",INDEX(data_wkly!AD:AD,MATCH($B481,data_wkly!$C:$C,0),1)),"")</f>
        <v>3.3100000000000023</v>
      </c>
      <c r="AE481" s="157">
        <f t="shared" si="44"/>
        <v>1</v>
      </c>
      <c r="AF481" s="154" t="str">
        <f>IFERROR(IF(INDEX(data_wkly!AF:AF,MATCH($B481,data_wkly!$C:$C,0),1)=0,"",INDEX(data_wkly!AF:AF,MATCH($B481,data_wkly!$C:$C,0),1)),"")</f>
        <v/>
      </c>
      <c r="AG481" s="153" t="str">
        <f>IFERROR(IF(AF481="","",INDEX(data_wkly!AG:AG,MATCH($B481,data_wkly!$C:$C,0),1)),"")</f>
        <v/>
      </c>
      <c r="AH481" s="153" t="str">
        <f>IFERROR(IF(INDEX(data_wkly!AH:AH,MATCH($B481,data_wkly!$C:$C,0),1)=0,"",INDEX(data_wkly!AH:AH,MATCH($B481,data_wkly!$C:$C,0),1)),"")</f>
        <v/>
      </c>
      <c r="AI481" s="153" t="str">
        <f>IFERROR(IF(INDEX(data_wkly!AI:AI,MATCH($B481,data_wkly!$C:$C,0),1)=0,"",INDEX(data_wkly!AI:AI,MATCH($B481,data_wkly!$C:$C,0),1)),"")</f>
        <v/>
      </c>
      <c r="AJ481" s="153" t="str">
        <f>IFERROR(IF(AI481="","",INDEX(data_wkly!AJ:AJ,MATCH($B481,data_wkly!$C:$C,0),1)),"")</f>
        <v/>
      </c>
      <c r="AK481" s="153" t="str">
        <f>IFERROR(IF(INDEX(data_wkly!AK:AK,MATCH($B481,data_wkly!$C:$C,0),1)=0,"",INDEX(data_wkly!AK:AK,MATCH($B481,data_wkly!$C:$C,0),1)),"")</f>
        <v/>
      </c>
      <c r="AL481" s="153" t="str">
        <f>IFERROR(IF(INDEX(data_wkly!AL:AL,MATCH($B481,data_wkly!$C:$C,0),1)=0,"",INDEX(data_wkly!AL:AL,MATCH($B481,data_wkly!$C:$C,0),1)),"")</f>
        <v/>
      </c>
      <c r="AM481" s="183" t="str">
        <f>IFERROR(IF(INDEX(data_wkly!AM:AM,MATCH($B481,data_wkly!$C:$C,0),1)=0,"",INDEX(data_wkly!AM:AM,MATCH($B481,data_wkly!$C:$C,0),1)),"")</f>
        <v/>
      </c>
      <c r="AN481" s="41" t="str">
        <f t="shared" si="42"/>
        <v/>
      </c>
      <c r="AO481" s="88">
        <f t="shared" si="47"/>
        <v>1</v>
      </c>
    </row>
    <row r="482" spans="1:41">
      <c r="A482" s="88">
        <f t="shared" si="45"/>
        <v>2</v>
      </c>
      <c r="B482" s="89">
        <f t="shared" si="46"/>
        <v>45017</v>
      </c>
      <c r="C482" s="155">
        <f>IFERROR(IF(INDEX(data_wkly!D:D,MATCH($B482,data_wkly!$C:$C,0),1)=0,"",INDEX(data_wkly!D:D,MATCH($B482,data_wkly!$C:$C,0),1)),"")</f>
        <v>61393</v>
      </c>
      <c r="D482" s="21">
        <f>IFERROR(IF(INDEX(data_wkly!E:E,MATCH($B482,data_wkly!$C:$C,0),1)=0,"",INDEX(data_wkly!E:E,MATCH($B482,data_wkly!$C:$C,0),1)),"")</f>
        <v>215.48759999999999</v>
      </c>
      <c r="E482" s="21">
        <f>IF(C482="","",IFERROR(INDEX(data_wkly!F:F,MATCH($B482,data_wkly!$C:$C,0),1),""))</f>
        <v>1.5447999999999809</v>
      </c>
      <c r="F482" s="21">
        <f>IF(E482="","",IFERROR(IF(INDEX(data_wkly!G:G,MATCH($B482,data_wkly!$C:$C,0),1)=0,"",INDEX(data_wkly!G:G,MATCH($B482,data_wkly!$C:$C,0),1)),""))</f>
        <v>152.05973333333336</v>
      </c>
      <c r="G482" s="21">
        <f>IFERROR(IF(INDEX(data_wkly!H:H,MATCH($B482,data_wkly!$C:$C,0),1)=0,"",INDEX(data_wkly!H:H,MATCH($B482,data_wkly!$C:$C,0),1)),"")</f>
        <v>211.79730000000001</v>
      </c>
      <c r="H482" s="21">
        <f>IF(C482="","",IFERROR(INDEX(data_wkly!I:I,MATCH($B482,data_wkly!$C:$C,0),1),""))</f>
        <v>1.522500000000008</v>
      </c>
      <c r="I482" s="21">
        <f>IF(H482="","",IFERROR(IF(INDEX(data_wkly!J:J,MATCH($B482,data_wkly!$C:$C,0),1)=0,"",INDEX(data_wkly!J:J,MATCH($B482,data_wkly!$C:$C,0),1)),""))</f>
        <v>149.44656666666666</v>
      </c>
      <c r="J482" s="21">
        <f>IFERROR(IF(INDEX(data_wkly!K:K,MATCH($B482,data_wkly!$C:$C,0),1)=0,"",INDEX(data_wkly!K:K,MATCH($B482,data_wkly!$C:$C,0),1)),"")</f>
        <v>89.570899999999995</v>
      </c>
      <c r="K482" s="86">
        <f>IFERROR(IF(INDEX(data_wkly!L:L,MATCH($B482,data_wkly!$C:$C,0),1)=0,"",INDEX(data_wkly!L:L,MATCH($B482,data_wkly!$C:$C,0),1)),"")</f>
        <v>11.43</v>
      </c>
      <c r="L482" s="156"/>
      <c r="M482" s="155">
        <f>IFERROR(IF(INDEX(data_wkly!M:M,MATCH($B482,data_wkly!$C:$C,0),1)=0,"",INDEX(data_wkly!M:M,MATCH($B482,data_wkly!$C:$C,0),1)),"")</f>
        <v>66921</v>
      </c>
      <c r="N482" s="21">
        <f>IFERROR(IF(INDEX(data_wkly!N:N,MATCH($B482,data_wkly!$C:$C,0),1)=0,"",INDEX(data_wkly!N:N,MATCH($B482,data_wkly!$C:$C,0),1)),"")</f>
        <v>217.12899999999999</v>
      </c>
      <c r="O482" s="21">
        <f>IF(M482="","",IFERROR(INDEX(data_wkly!O:O,MATCH($B482,data_wkly!$C:$C,0),1),""))</f>
        <v>0.49289999999999168</v>
      </c>
      <c r="P482" s="21">
        <f>IF(M482="","",IFERROR(IF(INDEX(data_wkly!P:P,MATCH($B482,data_wkly!$C:$C,0),1)=0,"",INDEX(data_wkly!P:P,MATCH($B482,data_wkly!$C:$C,0),1)),""))</f>
        <v>155.76026666666667</v>
      </c>
      <c r="Q482" s="21">
        <f>IFERROR(IF(INDEX(data_wkly!Q:Q,MATCH($B482,data_wkly!$C:$C,0),1)=0,"",INDEX(data_wkly!Q:Q,MATCH($B482,data_wkly!$C:$C,0),1)),"")</f>
        <v>213.4068</v>
      </c>
      <c r="R482" s="21">
        <f>IF(M482="","",IFERROR(INDEX(data_wkly!R:R,MATCH($B482,data_wkly!$C:$C,0),1),""))</f>
        <v>0.48529999999999518</v>
      </c>
      <c r="S482" s="21">
        <f>IF(M482="","",IFERROR(IF(INDEX(data_wkly!S:S,MATCH($B482,data_wkly!$C:$C,0),1)=0,"",INDEX(data_wkly!S:S,MATCH($B482,data_wkly!$C:$C,0),1)),""))</f>
        <v>153.0712</v>
      </c>
      <c r="T482" s="21">
        <f>IFERROR(IF(INDEX(data_wkly!T:T,MATCH($B482,data_wkly!$C:$C,0),1)=0,"",INDEX(data_wkly!T:T,MATCH($B482,data_wkly!$C:$C,0),1)),"")</f>
        <v>88.79</v>
      </c>
      <c r="U482" s="86">
        <f>IFERROR(IF(INDEX(data_wkly!U:U,MATCH($B482,data_wkly!$C:$C,0),1)=0,"",INDEX(data_wkly!U:U,MATCH($B482,data_wkly!$C:$C,0),1)),"")</f>
        <v>11.53</v>
      </c>
      <c r="V482" s="157">
        <f t="shared" si="43"/>
        <v>2</v>
      </c>
      <c r="W482" s="152" t="str">
        <f>IFERROR(IF(INDEX(data_wkly!W:W,MATCH($B482,data_wkly!$C:$C,0),1)=0,"",INDEX(data_wkly!W:W,MATCH($B482,data_wkly!$C:$C,0),1)),"")</f>
        <v>na</v>
      </c>
      <c r="X482" s="21" t="str">
        <f>IFERROR(IF(INDEX(data_wkly!X:X,MATCH($B482,data_wkly!$C:$C,0),1)=0,"",INDEX(data_wkly!X:X,MATCH($B482,data_wkly!$C:$C,0),1)),"")</f>
        <v>na</v>
      </c>
      <c r="Y482" s="21">
        <f>IFERROR(IF(INDEX(data_wkly!Y:Y,MATCH($B482,data_wkly!$C:$C,0),1)=0,"",INDEX(data_wkly!Y:Y,MATCH($B482,data_wkly!$C:$C,0),1)),"")</f>
        <v>207.7</v>
      </c>
      <c r="Z482" s="21">
        <f>IFERROR(IF(INDEX(data_wkly!Z:Z,MATCH($B482,data_wkly!$C:$C,0),1)=0,"",INDEX(data_wkly!Z:Z,MATCH($B482,data_wkly!$C:$C,0),1)),"")</f>
        <v>2.7399999999999807</v>
      </c>
      <c r="AA482" s="152" t="str">
        <f>IFERROR(IF(INDEX(data_wkly!AA:AA,MATCH($B482,data_wkly!$C:$C,0),1)=0,"",INDEX(data_wkly!AA:AA,MATCH($B482,data_wkly!$C:$C,0),1)),"")</f>
        <v>na</v>
      </c>
      <c r="AB482" s="21" t="str">
        <f>IFERROR(IF(INDEX(data_wkly!AB:AB,MATCH($B482,data_wkly!$C:$C,0),1)=0,"",INDEX(data_wkly!AB:AB,MATCH($B482,data_wkly!$C:$C,0),1)),"")</f>
        <v>na</v>
      </c>
      <c r="AC482" s="21">
        <f>IFERROR(IF(INDEX(data_wkly!AC:AC,MATCH($B482,data_wkly!$C:$C,0),1)=0,"",INDEX(data_wkly!AC:AC,MATCH($B482,data_wkly!$C:$C,0),1)),"")</f>
        <v>211.95</v>
      </c>
      <c r="AD482" s="21">
        <f>IFERROR(IF(INDEX(data_wkly!AD:AD,MATCH($B482,data_wkly!$C:$C,0),1)=0,"",INDEX(data_wkly!AD:AD,MATCH($B482,data_wkly!$C:$C,0),1)),"")</f>
        <v>1.5999999999999943</v>
      </c>
      <c r="AE482" s="157">
        <f t="shared" si="44"/>
        <v>2</v>
      </c>
      <c r="AF482" s="154" t="str">
        <f>IFERROR(IF(INDEX(data_wkly!AF:AF,MATCH($B482,data_wkly!$C:$C,0),1)=0,"",INDEX(data_wkly!AF:AF,MATCH($B482,data_wkly!$C:$C,0),1)),"")</f>
        <v/>
      </c>
      <c r="AG482" s="153" t="str">
        <f>IFERROR(IF(AF482="","",INDEX(data_wkly!AG:AG,MATCH($B482,data_wkly!$C:$C,0),1)),"")</f>
        <v/>
      </c>
      <c r="AH482" s="153" t="str">
        <f>IFERROR(IF(INDEX(data_wkly!AH:AH,MATCH($B482,data_wkly!$C:$C,0),1)=0,"",INDEX(data_wkly!AH:AH,MATCH($B482,data_wkly!$C:$C,0),1)),"")</f>
        <v/>
      </c>
      <c r="AI482" s="153" t="str">
        <f>IFERROR(IF(INDEX(data_wkly!AI:AI,MATCH($B482,data_wkly!$C:$C,0),1)=0,"",INDEX(data_wkly!AI:AI,MATCH($B482,data_wkly!$C:$C,0),1)),"")</f>
        <v/>
      </c>
      <c r="AJ482" s="153" t="str">
        <f>IFERROR(IF(AI482="","",INDEX(data_wkly!AJ:AJ,MATCH($B482,data_wkly!$C:$C,0),1)),"")</f>
        <v/>
      </c>
      <c r="AK482" s="153" t="str">
        <f>IFERROR(IF(INDEX(data_wkly!AK:AK,MATCH($B482,data_wkly!$C:$C,0),1)=0,"",INDEX(data_wkly!AK:AK,MATCH($B482,data_wkly!$C:$C,0),1)),"")</f>
        <v/>
      </c>
      <c r="AL482" s="153" t="str">
        <f>IFERROR(IF(INDEX(data_wkly!AL:AL,MATCH($B482,data_wkly!$C:$C,0),1)=0,"",INDEX(data_wkly!AL:AL,MATCH($B482,data_wkly!$C:$C,0),1)),"")</f>
        <v/>
      </c>
      <c r="AM482" s="183" t="str">
        <f>IFERROR(IF(INDEX(data_wkly!AM:AM,MATCH($B482,data_wkly!$C:$C,0),1)=0,"",INDEX(data_wkly!AM:AM,MATCH($B482,data_wkly!$C:$C,0),1)),"")</f>
        <v/>
      </c>
      <c r="AN482" s="41" t="str">
        <f t="shared" si="42"/>
        <v/>
      </c>
      <c r="AO482" s="88">
        <f t="shared" si="47"/>
        <v>2</v>
      </c>
    </row>
    <row r="483" spans="1:41">
      <c r="A483" s="88">
        <f t="shared" si="45"/>
        <v>1</v>
      </c>
      <c r="B483" s="89">
        <f t="shared" si="46"/>
        <v>45024</v>
      </c>
      <c r="C483" s="155">
        <f>IFERROR(IF(INDEX(data_wkly!D:D,MATCH($B483,data_wkly!$C:$C,0),1)=0,"",INDEX(data_wkly!D:D,MATCH($B483,data_wkly!$C:$C,0),1)),"")</f>
        <v>56758</v>
      </c>
      <c r="D483" s="21">
        <f>IFERROR(IF(INDEX(data_wkly!E:E,MATCH($B483,data_wkly!$C:$C,0),1)=0,"",INDEX(data_wkly!E:E,MATCH($B483,data_wkly!$C:$C,0),1)),"")</f>
        <v>216.74289999999999</v>
      </c>
      <c r="E483" s="21">
        <f>IF(C483="","",IFERROR(INDEX(data_wkly!F:F,MATCH($B483,data_wkly!$C:$C,0),1),""))</f>
        <v>1.2553000000000054</v>
      </c>
      <c r="F483" s="21">
        <f>IF(E483="","",IFERROR(IF(INDEX(data_wkly!G:G,MATCH($B483,data_wkly!$C:$C,0),1)=0,"",INDEX(data_wkly!G:G,MATCH($B483,data_wkly!$C:$C,0),1)),""))</f>
        <v>154.62246666666667</v>
      </c>
      <c r="G483" s="21">
        <f>IFERROR(IF(INDEX(data_wkly!H:H,MATCH($B483,data_wkly!$C:$C,0),1)=0,"",INDEX(data_wkly!H:H,MATCH($B483,data_wkly!$C:$C,0),1)),"")</f>
        <v>213.0308</v>
      </c>
      <c r="H483" s="21">
        <f>IF(C483="","",IFERROR(INDEX(data_wkly!I:I,MATCH($B483,data_wkly!$C:$C,0),1),""))</f>
        <v>1.2334999999999923</v>
      </c>
      <c r="I483" s="21">
        <f>IF(H483="","",IFERROR(IF(INDEX(data_wkly!J:J,MATCH($B483,data_wkly!$C:$C,0),1)=0,"",INDEX(data_wkly!J:J,MATCH($B483,data_wkly!$C:$C,0),1)),""))</f>
        <v>151.96176666666668</v>
      </c>
      <c r="J483" s="21">
        <f>IFERROR(IF(INDEX(data_wkly!K:K,MATCH($B483,data_wkly!$C:$C,0),1)=0,"",INDEX(data_wkly!K:K,MATCH($B483,data_wkly!$C:$C,0),1)),"")</f>
        <v>89.632400000000004</v>
      </c>
      <c r="K483" s="86">
        <f>IFERROR(IF(INDEX(data_wkly!L:L,MATCH($B483,data_wkly!$C:$C,0),1)=0,"",INDEX(data_wkly!L:L,MATCH($B483,data_wkly!$C:$C,0),1)),"")</f>
        <v>11.37</v>
      </c>
      <c r="L483" s="156"/>
      <c r="M483" s="155">
        <f>IFERROR(IF(INDEX(data_wkly!M:M,MATCH($B483,data_wkly!$C:$C,0),1)=0,"",INDEX(data_wkly!M:M,MATCH($B483,data_wkly!$C:$C,0),1)),"")</f>
        <v>63808</v>
      </c>
      <c r="N483" s="21">
        <f>IFERROR(IF(INDEX(data_wkly!N:N,MATCH($B483,data_wkly!$C:$C,0),1)=0,"",INDEX(data_wkly!N:N,MATCH($B483,data_wkly!$C:$C,0),1)),"")</f>
        <v>218.76429999999999</v>
      </c>
      <c r="O483" s="21">
        <f>IF(M483="","",IFERROR(INDEX(data_wkly!O:O,MATCH($B483,data_wkly!$C:$C,0),1),""))</f>
        <v>1.6353000000000009</v>
      </c>
      <c r="P483" s="21">
        <f>IF(M483="","",IFERROR(IF(INDEX(data_wkly!P:P,MATCH($B483,data_wkly!$C:$C,0),1)=0,"",INDEX(data_wkly!P:P,MATCH($B483,data_wkly!$C:$C,0),1)),""))</f>
        <v>159.13039999999998</v>
      </c>
      <c r="Q483" s="21">
        <f>IFERROR(IF(INDEX(data_wkly!Q:Q,MATCH($B483,data_wkly!$C:$C,0),1)=0,"",INDEX(data_wkly!Q:Q,MATCH($B483,data_wkly!$C:$C,0),1)),"")</f>
        <v>215.0188</v>
      </c>
      <c r="R483" s="21">
        <f>IF(M483="","",IFERROR(INDEX(data_wkly!R:R,MATCH($B483,data_wkly!$C:$C,0),1),""))</f>
        <v>1.6119999999999948</v>
      </c>
      <c r="S483" s="21">
        <f>IF(M483="","",IFERROR(IF(INDEX(data_wkly!S:S,MATCH($B483,data_wkly!$C:$C,0),1)=0,"",INDEX(data_wkly!S:S,MATCH($B483,data_wkly!$C:$C,0),1)),""))</f>
        <v>156.37703333333332</v>
      </c>
      <c r="T483" s="21">
        <f>IFERROR(IF(INDEX(data_wkly!T:T,MATCH($B483,data_wkly!$C:$C,0),1)=0,"",INDEX(data_wkly!T:T,MATCH($B483,data_wkly!$C:$C,0),1)),"")</f>
        <v>89.183099999999996</v>
      </c>
      <c r="U483" s="86">
        <f>IFERROR(IF(INDEX(data_wkly!U:U,MATCH($B483,data_wkly!$C:$C,0),1)=0,"",INDEX(data_wkly!U:U,MATCH($B483,data_wkly!$C:$C,0),1)),"")</f>
        <v>11.57</v>
      </c>
      <c r="V483" s="157">
        <f t="shared" si="43"/>
        <v>1</v>
      </c>
      <c r="W483" s="152" t="str">
        <f>IFERROR(IF(INDEX(data_wkly!W:W,MATCH($B483,data_wkly!$C:$C,0),1)=0,"",INDEX(data_wkly!W:W,MATCH($B483,data_wkly!$C:$C,0),1)),"")</f>
        <v>na</v>
      </c>
      <c r="X483" s="21" t="str">
        <f>IFERROR(IF(INDEX(data_wkly!X:X,MATCH($B483,data_wkly!$C:$C,0),1)=0,"",INDEX(data_wkly!X:X,MATCH($B483,data_wkly!$C:$C,0),1)),"")</f>
        <v>na</v>
      </c>
      <c r="Y483" s="21">
        <f>IFERROR(IF(INDEX(data_wkly!Y:Y,MATCH($B483,data_wkly!$C:$C,0),1)=0,"",INDEX(data_wkly!Y:Y,MATCH($B483,data_wkly!$C:$C,0),1)),"")</f>
        <v>207.59</v>
      </c>
      <c r="Z483" s="21">
        <f>IFERROR(IF(INDEX(data_wkly!Z:Z,MATCH($B483,data_wkly!$C:$C,0),1)=0,"",INDEX(data_wkly!Z:Z,MATCH($B483,data_wkly!$C:$C,0),1)),"")</f>
        <v>-0.10999999999998522</v>
      </c>
      <c r="AA483" s="152" t="str">
        <f>IFERROR(IF(INDEX(data_wkly!AA:AA,MATCH($B483,data_wkly!$C:$C,0),1)=0,"",INDEX(data_wkly!AA:AA,MATCH($B483,data_wkly!$C:$C,0),1)),"")</f>
        <v>na</v>
      </c>
      <c r="AB483" s="21" t="str">
        <f>IFERROR(IF(INDEX(data_wkly!AB:AB,MATCH($B483,data_wkly!$C:$C,0),1)=0,"",INDEX(data_wkly!AB:AB,MATCH($B483,data_wkly!$C:$C,0),1)),"")</f>
        <v>na</v>
      </c>
      <c r="AC483" s="21">
        <f>IFERROR(IF(INDEX(data_wkly!AC:AC,MATCH($B483,data_wkly!$C:$C,0),1)=0,"",INDEX(data_wkly!AC:AC,MATCH($B483,data_wkly!$C:$C,0),1)),"")</f>
        <v>213.55</v>
      </c>
      <c r="AD483" s="21">
        <f>IFERROR(IF(INDEX(data_wkly!AD:AD,MATCH($B483,data_wkly!$C:$C,0),1)=0,"",INDEX(data_wkly!AD:AD,MATCH($B483,data_wkly!$C:$C,0),1)),"")</f>
        <v>1.6000000000000227</v>
      </c>
      <c r="AE483" s="157">
        <f t="shared" si="44"/>
        <v>1</v>
      </c>
      <c r="AF483" s="154" t="str">
        <f>IFERROR(IF(INDEX(data_wkly!AF:AF,MATCH($B483,data_wkly!$C:$C,0),1)=0,"",INDEX(data_wkly!AF:AF,MATCH($B483,data_wkly!$C:$C,0),1)),"")</f>
        <v/>
      </c>
      <c r="AG483" s="153" t="str">
        <f>IFERROR(IF(AF483="","",INDEX(data_wkly!AG:AG,MATCH($B483,data_wkly!$C:$C,0),1)),"")</f>
        <v/>
      </c>
      <c r="AH483" s="153" t="str">
        <f>IFERROR(IF(INDEX(data_wkly!AH:AH,MATCH($B483,data_wkly!$C:$C,0),1)=0,"",INDEX(data_wkly!AH:AH,MATCH($B483,data_wkly!$C:$C,0),1)),"")</f>
        <v/>
      </c>
      <c r="AI483" s="153" t="str">
        <f>IFERROR(IF(INDEX(data_wkly!AI:AI,MATCH($B483,data_wkly!$C:$C,0),1)=0,"",INDEX(data_wkly!AI:AI,MATCH($B483,data_wkly!$C:$C,0),1)),"")</f>
        <v/>
      </c>
      <c r="AJ483" s="153" t="str">
        <f>IFERROR(IF(AI483="","",INDEX(data_wkly!AJ:AJ,MATCH($B483,data_wkly!$C:$C,0),1)),"")</f>
        <v/>
      </c>
      <c r="AK483" s="153" t="str">
        <f>IFERROR(IF(INDEX(data_wkly!AK:AK,MATCH($B483,data_wkly!$C:$C,0),1)=0,"",INDEX(data_wkly!AK:AK,MATCH($B483,data_wkly!$C:$C,0),1)),"")</f>
        <v/>
      </c>
      <c r="AL483" s="153" t="str">
        <f>IFERROR(IF(INDEX(data_wkly!AL:AL,MATCH($B483,data_wkly!$C:$C,0),1)=0,"",INDEX(data_wkly!AL:AL,MATCH($B483,data_wkly!$C:$C,0),1)),"")</f>
        <v/>
      </c>
      <c r="AM483" s="183" t="str">
        <f>IFERROR(IF(INDEX(data_wkly!AM:AM,MATCH($B483,data_wkly!$C:$C,0),1)=0,"",INDEX(data_wkly!AM:AM,MATCH($B483,data_wkly!$C:$C,0),1)),"")</f>
        <v/>
      </c>
      <c r="AN483" s="41" t="str">
        <f t="shared" si="42"/>
        <v/>
      </c>
      <c r="AO483" s="88">
        <f t="shared" si="47"/>
        <v>1</v>
      </c>
    </row>
    <row r="484" spans="1:41">
      <c r="A484" s="88">
        <f t="shared" si="45"/>
        <v>2</v>
      </c>
      <c r="B484" s="89">
        <f t="shared" si="46"/>
        <v>45031</v>
      </c>
      <c r="C484" s="155">
        <f>IFERROR(IF(INDEX(data_wkly!D:D,MATCH($B484,data_wkly!$C:$C,0),1)=0,"",INDEX(data_wkly!D:D,MATCH($B484,data_wkly!$C:$C,0),1)),"")</f>
        <v>58051</v>
      </c>
      <c r="D484" s="21">
        <f>IFERROR(IF(INDEX(data_wkly!E:E,MATCH($B484,data_wkly!$C:$C,0),1)=0,"",INDEX(data_wkly!E:E,MATCH($B484,data_wkly!$C:$C,0),1)),"")</f>
        <v>217.3476</v>
      </c>
      <c r="E484" s="21">
        <f>IF(C484="","",IFERROR(INDEX(data_wkly!F:F,MATCH($B484,data_wkly!$C:$C,0),1),""))</f>
        <v>0.60470000000000823</v>
      </c>
      <c r="F484" s="21">
        <f>IF(E484="","",IFERROR(IF(INDEX(data_wkly!G:G,MATCH($B484,data_wkly!$C:$C,0),1)=0,"",INDEX(data_wkly!G:G,MATCH($B484,data_wkly!$C:$C,0),1)),""))</f>
        <v>156.5318</v>
      </c>
      <c r="G484" s="21">
        <f>IFERROR(IF(INDEX(data_wkly!H:H,MATCH($B484,data_wkly!$C:$C,0),1)=0,"",INDEX(data_wkly!H:H,MATCH($B484,data_wkly!$C:$C,0),1)),"")</f>
        <v>213.6335</v>
      </c>
      <c r="H484" s="21">
        <f>IF(C484="","",IFERROR(INDEX(data_wkly!I:I,MATCH($B484,data_wkly!$C:$C,0),1),""))</f>
        <v>0.60269999999999868</v>
      </c>
      <c r="I484" s="21">
        <f>IF(H484="","",IFERROR(IF(INDEX(data_wkly!J:J,MATCH($B484,data_wkly!$C:$C,0),1)=0,"",INDEX(data_wkly!J:J,MATCH($B484,data_wkly!$C:$C,0),1)),""))</f>
        <v>153.8365666666667</v>
      </c>
      <c r="J484" s="21">
        <f>IFERROR(IF(INDEX(data_wkly!K:K,MATCH($B484,data_wkly!$C:$C,0),1)=0,"",INDEX(data_wkly!K:K,MATCH($B484,data_wkly!$C:$C,0),1)),"")</f>
        <v>89.992599999999996</v>
      </c>
      <c r="K484" s="86">
        <f>IFERROR(IF(INDEX(data_wkly!L:L,MATCH($B484,data_wkly!$C:$C,0),1)=0,"",INDEX(data_wkly!L:L,MATCH($B484,data_wkly!$C:$C,0),1)),"")</f>
        <v>11.46</v>
      </c>
      <c r="L484" s="156"/>
      <c r="M484" s="155">
        <f>IFERROR(IF(INDEX(data_wkly!M:M,MATCH($B484,data_wkly!$C:$C,0),1)=0,"",INDEX(data_wkly!M:M,MATCH($B484,data_wkly!$C:$C,0),1)),"")</f>
        <v>65704</v>
      </c>
      <c r="N484" s="21">
        <f>IFERROR(IF(INDEX(data_wkly!N:N,MATCH($B484,data_wkly!$C:$C,0),1)=0,"",INDEX(data_wkly!N:N,MATCH($B484,data_wkly!$C:$C,0),1)),"")</f>
        <v>219.3424</v>
      </c>
      <c r="O484" s="21">
        <f>IF(M484="","",IFERROR(INDEX(data_wkly!O:O,MATCH($B484,data_wkly!$C:$C,0),1),""))</f>
        <v>0.57810000000000628</v>
      </c>
      <c r="P484" s="21">
        <f>IF(M484="","",IFERROR(IF(INDEX(data_wkly!P:P,MATCH($B484,data_wkly!$C:$C,0),1)=0,"",INDEX(data_wkly!P:P,MATCH($B484,data_wkly!$C:$C,0),1)),""))</f>
        <v>160.76646666666667</v>
      </c>
      <c r="Q484" s="21">
        <f>IFERROR(IF(INDEX(data_wkly!Q:Q,MATCH($B484,data_wkly!$C:$C,0),1)=0,"",INDEX(data_wkly!Q:Q,MATCH($B484,data_wkly!$C:$C,0),1)),"")</f>
        <v>215.5812</v>
      </c>
      <c r="R484" s="21">
        <f>IF(M484="","",IFERROR(INDEX(data_wkly!R:R,MATCH($B484,data_wkly!$C:$C,0),1),""))</f>
        <v>0.56239999999999668</v>
      </c>
      <c r="S484" s="21">
        <f>IF(M484="","",IFERROR(IF(INDEX(data_wkly!S:S,MATCH($B484,data_wkly!$C:$C,0),1)=0,"",INDEX(data_wkly!S:S,MATCH($B484,data_wkly!$C:$C,0),1)),""))</f>
        <v>157.98076666666665</v>
      </c>
      <c r="T484" s="21">
        <f>IFERROR(IF(INDEX(data_wkly!T:T,MATCH($B484,data_wkly!$C:$C,0),1)=0,"",INDEX(data_wkly!T:T,MATCH($B484,data_wkly!$C:$C,0),1)),"")</f>
        <v>88.930999999999997</v>
      </c>
      <c r="U484" s="86">
        <f>IFERROR(IF(INDEX(data_wkly!U:U,MATCH($B484,data_wkly!$C:$C,0),1)=0,"",INDEX(data_wkly!U:U,MATCH($B484,data_wkly!$C:$C,0),1)),"")</f>
        <v>11.65</v>
      </c>
      <c r="V484" s="157">
        <f t="shared" si="43"/>
        <v>2</v>
      </c>
      <c r="W484" s="152" t="str">
        <f>IFERROR(IF(INDEX(data_wkly!W:W,MATCH($B484,data_wkly!$C:$C,0),1)=0,"",INDEX(data_wkly!W:W,MATCH($B484,data_wkly!$C:$C,0),1)),"")</f>
        <v>na</v>
      </c>
      <c r="X484" s="21" t="str">
        <f>IFERROR(IF(INDEX(data_wkly!X:X,MATCH($B484,data_wkly!$C:$C,0),1)=0,"",INDEX(data_wkly!X:X,MATCH($B484,data_wkly!$C:$C,0),1)),"")</f>
        <v>na</v>
      </c>
      <c r="Y484" s="21">
        <f>IFERROR(IF(INDEX(data_wkly!Y:Y,MATCH($B484,data_wkly!$C:$C,0),1)=0,"",INDEX(data_wkly!Y:Y,MATCH($B484,data_wkly!$C:$C,0),1)),"")</f>
        <v>209.1</v>
      </c>
      <c r="Z484" s="21">
        <f>IFERROR(IF(INDEX(data_wkly!Z:Z,MATCH($B484,data_wkly!$C:$C,0),1)=0,"",INDEX(data_wkly!Z:Z,MATCH($B484,data_wkly!$C:$C,0),1)),"")</f>
        <v>1.5099999999999909</v>
      </c>
      <c r="AA484" s="152" t="str">
        <f>IFERROR(IF(INDEX(data_wkly!AA:AA,MATCH($B484,data_wkly!$C:$C,0),1)=0,"",INDEX(data_wkly!AA:AA,MATCH($B484,data_wkly!$C:$C,0),1)),"")</f>
        <v>na</v>
      </c>
      <c r="AB484" s="21" t="str">
        <f>IFERROR(IF(INDEX(data_wkly!AB:AB,MATCH($B484,data_wkly!$C:$C,0),1)=0,"",INDEX(data_wkly!AB:AB,MATCH($B484,data_wkly!$C:$C,0),1)),"")</f>
        <v>na</v>
      </c>
      <c r="AC484" s="21">
        <f>IFERROR(IF(INDEX(data_wkly!AC:AC,MATCH($B484,data_wkly!$C:$C,0),1)=0,"",INDEX(data_wkly!AC:AC,MATCH($B484,data_wkly!$C:$C,0),1)),"")</f>
        <v>214.56</v>
      </c>
      <c r="AD484" s="21">
        <f>IFERROR(IF(INDEX(data_wkly!AD:AD,MATCH($B484,data_wkly!$C:$C,0),1)=0,"",INDEX(data_wkly!AD:AD,MATCH($B484,data_wkly!$C:$C,0),1)),"")</f>
        <v>1.0099999999999909</v>
      </c>
      <c r="AE484" s="157">
        <f t="shared" si="44"/>
        <v>2</v>
      </c>
      <c r="AF484" s="154" t="str">
        <f>IFERROR(IF(INDEX(data_wkly!AF:AF,MATCH($B484,data_wkly!$C:$C,0),1)=0,"",INDEX(data_wkly!AF:AF,MATCH($B484,data_wkly!$C:$C,0),1)),"")</f>
        <v/>
      </c>
      <c r="AG484" s="153" t="str">
        <f>IFERROR(IF(AF484="","",INDEX(data_wkly!AG:AG,MATCH($B484,data_wkly!$C:$C,0),1)),"")</f>
        <v/>
      </c>
      <c r="AH484" s="153" t="str">
        <f>IFERROR(IF(INDEX(data_wkly!AH:AH,MATCH($B484,data_wkly!$C:$C,0),1)=0,"",INDEX(data_wkly!AH:AH,MATCH($B484,data_wkly!$C:$C,0),1)),"")</f>
        <v/>
      </c>
      <c r="AI484" s="153" t="str">
        <f>IFERROR(IF(INDEX(data_wkly!AI:AI,MATCH($B484,data_wkly!$C:$C,0),1)=0,"",INDEX(data_wkly!AI:AI,MATCH($B484,data_wkly!$C:$C,0),1)),"")</f>
        <v/>
      </c>
      <c r="AJ484" s="153" t="str">
        <f>IFERROR(IF(AI484="","",INDEX(data_wkly!AJ:AJ,MATCH($B484,data_wkly!$C:$C,0),1)),"")</f>
        <v/>
      </c>
      <c r="AK484" s="153" t="str">
        <f>IFERROR(IF(INDEX(data_wkly!AK:AK,MATCH($B484,data_wkly!$C:$C,0),1)=0,"",INDEX(data_wkly!AK:AK,MATCH($B484,data_wkly!$C:$C,0),1)),"")</f>
        <v/>
      </c>
      <c r="AL484" s="153" t="str">
        <f>IFERROR(IF(INDEX(data_wkly!AL:AL,MATCH($B484,data_wkly!$C:$C,0),1)=0,"",INDEX(data_wkly!AL:AL,MATCH($B484,data_wkly!$C:$C,0),1)),"")</f>
        <v/>
      </c>
      <c r="AM484" s="183" t="str">
        <f>IFERROR(IF(INDEX(data_wkly!AM:AM,MATCH($B484,data_wkly!$C:$C,0),1)=0,"",INDEX(data_wkly!AM:AM,MATCH($B484,data_wkly!$C:$C,0),1)),"")</f>
        <v/>
      </c>
      <c r="AN484" s="41" t="str">
        <f t="shared" si="42"/>
        <v/>
      </c>
      <c r="AO484" s="88">
        <f t="shared" si="47"/>
        <v>2</v>
      </c>
    </row>
    <row r="485" spans="1:41">
      <c r="A485" s="88">
        <f t="shared" si="45"/>
        <v>1</v>
      </c>
      <c r="B485" s="89">
        <f t="shared" si="46"/>
        <v>45038</v>
      </c>
      <c r="C485" s="155">
        <f>IFERROR(IF(INDEX(data_wkly!D:D,MATCH($B485,data_wkly!$C:$C,0),1)=0,"",INDEX(data_wkly!D:D,MATCH($B485,data_wkly!$C:$C,0),1)),"")</f>
        <v>58894</v>
      </c>
      <c r="D485" s="21">
        <f>IFERROR(IF(INDEX(data_wkly!E:E,MATCH($B485,data_wkly!$C:$C,0),1)=0,"",INDEX(data_wkly!E:E,MATCH($B485,data_wkly!$C:$C,0),1)),"")</f>
        <v>218.22479999999999</v>
      </c>
      <c r="E485" s="21">
        <f>IF(C485="","",IFERROR(INDEX(data_wkly!F:F,MATCH($B485,data_wkly!$C:$C,0),1),""))</f>
        <v>0.87719999999998777</v>
      </c>
      <c r="F485" s="21">
        <f>IF(E485="","",IFERROR(IF(INDEX(data_wkly!G:G,MATCH($B485,data_wkly!$C:$C,0),1)=0,"",INDEX(data_wkly!G:G,MATCH($B485,data_wkly!$C:$C,0),1)),""))</f>
        <v>158.00663333333333</v>
      </c>
      <c r="G485" s="21">
        <f>IFERROR(IF(INDEX(data_wkly!H:H,MATCH($B485,data_wkly!$C:$C,0),1)=0,"",INDEX(data_wkly!H:H,MATCH($B485,data_wkly!$C:$C,0),1)),"")</f>
        <v>214.49350000000001</v>
      </c>
      <c r="H485" s="21">
        <f>IF(C485="","",IFERROR(INDEX(data_wkly!I:I,MATCH($B485,data_wkly!$C:$C,0),1),""))</f>
        <v>0.86000000000001364</v>
      </c>
      <c r="I485" s="21">
        <f>IF(H485="","",IFERROR(IF(INDEX(data_wkly!J:J,MATCH($B485,data_wkly!$C:$C,0),1)=0,"",INDEX(data_wkly!J:J,MATCH($B485,data_wkly!$C:$C,0),1)),""))</f>
        <v>155.28183333333334</v>
      </c>
      <c r="J485" s="21">
        <f>IFERROR(IF(INDEX(data_wkly!K:K,MATCH($B485,data_wkly!$C:$C,0),1)=0,"",INDEX(data_wkly!K:K,MATCH($B485,data_wkly!$C:$C,0),1)),"")</f>
        <v>89.772900000000007</v>
      </c>
      <c r="K485" s="86">
        <f>IFERROR(IF(INDEX(data_wkly!L:L,MATCH($B485,data_wkly!$C:$C,0),1)=0,"",INDEX(data_wkly!L:L,MATCH($B485,data_wkly!$C:$C,0),1)),"")</f>
        <v>11.43</v>
      </c>
      <c r="L485" s="156"/>
      <c r="M485" s="155">
        <f>IFERROR(IF(INDEX(data_wkly!M:M,MATCH($B485,data_wkly!$C:$C,0),1)=0,"",INDEX(data_wkly!M:M,MATCH($B485,data_wkly!$C:$C,0),1)),"")</f>
        <v>64974</v>
      </c>
      <c r="N485" s="21">
        <f>IFERROR(IF(INDEX(data_wkly!N:N,MATCH($B485,data_wkly!$C:$C,0),1)=0,"",INDEX(data_wkly!N:N,MATCH($B485,data_wkly!$C:$C,0),1)),"")</f>
        <v>218.86109999999999</v>
      </c>
      <c r="O485" s="21">
        <f>IF(M485="","",IFERROR(INDEX(data_wkly!O:O,MATCH($B485,data_wkly!$C:$C,0),1),""))</f>
        <v>-0.4813000000000045</v>
      </c>
      <c r="P485" s="21">
        <f>IF(M485="","",IFERROR(IF(INDEX(data_wkly!P:P,MATCH($B485,data_wkly!$C:$C,0),1)=0,"",INDEX(data_wkly!P:P,MATCH($B485,data_wkly!$C:$C,0),1)),""))</f>
        <v>162.3588</v>
      </c>
      <c r="Q485" s="21">
        <f>IFERROR(IF(INDEX(data_wkly!Q:Q,MATCH($B485,data_wkly!$C:$C,0),1)=0,"",INDEX(data_wkly!Q:Q,MATCH($B485,data_wkly!$C:$C,0),1)),"")</f>
        <v>215.11009999999999</v>
      </c>
      <c r="R485" s="21">
        <f>IF(M485="","",IFERROR(INDEX(data_wkly!R:R,MATCH($B485,data_wkly!$C:$C,0),1),""))</f>
        <v>-0.47110000000000696</v>
      </c>
      <c r="S485" s="21">
        <f>IF(M485="","",IFERROR(IF(INDEX(data_wkly!S:S,MATCH($B485,data_wkly!$C:$C,0),1)=0,"",INDEX(data_wkly!S:S,MATCH($B485,data_wkly!$C:$C,0),1)),""))</f>
        <v>159.54733333333334</v>
      </c>
      <c r="T485" s="21">
        <f>IFERROR(IF(INDEX(data_wkly!T:T,MATCH($B485,data_wkly!$C:$C,0),1)=0,"",INDEX(data_wkly!T:T,MATCH($B485,data_wkly!$C:$C,0),1)),"")</f>
        <v>88.976500000000001</v>
      </c>
      <c r="U485" s="86">
        <f>IFERROR(IF(INDEX(data_wkly!U:U,MATCH($B485,data_wkly!$C:$C,0),1)=0,"",INDEX(data_wkly!U:U,MATCH($B485,data_wkly!$C:$C,0),1)),"")</f>
        <v>11.68</v>
      </c>
      <c r="V485" s="157">
        <f t="shared" si="43"/>
        <v>1</v>
      </c>
      <c r="W485" s="152" t="str">
        <f>IFERROR(IF(INDEX(data_wkly!W:W,MATCH($B485,data_wkly!$C:$C,0),1)=0,"",INDEX(data_wkly!W:W,MATCH($B485,data_wkly!$C:$C,0),1)),"")</f>
        <v>na</v>
      </c>
      <c r="X485" s="21" t="str">
        <f>IFERROR(IF(INDEX(data_wkly!X:X,MATCH($B485,data_wkly!$C:$C,0),1)=0,"",INDEX(data_wkly!X:X,MATCH($B485,data_wkly!$C:$C,0),1)),"")</f>
        <v>na</v>
      </c>
      <c r="Y485" s="21">
        <f>IFERROR(IF(INDEX(data_wkly!Y:Y,MATCH($B485,data_wkly!$C:$C,0),1)=0,"",INDEX(data_wkly!Y:Y,MATCH($B485,data_wkly!$C:$C,0),1)),"")</f>
        <v>211.69</v>
      </c>
      <c r="Z485" s="21">
        <f>IFERROR(IF(INDEX(data_wkly!Z:Z,MATCH($B485,data_wkly!$C:$C,0),1)=0,"",INDEX(data_wkly!Z:Z,MATCH($B485,data_wkly!$C:$C,0),1)),"")</f>
        <v>2.5900000000000034</v>
      </c>
      <c r="AA485" s="152" t="str">
        <f>IFERROR(IF(INDEX(data_wkly!AA:AA,MATCH($B485,data_wkly!$C:$C,0),1)=0,"",INDEX(data_wkly!AA:AA,MATCH($B485,data_wkly!$C:$C,0),1)),"")</f>
        <v>na</v>
      </c>
      <c r="AB485" s="21" t="str">
        <f>IFERROR(IF(INDEX(data_wkly!AB:AB,MATCH($B485,data_wkly!$C:$C,0),1)=0,"",INDEX(data_wkly!AB:AB,MATCH($B485,data_wkly!$C:$C,0),1)),"")</f>
        <v>na</v>
      </c>
      <c r="AC485" s="21">
        <f>IFERROR(IF(INDEX(data_wkly!AC:AC,MATCH($B485,data_wkly!$C:$C,0),1)=0,"",INDEX(data_wkly!AC:AC,MATCH($B485,data_wkly!$C:$C,0),1)),"")</f>
        <v>216.19</v>
      </c>
      <c r="AD485" s="21">
        <f>IFERROR(IF(INDEX(data_wkly!AD:AD,MATCH($B485,data_wkly!$C:$C,0),1)=0,"",INDEX(data_wkly!AD:AD,MATCH($B485,data_wkly!$C:$C,0),1)),"")</f>
        <v>1.6299999999999955</v>
      </c>
      <c r="AE485" s="157">
        <f t="shared" si="44"/>
        <v>1</v>
      </c>
      <c r="AF485" s="154" t="str">
        <f>IFERROR(IF(INDEX(data_wkly!AF:AF,MATCH($B485,data_wkly!$C:$C,0),1)=0,"",INDEX(data_wkly!AF:AF,MATCH($B485,data_wkly!$C:$C,0),1)),"")</f>
        <v/>
      </c>
      <c r="AG485" s="153" t="str">
        <f>IFERROR(IF(AF485="","",INDEX(data_wkly!AG:AG,MATCH($B485,data_wkly!$C:$C,0),1)),"")</f>
        <v/>
      </c>
      <c r="AH485" s="153" t="str">
        <f>IFERROR(IF(INDEX(data_wkly!AH:AH,MATCH($B485,data_wkly!$C:$C,0),1)=0,"",INDEX(data_wkly!AH:AH,MATCH($B485,data_wkly!$C:$C,0),1)),"")</f>
        <v/>
      </c>
      <c r="AI485" s="153" t="str">
        <f>IFERROR(IF(INDEX(data_wkly!AI:AI,MATCH($B485,data_wkly!$C:$C,0),1)=0,"",INDEX(data_wkly!AI:AI,MATCH($B485,data_wkly!$C:$C,0),1)),"")</f>
        <v/>
      </c>
      <c r="AJ485" s="153" t="str">
        <f>IFERROR(IF(AI485="","",INDEX(data_wkly!AJ:AJ,MATCH($B485,data_wkly!$C:$C,0),1)),"")</f>
        <v/>
      </c>
      <c r="AK485" s="153" t="str">
        <f>IFERROR(IF(INDEX(data_wkly!AK:AK,MATCH($B485,data_wkly!$C:$C,0),1)=0,"",INDEX(data_wkly!AK:AK,MATCH($B485,data_wkly!$C:$C,0),1)),"")</f>
        <v/>
      </c>
      <c r="AL485" s="153" t="str">
        <f>IFERROR(IF(INDEX(data_wkly!AL:AL,MATCH($B485,data_wkly!$C:$C,0),1)=0,"",INDEX(data_wkly!AL:AL,MATCH($B485,data_wkly!$C:$C,0),1)),"")</f>
        <v/>
      </c>
      <c r="AM485" s="183" t="str">
        <f>IFERROR(IF(INDEX(data_wkly!AM:AM,MATCH($B485,data_wkly!$C:$C,0),1)=0,"",INDEX(data_wkly!AM:AM,MATCH($B485,data_wkly!$C:$C,0),1)),"")</f>
        <v/>
      </c>
      <c r="AN485" s="41" t="str">
        <f t="shared" si="42"/>
        <v/>
      </c>
      <c r="AO485" s="88">
        <f t="shared" si="47"/>
        <v>1</v>
      </c>
    </row>
    <row r="486" spans="1:41">
      <c r="A486" s="88">
        <f t="shared" si="45"/>
        <v>2</v>
      </c>
      <c r="B486" s="89">
        <f t="shared" si="46"/>
        <v>45045</v>
      </c>
      <c r="C486" s="155">
        <f>IFERROR(IF(INDEX(data_wkly!D:D,MATCH($B486,data_wkly!$C:$C,0),1)=0,"",INDEX(data_wkly!D:D,MATCH($B486,data_wkly!$C:$C,0),1)),"")</f>
        <v>59765</v>
      </c>
      <c r="D486" s="21">
        <f>IFERROR(IF(INDEX(data_wkly!E:E,MATCH($B486,data_wkly!$C:$C,0),1)=0,"",INDEX(data_wkly!E:E,MATCH($B486,data_wkly!$C:$C,0),1)),"")</f>
        <v>219.07159999999999</v>
      </c>
      <c r="E486" s="21">
        <f>IF(C486="","",IFERROR(INDEX(data_wkly!F:F,MATCH($B486,data_wkly!$C:$C,0),1),""))</f>
        <v>0.84680000000000177</v>
      </c>
      <c r="F486" s="21">
        <f>IF(E486="","",IFERROR(IF(INDEX(data_wkly!G:G,MATCH($B486,data_wkly!$C:$C,0),1)=0,"",INDEX(data_wkly!G:G,MATCH($B486,data_wkly!$C:$C,0),1)),""))</f>
        <v>159.44086666666666</v>
      </c>
      <c r="G486" s="21">
        <f>IFERROR(IF(INDEX(data_wkly!H:H,MATCH($B486,data_wkly!$C:$C,0),1)=0,"",INDEX(data_wkly!H:H,MATCH($B486,data_wkly!$C:$C,0),1)),"")</f>
        <v>215.31639999999999</v>
      </c>
      <c r="H486" s="21">
        <f>IF(C486="","",IFERROR(INDEX(data_wkly!I:I,MATCH($B486,data_wkly!$C:$C,0),1),""))</f>
        <v>0.82289999999997576</v>
      </c>
      <c r="I486" s="21">
        <f>IF(H486="","",IFERROR(IF(INDEX(data_wkly!J:J,MATCH($B486,data_wkly!$C:$C,0),1)=0,"",INDEX(data_wkly!J:J,MATCH($B486,data_wkly!$C:$C,0),1)),""))</f>
        <v>156.68536666666668</v>
      </c>
      <c r="J486" s="21">
        <f>IFERROR(IF(INDEX(data_wkly!K:K,MATCH($B486,data_wkly!$C:$C,0),1)=0,"",INDEX(data_wkly!K:K,MATCH($B486,data_wkly!$C:$C,0),1)),"")</f>
        <v>89.584199999999996</v>
      </c>
      <c r="K486" s="86">
        <f>IFERROR(IF(INDEX(data_wkly!L:L,MATCH($B486,data_wkly!$C:$C,0),1)=0,"",INDEX(data_wkly!L:L,MATCH($B486,data_wkly!$C:$C,0),1)),"")</f>
        <v>11.51</v>
      </c>
      <c r="L486" s="156"/>
      <c r="M486" s="155">
        <f>IFERROR(IF(INDEX(data_wkly!M:M,MATCH($B486,data_wkly!$C:$C,0),1)=0,"",INDEX(data_wkly!M:M,MATCH($B486,data_wkly!$C:$C,0),1)),"")</f>
        <v>65785</v>
      </c>
      <c r="N486" s="21">
        <f>IFERROR(IF(INDEX(data_wkly!N:N,MATCH($B486,data_wkly!$C:$C,0),1)=0,"",INDEX(data_wkly!N:N,MATCH($B486,data_wkly!$C:$C,0),1)),"")</f>
        <v>219.80070000000001</v>
      </c>
      <c r="O486" s="21">
        <f>IF(M486="","",IFERROR(INDEX(data_wkly!O:O,MATCH($B486,data_wkly!$C:$C,0),1),""))</f>
        <v>0.93960000000001287</v>
      </c>
      <c r="P486" s="21">
        <f>IF(M486="","",IFERROR(IF(INDEX(data_wkly!P:P,MATCH($B486,data_wkly!$C:$C,0),1)=0,"",INDEX(data_wkly!P:P,MATCH($B486,data_wkly!$C:$C,0),1)),""))</f>
        <v>164.09413333333333</v>
      </c>
      <c r="Q486" s="21">
        <f>IFERROR(IF(INDEX(data_wkly!Q:Q,MATCH($B486,data_wkly!$C:$C,0),1)=0,"",INDEX(data_wkly!Q:Q,MATCH($B486,data_wkly!$C:$C,0),1)),"")</f>
        <v>216.03540000000001</v>
      </c>
      <c r="R486" s="21">
        <f>IF(M486="","",IFERROR(INDEX(data_wkly!R:R,MATCH($B486,data_wkly!$C:$C,0),1),""))</f>
        <v>0.92530000000002133</v>
      </c>
      <c r="S486" s="21">
        <f>IF(M486="","",IFERROR(IF(INDEX(data_wkly!S:S,MATCH($B486,data_wkly!$C:$C,0),1)=0,"",INDEX(data_wkly!S:S,MATCH($B486,data_wkly!$C:$C,0),1)),""))</f>
        <v>161.24916666666667</v>
      </c>
      <c r="T486" s="21">
        <f>IFERROR(IF(INDEX(data_wkly!T:T,MATCH($B486,data_wkly!$C:$C,0),1)=0,"",INDEX(data_wkly!T:T,MATCH($B486,data_wkly!$C:$C,0),1)),"")</f>
        <v>89.116600000000005</v>
      </c>
      <c r="U486" s="86">
        <f>IFERROR(IF(INDEX(data_wkly!U:U,MATCH($B486,data_wkly!$C:$C,0),1)=0,"",INDEX(data_wkly!U:U,MATCH($B486,data_wkly!$C:$C,0),1)),"")</f>
        <v>11.77</v>
      </c>
      <c r="V486" s="157">
        <f t="shared" si="43"/>
        <v>2</v>
      </c>
      <c r="W486" s="152" t="str">
        <f>IFERROR(IF(INDEX(data_wkly!W:W,MATCH($B486,data_wkly!$C:$C,0),1)=0,"",INDEX(data_wkly!W:W,MATCH($B486,data_wkly!$C:$C,0),1)),"")</f>
        <v>na</v>
      </c>
      <c r="X486" s="21" t="str">
        <f>IFERROR(IF(INDEX(data_wkly!X:X,MATCH($B486,data_wkly!$C:$C,0),1)=0,"",INDEX(data_wkly!X:X,MATCH($B486,data_wkly!$C:$C,0),1)),"")</f>
        <v>na</v>
      </c>
      <c r="Y486" s="21">
        <f>IFERROR(IF(INDEX(data_wkly!Y:Y,MATCH($B486,data_wkly!$C:$C,0),1)=0,"",INDEX(data_wkly!Y:Y,MATCH($B486,data_wkly!$C:$C,0),1)),"")</f>
        <v>212.14</v>
      </c>
      <c r="Z486" s="21">
        <f>IFERROR(IF(INDEX(data_wkly!Z:Z,MATCH($B486,data_wkly!$C:$C,0),1)=0,"",INDEX(data_wkly!Z:Z,MATCH($B486,data_wkly!$C:$C,0),1)),"")</f>
        <v>0.44999999999998863</v>
      </c>
      <c r="AA486" s="152" t="str">
        <f>IFERROR(IF(INDEX(data_wkly!AA:AA,MATCH($B486,data_wkly!$C:$C,0),1)=0,"",INDEX(data_wkly!AA:AA,MATCH($B486,data_wkly!$C:$C,0),1)),"")</f>
        <v>na</v>
      </c>
      <c r="AB486" s="21" t="str">
        <f>IFERROR(IF(INDEX(data_wkly!AB:AB,MATCH($B486,data_wkly!$C:$C,0),1)=0,"",INDEX(data_wkly!AB:AB,MATCH($B486,data_wkly!$C:$C,0),1)),"")</f>
        <v>na</v>
      </c>
      <c r="AC486" s="21">
        <f>IFERROR(IF(INDEX(data_wkly!AC:AC,MATCH($B486,data_wkly!$C:$C,0),1)=0,"",INDEX(data_wkly!AC:AC,MATCH($B486,data_wkly!$C:$C,0),1)),"")</f>
        <v>216.45</v>
      </c>
      <c r="AD486" s="21">
        <f>IFERROR(IF(INDEX(data_wkly!AD:AD,MATCH($B486,data_wkly!$C:$C,0),1)=0,"",INDEX(data_wkly!AD:AD,MATCH($B486,data_wkly!$C:$C,0),1)),"")</f>
        <v>0.25999999999999091</v>
      </c>
      <c r="AE486" s="157">
        <f t="shared" si="44"/>
        <v>2</v>
      </c>
      <c r="AF486" s="154" t="str">
        <f>IFERROR(IF(INDEX(data_wkly!AF:AF,MATCH($B486,data_wkly!$C:$C,0),1)=0,"",INDEX(data_wkly!AF:AF,MATCH($B486,data_wkly!$C:$C,0),1)),"")</f>
        <v/>
      </c>
      <c r="AG486" s="153" t="str">
        <f>IFERROR(IF(AF486="","",INDEX(data_wkly!AG:AG,MATCH($B486,data_wkly!$C:$C,0),1)),"")</f>
        <v/>
      </c>
      <c r="AH486" s="153" t="str">
        <f>IFERROR(IF(INDEX(data_wkly!AH:AH,MATCH($B486,data_wkly!$C:$C,0),1)=0,"",INDEX(data_wkly!AH:AH,MATCH($B486,data_wkly!$C:$C,0),1)),"")</f>
        <v/>
      </c>
      <c r="AI486" s="153" t="str">
        <f>IFERROR(IF(INDEX(data_wkly!AI:AI,MATCH($B486,data_wkly!$C:$C,0),1)=0,"",INDEX(data_wkly!AI:AI,MATCH($B486,data_wkly!$C:$C,0),1)),"")</f>
        <v/>
      </c>
      <c r="AJ486" s="153" t="str">
        <f>IFERROR(IF(AI486="","",INDEX(data_wkly!AJ:AJ,MATCH($B486,data_wkly!$C:$C,0),1)),"")</f>
        <v/>
      </c>
      <c r="AK486" s="153" t="str">
        <f>IFERROR(IF(INDEX(data_wkly!AK:AK,MATCH($B486,data_wkly!$C:$C,0),1)=0,"",INDEX(data_wkly!AK:AK,MATCH($B486,data_wkly!$C:$C,0),1)),"")</f>
        <v/>
      </c>
      <c r="AL486" s="153" t="str">
        <f>IFERROR(IF(INDEX(data_wkly!AL:AL,MATCH($B486,data_wkly!$C:$C,0),1)=0,"",INDEX(data_wkly!AL:AL,MATCH($B486,data_wkly!$C:$C,0),1)),"")</f>
        <v/>
      </c>
      <c r="AM486" s="183" t="str">
        <f>IFERROR(IF(INDEX(data_wkly!AM:AM,MATCH($B486,data_wkly!$C:$C,0),1)=0,"",INDEX(data_wkly!AM:AM,MATCH($B486,data_wkly!$C:$C,0),1)),"")</f>
        <v/>
      </c>
      <c r="AN486" s="41" t="str">
        <f t="shared" si="42"/>
        <v/>
      </c>
      <c r="AO486" s="88">
        <f t="shared" si="47"/>
        <v>2</v>
      </c>
    </row>
    <row r="487" spans="1:41">
      <c r="A487" s="88">
        <f t="shared" si="45"/>
        <v>1</v>
      </c>
      <c r="B487" s="89">
        <f t="shared" si="46"/>
        <v>45052</v>
      </c>
      <c r="C487" s="155">
        <f>IFERROR(IF(INDEX(data_wkly!D:D,MATCH($B487,data_wkly!$C:$C,0),1)=0,"",INDEX(data_wkly!D:D,MATCH($B487,data_wkly!$C:$C,0),1)),"")</f>
        <v>58312</v>
      </c>
      <c r="D487" s="21">
        <f>IFERROR(IF(INDEX(data_wkly!E:E,MATCH($B487,data_wkly!$C:$C,0),1)=0,"",INDEX(data_wkly!E:E,MATCH($B487,data_wkly!$C:$C,0),1)),"")</f>
        <v>219.5325</v>
      </c>
      <c r="E487" s="21">
        <f>IF(C487="","",IFERROR(INDEX(data_wkly!F:F,MATCH($B487,data_wkly!$C:$C,0),1),""))</f>
        <v>0.46090000000000941</v>
      </c>
      <c r="F487" s="21">
        <f>IF(E487="","",IFERROR(IF(INDEX(data_wkly!G:G,MATCH($B487,data_wkly!$C:$C,0),1)=0,"",INDEX(data_wkly!G:G,MATCH($B487,data_wkly!$C:$C,0),1)),""))</f>
        <v>161.55486666666667</v>
      </c>
      <c r="G487" s="21">
        <f>IFERROR(IF(INDEX(data_wkly!H:H,MATCH($B487,data_wkly!$C:$C,0),1)=0,"",INDEX(data_wkly!H:H,MATCH($B487,data_wkly!$C:$C,0),1)),"")</f>
        <v>215.76669999999999</v>
      </c>
      <c r="H487" s="21">
        <f>IF(C487="","",IFERROR(INDEX(data_wkly!I:I,MATCH($B487,data_wkly!$C:$C,0),1),""))</f>
        <v>0.45029999999999859</v>
      </c>
      <c r="I487" s="21">
        <f>IF(H487="","",IFERROR(IF(INDEX(data_wkly!J:J,MATCH($B487,data_wkly!$C:$C,0),1)=0,"",INDEX(data_wkly!J:J,MATCH($B487,data_wkly!$C:$C,0),1)),""))</f>
        <v>158.76013333333333</v>
      </c>
      <c r="J487" s="21">
        <f>IFERROR(IF(INDEX(data_wkly!K:K,MATCH($B487,data_wkly!$C:$C,0),1)=0,"",INDEX(data_wkly!K:K,MATCH($B487,data_wkly!$C:$C,0),1)),"")</f>
        <v>89.331000000000003</v>
      </c>
      <c r="K487" s="86">
        <f>IFERROR(IF(INDEX(data_wkly!L:L,MATCH($B487,data_wkly!$C:$C,0),1)=0,"",INDEX(data_wkly!L:L,MATCH($B487,data_wkly!$C:$C,0),1)),"")</f>
        <v>11.32</v>
      </c>
      <c r="L487" s="156"/>
      <c r="M487" s="155">
        <f>IFERROR(IF(INDEX(data_wkly!M:M,MATCH($B487,data_wkly!$C:$C,0),1)=0,"",INDEX(data_wkly!M:M,MATCH($B487,data_wkly!$C:$C,0),1)),"")</f>
        <v>66310</v>
      </c>
      <c r="N487" s="21">
        <f>IFERROR(IF(INDEX(data_wkly!N:N,MATCH($B487,data_wkly!$C:$C,0),1)=0,"",INDEX(data_wkly!N:N,MATCH($B487,data_wkly!$C:$C,0),1)),"")</f>
        <v>220.09270000000001</v>
      </c>
      <c r="O487" s="21">
        <f>IF(M487="","",IFERROR(INDEX(data_wkly!O:O,MATCH($B487,data_wkly!$C:$C,0),1),""))</f>
        <v>0.29200000000000159</v>
      </c>
      <c r="P487" s="21">
        <f>IF(M487="","",IFERROR(IF(INDEX(data_wkly!P:P,MATCH($B487,data_wkly!$C:$C,0),1)=0,"",INDEX(data_wkly!P:P,MATCH($B487,data_wkly!$C:$C,0),1)),""))</f>
        <v>166.51229999999998</v>
      </c>
      <c r="Q487" s="21">
        <f>IFERROR(IF(INDEX(data_wkly!Q:Q,MATCH($B487,data_wkly!$C:$C,0),1)=0,"",INDEX(data_wkly!Q:Q,MATCH($B487,data_wkly!$C:$C,0),1)),"")</f>
        <v>216.3117</v>
      </c>
      <c r="R487" s="21">
        <f>IF(M487="","",IFERROR(INDEX(data_wkly!R:R,MATCH($B487,data_wkly!$C:$C,0),1),""))</f>
        <v>0.276299999999992</v>
      </c>
      <c r="S487" s="21">
        <f>IF(M487="","",IFERROR(IF(INDEX(data_wkly!S:S,MATCH($B487,data_wkly!$C:$C,0),1)=0,"",INDEX(data_wkly!S:S,MATCH($B487,data_wkly!$C:$C,0),1)),""))</f>
        <v>163.62219999999999</v>
      </c>
      <c r="T487" s="21">
        <f>IFERROR(IF(INDEX(data_wkly!T:T,MATCH($B487,data_wkly!$C:$C,0),1)=0,"",INDEX(data_wkly!T:T,MATCH($B487,data_wkly!$C:$C,0),1)),"")</f>
        <v>88.596800000000002</v>
      </c>
      <c r="U487" s="86">
        <f>IFERROR(IF(INDEX(data_wkly!U:U,MATCH($B487,data_wkly!$C:$C,0),1)=0,"",INDEX(data_wkly!U:U,MATCH($B487,data_wkly!$C:$C,0),1)),"")</f>
        <v>11.65</v>
      </c>
      <c r="V487" s="157">
        <f t="shared" si="43"/>
        <v>1</v>
      </c>
      <c r="W487" s="152" t="str">
        <f>IFERROR(IF(INDEX(data_wkly!W:W,MATCH($B487,data_wkly!$C:$C,0),1)=0,"",INDEX(data_wkly!W:W,MATCH($B487,data_wkly!$C:$C,0),1)),"")</f>
        <v>na</v>
      </c>
      <c r="X487" s="21" t="str">
        <f>IFERROR(IF(INDEX(data_wkly!X:X,MATCH($B487,data_wkly!$C:$C,0),1)=0,"",INDEX(data_wkly!X:X,MATCH($B487,data_wkly!$C:$C,0),1)),"")</f>
        <v>na</v>
      </c>
      <c r="Y487" s="21">
        <f>IFERROR(IF(INDEX(data_wkly!Y:Y,MATCH($B487,data_wkly!$C:$C,0),1)=0,"",INDEX(data_wkly!Y:Y,MATCH($B487,data_wkly!$C:$C,0),1)),"")</f>
        <v>209.89</v>
      </c>
      <c r="Z487" s="21">
        <f>IFERROR(IF(INDEX(data_wkly!Z:Z,MATCH($B487,data_wkly!$C:$C,0),1)=0,"",INDEX(data_wkly!Z:Z,MATCH($B487,data_wkly!$C:$C,0),1)),"")</f>
        <v>-2.25</v>
      </c>
      <c r="AA487" s="152" t="str">
        <f>IFERROR(IF(INDEX(data_wkly!AA:AA,MATCH($B487,data_wkly!$C:$C,0),1)=0,"",INDEX(data_wkly!AA:AA,MATCH($B487,data_wkly!$C:$C,0),1)),"")</f>
        <v>na</v>
      </c>
      <c r="AB487" s="21" t="str">
        <f>IFERROR(IF(INDEX(data_wkly!AB:AB,MATCH($B487,data_wkly!$C:$C,0),1)=0,"",INDEX(data_wkly!AB:AB,MATCH($B487,data_wkly!$C:$C,0),1)),"")</f>
        <v>na</v>
      </c>
      <c r="AC487" s="21">
        <f>IFERROR(IF(INDEX(data_wkly!AC:AC,MATCH($B487,data_wkly!$C:$C,0),1)=0,"",INDEX(data_wkly!AC:AC,MATCH($B487,data_wkly!$C:$C,0),1)),"")</f>
        <v>213.99</v>
      </c>
      <c r="AD487" s="21">
        <f>IFERROR(IF(INDEX(data_wkly!AD:AD,MATCH($B487,data_wkly!$C:$C,0),1)=0,"",INDEX(data_wkly!AD:AD,MATCH($B487,data_wkly!$C:$C,0),1)),"")</f>
        <v>-2.4599999999999795</v>
      </c>
      <c r="AE487" s="157">
        <f t="shared" si="44"/>
        <v>1</v>
      </c>
      <c r="AF487" s="154" t="str">
        <f>IFERROR(IF(INDEX(data_wkly!AF:AF,MATCH($B487,data_wkly!$C:$C,0),1)=0,"",INDEX(data_wkly!AF:AF,MATCH($B487,data_wkly!$C:$C,0),1)),"")</f>
        <v/>
      </c>
      <c r="AG487" s="153" t="str">
        <f>IFERROR(IF(AF487="","",INDEX(data_wkly!AG:AG,MATCH($B487,data_wkly!$C:$C,0),1)),"")</f>
        <v/>
      </c>
      <c r="AH487" s="153" t="str">
        <f>IFERROR(IF(INDEX(data_wkly!AH:AH,MATCH($B487,data_wkly!$C:$C,0),1)=0,"",INDEX(data_wkly!AH:AH,MATCH($B487,data_wkly!$C:$C,0),1)),"")</f>
        <v/>
      </c>
      <c r="AI487" s="153" t="str">
        <f>IFERROR(IF(INDEX(data_wkly!AI:AI,MATCH($B487,data_wkly!$C:$C,0),1)=0,"",INDEX(data_wkly!AI:AI,MATCH($B487,data_wkly!$C:$C,0),1)),"")</f>
        <v/>
      </c>
      <c r="AJ487" s="153" t="str">
        <f>IFERROR(IF(AI487="","",INDEX(data_wkly!AJ:AJ,MATCH($B487,data_wkly!$C:$C,0),1)),"")</f>
        <v/>
      </c>
      <c r="AK487" s="153" t="str">
        <f>IFERROR(IF(INDEX(data_wkly!AK:AK,MATCH($B487,data_wkly!$C:$C,0),1)=0,"",INDEX(data_wkly!AK:AK,MATCH($B487,data_wkly!$C:$C,0),1)),"")</f>
        <v/>
      </c>
      <c r="AL487" s="153" t="str">
        <f>IFERROR(IF(INDEX(data_wkly!AL:AL,MATCH($B487,data_wkly!$C:$C,0),1)=0,"",INDEX(data_wkly!AL:AL,MATCH($B487,data_wkly!$C:$C,0),1)),"")</f>
        <v/>
      </c>
      <c r="AM487" s="183" t="str">
        <f>IFERROR(IF(INDEX(data_wkly!AM:AM,MATCH($B487,data_wkly!$C:$C,0),1)=0,"",INDEX(data_wkly!AM:AM,MATCH($B487,data_wkly!$C:$C,0),1)),"")</f>
        <v/>
      </c>
      <c r="AN487" s="41" t="str">
        <f t="shared" si="42"/>
        <v/>
      </c>
      <c r="AO487" s="88">
        <f t="shared" si="47"/>
        <v>1</v>
      </c>
    </row>
    <row r="488" spans="1:41">
      <c r="A488" s="88">
        <f t="shared" si="45"/>
        <v>2</v>
      </c>
      <c r="B488" s="89">
        <f t="shared" si="46"/>
        <v>45059</v>
      </c>
      <c r="C488" s="155">
        <f>IFERROR(IF(INDEX(data_wkly!D:D,MATCH($B488,data_wkly!$C:$C,0),1)=0,"",INDEX(data_wkly!D:D,MATCH($B488,data_wkly!$C:$C,0),1)),"")</f>
        <v>56929</v>
      </c>
      <c r="D488" s="21">
        <f>IFERROR(IF(INDEX(data_wkly!E:E,MATCH($B488,data_wkly!$C:$C,0),1)=0,"",INDEX(data_wkly!E:E,MATCH($B488,data_wkly!$C:$C,0),1)),"")</f>
        <v>220.15360000000001</v>
      </c>
      <c r="E488" s="21">
        <f>IF(C488="","",IFERROR(INDEX(data_wkly!F:F,MATCH($B488,data_wkly!$C:$C,0),1),""))</f>
        <v>0.62110000000001264</v>
      </c>
      <c r="F488" s="21">
        <f>IF(E488="","",IFERROR(IF(INDEX(data_wkly!G:G,MATCH($B488,data_wkly!$C:$C,0),1)=0,"",INDEX(data_wkly!G:G,MATCH($B488,data_wkly!$C:$C,0),1)),""))</f>
        <v>162.53513333333333</v>
      </c>
      <c r="G488" s="21">
        <f>IFERROR(IF(INDEX(data_wkly!H:H,MATCH($B488,data_wkly!$C:$C,0),1)=0,"",INDEX(data_wkly!H:H,MATCH($B488,data_wkly!$C:$C,0),1)),"")</f>
        <v>216.3828</v>
      </c>
      <c r="H488" s="21">
        <f>IF(C488="","",IFERROR(INDEX(data_wkly!I:I,MATCH($B488,data_wkly!$C:$C,0),1),""))</f>
        <v>0.61610000000001719</v>
      </c>
      <c r="I488" s="21">
        <f>IF(H488="","",IFERROR(IF(INDEX(data_wkly!J:J,MATCH($B488,data_wkly!$C:$C,0),1)=0,"",INDEX(data_wkly!J:J,MATCH($B488,data_wkly!$C:$C,0),1)),""))</f>
        <v>159.71356666666665</v>
      </c>
      <c r="J488" s="21">
        <f>IFERROR(IF(INDEX(data_wkly!K:K,MATCH($B488,data_wkly!$C:$C,0),1)=0,"",INDEX(data_wkly!K:K,MATCH($B488,data_wkly!$C:$C,0),1)),"")</f>
        <v>89.488600000000005</v>
      </c>
      <c r="K488" s="86">
        <f>IFERROR(IF(INDEX(data_wkly!L:L,MATCH($B488,data_wkly!$C:$C,0),1)=0,"",INDEX(data_wkly!L:L,MATCH($B488,data_wkly!$C:$C,0),1)),"")</f>
        <v>11.41</v>
      </c>
      <c r="L488" s="156"/>
      <c r="M488" s="155">
        <f>IFERROR(IF(INDEX(data_wkly!M:M,MATCH($B488,data_wkly!$C:$C,0),1)=0,"",INDEX(data_wkly!M:M,MATCH($B488,data_wkly!$C:$C,0),1)),"")</f>
        <v>61581</v>
      </c>
      <c r="N488" s="21">
        <f>IFERROR(IF(INDEX(data_wkly!N:N,MATCH($B488,data_wkly!$C:$C,0),1)=0,"",INDEX(data_wkly!N:N,MATCH($B488,data_wkly!$C:$C,0),1)),"")</f>
        <v>220.3357</v>
      </c>
      <c r="O488" s="21">
        <f>IF(M488="","",IFERROR(INDEX(data_wkly!O:O,MATCH($B488,data_wkly!$C:$C,0),1),""))</f>
        <v>0.242999999999995</v>
      </c>
      <c r="P488" s="21">
        <f>IF(M488="","",IFERROR(IF(INDEX(data_wkly!P:P,MATCH($B488,data_wkly!$C:$C,0),1)=0,"",INDEX(data_wkly!P:P,MATCH($B488,data_wkly!$C:$C,0),1)),""))</f>
        <v>167.31723333333332</v>
      </c>
      <c r="Q488" s="21">
        <f>IFERROR(IF(INDEX(data_wkly!Q:Q,MATCH($B488,data_wkly!$C:$C,0),1)=0,"",INDEX(data_wkly!Q:Q,MATCH($B488,data_wkly!$C:$C,0),1)),"")</f>
        <v>216.55940000000001</v>
      </c>
      <c r="R488" s="21">
        <f>IF(M488="","",IFERROR(INDEX(data_wkly!R:R,MATCH($B488,data_wkly!$C:$C,0),1),""))</f>
        <v>0.24770000000000891</v>
      </c>
      <c r="S488" s="21">
        <f>IF(M488="","",IFERROR(IF(INDEX(data_wkly!S:S,MATCH($B488,data_wkly!$C:$C,0),1)=0,"",INDEX(data_wkly!S:S,MATCH($B488,data_wkly!$C:$C,0),1)),""))</f>
        <v>164.4066</v>
      </c>
      <c r="T488" s="21">
        <f>IFERROR(IF(INDEX(data_wkly!T:T,MATCH($B488,data_wkly!$C:$C,0),1)=0,"",INDEX(data_wkly!T:T,MATCH($B488,data_wkly!$C:$C,0),1)),"")</f>
        <v>88.823599999999999</v>
      </c>
      <c r="U488" s="86">
        <f>IFERROR(IF(INDEX(data_wkly!U:U,MATCH($B488,data_wkly!$C:$C,0),1)=0,"",INDEX(data_wkly!U:U,MATCH($B488,data_wkly!$C:$C,0),1)),"")</f>
        <v>11.64</v>
      </c>
      <c r="V488" s="157">
        <f t="shared" si="43"/>
        <v>2</v>
      </c>
      <c r="W488" s="152" t="str">
        <f>IFERROR(IF(INDEX(data_wkly!W:W,MATCH($B488,data_wkly!$C:$C,0),1)=0,"",INDEX(data_wkly!W:W,MATCH($B488,data_wkly!$C:$C,0),1)),"")</f>
        <v>na</v>
      </c>
      <c r="X488" s="21" t="str">
        <f>IFERROR(IF(INDEX(data_wkly!X:X,MATCH($B488,data_wkly!$C:$C,0),1)=0,"",INDEX(data_wkly!X:X,MATCH($B488,data_wkly!$C:$C,0),1)),"")</f>
        <v>na</v>
      </c>
      <c r="Y488" s="21">
        <f>IFERROR(IF(INDEX(data_wkly!Y:Y,MATCH($B488,data_wkly!$C:$C,0),1)=0,"",INDEX(data_wkly!Y:Y,MATCH($B488,data_wkly!$C:$C,0),1)),"")</f>
        <v>207.37</v>
      </c>
      <c r="Z488" s="21">
        <f>IFERROR(IF(INDEX(data_wkly!Z:Z,MATCH($B488,data_wkly!$C:$C,0),1)=0,"",INDEX(data_wkly!Z:Z,MATCH($B488,data_wkly!$C:$C,0),1)),"")</f>
        <v>-2.5199999999999818</v>
      </c>
      <c r="AA488" s="152" t="str">
        <f>IFERROR(IF(INDEX(data_wkly!AA:AA,MATCH($B488,data_wkly!$C:$C,0),1)=0,"",INDEX(data_wkly!AA:AA,MATCH($B488,data_wkly!$C:$C,0),1)),"")</f>
        <v>na</v>
      </c>
      <c r="AB488" s="21" t="str">
        <f>IFERROR(IF(INDEX(data_wkly!AB:AB,MATCH($B488,data_wkly!$C:$C,0),1)=0,"",INDEX(data_wkly!AB:AB,MATCH($B488,data_wkly!$C:$C,0),1)),"")</f>
        <v>na</v>
      </c>
      <c r="AC488" s="21">
        <f>IFERROR(IF(INDEX(data_wkly!AC:AC,MATCH($B488,data_wkly!$C:$C,0),1)=0,"",INDEX(data_wkly!AC:AC,MATCH($B488,data_wkly!$C:$C,0),1)),"")</f>
        <v>210.73</v>
      </c>
      <c r="AD488" s="21">
        <f>IFERROR(IF(INDEX(data_wkly!AD:AD,MATCH($B488,data_wkly!$C:$C,0),1)=0,"",INDEX(data_wkly!AD:AD,MATCH($B488,data_wkly!$C:$C,0),1)),"")</f>
        <v>-3.2600000000000193</v>
      </c>
      <c r="AE488" s="157">
        <f t="shared" si="44"/>
        <v>2</v>
      </c>
      <c r="AF488" s="154" t="str">
        <f>IFERROR(IF(INDEX(data_wkly!AF:AF,MATCH($B488,data_wkly!$C:$C,0),1)=0,"",INDEX(data_wkly!AF:AF,MATCH($B488,data_wkly!$C:$C,0),1)),"")</f>
        <v/>
      </c>
      <c r="AG488" s="153" t="str">
        <f>IFERROR(IF(AF488="","",INDEX(data_wkly!AG:AG,MATCH($B488,data_wkly!$C:$C,0),1)),"")</f>
        <v/>
      </c>
      <c r="AH488" s="153" t="str">
        <f>IFERROR(IF(INDEX(data_wkly!AH:AH,MATCH($B488,data_wkly!$C:$C,0),1)=0,"",INDEX(data_wkly!AH:AH,MATCH($B488,data_wkly!$C:$C,0),1)),"")</f>
        <v/>
      </c>
      <c r="AI488" s="153" t="str">
        <f>IFERROR(IF(INDEX(data_wkly!AI:AI,MATCH($B488,data_wkly!$C:$C,0),1)=0,"",INDEX(data_wkly!AI:AI,MATCH($B488,data_wkly!$C:$C,0),1)),"")</f>
        <v/>
      </c>
      <c r="AJ488" s="153" t="str">
        <f>IFERROR(IF(AI488="","",INDEX(data_wkly!AJ:AJ,MATCH($B488,data_wkly!$C:$C,0),1)),"")</f>
        <v/>
      </c>
      <c r="AK488" s="153" t="str">
        <f>IFERROR(IF(INDEX(data_wkly!AK:AK,MATCH($B488,data_wkly!$C:$C,0),1)=0,"",INDEX(data_wkly!AK:AK,MATCH($B488,data_wkly!$C:$C,0),1)),"")</f>
        <v/>
      </c>
      <c r="AL488" s="153" t="str">
        <f>IFERROR(IF(INDEX(data_wkly!AL:AL,MATCH($B488,data_wkly!$C:$C,0),1)=0,"",INDEX(data_wkly!AL:AL,MATCH($B488,data_wkly!$C:$C,0),1)),"")</f>
        <v/>
      </c>
      <c r="AM488" s="183" t="str">
        <f>IFERROR(IF(INDEX(data_wkly!AM:AM,MATCH($B488,data_wkly!$C:$C,0),1)=0,"",INDEX(data_wkly!AM:AM,MATCH($B488,data_wkly!$C:$C,0),1)),"")</f>
        <v/>
      </c>
      <c r="AN488" s="41" t="str">
        <f t="shared" si="42"/>
        <v/>
      </c>
      <c r="AO488" s="88">
        <f t="shared" si="47"/>
        <v>2</v>
      </c>
    </row>
    <row r="489" spans="1:41">
      <c r="A489" s="88">
        <f t="shared" si="45"/>
        <v>1</v>
      </c>
      <c r="B489" s="89">
        <f t="shared" si="46"/>
        <v>45066</v>
      </c>
      <c r="C489" s="155">
        <f>IFERROR(IF(INDEX(data_wkly!D:D,MATCH($B489,data_wkly!$C:$C,0),1)=0,"",INDEX(data_wkly!D:D,MATCH($B489,data_wkly!$C:$C,0),1)),"")</f>
        <v>60237</v>
      </c>
      <c r="D489" s="21">
        <f>IFERROR(IF(INDEX(data_wkly!E:E,MATCH($B489,data_wkly!$C:$C,0),1)=0,"",INDEX(data_wkly!E:E,MATCH($B489,data_wkly!$C:$C,0),1)),"")</f>
        <v>220.48490000000001</v>
      </c>
      <c r="E489" s="21">
        <f>IF(C489="","",IFERROR(INDEX(data_wkly!F:F,MATCH($B489,data_wkly!$C:$C,0),1),""))</f>
        <v>0.33129999999999882</v>
      </c>
      <c r="F489" s="21">
        <f>IF(E489="","",IFERROR(IF(INDEX(data_wkly!G:G,MATCH($B489,data_wkly!$C:$C,0),1)=0,"",INDEX(data_wkly!G:G,MATCH($B489,data_wkly!$C:$C,0),1)),""))</f>
        <v>164.06569999999999</v>
      </c>
      <c r="G489" s="21">
        <f>IFERROR(IF(INDEX(data_wkly!H:H,MATCH($B489,data_wkly!$C:$C,0),1)=0,"",INDEX(data_wkly!H:H,MATCH($B489,data_wkly!$C:$C,0),1)),"")</f>
        <v>216.70939999999999</v>
      </c>
      <c r="H489" s="21">
        <f>IF(C489="","",IFERROR(INDEX(data_wkly!I:I,MATCH($B489,data_wkly!$C:$C,0),1),""))</f>
        <v>0.3265999999999849</v>
      </c>
      <c r="I489" s="21">
        <f>IF(H489="","",IFERROR(IF(INDEX(data_wkly!J:J,MATCH($B489,data_wkly!$C:$C,0),1)=0,"",INDEX(data_wkly!J:J,MATCH($B489,data_wkly!$C:$C,0),1)),""))</f>
        <v>161.21490000000003</v>
      </c>
      <c r="J489" s="21">
        <f>IFERROR(IF(INDEX(data_wkly!K:K,MATCH($B489,data_wkly!$C:$C,0),1)=0,"",INDEX(data_wkly!K:K,MATCH($B489,data_wkly!$C:$C,0),1)),"")</f>
        <v>89.582800000000006</v>
      </c>
      <c r="K489" s="86">
        <f>IFERROR(IF(INDEX(data_wkly!L:L,MATCH($B489,data_wkly!$C:$C,0),1)=0,"",INDEX(data_wkly!L:L,MATCH($B489,data_wkly!$C:$C,0),1)),"")</f>
        <v>11.45</v>
      </c>
      <c r="L489" s="156"/>
      <c r="M489" s="155">
        <f>IFERROR(IF(INDEX(data_wkly!M:M,MATCH($B489,data_wkly!$C:$C,0),1)=0,"",INDEX(data_wkly!M:M,MATCH($B489,data_wkly!$C:$C,0),1)),"")</f>
        <v>64974</v>
      </c>
      <c r="N489" s="21">
        <f>IFERROR(IF(INDEX(data_wkly!N:N,MATCH($B489,data_wkly!$C:$C,0),1)=0,"",INDEX(data_wkly!N:N,MATCH($B489,data_wkly!$C:$C,0),1)),"")</f>
        <v>220.5188</v>
      </c>
      <c r="O489" s="21">
        <f>IF(M489="","",IFERROR(INDEX(data_wkly!O:O,MATCH($B489,data_wkly!$C:$C,0),1),""))</f>
        <v>0.18309999999999604</v>
      </c>
      <c r="P489" s="21">
        <f>IF(M489="","",IFERROR(IF(INDEX(data_wkly!P:P,MATCH($B489,data_wkly!$C:$C,0),1)=0,"",INDEX(data_wkly!P:P,MATCH($B489,data_wkly!$C:$C,0),1)),""))</f>
        <v>168.822</v>
      </c>
      <c r="Q489" s="21">
        <f>IFERROR(IF(INDEX(data_wkly!Q:Q,MATCH($B489,data_wkly!$C:$C,0),1)=0,"",INDEX(data_wkly!Q:Q,MATCH($B489,data_wkly!$C:$C,0),1)),"")</f>
        <v>216.7432</v>
      </c>
      <c r="R489" s="21">
        <f>IF(M489="","",IFERROR(INDEX(data_wkly!R:R,MATCH($B489,data_wkly!$C:$C,0),1),""))</f>
        <v>0.18379999999999086</v>
      </c>
      <c r="S489" s="21">
        <f>IF(M489="","",IFERROR(IF(INDEX(data_wkly!S:S,MATCH($B489,data_wkly!$C:$C,0),1)=0,"",INDEX(data_wkly!S:S,MATCH($B489,data_wkly!$C:$C,0),1)),""))</f>
        <v>165.88756666666666</v>
      </c>
      <c r="T489" s="21">
        <f>IFERROR(IF(INDEX(data_wkly!T:T,MATCH($B489,data_wkly!$C:$C,0),1)=0,"",INDEX(data_wkly!T:T,MATCH($B489,data_wkly!$C:$C,0),1)),"")</f>
        <v>88.953800000000001</v>
      </c>
      <c r="U489" s="86">
        <f>IFERROR(IF(INDEX(data_wkly!U:U,MATCH($B489,data_wkly!$C:$C,0),1)=0,"",INDEX(data_wkly!U:U,MATCH($B489,data_wkly!$C:$C,0),1)),"")</f>
        <v>11.78</v>
      </c>
      <c r="V489" s="157">
        <f t="shared" si="43"/>
        <v>1</v>
      </c>
      <c r="W489" s="152" t="str">
        <f>IFERROR(IF(INDEX(data_wkly!W:W,MATCH($B489,data_wkly!$C:$C,0),1)=0,"",INDEX(data_wkly!W:W,MATCH($B489,data_wkly!$C:$C,0),1)),"")</f>
        <v>na</v>
      </c>
      <c r="X489" s="21" t="str">
        <f>IFERROR(IF(INDEX(data_wkly!X:X,MATCH($B489,data_wkly!$C:$C,0),1)=0,"",INDEX(data_wkly!X:X,MATCH($B489,data_wkly!$C:$C,0),1)),"")</f>
        <v>na</v>
      </c>
      <c r="Y489" s="21">
        <f>IFERROR(IF(INDEX(data_wkly!Y:Y,MATCH($B489,data_wkly!$C:$C,0),1)=0,"",INDEX(data_wkly!Y:Y,MATCH($B489,data_wkly!$C:$C,0),1)),"")</f>
        <v>207.13</v>
      </c>
      <c r="Z489" s="21">
        <f>IFERROR(IF(INDEX(data_wkly!Z:Z,MATCH($B489,data_wkly!$C:$C,0),1)=0,"",INDEX(data_wkly!Z:Z,MATCH($B489,data_wkly!$C:$C,0),1)),"")</f>
        <v>-0.24000000000000909</v>
      </c>
      <c r="AA489" s="152" t="str">
        <f>IFERROR(IF(INDEX(data_wkly!AA:AA,MATCH($B489,data_wkly!$C:$C,0),1)=0,"",INDEX(data_wkly!AA:AA,MATCH($B489,data_wkly!$C:$C,0),1)),"")</f>
        <v>na</v>
      </c>
      <c r="AB489" s="21" t="str">
        <f>IFERROR(IF(INDEX(data_wkly!AB:AB,MATCH($B489,data_wkly!$C:$C,0),1)=0,"",INDEX(data_wkly!AB:AB,MATCH($B489,data_wkly!$C:$C,0),1)),"")</f>
        <v>na</v>
      </c>
      <c r="AC489" s="21">
        <f>IFERROR(IF(INDEX(data_wkly!AC:AC,MATCH($B489,data_wkly!$C:$C,0),1)=0,"",INDEX(data_wkly!AC:AC,MATCH($B489,data_wkly!$C:$C,0),1)),"")</f>
        <v>211.27</v>
      </c>
      <c r="AD489" s="21">
        <f>IFERROR(IF(INDEX(data_wkly!AD:AD,MATCH($B489,data_wkly!$C:$C,0),1)=0,"",INDEX(data_wkly!AD:AD,MATCH($B489,data_wkly!$C:$C,0),1)),"")</f>
        <v>0.54000000000002046</v>
      </c>
      <c r="AE489" s="157">
        <f t="shared" si="44"/>
        <v>1</v>
      </c>
      <c r="AF489" s="154" t="str">
        <f>IFERROR(IF(INDEX(data_wkly!AF:AF,MATCH($B489,data_wkly!$C:$C,0),1)=0,"",INDEX(data_wkly!AF:AF,MATCH($B489,data_wkly!$C:$C,0),1)),"")</f>
        <v/>
      </c>
      <c r="AG489" s="153" t="str">
        <f>IFERROR(IF(AF489="","",INDEX(data_wkly!AG:AG,MATCH($B489,data_wkly!$C:$C,0),1)),"")</f>
        <v/>
      </c>
      <c r="AH489" s="153" t="str">
        <f>IFERROR(IF(INDEX(data_wkly!AH:AH,MATCH($B489,data_wkly!$C:$C,0),1)=0,"",INDEX(data_wkly!AH:AH,MATCH($B489,data_wkly!$C:$C,0),1)),"")</f>
        <v/>
      </c>
      <c r="AI489" s="153" t="str">
        <f>IFERROR(IF(INDEX(data_wkly!AI:AI,MATCH($B489,data_wkly!$C:$C,0),1)=0,"",INDEX(data_wkly!AI:AI,MATCH($B489,data_wkly!$C:$C,0),1)),"")</f>
        <v/>
      </c>
      <c r="AJ489" s="153" t="str">
        <f>IFERROR(IF(AI489="","",INDEX(data_wkly!AJ:AJ,MATCH($B489,data_wkly!$C:$C,0),1)),"")</f>
        <v/>
      </c>
      <c r="AK489" s="153" t="str">
        <f>IFERROR(IF(INDEX(data_wkly!AK:AK,MATCH($B489,data_wkly!$C:$C,0),1)=0,"",INDEX(data_wkly!AK:AK,MATCH($B489,data_wkly!$C:$C,0),1)),"")</f>
        <v/>
      </c>
      <c r="AL489" s="153" t="str">
        <f>IFERROR(IF(INDEX(data_wkly!AL:AL,MATCH($B489,data_wkly!$C:$C,0),1)=0,"",INDEX(data_wkly!AL:AL,MATCH($B489,data_wkly!$C:$C,0),1)),"")</f>
        <v/>
      </c>
      <c r="AM489" s="183" t="str">
        <f>IFERROR(IF(INDEX(data_wkly!AM:AM,MATCH($B489,data_wkly!$C:$C,0),1)=0,"",INDEX(data_wkly!AM:AM,MATCH($B489,data_wkly!$C:$C,0),1)),"")</f>
        <v/>
      </c>
      <c r="AN489" s="41" t="str">
        <f t="shared" si="42"/>
        <v/>
      </c>
      <c r="AO489" s="88">
        <f t="shared" si="47"/>
        <v>1</v>
      </c>
    </row>
    <row r="490" spans="1:41">
      <c r="A490" s="88">
        <f t="shared" si="45"/>
        <v>2</v>
      </c>
      <c r="B490" s="89">
        <f t="shared" si="46"/>
        <v>45073</v>
      </c>
      <c r="C490" s="155">
        <f>IFERROR(IF(INDEX(data_wkly!D:D,MATCH($B490,data_wkly!$C:$C,0),1)=0,"",INDEX(data_wkly!D:D,MATCH($B490,data_wkly!$C:$C,0),1)),"")</f>
        <v>56721</v>
      </c>
      <c r="D490" s="21">
        <f>IFERROR(IF(INDEX(data_wkly!E:E,MATCH($B490,data_wkly!$C:$C,0),1)=0,"",INDEX(data_wkly!E:E,MATCH($B490,data_wkly!$C:$C,0),1)),"")</f>
        <v>220.7664</v>
      </c>
      <c r="E490" s="21">
        <f>IF(C490="","",IFERROR(INDEX(data_wkly!F:F,MATCH($B490,data_wkly!$C:$C,0),1),""))</f>
        <v>0.28149999999999409</v>
      </c>
      <c r="F490" s="21">
        <f>IF(E490="","",IFERROR(IF(INDEX(data_wkly!G:G,MATCH($B490,data_wkly!$C:$C,0),1)=0,"",INDEX(data_wkly!G:G,MATCH($B490,data_wkly!$C:$C,0),1)),""))</f>
        <v>164.65639999999999</v>
      </c>
      <c r="G490" s="21">
        <f>IFERROR(IF(INDEX(data_wkly!H:H,MATCH($B490,data_wkly!$C:$C,0),1)=0,"",INDEX(data_wkly!H:H,MATCH($B490,data_wkly!$C:$C,0),1)),"")</f>
        <v>216.98269999999999</v>
      </c>
      <c r="H490" s="21">
        <f>IF(C490="","",IFERROR(INDEX(data_wkly!I:I,MATCH($B490,data_wkly!$C:$C,0),1),""))</f>
        <v>0.27330000000000609</v>
      </c>
      <c r="I490" s="21">
        <f>IF(H490="","",IFERROR(IF(INDEX(data_wkly!J:J,MATCH($B490,data_wkly!$C:$C,0),1)=0,"",INDEX(data_wkly!J:J,MATCH($B490,data_wkly!$C:$C,0),1)),""))</f>
        <v>161.79456666666667</v>
      </c>
      <c r="J490" s="21">
        <f>IFERROR(IF(INDEX(data_wkly!K:K,MATCH($B490,data_wkly!$C:$C,0),1)=0,"",INDEX(data_wkly!K:K,MATCH($B490,data_wkly!$C:$C,0),1)),"")</f>
        <v>89.388300000000001</v>
      </c>
      <c r="K490" s="86">
        <f>IFERROR(IF(INDEX(data_wkly!L:L,MATCH($B490,data_wkly!$C:$C,0),1)=0,"",INDEX(data_wkly!L:L,MATCH($B490,data_wkly!$C:$C,0),1)),"")</f>
        <v>11.47</v>
      </c>
      <c r="L490" s="156"/>
      <c r="M490" s="155">
        <f>IFERROR(IF(INDEX(data_wkly!M:M,MATCH($B490,data_wkly!$C:$C,0),1)=0,"",INDEX(data_wkly!M:M,MATCH($B490,data_wkly!$C:$C,0),1)),"")</f>
        <v>59695</v>
      </c>
      <c r="N490" s="21">
        <f>IFERROR(IF(INDEX(data_wkly!N:N,MATCH($B490,data_wkly!$C:$C,0),1)=0,"",INDEX(data_wkly!N:N,MATCH($B490,data_wkly!$C:$C,0),1)),"")</f>
        <v>219.542</v>
      </c>
      <c r="O490" s="21">
        <f>IF(M490="","",IFERROR(INDEX(data_wkly!O:O,MATCH($B490,data_wkly!$C:$C,0),1),""))</f>
        <v>-0.97679999999999723</v>
      </c>
      <c r="P490" s="21">
        <f>IF(M490="","",IFERROR(IF(INDEX(data_wkly!P:P,MATCH($B490,data_wkly!$C:$C,0),1)=0,"",INDEX(data_wkly!P:P,MATCH($B490,data_wkly!$C:$C,0),1)),""))</f>
        <v>169.23086666666669</v>
      </c>
      <c r="Q490" s="21">
        <f>IFERROR(IF(INDEX(data_wkly!Q:Q,MATCH($B490,data_wkly!$C:$C,0),1)=0,"",INDEX(data_wkly!Q:Q,MATCH($B490,data_wkly!$C:$C,0),1)),"")</f>
        <v>215.74299999999999</v>
      </c>
      <c r="R490" s="21">
        <f>IF(M490="","",IFERROR(INDEX(data_wkly!R:R,MATCH($B490,data_wkly!$C:$C,0),1),""))</f>
        <v>-1.0002000000000066</v>
      </c>
      <c r="S490" s="21">
        <f>IF(M490="","",IFERROR(IF(INDEX(data_wkly!S:S,MATCH($B490,data_wkly!$C:$C,0),1)=0,"",INDEX(data_wkly!S:S,MATCH($B490,data_wkly!$C:$C,0),1)),""))</f>
        <v>166.28276666666667</v>
      </c>
      <c r="T490" s="21">
        <f>IFERROR(IF(INDEX(data_wkly!T:T,MATCH($B490,data_wkly!$C:$C,0),1)=0,"",INDEX(data_wkly!T:T,MATCH($B490,data_wkly!$C:$C,0),1)),"")</f>
        <v>87.452399999999997</v>
      </c>
      <c r="U490" s="86">
        <f>IFERROR(IF(INDEX(data_wkly!U:U,MATCH($B490,data_wkly!$C:$C,0),1)=0,"",INDEX(data_wkly!U:U,MATCH($B490,data_wkly!$C:$C,0),1)),"")</f>
        <v>11.63</v>
      </c>
      <c r="V490" s="157">
        <f t="shared" si="43"/>
        <v>2</v>
      </c>
      <c r="W490" s="152" t="str">
        <f>IFERROR(IF(INDEX(data_wkly!W:W,MATCH($B490,data_wkly!$C:$C,0),1)=0,"",INDEX(data_wkly!W:W,MATCH($B490,data_wkly!$C:$C,0),1)),"")</f>
        <v>na</v>
      </c>
      <c r="X490" s="21" t="str">
        <f>IFERROR(IF(INDEX(data_wkly!X:X,MATCH($B490,data_wkly!$C:$C,0),1)=0,"",INDEX(data_wkly!X:X,MATCH($B490,data_wkly!$C:$C,0),1)),"")</f>
        <v>na</v>
      </c>
      <c r="Y490" s="21">
        <f>IFERROR(IF(INDEX(data_wkly!Y:Y,MATCH($B490,data_wkly!$C:$C,0),1)=0,"",INDEX(data_wkly!Y:Y,MATCH($B490,data_wkly!$C:$C,0),1)),"")</f>
        <v>208.23</v>
      </c>
      <c r="Z490" s="21">
        <f>IFERROR(IF(INDEX(data_wkly!Z:Z,MATCH($B490,data_wkly!$C:$C,0),1)=0,"",INDEX(data_wkly!Z:Z,MATCH($B490,data_wkly!$C:$C,0),1)),"")</f>
        <v>1.0999999999999943</v>
      </c>
      <c r="AA490" s="152" t="str">
        <f>IFERROR(IF(INDEX(data_wkly!AA:AA,MATCH($B490,data_wkly!$C:$C,0),1)=0,"",INDEX(data_wkly!AA:AA,MATCH($B490,data_wkly!$C:$C,0),1)),"")</f>
        <v>na</v>
      </c>
      <c r="AB490" s="21" t="str">
        <f>IFERROR(IF(INDEX(data_wkly!AB:AB,MATCH($B490,data_wkly!$C:$C,0),1)=0,"",INDEX(data_wkly!AB:AB,MATCH($B490,data_wkly!$C:$C,0),1)),"")</f>
        <v>na</v>
      </c>
      <c r="AC490" s="21">
        <f>IFERROR(IF(INDEX(data_wkly!AC:AC,MATCH($B490,data_wkly!$C:$C,0),1)=0,"",INDEX(data_wkly!AC:AC,MATCH($B490,data_wkly!$C:$C,0),1)),"")</f>
        <v>211.63</v>
      </c>
      <c r="AD490" s="21">
        <f>IFERROR(IF(INDEX(data_wkly!AD:AD,MATCH($B490,data_wkly!$C:$C,0),1)=0,"",INDEX(data_wkly!AD:AD,MATCH($B490,data_wkly!$C:$C,0),1)),"")</f>
        <v>0.35999999999998522</v>
      </c>
      <c r="AE490" s="157">
        <f t="shared" si="44"/>
        <v>2</v>
      </c>
      <c r="AF490" s="154" t="str">
        <f>IFERROR(IF(INDEX(data_wkly!AF:AF,MATCH($B490,data_wkly!$C:$C,0),1)=0,"",INDEX(data_wkly!AF:AF,MATCH($B490,data_wkly!$C:$C,0),1)),"")</f>
        <v/>
      </c>
      <c r="AG490" s="153" t="str">
        <f>IFERROR(IF(AF490="","",INDEX(data_wkly!AG:AG,MATCH($B490,data_wkly!$C:$C,0),1)),"")</f>
        <v/>
      </c>
      <c r="AH490" s="153" t="str">
        <f>IFERROR(IF(INDEX(data_wkly!AH:AH,MATCH($B490,data_wkly!$C:$C,0),1)=0,"",INDEX(data_wkly!AH:AH,MATCH($B490,data_wkly!$C:$C,0),1)),"")</f>
        <v/>
      </c>
      <c r="AI490" s="153" t="str">
        <f>IFERROR(IF(INDEX(data_wkly!AI:AI,MATCH($B490,data_wkly!$C:$C,0),1)=0,"",INDEX(data_wkly!AI:AI,MATCH($B490,data_wkly!$C:$C,0),1)),"")</f>
        <v/>
      </c>
      <c r="AJ490" s="153" t="str">
        <f>IFERROR(IF(AI490="","",INDEX(data_wkly!AJ:AJ,MATCH($B490,data_wkly!$C:$C,0),1)),"")</f>
        <v/>
      </c>
      <c r="AK490" s="153" t="str">
        <f>IFERROR(IF(INDEX(data_wkly!AK:AK,MATCH($B490,data_wkly!$C:$C,0),1)=0,"",INDEX(data_wkly!AK:AK,MATCH($B490,data_wkly!$C:$C,0),1)),"")</f>
        <v/>
      </c>
      <c r="AL490" s="153" t="str">
        <f>IFERROR(IF(INDEX(data_wkly!AL:AL,MATCH($B490,data_wkly!$C:$C,0),1)=0,"",INDEX(data_wkly!AL:AL,MATCH($B490,data_wkly!$C:$C,0),1)),"")</f>
        <v/>
      </c>
      <c r="AM490" s="183" t="str">
        <f>IFERROR(IF(INDEX(data_wkly!AM:AM,MATCH($B490,data_wkly!$C:$C,0),1)=0,"",INDEX(data_wkly!AM:AM,MATCH($B490,data_wkly!$C:$C,0),1)),"")</f>
        <v/>
      </c>
      <c r="AN490" s="41" t="str">
        <f t="shared" si="42"/>
        <v/>
      </c>
      <c r="AO490" s="88">
        <f t="shared" si="47"/>
        <v>2</v>
      </c>
    </row>
    <row r="491" spans="1:41">
      <c r="A491" s="88">
        <f t="shared" si="45"/>
        <v>1</v>
      </c>
      <c r="B491" s="89">
        <f t="shared" si="46"/>
        <v>45080</v>
      </c>
      <c r="C491" s="155">
        <f>IFERROR(IF(INDEX(data_wkly!D:D,MATCH($B491,data_wkly!$C:$C,0),1)=0,"",INDEX(data_wkly!D:D,MATCH($B491,data_wkly!$C:$C,0),1)),"")</f>
        <v>56020</v>
      </c>
      <c r="D491" s="21">
        <f>IFERROR(IF(INDEX(data_wkly!E:E,MATCH($B491,data_wkly!$C:$C,0),1)=0,"",INDEX(data_wkly!E:E,MATCH($B491,data_wkly!$C:$C,0),1)),"")</f>
        <v>221.34229999999999</v>
      </c>
      <c r="E491" s="21">
        <f>IF(C491="","",IFERROR(INDEX(data_wkly!F:F,MATCH($B491,data_wkly!$C:$C,0),1),""))</f>
        <v>0.57589999999999009</v>
      </c>
      <c r="F491" s="21">
        <f>IF(E491="","",IFERROR(IF(INDEX(data_wkly!G:G,MATCH($B491,data_wkly!$C:$C,0),1)=0,"",INDEX(data_wkly!G:G,MATCH($B491,data_wkly!$C:$C,0),1)),""))</f>
        <v>166.68363333333335</v>
      </c>
      <c r="G491" s="21">
        <f>IFERROR(IF(INDEX(data_wkly!H:H,MATCH($B491,data_wkly!$C:$C,0),1)=0,"",INDEX(data_wkly!H:H,MATCH($B491,data_wkly!$C:$C,0),1)),"")</f>
        <v>217.5393</v>
      </c>
      <c r="H491" s="21">
        <f>IF(C491="","",IFERROR(INDEX(data_wkly!I:I,MATCH($B491,data_wkly!$C:$C,0),1),""))</f>
        <v>0.55660000000000309</v>
      </c>
      <c r="I491" s="21">
        <f>IF(H491="","",IFERROR(IF(INDEX(data_wkly!J:J,MATCH($B491,data_wkly!$C:$C,0),1)=0,"",INDEX(data_wkly!J:J,MATCH($B491,data_wkly!$C:$C,0),1)),""))</f>
        <v>163.77763333333334</v>
      </c>
      <c r="J491" s="21">
        <f>IFERROR(IF(INDEX(data_wkly!K:K,MATCH($B491,data_wkly!$C:$C,0),1)=0,"",INDEX(data_wkly!K:K,MATCH($B491,data_wkly!$C:$C,0),1)),"")</f>
        <v>89.213399999999993</v>
      </c>
      <c r="K491" s="86">
        <f>IFERROR(IF(INDEX(data_wkly!L:L,MATCH($B491,data_wkly!$C:$C,0),1)=0,"",INDEX(data_wkly!L:L,MATCH($B491,data_wkly!$C:$C,0),1)),"")</f>
        <v>11.39</v>
      </c>
      <c r="L491" s="156"/>
      <c r="M491" s="155">
        <f>IFERROR(IF(INDEX(data_wkly!M:M,MATCH($B491,data_wkly!$C:$C,0),1)=0,"",INDEX(data_wkly!M:M,MATCH($B491,data_wkly!$C:$C,0),1)),"")</f>
        <v>60470</v>
      </c>
      <c r="N491" s="21">
        <f>IFERROR(IF(INDEX(data_wkly!N:N,MATCH($B491,data_wkly!$C:$C,0),1)=0,"",INDEX(data_wkly!N:N,MATCH($B491,data_wkly!$C:$C,0),1)),"")</f>
        <v>220.49709999999999</v>
      </c>
      <c r="O491" s="21">
        <f>IF(M491="","",IFERROR(INDEX(data_wkly!O:O,MATCH($B491,data_wkly!$C:$C,0),1),""))</f>
        <v>0.9550999999999874</v>
      </c>
      <c r="P491" s="21">
        <f>IF(M491="","",IFERROR(IF(INDEX(data_wkly!P:P,MATCH($B491,data_wkly!$C:$C,0),1)=0,"",INDEX(data_wkly!P:P,MATCH($B491,data_wkly!$C:$C,0),1)),""))</f>
        <v>171.43006666666668</v>
      </c>
      <c r="Q491" s="21">
        <f>IFERROR(IF(INDEX(data_wkly!Q:Q,MATCH($B491,data_wkly!$C:$C,0),1)=0,"",INDEX(data_wkly!Q:Q,MATCH($B491,data_wkly!$C:$C,0),1)),"")</f>
        <v>216.69579999999999</v>
      </c>
      <c r="R491" s="21">
        <f>IF(M491="","",IFERROR(INDEX(data_wkly!R:R,MATCH($B491,data_wkly!$C:$C,0),1),""))</f>
        <v>0.95279999999999632</v>
      </c>
      <c r="S491" s="21">
        <f>IF(M491="","",IFERROR(IF(INDEX(data_wkly!S:S,MATCH($B491,data_wkly!$C:$C,0),1)=0,"",INDEX(data_wkly!S:S,MATCH($B491,data_wkly!$C:$C,0),1)),""))</f>
        <v>168.43989999999999</v>
      </c>
      <c r="T491" s="21">
        <f>IFERROR(IF(INDEX(data_wkly!T:T,MATCH($B491,data_wkly!$C:$C,0),1)=0,"",INDEX(data_wkly!T:T,MATCH($B491,data_wkly!$C:$C,0),1)),"")</f>
        <v>88.471900000000005</v>
      </c>
      <c r="U491" s="86">
        <f>IFERROR(IF(INDEX(data_wkly!U:U,MATCH($B491,data_wkly!$C:$C,0),1)=0,"",INDEX(data_wkly!U:U,MATCH($B491,data_wkly!$C:$C,0),1)),"")</f>
        <v>11.66</v>
      </c>
      <c r="V491" s="157">
        <f t="shared" si="43"/>
        <v>1</v>
      </c>
      <c r="W491" s="152" t="str">
        <f>IFERROR(IF(INDEX(data_wkly!W:W,MATCH($B491,data_wkly!$C:$C,0),1)=0,"",INDEX(data_wkly!W:W,MATCH($B491,data_wkly!$C:$C,0),1)),"")</f>
        <v>na</v>
      </c>
      <c r="X491" s="21" t="str">
        <f>IFERROR(IF(INDEX(data_wkly!X:X,MATCH($B491,data_wkly!$C:$C,0),1)=0,"",INDEX(data_wkly!X:X,MATCH($B491,data_wkly!$C:$C,0),1)),"")</f>
        <v>na</v>
      </c>
      <c r="Y491" s="21">
        <f>IFERROR(IF(INDEX(data_wkly!Y:Y,MATCH($B491,data_wkly!$C:$C,0),1)=0,"",INDEX(data_wkly!Y:Y,MATCH($B491,data_wkly!$C:$C,0),1)),"")</f>
        <v>208.36</v>
      </c>
      <c r="Z491" s="21">
        <f>IFERROR(IF(INDEX(data_wkly!Z:Z,MATCH($B491,data_wkly!$C:$C,0),1)=0,"",INDEX(data_wkly!Z:Z,MATCH($B491,data_wkly!$C:$C,0),1)),"")</f>
        <v>0.13000000000002387</v>
      </c>
      <c r="AA491" s="152" t="str">
        <f>IFERROR(IF(INDEX(data_wkly!AA:AA,MATCH($B491,data_wkly!$C:$C,0),1)=0,"",INDEX(data_wkly!AA:AA,MATCH($B491,data_wkly!$C:$C,0),1)),"")</f>
        <v>na</v>
      </c>
      <c r="AB491" s="21" t="str">
        <f>IFERROR(IF(INDEX(data_wkly!AB:AB,MATCH($B491,data_wkly!$C:$C,0),1)=0,"",INDEX(data_wkly!AB:AB,MATCH($B491,data_wkly!$C:$C,0),1)),"")</f>
        <v>na</v>
      </c>
      <c r="AC491" s="21">
        <f>IFERROR(IF(INDEX(data_wkly!AC:AC,MATCH($B491,data_wkly!$C:$C,0),1)=0,"",INDEX(data_wkly!AC:AC,MATCH($B491,data_wkly!$C:$C,0),1)),"")</f>
        <v>211.54</v>
      </c>
      <c r="AD491" s="21">
        <f>IFERROR(IF(INDEX(data_wkly!AD:AD,MATCH($B491,data_wkly!$C:$C,0),1)=0,"",INDEX(data_wkly!AD:AD,MATCH($B491,data_wkly!$C:$C,0),1)),"")</f>
        <v>-9.0000000000003411E-2</v>
      </c>
      <c r="AE491" s="157">
        <f t="shared" si="44"/>
        <v>1</v>
      </c>
      <c r="AF491" s="154" t="str">
        <f>IFERROR(IF(INDEX(data_wkly!AF:AF,MATCH($B491,data_wkly!$C:$C,0),1)=0,"",INDEX(data_wkly!AF:AF,MATCH($B491,data_wkly!$C:$C,0),1)),"")</f>
        <v/>
      </c>
      <c r="AG491" s="153" t="str">
        <f>IFERROR(IF(AF491="","",INDEX(data_wkly!AG:AG,MATCH($B491,data_wkly!$C:$C,0),1)),"")</f>
        <v/>
      </c>
      <c r="AH491" s="153" t="str">
        <f>IFERROR(IF(INDEX(data_wkly!AH:AH,MATCH($B491,data_wkly!$C:$C,0),1)=0,"",INDEX(data_wkly!AH:AH,MATCH($B491,data_wkly!$C:$C,0),1)),"")</f>
        <v/>
      </c>
      <c r="AI491" s="153" t="str">
        <f>IFERROR(IF(INDEX(data_wkly!AI:AI,MATCH($B491,data_wkly!$C:$C,0),1)=0,"",INDEX(data_wkly!AI:AI,MATCH($B491,data_wkly!$C:$C,0),1)),"")</f>
        <v/>
      </c>
      <c r="AJ491" s="153" t="str">
        <f>IFERROR(IF(AI491="","",INDEX(data_wkly!AJ:AJ,MATCH($B491,data_wkly!$C:$C,0),1)),"")</f>
        <v/>
      </c>
      <c r="AK491" s="153" t="str">
        <f>IFERROR(IF(INDEX(data_wkly!AK:AK,MATCH($B491,data_wkly!$C:$C,0),1)=0,"",INDEX(data_wkly!AK:AK,MATCH($B491,data_wkly!$C:$C,0),1)),"")</f>
        <v/>
      </c>
      <c r="AL491" s="153" t="str">
        <f>IFERROR(IF(INDEX(data_wkly!AL:AL,MATCH($B491,data_wkly!$C:$C,0),1)=0,"",INDEX(data_wkly!AL:AL,MATCH($B491,data_wkly!$C:$C,0),1)),"")</f>
        <v/>
      </c>
      <c r="AM491" s="183" t="str">
        <f>IFERROR(IF(INDEX(data_wkly!AM:AM,MATCH($B491,data_wkly!$C:$C,0),1)=0,"",INDEX(data_wkly!AM:AM,MATCH($B491,data_wkly!$C:$C,0),1)),"")</f>
        <v/>
      </c>
      <c r="AN491" s="41" t="str">
        <f t="shared" si="42"/>
        <v/>
      </c>
      <c r="AO491" s="88">
        <f t="shared" si="47"/>
        <v>1</v>
      </c>
    </row>
    <row r="492" spans="1:41">
      <c r="A492" s="88">
        <f t="shared" si="45"/>
        <v>2</v>
      </c>
      <c r="B492" s="89">
        <f t="shared" si="46"/>
        <v>45087</v>
      </c>
      <c r="C492" s="155">
        <f>IFERROR(IF(INDEX(data_wkly!D:D,MATCH($B492,data_wkly!$C:$C,0),1)=0,"",INDEX(data_wkly!D:D,MATCH($B492,data_wkly!$C:$C,0),1)),"")</f>
        <v>55963</v>
      </c>
      <c r="D492" s="21">
        <f>IFERROR(IF(INDEX(data_wkly!E:E,MATCH($B492,data_wkly!$C:$C,0),1)=0,"",INDEX(data_wkly!E:E,MATCH($B492,data_wkly!$C:$C,0),1)),"")</f>
        <v>222.08510000000001</v>
      </c>
      <c r="E492" s="21">
        <f>IF(C492="","",IFERROR(INDEX(data_wkly!F:F,MATCH($B492,data_wkly!$C:$C,0),1),""))</f>
        <v>0.74280000000001678</v>
      </c>
      <c r="F492" s="21">
        <f>IF(E492="","",IFERROR(IF(INDEX(data_wkly!G:G,MATCH($B492,data_wkly!$C:$C,0),1)=0,"",INDEX(data_wkly!G:G,MATCH($B492,data_wkly!$C:$C,0),1)),""))</f>
        <v>167.85423333333333</v>
      </c>
      <c r="G492" s="21">
        <f>IFERROR(IF(INDEX(data_wkly!H:H,MATCH($B492,data_wkly!$C:$C,0),1)=0,"",INDEX(data_wkly!H:H,MATCH($B492,data_wkly!$C:$C,0),1)),"")</f>
        <v>218.25460000000001</v>
      </c>
      <c r="H492" s="21">
        <f>IF(C492="","",IFERROR(INDEX(data_wkly!I:I,MATCH($B492,data_wkly!$C:$C,0),1),""))</f>
        <v>0.71530000000001337</v>
      </c>
      <c r="I492" s="21">
        <f>IF(H492="","",IFERROR(IF(INDEX(data_wkly!J:J,MATCH($B492,data_wkly!$C:$C,0),1)=0,"",INDEX(data_wkly!J:J,MATCH($B492,data_wkly!$C:$C,0),1)),""))</f>
        <v>164.92570000000001</v>
      </c>
      <c r="J492" s="21">
        <f>IFERROR(IF(INDEX(data_wkly!K:K,MATCH($B492,data_wkly!$C:$C,0),1)=0,"",INDEX(data_wkly!K:K,MATCH($B492,data_wkly!$C:$C,0),1)),"")</f>
        <v>88.654899999999998</v>
      </c>
      <c r="K492" s="86">
        <f>IFERROR(IF(INDEX(data_wkly!L:L,MATCH($B492,data_wkly!$C:$C,0),1)=0,"",INDEX(data_wkly!L:L,MATCH($B492,data_wkly!$C:$C,0),1)),"")</f>
        <v>11.44</v>
      </c>
      <c r="L492" s="156"/>
      <c r="M492" s="155">
        <f>IFERROR(IF(INDEX(data_wkly!M:M,MATCH($B492,data_wkly!$C:$C,0),1)=0,"",INDEX(data_wkly!M:M,MATCH($B492,data_wkly!$C:$C,0),1)),"")</f>
        <v>62218</v>
      </c>
      <c r="N492" s="21">
        <f>IFERROR(IF(INDEX(data_wkly!N:N,MATCH($B492,data_wkly!$C:$C,0),1)=0,"",INDEX(data_wkly!N:N,MATCH($B492,data_wkly!$C:$C,0),1)),"")</f>
        <v>220.51220000000001</v>
      </c>
      <c r="O492" s="21">
        <f>IF(M492="","",IFERROR(INDEX(data_wkly!O:O,MATCH($B492,data_wkly!$C:$C,0),1),""))</f>
        <v>1.5100000000018099E-2</v>
      </c>
      <c r="P492" s="21">
        <f>IF(M492="","",IFERROR(IF(INDEX(data_wkly!P:P,MATCH($B492,data_wkly!$C:$C,0),1)=0,"",INDEX(data_wkly!P:P,MATCH($B492,data_wkly!$C:$C,0),1)),""))</f>
        <v>172.05636666666669</v>
      </c>
      <c r="Q492" s="21">
        <f>IFERROR(IF(INDEX(data_wkly!Q:Q,MATCH($B492,data_wkly!$C:$C,0),1)=0,"",INDEX(data_wkly!Q:Q,MATCH($B492,data_wkly!$C:$C,0),1)),"")</f>
        <v>216.6893</v>
      </c>
      <c r="R492" s="21">
        <f>IF(M492="","",IFERROR(INDEX(data_wkly!R:R,MATCH($B492,data_wkly!$C:$C,0),1),""))</f>
        <v>-6.4999999999884039E-3</v>
      </c>
      <c r="S492" s="21">
        <f>IF(M492="","",IFERROR(IF(INDEX(data_wkly!S:S,MATCH($B492,data_wkly!$C:$C,0),1)=0,"",INDEX(data_wkly!S:S,MATCH($B492,data_wkly!$C:$C,0),1)),""))</f>
        <v>169.05436666666665</v>
      </c>
      <c r="T492" s="21">
        <f>IFERROR(IF(INDEX(data_wkly!T:T,MATCH($B492,data_wkly!$C:$C,0),1)=0,"",INDEX(data_wkly!T:T,MATCH($B492,data_wkly!$C:$C,0),1)),"")</f>
        <v>87.400800000000004</v>
      </c>
      <c r="U492" s="86">
        <f>IFERROR(IF(INDEX(data_wkly!U:U,MATCH($B492,data_wkly!$C:$C,0),1)=0,"",INDEX(data_wkly!U:U,MATCH($B492,data_wkly!$C:$C,0),1)),"")</f>
        <v>11.71</v>
      </c>
      <c r="V492" s="157">
        <f t="shared" si="43"/>
        <v>2</v>
      </c>
      <c r="W492" s="152" t="str">
        <f>IFERROR(IF(INDEX(data_wkly!W:W,MATCH($B492,data_wkly!$C:$C,0),1)=0,"",INDEX(data_wkly!W:W,MATCH($B492,data_wkly!$C:$C,0),1)),"")</f>
        <v>na</v>
      </c>
      <c r="X492" s="21" t="str">
        <f>IFERROR(IF(INDEX(data_wkly!X:X,MATCH($B492,data_wkly!$C:$C,0),1)=0,"",INDEX(data_wkly!X:X,MATCH($B492,data_wkly!$C:$C,0),1)),"")</f>
        <v>na</v>
      </c>
      <c r="Y492" s="21">
        <f>IFERROR(IF(INDEX(data_wkly!Y:Y,MATCH($B492,data_wkly!$C:$C,0),1)=0,"",INDEX(data_wkly!Y:Y,MATCH($B492,data_wkly!$C:$C,0),1)),"")</f>
        <v>209.46</v>
      </c>
      <c r="Z492" s="21">
        <f>IFERROR(IF(INDEX(data_wkly!Z:Z,MATCH($B492,data_wkly!$C:$C,0),1)=0,"",INDEX(data_wkly!Z:Z,MATCH($B492,data_wkly!$C:$C,0),1)),"")</f>
        <v>1.0999999999999943</v>
      </c>
      <c r="AA492" s="152" t="str">
        <f>IFERROR(IF(INDEX(data_wkly!AA:AA,MATCH($B492,data_wkly!$C:$C,0),1)=0,"",INDEX(data_wkly!AA:AA,MATCH($B492,data_wkly!$C:$C,0),1)),"")</f>
        <v>na</v>
      </c>
      <c r="AB492" s="21" t="str">
        <f>IFERROR(IF(INDEX(data_wkly!AB:AB,MATCH($B492,data_wkly!$C:$C,0),1)=0,"",INDEX(data_wkly!AB:AB,MATCH($B492,data_wkly!$C:$C,0),1)),"")</f>
        <v>na</v>
      </c>
      <c r="AC492" s="21">
        <f>IFERROR(IF(INDEX(data_wkly!AC:AC,MATCH($B492,data_wkly!$C:$C,0),1)=0,"",INDEX(data_wkly!AC:AC,MATCH($B492,data_wkly!$C:$C,0),1)),"")</f>
        <v>211.97</v>
      </c>
      <c r="AD492" s="21">
        <f>IFERROR(IF(INDEX(data_wkly!AD:AD,MATCH($B492,data_wkly!$C:$C,0),1)=0,"",INDEX(data_wkly!AD:AD,MATCH($B492,data_wkly!$C:$C,0),1)),"")</f>
        <v>0.43000000000000682</v>
      </c>
      <c r="AE492" s="157">
        <f t="shared" si="44"/>
        <v>2</v>
      </c>
      <c r="AF492" s="154" t="str">
        <f>IFERROR(IF(INDEX(data_wkly!AF:AF,MATCH($B492,data_wkly!$C:$C,0),1)=0,"",INDEX(data_wkly!AF:AF,MATCH($B492,data_wkly!$C:$C,0),1)),"")</f>
        <v/>
      </c>
      <c r="AG492" s="153" t="str">
        <f>IFERROR(IF(AF492="","",INDEX(data_wkly!AG:AG,MATCH($B492,data_wkly!$C:$C,0),1)),"")</f>
        <v/>
      </c>
      <c r="AH492" s="153" t="str">
        <f>IFERROR(IF(INDEX(data_wkly!AH:AH,MATCH($B492,data_wkly!$C:$C,0),1)=0,"",INDEX(data_wkly!AH:AH,MATCH($B492,data_wkly!$C:$C,0),1)),"")</f>
        <v/>
      </c>
      <c r="AI492" s="153" t="str">
        <f>IFERROR(IF(INDEX(data_wkly!AI:AI,MATCH($B492,data_wkly!$C:$C,0),1)=0,"",INDEX(data_wkly!AI:AI,MATCH($B492,data_wkly!$C:$C,0),1)),"")</f>
        <v/>
      </c>
      <c r="AJ492" s="153" t="str">
        <f>IFERROR(IF(AI492="","",INDEX(data_wkly!AJ:AJ,MATCH($B492,data_wkly!$C:$C,0),1)),"")</f>
        <v/>
      </c>
      <c r="AK492" s="153" t="str">
        <f>IFERROR(IF(INDEX(data_wkly!AK:AK,MATCH($B492,data_wkly!$C:$C,0),1)=0,"",INDEX(data_wkly!AK:AK,MATCH($B492,data_wkly!$C:$C,0),1)),"")</f>
        <v/>
      </c>
      <c r="AL492" s="153" t="str">
        <f>IFERROR(IF(INDEX(data_wkly!AL:AL,MATCH($B492,data_wkly!$C:$C,0),1)=0,"",INDEX(data_wkly!AL:AL,MATCH($B492,data_wkly!$C:$C,0),1)),"")</f>
        <v/>
      </c>
      <c r="AM492" s="183" t="str">
        <f>IFERROR(IF(INDEX(data_wkly!AM:AM,MATCH($B492,data_wkly!$C:$C,0),1)=0,"",INDEX(data_wkly!AM:AM,MATCH($B492,data_wkly!$C:$C,0),1)),"")</f>
        <v/>
      </c>
      <c r="AN492" s="41" t="str">
        <f t="shared" si="42"/>
        <v/>
      </c>
      <c r="AO492" s="88">
        <f t="shared" si="47"/>
        <v>2</v>
      </c>
    </row>
    <row r="493" spans="1:41">
      <c r="A493" s="88">
        <f t="shared" si="45"/>
        <v>1</v>
      </c>
      <c r="B493" s="89">
        <f t="shared" si="46"/>
        <v>45094</v>
      </c>
      <c r="C493" s="155">
        <f>IFERROR(IF(INDEX(data_wkly!D:D,MATCH($B493,data_wkly!$C:$C,0),1)=0,"",INDEX(data_wkly!D:D,MATCH($B493,data_wkly!$C:$C,0),1)),"")</f>
        <v>55820</v>
      </c>
      <c r="D493" s="21">
        <f>IFERROR(IF(INDEX(data_wkly!E:E,MATCH($B493,data_wkly!$C:$C,0),1)=0,"",INDEX(data_wkly!E:E,MATCH($B493,data_wkly!$C:$C,0),1)),"")</f>
        <v>222.654</v>
      </c>
      <c r="E493" s="21">
        <f>IF(C493="","",IFERROR(INDEX(data_wkly!F:F,MATCH($B493,data_wkly!$C:$C,0),1),""))</f>
        <v>0.56889999999998508</v>
      </c>
      <c r="F493" s="21">
        <f>IF(E493="","",IFERROR(IF(INDEX(data_wkly!G:G,MATCH($B493,data_wkly!$C:$C,0),1)=0,"",INDEX(data_wkly!G:G,MATCH($B493,data_wkly!$C:$C,0),1)),""))</f>
        <v>168.96713333333335</v>
      </c>
      <c r="G493" s="21">
        <f>IFERROR(IF(INDEX(data_wkly!H:H,MATCH($B493,data_wkly!$C:$C,0),1)=0,"",INDEX(data_wkly!H:H,MATCH($B493,data_wkly!$C:$C,0),1)),"")</f>
        <v>218.80260000000001</v>
      </c>
      <c r="H493" s="21">
        <f>IF(C493="","",IFERROR(INDEX(data_wkly!I:I,MATCH($B493,data_wkly!$C:$C,0),1),""))</f>
        <v>0.54800000000000182</v>
      </c>
      <c r="I493" s="21">
        <f>IF(H493="","",IFERROR(IF(INDEX(data_wkly!J:J,MATCH($B493,data_wkly!$C:$C,0),1)=0,"",INDEX(data_wkly!J:J,MATCH($B493,data_wkly!$C:$C,0),1)),""))</f>
        <v>166.0223</v>
      </c>
      <c r="J493" s="21">
        <f>IFERROR(IF(INDEX(data_wkly!K:K,MATCH($B493,data_wkly!$C:$C,0),1)=0,"",INDEX(data_wkly!K:K,MATCH($B493,data_wkly!$C:$C,0),1)),"")</f>
        <v>88.518600000000006</v>
      </c>
      <c r="K493" s="86">
        <f>IFERROR(IF(INDEX(data_wkly!L:L,MATCH($B493,data_wkly!$C:$C,0),1)=0,"",INDEX(data_wkly!L:L,MATCH($B493,data_wkly!$C:$C,0),1)),"")</f>
        <v>11.38</v>
      </c>
      <c r="L493" s="156"/>
      <c r="M493" s="155">
        <f>IFERROR(IF(INDEX(data_wkly!M:M,MATCH($B493,data_wkly!$C:$C,0),1)=0,"",INDEX(data_wkly!M:M,MATCH($B493,data_wkly!$C:$C,0),1)),"")</f>
        <v>60308</v>
      </c>
      <c r="N493" s="21">
        <f>IFERROR(IF(INDEX(data_wkly!N:N,MATCH($B493,data_wkly!$C:$C,0),1)=0,"",INDEX(data_wkly!N:N,MATCH($B493,data_wkly!$C:$C,0),1)),"")</f>
        <v>222.0095</v>
      </c>
      <c r="O493" s="21">
        <f>IF(M493="","",IFERROR(INDEX(data_wkly!O:O,MATCH($B493,data_wkly!$C:$C,0),1),""))</f>
        <v>1.4972999999999956</v>
      </c>
      <c r="P493" s="21">
        <f>IF(M493="","",IFERROR(IF(INDEX(data_wkly!P:P,MATCH($B493,data_wkly!$C:$C,0),1)=0,"",INDEX(data_wkly!P:P,MATCH($B493,data_wkly!$C:$C,0),1)),""))</f>
        <v>173.22183333333331</v>
      </c>
      <c r="Q493" s="21">
        <f>IFERROR(IF(INDEX(data_wkly!Q:Q,MATCH($B493,data_wkly!$C:$C,0),1)=0,"",INDEX(data_wkly!Q:Q,MATCH($B493,data_wkly!$C:$C,0),1)),"")</f>
        <v>218.15389999999999</v>
      </c>
      <c r="R493" s="21">
        <f>IF(M493="","",IFERROR(INDEX(data_wkly!R:R,MATCH($B493,data_wkly!$C:$C,0),1),""))</f>
        <v>1.4645999999999901</v>
      </c>
      <c r="S493" s="21">
        <f>IF(M493="","",IFERROR(IF(INDEX(data_wkly!S:S,MATCH($B493,data_wkly!$C:$C,0),1)=0,"",INDEX(data_wkly!S:S,MATCH($B493,data_wkly!$C:$C,0),1)),""))</f>
        <v>170.19546666666668</v>
      </c>
      <c r="T493" s="21">
        <f>IFERROR(IF(INDEX(data_wkly!T:T,MATCH($B493,data_wkly!$C:$C,0),1)=0,"",INDEX(data_wkly!T:T,MATCH($B493,data_wkly!$C:$C,0),1)),"")</f>
        <v>87.520799999999994</v>
      </c>
      <c r="U493" s="86">
        <f>IFERROR(IF(INDEX(data_wkly!U:U,MATCH($B493,data_wkly!$C:$C,0),1)=0,"",INDEX(data_wkly!U:U,MATCH($B493,data_wkly!$C:$C,0),1)),"")</f>
        <v>11.7</v>
      </c>
      <c r="V493" s="157">
        <f t="shared" si="43"/>
        <v>1</v>
      </c>
      <c r="W493" s="152" t="str">
        <f>IFERROR(IF(INDEX(data_wkly!W:W,MATCH($B493,data_wkly!$C:$C,0),1)=0,"",INDEX(data_wkly!W:W,MATCH($B493,data_wkly!$C:$C,0),1)),"")</f>
        <v>na</v>
      </c>
      <c r="X493" s="21" t="str">
        <f>IFERROR(IF(INDEX(data_wkly!X:X,MATCH($B493,data_wkly!$C:$C,0),1)=0,"",INDEX(data_wkly!X:X,MATCH($B493,data_wkly!$C:$C,0),1)),"")</f>
        <v>na</v>
      </c>
      <c r="Y493" s="21">
        <f>IFERROR(IF(INDEX(data_wkly!Y:Y,MATCH($B493,data_wkly!$C:$C,0),1)=0,"",INDEX(data_wkly!Y:Y,MATCH($B493,data_wkly!$C:$C,0),1)),"")</f>
        <v>210.27</v>
      </c>
      <c r="Z493" s="21">
        <f>IFERROR(IF(INDEX(data_wkly!Z:Z,MATCH($B493,data_wkly!$C:$C,0),1)=0,"",INDEX(data_wkly!Z:Z,MATCH($B493,data_wkly!$C:$C,0),1)),"")</f>
        <v>0.81000000000000227</v>
      </c>
      <c r="AA493" s="152" t="str">
        <f>IFERROR(IF(INDEX(data_wkly!AA:AA,MATCH($B493,data_wkly!$C:$C,0),1)=0,"",INDEX(data_wkly!AA:AA,MATCH($B493,data_wkly!$C:$C,0),1)),"")</f>
        <v>na</v>
      </c>
      <c r="AB493" s="21" t="str">
        <f>IFERROR(IF(INDEX(data_wkly!AB:AB,MATCH($B493,data_wkly!$C:$C,0),1)=0,"",INDEX(data_wkly!AB:AB,MATCH($B493,data_wkly!$C:$C,0),1)),"")</f>
        <v>na</v>
      </c>
      <c r="AC493" s="21">
        <f>IFERROR(IF(INDEX(data_wkly!AC:AC,MATCH($B493,data_wkly!$C:$C,0),1)=0,"",INDEX(data_wkly!AC:AC,MATCH($B493,data_wkly!$C:$C,0),1)),"")</f>
        <v>212.46</v>
      </c>
      <c r="AD493" s="21">
        <f>IFERROR(IF(INDEX(data_wkly!AD:AD,MATCH($B493,data_wkly!$C:$C,0),1)=0,"",INDEX(data_wkly!AD:AD,MATCH($B493,data_wkly!$C:$C,0),1)),"")</f>
        <v>0.49000000000000909</v>
      </c>
      <c r="AE493" s="157">
        <f t="shared" si="44"/>
        <v>1</v>
      </c>
      <c r="AF493" s="154" t="str">
        <f>IFERROR(IF(INDEX(data_wkly!AF:AF,MATCH($B493,data_wkly!$C:$C,0),1)=0,"",INDEX(data_wkly!AF:AF,MATCH($B493,data_wkly!$C:$C,0),1)),"")</f>
        <v/>
      </c>
      <c r="AG493" s="153" t="str">
        <f>IFERROR(IF(AF493="","",INDEX(data_wkly!AG:AG,MATCH($B493,data_wkly!$C:$C,0),1)),"")</f>
        <v/>
      </c>
      <c r="AH493" s="153" t="str">
        <f>IFERROR(IF(INDEX(data_wkly!AH:AH,MATCH($B493,data_wkly!$C:$C,0),1)=0,"",INDEX(data_wkly!AH:AH,MATCH($B493,data_wkly!$C:$C,0),1)),"")</f>
        <v/>
      </c>
      <c r="AI493" s="153" t="str">
        <f>IFERROR(IF(INDEX(data_wkly!AI:AI,MATCH($B493,data_wkly!$C:$C,0),1)=0,"",INDEX(data_wkly!AI:AI,MATCH($B493,data_wkly!$C:$C,0),1)),"")</f>
        <v/>
      </c>
      <c r="AJ493" s="153" t="str">
        <f>IFERROR(IF(AI493="","",INDEX(data_wkly!AJ:AJ,MATCH($B493,data_wkly!$C:$C,0),1)),"")</f>
        <v/>
      </c>
      <c r="AK493" s="153" t="str">
        <f>IFERROR(IF(INDEX(data_wkly!AK:AK,MATCH($B493,data_wkly!$C:$C,0),1)=0,"",INDEX(data_wkly!AK:AK,MATCH($B493,data_wkly!$C:$C,0),1)),"")</f>
        <v/>
      </c>
      <c r="AL493" s="153" t="str">
        <f>IFERROR(IF(INDEX(data_wkly!AL:AL,MATCH($B493,data_wkly!$C:$C,0),1)=0,"",INDEX(data_wkly!AL:AL,MATCH($B493,data_wkly!$C:$C,0),1)),"")</f>
        <v/>
      </c>
      <c r="AM493" s="183" t="str">
        <f>IFERROR(IF(INDEX(data_wkly!AM:AM,MATCH($B493,data_wkly!$C:$C,0),1)=0,"",INDEX(data_wkly!AM:AM,MATCH($B493,data_wkly!$C:$C,0),1)),"")</f>
        <v/>
      </c>
      <c r="AN493" s="41" t="str">
        <f t="shared" si="42"/>
        <v/>
      </c>
      <c r="AO493" s="88">
        <f t="shared" si="47"/>
        <v>1</v>
      </c>
    </row>
    <row r="494" spans="1:41">
      <c r="A494" s="88">
        <f t="shared" si="45"/>
        <v>2</v>
      </c>
      <c r="B494" s="89">
        <f t="shared" si="46"/>
        <v>45101</v>
      </c>
      <c r="C494" s="155">
        <f>IFERROR(IF(INDEX(data_wkly!D:D,MATCH($B494,data_wkly!$C:$C,0),1)=0,"",INDEX(data_wkly!D:D,MATCH($B494,data_wkly!$C:$C,0),1)),"")</f>
        <v>57793</v>
      </c>
      <c r="D494" s="21">
        <f>IFERROR(IF(INDEX(data_wkly!E:E,MATCH($B494,data_wkly!$C:$C,0),1)=0,"",INDEX(data_wkly!E:E,MATCH($B494,data_wkly!$C:$C,0),1)),"")</f>
        <v>222.84039999999999</v>
      </c>
      <c r="E494" s="21">
        <f>IF(C494="","",IFERROR(INDEX(data_wkly!F:F,MATCH($B494,data_wkly!$C:$C,0),1),""))</f>
        <v>0.18639999999999191</v>
      </c>
      <c r="F494" s="21">
        <f>IF(E494="","",IFERROR(IF(INDEX(data_wkly!G:G,MATCH($B494,data_wkly!$C:$C,0),1)=0,"",INDEX(data_wkly!G:G,MATCH($B494,data_wkly!$C:$C,0),1)),""))</f>
        <v>169.75399999999999</v>
      </c>
      <c r="G494" s="21">
        <f>IFERROR(IF(INDEX(data_wkly!H:H,MATCH($B494,data_wkly!$C:$C,0),1)=0,"",INDEX(data_wkly!H:H,MATCH($B494,data_wkly!$C:$C,0),1)),"")</f>
        <v>218.9931</v>
      </c>
      <c r="H494" s="21">
        <f>IF(C494="","",IFERROR(INDEX(data_wkly!I:I,MATCH($B494,data_wkly!$C:$C,0),1),""))</f>
        <v>0.1904999999999859</v>
      </c>
      <c r="I494" s="21">
        <f>IF(H494="","",IFERROR(IF(INDEX(data_wkly!J:J,MATCH($B494,data_wkly!$C:$C,0),1)=0,"",INDEX(data_wkly!J:J,MATCH($B494,data_wkly!$C:$C,0),1)),""))</f>
        <v>166.78973333333332</v>
      </c>
      <c r="J494" s="21">
        <f>IFERROR(IF(INDEX(data_wkly!K:K,MATCH($B494,data_wkly!$C:$C,0),1)=0,"",INDEX(data_wkly!K:K,MATCH($B494,data_wkly!$C:$C,0),1)),"")</f>
        <v>88.453000000000003</v>
      </c>
      <c r="K494" s="86">
        <f>IFERROR(IF(INDEX(data_wkly!L:L,MATCH($B494,data_wkly!$C:$C,0),1)=0,"",INDEX(data_wkly!L:L,MATCH($B494,data_wkly!$C:$C,0),1)),"")</f>
        <v>11.43</v>
      </c>
      <c r="L494" s="156"/>
      <c r="M494" s="155">
        <f>IFERROR(IF(INDEX(data_wkly!M:M,MATCH($B494,data_wkly!$C:$C,0),1)=0,"",INDEX(data_wkly!M:M,MATCH($B494,data_wkly!$C:$C,0),1)),"")</f>
        <v>61868</v>
      </c>
      <c r="N494" s="21">
        <f>IFERROR(IF(INDEX(data_wkly!N:N,MATCH($B494,data_wkly!$C:$C,0),1)=0,"",INDEX(data_wkly!N:N,MATCH($B494,data_wkly!$C:$C,0),1)),"")</f>
        <v>222.43539999999999</v>
      </c>
      <c r="O494" s="21">
        <f>IF(M494="","",IFERROR(INDEX(data_wkly!O:O,MATCH($B494,data_wkly!$C:$C,0),1),""))</f>
        <v>0.4258999999999844</v>
      </c>
      <c r="P494" s="21">
        <f>IF(M494="","",IFERROR(IF(INDEX(data_wkly!P:P,MATCH($B494,data_wkly!$C:$C,0),1)=0,"",INDEX(data_wkly!P:P,MATCH($B494,data_wkly!$C:$C,0),1)),""))</f>
        <v>174.10843333333332</v>
      </c>
      <c r="Q494" s="21">
        <f>IFERROR(IF(INDEX(data_wkly!Q:Q,MATCH($B494,data_wkly!$C:$C,0),1)=0,"",INDEX(data_wkly!Q:Q,MATCH($B494,data_wkly!$C:$C,0),1)),"")</f>
        <v>218.56880000000001</v>
      </c>
      <c r="R494" s="21">
        <f>IF(M494="","",IFERROR(INDEX(data_wkly!R:R,MATCH($B494,data_wkly!$C:$C,0),1),""))</f>
        <v>0.41490000000001714</v>
      </c>
      <c r="S494" s="21">
        <f>IF(M494="","",IFERROR(IF(INDEX(data_wkly!S:S,MATCH($B494,data_wkly!$C:$C,0),1)=0,"",INDEX(data_wkly!S:S,MATCH($B494,data_wkly!$C:$C,0),1)),""))</f>
        <v>171.05683333333332</v>
      </c>
      <c r="T494" s="21">
        <f>IFERROR(IF(INDEX(data_wkly!T:T,MATCH($B494,data_wkly!$C:$C,0),1)=0,"",INDEX(data_wkly!T:T,MATCH($B494,data_wkly!$C:$C,0),1)),"")</f>
        <v>86.913499999999999</v>
      </c>
      <c r="U494" s="86">
        <f>IFERROR(IF(INDEX(data_wkly!U:U,MATCH($B494,data_wkly!$C:$C,0),1)=0,"",INDEX(data_wkly!U:U,MATCH($B494,data_wkly!$C:$C,0),1)),"")</f>
        <v>11.59</v>
      </c>
      <c r="V494" s="157">
        <f t="shared" si="43"/>
        <v>2</v>
      </c>
      <c r="W494" s="152" t="str">
        <f>IFERROR(IF(INDEX(data_wkly!W:W,MATCH($B494,data_wkly!$C:$C,0),1)=0,"",INDEX(data_wkly!W:W,MATCH($B494,data_wkly!$C:$C,0),1)),"")</f>
        <v>na</v>
      </c>
      <c r="X494" s="21" t="str">
        <f>IFERROR(IF(INDEX(data_wkly!X:X,MATCH($B494,data_wkly!$C:$C,0),1)=0,"",INDEX(data_wkly!X:X,MATCH($B494,data_wkly!$C:$C,0),1)),"")</f>
        <v>na</v>
      </c>
      <c r="Y494" s="21">
        <f>IFERROR(IF(INDEX(data_wkly!Y:Y,MATCH($B494,data_wkly!$C:$C,0),1)=0,"",INDEX(data_wkly!Y:Y,MATCH($B494,data_wkly!$C:$C,0),1)),"")</f>
        <v>211.69</v>
      </c>
      <c r="Z494" s="21">
        <f>IFERROR(IF(INDEX(data_wkly!Z:Z,MATCH($B494,data_wkly!$C:$C,0),1)=0,"",INDEX(data_wkly!Z:Z,MATCH($B494,data_wkly!$C:$C,0),1)),"")</f>
        <v>1.4199999999999875</v>
      </c>
      <c r="AA494" s="152" t="str">
        <f>IFERROR(IF(INDEX(data_wkly!AA:AA,MATCH($B494,data_wkly!$C:$C,0),1)=0,"",INDEX(data_wkly!AA:AA,MATCH($B494,data_wkly!$C:$C,0),1)),"")</f>
        <v>na</v>
      </c>
      <c r="AB494" s="21" t="str">
        <f>IFERROR(IF(INDEX(data_wkly!AB:AB,MATCH($B494,data_wkly!$C:$C,0),1)=0,"",INDEX(data_wkly!AB:AB,MATCH($B494,data_wkly!$C:$C,0),1)),"")</f>
        <v>na</v>
      </c>
      <c r="AC494" s="21">
        <f>IFERROR(IF(INDEX(data_wkly!AC:AC,MATCH($B494,data_wkly!$C:$C,0),1)=0,"",INDEX(data_wkly!AC:AC,MATCH($B494,data_wkly!$C:$C,0),1)),"")</f>
        <v>213.39</v>
      </c>
      <c r="AD494" s="21">
        <f>IFERROR(IF(INDEX(data_wkly!AD:AD,MATCH($B494,data_wkly!$C:$C,0),1)=0,"",INDEX(data_wkly!AD:AD,MATCH($B494,data_wkly!$C:$C,0),1)),"")</f>
        <v>0.9299999999999784</v>
      </c>
      <c r="AE494" s="157">
        <f t="shared" si="44"/>
        <v>2</v>
      </c>
      <c r="AF494" s="154" t="str">
        <f>IFERROR(IF(INDEX(data_wkly!AF:AF,MATCH($B494,data_wkly!$C:$C,0),1)=0,"",INDEX(data_wkly!AF:AF,MATCH($B494,data_wkly!$C:$C,0),1)),"")</f>
        <v/>
      </c>
      <c r="AG494" s="153" t="str">
        <f>IFERROR(IF(AF494="","",INDEX(data_wkly!AG:AG,MATCH($B494,data_wkly!$C:$C,0),1)),"")</f>
        <v/>
      </c>
      <c r="AH494" s="153" t="str">
        <f>IFERROR(IF(INDEX(data_wkly!AH:AH,MATCH($B494,data_wkly!$C:$C,0),1)=0,"",INDEX(data_wkly!AH:AH,MATCH($B494,data_wkly!$C:$C,0),1)),"")</f>
        <v/>
      </c>
      <c r="AI494" s="153" t="str">
        <f>IFERROR(IF(INDEX(data_wkly!AI:AI,MATCH($B494,data_wkly!$C:$C,0),1)=0,"",INDEX(data_wkly!AI:AI,MATCH($B494,data_wkly!$C:$C,0),1)),"")</f>
        <v/>
      </c>
      <c r="AJ494" s="153" t="str">
        <f>IFERROR(IF(AI494="","",INDEX(data_wkly!AJ:AJ,MATCH($B494,data_wkly!$C:$C,0),1)),"")</f>
        <v/>
      </c>
      <c r="AK494" s="153" t="str">
        <f>IFERROR(IF(INDEX(data_wkly!AK:AK,MATCH($B494,data_wkly!$C:$C,0),1)=0,"",INDEX(data_wkly!AK:AK,MATCH($B494,data_wkly!$C:$C,0),1)),"")</f>
        <v/>
      </c>
      <c r="AL494" s="153" t="str">
        <f>IFERROR(IF(INDEX(data_wkly!AL:AL,MATCH($B494,data_wkly!$C:$C,0),1)=0,"",INDEX(data_wkly!AL:AL,MATCH($B494,data_wkly!$C:$C,0),1)),"")</f>
        <v/>
      </c>
      <c r="AM494" s="183" t="str">
        <f>IFERROR(IF(INDEX(data_wkly!AM:AM,MATCH($B494,data_wkly!$C:$C,0),1)=0,"",INDEX(data_wkly!AM:AM,MATCH($B494,data_wkly!$C:$C,0),1)),"")</f>
        <v/>
      </c>
      <c r="AN494" s="41" t="str">
        <f t="shared" si="42"/>
        <v/>
      </c>
      <c r="AO494" s="88">
        <f t="shared" si="47"/>
        <v>2</v>
      </c>
    </row>
    <row r="495" spans="1:41">
      <c r="A495" s="88">
        <f t="shared" si="45"/>
        <v>1</v>
      </c>
      <c r="B495" s="89">
        <f t="shared" si="46"/>
        <v>45108</v>
      </c>
      <c r="C495" s="155">
        <f>IFERROR(IF(INDEX(data_wkly!D:D,MATCH($B495,data_wkly!$C:$C,0),1)=0,"",INDEX(data_wkly!D:D,MATCH($B495,data_wkly!$C:$C,0),1)),"")</f>
        <v>58154</v>
      </c>
      <c r="D495" s="21">
        <f>IFERROR(IF(INDEX(data_wkly!E:E,MATCH($B495,data_wkly!$C:$C,0),1)=0,"",INDEX(data_wkly!E:E,MATCH($B495,data_wkly!$C:$C,0),1)),"")</f>
        <v>224.1652</v>
      </c>
      <c r="E495" s="21">
        <f>IF(C495="","",IFERROR(INDEX(data_wkly!F:F,MATCH($B495,data_wkly!$C:$C,0),1),""))</f>
        <v>1.3248000000000104</v>
      </c>
      <c r="F495" s="21">
        <f>IF(E495="","",IFERROR(IF(INDEX(data_wkly!G:G,MATCH($B495,data_wkly!$C:$C,0),1)=0,"",INDEX(data_wkly!G:G,MATCH($B495,data_wkly!$C:$C,0),1)),""))</f>
        <v>171.11359999999999</v>
      </c>
      <c r="G495" s="21">
        <f>IFERROR(IF(INDEX(data_wkly!H:H,MATCH($B495,data_wkly!$C:$C,0),1)=0,"",INDEX(data_wkly!H:H,MATCH($B495,data_wkly!$C:$C,0),1)),"")</f>
        <v>220.2868</v>
      </c>
      <c r="H495" s="21">
        <f>IF(C495="","",IFERROR(INDEX(data_wkly!I:I,MATCH($B495,data_wkly!$C:$C,0),1),""))</f>
        <v>1.2937000000000012</v>
      </c>
      <c r="I495" s="21">
        <f>IF(H495="","",IFERROR(IF(INDEX(data_wkly!J:J,MATCH($B495,data_wkly!$C:$C,0),1)=0,"",INDEX(data_wkly!J:J,MATCH($B495,data_wkly!$C:$C,0),1)),""))</f>
        <v>168.12930000000003</v>
      </c>
      <c r="J495" s="21">
        <f>IFERROR(IF(INDEX(data_wkly!K:K,MATCH($B495,data_wkly!$C:$C,0),1)=0,"",INDEX(data_wkly!K:K,MATCH($B495,data_wkly!$C:$C,0),1)),"")</f>
        <v>88.474699999999999</v>
      </c>
      <c r="K495" s="86">
        <f>IFERROR(IF(INDEX(data_wkly!L:L,MATCH($B495,data_wkly!$C:$C,0),1)=0,"",INDEX(data_wkly!L:L,MATCH($B495,data_wkly!$C:$C,0),1)),"")</f>
        <v>11.45</v>
      </c>
      <c r="L495" s="156"/>
      <c r="M495" s="155">
        <f>IFERROR(IF(INDEX(data_wkly!M:M,MATCH($B495,data_wkly!$C:$C,0),1)=0,"",INDEX(data_wkly!M:M,MATCH($B495,data_wkly!$C:$C,0),1)),"")</f>
        <v>61886</v>
      </c>
      <c r="N495" s="21">
        <f>IFERROR(IF(INDEX(data_wkly!N:N,MATCH($B495,data_wkly!$C:$C,0),1)=0,"",INDEX(data_wkly!N:N,MATCH($B495,data_wkly!$C:$C,0),1)),"")</f>
        <v>222.61609999999999</v>
      </c>
      <c r="O495" s="21">
        <f>IF(M495="","",IFERROR(INDEX(data_wkly!O:O,MATCH($B495,data_wkly!$C:$C,0),1),""))</f>
        <v>0.18070000000000164</v>
      </c>
      <c r="P495" s="21">
        <f>IF(M495="","",IFERROR(IF(INDEX(data_wkly!P:P,MATCH($B495,data_wkly!$C:$C,0),1)=0,"",INDEX(data_wkly!P:P,MATCH($B495,data_wkly!$C:$C,0),1)),""))</f>
        <v>175.39289999999997</v>
      </c>
      <c r="Q495" s="21">
        <f>IFERROR(IF(INDEX(data_wkly!Q:Q,MATCH($B495,data_wkly!$C:$C,0),1)=0,"",INDEX(data_wkly!Q:Q,MATCH($B495,data_wkly!$C:$C,0),1)),"")</f>
        <v>218.75360000000001</v>
      </c>
      <c r="R495" s="21">
        <f>IF(M495="","",IFERROR(INDEX(data_wkly!R:R,MATCH($B495,data_wkly!$C:$C,0),1),""))</f>
        <v>0.18479999999999563</v>
      </c>
      <c r="S495" s="21">
        <f>IF(M495="","",IFERROR(IF(INDEX(data_wkly!S:S,MATCH($B495,data_wkly!$C:$C,0),1)=0,"",INDEX(data_wkly!S:S,MATCH($B495,data_wkly!$C:$C,0),1)),""))</f>
        <v>172.31780000000001</v>
      </c>
      <c r="T495" s="21">
        <f>IFERROR(IF(INDEX(data_wkly!T:T,MATCH($B495,data_wkly!$C:$C,0),1)=0,"",INDEX(data_wkly!T:T,MATCH($B495,data_wkly!$C:$C,0),1)),"")</f>
        <v>87.681200000000004</v>
      </c>
      <c r="U495" s="86">
        <f>IFERROR(IF(INDEX(data_wkly!U:U,MATCH($B495,data_wkly!$C:$C,0),1)=0,"",INDEX(data_wkly!U:U,MATCH($B495,data_wkly!$C:$C,0),1)),"")</f>
        <v>11.75</v>
      </c>
      <c r="V495" s="157">
        <f t="shared" si="43"/>
        <v>1</v>
      </c>
      <c r="W495" s="152" t="str">
        <f>IFERROR(IF(INDEX(data_wkly!W:W,MATCH($B495,data_wkly!$C:$C,0),1)=0,"",INDEX(data_wkly!W:W,MATCH($B495,data_wkly!$C:$C,0),1)),"")</f>
        <v>na</v>
      </c>
      <c r="X495" s="21" t="str">
        <f>IFERROR(IF(INDEX(data_wkly!X:X,MATCH($B495,data_wkly!$C:$C,0),1)=0,"",INDEX(data_wkly!X:X,MATCH($B495,data_wkly!$C:$C,0),1)),"")</f>
        <v>na</v>
      </c>
      <c r="Y495" s="21">
        <f>IFERROR(IF(INDEX(data_wkly!Y:Y,MATCH($B495,data_wkly!$C:$C,0),1)=0,"",INDEX(data_wkly!Y:Y,MATCH($B495,data_wkly!$C:$C,0),1)),"")</f>
        <v>213.82</v>
      </c>
      <c r="Z495" s="21">
        <f>IFERROR(IF(INDEX(data_wkly!Z:Z,MATCH($B495,data_wkly!$C:$C,0),1)=0,"",INDEX(data_wkly!Z:Z,MATCH($B495,data_wkly!$C:$C,0),1)),"")</f>
        <v>2.1299999999999955</v>
      </c>
      <c r="AA495" s="152" t="str">
        <f>IFERROR(IF(INDEX(data_wkly!AA:AA,MATCH($B495,data_wkly!$C:$C,0),1)=0,"",INDEX(data_wkly!AA:AA,MATCH($B495,data_wkly!$C:$C,0),1)),"")</f>
        <v>na</v>
      </c>
      <c r="AB495" s="21" t="str">
        <f>IFERROR(IF(INDEX(data_wkly!AB:AB,MATCH($B495,data_wkly!$C:$C,0),1)=0,"",INDEX(data_wkly!AB:AB,MATCH($B495,data_wkly!$C:$C,0),1)),"")</f>
        <v>na</v>
      </c>
      <c r="AC495" s="21">
        <f>IFERROR(IF(INDEX(data_wkly!AC:AC,MATCH($B495,data_wkly!$C:$C,0),1)=0,"",INDEX(data_wkly!AC:AC,MATCH($B495,data_wkly!$C:$C,0),1)),"")</f>
        <v>214.71</v>
      </c>
      <c r="AD495" s="21">
        <f>IFERROR(IF(INDEX(data_wkly!AD:AD,MATCH($B495,data_wkly!$C:$C,0),1)=0,"",INDEX(data_wkly!AD:AD,MATCH($B495,data_wkly!$C:$C,0),1)),"")</f>
        <v>1.3200000000000216</v>
      </c>
      <c r="AE495" s="157">
        <f t="shared" si="44"/>
        <v>1</v>
      </c>
      <c r="AF495" s="154" t="str">
        <f>IFERROR(IF(INDEX(data_wkly!AF:AF,MATCH($B495,data_wkly!$C:$C,0),1)=0,"",INDEX(data_wkly!AF:AF,MATCH($B495,data_wkly!$C:$C,0),1)),"")</f>
        <v/>
      </c>
      <c r="AG495" s="153" t="str">
        <f>IFERROR(IF(AF495="","",INDEX(data_wkly!AG:AG,MATCH($B495,data_wkly!$C:$C,0),1)),"")</f>
        <v/>
      </c>
      <c r="AH495" s="153" t="str">
        <f>IFERROR(IF(INDEX(data_wkly!AH:AH,MATCH($B495,data_wkly!$C:$C,0),1)=0,"",INDEX(data_wkly!AH:AH,MATCH($B495,data_wkly!$C:$C,0),1)),"")</f>
        <v/>
      </c>
      <c r="AI495" s="153" t="str">
        <f>IFERROR(IF(INDEX(data_wkly!AI:AI,MATCH($B495,data_wkly!$C:$C,0),1)=0,"",INDEX(data_wkly!AI:AI,MATCH($B495,data_wkly!$C:$C,0),1)),"")</f>
        <v/>
      </c>
      <c r="AJ495" s="153" t="str">
        <f>IFERROR(IF(AI495="","",INDEX(data_wkly!AJ:AJ,MATCH($B495,data_wkly!$C:$C,0),1)),"")</f>
        <v/>
      </c>
      <c r="AK495" s="153" t="str">
        <f>IFERROR(IF(INDEX(data_wkly!AK:AK,MATCH($B495,data_wkly!$C:$C,0),1)=0,"",INDEX(data_wkly!AK:AK,MATCH($B495,data_wkly!$C:$C,0),1)),"")</f>
        <v/>
      </c>
      <c r="AL495" s="153" t="str">
        <f>IFERROR(IF(INDEX(data_wkly!AL:AL,MATCH($B495,data_wkly!$C:$C,0),1)=0,"",INDEX(data_wkly!AL:AL,MATCH($B495,data_wkly!$C:$C,0),1)),"")</f>
        <v/>
      </c>
      <c r="AM495" s="183" t="str">
        <f>IFERROR(IF(INDEX(data_wkly!AM:AM,MATCH($B495,data_wkly!$C:$C,0),1)=0,"",INDEX(data_wkly!AM:AM,MATCH($B495,data_wkly!$C:$C,0),1)),"")</f>
        <v/>
      </c>
      <c r="AN495" s="41" t="str">
        <f t="shared" si="42"/>
        <v/>
      </c>
      <c r="AO495" s="88">
        <f t="shared" si="47"/>
        <v>1</v>
      </c>
    </row>
    <row r="496" spans="1:41">
      <c r="A496" s="88">
        <f t="shared" si="45"/>
        <v>2</v>
      </c>
      <c r="B496" s="89">
        <f t="shared" si="46"/>
        <v>45115</v>
      </c>
      <c r="C496" s="155">
        <f>IFERROR(IF(INDEX(data_wkly!D:D,MATCH($B496,data_wkly!$C:$C,0),1)=0,"",INDEX(data_wkly!D:D,MATCH($B496,data_wkly!$C:$C,0),1)),"")</f>
        <v>57622</v>
      </c>
      <c r="D496" s="21">
        <f>IFERROR(IF(INDEX(data_wkly!E:E,MATCH($B496,data_wkly!$C:$C,0),1)=0,"",INDEX(data_wkly!E:E,MATCH($B496,data_wkly!$C:$C,0),1)),"")</f>
        <v>224.06659999999999</v>
      </c>
      <c r="E496" s="21">
        <f>IF(C496="","",IFERROR(INDEX(data_wkly!F:F,MATCH($B496,data_wkly!$C:$C,0),1),""))</f>
        <v>-9.8600000000004684E-2</v>
      </c>
      <c r="F496" s="21">
        <f>IF(E496="","",IFERROR(IF(INDEX(data_wkly!G:G,MATCH($B496,data_wkly!$C:$C,0),1)=0,"",INDEX(data_wkly!G:G,MATCH($B496,data_wkly!$C:$C,0),1)),""))</f>
        <v>172.1165</v>
      </c>
      <c r="G496" s="21">
        <f>IFERROR(IF(INDEX(data_wkly!H:H,MATCH($B496,data_wkly!$C:$C,0),1)=0,"",INDEX(data_wkly!H:H,MATCH($B496,data_wkly!$C:$C,0),1)),"")</f>
        <v>220.1968</v>
      </c>
      <c r="H496" s="21">
        <f>IF(C496="","",IFERROR(INDEX(data_wkly!I:I,MATCH($B496,data_wkly!$C:$C,0),1),""))</f>
        <v>-9.0000000000003411E-2</v>
      </c>
      <c r="I496" s="21">
        <f>IF(H496="","",IFERROR(IF(INDEX(data_wkly!J:J,MATCH($B496,data_wkly!$C:$C,0),1)=0,"",INDEX(data_wkly!J:J,MATCH($B496,data_wkly!$C:$C,0),1)),""))</f>
        <v>169.1045</v>
      </c>
      <c r="J496" s="21">
        <f>IFERROR(IF(INDEX(data_wkly!K:K,MATCH($B496,data_wkly!$C:$C,0),1)=0,"",INDEX(data_wkly!K:K,MATCH($B496,data_wkly!$C:$C,0),1)),"")</f>
        <v>88.485600000000005</v>
      </c>
      <c r="K496" s="86">
        <f>IFERROR(IF(INDEX(data_wkly!L:L,MATCH($B496,data_wkly!$C:$C,0),1)=0,"",INDEX(data_wkly!L:L,MATCH($B496,data_wkly!$C:$C,0),1)),"")</f>
        <v>11.35</v>
      </c>
      <c r="L496" s="156"/>
      <c r="M496" s="155">
        <f>IFERROR(IF(INDEX(data_wkly!M:M,MATCH($B496,data_wkly!$C:$C,0),1)=0,"",INDEX(data_wkly!M:M,MATCH($B496,data_wkly!$C:$C,0),1)),"")</f>
        <v>61402</v>
      </c>
      <c r="N496" s="21">
        <f>IFERROR(IF(INDEX(data_wkly!N:N,MATCH($B496,data_wkly!$C:$C,0),1)=0,"",INDEX(data_wkly!N:N,MATCH($B496,data_wkly!$C:$C,0),1)),"")</f>
        <v>222.75020000000001</v>
      </c>
      <c r="O496" s="21">
        <f>IF(M496="","",IFERROR(INDEX(data_wkly!O:O,MATCH($B496,data_wkly!$C:$C,0),1),""))</f>
        <v>0.13410000000001787</v>
      </c>
      <c r="P496" s="21">
        <f>IF(M496="","",IFERROR(IF(INDEX(data_wkly!P:P,MATCH($B496,data_wkly!$C:$C,0),1)=0,"",INDEX(data_wkly!P:P,MATCH($B496,data_wkly!$C:$C,0),1)),""))</f>
        <v>176.15186666666668</v>
      </c>
      <c r="Q496" s="21">
        <f>IFERROR(IF(INDEX(data_wkly!Q:Q,MATCH($B496,data_wkly!$C:$C,0),1)=0,"",INDEX(data_wkly!Q:Q,MATCH($B496,data_wkly!$C:$C,0),1)),"")</f>
        <v>218.87970000000001</v>
      </c>
      <c r="R496" s="21">
        <f>IF(M496="","",IFERROR(INDEX(data_wkly!R:R,MATCH($B496,data_wkly!$C:$C,0),1),""))</f>
        <v>0.12610000000000809</v>
      </c>
      <c r="S496" s="21">
        <f>IF(M496="","",IFERROR(IF(INDEX(data_wkly!S:S,MATCH($B496,data_wkly!$C:$C,0),1)=0,"",INDEX(data_wkly!S:S,MATCH($B496,data_wkly!$C:$C,0),1)),""))</f>
        <v>173.06773333333334</v>
      </c>
      <c r="T496" s="21">
        <f>IFERROR(IF(INDEX(data_wkly!T:T,MATCH($B496,data_wkly!$C:$C,0),1)=0,"",INDEX(data_wkly!T:T,MATCH($B496,data_wkly!$C:$C,0),1)),"")</f>
        <v>87.230699999999999</v>
      </c>
      <c r="U496" s="86">
        <f>IFERROR(IF(INDEX(data_wkly!U:U,MATCH($B496,data_wkly!$C:$C,0),1)=0,"",INDEX(data_wkly!U:U,MATCH($B496,data_wkly!$C:$C,0),1)),"")</f>
        <v>11.65</v>
      </c>
      <c r="V496" s="157">
        <f t="shared" si="43"/>
        <v>2</v>
      </c>
      <c r="W496" s="152" t="str">
        <f>IFERROR(IF(INDEX(data_wkly!W:W,MATCH($B496,data_wkly!$C:$C,0),1)=0,"",INDEX(data_wkly!W:W,MATCH($B496,data_wkly!$C:$C,0),1)),"")</f>
        <v>na</v>
      </c>
      <c r="X496" s="21" t="str">
        <f>IFERROR(IF(INDEX(data_wkly!X:X,MATCH($B496,data_wkly!$C:$C,0),1)=0,"",INDEX(data_wkly!X:X,MATCH($B496,data_wkly!$C:$C,0),1)),"")</f>
        <v>na</v>
      </c>
      <c r="Y496" s="21">
        <f>IFERROR(IF(INDEX(data_wkly!Y:Y,MATCH($B496,data_wkly!$C:$C,0),1)=0,"",INDEX(data_wkly!Y:Y,MATCH($B496,data_wkly!$C:$C,0),1)),"")</f>
        <v>214.38</v>
      </c>
      <c r="Z496" s="21">
        <f>IFERROR(IF(INDEX(data_wkly!Z:Z,MATCH($B496,data_wkly!$C:$C,0),1)=0,"",INDEX(data_wkly!Z:Z,MATCH($B496,data_wkly!$C:$C,0),1)),"")</f>
        <v>0.56000000000000227</v>
      </c>
      <c r="AA496" s="152" t="str">
        <f>IFERROR(IF(INDEX(data_wkly!AA:AA,MATCH($B496,data_wkly!$C:$C,0),1)=0,"",INDEX(data_wkly!AA:AA,MATCH($B496,data_wkly!$C:$C,0),1)),"")</f>
        <v>na</v>
      </c>
      <c r="AB496" s="21" t="str">
        <f>IFERROR(IF(INDEX(data_wkly!AB:AB,MATCH($B496,data_wkly!$C:$C,0),1)=0,"",INDEX(data_wkly!AB:AB,MATCH($B496,data_wkly!$C:$C,0),1)),"")</f>
        <v>na</v>
      </c>
      <c r="AC496" s="21">
        <f>IFERROR(IF(INDEX(data_wkly!AC:AC,MATCH($B496,data_wkly!$C:$C,0),1)=0,"",INDEX(data_wkly!AC:AC,MATCH($B496,data_wkly!$C:$C,0),1)),"")</f>
        <v>215.64</v>
      </c>
      <c r="AD496" s="21">
        <f>IFERROR(IF(INDEX(data_wkly!AD:AD,MATCH($B496,data_wkly!$C:$C,0),1)=0,"",INDEX(data_wkly!AD:AD,MATCH($B496,data_wkly!$C:$C,0),1)),"")</f>
        <v>0.9299999999999784</v>
      </c>
      <c r="AE496" s="157">
        <f t="shared" si="44"/>
        <v>2</v>
      </c>
      <c r="AF496" s="154" t="str">
        <f>IFERROR(IF(INDEX(data_wkly!AF:AF,MATCH($B496,data_wkly!$C:$C,0),1)=0,"",INDEX(data_wkly!AF:AF,MATCH($B496,data_wkly!$C:$C,0),1)),"")</f>
        <v/>
      </c>
      <c r="AG496" s="153" t="str">
        <f>IFERROR(IF(AF496="","",INDEX(data_wkly!AG:AG,MATCH($B496,data_wkly!$C:$C,0),1)),"")</f>
        <v/>
      </c>
      <c r="AH496" s="153" t="str">
        <f>IFERROR(IF(INDEX(data_wkly!AH:AH,MATCH($B496,data_wkly!$C:$C,0),1)=0,"",INDEX(data_wkly!AH:AH,MATCH($B496,data_wkly!$C:$C,0),1)),"")</f>
        <v/>
      </c>
      <c r="AI496" s="153" t="str">
        <f>IFERROR(IF(INDEX(data_wkly!AI:AI,MATCH($B496,data_wkly!$C:$C,0),1)=0,"",INDEX(data_wkly!AI:AI,MATCH($B496,data_wkly!$C:$C,0),1)),"")</f>
        <v/>
      </c>
      <c r="AJ496" s="153" t="str">
        <f>IFERROR(IF(AI496="","",INDEX(data_wkly!AJ:AJ,MATCH($B496,data_wkly!$C:$C,0),1)),"")</f>
        <v/>
      </c>
      <c r="AK496" s="153" t="str">
        <f>IFERROR(IF(INDEX(data_wkly!AK:AK,MATCH($B496,data_wkly!$C:$C,0),1)=0,"",INDEX(data_wkly!AK:AK,MATCH($B496,data_wkly!$C:$C,0),1)),"")</f>
        <v/>
      </c>
      <c r="AL496" s="153" t="str">
        <f>IFERROR(IF(INDEX(data_wkly!AL:AL,MATCH($B496,data_wkly!$C:$C,0),1)=0,"",INDEX(data_wkly!AL:AL,MATCH($B496,data_wkly!$C:$C,0),1)),"")</f>
        <v/>
      </c>
      <c r="AM496" s="183" t="str">
        <f>IFERROR(IF(INDEX(data_wkly!AM:AM,MATCH($B496,data_wkly!$C:$C,0),1)=0,"",INDEX(data_wkly!AM:AM,MATCH($B496,data_wkly!$C:$C,0),1)),"")</f>
        <v/>
      </c>
      <c r="AN496" s="41" t="str">
        <f t="shared" si="42"/>
        <v/>
      </c>
      <c r="AO496" s="88">
        <f t="shared" si="47"/>
        <v>2</v>
      </c>
    </row>
    <row r="497" spans="1:41">
      <c r="A497" s="88">
        <f t="shared" si="45"/>
        <v>1</v>
      </c>
      <c r="B497" s="89">
        <f t="shared" si="46"/>
        <v>45122</v>
      </c>
      <c r="C497" s="155">
        <f>IFERROR(IF(INDEX(data_wkly!D:D,MATCH($B497,data_wkly!$C:$C,0),1)=0,"",INDEX(data_wkly!D:D,MATCH($B497,data_wkly!$C:$C,0),1)),"")</f>
        <v>56689</v>
      </c>
      <c r="D497" s="21">
        <f>IFERROR(IF(INDEX(data_wkly!E:E,MATCH($B497,data_wkly!$C:$C,0),1)=0,"",INDEX(data_wkly!E:E,MATCH($B497,data_wkly!$C:$C,0),1)),"")</f>
        <v>224.88560000000001</v>
      </c>
      <c r="E497" s="21">
        <f>IF(C497="","",IFERROR(INDEX(data_wkly!F:F,MATCH($B497,data_wkly!$C:$C,0),1),""))</f>
        <v>0.81900000000001683</v>
      </c>
      <c r="F497" s="21">
        <f>IF(E497="","",IFERROR(IF(INDEX(data_wkly!G:G,MATCH($B497,data_wkly!$C:$C,0),1)=0,"",INDEX(data_wkly!G:G,MATCH($B497,data_wkly!$C:$C,0),1)),""))</f>
        <v>173.11963333333333</v>
      </c>
      <c r="G497" s="21">
        <f>IFERROR(IF(INDEX(data_wkly!H:H,MATCH($B497,data_wkly!$C:$C,0),1)=0,"",INDEX(data_wkly!H:H,MATCH($B497,data_wkly!$C:$C,0),1)),"")</f>
        <v>221.0059</v>
      </c>
      <c r="H497" s="21">
        <f>IF(C497="","",IFERROR(INDEX(data_wkly!I:I,MATCH($B497,data_wkly!$C:$C,0),1),""))</f>
        <v>0.80910000000000082</v>
      </c>
      <c r="I497" s="21">
        <f>IF(H497="","",IFERROR(IF(INDEX(data_wkly!J:J,MATCH($B497,data_wkly!$C:$C,0),1)=0,"",INDEX(data_wkly!J:J,MATCH($B497,data_wkly!$C:$C,0),1)),""))</f>
        <v>170.09229999999999</v>
      </c>
      <c r="J497" s="21">
        <f>IFERROR(IF(INDEX(data_wkly!K:K,MATCH($B497,data_wkly!$C:$C,0),1)=0,"",INDEX(data_wkly!K:K,MATCH($B497,data_wkly!$C:$C,0),1)),"")</f>
        <v>88.533000000000001</v>
      </c>
      <c r="K497" s="86">
        <f>IFERROR(IF(INDEX(data_wkly!L:L,MATCH($B497,data_wkly!$C:$C,0),1)=0,"",INDEX(data_wkly!L:L,MATCH($B497,data_wkly!$C:$C,0),1)),"")</f>
        <v>11.47</v>
      </c>
      <c r="L497" s="156"/>
      <c r="M497" s="155">
        <f>IFERROR(IF(INDEX(data_wkly!M:M,MATCH($B497,data_wkly!$C:$C,0),1)=0,"",INDEX(data_wkly!M:M,MATCH($B497,data_wkly!$C:$C,0),1)),"")</f>
        <v>60420</v>
      </c>
      <c r="N497" s="21">
        <f>IFERROR(IF(INDEX(data_wkly!N:N,MATCH($B497,data_wkly!$C:$C,0),1)=0,"",INDEX(data_wkly!N:N,MATCH($B497,data_wkly!$C:$C,0),1)),"")</f>
        <v>222.34880000000001</v>
      </c>
      <c r="O497" s="21">
        <f>IF(M497="","",IFERROR(INDEX(data_wkly!O:O,MATCH($B497,data_wkly!$C:$C,0),1),""))</f>
        <v>-0.40139999999999532</v>
      </c>
      <c r="P497" s="21">
        <f>IF(M497="","",IFERROR(IF(INDEX(data_wkly!P:P,MATCH($B497,data_wkly!$C:$C,0),1)=0,"",INDEX(data_wkly!P:P,MATCH($B497,data_wkly!$C:$C,0),1)),""))</f>
        <v>176.68563333333336</v>
      </c>
      <c r="Q497" s="21">
        <f>IFERROR(IF(INDEX(data_wkly!Q:Q,MATCH($B497,data_wkly!$C:$C,0),1)=0,"",INDEX(data_wkly!Q:Q,MATCH($B497,data_wkly!$C:$C,0),1)),"")</f>
        <v>218.48089999999999</v>
      </c>
      <c r="R497" s="21">
        <f>IF(M497="","",IFERROR(INDEX(data_wkly!R:R,MATCH($B497,data_wkly!$C:$C,0),1),""))</f>
        <v>-0.39880000000002269</v>
      </c>
      <c r="S497" s="21">
        <f>IF(M497="","",IFERROR(IF(INDEX(data_wkly!S:S,MATCH($B497,data_wkly!$C:$C,0),1)=0,"",INDEX(data_wkly!S:S,MATCH($B497,data_wkly!$C:$C,0),1)),""))</f>
        <v>173.59516666666664</v>
      </c>
      <c r="T497" s="21">
        <f>IFERROR(IF(INDEX(data_wkly!T:T,MATCH($B497,data_wkly!$C:$C,0),1)=0,"",INDEX(data_wkly!T:T,MATCH($B497,data_wkly!$C:$C,0),1)),"")</f>
        <v>86.858800000000002</v>
      </c>
      <c r="U497" s="86">
        <f>IFERROR(IF(INDEX(data_wkly!U:U,MATCH($B497,data_wkly!$C:$C,0),1)=0,"",INDEX(data_wkly!U:U,MATCH($B497,data_wkly!$C:$C,0),1)),"")</f>
        <v>11.64</v>
      </c>
      <c r="V497" s="157">
        <f t="shared" si="43"/>
        <v>1</v>
      </c>
      <c r="W497" s="152" t="str">
        <f>IFERROR(IF(INDEX(data_wkly!W:W,MATCH($B497,data_wkly!$C:$C,0),1)=0,"",INDEX(data_wkly!W:W,MATCH($B497,data_wkly!$C:$C,0),1)),"")</f>
        <v>na</v>
      </c>
      <c r="X497" s="21" t="str">
        <f>IFERROR(IF(INDEX(data_wkly!X:X,MATCH($B497,data_wkly!$C:$C,0),1)=0,"",INDEX(data_wkly!X:X,MATCH($B497,data_wkly!$C:$C,0),1)),"")</f>
        <v>na</v>
      </c>
      <c r="Y497" s="21">
        <f>IFERROR(IF(INDEX(data_wkly!Y:Y,MATCH($B497,data_wkly!$C:$C,0),1)=0,"",INDEX(data_wkly!Y:Y,MATCH($B497,data_wkly!$C:$C,0),1)),"")</f>
        <v>214.1</v>
      </c>
      <c r="Z497" s="21">
        <f>IFERROR(IF(INDEX(data_wkly!Z:Z,MATCH($B497,data_wkly!$C:$C,0),1)=0,"",INDEX(data_wkly!Z:Z,MATCH($B497,data_wkly!$C:$C,0),1)),"")</f>
        <v>-0.28000000000000114</v>
      </c>
      <c r="AA497" s="152" t="str">
        <f>IFERROR(IF(INDEX(data_wkly!AA:AA,MATCH($B497,data_wkly!$C:$C,0),1)=0,"",INDEX(data_wkly!AA:AA,MATCH($B497,data_wkly!$C:$C,0),1)),"")</f>
        <v>na</v>
      </c>
      <c r="AB497" s="21" t="str">
        <f>IFERROR(IF(INDEX(data_wkly!AB:AB,MATCH($B497,data_wkly!$C:$C,0),1)=0,"",INDEX(data_wkly!AB:AB,MATCH($B497,data_wkly!$C:$C,0),1)),"")</f>
        <v>na</v>
      </c>
      <c r="AC497" s="21">
        <f>IFERROR(IF(INDEX(data_wkly!AC:AC,MATCH($B497,data_wkly!$C:$C,0),1)=0,"",INDEX(data_wkly!AC:AC,MATCH($B497,data_wkly!$C:$C,0),1)),"")</f>
        <v>214.58</v>
      </c>
      <c r="AD497" s="21">
        <f>IFERROR(IF(INDEX(data_wkly!AD:AD,MATCH($B497,data_wkly!$C:$C,0),1)=0,"",INDEX(data_wkly!AD:AD,MATCH($B497,data_wkly!$C:$C,0),1)),"")</f>
        <v>-1.0599999999999739</v>
      </c>
      <c r="AE497" s="157">
        <f t="shared" si="44"/>
        <v>1</v>
      </c>
      <c r="AF497" s="154" t="str">
        <f>IFERROR(IF(INDEX(data_wkly!AF:AF,MATCH($B497,data_wkly!$C:$C,0),1)=0,"",INDEX(data_wkly!AF:AF,MATCH($B497,data_wkly!$C:$C,0),1)),"")</f>
        <v/>
      </c>
      <c r="AG497" s="153" t="str">
        <f>IFERROR(IF(AF497="","",INDEX(data_wkly!AG:AG,MATCH($B497,data_wkly!$C:$C,0),1)),"")</f>
        <v/>
      </c>
      <c r="AH497" s="153" t="str">
        <f>IFERROR(IF(INDEX(data_wkly!AH:AH,MATCH($B497,data_wkly!$C:$C,0),1)=0,"",INDEX(data_wkly!AH:AH,MATCH($B497,data_wkly!$C:$C,0),1)),"")</f>
        <v/>
      </c>
      <c r="AI497" s="153" t="str">
        <f>IFERROR(IF(INDEX(data_wkly!AI:AI,MATCH($B497,data_wkly!$C:$C,0),1)=0,"",INDEX(data_wkly!AI:AI,MATCH($B497,data_wkly!$C:$C,0),1)),"")</f>
        <v/>
      </c>
      <c r="AJ497" s="153" t="str">
        <f>IFERROR(IF(AI497="","",INDEX(data_wkly!AJ:AJ,MATCH($B497,data_wkly!$C:$C,0),1)),"")</f>
        <v/>
      </c>
      <c r="AK497" s="153" t="str">
        <f>IFERROR(IF(INDEX(data_wkly!AK:AK,MATCH($B497,data_wkly!$C:$C,0),1)=0,"",INDEX(data_wkly!AK:AK,MATCH($B497,data_wkly!$C:$C,0),1)),"")</f>
        <v/>
      </c>
      <c r="AL497" s="153" t="str">
        <f>IFERROR(IF(INDEX(data_wkly!AL:AL,MATCH($B497,data_wkly!$C:$C,0),1)=0,"",INDEX(data_wkly!AL:AL,MATCH($B497,data_wkly!$C:$C,0),1)),"")</f>
        <v/>
      </c>
      <c r="AM497" s="183" t="str">
        <f>IFERROR(IF(INDEX(data_wkly!AM:AM,MATCH($B497,data_wkly!$C:$C,0),1)=0,"",INDEX(data_wkly!AM:AM,MATCH($B497,data_wkly!$C:$C,0),1)),"")</f>
        <v/>
      </c>
      <c r="AN497" s="41" t="str">
        <f t="shared" si="42"/>
        <v/>
      </c>
      <c r="AO497" s="88">
        <f t="shared" si="47"/>
        <v>1</v>
      </c>
    </row>
    <row r="498" spans="1:41">
      <c r="A498" s="88">
        <f t="shared" si="45"/>
        <v>2</v>
      </c>
      <c r="B498" s="89">
        <f t="shared" si="46"/>
        <v>45129</v>
      </c>
      <c r="C498" s="155">
        <f>IFERROR(IF(INDEX(data_wkly!D:D,MATCH($B498,data_wkly!$C:$C,0),1)=0,"",INDEX(data_wkly!D:D,MATCH($B498,data_wkly!$C:$C,0),1)),"")</f>
        <v>60262</v>
      </c>
      <c r="D498" s="21">
        <f>IFERROR(IF(INDEX(data_wkly!E:E,MATCH($B498,data_wkly!$C:$C,0),1)=0,"",INDEX(data_wkly!E:E,MATCH($B498,data_wkly!$C:$C,0),1)),"")</f>
        <v>224.97970000000001</v>
      </c>
      <c r="E498" s="21">
        <f>IF(C498="","",IFERROR(INDEX(data_wkly!F:F,MATCH($B498,data_wkly!$C:$C,0),1),""))</f>
        <v>9.4099999999997408E-2</v>
      </c>
      <c r="F498" s="21">
        <f>IF(E498="","",IFERROR(IF(INDEX(data_wkly!G:G,MATCH($B498,data_wkly!$C:$C,0),1)=0,"",INDEX(data_wkly!G:G,MATCH($B498,data_wkly!$C:$C,0),1)),""))</f>
        <v>173.45320000000001</v>
      </c>
      <c r="G498" s="21">
        <f>IFERROR(IF(INDEX(data_wkly!H:H,MATCH($B498,data_wkly!$C:$C,0),1)=0,"",INDEX(data_wkly!H:H,MATCH($B498,data_wkly!$C:$C,0),1)),"")</f>
        <v>221.10579999999999</v>
      </c>
      <c r="H498" s="21">
        <f>IF(C498="","",IFERROR(INDEX(data_wkly!I:I,MATCH($B498,data_wkly!$C:$C,0),1),""))</f>
        <v>9.9899999999990996E-2</v>
      </c>
      <c r="I498" s="21">
        <f>IF(H498="","",IFERROR(IF(INDEX(data_wkly!J:J,MATCH($B498,data_wkly!$C:$C,0),1)=0,"",INDEX(data_wkly!J:J,MATCH($B498,data_wkly!$C:$C,0),1)),""))</f>
        <v>170.41933333333336</v>
      </c>
      <c r="J498" s="21">
        <f>IFERROR(IF(INDEX(data_wkly!K:K,MATCH($B498,data_wkly!$C:$C,0),1)=0,"",INDEX(data_wkly!K:K,MATCH($B498,data_wkly!$C:$C,0),1)),"")</f>
        <v>88.891599999999997</v>
      </c>
      <c r="K498" s="86">
        <f>IFERROR(IF(INDEX(data_wkly!L:L,MATCH($B498,data_wkly!$C:$C,0),1)=0,"",INDEX(data_wkly!L:L,MATCH($B498,data_wkly!$C:$C,0),1)),"")</f>
        <v>11.53</v>
      </c>
      <c r="L498" s="156"/>
      <c r="M498" s="155">
        <f>IFERROR(IF(INDEX(data_wkly!M:M,MATCH($B498,data_wkly!$C:$C,0),1)=0,"",INDEX(data_wkly!M:M,MATCH($B498,data_wkly!$C:$C,0),1)),"")</f>
        <v>65848</v>
      </c>
      <c r="N498" s="21">
        <f>IFERROR(IF(INDEX(data_wkly!N:N,MATCH($B498,data_wkly!$C:$C,0),1)=0,"",INDEX(data_wkly!N:N,MATCH($B498,data_wkly!$C:$C,0),1)),"")</f>
        <v>222.5822</v>
      </c>
      <c r="O498" s="21">
        <f>IF(M498="","",IFERROR(INDEX(data_wkly!O:O,MATCH($B498,data_wkly!$C:$C,0),1),""))</f>
        <v>0.23339999999998895</v>
      </c>
      <c r="P498" s="21">
        <f>IF(M498="","",IFERROR(IF(INDEX(data_wkly!P:P,MATCH($B498,data_wkly!$C:$C,0),1)=0,"",INDEX(data_wkly!P:P,MATCH($B498,data_wkly!$C:$C,0),1)),""))</f>
        <v>176.88273333333336</v>
      </c>
      <c r="Q498" s="21">
        <f>IFERROR(IF(INDEX(data_wkly!Q:Q,MATCH($B498,data_wkly!$C:$C,0),1)=0,"",INDEX(data_wkly!Q:Q,MATCH($B498,data_wkly!$C:$C,0),1)),"")</f>
        <v>218.7286</v>
      </c>
      <c r="R498" s="21">
        <f>IF(M498="","",IFERROR(INDEX(data_wkly!R:R,MATCH($B498,data_wkly!$C:$C,0),1),""))</f>
        <v>0.24770000000000891</v>
      </c>
      <c r="S498" s="21">
        <f>IF(M498="","",IFERROR(IF(INDEX(data_wkly!S:S,MATCH($B498,data_wkly!$C:$C,0),1)=0,"",INDEX(data_wkly!S:S,MATCH($B498,data_wkly!$C:$C,0),1)),""))</f>
        <v>173.78463333333335</v>
      </c>
      <c r="T498" s="21">
        <f>IFERROR(IF(INDEX(data_wkly!T:T,MATCH($B498,data_wkly!$C:$C,0),1)=0,"",INDEX(data_wkly!T:T,MATCH($B498,data_wkly!$C:$C,0),1)),"")</f>
        <v>87.689700000000002</v>
      </c>
      <c r="U498" s="86">
        <f>IFERROR(IF(INDEX(data_wkly!U:U,MATCH($B498,data_wkly!$C:$C,0),1)=0,"",INDEX(data_wkly!U:U,MATCH($B498,data_wkly!$C:$C,0),1)),"")</f>
        <v>11.84</v>
      </c>
      <c r="V498" s="157">
        <f t="shared" si="43"/>
        <v>2</v>
      </c>
      <c r="W498" s="152" t="str">
        <f>IFERROR(IF(INDEX(data_wkly!W:W,MATCH($B498,data_wkly!$C:$C,0),1)=0,"",INDEX(data_wkly!W:W,MATCH($B498,data_wkly!$C:$C,0),1)),"")</f>
        <v>na</v>
      </c>
      <c r="X498" s="21" t="str">
        <f>IFERROR(IF(INDEX(data_wkly!X:X,MATCH($B498,data_wkly!$C:$C,0),1)=0,"",INDEX(data_wkly!X:X,MATCH($B498,data_wkly!$C:$C,0),1)),"")</f>
        <v>na</v>
      </c>
      <c r="Y498" s="21">
        <f>IFERROR(IF(INDEX(data_wkly!Y:Y,MATCH($B498,data_wkly!$C:$C,0),1)=0,"",INDEX(data_wkly!Y:Y,MATCH($B498,data_wkly!$C:$C,0),1)),"")</f>
        <v>215.45</v>
      </c>
      <c r="Z498" s="21">
        <f>IFERROR(IF(INDEX(data_wkly!Z:Z,MATCH($B498,data_wkly!$C:$C,0),1)=0,"",INDEX(data_wkly!Z:Z,MATCH($B498,data_wkly!$C:$C,0),1)),"")</f>
        <v>1.3499999999999943</v>
      </c>
      <c r="AA498" s="152" t="str">
        <f>IFERROR(IF(INDEX(data_wkly!AA:AA,MATCH($B498,data_wkly!$C:$C,0),1)=0,"",INDEX(data_wkly!AA:AA,MATCH($B498,data_wkly!$C:$C,0),1)),"")</f>
        <v>na</v>
      </c>
      <c r="AB498" s="21" t="str">
        <f>IFERROR(IF(INDEX(data_wkly!AB:AB,MATCH($B498,data_wkly!$C:$C,0),1)=0,"",INDEX(data_wkly!AB:AB,MATCH($B498,data_wkly!$C:$C,0),1)),"")</f>
        <v>na</v>
      </c>
      <c r="AC498" s="21">
        <f>IFERROR(IF(INDEX(data_wkly!AC:AC,MATCH($B498,data_wkly!$C:$C,0),1)=0,"",INDEX(data_wkly!AC:AC,MATCH($B498,data_wkly!$C:$C,0),1)),"")</f>
        <v>217.22</v>
      </c>
      <c r="AD498" s="21">
        <f>IFERROR(IF(INDEX(data_wkly!AD:AD,MATCH($B498,data_wkly!$C:$C,0),1)=0,"",INDEX(data_wkly!AD:AD,MATCH($B498,data_wkly!$C:$C,0),1)),"")</f>
        <v>2.6399999999999864</v>
      </c>
      <c r="AE498" s="157">
        <f t="shared" si="44"/>
        <v>2</v>
      </c>
      <c r="AF498" s="154" t="str">
        <f>IFERROR(IF(INDEX(data_wkly!AF:AF,MATCH($B498,data_wkly!$C:$C,0),1)=0,"",INDEX(data_wkly!AF:AF,MATCH($B498,data_wkly!$C:$C,0),1)),"")</f>
        <v/>
      </c>
      <c r="AG498" s="153" t="str">
        <f>IFERROR(IF(AF498="","",INDEX(data_wkly!AG:AG,MATCH($B498,data_wkly!$C:$C,0),1)),"")</f>
        <v/>
      </c>
      <c r="AH498" s="153" t="str">
        <f>IFERROR(IF(INDEX(data_wkly!AH:AH,MATCH($B498,data_wkly!$C:$C,0),1)=0,"",INDEX(data_wkly!AH:AH,MATCH($B498,data_wkly!$C:$C,0),1)),"")</f>
        <v/>
      </c>
      <c r="AI498" s="153" t="str">
        <f>IFERROR(IF(INDEX(data_wkly!AI:AI,MATCH($B498,data_wkly!$C:$C,0),1)=0,"",INDEX(data_wkly!AI:AI,MATCH($B498,data_wkly!$C:$C,0),1)),"")</f>
        <v/>
      </c>
      <c r="AJ498" s="153" t="str">
        <f>IFERROR(IF(AI498="","",INDEX(data_wkly!AJ:AJ,MATCH($B498,data_wkly!$C:$C,0),1)),"")</f>
        <v/>
      </c>
      <c r="AK498" s="153" t="str">
        <f>IFERROR(IF(INDEX(data_wkly!AK:AK,MATCH($B498,data_wkly!$C:$C,0),1)=0,"",INDEX(data_wkly!AK:AK,MATCH($B498,data_wkly!$C:$C,0),1)),"")</f>
        <v/>
      </c>
      <c r="AL498" s="153" t="str">
        <f>IFERROR(IF(INDEX(data_wkly!AL:AL,MATCH($B498,data_wkly!$C:$C,0),1)=0,"",INDEX(data_wkly!AL:AL,MATCH($B498,data_wkly!$C:$C,0),1)),"")</f>
        <v/>
      </c>
      <c r="AM498" s="183" t="str">
        <f>IFERROR(IF(INDEX(data_wkly!AM:AM,MATCH($B498,data_wkly!$C:$C,0),1)=0,"",INDEX(data_wkly!AM:AM,MATCH($B498,data_wkly!$C:$C,0),1)),"")</f>
        <v/>
      </c>
      <c r="AN498" s="41" t="str">
        <f t="shared" si="42"/>
        <v/>
      </c>
      <c r="AO498" s="88">
        <f t="shared" si="47"/>
        <v>2</v>
      </c>
    </row>
    <row r="499" spans="1:41">
      <c r="A499" s="88">
        <f t="shared" si="45"/>
        <v>1</v>
      </c>
      <c r="B499" s="89">
        <f t="shared" si="46"/>
        <v>45136</v>
      </c>
      <c r="C499" s="155">
        <f>IFERROR(IF(INDEX(data_wkly!D:D,MATCH($B499,data_wkly!$C:$C,0),1)=0,"",INDEX(data_wkly!D:D,MATCH($B499,data_wkly!$C:$C,0),1)),"")</f>
        <v>59410</v>
      </c>
      <c r="D499" s="21">
        <f>IFERROR(IF(INDEX(data_wkly!E:E,MATCH($B499,data_wkly!$C:$C,0),1)=0,"",INDEX(data_wkly!E:E,MATCH($B499,data_wkly!$C:$C,0),1)),"")</f>
        <v>225.4331</v>
      </c>
      <c r="E499" s="21">
        <f>IF(C499="","",IFERROR(INDEX(data_wkly!F:F,MATCH($B499,data_wkly!$C:$C,0),1),""))</f>
        <v>0.45339999999998781</v>
      </c>
      <c r="F499" s="21">
        <f>IF(E499="","",IFERROR(IF(INDEX(data_wkly!G:G,MATCH($B499,data_wkly!$C:$C,0),1)=0,"",INDEX(data_wkly!G:G,MATCH($B499,data_wkly!$C:$C,0),1)),""))</f>
        <v>173.8220666666667</v>
      </c>
      <c r="G499" s="21">
        <f>IFERROR(IF(INDEX(data_wkly!H:H,MATCH($B499,data_wkly!$C:$C,0),1)=0,"",INDEX(data_wkly!H:H,MATCH($B499,data_wkly!$C:$C,0),1)),"")</f>
        <v>221.5692</v>
      </c>
      <c r="H499" s="21">
        <f>IF(C499="","",IFERROR(INDEX(data_wkly!I:I,MATCH($B499,data_wkly!$C:$C,0),1),""))</f>
        <v>0.46340000000000714</v>
      </c>
      <c r="I499" s="21">
        <f>IF(H499="","",IFERROR(IF(INDEX(data_wkly!J:J,MATCH($B499,data_wkly!$C:$C,0),1)=0,"",INDEX(data_wkly!J:J,MATCH($B499,data_wkly!$C:$C,0),1)),""))</f>
        <v>170.78306666666666</v>
      </c>
      <c r="J499" s="21">
        <f>IFERROR(IF(INDEX(data_wkly!K:K,MATCH($B499,data_wkly!$C:$C,0),1)=0,"",INDEX(data_wkly!K:K,MATCH($B499,data_wkly!$C:$C,0),1)),"")</f>
        <v>89.251999999999995</v>
      </c>
      <c r="K499" s="86">
        <f>IFERROR(IF(INDEX(data_wkly!L:L,MATCH($B499,data_wkly!$C:$C,0),1)=0,"",INDEX(data_wkly!L:L,MATCH($B499,data_wkly!$C:$C,0),1)),"")</f>
        <v>11.53</v>
      </c>
      <c r="L499" s="156"/>
      <c r="M499" s="155">
        <f>IFERROR(IF(INDEX(data_wkly!M:M,MATCH($B499,data_wkly!$C:$C,0),1)=0,"",INDEX(data_wkly!M:M,MATCH($B499,data_wkly!$C:$C,0),1)),"")</f>
        <v>63231</v>
      </c>
      <c r="N499" s="21">
        <f>IFERROR(IF(INDEX(data_wkly!N:N,MATCH($B499,data_wkly!$C:$C,0),1)=0,"",INDEX(data_wkly!N:N,MATCH($B499,data_wkly!$C:$C,0),1)),"")</f>
        <v>224.30160000000001</v>
      </c>
      <c r="O499" s="21">
        <f>IF(M499="","",IFERROR(INDEX(data_wkly!O:O,MATCH($B499,data_wkly!$C:$C,0),1),""))</f>
        <v>1.7194000000000074</v>
      </c>
      <c r="P499" s="21">
        <f>IF(M499="","",IFERROR(IF(INDEX(data_wkly!P:P,MATCH($B499,data_wkly!$C:$C,0),1)=0,"",INDEX(data_wkly!P:P,MATCH($B499,data_wkly!$C:$C,0),1)),""))</f>
        <v>177.77763333333334</v>
      </c>
      <c r="Q499" s="21">
        <f>IFERROR(IF(INDEX(data_wkly!Q:Q,MATCH($B499,data_wkly!$C:$C,0),1)=0,"",INDEX(data_wkly!Q:Q,MATCH($B499,data_wkly!$C:$C,0),1)),"")</f>
        <v>220.44290000000001</v>
      </c>
      <c r="R499" s="21">
        <f>IF(M499="","",IFERROR(INDEX(data_wkly!R:R,MATCH($B499,data_wkly!$C:$C,0),1),""))</f>
        <v>1.7143000000000086</v>
      </c>
      <c r="S499" s="21">
        <f>IF(M499="","",IFERROR(IF(INDEX(data_wkly!S:S,MATCH($B499,data_wkly!$C:$C,0),1)=0,"",INDEX(data_wkly!S:S,MATCH($B499,data_wkly!$C:$C,0),1)),""))</f>
        <v>174.67363333333333</v>
      </c>
      <c r="T499" s="21">
        <f>IFERROR(IF(INDEX(data_wkly!T:T,MATCH($B499,data_wkly!$C:$C,0),1)=0,"",INDEX(data_wkly!T:T,MATCH($B499,data_wkly!$C:$C,0),1)),"")</f>
        <v>88.4499</v>
      </c>
      <c r="U499" s="86">
        <f>IFERROR(IF(INDEX(data_wkly!U:U,MATCH($B499,data_wkly!$C:$C,0),1)=0,"",INDEX(data_wkly!U:U,MATCH($B499,data_wkly!$C:$C,0),1)),"")</f>
        <v>11.92</v>
      </c>
      <c r="V499" s="157">
        <f t="shared" si="43"/>
        <v>1</v>
      </c>
      <c r="W499" s="152" t="str">
        <f>IFERROR(IF(INDEX(data_wkly!W:W,MATCH($B499,data_wkly!$C:$C,0),1)=0,"",INDEX(data_wkly!W:W,MATCH($B499,data_wkly!$C:$C,0),1)),"")</f>
        <v>na</v>
      </c>
      <c r="X499" s="21" t="str">
        <f>IFERROR(IF(INDEX(data_wkly!X:X,MATCH($B499,data_wkly!$C:$C,0),1)=0,"",INDEX(data_wkly!X:X,MATCH($B499,data_wkly!$C:$C,0),1)),"")</f>
        <v>na</v>
      </c>
      <c r="Y499" s="21">
        <f>IFERROR(IF(INDEX(data_wkly!Y:Y,MATCH($B499,data_wkly!$C:$C,0),1)=0,"",INDEX(data_wkly!Y:Y,MATCH($B499,data_wkly!$C:$C,0),1)),"")</f>
        <v>213.98</v>
      </c>
      <c r="Z499" s="21">
        <f>IFERROR(IF(INDEX(data_wkly!Z:Z,MATCH($B499,data_wkly!$C:$C,0),1)=0,"",INDEX(data_wkly!Z:Z,MATCH($B499,data_wkly!$C:$C,0),1)),"")</f>
        <v>-1.4699999999999989</v>
      </c>
      <c r="AA499" s="152" t="str">
        <f>IFERROR(IF(INDEX(data_wkly!AA:AA,MATCH($B499,data_wkly!$C:$C,0),1)=0,"",INDEX(data_wkly!AA:AA,MATCH($B499,data_wkly!$C:$C,0),1)),"")</f>
        <v>na</v>
      </c>
      <c r="AB499" s="21" t="str">
        <f>IFERROR(IF(INDEX(data_wkly!AB:AB,MATCH($B499,data_wkly!$C:$C,0),1)=0,"",INDEX(data_wkly!AB:AB,MATCH($B499,data_wkly!$C:$C,0),1)),"")</f>
        <v>na</v>
      </c>
      <c r="AC499" s="21">
        <f>IFERROR(IF(INDEX(data_wkly!AC:AC,MATCH($B499,data_wkly!$C:$C,0),1)=0,"",INDEX(data_wkly!AC:AC,MATCH($B499,data_wkly!$C:$C,0),1)),"")</f>
        <v>216.07</v>
      </c>
      <c r="AD499" s="21">
        <f>IFERROR(IF(INDEX(data_wkly!AD:AD,MATCH($B499,data_wkly!$C:$C,0),1)=0,"",INDEX(data_wkly!AD:AD,MATCH($B499,data_wkly!$C:$C,0),1)),"")</f>
        <v>-1.1500000000000057</v>
      </c>
      <c r="AE499" s="157">
        <f t="shared" si="44"/>
        <v>1</v>
      </c>
      <c r="AF499" s="154" t="str">
        <f>IFERROR(IF(INDEX(data_wkly!AF:AF,MATCH($B499,data_wkly!$C:$C,0),1)=0,"",INDEX(data_wkly!AF:AF,MATCH($B499,data_wkly!$C:$C,0),1)),"")</f>
        <v/>
      </c>
      <c r="AG499" s="153" t="str">
        <f>IFERROR(IF(AF499="","",INDEX(data_wkly!AG:AG,MATCH($B499,data_wkly!$C:$C,0),1)),"")</f>
        <v/>
      </c>
      <c r="AH499" s="153" t="str">
        <f>IFERROR(IF(INDEX(data_wkly!AH:AH,MATCH($B499,data_wkly!$C:$C,0),1)=0,"",INDEX(data_wkly!AH:AH,MATCH($B499,data_wkly!$C:$C,0),1)),"")</f>
        <v/>
      </c>
      <c r="AI499" s="153" t="str">
        <f>IFERROR(IF(INDEX(data_wkly!AI:AI,MATCH($B499,data_wkly!$C:$C,0),1)=0,"",INDEX(data_wkly!AI:AI,MATCH($B499,data_wkly!$C:$C,0),1)),"")</f>
        <v/>
      </c>
      <c r="AJ499" s="153" t="str">
        <f>IFERROR(IF(AI499="","",INDEX(data_wkly!AJ:AJ,MATCH($B499,data_wkly!$C:$C,0),1)),"")</f>
        <v/>
      </c>
      <c r="AK499" s="153" t="str">
        <f>IFERROR(IF(INDEX(data_wkly!AK:AK,MATCH($B499,data_wkly!$C:$C,0),1)=0,"",INDEX(data_wkly!AK:AK,MATCH($B499,data_wkly!$C:$C,0),1)),"")</f>
        <v/>
      </c>
      <c r="AL499" s="153" t="str">
        <f>IFERROR(IF(INDEX(data_wkly!AL:AL,MATCH($B499,data_wkly!$C:$C,0),1)=0,"",INDEX(data_wkly!AL:AL,MATCH($B499,data_wkly!$C:$C,0),1)),"")</f>
        <v/>
      </c>
      <c r="AM499" s="183" t="str">
        <f>IFERROR(IF(INDEX(data_wkly!AM:AM,MATCH($B499,data_wkly!$C:$C,0),1)=0,"",INDEX(data_wkly!AM:AM,MATCH($B499,data_wkly!$C:$C,0),1)),"")</f>
        <v/>
      </c>
      <c r="AN499" s="41" t="str">
        <f t="shared" si="42"/>
        <v/>
      </c>
      <c r="AO499" s="88">
        <f t="shared" si="47"/>
        <v>1</v>
      </c>
    </row>
    <row r="500" spans="1:41">
      <c r="A500" s="88">
        <f t="shared" si="45"/>
        <v>2</v>
      </c>
      <c r="B500" s="89">
        <f t="shared" si="46"/>
        <v>45143</v>
      </c>
      <c r="C500" s="155">
        <f>IFERROR(IF(INDEX(data_wkly!D:D,MATCH($B500,data_wkly!$C:$C,0),1)=0,"",INDEX(data_wkly!D:D,MATCH($B500,data_wkly!$C:$C,0),1)),"")</f>
        <v>61277</v>
      </c>
      <c r="D500" s="21">
        <f>IFERROR(IF(INDEX(data_wkly!E:E,MATCH($B500,data_wkly!$C:$C,0),1)=0,"",INDEX(data_wkly!E:E,MATCH($B500,data_wkly!$C:$C,0),1)),"")</f>
        <v>225.63900000000001</v>
      </c>
      <c r="E500" s="21">
        <f>IF(C500="","",IFERROR(INDEX(data_wkly!F:F,MATCH($B500,data_wkly!$C:$C,0),1),""))</f>
        <v>0.20590000000001396</v>
      </c>
      <c r="F500" s="21">
        <f>IF(E500="","",IFERROR(IF(INDEX(data_wkly!G:G,MATCH($B500,data_wkly!$C:$C,0),1)=0,"",INDEX(data_wkly!G:G,MATCH($B500,data_wkly!$C:$C,0),1)),""))</f>
        <v>173.69803333333334</v>
      </c>
      <c r="G500" s="21">
        <f>IFERROR(IF(INDEX(data_wkly!H:H,MATCH($B500,data_wkly!$C:$C,0),1)=0,"",INDEX(data_wkly!H:H,MATCH($B500,data_wkly!$C:$C,0),1)),"")</f>
        <v>221.7619</v>
      </c>
      <c r="H500" s="21">
        <f>IF(C500="","",IFERROR(INDEX(data_wkly!I:I,MATCH($B500,data_wkly!$C:$C,0),1),""))</f>
        <v>0.19270000000000209</v>
      </c>
      <c r="I500" s="21">
        <f>IF(H500="","",IFERROR(IF(INDEX(data_wkly!J:J,MATCH($B500,data_wkly!$C:$C,0),1)=0,"",INDEX(data_wkly!J:J,MATCH($B500,data_wkly!$C:$C,0),1)),""))</f>
        <v>170.66016666666667</v>
      </c>
      <c r="J500" s="21">
        <f>IFERROR(IF(INDEX(data_wkly!K:K,MATCH($B500,data_wkly!$C:$C,0),1)=0,"",INDEX(data_wkly!K:K,MATCH($B500,data_wkly!$C:$C,0),1)),"")</f>
        <v>89.283199999999994</v>
      </c>
      <c r="K500" s="86">
        <f>IFERROR(IF(INDEX(data_wkly!L:L,MATCH($B500,data_wkly!$C:$C,0),1)=0,"",INDEX(data_wkly!L:L,MATCH($B500,data_wkly!$C:$C,0),1)),"")</f>
        <v>11.6</v>
      </c>
      <c r="L500" s="156"/>
      <c r="M500" s="155">
        <f>IFERROR(IF(INDEX(data_wkly!M:M,MATCH($B500,data_wkly!$C:$C,0),1)=0,"",INDEX(data_wkly!M:M,MATCH($B500,data_wkly!$C:$C,0),1)),"")</f>
        <v>67054</v>
      </c>
      <c r="N500" s="21">
        <f>IFERROR(IF(INDEX(data_wkly!N:N,MATCH($B500,data_wkly!$C:$C,0),1)=0,"",INDEX(data_wkly!N:N,MATCH($B500,data_wkly!$C:$C,0),1)),"")</f>
        <v>224.1951</v>
      </c>
      <c r="O500" s="21">
        <f>IF(M500="","",IFERROR(INDEX(data_wkly!O:O,MATCH($B500,data_wkly!$C:$C,0),1),""))</f>
        <v>-0.10650000000001114</v>
      </c>
      <c r="P500" s="21">
        <f>IF(M500="","",IFERROR(IF(INDEX(data_wkly!P:P,MATCH($B500,data_wkly!$C:$C,0),1)=0,"",INDEX(data_wkly!P:P,MATCH($B500,data_wkly!$C:$C,0),1)),""))</f>
        <v>177.30420000000001</v>
      </c>
      <c r="Q500" s="21">
        <f>IFERROR(IF(INDEX(data_wkly!Q:Q,MATCH($B500,data_wkly!$C:$C,0),1)=0,"",INDEX(data_wkly!Q:Q,MATCH($B500,data_wkly!$C:$C,0),1)),"")</f>
        <v>220.31649999999999</v>
      </c>
      <c r="R500" s="21">
        <f>IF(M500="","",IFERROR(INDEX(data_wkly!R:R,MATCH($B500,data_wkly!$C:$C,0),1),""))</f>
        <v>-0.12640000000001805</v>
      </c>
      <c r="S500" s="21">
        <f>IF(M500="","",IFERROR(IF(INDEX(data_wkly!S:S,MATCH($B500,data_wkly!$C:$C,0),1)=0,"",INDEX(data_wkly!S:S,MATCH($B500,data_wkly!$C:$C,0),1)),""))</f>
        <v>174.20346666666669</v>
      </c>
      <c r="T500" s="21">
        <f>IFERROR(IF(INDEX(data_wkly!T:T,MATCH($B500,data_wkly!$C:$C,0),1)=0,"",INDEX(data_wkly!T:T,MATCH($B500,data_wkly!$C:$C,0),1)),"")</f>
        <v>87.82</v>
      </c>
      <c r="U500" s="86">
        <f>IFERROR(IF(INDEX(data_wkly!U:U,MATCH($B500,data_wkly!$C:$C,0),1)=0,"",INDEX(data_wkly!U:U,MATCH($B500,data_wkly!$C:$C,0),1)),"")</f>
        <v>11.78</v>
      </c>
      <c r="V500" s="157">
        <f t="shared" si="43"/>
        <v>2</v>
      </c>
      <c r="W500" s="152" t="str">
        <f>IFERROR(IF(INDEX(data_wkly!W:W,MATCH($B500,data_wkly!$C:$C,0),1)=0,"",INDEX(data_wkly!W:W,MATCH($B500,data_wkly!$C:$C,0),1)),"")</f>
        <v>na</v>
      </c>
      <c r="X500" s="21" t="str">
        <f>IFERROR(IF(INDEX(data_wkly!X:X,MATCH($B500,data_wkly!$C:$C,0),1)=0,"",INDEX(data_wkly!X:X,MATCH($B500,data_wkly!$C:$C,0),1)),"")</f>
        <v>na</v>
      </c>
      <c r="Y500" s="21">
        <f>IFERROR(IF(INDEX(data_wkly!Y:Y,MATCH($B500,data_wkly!$C:$C,0),1)=0,"",INDEX(data_wkly!Y:Y,MATCH($B500,data_wkly!$C:$C,0),1)),"")</f>
        <v>211.77</v>
      </c>
      <c r="Z500" s="21">
        <f>IFERROR(IF(INDEX(data_wkly!Z:Z,MATCH($B500,data_wkly!$C:$C,0),1)=0,"",INDEX(data_wkly!Z:Z,MATCH($B500,data_wkly!$C:$C,0),1)),"")</f>
        <v>-2.2099999999999795</v>
      </c>
      <c r="AA500" s="152" t="str">
        <f>IFERROR(IF(INDEX(data_wkly!AA:AA,MATCH($B500,data_wkly!$C:$C,0),1)=0,"",INDEX(data_wkly!AA:AA,MATCH($B500,data_wkly!$C:$C,0),1)),"")</f>
        <v>na</v>
      </c>
      <c r="AB500" s="21" t="str">
        <f>IFERROR(IF(INDEX(data_wkly!AB:AB,MATCH($B500,data_wkly!$C:$C,0),1)=0,"",INDEX(data_wkly!AB:AB,MATCH($B500,data_wkly!$C:$C,0),1)),"")</f>
        <v>na</v>
      </c>
      <c r="AC500" s="21">
        <f>IFERROR(IF(INDEX(data_wkly!AC:AC,MATCH($B500,data_wkly!$C:$C,0),1)=0,"",INDEX(data_wkly!AC:AC,MATCH($B500,data_wkly!$C:$C,0),1)),"")</f>
        <v>214.35</v>
      </c>
      <c r="AD500" s="21">
        <f>IFERROR(IF(INDEX(data_wkly!AD:AD,MATCH($B500,data_wkly!$C:$C,0),1)=0,"",INDEX(data_wkly!AD:AD,MATCH($B500,data_wkly!$C:$C,0),1)),"")</f>
        <v>-1.7199999999999989</v>
      </c>
      <c r="AE500" s="157">
        <f t="shared" si="44"/>
        <v>2</v>
      </c>
      <c r="AF500" s="154" t="str">
        <f>IFERROR(IF(INDEX(data_wkly!AF:AF,MATCH($B500,data_wkly!$C:$C,0),1)=0,"",INDEX(data_wkly!AF:AF,MATCH($B500,data_wkly!$C:$C,0),1)),"")</f>
        <v/>
      </c>
      <c r="AG500" s="153" t="str">
        <f>IFERROR(IF(AF500="","",INDEX(data_wkly!AG:AG,MATCH($B500,data_wkly!$C:$C,0),1)),"")</f>
        <v/>
      </c>
      <c r="AH500" s="153" t="str">
        <f>IFERROR(IF(INDEX(data_wkly!AH:AH,MATCH($B500,data_wkly!$C:$C,0),1)=0,"",INDEX(data_wkly!AH:AH,MATCH($B500,data_wkly!$C:$C,0),1)),"")</f>
        <v/>
      </c>
      <c r="AI500" s="153" t="str">
        <f>IFERROR(IF(INDEX(data_wkly!AI:AI,MATCH($B500,data_wkly!$C:$C,0),1)=0,"",INDEX(data_wkly!AI:AI,MATCH($B500,data_wkly!$C:$C,0),1)),"")</f>
        <v/>
      </c>
      <c r="AJ500" s="153" t="str">
        <f>IFERROR(IF(AI500="","",INDEX(data_wkly!AJ:AJ,MATCH($B500,data_wkly!$C:$C,0),1)),"")</f>
        <v/>
      </c>
      <c r="AK500" s="153" t="str">
        <f>IFERROR(IF(INDEX(data_wkly!AK:AK,MATCH($B500,data_wkly!$C:$C,0),1)=0,"",INDEX(data_wkly!AK:AK,MATCH($B500,data_wkly!$C:$C,0),1)),"")</f>
        <v/>
      </c>
      <c r="AL500" s="153" t="str">
        <f>IFERROR(IF(INDEX(data_wkly!AL:AL,MATCH($B500,data_wkly!$C:$C,0),1)=0,"",INDEX(data_wkly!AL:AL,MATCH($B500,data_wkly!$C:$C,0),1)),"")</f>
        <v/>
      </c>
      <c r="AM500" s="183" t="str">
        <f>IFERROR(IF(INDEX(data_wkly!AM:AM,MATCH($B500,data_wkly!$C:$C,0),1)=0,"",INDEX(data_wkly!AM:AM,MATCH($B500,data_wkly!$C:$C,0),1)),"")</f>
        <v/>
      </c>
      <c r="AN500" s="41" t="str">
        <f t="shared" si="42"/>
        <v/>
      </c>
      <c r="AO500" s="88">
        <f t="shared" si="47"/>
        <v>2</v>
      </c>
    </row>
    <row r="501" spans="1:41">
      <c r="A501" s="88">
        <f t="shared" si="45"/>
        <v>1</v>
      </c>
      <c r="B501" s="89">
        <f t="shared" si="46"/>
        <v>45150</v>
      </c>
      <c r="C501" s="155">
        <f>IFERROR(IF(INDEX(data_wkly!D:D,MATCH($B501,data_wkly!$C:$C,0),1)=0,"",INDEX(data_wkly!D:D,MATCH($B501,data_wkly!$C:$C,0),1)),"")</f>
        <v>61277</v>
      </c>
      <c r="D501" s="21">
        <f>IFERROR(IF(INDEX(data_wkly!E:E,MATCH($B501,data_wkly!$C:$C,0),1)=0,"",INDEX(data_wkly!E:E,MATCH($B501,data_wkly!$C:$C,0),1)),"")</f>
        <v>225.51939999999999</v>
      </c>
      <c r="E501" s="21">
        <f>IF(C501="","",IFERROR(INDEX(data_wkly!F:F,MATCH($B501,data_wkly!$C:$C,0),1),""))</f>
        <v>-0.11960000000001969</v>
      </c>
      <c r="F501" s="21">
        <f>IF(E501="","",IFERROR(IF(INDEX(data_wkly!G:G,MATCH($B501,data_wkly!$C:$C,0),1)=0,"",INDEX(data_wkly!G:G,MATCH($B501,data_wkly!$C:$C,0),1)),""))</f>
        <v>173.70903333333331</v>
      </c>
      <c r="G501" s="21">
        <f>IFERROR(IF(INDEX(data_wkly!H:H,MATCH($B501,data_wkly!$C:$C,0),1)=0,"",INDEX(data_wkly!H:H,MATCH($B501,data_wkly!$C:$C,0),1)),"")</f>
        <v>221.6524</v>
      </c>
      <c r="H501" s="21">
        <f>IF(C501="","",IFERROR(INDEX(data_wkly!I:I,MATCH($B501,data_wkly!$C:$C,0),1),""))</f>
        <v>-0.10949999999999704</v>
      </c>
      <c r="I501" s="21">
        <f>IF(H501="","",IFERROR(IF(INDEX(data_wkly!J:J,MATCH($B501,data_wkly!$C:$C,0),1)=0,"",INDEX(data_wkly!J:J,MATCH($B501,data_wkly!$C:$C,0),1)),""))</f>
        <v>170.6797</v>
      </c>
      <c r="J501" s="21">
        <f>IFERROR(IF(INDEX(data_wkly!K:K,MATCH($B501,data_wkly!$C:$C,0),1)=0,"",INDEX(data_wkly!K:K,MATCH($B501,data_wkly!$C:$C,0),1)),"")</f>
        <v>89.190799999999996</v>
      </c>
      <c r="K501" s="86">
        <f>IFERROR(IF(INDEX(data_wkly!L:L,MATCH($B501,data_wkly!$C:$C,0),1)=0,"",INDEX(data_wkly!L:L,MATCH($B501,data_wkly!$C:$C,0),1)),"")</f>
        <v>11.59</v>
      </c>
      <c r="L501" s="156"/>
      <c r="M501" s="155">
        <f>IFERROR(IF(INDEX(data_wkly!M:M,MATCH($B501,data_wkly!$C:$C,0),1)=0,"",INDEX(data_wkly!M:M,MATCH($B501,data_wkly!$C:$C,0),1)),"")</f>
        <v>65761</v>
      </c>
      <c r="N501" s="21">
        <f>IFERROR(IF(INDEX(data_wkly!N:N,MATCH($B501,data_wkly!$C:$C,0),1)=0,"",INDEX(data_wkly!N:N,MATCH($B501,data_wkly!$C:$C,0),1)),"")</f>
        <v>224.33580000000001</v>
      </c>
      <c r="O501" s="21">
        <f>IF(M501="","",IFERROR(INDEX(data_wkly!O:O,MATCH($B501,data_wkly!$C:$C,0),1),""))</f>
        <v>0.1407000000000096</v>
      </c>
      <c r="P501" s="21">
        <f>IF(M501="","",IFERROR(IF(INDEX(data_wkly!P:P,MATCH($B501,data_wkly!$C:$C,0),1)=0,"",INDEX(data_wkly!P:P,MATCH($B501,data_wkly!$C:$C,0),1)),""))</f>
        <v>177.56893333333335</v>
      </c>
      <c r="Q501" s="21">
        <f>IFERROR(IF(INDEX(data_wkly!Q:Q,MATCH($B501,data_wkly!$C:$C,0),1)=0,"",INDEX(data_wkly!Q:Q,MATCH($B501,data_wkly!$C:$C,0),1)),"")</f>
        <v>220.4667</v>
      </c>
      <c r="R501" s="21">
        <f>IF(M501="","",IFERROR(INDEX(data_wkly!R:R,MATCH($B501,data_wkly!$C:$C,0),1),""))</f>
        <v>0.15020000000001232</v>
      </c>
      <c r="S501" s="21">
        <f>IF(M501="","",IFERROR(IF(INDEX(data_wkly!S:S,MATCH($B501,data_wkly!$C:$C,0),1)=0,"",INDEX(data_wkly!S:S,MATCH($B501,data_wkly!$C:$C,0),1)),""))</f>
        <v>174.46766666666667</v>
      </c>
      <c r="T501" s="21">
        <f>IFERROR(IF(INDEX(data_wkly!T:T,MATCH($B501,data_wkly!$C:$C,0),1)=0,"",INDEX(data_wkly!T:T,MATCH($B501,data_wkly!$C:$C,0),1)),"")</f>
        <v>88.252600000000001</v>
      </c>
      <c r="U501" s="86">
        <f>IFERROR(IF(INDEX(data_wkly!U:U,MATCH($B501,data_wkly!$C:$C,0),1)=0,"",INDEX(data_wkly!U:U,MATCH($B501,data_wkly!$C:$C,0),1)),"")</f>
        <v>11.81</v>
      </c>
      <c r="V501" s="157">
        <f t="shared" si="43"/>
        <v>1</v>
      </c>
      <c r="W501" s="152" t="str">
        <f>IFERROR(IF(INDEX(data_wkly!W:W,MATCH($B501,data_wkly!$C:$C,0),1)=0,"",INDEX(data_wkly!W:W,MATCH($B501,data_wkly!$C:$C,0),1)),"")</f>
        <v>na</v>
      </c>
      <c r="X501" s="21" t="str">
        <f>IFERROR(IF(INDEX(data_wkly!X:X,MATCH($B501,data_wkly!$C:$C,0),1)=0,"",INDEX(data_wkly!X:X,MATCH($B501,data_wkly!$C:$C,0),1)),"")</f>
        <v>na</v>
      </c>
      <c r="Y501" s="21">
        <f>IFERROR(IF(INDEX(data_wkly!Y:Y,MATCH($B501,data_wkly!$C:$C,0),1)=0,"",INDEX(data_wkly!Y:Y,MATCH($B501,data_wkly!$C:$C,0),1)),"")</f>
        <v>208.3</v>
      </c>
      <c r="Z501" s="21">
        <f>IFERROR(IF(INDEX(data_wkly!Z:Z,MATCH($B501,data_wkly!$C:$C,0),1)=0,"",INDEX(data_wkly!Z:Z,MATCH($B501,data_wkly!$C:$C,0),1)),"")</f>
        <v>-3.4699999999999989</v>
      </c>
      <c r="AA501" s="152" t="str">
        <f>IFERROR(IF(INDEX(data_wkly!AA:AA,MATCH($B501,data_wkly!$C:$C,0),1)=0,"",INDEX(data_wkly!AA:AA,MATCH($B501,data_wkly!$C:$C,0),1)),"")</f>
        <v>na</v>
      </c>
      <c r="AB501" s="21" t="str">
        <f>IFERROR(IF(INDEX(data_wkly!AB:AB,MATCH($B501,data_wkly!$C:$C,0),1)=0,"",INDEX(data_wkly!AB:AB,MATCH($B501,data_wkly!$C:$C,0),1)),"")</f>
        <v>na</v>
      </c>
      <c r="AC501" s="21">
        <f>IFERROR(IF(INDEX(data_wkly!AC:AC,MATCH($B501,data_wkly!$C:$C,0),1)=0,"",INDEX(data_wkly!AC:AC,MATCH($B501,data_wkly!$C:$C,0),1)),"")</f>
        <v>211.62</v>
      </c>
      <c r="AD501" s="21">
        <f>IFERROR(IF(INDEX(data_wkly!AD:AD,MATCH($B501,data_wkly!$C:$C,0),1)=0,"",INDEX(data_wkly!AD:AD,MATCH($B501,data_wkly!$C:$C,0),1)),"")</f>
        <v>-2.7299999999999898</v>
      </c>
      <c r="AE501" s="157">
        <f t="shared" si="44"/>
        <v>1</v>
      </c>
      <c r="AF501" s="154" t="str">
        <f>IFERROR(IF(INDEX(data_wkly!AF:AF,MATCH($B501,data_wkly!$C:$C,0),1)=0,"",INDEX(data_wkly!AF:AF,MATCH($B501,data_wkly!$C:$C,0),1)),"")</f>
        <v/>
      </c>
      <c r="AG501" s="153" t="str">
        <f>IFERROR(IF(AF501="","",INDEX(data_wkly!AG:AG,MATCH($B501,data_wkly!$C:$C,0),1)),"")</f>
        <v/>
      </c>
      <c r="AH501" s="153" t="str">
        <f>IFERROR(IF(INDEX(data_wkly!AH:AH,MATCH($B501,data_wkly!$C:$C,0),1)=0,"",INDEX(data_wkly!AH:AH,MATCH($B501,data_wkly!$C:$C,0),1)),"")</f>
        <v/>
      </c>
      <c r="AI501" s="153" t="str">
        <f>IFERROR(IF(INDEX(data_wkly!AI:AI,MATCH($B501,data_wkly!$C:$C,0),1)=0,"",INDEX(data_wkly!AI:AI,MATCH($B501,data_wkly!$C:$C,0),1)),"")</f>
        <v/>
      </c>
      <c r="AJ501" s="153" t="str">
        <f>IFERROR(IF(AI501="","",INDEX(data_wkly!AJ:AJ,MATCH($B501,data_wkly!$C:$C,0),1)),"")</f>
        <v/>
      </c>
      <c r="AK501" s="153" t="str">
        <f>IFERROR(IF(INDEX(data_wkly!AK:AK,MATCH($B501,data_wkly!$C:$C,0),1)=0,"",INDEX(data_wkly!AK:AK,MATCH($B501,data_wkly!$C:$C,0),1)),"")</f>
        <v/>
      </c>
      <c r="AL501" s="153" t="str">
        <f>IFERROR(IF(INDEX(data_wkly!AL:AL,MATCH($B501,data_wkly!$C:$C,0),1)=0,"",INDEX(data_wkly!AL:AL,MATCH($B501,data_wkly!$C:$C,0),1)),"")</f>
        <v/>
      </c>
      <c r="AM501" s="183" t="str">
        <f>IFERROR(IF(INDEX(data_wkly!AM:AM,MATCH($B501,data_wkly!$C:$C,0),1)=0,"",INDEX(data_wkly!AM:AM,MATCH($B501,data_wkly!$C:$C,0),1)),"")</f>
        <v/>
      </c>
      <c r="AN501" s="41" t="str">
        <f t="shared" si="42"/>
        <v/>
      </c>
      <c r="AO501" s="88">
        <f t="shared" si="47"/>
        <v>1</v>
      </c>
    </row>
    <row r="502" spans="1:41">
      <c r="A502" s="88">
        <f t="shared" si="45"/>
        <v>2</v>
      </c>
      <c r="B502" s="89">
        <f t="shared" si="46"/>
        <v>45157</v>
      </c>
      <c r="C502" s="155">
        <f>IFERROR(IF(INDEX(data_wkly!D:D,MATCH($B502,data_wkly!$C:$C,0),1)=0,"",INDEX(data_wkly!D:D,MATCH($B502,data_wkly!$C:$C,0),1)),"")</f>
        <v>59743</v>
      </c>
      <c r="D502" s="21">
        <f>IFERROR(IF(INDEX(data_wkly!E:E,MATCH($B502,data_wkly!$C:$C,0),1)=0,"",INDEX(data_wkly!E:E,MATCH($B502,data_wkly!$C:$C,0),1)),"")</f>
        <v>225.6525</v>
      </c>
      <c r="E502" s="21">
        <f>IF(C502="","",IFERROR(INDEX(data_wkly!F:F,MATCH($B502,data_wkly!$C:$C,0),1),""))</f>
        <v>0.1331000000000131</v>
      </c>
      <c r="F502" s="21">
        <f>IF(E502="","",IFERROR(IF(INDEX(data_wkly!G:G,MATCH($B502,data_wkly!$C:$C,0),1)=0,"",INDEX(data_wkly!G:G,MATCH($B502,data_wkly!$C:$C,0),1)),""))</f>
        <v>173.34190000000001</v>
      </c>
      <c r="G502" s="21">
        <f>IFERROR(IF(INDEX(data_wkly!H:H,MATCH($B502,data_wkly!$C:$C,0),1)=0,"",INDEX(data_wkly!H:H,MATCH($B502,data_wkly!$C:$C,0),1)),"")</f>
        <v>221.77760000000001</v>
      </c>
      <c r="H502" s="21">
        <f>IF(C502="","",IFERROR(INDEX(data_wkly!I:I,MATCH($B502,data_wkly!$C:$C,0),1),""))</f>
        <v>0.12520000000000664</v>
      </c>
      <c r="I502" s="21">
        <f>IF(H502="","",IFERROR(IF(INDEX(data_wkly!J:J,MATCH($B502,data_wkly!$C:$C,0),1)=0,"",INDEX(data_wkly!J:J,MATCH($B502,data_wkly!$C:$C,0),1)),""))</f>
        <v>170.32230000000001</v>
      </c>
      <c r="J502" s="21">
        <f>IFERROR(IF(INDEX(data_wkly!K:K,MATCH($B502,data_wkly!$C:$C,0),1)=0,"",INDEX(data_wkly!K:K,MATCH($B502,data_wkly!$C:$C,0),1)),"")</f>
        <v>89.174300000000002</v>
      </c>
      <c r="K502" s="86">
        <f>IFERROR(IF(INDEX(data_wkly!L:L,MATCH($B502,data_wkly!$C:$C,0),1)=0,"",INDEX(data_wkly!L:L,MATCH($B502,data_wkly!$C:$C,0),1)),"")</f>
        <v>11.46</v>
      </c>
      <c r="L502" s="156"/>
      <c r="M502" s="155">
        <f>IFERROR(IF(INDEX(data_wkly!M:M,MATCH($B502,data_wkly!$C:$C,0),1)=0,"",INDEX(data_wkly!M:M,MATCH($B502,data_wkly!$C:$C,0),1)),"")</f>
        <v>64230</v>
      </c>
      <c r="N502" s="21">
        <f>IFERROR(IF(INDEX(data_wkly!N:N,MATCH($B502,data_wkly!$C:$C,0),1)=0,"",INDEX(data_wkly!N:N,MATCH($B502,data_wkly!$C:$C,0),1)),"")</f>
        <v>225.42439999999999</v>
      </c>
      <c r="O502" s="21">
        <f>IF(M502="","",IFERROR(INDEX(data_wkly!O:O,MATCH($B502,data_wkly!$C:$C,0),1),""))</f>
        <v>1.0885999999999854</v>
      </c>
      <c r="P502" s="21">
        <f>IF(M502="","",IFERROR(IF(INDEX(data_wkly!P:P,MATCH($B502,data_wkly!$C:$C,0),1)=0,"",INDEX(data_wkly!P:P,MATCH($B502,data_wkly!$C:$C,0),1)),""))</f>
        <v>177.31776666666667</v>
      </c>
      <c r="Q502" s="21">
        <f>IFERROR(IF(INDEX(data_wkly!Q:Q,MATCH($B502,data_wkly!$C:$C,0),1)=0,"",INDEX(data_wkly!Q:Q,MATCH($B502,data_wkly!$C:$C,0),1)),"")</f>
        <v>221.54519999999999</v>
      </c>
      <c r="R502" s="21">
        <f>IF(M502="","",IFERROR(INDEX(data_wkly!R:R,MATCH($B502,data_wkly!$C:$C,0),1),""))</f>
        <v>1.0784999999999911</v>
      </c>
      <c r="S502" s="21">
        <f>IF(M502="","",IFERROR(IF(INDEX(data_wkly!S:S,MATCH($B502,data_wkly!$C:$C,0),1)=0,"",INDEX(data_wkly!S:S,MATCH($B502,data_wkly!$C:$C,0),1)),""))</f>
        <v>174.22280000000001</v>
      </c>
      <c r="T502" s="21">
        <f>IFERROR(IF(INDEX(data_wkly!T:T,MATCH($B502,data_wkly!$C:$C,0),1)=0,"",INDEX(data_wkly!T:T,MATCH($B502,data_wkly!$C:$C,0),1)),"")</f>
        <v>88.628500000000003</v>
      </c>
      <c r="U502" s="86">
        <f>IFERROR(IF(INDEX(data_wkly!U:U,MATCH($B502,data_wkly!$C:$C,0),1)=0,"",INDEX(data_wkly!U:U,MATCH($B502,data_wkly!$C:$C,0),1)),"")</f>
        <v>11.76</v>
      </c>
      <c r="V502" s="157">
        <f t="shared" si="43"/>
        <v>2</v>
      </c>
      <c r="W502" s="152" t="str">
        <f>IFERROR(IF(INDEX(data_wkly!W:W,MATCH($B502,data_wkly!$C:$C,0),1)=0,"",INDEX(data_wkly!W:W,MATCH($B502,data_wkly!$C:$C,0),1)),"")</f>
        <v>na</v>
      </c>
      <c r="X502" s="21" t="str">
        <f>IFERROR(IF(INDEX(data_wkly!X:X,MATCH($B502,data_wkly!$C:$C,0),1)=0,"",INDEX(data_wkly!X:X,MATCH($B502,data_wkly!$C:$C,0),1)),"")</f>
        <v>na</v>
      </c>
      <c r="Y502" s="21">
        <f>IFERROR(IF(INDEX(data_wkly!Y:Y,MATCH($B502,data_wkly!$C:$C,0),1)=0,"",INDEX(data_wkly!Y:Y,MATCH($B502,data_wkly!$C:$C,0),1)),"")</f>
        <v>203.23</v>
      </c>
      <c r="Z502" s="21">
        <f>IFERROR(IF(INDEX(data_wkly!Z:Z,MATCH($B502,data_wkly!$C:$C,0),1)=0,"",INDEX(data_wkly!Z:Z,MATCH($B502,data_wkly!$C:$C,0),1)),"")</f>
        <v>-5.0700000000000216</v>
      </c>
      <c r="AA502" s="152" t="str">
        <f>IFERROR(IF(INDEX(data_wkly!AA:AA,MATCH($B502,data_wkly!$C:$C,0),1)=0,"",INDEX(data_wkly!AA:AA,MATCH($B502,data_wkly!$C:$C,0),1)),"")</f>
        <v>na</v>
      </c>
      <c r="AB502" s="21" t="str">
        <f>IFERROR(IF(INDEX(data_wkly!AB:AB,MATCH($B502,data_wkly!$C:$C,0),1)=0,"",INDEX(data_wkly!AB:AB,MATCH($B502,data_wkly!$C:$C,0),1)),"")</f>
        <v>na</v>
      </c>
      <c r="AC502" s="21">
        <f>IFERROR(IF(INDEX(data_wkly!AC:AC,MATCH($B502,data_wkly!$C:$C,0),1)=0,"",INDEX(data_wkly!AC:AC,MATCH($B502,data_wkly!$C:$C,0),1)),"")</f>
        <v>207</v>
      </c>
      <c r="AD502" s="21">
        <f>IFERROR(IF(INDEX(data_wkly!AD:AD,MATCH($B502,data_wkly!$C:$C,0),1)=0,"",INDEX(data_wkly!AD:AD,MATCH($B502,data_wkly!$C:$C,0),1)),"")</f>
        <v>-4.6200000000000045</v>
      </c>
      <c r="AE502" s="157">
        <f t="shared" si="44"/>
        <v>2</v>
      </c>
      <c r="AF502" s="154" t="str">
        <f>IFERROR(IF(INDEX(data_wkly!AF:AF,MATCH($B502,data_wkly!$C:$C,0),1)=0,"",INDEX(data_wkly!AF:AF,MATCH($B502,data_wkly!$C:$C,0),1)),"")</f>
        <v/>
      </c>
      <c r="AG502" s="153" t="str">
        <f>IFERROR(IF(AF502="","",INDEX(data_wkly!AG:AG,MATCH($B502,data_wkly!$C:$C,0),1)),"")</f>
        <v/>
      </c>
      <c r="AH502" s="153" t="str">
        <f>IFERROR(IF(INDEX(data_wkly!AH:AH,MATCH($B502,data_wkly!$C:$C,0),1)=0,"",INDEX(data_wkly!AH:AH,MATCH($B502,data_wkly!$C:$C,0),1)),"")</f>
        <v/>
      </c>
      <c r="AI502" s="153" t="str">
        <f>IFERROR(IF(INDEX(data_wkly!AI:AI,MATCH($B502,data_wkly!$C:$C,0),1)=0,"",INDEX(data_wkly!AI:AI,MATCH($B502,data_wkly!$C:$C,0),1)),"")</f>
        <v/>
      </c>
      <c r="AJ502" s="153" t="str">
        <f>IFERROR(IF(AI502="","",INDEX(data_wkly!AJ:AJ,MATCH($B502,data_wkly!$C:$C,0),1)),"")</f>
        <v/>
      </c>
      <c r="AK502" s="153" t="str">
        <f>IFERROR(IF(INDEX(data_wkly!AK:AK,MATCH($B502,data_wkly!$C:$C,0),1)=0,"",INDEX(data_wkly!AK:AK,MATCH($B502,data_wkly!$C:$C,0),1)),"")</f>
        <v/>
      </c>
      <c r="AL502" s="153" t="str">
        <f>IFERROR(IF(INDEX(data_wkly!AL:AL,MATCH($B502,data_wkly!$C:$C,0),1)=0,"",INDEX(data_wkly!AL:AL,MATCH($B502,data_wkly!$C:$C,0),1)),"")</f>
        <v/>
      </c>
      <c r="AM502" s="183" t="str">
        <f>IFERROR(IF(INDEX(data_wkly!AM:AM,MATCH($B502,data_wkly!$C:$C,0),1)=0,"",INDEX(data_wkly!AM:AM,MATCH($B502,data_wkly!$C:$C,0),1)),"")</f>
        <v/>
      </c>
      <c r="AN502" s="41" t="str">
        <f t="shared" si="42"/>
        <v/>
      </c>
      <c r="AO502" s="88">
        <f t="shared" si="47"/>
        <v>2</v>
      </c>
    </row>
    <row r="503" spans="1:41">
      <c r="A503" s="88">
        <f t="shared" si="45"/>
        <v>1</v>
      </c>
      <c r="B503" s="89">
        <f t="shared" si="46"/>
        <v>45164</v>
      </c>
      <c r="C503" s="155">
        <f>IFERROR(IF(INDEX(data_wkly!D:D,MATCH($B503,data_wkly!$C:$C,0),1)=0,"",INDEX(data_wkly!D:D,MATCH($B503,data_wkly!$C:$C,0),1)),"")</f>
        <v>57549</v>
      </c>
      <c r="D503" s="21">
        <f>IFERROR(IF(INDEX(data_wkly!E:E,MATCH($B503,data_wkly!$C:$C,0),1)=0,"",INDEX(data_wkly!E:E,MATCH($B503,data_wkly!$C:$C,0),1)),"")</f>
        <v>225.33260000000001</v>
      </c>
      <c r="E503" s="21">
        <f>IF(C503="","",IFERROR(INDEX(data_wkly!F:F,MATCH($B503,data_wkly!$C:$C,0),1),""))</f>
        <v>-0.31989999999998986</v>
      </c>
      <c r="F503" s="21">
        <f>IF(E503="","",IFERROR(IF(INDEX(data_wkly!G:G,MATCH($B503,data_wkly!$C:$C,0),1)=0,"",INDEX(data_wkly!G:G,MATCH($B503,data_wkly!$C:$C,0),1)),""))</f>
        <v>173.16009999999997</v>
      </c>
      <c r="G503" s="21">
        <f>IFERROR(IF(INDEX(data_wkly!H:H,MATCH($B503,data_wkly!$C:$C,0),1)=0,"",INDEX(data_wkly!H:H,MATCH($B503,data_wkly!$C:$C,0),1)),"")</f>
        <v>221.47980000000001</v>
      </c>
      <c r="H503" s="21">
        <f>IF(C503="","",IFERROR(INDEX(data_wkly!I:I,MATCH($B503,data_wkly!$C:$C,0),1),""))</f>
        <v>-0.29779999999999518</v>
      </c>
      <c r="I503" s="21">
        <f>IF(H503="","",IFERROR(IF(INDEX(data_wkly!J:J,MATCH($B503,data_wkly!$C:$C,0),1)=0,"",INDEX(data_wkly!J:J,MATCH($B503,data_wkly!$C:$C,0),1)),""))</f>
        <v>170.14203333333333</v>
      </c>
      <c r="J503" s="21">
        <f>IFERROR(IF(INDEX(data_wkly!K:K,MATCH($B503,data_wkly!$C:$C,0),1)=0,"",INDEX(data_wkly!K:K,MATCH($B503,data_wkly!$C:$C,0),1)),"")</f>
        <v>89.658100000000005</v>
      </c>
      <c r="K503" s="86">
        <f>IFERROR(IF(INDEX(data_wkly!L:L,MATCH($B503,data_wkly!$C:$C,0),1)=0,"",INDEX(data_wkly!L:L,MATCH($B503,data_wkly!$C:$C,0),1)),"")</f>
        <v>11.55</v>
      </c>
      <c r="L503" s="156"/>
      <c r="M503" s="155">
        <f>IFERROR(IF(INDEX(data_wkly!M:M,MATCH($B503,data_wkly!$C:$C,0),1)=0,"",INDEX(data_wkly!M:M,MATCH($B503,data_wkly!$C:$C,0),1)),"")</f>
        <v>63968</v>
      </c>
      <c r="N503" s="21">
        <f>IFERROR(IF(INDEX(data_wkly!N:N,MATCH($B503,data_wkly!$C:$C,0),1)=0,"",INDEX(data_wkly!N:N,MATCH($B503,data_wkly!$C:$C,0),1)),"")</f>
        <v>224.7346</v>
      </c>
      <c r="O503" s="21">
        <f>IF(M503="","",IFERROR(INDEX(data_wkly!O:O,MATCH($B503,data_wkly!$C:$C,0),1),""))</f>
        <v>-0.68979999999999109</v>
      </c>
      <c r="P503" s="21">
        <f>IF(M503="","",IFERROR(IF(INDEX(data_wkly!P:P,MATCH($B503,data_wkly!$C:$C,0),1)=0,"",INDEX(data_wkly!P:P,MATCH($B503,data_wkly!$C:$C,0),1)),""))</f>
        <v>176.75059999999999</v>
      </c>
      <c r="Q503" s="21">
        <f>IFERROR(IF(INDEX(data_wkly!Q:Q,MATCH($B503,data_wkly!$C:$C,0),1)=0,"",INDEX(data_wkly!Q:Q,MATCH($B503,data_wkly!$C:$C,0),1)),"")</f>
        <v>220.87209999999999</v>
      </c>
      <c r="R503" s="21">
        <f>IF(M503="","",IFERROR(INDEX(data_wkly!R:R,MATCH($B503,data_wkly!$C:$C,0),1),""))</f>
        <v>-0.67310000000000514</v>
      </c>
      <c r="S503" s="21">
        <f>IF(M503="","",IFERROR(IF(INDEX(data_wkly!S:S,MATCH($B503,data_wkly!$C:$C,0),1)=0,"",INDEX(data_wkly!S:S,MATCH($B503,data_wkly!$C:$C,0),1)),""))</f>
        <v>173.67313333333334</v>
      </c>
      <c r="T503" s="21">
        <f>IFERROR(IF(INDEX(data_wkly!T:T,MATCH($B503,data_wkly!$C:$C,0),1)=0,"",INDEX(data_wkly!T:T,MATCH($B503,data_wkly!$C:$C,0),1)),"")</f>
        <v>88.431100000000001</v>
      </c>
      <c r="U503" s="86">
        <f>IFERROR(IF(INDEX(data_wkly!U:U,MATCH($B503,data_wkly!$C:$C,0),1)=0,"",INDEX(data_wkly!U:U,MATCH($B503,data_wkly!$C:$C,0),1)),"")</f>
        <v>11.84</v>
      </c>
      <c r="V503" s="157">
        <f t="shared" si="43"/>
        <v>1</v>
      </c>
      <c r="W503" s="152" t="str">
        <f>IFERROR(IF(INDEX(data_wkly!W:W,MATCH($B503,data_wkly!$C:$C,0),1)=0,"",INDEX(data_wkly!W:W,MATCH($B503,data_wkly!$C:$C,0),1)),"")</f>
        <v>na</v>
      </c>
      <c r="X503" s="21" t="str">
        <f>IFERROR(IF(INDEX(data_wkly!X:X,MATCH($B503,data_wkly!$C:$C,0),1)=0,"",INDEX(data_wkly!X:X,MATCH($B503,data_wkly!$C:$C,0),1)),"")</f>
        <v>na</v>
      </c>
      <c r="Y503" s="21">
        <f>IFERROR(IF(INDEX(data_wkly!Y:Y,MATCH($B503,data_wkly!$C:$C,0),1)=0,"",INDEX(data_wkly!Y:Y,MATCH($B503,data_wkly!$C:$C,0),1)),"")</f>
        <v>199.07</v>
      </c>
      <c r="Z503" s="21">
        <f>IFERROR(IF(INDEX(data_wkly!Z:Z,MATCH($B503,data_wkly!$C:$C,0),1)=0,"",INDEX(data_wkly!Z:Z,MATCH($B503,data_wkly!$C:$C,0),1)),"")</f>
        <v>-4.1599999999999966</v>
      </c>
      <c r="AA503" s="152" t="str">
        <f>IFERROR(IF(INDEX(data_wkly!AA:AA,MATCH($B503,data_wkly!$C:$C,0),1)=0,"",INDEX(data_wkly!AA:AA,MATCH($B503,data_wkly!$C:$C,0),1)),"")</f>
        <v>na</v>
      </c>
      <c r="AB503" s="21" t="str">
        <f>IFERROR(IF(INDEX(data_wkly!AB:AB,MATCH($B503,data_wkly!$C:$C,0),1)=0,"",INDEX(data_wkly!AB:AB,MATCH($B503,data_wkly!$C:$C,0),1)),"")</f>
        <v>na</v>
      </c>
      <c r="AC503" s="21">
        <f>IFERROR(IF(INDEX(data_wkly!AC:AC,MATCH($B503,data_wkly!$C:$C,0),1)=0,"",INDEX(data_wkly!AC:AC,MATCH($B503,data_wkly!$C:$C,0),1)),"")</f>
        <v>202.46</v>
      </c>
      <c r="AD503" s="21">
        <f>IFERROR(IF(INDEX(data_wkly!AD:AD,MATCH($B503,data_wkly!$C:$C,0),1)=0,"",INDEX(data_wkly!AD:AD,MATCH($B503,data_wkly!$C:$C,0),1)),"")</f>
        <v>-4.539999999999992</v>
      </c>
      <c r="AE503" s="157">
        <f t="shared" si="44"/>
        <v>1</v>
      </c>
      <c r="AF503" s="154" t="str">
        <f>IFERROR(IF(INDEX(data_wkly!AF:AF,MATCH($B503,data_wkly!$C:$C,0),1)=0,"",INDEX(data_wkly!AF:AF,MATCH($B503,data_wkly!$C:$C,0),1)),"")</f>
        <v/>
      </c>
      <c r="AG503" s="153" t="str">
        <f>IFERROR(IF(AF503="","",INDEX(data_wkly!AG:AG,MATCH($B503,data_wkly!$C:$C,0),1)),"")</f>
        <v/>
      </c>
      <c r="AH503" s="153" t="str">
        <f>IFERROR(IF(INDEX(data_wkly!AH:AH,MATCH($B503,data_wkly!$C:$C,0),1)=0,"",INDEX(data_wkly!AH:AH,MATCH($B503,data_wkly!$C:$C,0),1)),"")</f>
        <v/>
      </c>
      <c r="AI503" s="153" t="str">
        <f>IFERROR(IF(INDEX(data_wkly!AI:AI,MATCH($B503,data_wkly!$C:$C,0),1)=0,"",INDEX(data_wkly!AI:AI,MATCH($B503,data_wkly!$C:$C,0),1)),"")</f>
        <v/>
      </c>
      <c r="AJ503" s="153" t="str">
        <f>IFERROR(IF(AI503="","",INDEX(data_wkly!AJ:AJ,MATCH($B503,data_wkly!$C:$C,0),1)),"")</f>
        <v/>
      </c>
      <c r="AK503" s="153" t="str">
        <f>IFERROR(IF(INDEX(data_wkly!AK:AK,MATCH($B503,data_wkly!$C:$C,0),1)=0,"",INDEX(data_wkly!AK:AK,MATCH($B503,data_wkly!$C:$C,0),1)),"")</f>
        <v/>
      </c>
      <c r="AL503" s="153" t="str">
        <f>IFERROR(IF(INDEX(data_wkly!AL:AL,MATCH($B503,data_wkly!$C:$C,0),1)=0,"",INDEX(data_wkly!AL:AL,MATCH($B503,data_wkly!$C:$C,0),1)),"")</f>
        <v/>
      </c>
      <c r="AM503" s="183" t="str">
        <f>IFERROR(IF(INDEX(data_wkly!AM:AM,MATCH($B503,data_wkly!$C:$C,0),1)=0,"",INDEX(data_wkly!AM:AM,MATCH($B503,data_wkly!$C:$C,0),1)),"")</f>
        <v/>
      </c>
      <c r="AN503" s="41" t="str">
        <f t="shared" ref="AN503:AN566" si="48">IF(AF503="","",AO503)</f>
        <v/>
      </c>
      <c r="AO503" s="88">
        <f t="shared" si="47"/>
        <v>1</v>
      </c>
    </row>
    <row r="504" spans="1:41">
      <c r="A504" s="88">
        <f t="shared" si="45"/>
        <v>2</v>
      </c>
      <c r="B504" s="89">
        <f t="shared" si="46"/>
        <v>45171</v>
      </c>
      <c r="C504" s="155">
        <f>IFERROR(IF(INDEX(data_wkly!D:D,MATCH($B504,data_wkly!$C:$C,0),1)=0,"",INDEX(data_wkly!D:D,MATCH($B504,data_wkly!$C:$C,0),1)),"")</f>
        <v>60525</v>
      </c>
      <c r="D504" s="21">
        <f>IFERROR(IF(INDEX(data_wkly!E:E,MATCH($B504,data_wkly!$C:$C,0),1)=0,"",INDEX(data_wkly!E:E,MATCH($B504,data_wkly!$C:$C,0),1)),"")</f>
        <v>224.7567</v>
      </c>
      <c r="E504" s="21">
        <f>IF(C504="","",IFERROR(INDEX(data_wkly!F:F,MATCH($B504,data_wkly!$C:$C,0),1),""))</f>
        <v>-0.57590000000001851</v>
      </c>
      <c r="F504" s="21">
        <f>IF(E504="","",IFERROR(IF(INDEX(data_wkly!G:G,MATCH($B504,data_wkly!$C:$C,0),1)=0,"",INDEX(data_wkly!G:G,MATCH($B504,data_wkly!$C:$C,0),1)),""))</f>
        <v>172.34343333333334</v>
      </c>
      <c r="G504" s="21">
        <f>IFERROR(IF(INDEX(data_wkly!H:H,MATCH($B504,data_wkly!$C:$C,0),1)=0,"",INDEX(data_wkly!H:H,MATCH($B504,data_wkly!$C:$C,0),1)),"")</f>
        <v>220.9058</v>
      </c>
      <c r="H504" s="21">
        <f>IF(C504="","",IFERROR(INDEX(data_wkly!I:I,MATCH($B504,data_wkly!$C:$C,0),1),""))</f>
        <v>-0.57400000000001228</v>
      </c>
      <c r="I504" s="21">
        <f>IF(H504="","",IFERROR(IF(INDEX(data_wkly!J:J,MATCH($B504,data_wkly!$C:$C,0),1)=0,"",INDEX(data_wkly!J:J,MATCH($B504,data_wkly!$C:$C,0),1)),""))</f>
        <v>169.35739999999998</v>
      </c>
      <c r="J504" s="21">
        <f>IFERROR(IF(INDEX(data_wkly!K:K,MATCH($B504,data_wkly!$C:$C,0),1)=0,"",INDEX(data_wkly!K:K,MATCH($B504,data_wkly!$C:$C,0),1)),"")</f>
        <v>89.644800000000004</v>
      </c>
      <c r="K504" s="86">
        <f>IFERROR(IF(INDEX(data_wkly!L:L,MATCH($B504,data_wkly!$C:$C,0),1)=0,"",INDEX(data_wkly!L:L,MATCH($B504,data_wkly!$C:$C,0),1)),"")</f>
        <v>11.55</v>
      </c>
      <c r="L504" s="156"/>
      <c r="M504" s="155">
        <f>IFERROR(IF(INDEX(data_wkly!M:M,MATCH($B504,data_wkly!$C:$C,0),1)=0,"",INDEX(data_wkly!M:M,MATCH($B504,data_wkly!$C:$C,0),1)),"")</f>
        <v>63752</v>
      </c>
      <c r="N504" s="21">
        <f>IFERROR(IF(INDEX(data_wkly!N:N,MATCH($B504,data_wkly!$C:$C,0),1)=0,"",INDEX(data_wkly!N:N,MATCH($B504,data_wkly!$C:$C,0),1)),"")</f>
        <v>223.13579999999999</v>
      </c>
      <c r="O504" s="21">
        <f>IF(M504="","",IFERROR(INDEX(data_wkly!O:O,MATCH($B504,data_wkly!$C:$C,0),1),""))</f>
        <v>-1.5988000000000113</v>
      </c>
      <c r="P504" s="21">
        <f>IF(M504="","",IFERROR(IF(INDEX(data_wkly!P:P,MATCH($B504,data_wkly!$C:$C,0),1)=0,"",INDEX(data_wkly!P:P,MATCH($B504,data_wkly!$C:$C,0),1)),""))</f>
        <v>176.77509999999998</v>
      </c>
      <c r="Q504" s="21">
        <f>IFERROR(IF(INDEX(data_wkly!Q:Q,MATCH($B504,data_wkly!$C:$C,0),1)=0,"",INDEX(data_wkly!Q:Q,MATCH($B504,data_wkly!$C:$C,0),1)),"")</f>
        <v>219.30869999999999</v>
      </c>
      <c r="R504" s="21">
        <f>IF(M504="","",IFERROR(INDEX(data_wkly!R:R,MATCH($B504,data_wkly!$C:$C,0),1),""))</f>
        <v>-1.5634000000000015</v>
      </c>
      <c r="S504" s="21">
        <f>IF(M504="","",IFERROR(IF(INDEX(data_wkly!S:S,MATCH($B504,data_wkly!$C:$C,0),1)=0,"",INDEX(data_wkly!S:S,MATCH($B504,data_wkly!$C:$C,0),1)),""))</f>
        <v>173.71263333333332</v>
      </c>
      <c r="T504" s="21">
        <f>IFERROR(IF(INDEX(data_wkly!T:T,MATCH($B504,data_wkly!$C:$C,0),1)=0,"",INDEX(data_wkly!T:T,MATCH($B504,data_wkly!$C:$C,0),1)),"")</f>
        <v>88.778099999999995</v>
      </c>
      <c r="U504" s="86">
        <f>IFERROR(IF(INDEX(data_wkly!U:U,MATCH($B504,data_wkly!$C:$C,0),1)=0,"",INDEX(data_wkly!U:U,MATCH($B504,data_wkly!$C:$C,0),1)),"")</f>
        <v>11.81</v>
      </c>
      <c r="V504" s="157">
        <f t="shared" si="43"/>
        <v>2</v>
      </c>
      <c r="W504" s="152" t="str">
        <f>IFERROR(IF(INDEX(data_wkly!W:W,MATCH($B504,data_wkly!$C:$C,0),1)=0,"",INDEX(data_wkly!W:W,MATCH($B504,data_wkly!$C:$C,0),1)),"")</f>
        <v>na</v>
      </c>
      <c r="X504" s="21" t="str">
        <f>IFERROR(IF(INDEX(data_wkly!X:X,MATCH($B504,data_wkly!$C:$C,0),1)=0,"",INDEX(data_wkly!X:X,MATCH($B504,data_wkly!$C:$C,0),1)),"")</f>
        <v>na</v>
      </c>
      <c r="Y504" s="21">
        <f>IFERROR(IF(INDEX(data_wkly!Y:Y,MATCH($B504,data_wkly!$C:$C,0),1)=0,"",INDEX(data_wkly!Y:Y,MATCH($B504,data_wkly!$C:$C,0),1)),"")</f>
        <v>198.1</v>
      </c>
      <c r="Z504" s="21">
        <f>IFERROR(IF(INDEX(data_wkly!Z:Z,MATCH($B504,data_wkly!$C:$C,0),1)=0,"",INDEX(data_wkly!Z:Z,MATCH($B504,data_wkly!$C:$C,0),1)),"")</f>
        <v>-0.96999999999999886</v>
      </c>
      <c r="AA504" s="152" t="str">
        <f>IFERROR(IF(INDEX(data_wkly!AA:AA,MATCH($B504,data_wkly!$C:$C,0),1)=0,"",INDEX(data_wkly!AA:AA,MATCH($B504,data_wkly!$C:$C,0),1)),"")</f>
        <v>na</v>
      </c>
      <c r="AB504" s="21" t="str">
        <f>IFERROR(IF(INDEX(data_wkly!AB:AB,MATCH($B504,data_wkly!$C:$C,0),1)=0,"",INDEX(data_wkly!AB:AB,MATCH($B504,data_wkly!$C:$C,0),1)),"")</f>
        <v>na</v>
      </c>
      <c r="AC504" s="21">
        <f>IFERROR(IF(INDEX(data_wkly!AC:AC,MATCH($B504,data_wkly!$C:$C,0),1)=0,"",INDEX(data_wkly!AC:AC,MATCH($B504,data_wkly!$C:$C,0),1)),"")</f>
        <v>201.82</v>
      </c>
      <c r="AD504" s="21">
        <f>IFERROR(IF(INDEX(data_wkly!AD:AD,MATCH($B504,data_wkly!$C:$C,0),1)=0,"",INDEX(data_wkly!AD:AD,MATCH($B504,data_wkly!$C:$C,0),1)),"")</f>
        <v>-0.64000000000001478</v>
      </c>
      <c r="AE504" s="157">
        <f t="shared" si="44"/>
        <v>2</v>
      </c>
      <c r="AF504" s="154" t="str">
        <f>IFERROR(IF(INDEX(data_wkly!AF:AF,MATCH($B504,data_wkly!$C:$C,0),1)=0,"",INDEX(data_wkly!AF:AF,MATCH($B504,data_wkly!$C:$C,0),1)),"")</f>
        <v/>
      </c>
      <c r="AG504" s="153" t="str">
        <f>IFERROR(IF(AF504="","",INDEX(data_wkly!AG:AG,MATCH($B504,data_wkly!$C:$C,0),1)),"")</f>
        <v/>
      </c>
      <c r="AH504" s="153" t="str">
        <f>IFERROR(IF(INDEX(data_wkly!AH:AH,MATCH($B504,data_wkly!$C:$C,0),1)=0,"",INDEX(data_wkly!AH:AH,MATCH($B504,data_wkly!$C:$C,0),1)),"")</f>
        <v/>
      </c>
      <c r="AI504" s="153" t="str">
        <f>IFERROR(IF(INDEX(data_wkly!AI:AI,MATCH($B504,data_wkly!$C:$C,0),1)=0,"",INDEX(data_wkly!AI:AI,MATCH($B504,data_wkly!$C:$C,0),1)),"")</f>
        <v/>
      </c>
      <c r="AJ504" s="153" t="str">
        <f>IFERROR(IF(AI504="","",INDEX(data_wkly!AJ:AJ,MATCH($B504,data_wkly!$C:$C,0),1)),"")</f>
        <v/>
      </c>
      <c r="AK504" s="153" t="str">
        <f>IFERROR(IF(INDEX(data_wkly!AK:AK,MATCH($B504,data_wkly!$C:$C,0),1)=0,"",INDEX(data_wkly!AK:AK,MATCH($B504,data_wkly!$C:$C,0),1)),"")</f>
        <v/>
      </c>
      <c r="AL504" s="153" t="str">
        <f>IFERROR(IF(INDEX(data_wkly!AL:AL,MATCH($B504,data_wkly!$C:$C,0),1)=0,"",INDEX(data_wkly!AL:AL,MATCH($B504,data_wkly!$C:$C,0),1)),"")</f>
        <v/>
      </c>
      <c r="AM504" s="183" t="str">
        <f>IFERROR(IF(INDEX(data_wkly!AM:AM,MATCH($B504,data_wkly!$C:$C,0),1)=0,"",INDEX(data_wkly!AM:AM,MATCH($B504,data_wkly!$C:$C,0),1)),"")</f>
        <v/>
      </c>
      <c r="AN504" s="41" t="str">
        <f t="shared" si="48"/>
        <v/>
      </c>
      <c r="AO504" s="88">
        <f t="shared" si="47"/>
        <v>2</v>
      </c>
    </row>
    <row r="505" spans="1:41">
      <c r="A505" s="88">
        <f t="shared" si="45"/>
        <v>1</v>
      </c>
      <c r="B505" s="89">
        <f t="shared" si="46"/>
        <v>45178</v>
      </c>
      <c r="C505" s="155">
        <f>IFERROR(IF(INDEX(data_wkly!D:D,MATCH($B505,data_wkly!$C:$C,0),1)=0,"",INDEX(data_wkly!D:D,MATCH($B505,data_wkly!$C:$C,0),1)),"")</f>
        <v>61039</v>
      </c>
      <c r="D505" s="21">
        <f>IFERROR(IF(INDEX(data_wkly!E:E,MATCH($B505,data_wkly!$C:$C,0),1)=0,"",INDEX(data_wkly!E:E,MATCH($B505,data_wkly!$C:$C,0),1)),"")</f>
        <v>224.02549999999999</v>
      </c>
      <c r="E505" s="21">
        <f>IF(C505="","",IFERROR(INDEX(data_wkly!F:F,MATCH($B505,data_wkly!$C:$C,0),1),""))</f>
        <v>-0.73120000000000118</v>
      </c>
      <c r="F505" s="21">
        <f>IF(E505="","",IFERROR(IF(INDEX(data_wkly!G:G,MATCH($B505,data_wkly!$C:$C,0),1)=0,"",INDEX(data_wkly!G:G,MATCH($B505,data_wkly!$C:$C,0),1)),""))</f>
        <v>172.4135</v>
      </c>
      <c r="G505" s="21">
        <f>IFERROR(IF(INDEX(data_wkly!H:H,MATCH($B505,data_wkly!$C:$C,0),1)=0,"",INDEX(data_wkly!H:H,MATCH($B505,data_wkly!$C:$C,0),1)),"")</f>
        <v>220.20089999999999</v>
      </c>
      <c r="H505" s="21">
        <f>IF(C505="","",IFERROR(INDEX(data_wkly!I:I,MATCH($B505,data_wkly!$C:$C,0),1),""))</f>
        <v>-0.70490000000000919</v>
      </c>
      <c r="I505" s="21">
        <f>IF(H505="","",IFERROR(IF(INDEX(data_wkly!J:J,MATCH($B505,data_wkly!$C:$C,0),1)=0,"",INDEX(data_wkly!J:J,MATCH($B505,data_wkly!$C:$C,0),1)),""))</f>
        <v>169.43230000000003</v>
      </c>
      <c r="J505" s="21">
        <f>IFERROR(IF(INDEX(data_wkly!K:K,MATCH($B505,data_wkly!$C:$C,0),1)=0,"",INDEX(data_wkly!K:K,MATCH($B505,data_wkly!$C:$C,0),1)),"")</f>
        <v>89.892200000000003</v>
      </c>
      <c r="K505" s="86">
        <f>IFERROR(IF(INDEX(data_wkly!L:L,MATCH($B505,data_wkly!$C:$C,0),1)=0,"",INDEX(data_wkly!L:L,MATCH($B505,data_wkly!$C:$C,0),1)),"")</f>
        <v>11.4</v>
      </c>
      <c r="L505" s="156"/>
      <c r="M505" s="155">
        <f>IFERROR(IF(INDEX(data_wkly!M:M,MATCH($B505,data_wkly!$C:$C,0),1)=0,"",INDEX(data_wkly!M:M,MATCH($B505,data_wkly!$C:$C,0),1)),"")</f>
        <v>64383</v>
      </c>
      <c r="N505" s="21">
        <f>IFERROR(IF(INDEX(data_wkly!N:N,MATCH($B505,data_wkly!$C:$C,0),1)=0,"",INDEX(data_wkly!N:N,MATCH($B505,data_wkly!$C:$C,0),1)),"")</f>
        <v>224.04179999999999</v>
      </c>
      <c r="O505" s="21">
        <f>IF(M505="","",IFERROR(INDEX(data_wkly!O:O,MATCH($B505,data_wkly!$C:$C,0),1),""))</f>
        <v>0.90600000000000591</v>
      </c>
      <c r="P505" s="21">
        <f>IF(M505="","",IFERROR(IF(INDEX(data_wkly!P:P,MATCH($B505,data_wkly!$C:$C,0),1)=0,"",INDEX(data_wkly!P:P,MATCH($B505,data_wkly!$C:$C,0),1)),""))</f>
        <v>176.20510000000002</v>
      </c>
      <c r="Q505" s="21">
        <f>IFERROR(IF(INDEX(data_wkly!Q:Q,MATCH($B505,data_wkly!$C:$C,0),1)=0,"",INDEX(data_wkly!Q:Q,MATCH($B505,data_wkly!$C:$C,0),1)),"")</f>
        <v>220.19800000000001</v>
      </c>
      <c r="R505" s="21">
        <f>IF(M505="","",IFERROR(INDEX(data_wkly!R:R,MATCH($B505,data_wkly!$C:$C,0),1),""))</f>
        <v>0.88930000000001996</v>
      </c>
      <c r="S505" s="21">
        <f>IF(M505="","",IFERROR(IF(INDEX(data_wkly!S:S,MATCH($B505,data_wkly!$C:$C,0),1)=0,"",INDEX(data_wkly!S:S,MATCH($B505,data_wkly!$C:$C,0),1)),""))</f>
        <v>173.15526666666665</v>
      </c>
      <c r="T505" s="21">
        <f>IFERROR(IF(INDEX(data_wkly!T:T,MATCH($B505,data_wkly!$C:$C,0),1)=0,"",INDEX(data_wkly!T:T,MATCH($B505,data_wkly!$C:$C,0),1)),"")</f>
        <v>88.6965</v>
      </c>
      <c r="U505" s="86">
        <f>IFERROR(IF(INDEX(data_wkly!U:U,MATCH($B505,data_wkly!$C:$C,0),1)=0,"",INDEX(data_wkly!U:U,MATCH($B505,data_wkly!$C:$C,0),1)),"")</f>
        <v>11.71</v>
      </c>
      <c r="V505" s="157">
        <f t="shared" si="43"/>
        <v>1</v>
      </c>
      <c r="W505" s="152" t="str">
        <f>IFERROR(IF(INDEX(data_wkly!W:W,MATCH($B505,data_wkly!$C:$C,0),1)=0,"",INDEX(data_wkly!W:W,MATCH($B505,data_wkly!$C:$C,0),1)),"")</f>
        <v>na</v>
      </c>
      <c r="X505" s="21" t="str">
        <f>IFERROR(IF(INDEX(data_wkly!X:X,MATCH($B505,data_wkly!$C:$C,0),1)=0,"",INDEX(data_wkly!X:X,MATCH($B505,data_wkly!$C:$C,0),1)),"")</f>
        <v>na</v>
      </c>
      <c r="Y505" s="21">
        <f>IFERROR(IF(INDEX(data_wkly!Y:Y,MATCH($B505,data_wkly!$C:$C,0),1)=0,"",INDEX(data_wkly!Y:Y,MATCH($B505,data_wkly!$C:$C,0),1)),"")</f>
        <v>196.33</v>
      </c>
      <c r="Z505" s="21">
        <f>IFERROR(IF(INDEX(data_wkly!Z:Z,MATCH($B505,data_wkly!$C:$C,0),1)=0,"",INDEX(data_wkly!Z:Z,MATCH($B505,data_wkly!$C:$C,0),1)),"")</f>
        <v>-1.7699999999999818</v>
      </c>
      <c r="AA505" s="152" t="str">
        <f>IFERROR(IF(INDEX(data_wkly!AA:AA,MATCH($B505,data_wkly!$C:$C,0),1)=0,"",INDEX(data_wkly!AA:AA,MATCH($B505,data_wkly!$C:$C,0),1)),"")</f>
        <v>na</v>
      </c>
      <c r="AB505" s="21" t="str">
        <f>IFERROR(IF(INDEX(data_wkly!AB:AB,MATCH($B505,data_wkly!$C:$C,0),1)=0,"",INDEX(data_wkly!AB:AB,MATCH($B505,data_wkly!$C:$C,0),1)),"")</f>
        <v>na</v>
      </c>
      <c r="AC505" s="21">
        <f>IFERROR(IF(INDEX(data_wkly!AC:AC,MATCH($B505,data_wkly!$C:$C,0),1)=0,"",INDEX(data_wkly!AC:AC,MATCH($B505,data_wkly!$C:$C,0),1)),"")</f>
        <v>199.32</v>
      </c>
      <c r="AD505" s="21">
        <f>IFERROR(IF(INDEX(data_wkly!AD:AD,MATCH($B505,data_wkly!$C:$C,0),1)=0,"",INDEX(data_wkly!AD:AD,MATCH($B505,data_wkly!$C:$C,0),1)),"")</f>
        <v>-2.5</v>
      </c>
      <c r="AE505" s="157">
        <f t="shared" si="44"/>
        <v>1</v>
      </c>
      <c r="AF505" s="154" t="str">
        <f>IFERROR(IF(INDEX(data_wkly!AF:AF,MATCH($B505,data_wkly!$C:$C,0),1)=0,"",INDEX(data_wkly!AF:AF,MATCH($B505,data_wkly!$C:$C,0),1)),"")</f>
        <v/>
      </c>
      <c r="AG505" s="153" t="str">
        <f>IFERROR(IF(AF505="","",INDEX(data_wkly!AG:AG,MATCH($B505,data_wkly!$C:$C,0),1)),"")</f>
        <v/>
      </c>
      <c r="AH505" s="153" t="str">
        <f>IFERROR(IF(INDEX(data_wkly!AH:AH,MATCH($B505,data_wkly!$C:$C,0),1)=0,"",INDEX(data_wkly!AH:AH,MATCH($B505,data_wkly!$C:$C,0),1)),"")</f>
        <v/>
      </c>
      <c r="AI505" s="153" t="str">
        <f>IFERROR(IF(INDEX(data_wkly!AI:AI,MATCH($B505,data_wkly!$C:$C,0),1)=0,"",INDEX(data_wkly!AI:AI,MATCH($B505,data_wkly!$C:$C,0),1)),"")</f>
        <v/>
      </c>
      <c r="AJ505" s="153" t="str">
        <f>IFERROR(IF(AI505="","",INDEX(data_wkly!AJ:AJ,MATCH($B505,data_wkly!$C:$C,0),1)),"")</f>
        <v/>
      </c>
      <c r="AK505" s="153" t="str">
        <f>IFERROR(IF(INDEX(data_wkly!AK:AK,MATCH($B505,data_wkly!$C:$C,0),1)=0,"",INDEX(data_wkly!AK:AK,MATCH($B505,data_wkly!$C:$C,0),1)),"")</f>
        <v/>
      </c>
      <c r="AL505" s="153" t="str">
        <f>IFERROR(IF(INDEX(data_wkly!AL:AL,MATCH($B505,data_wkly!$C:$C,0),1)=0,"",INDEX(data_wkly!AL:AL,MATCH($B505,data_wkly!$C:$C,0),1)),"")</f>
        <v/>
      </c>
      <c r="AM505" s="183" t="str">
        <f>IFERROR(IF(INDEX(data_wkly!AM:AM,MATCH($B505,data_wkly!$C:$C,0),1)=0,"",INDEX(data_wkly!AM:AM,MATCH($B505,data_wkly!$C:$C,0),1)),"")</f>
        <v/>
      </c>
      <c r="AN505" s="41" t="str">
        <f t="shared" si="48"/>
        <v/>
      </c>
      <c r="AO505" s="88">
        <f t="shared" si="47"/>
        <v>1</v>
      </c>
    </row>
    <row r="506" spans="1:41">
      <c r="A506" s="88">
        <f t="shared" si="45"/>
        <v>2</v>
      </c>
      <c r="B506" s="89">
        <f t="shared" si="46"/>
        <v>45185</v>
      </c>
      <c r="C506" s="155">
        <f>IFERROR(IF(INDEX(data_wkly!D:D,MATCH($B506,data_wkly!$C:$C,0),1)=0,"",INDEX(data_wkly!D:D,MATCH($B506,data_wkly!$C:$C,0),1)),"")</f>
        <v>63664</v>
      </c>
      <c r="D506" s="21">
        <f>IFERROR(IF(INDEX(data_wkly!E:E,MATCH($B506,data_wkly!$C:$C,0),1)=0,"",INDEX(data_wkly!E:E,MATCH($B506,data_wkly!$C:$C,0),1)),"")</f>
        <v>223.744</v>
      </c>
      <c r="E506" s="21">
        <f>IF(C506="","",IFERROR(INDEX(data_wkly!F:F,MATCH($B506,data_wkly!$C:$C,0),1),""))</f>
        <v>-0.28149999999999409</v>
      </c>
      <c r="F506" s="21">
        <f>IF(E506="","",IFERROR(IF(INDEX(data_wkly!G:G,MATCH($B506,data_wkly!$C:$C,0),1)=0,"",INDEX(data_wkly!G:G,MATCH($B506,data_wkly!$C:$C,0),1)),""))</f>
        <v>171.44479999999999</v>
      </c>
      <c r="G506" s="21">
        <f>IFERROR(IF(INDEX(data_wkly!H:H,MATCH($B506,data_wkly!$C:$C,0),1)=0,"",INDEX(data_wkly!H:H,MATCH($B506,data_wkly!$C:$C,0),1)),"")</f>
        <v>219.929</v>
      </c>
      <c r="H506" s="21">
        <f>IF(C506="","",IFERROR(INDEX(data_wkly!I:I,MATCH($B506,data_wkly!$C:$C,0),1),""))</f>
        <v>-0.27189999999998804</v>
      </c>
      <c r="I506" s="21">
        <f>IF(H506="","",IFERROR(IF(INDEX(data_wkly!J:J,MATCH($B506,data_wkly!$C:$C,0),1)=0,"",INDEX(data_wkly!J:J,MATCH($B506,data_wkly!$C:$C,0),1)),""))</f>
        <v>168.49009999999998</v>
      </c>
      <c r="J506" s="21">
        <f>IFERROR(IF(INDEX(data_wkly!K:K,MATCH($B506,data_wkly!$C:$C,0),1)=0,"",INDEX(data_wkly!K:K,MATCH($B506,data_wkly!$C:$C,0),1)),"")</f>
        <v>89.909800000000004</v>
      </c>
      <c r="K506" s="86">
        <f>IFERROR(IF(INDEX(data_wkly!L:L,MATCH($B506,data_wkly!$C:$C,0),1)=0,"",INDEX(data_wkly!L:L,MATCH($B506,data_wkly!$C:$C,0),1)),"")</f>
        <v>11.5</v>
      </c>
      <c r="L506" s="156"/>
      <c r="M506" s="155">
        <f>IFERROR(IF(INDEX(data_wkly!M:M,MATCH($B506,data_wkly!$C:$C,0),1)=0,"",INDEX(data_wkly!M:M,MATCH($B506,data_wkly!$C:$C,0),1)),"")</f>
        <v>65426</v>
      </c>
      <c r="N506" s="21">
        <f>IFERROR(IF(INDEX(data_wkly!N:N,MATCH($B506,data_wkly!$C:$C,0),1)=0,"",INDEX(data_wkly!N:N,MATCH($B506,data_wkly!$C:$C,0),1)),"")</f>
        <v>222.9358</v>
      </c>
      <c r="O506" s="21">
        <f>IF(M506="","",IFERROR(INDEX(data_wkly!O:O,MATCH($B506,data_wkly!$C:$C,0),1),""))</f>
        <v>-1.1059999999999945</v>
      </c>
      <c r="P506" s="21">
        <f>IF(M506="","",IFERROR(IF(INDEX(data_wkly!P:P,MATCH($B506,data_wkly!$C:$C,0),1)=0,"",INDEX(data_wkly!P:P,MATCH($B506,data_wkly!$C:$C,0),1)),""))</f>
        <v>175.78783333333334</v>
      </c>
      <c r="Q506" s="21">
        <f>IFERROR(IF(INDEX(data_wkly!Q:Q,MATCH($B506,data_wkly!$C:$C,0),1)=0,"",INDEX(data_wkly!Q:Q,MATCH($B506,data_wkly!$C:$C,0),1)),"")</f>
        <v>219.11940000000001</v>
      </c>
      <c r="R506" s="21">
        <f>IF(M506="","",IFERROR(INDEX(data_wkly!R:R,MATCH($B506,data_wkly!$C:$C,0),1),""))</f>
        <v>-1.0785999999999945</v>
      </c>
      <c r="S506" s="21">
        <f>IF(M506="","",IFERROR(IF(INDEX(data_wkly!S:S,MATCH($B506,data_wkly!$C:$C,0),1)=0,"",INDEX(data_wkly!S:S,MATCH($B506,data_wkly!$C:$C,0),1)),""))</f>
        <v>172.76606666666666</v>
      </c>
      <c r="T506" s="21">
        <f>IFERROR(IF(INDEX(data_wkly!T:T,MATCH($B506,data_wkly!$C:$C,0),1)=0,"",INDEX(data_wkly!T:T,MATCH($B506,data_wkly!$C:$C,0),1)),"")</f>
        <v>88.853200000000001</v>
      </c>
      <c r="U506" s="86">
        <f>IFERROR(IF(INDEX(data_wkly!U:U,MATCH($B506,data_wkly!$C:$C,0),1)=0,"",INDEX(data_wkly!U:U,MATCH($B506,data_wkly!$C:$C,0),1)),"")</f>
        <v>11.67</v>
      </c>
      <c r="V506" s="157">
        <f t="shared" si="43"/>
        <v>2</v>
      </c>
      <c r="W506" s="152" t="str">
        <f>IFERROR(IF(INDEX(data_wkly!W:W,MATCH($B506,data_wkly!$C:$C,0),1)=0,"",INDEX(data_wkly!W:W,MATCH($B506,data_wkly!$C:$C,0),1)),"")</f>
        <v>na</v>
      </c>
      <c r="X506" s="21" t="str">
        <f>IFERROR(IF(INDEX(data_wkly!X:X,MATCH($B506,data_wkly!$C:$C,0),1)=0,"",INDEX(data_wkly!X:X,MATCH($B506,data_wkly!$C:$C,0),1)),"")</f>
        <v>na</v>
      </c>
      <c r="Y506" s="21">
        <f>IFERROR(IF(INDEX(data_wkly!Y:Y,MATCH($B506,data_wkly!$C:$C,0),1)=0,"",INDEX(data_wkly!Y:Y,MATCH($B506,data_wkly!$C:$C,0),1)),"")</f>
        <v>196.43</v>
      </c>
      <c r="Z506" s="21">
        <f>IFERROR(IF(INDEX(data_wkly!Z:Z,MATCH($B506,data_wkly!$C:$C,0),1)=0,"",INDEX(data_wkly!Z:Z,MATCH($B506,data_wkly!$C:$C,0),1)),"")</f>
        <v>9.9999999999994316E-2</v>
      </c>
      <c r="AA506" s="152" t="str">
        <f>IFERROR(IF(INDEX(data_wkly!AA:AA,MATCH($B506,data_wkly!$C:$C,0),1)=0,"",INDEX(data_wkly!AA:AA,MATCH($B506,data_wkly!$C:$C,0),1)),"")</f>
        <v>na</v>
      </c>
      <c r="AB506" s="21" t="str">
        <f>IFERROR(IF(INDEX(data_wkly!AB:AB,MATCH($B506,data_wkly!$C:$C,0),1)=0,"",INDEX(data_wkly!AB:AB,MATCH($B506,data_wkly!$C:$C,0),1)),"")</f>
        <v>na</v>
      </c>
      <c r="AC506" s="21">
        <f>IFERROR(IF(INDEX(data_wkly!AC:AC,MATCH($B506,data_wkly!$C:$C,0),1)=0,"",INDEX(data_wkly!AC:AC,MATCH($B506,data_wkly!$C:$C,0),1)),"")</f>
        <v>198.83</v>
      </c>
      <c r="AD506" s="21">
        <f>IFERROR(IF(INDEX(data_wkly!AD:AD,MATCH($B506,data_wkly!$C:$C,0),1)=0,"",INDEX(data_wkly!AD:AD,MATCH($B506,data_wkly!$C:$C,0),1)),"")</f>
        <v>-0.48999999999998067</v>
      </c>
      <c r="AE506" s="157">
        <f t="shared" si="44"/>
        <v>2</v>
      </c>
      <c r="AF506" s="154" t="str">
        <f>IFERROR(IF(INDEX(data_wkly!AF:AF,MATCH($B506,data_wkly!$C:$C,0),1)=0,"",INDEX(data_wkly!AF:AF,MATCH($B506,data_wkly!$C:$C,0),1)),"")</f>
        <v/>
      </c>
      <c r="AG506" s="153" t="str">
        <f>IFERROR(IF(AF506="","",INDEX(data_wkly!AG:AG,MATCH($B506,data_wkly!$C:$C,0),1)),"")</f>
        <v/>
      </c>
      <c r="AH506" s="153" t="str">
        <f>IFERROR(IF(INDEX(data_wkly!AH:AH,MATCH($B506,data_wkly!$C:$C,0),1)=0,"",INDEX(data_wkly!AH:AH,MATCH($B506,data_wkly!$C:$C,0),1)),"")</f>
        <v/>
      </c>
      <c r="AI506" s="153" t="str">
        <f>IFERROR(IF(INDEX(data_wkly!AI:AI,MATCH($B506,data_wkly!$C:$C,0),1)=0,"",INDEX(data_wkly!AI:AI,MATCH($B506,data_wkly!$C:$C,0),1)),"")</f>
        <v/>
      </c>
      <c r="AJ506" s="153" t="str">
        <f>IFERROR(IF(AI506="","",INDEX(data_wkly!AJ:AJ,MATCH($B506,data_wkly!$C:$C,0),1)),"")</f>
        <v/>
      </c>
      <c r="AK506" s="153" t="str">
        <f>IFERROR(IF(INDEX(data_wkly!AK:AK,MATCH($B506,data_wkly!$C:$C,0),1)=0,"",INDEX(data_wkly!AK:AK,MATCH($B506,data_wkly!$C:$C,0),1)),"")</f>
        <v/>
      </c>
      <c r="AL506" s="153" t="str">
        <f>IFERROR(IF(INDEX(data_wkly!AL:AL,MATCH($B506,data_wkly!$C:$C,0),1)=0,"",INDEX(data_wkly!AL:AL,MATCH($B506,data_wkly!$C:$C,0),1)),"")</f>
        <v/>
      </c>
      <c r="AM506" s="183" t="str">
        <f>IFERROR(IF(INDEX(data_wkly!AM:AM,MATCH($B506,data_wkly!$C:$C,0),1)=0,"",INDEX(data_wkly!AM:AM,MATCH($B506,data_wkly!$C:$C,0),1)),"")</f>
        <v/>
      </c>
      <c r="AN506" s="41" t="str">
        <f t="shared" si="48"/>
        <v/>
      </c>
      <c r="AO506" s="88">
        <f t="shared" si="47"/>
        <v>2</v>
      </c>
    </row>
    <row r="507" spans="1:41">
      <c r="A507" s="88">
        <f t="shared" si="45"/>
        <v>1</v>
      </c>
      <c r="B507" s="89">
        <f t="shared" si="46"/>
        <v>45192</v>
      </c>
      <c r="C507" s="155">
        <f>IFERROR(IF(INDEX(data_wkly!D:D,MATCH($B507,data_wkly!$C:$C,0),1)=0,"",INDEX(data_wkly!D:D,MATCH($B507,data_wkly!$C:$C,0),1)),"")</f>
        <v>62974</v>
      </c>
      <c r="D507" s="21">
        <f>IFERROR(IF(INDEX(data_wkly!E:E,MATCH($B507,data_wkly!$C:$C,0),1)=0,"",INDEX(data_wkly!E:E,MATCH($B507,data_wkly!$C:$C,0),1)),"")</f>
        <v>223.46379999999999</v>
      </c>
      <c r="E507" s="21">
        <f>IF(C507="","",IFERROR(INDEX(data_wkly!F:F,MATCH($B507,data_wkly!$C:$C,0),1),""))</f>
        <v>-0.28020000000000778</v>
      </c>
      <c r="F507" s="21">
        <f>IF(E507="","",IFERROR(IF(INDEX(data_wkly!G:G,MATCH($B507,data_wkly!$C:$C,0),1)=0,"",INDEX(data_wkly!G:G,MATCH($B507,data_wkly!$C:$C,0),1)),""))</f>
        <v>171.06806666666668</v>
      </c>
      <c r="G507" s="21">
        <f>IFERROR(IF(INDEX(data_wkly!H:H,MATCH($B507,data_wkly!$C:$C,0),1)=0,"",INDEX(data_wkly!H:H,MATCH($B507,data_wkly!$C:$C,0),1)),"")</f>
        <v>219.64189999999999</v>
      </c>
      <c r="H507" s="21">
        <f>IF(C507="","",IFERROR(INDEX(data_wkly!I:I,MATCH($B507,data_wkly!$C:$C,0),1),""))</f>
        <v>-0.28710000000000946</v>
      </c>
      <c r="I507" s="21">
        <f>IF(H507="","",IFERROR(IF(INDEX(data_wkly!J:J,MATCH($B507,data_wkly!$C:$C,0),1)=0,"",INDEX(data_wkly!J:J,MATCH($B507,data_wkly!$C:$C,0),1)),""))</f>
        <v>168.12553333333332</v>
      </c>
      <c r="J507" s="21">
        <f>IFERROR(IF(INDEX(data_wkly!K:K,MATCH($B507,data_wkly!$C:$C,0),1)=0,"",INDEX(data_wkly!K:K,MATCH($B507,data_wkly!$C:$C,0),1)),"")</f>
        <v>89.529300000000006</v>
      </c>
      <c r="K507" s="86">
        <f>IFERROR(IF(INDEX(data_wkly!L:L,MATCH($B507,data_wkly!$C:$C,0),1)=0,"",INDEX(data_wkly!L:L,MATCH($B507,data_wkly!$C:$C,0),1)),"")</f>
        <v>11.34</v>
      </c>
      <c r="L507" s="156"/>
      <c r="M507" s="155">
        <f>IFERROR(IF(INDEX(data_wkly!M:M,MATCH($B507,data_wkly!$C:$C,0),1)=0,"",INDEX(data_wkly!M:M,MATCH($B507,data_wkly!$C:$C,0),1)),"")</f>
        <v>65026</v>
      </c>
      <c r="N507" s="21">
        <f>IFERROR(IF(INDEX(data_wkly!N:N,MATCH($B507,data_wkly!$C:$C,0),1)=0,"",INDEX(data_wkly!N:N,MATCH($B507,data_wkly!$C:$C,0),1)),"")</f>
        <v>223.18119999999999</v>
      </c>
      <c r="O507" s="21">
        <f>IF(M507="","",IFERROR(INDEX(data_wkly!O:O,MATCH($B507,data_wkly!$C:$C,0),1),""))</f>
        <v>0.2453999999999894</v>
      </c>
      <c r="P507" s="21">
        <f>IF(M507="","",IFERROR(IF(INDEX(data_wkly!P:P,MATCH($B507,data_wkly!$C:$C,0),1)=0,"",INDEX(data_wkly!P:P,MATCH($B507,data_wkly!$C:$C,0),1)),""))</f>
        <v>174.96863333333332</v>
      </c>
      <c r="Q507" s="21">
        <f>IFERROR(IF(INDEX(data_wkly!Q:Q,MATCH($B507,data_wkly!$C:$C,0),1)=0,"",INDEX(data_wkly!Q:Q,MATCH($B507,data_wkly!$C:$C,0),1)),"")</f>
        <v>219.36019999999999</v>
      </c>
      <c r="R507" s="21">
        <f>IF(M507="","",IFERROR(INDEX(data_wkly!R:R,MATCH($B507,data_wkly!$C:$C,0),1),""))</f>
        <v>0.24079999999997881</v>
      </c>
      <c r="S507" s="21">
        <f>IF(M507="","",IFERROR(IF(INDEX(data_wkly!S:S,MATCH($B507,data_wkly!$C:$C,0),1)=0,"",INDEX(data_wkly!S:S,MATCH($B507,data_wkly!$C:$C,0),1)),""))</f>
        <v>171.96786666666665</v>
      </c>
      <c r="T507" s="21">
        <f>IFERROR(IF(INDEX(data_wkly!T:T,MATCH($B507,data_wkly!$C:$C,0),1)=0,"",INDEX(data_wkly!T:T,MATCH($B507,data_wkly!$C:$C,0),1)),"")</f>
        <v>88.978800000000007</v>
      </c>
      <c r="U507" s="86">
        <f>IFERROR(IF(INDEX(data_wkly!U:U,MATCH($B507,data_wkly!$C:$C,0),1)=0,"",INDEX(data_wkly!U:U,MATCH($B507,data_wkly!$C:$C,0),1)),"")</f>
        <v>11.51</v>
      </c>
      <c r="V507" s="157">
        <f t="shared" si="43"/>
        <v>1</v>
      </c>
      <c r="W507" s="152" t="str">
        <f>IFERROR(IF(INDEX(data_wkly!W:W,MATCH($B507,data_wkly!$C:$C,0),1)=0,"",INDEX(data_wkly!W:W,MATCH($B507,data_wkly!$C:$C,0),1)),"")</f>
        <v>na</v>
      </c>
      <c r="X507" s="21" t="str">
        <f>IFERROR(IF(INDEX(data_wkly!X:X,MATCH($B507,data_wkly!$C:$C,0),1)=0,"",INDEX(data_wkly!X:X,MATCH($B507,data_wkly!$C:$C,0),1)),"")</f>
        <v>na</v>
      </c>
      <c r="Y507" s="21">
        <f>IFERROR(IF(INDEX(data_wkly!Y:Y,MATCH($B507,data_wkly!$C:$C,0),1)=0,"",INDEX(data_wkly!Y:Y,MATCH($B507,data_wkly!$C:$C,0),1)),"")</f>
        <v>197.02</v>
      </c>
      <c r="Z507" s="21">
        <f>IFERROR(IF(INDEX(data_wkly!Z:Z,MATCH($B507,data_wkly!$C:$C,0),1)=0,"",INDEX(data_wkly!Z:Z,MATCH($B507,data_wkly!$C:$C,0),1)),"")</f>
        <v>0.59000000000000341</v>
      </c>
      <c r="AA507" s="152" t="str">
        <f>IFERROR(IF(INDEX(data_wkly!AA:AA,MATCH($B507,data_wkly!$C:$C,0),1)=0,"",INDEX(data_wkly!AA:AA,MATCH($B507,data_wkly!$C:$C,0),1)),"")</f>
        <v>na</v>
      </c>
      <c r="AB507" s="21" t="str">
        <f>IFERROR(IF(INDEX(data_wkly!AB:AB,MATCH($B507,data_wkly!$C:$C,0),1)=0,"",INDEX(data_wkly!AB:AB,MATCH($B507,data_wkly!$C:$C,0),1)),"")</f>
        <v>na</v>
      </c>
      <c r="AC507" s="21">
        <f>IFERROR(IF(INDEX(data_wkly!AC:AC,MATCH($B507,data_wkly!$C:$C,0),1)=0,"",INDEX(data_wkly!AC:AC,MATCH($B507,data_wkly!$C:$C,0),1)),"")</f>
        <v>198.51</v>
      </c>
      <c r="AD507" s="21">
        <f>IFERROR(IF(INDEX(data_wkly!AD:AD,MATCH($B507,data_wkly!$C:$C,0),1)=0,"",INDEX(data_wkly!AD:AD,MATCH($B507,data_wkly!$C:$C,0),1)),"")</f>
        <v>-0.3200000000000216</v>
      </c>
      <c r="AE507" s="157">
        <f t="shared" si="44"/>
        <v>1</v>
      </c>
      <c r="AF507" s="154" t="str">
        <f>IFERROR(IF(INDEX(data_wkly!AF:AF,MATCH($B507,data_wkly!$C:$C,0),1)=0,"",INDEX(data_wkly!AF:AF,MATCH($B507,data_wkly!$C:$C,0),1)),"")</f>
        <v/>
      </c>
      <c r="AG507" s="153" t="str">
        <f>IFERROR(IF(AF507="","",INDEX(data_wkly!AG:AG,MATCH($B507,data_wkly!$C:$C,0),1)),"")</f>
        <v/>
      </c>
      <c r="AH507" s="153" t="str">
        <f>IFERROR(IF(INDEX(data_wkly!AH:AH,MATCH($B507,data_wkly!$C:$C,0),1)=0,"",INDEX(data_wkly!AH:AH,MATCH($B507,data_wkly!$C:$C,0),1)),"")</f>
        <v/>
      </c>
      <c r="AI507" s="153" t="str">
        <f>IFERROR(IF(INDEX(data_wkly!AI:AI,MATCH($B507,data_wkly!$C:$C,0),1)=0,"",INDEX(data_wkly!AI:AI,MATCH($B507,data_wkly!$C:$C,0),1)),"")</f>
        <v/>
      </c>
      <c r="AJ507" s="153" t="str">
        <f>IFERROR(IF(AI507="","",INDEX(data_wkly!AJ:AJ,MATCH($B507,data_wkly!$C:$C,0),1)),"")</f>
        <v/>
      </c>
      <c r="AK507" s="153" t="str">
        <f>IFERROR(IF(INDEX(data_wkly!AK:AK,MATCH($B507,data_wkly!$C:$C,0),1)=0,"",INDEX(data_wkly!AK:AK,MATCH($B507,data_wkly!$C:$C,0),1)),"")</f>
        <v/>
      </c>
      <c r="AL507" s="153" t="str">
        <f>IFERROR(IF(INDEX(data_wkly!AL:AL,MATCH($B507,data_wkly!$C:$C,0),1)=0,"",INDEX(data_wkly!AL:AL,MATCH($B507,data_wkly!$C:$C,0),1)),"")</f>
        <v/>
      </c>
      <c r="AM507" s="183" t="str">
        <f>IFERROR(IF(INDEX(data_wkly!AM:AM,MATCH($B507,data_wkly!$C:$C,0),1)=0,"",INDEX(data_wkly!AM:AM,MATCH($B507,data_wkly!$C:$C,0),1)),"")</f>
        <v/>
      </c>
      <c r="AN507" s="41" t="str">
        <f t="shared" si="48"/>
        <v/>
      </c>
      <c r="AO507" s="88">
        <f t="shared" si="47"/>
        <v>1</v>
      </c>
    </row>
    <row r="508" spans="1:41">
      <c r="A508" s="88">
        <f t="shared" si="45"/>
        <v>2</v>
      </c>
      <c r="B508" s="89">
        <f t="shared" si="46"/>
        <v>45199</v>
      </c>
      <c r="C508" s="155">
        <f>IFERROR(IF(INDEX(data_wkly!D:D,MATCH($B508,data_wkly!$C:$C,0),1)=0,"",INDEX(data_wkly!D:D,MATCH($B508,data_wkly!$C:$C,0),1)),"")</f>
        <v>59962</v>
      </c>
      <c r="D508" s="21">
        <f>IFERROR(IF(INDEX(data_wkly!E:E,MATCH($B508,data_wkly!$C:$C,0),1)=0,"",INDEX(data_wkly!E:E,MATCH($B508,data_wkly!$C:$C,0),1)),"")</f>
        <v>221.71809999999999</v>
      </c>
      <c r="E508" s="21">
        <f>IF(C508="","",IFERROR(INDEX(data_wkly!F:F,MATCH($B508,data_wkly!$C:$C,0),1),""))</f>
        <v>-1.7456999999999994</v>
      </c>
      <c r="F508" s="21">
        <f>IF(E508="","",IFERROR(IF(INDEX(data_wkly!G:G,MATCH($B508,data_wkly!$C:$C,0),1)=0,"",INDEX(data_wkly!G:G,MATCH($B508,data_wkly!$C:$C,0),1)),""))</f>
        <v>169.13873333333333</v>
      </c>
      <c r="G508" s="21">
        <f>IFERROR(IF(INDEX(data_wkly!H:H,MATCH($B508,data_wkly!$C:$C,0),1)=0,"",INDEX(data_wkly!H:H,MATCH($B508,data_wkly!$C:$C,0),1)),"")</f>
        <v>217.9323</v>
      </c>
      <c r="H508" s="21">
        <f>IF(C508="","",IFERROR(INDEX(data_wkly!I:I,MATCH($B508,data_wkly!$C:$C,0),1),""))</f>
        <v>-1.7095999999999947</v>
      </c>
      <c r="I508" s="21">
        <f>IF(H508="","",IFERROR(IF(INDEX(data_wkly!J:J,MATCH($B508,data_wkly!$C:$C,0),1)=0,"",INDEX(data_wkly!J:J,MATCH($B508,data_wkly!$C:$C,0),1)),""))</f>
        <v>166.24443333333332</v>
      </c>
      <c r="J508" s="21">
        <f>IFERROR(IF(INDEX(data_wkly!K:K,MATCH($B508,data_wkly!$C:$C,0),1)=0,"",INDEX(data_wkly!K:K,MATCH($B508,data_wkly!$C:$C,0),1)),"")</f>
        <v>89.588300000000004</v>
      </c>
      <c r="K508" s="86">
        <f>IFERROR(IF(INDEX(data_wkly!L:L,MATCH($B508,data_wkly!$C:$C,0),1)=0,"",INDEX(data_wkly!L:L,MATCH($B508,data_wkly!$C:$C,0),1)),"")</f>
        <v>11.48</v>
      </c>
      <c r="L508" s="156"/>
      <c r="M508" s="155">
        <f>IFERROR(IF(INDEX(data_wkly!M:M,MATCH($B508,data_wkly!$C:$C,0),1)=0,"",INDEX(data_wkly!M:M,MATCH($B508,data_wkly!$C:$C,0),1)),"")</f>
        <v>63834</v>
      </c>
      <c r="N508" s="21">
        <f>IFERROR(IF(INDEX(data_wkly!N:N,MATCH($B508,data_wkly!$C:$C,0),1)=0,"",INDEX(data_wkly!N:N,MATCH($B508,data_wkly!$C:$C,0),1)),"")</f>
        <v>221.68260000000001</v>
      </c>
      <c r="O508" s="21">
        <f>IF(M508="","",IFERROR(INDEX(data_wkly!O:O,MATCH($B508,data_wkly!$C:$C,0),1),""))</f>
        <v>-1.4985999999999819</v>
      </c>
      <c r="P508" s="21">
        <f>IF(M508="","",IFERROR(IF(INDEX(data_wkly!P:P,MATCH($B508,data_wkly!$C:$C,0),1)=0,"",INDEX(data_wkly!P:P,MATCH($B508,data_wkly!$C:$C,0),1)),""))</f>
        <v>173.87133333333335</v>
      </c>
      <c r="Q508" s="21">
        <f>IFERROR(IF(INDEX(data_wkly!Q:Q,MATCH($B508,data_wkly!$C:$C,0),1)=0,"",INDEX(data_wkly!Q:Q,MATCH($B508,data_wkly!$C:$C,0),1)),"")</f>
        <v>217.8905</v>
      </c>
      <c r="R508" s="21">
        <f>IF(M508="","",IFERROR(INDEX(data_wkly!R:R,MATCH($B508,data_wkly!$C:$C,0),1),""))</f>
        <v>-1.4696999999999889</v>
      </c>
      <c r="S508" s="21">
        <f>IF(M508="","",IFERROR(IF(INDEX(data_wkly!S:S,MATCH($B508,data_wkly!$C:$C,0),1)=0,"",INDEX(data_wkly!S:S,MATCH($B508,data_wkly!$C:$C,0),1)),""))</f>
        <v>170.89189999999999</v>
      </c>
      <c r="T508" s="21">
        <f>IFERROR(IF(INDEX(data_wkly!T:T,MATCH($B508,data_wkly!$C:$C,0),1)=0,"",INDEX(data_wkly!T:T,MATCH($B508,data_wkly!$C:$C,0),1)),"")</f>
        <v>89.119699999999995</v>
      </c>
      <c r="U508" s="86">
        <f>IFERROR(IF(INDEX(data_wkly!U:U,MATCH($B508,data_wkly!$C:$C,0),1)=0,"",INDEX(data_wkly!U:U,MATCH($B508,data_wkly!$C:$C,0),1)),"")</f>
        <v>11.78</v>
      </c>
      <c r="V508" s="157">
        <f t="shared" si="43"/>
        <v>2</v>
      </c>
      <c r="W508" s="152" t="str">
        <f>IFERROR(IF(INDEX(data_wkly!W:W,MATCH($B508,data_wkly!$C:$C,0),1)=0,"",INDEX(data_wkly!W:W,MATCH($B508,data_wkly!$C:$C,0),1)),"")</f>
        <v>na</v>
      </c>
      <c r="X508" s="21" t="str">
        <f>IFERROR(IF(INDEX(data_wkly!X:X,MATCH($B508,data_wkly!$C:$C,0),1)=0,"",INDEX(data_wkly!X:X,MATCH($B508,data_wkly!$C:$C,0),1)),"")</f>
        <v>na</v>
      </c>
      <c r="Y508" s="21">
        <f>IFERROR(IF(INDEX(data_wkly!Y:Y,MATCH($B508,data_wkly!$C:$C,0),1)=0,"",INDEX(data_wkly!Y:Y,MATCH($B508,data_wkly!$C:$C,0),1)),"")</f>
        <v>195.8</v>
      </c>
      <c r="Z508" s="21">
        <f>IFERROR(IF(INDEX(data_wkly!Z:Z,MATCH($B508,data_wkly!$C:$C,0),1)=0,"",INDEX(data_wkly!Z:Z,MATCH($B508,data_wkly!$C:$C,0),1)),"")</f>
        <v>-1.2199999999999989</v>
      </c>
      <c r="AA508" s="152" t="str">
        <f>IFERROR(IF(INDEX(data_wkly!AA:AA,MATCH($B508,data_wkly!$C:$C,0),1)=0,"",INDEX(data_wkly!AA:AA,MATCH($B508,data_wkly!$C:$C,0),1)),"")</f>
        <v>na</v>
      </c>
      <c r="AB508" s="21" t="str">
        <f>IFERROR(IF(INDEX(data_wkly!AB:AB,MATCH($B508,data_wkly!$C:$C,0),1)=0,"",INDEX(data_wkly!AB:AB,MATCH($B508,data_wkly!$C:$C,0),1)),"")</f>
        <v>na</v>
      </c>
      <c r="AC508" s="21">
        <v>197.23</v>
      </c>
      <c r="AD508" s="21">
        <v>-1.2800000000000011</v>
      </c>
      <c r="AE508" s="157">
        <f t="shared" si="44"/>
        <v>2</v>
      </c>
      <c r="AF508" s="154" t="str">
        <f>IFERROR(IF(INDEX(data_wkly!AF:AF,MATCH($B508,data_wkly!$C:$C,0),1)=0,"",INDEX(data_wkly!AF:AF,MATCH($B508,data_wkly!$C:$C,0),1)),"")</f>
        <v/>
      </c>
      <c r="AG508" s="153" t="str">
        <f>IFERROR(IF(AF508="","",INDEX(data_wkly!AG:AG,MATCH($B508,data_wkly!$C:$C,0),1)),"")</f>
        <v/>
      </c>
      <c r="AH508" s="153" t="str">
        <f>IFERROR(IF(INDEX(data_wkly!AH:AH,MATCH($B508,data_wkly!$C:$C,0),1)=0,"",INDEX(data_wkly!AH:AH,MATCH($B508,data_wkly!$C:$C,0),1)),"")</f>
        <v/>
      </c>
      <c r="AI508" s="153" t="str">
        <f>IFERROR(IF(INDEX(data_wkly!AI:AI,MATCH($B508,data_wkly!$C:$C,0),1)=0,"",INDEX(data_wkly!AI:AI,MATCH($B508,data_wkly!$C:$C,0),1)),"")</f>
        <v/>
      </c>
      <c r="AJ508" s="153" t="str">
        <f>IFERROR(IF(AI508="","",INDEX(data_wkly!AJ:AJ,MATCH($B508,data_wkly!$C:$C,0),1)),"")</f>
        <v/>
      </c>
      <c r="AK508" s="153" t="str">
        <f>IFERROR(IF(INDEX(data_wkly!AK:AK,MATCH($B508,data_wkly!$C:$C,0),1)=0,"",INDEX(data_wkly!AK:AK,MATCH($B508,data_wkly!$C:$C,0),1)),"")</f>
        <v/>
      </c>
      <c r="AL508" s="153" t="str">
        <f>IFERROR(IF(INDEX(data_wkly!AL:AL,MATCH($B508,data_wkly!$C:$C,0),1)=0,"",INDEX(data_wkly!AL:AL,MATCH($B508,data_wkly!$C:$C,0),1)),"")</f>
        <v/>
      </c>
      <c r="AM508" s="183" t="str">
        <f>IFERROR(IF(INDEX(data_wkly!AM:AM,MATCH($B508,data_wkly!$C:$C,0),1)=0,"",INDEX(data_wkly!AM:AM,MATCH($B508,data_wkly!$C:$C,0),1)),"")</f>
        <v/>
      </c>
      <c r="AN508" s="41" t="str">
        <f t="shared" si="48"/>
        <v/>
      </c>
      <c r="AO508" s="88">
        <f t="shared" si="47"/>
        <v>2</v>
      </c>
    </row>
    <row r="509" spans="1:41">
      <c r="A509" s="88">
        <f t="shared" si="45"/>
        <v>1</v>
      </c>
      <c r="B509" s="89">
        <f t="shared" si="46"/>
        <v>45206</v>
      </c>
      <c r="C509" s="155">
        <f>IFERROR(IF(INDEX(data_wkly!D:D,MATCH($B509,data_wkly!$C:$C,0),1)=0,"",INDEX(data_wkly!D:D,MATCH($B509,data_wkly!$C:$C,0),1)),"")</f>
        <v>64850</v>
      </c>
      <c r="D509" s="21">
        <f>IFERROR(IF(INDEX(data_wkly!E:E,MATCH($B509,data_wkly!$C:$C,0),1)=0,"",INDEX(data_wkly!E:E,MATCH($B509,data_wkly!$C:$C,0),1)),"")</f>
        <v>221.73240000000001</v>
      </c>
      <c r="E509" s="21">
        <f>IF(C509="","",IFERROR(INDEX(data_wkly!F:F,MATCH($B509,data_wkly!$C:$C,0),1),""))</f>
        <v>1.4300000000019963E-2</v>
      </c>
      <c r="F509" s="21">
        <f>IF(E509="","",IFERROR(IF(INDEX(data_wkly!G:G,MATCH($B509,data_wkly!$C:$C,0),1)=0,"",INDEX(data_wkly!G:G,MATCH($B509,data_wkly!$C:$C,0),1)),""))</f>
        <v>169.79113333333333</v>
      </c>
      <c r="G509" s="21">
        <f>IFERROR(IF(INDEX(data_wkly!H:H,MATCH($B509,data_wkly!$C:$C,0),1)=0,"",INDEX(data_wkly!H:H,MATCH($B509,data_wkly!$C:$C,0),1)),"")</f>
        <v>217.9622</v>
      </c>
      <c r="H509" s="21">
        <f>IF(C509="","",IFERROR(INDEX(data_wkly!I:I,MATCH($B509,data_wkly!$C:$C,0),1),""))</f>
        <v>2.9899999999997817E-2</v>
      </c>
      <c r="I509" s="21">
        <f>IF(H509="","",IFERROR(IF(INDEX(data_wkly!J:J,MATCH($B509,data_wkly!$C:$C,0),1)=0,"",INDEX(data_wkly!J:J,MATCH($B509,data_wkly!$C:$C,0),1)),""))</f>
        <v>166.88183333333333</v>
      </c>
      <c r="J509" s="21">
        <f>IFERROR(IF(INDEX(data_wkly!K:K,MATCH($B509,data_wkly!$C:$C,0),1)=0,"",INDEX(data_wkly!K:K,MATCH($B509,data_wkly!$C:$C,0),1)),"")</f>
        <v>90.306399999999996</v>
      </c>
      <c r="K509" s="86">
        <f>IFERROR(IF(INDEX(data_wkly!L:L,MATCH($B509,data_wkly!$C:$C,0),1)=0,"",INDEX(data_wkly!L:L,MATCH($B509,data_wkly!$C:$C,0),1)),"")</f>
        <v>11.54</v>
      </c>
      <c r="L509" s="156"/>
      <c r="M509" s="155">
        <f>IFERROR(IF(INDEX(data_wkly!M:M,MATCH($B509,data_wkly!$C:$C,0),1)=0,"",INDEX(data_wkly!M:M,MATCH($B509,data_wkly!$C:$C,0),1)),"")</f>
        <v>66937</v>
      </c>
      <c r="N509" s="21">
        <f>IFERROR(IF(INDEX(data_wkly!N:N,MATCH($B509,data_wkly!$C:$C,0),1)=0,"",INDEX(data_wkly!N:N,MATCH($B509,data_wkly!$C:$C,0),1)),"")</f>
        <v>221.07550000000001</v>
      </c>
      <c r="O509" s="21">
        <f>IF(M509="","",IFERROR(INDEX(data_wkly!O:O,MATCH($B509,data_wkly!$C:$C,0),1),""))</f>
        <v>-0.60710000000000264</v>
      </c>
      <c r="P509" s="21">
        <f>IF(M509="","",IFERROR(IF(INDEX(data_wkly!P:P,MATCH($B509,data_wkly!$C:$C,0),1)=0,"",INDEX(data_wkly!P:P,MATCH($B509,data_wkly!$C:$C,0),1)),""))</f>
        <v>174.14583333333334</v>
      </c>
      <c r="Q509" s="21">
        <f>IFERROR(IF(INDEX(data_wkly!Q:Q,MATCH($B509,data_wkly!$C:$C,0),1)=0,"",INDEX(data_wkly!Q:Q,MATCH($B509,data_wkly!$C:$C,0),1)),"")</f>
        <v>217.297</v>
      </c>
      <c r="R509" s="21">
        <f>IF(M509="","",IFERROR(INDEX(data_wkly!R:R,MATCH($B509,data_wkly!$C:$C,0),1),""))</f>
        <v>-0.59350000000000591</v>
      </c>
      <c r="S509" s="21">
        <f>IF(M509="","",IFERROR(IF(INDEX(data_wkly!S:S,MATCH($B509,data_wkly!$C:$C,0),1)=0,"",INDEX(data_wkly!S:S,MATCH($B509,data_wkly!$C:$C,0),1)),""))</f>
        <v>171.16589999999999</v>
      </c>
      <c r="T509" s="21">
        <f>IFERROR(IF(INDEX(data_wkly!T:T,MATCH($B509,data_wkly!$C:$C,0),1)=0,"",INDEX(data_wkly!T:T,MATCH($B509,data_wkly!$C:$C,0),1)),"")</f>
        <v>89.2864</v>
      </c>
      <c r="U509" s="86">
        <f>IFERROR(IF(INDEX(data_wkly!U:U,MATCH($B509,data_wkly!$C:$C,0),1)=0,"",INDEX(data_wkly!U:U,MATCH($B509,data_wkly!$C:$C,0),1)),"")</f>
        <v>11.84</v>
      </c>
      <c r="V509" s="157">
        <f t="shared" si="43"/>
        <v>1</v>
      </c>
      <c r="W509" s="152" t="str">
        <f>IFERROR(IF(INDEX(data_wkly!W:W,MATCH($B509,data_wkly!$C:$C,0),1)=0,"",INDEX(data_wkly!W:W,MATCH($B509,data_wkly!$C:$C,0),1)),"")</f>
        <v>na</v>
      </c>
      <c r="X509" s="21" t="str">
        <f>IFERROR(IF(INDEX(data_wkly!X:X,MATCH($B509,data_wkly!$C:$C,0),1)=0,"",INDEX(data_wkly!X:X,MATCH($B509,data_wkly!$C:$C,0),1)),"")</f>
        <v>na</v>
      </c>
      <c r="Y509" s="21">
        <f>IFERROR(IF(INDEX(data_wkly!Y:Y,MATCH($B509,data_wkly!$C:$C,0),1)=0,"",INDEX(data_wkly!Y:Y,MATCH($B509,data_wkly!$C:$C,0),1)),"")</f>
        <v>193.77</v>
      </c>
      <c r="Z509" s="21">
        <f>IFERROR(IF(INDEX(data_wkly!Z:Z,MATCH($B509,data_wkly!$C:$C,0),1)=0,"",INDEX(data_wkly!Z:Z,MATCH($B509,data_wkly!$C:$C,0),1)),"")</f>
        <v>-2.0300000000000011</v>
      </c>
      <c r="AA509" s="152" t="str">
        <f>IFERROR(IF(INDEX(data_wkly!AA:AA,MATCH($B509,data_wkly!$C:$C,0),1)=0,"",INDEX(data_wkly!AA:AA,MATCH($B509,data_wkly!$C:$C,0),1)),"")</f>
        <v>na</v>
      </c>
      <c r="AB509" s="21" t="str">
        <f>IFERROR(IF(INDEX(data_wkly!AB:AB,MATCH($B509,data_wkly!$C:$C,0),1)=0,"",INDEX(data_wkly!AB:AB,MATCH($B509,data_wkly!$C:$C,0),1)),"")</f>
        <v>na</v>
      </c>
      <c r="AC509" s="21">
        <v>194.42604847672726</v>
      </c>
      <c r="AD509" s="21">
        <v>-2.8039515232727297</v>
      </c>
      <c r="AE509" s="157">
        <f t="shared" si="44"/>
        <v>1</v>
      </c>
      <c r="AF509" s="154" t="str">
        <f>IFERROR(IF(INDEX(data_wkly!AF:AF,MATCH($B509,data_wkly!$C:$C,0),1)=0,"",INDEX(data_wkly!AF:AF,MATCH($B509,data_wkly!$C:$C,0),1)),"")</f>
        <v/>
      </c>
      <c r="AG509" s="153" t="str">
        <f>IFERROR(IF(AF509="","",INDEX(data_wkly!AG:AG,MATCH($B509,data_wkly!$C:$C,0),1)),"")</f>
        <v/>
      </c>
      <c r="AH509" s="153" t="str">
        <f>IFERROR(IF(INDEX(data_wkly!AH:AH,MATCH($B509,data_wkly!$C:$C,0),1)=0,"",INDEX(data_wkly!AH:AH,MATCH($B509,data_wkly!$C:$C,0),1)),"")</f>
        <v/>
      </c>
      <c r="AI509" s="153" t="str">
        <f>IFERROR(IF(INDEX(data_wkly!AI:AI,MATCH($B509,data_wkly!$C:$C,0),1)=0,"",INDEX(data_wkly!AI:AI,MATCH($B509,data_wkly!$C:$C,0),1)),"")</f>
        <v/>
      </c>
      <c r="AJ509" s="153" t="str">
        <f>IFERROR(IF(AI509="","",INDEX(data_wkly!AJ:AJ,MATCH($B509,data_wkly!$C:$C,0),1)),"")</f>
        <v/>
      </c>
      <c r="AK509" s="153" t="str">
        <f>IFERROR(IF(INDEX(data_wkly!AK:AK,MATCH($B509,data_wkly!$C:$C,0),1)=0,"",INDEX(data_wkly!AK:AK,MATCH($B509,data_wkly!$C:$C,0),1)),"")</f>
        <v/>
      </c>
      <c r="AL509" s="153" t="str">
        <f>IFERROR(IF(INDEX(data_wkly!AL:AL,MATCH($B509,data_wkly!$C:$C,0),1)=0,"",INDEX(data_wkly!AL:AL,MATCH($B509,data_wkly!$C:$C,0),1)),"")</f>
        <v/>
      </c>
      <c r="AM509" s="183" t="str">
        <f>IFERROR(IF(INDEX(data_wkly!AM:AM,MATCH($B509,data_wkly!$C:$C,0),1)=0,"",INDEX(data_wkly!AM:AM,MATCH($B509,data_wkly!$C:$C,0),1)),"")</f>
        <v/>
      </c>
      <c r="AN509" s="41" t="str">
        <f t="shared" si="48"/>
        <v/>
      </c>
      <c r="AO509" s="88">
        <f t="shared" si="47"/>
        <v>1</v>
      </c>
    </row>
    <row r="510" spans="1:41">
      <c r="A510" s="88">
        <f t="shared" si="45"/>
        <v>2</v>
      </c>
      <c r="B510" s="89">
        <f t="shared" si="46"/>
        <v>45213</v>
      </c>
      <c r="C510" s="155">
        <f>IFERROR(IF(INDEX(data_wkly!D:D,MATCH($B510,data_wkly!$C:$C,0),1)=0,"",INDEX(data_wkly!D:D,MATCH($B510,data_wkly!$C:$C,0),1)),"")</f>
        <v>64300</v>
      </c>
      <c r="D510" s="21">
        <f>IFERROR(IF(INDEX(data_wkly!E:E,MATCH($B510,data_wkly!$C:$C,0),1)=0,"",INDEX(data_wkly!E:E,MATCH($B510,data_wkly!$C:$C,0),1)),"")</f>
        <v>220.11699999999999</v>
      </c>
      <c r="E510" s="21">
        <f>IF(C510="","",IFERROR(INDEX(data_wkly!F:F,MATCH($B510,data_wkly!$C:$C,0),1),""))</f>
        <v>-1.6154000000000224</v>
      </c>
      <c r="F510" s="21">
        <f>IF(E510="","",IFERROR(IF(INDEX(data_wkly!G:G,MATCH($B510,data_wkly!$C:$C,0),1)=0,"",INDEX(data_wkly!G:G,MATCH($B510,data_wkly!$C:$C,0),1)),""))</f>
        <v>168.02809999999999</v>
      </c>
      <c r="G510" s="21">
        <f>IFERROR(IF(INDEX(data_wkly!H:H,MATCH($B510,data_wkly!$C:$C,0),1)=0,"",INDEX(data_wkly!H:H,MATCH($B510,data_wkly!$C:$C,0),1)),"")</f>
        <v>216.3887</v>
      </c>
      <c r="H510" s="21">
        <f>IF(C510="","",IFERROR(INDEX(data_wkly!I:I,MATCH($B510,data_wkly!$C:$C,0),1),""))</f>
        <v>-1.5734999999999957</v>
      </c>
      <c r="I510" s="21">
        <f>IF(H510="","",IFERROR(IF(INDEX(data_wkly!J:J,MATCH($B510,data_wkly!$C:$C,0),1)=0,"",INDEX(data_wkly!J:J,MATCH($B510,data_wkly!$C:$C,0),1)),""))</f>
        <v>165.15786666666668</v>
      </c>
      <c r="J510" s="21">
        <f>IFERROR(IF(INDEX(data_wkly!K:K,MATCH($B510,data_wkly!$C:$C,0),1)=0,"",INDEX(data_wkly!K:K,MATCH($B510,data_wkly!$C:$C,0),1)),"")</f>
        <v>90.576400000000007</v>
      </c>
      <c r="K510" s="86">
        <f>IFERROR(IF(INDEX(data_wkly!L:L,MATCH($B510,data_wkly!$C:$C,0),1)=0,"",INDEX(data_wkly!L:L,MATCH($B510,data_wkly!$C:$C,0),1)),"")</f>
        <v>11.65</v>
      </c>
      <c r="L510" s="156"/>
      <c r="M510" s="155">
        <f>IFERROR(IF(INDEX(data_wkly!M:M,MATCH($B510,data_wkly!$C:$C,0),1)=0,"",INDEX(data_wkly!M:M,MATCH($B510,data_wkly!$C:$C,0),1)),"")</f>
        <v>66515</v>
      </c>
      <c r="N510" s="21">
        <f>IFERROR(IF(INDEX(data_wkly!N:N,MATCH($B510,data_wkly!$C:$C,0),1)=0,"",INDEX(data_wkly!N:N,MATCH($B510,data_wkly!$C:$C,0),1)),"")</f>
        <v>220.0658</v>
      </c>
      <c r="O510" s="21">
        <f>IF(M510="","",IFERROR(INDEX(data_wkly!O:O,MATCH($B510,data_wkly!$C:$C,0),1),""))</f>
        <v>-1.0097000000000094</v>
      </c>
      <c r="P510" s="21">
        <f>IF(M510="","",IFERROR(IF(INDEX(data_wkly!P:P,MATCH($B510,data_wkly!$C:$C,0),1)=0,"",INDEX(data_wkly!P:P,MATCH($B510,data_wkly!$C:$C,0),1)),""))</f>
        <v>172.8741</v>
      </c>
      <c r="Q510" s="21">
        <f>IFERROR(IF(INDEX(data_wkly!Q:Q,MATCH($B510,data_wkly!$C:$C,0),1)=0,"",INDEX(data_wkly!Q:Q,MATCH($B510,data_wkly!$C:$C,0),1)),"")</f>
        <v>216.30019999999999</v>
      </c>
      <c r="R510" s="21">
        <f>IF(M510="","",IFERROR(INDEX(data_wkly!R:R,MATCH($B510,data_wkly!$C:$C,0),1),""))</f>
        <v>-0.99680000000000746</v>
      </c>
      <c r="S510" s="21">
        <f>IF(M510="","",IFERROR(IF(INDEX(data_wkly!S:S,MATCH($B510,data_wkly!$C:$C,0),1)=0,"",INDEX(data_wkly!S:S,MATCH($B510,data_wkly!$C:$C,0),1)),""))</f>
        <v>169.9289</v>
      </c>
      <c r="T510" s="21">
        <f>IFERROR(IF(INDEX(data_wkly!T:T,MATCH($B510,data_wkly!$C:$C,0),1)=0,"",INDEX(data_wkly!T:T,MATCH($B510,data_wkly!$C:$C,0),1)),"")</f>
        <v>90.5</v>
      </c>
      <c r="U510" s="86">
        <f>IFERROR(IF(INDEX(data_wkly!U:U,MATCH($B510,data_wkly!$C:$C,0),1)=0,"",INDEX(data_wkly!U:U,MATCH($B510,data_wkly!$C:$C,0),1)),"")</f>
        <v>11.81</v>
      </c>
      <c r="V510" s="157">
        <f t="shared" si="43"/>
        <v>2</v>
      </c>
      <c r="W510" s="152" t="str">
        <f>IFERROR(IF(INDEX(data_wkly!W:W,MATCH($B510,data_wkly!$C:$C,0),1)=0,"",INDEX(data_wkly!W:W,MATCH($B510,data_wkly!$C:$C,0),1)),"")</f>
        <v>na</v>
      </c>
      <c r="X510" s="21" t="str">
        <f>IFERROR(IF(INDEX(data_wkly!X:X,MATCH($B510,data_wkly!$C:$C,0),1)=0,"",INDEX(data_wkly!X:X,MATCH($B510,data_wkly!$C:$C,0),1)),"")</f>
        <v>na</v>
      </c>
      <c r="Y510" s="21">
        <f>IFERROR(IF(INDEX(data_wkly!Y:Y,MATCH($B510,data_wkly!$C:$C,0),1)=0,"",INDEX(data_wkly!Y:Y,MATCH($B510,data_wkly!$C:$C,0),1)),"")</f>
        <v>189.78</v>
      </c>
      <c r="Z510" s="21">
        <f>IFERROR(IF(INDEX(data_wkly!Z:Z,MATCH($B510,data_wkly!$C:$C,0),1)=0,"",INDEX(data_wkly!Z:Z,MATCH($B510,data_wkly!$C:$C,0),1)),"")</f>
        <v>-3.9900000000000091</v>
      </c>
      <c r="AA510" s="152" t="str">
        <f>IFERROR(IF(INDEX(data_wkly!AA:AA,MATCH($B510,data_wkly!$C:$C,0),1)=0,"",INDEX(data_wkly!AA:AA,MATCH($B510,data_wkly!$C:$C,0),1)),"")</f>
        <v>na</v>
      </c>
      <c r="AB510" s="21" t="str">
        <f>IFERROR(IF(INDEX(data_wkly!AB:AB,MATCH($B510,data_wkly!$C:$C,0),1)=0,"",INDEX(data_wkly!AB:AB,MATCH($B510,data_wkly!$C:$C,0),1)),"")</f>
        <v>na</v>
      </c>
      <c r="AC510" s="21">
        <v>190.99305347574474</v>
      </c>
      <c r="AD510" s="21">
        <v>-3.4329950009825154</v>
      </c>
      <c r="AE510" s="157">
        <f t="shared" si="44"/>
        <v>2</v>
      </c>
      <c r="AF510" s="154" t="str">
        <f>IFERROR(IF(INDEX(data_wkly!AF:AF,MATCH($B510,data_wkly!$C:$C,0),1)=0,"",INDEX(data_wkly!AF:AF,MATCH($B510,data_wkly!$C:$C,0),1)),"")</f>
        <v/>
      </c>
      <c r="AG510" s="153" t="str">
        <f>IFERROR(IF(AF510="","",INDEX(data_wkly!AG:AG,MATCH($B510,data_wkly!$C:$C,0),1)),"")</f>
        <v/>
      </c>
      <c r="AH510" s="153" t="str">
        <f>IFERROR(IF(INDEX(data_wkly!AH:AH,MATCH($B510,data_wkly!$C:$C,0),1)=0,"",INDEX(data_wkly!AH:AH,MATCH($B510,data_wkly!$C:$C,0),1)),"")</f>
        <v/>
      </c>
      <c r="AI510" s="153" t="str">
        <f>IFERROR(IF(INDEX(data_wkly!AI:AI,MATCH($B510,data_wkly!$C:$C,0),1)=0,"",INDEX(data_wkly!AI:AI,MATCH($B510,data_wkly!$C:$C,0),1)),"")</f>
        <v/>
      </c>
      <c r="AJ510" s="153" t="str">
        <f>IFERROR(IF(AI510="","",INDEX(data_wkly!AJ:AJ,MATCH($B510,data_wkly!$C:$C,0),1)),"")</f>
        <v/>
      </c>
      <c r="AK510" s="153" t="str">
        <f>IFERROR(IF(INDEX(data_wkly!AK:AK,MATCH($B510,data_wkly!$C:$C,0),1)=0,"",INDEX(data_wkly!AK:AK,MATCH($B510,data_wkly!$C:$C,0),1)),"")</f>
        <v/>
      </c>
      <c r="AL510" s="153" t="str">
        <f>IFERROR(IF(INDEX(data_wkly!AL:AL,MATCH($B510,data_wkly!$C:$C,0),1)=0,"",INDEX(data_wkly!AL:AL,MATCH($B510,data_wkly!$C:$C,0),1)),"")</f>
        <v/>
      </c>
      <c r="AM510" s="183" t="str">
        <f>IFERROR(IF(INDEX(data_wkly!AM:AM,MATCH($B510,data_wkly!$C:$C,0),1)=0,"",INDEX(data_wkly!AM:AM,MATCH($B510,data_wkly!$C:$C,0),1)),"")</f>
        <v/>
      </c>
      <c r="AN510" s="41" t="str">
        <f t="shared" si="48"/>
        <v/>
      </c>
      <c r="AO510" s="88">
        <f t="shared" si="47"/>
        <v>2</v>
      </c>
    </row>
    <row r="511" spans="1:41">
      <c r="A511" s="88">
        <f t="shared" si="45"/>
        <v>1</v>
      </c>
      <c r="B511" s="89">
        <f t="shared" si="46"/>
        <v>45220</v>
      </c>
      <c r="C511" s="155">
        <f>IFERROR(IF(INDEX(data_wkly!D:D,MATCH($B511,data_wkly!$C:$C,0),1)=0,"",INDEX(data_wkly!D:D,MATCH($B511,data_wkly!$C:$C,0),1)),"")</f>
        <v>63196</v>
      </c>
      <c r="D511" s="21">
        <f>IFERROR(IF(INDEX(data_wkly!E:E,MATCH($B511,data_wkly!$C:$C,0),1)=0,"",INDEX(data_wkly!E:E,MATCH($B511,data_wkly!$C:$C,0),1)),"")</f>
        <v>219.63990000000001</v>
      </c>
      <c r="E511" s="21">
        <f>IF(C511="","",IFERROR(INDEX(data_wkly!F:F,MATCH($B511,data_wkly!$C:$C,0),1),""))</f>
        <v>-0.47709999999997876</v>
      </c>
      <c r="F511" s="21">
        <f>IF(E511="","",IFERROR(IF(INDEX(data_wkly!G:G,MATCH($B511,data_wkly!$C:$C,0),1)=0,"",INDEX(data_wkly!G:G,MATCH($B511,data_wkly!$C:$C,0),1)),""))</f>
        <v>168.42046666666667</v>
      </c>
      <c r="G511" s="21">
        <f>IFERROR(IF(INDEX(data_wkly!H:H,MATCH($B511,data_wkly!$C:$C,0),1)=0,"",INDEX(data_wkly!H:H,MATCH($B511,data_wkly!$C:$C,0),1)),"")</f>
        <v>215.91990000000001</v>
      </c>
      <c r="H511" s="21">
        <f>IF(C511="","",IFERROR(INDEX(data_wkly!I:I,MATCH($B511,data_wkly!$C:$C,0),1),""))</f>
        <v>-0.46879999999998745</v>
      </c>
      <c r="I511" s="21">
        <f>IF(H511="","",IFERROR(IF(INDEX(data_wkly!J:J,MATCH($B511,data_wkly!$C:$C,0),1)=0,"",INDEX(data_wkly!J:J,MATCH($B511,data_wkly!$C:$C,0),1)),""))</f>
        <v>165.53873333333334</v>
      </c>
      <c r="J511" s="21">
        <f>IFERROR(IF(INDEX(data_wkly!K:K,MATCH($B511,data_wkly!$C:$C,0),1)=0,"",INDEX(data_wkly!K:K,MATCH($B511,data_wkly!$C:$C,0),1)),"")</f>
        <v>90.565700000000007</v>
      </c>
      <c r="K511" s="86">
        <f>IFERROR(IF(INDEX(data_wkly!L:L,MATCH($B511,data_wkly!$C:$C,0),1)=0,"",INDEX(data_wkly!L:L,MATCH($B511,data_wkly!$C:$C,0),1)),"")</f>
        <v>11.7</v>
      </c>
      <c r="L511" s="156"/>
      <c r="M511" s="155">
        <f>IFERROR(IF(INDEX(data_wkly!M:M,MATCH($B511,data_wkly!$C:$C,0),1)=0,"",INDEX(data_wkly!M:M,MATCH($B511,data_wkly!$C:$C,0),1)),"")</f>
        <v>67111</v>
      </c>
      <c r="N511" s="21">
        <f>IFERROR(IF(INDEX(data_wkly!N:N,MATCH($B511,data_wkly!$C:$C,0),1)=0,"",INDEX(data_wkly!N:N,MATCH($B511,data_wkly!$C:$C,0),1)),"")</f>
        <v>218.42619999999999</v>
      </c>
      <c r="O511" s="21">
        <f>IF(M511="","",IFERROR(INDEX(data_wkly!O:O,MATCH($B511,data_wkly!$C:$C,0),1),""))</f>
        <v>-1.6396000000000015</v>
      </c>
      <c r="P511" s="21">
        <f>IF(M511="","",IFERROR(IF(INDEX(data_wkly!P:P,MATCH($B511,data_wkly!$C:$C,0),1)=0,"",INDEX(data_wkly!P:P,MATCH($B511,data_wkly!$C:$C,0),1)),""))</f>
        <v>172.82330000000002</v>
      </c>
      <c r="Q511" s="21">
        <f>IFERROR(IF(INDEX(data_wkly!Q:Q,MATCH($B511,data_wkly!$C:$C,0),1)=0,"",INDEX(data_wkly!Q:Q,MATCH($B511,data_wkly!$C:$C,0),1)),"")</f>
        <v>214.69589999999999</v>
      </c>
      <c r="R511" s="21">
        <f>IF(M511="","",IFERROR(INDEX(data_wkly!R:R,MATCH($B511,data_wkly!$C:$C,0),1),""))</f>
        <v>-1.604299999999995</v>
      </c>
      <c r="S511" s="21">
        <f>IF(M511="","",IFERROR(IF(INDEX(data_wkly!S:S,MATCH($B511,data_wkly!$C:$C,0),1)=0,"",INDEX(data_wkly!S:S,MATCH($B511,data_wkly!$C:$C,0),1)),""))</f>
        <v>169.87133333333333</v>
      </c>
      <c r="T511" s="21">
        <f>IFERROR(IF(INDEX(data_wkly!T:T,MATCH($B511,data_wkly!$C:$C,0),1)=0,"",INDEX(data_wkly!T:T,MATCH($B511,data_wkly!$C:$C,0),1)),"")</f>
        <v>89.208299999999994</v>
      </c>
      <c r="U511" s="86">
        <f>IFERROR(IF(INDEX(data_wkly!U:U,MATCH($B511,data_wkly!$C:$C,0),1)=0,"",INDEX(data_wkly!U:U,MATCH($B511,data_wkly!$C:$C,0),1)),"")</f>
        <v>11.93</v>
      </c>
      <c r="V511" s="157">
        <f t="shared" si="43"/>
        <v>1</v>
      </c>
      <c r="W511" s="152" t="str">
        <f>IFERROR(IF(INDEX(data_wkly!W:W,MATCH($B511,data_wkly!$C:$C,0),1)=0,"",INDEX(data_wkly!W:W,MATCH($B511,data_wkly!$C:$C,0),1)),"")</f>
        <v>na</v>
      </c>
      <c r="X511" s="21" t="str">
        <f>IFERROR(IF(INDEX(data_wkly!X:X,MATCH($B511,data_wkly!$C:$C,0),1)=0,"",INDEX(data_wkly!X:X,MATCH($B511,data_wkly!$C:$C,0),1)),"")</f>
        <v>na</v>
      </c>
      <c r="Y511" s="21">
        <f>IFERROR(IF(INDEX(data_wkly!Y:Y,MATCH($B511,data_wkly!$C:$C,0),1)=0,"",INDEX(data_wkly!Y:Y,MATCH($B511,data_wkly!$C:$C,0),1)),"")</f>
        <v>186.98</v>
      </c>
      <c r="Z511" s="21">
        <f>IFERROR(IF(INDEX(data_wkly!Z:Z,MATCH($B511,data_wkly!$C:$C,0),1)=0,"",INDEX(data_wkly!Z:Z,MATCH($B511,data_wkly!$C:$C,0),1)),"")</f>
        <v>-2.8000000000000114</v>
      </c>
      <c r="AA511" s="152" t="str">
        <f>IFERROR(IF(INDEX(data_wkly!AA:AA,MATCH($B511,data_wkly!$C:$C,0),1)=0,"",INDEX(data_wkly!AA:AA,MATCH($B511,data_wkly!$C:$C,0),1)),"")</f>
        <v>na</v>
      </c>
      <c r="AB511" s="21" t="str">
        <f>IFERROR(IF(INDEX(data_wkly!AB:AB,MATCH($B511,data_wkly!$C:$C,0),1)=0,"",INDEX(data_wkly!AB:AB,MATCH($B511,data_wkly!$C:$C,0),1)),"")</f>
        <v>na</v>
      </c>
      <c r="AC511" s="21">
        <v>188.20950503727803</v>
      </c>
      <c r="AD511" s="21">
        <v>-2.7835484384667097</v>
      </c>
      <c r="AE511" s="157">
        <f t="shared" si="44"/>
        <v>1</v>
      </c>
      <c r="AF511" s="154" t="str">
        <f>IFERROR(IF(INDEX(data_wkly!AF:AF,MATCH($B511,data_wkly!$C:$C,0),1)=0,"",INDEX(data_wkly!AF:AF,MATCH($B511,data_wkly!$C:$C,0),1)),"")</f>
        <v/>
      </c>
      <c r="AG511" s="153" t="str">
        <f>IFERROR(IF(AF511="","",INDEX(data_wkly!AG:AG,MATCH($B511,data_wkly!$C:$C,0),1)),"")</f>
        <v/>
      </c>
      <c r="AH511" s="153" t="str">
        <f>IFERROR(IF(INDEX(data_wkly!AH:AH,MATCH($B511,data_wkly!$C:$C,0),1)=0,"",INDEX(data_wkly!AH:AH,MATCH($B511,data_wkly!$C:$C,0),1)),"")</f>
        <v/>
      </c>
      <c r="AI511" s="153" t="str">
        <f>IFERROR(IF(INDEX(data_wkly!AI:AI,MATCH($B511,data_wkly!$C:$C,0),1)=0,"",INDEX(data_wkly!AI:AI,MATCH($B511,data_wkly!$C:$C,0),1)),"")</f>
        <v/>
      </c>
      <c r="AJ511" s="153" t="str">
        <f>IFERROR(IF(AI511="","",INDEX(data_wkly!AJ:AJ,MATCH($B511,data_wkly!$C:$C,0),1)),"")</f>
        <v/>
      </c>
      <c r="AK511" s="153" t="str">
        <f>IFERROR(IF(INDEX(data_wkly!AK:AK,MATCH($B511,data_wkly!$C:$C,0),1)=0,"",INDEX(data_wkly!AK:AK,MATCH($B511,data_wkly!$C:$C,0),1)),"")</f>
        <v/>
      </c>
      <c r="AL511" s="153" t="str">
        <f>IFERROR(IF(INDEX(data_wkly!AL:AL,MATCH($B511,data_wkly!$C:$C,0),1)=0,"",INDEX(data_wkly!AL:AL,MATCH($B511,data_wkly!$C:$C,0),1)),"")</f>
        <v/>
      </c>
      <c r="AM511" s="183" t="str">
        <f>IFERROR(IF(INDEX(data_wkly!AM:AM,MATCH($B511,data_wkly!$C:$C,0),1)=0,"",INDEX(data_wkly!AM:AM,MATCH($B511,data_wkly!$C:$C,0),1)),"")</f>
        <v/>
      </c>
      <c r="AN511" s="41" t="str">
        <f t="shared" si="48"/>
        <v/>
      </c>
      <c r="AO511" s="88">
        <f t="shared" si="47"/>
        <v>1</v>
      </c>
    </row>
    <row r="512" spans="1:41">
      <c r="A512" s="88">
        <f t="shared" si="45"/>
        <v>2</v>
      </c>
      <c r="B512" s="89">
        <f t="shared" si="46"/>
        <v>45227</v>
      </c>
      <c r="C512" s="155">
        <f>IFERROR(IF(INDEX(data_wkly!D:D,MATCH($B512,data_wkly!$C:$C,0),1)=0,"",INDEX(data_wkly!D:D,MATCH($B512,data_wkly!$C:$C,0),1)),"")</f>
        <v>63062</v>
      </c>
      <c r="D512" s="21">
        <f>IFERROR(IF(INDEX(data_wkly!E:E,MATCH($B512,data_wkly!$C:$C,0),1)=0,"",INDEX(data_wkly!E:E,MATCH($B512,data_wkly!$C:$C,0),1)),"")</f>
        <v>218.87729999999999</v>
      </c>
      <c r="E512" s="21">
        <f>IF(C512="","",IFERROR(INDEX(data_wkly!F:F,MATCH($B512,data_wkly!$C:$C,0),1),""))</f>
        <v>-0.76260000000002037</v>
      </c>
      <c r="F512" s="21">
        <f>IF(E512="","",IFERROR(IF(INDEX(data_wkly!G:G,MATCH($B512,data_wkly!$C:$C,0),1)=0,"",INDEX(data_wkly!G:G,MATCH($B512,data_wkly!$C:$C,0),1)),""))</f>
        <v>167.01079999999999</v>
      </c>
      <c r="G512" s="21">
        <f>IFERROR(IF(INDEX(data_wkly!H:H,MATCH($B512,data_wkly!$C:$C,0),1)=0,"",INDEX(data_wkly!H:H,MATCH($B512,data_wkly!$C:$C,0),1)),"")</f>
        <v>215.15649999999999</v>
      </c>
      <c r="H512" s="21">
        <f>IF(C512="","",IFERROR(INDEX(data_wkly!I:I,MATCH($B512,data_wkly!$C:$C,0),1),""))</f>
        <v>-0.76340000000001851</v>
      </c>
      <c r="I512" s="21">
        <f>IF(H512="","",IFERROR(IF(INDEX(data_wkly!J:J,MATCH($B512,data_wkly!$C:$C,0),1)=0,"",INDEX(data_wkly!J:J,MATCH($B512,data_wkly!$C:$C,0),1)),""))</f>
        <v>164.15646666666666</v>
      </c>
      <c r="J512" s="21">
        <f>IFERROR(IF(INDEX(data_wkly!K:K,MATCH($B512,data_wkly!$C:$C,0),1)=0,"",INDEX(data_wkly!K:K,MATCH($B512,data_wkly!$C:$C,0),1)),"")</f>
        <v>90.376900000000006</v>
      </c>
      <c r="K512" s="86">
        <f>IFERROR(IF(INDEX(data_wkly!L:L,MATCH($B512,data_wkly!$C:$C,0),1)=0,"",INDEX(data_wkly!L:L,MATCH($B512,data_wkly!$C:$C,0),1)),"")</f>
        <v>11.57</v>
      </c>
      <c r="L512" s="156"/>
      <c r="M512" s="155">
        <f>IFERROR(IF(INDEX(data_wkly!M:M,MATCH($B512,data_wkly!$C:$C,0),1)=0,"",INDEX(data_wkly!M:M,MATCH($B512,data_wkly!$C:$C,0),1)),"")</f>
        <v>66557</v>
      </c>
      <c r="N512" s="21">
        <f>IFERROR(IF(INDEX(data_wkly!N:N,MATCH($B512,data_wkly!$C:$C,0),1)=0,"",INDEX(data_wkly!N:N,MATCH($B512,data_wkly!$C:$C,0),1)),"")</f>
        <v>218.6206</v>
      </c>
      <c r="O512" s="21">
        <f>IF(M512="","",IFERROR(INDEX(data_wkly!O:O,MATCH($B512,data_wkly!$C:$C,0),1),""))</f>
        <v>0.19440000000000168</v>
      </c>
      <c r="P512" s="21">
        <f>IF(M512="","",IFERROR(IF(INDEX(data_wkly!P:P,MATCH($B512,data_wkly!$C:$C,0),1)=0,"",INDEX(data_wkly!P:P,MATCH($B512,data_wkly!$C:$C,0),1)),""))</f>
        <v>171.40566666666666</v>
      </c>
      <c r="Q512" s="21">
        <f>IFERROR(IF(INDEX(data_wkly!Q:Q,MATCH($B512,data_wkly!$C:$C,0),1)=0,"",INDEX(data_wkly!Q:Q,MATCH($B512,data_wkly!$C:$C,0),1)),"")</f>
        <v>214.8802</v>
      </c>
      <c r="R512" s="21">
        <f>IF(M512="","",IFERROR(INDEX(data_wkly!R:R,MATCH($B512,data_wkly!$C:$C,0),1),""))</f>
        <v>0.18430000000000746</v>
      </c>
      <c r="S512" s="21">
        <f>IF(M512="","",IFERROR(IF(INDEX(data_wkly!S:S,MATCH($B512,data_wkly!$C:$C,0),1)=0,"",INDEX(data_wkly!S:S,MATCH($B512,data_wkly!$C:$C,0),1)),""))</f>
        <v>168.49039999999999</v>
      </c>
      <c r="T512" s="21">
        <f>IFERROR(IF(INDEX(data_wkly!T:T,MATCH($B512,data_wkly!$C:$C,0),1)=0,"",INDEX(data_wkly!T:T,MATCH($B512,data_wkly!$C:$C,0),1)),"")</f>
        <v>88.737300000000005</v>
      </c>
      <c r="U512" s="86">
        <f>IFERROR(IF(INDEX(data_wkly!U:U,MATCH($B512,data_wkly!$C:$C,0),1)=0,"",INDEX(data_wkly!U:U,MATCH($B512,data_wkly!$C:$C,0),1)),"")</f>
        <v>11.75</v>
      </c>
      <c r="V512" s="157">
        <f t="shared" si="43"/>
        <v>2</v>
      </c>
      <c r="W512" s="152" t="str">
        <f>IFERROR(IF(INDEX(data_wkly!W:W,MATCH($B512,data_wkly!$C:$C,0),1)=0,"",INDEX(data_wkly!W:W,MATCH($B512,data_wkly!$C:$C,0),1)),"")</f>
        <v>na</v>
      </c>
      <c r="X512" s="21" t="str">
        <f>IFERROR(IF(INDEX(data_wkly!X:X,MATCH($B512,data_wkly!$C:$C,0),1)=0,"",INDEX(data_wkly!X:X,MATCH($B512,data_wkly!$C:$C,0),1)),"")</f>
        <v>na</v>
      </c>
      <c r="Y512" s="21">
        <f>IFERROR(IF(INDEX(data_wkly!Y:Y,MATCH($B512,data_wkly!$C:$C,0),1)=0,"",INDEX(data_wkly!Y:Y,MATCH($B512,data_wkly!$C:$C,0),1)),"")</f>
        <v>185.89</v>
      </c>
      <c r="Z512" s="21">
        <f>IFERROR(IF(INDEX(data_wkly!Z:Z,MATCH($B512,data_wkly!$C:$C,0),1)=0,"",INDEX(data_wkly!Z:Z,MATCH($B512,data_wkly!$C:$C,0),1)),"")</f>
        <v>-1.0900000000000034</v>
      </c>
      <c r="AA512" s="152" t="str">
        <f>IFERROR(IF(INDEX(data_wkly!AA:AA,MATCH($B512,data_wkly!$C:$C,0),1)=0,"",INDEX(data_wkly!AA:AA,MATCH($B512,data_wkly!$C:$C,0),1)),"")</f>
        <v>na</v>
      </c>
      <c r="AB512" s="21" t="str">
        <f>IFERROR(IF(INDEX(data_wkly!AB:AB,MATCH($B512,data_wkly!$C:$C,0),1)=0,"",INDEX(data_wkly!AB:AB,MATCH($B512,data_wkly!$C:$C,0),1)),"")</f>
        <v>na</v>
      </c>
      <c r="AC512" s="21">
        <v>187.10127362507316</v>
      </c>
      <c r="AD512" s="21">
        <v>-1.1082314122048729</v>
      </c>
      <c r="AE512" s="157">
        <f t="shared" si="44"/>
        <v>2</v>
      </c>
      <c r="AF512" s="154" t="str">
        <f>IFERROR(IF(INDEX(data_wkly!AF:AF,MATCH($B512,data_wkly!$C:$C,0),1)=0,"",INDEX(data_wkly!AF:AF,MATCH($B512,data_wkly!$C:$C,0),1)),"")</f>
        <v/>
      </c>
      <c r="AG512" s="153" t="str">
        <f>IFERROR(IF(AF512="","",INDEX(data_wkly!AG:AG,MATCH($B512,data_wkly!$C:$C,0),1)),"")</f>
        <v/>
      </c>
      <c r="AH512" s="153" t="str">
        <f>IFERROR(IF(INDEX(data_wkly!AH:AH,MATCH($B512,data_wkly!$C:$C,0),1)=0,"",INDEX(data_wkly!AH:AH,MATCH($B512,data_wkly!$C:$C,0),1)),"")</f>
        <v/>
      </c>
      <c r="AI512" s="153" t="str">
        <f>IFERROR(IF(INDEX(data_wkly!AI:AI,MATCH($B512,data_wkly!$C:$C,0),1)=0,"",INDEX(data_wkly!AI:AI,MATCH($B512,data_wkly!$C:$C,0),1)),"")</f>
        <v/>
      </c>
      <c r="AJ512" s="153" t="str">
        <f>IFERROR(IF(AI512="","",INDEX(data_wkly!AJ:AJ,MATCH($B512,data_wkly!$C:$C,0),1)),"")</f>
        <v/>
      </c>
      <c r="AK512" s="153" t="str">
        <f>IFERROR(IF(INDEX(data_wkly!AK:AK,MATCH($B512,data_wkly!$C:$C,0),1)=0,"",INDEX(data_wkly!AK:AK,MATCH($B512,data_wkly!$C:$C,0),1)),"")</f>
        <v/>
      </c>
      <c r="AL512" s="153" t="str">
        <f>IFERROR(IF(INDEX(data_wkly!AL:AL,MATCH($B512,data_wkly!$C:$C,0),1)=0,"",INDEX(data_wkly!AL:AL,MATCH($B512,data_wkly!$C:$C,0),1)),"")</f>
        <v/>
      </c>
      <c r="AM512" s="183" t="str">
        <f>IFERROR(IF(INDEX(data_wkly!AM:AM,MATCH($B512,data_wkly!$C:$C,0),1)=0,"",INDEX(data_wkly!AM:AM,MATCH($B512,data_wkly!$C:$C,0),1)),"")</f>
        <v/>
      </c>
      <c r="AN512" s="41" t="str">
        <f t="shared" si="48"/>
        <v/>
      </c>
      <c r="AO512" s="88">
        <f t="shared" si="47"/>
        <v>2</v>
      </c>
    </row>
    <row r="513" spans="1:41">
      <c r="A513" s="88">
        <f t="shared" si="45"/>
        <v>1</v>
      </c>
      <c r="B513" s="89">
        <f t="shared" si="46"/>
        <v>45234</v>
      </c>
      <c r="C513" s="155">
        <f>IFERROR(IF(INDEX(data_wkly!D:D,MATCH($B513,data_wkly!$C:$C,0),1)=0,"",INDEX(data_wkly!D:D,MATCH($B513,data_wkly!$C:$C,0),1)),"")</f>
        <v>60915</v>
      </c>
      <c r="D513" s="21">
        <f>IFERROR(IF(INDEX(data_wkly!E:E,MATCH($B513,data_wkly!$C:$C,0),1)=0,"",INDEX(data_wkly!E:E,MATCH($B513,data_wkly!$C:$C,0),1)),"")</f>
        <v>217.78</v>
      </c>
      <c r="E513" s="21">
        <f>IF(C513="","",IFERROR(INDEX(data_wkly!F:F,MATCH($B513,data_wkly!$C:$C,0),1),""))</f>
        <v>-1.09729999999999</v>
      </c>
      <c r="F513" s="21">
        <f>IF(E513="","",IFERROR(IF(INDEX(data_wkly!G:G,MATCH($B513,data_wkly!$C:$C,0),1)=0,"",INDEX(data_wkly!G:G,MATCH($B513,data_wkly!$C:$C,0),1)),""))</f>
        <v>167.3999666666667</v>
      </c>
      <c r="G513" s="21">
        <f>IFERROR(IF(INDEX(data_wkly!H:H,MATCH($B513,data_wkly!$C:$C,0),1)=0,"",INDEX(data_wkly!H:H,MATCH($B513,data_wkly!$C:$C,0),1)),"")</f>
        <v>214.0847</v>
      </c>
      <c r="H513" s="21">
        <f>IF(C513="","",IFERROR(INDEX(data_wkly!I:I,MATCH($B513,data_wkly!$C:$C,0),1),""))</f>
        <v>-1.0717999999999961</v>
      </c>
      <c r="I513" s="21">
        <f>IF(H513="","",IFERROR(IF(INDEX(data_wkly!J:J,MATCH($B513,data_wkly!$C:$C,0),1)=0,"",INDEX(data_wkly!J:J,MATCH($B513,data_wkly!$C:$C,0),1)),""))</f>
        <v>164.54293333333331</v>
      </c>
      <c r="J513" s="21">
        <f>IFERROR(IF(INDEX(data_wkly!K:K,MATCH($B513,data_wkly!$C:$C,0),1)=0,"",INDEX(data_wkly!K:K,MATCH($B513,data_wkly!$C:$C,0),1)),"")</f>
        <v>90.412999999999997</v>
      </c>
      <c r="K513" s="86">
        <f>IFERROR(IF(INDEX(data_wkly!L:L,MATCH($B513,data_wkly!$C:$C,0),1)=0,"",INDEX(data_wkly!L:L,MATCH($B513,data_wkly!$C:$C,0),1)),"")</f>
        <v>11.63</v>
      </c>
      <c r="L513" s="156"/>
      <c r="M513" s="155">
        <f>IFERROR(IF(INDEX(data_wkly!M:M,MATCH($B513,data_wkly!$C:$C,0),1)=0,"",INDEX(data_wkly!M:M,MATCH($B513,data_wkly!$C:$C,0),1)),"")</f>
        <v>63576</v>
      </c>
      <c r="N513" s="21">
        <f>IFERROR(IF(INDEX(data_wkly!N:N,MATCH($B513,data_wkly!$C:$C,0),1)=0,"",INDEX(data_wkly!N:N,MATCH($B513,data_wkly!$C:$C,0),1)),"")</f>
        <v>217.41059999999999</v>
      </c>
      <c r="O513" s="21">
        <f>IF(M513="","",IFERROR(INDEX(data_wkly!O:O,MATCH($B513,data_wkly!$C:$C,0),1),""))</f>
        <v>-1.210000000000008</v>
      </c>
      <c r="P513" s="21">
        <f>IF(M513="","",IFERROR(IF(INDEX(data_wkly!P:P,MATCH($B513,data_wkly!$C:$C,0),1)=0,"",INDEX(data_wkly!P:P,MATCH($B513,data_wkly!$C:$C,0),1)),""))</f>
        <v>171.55986666666669</v>
      </c>
      <c r="Q513" s="21">
        <f>IFERROR(IF(INDEX(data_wkly!Q:Q,MATCH($B513,data_wkly!$C:$C,0),1)=0,"",INDEX(data_wkly!Q:Q,MATCH($B513,data_wkly!$C:$C,0),1)),"")</f>
        <v>213.6866</v>
      </c>
      <c r="R513" s="21">
        <f>IF(M513="","",IFERROR(INDEX(data_wkly!R:R,MATCH($B513,data_wkly!$C:$C,0),1),""))</f>
        <v>-1.1936000000000035</v>
      </c>
      <c r="S513" s="21">
        <f>IF(M513="","",IFERROR(IF(INDEX(data_wkly!S:S,MATCH($B513,data_wkly!$C:$C,0),1)=0,"",INDEX(data_wkly!S:S,MATCH($B513,data_wkly!$C:$C,0),1)),""))</f>
        <v>168.64013333333335</v>
      </c>
      <c r="T513" s="21">
        <f>IFERROR(IF(INDEX(data_wkly!T:T,MATCH($B513,data_wkly!$C:$C,0),1)=0,"",INDEX(data_wkly!T:T,MATCH($B513,data_wkly!$C:$C,0),1)),"")</f>
        <v>88.86</v>
      </c>
      <c r="U513" s="86">
        <f>IFERROR(IF(INDEX(data_wkly!U:U,MATCH($B513,data_wkly!$C:$C,0),1)=0,"",INDEX(data_wkly!U:U,MATCH($B513,data_wkly!$C:$C,0),1)),"")</f>
        <v>11.81</v>
      </c>
      <c r="V513" s="157">
        <f t="shared" si="43"/>
        <v>1</v>
      </c>
      <c r="W513" s="152" t="str">
        <f>IFERROR(IF(INDEX(data_wkly!W:W,MATCH($B513,data_wkly!$C:$C,0),1)=0,"",INDEX(data_wkly!W:W,MATCH($B513,data_wkly!$C:$C,0),1)),"")</f>
        <v>na</v>
      </c>
      <c r="X513" s="21" t="str">
        <f>IFERROR(IF(INDEX(data_wkly!X:X,MATCH($B513,data_wkly!$C:$C,0),1)=0,"",INDEX(data_wkly!X:X,MATCH($B513,data_wkly!$C:$C,0),1)),"")</f>
        <v>na</v>
      </c>
      <c r="Y513" s="21">
        <f>IFERROR(IF(INDEX(data_wkly!Y:Y,MATCH($B513,data_wkly!$C:$C,0),1)=0,"",INDEX(data_wkly!Y:Y,MATCH($B513,data_wkly!$C:$C,0),1)),"")</f>
        <v>184.79</v>
      </c>
      <c r="Z513" s="21">
        <f>IFERROR(IF(INDEX(data_wkly!Z:Z,MATCH($B513,data_wkly!$C:$C,0),1)=0,"",INDEX(data_wkly!Z:Z,MATCH($B513,data_wkly!$C:$C,0),1)),"")</f>
        <v>-1.0999999999999943</v>
      </c>
      <c r="AA513" s="152" t="str">
        <f>IFERROR(IF(INDEX(data_wkly!AA:AA,MATCH($B513,data_wkly!$C:$C,0),1)=0,"",INDEX(data_wkly!AA:AA,MATCH($B513,data_wkly!$C:$C,0),1)),"")</f>
        <v>na</v>
      </c>
      <c r="AB513" s="21" t="str">
        <f>IFERROR(IF(INDEX(data_wkly!AB:AB,MATCH($B513,data_wkly!$C:$C,0),1)=0,"",INDEX(data_wkly!AB:AB,MATCH($B513,data_wkly!$C:$C,0),1)),"")</f>
        <v>na</v>
      </c>
      <c r="AC513" s="21">
        <v>185.58325473715797</v>
      </c>
      <c r="AD513" s="21">
        <v>-1.5180188879151899</v>
      </c>
      <c r="AE513" s="157">
        <f t="shared" si="44"/>
        <v>1</v>
      </c>
      <c r="AF513" s="154" t="str">
        <f>IFERROR(IF(INDEX(data_wkly!AF:AF,MATCH($B513,data_wkly!$C:$C,0),1)=0,"",INDEX(data_wkly!AF:AF,MATCH($B513,data_wkly!$C:$C,0),1)),"")</f>
        <v/>
      </c>
      <c r="AG513" s="153" t="str">
        <f>IFERROR(IF(AF513="","",INDEX(data_wkly!AG:AG,MATCH($B513,data_wkly!$C:$C,0),1)),"")</f>
        <v/>
      </c>
      <c r="AH513" s="153" t="str">
        <f>IFERROR(IF(INDEX(data_wkly!AH:AH,MATCH($B513,data_wkly!$C:$C,0),1)=0,"",INDEX(data_wkly!AH:AH,MATCH($B513,data_wkly!$C:$C,0),1)),"")</f>
        <v/>
      </c>
      <c r="AI513" s="153" t="str">
        <f>IFERROR(IF(INDEX(data_wkly!AI:AI,MATCH($B513,data_wkly!$C:$C,0),1)=0,"",INDEX(data_wkly!AI:AI,MATCH($B513,data_wkly!$C:$C,0),1)),"")</f>
        <v/>
      </c>
      <c r="AJ513" s="153" t="str">
        <f>IFERROR(IF(AI513="","",INDEX(data_wkly!AJ:AJ,MATCH($B513,data_wkly!$C:$C,0),1)),"")</f>
        <v/>
      </c>
      <c r="AK513" s="153" t="str">
        <f>IFERROR(IF(INDEX(data_wkly!AK:AK,MATCH($B513,data_wkly!$C:$C,0),1)=0,"",INDEX(data_wkly!AK:AK,MATCH($B513,data_wkly!$C:$C,0),1)),"")</f>
        <v/>
      </c>
      <c r="AL513" s="153" t="str">
        <f>IFERROR(IF(INDEX(data_wkly!AL:AL,MATCH($B513,data_wkly!$C:$C,0),1)=0,"",INDEX(data_wkly!AL:AL,MATCH($B513,data_wkly!$C:$C,0),1)),"")</f>
        <v/>
      </c>
      <c r="AM513" s="183" t="str">
        <f>IFERROR(IF(INDEX(data_wkly!AM:AM,MATCH($B513,data_wkly!$C:$C,0),1)=0,"",INDEX(data_wkly!AM:AM,MATCH($B513,data_wkly!$C:$C,0),1)),"")</f>
        <v/>
      </c>
      <c r="AN513" s="41" t="str">
        <f t="shared" si="48"/>
        <v/>
      </c>
      <c r="AO513" s="88">
        <f t="shared" si="47"/>
        <v>1</v>
      </c>
    </row>
    <row r="514" spans="1:41">
      <c r="A514" s="88">
        <f t="shared" si="45"/>
        <v>2</v>
      </c>
      <c r="B514" s="89">
        <f t="shared" si="46"/>
        <v>45241</v>
      </c>
      <c r="C514" s="155">
        <f>IFERROR(IF(INDEX(data_wkly!D:D,MATCH($B514,data_wkly!$C:$C,0),1)=0,"",INDEX(data_wkly!D:D,MATCH($B514,data_wkly!$C:$C,0),1)),"")</f>
        <v>61052</v>
      </c>
      <c r="D514" s="21">
        <f>IFERROR(IF(INDEX(data_wkly!E:E,MATCH($B514,data_wkly!$C:$C,0),1)=0,"",INDEX(data_wkly!E:E,MATCH($B514,data_wkly!$C:$C,0),1)),"")</f>
        <v>217.2441</v>
      </c>
      <c r="E514" s="21">
        <f>IF(C514="","",IFERROR(INDEX(data_wkly!F:F,MATCH($B514,data_wkly!$C:$C,0),1),""))</f>
        <v>-0.53589999999999804</v>
      </c>
      <c r="F514" s="21">
        <f>IF(E514="","",IFERROR(IF(INDEX(data_wkly!G:G,MATCH($B514,data_wkly!$C:$C,0),1)=0,"",INDEX(data_wkly!G:G,MATCH($B514,data_wkly!$C:$C,0),1)),""))</f>
        <v>166.19496666666666</v>
      </c>
      <c r="G514" s="21">
        <f>IFERROR(IF(INDEX(data_wkly!H:H,MATCH($B514,data_wkly!$C:$C,0),1)=0,"",INDEX(data_wkly!H:H,MATCH($B514,data_wkly!$C:$C,0),1)),"")</f>
        <v>213.57490000000001</v>
      </c>
      <c r="H514" s="21">
        <f>IF(C514="","",IFERROR(INDEX(data_wkly!I:I,MATCH($B514,data_wkly!$C:$C,0),1),""))</f>
        <v>-0.50979999999998427</v>
      </c>
      <c r="I514" s="21">
        <f>IF(H514="","",IFERROR(IF(INDEX(data_wkly!J:J,MATCH($B514,data_wkly!$C:$C,0),1)=0,"",INDEX(data_wkly!J:J,MATCH($B514,data_wkly!$C:$C,0),1)),""))</f>
        <v>163.35896666666667</v>
      </c>
      <c r="J514" s="21">
        <f>IFERROR(IF(INDEX(data_wkly!K:K,MATCH($B514,data_wkly!$C:$C,0),1)=0,"",INDEX(data_wkly!K:K,MATCH($B514,data_wkly!$C:$C,0),1)),"")</f>
        <v>91.048299999999998</v>
      </c>
      <c r="K514" s="86">
        <f>IFERROR(IF(INDEX(data_wkly!L:L,MATCH($B514,data_wkly!$C:$C,0),1)=0,"",INDEX(data_wkly!L:L,MATCH($B514,data_wkly!$C:$C,0),1)),"")</f>
        <v>11.78</v>
      </c>
      <c r="L514" s="156"/>
      <c r="M514" s="155">
        <f>IFERROR(IF(INDEX(data_wkly!M:M,MATCH($B514,data_wkly!$C:$C,0),1)=0,"",INDEX(data_wkly!M:M,MATCH($B514,data_wkly!$C:$C,0),1)),"")</f>
        <v>65594</v>
      </c>
      <c r="N514" s="21">
        <f>IFERROR(IF(INDEX(data_wkly!N:N,MATCH($B514,data_wkly!$C:$C,0),1)=0,"",INDEX(data_wkly!N:N,MATCH($B514,data_wkly!$C:$C,0),1)),"")</f>
        <v>216.98099999999999</v>
      </c>
      <c r="O514" s="21">
        <f>IF(M514="","",IFERROR(INDEX(data_wkly!O:O,MATCH($B514,data_wkly!$C:$C,0),1),""))</f>
        <v>-0.42959999999999354</v>
      </c>
      <c r="P514" s="21">
        <f>IF(M514="","",IFERROR(IF(INDEX(data_wkly!P:P,MATCH($B514,data_wkly!$C:$C,0),1)=0,"",INDEX(data_wkly!P:P,MATCH($B514,data_wkly!$C:$C,0),1)),""))</f>
        <v>171.14349999999999</v>
      </c>
      <c r="Q514" s="21">
        <f>IFERROR(IF(INDEX(data_wkly!Q:Q,MATCH($B514,data_wkly!$C:$C,0),1)=0,"",INDEX(data_wkly!Q:Q,MATCH($B514,data_wkly!$C:$C,0),1)),"")</f>
        <v>213.27170000000001</v>
      </c>
      <c r="R514" s="21">
        <f>IF(M514="","",IFERROR(INDEX(data_wkly!R:R,MATCH($B514,data_wkly!$C:$C,0),1),""))</f>
        <v>-0.41489999999998872</v>
      </c>
      <c r="S514" s="21">
        <f>IF(M514="","",IFERROR(IF(INDEX(data_wkly!S:S,MATCH($B514,data_wkly!$C:$C,0),1)=0,"",INDEX(data_wkly!S:S,MATCH($B514,data_wkly!$C:$C,0),1)),""))</f>
        <v>168.23069999999998</v>
      </c>
      <c r="T514" s="21">
        <f>IFERROR(IF(INDEX(data_wkly!T:T,MATCH($B514,data_wkly!$C:$C,0),1)=0,"",INDEX(data_wkly!T:T,MATCH($B514,data_wkly!$C:$C,0),1)),"")</f>
        <v>89.25</v>
      </c>
      <c r="U514" s="86">
        <f>IFERROR(IF(INDEX(data_wkly!U:U,MATCH($B514,data_wkly!$C:$C,0),1)=0,"",INDEX(data_wkly!U:U,MATCH($B514,data_wkly!$C:$C,0),1)),"")</f>
        <v>11.97</v>
      </c>
      <c r="V514" s="157">
        <f t="shared" si="43"/>
        <v>2</v>
      </c>
      <c r="W514" s="152" t="str">
        <f>IFERROR(IF(INDEX(data_wkly!W:W,MATCH($B514,data_wkly!$C:$C,0),1)=0,"",INDEX(data_wkly!W:W,MATCH($B514,data_wkly!$C:$C,0),1)),"")</f>
        <v>na</v>
      </c>
      <c r="X514" s="21" t="str">
        <f>IFERROR(IF(INDEX(data_wkly!X:X,MATCH($B514,data_wkly!$C:$C,0),1)=0,"",INDEX(data_wkly!X:X,MATCH($B514,data_wkly!$C:$C,0),1)),"")</f>
        <v>na</v>
      </c>
      <c r="Y514" s="21">
        <f>IFERROR(IF(INDEX(data_wkly!Y:Y,MATCH($B514,data_wkly!$C:$C,0),1)=0,"",INDEX(data_wkly!Y:Y,MATCH($B514,data_wkly!$C:$C,0),1)),"")</f>
        <v>184.88</v>
      </c>
      <c r="Z514" s="21">
        <f>IFERROR(IF(INDEX(data_wkly!Z:Z,MATCH($B514,data_wkly!$C:$C,0),1)=0,"",INDEX(data_wkly!Z:Z,MATCH($B514,data_wkly!$C:$C,0),1)),"")</f>
        <v>9.0000000000003411E-2</v>
      </c>
      <c r="AA514" s="152" t="str">
        <f>IFERROR(IF(INDEX(data_wkly!AA:AA,MATCH($B514,data_wkly!$C:$C,0),1)=0,"",INDEX(data_wkly!AA:AA,MATCH($B514,data_wkly!$C:$C,0),1)),"")</f>
        <v>na</v>
      </c>
      <c r="AB514" s="21" t="str">
        <f>IFERROR(IF(INDEX(data_wkly!AB:AB,MATCH($B514,data_wkly!$C:$C,0),1)=0,"",INDEX(data_wkly!AB:AB,MATCH($B514,data_wkly!$C:$C,0),1)),"")</f>
        <v>na</v>
      </c>
      <c r="AC514" s="21">
        <v>184.69245024118104</v>
      </c>
      <c r="AD514" s="21">
        <v>-0.89080449597693701</v>
      </c>
      <c r="AE514" s="157">
        <f t="shared" si="44"/>
        <v>2</v>
      </c>
      <c r="AF514" s="154" t="str">
        <f>IFERROR(IF(INDEX(data_wkly!AF:AF,MATCH($B514,data_wkly!$C:$C,0),1)=0,"",INDEX(data_wkly!AF:AF,MATCH($B514,data_wkly!$C:$C,0),1)),"")</f>
        <v/>
      </c>
      <c r="AG514" s="153" t="str">
        <f>IFERROR(IF(AF514="","",INDEX(data_wkly!AG:AG,MATCH($B514,data_wkly!$C:$C,0),1)),"")</f>
        <v/>
      </c>
      <c r="AH514" s="153" t="str">
        <f>IFERROR(IF(INDEX(data_wkly!AH:AH,MATCH($B514,data_wkly!$C:$C,0),1)=0,"",INDEX(data_wkly!AH:AH,MATCH($B514,data_wkly!$C:$C,0),1)),"")</f>
        <v/>
      </c>
      <c r="AI514" s="153" t="str">
        <f>IFERROR(IF(INDEX(data_wkly!AI:AI,MATCH($B514,data_wkly!$C:$C,0),1)=0,"",INDEX(data_wkly!AI:AI,MATCH($B514,data_wkly!$C:$C,0),1)),"")</f>
        <v/>
      </c>
      <c r="AJ514" s="153" t="str">
        <f>IFERROR(IF(AI514="","",INDEX(data_wkly!AJ:AJ,MATCH($B514,data_wkly!$C:$C,0),1)),"")</f>
        <v/>
      </c>
      <c r="AK514" s="153" t="str">
        <f>IFERROR(IF(INDEX(data_wkly!AK:AK,MATCH($B514,data_wkly!$C:$C,0),1)=0,"",INDEX(data_wkly!AK:AK,MATCH($B514,data_wkly!$C:$C,0),1)),"")</f>
        <v/>
      </c>
      <c r="AL514" s="153" t="str">
        <f>IFERROR(IF(INDEX(data_wkly!AL:AL,MATCH($B514,data_wkly!$C:$C,0),1)=0,"",INDEX(data_wkly!AL:AL,MATCH($B514,data_wkly!$C:$C,0),1)),"")</f>
        <v/>
      </c>
      <c r="AM514" s="183" t="str">
        <f>IFERROR(IF(INDEX(data_wkly!AM:AM,MATCH($B514,data_wkly!$C:$C,0),1)=0,"",INDEX(data_wkly!AM:AM,MATCH($B514,data_wkly!$C:$C,0),1)),"")</f>
        <v/>
      </c>
      <c r="AN514" s="41" t="str">
        <f t="shared" si="48"/>
        <v/>
      </c>
      <c r="AO514" s="88">
        <f t="shared" si="47"/>
        <v>2</v>
      </c>
    </row>
    <row r="515" spans="1:41">
      <c r="A515" s="88">
        <f t="shared" si="45"/>
        <v>1</v>
      </c>
      <c r="B515" s="89">
        <f t="shared" si="46"/>
        <v>45248</v>
      </c>
      <c r="C515" s="155">
        <f>IFERROR(IF(INDEX(data_wkly!D:D,MATCH($B515,data_wkly!$C:$C,0),1)=0,"",INDEX(data_wkly!D:D,MATCH($B515,data_wkly!$C:$C,0),1)),"")</f>
        <v>64980</v>
      </c>
      <c r="D515" s="21">
        <f>IFERROR(IF(INDEX(data_wkly!E:E,MATCH($B515,data_wkly!$C:$C,0),1)=0,"",INDEX(data_wkly!E:E,MATCH($B515,data_wkly!$C:$C,0),1)),"")</f>
        <v>217.15350000000001</v>
      </c>
      <c r="E515" s="21">
        <f>IF(C515="","",IFERROR(INDEX(data_wkly!F:F,MATCH($B515,data_wkly!$C:$C,0),1),""))</f>
        <v>-9.0599999999994907E-2</v>
      </c>
      <c r="F515" s="21">
        <f>IF(E515="","",IFERROR(IF(INDEX(data_wkly!G:G,MATCH($B515,data_wkly!$C:$C,0),1)=0,"",INDEX(data_wkly!G:G,MATCH($B515,data_wkly!$C:$C,0),1)),""))</f>
        <v>166.30803333333333</v>
      </c>
      <c r="G515" s="21">
        <f>IFERROR(IF(INDEX(data_wkly!H:H,MATCH($B515,data_wkly!$C:$C,0),1)=0,"",INDEX(data_wkly!H:H,MATCH($B515,data_wkly!$C:$C,0),1)),"")</f>
        <v>213.47550000000001</v>
      </c>
      <c r="H515" s="21">
        <f>IF(C515="","",IFERROR(INDEX(data_wkly!I:I,MATCH($B515,data_wkly!$C:$C,0),1),""))</f>
        <v>-9.9400000000002819E-2</v>
      </c>
      <c r="I515" s="21">
        <f>IF(H515="","",IFERROR(IF(INDEX(data_wkly!J:J,MATCH($B515,data_wkly!$C:$C,0),1)=0,"",INDEX(data_wkly!J:J,MATCH($B515,data_wkly!$C:$C,0),1)),""))</f>
        <v>163.45906666666667</v>
      </c>
      <c r="J515" s="21">
        <f>IFERROR(IF(INDEX(data_wkly!K:K,MATCH($B515,data_wkly!$C:$C,0),1)=0,"",INDEX(data_wkly!K:K,MATCH($B515,data_wkly!$C:$C,0),1)),"")</f>
        <v>90.776300000000006</v>
      </c>
      <c r="K515" s="86">
        <f>IFERROR(IF(INDEX(data_wkly!L:L,MATCH($B515,data_wkly!$C:$C,0),1)=0,"",INDEX(data_wkly!L:L,MATCH($B515,data_wkly!$C:$C,0),1)),"")</f>
        <v>11.72</v>
      </c>
      <c r="L515" s="156"/>
      <c r="M515" s="155">
        <f>IFERROR(IF(INDEX(data_wkly!M:M,MATCH($B515,data_wkly!$C:$C,0),1)=0,"",INDEX(data_wkly!M:M,MATCH($B515,data_wkly!$C:$C,0),1)),"")</f>
        <v>69366</v>
      </c>
      <c r="N515" s="21">
        <f>IFERROR(IF(INDEX(data_wkly!N:N,MATCH($B515,data_wkly!$C:$C,0),1)=0,"",INDEX(data_wkly!N:N,MATCH($B515,data_wkly!$C:$C,0),1)),"")</f>
        <v>216.67769999999999</v>
      </c>
      <c r="O515" s="21">
        <f>IF(M515="","",IFERROR(INDEX(data_wkly!O:O,MATCH($B515,data_wkly!$C:$C,0),1),""))</f>
        <v>-0.30330000000000723</v>
      </c>
      <c r="P515" s="21">
        <f>IF(M515="","",IFERROR(IF(INDEX(data_wkly!P:P,MATCH($B515,data_wkly!$C:$C,0),1)=0,"",INDEX(data_wkly!P:P,MATCH($B515,data_wkly!$C:$C,0),1)),""))</f>
        <v>171.3509</v>
      </c>
      <c r="Q515" s="21">
        <f>IFERROR(IF(INDEX(data_wkly!Q:Q,MATCH($B515,data_wkly!$C:$C,0),1)=0,"",INDEX(data_wkly!Q:Q,MATCH($B515,data_wkly!$C:$C,0),1)),"")</f>
        <v>212.96539999999999</v>
      </c>
      <c r="R515" s="21">
        <f>IF(M515="","",IFERROR(INDEX(data_wkly!R:R,MATCH($B515,data_wkly!$C:$C,0),1),""))</f>
        <v>-0.30630000000002156</v>
      </c>
      <c r="S515" s="21">
        <f>IF(M515="","",IFERROR(IF(INDEX(data_wkly!S:S,MATCH($B515,data_wkly!$C:$C,0),1)=0,"",INDEX(data_wkly!S:S,MATCH($B515,data_wkly!$C:$C,0),1)),""))</f>
        <v>168.42786666666669</v>
      </c>
      <c r="T515" s="21">
        <f>IFERROR(IF(INDEX(data_wkly!T:T,MATCH($B515,data_wkly!$C:$C,0),1)=0,"",INDEX(data_wkly!T:T,MATCH($B515,data_wkly!$C:$C,0),1)),"")</f>
        <v>88.688000000000002</v>
      </c>
      <c r="U515" s="86">
        <f>IFERROR(IF(INDEX(data_wkly!U:U,MATCH($B515,data_wkly!$C:$C,0),1)=0,"",INDEX(data_wkly!U:U,MATCH($B515,data_wkly!$C:$C,0),1)),"")</f>
        <v>11.89</v>
      </c>
      <c r="V515" s="157">
        <f t="shared" si="43"/>
        <v>1</v>
      </c>
      <c r="W515" s="152" t="str">
        <f>IFERROR(IF(INDEX(data_wkly!W:W,MATCH($B515,data_wkly!$C:$C,0),1)=0,"",INDEX(data_wkly!W:W,MATCH($B515,data_wkly!$C:$C,0),1)),"")</f>
        <v>na</v>
      </c>
      <c r="X515" s="21" t="str">
        <f>IFERROR(IF(INDEX(data_wkly!X:X,MATCH($B515,data_wkly!$C:$C,0),1)=0,"",INDEX(data_wkly!X:X,MATCH($B515,data_wkly!$C:$C,0),1)),"")</f>
        <v>na</v>
      </c>
      <c r="Y515" s="21">
        <f>IFERROR(IF(INDEX(data_wkly!Y:Y,MATCH($B515,data_wkly!$C:$C,0),1)=0,"",INDEX(data_wkly!Y:Y,MATCH($B515,data_wkly!$C:$C,0),1)),"")</f>
        <v>184.95</v>
      </c>
      <c r="Z515" s="21">
        <f>IFERROR(IF(INDEX(data_wkly!Z:Z,MATCH($B515,data_wkly!$C:$C,0),1)=0,"",INDEX(data_wkly!Z:Z,MATCH($B515,data_wkly!$C:$C,0),1)),"")</f>
        <v>6.9999999999993179E-2</v>
      </c>
      <c r="AA515" s="152" t="str">
        <f>IFERROR(IF(INDEX(data_wkly!AA:AA,MATCH($B515,data_wkly!$C:$C,0),1)=0,"",INDEX(data_wkly!AA:AA,MATCH($B515,data_wkly!$C:$C,0),1)),"")</f>
        <v>na</v>
      </c>
      <c r="AB515" s="21" t="str">
        <f>IFERROR(IF(INDEX(data_wkly!AB:AB,MATCH($B515,data_wkly!$C:$C,0),1)=0,"",INDEX(data_wkly!AB:AB,MATCH($B515,data_wkly!$C:$C,0),1)),"")</f>
        <v>na</v>
      </c>
      <c r="AC515" s="21">
        <v>184.2563916439473</v>
      </c>
      <c r="AD515" s="21">
        <v>-0.43605859723373896</v>
      </c>
      <c r="AE515" s="157">
        <f t="shared" si="44"/>
        <v>1</v>
      </c>
      <c r="AF515" s="154" t="str">
        <f>IFERROR(IF(INDEX(data_wkly!AF:AF,MATCH($B515,data_wkly!$C:$C,0),1)=0,"",INDEX(data_wkly!AF:AF,MATCH($B515,data_wkly!$C:$C,0),1)),"")</f>
        <v/>
      </c>
      <c r="AG515" s="153" t="str">
        <f>IFERROR(IF(AF515="","",INDEX(data_wkly!AG:AG,MATCH($B515,data_wkly!$C:$C,0),1)),"")</f>
        <v/>
      </c>
      <c r="AH515" s="153" t="str">
        <f>IFERROR(IF(INDEX(data_wkly!AH:AH,MATCH($B515,data_wkly!$C:$C,0),1)=0,"",INDEX(data_wkly!AH:AH,MATCH($B515,data_wkly!$C:$C,0),1)),"")</f>
        <v/>
      </c>
      <c r="AI515" s="153" t="str">
        <f>IFERROR(IF(INDEX(data_wkly!AI:AI,MATCH($B515,data_wkly!$C:$C,0),1)=0,"",INDEX(data_wkly!AI:AI,MATCH($B515,data_wkly!$C:$C,0),1)),"")</f>
        <v/>
      </c>
      <c r="AJ515" s="153" t="str">
        <f>IFERROR(IF(AI515="","",INDEX(data_wkly!AJ:AJ,MATCH($B515,data_wkly!$C:$C,0),1)),"")</f>
        <v/>
      </c>
      <c r="AK515" s="153" t="str">
        <f>IFERROR(IF(INDEX(data_wkly!AK:AK,MATCH($B515,data_wkly!$C:$C,0),1)=0,"",INDEX(data_wkly!AK:AK,MATCH($B515,data_wkly!$C:$C,0),1)),"")</f>
        <v/>
      </c>
      <c r="AL515" s="153" t="str">
        <f>IFERROR(IF(INDEX(data_wkly!AL:AL,MATCH($B515,data_wkly!$C:$C,0),1)=0,"",INDEX(data_wkly!AL:AL,MATCH($B515,data_wkly!$C:$C,0),1)),"")</f>
        <v/>
      </c>
      <c r="AM515" s="183" t="str">
        <f>IFERROR(IF(INDEX(data_wkly!AM:AM,MATCH($B515,data_wkly!$C:$C,0),1)=0,"",INDEX(data_wkly!AM:AM,MATCH($B515,data_wkly!$C:$C,0),1)),"")</f>
        <v/>
      </c>
      <c r="AN515" s="41" t="str">
        <f t="shared" si="48"/>
        <v/>
      </c>
      <c r="AO515" s="88">
        <f t="shared" si="47"/>
        <v>1</v>
      </c>
    </row>
    <row r="516" spans="1:41">
      <c r="A516" s="88">
        <f t="shared" si="45"/>
        <v>2</v>
      </c>
      <c r="B516" s="89">
        <f t="shared" si="46"/>
        <v>45255</v>
      </c>
      <c r="C516" s="155">
        <f>IFERROR(IF(INDEX(data_wkly!D:D,MATCH($B516,data_wkly!$C:$C,0),1)=0,"",INDEX(data_wkly!D:D,MATCH($B516,data_wkly!$C:$C,0),1)),"")</f>
        <v>65664</v>
      </c>
      <c r="D516" s="21">
        <f>IFERROR(IF(INDEX(data_wkly!E:E,MATCH($B516,data_wkly!$C:$C,0),1)=0,"",INDEX(data_wkly!E:E,MATCH($B516,data_wkly!$C:$C,0),1)),"")</f>
        <v>216.52529999999999</v>
      </c>
      <c r="E516" s="21">
        <f>IF(C516="","",IFERROR(INDEX(data_wkly!F:F,MATCH($B516,data_wkly!$C:$C,0),1),""))</f>
        <v>-0.62820000000002096</v>
      </c>
      <c r="F516" s="21">
        <f>IF(E516="","",IFERROR(IF(INDEX(data_wkly!G:G,MATCH($B516,data_wkly!$C:$C,0),1)=0,"",INDEX(data_wkly!G:G,MATCH($B516,data_wkly!$C:$C,0),1)),""))</f>
        <v>165.31359999999998</v>
      </c>
      <c r="G516" s="21">
        <f>IFERROR(IF(INDEX(data_wkly!H:H,MATCH($B516,data_wkly!$C:$C,0),1)=0,"",INDEX(data_wkly!H:H,MATCH($B516,data_wkly!$C:$C,0),1)),"")</f>
        <v>212.8383</v>
      </c>
      <c r="H516" s="21">
        <f>IF(C516="","",IFERROR(INDEX(data_wkly!I:I,MATCH($B516,data_wkly!$C:$C,0),1),""))</f>
        <v>-0.63720000000000709</v>
      </c>
      <c r="I516" s="21">
        <f>IF(H516="","",IFERROR(IF(INDEX(data_wkly!J:J,MATCH($B516,data_wkly!$C:$C,0),1)=0,"",INDEX(data_wkly!J:J,MATCH($B516,data_wkly!$C:$C,0),1)),""))</f>
        <v>162.48033333333333</v>
      </c>
      <c r="J516" s="21">
        <f>IFERROR(IF(INDEX(data_wkly!K:K,MATCH($B516,data_wkly!$C:$C,0),1)=0,"",INDEX(data_wkly!K:K,MATCH($B516,data_wkly!$C:$C,0),1)),"")</f>
        <v>89.991699999999994</v>
      </c>
      <c r="K516" s="86">
        <f>IFERROR(IF(INDEX(data_wkly!L:L,MATCH($B516,data_wkly!$C:$C,0),1)=0,"",INDEX(data_wkly!L:L,MATCH($B516,data_wkly!$C:$C,0),1)),"")</f>
        <v>11.66</v>
      </c>
      <c r="L516" s="156"/>
      <c r="M516" s="155">
        <f>IFERROR(IF(INDEX(data_wkly!M:M,MATCH($B516,data_wkly!$C:$C,0),1)=0,"",INDEX(data_wkly!M:M,MATCH($B516,data_wkly!$C:$C,0),1)),"")</f>
        <v>69786</v>
      </c>
      <c r="N516" s="21">
        <f>IFERROR(IF(INDEX(data_wkly!N:N,MATCH($B516,data_wkly!$C:$C,0),1)=0,"",INDEX(data_wkly!N:N,MATCH($B516,data_wkly!$C:$C,0),1)),"")</f>
        <v>216.10480000000001</v>
      </c>
      <c r="O516" s="21">
        <f>IF(M516="","",IFERROR(INDEX(data_wkly!O:O,MATCH($B516,data_wkly!$C:$C,0),1),""))</f>
        <v>-0.57289999999997576</v>
      </c>
      <c r="P516" s="21">
        <f>IF(M516="","",IFERROR(IF(INDEX(data_wkly!P:P,MATCH($B516,data_wkly!$C:$C,0),1)=0,"",INDEX(data_wkly!P:P,MATCH($B516,data_wkly!$C:$C,0),1)),""))</f>
        <v>170.34909999999999</v>
      </c>
      <c r="Q516" s="21">
        <f>IFERROR(IF(INDEX(data_wkly!Q:Q,MATCH($B516,data_wkly!$C:$C,0),1)=0,"",INDEX(data_wkly!Q:Q,MATCH($B516,data_wkly!$C:$C,0),1)),"")</f>
        <v>212.39439999999999</v>
      </c>
      <c r="R516" s="21">
        <f>IF(M516="","",IFERROR(INDEX(data_wkly!R:R,MATCH($B516,data_wkly!$C:$C,0),1),""))</f>
        <v>-0.57099999999999795</v>
      </c>
      <c r="S516" s="21">
        <f>IF(M516="","",IFERROR(IF(INDEX(data_wkly!S:S,MATCH($B516,data_wkly!$C:$C,0),1)=0,"",INDEX(data_wkly!S:S,MATCH($B516,data_wkly!$C:$C,0),1)),""))</f>
        <v>167.43696666666668</v>
      </c>
      <c r="T516" s="21">
        <f>IFERROR(IF(INDEX(data_wkly!T:T,MATCH($B516,data_wkly!$C:$C,0),1)=0,"",INDEX(data_wkly!T:T,MATCH($B516,data_wkly!$C:$C,0),1)),"")</f>
        <v>88.783100000000005</v>
      </c>
      <c r="U516" s="86">
        <f>IFERROR(IF(INDEX(data_wkly!U:U,MATCH($B516,data_wkly!$C:$C,0),1)=0,"",INDEX(data_wkly!U:U,MATCH($B516,data_wkly!$C:$C,0),1)),"")</f>
        <v>11.95</v>
      </c>
      <c r="V516" s="157">
        <f t="shared" si="43"/>
        <v>2</v>
      </c>
      <c r="W516" s="152" t="str">
        <f>IFERROR(IF(INDEX(data_wkly!W:W,MATCH($B516,data_wkly!$C:$C,0),1)=0,"",INDEX(data_wkly!W:W,MATCH($B516,data_wkly!$C:$C,0),1)),"")</f>
        <v>na</v>
      </c>
      <c r="X516" s="21" t="str">
        <f>IFERROR(IF(INDEX(data_wkly!X:X,MATCH($B516,data_wkly!$C:$C,0),1)=0,"",INDEX(data_wkly!X:X,MATCH($B516,data_wkly!$C:$C,0),1)),"")</f>
        <v>na</v>
      </c>
      <c r="Y516" s="21">
        <f>IFERROR(IF(INDEX(data_wkly!Y:Y,MATCH($B516,data_wkly!$C:$C,0),1)=0,"",INDEX(data_wkly!Y:Y,MATCH($B516,data_wkly!$C:$C,0),1)),"")</f>
        <v>185.2</v>
      </c>
      <c r="Z516" s="21">
        <f>IFERROR(IF(INDEX(data_wkly!Z:Z,MATCH($B516,data_wkly!$C:$C,0),1)=0,"",INDEX(data_wkly!Z:Z,MATCH($B516,data_wkly!$C:$C,0),1)),"")</f>
        <v>0.25</v>
      </c>
      <c r="AA516" s="152" t="str">
        <f>IFERROR(IF(INDEX(data_wkly!AA:AA,MATCH($B516,data_wkly!$C:$C,0),1)=0,"",INDEX(data_wkly!AA:AA,MATCH($B516,data_wkly!$C:$C,0),1)),"")</f>
        <v>na</v>
      </c>
      <c r="AB516" s="21" t="str">
        <f>IFERROR(IF(INDEX(data_wkly!AB:AB,MATCH($B516,data_wkly!$C:$C,0),1)=0,"",INDEX(data_wkly!AB:AB,MATCH($B516,data_wkly!$C:$C,0),1)),"")</f>
        <v>na</v>
      </c>
      <c r="AC516" s="21">
        <v>184.4</v>
      </c>
      <c r="AD516" s="21">
        <v>0.1436083560527095</v>
      </c>
      <c r="AE516" s="157">
        <f t="shared" si="44"/>
        <v>2</v>
      </c>
      <c r="AF516" s="154" t="str">
        <f>IFERROR(IF(INDEX(data_wkly!AF:AF,MATCH($B516,data_wkly!$C:$C,0),1)=0,"",INDEX(data_wkly!AF:AF,MATCH($B516,data_wkly!$C:$C,0),1)),"")</f>
        <v/>
      </c>
      <c r="AG516" s="153" t="str">
        <f>IFERROR(IF(AF516="","",INDEX(data_wkly!AG:AG,MATCH($B516,data_wkly!$C:$C,0),1)),"")</f>
        <v/>
      </c>
      <c r="AH516" s="153" t="str">
        <f>IFERROR(IF(INDEX(data_wkly!AH:AH,MATCH($B516,data_wkly!$C:$C,0),1)=0,"",INDEX(data_wkly!AH:AH,MATCH($B516,data_wkly!$C:$C,0),1)),"")</f>
        <v/>
      </c>
      <c r="AI516" s="153" t="str">
        <f>IFERROR(IF(INDEX(data_wkly!AI:AI,MATCH($B516,data_wkly!$C:$C,0),1)=0,"",INDEX(data_wkly!AI:AI,MATCH($B516,data_wkly!$C:$C,0),1)),"")</f>
        <v/>
      </c>
      <c r="AJ516" s="153" t="str">
        <f>IFERROR(IF(AI516="","",INDEX(data_wkly!AJ:AJ,MATCH($B516,data_wkly!$C:$C,0),1)),"")</f>
        <v/>
      </c>
      <c r="AK516" s="153" t="str">
        <f>IFERROR(IF(INDEX(data_wkly!AK:AK,MATCH($B516,data_wkly!$C:$C,0),1)=0,"",INDEX(data_wkly!AK:AK,MATCH($B516,data_wkly!$C:$C,0),1)),"")</f>
        <v/>
      </c>
      <c r="AL516" s="153" t="str">
        <f>IFERROR(IF(INDEX(data_wkly!AL:AL,MATCH($B516,data_wkly!$C:$C,0),1)=0,"",INDEX(data_wkly!AL:AL,MATCH($B516,data_wkly!$C:$C,0),1)),"")</f>
        <v/>
      </c>
      <c r="AM516" s="183" t="str">
        <f>IFERROR(IF(INDEX(data_wkly!AM:AM,MATCH($B516,data_wkly!$C:$C,0),1)=0,"",INDEX(data_wkly!AM:AM,MATCH($B516,data_wkly!$C:$C,0),1)),"")</f>
        <v/>
      </c>
      <c r="AN516" s="41" t="str">
        <f t="shared" si="48"/>
        <v/>
      </c>
      <c r="AO516" s="88">
        <f t="shared" si="47"/>
        <v>2</v>
      </c>
    </row>
    <row r="517" spans="1:41">
      <c r="A517" s="88">
        <f t="shared" si="45"/>
        <v>1</v>
      </c>
      <c r="B517" s="89">
        <f t="shared" si="46"/>
        <v>45262</v>
      </c>
      <c r="C517" s="155">
        <f>IFERROR(IF(INDEX(data_wkly!D:D,MATCH($B517,data_wkly!$C:$C,0),1)=0,"",INDEX(data_wkly!D:D,MATCH($B517,data_wkly!$C:$C,0),1)),"")</f>
        <v>68052</v>
      </c>
      <c r="D517" s="21">
        <f>IFERROR(IF(INDEX(data_wkly!E:E,MATCH($B517,data_wkly!$C:$C,0),1)=0,"",INDEX(data_wkly!E:E,MATCH($B517,data_wkly!$C:$C,0),1)),"")</f>
        <v>215.98769999999999</v>
      </c>
      <c r="E517" s="21">
        <f>IF(C517="","",IFERROR(INDEX(data_wkly!F:F,MATCH($B517,data_wkly!$C:$C,0),1),""))</f>
        <v>-0.53759999999999764</v>
      </c>
      <c r="F517" s="21">
        <f>IF(E517="","",IFERROR(IF(INDEX(data_wkly!G:G,MATCH($B517,data_wkly!$C:$C,0),1)=0,"",INDEX(data_wkly!G:G,MATCH($B517,data_wkly!$C:$C,0),1)),""))</f>
        <v>164.54413333333335</v>
      </c>
      <c r="G517" s="21">
        <f>IFERROR(IF(INDEX(data_wkly!H:H,MATCH($B517,data_wkly!$C:$C,0),1)=0,"",INDEX(data_wkly!H:H,MATCH($B517,data_wkly!$C:$C,0),1)),"")</f>
        <v>212.27979999999999</v>
      </c>
      <c r="H517" s="21">
        <f>IF(C517="","",IFERROR(INDEX(data_wkly!I:I,MATCH($B517,data_wkly!$C:$C,0),1),""))</f>
        <v>-0.55850000000000932</v>
      </c>
      <c r="I517" s="21">
        <f>IF(H517="","",IFERROR(IF(INDEX(data_wkly!J:J,MATCH($B517,data_wkly!$C:$C,0),1)=0,"",INDEX(data_wkly!J:J,MATCH($B517,data_wkly!$C:$C,0),1)),""))</f>
        <v>161.72329999999999</v>
      </c>
      <c r="J517" s="21">
        <f>IFERROR(IF(INDEX(data_wkly!K:K,MATCH($B517,data_wkly!$C:$C,0),1)=0,"",INDEX(data_wkly!K:K,MATCH($B517,data_wkly!$C:$C,0),1)),"")</f>
        <v>89.013099999999994</v>
      </c>
      <c r="K517" s="86">
        <f>IFERROR(IF(INDEX(data_wkly!L:L,MATCH($B517,data_wkly!$C:$C,0),1)=0,"",INDEX(data_wkly!L:L,MATCH($B517,data_wkly!$C:$C,0),1)),"")</f>
        <v>11.58</v>
      </c>
      <c r="L517" s="156"/>
      <c r="M517" s="155">
        <f>IFERROR(IF(INDEX(data_wkly!M:M,MATCH($B517,data_wkly!$C:$C,0),1)=0,"",INDEX(data_wkly!M:M,MATCH($B517,data_wkly!$C:$C,0),1)),"")</f>
        <v>68792</v>
      </c>
      <c r="N517" s="21">
        <f>IFERROR(IF(INDEX(data_wkly!N:N,MATCH($B517,data_wkly!$C:$C,0),1)=0,"",INDEX(data_wkly!N:N,MATCH($B517,data_wkly!$C:$C,0),1)),"")</f>
        <v>213.99359999999999</v>
      </c>
      <c r="O517" s="21">
        <f>IF(M517="","",IFERROR(INDEX(data_wkly!O:O,MATCH($B517,data_wkly!$C:$C,0),1),""))</f>
        <v>-2.1112000000000251</v>
      </c>
      <c r="P517" s="21">
        <f>IF(M517="","",IFERROR(IF(INDEX(data_wkly!P:P,MATCH($B517,data_wkly!$C:$C,0),1)=0,"",INDEX(data_wkly!P:P,MATCH($B517,data_wkly!$C:$C,0),1)),""))</f>
        <v>170.12716666666665</v>
      </c>
      <c r="Q517" s="21">
        <f>IFERROR(IF(INDEX(data_wkly!Q:Q,MATCH($B517,data_wkly!$C:$C,0),1)=0,"",INDEX(data_wkly!Q:Q,MATCH($B517,data_wkly!$C:$C,0),1)),"")</f>
        <v>210.28989999999999</v>
      </c>
      <c r="R517" s="21">
        <f>IF(M517="","",IFERROR(INDEX(data_wkly!R:R,MATCH($B517,data_wkly!$C:$C,0),1),""))</f>
        <v>-2.1045000000000016</v>
      </c>
      <c r="S517" s="21">
        <f>IF(M517="","",IFERROR(IF(INDEX(data_wkly!S:S,MATCH($B517,data_wkly!$C:$C,0),1)=0,"",INDEX(data_wkly!S:S,MATCH($B517,data_wkly!$C:$C,0),1)),""))</f>
        <v>167.21676666666667</v>
      </c>
      <c r="T517" s="21">
        <f>IFERROR(IF(INDEX(data_wkly!T:T,MATCH($B517,data_wkly!$C:$C,0),1)=0,"",INDEX(data_wkly!T:T,MATCH($B517,data_wkly!$C:$C,0),1)),"")</f>
        <v>87.625100000000003</v>
      </c>
      <c r="U517" s="86">
        <f>IFERROR(IF(INDEX(data_wkly!U:U,MATCH($B517,data_wkly!$C:$C,0),1)=0,"",INDEX(data_wkly!U:U,MATCH($B517,data_wkly!$C:$C,0),1)),"")</f>
        <v>11.89</v>
      </c>
      <c r="V517" s="157">
        <f t="shared" si="43"/>
        <v>1</v>
      </c>
      <c r="W517" s="152" t="str">
        <f>IFERROR(IF(INDEX(data_wkly!W:W,MATCH($B517,data_wkly!$C:$C,0),1)=0,"",INDEX(data_wkly!W:W,MATCH($B517,data_wkly!$C:$C,0),1)),"")</f>
        <v>na</v>
      </c>
      <c r="X517" s="21" t="str">
        <f>IFERROR(IF(INDEX(data_wkly!X:X,MATCH($B517,data_wkly!$C:$C,0),1)=0,"",INDEX(data_wkly!X:X,MATCH($B517,data_wkly!$C:$C,0),1)),"")</f>
        <v>na</v>
      </c>
      <c r="Y517" s="21">
        <f>IFERROR(IF(INDEX(data_wkly!Y:Y,MATCH($B517,data_wkly!$C:$C,0),1)=0,"",INDEX(data_wkly!Y:Y,MATCH($B517,data_wkly!$C:$C,0),1)),"")</f>
        <v>184.05</v>
      </c>
      <c r="Z517" s="21">
        <f>IFERROR(IF(INDEX(data_wkly!Z:Z,MATCH($B517,data_wkly!$C:$C,0),1)=0,"",INDEX(data_wkly!Z:Z,MATCH($B517,data_wkly!$C:$C,0),1)),"")</f>
        <v>-1.1499999999999773</v>
      </c>
      <c r="AA517" s="152" t="str">
        <f>IFERROR(IF(INDEX(data_wkly!AA:AA,MATCH($B517,data_wkly!$C:$C,0),1)=0,"",INDEX(data_wkly!AA:AA,MATCH($B517,data_wkly!$C:$C,0),1)),"")</f>
        <v>na</v>
      </c>
      <c r="AB517" s="21" t="str">
        <f>IFERROR(IF(INDEX(data_wkly!AB:AB,MATCH($B517,data_wkly!$C:$C,0),1)=0,"",INDEX(data_wkly!AB:AB,MATCH($B517,data_wkly!$C:$C,0),1)),"")</f>
        <v>na</v>
      </c>
      <c r="AC517" s="21">
        <v>183.34</v>
      </c>
      <c r="AD517" s="21">
        <v>-1.0600000000000023</v>
      </c>
      <c r="AE517" s="157">
        <f t="shared" si="44"/>
        <v>1</v>
      </c>
      <c r="AF517" s="154" t="str">
        <f>IFERROR(IF(INDEX(data_wkly!AF:AF,MATCH($B517,data_wkly!$C:$C,0),1)=0,"",INDEX(data_wkly!AF:AF,MATCH($B517,data_wkly!$C:$C,0),1)),"")</f>
        <v/>
      </c>
      <c r="AG517" s="153" t="str">
        <f>IFERROR(IF(AF517="","",INDEX(data_wkly!AG:AG,MATCH($B517,data_wkly!$C:$C,0),1)),"")</f>
        <v/>
      </c>
      <c r="AH517" s="153" t="str">
        <f>IFERROR(IF(INDEX(data_wkly!AH:AH,MATCH($B517,data_wkly!$C:$C,0),1)=0,"",INDEX(data_wkly!AH:AH,MATCH($B517,data_wkly!$C:$C,0),1)),"")</f>
        <v/>
      </c>
      <c r="AI517" s="153" t="str">
        <f>IFERROR(IF(INDEX(data_wkly!AI:AI,MATCH($B517,data_wkly!$C:$C,0),1)=0,"",INDEX(data_wkly!AI:AI,MATCH($B517,data_wkly!$C:$C,0),1)),"")</f>
        <v/>
      </c>
      <c r="AJ517" s="153" t="str">
        <f>IFERROR(IF(AI517="","",INDEX(data_wkly!AJ:AJ,MATCH($B517,data_wkly!$C:$C,0),1)),"")</f>
        <v/>
      </c>
      <c r="AK517" s="153" t="str">
        <f>IFERROR(IF(INDEX(data_wkly!AK:AK,MATCH($B517,data_wkly!$C:$C,0),1)=0,"",INDEX(data_wkly!AK:AK,MATCH($B517,data_wkly!$C:$C,0),1)),"")</f>
        <v/>
      </c>
      <c r="AL517" s="153" t="str">
        <f>IFERROR(IF(INDEX(data_wkly!AL:AL,MATCH($B517,data_wkly!$C:$C,0),1)=0,"",INDEX(data_wkly!AL:AL,MATCH($B517,data_wkly!$C:$C,0),1)),"")</f>
        <v/>
      </c>
      <c r="AM517" s="183" t="str">
        <f>IFERROR(IF(INDEX(data_wkly!AM:AM,MATCH($B517,data_wkly!$C:$C,0),1)=0,"",INDEX(data_wkly!AM:AM,MATCH($B517,data_wkly!$C:$C,0),1)),"")</f>
        <v/>
      </c>
      <c r="AN517" s="41" t="str">
        <f t="shared" si="48"/>
        <v/>
      </c>
      <c r="AO517" s="88">
        <f t="shared" si="47"/>
        <v>1</v>
      </c>
    </row>
    <row r="518" spans="1:41">
      <c r="A518" s="88">
        <f t="shared" si="45"/>
        <v>2</v>
      </c>
      <c r="B518" s="89">
        <f t="shared" si="46"/>
        <v>45269</v>
      </c>
      <c r="C518" s="155">
        <f>IFERROR(IF(INDEX(data_wkly!D:D,MATCH($B518,data_wkly!$C:$C,0),1)=0,"",INDEX(data_wkly!D:D,MATCH($B518,data_wkly!$C:$C,0),1)),"")</f>
        <v>67417</v>
      </c>
      <c r="D518" s="21">
        <f>IFERROR(IF(INDEX(data_wkly!E:E,MATCH($B518,data_wkly!$C:$C,0),1)=0,"",INDEX(data_wkly!E:E,MATCH($B518,data_wkly!$C:$C,0),1)),"")</f>
        <v>215.05240000000001</v>
      </c>
      <c r="E518" s="21">
        <f>IF(C518="","",IFERROR(INDEX(data_wkly!F:F,MATCH($B518,data_wkly!$C:$C,0),1),""))</f>
        <v>-0.93529999999998381</v>
      </c>
      <c r="F518" s="21">
        <f>IF(E518="","",IFERROR(IF(INDEX(data_wkly!G:G,MATCH($B518,data_wkly!$C:$C,0),1)=0,"",INDEX(data_wkly!G:G,MATCH($B518,data_wkly!$C:$C,0),1)),""))</f>
        <v>163.71889999999999</v>
      </c>
      <c r="G518" s="21">
        <f>IFERROR(IF(INDEX(data_wkly!H:H,MATCH($B518,data_wkly!$C:$C,0),1)=0,"",INDEX(data_wkly!H:H,MATCH($B518,data_wkly!$C:$C,0),1)),"")</f>
        <v>211.34219999999999</v>
      </c>
      <c r="H518" s="21">
        <f>IF(C518="","",IFERROR(INDEX(data_wkly!I:I,MATCH($B518,data_wkly!$C:$C,0),1),""))</f>
        <v>-0.93760000000000332</v>
      </c>
      <c r="I518" s="21">
        <f>IF(H518="","",IFERROR(IF(INDEX(data_wkly!J:J,MATCH($B518,data_wkly!$C:$C,0),1)=0,"",INDEX(data_wkly!J:J,MATCH($B518,data_wkly!$C:$C,0),1)),""))</f>
        <v>160.90093333333334</v>
      </c>
      <c r="J518" s="21">
        <f>IFERROR(IF(INDEX(data_wkly!K:K,MATCH($B518,data_wkly!$C:$C,0),1)=0,"",INDEX(data_wkly!K:K,MATCH($B518,data_wkly!$C:$C,0),1)),"")</f>
        <v>88.2136</v>
      </c>
      <c r="K518" s="86">
        <f>IFERROR(IF(INDEX(data_wkly!L:L,MATCH($B518,data_wkly!$C:$C,0),1)=0,"",INDEX(data_wkly!L:L,MATCH($B518,data_wkly!$C:$C,0),1)),"")</f>
        <v>11.56</v>
      </c>
      <c r="L518" s="156"/>
      <c r="M518" s="155">
        <f>IFERROR(IF(INDEX(data_wkly!M:M,MATCH($B518,data_wkly!$C:$C,0),1)=0,"",INDEX(data_wkly!M:M,MATCH($B518,data_wkly!$C:$C,0),1)),"")</f>
        <v>70244</v>
      </c>
      <c r="N518" s="21">
        <f>IFERROR(IF(INDEX(data_wkly!N:N,MATCH($B518,data_wkly!$C:$C,0),1)=0,"",INDEX(data_wkly!N:N,MATCH($B518,data_wkly!$C:$C,0),1)),"")</f>
        <v>215.5042</v>
      </c>
      <c r="O518" s="21">
        <f>IF(M518="","",IFERROR(INDEX(data_wkly!O:O,MATCH($B518,data_wkly!$C:$C,0),1),""))</f>
        <v>1.5106000000000108</v>
      </c>
      <c r="P518" s="21">
        <f>IF(M518="","",IFERROR(IF(INDEX(data_wkly!P:P,MATCH($B518,data_wkly!$C:$C,0),1)=0,"",INDEX(data_wkly!P:P,MATCH($B518,data_wkly!$C:$C,0),1)),""))</f>
        <v>169.19353333333333</v>
      </c>
      <c r="Q518" s="21">
        <f>IFERROR(IF(INDEX(data_wkly!Q:Q,MATCH($B518,data_wkly!$C:$C,0),1)=0,"",INDEX(data_wkly!Q:Q,MATCH($B518,data_wkly!$C:$C,0),1)),"")</f>
        <v>211.75530000000001</v>
      </c>
      <c r="R518" s="21">
        <f>IF(M518="","",IFERROR(INDEX(data_wkly!R:R,MATCH($B518,data_wkly!$C:$C,0),1),""))</f>
        <v>1.4654000000000167</v>
      </c>
      <c r="S518" s="21">
        <f>IF(M518="","",IFERROR(IF(INDEX(data_wkly!S:S,MATCH($B518,data_wkly!$C:$C,0),1)=0,"",INDEX(data_wkly!S:S,MATCH($B518,data_wkly!$C:$C,0),1)),""))</f>
        <v>166.29333333333332</v>
      </c>
      <c r="T518" s="21">
        <f>IFERROR(IF(INDEX(data_wkly!T:T,MATCH($B518,data_wkly!$C:$C,0),1)=0,"",INDEX(data_wkly!T:T,MATCH($B518,data_wkly!$C:$C,0),1)),"")</f>
        <v>86.92</v>
      </c>
      <c r="U518" s="86">
        <f>IFERROR(IF(INDEX(data_wkly!U:U,MATCH($B518,data_wkly!$C:$C,0),1)=0,"",INDEX(data_wkly!U:U,MATCH($B518,data_wkly!$C:$C,0),1)),"")</f>
        <v>11.81</v>
      </c>
      <c r="V518" s="157">
        <f t="shared" si="43"/>
        <v>2</v>
      </c>
      <c r="W518" s="152" t="str">
        <f>IFERROR(IF(INDEX(data_wkly!W:W,MATCH($B518,data_wkly!$C:$C,0),1)=0,"",INDEX(data_wkly!W:W,MATCH($B518,data_wkly!$C:$C,0),1)),"")</f>
        <v>na</v>
      </c>
      <c r="X518" s="21" t="str">
        <f>IFERROR(IF(INDEX(data_wkly!X:X,MATCH($B518,data_wkly!$C:$C,0),1)=0,"",INDEX(data_wkly!X:X,MATCH($B518,data_wkly!$C:$C,0),1)),"")</f>
        <v>na</v>
      </c>
      <c r="Y518" s="21">
        <f>IFERROR(IF(INDEX(data_wkly!Y:Y,MATCH($B518,data_wkly!$C:$C,0),1)=0,"",INDEX(data_wkly!Y:Y,MATCH($B518,data_wkly!$C:$C,0),1)),"")</f>
        <v>182.49</v>
      </c>
      <c r="Z518" s="21">
        <f>IFERROR(IF(INDEX(data_wkly!Z:Z,MATCH($B518,data_wkly!$C:$C,0),1)=0,"",INDEX(data_wkly!Z:Z,MATCH($B518,data_wkly!$C:$C,0),1)),"")</f>
        <v>-1.5600000000000023</v>
      </c>
      <c r="AA518" s="152" t="str">
        <f>IFERROR(IF(INDEX(data_wkly!AA:AA,MATCH($B518,data_wkly!$C:$C,0),1)=0,"",INDEX(data_wkly!AA:AA,MATCH($B518,data_wkly!$C:$C,0),1)),"")</f>
        <v>na</v>
      </c>
      <c r="AB518" s="21" t="str">
        <f>IFERROR(IF(INDEX(data_wkly!AB:AB,MATCH($B518,data_wkly!$C:$C,0),1)=0,"",INDEX(data_wkly!AB:AB,MATCH($B518,data_wkly!$C:$C,0),1)),"")</f>
        <v>na</v>
      </c>
      <c r="AC518" s="21">
        <v>181.68</v>
      </c>
      <c r="AD518" s="21">
        <v>-1.6599999999999966</v>
      </c>
      <c r="AE518" s="157">
        <f t="shared" si="44"/>
        <v>2</v>
      </c>
      <c r="AF518" s="154" t="str">
        <f>IFERROR(IF(INDEX(data_wkly!AF:AF,MATCH($B518,data_wkly!$C:$C,0),1)=0,"",INDEX(data_wkly!AF:AF,MATCH($B518,data_wkly!$C:$C,0),1)),"")</f>
        <v/>
      </c>
      <c r="AG518" s="153" t="str">
        <f>IFERROR(IF(AF518="","",INDEX(data_wkly!AG:AG,MATCH($B518,data_wkly!$C:$C,0),1)),"")</f>
        <v/>
      </c>
      <c r="AH518" s="153" t="str">
        <f>IFERROR(IF(INDEX(data_wkly!AH:AH,MATCH($B518,data_wkly!$C:$C,0),1)=0,"",INDEX(data_wkly!AH:AH,MATCH($B518,data_wkly!$C:$C,0),1)),"")</f>
        <v/>
      </c>
      <c r="AI518" s="153" t="str">
        <f>IFERROR(IF(INDEX(data_wkly!AI:AI,MATCH($B518,data_wkly!$C:$C,0),1)=0,"",INDEX(data_wkly!AI:AI,MATCH($B518,data_wkly!$C:$C,0),1)),"")</f>
        <v/>
      </c>
      <c r="AJ518" s="153" t="str">
        <f>IFERROR(IF(AI518="","",INDEX(data_wkly!AJ:AJ,MATCH($B518,data_wkly!$C:$C,0),1)),"")</f>
        <v/>
      </c>
      <c r="AK518" s="153" t="str">
        <f>IFERROR(IF(INDEX(data_wkly!AK:AK,MATCH($B518,data_wkly!$C:$C,0),1)=0,"",INDEX(data_wkly!AK:AK,MATCH($B518,data_wkly!$C:$C,0),1)),"")</f>
        <v/>
      </c>
      <c r="AL518" s="153" t="str">
        <f>IFERROR(IF(INDEX(data_wkly!AL:AL,MATCH($B518,data_wkly!$C:$C,0),1)=0,"",INDEX(data_wkly!AL:AL,MATCH($B518,data_wkly!$C:$C,0),1)),"")</f>
        <v/>
      </c>
      <c r="AM518" s="183" t="str">
        <f>IFERROR(IF(INDEX(data_wkly!AM:AM,MATCH($B518,data_wkly!$C:$C,0),1)=0,"",INDEX(data_wkly!AM:AM,MATCH($B518,data_wkly!$C:$C,0),1)),"")</f>
        <v/>
      </c>
      <c r="AN518" s="41" t="str">
        <f t="shared" si="48"/>
        <v/>
      </c>
      <c r="AO518" s="88">
        <f t="shared" si="47"/>
        <v>2</v>
      </c>
    </row>
    <row r="519" spans="1:41">
      <c r="A519" s="88">
        <f t="shared" si="45"/>
        <v>1</v>
      </c>
      <c r="B519" s="89">
        <f t="shared" si="46"/>
        <v>45276</v>
      </c>
      <c r="C519" s="155">
        <f>IFERROR(IF(INDEX(data_wkly!D:D,MATCH($B519,data_wkly!$C:$C,0),1)=0,"",INDEX(data_wkly!D:D,MATCH($B519,data_wkly!$C:$C,0),1)),"")</f>
        <v>65626</v>
      </c>
      <c r="D519" s="21">
        <f>IFERROR(IF(INDEX(data_wkly!E:E,MATCH($B519,data_wkly!$C:$C,0),1)=0,"",INDEX(data_wkly!E:E,MATCH($B519,data_wkly!$C:$C,0),1)),"")</f>
        <v>214.65299999999999</v>
      </c>
      <c r="E519" s="21">
        <f>IF(C519="","",IFERROR(INDEX(data_wkly!F:F,MATCH($B519,data_wkly!$C:$C,0),1),""))</f>
        <v>-0.39940000000001419</v>
      </c>
      <c r="F519" s="21">
        <f>IF(E519="","",IFERROR(IF(INDEX(data_wkly!G:G,MATCH($B519,data_wkly!$C:$C,0),1)=0,"",INDEX(data_wkly!G:G,MATCH($B519,data_wkly!$C:$C,0),1)),""))</f>
        <v>163.5968</v>
      </c>
      <c r="G519" s="21">
        <f>IFERROR(IF(INDEX(data_wkly!H:H,MATCH($B519,data_wkly!$C:$C,0),1)=0,"",INDEX(data_wkly!H:H,MATCH($B519,data_wkly!$C:$C,0),1)),"")</f>
        <v>210.9376</v>
      </c>
      <c r="H519" s="21">
        <f>IF(C519="","",IFERROR(INDEX(data_wkly!I:I,MATCH($B519,data_wkly!$C:$C,0),1),""))</f>
        <v>-0.40459999999998786</v>
      </c>
      <c r="I519" s="21">
        <f>IF(H519="","",IFERROR(IF(INDEX(data_wkly!J:J,MATCH($B519,data_wkly!$C:$C,0),1)=0,"",INDEX(data_wkly!J:J,MATCH($B519,data_wkly!$C:$C,0),1)),""))</f>
        <v>160.77553333333333</v>
      </c>
      <c r="J519" s="21">
        <f>IFERROR(IF(INDEX(data_wkly!K:K,MATCH($B519,data_wkly!$C:$C,0),1)=0,"",INDEX(data_wkly!K:K,MATCH($B519,data_wkly!$C:$C,0),1)),"")</f>
        <v>88.040499999999994</v>
      </c>
      <c r="K519" s="86">
        <f>IFERROR(IF(INDEX(data_wkly!L:L,MATCH($B519,data_wkly!$C:$C,0),1)=0,"",INDEX(data_wkly!L:L,MATCH($B519,data_wkly!$C:$C,0),1)),"")</f>
        <v>11.48</v>
      </c>
      <c r="L519" s="156"/>
      <c r="M519" s="155">
        <f>IFERROR(IF(INDEX(data_wkly!M:M,MATCH($B519,data_wkly!$C:$C,0),1)=0,"",INDEX(data_wkly!M:M,MATCH($B519,data_wkly!$C:$C,0),1)),"")</f>
        <v>68762</v>
      </c>
      <c r="N519" s="21">
        <f>IFERROR(IF(INDEX(data_wkly!N:N,MATCH($B519,data_wkly!$C:$C,0),1)=0,"",INDEX(data_wkly!N:N,MATCH($B519,data_wkly!$C:$C,0),1)),"")</f>
        <v>214.07380000000001</v>
      </c>
      <c r="O519" s="21">
        <f>IF(M519="","",IFERROR(INDEX(data_wkly!O:O,MATCH($B519,data_wkly!$C:$C,0),1),""))</f>
        <v>-1.4303999999999917</v>
      </c>
      <c r="P519" s="21">
        <f>IF(M519="","",IFERROR(IF(INDEX(data_wkly!P:P,MATCH($B519,data_wkly!$C:$C,0),1)=0,"",INDEX(data_wkly!P:P,MATCH($B519,data_wkly!$C:$C,0),1)),""))</f>
        <v>168.44953333333333</v>
      </c>
      <c r="Q519" s="21">
        <f>IFERROR(IF(INDEX(data_wkly!Q:Q,MATCH($B519,data_wkly!$C:$C,0),1)=0,"",INDEX(data_wkly!Q:Q,MATCH($B519,data_wkly!$C:$C,0),1)),"")</f>
        <v>210.34399999999999</v>
      </c>
      <c r="R519" s="21">
        <f>IF(M519="","",IFERROR(INDEX(data_wkly!R:R,MATCH($B519,data_wkly!$C:$C,0),1),""))</f>
        <v>-1.4113000000000113</v>
      </c>
      <c r="S519" s="21">
        <f>IF(M519="","",IFERROR(IF(INDEX(data_wkly!S:S,MATCH($B519,data_wkly!$C:$C,0),1)=0,"",INDEX(data_wkly!S:S,MATCH($B519,data_wkly!$C:$C,0),1)),""))</f>
        <v>165.54806666666664</v>
      </c>
      <c r="T519" s="21">
        <f>IFERROR(IF(INDEX(data_wkly!T:T,MATCH($B519,data_wkly!$C:$C,0),1)=0,"",INDEX(data_wkly!T:T,MATCH($B519,data_wkly!$C:$C,0),1)),"")</f>
        <v>86.198099999999997</v>
      </c>
      <c r="U519" s="86">
        <f>IFERROR(IF(INDEX(data_wkly!U:U,MATCH($B519,data_wkly!$C:$C,0),1)=0,"",INDEX(data_wkly!U:U,MATCH($B519,data_wkly!$C:$C,0),1)),"")</f>
        <v>11.67</v>
      </c>
      <c r="V519" s="157">
        <f t="shared" si="43"/>
        <v>1</v>
      </c>
      <c r="W519" s="152" t="str">
        <f>IFERROR(IF(INDEX(data_wkly!W:W,MATCH($B519,data_wkly!$C:$C,0),1)=0,"",INDEX(data_wkly!W:W,MATCH($B519,data_wkly!$C:$C,0),1)),"")</f>
        <v>na</v>
      </c>
      <c r="X519" s="21" t="str">
        <f>IFERROR(IF(INDEX(data_wkly!X:X,MATCH($B519,data_wkly!$C:$C,0),1)=0,"",INDEX(data_wkly!X:X,MATCH($B519,data_wkly!$C:$C,0),1)),"")</f>
        <v>na</v>
      </c>
      <c r="Y519" s="21">
        <f>IFERROR(IF(INDEX(data_wkly!Y:Y,MATCH($B519,data_wkly!$C:$C,0),1)=0,"",INDEX(data_wkly!Y:Y,MATCH($B519,data_wkly!$C:$C,0),1)),"")</f>
        <v>181.86</v>
      </c>
      <c r="Z519" s="21">
        <f>IFERROR(IF(INDEX(data_wkly!Z:Z,MATCH($B519,data_wkly!$C:$C,0),1)=0,"",INDEX(data_wkly!Z:Z,MATCH($B519,data_wkly!$C:$C,0),1)),"")</f>
        <v>-0.62999999999999545</v>
      </c>
      <c r="AA519" s="152" t="str">
        <f>IFERROR(IF(INDEX(data_wkly!AA:AA,MATCH($B519,data_wkly!$C:$C,0),1)=0,"",INDEX(data_wkly!AA:AA,MATCH($B519,data_wkly!$C:$C,0),1)),"")</f>
        <v>na</v>
      </c>
      <c r="AB519" s="21" t="str">
        <f>IFERROR(IF(INDEX(data_wkly!AB:AB,MATCH($B519,data_wkly!$C:$C,0),1)=0,"",INDEX(data_wkly!AB:AB,MATCH($B519,data_wkly!$C:$C,0),1)),"")</f>
        <v>na</v>
      </c>
      <c r="AC519" s="21">
        <v>181.97</v>
      </c>
      <c r="AD519" s="21">
        <v>0.28999999999999204</v>
      </c>
      <c r="AE519" s="157">
        <f t="shared" si="44"/>
        <v>1</v>
      </c>
      <c r="AF519" s="154" t="str">
        <f>IFERROR(IF(INDEX(data_wkly!AF:AF,MATCH($B519,data_wkly!$C:$C,0),1)=0,"",INDEX(data_wkly!AF:AF,MATCH($B519,data_wkly!$C:$C,0),1)),"")</f>
        <v/>
      </c>
      <c r="AG519" s="153" t="str">
        <f>IFERROR(IF(AF519="","",INDEX(data_wkly!AG:AG,MATCH($B519,data_wkly!$C:$C,0),1)),"")</f>
        <v/>
      </c>
      <c r="AH519" s="153" t="str">
        <f>IFERROR(IF(INDEX(data_wkly!AH:AH,MATCH($B519,data_wkly!$C:$C,0),1)=0,"",INDEX(data_wkly!AH:AH,MATCH($B519,data_wkly!$C:$C,0),1)),"")</f>
        <v/>
      </c>
      <c r="AI519" s="153" t="str">
        <f>IFERROR(IF(INDEX(data_wkly!AI:AI,MATCH($B519,data_wkly!$C:$C,0),1)=0,"",INDEX(data_wkly!AI:AI,MATCH($B519,data_wkly!$C:$C,0),1)),"")</f>
        <v/>
      </c>
      <c r="AJ519" s="153" t="str">
        <f>IFERROR(IF(AI519="","",INDEX(data_wkly!AJ:AJ,MATCH($B519,data_wkly!$C:$C,0),1)),"")</f>
        <v/>
      </c>
      <c r="AK519" s="153" t="str">
        <f>IFERROR(IF(INDEX(data_wkly!AK:AK,MATCH($B519,data_wkly!$C:$C,0),1)=0,"",INDEX(data_wkly!AK:AK,MATCH($B519,data_wkly!$C:$C,0),1)),"")</f>
        <v/>
      </c>
      <c r="AL519" s="153" t="str">
        <f>IFERROR(IF(INDEX(data_wkly!AL:AL,MATCH($B519,data_wkly!$C:$C,0),1)=0,"",INDEX(data_wkly!AL:AL,MATCH($B519,data_wkly!$C:$C,0),1)),"")</f>
        <v/>
      </c>
      <c r="AM519" s="183" t="str">
        <f>IFERROR(IF(INDEX(data_wkly!AM:AM,MATCH($B519,data_wkly!$C:$C,0),1)=0,"",INDEX(data_wkly!AM:AM,MATCH($B519,data_wkly!$C:$C,0),1)),"")</f>
        <v/>
      </c>
      <c r="AN519" s="41" t="str">
        <f t="shared" si="48"/>
        <v/>
      </c>
      <c r="AO519" s="88">
        <f t="shared" si="47"/>
        <v>1</v>
      </c>
    </row>
    <row r="520" spans="1:41">
      <c r="A520" s="88">
        <f t="shared" si="45"/>
        <v>2</v>
      </c>
      <c r="B520" s="89">
        <f t="shared" si="46"/>
        <v>45283</v>
      </c>
      <c r="C520" s="155">
        <f>IFERROR(IF(INDEX(data_wkly!D:D,MATCH($B520,data_wkly!$C:$C,0),1)=0,"",INDEX(data_wkly!D:D,MATCH($B520,data_wkly!$C:$C,0),1)),"")</f>
        <v>62734</v>
      </c>
      <c r="D520" s="21">
        <f>IFERROR(IF(INDEX(data_wkly!E:E,MATCH($B520,data_wkly!$C:$C,0),1)=0,"",INDEX(data_wkly!E:E,MATCH($B520,data_wkly!$C:$C,0),1)),"")</f>
        <v>214.40889999999999</v>
      </c>
      <c r="E520" s="21">
        <f>IF(C520="","",IFERROR(INDEX(data_wkly!F:F,MATCH($B520,data_wkly!$C:$C,0),1),""))</f>
        <v>-0.24410000000000309</v>
      </c>
      <c r="F520" s="21">
        <f>IF(E520="","",IFERROR(IF(INDEX(data_wkly!G:G,MATCH($B520,data_wkly!$C:$C,0),1)=0,"",INDEX(data_wkly!G:G,MATCH($B520,data_wkly!$C:$C,0),1)),""))</f>
        <v>163.58766666666668</v>
      </c>
      <c r="G520" s="21">
        <f>IFERROR(IF(INDEX(data_wkly!H:H,MATCH($B520,data_wkly!$C:$C,0),1)=0,"",INDEX(data_wkly!H:H,MATCH($B520,data_wkly!$C:$C,0),1)),"")</f>
        <v>210.68979999999999</v>
      </c>
      <c r="H520" s="21">
        <f>IF(C520="","",IFERROR(INDEX(data_wkly!I:I,MATCH($B520,data_wkly!$C:$C,0),1),""))</f>
        <v>-0.24780000000001223</v>
      </c>
      <c r="I520" s="21">
        <f>IF(H520="","",IFERROR(IF(INDEX(data_wkly!J:J,MATCH($B520,data_wkly!$C:$C,0),1)=0,"",INDEX(data_wkly!J:J,MATCH($B520,data_wkly!$C:$C,0),1)),""))</f>
        <v>160.7739</v>
      </c>
      <c r="J520" s="21">
        <f>IFERROR(IF(INDEX(data_wkly!K:K,MATCH($B520,data_wkly!$C:$C,0),1)=0,"",INDEX(data_wkly!K:K,MATCH($B520,data_wkly!$C:$C,0),1)),"")</f>
        <v>87.746099999999998</v>
      </c>
      <c r="K520" s="86">
        <f>IFERROR(IF(INDEX(data_wkly!L:L,MATCH($B520,data_wkly!$C:$C,0),1)=0,"",INDEX(data_wkly!L:L,MATCH($B520,data_wkly!$C:$C,0),1)),"")</f>
        <v>11.41</v>
      </c>
      <c r="L520" s="156"/>
      <c r="M520" s="155">
        <f>IFERROR(IF(INDEX(data_wkly!M:M,MATCH($B520,data_wkly!$C:$C,0),1)=0,"",INDEX(data_wkly!M:M,MATCH($B520,data_wkly!$C:$C,0),1)),"")</f>
        <v>62636</v>
      </c>
      <c r="N520" s="21">
        <f>IFERROR(IF(INDEX(data_wkly!N:N,MATCH($B520,data_wkly!$C:$C,0),1)=0,"",INDEX(data_wkly!N:N,MATCH($B520,data_wkly!$C:$C,0),1)),"")</f>
        <v>214.30410000000001</v>
      </c>
      <c r="O520" s="21">
        <f>IF(M520="","",IFERROR(INDEX(data_wkly!O:O,MATCH($B520,data_wkly!$C:$C,0),1),""))</f>
        <v>0.23029999999999973</v>
      </c>
      <c r="P520" s="21">
        <f>IF(M520="","",IFERROR(IF(INDEX(data_wkly!P:P,MATCH($B520,data_wkly!$C:$C,0),1)=0,"",INDEX(data_wkly!P:P,MATCH($B520,data_wkly!$C:$C,0),1)),""))</f>
        <v>168.0428</v>
      </c>
      <c r="Q520" s="21">
        <f>IFERROR(IF(INDEX(data_wkly!Q:Q,MATCH($B520,data_wkly!$C:$C,0),1)=0,"",INDEX(data_wkly!Q:Q,MATCH($B520,data_wkly!$C:$C,0),1)),"")</f>
        <v>210.56370000000001</v>
      </c>
      <c r="R520" s="21">
        <f>IF(M520="","",IFERROR(INDEX(data_wkly!R:R,MATCH($B520,data_wkly!$C:$C,0),1),""))</f>
        <v>0.21970000000001733</v>
      </c>
      <c r="S520" s="21">
        <f>IF(M520="","",IFERROR(IF(INDEX(data_wkly!S:S,MATCH($B520,data_wkly!$C:$C,0),1)=0,"",INDEX(data_wkly!S:S,MATCH($B520,data_wkly!$C:$C,0),1)),""))</f>
        <v>165.1591</v>
      </c>
      <c r="T520" s="21">
        <f>IFERROR(IF(INDEX(data_wkly!T:T,MATCH($B520,data_wkly!$C:$C,0),1)=0,"",INDEX(data_wkly!T:T,MATCH($B520,data_wkly!$C:$C,0),1)),"")</f>
        <v>86.510499999999993</v>
      </c>
      <c r="U520" s="86">
        <f>IFERROR(IF(INDEX(data_wkly!U:U,MATCH($B520,data_wkly!$C:$C,0),1)=0,"",INDEX(data_wkly!U:U,MATCH($B520,data_wkly!$C:$C,0),1)),"")</f>
        <v>11.75</v>
      </c>
      <c r="V520" s="157">
        <f t="shared" si="43"/>
        <v>2</v>
      </c>
      <c r="W520" s="152" t="str">
        <f>IFERROR(IF(INDEX(data_wkly!W:W,MATCH($B520,data_wkly!$C:$C,0),1)=0,"",INDEX(data_wkly!W:W,MATCH($B520,data_wkly!$C:$C,0),1)),"")</f>
        <v>na</v>
      </c>
      <c r="X520" s="21" t="str">
        <f>IFERROR(IF(INDEX(data_wkly!X:X,MATCH($B520,data_wkly!$C:$C,0),1)=0,"",INDEX(data_wkly!X:X,MATCH($B520,data_wkly!$C:$C,0),1)),"")</f>
        <v>na</v>
      </c>
      <c r="Y520" s="21">
        <f>IFERROR(IF(INDEX(data_wkly!Y:Y,MATCH($B520,data_wkly!$C:$C,0),1)=0,"",INDEX(data_wkly!Y:Y,MATCH($B520,data_wkly!$C:$C,0),1)),"")</f>
        <v>183.01</v>
      </c>
      <c r="Z520" s="21">
        <f>IFERROR(IF(INDEX(data_wkly!Z:Z,MATCH($B520,data_wkly!$C:$C,0),1)=0,"",INDEX(data_wkly!Z:Z,MATCH($B520,data_wkly!$C:$C,0),1)),"")</f>
        <v>1.1499999999999773</v>
      </c>
      <c r="AA520" s="152" t="str">
        <f>IFERROR(IF(INDEX(data_wkly!AA:AA,MATCH($B520,data_wkly!$C:$C,0),1)=0,"",INDEX(data_wkly!AA:AA,MATCH($B520,data_wkly!$C:$C,0),1)),"")</f>
        <v>na</v>
      </c>
      <c r="AB520" s="21" t="str">
        <f>IFERROR(IF(INDEX(data_wkly!AB:AB,MATCH($B520,data_wkly!$C:$C,0),1)=0,"",INDEX(data_wkly!AB:AB,MATCH($B520,data_wkly!$C:$C,0),1)),"")</f>
        <v>na</v>
      </c>
      <c r="AC520" s="21">
        <v>183.21</v>
      </c>
      <c r="AD520" s="21">
        <v>1.2400000000000091</v>
      </c>
      <c r="AE520" s="157">
        <f t="shared" si="44"/>
        <v>2</v>
      </c>
      <c r="AF520" s="154" t="str">
        <f>IFERROR(IF(INDEX(data_wkly!AF:AF,MATCH($B520,data_wkly!$C:$C,0),1)=0,"",INDEX(data_wkly!AF:AF,MATCH($B520,data_wkly!$C:$C,0),1)),"")</f>
        <v/>
      </c>
      <c r="AG520" s="153" t="str">
        <f>IFERROR(IF(AF520="","",INDEX(data_wkly!AG:AG,MATCH($B520,data_wkly!$C:$C,0),1)),"")</f>
        <v/>
      </c>
      <c r="AH520" s="153" t="str">
        <f>IFERROR(IF(INDEX(data_wkly!AH:AH,MATCH($B520,data_wkly!$C:$C,0),1)=0,"",INDEX(data_wkly!AH:AH,MATCH($B520,data_wkly!$C:$C,0),1)),"")</f>
        <v/>
      </c>
      <c r="AI520" s="153" t="str">
        <f>IFERROR(IF(INDEX(data_wkly!AI:AI,MATCH($B520,data_wkly!$C:$C,0),1)=0,"",INDEX(data_wkly!AI:AI,MATCH($B520,data_wkly!$C:$C,0),1)),"")</f>
        <v/>
      </c>
      <c r="AJ520" s="153" t="str">
        <f>IFERROR(IF(AI520="","",INDEX(data_wkly!AJ:AJ,MATCH($B520,data_wkly!$C:$C,0),1)),"")</f>
        <v/>
      </c>
      <c r="AK520" s="153" t="str">
        <f>IFERROR(IF(INDEX(data_wkly!AK:AK,MATCH($B520,data_wkly!$C:$C,0),1)=0,"",INDEX(data_wkly!AK:AK,MATCH($B520,data_wkly!$C:$C,0),1)),"")</f>
        <v/>
      </c>
      <c r="AL520" s="153" t="str">
        <f>IFERROR(IF(INDEX(data_wkly!AL:AL,MATCH($B520,data_wkly!$C:$C,0),1)=0,"",INDEX(data_wkly!AL:AL,MATCH($B520,data_wkly!$C:$C,0),1)),"")</f>
        <v/>
      </c>
      <c r="AM520" s="183" t="str">
        <f>IFERROR(IF(INDEX(data_wkly!AM:AM,MATCH($B520,data_wkly!$C:$C,0),1)=0,"",INDEX(data_wkly!AM:AM,MATCH($B520,data_wkly!$C:$C,0),1)),"")</f>
        <v/>
      </c>
      <c r="AN520" s="41" t="str">
        <f t="shared" si="48"/>
        <v/>
      </c>
      <c r="AO520" s="88">
        <f t="shared" si="47"/>
        <v>2</v>
      </c>
    </row>
    <row r="521" spans="1:41">
      <c r="A521" s="88">
        <f t="shared" si="45"/>
        <v>1</v>
      </c>
      <c r="B521" s="89">
        <f t="shared" si="46"/>
        <v>45290</v>
      </c>
      <c r="C521" s="155">
        <f>IFERROR(IF(INDEX(data_wkly!D:D,MATCH($B521,data_wkly!$C:$C,0),1)=0,"",INDEX(data_wkly!D:D,MATCH($B521,data_wkly!$C:$C,0),1)),"")</f>
        <v>35855</v>
      </c>
      <c r="D521" s="21">
        <f>IFERROR(IF(INDEX(data_wkly!E:E,MATCH($B521,data_wkly!$C:$C,0),1)=0,"",INDEX(data_wkly!E:E,MATCH($B521,data_wkly!$C:$C,0),1)),"")</f>
        <v>213.84569999999999</v>
      </c>
      <c r="E521" s="21">
        <f>IF(C521="","",IFERROR(INDEX(data_wkly!F:F,MATCH($B521,data_wkly!$C:$C,0),1),""))</f>
        <v>-0.56319999999999482</v>
      </c>
      <c r="F521" s="21">
        <f>IF(E521="","",IFERROR(IF(INDEX(data_wkly!G:G,MATCH($B521,data_wkly!$C:$C,0),1)=0,"",INDEX(data_wkly!G:G,MATCH($B521,data_wkly!$C:$C,0),1)),""))</f>
        <v>162.84026666666668</v>
      </c>
      <c r="G521" s="21">
        <f>IFERROR(IF(INDEX(data_wkly!H:H,MATCH($B521,data_wkly!$C:$C,0),1)=0,"",INDEX(data_wkly!H:H,MATCH($B521,data_wkly!$C:$C,0),1)),"")</f>
        <v>210.1711</v>
      </c>
      <c r="H521" s="21">
        <f>IF(C521="","",IFERROR(INDEX(data_wkly!I:I,MATCH($B521,data_wkly!$C:$C,0),1),""))</f>
        <v>-0.5186999999999955</v>
      </c>
      <c r="I521" s="21">
        <f>IF(H521="","",IFERROR(IF(INDEX(data_wkly!J:J,MATCH($B521,data_wkly!$C:$C,0),1)=0,"",INDEX(data_wkly!J:J,MATCH($B521,data_wkly!$C:$C,0),1)),""))</f>
        <v>160.07366666666667</v>
      </c>
      <c r="J521" s="21">
        <f>IFERROR(IF(INDEX(data_wkly!K:K,MATCH($B521,data_wkly!$C:$C,0),1)=0,"",INDEX(data_wkly!K:K,MATCH($B521,data_wkly!$C:$C,0),1)),"")</f>
        <v>89.3339</v>
      </c>
      <c r="K521" s="86">
        <f>IFERROR(IF(INDEX(data_wkly!L:L,MATCH($B521,data_wkly!$C:$C,0),1)=0,"",INDEX(data_wkly!L:L,MATCH($B521,data_wkly!$C:$C,0),1)),"")</f>
        <v>11.48</v>
      </c>
      <c r="L521" s="156"/>
      <c r="M521" s="155">
        <f>IFERROR(IF(INDEX(data_wkly!M:M,MATCH($B521,data_wkly!$C:$C,0),1)=0,"",INDEX(data_wkly!M:M,MATCH($B521,data_wkly!$C:$C,0),1)),"")</f>
        <v>37134</v>
      </c>
      <c r="N521" s="21">
        <f>IFERROR(IF(INDEX(data_wkly!N:N,MATCH($B521,data_wkly!$C:$C,0),1)=0,"",INDEX(data_wkly!N:N,MATCH($B521,data_wkly!$C:$C,0),1)),"")</f>
        <v>212.5881</v>
      </c>
      <c r="O521" s="21">
        <f>IF(M521="","",IFERROR(INDEX(data_wkly!O:O,MATCH($B521,data_wkly!$C:$C,0),1),""))</f>
        <v>-1.7160000000000082</v>
      </c>
      <c r="P521" s="21">
        <f>IF(M521="","",IFERROR(IF(INDEX(data_wkly!P:P,MATCH($B521,data_wkly!$C:$C,0),1)=0,"",INDEX(data_wkly!P:P,MATCH($B521,data_wkly!$C:$C,0),1)),""))</f>
        <v>168.53373333333332</v>
      </c>
      <c r="Q521" s="21">
        <f>IFERROR(IF(INDEX(data_wkly!Q:Q,MATCH($B521,data_wkly!$C:$C,0),1)=0,"",INDEX(data_wkly!Q:Q,MATCH($B521,data_wkly!$C:$C,0),1)),"")</f>
        <v>208.91669999999999</v>
      </c>
      <c r="R521" s="21">
        <f>IF(M521="","",IFERROR(INDEX(data_wkly!R:R,MATCH($B521,data_wkly!$C:$C,0),1),""))</f>
        <v>-1.6470000000000198</v>
      </c>
      <c r="S521" s="21">
        <f>IF(M521="","",IFERROR(IF(INDEX(data_wkly!S:S,MATCH($B521,data_wkly!$C:$C,0),1)=0,"",INDEX(data_wkly!S:S,MATCH($B521,data_wkly!$C:$C,0),1)),""))</f>
        <v>165.67150000000001</v>
      </c>
      <c r="T521" s="21">
        <f>IFERROR(IF(INDEX(data_wkly!T:T,MATCH($B521,data_wkly!$C:$C,0),1)=0,"",INDEX(data_wkly!T:T,MATCH($B521,data_wkly!$C:$C,0),1)),"")</f>
        <v>88.218000000000004</v>
      </c>
      <c r="U521" s="86">
        <f>IFERROR(IF(INDEX(data_wkly!U:U,MATCH($B521,data_wkly!$C:$C,0),1)=0,"",INDEX(data_wkly!U:U,MATCH($B521,data_wkly!$C:$C,0),1)),"")</f>
        <v>11.81</v>
      </c>
      <c r="V521" s="157">
        <f t="shared" si="43"/>
        <v>1</v>
      </c>
      <c r="W521" s="152" t="str">
        <f>IFERROR(IF(INDEX(data_wkly!W:W,MATCH($B521,data_wkly!$C:$C,0),1)=0,"",INDEX(data_wkly!W:W,MATCH($B521,data_wkly!$C:$C,0),1)),"")</f>
        <v>na</v>
      </c>
      <c r="X521" s="21" t="str">
        <f>IFERROR(IF(INDEX(data_wkly!X:X,MATCH($B521,data_wkly!$C:$C,0),1)=0,"",INDEX(data_wkly!X:X,MATCH($B521,data_wkly!$C:$C,0),1)),"")</f>
        <v>na</v>
      </c>
      <c r="Y521" s="21">
        <f>IFERROR(IF(INDEX(data_wkly!Y:Y,MATCH($B521,data_wkly!$C:$C,0),1)=0,"",INDEX(data_wkly!Y:Y,MATCH($B521,data_wkly!$C:$C,0),1)),"")</f>
        <v>183.13</v>
      </c>
      <c r="Z521" s="21">
        <f>IFERROR(IF(INDEX(data_wkly!Z:Z,MATCH($B521,data_wkly!$C:$C,0),1)=0,"",INDEX(data_wkly!Z:Z,MATCH($B521,data_wkly!$C:$C,0),1)),"")</f>
        <v>0.12000000000000455</v>
      </c>
      <c r="AA521" s="152" t="str">
        <f>IFERROR(IF(INDEX(data_wkly!AA:AA,MATCH($B521,data_wkly!$C:$C,0),1)=0,"",INDEX(data_wkly!AA:AA,MATCH($B521,data_wkly!$C:$C,0),1)),"")</f>
        <v>na</v>
      </c>
      <c r="AB521" s="21" t="str">
        <f>IFERROR(IF(INDEX(data_wkly!AB:AB,MATCH($B521,data_wkly!$C:$C,0),1)=0,"",INDEX(data_wkly!AB:AB,MATCH($B521,data_wkly!$C:$C,0),1)),"")</f>
        <v>na</v>
      </c>
      <c r="AC521" s="21">
        <v>183.69</v>
      </c>
      <c r="AD521" s="21">
        <v>0.47999999999998977</v>
      </c>
      <c r="AE521" s="157">
        <f t="shared" si="44"/>
        <v>1</v>
      </c>
      <c r="AF521" s="154" t="str">
        <f>IFERROR(IF(INDEX(data_wkly!AF:AF,MATCH($B521,data_wkly!$C:$C,0),1)=0,"",INDEX(data_wkly!AF:AF,MATCH($B521,data_wkly!$C:$C,0),1)),"")</f>
        <v/>
      </c>
      <c r="AG521" s="153" t="str">
        <f>IFERROR(IF(AF521="","",INDEX(data_wkly!AG:AG,MATCH($B521,data_wkly!$C:$C,0),1)),"")</f>
        <v/>
      </c>
      <c r="AH521" s="153" t="str">
        <f>IFERROR(IF(INDEX(data_wkly!AH:AH,MATCH($B521,data_wkly!$C:$C,0),1)=0,"",INDEX(data_wkly!AH:AH,MATCH($B521,data_wkly!$C:$C,0),1)),"")</f>
        <v/>
      </c>
      <c r="AI521" s="153" t="str">
        <f>IFERROR(IF(INDEX(data_wkly!AI:AI,MATCH($B521,data_wkly!$C:$C,0),1)=0,"",INDEX(data_wkly!AI:AI,MATCH($B521,data_wkly!$C:$C,0),1)),"")</f>
        <v/>
      </c>
      <c r="AJ521" s="153" t="str">
        <f>IFERROR(IF(AI521="","",INDEX(data_wkly!AJ:AJ,MATCH($B521,data_wkly!$C:$C,0),1)),"")</f>
        <v/>
      </c>
      <c r="AK521" s="153" t="str">
        <f>IFERROR(IF(INDEX(data_wkly!AK:AK,MATCH($B521,data_wkly!$C:$C,0),1)=0,"",INDEX(data_wkly!AK:AK,MATCH($B521,data_wkly!$C:$C,0),1)),"")</f>
        <v/>
      </c>
      <c r="AL521" s="153" t="str">
        <f>IFERROR(IF(INDEX(data_wkly!AL:AL,MATCH($B521,data_wkly!$C:$C,0),1)=0,"",INDEX(data_wkly!AL:AL,MATCH($B521,data_wkly!$C:$C,0),1)),"")</f>
        <v/>
      </c>
      <c r="AM521" s="183" t="str">
        <f>IFERROR(IF(INDEX(data_wkly!AM:AM,MATCH($B521,data_wkly!$C:$C,0),1)=0,"",INDEX(data_wkly!AM:AM,MATCH($B521,data_wkly!$C:$C,0),1)),"")</f>
        <v/>
      </c>
      <c r="AN521" s="41" t="str">
        <f t="shared" si="48"/>
        <v/>
      </c>
      <c r="AO521" s="88">
        <f t="shared" si="47"/>
        <v>1</v>
      </c>
    </row>
    <row r="522" spans="1:41">
      <c r="A522" s="88">
        <f t="shared" si="45"/>
        <v>2</v>
      </c>
      <c r="B522" s="89">
        <f t="shared" si="46"/>
        <v>45297</v>
      </c>
      <c r="C522" s="155">
        <f>IFERROR(IF(INDEX(data_wkly!D:D,MATCH($B522,data_wkly!$C:$C,0),1)=0,"",INDEX(data_wkly!D:D,MATCH($B522,data_wkly!$C:$C,0),1)),"")</f>
        <v>51196</v>
      </c>
      <c r="D522" s="21">
        <f>IFERROR(IF(INDEX(data_wkly!E:E,MATCH($B522,data_wkly!$C:$C,0),1)=0,"",INDEX(data_wkly!E:E,MATCH($B522,data_wkly!$C:$C,0),1)),"")</f>
        <v>212.7919</v>
      </c>
      <c r="E522" s="21">
        <f>IF(C522="","",IFERROR(INDEX(data_wkly!F:F,MATCH($B522,data_wkly!$C:$C,0),1),""))</f>
        <v>-1.0537999999999954</v>
      </c>
      <c r="F522" s="21">
        <f>IF(E522="","",IFERROR(IF(INDEX(data_wkly!G:G,MATCH($B522,data_wkly!$C:$C,0),1)=0,"",INDEX(data_wkly!G:G,MATCH($B522,data_wkly!$C:$C,0),1)),""))</f>
        <v>161.68029999999999</v>
      </c>
      <c r="G522" s="21">
        <f>IFERROR(IF(INDEX(data_wkly!H:H,MATCH($B522,data_wkly!$C:$C,0),1)=0,"",INDEX(data_wkly!H:H,MATCH($B522,data_wkly!$C:$C,0),1)),"")</f>
        <v>209.17509999999999</v>
      </c>
      <c r="H522" s="21">
        <f>IF(C522="","",IFERROR(INDEX(data_wkly!I:I,MATCH($B522,data_wkly!$C:$C,0),1),""))</f>
        <v>-0.99600000000000932</v>
      </c>
      <c r="I522" s="21">
        <f>IF(H522="","",IFERROR(IF(INDEX(data_wkly!J:J,MATCH($B522,data_wkly!$C:$C,0),1)=0,"",INDEX(data_wkly!J:J,MATCH($B522,data_wkly!$C:$C,0),1)),""))</f>
        <v>158.94983333333334</v>
      </c>
      <c r="J522" s="21">
        <f>IFERROR(IF(INDEX(data_wkly!K:K,MATCH($B522,data_wkly!$C:$C,0),1)=0,"",INDEX(data_wkly!K:K,MATCH($B522,data_wkly!$C:$C,0),1)),"")</f>
        <v>90.238299999999995</v>
      </c>
      <c r="K522" s="86">
        <f>IFERROR(IF(INDEX(data_wkly!L:L,MATCH($B522,data_wkly!$C:$C,0),1)=0,"",INDEX(data_wkly!L:L,MATCH($B522,data_wkly!$C:$C,0),1)),"")</f>
        <v>11.71</v>
      </c>
      <c r="L522" s="156"/>
      <c r="M522" s="155">
        <f>IFERROR(IF(INDEX(data_wkly!M:M,MATCH($B522,data_wkly!$C:$C,0),1)=0,"",INDEX(data_wkly!M:M,MATCH($B522,data_wkly!$C:$C,0),1)),"")</f>
        <v>47959</v>
      </c>
      <c r="N522" s="21">
        <f>IFERROR(IF(INDEX(data_wkly!N:N,MATCH($B522,data_wkly!$C:$C,0),1)=0,"",INDEX(data_wkly!N:N,MATCH($B522,data_wkly!$C:$C,0),1)),"")</f>
        <v>210.3656</v>
      </c>
      <c r="O522" s="21">
        <f>IF(M522="","",IFERROR(INDEX(data_wkly!O:O,MATCH($B522,data_wkly!$C:$C,0),1),""))</f>
        <v>-2.2224999999999966</v>
      </c>
      <c r="P522" s="21">
        <f>IF(M522="","",IFERROR(IF(INDEX(data_wkly!P:P,MATCH($B522,data_wkly!$C:$C,0),1)=0,"",INDEX(data_wkly!P:P,MATCH($B522,data_wkly!$C:$C,0),1)),""))</f>
        <v>166.66800000000001</v>
      </c>
      <c r="Q522" s="21">
        <f>IFERROR(IF(INDEX(data_wkly!Q:Q,MATCH($B522,data_wkly!$C:$C,0),1)=0,"",INDEX(data_wkly!Q:Q,MATCH($B522,data_wkly!$C:$C,0),1)),"")</f>
        <v>206.7595</v>
      </c>
      <c r="R522" s="21">
        <f>IF(M522="","",IFERROR(INDEX(data_wkly!R:R,MATCH($B522,data_wkly!$C:$C,0),1),""))</f>
        <v>-2.1571999999999889</v>
      </c>
      <c r="S522" s="21">
        <f>IF(M522="","",IFERROR(IF(INDEX(data_wkly!S:S,MATCH($B522,data_wkly!$C:$C,0),1)=0,"",INDEX(data_wkly!S:S,MATCH($B522,data_wkly!$C:$C,0),1)),""))</f>
        <v>163.85560000000001</v>
      </c>
      <c r="T522" s="21">
        <f>IFERROR(IF(INDEX(data_wkly!T:T,MATCH($B522,data_wkly!$C:$C,0),1)=0,"",INDEX(data_wkly!T:T,MATCH($B522,data_wkly!$C:$C,0),1)),"")</f>
        <v>88.675899999999999</v>
      </c>
      <c r="U522" s="86">
        <f>IFERROR(IF(INDEX(data_wkly!U:U,MATCH($B522,data_wkly!$C:$C,0),1)=0,"",INDEX(data_wkly!U:U,MATCH($B522,data_wkly!$C:$C,0),1)),"")</f>
        <v>11.94</v>
      </c>
      <c r="V522" s="157">
        <f t="shared" si="43"/>
        <v>2</v>
      </c>
      <c r="W522" s="152" t="str">
        <f>IFERROR(IF(INDEX(data_wkly!W:W,MATCH($B522,data_wkly!$C:$C,0),1)=0,"",INDEX(data_wkly!W:W,MATCH($B522,data_wkly!$C:$C,0),1)),"")</f>
        <v>na</v>
      </c>
      <c r="X522" s="21" t="str">
        <f>IFERROR(IF(INDEX(data_wkly!X:X,MATCH($B522,data_wkly!$C:$C,0),1)=0,"",INDEX(data_wkly!X:X,MATCH($B522,data_wkly!$C:$C,0),1)),"")</f>
        <v>na</v>
      </c>
      <c r="Y522" s="21">
        <f>IFERROR(IF(INDEX(data_wkly!Y:Y,MATCH($B522,data_wkly!$C:$C,0),1)=0,"",INDEX(data_wkly!Y:Y,MATCH($B522,data_wkly!$C:$C,0),1)),"")</f>
        <v>181.33</v>
      </c>
      <c r="Z522" s="21">
        <f>IFERROR(IF(INDEX(data_wkly!Z:Z,MATCH($B522,data_wkly!$C:$C,0),1)=0,"",INDEX(data_wkly!Z:Z,MATCH($B522,data_wkly!$C:$C,0),1)),"")</f>
        <v>-1.7999999999999829</v>
      </c>
      <c r="AA522" s="152" t="str">
        <f>IFERROR(IF(INDEX(data_wkly!AA:AA,MATCH($B522,data_wkly!$C:$C,0),1)=0,"",INDEX(data_wkly!AA:AA,MATCH($B522,data_wkly!$C:$C,0),1)),"")</f>
        <v>na</v>
      </c>
      <c r="AB522" s="21" t="str">
        <f>IFERROR(IF(INDEX(data_wkly!AB:AB,MATCH($B522,data_wkly!$C:$C,0),1)=0,"",INDEX(data_wkly!AB:AB,MATCH($B522,data_wkly!$C:$C,0),1)),"")</f>
        <v>na</v>
      </c>
      <c r="AC522" s="21">
        <v>182.33</v>
      </c>
      <c r="AD522" s="21">
        <v>-1.3599999999999852</v>
      </c>
      <c r="AE522" s="157">
        <f t="shared" si="44"/>
        <v>2</v>
      </c>
      <c r="AF522" s="154" t="str">
        <f>IFERROR(IF(INDEX(data_wkly!AF:AF,MATCH($B522,data_wkly!$C:$C,0),1)=0,"",INDEX(data_wkly!AF:AF,MATCH($B522,data_wkly!$C:$C,0),1)),"")</f>
        <v/>
      </c>
      <c r="AG522" s="153" t="str">
        <f>IFERROR(IF(AF522="","",INDEX(data_wkly!AG:AG,MATCH($B522,data_wkly!$C:$C,0),1)),"")</f>
        <v/>
      </c>
      <c r="AH522" s="153" t="str">
        <f>IFERROR(IF(INDEX(data_wkly!AH:AH,MATCH($B522,data_wkly!$C:$C,0),1)=0,"",INDEX(data_wkly!AH:AH,MATCH($B522,data_wkly!$C:$C,0),1)),"")</f>
        <v/>
      </c>
      <c r="AI522" s="153" t="str">
        <f>IFERROR(IF(INDEX(data_wkly!AI:AI,MATCH($B522,data_wkly!$C:$C,0),1)=0,"",INDEX(data_wkly!AI:AI,MATCH($B522,data_wkly!$C:$C,0),1)),"")</f>
        <v/>
      </c>
      <c r="AJ522" s="153" t="str">
        <f>IFERROR(IF(AI522="","",INDEX(data_wkly!AJ:AJ,MATCH($B522,data_wkly!$C:$C,0),1)),"")</f>
        <v/>
      </c>
      <c r="AK522" s="153" t="str">
        <f>IFERROR(IF(INDEX(data_wkly!AK:AK,MATCH($B522,data_wkly!$C:$C,0),1)=0,"",INDEX(data_wkly!AK:AK,MATCH($B522,data_wkly!$C:$C,0),1)),"")</f>
        <v/>
      </c>
      <c r="AL522" s="153" t="str">
        <f>IFERROR(IF(INDEX(data_wkly!AL:AL,MATCH($B522,data_wkly!$C:$C,0),1)=0,"",INDEX(data_wkly!AL:AL,MATCH($B522,data_wkly!$C:$C,0),1)),"")</f>
        <v/>
      </c>
      <c r="AM522" s="183" t="str">
        <f>IFERROR(IF(INDEX(data_wkly!AM:AM,MATCH($B522,data_wkly!$C:$C,0),1)=0,"",INDEX(data_wkly!AM:AM,MATCH($B522,data_wkly!$C:$C,0),1)),"")</f>
        <v/>
      </c>
      <c r="AN522" s="41" t="str">
        <f t="shared" si="48"/>
        <v/>
      </c>
      <c r="AO522" s="88">
        <f t="shared" si="47"/>
        <v>2</v>
      </c>
    </row>
    <row r="523" spans="1:41">
      <c r="A523" s="88">
        <f t="shared" si="45"/>
        <v>1</v>
      </c>
      <c r="B523" s="89">
        <f t="shared" si="46"/>
        <v>45304</v>
      </c>
      <c r="C523" s="155">
        <f>IFERROR(IF(INDEX(data_wkly!D:D,MATCH($B523,data_wkly!$C:$C,0),1)=0,"",INDEX(data_wkly!D:D,MATCH($B523,data_wkly!$C:$C,0),1)),"")</f>
        <v>62285</v>
      </c>
      <c r="D523" s="21">
        <f>IFERROR(IF(INDEX(data_wkly!E:E,MATCH($B523,data_wkly!$C:$C,0),1)=0,"",INDEX(data_wkly!E:E,MATCH($B523,data_wkly!$C:$C,0),1)),"")</f>
        <v>212.28030000000001</v>
      </c>
      <c r="E523" s="21">
        <f>IF(C523="","",IFERROR(INDEX(data_wkly!F:F,MATCH($B523,data_wkly!$C:$C,0),1),""))</f>
        <v>-0.51159999999998718</v>
      </c>
      <c r="F523" s="21">
        <f>IF(E523="","",IFERROR(IF(INDEX(data_wkly!G:G,MATCH($B523,data_wkly!$C:$C,0),1)=0,"",INDEX(data_wkly!G:G,MATCH($B523,data_wkly!$C:$C,0),1)),""))</f>
        <v>161.30080000000001</v>
      </c>
      <c r="G523" s="21">
        <f>IFERROR(IF(INDEX(data_wkly!H:H,MATCH($B523,data_wkly!$C:$C,0),1)=0,"",INDEX(data_wkly!H:H,MATCH($B523,data_wkly!$C:$C,0),1)),"")</f>
        <v>208.66800000000001</v>
      </c>
      <c r="H523" s="21">
        <f>IF(C523="","",IFERROR(INDEX(data_wkly!I:I,MATCH($B523,data_wkly!$C:$C,0),1),""))</f>
        <v>-0.5070999999999799</v>
      </c>
      <c r="I523" s="21">
        <f>IF(H523="","",IFERROR(IF(INDEX(data_wkly!J:J,MATCH($B523,data_wkly!$C:$C,0),1)=0,"",INDEX(data_wkly!J:J,MATCH($B523,data_wkly!$C:$C,0),1)),""))</f>
        <v>158.58879999999999</v>
      </c>
      <c r="J523" s="21">
        <f>IFERROR(IF(INDEX(data_wkly!K:K,MATCH($B523,data_wkly!$C:$C,0),1)=0,"",INDEX(data_wkly!K:K,MATCH($B523,data_wkly!$C:$C,0),1)),"")</f>
        <v>90.298599999999993</v>
      </c>
      <c r="K523" s="86">
        <f>IFERROR(IF(INDEX(data_wkly!L:L,MATCH($B523,data_wkly!$C:$C,0),1)=0,"",INDEX(data_wkly!L:L,MATCH($B523,data_wkly!$C:$C,0),1)),"")</f>
        <v>11.62</v>
      </c>
      <c r="L523" s="156"/>
      <c r="M523" s="155">
        <f>IFERROR(IF(INDEX(data_wkly!M:M,MATCH($B523,data_wkly!$C:$C,0),1)=0,"",INDEX(data_wkly!M:M,MATCH($B523,data_wkly!$C:$C,0),1)),"")</f>
        <v>65734</v>
      </c>
      <c r="N523" s="21">
        <f>IFERROR(IF(INDEX(data_wkly!N:N,MATCH($B523,data_wkly!$C:$C,0),1)=0,"",INDEX(data_wkly!N:N,MATCH($B523,data_wkly!$C:$C,0),1)),"")</f>
        <v>213.10210000000001</v>
      </c>
      <c r="O523" s="21">
        <f>IF(M523="","",IFERROR(INDEX(data_wkly!O:O,MATCH($B523,data_wkly!$C:$C,0),1),""))</f>
        <v>2.7365000000000066</v>
      </c>
      <c r="P523" s="21">
        <f>IF(M523="","",IFERROR(IF(INDEX(data_wkly!P:P,MATCH($B523,data_wkly!$C:$C,0),1)=0,"",INDEX(data_wkly!P:P,MATCH($B523,data_wkly!$C:$C,0),1)),""))</f>
        <v>165.8124</v>
      </c>
      <c r="Q523" s="21">
        <f>IFERROR(IF(INDEX(data_wkly!Q:Q,MATCH($B523,data_wkly!$C:$C,0),1)=0,"",INDEX(data_wkly!Q:Q,MATCH($B523,data_wkly!$C:$C,0),1)),"")</f>
        <v>209.4649</v>
      </c>
      <c r="R523" s="21">
        <f>IF(M523="","",IFERROR(INDEX(data_wkly!R:R,MATCH($B523,data_wkly!$C:$C,0),1),""))</f>
        <v>2.7053999999999974</v>
      </c>
      <c r="S523" s="21">
        <f>IF(M523="","",IFERROR(IF(INDEX(data_wkly!S:S,MATCH($B523,data_wkly!$C:$C,0),1)=0,"",INDEX(data_wkly!S:S,MATCH($B523,data_wkly!$C:$C,0),1)),""))</f>
        <v>163.02153333333334</v>
      </c>
      <c r="T523" s="21">
        <f>IFERROR(IF(INDEX(data_wkly!T:T,MATCH($B523,data_wkly!$C:$C,0),1)=0,"",INDEX(data_wkly!T:T,MATCH($B523,data_wkly!$C:$C,0),1)),"")</f>
        <v>89.493499999999997</v>
      </c>
      <c r="U523" s="86">
        <f>IFERROR(IF(INDEX(data_wkly!U:U,MATCH($B523,data_wkly!$C:$C,0),1)=0,"",INDEX(data_wkly!U:U,MATCH($B523,data_wkly!$C:$C,0),1)),"")</f>
        <v>11.97</v>
      </c>
      <c r="V523" s="157">
        <f t="shared" si="43"/>
        <v>1</v>
      </c>
      <c r="W523" s="152" t="str">
        <f>IFERROR(IF(INDEX(data_wkly!W:W,MATCH($B523,data_wkly!$C:$C,0),1)=0,"",INDEX(data_wkly!W:W,MATCH($B523,data_wkly!$C:$C,0),1)),"")</f>
        <v>na</v>
      </c>
      <c r="X523" s="21" t="str">
        <f>IFERROR(IF(INDEX(data_wkly!X:X,MATCH($B523,data_wkly!$C:$C,0),1)=0,"",INDEX(data_wkly!X:X,MATCH($B523,data_wkly!$C:$C,0),1)),"")</f>
        <v>na</v>
      </c>
      <c r="Y523" s="21">
        <f>IFERROR(IF(INDEX(data_wkly!Y:Y,MATCH($B523,data_wkly!$C:$C,0),1)=0,"",INDEX(data_wkly!Y:Y,MATCH($B523,data_wkly!$C:$C,0),1)),"")</f>
        <v>179.13</v>
      </c>
      <c r="Z523" s="21">
        <f>IFERROR(IF(INDEX(data_wkly!Z:Z,MATCH($B523,data_wkly!$C:$C,0),1)=0,"",INDEX(data_wkly!Z:Z,MATCH($B523,data_wkly!$C:$C,0),1)),"")</f>
        <v>-2.2000000000000171</v>
      </c>
      <c r="AA523" s="152" t="str">
        <f>IFERROR(IF(INDEX(data_wkly!AA:AA,MATCH($B523,data_wkly!$C:$C,0),1)=0,"",INDEX(data_wkly!AA:AA,MATCH($B523,data_wkly!$C:$C,0),1)),"")</f>
        <v>na</v>
      </c>
      <c r="AB523" s="21" t="str">
        <f>IFERROR(IF(INDEX(data_wkly!AB:AB,MATCH($B523,data_wkly!$C:$C,0),1)=0,"",INDEX(data_wkly!AB:AB,MATCH($B523,data_wkly!$C:$C,0),1)),"")</f>
        <v>na</v>
      </c>
      <c r="AC523" s="21">
        <v>180.53</v>
      </c>
      <c r="AD523" s="21">
        <v>-1.8000000000000114</v>
      </c>
      <c r="AE523" s="157">
        <f t="shared" si="44"/>
        <v>1</v>
      </c>
      <c r="AF523" s="154" t="str">
        <f>IFERROR(IF(INDEX(data_wkly!AF:AF,MATCH($B523,data_wkly!$C:$C,0),1)=0,"",INDEX(data_wkly!AF:AF,MATCH($B523,data_wkly!$C:$C,0),1)),"")</f>
        <v/>
      </c>
      <c r="AG523" s="153" t="str">
        <f>IFERROR(IF(AF523="","",INDEX(data_wkly!AG:AG,MATCH($B523,data_wkly!$C:$C,0),1)),"")</f>
        <v/>
      </c>
      <c r="AH523" s="153" t="str">
        <f>IFERROR(IF(INDEX(data_wkly!AH:AH,MATCH($B523,data_wkly!$C:$C,0),1)=0,"",INDEX(data_wkly!AH:AH,MATCH($B523,data_wkly!$C:$C,0),1)),"")</f>
        <v/>
      </c>
      <c r="AI523" s="153" t="str">
        <f>IFERROR(IF(INDEX(data_wkly!AI:AI,MATCH($B523,data_wkly!$C:$C,0),1)=0,"",INDEX(data_wkly!AI:AI,MATCH($B523,data_wkly!$C:$C,0),1)),"")</f>
        <v/>
      </c>
      <c r="AJ523" s="153" t="str">
        <f>IFERROR(IF(AI523="","",INDEX(data_wkly!AJ:AJ,MATCH($B523,data_wkly!$C:$C,0),1)),"")</f>
        <v/>
      </c>
      <c r="AK523" s="153" t="str">
        <f>IFERROR(IF(INDEX(data_wkly!AK:AK,MATCH($B523,data_wkly!$C:$C,0),1)=0,"",INDEX(data_wkly!AK:AK,MATCH($B523,data_wkly!$C:$C,0),1)),"")</f>
        <v/>
      </c>
      <c r="AL523" s="153" t="str">
        <f>IFERROR(IF(INDEX(data_wkly!AL:AL,MATCH($B523,data_wkly!$C:$C,0),1)=0,"",INDEX(data_wkly!AL:AL,MATCH($B523,data_wkly!$C:$C,0),1)),"")</f>
        <v/>
      </c>
      <c r="AM523" s="183" t="str">
        <f>IFERROR(IF(INDEX(data_wkly!AM:AM,MATCH($B523,data_wkly!$C:$C,0),1)=0,"",INDEX(data_wkly!AM:AM,MATCH($B523,data_wkly!$C:$C,0),1)),"")</f>
        <v/>
      </c>
      <c r="AN523" s="41" t="str">
        <f t="shared" si="48"/>
        <v/>
      </c>
      <c r="AO523" s="88">
        <f t="shared" si="47"/>
        <v>1</v>
      </c>
    </row>
    <row r="524" spans="1:41">
      <c r="A524" s="88">
        <f t="shared" si="45"/>
        <v>2</v>
      </c>
      <c r="B524" s="89">
        <f t="shared" si="46"/>
        <v>45311</v>
      </c>
      <c r="C524" s="155">
        <f>IFERROR(IF(INDEX(data_wkly!D:D,MATCH($B524,data_wkly!$C:$C,0),1)=0,"",INDEX(data_wkly!D:D,MATCH($B524,data_wkly!$C:$C,0),1)),"")</f>
        <v>58639</v>
      </c>
      <c r="D524" s="21">
        <f>IFERROR(IF(INDEX(data_wkly!E:E,MATCH($B524,data_wkly!$C:$C,0),1)=0,"",INDEX(data_wkly!E:E,MATCH($B524,data_wkly!$C:$C,0),1)),"")</f>
        <v>211.7732</v>
      </c>
      <c r="E524" s="21">
        <f>IF(C524="","",IFERROR(INDEX(data_wkly!F:F,MATCH($B524,data_wkly!$C:$C,0),1),""))</f>
        <v>-0.50710000000000832</v>
      </c>
      <c r="F524" s="21">
        <f>IF(E524="","",IFERROR(IF(INDEX(data_wkly!G:G,MATCH($B524,data_wkly!$C:$C,0),1)=0,"",INDEX(data_wkly!G:G,MATCH($B524,data_wkly!$C:$C,0),1)),""))</f>
        <v>161.0206</v>
      </c>
      <c r="G524" s="21">
        <f>IFERROR(IF(INDEX(data_wkly!H:H,MATCH($B524,data_wkly!$C:$C,0),1)=0,"",INDEX(data_wkly!H:H,MATCH($B524,data_wkly!$C:$C,0),1)),"")</f>
        <v>208.17160000000001</v>
      </c>
      <c r="H524" s="21">
        <f>IF(C524="","",IFERROR(INDEX(data_wkly!I:I,MATCH($B524,data_wkly!$C:$C,0),1),""))</f>
        <v>-0.49639999999999418</v>
      </c>
      <c r="I524" s="21">
        <f>IF(H524="","",IFERROR(IF(INDEX(data_wkly!J:J,MATCH($B524,data_wkly!$C:$C,0),1)=0,"",INDEX(data_wkly!J:J,MATCH($B524,data_wkly!$C:$C,0),1)),""))</f>
        <v>158.30163333333334</v>
      </c>
      <c r="J524" s="21">
        <f>IFERROR(IF(INDEX(data_wkly!K:K,MATCH($B524,data_wkly!$C:$C,0),1)=0,"",INDEX(data_wkly!K:K,MATCH($B524,data_wkly!$C:$C,0),1)),"")</f>
        <v>90.428299999999993</v>
      </c>
      <c r="K524" s="86">
        <f>IFERROR(IF(INDEX(data_wkly!L:L,MATCH($B524,data_wkly!$C:$C,0),1)=0,"",INDEX(data_wkly!L:L,MATCH($B524,data_wkly!$C:$C,0),1)),"")</f>
        <v>11.7</v>
      </c>
      <c r="L524" s="156"/>
      <c r="M524" s="155">
        <f>IFERROR(IF(INDEX(data_wkly!M:M,MATCH($B524,data_wkly!$C:$C,0),1)=0,"",INDEX(data_wkly!M:M,MATCH($B524,data_wkly!$C:$C,0),1)),"")</f>
        <v>62880</v>
      </c>
      <c r="N524" s="21">
        <f>IFERROR(IF(INDEX(data_wkly!N:N,MATCH($B524,data_wkly!$C:$C,0),1)=0,"",INDEX(data_wkly!N:N,MATCH($B524,data_wkly!$C:$C,0),1)),"")</f>
        <v>211.67660000000001</v>
      </c>
      <c r="O524" s="21">
        <f>IF(M524="","",IFERROR(INDEX(data_wkly!O:O,MATCH($B524,data_wkly!$C:$C,0),1),""))</f>
        <v>-1.4254999999999995</v>
      </c>
      <c r="P524" s="21">
        <f>IF(M524="","",IFERROR(IF(INDEX(data_wkly!P:P,MATCH($B524,data_wkly!$C:$C,0),1)=0,"",INDEX(data_wkly!P:P,MATCH($B524,data_wkly!$C:$C,0),1)),""))</f>
        <v>165.26026666666667</v>
      </c>
      <c r="Q524" s="21">
        <f>IFERROR(IF(INDEX(data_wkly!Q:Q,MATCH($B524,data_wkly!$C:$C,0),1)=0,"",INDEX(data_wkly!Q:Q,MATCH($B524,data_wkly!$C:$C,0),1)),"")</f>
        <v>208.04740000000001</v>
      </c>
      <c r="R524" s="21">
        <f>IF(M524="","",IFERROR(INDEX(data_wkly!R:R,MATCH($B524,data_wkly!$C:$C,0),1),""))</f>
        <v>-1.4174999999999898</v>
      </c>
      <c r="S524" s="21">
        <f>IF(M524="","",IFERROR(IF(INDEX(data_wkly!S:S,MATCH($B524,data_wkly!$C:$C,0),1)=0,"",INDEX(data_wkly!S:S,MATCH($B524,data_wkly!$C:$C,0),1)),""))</f>
        <v>162.47663333333335</v>
      </c>
      <c r="T524" s="21">
        <f>IFERROR(IF(INDEX(data_wkly!T:T,MATCH($B524,data_wkly!$C:$C,0),1)=0,"",INDEX(data_wkly!T:T,MATCH($B524,data_wkly!$C:$C,0),1)),"")</f>
        <v>89.035300000000007</v>
      </c>
      <c r="U524" s="86">
        <f>IFERROR(IF(INDEX(data_wkly!U:U,MATCH($B524,data_wkly!$C:$C,0),1)=0,"",INDEX(data_wkly!U:U,MATCH($B524,data_wkly!$C:$C,0),1)),"")</f>
        <v>11.89</v>
      </c>
      <c r="V524" s="157">
        <f t="shared" si="43"/>
        <v>2</v>
      </c>
      <c r="W524" s="152" t="str">
        <f>IFERROR(IF(INDEX(data_wkly!W:W,MATCH($B524,data_wkly!$C:$C,0),1)=0,"",INDEX(data_wkly!W:W,MATCH($B524,data_wkly!$C:$C,0),1)),"")</f>
        <v>na</v>
      </c>
      <c r="X524" s="21" t="str">
        <f>IFERROR(IF(INDEX(data_wkly!X:X,MATCH($B524,data_wkly!$C:$C,0),1)=0,"",INDEX(data_wkly!X:X,MATCH($B524,data_wkly!$C:$C,0),1)),"")</f>
        <v>na</v>
      </c>
      <c r="Y524" s="21">
        <f>IFERROR(IF(INDEX(data_wkly!Y:Y,MATCH($B524,data_wkly!$C:$C,0),1)=0,"",INDEX(data_wkly!Y:Y,MATCH($B524,data_wkly!$C:$C,0),1)),"")</f>
        <v>175.86</v>
      </c>
      <c r="Z524" s="21">
        <f>IFERROR(IF(INDEX(data_wkly!Z:Z,MATCH($B524,data_wkly!$C:$C,0),1)=0,"",INDEX(data_wkly!Z:Z,MATCH($B524,data_wkly!$C:$C,0),1)),"")</f>
        <v>-3.2699999999999818</v>
      </c>
      <c r="AA524" s="152" t="str">
        <f>IFERROR(IF(INDEX(data_wkly!AA:AA,MATCH($B524,data_wkly!$C:$C,0),1)=0,"",INDEX(data_wkly!AA:AA,MATCH($B524,data_wkly!$C:$C,0),1)),"")</f>
        <v>na</v>
      </c>
      <c r="AB524" s="21" t="str">
        <f>IFERROR(IF(INDEX(data_wkly!AB:AB,MATCH($B524,data_wkly!$C:$C,0),1)=0,"",INDEX(data_wkly!AB:AB,MATCH($B524,data_wkly!$C:$C,0),1)),"")</f>
        <v>na</v>
      </c>
      <c r="AC524" s="21">
        <v>176.95</v>
      </c>
      <c r="AD524" s="21">
        <v>-3.5800000000000125</v>
      </c>
      <c r="AE524" s="157">
        <f t="shared" si="44"/>
        <v>2</v>
      </c>
      <c r="AF524" s="154" t="str">
        <f>IFERROR(IF(INDEX(data_wkly!AF:AF,MATCH($B524,data_wkly!$C:$C,0),1)=0,"",INDEX(data_wkly!AF:AF,MATCH($B524,data_wkly!$C:$C,0),1)),"")</f>
        <v/>
      </c>
      <c r="AG524" s="153" t="str">
        <f>IFERROR(IF(AF524="","",INDEX(data_wkly!AG:AG,MATCH($B524,data_wkly!$C:$C,0),1)),"")</f>
        <v/>
      </c>
      <c r="AH524" s="153" t="str">
        <f>IFERROR(IF(INDEX(data_wkly!AH:AH,MATCH($B524,data_wkly!$C:$C,0),1)=0,"",INDEX(data_wkly!AH:AH,MATCH($B524,data_wkly!$C:$C,0),1)),"")</f>
        <v/>
      </c>
      <c r="AI524" s="153" t="str">
        <f>IFERROR(IF(INDEX(data_wkly!AI:AI,MATCH($B524,data_wkly!$C:$C,0),1)=0,"",INDEX(data_wkly!AI:AI,MATCH($B524,data_wkly!$C:$C,0),1)),"")</f>
        <v/>
      </c>
      <c r="AJ524" s="153" t="str">
        <f>IFERROR(IF(AI524="","",INDEX(data_wkly!AJ:AJ,MATCH($B524,data_wkly!$C:$C,0),1)),"")</f>
        <v/>
      </c>
      <c r="AK524" s="153" t="str">
        <f>IFERROR(IF(INDEX(data_wkly!AK:AK,MATCH($B524,data_wkly!$C:$C,0),1)=0,"",INDEX(data_wkly!AK:AK,MATCH($B524,data_wkly!$C:$C,0),1)),"")</f>
        <v/>
      </c>
      <c r="AL524" s="153" t="str">
        <f>IFERROR(IF(INDEX(data_wkly!AL:AL,MATCH($B524,data_wkly!$C:$C,0),1)=0,"",INDEX(data_wkly!AL:AL,MATCH($B524,data_wkly!$C:$C,0),1)),"")</f>
        <v/>
      </c>
      <c r="AM524" s="183" t="str">
        <f>IFERROR(IF(INDEX(data_wkly!AM:AM,MATCH($B524,data_wkly!$C:$C,0),1)=0,"",INDEX(data_wkly!AM:AM,MATCH($B524,data_wkly!$C:$C,0),1)),"")</f>
        <v/>
      </c>
      <c r="AN524" s="41" t="str">
        <f t="shared" si="48"/>
        <v/>
      </c>
      <c r="AO524" s="88">
        <f t="shared" si="47"/>
        <v>2</v>
      </c>
    </row>
    <row r="525" spans="1:41">
      <c r="A525" s="88">
        <f t="shared" si="45"/>
        <v>1</v>
      </c>
      <c r="B525" s="89">
        <f t="shared" si="46"/>
        <v>45318</v>
      </c>
      <c r="C525" s="155">
        <f>IFERROR(IF(INDEX(data_wkly!D:D,MATCH($B525,data_wkly!$C:$C,0),1)=0,"",INDEX(data_wkly!D:D,MATCH($B525,data_wkly!$C:$C,0),1)),"")</f>
        <v>59975</v>
      </c>
      <c r="D525" s="21">
        <f>IFERROR(IF(INDEX(data_wkly!E:E,MATCH($B525,data_wkly!$C:$C,0),1)=0,"",INDEX(data_wkly!E:E,MATCH($B525,data_wkly!$C:$C,0),1)),"")</f>
        <v>211.3622</v>
      </c>
      <c r="E525" s="21">
        <f>IF(C525="","",IFERROR(INDEX(data_wkly!F:F,MATCH($B525,data_wkly!$C:$C,0),1),""))</f>
        <v>-0.41100000000000136</v>
      </c>
      <c r="F525" s="21">
        <f>IF(E525="","",IFERROR(IF(INDEX(data_wkly!G:G,MATCH($B525,data_wkly!$C:$C,0),1)=0,"",INDEX(data_wkly!G:G,MATCH($B525,data_wkly!$C:$C,0),1)),""))</f>
        <v>161.05446666666668</v>
      </c>
      <c r="G525" s="21">
        <f>IFERROR(IF(INDEX(data_wkly!H:H,MATCH($B525,data_wkly!$C:$C,0),1)=0,"",INDEX(data_wkly!H:H,MATCH($B525,data_wkly!$C:$C,0),1)),"")</f>
        <v>207.768</v>
      </c>
      <c r="H525" s="21">
        <f>IF(C525="","",IFERROR(INDEX(data_wkly!I:I,MATCH($B525,data_wkly!$C:$C,0),1),""))</f>
        <v>-0.40360000000001151</v>
      </c>
      <c r="I525" s="21">
        <f>IF(H525="","",IFERROR(IF(INDEX(data_wkly!J:J,MATCH($B525,data_wkly!$C:$C,0),1)=0,"",INDEX(data_wkly!J:J,MATCH($B525,data_wkly!$C:$C,0),1)),""))</f>
        <v>158.33386666666669</v>
      </c>
      <c r="J525" s="21">
        <f>IFERROR(IF(INDEX(data_wkly!K:K,MATCH($B525,data_wkly!$C:$C,0),1)=0,"",INDEX(data_wkly!K:K,MATCH($B525,data_wkly!$C:$C,0),1)),"")</f>
        <v>90.438800000000001</v>
      </c>
      <c r="K525" s="86">
        <f>IFERROR(IF(INDEX(data_wkly!L:L,MATCH($B525,data_wkly!$C:$C,0),1)=0,"",INDEX(data_wkly!L:L,MATCH($B525,data_wkly!$C:$C,0),1)),"")</f>
        <v>11.47</v>
      </c>
      <c r="L525" s="156"/>
      <c r="M525" s="155">
        <f>IFERROR(IF(INDEX(data_wkly!M:M,MATCH($B525,data_wkly!$C:$C,0),1)=0,"",INDEX(data_wkly!M:M,MATCH($B525,data_wkly!$C:$C,0),1)),"")</f>
        <v>62761</v>
      </c>
      <c r="N525" s="21">
        <f>IFERROR(IF(INDEX(data_wkly!N:N,MATCH($B525,data_wkly!$C:$C,0),1)=0,"",INDEX(data_wkly!N:N,MATCH($B525,data_wkly!$C:$C,0),1)),"")</f>
        <v>211.673</v>
      </c>
      <c r="O525" s="21">
        <f>IF(M525="","",IFERROR(INDEX(data_wkly!O:O,MATCH($B525,data_wkly!$C:$C,0),1),""))</f>
        <v>-3.6000000000058208E-3</v>
      </c>
      <c r="P525" s="21">
        <f>IF(M525="","",IFERROR(IF(INDEX(data_wkly!P:P,MATCH($B525,data_wkly!$C:$C,0),1)=0,"",INDEX(data_wkly!P:P,MATCH($B525,data_wkly!$C:$C,0),1)),""))</f>
        <v>165.0411</v>
      </c>
      <c r="Q525" s="21">
        <f>IFERROR(IF(INDEX(data_wkly!Q:Q,MATCH($B525,data_wkly!$C:$C,0),1)=0,"",INDEX(data_wkly!Q:Q,MATCH($B525,data_wkly!$C:$C,0),1)),"")</f>
        <v>208.04239999999999</v>
      </c>
      <c r="R525" s="21">
        <f>IF(M525="","",IFERROR(INDEX(data_wkly!R:R,MATCH($B525,data_wkly!$C:$C,0),1),""))</f>
        <v>-5.0000000000238742E-3</v>
      </c>
      <c r="S525" s="21">
        <f>IF(M525="","",IFERROR(IF(INDEX(data_wkly!S:S,MATCH($B525,data_wkly!$C:$C,0),1)=0,"",INDEX(data_wkly!S:S,MATCH($B525,data_wkly!$C:$C,0),1)),""))</f>
        <v>162.26316666666668</v>
      </c>
      <c r="T525" s="21">
        <f>IFERROR(IF(INDEX(data_wkly!T:T,MATCH($B525,data_wkly!$C:$C,0),1)=0,"",INDEX(data_wkly!T:T,MATCH($B525,data_wkly!$C:$C,0),1)),"")</f>
        <v>88.992999999999995</v>
      </c>
      <c r="U525" s="86">
        <f>IFERROR(IF(INDEX(data_wkly!U:U,MATCH($B525,data_wkly!$C:$C,0),1)=0,"",INDEX(data_wkly!U:U,MATCH($B525,data_wkly!$C:$C,0),1)),"")</f>
        <v>11.64</v>
      </c>
      <c r="V525" s="157">
        <f t="shared" ref="V525:V588" si="49">IF(M525="","",AO525)</f>
        <v>1</v>
      </c>
      <c r="W525" s="152" t="str">
        <f>IFERROR(IF(INDEX(data_wkly!W:W,MATCH($B525,data_wkly!$C:$C,0),1)=0,"",INDEX(data_wkly!W:W,MATCH($B525,data_wkly!$C:$C,0),1)),"")</f>
        <v>na</v>
      </c>
      <c r="X525" s="21" t="str">
        <f>IFERROR(IF(INDEX(data_wkly!X:X,MATCH($B525,data_wkly!$C:$C,0),1)=0,"",INDEX(data_wkly!X:X,MATCH($B525,data_wkly!$C:$C,0),1)),"")</f>
        <v>na</v>
      </c>
      <c r="Y525" s="21">
        <f>IFERROR(IF(INDEX(data_wkly!Y:Y,MATCH($B525,data_wkly!$C:$C,0),1)=0,"",INDEX(data_wkly!Y:Y,MATCH($B525,data_wkly!$C:$C,0),1)),"")</f>
        <v>172.06</v>
      </c>
      <c r="Z525" s="21">
        <f>IFERROR(IF(INDEX(data_wkly!Z:Z,MATCH($B525,data_wkly!$C:$C,0),1)=0,"",INDEX(data_wkly!Z:Z,MATCH($B525,data_wkly!$C:$C,0),1)),"")</f>
        <v>-3.8000000000000114</v>
      </c>
      <c r="AA525" s="152" t="str">
        <f>IFERROR(IF(INDEX(data_wkly!AA:AA,MATCH($B525,data_wkly!$C:$C,0),1)=0,"",INDEX(data_wkly!AA:AA,MATCH($B525,data_wkly!$C:$C,0),1)),"")</f>
        <v>na</v>
      </c>
      <c r="AB525" s="21" t="str">
        <f>IFERROR(IF(INDEX(data_wkly!AB:AB,MATCH($B525,data_wkly!$C:$C,0),1)=0,"",INDEX(data_wkly!AB:AB,MATCH($B525,data_wkly!$C:$C,0),1)),"")</f>
        <v>na</v>
      </c>
      <c r="AC525" s="21">
        <v>174.84</v>
      </c>
      <c r="AD525" s="21">
        <v>-2.1099999999999852</v>
      </c>
      <c r="AE525" s="157">
        <f t="shared" ref="AE525:AE588" si="50">IF(W525="","",AO525)</f>
        <v>1</v>
      </c>
      <c r="AF525" s="154" t="str">
        <f>IFERROR(IF(INDEX(data_wkly!AF:AF,MATCH($B525,data_wkly!$C:$C,0),1)=0,"",INDEX(data_wkly!AF:AF,MATCH($B525,data_wkly!$C:$C,0),1)),"")</f>
        <v/>
      </c>
      <c r="AG525" s="153" t="str">
        <f>IFERROR(IF(AF525="","",INDEX(data_wkly!AG:AG,MATCH($B525,data_wkly!$C:$C,0),1)),"")</f>
        <v/>
      </c>
      <c r="AH525" s="153" t="str">
        <f>IFERROR(IF(INDEX(data_wkly!AH:AH,MATCH($B525,data_wkly!$C:$C,0),1)=0,"",INDEX(data_wkly!AH:AH,MATCH($B525,data_wkly!$C:$C,0),1)),"")</f>
        <v/>
      </c>
      <c r="AI525" s="153" t="str">
        <f>IFERROR(IF(INDEX(data_wkly!AI:AI,MATCH($B525,data_wkly!$C:$C,0),1)=0,"",INDEX(data_wkly!AI:AI,MATCH($B525,data_wkly!$C:$C,0),1)),"")</f>
        <v/>
      </c>
      <c r="AJ525" s="153" t="str">
        <f>IFERROR(IF(AI525="","",INDEX(data_wkly!AJ:AJ,MATCH($B525,data_wkly!$C:$C,0),1)),"")</f>
        <v/>
      </c>
      <c r="AK525" s="153" t="str">
        <f>IFERROR(IF(INDEX(data_wkly!AK:AK,MATCH($B525,data_wkly!$C:$C,0),1)=0,"",INDEX(data_wkly!AK:AK,MATCH($B525,data_wkly!$C:$C,0),1)),"")</f>
        <v/>
      </c>
      <c r="AL525" s="153" t="str">
        <f>IFERROR(IF(INDEX(data_wkly!AL:AL,MATCH($B525,data_wkly!$C:$C,0),1)=0,"",INDEX(data_wkly!AL:AL,MATCH($B525,data_wkly!$C:$C,0),1)),"")</f>
        <v/>
      </c>
      <c r="AM525" s="183" t="str">
        <f>IFERROR(IF(INDEX(data_wkly!AM:AM,MATCH($B525,data_wkly!$C:$C,0),1)=0,"",INDEX(data_wkly!AM:AM,MATCH($B525,data_wkly!$C:$C,0),1)),"")</f>
        <v/>
      </c>
      <c r="AN525" s="41" t="str">
        <f t="shared" si="48"/>
        <v/>
      </c>
      <c r="AO525" s="88">
        <f t="shared" si="47"/>
        <v>1</v>
      </c>
    </row>
    <row r="526" spans="1:41">
      <c r="A526" s="88">
        <f t="shared" ref="A526:A589" si="51">IF(C526="","",AO526)</f>
        <v>2</v>
      </c>
      <c r="B526" s="89">
        <f t="shared" si="46"/>
        <v>45325</v>
      </c>
      <c r="C526" s="155">
        <f>IFERROR(IF(INDEX(data_wkly!D:D,MATCH($B526,data_wkly!$C:$C,0),1)=0,"",INDEX(data_wkly!D:D,MATCH($B526,data_wkly!$C:$C,0),1)),"")</f>
        <v>61295</v>
      </c>
      <c r="D526" s="21">
        <f>IFERROR(IF(INDEX(data_wkly!E:E,MATCH($B526,data_wkly!$C:$C,0),1)=0,"",INDEX(data_wkly!E:E,MATCH($B526,data_wkly!$C:$C,0),1)),"")</f>
        <v>211.47380000000001</v>
      </c>
      <c r="E526" s="21">
        <f>IF(C526="","",IFERROR(INDEX(data_wkly!F:F,MATCH($B526,data_wkly!$C:$C,0),1),""))</f>
        <v>0.11160000000000991</v>
      </c>
      <c r="F526" s="21">
        <f>IF(E526="","",IFERROR(IF(INDEX(data_wkly!G:G,MATCH($B526,data_wkly!$C:$C,0),1)=0,"",INDEX(data_wkly!G:G,MATCH($B526,data_wkly!$C:$C,0),1)),""))</f>
        <v>160.92543333333333</v>
      </c>
      <c r="G526" s="21">
        <f>IFERROR(IF(INDEX(data_wkly!H:H,MATCH($B526,data_wkly!$C:$C,0),1)=0,"",INDEX(data_wkly!H:H,MATCH($B526,data_wkly!$C:$C,0),1)),"")</f>
        <v>207.88560000000001</v>
      </c>
      <c r="H526" s="21">
        <f>IF(C526="","",IFERROR(INDEX(data_wkly!I:I,MATCH($B526,data_wkly!$C:$C,0),1),""))</f>
        <v>0.11760000000001014</v>
      </c>
      <c r="I526" s="21">
        <f>IF(H526="","",IFERROR(IF(INDEX(data_wkly!J:J,MATCH($B526,data_wkly!$C:$C,0),1)=0,"",INDEX(data_wkly!J:J,MATCH($B526,data_wkly!$C:$C,0),1)),""))</f>
        <v>158.21450000000002</v>
      </c>
      <c r="J526" s="21">
        <f>IFERROR(IF(INDEX(data_wkly!K:K,MATCH($B526,data_wkly!$C:$C,0),1)=0,"",INDEX(data_wkly!K:K,MATCH($B526,data_wkly!$C:$C,0),1)),"")</f>
        <v>90.722300000000004</v>
      </c>
      <c r="K526" s="86">
        <f>IFERROR(IF(INDEX(data_wkly!L:L,MATCH($B526,data_wkly!$C:$C,0),1)=0,"",INDEX(data_wkly!L:L,MATCH($B526,data_wkly!$C:$C,0),1)),"")</f>
        <v>11.59</v>
      </c>
      <c r="L526" s="156"/>
      <c r="M526" s="155">
        <f>IFERROR(IF(INDEX(data_wkly!M:M,MATCH($B526,data_wkly!$C:$C,0),1)=0,"",INDEX(data_wkly!M:M,MATCH($B526,data_wkly!$C:$C,0),1)),"")</f>
        <v>66318</v>
      </c>
      <c r="N526" s="21">
        <f>IFERROR(IF(INDEX(data_wkly!N:N,MATCH($B526,data_wkly!$C:$C,0),1)=0,"",INDEX(data_wkly!N:N,MATCH($B526,data_wkly!$C:$C,0),1)),"")</f>
        <v>212.82919999999999</v>
      </c>
      <c r="O526" s="21">
        <f>IF(M526="","",IFERROR(INDEX(data_wkly!O:O,MATCH($B526,data_wkly!$C:$C,0),1),""))</f>
        <v>1.1561999999999841</v>
      </c>
      <c r="P526" s="21">
        <f>IF(M526="","",IFERROR(IF(INDEX(data_wkly!P:P,MATCH($B526,data_wkly!$C:$C,0),1)=0,"",INDEX(data_wkly!P:P,MATCH($B526,data_wkly!$C:$C,0),1)),""))</f>
        <v>165.72603333333333</v>
      </c>
      <c r="Q526" s="21">
        <f>IFERROR(IF(INDEX(data_wkly!Q:Q,MATCH($B526,data_wkly!$C:$C,0),1)=0,"",INDEX(data_wkly!Q:Q,MATCH($B526,data_wkly!$C:$C,0),1)),"")</f>
        <v>209.1755</v>
      </c>
      <c r="R526" s="21">
        <f>IF(M526="","",IFERROR(INDEX(data_wkly!R:R,MATCH($B526,data_wkly!$C:$C,0),1),""))</f>
        <v>1.1331000000000131</v>
      </c>
      <c r="S526" s="21">
        <f>IF(M526="","",IFERROR(IF(INDEX(data_wkly!S:S,MATCH($B526,data_wkly!$C:$C,0),1)=0,"",INDEX(data_wkly!S:S,MATCH($B526,data_wkly!$C:$C,0),1)),""))</f>
        <v>162.93366666666665</v>
      </c>
      <c r="T526" s="21">
        <f>IFERROR(IF(INDEX(data_wkly!T:T,MATCH($B526,data_wkly!$C:$C,0),1)=0,"",INDEX(data_wkly!T:T,MATCH($B526,data_wkly!$C:$C,0),1)),"")</f>
        <v>88.864000000000004</v>
      </c>
      <c r="U526" s="86">
        <f>IFERROR(IF(INDEX(data_wkly!U:U,MATCH($B526,data_wkly!$C:$C,0),1)=0,"",INDEX(data_wkly!U:U,MATCH($B526,data_wkly!$C:$C,0),1)),"")</f>
        <v>11.78</v>
      </c>
      <c r="V526" s="157">
        <f t="shared" si="49"/>
        <v>2</v>
      </c>
      <c r="W526" s="152" t="str">
        <f>IFERROR(IF(INDEX(data_wkly!W:W,MATCH($B526,data_wkly!$C:$C,0),1)=0,"",INDEX(data_wkly!W:W,MATCH($B526,data_wkly!$C:$C,0),1)),"")</f>
        <v>na</v>
      </c>
      <c r="X526" s="21" t="str">
        <f>IFERROR(IF(INDEX(data_wkly!X:X,MATCH($B526,data_wkly!$C:$C,0),1)=0,"",INDEX(data_wkly!X:X,MATCH($B526,data_wkly!$C:$C,0),1)),"")</f>
        <v>na</v>
      </c>
      <c r="Y526" s="21">
        <f>IFERROR(IF(INDEX(data_wkly!Y:Y,MATCH($B526,data_wkly!$C:$C,0),1)=0,"",INDEX(data_wkly!Y:Y,MATCH($B526,data_wkly!$C:$C,0),1)),"")</f>
        <v>171.46</v>
      </c>
      <c r="Z526" s="21">
        <f>IFERROR(IF(INDEX(data_wkly!Z:Z,MATCH($B526,data_wkly!$C:$C,0),1)=0,"",INDEX(data_wkly!Z:Z,MATCH($B526,data_wkly!$C:$C,0),1)),"")</f>
        <v>-0.59999999999999432</v>
      </c>
      <c r="AA526" s="152" t="str">
        <f>IFERROR(IF(INDEX(data_wkly!AA:AA,MATCH($B526,data_wkly!$C:$C,0),1)=0,"",INDEX(data_wkly!AA:AA,MATCH($B526,data_wkly!$C:$C,0),1)),"")</f>
        <v>na</v>
      </c>
      <c r="AB526" s="21" t="str">
        <f>IFERROR(IF(INDEX(data_wkly!AB:AB,MATCH($B526,data_wkly!$C:$C,0),1)=0,"",INDEX(data_wkly!AB:AB,MATCH($B526,data_wkly!$C:$C,0),1)),"")</f>
        <v>na</v>
      </c>
      <c r="AC526" s="21">
        <v>174.46</v>
      </c>
      <c r="AD526" s="21">
        <v>-0.37999999999999545</v>
      </c>
      <c r="AE526" s="157">
        <f t="shared" si="50"/>
        <v>2</v>
      </c>
      <c r="AF526" s="154" t="str">
        <f>IFERROR(IF(INDEX(data_wkly!AF:AF,MATCH($B526,data_wkly!$C:$C,0),1)=0,"",INDEX(data_wkly!AF:AF,MATCH($B526,data_wkly!$C:$C,0),1)),"")</f>
        <v/>
      </c>
      <c r="AG526" s="153" t="str">
        <f>IFERROR(IF(AF526="","",INDEX(data_wkly!AG:AG,MATCH($B526,data_wkly!$C:$C,0),1)),"")</f>
        <v/>
      </c>
      <c r="AH526" s="153" t="str">
        <f>IFERROR(IF(INDEX(data_wkly!AH:AH,MATCH($B526,data_wkly!$C:$C,0),1)=0,"",INDEX(data_wkly!AH:AH,MATCH($B526,data_wkly!$C:$C,0),1)),"")</f>
        <v/>
      </c>
      <c r="AI526" s="153" t="str">
        <f>IFERROR(IF(INDEX(data_wkly!AI:AI,MATCH($B526,data_wkly!$C:$C,0),1)=0,"",INDEX(data_wkly!AI:AI,MATCH($B526,data_wkly!$C:$C,0),1)),"")</f>
        <v/>
      </c>
      <c r="AJ526" s="153" t="str">
        <f>IFERROR(IF(AI526="","",INDEX(data_wkly!AJ:AJ,MATCH($B526,data_wkly!$C:$C,0),1)),"")</f>
        <v/>
      </c>
      <c r="AK526" s="153" t="str">
        <f>IFERROR(IF(INDEX(data_wkly!AK:AK,MATCH($B526,data_wkly!$C:$C,0),1)=0,"",INDEX(data_wkly!AK:AK,MATCH($B526,data_wkly!$C:$C,0),1)),"")</f>
        <v/>
      </c>
      <c r="AL526" s="153" t="str">
        <f>IFERROR(IF(INDEX(data_wkly!AL:AL,MATCH($B526,data_wkly!$C:$C,0),1)=0,"",INDEX(data_wkly!AL:AL,MATCH($B526,data_wkly!$C:$C,0),1)),"")</f>
        <v/>
      </c>
      <c r="AM526" s="183" t="str">
        <f>IFERROR(IF(INDEX(data_wkly!AM:AM,MATCH($B526,data_wkly!$C:$C,0),1)=0,"",INDEX(data_wkly!AM:AM,MATCH($B526,data_wkly!$C:$C,0),1)),"")</f>
        <v/>
      </c>
      <c r="AN526" s="41" t="str">
        <f t="shared" si="48"/>
        <v/>
      </c>
      <c r="AO526" s="88">
        <f t="shared" si="47"/>
        <v>2</v>
      </c>
    </row>
    <row r="527" spans="1:41">
      <c r="A527" s="88">
        <f t="shared" si="51"/>
        <v>1</v>
      </c>
      <c r="B527" s="89">
        <f t="shared" si="46"/>
        <v>45332</v>
      </c>
      <c r="C527" s="155">
        <f>IFERROR(IF(INDEX(data_wkly!D:D,MATCH($B527,data_wkly!$C:$C,0),1)=0,"",INDEX(data_wkly!D:D,MATCH($B527,data_wkly!$C:$C,0),1)),"")</f>
        <v>60955</v>
      </c>
      <c r="D527" s="21">
        <f>IFERROR(IF(INDEX(data_wkly!E:E,MATCH($B527,data_wkly!$C:$C,0),1)=0,"",INDEX(data_wkly!E:E,MATCH($B527,data_wkly!$C:$C,0),1)),"")</f>
        <v>211.14230000000001</v>
      </c>
      <c r="E527" s="21">
        <f>IF(C527="","",IFERROR(INDEX(data_wkly!F:F,MATCH($B527,data_wkly!$C:$C,0),1),""))</f>
        <v>-0.33150000000000546</v>
      </c>
      <c r="F527" s="21">
        <f>IF(E527="","",IFERROR(IF(INDEX(data_wkly!G:G,MATCH($B527,data_wkly!$C:$C,0),1)=0,"",INDEX(data_wkly!G:G,MATCH($B527,data_wkly!$C:$C,0),1)),""))</f>
        <v>161.59796666666668</v>
      </c>
      <c r="G527" s="21">
        <f>IFERROR(IF(INDEX(data_wkly!H:H,MATCH($B527,data_wkly!$C:$C,0),1)=0,"",INDEX(data_wkly!H:H,MATCH($B527,data_wkly!$C:$C,0),1)),"")</f>
        <v>207.5573</v>
      </c>
      <c r="H527" s="21">
        <f>IF(C527="","",IFERROR(INDEX(data_wkly!I:I,MATCH($B527,data_wkly!$C:$C,0),1),""))</f>
        <v>-0.32830000000001291</v>
      </c>
      <c r="I527" s="21">
        <f>IF(H527="","",IFERROR(IF(INDEX(data_wkly!J:J,MATCH($B527,data_wkly!$C:$C,0),1)=0,"",INDEX(data_wkly!J:J,MATCH($B527,data_wkly!$C:$C,0),1)),""))</f>
        <v>158.86376666666669</v>
      </c>
      <c r="J527" s="21">
        <f>IFERROR(IF(INDEX(data_wkly!K:K,MATCH($B527,data_wkly!$C:$C,0),1)=0,"",INDEX(data_wkly!K:K,MATCH($B527,data_wkly!$C:$C,0),1)),"")</f>
        <v>90.5441</v>
      </c>
      <c r="K527" s="86">
        <f>IFERROR(IF(INDEX(data_wkly!L:L,MATCH($B527,data_wkly!$C:$C,0),1)=0,"",INDEX(data_wkly!L:L,MATCH($B527,data_wkly!$C:$C,0),1)),"")</f>
        <v>11.71</v>
      </c>
      <c r="L527" s="156"/>
      <c r="M527" s="155">
        <f>IFERROR(IF(INDEX(data_wkly!M:M,MATCH($B527,data_wkly!$C:$C,0),1)=0,"",INDEX(data_wkly!M:M,MATCH($B527,data_wkly!$C:$C,0),1)),"")</f>
        <v>65288</v>
      </c>
      <c r="N527" s="21">
        <f>IFERROR(IF(INDEX(data_wkly!N:N,MATCH($B527,data_wkly!$C:$C,0),1)=0,"",INDEX(data_wkly!N:N,MATCH($B527,data_wkly!$C:$C,0),1)),"")</f>
        <v>211.34870000000001</v>
      </c>
      <c r="O527" s="21">
        <f>IF(M527="","",IFERROR(INDEX(data_wkly!O:O,MATCH($B527,data_wkly!$C:$C,0),1),""))</f>
        <v>-1.4804999999999779</v>
      </c>
      <c r="P527" s="21">
        <f>IF(M527="","",IFERROR(IF(INDEX(data_wkly!P:P,MATCH($B527,data_wkly!$C:$C,0),1)=0,"",INDEX(data_wkly!P:P,MATCH($B527,data_wkly!$C:$C,0),1)),""))</f>
        <v>164.97056666666666</v>
      </c>
      <c r="Q527" s="21">
        <f>IFERROR(IF(INDEX(data_wkly!Q:Q,MATCH($B527,data_wkly!$C:$C,0),1)=0,"",INDEX(data_wkly!Q:Q,MATCH($B527,data_wkly!$C:$C,0),1)),"")</f>
        <v>207.72020000000001</v>
      </c>
      <c r="R527" s="21">
        <f>IF(M527="","",IFERROR(INDEX(data_wkly!R:R,MATCH($B527,data_wkly!$C:$C,0),1),""))</f>
        <v>-1.455299999999994</v>
      </c>
      <c r="S527" s="21">
        <f>IF(M527="","",IFERROR(IF(INDEX(data_wkly!S:S,MATCH($B527,data_wkly!$C:$C,0),1)=0,"",INDEX(data_wkly!S:S,MATCH($B527,data_wkly!$C:$C,0),1)),""))</f>
        <v>162.19186666666664</v>
      </c>
      <c r="T527" s="21">
        <f>IFERROR(IF(INDEX(data_wkly!T:T,MATCH($B527,data_wkly!$C:$C,0),1)=0,"",INDEX(data_wkly!T:T,MATCH($B527,data_wkly!$C:$C,0),1)),"")</f>
        <v>88.775400000000005</v>
      </c>
      <c r="U527" s="86">
        <f>IFERROR(IF(INDEX(data_wkly!U:U,MATCH($B527,data_wkly!$C:$C,0),1)=0,"",INDEX(data_wkly!U:U,MATCH($B527,data_wkly!$C:$C,0),1)),"")</f>
        <v>11.82</v>
      </c>
      <c r="V527" s="157">
        <f t="shared" si="49"/>
        <v>1</v>
      </c>
      <c r="W527" s="152" t="str">
        <f>IFERROR(IF(INDEX(data_wkly!W:W,MATCH($B527,data_wkly!$C:$C,0),1)=0,"",INDEX(data_wkly!W:W,MATCH($B527,data_wkly!$C:$C,0),1)),"")</f>
        <v>na</v>
      </c>
      <c r="X527" s="21" t="str">
        <f>IFERROR(IF(INDEX(data_wkly!X:X,MATCH($B527,data_wkly!$C:$C,0),1)=0,"",INDEX(data_wkly!X:X,MATCH($B527,data_wkly!$C:$C,0),1)),"")</f>
        <v>na</v>
      </c>
      <c r="Y527" s="21">
        <f>IFERROR(IF(INDEX(data_wkly!Y:Y,MATCH($B527,data_wkly!$C:$C,0),1)=0,"",INDEX(data_wkly!Y:Y,MATCH($B527,data_wkly!$C:$C,0),1)),"")</f>
        <v>173.63</v>
      </c>
      <c r="Z527" s="21">
        <f>IFERROR(IF(INDEX(data_wkly!Z:Z,MATCH($B527,data_wkly!$C:$C,0),1)=0,"",INDEX(data_wkly!Z:Z,MATCH($B527,data_wkly!$C:$C,0),1)),"")</f>
        <v>2.1699999999999875</v>
      </c>
      <c r="AA527" s="152" t="str">
        <f>IFERROR(IF(INDEX(data_wkly!AA:AA,MATCH($B527,data_wkly!$C:$C,0),1)=0,"",INDEX(data_wkly!AA:AA,MATCH($B527,data_wkly!$C:$C,0),1)),"")</f>
        <v>na</v>
      </c>
      <c r="AB527" s="21" t="str">
        <f>IFERROR(IF(INDEX(data_wkly!AB:AB,MATCH($B527,data_wkly!$C:$C,0),1)=0,"",INDEX(data_wkly!AB:AB,MATCH($B527,data_wkly!$C:$C,0),1)),"")</f>
        <v>na</v>
      </c>
      <c r="AC527" s="21">
        <f>IFERROR(IF(INDEX(data_wkly!AC:AC,MATCH($B527,data_wkly!$C:$C,0),1)=0,"",INDEX(data_wkly!AC:AC,MATCH($B527,data_wkly!$C:$C,0),1)),"")</f>
        <v>175.83</v>
      </c>
      <c r="AD527" s="21">
        <f>IFERROR(IF(INDEX(data_wkly!AD:AD,MATCH($B527,data_wkly!$C:$C,0),1)=0,"",INDEX(data_wkly!AD:AD,MATCH($B527,data_wkly!$C:$C,0),1)),"")</f>
        <v>1.3700000000000045</v>
      </c>
      <c r="AE527" s="157">
        <f t="shared" si="50"/>
        <v>1</v>
      </c>
      <c r="AF527" s="154" t="str">
        <f>IFERROR(IF(INDEX(data_wkly!AF:AF,MATCH($B527,data_wkly!$C:$C,0),1)=0,"",INDEX(data_wkly!AF:AF,MATCH($B527,data_wkly!$C:$C,0),1)),"")</f>
        <v/>
      </c>
      <c r="AG527" s="153" t="str">
        <f>IFERROR(IF(AF527="","",INDEX(data_wkly!AG:AG,MATCH($B527,data_wkly!$C:$C,0),1)),"")</f>
        <v/>
      </c>
      <c r="AH527" s="153" t="str">
        <f>IFERROR(IF(INDEX(data_wkly!AH:AH,MATCH($B527,data_wkly!$C:$C,0),1)=0,"",INDEX(data_wkly!AH:AH,MATCH($B527,data_wkly!$C:$C,0),1)),"")</f>
        <v/>
      </c>
      <c r="AI527" s="153" t="str">
        <f>IFERROR(IF(INDEX(data_wkly!AI:AI,MATCH($B527,data_wkly!$C:$C,0),1)=0,"",INDEX(data_wkly!AI:AI,MATCH($B527,data_wkly!$C:$C,0),1)),"")</f>
        <v/>
      </c>
      <c r="AJ527" s="153" t="str">
        <f>IFERROR(IF(AI527="","",INDEX(data_wkly!AJ:AJ,MATCH($B527,data_wkly!$C:$C,0),1)),"")</f>
        <v/>
      </c>
      <c r="AK527" s="153" t="str">
        <f>IFERROR(IF(INDEX(data_wkly!AK:AK,MATCH($B527,data_wkly!$C:$C,0),1)=0,"",INDEX(data_wkly!AK:AK,MATCH($B527,data_wkly!$C:$C,0),1)),"")</f>
        <v/>
      </c>
      <c r="AL527" s="153" t="str">
        <f>IFERROR(IF(INDEX(data_wkly!AL:AL,MATCH($B527,data_wkly!$C:$C,0),1)=0,"",INDEX(data_wkly!AL:AL,MATCH($B527,data_wkly!$C:$C,0),1)),"")</f>
        <v/>
      </c>
      <c r="AM527" s="183" t="str">
        <f>IFERROR(IF(INDEX(data_wkly!AM:AM,MATCH($B527,data_wkly!$C:$C,0),1)=0,"",INDEX(data_wkly!AM:AM,MATCH($B527,data_wkly!$C:$C,0),1)),"")</f>
        <v/>
      </c>
      <c r="AN527" s="41" t="str">
        <f t="shared" si="48"/>
        <v/>
      </c>
      <c r="AO527" s="88">
        <f t="shared" si="47"/>
        <v>1</v>
      </c>
    </row>
    <row r="528" spans="1:41">
      <c r="A528" s="88">
        <f t="shared" si="51"/>
        <v>2</v>
      </c>
      <c r="B528" s="89">
        <f t="shared" ref="B528:B591" si="52">IFERROR(IF(B527+7&lt;=$D$8,B527+7,""),"")</f>
        <v>45339</v>
      </c>
      <c r="C528" s="155">
        <f>IFERROR(IF(INDEX(data_wkly!D:D,MATCH($B528,data_wkly!$C:$C,0),1)=0,"",INDEX(data_wkly!D:D,MATCH($B528,data_wkly!$C:$C,0),1)),"")</f>
        <v>61218</v>
      </c>
      <c r="D528" s="21">
        <f>IFERROR(IF(INDEX(data_wkly!E:E,MATCH($B528,data_wkly!$C:$C,0),1)=0,"",INDEX(data_wkly!E:E,MATCH($B528,data_wkly!$C:$C,0),1)),"")</f>
        <v>211.21690000000001</v>
      </c>
      <c r="E528" s="21">
        <f>IF(C528="","",IFERROR(INDEX(data_wkly!F:F,MATCH($B528,data_wkly!$C:$C,0),1),""))</f>
        <v>7.4600000000003774E-2</v>
      </c>
      <c r="F528" s="21">
        <f>IF(E528="","",IFERROR(IF(INDEX(data_wkly!G:G,MATCH($B528,data_wkly!$C:$C,0),1)=0,"",INDEX(data_wkly!G:G,MATCH($B528,data_wkly!$C:$C,0),1)),""))</f>
        <v>161.02576666666667</v>
      </c>
      <c r="G528" s="21">
        <f>IFERROR(IF(INDEX(data_wkly!H:H,MATCH($B528,data_wkly!$C:$C,0),1)=0,"",INDEX(data_wkly!H:H,MATCH($B528,data_wkly!$C:$C,0),1)),"")</f>
        <v>207.62960000000001</v>
      </c>
      <c r="H528" s="21">
        <f>IF(C528="","",IFERROR(INDEX(data_wkly!I:I,MATCH($B528,data_wkly!$C:$C,0),1),""))</f>
        <v>7.2300000000012687E-2</v>
      </c>
      <c r="I528" s="21">
        <f>IF(H528="","",IFERROR(IF(INDEX(data_wkly!J:J,MATCH($B528,data_wkly!$C:$C,0),1)=0,"",INDEX(data_wkly!J:J,MATCH($B528,data_wkly!$C:$C,0),1)),""))</f>
        <v>158.30953333333332</v>
      </c>
      <c r="J528" s="21">
        <f>IFERROR(IF(INDEX(data_wkly!K:K,MATCH($B528,data_wkly!$C:$C,0),1)=0,"",INDEX(data_wkly!K:K,MATCH($B528,data_wkly!$C:$C,0),1)),"")</f>
        <v>90.322500000000005</v>
      </c>
      <c r="K528" s="86">
        <f>IFERROR(IF(INDEX(data_wkly!L:L,MATCH($B528,data_wkly!$C:$C,0),1)=0,"",INDEX(data_wkly!L:L,MATCH($B528,data_wkly!$C:$C,0),1)),"")</f>
        <v>11.69</v>
      </c>
      <c r="L528" s="156"/>
      <c r="M528" s="155">
        <f>IFERROR(IF(INDEX(data_wkly!M:M,MATCH($B528,data_wkly!$C:$C,0),1)=0,"",INDEX(data_wkly!M:M,MATCH($B528,data_wkly!$C:$C,0),1)),"")</f>
        <v>63913</v>
      </c>
      <c r="N528" s="21">
        <f>IFERROR(IF(INDEX(data_wkly!N:N,MATCH($B528,data_wkly!$C:$C,0),1)=0,"",INDEX(data_wkly!N:N,MATCH($B528,data_wkly!$C:$C,0),1)),"")</f>
        <v>211.64830000000001</v>
      </c>
      <c r="O528" s="21">
        <f>IF(M528="","",IFERROR(INDEX(data_wkly!O:O,MATCH($B528,data_wkly!$C:$C,0),1),""))</f>
        <v>0.29959999999999809</v>
      </c>
      <c r="P528" s="21">
        <f>IF(M528="","",IFERROR(IF(INDEX(data_wkly!P:P,MATCH($B528,data_wkly!$C:$C,0),1)=0,"",INDEX(data_wkly!P:P,MATCH($B528,data_wkly!$C:$C,0),1)),""))</f>
        <v>165.67513333333332</v>
      </c>
      <c r="Q528" s="21">
        <f>IFERROR(IF(INDEX(data_wkly!Q:Q,MATCH($B528,data_wkly!$C:$C,0),1)=0,"",INDEX(data_wkly!Q:Q,MATCH($B528,data_wkly!$C:$C,0),1)),"")</f>
        <v>208.017</v>
      </c>
      <c r="R528" s="21">
        <f>IF(M528="","",IFERROR(INDEX(data_wkly!R:R,MATCH($B528,data_wkly!$C:$C,0),1),""))</f>
        <v>0.2967999999999904</v>
      </c>
      <c r="S528" s="21">
        <f>IF(M528="","",IFERROR(IF(INDEX(data_wkly!S:S,MATCH($B528,data_wkly!$C:$C,0),1)=0,"",INDEX(data_wkly!S:S,MATCH($B528,data_wkly!$C:$C,0),1)),""))</f>
        <v>162.88186666666664</v>
      </c>
      <c r="T528" s="21">
        <f>IFERROR(IF(INDEX(data_wkly!T:T,MATCH($B528,data_wkly!$C:$C,0),1)=0,"",INDEX(data_wkly!T:T,MATCH($B528,data_wkly!$C:$C,0),1)),"")</f>
        <v>88.521799999999999</v>
      </c>
      <c r="U528" s="86">
        <f>IFERROR(IF(INDEX(data_wkly!U:U,MATCH($B528,data_wkly!$C:$C,0),1)=0,"",INDEX(data_wkly!U:U,MATCH($B528,data_wkly!$C:$C,0),1)),"")</f>
        <v>11.72</v>
      </c>
      <c r="V528" s="157">
        <f t="shared" si="49"/>
        <v>2</v>
      </c>
      <c r="W528" s="152" t="str">
        <f>IFERROR(IF(INDEX(data_wkly!W:W,MATCH($B528,data_wkly!$C:$C,0),1)=0,"",INDEX(data_wkly!W:W,MATCH($B528,data_wkly!$C:$C,0),1)),"")</f>
        <v>na</v>
      </c>
      <c r="X528" s="21" t="str">
        <f>IFERROR(IF(INDEX(data_wkly!X:X,MATCH($B528,data_wkly!$C:$C,0),1)=0,"",INDEX(data_wkly!X:X,MATCH($B528,data_wkly!$C:$C,0),1)),"")</f>
        <v>na</v>
      </c>
      <c r="Y528" s="21">
        <f>IFERROR(IF(INDEX(data_wkly!Y:Y,MATCH($B528,data_wkly!$C:$C,0),1)=0,"",INDEX(data_wkly!Y:Y,MATCH($B528,data_wkly!$C:$C,0),1)),"")</f>
        <v>177.88</v>
      </c>
      <c r="Z528" s="21">
        <f>IFERROR(IF(INDEX(data_wkly!Z:Z,MATCH($B528,data_wkly!$C:$C,0),1)=0,"",INDEX(data_wkly!Z:Z,MATCH($B528,data_wkly!$C:$C,0),1)),"")</f>
        <v>4.25</v>
      </c>
      <c r="AA528" s="152" t="str">
        <f>IFERROR(IF(INDEX(data_wkly!AA:AA,MATCH($B528,data_wkly!$C:$C,0),1)=0,"",INDEX(data_wkly!AA:AA,MATCH($B528,data_wkly!$C:$C,0),1)),"")</f>
        <v>na</v>
      </c>
      <c r="AB528" s="21" t="str">
        <f>IFERROR(IF(INDEX(data_wkly!AB:AB,MATCH($B528,data_wkly!$C:$C,0),1)=0,"",INDEX(data_wkly!AB:AB,MATCH($B528,data_wkly!$C:$C,0),1)),"")</f>
        <v>na</v>
      </c>
      <c r="AC528" s="21">
        <f>IFERROR(IF(INDEX(data_wkly!AC:AC,MATCH($B528,data_wkly!$C:$C,0),1)=0,"",INDEX(data_wkly!AC:AC,MATCH($B528,data_wkly!$C:$C,0),1)),"")</f>
        <v>179.33</v>
      </c>
      <c r="AD528" s="21">
        <f>IFERROR(IF(INDEX(data_wkly!AD:AD,MATCH($B528,data_wkly!$C:$C,0),1)=0,"",INDEX(data_wkly!AD:AD,MATCH($B528,data_wkly!$C:$C,0),1)),"")</f>
        <v>3.5</v>
      </c>
      <c r="AE528" s="157">
        <f t="shared" si="50"/>
        <v>2</v>
      </c>
      <c r="AF528" s="154" t="str">
        <f>IFERROR(IF(INDEX(data_wkly!AF:AF,MATCH($B528,data_wkly!$C:$C,0),1)=0,"",INDEX(data_wkly!AF:AF,MATCH($B528,data_wkly!$C:$C,0),1)),"")</f>
        <v/>
      </c>
      <c r="AG528" s="153" t="str">
        <f>IFERROR(IF(AF528="","",INDEX(data_wkly!AG:AG,MATCH($B528,data_wkly!$C:$C,0),1)),"")</f>
        <v/>
      </c>
      <c r="AH528" s="153" t="str">
        <f>IFERROR(IF(INDEX(data_wkly!AH:AH,MATCH($B528,data_wkly!$C:$C,0),1)=0,"",INDEX(data_wkly!AH:AH,MATCH($B528,data_wkly!$C:$C,0),1)),"")</f>
        <v/>
      </c>
      <c r="AI528" s="153" t="str">
        <f>IFERROR(IF(INDEX(data_wkly!AI:AI,MATCH($B528,data_wkly!$C:$C,0),1)=0,"",INDEX(data_wkly!AI:AI,MATCH($B528,data_wkly!$C:$C,0),1)),"")</f>
        <v/>
      </c>
      <c r="AJ528" s="153" t="str">
        <f>IFERROR(IF(AI528="","",INDEX(data_wkly!AJ:AJ,MATCH($B528,data_wkly!$C:$C,0),1)),"")</f>
        <v/>
      </c>
      <c r="AK528" s="153" t="str">
        <f>IFERROR(IF(INDEX(data_wkly!AK:AK,MATCH($B528,data_wkly!$C:$C,0),1)=0,"",INDEX(data_wkly!AK:AK,MATCH($B528,data_wkly!$C:$C,0),1)),"")</f>
        <v/>
      </c>
      <c r="AL528" s="153" t="str">
        <f>IFERROR(IF(INDEX(data_wkly!AL:AL,MATCH($B528,data_wkly!$C:$C,0),1)=0,"",INDEX(data_wkly!AL:AL,MATCH($B528,data_wkly!$C:$C,0),1)),"")</f>
        <v/>
      </c>
      <c r="AM528" s="183" t="str">
        <f>IFERROR(IF(INDEX(data_wkly!AM:AM,MATCH($B528,data_wkly!$C:$C,0),1)=0,"",INDEX(data_wkly!AM:AM,MATCH($B528,data_wkly!$C:$C,0),1)),"")</f>
        <v/>
      </c>
      <c r="AN528" s="41" t="str">
        <f t="shared" si="48"/>
        <v/>
      </c>
      <c r="AO528" s="88">
        <f t="shared" ref="AO528:AO591" si="53">AO526</f>
        <v>2</v>
      </c>
    </row>
    <row r="529" spans="1:41">
      <c r="A529" s="88">
        <f t="shared" si="51"/>
        <v>1</v>
      </c>
      <c r="B529" s="89">
        <f t="shared" si="52"/>
        <v>45346</v>
      </c>
      <c r="C529" s="155">
        <f>IFERROR(IF(INDEX(data_wkly!D:D,MATCH($B529,data_wkly!$C:$C,0),1)=0,"",INDEX(data_wkly!D:D,MATCH($B529,data_wkly!$C:$C,0),1)),"")</f>
        <v>58366</v>
      </c>
      <c r="D529" s="21">
        <f>IFERROR(IF(INDEX(data_wkly!E:E,MATCH($B529,data_wkly!$C:$C,0),1)=0,"",INDEX(data_wkly!E:E,MATCH($B529,data_wkly!$C:$C,0),1)),"")</f>
        <v>211.60300000000001</v>
      </c>
      <c r="E529" s="21">
        <f>IF(C529="","",IFERROR(INDEX(data_wkly!F:F,MATCH($B529,data_wkly!$C:$C,0),1),""))</f>
        <v>0.386099999999999</v>
      </c>
      <c r="F529" s="21">
        <f>IF(E529="","",IFERROR(IF(INDEX(data_wkly!G:G,MATCH($B529,data_wkly!$C:$C,0),1)=0,"",INDEX(data_wkly!G:G,MATCH($B529,data_wkly!$C:$C,0),1)),""))</f>
        <v>161.51956666666663</v>
      </c>
      <c r="G529" s="21">
        <f>IFERROR(IF(INDEX(data_wkly!H:H,MATCH($B529,data_wkly!$C:$C,0),1)=0,"",INDEX(data_wkly!H:H,MATCH($B529,data_wkly!$C:$C,0),1)),"")</f>
        <v>208.0153</v>
      </c>
      <c r="H529" s="21">
        <f>IF(C529="","",IFERROR(INDEX(data_wkly!I:I,MATCH($B529,data_wkly!$C:$C,0),1),""))</f>
        <v>0.38569999999998572</v>
      </c>
      <c r="I529" s="21">
        <f>IF(H529="","",IFERROR(IF(INDEX(data_wkly!J:J,MATCH($B529,data_wkly!$C:$C,0),1)=0,"",INDEX(data_wkly!J:J,MATCH($B529,data_wkly!$C:$C,0),1)),""))</f>
        <v>158.79076666666666</v>
      </c>
      <c r="J529" s="21">
        <f>IFERROR(IF(INDEX(data_wkly!K:K,MATCH($B529,data_wkly!$C:$C,0),1)=0,"",INDEX(data_wkly!K:K,MATCH($B529,data_wkly!$C:$C,0),1)),"")</f>
        <v>90.672200000000004</v>
      </c>
      <c r="K529" s="86">
        <f>IFERROR(IF(INDEX(data_wkly!L:L,MATCH($B529,data_wkly!$C:$C,0),1)=0,"",INDEX(data_wkly!L:L,MATCH($B529,data_wkly!$C:$C,0),1)),"")</f>
        <v>11.7</v>
      </c>
      <c r="L529" s="156"/>
      <c r="M529" s="155">
        <f>IFERROR(IF(INDEX(data_wkly!M:M,MATCH($B529,data_wkly!$C:$C,0),1)=0,"",INDEX(data_wkly!M:M,MATCH($B529,data_wkly!$C:$C,0),1)),"")</f>
        <v>60540</v>
      </c>
      <c r="N529" s="21">
        <f>IFERROR(IF(INDEX(data_wkly!N:N,MATCH($B529,data_wkly!$C:$C,0),1)=0,"",INDEX(data_wkly!N:N,MATCH($B529,data_wkly!$C:$C,0),1)),"")</f>
        <v>211.35910000000001</v>
      </c>
      <c r="O529" s="21">
        <f>IF(M529="","",IFERROR(INDEX(data_wkly!O:O,MATCH($B529,data_wkly!$C:$C,0),1),""))</f>
        <v>-0.28919999999999391</v>
      </c>
      <c r="P529" s="21">
        <f>IF(M529="","",IFERROR(IF(INDEX(data_wkly!P:P,MATCH($B529,data_wkly!$C:$C,0),1)=0,"",INDEX(data_wkly!P:P,MATCH($B529,data_wkly!$C:$C,0),1)),""))</f>
        <v>165.94559999999998</v>
      </c>
      <c r="Q529" s="21">
        <f>IFERROR(IF(INDEX(data_wkly!Q:Q,MATCH($B529,data_wkly!$C:$C,0),1)=0,"",INDEX(data_wkly!Q:Q,MATCH($B529,data_wkly!$C:$C,0),1)),"")</f>
        <v>207.73349999999999</v>
      </c>
      <c r="R529" s="21">
        <f>IF(M529="","",IFERROR(INDEX(data_wkly!R:R,MATCH($B529,data_wkly!$C:$C,0),1),""))</f>
        <v>-0.28350000000000364</v>
      </c>
      <c r="S529" s="21">
        <f>IF(M529="","",IFERROR(IF(INDEX(data_wkly!S:S,MATCH($B529,data_wkly!$C:$C,0),1)=0,"",INDEX(data_wkly!S:S,MATCH($B529,data_wkly!$C:$C,0),1)),""))</f>
        <v>163.15020000000001</v>
      </c>
      <c r="T529" s="21">
        <f>IFERROR(IF(INDEX(data_wkly!T:T,MATCH($B529,data_wkly!$C:$C,0),1)=0,"",INDEX(data_wkly!T:T,MATCH($B529,data_wkly!$C:$C,0),1)),"")</f>
        <v>88.460300000000004</v>
      </c>
      <c r="U529" s="86">
        <f>IFERROR(IF(INDEX(data_wkly!U:U,MATCH($B529,data_wkly!$C:$C,0),1)=0,"",INDEX(data_wkly!U:U,MATCH($B529,data_wkly!$C:$C,0),1)),"")</f>
        <v>11.75</v>
      </c>
      <c r="V529" s="157">
        <f t="shared" si="49"/>
        <v>1</v>
      </c>
      <c r="W529" s="152" t="str">
        <f>IFERROR(IF(INDEX(data_wkly!W:W,MATCH($B529,data_wkly!$C:$C,0),1)=0,"",INDEX(data_wkly!W:W,MATCH($B529,data_wkly!$C:$C,0),1)),"")</f>
        <v>na</v>
      </c>
      <c r="X529" s="21" t="str">
        <f>IFERROR(IF(INDEX(data_wkly!X:X,MATCH($B529,data_wkly!$C:$C,0),1)=0,"",INDEX(data_wkly!X:X,MATCH($B529,data_wkly!$C:$C,0),1)),"")</f>
        <v>na</v>
      </c>
      <c r="Y529" s="21">
        <f>IFERROR(IF(INDEX(data_wkly!Y:Y,MATCH($B529,data_wkly!$C:$C,0),1)=0,"",INDEX(data_wkly!Y:Y,MATCH($B529,data_wkly!$C:$C,0),1)),"")</f>
        <v>180.89</v>
      </c>
      <c r="Z529" s="21">
        <f>IFERROR(IF(INDEX(data_wkly!Z:Z,MATCH($B529,data_wkly!$C:$C,0),1)=0,"",INDEX(data_wkly!Z:Z,MATCH($B529,data_wkly!$C:$C,0),1)),"")</f>
        <v>3.0099999999999909</v>
      </c>
      <c r="AA529" s="152" t="str">
        <f>IFERROR(IF(INDEX(data_wkly!AA:AA,MATCH($B529,data_wkly!$C:$C,0),1)=0,"",INDEX(data_wkly!AA:AA,MATCH($B529,data_wkly!$C:$C,0),1)),"")</f>
        <v>na</v>
      </c>
      <c r="AB529" s="21" t="str">
        <f>IFERROR(IF(INDEX(data_wkly!AB:AB,MATCH($B529,data_wkly!$C:$C,0),1)=0,"",INDEX(data_wkly!AB:AB,MATCH($B529,data_wkly!$C:$C,0),1)),"")</f>
        <v>na</v>
      </c>
      <c r="AC529" s="21">
        <f>IFERROR(IF(INDEX(data_wkly!AC:AC,MATCH($B529,data_wkly!$C:$C,0),1)=0,"",INDEX(data_wkly!AC:AC,MATCH($B529,data_wkly!$C:$C,0),1)),"")</f>
        <v>182.42</v>
      </c>
      <c r="AD529" s="21">
        <f>IFERROR(IF(INDEX(data_wkly!AD:AD,MATCH($B529,data_wkly!$C:$C,0),1)=0,"",INDEX(data_wkly!AD:AD,MATCH($B529,data_wkly!$C:$C,0),1)),"")</f>
        <v>3.089999999999975</v>
      </c>
      <c r="AE529" s="157">
        <f t="shared" si="50"/>
        <v>1</v>
      </c>
      <c r="AF529" s="154" t="str">
        <f>IFERROR(IF(INDEX(data_wkly!AF:AF,MATCH($B529,data_wkly!$C:$C,0),1)=0,"",INDEX(data_wkly!AF:AF,MATCH($B529,data_wkly!$C:$C,0),1)),"")</f>
        <v/>
      </c>
      <c r="AG529" s="153" t="str">
        <f>IFERROR(IF(AF529="","",INDEX(data_wkly!AG:AG,MATCH($B529,data_wkly!$C:$C,0),1)),"")</f>
        <v/>
      </c>
      <c r="AH529" s="153" t="str">
        <f>IFERROR(IF(INDEX(data_wkly!AH:AH,MATCH($B529,data_wkly!$C:$C,0),1)=0,"",INDEX(data_wkly!AH:AH,MATCH($B529,data_wkly!$C:$C,0),1)),"")</f>
        <v/>
      </c>
      <c r="AI529" s="153" t="str">
        <f>IFERROR(IF(INDEX(data_wkly!AI:AI,MATCH($B529,data_wkly!$C:$C,0),1)=0,"",INDEX(data_wkly!AI:AI,MATCH($B529,data_wkly!$C:$C,0),1)),"")</f>
        <v/>
      </c>
      <c r="AJ529" s="153" t="str">
        <f>IFERROR(IF(AI529="","",INDEX(data_wkly!AJ:AJ,MATCH($B529,data_wkly!$C:$C,0),1)),"")</f>
        <v/>
      </c>
      <c r="AK529" s="153" t="str">
        <f>IFERROR(IF(INDEX(data_wkly!AK:AK,MATCH($B529,data_wkly!$C:$C,0),1)=0,"",INDEX(data_wkly!AK:AK,MATCH($B529,data_wkly!$C:$C,0),1)),"")</f>
        <v/>
      </c>
      <c r="AL529" s="153" t="str">
        <f>IFERROR(IF(INDEX(data_wkly!AL:AL,MATCH($B529,data_wkly!$C:$C,0),1)=0,"",INDEX(data_wkly!AL:AL,MATCH($B529,data_wkly!$C:$C,0),1)),"")</f>
        <v/>
      </c>
      <c r="AM529" s="183" t="str">
        <f>IFERROR(IF(INDEX(data_wkly!AM:AM,MATCH($B529,data_wkly!$C:$C,0),1)=0,"",INDEX(data_wkly!AM:AM,MATCH($B529,data_wkly!$C:$C,0),1)),"")</f>
        <v/>
      </c>
      <c r="AN529" s="41" t="str">
        <f t="shared" si="48"/>
        <v/>
      </c>
      <c r="AO529" s="88">
        <f t="shared" si="53"/>
        <v>1</v>
      </c>
    </row>
    <row r="530" spans="1:41">
      <c r="A530" s="88">
        <f t="shared" si="51"/>
        <v>2</v>
      </c>
      <c r="B530" s="89">
        <f t="shared" si="52"/>
        <v>45353</v>
      </c>
      <c r="C530" s="155">
        <f>IFERROR(IF(INDEX(data_wkly!D:D,MATCH($B530,data_wkly!$C:$C,0),1)=0,"",INDEX(data_wkly!D:D,MATCH($B530,data_wkly!$C:$C,0),1)),"")</f>
        <v>62072</v>
      </c>
      <c r="D530" s="21">
        <f>IFERROR(IF(INDEX(data_wkly!E:E,MATCH($B530,data_wkly!$C:$C,0),1)=0,"",INDEX(data_wkly!E:E,MATCH($B530,data_wkly!$C:$C,0),1)),"")</f>
        <v>211.3305</v>
      </c>
      <c r="E530" s="21">
        <f>IF(C530="","",IFERROR(INDEX(data_wkly!F:F,MATCH($B530,data_wkly!$C:$C,0),1),""))</f>
        <v>-0.27250000000000796</v>
      </c>
      <c r="F530" s="21">
        <f>IF(E530="","",IFERROR(IF(INDEX(data_wkly!G:G,MATCH($B530,data_wkly!$C:$C,0),1)=0,"",INDEX(data_wkly!G:G,MATCH($B530,data_wkly!$C:$C,0),1)),""))</f>
        <v>162.43366666666665</v>
      </c>
      <c r="G530" s="21">
        <f>IFERROR(IF(INDEX(data_wkly!H:H,MATCH($B530,data_wkly!$C:$C,0),1)=0,"",INDEX(data_wkly!H:H,MATCH($B530,data_wkly!$C:$C,0),1)),"")</f>
        <v>207.76079999999999</v>
      </c>
      <c r="H530" s="21">
        <f>IF(C530="","",IFERROR(INDEX(data_wkly!I:I,MATCH($B530,data_wkly!$C:$C,0),1),""))</f>
        <v>-0.25450000000000728</v>
      </c>
      <c r="I530" s="21">
        <f>IF(H530="","",IFERROR(IF(INDEX(data_wkly!J:J,MATCH($B530,data_wkly!$C:$C,0),1)=0,"",INDEX(data_wkly!J:J,MATCH($B530,data_wkly!$C:$C,0),1)),""))</f>
        <v>159.68326666666667</v>
      </c>
      <c r="J530" s="21">
        <f>IFERROR(IF(INDEX(data_wkly!K:K,MATCH($B530,data_wkly!$C:$C,0),1)=0,"",INDEX(data_wkly!K:K,MATCH($B530,data_wkly!$C:$C,0),1)),"")</f>
        <v>91.182400000000001</v>
      </c>
      <c r="K530" s="86">
        <f>IFERROR(IF(INDEX(data_wkly!L:L,MATCH($B530,data_wkly!$C:$C,0),1)=0,"",INDEX(data_wkly!L:L,MATCH($B530,data_wkly!$C:$C,0),1)),"")</f>
        <v>11.66</v>
      </c>
      <c r="L530" s="156"/>
      <c r="M530" s="155">
        <f>IFERROR(IF(INDEX(data_wkly!M:M,MATCH($B530,data_wkly!$C:$C,0),1)=0,"",INDEX(data_wkly!M:M,MATCH($B530,data_wkly!$C:$C,0),1)),"")</f>
        <v>63369</v>
      </c>
      <c r="N530" s="21">
        <f>IFERROR(IF(INDEX(data_wkly!N:N,MATCH($B530,data_wkly!$C:$C,0),1)=0,"",INDEX(data_wkly!N:N,MATCH($B530,data_wkly!$C:$C,0),1)),"")</f>
        <v>210.4359</v>
      </c>
      <c r="O530" s="21">
        <f>IF(M530="","",IFERROR(INDEX(data_wkly!O:O,MATCH($B530,data_wkly!$C:$C,0),1),""))</f>
        <v>-0.92320000000000846</v>
      </c>
      <c r="P530" s="21">
        <f>IF(M530="","",IFERROR(IF(INDEX(data_wkly!P:P,MATCH($B530,data_wkly!$C:$C,0),1)=0,"",INDEX(data_wkly!P:P,MATCH($B530,data_wkly!$C:$C,0),1)),""))</f>
        <v>167.04103333333333</v>
      </c>
      <c r="Q530" s="21">
        <f>IFERROR(IF(INDEX(data_wkly!Q:Q,MATCH($B530,data_wkly!$C:$C,0),1)=0,"",INDEX(data_wkly!Q:Q,MATCH($B530,data_wkly!$C:$C,0),1)),"")</f>
        <v>206.8381</v>
      </c>
      <c r="R530" s="21">
        <f>IF(M530="","",IFERROR(INDEX(data_wkly!R:R,MATCH($B530,data_wkly!$C:$C,0),1),""))</f>
        <v>-0.89539999999999509</v>
      </c>
      <c r="S530" s="21">
        <f>IF(M530="","",IFERROR(IF(INDEX(data_wkly!S:S,MATCH($B530,data_wkly!$C:$C,0),1)=0,"",INDEX(data_wkly!S:S,MATCH($B530,data_wkly!$C:$C,0),1)),""))</f>
        <v>164.21946666666668</v>
      </c>
      <c r="T530" s="21">
        <f>IFERROR(IF(INDEX(data_wkly!T:T,MATCH($B530,data_wkly!$C:$C,0),1)=0,"",INDEX(data_wkly!T:T,MATCH($B530,data_wkly!$C:$C,0),1)),"")</f>
        <v>89.169899999999998</v>
      </c>
      <c r="U530" s="86">
        <f>IFERROR(IF(INDEX(data_wkly!U:U,MATCH($B530,data_wkly!$C:$C,0),1)=0,"",INDEX(data_wkly!U:U,MATCH($B530,data_wkly!$C:$C,0),1)),"")</f>
        <v>11.83</v>
      </c>
      <c r="V530" s="157">
        <f t="shared" si="49"/>
        <v>2</v>
      </c>
      <c r="W530" s="152" t="str">
        <f>IFERROR(IF(INDEX(data_wkly!W:W,MATCH($B530,data_wkly!$C:$C,0),1)=0,"",INDEX(data_wkly!W:W,MATCH($B530,data_wkly!$C:$C,0),1)),"")</f>
        <v>na</v>
      </c>
      <c r="X530" s="21" t="str">
        <f>IFERROR(IF(INDEX(data_wkly!X:X,MATCH($B530,data_wkly!$C:$C,0),1)=0,"",INDEX(data_wkly!X:X,MATCH($B530,data_wkly!$C:$C,0),1)),"")</f>
        <v>na</v>
      </c>
      <c r="Y530" s="21">
        <f>IFERROR(IF(INDEX(data_wkly!Y:Y,MATCH($B530,data_wkly!$C:$C,0),1)=0,"",INDEX(data_wkly!Y:Y,MATCH($B530,data_wkly!$C:$C,0),1)),"")</f>
        <v>182.89</v>
      </c>
      <c r="Z530" s="21">
        <f>IFERROR(IF(INDEX(data_wkly!Z:Z,MATCH($B530,data_wkly!$C:$C,0),1)=0,"",INDEX(data_wkly!Z:Z,MATCH($B530,data_wkly!$C:$C,0),1)),"")</f>
        <v>2</v>
      </c>
      <c r="AA530" s="152" t="str">
        <f>IFERROR(IF(INDEX(data_wkly!AA:AA,MATCH($B530,data_wkly!$C:$C,0),1)=0,"",INDEX(data_wkly!AA:AA,MATCH($B530,data_wkly!$C:$C,0),1)),"")</f>
        <v>na</v>
      </c>
      <c r="AB530" s="21" t="str">
        <f>IFERROR(IF(INDEX(data_wkly!AB:AB,MATCH($B530,data_wkly!$C:$C,0),1)=0,"",INDEX(data_wkly!AB:AB,MATCH($B530,data_wkly!$C:$C,0),1)),"")</f>
        <v>na</v>
      </c>
      <c r="AC530" s="21">
        <f>IFERROR(IF(INDEX(data_wkly!AC:AC,MATCH($B530,data_wkly!$C:$C,0),1)=0,"",INDEX(data_wkly!AC:AC,MATCH($B530,data_wkly!$C:$C,0),1)),"")</f>
        <v>184.93</v>
      </c>
      <c r="AD530" s="21">
        <f>IFERROR(IF(INDEX(data_wkly!AD:AD,MATCH($B530,data_wkly!$C:$C,0),1)=0,"",INDEX(data_wkly!AD:AD,MATCH($B530,data_wkly!$C:$C,0),1)),"")</f>
        <v>2.5100000000000193</v>
      </c>
      <c r="AE530" s="157">
        <f t="shared" si="50"/>
        <v>2</v>
      </c>
      <c r="AF530" s="154" t="str">
        <f>IFERROR(IF(INDEX(data_wkly!AF:AF,MATCH($B530,data_wkly!$C:$C,0),1)=0,"",INDEX(data_wkly!AF:AF,MATCH($B530,data_wkly!$C:$C,0),1)),"")</f>
        <v/>
      </c>
      <c r="AG530" s="153" t="str">
        <f>IFERROR(IF(AF530="","",INDEX(data_wkly!AG:AG,MATCH($B530,data_wkly!$C:$C,0),1)),"")</f>
        <v/>
      </c>
      <c r="AH530" s="153" t="str">
        <f>IFERROR(IF(INDEX(data_wkly!AH:AH,MATCH($B530,data_wkly!$C:$C,0),1)=0,"",INDEX(data_wkly!AH:AH,MATCH($B530,data_wkly!$C:$C,0),1)),"")</f>
        <v/>
      </c>
      <c r="AI530" s="153" t="str">
        <f>IFERROR(IF(INDEX(data_wkly!AI:AI,MATCH($B530,data_wkly!$C:$C,0),1)=0,"",INDEX(data_wkly!AI:AI,MATCH($B530,data_wkly!$C:$C,0),1)),"")</f>
        <v/>
      </c>
      <c r="AJ530" s="153" t="str">
        <f>IFERROR(IF(AI530="","",INDEX(data_wkly!AJ:AJ,MATCH($B530,data_wkly!$C:$C,0),1)),"")</f>
        <v/>
      </c>
      <c r="AK530" s="153" t="str">
        <f>IFERROR(IF(INDEX(data_wkly!AK:AK,MATCH($B530,data_wkly!$C:$C,0),1)=0,"",INDEX(data_wkly!AK:AK,MATCH($B530,data_wkly!$C:$C,0),1)),"")</f>
        <v/>
      </c>
      <c r="AL530" s="153" t="str">
        <f>IFERROR(IF(INDEX(data_wkly!AL:AL,MATCH($B530,data_wkly!$C:$C,0),1)=0,"",INDEX(data_wkly!AL:AL,MATCH($B530,data_wkly!$C:$C,0),1)),"")</f>
        <v/>
      </c>
      <c r="AM530" s="183" t="str">
        <f>IFERROR(IF(INDEX(data_wkly!AM:AM,MATCH($B530,data_wkly!$C:$C,0),1)=0,"",INDEX(data_wkly!AM:AM,MATCH($B530,data_wkly!$C:$C,0),1)),"")</f>
        <v/>
      </c>
      <c r="AN530" s="41" t="str">
        <f t="shared" si="48"/>
        <v/>
      </c>
      <c r="AO530" s="88">
        <f t="shared" si="53"/>
        <v>2</v>
      </c>
    </row>
    <row r="531" spans="1:41">
      <c r="A531" s="88">
        <f t="shared" si="51"/>
        <v>1</v>
      </c>
      <c r="B531" s="89">
        <f t="shared" si="52"/>
        <v>45360</v>
      </c>
      <c r="C531" s="155">
        <f>IFERROR(IF(INDEX(data_wkly!D:D,MATCH($B531,data_wkly!$C:$C,0),1)=0,"",INDEX(data_wkly!D:D,MATCH($B531,data_wkly!$C:$C,0),1)),"")</f>
        <v>59979</v>
      </c>
      <c r="D531" s="21">
        <f>IFERROR(IF(INDEX(data_wkly!E:E,MATCH($B531,data_wkly!$C:$C,0),1)=0,"",INDEX(data_wkly!E:E,MATCH($B531,data_wkly!$C:$C,0),1)),"")</f>
        <v>211.4897</v>
      </c>
      <c r="E531" s="21">
        <f>IF(C531="","",IFERROR(INDEX(data_wkly!F:F,MATCH($B531,data_wkly!$C:$C,0),1),""))</f>
        <v>0.15919999999999845</v>
      </c>
      <c r="F531" s="21">
        <f>IF(E531="","",IFERROR(IF(INDEX(data_wkly!G:G,MATCH($B531,data_wkly!$C:$C,0),1)=0,"",INDEX(data_wkly!G:G,MATCH($B531,data_wkly!$C:$C,0),1)),""))</f>
        <v>163.10910000000001</v>
      </c>
      <c r="G531" s="21">
        <f>IFERROR(IF(INDEX(data_wkly!H:H,MATCH($B531,data_wkly!$C:$C,0),1)=0,"",INDEX(data_wkly!H:H,MATCH($B531,data_wkly!$C:$C,0),1)),"")</f>
        <v>207.9144</v>
      </c>
      <c r="H531" s="21">
        <f>IF(C531="","",IFERROR(INDEX(data_wkly!I:I,MATCH($B531,data_wkly!$C:$C,0),1),""))</f>
        <v>0.15360000000001151</v>
      </c>
      <c r="I531" s="21">
        <f>IF(H531="","",IFERROR(IF(INDEX(data_wkly!J:J,MATCH($B531,data_wkly!$C:$C,0),1)=0,"",INDEX(data_wkly!J:J,MATCH($B531,data_wkly!$C:$C,0),1)),""))</f>
        <v>160.3467</v>
      </c>
      <c r="J531" s="21">
        <f>IFERROR(IF(INDEX(data_wkly!K:K,MATCH($B531,data_wkly!$C:$C,0),1)=0,"",INDEX(data_wkly!K:K,MATCH($B531,data_wkly!$C:$C,0),1)),"")</f>
        <v>91.248500000000007</v>
      </c>
      <c r="K531" s="86">
        <f>IFERROR(IF(INDEX(data_wkly!L:L,MATCH($B531,data_wkly!$C:$C,0),1)=0,"",INDEX(data_wkly!L:L,MATCH($B531,data_wkly!$C:$C,0),1)),"")</f>
        <v>11.73</v>
      </c>
      <c r="L531" s="156"/>
      <c r="M531" s="155">
        <f>IFERROR(IF(INDEX(data_wkly!M:M,MATCH($B531,data_wkly!$C:$C,0),1)=0,"",INDEX(data_wkly!M:M,MATCH($B531,data_wkly!$C:$C,0),1)),"")</f>
        <v>60404</v>
      </c>
      <c r="N531" s="21">
        <f>IFERROR(IF(INDEX(data_wkly!N:N,MATCH($B531,data_wkly!$C:$C,0),1)=0,"",INDEX(data_wkly!N:N,MATCH($B531,data_wkly!$C:$C,0),1)),"")</f>
        <v>211.63399999999999</v>
      </c>
      <c r="O531" s="21">
        <f>IF(M531="","",IFERROR(INDEX(data_wkly!O:O,MATCH($B531,data_wkly!$C:$C,0),1),""))</f>
        <v>1.1980999999999824</v>
      </c>
      <c r="P531" s="21">
        <f>IF(M531="","",IFERROR(IF(INDEX(data_wkly!P:P,MATCH($B531,data_wkly!$C:$C,0),1)=0,"",INDEX(data_wkly!P:P,MATCH($B531,data_wkly!$C:$C,0),1)),""))</f>
        <v>167.5241</v>
      </c>
      <c r="Q531" s="21">
        <f>IFERROR(IF(INDEX(data_wkly!Q:Q,MATCH($B531,data_wkly!$C:$C,0),1)=0,"",INDEX(data_wkly!Q:Q,MATCH($B531,data_wkly!$C:$C,0),1)),"")</f>
        <v>208.0128</v>
      </c>
      <c r="R531" s="21">
        <f>IF(M531="","",IFERROR(INDEX(data_wkly!R:R,MATCH($B531,data_wkly!$C:$C,0),1),""))</f>
        <v>1.1747000000000014</v>
      </c>
      <c r="S531" s="21">
        <f>IF(M531="","",IFERROR(IF(INDEX(data_wkly!S:S,MATCH($B531,data_wkly!$C:$C,0),1)=0,"",INDEX(data_wkly!S:S,MATCH($B531,data_wkly!$C:$C,0),1)),""))</f>
        <v>164.68370000000002</v>
      </c>
      <c r="T531" s="21">
        <f>IFERROR(IF(INDEX(data_wkly!T:T,MATCH($B531,data_wkly!$C:$C,0),1)=0,"",INDEX(data_wkly!T:T,MATCH($B531,data_wkly!$C:$C,0),1)),"")</f>
        <v>89.420400000000001</v>
      </c>
      <c r="U531" s="86">
        <f>IFERROR(IF(INDEX(data_wkly!U:U,MATCH($B531,data_wkly!$C:$C,0),1)=0,"",INDEX(data_wkly!U:U,MATCH($B531,data_wkly!$C:$C,0),1)),"")</f>
        <v>11.78</v>
      </c>
      <c r="V531" s="157">
        <f t="shared" si="49"/>
        <v>1</v>
      </c>
      <c r="W531" s="152" t="str">
        <f>IFERROR(IF(INDEX(data_wkly!W:W,MATCH($B531,data_wkly!$C:$C,0),1)=0,"",INDEX(data_wkly!W:W,MATCH($B531,data_wkly!$C:$C,0),1)),"")</f>
        <v>na</v>
      </c>
      <c r="X531" s="21" t="str">
        <f>IFERROR(IF(INDEX(data_wkly!X:X,MATCH($B531,data_wkly!$C:$C,0),1)=0,"",INDEX(data_wkly!X:X,MATCH($B531,data_wkly!$C:$C,0),1)),"")</f>
        <v>na</v>
      </c>
      <c r="Y531" s="21">
        <f>IFERROR(IF(INDEX(data_wkly!Y:Y,MATCH($B531,data_wkly!$C:$C,0),1)=0,"",INDEX(data_wkly!Y:Y,MATCH($B531,data_wkly!$C:$C,0),1)),"")</f>
        <v>184.7</v>
      </c>
      <c r="Z531" s="21">
        <f>IFERROR(IF(INDEX(data_wkly!Z:Z,MATCH($B531,data_wkly!$C:$C,0),1)=0,"",INDEX(data_wkly!Z:Z,MATCH($B531,data_wkly!$C:$C,0),1)),"")</f>
        <v>1.8100000000000023</v>
      </c>
      <c r="AA531" s="152" t="str">
        <f>IFERROR(IF(INDEX(data_wkly!AA:AA,MATCH($B531,data_wkly!$C:$C,0),1)=0,"",INDEX(data_wkly!AA:AA,MATCH($B531,data_wkly!$C:$C,0),1)),"")</f>
        <v>na</v>
      </c>
      <c r="AB531" s="21" t="str">
        <f>IFERROR(IF(INDEX(data_wkly!AB:AB,MATCH($B531,data_wkly!$C:$C,0),1)=0,"",INDEX(data_wkly!AB:AB,MATCH($B531,data_wkly!$C:$C,0),1)),"")</f>
        <v>na</v>
      </c>
      <c r="AC531" s="21">
        <f>IFERROR(IF(INDEX(data_wkly!AC:AC,MATCH($B531,data_wkly!$C:$C,0),1)=0,"",INDEX(data_wkly!AC:AC,MATCH($B531,data_wkly!$C:$C,0),1)),"")</f>
        <v>186.54</v>
      </c>
      <c r="AD531" s="21">
        <f>IFERROR(IF(INDEX(data_wkly!AD:AD,MATCH($B531,data_wkly!$C:$C,0),1)=0,"",INDEX(data_wkly!AD:AD,MATCH($B531,data_wkly!$C:$C,0),1)),"")</f>
        <v>1.6099999999999852</v>
      </c>
      <c r="AE531" s="157">
        <f t="shared" si="50"/>
        <v>1</v>
      </c>
      <c r="AF531" s="154" t="str">
        <f>IFERROR(IF(INDEX(data_wkly!AF:AF,MATCH($B531,data_wkly!$C:$C,0),1)=0,"",INDEX(data_wkly!AF:AF,MATCH($B531,data_wkly!$C:$C,0),1)),"")</f>
        <v/>
      </c>
      <c r="AG531" s="153" t="str">
        <f>IFERROR(IF(AF531="","",INDEX(data_wkly!AG:AG,MATCH($B531,data_wkly!$C:$C,0),1)),"")</f>
        <v/>
      </c>
      <c r="AH531" s="153" t="str">
        <f>IFERROR(IF(INDEX(data_wkly!AH:AH,MATCH($B531,data_wkly!$C:$C,0),1)=0,"",INDEX(data_wkly!AH:AH,MATCH($B531,data_wkly!$C:$C,0),1)),"")</f>
        <v/>
      </c>
      <c r="AI531" s="153" t="str">
        <f>IFERROR(IF(INDEX(data_wkly!AI:AI,MATCH($B531,data_wkly!$C:$C,0),1)=0,"",INDEX(data_wkly!AI:AI,MATCH($B531,data_wkly!$C:$C,0),1)),"")</f>
        <v/>
      </c>
      <c r="AJ531" s="153" t="str">
        <f>IFERROR(IF(AI531="","",INDEX(data_wkly!AJ:AJ,MATCH($B531,data_wkly!$C:$C,0),1)),"")</f>
        <v/>
      </c>
      <c r="AK531" s="153" t="str">
        <f>IFERROR(IF(INDEX(data_wkly!AK:AK,MATCH($B531,data_wkly!$C:$C,0),1)=0,"",INDEX(data_wkly!AK:AK,MATCH($B531,data_wkly!$C:$C,0),1)),"")</f>
        <v/>
      </c>
      <c r="AL531" s="153" t="str">
        <f>IFERROR(IF(INDEX(data_wkly!AL:AL,MATCH($B531,data_wkly!$C:$C,0),1)=0,"",INDEX(data_wkly!AL:AL,MATCH($B531,data_wkly!$C:$C,0),1)),"")</f>
        <v/>
      </c>
      <c r="AM531" s="183" t="str">
        <f>IFERROR(IF(INDEX(data_wkly!AM:AM,MATCH($B531,data_wkly!$C:$C,0),1)=0,"",INDEX(data_wkly!AM:AM,MATCH($B531,data_wkly!$C:$C,0),1)),"")</f>
        <v/>
      </c>
      <c r="AN531" s="41" t="str">
        <f t="shared" si="48"/>
        <v/>
      </c>
      <c r="AO531" s="88">
        <f t="shared" si="53"/>
        <v>1</v>
      </c>
    </row>
    <row r="532" spans="1:41">
      <c r="A532" s="88">
        <f t="shared" si="51"/>
        <v>2</v>
      </c>
      <c r="B532" s="89">
        <f t="shared" si="52"/>
        <v>45367</v>
      </c>
      <c r="C532" s="155">
        <f>IFERROR(IF(INDEX(data_wkly!D:D,MATCH($B532,data_wkly!$C:$C,0),1)=0,"",INDEX(data_wkly!D:D,MATCH($B532,data_wkly!$C:$C,0),1)),"")</f>
        <v>57677</v>
      </c>
      <c r="D532" s="21">
        <f>IFERROR(IF(INDEX(data_wkly!E:E,MATCH($B532,data_wkly!$C:$C,0),1)=0,"",INDEX(data_wkly!E:E,MATCH($B532,data_wkly!$C:$C,0),1)),"")</f>
        <v>211.31059999999999</v>
      </c>
      <c r="E532" s="21">
        <f>IF(C532="","",IFERROR(INDEX(data_wkly!F:F,MATCH($B532,data_wkly!$C:$C,0),1),""))</f>
        <v>-0.17910000000000537</v>
      </c>
      <c r="F532" s="21">
        <f>IF(E532="","",IFERROR(IF(INDEX(data_wkly!G:G,MATCH($B532,data_wkly!$C:$C,0),1)=0,"",INDEX(data_wkly!G:G,MATCH($B532,data_wkly!$C:$C,0),1)),""))</f>
        <v>164.61339999999998</v>
      </c>
      <c r="G532" s="21">
        <f>IFERROR(IF(INDEX(data_wkly!H:H,MATCH($B532,data_wkly!$C:$C,0),1)=0,"",INDEX(data_wkly!H:H,MATCH($B532,data_wkly!$C:$C,0),1)),"")</f>
        <v>207.7456</v>
      </c>
      <c r="H532" s="21">
        <f>IF(C532="","",IFERROR(INDEX(data_wkly!I:I,MATCH($B532,data_wkly!$C:$C,0),1),""))</f>
        <v>-0.1688000000000045</v>
      </c>
      <c r="I532" s="21">
        <f>IF(H532="","",IFERROR(IF(INDEX(data_wkly!J:J,MATCH($B532,data_wkly!$C:$C,0),1)=0,"",INDEX(data_wkly!J:J,MATCH($B532,data_wkly!$C:$C,0),1)),""))</f>
        <v>161.82193333333333</v>
      </c>
      <c r="J532" s="21">
        <f>IFERROR(IF(INDEX(data_wkly!K:K,MATCH($B532,data_wkly!$C:$C,0),1)=0,"",INDEX(data_wkly!K:K,MATCH($B532,data_wkly!$C:$C,0),1)),"")</f>
        <v>91.145700000000005</v>
      </c>
      <c r="K532" s="86">
        <f>IFERROR(IF(INDEX(data_wkly!L:L,MATCH($B532,data_wkly!$C:$C,0),1)=0,"",INDEX(data_wkly!L:L,MATCH($B532,data_wkly!$C:$C,0),1)),"")</f>
        <v>11.6</v>
      </c>
      <c r="L532" s="156"/>
      <c r="M532" s="155">
        <f>IFERROR(IF(INDEX(data_wkly!M:M,MATCH($B532,data_wkly!$C:$C,0),1)=0,"",INDEX(data_wkly!M:M,MATCH($B532,data_wkly!$C:$C,0),1)),"")</f>
        <v>62399</v>
      </c>
      <c r="N532" s="21">
        <f>IFERROR(IF(INDEX(data_wkly!N:N,MATCH($B532,data_wkly!$C:$C,0),1)=0,"",INDEX(data_wkly!N:N,MATCH($B532,data_wkly!$C:$C,0),1)),"")</f>
        <v>213.23050000000001</v>
      </c>
      <c r="O532" s="21">
        <f>IF(M532="","",IFERROR(INDEX(data_wkly!O:O,MATCH($B532,data_wkly!$C:$C,0),1),""))</f>
        <v>1.5965000000000202</v>
      </c>
      <c r="P532" s="21">
        <f>IF(M532="","",IFERROR(IF(INDEX(data_wkly!P:P,MATCH($B532,data_wkly!$C:$C,0),1)=0,"",INDEX(data_wkly!P:P,MATCH($B532,data_wkly!$C:$C,0),1)),""))</f>
        <v>168.56483333333333</v>
      </c>
      <c r="Q532" s="21">
        <f>IFERROR(IF(INDEX(data_wkly!Q:Q,MATCH($B532,data_wkly!$C:$C,0),1)=0,"",INDEX(data_wkly!Q:Q,MATCH($B532,data_wkly!$C:$C,0),1)),"")</f>
        <v>209.57040000000001</v>
      </c>
      <c r="R532" s="21">
        <f>IF(M532="","",IFERROR(INDEX(data_wkly!R:R,MATCH($B532,data_wkly!$C:$C,0),1),""))</f>
        <v>1.5576000000000079</v>
      </c>
      <c r="S532" s="21">
        <f>IF(M532="","",IFERROR(IF(INDEX(data_wkly!S:S,MATCH($B532,data_wkly!$C:$C,0),1)=0,"",INDEX(data_wkly!S:S,MATCH($B532,data_wkly!$C:$C,0),1)),""))</f>
        <v>165.69926666666666</v>
      </c>
      <c r="T532" s="21">
        <f>IFERROR(IF(INDEX(data_wkly!T:T,MATCH($B532,data_wkly!$C:$C,0),1)=0,"",INDEX(data_wkly!T:T,MATCH($B532,data_wkly!$C:$C,0),1)),"")</f>
        <v>88.741299999999995</v>
      </c>
      <c r="U532" s="86">
        <f>IFERROR(IF(INDEX(data_wkly!U:U,MATCH($B532,data_wkly!$C:$C,0),1)=0,"",INDEX(data_wkly!U:U,MATCH($B532,data_wkly!$C:$C,0),1)),"")</f>
        <v>11.61</v>
      </c>
      <c r="V532" s="157">
        <f t="shared" si="49"/>
        <v>2</v>
      </c>
      <c r="W532" s="152" t="str">
        <f>IFERROR(IF(INDEX(data_wkly!W:W,MATCH($B532,data_wkly!$C:$C,0),1)=0,"",INDEX(data_wkly!W:W,MATCH($B532,data_wkly!$C:$C,0),1)),"")</f>
        <v>na</v>
      </c>
      <c r="X532" s="21" t="str">
        <f>IFERROR(IF(INDEX(data_wkly!X:X,MATCH($B532,data_wkly!$C:$C,0),1)=0,"",INDEX(data_wkly!X:X,MATCH($B532,data_wkly!$C:$C,0),1)),"")</f>
        <v>na</v>
      </c>
      <c r="Y532" s="21">
        <f>IFERROR(IF(INDEX(data_wkly!Y:Y,MATCH($B532,data_wkly!$C:$C,0),1)=0,"",INDEX(data_wkly!Y:Y,MATCH($B532,data_wkly!$C:$C,0),1)),"")</f>
        <v>185.58</v>
      </c>
      <c r="Z532" s="21">
        <f>IFERROR(IF(INDEX(data_wkly!Z:Z,MATCH($B532,data_wkly!$C:$C,0),1)=0,"",INDEX(data_wkly!Z:Z,MATCH($B532,data_wkly!$C:$C,0),1)),"")</f>
        <v>0.88000000000002387</v>
      </c>
      <c r="AA532" s="152" t="str">
        <f>IFERROR(IF(INDEX(data_wkly!AA:AA,MATCH($B532,data_wkly!$C:$C,0),1)=0,"",INDEX(data_wkly!AA:AA,MATCH($B532,data_wkly!$C:$C,0),1)),"")</f>
        <v>na</v>
      </c>
      <c r="AB532" s="21" t="str">
        <f>IFERROR(IF(INDEX(data_wkly!AB:AB,MATCH($B532,data_wkly!$C:$C,0),1)=0,"",INDEX(data_wkly!AB:AB,MATCH($B532,data_wkly!$C:$C,0),1)),"")</f>
        <v>na</v>
      </c>
      <c r="AC532" s="21">
        <f>IFERROR(IF(INDEX(data_wkly!AC:AC,MATCH($B532,data_wkly!$C:$C,0),1)=0,"",INDEX(data_wkly!AC:AC,MATCH($B532,data_wkly!$C:$C,0),1)),"")</f>
        <v>188.17</v>
      </c>
      <c r="AD532" s="21">
        <f>IFERROR(IF(INDEX(data_wkly!AD:AD,MATCH($B532,data_wkly!$C:$C,0),1)=0,"",INDEX(data_wkly!AD:AD,MATCH($B532,data_wkly!$C:$C,0),1)),"")</f>
        <v>1.6299999999999955</v>
      </c>
      <c r="AE532" s="157">
        <f t="shared" si="50"/>
        <v>2</v>
      </c>
      <c r="AF532" s="154" t="str">
        <f>IFERROR(IF(INDEX(data_wkly!AF:AF,MATCH($B532,data_wkly!$C:$C,0),1)=0,"",INDEX(data_wkly!AF:AF,MATCH($B532,data_wkly!$C:$C,0),1)),"")</f>
        <v/>
      </c>
      <c r="AG532" s="153" t="str">
        <f>IFERROR(IF(AF532="","",INDEX(data_wkly!AG:AG,MATCH($B532,data_wkly!$C:$C,0),1)),"")</f>
        <v/>
      </c>
      <c r="AH532" s="153" t="str">
        <f>IFERROR(IF(INDEX(data_wkly!AH:AH,MATCH($B532,data_wkly!$C:$C,0),1)=0,"",INDEX(data_wkly!AH:AH,MATCH($B532,data_wkly!$C:$C,0),1)),"")</f>
        <v/>
      </c>
      <c r="AI532" s="153" t="str">
        <f>IFERROR(IF(INDEX(data_wkly!AI:AI,MATCH($B532,data_wkly!$C:$C,0),1)=0,"",INDEX(data_wkly!AI:AI,MATCH($B532,data_wkly!$C:$C,0),1)),"")</f>
        <v/>
      </c>
      <c r="AJ532" s="153" t="str">
        <f>IFERROR(IF(AI532="","",INDEX(data_wkly!AJ:AJ,MATCH($B532,data_wkly!$C:$C,0),1)),"")</f>
        <v/>
      </c>
      <c r="AK532" s="153" t="str">
        <f>IFERROR(IF(INDEX(data_wkly!AK:AK,MATCH($B532,data_wkly!$C:$C,0),1)=0,"",INDEX(data_wkly!AK:AK,MATCH($B532,data_wkly!$C:$C,0),1)),"")</f>
        <v/>
      </c>
      <c r="AL532" s="153" t="str">
        <f>IFERROR(IF(INDEX(data_wkly!AL:AL,MATCH($B532,data_wkly!$C:$C,0),1)=0,"",INDEX(data_wkly!AL:AL,MATCH($B532,data_wkly!$C:$C,0),1)),"")</f>
        <v/>
      </c>
      <c r="AM532" s="183" t="str">
        <f>IFERROR(IF(INDEX(data_wkly!AM:AM,MATCH($B532,data_wkly!$C:$C,0),1)=0,"",INDEX(data_wkly!AM:AM,MATCH($B532,data_wkly!$C:$C,0),1)),"")</f>
        <v/>
      </c>
      <c r="AN532" s="41" t="str">
        <f t="shared" si="48"/>
        <v/>
      </c>
      <c r="AO532" s="88">
        <f t="shared" si="53"/>
        <v>2</v>
      </c>
    </row>
    <row r="533" spans="1:41">
      <c r="A533" s="88">
        <f t="shared" si="51"/>
        <v>1</v>
      </c>
      <c r="B533" s="89">
        <f t="shared" si="52"/>
        <v>45374</v>
      </c>
      <c r="C533" s="155">
        <f>IFERROR(IF(INDEX(data_wkly!D:D,MATCH($B533,data_wkly!$C:$C,0),1)=0,"",INDEX(data_wkly!D:D,MATCH($B533,data_wkly!$C:$C,0),1)),"")</f>
        <v>59189</v>
      </c>
      <c r="D533" s="21">
        <f>IFERROR(IF(INDEX(data_wkly!E:E,MATCH($B533,data_wkly!$C:$C,0),1)=0,"",INDEX(data_wkly!E:E,MATCH($B533,data_wkly!$C:$C,0),1)),"")</f>
        <v>211.60939999999999</v>
      </c>
      <c r="E533" s="21">
        <f>IF(C533="","",IFERROR(INDEX(data_wkly!F:F,MATCH($B533,data_wkly!$C:$C,0),1),""))</f>
        <v>0.29879999999999995</v>
      </c>
      <c r="F533" s="21">
        <f>IF(E533="","",IFERROR(IF(INDEX(data_wkly!G:G,MATCH($B533,data_wkly!$C:$C,0),1)=0,"",INDEX(data_wkly!G:G,MATCH($B533,data_wkly!$C:$C,0),1)),""))</f>
        <v>167.16543333333334</v>
      </c>
      <c r="G533" s="21">
        <f>IFERROR(IF(INDEX(data_wkly!H:H,MATCH($B533,data_wkly!$C:$C,0),1)=0,"",INDEX(data_wkly!H:H,MATCH($B533,data_wkly!$C:$C,0),1)),"")</f>
        <v>208.0343</v>
      </c>
      <c r="H533" s="21">
        <f>IF(C533="","",IFERROR(INDEX(data_wkly!I:I,MATCH($B533,data_wkly!$C:$C,0),1),""))</f>
        <v>0.28870000000000573</v>
      </c>
      <c r="I533" s="21">
        <f>IF(H533="","",IFERROR(IF(INDEX(data_wkly!J:J,MATCH($B533,data_wkly!$C:$C,0),1)=0,"",INDEX(data_wkly!J:J,MATCH($B533,data_wkly!$C:$C,0),1)),""))</f>
        <v>164.32433333333333</v>
      </c>
      <c r="J533" s="21">
        <f>IFERROR(IF(INDEX(data_wkly!K:K,MATCH($B533,data_wkly!$C:$C,0),1)=0,"",INDEX(data_wkly!K:K,MATCH($B533,data_wkly!$C:$C,0),1)),"")</f>
        <v>90.999399999999994</v>
      </c>
      <c r="K533" s="86">
        <f>IFERROR(IF(INDEX(data_wkly!L:L,MATCH($B533,data_wkly!$C:$C,0),1)=0,"",INDEX(data_wkly!L:L,MATCH($B533,data_wkly!$C:$C,0),1)),"")</f>
        <v>11.7</v>
      </c>
      <c r="L533" s="156"/>
      <c r="M533" s="155">
        <f>IFERROR(IF(INDEX(data_wkly!M:M,MATCH($B533,data_wkly!$C:$C,0),1)=0,"",INDEX(data_wkly!M:M,MATCH($B533,data_wkly!$C:$C,0),1)),"")</f>
        <v>62016</v>
      </c>
      <c r="N533" s="21">
        <f>IFERROR(IF(INDEX(data_wkly!N:N,MATCH($B533,data_wkly!$C:$C,0),1)=0,"",INDEX(data_wkly!N:N,MATCH($B533,data_wkly!$C:$C,0),1)),"")</f>
        <v>211.72559999999999</v>
      </c>
      <c r="O533" s="21">
        <f>IF(M533="","",IFERROR(INDEX(data_wkly!O:O,MATCH($B533,data_wkly!$C:$C,0),1),""))</f>
        <v>-1.5049000000000206</v>
      </c>
      <c r="P533" s="21">
        <f>IF(M533="","",IFERROR(IF(INDEX(data_wkly!P:P,MATCH($B533,data_wkly!$C:$C,0),1)=0,"",INDEX(data_wkly!P:P,MATCH($B533,data_wkly!$C:$C,0),1)),""))</f>
        <v>171.9734</v>
      </c>
      <c r="Q533" s="21">
        <f>IFERROR(IF(INDEX(data_wkly!Q:Q,MATCH($B533,data_wkly!$C:$C,0),1)=0,"",INDEX(data_wkly!Q:Q,MATCH($B533,data_wkly!$C:$C,0),1)),"")</f>
        <v>208.0984</v>
      </c>
      <c r="R533" s="21">
        <f>IF(M533="","",IFERROR(INDEX(data_wkly!R:R,MATCH($B533,data_wkly!$C:$C,0),1),""))</f>
        <v>-1.4720000000000084</v>
      </c>
      <c r="S533" s="21">
        <f>IF(M533="","",IFERROR(IF(INDEX(data_wkly!S:S,MATCH($B533,data_wkly!$C:$C,0),1)=0,"",INDEX(data_wkly!S:S,MATCH($B533,data_wkly!$C:$C,0),1)),""))</f>
        <v>169.04593333333332</v>
      </c>
      <c r="T533" s="21">
        <f>IFERROR(IF(INDEX(data_wkly!T:T,MATCH($B533,data_wkly!$C:$C,0),1)=0,"",INDEX(data_wkly!T:T,MATCH($B533,data_wkly!$C:$C,0),1)),"")</f>
        <v>88.808099999999996</v>
      </c>
      <c r="U533" s="86">
        <f>IFERROR(IF(INDEX(data_wkly!U:U,MATCH($B533,data_wkly!$C:$C,0),1)=0,"",INDEX(data_wkly!U:U,MATCH($B533,data_wkly!$C:$C,0),1)),"")</f>
        <v>11.78</v>
      </c>
      <c r="V533" s="157">
        <f t="shared" si="49"/>
        <v>1</v>
      </c>
      <c r="W533" s="152" t="str">
        <f>IFERROR(IF(INDEX(data_wkly!W:W,MATCH($B533,data_wkly!$C:$C,0),1)=0,"",INDEX(data_wkly!W:W,MATCH($B533,data_wkly!$C:$C,0),1)),"")</f>
        <v>na</v>
      </c>
      <c r="X533" s="21" t="str">
        <f>IFERROR(IF(INDEX(data_wkly!X:X,MATCH($B533,data_wkly!$C:$C,0),1)=0,"",INDEX(data_wkly!X:X,MATCH($B533,data_wkly!$C:$C,0),1)),"")</f>
        <v>na</v>
      </c>
      <c r="Y533" s="21">
        <f>IFERROR(IF(INDEX(data_wkly!Y:Y,MATCH($B533,data_wkly!$C:$C,0),1)=0,"",INDEX(data_wkly!Y:Y,MATCH($B533,data_wkly!$C:$C,0),1)),"")</f>
        <v>186.62</v>
      </c>
      <c r="Z533" s="21">
        <f>IFERROR(IF(INDEX(data_wkly!Z:Z,MATCH($B533,data_wkly!$C:$C,0),1)=0,"",INDEX(data_wkly!Z:Z,MATCH($B533,data_wkly!$C:$C,0),1)),"")</f>
        <v>1.039999999999992</v>
      </c>
      <c r="AA533" s="152" t="str">
        <f>IFERROR(IF(INDEX(data_wkly!AA:AA,MATCH($B533,data_wkly!$C:$C,0),1)=0,"",INDEX(data_wkly!AA:AA,MATCH($B533,data_wkly!$C:$C,0),1)),"")</f>
        <v>na</v>
      </c>
      <c r="AB533" s="21" t="str">
        <f>IFERROR(IF(INDEX(data_wkly!AB:AB,MATCH($B533,data_wkly!$C:$C,0),1)=0,"",INDEX(data_wkly!AB:AB,MATCH($B533,data_wkly!$C:$C,0),1)),"")</f>
        <v>na</v>
      </c>
      <c r="AC533" s="21">
        <f>IFERROR(IF(INDEX(data_wkly!AC:AC,MATCH($B533,data_wkly!$C:$C,0),1)=0,"",INDEX(data_wkly!AC:AC,MATCH($B533,data_wkly!$C:$C,0),1)),"")</f>
        <v>190.54</v>
      </c>
      <c r="AD533" s="21">
        <f>IFERROR(IF(INDEX(data_wkly!AD:AD,MATCH($B533,data_wkly!$C:$C,0),1)=0,"",INDEX(data_wkly!AD:AD,MATCH($B533,data_wkly!$C:$C,0),1)),"")</f>
        <v>2.3700000000000045</v>
      </c>
      <c r="AE533" s="157">
        <f t="shared" si="50"/>
        <v>1</v>
      </c>
      <c r="AF533" s="154" t="str">
        <f>IFERROR(IF(INDEX(data_wkly!AF:AF,MATCH($B533,data_wkly!$C:$C,0),1)=0,"",INDEX(data_wkly!AF:AF,MATCH($B533,data_wkly!$C:$C,0),1)),"")</f>
        <v/>
      </c>
      <c r="AG533" s="153" t="str">
        <f>IFERROR(IF(AF533="","",INDEX(data_wkly!AG:AG,MATCH($B533,data_wkly!$C:$C,0),1)),"")</f>
        <v/>
      </c>
      <c r="AH533" s="153" t="str">
        <f>IFERROR(IF(INDEX(data_wkly!AH:AH,MATCH($B533,data_wkly!$C:$C,0),1)=0,"",INDEX(data_wkly!AH:AH,MATCH($B533,data_wkly!$C:$C,0),1)),"")</f>
        <v/>
      </c>
      <c r="AI533" s="153" t="str">
        <f>IFERROR(IF(INDEX(data_wkly!AI:AI,MATCH($B533,data_wkly!$C:$C,0),1)=0,"",INDEX(data_wkly!AI:AI,MATCH($B533,data_wkly!$C:$C,0),1)),"")</f>
        <v/>
      </c>
      <c r="AJ533" s="153" t="str">
        <f>IFERROR(IF(AI533="","",INDEX(data_wkly!AJ:AJ,MATCH($B533,data_wkly!$C:$C,0),1)),"")</f>
        <v/>
      </c>
      <c r="AK533" s="153" t="str">
        <f>IFERROR(IF(INDEX(data_wkly!AK:AK,MATCH($B533,data_wkly!$C:$C,0),1)=0,"",INDEX(data_wkly!AK:AK,MATCH($B533,data_wkly!$C:$C,0),1)),"")</f>
        <v/>
      </c>
      <c r="AL533" s="153" t="str">
        <f>IFERROR(IF(INDEX(data_wkly!AL:AL,MATCH($B533,data_wkly!$C:$C,0),1)=0,"",INDEX(data_wkly!AL:AL,MATCH($B533,data_wkly!$C:$C,0),1)),"")</f>
        <v/>
      </c>
      <c r="AM533" s="183" t="str">
        <f>IFERROR(IF(INDEX(data_wkly!AM:AM,MATCH($B533,data_wkly!$C:$C,0),1)=0,"",INDEX(data_wkly!AM:AM,MATCH($B533,data_wkly!$C:$C,0),1)),"")</f>
        <v/>
      </c>
      <c r="AN533" s="41" t="str">
        <f t="shared" si="48"/>
        <v/>
      </c>
      <c r="AO533" s="88">
        <f t="shared" si="53"/>
        <v>1</v>
      </c>
    </row>
    <row r="534" spans="1:41">
      <c r="A534" s="88">
        <f t="shared" si="51"/>
        <v>2</v>
      </c>
      <c r="B534" s="89">
        <f t="shared" si="52"/>
        <v>45381</v>
      </c>
      <c r="C534" s="155">
        <f>IFERROR(IF(INDEX(data_wkly!D:D,MATCH($B534,data_wkly!$C:$C,0),1)=0,"",INDEX(data_wkly!D:D,MATCH($B534,data_wkly!$C:$C,0),1)),"")</f>
        <v>58590</v>
      </c>
      <c r="D534" s="21">
        <f>IFERROR(IF(INDEX(data_wkly!E:E,MATCH($B534,data_wkly!$C:$C,0),1)=0,"",INDEX(data_wkly!E:E,MATCH($B534,data_wkly!$C:$C,0),1)),"")</f>
        <v>211.39429999999999</v>
      </c>
      <c r="E534" s="21">
        <f>IF(C534="","",IFERROR(INDEX(data_wkly!F:F,MATCH($B534,data_wkly!$C:$C,0),1),""))</f>
        <v>-0.21510000000000673</v>
      </c>
      <c r="F534" s="21">
        <f>IF(E534="","",IFERROR(IF(INDEX(data_wkly!G:G,MATCH($B534,data_wkly!$C:$C,0),1)=0,"",INDEX(data_wkly!G:G,MATCH($B534,data_wkly!$C:$C,0),1)),""))</f>
        <v>169.25893333333332</v>
      </c>
      <c r="G534" s="21">
        <f>IFERROR(IF(INDEX(data_wkly!H:H,MATCH($B534,data_wkly!$C:$C,0),1)=0,"",INDEX(data_wkly!H:H,MATCH($B534,data_wkly!$C:$C,0),1)),"")</f>
        <v>207.8289</v>
      </c>
      <c r="H534" s="21">
        <f>IF(C534="","",IFERROR(INDEX(data_wkly!I:I,MATCH($B534,data_wkly!$C:$C,0),1),""))</f>
        <v>-0.20539999999999736</v>
      </c>
      <c r="I534" s="21">
        <f>IF(H534="","",IFERROR(IF(INDEX(data_wkly!J:J,MATCH($B534,data_wkly!$C:$C,0),1)=0,"",INDEX(data_wkly!J:J,MATCH($B534,data_wkly!$C:$C,0),1)),""))</f>
        <v>166.38233333333335</v>
      </c>
      <c r="J534" s="21">
        <f>IFERROR(IF(INDEX(data_wkly!K:K,MATCH($B534,data_wkly!$C:$C,0),1)=0,"",INDEX(data_wkly!K:K,MATCH($B534,data_wkly!$C:$C,0),1)),"")</f>
        <v>91.352999999999994</v>
      </c>
      <c r="K534" s="86">
        <f>IFERROR(IF(INDEX(data_wkly!L:L,MATCH($B534,data_wkly!$C:$C,0),1)=0,"",INDEX(data_wkly!L:L,MATCH($B534,data_wkly!$C:$C,0),1)),"")</f>
        <v>11.62</v>
      </c>
      <c r="L534" s="156"/>
      <c r="M534" s="155">
        <f>IFERROR(IF(INDEX(data_wkly!M:M,MATCH($B534,data_wkly!$C:$C,0),1)=0,"",INDEX(data_wkly!M:M,MATCH($B534,data_wkly!$C:$C,0),1)),"")</f>
        <v>60560</v>
      </c>
      <c r="N534" s="21">
        <f>IFERROR(IF(INDEX(data_wkly!N:N,MATCH($B534,data_wkly!$C:$C,0),1)=0,"",INDEX(data_wkly!N:N,MATCH($B534,data_wkly!$C:$C,0),1)),"")</f>
        <v>211.15129999999999</v>
      </c>
      <c r="O534" s="21">
        <f>IF(M534="","",IFERROR(INDEX(data_wkly!O:O,MATCH($B534,data_wkly!$C:$C,0),1),""))</f>
        <v>-0.57429999999999382</v>
      </c>
      <c r="P534" s="21">
        <f>IF(M534="","",IFERROR(IF(INDEX(data_wkly!P:P,MATCH($B534,data_wkly!$C:$C,0),1)=0,"",INDEX(data_wkly!P:P,MATCH($B534,data_wkly!$C:$C,0),1)),""))</f>
        <v>172.79326666666665</v>
      </c>
      <c r="Q534" s="21">
        <f>IFERROR(IF(INDEX(data_wkly!Q:Q,MATCH($B534,data_wkly!$C:$C,0),1)=0,"",INDEX(data_wkly!Q:Q,MATCH($B534,data_wkly!$C:$C,0),1)),"")</f>
        <v>207.53120000000001</v>
      </c>
      <c r="R534" s="21">
        <f>IF(M534="","",IFERROR(INDEX(data_wkly!R:R,MATCH($B534,data_wkly!$C:$C,0),1),""))</f>
        <v>-0.56719999999998549</v>
      </c>
      <c r="S534" s="21">
        <f>IF(M534="","",IFERROR(IF(INDEX(data_wkly!S:S,MATCH($B534,data_wkly!$C:$C,0),1)=0,"",INDEX(data_wkly!S:S,MATCH($B534,data_wkly!$C:$C,0),1)),""))</f>
        <v>169.8468</v>
      </c>
      <c r="T534" s="21">
        <f>IFERROR(IF(INDEX(data_wkly!T:T,MATCH($B534,data_wkly!$C:$C,0),1)=0,"",INDEX(data_wkly!T:T,MATCH($B534,data_wkly!$C:$C,0),1)),"")</f>
        <v>88.9191</v>
      </c>
      <c r="U534" s="86">
        <f>IFERROR(IF(INDEX(data_wkly!U:U,MATCH($B534,data_wkly!$C:$C,0),1)=0,"",INDEX(data_wkly!U:U,MATCH($B534,data_wkly!$C:$C,0),1)),"")</f>
        <v>11.59</v>
      </c>
      <c r="V534" s="157">
        <f t="shared" si="49"/>
        <v>2</v>
      </c>
      <c r="W534" s="152" t="str">
        <f>IFERROR(IF(INDEX(data_wkly!W:W,MATCH($B534,data_wkly!$C:$C,0),1)=0,"",INDEX(data_wkly!W:W,MATCH($B534,data_wkly!$C:$C,0),1)),"")</f>
        <v>na</v>
      </c>
      <c r="X534" s="21" t="str">
        <f>IFERROR(IF(INDEX(data_wkly!X:X,MATCH($B534,data_wkly!$C:$C,0),1)=0,"",INDEX(data_wkly!X:X,MATCH($B534,data_wkly!$C:$C,0),1)),"")</f>
        <v>na</v>
      </c>
      <c r="Y534" s="21">
        <f>IFERROR(IF(INDEX(data_wkly!Y:Y,MATCH($B534,data_wkly!$C:$C,0),1)=0,"",INDEX(data_wkly!Y:Y,MATCH($B534,data_wkly!$C:$C,0),1)),"")</f>
        <v>188.01</v>
      </c>
      <c r="Z534" s="21">
        <f>IFERROR(IF(INDEX(data_wkly!Z:Z,MATCH($B534,data_wkly!$C:$C,0),1)=0,"",INDEX(data_wkly!Z:Z,MATCH($B534,data_wkly!$C:$C,0),1)),"")</f>
        <v>1.3899999999999864</v>
      </c>
      <c r="AA534" s="152" t="str">
        <f>IFERROR(IF(INDEX(data_wkly!AA:AA,MATCH($B534,data_wkly!$C:$C,0),1)=0,"",INDEX(data_wkly!AA:AA,MATCH($B534,data_wkly!$C:$C,0),1)),"")</f>
        <v>na</v>
      </c>
      <c r="AB534" s="21" t="str">
        <f>IFERROR(IF(INDEX(data_wkly!AB:AB,MATCH($B534,data_wkly!$C:$C,0),1)=0,"",INDEX(data_wkly!AB:AB,MATCH($B534,data_wkly!$C:$C,0),1)),"")</f>
        <v>na</v>
      </c>
      <c r="AC534" s="21">
        <f>IFERROR(IF(INDEX(data_wkly!AC:AC,MATCH($B534,data_wkly!$C:$C,0),1)=0,"",INDEX(data_wkly!AC:AC,MATCH($B534,data_wkly!$C:$C,0),1)),"")</f>
        <v>191.81</v>
      </c>
      <c r="AD534" s="21">
        <f>IFERROR(IF(INDEX(data_wkly!AD:AD,MATCH($B534,data_wkly!$C:$C,0),1)=0,"",INDEX(data_wkly!AD:AD,MATCH($B534,data_wkly!$C:$C,0),1)),"")</f>
        <v>1.2700000000000102</v>
      </c>
      <c r="AE534" s="157">
        <f t="shared" si="50"/>
        <v>2</v>
      </c>
      <c r="AF534" s="154" t="str">
        <f>IFERROR(IF(INDEX(data_wkly!AF:AF,MATCH($B534,data_wkly!$C:$C,0),1)=0,"",INDEX(data_wkly!AF:AF,MATCH($B534,data_wkly!$C:$C,0),1)),"")</f>
        <v/>
      </c>
      <c r="AG534" s="153" t="str">
        <f>IFERROR(IF(AF534="","",INDEX(data_wkly!AG:AG,MATCH($B534,data_wkly!$C:$C,0),1)),"")</f>
        <v/>
      </c>
      <c r="AH534" s="153" t="str">
        <f>IFERROR(IF(INDEX(data_wkly!AH:AH,MATCH($B534,data_wkly!$C:$C,0),1)=0,"",INDEX(data_wkly!AH:AH,MATCH($B534,data_wkly!$C:$C,0),1)),"")</f>
        <v/>
      </c>
      <c r="AI534" s="153" t="str">
        <f>IFERROR(IF(INDEX(data_wkly!AI:AI,MATCH($B534,data_wkly!$C:$C,0),1)=0,"",INDEX(data_wkly!AI:AI,MATCH($B534,data_wkly!$C:$C,0),1)),"")</f>
        <v/>
      </c>
      <c r="AJ534" s="153" t="str">
        <f>IFERROR(IF(AI534="","",INDEX(data_wkly!AJ:AJ,MATCH($B534,data_wkly!$C:$C,0),1)),"")</f>
        <v/>
      </c>
      <c r="AK534" s="153" t="str">
        <f>IFERROR(IF(INDEX(data_wkly!AK:AK,MATCH($B534,data_wkly!$C:$C,0),1)=0,"",INDEX(data_wkly!AK:AK,MATCH($B534,data_wkly!$C:$C,0),1)),"")</f>
        <v/>
      </c>
      <c r="AL534" s="153" t="str">
        <f>IFERROR(IF(INDEX(data_wkly!AL:AL,MATCH($B534,data_wkly!$C:$C,0),1)=0,"",INDEX(data_wkly!AL:AL,MATCH($B534,data_wkly!$C:$C,0),1)),"")</f>
        <v/>
      </c>
      <c r="AM534" s="183" t="str">
        <f>IFERROR(IF(INDEX(data_wkly!AM:AM,MATCH($B534,data_wkly!$C:$C,0),1)=0,"",INDEX(data_wkly!AM:AM,MATCH($B534,data_wkly!$C:$C,0),1)),"")</f>
        <v/>
      </c>
      <c r="AN534" s="41" t="str">
        <f t="shared" si="48"/>
        <v/>
      </c>
      <c r="AO534" s="88">
        <f t="shared" si="53"/>
        <v>2</v>
      </c>
    </row>
    <row r="535" spans="1:41">
      <c r="A535" s="88">
        <f t="shared" si="51"/>
        <v>1</v>
      </c>
      <c r="B535" s="89">
        <f t="shared" si="52"/>
        <v>45388</v>
      </c>
      <c r="C535" s="155">
        <f>IFERROR(IF(INDEX(data_wkly!D:D,MATCH($B535,data_wkly!$C:$C,0),1)=0,"",INDEX(data_wkly!D:D,MATCH($B535,data_wkly!$C:$C,0),1)),"")</f>
        <v>54905</v>
      </c>
      <c r="D535" s="21">
        <f>IFERROR(IF(INDEX(data_wkly!E:E,MATCH($B535,data_wkly!$C:$C,0),1)=0,"",INDEX(data_wkly!E:E,MATCH($B535,data_wkly!$C:$C,0),1)),"")</f>
        <v>211.0137</v>
      </c>
      <c r="E535" s="21">
        <f>IF(C535="","",IFERROR(INDEX(data_wkly!F:F,MATCH($B535,data_wkly!$C:$C,0),1),""))</f>
        <v>-0.38059999999998695</v>
      </c>
      <c r="F535" s="21">
        <f>IF(E535="","",IFERROR(IF(INDEX(data_wkly!G:G,MATCH($B535,data_wkly!$C:$C,0),1)=0,"",INDEX(data_wkly!G:G,MATCH($B535,data_wkly!$C:$C,0),1)),""))</f>
        <v>172.32676666666666</v>
      </c>
      <c r="G535" s="21">
        <f>IFERROR(IF(INDEX(data_wkly!H:H,MATCH($B535,data_wkly!$C:$C,0),1)=0,"",INDEX(data_wkly!H:H,MATCH($B535,data_wkly!$C:$C,0),1)),"")</f>
        <v>207.46619999999999</v>
      </c>
      <c r="H535" s="21">
        <f>IF(C535="","",IFERROR(INDEX(data_wkly!I:I,MATCH($B535,data_wkly!$C:$C,0),1),""))</f>
        <v>-0.36270000000001801</v>
      </c>
      <c r="I535" s="21">
        <f>IF(H535="","",IFERROR(IF(INDEX(data_wkly!J:J,MATCH($B535,data_wkly!$C:$C,0),1)=0,"",INDEX(data_wkly!J:J,MATCH($B535,data_wkly!$C:$C,0),1)),""))</f>
        <v>169.39203333333333</v>
      </c>
      <c r="J535" s="21">
        <f>IFERROR(IF(INDEX(data_wkly!K:K,MATCH($B535,data_wkly!$C:$C,0),1)=0,"",INDEX(data_wkly!K:K,MATCH($B535,data_wkly!$C:$C,0),1)),"")</f>
        <v>91.680999999999997</v>
      </c>
      <c r="K535" s="86">
        <f>IFERROR(IF(INDEX(data_wkly!L:L,MATCH($B535,data_wkly!$C:$C,0),1)=0,"",INDEX(data_wkly!L:L,MATCH($B535,data_wkly!$C:$C,0),1)),"")</f>
        <v>11.4</v>
      </c>
      <c r="L535" s="156"/>
      <c r="M535" s="155">
        <f>IFERROR(IF(INDEX(data_wkly!M:M,MATCH($B535,data_wkly!$C:$C,0),1)=0,"",INDEX(data_wkly!M:M,MATCH($B535,data_wkly!$C:$C,0),1)),"")</f>
        <v>60987</v>
      </c>
      <c r="N535" s="21">
        <f>IFERROR(IF(INDEX(data_wkly!N:N,MATCH($B535,data_wkly!$C:$C,0),1)=0,"",INDEX(data_wkly!N:N,MATCH($B535,data_wkly!$C:$C,0),1)),"")</f>
        <v>211.92670000000001</v>
      </c>
      <c r="O535" s="21">
        <f>IF(M535="","",IFERROR(INDEX(data_wkly!O:O,MATCH($B535,data_wkly!$C:$C,0),1),""))</f>
        <v>0.77540000000001896</v>
      </c>
      <c r="P535" s="21">
        <f>IF(M535="","",IFERROR(IF(INDEX(data_wkly!P:P,MATCH($B535,data_wkly!$C:$C,0),1)=0,"",INDEX(data_wkly!P:P,MATCH($B535,data_wkly!$C:$C,0),1)),""))</f>
        <v>176.57183333333333</v>
      </c>
      <c r="Q535" s="21">
        <f>IFERROR(IF(INDEX(data_wkly!Q:Q,MATCH($B535,data_wkly!$C:$C,0),1)=0,"",INDEX(data_wkly!Q:Q,MATCH($B535,data_wkly!$C:$C,0),1)),"")</f>
        <v>208.3083</v>
      </c>
      <c r="R535" s="21">
        <f>IF(M535="","",IFERROR(INDEX(data_wkly!R:R,MATCH($B535,data_wkly!$C:$C,0),1),""))</f>
        <v>0.77709999999999013</v>
      </c>
      <c r="S535" s="21">
        <f>IF(M535="","",IFERROR(IF(INDEX(data_wkly!S:S,MATCH($B535,data_wkly!$C:$C,0),1)=0,"",INDEX(data_wkly!S:S,MATCH($B535,data_wkly!$C:$C,0),1)),""))</f>
        <v>173.55663333333334</v>
      </c>
      <c r="T535" s="21">
        <f>IFERROR(IF(INDEX(data_wkly!T:T,MATCH($B535,data_wkly!$C:$C,0),1)=0,"",INDEX(data_wkly!T:T,MATCH($B535,data_wkly!$C:$C,0),1)),"")</f>
        <v>89.068299999999994</v>
      </c>
      <c r="U535" s="86">
        <f>IFERROR(IF(INDEX(data_wkly!U:U,MATCH($B535,data_wkly!$C:$C,0),1)=0,"",INDEX(data_wkly!U:U,MATCH($B535,data_wkly!$C:$C,0),1)),"")</f>
        <v>11.5</v>
      </c>
      <c r="V535" s="157">
        <f t="shared" si="49"/>
        <v>1</v>
      </c>
      <c r="W535" s="152" t="str">
        <f>IFERROR(IF(INDEX(data_wkly!W:W,MATCH($B535,data_wkly!$C:$C,0),1)=0,"",INDEX(data_wkly!W:W,MATCH($B535,data_wkly!$C:$C,0),1)),"")</f>
        <v>na</v>
      </c>
      <c r="X535" s="21" t="str">
        <f>IFERROR(IF(INDEX(data_wkly!X:X,MATCH($B535,data_wkly!$C:$C,0),1)=0,"",INDEX(data_wkly!X:X,MATCH($B535,data_wkly!$C:$C,0),1)),"")</f>
        <v>na</v>
      </c>
      <c r="Y535" s="21">
        <f>IFERROR(IF(INDEX(data_wkly!Y:Y,MATCH($B535,data_wkly!$C:$C,0),1)=0,"",INDEX(data_wkly!Y:Y,MATCH($B535,data_wkly!$C:$C,0),1)),"")</f>
        <v>187.3</v>
      </c>
      <c r="Z535" s="21">
        <f>IFERROR(IF(INDEX(data_wkly!Z:Z,MATCH($B535,data_wkly!$C:$C,0),1)=0,"",INDEX(data_wkly!Z:Z,MATCH($B535,data_wkly!$C:$C,0),1)),"")</f>
        <v>-0.70999999999997954</v>
      </c>
      <c r="AA535" s="152" t="str">
        <f>IFERROR(IF(INDEX(data_wkly!AA:AA,MATCH($B535,data_wkly!$C:$C,0),1)=0,"",INDEX(data_wkly!AA:AA,MATCH($B535,data_wkly!$C:$C,0),1)),"")</f>
        <v>na</v>
      </c>
      <c r="AB535" s="21" t="str">
        <f>IFERROR(IF(INDEX(data_wkly!AB:AB,MATCH($B535,data_wkly!$C:$C,0),1)=0,"",INDEX(data_wkly!AB:AB,MATCH($B535,data_wkly!$C:$C,0),1)),"")</f>
        <v>na</v>
      </c>
      <c r="AC535" s="21">
        <f>IFERROR(IF(INDEX(data_wkly!AC:AC,MATCH($B535,data_wkly!$C:$C,0),1)=0,"",INDEX(data_wkly!AC:AC,MATCH($B535,data_wkly!$C:$C,0),1)),"")</f>
        <v>190.8</v>
      </c>
      <c r="AD535" s="21">
        <f>IFERROR(IF(INDEX(data_wkly!AD:AD,MATCH($B535,data_wkly!$C:$C,0),1)=0,"",INDEX(data_wkly!AD:AD,MATCH($B535,data_wkly!$C:$C,0),1)),"")</f>
        <v>-1.0099999999999909</v>
      </c>
      <c r="AE535" s="157">
        <f t="shared" si="50"/>
        <v>1</v>
      </c>
      <c r="AF535" s="154" t="str">
        <f>IFERROR(IF(INDEX(data_wkly!AF:AF,MATCH($B535,data_wkly!$C:$C,0),1)=0,"",INDEX(data_wkly!AF:AF,MATCH($B535,data_wkly!$C:$C,0),1)),"")</f>
        <v/>
      </c>
      <c r="AG535" s="153" t="str">
        <f>IFERROR(IF(AF535="","",INDEX(data_wkly!AG:AG,MATCH($B535,data_wkly!$C:$C,0),1)),"")</f>
        <v/>
      </c>
      <c r="AH535" s="153" t="str">
        <f>IFERROR(IF(INDEX(data_wkly!AH:AH,MATCH($B535,data_wkly!$C:$C,0),1)=0,"",INDEX(data_wkly!AH:AH,MATCH($B535,data_wkly!$C:$C,0),1)),"")</f>
        <v/>
      </c>
      <c r="AI535" s="153" t="str">
        <f>IFERROR(IF(INDEX(data_wkly!AI:AI,MATCH($B535,data_wkly!$C:$C,0),1)=0,"",INDEX(data_wkly!AI:AI,MATCH($B535,data_wkly!$C:$C,0),1)),"")</f>
        <v/>
      </c>
      <c r="AJ535" s="153" t="str">
        <f>IFERROR(IF(AI535="","",INDEX(data_wkly!AJ:AJ,MATCH($B535,data_wkly!$C:$C,0),1)),"")</f>
        <v/>
      </c>
      <c r="AK535" s="153" t="str">
        <f>IFERROR(IF(INDEX(data_wkly!AK:AK,MATCH($B535,data_wkly!$C:$C,0),1)=0,"",INDEX(data_wkly!AK:AK,MATCH($B535,data_wkly!$C:$C,0),1)),"")</f>
        <v/>
      </c>
      <c r="AL535" s="153" t="str">
        <f>IFERROR(IF(INDEX(data_wkly!AL:AL,MATCH($B535,data_wkly!$C:$C,0),1)=0,"",INDEX(data_wkly!AL:AL,MATCH($B535,data_wkly!$C:$C,0),1)),"")</f>
        <v/>
      </c>
      <c r="AM535" s="183" t="str">
        <f>IFERROR(IF(INDEX(data_wkly!AM:AM,MATCH($B535,data_wkly!$C:$C,0),1)=0,"",INDEX(data_wkly!AM:AM,MATCH($B535,data_wkly!$C:$C,0),1)),"")</f>
        <v/>
      </c>
      <c r="AN535" s="41" t="str">
        <f t="shared" si="48"/>
        <v/>
      </c>
      <c r="AO535" s="88">
        <f t="shared" si="53"/>
        <v>1</v>
      </c>
    </row>
    <row r="536" spans="1:41">
      <c r="A536" s="88">
        <f t="shared" si="51"/>
        <v>2</v>
      </c>
      <c r="B536" s="89">
        <f t="shared" si="52"/>
        <v>45395</v>
      </c>
      <c r="C536" s="155">
        <f>IFERROR(IF(INDEX(data_wkly!D:D,MATCH($B536,data_wkly!$C:$C,0),1)=0,"",INDEX(data_wkly!D:D,MATCH($B536,data_wkly!$C:$C,0),1)),"")</f>
        <v>59918</v>
      </c>
      <c r="D536" s="21">
        <f>IFERROR(IF(INDEX(data_wkly!E:E,MATCH($B536,data_wkly!$C:$C,0),1)=0,"",INDEX(data_wkly!E:E,MATCH($B536,data_wkly!$C:$C,0),1)),"")</f>
        <v>210.67089999999999</v>
      </c>
      <c r="E536" s="21">
        <f>IF(C536="","",IFERROR(INDEX(data_wkly!F:F,MATCH($B536,data_wkly!$C:$C,0),1),""))</f>
        <v>-0.3428000000000111</v>
      </c>
      <c r="F536" s="21">
        <f>IF(E536="","",IFERROR(IF(INDEX(data_wkly!G:G,MATCH($B536,data_wkly!$C:$C,0),1)=0,"",INDEX(data_wkly!G:G,MATCH($B536,data_wkly!$C:$C,0),1)),""))</f>
        <v>174.31433333333334</v>
      </c>
      <c r="G536" s="21">
        <f>IFERROR(IF(INDEX(data_wkly!H:H,MATCH($B536,data_wkly!$C:$C,0),1)=0,"",INDEX(data_wkly!H:H,MATCH($B536,data_wkly!$C:$C,0),1)),"")</f>
        <v>207.11590000000001</v>
      </c>
      <c r="H536" s="21">
        <f>IF(C536="","",IFERROR(INDEX(data_wkly!I:I,MATCH($B536,data_wkly!$C:$C,0),1),""))</f>
        <v>-0.35029999999997585</v>
      </c>
      <c r="I536" s="21">
        <f>IF(H536="","",IFERROR(IF(INDEX(data_wkly!J:J,MATCH($B536,data_wkly!$C:$C,0),1)=0,"",INDEX(data_wkly!J:J,MATCH($B536,data_wkly!$C:$C,0),1)),""))</f>
        <v>171.34773333333337</v>
      </c>
      <c r="J536" s="21">
        <f>IFERROR(IF(INDEX(data_wkly!K:K,MATCH($B536,data_wkly!$C:$C,0),1)=0,"",INDEX(data_wkly!K:K,MATCH($B536,data_wkly!$C:$C,0),1)),"")</f>
        <v>91.145600000000002</v>
      </c>
      <c r="K536" s="86">
        <f>IFERROR(IF(INDEX(data_wkly!L:L,MATCH($B536,data_wkly!$C:$C,0),1)=0,"",INDEX(data_wkly!L:L,MATCH($B536,data_wkly!$C:$C,0),1)),"")</f>
        <v>11.38</v>
      </c>
      <c r="L536" s="156"/>
      <c r="M536" s="155">
        <f>IFERROR(IF(INDEX(data_wkly!M:M,MATCH($B536,data_wkly!$C:$C,0),1)=0,"",INDEX(data_wkly!M:M,MATCH($B536,data_wkly!$C:$C,0),1)),"")</f>
        <v>62250</v>
      </c>
      <c r="N536" s="21">
        <f>IFERROR(IF(INDEX(data_wkly!N:N,MATCH($B536,data_wkly!$C:$C,0),1)=0,"",INDEX(data_wkly!N:N,MATCH($B536,data_wkly!$C:$C,0),1)),"")</f>
        <v>213.09790000000001</v>
      </c>
      <c r="O536" s="21">
        <f>IF(M536="","",IFERROR(INDEX(data_wkly!O:O,MATCH($B536,data_wkly!$C:$C,0),1),""))</f>
        <v>1.1711999999999989</v>
      </c>
      <c r="P536" s="21">
        <f>IF(M536="","",IFERROR(IF(INDEX(data_wkly!P:P,MATCH($B536,data_wkly!$C:$C,0),1)=0,"",INDEX(data_wkly!P:P,MATCH($B536,data_wkly!$C:$C,0),1)),""))</f>
        <v>178.34726666666666</v>
      </c>
      <c r="Q536" s="21">
        <f>IFERROR(IF(INDEX(data_wkly!Q:Q,MATCH($B536,data_wkly!$C:$C,0),1)=0,"",INDEX(data_wkly!Q:Q,MATCH($B536,data_wkly!$C:$C,0),1)),"")</f>
        <v>209.446</v>
      </c>
      <c r="R536" s="21">
        <f>IF(M536="","",IFERROR(INDEX(data_wkly!R:R,MATCH($B536,data_wkly!$C:$C,0),1),""))</f>
        <v>1.1376999999999953</v>
      </c>
      <c r="S536" s="21">
        <f>IF(M536="","",IFERROR(IF(INDEX(data_wkly!S:S,MATCH($B536,data_wkly!$C:$C,0),1)=0,"",INDEX(data_wkly!S:S,MATCH($B536,data_wkly!$C:$C,0),1)),""))</f>
        <v>175.28783333333331</v>
      </c>
      <c r="T536" s="21">
        <f>IFERROR(IF(INDEX(data_wkly!T:T,MATCH($B536,data_wkly!$C:$C,0),1)=0,"",INDEX(data_wkly!T:T,MATCH($B536,data_wkly!$C:$C,0),1)),"")</f>
        <v>88.889899999999997</v>
      </c>
      <c r="U536" s="86">
        <f>IFERROR(IF(INDEX(data_wkly!U:U,MATCH($B536,data_wkly!$C:$C,0),1)=0,"",INDEX(data_wkly!U:U,MATCH($B536,data_wkly!$C:$C,0),1)),"")</f>
        <v>11.44</v>
      </c>
      <c r="V536" s="157">
        <f t="shared" si="49"/>
        <v>2</v>
      </c>
      <c r="W536" s="152" t="str">
        <f>IFERROR(IF(INDEX(data_wkly!W:W,MATCH($B536,data_wkly!$C:$C,0),1)=0,"",INDEX(data_wkly!W:W,MATCH($B536,data_wkly!$C:$C,0),1)),"")</f>
        <v>na</v>
      </c>
      <c r="X536" s="21" t="str">
        <f>IFERROR(IF(INDEX(data_wkly!X:X,MATCH($B536,data_wkly!$C:$C,0),1)=0,"",INDEX(data_wkly!X:X,MATCH($B536,data_wkly!$C:$C,0),1)),"")</f>
        <v>na</v>
      </c>
      <c r="Y536" s="21">
        <f>IFERROR(IF(INDEX(data_wkly!Y:Y,MATCH($B536,data_wkly!$C:$C,0),1)=0,"",INDEX(data_wkly!Y:Y,MATCH($B536,data_wkly!$C:$C,0),1)),"")</f>
        <v>188.09</v>
      </c>
      <c r="Z536" s="21">
        <f>IFERROR(IF(INDEX(data_wkly!Z:Z,MATCH($B536,data_wkly!$C:$C,0),1)=0,"",INDEX(data_wkly!Z:Z,MATCH($B536,data_wkly!$C:$C,0),1)),"")</f>
        <v>0.78999999999999204</v>
      </c>
      <c r="AA536" s="152" t="str">
        <f>IFERROR(IF(INDEX(data_wkly!AA:AA,MATCH($B536,data_wkly!$C:$C,0),1)=0,"",INDEX(data_wkly!AA:AA,MATCH($B536,data_wkly!$C:$C,0),1)),"")</f>
        <v>na</v>
      </c>
      <c r="AB536" s="21" t="str">
        <f>IFERROR(IF(INDEX(data_wkly!AB:AB,MATCH($B536,data_wkly!$C:$C,0),1)=0,"",INDEX(data_wkly!AB:AB,MATCH($B536,data_wkly!$C:$C,0),1)),"")</f>
        <v>na</v>
      </c>
      <c r="AC536" s="21">
        <f>IFERROR(IF(INDEX(data_wkly!AC:AC,MATCH($B536,data_wkly!$C:$C,0),1)=0,"",INDEX(data_wkly!AC:AC,MATCH($B536,data_wkly!$C:$C,0),1)),"")</f>
        <v>190.73</v>
      </c>
      <c r="AD536" s="21">
        <f>IFERROR(IF(INDEX(data_wkly!AD:AD,MATCH($B536,data_wkly!$C:$C,0),1)=0,"",INDEX(data_wkly!AD:AD,MATCH($B536,data_wkly!$C:$C,0),1)),"")</f>
        <v>-7.00000000000216E-2</v>
      </c>
      <c r="AE536" s="157">
        <f t="shared" si="50"/>
        <v>2</v>
      </c>
      <c r="AF536" s="154" t="str">
        <f>IFERROR(IF(INDEX(data_wkly!AF:AF,MATCH($B536,data_wkly!$C:$C,0),1)=0,"",INDEX(data_wkly!AF:AF,MATCH($B536,data_wkly!$C:$C,0),1)),"")</f>
        <v/>
      </c>
      <c r="AG536" s="153" t="str">
        <f>IFERROR(IF(AF536="","",INDEX(data_wkly!AG:AG,MATCH($B536,data_wkly!$C:$C,0),1)),"")</f>
        <v/>
      </c>
      <c r="AH536" s="153" t="str">
        <f>IFERROR(IF(INDEX(data_wkly!AH:AH,MATCH($B536,data_wkly!$C:$C,0),1)=0,"",INDEX(data_wkly!AH:AH,MATCH($B536,data_wkly!$C:$C,0),1)),"")</f>
        <v/>
      </c>
      <c r="AI536" s="153" t="str">
        <f>IFERROR(IF(INDEX(data_wkly!AI:AI,MATCH($B536,data_wkly!$C:$C,0),1)=0,"",INDEX(data_wkly!AI:AI,MATCH($B536,data_wkly!$C:$C,0),1)),"")</f>
        <v/>
      </c>
      <c r="AJ536" s="153" t="str">
        <f>IFERROR(IF(AI536="","",INDEX(data_wkly!AJ:AJ,MATCH($B536,data_wkly!$C:$C,0),1)),"")</f>
        <v/>
      </c>
      <c r="AK536" s="153" t="str">
        <f>IFERROR(IF(INDEX(data_wkly!AK:AK,MATCH($B536,data_wkly!$C:$C,0),1)=0,"",INDEX(data_wkly!AK:AK,MATCH($B536,data_wkly!$C:$C,0),1)),"")</f>
        <v/>
      </c>
      <c r="AL536" s="153" t="str">
        <f>IFERROR(IF(INDEX(data_wkly!AL:AL,MATCH($B536,data_wkly!$C:$C,0),1)=0,"",INDEX(data_wkly!AL:AL,MATCH($B536,data_wkly!$C:$C,0),1)),"")</f>
        <v/>
      </c>
      <c r="AM536" s="183" t="str">
        <f>IFERROR(IF(INDEX(data_wkly!AM:AM,MATCH($B536,data_wkly!$C:$C,0),1)=0,"",INDEX(data_wkly!AM:AM,MATCH($B536,data_wkly!$C:$C,0),1)),"")</f>
        <v/>
      </c>
      <c r="AN536" s="41" t="str">
        <f t="shared" si="48"/>
        <v/>
      </c>
      <c r="AO536" s="88">
        <f t="shared" si="53"/>
        <v>2</v>
      </c>
    </row>
    <row r="537" spans="1:41">
      <c r="A537" s="88">
        <f t="shared" si="51"/>
        <v>1</v>
      </c>
      <c r="B537" s="89">
        <f t="shared" si="52"/>
        <v>45402</v>
      </c>
      <c r="C537" s="155">
        <f>IFERROR(IF(INDEX(data_wkly!D:D,MATCH($B537,data_wkly!$C:$C,0),1)=0,"",INDEX(data_wkly!D:D,MATCH($B537,data_wkly!$C:$C,0),1)),"")</f>
        <v>56684</v>
      </c>
      <c r="D537" s="21">
        <f>IFERROR(IF(INDEX(data_wkly!E:E,MATCH($B537,data_wkly!$C:$C,0),1)=0,"",INDEX(data_wkly!E:E,MATCH($B537,data_wkly!$C:$C,0),1)),"")</f>
        <v>211.0643</v>
      </c>
      <c r="E537" s="21">
        <f>IF(C537="","",IFERROR(INDEX(data_wkly!F:F,MATCH($B537,data_wkly!$C:$C,0),1),""))</f>
        <v>0.39340000000001396</v>
      </c>
      <c r="F537" s="21">
        <f>IF(E537="","",IFERROR(IF(INDEX(data_wkly!G:G,MATCH($B537,data_wkly!$C:$C,0),1)=0,"",INDEX(data_wkly!G:G,MATCH($B537,data_wkly!$C:$C,0),1)),""))</f>
        <v>176.08156666666665</v>
      </c>
      <c r="G537" s="21">
        <f>IFERROR(IF(INDEX(data_wkly!H:H,MATCH($B537,data_wkly!$C:$C,0),1)=0,"",INDEX(data_wkly!H:H,MATCH($B537,data_wkly!$C:$C,0),1)),"")</f>
        <v>207.4999</v>
      </c>
      <c r="H537" s="21">
        <f>IF(C537="","",IFERROR(INDEX(data_wkly!I:I,MATCH($B537,data_wkly!$C:$C,0),1),""))</f>
        <v>0.38399999999998613</v>
      </c>
      <c r="I537" s="21">
        <f>IF(H537="","",IFERROR(IF(INDEX(data_wkly!J:J,MATCH($B537,data_wkly!$C:$C,0),1)=0,"",INDEX(data_wkly!J:J,MATCH($B537,data_wkly!$C:$C,0),1)),""))</f>
        <v>173.07633333333334</v>
      </c>
      <c r="J537" s="21">
        <f>IFERROR(IF(INDEX(data_wkly!K:K,MATCH($B537,data_wkly!$C:$C,0),1)=0,"",INDEX(data_wkly!K:K,MATCH($B537,data_wkly!$C:$C,0),1)),"")</f>
        <v>91.083399999999997</v>
      </c>
      <c r="K537" s="86">
        <f>IFERROR(IF(INDEX(data_wkly!L:L,MATCH($B537,data_wkly!$C:$C,0),1)=0,"",INDEX(data_wkly!L:L,MATCH($B537,data_wkly!$C:$C,0),1)),"")</f>
        <v>11.45</v>
      </c>
      <c r="L537" s="156"/>
      <c r="M537" s="155">
        <f>IFERROR(IF(INDEX(data_wkly!M:M,MATCH($B537,data_wkly!$C:$C,0),1)=0,"",INDEX(data_wkly!M:M,MATCH($B537,data_wkly!$C:$C,0),1)),"")</f>
        <v>62770</v>
      </c>
      <c r="N537" s="21">
        <f>IFERROR(IF(INDEX(data_wkly!N:N,MATCH($B537,data_wkly!$C:$C,0),1)=0,"",INDEX(data_wkly!N:N,MATCH($B537,data_wkly!$C:$C,0),1)),"")</f>
        <v>211.7911</v>
      </c>
      <c r="O537" s="21">
        <f>IF(M537="","",IFERROR(INDEX(data_wkly!O:O,MATCH($B537,data_wkly!$C:$C,0),1),""))</f>
        <v>-1.3068000000000097</v>
      </c>
      <c r="P537" s="21">
        <f>IF(M537="","",IFERROR(IF(INDEX(data_wkly!P:P,MATCH($B537,data_wkly!$C:$C,0),1)=0,"",INDEX(data_wkly!P:P,MATCH($B537,data_wkly!$C:$C,0),1)),""))</f>
        <v>179.70916666666668</v>
      </c>
      <c r="Q537" s="21">
        <f>IFERROR(IF(INDEX(data_wkly!Q:Q,MATCH($B537,data_wkly!$C:$C,0),1)=0,"",INDEX(data_wkly!Q:Q,MATCH($B537,data_wkly!$C:$C,0),1)),"")</f>
        <v>208.16679999999999</v>
      </c>
      <c r="R537" s="21">
        <f>IF(M537="","",IFERROR(INDEX(data_wkly!R:R,MATCH($B537,data_wkly!$C:$C,0),1),""))</f>
        <v>-1.279200000000003</v>
      </c>
      <c r="S537" s="21">
        <f>IF(M537="","",IFERROR(IF(INDEX(data_wkly!S:S,MATCH($B537,data_wkly!$C:$C,0),1)=0,"",INDEX(data_wkly!S:S,MATCH($B537,data_wkly!$C:$C,0),1)),""))</f>
        <v>176.62736666666669</v>
      </c>
      <c r="T537" s="21">
        <f>IFERROR(IF(INDEX(data_wkly!T:T,MATCH($B537,data_wkly!$C:$C,0),1)=0,"",INDEX(data_wkly!T:T,MATCH($B537,data_wkly!$C:$C,0),1)),"")</f>
        <v>89.195300000000003</v>
      </c>
      <c r="U537" s="86">
        <f>IFERROR(IF(INDEX(data_wkly!U:U,MATCH($B537,data_wkly!$C:$C,0),1)=0,"",INDEX(data_wkly!U:U,MATCH($B537,data_wkly!$C:$C,0),1)),"")</f>
        <v>11.61</v>
      </c>
      <c r="V537" s="157">
        <f t="shared" si="49"/>
        <v>1</v>
      </c>
      <c r="W537" s="152" t="str">
        <f>IFERROR(IF(INDEX(data_wkly!W:W,MATCH($B537,data_wkly!$C:$C,0),1)=0,"",INDEX(data_wkly!W:W,MATCH($B537,data_wkly!$C:$C,0),1)),"")</f>
        <v>na</v>
      </c>
      <c r="X537" s="21" t="str">
        <f>IFERROR(IF(INDEX(data_wkly!X:X,MATCH($B537,data_wkly!$C:$C,0),1)=0,"",INDEX(data_wkly!X:X,MATCH($B537,data_wkly!$C:$C,0),1)),"")</f>
        <v>na</v>
      </c>
      <c r="Y537" s="21">
        <f>IFERROR(IF(INDEX(data_wkly!Y:Y,MATCH($B537,data_wkly!$C:$C,0),1)=0,"",INDEX(data_wkly!Y:Y,MATCH($B537,data_wkly!$C:$C,0),1)),"")</f>
        <v>187.19</v>
      </c>
      <c r="Z537" s="21">
        <f>IFERROR(IF(INDEX(data_wkly!Z:Z,MATCH($B537,data_wkly!$C:$C,0),1)=0,"",INDEX(data_wkly!Z:Z,MATCH($B537,data_wkly!$C:$C,0),1)),"")</f>
        <v>-0.90000000000000568</v>
      </c>
      <c r="AA537" s="152" t="str">
        <f>IFERROR(IF(INDEX(data_wkly!AA:AA,MATCH($B537,data_wkly!$C:$C,0),1)=0,"",INDEX(data_wkly!AA:AA,MATCH($B537,data_wkly!$C:$C,0),1)),"")</f>
        <v>na</v>
      </c>
      <c r="AB537" s="21" t="str">
        <f>IFERROR(IF(INDEX(data_wkly!AB:AB,MATCH($B537,data_wkly!$C:$C,0),1)=0,"",INDEX(data_wkly!AB:AB,MATCH($B537,data_wkly!$C:$C,0),1)),"")</f>
        <v>na</v>
      </c>
      <c r="AC537" s="21">
        <f>IFERROR(IF(INDEX(data_wkly!AC:AC,MATCH($B537,data_wkly!$C:$C,0),1)=0,"",INDEX(data_wkly!AC:AC,MATCH($B537,data_wkly!$C:$C,0),1)),"")</f>
        <v>190.36</v>
      </c>
      <c r="AD537" s="21">
        <f>IFERROR(IF(INDEX(data_wkly!AD:AD,MATCH($B537,data_wkly!$C:$C,0),1)=0,"",INDEX(data_wkly!AD:AD,MATCH($B537,data_wkly!$C:$C,0),1)),"")</f>
        <v>-0.36999999999997613</v>
      </c>
      <c r="AE537" s="157">
        <f t="shared" si="50"/>
        <v>1</v>
      </c>
      <c r="AF537" s="154" t="str">
        <f>IFERROR(IF(INDEX(data_wkly!AF:AF,MATCH($B537,data_wkly!$C:$C,0),1)=0,"",INDEX(data_wkly!AF:AF,MATCH($B537,data_wkly!$C:$C,0),1)),"")</f>
        <v/>
      </c>
      <c r="AG537" s="153" t="str">
        <f>IFERROR(IF(AF537="","",INDEX(data_wkly!AG:AG,MATCH($B537,data_wkly!$C:$C,0),1)),"")</f>
        <v/>
      </c>
      <c r="AH537" s="153" t="str">
        <f>IFERROR(IF(INDEX(data_wkly!AH:AH,MATCH($B537,data_wkly!$C:$C,0),1)=0,"",INDEX(data_wkly!AH:AH,MATCH($B537,data_wkly!$C:$C,0),1)),"")</f>
        <v/>
      </c>
      <c r="AI537" s="153" t="str">
        <f>IFERROR(IF(INDEX(data_wkly!AI:AI,MATCH($B537,data_wkly!$C:$C,0),1)=0,"",INDEX(data_wkly!AI:AI,MATCH($B537,data_wkly!$C:$C,0),1)),"")</f>
        <v/>
      </c>
      <c r="AJ537" s="153" t="str">
        <f>IFERROR(IF(AI537="","",INDEX(data_wkly!AJ:AJ,MATCH($B537,data_wkly!$C:$C,0),1)),"")</f>
        <v/>
      </c>
      <c r="AK537" s="153" t="str">
        <f>IFERROR(IF(INDEX(data_wkly!AK:AK,MATCH($B537,data_wkly!$C:$C,0),1)=0,"",INDEX(data_wkly!AK:AK,MATCH($B537,data_wkly!$C:$C,0),1)),"")</f>
        <v/>
      </c>
      <c r="AL537" s="153" t="str">
        <f>IFERROR(IF(INDEX(data_wkly!AL:AL,MATCH($B537,data_wkly!$C:$C,0),1)=0,"",INDEX(data_wkly!AL:AL,MATCH($B537,data_wkly!$C:$C,0),1)),"")</f>
        <v/>
      </c>
      <c r="AM537" s="183" t="str">
        <f>IFERROR(IF(INDEX(data_wkly!AM:AM,MATCH($B537,data_wkly!$C:$C,0),1)=0,"",INDEX(data_wkly!AM:AM,MATCH($B537,data_wkly!$C:$C,0),1)),"")</f>
        <v/>
      </c>
      <c r="AN537" s="41" t="str">
        <f t="shared" si="48"/>
        <v/>
      </c>
      <c r="AO537" s="88">
        <f t="shared" si="53"/>
        <v>1</v>
      </c>
    </row>
    <row r="538" spans="1:41">
      <c r="A538" s="88">
        <f t="shared" si="51"/>
        <v>2</v>
      </c>
      <c r="B538" s="89">
        <f t="shared" si="52"/>
        <v>45409</v>
      </c>
      <c r="C538" s="155">
        <f>IFERROR(IF(INDEX(data_wkly!D:D,MATCH($B538,data_wkly!$C:$C,0),1)=0,"",INDEX(data_wkly!D:D,MATCH($B538,data_wkly!$C:$C,0),1)),"")</f>
        <v>57594</v>
      </c>
      <c r="D538" s="21">
        <f>IFERROR(IF(INDEX(data_wkly!E:E,MATCH($B538,data_wkly!$C:$C,0),1)=0,"",INDEX(data_wkly!E:E,MATCH($B538,data_wkly!$C:$C,0),1)),"")</f>
        <v>210.96199999999999</v>
      </c>
      <c r="E538" s="21">
        <f>IF(C538="","",IFERROR(INDEX(data_wkly!F:F,MATCH($B538,data_wkly!$C:$C,0),1),""))</f>
        <v>-0.10230000000001382</v>
      </c>
      <c r="F538" s="21">
        <f>IF(E538="","",IFERROR(IF(INDEX(data_wkly!G:G,MATCH($B538,data_wkly!$C:$C,0),1)=0,"",INDEX(data_wkly!G:G,MATCH($B538,data_wkly!$C:$C,0),1)),""))</f>
        <v>177.78139999999999</v>
      </c>
      <c r="G538" s="21">
        <f>IFERROR(IF(INDEX(data_wkly!H:H,MATCH($B538,data_wkly!$C:$C,0),1)=0,"",INDEX(data_wkly!H:H,MATCH($B538,data_wkly!$C:$C,0),1)),"")</f>
        <v>207.37729999999999</v>
      </c>
      <c r="H538" s="21">
        <f>IF(C538="","",IFERROR(INDEX(data_wkly!I:I,MATCH($B538,data_wkly!$C:$C,0),1),""))</f>
        <v>-0.12260000000000559</v>
      </c>
      <c r="I538" s="21">
        <f>IF(H538="","",IFERROR(IF(INDEX(data_wkly!J:J,MATCH($B538,data_wkly!$C:$C,0),1)=0,"",INDEX(data_wkly!J:J,MATCH($B538,data_wkly!$C:$C,0),1)),""))</f>
        <v>174.74083333333331</v>
      </c>
      <c r="J538" s="21">
        <f>IFERROR(IF(INDEX(data_wkly!K:K,MATCH($B538,data_wkly!$C:$C,0),1)=0,"",INDEX(data_wkly!K:K,MATCH($B538,data_wkly!$C:$C,0),1)),"")</f>
        <v>90.422600000000003</v>
      </c>
      <c r="K538" s="86">
        <f>IFERROR(IF(INDEX(data_wkly!L:L,MATCH($B538,data_wkly!$C:$C,0),1)=0,"",INDEX(data_wkly!L:L,MATCH($B538,data_wkly!$C:$C,0),1)),"")</f>
        <v>11.48</v>
      </c>
      <c r="L538" s="156"/>
      <c r="M538" s="155">
        <f>IFERROR(IF(INDEX(data_wkly!M:M,MATCH($B538,data_wkly!$C:$C,0),1)=0,"",INDEX(data_wkly!M:M,MATCH($B538,data_wkly!$C:$C,0),1)),"")</f>
        <v>63846</v>
      </c>
      <c r="N538" s="21">
        <f>IFERROR(IF(INDEX(data_wkly!N:N,MATCH($B538,data_wkly!$C:$C,0),1)=0,"",INDEX(data_wkly!N:N,MATCH($B538,data_wkly!$C:$C,0),1)),"")</f>
        <v>211.29249999999999</v>
      </c>
      <c r="O538" s="21">
        <f>IF(M538="","",IFERROR(INDEX(data_wkly!O:O,MATCH($B538,data_wkly!$C:$C,0),1),""))</f>
        <v>-0.49860000000001037</v>
      </c>
      <c r="P538" s="21">
        <f>IF(M538="","",IFERROR(IF(INDEX(data_wkly!P:P,MATCH($B538,data_wkly!$C:$C,0),1)=0,"",INDEX(data_wkly!P:P,MATCH($B538,data_wkly!$C:$C,0),1)),""))</f>
        <v>181.67103333333333</v>
      </c>
      <c r="Q538" s="21">
        <f>IFERROR(IF(INDEX(data_wkly!Q:Q,MATCH($B538,data_wkly!$C:$C,0),1)=0,"",INDEX(data_wkly!Q:Q,MATCH($B538,data_wkly!$C:$C,0),1)),"")</f>
        <v>207.666</v>
      </c>
      <c r="R538" s="21">
        <f>IF(M538="","",IFERROR(INDEX(data_wkly!R:R,MATCH($B538,data_wkly!$C:$C,0),1),""))</f>
        <v>-0.50079999999999814</v>
      </c>
      <c r="S538" s="21">
        <f>IF(M538="","",IFERROR(IF(INDEX(data_wkly!S:S,MATCH($B538,data_wkly!$C:$C,0),1)=0,"",INDEX(data_wkly!S:S,MATCH($B538,data_wkly!$C:$C,0),1)),""))</f>
        <v>178.55430000000001</v>
      </c>
      <c r="T538" s="21">
        <f>IFERROR(IF(INDEX(data_wkly!T:T,MATCH($B538,data_wkly!$C:$C,0),1)=0,"",INDEX(data_wkly!T:T,MATCH($B538,data_wkly!$C:$C,0),1)),"")</f>
        <v>88.137900000000002</v>
      </c>
      <c r="U538" s="86">
        <f>IFERROR(IF(INDEX(data_wkly!U:U,MATCH($B538,data_wkly!$C:$C,0),1)=0,"",INDEX(data_wkly!U:U,MATCH($B538,data_wkly!$C:$C,0),1)),"")</f>
        <v>11.61</v>
      </c>
      <c r="V538" s="157">
        <f t="shared" si="49"/>
        <v>2</v>
      </c>
      <c r="W538" s="152" t="str">
        <f>IFERROR(IF(INDEX(data_wkly!W:W,MATCH($B538,data_wkly!$C:$C,0),1)=0,"",INDEX(data_wkly!W:W,MATCH($B538,data_wkly!$C:$C,0),1)),"")</f>
        <v>na</v>
      </c>
      <c r="X538" s="21" t="str">
        <f>IFERROR(IF(INDEX(data_wkly!X:X,MATCH($B538,data_wkly!$C:$C,0),1)=0,"",INDEX(data_wkly!X:X,MATCH($B538,data_wkly!$C:$C,0),1)),"")</f>
        <v>na</v>
      </c>
      <c r="Y538" s="21">
        <f>IFERROR(IF(INDEX(data_wkly!Y:Y,MATCH($B538,data_wkly!$C:$C,0),1)=0,"",INDEX(data_wkly!Y:Y,MATCH($B538,data_wkly!$C:$C,0),1)),"")</f>
        <v>187.84</v>
      </c>
      <c r="Z538" s="21">
        <f>IFERROR(IF(INDEX(data_wkly!Z:Z,MATCH($B538,data_wkly!$C:$C,0),1)=0,"",INDEX(data_wkly!Z:Z,MATCH($B538,data_wkly!$C:$C,0),1)),"")</f>
        <v>0.65000000000000568</v>
      </c>
      <c r="AA538" s="152" t="str">
        <f>IFERROR(IF(INDEX(data_wkly!AA:AA,MATCH($B538,data_wkly!$C:$C,0),1)=0,"",INDEX(data_wkly!AA:AA,MATCH($B538,data_wkly!$C:$C,0),1)),"")</f>
        <v>na</v>
      </c>
      <c r="AB538" s="21" t="str">
        <f>IFERROR(IF(INDEX(data_wkly!AB:AB,MATCH($B538,data_wkly!$C:$C,0),1)=0,"",INDEX(data_wkly!AB:AB,MATCH($B538,data_wkly!$C:$C,0),1)),"")</f>
        <v>na</v>
      </c>
      <c r="AC538" s="21">
        <f>IFERROR(IF(INDEX(data_wkly!AC:AC,MATCH($B538,data_wkly!$C:$C,0),1)=0,"",INDEX(data_wkly!AC:AC,MATCH($B538,data_wkly!$C:$C,0),1)),"")</f>
        <v>191.13</v>
      </c>
      <c r="AD538" s="21">
        <f>IFERROR(IF(INDEX(data_wkly!AD:AD,MATCH($B538,data_wkly!$C:$C,0),1)=0,"",INDEX(data_wkly!AD:AD,MATCH($B538,data_wkly!$C:$C,0),1)),"")</f>
        <v>0.76999999999998181</v>
      </c>
      <c r="AE538" s="157">
        <f t="shared" si="50"/>
        <v>2</v>
      </c>
      <c r="AF538" s="154" t="str">
        <f>IFERROR(IF(INDEX(data_wkly!AF:AF,MATCH($B538,data_wkly!$C:$C,0),1)=0,"",INDEX(data_wkly!AF:AF,MATCH($B538,data_wkly!$C:$C,0),1)),"")</f>
        <v/>
      </c>
      <c r="AG538" s="153" t="str">
        <f>IFERROR(IF(AF538="","",INDEX(data_wkly!AG:AG,MATCH($B538,data_wkly!$C:$C,0),1)),"")</f>
        <v/>
      </c>
      <c r="AH538" s="153" t="str">
        <f>IFERROR(IF(INDEX(data_wkly!AH:AH,MATCH($B538,data_wkly!$C:$C,0),1)=0,"",INDEX(data_wkly!AH:AH,MATCH($B538,data_wkly!$C:$C,0),1)),"")</f>
        <v/>
      </c>
      <c r="AI538" s="153" t="str">
        <f>IFERROR(IF(INDEX(data_wkly!AI:AI,MATCH($B538,data_wkly!$C:$C,0),1)=0,"",INDEX(data_wkly!AI:AI,MATCH($B538,data_wkly!$C:$C,0),1)),"")</f>
        <v/>
      </c>
      <c r="AJ538" s="153" t="str">
        <f>IFERROR(IF(AI538="","",INDEX(data_wkly!AJ:AJ,MATCH($B538,data_wkly!$C:$C,0),1)),"")</f>
        <v/>
      </c>
      <c r="AK538" s="153" t="str">
        <f>IFERROR(IF(INDEX(data_wkly!AK:AK,MATCH($B538,data_wkly!$C:$C,0),1)=0,"",INDEX(data_wkly!AK:AK,MATCH($B538,data_wkly!$C:$C,0),1)),"")</f>
        <v/>
      </c>
      <c r="AL538" s="153" t="str">
        <f>IFERROR(IF(INDEX(data_wkly!AL:AL,MATCH($B538,data_wkly!$C:$C,0),1)=0,"",INDEX(data_wkly!AL:AL,MATCH($B538,data_wkly!$C:$C,0),1)),"")</f>
        <v/>
      </c>
      <c r="AM538" s="183" t="str">
        <f>IFERROR(IF(INDEX(data_wkly!AM:AM,MATCH($B538,data_wkly!$C:$C,0),1)=0,"",INDEX(data_wkly!AM:AM,MATCH($B538,data_wkly!$C:$C,0),1)),"")</f>
        <v/>
      </c>
      <c r="AN538" s="41" t="str">
        <f t="shared" si="48"/>
        <v/>
      </c>
      <c r="AO538" s="88">
        <f t="shared" si="53"/>
        <v>2</v>
      </c>
    </row>
    <row r="539" spans="1:41">
      <c r="A539" s="88">
        <f t="shared" si="51"/>
        <v>1</v>
      </c>
      <c r="B539" s="89">
        <f t="shared" si="52"/>
        <v>45416</v>
      </c>
      <c r="C539" s="155">
        <f>IFERROR(IF(INDEX(data_wkly!D:D,MATCH($B539,data_wkly!$C:$C,0),1)=0,"",INDEX(data_wkly!D:D,MATCH($B539,data_wkly!$C:$C,0),1)),"")</f>
        <v>57311</v>
      </c>
      <c r="D539" s="21">
        <f>IFERROR(IF(INDEX(data_wkly!E:E,MATCH($B539,data_wkly!$C:$C,0),1)=0,"",INDEX(data_wkly!E:E,MATCH($B539,data_wkly!$C:$C,0),1)),"")</f>
        <v>210.7655</v>
      </c>
      <c r="E539" s="21">
        <f>IF(C539="","",IFERROR(INDEX(data_wkly!F:F,MATCH($B539,data_wkly!$C:$C,0),1),""))</f>
        <v>-0.19649999999998613</v>
      </c>
      <c r="F539" s="21">
        <f>IF(E539="","",IFERROR(IF(INDEX(data_wkly!G:G,MATCH($B539,data_wkly!$C:$C,0),1)=0,"",INDEX(data_wkly!G:G,MATCH($B539,data_wkly!$C:$C,0),1)),""))</f>
        <v>179.9657</v>
      </c>
      <c r="G539" s="21">
        <f>IFERROR(IF(INDEX(data_wkly!H:H,MATCH($B539,data_wkly!$C:$C,0),1)=0,"",INDEX(data_wkly!H:H,MATCH($B539,data_wkly!$C:$C,0),1)),"")</f>
        <v>207.18469999999999</v>
      </c>
      <c r="H539" s="21">
        <f>IF(C539="","",IFERROR(INDEX(data_wkly!I:I,MATCH($B539,data_wkly!$C:$C,0),1),""))</f>
        <v>-0.19259999999999877</v>
      </c>
      <c r="I539" s="21">
        <f>IF(H539="","",IFERROR(IF(INDEX(data_wkly!J:J,MATCH($B539,data_wkly!$C:$C,0),1)=0,"",INDEX(data_wkly!J:J,MATCH($B539,data_wkly!$C:$C,0),1)),""))</f>
        <v>176.88570000000001</v>
      </c>
      <c r="J539" s="21">
        <f>IFERROR(IF(INDEX(data_wkly!K:K,MATCH($B539,data_wkly!$C:$C,0),1)=0,"",INDEX(data_wkly!K:K,MATCH($B539,data_wkly!$C:$C,0),1)),"")</f>
        <v>90.479600000000005</v>
      </c>
      <c r="K539" s="86">
        <f>IFERROR(IF(INDEX(data_wkly!L:L,MATCH($B539,data_wkly!$C:$C,0),1)=0,"",INDEX(data_wkly!L:L,MATCH($B539,data_wkly!$C:$C,0),1)),"")</f>
        <v>11.53</v>
      </c>
      <c r="L539" s="156"/>
      <c r="M539" s="155">
        <f>IFERROR(IF(INDEX(data_wkly!M:M,MATCH($B539,data_wkly!$C:$C,0),1)=0,"",INDEX(data_wkly!M:M,MATCH($B539,data_wkly!$C:$C,0),1)),"")</f>
        <v>61885</v>
      </c>
      <c r="N539" s="21">
        <f>IFERROR(IF(INDEX(data_wkly!N:N,MATCH($B539,data_wkly!$C:$C,0),1)=0,"",INDEX(data_wkly!N:N,MATCH($B539,data_wkly!$C:$C,0),1)),"")</f>
        <v>211.1344</v>
      </c>
      <c r="O539" s="21">
        <f>IF(M539="","",IFERROR(INDEX(data_wkly!O:O,MATCH($B539,data_wkly!$C:$C,0),1),""))</f>
        <v>-0.15809999999999036</v>
      </c>
      <c r="P539" s="21">
        <f>IF(M539="","",IFERROR(IF(INDEX(data_wkly!P:P,MATCH($B539,data_wkly!$C:$C,0),1)=0,"",INDEX(data_wkly!P:P,MATCH($B539,data_wkly!$C:$C,0),1)),""))</f>
        <v>184.11986666666667</v>
      </c>
      <c r="Q539" s="21">
        <f>IFERROR(IF(INDEX(data_wkly!Q:Q,MATCH($B539,data_wkly!$C:$C,0),1)=0,"",INDEX(data_wkly!Q:Q,MATCH($B539,data_wkly!$C:$C,0),1)),"")</f>
        <v>207.5</v>
      </c>
      <c r="R539" s="21">
        <f>IF(M539="","",IFERROR(INDEX(data_wkly!R:R,MATCH($B539,data_wkly!$C:$C,0),1),""))</f>
        <v>-0.16599999999999682</v>
      </c>
      <c r="S539" s="21">
        <f>IF(M539="","",IFERROR(IF(INDEX(data_wkly!S:S,MATCH($B539,data_wkly!$C:$C,0),1)=0,"",INDEX(data_wkly!S:S,MATCH($B539,data_wkly!$C:$C,0),1)),""))</f>
        <v>180.95276666666666</v>
      </c>
      <c r="T539" s="21">
        <f>IFERROR(IF(INDEX(data_wkly!T:T,MATCH($B539,data_wkly!$C:$C,0),1)=0,"",INDEX(data_wkly!T:T,MATCH($B539,data_wkly!$C:$C,0),1)),"")</f>
        <v>88.497399999999999</v>
      </c>
      <c r="U539" s="86">
        <f>IFERROR(IF(INDEX(data_wkly!U:U,MATCH($B539,data_wkly!$C:$C,0),1)=0,"",INDEX(data_wkly!U:U,MATCH($B539,data_wkly!$C:$C,0),1)),"")</f>
        <v>11.65</v>
      </c>
      <c r="V539" s="157">
        <f t="shared" si="49"/>
        <v>1</v>
      </c>
      <c r="W539" s="152" t="str">
        <f>IFERROR(IF(INDEX(data_wkly!W:W,MATCH($B539,data_wkly!$C:$C,0),1)=0,"",INDEX(data_wkly!W:W,MATCH($B539,data_wkly!$C:$C,0),1)),"")</f>
        <v>na</v>
      </c>
      <c r="X539" s="21" t="str">
        <f>IFERROR(IF(INDEX(data_wkly!X:X,MATCH($B539,data_wkly!$C:$C,0),1)=0,"",INDEX(data_wkly!X:X,MATCH($B539,data_wkly!$C:$C,0),1)),"")</f>
        <v>na</v>
      </c>
      <c r="Y539" s="21">
        <f>IFERROR(IF(INDEX(data_wkly!Y:Y,MATCH($B539,data_wkly!$C:$C,0),1)=0,"",INDEX(data_wkly!Y:Y,MATCH($B539,data_wkly!$C:$C,0),1)),"")</f>
        <v>187.16</v>
      </c>
      <c r="Z539" s="21">
        <f>IFERROR(IF(INDEX(data_wkly!Z:Z,MATCH($B539,data_wkly!$C:$C,0),1)=0,"",INDEX(data_wkly!Z:Z,MATCH($B539,data_wkly!$C:$C,0),1)),"")</f>
        <v>-0.68000000000000682</v>
      </c>
      <c r="AA539" s="152" t="str">
        <f>IFERROR(IF(INDEX(data_wkly!AA:AA,MATCH($B539,data_wkly!$C:$C,0),1)=0,"",INDEX(data_wkly!AA:AA,MATCH($B539,data_wkly!$C:$C,0),1)),"")</f>
        <v>na</v>
      </c>
      <c r="AB539" s="21" t="str">
        <f>IFERROR(IF(INDEX(data_wkly!AB:AB,MATCH($B539,data_wkly!$C:$C,0),1)=0,"",INDEX(data_wkly!AB:AB,MATCH($B539,data_wkly!$C:$C,0),1)),"")</f>
        <v>na</v>
      </c>
      <c r="AC539" s="21">
        <f>IFERROR(IF(INDEX(data_wkly!AC:AC,MATCH($B539,data_wkly!$C:$C,0),1)=0,"",INDEX(data_wkly!AC:AC,MATCH($B539,data_wkly!$C:$C,0),1)),"")</f>
        <v>190.21</v>
      </c>
      <c r="AD539" s="21">
        <f>IFERROR(IF(INDEX(data_wkly!AD:AD,MATCH($B539,data_wkly!$C:$C,0),1)=0,"",INDEX(data_wkly!AD:AD,MATCH($B539,data_wkly!$C:$C,0),1)),"")</f>
        <v>-0.91999999999998749</v>
      </c>
      <c r="AE539" s="157">
        <f t="shared" si="50"/>
        <v>1</v>
      </c>
      <c r="AF539" s="154" t="str">
        <f>IFERROR(IF(INDEX(data_wkly!AF:AF,MATCH($B539,data_wkly!$C:$C,0),1)=0,"",INDEX(data_wkly!AF:AF,MATCH($B539,data_wkly!$C:$C,0),1)),"")</f>
        <v/>
      </c>
      <c r="AG539" s="153" t="str">
        <f>IFERROR(IF(AF539="","",INDEX(data_wkly!AG:AG,MATCH($B539,data_wkly!$C:$C,0),1)),"")</f>
        <v/>
      </c>
      <c r="AH539" s="153" t="str">
        <f>IFERROR(IF(INDEX(data_wkly!AH:AH,MATCH($B539,data_wkly!$C:$C,0),1)=0,"",INDEX(data_wkly!AH:AH,MATCH($B539,data_wkly!$C:$C,0),1)),"")</f>
        <v/>
      </c>
      <c r="AI539" s="153" t="str">
        <f>IFERROR(IF(INDEX(data_wkly!AI:AI,MATCH($B539,data_wkly!$C:$C,0),1)=0,"",INDEX(data_wkly!AI:AI,MATCH($B539,data_wkly!$C:$C,0),1)),"")</f>
        <v/>
      </c>
      <c r="AJ539" s="153" t="str">
        <f>IFERROR(IF(AI539="","",INDEX(data_wkly!AJ:AJ,MATCH($B539,data_wkly!$C:$C,0),1)),"")</f>
        <v/>
      </c>
      <c r="AK539" s="153" t="str">
        <f>IFERROR(IF(INDEX(data_wkly!AK:AK,MATCH($B539,data_wkly!$C:$C,0),1)=0,"",INDEX(data_wkly!AK:AK,MATCH($B539,data_wkly!$C:$C,0),1)),"")</f>
        <v/>
      </c>
      <c r="AL539" s="153" t="str">
        <f>IFERROR(IF(INDEX(data_wkly!AL:AL,MATCH($B539,data_wkly!$C:$C,0),1)=0,"",INDEX(data_wkly!AL:AL,MATCH($B539,data_wkly!$C:$C,0),1)),"")</f>
        <v/>
      </c>
      <c r="AM539" s="183" t="str">
        <f>IFERROR(IF(INDEX(data_wkly!AM:AM,MATCH($B539,data_wkly!$C:$C,0),1)=0,"",INDEX(data_wkly!AM:AM,MATCH($B539,data_wkly!$C:$C,0),1)),"")</f>
        <v/>
      </c>
      <c r="AN539" s="41" t="str">
        <f t="shared" si="48"/>
        <v/>
      </c>
      <c r="AO539" s="88">
        <f t="shared" si="53"/>
        <v>1</v>
      </c>
    </row>
    <row r="540" spans="1:41">
      <c r="A540" s="88">
        <f t="shared" si="51"/>
        <v>2</v>
      </c>
      <c r="B540" s="89">
        <f t="shared" si="52"/>
        <v>45423</v>
      </c>
      <c r="C540" s="155">
        <f>IFERROR(IF(INDEX(data_wkly!D:D,MATCH($B540,data_wkly!$C:$C,0),1)=0,"",INDEX(data_wkly!D:D,MATCH($B540,data_wkly!$C:$C,0),1)),"")</f>
        <v>53363</v>
      </c>
      <c r="D540" s="21">
        <f>IFERROR(IF(INDEX(data_wkly!E:E,MATCH($B540,data_wkly!$C:$C,0),1)=0,"",INDEX(data_wkly!E:E,MATCH($B540,data_wkly!$C:$C,0),1)),"")</f>
        <v>210.85640000000001</v>
      </c>
      <c r="E540" s="21">
        <f>IF(C540="","",IFERROR(INDEX(data_wkly!F:F,MATCH($B540,data_wkly!$C:$C,0),1),""))</f>
        <v>9.0900000000004866E-2</v>
      </c>
      <c r="F540" s="21">
        <f>IF(E540="","",IFERROR(IF(INDEX(data_wkly!G:G,MATCH($B540,data_wkly!$C:$C,0),1)=0,"",INDEX(data_wkly!G:G,MATCH($B540,data_wkly!$C:$C,0),1)),""))</f>
        <v>181.13966666666667</v>
      </c>
      <c r="G540" s="21">
        <f>IFERROR(IF(INDEX(data_wkly!H:H,MATCH($B540,data_wkly!$C:$C,0),1)=0,"",INDEX(data_wkly!H:H,MATCH($B540,data_wkly!$C:$C,0),1)),"")</f>
        <v>207.2833</v>
      </c>
      <c r="H540" s="21">
        <f>IF(C540="","",IFERROR(INDEX(data_wkly!I:I,MATCH($B540,data_wkly!$C:$C,0),1),""))</f>
        <v>9.8600000000004684E-2</v>
      </c>
      <c r="I540" s="21">
        <f>IF(H540="","",IFERROR(IF(INDEX(data_wkly!J:J,MATCH($B540,data_wkly!$C:$C,0),1)=0,"",INDEX(data_wkly!J:J,MATCH($B540,data_wkly!$C:$C,0),1)),""))</f>
        <v>178.03449999999998</v>
      </c>
      <c r="J540" s="21">
        <f>IFERROR(IF(INDEX(data_wkly!K:K,MATCH($B540,data_wkly!$C:$C,0),1)=0,"",INDEX(data_wkly!K:K,MATCH($B540,data_wkly!$C:$C,0),1)),"")</f>
        <v>90.721000000000004</v>
      </c>
      <c r="K540" s="86">
        <f>IFERROR(IF(INDEX(data_wkly!L:L,MATCH($B540,data_wkly!$C:$C,0),1)=0,"",INDEX(data_wkly!L:L,MATCH($B540,data_wkly!$C:$C,0),1)),"")</f>
        <v>11.47</v>
      </c>
      <c r="L540" s="156"/>
      <c r="M540" s="155">
        <f>IFERROR(IF(INDEX(data_wkly!M:M,MATCH($B540,data_wkly!$C:$C,0),1)=0,"",INDEX(data_wkly!M:M,MATCH($B540,data_wkly!$C:$C,0),1)),"")</f>
        <v>58081</v>
      </c>
      <c r="N540" s="21">
        <f>IFERROR(IF(INDEX(data_wkly!N:N,MATCH($B540,data_wkly!$C:$C,0),1)=0,"",INDEX(data_wkly!N:N,MATCH($B540,data_wkly!$C:$C,0),1)),"")</f>
        <v>211.61410000000001</v>
      </c>
      <c r="O540" s="21">
        <f>IF(M540="","",IFERROR(INDEX(data_wkly!O:O,MATCH($B540,data_wkly!$C:$C,0),1),""))</f>
        <v>0.47970000000000823</v>
      </c>
      <c r="P540" s="21">
        <f>IF(M540="","",IFERROR(IF(INDEX(data_wkly!P:P,MATCH($B540,data_wkly!$C:$C,0),1)=0,"",INDEX(data_wkly!P:P,MATCH($B540,data_wkly!$C:$C,0),1)),""))</f>
        <v>184.88580000000002</v>
      </c>
      <c r="Q540" s="21">
        <f>IFERROR(IF(INDEX(data_wkly!Q:Q,MATCH($B540,data_wkly!$C:$C,0),1)=0,"",INDEX(data_wkly!Q:Q,MATCH($B540,data_wkly!$C:$C,0),1)),"")</f>
        <v>207.98830000000001</v>
      </c>
      <c r="R540" s="21">
        <f>IF(M540="","",IFERROR(INDEX(data_wkly!R:R,MATCH($B540,data_wkly!$C:$C,0),1),""))</f>
        <v>0.4883000000000095</v>
      </c>
      <c r="S540" s="21">
        <f>IF(M540="","",IFERROR(IF(INDEX(data_wkly!S:S,MATCH($B540,data_wkly!$C:$C,0),1)=0,"",INDEX(data_wkly!S:S,MATCH($B540,data_wkly!$C:$C,0),1)),""))</f>
        <v>181.7030666666667</v>
      </c>
      <c r="T540" s="21">
        <f>IFERROR(IF(INDEX(data_wkly!T:T,MATCH($B540,data_wkly!$C:$C,0),1)=0,"",INDEX(data_wkly!T:T,MATCH($B540,data_wkly!$C:$C,0),1)),"")</f>
        <v>89.050600000000003</v>
      </c>
      <c r="U540" s="86">
        <f>IFERROR(IF(INDEX(data_wkly!U:U,MATCH($B540,data_wkly!$C:$C,0),1)=0,"",INDEX(data_wkly!U:U,MATCH($B540,data_wkly!$C:$C,0),1)),"")</f>
        <v>11.67</v>
      </c>
      <c r="V540" s="157">
        <f t="shared" si="49"/>
        <v>2</v>
      </c>
      <c r="W540" s="152" t="str">
        <f>IFERROR(IF(INDEX(data_wkly!W:W,MATCH($B540,data_wkly!$C:$C,0),1)=0,"",INDEX(data_wkly!W:W,MATCH($B540,data_wkly!$C:$C,0),1)),"")</f>
        <v>na</v>
      </c>
      <c r="X540" s="21" t="str">
        <f>IFERROR(IF(INDEX(data_wkly!X:X,MATCH($B540,data_wkly!$C:$C,0),1)=0,"",INDEX(data_wkly!X:X,MATCH($B540,data_wkly!$C:$C,0),1)),"")</f>
        <v>na</v>
      </c>
      <c r="Y540" s="21">
        <f>IFERROR(IF(INDEX(data_wkly!Y:Y,MATCH($B540,data_wkly!$C:$C,0),1)=0,"",INDEX(data_wkly!Y:Y,MATCH($B540,data_wkly!$C:$C,0),1)),"")</f>
        <v>188.17</v>
      </c>
      <c r="Z540" s="21">
        <f>IFERROR(IF(INDEX(data_wkly!Z:Z,MATCH($B540,data_wkly!$C:$C,0),1)=0,"",INDEX(data_wkly!Z:Z,MATCH($B540,data_wkly!$C:$C,0),1)),"")</f>
        <v>1.0099999999999909</v>
      </c>
      <c r="AA540" s="152" t="str">
        <f>IFERROR(IF(INDEX(data_wkly!AA:AA,MATCH($B540,data_wkly!$C:$C,0),1)=0,"",INDEX(data_wkly!AA:AA,MATCH($B540,data_wkly!$C:$C,0),1)),"")</f>
        <v>na</v>
      </c>
      <c r="AB540" s="21" t="str">
        <f>IFERROR(IF(INDEX(data_wkly!AB:AB,MATCH($B540,data_wkly!$C:$C,0),1)=0,"",INDEX(data_wkly!AB:AB,MATCH($B540,data_wkly!$C:$C,0),1)),"")</f>
        <v>na</v>
      </c>
      <c r="AC540" s="21">
        <f>IFERROR(IF(INDEX(data_wkly!AC:AC,MATCH($B540,data_wkly!$C:$C,0),1)=0,"",INDEX(data_wkly!AC:AC,MATCH($B540,data_wkly!$C:$C,0),1)),"")</f>
        <v>190.85</v>
      </c>
      <c r="AD540" s="21">
        <f>IFERROR(IF(INDEX(data_wkly!AD:AD,MATCH($B540,data_wkly!$C:$C,0),1)=0,"",INDEX(data_wkly!AD:AD,MATCH($B540,data_wkly!$C:$C,0),1)),"")</f>
        <v>0.63999999999998636</v>
      </c>
      <c r="AE540" s="157">
        <f t="shared" si="50"/>
        <v>2</v>
      </c>
      <c r="AF540" s="154" t="str">
        <f>IFERROR(IF(INDEX(data_wkly!AF:AF,MATCH($B540,data_wkly!$C:$C,0),1)=0,"",INDEX(data_wkly!AF:AF,MATCH($B540,data_wkly!$C:$C,0),1)),"")</f>
        <v/>
      </c>
      <c r="AG540" s="153" t="str">
        <f>IFERROR(IF(AF540="","",INDEX(data_wkly!AG:AG,MATCH($B540,data_wkly!$C:$C,0),1)),"")</f>
        <v/>
      </c>
      <c r="AH540" s="153" t="str">
        <f>IFERROR(IF(INDEX(data_wkly!AH:AH,MATCH($B540,data_wkly!$C:$C,0),1)=0,"",INDEX(data_wkly!AH:AH,MATCH($B540,data_wkly!$C:$C,0),1)),"")</f>
        <v/>
      </c>
      <c r="AI540" s="153" t="str">
        <f>IFERROR(IF(INDEX(data_wkly!AI:AI,MATCH($B540,data_wkly!$C:$C,0),1)=0,"",INDEX(data_wkly!AI:AI,MATCH($B540,data_wkly!$C:$C,0),1)),"")</f>
        <v/>
      </c>
      <c r="AJ540" s="153" t="str">
        <f>IFERROR(IF(AI540="","",INDEX(data_wkly!AJ:AJ,MATCH($B540,data_wkly!$C:$C,0),1)),"")</f>
        <v/>
      </c>
      <c r="AK540" s="153" t="str">
        <f>IFERROR(IF(INDEX(data_wkly!AK:AK,MATCH($B540,data_wkly!$C:$C,0),1)=0,"",INDEX(data_wkly!AK:AK,MATCH($B540,data_wkly!$C:$C,0),1)),"")</f>
        <v/>
      </c>
      <c r="AL540" s="153" t="str">
        <f>IFERROR(IF(INDEX(data_wkly!AL:AL,MATCH($B540,data_wkly!$C:$C,0),1)=0,"",INDEX(data_wkly!AL:AL,MATCH($B540,data_wkly!$C:$C,0),1)),"")</f>
        <v/>
      </c>
      <c r="AM540" s="183" t="str">
        <f>IFERROR(IF(INDEX(data_wkly!AM:AM,MATCH($B540,data_wkly!$C:$C,0),1)=0,"",INDEX(data_wkly!AM:AM,MATCH($B540,data_wkly!$C:$C,0),1)),"")</f>
        <v/>
      </c>
      <c r="AN540" s="41" t="str">
        <f t="shared" si="48"/>
        <v/>
      </c>
      <c r="AO540" s="88">
        <f t="shared" si="53"/>
        <v>2</v>
      </c>
    </row>
    <row r="541" spans="1:41">
      <c r="A541" s="88">
        <f t="shared" si="51"/>
        <v>1</v>
      </c>
      <c r="B541" s="89">
        <f t="shared" si="52"/>
        <v>45430</v>
      </c>
      <c r="C541" s="155">
        <f>IFERROR(IF(INDEX(data_wkly!D:D,MATCH($B541,data_wkly!$C:$C,0),1)=0,"",INDEX(data_wkly!D:D,MATCH($B541,data_wkly!$C:$C,0),1)),"")</f>
        <v>57037</v>
      </c>
      <c r="D541" s="21">
        <f>IFERROR(IF(INDEX(data_wkly!E:E,MATCH($B541,data_wkly!$C:$C,0),1)=0,"",INDEX(data_wkly!E:E,MATCH($B541,data_wkly!$C:$C,0),1)),"")</f>
        <v>211.42009999999999</v>
      </c>
      <c r="E541" s="21">
        <f>IF(C541="","",IFERROR(INDEX(data_wkly!F:F,MATCH($B541,data_wkly!$C:$C,0),1),""))</f>
        <v>0.56369999999998299</v>
      </c>
      <c r="F541" s="21">
        <f>IF(E541="","",IFERROR(IF(INDEX(data_wkly!G:G,MATCH($B541,data_wkly!$C:$C,0),1)=0,"",INDEX(data_wkly!G:G,MATCH($B541,data_wkly!$C:$C,0),1)),""))</f>
        <v>182.72400000000002</v>
      </c>
      <c r="G541" s="21">
        <f>IFERROR(IF(INDEX(data_wkly!H:H,MATCH($B541,data_wkly!$C:$C,0),1)=0,"",INDEX(data_wkly!H:H,MATCH($B541,data_wkly!$C:$C,0),1)),"")</f>
        <v>207.8295</v>
      </c>
      <c r="H541" s="21">
        <f>IF(C541="","",IFERROR(INDEX(data_wkly!I:I,MATCH($B541,data_wkly!$C:$C,0),1),""))</f>
        <v>0.54619999999999891</v>
      </c>
      <c r="I541" s="21">
        <f>IF(H541="","",IFERROR(IF(INDEX(data_wkly!J:J,MATCH($B541,data_wkly!$C:$C,0),1)=0,"",INDEX(data_wkly!J:J,MATCH($B541,data_wkly!$C:$C,0),1)),""))</f>
        <v>179.58803333333333</v>
      </c>
      <c r="J541" s="21">
        <f>IFERROR(IF(INDEX(data_wkly!K:K,MATCH($B541,data_wkly!$C:$C,0),1)=0,"",INDEX(data_wkly!K:K,MATCH($B541,data_wkly!$C:$C,0),1)),"")</f>
        <v>90.724500000000006</v>
      </c>
      <c r="K541" s="86">
        <f>IFERROR(IF(INDEX(data_wkly!L:L,MATCH($B541,data_wkly!$C:$C,0),1)=0,"",INDEX(data_wkly!L:L,MATCH($B541,data_wkly!$C:$C,0),1)),"")</f>
        <v>11.51</v>
      </c>
      <c r="L541" s="156"/>
      <c r="M541" s="155">
        <f>IFERROR(IF(INDEX(data_wkly!M:M,MATCH($B541,data_wkly!$C:$C,0),1)=0,"",INDEX(data_wkly!M:M,MATCH($B541,data_wkly!$C:$C,0),1)),"")</f>
        <v>61218</v>
      </c>
      <c r="N541" s="21">
        <f>IFERROR(IF(INDEX(data_wkly!N:N,MATCH($B541,data_wkly!$C:$C,0),1)=0,"",INDEX(data_wkly!N:N,MATCH($B541,data_wkly!$C:$C,0),1)),"")</f>
        <v>211.8133</v>
      </c>
      <c r="O541" s="21">
        <f>IF(M541="","",IFERROR(INDEX(data_wkly!O:O,MATCH($B541,data_wkly!$C:$C,0),1),""))</f>
        <v>0.1991999999999905</v>
      </c>
      <c r="P541" s="21">
        <f>IF(M541="","",IFERROR(IF(INDEX(data_wkly!P:P,MATCH($B541,data_wkly!$C:$C,0),1)=0,"",INDEX(data_wkly!P:P,MATCH($B541,data_wkly!$C:$C,0),1)),""))</f>
        <v>186.55160000000001</v>
      </c>
      <c r="Q541" s="21">
        <f>IFERROR(IF(INDEX(data_wkly!Q:Q,MATCH($B541,data_wkly!$C:$C,0),1)=0,"",INDEX(data_wkly!Q:Q,MATCH($B541,data_wkly!$C:$C,0),1)),"")</f>
        <v>208.16569999999999</v>
      </c>
      <c r="R541" s="21">
        <f>IF(M541="","",IFERROR(INDEX(data_wkly!R:R,MATCH($B541,data_wkly!$C:$C,0),1),""))</f>
        <v>0.17739999999997735</v>
      </c>
      <c r="S541" s="21">
        <f>IF(M541="","",IFERROR(IF(INDEX(data_wkly!S:S,MATCH($B541,data_wkly!$C:$C,0),1)=0,"",INDEX(data_wkly!S:S,MATCH($B541,data_wkly!$C:$C,0),1)),""))</f>
        <v>183.34196666666665</v>
      </c>
      <c r="T541" s="21">
        <f>IFERROR(IF(INDEX(data_wkly!T:T,MATCH($B541,data_wkly!$C:$C,0),1)=0,"",INDEX(data_wkly!T:T,MATCH($B541,data_wkly!$C:$C,0),1)),"")</f>
        <v>88.287099999999995</v>
      </c>
      <c r="U541" s="86">
        <f>IFERROR(IF(INDEX(data_wkly!U:U,MATCH($B541,data_wkly!$C:$C,0),1)=0,"",INDEX(data_wkly!U:U,MATCH($B541,data_wkly!$C:$C,0),1)),"")</f>
        <v>11.65</v>
      </c>
      <c r="V541" s="157">
        <f t="shared" si="49"/>
        <v>1</v>
      </c>
      <c r="W541" s="152" t="str">
        <f>IFERROR(IF(INDEX(data_wkly!W:W,MATCH($B541,data_wkly!$C:$C,0),1)=0,"",INDEX(data_wkly!W:W,MATCH($B541,data_wkly!$C:$C,0),1)),"")</f>
        <v>na</v>
      </c>
      <c r="X541" s="21" t="str">
        <f>IFERROR(IF(INDEX(data_wkly!X:X,MATCH($B541,data_wkly!$C:$C,0),1)=0,"",INDEX(data_wkly!X:X,MATCH($B541,data_wkly!$C:$C,0),1)),"")</f>
        <v>na</v>
      </c>
      <c r="Y541" s="21">
        <f>IFERROR(IF(INDEX(data_wkly!Y:Y,MATCH($B541,data_wkly!$C:$C,0),1)=0,"",INDEX(data_wkly!Y:Y,MATCH($B541,data_wkly!$C:$C,0),1)),"")</f>
        <v>188.81</v>
      </c>
      <c r="Z541" s="21">
        <f>IFERROR(IF(INDEX(data_wkly!Z:Z,MATCH($B541,data_wkly!$C:$C,0),1)=0,"",INDEX(data_wkly!Z:Z,MATCH($B541,data_wkly!$C:$C,0),1)),"")</f>
        <v>0.64000000000001478</v>
      </c>
      <c r="AA541" s="152" t="str">
        <f>IFERROR(IF(INDEX(data_wkly!AA:AA,MATCH($B541,data_wkly!$C:$C,0),1)=0,"",INDEX(data_wkly!AA:AA,MATCH($B541,data_wkly!$C:$C,0),1)),"")</f>
        <v>na</v>
      </c>
      <c r="AB541" s="21" t="str">
        <f>IFERROR(IF(INDEX(data_wkly!AB:AB,MATCH($B541,data_wkly!$C:$C,0),1)=0,"",INDEX(data_wkly!AB:AB,MATCH($B541,data_wkly!$C:$C,0),1)),"")</f>
        <v>na</v>
      </c>
      <c r="AC541" s="21">
        <f>IFERROR(IF(INDEX(data_wkly!AC:AC,MATCH($B541,data_wkly!$C:$C,0),1)=0,"",INDEX(data_wkly!AC:AC,MATCH($B541,data_wkly!$C:$C,0),1)),"")</f>
        <v>191.17</v>
      </c>
      <c r="AD541" s="21">
        <f>IFERROR(IF(INDEX(data_wkly!AD:AD,MATCH($B541,data_wkly!$C:$C,0),1)=0,"",INDEX(data_wkly!AD:AD,MATCH($B541,data_wkly!$C:$C,0),1)),"")</f>
        <v>0.31999999999999318</v>
      </c>
      <c r="AE541" s="157">
        <f t="shared" si="50"/>
        <v>1</v>
      </c>
      <c r="AF541" s="154" t="str">
        <f>IFERROR(IF(INDEX(data_wkly!AF:AF,MATCH($B541,data_wkly!$C:$C,0),1)=0,"",INDEX(data_wkly!AF:AF,MATCH($B541,data_wkly!$C:$C,0),1)),"")</f>
        <v/>
      </c>
      <c r="AG541" s="153" t="str">
        <f>IFERROR(IF(AF541="","",INDEX(data_wkly!AG:AG,MATCH($B541,data_wkly!$C:$C,0),1)),"")</f>
        <v/>
      </c>
      <c r="AH541" s="153" t="str">
        <f>IFERROR(IF(INDEX(data_wkly!AH:AH,MATCH($B541,data_wkly!$C:$C,0),1)=0,"",INDEX(data_wkly!AH:AH,MATCH($B541,data_wkly!$C:$C,0),1)),"")</f>
        <v/>
      </c>
      <c r="AI541" s="153" t="str">
        <f>IFERROR(IF(INDEX(data_wkly!AI:AI,MATCH($B541,data_wkly!$C:$C,0),1)=0,"",INDEX(data_wkly!AI:AI,MATCH($B541,data_wkly!$C:$C,0),1)),"")</f>
        <v/>
      </c>
      <c r="AJ541" s="153" t="str">
        <f>IFERROR(IF(AI541="","",INDEX(data_wkly!AJ:AJ,MATCH($B541,data_wkly!$C:$C,0),1)),"")</f>
        <v/>
      </c>
      <c r="AK541" s="153" t="str">
        <f>IFERROR(IF(INDEX(data_wkly!AK:AK,MATCH($B541,data_wkly!$C:$C,0),1)=0,"",INDEX(data_wkly!AK:AK,MATCH($B541,data_wkly!$C:$C,0),1)),"")</f>
        <v/>
      </c>
      <c r="AL541" s="153" t="str">
        <f>IFERROR(IF(INDEX(data_wkly!AL:AL,MATCH($B541,data_wkly!$C:$C,0),1)=0,"",INDEX(data_wkly!AL:AL,MATCH($B541,data_wkly!$C:$C,0),1)),"")</f>
        <v/>
      </c>
      <c r="AM541" s="183" t="str">
        <f>IFERROR(IF(INDEX(data_wkly!AM:AM,MATCH($B541,data_wkly!$C:$C,0),1)=0,"",INDEX(data_wkly!AM:AM,MATCH($B541,data_wkly!$C:$C,0),1)),"")</f>
        <v/>
      </c>
      <c r="AN541" s="41" t="str">
        <f t="shared" si="48"/>
        <v/>
      </c>
      <c r="AO541" s="88">
        <f t="shared" si="53"/>
        <v>1</v>
      </c>
    </row>
    <row r="542" spans="1:41">
      <c r="A542" s="88">
        <f t="shared" si="51"/>
        <v>2</v>
      </c>
      <c r="B542" s="89">
        <f t="shared" si="52"/>
        <v>45437</v>
      </c>
      <c r="C542" s="155">
        <f>IFERROR(IF(INDEX(data_wkly!D:D,MATCH($B542,data_wkly!$C:$C,0),1)=0,"",INDEX(data_wkly!D:D,MATCH($B542,data_wkly!$C:$C,0),1)),"")</f>
        <v>52696</v>
      </c>
      <c r="D542" s="21">
        <f>IFERROR(IF(INDEX(data_wkly!E:E,MATCH($B542,data_wkly!$C:$C,0),1)=0,"",INDEX(data_wkly!E:E,MATCH($B542,data_wkly!$C:$C,0),1)),"")</f>
        <v>211.0479</v>
      </c>
      <c r="E542" s="21">
        <f>IF(C542="","",IFERROR(INDEX(data_wkly!F:F,MATCH($B542,data_wkly!$C:$C,0),1),""))</f>
        <v>-0.37219999999999231</v>
      </c>
      <c r="F542" s="21">
        <f>IF(E542="","",IFERROR(IF(INDEX(data_wkly!G:G,MATCH($B542,data_wkly!$C:$C,0),1)=0,"",INDEX(data_wkly!G:G,MATCH($B542,data_wkly!$C:$C,0),1)),""))</f>
        <v>183.42853333333332</v>
      </c>
      <c r="G542" s="21">
        <f>IFERROR(IF(INDEX(data_wkly!H:H,MATCH($B542,data_wkly!$C:$C,0),1)=0,"",INDEX(data_wkly!H:H,MATCH($B542,data_wkly!$C:$C,0),1)),"")</f>
        <v>207.46639999999999</v>
      </c>
      <c r="H542" s="21">
        <f>IF(C542="","",IFERROR(INDEX(data_wkly!I:I,MATCH($B542,data_wkly!$C:$C,0),1),""))</f>
        <v>-0.36310000000000286</v>
      </c>
      <c r="I542" s="21">
        <f>IF(H542="","",IFERROR(IF(INDEX(data_wkly!J:J,MATCH($B542,data_wkly!$C:$C,0),1)=0,"",INDEX(data_wkly!J:J,MATCH($B542,data_wkly!$C:$C,0),1)),""))</f>
        <v>180.27546666666669</v>
      </c>
      <c r="J542" s="21">
        <f>IFERROR(IF(INDEX(data_wkly!K:K,MATCH($B542,data_wkly!$C:$C,0),1)=0,"",INDEX(data_wkly!K:K,MATCH($B542,data_wkly!$C:$C,0),1)),"")</f>
        <v>90.843000000000004</v>
      </c>
      <c r="K542" s="86">
        <f>IFERROR(IF(INDEX(data_wkly!L:L,MATCH($B542,data_wkly!$C:$C,0),1)=0,"",INDEX(data_wkly!L:L,MATCH($B542,data_wkly!$C:$C,0),1)),"")</f>
        <v>11.57</v>
      </c>
      <c r="L542" s="156"/>
      <c r="M542" s="155">
        <f>IFERROR(IF(INDEX(data_wkly!M:M,MATCH($B542,data_wkly!$C:$C,0),1)=0,"",INDEX(data_wkly!M:M,MATCH($B542,data_wkly!$C:$C,0),1)),"")</f>
        <v>57745</v>
      </c>
      <c r="N542" s="21">
        <f>IFERROR(IF(INDEX(data_wkly!N:N,MATCH($B542,data_wkly!$C:$C,0),1)=0,"",INDEX(data_wkly!N:N,MATCH($B542,data_wkly!$C:$C,0),1)),"")</f>
        <v>213.71170000000001</v>
      </c>
      <c r="O542" s="21">
        <f>IF(M542="","",IFERROR(INDEX(data_wkly!O:O,MATCH($B542,data_wkly!$C:$C,0),1),""))</f>
        <v>1.8984000000000094</v>
      </c>
      <c r="P542" s="21">
        <f>IF(M542="","",IFERROR(IF(INDEX(data_wkly!P:P,MATCH($B542,data_wkly!$C:$C,0),1)=0,"",INDEX(data_wkly!P:P,MATCH($B542,data_wkly!$C:$C,0),1)),""))</f>
        <v>186.76486666666665</v>
      </c>
      <c r="Q542" s="21">
        <f>IFERROR(IF(INDEX(data_wkly!Q:Q,MATCH($B542,data_wkly!$C:$C,0),1)=0,"",INDEX(data_wkly!Q:Q,MATCH($B542,data_wkly!$C:$C,0),1)),"")</f>
        <v>210.03479999999999</v>
      </c>
      <c r="R542" s="21">
        <f>IF(M542="","",IFERROR(INDEX(data_wkly!R:R,MATCH($B542,data_wkly!$C:$C,0),1),""))</f>
        <v>1.8691000000000031</v>
      </c>
      <c r="S542" s="21">
        <f>IF(M542="","",IFERROR(IF(INDEX(data_wkly!S:S,MATCH($B542,data_wkly!$C:$C,0),1)=0,"",INDEX(data_wkly!S:S,MATCH($B542,data_wkly!$C:$C,0),1)),""))</f>
        <v>183.53376666666668</v>
      </c>
      <c r="T542" s="21">
        <f>IFERROR(IF(INDEX(data_wkly!T:T,MATCH($B542,data_wkly!$C:$C,0),1)=0,"",INDEX(data_wkly!T:T,MATCH($B542,data_wkly!$C:$C,0),1)),"")</f>
        <v>88.549300000000002</v>
      </c>
      <c r="U542" s="86">
        <f>IFERROR(IF(INDEX(data_wkly!U:U,MATCH($B542,data_wkly!$C:$C,0),1)=0,"",INDEX(data_wkly!U:U,MATCH($B542,data_wkly!$C:$C,0),1)),"")</f>
        <v>11.69</v>
      </c>
      <c r="V542" s="157">
        <f t="shared" si="49"/>
        <v>2</v>
      </c>
      <c r="W542" s="152" t="str">
        <f>IFERROR(IF(INDEX(data_wkly!W:W,MATCH($B542,data_wkly!$C:$C,0),1)=0,"",INDEX(data_wkly!W:W,MATCH($B542,data_wkly!$C:$C,0),1)),"")</f>
        <v>na</v>
      </c>
      <c r="X542" s="21" t="str">
        <f>IFERROR(IF(INDEX(data_wkly!X:X,MATCH($B542,data_wkly!$C:$C,0),1)=0,"",INDEX(data_wkly!X:X,MATCH($B542,data_wkly!$C:$C,0),1)),"")</f>
        <v>na</v>
      </c>
      <c r="Y542" s="21">
        <f>IFERROR(IF(INDEX(data_wkly!Y:Y,MATCH($B542,data_wkly!$C:$C,0),1)=0,"",INDEX(data_wkly!Y:Y,MATCH($B542,data_wkly!$C:$C,0),1)),"")</f>
        <v>188.37</v>
      </c>
      <c r="Z542" s="21">
        <f>IFERROR(IF(INDEX(data_wkly!Z:Z,MATCH($B542,data_wkly!$C:$C,0),1)=0,"",INDEX(data_wkly!Z:Z,MATCH($B542,data_wkly!$C:$C,0),1)),"")</f>
        <v>-0.43999999999999773</v>
      </c>
      <c r="AA542" s="152" t="str">
        <f>IFERROR(IF(INDEX(data_wkly!AA:AA,MATCH($B542,data_wkly!$C:$C,0),1)=0,"",INDEX(data_wkly!AA:AA,MATCH($B542,data_wkly!$C:$C,0),1)),"")</f>
        <v>na</v>
      </c>
      <c r="AB542" s="21" t="str">
        <f>IFERROR(IF(INDEX(data_wkly!AB:AB,MATCH($B542,data_wkly!$C:$C,0),1)=0,"",INDEX(data_wkly!AB:AB,MATCH($B542,data_wkly!$C:$C,0),1)),"")</f>
        <v>na</v>
      </c>
      <c r="AC542" s="21">
        <f>IFERROR(IF(INDEX(data_wkly!AC:AC,MATCH($B542,data_wkly!$C:$C,0),1)=0,"",INDEX(data_wkly!AC:AC,MATCH($B542,data_wkly!$C:$C,0),1)),"")</f>
        <v>190.55</v>
      </c>
      <c r="AD542" s="21">
        <f>IFERROR(IF(INDEX(data_wkly!AD:AD,MATCH($B542,data_wkly!$C:$C,0),1)=0,"",INDEX(data_wkly!AD:AD,MATCH($B542,data_wkly!$C:$C,0),1)),"")</f>
        <v>-0.61999999999997613</v>
      </c>
      <c r="AE542" s="157">
        <f t="shared" si="50"/>
        <v>2</v>
      </c>
      <c r="AF542" s="154" t="str">
        <f>IFERROR(IF(INDEX(data_wkly!AF:AF,MATCH($B542,data_wkly!$C:$C,0),1)=0,"",INDEX(data_wkly!AF:AF,MATCH($B542,data_wkly!$C:$C,0),1)),"")</f>
        <v/>
      </c>
      <c r="AG542" s="153" t="str">
        <f>IFERROR(IF(AF542="","",INDEX(data_wkly!AG:AG,MATCH($B542,data_wkly!$C:$C,0),1)),"")</f>
        <v/>
      </c>
      <c r="AH542" s="153" t="str">
        <f>IFERROR(IF(INDEX(data_wkly!AH:AH,MATCH($B542,data_wkly!$C:$C,0),1)=0,"",INDEX(data_wkly!AH:AH,MATCH($B542,data_wkly!$C:$C,0),1)),"")</f>
        <v/>
      </c>
      <c r="AI542" s="153" t="str">
        <f>IFERROR(IF(INDEX(data_wkly!AI:AI,MATCH($B542,data_wkly!$C:$C,0),1)=0,"",INDEX(data_wkly!AI:AI,MATCH($B542,data_wkly!$C:$C,0),1)),"")</f>
        <v/>
      </c>
      <c r="AJ542" s="153" t="str">
        <f>IFERROR(IF(AI542="","",INDEX(data_wkly!AJ:AJ,MATCH($B542,data_wkly!$C:$C,0),1)),"")</f>
        <v/>
      </c>
      <c r="AK542" s="153" t="str">
        <f>IFERROR(IF(INDEX(data_wkly!AK:AK,MATCH($B542,data_wkly!$C:$C,0),1)=0,"",INDEX(data_wkly!AK:AK,MATCH($B542,data_wkly!$C:$C,0),1)),"")</f>
        <v/>
      </c>
      <c r="AL542" s="153" t="str">
        <f>IFERROR(IF(INDEX(data_wkly!AL:AL,MATCH($B542,data_wkly!$C:$C,0),1)=0,"",INDEX(data_wkly!AL:AL,MATCH($B542,data_wkly!$C:$C,0),1)),"")</f>
        <v/>
      </c>
      <c r="AM542" s="183" t="str">
        <f>IFERROR(IF(INDEX(data_wkly!AM:AM,MATCH($B542,data_wkly!$C:$C,0),1)=0,"",INDEX(data_wkly!AM:AM,MATCH($B542,data_wkly!$C:$C,0),1)),"")</f>
        <v/>
      </c>
      <c r="AN542" s="41" t="str">
        <f t="shared" si="48"/>
        <v/>
      </c>
      <c r="AO542" s="88">
        <f t="shared" si="53"/>
        <v>2</v>
      </c>
    </row>
    <row r="543" spans="1:41">
      <c r="A543" s="88">
        <f t="shared" si="51"/>
        <v>1</v>
      </c>
      <c r="B543" s="89">
        <f t="shared" si="52"/>
        <v>45444</v>
      </c>
      <c r="C543" s="155">
        <f>IFERROR(IF(INDEX(data_wkly!D:D,MATCH($B543,data_wkly!$C:$C,0),1)=0,"",INDEX(data_wkly!D:D,MATCH($B543,data_wkly!$C:$C,0),1)),"")</f>
        <v>56791</v>
      </c>
      <c r="D543" s="21">
        <f>IFERROR(IF(INDEX(data_wkly!E:E,MATCH($B543,data_wkly!$C:$C,0),1)=0,"",INDEX(data_wkly!E:E,MATCH($B543,data_wkly!$C:$C,0),1)),"")</f>
        <v>211.3871</v>
      </c>
      <c r="E543" s="21">
        <f>IF(C543="","",IFERROR(INDEX(data_wkly!F:F,MATCH($B543,data_wkly!$C:$C,0),1),""))</f>
        <v>0.33920000000000528</v>
      </c>
      <c r="F543" s="21">
        <f>IF(E543="","",IFERROR(IF(INDEX(data_wkly!G:G,MATCH($B543,data_wkly!$C:$C,0),1)=0,"",INDEX(data_wkly!G:G,MATCH($B543,data_wkly!$C:$C,0),1)),""))</f>
        <v>185.64773333333332</v>
      </c>
      <c r="G543" s="21">
        <f>IFERROR(IF(INDEX(data_wkly!H:H,MATCH($B543,data_wkly!$C:$C,0),1)=0,"",INDEX(data_wkly!H:H,MATCH($B543,data_wkly!$C:$C,0),1)),"")</f>
        <v>207.79990000000001</v>
      </c>
      <c r="H543" s="21">
        <f>IF(C543="","",IFERROR(INDEX(data_wkly!I:I,MATCH($B543,data_wkly!$C:$C,0),1),""))</f>
        <v>0.33350000000001501</v>
      </c>
      <c r="I543" s="21">
        <f>IF(H543="","",IFERROR(IF(INDEX(data_wkly!J:J,MATCH($B543,data_wkly!$C:$C,0),1)=0,"",INDEX(data_wkly!J:J,MATCH($B543,data_wkly!$C:$C,0),1)),""))</f>
        <v>182.44740000000002</v>
      </c>
      <c r="J543" s="21">
        <f>IFERROR(IF(INDEX(data_wkly!K:K,MATCH($B543,data_wkly!$C:$C,0),1)=0,"",INDEX(data_wkly!K:K,MATCH($B543,data_wkly!$C:$C,0),1)),"")</f>
        <v>90.575000000000003</v>
      </c>
      <c r="K543" s="86">
        <f>IFERROR(IF(INDEX(data_wkly!L:L,MATCH($B543,data_wkly!$C:$C,0),1)=0,"",INDEX(data_wkly!L:L,MATCH($B543,data_wkly!$C:$C,0),1)),"")</f>
        <v>11.47</v>
      </c>
      <c r="L543" s="156"/>
      <c r="M543" s="155">
        <f>IFERROR(IF(INDEX(data_wkly!M:M,MATCH($B543,data_wkly!$C:$C,0),1)=0,"",INDEX(data_wkly!M:M,MATCH($B543,data_wkly!$C:$C,0),1)),"")</f>
        <v>57799</v>
      </c>
      <c r="N543" s="21">
        <f>IFERROR(IF(INDEX(data_wkly!N:N,MATCH($B543,data_wkly!$C:$C,0),1)=0,"",INDEX(data_wkly!N:N,MATCH($B543,data_wkly!$C:$C,0),1)),"")</f>
        <v>211.0615</v>
      </c>
      <c r="O543" s="21">
        <f>IF(M543="","",IFERROR(INDEX(data_wkly!O:O,MATCH($B543,data_wkly!$C:$C,0),1),""))</f>
        <v>-2.6502000000000123</v>
      </c>
      <c r="P543" s="21">
        <f>IF(M543="","",IFERROR(IF(INDEX(data_wkly!P:P,MATCH($B543,data_wkly!$C:$C,0),1)=0,"",INDEX(data_wkly!P:P,MATCH($B543,data_wkly!$C:$C,0),1)),""))</f>
        <v>189.20243333333335</v>
      </c>
      <c r="Q543" s="21">
        <f>IFERROR(IF(INDEX(data_wkly!Q:Q,MATCH($B543,data_wkly!$C:$C,0),1)=0,"",INDEX(data_wkly!Q:Q,MATCH($B543,data_wkly!$C:$C,0),1)),"")</f>
        <v>207.43170000000001</v>
      </c>
      <c r="R543" s="21">
        <f>IF(M543="","",IFERROR(INDEX(data_wkly!R:R,MATCH($B543,data_wkly!$C:$C,0),1),""))</f>
        <v>-2.6030999999999835</v>
      </c>
      <c r="S543" s="21">
        <f>IF(M543="","",IFERROR(IF(INDEX(data_wkly!S:S,MATCH($B543,data_wkly!$C:$C,0),1)=0,"",INDEX(data_wkly!S:S,MATCH($B543,data_wkly!$C:$C,0),1)),""))</f>
        <v>185.92849999999999</v>
      </c>
      <c r="T543" s="21">
        <f>IFERROR(IF(INDEX(data_wkly!T:T,MATCH($B543,data_wkly!$C:$C,0),1)=0,"",INDEX(data_wkly!T:T,MATCH($B543,data_wkly!$C:$C,0),1)),"")</f>
        <v>88.5411</v>
      </c>
      <c r="U543" s="86">
        <f>IFERROR(IF(INDEX(data_wkly!U:U,MATCH($B543,data_wkly!$C:$C,0),1)=0,"",INDEX(data_wkly!U:U,MATCH($B543,data_wkly!$C:$C,0),1)),"")</f>
        <v>11.53</v>
      </c>
      <c r="V543" s="157">
        <f t="shared" si="49"/>
        <v>1</v>
      </c>
      <c r="W543" s="152" t="str">
        <f>IFERROR(IF(INDEX(data_wkly!W:W,MATCH($B543,data_wkly!$C:$C,0),1)=0,"",INDEX(data_wkly!W:W,MATCH($B543,data_wkly!$C:$C,0),1)),"")</f>
        <v>na</v>
      </c>
      <c r="X543" s="21" t="str">
        <f>IFERROR(IF(INDEX(data_wkly!X:X,MATCH($B543,data_wkly!$C:$C,0),1)=0,"",INDEX(data_wkly!X:X,MATCH($B543,data_wkly!$C:$C,0),1)),"")</f>
        <v>na</v>
      </c>
      <c r="Y543" s="21">
        <f>IFERROR(IF(INDEX(data_wkly!Y:Y,MATCH($B543,data_wkly!$C:$C,0),1)=0,"",INDEX(data_wkly!Y:Y,MATCH($B543,data_wkly!$C:$C,0),1)),"")</f>
        <v>188.28</v>
      </c>
      <c r="Z543" s="21">
        <f>IFERROR(IF(INDEX(data_wkly!Z:Z,MATCH($B543,data_wkly!$C:$C,0),1)=0,"",INDEX(data_wkly!Z:Z,MATCH($B543,data_wkly!$C:$C,0),1)),"")</f>
        <v>-9.0000000000003411E-2</v>
      </c>
      <c r="AA543" s="152" t="str">
        <f>IFERROR(IF(INDEX(data_wkly!AA:AA,MATCH($B543,data_wkly!$C:$C,0),1)=0,"",INDEX(data_wkly!AA:AA,MATCH($B543,data_wkly!$C:$C,0),1)),"")</f>
        <v>na</v>
      </c>
      <c r="AB543" s="21" t="str">
        <f>IFERROR(IF(INDEX(data_wkly!AB:AB,MATCH($B543,data_wkly!$C:$C,0),1)=0,"",INDEX(data_wkly!AB:AB,MATCH($B543,data_wkly!$C:$C,0),1)),"")</f>
        <v>na</v>
      </c>
      <c r="AC543" s="21">
        <f>IFERROR(IF(INDEX(data_wkly!AC:AC,MATCH($B543,data_wkly!$C:$C,0),1)=0,"",INDEX(data_wkly!AC:AC,MATCH($B543,data_wkly!$C:$C,0),1)),"")</f>
        <v>190.35</v>
      </c>
      <c r="AD543" s="21">
        <f>IFERROR(IF(INDEX(data_wkly!AD:AD,MATCH($B543,data_wkly!$C:$C,0),1)=0,"",INDEX(data_wkly!AD:AD,MATCH($B543,data_wkly!$C:$C,0),1)),"")</f>
        <v>-0.20000000000001705</v>
      </c>
      <c r="AE543" s="157">
        <f t="shared" si="50"/>
        <v>1</v>
      </c>
      <c r="AF543" s="154" t="str">
        <f>IFERROR(IF(INDEX(data_wkly!AF:AF,MATCH($B543,data_wkly!$C:$C,0),1)=0,"",INDEX(data_wkly!AF:AF,MATCH($B543,data_wkly!$C:$C,0),1)),"")</f>
        <v/>
      </c>
      <c r="AG543" s="153" t="str">
        <f>IFERROR(IF(AF543="","",INDEX(data_wkly!AG:AG,MATCH($B543,data_wkly!$C:$C,0),1)),"")</f>
        <v/>
      </c>
      <c r="AH543" s="153" t="str">
        <f>IFERROR(IF(INDEX(data_wkly!AH:AH,MATCH($B543,data_wkly!$C:$C,0),1)=0,"",INDEX(data_wkly!AH:AH,MATCH($B543,data_wkly!$C:$C,0),1)),"")</f>
        <v/>
      </c>
      <c r="AI543" s="153" t="str">
        <f>IFERROR(IF(INDEX(data_wkly!AI:AI,MATCH($B543,data_wkly!$C:$C,0),1)=0,"",INDEX(data_wkly!AI:AI,MATCH($B543,data_wkly!$C:$C,0),1)),"")</f>
        <v/>
      </c>
      <c r="AJ543" s="153" t="str">
        <f>IFERROR(IF(AI543="","",INDEX(data_wkly!AJ:AJ,MATCH($B543,data_wkly!$C:$C,0),1)),"")</f>
        <v/>
      </c>
      <c r="AK543" s="153" t="str">
        <f>IFERROR(IF(INDEX(data_wkly!AK:AK,MATCH($B543,data_wkly!$C:$C,0),1)=0,"",INDEX(data_wkly!AK:AK,MATCH($B543,data_wkly!$C:$C,0),1)),"")</f>
        <v/>
      </c>
      <c r="AL543" s="153" t="str">
        <f>IFERROR(IF(INDEX(data_wkly!AL:AL,MATCH($B543,data_wkly!$C:$C,0),1)=0,"",INDEX(data_wkly!AL:AL,MATCH($B543,data_wkly!$C:$C,0),1)),"")</f>
        <v/>
      </c>
      <c r="AM543" s="183" t="str">
        <f>IFERROR(IF(INDEX(data_wkly!AM:AM,MATCH($B543,data_wkly!$C:$C,0),1)=0,"",INDEX(data_wkly!AM:AM,MATCH($B543,data_wkly!$C:$C,0),1)),"")</f>
        <v/>
      </c>
      <c r="AN543" s="41" t="str">
        <f t="shared" si="48"/>
        <v/>
      </c>
      <c r="AO543" s="88">
        <f t="shared" si="53"/>
        <v>1</v>
      </c>
    </row>
    <row r="544" spans="1:41">
      <c r="A544" s="88">
        <f t="shared" si="51"/>
        <v>2</v>
      </c>
      <c r="B544" s="89">
        <f t="shared" si="52"/>
        <v>45451</v>
      </c>
      <c r="C544" s="155">
        <f>IFERROR(IF(INDEX(data_wkly!D:D,MATCH($B544,data_wkly!$C:$C,0),1)=0,"",INDEX(data_wkly!D:D,MATCH($B544,data_wkly!$C:$C,0),1)),"")</f>
        <v>55739</v>
      </c>
      <c r="D544" s="21">
        <f>IFERROR(IF(INDEX(data_wkly!E:E,MATCH($B544,data_wkly!$C:$C,0),1)=0,"",INDEX(data_wkly!E:E,MATCH($B544,data_wkly!$C:$C,0),1)),"")</f>
        <v>210.1585</v>
      </c>
      <c r="E544" s="21">
        <f>IF(C544="","",IFERROR(INDEX(data_wkly!F:F,MATCH($B544,data_wkly!$C:$C,0),1),""))</f>
        <v>-1.2286000000000001</v>
      </c>
      <c r="F544" s="21">
        <f>IF(E544="","",IFERROR(IF(INDEX(data_wkly!G:G,MATCH($B544,data_wkly!$C:$C,0),1)=0,"",INDEX(data_wkly!G:G,MATCH($B544,data_wkly!$C:$C,0),1)),""))</f>
        <v>187.00260000000003</v>
      </c>
      <c r="G544" s="21">
        <f>IFERROR(IF(INDEX(data_wkly!H:H,MATCH($B544,data_wkly!$C:$C,0),1)=0,"",INDEX(data_wkly!H:H,MATCH($B544,data_wkly!$C:$C,0),1)),"")</f>
        <v>206.59289999999999</v>
      </c>
      <c r="H544" s="21">
        <f>IF(C544="","",IFERROR(INDEX(data_wkly!I:I,MATCH($B544,data_wkly!$C:$C,0),1),""))</f>
        <v>-1.2070000000000221</v>
      </c>
      <c r="I544" s="21">
        <f>IF(H544="","",IFERROR(IF(INDEX(data_wkly!J:J,MATCH($B544,data_wkly!$C:$C,0),1)=0,"",INDEX(data_wkly!J:J,MATCH($B544,data_wkly!$C:$C,0),1)),""))</f>
        <v>183.77390000000003</v>
      </c>
      <c r="J544" s="21">
        <f>IFERROR(IF(INDEX(data_wkly!K:K,MATCH($B544,data_wkly!$C:$C,0),1)=0,"",INDEX(data_wkly!K:K,MATCH($B544,data_wkly!$C:$C,0),1)),"")</f>
        <v>90.471000000000004</v>
      </c>
      <c r="K544" s="86">
        <f>IFERROR(IF(INDEX(data_wkly!L:L,MATCH($B544,data_wkly!$C:$C,0),1)=0,"",INDEX(data_wkly!L:L,MATCH($B544,data_wkly!$C:$C,0),1)),"")</f>
        <v>11.56</v>
      </c>
      <c r="L544" s="156"/>
      <c r="M544" s="155">
        <f>IFERROR(IF(INDEX(data_wkly!M:M,MATCH($B544,data_wkly!$C:$C,0),1)=0,"",INDEX(data_wkly!M:M,MATCH($B544,data_wkly!$C:$C,0),1)),"")</f>
        <v>62632</v>
      </c>
      <c r="N544" s="21">
        <f>IFERROR(IF(INDEX(data_wkly!N:N,MATCH($B544,data_wkly!$C:$C,0),1)=0,"",INDEX(data_wkly!N:N,MATCH($B544,data_wkly!$C:$C,0),1)),"")</f>
        <v>212.9127</v>
      </c>
      <c r="O544" s="21">
        <f>IF(M544="","",IFERROR(INDEX(data_wkly!O:O,MATCH($B544,data_wkly!$C:$C,0),1),""))</f>
        <v>1.8512000000000057</v>
      </c>
      <c r="P544" s="21">
        <f>IF(M544="","",IFERROR(IF(INDEX(data_wkly!P:P,MATCH($B544,data_wkly!$C:$C,0),1)=0,"",INDEX(data_wkly!P:P,MATCH($B544,data_wkly!$C:$C,0),1)),""))</f>
        <v>189.74376666666669</v>
      </c>
      <c r="Q544" s="21">
        <f>IFERROR(IF(INDEX(data_wkly!Q:Q,MATCH($B544,data_wkly!$C:$C,0),1)=0,"",INDEX(data_wkly!Q:Q,MATCH($B544,data_wkly!$C:$C,0),1)),"")</f>
        <v>209.24279999999999</v>
      </c>
      <c r="R544" s="21">
        <f>IF(M544="","",IFERROR(INDEX(data_wkly!R:R,MATCH($B544,data_wkly!$C:$C,0),1),""))</f>
        <v>1.8110999999999819</v>
      </c>
      <c r="S544" s="21">
        <f>IF(M544="","",IFERROR(IF(INDEX(data_wkly!S:S,MATCH($B544,data_wkly!$C:$C,0),1)=0,"",INDEX(data_wkly!S:S,MATCH($B544,data_wkly!$C:$C,0),1)),""))</f>
        <v>186.45413333333332</v>
      </c>
      <c r="T544" s="21">
        <f>IFERROR(IF(INDEX(data_wkly!T:T,MATCH($B544,data_wkly!$C:$C,0),1)=0,"",INDEX(data_wkly!T:T,MATCH($B544,data_wkly!$C:$C,0),1)),"")</f>
        <v>88.029700000000005</v>
      </c>
      <c r="U544" s="86">
        <f>IFERROR(IF(INDEX(data_wkly!U:U,MATCH($B544,data_wkly!$C:$C,0),1)=0,"",INDEX(data_wkly!U:U,MATCH($B544,data_wkly!$C:$C,0),1)),"")</f>
        <v>11.66</v>
      </c>
      <c r="V544" s="157">
        <f t="shared" si="49"/>
        <v>2</v>
      </c>
      <c r="W544" s="152" t="str">
        <f>IFERROR(IF(INDEX(data_wkly!W:W,MATCH($B544,data_wkly!$C:$C,0),1)=0,"",INDEX(data_wkly!W:W,MATCH($B544,data_wkly!$C:$C,0),1)),"")</f>
        <v>na</v>
      </c>
      <c r="X544" s="21" t="str">
        <f>IFERROR(IF(INDEX(data_wkly!X:X,MATCH($B544,data_wkly!$C:$C,0),1)=0,"",INDEX(data_wkly!X:X,MATCH($B544,data_wkly!$C:$C,0),1)),"")</f>
        <v>na</v>
      </c>
      <c r="Y544" s="21">
        <f>IFERROR(IF(INDEX(data_wkly!Y:Y,MATCH($B544,data_wkly!$C:$C,0),1)=0,"",INDEX(data_wkly!Y:Y,MATCH($B544,data_wkly!$C:$C,0),1)),"")</f>
        <v>188.4</v>
      </c>
      <c r="Z544" s="21">
        <f>IFERROR(IF(INDEX(data_wkly!Z:Z,MATCH($B544,data_wkly!$C:$C,0),1)=0,"",INDEX(data_wkly!Z:Z,MATCH($B544,data_wkly!$C:$C,0),1)),"")</f>
        <v>0.12000000000000455</v>
      </c>
      <c r="AA544" s="152" t="str">
        <f>IFERROR(IF(INDEX(data_wkly!AA:AA,MATCH($B544,data_wkly!$C:$C,0),1)=0,"",INDEX(data_wkly!AA:AA,MATCH($B544,data_wkly!$C:$C,0),1)),"")</f>
        <v>na</v>
      </c>
      <c r="AB544" s="21" t="str">
        <f>IFERROR(IF(INDEX(data_wkly!AB:AB,MATCH($B544,data_wkly!$C:$C,0),1)=0,"",INDEX(data_wkly!AB:AB,MATCH($B544,data_wkly!$C:$C,0),1)),"")</f>
        <v>na</v>
      </c>
      <c r="AC544" s="21">
        <f>IFERROR(IF(INDEX(data_wkly!AC:AC,MATCH($B544,data_wkly!$C:$C,0),1)=0,"",INDEX(data_wkly!AC:AC,MATCH($B544,data_wkly!$C:$C,0),1)),"")</f>
        <v>190.4</v>
      </c>
      <c r="AD544" s="21">
        <f>IFERROR(IF(INDEX(data_wkly!AD:AD,MATCH($B544,data_wkly!$C:$C,0),1)=0,"",INDEX(data_wkly!AD:AD,MATCH($B544,data_wkly!$C:$C,0),1)),"")</f>
        <v>5.0000000000011369E-2</v>
      </c>
      <c r="AE544" s="157">
        <f t="shared" si="50"/>
        <v>2</v>
      </c>
      <c r="AF544" s="154" t="str">
        <f>IFERROR(IF(INDEX(data_wkly!AF:AF,MATCH($B544,data_wkly!$C:$C,0),1)=0,"",INDEX(data_wkly!AF:AF,MATCH($B544,data_wkly!$C:$C,0),1)),"")</f>
        <v/>
      </c>
      <c r="AG544" s="153" t="str">
        <f>IFERROR(IF(AF544="","",INDEX(data_wkly!AG:AG,MATCH($B544,data_wkly!$C:$C,0),1)),"")</f>
        <v/>
      </c>
      <c r="AH544" s="153" t="str">
        <f>IFERROR(IF(INDEX(data_wkly!AH:AH,MATCH($B544,data_wkly!$C:$C,0),1)=0,"",INDEX(data_wkly!AH:AH,MATCH($B544,data_wkly!$C:$C,0),1)),"")</f>
        <v/>
      </c>
      <c r="AI544" s="153" t="str">
        <f>IFERROR(IF(INDEX(data_wkly!AI:AI,MATCH($B544,data_wkly!$C:$C,0),1)=0,"",INDEX(data_wkly!AI:AI,MATCH($B544,data_wkly!$C:$C,0),1)),"")</f>
        <v/>
      </c>
      <c r="AJ544" s="153" t="str">
        <f>IFERROR(IF(AI544="","",INDEX(data_wkly!AJ:AJ,MATCH($B544,data_wkly!$C:$C,0),1)),"")</f>
        <v/>
      </c>
      <c r="AK544" s="153" t="str">
        <f>IFERROR(IF(INDEX(data_wkly!AK:AK,MATCH($B544,data_wkly!$C:$C,0),1)=0,"",INDEX(data_wkly!AK:AK,MATCH($B544,data_wkly!$C:$C,0),1)),"")</f>
        <v/>
      </c>
      <c r="AL544" s="153" t="str">
        <f>IFERROR(IF(INDEX(data_wkly!AL:AL,MATCH($B544,data_wkly!$C:$C,0),1)=0,"",INDEX(data_wkly!AL:AL,MATCH($B544,data_wkly!$C:$C,0),1)),"")</f>
        <v/>
      </c>
      <c r="AM544" s="183" t="str">
        <f>IFERROR(IF(INDEX(data_wkly!AM:AM,MATCH($B544,data_wkly!$C:$C,0),1)=0,"",INDEX(data_wkly!AM:AM,MATCH($B544,data_wkly!$C:$C,0),1)),"")</f>
        <v/>
      </c>
      <c r="AN544" s="41" t="str">
        <f t="shared" si="48"/>
        <v/>
      </c>
      <c r="AO544" s="88">
        <f t="shared" si="53"/>
        <v>2</v>
      </c>
    </row>
    <row r="545" spans="1:41">
      <c r="A545" s="88">
        <f t="shared" si="51"/>
        <v>1</v>
      </c>
      <c r="B545" s="89">
        <f t="shared" si="52"/>
        <v>45458</v>
      </c>
      <c r="C545" s="155">
        <f>IFERROR(IF(INDEX(data_wkly!D:D,MATCH($B545,data_wkly!$C:$C,0),1)=0,"",INDEX(data_wkly!D:D,MATCH($B545,data_wkly!$C:$C,0),1)),"")</f>
        <v>55821</v>
      </c>
      <c r="D545" s="21">
        <f>IFERROR(IF(INDEX(data_wkly!E:E,MATCH($B545,data_wkly!$C:$C,0),1)=0,"",INDEX(data_wkly!E:E,MATCH($B545,data_wkly!$C:$C,0),1)),"")</f>
        <v>210.56280000000001</v>
      </c>
      <c r="E545" s="21">
        <f>IF(C545="","",IFERROR(INDEX(data_wkly!F:F,MATCH($B545,data_wkly!$C:$C,0),1),""))</f>
        <v>0.40430000000000632</v>
      </c>
      <c r="F545" s="21">
        <f>IF(E545="","",IFERROR(IF(INDEX(data_wkly!G:G,MATCH($B545,data_wkly!$C:$C,0),1)=0,"",INDEX(data_wkly!G:G,MATCH($B545,data_wkly!$C:$C,0),1)),""))</f>
        <v>188.20846666666668</v>
      </c>
      <c r="G545" s="21">
        <f>IFERROR(IF(INDEX(data_wkly!H:H,MATCH($B545,data_wkly!$C:$C,0),1)=0,"",INDEX(data_wkly!H:H,MATCH($B545,data_wkly!$C:$C,0),1)),"")</f>
        <v>206.98699999999999</v>
      </c>
      <c r="H545" s="21">
        <f>IF(C545="","",IFERROR(INDEX(data_wkly!I:I,MATCH($B545,data_wkly!$C:$C,0),1),""))</f>
        <v>0.39410000000000878</v>
      </c>
      <c r="I545" s="21">
        <f>IF(H545="","",IFERROR(IF(INDEX(data_wkly!J:J,MATCH($B545,data_wkly!$C:$C,0),1)=0,"",INDEX(data_wkly!J:J,MATCH($B545,data_wkly!$C:$C,0),1)),""))</f>
        <v>184.95650000000001</v>
      </c>
      <c r="J545" s="21">
        <f>IFERROR(IF(INDEX(data_wkly!K:K,MATCH($B545,data_wkly!$C:$C,0),1)=0,"",INDEX(data_wkly!K:K,MATCH($B545,data_wkly!$C:$C,0),1)),"")</f>
        <v>90.719300000000004</v>
      </c>
      <c r="K545" s="86">
        <f>IFERROR(IF(INDEX(data_wkly!L:L,MATCH($B545,data_wkly!$C:$C,0),1)=0,"",INDEX(data_wkly!L:L,MATCH($B545,data_wkly!$C:$C,0),1)),"")</f>
        <v>11.68</v>
      </c>
      <c r="L545" s="156"/>
      <c r="M545" s="155">
        <f>IFERROR(IF(INDEX(data_wkly!M:M,MATCH($B545,data_wkly!$C:$C,0),1)=0,"",INDEX(data_wkly!M:M,MATCH($B545,data_wkly!$C:$C,0),1)),"")</f>
        <v>61469</v>
      </c>
      <c r="N545" s="21">
        <f>IFERROR(IF(INDEX(data_wkly!N:N,MATCH($B545,data_wkly!$C:$C,0),1)=0,"",INDEX(data_wkly!N:N,MATCH($B545,data_wkly!$C:$C,0),1)),"")</f>
        <v>212.42339999999999</v>
      </c>
      <c r="O545" s="21">
        <f>IF(M545="","",IFERROR(INDEX(data_wkly!O:O,MATCH($B545,data_wkly!$C:$C,0),1),""))</f>
        <v>-0.48930000000001428</v>
      </c>
      <c r="P545" s="21">
        <f>IF(M545="","",IFERROR(IF(INDEX(data_wkly!P:P,MATCH($B545,data_wkly!$C:$C,0),1)=0,"",INDEX(data_wkly!P:P,MATCH($B545,data_wkly!$C:$C,0),1)),""))</f>
        <v>191.43499999999997</v>
      </c>
      <c r="Q545" s="21">
        <f>IFERROR(IF(INDEX(data_wkly!Q:Q,MATCH($B545,data_wkly!$C:$C,0),1)=0,"",INDEX(data_wkly!Q:Q,MATCH($B545,data_wkly!$C:$C,0),1)),"")</f>
        <v>208.75980000000001</v>
      </c>
      <c r="R545" s="21">
        <f>IF(M545="","",IFERROR(INDEX(data_wkly!R:R,MATCH($B545,data_wkly!$C:$C,0),1),""))</f>
        <v>-0.48299999999997567</v>
      </c>
      <c r="S545" s="21">
        <f>IF(M545="","",IFERROR(IF(INDEX(data_wkly!S:S,MATCH($B545,data_wkly!$C:$C,0),1)=0,"",INDEX(data_wkly!S:S,MATCH($B545,data_wkly!$C:$C,0),1)),""))</f>
        <v>188.11009999999999</v>
      </c>
      <c r="T545" s="21">
        <f>IFERROR(IF(INDEX(data_wkly!T:T,MATCH($B545,data_wkly!$C:$C,0),1)=0,"",INDEX(data_wkly!T:T,MATCH($B545,data_wkly!$C:$C,0),1)),"")</f>
        <v>88.379599999999996</v>
      </c>
      <c r="U545" s="86">
        <f>IFERROR(IF(INDEX(data_wkly!U:U,MATCH($B545,data_wkly!$C:$C,0),1)=0,"",INDEX(data_wkly!U:U,MATCH($B545,data_wkly!$C:$C,0),1)),"")</f>
        <v>11.78</v>
      </c>
      <c r="V545" s="157">
        <f t="shared" si="49"/>
        <v>1</v>
      </c>
      <c r="W545" s="152" t="str">
        <f>IFERROR(IF(INDEX(data_wkly!W:W,MATCH($B545,data_wkly!$C:$C,0),1)=0,"",INDEX(data_wkly!W:W,MATCH($B545,data_wkly!$C:$C,0),1)),"")</f>
        <v>na</v>
      </c>
      <c r="X545" s="21" t="str">
        <f>IFERROR(IF(INDEX(data_wkly!X:X,MATCH($B545,data_wkly!$C:$C,0),1)=0,"",INDEX(data_wkly!X:X,MATCH($B545,data_wkly!$C:$C,0),1)),"")</f>
        <v>na</v>
      </c>
      <c r="Y545" s="21">
        <f>IFERROR(IF(INDEX(data_wkly!Y:Y,MATCH($B545,data_wkly!$C:$C,0),1)=0,"",INDEX(data_wkly!Y:Y,MATCH($B545,data_wkly!$C:$C,0),1)),"")</f>
        <v>186.04</v>
      </c>
      <c r="Z545" s="21">
        <f>IFERROR(IF(INDEX(data_wkly!Z:Z,MATCH($B545,data_wkly!$C:$C,0),1)=0,"",INDEX(data_wkly!Z:Z,MATCH($B545,data_wkly!$C:$C,0),1)),"")</f>
        <v>-2.3600000000000136</v>
      </c>
      <c r="AA545" s="152" t="str">
        <f>IFERROR(IF(INDEX(data_wkly!AA:AA,MATCH($B545,data_wkly!$C:$C,0),1)=0,"",INDEX(data_wkly!AA:AA,MATCH($B545,data_wkly!$C:$C,0),1)),"")</f>
        <v>na</v>
      </c>
      <c r="AB545" s="21" t="str">
        <f>IFERROR(IF(INDEX(data_wkly!AB:AB,MATCH($B545,data_wkly!$C:$C,0),1)=0,"",INDEX(data_wkly!AB:AB,MATCH($B545,data_wkly!$C:$C,0),1)),"")</f>
        <v>na</v>
      </c>
      <c r="AC545" s="21">
        <f>IFERROR(IF(INDEX(data_wkly!AC:AC,MATCH($B545,data_wkly!$C:$C,0),1)=0,"",INDEX(data_wkly!AC:AC,MATCH($B545,data_wkly!$C:$C,0),1)),"")</f>
        <v>188.53</v>
      </c>
      <c r="AD545" s="21">
        <f>IFERROR(IF(INDEX(data_wkly!AD:AD,MATCH($B545,data_wkly!$C:$C,0),1)=0,"",INDEX(data_wkly!AD:AD,MATCH($B545,data_wkly!$C:$C,0),1)),"")</f>
        <v>-1.8700000000000045</v>
      </c>
      <c r="AE545" s="157">
        <f t="shared" si="50"/>
        <v>1</v>
      </c>
      <c r="AF545" s="154" t="str">
        <f>IFERROR(IF(INDEX(data_wkly!AF:AF,MATCH($B545,data_wkly!$C:$C,0),1)=0,"",INDEX(data_wkly!AF:AF,MATCH($B545,data_wkly!$C:$C,0),1)),"")</f>
        <v/>
      </c>
      <c r="AG545" s="153" t="str">
        <f>IFERROR(IF(AF545="","",INDEX(data_wkly!AG:AG,MATCH($B545,data_wkly!$C:$C,0),1)),"")</f>
        <v/>
      </c>
      <c r="AH545" s="153" t="str">
        <f>IFERROR(IF(INDEX(data_wkly!AH:AH,MATCH($B545,data_wkly!$C:$C,0),1)=0,"",INDEX(data_wkly!AH:AH,MATCH($B545,data_wkly!$C:$C,0),1)),"")</f>
        <v/>
      </c>
      <c r="AI545" s="153" t="str">
        <f>IFERROR(IF(INDEX(data_wkly!AI:AI,MATCH($B545,data_wkly!$C:$C,0),1)=0,"",INDEX(data_wkly!AI:AI,MATCH($B545,data_wkly!$C:$C,0),1)),"")</f>
        <v/>
      </c>
      <c r="AJ545" s="153" t="str">
        <f>IFERROR(IF(AI545="","",INDEX(data_wkly!AJ:AJ,MATCH($B545,data_wkly!$C:$C,0),1)),"")</f>
        <v/>
      </c>
      <c r="AK545" s="153" t="str">
        <f>IFERROR(IF(INDEX(data_wkly!AK:AK,MATCH($B545,data_wkly!$C:$C,0),1)=0,"",INDEX(data_wkly!AK:AK,MATCH($B545,data_wkly!$C:$C,0),1)),"")</f>
        <v/>
      </c>
      <c r="AL545" s="153" t="str">
        <f>IFERROR(IF(INDEX(data_wkly!AL:AL,MATCH($B545,data_wkly!$C:$C,0),1)=0,"",INDEX(data_wkly!AL:AL,MATCH($B545,data_wkly!$C:$C,0),1)),"")</f>
        <v/>
      </c>
      <c r="AM545" s="183" t="str">
        <f>IFERROR(IF(INDEX(data_wkly!AM:AM,MATCH($B545,data_wkly!$C:$C,0),1)=0,"",INDEX(data_wkly!AM:AM,MATCH($B545,data_wkly!$C:$C,0),1)),"")</f>
        <v/>
      </c>
      <c r="AN545" s="41" t="str">
        <f t="shared" si="48"/>
        <v/>
      </c>
      <c r="AO545" s="88">
        <f t="shared" si="53"/>
        <v>1</v>
      </c>
    </row>
    <row r="546" spans="1:41">
      <c r="A546" s="88">
        <f t="shared" si="51"/>
        <v>2</v>
      </c>
      <c r="B546" s="89">
        <f t="shared" si="52"/>
        <v>45465</v>
      </c>
      <c r="C546" s="155">
        <f>IFERROR(IF(INDEX(data_wkly!D:D,MATCH($B546,data_wkly!$C:$C,0),1)=0,"",INDEX(data_wkly!D:D,MATCH($B546,data_wkly!$C:$C,0),1)),"")</f>
        <v>58892</v>
      </c>
      <c r="D546" s="21">
        <f>IFERROR(IF(INDEX(data_wkly!E:E,MATCH($B546,data_wkly!$C:$C,0),1)=0,"",INDEX(data_wkly!E:E,MATCH($B546,data_wkly!$C:$C,0),1)),"")</f>
        <v>209.94220000000001</v>
      </c>
      <c r="E546" s="21">
        <f>IF(C546="","",IFERROR(INDEX(data_wkly!F:F,MATCH($B546,data_wkly!$C:$C,0),1),""))</f>
        <v>-0.62059999999999604</v>
      </c>
      <c r="F546" s="21">
        <f>IF(E546="","",IFERROR(IF(INDEX(data_wkly!G:G,MATCH($B546,data_wkly!$C:$C,0),1)=0,"",INDEX(data_wkly!G:G,MATCH($B546,data_wkly!$C:$C,0),1)),""))</f>
        <v>188.93413333333334</v>
      </c>
      <c r="G546" s="21">
        <f>IFERROR(IF(INDEX(data_wkly!H:H,MATCH($B546,data_wkly!$C:$C,0),1)=0,"",INDEX(data_wkly!H:H,MATCH($B546,data_wkly!$C:$C,0),1)),"")</f>
        <v>206.38290000000001</v>
      </c>
      <c r="H546" s="21">
        <f>IF(C546="","",IFERROR(INDEX(data_wkly!I:I,MATCH($B546,data_wkly!$C:$C,0),1),""))</f>
        <v>-0.60409999999998831</v>
      </c>
      <c r="I546" s="21">
        <f>IF(H546="","",IFERROR(IF(INDEX(data_wkly!J:J,MATCH($B546,data_wkly!$C:$C,0),1)=0,"",INDEX(data_wkly!J:J,MATCH($B546,data_wkly!$C:$C,0),1)),""))</f>
        <v>185.66743333333332</v>
      </c>
      <c r="J546" s="21">
        <f>IFERROR(IF(INDEX(data_wkly!K:K,MATCH($B546,data_wkly!$C:$C,0),1)=0,"",INDEX(data_wkly!K:K,MATCH($B546,data_wkly!$C:$C,0),1)),"")</f>
        <v>90.667699999999996</v>
      </c>
      <c r="K546" s="86">
        <f>IFERROR(IF(INDEX(data_wkly!L:L,MATCH($B546,data_wkly!$C:$C,0),1)=0,"",INDEX(data_wkly!L:L,MATCH($B546,data_wkly!$C:$C,0),1)),"")</f>
        <v>11.52</v>
      </c>
      <c r="L546" s="156"/>
      <c r="M546" s="155">
        <f>IFERROR(IF(INDEX(data_wkly!M:M,MATCH($B546,data_wkly!$C:$C,0),1)=0,"",INDEX(data_wkly!M:M,MATCH($B546,data_wkly!$C:$C,0),1)),"")</f>
        <v>64772</v>
      </c>
      <c r="N546" s="21">
        <f>IFERROR(IF(INDEX(data_wkly!N:N,MATCH($B546,data_wkly!$C:$C,0),1)=0,"",INDEX(data_wkly!N:N,MATCH($B546,data_wkly!$C:$C,0),1)),"")</f>
        <v>212.52099999999999</v>
      </c>
      <c r="O546" s="21">
        <f>IF(M546="","",IFERROR(INDEX(data_wkly!O:O,MATCH($B546,data_wkly!$C:$C,0),1),""))</f>
        <v>9.7599999999999909E-2</v>
      </c>
      <c r="P546" s="21">
        <f>IF(M546="","",IFERROR(IF(INDEX(data_wkly!P:P,MATCH($B546,data_wkly!$C:$C,0),1)=0,"",INDEX(data_wkly!P:P,MATCH($B546,data_wkly!$C:$C,0),1)),""))</f>
        <v>192.38356666666667</v>
      </c>
      <c r="Q546" s="21">
        <f>IFERROR(IF(INDEX(data_wkly!Q:Q,MATCH($B546,data_wkly!$C:$C,0),1)=0,"",INDEX(data_wkly!Q:Q,MATCH($B546,data_wkly!$C:$C,0),1)),"")</f>
        <v>208.85329999999999</v>
      </c>
      <c r="R546" s="21">
        <f>IF(M546="","",IFERROR(INDEX(data_wkly!R:R,MATCH($B546,data_wkly!$C:$C,0),1),""))</f>
        <v>9.349999999997749E-2</v>
      </c>
      <c r="S546" s="21">
        <f>IF(M546="","",IFERROR(IF(INDEX(data_wkly!S:S,MATCH($B546,data_wkly!$C:$C,0),1)=0,"",INDEX(data_wkly!S:S,MATCH($B546,data_wkly!$C:$C,0),1)),""))</f>
        <v>189.03309999999999</v>
      </c>
      <c r="T546" s="21">
        <f>IFERROR(IF(INDEX(data_wkly!T:T,MATCH($B546,data_wkly!$C:$C,0),1)=0,"",INDEX(data_wkly!T:T,MATCH($B546,data_wkly!$C:$C,0),1)),"")</f>
        <v>87.943100000000001</v>
      </c>
      <c r="U546" s="86">
        <f>IFERROR(IF(INDEX(data_wkly!U:U,MATCH($B546,data_wkly!$C:$C,0),1)=0,"",INDEX(data_wkly!U:U,MATCH($B546,data_wkly!$C:$C,0),1)),"")</f>
        <v>11.58</v>
      </c>
      <c r="V546" s="157">
        <f t="shared" si="49"/>
        <v>2</v>
      </c>
      <c r="W546" s="152" t="str">
        <f>IFERROR(IF(INDEX(data_wkly!W:W,MATCH($B546,data_wkly!$C:$C,0),1)=0,"",INDEX(data_wkly!W:W,MATCH($B546,data_wkly!$C:$C,0),1)),"")</f>
        <v>na</v>
      </c>
      <c r="X546" s="21" t="str">
        <f>IFERROR(IF(INDEX(data_wkly!X:X,MATCH($B546,data_wkly!$C:$C,0),1)=0,"",INDEX(data_wkly!X:X,MATCH($B546,data_wkly!$C:$C,0),1)),"")</f>
        <v>na</v>
      </c>
      <c r="Y546" s="21">
        <f>IFERROR(IF(INDEX(data_wkly!Y:Y,MATCH($B546,data_wkly!$C:$C,0),1)=0,"",INDEX(data_wkly!Y:Y,MATCH($B546,data_wkly!$C:$C,0),1)),"")</f>
        <v>186.39</v>
      </c>
      <c r="Z546" s="21">
        <f>IFERROR(IF(INDEX(data_wkly!Z:Z,MATCH($B546,data_wkly!$C:$C,0),1)=0,"",INDEX(data_wkly!Z:Z,MATCH($B546,data_wkly!$C:$C,0),1)),"")</f>
        <v>0.34999999999999432</v>
      </c>
      <c r="AA546" s="152" t="str">
        <f>IFERROR(IF(INDEX(data_wkly!AA:AA,MATCH($B546,data_wkly!$C:$C,0),1)=0,"",INDEX(data_wkly!AA:AA,MATCH($B546,data_wkly!$C:$C,0),1)),"")</f>
        <v>na</v>
      </c>
      <c r="AB546" s="21" t="str">
        <f>IFERROR(IF(INDEX(data_wkly!AB:AB,MATCH($B546,data_wkly!$C:$C,0),1)=0,"",INDEX(data_wkly!AB:AB,MATCH($B546,data_wkly!$C:$C,0),1)),"")</f>
        <v>na</v>
      </c>
      <c r="AC546" s="21">
        <f>IFERROR(IF(INDEX(data_wkly!AC:AC,MATCH($B546,data_wkly!$C:$C,0),1)=0,"",INDEX(data_wkly!AC:AC,MATCH($B546,data_wkly!$C:$C,0),1)),"")</f>
        <v>188.97</v>
      </c>
      <c r="AD546" s="21">
        <f>IFERROR(IF(INDEX(data_wkly!AD:AD,MATCH($B546,data_wkly!$C:$C,0),1)=0,"",INDEX(data_wkly!AD:AD,MATCH($B546,data_wkly!$C:$C,0),1)),"")</f>
        <v>0.43999999999999773</v>
      </c>
      <c r="AE546" s="157">
        <f t="shared" si="50"/>
        <v>2</v>
      </c>
      <c r="AF546" s="154" t="str">
        <f>IFERROR(IF(INDEX(data_wkly!AF:AF,MATCH($B546,data_wkly!$C:$C,0),1)=0,"",INDEX(data_wkly!AF:AF,MATCH($B546,data_wkly!$C:$C,0),1)),"")</f>
        <v/>
      </c>
      <c r="AG546" s="153" t="str">
        <f>IFERROR(IF(AF546="","",INDEX(data_wkly!AG:AG,MATCH($B546,data_wkly!$C:$C,0),1)),"")</f>
        <v/>
      </c>
      <c r="AH546" s="153" t="str">
        <f>IFERROR(IF(INDEX(data_wkly!AH:AH,MATCH($B546,data_wkly!$C:$C,0),1)=0,"",INDEX(data_wkly!AH:AH,MATCH($B546,data_wkly!$C:$C,0),1)),"")</f>
        <v/>
      </c>
      <c r="AI546" s="153" t="str">
        <f>IFERROR(IF(INDEX(data_wkly!AI:AI,MATCH($B546,data_wkly!$C:$C,0),1)=0,"",INDEX(data_wkly!AI:AI,MATCH($B546,data_wkly!$C:$C,0),1)),"")</f>
        <v/>
      </c>
      <c r="AJ546" s="153" t="str">
        <f>IFERROR(IF(AI546="","",INDEX(data_wkly!AJ:AJ,MATCH($B546,data_wkly!$C:$C,0),1)),"")</f>
        <v/>
      </c>
      <c r="AK546" s="153" t="str">
        <f>IFERROR(IF(INDEX(data_wkly!AK:AK,MATCH($B546,data_wkly!$C:$C,0),1)=0,"",INDEX(data_wkly!AK:AK,MATCH($B546,data_wkly!$C:$C,0),1)),"")</f>
        <v/>
      </c>
      <c r="AL546" s="153" t="str">
        <f>IFERROR(IF(INDEX(data_wkly!AL:AL,MATCH($B546,data_wkly!$C:$C,0),1)=0,"",INDEX(data_wkly!AL:AL,MATCH($B546,data_wkly!$C:$C,0),1)),"")</f>
        <v/>
      </c>
      <c r="AM546" s="183" t="str">
        <f>IFERROR(IF(INDEX(data_wkly!AM:AM,MATCH($B546,data_wkly!$C:$C,0),1)=0,"",INDEX(data_wkly!AM:AM,MATCH($B546,data_wkly!$C:$C,0),1)),"")</f>
        <v/>
      </c>
      <c r="AN546" s="41" t="str">
        <f t="shared" si="48"/>
        <v/>
      </c>
      <c r="AO546" s="88">
        <f t="shared" si="53"/>
        <v>2</v>
      </c>
    </row>
    <row r="547" spans="1:41">
      <c r="A547" s="88">
        <f t="shared" si="51"/>
        <v>1</v>
      </c>
      <c r="B547" s="89">
        <f t="shared" si="52"/>
        <v>45472</v>
      </c>
      <c r="C547" s="155">
        <f>IFERROR(IF(INDEX(data_wkly!D:D,MATCH($B547,data_wkly!$C:$C,0),1)=0,"",INDEX(data_wkly!D:D,MATCH($B547,data_wkly!$C:$C,0),1)),"")</f>
        <v>55143</v>
      </c>
      <c r="D547" s="21">
        <f>IFERROR(IF(INDEX(data_wkly!E:E,MATCH($B547,data_wkly!$C:$C,0),1)=0,"",INDEX(data_wkly!E:E,MATCH($B547,data_wkly!$C:$C,0),1)),"")</f>
        <v>210.41390000000001</v>
      </c>
      <c r="E547" s="21">
        <f>IF(C547="","",IFERROR(INDEX(data_wkly!F:F,MATCH($B547,data_wkly!$C:$C,0),1),""))</f>
        <v>0.47169999999999845</v>
      </c>
      <c r="F547" s="21">
        <f>IF(E547="","",IFERROR(IF(INDEX(data_wkly!G:G,MATCH($B547,data_wkly!$C:$C,0),1)=0,"",INDEX(data_wkly!G:G,MATCH($B547,data_wkly!$C:$C,0),1)),""))</f>
        <v>190.66866666666667</v>
      </c>
      <c r="G547" s="21">
        <f>IFERROR(IF(INDEX(data_wkly!H:H,MATCH($B547,data_wkly!$C:$C,0),1)=0,"",INDEX(data_wkly!H:H,MATCH($B547,data_wkly!$C:$C,0),1)),"")</f>
        <v>206.83330000000001</v>
      </c>
      <c r="H547" s="21">
        <f>IF(C547="","",IFERROR(INDEX(data_wkly!I:I,MATCH($B547,data_wkly!$C:$C,0),1),""))</f>
        <v>0.45040000000000191</v>
      </c>
      <c r="I547" s="21">
        <f>IF(H547="","",IFERROR(IF(INDEX(data_wkly!J:J,MATCH($B547,data_wkly!$C:$C,0),1)=0,"",INDEX(data_wkly!J:J,MATCH($B547,data_wkly!$C:$C,0),1)),""))</f>
        <v>187.36490000000001</v>
      </c>
      <c r="J547" s="21">
        <f>IFERROR(IF(INDEX(data_wkly!K:K,MATCH($B547,data_wkly!$C:$C,0),1)=0,"",INDEX(data_wkly!K:K,MATCH($B547,data_wkly!$C:$C,0),1)),"")</f>
        <v>90.566999999999993</v>
      </c>
      <c r="K547" s="86">
        <f>IFERROR(IF(INDEX(data_wkly!L:L,MATCH($B547,data_wkly!$C:$C,0),1)=0,"",INDEX(data_wkly!L:L,MATCH($B547,data_wkly!$C:$C,0),1)),"")</f>
        <v>11.63</v>
      </c>
      <c r="L547" s="156"/>
      <c r="M547" s="155">
        <f>IFERROR(IF(INDEX(data_wkly!M:M,MATCH($B547,data_wkly!$C:$C,0),1)=0,"",INDEX(data_wkly!M:M,MATCH($B547,data_wkly!$C:$C,0),1)),"")</f>
        <v>62233</v>
      </c>
      <c r="N547" s="21">
        <f>IFERROR(IF(INDEX(data_wkly!N:N,MATCH($B547,data_wkly!$C:$C,0),1)=0,"",INDEX(data_wkly!N:N,MATCH($B547,data_wkly!$C:$C,0),1)),"")</f>
        <v>212.6498</v>
      </c>
      <c r="O547" s="21">
        <f>IF(M547="","",IFERROR(INDEX(data_wkly!O:O,MATCH($B547,data_wkly!$C:$C,0),1),""))</f>
        <v>0.12880000000001246</v>
      </c>
      <c r="P547" s="21">
        <f>IF(M547="","",IFERROR(IF(INDEX(data_wkly!P:P,MATCH($B547,data_wkly!$C:$C,0),1)=0,"",INDEX(data_wkly!P:P,MATCH($B547,data_wkly!$C:$C,0),1)),""))</f>
        <v>193.55160000000001</v>
      </c>
      <c r="Q547" s="21">
        <f>IFERROR(IF(INDEX(data_wkly!Q:Q,MATCH($B547,data_wkly!$C:$C,0),1)=0,"",INDEX(data_wkly!Q:Q,MATCH($B547,data_wkly!$C:$C,0),1)),"")</f>
        <v>208.98220000000001</v>
      </c>
      <c r="R547" s="21">
        <f>IF(M547="","",IFERROR(INDEX(data_wkly!R:R,MATCH($B547,data_wkly!$C:$C,0),1),""))</f>
        <v>0.12890000000001578</v>
      </c>
      <c r="S547" s="21">
        <f>IF(M547="","",IFERROR(IF(INDEX(data_wkly!S:S,MATCH($B547,data_wkly!$C:$C,0),1)=0,"",INDEX(data_wkly!S:S,MATCH($B547,data_wkly!$C:$C,0),1)),""))</f>
        <v>190.179</v>
      </c>
      <c r="T547" s="21">
        <f>IFERROR(IF(INDEX(data_wkly!T:T,MATCH($B547,data_wkly!$C:$C,0),1)=0,"",INDEX(data_wkly!T:T,MATCH($B547,data_wkly!$C:$C,0),1)),"")</f>
        <v>88.133899999999997</v>
      </c>
      <c r="U547" s="86">
        <f>IFERROR(IF(INDEX(data_wkly!U:U,MATCH($B547,data_wkly!$C:$C,0),1)=0,"",INDEX(data_wkly!U:U,MATCH($B547,data_wkly!$C:$C,0),1)),"")</f>
        <v>11.64</v>
      </c>
      <c r="V547" s="157">
        <f t="shared" si="49"/>
        <v>1</v>
      </c>
      <c r="W547" s="152" t="str">
        <f>IFERROR(IF(INDEX(data_wkly!W:W,MATCH($B547,data_wkly!$C:$C,0),1)=0,"",INDEX(data_wkly!W:W,MATCH($B547,data_wkly!$C:$C,0),1)),"")</f>
        <v>na</v>
      </c>
      <c r="X547" s="21" t="str">
        <f>IFERROR(IF(INDEX(data_wkly!X:X,MATCH($B547,data_wkly!$C:$C,0),1)=0,"",INDEX(data_wkly!X:X,MATCH($B547,data_wkly!$C:$C,0),1)),"")</f>
        <v>na</v>
      </c>
      <c r="Y547" s="21">
        <f>IFERROR(IF(INDEX(data_wkly!Y:Y,MATCH($B547,data_wkly!$C:$C,0),1)=0,"",INDEX(data_wkly!Y:Y,MATCH($B547,data_wkly!$C:$C,0),1)),"")</f>
        <v>187.23</v>
      </c>
      <c r="Z547" s="21">
        <f>IFERROR(IF(INDEX(data_wkly!Z:Z,MATCH($B547,data_wkly!$C:$C,0),1)=0,"",INDEX(data_wkly!Z:Z,MATCH($B547,data_wkly!$C:$C,0),1)),"")</f>
        <v>0.84000000000000341</v>
      </c>
      <c r="AA547" s="152" t="str">
        <f>IFERROR(IF(INDEX(data_wkly!AA:AA,MATCH($B547,data_wkly!$C:$C,0),1)=0,"",INDEX(data_wkly!AA:AA,MATCH($B547,data_wkly!$C:$C,0),1)),"")</f>
        <v>na</v>
      </c>
      <c r="AB547" s="21" t="str">
        <f>IFERROR(IF(INDEX(data_wkly!AB:AB,MATCH($B547,data_wkly!$C:$C,0),1)=0,"",INDEX(data_wkly!AB:AB,MATCH($B547,data_wkly!$C:$C,0),1)),"")</f>
        <v>na</v>
      </c>
      <c r="AC547" s="21">
        <f>IFERROR(IF(INDEX(data_wkly!AC:AC,MATCH($B547,data_wkly!$C:$C,0),1)=0,"",INDEX(data_wkly!AC:AC,MATCH($B547,data_wkly!$C:$C,0),1)),"")</f>
        <v>189.82</v>
      </c>
      <c r="AD547" s="21">
        <f>IFERROR(IF(INDEX(data_wkly!AD:AD,MATCH($B547,data_wkly!$C:$C,0),1)=0,"",INDEX(data_wkly!AD:AD,MATCH($B547,data_wkly!$C:$C,0),1)),"")</f>
        <v>0.84999999999999432</v>
      </c>
      <c r="AE547" s="157">
        <f t="shared" si="50"/>
        <v>1</v>
      </c>
      <c r="AF547" s="154" t="str">
        <f>IFERROR(IF(INDEX(data_wkly!AF:AF,MATCH($B547,data_wkly!$C:$C,0),1)=0,"",INDEX(data_wkly!AF:AF,MATCH($B547,data_wkly!$C:$C,0),1)),"")</f>
        <v/>
      </c>
      <c r="AG547" s="153" t="str">
        <f>IFERROR(IF(AF547="","",INDEX(data_wkly!AG:AG,MATCH($B547,data_wkly!$C:$C,0),1)),"")</f>
        <v/>
      </c>
      <c r="AH547" s="153" t="str">
        <f>IFERROR(IF(INDEX(data_wkly!AH:AH,MATCH($B547,data_wkly!$C:$C,0),1)=0,"",INDEX(data_wkly!AH:AH,MATCH($B547,data_wkly!$C:$C,0),1)),"")</f>
        <v/>
      </c>
      <c r="AI547" s="153" t="str">
        <f>IFERROR(IF(INDEX(data_wkly!AI:AI,MATCH($B547,data_wkly!$C:$C,0),1)=0,"",INDEX(data_wkly!AI:AI,MATCH($B547,data_wkly!$C:$C,0),1)),"")</f>
        <v/>
      </c>
      <c r="AJ547" s="153" t="str">
        <f>IFERROR(IF(AI547="","",INDEX(data_wkly!AJ:AJ,MATCH($B547,data_wkly!$C:$C,0),1)),"")</f>
        <v/>
      </c>
      <c r="AK547" s="153" t="str">
        <f>IFERROR(IF(INDEX(data_wkly!AK:AK,MATCH($B547,data_wkly!$C:$C,0),1)=0,"",INDEX(data_wkly!AK:AK,MATCH($B547,data_wkly!$C:$C,0),1)),"")</f>
        <v/>
      </c>
      <c r="AL547" s="153" t="str">
        <f>IFERROR(IF(INDEX(data_wkly!AL:AL,MATCH($B547,data_wkly!$C:$C,0),1)=0,"",INDEX(data_wkly!AL:AL,MATCH($B547,data_wkly!$C:$C,0),1)),"")</f>
        <v/>
      </c>
      <c r="AM547" s="183" t="str">
        <f>IFERROR(IF(INDEX(data_wkly!AM:AM,MATCH($B547,data_wkly!$C:$C,0),1)=0,"",INDEX(data_wkly!AM:AM,MATCH($B547,data_wkly!$C:$C,0),1)),"")</f>
        <v/>
      </c>
      <c r="AN547" s="41" t="str">
        <f t="shared" si="48"/>
        <v/>
      </c>
      <c r="AO547" s="88">
        <f t="shared" si="53"/>
        <v>1</v>
      </c>
    </row>
    <row r="548" spans="1:41">
      <c r="A548" s="88">
        <f t="shared" si="51"/>
        <v>2</v>
      </c>
      <c r="B548" s="89">
        <f t="shared" si="52"/>
        <v>45479</v>
      </c>
      <c r="C548" s="155">
        <f>IFERROR(IF(INDEX(data_wkly!D:D,MATCH($B548,data_wkly!$C:$C,0),1)=0,"",INDEX(data_wkly!D:D,MATCH($B548,data_wkly!$C:$C,0),1)),"")</f>
        <v>58637</v>
      </c>
      <c r="D548" s="21">
        <f>IFERROR(IF(INDEX(data_wkly!E:E,MATCH($B548,data_wkly!$C:$C,0),1)=0,"",INDEX(data_wkly!E:E,MATCH($B548,data_wkly!$C:$C,0),1)),"")</f>
        <v>209.5001</v>
      </c>
      <c r="E548" s="21">
        <f>IF(C548="","",IFERROR(INDEX(data_wkly!F:F,MATCH($B548,data_wkly!$C:$C,0),1),""))</f>
        <v>-0.91380000000000905</v>
      </c>
      <c r="F548" s="21">
        <f>IF(E548="","",IFERROR(IF(INDEX(data_wkly!G:G,MATCH($B548,data_wkly!$C:$C,0),1)=0,"",INDEX(data_wkly!G:G,MATCH($B548,data_wkly!$C:$C,0),1)),""))</f>
        <v>191.68536666666668</v>
      </c>
      <c r="G548" s="21">
        <f>IFERROR(IF(INDEX(data_wkly!H:H,MATCH($B548,data_wkly!$C:$C,0),1)=0,"",INDEX(data_wkly!H:H,MATCH($B548,data_wkly!$C:$C,0),1)),"")</f>
        <v>205.94049999999999</v>
      </c>
      <c r="H548" s="21">
        <f>IF(C548="","",IFERROR(INDEX(data_wkly!I:I,MATCH($B548,data_wkly!$C:$C,0),1),""))</f>
        <v>-0.89280000000002246</v>
      </c>
      <c r="I548" s="21">
        <f>IF(H548="","",IFERROR(IF(INDEX(data_wkly!J:J,MATCH($B548,data_wkly!$C:$C,0),1)=0,"",INDEX(data_wkly!J:J,MATCH($B548,data_wkly!$C:$C,0),1)),""))</f>
        <v>188.36010000000002</v>
      </c>
      <c r="J548" s="21">
        <f>IFERROR(IF(INDEX(data_wkly!K:K,MATCH($B548,data_wkly!$C:$C,0),1)=0,"",INDEX(data_wkly!K:K,MATCH($B548,data_wkly!$C:$C,0),1)),"")</f>
        <v>90.255200000000002</v>
      </c>
      <c r="K548" s="86">
        <f>IFERROR(IF(INDEX(data_wkly!L:L,MATCH($B548,data_wkly!$C:$C,0),1)=0,"",INDEX(data_wkly!L:L,MATCH($B548,data_wkly!$C:$C,0),1)),"")</f>
        <v>11.56</v>
      </c>
      <c r="L548" s="156"/>
      <c r="M548" s="155">
        <f>IFERROR(IF(INDEX(data_wkly!M:M,MATCH($B548,data_wkly!$C:$C,0),1)=0,"",INDEX(data_wkly!M:M,MATCH($B548,data_wkly!$C:$C,0),1)),"")</f>
        <v>65809</v>
      </c>
      <c r="N548" s="21">
        <f>IFERROR(IF(INDEX(data_wkly!N:N,MATCH($B548,data_wkly!$C:$C,0),1)=0,"",INDEX(data_wkly!N:N,MATCH($B548,data_wkly!$C:$C,0),1)),"")</f>
        <v>212.8767</v>
      </c>
      <c r="O548" s="21">
        <f>IF(M548="","",IFERROR(INDEX(data_wkly!O:O,MATCH($B548,data_wkly!$C:$C,0),1),""))</f>
        <v>0.22690000000000055</v>
      </c>
      <c r="P548" s="21">
        <f>IF(M548="","",IFERROR(IF(INDEX(data_wkly!P:P,MATCH($B548,data_wkly!$C:$C,0),1)=0,"",INDEX(data_wkly!P:P,MATCH($B548,data_wkly!$C:$C,0),1)),""))</f>
        <v>194.1686</v>
      </c>
      <c r="Q548" s="21">
        <f>IFERROR(IF(INDEX(data_wkly!Q:Q,MATCH($B548,data_wkly!$C:$C,0),1)=0,"",INDEX(data_wkly!Q:Q,MATCH($B548,data_wkly!$C:$C,0),1)),"")</f>
        <v>209.20859999999999</v>
      </c>
      <c r="R548" s="21">
        <f>IF(M548="","",IFERROR(INDEX(data_wkly!R:R,MATCH($B548,data_wkly!$C:$C,0),1),""))</f>
        <v>0.22639999999998395</v>
      </c>
      <c r="S548" s="21">
        <f>IF(M548="","",IFERROR(IF(INDEX(data_wkly!S:S,MATCH($B548,data_wkly!$C:$C,0),1)=0,"",INDEX(data_wkly!S:S,MATCH($B548,data_wkly!$C:$C,0),1)),""))</f>
        <v>190.78763333333333</v>
      </c>
      <c r="T548" s="21">
        <f>IFERROR(IF(INDEX(data_wkly!T:T,MATCH($B548,data_wkly!$C:$C,0),1)=0,"",INDEX(data_wkly!T:T,MATCH($B548,data_wkly!$C:$C,0),1)),"")</f>
        <v>88.150700000000001</v>
      </c>
      <c r="U548" s="86">
        <f>IFERROR(IF(INDEX(data_wkly!U:U,MATCH($B548,data_wkly!$C:$C,0),1)=0,"",INDEX(data_wkly!U:U,MATCH($B548,data_wkly!$C:$C,0),1)),"")</f>
        <v>11.64</v>
      </c>
      <c r="V548" s="157">
        <f t="shared" si="49"/>
        <v>2</v>
      </c>
      <c r="W548" s="152" t="str">
        <f>IFERROR(IF(INDEX(data_wkly!W:W,MATCH($B548,data_wkly!$C:$C,0),1)=0,"",INDEX(data_wkly!W:W,MATCH($B548,data_wkly!$C:$C,0),1)),"")</f>
        <v>na</v>
      </c>
      <c r="X548" s="21" t="str">
        <f>IFERROR(IF(INDEX(data_wkly!X:X,MATCH($B548,data_wkly!$C:$C,0),1)=0,"",INDEX(data_wkly!X:X,MATCH($B548,data_wkly!$C:$C,0),1)),"")</f>
        <v>na</v>
      </c>
      <c r="Y548" s="21">
        <f>IFERROR(IF(INDEX(data_wkly!Y:Y,MATCH($B548,data_wkly!$C:$C,0),1)=0,"",INDEX(data_wkly!Y:Y,MATCH($B548,data_wkly!$C:$C,0),1)),"")</f>
        <v>184.14</v>
      </c>
      <c r="Z548" s="21">
        <f>IFERROR(IF(INDEX(data_wkly!Z:Z,MATCH($B548,data_wkly!$C:$C,0),1)=0,"",INDEX(data_wkly!Z:Z,MATCH($B548,data_wkly!$C:$C,0),1)),"")</f>
        <v>-3.0900000000000034</v>
      </c>
      <c r="AA548" s="152" t="str">
        <f>IFERROR(IF(INDEX(data_wkly!AA:AA,MATCH($B548,data_wkly!$C:$C,0),1)=0,"",INDEX(data_wkly!AA:AA,MATCH($B548,data_wkly!$C:$C,0),1)),"")</f>
        <v>na</v>
      </c>
      <c r="AB548" s="21" t="str">
        <f>IFERROR(IF(INDEX(data_wkly!AB:AB,MATCH($B548,data_wkly!$C:$C,0),1)=0,"",INDEX(data_wkly!AB:AB,MATCH($B548,data_wkly!$C:$C,0),1)),"")</f>
        <v>na</v>
      </c>
      <c r="AC548" s="21">
        <f>IFERROR(IF(INDEX(data_wkly!AC:AC,MATCH($B548,data_wkly!$C:$C,0),1)=0,"",INDEX(data_wkly!AC:AC,MATCH($B548,data_wkly!$C:$C,0),1)),"")</f>
        <v>190.15</v>
      </c>
      <c r="AD548" s="21">
        <f>IFERROR(IF(INDEX(data_wkly!AD:AD,MATCH($B548,data_wkly!$C:$C,0),1)=0,"",INDEX(data_wkly!AD:AD,MATCH($B548,data_wkly!$C:$C,0),1)),"")</f>
        <v>0.33000000000001251</v>
      </c>
      <c r="AE548" s="157">
        <f t="shared" si="50"/>
        <v>2</v>
      </c>
      <c r="AF548" s="154" t="str">
        <f>IFERROR(IF(INDEX(data_wkly!AF:AF,MATCH($B548,data_wkly!$C:$C,0),1)=0,"",INDEX(data_wkly!AF:AF,MATCH($B548,data_wkly!$C:$C,0),1)),"")</f>
        <v/>
      </c>
      <c r="AG548" s="153" t="str">
        <f>IFERROR(IF(AF548="","",INDEX(data_wkly!AG:AG,MATCH($B548,data_wkly!$C:$C,0),1)),"")</f>
        <v/>
      </c>
      <c r="AH548" s="153" t="str">
        <f>IFERROR(IF(INDEX(data_wkly!AH:AH,MATCH($B548,data_wkly!$C:$C,0),1)=0,"",INDEX(data_wkly!AH:AH,MATCH($B548,data_wkly!$C:$C,0),1)),"")</f>
        <v/>
      </c>
      <c r="AI548" s="153" t="str">
        <f>IFERROR(IF(INDEX(data_wkly!AI:AI,MATCH($B548,data_wkly!$C:$C,0),1)=0,"",INDEX(data_wkly!AI:AI,MATCH($B548,data_wkly!$C:$C,0),1)),"")</f>
        <v/>
      </c>
      <c r="AJ548" s="153" t="str">
        <f>IFERROR(IF(AI548="","",INDEX(data_wkly!AJ:AJ,MATCH($B548,data_wkly!$C:$C,0),1)),"")</f>
        <v/>
      </c>
      <c r="AK548" s="153" t="str">
        <f>IFERROR(IF(INDEX(data_wkly!AK:AK,MATCH($B548,data_wkly!$C:$C,0),1)=0,"",INDEX(data_wkly!AK:AK,MATCH($B548,data_wkly!$C:$C,0),1)),"")</f>
        <v/>
      </c>
      <c r="AL548" s="153" t="str">
        <f>IFERROR(IF(INDEX(data_wkly!AL:AL,MATCH($B548,data_wkly!$C:$C,0),1)=0,"",INDEX(data_wkly!AL:AL,MATCH($B548,data_wkly!$C:$C,0),1)),"")</f>
        <v/>
      </c>
      <c r="AM548" s="183" t="str">
        <f>IFERROR(IF(INDEX(data_wkly!AM:AM,MATCH($B548,data_wkly!$C:$C,0),1)=0,"",INDEX(data_wkly!AM:AM,MATCH($B548,data_wkly!$C:$C,0),1)),"")</f>
        <v/>
      </c>
      <c r="AN548" s="41" t="str">
        <f t="shared" si="48"/>
        <v/>
      </c>
      <c r="AO548" s="88">
        <f t="shared" si="53"/>
        <v>2</v>
      </c>
    </row>
    <row r="549" spans="1:41">
      <c r="A549" s="88">
        <f t="shared" si="51"/>
        <v>1</v>
      </c>
      <c r="B549" s="89">
        <f t="shared" si="52"/>
        <v>45486</v>
      </c>
      <c r="C549" s="155">
        <f>IFERROR(IF(INDEX(data_wkly!D:D,MATCH($B549,data_wkly!$C:$C,0),1)=0,"",INDEX(data_wkly!D:D,MATCH($B549,data_wkly!$C:$C,0),1)),"")</f>
        <v>53522</v>
      </c>
      <c r="D549" s="21">
        <f>IFERROR(IF(INDEX(data_wkly!E:E,MATCH($B549,data_wkly!$C:$C,0),1)=0,"",INDEX(data_wkly!E:E,MATCH($B549,data_wkly!$C:$C,0),1)),"")</f>
        <v>209.88380000000001</v>
      </c>
      <c r="E549" s="21">
        <f>IF(C549="","",IFERROR(INDEX(data_wkly!F:F,MATCH($B549,data_wkly!$C:$C,0),1),""))</f>
        <v>0.38370000000000459</v>
      </c>
      <c r="F549" s="21">
        <f>IF(E549="","",IFERROR(IF(INDEX(data_wkly!G:G,MATCH($B549,data_wkly!$C:$C,0),1)=0,"",INDEX(data_wkly!G:G,MATCH($B549,data_wkly!$C:$C,0),1)),""))</f>
        <v>192.87816666666666</v>
      </c>
      <c r="G549" s="21">
        <f>IFERROR(IF(INDEX(data_wkly!H:H,MATCH($B549,data_wkly!$C:$C,0),1)=0,"",INDEX(data_wkly!H:H,MATCH($B549,data_wkly!$C:$C,0),1)),"")</f>
        <v>206.32660000000001</v>
      </c>
      <c r="H549" s="21">
        <f>IF(C549="","",IFERROR(INDEX(data_wkly!I:I,MATCH($B549,data_wkly!$C:$C,0),1),""))</f>
        <v>0.38610000000002742</v>
      </c>
      <c r="I549" s="21">
        <f>IF(H549="","",IFERROR(IF(INDEX(data_wkly!J:J,MATCH($B549,data_wkly!$C:$C,0),1)=0,"",INDEX(data_wkly!J:J,MATCH($B549,data_wkly!$C:$C,0),1)),""))</f>
        <v>189.53426666666667</v>
      </c>
      <c r="J549" s="21">
        <f>IFERROR(IF(INDEX(data_wkly!K:K,MATCH($B549,data_wkly!$C:$C,0),1)=0,"",INDEX(data_wkly!K:K,MATCH($B549,data_wkly!$C:$C,0),1)),"")</f>
        <v>90.799300000000002</v>
      </c>
      <c r="K549" s="86">
        <f>IFERROR(IF(INDEX(data_wkly!L:L,MATCH($B549,data_wkly!$C:$C,0),1)=0,"",INDEX(data_wkly!L:L,MATCH($B549,data_wkly!$C:$C,0),1)),"")</f>
        <v>11.45</v>
      </c>
      <c r="L549" s="156"/>
      <c r="M549" s="155">
        <f>IFERROR(IF(INDEX(data_wkly!M:M,MATCH($B549,data_wkly!$C:$C,0),1)=0,"",INDEX(data_wkly!M:M,MATCH($B549,data_wkly!$C:$C,0),1)),"")</f>
        <v>60896</v>
      </c>
      <c r="N549" s="21">
        <f>IFERROR(IF(INDEX(data_wkly!N:N,MATCH($B549,data_wkly!$C:$C,0),1)=0,"",INDEX(data_wkly!N:N,MATCH($B549,data_wkly!$C:$C,0),1)),"")</f>
        <v>212.2775</v>
      </c>
      <c r="O549" s="21">
        <f>IF(M549="","",IFERROR(INDEX(data_wkly!O:O,MATCH($B549,data_wkly!$C:$C,0),1),""))</f>
        <v>-0.59919999999999618</v>
      </c>
      <c r="P549" s="21">
        <f>IF(M549="","",IFERROR(IF(INDEX(data_wkly!P:P,MATCH($B549,data_wkly!$C:$C,0),1)=0,"",INDEX(data_wkly!P:P,MATCH($B549,data_wkly!$C:$C,0),1)),""))</f>
        <v>194.65189999999998</v>
      </c>
      <c r="Q549" s="21">
        <f>IFERROR(IF(INDEX(data_wkly!Q:Q,MATCH($B549,data_wkly!$C:$C,0),1)=0,"",INDEX(data_wkly!Q:Q,MATCH($B549,data_wkly!$C:$C,0),1)),"")</f>
        <v>208.6242</v>
      </c>
      <c r="R549" s="21">
        <f>IF(M549="","",IFERROR(INDEX(data_wkly!R:R,MATCH($B549,data_wkly!$C:$C,0),1),""))</f>
        <v>-0.58439999999998804</v>
      </c>
      <c r="S549" s="21">
        <f>IF(M549="","",IFERROR(IF(INDEX(data_wkly!S:S,MATCH($B549,data_wkly!$C:$C,0),1)=0,"",INDEX(data_wkly!S:S,MATCH($B549,data_wkly!$C:$C,0),1)),""))</f>
        <v>191.25879999999998</v>
      </c>
      <c r="T549" s="21">
        <f>IFERROR(IF(INDEX(data_wkly!T:T,MATCH($B549,data_wkly!$C:$C,0),1)=0,"",INDEX(data_wkly!T:T,MATCH($B549,data_wkly!$C:$C,0),1)),"")</f>
        <v>88.149000000000001</v>
      </c>
      <c r="U549" s="86">
        <f>IFERROR(IF(INDEX(data_wkly!U:U,MATCH($B549,data_wkly!$C:$C,0),1)=0,"",INDEX(data_wkly!U:U,MATCH($B549,data_wkly!$C:$C,0),1)),"")</f>
        <v>11.58</v>
      </c>
      <c r="V549" s="157">
        <f t="shared" si="49"/>
        <v>1</v>
      </c>
      <c r="W549" s="152" t="str">
        <f>IFERROR(IF(INDEX(data_wkly!W:W,MATCH($B549,data_wkly!$C:$C,0),1)=0,"",INDEX(data_wkly!W:W,MATCH($B549,data_wkly!$C:$C,0),1)),"")</f>
        <v>na</v>
      </c>
      <c r="X549" s="21" t="str">
        <f>IFERROR(IF(INDEX(data_wkly!X:X,MATCH($B549,data_wkly!$C:$C,0),1)=0,"",INDEX(data_wkly!X:X,MATCH($B549,data_wkly!$C:$C,0),1)),"")</f>
        <v>na</v>
      </c>
      <c r="Y549" s="21">
        <f>IFERROR(IF(INDEX(data_wkly!Y:Y,MATCH($B549,data_wkly!$C:$C,0),1)=0,"",INDEX(data_wkly!Y:Y,MATCH($B549,data_wkly!$C:$C,0),1)),"")</f>
        <v>180.9</v>
      </c>
      <c r="Z549" s="21">
        <f>IFERROR(IF(INDEX(data_wkly!Z:Z,MATCH($B549,data_wkly!$C:$C,0),1)=0,"",INDEX(data_wkly!Z:Z,MATCH($B549,data_wkly!$C:$C,0),1)),"")</f>
        <v>-3.2399999999999807</v>
      </c>
      <c r="AA549" s="152" t="str">
        <f>IFERROR(IF(INDEX(data_wkly!AA:AA,MATCH($B549,data_wkly!$C:$C,0),1)=0,"",INDEX(data_wkly!AA:AA,MATCH($B549,data_wkly!$C:$C,0),1)),"")</f>
        <v>na</v>
      </c>
      <c r="AB549" s="21" t="str">
        <f>IFERROR(IF(INDEX(data_wkly!AB:AB,MATCH($B549,data_wkly!$C:$C,0),1)=0,"",INDEX(data_wkly!AB:AB,MATCH($B549,data_wkly!$C:$C,0),1)),"")</f>
        <v>na</v>
      </c>
      <c r="AC549" s="21">
        <f>IFERROR(IF(INDEX(data_wkly!AC:AC,MATCH($B549,data_wkly!$C:$C,0),1)=0,"",INDEX(data_wkly!AC:AC,MATCH($B549,data_wkly!$C:$C,0),1)),"")</f>
        <v>187.79</v>
      </c>
      <c r="AD549" s="21">
        <f>IFERROR(IF(INDEX(data_wkly!AD:AD,MATCH($B549,data_wkly!$C:$C,0),1)=0,"",INDEX(data_wkly!AD:AD,MATCH($B549,data_wkly!$C:$C,0),1)),"")</f>
        <v>-2.3600000000000136</v>
      </c>
      <c r="AE549" s="157">
        <f t="shared" si="50"/>
        <v>1</v>
      </c>
      <c r="AF549" s="154" t="str">
        <f>IFERROR(IF(INDEX(data_wkly!AF:AF,MATCH($B549,data_wkly!$C:$C,0),1)=0,"",INDEX(data_wkly!AF:AF,MATCH($B549,data_wkly!$C:$C,0),1)),"")</f>
        <v/>
      </c>
      <c r="AG549" s="153" t="str">
        <f>IFERROR(IF(AF549="","",INDEX(data_wkly!AG:AG,MATCH($B549,data_wkly!$C:$C,0),1)),"")</f>
        <v/>
      </c>
      <c r="AH549" s="153" t="str">
        <f>IFERROR(IF(INDEX(data_wkly!AH:AH,MATCH($B549,data_wkly!$C:$C,0),1)=0,"",INDEX(data_wkly!AH:AH,MATCH($B549,data_wkly!$C:$C,0),1)),"")</f>
        <v/>
      </c>
      <c r="AI549" s="153" t="str">
        <f>IFERROR(IF(INDEX(data_wkly!AI:AI,MATCH($B549,data_wkly!$C:$C,0),1)=0,"",INDEX(data_wkly!AI:AI,MATCH($B549,data_wkly!$C:$C,0),1)),"")</f>
        <v/>
      </c>
      <c r="AJ549" s="153" t="str">
        <f>IFERROR(IF(AI549="","",INDEX(data_wkly!AJ:AJ,MATCH($B549,data_wkly!$C:$C,0),1)),"")</f>
        <v/>
      </c>
      <c r="AK549" s="153" t="str">
        <f>IFERROR(IF(INDEX(data_wkly!AK:AK,MATCH($B549,data_wkly!$C:$C,0),1)=0,"",INDEX(data_wkly!AK:AK,MATCH($B549,data_wkly!$C:$C,0),1)),"")</f>
        <v/>
      </c>
      <c r="AL549" s="153" t="str">
        <f>IFERROR(IF(INDEX(data_wkly!AL:AL,MATCH($B549,data_wkly!$C:$C,0),1)=0,"",INDEX(data_wkly!AL:AL,MATCH($B549,data_wkly!$C:$C,0),1)),"")</f>
        <v/>
      </c>
      <c r="AM549" s="183" t="str">
        <f>IFERROR(IF(INDEX(data_wkly!AM:AM,MATCH($B549,data_wkly!$C:$C,0),1)=0,"",INDEX(data_wkly!AM:AM,MATCH($B549,data_wkly!$C:$C,0),1)),"")</f>
        <v/>
      </c>
      <c r="AN549" s="41" t="str">
        <f t="shared" si="48"/>
        <v/>
      </c>
      <c r="AO549" s="88">
        <f t="shared" si="53"/>
        <v>1</v>
      </c>
    </row>
    <row r="550" spans="1:41">
      <c r="A550" s="88">
        <f t="shared" si="51"/>
        <v>2</v>
      </c>
      <c r="B550" s="89">
        <f t="shared" si="52"/>
        <v>45493</v>
      </c>
      <c r="C550" s="155">
        <f>IFERROR(IF(INDEX(data_wkly!D:D,MATCH($B550,data_wkly!$C:$C,0),1)=0,"",INDEX(data_wkly!D:D,MATCH($B550,data_wkly!$C:$C,0),1)),"")</f>
        <v>57096</v>
      </c>
      <c r="D550" s="21">
        <f>IFERROR(IF(INDEX(data_wkly!E:E,MATCH($B550,data_wkly!$C:$C,0),1)=0,"",INDEX(data_wkly!E:E,MATCH($B550,data_wkly!$C:$C,0),1)),"")</f>
        <v>209.4151</v>
      </c>
      <c r="E550" s="21">
        <f>IF(C550="","",IFERROR(INDEX(data_wkly!F:F,MATCH($B550,data_wkly!$C:$C,0),1),""))</f>
        <v>-0.46870000000001255</v>
      </c>
      <c r="F550" s="21">
        <f>IF(E550="","",IFERROR(IF(INDEX(data_wkly!G:G,MATCH($B550,data_wkly!$C:$C,0),1)=0,"",INDEX(data_wkly!G:G,MATCH($B550,data_wkly!$C:$C,0),1)),""))</f>
        <v>193.38643333333334</v>
      </c>
      <c r="G550" s="21">
        <f>IFERROR(IF(INDEX(data_wkly!H:H,MATCH($B550,data_wkly!$C:$C,0),1)=0,"",INDEX(data_wkly!H:H,MATCH($B550,data_wkly!$C:$C,0),1)),"")</f>
        <v>205.8485</v>
      </c>
      <c r="H550" s="21">
        <f>IF(C550="","",IFERROR(INDEX(data_wkly!I:I,MATCH($B550,data_wkly!$C:$C,0),1),""))</f>
        <v>-0.47810000000001196</v>
      </c>
      <c r="I550" s="21">
        <f>IF(H550="","",IFERROR(IF(INDEX(data_wkly!J:J,MATCH($B550,data_wkly!$C:$C,0),1)=0,"",INDEX(data_wkly!J:J,MATCH($B550,data_wkly!$C:$C,0),1)),""))</f>
        <v>190.03126666666665</v>
      </c>
      <c r="J550" s="21">
        <f>IFERROR(IF(INDEX(data_wkly!K:K,MATCH($B550,data_wkly!$C:$C,0),1)=0,"",INDEX(data_wkly!K:K,MATCH($B550,data_wkly!$C:$C,0),1)),"")</f>
        <v>90.228499999999997</v>
      </c>
      <c r="K550" s="86">
        <f>IFERROR(IF(INDEX(data_wkly!L:L,MATCH($B550,data_wkly!$C:$C,0),1)=0,"",INDEX(data_wkly!L:L,MATCH($B550,data_wkly!$C:$C,0),1)),"")</f>
        <v>11.36</v>
      </c>
      <c r="L550" s="156"/>
      <c r="M550" s="155">
        <f>IFERROR(IF(INDEX(data_wkly!M:M,MATCH($B550,data_wkly!$C:$C,0),1)=0,"",INDEX(data_wkly!M:M,MATCH($B550,data_wkly!$C:$C,0),1)),"")</f>
        <v>64031</v>
      </c>
      <c r="N550" s="21">
        <f>IFERROR(IF(INDEX(data_wkly!N:N,MATCH($B550,data_wkly!$C:$C,0),1)=0,"",INDEX(data_wkly!N:N,MATCH($B550,data_wkly!$C:$C,0),1)),"")</f>
        <v>210.80930000000001</v>
      </c>
      <c r="O550" s="21">
        <f>IF(M550="","",IFERROR(INDEX(data_wkly!O:O,MATCH($B550,data_wkly!$C:$C,0),1),""))</f>
        <v>-1.468199999999996</v>
      </c>
      <c r="P550" s="21">
        <f>IF(M550="","",IFERROR(IF(INDEX(data_wkly!P:P,MATCH($B550,data_wkly!$C:$C,0),1)=0,"",INDEX(data_wkly!P:P,MATCH($B550,data_wkly!$C:$C,0),1)),""))</f>
        <v>195.05346666666665</v>
      </c>
      <c r="Q550" s="21">
        <f>IFERROR(IF(INDEX(data_wkly!Q:Q,MATCH($B550,data_wkly!$C:$C,0),1)=0,"",INDEX(data_wkly!Q:Q,MATCH($B550,data_wkly!$C:$C,0),1)),"")</f>
        <v>207.18440000000001</v>
      </c>
      <c r="R550" s="21">
        <f>IF(M550="","",IFERROR(INDEX(data_wkly!R:R,MATCH($B550,data_wkly!$C:$C,0),1),""))</f>
        <v>-1.4397999999999911</v>
      </c>
      <c r="S550" s="21">
        <f>IF(M550="","",IFERROR(IF(INDEX(data_wkly!S:S,MATCH($B550,data_wkly!$C:$C,0),1)=0,"",INDEX(data_wkly!S:S,MATCH($B550,data_wkly!$C:$C,0),1)),""))</f>
        <v>191.6575</v>
      </c>
      <c r="T550" s="21">
        <f>IFERROR(IF(INDEX(data_wkly!T:T,MATCH($B550,data_wkly!$C:$C,0),1)=0,"",INDEX(data_wkly!T:T,MATCH($B550,data_wkly!$C:$C,0),1)),"")</f>
        <v>88.296199999999999</v>
      </c>
      <c r="U550" s="86">
        <f>IFERROR(IF(INDEX(data_wkly!U:U,MATCH($B550,data_wkly!$C:$C,0),1)=0,"",INDEX(data_wkly!U:U,MATCH($B550,data_wkly!$C:$C,0),1)),"")</f>
        <v>11.52</v>
      </c>
      <c r="V550" s="157">
        <f t="shared" si="49"/>
        <v>2</v>
      </c>
      <c r="W550" s="152" t="str">
        <f>IFERROR(IF(INDEX(data_wkly!W:W,MATCH($B550,data_wkly!$C:$C,0),1)=0,"",INDEX(data_wkly!W:W,MATCH($B550,data_wkly!$C:$C,0),1)),"")</f>
        <v>na</v>
      </c>
      <c r="X550" s="21" t="str">
        <f>IFERROR(IF(INDEX(data_wkly!X:X,MATCH($B550,data_wkly!$C:$C,0),1)=0,"",INDEX(data_wkly!X:X,MATCH($B550,data_wkly!$C:$C,0),1)),"")</f>
        <v>na</v>
      </c>
      <c r="Y550" s="21">
        <f>IFERROR(IF(INDEX(data_wkly!Y:Y,MATCH($B550,data_wkly!$C:$C,0),1)=0,"",INDEX(data_wkly!Y:Y,MATCH($B550,data_wkly!$C:$C,0),1)),"")</f>
        <v>180.11</v>
      </c>
      <c r="Z550" s="21">
        <f>IFERROR(IF(INDEX(data_wkly!Z:Z,MATCH($B550,data_wkly!$C:$C,0),1)=0,"",INDEX(data_wkly!Z:Z,MATCH($B550,data_wkly!$C:$C,0),1)),"")</f>
        <v>-0.78999999999999204</v>
      </c>
      <c r="AA550" s="152" t="str">
        <f>IFERROR(IF(INDEX(data_wkly!AA:AA,MATCH($B550,data_wkly!$C:$C,0),1)=0,"",INDEX(data_wkly!AA:AA,MATCH($B550,data_wkly!$C:$C,0),1)),"")</f>
        <v>na</v>
      </c>
      <c r="AB550" s="21" t="str">
        <f>IFERROR(IF(INDEX(data_wkly!AB:AB,MATCH($B550,data_wkly!$C:$C,0),1)=0,"",INDEX(data_wkly!AB:AB,MATCH($B550,data_wkly!$C:$C,0),1)),"")</f>
        <v>na</v>
      </c>
      <c r="AC550" s="21">
        <f>IFERROR(IF(INDEX(data_wkly!AC:AC,MATCH($B550,data_wkly!$C:$C,0),1)=0,"",INDEX(data_wkly!AC:AC,MATCH($B550,data_wkly!$C:$C,0),1)),"")</f>
        <v>186.86</v>
      </c>
      <c r="AD550" s="21">
        <f>IFERROR(IF(INDEX(data_wkly!AD:AD,MATCH($B550,data_wkly!$C:$C,0),1)=0,"",INDEX(data_wkly!AD:AD,MATCH($B550,data_wkly!$C:$C,0),1)),"")</f>
        <v>-0.9299999999999784</v>
      </c>
      <c r="AE550" s="157">
        <f t="shared" si="50"/>
        <v>2</v>
      </c>
      <c r="AF550" s="154" t="str">
        <f>IFERROR(IF(INDEX(data_wkly!AF:AF,MATCH($B550,data_wkly!$C:$C,0),1)=0,"",INDEX(data_wkly!AF:AF,MATCH($B550,data_wkly!$C:$C,0),1)),"")</f>
        <v/>
      </c>
      <c r="AG550" s="153" t="str">
        <f>IFERROR(IF(AF550="","",INDEX(data_wkly!AG:AG,MATCH($B550,data_wkly!$C:$C,0),1)),"")</f>
        <v/>
      </c>
      <c r="AH550" s="153" t="str">
        <f>IFERROR(IF(INDEX(data_wkly!AH:AH,MATCH($B550,data_wkly!$C:$C,0),1)=0,"",INDEX(data_wkly!AH:AH,MATCH($B550,data_wkly!$C:$C,0),1)),"")</f>
        <v/>
      </c>
      <c r="AI550" s="153" t="str">
        <f>IFERROR(IF(INDEX(data_wkly!AI:AI,MATCH($B550,data_wkly!$C:$C,0),1)=0,"",INDEX(data_wkly!AI:AI,MATCH($B550,data_wkly!$C:$C,0),1)),"")</f>
        <v/>
      </c>
      <c r="AJ550" s="153" t="str">
        <f>IFERROR(IF(AI550="","",INDEX(data_wkly!AJ:AJ,MATCH($B550,data_wkly!$C:$C,0),1)),"")</f>
        <v/>
      </c>
      <c r="AK550" s="153" t="str">
        <f>IFERROR(IF(INDEX(data_wkly!AK:AK,MATCH($B550,data_wkly!$C:$C,0),1)=0,"",INDEX(data_wkly!AK:AK,MATCH($B550,data_wkly!$C:$C,0),1)),"")</f>
        <v/>
      </c>
      <c r="AL550" s="153" t="str">
        <f>IFERROR(IF(INDEX(data_wkly!AL:AL,MATCH($B550,data_wkly!$C:$C,0),1)=0,"",INDEX(data_wkly!AL:AL,MATCH($B550,data_wkly!$C:$C,0),1)),"")</f>
        <v/>
      </c>
      <c r="AM550" s="183" t="str">
        <f>IFERROR(IF(INDEX(data_wkly!AM:AM,MATCH($B550,data_wkly!$C:$C,0),1)=0,"",INDEX(data_wkly!AM:AM,MATCH($B550,data_wkly!$C:$C,0),1)),"")</f>
        <v/>
      </c>
      <c r="AN550" s="41" t="str">
        <f t="shared" si="48"/>
        <v/>
      </c>
      <c r="AO550" s="88">
        <f t="shared" si="53"/>
        <v>2</v>
      </c>
    </row>
    <row r="551" spans="1:41">
      <c r="A551" s="88">
        <f t="shared" si="51"/>
        <v>1</v>
      </c>
      <c r="B551" s="89">
        <f t="shared" si="52"/>
        <v>45500</v>
      </c>
      <c r="C551" s="155">
        <f>IFERROR(IF(INDEX(data_wkly!D:D,MATCH($B551,data_wkly!$C:$C,0),1)=0,"",INDEX(data_wkly!D:D,MATCH($B551,data_wkly!$C:$C,0),1)),"")</f>
        <v>56115</v>
      </c>
      <c r="D551" s="21">
        <f>IFERROR(IF(INDEX(data_wkly!E:E,MATCH($B551,data_wkly!$C:$C,0),1)=0,"",INDEX(data_wkly!E:E,MATCH($B551,data_wkly!$C:$C,0),1)),"")</f>
        <v>209.54429999999999</v>
      </c>
      <c r="E551" s="21">
        <f>IF(C551="","",IFERROR(INDEX(data_wkly!F:F,MATCH($B551,data_wkly!$C:$C,0),1),""))</f>
        <v>0.12919999999999732</v>
      </c>
      <c r="F551" s="21">
        <f>IF(E551="","",IFERROR(IF(INDEX(data_wkly!G:G,MATCH($B551,data_wkly!$C:$C,0),1)=0,"",INDEX(data_wkly!G:G,MATCH($B551,data_wkly!$C:$C,0),1)),""))</f>
        <v>194.07309999999998</v>
      </c>
      <c r="G551" s="21">
        <f>IFERROR(IF(INDEX(data_wkly!H:H,MATCH($B551,data_wkly!$C:$C,0),1)=0,"",INDEX(data_wkly!H:H,MATCH($B551,data_wkly!$C:$C,0),1)),"")</f>
        <v>205.97120000000001</v>
      </c>
      <c r="H551" s="21">
        <f>IF(C551="","",IFERROR(INDEX(data_wkly!I:I,MATCH($B551,data_wkly!$C:$C,0),1),""))</f>
        <v>0.12270000000000891</v>
      </c>
      <c r="I551" s="21">
        <f>IF(H551="","",IFERROR(IF(INDEX(data_wkly!J:J,MATCH($B551,data_wkly!$C:$C,0),1)=0,"",INDEX(data_wkly!J:J,MATCH($B551,data_wkly!$C:$C,0),1)),""))</f>
        <v>190.71280000000002</v>
      </c>
      <c r="J551" s="21">
        <f>IFERROR(IF(INDEX(data_wkly!K:K,MATCH($B551,data_wkly!$C:$C,0),1)=0,"",INDEX(data_wkly!K:K,MATCH($B551,data_wkly!$C:$C,0),1)),"")</f>
        <v>90.1083</v>
      </c>
      <c r="K551" s="86">
        <f>IFERROR(IF(INDEX(data_wkly!L:L,MATCH($B551,data_wkly!$C:$C,0),1)=0,"",INDEX(data_wkly!L:L,MATCH($B551,data_wkly!$C:$C,0),1)),"")</f>
        <v>11.29</v>
      </c>
      <c r="L551" s="156"/>
      <c r="M551" s="155">
        <f>IFERROR(IF(INDEX(data_wkly!M:M,MATCH($B551,data_wkly!$C:$C,0),1)=0,"",INDEX(data_wkly!M:M,MATCH($B551,data_wkly!$C:$C,0),1)),"")</f>
        <v>63981</v>
      </c>
      <c r="N551" s="21">
        <f>IFERROR(IF(INDEX(data_wkly!N:N,MATCH($B551,data_wkly!$C:$C,0),1)=0,"",INDEX(data_wkly!N:N,MATCH($B551,data_wkly!$C:$C,0),1)),"")</f>
        <v>210.98390000000001</v>
      </c>
      <c r="O551" s="21">
        <f>IF(M551="","",IFERROR(INDEX(data_wkly!O:O,MATCH($B551,data_wkly!$C:$C,0),1),""))</f>
        <v>0.17459999999999809</v>
      </c>
      <c r="P551" s="21">
        <f>IF(M551="","",IFERROR(IF(INDEX(data_wkly!P:P,MATCH($B551,data_wkly!$C:$C,0),1)=0,"",INDEX(data_wkly!P:P,MATCH($B551,data_wkly!$C:$C,0),1)),""))</f>
        <v>196.53816666666668</v>
      </c>
      <c r="Q551" s="21">
        <f>IFERROR(IF(INDEX(data_wkly!Q:Q,MATCH($B551,data_wkly!$C:$C,0),1)=0,"",INDEX(data_wkly!Q:Q,MATCH($B551,data_wkly!$C:$C,0),1)),"")</f>
        <v>207.35890000000001</v>
      </c>
      <c r="R551" s="21">
        <f>IF(M551="","",IFERROR(INDEX(data_wkly!R:R,MATCH($B551,data_wkly!$C:$C,0),1),""))</f>
        <v>0.17449999999999477</v>
      </c>
      <c r="S551" s="21">
        <f>IF(M551="","",IFERROR(IF(INDEX(data_wkly!S:S,MATCH($B551,data_wkly!$C:$C,0),1)=0,"",INDEX(data_wkly!S:S,MATCH($B551,data_wkly!$C:$C,0),1)),""))</f>
        <v>193.12793333333335</v>
      </c>
      <c r="T551" s="21">
        <f>IFERROR(IF(INDEX(data_wkly!T:T,MATCH($B551,data_wkly!$C:$C,0),1)=0,"",INDEX(data_wkly!T:T,MATCH($B551,data_wkly!$C:$C,0),1)),"")</f>
        <v>88.427000000000007</v>
      </c>
      <c r="U551" s="86">
        <f>IFERROR(IF(INDEX(data_wkly!U:U,MATCH($B551,data_wkly!$C:$C,0),1)=0,"",INDEX(data_wkly!U:U,MATCH($B551,data_wkly!$C:$C,0),1)),"")</f>
        <v>11.48</v>
      </c>
      <c r="V551" s="157">
        <f t="shared" si="49"/>
        <v>1</v>
      </c>
      <c r="W551" s="152" t="str">
        <f>IFERROR(IF(INDEX(data_wkly!W:W,MATCH($B551,data_wkly!$C:$C,0),1)=0,"",INDEX(data_wkly!W:W,MATCH($B551,data_wkly!$C:$C,0),1)),"")</f>
        <v>na</v>
      </c>
      <c r="X551" s="21" t="str">
        <f>IFERROR(IF(INDEX(data_wkly!X:X,MATCH($B551,data_wkly!$C:$C,0),1)=0,"",INDEX(data_wkly!X:X,MATCH($B551,data_wkly!$C:$C,0),1)),"")</f>
        <v>na</v>
      </c>
      <c r="Y551" s="21">
        <f>IFERROR(IF(INDEX(data_wkly!Y:Y,MATCH($B551,data_wkly!$C:$C,0),1)=0,"",INDEX(data_wkly!Y:Y,MATCH($B551,data_wkly!$C:$C,0),1)),"")</f>
        <v>180.24</v>
      </c>
      <c r="Z551" s="21">
        <f>IFERROR(IF(INDEX(data_wkly!Z:Z,MATCH($B551,data_wkly!$C:$C,0),1)=0,"",INDEX(data_wkly!Z:Z,MATCH($B551,data_wkly!$C:$C,0),1)),"")</f>
        <v>0.12999999999999545</v>
      </c>
      <c r="AA551" s="152" t="str">
        <f>IFERROR(IF(INDEX(data_wkly!AA:AA,MATCH($B551,data_wkly!$C:$C,0),1)=0,"",INDEX(data_wkly!AA:AA,MATCH($B551,data_wkly!$C:$C,0),1)),"")</f>
        <v>na</v>
      </c>
      <c r="AB551" s="21" t="str">
        <f>IFERROR(IF(INDEX(data_wkly!AB:AB,MATCH($B551,data_wkly!$C:$C,0),1)=0,"",INDEX(data_wkly!AB:AB,MATCH($B551,data_wkly!$C:$C,0),1)),"")</f>
        <v>na</v>
      </c>
      <c r="AC551" s="21">
        <f>IFERROR(IF(INDEX(data_wkly!AC:AC,MATCH($B551,data_wkly!$C:$C,0),1)=0,"",INDEX(data_wkly!AC:AC,MATCH($B551,data_wkly!$C:$C,0),1)),"")</f>
        <v>186.99</v>
      </c>
      <c r="AD551" s="21">
        <f>IFERROR(IF(INDEX(data_wkly!AD:AD,MATCH($B551,data_wkly!$C:$C,0),1)=0,"",INDEX(data_wkly!AD:AD,MATCH($B551,data_wkly!$C:$C,0),1)),"")</f>
        <v>0.12999999999999545</v>
      </c>
      <c r="AE551" s="157">
        <f t="shared" si="50"/>
        <v>1</v>
      </c>
      <c r="AF551" s="154" t="str">
        <f>IFERROR(IF(INDEX(data_wkly!AF:AF,MATCH($B551,data_wkly!$C:$C,0),1)=0,"",INDEX(data_wkly!AF:AF,MATCH($B551,data_wkly!$C:$C,0),1)),"")</f>
        <v/>
      </c>
      <c r="AG551" s="153" t="str">
        <f>IFERROR(IF(AF551="","",INDEX(data_wkly!AG:AG,MATCH($B551,data_wkly!$C:$C,0),1)),"")</f>
        <v/>
      </c>
      <c r="AH551" s="153" t="str">
        <f>IFERROR(IF(INDEX(data_wkly!AH:AH,MATCH($B551,data_wkly!$C:$C,0),1)=0,"",INDEX(data_wkly!AH:AH,MATCH($B551,data_wkly!$C:$C,0),1)),"")</f>
        <v/>
      </c>
      <c r="AI551" s="153" t="str">
        <f>IFERROR(IF(INDEX(data_wkly!AI:AI,MATCH($B551,data_wkly!$C:$C,0),1)=0,"",INDEX(data_wkly!AI:AI,MATCH($B551,data_wkly!$C:$C,0),1)),"")</f>
        <v/>
      </c>
      <c r="AJ551" s="153" t="str">
        <f>IFERROR(IF(AI551="","",INDEX(data_wkly!AJ:AJ,MATCH($B551,data_wkly!$C:$C,0),1)),"")</f>
        <v/>
      </c>
      <c r="AK551" s="153" t="str">
        <f>IFERROR(IF(INDEX(data_wkly!AK:AK,MATCH($B551,data_wkly!$C:$C,0),1)=0,"",INDEX(data_wkly!AK:AK,MATCH($B551,data_wkly!$C:$C,0),1)),"")</f>
        <v/>
      </c>
      <c r="AL551" s="153" t="str">
        <f>IFERROR(IF(INDEX(data_wkly!AL:AL,MATCH($B551,data_wkly!$C:$C,0),1)=0,"",INDEX(data_wkly!AL:AL,MATCH($B551,data_wkly!$C:$C,0),1)),"")</f>
        <v/>
      </c>
      <c r="AM551" s="183" t="str">
        <f>IFERROR(IF(INDEX(data_wkly!AM:AM,MATCH($B551,data_wkly!$C:$C,0),1)=0,"",INDEX(data_wkly!AM:AM,MATCH($B551,data_wkly!$C:$C,0),1)),"")</f>
        <v/>
      </c>
      <c r="AN551" s="41" t="str">
        <f t="shared" si="48"/>
        <v/>
      </c>
      <c r="AO551" s="88">
        <f t="shared" si="53"/>
        <v>1</v>
      </c>
    </row>
    <row r="552" spans="1:41">
      <c r="A552" s="88">
        <f t="shared" si="51"/>
        <v>2</v>
      </c>
      <c r="B552" s="89">
        <f t="shared" si="52"/>
        <v>45507</v>
      </c>
      <c r="C552" s="155">
        <f>IFERROR(IF(INDEX(data_wkly!D:D,MATCH($B552,data_wkly!$C:$C,0),1)=0,"",INDEX(data_wkly!D:D,MATCH($B552,data_wkly!$C:$C,0),1)),"")</f>
        <v>55108</v>
      </c>
      <c r="D552" s="21">
        <f>IFERROR(IF(INDEX(data_wkly!E:E,MATCH($B552,data_wkly!$C:$C,0),1)=0,"",INDEX(data_wkly!E:E,MATCH($B552,data_wkly!$C:$C,0),1)),"")</f>
        <v>209.53870000000001</v>
      </c>
      <c r="E552" s="21">
        <f>IF(C552="","",IFERROR(INDEX(data_wkly!F:F,MATCH($B552,data_wkly!$C:$C,0),1),""))</f>
        <v>-5.5999999999869488E-3</v>
      </c>
      <c r="F552" s="21">
        <f>IF(E552="","",IFERROR(IF(INDEX(data_wkly!G:G,MATCH($B552,data_wkly!$C:$C,0),1)=0,"",INDEX(data_wkly!G:G,MATCH($B552,data_wkly!$C:$C,0),1)),""))</f>
        <v>194.29769999999999</v>
      </c>
      <c r="G552" s="21">
        <f>IFERROR(IF(INDEX(data_wkly!H:H,MATCH($B552,data_wkly!$C:$C,0),1)=0,"",INDEX(data_wkly!H:H,MATCH($B552,data_wkly!$C:$C,0),1)),"")</f>
        <v>205.96619999999999</v>
      </c>
      <c r="H552" s="21">
        <f>IF(C552="","",IFERROR(INDEX(data_wkly!I:I,MATCH($B552,data_wkly!$C:$C,0),1),""))</f>
        <v>-5.0000000000238742E-3</v>
      </c>
      <c r="I552" s="21">
        <f>IF(H552="","",IFERROR(IF(INDEX(data_wkly!J:J,MATCH($B552,data_wkly!$C:$C,0),1)=0,"",INDEX(data_wkly!J:J,MATCH($B552,data_wkly!$C:$C,0),1)),""))</f>
        <v>190.92746666666667</v>
      </c>
      <c r="J552" s="21">
        <f>IFERROR(IF(INDEX(data_wkly!K:K,MATCH($B552,data_wkly!$C:$C,0),1)=0,"",INDEX(data_wkly!K:K,MATCH($B552,data_wkly!$C:$C,0),1)),"")</f>
        <v>90.053100000000001</v>
      </c>
      <c r="K552" s="86">
        <f>IFERROR(IF(INDEX(data_wkly!L:L,MATCH($B552,data_wkly!$C:$C,0),1)=0,"",INDEX(data_wkly!L:L,MATCH($B552,data_wkly!$C:$C,0),1)),"")</f>
        <v>11.21</v>
      </c>
      <c r="L552" s="156"/>
      <c r="M552" s="155">
        <f>IFERROR(IF(INDEX(data_wkly!M:M,MATCH($B552,data_wkly!$C:$C,0),1)=0,"",INDEX(data_wkly!M:M,MATCH($B552,data_wkly!$C:$C,0),1)),"")</f>
        <v>62978</v>
      </c>
      <c r="N552" s="21">
        <f>IFERROR(IF(INDEX(data_wkly!N:N,MATCH($B552,data_wkly!$C:$C,0),1)=0,"",INDEX(data_wkly!N:N,MATCH($B552,data_wkly!$C:$C,0),1)),"")</f>
        <v>210.19329999999999</v>
      </c>
      <c r="O552" s="21">
        <f>IF(M552="","",IFERROR(INDEX(data_wkly!O:O,MATCH($B552,data_wkly!$C:$C,0),1),""))</f>
        <v>-0.79060000000001196</v>
      </c>
      <c r="P552" s="21">
        <f>IF(M552="","",IFERROR(IF(INDEX(data_wkly!P:P,MATCH($B552,data_wkly!$C:$C,0),1)=0,"",INDEX(data_wkly!P:P,MATCH($B552,data_wkly!$C:$C,0),1)),""))</f>
        <v>196.43923333333336</v>
      </c>
      <c r="Q552" s="21">
        <f>IFERROR(IF(INDEX(data_wkly!Q:Q,MATCH($B552,data_wkly!$C:$C,0),1)=0,"",INDEX(data_wkly!Q:Q,MATCH($B552,data_wkly!$C:$C,0),1)),"")</f>
        <v>206.58269999999999</v>
      </c>
      <c r="R552" s="21">
        <f>IF(M552="","",IFERROR(INDEX(data_wkly!R:R,MATCH($B552,data_wkly!$C:$C,0),1),""))</f>
        <v>-0.7762000000000171</v>
      </c>
      <c r="S552" s="21">
        <f>IF(M552="","",IFERROR(IF(INDEX(data_wkly!S:S,MATCH($B552,data_wkly!$C:$C,0),1)=0,"",INDEX(data_wkly!S:S,MATCH($B552,data_wkly!$C:$C,0),1)),""))</f>
        <v>193.01896666666667</v>
      </c>
      <c r="T552" s="21">
        <f>IFERROR(IF(INDEX(data_wkly!T:T,MATCH($B552,data_wkly!$C:$C,0),1)=0,"",INDEX(data_wkly!T:T,MATCH($B552,data_wkly!$C:$C,0),1)),"")</f>
        <v>88.735799999999998</v>
      </c>
      <c r="U552" s="86">
        <f>IFERROR(IF(INDEX(data_wkly!U:U,MATCH($B552,data_wkly!$C:$C,0),1)=0,"",INDEX(data_wkly!U:U,MATCH($B552,data_wkly!$C:$C,0),1)),"")</f>
        <v>11.42</v>
      </c>
      <c r="V552" s="157">
        <f t="shared" si="49"/>
        <v>2</v>
      </c>
      <c r="W552" s="152" t="str">
        <f>IFERROR(IF(INDEX(data_wkly!W:W,MATCH($B552,data_wkly!$C:$C,0),1)=0,"",INDEX(data_wkly!W:W,MATCH($B552,data_wkly!$C:$C,0),1)),"")</f>
        <v>na</v>
      </c>
      <c r="X552" s="21" t="str">
        <f>IFERROR(IF(INDEX(data_wkly!X:X,MATCH($B552,data_wkly!$C:$C,0),1)=0,"",INDEX(data_wkly!X:X,MATCH($B552,data_wkly!$C:$C,0),1)),"")</f>
        <v>na</v>
      </c>
      <c r="Y552" s="21">
        <f>IFERROR(IF(INDEX(data_wkly!Y:Y,MATCH($B552,data_wkly!$C:$C,0),1)=0,"",INDEX(data_wkly!Y:Y,MATCH($B552,data_wkly!$C:$C,0),1)),"")</f>
        <v>180.06</v>
      </c>
      <c r="Z552" s="21">
        <f>IFERROR(IF(INDEX(data_wkly!Z:Z,MATCH($B552,data_wkly!$C:$C,0),1)=0,"",INDEX(data_wkly!Z:Z,MATCH($B552,data_wkly!$C:$C,0),1)),"")</f>
        <v>-0.18000000000000682</v>
      </c>
      <c r="AA552" s="152" t="str">
        <f>IFERROR(IF(INDEX(data_wkly!AA:AA,MATCH($B552,data_wkly!$C:$C,0),1)=0,"",INDEX(data_wkly!AA:AA,MATCH($B552,data_wkly!$C:$C,0),1)),"")</f>
        <v>na</v>
      </c>
      <c r="AB552" s="21" t="str">
        <f>IFERROR(IF(INDEX(data_wkly!AB:AB,MATCH($B552,data_wkly!$C:$C,0),1)=0,"",INDEX(data_wkly!AB:AB,MATCH($B552,data_wkly!$C:$C,0),1)),"")</f>
        <v>na</v>
      </c>
      <c r="AC552" s="21">
        <f>IFERROR(IF(INDEX(data_wkly!AC:AC,MATCH($B552,data_wkly!$C:$C,0),1)=0,"",INDEX(data_wkly!AC:AC,MATCH($B552,data_wkly!$C:$C,0),1)),"")</f>
        <v>187.05</v>
      </c>
      <c r="AD552" s="21">
        <f>IFERROR(IF(INDEX(data_wkly!AD:AD,MATCH($B552,data_wkly!$C:$C,0),1)=0,"",INDEX(data_wkly!AD:AD,MATCH($B552,data_wkly!$C:$C,0),1)),"")</f>
        <v>6.0000000000002274E-2</v>
      </c>
      <c r="AE552" s="157">
        <f t="shared" si="50"/>
        <v>2</v>
      </c>
      <c r="AF552" s="154" t="str">
        <f>IFERROR(IF(INDEX(data_wkly!AF:AF,MATCH($B552,data_wkly!$C:$C,0),1)=0,"",INDEX(data_wkly!AF:AF,MATCH($B552,data_wkly!$C:$C,0),1)),"")</f>
        <v/>
      </c>
      <c r="AG552" s="153" t="str">
        <f>IFERROR(IF(AF552="","",INDEX(data_wkly!AG:AG,MATCH($B552,data_wkly!$C:$C,0),1)),"")</f>
        <v/>
      </c>
      <c r="AH552" s="153" t="str">
        <f>IFERROR(IF(INDEX(data_wkly!AH:AH,MATCH($B552,data_wkly!$C:$C,0),1)=0,"",INDEX(data_wkly!AH:AH,MATCH($B552,data_wkly!$C:$C,0),1)),"")</f>
        <v/>
      </c>
      <c r="AI552" s="153" t="str">
        <f>IFERROR(IF(INDEX(data_wkly!AI:AI,MATCH($B552,data_wkly!$C:$C,0),1)=0,"",INDEX(data_wkly!AI:AI,MATCH($B552,data_wkly!$C:$C,0),1)),"")</f>
        <v/>
      </c>
      <c r="AJ552" s="153" t="str">
        <f>IFERROR(IF(AI552="","",INDEX(data_wkly!AJ:AJ,MATCH($B552,data_wkly!$C:$C,0),1)),"")</f>
        <v/>
      </c>
      <c r="AK552" s="153" t="str">
        <f>IFERROR(IF(INDEX(data_wkly!AK:AK,MATCH($B552,data_wkly!$C:$C,0),1)=0,"",INDEX(data_wkly!AK:AK,MATCH($B552,data_wkly!$C:$C,0),1)),"")</f>
        <v/>
      </c>
      <c r="AL552" s="153" t="str">
        <f>IFERROR(IF(INDEX(data_wkly!AL:AL,MATCH($B552,data_wkly!$C:$C,0),1)=0,"",INDEX(data_wkly!AL:AL,MATCH($B552,data_wkly!$C:$C,0),1)),"")</f>
        <v/>
      </c>
      <c r="AM552" s="183" t="str">
        <f>IFERROR(IF(INDEX(data_wkly!AM:AM,MATCH($B552,data_wkly!$C:$C,0),1)=0,"",INDEX(data_wkly!AM:AM,MATCH($B552,data_wkly!$C:$C,0),1)),"")</f>
        <v/>
      </c>
      <c r="AN552" s="41" t="str">
        <f t="shared" si="48"/>
        <v/>
      </c>
      <c r="AO552" s="88">
        <f t="shared" si="53"/>
        <v>2</v>
      </c>
    </row>
    <row r="553" spans="1:41">
      <c r="A553" s="88">
        <f t="shared" si="51"/>
        <v>1</v>
      </c>
      <c r="B553" s="89">
        <f t="shared" si="52"/>
        <v>45514</v>
      </c>
      <c r="C553" s="155">
        <f>IFERROR(IF(INDEX(data_wkly!D:D,MATCH($B553,data_wkly!$C:$C,0),1)=0,"",INDEX(data_wkly!D:D,MATCH($B553,data_wkly!$C:$C,0),1)),"")</f>
        <v>55415</v>
      </c>
      <c r="D553" s="21">
        <f>IFERROR(IF(INDEX(data_wkly!E:E,MATCH($B553,data_wkly!$C:$C,0),1)=0,"",INDEX(data_wkly!E:E,MATCH($B553,data_wkly!$C:$C,0),1)),"")</f>
        <v>209.77619999999999</v>
      </c>
      <c r="E553" s="21">
        <f>IF(C553="","",IFERROR(INDEX(data_wkly!F:F,MATCH($B553,data_wkly!$C:$C,0),1),""))</f>
        <v>0.23749999999998295</v>
      </c>
      <c r="F553" s="21">
        <f>IF(E553="","",IFERROR(IF(INDEX(data_wkly!G:G,MATCH($B553,data_wkly!$C:$C,0),1)=0,"",INDEX(data_wkly!G:G,MATCH($B553,data_wkly!$C:$C,0),1)),""))</f>
        <v>194.37883333333332</v>
      </c>
      <c r="G553" s="21">
        <f>IFERROR(IF(INDEX(data_wkly!H:H,MATCH($B553,data_wkly!$C:$C,0),1)=0,"",INDEX(data_wkly!H:H,MATCH($B553,data_wkly!$C:$C,0),1)),"")</f>
        <v>206.1936</v>
      </c>
      <c r="H553" s="21">
        <f>IF(C553="","",IFERROR(INDEX(data_wkly!I:I,MATCH($B553,data_wkly!$C:$C,0),1),""))</f>
        <v>0.22740000000001714</v>
      </c>
      <c r="I553" s="21">
        <f>IF(H553="","",IFERROR(IF(INDEX(data_wkly!J:J,MATCH($B553,data_wkly!$C:$C,0),1)=0,"",INDEX(data_wkly!J:J,MATCH($B553,data_wkly!$C:$C,0),1)),""))</f>
        <v>191.02383333333333</v>
      </c>
      <c r="J553" s="21">
        <f>IFERROR(IF(INDEX(data_wkly!K:K,MATCH($B553,data_wkly!$C:$C,0),1)=0,"",INDEX(data_wkly!K:K,MATCH($B553,data_wkly!$C:$C,0),1)),"")</f>
        <v>89.894800000000004</v>
      </c>
      <c r="K553" s="86">
        <f>IFERROR(IF(INDEX(data_wkly!L:L,MATCH($B553,data_wkly!$C:$C,0),1)=0,"",INDEX(data_wkly!L:L,MATCH($B553,data_wkly!$C:$C,0),1)),"")</f>
        <v>11.28</v>
      </c>
      <c r="L553" s="156"/>
      <c r="M553" s="155">
        <f>IFERROR(IF(INDEX(data_wkly!M:M,MATCH($B553,data_wkly!$C:$C,0),1)=0,"",INDEX(data_wkly!M:M,MATCH($B553,data_wkly!$C:$C,0),1)),"")</f>
        <v>61642</v>
      </c>
      <c r="N553" s="21">
        <f>IFERROR(IF(INDEX(data_wkly!N:N,MATCH($B553,data_wkly!$C:$C,0),1)=0,"",INDEX(data_wkly!N:N,MATCH($B553,data_wkly!$C:$C,0),1)),"")</f>
        <v>211.52449999999999</v>
      </c>
      <c r="O553" s="21">
        <f>IF(M553="","",IFERROR(INDEX(data_wkly!O:O,MATCH($B553,data_wkly!$C:$C,0),1),""))</f>
        <v>1.3311999999999955</v>
      </c>
      <c r="P553" s="21">
        <f>IF(M553="","",IFERROR(IF(INDEX(data_wkly!P:P,MATCH($B553,data_wkly!$C:$C,0),1)=0,"",INDEX(data_wkly!P:P,MATCH($B553,data_wkly!$C:$C,0),1)),""))</f>
        <v>196.92420000000001</v>
      </c>
      <c r="Q553" s="21">
        <f>IFERROR(IF(INDEX(data_wkly!Q:Q,MATCH($B553,data_wkly!$C:$C,0),1)=0,"",INDEX(data_wkly!Q:Q,MATCH($B553,data_wkly!$C:$C,0),1)),"")</f>
        <v>207.86949999999999</v>
      </c>
      <c r="R553" s="21">
        <f>IF(M553="","",IFERROR(INDEX(data_wkly!R:R,MATCH($B553,data_wkly!$C:$C,0),1),""))</f>
        <v>1.2867999999999995</v>
      </c>
      <c r="S553" s="21">
        <f>IF(M553="","",IFERROR(IF(INDEX(data_wkly!S:S,MATCH($B553,data_wkly!$C:$C,0),1)=0,"",INDEX(data_wkly!S:S,MATCH($B553,data_wkly!$C:$C,0),1)),""))</f>
        <v>193.50323333333333</v>
      </c>
      <c r="T553" s="21">
        <f>IFERROR(IF(INDEX(data_wkly!T:T,MATCH($B553,data_wkly!$C:$C,0),1)=0,"",INDEX(data_wkly!T:T,MATCH($B553,data_wkly!$C:$C,0),1)),"")</f>
        <v>87.811400000000006</v>
      </c>
      <c r="U553" s="86">
        <f>IFERROR(IF(INDEX(data_wkly!U:U,MATCH($B553,data_wkly!$C:$C,0),1)=0,"",INDEX(data_wkly!U:U,MATCH($B553,data_wkly!$C:$C,0),1)),"")</f>
        <v>11.4</v>
      </c>
      <c r="V553" s="157">
        <f t="shared" si="49"/>
        <v>1</v>
      </c>
      <c r="W553" s="152" t="str">
        <f>IFERROR(IF(INDEX(data_wkly!W:W,MATCH($B553,data_wkly!$C:$C,0),1)=0,"",INDEX(data_wkly!W:W,MATCH($B553,data_wkly!$C:$C,0),1)),"")</f>
        <v>na</v>
      </c>
      <c r="X553" s="21" t="str">
        <f>IFERROR(IF(INDEX(data_wkly!X:X,MATCH($B553,data_wkly!$C:$C,0),1)=0,"",INDEX(data_wkly!X:X,MATCH($B553,data_wkly!$C:$C,0),1)),"")</f>
        <v>na</v>
      </c>
      <c r="Y553" s="21">
        <f>IFERROR(IF(INDEX(data_wkly!Y:Y,MATCH($B553,data_wkly!$C:$C,0),1)=0,"",INDEX(data_wkly!Y:Y,MATCH($B553,data_wkly!$C:$C,0),1)),"")</f>
        <v>180.5</v>
      </c>
      <c r="Z553" s="21">
        <f>IFERROR(IF(INDEX(data_wkly!Z:Z,MATCH($B553,data_wkly!$C:$C,0),1)=0,"",INDEX(data_wkly!Z:Z,MATCH($B553,data_wkly!$C:$C,0),1)),"")</f>
        <v>0.43999999999999773</v>
      </c>
      <c r="AA553" s="152" t="str">
        <f>IFERROR(IF(INDEX(data_wkly!AA:AA,MATCH($B553,data_wkly!$C:$C,0),1)=0,"",INDEX(data_wkly!AA:AA,MATCH($B553,data_wkly!$C:$C,0),1)),"")</f>
        <v>na</v>
      </c>
      <c r="AB553" s="21" t="str">
        <f>IFERROR(IF(INDEX(data_wkly!AB:AB,MATCH($B553,data_wkly!$C:$C,0),1)=0,"",INDEX(data_wkly!AB:AB,MATCH($B553,data_wkly!$C:$C,0),1)),"")</f>
        <v>na</v>
      </c>
      <c r="AC553" s="21">
        <f>IFERROR(IF(INDEX(data_wkly!AC:AC,MATCH($B553,data_wkly!$C:$C,0),1)=0,"",INDEX(data_wkly!AC:AC,MATCH($B553,data_wkly!$C:$C,0),1)),"")</f>
        <v>187.75</v>
      </c>
      <c r="AD553" s="21">
        <f>IFERROR(IF(INDEX(data_wkly!AD:AD,MATCH($B553,data_wkly!$C:$C,0),1)=0,"",INDEX(data_wkly!AD:AD,MATCH($B553,data_wkly!$C:$C,0),1)),"")</f>
        <v>0.69999999999998863</v>
      </c>
      <c r="AE553" s="157">
        <f t="shared" si="50"/>
        <v>1</v>
      </c>
      <c r="AF553" s="154" t="str">
        <f>IFERROR(IF(INDEX(data_wkly!AF:AF,MATCH($B553,data_wkly!$C:$C,0),1)=0,"",INDEX(data_wkly!AF:AF,MATCH($B553,data_wkly!$C:$C,0),1)),"")</f>
        <v/>
      </c>
      <c r="AG553" s="153" t="str">
        <f>IFERROR(IF(AF553="","",INDEX(data_wkly!AG:AG,MATCH($B553,data_wkly!$C:$C,0),1)),"")</f>
        <v/>
      </c>
      <c r="AH553" s="153" t="str">
        <f>IFERROR(IF(INDEX(data_wkly!AH:AH,MATCH($B553,data_wkly!$C:$C,0),1)=0,"",INDEX(data_wkly!AH:AH,MATCH($B553,data_wkly!$C:$C,0),1)),"")</f>
        <v/>
      </c>
      <c r="AI553" s="153" t="str">
        <f>IFERROR(IF(INDEX(data_wkly!AI:AI,MATCH($B553,data_wkly!$C:$C,0),1)=0,"",INDEX(data_wkly!AI:AI,MATCH($B553,data_wkly!$C:$C,0),1)),"")</f>
        <v/>
      </c>
      <c r="AJ553" s="153" t="str">
        <f>IFERROR(IF(AI553="","",INDEX(data_wkly!AJ:AJ,MATCH($B553,data_wkly!$C:$C,0),1)),"")</f>
        <v/>
      </c>
      <c r="AK553" s="153" t="str">
        <f>IFERROR(IF(INDEX(data_wkly!AK:AK,MATCH($B553,data_wkly!$C:$C,0),1)=0,"",INDEX(data_wkly!AK:AK,MATCH($B553,data_wkly!$C:$C,0),1)),"")</f>
        <v/>
      </c>
      <c r="AL553" s="153" t="str">
        <f>IFERROR(IF(INDEX(data_wkly!AL:AL,MATCH($B553,data_wkly!$C:$C,0),1)=0,"",INDEX(data_wkly!AL:AL,MATCH($B553,data_wkly!$C:$C,0),1)),"")</f>
        <v/>
      </c>
      <c r="AM553" s="183" t="str">
        <f>IFERROR(IF(INDEX(data_wkly!AM:AM,MATCH($B553,data_wkly!$C:$C,0),1)=0,"",INDEX(data_wkly!AM:AM,MATCH($B553,data_wkly!$C:$C,0),1)),"")</f>
        <v/>
      </c>
      <c r="AN553" s="41" t="str">
        <f t="shared" si="48"/>
        <v/>
      </c>
      <c r="AO553" s="88">
        <f t="shared" si="53"/>
        <v>1</v>
      </c>
    </row>
    <row r="554" spans="1:41">
      <c r="A554" s="88">
        <f t="shared" si="51"/>
        <v>2</v>
      </c>
      <c r="B554" s="89">
        <f t="shared" si="52"/>
        <v>45521</v>
      </c>
      <c r="C554" s="155">
        <f>IFERROR(IF(INDEX(data_wkly!D:D,MATCH($B554,data_wkly!$C:$C,0),1)=0,"",INDEX(data_wkly!D:D,MATCH($B554,data_wkly!$C:$C,0),1)),"")</f>
        <v>59437</v>
      </c>
      <c r="D554" s="21">
        <f>IFERROR(IF(INDEX(data_wkly!E:E,MATCH($B554,data_wkly!$C:$C,0),1)=0,"",INDEX(data_wkly!E:E,MATCH($B554,data_wkly!$C:$C,0),1)),"")</f>
        <v>209.83770000000001</v>
      </c>
      <c r="E554" s="21">
        <f>IF(C554="","",IFERROR(INDEX(data_wkly!F:F,MATCH($B554,data_wkly!$C:$C,0),1),""))</f>
        <v>6.1500000000023647E-2</v>
      </c>
      <c r="F554" s="21">
        <f>IF(E554="","",IFERROR(IF(INDEX(data_wkly!G:G,MATCH($B554,data_wkly!$C:$C,0),1)=0,"",INDEX(data_wkly!G:G,MATCH($B554,data_wkly!$C:$C,0),1)),""))</f>
        <v>194.3194</v>
      </c>
      <c r="G554" s="21">
        <f>IFERROR(IF(INDEX(data_wkly!H:H,MATCH($B554,data_wkly!$C:$C,0),1)=0,"",INDEX(data_wkly!H:H,MATCH($B554,data_wkly!$C:$C,0),1)),"")</f>
        <v>206.2518</v>
      </c>
      <c r="H554" s="21">
        <f>IF(C554="","",IFERROR(INDEX(data_wkly!I:I,MATCH($B554,data_wkly!$C:$C,0),1),""))</f>
        <v>5.8199999999999363E-2</v>
      </c>
      <c r="I554" s="21">
        <f>IF(H554="","",IFERROR(IF(INDEX(data_wkly!J:J,MATCH($B554,data_wkly!$C:$C,0),1)=0,"",INDEX(data_wkly!J:J,MATCH($B554,data_wkly!$C:$C,0),1)),""))</f>
        <v>190.96483333333333</v>
      </c>
      <c r="J554" s="21">
        <f>IFERROR(IF(INDEX(data_wkly!K:K,MATCH($B554,data_wkly!$C:$C,0),1)=0,"",INDEX(data_wkly!K:K,MATCH($B554,data_wkly!$C:$C,0),1)),"")</f>
        <v>89.6554</v>
      </c>
      <c r="K554" s="86">
        <f>IFERROR(IF(INDEX(data_wkly!L:L,MATCH($B554,data_wkly!$C:$C,0),1)=0,"",INDEX(data_wkly!L:L,MATCH($B554,data_wkly!$C:$C,0),1)),"")</f>
        <v>11.36</v>
      </c>
      <c r="L554" s="156"/>
      <c r="M554" s="155">
        <f>IFERROR(IF(INDEX(data_wkly!M:M,MATCH($B554,data_wkly!$C:$C,0),1)=0,"",INDEX(data_wkly!M:M,MATCH($B554,data_wkly!$C:$C,0),1)),"")</f>
        <v>63148</v>
      </c>
      <c r="N554" s="21">
        <f>IFERROR(IF(INDEX(data_wkly!N:N,MATCH($B554,data_wkly!$C:$C,0),1)=0,"",INDEX(data_wkly!N:N,MATCH($B554,data_wkly!$C:$C,0),1)),"")</f>
        <v>211.50739999999999</v>
      </c>
      <c r="O554" s="21">
        <f>IF(M554="","",IFERROR(INDEX(data_wkly!O:O,MATCH($B554,data_wkly!$C:$C,0),1),""))</f>
        <v>-1.7099999999999227E-2</v>
      </c>
      <c r="P554" s="21">
        <f>IF(M554="","",IFERROR(IF(INDEX(data_wkly!P:P,MATCH($B554,data_wkly!$C:$C,0),1)=0,"",INDEX(data_wkly!P:P,MATCH($B554,data_wkly!$C:$C,0),1)),""))</f>
        <v>197.15589999999997</v>
      </c>
      <c r="Q554" s="21">
        <f>IFERROR(IF(INDEX(data_wkly!Q:Q,MATCH($B554,data_wkly!$C:$C,0),1)=0,"",INDEX(data_wkly!Q:Q,MATCH($B554,data_wkly!$C:$C,0),1)),"")</f>
        <v>207.86150000000001</v>
      </c>
      <c r="R554" s="21">
        <f>IF(M554="","",IFERROR(INDEX(data_wkly!R:R,MATCH($B554,data_wkly!$C:$C,0),1),""))</f>
        <v>-7.9999999999813554E-3</v>
      </c>
      <c r="S554" s="21">
        <f>IF(M554="","",IFERROR(IF(INDEX(data_wkly!S:S,MATCH($B554,data_wkly!$C:$C,0),1)=0,"",INDEX(data_wkly!S:S,MATCH($B554,data_wkly!$C:$C,0),1)),""))</f>
        <v>193.73786666666669</v>
      </c>
      <c r="T554" s="21">
        <f>IFERROR(IF(INDEX(data_wkly!T:T,MATCH($B554,data_wkly!$C:$C,0),1)=0,"",INDEX(data_wkly!T:T,MATCH($B554,data_wkly!$C:$C,0),1)),"")</f>
        <v>88.094200000000001</v>
      </c>
      <c r="U554" s="86">
        <f>IFERROR(IF(INDEX(data_wkly!U:U,MATCH($B554,data_wkly!$C:$C,0),1)=0,"",INDEX(data_wkly!U:U,MATCH($B554,data_wkly!$C:$C,0),1)),"")</f>
        <v>11.42</v>
      </c>
      <c r="V554" s="157">
        <f t="shared" si="49"/>
        <v>2</v>
      </c>
      <c r="W554" s="152" t="str">
        <f>IFERROR(IF(INDEX(data_wkly!W:W,MATCH($B554,data_wkly!$C:$C,0),1)=0,"",INDEX(data_wkly!W:W,MATCH($B554,data_wkly!$C:$C,0),1)),"")</f>
        <v>na</v>
      </c>
      <c r="X554" s="21" t="str">
        <f>IFERROR(IF(INDEX(data_wkly!X:X,MATCH($B554,data_wkly!$C:$C,0),1)=0,"",INDEX(data_wkly!X:X,MATCH($B554,data_wkly!$C:$C,0),1)),"")</f>
        <v>na</v>
      </c>
      <c r="Y554" s="21">
        <f>IFERROR(IF(INDEX(data_wkly!Y:Y,MATCH($B554,data_wkly!$C:$C,0),1)=0,"",INDEX(data_wkly!Y:Y,MATCH($B554,data_wkly!$C:$C,0),1)),"")</f>
        <v>176.8</v>
      </c>
      <c r="Z554" s="21">
        <f>IFERROR(IF(INDEX(data_wkly!Z:Z,MATCH($B554,data_wkly!$C:$C,0),1)=0,"",INDEX(data_wkly!Z:Z,MATCH($B554,data_wkly!$C:$C,0),1)),"")</f>
        <v>-3.6999999999999886</v>
      </c>
      <c r="AA554" s="152" t="str">
        <f>IFERROR(IF(INDEX(data_wkly!AA:AA,MATCH($B554,data_wkly!$C:$C,0),1)=0,"",INDEX(data_wkly!AA:AA,MATCH($B554,data_wkly!$C:$C,0),1)),"")</f>
        <v>na</v>
      </c>
      <c r="AB554" s="21" t="str">
        <f>IFERROR(IF(INDEX(data_wkly!AB:AB,MATCH($B554,data_wkly!$C:$C,0),1)=0,"",INDEX(data_wkly!AB:AB,MATCH($B554,data_wkly!$C:$C,0),1)),"")</f>
        <v>na</v>
      </c>
      <c r="AC554" s="21">
        <f>IFERROR(IF(INDEX(data_wkly!AC:AC,MATCH($B554,data_wkly!$C:$C,0),1)=0,"",INDEX(data_wkly!AC:AC,MATCH($B554,data_wkly!$C:$C,0),1)),"")</f>
        <v>183.78</v>
      </c>
      <c r="AD554" s="21">
        <f>IFERROR(IF(INDEX(data_wkly!AD:AD,MATCH($B554,data_wkly!$C:$C,0),1)=0,"",INDEX(data_wkly!AD:AD,MATCH($B554,data_wkly!$C:$C,0),1)),"")</f>
        <v>-3.9699999999999989</v>
      </c>
      <c r="AE554" s="157">
        <f t="shared" si="50"/>
        <v>2</v>
      </c>
      <c r="AF554" s="154" t="str">
        <f>IFERROR(IF(INDEX(data_wkly!AF:AF,MATCH($B554,data_wkly!$C:$C,0),1)=0,"",INDEX(data_wkly!AF:AF,MATCH($B554,data_wkly!$C:$C,0),1)),"")</f>
        <v/>
      </c>
      <c r="AG554" s="153" t="str">
        <f>IFERROR(IF(AF554="","",INDEX(data_wkly!AG:AG,MATCH($B554,data_wkly!$C:$C,0),1)),"")</f>
        <v/>
      </c>
      <c r="AH554" s="153" t="str">
        <f>IFERROR(IF(INDEX(data_wkly!AH:AH,MATCH($B554,data_wkly!$C:$C,0),1)=0,"",INDEX(data_wkly!AH:AH,MATCH($B554,data_wkly!$C:$C,0),1)),"")</f>
        <v/>
      </c>
      <c r="AI554" s="153" t="str">
        <f>IFERROR(IF(INDEX(data_wkly!AI:AI,MATCH($B554,data_wkly!$C:$C,0),1)=0,"",INDEX(data_wkly!AI:AI,MATCH($B554,data_wkly!$C:$C,0),1)),"")</f>
        <v/>
      </c>
      <c r="AJ554" s="153" t="str">
        <f>IFERROR(IF(AI554="","",INDEX(data_wkly!AJ:AJ,MATCH($B554,data_wkly!$C:$C,0),1)),"")</f>
        <v/>
      </c>
      <c r="AK554" s="153" t="str">
        <f>IFERROR(IF(INDEX(data_wkly!AK:AK,MATCH($B554,data_wkly!$C:$C,0),1)=0,"",INDEX(data_wkly!AK:AK,MATCH($B554,data_wkly!$C:$C,0),1)),"")</f>
        <v/>
      </c>
      <c r="AL554" s="153" t="str">
        <f>IFERROR(IF(INDEX(data_wkly!AL:AL,MATCH($B554,data_wkly!$C:$C,0),1)=0,"",INDEX(data_wkly!AL:AL,MATCH($B554,data_wkly!$C:$C,0),1)),"")</f>
        <v/>
      </c>
      <c r="AM554" s="183" t="str">
        <f>IFERROR(IF(INDEX(data_wkly!AM:AM,MATCH($B554,data_wkly!$C:$C,0),1)=0,"",INDEX(data_wkly!AM:AM,MATCH($B554,data_wkly!$C:$C,0),1)),"")</f>
        <v/>
      </c>
      <c r="AN554" s="41" t="str">
        <f t="shared" si="48"/>
        <v/>
      </c>
      <c r="AO554" s="88">
        <f t="shared" si="53"/>
        <v>2</v>
      </c>
    </row>
    <row r="555" spans="1:41">
      <c r="A555" s="88">
        <f t="shared" si="51"/>
        <v>1</v>
      </c>
      <c r="B555" s="89">
        <f t="shared" si="52"/>
        <v>45528</v>
      </c>
      <c r="C555" s="155">
        <f>IFERROR(IF(INDEX(data_wkly!D:D,MATCH($B555,data_wkly!$C:$C,0),1)=0,"",INDEX(data_wkly!D:D,MATCH($B555,data_wkly!$C:$C,0),1)),"")</f>
        <v>56828</v>
      </c>
      <c r="D555" s="21">
        <f>IFERROR(IF(INDEX(data_wkly!E:E,MATCH($B555,data_wkly!$C:$C,0),1)=0,"",INDEX(data_wkly!E:E,MATCH($B555,data_wkly!$C:$C,0),1)),"")</f>
        <v>210.0779</v>
      </c>
      <c r="E555" s="21">
        <f>IF(C555="","",IFERROR(INDEX(data_wkly!F:F,MATCH($B555,data_wkly!$C:$C,0),1),""))</f>
        <v>0.24019999999998731</v>
      </c>
      <c r="F555" s="21">
        <f>IF(E555="","",IFERROR(IF(INDEX(data_wkly!G:G,MATCH($B555,data_wkly!$C:$C,0),1)=0,"",INDEX(data_wkly!G:G,MATCH($B555,data_wkly!$C:$C,0),1)),""))</f>
        <v>194.14430000000002</v>
      </c>
      <c r="G555" s="21">
        <f>IFERROR(IF(INDEX(data_wkly!H:H,MATCH($B555,data_wkly!$C:$C,0),1)=0,"",INDEX(data_wkly!H:H,MATCH($B555,data_wkly!$C:$C,0),1)),"")</f>
        <v>206.48259999999999</v>
      </c>
      <c r="H555" s="21">
        <f>IF(C555="","",IFERROR(INDEX(data_wkly!I:I,MATCH($B555,data_wkly!$C:$C,0),1),""))</f>
        <v>0.2307999999999879</v>
      </c>
      <c r="I555" s="21">
        <f>IF(H555="","",IFERROR(IF(INDEX(data_wkly!J:J,MATCH($B555,data_wkly!$C:$C,0),1)=0,"",INDEX(data_wkly!J:J,MATCH($B555,data_wkly!$C:$C,0),1)),""))</f>
        <v>190.80196666666669</v>
      </c>
      <c r="J555" s="21">
        <f>IFERROR(IF(INDEX(data_wkly!K:K,MATCH($B555,data_wkly!$C:$C,0),1)=0,"",INDEX(data_wkly!K:K,MATCH($B555,data_wkly!$C:$C,0),1)),"")</f>
        <v>89.563199999999995</v>
      </c>
      <c r="K555" s="86">
        <f>IFERROR(IF(INDEX(data_wkly!L:L,MATCH($B555,data_wkly!$C:$C,0),1)=0,"",INDEX(data_wkly!L:L,MATCH($B555,data_wkly!$C:$C,0),1)),"")</f>
        <v>11.29</v>
      </c>
      <c r="L555" s="156"/>
      <c r="M555" s="155">
        <f>IFERROR(IF(INDEX(data_wkly!M:M,MATCH($B555,data_wkly!$C:$C,0),1)=0,"",INDEX(data_wkly!M:M,MATCH($B555,data_wkly!$C:$C,0),1)),"")</f>
        <v>62403</v>
      </c>
      <c r="N555" s="21">
        <f>IFERROR(IF(INDEX(data_wkly!N:N,MATCH($B555,data_wkly!$C:$C,0),1)=0,"",INDEX(data_wkly!N:N,MATCH($B555,data_wkly!$C:$C,0),1)),"")</f>
        <v>210.86770000000001</v>
      </c>
      <c r="O555" s="21">
        <f>IF(M555="","",IFERROR(INDEX(data_wkly!O:O,MATCH($B555,data_wkly!$C:$C,0),1),""))</f>
        <v>-0.6396999999999764</v>
      </c>
      <c r="P555" s="21">
        <f>IF(M555="","",IFERROR(IF(INDEX(data_wkly!P:P,MATCH($B555,data_wkly!$C:$C,0),1)=0,"",INDEX(data_wkly!P:P,MATCH($B555,data_wkly!$C:$C,0),1)),""))</f>
        <v>196.4888</v>
      </c>
      <c r="Q555" s="21">
        <f>IFERROR(IF(INDEX(data_wkly!Q:Q,MATCH($B555,data_wkly!$C:$C,0),1)=0,"",INDEX(data_wkly!Q:Q,MATCH($B555,data_wkly!$C:$C,0),1)),"")</f>
        <v>207.24199999999999</v>
      </c>
      <c r="R555" s="21">
        <f>IF(M555="","",IFERROR(INDEX(data_wkly!R:R,MATCH($B555,data_wkly!$C:$C,0),1),""))</f>
        <v>-0.61950000000001637</v>
      </c>
      <c r="S555" s="21">
        <f>IF(M555="","",IFERROR(IF(INDEX(data_wkly!S:S,MATCH($B555,data_wkly!$C:$C,0),1)=0,"",INDEX(data_wkly!S:S,MATCH($B555,data_wkly!$C:$C,0),1)),""))</f>
        <v>193.09383333333335</v>
      </c>
      <c r="T555" s="21">
        <f>IFERROR(IF(INDEX(data_wkly!T:T,MATCH($B555,data_wkly!$C:$C,0),1)=0,"",INDEX(data_wkly!T:T,MATCH($B555,data_wkly!$C:$C,0),1)),"")</f>
        <v>88.541300000000007</v>
      </c>
      <c r="U555" s="86">
        <f>IFERROR(IF(INDEX(data_wkly!U:U,MATCH($B555,data_wkly!$C:$C,0),1)=0,"",INDEX(data_wkly!U:U,MATCH($B555,data_wkly!$C:$C,0),1)),"")</f>
        <v>11.38</v>
      </c>
      <c r="V555" s="157">
        <f t="shared" si="49"/>
        <v>1</v>
      </c>
      <c r="W555" s="152" t="str">
        <f>IFERROR(IF(INDEX(data_wkly!W:W,MATCH($B555,data_wkly!$C:$C,0),1)=0,"",INDEX(data_wkly!W:W,MATCH($B555,data_wkly!$C:$C,0),1)),"")</f>
        <v>na</v>
      </c>
      <c r="X555" s="21" t="str">
        <f>IFERROR(IF(INDEX(data_wkly!X:X,MATCH($B555,data_wkly!$C:$C,0),1)=0,"",INDEX(data_wkly!X:X,MATCH($B555,data_wkly!$C:$C,0),1)),"")</f>
        <v>na</v>
      </c>
      <c r="Y555" s="21">
        <f>IFERROR(IF(INDEX(data_wkly!Y:Y,MATCH($B555,data_wkly!$C:$C,0),1)=0,"",INDEX(data_wkly!Y:Y,MATCH($B555,data_wkly!$C:$C,0),1)),"")</f>
        <v>175.31</v>
      </c>
      <c r="Z555" s="21">
        <f>IFERROR(IF(INDEX(data_wkly!Z:Z,MATCH($B555,data_wkly!$C:$C,0),1)=0,"",INDEX(data_wkly!Z:Z,MATCH($B555,data_wkly!$C:$C,0),1)),"")</f>
        <v>-1.4900000000000091</v>
      </c>
      <c r="AA555" s="152" t="str">
        <f>IFERROR(IF(INDEX(data_wkly!AA:AA,MATCH($B555,data_wkly!$C:$C,0),1)=0,"",INDEX(data_wkly!AA:AA,MATCH($B555,data_wkly!$C:$C,0),1)),"")</f>
        <v>na</v>
      </c>
      <c r="AB555" s="21" t="str">
        <f>IFERROR(IF(INDEX(data_wkly!AB:AB,MATCH($B555,data_wkly!$C:$C,0),1)=0,"",INDEX(data_wkly!AB:AB,MATCH($B555,data_wkly!$C:$C,0),1)),"")</f>
        <v>na</v>
      </c>
      <c r="AC555" s="21">
        <f>IFERROR(IF(INDEX(data_wkly!AC:AC,MATCH($B555,data_wkly!$C:$C,0),1)=0,"",INDEX(data_wkly!AC:AC,MATCH($B555,data_wkly!$C:$C,0),1)),"")</f>
        <v>182.13</v>
      </c>
      <c r="AD555" s="21">
        <f>IFERROR(IF(INDEX(data_wkly!AD:AD,MATCH($B555,data_wkly!$C:$C,0),1)=0,"",INDEX(data_wkly!AD:AD,MATCH($B555,data_wkly!$C:$C,0),1)),"")</f>
        <v>-1.6500000000000057</v>
      </c>
      <c r="AE555" s="157">
        <f t="shared" si="50"/>
        <v>1</v>
      </c>
      <c r="AF555" s="154" t="str">
        <f>IFERROR(IF(INDEX(data_wkly!AF:AF,MATCH($B555,data_wkly!$C:$C,0),1)=0,"",INDEX(data_wkly!AF:AF,MATCH($B555,data_wkly!$C:$C,0),1)),"")</f>
        <v/>
      </c>
      <c r="AG555" s="153" t="str">
        <f>IFERROR(IF(AF555="","",INDEX(data_wkly!AG:AG,MATCH($B555,data_wkly!$C:$C,0),1)),"")</f>
        <v/>
      </c>
      <c r="AH555" s="153" t="str">
        <f>IFERROR(IF(INDEX(data_wkly!AH:AH,MATCH($B555,data_wkly!$C:$C,0),1)=0,"",INDEX(data_wkly!AH:AH,MATCH($B555,data_wkly!$C:$C,0),1)),"")</f>
        <v/>
      </c>
      <c r="AI555" s="153" t="str">
        <f>IFERROR(IF(INDEX(data_wkly!AI:AI,MATCH($B555,data_wkly!$C:$C,0),1)=0,"",INDEX(data_wkly!AI:AI,MATCH($B555,data_wkly!$C:$C,0),1)),"")</f>
        <v/>
      </c>
      <c r="AJ555" s="153" t="str">
        <f>IFERROR(IF(AI555="","",INDEX(data_wkly!AJ:AJ,MATCH($B555,data_wkly!$C:$C,0),1)),"")</f>
        <v/>
      </c>
      <c r="AK555" s="153" t="str">
        <f>IFERROR(IF(INDEX(data_wkly!AK:AK,MATCH($B555,data_wkly!$C:$C,0),1)=0,"",INDEX(data_wkly!AK:AK,MATCH($B555,data_wkly!$C:$C,0),1)),"")</f>
        <v/>
      </c>
      <c r="AL555" s="153" t="str">
        <f>IFERROR(IF(INDEX(data_wkly!AL:AL,MATCH($B555,data_wkly!$C:$C,0),1)=0,"",INDEX(data_wkly!AL:AL,MATCH($B555,data_wkly!$C:$C,0),1)),"")</f>
        <v/>
      </c>
      <c r="AM555" s="183" t="str">
        <f>IFERROR(IF(INDEX(data_wkly!AM:AM,MATCH($B555,data_wkly!$C:$C,0),1)=0,"",INDEX(data_wkly!AM:AM,MATCH($B555,data_wkly!$C:$C,0),1)),"")</f>
        <v/>
      </c>
      <c r="AN555" s="41" t="str">
        <f t="shared" si="48"/>
        <v/>
      </c>
      <c r="AO555" s="88">
        <f t="shared" si="53"/>
        <v>1</v>
      </c>
    </row>
    <row r="556" spans="1:41">
      <c r="A556" s="88">
        <f t="shared" si="51"/>
        <v>2</v>
      </c>
      <c r="B556" s="89">
        <f t="shared" si="52"/>
        <v>45535</v>
      </c>
      <c r="C556" s="155">
        <f>IFERROR(IF(INDEX(data_wkly!D:D,MATCH($B556,data_wkly!$C:$C,0),1)=0,"",INDEX(data_wkly!D:D,MATCH($B556,data_wkly!$C:$C,0),1)),"")</f>
        <v>59944</v>
      </c>
      <c r="D556" s="21">
        <f>IFERROR(IF(INDEX(data_wkly!E:E,MATCH($B556,data_wkly!$C:$C,0),1)=0,"",INDEX(data_wkly!E:E,MATCH($B556,data_wkly!$C:$C,0),1)),"")</f>
        <v>209.36660000000001</v>
      </c>
      <c r="E556" s="21">
        <f>IF(C556="","",IFERROR(INDEX(data_wkly!F:F,MATCH($B556,data_wkly!$C:$C,0),1),""))</f>
        <v>-0.71129999999999427</v>
      </c>
      <c r="F556" s="21">
        <f>IF(E556="","",IFERROR(IF(INDEX(data_wkly!G:G,MATCH($B556,data_wkly!$C:$C,0),1)=0,"",INDEX(data_wkly!G:G,MATCH($B556,data_wkly!$C:$C,0),1)),""))</f>
        <v>193.559</v>
      </c>
      <c r="G556" s="21">
        <f>IFERROR(IF(INDEX(data_wkly!H:H,MATCH($B556,data_wkly!$C:$C,0),1)=0,"",INDEX(data_wkly!H:H,MATCH($B556,data_wkly!$C:$C,0),1)),"")</f>
        <v>205.80369999999999</v>
      </c>
      <c r="H556" s="21">
        <f>IF(C556="","",IFERROR(INDEX(data_wkly!I:I,MATCH($B556,data_wkly!$C:$C,0),1),""))</f>
        <v>-0.67889999999999873</v>
      </c>
      <c r="I556" s="21">
        <f>IF(H556="","",IFERROR(IF(INDEX(data_wkly!J:J,MATCH($B556,data_wkly!$C:$C,0),1)=0,"",INDEX(data_wkly!J:J,MATCH($B556,data_wkly!$C:$C,0),1)),""))</f>
        <v>190.23266666666666</v>
      </c>
      <c r="J556" s="21">
        <f>IFERROR(IF(INDEX(data_wkly!K:K,MATCH($B556,data_wkly!$C:$C,0),1)=0,"",INDEX(data_wkly!K:K,MATCH($B556,data_wkly!$C:$C,0),1)),"")</f>
        <v>90.361099999999993</v>
      </c>
      <c r="K556" s="86">
        <f>IFERROR(IF(INDEX(data_wkly!L:L,MATCH($B556,data_wkly!$C:$C,0),1)=0,"",INDEX(data_wkly!L:L,MATCH($B556,data_wkly!$C:$C,0),1)),"")</f>
        <v>11.39</v>
      </c>
      <c r="L556" s="156"/>
      <c r="M556" s="155">
        <f>IFERROR(IF(INDEX(data_wkly!M:M,MATCH($B556,data_wkly!$C:$C,0),1)=0,"",INDEX(data_wkly!M:M,MATCH($B556,data_wkly!$C:$C,0),1)),"")</f>
        <v>62971</v>
      </c>
      <c r="N556" s="21">
        <f>IFERROR(IF(INDEX(data_wkly!N:N,MATCH($B556,data_wkly!$C:$C,0),1)=0,"",INDEX(data_wkly!N:N,MATCH($B556,data_wkly!$C:$C,0),1)),"")</f>
        <v>213.10130000000001</v>
      </c>
      <c r="O556" s="21">
        <f>IF(M556="","",IFERROR(INDEX(data_wkly!O:O,MATCH($B556,data_wkly!$C:$C,0),1),""))</f>
        <v>2.2335999999999956</v>
      </c>
      <c r="P556" s="21">
        <f>IF(M556="","",IFERROR(IF(INDEX(data_wkly!P:P,MATCH($B556,data_wkly!$C:$C,0),1)=0,"",INDEX(data_wkly!P:P,MATCH($B556,data_wkly!$C:$C,0),1)),""))</f>
        <v>196.21703333333335</v>
      </c>
      <c r="Q556" s="21">
        <f>IFERROR(IF(INDEX(data_wkly!Q:Q,MATCH($B556,data_wkly!$C:$C,0),1)=0,"",INDEX(data_wkly!Q:Q,MATCH($B556,data_wkly!$C:$C,0),1)),"")</f>
        <v>209.43979999999999</v>
      </c>
      <c r="R556" s="21">
        <f>IF(M556="","",IFERROR(INDEX(data_wkly!R:R,MATCH($B556,data_wkly!$C:$C,0),1),""))</f>
        <v>2.1978000000000009</v>
      </c>
      <c r="S556" s="21">
        <f>IF(M556="","",IFERROR(IF(INDEX(data_wkly!S:S,MATCH($B556,data_wkly!$C:$C,0),1)=0,"",INDEX(data_wkly!S:S,MATCH($B556,data_wkly!$C:$C,0),1)),""))</f>
        <v>192.84219999999996</v>
      </c>
      <c r="T556" s="21">
        <f>IFERROR(IF(INDEX(data_wkly!T:T,MATCH($B556,data_wkly!$C:$C,0),1)=0,"",INDEX(data_wkly!T:T,MATCH($B556,data_wkly!$C:$C,0),1)),"")</f>
        <v>88.495400000000004</v>
      </c>
      <c r="U556" s="86">
        <f>IFERROR(IF(INDEX(data_wkly!U:U,MATCH($B556,data_wkly!$C:$C,0),1)=0,"",INDEX(data_wkly!U:U,MATCH($B556,data_wkly!$C:$C,0),1)),"")</f>
        <v>11.28</v>
      </c>
      <c r="V556" s="157">
        <f t="shared" si="49"/>
        <v>2</v>
      </c>
      <c r="W556" s="152" t="str">
        <f>IFERROR(IF(INDEX(data_wkly!W:W,MATCH($B556,data_wkly!$C:$C,0),1)=0,"",INDEX(data_wkly!W:W,MATCH($B556,data_wkly!$C:$C,0),1)),"")</f>
        <v>na</v>
      </c>
      <c r="X556" s="21" t="str">
        <f>IFERROR(IF(INDEX(data_wkly!X:X,MATCH($B556,data_wkly!$C:$C,0),1)=0,"",INDEX(data_wkly!X:X,MATCH($B556,data_wkly!$C:$C,0),1)),"")</f>
        <v>na</v>
      </c>
      <c r="Y556" s="21">
        <f>IFERROR(IF(INDEX(data_wkly!Y:Y,MATCH($B556,data_wkly!$C:$C,0),1)=0,"",INDEX(data_wkly!Y:Y,MATCH($B556,data_wkly!$C:$C,0),1)),"")</f>
        <v>172.86</v>
      </c>
      <c r="Z556" s="21">
        <f>IFERROR(IF(INDEX(data_wkly!Z:Z,MATCH($B556,data_wkly!$C:$C,0),1)=0,"",INDEX(data_wkly!Z:Z,MATCH($B556,data_wkly!$C:$C,0),1)),"")</f>
        <v>-2.4499999999999886</v>
      </c>
      <c r="AA556" s="152" t="str">
        <f>IFERROR(IF(INDEX(data_wkly!AA:AA,MATCH($B556,data_wkly!$C:$C,0),1)=0,"",INDEX(data_wkly!AA:AA,MATCH($B556,data_wkly!$C:$C,0),1)),"")</f>
        <v>na</v>
      </c>
      <c r="AB556" s="21" t="str">
        <f>IFERROR(IF(INDEX(data_wkly!AB:AB,MATCH($B556,data_wkly!$C:$C,0),1)=0,"",INDEX(data_wkly!AB:AB,MATCH($B556,data_wkly!$C:$C,0),1)),"")</f>
        <v>na</v>
      </c>
      <c r="AC556" s="21">
        <f>IFERROR(IF(INDEX(data_wkly!AC:AC,MATCH($B556,data_wkly!$C:$C,0),1)=0,"",INDEX(data_wkly!AC:AC,MATCH($B556,data_wkly!$C:$C,0),1)),"")</f>
        <v>179.53</v>
      </c>
      <c r="AD556" s="21">
        <f>IFERROR(IF(INDEX(data_wkly!AD:AD,MATCH($B556,data_wkly!$C:$C,0),1)=0,"",INDEX(data_wkly!AD:AD,MATCH($B556,data_wkly!$C:$C,0),1)),"")</f>
        <v>-2.5999999999999943</v>
      </c>
      <c r="AE556" s="157">
        <f t="shared" si="50"/>
        <v>2</v>
      </c>
      <c r="AF556" s="154" t="str">
        <f>IFERROR(IF(INDEX(data_wkly!AF:AF,MATCH($B556,data_wkly!$C:$C,0),1)=0,"",INDEX(data_wkly!AF:AF,MATCH($B556,data_wkly!$C:$C,0),1)),"")</f>
        <v/>
      </c>
      <c r="AG556" s="153" t="str">
        <f>IFERROR(IF(AF556="","",INDEX(data_wkly!AG:AG,MATCH($B556,data_wkly!$C:$C,0),1)),"")</f>
        <v/>
      </c>
      <c r="AH556" s="153" t="str">
        <f>IFERROR(IF(INDEX(data_wkly!AH:AH,MATCH($B556,data_wkly!$C:$C,0),1)=0,"",INDEX(data_wkly!AH:AH,MATCH($B556,data_wkly!$C:$C,0),1)),"")</f>
        <v/>
      </c>
      <c r="AI556" s="153" t="str">
        <f>IFERROR(IF(INDEX(data_wkly!AI:AI,MATCH($B556,data_wkly!$C:$C,0),1)=0,"",INDEX(data_wkly!AI:AI,MATCH($B556,data_wkly!$C:$C,0),1)),"")</f>
        <v/>
      </c>
      <c r="AJ556" s="153" t="str">
        <f>IFERROR(IF(AI556="","",INDEX(data_wkly!AJ:AJ,MATCH($B556,data_wkly!$C:$C,0),1)),"")</f>
        <v/>
      </c>
      <c r="AK556" s="153" t="str">
        <f>IFERROR(IF(INDEX(data_wkly!AK:AK,MATCH($B556,data_wkly!$C:$C,0),1)=0,"",INDEX(data_wkly!AK:AK,MATCH($B556,data_wkly!$C:$C,0),1)),"")</f>
        <v/>
      </c>
      <c r="AL556" s="153" t="str">
        <f>IFERROR(IF(INDEX(data_wkly!AL:AL,MATCH($B556,data_wkly!$C:$C,0),1)=0,"",INDEX(data_wkly!AL:AL,MATCH($B556,data_wkly!$C:$C,0),1)),"")</f>
        <v/>
      </c>
      <c r="AM556" s="183" t="str">
        <f>IFERROR(IF(INDEX(data_wkly!AM:AM,MATCH($B556,data_wkly!$C:$C,0),1)=0,"",INDEX(data_wkly!AM:AM,MATCH($B556,data_wkly!$C:$C,0),1)),"")</f>
        <v/>
      </c>
      <c r="AN556" s="41" t="str">
        <f t="shared" si="48"/>
        <v/>
      </c>
      <c r="AO556" s="88">
        <f t="shared" si="53"/>
        <v>2</v>
      </c>
    </row>
    <row r="557" spans="1:41">
      <c r="A557" s="88">
        <f t="shared" si="51"/>
        <v>1</v>
      </c>
      <c r="B557" s="89">
        <f t="shared" si="52"/>
        <v>45542</v>
      </c>
      <c r="C557" s="155">
        <f>IFERROR(IF(INDEX(data_wkly!D:D,MATCH($B557,data_wkly!$C:$C,0),1)=0,"",INDEX(data_wkly!D:D,MATCH($B557,data_wkly!$C:$C,0),1)),"")</f>
        <v>58694</v>
      </c>
      <c r="D557" s="21">
        <f>IFERROR(IF(INDEX(data_wkly!E:E,MATCH($B557,data_wkly!$C:$C,0),1)=0,"",INDEX(data_wkly!E:E,MATCH($B557,data_wkly!$C:$C,0),1)),"")</f>
        <v>209.4134</v>
      </c>
      <c r="E557" s="21">
        <f>IF(C557="","",IFERROR(INDEX(data_wkly!F:F,MATCH($B557,data_wkly!$C:$C,0),1),""))</f>
        <v>4.6799999999990405E-2</v>
      </c>
      <c r="F557" s="21">
        <f>IF(E557="","",IFERROR(IF(INDEX(data_wkly!G:G,MATCH($B557,data_wkly!$C:$C,0),1)=0,"",INDEX(data_wkly!G:G,MATCH($B557,data_wkly!$C:$C,0),1)),""))</f>
        <v>193.44200000000001</v>
      </c>
      <c r="G557" s="21">
        <f>IFERROR(IF(INDEX(data_wkly!H:H,MATCH($B557,data_wkly!$C:$C,0),1)=0,"",INDEX(data_wkly!H:H,MATCH($B557,data_wkly!$C:$C,0),1)),"")</f>
        <v>205.84649999999999</v>
      </c>
      <c r="H557" s="21">
        <f>IF(C557="","",IFERROR(INDEX(data_wkly!I:I,MATCH($B557,data_wkly!$C:$C,0),1),""))</f>
        <v>4.2799999999999727E-2</v>
      </c>
      <c r="I557" s="21">
        <f>IF(H557="","",IFERROR(IF(INDEX(data_wkly!J:J,MATCH($B557,data_wkly!$C:$C,0),1)=0,"",INDEX(data_wkly!J:J,MATCH($B557,data_wkly!$C:$C,0),1)),""))</f>
        <v>190.12593333333334</v>
      </c>
      <c r="J557" s="21">
        <f>IFERROR(IF(INDEX(data_wkly!K:K,MATCH($B557,data_wkly!$C:$C,0),1)=0,"",INDEX(data_wkly!K:K,MATCH($B557,data_wkly!$C:$C,0),1)),"")</f>
        <v>90.044499999999999</v>
      </c>
      <c r="K557" s="86">
        <f>IFERROR(IF(INDEX(data_wkly!L:L,MATCH($B557,data_wkly!$C:$C,0),1)=0,"",INDEX(data_wkly!L:L,MATCH($B557,data_wkly!$C:$C,0),1)),"")</f>
        <v>11.26</v>
      </c>
      <c r="L557" s="156"/>
      <c r="M557" s="155">
        <f>IFERROR(IF(INDEX(data_wkly!M:M,MATCH($B557,data_wkly!$C:$C,0),1)=0,"",INDEX(data_wkly!M:M,MATCH($B557,data_wkly!$C:$C,0),1)),"")</f>
        <v>64714</v>
      </c>
      <c r="N557" s="21">
        <f>IFERROR(IF(INDEX(data_wkly!N:N,MATCH($B557,data_wkly!$C:$C,0),1)=0,"",INDEX(data_wkly!N:N,MATCH($B557,data_wkly!$C:$C,0),1)),"")</f>
        <v>212.12209999999999</v>
      </c>
      <c r="O557" s="21">
        <f>IF(M557="","",IFERROR(INDEX(data_wkly!O:O,MATCH($B557,data_wkly!$C:$C,0),1),""))</f>
        <v>-0.97920000000002005</v>
      </c>
      <c r="P557" s="21">
        <f>IF(M557="","",IFERROR(IF(INDEX(data_wkly!P:P,MATCH($B557,data_wkly!$C:$C,0),1)=0,"",INDEX(data_wkly!P:P,MATCH($B557,data_wkly!$C:$C,0),1)),""))</f>
        <v>196.10236666666665</v>
      </c>
      <c r="Q557" s="21">
        <f>IFERROR(IF(INDEX(data_wkly!Q:Q,MATCH($B557,data_wkly!$C:$C,0),1)=0,"",INDEX(data_wkly!Q:Q,MATCH($B557,data_wkly!$C:$C,0),1)),"")</f>
        <v>208.48070000000001</v>
      </c>
      <c r="R557" s="21">
        <f>IF(M557="","",IFERROR(INDEX(data_wkly!R:R,MATCH($B557,data_wkly!$C:$C,0),1),""))</f>
        <v>-0.95909999999997808</v>
      </c>
      <c r="S557" s="21">
        <f>IF(M557="","",IFERROR(IF(INDEX(data_wkly!S:S,MATCH($B557,data_wkly!$C:$C,0),1)=0,"",INDEX(data_wkly!S:S,MATCH($B557,data_wkly!$C:$C,0),1)),""))</f>
        <v>192.72793333333334</v>
      </c>
      <c r="T557" s="21">
        <f>IFERROR(IF(INDEX(data_wkly!T:T,MATCH($B557,data_wkly!$C:$C,0),1)=0,"",INDEX(data_wkly!T:T,MATCH($B557,data_wkly!$C:$C,0),1)),"")</f>
        <v>88.419200000000004</v>
      </c>
      <c r="U557" s="86">
        <f>IFERROR(IF(INDEX(data_wkly!U:U,MATCH($B557,data_wkly!$C:$C,0),1)=0,"",INDEX(data_wkly!U:U,MATCH($B557,data_wkly!$C:$C,0),1)),"")</f>
        <v>11.26</v>
      </c>
      <c r="V557" s="157">
        <f t="shared" si="49"/>
        <v>1</v>
      </c>
      <c r="W557" s="152" t="str">
        <f>IFERROR(IF(INDEX(data_wkly!W:W,MATCH($B557,data_wkly!$C:$C,0),1)=0,"",INDEX(data_wkly!W:W,MATCH($B557,data_wkly!$C:$C,0),1)),"")</f>
        <v>na</v>
      </c>
      <c r="X557" s="21" t="str">
        <f>IFERROR(IF(INDEX(data_wkly!X:X,MATCH($B557,data_wkly!$C:$C,0),1)=0,"",INDEX(data_wkly!X:X,MATCH($B557,data_wkly!$C:$C,0),1)),"")</f>
        <v>na</v>
      </c>
      <c r="Y557" s="21">
        <f>IFERROR(IF(INDEX(data_wkly!Y:Y,MATCH($B557,data_wkly!$C:$C,0),1)=0,"",INDEX(data_wkly!Y:Y,MATCH($B557,data_wkly!$C:$C,0),1)),"")</f>
        <v>172.27</v>
      </c>
      <c r="Z557" s="21">
        <f>IFERROR(IF(INDEX(data_wkly!Z:Z,MATCH($B557,data_wkly!$C:$C,0),1)=0,"",INDEX(data_wkly!Z:Z,MATCH($B557,data_wkly!$C:$C,0),1)),"")</f>
        <v>-0.59000000000000341</v>
      </c>
      <c r="AA557" s="152" t="str">
        <f>IFERROR(IF(INDEX(data_wkly!AA:AA,MATCH($B557,data_wkly!$C:$C,0),1)=0,"",INDEX(data_wkly!AA:AA,MATCH($B557,data_wkly!$C:$C,0),1)),"")</f>
        <v>na</v>
      </c>
      <c r="AB557" s="21" t="str">
        <f>IFERROR(IF(INDEX(data_wkly!AB:AB,MATCH($B557,data_wkly!$C:$C,0),1)=0,"",INDEX(data_wkly!AB:AB,MATCH($B557,data_wkly!$C:$C,0),1)),"")</f>
        <v>na</v>
      </c>
      <c r="AC557" s="21">
        <f>IFERROR(IF(INDEX(data_wkly!AC:AC,MATCH($B557,data_wkly!$C:$C,0),1)=0,"",INDEX(data_wkly!AC:AC,MATCH($B557,data_wkly!$C:$C,0),1)),"")</f>
        <v>178.37</v>
      </c>
      <c r="AD557" s="21">
        <f>IFERROR(IF(INDEX(data_wkly!AD:AD,MATCH($B557,data_wkly!$C:$C,0),1)=0,"",INDEX(data_wkly!AD:AD,MATCH($B557,data_wkly!$C:$C,0),1)),"")</f>
        <v>-1.1599999999999966</v>
      </c>
      <c r="AE557" s="157">
        <f t="shared" si="50"/>
        <v>1</v>
      </c>
      <c r="AF557" s="154" t="str">
        <f>IFERROR(IF(INDEX(data_wkly!AF:AF,MATCH($B557,data_wkly!$C:$C,0),1)=0,"",INDEX(data_wkly!AF:AF,MATCH($B557,data_wkly!$C:$C,0),1)),"")</f>
        <v/>
      </c>
      <c r="AG557" s="153" t="str">
        <f>IFERROR(IF(AF557="","",INDEX(data_wkly!AG:AG,MATCH($B557,data_wkly!$C:$C,0),1)),"")</f>
        <v/>
      </c>
      <c r="AH557" s="153" t="str">
        <f>IFERROR(IF(INDEX(data_wkly!AH:AH,MATCH($B557,data_wkly!$C:$C,0),1)=0,"",INDEX(data_wkly!AH:AH,MATCH($B557,data_wkly!$C:$C,0),1)),"")</f>
        <v/>
      </c>
      <c r="AI557" s="153" t="str">
        <f>IFERROR(IF(INDEX(data_wkly!AI:AI,MATCH($B557,data_wkly!$C:$C,0),1)=0,"",INDEX(data_wkly!AI:AI,MATCH($B557,data_wkly!$C:$C,0),1)),"")</f>
        <v/>
      </c>
      <c r="AJ557" s="153" t="str">
        <f>IFERROR(IF(AI557="","",INDEX(data_wkly!AJ:AJ,MATCH($B557,data_wkly!$C:$C,0),1)),"")</f>
        <v/>
      </c>
      <c r="AK557" s="153" t="str">
        <f>IFERROR(IF(INDEX(data_wkly!AK:AK,MATCH($B557,data_wkly!$C:$C,0),1)=0,"",INDEX(data_wkly!AK:AK,MATCH($B557,data_wkly!$C:$C,0),1)),"")</f>
        <v/>
      </c>
      <c r="AL557" s="153" t="str">
        <f>IFERROR(IF(INDEX(data_wkly!AL:AL,MATCH($B557,data_wkly!$C:$C,0),1)=0,"",INDEX(data_wkly!AL:AL,MATCH($B557,data_wkly!$C:$C,0),1)),"")</f>
        <v/>
      </c>
      <c r="AM557" s="183" t="str">
        <f>IFERROR(IF(INDEX(data_wkly!AM:AM,MATCH($B557,data_wkly!$C:$C,0),1)=0,"",INDEX(data_wkly!AM:AM,MATCH($B557,data_wkly!$C:$C,0),1)),"")</f>
        <v/>
      </c>
      <c r="AN557" s="41" t="str">
        <f t="shared" si="48"/>
        <v/>
      </c>
      <c r="AO557" s="88">
        <f t="shared" si="53"/>
        <v>1</v>
      </c>
    </row>
    <row r="558" spans="1:41">
      <c r="A558" s="88">
        <f t="shared" si="51"/>
        <v>2</v>
      </c>
      <c r="B558" s="89">
        <f t="shared" si="52"/>
        <v>45549</v>
      </c>
      <c r="C558" s="155">
        <f>IFERROR(IF(INDEX(data_wkly!D:D,MATCH($B558,data_wkly!$C:$C,0),1)=0,"",INDEX(data_wkly!D:D,MATCH($B558,data_wkly!$C:$C,0),1)),"")</f>
        <v>60138</v>
      </c>
      <c r="D558" s="21">
        <f>IFERROR(IF(INDEX(data_wkly!E:E,MATCH($B558,data_wkly!$C:$C,0),1)=0,"",INDEX(data_wkly!E:E,MATCH($B558,data_wkly!$C:$C,0),1)),"")</f>
        <v>209.26480000000001</v>
      </c>
      <c r="E558" s="21">
        <f>IF(C558="","",IFERROR(INDEX(data_wkly!F:F,MATCH($B558,data_wkly!$C:$C,0),1),""))</f>
        <v>-0.14859999999998763</v>
      </c>
      <c r="F558" s="21">
        <f>IF(E558="","",IFERROR(IF(INDEX(data_wkly!G:G,MATCH($B558,data_wkly!$C:$C,0),1)=0,"",INDEX(data_wkly!G:G,MATCH($B558,data_wkly!$C:$C,0),1)),""))</f>
        <v>192.75946666666664</v>
      </c>
      <c r="G558" s="21">
        <f>IFERROR(IF(INDEX(data_wkly!H:H,MATCH($B558,data_wkly!$C:$C,0),1)=0,"",INDEX(data_wkly!H:H,MATCH($B558,data_wkly!$C:$C,0),1)),"")</f>
        <v>205.71270000000001</v>
      </c>
      <c r="H558" s="21">
        <f>IF(C558="","",IFERROR(INDEX(data_wkly!I:I,MATCH($B558,data_wkly!$C:$C,0),1),""))</f>
        <v>-0.13379999999997949</v>
      </c>
      <c r="I558" s="21">
        <f>IF(H558="","",IFERROR(IF(INDEX(data_wkly!J:J,MATCH($B558,data_wkly!$C:$C,0),1)=0,"",INDEX(data_wkly!J:J,MATCH($B558,data_wkly!$C:$C,0),1)),""))</f>
        <v>189.4664333333333</v>
      </c>
      <c r="J558" s="21">
        <f>IFERROR(IF(INDEX(data_wkly!K:K,MATCH($B558,data_wkly!$C:$C,0),1)=0,"",INDEX(data_wkly!K:K,MATCH($B558,data_wkly!$C:$C,0),1)),"")</f>
        <v>90.581800000000001</v>
      </c>
      <c r="K558" s="86">
        <f>IFERROR(IF(INDEX(data_wkly!L:L,MATCH($B558,data_wkly!$C:$C,0),1)=0,"",INDEX(data_wkly!L:L,MATCH($B558,data_wkly!$C:$C,0),1)),"")</f>
        <v>11.22</v>
      </c>
      <c r="L558" s="156"/>
      <c r="M558" s="155">
        <f>IFERROR(IF(INDEX(data_wkly!M:M,MATCH($B558,data_wkly!$C:$C,0),1)=0,"",INDEX(data_wkly!M:M,MATCH($B558,data_wkly!$C:$C,0),1)),"")</f>
        <v>63767</v>
      </c>
      <c r="N558" s="21">
        <f>IFERROR(IF(INDEX(data_wkly!N:N,MATCH($B558,data_wkly!$C:$C,0),1)=0,"",INDEX(data_wkly!N:N,MATCH($B558,data_wkly!$C:$C,0),1)),"")</f>
        <v>211.86840000000001</v>
      </c>
      <c r="O558" s="21">
        <f>IF(M558="","",IFERROR(INDEX(data_wkly!O:O,MATCH($B558,data_wkly!$C:$C,0),1),""))</f>
        <v>-0.25369999999998072</v>
      </c>
      <c r="P558" s="21">
        <f>IF(M558="","",IFERROR(IF(INDEX(data_wkly!P:P,MATCH($B558,data_wkly!$C:$C,0),1)=0,"",INDEX(data_wkly!P:P,MATCH($B558,data_wkly!$C:$C,0),1)),""))</f>
        <v>195.47976666666668</v>
      </c>
      <c r="Q558" s="21">
        <f>IFERROR(IF(INDEX(data_wkly!Q:Q,MATCH($B558,data_wkly!$C:$C,0),1)=0,"",INDEX(data_wkly!Q:Q,MATCH($B558,data_wkly!$C:$C,0),1)),"")</f>
        <v>208.24299999999999</v>
      </c>
      <c r="R558" s="21">
        <f>IF(M558="","",IFERROR(INDEX(data_wkly!R:R,MATCH($B558,data_wkly!$C:$C,0),1),""))</f>
        <v>-0.23770000000001801</v>
      </c>
      <c r="S558" s="21">
        <f>IF(M558="","",IFERROR(IF(INDEX(data_wkly!S:S,MATCH($B558,data_wkly!$C:$C,0),1)=0,"",INDEX(data_wkly!S:S,MATCH($B558,data_wkly!$C:$C,0),1)),""))</f>
        <v>192.13253333333333</v>
      </c>
      <c r="T558" s="21">
        <f>IFERROR(IF(INDEX(data_wkly!T:T,MATCH($B558,data_wkly!$C:$C,0),1)=0,"",INDEX(data_wkly!T:T,MATCH($B558,data_wkly!$C:$C,0),1)),"")</f>
        <v>89.305499999999995</v>
      </c>
      <c r="U558" s="86">
        <f>IFERROR(IF(INDEX(data_wkly!U:U,MATCH($B558,data_wkly!$C:$C,0),1)=0,"",INDEX(data_wkly!U:U,MATCH($B558,data_wkly!$C:$C,0),1)),"")</f>
        <v>11.39</v>
      </c>
      <c r="V558" s="157">
        <f t="shared" si="49"/>
        <v>2</v>
      </c>
      <c r="W558" s="152" t="str">
        <f>IFERROR(IF(INDEX(data_wkly!W:W,MATCH($B558,data_wkly!$C:$C,0),1)=0,"",INDEX(data_wkly!W:W,MATCH($B558,data_wkly!$C:$C,0),1)),"")</f>
        <v>na</v>
      </c>
      <c r="X558" s="21" t="str">
        <f>IFERROR(IF(INDEX(data_wkly!X:X,MATCH($B558,data_wkly!$C:$C,0),1)=0,"",INDEX(data_wkly!X:X,MATCH($B558,data_wkly!$C:$C,0),1)),"")</f>
        <v>na</v>
      </c>
      <c r="Y558" s="21">
        <f>IFERROR(IF(INDEX(data_wkly!Y:Y,MATCH($B558,data_wkly!$C:$C,0),1)=0,"",INDEX(data_wkly!Y:Y,MATCH($B558,data_wkly!$C:$C,0),1)),"")</f>
        <v>172.54</v>
      </c>
      <c r="Z558" s="21">
        <f>IFERROR(IF(INDEX(data_wkly!Z:Z,MATCH($B558,data_wkly!$C:$C,0),1)=0,"",INDEX(data_wkly!Z:Z,MATCH($B558,data_wkly!$C:$C,0),1)),"")</f>
        <v>0.26999999999998181</v>
      </c>
      <c r="AA558" s="152" t="str">
        <f>IFERROR(IF(INDEX(data_wkly!AA:AA,MATCH($B558,data_wkly!$C:$C,0),1)=0,"",INDEX(data_wkly!AA:AA,MATCH($B558,data_wkly!$C:$C,0),1)),"")</f>
        <v>na</v>
      </c>
      <c r="AB558" s="21" t="str">
        <f>IFERROR(IF(INDEX(data_wkly!AB:AB,MATCH($B558,data_wkly!$C:$C,0),1)=0,"",INDEX(data_wkly!AB:AB,MATCH($B558,data_wkly!$C:$C,0),1)),"")</f>
        <v>na</v>
      </c>
      <c r="AC558" s="21">
        <f>IFERROR(IF(INDEX(data_wkly!AC:AC,MATCH($B558,data_wkly!$C:$C,0),1)=0,"",INDEX(data_wkly!AC:AC,MATCH($B558,data_wkly!$C:$C,0),1)),"")</f>
        <v>177.87</v>
      </c>
      <c r="AD558" s="21">
        <f>IFERROR(IF(INDEX(data_wkly!AD:AD,MATCH($B558,data_wkly!$C:$C,0),1)=0,"",INDEX(data_wkly!AD:AD,MATCH($B558,data_wkly!$C:$C,0),1)),"")</f>
        <v>-0.5</v>
      </c>
      <c r="AE558" s="157">
        <f t="shared" si="50"/>
        <v>2</v>
      </c>
      <c r="AF558" s="154" t="str">
        <f>IFERROR(IF(INDEX(data_wkly!AF:AF,MATCH($B558,data_wkly!$C:$C,0),1)=0,"",INDEX(data_wkly!AF:AF,MATCH($B558,data_wkly!$C:$C,0),1)),"")</f>
        <v/>
      </c>
      <c r="AG558" s="153" t="str">
        <f>IFERROR(IF(AF558="","",INDEX(data_wkly!AG:AG,MATCH($B558,data_wkly!$C:$C,0),1)),"")</f>
        <v/>
      </c>
      <c r="AH558" s="153" t="str">
        <f>IFERROR(IF(INDEX(data_wkly!AH:AH,MATCH($B558,data_wkly!$C:$C,0),1)=0,"",INDEX(data_wkly!AH:AH,MATCH($B558,data_wkly!$C:$C,0),1)),"")</f>
        <v/>
      </c>
      <c r="AI558" s="153" t="str">
        <f>IFERROR(IF(INDEX(data_wkly!AI:AI,MATCH($B558,data_wkly!$C:$C,0),1)=0,"",INDEX(data_wkly!AI:AI,MATCH($B558,data_wkly!$C:$C,0),1)),"")</f>
        <v/>
      </c>
      <c r="AJ558" s="153" t="str">
        <f>IFERROR(IF(AI558="","",INDEX(data_wkly!AJ:AJ,MATCH($B558,data_wkly!$C:$C,0),1)),"")</f>
        <v/>
      </c>
      <c r="AK558" s="153" t="str">
        <f>IFERROR(IF(INDEX(data_wkly!AK:AK,MATCH($B558,data_wkly!$C:$C,0),1)=0,"",INDEX(data_wkly!AK:AK,MATCH($B558,data_wkly!$C:$C,0),1)),"")</f>
        <v/>
      </c>
      <c r="AL558" s="153" t="str">
        <f>IFERROR(IF(INDEX(data_wkly!AL:AL,MATCH($B558,data_wkly!$C:$C,0),1)=0,"",INDEX(data_wkly!AL:AL,MATCH($B558,data_wkly!$C:$C,0),1)),"")</f>
        <v/>
      </c>
      <c r="AM558" s="183" t="str">
        <f>IFERROR(IF(INDEX(data_wkly!AM:AM,MATCH($B558,data_wkly!$C:$C,0),1)=0,"",INDEX(data_wkly!AM:AM,MATCH($B558,data_wkly!$C:$C,0),1)),"")</f>
        <v/>
      </c>
      <c r="AN558" s="41" t="str">
        <f t="shared" si="48"/>
        <v/>
      </c>
      <c r="AO558" s="88">
        <f t="shared" si="53"/>
        <v>2</v>
      </c>
    </row>
    <row r="559" spans="1:41">
      <c r="A559" s="88">
        <f t="shared" si="51"/>
        <v>1</v>
      </c>
      <c r="B559" s="89">
        <f t="shared" si="52"/>
        <v>45556</v>
      </c>
      <c r="C559" s="155">
        <f>IFERROR(IF(INDEX(data_wkly!D:D,MATCH($B559,data_wkly!$C:$C,0),1)=0,"",INDEX(data_wkly!D:D,MATCH($B559,data_wkly!$C:$C,0),1)),"")</f>
        <v>59553</v>
      </c>
      <c r="D559" s="21">
        <f>IFERROR(IF(INDEX(data_wkly!E:E,MATCH($B559,data_wkly!$C:$C,0),1)=0,"",INDEX(data_wkly!E:E,MATCH($B559,data_wkly!$C:$C,0),1)),"")</f>
        <v>208.97460000000001</v>
      </c>
      <c r="E559" s="21">
        <f>IF(C559="","",IFERROR(INDEX(data_wkly!F:F,MATCH($B559,data_wkly!$C:$C,0),1),""))</f>
        <v>-0.29019999999999868</v>
      </c>
      <c r="F559" s="21">
        <f>IF(E559="","",IFERROR(IF(INDEX(data_wkly!G:G,MATCH($B559,data_wkly!$C:$C,0),1)=0,"",INDEX(data_wkly!G:G,MATCH($B559,data_wkly!$C:$C,0),1)),""))</f>
        <v>192.34933333333333</v>
      </c>
      <c r="G559" s="21">
        <f>IFERROR(IF(INDEX(data_wkly!H:H,MATCH($B559,data_wkly!$C:$C,0),1)=0,"",INDEX(data_wkly!H:H,MATCH($B559,data_wkly!$C:$C,0),1)),"")</f>
        <v>205.4314</v>
      </c>
      <c r="H559" s="21">
        <f>IF(C559="","",IFERROR(INDEX(data_wkly!I:I,MATCH($B559,data_wkly!$C:$C,0),1),""))</f>
        <v>-0.28130000000001587</v>
      </c>
      <c r="I559" s="21">
        <f>IF(H559="","",IFERROR(IF(INDEX(data_wkly!J:J,MATCH($B559,data_wkly!$C:$C,0),1)=0,"",INDEX(data_wkly!J:J,MATCH($B559,data_wkly!$C:$C,0),1)),""))</f>
        <v>189.06616666666665</v>
      </c>
      <c r="J559" s="21">
        <f>IFERROR(IF(INDEX(data_wkly!K:K,MATCH($B559,data_wkly!$C:$C,0),1)=0,"",INDEX(data_wkly!K:K,MATCH($B559,data_wkly!$C:$C,0),1)),"")</f>
        <v>90.636700000000005</v>
      </c>
      <c r="K559" s="86">
        <f>IFERROR(IF(INDEX(data_wkly!L:L,MATCH($B559,data_wkly!$C:$C,0),1)=0,"",INDEX(data_wkly!L:L,MATCH($B559,data_wkly!$C:$C,0),1)),"")</f>
        <v>11.51</v>
      </c>
      <c r="L559" s="156"/>
      <c r="M559" s="155">
        <f>IFERROR(IF(INDEX(data_wkly!M:M,MATCH($B559,data_wkly!$C:$C,0),1)=0,"",INDEX(data_wkly!M:M,MATCH($B559,data_wkly!$C:$C,0),1)),"")</f>
        <v>62813</v>
      </c>
      <c r="N559" s="21">
        <f>IFERROR(IF(INDEX(data_wkly!N:N,MATCH($B559,data_wkly!$C:$C,0),1)=0,"",INDEX(data_wkly!N:N,MATCH($B559,data_wkly!$C:$C,0),1)),"")</f>
        <v>211.77080000000001</v>
      </c>
      <c r="O559" s="21">
        <f>IF(M559="","",IFERROR(INDEX(data_wkly!O:O,MATCH($B559,data_wkly!$C:$C,0),1),""))</f>
        <v>-9.7599999999999909E-2</v>
      </c>
      <c r="P559" s="21">
        <f>IF(M559="","",IFERROR(IF(INDEX(data_wkly!P:P,MATCH($B559,data_wkly!$C:$C,0),1)=0,"",INDEX(data_wkly!P:P,MATCH($B559,data_wkly!$C:$C,0),1)),""))</f>
        <v>194.9357</v>
      </c>
      <c r="Q559" s="21">
        <f>IFERROR(IF(INDEX(data_wkly!Q:Q,MATCH($B559,data_wkly!$C:$C,0),1)=0,"",INDEX(data_wkly!Q:Q,MATCH($B559,data_wkly!$C:$C,0),1)),"")</f>
        <v>208.15119999999999</v>
      </c>
      <c r="R559" s="21">
        <f>IF(M559="","",IFERROR(INDEX(data_wkly!R:R,MATCH($B559,data_wkly!$C:$C,0),1),""))</f>
        <v>-9.1800000000006321E-2</v>
      </c>
      <c r="S559" s="21">
        <f>IF(M559="","",IFERROR(IF(INDEX(data_wkly!S:S,MATCH($B559,data_wkly!$C:$C,0),1)=0,"",INDEX(data_wkly!S:S,MATCH($B559,data_wkly!$C:$C,0),1)),""))</f>
        <v>191.6046</v>
      </c>
      <c r="T559" s="21">
        <f>IFERROR(IF(INDEX(data_wkly!T:T,MATCH($B559,data_wkly!$C:$C,0),1)=0,"",INDEX(data_wkly!T:T,MATCH($B559,data_wkly!$C:$C,0),1)),"")</f>
        <v>89.184899999999999</v>
      </c>
      <c r="U559" s="86">
        <f>IFERROR(IF(INDEX(data_wkly!U:U,MATCH($B559,data_wkly!$C:$C,0),1)=0,"",INDEX(data_wkly!U:U,MATCH($B559,data_wkly!$C:$C,0),1)),"")</f>
        <v>11.53</v>
      </c>
      <c r="V559" s="157">
        <f t="shared" si="49"/>
        <v>1</v>
      </c>
      <c r="W559" s="152" t="str">
        <f>IFERROR(IF(INDEX(data_wkly!W:W,MATCH($B559,data_wkly!$C:$C,0),1)=0,"",INDEX(data_wkly!W:W,MATCH($B559,data_wkly!$C:$C,0),1)),"")</f>
        <v>na</v>
      </c>
      <c r="X559" s="21" t="str">
        <f>IFERROR(IF(INDEX(data_wkly!X:X,MATCH($B559,data_wkly!$C:$C,0),1)=0,"",INDEX(data_wkly!X:X,MATCH($B559,data_wkly!$C:$C,0),1)),"")</f>
        <v>na</v>
      </c>
      <c r="Y559" s="21">
        <f>IFERROR(IF(INDEX(data_wkly!Y:Y,MATCH($B559,data_wkly!$C:$C,0),1)=0,"",INDEX(data_wkly!Y:Y,MATCH($B559,data_wkly!$C:$C,0),1)),"")</f>
        <v>172.01</v>
      </c>
      <c r="Z559" s="21">
        <f>IFERROR(IF(INDEX(data_wkly!Z:Z,MATCH($B559,data_wkly!$C:$C,0),1)=0,"",INDEX(data_wkly!Z:Z,MATCH($B559,data_wkly!$C:$C,0),1)),"")</f>
        <v>-0.53000000000000114</v>
      </c>
      <c r="AA559" s="152" t="str">
        <f>IFERROR(IF(INDEX(data_wkly!AA:AA,MATCH($B559,data_wkly!$C:$C,0),1)=0,"",INDEX(data_wkly!AA:AA,MATCH($B559,data_wkly!$C:$C,0),1)),"")</f>
        <v>na</v>
      </c>
      <c r="AB559" s="21" t="str">
        <f>IFERROR(IF(INDEX(data_wkly!AB:AB,MATCH($B559,data_wkly!$C:$C,0),1)=0,"",INDEX(data_wkly!AB:AB,MATCH($B559,data_wkly!$C:$C,0),1)),"")</f>
        <v>na</v>
      </c>
      <c r="AC559" s="21">
        <f>IFERROR(IF(INDEX(data_wkly!AC:AC,MATCH($B559,data_wkly!$C:$C,0),1)=0,"",INDEX(data_wkly!AC:AC,MATCH($B559,data_wkly!$C:$C,0),1)),"")</f>
        <v>176.77</v>
      </c>
      <c r="AD559" s="21">
        <f>IFERROR(IF(INDEX(data_wkly!AD:AD,MATCH($B559,data_wkly!$C:$C,0),1)=0,"",INDEX(data_wkly!AD:AD,MATCH($B559,data_wkly!$C:$C,0),1)),"")</f>
        <v>-1.0999999999999943</v>
      </c>
      <c r="AE559" s="157">
        <f t="shared" si="50"/>
        <v>1</v>
      </c>
      <c r="AF559" s="154" t="str">
        <f>IFERROR(IF(INDEX(data_wkly!AF:AF,MATCH($B559,data_wkly!$C:$C,0),1)=0,"",INDEX(data_wkly!AF:AF,MATCH($B559,data_wkly!$C:$C,0),1)),"")</f>
        <v/>
      </c>
      <c r="AG559" s="153" t="str">
        <f>IFERROR(IF(AF559="","",INDEX(data_wkly!AG:AG,MATCH($B559,data_wkly!$C:$C,0),1)),"")</f>
        <v/>
      </c>
      <c r="AH559" s="153" t="str">
        <f>IFERROR(IF(INDEX(data_wkly!AH:AH,MATCH($B559,data_wkly!$C:$C,0),1)=0,"",INDEX(data_wkly!AH:AH,MATCH($B559,data_wkly!$C:$C,0),1)),"")</f>
        <v/>
      </c>
      <c r="AI559" s="153" t="str">
        <f>IFERROR(IF(INDEX(data_wkly!AI:AI,MATCH($B559,data_wkly!$C:$C,0),1)=0,"",INDEX(data_wkly!AI:AI,MATCH($B559,data_wkly!$C:$C,0),1)),"")</f>
        <v/>
      </c>
      <c r="AJ559" s="153" t="str">
        <f>IFERROR(IF(AI559="","",INDEX(data_wkly!AJ:AJ,MATCH($B559,data_wkly!$C:$C,0),1)),"")</f>
        <v/>
      </c>
      <c r="AK559" s="153" t="str">
        <f>IFERROR(IF(INDEX(data_wkly!AK:AK,MATCH($B559,data_wkly!$C:$C,0),1)=0,"",INDEX(data_wkly!AK:AK,MATCH($B559,data_wkly!$C:$C,0),1)),"")</f>
        <v/>
      </c>
      <c r="AL559" s="153" t="str">
        <f>IFERROR(IF(INDEX(data_wkly!AL:AL,MATCH($B559,data_wkly!$C:$C,0),1)=0,"",INDEX(data_wkly!AL:AL,MATCH($B559,data_wkly!$C:$C,0),1)),"")</f>
        <v/>
      </c>
      <c r="AM559" s="183" t="str">
        <f>IFERROR(IF(INDEX(data_wkly!AM:AM,MATCH($B559,data_wkly!$C:$C,0),1)=0,"",INDEX(data_wkly!AM:AM,MATCH($B559,data_wkly!$C:$C,0),1)),"")</f>
        <v/>
      </c>
      <c r="AN559" s="41" t="str">
        <f t="shared" si="48"/>
        <v/>
      </c>
      <c r="AO559" s="88">
        <f t="shared" si="53"/>
        <v>1</v>
      </c>
    </row>
    <row r="560" spans="1:41">
      <c r="A560" s="88">
        <f t="shared" si="51"/>
        <v>2</v>
      </c>
      <c r="B560" s="89">
        <f t="shared" si="52"/>
        <v>45563</v>
      </c>
      <c r="C560" s="155">
        <f>IFERROR(IF(INDEX(data_wkly!D:D,MATCH($B560,data_wkly!$C:$C,0),1)=0,"",INDEX(data_wkly!D:D,MATCH($B560,data_wkly!$C:$C,0),1)),"")</f>
        <v>57845</v>
      </c>
      <c r="D560" s="21">
        <f>IFERROR(IF(INDEX(data_wkly!E:E,MATCH($B560,data_wkly!$C:$C,0),1)=0,"",INDEX(data_wkly!E:E,MATCH($B560,data_wkly!$C:$C,0),1)),"")</f>
        <v>208.6447</v>
      </c>
      <c r="E560" s="21">
        <f>IF(C560="","",IFERROR(INDEX(data_wkly!F:F,MATCH($B560,data_wkly!$C:$C,0),1),""))</f>
        <v>-0.32990000000000919</v>
      </c>
      <c r="F560" s="21">
        <f>IF(E560="","",IFERROR(IF(INDEX(data_wkly!G:G,MATCH($B560,data_wkly!$C:$C,0),1)=0,"",INDEX(data_wkly!G:G,MATCH($B560,data_wkly!$C:$C,0),1)),""))</f>
        <v>190.30143333333331</v>
      </c>
      <c r="G560" s="21">
        <f>IFERROR(IF(INDEX(data_wkly!H:H,MATCH($B560,data_wkly!$C:$C,0),1)=0,"",INDEX(data_wkly!H:H,MATCH($B560,data_wkly!$C:$C,0),1)),"")</f>
        <v>205.12799999999999</v>
      </c>
      <c r="H560" s="21">
        <f>IF(C560="","",IFERROR(INDEX(data_wkly!I:I,MATCH($B560,data_wkly!$C:$C,0),1),""))</f>
        <v>-0.30340000000001055</v>
      </c>
      <c r="I560" s="21">
        <f>IF(H560="","",IFERROR(IF(INDEX(data_wkly!J:J,MATCH($B560,data_wkly!$C:$C,0),1)=0,"",INDEX(data_wkly!J:J,MATCH($B560,data_wkly!$C:$C,0),1)),""))</f>
        <v>187.0652</v>
      </c>
      <c r="J560" s="21">
        <f>IFERROR(IF(INDEX(data_wkly!K:K,MATCH($B560,data_wkly!$C:$C,0),1)=0,"",INDEX(data_wkly!K:K,MATCH($B560,data_wkly!$C:$C,0),1)),"")</f>
        <v>91.39</v>
      </c>
      <c r="K560" s="86">
        <f>IFERROR(IF(INDEX(data_wkly!L:L,MATCH($B560,data_wkly!$C:$C,0),1)=0,"",INDEX(data_wkly!L:L,MATCH($B560,data_wkly!$C:$C,0),1)),"")</f>
        <v>11.47</v>
      </c>
      <c r="L560" s="156"/>
      <c r="M560" s="155">
        <f>IFERROR(IF(INDEX(data_wkly!M:M,MATCH($B560,data_wkly!$C:$C,0),1)=0,"",INDEX(data_wkly!M:M,MATCH($B560,data_wkly!$C:$C,0),1)),"")</f>
        <v>64369</v>
      </c>
      <c r="N560" s="21">
        <f>IFERROR(IF(INDEX(data_wkly!N:N,MATCH($B560,data_wkly!$C:$C,0),1)=0,"",INDEX(data_wkly!N:N,MATCH($B560,data_wkly!$C:$C,0),1)),"")</f>
        <v>212.28020000000001</v>
      </c>
      <c r="O560" s="21">
        <f>IF(M560="","",IFERROR(INDEX(data_wkly!O:O,MATCH($B560,data_wkly!$C:$C,0),1),""))</f>
        <v>0.50939999999999941</v>
      </c>
      <c r="P560" s="21">
        <f>IF(M560="","",IFERROR(IF(INDEX(data_wkly!P:P,MATCH($B560,data_wkly!$C:$C,0),1)=0,"",INDEX(data_wkly!P:P,MATCH($B560,data_wkly!$C:$C,0),1)),""))</f>
        <v>193.75220000000002</v>
      </c>
      <c r="Q560" s="21">
        <f>IFERROR(IF(INDEX(data_wkly!Q:Q,MATCH($B560,data_wkly!$C:$C,0),1)=0,"",INDEX(data_wkly!Q:Q,MATCH($B560,data_wkly!$C:$C,0),1)),"")</f>
        <v>208.6617</v>
      </c>
      <c r="R560" s="21">
        <f>IF(M560="","",IFERROR(INDEX(data_wkly!R:R,MATCH($B560,data_wkly!$C:$C,0),1),""))</f>
        <v>0.5105000000000075</v>
      </c>
      <c r="S560" s="21">
        <f>IF(M560="","",IFERROR(IF(INDEX(data_wkly!S:S,MATCH($B560,data_wkly!$C:$C,0),1)=0,"",INDEX(data_wkly!S:S,MATCH($B560,data_wkly!$C:$C,0),1)),""))</f>
        <v>190.44873333333337</v>
      </c>
      <c r="T560" s="21">
        <f>IFERROR(IF(INDEX(data_wkly!T:T,MATCH($B560,data_wkly!$C:$C,0),1)=0,"",INDEX(data_wkly!T:T,MATCH($B560,data_wkly!$C:$C,0),1)),"")</f>
        <v>89.535399999999996</v>
      </c>
      <c r="U560" s="86">
        <f>IFERROR(IF(INDEX(data_wkly!U:U,MATCH($B560,data_wkly!$C:$C,0),1)=0,"",INDEX(data_wkly!U:U,MATCH($B560,data_wkly!$C:$C,0),1)),"")</f>
        <v>11.59</v>
      </c>
      <c r="V560" s="157">
        <f t="shared" si="49"/>
        <v>2</v>
      </c>
      <c r="W560" s="152" t="str">
        <f>IFERROR(IF(INDEX(data_wkly!W:W,MATCH($B560,data_wkly!$C:$C,0),1)=0,"",INDEX(data_wkly!W:W,MATCH($B560,data_wkly!$C:$C,0),1)),"")</f>
        <v>na</v>
      </c>
      <c r="X560" s="21" t="str">
        <f>IFERROR(IF(INDEX(data_wkly!X:X,MATCH($B560,data_wkly!$C:$C,0),1)=0,"",INDEX(data_wkly!X:X,MATCH($B560,data_wkly!$C:$C,0),1)),"")</f>
        <v>na</v>
      </c>
      <c r="Y560" s="21">
        <f>IFERROR(IF(INDEX(data_wkly!Y:Y,MATCH($B560,data_wkly!$C:$C,0),1)=0,"",INDEX(data_wkly!Y:Y,MATCH($B560,data_wkly!$C:$C,0),1)),"")</f>
        <v>170.56</v>
      </c>
      <c r="Z560" s="21">
        <f>IFERROR(IF(INDEX(data_wkly!Z:Z,MATCH($B560,data_wkly!$C:$C,0),1)=0,"",INDEX(data_wkly!Z:Z,MATCH($B560,data_wkly!$C:$C,0),1)),"")</f>
        <v>-1.4499999999999886</v>
      </c>
      <c r="AA560" s="152" t="str">
        <f>IFERROR(IF(INDEX(data_wkly!AA:AA,MATCH($B560,data_wkly!$C:$C,0),1)=0,"",INDEX(data_wkly!AA:AA,MATCH($B560,data_wkly!$C:$C,0),1)),"")</f>
        <v>na</v>
      </c>
      <c r="AB560" s="21" t="str">
        <f>IFERROR(IF(INDEX(data_wkly!AB:AB,MATCH($B560,data_wkly!$C:$C,0),1)=0,"",INDEX(data_wkly!AB:AB,MATCH($B560,data_wkly!$C:$C,0),1)),"")</f>
        <v>na</v>
      </c>
      <c r="AC560" s="21">
        <f>IFERROR(IF(INDEX(data_wkly!AC:AC,MATCH($B560,data_wkly!$C:$C,0),1)=0,"",INDEX(data_wkly!AC:AC,MATCH($B560,data_wkly!$C:$C,0),1)),"")</f>
        <v>174.72</v>
      </c>
      <c r="AD560" s="21">
        <f>IFERROR(IF(INDEX(data_wkly!AD:AD,MATCH($B560,data_wkly!$C:$C,0),1)=0,"",INDEX(data_wkly!AD:AD,MATCH($B560,data_wkly!$C:$C,0),1)),"")</f>
        <v>-2.0500000000000114</v>
      </c>
      <c r="AE560" s="157">
        <f t="shared" si="50"/>
        <v>2</v>
      </c>
      <c r="AF560" s="154" t="str">
        <f>IFERROR(IF(INDEX(data_wkly!AF:AF,MATCH($B560,data_wkly!$C:$C,0),1)=0,"",INDEX(data_wkly!AF:AF,MATCH($B560,data_wkly!$C:$C,0),1)),"")</f>
        <v/>
      </c>
      <c r="AG560" s="153" t="str">
        <f>IFERROR(IF(AF560="","",INDEX(data_wkly!AG:AG,MATCH($B560,data_wkly!$C:$C,0),1)),"")</f>
        <v/>
      </c>
      <c r="AH560" s="153" t="str">
        <f>IFERROR(IF(INDEX(data_wkly!AH:AH,MATCH($B560,data_wkly!$C:$C,0),1)=0,"",INDEX(data_wkly!AH:AH,MATCH($B560,data_wkly!$C:$C,0),1)),"")</f>
        <v/>
      </c>
      <c r="AI560" s="153" t="str">
        <f>IFERROR(IF(INDEX(data_wkly!AI:AI,MATCH($B560,data_wkly!$C:$C,0),1)=0,"",INDEX(data_wkly!AI:AI,MATCH($B560,data_wkly!$C:$C,0),1)),"")</f>
        <v/>
      </c>
      <c r="AJ560" s="153" t="str">
        <f>IFERROR(IF(AI560="","",INDEX(data_wkly!AJ:AJ,MATCH($B560,data_wkly!$C:$C,0),1)),"")</f>
        <v/>
      </c>
      <c r="AK560" s="153" t="str">
        <f>IFERROR(IF(INDEX(data_wkly!AK:AK,MATCH($B560,data_wkly!$C:$C,0),1)=0,"",INDEX(data_wkly!AK:AK,MATCH($B560,data_wkly!$C:$C,0),1)),"")</f>
        <v/>
      </c>
      <c r="AL560" s="153" t="str">
        <f>IFERROR(IF(INDEX(data_wkly!AL:AL,MATCH($B560,data_wkly!$C:$C,0),1)=0,"",INDEX(data_wkly!AL:AL,MATCH($B560,data_wkly!$C:$C,0),1)),"")</f>
        <v/>
      </c>
      <c r="AM560" s="183" t="str">
        <f>IFERROR(IF(INDEX(data_wkly!AM:AM,MATCH($B560,data_wkly!$C:$C,0),1)=0,"",INDEX(data_wkly!AM:AM,MATCH($B560,data_wkly!$C:$C,0),1)),"")</f>
        <v/>
      </c>
      <c r="AN560" s="41" t="str">
        <f t="shared" si="48"/>
        <v/>
      </c>
      <c r="AO560" s="88">
        <f t="shared" si="53"/>
        <v>2</v>
      </c>
    </row>
    <row r="561" spans="1:41">
      <c r="A561" s="88">
        <f t="shared" si="51"/>
        <v>1</v>
      </c>
      <c r="B561" s="89">
        <f t="shared" si="52"/>
        <v>45570</v>
      </c>
      <c r="C561" s="155">
        <f>IFERROR(IF(INDEX(data_wkly!D:D,MATCH($B561,data_wkly!$C:$C,0),1)=0,"",INDEX(data_wkly!D:D,MATCH($B561,data_wkly!$C:$C,0),1)),"")</f>
        <v>59128</v>
      </c>
      <c r="D561" s="21">
        <f>IFERROR(IF(INDEX(data_wkly!E:E,MATCH($B561,data_wkly!$C:$C,0),1)=0,"",INDEX(data_wkly!E:E,MATCH($B561,data_wkly!$C:$C,0),1)),"")</f>
        <v>208.25970000000001</v>
      </c>
      <c r="E561" s="21">
        <f>IF(C561="","",IFERROR(INDEX(data_wkly!F:F,MATCH($B561,data_wkly!$C:$C,0),1),""))</f>
        <v>-0.38499999999999091</v>
      </c>
      <c r="F561" s="21">
        <f>IF(E561="","",IFERROR(IF(INDEX(data_wkly!G:G,MATCH($B561,data_wkly!$C:$C,0),1)=0,"",INDEX(data_wkly!G:G,MATCH($B561,data_wkly!$C:$C,0),1)),""))</f>
        <v>191.0986</v>
      </c>
      <c r="G561" s="21">
        <f>IFERROR(IF(INDEX(data_wkly!H:H,MATCH($B561,data_wkly!$C:$C,0),1)=0,"",INDEX(data_wkly!H:H,MATCH($B561,data_wkly!$C:$C,0),1)),"")</f>
        <v>204.75800000000001</v>
      </c>
      <c r="H561" s="21">
        <f>IF(C561="","",IFERROR(INDEX(data_wkly!I:I,MATCH($B561,data_wkly!$C:$C,0),1),""))</f>
        <v>-0.36999999999997613</v>
      </c>
      <c r="I561" s="21">
        <f>IF(H561="","",IFERROR(IF(INDEX(data_wkly!J:J,MATCH($B561,data_wkly!$C:$C,0),1)=0,"",INDEX(data_wkly!J:J,MATCH($B561,data_wkly!$C:$C,0),1)),""))</f>
        <v>187.84923333333336</v>
      </c>
      <c r="J561" s="21">
        <f>IFERROR(IF(INDEX(data_wkly!K:K,MATCH($B561,data_wkly!$C:$C,0),1)=0,"",INDEX(data_wkly!K:K,MATCH($B561,data_wkly!$C:$C,0),1)),"")</f>
        <v>91.747299999999996</v>
      </c>
      <c r="K561" s="86">
        <f>IFERROR(IF(INDEX(data_wkly!L:L,MATCH($B561,data_wkly!$C:$C,0),1)=0,"",INDEX(data_wkly!L:L,MATCH($B561,data_wkly!$C:$C,0),1)),"")</f>
        <v>11.51</v>
      </c>
      <c r="L561" s="156"/>
      <c r="M561" s="155">
        <f>IFERROR(IF(INDEX(data_wkly!M:M,MATCH($B561,data_wkly!$C:$C,0),1)=0,"",INDEX(data_wkly!M:M,MATCH($B561,data_wkly!$C:$C,0),1)),"")</f>
        <v>65728</v>
      </c>
      <c r="N561" s="21">
        <f>IFERROR(IF(INDEX(data_wkly!N:N,MATCH($B561,data_wkly!$C:$C,0),1)=0,"",INDEX(data_wkly!N:N,MATCH($B561,data_wkly!$C:$C,0),1)),"")</f>
        <v>209.94630000000001</v>
      </c>
      <c r="O561" s="21">
        <f>IF(M561="","",IFERROR(INDEX(data_wkly!O:O,MATCH($B561,data_wkly!$C:$C,0),1),""))</f>
        <v>-2.3338999999999999</v>
      </c>
      <c r="P561" s="21">
        <f>IF(M561="","",IFERROR(IF(INDEX(data_wkly!P:P,MATCH($B561,data_wkly!$C:$C,0),1)=0,"",INDEX(data_wkly!P:P,MATCH($B561,data_wkly!$C:$C,0),1)),""))</f>
        <v>193.81100000000001</v>
      </c>
      <c r="Q561" s="21">
        <f>IFERROR(IF(INDEX(data_wkly!Q:Q,MATCH($B561,data_wkly!$C:$C,0),1)=0,"",INDEX(data_wkly!Q:Q,MATCH($B561,data_wkly!$C:$C,0),1)),"")</f>
        <v>206.3733</v>
      </c>
      <c r="R561" s="21">
        <f>IF(M561="","",IFERROR(INDEX(data_wkly!R:R,MATCH($B561,data_wkly!$C:$C,0),1),""))</f>
        <v>-2.2883999999999958</v>
      </c>
      <c r="S561" s="21">
        <f>IF(M561="","",IFERROR(IF(INDEX(data_wkly!S:S,MATCH($B561,data_wkly!$C:$C,0),1)=0,"",INDEX(data_wkly!S:S,MATCH($B561,data_wkly!$C:$C,0),1)),""))</f>
        <v>190.51156666666665</v>
      </c>
      <c r="T561" s="21">
        <f>IFERROR(IF(INDEX(data_wkly!T:T,MATCH($B561,data_wkly!$C:$C,0),1)=0,"",INDEX(data_wkly!T:T,MATCH($B561,data_wkly!$C:$C,0),1)),"")</f>
        <v>89.837199999999996</v>
      </c>
      <c r="U561" s="86">
        <f>IFERROR(IF(INDEX(data_wkly!U:U,MATCH($B561,data_wkly!$C:$C,0),1)=0,"",INDEX(data_wkly!U:U,MATCH($B561,data_wkly!$C:$C,0),1)),"")</f>
        <v>11.7</v>
      </c>
      <c r="V561" s="157">
        <f t="shared" si="49"/>
        <v>1</v>
      </c>
      <c r="W561" s="152" t="str">
        <f>IFERROR(IF(INDEX(data_wkly!W:W,MATCH($B561,data_wkly!$C:$C,0),1)=0,"",INDEX(data_wkly!W:W,MATCH($B561,data_wkly!$C:$C,0),1)),"")</f>
        <v>na</v>
      </c>
      <c r="X561" s="21" t="str">
        <f>IFERROR(IF(INDEX(data_wkly!X:X,MATCH($B561,data_wkly!$C:$C,0),1)=0,"",INDEX(data_wkly!X:X,MATCH($B561,data_wkly!$C:$C,0),1)),"")</f>
        <v>na</v>
      </c>
      <c r="Y561" s="21">
        <f>IFERROR(IF(INDEX(data_wkly!Y:Y,MATCH($B561,data_wkly!$C:$C,0),1)=0,"",INDEX(data_wkly!Y:Y,MATCH($B561,data_wkly!$C:$C,0),1)),"")</f>
        <v>169.15</v>
      </c>
      <c r="Z561" s="21">
        <f>IFERROR(IF(INDEX(data_wkly!Z:Z,MATCH($B561,data_wkly!$C:$C,0),1)=0,"",INDEX(data_wkly!Z:Z,MATCH($B561,data_wkly!$C:$C,0),1)),"")</f>
        <v>-1.4099999999999966</v>
      </c>
      <c r="AA561" s="152" t="str">
        <f>IFERROR(IF(INDEX(data_wkly!AA:AA,MATCH($B561,data_wkly!$C:$C,0),1)=0,"",INDEX(data_wkly!AA:AA,MATCH($B561,data_wkly!$C:$C,0),1)),"")</f>
        <v>na</v>
      </c>
      <c r="AB561" s="21" t="str">
        <f>IFERROR(IF(INDEX(data_wkly!AB:AB,MATCH($B561,data_wkly!$C:$C,0),1)=0,"",INDEX(data_wkly!AB:AB,MATCH($B561,data_wkly!$C:$C,0),1)),"")</f>
        <v>na</v>
      </c>
      <c r="AC561" s="21">
        <f>IFERROR(IF(INDEX(data_wkly!AC:AC,MATCH($B561,data_wkly!$C:$C,0),1)=0,"",INDEX(data_wkly!AC:AC,MATCH($B561,data_wkly!$C:$C,0),1)),"")</f>
        <v>173.08</v>
      </c>
      <c r="AD561" s="21">
        <f>IFERROR(IF(INDEX(data_wkly!AD:AD,MATCH($B561,data_wkly!$C:$C,0),1)=0,"",INDEX(data_wkly!AD:AD,MATCH($B561,data_wkly!$C:$C,0),1)),"")</f>
        <v>-1.6399999999999864</v>
      </c>
      <c r="AE561" s="157">
        <f t="shared" si="50"/>
        <v>1</v>
      </c>
      <c r="AF561" s="154" t="str">
        <f>IFERROR(IF(INDEX(data_wkly!AF:AF,MATCH($B561,data_wkly!$C:$C,0),1)=0,"",INDEX(data_wkly!AF:AF,MATCH($B561,data_wkly!$C:$C,0),1)),"")</f>
        <v/>
      </c>
      <c r="AG561" s="153" t="str">
        <f>IFERROR(IF(AF561="","",INDEX(data_wkly!AG:AG,MATCH($B561,data_wkly!$C:$C,0),1)),"")</f>
        <v/>
      </c>
      <c r="AH561" s="153" t="str">
        <f>IFERROR(IF(INDEX(data_wkly!AH:AH,MATCH($B561,data_wkly!$C:$C,0),1)=0,"",INDEX(data_wkly!AH:AH,MATCH($B561,data_wkly!$C:$C,0),1)),"")</f>
        <v/>
      </c>
      <c r="AI561" s="153" t="str">
        <f>IFERROR(IF(INDEX(data_wkly!AI:AI,MATCH($B561,data_wkly!$C:$C,0),1)=0,"",INDEX(data_wkly!AI:AI,MATCH($B561,data_wkly!$C:$C,0),1)),"")</f>
        <v/>
      </c>
      <c r="AJ561" s="153" t="str">
        <f>IFERROR(IF(AI561="","",INDEX(data_wkly!AJ:AJ,MATCH($B561,data_wkly!$C:$C,0),1)),"")</f>
        <v/>
      </c>
      <c r="AK561" s="153" t="str">
        <f>IFERROR(IF(INDEX(data_wkly!AK:AK,MATCH($B561,data_wkly!$C:$C,0),1)=0,"",INDEX(data_wkly!AK:AK,MATCH($B561,data_wkly!$C:$C,0),1)),"")</f>
        <v/>
      </c>
      <c r="AL561" s="153" t="str">
        <f>IFERROR(IF(INDEX(data_wkly!AL:AL,MATCH($B561,data_wkly!$C:$C,0),1)=0,"",INDEX(data_wkly!AL:AL,MATCH($B561,data_wkly!$C:$C,0),1)),"")</f>
        <v/>
      </c>
      <c r="AM561" s="183" t="str">
        <f>IFERROR(IF(INDEX(data_wkly!AM:AM,MATCH($B561,data_wkly!$C:$C,0),1)=0,"",INDEX(data_wkly!AM:AM,MATCH($B561,data_wkly!$C:$C,0),1)),"")</f>
        <v/>
      </c>
      <c r="AN561" s="41" t="str">
        <f t="shared" si="48"/>
        <v/>
      </c>
      <c r="AO561" s="88">
        <f t="shared" si="53"/>
        <v>1</v>
      </c>
    </row>
    <row r="562" spans="1:41">
      <c r="A562" s="88">
        <f t="shared" si="51"/>
        <v>2</v>
      </c>
      <c r="B562" s="89">
        <f t="shared" si="52"/>
        <v>45577</v>
      </c>
      <c r="C562" s="155">
        <f>IFERROR(IF(INDEX(data_wkly!D:D,MATCH($B562,data_wkly!$C:$C,0),1)=0,"",INDEX(data_wkly!D:D,MATCH($B562,data_wkly!$C:$C,0),1)),"")</f>
        <v>61179</v>
      </c>
      <c r="D562" s="21">
        <f>IFERROR(IF(INDEX(data_wkly!E:E,MATCH($B562,data_wkly!$C:$C,0),1)=0,"",INDEX(data_wkly!E:E,MATCH($B562,data_wkly!$C:$C,0),1)),"")</f>
        <v>207.72569999999999</v>
      </c>
      <c r="E562" s="21">
        <f>IF(C562="","",IFERROR(INDEX(data_wkly!F:F,MATCH($B562,data_wkly!$C:$C,0),1),""))</f>
        <v>-0.53400000000002024</v>
      </c>
      <c r="F562" s="21">
        <f>IF(E562="","",IFERROR(IF(INDEX(data_wkly!G:G,MATCH($B562,data_wkly!$C:$C,0),1)=0,"",INDEX(data_wkly!G:G,MATCH($B562,data_wkly!$C:$C,0),1)),""))</f>
        <v>188.85376666666664</v>
      </c>
      <c r="G562" s="21">
        <f>IFERROR(IF(INDEX(data_wkly!H:H,MATCH($B562,data_wkly!$C:$C,0),1)=0,"",INDEX(data_wkly!H:H,MATCH($B562,data_wkly!$C:$C,0),1)),"")</f>
        <v>204.245</v>
      </c>
      <c r="H562" s="21">
        <f>IF(C562="","",IFERROR(INDEX(data_wkly!I:I,MATCH($B562,data_wkly!$C:$C,0),1),""))</f>
        <v>-0.51300000000000523</v>
      </c>
      <c r="I562" s="21">
        <f>IF(H562="","",IFERROR(IF(INDEX(data_wkly!J:J,MATCH($B562,data_wkly!$C:$C,0),1)=0,"",INDEX(data_wkly!J:J,MATCH($B562,data_wkly!$C:$C,0),1)),""))</f>
        <v>185.66076666666666</v>
      </c>
      <c r="J562" s="21">
        <f>IFERROR(IF(INDEX(data_wkly!K:K,MATCH($B562,data_wkly!$C:$C,0),1)=0,"",INDEX(data_wkly!K:K,MATCH($B562,data_wkly!$C:$C,0),1)),"")</f>
        <v>92.058899999999994</v>
      </c>
      <c r="K562" s="86">
        <f>IFERROR(IF(INDEX(data_wkly!L:L,MATCH($B562,data_wkly!$C:$C,0),1)=0,"",INDEX(data_wkly!L:L,MATCH($B562,data_wkly!$C:$C,0),1)),"")</f>
        <v>11.76</v>
      </c>
      <c r="L562" s="156"/>
      <c r="M562" s="155">
        <f>IFERROR(IF(INDEX(data_wkly!M:M,MATCH($B562,data_wkly!$C:$C,0),1)=0,"",INDEX(data_wkly!M:M,MATCH($B562,data_wkly!$C:$C,0),1)),"")</f>
        <v>65843</v>
      </c>
      <c r="N562" s="21">
        <f>IFERROR(IF(INDEX(data_wkly!N:N,MATCH($B562,data_wkly!$C:$C,0),1)=0,"",INDEX(data_wkly!N:N,MATCH($B562,data_wkly!$C:$C,0),1)),"")</f>
        <v>209.85409999999999</v>
      </c>
      <c r="O562" s="21">
        <f>IF(M562="","",IFERROR(INDEX(data_wkly!O:O,MATCH($B562,data_wkly!$C:$C,0),1),""))</f>
        <v>-9.22000000000196E-2</v>
      </c>
      <c r="P562" s="21">
        <f>IF(M562="","",IFERROR(IF(INDEX(data_wkly!P:P,MATCH($B562,data_wkly!$C:$C,0),1)=0,"",INDEX(data_wkly!P:P,MATCH($B562,data_wkly!$C:$C,0),1)),""))</f>
        <v>192.39603333333335</v>
      </c>
      <c r="Q562" s="21">
        <f>IFERROR(IF(INDEX(data_wkly!Q:Q,MATCH($B562,data_wkly!$C:$C,0),1)=0,"",INDEX(data_wkly!Q:Q,MATCH($B562,data_wkly!$C:$C,0),1)),"")</f>
        <v>206.2868</v>
      </c>
      <c r="R562" s="21">
        <f>IF(M562="","",IFERROR(INDEX(data_wkly!R:R,MATCH($B562,data_wkly!$C:$C,0),1),""))</f>
        <v>-8.6500000000000909E-2</v>
      </c>
      <c r="S562" s="21">
        <f>IF(M562="","",IFERROR(IF(INDEX(data_wkly!S:S,MATCH($B562,data_wkly!$C:$C,0),1)=0,"",INDEX(data_wkly!S:S,MATCH($B562,data_wkly!$C:$C,0),1)),""))</f>
        <v>189.13229999999999</v>
      </c>
      <c r="T562" s="21">
        <f>IFERROR(IF(INDEX(data_wkly!T:T,MATCH($B562,data_wkly!$C:$C,0),1)=0,"",INDEX(data_wkly!T:T,MATCH($B562,data_wkly!$C:$C,0),1)),"")</f>
        <v>89.954800000000006</v>
      </c>
      <c r="U562" s="86">
        <f>IFERROR(IF(INDEX(data_wkly!U:U,MATCH($B562,data_wkly!$C:$C,0),1)=0,"",INDEX(data_wkly!U:U,MATCH($B562,data_wkly!$C:$C,0),1)),"")</f>
        <v>11.88</v>
      </c>
      <c r="V562" s="157">
        <f t="shared" si="49"/>
        <v>2</v>
      </c>
      <c r="W562" s="152" t="str">
        <f>IFERROR(IF(INDEX(data_wkly!W:W,MATCH($B562,data_wkly!$C:$C,0),1)=0,"",INDEX(data_wkly!W:W,MATCH($B562,data_wkly!$C:$C,0),1)),"")</f>
        <v>na</v>
      </c>
      <c r="X562" s="21" t="str">
        <f>IFERROR(IF(INDEX(data_wkly!X:X,MATCH($B562,data_wkly!$C:$C,0),1)=0,"",INDEX(data_wkly!X:X,MATCH($B562,data_wkly!$C:$C,0),1)),"")</f>
        <v>na</v>
      </c>
      <c r="Y562" s="21">
        <f>IFERROR(IF(INDEX(data_wkly!Y:Y,MATCH($B562,data_wkly!$C:$C,0),1)=0,"",INDEX(data_wkly!Y:Y,MATCH($B562,data_wkly!$C:$C,0),1)),"")</f>
        <v>168.14</v>
      </c>
      <c r="Z562" s="21">
        <f>IFERROR(IF(INDEX(data_wkly!Z:Z,MATCH($B562,data_wkly!$C:$C,0),1)=0,"",INDEX(data_wkly!Z:Z,MATCH($B562,data_wkly!$C:$C,0),1)),"")</f>
        <v>-1.0100000000000193</v>
      </c>
      <c r="AA562" s="152" t="str">
        <f>IFERROR(IF(INDEX(data_wkly!AA:AA,MATCH($B562,data_wkly!$C:$C,0),1)=0,"",INDEX(data_wkly!AA:AA,MATCH($B562,data_wkly!$C:$C,0),1)),"")</f>
        <v>na</v>
      </c>
      <c r="AB562" s="21" t="str">
        <f>IFERROR(IF(INDEX(data_wkly!AB:AB,MATCH($B562,data_wkly!$C:$C,0),1)=0,"",INDEX(data_wkly!AB:AB,MATCH($B562,data_wkly!$C:$C,0),1)),"")</f>
        <v>na</v>
      </c>
      <c r="AC562" s="21">
        <f>IFERROR(IF(INDEX(data_wkly!AC:AC,MATCH($B562,data_wkly!$C:$C,0),1)=0,"",INDEX(data_wkly!AC:AC,MATCH($B562,data_wkly!$C:$C,0),1)),"")</f>
        <v>172.02</v>
      </c>
      <c r="AD562" s="21">
        <f>IFERROR(IF(INDEX(data_wkly!AD:AD,MATCH($B562,data_wkly!$C:$C,0),1)=0,"",INDEX(data_wkly!AD:AD,MATCH($B562,data_wkly!$C:$C,0),1)),"")</f>
        <v>-1.0600000000000023</v>
      </c>
      <c r="AE562" s="157">
        <f t="shared" si="50"/>
        <v>2</v>
      </c>
      <c r="AF562" s="154" t="str">
        <f>IFERROR(IF(INDEX(data_wkly!AF:AF,MATCH($B562,data_wkly!$C:$C,0),1)=0,"",INDEX(data_wkly!AF:AF,MATCH($B562,data_wkly!$C:$C,0),1)),"")</f>
        <v/>
      </c>
      <c r="AG562" s="153" t="str">
        <f>IFERROR(IF(AF562="","",INDEX(data_wkly!AG:AG,MATCH($B562,data_wkly!$C:$C,0),1)),"")</f>
        <v/>
      </c>
      <c r="AH562" s="153" t="str">
        <f>IFERROR(IF(INDEX(data_wkly!AH:AH,MATCH($B562,data_wkly!$C:$C,0),1)=0,"",INDEX(data_wkly!AH:AH,MATCH($B562,data_wkly!$C:$C,0),1)),"")</f>
        <v/>
      </c>
      <c r="AI562" s="153" t="str">
        <f>IFERROR(IF(INDEX(data_wkly!AI:AI,MATCH($B562,data_wkly!$C:$C,0),1)=0,"",INDEX(data_wkly!AI:AI,MATCH($B562,data_wkly!$C:$C,0),1)),"")</f>
        <v/>
      </c>
      <c r="AJ562" s="153" t="str">
        <f>IFERROR(IF(AI562="","",INDEX(data_wkly!AJ:AJ,MATCH($B562,data_wkly!$C:$C,0),1)),"")</f>
        <v/>
      </c>
      <c r="AK562" s="153" t="str">
        <f>IFERROR(IF(INDEX(data_wkly!AK:AK,MATCH($B562,data_wkly!$C:$C,0),1)=0,"",INDEX(data_wkly!AK:AK,MATCH($B562,data_wkly!$C:$C,0),1)),"")</f>
        <v/>
      </c>
      <c r="AL562" s="153" t="str">
        <f>IFERROR(IF(INDEX(data_wkly!AL:AL,MATCH($B562,data_wkly!$C:$C,0),1)=0,"",INDEX(data_wkly!AL:AL,MATCH($B562,data_wkly!$C:$C,0),1)),"")</f>
        <v/>
      </c>
      <c r="AM562" s="183" t="str">
        <f>IFERROR(IF(INDEX(data_wkly!AM:AM,MATCH($B562,data_wkly!$C:$C,0),1)=0,"",INDEX(data_wkly!AM:AM,MATCH($B562,data_wkly!$C:$C,0),1)),"")</f>
        <v/>
      </c>
      <c r="AN562" s="41" t="str">
        <f t="shared" si="48"/>
        <v/>
      </c>
      <c r="AO562" s="88">
        <f t="shared" si="53"/>
        <v>2</v>
      </c>
    </row>
    <row r="563" spans="1:41">
      <c r="A563" s="88">
        <f t="shared" si="51"/>
        <v>1</v>
      </c>
      <c r="B563" s="89">
        <f t="shared" si="52"/>
        <v>45584</v>
      </c>
      <c r="C563" s="155">
        <f>IFERROR(IF(INDEX(data_wkly!D:D,MATCH($B563,data_wkly!$C:$C,0),1)=0,"",INDEX(data_wkly!D:D,MATCH($B563,data_wkly!$C:$C,0),1)),"")</f>
        <v>61479</v>
      </c>
      <c r="D563" s="21">
        <f>IFERROR(IF(INDEX(data_wkly!E:E,MATCH($B563,data_wkly!$C:$C,0),1)=0,"",INDEX(data_wkly!E:E,MATCH($B563,data_wkly!$C:$C,0),1)),"")</f>
        <v>207.6224</v>
      </c>
      <c r="E563" s="21">
        <f>IF(C563="","",IFERROR(INDEX(data_wkly!F:F,MATCH($B563,data_wkly!$C:$C,0),1),""))</f>
        <v>-0.10329999999999018</v>
      </c>
      <c r="F563" s="21">
        <f>IF(E563="","",IFERROR(IF(INDEX(data_wkly!G:G,MATCH($B563,data_wkly!$C:$C,0),1)=0,"",INDEX(data_wkly!G:G,MATCH($B563,data_wkly!$C:$C,0),1)),""))</f>
        <v>189.43043333333333</v>
      </c>
      <c r="G563" s="21">
        <f>IFERROR(IF(INDEX(data_wkly!H:H,MATCH($B563,data_wkly!$C:$C,0),1)=0,"",INDEX(data_wkly!H:H,MATCH($B563,data_wkly!$C:$C,0),1)),"")</f>
        <v>204.1404</v>
      </c>
      <c r="H563" s="21">
        <f>IF(C563="","",IFERROR(INDEX(data_wkly!I:I,MATCH($B563,data_wkly!$C:$C,0),1),""))</f>
        <v>-0.10460000000000491</v>
      </c>
      <c r="I563" s="21">
        <f>IF(H563="","",IFERROR(IF(INDEX(data_wkly!J:J,MATCH($B563,data_wkly!$C:$C,0),1)=0,"",INDEX(data_wkly!J:J,MATCH($B563,data_wkly!$C:$C,0),1)),""))</f>
        <v>186.22203333333334</v>
      </c>
      <c r="J563" s="21">
        <f>IFERROR(IF(INDEX(data_wkly!K:K,MATCH($B563,data_wkly!$C:$C,0),1)=0,"",INDEX(data_wkly!K:K,MATCH($B563,data_wkly!$C:$C,0),1)),"")</f>
        <v>91.948800000000006</v>
      </c>
      <c r="K563" s="86">
        <f>IFERROR(IF(INDEX(data_wkly!L:L,MATCH($B563,data_wkly!$C:$C,0),1)=0,"",INDEX(data_wkly!L:L,MATCH($B563,data_wkly!$C:$C,0),1)),"")</f>
        <v>11.84</v>
      </c>
      <c r="L563" s="156"/>
      <c r="M563" s="155">
        <f>IFERROR(IF(INDEX(data_wkly!M:M,MATCH($B563,data_wkly!$C:$C,0),1)=0,"",INDEX(data_wkly!M:M,MATCH($B563,data_wkly!$C:$C,0),1)),"")</f>
        <v>65584</v>
      </c>
      <c r="N563" s="21">
        <f>IFERROR(IF(INDEX(data_wkly!N:N,MATCH($B563,data_wkly!$C:$C,0),1)=0,"",INDEX(data_wkly!N:N,MATCH($B563,data_wkly!$C:$C,0),1)),"")</f>
        <v>210.3057</v>
      </c>
      <c r="O563" s="21">
        <f>IF(M563="","",IFERROR(INDEX(data_wkly!O:O,MATCH($B563,data_wkly!$C:$C,0),1),""))</f>
        <v>0.45160000000001332</v>
      </c>
      <c r="P563" s="21">
        <f>IF(M563="","",IFERROR(IF(INDEX(data_wkly!P:P,MATCH($B563,data_wkly!$C:$C,0),1)=0,"",INDEX(data_wkly!P:P,MATCH($B563,data_wkly!$C:$C,0),1)),""))</f>
        <v>191.88203333333331</v>
      </c>
      <c r="Q563" s="21">
        <f>IFERROR(IF(INDEX(data_wkly!Q:Q,MATCH($B563,data_wkly!$C:$C,0),1)=0,"",INDEX(data_wkly!Q:Q,MATCH($B563,data_wkly!$C:$C,0),1)),"")</f>
        <v>206.7396</v>
      </c>
      <c r="R563" s="21">
        <f>IF(M563="","",IFERROR(INDEX(data_wkly!R:R,MATCH($B563,data_wkly!$C:$C,0),1),""))</f>
        <v>0.45279999999999632</v>
      </c>
      <c r="S563" s="21">
        <f>IF(M563="","",IFERROR(IF(INDEX(data_wkly!S:S,MATCH($B563,data_wkly!$C:$C,0),1)=0,"",INDEX(data_wkly!S:S,MATCH($B563,data_wkly!$C:$C,0),1)),""))</f>
        <v>188.6233</v>
      </c>
      <c r="T563" s="21">
        <f>IFERROR(IF(INDEX(data_wkly!T:T,MATCH($B563,data_wkly!$C:$C,0),1)=0,"",INDEX(data_wkly!T:T,MATCH($B563,data_wkly!$C:$C,0),1)),"")</f>
        <v>90.141900000000007</v>
      </c>
      <c r="U563" s="86">
        <f>IFERROR(IF(INDEX(data_wkly!U:U,MATCH($B563,data_wkly!$C:$C,0),1)=0,"",INDEX(data_wkly!U:U,MATCH($B563,data_wkly!$C:$C,0),1)),"")</f>
        <v>11.82</v>
      </c>
      <c r="V563" s="157">
        <f t="shared" si="49"/>
        <v>1</v>
      </c>
      <c r="W563" s="152" t="str">
        <f>IFERROR(IF(INDEX(data_wkly!W:W,MATCH($B563,data_wkly!$C:$C,0),1)=0,"",INDEX(data_wkly!W:W,MATCH($B563,data_wkly!$C:$C,0),1)),"")</f>
        <v>na</v>
      </c>
      <c r="X563" s="21" t="str">
        <f>IFERROR(IF(INDEX(data_wkly!X:X,MATCH($B563,data_wkly!$C:$C,0),1)=0,"",INDEX(data_wkly!X:X,MATCH($B563,data_wkly!$C:$C,0),1)),"")</f>
        <v>na</v>
      </c>
      <c r="Y563" s="21">
        <f>IFERROR(IF(INDEX(data_wkly!Y:Y,MATCH($B563,data_wkly!$C:$C,0),1)=0,"",INDEX(data_wkly!Y:Y,MATCH($B563,data_wkly!$C:$C,0),1)),"")</f>
        <v>166.67</v>
      </c>
      <c r="Z563" s="21">
        <f>IFERROR(IF(INDEX(data_wkly!Z:Z,MATCH($B563,data_wkly!$C:$C,0),1)=0,"",INDEX(data_wkly!Z:Z,MATCH($B563,data_wkly!$C:$C,0),1)),"")</f>
        <v>-1.4699999999999989</v>
      </c>
      <c r="AA563" s="152" t="str">
        <f>IFERROR(IF(INDEX(data_wkly!AA:AA,MATCH($B563,data_wkly!$C:$C,0),1)=0,"",INDEX(data_wkly!AA:AA,MATCH($B563,data_wkly!$C:$C,0),1)),"")</f>
        <v>na</v>
      </c>
      <c r="AB563" s="21" t="str">
        <f>IFERROR(IF(INDEX(data_wkly!AB:AB,MATCH($B563,data_wkly!$C:$C,0),1)=0,"",INDEX(data_wkly!AB:AB,MATCH($B563,data_wkly!$C:$C,0),1)),"")</f>
        <v>na</v>
      </c>
      <c r="AC563" s="21">
        <f>IFERROR(IF(INDEX(data_wkly!AC:AC,MATCH($B563,data_wkly!$C:$C,0),1)=0,"",INDEX(data_wkly!AC:AC,MATCH($B563,data_wkly!$C:$C,0),1)),"")</f>
        <v>170.25</v>
      </c>
      <c r="AD563" s="21">
        <f>IFERROR(IF(INDEX(data_wkly!AD:AD,MATCH($B563,data_wkly!$C:$C,0),1)=0,"",INDEX(data_wkly!AD:AD,MATCH($B563,data_wkly!$C:$C,0),1)),"")</f>
        <v>-1.7700000000000102</v>
      </c>
      <c r="AE563" s="157">
        <f t="shared" si="50"/>
        <v>1</v>
      </c>
      <c r="AF563" s="154" t="str">
        <f>IFERROR(IF(INDEX(data_wkly!AF:AF,MATCH($B563,data_wkly!$C:$C,0),1)=0,"",INDEX(data_wkly!AF:AF,MATCH($B563,data_wkly!$C:$C,0),1)),"")</f>
        <v/>
      </c>
      <c r="AG563" s="153" t="str">
        <f>IFERROR(IF(AF563="","",INDEX(data_wkly!AG:AG,MATCH($B563,data_wkly!$C:$C,0),1)),"")</f>
        <v/>
      </c>
      <c r="AH563" s="153" t="str">
        <f>IFERROR(IF(INDEX(data_wkly!AH:AH,MATCH($B563,data_wkly!$C:$C,0),1)=0,"",INDEX(data_wkly!AH:AH,MATCH($B563,data_wkly!$C:$C,0),1)),"")</f>
        <v/>
      </c>
      <c r="AI563" s="153" t="str">
        <f>IFERROR(IF(INDEX(data_wkly!AI:AI,MATCH($B563,data_wkly!$C:$C,0),1)=0,"",INDEX(data_wkly!AI:AI,MATCH($B563,data_wkly!$C:$C,0),1)),"")</f>
        <v/>
      </c>
      <c r="AJ563" s="153" t="str">
        <f>IFERROR(IF(AI563="","",INDEX(data_wkly!AJ:AJ,MATCH($B563,data_wkly!$C:$C,0),1)),"")</f>
        <v/>
      </c>
      <c r="AK563" s="153" t="str">
        <f>IFERROR(IF(INDEX(data_wkly!AK:AK,MATCH($B563,data_wkly!$C:$C,0),1)=0,"",INDEX(data_wkly!AK:AK,MATCH($B563,data_wkly!$C:$C,0),1)),"")</f>
        <v/>
      </c>
      <c r="AL563" s="153" t="str">
        <f>IFERROR(IF(INDEX(data_wkly!AL:AL,MATCH($B563,data_wkly!$C:$C,0),1)=0,"",INDEX(data_wkly!AL:AL,MATCH($B563,data_wkly!$C:$C,0),1)),"")</f>
        <v/>
      </c>
      <c r="AM563" s="183" t="str">
        <f>IFERROR(IF(INDEX(data_wkly!AM:AM,MATCH($B563,data_wkly!$C:$C,0),1)=0,"",INDEX(data_wkly!AM:AM,MATCH($B563,data_wkly!$C:$C,0),1)),"")</f>
        <v/>
      </c>
      <c r="AN563" s="41" t="str">
        <f t="shared" si="48"/>
        <v/>
      </c>
      <c r="AO563" s="88">
        <f t="shared" si="53"/>
        <v>1</v>
      </c>
    </row>
    <row r="564" spans="1:41">
      <c r="A564" s="88">
        <f t="shared" si="51"/>
        <v>2</v>
      </c>
      <c r="B564" s="89">
        <f t="shared" si="52"/>
        <v>45591</v>
      </c>
      <c r="C564" s="155">
        <f>IFERROR(IF(INDEX(data_wkly!D:D,MATCH($B564,data_wkly!$C:$C,0),1)=0,"",INDEX(data_wkly!D:D,MATCH($B564,data_wkly!$C:$C,0),1)),"")</f>
        <v>61689</v>
      </c>
      <c r="D564" s="21">
        <f>IFERROR(IF(INDEX(data_wkly!E:E,MATCH($B564,data_wkly!$C:$C,0),1)=0,"",INDEX(data_wkly!E:E,MATCH($B564,data_wkly!$C:$C,0),1)),"")</f>
        <v>207.142</v>
      </c>
      <c r="E564" s="21">
        <f>IF(C564="","",IFERROR(INDEX(data_wkly!F:F,MATCH($B564,data_wkly!$C:$C,0),1),""))</f>
        <v>-0.48040000000000305</v>
      </c>
      <c r="F564" s="21">
        <f>IF(E564="","",IFERROR(IF(INDEX(data_wkly!G:G,MATCH($B564,data_wkly!$C:$C,0),1)=0,"",INDEX(data_wkly!G:G,MATCH($B564,data_wkly!$C:$C,0),1)),""))</f>
        <v>187.92323333333331</v>
      </c>
      <c r="G564" s="21">
        <f>IFERROR(IF(INDEX(data_wkly!H:H,MATCH($B564,data_wkly!$C:$C,0),1)=0,"",INDEX(data_wkly!H:H,MATCH($B564,data_wkly!$C:$C,0),1)),"")</f>
        <v>203.6652</v>
      </c>
      <c r="H564" s="21">
        <f>IF(C564="","",IFERROR(INDEX(data_wkly!I:I,MATCH($B564,data_wkly!$C:$C,0),1),""))</f>
        <v>-0.47520000000000095</v>
      </c>
      <c r="I564" s="21">
        <f>IF(H564="","",IFERROR(IF(INDEX(data_wkly!J:J,MATCH($B564,data_wkly!$C:$C,0),1)=0,"",INDEX(data_wkly!J:J,MATCH($B564,data_wkly!$C:$C,0),1)),""))</f>
        <v>184.73530000000002</v>
      </c>
      <c r="J564" s="21">
        <f>IFERROR(IF(INDEX(data_wkly!K:K,MATCH($B564,data_wkly!$C:$C,0),1)=0,"",INDEX(data_wkly!K:K,MATCH($B564,data_wkly!$C:$C,0),1)),"")</f>
        <v>92.078299999999999</v>
      </c>
      <c r="K564" s="86">
        <f>IFERROR(IF(INDEX(data_wkly!L:L,MATCH($B564,data_wkly!$C:$C,0),1)=0,"",INDEX(data_wkly!L:L,MATCH($B564,data_wkly!$C:$C,0),1)),"")</f>
        <v>11.87</v>
      </c>
      <c r="L564" s="156"/>
      <c r="M564" s="155">
        <f>IFERROR(IF(INDEX(data_wkly!M:M,MATCH($B564,data_wkly!$C:$C,0),1)=0,"",INDEX(data_wkly!M:M,MATCH($B564,data_wkly!$C:$C,0),1)),"")</f>
        <v>67501</v>
      </c>
      <c r="N564" s="21">
        <f>IFERROR(IF(INDEX(data_wkly!N:N,MATCH($B564,data_wkly!$C:$C,0),1)=0,"",INDEX(data_wkly!N:N,MATCH($B564,data_wkly!$C:$C,0),1)),"")</f>
        <v>208.1361</v>
      </c>
      <c r="O564" s="21">
        <f>IF(M564="","",IFERROR(INDEX(data_wkly!O:O,MATCH($B564,data_wkly!$C:$C,0),1),""))</f>
        <v>-2.1696000000000026</v>
      </c>
      <c r="P564" s="21">
        <f>IF(M564="","",IFERROR(IF(INDEX(data_wkly!P:P,MATCH($B564,data_wkly!$C:$C,0),1)=0,"",INDEX(data_wkly!P:P,MATCH($B564,data_wkly!$C:$C,0),1)),""))</f>
        <v>190.76919999999998</v>
      </c>
      <c r="Q564" s="21">
        <f>IFERROR(IF(INDEX(data_wkly!Q:Q,MATCH($B564,data_wkly!$C:$C,0),1)=0,"",INDEX(data_wkly!Q:Q,MATCH($B564,data_wkly!$C:$C,0),1)),"")</f>
        <v>204.60849999999999</v>
      </c>
      <c r="R564" s="21">
        <f>IF(M564="","",IFERROR(INDEX(data_wkly!R:R,MATCH($B564,data_wkly!$C:$C,0),1),""))</f>
        <v>-2.1311000000000035</v>
      </c>
      <c r="S564" s="21">
        <f>IF(M564="","",IFERROR(IF(INDEX(data_wkly!S:S,MATCH($B564,data_wkly!$C:$C,0),1)=0,"",INDEX(data_wkly!S:S,MATCH($B564,data_wkly!$C:$C,0),1)),""))</f>
        <v>187.53380000000001</v>
      </c>
      <c r="T564" s="21">
        <f>IFERROR(IF(INDEX(data_wkly!T:T,MATCH($B564,data_wkly!$C:$C,0),1)=0,"",INDEX(data_wkly!T:T,MATCH($B564,data_wkly!$C:$C,0),1)),"")</f>
        <v>89.970100000000002</v>
      </c>
      <c r="U564" s="86">
        <f>IFERROR(IF(INDEX(data_wkly!U:U,MATCH($B564,data_wkly!$C:$C,0),1)=0,"",INDEX(data_wkly!U:U,MATCH($B564,data_wkly!$C:$C,0),1)),"")</f>
        <v>11.87</v>
      </c>
      <c r="V564" s="157">
        <f t="shared" si="49"/>
        <v>2</v>
      </c>
      <c r="W564" s="152" t="str">
        <f>IFERROR(IF(INDEX(data_wkly!W:W,MATCH($B564,data_wkly!$C:$C,0),1)=0,"",INDEX(data_wkly!W:W,MATCH($B564,data_wkly!$C:$C,0),1)),"")</f>
        <v>na</v>
      </c>
      <c r="X564" s="21" t="str">
        <f>IFERROR(IF(INDEX(data_wkly!X:X,MATCH($B564,data_wkly!$C:$C,0),1)=0,"",INDEX(data_wkly!X:X,MATCH($B564,data_wkly!$C:$C,0),1)),"")</f>
        <v>na</v>
      </c>
      <c r="Y564" s="21">
        <f>IFERROR(IF(INDEX(data_wkly!Y:Y,MATCH($B564,data_wkly!$C:$C,0),1)=0,"",INDEX(data_wkly!Y:Y,MATCH($B564,data_wkly!$C:$C,0),1)),"")</f>
        <v>163.85</v>
      </c>
      <c r="Z564" s="21">
        <f>IFERROR(IF(INDEX(data_wkly!Z:Z,MATCH($B564,data_wkly!$C:$C,0),1)=0,"",INDEX(data_wkly!Z:Z,MATCH($B564,data_wkly!$C:$C,0),1)),"")</f>
        <v>-2.8199999999999932</v>
      </c>
      <c r="AA564" s="152" t="str">
        <f>IFERROR(IF(INDEX(data_wkly!AA:AA,MATCH($B564,data_wkly!$C:$C,0),1)=0,"",INDEX(data_wkly!AA:AA,MATCH($B564,data_wkly!$C:$C,0),1)),"")</f>
        <v>na</v>
      </c>
      <c r="AB564" s="21" t="str">
        <f>IFERROR(IF(INDEX(data_wkly!AB:AB,MATCH($B564,data_wkly!$C:$C,0),1)=0,"",INDEX(data_wkly!AB:AB,MATCH($B564,data_wkly!$C:$C,0),1)),"")</f>
        <v>na</v>
      </c>
      <c r="AC564" s="21">
        <f>IFERROR(IF(INDEX(data_wkly!AC:AC,MATCH($B564,data_wkly!$C:$C,0),1)=0,"",INDEX(data_wkly!AC:AC,MATCH($B564,data_wkly!$C:$C,0),1)),"")</f>
        <v>167.41</v>
      </c>
      <c r="AD564" s="21">
        <f>IFERROR(IF(INDEX(data_wkly!AD:AD,MATCH($B564,data_wkly!$C:$C,0),1)=0,"",INDEX(data_wkly!AD:AD,MATCH($B564,data_wkly!$C:$C,0),1)),"")</f>
        <v>-2.8400000000000034</v>
      </c>
      <c r="AE564" s="157">
        <f t="shared" si="50"/>
        <v>2</v>
      </c>
      <c r="AF564" s="154" t="str">
        <f>IFERROR(IF(INDEX(data_wkly!AF:AF,MATCH($B564,data_wkly!$C:$C,0),1)=0,"",INDEX(data_wkly!AF:AF,MATCH($B564,data_wkly!$C:$C,0),1)),"")</f>
        <v/>
      </c>
      <c r="AG564" s="153" t="str">
        <f>IFERROR(IF(AF564="","",INDEX(data_wkly!AG:AG,MATCH($B564,data_wkly!$C:$C,0),1)),"")</f>
        <v/>
      </c>
      <c r="AH564" s="153" t="str">
        <f>IFERROR(IF(INDEX(data_wkly!AH:AH,MATCH($B564,data_wkly!$C:$C,0),1)=0,"",INDEX(data_wkly!AH:AH,MATCH($B564,data_wkly!$C:$C,0),1)),"")</f>
        <v/>
      </c>
      <c r="AI564" s="153" t="str">
        <f>IFERROR(IF(INDEX(data_wkly!AI:AI,MATCH($B564,data_wkly!$C:$C,0),1)=0,"",INDEX(data_wkly!AI:AI,MATCH($B564,data_wkly!$C:$C,0),1)),"")</f>
        <v/>
      </c>
      <c r="AJ564" s="153" t="str">
        <f>IFERROR(IF(AI564="","",INDEX(data_wkly!AJ:AJ,MATCH($B564,data_wkly!$C:$C,0),1)),"")</f>
        <v/>
      </c>
      <c r="AK564" s="153" t="str">
        <f>IFERROR(IF(INDEX(data_wkly!AK:AK,MATCH($B564,data_wkly!$C:$C,0),1)=0,"",INDEX(data_wkly!AK:AK,MATCH($B564,data_wkly!$C:$C,0),1)),"")</f>
        <v/>
      </c>
      <c r="AL564" s="153" t="str">
        <f>IFERROR(IF(INDEX(data_wkly!AL:AL,MATCH($B564,data_wkly!$C:$C,0),1)=0,"",INDEX(data_wkly!AL:AL,MATCH($B564,data_wkly!$C:$C,0),1)),"")</f>
        <v/>
      </c>
      <c r="AM564" s="183" t="str">
        <f>IFERROR(IF(INDEX(data_wkly!AM:AM,MATCH($B564,data_wkly!$C:$C,0),1)=0,"",INDEX(data_wkly!AM:AM,MATCH($B564,data_wkly!$C:$C,0),1)),"")</f>
        <v/>
      </c>
      <c r="AN564" s="41" t="str">
        <f t="shared" si="48"/>
        <v/>
      </c>
      <c r="AO564" s="88">
        <f t="shared" si="53"/>
        <v>2</v>
      </c>
    </row>
    <row r="565" spans="1:41">
      <c r="A565" s="88">
        <f t="shared" si="51"/>
        <v>1</v>
      </c>
      <c r="B565" s="89">
        <f t="shared" si="52"/>
        <v>45598</v>
      </c>
      <c r="C565" s="155">
        <f>IFERROR(IF(INDEX(data_wkly!D:D,MATCH($B565,data_wkly!$C:$C,0),1)=0,"",INDEX(data_wkly!D:D,MATCH($B565,data_wkly!$C:$C,0),1)),"")</f>
        <v>61602</v>
      </c>
      <c r="D565" s="21">
        <f>IFERROR(IF(INDEX(data_wkly!E:E,MATCH($B565,data_wkly!$C:$C,0),1)=0,"",INDEX(data_wkly!E:E,MATCH($B565,data_wkly!$C:$C,0),1)),"")</f>
        <v>206.61420000000001</v>
      </c>
      <c r="E565" s="21">
        <f>IF(C565="","",IFERROR(INDEX(data_wkly!F:F,MATCH($B565,data_wkly!$C:$C,0),1),""))</f>
        <v>-0.52779999999998495</v>
      </c>
      <c r="F565" s="21">
        <f>IF(E565="","",IFERROR(IF(INDEX(data_wkly!G:G,MATCH($B565,data_wkly!$C:$C,0),1)=0,"",INDEX(data_wkly!G:G,MATCH($B565,data_wkly!$C:$C,0),1)),""))</f>
        <v>188.2133</v>
      </c>
      <c r="G565" s="21">
        <f>IFERROR(IF(INDEX(data_wkly!H:H,MATCH($B565,data_wkly!$C:$C,0),1)=0,"",INDEX(data_wkly!H:H,MATCH($B565,data_wkly!$C:$C,0),1)),"")</f>
        <v>203.1446</v>
      </c>
      <c r="H565" s="21">
        <f>IF(C565="","",IFERROR(INDEX(data_wkly!I:I,MATCH($B565,data_wkly!$C:$C,0),1),""))</f>
        <v>-0.52060000000000173</v>
      </c>
      <c r="I565" s="21">
        <f>IF(H565="","",IFERROR(IF(INDEX(data_wkly!J:J,MATCH($B565,data_wkly!$C:$C,0),1)=0,"",INDEX(data_wkly!J:J,MATCH($B565,data_wkly!$C:$C,0),1)),""))</f>
        <v>185.02116666666666</v>
      </c>
      <c r="J565" s="21">
        <f>IFERROR(IF(INDEX(data_wkly!K:K,MATCH($B565,data_wkly!$C:$C,0),1)=0,"",INDEX(data_wkly!K:K,MATCH($B565,data_wkly!$C:$C,0),1)),"")</f>
        <v>91.860200000000006</v>
      </c>
      <c r="K565" s="86">
        <f>IFERROR(IF(INDEX(data_wkly!L:L,MATCH($B565,data_wkly!$C:$C,0),1)=0,"",INDEX(data_wkly!L:L,MATCH($B565,data_wkly!$C:$C,0),1)),"")</f>
        <v>12</v>
      </c>
      <c r="L565" s="156"/>
      <c r="M565" s="155">
        <f>IFERROR(IF(INDEX(data_wkly!M:M,MATCH($B565,data_wkly!$C:$C,0),1)=0,"",INDEX(data_wkly!M:M,MATCH($B565,data_wkly!$C:$C,0),1)),"")</f>
        <v>67152</v>
      </c>
      <c r="N565" s="21">
        <f>IFERROR(IF(INDEX(data_wkly!N:N,MATCH($B565,data_wkly!$C:$C,0),1)=0,"",INDEX(data_wkly!N:N,MATCH($B565,data_wkly!$C:$C,0),1)),"")</f>
        <v>209.33279999999999</v>
      </c>
      <c r="O565" s="21">
        <f>IF(M565="","",IFERROR(INDEX(data_wkly!O:O,MATCH($B565,data_wkly!$C:$C,0),1),""))</f>
        <v>1.1966999999999928</v>
      </c>
      <c r="P565" s="21">
        <f>IF(M565="","",IFERROR(IF(INDEX(data_wkly!P:P,MATCH($B565,data_wkly!$C:$C,0),1)=0,"",INDEX(data_wkly!P:P,MATCH($B565,data_wkly!$C:$C,0),1)),""))</f>
        <v>191.00339999999997</v>
      </c>
      <c r="Q565" s="21">
        <f>IFERROR(IF(INDEX(data_wkly!Q:Q,MATCH($B565,data_wkly!$C:$C,0),1)=0,"",INDEX(data_wkly!Q:Q,MATCH($B565,data_wkly!$C:$C,0),1)),"")</f>
        <v>205.78360000000001</v>
      </c>
      <c r="R565" s="21">
        <f>IF(M565="","",IFERROR(INDEX(data_wkly!R:R,MATCH($B565,data_wkly!$C:$C,0),1),""))</f>
        <v>1.1751000000000147</v>
      </c>
      <c r="S565" s="21">
        <f>IF(M565="","",IFERROR(IF(INDEX(data_wkly!S:S,MATCH($B565,data_wkly!$C:$C,0),1)=0,"",INDEX(data_wkly!S:S,MATCH($B565,data_wkly!$C:$C,0),1)),""))</f>
        <v>187.76566666666668</v>
      </c>
      <c r="T565" s="21">
        <f>IFERROR(IF(INDEX(data_wkly!T:T,MATCH($B565,data_wkly!$C:$C,0),1)=0,"",INDEX(data_wkly!T:T,MATCH($B565,data_wkly!$C:$C,0),1)),"")</f>
        <v>90.166899999999998</v>
      </c>
      <c r="U565" s="86">
        <f>IFERROR(IF(INDEX(data_wkly!U:U,MATCH($B565,data_wkly!$C:$C,0),1)=0,"",INDEX(data_wkly!U:U,MATCH($B565,data_wkly!$C:$C,0),1)),"")</f>
        <v>12.06</v>
      </c>
      <c r="V565" s="157">
        <f t="shared" si="49"/>
        <v>1</v>
      </c>
      <c r="W565" s="152" t="str">
        <f>IFERROR(IF(INDEX(data_wkly!W:W,MATCH($B565,data_wkly!$C:$C,0),1)=0,"",INDEX(data_wkly!W:W,MATCH($B565,data_wkly!$C:$C,0),1)),"")</f>
        <v>na</v>
      </c>
      <c r="X565" s="21" t="str">
        <f>IFERROR(IF(INDEX(data_wkly!X:X,MATCH($B565,data_wkly!$C:$C,0),1)=0,"",INDEX(data_wkly!X:X,MATCH($B565,data_wkly!$C:$C,0),1)),"")</f>
        <v>na</v>
      </c>
      <c r="Y565" s="21">
        <f>IFERROR(IF(INDEX(data_wkly!Y:Y,MATCH($B565,data_wkly!$C:$C,0),1)=0,"",INDEX(data_wkly!Y:Y,MATCH($B565,data_wkly!$C:$C,0),1)),"")</f>
        <v>161.63</v>
      </c>
      <c r="Z565" s="21">
        <f>IFERROR(IF(INDEX(data_wkly!Z:Z,MATCH($B565,data_wkly!$C:$C,0),1)=0,"",INDEX(data_wkly!Z:Z,MATCH($B565,data_wkly!$C:$C,0),1)),"")</f>
        <v>-2.2199999999999989</v>
      </c>
      <c r="AA565" s="152" t="str">
        <f>IFERROR(IF(INDEX(data_wkly!AA:AA,MATCH($B565,data_wkly!$C:$C,0),1)=0,"",INDEX(data_wkly!AA:AA,MATCH($B565,data_wkly!$C:$C,0),1)),"")</f>
        <v>na</v>
      </c>
      <c r="AB565" s="21" t="str">
        <f>IFERROR(IF(INDEX(data_wkly!AB:AB,MATCH($B565,data_wkly!$C:$C,0),1)=0,"",INDEX(data_wkly!AB:AB,MATCH($B565,data_wkly!$C:$C,0),1)),"")</f>
        <v>na</v>
      </c>
      <c r="AC565" s="21">
        <f>IFERROR(IF(INDEX(data_wkly!AC:AC,MATCH($B565,data_wkly!$C:$C,0),1)=0,"",INDEX(data_wkly!AC:AC,MATCH($B565,data_wkly!$C:$C,0),1)),"")</f>
        <v>165.31</v>
      </c>
      <c r="AD565" s="21">
        <f>IFERROR(IF(INDEX(data_wkly!AD:AD,MATCH($B565,data_wkly!$C:$C,0),1)=0,"",INDEX(data_wkly!AD:AD,MATCH($B565,data_wkly!$C:$C,0),1)),"")</f>
        <v>-2.0999999999999943</v>
      </c>
      <c r="AE565" s="157">
        <f t="shared" si="50"/>
        <v>1</v>
      </c>
      <c r="AF565" s="154" t="str">
        <f>IFERROR(IF(INDEX(data_wkly!AF:AF,MATCH($B565,data_wkly!$C:$C,0),1)=0,"",INDEX(data_wkly!AF:AF,MATCH($B565,data_wkly!$C:$C,0),1)),"")</f>
        <v/>
      </c>
      <c r="AG565" s="153" t="str">
        <f>IFERROR(IF(AF565="","",INDEX(data_wkly!AG:AG,MATCH($B565,data_wkly!$C:$C,0),1)),"")</f>
        <v/>
      </c>
      <c r="AH565" s="153" t="str">
        <f>IFERROR(IF(INDEX(data_wkly!AH:AH,MATCH($B565,data_wkly!$C:$C,0),1)=0,"",INDEX(data_wkly!AH:AH,MATCH($B565,data_wkly!$C:$C,0),1)),"")</f>
        <v/>
      </c>
      <c r="AI565" s="153" t="str">
        <f>IFERROR(IF(INDEX(data_wkly!AI:AI,MATCH($B565,data_wkly!$C:$C,0),1)=0,"",INDEX(data_wkly!AI:AI,MATCH($B565,data_wkly!$C:$C,0),1)),"")</f>
        <v/>
      </c>
      <c r="AJ565" s="153" t="str">
        <f>IFERROR(IF(AI565="","",INDEX(data_wkly!AJ:AJ,MATCH($B565,data_wkly!$C:$C,0),1)),"")</f>
        <v/>
      </c>
      <c r="AK565" s="153" t="str">
        <f>IFERROR(IF(INDEX(data_wkly!AK:AK,MATCH($B565,data_wkly!$C:$C,0),1)=0,"",INDEX(data_wkly!AK:AK,MATCH($B565,data_wkly!$C:$C,0),1)),"")</f>
        <v/>
      </c>
      <c r="AL565" s="153" t="str">
        <f>IFERROR(IF(INDEX(data_wkly!AL:AL,MATCH($B565,data_wkly!$C:$C,0),1)=0,"",INDEX(data_wkly!AL:AL,MATCH($B565,data_wkly!$C:$C,0),1)),"")</f>
        <v/>
      </c>
      <c r="AM565" s="183" t="str">
        <f>IFERROR(IF(INDEX(data_wkly!AM:AM,MATCH($B565,data_wkly!$C:$C,0),1)=0,"",INDEX(data_wkly!AM:AM,MATCH($B565,data_wkly!$C:$C,0),1)),"")</f>
        <v/>
      </c>
      <c r="AN565" s="41" t="str">
        <f t="shared" si="48"/>
        <v/>
      </c>
      <c r="AO565" s="88">
        <f t="shared" si="53"/>
        <v>1</v>
      </c>
    </row>
    <row r="566" spans="1:41">
      <c r="A566" s="88">
        <f t="shared" si="51"/>
        <v>2</v>
      </c>
      <c r="B566" s="89">
        <f t="shared" si="52"/>
        <v>45605</v>
      </c>
      <c r="C566" s="155">
        <f>IFERROR(IF(INDEX(data_wkly!D:D,MATCH($B566,data_wkly!$C:$C,0),1)=0,"",INDEX(data_wkly!D:D,MATCH($B566,data_wkly!$C:$C,0),1)),"")</f>
        <v>63706</v>
      </c>
      <c r="D566" s="21">
        <f>IFERROR(IF(INDEX(data_wkly!E:E,MATCH($B566,data_wkly!$C:$C,0),1)=0,"",INDEX(data_wkly!E:E,MATCH($B566,data_wkly!$C:$C,0),1)),"")</f>
        <v>206.52709999999999</v>
      </c>
      <c r="E566" s="21">
        <f>IF(C566="","",IFERROR(INDEX(data_wkly!F:F,MATCH($B566,data_wkly!$C:$C,0),1),""))</f>
        <v>-8.7100000000020827E-2</v>
      </c>
      <c r="F566" s="21">
        <f>IF(E566="","",IFERROR(IF(INDEX(data_wkly!G:G,MATCH($B566,data_wkly!$C:$C,0),1)=0,"",INDEX(data_wkly!G:G,MATCH($B566,data_wkly!$C:$C,0),1)),""))</f>
        <v>187.25966666666667</v>
      </c>
      <c r="G566" s="21">
        <f>IFERROR(IF(INDEX(data_wkly!H:H,MATCH($B566,data_wkly!$C:$C,0),1)=0,"",INDEX(data_wkly!H:H,MATCH($B566,data_wkly!$C:$C,0),1)),"")</f>
        <v>203.04990000000001</v>
      </c>
      <c r="H566" s="21">
        <f>IF(C566="","",IFERROR(INDEX(data_wkly!I:I,MATCH($B566,data_wkly!$C:$C,0),1),""))</f>
        <v>-9.4699999999988904E-2</v>
      </c>
      <c r="I566" s="21">
        <f>IF(H566="","",IFERROR(IF(INDEX(data_wkly!J:J,MATCH($B566,data_wkly!$C:$C,0),1)=0,"",INDEX(data_wkly!J:J,MATCH($B566,data_wkly!$C:$C,0),1)),""))</f>
        <v>184.08726666666666</v>
      </c>
      <c r="J566" s="21">
        <f>IFERROR(IF(INDEX(data_wkly!K:K,MATCH($B566,data_wkly!$C:$C,0),1)=0,"",INDEX(data_wkly!K:K,MATCH($B566,data_wkly!$C:$C,0),1)),"")</f>
        <v>91.398899999999998</v>
      </c>
      <c r="K566" s="86">
        <f>IFERROR(IF(INDEX(data_wkly!L:L,MATCH($B566,data_wkly!$C:$C,0),1)=0,"",INDEX(data_wkly!L:L,MATCH($B566,data_wkly!$C:$C,0),1)),"")</f>
        <v>11.75</v>
      </c>
      <c r="L566" s="156"/>
      <c r="M566" s="155">
        <f>IFERROR(IF(INDEX(data_wkly!M:M,MATCH($B566,data_wkly!$C:$C,0),1)=0,"",INDEX(data_wkly!M:M,MATCH($B566,data_wkly!$C:$C,0),1)),"")</f>
        <v>66724</v>
      </c>
      <c r="N566" s="21">
        <f>IFERROR(IF(INDEX(data_wkly!N:N,MATCH($B566,data_wkly!$C:$C,0),1)=0,"",INDEX(data_wkly!N:N,MATCH($B566,data_wkly!$C:$C,0),1)),"")</f>
        <v>208.66059999999999</v>
      </c>
      <c r="O566" s="21">
        <f>IF(M566="","",IFERROR(INDEX(data_wkly!O:O,MATCH($B566,data_wkly!$C:$C,0),1),""))</f>
        <v>-0.67220000000000368</v>
      </c>
      <c r="P566" s="21">
        <f>IF(M566="","",IFERROR(IF(INDEX(data_wkly!P:P,MATCH($B566,data_wkly!$C:$C,0),1)=0,"",INDEX(data_wkly!P:P,MATCH($B566,data_wkly!$C:$C,0),1)),""))</f>
        <v>190.58383333333333</v>
      </c>
      <c r="Q566" s="21">
        <f>IFERROR(IF(INDEX(data_wkly!Q:Q,MATCH($B566,data_wkly!$C:$C,0),1)=0,"",INDEX(data_wkly!Q:Q,MATCH($B566,data_wkly!$C:$C,0),1)),"")</f>
        <v>205.11510000000001</v>
      </c>
      <c r="R566" s="21">
        <f>IF(M566="","",IFERROR(INDEX(data_wkly!R:R,MATCH($B566,data_wkly!$C:$C,0),1),""))</f>
        <v>-0.66849999999999454</v>
      </c>
      <c r="S566" s="21">
        <f>IF(M566="","",IFERROR(IF(INDEX(data_wkly!S:S,MATCH($B566,data_wkly!$C:$C,0),1)=0,"",INDEX(data_wkly!S:S,MATCH($B566,data_wkly!$C:$C,0),1)),""))</f>
        <v>187.34459999999999</v>
      </c>
      <c r="T566" s="21">
        <f>IFERROR(IF(INDEX(data_wkly!T:T,MATCH($B566,data_wkly!$C:$C,0),1)=0,"",INDEX(data_wkly!T:T,MATCH($B566,data_wkly!$C:$C,0),1)),"")</f>
        <v>89.830100000000002</v>
      </c>
      <c r="U566" s="86">
        <f>IFERROR(IF(INDEX(data_wkly!U:U,MATCH($B566,data_wkly!$C:$C,0),1)=0,"",INDEX(data_wkly!U:U,MATCH($B566,data_wkly!$C:$C,0),1)),"")</f>
        <v>11.75</v>
      </c>
      <c r="V566" s="157">
        <f t="shared" si="49"/>
        <v>2</v>
      </c>
      <c r="W566" s="152" t="str">
        <f>IFERROR(IF(INDEX(data_wkly!W:W,MATCH($B566,data_wkly!$C:$C,0),1)=0,"",INDEX(data_wkly!W:W,MATCH($B566,data_wkly!$C:$C,0),1)),"")</f>
        <v>na</v>
      </c>
      <c r="X566" s="21" t="str">
        <f>IFERROR(IF(INDEX(data_wkly!X:X,MATCH($B566,data_wkly!$C:$C,0),1)=0,"",INDEX(data_wkly!X:X,MATCH($B566,data_wkly!$C:$C,0),1)),"")</f>
        <v>na</v>
      </c>
      <c r="Y566" s="21">
        <f>IFERROR(IF(INDEX(data_wkly!Y:Y,MATCH($B566,data_wkly!$C:$C,0),1)=0,"",INDEX(data_wkly!Y:Y,MATCH($B566,data_wkly!$C:$C,0),1)),"")</f>
        <v>161.93</v>
      </c>
      <c r="Z566" s="21">
        <f>IFERROR(IF(INDEX(data_wkly!Z:Z,MATCH($B566,data_wkly!$C:$C,0),1)=0,"",INDEX(data_wkly!Z:Z,MATCH($B566,data_wkly!$C:$C,0),1)),"")</f>
        <v>0.30000000000001137</v>
      </c>
      <c r="AA566" s="152" t="str">
        <f>IFERROR(IF(INDEX(data_wkly!AA:AA,MATCH($B566,data_wkly!$C:$C,0),1)=0,"",INDEX(data_wkly!AA:AA,MATCH($B566,data_wkly!$C:$C,0),1)),"")</f>
        <v>na</v>
      </c>
      <c r="AB566" s="21" t="str">
        <f>IFERROR(IF(INDEX(data_wkly!AB:AB,MATCH($B566,data_wkly!$C:$C,0),1)=0,"",INDEX(data_wkly!AB:AB,MATCH($B566,data_wkly!$C:$C,0),1)),"")</f>
        <v>na</v>
      </c>
      <c r="AC566" s="21">
        <f>IFERROR(IF(INDEX(data_wkly!AC:AC,MATCH($B566,data_wkly!$C:$C,0),1)=0,"",INDEX(data_wkly!AC:AC,MATCH($B566,data_wkly!$C:$C,0),1)),"")</f>
        <v>165.13</v>
      </c>
      <c r="AD566" s="21">
        <f>IFERROR(IF(INDEX(data_wkly!AD:AD,MATCH($B566,data_wkly!$C:$C,0),1)=0,"",INDEX(data_wkly!AD:AD,MATCH($B566,data_wkly!$C:$C,0),1)),"")</f>
        <v>-0.18000000000000682</v>
      </c>
      <c r="AE566" s="157">
        <f t="shared" si="50"/>
        <v>2</v>
      </c>
      <c r="AF566" s="154" t="str">
        <f>IFERROR(IF(INDEX(data_wkly!AF:AF,MATCH($B566,data_wkly!$C:$C,0),1)=0,"",INDEX(data_wkly!AF:AF,MATCH($B566,data_wkly!$C:$C,0),1)),"")</f>
        <v/>
      </c>
      <c r="AG566" s="153" t="str">
        <f>IFERROR(IF(AF566="","",INDEX(data_wkly!AG:AG,MATCH($B566,data_wkly!$C:$C,0),1)),"")</f>
        <v/>
      </c>
      <c r="AH566" s="153" t="str">
        <f>IFERROR(IF(INDEX(data_wkly!AH:AH,MATCH($B566,data_wkly!$C:$C,0),1)=0,"",INDEX(data_wkly!AH:AH,MATCH($B566,data_wkly!$C:$C,0),1)),"")</f>
        <v/>
      </c>
      <c r="AI566" s="153" t="str">
        <f>IFERROR(IF(INDEX(data_wkly!AI:AI,MATCH($B566,data_wkly!$C:$C,0),1)=0,"",INDEX(data_wkly!AI:AI,MATCH($B566,data_wkly!$C:$C,0),1)),"")</f>
        <v/>
      </c>
      <c r="AJ566" s="153" t="str">
        <f>IFERROR(IF(AI566="","",INDEX(data_wkly!AJ:AJ,MATCH($B566,data_wkly!$C:$C,0),1)),"")</f>
        <v/>
      </c>
      <c r="AK566" s="153" t="str">
        <f>IFERROR(IF(INDEX(data_wkly!AK:AK,MATCH($B566,data_wkly!$C:$C,0),1)=0,"",INDEX(data_wkly!AK:AK,MATCH($B566,data_wkly!$C:$C,0),1)),"")</f>
        <v/>
      </c>
      <c r="AL566" s="153" t="str">
        <f>IFERROR(IF(INDEX(data_wkly!AL:AL,MATCH($B566,data_wkly!$C:$C,0),1)=0,"",INDEX(data_wkly!AL:AL,MATCH($B566,data_wkly!$C:$C,0),1)),"")</f>
        <v/>
      </c>
      <c r="AM566" s="183" t="str">
        <f>IFERROR(IF(INDEX(data_wkly!AM:AM,MATCH($B566,data_wkly!$C:$C,0),1)=0,"",INDEX(data_wkly!AM:AM,MATCH($B566,data_wkly!$C:$C,0),1)),"")</f>
        <v/>
      </c>
      <c r="AN566" s="41" t="str">
        <f t="shared" si="48"/>
        <v/>
      </c>
      <c r="AO566" s="88">
        <f t="shared" si="53"/>
        <v>2</v>
      </c>
    </row>
    <row r="567" spans="1:41">
      <c r="A567" s="88">
        <f t="shared" si="51"/>
        <v>1</v>
      </c>
      <c r="B567" s="89">
        <f t="shared" si="52"/>
        <v>45612</v>
      </c>
      <c r="C567" s="155">
        <f>IFERROR(IF(INDEX(data_wkly!D:D,MATCH($B567,data_wkly!$C:$C,0),1)=0,"",INDEX(data_wkly!D:D,MATCH($B567,data_wkly!$C:$C,0),1)),"")</f>
        <v>61663</v>
      </c>
      <c r="D567" s="21">
        <f>IFERROR(IF(INDEX(data_wkly!E:E,MATCH($B567,data_wkly!$C:$C,0),1)=0,"",INDEX(data_wkly!E:E,MATCH($B567,data_wkly!$C:$C,0),1)),"")</f>
        <v>206.22900000000001</v>
      </c>
      <c r="E567" s="21">
        <f>IF(C567="","",IFERROR(INDEX(data_wkly!F:F,MATCH($B567,data_wkly!$C:$C,0),1),""))</f>
        <v>-0.29809999999997672</v>
      </c>
      <c r="F567" s="21">
        <f>IF(E567="","",IFERROR(IF(INDEX(data_wkly!G:G,MATCH($B567,data_wkly!$C:$C,0),1)=0,"",INDEX(data_wkly!G:G,MATCH($B567,data_wkly!$C:$C,0),1)),""))</f>
        <v>187.39586666666665</v>
      </c>
      <c r="G567" s="21">
        <f>IFERROR(IF(INDEX(data_wkly!H:H,MATCH($B567,data_wkly!$C:$C,0),1)=0,"",INDEX(data_wkly!H:H,MATCH($B567,data_wkly!$C:$C,0),1)),"")</f>
        <v>202.74950000000001</v>
      </c>
      <c r="H567" s="21">
        <f>IF(C567="","",IFERROR(INDEX(data_wkly!I:I,MATCH($B567,data_wkly!$C:$C,0),1),""))</f>
        <v>-0.30039999999999623</v>
      </c>
      <c r="I567" s="21">
        <f>IF(H567="","",IFERROR(IF(INDEX(data_wkly!J:J,MATCH($B567,data_wkly!$C:$C,0),1)=0,"",INDEX(data_wkly!J:J,MATCH($B567,data_wkly!$C:$C,0),1)),""))</f>
        <v>184.21090000000001</v>
      </c>
      <c r="J567" s="21">
        <f>IFERROR(IF(INDEX(data_wkly!K:K,MATCH($B567,data_wkly!$C:$C,0),1)=0,"",INDEX(data_wkly!K:K,MATCH($B567,data_wkly!$C:$C,0),1)),"")</f>
        <v>91.4191</v>
      </c>
      <c r="K567" s="86">
        <f>IFERROR(IF(INDEX(data_wkly!L:L,MATCH($B567,data_wkly!$C:$C,0),1)=0,"",INDEX(data_wkly!L:L,MATCH($B567,data_wkly!$C:$C,0),1)),"")</f>
        <v>11.84</v>
      </c>
      <c r="L567" s="156"/>
      <c r="M567" s="155">
        <f>IFERROR(IF(INDEX(data_wkly!M:M,MATCH($B567,data_wkly!$C:$C,0),1)=0,"",INDEX(data_wkly!M:M,MATCH($B567,data_wkly!$C:$C,0),1)),"")</f>
        <v>61857</v>
      </c>
      <c r="N567" s="21">
        <f>IFERROR(IF(INDEX(data_wkly!N:N,MATCH($B567,data_wkly!$C:$C,0),1)=0,"",INDEX(data_wkly!N:N,MATCH($B567,data_wkly!$C:$C,0),1)),"")</f>
        <v>208.078</v>
      </c>
      <c r="O567" s="21">
        <f>IF(M567="","",IFERROR(INDEX(data_wkly!O:O,MATCH($B567,data_wkly!$C:$C,0),1),""))</f>
        <v>-0.58259999999998513</v>
      </c>
      <c r="P567" s="21">
        <f>IF(M567="","",IFERROR(IF(INDEX(data_wkly!P:P,MATCH($B567,data_wkly!$C:$C,0),1)=0,"",INDEX(data_wkly!P:P,MATCH($B567,data_wkly!$C:$C,0),1)),""))</f>
        <v>190.76679999999999</v>
      </c>
      <c r="Q567" s="21">
        <f>IFERROR(IF(INDEX(data_wkly!Q:Q,MATCH($B567,data_wkly!$C:$C,0),1)=0,"",INDEX(data_wkly!Q:Q,MATCH($B567,data_wkly!$C:$C,0),1)),"")</f>
        <v>204.54320000000001</v>
      </c>
      <c r="R567" s="21">
        <f>IF(M567="","",IFERROR(INDEX(data_wkly!R:R,MATCH($B567,data_wkly!$C:$C,0),1),""))</f>
        <v>-0.57189999999999941</v>
      </c>
      <c r="S567" s="21">
        <f>IF(M567="","",IFERROR(IF(INDEX(data_wkly!S:S,MATCH($B567,data_wkly!$C:$C,0),1)=0,"",INDEX(data_wkly!S:S,MATCH($B567,data_wkly!$C:$C,0),1)),""))</f>
        <v>187.51966666666667</v>
      </c>
      <c r="T567" s="21">
        <f>IFERROR(IF(INDEX(data_wkly!T:T,MATCH($B567,data_wkly!$C:$C,0),1)=0,"",INDEX(data_wkly!T:T,MATCH($B567,data_wkly!$C:$C,0),1)),"")</f>
        <v>89.892600000000002</v>
      </c>
      <c r="U567" s="86">
        <f>IFERROR(IF(INDEX(data_wkly!U:U,MATCH($B567,data_wkly!$C:$C,0),1)=0,"",INDEX(data_wkly!U:U,MATCH($B567,data_wkly!$C:$C,0),1)),"")</f>
        <v>11.93</v>
      </c>
      <c r="V567" s="157">
        <f t="shared" si="49"/>
        <v>1</v>
      </c>
      <c r="W567" s="152" t="str">
        <f>IFERROR(IF(INDEX(data_wkly!W:W,MATCH($B567,data_wkly!$C:$C,0),1)=0,"",INDEX(data_wkly!W:W,MATCH($B567,data_wkly!$C:$C,0),1)),"")</f>
        <v>na</v>
      </c>
      <c r="X567" s="21" t="str">
        <f>IFERROR(IF(INDEX(data_wkly!X:X,MATCH($B567,data_wkly!$C:$C,0),1)=0,"",INDEX(data_wkly!X:X,MATCH($B567,data_wkly!$C:$C,0),1)),"")</f>
        <v>na</v>
      </c>
      <c r="Y567" s="21">
        <f>IFERROR(IF(INDEX(data_wkly!Y:Y,MATCH($B567,data_wkly!$C:$C,0),1)=0,"",INDEX(data_wkly!Y:Y,MATCH($B567,data_wkly!$C:$C,0),1)),"")</f>
        <v>160.04</v>
      </c>
      <c r="Z567" s="21">
        <f>IFERROR(IF(INDEX(data_wkly!Z:Z,MATCH($B567,data_wkly!$C:$C,0),1)=0,"",INDEX(data_wkly!Z:Z,MATCH($B567,data_wkly!$C:$C,0),1)),"")</f>
        <v>-1.8900000000000148</v>
      </c>
      <c r="AA567" s="152" t="str">
        <f>IFERROR(IF(INDEX(data_wkly!AA:AA,MATCH($B567,data_wkly!$C:$C,0),1)=0,"",INDEX(data_wkly!AA:AA,MATCH($B567,data_wkly!$C:$C,0),1)),"")</f>
        <v>na</v>
      </c>
      <c r="AB567" s="21" t="str">
        <f>IFERROR(IF(INDEX(data_wkly!AB:AB,MATCH($B567,data_wkly!$C:$C,0),1)=0,"",INDEX(data_wkly!AB:AB,MATCH($B567,data_wkly!$C:$C,0),1)),"")</f>
        <v>na</v>
      </c>
      <c r="AC567" s="21">
        <f>IFERROR(IF(INDEX(data_wkly!AC:AC,MATCH($B567,data_wkly!$C:$C,0),1)=0,"",INDEX(data_wkly!AC:AC,MATCH($B567,data_wkly!$C:$C,0),1)),"")</f>
        <v>163.53</v>
      </c>
      <c r="AD567" s="21">
        <f>IFERROR(IF(INDEX(data_wkly!AD:AD,MATCH($B567,data_wkly!$C:$C,0),1)=0,"",INDEX(data_wkly!AD:AD,MATCH($B567,data_wkly!$C:$C,0),1)),"")</f>
        <v>-1.5999999999999943</v>
      </c>
      <c r="AE567" s="157">
        <f t="shared" si="50"/>
        <v>1</v>
      </c>
      <c r="AF567" s="154" t="str">
        <f>IFERROR(IF(INDEX(data_wkly!AF:AF,MATCH($B567,data_wkly!$C:$C,0),1)=0,"",INDEX(data_wkly!AF:AF,MATCH($B567,data_wkly!$C:$C,0),1)),"")</f>
        <v/>
      </c>
      <c r="AG567" s="153" t="str">
        <f>IFERROR(IF(AF567="","",INDEX(data_wkly!AG:AG,MATCH($B567,data_wkly!$C:$C,0),1)),"")</f>
        <v/>
      </c>
      <c r="AH567" s="153" t="str">
        <f>IFERROR(IF(INDEX(data_wkly!AH:AH,MATCH($B567,data_wkly!$C:$C,0),1)=0,"",INDEX(data_wkly!AH:AH,MATCH($B567,data_wkly!$C:$C,0),1)),"")</f>
        <v/>
      </c>
      <c r="AI567" s="153" t="str">
        <f>IFERROR(IF(INDEX(data_wkly!AI:AI,MATCH($B567,data_wkly!$C:$C,0),1)=0,"",INDEX(data_wkly!AI:AI,MATCH($B567,data_wkly!$C:$C,0),1)),"")</f>
        <v/>
      </c>
      <c r="AJ567" s="153" t="str">
        <f>IFERROR(IF(AI567="","",INDEX(data_wkly!AJ:AJ,MATCH($B567,data_wkly!$C:$C,0),1)),"")</f>
        <v/>
      </c>
      <c r="AK567" s="153" t="str">
        <f>IFERROR(IF(INDEX(data_wkly!AK:AK,MATCH($B567,data_wkly!$C:$C,0),1)=0,"",INDEX(data_wkly!AK:AK,MATCH($B567,data_wkly!$C:$C,0),1)),"")</f>
        <v/>
      </c>
      <c r="AL567" s="153" t="str">
        <f>IFERROR(IF(INDEX(data_wkly!AL:AL,MATCH($B567,data_wkly!$C:$C,0),1)=0,"",INDEX(data_wkly!AL:AL,MATCH($B567,data_wkly!$C:$C,0),1)),"")</f>
        <v/>
      </c>
      <c r="AM567" s="183" t="str">
        <f>IFERROR(IF(INDEX(data_wkly!AM:AM,MATCH($B567,data_wkly!$C:$C,0),1)=0,"",INDEX(data_wkly!AM:AM,MATCH($B567,data_wkly!$C:$C,0),1)),"")</f>
        <v/>
      </c>
      <c r="AN567" s="41" t="str">
        <f t="shared" ref="AN567:AN630" si="54">IF(AF567="","",AO567)</f>
        <v/>
      </c>
      <c r="AO567" s="88">
        <f t="shared" si="53"/>
        <v>1</v>
      </c>
    </row>
    <row r="568" spans="1:41">
      <c r="A568" s="88">
        <f t="shared" si="51"/>
        <v>2</v>
      </c>
      <c r="B568" s="89">
        <f t="shared" si="52"/>
        <v>45619</v>
      </c>
      <c r="C568" s="155">
        <f>IFERROR(IF(INDEX(data_wkly!D:D,MATCH($B568,data_wkly!$C:$C,0),1)=0,"",INDEX(data_wkly!D:D,MATCH($B568,data_wkly!$C:$C,0),1)),"")</f>
        <v>62467</v>
      </c>
      <c r="D568" s="21">
        <f>IFERROR(IF(INDEX(data_wkly!E:E,MATCH($B568,data_wkly!$C:$C,0),1)=0,"",INDEX(data_wkly!E:E,MATCH($B568,data_wkly!$C:$C,0),1)),"")</f>
        <v>206.51240000000001</v>
      </c>
      <c r="E568" s="21">
        <f>IF(C568="","",IFERROR(INDEX(data_wkly!F:F,MATCH($B568,data_wkly!$C:$C,0),1),""))</f>
        <v>0.28340000000000032</v>
      </c>
      <c r="F568" s="21">
        <f>IF(E568="","",IFERROR(IF(INDEX(data_wkly!G:G,MATCH($B568,data_wkly!$C:$C,0),1)=0,"",INDEX(data_wkly!G:G,MATCH($B568,data_wkly!$C:$C,0),1)),""))</f>
        <v>186.81536666666668</v>
      </c>
      <c r="G568" s="21">
        <f>IFERROR(IF(INDEX(data_wkly!H:H,MATCH($B568,data_wkly!$C:$C,0),1)=0,"",INDEX(data_wkly!H:H,MATCH($B568,data_wkly!$C:$C,0),1)),"")</f>
        <v>203.00749999999999</v>
      </c>
      <c r="H568" s="21">
        <f>IF(C568="","",IFERROR(INDEX(data_wkly!I:I,MATCH($B568,data_wkly!$C:$C,0),1),""))</f>
        <v>0.25799999999998136</v>
      </c>
      <c r="I568" s="21">
        <f>IF(H568="","",IFERROR(IF(INDEX(data_wkly!J:J,MATCH($B568,data_wkly!$C:$C,0),1)=0,"",INDEX(data_wkly!J:J,MATCH($B568,data_wkly!$C:$C,0),1)),""))</f>
        <v>183.63310000000001</v>
      </c>
      <c r="J568" s="21">
        <f>IFERROR(IF(INDEX(data_wkly!K:K,MATCH($B568,data_wkly!$C:$C,0),1)=0,"",INDEX(data_wkly!K:K,MATCH($B568,data_wkly!$C:$C,0),1)),"")</f>
        <v>90.633399999999995</v>
      </c>
      <c r="K568" s="86">
        <f>IFERROR(IF(INDEX(data_wkly!L:L,MATCH($B568,data_wkly!$C:$C,0),1)=0,"",INDEX(data_wkly!L:L,MATCH($B568,data_wkly!$C:$C,0),1)),"")</f>
        <v>11.83</v>
      </c>
      <c r="L568" s="156"/>
      <c r="M568" s="155">
        <f>IFERROR(IF(INDEX(data_wkly!M:M,MATCH($B568,data_wkly!$C:$C,0),1)=0,"",INDEX(data_wkly!M:M,MATCH($B568,data_wkly!$C:$C,0),1)),"")</f>
        <v>67893</v>
      </c>
      <c r="N568" s="21">
        <f>IFERROR(IF(INDEX(data_wkly!N:N,MATCH($B568,data_wkly!$C:$C,0),1)=0,"",INDEX(data_wkly!N:N,MATCH($B568,data_wkly!$C:$C,0),1)),"")</f>
        <v>208.8176</v>
      </c>
      <c r="O568" s="21">
        <f>IF(M568="","",IFERROR(INDEX(data_wkly!O:O,MATCH($B568,data_wkly!$C:$C,0),1),""))</f>
        <v>0.73959999999999582</v>
      </c>
      <c r="P568" s="21">
        <f>IF(M568="","",IFERROR(IF(INDEX(data_wkly!P:P,MATCH($B568,data_wkly!$C:$C,0),1)=0,"",INDEX(data_wkly!P:P,MATCH($B568,data_wkly!$C:$C,0),1)),""))</f>
        <v>190.19736666666668</v>
      </c>
      <c r="Q568" s="21">
        <f>IFERROR(IF(INDEX(data_wkly!Q:Q,MATCH($B568,data_wkly!$C:$C,0),1)=0,"",INDEX(data_wkly!Q:Q,MATCH($B568,data_wkly!$C:$C,0),1)),"")</f>
        <v>205.2533</v>
      </c>
      <c r="R568" s="21">
        <f>IF(M568="","",IFERROR(INDEX(data_wkly!R:R,MATCH($B568,data_wkly!$C:$C,0),1),""))</f>
        <v>0.71009999999998286</v>
      </c>
      <c r="S568" s="21">
        <f>IF(M568="","",IFERROR(IF(INDEX(data_wkly!S:S,MATCH($B568,data_wkly!$C:$C,0),1)=0,"",INDEX(data_wkly!S:S,MATCH($B568,data_wkly!$C:$C,0),1)),""))</f>
        <v>186.95176666666669</v>
      </c>
      <c r="T568" s="21">
        <f>IFERROR(IF(INDEX(data_wkly!T:T,MATCH($B568,data_wkly!$C:$C,0),1)=0,"",INDEX(data_wkly!T:T,MATCH($B568,data_wkly!$C:$C,0),1)),"")</f>
        <v>89.379400000000004</v>
      </c>
      <c r="U568" s="86">
        <f>IFERROR(IF(INDEX(data_wkly!U:U,MATCH($B568,data_wkly!$C:$C,0),1)=0,"",INDEX(data_wkly!U:U,MATCH($B568,data_wkly!$C:$C,0),1)),"")</f>
        <v>11.87</v>
      </c>
      <c r="V568" s="157">
        <f t="shared" si="49"/>
        <v>2</v>
      </c>
      <c r="W568" s="152" t="str">
        <f>IFERROR(IF(INDEX(data_wkly!W:W,MATCH($B568,data_wkly!$C:$C,0),1)=0,"",INDEX(data_wkly!W:W,MATCH($B568,data_wkly!$C:$C,0),1)),"")</f>
        <v>na</v>
      </c>
      <c r="X568" s="21" t="str">
        <f>IFERROR(IF(INDEX(data_wkly!X:X,MATCH($B568,data_wkly!$C:$C,0),1)=0,"",INDEX(data_wkly!X:X,MATCH($B568,data_wkly!$C:$C,0),1)),"")</f>
        <v>na</v>
      </c>
      <c r="Y568" s="21">
        <f>IFERROR(IF(INDEX(data_wkly!Y:Y,MATCH($B568,data_wkly!$C:$C,0),1)=0,"",INDEX(data_wkly!Y:Y,MATCH($B568,data_wkly!$C:$C,0),1)),"")</f>
        <v>160.19999999999999</v>
      </c>
      <c r="Z568" s="21">
        <f>IFERROR(IF(INDEX(data_wkly!Z:Z,MATCH($B568,data_wkly!$C:$C,0),1)=0,"",INDEX(data_wkly!Z:Z,MATCH($B568,data_wkly!$C:$C,0),1)),"")</f>
        <v>0.15999999999999659</v>
      </c>
      <c r="AA568" s="152" t="str">
        <f>IFERROR(IF(INDEX(data_wkly!AA:AA,MATCH($B568,data_wkly!$C:$C,0),1)=0,"",INDEX(data_wkly!AA:AA,MATCH($B568,data_wkly!$C:$C,0),1)),"")</f>
        <v>na</v>
      </c>
      <c r="AB568" s="21" t="str">
        <f>IFERROR(IF(INDEX(data_wkly!AB:AB,MATCH($B568,data_wkly!$C:$C,0),1)=0,"",INDEX(data_wkly!AB:AB,MATCH($B568,data_wkly!$C:$C,0),1)),"")</f>
        <v>na</v>
      </c>
      <c r="AC568" s="21">
        <f>IFERROR(IF(INDEX(data_wkly!AC:AC,MATCH($B568,data_wkly!$C:$C,0),1)=0,"",INDEX(data_wkly!AC:AC,MATCH($B568,data_wkly!$C:$C,0),1)),"")</f>
        <v>163.79</v>
      </c>
      <c r="AD568" s="21">
        <f>IFERROR(IF(INDEX(data_wkly!AD:AD,MATCH($B568,data_wkly!$C:$C,0),1)=0,"",INDEX(data_wkly!AD:AD,MATCH($B568,data_wkly!$C:$C,0),1)),"")</f>
        <v>0.25999999999999091</v>
      </c>
      <c r="AE568" s="157">
        <f t="shared" si="50"/>
        <v>2</v>
      </c>
      <c r="AF568" s="154" t="str">
        <f>IFERROR(IF(INDEX(data_wkly!AF:AF,MATCH($B568,data_wkly!$C:$C,0),1)=0,"",INDEX(data_wkly!AF:AF,MATCH($B568,data_wkly!$C:$C,0),1)),"")</f>
        <v/>
      </c>
      <c r="AG568" s="153" t="str">
        <f>IFERROR(IF(AF568="","",INDEX(data_wkly!AG:AG,MATCH($B568,data_wkly!$C:$C,0),1)),"")</f>
        <v/>
      </c>
      <c r="AH568" s="153" t="str">
        <f>IFERROR(IF(INDEX(data_wkly!AH:AH,MATCH($B568,data_wkly!$C:$C,0),1)=0,"",INDEX(data_wkly!AH:AH,MATCH($B568,data_wkly!$C:$C,0),1)),"")</f>
        <v/>
      </c>
      <c r="AI568" s="153" t="str">
        <f>IFERROR(IF(INDEX(data_wkly!AI:AI,MATCH($B568,data_wkly!$C:$C,0),1)=0,"",INDEX(data_wkly!AI:AI,MATCH($B568,data_wkly!$C:$C,0),1)),"")</f>
        <v/>
      </c>
      <c r="AJ568" s="153" t="str">
        <f>IFERROR(IF(AI568="","",INDEX(data_wkly!AJ:AJ,MATCH($B568,data_wkly!$C:$C,0),1)),"")</f>
        <v/>
      </c>
      <c r="AK568" s="153" t="str">
        <f>IFERROR(IF(INDEX(data_wkly!AK:AK,MATCH($B568,data_wkly!$C:$C,0),1)=0,"",INDEX(data_wkly!AK:AK,MATCH($B568,data_wkly!$C:$C,0),1)),"")</f>
        <v/>
      </c>
      <c r="AL568" s="153" t="str">
        <f>IFERROR(IF(INDEX(data_wkly!AL:AL,MATCH($B568,data_wkly!$C:$C,0),1)=0,"",INDEX(data_wkly!AL:AL,MATCH($B568,data_wkly!$C:$C,0),1)),"")</f>
        <v/>
      </c>
      <c r="AM568" s="183" t="str">
        <f>IFERROR(IF(INDEX(data_wkly!AM:AM,MATCH($B568,data_wkly!$C:$C,0),1)=0,"",INDEX(data_wkly!AM:AM,MATCH($B568,data_wkly!$C:$C,0),1)),"")</f>
        <v/>
      </c>
      <c r="AN568" s="41" t="str">
        <f t="shared" si="54"/>
        <v/>
      </c>
      <c r="AO568" s="88">
        <f t="shared" si="53"/>
        <v>2</v>
      </c>
    </row>
    <row r="569" spans="1:41">
      <c r="A569" s="88">
        <f t="shared" si="51"/>
        <v>1</v>
      </c>
      <c r="B569" s="89">
        <f t="shared" si="52"/>
        <v>45626</v>
      </c>
      <c r="C569" s="155">
        <f>IFERROR(IF(INDEX(data_wkly!D:D,MATCH($B569,data_wkly!$C:$C,0),1)=0,"",INDEX(data_wkly!D:D,MATCH($B569,data_wkly!$C:$C,0),1)),"")</f>
        <v>60843</v>
      </c>
      <c r="D569" s="21">
        <f>IFERROR(IF(INDEX(data_wkly!E:E,MATCH($B569,data_wkly!$C:$C,0),1)=0,"",INDEX(data_wkly!E:E,MATCH($B569,data_wkly!$C:$C,0),1)),"")</f>
        <v>206.43170000000001</v>
      </c>
      <c r="E569" s="21">
        <f>IF(C569="","",IFERROR(INDEX(data_wkly!F:F,MATCH($B569,data_wkly!$C:$C,0),1),""))</f>
        <v>-8.0700000000007321E-2</v>
      </c>
      <c r="F569" s="21">
        <f>IF(E569="","",IFERROR(IF(INDEX(data_wkly!G:G,MATCH($B569,data_wkly!$C:$C,0),1)=0,"",INDEX(data_wkly!G:G,MATCH($B569,data_wkly!$C:$C,0),1)),""))</f>
        <v>186.19003333333333</v>
      </c>
      <c r="G569" s="21">
        <f>IFERROR(IF(INDEX(data_wkly!H:H,MATCH($B569,data_wkly!$C:$C,0),1)=0,"",INDEX(data_wkly!H:H,MATCH($B569,data_wkly!$C:$C,0),1)),"")</f>
        <v>202.91</v>
      </c>
      <c r="H569" s="21">
        <f>IF(C569="","",IFERROR(INDEX(data_wkly!I:I,MATCH($B569,data_wkly!$C:$C,0),1),""))</f>
        <v>-9.7499999999996589E-2</v>
      </c>
      <c r="I569" s="21">
        <f>IF(H569="","",IFERROR(IF(INDEX(data_wkly!J:J,MATCH($B569,data_wkly!$C:$C,0),1)=0,"",INDEX(data_wkly!J:J,MATCH($B569,data_wkly!$C:$C,0),1)),""))</f>
        <v>183.00323333333336</v>
      </c>
      <c r="J569" s="21">
        <f>IFERROR(IF(INDEX(data_wkly!K:K,MATCH($B569,data_wkly!$C:$C,0),1)=0,"",INDEX(data_wkly!K:K,MATCH($B569,data_wkly!$C:$C,0),1)),"")</f>
        <v>89.964699999999993</v>
      </c>
      <c r="K569" s="86">
        <f>IFERROR(IF(INDEX(data_wkly!L:L,MATCH($B569,data_wkly!$C:$C,0),1)=0,"",INDEX(data_wkly!L:L,MATCH($B569,data_wkly!$C:$C,0),1)),"")</f>
        <v>11.69</v>
      </c>
      <c r="L569" s="156"/>
      <c r="M569" s="155">
        <f>IFERROR(IF(INDEX(data_wkly!M:M,MATCH($B569,data_wkly!$C:$C,0),1)=0,"",INDEX(data_wkly!M:M,MATCH($B569,data_wkly!$C:$C,0),1)),"")</f>
        <v>65683</v>
      </c>
      <c r="N569" s="21">
        <f>IFERROR(IF(INDEX(data_wkly!N:N,MATCH($B569,data_wkly!$C:$C,0),1)=0,"",INDEX(data_wkly!N:N,MATCH($B569,data_wkly!$C:$C,0),1)),"")</f>
        <v>209.67750000000001</v>
      </c>
      <c r="O569" s="21">
        <f>IF(M569="","",IFERROR(INDEX(data_wkly!O:O,MATCH($B569,data_wkly!$C:$C,0),1),""))</f>
        <v>0.85990000000001032</v>
      </c>
      <c r="P569" s="21">
        <f>IF(M569="","",IFERROR(IF(INDEX(data_wkly!P:P,MATCH($B569,data_wkly!$C:$C,0),1)=0,"",INDEX(data_wkly!P:P,MATCH($B569,data_wkly!$C:$C,0),1)),""))</f>
        <v>189.29836666666665</v>
      </c>
      <c r="Q569" s="21">
        <f>IFERROR(IF(INDEX(data_wkly!Q:Q,MATCH($B569,data_wkly!$C:$C,0),1)=0,"",INDEX(data_wkly!Q:Q,MATCH($B569,data_wkly!$C:$C,0),1)),"")</f>
        <v>206.09460000000001</v>
      </c>
      <c r="R569" s="21">
        <f>IF(M569="","",IFERROR(INDEX(data_wkly!R:R,MATCH($B569,data_wkly!$C:$C,0),1),""))</f>
        <v>0.84130000000001814</v>
      </c>
      <c r="S569" s="21">
        <f>IF(M569="","",IFERROR(IF(INDEX(data_wkly!S:S,MATCH($B569,data_wkly!$C:$C,0),1)=0,"",INDEX(data_wkly!S:S,MATCH($B569,data_wkly!$C:$C,0),1)),""))</f>
        <v>186.05340000000001</v>
      </c>
      <c r="T569" s="21">
        <f>IFERROR(IF(INDEX(data_wkly!T:T,MATCH($B569,data_wkly!$C:$C,0),1)=0,"",INDEX(data_wkly!T:T,MATCH($B569,data_wkly!$C:$C,0),1)),"")</f>
        <v>89.5304</v>
      </c>
      <c r="U569" s="86">
        <f>IFERROR(IF(INDEX(data_wkly!U:U,MATCH($B569,data_wkly!$C:$C,0),1)=0,"",INDEX(data_wkly!U:U,MATCH($B569,data_wkly!$C:$C,0),1)),"")</f>
        <v>11.79</v>
      </c>
      <c r="V569" s="157">
        <f t="shared" si="49"/>
        <v>1</v>
      </c>
      <c r="W569" s="152" t="str">
        <f>IFERROR(IF(INDEX(data_wkly!W:W,MATCH($B569,data_wkly!$C:$C,0),1)=0,"",INDEX(data_wkly!W:W,MATCH($B569,data_wkly!$C:$C,0),1)),"")</f>
        <v>na</v>
      </c>
      <c r="X569" s="21" t="str">
        <f>IFERROR(IF(INDEX(data_wkly!X:X,MATCH($B569,data_wkly!$C:$C,0),1)=0,"",INDEX(data_wkly!X:X,MATCH($B569,data_wkly!$C:$C,0),1)),"")</f>
        <v>na</v>
      </c>
      <c r="Y569" s="21">
        <f>IFERROR(IF(INDEX(data_wkly!Y:Y,MATCH($B569,data_wkly!$C:$C,0),1)=0,"",INDEX(data_wkly!Y:Y,MATCH($B569,data_wkly!$C:$C,0),1)),"")</f>
        <v>160.07</v>
      </c>
      <c r="Z569" s="21">
        <f>IFERROR(IF(INDEX(data_wkly!Z:Z,MATCH($B569,data_wkly!$C:$C,0),1)=0,"",INDEX(data_wkly!Z:Z,MATCH($B569,data_wkly!$C:$C,0),1)),"")</f>
        <v>-0.12999999999999545</v>
      </c>
      <c r="AA569" s="152" t="str">
        <f>IFERROR(IF(INDEX(data_wkly!AA:AA,MATCH($B569,data_wkly!$C:$C,0),1)=0,"",INDEX(data_wkly!AA:AA,MATCH($B569,data_wkly!$C:$C,0),1)),"")</f>
        <v>na</v>
      </c>
      <c r="AB569" s="21" t="str">
        <f>IFERROR(IF(INDEX(data_wkly!AB:AB,MATCH($B569,data_wkly!$C:$C,0),1)=0,"",INDEX(data_wkly!AB:AB,MATCH($B569,data_wkly!$C:$C,0),1)),"")</f>
        <v>na</v>
      </c>
      <c r="AC569" s="21">
        <f>IFERROR(IF(INDEX(data_wkly!AC:AC,MATCH($B569,data_wkly!$C:$C,0),1)=0,"",INDEX(data_wkly!AC:AC,MATCH($B569,data_wkly!$C:$C,0),1)),"")</f>
        <v>163.86</v>
      </c>
      <c r="AD569" s="21">
        <f>IFERROR(IF(INDEX(data_wkly!AD:AD,MATCH($B569,data_wkly!$C:$C,0),1)=0,"",INDEX(data_wkly!AD:AD,MATCH($B569,data_wkly!$C:$C,0),1)),"")</f>
        <v>7.00000000000216E-2</v>
      </c>
      <c r="AE569" s="157">
        <f t="shared" si="50"/>
        <v>1</v>
      </c>
      <c r="AF569" s="154" t="str">
        <f>IFERROR(IF(INDEX(data_wkly!AF:AF,MATCH($B569,data_wkly!$C:$C,0),1)=0,"",INDEX(data_wkly!AF:AF,MATCH($B569,data_wkly!$C:$C,0),1)),"")</f>
        <v/>
      </c>
      <c r="AG569" s="153" t="str">
        <f>IFERROR(IF(AF569="","",INDEX(data_wkly!AG:AG,MATCH($B569,data_wkly!$C:$C,0),1)),"")</f>
        <v/>
      </c>
      <c r="AH569" s="153" t="str">
        <f>IFERROR(IF(INDEX(data_wkly!AH:AH,MATCH($B569,data_wkly!$C:$C,0),1)=0,"",INDEX(data_wkly!AH:AH,MATCH($B569,data_wkly!$C:$C,0),1)),"")</f>
        <v/>
      </c>
      <c r="AI569" s="153" t="str">
        <f>IFERROR(IF(INDEX(data_wkly!AI:AI,MATCH($B569,data_wkly!$C:$C,0),1)=0,"",INDEX(data_wkly!AI:AI,MATCH($B569,data_wkly!$C:$C,0),1)),"")</f>
        <v/>
      </c>
      <c r="AJ569" s="153" t="str">
        <f>IFERROR(IF(AI569="","",INDEX(data_wkly!AJ:AJ,MATCH($B569,data_wkly!$C:$C,0),1)),"")</f>
        <v/>
      </c>
      <c r="AK569" s="153" t="str">
        <f>IFERROR(IF(INDEX(data_wkly!AK:AK,MATCH($B569,data_wkly!$C:$C,0),1)=0,"",INDEX(data_wkly!AK:AK,MATCH($B569,data_wkly!$C:$C,0),1)),"")</f>
        <v/>
      </c>
      <c r="AL569" s="153" t="str">
        <f>IFERROR(IF(INDEX(data_wkly!AL:AL,MATCH($B569,data_wkly!$C:$C,0),1)=0,"",INDEX(data_wkly!AL:AL,MATCH($B569,data_wkly!$C:$C,0),1)),"")</f>
        <v/>
      </c>
      <c r="AM569" s="183" t="str">
        <f>IFERROR(IF(INDEX(data_wkly!AM:AM,MATCH($B569,data_wkly!$C:$C,0),1)=0,"",INDEX(data_wkly!AM:AM,MATCH($B569,data_wkly!$C:$C,0),1)),"")</f>
        <v/>
      </c>
      <c r="AN569" s="41" t="str">
        <f t="shared" si="54"/>
        <v/>
      </c>
      <c r="AO569" s="88">
        <f t="shared" si="53"/>
        <v>1</v>
      </c>
    </row>
    <row r="570" spans="1:41">
      <c r="A570" s="88">
        <f t="shared" si="51"/>
        <v>2</v>
      </c>
      <c r="B570" s="89">
        <f t="shared" si="52"/>
        <v>45633</v>
      </c>
      <c r="C570" s="155">
        <f>IFERROR(IF(INDEX(data_wkly!D:D,MATCH($B570,data_wkly!$C:$C,0),1)=0,"",INDEX(data_wkly!D:D,MATCH($B570,data_wkly!$C:$C,0),1)),"")</f>
        <v>67519</v>
      </c>
      <c r="D570" s="21">
        <f>IFERROR(IF(INDEX(data_wkly!E:E,MATCH($B570,data_wkly!$C:$C,0),1)=0,"",INDEX(data_wkly!E:E,MATCH($B570,data_wkly!$C:$C,0),1)),"")</f>
        <v>206.09819999999999</v>
      </c>
      <c r="E570" s="21">
        <f>IF(C570="","",IFERROR(INDEX(data_wkly!F:F,MATCH($B570,data_wkly!$C:$C,0),1),""))</f>
        <v>-0.33350000000001501</v>
      </c>
      <c r="F570" s="21">
        <f>IF(E570="","",IFERROR(IF(INDEX(data_wkly!G:G,MATCH($B570,data_wkly!$C:$C,0),1)=0,"",INDEX(data_wkly!G:G,MATCH($B570,data_wkly!$C:$C,0),1)),""))</f>
        <v>185.64970000000002</v>
      </c>
      <c r="G570" s="21">
        <f>IFERROR(IF(INDEX(data_wkly!H:H,MATCH($B570,data_wkly!$C:$C,0),1)=0,"",INDEX(data_wkly!H:H,MATCH($B570,data_wkly!$C:$C,0),1)),"")</f>
        <v>202.5787</v>
      </c>
      <c r="H570" s="21">
        <f>IF(C570="","",IFERROR(INDEX(data_wkly!I:I,MATCH($B570,data_wkly!$C:$C,0),1),""))</f>
        <v>-0.33129999999999882</v>
      </c>
      <c r="I570" s="21">
        <f>IF(H570="","",IFERROR(IF(INDEX(data_wkly!J:J,MATCH($B570,data_wkly!$C:$C,0),1)=0,"",INDEX(data_wkly!J:J,MATCH($B570,data_wkly!$C:$C,0),1)),""))</f>
        <v>182.46166666666667</v>
      </c>
      <c r="J570" s="21">
        <f>IFERROR(IF(INDEX(data_wkly!K:K,MATCH($B570,data_wkly!$C:$C,0),1)=0,"",INDEX(data_wkly!K:K,MATCH($B570,data_wkly!$C:$C,0),1)),"")</f>
        <v>89.589600000000004</v>
      </c>
      <c r="K570" s="86">
        <f>IFERROR(IF(INDEX(data_wkly!L:L,MATCH($B570,data_wkly!$C:$C,0),1)=0,"",INDEX(data_wkly!L:L,MATCH($B570,data_wkly!$C:$C,0),1)),"")</f>
        <v>11.7</v>
      </c>
      <c r="L570" s="156"/>
      <c r="M570" s="155">
        <f>IFERROR(IF(INDEX(data_wkly!M:M,MATCH($B570,data_wkly!$C:$C,0),1)=0,"",INDEX(data_wkly!M:M,MATCH($B570,data_wkly!$C:$C,0),1)),"")</f>
        <v>69774</v>
      </c>
      <c r="N570" s="21">
        <f>IFERROR(IF(INDEX(data_wkly!N:N,MATCH($B570,data_wkly!$C:$C,0),1)=0,"",INDEX(data_wkly!N:N,MATCH($B570,data_wkly!$C:$C,0),1)),"")</f>
        <v>207.97900000000001</v>
      </c>
      <c r="O570" s="21">
        <f>IF(M570="","",IFERROR(INDEX(data_wkly!O:O,MATCH($B570,data_wkly!$C:$C,0),1),""))</f>
        <v>-1.6984999999999957</v>
      </c>
      <c r="P570" s="21">
        <f>IF(M570="","",IFERROR(IF(INDEX(data_wkly!P:P,MATCH($B570,data_wkly!$C:$C,0),1)=0,"",INDEX(data_wkly!P:P,MATCH($B570,data_wkly!$C:$C,0),1)),""))</f>
        <v>189.55826666666667</v>
      </c>
      <c r="Q570" s="21">
        <f>IFERROR(IF(INDEX(data_wkly!Q:Q,MATCH($B570,data_wkly!$C:$C,0),1)=0,"",INDEX(data_wkly!Q:Q,MATCH($B570,data_wkly!$C:$C,0),1)),"")</f>
        <v>204.4194</v>
      </c>
      <c r="R570" s="21">
        <f>IF(M570="","",IFERROR(INDEX(data_wkly!R:R,MATCH($B570,data_wkly!$C:$C,0),1),""))</f>
        <v>-1.675200000000018</v>
      </c>
      <c r="S570" s="21">
        <f>IF(M570="","",IFERROR(IF(INDEX(data_wkly!S:S,MATCH($B570,data_wkly!$C:$C,0),1)=0,"",INDEX(data_wkly!S:S,MATCH($B570,data_wkly!$C:$C,0),1)),""))</f>
        <v>186.29843333333335</v>
      </c>
      <c r="T570" s="21">
        <f>IFERROR(IF(INDEX(data_wkly!T:T,MATCH($B570,data_wkly!$C:$C,0),1)=0,"",INDEX(data_wkly!T:T,MATCH($B570,data_wkly!$C:$C,0),1)),"")</f>
        <v>88.931799999999996</v>
      </c>
      <c r="U570" s="86">
        <f>IFERROR(IF(INDEX(data_wkly!U:U,MATCH($B570,data_wkly!$C:$C,0),1)=0,"",INDEX(data_wkly!U:U,MATCH($B570,data_wkly!$C:$C,0),1)),"")</f>
        <v>11.83</v>
      </c>
      <c r="V570" s="157">
        <f t="shared" si="49"/>
        <v>2</v>
      </c>
      <c r="W570" s="152" t="str">
        <f>IFERROR(IF(INDEX(data_wkly!W:W,MATCH($B570,data_wkly!$C:$C,0),1)=0,"",INDEX(data_wkly!W:W,MATCH($B570,data_wkly!$C:$C,0),1)),"")</f>
        <v>na</v>
      </c>
      <c r="X570" s="21" t="str">
        <f>IFERROR(IF(INDEX(data_wkly!X:X,MATCH($B570,data_wkly!$C:$C,0),1)=0,"",INDEX(data_wkly!X:X,MATCH($B570,data_wkly!$C:$C,0),1)),"")</f>
        <v>na</v>
      </c>
      <c r="Y570" s="21">
        <f>IFERROR(IF(INDEX(data_wkly!Y:Y,MATCH($B570,data_wkly!$C:$C,0),1)=0,"",INDEX(data_wkly!Y:Y,MATCH($B570,data_wkly!$C:$C,0),1)),"")</f>
        <v>160.54</v>
      </c>
      <c r="Z570" s="21">
        <f>IFERROR(IF(INDEX(data_wkly!Z:Z,MATCH($B570,data_wkly!$C:$C,0),1)=0,"",INDEX(data_wkly!Z:Z,MATCH($B570,data_wkly!$C:$C,0),1)),"")</f>
        <v>0.46999999999999886</v>
      </c>
      <c r="AA570" s="152" t="str">
        <f>IFERROR(IF(INDEX(data_wkly!AA:AA,MATCH($B570,data_wkly!$C:$C,0),1)=0,"",INDEX(data_wkly!AA:AA,MATCH($B570,data_wkly!$C:$C,0),1)),"")</f>
        <v>na</v>
      </c>
      <c r="AB570" s="21" t="str">
        <f>IFERROR(IF(INDEX(data_wkly!AB:AB,MATCH($B570,data_wkly!$C:$C,0),1)=0,"",INDEX(data_wkly!AB:AB,MATCH($B570,data_wkly!$C:$C,0),1)),"")</f>
        <v>na</v>
      </c>
      <c r="AC570" s="21">
        <f>IFERROR(IF(INDEX(data_wkly!AC:AC,MATCH($B570,data_wkly!$C:$C,0),1)=0,"",INDEX(data_wkly!AC:AC,MATCH($B570,data_wkly!$C:$C,0),1)),"")</f>
        <v>164.22</v>
      </c>
      <c r="AD570" s="21">
        <f>IFERROR(IF(INDEX(data_wkly!AD:AD,MATCH($B570,data_wkly!$C:$C,0),1)=0,"",INDEX(data_wkly!AD:AD,MATCH($B570,data_wkly!$C:$C,0),1)),"")</f>
        <v>0.35999999999998522</v>
      </c>
      <c r="AE570" s="157">
        <f t="shared" si="50"/>
        <v>2</v>
      </c>
      <c r="AF570" s="154" t="str">
        <f>IFERROR(IF(INDEX(data_wkly!AF:AF,MATCH($B570,data_wkly!$C:$C,0),1)=0,"",INDEX(data_wkly!AF:AF,MATCH($B570,data_wkly!$C:$C,0),1)),"")</f>
        <v/>
      </c>
      <c r="AG570" s="153" t="str">
        <f>IFERROR(IF(AF570="","",INDEX(data_wkly!AG:AG,MATCH($B570,data_wkly!$C:$C,0),1)),"")</f>
        <v/>
      </c>
      <c r="AH570" s="153" t="str">
        <f>IFERROR(IF(INDEX(data_wkly!AH:AH,MATCH($B570,data_wkly!$C:$C,0),1)=0,"",INDEX(data_wkly!AH:AH,MATCH($B570,data_wkly!$C:$C,0),1)),"")</f>
        <v/>
      </c>
      <c r="AI570" s="153" t="str">
        <f>IFERROR(IF(INDEX(data_wkly!AI:AI,MATCH($B570,data_wkly!$C:$C,0),1)=0,"",INDEX(data_wkly!AI:AI,MATCH($B570,data_wkly!$C:$C,0),1)),"")</f>
        <v/>
      </c>
      <c r="AJ570" s="153" t="str">
        <f>IFERROR(IF(AI570="","",INDEX(data_wkly!AJ:AJ,MATCH($B570,data_wkly!$C:$C,0),1)),"")</f>
        <v/>
      </c>
      <c r="AK570" s="153" t="str">
        <f>IFERROR(IF(INDEX(data_wkly!AK:AK,MATCH($B570,data_wkly!$C:$C,0),1)=0,"",INDEX(data_wkly!AK:AK,MATCH($B570,data_wkly!$C:$C,0),1)),"")</f>
        <v/>
      </c>
      <c r="AL570" s="153" t="str">
        <f>IFERROR(IF(INDEX(data_wkly!AL:AL,MATCH($B570,data_wkly!$C:$C,0),1)=0,"",INDEX(data_wkly!AL:AL,MATCH($B570,data_wkly!$C:$C,0),1)),"")</f>
        <v/>
      </c>
      <c r="AM570" s="183" t="str">
        <f>IFERROR(IF(INDEX(data_wkly!AM:AM,MATCH($B570,data_wkly!$C:$C,0),1)=0,"",INDEX(data_wkly!AM:AM,MATCH($B570,data_wkly!$C:$C,0),1)),"")</f>
        <v/>
      </c>
      <c r="AN570" s="41" t="str">
        <f t="shared" si="54"/>
        <v/>
      </c>
      <c r="AO570" s="88">
        <f t="shared" si="53"/>
        <v>2</v>
      </c>
    </row>
    <row r="571" spans="1:41">
      <c r="A571" s="88">
        <f t="shared" si="51"/>
        <v>1</v>
      </c>
      <c r="B571" s="89">
        <f t="shared" si="52"/>
        <v>45640</v>
      </c>
      <c r="C571" s="155">
        <f>IFERROR(IF(INDEX(data_wkly!D:D,MATCH($B571,data_wkly!$C:$C,0),1)=0,"",INDEX(data_wkly!D:D,MATCH($B571,data_wkly!$C:$C,0),1)),"")</f>
        <v>64692</v>
      </c>
      <c r="D571" s="21">
        <f>IFERROR(IF(INDEX(data_wkly!E:E,MATCH($B571,data_wkly!$C:$C,0),1)=0,"",INDEX(data_wkly!E:E,MATCH($B571,data_wkly!$C:$C,0),1)),"")</f>
        <v>206.40639999999999</v>
      </c>
      <c r="E571" s="21">
        <f>IF(C571="","",IFERROR(INDEX(data_wkly!F:F,MATCH($B571,data_wkly!$C:$C,0),1),""))</f>
        <v>0.30819999999999936</v>
      </c>
      <c r="F571" s="21">
        <f>IF(E571="","",IFERROR(IF(INDEX(data_wkly!G:G,MATCH($B571,data_wkly!$C:$C,0),1)=0,"",INDEX(data_wkly!G:G,MATCH($B571,data_wkly!$C:$C,0),1)),""))</f>
        <v>185.65113333333332</v>
      </c>
      <c r="G571" s="21">
        <f>IFERROR(IF(INDEX(data_wkly!H:H,MATCH($B571,data_wkly!$C:$C,0),1)=0,"",INDEX(data_wkly!H:H,MATCH($B571,data_wkly!$C:$C,0),1)),"")</f>
        <v>202.84800000000001</v>
      </c>
      <c r="H571" s="21">
        <f>IF(C571="","",IFERROR(INDEX(data_wkly!I:I,MATCH($B571,data_wkly!$C:$C,0),1),""))</f>
        <v>0.26930000000001542</v>
      </c>
      <c r="I571" s="21">
        <f>IF(H571="","",IFERROR(IF(INDEX(data_wkly!J:J,MATCH($B571,data_wkly!$C:$C,0),1)=0,"",INDEX(data_wkly!J:J,MATCH($B571,data_wkly!$C:$C,0),1)),""))</f>
        <v>182.45140000000001</v>
      </c>
      <c r="J571" s="21">
        <f>IFERROR(IF(INDEX(data_wkly!K:K,MATCH($B571,data_wkly!$C:$C,0),1)=0,"",INDEX(data_wkly!K:K,MATCH($B571,data_wkly!$C:$C,0),1)),"")</f>
        <v>88.727800000000002</v>
      </c>
      <c r="K571" s="86">
        <f>IFERROR(IF(INDEX(data_wkly!L:L,MATCH($B571,data_wkly!$C:$C,0),1)=0,"",INDEX(data_wkly!L:L,MATCH($B571,data_wkly!$C:$C,0),1)),"")</f>
        <v>11.64</v>
      </c>
      <c r="L571" s="156"/>
      <c r="M571" s="155">
        <f>IFERROR(IF(INDEX(data_wkly!M:M,MATCH($B571,data_wkly!$C:$C,0),1)=0,"",INDEX(data_wkly!M:M,MATCH($B571,data_wkly!$C:$C,0),1)),"")</f>
        <v>70550</v>
      </c>
      <c r="N571" s="21">
        <f>IFERROR(IF(INDEX(data_wkly!N:N,MATCH($B571,data_wkly!$C:$C,0),1)=0,"",INDEX(data_wkly!N:N,MATCH($B571,data_wkly!$C:$C,0),1)),"")</f>
        <v>208.59030000000001</v>
      </c>
      <c r="O571" s="21">
        <f>IF(M571="","",IFERROR(INDEX(data_wkly!O:O,MATCH($B571,data_wkly!$C:$C,0),1),""))</f>
        <v>0.61129999999999995</v>
      </c>
      <c r="P571" s="21">
        <f>IF(M571="","",IFERROR(IF(INDEX(data_wkly!P:P,MATCH($B571,data_wkly!$C:$C,0),1)=0,"",INDEX(data_wkly!P:P,MATCH($B571,data_wkly!$C:$C,0),1)),""))</f>
        <v>188.89080000000001</v>
      </c>
      <c r="Q571" s="21">
        <f>IFERROR(IF(INDEX(data_wkly!Q:Q,MATCH($B571,data_wkly!$C:$C,0),1)=0,"",INDEX(data_wkly!Q:Q,MATCH($B571,data_wkly!$C:$C,0),1)),"")</f>
        <v>205.0044</v>
      </c>
      <c r="R571" s="21">
        <f>IF(M571="","",IFERROR(INDEX(data_wkly!R:R,MATCH($B571,data_wkly!$C:$C,0),1),""))</f>
        <v>0.58500000000000796</v>
      </c>
      <c r="S571" s="21">
        <f>IF(M571="","",IFERROR(IF(INDEX(data_wkly!S:S,MATCH($B571,data_wkly!$C:$C,0),1)=0,"",INDEX(data_wkly!S:S,MATCH($B571,data_wkly!$C:$C,0),1)),""))</f>
        <v>185.6294</v>
      </c>
      <c r="T571" s="21">
        <f>IFERROR(IF(INDEX(data_wkly!T:T,MATCH($B571,data_wkly!$C:$C,0),1)=0,"",INDEX(data_wkly!T:T,MATCH($B571,data_wkly!$C:$C,0),1)),"")</f>
        <v>87.957999999999998</v>
      </c>
      <c r="U571" s="86">
        <f>IFERROR(IF(INDEX(data_wkly!U:U,MATCH($B571,data_wkly!$C:$C,0),1)=0,"",INDEX(data_wkly!U:U,MATCH($B571,data_wkly!$C:$C,0),1)),"")</f>
        <v>11.74</v>
      </c>
      <c r="V571" s="157">
        <f t="shared" si="49"/>
        <v>1</v>
      </c>
      <c r="W571" s="152" t="str">
        <f>IFERROR(IF(INDEX(data_wkly!W:W,MATCH($B571,data_wkly!$C:$C,0),1)=0,"",INDEX(data_wkly!W:W,MATCH($B571,data_wkly!$C:$C,0),1)),"")</f>
        <v>na</v>
      </c>
      <c r="X571" s="21" t="str">
        <f>IFERROR(IF(INDEX(data_wkly!X:X,MATCH($B571,data_wkly!$C:$C,0),1)=0,"",INDEX(data_wkly!X:X,MATCH($B571,data_wkly!$C:$C,0),1)),"")</f>
        <v>na</v>
      </c>
      <c r="Y571" s="21">
        <f>IFERROR(IF(INDEX(data_wkly!Y:Y,MATCH($B571,data_wkly!$C:$C,0),1)=0,"",INDEX(data_wkly!Y:Y,MATCH($B571,data_wkly!$C:$C,0),1)),"")</f>
        <v>159.19999999999999</v>
      </c>
      <c r="Z571" s="21">
        <f>IFERROR(IF(INDEX(data_wkly!Z:Z,MATCH($B571,data_wkly!$C:$C,0),1)=0,"",INDEX(data_wkly!Z:Z,MATCH($B571,data_wkly!$C:$C,0),1)),"")</f>
        <v>-1.3400000000000034</v>
      </c>
      <c r="AA571" s="152" t="str">
        <f>IFERROR(IF(INDEX(data_wkly!AA:AA,MATCH($B571,data_wkly!$C:$C,0),1)=0,"",INDEX(data_wkly!AA:AA,MATCH($B571,data_wkly!$C:$C,0),1)),"")</f>
        <v>na</v>
      </c>
      <c r="AB571" s="21" t="str">
        <f>IFERROR(IF(INDEX(data_wkly!AB:AB,MATCH($B571,data_wkly!$C:$C,0),1)=0,"",INDEX(data_wkly!AB:AB,MATCH($B571,data_wkly!$C:$C,0),1)),"")</f>
        <v>na</v>
      </c>
      <c r="AC571" s="21">
        <f>IFERROR(IF(INDEX(data_wkly!AC:AC,MATCH($B571,data_wkly!$C:$C,0),1)=0,"",INDEX(data_wkly!AC:AC,MATCH($B571,data_wkly!$C:$C,0),1)),"")</f>
        <v>162.85</v>
      </c>
      <c r="AD571" s="21">
        <f>IFERROR(IF(INDEX(data_wkly!AD:AD,MATCH($B571,data_wkly!$C:$C,0),1)=0,"",INDEX(data_wkly!AD:AD,MATCH($B571,data_wkly!$C:$C,0),1)),"")</f>
        <v>-1.3700000000000045</v>
      </c>
      <c r="AE571" s="157">
        <f t="shared" si="50"/>
        <v>1</v>
      </c>
      <c r="AF571" s="154" t="str">
        <f>IFERROR(IF(INDEX(data_wkly!AF:AF,MATCH($B571,data_wkly!$C:$C,0),1)=0,"",INDEX(data_wkly!AF:AF,MATCH($B571,data_wkly!$C:$C,0),1)),"")</f>
        <v/>
      </c>
      <c r="AG571" s="153" t="str">
        <f>IFERROR(IF(AF571="","",INDEX(data_wkly!AG:AG,MATCH($B571,data_wkly!$C:$C,0),1)),"")</f>
        <v/>
      </c>
      <c r="AH571" s="153" t="str">
        <f>IFERROR(IF(INDEX(data_wkly!AH:AH,MATCH($B571,data_wkly!$C:$C,0),1)=0,"",INDEX(data_wkly!AH:AH,MATCH($B571,data_wkly!$C:$C,0),1)),"")</f>
        <v/>
      </c>
      <c r="AI571" s="153" t="str">
        <f>IFERROR(IF(INDEX(data_wkly!AI:AI,MATCH($B571,data_wkly!$C:$C,0),1)=0,"",INDEX(data_wkly!AI:AI,MATCH($B571,data_wkly!$C:$C,0),1)),"")</f>
        <v/>
      </c>
      <c r="AJ571" s="153" t="str">
        <f>IFERROR(IF(AI571="","",INDEX(data_wkly!AJ:AJ,MATCH($B571,data_wkly!$C:$C,0),1)),"")</f>
        <v/>
      </c>
      <c r="AK571" s="153" t="str">
        <f>IFERROR(IF(INDEX(data_wkly!AK:AK,MATCH($B571,data_wkly!$C:$C,0),1)=0,"",INDEX(data_wkly!AK:AK,MATCH($B571,data_wkly!$C:$C,0),1)),"")</f>
        <v/>
      </c>
      <c r="AL571" s="153" t="str">
        <f>IFERROR(IF(INDEX(data_wkly!AL:AL,MATCH($B571,data_wkly!$C:$C,0),1)=0,"",INDEX(data_wkly!AL:AL,MATCH($B571,data_wkly!$C:$C,0),1)),"")</f>
        <v/>
      </c>
      <c r="AM571" s="183" t="str">
        <f>IFERROR(IF(INDEX(data_wkly!AM:AM,MATCH($B571,data_wkly!$C:$C,0),1)=0,"",INDEX(data_wkly!AM:AM,MATCH($B571,data_wkly!$C:$C,0),1)),"")</f>
        <v/>
      </c>
      <c r="AN571" s="41" t="str">
        <f t="shared" si="54"/>
        <v/>
      </c>
      <c r="AO571" s="88">
        <f t="shared" si="53"/>
        <v>1</v>
      </c>
    </row>
    <row r="572" spans="1:41">
      <c r="A572" s="88">
        <f t="shared" si="51"/>
        <v>2</v>
      </c>
      <c r="B572" s="89">
        <f t="shared" si="52"/>
        <v>45647</v>
      </c>
      <c r="C572" s="155">
        <f>IFERROR(IF(INDEX(data_wkly!D:D,MATCH($B572,data_wkly!$C:$C,0),1)=0,"",INDEX(data_wkly!D:D,MATCH($B572,data_wkly!$C:$C,0),1)),"")</f>
        <v>67812</v>
      </c>
      <c r="D572" s="21">
        <f>IFERROR(IF(INDEX(data_wkly!E:E,MATCH($B572,data_wkly!$C:$C,0),1)=0,"",INDEX(data_wkly!E:E,MATCH($B572,data_wkly!$C:$C,0),1)),"")</f>
        <v>206.06909999999999</v>
      </c>
      <c r="E572" s="21">
        <f>IF(C572="","",IFERROR(INDEX(data_wkly!F:F,MATCH($B572,data_wkly!$C:$C,0),1),""))</f>
        <v>-0.33729999999999905</v>
      </c>
      <c r="F572" s="21">
        <f>IF(E572="","",IFERROR(IF(INDEX(data_wkly!G:G,MATCH($B572,data_wkly!$C:$C,0),1)=0,"",INDEX(data_wkly!G:G,MATCH($B572,data_wkly!$C:$C,0),1)),""))</f>
        <v>185.94396666666668</v>
      </c>
      <c r="G572" s="21">
        <f>IFERROR(IF(INDEX(data_wkly!H:H,MATCH($B572,data_wkly!$C:$C,0),1)=0,"",INDEX(data_wkly!H:H,MATCH($B572,data_wkly!$C:$C,0),1)),"")</f>
        <v>202.50559999999999</v>
      </c>
      <c r="H572" s="21">
        <f>IF(C572="","",IFERROR(INDEX(data_wkly!I:I,MATCH($B572,data_wkly!$C:$C,0),1),""))</f>
        <v>-0.34240000000002624</v>
      </c>
      <c r="I572" s="21">
        <f>IF(H572="","",IFERROR(IF(INDEX(data_wkly!J:J,MATCH($B572,data_wkly!$C:$C,0),1)=0,"",INDEX(data_wkly!J:J,MATCH($B572,data_wkly!$C:$C,0),1)),""))</f>
        <v>182.74383333333333</v>
      </c>
      <c r="J572" s="21">
        <f>IFERROR(IF(INDEX(data_wkly!K:K,MATCH($B572,data_wkly!$C:$C,0),1)=0,"",INDEX(data_wkly!K:K,MATCH($B572,data_wkly!$C:$C,0),1)),"")</f>
        <v>88.154499999999999</v>
      </c>
      <c r="K572" s="86">
        <f>IFERROR(IF(INDEX(data_wkly!L:L,MATCH($B572,data_wkly!$C:$C,0),1)=0,"",INDEX(data_wkly!L:L,MATCH($B572,data_wkly!$C:$C,0),1)),"")</f>
        <v>11.57</v>
      </c>
      <c r="L572" s="156"/>
      <c r="M572" s="155">
        <f>IFERROR(IF(INDEX(data_wkly!M:M,MATCH($B572,data_wkly!$C:$C,0),1)=0,"",INDEX(data_wkly!M:M,MATCH($B572,data_wkly!$C:$C,0),1)),"")</f>
        <v>71943</v>
      </c>
      <c r="N572" s="21">
        <f>IFERROR(IF(INDEX(data_wkly!N:N,MATCH($B572,data_wkly!$C:$C,0),1)=0,"",INDEX(data_wkly!N:N,MATCH($B572,data_wkly!$C:$C,0),1)),"")</f>
        <v>208.8261</v>
      </c>
      <c r="O572" s="21">
        <f>IF(M572="","",IFERROR(INDEX(data_wkly!O:O,MATCH($B572,data_wkly!$C:$C,0),1),""))</f>
        <v>0.23579999999998336</v>
      </c>
      <c r="P572" s="21">
        <f>IF(M572="","",IFERROR(IF(INDEX(data_wkly!P:P,MATCH($B572,data_wkly!$C:$C,0),1)=0,"",INDEX(data_wkly!P:P,MATCH($B572,data_wkly!$C:$C,0),1)),""))</f>
        <v>189.0575</v>
      </c>
      <c r="Q572" s="21">
        <f>IFERROR(IF(INDEX(data_wkly!Q:Q,MATCH($B572,data_wkly!$C:$C,0),1)=0,"",INDEX(data_wkly!Q:Q,MATCH($B572,data_wkly!$C:$C,0),1)),"")</f>
        <v>205.22069999999999</v>
      </c>
      <c r="R572" s="21">
        <f>IF(M572="","",IFERROR(INDEX(data_wkly!R:R,MATCH($B572,data_wkly!$C:$C,0),1),""))</f>
        <v>0.21629999999998972</v>
      </c>
      <c r="S572" s="21">
        <f>IF(M572="","",IFERROR(IF(INDEX(data_wkly!S:S,MATCH($B572,data_wkly!$C:$C,0),1)=0,"",INDEX(data_wkly!S:S,MATCH($B572,data_wkly!$C:$C,0),1)),""))</f>
        <v>185.79700000000003</v>
      </c>
      <c r="T572" s="21">
        <f>IFERROR(IF(INDEX(data_wkly!T:T,MATCH($B572,data_wkly!$C:$C,0),1)=0,"",INDEX(data_wkly!T:T,MATCH($B572,data_wkly!$C:$C,0),1)),"")</f>
        <v>87.784400000000005</v>
      </c>
      <c r="U572" s="86">
        <f>IFERROR(IF(INDEX(data_wkly!U:U,MATCH($B572,data_wkly!$C:$C,0),1)=0,"",INDEX(data_wkly!U:U,MATCH($B572,data_wkly!$C:$C,0),1)),"")</f>
        <v>11.65</v>
      </c>
      <c r="V572" s="157">
        <f t="shared" si="49"/>
        <v>2</v>
      </c>
      <c r="W572" s="152" t="str">
        <f>IFERROR(IF(INDEX(data_wkly!W:W,MATCH($B572,data_wkly!$C:$C,0),1)=0,"",INDEX(data_wkly!W:W,MATCH($B572,data_wkly!$C:$C,0),1)),"")</f>
        <v>na</v>
      </c>
      <c r="X572" s="21" t="str">
        <f>IFERROR(IF(INDEX(data_wkly!X:X,MATCH($B572,data_wkly!$C:$C,0),1)=0,"",INDEX(data_wkly!X:X,MATCH($B572,data_wkly!$C:$C,0),1)),"")</f>
        <v>na</v>
      </c>
      <c r="Y572" s="21">
        <f>IFERROR(IF(INDEX(data_wkly!Y:Y,MATCH($B572,data_wkly!$C:$C,0),1)=0,"",INDEX(data_wkly!Y:Y,MATCH($B572,data_wkly!$C:$C,0),1)),"")</f>
        <v>159.16</v>
      </c>
      <c r="Z572" s="21">
        <f>IFERROR(IF(INDEX(data_wkly!Z:Z,MATCH($B572,data_wkly!$C:$C,0),1)=0,"",INDEX(data_wkly!Z:Z,MATCH($B572,data_wkly!$C:$C,0),1)),"")</f>
        <v>-3.9999999999992042E-2</v>
      </c>
      <c r="AA572" s="152" t="str">
        <f>IFERROR(IF(INDEX(data_wkly!AA:AA,MATCH($B572,data_wkly!$C:$C,0),1)=0,"",INDEX(data_wkly!AA:AA,MATCH($B572,data_wkly!$C:$C,0),1)),"")</f>
        <v>na</v>
      </c>
      <c r="AB572" s="21" t="str">
        <f>IFERROR(IF(INDEX(data_wkly!AB:AB,MATCH($B572,data_wkly!$C:$C,0),1)=0,"",INDEX(data_wkly!AB:AB,MATCH($B572,data_wkly!$C:$C,0),1)),"")</f>
        <v>na</v>
      </c>
      <c r="AC572" s="21">
        <f>IFERROR(IF(INDEX(data_wkly!AC:AC,MATCH($B572,data_wkly!$C:$C,0),1)=0,"",INDEX(data_wkly!AC:AC,MATCH($B572,data_wkly!$C:$C,0),1)),"")</f>
        <v>165.38</v>
      </c>
      <c r="AD572" s="21">
        <f>IFERROR(IF(INDEX(data_wkly!AD:AD,MATCH($B572,data_wkly!$C:$C,0),1)=0,"",INDEX(data_wkly!AD:AD,MATCH($B572,data_wkly!$C:$C,0),1)),"")</f>
        <v>2.5300000000000011</v>
      </c>
      <c r="AE572" s="157">
        <f t="shared" si="50"/>
        <v>2</v>
      </c>
      <c r="AF572" s="154" t="str">
        <f>IFERROR(IF(INDEX(data_wkly!AF:AF,MATCH($B572,data_wkly!$C:$C,0),1)=0,"",INDEX(data_wkly!AF:AF,MATCH($B572,data_wkly!$C:$C,0),1)),"")</f>
        <v/>
      </c>
      <c r="AG572" s="153" t="str">
        <f>IFERROR(IF(AF572="","",INDEX(data_wkly!AG:AG,MATCH($B572,data_wkly!$C:$C,0),1)),"")</f>
        <v/>
      </c>
      <c r="AH572" s="153" t="str">
        <f>IFERROR(IF(INDEX(data_wkly!AH:AH,MATCH($B572,data_wkly!$C:$C,0),1)=0,"",INDEX(data_wkly!AH:AH,MATCH($B572,data_wkly!$C:$C,0),1)),"")</f>
        <v/>
      </c>
      <c r="AI572" s="153" t="str">
        <f>IFERROR(IF(INDEX(data_wkly!AI:AI,MATCH($B572,data_wkly!$C:$C,0),1)=0,"",INDEX(data_wkly!AI:AI,MATCH($B572,data_wkly!$C:$C,0),1)),"")</f>
        <v/>
      </c>
      <c r="AJ572" s="153" t="str">
        <f>IFERROR(IF(AI572="","",INDEX(data_wkly!AJ:AJ,MATCH($B572,data_wkly!$C:$C,0),1)),"")</f>
        <v/>
      </c>
      <c r="AK572" s="153" t="str">
        <f>IFERROR(IF(INDEX(data_wkly!AK:AK,MATCH($B572,data_wkly!$C:$C,0),1)=0,"",INDEX(data_wkly!AK:AK,MATCH($B572,data_wkly!$C:$C,0),1)),"")</f>
        <v/>
      </c>
      <c r="AL572" s="153" t="str">
        <f>IFERROR(IF(INDEX(data_wkly!AL:AL,MATCH($B572,data_wkly!$C:$C,0),1)=0,"",INDEX(data_wkly!AL:AL,MATCH($B572,data_wkly!$C:$C,0),1)),"")</f>
        <v/>
      </c>
      <c r="AM572" s="183" t="str">
        <f>IFERROR(IF(INDEX(data_wkly!AM:AM,MATCH($B572,data_wkly!$C:$C,0),1)=0,"",INDEX(data_wkly!AM:AM,MATCH($B572,data_wkly!$C:$C,0),1)),"")</f>
        <v/>
      </c>
      <c r="AN572" s="41" t="str">
        <f t="shared" si="54"/>
        <v/>
      </c>
      <c r="AO572" s="88">
        <f t="shared" si="53"/>
        <v>2</v>
      </c>
    </row>
    <row r="573" spans="1:41">
      <c r="A573" s="88">
        <f t="shared" si="51"/>
        <v>1</v>
      </c>
      <c r="B573" s="89">
        <f t="shared" si="52"/>
        <v>45654</v>
      </c>
      <c r="C573" s="155">
        <f>IFERROR(IF(INDEX(data_wkly!D:D,MATCH($B573,data_wkly!$C:$C,0),1)=0,"",INDEX(data_wkly!D:D,MATCH($B573,data_wkly!$C:$C,0),1)),"")</f>
        <v>29644</v>
      </c>
      <c r="D573" s="21">
        <f>IFERROR(IF(INDEX(data_wkly!E:E,MATCH($B573,data_wkly!$C:$C,0),1)=0,"",INDEX(data_wkly!E:E,MATCH($B573,data_wkly!$C:$C,0),1)),"")</f>
        <v>206.28</v>
      </c>
      <c r="E573" s="21">
        <f>IF(C573="","",IFERROR(INDEX(data_wkly!F:F,MATCH($B573,data_wkly!$C:$C,0),1),""))</f>
        <v>0.21</v>
      </c>
      <c r="F573" s="21">
        <f>IF(E573="","",IFERROR(IF(INDEX(data_wkly!G:G,MATCH($B573,data_wkly!$C:$C,0),1)=0,"",INDEX(data_wkly!G:G,MATCH($B573,data_wkly!$C:$C,0),1)),""))</f>
        <v>185.21216666666669</v>
      </c>
      <c r="G573" s="21">
        <f>IFERROR(IF(INDEX(data_wkly!H:H,MATCH($B573,data_wkly!$C:$C,0),1)=0,"",INDEX(data_wkly!H:H,MATCH($B573,data_wkly!$C:$C,0),1)),"")</f>
        <v>202.76</v>
      </c>
      <c r="H573" s="21">
        <f>IF(C573="","",IFERROR(INDEX(data_wkly!I:I,MATCH($B573,data_wkly!$C:$C,0),1),""))</f>
        <v>0.26</v>
      </c>
      <c r="I573" s="21">
        <f>IF(H573="","",IFERROR(IF(INDEX(data_wkly!J:J,MATCH($B573,data_wkly!$C:$C,0),1)=0,"",INDEX(data_wkly!J:J,MATCH($B573,data_wkly!$C:$C,0),1)),""))</f>
        <v>182.05736666666667</v>
      </c>
      <c r="J573" s="21">
        <f>IFERROR(IF(INDEX(data_wkly!K:K,MATCH($B573,data_wkly!$C:$C,0),1)=0,"",INDEX(data_wkly!K:K,MATCH($B573,data_wkly!$C:$C,0),1)),"")</f>
        <v>90.51</v>
      </c>
      <c r="K573" s="86">
        <f>IFERROR(IF(INDEX(data_wkly!L:L,MATCH($B573,data_wkly!$C:$C,0),1)=0,"",INDEX(data_wkly!L:L,MATCH($B573,data_wkly!$C:$C,0),1)),"")</f>
        <v>11.5</v>
      </c>
      <c r="L573" s="156"/>
      <c r="M573" s="155">
        <f>IFERROR(IF(INDEX(data_wkly!M:M,MATCH($B573,data_wkly!$C:$C,0),1)=0,"",INDEX(data_wkly!M:M,MATCH($B573,data_wkly!$C:$C,0),1)),"")</f>
        <v>33719</v>
      </c>
      <c r="N573" s="21">
        <f>IFERROR(IF(INDEX(data_wkly!N:N,MATCH($B573,data_wkly!$C:$C,0),1)=0,"",INDEX(data_wkly!N:N,MATCH($B573,data_wkly!$C:$C,0),1)),"")</f>
        <v>207.06299999999999</v>
      </c>
      <c r="O573" s="21">
        <f>IF(M573="","",IFERROR(INDEX(data_wkly!O:O,MATCH($B573,data_wkly!$C:$C,0),1),""))</f>
        <v>-1.7631000000000085</v>
      </c>
      <c r="P573" s="21">
        <f>IF(M573="","",IFERROR(IF(INDEX(data_wkly!P:P,MATCH($B573,data_wkly!$C:$C,0),1)=0,"",INDEX(data_wkly!P:P,MATCH($B573,data_wkly!$C:$C,0),1)),""))</f>
        <v>189.01976666666667</v>
      </c>
      <c r="Q573" s="21">
        <f>IFERROR(IF(INDEX(data_wkly!Q:Q,MATCH($B573,data_wkly!$C:$C,0),1)=0,"",INDEX(data_wkly!Q:Q,MATCH($B573,data_wkly!$C:$C,0),1)),"")</f>
        <v>203.53200000000001</v>
      </c>
      <c r="R573" s="21">
        <f>IF(M573="","",IFERROR(INDEX(data_wkly!R:R,MATCH($B573,data_wkly!$C:$C,0),1),""))</f>
        <v>-1.688699999999983</v>
      </c>
      <c r="S573" s="21">
        <f>IF(M573="","",IFERROR(IF(INDEX(data_wkly!S:S,MATCH($B573,data_wkly!$C:$C,0),1)=0,"",INDEX(data_wkly!S:S,MATCH($B573,data_wkly!$C:$C,0),1)),""))</f>
        <v>185.79373333333334</v>
      </c>
      <c r="T573" s="21">
        <f>IFERROR(IF(INDEX(data_wkly!T:T,MATCH($B573,data_wkly!$C:$C,0),1)=0,"",INDEX(data_wkly!T:T,MATCH($B573,data_wkly!$C:$C,0),1)),"")</f>
        <v>89.599800000000002</v>
      </c>
      <c r="U573" s="86">
        <f>IFERROR(IF(INDEX(data_wkly!U:U,MATCH($B573,data_wkly!$C:$C,0),1)=0,"",INDEX(data_wkly!U:U,MATCH($B573,data_wkly!$C:$C,0),1)),"")</f>
        <v>11.76</v>
      </c>
      <c r="V573" s="157">
        <f t="shared" si="49"/>
        <v>1</v>
      </c>
      <c r="W573" s="152" t="str">
        <f>IFERROR(IF(INDEX(data_wkly!W:W,MATCH($B573,data_wkly!$C:$C,0),1)=0,"",INDEX(data_wkly!W:W,MATCH($B573,data_wkly!$C:$C,0),1)),"")</f>
        <v>na</v>
      </c>
      <c r="X573" s="21" t="str">
        <f>IFERROR(IF(INDEX(data_wkly!X:X,MATCH($B573,data_wkly!$C:$C,0),1)=0,"",INDEX(data_wkly!X:X,MATCH($B573,data_wkly!$C:$C,0),1)),"")</f>
        <v>na</v>
      </c>
      <c r="Y573" s="21">
        <f>IFERROR(IF(INDEX(data_wkly!Y:Y,MATCH($B573,data_wkly!$C:$C,0),1)=0,"",INDEX(data_wkly!Y:Y,MATCH($B573,data_wkly!$C:$C,0),1)),"")</f>
        <v>158.94999999999999</v>
      </c>
      <c r="Z573" s="21">
        <f>IFERROR(IF(INDEX(data_wkly!Z:Z,MATCH($B573,data_wkly!$C:$C,0),1)=0,"",INDEX(data_wkly!Z:Z,MATCH($B573,data_wkly!$C:$C,0),1)),"")</f>
        <v>-0.21000000000000796</v>
      </c>
      <c r="AA573" s="152" t="str">
        <f>IFERROR(IF(INDEX(data_wkly!AA:AA,MATCH($B573,data_wkly!$C:$C,0),1)=0,"",INDEX(data_wkly!AA:AA,MATCH($B573,data_wkly!$C:$C,0),1)),"")</f>
        <v>na</v>
      </c>
      <c r="AB573" s="21" t="str">
        <f>IFERROR(IF(INDEX(data_wkly!AB:AB,MATCH($B573,data_wkly!$C:$C,0),1)=0,"",INDEX(data_wkly!AB:AB,MATCH($B573,data_wkly!$C:$C,0),1)),"")</f>
        <v>na</v>
      </c>
      <c r="AC573" s="21">
        <f>IFERROR(IF(INDEX(data_wkly!AC:AC,MATCH($B573,data_wkly!$C:$C,0),1)=0,"",INDEX(data_wkly!AC:AC,MATCH($B573,data_wkly!$C:$C,0),1)),"")</f>
        <v>164.02</v>
      </c>
      <c r="AD573" s="21">
        <f>IFERROR(IF(INDEX(data_wkly!AD:AD,MATCH($B573,data_wkly!$C:$C,0),1)=0,"",INDEX(data_wkly!AD:AD,MATCH($B573,data_wkly!$C:$C,0),1)),"")</f>
        <v>-1.3599999999999852</v>
      </c>
      <c r="AE573" s="157">
        <f t="shared" si="50"/>
        <v>1</v>
      </c>
      <c r="AF573" s="154" t="str">
        <f>IFERROR(IF(INDEX(data_wkly!AF:AF,MATCH($B573,data_wkly!$C:$C,0),1)=0,"",INDEX(data_wkly!AF:AF,MATCH($B573,data_wkly!$C:$C,0),1)),"")</f>
        <v/>
      </c>
      <c r="AG573" s="153" t="str">
        <f>IFERROR(IF(AF573="","",INDEX(data_wkly!AG:AG,MATCH($B573,data_wkly!$C:$C,0),1)),"")</f>
        <v/>
      </c>
      <c r="AH573" s="153" t="str">
        <f>IFERROR(IF(INDEX(data_wkly!AH:AH,MATCH($B573,data_wkly!$C:$C,0),1)=0,"",INDEX(data_wkly!AH:AH,MATCH($B573,data_wkly!$C:$C,0),1)),"")</f>
        <v/>
      </c>
      <c r="AI573" s="153" t="str">
        <f>IFERROR(IF(INDEX(data_wkly!AI:AI,MATCH($B573,data_wkly!$C:$C,0),1)=0,"",INDEX(data_wkly!AI:AI,MATCH($B573,data_wkly!$C:$C,0),1)),"")</f>
        <v/>
      </c>
      <c r="AJ573" s="153" t="str">
        <f>IFERROR(IF(AI573="","",INDEX(data_wkly!AJ:AJ,MATCH($B573,data_wkly!$C:$C,0),1)),"")</f>
        <v/>
      </c>
      <c r="AK573" s="153" t="str">
        <f>IFERROR(IF(INDEX(data_wkly!AK:AK,MATCH($B573,data_wkly!$C:$C,0),1)=0,"",INDEX(data_wkly!AK:AK,MATCH($B573,data_wkly!$C:$C,0),1)),"")</f>
        <v/>
      </c>
      <c r="AL573" s="153" t="str">
        <f>IFERROR(IF(INDEX(data_wkly!AL:AL,MATCH($B573,data_wkly!$C:$C,0),1)=0,"",INDEX(data_wkly!AL:AL,MATCH($B573,data_wkly!$C:$C,0),1)),"")</f>
        <v/>
      </c>
      <c r="AM573" s="183" t="str">
        <f>IFERROR(IF(INDEX(data_wkly!AM:AM,MATCH($B573,data_wkly!$C:$C,0),1)=0,"",INDEX(data_wkly!AM:AM,MATCH($B573,data_wkly!$C:$C,0),1)),"")</f>
        <v/>
      </c>
      <c r="AN573" s="41" t="str">
        <f t="shared" si="54"/>
        <v/>
      </c>
      <c r="AO573" s="88">
        <f t="shared" si="53"/>
        <v>1</v>
      </c>
    </row>
    <row r="574" spans="1:41">
      <c r="A574" s="88">
        <f t="shared" si="51"/>
        <v>2</v>
      </c>
      <c r="B574" s="89">
        <f t="shared" si="52"/>
        <v>45661</v>
      </c>
      <c r="C574" s="155">
        <f>IFERROR(IF(INDEX(data_wkly!D:D,MATCH($B574,data_wkly!$C:$C,0),1)=0,"",INDEX(data_wkly!D:D,MATCH($B574,data_wkly!$C:$C,0),1)),"")</f>
        <v>48245</v>
      </c>
      <c r="D574" s="21">
        <f>IFERROR(IF(INDEX(data_wkly!E:E,MATCH($B574,data_wkly!$C:$C,0),1)=0,"",INDEX(data_wkly!E:E,MATCH($B574,data_wkly!$C:$C,0),1)),"")</f>
        <v>205.4254</v>
      </c>
      <c r="E574" s="21">
        <f>IF(C574="","",IFERROR(INDEX(data_wkly!F:F,MATCH($B574,data_wkly!$C:$C,0),1),""))</f>
        <v>-0.85460000000000491</v>
      </c>
      <c r="F574" s="21">
        <f>IF(E574="","",IFERROR(IF(INDEX(data_wkly!G:G,MATCH($B574,data_wkly!$C:$C,0),1)=0,"",INDEX(data_wkly!G:G,MATCH($B574,data_wkly!$C:$C,0),1)),""))</f>
        <v>184.36426666666668</v>
      </c>
      <c r="G574" s="21">
        <f>IFERROR(IF(INDEX(data_wkly!H:H,MATCH($B574,data_wkly!$C:$C,0),1)=0,"",INDEX(data_wkly!H:H,MATCH($B574,data_wkly!$C:$C,0),1)),"")</f>
        <v>201.9615</v>
      </c>
      <c r="H574" s="21">
        <f>IF(C574="","",IFERROR(INDEX(data_wkly!I:I,MATCH($B574,data_wkly!$C:$C,0),1),""))</f>
        <v>-0.79849999999999</v>
      </c>
      <c r="I574" s="21">
        <f>IF(H574="","",IFERROR(IF(INDEX(data_wkly!J:J,MATCH($B574,data_wkly!$C:$C,0),1)=0,"",INDEX(data_wkly!J:J,MATCH($B574,data_wkly!$C:$C,0),1)),""))</f>
        <v>181.25153333333333</v>
      </c>
      <c r="J574" s="21">
        <f>IFERROR(IF(INDEX(data_wkly!K:K,MATCH($B574,data_wkly!$C:$C,0),1)=0,"",INDEX(data_wkly!K:K,MATCH($B574,data_wkly!$C:$C,0),1)),"")</f>
        <v>91.437299999999993</v>
      </c>
      <c r="K574" s="86">
        <f>IFERROR(IF(INDEX(data_wkly!L:L,MATCH($B574,data_wkly!$C:$C,0),1)=0,"",INDEX(data_wkly!L:L,MATCH($B574,data_wkly!$C:$C,0),1)),"")</f>
        <v>11.79</v>
      </c>
      <c r="L574" s="156"/>
      <c r="M574" s="155">
        <f>IFERROR(IF(INDEX(data_wkly!M:M,MATCH($B574,data_wkly!$C:$C,0),1)=0,"",INDEX(data_wkly!M:M,MATCH($B574,data_wkly!$C:$C,0),1)),"")</f>
        <v>53137</v>
      </c>
      <c r="N574" s="21">
        <f>IFERROR(IF(INDEX(data_wkly!N:N,MATCH($B574,data_wkly!$C:$C,0),1)=0,"",INDEX(data_wkly!N:N,MATCH($B574,data_wkly!$C:$C,0),1)),"")</f>
        <v>207.721</v>
      </c>
      <c r="O574" s="21">
        <f>IF(M574="","",IFERROR(INDEX(data_wkly!O:O,MATCH($B574,data_wkly!$C:$C,0),1),""))</f>
        <v>0.65800000000001546</v>
      </c>
      <c r="P574" s="21">
        <f>IF(M574="","",IFERROR(IF(INDEX(data_wkly!P:P,MATCH($B574,data_wkly!$C:$C,0),1)=0,"",INDEX(data_wkly!P:P,MATCH($B574,data_wkly!$C:$C,0),1)),""))</f>
        <v>187.04653333333331</v>
      </c>
      <c r="Q574" s="21">
        <f>IFERROR(IF(INDEX(data_wkly!Q:Q,MATCH($B574,data_wkly!$C:$C,0),1)=0,"",INDEX(data_wkly!Q:Q,MATCH($B574,data_wkly!$C:$C,0),1)),"")</f>
        <v>204.2184</v>
      </c>
      <c r="R574" s="21">
        <f>IF(M574="","",IFERROR(INDEX(data_wkly!R:R,MATCH($B574,data_wkly!$C:$C,0),1),""))</f>
        <v>0.68639999999999191</v>
      </c>
      <c r="S574" s="21">
        <f>IF(M574="","",IFERROR(IF(INDEX(data_wkly!S:S,MATCH($B574,data_wkly!$C:$C,0),1)=0,"",INDEX(data_wkly!S:S,MATCH($B574,data_wkly!$C:$C,0),1)),""))</f>
        <v>183.87543333333335</v>
      </c>
      <c r="T574" s="21">
        <f>IFERROR(IF(INDEX(data_wkly!T:T,MATCH($B574,data_wkly!$C:$C,0),1)=0,"",INDEX(data_wkly!T:T,MATCH($B574,data_wkly!$C:$C,0),1)),"")</f>
        <v>90.7654</v>
      </c>
      <c r="U574" s="86">
        <f>IFERROR(IF(INDEX(data_wkly!U:U,MATCH($B574,data_wkly!$C:$C,0),1)=0,"",INDEX(data_wkly!U:U,MATCH($B574,data_wkly!$C:$C,0),1)),"")</f>
        <v>11.98</v>
      </c>
      <c r="V574" s="157">
        <f t="shared" si="49"/>
        <v>2</v>
      </c>
      <c r="W574" s="152" t="str">
        <f>IFERROR(IF(INDEX(data_wkly!W:W,MATCH($B574,data_wkly!$C:$C,0),1)=0,"",INDEX(data_wkly!W:W,MATCH($B574,data_wkly!$C:$C,0),1)),"")</f>
        <v>na</v>
      </c>
      <c r="X574" s="21" t="str">
        <f>IFERROR(IF(INDEX(data_wkly!X:X,MATCH($B574,data_wkly!$C:$C,0),1)=0,"",INDEX(data_wkly!X:X,MATCH($B574,data_wkly!$C:$C,0),1)),"")</f>
        <v>na</v>
      </c>
      <c r="Y574" s="21">
        <f>IFERROR(IF(INDEX(data_wkly!Y:Y,MATCH($B574,data_wkly!$C:$C,0),1)=0,"",INDEX(data_wkly!Y:Y,MATCH($B574,data_wkly!$C:$C,0),1)),"")</f>
        <v>158.44</v>
      </c>
      <c r="Z574" s="21">
        <f>IFERROR(IF(INDEX(data_wkly!Z:Z,MATCH($B574,data_wkly!$C:$C,0),1)=0,"",INDEX(data_wkly!Z:Z,MATCH($B574,data_wkly!$C:$C,0),1)),"")</f>
        <v>-0.50999999999999091</v>
      </c>
      <c r="AA574" s="152" t="str">
        <f>IFERROR(IF(INDEX(data_wkly!AA:AA,MATCH($B574,data_wkly!$C:$C,0),1)=0,"",INDEX(data_wkly!AA:AA,MATCH($B574,data_wkly!$C:$C,0),1)),"")</f>
        <v>na</v>
      </c>
      <c r="AB574" s="21" t="str">
        <f>IFERROR(IF(INDEX(data_wkly!AB:AB,MATCH($B574,data_wkly!$C:$C,0),1)=0,"",INDEX(data_wkly!AB:AB,MATCH($B574,data_wkly!$C:$C,0),1)),"")</f>
        <v>na</v>
      </c>
      <c r="AC574" s="21">
        <f>IFERROR(IF(INDEX(data_wkly!AC:AC,MATCH($B574,data_wkly!$C:$C,0),1)=0,"",INDEX(data_wkly!AC:AC,MATCH($B574,data_wkly!$C:$C,0),1)),"")</f>
        <v>162.11000000000001</v>
      </c>
      <c r="AD574" s="21">
        <f>IFERROR(IF(INDEX(data_wkly!AD:AD,MATCH($B574,data_wkly!$C:$C,0),1)=0,"",INDEX(data_wkly!AD:AD,MATCH($B574,data_wkly!$C:$C,0),1)),"")</f>
        <v>-1.9099999999999966</v>
      </c>
      <c r="AE574" s="157">
        <f t="shared" si="50"/>
        <v>2</v>
      </c>
      <c r="AF574" s="154" t="str">
        <f>IFERROR(IF(INDEX(data_wkly!AF:AF,MATCH($B574,data_wkly!$C:$C,0),1)=0,"",INDEX(data_wkly!AF:AF,MATCH($B574,data_wkly!$C:$C,0),1)),"")</f>
        <v/>
      </c>
      <c r="AG574" s="153" t="str">
        <f>IFERROR(IF(AF574="","",INDEX(data_wkly!AG:AG,MATCH($B574,data_wkly!$C:$C,0),1)),"")</f>
        <v/>
      </c>
      <c r="AH574" s="153" t="str">
        <f>IFERROR(IF(INDEX(data_wkly!AH:AH,MATCH($B574,data_wkly!$C:$C,0),1)=0,"",INDEX(data_wkly!AH:AH,MATCH($B574,data_wkly!$C:$C,0),1)),"")</f>
        <v/>
      </c>
      <c r="AI574" s="153" t="str">
        <f>IFERROR(IF(INDEX(data_wkly!AI:AI,MATCH($B574,data_wkly!$C:$C,0),1)=0,"",INDEX(data_wkly!AI:AI,MATCH($B574,data_wkly!$C:$C,0),1)),"")</f>
        <v/>
      </c>
      <c r="AJ574" s="153" t="str">
        <f>IFERROR(IF(AI574="","",INDEX(data_wkly!AJ:AJ,MATCH($B574,data_wkly!$C:$C,0),1)),"")</f>
        <v/>
      </c>
      <c r="AK574" s="153" t="str">
        <f>IFERROR(IF(INDEX(data_wkly!AK:AK,MATCH($B574,data_wkly!$C:$C,0),1)=0,"",INDEX(data_wkly!AK:AK,MATCH($B574,data_wkly!$C:$C,0),1)),"")</f>
        <v/>
      </c>
      <c r="AL574" s="153" t="str">
        <f>IFERROR(IF(INDEX(data_wkly!AL:AL,MATCH($B574,data_wkly!$C:$C,0),1)=0,"",INDEX(data_wkly!AL:AL,MATCH($B574,data_wkly!$C:$C,0),1)),"")</f>
        <v/>
      </c>
      <c r="AM574" s="183" t="str">
        <f>IFERROR(IF(INDEX(data_wkly!AM:AM,MATCH($B574,data_wkly!$C:$C,0),1)=0,"",INDEX(data_wkly!AM:AM,MATCH($B574,data_wkly!$C:$C,0),1)),"")</f>
        <v/>
      </c>
      <c r="AN574" s="41" t="str">
        <f t="shared" si="54"/>
        <v/>
      </c>
      <c r="AO574" s="88">
        <f t="shared" si="53"/>
        <v>2</v>
      </c>
    </row>
    <row r="575" spans="1:41">
      <c r="A575" s="88">
        <f t="shared" si="51"/>
        <v>1</v>
      </c>
      <c r="B575" s="89">
        <f t="shared" si="52"/>
        <v>45668</v>
      </c>
      <c r="C575" s="155">
        <f>IFERROR(IF(INDEX(data_wkly!D:D,MATCH($B575,data_wkly!$C:$C,0),1)=0,"",INDEX(data_wkly!D:D,MATCH($B575,data_wkly!$C:$C,0),1)),"")</f>
        <v>59287</v>
      </c>
      <c r="D575" s="21">
        <f>IFERROR(IF(INDEX(data_wkly!E:E,MATCH($B575,data_wkly!$C:$C,0),1)=0,"",INDEX(data_wkly!E:E,MATCH($B575,data_wkly!$C:$C,0),1)),"")</f>
        <v>204.57939999999999</v>
      </c>
      <c r="E575" s="21">
        <f>IF(C575="","",IFERROR(INDEX(data_wkly!F:F,MATCH($B575,data_wkly!$C:$C,0),1),""))</f>
        <v>-0.84600000000000364</v>
      </c>
      <c r="F575" s="21">
        <f>IF(E575="","",IFERROR(IF(INDEX(data_wkly!G:G,MATCH($B575,data_wkly!$C:$C,0),1)=0,"",INDEX(data_wkly!G:G,MATCH($B575,data_wkly!$C:$C,0),1)),""))</f>
        <v>184.37756666666667</v>
      </c>
      <c r="G575" s="21">
        <f>IFERROR(IF(INDEX(data_wkly!H:H,MATCH($B575,data_wkly!$C:$C,0),1)=0,"",INDEX(data_wkly!H:H,MATCH($B575,data_wkly!$C:$C,0),1)),"")</f>
        <v>201.13550000000001</v>
      </c>
      <c r="H575" s="21">
        <f>IF(C575="","",IFERROR(INDEX(data_wkly!I:I,MATCH($B575,data_wkly!$C:$C,0),1),""))</f>
        <v>-0.82599999999999341</v>
      </c>
      <c r="I575" s="21">
        <f>IF(H575="","",IFERROR(IF(INDEX(data_wkly!J:J,MATCH($B575,data_wkly!$C:$C,0),1)=0,"",INDEX(data_wkly!J:J,MATCH($B575,data_wkly!$C:$C,0),1)),""))</f>
        <v>181.26813333333334</v>
      </c>
      <c r="J575" s="21">
        <f>IFERROR(IF(INDEX(data_wkly!K:K,MATCH($B575,data_wkly!$C:$C,0),1)=0,"",INDEX(data_wkly!K:K,MATCH($B575,data_wkly!$C:$C,0),1)),"")</f>
        <v>91.729900000000001</v>
      </c>
      <c r="K575" s="86">
        <f>IFERROR(IF(INDEX(data_wkly!L:L,MATCH($B575,data_wkly!$C:$C,0),1)=0,"",INDEX(data_wkly!L:L,MATCH($B575,data_wkly!$C:$C,0),1)),"")</f>
        <v>11.94</v>
      </c>
      <c r="L575" s="156"/>
      <c r="M575" s="155">
        <f>IFERROR(IF(INDEX(data_wkly!M:M,MATCH($B575,data_wkly!$C:$C,0),1)=0,"",INDEX(data_wkly!M:M,MATCH($B575,data_wkly!$C:$C,0),1)),"")</f>
        <v>68410</v>
      </c>
      <c r="N575" s="21">
        <f>IFERROR(IF(INDEX(data_wkly!N:N,MATCH($B575,data_wkly!$C:$C,0),1)=0,"",INDEX(data_wkly!N:N,MATCH($B575,data_wkly!$C:$C,0),1)),"")</f>
        <v>208.40889999999999</v>
      </c>
      <c r="O575" s="21">
        <f>IF(M575="","",IFERROR(INDEX(data_wkly!O:O,MATCH($B575,data_wkly!$C:$C,0),1),""))</f>
        <v>0.68789999999998486</v>
      </c>
      <c r="P575" s="21">
        <f>IF(M575="","",IFERROR(IF(INDEX(data_wkly!P:P,MATCH($B575,data_wkly!$C:$C,0),1)=0,"",INDEX(data_wkly!P:P,MATCH($B575,data_wkly!$C:$C,0),1)),""))</f>
        <v>187.57976666666664</v>
      </c>
      <c r="Q575" s="21">
        <f>IFERROR(IF(INDEX(data_wkly!Q:Q,MATCH($B575,data_wkly!$C:$C,0),1)=0,"",INDEX(data_wkly!Q:Q,MATCH($B575,data_wkly!$C:$C,0),1)),"")</f>
        <v>204.899</v>
      </c>
      <c r="R575" s="21">
        <f>IF(M575="","",IFERROR(INDEX(data_wkly!R:R,MATCH($B575,data_wkly!$C:$C,0),1),""))</f>
        <v>0.68059999999999832</v>
      </c>
      <c r="S575" s="21">
        <f>IF(M575="","",IFERROR(IF(INDEX(data_wkly!S:S,MATCH($B575,data_wkly!$C:$C,0),1)=0,"",INDEX(data_wkly!S:S,MATCH($B575,data_wkly!$C:$C,0),1)),""))</f>
        <v>184.40983333333335</v>
      </c>
      <c r="T575" s="21">
        <f>IFERROR(IF(INDEX(data_wkly!T:T,MATCH($B575,data_wkly!$C:$C,0),1)=0,"",INDEX(data_wkly!T:T,MATCH($B575,data_wkly!$C:$C,0),1)),"")</f>
        <v>90.858999999999995</v>
      </c>
      <c r="U575" s="86">
        <f>IFERROR(IF(INDEX(data_wkly!U:U,MATCH($B575,data_wkly!$C:$C,0),1)=0,"",INDEX(data_wkly!U:U,MATCH($B575,data_wkly!$C:$C,0),1)),"")</f>
        <v>11.96</v>
      </c>
      <c r="V575" s="157">
        <f t="shared" si="49"/>
        <v>1</v>
      </c>
      <c r="W575" s="152" t="str">
        <f>IFERROR(IF(INDEX(data_wkly!W:W,MATCH($B575,data_wkly!$C:$C,0),1)=0,"",INDEX(data_wkly!W:W,MATCH($B575,data_wkly!$C:$C,0),1)),"")</f>
        <v>na</v>
      </c>
      <c r="X575" s="21" t="str">
        <f>IFERROR(IF(INDEX(data_wkly!X:X,MATCH($B575,data_wkly!$C:$C,0),1)=0,"",INDEX(data_wkly!X:X,MATCH($B575,data_wkly!$C:$C,0),1)),"")</f>
        <v>na</v>
      </c>
      <c r="Y575" s="21">
        <f>IFERROR(IF(INDEX(data_wkly!Y:Y,MATCH($B575,data_wkly!$C:$C,0),1)=0,"",INDEX(data_wkly!Y:Y,MATCH($B575,data_wkly!$C:$C,0),1)),"")</f>
        <v>156.47</v>
      </c>
      <c r="Z575" s="21">
        <f>IFERROR(IF(INDEX(data_wkly!Z:Z,MATCH($B575,data_wkly!$C:$C,0),1)=0,"",INDEX(data_wkly!Z:Z,MATCH($B575,data_wkly!$C:$C,0),1)),"")</f>
        <v>-1.9699999999999989</v>
      </c>
      <c r="AA575" s="152" t="str">
        <f>IFERROR(IF(INDEX(data_wkly!AA:AA,MATCH($B575,data_wkly!$C:$C,0),1)=0,"",INDEX(data_wkly!AA:AA,MATCH($B575,data_wkly!$C:$C,0),1)),"")</f>
        <v>na</v>
      </c>
      <c r="AB575" s="21" t="str">
        <f>IFERROR(IF(INDEX(data_wkly!AB:AB,MATCH($B575,data_wkly!$C:$C,0),1)=0,"",INDEX(data_wkly!AB:AB,MATCH($B575,data_wkly!$C:$C,0),1)),"")</f>
        <v>na</v>
      </c>
      <c r="AC575" s="21">
        <f>IFERROR(IF(INDEX(data_wkly!AC:AC,MATCH($B575,data_wkly!$C:$C,0),1)=0,"",INDEX(data_wkly!AC:AC,MATCH($B575,data_wkly!$C:$C,0),1)),"")</f>
        <v>161.01</v>
      </c>
      <c r="AD575" s="21">
        <f>IFERROR(IF(INDEX(data_wkly!AD:AD,MATCH($B575,data_wkly!$C:$C,0),1)=0,"",INDEX(data_wkly!AD:AD,MATCH($B575,data_wkly!$C:$C,0),1)),"")</f>
        <v>-1.1000000000000227</v>
      </c>
      <c r="AE575" s="157">
        <f t="shared" si="50"/>
        <v>1</v>
      </c>
      <c r="AF575" s="154" t="str">
        <f>IFERROR(IF(INDEX(data_wkly!AF:AF,MATCH($B575,data_wkly!$C:$C,0),1)=0,"",INDEX(data_wkly!AF:AF,MATCH($B575,data_wkly!$C:$C,0),1)),"")</f>
        <v/>
      </c>
      <c r="AG575" s="153" t="str">
        <f>IFERROR(IF(AF575="","",INDEX(data_wkly!AG:AG,MATCH($B575,data_wkly!$C:$C,0),1)),"")</f>
        <v/>
      </c>
      <c r="AH575" s="153" t="str">
        <f>IFERROR(IF(INDEX(data_wkly!AH:AH,MATCH($B575,data_wkly!$C:$C,0),1)=0,"",INDEX(data_wkly!AH:AH,MATCH($B575,data_wkly!$C:$C,0),1)),"")</f>
        <v/>
      </c>
      <c r="AI575" s="153" t="str">
        <f>IFERROR(IF(INDEX(data_wkly!AI:AI,MATCH($B575,data_wkly!$C:$C,0),1)=0,"",INDEX(data_wkly!AI:AI,MATCH($B575,data_wkly!$C:$C,0),1)),"")</f>
        <v/>
      </c>
      <c r="AJ575" s="153" t="str">
        <f>IFERROR(IF(AI575="","",INDEX(data_wkly!AJ:AJ,MATCH($B575,data_wkly!$C:$C,0),1)),"")</f>
        <v/>
      </c>
      <c r="AK575" s="153" t="str">
        <f>IFERROR(IF(INDEX(data_wkly!AK:AK,MATCH($B575,data_wkly!$C:$C,0),1)=0,"",INDEX(data_wkly!AK:AK,MATCH($B575,data_wkly!$C:$C,0),1)),"")</f>
        <v/>
      </c>
      <c r="AL575" s="153" t="str">
        <f>IFERROR(IF(INDEX(data_wkly!AL:AL,MATCH($B575,data_wkly!$C:$C,0),1)=0,"",INDEX(data_wkly!AL:AL,MATCH($B575,data_wkly!$C:$C,0),1)),"")</f>
        <v/>
      </c>
      <c r="AM575" s="183" t="str">
        <f>IFERROR(IF(INDEX(data_wkly!AM:AM,MATCH($B575,data_wkly!$C:$C,0),1)=0,"",INDEX(data_wkly!AM:AM,MATCH($B575,data_wkly!$C:$C,0),1)),"")</f>
        <v/>
      </c>
      <c r="AN575" s="41" t="str">
        <f t="shared" si="54"/>
        <v/>
      </c>
      <c r="AO575" s="88">
        <f t="shared" si="53"/>
        <v>1</v>
      </c>
    </row>
    <row r="576" spans="1:41">
      <c r="A576" s="88">
        <f t="shared" si="51"/>
        <v>2</v>
      </c>
      <c r="B576" s="89">
        <f t="shared" si="52"/>
        <v>45675</v>
      </c>
      <c r="C576" s="155">
        <f>IFERROR(IF(INDEX(data_wkly!D:D,MATCH($B576,data_wkly!$C:$C,0),1)=0,"",INDEX(data_wkly!D:D,MATCH($B576,data_wkly!$C:$C,0),1)),"")</f>
        <v>61346</v>
      </c>
      <c r="D576" s="21">
        <f>IFERROR(IF(INDEX(data_wkly!E:E,MATCH($B576,data_wkly!$C:$C,0),1)=0,"",INDEX(data_wkly!E:E,MATCH($B576,data_wkly!$C:$C,0),1)),"")</f>
        <v>204.11619999999999</v>
      </c>
      <c r="E576" s="21">
        <f>IF(C576="","",IFERROR(INDEX(data_wkly!F:F,MATCH($B576,data_wkly!$C:$C,0),1),""))</f>
        <v>-0.4632000000000005</v>
      </c>
      <c r="F576" s="21">
        <f>IF(E576="","",IFERROR(IF(INDEX(data_wkly!G:G,MATCH($B576,data_wkly!$C:$C,0),1)=0,"",INDEX(data_wkly!G:G,MATCH($B576,data_wkly!$C:$C,0),1)),""))</f>
        <v>184.38166666666666</v>
      </c>
      <c r="G576" s="21">
        <f>IFERROR(IF(INDEX(data_wkly!H:H,MATCH($B576,data_wkly!$C:$C,0),1)=0,"",INDEX(data_wkly!H:H,MATCH($B576,data_wkly!$C:$C,0),1)),"")</f>
        <v>200.69399999999999</v>
      </c>
      <c r="H576" s="21">
        <f>IF(C576="","",IFERROR(INDEX(data_wkly!I:I,MATCH($B576,data_wkly!$C:$C,0),1),""))</f>
        <v>-0.4415000000000191</v>
      </c>
      <c r="I576" s="21">
        <f>IF(H576="","",IFERROR(IF(INDEX(data_wkly!J:J,MATCH($B576,data_wkly!$C:$C,0),1)=0,"",INDEX(data_wkly!J:J,MATCH($B576,data_wkly!$C:$C,0),1)),""))</f>
        <v>181.26883333333333</v>
      </c>
      <c r="J576" s="21">
        <f>IFERROR(IF(INDEX(data_wkly!K:K,MATCH($B576,data_wkly!$C:$C,0),1)=0,"",INDEX(data_wkly!K:K,MATCH($B576,data_wkly!$C:$C,0),1)),"")</f>
        <v>92.202399999999997</v>
      </c>
      <c r="K576" s="86">
        <f>IFERROR(IF(INDEX(data_wkly!L:L,MATCH($B576,data_wkly!$C:$C,0),1)=0,"",INDEX(data_wkly!L:L,MATCH($B576,data_wkly!$C:$C,0),1)),"")</f>
        <v>11.81</v>
      </c>
      <c r="L576" s="156"/>
      <c r="M576" s="155" t="str">
        <f>IFERROR(IF(INDEX(data_wkly!M:M,MATCH($B576,data_wkly!$C:$C,0),1)=0,"",INDEX(data_wkly!M:M,MATCH($B576,data_wkly!$C:$C,0),1)),"")</f>
        <v/>
      </c>
      <c r="N576" s="21" t="str">
        <f>IFERROR(IF(INDEX(data_wkly!N:N,MATCH($B576,data_wkly!$C:$C,0),1)=0,"",INDEX(data_wkly!N:N,MATCH($B576,data_wkly!$C:$C,0),1)),"")</f>
        <v/>
      </c>
      <c r="O576" s="21" t="str">
        <f>IF(M576="","",IFERROR(INDEX(data_wkly!O:O,MATCH($B576,data_wkly!$C:$C,0),1),""))</f>
        <v/>
      </c>
      <c r="P576" s="21" t="str">
        <f>IF(M576="","",IFERROR(IF(INDEX(data_wkly!P:P,MATCH($B576,data_wkly!$C:$C,0),1)=0,"",INDEX(data_wkly!P:P,MATCH($B576,data_wkly!$C:$C,0),1)),""))</f>
        <v/>
      </c>
      <c r="Q576" s="21" t="str">
        <f>IFERROR(IF(INDEX(data_wkly!Q:Q,MATCH($B576,data_wkly!$C:$C,0),1)=0,"",INDEX(data_wkly!Q:Q,MATCH($B576,data_wkly!$C:$C,0),1)),"")</f>
        <v/>
      </c>
      <c r="R576" s="21" t="str">
        <f>IF(M576="","",IFERROR(INDEX(data_wkly!R:R,MATCH($B576,data_wkly!$C:$C,0),1),""))</f>
        <v/>
      </c>
      <c r="S576" s="21" t="str">
        <f>IF(M576="","",IFERROR(IF(INDEX(data_wkly!S:S,MATCH($B576,data_wkly!$C:$C,0),1)=0,"",INDEX(data_wkly!S:S,MATCH($B576,data_wkly!$C:$C,0),1)),""))</f>
        <v/>
      </c>
      <c r="T576" s="21" t="str">
        <f>IFERROR(IF(INDEX(data_wkly!T:T,MATCH($B576,data_wkly!$C:$C,0),1)=0,"",INDEX(data_wkly!T:T,MATCH($B576,data_wkly!$C:$C,0),1)),"")</f>
        <v/>
      </c>
      <c r="U576" s="86" t="str">
        <f>IFERROR(IF(INDEX(data_wkly!U:U,MATCH($B576,data_wkly!$C:$C,0),1)=0,"",INDEX(data_wkly!U:U,MATCH($B576,data_wkly!$C:$C,0),1)),"")</f>
        <v/>
      </c>
      <c r="V576" s="157" t="str">
        <f t="shared" si="49"/>
        <v/>
      </c>
      <c r="W576" s="152" t="str">
        <f>IFERROR(IF(INDEX(data_wkly!W:W,MATCH($B576,data_wkly!$C:$C,0),1)=0,"",INDEX(data_wkly!W:W,MATCH($B576,data_wkly!$C:$C,0),1)),"")</f>
        <v>na</v>
      </c>
      <c r="X576" s="21" t="str">
        <f>IFERROR(IF(INDEX(data_wkly!X:X,MATCH($B576,data_wkly!$C:$C,0),1)=0,"",INDEX(data_wkly!X:X,MATCH($B576,data_wkly!$C:$C,0),1)),"")</f>
        <v>na</v>
      </c>
      <c r="Y576" s="21">
        <f>IFERROR(IF(INDEX(data_wkly!Y:Y,MATCH($B576,data_wkly!$C:$C,0),1)=0,"",INDEX(data_wkly!Y:Y,MATCH($B576,data_wkly!$C:$C,0),1)),"")</f>
        <v>153.56</v>
      </c>
      <c r="Z576" s="21">
        <f>IFERROR(IF(INDEX(data_wkly!Z:Z,MATCH($B576,data_wkly!$C:$C,0),1)=0,"",INDEX(data_wkly!Z:Z,MATCH($B576,data_wkly!$C:$C,0),1)),"")</f>
        <v>-2.9099999999999966</v>
      </c>
      <c r="AA576" s="152" t="str">
        <f>IFERROR(IF(INDEX(data_wkly!AA:AA,MATCH($B576,data_wkly!$C:$C,0),1)=0,"",INDEX(data_wkly!AA:AA,MATCH($B576,data_wkly!$C:$C,0),1)),"")</f>
        <v>na</v>
      </c>
      <c r="AB576" s="21" t="str">
        <f>IFERROR(IF(INDEX(data_wkly!AB:AB,MATCH($B576,data_wkly!$C:$C,0),1)=0,"",INDEX(data_wkly!AB:AB,MATCH($B576,data_wkly!$C:$C,0),1)),"")</f>
        <v>na</v>
      </c>
      <c r="AC576" s="21">
        <f>IFERROR(IF(INDEX(data_wkly!AC:AC,MATCH($B576,data_wkly!$C:$C,0),1)=0,"",INDEX(data_wkly!AC:AC,MATCH($B576,data_wkly!$C:$C,0),1)),"")</f>
        <v>159.36000000000001</v>
      </c>
      <c r="AD576" s="21">
        <f>IFERROR(IF(INDEX(data_wkly!AD:AD,MATCH($B576,data_wkly!$C:$C,0),1)=0,"",INDEX(data_wkly!AD:AD,MATCH($B576,data_wkly!$C:$C,0),1)),"")</f>
        <v>-1.6499999999999773</v>
      </c>
      <c r="AE576" s="157">
        <f t="shared" si="50"/>
        <v>2</v>
      </c>
      <c r="AF576" s="154" t="str">
        <f>IFERROR(IF(INDEX(data_wkly!AF:AF,MATCH($B576,data_wkly!$C:$C,0),1)=0,"",INDEX(data_wkly!AF:AF,MATCH($B576,data_wkly!$C:$C,0),1)),"")</f>
        <v/>
      </c>
      <c r="AG576" s="153" t="str">
        <f>IFERROR(IF(AF576="","",INDEX(data_wkly!AG:AG,MATCH($B576,data_wkly!$C:$C,0),1)),"")</f>
        <v/>
      </c>
      <c r="AH576" s="153" t="str">
        <f>IFERROR(IF(INDEX(data_wkly!AH:AH,MATCH($B576,data_wkly!$C:$C,0),1)=0,"",INDEX(data_wkly!AH:AH,MATCH($B576,data_wkly!$C:$C,0),1)),"")</f>
        <v/>
      </c>
      <c r="AI576" s="153" t="str">
        <f>IFERROR(IF(INDEX(data_wkly!AI:AI,MATCH($B576,data_wkly!$C:$C,0),1)=0,"",INDEX(data_wkly!AI:AI,MATCH($B576,data_wkly!$C:$C,0),1)),"")</f>
        <v/>
      </c>
      <c r="AJ576" s="153" t="str">
        <f>IFERROR(IF(AI576="","",INDEX(data_wkly!AJ:AJ,MATCH($B576,data_wkly!$C:$C,0),1)),"")</f>
        <v/>
      </c>
      <c r="AK576" s="153" t="str">
        <f>IFERROR(IF(INDEX(data_wkly!AK:AK,MATCH($B576,data_wkly!$C:$C,0),1)=0,"",INDEX(data_wkly!AK:AK,MATCH($B576,data_wkly!$C:$C,0),1)),"")</f>
        <v/>
      </c>
      <c r="AL576" s="153" t="str">
        <f>IFERROR(IF(INDEX(data_wkly!AL:AL,MATCH($B576,data_wkly!$C:$C,0),1)=0,"",INDEX(data_wkly!AL:AL,MATCH($B576,data_wkly!$C:$C,0),1)),"")</f>
        <v/>
      </c>
      <c r="AM576" s="183" t="str">
        <f>IFERROR(IF(INDEX(data_wkly!AM:AM,MATCH($B576,data_wkly!$C:$C,0),1)=0,"",INDEX(data_wkly!AM:AM,MATCH($B576,data_wkly!$C:$C,0),1)),"")</f>
        <v/>
      </c>
      <c r="AN576" s="41" t="str">
        <f t="shared" si="54"/>
        <v/>
      </c>
      <c r="AO576" s="88">
        <f t="shared" si="53"/>
        <v>2</v>
      </c>
    </row>
    <row r="577" spans="1:41">
      <c r="A577" s="88">
        <f t="shared" si="51"/>
        <v>1</v>
      </c>
      <c r="B577" s="89">
        <f t="shared" si="52"/>
        <v>45682</v>
      </c>
      <c r="C577" s="155">
        <f>IFERROR(IF(INDEX(data_wkly!D:D,MATCH($B577,data_wkly!$C:$C,0),1)=0,"",INDEX(data_wkly!D:D,MATCH($B577,data_wkly!$C:$C,0),1)),"")</f>
        <v>60794</v>
      </c>
      <c r="D577" s="21">
        <f>IFERROR(IF(INDEX(data_wkly!E:E,MATCH($B577,data_wkly!$C:$C,0),1)=0,"",INDEX(data_wkly!E:E,MATCH($B577,data_wkly!$C:$C,0),1)),"")</f>
        <v>204.19380000000001</v>
      </c>
      <c r="E577" s="21">
        <f>IF(C577="","",IFERROR(INDEX(data_wkly!F:F,MATCH($B577,data_wkly!$C:$C,0),1),""))</f>
        <v>7.7600000000018099E-2</v>
      </c>
      <c r="F577" s="21">
        <f>IF(E577="","",IFERROR(IF(INDEX(data_wkly!G:G,MATCH($B577,data_wkly!$C:$C,0),1)=0,"",INDEX(data_wkly!G:G,MATCH($B577,data_wkly!$C:$C,0),1)),""))</f>
        <v>184.67186666666666</v>
      </c>
      <c r="G577" s="21">
        <f>IFERROR(IF(INDEX(data_wkly!H:H,MATCH($B577,data_wkly!$C:$C,0),1)=0,"",INDEX(data_wkly!H:H,MATCH($B577,data_wkly!$C:$C,0),1)),"")</f>
        <v>200.7646</v>
      </c>
      <c r="H577" s="21">
        <f>IF(C577="","",IFERROR(INDEX(data_wkly!I:I,MATCH($B577,data_wkly!$C:$C,0),1),""))</f>
        <v>7.0600000000013097E-2</v>
      </c>
      <c r="I577" s="21">
        <f>IF(H577="","",IFERROR(IF(INDEX(data_wkly!J:J,MATCH($B577,data_wkly!$C:$C,0),1)=0,"",INDEX(data_wkly!J:J,MATCH($B577,data_wkly!$C:$C,0),1)),""))</f>
        <v>181.55653333333331</v>
      </c>
      <c r="J577" s="21">
        <f>IFERROR(IF(INDEX(data_wkly!K:K,MATCH($B577,data_wkly!$C:$C,0),1)=0,"",INDEX(data_wkly!K:K,MATCH($B577,data_wkly!$C:$C,0),1)),"")</f>
        <v>91.998800000000003</v>
      </c>
      <c r="K577" s="86">
        <f>IFERROR(IF(INDEX(data_wkly!L:L,MATCH($B577,data_wkly!$C:$C,0),1)=0,"",INDEX(data_wkly!L:L,MATCH($B577,data_wkly!$C:$C,0),1)),"")</f>
        <v>11.75</v>
      </c>
      <c r="L577" s="156"/>
      <c r="M577" s="155" t="str">
        <f>IFERROR(IF(INDEX(data_wkly!M:M,MATCH($B577,data_wkly!$C:$C,0),1)=0,"",INDEX(data_wkly!M:M,MATCH($B577,data_wkly!$C:$C,0),1)),"")</f>
        <v/>
      </c>
      <c r="N577" s="21" t="str">
        <f>IFERROR(IF(INDEX(data_wkly!N:N,MATCH($B577,data_wkly!$C:$C,0),1)=0,"",INDEX(data_wkly!N:N,MATCH($B577,data_wkly!$C:$C,0),1)),"")</f>
        <v/>
      </c>
      <c r="O577" s="21" t="str">
        <f>IF(M577="","",IFERROR(INDEX(data_wkly!O:O,MATCH($B577,data_wkly!$C:$C,0),1),""))</f>
        <v/>
      </c>
      <c r="P577" s="21" t="str">
        <f>IF(M577="","",IFERROR(IF(INDEX(data_wkly!P:P,MATCH($B577,data_wkly!$C:$C,0),1)=0,"",INDEX(data_wkly!P:P,MATCH($B577,data_wkly!$C:$C,0),1)),""))</f>
        <v/>
      </c>
      <c r="Q577" s="21" t="str">
        <f>IFERROR(IF(INDEX(data_wkly!Q:Q,MATCH($B577,data_wkly!$C:$C,0),1)=0,"",INDEX(data_wkly!Q:Q,MATCH($B577,data_wkly!$C:$C,0),1)),"")</f>
        <v/>
      </c>
      <c r="R577" s="21" t="str">
        <f>IF(M577="","",IFERROR(INDEX(data_wkly!R:R,MATCH($B577,data_wkly!$C:$C,0),1),""))</f>
        <v/>
      </c>
      <c r="S577" s="21" t="str">
        <f>IF(M577="","",IFERROR(IF(INDEX(data_wkly!S:S,MATCH($B577,data_wkly!$C:$C,0),1)=0,"",INDEX(data_wkly!S:S,MATCH($B577,data_wkly!$C:$C,0),1)),""))</f>
        <v/>
      </c>
      <c r="T577" s="21" t="str">
        <f>IFERROR(IF(INDEX(data_wkly!T:T,MATCH($B577,data_wkly!$C:$C,0),1)=0,"",INDEX(data_wkly!T:T,MATCH($B577,data_wkly!$C:$C,0),1)),"")</f>
        <v/>
      </c>
      <c r="U577" s="86" t="str">
        <f>IFERROR(IF(INDEX(data_wkly!U:U,MATCH($B577,data_wkly!$C:$C,0),1)=0,"",INDEX(data_wkly!U:U,MATCH($B577,data_wkly!$C:$C,0),1)),"")</f>
        <v/>
      </c>
      <c r="V577" s="157" t="str">
        <f t="shared" si="49"/>
        <v/>
      </c>
      <c r="W577" s="152" t="str">
        <f>IFERROR(IF(INDEX(data_wkly!W:W,MATCH($B577,data_wkly!$C:$C,0),1)=0,"",INDEX(data_wkly!W:W,MATCH($B577,data_wkly!$C:$C,0),1)),"")</f>
        <v>na</v>
      </c>
      <c r="X577" s="21" t="str">
        <f>IFERROR(IF(INDEX(data_wkly!X:X,MATCH($B577,data_wkly!$C:$C,0),1)=0,"",INDEX(data_wkly!X:X,MATCH($B577,data_wkly!$C:$C,0),1)),"")</f>
        <v>na</v>
      </c>
      <c r="Y577" s="21">
        <f>IFERROR(IF(INDEX(data_wkly!Y:Y,MATCH($B577,data_wkly!$C:$C,0),1)=0,"",INDEX(data_wkly!Y:Y,MATCH($B577,data_wkly!$C:$C,0),1)),"")</f>
        <v>151.54</v>
      </c>
      <c r="Z577" s="21">
        <f>IFERROR(IF(INDEX(data_wkly!Z:Z,MATCH($B577,data_wkly!$C:$C,0),1)=0,"",INDEX(data_wkly!Z:Z,MATCH($B577,data_wkly!$C:$C,0),1)),"")</f>
        <v>-2.0200000000000102</v>
      </c>
      <c r="AA577" s="152" t="str">
        <f>IFERROR(IF(INDEX(data_wkly!AA:AA,MATCH($B577,data_wkly!$C:$C,0),1)=0,"",INDEX(data_wkly!AA:AA,MATCH($B577,data_wkly!$C:$C,0),1)),"")</f>
        <v>na</v>
      </c>
      <c r="AB577" s="21" t="str">
        <f>IFERROR(IF(INDEX(data_wkly!AB:AB,MATCH($B577,data_wkly!$C:$C,0),1)=0,"",INDEX(data_wkly!AB:AB,MATCH($B577,data_wkly!$C:$C,0),1)),"")</f>
        <v>na</v>
      </c>
      <c r="AC577" s="21">
        <f>IFERROR(IF(INDEX(data_wkly!AC:AC,MATCH($B577,data_wkly!$C:$C,0),1)=0,"",INDEX(data_wkly!AC:AC,MATCH($B577,data_wkly!$C:$C,0),1)),"")</f>
        <v>157.93</v>
      </c>
      <c r="AD577" s="21">
        <f>IFERROR(IF(INDEX(data_wkly!AD:AD,MATCH($B577,data_wkly!$C:$C,0),1)=0,"",INDEX(data_wkly!AD:AD,MATCH($B577,data_wkly!$C:$C,0),1)),"")</f>
        <v>-1.4300000000000068</v>
      </c>
      <c r="AE577" s="157">
        <f t="shared" si="50"/>
        <v>1</v>
      </c>
      <c r="AF577" s="154" t="str">
        <f>IFERROR(IF(INDEX(data_wkly!AF:AF,MATCH($B577,data_wkly!$C:$C,0),1)=0,"",INDEX(data_wkly!AF:AF,MATCH($B577,data_wkly!$C:$C,0),1)),"")</f>
        <v/>
      </c>
      <c r="AG577" s="153" t="str">
        <f>IFERROR(IF(AF577="","",INDEX(data_wkly!AG:AG,MATCH($B577,data_wkly!$C:$C,0),1)),"")</f>
        <v/>
      </c>
      <c r="AH577" s="153" t="str">
        <f>IFERROR(IF(INDEX(data_wkly!AH:AH,MATCH($B577,data_wkly!$C:$C,0),1)=0,"",INDEX(data_wkly!AH:AH,MATCH($B577,data_wkly!$C:$C,0),1)),"")</f>
        <v/>
      </c>
      <c r="AI577" s="153" t="str">
        <f>IFERROR(IF(INDEX(data_wkly!AI:AI,MATCH($B577,data_wkly!$C:$C,0),1)=0,"",INDEX(data_wkly!AI:AI,MATCH($B577,data_wkly!$C:$C,0),1)),"")</f>
        <v/>
      </c>
      <c r="AJ577" s="153" t="str">
        <f>IFERROR(IF(AI577="","",INDEX(data_wkly!AJ:AJ,MATCH($B577,data_wkly!$C:$C,0),1)),"")</f>
        <v/>
      </c>
      <c r="AK577" s="153" t="str">
        <f>IFERROR(IF(INDEX(data_wkly!AK:AK,MATCH($B577,data_wkly!$C:$C,0),1)=0,"",INDEX(data_wkly!AK:AK,MATCH($B577,data_wkly!$C:$C,0),1)),"")</f>
        <v/>
      </c>
      <c r="AL577" s="153" t="str">
        <f>IFERROR(IF(INDEX(data_wkly!AL:AL,MATCH($B577,data_wkly!$C:$C,0),1)=0,"",INDEX(data_wkly!AL:AL,MATCH($B577,data_wkly!$C:$C,0),1)),"")</f>
        <v/>
      </c>
      <c r="AM577" s="183" t="str">
        <f>IFERROR(IF(INDEX(data_wkly!AM:AM,MATCH($B577,data_wkly!$C:$C,0),1)=0,"",INDEX(data_wkly!AM:AM,MATCH($B577,data_wkly!$C:$C,0),1)),"")</f>
        <v/>
      </c>
      <c r="AN577" s="41" t="str">
        <f t="shared" si="54"/>
        <v/>
      </c>
      <c r="AO577" s="88">
        <f t="shared" si="53"/>
        <v>1</v>
      </c>
    </row>
    <row r="578" spans="1:41">
      <c r="A578" s="88">
        <f t="shared" si="51"/>
        <v>2</v>
      </c>
      <c r="B578" s="89">
        <f t="shared" si="52"/>
        <v>45689</v>
      </c>
      <c r="C578" s="155">
        <f>IFERROR(IF(INDEX(data_wkly!D:D,MATCH($B578,data_wkly!$C:$C,0),1)=0,"",INDEX(data_wkly!D:D,MATCH($B578,data_wkly!$C:$C,0),1)),"")</f>
        <v>59502</v>
      </c>
      <c r="D578" s="21">
        <f>IFERROR(IF(INDEX(data_wkly!E:E,MATCH($B578,data_wkly!$C:$C,0),1)=0,"",INDEX(data_wkly!E:E,MATCH($B578,data_wkly!$C:$C,0),1)),"")</f>
        <v>203.26249999999999</v>
      </c>
      <c r="E578" s="21">
        <f>IF(C578="","",IFERROR(INDEX(data_wkly!F:F,MATCH($B578,data_wkly!$C:$C,0),1),""))</f>
        <v>-0.93130000000002156</v>
      </c>
      <c r="F578" s="21">
        <f>IF(E578="","",IFERROR(IF(INDEX(data_wkly!G:G,MATCH($B578,data_wkly!$C:$C,0),1)=0,"",INDEX(data_wkly!G:G,MATCH($B578,data_wkly!$C:$C,0),1)),""))</f>
        <v>184.76003333333335</v>
      </c>
      <c r="G578" s="21">
        <f>IFERROR(IF(INDEX(data_wkly!H:H,MATCH($B578,data_wkly!$C:$C,0),1)=0,"",INDEX(data_wkly!H:H,MATCH($B578,data_wkly!$C:$C,0),1)),"")</f>
        <v>199.84460000000001</v>
      </c>
      <c r="H578" s="21">
        <f>IF(C578="","",IFERROR(INDEX(data_wkly!I:I,MATCH($B578,data_wkly!$C:$C,0),1),""))</f>
        <v>-0.91999999999998749</v>
      </c>
      <c r="I578" s="21">
        <f>IF(H578="","",IFERROR(IF(INDEX(data_wkly!J:J,MATCH($B578,data_wkly!$C:$C,0),1)=0,"",INDEX(data_wkly!J:J,MATCH($B578,data_wkly!$C:$C,0),1)),""))</f>
        <v>181.64970000000002</v>
      </c>
      <c r="J578" s="21">
        <f>IFERROR(IF(INDEX(data_wkly!K:K,MATCH($B578,data_wkly!$C:$C,0),1)=0,"",INDEX(data_wkly!K:K,MATCH($B578,data_wkly!$C:$C,0),1)),"")</f>
        <v>91.8232</v>
      </c>
      <c r="K578" s="86">
        <f>IFERROR(IF(INDEX(data_wkly!L:L,MATCH($B578,data_wkly!$C:$C,0),1)=0,"",INDEX(data_wkly!L:L,MATCH($B578,data_wkly!$C:$C,0),1)),"")</f>
        <v>11.8</v>
      </c>
      <c r="L578" s="156"/>
      <c r="M578" s="155" t="str">
        <f>IFERROR(IF(INDEX(data_wkly!M:M,MATCH($B578,data_wkly!$C:$C,0),1)=0,"",INDEX(data_wkly!M:M,MATCH($B578,data_wkly!$C:$C,0),1)),"")</f>
        <v/>
      </c>
      <c r="N578" s="21" t="str">
        <f>IFERROR(IF(INDEX(data_wkly!N:N,MATCH($B578,data_wkly!$C:$C,0),1)=0,"",INDEX(data_wkly!N:N,MATCH($B578,data_wkly!$C:$C,0),1)),"")</f>
        <v/>
      </c>
      <c r="O578" s="21" t="str">
        <f>IF(M578="","",IFERROR(INDEX(data_wkly!O:O,MATCH($B578,data_wkly!$C:$C,0),1),""))</f>
        <v/>
      </c>
      <c r="P578" s="21" t="str">
        <f>IF(M578="","",IFERROR(IF(INDEX(data_wkly!P:P,MATCH($B578,data_wkly!$C:$C,0),1)=0,"",INDEX(data_wkly!P:P,MATCH($B578,data_wkly!$C:$C,0),1)),""))</f>
        <v/>
      </c>
      <c r="Q578" s="21" t="str">
        <f>IFERROR(IF(INDEX(data_wkly!Q:Q,MATCH($B578,data_wkly!$C:$C,0),1)=0,"",INDEX(data_wkly!Q:Q,MATCH($B578,data_wkly!$C:$C,0),1)),"")</f>
        <v/>
      </c>
      <c r="R578" s="21" t="str">
        <f>IF(M578="","",IFERROR(INDEX(data_wkly!R:R,MATCH($B578,data_wkly!$C:$C,0),1),""))</f>
        <v/>
      </c>
      <c r="S578" s="21" t="str">
        <f>IF(M578="","",IFERROR(IF(INDEX(data_wkly!S:S,MATCH($B578,data_wkly!$C:$C,0),1)=0,"",INDEX(data_wkly!S:S,MATCH($B578,data_wkly!$C:$C,0),1)),""))</f>
        <v/>
      </c>
      <c r="T578" s="21" t="str">
        <f>IFERROR(IF(INDEX(data_wkly!T:T,MATCH($B578,data_wkly!$C:$C,0),1)=0,"",INDEX(data_wkly!T:T,MATCH($B578,data_wkly!$C:$C,0),1)),"")</f>
        <v/>
      </c>
      <c r="U578" s="86" t="str">
        <f>IFERROR(IF(INDEX(data_wkly!U:U,MATCH($B578,data_wkly!$C:$C,0),1)=0,"",INDEX(data_wkly!U:U,MATCH($B578,data_wkly!$C:$C,0),1)),"")</f>
        <v/>
      </c>
      <c r="V578" s="157" t="str">
        <f t="shared" si="49"/>
        <v/>
      </c>
      <c r="W578" s="152" t="str">
        <f>IFERROR(IF(INDEX(data_wkly!W:W,MATCH($B578,data_wkly!$C:$C,0),1)=0,"",INDEX(data_wkly!W:W,MATCH($B578,data_wkly!$C:$C,0),1)),"")</f>
        <v>na</v>
      </c>
      <c r="X578" s="21" t="str">
        <f>IFERROR(IF(INDEX(data_wkly!X:X,MATCH($B578,data_wkly!$C:$C,0),1)=0,"",INDEX(data_wkly!X:X,MATCH($B578,data_wkly!$C:$C,0),1)),"")</f>
        <v>na</v>
      </c>
      <c r="Y578" s="21">
        <f>IFERROR(IF(INDEX(data_wkly!Y:Y,MATCH($B578,data_wkly!$C:$C,0),1)=0,"",INDEX(data_wkly!Y:Y,MATCH($B578,data_wkly!$C:$C,0),1)),"")</f>
        <v>150.12</v>
      </c>
      <c r="Z578" s="21">
        <f>IFERROR(IF(INDEX(data_wkly!Z:Z,MATCH($B578,data_wkly!$C:$C,0),1)=0,"",INDEX(data_wkly!Z:Z,MATCH($B578,data_wkly!$C:$C,0),1)),"")</f>
        <v>-1.4199999999999875</v>
      </c>
      <c r="AA578" s="152" t="str">
        <f>IFERROR(IF(INDEX(data_wkly!AA:AA,MATCH($B578,data_wkly!$C:$C,0),1)=0,"",INDEX(data_wkly!AA:AA,MATCH($B578,data_wkly!$C:$C,0),1)),"")</f>
        <v>na</v>
      </c>
      <c r="AB578" s="21" t="str">
        <f>IFERROR(IF(INDEX(data_wkly!AB:AB,MATCH($B578,data_wkly!$C:$C,0),1)=0,"",INDEX(data_wkly!AB:AB,MATCH($B578,data_wkly!$C:$C,0),1)),"")</f>
        <v>na</v>
      </c>
      <c r="AC578" s="21">
        <f>IFERROR(IF(INDEX(data_wkly!AC:AC,MATCH($B578,data_wkly!$C:$C,0),1)=0,"",INDEX(data_wkly!AC:AC,MATCH($B578,data_wkly!$C:$C,0),1)),"")</f>
        <v>156.34</v>
      </c>
      <c r="AD578" s="21">
        <f>IFERROR(IF(INDEX(data_wkly!AD:AD,MATCH($B578,data_wkly!$C:$C,0),1)=0,"",INDEX(data_wkly!AD:AD,MATCH($B578,data_wkly!$C:$C,0),1)),"")</f>
        <v>-1.5900000000000034</v>
      </c>
      <c r="AE578" s="157">
        <f t="shared" si="50"/>
        <v>2</v>
      </c>
      <c r="AF578" s="154" t="str">
        <f>IFERROR(IF(INDEX(data_wkly!AF:AF,MATCH($B578,data_wkly!$C:$C,0),1)=0,"",INDEX(data_wkly!AF:AF,MATCH($B578,data_wkly!$C:$C,0),1)),"")</f>
        <v/>
      </c>
      <c r="AG578" s="153" t="str">
        <f>IFERROR(IF(AF578="","",INDEX(data_wkly!AG:AG,MATCH($B578,data_wkly!$C:$C,0),1)),"")</f>
        <v/>
      </c>
      <c r="AH578" s="153" t="str">
        <f>IFERROR(IF(INDEX(data_wkly!AH:AH,MATCH($B578,data_wkly!$C:$C,0),1)=0,"",INDEX(data_wkly!AH:AH,MATCH($B578,data_wkly!$C:$C,0),1)),"")</f>
        <v/>
      </c>
      <c r="AI578" s="153" t="str">
        <f>IFERROR(IF(INDEX(data_wkly!AI:AI,MATCH($B578,data_wkly!$C:$C,0),1)=0,"",INDEX(data_wkly!AI:AI,MATCH($B578,data_wkly!$C:$C,0),1)),"")</f>
        <v/>
      </c>
      <c r="AJ578" s="153" t="str">
        <f>IFERROR(IF(AI578="","",INDEX(data_wkly!AJ:AJ,MATCH($B578,data_wkly!$C:$C,0),1)),"")</f>
        <v/>
      </c>
      <c r="AK578" s="153" t="str">
        <f>IFERROR(IF(INDEX(data_wkly!AK:AK,MATCH($B578,data_wkly!$C:$C,0),1)=0,"",INDEX(data_wkly!AK:AK,MATCH($B578,data_wkly!$C:$C,0),1)),"")</f>
        <v/>
      </c>
      <c r="AL578" s="153" t="str">
        <f>IFERROR(IF(INDEX(data_wkly!AL:AL,MATCH($B578,data_wkly!$C:$C,0),1)=0,"",INDEX(data_wkly!AL:AL,MATCH($B578,data_wkly!$C:$C,0),1)),"")</f>
        <v/>
      </c>
      <c r="AM578" s="183" t="str">
        <f>IFERROR(IF(INDEX(data_wkly!AM:AM,MATCH($B578,data_wkly!$C:$C,0),1)=0,"",INDEX(data_wkly!AM:AM,MATCH($B578,data_wkly!$C:$C,0),1)),"")</f>
        <v/>
      </c>
      <c r="AN578" s="41" t="str">
        <f t="shared" si="54"/>
        <v/>
      </c>
      <c r="AO578" s="88">
        <f t="shared" si="53"/>
        <v>2</v>
      </c>
    </row>
    <row r="579" spans="1:41">
      <c r="A579" s="88">
        <f t="shared" si="51"/>
        <v>1</v>
      </c>
      <c r="B579" s="89">
        <f t="shared" si="52"/>
        <v>45696</v>
      </c>
      <c r="C579" s="155">
        <f>IFERROR(IF(INDEX(data_wkly!D:D,MATCH($B579,data_wkly!$C:$C,0),1)=0,"",INDEX(data_wkly!D:D,MATCH($B579,data_wkly!$C:$C,0),1)),"")</f>
        <v>61739</v>
      </c>
      <c r="D579" s="21">
        <f>IFERROR(IF(INDEX(data_wkly!E:E,MATCH($B579,data_wkly!$C:$C,0),1)=0,"",INDEX(data_wkly!E:E,MATCH($B579,data_wkly!$C:$C,0),1)),"")</f>
        <v>203.0574</v>
      </c>
      <c r="E579" s="21">
        <f>IF(C579="","",IFERROR(INDEX(data_wkly!F:F,MATCH($B579,data_wkly!$C:$C,0),1),""))</f>
        <v>-0.2050999999999874</v>
      </c>
      <c r="F579" s="21">
        <f>IF(E579="","",IFERROR(IF(INDEX(data_wkly!G:G,MATCH($B579,data_wkly!$C:$C,0),1)=0,"",INDEX(data_wkly!G:G,MATCH($B579,data_wkly!$C:$C,0),1)),""))</f>
        <v>185.43539999999999</v>
      </c>
      <c r="G579" s="21">
        <f>IFERROR(IF(INDEX(data_wkly!H:H,MATCH($B579,data_wkly!$C:$C,0),1)=0,"",INDEX(data_wkly!H:H,MATCH($B579,data_wkly!$C:$C,0),1)),"")</f>
        <v>199.6516</v>
      </c>
      <c r="H579" s="21">
        <f>IF(C579="","",IFERROR(INDEX(data_wkly!I:I,MATCH($B579,data_wkly!$C:$C,0),1),""))</f>
        <v>-0.19300000000001205</v>
      </c>
      <c r="I579" s="21">
        <f>IF(H579="","",IFERROR(IF(INDEX(data_wkly!J:J,MATCH($B579,data_wkly!$C:$C,0),1)=0,"",INDEX(data_wkly!J:J,MATCH($B579,data_wkly!$C:$C,0),1)),""))</f>
        <v>182.30619999999999</v>
      </c>
      <c r="J579" s="21">
        <f>IFERROR(IF(INDEX(data_wkly!K:K,MATCH($B579,data_wkly!$C:$C,0),1)=0,"",INDEX(data_wkly!K:K,MATCH($B579,data_wkly!$C:$C,0),1)),"")</f>
        <v>92.118099999999998</v>
      </c>
      <c r="K579" s="86">
        <f>IFERROR(IF(INDEX(data_wkly!L:L,MATCH($B579,data_wkly!$C:$C,0),1)=0,"",INDEX(data_wkly!L:L,MATCH($B579,data_wkly!$C:$C,0),1)),"")</f>
        <v>11.83</v>
      </c>
      <c r="L579" s="156"/>
      <c r="M579" s="155" t="str">
        <f>IFERROR(IF(INDEX(data_wkly!M:M,MATCH($B579,data_wkly!$C:$C,0),1)=0,"",INDEX(data_wkly!M:M,MATCH($B579,data_wkly!$C:$C,0),1)),"")</f>
        <v/>
      </c>
      <c r="N579" s="21" t="str">
        <f>IFERROR(IF(INDEX(data_wkly!N:N,MATCH($B579,data_wkly!$C:$C,0),1)=0,"",INDEX(data_wkly!N:N,MATCH($B579,data_wkly!$C:$C,0),1)),"")</f>
        <v/>
      </c>
      <c r="O579" s="21" t="str">
        <f>IF(M579="","",IFERROR(INDEX(data_wkly!O:O,MATCH($B579,data_wkly!$C:$C,0),1),""))</f>
        <v/>
      </c>
      <c r="P579" s="21" t="str">
        <f>IF(M579="","",IFERROR(IF(INDEX(data_wkly!P:P,MATCH($B579,data_wkly!$C:$C,0),1)=0,"",INDEX(data_wkly!P:P,MATCH($B579,data_wkly!$C:$C,0),1)),""))</f>
        <v/>
      </c>
      <c r="Q579" s="21" t="str">
        <f>IFERROR(IF(INDEX(data_wkly!Q:Q,MATCH($B579,data_wkly!$C:$C,0),1)=0,"",INDEX(data_wkly!Q:Q,MATCH($B579,data_wkly!$C:$C,0),1)),"")</f>
        <v/>
      </c>
      <c r="R579" s="21" t="str">
        <f>IF(M579="","",IFERROR(INDEX(data_wkly!R:R,MATCH($B579,data_wkly!$C:$C,0),1),""))</f>
        <v/>
      </c>
      <c r="S579" s="21" t="str">
        <f>IF(M579="","",IFERROR(IF(INDEX(data_wkly!S:S,MATCH($B579,data_wkly!$C:$C,0),1)=0,"",INDEX(data_wkly!S:S,MATCH($B579,data_wkly!$C:$C,0),1)),""))</f>
        <v/>
      </c>
      <c r="T579" s="21" t="str">
        <f>IFERROR(IF(INDEX(data_wkly!T:T,MATCH($B579,data_wkly!$C:$C,0),1)=0,"",INDEX(data_wkly!T:T,MATCH($B579,data_wkly!$C:$C,0),1)),"")</f>
        <v/>
      </c>
      <c r="U579" s="86" t="str">
        <f>IFERROR(IF(INDEX(data_wkly!U:U,MATCH($B579,data_wkly!$C:$C,0),1)=0,"",INDEX(data_wkly!U:U,MATCH($B579,data_wkly!$C:$C,0),1)),"")</f>
        <v/>
      </c>
      <c r="V579" s="157" t="str">
        <f t="shared" si="49"/>
        <v/>
      </c>
      <c r="W579" s="152" t="str">
        <f>IFERROR(IF(INDEX(data_wkly!W:W,MATCH($B579,data_wkly!$C:$C,0),1)=0,"",INDEX(data_wkly!W:W,MATCH($B579,data_wkly!$C:$C,0),1)),"")</f>
        <v>na</v>
      </c>
      <c r="X579" s="21" t="str">
        <f>IFERROR(IF(INDEX(data_wkly!X:X,MATCH($B579,data_wkly!$C:$C,0),1)=0,"",INDEX(data_wkly!X:X,MATCH($B579,data_wkly!$C:$C,0),1)),"")</f>
        <v>na</v>
      </c>
      <c r="Y579" s="21">
        <f>IFERROR(IF(INDEX(data_wkly!Y:Y,MATCH($B579,data_wkly!$C:$C,0),1)=0,"",INDEX(data_wkly!Y:Y,MATCH($B579,data_wkly!$C:$C,0),1)),"")</f>
        <v>149.37</v>
      </c>
      <c r="Z579" s="21">
        <f>IFERROR(IF(INDEX(data_wkly!Z:Z,MATCH($B579,data_wkly!$C:$C,0),1)=0,"",INDEX(data_wkly!Z:Z,MATCH($B579,data_wkly!$C:$C,0),1)),"")</f>
        <v>-0.75</v>
      </c>
      <c r="AA579" s="152" t="str">
        <f>IFERROR(IF(INDEX(data_wkly!AA:AA,MATCH($B579,data_wkly!$C:$C,0),1)=0,"",INDEX(data_wkly!AA:AA,MATCH($B579,data_wkly!$C:$C,0),1)),"")</f>
        <v>na</v>
      </c>
      <c r="AB579" s="21" t="str">
        <f>IFERROR(IF(INDEX(data_wkly!AB:AB,MATCH($B579,data_wkly!$C:$C,0),1)=0,"",INDEX(data_wkly!AB:AB,MATCH($B579,data_wkly!$C:$C,0),1)),"")</f>
        <v>na</v>
      </c>
      <c r="AC579" s="21">
        <f>IFERROR(IF(INDEX(data_wkly!AC:AC,MATCH($B579,data_wkly!$C:$C,0),1)=0,"",INDEX(data_wkly!AC:AC,MATCH($B579,data_wkly!$C:$C,0),1)),"")</f>
        <v>154.97999999999999</v>
      </c>
      <c r="AD579" s="21">
        <f>IFERROR(IF(INDEX(data_wkly!AD:AD,MATCH($B579,data_wkly!$C:$C,0),1)=0,"",INDEX(data_wkly!AD:AD,MATCH($B579,data_wkly!$C:$C,0),1)),"")</f>
        <v>-1.3600000000000136</v>
      </c>
      <c r="AE579" s="157">
        <f t="shared" si="50"/>
        <v>1</v>
      </c>
      <c r="AF579" s="154" t="str">
        <f>IFERROR(IF(INDEX(data_wkly!AF:AF,MATCH($B579,data_wkly!$C:$C,0),1)=0,"",INDEX(data_wkly!AF:AF,MATCH($B579,data_wkly!$C:$C,0),1)),"")</f>
        <v/>
      </c>
      <c r="AG579" s="153" t="str">
        <f>IFERROR(IF(AF579="","",INDEX(data_wkly!AG:AG,MATCH($B579,data_wkly!$C:$C,0),1)),"")</f>
        <v/>
      </c>
      <c r="AH579" s="153" t="str">
        <f>IFERROR(IF(INDEX(data_wkly!AH:AH,MATCH($B579,data_wkly!$C:$C,0),1)=0,"",INDEX(data_wkly!AH:AH,MATCH($B579,data_wkly!$C:$C,0),1)),"")</f>
        <v/>
      </c>
      <c r="AI579" s="153" t="str">
        <f>IFERROR(IF(INDEX(data_wkly!AI:AI,MATCH($B579,data_wkly!$C:$C,0),1)=0,"",INDEX(data_wkly!AI:AI,MATCH($B579,data_wkly!$C:$C,0),1)),"")</f>
        <v/>
      </c>
      <c r="AJ579" s="153" t="str">
        <f>IFERROR(IF(AI579="","",INDEX(data_wkly!AJ:AJ,MATCH($B579,data_wkly!$C:$C,0),1)),"")</f>
        <v/>
      </c>
      <c r="AK579" s="153" t="str">
        <f>IFERROR(IF(INDEX(data_wkly!AK:AK,MATCH($B579,data_wkly!$C:$C,0),1)=0,"",INDEX(data_wkly!AK:AK,MATCH($B579,data_wkly!$C:$C,0),1)),"")</f>
        <v/>
      </c>
      <c r="AL579" s="153" t="str">
        <f>IFERROR(IF(INDEX(data_wkly!AL:AL,MATCH($B579,data_wkly!$C:$C,0),1)=0,"",INDEX(data_wkly!AL:AL,MATCH($B579,data_wkly!$C:$C,0),1)),"")</f>
        <v/>
      </c>
      <c r="AM579" s="183" t="str">
        <f>IFERROR(IF(INDEX(data_wkly!AM:AM,MATCH($B579,data_wkly!$C:$C,0),1)=0,"",INDEX(data_wkly!AM:AM,MATCH($B579,data_wkly!$C:$C,0),1)),"")</f>
        <v/>
      </c>
      <c r="AN579" s="41" t="str">
        <f t="shared" si="54"/>
        <v/>
      </c>
      <c r="AO579" s="88">
        <f t="shared" si="53"/>
        <v>1</v>
      </c>
    </row>
    <row r="580" spans="1:41">
      <c r="A580" s="88">
        <f t="shared" si="51"/>
        <v>2</v>
      </c>
      <c r="B580" s="89">
        <f t="shared" si="52"/>
        <v>45703</v>
      </c>
      <c r="C580" s="155">
        <f>IFERROR(IF(INDEX(data_wkly!D:D,MATCH($B580,data_wkly!$C:$C,0),1)=0,"",INDEX(data_wkly!D:D,MATCH($B580,data_wkly!$C:$C,0),1)),"")</f>
        <v>61150</v>
      </c>
      <c r="D580" s="21">
        <f>IFERROR(IF(INDEX(data_wkly!E:E,MATCH($B580,data_wkly!$C:$C,0),1)=0,"",INDEX(data_wkly!E:E,MATCH($B580,data_wkly!$C:$C,0),1)),"")</f>
        <v>202.82419999999999</v>
      </c>
      <c r="E580" s="21">
        <f>IF(C580="","",IFERROR(INDEX(data_wkly!F:F,MATCH($B580,data_wkly!$C:$C,0),1),""))</f>
        <v>-0.23320000000001073</v>
      </c>
      <c r="F580" s="21">
        <f>IF(E580="","",IFERROR(IF(INDEX(data_wkly!G:G,MATCH($B580,data_wkly!$C:$C,0),1)=0,"",INDEX(data_wkly!G:G,MATCH($B580,data_wkly!$C:$C,0),1)),""))</f>
        <v>185.27806666666666</v>
      </c>
      <c r="G580" s="21">
        <f>IFERROR(IF(INDEX(data_wkly!H:H,MATCH($B580,data_wkly!$C:$C,0),1)=0,"",INDEX(data_wkly!H:H,MATCH($B580,data_wkly!$C:$C,0),1)),"")</f>
        <v>199.4186</v>
      </c>
      <c r="H580" s="21">
        <f>IF(C580="","",IFERROR(INDEX(data_wkly!I:I,MATCH($B580,data_wkly!$C:$C,0),1),""))</f>
        <v>-0.23300000000000409</v>
      </c>
      <c r="I580" s="21">
        <f>IF(H580="","",IFERROR(IF(INDEX(data_wkly!J:J,MATCH($B580,data_wkly!$C:$C,0),1)=0,"",INDEX(data_wkly!J:J,MATCH($B580,data_wkly!$C:$C,0),1)),""))</f>
        <v>182.15273333333334</v>
      </c>
      <c r="J580" s="21">
        <f>IFERROR(IF(INDEX(data_wkly!K:K,MATCH($B580,data_wkly!$C:$C,0),1)=0,"",INDEX(data_wkly!K:K,MATCH($B580,data_wkly!$C:$C,0),1)),"")</f>
        <v>92.008200000000002</v>
      </c>
      <c r="K580" s="86">
        <f>IFERROR(IF(INDEX(data_wkly!L:L,MATCH($B580,data_wkly!$C:$C,0),1)=0,"",INDEX(data_wkly!L:L,MATCH($B580,data_wkly!$C:$C,0),1)),"")</f>
        <v>11.67</v>
      </c>
      <c r="L580" s="156"/>
      <c r="M580" s="155" t="str">
        <f>IFERROR(IF(INDEX(data_wkly!M:M,MATCH($B580,data_wkly!$C:$C,0),1)=0,"",INDEX(data_wkly!M:M,MATCH($B580,data_wkly!$C:$C,0),1)),"")</f>
        <v/>
      </c>
      <c r="N580" s="21" t="str">
        <f>IFERROR(IF(INDEX(data_wkly!N:N,MATCH($B580,data_wkly!$C:$C,0),1)=0,"",INDEX(data_wkly!N:N,MATCH($B580,data_wkly!$C:$C,0),1)),"")</f>
        <v/>
      </c>
      <c r="O580" s="21" t="str">
        <f>IF(M580="","",IFERROR(INDEX(data_wkly!O:O,MATCH($B580,data_wkly!$C:$C,0),1),""))</f>
        <v/>
      </c>
      <c r="P580" s="21" t="str">
        <f>IF(M580="","",IFERROR(IF(INDEX(data_wkly!P:P,MATCH($B580,data_wkly!$C:$C,0),1)=0,"",INDEX(data_wkly!P:P,MATCH($B580,data_wkly!$C:$C,0),1)),""))</f>
        <v/>
      </c>
      <c r="Q580" s="21" t="str">
        <f>IFERROR(IF(INDEX(data_wkly!Q:Q,MATCH($B580,data_wkly!$C:$C,0),1)=0,"",INDEX(data_wkly!Q:Q,MATCH($B580,data_wkly!$C:$C,0),1)),"")</f>
        <v/>
      </c>
      <c r="R580" s="21" t="str">
        <f>IF(M580="","",IFERROR(INDEX(data_wkly!R:R,MATCH($B580,data_wkly!$C:$C,0),1),""))</f>
        <v/>
      </c>
      <c r="S580" s="21" t="str">
        <f>IF(M580="","",IFERROR(IF(INDEX(data_wkly!S:S,MATCH($B580,data_wkly!$C:$C,0),1)=0,"",INDEX(data_wkly!S:S,MATCH($B580,data_wkly!$C:$C,0),1)),""))</f>
        <v/>
      </c>
      <c r="T580" s="21" t="str">
        <f>IFERROR(IF(INDEX(data_wkly!T:T,MATCH($B580,data_wkly!$C:$C,0),1)=0,"",INDEX(data_wkly!T:T,MATCH($B580,data_wkly!$C:$C,0),1)),"")</f>
        <v/>
      </c>
      <c r="U580" s="86" t="str">
        <f>IFERROR(IF(INDEX(data_wkly!U:U,MATCH($B580,data_wkly!$C:$C,0),1)=0,"",INDEX(data_wkly!U:U,MATCH($B580,data_wkly!$C:$C,0),1)),"")</f>
        <v/>
      </c>
      <c r="V580" s="157" t="str">
        <f t="shared" si="49"/>
        <v/>
      </c>
      <c r="W580" s="152" t="str">
        <f>IFERROR(IF(INDEX(data_wkly!W:W,MATCH($B580,data_wkly!$C:$C,0),1)=0,"",INDEX(data_wkly!W:W,MATCH($B580,data_wkly!$C:$C,0),1)),"")</f>
        <v>na</v>
      </c>
      <c r="X580" s="21" t="str">
        <f>IFERROR(IF(INDEX(data_wkly!X:X,MATCH($B580,data_wkly!$C:$C,0),1)=0,"",INDEX(data_wkly!X:X,MATCH($B580,data_wkly!$C:$C,0),1)),"")</f>
        <v>na</v>
      </c>
      <c r="Y580" s="21">
        <f>IFERROR(IF(INDEX(data_wkly!Y:Y,MATCH($B580,data_wkly!$C:$C,0),1)=0,"",INDEX(data_wkly!Y:Y,MATCH($B580,data_wkly!$C:$C,0),1)),"")</f>
        <v>150.38</v>
      </c>
      <c r="Z580" s="21">
        <f>IFERROR(IF(INDEX(data_wkly!Z:Z,MATCH($B580,data_wkly!$C:$C,0),1)=0,"",INDEX(data_wkly!Z:Z,MATCH($B580,data_wkly!$C:$C,0),1)),"")</f>
        <v>1.0099999999999909</v>
      </c>
      <c r="AA580" s="152" t="str">
        <f>IFERROR(IF(INDEX(data_wkly!AA:AA,MATCH($B580,data_wkly!$C:$C,0),1)=0,"",INDEX(data_wkly!AA:AA,MATCH($B580,data_wkly!$C:$C,0),1)),"")</f>
        <v>na</v>
      </c>
      <c r="AB580" s="21" t="str">
        <f>IFERROR(IF(INDEX(data_wkly!AB:AB,MATCH($B580,data_wkly!$C:$C,0),1)=0,"",INDEX(data_wkly!AB:AB,MATCH($B580,data_wkly!$C:$C,0),1)),"")</f>
        <v>na</v>
      </c>
      <c r="AC580" s="21">
        <f>IFERROR(IF(INDEX(data_wkly!AC:AC,MATCH($B580,data_wkly!$C:$C,0),1)=0,"",INDEX(data_wkly!AC:AC,MATCH($B580,data_wkly!$C:$C,0),1)),"")</f>
        <v>155.59</v>
      </c>
      <c r="AD580" s="21">
        <f>IFERROR(IF(INDEX(data_wkly!AD:AD,MATCH($B580,data_wkly!$C:$C,0),1)=0,"",INDEX(data_wkly!AD:AD,MATCH($B580,data_wkly!$C:$C,0),1)),"")</f>
        <v>0.61000000000001364</v>
      </c>
      <c r="AE580" s="157">
        <f t="shared" si="50"/>
        <v>2</v>
      </c>
      <c r="AF580" s="154" t="str">
        <f>IFERROR(IF(INDEX(data_wkly!AF:AF,MATCH($B580,data_wkly!$C:$C,0),1)=0,"",INDEX(data_wkly!AF:AF,MATCH($B580,data_wkly!$C:$C,0),1)),"")</f>
        <v/>
      </c>
      <c r="AG580" s="153" t="str">
        <f>IFERROR(IF(AF580="","",INDEX(data_wkly!AG:AG,MATCH($B580,data_wkly!$C:$C,0),1)),"")</f>
        <v/>
      </c>
      <c r="AH580" s="153" t="str">
        <f>IFERROR(IF(INDEX(data_wkly!AH:AH,MATCH($B580,data_wkly!$C:$C,0),1)=0,"",INDEX(data_wkly!AH:AH,MATCH($B580,data_wkly!$C:$C,0),1)),"")</f>
        <v/>
      </c>
      <c r="AI580" s="153" t="str">
        <f>IFERROR(IF(INDEX(data_wkly!AI:AI,MATCH($B580,data_wkly!$C:$C,0),1)=0,"",INDEX(data_wkly!AI:AI,MATCH($B580,data_wkly!$C:$C,0),1)),"")</f>
        <v/>
      </c>
      <c r="AJ580" s="153" t="str">
        <f>IFERROR(IF(AI580="","",INDEX(data_wkly!AJ:AJ,MATCH($B580,data_wkly!$C:$C,0),1)),"")</f>
        <v/>
      </c>
      <c r="AK580" s="153" t="str">
        <f>IFERROR(IF(INDEX(data_wkly!AK:AK,MATCH($B580,data_wkly!$C:$C,0),1)=0,"",INDEX(data_wkly!AK:AK,MATCH($B580,data_wkly!$C:$C,0),1)),"")</f>
        <v/>
      </c>
      <c r="AL580" s="153" t="str">
        <f>IFERROR(IF(INDEX(data_wkly!AL:AL,MATCH($B580,data_wkly!$C:$C,0),1)=0,"",INDEX(data_wkly!AL:AL,MATCH($B580,data_wkly!$C:$C,0),1)),"")</f>
        <v/>
      </c>
      <c r="AM580" s="183" t="str">
        <f>IFERROR(IF(INDEX(data_wkly!AM:AM,MATCH($B580,data_wkly!$C:$C,0),1)=0,"",INDEX(data_wkly!AM:AM,MATCH($B580,data_wkly!$C:$C,0),1)),"")</f>
        <v/>
      </c>
      <c r="AN580" s="41" t="str">
        <f t="shared" si="54"/>
        <v/>
      </c>
      <c r="AO580" s="88">
        <f t="shared" si="53"/>
        <v>2</v>
      </c>
    </row>
    <row r="581" spans="1:41">
      <c r="A581" s="88">
        <f t="shared" si="51"/>
        <v>1</v>
      </c>
      <c r="B581" s="89">
        <f t="shared" si="52"/>
        <v>45710</v>
      </c>
      <c r="C581" s="155">
        <f>IFERROR(IF(INDEX(data_wkly!D:D,MATCH($B581,data_wkly!$C:$C,0),1)=0,"",INDEX(data_wkly!D:D,MATCH($B581,data_wkly!$C:$C,0),1)),"")</f>
        <v>60332</v>
      </c>
      <c r="D581" s="21">
        <f>IFERROR(IF(INDEX(data_wkly!E:E,MATCH($B581,data_wkly!$C:$C,0),1)=0,"",INDEX(data_wkly!E:E,MATCH($B581,data_wkly!$C:$C,0),1)),"")</f>
        <v>203.90559999999999</v>
      </c>
      <c r="E581" s="21">
        <f>IF(C581="","",IFERROR(INDEX(data_wkly!F:F,MATCH($B581,data_wkly!$C:$C,0),1),""))</f>
        <v>1.0814000000000021</v>
      </c>
      <c r="F581" s="21">
        <f>IF(E581="","",IFERROR(IF(INDEX(data_wkly!G:G,MATCH($B581,data_wkly!$C:$C,0),1)=0,"",INDEX(data_wkly!G:G,MATCH($B581,data_wkly!$C:$C,0),1)),""))</f>
        <v>185.79056666666665</v>
      </c>
      <c r="G581" s="21">
        <f>IFERROR(IF(INDEX(data_wkly!H:H,MATCH($B581,data_wkly!$C:$C,0),1)=0,"",INDEX(data_wkly!H:H,MATCH($B581,data_wkly!$C:$C,0),1)),"")</f>
        <v>200.46430000000001</v>
      </c>
      <c r="H581" s="21">
        <f>IF(C581="","",IFERROR(INDEX(data_wkly!I:I,MATCH($B581,data_wkly!$C:$C,0),1),""))</f>
        <v>1.0457000000000107</v>
      </c>
      <c r="I581" s="21">
        <f>IF(H581="","",IFERROR(IF(INDEX(data_wkly!J:J,MATCH($B581,data_wkly!$C:$C,0),1)=0,"",INDEX(data_wkly!J:J,MATCH($B581,data_wkly!$C:$C,0),1)),""))</f>
        <v>182.65586666666664</v>
      </c>
      <c r="J581" s="21">
        <f>IFERROR(IF(INDEX(data_wkly!K:K,MATCH($B581,data_wkly!$C:$C,0),1)=0,"",INDEX(data_wkly!K:K,MATCH($B581,data_wkly!$C:$C,0),1)),"")</f>
        <v>91.416899999999998</v>
      </c>
      <c r="K581" s="86">
        <f>IFERROR(IF(INDEX(data_wkly!L:L,MATCH($B581,data_wkly!$C:$C,0),1)=0,"",INDEX(data_wkly!L:L,MATCH($B581,data_wkly!$C:$C,0),1)),"")</f>
        <v>11.53</v>
      </c>
      <c r="L581" s="156"/>
      <c r="M581" s="155" t="str">
        <f>IFERROR(IF(INDEX(data_wkly!M:M,MATCH($B581,data_wkly!$C:$C,0),1)=0,"",INDEX(data_wkly!M:M,MATCH($B581,data_wkly!$C:$C,0),1)),"")</f>
        <v/>
      </c>
      <c r="N581" s="21" t="str">
        <f>IFERROR(IF(INDEX(data_wkly!N:N,MATCH($B581,data_wkly!$C:$C,0),1)=0,"",INDEX(data_wkly!N:N,MATCH($B581,data_wkly!$C:$C,0),1)),"")</f>
        <v/>
      </c>
      <c r="O581" s="21" t="str">
        <f>IF(M581="","",IFERROR(INDEX(data_wkly!O:O,MATCH($B581,data_wkly!$C:$C,0),1),""))</f>
        <v/>
      </c>
      <c r="P581" s="21" t="str">
        <f>IF(M581="","",IFERROR(IF(INDEX(data_wkly!P:P,MATCH($B581,data_wkly!$C:$C,0),1)=0,"",INDEX(data_wkly!P:P,MATCH($B581,data_wkly!$C:$C,0),1)),""))</f>
        <v/>
      </c>
      <c r="Q581" s="21" t="str">
        <f>IFERROR(IF(INDEX(data_wkly!Q:Q,MATCH($B581,data_wkly!$C:$C,0),1)=0,"",INDEX(data_wkly!Q:Q,MATCH($B581,data_wkly!$C:$C,0),1)),"")</f>
        <v/>
      </c>
      <c r="R581" s="21" t="str">
        <f>IF(M581="","",IFERROR(INDEX(data_wkly!R:R,MATCH($B581,data_wkly!$C:$C,0),1),""))</f>
        <v/>
      </c>
      <c r="S581" s="21" t="str">
        <f>IF(M581="","",IFERROR(IF(INDEX(data_wkly!S:S,MATCH($B581,data_wkly!$C:$C,0),1)=0,"",INDEX(data_wkly!S:S,MATCH($B581,data_wkly!$C:$C,0),1)),""))</f>
        <v/>
      </c>
      <c r="T581" s="21" t="str">
        <f>IFERROR(IF(INDEX(data_wkly!T:T,MATCH($B581,data_wkly!$C:$C,0),1)=0,"",INDEX(data_wkly!T:T,MATCH($B581,data_wkly!$C:$C,0),1)),"")</f>
        <v/>
      </c>
      <c r="U581" s="86" t="str">
        <f>IFERROR(IF(INDEX(data_wkly!U:U,MATCH($B581,data_wkly!$C:$C,0),1)=0,"",INDEX(data_wkly!U:U,MATCH($B581,data_wkly!$C:$C,0),1)),"")</f>
        <v/>
      </c>
      <c r="V581" s="157" t="str">
        <f t="shared" si="49"/>
        <v/>
      </c>
      <c r="W581" s="152" t="str">
        <f>IFERROR(IF(INDEX(data_wkly!W:W,MATCH($B581,data_wkly!$C:$C,0),1)=0,"",INDEX(data_wkly!W:W,MATCH($B581,data_wkly!$C:$C,0),1)),"")</f>
        <v>na</v>
      </c>
      <c r="X581" s="21" t="str">
        <f>IFERROR(IF(INDEX(data_wkly!X:X,MATCH($B581,data_wkly!$C:$C,0),1)=0,"",INDEX(data_wkly!X:X,MATCH($B581,data_wkly!$C:$C,0),1)),"")</f>
        <v>na</v>
      </c>
      <c r="Y581" s="21">
        <f>IFERROR(IF(INDEX(data_wkly!Y:Y,MATCH($B581,data_wkly!$C:$C,0),1)=0,"",INDEX(data_wkly!Y:Y,MATCH($B581,data_wkly!$C:$C,0),1)),"")</f>
        <v>150.26</v>
      </c>
      <c r="Z581" s="21">
        <f>IFERROR(IF(INDEX(data_wkly!Z:Z,MATCH($B581,data_wkly!$C:$C,0),1)=0,"",INDEX(data_wkly!Z:Z,MATCH($B581,data_wkly!$C:$C,0),1)),"")</f>
        <v>-0.12000000000000455</v>
      </c>
      <c r="AA581" s="152" t="str">
        <f>IFERROR(IF(INDEX(data_wkly!AA:AA,MATCH($B581,data_wkly!$C:$C,0),1)=0,"",INDEX(data_wkly!AA:AA,MATCH($B581,data_wkly!$C:$C,0),1)),"")</f>
        <v>na</v>
      </c>
      <c r="AB581" s="21" t="str">
        <f>IFERROR(IF(INDEX(data_wkly!AB:AB,MATCH($B581,data_wkly!$C:$C,0),1)=0,"",INDEX(data_wkly!AB:AB,MATCH($B581,data_wkly!$C:$C,0),1)),"")</f>
        <v>na</v>
      </c>
      <c r="AC581" s="21">
        <f>IFERROR(IF(INDEX(data_wkly!AC:AC,MATCH($B581,data_wkly!$C:$C,0),1)=0,"",INDEX(data_wkly!AC:AC,MATCH($B581,data_wkly!$C:$C,0),1)),"")</f>
        <v>155.37</v>
      </c>
      <c r="AD581" s="21">
        <f>IFERROR(IF(INDEX(data_wkly!AD:AD,MATCH($B581,data_wkly!$C:$C,0),1)=0,"",INDEX(data_wkly!AD:AD,MATCH($B581,data_wkly!$C:$C,0),1)),"")</f>
        <v>-0.21999999999999886</v>
      </c>
      <c r="AE581" s="157">
        <f t="shared" si="50"/>
        <v>1</v>
      </c>
      <c r="AF581" s="154" t="str">
        <f>IFERROR(IF(INDEX(data_wkly!AF:AF,MATCH($B581,data_wkly!$C:$C,0),1)=0,"",INDEX(data_wkly!AF:AF,MATCH($B581,data_wkly!$C:$C,0),1)),"")</f>
        <v/>
      </c>
      <c r="AG581" s="153" t="str">
        <f>IFERROR(IF(AF581="","",INDEX(data_wkly!AG:AG,MATCH($B581,data_wkly!$C:$C,0),1)),"")</f>
        <v/>
      </c>
      <c r="AH581" s="153" t="str">
        <f>IFERROR(IF(INDEX(data_wkly!AH:AH,MATCH($B581,data_wkly!$C:$C,0),1)=0,"",INDEX(data_wkly!AH:AH,MATCH($B581,data_wkly!$C:$C,0),1)),"")</f>
        <v/>
      </c>
      <c r="AI581" s="153" t="str">
        <f>IFERROR(IF(INDEX(data_wkly!AI:AI,MATCH($B581,data_wkly!$C:$C,0),1)=0,"",INDEX(data_wkly!AI:AI,MATCH($B581,data_wkly!$C:$C,0),1)),"")</f>
        <v/>
      </c>
      <c r="AJ581" s="153" t="str">
        <f>IFERROR(IF(AI581="","",INDEX(data_wkly!AJ:AJ,MATCH($B581,data_wkly!$C:$C,0),1)),"")</f>
        <v/>
      </c>
      <c r="AK581" s="153" t="str">
        <f>IFERROR(IF(INDEX(data_wkly!AK:AK,MATCH($B581,data_wkly!$C:$C,0),1)=0,"",INDEX(data_wkly!AK:AK,MATCH($B581,data_wkly!$C:$C,0),1)),"")</f>
        <v/>
      </c>
      <c r="AL581" s="153" t="str">
        <f>IFERROR(IF(INDEX(data_wkly!AL:AL,MATCH($B581,data_wkly!$C:$C,0),1)=0,"",INDEX(data_wkly!AL:AL,MATCH($B581,data_wkly!$C:$C,0),1)),"")</f>
        <v/>
      </c>
      <c r="AM581" s="183" t="str">
        <f>IFERROR(IF(INDEX(data_wkly!AM:AM,MATCH($B581,data_wkly!$C:$C,0),1)=0,"",INDEX(data_wkly!AM:AM,MATCH($B581,data_wkly!$C:$C,0),1)),"")</f>
        <v/>
      </c>
      <c r="AN581" s="41" t="str">
        <f t="shared" si="54"/>
        <v/>
      </c>
      <c r="AO581" s="88">
        <f t="shared" si="53"/>
        <v>1</v>
      </c>
    </row>
    <row r="582" spans="1:41">
      <c r="A582" s="88">
        <f t="shared" si="51"/>
        <v>2</v>
      </c>
      <c r="B582" s="89">
        <f t="shared" si="52"/>
        <v>45717</v>
      </c>
      <c r="C582" s="155">
        <f>IFERROR(IF(INDEX(data_wkly!D:D,MATCH($B582,data_wkly!$C:$C,0),1)=0,"",INDEX(data_wkly!D:D,MATCH($B582,data_wkly!$C:$C,0),1)),"")</f>
        <v>61260</v>
      </c>
      <c r="D582" s="21">
        <f>IFERROR(IF(INDEX(data_wkly!E:E,MATCH($B582,data_wkly!$C:$C,0),1)=0,"",INDEX(data_wkly!E:E,MATCH($B582,data_wkly!$C:$C,0),1)),"")</f>
        <v>203.28299999999999</v>
      </c>
      <c r="E582" s="21">
        <f>IF(C582="","",IFERROR(INDEX(data_wkly!F:F,MATCH($B582,data_wkly!$C:$C,0),1),""))</f>
        <v>-0.62260000000000559</v>
      </c>
      <c r="F582" s="21">
        <f>IF(E582="","",IFERROR(IF(INDEX(data_wkly!G:G,MATCH($B582,data_wkly!$C:$C,0),1)=0,"",INDEX(data_wkly!G:G,MATCH($B582,data_wkly!$C:$C,0),1)),""))</f>
        <v>186.39383333333333</v>
      </c>
      <c r="G582" s="21">
        <f>IFERROR(IF(INDEX(data_wkly!H:H,MATCH($B582,data_wkly!$C:$C,0),1)=0,"",INDEX(data_wkly!H:H,MATCH($B582,data_wkly!$C:$C,0),1)),"")</f>
        <v>199.84649999999999</v>
      </c>
      <c r="H582" s="21">
        <f>IF(C582="","",IFERROR(INDEX(data_wkly!I:I,MATCH($B582,data_wkly!$C:$C,0),1),""))</f>
        <v>-0.61780000000001678</v>
      </c>
      <c r="I582" s="21">
        <f>IF(H582="","",IFERROR(IF(INDEX(data_wkly!J:J,MATCH($B582,data_wkly!$C:$C,0),1)=0,"",INDEX(data_wkly!J:J,MATCH($B582,data_wkly!$C:$C,0),1)),""))</f>
        <v>183.25019999999998</v>
      </c>
      <c r="J582" s="21">
        <f>IFERROR(IF(INDEX(data_wkly!K:K,MATCH($B582,data_wkly!$C:$C,0),1)=0,"",INDEX(data_wkly!K:K,MATCH($B582,data_wkly!$C:$C,0),1)),"")</f>
        <v>91.160899999999998</v>
      </c>
      <c r="K582" s="86">
        <f>IFERROR(IF(INDEX(data_wkly!L:L,MATCH($B582,data_wkly!$C:$C,0),1)=0,"",INDEX(data_wkly!L:L,MATCH($B582,data_wkly!$C:$C,0),1)),"")</f>
        <v>11.62</v>
      </c>
      <c r="L582" s="156"/>
      <c r="M582" s="155" t="str">
        <f>IFERROR(IF(INDEX(data_wkly!M:M,MATCH($B582,data_wkly!$C:$C,0),1)=0,"",INDEX(data_wkly!M:M,MATCH($B582,data_wkly!$C:$C,0),1)),"")</f>
        <v/>
      </c>
      <c r="N582" s="21" t="str">
        <f>IFERROR(IF(INDEX(data_wkly!N:N,MATCH($B582,data_wkly!$C:$C,0),1)=0,"",INDEX(data_wkly!N:N,MATCH($B582,data_wkly!$C:$C,0),1)),"")</f>
        <v/>
      </c>
      <c r="O582" s="21" t="str">
        <f>IF(M582="","",IFERROR(INDEX(data_wkly!O:O,MATCH($B582,data_wkly!$C:$C,0),1),""))</f>
        <v/>
      </c>
      <c r="P582" s="21" t="str">
        <f>IF(M582="","",IFERROR(IF(INDEX(data_wkly!P:P,MATCH($B582,data_wkly!$C:$C,0),1)=0,"",INDEX(data_wkly!P:P,MATCH($B582,data_wkly!$C:$C,0),1)),""))</f>
        <v/>
      </c>
      <c r="Q582" s="21" t="str">
        <f>IFERROR(IF(INDEX(data_wkly!Q:Q,MATCH($B582,data_wkly!$C:$C,0),1)=0,"",INDEX(data_wkly!Q:Q,MATCH($B582,data_wkly!$C:$C,0),1)),"")</f>
        <v/>
      </c>
      <c r="R582" s="21" t="str">
        <f>IF(M582="","",IFERROR(INDEX(data_wkly!R:R,MATCH($B582,data_wkly!$C:$C,0),1),""))</f>
        <v/>
      </c>
      <c r="S582" s="21" t="str">
        <f>IF(M582="","",IFERROR(IF(INDEX(data_wkly!S:S,MATCH($B582,data_wkly!$C:$C,0),1)=0,"",INDEX(data_wkly!S:S,MATCH($B582,data_wkly!$C:$C,0),1)),""))</f>
        <v/>
      </c>
      <c r="T582" s="21" t="str">
        <f>IFERROR(IF(INDEX(data_wkly!T:T,MATCH($B582,data_wkly!$C:$C,0),1)=0,"",INDEX(data_wkly!T:T,MATCH($B582,data_wkly!$C:$C,0),1)),"")</f>
        <v/>
      </c>
      <c r="U582" s="86" t="str">
        <f>IFERROR(IF(INDEX(data_wkly!U:U,MATCH($B582,data_wkly!$C:$C,0),1)=0,"",INDEX(data_wkly!U:U,MATCH($B582,data_wkly!$C:$C,0),1)),"")</f>
        <v/>
      </c>
      <c r="V582" s="157" t="str">
        <f t="shared" si="49"/>
        <v/>
      </c>
      <c r="W582" s="152" t="str">
        <f>IFERROR(IF(INDEX(data_wkly!W:W,MATCH($B582,data_wkly!$C:$C,0),1)=0,"",INDEX(data_wkly!W:W,MATCH($B582,data_wkly!$C:$C,0),1)),"")</f>
        <v>na</v>
      </c>
      <c r="X582" s="21" t="str">
        <f>IFERROR(IF(INDEX(data_wkly!X:X,MATCH($B582,data_wkly!$C:$C,0),1)=0,"",INDEX(data_wkly!X:X,MATCH($B582,data_wkly!$C:$C,0),1)),"")</f>
        <v>na</v>
      </c>
      <c r="Y582" s="21">
        <f>IFERROR(IF(INDEX(data_wkly!Y:Y,MATCH($B582,data_wkly!$C:$C,0),1)=0,"",INDEX(data_wkly!Y:Y,MATCH($B582,data_wkly!$C:$C,0),1)),"")</f>
        <v>150.58000000000001</v>
      </c>
      <c r="Z582" s="21">
        <f>IFERROR(IF(INDEX(data_wkly!Z:Z,MATCH($B582,data_wkly!$C:$C,0),1)=0,"",INDEX(data_wkly!Z:Z,MATCH($B582,data_wkly!$C:$C,0),1)),"")</f>
        <v>0.3200000000000216</v>
      </c>
      <c r="AA582" s="152" t="str">
        <f>IFERROR(IF(INDEX(data_wkly!AA:AA,MATCH($B582,data_wkly!$C:$C,0),1)=0,"",INDEX(data_wkly!AA:AA,MATCH($B582,data_wkly!$C:$C,0),1)),"")</f>
        <v>na</v>
      </c>
      <c r="AB582" s="21" t="str">
        <f>IFERROR(IF(INDEX(data_wkly!AB:AB,MATCH($B582,data_wkly!$C:$C,0),1)=0,"",INDEX(data_wkly!AB:AB,MATCH($B582,data_wkly!$C:$C,0),1)),"")</f>
        <v>na</v>
      </c>
      <c r="AC582" s="21">
        <f>IFERROR(IF(INDEX(data_wkly!AC:AC,MATCH($B582,data_wkly!$C:$C,0),1)=0,"",INDEX(data_wkly!AC:AC,MATCH($B582,data_wkly!$C:$C,0),1)),"")</f>
        <v>156.08000000000001</v>
      </c>
      <c r="AD582" s="21">
        <f>IFERROR(IF(INDEX(data_wkly!AD:AD,MATCH($B582,data_wkly!$C:$C,0),1)=0,"",INDEX(data_wkly!AD:AD,MATCH($B582,data_wkly!$C:$C,0),1)),"")</f>
        <v>0.71000000000000796</v>
      </c>
      <c r="AE582" s="157">
        <f t="shared" si="50"/>
        <v>2</v>
      </c>
      <c r="AF582" s="154" t="str">
        <f>IFERROR(IF(INDEX(data_wkly!AF:AF,MATCH($B582,data_wkly!$C:$C,0),1)=0,"",INDEX(data_wkly!AF:AF,MATCH($B582,data_wkly!$C:$C,0),1)),"")</f>
        <v/>
      </c>
      <c r="AG582" s="153" t="str">
        <f>IFERROR(IF(AF582="","",INDEX(data_wkly!AG:AG,MATCH($B582,data_wkly!$C:$C,0),1)),"")</f>
        <v/>
      </c>
      <c r="AH582" s="153" t="str">
        <f>IFERROR(IF(INDEX(data_wkly!AH:AH,MATCH($B582,data_wkly!$C:$C,0),1)=0,"",INDEX(data_wkly!AH:AH,MATCH($B582,data_wkly!$C:$C,0),1)),"")</f>
        <v/>
      </c>
      <c r="AI582" s="153" t="str">
        <f>IFERROR(IF(INDEX(data_wkly!AI:AI,MATCH($B582,data_wkly!$C:$C,0),1)=0,"",INDEX(data_wkly!AI:AI,MATCH($B582,data_wkly!$C:$C,0),1)),"")</f>
        <v/>
      </c>
      <c r="AJ582" s="153" t="str">
        <f>IFERROR(IF(AI582="","",INDEX(data_wkly!AJ:AJ,MATCH($B582,data_wkly!$C:$C,0),1)),"")</f>
        <v/>
      </c>
      <c r="AK582" s="153" t="str">
        <f>IFERROR(IF(INDEX(data_wkly!AK:AK,MATCH($B582,data_wkly!$C:$C,0),1)=0,"",INDEX(data_wkly!AK:AK,MATCH($B582,data_wkly!$C:$C,0),1)),"")</f>
        <v/>
      </c>
      <c r="AL582" s="153" t="str">
        <f>IFERROR(IF(INDEX(data_wkly!AL:AL,MATCH($B582,data_wkly!$C:$C,0),1)=0,"",INDEX(data_wkly!AL:AL,MATCH($B582,data_wkly!$C:$C,0),1)),"")</f>
        <v/>
      </c>
      <c r="AM582" s="183" t="str">
        <f>IFERROR(IF(INDEX(data_wkly!AM:AM,MATCH($B582,data_wkly!$C:$C,0),1)=0,"",INDEX(data_wkly!AM:AM,MATCH($B582,data_wkly!$C:$C,0),1)),"")</f>
        <v/>
      </c>
      <c r="AN582" s="41" t="str">
        <f t="shared" si="54"/>
        <v/>
      </c>
      <c r="AO582" s="88">
        <f t="shared" si="53"/>
        <v>2</v>
      </c>
    </row>
    <row r="583" spans="1:41">
      <c r="A583" s="88">
        <f t="shared" si="51"/>
        <v>1</v>
      </c>
      <c r="B583" s="89">
        <f t="shared" si="52"/>
        <v>45724</v>
      </c>
      <c r="C583" s="155">
        <f>IFERROR(IF(INDEX(data_wkly!D:D,MATCH($B583,data_wkly!$C:$C,0),1)=0,"",INDEX(data_wkly!D:D,MATCH($B583,data_wkly!$C:$C,0),1)),"")</f>
        <v>59462</v>
      </c>
      <c r="D583" s="21">
        <f>IFERROR(IF(INDEX(data_wkly!E:E,MATCH($B583,data_wkly!$C:$C,0),1)=0,"",INDEX(data_wkly!E:E,MATCH($B583,data_wkly!$C:$C,0),1)),"")</f>
        <v>203.8364</v>
      </c>
      <c r="E583" s="21">
        <f>IF(C583="","",IFERROR(INDEX(data_wkly!F:F,MATCH($B583,data_wkly!$C:$C,0),1),""))</f>
        <v>0.55340000000001055</v>
      </c>
      <c r="F583" s="21">
        <f>IF(E583="","",IFERROR(IF(INDEX(data_wkly!G:G,MATCH($B583,data_wkly!$C:$C,0),1)=0,"",INDEX(data_wkly!G:G,MATCH($B583,data_wkly!$C:$C,0),1)),""))</f>
        <v>187.13566666666668</v>
      </c>
      <c r="G583" s="21">
        <f>IFERROR(IF(INDEX(data_wkly!H:H,MATCH($B583,data_wkly!$C:$C,0),1)=0,"",INDEX(data_wkly!H:H,MATCH($B583,data_wkly!$C:$C,0),1)),"")</f>
        <v>200.387</v>
      </c>
      <c r="H583" s="21">
        <f>IF(C583="","",IFERROR(INDEX(data_wkly!I:I,MATCH($B583,data_wkly!$C:$C,0),1),""))</f>
        <v>0.54050000000000864</v>
      </c>
      <c r="I583" s="21">
        <f>IF(H583="","",IFERROR(IF(INDEX(data_wkly!J:J,MATCH($B583,data_wkly!$C:$C,0),1)=0,"",INDEX(data_wkly!J:J,MATCH($B583,data_wkly!$C:$C,0),1)),""))</f>
        <v>183.98150000000001</v>
      </c>
      <c r="J583" s="21">
        <f>IFERROR(IF(INDEX(data_wkly!K:K,MATCH($B583,data_wkly!$C:$C,0),1)=0,"",INDEX(data_wkly!K:K,MATCH($B583,data_wkly!$C:$C,0),1)),"")</f>
        <v>90.961299999999994</v>
      </c>
      <c r="K583" s="86">
        <f>IFERROR(IF(INDEX(data_wkly!L:L,MATCH($B583,data_wkly!$C:$C,0),1)=0,"",INDEX(data_wkly!L:L,MATCH($B583,data_wkly!$C:$C,0),1)),"")</f>
        <v>11.64</v>
      </c>
      <c r="L583" s="156"/>
      <c r="M583" s="155" t="str">
        <f>IFERROR(IF(INDEX(data_wkly!M:M,MATCH($B583,data_wkly!$C:$C,0),1)=0,"",INDEX(data_wkly!M:M,MATCH($B583,data_wkly!$C:$C,0),1)),"")</f>
        <v/>
      </c>
      <c r="N583" s="21" t="str">
        <f>IFERROR(IF(INDEX(data_wkly!N:N,MATCH($B583,data_wkly!$C:$C,0),1)=0,"",INDEX(data_wkly!N:N,MATCH($B583,data_wkly!$C:$C,0),1)),"")</f>
        <v/>
      </c>
      <c r="O583" s="21" t="str">
        <f>IF(M583="","",IFERROR(INDEX(data_wkly!O:O,MATCH($B583,data_wkly!$C:$C,0),1),""))</f>
        <v/>
      </c>
      <c r="P583" s="21" t="str">
        <f>IF(M583="","",IFERROR(IF(INDEX(data_wkly!P:P,MATCH($B583,data_wkly!$C:$C,0),1)=0,"",INDEX(data_wkly!P:P,MATCH($B583,data_wkly!$C:$C,0),1)),""))</f>
        <v/>
      </c>
      <c r="Q583" s="21" t="str">
        <f>IFERROR(IF(INDEX(data_wkly!Q:Q,MATCH($B583,data_wkly!$C:$C,0),1)=0,"",INDEX(data_wkly!Q:Q,MATCH($B583,data_wkly!$C:$C,0),1)),"")</f>
        <v/>
      </c>
      <c r="R583" s="21" t="str">
        <f>IF(M583="","",IFERROR(INDEX(data_wkly!R:R,MATCH($B583,data_wkly!$C:$C,0),1),""))</f>
        <v/>
      </c>
      <c r="S583" s="21" t="str">
        <f>IF(M583="","",IFERROR(IF(INDEX(data_wkly!S:S,MATCH($B583,data_wkly!$C:$C,0),1)=0,"",INDEX(data_wkly!S:S,MATCH($B583,data_wkly!$C:$C,0),1)),""))</f>
        <v/>
      </c>
      <c r="T583" s="21" t="str">
        <f>IFERROR(IF(INDEX(data_wkly!T:T,MATCH($B583,data_wkly!$C:$C,0),1)=0,"",INDEX(data_wkly!T:T,MATCH($B583,data_wkly!$C:$C,0),1)),"")</f>
        <v/>
      </c>
      <c r="U583" s="86" t="str">
        <f>IFERROR(IF(INDEX(data_wkly!U:U,MATCH($B583,data_wkly!$C:$C,0),1)=0,"",INDEX(data_wkly!U:U,MATCH($B583,data_wkly!$C:$C,0),1)),"")</f>
        <v/>
      </c>
      <c r="V583" s="157" t="str">
        <f t="shared" si="49"/>
        <v/>
      </c>
      <c r="W583" s="152" t="str">
        <f>IFERROR(IF(INDEX(data_wkly!W:W,MATCH($B583,data_wkly!$C:$C,0),1)=0,"",INDEX(data_wkly!W:W,MATCH($B583,data_wkly!$C:$C,0),1)),"")</f>
        <v>na</v>
      </c>
      <c r="X583" s="21" t="str">
        <f>IFERROR(IF(INDEX(data_wkly!X:X,MATCH($B583,data_wkly!$C:$C,0),1)=0,"",INDEX(data_wkly!X:X,MATCH($B583,data_wkly!$C:$C,0),1)),"")</f>
        <v>na</v>
      </c>
      <c r="Y583" s="21">
        <f>IFERROR(IF(INDEX(data_wkly!Y:Y,MATCH($B583,data_wkly!$C:$C,0),1)=0,"",INDEX(data_wkly!Y:Y,MATCH($B583,data_wkly!$C:$C,0),1)),"")</f>
        <v>151.91</v>
      </c>
      <c r="Z583" s="21">
        <f>IFERROR(IF(INDEX(data_wkly!Z:Z,MATCH($B583,data_wkly!$C:$C,0),1)=0,"",INDEX(data_wkly!Z:Z,MATCH($B583,data_wkly!$C:$C,0),1)),"")</f>
        <v>1.3299999999999841</v>
      </c>
      <c r="AA583" s="152" t="str">
        <f>IFERROR(IF(INDEX(data_wkly!AA:AA,MATCH($B583,data_wkly!$C:$C,0),1)=0,"",INDEX(data_wkly!AA:AA,MATCH($B583,data_wkly!$C:$C,0),1)),"")</f>
        <v>na</v>
      </c>
      <c r="AB583" s="21" t="str">
        <f>IFERROR(IF(INDEX(data_wkly!AB:AB,MATCH($B583,data_wkly!$C:$C,0),1)=0,"",INDEX(data_wkly!AB:AB,MATCH($B583,data_wkly!$C:$C,0),1)),"")</f>
        <v>na</v>
      </c>
      <c r="AC583" s="21">
        <f>IFERROR(IF(INDEX(data_wkly!AC:AC,MATCH($B583,data_wkly!$C:$C,0),1)=0,"",INDEX(data_wkly!AC:AC,MATCH($B583,data_wkly!$C:$C,0),1)),"")</f>
        <v>158</v>
      </c>
      <c r="AD583" s="21">
        <f>IFERROR(IF(INDEX(data_wkly!AD:AD,MATCH($B583,data_wkly!$C:$C,0),1)=0,"",INDEX(data_wkly!AD:AD,MATCH($B583,data_wkly!$C:$C,0),1)),"")</f>
        <v>1.9199999999999875</v>
      </c>
      <c r="AE583" s="157">
        <f t="shared" si="50"/>
        <v>1</v>
      </c>
      <c r="AF583" s="154" t="str">
        <f>IFERROR(IF(INDEX(data_wkly!AF:AF,MATCH($B583,data_wkly!$C:$C,0),1)=0,"",INDEX(data_wkly!AF:AF,MATCH($B583,data_wkly!$C:$C,0),1)),"")</f>
        <v/>
      </c>
      <c r="AG583" s="153" t="str">
        <f>IFERROR(IF(AF583="","",INDEX(data_wkly!AG:AG,MATCH($B583,data_wkly!$C:$C,0),1)),"")</f>
        <v/>
      </c>
      <c r="AH583" s="153" t="str">
        <f>IFERROR(IF(INDEX(data_wkly!AH:AH,MATCH($B583,data_wkly!$C:$C,0),1)=0,"",INDEX(data_wkly!AH:AH,MATCH($B583,data_wkly!$C:$C,0),1)),"")</f>
        <v/>
      </c>
      <c r="AI583" s="153" t="str">
        <f>IFERROR(IF(INDEX(data_wkly!AI:AI,MATCH($B583,data_wkly!$C:$C,0),1)=0,"",INDEX(data_wkly!AI:AI,MATCH($B583,data_wkly!$C:$C,0),1)),"")</f>
        <v/>
      </c>
      <c r="AJ583" s="153" t="str">
        <f>IFERROR(IF(AI583="","",INDEX(data_wkly!AJ:AJ,MATCH($B583,data_wkly!$C:$C,0),1)),"")</f>
        <v/>
      </c>
      <c r="AK583" s="153" t="str">
        <f>IFERROR(IF(INDEX(data_wkly!AK:AK,MATCH($B583,data_wkly!$C:$C,0),1)=0,"",INDEX(data_wkly!AK:AK,MATCH($B583,data_wkly!$C:$C,0),1)),"")</f>
        <v/>
      </c>
      <c r="AL583" s="153" t="str">
        <f>IFERROR(IF(INDEX(data_wkly!AL:AL,MATCH($B583,data_wkly!$C:$C,0),1)=0,"",INDEX(data_wkly!AL:AL,MATCH($B583,data_wkly!$C:$C,0),1)),"")</f>
        <v/>
      </c>
      <c r="AM583" s="183" t="str">
        <f>IFERROR(IF(INDEX(data_wkly!AM:AM,MATCH($B583,data_wkly!$C:$C,0),1)=0,"",INDEX(data_wkly!AM:AM,MATCH($B583,data_wkly!$C:$C,0),1)),"")</f>
        <v/>
      </c>
      <c r="AN583" s="41" t="str">
        <f t="shared" si="54"/>
        <v/>
      </c>
      <c r="AO583" s="88">
        <f t="shared" si="53"/>
        <v>1</v>
      </c>
    </row>
    <row r="584" spans="1:41">
      <c r="A584" s="88">
        <f t="shared" si="51"/>
        <v>2</v>
      </c>
      <c r="B584" s="89">
        <f t="shared" si="52"/>
        <v>45731</v>
      </c>
      <c r="C584" s="155">
        <f>IFERROR(IF(INDEX(data_wkly!D:D,MATCH($B584,data_wkly!$C:$C,0),1)=0,"",INDEX(data_wkly!D:D,MATCH($B584,data_wkly!$C:$C,0),1)),"")</f>
        <v>58662</v>
      </c>
      <c r="D584" s="21">
        <f>IFERROR(IF(INDEX(data_wkly!E:E,MATCH($B584,data_wkly!$C:$C,0),1)=0,"",INDEX(data_wkly!E:E,MATCH($B584,data_wkly!$C:$C,0),1)),"")</f>
        <v>204.2011</v>
      </c>
      <c r="E584" s="21">
        <f>IF(C584="","",IFERROR(INDEX(data_wkly!F:F,MATCH($B584,data_wkly!$C:$C,0),1),""))</f>
        <v>0.36469999999999914</v>
      </c>
      <c r="F584" s="21">
        <f>IF(E584="","",IFERROR(IF(INDEX(data_wkly!G:G,MATCH($B584,data_wkly!$C:$C,0),1)=0,"",INDEX(data_wkly!G:G,MATCH($B584,data_wkly!$C:$C,0),1)),""))</f>
        <v>188.51693333333333</v>
      </c>
      <c r="G584" s="21">
        <f>IFERROR(IF(INDEX(data_wkly!H:H,MATCH($B584,data_wkly!$C:$C,0),1)=0,"",INDEX(data_wkly!H:H,MATCH($B584,data_wkly!$C:$C,0),1)),"")</f>
        <v>200.74469999999999</v>
      </c>
      <c r="H584" s="21">
        <f>IF(C584="","",IFERROR(INDEX(data_wkly!I:I,MATCH($B584,data_wkly!$C:$C,0),1),""))</f>
        <v>0.35769999999999413</v>
      </c>
      <c r="I584" s="21">
        <f>IF(H584="","",IFERROR(IF(INDEX(data_wkly!J:J,MATCH($B584,data_wkly!$C:$C,0),1)=0,"",INDEX(data_wkly!J:J,MATCH($B584,data_wkly!$C:$C,0),1)),""))</f>
        <v>185.33713333333333</v>
      </c>
      <c r="J584" s="21">
        <f>IFERROR(IF(INDEX(data_wkly!K:K,MATCH($B584,data_wkly!$C:$C,0),1)=0,"",INDEX(data_wkly!K:K,MATCH($B584,data_wkly!$C:$C,0),1)),"")</f>
        <v>90.9983</v>
      </c>
      <c r="K584" s="86">
        <f>IFERROR(IF(INDEX(data_wkly!L:L,MATCH($B584,data_wkly!$C:$C,0),1)=0,"",INDEX(data_wkly!L:L,MATCH($B584,data_wkly!$C:$C,0),1)),"")</f>
        <v>11.56</v>
      </c>
      <c r="L584" s="156"/>
      <c r="M584" s="155" t="str">
        <f>IFERROR(IF(INDEX(data_wkly!M:M,MATCH($B584,data_wkly!$C:$C,0),1)=0,"",INDEX(data_wkly!M:M,MATCH($B584,data_wkly!$C:$C,0),1)),"")</f>
        <v/>
      </c>
      <c r="N584" s="21" t="str">
        <f>IFERROR(IF(INDEX(data_wkly!N:N,MATCH($B584,data_wkly!$C:$C,0),1)=0,"",INDEX(data_wkly!N:N,MATCH($B584,data_wkly!$C:$C,0),1)),"")</f>
        <v/>
      </c>
      <c r="O584" s="21" t="str">
        <f>IF(M584="","",IFERROR(INDEX(data_wkly!O:O,MATCH($B584,data_wkly!$C:$C,0),1),""))</f>
        <v/>
      </c>
      <c r="P584" s="21" t="str">
        <f>IF(M584="","",IFERROR(IF(INDEX(data_wkly!P:P,MATCH($B584,data_wkly!$C:$C,0),1)=0,"",INDEX(data_wkly!P:P,MATCH($B584,data_wkly!$C:$C,0),1)),""))</f>
        <v/>
      </c>
      <c r="Q584" s="21" t="str">
        <f>IFERROR(IF(INDEX(data_wkly!Q:Q,MATCH($B584,data_wkly!$C:$C,0),1)=0,"",INDEX(data_wkly!Q:Q,MATCH($B584,data_wkly!$C:$C,0),1)),"")</f>
        <v/>
      </c>
      <c r="R584" s="21" t="str">
        <f>IF(M584="","",IFERROR(INDEX(data_wkly!R:R,MATCH($B584,data_wkly!$C:$C,0),1),""))</f>
        <v/>
      </c>
      <c r="S584" s="21" t="str">
        <f>IF(M584="","",IFERROR(IF(INDEX(data_wkly!S:S,MATCH($B584,data_wkly!$C:$C,0),1)=0,"",INDEX(data_wkly!S:S,MATCH($B584,data_wkly!$C:$C,0),1)),""))</f>
        <v/>
      </c>
      <c r="T584" s="21" t="str">
        <f>IFERROR(IF(INDEX(data_wkly!T:T,MATCH($B584,data_wkly!$C:$C,0),1)=0,"",INDEX(data_wkly!T:T,MATCH($B584,data_wkly!$C:$C,0),1)),"")</f>
        <v/>
      </c>
      <c r="U584" s="86" t="str">
        <f>IFERROR(IF(INDEX(data_wkly!U:U,MATCH($B584,data_wkly!$C:$C,0),1)=0,"",INDEX(data_wkly!U:U,MATCH($B584,data_wkly!$C:$C,0),1)),"")</f>
        <v/>
      </c>
      <c r="V584" s="157" t="str">
        <f t="shared" si="49"/>
        <v/>
      </c>
      <c r="W584" s="152" t="str">
        <f>IFERROR(IF(INDEX(data_wkly!W:W,MATCH($B584,data_wkly!$C:$C,0),1)=0,"",INDEX(data_wkly!W:W,MATCH($B584,data_wkly!$C:$C,0),1)),"")</f>
        <v>na</v>
      </c>
      <c r="X584" s="21" t="str">
        <f>IFERROR(IF(INDEX(data_wkly!X:X,MATCH($B584,data_wkly!$C:$C,0),1)=0,"",INDEX(data_wkly!X:X,MATCH($B584,data_wkly!$C:$C,0),1)),"")</f>
        <v>na</v>
      </c>
      <c r="Y584" s="21">
        <f>IFERROR(IF(INDEX(data_wkly!Y:Y,MATCH($B584,data_wkly!$C:$C,0),1)=0,"",INDEX(data_wkly!Y:Y,MATCH($B584,data_wkly!$C:$C,0),1)),"")</f>
        <v>154.19</v>
      </c>
      <c r="Z584" s="21">
        <f>IFERROR(IF(INDEX(data_wkly!Z:Z,MATCH($B584,data_wkly!$C:$C,0),1)=0,"",INDEX(data_wkly!Z:Z,MATCH($B584,data_wkly!$C:$C,0),1)),"")</f>
        <v>2.2800000000000011</v>
      </c>
      <c r="AA584" s="152" t="str">
        <f>IFERROR(IF(INDEX(data_wkly!AA:AA,MATCH($B584,data_wkly!$C:$C,0),1)=0,"",INDEX(data_wkly!AA:AA,MATCH($B584,data_wkly!$C:$C,0),1)),"")</f>
        <v>na</v>
      </c>
      <c r="AB584" s="21" t="str">
        <f>IFERROR(IF(INDEX(data_wkly!AB:AB,MATCH($B584,data_wkly!$C:$C,0),1)=0,"",INDEX(data_wkly!AB:AB,MATCH($B584,data_wkly!$C:$C,0),1)),"")</f>
        <v>na</v>
      </c>
      <c r="AC584" s="21">
        <f>IFERROR(IF(INDEX(data_wkly!AC:AC,MATCH($B584,data_wkly!$C:$C,0),1)=0,"",INDEX(data_wkly!AC:AC,MATCH($B584,data_wkly!$C:$C,0),1)),"")</f>
        <v>161.03</v>
      </c>
      <c r="AD584" s="21">
        <f>IFERROR(IF(INDEX(data_wkly!AD:AD,MATCH($B584,data_wkly!$C:$C,0),1)=0,"",INDEX(data_wkly!AD:AD,MATCH($B584,data_wkly!$C:$C,0),1)),"")</f>
        <v>3.0300000000000011</v>
      </c>
      <c r="AE584" s="157">
        <f t="shared" si="50"/>
        <v>2</v>
      </c>
      <c r="AF584" s="154" t="str">
        <f>IFERROR(IF(INDEX(data_wkly!AF:AF,MATCH($B584,data_wkly!$C:$C,0),1)=0,"",INDEX(data_wkly!AF:AF,MATCH($B584,data_wkly!$C:$C,0),1)),"")</f>
        <v/>
      </c>
      <c r="AG584" s="153" t="str">
        <f>IFERROR(IF(AF584="","",INDEX(data_wkly!AG:AG,MATCH($B584,data_wkly!$C:$C,0),1)),"")</f>
        <v/>
      </c>
      <c r="AH584" s="153" t="str">
        <f>IFERROR(IF(INDEX(data_wkly!AH:AH,MATCH($B584,data_wkly!$C:$C,0),1)=0,"",INDEX(data_wkly!AH:AH,MATCH($B584,data_wkly!$C:$C,0),1)),"")</f>
        <v/>
      </c>
      <c r="AI584" s="153" t="str">
        <f>IFERROR(IF(INDEX(data_wkly!AI:AI,MATCH($B584,data_wkly!$C:$C,0),1)=0,"",INDEX(data_wkly!AI:AI,MATCH($B584,data_wkly!$C:$C,0),1)),"")</f>
        <v/>
      </c>
      <c r="AJ584" s="153" t="str">
        <f>IFERROR(IF(AI584="","",INDEX(data_wkly!AJ:AJ,MATCH($B584,data_wkly!$C:$C,0),1)),"")</f>
        <v/>
      </c>
      <c r="AK584" s="153" t="str">
        <f>IFERROR(IF(INDEX(data_wkly!AK:AK,MATCH($B584,data_wkly!$C:$C,0),1)=0,"",INDEX(data_wkly!AK:AK,MATCH($B584,data_wkly!$C:$C,0),1)),"")</f>
        <v/>
      </c>
      <c r="AL584" s="153" t="str">
        <f>IFERROR(IF(INDEX(data_wkly!AL:AL,MATCH($B584,data_wkly!$C:$C,0),1)=0,"",INDEX(data_wkly!AL:AL,MATCH($B584,data_wkly!$C:$C,0),1)),"")</f>
        <v/>
      </c>
      <c r="AM584" s="183" t="str">
        <f>IFERROR(IF(INDEX(data_wkly!AM:AM,MATCH($B584,data_wkly!$C:$C,0),1)=0,"",INDEX(data_wkly!AM:AM,MATCH($B584,data_wkly!$C:$C,0),1)),"")</f>
        <v/>
      </c>
      <c r="AN584" s="41" t="str">
        <f t="shared" si="54"/>
        <v/>
      </c>
      <c r="AO584" s="88">
        <f t="shared" si="53"/>
        <v>2</v>
      </c>
    </row>
    <row r="585" spans="1:41">
      <c r="A585" s="88">
        <f t="shared" si="51"/>
        <v>1</v>
      </c>
      <c r="B585" s="89">
        <f t="shared" si="52"/>
        <v>45738</v>
      </c>
      <c r="C585" s="155">
        <f>IFERROR(IF(INDEX(data_wkly!D:D,MATCH($B585,data_wkly!$C:$C,0),1)=0,"",INDEX(data_wkly!D:D,MATCH($B585,data_wkly!$C:$C,0),1)),"")</f>
        <v>59735</v>
      </c>
      <c r="D585" s="21">
        <f>IFERROR(IF(INDEX(data_wkly!E:E,MATCH($B585,data_wkly!$C:$C,0),1)=0,"",INDEX(data_wkly!E:E,MATCH($B585,data_wkly!$C:$C,0),1)),"")</f>
        <v>204.35810000000001</v>
      </c>
      <c r="E585" s="21">
        <f>IF(C585="","",IFERROR(INDEX(data_wkly!F:F,MATCH($B585,data_wkly!$C:$C,0),1),""))</f>
        <v>0.15700000000001069</v>
      </c>
      <c r="F585" s="21">
        <f>IF(E585="","",IFERROR(IF(INDEX(data_wkly!G:G,MATCH($B585,data_wkly!$C:$C,0),1)=0,"",INDEX(data_wkly!G:G,MATCH($B585,data_wkly!$C:$C,0),1)),""))</f>
        <v>190.84856666666667</v>
      </c>
      <c r="G585" s="21">
        <f>IFERROR(IF(INDEX(data_wkly!H:H,MATCH($B585,data_wkly!$C:$C,0),1)=0,"",INDEX(data_wkly!H:H,MATCH($B585,data_wkly!$C:$C,0),1)),"")</f>
        <v>200.9058</v>
      </c>
      <c r="H585" s="21">
        <f>IF(C585="","",IFERROR(INDEX(data_wkly!I:I,MATCH($B585,data_wkly!$C:$C,0),1),""))</f>
        <v>0.16110000000000468</v>
      </c>
      <c r="I585" s="21">
        <f>IF(H585="","",IFERROR(IF(INDEX(data_wkly!J:J,MATCH($B585,data_wkly!$C:$C,0),1)=0,"",INDEX(data_wkly!J:J,MATCH($B585,data_wkly!$C:$C,0),1)),""))</f>
        <v>187.62576666666666</v>
      </c>
      <c r="J585" s="21">
        <f>IFERROR(IF(INDEX(data_wkly!K:K,MATCH($B585,data_wkly!$C:$C,0),1)=0,"",INDEX(data_wkly!K:K,MATCH($B585,data_wkly!$C:$C,0),1)),"")</f>
        <v>91.257400000000004</v>
      </c>
      <c r="K585" s="86">
        <f>IFERROR(IF(INDEX(data_wkly!L:L,MATCH($B585,data_wkly!$C:$C,0),1)=0,"",INDEX(data_wkly!L:L,MATCH($B585,data_wkly!$C:$C,0),1)),"")</f>
        <v>11.6</v>
      </c>
      <c r="L585" s="156"/>
      <c r="M585" s="155" t="str">
        <f>IFERROR(IF(INDEX(data_wkly!M:M,MATCH($B585,data_wkly!$C:$C,0),1)=0,"",INDEX(data_wkly!M:M,MATCH($B585,data_wkly!$C:$C,0),1)),"")</f>
        <v/>
      </c>
      <c r="N585" s="21" t="str">
        <f>IFERROR(IF(INDEX(data_wkly!N:N,MATCH($B585,data_wkly!$C:$C,0),1)=0,"",INDEX(data_wkly!N:N,MATCH($B585,data_wkly!$C:$C,0),1)),"")</f>
        <v/>
      </c>
      <c r="O585" s="21" t="str">
        <f>IF(M585="","",IFERROR(INDEX(data_wkly!O:O,MATCH($B585,data_wkly!$C:$C,0),1),""))</f>
        <v/>
      </c>
      <c r="P585" s="21" t="str">
        <f>IF(M585="","",IFERROR(IF(INDEX(data_wkly!P:P,MATCH($B585,data_wkly!$C:$C,0),1)=0,"",INDEX(data_wkly!P:P,MATCH($B585,data_wkly!$C:$C,0),1)),""))</f>
        <v/>
      </c>
      <c r="Q585" s="21" t="str">
        <f>IFERROR(IF(INDEX(data_wkly!Q:Q,MATCH($B585,data_wkly!$C:$C,0),1)=0,"",INDEX(data_wkly!Q:Q,MATCH($B585,data_wkly!$C:$C,0),1)),"")</f>
        <v/>
      </c>
      <c r="R585" s="21" t="str">
        <f>IF(M585="","",IFERROR(INDEX(data_wkly!R:R,MATCH($B585,data_wkly!$C:$C,0),1),""))</f>
        <v/>
      </c>
      <c r="S585" s="21" t="str">
        <f>IF(M585="","",IFERROR(IF(INDEX(data_wkly!S:S,MATCH($B585,data_wkly!$C:$C,0),1)=0,"",INDEX(data_wkly!S:S,MATCH($B585,data_wkly!$C:$C,0),1)),""))</f>
        <v/>
      </c>
      <c r="T585" s="21" t="str">
        <f>IFERROR(IF(INDEX(data_wkly!T:T,MATCH($B585,data_wkly!$C:$C,0),1)=0,"",INDEX(data_wkly!T:T,MATCH($B585,data_wkly!$C:$C,0),1)),"")</f>
        <v/>
      </c>
      <c r="U585" s="86" t="str">
        <f>IFERROR(IF(INDEX(data_wkly!U:U,MATCH($B585,data_wkly!$C:$C,0),1)=0,"",INDEX(data_wkly!U:U,MATCH($B585,data_wkly!$C:$C,0),1)),"")</f>
        <v/>
      </c>
      <c r="V585" s="157" t="str">
        <f t="shared" si="49"/>
        <v/>
      </c>
      <c r="W585" s="152" t="str">
        <f>IFERROR(IF(INDEX(data_wkly!W:W,MATCH($B585,data_wkly!$C:$C,0),1)=0,"",INDEX(data_wkly!W:W,MATCH($B585,data_wkly!$C:$C,0),1)),"")</f>
        <v>na</v>
      </c>
      <c r="X585" s="21" t="str">
        <f>IFERROR(IF(INDEX(data_wkly!X:X,MATCH($B585,data_wkly!$C:$C,0),1)=0,"",INDEX(data_wkly!X:X,MATCH($B585,data_wkly!$C:$C,0),1)),"")</f>
        <v>na</v>
      </c>
      <c r="Y585" s="21">
        <f>IFERROR(IF(INDEX(data_wkly!Y:Y,MATCH($B585,data_wkly!$C:$C,0),1)=0,"",INDEX(data_wkly!Y:Y,MATCH($B585,data_wkly!$C:$C,0),1)),"")</f>
        <v>154.97999999999999</v>
      </c>
      <c r="Z585" s="21">
        <f>IFERROR(IF(INDEX(data_wkly!Z:Z,MATCH($B585,data_wkly!$C:$C,0),1)=0,"",INDEX(data_wkly!Z:Z,MATCH($B585,data_wkly!$C:$C,0),1)),"")</f>
        <v>0.78999999999999204</v>
      </c>
      <c r="AA585" s="152" t="str">
        <f>IFERROR(IF(INDEX(data_wkly!AA:AA,MATCH($B585,data_wkly!$C:$C,0),1)=0,"",INDEX(data_wkly!AA:AA,MATCH($B585,data_wkly!$C:$C,0),1)),"")</f>
        <v>na</v>
      </c>
      <c r="AB585" s="21" t="str">
        <f>IFERROR(IF(INDEX(data_wkly!AB:AB,MATCH($B585,data_wkly!$C:$C,0),1)=0,"",INDEX(data_wkly!AB:AB,MATCH($B585,data_wkly!$C:$C,0),1)),"")</f>
        <v>na</v>
      </c>
      <c r="AC585" s="21">
        <f>IFERROR(IF(INDEX(data_wkly!AC:AC,MATCH($B585,data_wkly!$C:$C,0),1)=0,"",INDEX(data_wkly!AC:AC,MATCH($B585,data_wkly!$C:$C,0),1)),"")</f>
        <v>162.22</v>
      </c>
      <c r="AD585" s="21">
        <f>IFERROR(IF(INDEX(data_wkly!AD:AD,MATCH($B585,data_wkly!$C:$C,0),1)=0,"",INDEX(data_wkly!AD:AD,MATCH($B585,data_wkly!$C:$C,0),1)),"")</f>
        <v>1.1899999999999977</v>
      </c>
      <c r="AE585" s="157">
        <f t="shared" si="50"/>
        <v>1</v>
      </c>
      <c r="AF585" s="154" t="str">
        <f>IFERROR(IF(INDEX(data_wkly!AF:AF,MATCH($B585,data_wkly!$C:$C,0),1)=0,"",INDEX(data_wkly!AF:AF,MATCH($B585,data_wkly!$C:$C,0),1)),"")</f>
        <v/>
      </c>
      <c r="AG585" s="153" t="str">
        <f>IFERROR(IF(AF585="","",INDEX(data_wkly!AG:AG,MATCH($B585,data_wkly!$C:$C,0),1)),"")</f>
        <v/>
      </c>
      <c r="AH585" s="153" t="str">
        <f>IFERROR(IF(INDEX(data_wkly!AH:AH,MATCH($B585,data_wkly!$C:$C,0),1)=0,"",INDEX(data_wkly!AH:AH,MATCH($B585,data_wkly!$C:$C,0),1)),"")</f>
        <v/>
      </c>
      <c r="AI585" s="153" t="str">
        <f>IFERROR(IF(INDEX(data_wkly!AI:AI,MATCH($B585,data_wkly!$C:$C,0),1)=0,"",INDEX(data_wkly!AI:AI,MATCH($B585,data_wkly!$C:$C,0),1)),"")</f>
        <v/>
      </c>
      <c r="AJ585" s="153" t="str">
        <f>IFERROR(IF(AI585="","",INDEX(data_wkly!AJ:AJ,MATCH($B585,data_wkly!$C:$C,0),1)),"")</f>
        <v/>
      </c>
      <c r="AK585" s="153" t="str">
        <f>IFERROR(IF(INDEX(data_wkly!AK:AK,MATCH($B585,data_wkly!$C:$C,0),1)=0,"",INDEX(data_wkly!AK:AK,MATCH($B585,data_wkly!$C:$C,0),1)),"")</f>
        <v/>
      </c>
      <c r="AL585" s="153" t="str">
        <f>IFERROR(IF(INDEX(data_wkly!AL:AL,MATCH($B585,data_wkly!$C:$C,0),1)=0,"",INDEX(data_wkly!AL:AL,MATCH($B585,data_wkly!$C:$C,0),1)),"")</f>
        <v/>
      </c>
      <c r="AM585" s="183" t="str">
        <f>IFERROR(IF(INDEX(data_wkly!AM:AM,MATCH($B585,data_wkly!$C:$C,0),1)=0,"",INDEX(data_wkly!AM:AM,MATCH($B585,data_wkly!$C:$C,0),1)),"")</f>
        <v/>
      </c>
      <c r="AN585" s="41" t="str">
        <f t="shared" si="54"/>
        <v/>
      </c>
      <c r="AO585" s="88">
        <f t="shared" si="53"/>
        <v>1</v>
      </c>
    </row>
    <row r="586" spans="1:41">
      <c r="A586" s="88">
        <f t="shared" si="51"/>
        <v>2</v>
      </c>
      <c r="B586" s="89">
        <f t="shared" si="52"/>
        <v>45745</v>
      </c>
      <c r="C586" s="155">
        <f>IFERROR(IF(INDEX(data_wkly!D:D,MATCH($B586,data_wkly!$C:$C,0),1)=0,"",INDEX(data_wkly!D:D,MATCH($B586,data_wkly!$C:$C,0),1)),"")</f>
        <v>58344</v>
      </c>
      <c r="D586" s="21">
        <f>IFERROR(IF(INDEX(data_wkly!E:E,MATCH($B586,data_wkly!$C:$C,0),1)=0,"",INDEX(data_wkly!E:E,MATCH($B586,data_wkly!$C:$C,0),1)),"")</f>
        <v>204.5583</v>
      </c>
      <c r="E586" s="21">
        <f>IF(C586="","",IFERROR(INDEX(data_wkly!F:F,MATCH($B586,data_wkly!$C:$C,0),1),""))</f>
        <v>0.20019999999999527</v>
      </c>
      <c r="F586" s="21">
        <f>IF(E586="","",IFERROR(IF(INDEX(data_wkly!G:G,MATCH($B586,data_wkly!$C:$C,0),1)=0,"",INDEX(data_wkly!G:G,MATCH($B586,data_wkly!$C:$C,0),1)),""))</f>
        <v>192.47703333333334</v>
      </c>
      <c r="G586" s="21">
        <f>IFERROR(IF(INDEX(data_wkly!H:H,MATCH($B586,data_wkly!$C:$C,0),1)=0,"",INDEX(data_wkly!H:H,MATCH($B586,data_wkly!$C:$C,0),1)),"")</f>
        <v>201.09639999999999</v>
      </c>
      <c r="H586" s="21">
        <f>IF(C586="","",IFERROR(INDEX(data_wkly!I:I,MATCH($B586,data_wkly!$C:$C,0),1),""))</f>
        <v>0.19059999999998922</v>
      </c>
      <c r="I586" s="21">
        <f>IF(H586="","",IFERROR(IF(INDEX(data_wkly!J:J,MATCH($B586,data_wkly!$C:$C,0),1)=0,"",INDEX(data_wkly!J:J,MATCH($B586,data_wkly!$C:$C,0),1)),""))</f>
        <v>189.23196666666669</v>
      </c>
      <c r="J586" s="21">
        <f>IFERROR(IF(INDEX(data_wkly!K:K,MATCH($B586,data_wkly!$C:$C,0),1)=0,"",INDEX(data_wkly!K:K,MATCH($B586,data_wkly!$C:$C,0),1)),"")</f>
        <v>91.103399999999993</v>
      </c>
      <c r="K586" s="86">
        <f>IFERROR(IF(INDEX(data_wkly!L:L,MATCH($B586,data_wkly!$C:$C,0),1)=0,"",INDEX(data_wkly!L:L,MATCH($B586,data_wkly!$C:$C,0),1)),"")</f>
        <v>11.67</v>
      </c>
      <c r="L586" s="156"/>
      <c r="M586" s="155" t="str">
        <f>IFERROR(IF(INDEX(data_wkly!M:M,MATCH($B586,data_wkly!$C:$C,0),1)=0,"",INDEX(data_wkly!M:M,MATCH($B586,data_wkly!$C:$C,0),1)),"")</f>
        <v/>
      </c>
      <c r="N586" s="21" t="str">
        <f>IFERROR(IF(INDEX(data_wkly!N:N,MATCH($B586,data_wkly!$C:$C,0),1)=0,"",INDEX(data_wkly!N:N,MATCH($B586,data_wkly!$C:$C,0),1)),"")</f>
        <v/>
      </c>
      <c r="O586" s="21" t="str">
        <f>IF(M586="","",IFERROR(INDEX(data_wkly!O:O,MATCH($B586,data_wkly!$C:$C,0),1),""))</f>
        <v/>
      </c>
      <c r="P586" s="21" t="str">
        <f>IF(M586="","",IFERROR(IF(INDEX(data_wkly!P:P,MATCH($B586,data_wkly!$C:$C,0),1)=0,"",INDEX(data_wkly!P:P,MATCH($B586,data_wkly!$C:$C,0),1)),""))</f>
        <v/>
      </c>
      <c r="Q586" s="21" t="str">
        <f>IFERROR(IF(INDEX(data_wkly!Q:Q,MATCH($B586,data_wkly!$C:$C,0),1)=0,"",INDEX(data_wkly!Q:Q,MATCH($B586,data_wkly!$C:$C,0),1)),"")</f>
        <v/>
      </c>
      <c r="R586" s="21" t="str">
        <f>IF(M586="","",IFERROR(INDEX(data_wkly!R:R,MATCH($B586,data_wkly!$C:$C,0),1),""))</f>
        <v/>
      </c>
      <c r="S586" s="21" t="str">
        <f>IF(M586="","",IFERROR(IF(INDEX(data_wkly!S:S,MATCH($B586,data_wkly!$C:$C,0),1)=0,"",INDEX(data_wkly!S:S,MATCH($B586,data_wkly!$C:$C,0),1)),""))</f>
        <v/>
      </c>
      <c r="T586" s="21" t="str">
        <f>IFERROR(IF(INDEX(data_wkly!T:T,MATCH($B586,data_wkly!$C:$C,0),1)=0,"",INDEX(data_wkly!T:T,MATCH($B586,data_wkly!$C:$C,0),1)),"")</f>
        <v/>
      </c>
      <c r="U586" s="86" t="str">
        <f>IFERROR(IF(INDEX(data_wkly!U:U,MATCH($B586,data_wkly!$C:$C,0),1)=0,"",INDEX(data_wkly!U:U,MATCH($B586,data_wkly!$C:$C,0),1)),"")</f>
        <v/>
      </c>
      <c r="V586" s="157" t="str">
        <f t="shared" si="49"/>
        <v/>
      </c>
      <c r="W586" s="152" t="str">
        <f>IFERROR(IF(INDEX(data_wkly!W:W,MATCH($B586,data_wkly!$C:$C,0),1)=0,"",INDEX(data_wkly!W:W,MATCH($B586,data_wkly!$C:$C,0),1)),"")</f>
        <v>na</v>
      </c>
      <c r="X586" s="21" t="str">
        <f>IFERROR(IF(INDEX(data_wkly!X:X,MATCH($B586,data_wkly!$C:$C,0),1)=0,"",INDEX(data_wkly!X:X,MATCH($B586,data_wkly!$C:$C,0),1)),"")</f>
        <v>na</v>
      </c>
      <c r="Y586" s="21">
        <f>IFERROR(IF(INDEX(data_wkly!Y:Y,MATCH($B586,data_wkly!$C:$C,0),1)=0,"",INDEX(data_wkly!Y:Y,MATCH($B586,data_wkly!$C:$C,0),1)),"")</f>
        <v>158.61000000000001</v>
      </c>
      <c r="Z586" s="21">
        <f>IFERROR(IF(INDEX(data_wkly!Z:Z,MATCH($B586,data_wkly!$C:$C,0),1)=0,"",INDEX(data_wkly!Z:Z,MATCH($B586,data_wkly!$C:$C,0),1)),"")</f>
        <v>3.6300000000000239</v>
      </c>
      <c r="AA586" s="152" t="str">
        <f>IFERROR(IF(INDEX(data_wkly!AA:AA,MATCH($B586,data_wkly!$C:$C,0),1)=0,"",INDEX(data_wkly!AA:AA,MATCH($B586,data_wkly!$C:$C,0),1)),"")</f>
        <v>na</v>
      </c>
      <c r="AB586" s="21" t="str">
        <f>IFERROR(IF(INDEX(data_wkly!AB:AB,MATCH($B586,data_wkly!$C:$C,0),1)=0,"",INDEX(data_wkly!AB:AB,MATCH($B586,data_wkly!$C:$C,0),1)),"")</f>
        <v>na</v>
      </c>
      <c r="AC586" s="21">
        <f>IFERROR(IF(INDEX(data_wkly!AC:AC,MATCH($B586,data_wkly!$C:$C,0),1)=0,"",INDEX(data_wkly!AC:AC,MATCH($B586,data_wkly!$C:$C,0),1)),"")</f>
        <v>164.82</v>
      </c>
      <c r="AD586" s="21">
        <f>IFERROR(IF(INDEX(data_wkly!AD:AD,MATCH($B586,data_wkly!$C:$C,0),1)=0,"",INDEX(data_wkly!AD:AD,MATCH($B586,data_wkly!$C:$C,0),1)),"")</f>
        <v>2.5999999999999943</v>
      </c>
      <c r="AE586" s="157">
        <f t="shared" si="50"/>
        <v>2</v>
      </c>
      <c r="AF586" s="154" t="str">
        <f>IFERROR(IF(INDEX(data_wkly!AF:AF,MATCH($B586,data_wkly!$C:$C,0),1)=0,"",INDEX(data_wkly!AF:AF,MATCH($B586,data_wkly!$C:$C,0),1)),"")</f>
        <v/>
      </c>
      <c r="AG586" s="153" t="str">
        <f>IFERROR(IF(AF586="","",INDEX(data_wkly!AG:AG,MATCH($B586,data_wkly!$C:$C,0),1)),"")</f>
        <v/>
      </c>
      <c r="AH586" s="153" t="str">
        <f>IFERROR(IF(INDEX(data_wkly!AH:AH,MATCH($B586,data_wkly!$C:$C,0),1)=0,"",INDEX(data_wkly!AH:AH,MATCH($B586,data_wkly!$C:$C,0),1)),"")</f>
        <v/>
      </c>
      <c r="AI586" s="153" t="str">
        <f>IFERROR(IF(INDEX(data_wkly!AI:AI,MATCH($B586,data_wkly!$C:$C,0),1)=0,"",INDEX(data_wkly!AI:AI,MATCH($B586,data_wkly!$C:$C,0),1)),"")</f>
        <v/>
      </c>
      <c r="AJ586" s="153" t="str">
        <f>IFERROR(IF(AI586="","",INDEX(data_wkly!AJ:AJ,MATCH($B586,data_wkly!$C:$C,0),1)),"")</f>
        <v/>
      </c>
      <c r="AK586" s="153" t="str">
        <f>IFERROR(IF(INDEX(data_wkly!AK:AK,MATCH($B586,data_wkly!$C:$C,0),1)=0,"",INDEX(data_wkly!AK:AK,MATCH($B586,data_wkly!$C:$C,0),1)),"")</f>
        <v/>
      </c>
      <c r="AL586" s="153" t="str">
        <f>IFERROR(IF(INDEX(data_wkly!AL:AL,MATCH($B586,data_wkly!$C:$C,0),1)=0,"",INDEX(data_wkly!AL:AL,MATCH($B586,data_wkly!$C:$C,0),1)),"")</f>
        <v/>
      </c>
      <c r="AM586" s="183" t="str">
        <f>IFERROR(IF(INDEX(data_wkly!AM:AM,MATCH($B586,data_wkly!$C:$C,0),1)=0,"",INDEX(data_wkly!AM:AM,MATCH($B586,data_wkly!$C:$C,0),1)),"")</f>
        <v/>
      </c>
      <c r="AN586" s="41" t="str">
        <f t="shared" si="54"/>
        <v/>
      </c>
      <c r="AO586" s="88">
        <f t="shared" si="53"/>
        <v>2</v>
      </c>
    </row>
    <row r="587" spans="1:41">
      <c r="A587" s="88">
        <f t="shared" si="51"/>
        <v>1</v>
      </c>
      <c r="B587" s="89">
        <f t="shared" si="52"/>
        <v>45752</v>
      </c>
      <c r="C587" s="155">
        <f>IFERROR(IF(INDEX(data_wkly!D:D,MATCH($B587,data_wkly!$C:$C,0),1)=0,"",INDEX(data_wkly!D:D,MATCH($B587,data_wkly!$C:$C,0),1)),"")</f>
        <v>59662</v>
      </c>
      <c r="D587" s="21">
        <f>IFERROR(IF(INDEX(data_wkly!E:E,MATCH($B587,data_wkly!$C:$C,0),1)=0,"",INDEX(data_wkly!E:E,MATCH($B587,data_wkly!$C:$C,0),1)),"")</f>
        <v>204.76220000000001</v>
      </c>
      <c r="E587" s="21">
        <f>IF(C587="","",IFERROR(INDEX(data_wkly!F:F,MATCH($B587,data_wkly!$C:$C,0),1),""))</f>
        <v>0.20390000000000441</v>
      </c>
      <c r="F587" s="21">
        <f>IF(E587="","",IFERROR(IF(INDEX(data_wkly!G:G,MATCH($B587,data_wkly!$C:$C,0),1)=0,"",INDEX(data_wkly!G:G,MATCH($B587,data_wkly!$C:$C,0),1)),""))</f>
        <v>195.16133333333332</v>
      </c>
      <c r="G587" s="21">
        <f>IFERROR(IF(INDEX(data_wkly!H:H,MATCH($B587,data_wkly!$C:$C,0),1)=0,"",INDEX(data_wkly!H:H,MATCH($B587,data_wkly!$C:$C,0),1)),"")</f>
        <v>201.30520000000001</v>
      </c>
      <c r="H587" s="21">
        <f>IF(C587="","",IFERROR(INDEX(data_wkly!I:I,MATCH($B587,data_wkly!$C:$C,0),1),""))</f>
        <v>0.20880000000002497</v>
      </c>
      <c r="I587" s="21">
        <f>IF(H587="","",IFERROR(IF(INDEX(data_wkly!J:J,MATCH($B587,data_wkly!$C:$C,0),1)=0,"",INDEX(data_wkly!J:J,MATCH($B587,data_wkly!$C:$C,0),1)),""))</f>
        <v>191.87076666666667</v>
      </c>
      <c r="J587" s="21">
        <f>IFERROR(IF(INDEX(data_wkly!K:K,MATCH($B587,data_wkly!$C:$C,0),1)=0,"",INDEX(data_wkly!K:K,MATCH($B587,data_wkly!$C:$C,0),1)),"")</f>
        <v>91.338899999999995</v>
      </c>
      <c r="K587" s="86">
        <f>IFERROR(IF(INDEX(data_wkly!L:L,MATCH($B587,data_wkly!$C:$C,0),1)=0,"",INDEX(data_wkly!L:L,MATCH($B587,data_wkly!$C:$C,0),1)),"")</f>
        <v>11.6</v>
      </c>
      <c r="L587" s="156"/>
      <c r="M587" s="155" t="str">
        <f>IFERROR(IF(INDEX(data_wkly!M:M,MATCH($B587,data_wkly!$C:$C,0),1)=0,"",INDEX(data_wkly!M:M,MATCH($B587,data_wkly!$C:$C,0),1)),"")</f>
        <v/>
      </c>
      <c r="N587" s="21" t="str">
        <f>IFERROR(IF(INDEX(data_wkly!N:N,MATCH($B587,data_wkly!$C:$C,0),1)=0,"",INDEX(data_wkly!N:N,MATCH($B587,data_wkly!$C:$C,0),1)),"")</f>
        <v/>
      </c>
      <c r="O587" s="21" t="str">
        <f>IF(M587="","",IFERROR(INDEX(data_wkly!O:O,MATCH($B587,data_wkly!$C:$C,0),1),""))</f>
        <v/>
      </c>
      <c r="P587" s="21" t="str">
        <f>IF(M587="","",IFERROR(IF(INDEX(data_wkly!P:P,MATCH($B587,data_wkly!$C:$C,0),1)=0,"",INDEX(data_wkly!P:P,MATCH($B587,data_wkly!$C:$C,0),1)),""))</f>
        <v/>
      </c>
      <c r="Q587" s="21" t="str">
        <f>IFERROR(IF(INDEX(data_wkly!Q:Q,MATCH($B587,data_wkly!$C:$C,0),1)=0,"",INDEX(data_wkly!Q:Q,MATCH($B587,data_wkly!$C:$C,0),1)),"")</f>
        <v/>
      </c>
      <c r="R587" s="21" t="str">
        <f>IF(M587="","",IFERROR(INDEX(data_wkly!R:R,MATCH($B587,data_wkly!$C:$C,0),1),""))</f>
        <v/>
      </c>
      <c r="S587" s="21" t="str">
        <f>IF(M587="","",IFERROR(IF(INDEX(data_wkly!S:S,MATCH($B587,data_wkly!$C:$C,0),1)=0,"",INDEX(data_wkly!S:S,MATCH($B587,data_wkly!$C:$C,0),1)),""))</f>
        <v/>
      </c>
      <c r="T587" s="21" t="str">
        <f>IFERROR(IF(INDEX(data_wkly!T:T,MATCH($B587,data_wkly!$C:$C,0),1)=0,"",INDEX(data_wkly!T:T,MATCH($B587,data_wkly!$C:$C,0),1)),"")</f>
        <v/>
      </c>
      <c r="U587" s="86" t="str">
        <f>IFERROR(IF(INDEX(data_wkly!U:U,MATCH($B587,data_wkly!$C:$C,0),1)=0,"",INDEX(data_wkly!U:U,MATCH($B587,data_wkly!$C:$C,0),1)),"")</f>
        <v/>
      </c>
      <c r="V587" s="157" t="str">
        <f t="shared" si="49"/>
        <v/>
      </c>
      <c r="W587" s="152" t="str">
        <f>IFERROR(IF(INDEX(data_wkly!W:W,MATCH($B587,data_wkly!$C:$C,0),1)=0,"",INDEX(data_wkly!W:W,MATCH($B587,data_wkly!$C:$C,0),1)),"")</f>
        <v>na</v>
      </c>
      <c r="X587" s="21" t="str">
        <f>IFERROR(IF(INDEX(data_wkly!X:X,MATCH($B587,data_wkly!$C:$C,0),1)=0,"",INDEX(data_wkly!X:X,MATCH($B587,data_wkly!$C:$C,0),1)),"")</f>
        <v>na</v>
      </c>
      <c r="Y587" s="21">
        <f>IFERROR(IF(INDEX(data_wkly!Y:Y,MATCH($B587,data_wkly!$C:$C,0),1)=0,"",INDEX(data_wkly!Y:Y,MATCH($B587,data_wkly!$C:$C,0),1)),"")</f>
        <v>166.92</v>
      </c>
      <c r="Z587" s="21">
        <f>IFERROR(IF(INDEX(data_wkly!Z:Z,MATCH($B587,data_wkly!$C:$C,0),1)=0,"",INDEX(data_wkly!Z:Z,MATCH($B587,data_wkly!$C:$C,0),1)),"")</f>
        <v>8.3099999999999739</v>
      </c>
      <c r="AA587" s="152" t="str">
        <f>IFERROR(IF(INDEX(data_wkly!AA:AA,MATCH($B587,data_wkly!$C:$C,0),1)=0,"",INDEX(data_wkly!AA:AA,MATCH($B587,data_wkly!$C:$C,0),1)),"")</f>
        <v>na</v>
      </c>
      <c r="AB587" s="21" t="str">
        <f>IFERROR(IF(INDEX(data_wkly!AB:AB,MATCH($B587,data_wkly!$C:$C,0),1)=0,"",INDEX(data_wkly!AB:AB,MATCH($B587,data_wkly!$C:$C,0),1)),"")</f>
        <v>na</v>
      </c>
      <c r="AC587" s="21">
        <f>IFERROR(IF(INDEX(data_wkly!AC:AC,MATCH($B587,data_wkly!$C:$C,0),1)=0,"",INDEX(data_wkly!AC:AC,MATCH($B587,data_wkly!$C:$C,0),1)),"")</f>
        <v>171.22</v>
      </c>
      <c r="AD587" s="21">
        <f>IFERROR(IF(INDEX(data_wkly!AD:AD,MATCH($B587,data_wkly!$C:$C,0),1)=0,"",INDEX(data_wkly!AD:AD,MATCH($B587,data_wkly!$C:$C,0),1)),"")</f>
        <v>6.4000000000000057</v>
      </c>
      <c r="AE587" s="157">
        <f t="shared" si="50"/>
        <v>1</v>
      </c>
      <c r="AF587" s="154" t="str">
        <f>IFERROR(IF(INDEX(data_wkly!AF:AF,MATCH($B587,data_wkly!$C:$C,0),1)=0,"",INDEX(data_wkly!AF:AF,MATCH($B587,data_wkly!$C:$C,0),1)),"")</f>
        <v/>
      </c>
      <c r="AG587" s="153" t="str">
        <f>IFERROR(IF(AF587="","",INDEX(data_wkly!AG:AG,MATCH($B587,data_wkly!$C:$C,0),1)),"")</f>
        <v/>
      </c>
      <c r="AH587" s="153" t="str">
        <f>IFERROR(IF(INDEX(data_wkly!AH:AH,MATCH($B587,data_wkly!$C:$C,0),1)=0,"",INDEX(data_wkly!AH:AH,MATCH($B587,data_wkly!$C:$C,0),1)),"")</f>
        <v/>
      </c>
      <c r="AI587" s="153" t="str">
        <f>IFERROR(IF(INDEX(data_wkly!AI:AI,MATCH($B587,data_wkly!$C:$C,0),1)=0,"",INDEX(data_wkly!AI:AI,MATCH($B587,data_wkly!$C:$C,0),1)),"")</f>
        <v/>
      </c>
      <c r="AJ587" s="153" t="str">
        <f>IFERROR(IF(AI587="","",INDEX(data_wkly!AJ:AJ,MATCH($B587,data_wkly!$C:$C,0),1)),"")</f>
        <v/>
      </c>
      <c r="AK587" s="153" t="str">
        <f>IFERROR(IF(INDEX(data_wkly!AK:AK,MATCH($B587,data_wkly!$C:$C,0),1)=0,"",INDEX(data_wkly!AK:AK,MATCH($B587,data_wkly!$C:$C,0),1)),"")</f>
        <v/>
      </c>
      <c r="AL587" s="153" t="str">
        <f>IFERROR(IF(INDEX(data_wkly!AL:AL,MATCH($B587,data_wkly!$C:$C,0),1)=0,"",INDEX(data_wkly!AL:AL,MATCH($B587,data_wkly!$C:$C,0),1)),"")</f>
        <v/>
      </c>
      <c r="AM587" s="183" t="str">
        <f>IFERROR(IF(INDEX(data_wkly!AM:AM,MATCH($B587,data_wkly!$C:$C,0),1)=0,"",INDEX(data_wkly!AM:AM,MATCH($B587,data_wkly!$C:$C,0),1)),"")</f>
        <v/>
      </c>
      <c r="AN587" s="41" t="str">
        <f t="shared" si="54"/>
        <v/>
      </c>
      <c r="AO587" s="88">
        <f t="shared" si="53"/>
        <v>1</v>
      </c>
    </row>
    <row r="588" spans="1:41">
      <c r="A588" s="88">
        <f t="shared" si="51"/>
        <v>2</v>
      </c>
      <c r="B588" s="89">
        <f t="shared" si="52"/>
        <v>45759</v>
      </c>
      <c r="C588" s="155">
        <f>IFERROR(IF(INDEX(data_wkly!D:D,MATCH($B588,data_wkly!$C:$C,0),1)=0,"",INDEX(data_wkly!D:D,MATCH($B588,data_wkly!$C:$C,0),1)),"")</f>
        <v>58201</v>
      </c>
      <c r="D588" s="21">
        <f>IFERROR(IF(INDEX(data_wkly!E:E,MATCH($B588,data_wkly!$C:$C,0),1)=0,"",INDEX(data_wkly!E:E,MATCH($B588,data_wkly!$C:$C,0),1)),"")</f>
        <v>204.84829999999999</v>
      </c>
      <c r="E588" s="21">
        <f>IF(C588="","",IFERROR(INDEX(data_wkly!F:F,MATCH($B588,data_wkly!$C:$C,0),1),""))</f>
        <v>8.6099999999987631E-2</v>
      </c>
      <c r="F588" s="21">
        <f>IF(E588="","",IFERROR(IF(INDEX(data_wkly!G:G,MATCH($B588,data_wkly!$C:$C,0),1)=0,"",INDEX(data_wkly!G:G,MATCH($B588,data_wkly!$C:$C,0),1)),""))</f>
        <v>196.58463333333336</v>
      </c>
      <c r="G588" s="21">
        <f>IFERROR(IF(INDEX(data_wkly!H:H,MATCH($B588,data_wkly!$C:$C,0),1)=0,"",INDEX(data_wkly!H:H,MATCH($B588,data_wkly!$C:$C,0),1)),"")</f>
        <v>201.37979999999999</v>
      </c>
      <c r="H588" s="21">
        <f>IF(C588="","",IFERROR(INDEX(data_wkly!I:I,MATCH($B588,data_wkly!$C:$C,0),1),""))</f>
        <v>7.4599999999975353E-2</v>
      </c>
      <c r="I588" s="21">
        <f>IF(H588="","",IFERROR(IF(INDEX(data_wkly!J:J,MATCH($B588,data_wkly!$C:$C,0),1)=0,"",INDEX(data_wkly!J:J,MATCH($B588,data_wkly!$C:$C,0),1)),""))</f>
        <v>193.2663666666667</v>
      </c>
      <c r="J588" s="21">
        <f>IFERROR(IF(INDEX(data_wkly!K:K,MATCH($B588,data_wkly!$C:$C,0),1)=0,"",INDEX(data_wkly!K:K,MATCH($B588,data_wkly!$C:$C,0),1)),"")</f>
        <v>90.893799999999999</v>
      </c>
      <c r="K588" s="86">
        <f>IFERROR(IF(INDEX(data_wkly!L:L,MATCH($B588,data_wkly!$C:$C,0),1)=0,"",INDEX(data_wkly!L:L,MATCH($B588,data_wkly!$C:$C,0),1)),"")</f>
        <v>11.56</v>
      </c>
      <c r="L588" s="156"/>
      <c r="M588" s="155" t="str">
        <f>IFERROR(IF(INDEX(data_wkly!M:M,MATCH($B588,data_wkly!$C:$C,0),1)=0,"",INDEX(data_wkly!M:M,MATCH($B588,data_wkly!$C:$C,0),1)),"")</f>
        <v/>
      </c>
      <c r="N588" s="21" t="str">
        <f>IFERROR(IF(INDEX(data_wkly!N:N,MATCH($B588,data_wkly!$C:$C,0),1)=0,"",INDEX(data_wkly!N:N,MATCH($B588,data_wkly!$C:$C,0),1)),"")</f>
        <v/>
      </c>
      <c r="O588" s="21" t="str">
        <f>IF(M588="","",IFERROR(INDEX(data_wkly!O:O,MATCH($B588,data_wkly!$C:$C,0),1),""))</f>
        <v/>
      </c>
      <c r="P588" s="21" t="str">
        <f>IF(M588="","",IFERROR(IF(INDEX(data_wkly!P:P,MATCH($B588,data_wkly!$C:$C,0),1)=0,"",INDEX(data_wkly!P:P,MATCH($B588,data_wkly!$C:$C,0),1)),""))</f>
        <v/>
      </c>
      <c r="Q588" s="21" t="str">
        <f>IFERROR(IF(INDEX(data_wkly!Q:Q,MATCH($B588,data_wkly!$C:$C,0),1)=0,"",INDEX(data_wkly!Q:Q,MATCH($B588,data_wkly!$C:$C,0),1)),"")</f>
        <v/>
      </c>
      <c r="R588" s="21" t="str">
        <f>IF(M588="","",IFERROR(INDEX(data_wkly!R:R,MATCH($B588,data_wkly!$C:$C,0),1),""))</f>
        <v/>
      </c>
      <c r="S588" s="21" t="str">
        <f>IF(M588="","",IFERROR(IF(INDEX(data_wkly!S:S,MATCH($B588,data_wkly!$C:$C,0),1)=0,"",INDEX(data_wkly!S:S,MATCH($B588,data_wkly!$C:$C,0),1)),""))</f>
        <v/>
      </c>
      <c r="T588" s="21" t="str">
        <f>IFERROR(IF(INDEX(data_wkly!T:T,MATCH($B588,data_wkly!$C:$C,0),1)=0,"",INDEX(data_wkly!T:T,MATCH($B588,data_wkly!$C:$C,0),1)),"")</f>
        <v/>
      </c>
      <c r="U588" s="86" t="str">
        <f>IFERROR(IF(INDEX(data_wkly!U:U,MATCH($B588,data_wkly!$C:$C,0),1)=0,"",INDEX(data_wkly!U:U,MATCH($B588,data_wkly!$C:$C,0),1)),"")</f>
        <v/>
      </c>
      <c r="V588" s="157" t="str">
        <f t="shared" si="49"/>
        <v/>
      </c>
      <c r="W588" s="152" t="str">
        <f>IFERROR(IF(INDEX(data_wkly!W:W,MATCH($B588,data_wkly!$C:$C,0),1)=0,"",INDEX(data_wkly!W:W,MATCH($B588,data_wkly!$C:$C,0),1)),"")</f>
        <v>na</v>
      </c>
      <c r="X588" s="21" t="str">
        <f>IFERROR(IF(INDEX(data_wkly!X:X,MATCH($B588,data_wkly!$C:$C,0),1)=0,"",INDEX(data_wkly!X:X,MATCH($B588,data_wkly!$C:$C,0),1)),"")</f>
        <v>na</v>
      </c>
      <c r="Y588" s="21">
        <f>IFERROR(IF(INDEX(data_wkly!Y:Y,MATCH($B588,data_wkly!$C:$C,0),1)=0,"",INDEX(data_wkly!Y:Y,MATCH($B588,data_wkly!$C:$C,0),1)),"")</f>
        <v>172.96</v>
      </c>
      <c r="Z588" s="21">
        <f>IFERROR(IF(INDEX(data_wkly!Z:Z,MATCH($B588,data_wkly!$C:$C,0),1)=0,"",INDEX(data_wkly!Z:Z,MATCH($B588,data_wkly!$C:$C,0),1)),"")</f>
        <v>6.0400000000000205</v>
      </c>
      <c r="AA588" s="152" t="str">
        <f>IFERROR(IF(INDEX(data_wkly!AA:AA,MATCH($B588,data_wkly!$C:$C,0),1)=0,"",INDEX(data_wkly!AA:AA,MATCH($B588,data_wkly!$C:$C,0),1)),"")</f>
        <v>na</v>
      </c>
      <c r="AB588" s="21" t="str">
        <f>IFERROR(IF(INDEX(data_wkly!AB:AB,MATCH($B588,data_wkly!$C:$C,0),1)=0,"",INDEX(data_wkly!AB:AB,MATCH($B588,data_wkly!$C:$C,0),1)),"")</f>
        <v>na</v>
      </c>
      <c r="AC588" s="21">
        <f>IFERROR(IF(INDEX(data_wkly!AC:AC,MATCH($B588,data_wkly!$C:$C,0),1)=0,"",INDEX(data_wkly!AC:AC,MATCH($B588,data_wkly!$C:$C,0),1)),"")</f>
        <v>178.12</v>
      </c>
      <c r="AD588" s="21">
        <f>IFERROR(IF(INDEX(data_wkly!AD:AD,MATCH($B588,data_wkly!$C:$C,0),1)=0,"",INDEX(data_wkly!AD:AD,MATCH($B588,data_wkly!$C:$C,0),1)),"")</f>
        <v>6.9000000000000057</v>
      </c>
      <c r="AE588" s="157">
        <f t="shared" si="50"/>
        <v>2</v>
      </c>
      <c r="AF588" s="154" t="str">
        <f>IFERROR(IF(INDEX(data_wkly!AF:AF,MATCH($B588,data_wkly!$C:$C,0),1)=0,"",INDEX(data_wkly!AF:AF,MATCH($B588,data_wkly!$C:$C,0),1)),"")</f>
        <v/>
      </c>
      <c r="AG588" s="153" t="str">
        <f>IFERROR(IF(AF588="","",INDEX(data_wkly!AG:AG,MATCH($B588,data_wkly!$C:$C,0),1)),"")</f>
        <v/>
      </c>
      <c r="AH588" s="153" t="str">
        <f>IFERROR(IF(INDEX(data_wkly!AH:AH,MATCH($B588,data_wkly!$C:$C,0),1)=0,"",INDEX(data_wkly!AH:AH,MATCH($B588,data_wkly!$C:$C,0),1)),"")</f>
        <v/>
      </c>
      <c r="AI588" s="153" t="str">
        <f>IFERROR(IF(INDEX(data_wkly!AI:AI,MATCH($B588,data_wkly!$C:$C,0),1)=0,"",INDEX(data_wkly!AI:AI,MATCH($B588,data_wkly!$C:$C,0),1)),"")</f>
        <v/>
      </c>
      <c r="AJ588" s="153" t="str">
        <f>IFERROR(IF(AI588="","",INDEX(data_wkly!AJ:AJ,MATCH($B588,data_wkly!$C:$C,0),1)),"")</f>
        <v/>
      </c>
      <c r="AK588" s="153" t="str">
        <f>IFERROR(IF(INDEX(data_wkly!AK:AK,MATCH($B588,data_wkly!$C:$C,0),1)=0,"",INDEX(data_wkly!AK:AK,MATCH($B588,data_wkly!$C:$C,0),1)),"")</f>
        <v/>
      </c>
      <c r="AL588" s="153" t="str">
        <f>IFERROR(IF(INDEX(data_wkly!AL:AL,MATCH($B588,data_wkly!$C:$C,0),1)=0,"",INDEX(data_wkly!AL:AL,MATCH($B588,data_wkly!$C:$C,0),1)),"")</f>
        <v/>
      </c>
      <c r="AM588" s="183" t="str">
        <f>IFERROR(IF(INDEX(data_wkly!AM:AM,MATCH($B588,data_wkly!$C:$C,0),1)=0,"",INDEX(data_wkly!AM:AM,MATCH($B588,data_wkly!$C:$C,0),1)),"")</f>
        <v/>
      </c>
      <c r="AN588" s="41" t="str">
        <f t="shared" si="54"/>
        <v/>
      </c>
      <c r="AO588" s="88">
        <f t="shared" si="53"/>
        <v>2</v>
      </c>
    </row>
    <row r="589" spans="1:41">
      <c r="A589" s="88">
        <f t="shared" si="51"/>
        <v>1</v>
      </c>
      <c r="B589" s="89">
        <f t="shared" si="52"/>
        <v>45766</v>
      </c>
      <c r="C589" s="155">
        <f>IFERROR(IF(INDEX(data_wkly!D:D,MATCH($B589,data_wkly!$C:$C,0),1)=0,"",INDEX(data_wkly!D:D,MATCH($B589,data_wkly!$C:$C,0),1)),"")</f>
        <v>56301</v>
      </c>
      <c r="D589" s="21">
        <f>IFERROR(IF(INDEX(data_wkly!E:E,MATCH($B589,data_wkly!$C:$C,0),1)=0,"",INDEX(data_wkly!E:E,MATCH($B589,data_wkly!$C:$C,0),1)),"")</f>
        <v>205.566</v>
      </c>
      <c r="E589" s="21">
        <f>IF(C589="","",IFERROR(INDEX(data_wkly!F:F,MATCH($B589,data_wkly!$C:$C,0),1),""))</f>
        <v>0.71770000000000778</v>
      </c>
      <c r="F589" s="21">
        <f>IF(E589="","",IFERROR(IF(INDEX(data_wkly!G:G,MATCH($B589,data_wkly!$C:$C,0),1)=0,"",INDEX(data_wkly!G:G,MATCH($B589,data_wkly!$C:$C,0),1)),""))</f>
        <v>198.06966666666665</v>
      </c>
      <c r="G589" s="21">
        <f>IFERROR(IF(INDEX(data_wkly!H:H,MATCH($B589,data_wkly!$C:$C,0),1)=0,"",INDEX(data_wkly!H:H,MATCH($B589,data_wkly!$C:$C,0),1)),"")</f>
        <v>202.08199999999999</v>
      </c>
      <c r="H589" s="21">
        <f>IF(C589="","",IFERROR(INDEX(data_wkly!I:I,MATCH($B589,data_wkly!$C:$C,0),1),""))</f>
        <v>0.70220000000000482</v>
      </c>
      <c r="I589" s="21">
        <f>IF(H589="","",IFERROR(IF(INDEX(data_wkly!J:J,MATCH($B589,data_wkly!$C:$C,0),1)=0,"",INDEX(data_wkly!J:J,MATCH($B589,data_wkly!$C:$C,0),1)),""))</f>
        <v>194.72296666666668</v>
      </c>
      <c r="J589" s="21">
        <f>IFERROR(IF(INDEX(data_wkly!K:K,MATCH($B589,data_wkly!$C:$C,0),1)=0,"",INDEX(data_wkly!K:K,MATCH($B589,data_wkly!$C:$C,0),1)),"")</f>
        <v>91.016900000000007</v>
      </c>
      <c r="K589" s="86">
        <f>IFERROR(IF(INDEX(data_wkly!L:L,MATCH($B589,data_wkly!$C:$C,0),1)=0,"",INDEX(data_wkly!L:L,MATCH($B589,data_wkly!$C:$C,0),1)),"")</f>
        <v>11.35</v>
      </c>
      <c r="L589" s="156"/>
      <c r="M589" s="155" t="str">
        <f>IFERROR(IF(INDEX(data_wkly!M:M,MATCH($B589,data_wkly!$C:$C,0),1)=0,"",INDEX(data_wkly!M:M,MATCH($B589,data_wkly!$C:$C,0),1)),"")</f>
        <v/>
      </c>
      <c r="N589" s="21" t="str">
        <f>IFERROR(IF(INDEX(data_wkly!N:N,MATCH($B589,data_wkly!$C:$C,0),1)=0,"",INDEX(data_wkly!N:N,MATCH($B589,data_wkly!$C:$C,0),1)),"")</f>
        <v/>
      </c>
      <c r="O589" s="21" t="str">
        <f>IF(M589="","",IFERROR(INDEX(data_wkly!O:O,MATCH($B589,data_wkly!$C:$C,0),1),""))</f>
        <v/>
      </c>
      <c r="P589" s="21" t="str">
        <f>IF(M589="","",IFERROR(IF(INDEX(data_wkly!P:P,MATCH($B589,data_wkly!$C:$C,0),1)=0,"",INDEX(data_wkly!P:P,MATCH($B589,data_wkly!$C:$C,0),1)),""))</f>
        <v/>
      </c>
      <c r="Q589" s="21" t="str">
        <f>IFERROR(IF(INDEX(data_wkly!Q:Q,MATCH($B589,data_wkly!$C:$C,0),1)=0,"",INDEX(data_wkly!Q:Q,MATCH($B589,data_wkly!$C:$C,0),1)),"")</f>
        <v/>
      </c>
      <c r="R589" s="21" t="str">
        <f>IF(M589="","",IFERROR(INDEX(data_wkly!R:R,MATCH($B589,data_wkly!$C:$C,0),1),""))</f>
        <v/>
      </c>
      <c r="S589" s="21" t="str">
        <f>IF(M589="","",IFERROR(IF(INDEX(data_wkly!S:S,MATCH($B589,data_wkly!$C:$C,0),1)=0,"",INDEX(data_wkly!S:S,MATCH($B589,data_wkly!$C:$C,0),1)),""))</f>
        <v/>
      </c>
      <c r="T589" s="21" t="str">
        <f>IFERROR(IF(INDEX(data_wkly!T:T,MATCH($B589,data_wkly!$C:$C,0),1)=0,"",INDEX(data_wkly!T:T,MATCH($B589,data_wkly!$C:$C,0),1)),"")</f>
        <v/>
      </c>
      <c r="U589" s="86" t="str">
        <f>IFERROR(IF(INDEX(data_wkly!U:U,MATCH($B589,data_wkly!$C:$C,0),1)=0,"",INDEX(data_wkly!U:U,MATCH($B589,data_wkly!$C:$C,0),1)),"")</f>
        <v/>
      </c>
      <c r="V589" s="157" t="str">
        <f t="shared" ref="V589:V652" si="55">IF(M589="","",AO589)</f>
        <v/>
      </c>
      <c r="W589" s="152" t="str">
        <f>IFERROR(IF(INDEX(data_wkly!W:W,MATCH($B589,data_wkly!$C:$C,0),1)=0,"",INDEX(data_wkly!W:W,MATCH($B589,data_wkly!$C:$C,0),1)),"")</f>
        <v>na</v>
      </c>
      <c r="X589" s="21" t="str">
        <f>IFERROR(IF(INDEX(data_wkly!X:X,MATCH($B589,data_wkly!$C:$C,0),1)=0,"",INDEX(data_wkly!X:X,MATCH($B589,data_wkly!$C:$C,0),1)),"")</f>
        <v>na</v>
      </c>
      <c r="Y589" s="21">
        <f>IFERROR(IF(INDEX(data_wkly!Y:Y,MATCH($B589,data_wkly!$C:$C,0),1)=0,"",INDEX(data_wkly!Y:Y,MATCH($B589,data_wkly!$C:$C,0),1)),"")</f>
        <v>173.35</v>
      </c>
      <c r="Z589" s="21">
        <f>IFERROR(IF(INDEX(data_wkly!Z:Z,MATCH($B589,data_wkly!$C:$C,0),1)=0,"",INDEX(data_wkly!Z:Z,MATCH($B589,data_wkly!$C:$C,0),1)),"")</f>
        <v>0.38999999999998636</v>
      </c>
      <c r="AA589" s="152" t="str">
        <f>IFERROR(IF(INDEX(data_wkly!AA:AA,MATCH($B589,data_wkly!$C:$C,0),1)=0,"",INDEX(data_wkly!AA:AA,MATCH($B589,data_wkly!$C:$C,0),1)),"")</f>
        <v>na</v>
      </c>
      <c r="AB589" s="21" t="str">
        <f>IFERROR(IF(INDEX(data_wkly!AB:AB,MATCH($B589,data_wkly!$C:$C,0),1)=0,"",INDEX(data_wkly!AB:AB,MATCH($B589,data_wkly!$C:$C,0),1)),"")</f>
        <v>na</v>
      </c>
      <c r="AC589" s="21">
        <f>IFERROR(IF(INDEX(data_wkly!AC:AC,MATCH($B589,data_wkly!$C:$C,0),1)=0,"",INDEX(data_wkly!AC:AC,MATCH($B589,data_wkly!$C:$C,0),1)),"")</f>
        <v>179.95</v>
      </c>
      <c r="AD589" s="21">
        <f>IFERROR(IF(INDEX(data_wkly!AD:AD,MATCH($B589,data_wkly!$C:$C,0),1)=0,"",INDEX(data_wkly!AD:AD,MATCH($B589,data_wkly!$C:$C,0),1)),"")</f>
        <v>1.8299999999999841</v>
      </c>
      <c r="AE589" s="157">
        <f t="shared" ref="AE589:AE652" si="56">IF(W589="","",AO589)</f>
        <v>1</v>
      </c>
      <c r="AF589" s="154" t="str">
        <f>IFERROR(IF(INDEX(data_wkly!AF:AF,MATCH($B589,data_wkly!$C:$C,0),1)=0,"",INDEX(data_wkly!AF:AF,MATCH($B589,data_wkly!$C:$C,0),1)),"")</f>
        <v/>
      </c>
      <c r="AG589" s="153" t="str">
        <f>IFERROR(IF(AF589="","",INDEX(data_wkly!AG:AG,MATCH($B589,data_wkly!$C:$C,0),1)),"")</f>
        <v/>
      </c>
      <c r="AH589" s="153" t="str">
        <f>IFERROR(IF(INDEX(data_wkly!AH:AH,MATCH($B589,data_wkly!$C:$C,0),1)=0,"",INDEX(data_wkly!AH:AH,MATCH($B589,data_wkly!$C:$C,0),1)),"")</f>
        <v/>
      </c>
      <c r="AI589" s="153" t="str">
        <f>IFERROR(IF(INDEX(data_wkly!AI:AI,MATCH($B589,data_wkly!$C:$C,0),1)=0,"",INDEX(data_wkly!AI:AI,MATCH($B589,data_wkly!$C:$C,0),1)),"")</f>
        <v/>
      </c>
      <c r="AJ589" s="153" t="str">
        <f>IFERROR(IF(AI589="","",INDEX(data_wkly!AJ:AJ,MATCH($B589,data_wkly!$C:$C,0),1)),"")</f>
        <v/>
      </c>
      <c r="AK589" s="153" t="str">
        <f>IFERROR(IF(INDEX(data_wkly!AK:AK,MATCH($B589,data_wkly!$C:$C,0),1)=0,"",INDEX(data_wkly!AK:AK,MATCH($B589,data_wkly!$C:$C,0),1)),"")</f>
        <v/>
      </c>
      <c r="AL589" s="153" t="str">
        <f>IFERROR(IF(INDEX(data_wkly!AL:AL,MATCH($B589,data_wkly!$C:$C,0),1)=0,"",INDEX(data_wkly!AL:AL,MATCH($B589,data_wkly!$C:$C,0),1)),"")</f>
        <v/>
      </c>
      <c r="AM589" s="183" t="str">
        <f>IFERROR(IF(INDEX(data_wkly!AM:AM,MATCH($B589,data_wkly!$C:$C,0),1)=0,"",INDEX(data_wkly!AM:AM,MATCH($B589,data_wkly!$C:$C,0),1)),"")</f>
        <v/>
      </c>
      <c r="AN589" s="41" t="str">
        <f t="shared" si="54"/>
        <v/>
      </c>
      <c r="AO589" s="88">
        <f t="shared" si="53"/>
        <v>1</v>
      </c>
    </row>
    <row r="590" spans="1:41">
      <c r="A590" s="88">
        <f t="shared" ref="A590:A653" si="57">IF(C590="","",AO590)</f>
        <v>2</v>
      </c>
      <c r="B590" s="89">
        <f t="shared" si="52"/>
        <v>45773</v>
      </c>
      <c r="C590" s="155">
        <f>IFERROR(IF(INDEX(data_wkly!D:D,MATCH($B590,data_wkly!$C:$C,0),1)=0,"",INDEX(data_wkly!D:D,MATCH($B590,data_wkly!$C:$C,0),1)),"")</f>
        <v>55942</v>
      </c>
      <c r="D590" s="21">
        <f>IFERROR(IF(INDEX(data_wkly!E:E,MATCH($B590,data_wkly!$C:$C,0),1)=0,"",INDEX(data_wkly!E:E,MATCH($B590,data_wkly!$C:$C,0),1)),"")</f>
        <v>204.97749999999999</v>
      </c>
      <c r="E590" s="21">
        <f>IF(C590="","",IFERROR(INDEX(data_wkly!F:F,MATCH($B590,data_wkly!$C:$C,0),1),""))</f>
        <v>-0.58850000000001046</v>
      </c>
      <c r="F590" s="21">
        <f>IF(E590="","",IFERROR(IF(INDEX(data_wkly!G:G,MATCH($B590,data_wkly!$C:$C,0),1)=0,"",INDEX(data_wkly!G:G,MATCH($B590,data_wkly!$C:$C,0),1)),""))</f>
        <v>198.95539999999997</v>
      </c>
      <c r="G590" s="21">
        <f>IFERROR(IF(INDEX(data_wkly!H:H,MATCH($B590,data_wkly!$C:$C,0),1)=0,"",INDEX(data_wkly!H:H,MATCH($B590,data_wkly!$C:$C,0),1)),"")</f>
        <v>201.51779999999999</v>
      </c>
      <c r="H590" s="21">
        <f>IF(C590="","",IFERROR(INDEX(data_wkly!I:I,MATCH($B590,data_wkly!$C:$C,0),1),""))</f>
        <v>-0.56419999999999959</v>
      </c>
      <c r="I590" s="21">
        <f>IF(H590="","",IFERROR(IF(INDEX(data_wkly!J:J,MATCH($B590,data_wkly!$C:$C,0),1)=0,"",INDEX(data_wkly!J:J,MATCH($B590,data_wkly!$C:$C,0),1)),""))</f>
        <v>195.57993333333332</v>
      </c>
      <c r="J590" s="21">
        <f>IFERROR(IF(INDEX(data_wkly!K:K,MATCH($B590,data_wkly!$C:$C,0),1)=0,"",INDEX(data_wkly!K:K,MATCH($B590,data_wkly!$C:$C,0),1)),"")</f>
        <v>91.346100000000007</v>
      </c>
      <c r="K590" s="86">
        <f>IFERROR(IF(INDEX(data_wkly!L:L,MATCH($B590,data_wkly!$C:$C,0),1)=0,"",INDEX(data_wkly!L:L,MATCH($B590,data_wkly!$C:$C,0),1)),"")</f>
        <v>11.5</v>
      </c>
      <c r="L590" s="156"/>
      <c r="M590" s="155" t="str">
        <f>IFERROR(IF(INDEX(data_wkly!M:M,MATCH($B590,data_wkly!$C:$C,0),1)=0,"",INDEX(data_wkly!M:M,MATCH($B590,data_wkly!$C:$C,0),1)),"")</f>
        <v/>
      </c>
      <c r="N590" s="21" t="str">
        <f>IFERROR(IF(INDEX(data_wkly!N:N,MATCH($B590,data_wkly!$C:$C,0),1)=0,"",INDEX(data_wkly!N:N,MATCH($B590,data_wkly!$C:$C,0),1)),"")</f>
        <v/>
      </c>
      <c r="O590" s="21" t="str">
        <f>IF(M590="","",IFERROR(INDEX(data_wkly!O:O,MATCH($B590,data_wkly!$C:$C,0),1),""))</f>
        <v/>
      </c>
      <c r="P590" s="21" t="str">
        <f>IF(M590="","",IFERROR(IF(INDEX(data_wkly!P:P,MATCH($B590,data_wkly!$C:$C,0),1)=0,"",INDEX(data_wkly!P:P,MATCH($B590,data_wkly!$C:$C,0),1)),""))</f>
        <v/>
      </c>
      <c r="Q590" s="21" t="str">
        <f>IFERROR(IF(INDEX(data_wkly!Q:Q,MATCH($B590,data_wkly!$C:$C,0),1)=0,"",INDEX(data_wkly!Q:Q,MATCH($B590,data_wkly!$C:$C,0),1)),"")</f>
        <v/>
      </c>
      <c r="R590" s="21" t="str">
        <f>IF(M590="","",IFERROR(INDEX(data_wkly!R:R,MATCH($B590,data_wkly!$C:$C,0),1),""))</f>
        <v/>
      </c>
      <c r="S590" s="21" t="str">
        <f>IF(M590="","",IFERROR(IF(INDEX(data_wkly!S:S,MATCH($B590,data_wkly!$C:$C,0),1)=0,"",INDEX(data_wkly!S:S,MATCH($B590,data_wkly!$C:$C,0),1)),""))</f>
        <v/>
      </c>
      <c r="T590" s="21" t="str">
        <f>IFERROR(IF(INDEX(data_wkly!T:T,MATCH($B590,data_wkly!$C:$C,0),1)=0,"",INDEX(data_wkly!T:T,MATCH($B590,data_wkly!$C:$C,0),1)),"")</f>
        <v/>
      </c>
      <c r="U590" s="86" t="str">
        <f>IFERROR(IF(INDEX(data_wkly!U:U,MATCH($B590,data_wkly!$C:$C,0),1)=0,"",INDEX(data_wkly!U:U,MATCH($B590,data_wkly!$C:$C,0),1)),"")</f>
        <v/>
      </c>
      <c r="V590" s="157" t="str">
        <f t="shared" si="55"/>
        <v/>
      </c>
      <c r="W590" s="152" t="str">
        <f>IFERROR(IF(INDEX(data_wkly!W:W,MATCH($B590,data_wkly!$C:$C,0),1)=0,"",INDEX(data_wkly!W:W,MATCH($B590,data_wkly!$C:$C,0),1)),"")</f>
        <v>na</v>
      </c>
      <c r="X590" s="21" t="str">
        <f>IFERROR(IF(INDEX(data_wkly!X:X,MATCH($B590,data_wkly!$C:$C,0),1)=0,"",INDEX(data_wkly!X:X,MATCH($B590,data_wkly!$C:$C,0),1)),"")</f>
        <v>na</v>
      </c>
      <c r="Y590" s="21">
        <f>IFERROR(IF(INDEX(data_wkly!Y:Y,MATCH($B590,data_wkly!$C:$C,0),1)=0,"",INDEX(data_wkly!Y:Y,MATCH($B590,data_wkly!$C:$C,0),1)),"")</f>
        <v>174.49</v>
      </c>
      <c r="Z590" s="21">
        <f>IFERROR(IF(INDEX(data_wkly!Z:Z,MATCH($B590,data_wkly!$C:$C,0),1)=0,"",INDEX(data_wkly!Z:Z,MATCH($B590,data_wkly!$C:$C,0),1)),"")</f>
        <v>1.1400000000000148</v>
      </c>
      <c r="AA590" s="152" t="str">
        <f>IFERROR(IF(INDEX(data_wkly!AA:AA,MATCH($B590,data_wkly!$C:$C,0),1)=0,"",INDEX(data_wkly!AA:AA,MATCH($B590,data_wkly!$C:$C,0),1)),"")</f>
        <v>na</v>
      </c>
      <c r="AB590" s="21" t="str">
        <f>IFERROR(IF(INDEX(data_wkly!AB:AB,MATCH($B590,data_wkly!$C:$C,0),1)=0,"",INDEX(data_wkly!AB:AB,MATCH($B590,data_wkly!$C:$C,0),1)),"")</f>
        <v>na</v>
      </c>
      <c r="AC590" s="21">
        <f>IFERROR(IF(INDEX(data_wkly!AC:AC,MATCH($B590,data_wkly!$C:$C,0),1)=0,"",INDEX(data_wkly!AC:AC,MATCH($B590,data_wkly!$C:$C,0),1)),"")</f>
        <v>180.37</v>
      </c>
      <c r="AD590" s="21">
        <f>IFERROR(IF(INDEX(data_wkly!AD:AD,MATCH($B590,data_wkly!$C:$C,0),1)=0,"",INDEX(data_wkly!AD:AD,MATCH($B590,data_wkly!$C:$C,0),1)),"")</f>
        <v>0.42000000000001592</v>
      </c>
      <c r="AE590" s="157">
        <f t="shared" si="56"/>
        <v>2</v>
      </c>
      <c r="AF590" s="154" t="str">
        <f>IFERROR(IF(INDEX(data_wkly!AF:AF,MATCH($B590,data_wkly!$C:$C,0),1)=0,"",INDEX(data_wkly!AF:AF,MATCH($B590,data_wkly!$C:$C,0),1)),"")</f>
        <v/>
      </c>
      <c r="AG590" s="153" t="str">
        <f>IFERROR(IF(AF590="","",INDEX(data_wkly!AG:AG,MATCH($B590,data_wkly!$C:$C,0),1)),"")</f>
        <v/>
      </c>
      <c r="AH590" s="153" t="str">
        <f>IFERROR(IF(INDEX(data_wkly!AH:AH,MATCH($B590,data_wkly!$C:$C,0),1)=0,"",INDEX(data_wkly!AH:AH,MATCH($B590,data_wkly!$C:$C,0),1)),"")</f>
        <v/>
      </c>
      <c r="AI590" s="153" t="str">
        <f>IFERROR(IF(INDEX(data_wkly!AI:AI,MATCH($B590,data_wkly!$C:$C,0),1)=0,"",INDEX(data_wkly!AI:AI,MATCH($B590,data_wkly!$C:$C,0),1)),"")</f>
        <v/>
      </c>
      <c r="AJ590" s="153" t="str">
        <f>IFERROR(IF(AI590="","",INDEX(data_wkly!AJ:AJ,MATCH($B590,data_wkly!$C:$C,0),1)),"")</f>
        <v/>
      </c>
      <c r="AK590" s="153" t="str">
        <f>IFERROR(IF(INDEX(data_wkly!AK:AK,MATCH($B590,data_wkly!$C:$C,0),1)=0,"",INDEX(data_wkly!AK:AK,MATCH($B590,data_wkly!$C:$C,0),1)),"")</f>
        <v/>
      </c>
      <c r="AL590" s="153" t="str">
        <f>IFERROR(IF(INDEX(data_wkly!AL:AL,MATCH($B590,data_wkly!$C:$C,0),1)=0,"",INDEX(data_wkly!AL:AL,MATCH($B590,data_wkly!$C:$C,0),1)),"")</f>
        <v/>
      </c>
      <c r="AM590" s="183" t="str">
        <f>IFERROR(IF(INDEX(data_wkly!AM:AM,MATCH($B590,data_wkly!$C:$C,0),1)=0,"",INDEX(data_wkly!AM:AM,MATCH($B590,data_wkly!$C:$C,0),1)),"")</f>
        <v/>
      </c>
      <c r="AN590" s="41" t="str">
        <f t="shared" si="54"/>
        <v/>
      </c>
      <c r="AO590" s="88">
        <f t="shared" si="53"/>
        <v>2</v>
      </c>
    </row>
    <row r="591" spans="1:41">
      <c r="A591" s="88">
        <f t="shared" si="57"/>
        <v>1</v>
      </c>
      <c r="B591" s="89">
        <f t="shared" si="52"/>
        <v>45780</v>
      </c>
      <c r="C591" s="155">
        <f>IFERROR(IF(INDEX(data_wkly!D:D,MATCH($B591,data_wkly!$C:$C,0),1)=0,"",INDEX(data_wkly!D:D,MATCH($B591,data_wkly!$C:$C,0),1)),"")</f>
        <v>60150</v>
      </c>
      <c r="D591" s="21">
        <f>IFERROR(IF(INDEX(data_wkly!E:E,MATCH($B591,data_wkly!$C:$C,0),1)=0,"",INDEX(data_wkly!E:E,MATCH($B591,data_wkly!$C:$C,0),1)),"")</f>
        <v>205.94569999999999</v>
      </c>
      <c r="E591" s="21">
        <f>IF(C591="","",IFERROR(INDEX(data_wkly!F:F,MATCH($B591,data_wkly!$C:$C,0),1),""))</f>
        <v>0.96819999999999595</v>
      </c>
      <c r="F591" s="21">
        <f>IF(E591="","",IFERROR(IF(INDEX(data_wkly!G:G,MATCH($B591,data_wkly!$C:$C,0),1)=0,"",INDEX(data_wkly!G:G,MATCH($B591,data_wkly!$C:$C,0),1)),""))</f>
        <v>200.63753333333332</v>
      </c>
      <c r="G591" s="21">
        <f>IFERROR(IF(INDEX(data_wkly!H:H,MATCH($B591,data_wkly!$C:$C,0),1)=0,"",INDEX(data_wkly!H:H,MATCH($B591,data_wkly!$C:$C,0),1)),"")</f>
        <v>202.4639</v>
      </c>
      <c r="H591" s="21">
        <f>IF(C591="","",IFERROR(INDEX(data_wkly!I:I,MATCH($B591,data_wkly!$C:$C,0),1),""))</f>
        <v>0.94610000000000127</v>
      </c>
      <c r="I591" s="21">
        <f>IF(H591="","",IFERROR(IF(INDEX(data_wkly!J:J,MATCH($B591,data_wkly!$C:$C,0),1)=0,"",INDEX(data_wkly!J:J,MATCH($B591,data_wkly!$C:$C,0),1)),""))</f>
        <v>197.23059999999998</v>
      </c>
      <c r="J591" s="21">
        <f>IFERROR(IF(INDEX(data_wkly!K:K,MATCH($B591,data_wkly!$C:$C,0),1)=0,"",INDEX(data_wkly!K:K,MATCH($B591,data_wkly!$C:$C,0),1)),"")</f>
        <v>90.915300000000002</v>
      </c>
      <c r="K591" s="86">
        <f>IFERROR(IF(INDEX(data_wkly!L:L,MATCH($B591,data_wkly!$C:$C,0),1)=0,"",INDEX(data_wkly!L:L,MATCH($B591,data_wkly!$C:$C,0),1)),"")</f>
        <v>11.51</v>
      </c>
      <c r="L591" s="156"/>
      <c r="M591" s="155" t="str">
        <f>IFERROR(IF(INDEX(data_wkly!M:M,MATCH($B591,data_wkly!$C:$C,0),1)=0,"",INDEX(data_wkly!M:M,MATCH($B591,data_wkly!$C:$C,0),1)),"")</f>
        <v/>
      </c>
      <c r="N591" s="21" t="str">
        <f>IFERROR(IF(INDEX(data_wkly!N:N,MATCH($B591,data_wkly!$C:$C,0),1)=0,"",INDEX(data_wkly!N:N,MATCH($B591,data_wkly!$C:$C,0),1)),"")</f>
        <v/>
      </c>
      <c r="O591" s="21" t="str">
        <f>IF(M591="","",IFERROR(INDEX(data_wkly!O:O,MATCH($B591,data_wkly!$C:$C,0),1),""))</f>
        <v/>
      </c>
      <c r="P591" s="21" t="str">
        <f>IF(M591="","",IFERROR(IF(INDEX(data_wkly!P:P,MATCH($B591,data_wkly!$C:$C,0),1)=0,"",INDEX(data_wkly!P:P,MATCH($B591,data_wkly!$C:$C,0),1)),""))</f>
        <v/>
      </c>
      <c r="Q591" s="21" t="str">
        <f>IFERROR(IF(INDEX(data_wkly!Q:Q,MATCH($B591,data_wkly!$C:$C,0),1)=0,"",INDEX(data_wkly!Q:Q,MATCH($B591,data_wkly!$C:$C,0),1)),"")</f>
        <v/>
      </c>
      <c r="R591" s="21" t="str">
        <f>IF(M591="","",IFERROR(INDEX(data_wkly!R:R,MATCH($B591,data_wkly!$C:$C,0),1),""))</f>
        <v/>
      </c>
      <c r="S591" s="21" t="str">
        <f>IF(M591="","",IFERROR(IF(INDEX(data_wkly!S:S,MATCH($B591,data_wkly!$C:$C,0),1)=0,"",INDEX(data_wkly!S:S,MATCH($B591,data_wkly!$C:$C,0),1)),""))</f>
        <v/>
      </c>
      <c r="T591" s="21" t="str">
        <f>IFERROR(IF(INDEX(data_wkly!T:T,MATCH($B591,data_wkly!$C:$C,0),1)=0,"",INDEX(data_wkly!T:T,MATCH($B591,data_wkly!$C:$C,0),1)),"")</f>
        <v/>
      </c>
      <c r="U591" s="86" t="str">
        <f>IFERROR(IF(INDEX(data_wkly!U:U,MATCH($B591,data_wkly!$C:$C,0),1)=0,"",INDEX(data_wkly!U:U,MATCH($B591,data_wkly!$C:$C,0),1)),"")</f>
        <v/>
      </c>
      <c r="V591" s="157" t="str">
        <f t="shared" si="55"/>
        <v/>
      </c>
      <c r="W591" s="152" t="str">
        <f>IFERROR(IF(INDEX(data_wkly!W:W,MATCH($B591,data_wkly!$C:$C,0),1)=0,"",INDEX(data_wkly!W:W,MATCH($B591,data_wkly!$C:$C,0),1)),"")</f>
        <v>na</v>
      </c>
      <c r="X591" s="21" t="str">
        <f>IFERROR(IF(INDEX(data_wkly!X:X,MATCH($B591,data_wkly!$C:$C,0),1)=0,"",INDEX(data_wkly!X:X,MATCH($B591,data_wkly!$C:$C,0),1)),"")</f>
        <v>na</v>
      </c>
      <c r="Y591" s="21">
        <f>IFERROR(IF(INDEX(data_wkly!Y:Y,MATCH($B591,data_wkly!$C:$C,0),1)=0,"",INDEX(data_wkly!Y:Y,MATCH($B591,data_wkly!$C:$C,0),1)),"")</f>
        <v>174.83</v>
      </c>
      <c r="Z591" s="21">
        <f>IFERROR(IF(INDEX(data_wkly!Z:Z,MATCH($B591,data_wkly!$C:$C,0),1)=0,"",INDEX(data_wkly!Z:Z,MATCH($B591,data_wkly!$C:$C,0),1)),"")</f>
        <v>0.34000000000000341</v>
      </c>
      <c r="AA591" s="152" t="str">
        <f>IFERROR(IF(INDEX(data_wkly!AA:AA,MATCH($B591,data_wkly!$C:$C,0),1)=0,"",INDEX(data_wkly!AA:AA,MATCH($B591,data_wkly!$C:$C,0),1)),"")</f>
        <v>na</v>
      </c>
      <c r="AB591" s="21" t="str">
        <f>IFERROR(IF(INDEX(data_wkly!AB:AB,MATCH($B591,data_wkly!$C:$C,0),1)=0,"",INDEX(data_wkly!AB:AB,MATCH($B591,data_wkly!$C:$C,0),1)),"")</f>
        <v>na</v>
      </c>
      <c r="AC591" s="21">
        <f>IFERROR(IF(INDEX(data_wkly!AC:AC,MATCH($B591,data_wkly!$C:$C,0),1)=0,"",INDEX(data_wkly!AC:AC,MATCH($B591,data_wkly!$C:$C,0),1)),"")</f>
        <v>180.43</v>
      </c>
      <c r="AD591" s="21">
        <f>IFERROR(IF(INDEX(data_wkly!AD:AD,MATCH($B591,data_wkly!$C:$C,0),1)=0,"",INDEX(data_wkly!AD:AD,MATCH($B591,data_wkly!$C:$C,0),1)),"")</f>
        <v>6.0000000000002274E-2</v>
      </c>
      <c r="AE591" s="157">
        <f t="shared" si="56"/>
        <v>1</v>
      </c>
      <c r="AF591" s="154" t="str">
        <f>IFERROR(IF(INDEX(data_wkly!AF:AF,MATCH($B591,data_wkly!$C:$C,0),1)=0,"",INDEX(data_wkly!AF:AF,MATCH($B591,data_wkly!$C:$C,0),1)),"")</f>
        <v/>
      </c>
      <c r="AG591" s="153" t="str">
        <f>IFERROR(IF(AF591="","",INDEX(data_wkly!AG:AG,MATCH($B591,data_wkly!$C:$C,0),1)),"")</f>
        <v/>
      </c>
      <c r="AH591" s="153" t="str">
        <f>IFERROR(IF(INDEX(data_wkly!AH:AH,MATCH($B591,data_wkly!$C:$C,0),1)=0,"",INDEX(data_wkly!AH:AH,MATCH($B591,data_wkly!$C:$C,0),1)),"")</f>
        <v/>
      </c>
      <c r="AI591" s="153" t="str">
        <f>IFERROR(IF(INDEX(data_wkly!AI:AI,MATCH($B591,data_wkly!$C:$C,0),1)=0,"",INDEX(data_wkly!AI:AI,MATCH($B591,data_wkly!$C:$C,0),1)),"")</f>
        <v/>
      </c>
      <c r="AJ591" s="153" t="str">
        <f>IFERROR(IF(AI591="","",INDEX(data_wkly!AJ:AJ,MATCH($B591,data_wkly!$C:$C,0),1)),"")</f>
        <v/>
      </c>
      <c r="AK591" s="153" t="str">
        <f>IFERROR(IF(INDEX(data_wkly!AK:AK,MATCH($B591,data_wkly!$C:$C,0),1)=0,"",INDEX(data_wkly!AK:AK,MATCH($B591,data_wkly!$C:$C,0),1)),"")</f>
        <v/>
      </c>
      <c r="AL591" s="153" t="str">
        <f>IFERROR(IF(INDEX(data_wkly!AL:AL,MATCH($B591,data_wkly!$C:$C,0),1)=0,"",INDEX(data_wkly!AL:AL,MATCH($B591,data_wkly!$C:$C,0),1)),"")</f>
        <v/>
      </c>
      <c r="AM591" s="183" t="str">
        <f>IFERROR(IF(INDEX(data_wkly!AM:AM,MATCH($B591,data_wkly!$C:$C,0),1)=0,"",INDEX(data_wkly!AM:AM,MATCH($B591,data_wkly!$C:$C,0),1)),"")</f>
        <v/>
      </c>
      <c r="AN591" s="41" t="str">
        <f t="shared" si="54"/>
        <v/>
      </c>
      <c r="AO591" s="88">
        <f t="shared" si="53"/>
        <v>1</v>
      </c>
    </row>
    <row r="592" spans="1:41">
      <c r="A592" s="88">
        <f t="shared" si="57"/>
        <v>2</v>
      </c>
      <c r="B592" s="89">
        <f t="shared" ref="B592:B655" si="58">IFERROR(IF(B591+7&lt;=$D$8,B591+7,""),"")</f>
        <v>45787</v>
      </c>
      <c r="C592" s="155">
        <f>IFERROR(IF(INDEX(data_wkly!D:D,MATCH($B592,data_wkly!$C:$C,0),1)=0,"",INDEX(data_wkly!D:D,MATCH($B592,data_wkly!$C:$C,0),1)),"")</f>
        <v>55131</v>
      </c>
      <c r="D592" s="21">
        <f>IFERROR(IF(INDEX(data_wkly!E:E,MATCH($B592,data_wkly!$C:$C,0),1)=0,"",INDEX(data_wkly!E:E,MATCH($B592,data_wkly!$C:$C,0),1)),"")</f>
        <v>205.2955</v>
      </c>
      <c r="E592" s="21">
        <f>IF(C592="","",IFERROR(INDEX(data_wkly!F:F,MATCH($B592,data_wkly!$C:$C,0),1),""))</f>
        <v>-0.6501999999999839</v>
      </c>
      <c r="F592" s="21">
        <f>IF(E592="","",IFERROR(IF(INDEX(data_wkly!G:G,MATCH($B592,data_wkly!$C:$C,0),1)=0,"",INDEX(data_wkly!G:G,MATCH($B592,data_wkly!$C:$C,0),1)),""))</f>
        <v>201.25513333333333</v>
      </c>
      <c r="G592" s="21">
        <f>IFERROR(IF(INDEX(data_wkly!H:H,MATCH($B592,data_wkly!$C:$C,0),1)=0,"",INDEX(data_wkly!H:H,MATCH($B592,data_wkly!$C:$C,0),1)),"")</f>
        <v>201.82900000000001</v>
      </c>
      <c r="H592" s="21">
        <f>IF(C592="","",IFERROR(INDEX(data_wkly!I:I,MATCH($B592,data_wkly!$C:$C,0),1),""))</f>
        <v>-0.63489999999998759</v>
      </c>
      <c r="I592" s="21">
        <f>IF(H592="","",IFERROR(IF(INDEX(data_wkly!J:J,MATCH($B592,data_wkly!$C:$C,0),1)=0,"",INDEX(data_wkly!J:J,MATCH($B592,data_wkly!$C:$C,0),1)),""))</f>
        <v>197.8356</v>
      </c>
      <c r="J592" s="21">
        <f>IFERROR(IF(INDEX(data_wkly!K:K,MATCH($B592,data_wkly!$C:$C,0),1)=0,"",INDEX(data_wkly!K:K,MATCH($B592,data_wkly!$C:$C,0),1)),"")</f>
        <v>91.277100000000004</v>
      </c>
      <c r="K592" s="86">
        <f>IFERROR(IF(INDEX(data_wkly!L:L,MATCH($B592,data_wkly!$C:$C,0),1)=0,"",INDEX(data_wkly!L:L,MATCH($B592,data_wkly!$C:$C,0),1)),"")</f>
        <v>11.57</v>
      </c>
      <c r="L592" s="156"/>
      <c r="M592" s="155" t="str">
        <f>IFERROR(IF(INDEX(data_wkly!M:M,MATCH($B592,data_wkly!$C:$C,0),1)=0,"",INDEX(data_wkly!M:M,MATCH($B592,data_wkly!$C:$C,0),1)),"")</f>
        <v/>
      </c>
      <c r="N592" s="21" t="str">
        <f>IFERROR(IF(INDEX(data_wkly!N:N,MATCH($B592,data_wkly!$C:$C,0),1)=0,"",INDEX(data_wkly!N:N,MATCH($B592,data_wkly!$C:$C,0),1)),"")</f>
        <v/>
      </c>
      <c r="O592" s="21" t="str">
        <f>IF(M592="","",IFERROR(INDEX(data_wkly!O:O,MATCH($B592,data_wkly!$C:$C,0),1),""))</f>
        <v/>
      </c>
      <c r="P592" s="21" t="str">
        <f>IF(M592="","",IFERROR(IF(INDEX(data_wkly!P:P,MATCH($B592,data_wkly!$C:$C,0),1)=0,"",INDEX(data_wkly!P:P,MATCH($B592,data_wkly!$C:$C,0),1)),""))</f>
        <v/>
      </c>
      <c r="Q592" s="21" t="str">
        <f>IFERROR(IF(INDEX(data_wkly!Q:Q,MATCH($B592,data_wkly!$C:$C,0),1)=0,"",INDEX(data_wkly!Q:Q,MATCH($B592,data_wkly!$C:$C,0),1)),"")</f>
        <v/>
      </c>
      <c r="R592" s="21" t="str">
        <f>IF(M592="","",IFERROR(INDEX(data_wkly!R:R,MATCH($B592,data_wkly!$C:$C,0),1),""))</f>
        <v/>
      </c>
      <c r="S592" s="21" t="str">
        <f>IF(M592="","",IFERROR(IF(INDEX(data_wkly!S:S,MATCH($B592,data_wkly!$C:$C,0),1)=0,"",INDEX(data_wkly!S:S,MATCH($B592,data_wkly!$C:$C,0),1)),""))</f>
        <v/>
      </c>
      <c r="T592" s="21" t="str">
        <f>IFERROR(IF(INDEX(data_wkly!T:T,MATCH($B592,data_wkly!$C:$C,0),1)=0,"",INDEX(data_wkly!T:T,MATCH($B592,data_wkly!$C:$C,0),1)),"")</f>
        <v/>
      </c>
      <c r="U592" s="86" t="str">
        <f>IFERROR(IF(INDEX(data_wkly!U:U,MATCH($B592,data_wkly!$C:$C,0),1)=0,"",INDEX(data_wkly!U:U,MATCH($B592,data_wkly!$C:$C,0),1)),"")</f>
        <v/>
      </c>
      <c r="V592" s="157" t="str">
        <f t="shared" si="55"/>
        <v/>
      </c>
      <c r="W592" s="152" t="str">
        <f>IFERROR(IF(INDEX(data_wkly!W:W,MATCH($B592,data_wkly!$C:$C,0),1)=0,"",INDEX(data_wkly!W:W,MATCH($B592,data_wkly!$C:$C,0),1)),"")</f>
        <v>na</v>
      </c>
      <c r="X592" s="21" t="str">
        <f>IFERROR(IF(INDEX(data_wkly!X:X,MATCH($B592,data_wkly!$C:$C,0),1)=0,"",INDEX(data_wkly!X:X,MATCH($B592,data_wkly!$C:$C,0),1)),"")</f>
        <v>na</v>
      </c>
      <c r="Y592" s="21">
        <f>IFERROR(IF(INDEX(data_wkly!Y:Y,MATCH($B592,data_wkly!$C:$C,0),1)=0,"",INDEX(data_wkly!Y:Y,MATCH($B592,data_wkly!$C:$C,0),1)),"")</f>
        <v>175.42</v>
      </c>
      <c r="Z592" s="21">
        <f>IFERROR(IF(INDEX(data_wkly!Z:Z,MATCH($B592,data_wkly!$C:$C,0),1)=0,"",INDEX(data_wkly!Z:Z,MATCH($B592,data_wkly!$C:$C,0),1)),"")</f>
        <v>0.58999999999997499</v>
      </c>
      <c r="AA592" s="152" t="str">
        <f>IFERROR(IF(INDEX(data_wkly!AA:AA,MATCH($B592,data_wkly!$C:$C,0),1)=0,"",INDEX(data_wkly!AA:AA,MATCH($B592,data_wkly!$C:$C,0),1)),"")</f>
        <v>na</v>
      </c>
      <c r="AB592" s="21" t="str">
        <f>IFERROR(IF(INDEX(data_wkly!AB:AB,MATCH($B592,data_wkly!$C:$C,0),1)=0,"",INDEX(data_wkly!AB:AB,MATCH($B592,data_wkly!$C:$C,0),1)),"")</f>
        <v>na</v>
      </c>
      <c r="AC592" s="21">
        <f>IFERROR(IF(INDEX(data_wkly!AC:AC,MATCH($B592,data_wkly!$C:$C,0),1)=0,"",INDEX(data_wkly!AC:AC,MATCH($B592,data_wkly!$C:$C,0),1)),"")</f>
        <v>180.61</v>
      </c>
      <c r="AD592" s="21">
        <f>IFERROR(IF(INDEX(data_wkly!AD:AD,MATCH($B592,data_wkly!$C:$C,0),1)=0,"",INDEX(data_wkly!AD:AD,MATCH($B592,data_wkly!$C:$C,0),1)),"")</f>
        <v>0.18000000000000682</v>
      </c>
      <c r="AE592" s="157">
        <f t="shared" si="56"/>
        <v>2</v>
      </c>
      <c r="AF592" s="154" t="str">
        <f>IFERROR(IF(INDEX(data_wkly!AF:AF,MATCH($B592,data_wkly!$C:$C,0),1)=0,"",INDEX(data_wkly!AF:AF,MATCH($B592,data_wkly!$C:$C,0),1)),"")</f>
        <v/>
      </c>
      <c r="AG592" s="153" t="str">
        <f>IFERROR(IF(AF592="","",INDEX(data_wkly!AG:AG,MATCH($B592,data_wkly!$C:$C,0),1)),"")</f>
        <v/>
      </c>
      <c r="AH592" s="153" t="str">
        <f>IFERROR(IF(INDEX(data_wkly!AH:AH,MATCH($B592,data_wkly!$C:$C,0),1)=0,"",INDEX(data_wkly!AH:AH,MATCH($B592,data_wkly!$C:$C,0),1)),"")</f>
        <v/>
      </c>
      <c r="AI592" s="153" t="str">
        <f>IFERROR(IF(INDEX(data_wkly!AI:AI,MATCH($B592,data_wkly!$C:$C,0),1)=0,"",INDEX(data_wkly!AI:AI,MATCH($B592,data_wkly!$C:$C,0),1)),"")</f>
        <v/>
      </c>
      <c r="AJ592" s="153" t="str">
        <f>IFERROR(IF(AI592="","",INDEX(data_wkly!AJ:AJ,MATCH($B592,data_wkly!$C:$C,0),1)),"")</f>
        <v/>
      </c>
      <c r="AK592" s="153" t="str">
        <f>IFERROR(IF(INDEX(data_wkly!AK:AK,MATCH($B592,data_wkly!$C:$C,0),1)=0,"",INDEX(data_wkly!AK:AK,MATCH($B592,data_wkly!$C:$C,0),1)),"")</f>
        <v/>
      </c>
      <c r="AL592" s="153" t="str">
        <f>IFERROR(IF(INDEX(data_wkly!AL:AL,MATCH($B592,data_wkly!$C:$C,0),1)=0,"",INDEX(data_wkly!AL:AL,MATCH($B592,data_wkly!$C:$C,0),1)),"")</f>
        <v/>
      </c>
      <c r="AM592" s="183" t="str">
        <f>IFERROR(IF(INDEX(data_wkly!AM:AM,MATCH($B592,data_wkly!$C:$C,0),1)=0,"",INDEX(data_wkly!AM:AM,MATCH($B592,data_wkly!$C:$C,0),1)),"")</f>
        <v/>
      </c>
      <c r="AN592" s="41" t="str">
        <f t="shared" si="54"/>
        <v/>
      </c>
      <c r="AO592" s="88">
        <f t="shared" ref="AO592:AO655" si="59">AO590</f>
        <v>2</v>
      </c>
    </row>
    <row r="593" spans="1:41">
      <c r="A593" s="88">
        <f t="shared" si="57"/>
        <v>1</v>
      </c>
      <c r="B593" s="89">
        <f t="shared" si="58"/>
        <v>45794</v>
      </c>
      <c r="C593" s="155">
        <f>IFERROR(IF(INDEX(data_wkly!D:D,MATCH($B593,data_wkly!$C:$C,0),1)=0,"",INDEX(data_wkly!D:D,MATCH($B593,data_wkly!$C:$C,0),1)),"")</f>
        <v>55895</v>
      </c>
      <c r="D593" s="21">
        <f>IFERROR(IF(INDEX(data_wkly!E:E,MATCH($B593,data_wkly!$C:$C,0),1)=0,"",INDEX(data_wkly!E:E,MATCH($B593,data_wkly!$C:$C,0),1)),"")</f>
        <v>206.2337</v>
      </c>
      <c r="E593" s="21">
        <f>IF(C593="","",IFERROR(INDEX(data_wkly!F:F,MATCH($B593,data_wkly!$C:$C,0),1),""))</f>
        <v>0.93819999999999482</v>
      </c>
      <c r="F593" s="21">
        <f>IF(E593="","",IFERROR(IF(INDEX(data_wkly!G:G,MATCH($B593,data_wkly!$C:$C,0),1)=0,"",INDEX(data_wkly!G:G,MATCH($B593,data_wkly!$C:$C,0),1)),""))</f>
        <v>202.61736666666664</v>
      </c>
      <c r="G593" s="21">
        <f>IFERROR(IF(INDEX(data_wkly!H:H,MATCH($B593,data_wkly!$C:$C,0),1)=0,"",INDEX(data_wkly!H:H,MATCH($B593,data_wkly!$C:$C,0),1)),"")</f>
        <v>202.74189999999999</v>
      </c>
      <c r="H593" s="21">
        <f>IF(C593="","",IFERROR(INDEX(data_wkly!I:I,MATCH($B593,data_wkly!$C:$C,0),1),""))</f>
        <v>0.91289999999997917</v>
      </c>
      <c r="I593" s="21">
        <f>IF(H593="","",IFERROR(IF(INDEX(data_wkly!J:J,MATCH($B593,data_wkly!$C:$C,0),1)=0,"",INDEX(data_wkly!J:J,MATCH($B593,data_wkly!$C:$C,0),1)),""))</f>
        <v>199.1712</v>
      </c>
      <c r="J593" s="21">
        <f>IFERROR(IF(INDEX(data_wkly!K:K,MATCH($B593,data_wkly!$C:$C,0),1)=0,"",INDEX(data_wkly!K:K,MATCH($B593,data_wkly!$C:$C,0),1)),"")</f>
        <v>90.934799999999996</v>
      </c>
      <c r="K593" s="86">
        <f>IFERROR(IF(INDEX(data_wkly!L:L,MATCH($B593,data_wkly!$C:$C,0),1)=0,"",INDEX(data_wkly!L:L,MATCH($B593,data_wkly!$C:$C,0),1)),"")</f>
        <v>11.53</v>
      </c>
      <c r="L593" s="156"/>
      <c r="M593" s="155" t="str">
        <f>IFERROR(IF(INDEX(data_wkly!M:M,MATCH($B593,data_wkly!$C:$C,0),1)=0,"",INDEX(data_wkly!M:M,MATCH($B593,data_wkly!$C:$C,0),1)),"")</f>
        <v/>
      </c>
      <c r="N593" s="21" t="str">
        <f>IFERROR(IF(INDEX(data_wkly!N:N,MATCH($B593,data_wkly!$C:$C,0),1)=0,"",INDEX(data_wkly!N:N,MATCH($B593,data_wkly!$C:$C,0),1)),"")</f>
        <v/>
      </c>
      <c r="O593" s="21" t="str">
        <f>IF(M593="","",IFERROR(INDEX(data_wkly!O:O,MATCH($B593,data_wkly!$C:$C,0),1),""))</f>
        <v/>
      </c>
      <c r="P593" s="21" t="str">
        <f>IF(M593="","",IFERROR(IF(INDEX(data_wkly!P:P,MATCH($B593,data_wkly!$C:$C,0),1)=0,"",INDEX(data_wkly!P:P,MATCH($B593,data_wkly!$C:$C,0),1)),""))</f>
        <v/>
      </c>
      <c r="Q593" s="21" t="str">
        <f>IFERROR(IF(INDEX(data_wkly!Q:Q,MATCH($B593,data_wkly!$C:$C,0),1)=0,"",INDEX(data_wkly!Q:Q,MATCH($B593,data_wkly!$C:$C,0),1)),"")</f>
        <v/>
      </c>
      <c r="R593" s="21" t="str">
        <f>IF(M593="","",IFERROR(INDEX(data_wkly!R:R,MATCH($B593,data_wkly!$C:$C,0),1),""))</f>
        <v/>
      </c>
      <c r="S593" s="21" t="str">
        <f>IF(M593="","",IFERROR(IF(INDEX(data_wkly!S:S,MATCH($B593,data_wkly!$C:$C,0),1)=0,"",INDEX(data_wkly!S:S,MATCH($B593,data_wkly!$C:$C,0),1)),""))</f>
        <v/>
      </c>
      <c r="T593" s="21" t="str">
        <f>IFERROR(IF(INDEX(data_wkly!T:T,MATCH($B593,data_wkly!$C:$C,0),1)=0,"",INDEX(data_wkly!T:T,MATCH($B593,data_wkly!$C:$C,0),1)),"")</f>
        <v/>
      </c>
      <c r="U593" s="86" t="str">
        <f>IFERROR(IF(INDEX(data_wkly!U:U,MATCH($B593,data_wkly!$C:$C,0),1)=0,"",INDEX(data_wkly!U:U,MATCH($B593,data_wkly!$C:$C,0),1)),"")</f>
        <v/>
      </c>
      <c r="V593" s="157" t="str">
        <f t="shared" si="55"/>
        <v/>
      </c>
      <c r="W593" s="152" t="str">
        <f>IFERROR(IF(INDEX(data_wkly!W:W,MATCH($B593,data_wkly!$C:$C,0),1)=0,"",INDEX(data_wkly!W:W,MATCH($B593,data_wkly!$C:$C,0),1)),"")</f>
        <v>na</v>
      </c>
      <c r="X593" s="21" t="str">
        <f>IFERROR(IF(INDEX(data_wkly!X:X,MATCH($B593,data_wkly!$C:$C,0),1)=0,"",INDEX(data_wkly!X:X,MATCH($B593,data_wkly!$C:$C,0),1)),"")</f>
        <v>na</v>
      </c>
      <c r="Y593" s="21">
        <f>IFERROR(IF(INDEX(data_wkly!Y:Y,MATCH($B593,data_wkly!$C:$C,0),1)=0,"",INDEX(data_wkly!Y:Y,MATCH($B593,data_wkly!$C:$C,0),1)),"")</f>
        <v>175.3</v>
      </c>
      <c r="Z593" s="21">
        <f>IFERROR(IF(INDEX(data_wkly!Z:Z,MATCH($B593,data_wkly!$C:$C,0),1)=0,"",INDEX(data_wkly!Z:Z,MATCH($B593,data_wkly!$C:$C,0),1)),"")</f>
        <v>-0.11999999999997613</v>
      </c>
      <c r="AA593" s="152" t="str">
        <f>IFERROR(IF(INDEX(data_wkly!AA:AA,MATCH($B593,data_wkly!$C:$C,0),1)=0,"",INDEX(data_wkly!AA:AA,MATCH($B593,data_wkly!$C:$C,0),1)),"")</f>
        <v>na</v>
      </c>
      <c r="AB593" s="21" t="str">
        <f>IFERROR(IF(INDEX(data_wkly!AB:AB,MATCH($B593,data_wkly!$C:$C,0),1)=0,"",INDEX(data_wkly!AB:AB,MATCH($B593,data_wkly!$C:$C,0),1)),"")</f>
        <v>na</v>
      </c>
      <c r="AC593" s="21">
        <f>IFERROR(IF(INDEX(data_wkly!AC:AC,MATCH($B593,data_wkly!$C:$C,0),1)=0,"",INDEX(data_wkly!AC:AC,MATCH($B593,data_wkly!$C:$C,0),1)),"")</f>
        <v>180.16</v>
      </c>
      <c r="AD593" s="21">
        <f>IFERROR(IF(INDEX(data_wkly!AD:AD,MATCH($B593,data_wkly!$C:$C,0),1)=0,"",INDEX(data_wkly!AD:AD,MATCH($B593,data_wkly!$C:$C,0),1)),"")</f>
        <v>-0.45000000000001705</v>
      </c>
      <c r="AE593" s="157">
        <f t="shared" si="56"/>
        <v>1</v>
      </c>
      <c r="AF593" s="154" t="str">
        <f>IFERROR(IF(INDEX(data_wkly!AF:AF,MATCH($B593,data_wkly!$C:$C,0),1)=0,"",INDEX(data_wkly!AF:AF,MATCH($B593,data_wkly!$C:$C,0),1)),"")</f>
        <v/>
      </c>
      <c r="AG593" s="153" t="str">
        <f>IFERROR(IF(AF593="","",INDEX(data_wkly!AG:AG,MATCH($B593,data_wkly!$C:$C,0),1)),"")</f>
        <v/>
      </c>
      <c r="AH593" s="153" t="str">
        <f>IFERROR(IF(INDEX(data_wkly!AH:AH,MATCH($B593,data_wkly!$C:$C,0),1)=0,"",INDEX(data_wkly!AH:AH,MATCH($B593,data_wkly!$C:$C,0),1)),"")</f>
        <v/>
      </c>
      <c r="AI593" s="153" t="str">
        <f>IFERROR(IF(INDEX(data_wkly!AI:AI,MATCH($B593,data_wkly!$C:$C,0),1)=0,"",INDEX(data_wkly!AI:AI,MATCH($B593,data_wkly!$C:$C,0),1)),"")</f>
        <v/>
      </c>
      <c r="AJ593" s="153" t="str">
        <f>IFERROR(IF(AI593="","",INDEX(data_wkly!AJ:AJ,MATCH($B593,data_wkly!$C:$C,0),1)),"")</f>
        <v/>
      </c>
      <c r="AK593" s="153" t="str">
        <f>IFERROR(IF(INDEX(data_wkly!AK:AK,MATCH($B593,data_wkly!$C:$C,0),1)=0,"",INDEX(data_wkly!AK:AK,MATCH($B593,data_wkly!$C:$C,0),1)),"")</f>
        <v/>
      </c>
      <c r="AL593" s="153" t="str">
        <f>IFERROR(IF(INDEX(data_wkly!AL:AL,MATCH($B593,data_wkly!$C:$C,0),1)=0,"",INDEX(data_wkly!AL:AL,MATCH($B593,data_wkly!$C:$C,0),1)),"")</f>
        <v/>
      </c>
      <c r="AM593" s="183" t="str">
        <f>IFERROR(IF(INDEX(data_wkly!AM:AM,MATCH($B593,data_wkly!$C:$C,0),1)=0,"",INDEX(data_wkly!AM:AM,MATCH($B593,data_wkly!$C:$C,0),1)),"")</f>
        <v/>
      </c>
      <c r="AN593" s="41" t="str">
        <f t="shared" si="54"/>
        <v/>
      </c>
      <c r="AO593" s="88">
        <f t="shared" si="59"/>
        <v>1</v>
      </c>
    </row>
    <row r="594" spans="1:41">
      <c r="A594" s="88">
        <f t="shared" si="57"/>
        <v>2</v>
      </c>
      <c r="B594" s="89">
        <f t="shared" si="58"/>
        <v>45801</v>
      </c>
      <c r="C594" s="155">
        <f>IFERROR(IF(INDEX(data_wkly!D:D,MATCH($B594,data_wkly!$C:$C,0),1)=0,"",INDEX(data_wkly!D:D,MATCH($B594,data_wkly!$C:$C,0),1)),"")</f>
        <v>56087</v>
      </c>
      <c r="D594" s="21">
        <f>IFERROR(IF(INDEX(data_wkly!E:E,MATCH($B594,data_wkly!$C:$C,0),1)=0,"",INDEX(data_wkly!E:E,MATCH($B594,data_wkly!$C:$C,0),1)),"")</f>
        <v>206.6455</v>
      </c>
      <c r="E594" s="21">
        <f>IF(C594="","",IFERROR(INDEX(data_wkly!F:F,MATCH($B594,data_wkly!$C:$C,0),1),""))</f>
        <v>0.4117999999999995</v>
      </c>
      <c r="F594" s="21">
        <f>IF(E594="","",IFERROR(IF(INDEX(data_wkly!G:G,MATCH($B594,data_wkly!$C:$C,0),1)=0,"",INDEX(data_wkly!G:G,MATCH($B594,data_wkly!$C:$C,0),1)),""))</f>
        <v>202.84783333333334</v>
      </c>
      <c r="G594" s="21">
        <f>IFERROR(IF(INDEX(data_wkly!H:H,MATCH($B594,data_wkly!$C:$C,0),1)=0,"",INDEX(data_wkly!H:H,MATCH($B594,data_wkly!$C:$C,0),1)),"")</f>
        <v>203.13040000000001</v>
      </c>
      <c r="H594" s="21">
        <f>IF(C594="","",IFERROR(INDEX(data_wkly!I:I,MATCH($B594,data_wkly!$C:$C,0),1),""))</f>
        <v>0.38850000000002183</v>
      </c>
      <c r="I594" s="21">
        <f>IF(H594="","",IFERROR(IF(INDEX(data_wkly!J:J,MATCH($B594,data_wkly!$C:$C,0),1)=0,"",INDEX(data_wkly!J:J,MATCH($B594,data_wkly!$C:$C,0),1)),""))</f>
        <v>199.39093333333335</v>
      </c>
      <c r="J594" s="21">
        <f>IFERROR(IF(INDEX(data_wkly!K:K,MATCH($B594,data_wkly!$C:$C,0),1)=0,"",INDEX(data_wkly!K:K,MATCH($B594,data_wkly!$C:$C,0),1)),"")</f>
        <v>90.415000000000006</v>
      </c>
      <c r="K594" s="86">
        <f>IFERROR(IF(INDEX(data_wkly!L:L,MATCH($B594,data_wkly!$C:$C,0),1)=0,"",INDEX(data_wkly!L:L,MATCH($B594,data_wkly!$C:$C,0),1)),"")</f>
        <v>11.46</v>
      </c>
      <c r="L594" s="156"/>
      <c r="M594" s="155" t="str">
        <f>IFERROR(IF(INDEX(data_wkly!M:M,MATCH($B594,data_wkly!$C:$C,0),1)=0,"",INDEX(data_wkly!M:M,MATCH($B594,data_wkly!$C:$C,0),1)),"")</f>
        <v/>
      </c>
      <c r="N594" s="21" t="str">
        <f>IFERROR(IF(INDEX(data_wkly!N:N,MATCH($B594,data_wkly!$C:$C,0),1)=0,"",INDEX(data_wkly!N:N,MATCH($B594,data_wkly!$C:$C,0),1)),"")</f>
        <v/>
      </c>
      <c r="O594" s="21" t="str">
        <f>IF(M594="","",IFERROR(INDEX(data_wkly!O:O,MATCH($B594,data_wkly!$C:$C,0),1),""))</f>
        <v/>
      </c>
      <c r="P594" s="21" t="str">
        <f>IF(M594="","",IFERROR(IF(INDEX(data_wkly!P:P,MATCH($B594,data_wkly!$C:$C,0),1)=0,"",INDEX(data_wkly!P:P,MATCH($B594,data_wkly!$C:$C,0),1)),""))</f>
        <v/>
      </c>
      <c r="Q594" s="21" t="str">
        <f>IFERROR(IF(INDEX(data_wkly!Q:Q,MATCH($B594,data_wkly!$C:$C,0),1)=0,"",INDEX(data_wkly!Q:Q,MATCH($B594,data_wkly!$C:$C,0),1)),"")</f>
        <v/>
      </c>
      <c r="R594" s="21" t="str">
        <f>IF(M594="","",IFERROR(INDEX(data_wkly!R:R,MATCH($B594,data_wkly!$C:$C,0),1),""))</f>
        <v/>
      </c>
      <c r="S594" s="21" t="str">
        <f>IF(M594="","",IFERROR(IF(INDEX(data_wkly!S:S,MATCH($B594,data_wkly!$C:$C,0),1)=0,"",INDEX(data_wkly!S:S,MATCH($B594,data_wkly!$C:$C,0),1)),""))</f>
        <v/>
      </c>
      <c r="T594" s="21" t="str">
        <f>IFERROR(IF(INDEX(data_wkly!T:T,MATCH($B594,data_wkly!$C:$C,0),1)=0,"",INDEX(data_wkly!T:T,MATCH($B594,data_wkly!$C:$C,0),1)),"")</f>
        <v/>
      </c>
      <c r="U594" s="86" t="str">
        <f>IFERROR(IF(INDEX(data_wkly!U:U,MATCH($B594,data_wkly!$C:$C,0),1)=0,"",INDEX(data_wkly!U:U,MATCH($B594,data_wkly!$C:$C,0),1)),"")</f>
        <v/>
      </c>
      <c r="V594" s="157" t="str">
        <f t="shared" si="55"/>
        <v/>
      </c>
      <c r="W594" s="152" t="str">
        <f>IFERROR(IF(INDEX(data_wkly!W:W,MATCH($B594,data_wkly!$C:$C,0),1)=0,"",INDEX(data_wkly!W:W,MATCH($B594,data_wkly!$C:$C,0),1)),"")</f>
        <v>na</v>
      </c>
      <c r="X594" s="21" t="str">
        <f>IFERROR(IF(INDEX(data_wkly!X:X,MATCH($B594,data_wkly!$C:$C,0),1)=0,"",INDEX(data_wkly!X:X,MATCH($B594,data_wkly!$C:$C,0),1)),"")</f>
        <v>na</v>
      </c>
      <c r="Y594" s="21">
        <f>IFERROR(IF(INDEX(data_wkly!Y:Y,MATCH($B594,data_wkly!$C:$C,0),1)=0,"",INDEX(data_wkly!Y:Y,MATCH($B594,data_wkly!$C:$C,0),1)),"")</f>
        <v>176.51</v>
      </c>
      <c r="Z594" s="21">
        <f>IFERROR(IF(INDEX(data_wkly!Z:Z,MATCH($B594,data_wkly!$C:$C,0),1)=0,"",INDEX(data_wkly!Z:Z,MATCH($B594,data_wkly!$C:$C,0),1)),"")</f>
        <v>1.2099999999999795</v>
      </c>
      <c r="AA594" s="152" t="str">
        <f>IFERROR(IF(INDEX(data_wkly!AA:AA,MATCH($B594,data_wkly!$C:$C,0),1)=0,"",INDEX(data_wkly!AA:AA,MATCH($B594,data_wkly!$C:$C,0),1)),"")</f>
        <v>na</v>
      </c>
      <c r="AB594" s="21" t="str">
        <f>IFERROR(IF(INDEX(data_wkly!AB:AB,MATCH($B594,data_wkly!$C:$C,0),1)=0,"",INDEX(data_wkly!AB:AB,MATCH($B594,data_wkly!$C:$C,0),1)),"")</f>
        <v>na</v>
      </c>
      <c r="AC594" s="21">
        <f>IFERROR(IF(INDEX(data_wkly!AC:AC,MATCH($B594,data_wkly!$C:$C,0),1)=0,"",INDEX(data_wkly!AC:AC,MATCH($B594,data_wkly!$C:$C,0),1)),"")</f>
        <v>181.37</v>
      </c>
      <c r="AD594" s="21">
        <f>IFERROR(IF(INDEX(data_wkly!AD:AD,MATCH($B594,data_wkly!$C:$C,0),1)=0,"",INDEX(data_wkly!AD:AD,MATCH($B594,data_wkly!$C:$C,0),1)),"")</f>
        <v>1.210000000000008</v>
      </c>
      <c r="AE594" s="157">
        <f t="shared" si="56"/>
        <v>2</v>
      </c>
      <c r="AF594" s="154" t="str">
        <f>IFERROR(IF(INDEX(data_wkly!AF:AF,MATCH($B594,data_wkly!$C:$C,0),1)=0,"",INDEX(data_wkly!AF:AF,MATCH($B594,data_wkly!$C:$C,0),1)),"")</f>
        <v/>
      </c>
      <c r="AG594" s="153" t="str">
        <f>IFERROR(IF(AF594="","",INDEX(data_wkly!AG:AG,MATCH($B594,data_wkly!$C:$C,0),1)),"")</f>
        <v/>
      </c>
      <c r="AH594" s="153" t="str">
        <f>IFERROR(IF(INDEX(data_wkly!AH:AH,MATCH($B594,data_wkly!$C:$C,0),1)=0,"",INDEX(data_wkly!AH:AH,MATCH($B594,data_wkly!$C:$C,0),1)),"")</f>
        <v/>
      </c>
      <c r="AI594" s="153" t="str">
        <f>IFERROR(IF(INDEX(data_wkly!AI:AI,MATCH($B594,data_wkly!$C:$C,0),1)=0,"",INDEX(data_wkly!AI:AI,MATCH($B594,data_wkly!$C:$C,0),1)),"")</f>
        <v/>
      </c>
      <c r="AJ594" s="153" t="str">
        <f>IFERROR(IF(AI594="","",INDEX(data_wkly!AJ:AJ,MATCH($B594,data_wkly!$C:$C,0),1)),"")</f>
        <v/>
      </c>
      <c r="AK594" s="153" t="str">
        <f>IFERROR(IF(INDEX(data_wkly!AK:AK,MATCH($B594,data_wkly!$C:$C,0),1)=0,"",INDEX(data_wkly!AK:AK,MATCH($B594,data_wkly!$C:$C,0),1)),"")</f>
        <v/>
      </c>
      <c r="AL594" s="153" t="str">
        <f>IFERROR(IF(INDEX(data_wkly!AL:AL,MATCH($B594,data_wkly!$C:$C,0),1)=0,"",INDEX(data_wkly!AL:AL,MATCH($B594,data_wkly!$C:$C,0),1)),"")</f>
        <v/>
      </c>
      <c r="AM594" s="183" t="str">
        <f>IFERROR(IF(INDEX(data_wkly!AM:AM,MATCH($B594,data_wkly!$C:$C,0),1)=0,"",INDEX(data_wkly!AM:AM,MATCH($B594,data_wkly!$C:$C,0),1)),"")</f>
        <v/>
      </c>
      <c r="AN594" s="41" t="str">
        <f t="shared" si="54"/>
        <v/>
      </c>
      <c r="AO594" s="88">
        <f t="shared" si="59"/>
        <v>2</v>
      </c>
    </row>
    <row r="595" spans="1:41">
      <c r="A595" s="88">
        <f t="shared" si="57"/>
        <v>1</v>
      </c>
      <c r="B595" s="89">
        <f t="shared" si="58"/>
        <v>45808</v>
      </c>
      <c r="C595" s="155">
        <f>IFERROR(IF(INDEX(data_wkly!D:D,MATCH($B595,data_wkly!$C:$C,0),1)=0,"",INDEX(data_wkly!D:D,MATCH($B595,data_wkly!$C:$C,0),1)),"")</f>
        <v>54604</v>
      </c>
      <c r="D595" s="21">
        <f>IFERROR(IF(INDEX(data_wkly!E:E,MATCH($B595,data_wkly!$C:$C,0),1)=0,"",INDEX(data_wkly!E:E,MATCH($B595,data_wkly!$C:$C,0),1)),"")</f>
        <v>206.8586</v>
      </c>
      <c r="E595" s="21">
        <f>IF(C595="","",IFERROR(INDEX(data_wkly!F:F,MATCH($B595,data_wkly!$C:$C,0),1),""))</f>
        <v>0.21309999999999718</v>
      </c>
      <c r="F595" s="21">
        <f>IF(E595="","",IFERROR(IF(INDEX(data_wkly!G:G,MATCH($B595,data_wkly!$C:$C,0),1)=0,"",INDEX(data_wkly!G:G,MATCH($B595,data_wkly!$C:$C,0),1)),""))</f>
        <v>204.43343333333334</v>
      </c>
      <c r="G595" s="21">
        <f>IFERROR(IF(INDEX(data_wkly!H:H,MATCH($B595,data_wkly!$C:$C,0),1)=0,"",INDEX(data_wkly!H:H,MATCH($B595,data_wkly!$C:$C,0),1)),"")</f>
        <v>203.34139999999999</v>
      </c>
      <c r="H595" s="21">
        <f>IF(C595="","",IFERROR(INDEX(data_wkly!I:I,MATCH($B595,data_wkly!$C:$C,0),1),""))</f>
        <v>0.21099999999998431</v>
      </c>
      <c r="I595" s="21">
        <f>IF(H595="","",IFERROR(IF(INDEX(data_wkly!J:J,MATCH($B595,data_wkly!$C:$C,0),1)=0,"",INDEX(data_wkly!J:J,MATCH($B595,data_wkly!$C:$C,0),1)),""))</f>
        <v>200.94403333333332</v>
      </c>
      <c r="J595" s="21">
        <f>IFERROR(IF(INDEX(data_wkly!K:K,MATCH($B595,data_wkly!$C:$C,0),1)=0,"",INDEX(data_wkly!K:K,MATCH($B595,data_wkly!$C:$C,0),1)),"")</f>
        <v>90.650300000000001</v>
      </c>
      <c r="K595" s="86">
        <f>IFERROR(IF(INDEX(data_wkly!L:L,MATCH($B595,data_wkly!$C:$C,0),1)=0,"",INDEX(data_wkly!L:L,MATCH($B595,data_wkly!$C:$C,0),1)),"")</f>
        <v>11.6</v>
      </c>
      <c r="L595" s="156"/>
      <c r="M595" s="155" t="str">
        <f>IFERROR(IF(INDEX(data_wkly!M:M,MATCH($B595,data_wkly!$C:$C,0),1)=0,"",INDEX(data_wkly!M:M,MATCH($B595,data_wkly!$C:$C,0),1)),"")</f>
        <v/>
      </c>
      <c r="N595" s="21" t="str">
        <f>IFERROR(IF(INDEX(data_wkly!N:N,MATCH($B595,data_wkly!$C:$C,0),1)=0,"",INDEX(data_wkly!N:N,MATCH($B595,data_wkly!$C:$C,0),1)),"")</f>
        <v/>
      </c>
      <c r="O595" s="21" t="str">
        <f>IF(M595="","",IFERROR(INDEX(data_wkly!O:O,MATCH($B595,data_wkly!$C:$C,0),1),""))</f>
        <v/>
      </c>
      <c r="P595" s="21" t="str">
        <f>IF(M595="","",IFERROR(IF(INDEX(data_wkly!P:P,MATCH($B595,data_wkly!$C:$C,0),1)=0,"",INDEX(data_wkly!P:P,MATCH($B595,data_wkly!$C:$C,0),1)),""))</f>
        <v/>
      </c>
      <c r="Q595" s="21" t="str">
        <f>IFERROR(IF(INDEX(data_wkly!Q:Q,MATCH($B595,data_wkly!$C:$C,0),1)=0,"",INDEX(data_wkly!Q:Q,MATCH($B595,data_wkly!$C:$C,0),1)),"")</f>
        <v/>
      </c>
      <c r="R595" s="21" t="str">
        <f>IF(M595="","",IFERROR(INDEX(data_wkly!R:R,MATCH($B595,data_wkly!$C:$C,0),1),""))</f>
        <v/>
      </c>
      <c r="S595" s="21" t="str">
        <f>IF(M595="","",IFERROR(IF(INDEX(data_wkly!S:S,MATCH($B595,data_wkly!$C:$C,0),1)=0,"",INDEX(data_wkly!S:S,MATCH($B595,data_wkly!$C:$C,0),1)),""))</f>
        <v/>
      </c>
      <c r="T595" s="21" t="str">
        <f>IFERROR(IF(INDEX(data_wkly!T:T,MATCH($B595,data_wkly!$C:$C,0),1)=0,"",INDEX(data_wkly!T:T,MATCH($B595,data_wkly!$C:$C,0),1)),"")</f>
        <v/>
      </c>
      <c r="U595" s="86" t="str">
        <f>IFERROR(IF(INDEX(data_wkly!U:U,MATCH($B595,data_wkly!$C:$C,0),1)=0,"",INDEX(data_wkly!U:U,MATCH($B595,data_wkly!$C:$C,0),1)),"")</f>
        <v/>
      </c>
      <c r="V595" s="157" t="str">
        <f t="shared" si="55"/>
        <v/>
      </c>
      <c r="W595" s="152" t="str">
        <f>IFERROR(IF(INDEX(data_wkly!W:W,MATCH($B595,data_wkly!$C:$C,0),1)=0,"",INDEX(data_wkly!W:W,MATCH($B595,data_wkly!$C:$C,0),1)),"")</f>
        <v>na</v>
      </c>
      <c r="X595" s="21" t="str">
        <f>IFERROR(IF(INDEX(data_wkly!X:X,MATCH($B595,data_wkly!$C:$C,0),1)=0,"",INDEX(data_wkly!X:X,MATCH($B595,data_wkly!$C:$C,0),1)),"")</f>
        <v>na</v>
      </c>
      <c r="Y595" s="21">
        <f>IFERROR(IF(INDEX(data_wkly!Y:Y,MATCH($B595,data_wkly!$C:$C,0),1)=0,"",INDEX(data_wkly!Y:Y,MATCH($B595,data_wkly!$C:$C,0),1)),"")</f>
        <v>178.2</v>
      </c>
      <c r="Z595" s="21">
        <f>IFERROR(IF(INDEX(data_wkly!Z:Z,MATCH($B595,data_wkly!$C:$C,0),1)=0,"",INDEX(data_wkly!Z:Z,MATCH($B595,data_wkly!$C:$C,0),1)),"")</f>
        <v>1.6899999999999977</v>
      </c>
      <c r="AA595" s="152" t="str">
        <f>IFERROR(IF(INDEX(data_wkly!AA:AA,MATCH($B595,data_wkly!$C:$C,0),1)=0,"",INDEX(data_wkly!AA:AA,MATCH($B595,data_wkly!$C:$C,0),1)),"")</f>
        <v>na</v>
      </c>
      <c r="AB595" s="21" t="str">
        <f>IFERROR(IF(INDEX(data_wkly!AB:AB,MATCH($B595,data_wkly!$C:$C,0),1)=0,"",INDEX(data_wkly!AB:AB,MATCH($B595,data_wkly!$C:$C,0),1)),"")</f>
        <v>na</v>
      </c>
      <c r="AC595" s="21">
        <f>IFERROR(IF(INDEX(data_wkly!AC:AC,MATCH($B595,data_wkly!$C:$C,0),1)=0,"",INDEX(data_wkly!AC:AC,MATCH($B595,data_wkly!$C:$C,0),1)),"")</f>
        <v>182.72</v>
      </c>
      <c r="AD595" s="21">
        <f>IFERROR(IF(INDEX(data_wkly!AD:AD,MATCH($B595,data_wkly!$C:$C,0),1)=0,"",INDEX(data_wkly!AD:AD,MATCH($B595,data_wkly!$C:$C,0),1)),"")</f>
        <v>1.3499999999999943</v>
      </c>
      <c r="AE595" s="157">
        <f t="shared" si="56"/>
        <v>1</v>
      </c>
      <c r="AF595" s="154" t="str">
        <f>IFERROR(IF(INDEX(data_wkly!AF:AF,MATCH($B595,data_wkly!$C:$C,0),1)=0,"",INDEX(data_wkly!AF:AF,MATCH($B595,data_wkly!$C:$C,0),1)),"")</f>
        <v/>
      </c>
      <c r="AG595" s="153" t="str">
        <f>IFERROR(IF(AF595="","",INDEX(data_wkly!AG:AG,MATCH($B595,data_wkly!$C:$C,0),1)),"")</f>
        <v/>
      </c>
      <c r="AH595" s="153" t="str">
        <f>IFERROR(IF(INDEX(data_wkly!AH:AH,MATCH($B595,data_wkly!$C:$C,0),1)=0,"",INDEX(data_wkly!AH:AH,MATCH($B595,data_wkly!$C:$C,0),1)),"")</f>
        <v/>
      </c>
      <c r="AI595" s="153" t="str">
        <f>IFERROR(IF(INDEX(data_wkly!AI:AI,MATCH($B595,data_wkly!$C:$C,0),1)=0,"",INDEX(data_wkly!AI:AI,MATCH($B595,data_wkly!$C:$C,0),1)),"")</f>
        <v/>
      </c>
      <c r="AJ595" s="153" t="str">
        <f>IFERROR(IF(AI595="","",INDEX(data_wkly!AJ:AJ,MATCH($B595,data_wkly!$C:$C,0),1)),"")</f>
        <v/>
      </c>
      <c r="AK595" s="153" t="str">
        <f>IFERROR(IF(INDEX(data_wkly!AK:AK,MATCH($B595,data_wkly!$C:$C,0),1)=0,"",INDEX(data_wkly!AK:AK,MATCH($B595,data_wkly!$C:$C,0),1)),"")</f>
        <v/>
      </c>
      <c r="AL595" s="153" t="str">
        <f>IFERROR(IF(INDEX(data_wkly!AL:AL,MATCH($B595,data_wkly!$C:$C,0),1)=0,"",INDEX(data_wkly!AL:AL,MATCH($B595,data_wkly!$C:$C,0),1)),"")</f>
        <v/>
      </c>
      <c r="AM595" s="183" t="str">
        <f>IFERROR(IF(INDEX(data_wkly!AM:AM,MATCH($B595,data_wkly!$C:$C,0),1)=0,"",INDEX(data_wkly!AM:AM,MATCH($B595,data_wkly!$C:$C,0),1)),"")</f>
        <v/>
      </c>
      <c r="AN595" s="41" t="str">
        <f t="shared" si="54"/>
        <v/>
      </c>
      <c r="AO595" s="88">
        <f t="shared" si="59"/>
        <v>1</v>
      </c>
    </row>
    <row r="596" spans="1:41">
      <c r="A596" s="88">
        <f t="shared" si="57"/>
        <v>2</v>
      </c>
      <c r="B596" s="89">
        <f t="shared" si="58"/>
        <v>45815</v>
      </c>
      <c r="C596" s="155">
        <f>IFERROR(IF(INDEX(data_wkly!D:D,MATCH($B596,data_wkly!$C:$C,0),1)=0,"",INDEX(data_wkly!D:D,MATCH($B596,data_wkly!$C:$C,0),1)),"")</f>
        <v>56953</v>
      </c>
      <c r="D596" s="21">
        <f>IFERROR(IF(INDEX(data_wkly!E:E,MATCH($B596,data_wkly!$C:$C,0),1)=0,"",INDEX(data_wkly!E:E,MATCH($B596,data_wkly!$C:$C,0),1)),"")</f>
        <v>207.2124</v>
      </c>
      <c r="E596" s="21">
        <f>IF(C596="","",IFERROR(INDEX(data_wkly!F:F,MATCH($B596,data_wkly!$C:$C,0),1),""))</f>
        <v>0.35380000000000678</v>
      </c>
      <c r="F596" s="21">
        <f>IF(E596="","",IFERROR(IF(INDEX(data_wkly!G:G,MATCH($B596,data_wkly!$C:$C,0),1)=0,"",INDEX(data_wkly!G:G,MATCH($B596,data_wkly!$C:$C,0),1)),""))</f>
        <v>205.11543333333336</v>
      </c>
      <c r="G596" s="21">
        <f>IFERROR(IF(INDEX(data_wkly!H:H,MATCH($B596,data_wkly!$C:$C,0),1)=0,"",INDEX(data_wkly!H:H,MATCH($B596,data_wkly!$C:$C,0),1)),"")</f>
        <v>203.6831</v>
      </c>
      <c r="H596" s="21">
        <f>IF(C596="","",IFERROR(INDEX(data_wkly!I:I,MATCH($B596,data_wkly!$C:$C,0),1),""))</f>
        <v>0.341700000000003</v>
      </c>
      <c r="I596" s="21">
        <f>IF(H596="","",IFERROR(IF(INDEX(data_wkly!J:J,MATCH($B596,data_wkly!$C:$C,0),1)=0,"",INDEX(data_wkly!J:J,MATCH($B596,data_wkly!$C:$C,0),1)),""))</f>
        <v>201.61153333333331</v>
      </c>
      <c r="J596" s="21">
        <f>IFERROR(IF(INDEX(data_wkly!K:K,MATCH($B596,data_wkly!$C:$C,0),1)=0,"",INDEX(data_wkly!K:K,MATCH($B596,data_wkly!$C:$C,0),1)),"")</f>
        <v>90.066900000000004</v>
      </c>
      <c r="K596" s="86">
        <f>IFERROR(IF(INDEX(data_wkly!L:L,MATCH($B596,data_wkly!$C:$C,0),1)=0,"",INDEX(data_wkly!L:L,MATCH($B596,data_wkly!$C:$C,0),1)),"")</f>
        <v>11.35</v>
      </c>
      <c r="L596" s="156"/>
      <c r="M596" s="155" t="str">
        <f>IFERROR(IF(INDEX(data_wkly!M:M,MATCH($B596,data_wkly!$C:$C,0),1)=0,"",INDEX(data_wkly!M:M,MATCH($B596,data_wkly!$C:$C,0),1)),"")</f>
        <v/>
      </c>
      <c r="N596" s="21" t="str">
        <f>IFERROR(IF(INDEX(data_wkly!N:N,MATCH($B596,data_wkly!$C:$C,0),1)=0,"",INDEX(data_wkly!N:N,MATCH($B596,data_wkly!$C:$C,0),1)),"")</f>
        <v/>
      </c>
      <c r="O596" s="21" t="str">
        <f>IF(M596="","",IFERROR(INDEX(data_wkly!O:O,MATCH($B596,data_wkly!$C:$C,0),1),""))</f>
        <v/>
      </c>
      <c r="P596" s="21" t="str">
        <f>IF(M596="","",IFERROR(IF(INDEX(data_wkly!P:P,MATCH($B596,data_wkly!$C:$C,0),1)=0,"",INDEX(data_wkly!P:P,MATCH($B596,data_wkly!$C:$C,0),1)),""))</f>
        <v/>
      </c>
      <c r="Q596" s="21" t="str">
        <f>IFERROR(IF(INDEX(data_wkly!Q:Q,MATCH($B596,data_wkly!$C:$C,0),1)=0,"",INDEX(data_wkly!Q:Q,MATCH($B596,data_wkly!$C:$C,0),1)),"")</f>
        <v/>
      </c>
      <c r="R596" s="21" t="str">
        <f>IF(M596="","",IFERROR(INDEX(data_wkly!R:R,MATCH($B596,data_wkly!$C:$C,0),1),""))</f>
        <v/>
      </c>
      <c r="S596" s="21" t="str">
        <f>IF(M596="","",IFERROR(IF(INDEX(data_wkly!S:S,MATCH($B596,data_wkly!$C:$C,0),1)=0,"",INDEX(data_wkly!S:S,MATCH($B596,data_wkly!$C:$C,0),1)),""))</f>
        <v/>
      </c>
      <c r="T596" s="21" t="str">
        <f>IFERROR(IF(INDEX(data_wkly!T:T,MATCH($B596,data_wkly!$C:$C,0),1)=0,"",INDEX(data_wkly!T:T,MATCH($B596,data_wkly!$C:$C,0),1)),"")</f>
        <v/>
      </c>
      <c r="U596" s="86" t="str">
        <f>IFERROR(IF(INDEX(data_wkly!U:U,MATCH($B596,data_wkly!$C:$C,0),1)=0,"",INDEX(data_wkly!U:U,MATCH($B596,data_wkly!$C:$C,0),1)),"")</f>
        <v/>
      </c>
      <c r="V596" s="157" t="str">
        <f t="shared" si="55"/>
        <v/>
      </c>
      <c r="W596" s="152" t="str">
        <f>IFERROR(IF(INDEX(data_wkly!W:W,MATCH($B596,data_wkly!$C:$C,0),1)=0,"",INDEX(data_wkly!W:W,MATCH($B596,data_wkly!$C:$C,0),1)),"")</f>
        <v>na</v>
      </c>
      <c r="X596" s="21" t="str">
        <f>IFERROR(IF(INDEX(data_wkly!X:X,MATCH($B596,data_wkly!$C:$C,0),1)=0,"",INDEX(data_wkly!X:X,MATCH($B596,data_wkly!$C:$C,0),1)),"")</f>
        <v>na</v>
      </c>
      <c r="Y596" s="21">
        <f>IFERROR(IF(INDEX(data_wkly!Y:Y,MATCH($B596,data_wkly!$C:$C,0),1)=0,"",INDEX(data_wkly!Y:Y,MATCH($B596,data_wkly!$C:$C,0),1)),"")</f>
        <v>179.18</v>
      </c>
      <c r="Z596" s="21">
        <f>IFERROR(IF(INDEX(data_wkly!Z:Z,MATCH($B596,data_wkly!$C:$C,0),1)=0,"",INDEX(data_wkly!Z:Z,MATCH($B596,data_wkly!$C:$C,0),1)),"")</f>
        <v>0.98000000000001819</v>
      </c>
      <c r="AA596" s="152" t="str">
        <f>IFERROR(IF(INDEX(data_wkly!AA:AA,MATCH($B596,data_wkly!$C:$C,0),1)=0,"",INDEX(data_wkly!AA:AA,MATCH($B596,data_wkly!$C:$C,0),1)),"")</f>
        <v>na</v>
      </c>
      <c r="AB596" s="21" t="str">
        <f>IFERROR(IF(INDEX(data_wkly!AB:AB,MATCH($B596,data_wkly!$C:$C,0),1)=0,"",INDEX(data_wkly!AB:AB,MATCH($B596,data_wkly!$C:$C,0),1)),"")</f>
        <v>na</v>
      </c>
      <c r="AC596" s="21">
        <f>IFERROR(IF(INDEX(data_wkly!AC:AC,MATCH($B596,data_wkly!$C:$C,0),1)=0,"",INDEX(data_wkly!AC:AC,MATCH($B596,data_wkly!$C:$C,0),1)),"")</f>
        <v>183.76</v>
      </c>
      <c r="AD596" s="21">
        <f>IFERROR(IF(INDEX(data_wkly!AD:AD,MATCH($B596,data_wkly!$C:$C,0),1)=0,"",INDEX(data_wkly!AD:AD,MATCH($B596,data_wkly!$C:$C,0),1)),"")</f>
        <v>1.039999999999992</v>
      </c>
      <c r="AE596" s="157">
        <f t="shared" si="56"/>
        <v>2</v>
      </c>
      <c r="AF596" s="154" t="str">
        <f>IFERROR(IF(INDEX(data_wkly!AF:AF,MATCH($B596,data_wkly!$C:$C,0),1)=0,"",INDEX(data_wkly!AF:AF,MATCH($B596,data_wkly!$C:$C,0),1)),"")</f>
        <v/>
      </c>
      <c r="AG596" s="153" t="str">
        <f>IFERROR(IF(AF596="","",INDEX(data_wkly!AG:AG,MATCH($B596,data_wkly!$C:$C,0),1)),"")</f>
        <v/>
      </c>
      <c r="AH596" s="153" t="str">
        <f>IFERROR(IF(INDEX(data_wkly!AH:AH,MATCH($B596,data_wkly!$C:$C,0),1)=0,"",INDEX(data_wkly!AH:AH,MATCH($B596,data_wkly!$C:$C,0),1)),"")</f>
        <v/>
      </c>
      <c r="AI596" s="153" t="str">
        <f>IFERROR(IF(INDEX(data_wkly!AI:AI,MATCH($B596,data_wkly!$C:$C,0),1)=0,"",INDEX(data_wkly!AI:AI,MATCH($B596,data_wkly!$C:$C,0),1)),"")</f>
        <v/>
      </c>
      <c r="AJ596" s="153" t="str">
        <f>IFERROR(IF(AI596="","",INDEX(data_wkly!AJ:AJ,MATCH($B596,data_wkly!$C:$C,0),1)),"")</f>
        <v/>
      </c>
      <c r="AK596" s="153" t="str">
        <f>IFERROR(IF(INDEX(data_wkly!AK:AK,MATCH($B596,data_wkly!$C:$C,0),1)=0,"",INDEX(data_wkly!AK:AK,MATCH($B596,data_wkly!$C:$C,0),1)),"")</f>
        <v/>
      </c>
      <c r="AL596" s="153" t="str">
        <f>IFERROR(IF(INDEX(data_wkly!AL:AL,MATCH($B596,data_wkly!$C:$C,0),1)=0,"",INDEX(data_wkly!AL:AL,MATCH($B596,data_wkly!$C:$C,0),1)),"")</f>
        <v/>
      </c>
      <c r="AM596" s="183" t="str">
        <f>IFERROR(IF(INDEX(data_wkly!AM:AM,MATCH($B596,data_wkly!$C:$C,0),1)=0,"",INDEX(data_wkly!AM:AM,MATCH($B596,data_wkly!$C:$C,0),1)),"")</f>
        <v/>
      </c>
      <c r="AN596" s="41" t="str">
        <f t="shared" si="54"/>
        <v/>
      </c>
      <c r="AO596" s="88">
        <f t="shared" si="59"/>
        <v>2</v>
      </c>
    </row>
    <row r="597" spans="1:41">
      <c r="A597" s="88">
        <f t="shared" si="57"/>
        <v>1</v>
      </c>
      <c r="B597" s="89">
        <f t="shared" si="58"/>
        <v>45822</v>
      </c>
      <c r="C597" s="155">
        <f>IFERROR(IF(INDEX(data_wkly!D:D,MATCH($B597,data_wkly!$C:$C,0),1)=0,"",INDEX(data_wkly!D:D,MATCH($B597,data_wkly!$C:$C,0),1)),"")</f>
        <v>56663</v>
      </c>
      <c r="D597" s="21">
        <f>IFERROR(IF(INDEX(data_wkly!E:E,MATCH($B597,data_wkly!$C:$C,0),1)=0,"",INDEX(data_wkly!E:E,MATCH($B597,data_wkly!$C:$C,0),1)),"")</f>
        <v>207.22479999999999</v>
      </c>
      <c r="E597" s="21">
        <f>IF(C597="","",IFERROR(INDEX(data_wkly!F:F,MATCH($B597,data_wkly!$C:$C,0),1),""))</f>
        <v>1.2399999999985312E-2</v>
      </c>
      <c r="F597" s="21">
        <f>IF(E597="","",IFERROR(IF(INDEX(data_wkly!G:G,MATCH($B597,data_wkly!$C:$C,0),1)=0,"",INDEX(data_wkly!G:G,MATCH($B597,data_wkly!$C:$C,0),1)),""))</f>
        <v>206.06606666666667</v>
      </c>
      <c r="G597" s="21">
        <f>IFERROR(IF(INDEX(data_wkly!H:H,MATCH($B597,data_wkly!$C:$C,0),1)=0,"",INDEX(data_wkly!H:H,MATCH($B597,data_wkly!$C:$C,0),1)),"")</f>
        <v>203.69990000000001</v>
      </c>
      <c r="H597" s="21">
        <f>IF(C597="","",IFERROR(INDEX(data_wkly!I:I,MATCH($B597,data_wkly!$C:$C,0),1),""))</f>
        <v>1.680000000001769E-2</v>
      </c>
      <c r="I597" s="21">
        <f>IF(H597="","",IFERROR(IF(INDEX(data_wkly!J:J,MATCH($B597,data_wkly!$C:$C,0),1)=0,"",INDEX(data_wkly!J:J,MATCH($B597,data_wkly!$C:$C,0),1)),""))</f>
        <v>202.53883333333332</v>
      </c>
      <c r="J597" s="21">
        <f>IFERROR(IF(INDEX(data_wkly!K:K,MATCH($B597,data_wkly!$C:$C,0),1)=0,"",INDEX(data_wkly!K:K,MATCH($B597,data_wkly!$C:$C,0),1)),"")</f>
        <v>90.403800000000004</v>
      </c>
      <c r="K597" s="86">
        <f>IFERROR(IF(INDEX(data_wkly!L:L,MATCH($B597,data_wkly!$C:$C,0),1)=0,"",INDEX(data_wkly!L:L,MATCH($B597,data_wkly!$C:$C,0),1)),"")</f>
        <v>11.59</v>
      </c>
      <c r="L597" s="156"/>
      <c r="M597" s="155" t="str">
        <f>IFERROR(IF(INDEX(data_wkly!M:M,MATCH($B597,data_wkly!$C:$C,0),1)=0,"",INDEX(data_wkly!M:M,MATCH($B597,data_wkly!$C:$C,0),1)),"")</f>
        <v/>
      </c>
      <c r="N597" s="21" t="str">
        <f>IFERROR(IF(INDEX(data_wkly!N:N,MATCH($B597,data_wkly!$C:$C,0),1)=0,"",INDEX(data_wkly!N:N,MATCH($B597,data_wkly!$C:$C,0),1)),"")</f>
        <v/>
      </c>
      <c r="O597" s="21" t="str">
        <f>IF(M597="","",IFERROR(INDEX(data_wkly!O:O,MATCH($B597,data_wkly!$C:$C,0),1),""))</f>
        <v/>
      </c>
      <c r="P597" s="21" t="str">
        <f>IF(M597="","",IFERROR(IF(INDEX(data_wkly!P:P,MATCH($B597,data_wkly!$C:$C,0),1)=0,"",INDEX(data_wkly!P:P,MATCH($B597,data_wkly!$C:$C,0),1)),""))</f>
        <v/>
      </c>
      <c r="Q597" s="21" t="str">
        <f>IFERROR(IF(INDEX(data_wkly!Q:Q,MATCH($B597,data_wkly!$C:$C,0),1)=0,"",INDEX(data_wkly!Q:Q,MATCH($B597,data_wkly!$C:$C,0),1)),"")</f>
        <v/>
      </c>
      <c r="R597" s="21" t="str">
        <f>IF(M597="","",IFERROR(INDEX(data_wkly!R:R,MATCH($B597,data_wkly!$C:$C,0),1),""))</f>
        <v/>
      </c>
      <c r="S597" s="21" t="str">
        <f>IF(M597="","",IFERROR(IF(INDEX(data_wkly!S:S,MATCH($B597,data_wkly!$C:$C,0),1)=0,"",INDEX(data_wkly!S:S,MATCH($B597,data_wkly!$C:$C,0),1)),""))</f>
        <v/>
      </c>
      <c r="T597" s="21" t="str">
        <f>IFERROR(IF(INDEX(data_wkly!T:T,MATCH($B597,data_wkly!$C:$C,0),1)=0,"",INDEX(data_wkly!T:T,MATCH($B597,data_wkly!$C:$C,0),1)),"")</f>
        <v/>
      </c>
      <c r="U597" s="86" t="str">
        <f>IFERROR(IF(INDEX(data_wkly!U:U,MATCH($B597,data_wkly!$C:$C,0),1)=0,"",INDEX(data_wkly!U:U,MATCH($B597,data_wkly!$C:$C,0),1)),"")</f>
        <v/>
      </c>
      <c r="V597" s="157" t="str">
        <f t="shared" si="55"/>
        <v/>
      </c>
      <c r="W597" s="152" t="str">
        <f>IFERROR(IF(INDEX(data_wkly!W:W,MATCH($B597,data_wkly!$C:$C,0),1)=0,"",INDEX(data_wkly!W:W,MATCH($B597,data_wkly!$C:$C,0),1)),"")</f>
        <v>na</v>
      </c>
      <c r="X597" s="21" t="str">
        <f>IFERROR(IF(INDEX(data_wkly!X:X,MATCH($B597,data_wkly!$C:$C,0),1)=0,"",INDEX(data_wkly!X:X,MATCH($B597,data_wkly!$C:$C,0),1)),"")</f>
        <v>na</v>
      </c>
      <c r="Y597" s="21">
        <f>IFERROR(IF(INDEX(data_wkly!Y:Y,MATCH($B597,data_wkly!$C:$C,0),1)=0,"",INDEX(data_wkly!Y:Y,MATCH($B597,data_wkly!$C:$C,0),1)),"")</f>
        <v>180.75</v>
      </c>
      <c r="Z597" s="21">
        <f>IFERROR(IF(INDEX(data_wkly!Z:Z,MATCH($B597,data_wkly!$C:$C,0),1)=0,"",INDEX(data_wkly!Z:Z,MATCH($B597,data_wkly!$C:$C,0),1)),"")</f>
        <v>1.5699999999999932</v>
      </c>
      <c r="AA597" s="152" t="str">
        <f>IFERROR(IF(INDEX(data_wkly!AA:AA,MATCH($B597,data_wkly!$C:$C,0),1)=0,"",INDEX(data_wkly!AA:AA,MATCH($B597,data_wkly!$C:$C,0),1)),"")</f>
        <v>na</v>
      </c>
      <c r="AB597" s="21" t="str">
        <f>IFERROR(IF(INDEX(data_wkly!AB:AB,MATCH($B597,data_wkly!$C:$C,0),1)=0,"",INDEX(data_wkly!AB:AB,MATCH($B597,data_wkly!$C:$C,0),1)),"")</f>
        <v>na</v>
      </c>
      <c r="AC597" s="21">
        <f>IFERROR(IF(INDEX(data_wkly!AC:AC,MATCH($B597,data_wkly!$C:$C,0),1)=0,"",INDEX(data_wkly!AC:AC,MATCH($B597,data_wkly!$C:$C,0),1)),"")</f>
        <v>185.72</v>
      </c>
      <c r="AD597" s="21">
        <f>IFERROR(IF(INDEX(data_wkly!AD:AD,MATCH($B597,data_wkly!$C:$C,0),1)=0,"",INDEX(data_wkly!AD:AD,MATCH($B597,data_wkly!$C:$C,0),1)),"")</f>
        <v>1.960000000000008</v>
      </c>
      <c r="AE597" s="157">
        <f t="shared" si="56"/>
        <v>1</v>
      </c>
      <c r="AF597" s="154" t="str">
        <f>IFERROR(IF(INDEX(data_wkly!AF:AF,MATCH($B597,data_wkly!$C:$C,0),1)=0,"",INDEX(data_wkly!AF:AF,MATCH($B597,data_wkly!$C:$C,0),1)),"")</f>
        <v/>
      </c>
      <c r="AG597" s="153" t="str">
        <f>IFERROR(IF(AF597="","",INDEX(data_wkly!AG:AG,MATCH($B597,data_wkly!$C:$C,0),1)),"")</f>
        <v/>
      </c>
      <c r="AH597" s="153" t="str">
        <f>IFERROR(IF(INDEX(data_wkly!AH:AH,MATCH($B597,data_wkly!$C:$C,0),1)=0,"",INDEX(data_wkly!AH:AH,MATCH($B597,data_wkly!$C:$C,0),1)),"")</f>
        <v/>
      </c>
      <c r="AI597" s="153" t="str">
        <f>IFERROR(IF(INDEX(data_wkly!AI:AI,MATCH($B597,data_wkly!$C:$C,0),1)=0,"",INDEX(data_wkly!AI:AI,MATCH($B597,data_wkly!$C:$C,0),1)),"")</f>
        <v/>
      </c>
      <c r="AJ597" s="153" t="str">
        <f>IFERROR(IF(AI597="","",INDEX(data_wkly!AJ:AJ,MATCH($B597,data_wkly!$C:$C,0),1)),"")</f>
        <v/>
      </c>
      <c r="AK597" s="153" t="str">
        <f>IFERROR(IF(INDEX(data_wkly!AK:AK,MATCH($B597,data_wkly!$C:$C,0),1)=0,"",INDEX(data_wkly!AK:AK,MATCH($B597,data_wkly!$C:$C,0),1)),"")</f>
        <v/>
      </c>
      <c r="AL597" s="153" t="str">
        <f>IFERROR(IF(INDEX(data_wkly!AL:AL,MATCH($B597,data_wkly!$C:$C,0),1)=0,"",INDEX(data_wkly!AL:AL,MATCH($B597,data_wkly!$C:$C,0),1)),"")</f>
        <v/>
      </c>
      <c r="AM597" s="183" t="str">
        <f>IFERROR(IF(INDEX(data_wkly!AM:AM,MATCH($B597,data_wkly!$C:$C,0),1)=0,"",INDEX(data_wkly!AM:AM,MATCH($B597,data_wkly!$C:$C,0),1)),"")</f>
        <v/>
      </c>
      <c r="AN597" s="41" t="str">
        <f t="shared" si="54"/>
        <v/>
      </c>
      <c r="AO597" s="88">
        <f t="shared" si="59"/>
        <v>1</v>
      </c>
    </row>
    <row r="598" spans="1:41">
      <c r="A598" s="88">
        <f t="shared" si="57"/>
        <v>2</v>
      </c>
      <c r="B598" s="89">
        <f t="shared" si="58"/>
        <v>45829</v>
      </c>
      <c r="C598" s="155">
        <f>IFERROR(IF(INDEX(data_wkly!D:D,MATCH($B598,data_wkly!$C:$C,0),1)=0,"",INDEX(data_wkly!D:D,MATCH($B598,data_wkly!$C:$C,0),1)),"")</f>
        <v>57911</v>
      </c>
      <c r="D598" s="21">
        <f>IFERROR(IF(INDEX(data_wkly!E:E,MATCH($B598,data_wkly!$C:$C,0),1)=0,"",INDEX(data_wkly!E:E,MATCH($B598,data_wkly!$C:$C,0),1)),"")</f>
        <v>206.97190000000001</v>
      </c>
      <c r="E598" s="21">
        <f>IF(C598="","",IFERROR(INDEX(data_wkly!F:F,MATCH($B598,data_wkly!$C:$C,0),1),""))</f>
        <v>-0.25289999999998258</v>
      </c>
      <c r="F598" s="21">
        <f>IF(E598="","",IFERROR(IF(INDEX(data_wkly!G:G,MATCH($B598,data_wkly!$C:$C,0),1)=0,"",INDEX(data_wkly!G:G,MATCH($B598,data_wkly!$C:$C,0),1)),""))</f>
        <v>206.39153333333334</v>
      </c>
      <c r="G598" s="21">
        <f>IFERROR(IF(INDEX(data_wkly!H:H,MATCH($B598,data_wkly!$C:$C,0),1)=0,"",INDEX(data_wkly!H:H,MATCH($B598,data_wkly!$C:$C,0),1)),"")</f>
        <v>203.44450000000001</v>
      </c>
      <c r="H598" s="21">
        <f>IF(C598="","",IFERROR(INDEX(data_wkly!I:I,MATCH($B598,data_wkly!$C:$C,0),1),""))</f>
        <v>-0.25540000000000873</v>
      </c>
      <c r="I598" s="21">
        <f>IF(H598="","",IFERROR(IF(INDEX(data_wkly!J:J,MATCH($B598,data_wkly!$C:$C,0),1)=0,"",INDEX(data_wkly!J:J,MATCH($B598,data_wkly!$C:$C,0),1)),""))</f>
        <v>202.85839999999999</v>
      </c>
      <c r="J598" s="21">
        <f>IFERROR(IF(INDEX(data_wkly!K:K,MATCH($B598,data_wkly!$C:$C,0),1)=0,"",INDEX(data_wkly!K:K,MATCH($B598,data_wkly!$C:$C,0),1)),"")</f>
        <v>89.926500000000004</v>
      </c>
      <c r="K598" s="86">
        <f>IFERROR(IF(INDEX(data_wkly!L:L,MATCH($B598,data_wkly!$C:$C,0),1)=0,"",INDEX(data_wkly!L:L,MATCH($B598,data_wkly!$C:$C,0),1)),"")</f>
        <v>11.51</v>
      </c>
      <c r="L598" s="156"/>
      <c r="M598" s="155" t="str">
        <f>IFERROR(IF(INDEX(data_wkly!M:M,MATCH($B598,data_wkly!$C:$C,0),1)=0,"",INDEX(data_wkly!M:M,MATCH($B598,data_wkly!$C:$C,0),1)),"")</f>
        <v/>
      </c>
      <c r="N598" s="21" t="str">
        <f>IFERROR(IF(INDEX(data_wkly!N:N,MATCH($B598,data_wkly!$C:$C,0),1)=0,"",INDEX(data_wkly!N:N,MATCH($B598,data_wkly!$C:$C,0),1)),"")</f>
        <v/>
      </c>
      <c r="O598" s="21" t="str">
        <f>IF(M598="","",IFERROR(INDEX(data_wkly!O:O,MATCH($B598,data_wkly!$C:$C,0),1),""))</f>
        <v/>
      </c>
      <c r="P598" s="21" t="str">
        <f>IF(M598="","",IFERROR(IF(INDEX(data_wkly!P:P,MATCH($B598,data_wkly!$C:$C,0),1)=0,"",INDEX(data_wkly!P:P,MATCH($B598,data_wkly!$C:$C,0),1)),""))</f>
        <v/>
      </c>
      <c r="Q598" s="21" t="str">
        <f>IFERROR(IF(INDEX(data_wkly!Q:Q,MATCH($B598,data_wkly!$C:$C,0),1)=0,"",INDEX(data_wkly!Q:Q,MATCH($B598,data_wkly!$C:$C,0),1)),"")</f>
        <v/>
      </c>
      <c r="R598" s="21" t="str">
        <f>IF(M598="","",IFERROR(INDEX(data_wkly!R:R,MATCH($B598,data_wkly!$C:$C,0),1),""))</f>
        <v/>
      </c>
      <c r="S598" s="21" t="str">
        <f>IF(M598="","",IFERROR(IF(INDEX(data_wkly!S:S,MATCH($B598,data_wkly!$C:$C,0),1)=0,"",INDEX(data_wkly!S:S,MATCH($B598,data_wkly!$C:$C,0),1)),""))</f>
        <v/>
      </c>
      <c r="T598" s="21" t="str">
        <f>IFERROR(IF(INDEX(data_wkly!T:T,MATCH($B598,data_wkly!$C:$C,0),1)=0,"",INDEX(data_wkly!T:T,MATCH($B598,data_wkly!$C:$C,0),1)),"")</f>
        <v/>
      </c>
      <c r="U598" s="86" t="str">
        <f>IFERROR(IF(INDEX(data_wkly!U:U,MATCH($B598,data_wkly!$C:$C,0),1)=0,"",INDEX(data_wkly!U:U,MATCH($B598,data_wkly!$C:$C,0),1)),"")</f>
        <v/>
      </c>
      <c r="V598" s="157" t="str">
        <f t="shared" si="55"/>
        <v/>
      </c>
      <c r="W598" s="152" t="str">
        <f>IFERROR(IF(INDEX(data_wkly!W:W,MATCH($B598,data_wkly!$C:$C,0),1)=0,"",INDEX(data_wkly!W:W,MATCH($B598,data_wkly!$C:$C,0),1)),"")</f>
        <v>na</v>
      </c>
      <c r="X598" s="21" t="str">
        <f>IFERROR(IF(INDEX(data_wkly!X:X,MATCH($B598,data_wkly!$C:$C,0),1)=0,"",INDEX(data_wkly!X:X,MATCH($B598,data_wkly!$C:$C,0),1)),"")</f>
        <v>na</v>
      </c>
      <c r="Y598" s="21">
        <f>IFERROR(IF(INDEX(data_wkly!Y:Y,MATCH($B598,data_wkly!$C:$C,0),1)=0,"",INDEX(data_wkly!Y:Y,MATCH($B598,data_wkly!$C:$C,0),1)),"")</f>
        <v>181.89</v>
      </c>
      <c r="Z598" s="21">
        <f>IFERROR(IF(INDEX(data_wkly!Z:Z,MATCH($B598,data_wkly!$C:$C,0),1)=0,"",INDEX(data_wkly!Z:Z,MATCH($B598,data_wkly!$C:$C,0),1)),"")</f>
        <v>1.1399999999999864</v>
      </c>
      <c r="AA598" s="152" t="str">
        <f>IFERROR(IF(INDEX(data_wkly!AA:AA,MATCH($B598,data_wkly!$C:$C,0),1)=0,"",INDEX(data_wkly!AA:AA,MATCH($B598,data_wkly!$C:$C,0),1)),"")</f>
        <v>na</v>
      </c>
      <c r="AB598" s="21" t="str">
        <f>IFERROR(IF(INDEX(data_wkly!AB:AB,MATCH($B598,data_wkly!$C:$C,0),1)=0,"",INDEX(data_wkly!AB:AB,MATCH($B598,data_wkly!$C:$C,0),1)),"")</f>
        <v>na</v>
      </c>
      <c r="AC598" s="21">
        <f>IFERROR(IF(INDEX(data_wkly!AC:AC,MATCH($B598,data_wkly!$C:$C,0),1)=0,"",INDEX(data_wkly!AC:AC,MATCH($B598,data_wkly!$C:$C,0),1)),"")</f>
        <v>187.51</v>
      </c>
      <c r="AD598" s="21">
        <f>IFERROR(IF(INDEX(data_wkly!AD:AD,MATCH($B598,data_wkly!$C:$C,0),1)=0,"",INDEX(data_wkly!AD:AD,MATCH($B598,data_wkly!$C:$C,0),1)),"")</f>
        <v>1.789999999999992</v>
      </c>
      <c r="AE598" s="157">
        <f t="shared" si="56"/>
        <v>2</v>
      </c>
      <c r="AF598" s="154" t="str">
        <f>IFERROR(IF(INDEX(data_wkly!AF:AF,MATCH($B598,data_wkly!$C:$C,0),1)=0,"",INDEX(data_wkly!AF:AF,MATCH($B598,data_wkly!$C:$C,0),1)),"")</f>
        <v/>
      </c>
      <c r="AG598" s="153" t="str">
        <f>IFERROR(IF(AF598="","",INDEX(data_wkly!AG:AG,MATCH($B598,data_wkly!$C:$C,0),1)),"")</f>
        <v/>
      </c>
      <c r="AH598" s="153" t="str">
        <f>IFERROR(IF(INDEX(data_wkly!AH:AH,MATCH($B598,data_wkly!$C:$C,0),1)=0,"",INDEX(data_wkly!AH:AH,MATCH($B598,data_wkly!$C:$C,0),1)),"")</f>
        <v/>
      </c>
      <c r="AI598" s="153" t="str">
        <f>IFERROR(IF(INDEX(data_wkly!AI:AI,MATCH($B598,data_wkly!$C:$C,0),1)=0,"",INDEX(data_wkly!AI:AI,MATCH($B598,data_wkly!$C:$C,0),1)),"")</f>
        <v/>
      </c>
      <c r="AJ598" s="153" t="str">
        <f>IFERROR(IF(AI598="","",INDEX(data_wkly!AJ:AJ,MATCH($B598,data_wkly!$C:$C,0),1)),"")</f>
        <v/>
      </c>
      <c r="AK598" s="153" t="str">
        <f>IFERROR(IF(INDEX(data_wkly!AK:AK,MATCH($B598,data_wkly!$C:$C,0),1)=0,"",INDEX(data_wkly!AK:AK,MATCH($B598,data_wkly!$C:$C,0),1)),"")</f>
        <v/>
      </c>
      <c r="AL598" s="153" t="str">
        <f>IFERROR(IF(INDEX(data_wkly!AL:AL,MATCH($B598,data_wkly!$C:$C,0),1)=0,"",INDEX(data_wkly!AL:AL,MATCH($B598,data_wkly!$C:$C,0),1)),"")</f>
        <v/>
      </c>
      <c r="AM598" s="183" t="str">
        <f>IFERROR(IF(INDEX(data_wkly!AM:AM,MATCH($B598,data_wkly!$C:$C,0),1)=0,"",INDEX(data_wkly!AM:AM,MATCH($B598,data_wkly!$C:$C,0),1)),"")</f>
        <v/>
      </c>
      <c r="AN598" s="41" t="str">
        <f t="shared" si="54"/>
        <v/>
      </c>
      <c r="AO598" s="88">
        <f t="shared" si="59"/>
        <v>2</v>
      </c>
    </row>
    <row r="599" spans="1:41">
      <c r="A599" s="88">
        <f t="shared" si="57"/>
        <v>1</v>
      </c>
      <c r="B599" s="89">
        <f t="shared" si="58"/>
        <v>45836</v>
      </c>
      <c r="C599" s="155">
        <f>IFERROR(IF(INDEX(data_wkly!D:D,MATCH($B599,data_wkly!$C:$C,0),1)=0,"",INDEX(data_wkly!D:D,MATCH($B599,data_wkly!$C:$C,0),1)),"")</f>
        <v>57822</v>
      </c>
      <c r="D599" s="21">
        <f>IFERROR(IF(INDEX(data_wkly!E:E,MATCH($B599,data_wkly!$C:$C,0),1)=0,"",INDEX(data_wkly!E:E,MATCH($B599,data_wkly!$C:$C,0),1)),"")</f>
        <v>207.3603</v>
      </c>
      <c r="E599" s="21">
        <f>IF(C599="","",IFERROR(INDEX(data_wkly!F:F,MATCH($B599,data_wkly!$C:$C,0),1),""))</f>
        <v>0.38839999999999009</v>
      </c>
      <c r="F599" s="21">
        <f>IF(E599="","",IFERROR(IF(INDEX(data_wkly!G:G,MATCH($B599,data_wkly!$C:$C,0),1)=0,"",INDEX(data_wkly!G:G,MATCH($B599,data_wkly!$C:$C,0),1)),""))</f>
        <v>207.81996666666669</v>
      </c>
      <c r="G599" s="21">
        <f>IFERROR(IF(INDEX(data_wkly!H:H,MATCH($B599,data_wkly!$C:$C,0),1)=0,"",INDEX(data_wkly!H:H,MATCH($B599,data_wkly!$C:$C,0),1)),"")</f>
        <v>203.8272</v>
      </c>
      <c r="H599" s="21">
        <f>IF(C599="","",IFERROR(INDEX(data_wkly!I:I,MATCH($B599,data_wkly!$C:$C,0),1),""))</f>
        <v>0.38269999999999982</v>
      </c>
      <c r="I599" s="21">
        <f>IF(H599="","",IFERROR(IF(INDEX(data_wkly!J:J,MATCH($B599,data_wkly!$C:$C,0),1)=0,"",INDEX(data_wkly!J:J,MATCH($B599,data_wkly!$C:$C,0),1)),""))</f>
        <v>204.25266666666667</v>
      </c>
      <c r="J599" s="21">
        <f>IFERROR(IF(INDEX(data_wkly!K:K,MATCH($B599,data_wkly!$C:$C,0),1)=0,"",INDEX(data_wkly!K:K,MATCH($B599,data_wkly!$C:$C,0),1)),"")</f>
        <v>90.166300000000007</v>
      </c>
      <c r="K599" s="86">
        <f>IFERROR(IF(INDEX(data_wkly!L:L,MATCH($B599,data_wkly!$C:$C,0),1)=0,"",INDEX(data_wkly!L:L,MATCH($B599,data_wkly!$C:$C,0),1)),"")</f>
        <v>11.62</v>
      </c>
      <c r="L599" s="156"/>
      <c r="M599" s="155" t="str">
        <f>IFERROR(IF(INDEX(data_wkly!M:M,MATCH($B599,data_wkly!$C:$C,0),1)=0,"",INDEX(data_wkly!M:M,MATCH($B599,data_wkly!$C:$C,0),1)),"")</f>
        <v/>
      </c>
      <c r="N599" s="21" t="str">
        <f>IFERROR(IF(INDEX(data_wkly!N:N,MATCH($B599,data_wkly!$C:$C,0),1)=0,"",INDEX(data_wkly!N:N,MATCH($B599,data_wkly!$C:$C,0),1)),"")</f>
        <v/>
      </c>
      <c r="O599" s="21" t="str">
        <f>IF(M599="","",IFERROR(INDEX(data_wkly!O:O,MATCH($B599,data_wkly!$C:$C,0),1),""))</f>
        <v/>
      </c>
      <c r="P599" s="21" t="str">
        <f>IF(M599="","",IFERROR(IF(INDEX(data_wkly!P:P,MATCH($B599,data_wkly!$C:$C,0),1)=0,"",INDEX(data_wkly!P:P,MATCH($B599,data_wkly!$C:$C,0),1)),""))</f>
        <v/>
      </c>
      <c r="Q599" s="21" t="str">
        <f>IFERROR(IF(INDEX(data_wkly!Q:Q,MATCH($B599,data_wkly!$C:$C,0),1)=0,"",INDEX(data_wkly!Q:Q,MATCH($B599,data_wkly!$C:$C,0),1)),"")</f>
        <v/>
      </c>
      <c r="R599" s="21" t="str">
        <f>IF(M599="","",IFERROR(INDEX(data_wkly!R:R,MATCH($B599,data_wkly!$C:$C,0),1),""))</f>
        <v/>
      </c>
      <c r="S599" s="21" t="str">
        <f>IF(M599="","",IFERROR(IF(INDEX(data_wkly!S:S,MATCH($B599,data_wkly!$C:$C,0),1)=0,"",INDEX(data_wkly!S:S,MATCH($B599,data_wkly!$C:$C,0),1)),""))</f>
        <v/>
      </c>
      <c r="T599" s="21" t="str">
        <f>IFERROR(IF(INDEX(data_wkly!T:T,MATCH($B599,data_wkly!$C:$C,0),1)=0,"",INDEX(data_wkly!T:T,MATCH($B599,data_wkly!$C:$C,0),1)),"")</f>
        <v/>
      </c>
      <c r="U599" s="86" t="str">
        <f>IFERROR(IF(INDEX(data_wkly!U:U,MATCH($B599,data_wkly!$C:$C,0),1)=0,"",INDEX(data_wkly!U:U,MATCH($B599,data_wkly!$C:$C,0),1)),"")</f>
        <v/>
      </c>
      <c r="V599" s="157" t="str">
        <f t="shared" si="55"/>
        <v/>
      </c>
      <c r="W599" s="152" t="str">
        <f>IFERROR(IF(INDEX(data_wkly!W:W,MATCH($B599,data_wkly!$C:$C,0),1)=0,"",INDEX(data_wkly!W:W,MATCH($B599,data_wkly!$C:$C,0),1)),"")</f>
        <v>na</v>
      </c>
      <c r="X599" s="21" t="str">
        <f>IFERROR(IF(INDEX(data_wkly!X:X,MATCH($B599,data_wkly!$C:$C,0),1)=0,"",INDEX(data_wkly!X:X,MATCH($B599,data_wkly!$C:$C,0),1)),"")</f>
        <v>na</v>
      </c>
      <c r="Y599" s="21">
        <f>IFERROR(IF(INDEX(data_wkly!Y:Y,MATCH($B599,data_wkly!$C:$C,0),1)=0,"",INDEX(data_wkly!Y:Y,MATCH($B599,data_wkly!$C:$C,0),1)),"")</f>
        <v>182.12</v>
      </c>
      <c r="Z599" s="21">
        <f>IFERROR(IF(INDEX(data_wkly!Z:Z,MATCH($B599,data_wkly!$C:$C,0),1)=0,"",INDEX(data_wkly!Z:Z,MATCH($B599,data_wkly!$C:$C,0),1)),"")</f>
        <v>0.23000000000001819</v>
      </c>
      <c r="AA599" s="152" t="str">
        <f>IFERROR(IF(INDEX(data_wkly!AA:AA,MATCH($B599,data_wkly!$C:$C,0),1)=0,"",INDEX(data_wkly!AA:AA,MATCH($B599,data_wkly!$C:$C,0),1)),"")</f>
        <v>na</v>
      </c>
      <c r="AB599" s="21" t="str">
        <f>IFERROR(IF(INDEX(data_wkly!AB:AB,MATCH($B599,data_wkly!$C:$C,0),1)=0,"",INDEX(data_wkly!AB:AB,MATCH($B599,data_wkly!$C:$C,0),1)),"")</f>
        <v>na</v>
      </c>
      <c r="AC599" s="21">
        <f>IFERROR(IF(INDEX(data_wkly!AC:AC,MATCH($B599,data_wkly!$C:$C,0),1)=0,"",INDEX(data_wkly!AC:AC,MATCH($B599,data_wkly!$C:$C,0),1)),"")</f>
        <v>187.98</v>
      </c>
      <c r="AD599" s="21">
        <f>IFERROR(IF(INDEX(data_wkly!AD:AD,MATCH($B599,data_wkly!$C:$C,0),1)=0,"",INDEX(data_wkly!AD:AD,MATCH($B599,data_wkly!$C:$C,0),1)),"")</f>
        <v>0.46999999999999886</v>
      </c>
      <c r="AE599" s="157">
        <f t="shared" si="56"/>
        <v>1</v>
      </c>
      <c r="AF599" s="154" t="str">
        <f>IFERROR(IF(INDEX(data_wkly!AF:AF,MATCH($B599,data_wkly!$C:$C,0),1)=0,"",INDEX(data_wkly!AF:AF,MATCH($B599,data_wkly!$C:$C,0),1)),"")</f>
        <v/>
      </c>
      <c r="AG599" s="153" t="str">
        <f>IFERROR(IF(AF599="","",INDEX(data_wkly!AG:AG,MATCH($B599,data_wkly!$C:$C,0),1)),"")</f>
        <v/>
      </c>
      <c r="AH599" s="153" t="str">
        <f>IFERROR(IF(INDEX(data_wkly!AH:AH,MATCH($B599,data_wkly!$C:$C,0),1)=0,"",INDEX(data_wkly!AH:AH,MATCH($B599,data_wkly!$C:$C,0),1)),"")</f>
        <v/>
      </c>
      <c r="AI599" s="153" t="str">
        <f>IFERROR(IF(INDEX(data_wkly!AI:AI,MATCH($B599,data_wkly!$C:$C,0),1)=0,"",INDEX(data_wkly!AI:AI,MATCH($B599,data_wkly!$C:$C,0),1)),"")</f>
        <v/>
      </c>
      <c r="AJ599" s="153" t="str">
        <f>IFERROR(IF(AI599="","",INDEX(data_wkly!AJ:AJ,MATCH($B599,data_wkly!$C:$C,0),1)),"")</f>
        <v/>
      </c>
      <c r="AK599" s="153" t="str">
        <f>IFERROR(IF(INDEX(data_wkly!AK:AK,MATCH($B599,data_wkly!$C:$C,0),1)=0,"",INDEX(data_wkly!AK:AK,MATCH($B599,data_wkly!$C:$C,0),1)),"")</f>
        <v/>
      </c>
      <c r="AL599" s="153" t="str">
        <f>IFERROR(IF(INDEX(data_wkly!AL:AL,MATCH($B599,data_wkly!$C:$C,0),1)=0,"",INDEX(data_wkly!AL:AL,MATCH($B599,data_wkly!$C:$C,0),1)),"")</f>
        <v/>
      </c>
      <c r="AM599" s="183" t="str">
        <f>IFERROR(IF(INDEX(data_wkly!AM:AM,MATCH($B599,data_wkly!$C:$C,0),1)=0,"",INDEX(data_wkly!AM:AM,MATCH($B599,data_wkly!$C:$C,0),1)),"")</f>
        <v/>
      </c>
      <c r="AN599" s="41" t="str">
        <f t="shared" si="54"/>
        <v/>
      </c>
      <c r="AO599" s="88">
        <f t="shared" si="59"/>
        <v>1</v>
      </c>
    </row>
    <row r="600" spans="1:41">
      <c r="A600" s="88">
        <f t="shared" si="57"/>
        <v>2</v>
      </c>
      <c r="B600" s="89">
        <f t="shared" si="58"/>
        <v>45843</v>
      </c>
      <c r="C600" s="155">
        <f>IFERROR(IF(INDEX(data_wkly!D:D,MATCH($B600,data_wkly!$C:$C,0),1)=0,"",INDEX(data_wkly!D:D,MATCH($B600,data_wkly!$C:$C,0),1)),"")</f>
        <v>56016</v>
      </c>
      <c r="D600" s="21">
        <f>IFERROR(IF(INDEX(data_wkly!E:E,MATCH($B600,data_wkly!$C:$C,0),1)=0,"",INDEX(data_wkly!E:E,MATCH($B600,data_wkly!$C:$C,0),1)),"")</f>
        <v>207.5532</v>
      </c>
      <c r="E600" s="21">
        <f>IF(C600="","",IFERROR(INDEX(data_wkly!F:F,MATCH($B600,data_wkly!$C:$C,0),1),""))</f>
        <v>0.19290000000000873</v>
      </c>
      <c r="F600" s="21">
        <f>IF(E600="","",IFERROR(IF(INDEX(data_wkly!G:G,MATCH($B600,data_wkly!$C:$C,0),1)=0,"",INDEX(data_wkly!G:G,MATCH($B600,data_wkly!$C:$C,0),1)),""))</f>
        <v>208.22540000000001</v>
      </c>
      <c r="G600" s="21">
        <f>IFERROR(IF(INDEX(data_wkly!H:H,MATCH($B600,data_wkly!$C:$C,0),1)=0,"",INDEX(data_wkly!H:H,MATCH($B600,data_wkly!$C:$C,0),1)),"")</f>
        <v>203.99799999999999</v>
      </c>
      <c r="H600" s="21">
        <f>IF(C600="","",IFERROR(INDEX(data_wkly!I:I,MATCH($B600,data_wkly!$C:$C,0),1),""))</f>
        <v>0.17079999999998563</v>
      </c>
      <c r="I600" s="21">
        <f>IF(H600="","",IFERROR(IF(INDEX(data_wkly!J:J,MATCH($B600,data_wkly!$C:$C,0),1)=0,"",INDEX(data_wkly!J:J,MATCH($B600,data_wkly!$C:$C,0),1)),""))</f>
        <v>204.65026666666665</v>
      </c>
      <c r="J600" s="21">
        <f>IFERROR(IF(INDEX(data_wkly!K:K,MATCH($B600,data_wkly!$C:$C,0),1)=0,"",INDEX(data_wkly!K:K,MATCH($B600,data_wkly!$C:$C,0),1)),"")</f>
        <v>89.712100000000007</v>
      </c>
      <c r="K600" s="86">
        <f>IFERROR(IF(INDEX(data_wkly!L:L,MATCH($B600,data_wkly!$C:$C,0),1)=0,"",INDEX(data_wkly!L:L,MATCH($B600,data_wkly!$C:$C,0),1)),"")</f>
        <v>11.5</v>
      </c>
      <c r="L600" s="156"/>
      <c r="M600" s="155" t="str">
        <f>IFERROR(IF(INDEX(data_wkly!M:M,MATCH($B600,data_wkly!$C:$C,0),1)=0,"",INDEX(data_wkly!M:M,MATCH($B600,data_wkly!$C:$C,0),1)),"")</f>
        <v/>
      </c>
      <c r="N600" s="21" t="str">
        <f>IFERROR(IF(INDEX(data_wkly!N:N,MATCH($B600,data_wkly!$C:$C,0),1)=0,"",INDEX(data_wkly!N:N,MATCH($B600,data_wkly!$C:$C,0),1)),"")</f>
        <v/>
      </c>
      <c r="O600" s="21" t="str">
        <f>IF(M600="","",IFERROR(INDEX(data_wkly!O:O,MATCH($B600,data_wkly!$C:$C,0),1),""))</f>
        <v/>
      </c>
      <c r="P600" s="21" t="str">
        <f>IF(M600="","",IFERROR(IF(INDEX(data_wkly!P:P,MATCH($B600,data_wkly!$C:$C,0),1)=0,"",INDEX(data_wkly!P:P,MATCH($B600,data_wkly!$C:$C,0),1)),""))</f>
        <v/>
      </c>
      <c r="Q600" s="21" t="str">
        <f>IFERROR(IF(INDEX(data_wkly!Q:Q,MATCH($B600,data_wkly!$C:$C,0),1)=0,"",INDEX(data_wkly!Q:Q,MATCH($B600,data_wkly!$C:$C,0),1)),"")</f>
        <v/>
      </c>
      <c r="R600" s="21" t="str">
        <f>IF(M600="","",IFERROR(INDEX(data_wkly!R:R,MATCH($B600,data_wkly!$C:$C,0),1),""))</f>
        <v/>
      </c>
      <c r="S600" s="21" t="str">
        <f>IF(M600="","",IFERROR(IF(INDEX(data_wkly!S:S,MATCH($B600,data_wkly!$C:$C,0),1)=0,"",INDEX(data_wkly!S:S,MATCH($B600,data_wkly!$C:$C,0),1)),""))</f>
        <v/>
      </c>
      <c r="T600" s="21" t="str">
        <f>IFERROR(IF(INDEX(data_wkly!T:T,MATCH($B600,data_wkly!$C:$C,0),1)=0,"",INDEX(data_wkly!T:T,MATCH($B600,data_wkly!$C:$C,0),1)),"")</f>
        <v/>
      </c>
      <c r="U600" s="86" t="str">
        <f>IFERROR(IF(INDEX(data_wkly!U:U,MATCH($B600,data_wkly!$C:$C,0),1)=0,"",INDEX(data_wkly!U:U,MATCH($B600,data_wkly!$C:$C,0),1)),"")</f>
        <v/>
      </c>
      <c r="V600" s="157" t="str">
        <f t="shared" si="55"/>
        <v/>
      </c>
      <c r="W600" s="152" t="str">
        <f>IFERROR(IF(INDEX(data_wkly!W:W,MATCH($B600,data_wkly!$C:$C,0),1)=0,"",INDEX(data_wkly!W:W,MATCH($B600,data_wkly!$C:$C,0),1)),"")</f>
        <v>na</v>
      </c>
      <c r="X600" s="21" t="str">
        <f>IFERROR(IF(INDEX(data_wkly!X:X,MATCH($B600,data_wkly!$C:$C,0),1)=0,"",INDEX(data_wkly!X:X,MATCH($B600,data_wkly!$C:$C,0),1)),"")</f>
        <v>na</v>
      </c>
      <c r="Y600" s="21">
        <f>IFERROR(IF(INDEX(data_wkly!Y:Y,MATCH($B600,data_wkly!$C:$C,0),1)=0,"",INDEX(data_wkly!Y:Y,MATCH($B600,data_wkly!$C:$C,0),1)),"")</f>
        <v>180.61</v>
      </c>
      <c r="Z600" s="21">
        <f>IFERROR(IF(INDEX(data_wkly!Z:Z,MATCH($B600,data_wkly!$C:$C,0),1)=0,"",INDEX(data_wkly!Z:Z,MATCH($B600,data_wkly!$C:$C,0),1)),"")</f>
        <v>-1.5099999999999909</v>
      </c>
      <c r="AA600" s="152" t="str">
        <f>IFERROR(IF(INDEX(data_wkly!AA:AA,MATCH($B600,data_wkly!$C:$C,0),1)=0,"",INDEX(data_wkly!AA:AA,MATCH($B600,data_wkly!$C:$C,0),1)),"")</f>
        <v>na</v>
      </c>
      <c r="AB600" s="21" t="str">
        <f>IFERROR(IF(INDEX(data_wkly!AB:AB,MATCH($B600,data_wkly!$C:$C,0),1)=0,"",INDEX(data_wkly!AB:AB,MATCH($B600,data_wkly!$C:$C,0),1)),"")</f>
        <v>na</v>
      </c>
      <c r="AC600" s="21">
        <f>IFERROR(IF(INDEX(data_wkly!AC:AC,MATCH($B600,data_wkly!$C:$C,0),1)=0,"",INDEX(data_wkly!AC:AC,MATCH($B600,data_wkly!$C:$C,0),1)),"")</f>
        <v>187.17</v>
      </c>
      <c r="AD600" s="21">
        <f>IFERROR(IF(INDEX(data_wkly!AD:AD,MATCH($B600,data_wkly!$C:$C,0),1)=0,"",INDEX(data_wkly!AD:AD,MATCH($B600,data_wkly!$C:$C,0),1)),"")</f>
        <v>-0.81000000000000227</v>
      </c>
      <c r="AE600" s="157">
        <f t="shared" si="56"/>
        <v>2</v>
      </c>
      <c r="AF600" s="154" t="str">
        <f>IFERROR(IF(INDEX(data_wkly!AF:AF,MATCH($B600,data_wkly!$C:$C,0),1)=0,"",INDEX(data_wkly!AF:AF,MATCH($B600,data_wkly!$C:$C,0),1)),"")</f>
        <v/>
      </c>
      <c r="AG600" s="153" t="str">
        <f>IFERROR(IF(AF600="","",INDEX(data_wkly!AG:AG,MATCH($B600,data_wkly!$C:$C,0),1)),"")</f>
        <v/>
      </c>
      <c r="AH600" s="153" t="str">
        <f>IFERROR(IF(INDEX(data_wkly!AH:AH,MATCH($B600,data_wkly!$C:$C,0),1)=0,"",INDEX(data_wkly!AH:AH,MATCH($B600,data_wkly!$C:$C,0),1)),"")</f>
        <v/>
      </c>
      <c r="AI600" s="153" t="str">
        <f>IFERROR(IF(INDEX(data_wkly!AI:AI,MATCH($B600,data_wkly!$C:$C,0),1)=0,"",INDEX(data_wkly!AI:AI,MATCH($B600,data_wkly!$C:$C,0),1)),"")</f>
        <v/>
      </c>
      <c r="AJ600" s="153" t="str">
        <f>IFERROR(IF(AI600="","",INDEX(data_wkly!AJ:AJ,MATCH($B600,data_wkly!$C:$C,0),1)),"")</f>
        <v/>
      </c>
      <c r="AK600" s="153" t="str">
        <f>IFERROR(IF(INDEX(data_wkly!AK:AK,MATCH($B600,data_wkly!$C:$C,0),1)=0,"",INDEX(data_wkly!AK:AK,MATCH($B600,data_wkly!$C:$C,0),1)),"")</f>
        <v/>
      </c>
      <c r="AL600" s="153" t="str">
        <f>IFERROR(IF(INDEX(data_wkly!AL:AL,MATCH($B600,data_wkly!$C:$C,0),1)=0,"",INDEX(data_wkly!AL:AL,MATCH($B600,data_wkly!$C:$C,0),1)),"")</f>
        <v/>
      </c>
      <c r="AM600" s="183" t="str">
        <f>IFERROR(IF(INDEX(data_wkly!AM:AM,MATCH($B600,data_wkly!$C:$C,0),1)=0,"",INDEX(data_wkly!AM:AM,MATCH($B600,data_wkly!$C:$C,0),1)),"")</f>
        <v/>
      </c>
      <c r="AN600" s="41" t="str">
        <f t="shared" si="54"/>
        <v/>
      </c>
      <c r="AO600" s="88">
        <f t="shared" si="59"/>
        <v>2</v>
      </c>
    </row>
    <row r="601" spans="1:41">
      <c r="A601" s="88">
        <f t="shared" si="57"/>
        <v>1</v>
      </c>
      <c r="B601" s="89">
        <f t="shared" si="58"/>
        <v>45850</v>
      </c>
      <c r="C601" s="155">
        <f>IFERROR(IF(INDEX(data_wkly!D:D,MATCH($B601,data_wkly!$C:$C,0),1)=0,"",INDEX(data_wkly!D:D,MATCH($B601,data_wkly!$C:$C,0),1)),"")</f>
        <v>55203</v>
      </c>
      <c r="D601" s="21">
        <f>IFERROR(IF(INDEX(data_wkly!E:E,MATCH($B601,data_wkly!$C:$C,0),1)=0,"",INDEX(data_wkly!E:E,MATCH($B601,data_wkly!$C:$C,0),1)),"")</f>
        <v>207.71289999999999</v>
      </c>
      <c r="E601" s="21">
        <f>IF(C601="","",IFERROR(INDEX(data_wkly!F:F,MATCH($B601,data_wkly!$C:$C,0),1),""))</f>
        <v>0.15969999999998663</v>
      </c>
      <c r="F601" s="21">
        <f>IF(E601="","",IFERROR(IF(INDEX(data_wkly!G:G,MATCH($B601,data_wkly!$C:$C,0),1)=0,"",INDEX(data_wkly!G:G,MATCH($B601,data_wkly!$C:$C,0),1)),""))</f>
        <v>209.2861</v>
      </c>
      <c r="G601" s="21">
        <f>IFERROR(IF(INDEX(data_wkly!H:H,MATCH($B601,data_wkly!$C:$C,0),1)=0,"",INDEX(data_wkly!H:H,MATCH($B601,data_wkly!$C:$C,0),1)),"")</f>
        <v>204.1651</v>
      </c>
      <c r="H601" s="21">
        <f>IF(C601="","",IFERROR(INDEX(data_wkly!I:I,MATCH($B601,data_wkly!$C:$C,0),1),""))</f>
        <v>0.16710000000000491</v>
      </c>
      <c r="I601" s="21">
        <f>IF(H601="","",IFERROR(IF(INDEX(data_wkly!J:J,MATCH($B601,data_wkly!$C:$C,0),1)=0,"",INDEX(data_wkly!J:J,MATCH($B601,data_wkly!$C:$C,0),1)),""))</f>
        <v>205.69313333333332</v>
      </c>
      <c r="J601" s="21">
        <f>IFERROR(IF(INDEX(data_wkly!K:K,MATCH($B601,data_wkly!$C:$C,0),1)=0,"",INDEX(data_wkly!K:K,MATCH($B601,data_wkly!$C:$C,0),1)),"")</f>
        <v>90.061000000000007</v>
      </c>
      <c r="K601" s="86">
        <f>IFERROR(IF(INDEX(data_wkly!L:L,MATCH($B601,data_wkly!$C:$C,0),1)=0,"",INDEX(data_wkly!L:L,MATCH($B601,data_wkly!$C:$C,0),1)),"")</f>
        <v>11.67</v>
      </c>
      <c r="L601" s="156"/>
      <c r="M601" s="155" t="str">
        <f>IFERROR(IF(INDEX(data_wkly!M:M,MATCH($B601,data_wkly!$C:$C,0),1)=0,"",INDEX(data_wkly!M:M,MATCH($B601,data_wkly!$C:$C,0),1)),"")</f>
        <v/>
      </c>
      <c r="N601" s="21" t="str">
        <f>IFERROR(IF(INDEX(data_wkly!N:N,MATCH($B601,data_wkly!$C:$C,0),1)=0,"",INDEX(data_wkly!N:N,MATCH($B601,data_wkly!$C:$C,0),1)),"")</f>
        <v/>
      </c>
      <c r="O601" s="21" t="str">
        <f>IF(M601="","",IFERROR(INDEX(data_wkly!O:O,MATCH($B601,data_wkly!$C:$C,0),1),""))</f>
        <v/>
      </c>
      <c r="P601" s="21" t="str">
        <f>IF(M601="","",IFERROR(IF(INDEX(data_wkly!P:P,MATCH($B601,data_wkly!$C:$C,0),1)=0,"",INDEX(data_wkly!P:P,MATCH($B601,data_wkly!$C:$C,0),1)),""))</f>
        <v/>
      </c>
      <c r="Q601" s="21" t="str">
        <f>IFERROR(IF(INDEX(data_wkly!Q:Q,MATCH($B601,data_wkly!$C:$C,0),1)=0,"",INDEX(data_wkly!Q:Q,MATCH($B601,data_wkly!$C:$C,0),1)),"")</f>
        <v/>
      </c>
      <c r="R601" s="21" t="str">
        <f>IF(M601="","",IFERROR(INDEX(data_wkly!R:R,MATCH($B601,data_wkly!$C:$C,0),1),""))</f>
        <v/>
      </c>
      <c r="S601" s="21" t="str">
        <f>IF(M601="","",IFERROR(IF(INDEX(data_wkly!S:S,MATCH($B601,data_wkly!$C:$C,0),1)=0,"",INDEX(data_wkly!S:S,MATCH($B601,data_wkly!$C:$C,0),1)),""))</f>
        <v/>
      </c>
      <c r="T601" s="21" t="str">
        <f>IFERROR(IF(INDEX(data_wkly!T:T,MATCH($B601,data_wkly!$C:$C,0),1)=0,"",INDEX(data_wkly!T:T,MATCH($B601,data_wkly!$C:$C,0),1)),"")</f>
        <v/>
      </c>
      <c r="U601" s="86" t="str">
        <f>IFERROR(IF(INDEX(data_wkly!U:U,MATCH($B601,data_wkly!$C:$C,0),1)=0,"",INDEX(data_wkly!U:U,MATCH($B601,data_wkly!$C:$C,0),1)),"")</f>
        <v/>
      </c>
      <c r="V601" s="157" t="str">
        <f t="shared" si="55"/>
        <v/>
      </c>
      <c r="W601" s="152" t="str">
        <f>IFERROR(IF(INDEX(data_wkly!W:W,MATCH($B601,data_wkly!$C:$C,0),1)=0,"",INDEX(data_wkly!W:W,MATCH($B601,data_wkly!$C:$C,0),1)),"")</f>
        <v>na</v>
      </c>
      <c r="X601" s="21" t="str">
        <f>IFERROR(IF(INDEX(data_wkly!X:X,MATCH($B601,data_wkly!$C:$C,0),1)=0,"",INDEX(data_wkly!X:X,MATCH($B601,data_wkly!$C:$C,0),1)),"")</f>
        <v>na</v>
      </c>
      <c r="Y601" s="21">
        <f>IFERROR(IF(INDEX(data_wkly!Y:Y,MATCH($B601,data_wkly!$C:$C,0),1)=0,"",INDEX(data_wkly!Y:Y,MATCH($B601,data_wkly!$C:$C,0),1)),"")</f>
        <v>177.07</v>
      </c>
      <c r="Z601" s="21">
        <f>IFERROR(IF(INDEX(data_wkly!Z:Z,MATCH($B601,data_wkly!$C:$C,0),1)=0,"",INDEX(data_wkly!Z:Z,MATCH($B601,data_wkly!$C:$C,0),1)),"")</f>
        <v>-3.5400000000000205</v>
      </c>
      <c r="AA601" s="152" t="str">
        <f>IFERROR(IF(INDEX(data_wkly!AA:AA,MATCH($B601,data_wkly!$C:$C,0),1)=0,"",INDEX(data_wkly!AA:AA,MATCH($B601,data_wkly!$C:$C,0),1)),"")</f>
        <v>na</v>
      </c>
      <c r="AB601" s="21" t="str">
        <f>IFERROR(IF(INDEX(data_wkly!AB:AB,MATCH($B601,data_wkly!$C:$C,0),1)=0,"",INDEX(data_wkly!AB:AB,MATCH($B601,data_wkly!$C:$C,0),1)),"")</f>
        <v>na</v>
      </c>
      <c r="AC601" s="21">
        <f>IFERROR(IF(INDEX(data_wkly!AC:AC,MATCH($B601,data_wkly!$C:$C,0),1)=0,"",INDEX(data_wkly!AC:AC,MATCH($B601,data_wkly!$C:$C,0),1)),"")</f>
        <v>185.22</v>
      </c>
      <c r="AD601" s="21">
        <f>IFERROR(IF(INDEX(data_wkly!AD:AD,MATCH($B601,data_wkly!$C:$C,0),1)=0,"",INDEX(data_wkly!AD:AD,MATCH($B601,data_wkly!$C:$C,0),1)),"")</f>
        <v>-1.9499999999999886</v>
      </c>
      <c r="AE601" s="157">
        <f t="shared" si="56"/>
        <v>1</v>
      </c>
      <c r="AF601" s="154" t="str">
        <f>IFERROR(IF(INDEX(data_wkly!AF:AF,MATCH($B601,data_wkly!$C:$C,0),1)=0,"",INDEX(data_wkly!AF:AF,MATCH($B601,data_wkly!$C:$C,0),1)),"")</f>
        <v/>
      </c>
      <c r="AG601" s="153" t="str">
        <f>IFERROR(IF(AF601="","",INDEX(data_wkly!AG:AG,MATCH($B601,data_wkly!$C:$C,0),1)),"")</f>
        <v/>
      </c>
      <c r="AH601" s="153" t="str">
        <f>IFERROR(IF(INDEX(data_wkly!AH:AH,MATCH($B601,data_wkly!$C:$C,0),1)=0,"",INDEX(data_wkly!AH:AH,MATCH($B601,data_wkly!$C:$C,0),1)),"")</f>
        <v/>
      </c>
      <c r="AI601" s="153" t="str">
        <f>IFERROR(IF(INDEX(data_wkly!AI:AI,MATCH($B601,data_wkly!$C:$C,0),1)=0,"",INDEX(data_wkly!AI:AI,MATCH($B601,data_wkly!$C:$C,0),1)),"")</f>
        <v/>
      </c>
      <c r="AJ601" s="153" t="str">
        <f>IFERROR(IF(AI601="","",INDEX(data_wkly!AJ:AJ,MATCH($B601,data_wkly!$C:$C,0),1)),"")</f>
        <v/>
      </c>
      <c r="AK601" s="153" t="str">
        <f>IFERROR(IF(INDEX(data_wkly!AK:AK,MATCH($B601,data_wkly!$C:$C,0),1)=0,"",INDEX(data_wkly!AK:AK,MATCH($B601,data_wkly!$C:$C,0),1)),"")</f>
        <v/>
      </c>
      <c r="AL601" s="153" t="str">
        <f>IFERROR(IF(INDEX(data_wkly!AL:AL,MATCH($B601,data_wkly!$C:$C,0),1)=0,"",INDEX(data_wkly!AL:AL,MATCH($B601,data_wkly!$C:$C,0),1)),"")</f>
        <v/>
      </c>
      <c r="AM601" s="183" t="str">
        <f>IFERROR(IF(INDEX(data_wkly!AM:AM,MATCH($B601,data_wkly!$C:$C,0),1)=0,"",INDEX(data_wkly!AM:AM,MATCH($B601,data_wkly!$C:$C,0),1)),"")</f>
        <v/>
      </c>
      <c r="AN601" s="41" t="str">
        <f t="shared" si="54"/>
        <v/>
      </c>
      <c r="AO601" s="88">
        <f t="shared" si="59"/>
        <v>1</v>
      </c>
    </row>
    <row r="602" spans="1:41">
      <c r="A602" s="88">
        <f t="shared" si="57"/>
        <v>2</v>
      </c>
      <c r="B602" s="89">
        <f t="shared" si="58"/>
        <v>45857</v>
      </c>
      <c r="C602" s="155">
        <f>IFERROR(IF(INDEX(data_wkly!D:D,MATCH($B602,data_wkly!$C:$C,0),1)=0,"",INDEX(data_wkly!D:D,MATCH($B602,data_wkly!$C:$C,0),1)),"")</f>
        <v>60050</v>
      </c>
      <c r="D602" s="21">
        <f>IFERROR(IF(INDEX(data_wkly!E:E,MATCH($B602,data_wkly!$C:$C,0),1)=0,"",INDEX(data_wkly!E:E,MATCH($B602,data_wkly!$C:$C,0),1)),"")</f>
        <v>207.47649999999999</v>
      </c>
      <c r="E602" s="21">
        <f>IF(C602="","",IFERROR(INDEX(data_wkly!F:F,MATCH($B602,data_wkly!$C:$C,0),1),""))</f>
        <v>-0.23640000000000327</v>
      </c>
      <c r="F602" s="21">
        <f>IF(E602="","",IFERROR(IF(INDEX(data_wkly!G:G,MATCH($B602,data_wkly!$C:$C,0),1)=0,"",INDEX(data_wkly!G:G,MATCH($B602,data_wkly!$C:$C,0),1)),""))</f>
        <v>209.55813333333333</v>
      </c>
      <c r="G602" s="21">
        <f>IFERROR(IF(INDEX(data_wkly!H:H,MATCH($B602,data_wkly!$C:$C,0),1)=0,"",INDEX(data_wkly!H:H,MATCH($B602,data_wkly!$C:$C,0),1)),"")</f>
        <v>203.93199999999999</v>
      </c>
      <c r="H602" s="21">
        <f>IF(C602="","",IFERROR(INDEX(data_wkly!I:I,MATCH($B602,data_wkly!$C:$C,0),1),""))</f>
        <v>-0.23310000000000741</v>
      </c>
      <c r="I602" s="21">
        <f>IF(H602="","",IFERROR(IF(INDEX(data_wkly!J:J,MATCH($B602,data_wkly!$C:$C,0),1)=0,"",INDEX(data_wkly!J:J,MATCH($B602,data_wkly!$C:$C,0),1)),""))</f>
        <v>205.95410000000001</v>
      </c>
      <c r="J602" s="21">
        <f>IFERROR(IF(INDEX(data_wkly!K:K,MATCH($B602,data_wkly!$C:$C,0),1)=0,"",INDEX(data_wkly!K:K,MATCH($B602,data_wkly!$C:$C,0),1)),"")</f>
        <v>89.583799999999997</v>
      </c>
      <c r="K602" s="86">
        <f>IFERROR(IF(INDEX(data_wkly!L:L,MATCH($B602,data_wkly!$C:$C,0),1)=0,"",INDEX(data_wkly!L:L,MATCH($B602,data_wkly!$C:$C,0),1)),"")</f>
        <v>11.61</v>
      </c>
      <c r="L602" s="156"/>
      <c r="M602" s="155" t="str">
        <f>IFERROR(IF(INDEX(data_wkly!M:M,MATCH($B602,data_wkly!$C:$C,0),1)=0,"",INDEX(data_wkly!M:M,MATCH($B602,data_wkly!$C:$C,0),1)),"")</f>
        <v/>
      </c>
      <c r="N602" s="21" t="str">
        <f>IFERROR(IF(INDEX(data_wkly!N:N,MATCH($B602,data_wkly!$C:$C,0),1)=0,"",INDEX(data_wkly!N:N,MATCH($B602,data_wkly!$C:$C,0),1)),"")</f>
        <v/>
      </c>
      <c r="O602" s="21" t="str">
        <f>IF(M602="","",IFERROR(INDEX(data_wkly!O:O,MATCH($B602,data_wkly!$C:$C,0),1),""))</f>
        <v/>
      </c>
      <c r="P602" s="21" t="str">
        <f>IF(M602="","",IFERROR(IF(INDEX(data_wkly!P:P,MATCH($B602,data_wkly!$C:$C,0),1)=0,"",INDEX(data_wkly!P:P,MATCH($B602,data_wkly!$C:$C,0),1)),""))</f>
        <v/>
      </c>
      <c r="Q602" s="21" t="str">
        <f>IFERROR(IF(INDEX(data_wkly!Q:Q,MATCH($B602,data_wkly!$C:$C,0),1)=0,"",INDEX(data_wkly!Q:Q,MATCH($B602,data_wkly!$C:$C,0),1)),"")</f>
        <v/>
      </c>
      <c r="R602" s="21" t="str">
        <f>IF(M602="","",IFERROR(INDEX(data_wkly!R:R,MATCH($B602,data_wkly!$C:$C,0),1),""))</f>
        <v/>
      </c>
      <c r="S602" s="21" t="str">
        <f>IF(M602="","",IFERROR(IF(INDEX(data_wkly!S:S,MATCH($B602,data_wkly!$C:$C,0),1)=0,"",INDEX(data_wkly!S:S,MATCH($B602,data_wkly!$C:$C,0),1)),""))</f>
        <v/>
      </c>
      <c r="T602" s="21" t="str">
        <f>IFERROR(IF(INDEX(data_wkly!T:T,MATCH($B602,data_wkly!$C:$C,0),1)=0,"",INDEX(data_wkly!T:T,MATCH($B602,data_wkly!$C:$C,0),1)),"")</f>
        <v/>
      </c>
      <c r="U602" s="86" t="str">
        <f>IFERROR(IF(INDEX(data_wkly!U:U,MATCH($B602,data_wkly!$C:$C,0),1)=0,"",INDEX(data_wkly!U:U,MATCH($B602,data_wkly!$C:$C,0),1)),"")</f>
        <v/>
      </c>
      <c r="V602" s="157" t="str">
        <f t="shared" si="55"/>
        <v/>
      </c>
      <c r="W602" s="152" t="str">
        <f>IFERROR(IF(INDEX(data_wkly!W:W,MATCH($B602,data_wkly!$C:$C,0),1)=0,"",INDEX(data_wkly!W:W,MATCH($B602,data_wkly!$C:$C,0),1)),"")</f>
        <v>na</v>
      </c>
      <c r="X602" s="21" t="str">
        <f>IFERROR(IF(INDEX(data_wkly!X:X,MATCH($B602,data_wkly!$C:$C,0),1)=0,"",INDEX(data_wkly!X:X,MATCH($B602,data_wkly!$C:$C,0),1)),"")</f>
        <v>na</v>
      </c>
      <c r="Y602" s="21">
        <f>IFERROR(IF(INDEX(data_wkly!Y:Y,MATCH($B602,data_wkly!$C:$C,0),1)=0,"",INDEX(data_wkly!Y:Y,MATCH($B602,data_wkly!$C:$C,0),1)),"")</f>
        <v>176.27</v>
      </c>
      <c r="Z602" s="21">
        <f>IFERROR(IF(INDEX(data_wkly!Z:Z,MATCH($B602,data_wkly!$C:$C,0),1)=0,"",INDEX(data_wkly!Z:Z,MATCH($B602,data_wkly!$C:$C,0),1)),"")</f>
        <v>-0.79999999999998295</v>
      </c>
      <c r="AA602" s="152" t="str">
        <f>IFERROR(IF(INDEX(data_wkly!AA:AA,MATCH($B602,data_wkly!$C:$C,0),1)=0,"",INDEX(data_wkly!AA:AA,MATCH($B602,data_wkly!$C:$C,0),1)),"")</f>
        <v>na</v>
      </c>
      <c r="AB602" s="21" t="str">
        <f>IFERROR(IF(INDEX(data_wkly!AB:AB,MATCH($B602,data_wkly!$C:$C,0),1)=0,"",INDEX(data_wkly!AB:AB,MATCH($B602,data_wkly!$C:$C,0),1)),"")</f>
        <v>na</v>
      </c>
      <c r="AC602" s="21">
        <f>IFERROR(IF(INDEX(data_wkly!AC:AC,MATCH($B602,data_wkly!$C:$C,0),1)=0,"",INDEX(data_wkly!AC:AC,MATCH($B602,data_wkly!$C:$C,0),1)),"")</f>
        <v>184.96</v>
      </c>
      <c r="AD602" s="21">
        <f>IFERROR(IF(INDEX(data_wkly!AD:AD,MATCH($B602,data_wkly!$C:$C,0),1)=0,"",INDEX(data_wkly!AD:AD,MATCH($B602,data_wkly!$C:$C,0),1)),"")</f>
        <v>-0.25999999999999091</v>
      </c>
      <c r="AE602" s="157">
        <f t="shared" si="56"/>
        <v>2</v>
      </c>
      <c r="AF602" s="154" t="str">
        <f>IFERROR(IF(INDEX(data_wkly!AF:AF,MATCH($B602,data_wkly!$C:$C,0),1)=0,"",INDEX(data_wkly!AF:AF,MATCH($B602,data_wkly!$C:$C,0),1)),"")</f>
        <v/>
      </c>
      <c r="AG602" s="153" t="str">
        <f>IFERROR(IF(AF602="","",INDEX(data_wkly!AG:AG,MATCH($B602,data_wkly!$C:$C,0),1)),"")</f>
        <v/>
      </c>
      <c r="AH602" s="153" t="str">
        <f>IFERROR(IF(INDEX(data_wkly!AH:AH,MATCH($B602,data_wkly!$C:$C,0),1)=0,"",INDEX(data_wkly!AH:AH,MATCH($B602,data_wkly!$C:$C,0),1)),"")</f>
        <v/>
      </c>
      <c r="AI602" s="153" t="str">
        <f>IFERROR(IF(INDEX(data_wkly!AI:AI,MATCH($B602,data_wkly!$C:$C,0),1)=0,"",INDEX(data_wkly!AI:AI,MATCH($B602,data_wkly!$C:$C,0),1)),"")</f>
        <v/>
      </c>
      <c r="AJ602" s="153" t="str">
        <f>IFERROR(IF(AI602="","",INDEX(data_wkly!AJ:AJ,MATCH($B602,data_wkly!$C:$C,0),1)),"")</f>
        <v/>
      </c>
      <c r="AK602" s="153" t="str">
        <f>IFERROR(IF(INDEX(data_wkly!AK:AK,MATCH($B602,data_wkly!$C:$C,0),1)=0,"",INDEX(data_wkly!AK:AK,MATCH($B602,data_wkly!$C:$C,0),1)),"")</f>
        <v/>
      </c>
      <c r="AL602" s="153" t="str">
        <f>IFERROR(IF(INDEX(data_wkly!AL:AL,MATCH($B602,data_wkly!$C:$C,0),1)=0,"",INDEX(data_wkly!AL:AL,MATCH($B602,data_wkly!$C:$C,0),1)),"")</f>
        <v/>
      </c>
      <c r="AM602" s="183" t="str">
        <f>IFERROR(IF(INDEX(data_wkly!AM:AM,MATCH($B602,data_wkly!$C:$C,0),1)=0,"",INDEX(data_wkly!AM:AM,MATCH($B602,data_wkly!$C:$C,0),1)),"")</f>
        <v/>
      </c>
      <c r="AN602" s="41" t="str">
        <f t="shared" si="54"/>
        <v/>
      </c>
      <c r="AO602" s="88">
        <f t="shared" si="59"/>
        <v>2</v>
      </c>
    </row>
    <row r="603" spans="1:41">
      <c r="A603" s="88">
        <f t="shared" si="57"/>
        <v>1</v>
      </c>
      <c r="B603" s="89">
        <f t="shared" si="58"/>
        <v>45864</v>
      </c>
      <c r="C603" s="155">
        <f>IFERROR(IF(INDEX(data_wkly!D:D,MATCH($B603,data_wkly!$C:$C,0),1)=0,"",INDEX(data_wkly!D:D,MATCH($B603,data_wkly!$C:$C,0),1)),"")</f>
        <v>56299</v>
      </c>
      <c r="D603" s="21">
        <f>IFERROR(IF(INDEX(data_wkly!E:E,MATCH($B603,data_wkly!$C:$C,0),1)=0,"",INDEX(data_wkly!E:E,MATCH($B603,data_wkly!$C:$C,0),1)),"")</f>
        <v>208.03870000000001</v>
      </c>
      <c r="E603" s="21">
        <f>IF(C603="","",IFERROR(INDEX(data_wkly!F:F,MATCH($B603,data_wkly!$C:$C,0),1),""))</f>
        <v>0.56220000000001846</v>
      </c>
      <c r="F603" s="21">
        <f>IF(E603="","",IFERROR(IF(INDEX(data_wkly!G:G,MATCH($B603,data_wkly!$C:$C,0),1)=0,"",INDEX(data_wkly!G:G,MATCH($B603,data_wkly!$C:$C,0),1)),""))</f>
        <v>210.27786666666665</v>
      </c>
      <c r="G603" s="21">
        <f>IFERROR(IF(INDEX(data_wkly!H:H,MATCH($B603,data_wkly!$C:$C,0),1)=0,"",INDEX(data_wkly!H:H,MATCH($B603,data_wkly!$C:$C,0),1)),"")</f>
        <v>204.48179999999999</v>
      </c>
      <c r="H603" s="21">
        <f>IF(C603="","",IFERROR(INDEX(data_wkly!I:I,MATCH($B603,data_wkly!$C:$C,0),1),""))</f>
        <v>0.54980000000000473</v>
      </c>
      <c r="I603" s="21">
        <f>IF(H603="","",IFERROR(IF(INDEX(data_wkly!J:J,MATCH($B603,data_wkly!$C:$C,0),1)=0,"",INDEX(data_wkly!J:J,MATCH($B603,data_wkly!$C:$C,0),1)),""))</f>
        <v>206.66653333333332</v>
      </c>
      <c r="J603" s="21">
        <f>IFERROR(IF(INDEX(data_wkly!K:K,MATCH($B603,data_wkly!$C:$C,0),1)=0,"",INDEX(data_wkly!K:K,MATCH($B603,data_wkly!$C:$C,0),1)),"")</f>
        <v>90.026700000000005</v>
      </c>
      <c r="K603" s="86">
        <f>IFERROR(IF(INDEX(data_wkly!L:L,MATCH($B603,data_wkly!$C:$C,0),1)=0,"",INDEX(data_wkly!L:L,MATCH($B603,data_wkly!$C:$C,0),1)),"")</f>
        <v>11.49</v>
      </c>
      <c r="L603" s="156"/>
      <c r="M603" s="155" t="str">
        <f>IFERROR(IF(INDEX(data_wkly!M:M,MATCH($B603,data_wkly!$C:$C,0),1)=0,"",INDEX(data_wkly!M:M,MATCH($B603,data_wkly!$C:$C,0),1)),"")</f>
        <v/>
      </c>
      <c r="N603" s="21" t="str">
        <f>IFERROR(IF(INDEX(data_wkly!N:N,MATCH($B603,data_wkly!$C:$C,0),1)=0,"",INDEX(data_wkly!N:N,MATCH($B603,data_wkly!$C:$C,0),1)),"")</f>
        <v/>
      </c>
      <c r="O603" s="21" t="str">
        <f>IF(M603="","",IFERROR(INDEX(data_wkly!O:O,MATCH($B603,data_wkly!$C:$C,0),1),""))</f>
        <v/>
      </c>
      <c r="P603" s="21" t="str">
        <f>IF(M603="","",IFERROR(IF(INDEX(data_wkly!P:P,MATCH($B603,data_wkly!$C:$C,0),1)=0,"",INDEX(data_wkly!P:P,MATCH($B603,data_wkly!$C:$C,0),1)),""))</f>
        <v/>
      </c>
      <c r="Q603" s="21" t="str">
        <f>IFERROR(IF(INDEX(data_wkly!Q:Q,MATCH($B603,data_wkly!$C:$C,0),1)=0,"",INDEX(data_wkly!Q:Q,MATCH($B603,data_wkly!$C:$C,0),1)),"")</f>
        <v/>
      </c>
      <c r="R603" s="21" t="str">
        <f>IF(M603="","",IFERROR(INDEX(data_wkly!R:R,MATCH($B603,data_wkly!$C:$C,0),1),""))</f>
        <v/>
      </c>
      <c r="S603" s="21" t="str">
        <f>IF(M603="","",IFERROR(IF(INDEX(data_wkly!S:S,MATCH($B603,data_wkly!$C:$C,0),1)=0,"",INDEX(data_wkly!S:S,MATCH($B603,data_wkly!$C:$C,0),1)),""))</f>
        <v/>
      </c>
      <c r="T603" s="21" t="str">
        <f>IFERROR(IF(INDEX(data_wkly!T:T,MATCH($B603,data_wkly!$C:$C,0),1)=0,"",INDEX(data_wkly!T:T,MATCH($B603,data_wkly!$C:$C,0),1)),"")</f>
        <v/>
      </c>
      <c r="U603" s="86" t="str">
        <f>IFERROR(IF(INDEX(data_wkly!U:U,MATCH($B603,data_wkly!$C:$C,0),1)=0,"",INDEX(data_wkly!U:U,MATCH($B603,data_wkly!$C:$C,0),1)),"")</f>
        <v/>
      </c>
      <c r="V603" s="157" t="str">
        <f t="shared" si="55"/>
        <v/>
      </c>
      <c r="W603" s="152" t="str">
        <f>IFERROR(IF(INDEX(data_wkly!W:W,MATCH($B603,data_wkly!$C:$C,0),1)=0,"",INDEX(data_wkly!W:W,MATCH($B603,data_wkly!$C:$C,0),1)),"")</f>
        <v>na</v>
      </c>
      <c r="X603" s="21" t="str">
        <f>IFERROR(IF(INDEX(data_wkly!X:X,MATCH($B603,data_wkly!$C:$C,0),1)=0,"",INDEX(data_wkly!X:X,MATCH($B603,data_wkly!$C:$C,0),1)),"")</f>
        <v>na</v>
      </c>
      <c r="Y603" s="21">
        <f>IFERROR(IF(INDEX(data_wkly!Y:Y,MATCH($B603,data_wkly!$C:$C,0),1)=0,"",INDEX(data_wkly!Y:Y,MATCH($B603,data_wkly!$C:$C,0),1)),"")</f>
        <v>176.24</v>
      </c>
      <c r="Z603" s="21">
        <f>IFERROR(IF(INDEX(data_wkly!Z:Z,MATCH($B603,data_wkly!$C:$C,0),1)=0,"",INDEX(data_wkly!Z:Z,MATCH($B603,data_wkly!$C:$C,0),1)),"")</f>
        <v>-3.0000000000001137E-2</v>
      </c>
      <c r="AA603" s="152" t="str">
        <f>IFERROR(IF(INDEX(data_wkly!AA:AA,MATCH($B603,data_wkly!$C:$C,0),1)=0,"",INDEX(data_wkly!AA:AA,MATCH($B603,data_wkly!$C:$C,0),1)),"")</f>
        <v>na</v>
      </c>
      <c r="AB603" s="21" t="str">
        <f>IFERROR(IF(INDEX(data_wkly!AB:AB,MATCH($B603,data_wkly!$C:$C,0),1)=0,"",INDEX(data_wkly!AB:AB,MATCH($B603,data_wkly!$C:$C,0),1)),"")</f>
        <v>na</v>
      </c>
      <c r="AC603" s="21">
        <f>IFERROR(IF(INDEX(data_wkly!AC:AC,MATCH($B603,data_wkly!$C:$C,0),1)=0,"",INDEX(data_wkly!AC:AC,MATCH($B603,data_wkly!$C:$C,0),1)),"")</f>
        <v>184.34</v>
      </c>
      <c r="AD603" s="21">
        <f>IFERROR(IF(INDEX(data_wkly!AD:AD,MATCH($B603,data_wkly!$C:$C,0),1)=0,"",INDEX(data_wkly!AD:AD,MATCH($B603,data_wkly!$C:$C,0),1)),"")</f>
        <v>-0.62000000000000455</v>
      </c>
      <c r="AE603" s="157">
        <f t="shared" si="56"/>
        <v>1</v>
      </c>
      <c r="AF603" s="154" t="str">
        <f>IFERROR(IF(INDEX(data_wkly!AF:AF,MATCH($B603,data_wkly!$C:$C,0),1)=0,"",INDEX(data_wkly!AF:AF,MATCH($B603,data_wkly!$C:$C,0),1)),"")</f>
        <v/>
      </c>
      <c r="AG603" s="153" t="str">
        <f>IFERROR(IF(AF603="","",INDEX(data_wkly!AG:AG,MATCH($B603,data_wkly!$C:$C,0),1)),"")</f>
        <v/>
      </c>
      <c r="AH603" s="153" t="str">
        <f>IFERROR(IF(INDEX(data_wkly!AH:AH,MATCH($B603,data_wkly!$C:$C,0),1)=0,"",INDEX(data_wkly!AH:AH,MATCH($B603,data_wkly!$C:$C,0),1)),"")</f>
        <v/>
      </c>
      <c r="AI603" s="153" t="str">
        <f>IFERROR(IF(INDEX(data_wkly!AI:AI,MATCH($B603,data_wkly!$C:$C,0),1)=0,"",INDEX(data_wkly!AI:AI,MATCH($B603,data_wkly!$C:$C,0),1)),"")</f>
        <v/>
      </c>
      <c r="AJ603" s="153" t="str">
        <f>IFERROR(IF(AI603="","",INDEX(data_wkly!AJ:AJ,MATCH($B603,data_wkly!$C:$C,0),1)),"")</f>
        <v/>
      </c>
      <c r="AK603" s="153" t="str">
        <f>IFERROR(IF(INDEX(data_wkly!AK:AK,MATCH($B603,data_wkly!$C:$C,0),1)=0,"",INDEX(data_wkly!AK:AK,MATCH($B603,data_wkly!$C:$C,0),1)),"")</f>
        <v/>
      </c>
      <c r="AL603" s="153" t="str">
        <f>IFERROR(IF(INDEX(data_wkly!AL:AL,MATCH($B603,data_wkly!$C:$C,0),1)=0,"",INDEX(data_wkly!AL:AL,MATCH($B603,data_wkly!$C:$C,0),1)),"")</f>
        <v/>
      </c>
      <c r="AM603" s="183" t="str">
        <f>IFERROR(IF(INDEX(data_wkly!AM:AM,MATCH($B603,data_wkly!$C:$C,0),1)=0,"",INDEX(data_wkly!AM:AM,MATCH($B603,data_wkly!$C:$C,0),1)),"")</f>
        <v/>
      </c>
      <c r="AN603" s="41" t="str">
        <f t="shared" si="54"/>
        <v/>
      </c>
      <c r="AO603" s="88">
        <f t="shared" si="59"/>
        <v>1</v>
      </c>
    </row>
    <row r="604" spans="1:41">
      <c r="A604" s="88">
        <f t="shared" si="57"/>
        <v>2</v>
      </c>
      <c r="B604" s="89">
        <f t="shared" si="58"/>
        <v>45871</v>
      </c>
      <c r="C604" s="155">
        <f>IFERROR(IF(INDEX(data_wkly!D:D,MATCH($B604,data_wkly!$C:$C,0),1)=0,"",INDEX(data_wkly!D:D,MATCH($B604,data_wkly!$C:$C,0),1)),"")</f>
        <v>56709</v>
      </c>
      <c r="D604" s="21">
        <f>IFERROR(IF(INDEX(data_wkly!E:E,MATCH($B604,data_wkly!$C:$C,0),1)=0,"",INDEX(data_wkly!E:E,MATCH($B604,data_wkly!$C:$C,0),1)),"")</f>
        <v>207.83240000000001</v>
      </c>
      <c r="E604" s="21">
        <f>IF(C604="","",IFERROR(INDEX(data_wkly!F:F,MATCH($B604,data_wkly!$C:$C,0),1),""))</f>
        <v>-0.20629999999999882</v>
      </c>
      <c r="F604" s="21">
        <f>IF(E604="","",IFERROR(IF(INDEX(data_wkly!G:G,MATCH($B604,data_wkly!$C:$C,0),1)=0,"",INDEX(data_wkly!G:G,MATCH($B604,data_wkly!$C:$C,0),1)),""))</f>
        <v>210.54726666666667</v>
      </c>
      <c r="G604" s="21">
        <f>IFERROR(IF(INDEX(data_wkly!H:H,MATCH($B604,data_wkly!$C:$C,0),1)=0,"",INDEX(data_wkly!H:H,MATCH($B604,data_wkly!$C:$C,0),1)),"")</f>
        <v>204.27440000000001</v>
      </c>
      <c r="H604" s="21">
        <f>IF(C604="","",IFERROR(INDEX(data_wkly!I:I,MATCH($B604,data_wkly!$C:$C,0),1),""))</f>
        <v>-0.20739999999997849</v>
      </c>
      <c r="I604" s="21">
        <f>IF(H604="","",IFERROR(IF(INDEX(data_wkly!J:J,MATCH($B604,data_wkly!$C:$C,0),1)=0,"",INDEX(data_wkly!J:J,MATCH($B604,data_wkly!$C:$C,0),1)),""))</f>
        <v>206.92619999999999</v>
      </c>
      <c r="J604" s="21">
        <f>IFERROR(IF(INDEX(data_wkly!K:K,MATCH($B604,data_wkly!$C:$C,0),1)=0,"",INDEX(data_wkly!K:K,MATCH($B604,data_wkly!$C:$C,0),1)),"")</f>
        <v>89.4572</v>
      </c>
      <c r="K604" s="86">
        <f>IFERROR(IF(INDEX(data_wkly!L:L,MATCH($B604,data_wkly!$C:$C,0),1)=0,"",INDEX(data_wkly!L:L,MATCH($B604,data_wkly!$C:$C,0),1)),"")</f>
        <v>11.41</v>
      </c>
      <c r="L604" s="156"/>
      <c r="M604" s="155" t="str">
        <f>IFERROR(IF(INDEX(data_wkly!M:M,MATCH($B604,data_wkly!$C:$C,0),1)=0,"",INDEX(data_wkly!M:M,MATCH($B604,data_wkly!$C:$C,0),1)),"")</f>
        <v/>
      </c>
      <c r="N604" s="21" t="str">
        <f>IFERROR(IF(INDEX(data_wkly!N:N,MATCH($B604,data_wkly!$C:$C,0),1)=0,"",INDEX(data_wkly!N:N,MATCH($B604,data_wkly!$C:$C,0),1)),"")</f>
        <v/>
      </c>
      <c r="O604" s="21" t="str">
        <f>IF(M604="","",IFERROR(INDEX(data_wkly!O:O,MATCH($B604,data_wkly!$C:$C,0),1),""))</f>
        <v/>
      </c>
      <c r="P604" s="21" t="str">
        <f>IF(M604="","",IFERROR(IF(INDEX(data_wkly!P:P,MATCH($B604,data_wkly!$C:$C,0),1)=0,"",INDEX(data_wkly!P:P,MATCH($B604,data_wkly!$C:$C,0),1)),""))</f>
        <v/>
      </c>
      <c r="Q604" s="21" t="str">
        <f>IFERROR(IF(INDEX(data_wkly!Q:Q,MATCH($B604,data_wkly!$C:$C,0),1)=0,"",INDEX(data_wkly!Q:Q,MATCH($B604,data_wkly!$C:$C,0),1)),"")</f>
        <v/>
      </c>
      <c r="R604" s="21" t="str">
        <f>IF(M604="","",IFERROR(INDEX(data_wkly!R:R,MATCH($B604,data_wkly!$C:$C,0),1),""))</f>
        <v/>
      </c>
      <c r="S604" s="21" t="str">
        <f>IF(M604="","",IFERROR(IF(INDEX(data_wkly!S:S,MATCH($B604,data_wkly!$C:$C,0),1)=0,"",INDEX(data_wkly!S:S,MATCH($B604,data_wkly!$C:$C,0),1)),""))</f>
        <v/>
      </c>
      <c r="T604" s="21" t="str">
        <f>IFERROR(IF(INDEX(data_wkly!T:T,MATCH($B604,data_wkly!$C:$C,0),1)=0,"",INDEX(data_wkly!T:T,MATCH($B604,data_wkly!$C:$C,0),1)),"")</f>
        <v/>
      </c>
      <c r="U604" s="86" t="str">
        <f>IFERROR(IF(INDEX(data_wkly!U:U,MATCH($B604,data_wkly!$C:$C,0),1)=0,"",INDEX(data_wkly!U:U,MATCH($B604,data_wkly!$C:$C,0),1)),"")</f>
        <v/>
      </c>
      <c r="V604" s="157" t="str">
        <f t="shared" si="55"/>
        <v/>
      </c>
      <c r="W604" s="152" t="str">
        <f>IFERROR(IF(INDEX(data_wkly!W:W,MATCH($B604,data_wkly!$C:$C,0),1)=0,"",INDEX(data_wkly!W:W,MATCH($B604,data_wkly!$C:$C,0),1)),"")</f>
        <v>na</v>
      </c>
      <c r="X604" s="21" t="str">
        <f>IFERROR(IF(INDEX(data_wkly!X:X,MATCH($B604,data_wkly!$C:$C,0),1)=0,"",INDEX(data_wkly!X:X,MATCH($B604,data_wkly!$C:$C,0),1)),"")</f>
        <v>na</v>
      </c>
      <c r="Y604" s="21">
        <f>IFERROR(IF(INDEX(data_wkly!Y:Y,MATCH($B604,data_wkly!$C:$C,0),1)=0,"",INDEX(data_wkly!Y:Y,MATCH($B604,data_wkly!$C:$C,0),1)),"")</f>
        <v>175.22</v>
      </c>
      <c r="Z604" s="21">
        <f>IFERROR(IF(INDEX(data_wkly!Z:Z,MATCH($B604,data_wkly!$C:$C,0),1)=0,"",INDEX(data_wkly!Z:Z,MATCH($B604,data_wkly!$C:$C,0),1)),"")</f>
        <v>-1.0200000000000102</v>
      </c>
      <c r="AA604" s="152" t="str">
        <f>IFERROR(IF(INDEX(data_wkly!AA:AA,MATCH($B604,data_wkly!$C:$C,0),1)=0,"",INDEX(data_wkly!AA:AA,MATCH($B604,data_wkly!$C:$C,0),1)),"")</f>
        <v>na</v>
      </c>
      <c r="AB604" s="21" t="str">
        <f>IFERROR(IF(INDEX(data_wkly!AB:AB,MATCH($B604,data_wkly!$C:$C,0),1)=0,"",INDEX(data_wkly!AB:AB,MATCH($B604,data_wkly!$C:$C,0),1)),"")</f>
        <v>na</v>
      </c>
      <c r="AC604" s="21">
        <f>IFERROR(IF(INDEX(data_wkly!AC:AC,MATCH($B604,data_wkly!$C:$C,0),1)=0,"",INDEX(data_wkly!AC:AC,MATCH($B604,data_wkly!$C:$C,0),1)),"")</f>
        <v>183.33</v>
      </c>
      <c r="AD604" s="21">
        <f>IFERROR(IF(INDEX(data_wkly!AD:AD,MATCH($B604,data_wkly!$C:$C,0),1)=0,"",INDEX(data_wkly!AD:AD,MATCH($B604,data_wkly!$C:$C,0),1)),"")</f>
        <v>-1.0099999999999909</v>
      </c>
      <c r="AE604" s="157">
        <f t="shared" si="56"/>
        <v>2</v>
      </c>
      <c r="AF604" s="154" t="str">
        <f>IFERROR(IF(INDEX(data_wkly!AF:AF,MATCH($B604,data_wkly!$C:$C,0),1)=0,"",INDEX(data_wkly!AF:AF,MATCH($B604,data_wkly!$C:$C,0),1)),"")</f>
        <v/>
      </c>
      <c r="AG604" s="153" t="str">
        <f>IFERROR(IF(AF604="","",INDEX(data_wkly!AG:AG,MATCH($B604,data_wkly!$C:$C,0),1)),"")</f>
        <v/>
      </c>
      <c r="AH604" s="153" t="str">
        <f>IFERROR(IF(INDEX(data_wkly!AH:AH,MATCH($B604,data_wkly!$C:$C,0),1)=0,"",INDEX(data_wkly!AH:AH,MATCH($B604,data_wkly!$C:$C,0),1)),"")</f>
        <v/>
      </c>
      <c r="AI604" s="153" t="str">
        <f>IFERROR(IF(INDEX(data_wkly!AI:AI,MATCH($B604,data_wkly!$C:$C,0),1)=0,"",INDEX(data_wkly!AI:AI,MATCH($B604,data_wkly!$C:$C,0),1)),"")</f>
        <v/>
      </c>
      <c r="AJ604" s="153" t="str">
        <f>IFERROR(IF(AI604="","",INDEX(data_wkly!AJ:AJ,MATCH($B604,data_wkly!$C:$C,0),1)),"")</f>
        <v/>
      </c>
      <c r="AK604" s="153" t="str">
        <f>IFERROR(IF(INDEX(data_wkly!AK:AK,MATCH($B604,data_wkly!$C:$C,0),1)=0,"",INDEX(data_wkly!AK:AK,MATCH($B604,data_wkly!$C:$C,0),1)),"")</f>
        <v/>
      </c>
      <c r="AL604" s="153" t="str">
        <f>IFERROR(IF(INDEX(data_wkly!AL:AL,MATCH($B604,data_wkly!$C:$C,0),1)=0,"",INDEX(data_wkly!AL:AL,MATCH($B604,data_wkly!$C:$C,0),1)),"")</f>
        <v/>
      </c>
      <c r="AM604" s="183" t="str">
        <f>IFERROR(IF(INDEX(data_wkly!AM:AM,MATCH($B604,data_wkly!$C:$C,0),1)=0,"",INDEX(data_wkly!AM:AM,MATCH($B604,data_wkly!$C:$C,0),1)),"")</f>
        <v/>
      </c>
      <c r="AN604" s="41" t="str">
        <f t="shared" si="54"/>
        <v/>
      </c>
      <c r="AO604" s="88">
        <f t="shared" si="59"/>
        <v>2</v>
      </c>
    </row>
    <row r="605" spans="1:41">
      <c r="A605" s="88">
        <f t="shared" si="57"/>
        <v>1</v>
      </c>
      <c r="B605" s="89">
        <f t="shared" si="58"/>
        <v>45878</v>
      </c>
      <c r="C605" s="155">
        <f>IFERROR(IF(INDEX(data_wkly!D:D,MATCH($B605,data_wkly!$C:$C,0),1)=0,"",INDEX(data_wkly!D:D,MATCH($B605,data_wkly!$C:$C,0),1)),"")</f>
        <v>56483</v>
      </c>
      <c r="D605" s="21">
        <f>IFERROR(IF(INDEX(data_wkly!E:E,MATCH($B605,data_wkly!$C:$C,0),1)=0,"",INDEX(data_wkly!E:E,MATCH($B605,data_wkly!$C:$C,0),1)),"")</f>
        <v>208.0898</v>
      </c>
      <c r="E605" s="21">
        <f>IF(C605="","",IFERROR(INDEX(data_wkly!F:F,MATCH($B605,data_wkly!$C:$C,0),1),""))</f>
        <v>0.25739999999998986</v>
      </c>
      <c r="F605" s="21">
        <f>IF(E605="","",IFERROR(IF(INDEX(data_wkly!G:G,MATCH($B605,data_wkly!$C:$C,0),1)=0,"",INDEX(data_wkly!G:G,MATCH($B605,data_wkly!$C:$C,0),1)),""))</f>
        <v>210.89756666666665</v>
      </c>
      <c r="G605" s="21">
        <f>IFERROR(IF(INDEX(data_wkly!H:H,MATCH($B605,data_wkly!$C:$C,0),1)=0,"",INDEX(data_wkly!H:H,MATCH($B605,data_wkly!$C:$C,0),1)),"")</f>
        <v>204.54130000000001</v>
      </c>
      <c r="H605" s="21">
        <f>IF(C605="","",IFERROR(INDEX(data_wkly!I:I,MATCH($B605,data_wkly!$C:$C,0),1),""))</f>
        <v>0.26689999999999259</v>
      </c>
      <c r="I605" s="21">
        <f>IF(H605="","",IFERROR(IF(INDEX(data_wkly!J:J,MATCH($B605,data_wkly!$C:$C,0),1)=0,"",INDEX(data_wkly!J:J,MATCH($B605,data_wkly!$C:$C,0),1)),""))</f>
        <v>207.27503333333334</v>
      </c>
      <c r="J605" s="21">
        <f>IFERROR(IF(INDEX(data_wkly!K:K,MATCH($B605,data_wkly!$C:$C,0),1)=0,"",INDEX(data_wkly!K:K,MATCH($B605,data_wkly!$C:$C,0),1)),"")</f>
        <v>90.138900000000007</v>
      </c>
      <c r="K605" s="86">
        <f>IFERROR(IF(INDEX(data_wkly!L:L,MATCH($B605,data_wkly!$C:$C,0),1)=0,"",INDEX(data_wkly!L:L,MATCH($B605,data_wkly!$C:$C,0),1)),"")</f>
        <v>11.5</v>
      </c>
      <c r="L605" s="156"/>
      <c r="M605" s="155" t="str">
        <f>IFERROR(IF(INDEX(data_wkly!M:M,MATCH($B605,data_wkly!$C:$C,0),1)=0,"",INDEX(data_wkly!M:M,MATCH($B605,data_wkly!$C:$C,0),1)),"")</f>
        <v/>
      </c>
      <c r="N605" s="21" t="str">
        <f>IFERROR(IF(INDEX(data_wkly!N:N,MATCH($B605,data_wkly!$C:$C,0),1)=0,"",INDEX(data_wkly!N:N,MATCH($B605,data_wkly!$C:$C,0),1)),"")</f>
        <v/>
      </c>
      <c r="O605" s="21" t="str">
        <f>IF(M605="","",IFERROR(INDEX(data_wkly!O:O,MATCH($B605,data_wkly!$C:$C,0),1),""))</f>
        <v/>
      </c>
      <c r="P605" s="21" t="str">
        <f>IF(M605="","",IFERROR(IF(INDEX(data_wkly!P:P,MATCH($B605,data_wkly!$C:$C,0),1)=0,"",INDEX(data_wkly!P:P,MATCH($B605,data_wkly!$C:$C,0),1)),""))</f>
        <v/>
      </c>
      <c r="Q605" s="21" t="str">
        <f>IFERROR(IF(INDEX(data_wkly!Q:Q,MATCH($B605,data_wkly!$C:$C,0),1)=0,"",INDEX(data_wkly!Q:Q,MATCH($B605,data_wkly!$C:$C,0),1)),"")</f>
        <v/>
      </c>
      <c r="R605" s="21" t="str">
        <f>IF(M605="","",IFERROR(INDEX(data_wkly!R:R,MATCH($B605,data_wkly!$C:$C,0),1),""))</f>
        <v/>
      </c>
      <c r="S605" s="21" t="str">
        <f>IF(M605="","",IFERROR(IF(INDEX(data_wkly!S:S,MATCH($B605,data_wkly!$C:$C,0),1)=0,"",INDEX(data_wkly!S:S,MATCH($B605,data_wkly!$C:$C,0),1)),""))</f>
        <v/>
      </c>
      <c r="T605" s="21" t="str">
        <f>IFERROR(IF(INDEX(data_wkly!T:T,MATCH($B605,data_wkly!$C:$C,0),1)=0,"",INDEX(data_wkly!T:T,MATCH($B605,data_wkly!$C:$C,0),1)),"")</f>
        <v/>
      </c>
      <c r="U605" s="86" t="str">
        <f>IFERROR(IF(INDEX(data_wkly!U:U,MATCH($B605,data_wkly!$C:$C,0),1)=0,"",INDEX(data_wkly!U:U,MATCH($B605,data_wkly!$C:$C,0),1)),"")</f>
        <v/>
      </c>
      <c r="V605" s="157" t="str">
        <f t="shared" si="55"/>
        <v/>
      </c>
      <c r="W605" s="152" t="str">
        <f>IFERROR(IF(INDEX(data_wkly!W:W,MATCH($B605,data_wkly!$C:$C,0),1)=0,"",INDEX(data_wkly!W:W,MATCH($B605,data_wkly!$C:$C,0),1)),"")</f>
        <v>na</v>
      </c>
      <c r="X605" s="21" t="str">
        <f>IFERROR(IF(INDEX(data_wkly!X:X,MATCH($B605,data_wkly!$C:$C,0),1)=0,"",INDEX(data_wkly!X:X,MATCH($B605,data_wkly!$C:$C,0),1)),"")</f>
        <v>na</v>
      </c>
      <c r="Y605" s="21">
        <f>IFERROR(IF(INDEX(data_wkly!Y:Y,MATCH($B605,data_wkly!$C:$C,0),1)=0,"",INDEX(data_wkly!Y:Y,MATCH($B605,data_wkly!$C:$C,0),1)),"")</f>
        <v>176.03</v>
      </c>
      <c r="Z605" s="21">
        <f>IFERROR(IF(INDEX(data_wkly!Z:Z,MATCH($B605,data_wkly!$C:$C,0),1)=0,"",INDEX(data_wkly!Z:Z,MATCH($B605,data_wkly!$C:$C,0),1)),"")</f>
        <v>0.81000000000000227</v>
      </c>
      <c r="AA605" s="152" t="str">
        <f>IFERROR(IF(INDEX(data_wkly!AA:AA,MATCH($B605,data_wkly!$C:$C,0),1)=0,"",INDEX(data_wkly!AA:AA,MATCH($B605,data_wkly!$C:$C,0),1)),"")</f>
        <v>na</v>
      </c>
      <c r="AB605" s="21" t="str">
        <f>IFERROR(IF(INDEX(data_wkly!AB:AB,MATCH($B605,data_wkly!$C:$C,0),1)=0,"",INDEX(data_wkly!AB:AB,MATCH($B605,data_wkly!$C:$C,0),1)),"")</f>
        <v>na</v>
      </c>
      <c r="AC605" s="21">
        <f>IFERROR(IF(INDEX(data_wkly!AC:AC,MATCH($B605,data_wkly!$C:$C,0),1)=0,"",INDEX(data_wkly!AC:AC,MATCH($B605,data_wkly!$C:$C,0),1)),"")</f>
        <v>183.37</v>
      </c>
      <c r="AD605" s="21">
        <f>IFERROR(IF(INDEX(data_wkly!AD:AD,MATCH($B605,data_wkly!$C:$C,0),1)=0,"",INDEX(data_wkly!AD:AD,MATCH($B605,data_wkly!$C:$C,0),1)),"")</f>
        <v>3.9999999999992042E-2</v>
      </c>
      <c r="AE605" s="157">
        <f t="shared" si="56"/>
        <v>1</v>
      </c>
      <c r="AF605" s="154" t="str">
        <f>IFERROR(IF(INDEX(data_wkly!AF:AF,MATCH($B605,data_wkly!$C:$C,0),1)=0,"",INDEX(data_wkly!AF:AF,MATCH($B605,data_wkly!$C:$C,0),1)),"")</f>
        <v/>
      </c>
      <c r="AG605" s="153" t="str">
        <f>IFERROR(IF(AF605="","",INDEX(data_wkly!AG:AG,MATCH($B605,data_wkly!$C:$C,0),1)),"")</f>
        <v/>
      </c>
      <c r="AH605" s="153" t="str">
        <f>IFERROR(IF(INDEX(data_wkly!AH:AH,MATCH($B605,data_wkly!$C:$C,0),1)=0,"",INDEX(data_wkly!AH:AH,MATCH($B605,data_wkly!$C:$C,0),1)),"")</f>
        <v/>
      </c>
      <c r="AI605" s="153" t="str">
        <f>IFERROR(IF(INDEX(data_wkly!AI:AI,MATCH($B605,data_wkly!$C:$C,0),1)=0,"",INDEX(data_wkly!AI:AI,MATCH($B605,data_wkly!$C:$C,0),1)),"")</f>
        <v/>
      </c>
      <c r="AJ605" s="153" t="str">
        <f>IFERROR(IF(AI605="","",INDEX(data_wkly!AJ:AJ,MATCH($B605,data_wkly!$C:$C,0),1)),"")</f>
        <v/>
      </c>
      <c r="AK605" s="153" t="str">
        <f>IFERROR(IF(INDEX(data_wkly!AK:AK,MATCH($B605,data_wkly!$C:$C,0),1)=0,"",INDEX(data_wkly!AK:AK,MATCH($B605,data_wkly!$C:$C,0),1)),"")</f>
        <v/>
      </c>
      <c r="AL605" s="153" t="str">
        <f>IFERROR(IF(INDEX(data_wkly!AL:AL,MATCH($B605,data_wkly!$C:$C,0),1)=0,"",INDEX(data_wkly!AL:AL,MATCH($B605,data_wkly!$C:$C,0),1)),"")</f>
        <v/>
      </c>
      <c r="AM605" s="183" t="str">
        <f>IFERROR(IF(INDEX(data_wkly!AM:AM,MATCH($B605,data_wkly!$C:$C,0),1)=0,"",INDEX(data_wkly!AM:AM,MATCH($B605,data_wkly!$C:$C,0),1)),"")</f>
        <v/>
      </c>
      <c r="AN605" s="41" t="str">
        <f t="shared" si="54"/>
        <v/>
      </c>
      <c r="AO605" s="88">
        <f t="shared" si="59"/>
        <v>1</v>
      </c>
    </row>
    <row r="606" spans="1:41">
      <c r="A606" s="88">
        <f t="shared" si="57"/>
        <v>2</v>
      </c>
      <c r="B606" s="89">
        <f t="shared" si="58"/>
        <v>45885</v>
      </c>
      <c r="C606" s="155">
        <f>IFERROR(IF(INDEX(data_wkly!D:D,MATCH($B606,data_wkly!$C:$C,0),1)=0,"",INDEX(data_wkly!D:D,MATCH($B606,data_wkly!$C:$C,0),1)),"")</f>
        <v>57115</v>
      </c>
      <c r="D606" s="21">
        <f>IFERROR(IF(INDEX(data_wkly!E:E,MATCH($B606,data_wkly!$C:$C,0),1)=0,"",INDEX(data_wkly!E:E,MATCH($B606,data_wkly!$C:$C,0),1)),"")</f>
        <v>207.7604</v>
      </c>
      <c r="E606" s="21">
        <f>IF(C606="","",IFERROR(INDEX(data_wkly!F:F,MATCH($B606,data_wkly!$C:$C,0),1),""))</f>
        <v>-0.32939999999999259</v>
      </c>
      <c r="F606" s="21">
        <f>IF(E606="","",IFERROR(IF(INDEX(data_wkly!G:G,MATCH($B606,data_wkly!$C:$C,0),1)=0,"",INDEX(data_wkly!G:G,MATCH($B606,data_wkly!$C:$C,0),1)),""))</f>
        <v>211.18196666666668</v>
      </c>
      <c r="G606" s="21">
        <f>IFERROR(IF(INDEX(data_wkly!H:H,MATCH($B606,data_wkly!$C:$C,0),1)=0,"",INDEX(data_wkly!H:H,MATCH($B606,data_wkly!$C:$C,0),1)),"")</f>
        <v>204.20590000000001</v>
      </c>
      <c r="H606" s="21">
        <f>IF(C606="","",IFERROR(INDEX(data_wkly!I:I,MATCH($B606,data_wkly!$C:$C,0),1),""))</f>
        <v>-0.33539999999999281</v>
      </c>
      <c r="I606" s="21">
        <f>IF(H606="","",IFERROR(IF(INDEX(data_wkly!J:J,MATCH($B606,data_wkly!$C:$C,0),1)=0,"",INDEX(data_wkly!J:J,MATCH($B606,data_wkly!$C:$C,0),1)),""))</f>
        <v>207.5521</v>
      </c>
      <c r="J606" s="21">
        <f>IFERROR(IF(INDEX(data_wkly!K:K,MATCH($B606,data_wkly!$C:$C,0),1)=0,"",INDEX(data_wkly!K:K,MATCH($B606,data_wkly!$C:$C,0),1)),"")</f>
        <v>89.606200000000001</v>
      </c>
      <c r="K606" s="86">
        <f>IFERROR(IF(INDEX(data_wkly!L:L,MATCH($B606,data_wkly!$C:$C,0),1)=0,"",INDEX(data_wkly!L:L,MATCH($B606,data_wkly!$C:$C,0),1)),"")</f>
        <v>11.42</v>
      </c>
      <c r="L606" s="156"/>
      <c r="M606" s="155" t="str">
        <f>IFERROR(IF(INDEX(data_wkly!M:M,MATCH($B606,data_wkly!$C:$C,0),1)=0,"",INDEX(data_wkly!M:M,MATCH($B606,data_wkly!$C:$C,0),1)),"")</f>
        <v/>
      </c>
      <c r="N606" s="21" t="str">
        <f>IFERROR(IF(INDEX(data_wkly!N:N,MATCH($B606,data_wkly!$C:$C,0),1)=0,"",INDEX(data_wkly!N:N,MATCH($B606,data_wkly!$C:$C,0),1)),"")</f>
        <v/>
      </c>
      <c r="O606" s="21" t="str">
        <f>IF(M606="","",IFERROR(INDEX(data_wkly!O:O,MATCH($B606,data_wkly!$C:$C,0),1),""))</f>
        <v/>
      </c>
      <c r="P606" s="21" t="str">
        <f>IF(M606="","",IFERROR(IF(INDEX(data_wkly!P:P,MATCH($B606,data_wkly!$C:$C,0),1)=0,"",INDEX(data_wkly!P:P,MATCH($B606,data_wkly!$C:$C,0),1)),""))</f>
        <v/>
      </c>
      <c r="Q606" s="21" t="str">
        <f>IFERROR(IF(INDEX(data_wkly!Q:Q,MATCH($B606,data_wkly!$C:$C,0),1)=0,"",INDEX(data_wkly!Q:Q,MATCH($B606,data_wkly!$C:$C,0),1)),"")</f>
        <v/>
      </c>
      <c r="R606" s="21" t="str">
        <f>IF(M606="","",IFERROR(INDEX(data_wkly!R:R,MATCH($B606,data_wkly!$C:$C,0),1),""))</f>
        <v/>
      </c>
      <c r="S606" s="21" t="str">
        <f>IF(M606="","",IFERROR(IF(INDEX(data_wkly!S:S,MATCH($B606,data_wkly!$C:$C,0),1)=0,"",INDEX(data_wkly!S:S,MATCH($B606,data_wkly!$C:$C,0),1)),""))</f>
        <v/>
      </c>
      <c r="T606" s="21" t="str">
        <f>IFERROR(IF(INDEX(data_wkly!T:T,MATCH($B606,data_wkly!$C:$C,0),1)=0,"",INDEX(data_wkly!T:T,MATCH($B606,data_wkly!$C:$C,0),1)),"")</f>
        <v/>
      </c>
      <c r="U606" s="86" t="str">
        <f>IFERROR(IF(INDEX(data_wkly!U:U,MATCH($B606,data_wkly!$C:$C,0),1)=0,"",INDEX(data_wkly!U:U,MATCH($B606,data_wkly!$C:$C,0),1)),"")</f>
        <v/>
      </c>
      <c r="V606" s="157" t="str">
        <f t="shared" si="55"/>
        <v/>
      </c>
      <c r="W606" s="152" t="str">
        <f>IFERROR(IF(INDEX(data_wkly!W:W,MATCH($B606,data_wkly!$C:$C,0),1)=0,"",INDEX(data_wkly!W:W,MATCH($B606,data_wkly!$C:$C,0),1)),"")</f>
        <v>na</v>
      </c>
      <c r="X606" s="21" t="str">
        <f>IFERROR(IF(INDEX(data_wkly!X:X,MATCH($B606,data_wkly!$C:$C,0),1)=0,"",INDEX(data_wkly!X:X,MATCH($B606,data_wkly!$C:$C,0),1)),"")</f>
        <v>na</v>
      </c>
      <c r="Y606" s="21">
        <f>IFERROR(IF(INDEX(data_wkly!Y:Y,MATCH($B606,data_wkly!$C:$C,0),1)=0,"",INDEX(data_wkly!Y:Y,MATCH($B606,data_wkly!$C:$C,0),1)),"")</f>
        <v>174.48</v>
      </c>
      <c r="Z606" s="21">
        <f>IFERROR(IF(INDEX(data_wkly!Z:Z,MATCH($B606,data_wkly!$C:$C,0),1)=0,"",INDEX(data_wkly!Z:Z,MATCH($B606,data_wkly!$C:$C,0),1)),"")</f>
        <v>-1.5500000000000114</v>
      </c>
      <c r="AA606" s="152" t="str">
        <f>IFERROR(IF(INDEX(data_wkly!AA:AA,MATCH($B606,data_wkly!$C:$C,0),1)=0,"",INDEX(data_wkly!AA:AA,MATCH($B606,data_wkly!$C:$C,0),1)),"")</f>
        <v>na</v>
      </c>
      <c r="AB606" s="21" t="str">
        <f>IFERROR(IF(INDEX(data_wkly!AB:AB,MATCH($B606,data_wkly!$C:$C,0),1)=0,"",INDEX(data_wkly!AB:AB,MATCH($B606,data_wkly!$C:$C,0),1)),"")</f>
        <v>na</v>
      </c>
      <c r="AC606" s="21">
        <f>IFERROR(IF(INDEX(data_wkly!AC:AC,MATCH($B606,data_wkly!$C:$C,0),1)=0,"",INDEX(data_wkly!AC:AC,MATCH($B606,data_wkly!$C:$C,0),1)),"")</f>
        <v>180.68</v>
      </c>
      <c r="AD606" s="21">
        <f>IFERROR(IF(INDEX(data_wkly!AD:AD,MATCH($B606,data_wkly!$C:$C,0),1)=0,"",INDEX(data_wkly!AD:AD,MATCH($B606,data_wkly!$C:$C,0),1)),"")</f>
        <v>-2.6899999999999977</v>
      </c>
      <c r="AE606" s="157">
        <f t="shared" si="56"/>
        <v>2</v>
      </c>
      <c r="AF606" s="154" t="str">
        <f>IFERROR(IF(INDEX(data_wkly!AF:AF,MATCH($B606,data_wkly!$C:$C,0),1)=0,"",INDEX(data_wkly!AF:AF,MATCH($B606,data_wkly!$C:$C,0),1)),"")</f>
        <v/>
      </c>
      <c r="AG606" s="153" t="str">
        <f>IFERROR(IF(AF606="","",INDEX(data_wkly!AG:AG,MATCH($B606,data_wkly!$C:$C,0),1)),"")</f>
        <v/>
      </c>
      <c r="AH606" s="153" t="str">
        <f>IFERROR(IF(INDEX(data_wkly!AH:AH,MATCH($B606,data_wkly!$C:$C,0),1)=0,"",INDEX(data_wkly!AH:AH,MATCH($B606,data_wkly!$C:$C,0),1)),"")</f>
        <v/>
      </c>
      <c r="AI606" s="153" t="str">
        <f>IFERROR(IF(INDEX(data_wkly!AI:AI,MATCH($B606,data_wkly!$C:$C,0),1)=0,"",INDEX(data_wkly!AI:AI,MATCH($B606,data_wkly!$C:$C,0),1)),"")</f>
        <v/>
      </c>
      <c r="AJ606" s="153" t="str">
        <f>IFERROR(IF(AI606="","",INDEX(data_wkly!AJ:AJ,MATCH($B606,data_wkly!$C:$C,0),1)),"")</f>
        <v/>
      </c>
      <c r="AK606" s="153" t="str">
        <f>IFERROR(IF(INDEX(data_wkly!AK:AK,MATCH($B606,data_wkly!$C:$C,0),1)=0,"",INDEX(data_wkly!AK:AK,MATCH($B606,data_wkly!$C:$C,0),1)),"")</f>
        <v/>
      </c>
      <c r="AL606" s="153" t="str">
        <f>IFERROR(IF(INDEX(data_wkly!AL:AL,MATCH($B606,data_wkly!$C:$C,0),1)=0,"",INDEX(data_wkly!AL:AL,MATCH($B606,data_wkly!$C:$C,0),1)),"")</f>
        <v/>
      </c>
      <c r="AM606" s="183" t="str">
        <f>IFERROR(IF(INDEX(data_wkly!AM:AM,MATCH($B606,data_wkly!$C:$C,0),1)=0,"",INDEX(data_wkly!AM:AM,MATCH($B606,data_wkly!$C:$C,0),1)),"")</f>
        <v/>
      </c>
      <c r="AN606" s="41" t="str">
        <f t="shared" si="54"/>
        <v/>
      </c>
      <c r="AO606" s="88">
        <f t="shared" si="59"/>
        <v>2</v>
      </c>
    </row>
    <row r="607" spans="1:41">
      <c r="A607" s="88">
        <f t="shared" si="57"/>
        <v>1</v>
      </c>
      <c r="B607" s="89">
        <f t="shared" si="58"/>
        <v>45892</v>
      </c>
      <c r="C607" s="155">
        <f>IFERROR(IF(INDEX(data_wkly!D:D,MATCH($B607,data_wkly!$C:$C,0),1)=0,"",INDEX(data_wkly!D:D,MATCH($B607,data_wkly!$C:$C,0),1)),"")</f>
        <v>56743</v>
      </c>
      <c r="D607" s="21">
        <f>IFERROR(IF(INDEX(data_wkly!E:E,MATCH($B607,data_wkly!$C:$C,0),1)=0,"",INDEX(data_wkly!E:E,MATCH($B607,data_wkly!$C:$C,0),1)),"")</f>
        <v>207.9383</v>
      </c>
      <c r="E607" s="21">
        <f>IF(C607="","",IFERROR(INDEX(data_wkly!F:F,MATCH($B607,data_wkly!$C:$C,0),1),""))</f>
        <v>0.17789999999999395</v>
      </c>
      <c r="F607" s="21">
        <f>IF(E607="","",IFERROR(IF(INDEX(data_wkly!G:G,MATCH($B607,data_wkly!$C:$C,0),1)=0,"",INDEX(data_wkly!G:G,MATCH($B607,data_wkly!$C:$C,0),1)),""))</f>
        <v>211.27026666666666</v>
      </c>
      <c r="G607" s="21">
        <f>IFERROR(IF(INDEX(data_wkly!H:H,MATCH($B607,data_wkly!$C:$C,0),1)=0,"",INDEX(data_wkly!H:H,MATCH($B607,data_wkly!$C:$C,0),1)),"")</f>
        <v>204.39689999999999</v>
      </c>
      <c r="H607" s="21">
        <f>IF(C607="","",IFERROR(INDEX(data_wkly!I:I,MATCH($B607,data_wkly!$C:$C,0),1),""))</f>
        <v>0.19099999999997408</v>
      </c>
      <c r="I607" s="21">
        <f>IF(H607="","",IFERROR(IF(INDEX(data_wkly!J:J,MATCH($B607,data_wkly!$C:$C,0),1)=0,"",INDEX(data_wkly!J:J,MATCH($B607,data_wkly!$C:$C,0),1)),""))</f>
        <v>207.64283333333333</v>
      </c>
      <c r="J607" s="21">
        <f>IFERROR(IF(INDEX(data_wkly!K:K,MATCH($B607,data_wkly!$C:$C,0),1)=0,"",INDEX(data_wkly!K:K,MATCH($B607,data_wkly!$C:$C,0),1)),"")</f>
        <v>90.165300000000002</v>
      </c>
      <c r="K607" s="86">
        <f>IFERROR(IF(INDEX(data_wkly!L:L,MATCH($B607,data_wkly!$C:$C,0),1)=0,"",INDEX(data_wkly!L:L,MATCH($B607,data_wkly!$C:$C,0),1)),"")</f>
        <v>11.58</v>
      </c>
      <c r="L607" s="156"/>
      <c r="M607" s="155" t="str">
        <f>IFERROR(IF(INDEX(data_wkly!M:M,MATCH($B607,data_wkly!$C:$C,0),1)=0,"",INDEX(data_wkly!M:M,MATCH($B607,data_wkly!$C:$C,0),1)),"")</f>
        <v/>
      </c>
      <c r="N607" s="21" t="str">
        <f>IFERROR(IF(INDEX(data_wkly!N:N,MATCH($B607,data_wkly!$C:$C,0),1)=0,"",INDEX(data_wkly!N:N,MATCH($B607,data_wkly!$C:$C,0),1)),"")</f>
        <v/>
      </c>
      <c r="O607" s="21" t="str">
        <f>IF(M607="","",IFERROR(INDEX(data_wkly!O:O,MATCH($B607,data_wkly!$C:$C,0),1),""))</f>
        <v/>
      </c>
      <c r="P607" s="21" t="str">
        <f>IF(M607="","",IFERROR(IF(INDEX(data_wkly!P:P,MATCH($B607,data_wkly!$C:$C,0),1)=0,"",INDEX(data_wkly!P:P,MATCH($B607,data_wkly!$C:$C,0),1)),""))</f>
        <v/>
      </c>
      <c r="Q607" s="21" t="str">
        <f>IFERROR(IF(INDEX(data_wkly!Q:Q,MATCH($B607,data_wkly!$C:$C,0),1)=0,"",INDEX(data_wkly!Q:Q,MATCH($B607,data_wkly!$C:$C,0),1)),"")</f>
        <v/>
      </c>
      <c r="R607" s="21" t="str">
        <f>IF(M607="","",IFERROR(INDEX(data_wkly!R:R,MATCH($B607,data_wkly!$C:$C,0),1),""))</f>
        <v/>
      </c>
      <c r="S607" s="21" t="str">
        <f>IF(M607="","",IFERROR(IF(INDEX(data_wkly!S:S,MATCH($B607,data_wkly!$C:$C,0),1)=0,"",INDEX(data_wkly!S:S,MATCH($B607,data_wkly!$C:$C,0),1)),""))</f>
        <v/>
      </c>
      <c r="T607" s="21" t="str">
        <f>IFERROR(IF(INDEX(data_wkly!T:T,MATCH($B607,data_wkly!$C:$C,0),1)=0,"",INDEX(data_wkly!T:T,MATCH($B607,data_wkly!$C:$C,0),1)),"")</f>
        <v/>
      </c>
      <c r="U607" s="86" t="str">
        <f>IFERROR(IF(INDEX(data_wkly!U:U,MATCH($B607,data_wkly!$C:$C,0),1)=0,"",INDEX(data_wkly!U:U,MATCH($B607,data_wkly!$C:$C,0),1)),"")</f>
        <v/>
      </c>
      <c r="V607" s="157" t="str">
        <f t="shared" si="55"/>
        <v/>
      </c>
      <c r="W607" s="152" t="str">
        <f>IFERROR(IF(INDEX(data_wkly!W:W,MATCH($B607,data_wkly!$C:$C,0),1)=0,"",INDEX(data_wkly!W:W,MATCH($B607,data_wkly!$C:$C,0),1)),"")</f>
        <v>na</v>
      </c>
      <c r="X607" s="21" t="str">
        <f>IFERROR(IF(INDEX(data_wkly!X:X,MATCH($B607,data_wkly!$C:$C,0),1)=0,"",INDEX(data_wkly!X:X,MATCH($B607,data_wkly!$C:$C,0),1)),"")</f>
        <v>na</v>
      </c>
      <c r="Y607" s="21">
        <f>IFERROR(IF(INDEX(data_wkly!Y:Y,MATCH($B607,data_wkly!$C:$C,0),1)=0,"",INDEX(data_wkly!Y:Y,MATCH($B607,data_wkly!$C:$C,0),1)),"")</f>
        <v>173.84</v>
      </c>
      <c r="Z607" s="21">
        <f>IFERROR(IF(INDEX(data_wkly!Z:Z,MATCH($B607,data_wkly!$C:$C,0),1)=0,"",INDEX(data_wkly!Z:Z,MATCH($B607,data_wkly!$C:$C,0),1)),"")</f>
        <v>-0.63999999999998636</v>
      </c>
      <c r="AA607" s="152" t="str">
        <f>IFERROR(IF(INDEX(data_wkly!AA:AA,MATCH($B607,data_wkly!$C:$C,0),1)=0,"",INDEX(data_wkly!AA:AA,MATCH($B607,data_wkly!$C:$C,0),1)),"")</f>
        <v>na</v>
      </c>
      <c r="AB607" s="21" t="str">
        <f>IFERROR(IF(INDEX(data_wkly!AB:AB,MATCH($B607,data_wkly!$C:$C,0),1)=0,"",INDEX(data_wkly!AB:AB,MATCH($B607,data_wkly!$C:$C,0),1)),"")</f>
        <v>na</v>
      </c>
      <c r="AC607" s="21">
        <f>IFERROR(IF(INDEX(data_wkly!AC:AC,MATCH($B607,data_wkly!$C:$C,0),1)=0,"",INDEX(data_wkly!AC:AC,MATCH($B607,data_wkly!$C:$C,0),1)),"")</f>
        <v>179.76</v>
      </c>
      <c r="AD607" s="21">
        <f>IFERROR(IF(INDEX(data_wkly!AD:AD,MATCH($B607,data_wkly!$C:$C,0),1)=0,"",INDEX(data_wkly!AD:AD,MATCH($B607,data_wkly!$C:$C,0),1)),"")</f>
        <v>-0.92000000000001592</v>
      </c>
      <c r="AE607" s="157">
        <f t="shared" si="56"/>
        <v>1</v>
      </c>
      <c r="AF607" s="154" t="str">
        <f>IFERROR(IF(INDEX(data_wkly!AF:AF,MATCH($B607,data_wkly!$C:$C,0),1)=0,"",INDEX(data_wkly!AF:AF,MATCH($B607,data_wkly!$C:$C,0),1)),"")</f>
        <v/>
      </c>
      <c r="AG607" s="153" t="str">
        <f>IFERROR(IF(AF607="","",INDEX(data_wkly!AG:AG,MATCH($B607,data_wkly!$C:$C,0),1)),"")</f>
        <v/>
      </c>
      <c r="AH607" s="153" t="str">
        <f>IFERROR(IF(INDEX(data_wkly!AH:AH,MATCH($B607,data_wkly!$C:$C,0),1)=0,"",INDEX(data_wkly!AH:AH,MATCH($B607,data_wkly!$C:$C,0),1)),"")</f>
        <v/>
      </c>
      <c r="AI607" s="153" t="str">
        <f>IFERROR(IF(INDEX(data_wkly!AI:AI,MATCH($B607,data_wkly!$C:$C,0),1)=0,"",INDEX(data_wkly!AI:AI,MATCH($B607,data_wkly!$C:$C,0),1)),"")</f>
        <v/>
      </c>
      <c r="AJ607" s="153" t="str">
        <f>IFERROR(IF(AI607="","",INDEX(data_wkly!AJ:AJ,MATCH($B607,data_wkly!$C:$C,0),1)),"")</f>
        <v/>
      </c>
      <c r="AK607" s="153" t="str">
        <f>IFERROR(IF(INDEX(data_wkly!AK:AK,MATCH($B607,data_wkly!$C:$C,0),1)=0,"",INDEX(data_wkly!AK:AK,MATCH($B607,data_wkly!$C:$C,0),1)),"")</f>
        <v/>
      </c>
      <c r="AL607" s="153" t="str">
        <f>IFERROR(IF(INDEX(data_wkly!AL:AL,MATCH($B607,data_wkly!$C:$C,0),1)=0,"",INDEX(data_wkly!AL:AL,MATCH($B607,data_wkly!$C:$C,0),1)),"")</f>
        <v/>
      </c>
      <c r="AM607" s="183" t="str">
        <f>IFERROR(IF(INDEX(data_wkly!AM:AM,MATCH($B607,data_wkly!$C:$C,0),1)=0,"",INDEX(data_wkly!AM:AM,MATCH($B607,data_wkly!$C:$C,0),1)),"")</f>
        <v/>
      </c>
      <c r="AN607" s="41" t="str">
        <f t="shared" si="54"/>
        <v/>
      </c>
      <c r="AO607" s="88">
        <f t="shared" si="59"/>
        <v>1</v>
      </c>
    </row>
    <row r="608" spans="1:41">
      <c r="A608" s="88">
        <f t="shared" si="57"/>
        <v>2</v>
      </c>
      <c r="B608" s="89">
        <f t="shared" si="58"/>
        <v>45899</v>
      </c>
      <c r="C608" s="155">
        <f>IFERROR(IF(INDEX(data_wkly!D:D,MATCH($B608,data_wkly!$C:$C,0),1)=0,"",INDEX(data_wkly!D:D,MATCH($B608,data_wkly!$C:$C,0),1)),"")</f>
        <v>58740</v>
      </c>
      <c r="D608" s="21">
        <f>IFERROR(IF(INDEX(data_wkly!E:E,MATCH($B608,data_wkly!$C:$C,0),1)=0,"",INDEX(data_wkly!E:E,MATCH($B608,data_wkly!$C:$C,0),1)),"")</f>
        <v>207.35830000000001</v>
      </c>
      <c r="E608" s="21">
        <f>IF(C608="","",IFERROR(INDEX(data_wkly!F:F,MATCH($B608,data_wkly!$C:$C,0),1),""))</f>
        <v>-0.57999999999998408</v>
      </c>
      <c r="F608" s="21">
        <f>IF(E608="","",IFERROR(IF(INDEX(data_wkly!G:G,MATCH($B608,data_wkly!$C:$C,0),1)=0,"",INDEX(data_wkly!G:G,MATCH($B608,data_wkly!$C:$C,0),1)),""))</f>
        <v>211.21786666666665</v>
      </c>
      <c r="G608" s="21">
        <f>IFERROR(IF(INDEX(data_wkly!H:H,MATCH($B608,data_wkly!$C:$C,0),1)=0,"",INDEX(data_wkly!H:H,MATCH($B608,data_wkly!$C:$C,0),1)),"")</f>
        <v>203.81960000000001</v>
      </c>
      <c r="H608" s="21">
        <f>IF(C608="","",IFERROR(INDEX(data_wkly!I:I,MATCH($B608,data_wkly!$C:$C,0),1),""))</f>
        <v>-0.57729999999997972</v>
      </c>
      <c r="I608" s="21">
        <f>IF(H608="","",IFERROR(IF(INDEX(data_wkly!J:J,MATCH($B608,data_wkly!$C:$C,0),1)=0,"",INDEX(data_wkly!J:J,MATCH($B608,data_wkly!$C:$C,0),1)),""))</f>
        <v>207.60056666666665</v>
      </c>
      <c r="J608" s="21">
        <f>IFERROR(IF(INDEX(data_wkly!K:K,MATCH($B608,data_wkly!$C:$C,0),1)=0,"",INDEX(data_wkly!K:K,MATCH($B608,data_wkly!$C:$C,0),1)),"")</f>
        <v>89.914500000000004</v>
      </c>
      <c r="K608" s="86">
        <f>IFERROR(IF(INDEX(data_wkly!L:L,MATCH($B608,data_wkly!$C:$C,0),1)=0,"",INDEX(data_wkly!L:L,MATCH($B608,data_wkly!$C:$C,0),1)),"")</f>
        <v>11.51</v>
      </c>
      <c r="L608" s="156"/>
      <c r="M608" s="155" t="str">
        <f>IFERROR(IF(INDEX(data_wkly!M:M,MATCH($B608,data_wkly!$C:$C,0),1)=0,"",INDEX(data_wkly!M:M,MATCH($B608,data_wkly!$C:$C,0),1)),"")</f>
        <v/>
      </c>
      <c r="N608" s="21" t="str">
        <f>IFERROR(IF(INDEX(data_wkly!N:N,MATCH($B608,data_wkly!$C:$C,0),1)=0,"",INDEX(data_wkly!N:N,MATCH($B608,data_wkly!$C:$C,0),1)),"")</f>
        <v/>
      </c>
      <c r="O608" s="21" t="str">
        <f>IF(M608="","",IFERROR(INDEX(data_wkly!O:O,MATCH($B608,data_wkly!$C:$C,0),1),""))</f>
        <v/>
      </c>
      <c r="P608" s="21" t="str">
        <f>IF(M608="","",IFERROR(IF(INDEX(data_wkly!P:P,MATCH($B608,data_wkly!$C:$C,0),1)=0,"",INDEX(data_wkly!P:P,MATCH($B608,data_wkly!$C:$C,0),1)),""))</f>
        <v/>
      </c>
      <c r="Q608" s="21" t="str">
        <f>IFERROR(IF(INDEX(data_wkly!Q:Q,MATCH($B608,data_wkly!$C:$C,0),1)=0,"",INDEX(data_wkly!Q:Q,MATCH($B608,data_wkly!$C:$C,0),1)),"")</f>
        <v/>
      </c>
      <c r="R608" s="21" t="str">
        <f>IF(M608="","",IFERROR(INDEX(data_wkly!R:R,MATCH($B608,data_wkly!$C:$C,0),1),""))</f>
        <v/>
      </c>
      <c r="S608" s="21" t="str">
        <f>IF(M608="","",IFERROR(IF(INDEX(data_wkly!S:S,MATCH($B608,data_wkly!$C:$C,0),1)=0,"",INDEX(data_wkly!S:S,MATCH($B608,data_wkly!$C:$C,0),1)),""))</f>
        <v/>
      </c>
      <c r="T608" s="21" t="str">
        <f>IFERROR(IF(INDEX(data_wkly!T:T,MATCH($B608,data_wkly!$C:$C,0),1)=0,"",INDEX(data_wkly!T:T,MATCH($B608,data_wkly!$C:$C,0),1)),"")</f>
        <v/>
      </c>
      <c r="U608" s="86" t="str">
        <f>IFERROR(IF(INDEX(data_wkly!U:U,MATCH($B608,data_wkly!$C:$C,0),1)=0,"",INDEX(data_wkly!U:U,MATCH($B608,data_wkly!$C:$C,0),1)),"")</f>
        <v/>
      </c>
      <c r="V608" s="157" t="str">
        <f t="shared" si="55"/>
        <v/>
      </c>
      <c r="W608" s="152" t="str">
        <f>IFERROR(IF(INDEX(data_wkly!W:W,MATCH($B608,data_wkly!$C:$C,0),1)=0,"",INDEX(data_wkly!W:W,MATCH($B608,data_wkly!$C:$C,0),1)),"")</f>
        <v>na</v>
      </c>
      <c r="X608" s="21" t="str">
        <f>IFERROR(IF(INDEX(data_wkly!X:X,MATCH($B608,data_wkly!$C:$C,0),1)=0,"",INDEX(data_wkly!X:X,MATCH($B608,data_wkly!$C:$C,0),1)),"")</f>
        <v>na</v>
      </c>
      <c r="Y608" s="21">
        <f>IFERROR(IF(INDEX(data_wkly!Y:Y,MATCH($B608,data_wkly!$C:$C,0),1)=0,"",INDEX(data_wkly!Y:Y,MATCH($B608,data_wkly!$C:$C,0),1)),"")</f>
        <v>173.29</v>
      </c>
      <c r="Z608" s="21">
        <f>IFERROR(IF(INDEX(data_wkly!Z:Z,MATCH($B608,data_wkly!$C:$C,0),1)=0,"",INDEX(data_wkly!Z:Z,MATCH($B608,data_wkly!$C:$C,0),1)),"")</f>
        <v>-0.55000000000001137</v>
      </c>
      <c r="AA608" s="152" t="str">
        <f>IFERROR(IF(INDEX(data_wkly!AA:AA,MATCH($B608,data_wkly!$C:$C,0),1)=0,"",INDEX(data_wkly!AA:AA,MATCH($B608,data_wkly!$C:$C,0),1)),"")</f>
        <v>na</v>
      </c>
      <c r="AB608" s="21" t="str">
        <f>IFERROR(IF(INDEX(data_wkly!AB:AB,MATCH($B608,data_wkly!$C:$C,0),1)=0,"",INDEX(data_wkly!AB:AB,MATCH($B608,data_wkly!$C:$C,0),1)),"")</f>
        <v>na</v>
      </c>
      <c r="AC608" s="21">
        <f>IFERROR(IF(INDEX(data_wkly!AC:AC,MATCH($B608,data_wkly!$C:$C,0),1)=0,"",INDEX(data_wkly!AC:AC,MATCH($B608,data_wkly!$C:$C,0),1)),"")</f>
        <v>178.35</v>
      </c>
      <c r="AD608" s="21">
        <f>IFERROR(IF(INDEX(data_wkly!AD:AD,MATCH($B608,data_wkly!$C:$C,0),1)=0,"",INDEX(data_wkly!AD:AD,MATCH($B608,data_wkly!$C:$C,0),1)),"")</f>
        <v>-1.4099999999999966</v>
      </c>
      <c r="AE608" s="157">
        <f t="shared" si="56"/>
        <v>2</v>
      </c>
      <c r="AF608" s="154" t="str">
        <f>IFERROR(IF(INDEX(data_wkly!AF:AF,MATCH($B608,data_wkly!$C:$C,0),1)=0,"",INDEX(data_wkly!AF:AF,MATCH($B608,data_wkly!$C:$C,0),1)),"")</f>
        <v/>
      </c>
      <c r="AG608" s="153" t="str">
        <f>IFERROR(IF(AF608="","",INDEX(data_wkly!AG:AG,MATCH($B608,data_wkly!$C:$C,0),1)),"")</f>
        <v/>
      </c>
      <c r="AH608" s="153" t="str">
        <f>IFERROR(IF(INDEX(data_wkly!AH:AH,MATCH($B608,data_wkly!$C:$C,0),1)=0,"",INDEX(data_wkly!AH:AH,MATCH($B608,data_wkly!$C:$C,0),1)),"")</f>
        <v/>
      </c>
      <c r="AI608" s="153" t="str">
        <f>IFERROR(IF(INDEX(data_wkly!AI:AI,MATCH($B608,data_wkly!$C:$C,0),1)=0,"",INDEX(data_wkly!AI:AI,MATCH($B608,data_wkly!$C:$C,0),1)),"")</f>
        <v/>
      </c>
      <c r="AJ608" s="153" t="str">
        <f>IFERROR(IF(AI608="","",INDEX(data_wkly!AJ:AJ,MATCH($B608,data_wkly!$C:$C,0),1)),"")</f>
        <v/>
      </c>
      <c r="AK608" s="153" t="str">
        <f>IFERROR(IF(INDEX(data_wkly!AK:AK,MATCH($B608,data_wkly!$C:$C,0),1)=0,"",INDEX(data_wkly!AK:AK,MATCH($B608,data_wkly!$C:$C,0),1)),"")</f>
        <v/>
      </c>
      <c r="AL608" s="153" t="str">
        <f>IFERROR(IF(INDEX(data_wkly!AL:AL,MATCH($B608,data_wkly!$C:$C,0),1)=0,"",INDEX(data_wkly!AL:AL,MATCH($B608,data_wkly!$C:$C,0),1)),"")</f>
        <v/>
      </c>
      <c r="AM608" s="183" t="str">
        <f>IFERROR(IF(INDEX(data_wkly!AM:AM,MATCH($B608,data_wkly!$C:$C,0),1)=0,"",INDEX(data_wkly!AM:AM,MATCH($B608,data_wkly!$C:$C,0),1)),"")</f>
        <v/>
      </c>
      <c r="AN608" s="41" t="str">
        <f t="shared" si="54"/>
        <v/>
      </c>
      <c r="AO608" s="88">
        <f t="shared" si="59"/>
        <v>2</v>
      </c>
    </row>
    <row r="609" spans="1:41">
      <c r="A609" s="88">
        <f t="shared" si="57"/>
        <v>1</v>
      </c>
      <c r="B609" s="89">
        <f t="shared" si="58"/>
        <v>45906</v>
      </c>
      <c r="C609" s="155">
        <f>IFERROR(IF(INDEX(data_wkly!D:D,MATCH($B609,data_wkly!$C:$C,0),1)=0,"",INDEX(data_wkly!D:D,MATCH($B609,data_wkly!$C:$C,0),1)),"")</f>
        <v>51448</v>
      </c>
      <c r="D609" s="21">
        <f>IFERROR(IF(INDEX(data_wkly!E:E,MATCH($B609,data_wkly!$C:$C,0),1)=0,"",INDEX(data_wkly!E:E,MATCH($B609,data_wkly!$C:$C,0),1)),"")</f>
        <v>207.24959999999999</v>
      </c>
      <c r="E609" s="21">
        <f>IF(C609="","",IFERROR(INDEX(data_wkly!F:F,MATCH($B609,data_wkly!$C:$C,0),1),""))</f>
        <v>-0.10870000000002733</v>
      </c>
      <c r="F609" s="21">
        <f>IF(E609="","",IFERROR(IF(INDEX(data_wkly!G:G,MATCH($B609,data_wkly!$C:$C,0),1)=0,"",INDEX(data_wkly!G:G,MATCH($B609,data_wkly!$C:$C,0),1)),""))</f>
        <v>211.12313333333336</v>
      </c>
      <c r="G609" s="21">
        <f>IFERROR(IF(INDEX(data_wkly!H:H,MATCH($B609,data_wkly!$C:$C,0),1)=0,"",INDEX(data_wkly!H:H,MATCH($B609,data_wkly!$C:$C,0),1)),"")</f>
        <v>203.71449999999999</v>
      </c>
      <c r="H609" s="21">
        <f>IF(C609="","",IFERROR(INDEX(data_wkly!I:I,MATCH($B609,data_wkly!$C:$C,0),1),""))</f>
        <v>-0.10510000000002151</v>
      </c>
      <c r="I609" s="21">
        <f>IF(H609="","",IFERROR(IF(INDEX(data_wkly!J:J,MATCH($B609,data_wkly!$C:$C,0),1)=0,"",INDEX(data_wkly!J:J,MATCH($B609,data_wkly!$C:$C,0),1)),""))</f>
        <v>207.51476666666667</v>
      </c>
      <c r="J609" s="21">
        <f>IFERROR(IF(INDEX(data_wkly!K:K,MATCH($B609,data_wkly!$C:$C,0),1)=0,"",INDEX(data_wkly!K:K,MATCH($B609,data_wkly!$C:$C,0),1)),"")</f>
        <v>90.1631</v>
      </c>
      <c r="K609" s="86">
        <f>IFERROR(IF(INDEX(data_wkly!L:L,MATCH($B609,data_wkly!$C:$C,0),1)=0,"",INDEX(data_wkly!L:L,MATCH($B609,data_wkly!$C:$C,0),1)),"")</f>
        <v>11.45</v>
      </c>
      <c r="L609" s="156"/>
      <c r="M609" s="155" t="str">
        <f>IFERROR(IF(INDEX(data_wkly!M:M,MATCH($B609,data_wkly!$C:$C,0),1)=0,"",INDEX(data_wkly!M:M,MATCH($B609,data_wkly!$C:$C,0),1)),"")</f>
        <v/>
      </c>
      <c r="N609" s="21" t="str">
        <f>IFERROR(IF(INDEX(data_wkly!N:N,MATCH($B609,data_wkly!$C:$C,0),1)=0,"",INDEX(data_wkly!N:N,MATCH($B609,data_wkly!$C:$C,0),1)),"")</f>
        <v/>
      </c>
      <c r="O609" s="21" t="str">
        <f>IF(M609="","",IFERROR(INDEX(data_wkly!O:O,MATCH($B609,data_wkly!$C:$C,0),1),""))</f>
        <v/>
      </c>
      <c r="P609" s="21" t="str">
        <f>IF(M609="","",IFERROR(IF(INDEX(data_wkly!P:P,MATCH($B609,data_wkly!$C:$C,0),1)=0,"",INDEX(data_wkly!P:P,MATCH($B609,data_wkly!$C:$C,0),1)),""))</f>
        <v/>
      </c>
      <c r="Q609" s="21" t="str">
        <f>IFERROR(IF(INDEX(data_wkly!Q:Q,MATCH($B609,data_wkly!$C:$C,0),1)=0,"",INDEX(data_wkly!Q:Q,MATCH($B609,data_wkly!$C:$C,0),1)),"")</f>
        <v/>
      </c>
      <c r="R609" s="21" t="str">
        <f>IF(M609="","",IFERROR(INDEX(data_wkly!R:R,MATCH($B609,data_wkly!$C:$C,0),1),""))</f>
        <v/>
      </c>
      <c r="S609" s="21" t="str">
        <f>IF(M609="","",IFERROR(IF(INDEX(data_wkly!S:S,MATCH($B609,data_wkly!$C:$C,0),1)=0,"",INDEX(data_wkly!S:S,MATCH($B609,data_wkly!$C:$C,0),1)),""))</f>
        <v/>
      </c>
      <c r="T609" s="21" t="str">
        <f>IFERROR(IF(INDEX(data_wkly!T:T,MATCH($B609,data_wkly!$C:$C,0),1)=0,"",INDEX(data_wkly!T:T,MATCH($B609,data_wkly!$C:$C,0),1)),"")</f>
        <v/>
      </c>
      <c r="U609" s="86" t="str">
        <f>IFERROR(IF(INDEX(data_wkly!U:U,MATCH($B609,data_wkly!$C:$C,0),1)=0,"",INDEX(data_wkly!U:U,MATCH($B609,data_wkly!$C:$C,0),1)),"")</f>
        <v/>
      </c>
      <c r="V609" s="157" t="str">
        <f t="shared" si="55"/>
        <v/>
      </c>
      <c r="W609" s="152" t="str">
        <f>IFERROR(IF(INDEX(data_wkly!W:W,MATCH($B609,data_wkly!$C:$C,0),1)=0,"",INDEX(data_wkly!W:W,MATCH($B609,data_wkly!$C:$C,0),1)),"")</f>
        <v>na</v>
      </c>
      <c r="X609" s="21" t="str">
        <f>IFERROR(IF(INDEX(data_wkly!X:X,MATCH($B609,data_wkly!$C:$C,0),1)=0,"",INDEX(data_wkly!X:X,MATCH($B609,data_wkly!$C:$C,0),1)),"")</f>
        <v>na</v>
      </c>
      <c r="Y609" s="21">
        <f>IFERROR(IF(INDEX(data_wkly!Y:Y,MATCH($B609,data_wkly!$C:$C,0),1)=0,"",INDEX(data_wkly!Y:Y,MATCH($B609,data_wkly!$C:$C,0),1)),"")</f>
        <v>173.33</v>
      </c>
      <c r="Z609" s="21">
        <f>IFERROR(IF(INDEX(data_wkly!Z:Z,MATCH($B609,data_wkly!$C:$C,0),1)=0,"",INDEX(data_wkly!Z:Z,MATCH($B609,data_wkly!$C:$C,0),1)),"")</f>
        <v>4.0000000000020464E-2</v>
      </c>
      <c r="AA609" s="152" t="str">
        <f>IFERROR(IF(INDEX(data_wkly!AA:AA,MATCH($B609,data_wkly!$C:$C,0),1)=0,"",INDEX(data_wkly!AA:AA,MATCH($B609,data_wkly!$C:$C,0),1)),"")</f>
        <v>na</v>
      </c>
      <c r="AB609" s="21" t="str">
        <f>IFERROR(IF(INDEX(data_wkly!AB:AB,MATCH($B609,data_wkly!$C:$C,0),1)=0,"",INDEX(data_wkly!AB:AB,MATCH($B609,data_wkly!$C:$C,0),1)),"")</f>
        <v>na</v>
      </c>
      <c r="AC609" s="21">
        <f>IFERROR(IF(INDEX(data_wkly!AC:AC,MATCH($B609,data_wkly!$C:$C,0),1)=0,"",INDEX(data_wkly!AC:AC,MATCH($B609,data_wkly!$C:$C,0),1)),"")</f>
        <v>177.78</v>
      </c>
      <c r="AD609" s="21">
        <f>IFERROR(IF(INDEX(data_wkly!AD:AD,MATCH($B609,data_wkly!$C:$C,0),1)=0,"",INDEX(data_wkly!AD:AD,MATCH($B609,data_wkly!$C:$C,0),1)),"")</f>
        <v>-0.56999999999999318</v>
      </c>
      <c r="AE609" s="157">
        <f t="shared" si="56"/>
        <v>1</v>
      </c>
      <c r="AF609" s="154" t="str">
        <f>IFERROR(IF(INDEX(data_wkly!AF:AF,MATCH($B609,data_wkly!$C:$C,0),1)=0,"",INDEX(data_wkly!AF:AF,MATCH($B609,data_wkly!$C:$C,0),1)),"")</f>
        <v/>
      </c>
      <c r="AG609" s="153" t="str">
        <f>IFERROR(IF(AF609="","",INDEX(data_wkly!AG:AG,MATCH($B609,data_wkly!$C:$C,0),1)),"")</f>
        <v/>
      </c>
      <c r="AH609" s="153" t="str">
        <f>IFERROR(IF(INDEX(data_wkly!AH:AH,MATCH($B609,data_wkly!$C:$C,0),1)=0,"",INDEX(data_wkly!AH:AH,MATCH($B609,data_wkly!$C:$C,0),1)),"")</f>
        <v/>
      </c>
      <c r="AI609" s="153" t="str">
        <f>IFERROR(IF(INDEX(data_wkly!AI:AI,MATCH($B609,data_wkly!$C:$C,0),1)=0,"",INDEX(data_wkly!AI:AI,MATCH($B609,data_wkly!$C:$C,0),1)),"")</f>
        <v/>
      </c>
      <c r="AJ609" s="153" t="str">
        <f>IFERROR(IF(AI609="","",INDEX(data_wkly!AJ:AJ,MATCH($B609,data_wkly!$C:$C,0),1)),"")</f>
        <v/>
      </c>
      <c r="AK609" s="153" t="str">
        <f>IFERROR(IF(INDEX(data_wkly!AK:AK,MATCH($B609,data_wkly!$C:$C,0),1)=0,"",INDEX(data_wkly!AK:AK,MATCH($B609,data_wkly!$C:$C,0),1)),"")</f>
        <v/>
      </c>
      <c r="AL609" s="153" t="str">
        <f>IFERROR(IF(INDEX(data_wkly!AL:AL,MATCH($B609,data_wkly!$C:$C,0),1)=0,"",INDEX(data_wkly!AL:AL,MATCH($B609,data_wkly!$C:$C,0),1)),"")</f>
        <v/>
      </c>
      <c r="AM609" s="183" t="str">
        <f>IFERROR(IF(INDEX(data_wkly!AM:AM,MATCH($B609,data_wkly!$C:$C,0),1)=0,"",INDEX(data_wkly!AM:AM,MATCH($B609,data_wkly!$C:$C,0),1)),"")</f>
        <v/>
      </c>
      <c r="AN609" s="41" t="str">
        <f t="shared" si="54"/>
        <v/>
      </c>
      <c r="AO609" s="88">
        <f t="shared" si="59"/>
        <v>1</v>
      </c>
    </row>
    <row r="610" spans="1:41">
      <c r="A610" s="88">
        <f t="shared" si="57"/>
        <v>2</v>
      </c>
      <c r="B610" s="89">
        <f t="shared" si="58"/>
        <v>45913</v>
      </c>
      <c r="C610" s="155">
        <f>IFERROR(IF(INDEX(data_wkly!D:D,MATCH($B610,data_wkly!$C:$C,0),1)=0,"",INDEX(data_wkly!D:D,MATCH($B610,data_wkly!$C:$C,0),1)),"")</f>
        <v>53847</v>
      </c>
      <c r="D610" s="21">
        <f>IFERROR(IF(INDEX(data_wkly!E:E,MATCH($B610,data_wkly!$C:$C,0),1)=0,"",INDEX(data_wkly!E:E,MATCH($B610,data_wkly!$C:$C,0),1)),"")</f>
        <v>206.59379999999999</v>
      </c>
      <c r="E610" s="21">
        <f>IF(C610="","",IFERROR(INDEX(data_wkly!F:F,MATCH($B610,data_wkly!$C:$C,0),1),""))</f>
        <v>-0.65579999999999927</v>
      </c>
      <c r="F610" s="21">
        <f>IF(E610="","",IFERROR(IF(INDEX(data_wkly!G:G,MATCH($B610,data_wkly!$C:$C,0),1)=0,"",INDEX(data_wkly!G:G,MATCH($B610,data_wkly!$C:$C,0),1)),""))</f>
        <v>211.07773333333333</v>
      </c>
      <c r="G610" s="21">
        <f>IFERROR(IF(INDEX(data_wkly!H:H,MATCH($B610,data_wkly!$C:$C,0),1)=0,"",INDEX(data_wkly!H:H,MATCH($B610,data_wkly!$C:$C,0),1)),"")</f>
        <v>203.07990000000001</v>
      </c>
      <c r="H610" s="21">
        <f>IF(C610="","",IFERROR(INDEX(data_wkly!I:I,MATCH($B610,data_wkly!$C:$C,0),1),""))</f>
        <v>-0.63459999999997763</v>
      </c>
      <c r="I610" s="21">
        <f>IF(H610="","",IFERROR(IF(INDEX(data_wkly!J:J,MATCH($B610,data_wkly!$C:$C,0),1)=0,"",INDEX(data_wkly!J:J,MATCH($B610,data_wkly!$C:$C,0),1)),""))</f>
        <v>207.48066666666668</v>
      </c>
      <c r="J610" s="21">
        <f>IFERROR(IF(INDEX(data_wkly!K:K,MATCH($B610,data_wkly!$C:$C,0),1)=0,"",INDEX(data_wkly!K:K,MATCH($B610,data_wkly!$C:$C,0),1)),"")</f>
        <v>90.296000000000006</v>
      </c>
      <c r="K610" s="86">
        <f>IFERROR(IF(INDEX(data_wkly!L:L,MATCH($B610,data_wkly!$C:$C,0),1)=0,"",INDEX(data_wkly!L:L,MATCH($B610,data_wkly!$C:$C,0),1)),"")</f>
        <v>11.47</v>
      </c>
      <c r="L610" s="156"/>
      <c r="M610" s="155" t="str">
        <f>IFERROR(IF(INDEX(data_wkly!M:M,MATCH($B610,data_wkly!$C:$C,0),1)=0,"",INDEX(data_wkly!M:M,MATCH($B610,data_wkly!$C:$C,0),1)),"")</f>
        <v/>
      </c>
      <c r="N610" s="21" t="str">
        <f>IFERROR(IF(INDEX(data_wkly!N:N,MATCH($B610,data_wkly!$C:$C,0),1)=0,"",INDEX(data_wkly!N:N,MATCH($B610,data_wkly!$C:$C,0),1)),"")</f>
        <v/>
      </c>
      <c r="O610" s="21" t="str">
        <f>IF(M610="","",IFERROR(INDEX(data_wkly!O:O,MATCH($B610,data_wkly!$C:$C,0),1),""))</f>
        <v/>
      </c>
      <c r="P610" s="21" t="str">
        <f>IF(M610="","",IFERROR(IF(INDEX(data_wkly!P:P,MATCH($B610,data_wkly!$C:$C,0),1)=0,"",INDEX(data_wkly!P:P,MATCH($B610,data_wkly!$C:$C,0),1)),""))</f>
        <v/>
      </c>
      <c r="Q610" s="21" t="str">
        <f>IFERROR(IF(INDEX(data_wkly!Q:Q,MATCH($B610,data_wkly!$C:$C,0),1)=0,"",INDEX(data_wkly!Q:Q,MATCH($B610,data_wkly!$C:$C,0),1)),"")</f>
        <v/>
      </c>
      <c r="R610" s="21" t="str">
        <f>IF(M610="","",IFERROR(INDEX(data_wkly!R:R,MATCH($B610,data_wkly!$C:$C,0),1),""))</f>
        <v/>
      </c>
      <c r="S610" s="21" t="str">
        <f>IF(M610="","",IFERROR(IF(INDEX(data_wkly!S:S,MATCH($B610,data_wkly!$C:$C,0),1)=0,"",INDEX(data_wkly!S:S,MATCH($B610,data_wkly!$C:$C,0),1)),""))</f>
        <v/>
      </c>
      <c r="T610" s="21" t="str">
        <f>IFERROR(IF(INDEX(data_wkly!T:T,MATCH($B610,data_wkly!$C:$C,0),1)=0,"",INDEX(data_wkly!T:T,MATCH($B610,data_wkly!$C:$C,0),1)),"")</f>
        <v/>
      </c>
      <c r="U610" s="86" t="str">
        <f>IFERROR(IF(INDEX(data_wkly!U:U,MATCH($B610,data_wkly!$C:$C,0),1)=0,"",INDEX(data_wkly!U:U,MATCH($B610,data_wkly!$C:$C,0),1)),"")</f>
        <v/>
      </c>
      <c r="V610" s="157" t="str">
        <f t="shared" si="55"/>
        <v/>
      </c>
      <c r="W610" s="152" t="str">
        <f>IFERROR(IF(INDEX(data_wkly!W:W,MATCH($B610,data_wkly!$C:$C,0),1)=0,"",INDEX(data_wkly!W:W,MATCH($B610,data_wkly!$C:$C,0),1)),"")</f>
        <v>na</v>
      </c>
      <c r="X610" s="21" t="str">
        <f>IFERROR(IF(INDEX(data_wkly!X:X,MATCH($B610,data_wkly!$C:$C,0),1)=0,"",INDEX(data_wkly!X:X,MATCH($B610,data_wkly!$C:$C,0),1)),"")</f>
        <v>na</v>
      </c>
      <c r="Y610" s="21">
        <f>IFERROR(IF(INDEX(data_wkly!Y:Y,MATCH($B610,data_wkly!$C:$C,0),1)=0,"",INDEX(data_wkly!Y:Y,MATCH($B610,data_wkly!$C:$C,0),1)),"")</f>
        <v>171.88</v>
      </c>
      <c r="Z610" s="21">
        <f>IFERROR(IF(INDEX(data_wkly!Z:Z,MATCH($B610,data_wkly!$C:$C,0),1)=0,"",INDEX(data_wkly!Z:Z,MATCH($B610,data_wkly!$C:$C,0),1)),"")</f>
        <v>-1.4500000000000171</v>
      </c>
      <c r="AA610" s="152" t="str">
        <f>IFERROR(IF(INDEX(data_wkly!AA:AA,MATCH($B610,data_wkly!$C:$C,0),1)=0,"",INDEX(data_wkly!AA:AA,MATCH($B610,data_wkly!$C:$C,0),1)),"")</f>
        <v>na</v>
      </c>
      <c r="AB610" s="21" t="str">
        <f>IFERROR(IF(INDEX(data_wkly!AB:AB,MATCH($B610,data_wkly!$C:$C,0),1)=0,"",INDEX(data_wkly!AB:AB,MATCH($B610,data_wkly!$C:$C,0),1)),"")</f>
        <v>na</v>
      </c>
      <c r="AC610" s="21">
        <f>IFERROR(IF(INDEX(data_wkly!AC:AC,MATCH($B610,data_wkly!$C:$C,0),1)=0,"",INDEX(data_wkly!AC:AC,MATCH($B610,data_wkly!$C:$C,0),1)),"")</f>
        <v>175.59</v>
      </c>
      <c r="AD610" s="21">
        <f>IFERROR(IF(INDEX(data_wkly!AD:AD,MATCH($B610,data_wkly!$C:$C,0),1)=0,"",INDEX(data_wkly!AD:AD,MATCH($B610,data_wkly!$C:$C,0),1)),"")</f>
        <v>-2.1899999999999977</v>
      </c>
      <c r="AE610" s="157">
        <f t="shared" si="56"/>
        <v>2</v>
      </c>
      <c r="AF610" s="154" t="str">
        <f>IFERROR(IF(INDEX(data_wkly!AF:AF,MATCH($B610,data_wkly!$C:$C,0),1)=0,"",INDEX(data_wkly!AF:AF,MATCH($B610,data_wkly!$C:$C,0),1)),"")</f>
        <v/>
      </c>
      <c r="AG610" s="153" t="str">
        <f>IFERROR(IF(AF610="","",INDEX(data_wkly!AG:AG,MATCH($B610,data_wkly!$C:$C,0),1)),"")</f>
        <v/>
      </c>
      <c r="AH610" s="153" t="str">
        <f>IFERROR(IF(INDEX(data_wkly!AH:AH,MATCH($B610,data_wkly!$C:$C,0),1)=0,"",INDEX(data_wkly!AH:AH,MATCH($B610,data_wkly!$C:$C,0),1)),"")</f>
        <v/>
      </c>
      <c r="AI610" s="153" t="str">
        <f>IFERROR(IF(INDEX(data_wkly!AI:AI,MATCH($B610,data_wkly!$C:$C,0),1)=0,"",INDEX(data_wkly!AI:AI,MATCH($B610,data_wkly!$C:$C,0),1)),"")</f>
        <v/>
      </c>
      <c r="AJ610" s="153" t="str">
        <f>IFERROR(IF(AI610="","",INDEX(data_wkly!AJ:AJ,MATCH($B610,data_wkly!$C:$C,0),1)),"")</f>
        <v/>
      </c>
      <c r="AK610" s="153" t="str">
        <f>IFERROR(IF(INDEX(data_wkly!AK:AK,MATCH($B610,data_wkly!$C:$C,0),1)=0,"",INDEX(data_wkly!AK:AK,MATCH($B610,data_wkly!$C:$C,0),1)),"")</f>
        <v/>
      </c>
      <c r="AL610" s="153" t="str">
        <f>IFERROR(IF(INDEX(data_wkly!AL:AL,MATCH($B610,data_wkly!$C:$C,0),1)=0,"",INDEX(data_wkly!AL:AL,MATCH($B610,data_wkly!$C:$C,0),1)),"")</f>
        <v/>
      </c>
      <c r="AM610" s="183" t="str">
        <f>IFERROR(IF(INDEX(data_wkly!AM:AM,MATCH($B610,data_wkly!$C:$C,0),1)=0,"",INDEX(data_wkly!AM:AM,MATCH($B610,data_wkly!$C:$C,0),1)),"")</f>
        <v/>
      </c>
      <c r="AN610" s="41" t="str">
        <f t="shared" si="54"/>
        <v/>
      </c>
      <c r="AO610" s="88">
        <f t="shared" si="59"/>
        <v>2</v>
      </c>
    </row>
    <row r="611" spans="1:41">
      <c r="A611" s="88">
        <f t="shared" si="57"/>
        <v>1</v>
      </c>
      <c r="B611" s="89">
        <f t="shared" si="58"/>
        <v>45920</v>
      </c>
      <c r="C611" s="155">
        <f>IFERROR(IF(INDEX(data_wkly!D:D,MATCH($B611,data_wkly!$C:$C,0),1)=0,"",INDEX(data_wkly!D:D,MATCH($B611,data_wkly!$C:$C,0),1)),"")</f>
        <v>51688</v>
      </c>
      <c r="D611" s="21">
        <f>IFERROR(IF(INDEX(data_wkly!E:E,MATCH($B611,data_wkly!$C:$C,0),1)=0,"",INDEX(data_wkly!E:E,MATCH($B611,data_wkly!$C:$C,0),1)),"")</f>
        <v>206.7089</v>
      </c>
      <c r="E611" s="21">
        <f>IF(C611="","",IFERROR(INDEX(data_wkly!F:F,MATCH($B611,data_wkly!$C:$C,0),1),""))</f>
        <v>0.11510000000001241</v>
      </c>
      <c r="F611" s="21">
        <f>IF(E611="","",IFERROR(IF(INDEX(data_wkly!G:G,MATCH($B611,data_wkly!$C:$C,0),1)=0,"",INDEX(data_wkly!G:G,MATCH($B611,data_wkly!$C:$C,0),1)),""))</f>
        <v>210.81753333333333</v>
      </c>
      <c r="G611" s="21">
        <f>IFERROR(IF(INDEX(data_wkly!H:H,MATCH($B611,data_wkly!$C:$C,0),1)=0,"",INDEX(data_wkly!H:H,MATCH($B611,data_wkly!$C:$C,0),1)),"")</f>
        <v>203.20009999999999</v>
      </c>
      <c r="H611" s="21">
        <f>IF(C611="","",IFERROR(INDEX(data_wkly!I:I,MATCH($B611,data_wkly!$C:$C,0),1),""))</f>
        <v>0.12019999999998277</v>
      </c>
      <c r="I611" s="21">
        <f>IF(H611="","",IFERROR(IF(INDEX(data_wkly!J:J,MATCH($B611,data_wkly!$C:$C,0),1)=0,"",INDEX(data_wkly!J:J,MATCH($B611,data_wkly!$C:$C,0),1)),""))</f>
        <v>207.22663333333333</v>
      </c>
      <c r="J611" s="21">
        <f>IFERROR(IF(INDEX(data_wkly!K:K,MATCH($B611,data_wkly!$C:$C,0),1)=0,"",INDEX(data_wkly!K:K,MATCH($B611,data_wkly!$C:$C,0),1)),"")</f>
        <v>90.734300000000005</v>
      </c>
      <c r="K611" s="86">
        <f>IFERROR(IF(INDEX(data_wkly!L:L,MATCH($B611,data_wkly!$C:$C,0),1)=0,"",INDEX(data_wkly!L:L,MATCH($B611,data_wkly!$C:$C,0),1)),"")</f>
        <v>11.57</v>
      </c>
      <c r="L611" s="156"/>
      <c r="M611" s="155" t="str">
        <f>IFERROR(IF(INDEX(data_wkly!M:M,MATCH($B611,data_wkly!$C:$C,0),1)=0,"",INDEX(data_wkly!M:M,MATCH($B611,data_wkly!$C:$C,0),1)),"")</f>
        <v/>
      </c>
      <c r="N611" s="21" t="str">
        <f>IFERROR(IF(INDEX(data_wkly!N:N,MATCH($B611,data_wkly!$C:$C,0),1)=0,"",INDEX(data_wkly!N:N,MATCH($B611,data_wkly!$C:$C,0),1)),"")</f>
        <v/>
      </c>
      <c r="O611" s="21" t="str">
        <f>IF(M611="","",IFERROR(INDEX(data_wkly!O:O,MATCH($B611,data_wkly!$C:$C,0),1),""))</f>
        <v/>
      </c>
      <c r="P611" s="21" t="str">
        <f>IF(M611="","",IFERROR(IF(INDEX(data_wkly!P:P,MATCH($B611,data_wkly!$C:$C,0),1)=0,"",INDEX(data_wkly!P:P,MATCH($B611,data_wkly!$C:$C,0),1)),""))</f>
        <v/>
      </c>
      <c r="Q611" s="21" t="str">
        <f>IFERROR(IF(INDEX(data_wkly!Q:Q,MATCH($B611,data_wkly!$C:$C,0),1)=0,"",INDEX(data_wkly!Q:Q,MATCH($B611,data_wkly!$C:$C,0),1)),"")</f>
        <v/>
      </c>
      <c r="R611" s="21" t="str">
        <f>IF(M611="","",IFERROR(INDEX(data_wkly!R:R,MATCH($B611,data_wkly!$C:$C,0),1),""))</f>
        <v/>
      </c>
      <c r="S611" s="21" t="str">
        <f>IF(M611="","",IFERROR(IF(INDEX(data_wkly!S:S,MATCH($B611,data_wkly!$C:$C,0),1)=0,"",INDEX(data_wkly!S:S,MATCH($B611,data_wkly!$C:$C,0),1)),""))</f>
        <v/>
      </c>
      <c r="T611" s="21" t="str">
        <f>IFERROR(IF(INDEX(data_wkly!T:T,MATCH($B611,data_wkly!$C:$C,0),1)=0,"",INDEX(data_wkly!T:T,MATCH($B611,data_wkly!$C:$C,0),1)),"")</f>
        <v/>
      </c>
      <c r="U611" s="86" t="str">
        <f>IFERROR(IF(INDEX(data_wkly!U:U,MATCH($B611,data_wkly!$C:$C,0),1)=0,"",INDEX(data_wkly!U:U,MATCH($B611,data_wkly!$C:$C,0),1)),"")</f>
        <v/>
      </c>
      <c r="V611" s="157" t="str">
        <f t="shared" si="55"/>
        <v/>
      </c>
      <c r="W611" s="152" t="str">
        <f>IFERROR(IF(INDEX(data_wkly!W:W,MATCH($B611,data_wkly!$C:$C,0),1)=0,"",INDEX(data_wkly!W:W,MATCH($B611,data_wkly!$C:$C,0),1)),"")</f>
        <v>na</v>
      </c>
      <c r="X611" s="21" t="str">
        <f>IFERROR(IF(INDEX(data_wkly!X:X,MATCH($B611,data_wkly!$C:$C,0),1)=0,"",INDEX(data_wkly!X:X,MATCH($B611,data_wkly!$C:$C,0),1)),"")</f>
        <v>na</v>
      </c>
      <c r="Y611" s="21">
        <f>IFERROR(IF(INDEX(data_wkly!Y:Y,MATCH($B611,data_wkly!$C:$C,0),1)=0,"",INDEX(data_wkly!Y:Y,MATCH($B611,data_wkly!$C:$C,0),1)),"")</f>
        <v>168.17</v>
      </c>
      <c r="Z611" s="21">
        <f>IFERROR(IF(INDEX(data_wkly!Z:Z,MATCH($B611,data_wkly!$C:$C,0),1)=0,"",INDEX(data_wkly!Z:Z,MATCH($B611,data_wkly!$C:$C,0),1)),"")</f>
        <v>-3.710000000000008</v>
      </c>
      <c r="AA611" s="152" t="str">
        <f>IFERROR(IF(INDEX(data_wkly!AA:AA,MATCH($B611,data_wkly!$C:$C,0),1)=0,"",INDEX(data_wkly!AA:AA,MATCH($B611,data_wkly!$C:$C,0),1)),"")</f>
        <v>na</v>
      </c>
      <c r="AB611" s="21" t="str">
        <f>IFERROR(IF(INDEX(data_wkly!AB:AB,MATCH($B611,data_wkly!$C:$C,0),1)=0,"",INDEX(data_wkly!AB:AB,MATCH($B611,data_wkly!$C:$C,0),1)),"")</f>
        <v>na</v>
      </c>
      <c r="AC611" s="21">
        <f>IFERROR(IF(INDEX(data_wkly!AC:AC,MATCH($B611,data_wkly!$C:$C,0),1)=0,"",INDEX(data_wkly!AC:AC,MATCH($B611,data_wkly!$C:$C,0),1)),"")</f>
        <v>171.93</v>
      </c>
      <c r="AD611" s="21">
        <f>IFERROR(IF(INDEX(data_wkly!AD:AD,MATCH($B611,data_wkly!$C:$C,0),1)=0,"",INDEX(data_wkly!AD:AD,MATCH($B611,data_wkly!$C:$C,0),1)),"")</f>
        <v>-3.6599999999999966</v>
      </c>
      <c r="AE611" s="157">
        <f t="shared" si="56"/>
        <v>1</v>
      </c>
      <c r="AF611" s="154" t="str">
        <f>IFERROR(IF(INDEX(data_wkly!AF:AF,MATCH($B611,data_wkly!$C:$C,0),1)=0,"",INDEX(data_wkly!AF:AF,MATCH($B611,data_wkly!$C:$C,0),1)),"")</f>
        <v/>
      </c>
      <c r="AG611" s="153" t="str">
        <f>IFERROR(IF(AF611="","",INDEX(data_wkly!AG:AG,MATCH($B611,data_wkly!$C:$C,0),1)),"")</f>
        <v/>
      </c>
      <c r="AH611" s="153" t="str">
        <f>IFERROR(IF(INDEX(data_wkly!AH:AH,MATCH($B611,data_wkly!$C:$C,0),1)=0,"",INDEX(data_wkly!AH:AH,MATCH($B611,data_wkly!$C:$C,0),1)),"")</f>
        <v/>
      </c>
      <c r="AI611" s="153" t="str">
        <f>IFERROR(IF(INDEX(data_wkly!AI:AI,MATCH($B611,data_wkly!$C:$C,0),1)=0,"",INDEX(data_wkly!AI:AI,MATCH($B611,data_wkly!$C:$C,0),1)),"")</f>
        <v/>
      </c>
      <c r="AJ611" s="153" t="str">
        <f>IFERROR(IF(AI611="","",INDEX(data_wkly!AJ:AJ,MATCH($B611,data_wkly!$C:$C,0),1)),"")</f>
        <v/>
      </c>
      <c r="AK611" s="153" t="str">
        <f>IFERROR(IF(INDEX(data_wkly!AK:AK,MATCH($B611,data_wkly!$C:$C,0),1)=0,"",INDEX(data_wkly!AK:AK,MATCH($B611,data_wkly!$C:$C,0),1)),"")</f>
        <v/>
      </c>
      <c r="AL611" s="153" t="str">
        <f>IFERROR(IF(INDEX(data_wkly!AL:AL,MATCH($B611,data_wkly!$C:$C,0),1)=0,"",INDEX(data_wkly!AL:AL,MATCH($B611,data_wkly!$C:$C,0),1)),"")</f>
        <v/>
      </c>
      <c r="AM611" s="183" t="str">
        <f>IFERROR(IF(INDEX(data_wkly!AM:AM,MATCH($B611,data_wkly!$C:$C,0),1)=0,"",INDEX(data_wkly!AM:AM,MATCH($B611,data_wkly!$C:$C,0),1)),"")</f>
        <v/>
      </c>
      <c r="AN611" s="41" t="str">
        <f t="shared" si="54"/>
        <v/>
      </c>
      <c r="AO611" s="88">
        <f t="shared" si="59"/>
        <v>1</v>
      </c>
    </row>
    <row r="612" spans="1:41">
      <c r="A612" s="88">
        <f t="shared" si="57"/>
        <v>2</v>
      </c>
      <c r="B612" s="89">
        <f t="shared" si="58"/>
        <v>45927</v>
      </c>
      <c r="C612" s="155">
        <f>IFERROR(IF(INDEX(data_wkly!D:D,MATCH($B612,data_wkly!$C:$C,0),1)=0,"",INDEX(data_wkly!D:D,MATCH($B612,data_wkly!$C:$C,0),1)),"")</f>
        <v>48490</v>
      </c>
      <c r="D612" s="21">
        <f>IFERROR(IF(INDEX(data_wkly!E:E,MATCH($B612,data_wkly!$C:$C,0),1)=0,"",INDEX(data_wkly!E:E,MATCH($B612,data_wkly!$C:$C,0),1)),"")</f>
        <v>206.18299999999999</v>
      </c>
      <c r="E612" s="21">
        <f>IF(C612="","",IFERROR(INDEX(data_wkly!F:F,MATCH($B612,data_wkly!$C:$C,0),1),""))</f>
        <v>-0.52590000000000714</v>
      </c>
      <c r="F612" s="21">
        <f>IF(E612="","",IFERROR(IF(INDEX(data_wkly!G:G,MATCH($B612,data_wkly!$C:$C,0),1)=0,"",INDEX(data_wkly!G:G,MATCH($B612,data_wkly!$C:$C,0),1)),""))</f>
        <v>210.24300000000002</v>
      </c>
      <c r="G612" s="21">
        <f>IFERROR(IF(INDEX(data_wkly!H:H,MATCH($B612,data_wkly!$C:$C,0),1)=0,"",INDEX(data_wkly!H:H,MATCH($B612,data_wkly!$C:$C,0),1)),"")</f>
        <v>202.69980000000001</v>
      </c>
      <c r="H612" s="21">
        <f>IF(C612="","",IFERROR(INDEX(data_wkly!I:I,MATCH($B612,data_wkly!$C:$C,0),1),""))</f>
        <v>-0.50029999999998154</v>
      </c>
      <c r="I612" s="21">
        <f>IF(H612="","",IFERROR(IF(INDEX(data_wkly!J:J,MATCH($B612,data_wkly!$C:$C,0),1)=0,"",INDEX(data_wkly!J:J,MATCH($B612,data_wkly!$C:$C,0),1)),""))</f>
        <v>206.67453333333333</v>
      </c>
      <c r="J612" s="21">
        <f>IFERROR(IF(INDEX(data_wkly!K:K,MATCH($B612,data_wkly!$C:$C,0),1)=0,"",INDEX(data_wkly!K:K,MATCH($B612,data_wkly!$C:$C,0),1)),"")</f>
        <v>91.263599999999997</v>
      </c>
      <c r="K612" s="86">
        <f>IFERROR(IF(INDEX(data_wkly!L:L,MATCH($B612,data_wkly!$C:$C,0),1)=0,"",INDEX(data_wkly!L:L,MATCH($B612,data_wkly!$C:$C,0),1)),"")</f>
        <v>11.56</v>
      </c>
      <c r="L612" s="156"/>
      <c r="M612" s="155" t="str">
        <f>IFERROR(IF(INDEX(data_wkly!M:M,MATCH($B612,data_wkly!$C:$C,0),1)=0,"",INDEX(data_wkly!M:M,MATCH($B612,data_wkly!$C:$C,0),1)),"")</f>
        <v/>
      </c>
      <c r="N612" s="21" t="str">
        <f>IFERROR(IF(INDEX(data_wkly!N:N,MATCH($B612,data_wkly!$C:$C,0),1)=0,"",INDEX(data_wkly!N:N,MATCH($B612,data_wkly!$C:$C,0),1)),"")</f>
        <v/>
      </c>
      <c r="O612" s="21" t="str">
        <f>IF(M612="","",IFERROR(INDEX(data_wkly!O:O,MATCH($B612,data_wkly!$C:$C,0),1),""))</f>
        <v/>
      </c>
      <c r="P612" s="21" t="str">
        <f>IF(M612="","",IFERROR(IF(INDEX(data_wkly!P:P,MATCH($B612,data_wkly!$C:$C,0),1)=0,"",INDEX(data_wkly!P:P,MATCH($B612,data_wkly!$C:$C,0),1)),""))</f>
        <v/>
      </c>
      <c r="Q612" s="21" t="str">
        <f>IFERROR(IF(INDEX(data_wkly!Q:Q,MATCH($B612,data_wkly!$C:$C,0),1)=0,"",INDEX(data_wkly!Q:Q,MATCH($B612,data_wkly!$C:$C,0),1)),"")</f>
        <v/>
      </c>
      <c r="R612" s="21" t="str">
        <f>IF(M612="","",IFERROR(INDEX(data_wkly!R:R,MATCH($B612,data_wkly!$C:$C,0),1),""))</f>
        <v/>
      </c>
      <c r="S612" s="21" t="str">
        <f>IF(M612="","",IFERROR(IF(INDEX(data_wkly!S:S,MATCH($B612,data_wkly!$C:$C,0),1)=0,"",INDEX(data_wkly!S:S,MATCH($B612,data_wkly!$C:$C,0),1)),""))</f>
        <v/>
      </c>
      <c r="T612" s="21" t="str">
        <f>IFERROR(IF(INDEX(data_wkly!T:T,MATCH($B612,data_wkly!$C:$C,0),1)=0,"",INDEX(data_wkly!T:T,MATCH($B612,data_wkly!$C:$C,0),1)),"")</f>
        <v/>
      </c>
      <c r="U612" s="86" t="str">
        <f>IFERROR(IF(INDEX(data_wkly!U:U,MATCH($B612,data_wkly!$C:$C,0),1)=0,"",INDEX(data_wkly!U:U,MATCH($B612,data_wkly!$C:$C,0),1)),"")</f>
        <v/>
      </c>
      <c r="V612" s="157" t="str">
        <f t="shared" si="55"/>
        <v/>
      </c>
      <c r="W612" s="152" t="str">
        <f>IFERROR(IF(INDEX(data_wkly!W:W,MATCH($B612,data_wkly!$C:$C,0),1)=0,"",INDEX(data_wkly!W:W,MATCH($B612,data_wkly!$C:$C,0),1)),"")</f>
        <v>na</v>
      </c>
      <c r="X612" s="21" t="str">
        <f>IFERROR(IF(INDEX(data_wkly!X:X,MATCH($B612,data_wkly!$C:$C,0),1)=0,"",INDEX(data_wkly!X:X,MATCH($B612,data_wkly!$C:$C,0),1)),"")</f>
        <v>na</v>
      </c>
      <c r="Y612" s="21">
        <f>IFERROR(IF(INDEX(data_wkly!Y:Y,MATCH($B612,data_wkly!$C:$C,0),1)=0,"",INDEX(data_wkly!Y:Y,MATCH($B612,data_wkly!$C:$C,0),1)),"")</f>
        <v>164.2</v>
      </c>
      <c r="Z612" s="21">
        <f>IFERROR(IF(INDEX(data_wkly!Z:Z,MATCH($B612,data_wkly!$C:$C,0),1)=0,"",INDEX(data_wkly!Z:Z,MATCH($B612,data_wkly!$C:$C,0),1)),"")</f>
        <v>-3.9699999999999989</v>
      </c>
      <c r="AA612" s="152" t="str">
        <f>IFERROR(IF(INDEX(data_wkly!AA:AA,MATCH($B612,data_wkly!$C:$C,0),1)=0,"",INDEX(data_wkly!AA:AA,MATCH($B612,data_wkly!$C:$C,0),1)),"")</f>
        <v>na</v>
      </c>
      <c r="AB612" s="21" t="str">
        <f>IFERROR(IF(INDEX(data_wkly!AB:AB,MATCH($B612,data_wkly!$C:$C,0),1)=0,"",INDEX(data_wkly!AB:AB,MATCH($B612,data_wkly!$C:$C,0),1)),"")</f>
        <v>na</v>
      </c>
      <c r="AC612" s="21">
        <f>IFERROR(IF(INDEX(data_wkly!AC:AC,MATCH($B612,data_wkly!$C:$C,0),1)=0,"",INDEX(data_wkly!AC:AC,MATCH($B612,data_wkly!$C:$C,0),1)),"")</f>
        <v>168.42</v>
      </c>
      <c r="AD612" s="21">
        <f>IFERROR(IF(INDEX(data_wkly!AD:AD,MATCH($B612,data_wkly!$C:$C,0),1)=0,"",INDEX(data_wkly!AD:AD,MATCH($B612,data_wkly!$C:$C,0),1)),"")</f>
        <v>-3.5100000000000193</v>
      </c>
      <c r="AE612" s="157">
        <f t="shared" si="56"/>
        <v>2</v>
      </c>
      <c r="AF612" s="154" t="str">
        <f>IFERROR(IF(INDEX(data_wkly!AF:AF,MATCH($B612,data_wkly!$C:$C,0),1)=0,"",INDEX(data_wkly!AF:AF,MATCH($B612,data_wkly!$C:$C,0),1)),"")</f>
        <v/>
      </c>
      <c r="AG612" s="153" t="str">
        <f>IFERROR(IF(AF612="","",INDEX(data_wkly!AG:AG,MATCH($B612,data_wkly!$C:$C,0),1)),"")</f>
        <v/>
      </c>
      <c r="AH612" s="153" t="str">
        <f>IFERROR(IF(INDEX(data_wkly!AH:AH,MATCH($B612,data_wkly!$C:$C,0),1)=0,"",INDEX(data_wkly!AH:AH,MATCH($B612,data_wkly!$C:$C,0),1)),"")</f>
        <v/>
      </c>
      <c r="AI612" s="153" t="str">
        <f>IFERROR(IF(INDEX(data_wkly!AI:AI,MATCH($B612,data_wkly!$C:$C,0),1)=0,"",INDEX(data_wkly!AI:AI,MATCH($B612,data_wkly!$C:$C,0),1)),"")</f>
        <v/>
      </c>
      <c r="AJ612" s="153" t="str">
        <f>IFERROR(IF(AI612="","",INDEX(data_wkly!AJ:AJ,MATCH($B612,data_wkly!$C:$C,0),1)),"")</f>
        <v/>
      </c>
      <c r="AK612" s="153" t="str">
        <f>IFERROR(IF(INDEX(data_wkly!AK:AK,MATCH($B612,data_wkly!$C:$C,0),1)=0,"",INDEX(data_wkly!AK:AK,MATCH($B612,data_wkly!$C:$C,0),1)),"")</f>
        <v/>
      </c>
      <c r="AL612" s="153" t="str">
        <f>IFERROR(IF(INDEX(data_wkly!AL:AL,MATCH($B612,data_wkly!$C:$C,0),1)=0,"",INDEX(data_wkly!AL:AL,MATCH($B612,data_wkly!$C:$C,0),1)),"")</f>
        <v/>
      </c>
      <c r="AM612" s="183" t="str">
        <f>IFERROR(IF(INDEX(data_wkly!AM:AM,MATCH($B612,data_wkly!$C:$C,0),1)=0,"",INDEX(data_wkly!AM:AM,MATCH($B612,data_wkly!$C:$C,0),1)),"")</f>
        <v/>
      </c>
      <c r="AN612" s="41" t="str">
        <f t="shared" si="54"/>
        <v/>
      </c>
      <c r="AO612" s="88">
        <f t="shared" si="59"/>
        <v>2</v>
      </c>
    </row>
    <row r="613" spans="1:41">
      <c r="A613" s="88">
        <f t="shared" si="57"/>
        <v>1</v>
      </c>
      <c r="B613" s="89">
        <f t="shared" si="58"/>
        <v>45934</v>
      </c>
      <c r="C613" s="155">
        <f>IFERROR(IF(INDEX(data_wkly!D:D,MATCH($B613,data_wkly!$C:$C,0),1)=0,"",INDEX(data_wkly!D:D,MATCH($B613,data_wkly!$C:$C,0),1)),"")</f>
        <v>56425</v>
      </c>
      <c r="D613" s="21">
        <f>IFERROR(IF(INDEX(data_wkly!E:E,MATCH($B613,data_wkly!$C:$C,0),1)=0,"",INDEX(data_wkly!E:E,MATCH($B613,data_wkly!$C:$C,0),1)),"")</f>
        <v>205.6533</v>
      </c>
      <c r="E613" s="21">
        <f>IF(C613="","",IFERROR(INDEX(data_wkly!F:F,MATCH($B613,data_wkly!$C:$C,0),1),""))</f>
        <v>-0.52969999999999118</v>
      </c>
      <c r="F613" s="21">
        <f>IF(E613="","",IFERROR(IF(INDEX(data_wkly!G:G,MATCH($B613,data_wkly!$C:$C,0),1)=0,"",INDEX(data_wkly!G:G,MATCH($B613,data_wkly!$C:$C,0),1)),""))</f>
        <v>210.18183333333334</v>
      </c>
      <c r="G613" s="21">
        <f>IFERROR(IF(INDEX(data_wkly!H:H,MATCH($B613,data_wkly!$C:$C,0),1)=0,"",INDEX(data_wkly!H:H,MATCH($B613,data_wkly!$C:$C,0),1)),"")</f>
        <v>202.19579999999999</v>
      </c>
      <c r="H613" s="21">
        <f>IF(C613="","",IFERROR(INDEX(data_wkly!I:I,MATCH($B613,data_wkly!$C:$C,0),1),""))</f>
        <v>-0.5040000000000191</v>
      </c>
      <c r="I613" s="21">
        <f>IF(H613="","",IFERROR(IF(INDEX(data_wkly!J:J,MATCH($B613,data_wkly!$C:$C,0),1)=0,"",INDEX(data_wkly!J:J,MATCH($B613,data_wkly!$C:$C,0),1)),""))</f>
        <v>206.62189999999998</v>
      </c>
      <c r="J613" s="21">
        <f>IFERROR(IF(INDEX(data_wkly!K:K,MATCH($B613,data_wkly!$C:$C,0),1)=0,"",INDEX(data_wkly!K:K,MATCH($B613,data_wkly!$C:$C,0),1)),"")</f>
        <v>91.523300000000006</v>
      </c>
      <c r="K613" s="86">
        <f>IFERROR(IF(INDEX(data_wkly!L:L,MATCH($B613,data_wkly!$C:$C,0),1)=0,"",INDEX(data_wkly!L:L,MATCH($B613,data_wkly!$C:$C,0),1)),"")</f>
        <v>11.73</v>
      </c>
      <c r="L613" s="156"/>
      <c r="M613" s="155" t="str">
        <f>IFERROR(IF(INDEX(data_wkly!M:M,MATCH($B613,data_wkly!$C:$C,0),1)=0,"",INDEX(data_wkly!M:M,MATCH($B613,data_wkly!$C:$C,0),1)),"")</f>
        <v/>
      </c>
      <c r="N613" s="21" t="str">
        <f>IFERROR(IF(INDEX(data_wkly!N:N,MATCH($B613,data_wkly!$C:$C,0),1)=0,"",INDEX(data_wkly!N:N,MATCH($B613,data_wkly!$C:$C,0),1)),"")</f>
        <v/>
      </c>
      <c r="O613" s="21" t="str">
        <f>IF(M613="","",IFERROR(INDEX(data_wkly!O:O,MATCH($B613,data_wkly!$C:$C,0),1),""))</f>
        <v/>
      </c>
      <c r="P613" s="21" t="str">
        <f>IF(M613="","",IFERROR(IF(INDEX(data_wkly!P:P,MATCH($B613,data_wkly!$C:$C,0),1)=0,"",INDEX(data_wkly!P:P,MATCH($B613,data_wkly!$C:$C,0),1)),""))</f>
        <v/>
      </c>
      <c r="Q613" s="21" t="str">
        <f>IFERROR(IF(INDEX(data_wkly!Q:Q,MATCH($B613,data_wkly!$C:$C,0),1)=0,"",INDEX(data_wkly!Q:Q,MATCH($B613,data_wkly!$C:$C,0),1)),"")</f>
        <v/>
      </c>
      <c r="R613" s="21" t="str">
        <f>IF(M613="","",IFERROR(INDEX(data_wkly!R:R,MATCH($B613,data_wkly!$C:$C,0),1),""))</f>
        <v/>
      </c>
      <c r="S613" s="21" t="str">
        <f>IF(M613="","",IFERROR(IF(INDEX(data_wkly!S:S,MATCH($B613,data_wkly!$C:$C,0),1)=0,"",INDEX(data_wkly!S:S,MATCH($B613,data_wkly!$C:$C,0),1)),""))</f>
        <v/>
      </c>
      <c r="T613" s="21" t="str">
        <f>IFERROR(IF(INDEX(data_wkly!T:T,MATCH($B613,data_wkly!$C:$C,0),1)=0,"",INDEX(data_wkly!T:T,MATCH($B613,data_wkly!$C:$C,0),1)),"")</f>
        <v/>
      </c>
      <c r="U613" s="86" t="str">
        <f>IFERROR(IF(INDEX(data_wkly!U:U,MATCH($B613,data_wkly!$C:$C,0),1)=0,"",INDEX(data_wkly!U:U,MATCH($B613,data_wkly!$C:$C,0),1)),"")</f>
        <v/>
      </c>
      <c r="V613" s="157" t="str">
        <f t="shared" si="55"/>
        <v/>
      </c>
      <c r="W613" s="152" t="str">
        <f>IFERROR(IF(INDEX(data_wkly!W:W,MATCH($B613,data_wkly!$C:$C,0),1)=0,"",INDEX(data_wkly!W:W,MATCH($B613,data_wkly!$C:$C,0),1)),"")</f>
        <v>na</v>
      </c>
      <c r="X613" s="21" t="str">
        <f>IFERROR(IF(INDEX(data_wkly!X:X,MATCH($B613,data_wkly!$C:$C,0),1)=0,"",INDEX(data_wkly!X:X,MATCH($B613,data_wkly!$C:$C,0),1)),"")</f>
        <v>na</v>
      </c>
      <c r="Y613" s="21">
        <f>IFERROR(IF(INDEX(data_wkly!Y:Y,MATCH($B613,data_wkly!$C:$C,0),1)=0,"",INDEX(data_wkly!Y:Y,MATCH($B613,data_wkly!$C:$C,0),1)),"")</f>
        <v>162.43</v>
      </c>
      <c r="Z613" s="21">
        <f>IFERROR(IF(INDEX(data_wkly!Z:Z,MATCH($B613,data_wkly!$C:$C,0),1)=0,"",INDEX(data_wkly!Z:Z,MATCH($B613,data_wkly!$C:$C,0),1)),"")</f>
        <v>-1.7699999999999818</v>
      </c>
      <c r="AA613" s="152" t="str">
        <f>IFERROR(IF(INDEX(data_wkly!AA:AA,MATCH($B613,data_wkly!$C:$C,0),1)=0,"",INDEX(data_wkly!AA:AA,MATCH($B613,data_wkly!$C:$C,0),1)),"")</f>
        <v>na</v>
      </c>
      <c r="AB613" s="21" t="str">
        <f>IFERROR(IF(INDEX(data_wkly!AB:AB,MATCH($B613,data_wkly!$C:$C,0),1)=0,"",INDEX(data_wkly!AB:AB,MATCH($B613,data_wkly!$C:$C,0),1)),"")</f>
        <v>na</v>
      </c>
      <c r="AC613" s="21">
        <f>IFERROR(IF(INDEX(data_wkly!AC:AC,MATCH($B613,data_wkly!$C:$C,0),1)=0,"",INDEX(data_wkly!AC:AC,MATCH($B613,data_wkly!$C:$C,0),1)),"")</f>
        <v>166.56</v>
      </c>
      <c r="AD613" s="21">
        <f>IFERROR(IF(INDEX(data_wkly!AD:AD,MATCH($B613,data_wkly!$C:$C,0),1)=0,"",INDEX(data_wkly!AD:AD,MATCH($B613,data_wkly!$C:$C,0),1)),"")</f>
        <v>-1.8599999999999852</v>
      </c>
      <c r="AE613" s="157">
        <f t="shared" si="56"/>
        <v>1</v>
      </c>
      <c r="AF613" s="154" t="str">
        <f>IFERROR(IF(INDEX(data_wkly!AF:AF,MATCH($B613,data_wkly!$C:$C,0),1)=0,"",INDEX(data_wkly!AF:AF,MATCH($B613,data_wkly!$C:$C,0),1)),"")</f>
        <v/>
      </c>
      <c r="AG613" s="153" t="str">
        <f>IFERROR(IF(AF613="","",INDEX(data_wkly!AG:AG,MATCH($B613,data_wkly!$C:$C,0),1)),"")</f>
        <v/>
      </c>
      <c r="AH613" s="153" t="str">
        <f>IFERROR(IF(INDEX(data_wkly!AH:AH,MATCH($B613,data_wkly!$C:$C,0),1)=0,"",INDEX(data_wkly!AH:AH,MATCH($B613,data_wkly!$C:$C,0),1)),"")</f>
        <v/>
      </c>
      <c r="AI613" s="153" t="str">
        <f>IFERROR(IF(INDEX(data_wkly!AI:AI,MATCH($B613,data_wkly!$C:$C,0),1)=0,"",INDEX(data_wkly!AI:AI,MATCH($B613,data_wkly!$C:$C,0),1)),"")</f>
        <v/>
      </c>
      <c r="AJ613" s="153" t="str">
        <f>IFERROR(IF(AI613="","",INDEX(data_wkly!AJ:AJ,MATCH($B613,data_wkly!$C:$C,0),1)),"")</f>
        <v/>
      </c>
      <c r="AK613" s="153" t="str">
        <f>IFERROR(IF(INDEX(data_wkly!AK:AK,MATCH($B613,data_wkly!$C:$C,0),1)=0,"",INDEX(data_wkly!AK:AK,MATCH($B613,data_wkly!$C:$C,0),1)),"")</f>
        <v/>
      </c>
      <c r="AL613" s="153" t="str">
        <f>IFERROR(IF(INDEX(data_wkly!AL:AL,MATCH($B613,data_wkly!$C:$C,0),1)=0,"",INDEX(data_wkly!AL:AL,MATCH($B613,data_wkly!$C:$C,0),1)),"")</f>
        <v/>
      </c>
      <c r="AM613" s="183" t="str">
        <f>IFERROR(IF(INDEX(data_wkly!AM:AM,MATCH($B613,data_wkly!$C:$C,0),1)=0,"",INDEX(data_wkly!AM:AM,MATCH($B613,data_wkly!$C:$C,0),1)),"")</f>
        <v/>
      </c>
      <c r="AN613" s="41" t="str">
        <f t="shared" si="54"/>
        <v/>
      </c>
      <c r="AO613" s="88">
        <f t="shared" si="59"/>
        <v>1</v>
      </c>
    </row>
    <row r="614" spans="1:41">
      <c r="A614" s="88">
        <f t="shared" si="57"/>
        <v>2</v>
      </c>
      <c r="B614" s="89">
        <f t="shared" si="58"/>
        <v>45941</v>
      </c>
      <c r="C614" s="155">
        <f>IFERROR(IF(INDEX(data_wkly!D:D,MATCH($B614,data_wkly!$C:$C,0),1)=0,"",INDEX(data_wkly!D:D,MATCH($B614,data_wkly!$C:$C,0),1)),"")</f>
        <v>51355</v>
      </c>
      <c r="D614" s="21">
        <f>IFERROR(IF(INDEX(data_wkly!E:E,MATCH($B614,data_wkly!$C:$C,0),1)=0,"",INDEX(data_wkly!E:E,MATCH($B614,data_wkly!$C:$C,0),1)),"")</f>
        <v>205.24600000000001</v>
      </c>
      <c r="E614" s="21">
        <f>IF(C614="","",IFERROR(INDEX(data_wkly!F:F,MATCH($B614,data_wkly!$C:$C,0),1),""))</f>
        <v>-0.40729999999999222</v>
      </c>
      <c r="F614" s="21">
        <f>IF(E614="","",IFERROR(IF(INDEX(data_wkly!G:G,MATCH($B614,data_wkly!$C:$C,0),1)=0,"",INDEX(data_wkly!G:G,MATCH($B614,data_wkly!$C:$C,0),1)),""))</f>
        <v>209.31233333333333</v>
      </c>
      <c r="G614" s="21">
        <f>IFERROR(IF(INDEX(data_wkly!H:H,MATCH($B614,data_wkly!$C:$C,0),1)=0,"",INDEX(data_wkly!H:H,MATCH($B614,data_wkly!$C:$C,0),1)),"")</f>
        <v>201.79679999999999</v>
      </c>
      <c r="H614" s="21">
        <f>IF(C614="","",IFERROR(INDEX(data_wkly!I:I,MATCH($B614,data_wkly!$C:$C,0),1),""))</f>
        <v>-0.39900000000000091</v>
      </c>
      <c r="I614" s="21">
        <f>IF(H614="","",IFERROR(IF(INDEX(data_wkly!J:J,MATCH($B614,data_wkly!$C:$C,0),1)=0,"",INDEX(data_wkly!J:J,MATCH($B614,data_wkly!$C:$C,0),1)),""))</f>
        <v>205.78243333333333</v>
      </c>
      <c r="J614" s="21">
        <f>IFERROR(IF(INDEX(data_wkly!K:K,MATCH($B614,data_wkly!$C:$C,0),1)=0,"",INDEX(data_wkly!K:K,MATCH($B614,data_wkly!$C:$C,0),1)),"")</f>
        <v>91.908000000000001</v>
      </c>
      <c r="K614" s="86">
        <f>IFERROR(IF(INDEX(data_wkly!L:L,MATCH($B614,data_wkly!$C:$C,0),1)=0,"",INDEX(data_wkly!L:L,MATCH($B614,data_wkly!$C:$C,0),1)),"")</f>
        <v>11.7</v>
      </c>
      <c r="L614" s="156"/>
      <c r="M614" s="155" t="str">
        <f>IFERROR(IF(INDEX(data_wkly!M:M,MATCH($B614,data_wkly!$C:$C,0),1)=0,"",INDEX(data_wkly!M:M,MATCH($B614,data_wkly!$C:$C,0),1)),"")</f>
        <v/>
      </c>
      <c r="N614" s="21" t="str">
        <f>IFERROR(IF(INDEX(data_wkly!N:N,MATCH($B614,data_wkly!$C:$C,0),1)=0,"",INDEX(data_wkly!N:N,MATCH($B614,data_wkly!$C:$C,0),1)),"")</f>
        <v/>
      </c>
      <c r="O614" s="21" t="str">
        <f>IF(M614="","",IFERROR(INDEX(data_wkly!O:O,MATCH($B614,data_wkly!$C:$C,0),1),""))</f>
        <v/>
      </c>
      <c r="P614" s="21" t="str">
        <f>IF(M614="","",IFERROR(IF(INDEX(data_wkly!P:P,MATCH($B614,data_wkly!$C:$C,0),1)=0,"",INDEX(data_wkly!P:P,MATCH($B614,data_wkly!$C:$C,0),1)),""))</f>
        <v/>
      </c>
      <c r="Q614" s="21" t="str">
        <f>IFERROR(IF(INDEX(data_wkly!Q:Q,MATCH($B614,data_wkly!$C:$C,0),1)=0,"",INDEX(data_wkly!Q:Q,MATCH($B614,data_wkly!$C:$C,0),1)),"")</f>
        <v/>
      </c>
      <c r="R614" s="21" t="str">
        <f>IF(M614="","",IFERROR(INDEX(data_wkly!R:R,MATCH($B614,data_wkly!$C:$C,0),1),""))</f>
        <v/>
      </c>
      <c r="S614" s="21" t="str">
        <f>IF(M614="","",IFERROR(IF(INDEX(data_wkly!S:S,MATCH($B614,data_wkly!$C:$C,0),1)=0,"",INDEX(data_wkly!S:S,MATCH($B614,data_wkly!$C:$C,0),1)),""))</f>
        <v/>
      </c>
      <c r="T614" s="21" t="str">
        <f>IFERROR(IF(INDEX(data_wkly!T:T,MATCH($B614,data_wkly!$C:$C,0),1)=0,"",INDEX(data_wkly!T:T,MATCH($B614,data_wkly!$C:$C,0),1)),"")</f>
        <v/>
      </c>
      <c r="U614" s="86" t="str">
        <f>IFERROR(IF(INDEX(data_wkly!U:U,MATCH($B614,data_wkly!$C:$C,0),1)=0,"",INDEX(data_wkly!U:U,MATCH($B614,data_wkly!$C:$C,0),1)),"")</f>
        <v/>
      </c>
      <c r="V614" s="157" t="str">
        <f t="shared" si="55"/>
        <v/>
      </c>
      <c r="W614" s="152" t="str">
        <f>IFERROR(IF(INDEX(data_wkly!W:W,MATCH($B614,data_wkly!$C:$C,0),1)=0,"",INDEX(data_wkly!W:W,MATCH($B614,data_wkly!$C:$C,0),1)),"")</f>
        <v>na</v>
      </c>
      <c r="X614" s="21" t="str">
        <f>IFERROR(IF(INDEX(data_wkly!X:X,MATCH($B614,data_wkly!$C:$C,0),1)=0,"",INDEX(data_wkly!X:X,MATCH($B614,data_wkly!$C:$C,0),1)),"")</f>
        <v>na</v>
      </c>
      <c r="Y614" s="21">
        <f>IFERROR(IF(INDEX(data_wkly!Y:Y,MATCH($B614,data_wkly!$C:$C,0),1)=0,"",INDEX(data_wkly!Y:Y,MATCH($B614,data_wkly!$C:$C,0),1)),"")</f>
        <v>158.59</v>
      </c>
      <c r="Z614" s="21">
        <f>IFERROR(IF(INDEX(data_wkly!Z:Z,MATCH($B614,data_wkly!$C:$C,0),1)=0,"",INDEX(data_wkly!Z:Z,MATCH($B614,data_wkly!$C:$C,0),1)),"")</f>
        <v>-3.8400000000000034</v>
      </c>
      <c r="AA614" s="152" t="str">
        <f>IFERROR(IF(INDEX(data_wkly!AA:AA,MATCH($B614,data_wkly!$C:$C,0),1)=0,"",INDEX(data_wkly!AA:AA,MATCH($B614,data_wkly!$C:$C,0),1)),"")</f>
        <v>na</v>
      </c>
      <c r="AB614" s="21" t="str">
        <f>IFERROR(IF(INDEX(data_wkly!AB:AB,MATCH($B614,data_wkly!$C:$C,0),1)=0,"",INDEX(data_wkly!AB:AB,MATCH($B614,data_wkly!$C:$C,0),1)),"")</f>
        <v>na</v>
      </c>
      <c r="AC614" s="21">
        <f>IFERROR(IF(INDEX(data_wkly!AC:AC,MATCH($B614,data_wkly!$C:$C,0),1)=0,"",INDEX(data_wkly!AC:AC,MATCH($B614,data_wkly!$C:$C,0),1)),"")</f>
        <v>162.65</v>
      </c>
      <c r="AD614" s="21">
        <f>IFERROR(IF(INDEX(data_wkly!AD:AD,MATCH($B614,data_wkly!$C:$C,0),1)=0,"",INDEX(data_wkly!AD:AD,MATCH($B614,data_wkly!$C:$C,0),1)),"")</f>
        <v>-3.9099999999999966</v>
      </c>
      <c r="AE614" s="157">
        <f t="shared" si="56"/>
        <v>2</v>
      </c>
      <c r="AF614" s="154" t="str">
        <f>IFERROR(IF(INDEX(data_wkly!AF:AF,MATCH($B614,data_wkly!$C:$C,0),1)=0,"",INDEX(data_wkly!AF:AF,MATCH($B614,data_wkly!$C:$C,0),1)),"")</f>
        <v/>
      </c>
      <c r="AG614" s="153" t="str">
        <f>IFERROR(IF(AF614="","",INDEX(data_wkly!AG:AG,MATCH($B614,data_wkly!$C:$C,0),1)),"")</f>
        <v/>
      </c>
      <c r="AH614" s="153" t="str">
        <f>IFERROR(IF(INDEX(data_wkly!AH:AH,MATCH($B614,data_wkly!$C:$C,0),1)=0,"",INDEX(data_wkly!AH:AH,MATCH($B614,data_wkly!$C:$C,0),1)),"")</f>
        <v/>
      </c>
      <c r="AI614" s="153" t="str">
        <f>IFERROR(IF(INDEX(data_wkly!AI:AI,MATCH($B614,data_wkly!$C:$C,0),1)=0,"",INDEX(data_wkly!AI:AI,MATCH($B614,data_wkly!$C:$C,0),1)),"")</f>
        <v/>
      </c>
      <c r="AJ614" s="153" t="str">
        <f>IFERROR(IF(AI614="","",INDEX(data_wkly!AJ:AJ,MATCH($B614,data_wkly!$C:$C,0),1)),"")</f>
        <v/>
      </c>
      <c r="AK614" s="153" t="str">
        <f>IFERROR(IF(INDEX(data_wkly!AK:AK,MATCH($B614,data_wkly!$C:$C,0),1)=0,"",INDEX(data_wkly!AK:AK,MATCH($B614,data_wkly!$C:$C,0),1)),"")</f>
        <v/>
      </c>
      <c r="AL614" s="153" t="str">
        <f>IFERROR(IF(INDEX(data_wkly!AL:AL,MATCH($B614,data_wkly!$C:$C,0),1)=0,"",INDEX(data_wkly!AL:AL,MATCH($B614,data_wkly!$C:$C,0),1)),"")</f>
        <v/>
      </c>
      <c r="AM614" s="183" t="str">
        <f>IFERROR(IF(INDEX(data_wkly!AM:AM,MATCH($B614,data_wkly!$C:$C,0),1)=0,"",INDEX(data_wkly!AM:AM,MATCH($B614,data_wkly!$C:$C,0),1)),"")</f>
        <v/>
      </c>
      <c r="AN614" s="41" t="str">
        <f t="shared" si="54"/>
        <v/>
      </c>
      <c r="AO614" s="88">
        <f t="shared" si="59"/>
        <v>2</v>
      </c>
    </row>
    <row r="615" spans="1:41">
      <c r="A615" s="88">
        <f t="shared" si="57"/>
        <v>1</v>
      </c>
      <c r="B615" s="89">
        <f t="shared" si="58"/>
        <v>45948</v>
      </c>
      <c r="C615" s="155">
        <f>IFERROR(IF(INDEX(data_wkly!D:D,MATCH($B615,data_wkly!$C:$C,0),1)=0,"",INDEX(data_wkly!D:D,MATCH($B615,data_wkly!$C:$C,0),1)),"")</f>
        <v>54850</v>
      </c>
      <c r="D615" s="21">
        <f>IFERROR(IF(INDEX(data_wkly!E:E,MATCH($B615,data_wkly!$C:$C,0),1)=0,"",INDEX(data_wkly!E:E,MATCH($B615,data_wkly!$C:$C,0),1)),"")</f>
        <v>203.9854</v>
      </c>
      <c r="E615" s="21">
        <f>IF(C615="","",IFERROR(INDEX(data_wkly!F:F,MATCH($B615,data_wkly!$C:$C,0),1),""))</f>
        <v>-1.2606000000000108</v>
      </c>
      <c r="F615" s="21">
        <f>IF(E615="","",IFERROR(IF(INDEX(data_wkly!G:G,MATCH($B615,data_wkly!$C:$C,0),1)=0,"",INDEX(data_wkly!G:G,MATCH($B615,data_wkly!$C:$C,0),1)),""))</f>
        <v>209.23123333333334</v>
      </c>
      <c r="G615" s="21">
        <f>IFERROR(IF(INDEX(data_wkly!H:H,MATCH($B615,data_wkly!$C:$C,0),1)=0,"",INDEX(data_wkly!H:H,MATCH($B615,data_wkly!$C:$C,0),1)),"")</f>
        <v>200.60059999999999</v>
      </c>
      <c r="H615" s="21">
        <f>IF(C615="","",IFERROR(INDEX(data_wkly!I:I,MATCH($B615,data_wkly!$C:$C,0),1),""))</f>
        <v>-1.1962000000000046</v>
      </c>
      <c r="I615" s="21">
        <f>IF(H615="","",IFERROR(IF(INDEX(data_wkly!J:J,MATCH($B615,data_wkly!$C:$C,0),1)=0,"",INDEX(data_wkly!J:J,MATCH($B615,data_wkly!$C:$C,0),1)),""))</f>
        <v>205.69883333333334</v>
      </c>
      <c r="J615" s="21">
        <f>IFERROR(IF(INDEX(data_wkly!K:K,MATCH($B615,data_wkly!$C:$C,0),1)=0,"",INDEX(data_wkly!K:K,MATCH($B615,data_wkly!$C:$C,0),1)),"")</f>
        <v>93.404700000000005</v>
      </c>
      <c r="K615" s="86">
        <f>IFERROR(IF(INDEX(data_wkly!L:L,MATCH($B615,data_wkly!$C:$C,0),1)=0,"",INDEX(data_wkly!L:L,MATCH($B615,data_wkly!$C:$C,0),1)),"")</f>
        <v>11.93</v>
      </c>
      <c r="L615" s="156"/>
      <c r="M615" s="155" t="str">
        <f>IFERROR(IF(INDEX(data_wkly!M:M,MATCH($B615,data_wkly!$C:$C,0),1)=0,"",INDEX(data_wkly!M:M,MATCH($B615,data_wkly!$C:$C,0),1)),"")</f>
        <v/>
      </c>
      <c r="N615" s="21" t="str">
        <f>IFERROR(IF(INDEX(data_wkly!N:N,MATCH($B615,data_wkly!$C:$C,0),1)=0,"",INDEX(data_wkly!N:N,MATCH($B615,data_wkly!$C:$C,0),1)),"")</f>
        <v/>
      </c>
      <c r="O615" s="21" t="str">
        <f>IF(M615="","",IFERROR(INDEX(data_wkly!O:O,MATCH($B615,data_wkly!$C:$C,0),1),""))</f>
        <v/>
      </c>
      <c r="P615" s="21" t="str">
        <f>IF(M615="","",IFERROR(IF(INDEX(data_wkly!P:P,MATCH($B615,data_wkly!$C:$C,0),1)=0,"",INDEX(data_wkly!P:P,MATCH($B615,data_wkly!$C:$C,0),1)),""))</f>
        <v/>
      </c>
      <c r="Q615" s="21" t="str">
        <f>IFERROR(IF(INDEX(data_wkly!Q:Q,MATCH($B615,data_wkly!$C:$C,0),1)=0,"",INDEX(data_wkly!Q:Q,MATCH($B615,data_wkly!$C:$C,0),1)),"")</f>
        <v/>
      </c>
      <c r="R615" s="21" t="str">
        <f>IF(M615="","",IFERROR(INDEX(data_wkly!R:R,MATCH($B615,data_wkly!$C:$C,0),1),""))</f>
        <v/>
      </c>
      <c r="S615" s="21" t="str">
        <f>IF(M615="","",IFERROR(IF(INDEX(data_wkly!S:S,MATCH($B615,data_wkly!$C:$C,0),1)=0,"",INDEX(data_wkly!S:S,MATCH($B615,data_wkly!$C:$C,0),1)),""))</f>
        <v/>
      </c>
      <c r="T615" s="21" t="str">
        <f>IFERROR(IF(INDEX(data_wkly!T:T,MATCH($B615,data_wkly!$C:$C,0),1)=0,"",INDEX(data_wkly!T:T,MATCH($B615,data_wkly!$C:$C,0),1)),"")</f>
        <v/>
      </c>
      <c r="U615" s="86" t="str">
        <f>IFERROR(IF(INDEX(data_wkly!U:U,MATCH($B615,data_wkly!$C:$C,0),1)=0,"",INDEX(data_wkly!U:U,MATCH($B615,data_wkly!$C:$C,0),1)),"")</f>
        <v/>
      </c>
      <c r="V615" s="157" t="str">
        <f t="shared" si="55"/>
        <v/>
      </c>
      <c r="W615" s="152" t="str">
        <f>IFERROR(IF(INDEX(data_wkly!W:W,MATCH($B615,data_wkly!$C:$C,0),1)=0,"",INDEX(data_wkly!W:W,MATCH($B615,data_wkly!$C:$C,0),1)),"")</f>
        <v>na</v>
      </c>
      <c r="X615" s="21" t="str">
        <f>IFERROR(IF(INDEX(data_wkly!X:X,MATCH($B615,data_wkly!$C:$C,0),1)=0,"",INDEX(data_wkly!X:X,MATCH($B615,data_wkly!$C:$C,0),1)),"")</f>
        <v>na</v>
      </c>
      <c r="Y615" s="21">
        <f>IFERROR(IF(INDEX(data_wkly!Y:Y,MATCH($B615,data_wkly!$C:$C,0),1)=0,"",INDEX(data_wkly!Y:Y,MATCH($B615,data_wkly!$C:$C,0),1)),"")</f>
        <v>152.33000000000001</v>
      </c>
      <c r="Z615" s="21">
        <f>IFERROR(IF(INDEX(data_wkly!Z:Z,MATCH($B615,data_wkly!$C:$C,0),1)=0,"",INDEX(data_wkly!Z:Z,MATCH($B615,data_wkly!$C:$C,0),1)),"")</f>
        <v>-6.2599999999999909</v>
      </c>
      <c r="AA615" s="152" t="str">
        <f>IFERROR(IF(INDEX(data_wkly!AA:AA,MATCH($B615,data_wkly!$C:$C,0),1)=0,"",INDEX(data_wkly!AA:AA,MATCH($B615,data_wkly!$C:$C,0),1)),"")</f>
        <v>na</v>
      </c>
      <c r="AB615" s="21" t="str">
        <f>IFERROR(IF(INDEX(data_wkly!AB:AB,MATCH($B615,data_wkly!$C:$C,0),1)=0,"",INDEX(data_wkly!AB:AB,MATCH($B615,data_wkly!$C:$C,0),1)),"")</f>
        <v>na</v>
      </c>
      <c r="AC615" s="21">
        <f>IFERROR(IF(INDEX(data_wkly!AC:AC,MATCH($B615,data_wkly!$C:$C,0),1)=0,"",INDEX(data_wkly!AC:AC,MATCH($B615,data_wkly!$C:$C,0),1)),"")</f>
        <v>157.38999999999999</v>
      </c>
      <c r="AD615" s="21">
        <f>IFERROR(IF(INDEX(data_wkly!AD:AD,MATCH($B615,data_wkly!$C:$C,0),1)=0,"",INDEX(data_wkly!AD:AD,MATCH($B615,data_wkly!$C:$C,0),1)),"")</f>
        <v>-5.2600000000000193</v>
      </c>
      <c r="AE615" s="157">
        <f t="shared" si="56"/>
        <v>1</v>
      </c>
      <c r="AF615" s="154" t="str">
        <f>IFERROR(IF(INDEX(data_wkly!AF:AF,MATCH($B615,data_wkly!$C:$C,0),1)=0,"",INDEX(data_wkly!AF:AF,MATCH($B615,data_wkly!$C:$C,0),1)),"")</f>
        <v/>
      </c>
      <c r="AG615" s="153" t="str">
        <f>IFERROR(IF(AF615="","",INDEX(data_wkly!AG:AG,MATCH($B615,data_wkly!$C:$C,0),1)),"")</f>
        <v/>
      </c>
      <c r="AH615" s="153" t="str">
        <f>IFERROR(IF(INDEX(data_wkly!AH:AH,MATCH($B615,data_wkly!$C:$C,0),1)=0,"",INDEX(data_wkly!AH:AH,MATCH($B615,data_wkly!$C:$C,0),1)),"")</f>
        <v/>
      </c>
      <c r="AI615" s="153" t="str">
        <f>IFERROR(IF(INDEX(data_wkly!AI:AI,MATCH($B615,data_wkly!$C:$C,0),1)=0,"",INDEX(data_wkly!AI:AI,MATCH($B615,data_wkly!$C:$C,0),1)),"")</f>
        <v/>
      </c>
      <c r="AJ615" s="153" t="str">
        <f>IFERROR(IF(AI615="","",INDEX(data_wkly!AJ:AJ,MATCH($B615,data_wkly!$C:$C,0),1)),"")</f>
        <v/>
      </c>
      <c r="AK615" s="153" t="str">
        <f>IFERROR(IF(INDEX(data_wkly!AK:AK,MATCH($B615,data_wkly!$C:$C,0),1)=0,"",INDEX(data_wkly!AK:AK,MATCH($B615,data_wkly!$C:$C,0),1)),"")</f>
        <v/>
      </c>
      <c r="AL615" s="153" t="str">
        <f>IFERROR(IF(INDEX(data_wkly!AL:AL,MATCH($B615,data_wkly!$C:$C,0),1)=0,"",INDEX(data_wkly!AL:AL,MATCH($B615,data_wkly!$C:$C,0),1)),"")</f>
        <v/>
      </c>
      <c r="AM615" s="183" t="str">
        <f>IFERROR(IF(INDEX(data_wkly!AM:AM,MATCH($B615,data_wkly!$C:$C,0),1)=0,"",INDEX(data_wkly!AM:AM,MATCH($B615,data_wkly!$C:$C,0),1)),"")</f>
        <v/>
      </c>
      <c r="AN615" s="41" t="str">
        <f t="shared" si="54"/>
        <v/>
      </c>
      <c r="AO615" s="88">
        <f t="shared" si="59"/>
        <v>1</v>
      </c>
    </row>
    <row r="616" spans="1:41">
      <c r="A616" s="88">
        <f t="shared" si="57"/>
        <v>2</v>
      </c>
      <c r="B616" s="89">
        <f t="shared" si="58"/>
        <v>45955</v>
      </c>
      <c r="C616" s="155">
        <f>IFERROR(IF(INDEX(data_wkly!D:D,MATCH($B616,data_wkly!$C:$C,0),1)=0,"",INDEX(data_wkly!D:D,MATCH($B616,data_wkly!$C:$C,0),1)),"")</f>
        <v>54379</v>
      </c>
      <c r="D616" s="21">
        <f>IFERROR(IF(INDEX(data_wkly!E:E,MATCH($B616,data_wkly!$C:$C,0),1)=0,"",INDEX(data_wkly!E:E,MATCH($B616,data_wkly!$C:$C,0),1)),"")</f>
        <v>203.66239999999999</v>
      </c>
      <c r="E616" s="21">
        <f>IF(C616="","",IFERROR(INDEX(data_wkly!F:F,MATCH($B616,data_wkly!$C:$C,0),1),""))</f>
        <v>-0.3230000000000075</v>
      </c>
      <c r="F616" s="21">
        <f>IF(E616="","",IFERROR(IF(INDEX(data_wkly!G:G,MATCH($B616,data_wkly!$C:$C,0),1)=0,"",INDEX(data_wkly!G:G,MATCH($B616,data_wkly!$C:$C,0),1)),""))</f>
        <v>208.74723333333336</v>
      </c>
      <c r="G616" s="21">
        <f>IFERROR(IF(INDEX(data_wkly!H:H,MATCH($B616,data_wkly!$C:$C,0),1)=0,"",INDEX(data_wkly!H:H,MATCH($B616,data_wkly!$C:$C,0),1)),"")</f>
        <v>200.2748</v>
      </c>
      <c r="H616" s="21">
        <f>IF(C616="","",IFERROR(INDEX(data_wkly!I:I,MATCH($B616,data_wkly!$C:$C,0),1),""))</f>
        <v>-0.32579999999998677</v>
      </c>
      <c r="I616" s="21">
        <f>IF(H616="","",IFERROR(IF(INDEX(data_wkly!J:J,MATCH($B616,data_wkly!$C:$C,0),1)=0,"",INDEX(data_wkly!J:J,MATCH($B616,data_wkly!$C:$C,0),1)),""))</f>
        <v>205.21369999999999</v>
      </c>
      <c r="J616" s="21">
        <f>IFERROR(IF(INDEX(data_wkly!K:K,MATCH($B616,data_wkly!$C:$C,0),1)=0,"",INDEX(data_wkly!K:K,MATCH($B616,data_wkly!$C:$C,0),1)),"")</f>
        <v>93.132800000000003</v>
      </c>
      <c r="K616" s="86">
        <f>IFERROR(IF(INDEX(data_wkly!L:L,MATCH($B616,data_wkly!$C:$C,0),1)=0,"",INDEX(data_wkly!L:L,MATCH($B616,data_wkly!$C:$C,0),1)),"")</f>
        <v>11.97</v>
      </c>
      <c r="L616" s="156"/>
      <c r="M616" s="155" t="str">
        <f>IFERROR(IF(INDEX(data_wkly!M:M,MATCH($B616,data_wkly!$C:$C,0),1)=0,"",INDEX(data_wkly!M:M,MATCH($B616,data_wkly!$C:$C,0),1)),"")</f>
        <v/>
      </c>
      <c r="N616" s="21" t="str">
        <f>IFERROR(IF(INDEX(data_wkly!N:N,MATCH($B616,data_wkly!$C:$C,0),1)=0,"",INDEX(data_wkly!N:N,MATCH($B616,data_wkly!$C:$C,0),1)),"")</f>
        <v/>
      </c>
      <c r="O616" s="21" t="str">
        <f>IF(M616="","",IFERROR(INDEX(data_wkly!O:O,MATCH($B616,data_wkly!$C:$C,0),1),""))</f>
        <v/>
      </c>
      <c r="P616" s="21" t="str">
        <f>IF(M616="","",IFERROR(IF(INDEX(data_wkly!P:P,MATCH($B616,data_wkly!$C:$C,0),1)=0,"",INDEX(data_wkly!P:P,MATCH($B616,data_wkly!$C:$C,0),1)),""))</f>
        <v/>
      </c>
      <c r="Q616" s="21" t="str">
        <f>IFERROR(IF(INDEX(data_wkly!Q:Q,MATCH($B616,data_wkly!$C:$C,0),1)=0,"",INDEX(data_wkly!Q:Q,MATCH($B616,data_wkly!$C:$C,0),1)),"")</f>
        <v/>
      </c>
      <c r="R616" s="21" t="str">
        <f>IF(M616="","",IFERROR(INDEX(data_wkly!R:R,MATCH($B616,data_wkly!$C:$C,0),1),""))</f>
        <v/>
      </c>
      <c r="S616" s="21" t="str">
        <f>IF(M616="","",IFERROR(IF(INDEX(data_wkly!S:S,MATCH($B616,data_wkly!$C:$C,0),1)=0,"",INDEX(data_wkly!S:S,MATCH($B616,data_wkly!$C:$C,0),1)),""))</f>
        <v/>
      </c>
      <c r="T616" s="21" t="str">
        <f>IFERROR(IF(INDEX(data_wkly!T:T,MATCH($B616,data_wkly!$C:$C,0),1)=0,"",INDEX(data_wkly!T:T,MATCH($B616,data_wkly!$C:$C,0),1)),"")</f>
        <v/>
      </c>
      <c r="U616" s="86" t="str">
        <f>IFERROR(IF(INDEX(data_wkly!U:U,MATCH($B616,data_wkly!$C:$C,0),1)=0,"",INDEX(data_wkly!U:U,MATCH($B616,data_wkly!$C:$C,0),1)),"")</f>
        <v/>
      </c>
      <c r="V616" s="157" t="str">
        <f t="shared" si="55"/>
        <v/>
      </c>
      <c r="W616" s="152" t="str">
        <f>IFERROR(IF(INDEX(data_wkly!W:W,MATCH($B616,data_wkly!$C:$C,0),1)=0,"",INDEX(data_wkly!W:W,MATCH($B616,data_wkly!$C:$C,0),1)),"")</f>
        <v>na</v>
      </c>
      <c r="X616" s="21" t="str">
        <f>IFERROR(IF(INDEX(data_wkly!X:X,MATCH($B616,data_wkly!$C:$C,0),1)=0,"",INDEX(data_wkly!X:X,MATCH($B616,data_wkly!$C:$C,0),1)),"")</f>
        <v>na</v>
      </c>
      <c r="Y616" s="21">
        <f>IFERROR(IF(INDEX(data_wkly!Y:Y,MATCH($B616,data_wkly!$C:$C,0),1)=0,"",INDEX(data_wkly!Y:Y,MATCH($B616,data_wkly!$C:$C,0),1)),"")</f>
        <v>152.28</v>
      </c>
      <c r="Z616" s="21">
        <f>IFERROR(IF(INDEX(data_wkly!Z:Z,MATCH($B616,data_wkly!$C:$C,0),1)=0,"",INDEX(data_wkly!Z:Z,MATCH($B616,data_wkly!$C:$C,0),1)),"")</f>
        <v>-5.0000000000011369E-2</v>
      </c>
      <c r="AA616" s="152" t="str">
        <f>IFERROR(IF(INDEX(data_wkly!AA:AA,MATCH($B616,data_wkly!$C:$C,0),1)=0,"",INDEX(data_wkly!AA:AA,MATCH($B616,data_wkly!$C:$C,0),1)),"")</f>
        <v>na</v>
      </c>
      <c r="AB616" s="21" t="str">
        <f>IFERROR(IF(INDEX(data_wkly!AB:AB,MATCH($B616,data_wkly!$C:$C,0),1)=0,"",INDEX(data_wkly!AB:AB,MATCH($B616,data_wkly!$C:$C,0),1)),"")</f>
        <v>na</v>
      </c>
      <c r="AC616" s="21">
        <f>IFERROR(IF(INDEX(data_wkly!AC:AC,MATCH($B616,data_wkly!$C:$C,0),1)=0,"",INDEX(data_wkly!AC:AC,MATCH($B616,data_wkly!$C:$C,0),1)),"")</f>
        <v>155.76</v>
      </c>
      <c r="AD616" s="21">
        <f>IFERROR(IF(INDEX(data_wkly!AD:AD,MATCH($B616,data_wkly!$C:$C,0),1)=0,"",INDEX(data_wkly!AD:AD,MATCH($B616,data_wkly!$C:$C,0),1)),"")</f>
        <v>-1.6299999999999955</v>
      </c>
      <c r="AE616" s="157">
        <f t="shared" si="56"/>
        <v>2</v>
      </c>
      <c r="AF616" s="154" t="str">
        <f>IFERROR(IF(INDEX(data_wkly!AF:AF,MATCH($B616,data_wkly!$C:$C,0),1)=0,"",INDEX(data_wkly!AF:AF,MATCH($B616,data_wkly!$C:$C,0),1)),"")</f>
        <v/>
      </c>
      <c r="AG616" s="153" t="str">
        <f>IFERROR(IF(AF616="","",INDEX(data_wkly!AG:AG,MATCH($B616,data_wkly!$C:$C,0),1)),"")</f>
        <v/>
      </c>
      <c r="AH616" s="153" t="str">
        <f>IFERROR(IF(INDEX(data_wkly!AH:AH,MATCH($B616,data_wkly!$C:$C,0),1)=0,"",INDEX(data_wkly!AH:AH,MATCH($B616,data_wkly!$C:$C,0),1)),"")</f>
        <v/>
      </c>
      <c r="AI616" s="153" t="str">
        <f>IFERROR(IF(INDEX(data_wkly!AI:AI,MATCH($B616,data_wkly!$C:$C,0),1)=0,"",INDEX(data_wkly!AI:AI,MATCH($B616,data_wkly!$C:$C,0),1)),"")</f>
        <v/>
      </c>
      <c r="AJ616" s="153" t="str">
        <f>IFERROR(IF(AI616="","",INDEX(data_wkly!AJ:AJ,MATCH($B616,data_wkly!$C:$C,0),1)),"")</f>
        <v/>
      </c>
      <c r="AK616" s="153" t="str">
        <f>IFERROR(IF(INDEX(data_wkly!AK:AK,MATCH($B616,data_wkly!$C:$C,0),1)=0,"",INDEX(data_wkly!AK:AK,MATCH($B616,data_wkly!$C:$C,0),1)),"")</f>
        <v/>
      </c>
      <c r="AL616" s="153" t="str">
        <f>IFERROR(IF(INDEX(data_wkly!AL:AL,MATCH($B616,data_wkly!$C:$C,0),1)=0,"",INDEX(data_wkly!AL:AL,MATCH($B616,data_wkly!$C:$C,0),1)),"")</f>
        <v/>
      </c>
      <c r="AM616" s="183" t="str">
        <f>IFERROR(IF(INDEX(data_wkly!AM:AM,MATCH($B616,data_wkly!$C:$C,0),1)=0,"",INDEX(data_wkly!AM:AM,MATCH($B616,data_wkly!$C:$C,0),1)),"")</f>
        <v/>
      </c>
      <c r="AN616" s="41" t="str">
        <f t="shared" si="54"/>
        <v/>
      </c>
      <c r="AO616" s="88">
        <f t="shared" si="59"/>
        <v>2</v>
      </c>
    </row>
    <row r="617" spans="1:41">
      <c r="A617" s="88">
        <f t="shared" si="57"/>
        <v>1</v>
      </c>
      <c r="B617" s="89">
        <f t="shared" si="58"/>
        <v>45962</v>
      </c>
      <c r="C617" s="155">
        <f>IFERROR(IF(INDEX(data_wkly!D:D,MATCH($B617,data_wkly!$C:$C,0),1)=0,"",INDEX(data_wkly!D:D,MATCH($B617,data_wkly!$C:$C,0),1)),"")</f>
        <v>54964</v>
      </c>
      <c r="D617" s="21">
        <f>IFERROR(IF(INDEX(data_wkly!E:E,MATCH($B617,data_wkly!$C:$C,0),1)=0,"",INDEX(data_wkly!E:E,MATCH($B617,data_wkly!$C:$C,0),1)),"")</f>
        <v>201.89429999999999</v>
      </c>
      <c r="E617" s="21">
        <f>IF(C617="","",IFERROR(INDEX(data_wkly!F:F,MATCH($B617,data_wkly!$C:$C,0),1),""))</f>
        <v>-1.768100000000004</v>
      </c>
      <c r="F617" s="21">
        <f>IF(E617="","",IFERROR(IF(INDEX(data_wkly!G:G,MATCH($B617,data_wkly!$C:$C,0),1)=0,"",INDEX(data_wkly!G:G,MATCH($B617,data_wkly!$C:$C,0),1)),""))</f>
        <v>208.2613666666667</v>
      </c>
      <c r="G617" s="21">
        <f>IFERROR(IF(INDEX(data_wkly!H:H,MATCH($B617,data_wkly!$C:$C,0),1)=0,"",INDEX(data_wkly!H:H,MATCH($B617,data_wkly!$C:$C,0),1)),"")</f>
        <v>198.53479999999999</v>
      </c>
      <c r="H617" s="21">
        <f>IF(C617="","",IFERROR(INDEX(data_wkly!I:I,MATCH($B617,data_wkly!$C:$C,0),1),""))</f>
        <v>-1.7400000000000091</v>
      </c>
      <c r="I617" s="21">
        <f>IF(H617="","",IFERROR(IF(INDEX(data_wkly!J:J,MATCH($B617,data_wkly!$C:$C,0),1)=0,"",INDEX(data_wkly!J:J,MATCH($B617,data_wkly!$C:$C,0),1)),""))</f>
        <v>204.73269999999999</v>
      </c>
      <c r="J617" s="21">
        <f>IFERROR(IF(INDEX(data_wkly!K:K,MATCH($B617,data_wkly!$C:$C,0),1)=0,"",INDEX(data_wkly!K:K,MATCH($B617,data_wkly!$C:$C,0),1)),"")</f>
        <v>93.103099999999998</v>
      </c>
      <c r="K617" s="86">
        <f>IFERROR(IF(INDEX(data_wkly!L:L,MATCH($B617,data_wkly!$C:$C,0),1)=0,"",INDEX(data_wkly!L:L,MATCH($B617,data_wkly!$C:$C,0),1)),"")</f>
        <v>11.93</v>
      </c>
      <c r="L617" s="156"/>
      <c r="M617" s="155" t="str">
        <f>IFERROR(IF(INDEX(data_wkly!M:M,MATCH($B617,data_wkly!$C:$C,0),1)=0,"",INDEX(data_wkly!M:M,MATCH($B617,data_wkly!$C:$C,0),1)),"")</f>
        <v/>
      </c>
      <c r="N617" s="21" t="str">
        <f>IFERROR(IF(INDEX(data_wkly!N:N,MATCH($B617,data_wkly!$C:$C,0),1)=0,"",INDEX(data_wkly!N:N,MATCH($B617,data_wkly!$C:$C,0),1)),"")</f>
        <v/>
      </c>
      <c r="O617" s="21" t="str">
        <f>IF(M617="","",IFERROR(INDEX(data_wkly!O:O,MATCH($B617,data_wkly!$C:$C,0),1),""))</f>
        <v/>
      </c>
      <c r="P617" s="21" t="str">
        <f>IF(M617="","",IFERROR(IF(INDEX(data_wkly!P:P,MATCH($B617,data_wkly!$C:$C,0),1)=0,"",INDEX(data_wkly!P:P,MATCH($B617,data_wkly!$C:$C,0),1)),""))</f>
        <v/>
      </c>
      <c r="Q617" s="21" t="str">
        <f>IFERROR(IF(INDEX(data_wkly!Q:Q,MATCH($B617,data_wkly!$C:$C,0),1)=0,"",INDEX(data_wkly!Q:Q,MATCH($B617,data_wkly!$C:$C,0),1)),"")</f>
        <v/>
      </c>
      <c r="R617" s="21" t="str">
        <f>IF(M617="","",IFERROR(INDEX(data_wkly!R:R,MATCH($B617,data_wkly!$C:$C,0),1),""))</f>
        <v/>
      </c>
      <c r="S617" s="21" t="str">
        <f>IF(M617="","",IFERROR(IF(INDEX(data_wkly!S:S,MATCH($B617,data_wkly!$C:$C,0),1)=0,"",INDEX(data_wkly!S:S,MATCH($B617,data_wkly!$C:$C,0),1)),""))</f>
        <v/>
      </c>
      <c r="T617" s="21" t="str">
        <f>IFERROR(IF(INDEX(data_wkly!T:T,MATCH($B617,data_wkly!$C:$C,0),1)=0,"",INDEX(data_wkly!T:T,MATCH($B617,data_wkly!$C:$C,0),1)),"")</f>
        <v/>
      </c>
      <c r="U617" s="86" t="str">
        <f>IFERROR(IF(INDEX(data_wkly!U:U,MATCH($B617,data_wkly!$C:$C,0),1)=0,"",INDEX(data_wkly!U:U,MATCH($B617,data_wkly!$C:$C,0),1)),"")</f>
        <v/>
      </c>
      <c r="V617" s="157" t="str">
        <f t="shared" si="55"/>
        <v/>
      </c>
      <c r="W617" s="152" t="str">
        <f>IFERROR(IF(INDEX(data_wkly!W:W,MATCH($B617,data_wkly!$C:$C,0),1)=0,"",INDEX(data_wkly!W:W,MATCH($B617,data_wkly!$C:$C,0),1)),"")</f>
        <v>na</v>
      </c>
      <c r="X617" s="21" t="str">
        <f>IFERROR(IF(INDEX(data_wkly!X:X,MATCH($B617,data_wkly!$C:$C,0),1)=0,"",INDEX(data_wkly!X:X,MATCH($B617,data_wkly!$C:$C,0),1)),"")</f>
        <v>na</v>
      </c>
      <c r="Y617" s="21">
        <f>IFERROR(IF(INDEX(data_wkly!Y:Y,MATCH($B617,data_wkly!$C:$C,0),1)=0,"",INDEX(data_wkly!Y:Y,MATCH($B617,data_wkly!$C:$C,0),1)),"")</f>
        <v>152.94999999999999</v>
      </c>
      <c r="Z617" s="21">
        <f>IFERROR(IF(INDEX(data_wkly!Z:Z,MATCH($B617,data_wkly!$C:$C,0),1)=0,"",INDEX(data_wkly!Z:Z,MATCH($B617,data_wkly!$C:$C,0),1)),"")</f>
        <v>0.66999999999998749</v>
      </c>
      <c r="AA617" s="152" t="str">
        <f>IFERROR(IF(INDEX(data_wkly!AA:AA,MATCH($B617,data_wkly!$C:$C,0),1)=0,"",INDEX(data_wkly!AA:AA,MATCH($B617,data_wkly!$C:$C,0),1)),"")</f>
        <v>na</v>
      </c>
      <c r="AB617" s="21" t="str">
        <f>IFERROR(IF(INDEX(data_wkly!AB:AB,MATCH($B617,data_wkly!$C:$C,0),1)=0,"",INDEX(data_wkly!AB:AB,MATCH($B617,data_wkly!$C:$C,0),1)),"")</f>
        <v>na</v>
      </c>
      <c r="AC617" s="21">
        <f>IFERROR(IF(INDEX(data_wkly!AC:AC,MATCH($B617,data_wkly!$C:$C,0),1)=0,"",INDEX(data_wkly!AC:AC,MATCH($B617,data_wkly!$C:$C,0),1)),"")</f>
        <v>155.82</v>
      </c>
      <c r="AD617" s="21">
        <f>IFERROR(IF(INDEX(data_wkly!AD:AD,MATCH($B617,data_wkly!$C:$C,0),1)=0,"",INDEX(data_wkly!AD:AD,MATCH($B617,data_wkly!$C:$C,0),1)),"")</f>
        <v>6.0000000000002274E-2</v>
      </c>
      <c r="AE617" s="157">
        <f t="shared" si="56"/>
        <v>1</v>
      </c>
      <c r="AF617" s="154" t="str">
        <f>IFERROR(IF(INDEX(data_wkly!AF:AF,MATCH($B617,data_wkly!$C:$C,0),1)=0,"",INDEX(data_wkly!AF:AF,MATCH($B617,data_wkly!$C:$C,0),1)),"")</f>
        <v/>
      </c>
      <c r="AG617" s="153" t="str">
        <f>IFERROR(IF(AF617="","",INDEX(data_wkly!AG:AG,MATCH($B617,data_wkly!$C:$C,0),1)),"")</f>
        <v/>
      </c>
      <c r="AH617" s="153" t="str">
        <f>IFERROR(IF(INDEX(data_wkly!AH:AH,MATCH($B617,data_wkly!$C:$C,0),1)=0,"",INDEX(data_wkly!AH:AH,MATCH($B617,data_wkly!$C:$C,0),1)),"")</f>
        <v/>
      </c>
      <c r="AI617" s="153" t="str">
        <f>IFERROR(IF(INDEX(data_wkly!AI:AI,MATCH($B617,data_wkly!$C:$C,0),1)=0,"",INDEX(data_wkly!AI:AI,MATCH($B617,data_wkly!$C:$C,0),1)),"")</f>
        <v/>
      </c>
      <c r="AJ617" s="153" t="str">
        <f>IFERROR(IF(AI617="","",INDEX(data_wkly!AJ:AJ,MATCH($B617,data_wkly!$C:$C,0),1)),"")</f>
        <v/>
      </c>
      <c r="AK617" s="153" t="str">
        <f>IFERROR(IF(INDEX(data_wkly!AK:AK,MATCH($B617,data_wkly!$C:$C,0),1)=0,"",INDEX(data_wkly!AK:AK,MATCH($B617,data_wkly!$C:$C,0),1)),"")</f>
        <v/>
      </c>
      <c r="AL617" s="153" t="str">
        <f>IFERROR(IF(INDEX(data_wkly!AL:AL,MATCH($B617,data_wkly!$C:$C,0),1)=0,"",INDEX(data_wkly!AL:AL,MATCH($B617,data_wkly!$C:$C,0),1)),"")</f>
        <v/>
      </c>
      <c r="AM617" s="183" t="str">
        <f>IFERROR(IF(INDEX(data_wkly!AM:AM,MATCH($B617,data_wkly!$C:$C,0),1)=0,"",INDEX(data_wkly!AM:AM,MATCH($B617,data_wkly!$C:$C,0),1)),"")</f>
        <v/>
      </c>
      <c r="AN617" s="41" t="str">
        <f t="shared" si="54"/>
        <v/>
      </c>
      <c r="AO617" s="88">
        <f t="shared" si="59"/>
        <v>1</v>
      </c>
    </row>
    <row r="618" spans="1:41">
      <c r="A618" s="88">
        <f t="shared" si="57"/>
        <v>2</v>
      </c>
      <c r="B618" s="89">
        <f t="shared" si="58"/>
        <v>45969</v>
      </c>
      <c r="C618" s="155">
        <f>IFERROR(IF(INDEX(data_wkly!D:D,MATCH($B618,data_wkly!$C:$C,0),1)=0,"",INDEX(data_wkly!D:D,MATCH($B618,data_wkly!$C:$C,0),1)),"")</f>
        <v>54573</v>
      </c>
      <c r="D618" s="21">
        <f>IFERROR(IF(INDEX(data_wkly!E:E,MATCH($B618,data_wkly!$C:$C,0),1)=0,"",INDEX(data_wkly!E:E,MATCH($B618,data_wkly!$C:$C,0),1)),"")</f>
        <v>201.90610000000001</v>
      </c>
      <c r="E618" s="21">
        <f>IF(C618="","",IFERROR(INDEX(data_wkly!F:F,MATCH($B618,data_wkly!$C:$C,0),1),""))</f>
        <v>1.1800000000022237E-2</v>
      </c>
      <c r="F618" s="21">
        <f>IF(E618="","",IFERROR(IF(INDEX(data_wkly!G:G,MATCH($B618,data_wkly!$C:$C,0),1)=0,"",INDEX(data_wkly!G:G,MATCH($B618,data_wkly!$C:$C,0),1)),""))</f>
        <v>208.04870000000003</v>
      </c>
      <c r="G618" s="21">
        <f>IFERROR(IF(INDEX(data_wkly!H:H,MATCH($B618,data_wkly!$C:$C,0),1)=0,"",INDEX(data_wkly!H:H,MATCH($B618,data_wkly!$C:$C,0),1)),"")</f>
        <v>198.54249999999999</v>
      </c>
      <c r="H618" s="21">
        <f>IF(C618="","",IFERROR(INDEX(data_wkly!I:I,MATCH($B618,data_wkly!$C:$C,0),1),""))</f>
        <v>7.6999999999998181E-3</v>
      </c>
      <c r="I618" s="21">
        <f>IF(H618="","",IFERROR(IF(INDEX(data_wkly!J:J,MATCH($B618,data_wkly!$C:$C,0),1)=0,"",INDEX(data_wkly!J:J,MATCH($B618,data_wkly!$C:$C,0),1)),""))</f>
        <v>204.52390000000003</v>
      </c>
      <c r="J618" s="21">
        <f>IFERROR(IF(INDEX(data_wkly!K:K,MATCH($B618,data_wkly!$C:$C,0),1)=0,"",INDEX(data_wkly!K:K,MATCH($B618,data_wkly!$C:$C,0),1)),"")</f>
        <v>92.804900000000004</v>
      </c>
      <c r="K618" s="86">
        <f>IFERROR(IF(INDEX(data_wkly!L:L,MATCH($B618,data_wkly!$C:$C,0),1)=0,"",INDEX(data_wkly!L:L,MATCH($B618,data_wkly!$C:$C,0),1)),"")</f>
        <v>11.93</v>
      </c>
      <c r="L618" s="156"/>
      <c r="M618" s="155" t="str">
        <f>IFERROR(IF(INDEX(data_wkly!M:M,MATCH($B618,data_wkly!$C:$C,0),1)=0,"",INDEX(data_wkly!M:M,MATCH($B618,data_wkly!$C:$C,0),1)),"")</f>
        <v/>
      </c>
      <c r="N618" s="21" t="str">
        <f>IFERROR(IF(INDEX(data_wkly!N:N,MATCH($B618,data_wkly!$C:$C,0),1)=0,"",INDEX(data_wkly!N:N,MATCH($B618,data_wkly!$C:$C,0),1)),"")</f>
        <v/>
      </c>
      <c r="O618" s="21" t="str">
        <f>IF(M618="","",IFERROR(INDEX(data_wkly!O:O,MATCH($B618,data_wkly!$C:$C,0),1),""))</f>
        <v/>
      </c>
      <c r="P618" s="21" t="str">
        <f>IF(M618="","",IFERROR(IF(INDEX(data_wkly!P:P,MATCH($B618,data_wkly!$C:$C,0),1)=0,"",INDEX(data_wkly!P:P,MATCH($B618,data_wkly!$C:$C,0),1)),""))</f>
        <v/>
      </c>
      <c r="Q618" s="21" t="str">
        <f>IFERROR(IF(INDEX(data_wkly!Q:Q,MATCH($B618,data_wkly!$C:$C,0),1)=0,"",INDEX(data_wkly!Q:Q,MATCH($B618,data_wkly!$C:$C,0),1)),"")</f>
        <v/>
      </c>
      <c r="R618" s="21" t="str">
        <f>IF(M618="","",IFERROR(INDEX(data_wkly!R:R,MATCH($B618,data_wkly!$C:$C,0),1),""))</f>
        <v/>
      </c>
      <c r="S618" s="21" t="str">
        <f>IF(M618="","",IFERROR(IF(INDEX(data_wkly!S:S,MATCH($B618,data_wkly!$C:$C,0),1)=0,"",INDEX(data_wkly!S:S,MATCH($B618,data_wkly!$C:$C,0),1)),""))</f>
        <v/>
      </c>
      <c r="T618" s="21" t="str">
        <f>IFERROR(IF(INDEX(data_wkly!T:T,MATCH($B618,data_wkly!$C:$C,0),1)=0,"",INDEX(data_wkly!T:T,MATCH($B618,data_wkly!$C:$C,0),1)),"")</f>
        <v/>
      </c>
      <c r="U618" s="86" t="str">
        <f>IFERROR(IF(INDEX(data_wkly!U:U,MATCH($B618,data_wkly!$C:$C,0),1)=0,"",INDEX(data_wkly!U:U,MATCH($B618,data_wkly!$C:$C,0),1)),"")</f>
        <v/>
      </c>
      <c r="V618" s="157" t="str">
        <f t="shared" si="55"/>
        <v/>
      </c>
      <c r="W618" s="152" t="str">
        <f>IFERROR(IF(INDEX(data_wkly!W:W,MATCH($B618,data_wkly!$C:$C,0),1)=0,"",INDEX(data_wkly!W:W,MATCH($B618,data_wkly!$C:$C,0),1)),"")</f>
        <v>na</v>
      </c>
      <c r="X618" s="21" t="str">
        <f>IFERROR(IF(INDEX(data_wkly!X:X,MATCH($B618,data_wkly!$C:$C,0),1)=0,"",INDEX(data_wkly!X:X,MATCH($B618,data_wkly!$C:$C,0),1)),"")</f>
        <v>na</v>
      </c>
      <c r="Y618" s="21">
        <f>IFERROR(IF(INDEX(data_wkly!Y:Y,MATCH($B618,data_wkly!$C:$C,0),1)=0,"",INDEX(data_wkly!Y:Y,MATCH($B618,data_wkly!$C:$C,0),1)),"")</f>
        <v>150.97</v>
      </c>
      <c r="Z618" s="21">
        <f>IFERROR(IF(INDEX(data_wkly!Z:Z,MATCH($B618,data_wkly!$C:$C,0),1)=0,"",INDEX(data_wkly!Z:Z,MATCH($B618,data_wkly!$C:$C,0),1)),"")</f>
        <v>-1.9799999999999898</v>
      </c>
      <c r="AA618" s="152" t="str">
        <f>IFERROR(IF(INDEX(data_wkly!AA:AA,MATCH($B618,data_wkly!$C:$C,0),1)=0,"",INDEX(data_wkly!AA:AA,MATCH($B618,data_wkly!$C:$C,0),1)),"")</f>
        <v>na</v>
      </c>
      <c r="AB618" s="21" t="str">
        <f>IFERROR(IF(INDEX(data_wkly!AB:AB,MATCH($B618,data_wkly!$C:$C,0),1)=0,"",INDEX(data_wkly!AB:AB,MATCH($B618,data_wkly!$C:$C,0),1)),"")</f>
        <v>na</v>
      </c>
      <c r="AC618" s="21">
        <f>IFERROR(IF(INDEX(data_wkly!AC:AC,MATCH($B618,data_wkly!$C:$C,0),1)=0,"",INDEX(data_wkly!AC:AC,MATCH($B618,data_wkly!$C:$C,0),1)),"")</f>
        <v>154.59</v>
      </c>
      <c r="AD618" s="21">
        <f>IFERROR(IF(INDEX(data_wkly!AD:AD,MATCH($B618,data_wkly!$C:$C,0),1)=0,"",INDEX(data_wkly!AD:AD,MATCH($B618,data_wkly!$C:$C,0),1)),"")</f>
        <v>-1.2299999999999898</v>
      </c>
      <c r="AE618" s="157">
        <f t="shared" si="56"/>
        <v>2</v>
      </c>
      <c r="AF618" s="154" t="str">
        <f>IFERROR(IF(INDEX(data_wkly!AF:AF,MATCH($B618,data_wkly!$C:$C,0),1)=0,"",INDEX(data_wkly!AF:AF,MATCH($B618,data_wkly!$C:$C,0),1)),"")</f>
        <v/>
      </c>
      <c r="AG618" s="153" t="str">
        <f>IFERROR(IF(AF618="","",INDEX(data_wkly!AG:AG,MATCH($B618,data_wkly!$C:$C,0),1)),"")</f>
        <v/>
      </c>
      <c r="AH618" s="153" t="str">
        <f>IFERROR(IF(INDEX(data_wkly!AH:AH,MATCH($B618,data_wkly!$C:$C,0),1)=0,"",INDEX(data_wkly!AH:AH,MATCH($B618,data_wkly!$C:$C,0),1)),"")</f>
        <v/>
      </c>
      <c r="AI618" s="153" t="str">
        <f>IFERROR(IF(INDEX(data_wkly!AI:AI,MATCH($B618,data_wkly!$C:$C,0),1)=0,"",INDEX(data_wkly!AI:AI,MATCH($B618,data_wkly!$C:$C,0),1)),"")</f>
        <v/>
      </c>
      <c r="AJ618" s="153" t="str">
        <f>IFERROR(IF(AI618="","",INDEX(data_wkly!AJ:AJ,MATCH($B618,data_wkly!$C:$C,0),1)),"")</f>
        <v/>
      </c>
      <c r="AK618" s="153" t="str">
        <f>IFERROR(IF(INDEX(data_wkly!AK:AK,MATCH($B618,data_wkly!$C:$C,0),1)=0,"",INDEX(data_wkly!AK:AK,MATCH($B618,data_wkly!$C:$C,0),1)),"")</f>
        <v/>
      </c>
      <c r="AL618" s="153" t="str">
        <f>IFERROR(IF(INDEX(data_wkly!AL:AL,MATCH($B618,data_wkly!$C:$C,0),1)=0,"",INDEX(data_wkly!AL:AL,MATCH($B618,data_wkly!$C:$C,0),1)),"")</f>
        <v/>
      </c>
      <c r="AM618" s="183" t="str">
        <f>IFERROR(IF(INDEX(data_wkly!AM:AM,MATCH($B618,data_wkly!$C:$C,0),1)=0,"",INDEX(data_wkly!AM:AM,MATCH($B618,data_wkly!$C:$C,0),1)),"")</f>
        <v/>
      </c>
      <c r="AN618" s="41" t="str">
        <f t="shared" si="54"/>
        <v/>
      </c>
      <c r="AO618" s="88">
        <f t="shared" si="59"/>
        <v>2</v>
      </c>
    </row>
    <row r="619" spans="1:41">
      <c r="A619" s="88">
        <f t="shared" si="57"/>
        <v>1</v>
      </c>
      <c r="B619" s="89">
        <f t="shared" si="58"/>
        <v>45976</v>
      </c>
      <c r="C619" s="155">
        <f>IFERROR(IF(INDEX(data_wkly!D:D,MATCH($B619,data_wkly!$C:$C,0),1)=0,"",INDEX(data_wkly!D:D,MATCH($B619,data_wkly!$C:$C,0),1)),"")</f>
        <v>55440</v>
      </c>
      <c r="D619" s="21">
        <f>IFERROR(IF(INDEX(data_wkly!E:E,MATCH($B619,data_wkly!$C:$C,0),1)=0,"",INDEX(data_wkly!E:E,MATCH($B619,data_wkly!$C:$C,0),1)),"")</f>
        <v>200.29570000000001</v>
      </c>
      <c r="E619" s="21">
        <f>IF(C619="","",IFERROR(INDEX(data_wkly!F:F,MATCH($B619,data_wkly!$C:$C,0),1),""))</f>
        <v>-1.6103999999999985</v>
      </c>
      <c r="F619" s="21">
        <f>IF(E619="","",IFERROR(IF(INDEX(data_wkly!G:G,MATCH($B619,data_wkly!$C:$C,0),1)=0,"",INDEX(data_wkly!G:G,MATCH($B619,data_wkly!$C:$C,0),1)),""))</f>
        <v>208.03553333333335</v>
      </c>
      <c r="G619" s="21">
        <f>IFERROR(IF(INDEX(data_wkly!H:H,MATCH($B619,data_wkly!$C:$C,0),1)=0,"",INDEX(data_wkly!H:H,MATCH($B619,data_wkly!$C:$C,0),1)),"")</f>
        <v>196.97069999999999</v>
      </c>
      <c r="H619" s="21">
        <f>IF(C619="","",IFERROR(INDEX(data_wkly!I:I,MATCH($B619,data_wkly!$C:$C,0),1),""))</f>
        <v>-1.5717999999999961</v>
      </c>
      <c r="I619" s="21">
        <f>IF(H619="","",IFERROR(IF(INDEX(data_wkly!J:J,MATCH($B619,data_wkly!$C:$C,0),1)=0,"",INDEX(data_wkly!J:J,MATCH($B619,data_wkly!$C:$C,0),1)),""))</f>
        <v>204.50406666666666</v>
      </c>
      <c r="J619" s="21">
        <f>IFERROR(IF(INDEX(data_wkly!K:K,MATCH($B619,data_wkly!$C:$C,0),1)=0,"",INDEX(data_wkly!K:K,MATCH($B619,data_wkly!$C:$C,0),1)),"")</f>
        <v>93.180800000000005</v>
      </c>
      <c r="K619" s="86">
        <f>IFERROR(IF(INDEX(data_wkly!L:L,MATCH($B619,data_wkly!$C:$C,0),1)=0,"",INDEX(data_wkly!L:L,MATCH($B619,data_wkly!$C:$C,0),1)),"")</f>
        <v>12.04</v>
      </c>
      <c r="L619" s="156"/>
      <c r="M619" s="155" t="str">
        <f>IFERROR(IF(INDEX(data_wkly!M:M,MATCH($B619,data_wkly!$C:$C,0),1)=0,"",INDEX(data_wkly!M:M,MATCH($B619,data_wkly!$C:$C,0),1)),"")</f>
        <v/>
      </c>
      <c r="N619" s="21" t="str">
        <f>IFERROR(IF(INDEX(data_wkly!N:N,MATCH($B619,data_wkly!$C:$C,0),1)=0,"",INDEX(data_wkly!N:N,MATCH($B619,data_wkly!$C:$C,0),1)),"")</f>
        <v/>
      </c>
      <c r="O619" s="21" t="str">
        <f>IF(M619="","",IFERROR(INDEX(data_wkly!O:O,MATCH($B619,data_wkly!$C:$C,0),1),""))</f>
        <v/>
      </c>
      <c r="P619" s="21" t="str">
        <f>IF(M619="","",IFERROR(IF(INDEX(data_wkly!P:P,MATCH($B619,data_wkly!$C:$C,0),1)=0,"",INDEX(data_wkly!P:P,MATCH($B619,data_wkly!$C:$C,0),1)),""))</f>
        <v/>
      </c>
      <c r="Q619" s="21" t="str">
        <f>IFERROR(IF(INDEX(data_wkly!Q:Q,MATCH($B619,data_wkly!$C:$C,0),1)=0,"",INDEX(data_wkly!Q:Q,MATCH($B619,data_wkly!$C:$C,0),1)),"")</f>
        <v/>
      </c>
      <c r="R619" s="21" t="str">
        <f>IF(M619="","",IFERROR(INDEX(data_wkly!R:R,MATCH($B619,data_wkly!$C:$C,0),1),""))</f>
        <v/>
      </c>
      <c r="S619" s="21" t="str">
        <f>IF(M619="","",IFERROR(IF(INDEX(data_wkly!S:S,MATCH($B619,data_wkly!$C:$C,0),1)=0,"",INDEX(data_wkly!S:S,MATCH($B619,data_wkly!$C:$C,0),1)),""))</f>
        <v/>
      </c>
      <c r="T619" s="21" t="str">
        <f>IFERROR(IF(INDEX(data_wkly!T:T,MATCH($B619,data_wkly!$C:$C,0),1)=0,"",INDEX(data_wkly!T:T,MATCH($B619,data_wkly!$C:$C,0),1)),"")</f>
        <v/>
      </c>
      <c r="U619" s="86" t="str">
        <f>IFERROR(IF(INDEX(data_wkly!U:U,MATCH($B619,data_wkly!$C:$C,0),1)=0,"",INDEX(data_wkly!U:U,MATCH($B619,data_wkly!$C:$C,0),1)),"")</f>
        <v/>
      </c>
      <c r="V619" s="157" t="str">
        <f t="shared" si="55"/>
        <v/>
      </c>
      <c r="W619" s="152" t="str">
        <f>IFERROR(IF(INDEX(data_wkly!W:W,MATCH($B619,data_wkly!$C:$C,0),1)=0,"",INDEX(data_wkly!W:W,MATCH($B619,data_wkly!$C:$C,0),1)),"")</f>
        <v>na</v>
      </c>
      <c r="X619" s="21" t="str">
        <f>IFERROR(IF(INDEX(data_wkly!X:X,MATCH($B619,data_wkly!$C:$C,0),1)=0,"",INDEX(data_wkly!X:X,MATCH($B619,data_wkly!$C:$C,0),1)),"")</f>
        <v>na</v>
      </c>
      <c r="Y619" s="21">
        <f>IFERROR(IF(INDEX(data_wkly!Y:Y,MATCH($B619,data_wkly!$C:$C,0),1)=0,"",INDEX(data_wkly!Y:Y,MATCH($B619,data_wkly!$C:$C,0),1)),"")</f>
        <v>152.38</v>
      </c>
      <c r="Z619" s="21">
        <f>IFERROR(IF(INDEX(data_wkly!Z:Z,MATCH($B619,data_wkly!$C:$C,0),1)=0,"",INDEX(data_wkly!Z:Z,MATCH($B619,data_wkly!$C:$C,0),1)),"")</f>
        <v>1.4099999999999966</v>
      </c>
      <c r="AA619" s="152" t="str">
        <f>IFERROR(IF(INDEX(data_wkly!AA:AA,MATCH($B619,data_wkly!$C:$C,0),1)=0,"",INDEX(data_wkly!AA:AA,MATCH($B619,data_wkly!$C:$C,0),1)),"")</f>
        <v>na</v>
      </c>
      <c r="AB619" s="21" t="str">
        <f>IFERROR(IF(INDEX(data_wkly!AB:AB,MATCH($B619,data_wkly!$C:$C,0),1)=0,"",INDEX(data_wkly!AB:AB,MATCH($B619,data_wkly!$C:$C,0),1)),"")</f>
        <v>na</v>
      </c>
      <c r="AC619" s="21">
        <f>IFERROR(IF(INDEX(data_wkly!AC:AC,MATCH($B619,data_wkly!$C:$C,0),1)=0,"",INDEX(data_wkly!AC:AC,MATCH($B619,data_wkly!$C:$C,0),1)),"")</f>
        <v>155.07</v>
      </c>
      <c r="AD619" s="21">
        <f>IFERROR(IF(INDEX(data_wkly!AD:AD,MATCH($B619,data_wkly!$C:$C,0),1)=0,"",INDEX(data_wkly!AD:AD,MATCH($B619,data_wkly!$C:$C,0),1)),"")</f>
        <v>0.47999999999998977</v>
      </c>
      <c r="AE619" s="157">
        <f t="shared" si="56"/>
        <v>1</v>
      </c>
      <c r="AF619" s="154" t="str">
        <f>IFERROR(IF(INDEX(data_wkly!AF:AF,MATCH($B619,data_wkly!$C:$C,0),1)=0,"",INDEX(data_wkly!AF:AF,MATCH($B619,data_wkly!$C:$C,0),1)),"")</f>
        <v/>
      </c>
      <c r="AG619" s="153" t="str">
        <f>IFERROR(IF(AF619="","",INDEX(data_wkly!AG:AG,MATCH($B619,data_wkly!$C:$C,0),1)),"")</f>
        <v/>
      </c>
      <c r="AH619" s="153" t="str">
        <f>IFERROR(IF(INDEX(data_wkly!AH:AH,MATCH($B619,data_wkly!$C:$C,0),1)=0,"",INDEX(data_wkly!AH:AH,MATCH($B619,data_wkly!$C:$C,0),1)),"")</f>
        <v/>
      </c>
      <c r="AI619" s="153" t="str">
        <f>IFERROR(IF(INDEX(data_wkly!AI:AI,MATCH($B619,data_wkly!$C:$C,0),1)=0,"",INDEX(data_wkly!AI:AI,MATCH($B619,data_wkly!$C:$C,0),1)),"")</f>
        <v/>
      </c>
      <c r="AJ619" s="153" t="str">
        <f>IFERROR(IF(AI619="","",INDEX(data_wkly!AJ:AJ,MATCH($B619,data_wkly!$C:$C,0),1)),"")</f>
        <v/>
      </c>
      <c r="AK619" s="153" t="str">
        <f>IFERROR(IF(INDEX(data_wkly!AK:AK,MATCH($B619,data_wkly!$C:$C,0),1)=0,"",INDEX(data_wkly!AK:AK,MATCH($B619,data_wkly!$C:$C,0),1)),"")</f>
        <v/>
      </c>
      <c r="AL619" s="153" t="str">
        <f>IFERROR(IF(INDEX(data_wkly!AL:AL,MATCH($B619,data_wkly!$C:$C,0),1)=0,"",INDEX(data_wkly!AL:AL,MATCH($B619,data_wkly!$C:$C,0),1)),"")</f>
        <v/>
      </c>
      <c r="AM619" s="183" t="str">
        <f>IFERROR(IF(INDEX(data_wkly!AM:AM,MATCH($B619,data_wkly!$C:$C,0),1)=0,"",INDEX(data_wkly!AM:AM,MATCH($B619,data_wkly!$C:$C,0),1)),"")</f>
        <v/>
      </c>
      <c r="AN619" s="41" t="str">
        <f t="shared" si="54"/>
        <v/>
      </c>
      <c r="AO619" s="88">
        <f t="shared" si="59"/>
        <v>1</v>
      </c>
    </row>
    <row r="620" spans="1:41">
      <c r="A620" s="88">
        <f t="shared" si="57"/>
        <v>2</v>
      </c>
      <c r="B620" s="89">
        <f t="shared" si="58"/>
        <v>45983</v>
      </c>
      <c r="C620" s="155">
        <f>IFERROR(IF(INDEX(data_wkly!D:D,MATCH($B620,data_wkly!$C:$C,0),1)=0,"",INDEX(data_wkly!D:D,MATCH($B620,data_wkly!$C:$C,0),1)),"")</f>
        <v>55202</v>
      </c>
      <c r="D620" s="21">
        <f>IFERROR(IF(INDEX(data_wkly!E:E,MATCH($B620,data_wkly!$C:$C,0),1)=0,"",INDEX(data_wkly!E:E,MATCH($B620,data_wkly!$C:$C,0),1)),"")</f>
        <v>200.67089999999999</v>
      </c>
      <c r="E620" s="21">
        <f>IF(C620="","",IFERROR(INDEX(data_wkly!F:F,MATCH($B620,data_wkly!$C:$C,0),1),""))</f>
        <v>0.37519999999997822</v>
      </c>
      <c r="F620" s="21">
        <f>IF(E620="","",IFERROR(IF(INDEX(data_wkly!G:G,MATCH($B620,data_wkly!$C:$C,0),1)=0,"",INDEX(data_wkly!G:G,MATCH($B620,data_wkly!$C:$C,0),1)),""))</f>
        <v>207.79949999999999</v>
      </c>
      <c r="G620" s="21">
        <f>IFERROR(IF(INDEX(data_wkly!H:H,MATCH($B620,data_wkly!$C:$C,0),1)=0,"",INDEX(data_wkly!H:H,MATCH($B620,data_wkly!$C:$C,0),1)),"")</f>
        <v>197.3408</v>
      </c>
      <c r="H620" s="21">
        <f>IF(C620="","",IFERROR(INDEX(data_wkly!I:I,MATCH($B620,data_wkly!$C:$C,0),1),""))</f>
        <v>0.37010000000000787</v>
      </c>
      <c r="I620" s="21">
        <f>IF(H620="","",IFERROR(IF(INDEX(data_wkly!J:J,MATCH($B620,data_wkly!$C:$C,0),1)=0,"",INDEX(data_wkly!J:J,MATCH($B620,data_wkly!$C:$C,0),1)),""))</f>
        <v>204.25226666666666</v>
      </c>
      <c r="J620" s="21">
        <f>IFERROR(IF(INDEX(data_wkly!K:K,MATCH($B620,data_wkly!$C:$C,0),1)=0,"",INDEX(data_wkly!K:K,MATCH($B620,data_wkly!$C:$C,0),1)),"")</f>
        <v>93.240399999999994</v>
      </c>
      <c r="K620" s="86">
        <f>IFERROR(IF(INDEX(data_wkly!L:L,MATCH($B620,data_wkly!$C:$C,0),1)=0,"",INDEX(data_wkly!L:L,MATCH($B620,data_wkly!$C:$C,0),1)),"")</f>
        <v>11.97</v>
      </c>
      <c r="L620" s="156"/>
      <c r="M620" s="155" t="str">
        <f>IFERROR(IF(INDEX(data_wkly!M:M,MATCH($B620,data_wkly!$C:$C,0),1)=0,"",INDEX(data_wkly!M:M,MATCH($B620,data_wkly!$C:$C,0),1)),"")</f>
        <v/>
      </c>
      <c r="N620" s="21" t="str">
        <f>IFERROR(IF(INDEX(data_wkly!N:N,MATCH($B620,data_wkly!$C:$C,0),1)=0,"",INDEX(data_wkly!N:N,MATCH($B620,data_wkly!$C:$C,0),1)),"")</f>
        <v/>
      </c>
      <c r="O620" s="21" t="str">
        <f>IF(M620="","",IFERROR(INDEX(data_wkly!O:O,MATCH($B620,data_wkly!$C:$C,0),1),""))</f>
        <v/>
      </c>
      <c r="P620" s="21" t="str">
        <f>IF(M620="","",IFERROR(IF(INDEX(data_wkly!P:P,MATCH($B620,data_wkly!$C:$C,0),1)=0,"",INDEX(data_wkly!P:P,MATCH($B620,data_wkly!$C:$C,0),1)),""))</f>
        <v/>
      </c>
      <c r="Q620" s="21" t="str">
        <f>IFERROR(IF(INDEX(data_wkly!Q:Q,MATCH($B620,data_wkly!$C:$C,0),1)=0,"",INDEX(data_wkly!Q:Q,MATCH($B620,data_wkly!$C:$C,0),1)),"")</f>
        <v/>
      </c>
      <c r="R620" s="21" t="str">
        <f>IF(M620="","",IFERROR(INDEX(data_wkly!R:R,MATCH($B620,data_wkly!$C:$C,0),1),""))</f>
        <v/>
      </c>
      <c r="S620" s="21" t="str">
        <f>IF(M620="","",IFERROR(IF(INDEX(data_wkly!S:S,MATCH($B620,data_wkly!$C:$C,0),1)=0,"",INDEX(data_wkly!S:S,MATCH($B620,data_wkly!$C:$C,0),1)),""))</f>
        <v/>
      </c>
      <c r="T620" s="21" t="str">
        <f>IFERROR(IF(INDEX(data_wkly!T:T,MATCH($B620,data_wkly!$C:$C,0),1)=0,"",INDEX(data_wkly!T:T,MATCH($B620,data_wkly!$C:$C,0),1)),"")</f>
        <v/>
      </c>
      <c r="U620" s="86" t="str">
        <f>IFERROR(IF(INDEX(data_wkly!U:U,MATCH($B620,data_wkly!$C:$C,0),1)=0,"",INDEX(data_wkly!U:U,MATCH($B620,data_wkly!$C:$C,0),1)),"")</f>
        <v/>
      </c>
      <c r="V620" s="157" t="str">
        <f t="shared" si="55"/>
        <v/>
      </c>
      <c r="W620" s="152" t="str">
        <f>IFERROR(IF(INDEX(data_wkly!W:W,MATCH($B620,data_wkly!$C:$C,0),1)=0,"",INDEX(data_wkly!W:W,MATCH($B620,data_wkly!$C:$C,0),1)),"")</f>
        <v>na</v>
      </c>
      <c r="X620" s="21" t="str">
        <f>IFERROR(IF(INDEX(data_wkly!X:X,MATCH($B620,data_wkly!$C:$C,0),1)=0,"",INDEX(data_wkly!X:X,MATCH($B620,data_wkly!$C:$C,0),1)),"")</f>
        <v>na</v>
      </c>
      <c r="Y620" s="21">
        <f>IFERROR(IF(INDEX(data_wkly!Y:Y,MATCH($B620,data_wkly!$C:$C,0),1)=0,"",INDEX(data_wkly!Y:Y,MATCH($B620,data_wkly!$C:$C,0),1)),"")</f>
        <v>149.04</v>
      </c>
      <c r="Z620" s="21">
        <f>IFERROR(IF(INDEX(data_wkly!Z:Z,MATCH($B620,data_wkly!$C:$C,0),1)=0,"",INDEX(data_wkly!Z:Z,MATCH($B620,data_wkly!$C:$C,0),1)),"")</f>
        <v>-3.3400000000000034</v>
      </c>
      <c r="AA620" s="152" t="str">
        <f>IFERROR(IF(INDEX(data_wkly!AA:AA,MATCH($B620,data_wkly!$C:$C,0),1)=0,"",INDEX(data_wkly!AA:AA,MATCH($B620,data_wkly!$C:$C,0),1)),"")</f>
        <v>na</v>
      </c>
      <c r="AB620" s="21" t="str">
        <f>IFERROR(IF(INDEX(data_wkly!AB:AB,MATCH($B620,data_wkly!$C:$C,0),1)=0,"",INDEX(data_wkly!AB:AB,MATCH($B620,data_wkly!$C:$C,0),1)),"")</f>
        <v>na</v>
      </c>
      <c r="AC620" s="21">
        <f>IFERROR(IF(INDEX(data_wkly!AC:AC,MATCH($B620,data_wkly!$C:$C,0),1)=0,"",INDEX(data_wkly!AC:AC,MATCH($B620,data_wkly!$C:$C,0),1)),"")</f>
        <v>152.56</v>
      </c>
      <c r="AD620" s="21">
        <f>IFERROR(IF(INDEX(data_wkly!AD:AD,MATCH($B620,data_wkly!$C:$C,0),1)=0,"",INDEX(data_wkly!AD:AD,MATCH($B620,data_wkly!$C:$C,0),1)),"")</f>
        <v>-2.5099999999999909</v>
      </c>
      <c r="AE620" s="157">
        <f t="shared" si="56"/>
        <v>2</v>
      </c>
      <c r="AF620" s="154" t="str">
        <f>IFERROR(IF(INDEX(data_wkly!AF:AF,MATCH($B620,data_wkly!$C:$C,0),1)=0,"",INDEX(data_wkly!AF:AF,MATCH($B620,data_wkly!$C:$C,0),1)),"")</f>
        <v/>
      </c>
      <c r="AG620" s="153" t="str">
        <f>IFERROR(IF(AF620="","",INDEX(data_wkly!AG:AG,MATCH($B620,data_wkly!$C:$C,0),1)),"")</f>
        <v/>
      </c>
      <c r="AH620" s="153" t="str">
        <f>IFERROR(IF(INDEX(data_wkly!AH:AH,MATCH($B620,data_wkly!$C:$C,0),1)=0,"",INDEX(data_wkly!AH:AH,MATCH($B620,data_wkly!$C:$C,0),1)),"")</f>
        <v/>
      </c>
      <c r="AI620" s="153" t="str">
        <f>IFERROR(IF(INDEX(data_wkly!AI:AI,MATCH($B620,data_wkly!$C:$C,0),1)=0,"",INDEX(data_wkly!AI:AI,MATCH($B620,data_wkly!$C:$C,0),1)),"")</f>
        <v/>
      </c>
      <c r="AJ620" s="153" t="str">
        <f>IFERROR(IF(AI620="","",INDEX(data_wkly!AJ:AJ,MATCH($B620,data_wkly!$C:$C,0),1)),"")</f>
        <v/>
      </c>
      <c r="AK620" s="153" t="str">
        <f>IFERROR(IF(INDEX(data_wkly!AK:AK,MATCH($B620,data_wkly!$C:$C,0),1)=0,"",INDEX(data_wkly!AK:AK,MATCH($B620,data_wkly!$C:$C,0),1)),"")</f>
        <v/>
      </c>
      <c r="AL620" s="153" t="str">
        <f>IFERROR(IF(INDEX(data_wkly!AL:AL,MATCH($B620,data_wkly!$C:$C,0),1)=0,"",INDEX(data_wkly!AL:AL,MATCH($B620,data_wkly!$C:$C,0),1)),"")</f>
        <v/>
      </c>
      <c r="AM620" s="183" t="str">
        <f>IFERROR(IF(INDEX(data_wkly!AM:AM,MATCH($B620,data_wkly!$C:$C,0),1)=0,"",INDEX(data_wkly!AM:AM,MATCH($B620,data_wkly!$C:$C,0),1)),"")</f>
        <v/>
      </c>
      <c r="AN620" s="41" t="str">
        <f t="shared" si="54"/>
        <v/>
      </c>
      <c r="AO620" s="88">
        <f t="shared" si="59"/>
        <v>2</v>
      </c>
    </row>
    <row r="621" spans="1:41">
      <c r="A621" s="88">
        <f t="shared" si="57"/>
        <v>1</v>
      </c>
      <c r="B621" s="89">
        <f t="shared" si="58"/>
        <v>45990</v>
      </c>
      <c r="C621" s="155">
        <f>IFERROR(IF(INDEX(data_wkly!D:D,MATCH($B621,data_wkly!$C:$C,0),1)=0,"",INDEX(data_wkly!D:D,MATCH($B621,data_wkly!$C:$C,0),1)),"")</f>
        <v>53291</v>
      </c>
      <c r="D621" s="21">
        <f>IFERROR(IF(INDEX(data_wkly!E:E,MATCH($B621,data_wkly!$C:$C,0),1)=0,"",INDEX(data_wkly!E:E,MATCH($B621,data_wkly!$C:$C,0),1)),"")</f>
        <v>199.81790000000001</v>
      </c>
      <c r="E621" s="21">
        <f>IF(C621="","",IFERROR(INDEX(data_wkly!F:F,MATCH($B621,data_wkly!$C:$C,0),1),""))</f>
        <v>-0.85299999999998022</v>
      </c>
      <c r="F621" s="21">
        <f>IF(E621="","",IFERROR(IF(INDEX(data_wkly!G:G,MATCH($B621,data_wkly!$C:$C,0),1)=0,"",INDEX(data_wkly!G:G,MATCH($B621,data_wkly!$C:$C,0),1)),""))</f>
        <v>207.38726666666665</v>
      </c>
      <c r="G621" s="21">
        <f>IFERROR(IF(INDEX(data_wkly!H:H,MATCH($B621,data_wkly!$C:$C,0),1)=0,"",INDEX(data_wkly!H:H,MATCH($B621,data_wkly!$C:$C,0),1)),"")</f>
        <v>196.49420000000001</v>
      </c>
      <c r="H621" s="21">
        <f>IF(C621="","",IFERROR(INDEX(data_wkly!I:I,MATCH($B621,data_wkly!$C:$C,0),1),""))</f>
        <v>-0.84659999999999513</v>
      </c>
      <c r="I621" s="21">
        <f>IF(H621="","",IFERROR(IF(INDEX(data_wkly!J:J,MATCH($B621,data_wkly!$C:$C,0),1)=0,"",INDEX(data_wkly!J:J,MATCH($B621,data_wkly!$C:$C,0),1)),""))</f>
        <v>203.82656666666665</v>
      </c>
      <c r="J621" s="21">
        <f>IFERROR(IF(INDEX(data_wkly!K:K,MATCH($B621,data_wkly!$C:$C,0),1)=0,"",INDEX(data_wkly!K:K,MATCH($B621,data_wkly!$C:$C,0),1)),"")</f>
        <v>93.23</v>
      </c>
      <c r="K621" s="86">
        <f>IFERROR(IF(INDEX(data_wkly!L:L,MATCH($B621,data_wkly!$C:$C,0),1)=0,"",INDEX(data_wkly!L:L,MATCH($B621,data_wkly!$C:$C,0),1)),"")</f>
        <v>11.91</v>
      </c>
      <c r="L621" s="156"/>
      <c r="M621" s="155" t="str">
        <f>IFERROR(IF(INDEX(data_wkly!M:M,MATCH($B621,data_wkly!$C:$C,0),1)=0,"",INDEX(data_wkly!M:M,MATCH($B621,data_wkly!$C:$C,0),1)),"")</f>
        <v/>
      </c>
      <c r="N621" s="21" t="str">
        <f>IFERROR(IF(INDEX(data_wkly!N:N,MATCH($B621,data_wkly!$C:$C,0),1)=0,"",INDEX(data_wkly!N:N,MATCH($B621,data_wkly!$C:$C,0),1)),"")</f>
        <v/>
      </c>
      <c r="O621" s="21" t="str">
        <f>IF(M621="","",IFERROR(INDEX(data_wkly!O:O,MATCH($B621,data_wkly!$C:$C,0),1),""))</f>
        <v/>
      </c>
      <c r="P621" s="21" t="str">
        <f>IF(M621="","",IFERROR(IF(INDEX(data_wkly!P:P,MATCH($B621,data_wkly!$C:$C,0),1)=0,"",INDEX(data_wkly!P:P,MATCH($B621,data_wkly!$C:$C,0),1)),""))</f>
        <v/>
      </c>
      <c r="Q621" s="21" t="str">
        <f>IFERROR(IF(INDEX(data_wkly!Q:Q,MATCH($B621,data_wkly!$C:$C,0),1)=0,"",INDEX(data_wkly!Q:Q,MATCH($B621,data_wkly!$C:$C,0),1)),"")</f>
        <v/>
      </c>
      <c r="R621" s="21" t="str">
        <f>IF(M621="","",IFERROR(INDEX(data_wkly!R:R,MATCH($B621,data_wkly!$C:$C,0),1),""))</f>
        <v/>
      </c>
      <c r="S621" s="21" t="str">
        <f>IF(M621="","",IFERROR(IF(INDEX(data_wkly!S:S,MATCH($B621,data_wkly!$C:$C,0),1)=0,"",INDEX(data_wkly!S:S,MATCH($B621,data_wkly!$C:$C,0),1)),""))</f>
        <v/>
      </c>
      <c r="T621" s="21" t="str">
        <f>IFERROR(IF(INDEX(data_wkly!T:T,MATCH($B621,data_wkly!$C:$C,0),1)=0,"",INDEX(data_wkly!T:T,MATCH($B621,data_wkly!$C:$C,0),1)),"")</f>
        <v/>
      </c>
      <c r="U621" s="86" t="str">
        <f>IFERROR(IF(INDEX(data_wkly!U:U,MATCH($B621,data_wkly!$C:$C,0),1)=0,"",INDEX(data_wkly!U:U,MATCH($B621,data_wkly!$C:$C,0),1)),"")</f>
        <v/>
      </c>
      <c r="V621" s="157" t="str">
        <f t="shared" si="55"/>
        <v/>
      </c>
      <c r="W621" s="152" t="str">
        <f>IFERROR(IF(INDEX(data_wkly!W:W,MATCH($B621,data_wkly!$C:$C,0),1)=0,"",INDEX(data_wkly!W:W,MATCH($B621,data_wkly!$C:$C,0),1)),"")</f>
        <v>na</v>
      </c>
      <c r="X621" s="21" t="str">
        <f>IFERROR(IF(INDEX(data_wkly!X:X,MATCH($B621,data_wkly!$C:$C,0),1)=0,"",INDEX(data_wkly!X:X,MATCH($B621,data_wkly!$C:$C,0),1)),"")</f>
        <v>na</v>
      </c>
      <c r="Y621" s="21">
        <f>IFERROR(IF(INDEX(data_wkly!Y:Y,MATCH($B621,data_wkly!$C:$C,0),1)=0,"",INDEX(data_wkly!Y:Y,MATCH($B621,data_wkly!$C:$C,0),1)),"")</f>
        <v>145.1</v>
      </c>
      <c r="Z621" s="21">
        <f>IFERROR(IF(INDEX(data_wkly!Z:Z,MATCH($B621,data_wkly!$C:$C,0),1)=0,"",INDEX(data_wkly!Z:Z,MATCH($B621,data_wkly!$C:$C,0),1)),"")</f>
        <v>-3.9399999999999977</v>
      </c>
      <c r="AA621" s="152" t="str">
        <f>IFERROR(IF(INDEX(data_wkly!AA:AA,MATCH($B621,data_wkly!$C:$C,0),1)=0,"",INDEX(data_wkly!AA:AA,MATCH($B621,data_wkly!$C:$C,0),1)),"")</f>
        <v>na</v>
      </c>
      <c r="AB621" s="21" t="str">
        <f>IFERROR(IF(INDEX(data_wkly!AB:AB,MATCH($B621,data_wkly!$C:$C,0),1)=0,"",INDEX(data_wkly!AB:AB,MATCH($B621,data_wkly!$C:$C,0),1)),"")</f>
        <v>na</v>
      </c>
      <c r="AC621" s="21">
        <f>IFERROR(IF(INDEX(data_wkly!AC:AC,MATCH($B621,data_wkly!$C:$C,0),1)=0,"",INDEX(data_wkly!AC:AC,MATCH($B621,data_wkly!$C:$C,0),1)),"")</f>
        <v>148.59</v>
      </c>
      <c r="AD621" s="21">
        <f>IFERROR(IF(INDEX(data_wkly!AD:AD,MATCH($B621,data_wkly!$C:$C,0),1)=0,"",INDEX(data_wkly!AD:AD,MATCH($B621,data_wkly!$C:$C,0),1)),"")</f>
        <v>-3.9699999999999989</v>
      </c>
      <c r="AE621" s="157">
        <f t="shared" si="56"/>
        <v>1</v>
      </c>
      <c r="AF621" s="154" t="str">
        <f>IFERROR(IF(INDEX(data_wkly!AF:AF,MATCH($B621,data_wkly!$C:$C,0),1)=0,"",INDEX(data_wkly!AF:AF,MATCH($B621,data_wkly!$C:$C,0),1)),"")</f>
        <v/>
      </c>
      <c r="AG621" s="153" t="str">
        <f>IFERROR(IF(AF621="","",INDEX(data_wkly!AG:AG,MATCH($B621,data_wkly!$C:$C,0),1)),"")</f>
        <v/>
      </c>
      <c r="AH621" s="153" t="str">
        <f>IFERROR(IF(INDEX(data_wkly!AH:AH,MATCH($B621,data_wkly!$C:$C,0),1)=0,"",INDEX(data_wkly!AH:AH,MATCH($B621,data_wkly!$C:$C,0),1)),"")</f>
        <v/>
      </c>
      <c r="AI621" s="153" t="str">
        <f>IFERROR(IF(INDEX(data_wkly!AI:AI,MATCH($B621,data_wkly!$C:$C,0),1)=0,"",INDEX(data_wkly!AI:AI,MATCH($B621,data_wkly!$C:$C,0),1)),"")</f>
        <v/>
      </c>
      <c r="AJ621" s="153" t="str">
        <f>IFERROR(IF(AI621="","",INDEX(data_wkly!AJ:AJ,MATCH($B621,data_wkly!$C:$C,0),1)),"")</f>
        <v/>
      </c>
      <c r="AK621" s="153" t="str">
        <f>IFERROR(IF(INDEX(data_wkly!AK:AK,MATCH($B621,data_wkly!$C:$C,0),1)=0,"",INDEX(data_wkly!AK:AK,MATCH($B621,data_wkly!$C:$C,0),1)),"")</f>
        <v/>
      </c>
      <c r="AL621" s="153" t="str">
        <f>IFERROR(IF(INDEX(data_wkly!AL:AL,MATCH($B621,data_wkly!$C:$C,0),1)=0,"",INDEX(data_wkly!AL:AL,MATCH($B621,data_wkly!$C:$C,0),1)),"")</f>
        <v/>
      </c>
      <c r="AM621" s="183" t="str">
        <f>IFERROR(IF(INDEX(data_wkly!AM:AM,MATCH($B621,data_wkly!$C:$C,0),1)=0,"",INDEX(data_wkly!AM:AM,MATCH($B621,data_wkly!$C:$C,0),1)),"")</f>
        <v/>
      </c>
      <c r="AN621" s="41" t="str">
        <f t="shared" si="54"/>
        <v/>
      </c>
      <c r="AO621" s="88">
        <f t="shared" si="59"/>
        <v>1</v>
      </c>
    </row>
    <row r="622" spans="1:41">
      <c r="A622" s="88">
        <f t="shared" si="57"/>
        <v>2</v>
      </c>
      <c r="B622" s="89">
        <f t="shared" si="58"/>
        <v>45997</v>
      </c>
      <c r="C622" s="155">
        <f>IFERROR(IF(INDEX(data_wkly!D:D,MATCH($B622,data_wkly!$C:$C,0),1)=0,"",INDEX(data_wkly!D:D,MATCH($B622,data_wkly!$C:$C,0),1)),"")</f>
        <v>56897</v>
      </c>
      <c r="D622" s="21">
        <f>IFERROR(IF(INDEX(data_wkly!E:E,MATCH($B622,data_wkly!$C:$C,0),1)=0,"",INDEX(data_wkly!E:E,MATCH($B622,data_wkly!$C:$C,0),1)),"")</f>
        <v>198.46199999999999</v>
      </c>
      <c r="E622" s="21">
        <f>IF(C622="","",IFERROR(INDEX(data_wkly!F:F,MATCH($B622,data_wkly!$C:$C,0),1),""))</f>
        <v>-1.3559000000000196</v>
      </c>
      <c r="F622" s="21">
        <f>IF(E622="","",IFERROR(IF(INDEX(data_wkly!G:G,MATCH($B622,data_wkly!$C:$C,0),1)=0,"",INDEX(data_wkly!G:G,MATCH($B622,data_wkly!$C:$C,0),1)),""))</f>
        <v>207.07910000000001</v>
      </c>
      <c r="G622" s="21">
        <f>IFERROR(IF(INDEX(data_wkly!H:H,MATCH($B622,data_wkly!$C:$C,0),1)=0,"",INDEX(data_wkly!H:H,MATCH($B622,data_wkly!$C:$C,0),1)),"")</f>
        <v>195.16130000000001</v>
      </c>
      <c r="H622" s="21">
        <f>IF(C622="","",IFERROR(INDEX(data_wkly!I:I,MATCH($B622,data_wkly!$C:$C,0),1),""))</f>
        <v>-1.3328999999999951</v>
      </c>
      <c r="I622" s="21">
        <f>IF(H622="","",IFERROR(IF(INDEX(data_wkly!J:J,MATCH($B622,data_wkly!$C:$C,0),1)=0,"",INDEX(data_wkly!J:J,MATCH($B622,data_wkly!$C:$C,0),1)),""))</f>
        <v>203.51456666666664</v>
      </c>
      <c r="J622" s="21">
        <f>IFERROR(IF(INDEX(data_wkly!K:K,MATCH($B622,data_wkly!$C:$C,0),1)=0,"",INDEX(data_wkly!K:K,MATCH($B622,data_wkly!$C:$C,0),1)),"")</f>
        <v>93.156000000000006</v>
      </c>
      <c r="K622" s="86">
        <f>IFERROR(IF(INDEX(data_wkly!L:L,MATCH($B622,data_wkly!$C:$C,0),1)=0,"",INDEX(data_wkly!L:L,MATCH($B622,data_wkly!$C:$C,0),1)),"")</f>
        <v>11.93</v>
      </c>
      <c r="L622" s="156"/>
      <c r="M622" s="155" t="str">
        <f>IFERROR(IF(INDEX(data_wkly!M:M,MATCH($B622,data_wkly!$C:$C,0),1)=0,"",INDEX(data_wkly!M:M,MATCH($B622,data_wkly!$C:$C,0),1)),"")</f>
        <v/>
      </c>
      <c r="N622" s="21" t="str">
        <f>IFERROR(IF(INDEX(data_wkly!N:N,MATCH($B622,data_wkly!$C:$C,0),1)=0,"",INDEX(data_wkly!N:N,MATCH($B622,data_wkly!$C:$C,0),1)),"")</f>
        <v/>
      </c>
      <c r="O622" s="21" t="str">
        <f>IF(M622="","",IFERROR(INDEX(data_wkly!O:O,MATCH($B622,data_wkly!$C:$C,0),1),""))</f>
        <v/>
      </c>
      <c r="P622" s="21" t="str">
        <f>IF(M622="","",IFERROR(IF(INDEX(data_wkly!P:P,MATCH($B622,data_wkly!$C:$C,0),1)=0,"",INDEX(data_wkly!P:P,MATCH($B622,data_wkly!$C:$C,0),1)),""))</f>
        <v/>
      </c>
      <c r="Q622" s="21" t="str">
        <f>IFERROR(IF(INDEX(data_wkly!Q:Q,MATCH($B622,data_wkly!$C:$C,0),1)=0,"",INDEX(data_wkly!Q:Q,MATCH($B622,data_wkly!$C:$C,0),1)),"")</f>
        <v/>
      </c>
      <c r="R622" s="21" t="str">
        <f>IF(M622="","",IFERROR(INDEX(data_wkly!R:R,MATCH($B622,data_wkly!$C:$C,0),1),""))</f>
        <v/>
      </c>
      <c r="S622" s="21" t="str">
        <f>IF(M622="","",IFERROR(IF(INDEX(data_wkly!S:S,MATCH($B622,data_wkly!$C:$C,0),1)=0,"",INDEX(data_wkly!S:S,MATCH($B622,data_wkly!$C:$C,0),1)),""))</f>
        <v/>
      </c>
      <c r="T622" s="21" t="str">
        <f>IFERROR(IF(INDEX(data_wkly!T:T,MATCH($B622,data_wkly!$C:$C,0),1)=0,"",INDEX(data_wkly!T:T,MATCH($B622,data_wkly!$C:$C,0),1)),"")</f>
        <v/>
      </c>
      <c r="U622" s="86" t="str">
        <f>IFERROR(IF(INDEX(data_wkly!U:U,MATCH($B622,data_wkly!$C:$C,0),1)=0,"",INDEX(data_wkly!U:U,MATCH($B622,data_wkly!$C:$C,0),1)),"")</f>
        <v/>
      </c>
      <c r="V622" s="157" t="str">
        <f t="shared" si="55"/>
        <v/>
      </c>
      <c r="W622" s="152" t="str">
        <f>IFERROR(IF(INDEX(data_wkly!W:W,MATCH($B622,data_wkly!$C:$C,0),1)=0,"",INDEX(data_wkly!W:W,MATCH($B622,data_wkly!$C:$C,0),1)),"")</f>
        <v>na</v>
      </c>
      <c r="X622" s="21" t="str">
        <f>IFERROR(IF(INDEX(data_wkly!X:X,MATCH($B622,data_wkly!$C:$C,0),1)=0,"",INDEX(data_wkly!X:X,MATCH($B622,data_wkly!$C:$C,0),1)),"")</f>
        <v>na</v>
      </c>
      <c r="Y622" s="21">
        <f>IFERROR(IF(INDEX(data_wkly!Y:Y,MATCH($B622,data_wkly!$C:$C,0),1)=0,"",INDEX(data_wkly!Y:Y,MATCH($B622,data_wkly!$C:$C,0),1)),"")</f>
        <v>142.76</v>
      </c>
      <c r="Z622" s="21">
        <f>IFERROR(IF(INDEX(data_wkly!Z:Z,MATCH($B622,data_wkly!$C:$C,0),1)=0,"",INDEX(data_wkly!Z:Z,MATCH($B622,data_wkly!$C:$C,0),1)),"")</f>
        <v>-2.3400000000000034</v>
      </c>
      <c r="AA622" s="152" t="str">
        <f>IFERROR(IF(INDEX(data_wkly!AA:AA,MATCH($B622,data_wkly!$C:$C,0),1)=0,"",INDEX(data_wkly!AA:AA,MATCH($B622,data_wkly!$C:$C,0),1)),"")</f>
        <v>na</v>
      </c>
      <c r="AB622" s="21" t="str">
        <f>IFERROR(IF(INDEX(data_wkly!AB:AB,MATCH($B622,data_wkly!$C:$C,0),1)=0,"",INDEX(data_wkly!AB:AB,MATCH($B622,data_wkly!$C:$C,0),1)),"")</f>
        <v>na</v>
      </c>
      <c r="AC622" s="21">
        <f>IFERROR(IF(INDEX(data_wkly!AC:AC,MATCH($B622,data_wkly!$C:$C,0),1)=0,"",INDEX(data_wkly!AC:AC,MATCH($B622,data_wkly!$C:$C,0),1)),"")</f>
        <v>143.06</v>
      </c>
      <c r="AD622" s="21">
        <f>IFERROR(IF(INDEX(data_wkly!AD:AD,MATCH($B622,data_wkly!$C:$C,0),1)=0,"",INDEX(data_wkly!AD:AD,MATCH($B622,data_wkly!$C:$C,0),1)),"")</f>
        <v>-5.5300000000000011</v>
      </c>
      <c r="AE622" s="157">
        <f t="shared" si="56"/>
        <v>2</v>
      </c>
      <c r="AF622" s="154" t="str">
        <f>IFERROR(IF(INDEX(data_wkly!AF:AF,MATCH($B622,data_wkly!$C:$C,0),1)=0,"",INDEX(data_wkly!AF:AF,MATCH($B622,data_wkly!$C:$C,0),1)),"")</f>
        <v/>
      </c>
      <c r="AG622" s="153" t="str">
        <f>IFERROR(IF(AF622="","",INDEX(data_wkly!AG:AG,MATCH($B622,data_wkly!$C:$C,0),1)),"")</f>
        <v/>
      </c>
      <c r="AH622" s="153" t="str">
        <f>IFERROR(IF(INDEX(data_wkly!AH:AH,MATCH($B622,data_wkly!$C:$C,0),1)=0,"",INDEX(data_wkly!AH:AH,MATCH($B622,data_wkly!$C:$C,0),1)),"")</f>
        <v/>
      </c>
      <c r="AI622" s="153" t="str">
        <f>IFERROR(IF(INDEX(data_wkly!AI:AI,MATCH($B622,data_wkly!$C:$C,0),1)=0,"",INDEX(data_wkly!AI:AI,MATCH($B622,data_wkly!$C:$C,0),1)),"")</f>
        <v/>
      </c>
      <c r="AJ622" s="153" t="str">
        <f>IFERROR(IF(AI622="","",INDEX(data_wkly!AJ:AJ,MATCH($B622,data_wkly!$C:$C,0),1)),"")</f>
        <v/>
      </c>
      <c r="AK622" s="153" t="str">
        <f>IFERROR(IF(INDEX(data_wkly!AK:AK,MATCH($B622,data_wkly!$C:$C,0),1)=0,"",INDEX(data_wkly!AK:AK,MATCH($B622,data_wkly!$C:$C,0),1)),"")</f>
        <v/>
      </c>
      <c r="AL622" s="153" t="str">
        <f>IFERROR(IF(INDEX(data_wkly!AL:AL,MATCH($B622,data_wkly!$C:$C,0),1)=0,"",INDEX(data_wkly!AL:AL,MATCH($B622,data_wkly!$C:$C,0),1)),"")</f>
        <v/>
      </c>
      <c r="AM622" s="183" t="str">
        <f>IFERROR(IF(INDEX(data_wkly!AM:AM,MATCH($B622,data_wkly!$C:$C,0),1)=0,"",INDEX(data_wkly!AM:AM,MATCH($B622,data_wkly!$C:$C,0),1)),"")</f>
        <v/>
      </c>
      <c r="AN622" s="41" t="str">
        <f t="shared" si="54"/>
        <v/>
      </c>
      <c r="AO622" s="88">
        <f t="shared" si="59"/>
        <v>2</v>
      </c>
    </row>
    <row r="623" spans="1:41">
      <c r="A623" s="88">
        <f t="shared" si="57"/>
        <v>1</v>
      </c>
      <c r="B623" s="89">
        <f t="shared" si="58"/>
        <v>46004</v>
      </c>
      <c r="C623" s="155">
        <f>IFERROR(IF(INDEX(data_wkly!D:D,MATCH($B623,data_wkly!$C:$C,0),1)=0,"",INDEX(data_wkly!D:D,MATCH($B623,data_wkly!$C:$C,0),1)),"")</f>
        <v>56354</v>
      </c>
      <c r="D623" s="21">
        <f>IFERROR(IF(INDEX(data_wkly!E:E,MATCH($B623,data_wkly!$C:$C,0),1)=0,"",INDEX(data_wkly!E:E,MATCH($B623,data_wkly!$C:$C,0),1)),"")</f>
        <v>198.02510000000001</v>
      </c>
      <c r="E623" s="21">
        <f>IF(C623="","",IFERROR(INDEX(data_wkly!F:F,MATCH($B623,data_wkly!$C:$C,0),1),""))</f>
        <v>-0.43689999999998008</v>
      </c>
      <c r="F623" s="21">
        <f>IF(E623="","",IFERROR(IF(INDEX(data_wkly!G:G,MATCH($B623,data_wkly!$C:$C,0),1)=0,"",INDEX(data_wkly!G:G,MATCH($B623,data_wkly!$C:$C,0),1)),""))</f>
        <v>207.17993333333334</v>
      </c>
      <c r="G623" s="21">
        <f>IFERROR(IF(INDEX(data_wkly!H:H,MATCH($B623,data_wkly!$C:$C,0),1)=0,"",INDEX(data_wkly!H:H,MATCH($B623,data_wkly!$C:$C,0),1)),"")</f>
        <v>194.7012</v>
      </c>
      <c r="H623" s="21">
        <f>IF(C623="","",IFERROR(INDEX(data_wkly!I:I,MATCH($B623,data_wkly!$C:$C,0),1),""))</f>
        <v>-0.46010000000001128</v>
      </c>
      <c r="I623" s="21">
        <f>IF(H623="","",IFERROR(IF(INDEX(data_wkly!J:J,MATCH($B623,data_wkly!$C:$C,0),1)=0,"",INDEX(data_wkly!J:J,MATCH($B623,data_wkly!$C:$C,0),1)),""))</f>
        <v>203.59073333333336</v>
      </c>
      <c r="J623" s="21">
        <f>IFERROR(IF(INDEX(data_wkly!K:K,MATCH($B623,data_wkly!$C:$C,0),1)=0,"",INDEX(data_wkly!K:K,MATCH($B623,data_wkly!$C:$C,0),1)),"")</f>
        <v>91.991699999999994</v>
      </c>
      <c r="K623" s="86">
        <f>IFERROR(IF(INDEX(data_wkly!L:L,MATCH($B623,data_wkly!$C:$C,0),1)=0,"",INDEX(data_wkly!L:L,MATCH($B623,data_wkly!$C:$C,0),1)),"")</f>
        <v>11.95</v>
      </c>
      <c r="L623" s="156"/>
      <c r="M623" s="155" t="str">
        <f>IFERROR(IF(INDEX(data_wkly!M:M,MATCH($B623,data_wkly!$C:$C,0),1)=0,"",INDEX(data_wkly!M:M,MATCH($B623,data_wkly!$C:$C,0),1)),"")</f>
        <v/>
      </c>
      <c r="N623" s="21" t="str">
        <f>IFERROR(IF(INDEX(data_wkly!N:N,MATCH($B623,data_wkly!$C:$C,0),1)=0,"",INDEX(data_wkly!N:N,MATCH($B623,data_wkly!$C:$C,0),1)),"")</f>
        <v/>
      </c>
      <c r="O623" s="21" t="str">
        <f>IF(M623="","",IFERROR(INDEX(data_wkly!O:O,MATCH($B623,data_wkly!$C:$C,0),1),""))</f>
        <v/>
      </c>
      <c r="P623" s="21" t="str">
        <f>IF(M623="","",IFERROR(IF(INDEX(data_wkly!P:P,MATCH($B623,data_wkly!$C:$C,0),1)=0,"",INDEX(data_wkly!P:P,MATCH($B623,data_wkly!$C:$C,0),1)),""))</f>
        <v/>
      </c>
      <c r="Q623" s="21" t="str">
        <f>IFERROR(IF(INDEX(data_wkly!Q:Q,MATCH($B623,data_wkly!$C:$C,0),1)=0,"",INDEX(data_wkly!Q:Q,MATCH($B623,data_wkly!$C:$C,0),1)),"")</f>
        <v/>
      </c>
      <c r="R623" s="21" t="str">
        <f>IF(M623="","",IFERROR(INDEX(data_wkly!R:R,MATCH($B623,data_wkly!$C:$C,0),1),""))</f>
        <v/>
      </c>
      <c r="S623" s="21" t="str">
        <f>IF(M623="","",IFERROR(IF(INDEX(data_wkly!S:S,MATCH($B623,data_wkly!$C:$C,0),1)=0,"",INDEX(data_wkly!S:S,MATCH($B623,data_wkly!$C:$C,0),1)),""))</f>
        <v/>
      </c>
      <c r="T623" s="21" t="str">
        <f>IFERROR(IF(INDEX(data_wkly!T:T,MATCH($B623,data_wkly!$C:$C,0),1)=0,"",INDEX(data_wkly!T:T,MATCH($B623,data_wkly!$C:$C,0),1)),"")</f>
        <v/>
      </c>
      <c r="U623" s="86" t="str">
        <f>IFERROR(IF(INDEX(data_wkly!U:U,MATCH($B623,data_wkly!$C:$C,0),1)=0,"",INDEX(data_wkly!U:U,MATCH($B623,data_wkly!$C:$C,0),1)),"")</f>
        <v/>
      </c>
      <c r="V623" s="157" t="str">
        <f t="shared" si="55"/>
        <v/>
      </c>
      <c r="W623" s="152" t="str">
        <f>IFERROR(IF(INDEX(data_wkly!W:W,MATCH($B623,data_wkly!$C:$C,0),1)=0,"",INDEX(data_wkly!W:W,MATCH($B623,data_wkly!$C:$C,0),1)),"")</f>
        <v>na</v>
      </c>
      <c r="X623" s="21" t="str">
        <f>IFERROR(IF(INDEX(data_wkly!X:X,MATCH($B623,data_wkly!$C:$C,0),1)=0,"",INDEX(data_wkly!X:X,MATCH($B623,data_wkly!$C:$C,0),1)),"")</f>
        <v>na</v>
      </c>
      <c r="Y623" s="21">
        <f>IFERROR(IF(INDEX(data_wkly!Y:Y,MATCH($B623,data_wkly!$C:$C,0),1)=0,"",INDEX(data_wkly!Y:Y,MATCH($B623,data_wkly!$C:$C,0),1)),"")</f>
        <v>140.13</v>
      </c>
      <c r="Z623" s="21">
        <f>IFERROR(IF(INDEX(data_wkly!Z:Z,MATCH($B623,data_wkly!$C:$C,0),1)=0,"",INDEX(data_wkly!Z:Z,MATCH($B623,data_wkly!$C:$C,0),1)),"")</f>
        <v>-2.6299999999999955</v>
      </c>
      <c r="AA623" s="152" t="str">
        <f>IFERROR(IF(INDEX(data_wkly!AA:AA,MATCH($B623,data_wkly!$C:$C,0),1)=0,"",INDEX(data_wkly!AA:AA,MATCH($B623,data_wkly!$C:$C,0),1)),"")</f>
        <v>na</v>
      </c>
      <c r="AB623" s="21" t="str">
        <f>IFERROR(IF(INDEX(data_wkly!AB:AB,MATCH($B623,data_wkly!$C:$C,0),1)=0,"",INDEX(data_wkly!AB:AB,MATCH($B623,data_wkly!$C:$C,0),1)),"")</f>
        <v>na</v>
      </c>
      <c r="AC623" s="21">
        <f>IFERROR(IF(INDEX(data_wkly!AC:AC,MATCH($B623,data_wkly!$C:$C,0),1)=0,"",INDEX(data_wkly!AC:AC,MATCH($B623,data_wkly!$C:$C,0),1)),"")</f>
        <v>139.32</v>
      </c>
      <c r="AD623" s="21">
        <f>IFERROR(IF(INDEX(data_wkly!AD:AD,MATCH($B623,data_wkly!$C:$C,0),1)=0,"",INDEX(data_wkly!AD:AD,MATCH($B623,data_wkly!$C:$C,0),1)),"")</f>
        <v>-3.7400000000000091</v>
      </c>
      <c r="AE623" s="157">
        <f t="shared" si="56"/>
        <v>1</v>
      </c>
      <c r="AF623" s="154" t="str">
        <f>IFERROR(IF(INDEX(data_wkly!AF:AF,MATCH($B623,data_wkly!$C:$C,0),1)=0,"",INDEX(data_wkly!AF:AF,MATCH($B623,data_wkly!$C:$C,0),1)),"")</f>
        <v/>
      </c>
      <c r="AG623" s="153" t="str">
        <f>IFERROR(IF(AF623="","",INDEX(data_wkly!AG:AG,MATCH($B623,data_wkly!$C:$C,0),1)),"")</f>
        <v/>
      </c>
      <c r="AH623" s="153" t="str">
        <f>IFERROR(IF(INDEX(data_wkly!AH:AH,MATCH($B623,data_wkly!$C:$C,0),1)=0,"",INDEX(data_wkly!AH:AH,MATCH($B623,data_wkly!$C:$C,0),1)),"")</f>
        <v/>
      </c>
      <c r="AI623" s="153" t="str">
        <f>IFERROR(IF(INDEX(data_wkly!AI:AI,MATCH($B623,data_wkly!$C:$C,0),1)=0,"",INDEX(data_wkly!AI:AI,MATCH($B623,data_wkly!$C:$C,0),1)),"")</f>
        <v/>
      </c>
      <c r="AJ623" s="153" t="str">
        <f>IFERROR(IF(AI623="","",INDEX(data_wkly!AJ:AJ,MATCH($B623,data_wkly!$C:$C,0),1)),"")</f>
        <v/>
      </c>
      <c r="AK623" s="153" t="str">
        <f>IFERROR(IF(INDEX(data_wkly!AK:AK,MATCH($B623,data_wkly!$C:$C,0),1)=0,"",INDEX(data_wkly!AK:AK,MATCH($B623,data_wkly!$C:$C,0),1)),"")</f>
        <v/>
      </c>
      <c r="AL623" s="153" t="str">
        <f>IFERROR(IF(INDEX(data_wkly!AL:AL,MATCH($B623,data_wkly!$C:$C,0),1)=0,"",INDEX(data_wkly!AL:AL,MATCH($B623,data_wkly!$C:$C,0),1)),"")</f>
        <v/>
      </c>
      <c r="AM623" s="183" t="str">
        <f>IFERROR(IF(INDEX(data_wkly!AM:AM,MATCH($B623,data_wkly!$C:$C,0),1)=0,"",INDEX(data_wkly!AM:AM,MATCH($B623,data_wkly!$C:$C,0),1)),"")</f>
        <v/>
      </c>
      <c r="AN623" s="41" t="str">
        <f t="shared" si="54"/>
        <v/>
      </c>
      <c r="AO623" s="88">
        <f t="shared" si="59"/>
        <v>1</v>
      </c>
    </row>
    <row r="624" spans="1:41">
      <c r="A624" s="88">
        <f t="shared" si="57"/>
        <v>2</v>
      </c>
      <c r="B624" s="89">
        <f t="shared" si="58"/>
        <v>46011</v>
      </c>
      <c r="C624" s="155">
        <f>IFERROR(IF(INDEX(data_wkly!D:D,MATCH($B624,data_wkly!$C:$C,0),1)=0,"",INDEX(data_wkly!D:D,MATCH($B624,data_wkly!$C:$C,0),1)),"")</f>
        <v>56063</v>
      </c>
      <c r="D624" s="21">
        <f>IFERROR(IF(INDEX(data_wkly!E:E,MATCH($B624,data_wkly!$C:$C,0),1)=0,"",INDEX(data_wkly!E:E,MATCH($B624,data_wkly!$C:$C,0),1)),"")</f>
        <v>197.0231</v>
      </c>
      <c r="E624" s="21">
        <f>IF(C624="","",IFERROR(INDEX(data_wkly!F:F,MATCH($B624,data_wkly!$C:$C,0),1),""))</f>
        <v>-1.0020000000000095</v>
      </c>
      <c r="F624" s="21">
        <f>IF(E624="","",IFERROR(IF(INDEX(data_wkly!G:G,MATCH($B624,data_wkly!$C:$C,0),1)=0,"",INDEX(data_wkly!G:G,MATCH($B624,data_wkly!$C:$C,0),1)),""))</f>
        <v>207.01366666666664</v>
      </c>
      <c r="G624" s="21">
        <f>IFERROR(IF(INDEX(data_wkly!H:H,MATCH($B624,data_wkly!$C:$C,0),1)=0,"",INDEX(data_wkly!H:H,MATCH($B624,data_wkly!$C:$C,0),1)),"")</f>
        <v>193.71860000000001</v>
      </c>
      <c r="H624" s="21">
        <f>IF(C624="","",IFERROR(INDEX(data_wkly!I:I,MATCH($B624,data_wkly!$C:$C,0),1),""))</f>
        <v>-0.98259999999999081</v>
      </c>
      <c r="I624" s="21">
        <f>IF(H624="","",IFERROR(IF(INDEX(data_wkly!J:J,MATCH($B624,data_wkly!$C:$C,0),1)=0,"",INDEX(data_wkly!J:J,MATCH($B624,data_wkly!$C:$C,0),1)),""))</f>
        <v>203.41903333333332</v>
      </c>
      <c r="J624" s="21">
        <f>IFERROR(IF(INDEX(data_wkly!K:K,MATCH($B624,data_wkly!$C:$C,0),1)=0,"",INDEX(data_wkly!K:K,MATCH($B624,data_wkly!$C:$C,0),1)),"")</f>
        <v>91.982799999999997</v>
      </c>
      <c r="K624" s="86">
        <f>IFERROR(IF(INDEX(data_wkly!L:L,MATCH($B624,data_wkly!$C:$C,0),1)=0,"",INDEX(data_wkly!L:L,MATCH($B624,data_wkly!$C:$C,0),1)),"")</f>
        <v>11.93</v>
      </c>
      <c r="L624" s="156"/>
      <c r="M624" s="155" t="str">
        <f>IFERROR(IF(INDEX(data_wkly!M:M,MATCH($B624,data_wkly!$C:$C,0),1)=0,"",INDEX(data_wkly!M:M,MATCH($B624,data_wkly!$C:$C,0),1)),"")</f>
        <v/>
      </c>
      <c r="N624" s="21" t="str">
        <f>IFERROR(IF(INDEX(data_wkly!N:N,MATCH($B624,data_wkly!$C:$C,0),1)=0,"",INDEX(data_wkly!N:N,MATCH($B624,data_wkly!$C:$C,0),1)),"")</f>
        <v/>
      </c>
      <c r="O624" s="21" t="str">
        <f>IF(M624="","",IFERROR(INDEX(data_wkly!O:O,MATCH($B624,data_wkly!$C:$C,0),1),""))</f>
        <v/>
      </c>
      <c r="P624" s="21" t="str">
        <f>IF(M624="","",IFERROR(IF(INDEX(data_wkly!P:P,MATCH($B624,data_wkly!$C:$C,0),1)=0,"",INDEX(data_wkly!P:P,MATCH($B624,data_wkly!$C:$C,0),1)),""))</f>
        <v/>
      </c>
      <c r="Q624" s="21" t="str">
        <f>IFERROR(IF(INDEX(data_wkly!Q:Q,MATCH($B624,data_wkly!$C:$C,0),1)=0,"",INDEX(data_wkly!Q:Q,MATCH($B624,data_wkly!$C:$C,0),1)),"")</f>
        <v/>
      </c>
      <c r="R624" s="21" t="str">
        <f>IF(M624="","",IFERROR(INDEX(data_wkly!R:R,MATCH($B624,data_wkly!$C:$C,0),1),""))</f>
        <v/>
      </c>
      <c r="S624" s="21" t="str">
        <f>IF(M624="","",IFERROR(IF(INDEX(data_wkly!S:S,MATCH($B624,data_wkly!$C:$C,0),1)=0,"",INDEX(data_wkly!S:S,MATCH($B624,data_wkly!$C:$C,0),1)),""))</f>
        <v/>
      </c>
      <c r="T624" s="21" t="str">
        <f>IFERROR(IF(INDEX(data_wkly!T:T,MATCH($B624,data_wkly!$C:$C,0),1)=0,"",INDEX(data_wkly!T:T,MATCH($B624,data_wkly!$C:$C,0),1)),"")</f>
        <v/>
      </c>
      <c r="U624" s="86" t="str">
        <f>IFERROR(IF(INDEX(data_wkly!U:U,MATCH($B624,data_wkly!$C:$C,0),1)=0,"",INDEX(data_wkly!U:U,MATCH($B624,data_wkly!$C:$C,0),1)),"")</f>
        <v/>
      </c>
      <c r="V624" s="157" t="str">
        <f t="shared" si="55"/>
        <v/>
      </c>
      <c r="W624" s="152" t="str">
        <f>IFERROR(IF(INDEX(data_wkly!W:W,MATCH($B624,data_wkly!$C:$C,0),1)=0,"",INDEX(data_wkly!W:W,MATCH($B624,data_wkly!$C:$C,0),1)),"")</f>
        <v>na</v>
      </c>
      <c r="X624" s="21" t="str">
        <f>IFERROR(IF(INDEX(data_wkly!X:X,MATCH($B624,data_wkly!$C:$C,0),1)=0,"",INDEX(data_wkly!X:X,MATCH($B624,data_wkly!$C:$C,0),1)),"")</f>
        <v>na</v>
      </c>
      <c r="Y624" s="21">
        <f>IFERROR(IF(INDEX(data_wkly!Y:Y,MATCH($B624,data_wkly!$C:$C,0),1)=0,"",INDEX(data_wkly!Y:Y,MATCH($B624,data_wkly!$C:$C,0),1)),"")</f>
        <v>138.84</v>
      </c>
      <c r="Z624" s="21">
        <f>IFERROR(IF(INDEX(data_wkly!Z:Z,MATCH($B624,data_wkly!$C:$C,0),1)=0,"",INDEX(data_wkly!Z:Z,MATCH($B624,data_wkly!$C:$C,0),1)),"")</f>
        <v>-1.289999999999992</v>
      </c>
      <c r="AA624" s="152" t="str">
        <f>IFERROR(IF(INDEX(data_wkly!AA:AA,MATCH($B624,data_wkly!$C:$C,0),1)=0,"",INDEX(data_wkly!AA:AA,MATCH($B624,data_wkly!$C:$C,0),1)),"")</f>
        <v>na</v>
      </c>
      <c r="AB624" s="21" t="str">
        <f>IFERROR(IF(INDEX(data_wkly!AB:AB,MATCH($B624,data_wkly!$C:$C,0),1)=0,"",INDEX(data_wkly!AB:AB,MATCH($B624,data_wkly!$C:$C,0),1)),"")</f>
        <v>na</v>
      </c>
      <c r="AC624" s="21">
        <f>IFERROR(IF(INDEX(data_wkly!AC:AC,MATCH($B624,data_wkly!$C:$C,0),1)=0,"",INDEX(data_wkly!AC:AC,MATCH($B624,data_wkly!$C:$C,0),1)),"")</f>
        <v>136.55000000000001</v>
      </c>
      <c r="AD624" s="21">
        <f>IFERROR(IF(INDEX(data_wkly!AD:AD,MATCH($B624,data_wkly!$C:$C,0),1)=0,"",INDEX(data_wkly!AD:AD,MATCH($B624,data_wkly!$C:$C,0),1)),"")</f>
        <v>-2.7699999999999818</v>
      </c>
      <c r="AE624" s="157">
        <f t="shared" si="56"/>
        <v>2</v>
      </c>
      <c r="AF624" s="154" t="str">
        <f>IFERROR(IF(INDEX(data_wkly!AF:AF,MATCH($B624,data_wkly!$C:$C,0),1)=0,"",INDEX(data_wkly!AF:AF,MATCH($B624,data_wkly!$C:$C,0),1)),"")</f>
        <v/>
      </c>
      <c r="AG624" s="153" t="str">
        <f>IFERROR(IF(AF624="","",INDEX(data_wkly!AG:AG,MATCH($B624,data_wkly!$C:$C,0),1)),"")</f>
        <v/>
      </c>
      <c r="AH624" s="153" t="str">
        <f>IFERROR(IF(INDEX(data_wkly!AH:AH,MATCH($B624,data_wkly!$C:$C,0),1)=0,"",INDEX(data_wkly!AH:AH,MATCH($B624,data_wkly!$C:$C,0),1)),"")</f>
        <v/>
      </c>
      <c r="AI624" s="153" t="str">
        <f>IFERROR(IF(INDEX(data_wkly!AI:AI,MATCH($B624,data_wkly!$C:$C,0),1)=0,"",INDEX(data_wkly!AI:AI,MATCH($B624,data_wkly!$C:$C,0),1)),"")</f>
        <v/>
      </c>
      <c r="AJ624" s="153" t="str">
        <f>IFERROR(IF(AI624="","",INDEX(data_wkly!AJ:AJ,MATCH($B624,data_wkly!$C:$C,0),1)),"")</f>
        <v/>
      </c>
      <c r="AK624" s="153" t="str">
        <f>IFERROR(IF(INDEX(data_wkly!AK:AK,MATCH($B624,data_wkly!$C:$C,0),1)=0,"",INDEX(data_wkly!AK:AK,MATCH($B624,data_wkly!$C:$C,0),1)),"")</f>
        <v/>
      </c>
      <c r="AL624" s="153" t="str">
        <f>IFERROR(IF(INDEX(data_wkly!AL:AL,MATCH($B624,data_wkly!$C:$C,0),1)=0,"",INDEX(data_wkly!AL:AL,MATCH($B624,data_wkly!$C:$C,0),1)),"")</f>
        <v/>
      </c>
      <c r="AM624" s="183" t="str">
        <f>IFERROR(IF(INDEX(data_wkly!AM:AM,MATCH($B624,data_wkly!$C:$C,0),1)=0,"",INDEX(data_wkly!AM:AM,MATCH($B624,data_wkly!$C:$C,0),1)),"")</f>
        <v/>
      </c>
      <c r="AN624" s="41" t="str">
        <f t="shared" si="54"/>
        <v/>
      </c>
      <c r="AO624" s="88">
        <f t="shared" si="59"/>
        <v>2</v>
      </c>
    </row>
    <row r="625" spans="1:41">
      <c r="A625" s="88">
        <f t="shared" si="57"/>
        <v>1</v>
      </c>
      <c r="B625" s="89">
        <f t="shared" si="58"/>
        <v>46018</v>
      </c>
      <c r="C625" s="155">
        <f>IFERROR(IF(INDEX(data_wkly!D:D,MATCH($B625,data_wkly!$C:$C,0),1)=0,"",INDEX(data_wkly!D:D,MATCH($B625,data_wkly!$C:$C,0),1)),"")</f>
        <v>28925</v>
      </c>
      <c r="D625" s="21">
        <f>IFERROR(IF(INDEX(data_wkly!E:E,MATCH($B625,data_wkly!$C:$C,0),1)=0,"",INDEX(data_wkly!E:E,MATCH($B625,data_wkly!$C:$C,0),1)),"")</f>
        <v>197.1447</v>
      </c>
      <c r="E625" s="21">
        <f>IF(C625="","",IFERROR(INDEX(data_wkly!F:F,MATCH($B625,data_wkly!$C:$C,0),1),""))</f>
        <v>0.12160000000000082</v>
      </c>
      <c r="F625" s="21">
        <f>IF(E625="","",IFERROR(IF(INDEX(data_wkly!G:G,MATCH($B625,data_wkly!$C:$C,0),1)=0,"",INDEX(data_wkly!G:G,MATCH($B625,data_wkly!$C:$C,0),1)),""))</f>
        <v>207.12216666666666</v>
      </c>
      <c r="G625" s="21">
        <f>IFERROR(IF(INDEX(data_wkly!H:H,MATCH($B625,data_wkly!$C:$C,0),1)=0,"",INDEX(data_wkly!H:H,MATCH($B625,data_wkly!$C:$C,0),1)),"")</f>
        <v>193.85759999999999</v>
      </c>
      <c r="H625" s="21">
        <f>IF(C625="","",IFERROR(INDEX(data_wkly!I:I,MATCH($B625,data_wkly!$C:$C,0),1),""))</f>
        <v>0.13899999999998158</v>
      </c>
      <c r="I625" s="21">
        <f>IF(H625="","",IFERROR(IF(INDEX(data_wkly!J:J,MATCH($B625,data_wkly!$C:$C,0),1)=0,"",INDEX(data_wkly!J:J,MATCH($B625,data_wkly!$C:$C,0),1)),""))</f>
        <v>203.56403333333333</v>
      </c>
      <c r="J625" s="21">
        <f>IFERROR(IF(INDEX(data_wkly!K:K,MATCH($B625,data_wkly!$C:$C,0),1)=0,"",INDEX(data_wkly!K:K,MATCH($B625,data_wkly!$C:$C,0),1)),"")</f>
        <v>92.665499999999994</v>
      </c>
      <c r="K625" s="86">
        <f>IFERROR(IF(INDEX(data_wkly!L:L,MATCH($B625,data_wkly!$C:$C,0),1)=0,"",INDEX(data_wkly!L:L,MATCH($B625,data_wkly!$C:$C,0),1)),"")</f>
        <v>11.9</v>
      </c>
      <c r="L625" s="156"/>
      <c r="M625" s="155" t="str">
        <f>IFERROR(IF(INDEX(data_wkly!M:M,MATCH($B625,data_wkly!$C:$C,0),1)=0,"",INDEX(data_wkly!M:M,MATCH($B625,data_wkly!$C:$C,0),1)),"")</f>
        <v/>
      </c>
      <c r="N625" s="21" t="str">
        <f>IFERROR(IF(INDEX(data_wkly!N:N,MATCH($B625,data_wkly!$C:$C,0),1)=0,"",INDEX(data_wkly!N:N,MATCH($B625,data_wkly!$C:$C,0),1)),"")</f>
        <v/>
      </c>
      <c r="O625" s="21" t="str">
        <f>IF(M625="","",IFERROR(INDEX(data_wkly!O:O,MATCH($B625,data_wkly!$C:$C,0),1),""))</f>
        <v/>
      </c>
      <c r="P625" s="21" t="str">
        <f>IF(M625="","",IFERROR(IF(INDEX(data_wkly!P:P,MATCH($B625,data_wkly!$C:$C,0),1)=0,"",INDEX(data_wkly!P:P,MATCH($B625,data_wkly!$C:$C,0),1)),""))</f>
        <v/>
      </c>
      <c r="Q625" s="21" t="str">
        <f>IFERROR(IF(INDEX(data_wkly!Q:Q,MATCH($B625,data_wkly!$C:$C,0),1)=0,"",INDEX(data_wkly!Q:Q,MATCH($B625,data_wkly!$C:$C,0),1)),"")</f>
        <v/>
      </c>
      <c r="R625" s="21" t="str">
        <f>IF(M625="","",IFERROR(INDEX(data_wkly!R:R,MATCH($B625,data_wkly!$C:$C,0),1),""))</f>
        <v/>
      </c>
      <c r="S625" s="21" t="str">
        <f>IF(M625="","",IFERROR(IF(INDEX(data_wkly!S:S,MATCH($B625,data_wkly!$C:$C,0),1)=0,"",INDEX(data_wkly!S:S,MATCH($B625,data_wkly!$C:$C,0),1)),""))</f>
        <v/>
      </c>
      <c r="T625" s="21" t="str">
        <f>IFERROR(IF(INDEX(data_wkly!T:T,MATCH($B625,data_wkly!$C:$C,0),1)=0,"",INDEX(data_wkly!T:T,MATCH($B625,data_wkly!$C:$C,0),1)),"")</f>
        <v/>
      </c>
      <c r="U625" s="86" t="str">
        <f>IFERROR(IF(INDEX(data_wkly!U:U,MATCH($B625,data_wkly!$C:$C,0),1)=0,"",INDEX(data_wkly!U:U,MATCH($B625,data_wkly!$C:$C,0),1)),"")</f>
        <v/>
      </c>
      <c r="V625" s="157" t="str">
        <f t="shared" si="55"/>
        <v/>
      </c>
      <c r="W625" s="152" t="str">
        <f>IFERROR(IF(INDEX(data_wkly!W:W,MATCH($B625,data_wkly!$C:$C,0),1)=0,"",INDEX(data_wkly!W:W,MATCH($B625,data_wkly!$C:$C,0),1)),"")</f>
        <v>na</v>
      </c>
      <c r="X625" s="21" t="str">
        <f>IFERROR(IF(INDEX(data_wkly!X:X,MATCH($B625,data_wkly!$C:$C,0),1)=0,"",INDEX(data_wkly!X:X,MATCH($B625,data_wkly!$C:$C,0),1)),"")</f>
        <v>na</v>
      </c>
      <c r="Y625" s="21">
        <f>IFERROR(IF(INDEX(data_wkly!Y:Y,MATCH($B625,data_wkly!$C:$C,0),1)=0,"",INDEX(data_wkly!Y:Y,MATCH($B625,data_wkly!$C:$C,0),1)),"")</f>
        <v>138.87</v>
      </c>
      <c r="Z625" s="21">
        <f>IFERROR(IF(INDEX(data_wkly!Z:Z,MATCH($B625,data_wkly!$C:$C,0),1)=0,"",INDEX(data_wkly!Z:Z,MATCH($B625,data_wkly!$C:$C,0),1)),"")</f>
        <v>3.0000000000001137E-2</v>
      </c>
      <c r="AA625" s="152" t="str">
        <f>IFERROR(IF(INDEX(data_wkly!AA:AA,MATCH($B625,data_wkly!$C:$C,0),1)=0,"",INDEX(data_wkly!AA:AA,MATCH($B625,data_wkly!$C:$C,0),1)),"")</f>
        <v>na</v>
      </c>
      <c r="AB625" s="21" t="str">
        <f>IFERROR(IF(INDEX(data_wkly!AB:AB,MATCH($B625,data_wkly!$C:$C,0),1)=0,"",INDEX(data_wkly!AB:AB,MATCH($B625,data_wkly!$C:$C,0),1)),"")</f>
        <v>na</v>
      </c>
      <c r="AC625" s="21">
        <f>IFERROR(IF(INDEX(data_wkly!AC:AC,MATCH($B625,data_wkly!$C:$C,0),1)=0,"",INDEX(data_wkly!AC:AC,MATCH($B625,data_wkly!$C:$C,0),1)),"")</f>
        <v>136.33000000000001</v>
      </c>
      <c r="AD625" s="21">
        <f>IFERROR(IF(INDEX(data_wkly!AD:AD,MATCH($B625,data_wkly!$C:$C,0),1)=0,"",INDEX(data_wkly!AD:AD,MATCH($B625,data_wkly!$C:$C,0),1)),"")</f>
        <v>-0.21999999999999886</v>
      </c>
      <c r="AE625" s="157">
        <f t="shared" si="56"/>
        <v>1</v>
      </c>
      <c r="AF625" s="154" t="str">
        <f>IFERROR(IF(INDEX(data_wkly!AF:AF,MATCH($B625,data_wkly!$C:$C,0),1)=0,"",INDEX(data_wkly!AF:AF,MATCH($B625,data_wkly!$C:$C,0),1)),"")</f>
        <v/>
      </c>
      <c r="AG625" s="153" t="str">
        <f>IFERROR(IF(AF625="","",INDEX(data_wkly!AG:AG,MATCH($B625,data_wkly!$C:$C,0),1)),"")</f>
        <v/>
      </c>
      <c r="AH625" s="153" t="str">
        <f>IFERROR(IF(INDEX(data_wkly!AH:AH,MATCH($B625,data_wkly!$C:$C,0),1)=0,"",INDEX(data_wkly!AH:AH,MATCH($B625,data_wkly!$C:$C,0),1)),"")</f>
        <v/>
      </c>
      <c r="AI625" s="153" t="str">
        <f>IFERROR(IF(INDEX(data_wkly!AI:AI,MATCH($B625,data_wkly!$C:$C,0),1)=0,"",INDEX(data_wkly!AI:AI,MATCH($B625,data_wkly!$C:$C,0),1)),"")</f>
        <v/>
      </c>
      <c r="AJ625" s="153" t="str">
        <f>IFERROR(IF(AI625="","",INDEX(data_wkly!AJ:AJ,MATCH($B625,data_wkly!$C:$C,0),1)),"")</f>
        <v/>
      </c>
      <c r="AK625" s="153" t="str">
        <f>IFERROR(IF(INDEX(data_wkly!AK:AK,MATCH($B625,data_wkly!$C:$C,0),1)=0,"",INDEX(data_wkly!AK:AK,MATCH($B625,data_wkly!$C:$C,0),1)),"")</f>
        <v/>
      </c>
      <c r="AL625" s="153" t="str">
        <f>IFERROR(IF(INDEX(data_wkly!AL:AL,MATCH($B625,data_wkly!$C:$C,0),1)=0,"",INDEX(data_wkly!AL:AL,MATCH($B625,data_wkly!$C:$C,0),1)),"")</f>
        <v/>
      </c>
      <c r="AM625" s="183" t="str">
        <f>IFERROR(IF(INDEX(data_wkly!AM:AM,MATCH($B625,data_wkly!$C:$C,0),1)=0,"",INDEX(data_wkly!AM:AM,MATCH($B625,data_wkly!$C:$C,0),1)),"")</f>
        <v/>
      </c>
      <c r="AN625" s="41" t="str">
        <f t="shared" si="54"/>
        <v/>
      </c>
      <c r="AO625" s="88">
        <f t="shared" si="59"/>
        <v>1</v>
      </c>
    </row>
    <row r="626" spans="1:41">
      <c r="A626" s="88">
        <f t="shared" si="57"/>
        <v>2</v>
      </c>
      <c r="B626" s="89">
        <f t="shared" si="58"/>
        <v>46025</v>
      </c>
      <c r="C626" s="155">
        <f>IFERROR(IF(INDEX(data_wkly!D:D,MATCH($B626,data_wkly!$C:$C,0),1)=0,"",INDEX(data_wkly!D:D,MATCH($B626,data_wkly!$C:$C,0),1)),"")</f>
        <v>43866</v>
      </c>
      <c r="D626" s="21">
        <f>IFERROR(IF(INDEX(data_wkly!E:E,MATCH($B626,data_wkly!$C:$C,0),1)=0,"",INDEX(data_wkly!E:E,MATCH($B626,data_wkly!$C:$C,0),1)),"")</f>
        <v>193.44229999999999</v>
      </c>
      <c r="E626" s="21">
        <f>IF(C626="","",IFERROR(INDEX(data_wkly!F:F,MATCH($B626,data_wkly!$C:$C,0),1),""))</f>
        <v>-3.7024000000000115</v>
      </c>
      <c r="F626" s="21">
        <f>IF(E626="","",IFERROR(IF(INDEX(data_wkly!G:G,MATCH($B626,data_wkly!$C:$C,0),1)=0,"",INDEX(data_wkly!G:G,MATCH($B626,data_wkly!$C:$C,0),1)),""))</f>
        <v>206.13940000000002</v>
      </c>
      <c r="G626" s="21">
        <f>IFERROR(IF(INDEX(data_wkly!H:H,MATCH($B626,data_wkly!$C:$C,0),1)=0,"",INDEX(data_wkly!H:H,MATCH($B626,data_wkly!$C:$C,0),1)),"")</f>
        <v>190.26390000000001</v>
      </c>
      <c r="H626" s="21">
        <f>IF(C626="","",IFERROR(INDEX(data_wkly!I:I,MATCH($B626,data_wkly!$C:$C,0),1),""))</f>
        <v>-3.5936999999999841</v>
      </c>
      <c r="I626" s="21">
        <f>IF(H626="","",IFERROR(IF(INDEX(data_wkly!J:J,MATCH($B626,data_wkly!$C:$C,0),1)=0,"",INDEX(data_wkly!J:J,MATCH($B626,data_wkly!$C:$C,0),1)),""))</f>
        <v>202.63536666666664</v>
      </c>
      <c r="J626" s="21">
        <f>IFERROR(IF(INDEX(data_wkly!K:K,MATCH($B626,data_wkly!$C:$C,0),1)=0,"",INDEX(data_wkly!K:K,MATCH($B626,data_wkly!$C:$C,0),1)),"")</f>
        <v>94.480800000000002</v>
      </c>
      <c r="K626" s="86">
        <f>IFERROR(IF(INDEX(data_wkly!L:L,MATCH($B626,data_wkly!$C:$C,0),1)=0,"",INDEX(data_wkly!L:L,MATCH($B626,data_wkly!$C:$C,0),1)),"")</f>
        <v>11.99</v>
      </c>
      <c r="L626" s="156"/>
      <c r="M626" s="155" t="str">
        <f>IFERROR(IF(INDEX(data_wkly!M:M,MATCH($B626,data_wkly!$C:$C,0),1)=0,"",INDEX(data_wkly!M:M,MATCH($B626,data_wkly!$C:$C,0),1)),"")</f>
        <v/>
      </c>
      <c r="N626" s="21" t="str">
        <f>IFERROR(IF(INDEX(data_wkly!N:N,MATCH($B626,data_wkly!$C:$C,0),1)=0,"",INDEX(data_wkly!N:N,MATCH($B626,data_wkly!$C:$C,0),1)),"")</f>
        <v/>
      </c>
      <c r="O626" s="21" t="str">
        <f>IF(M626="","",IFERROR(INDEX(data_wkly!O:O,MATCH($B626,data_wkly!$C:$C,0),1),""))</f>
        <v/>
      </c>
      <c r="P626" s="21" t="str">
        <f>IF(M626="","",IFERROR(IF(INDEX(data_wkly!P:P,MATCH($B626,data_wkly!$C:$C,0),1)=0,"",INDEX(data_wkly!P:P,MATCH($B626,data_wkly!$C:$C,0),1)),""))</f>
        <v/>
      </c>
      <c r="Q626" s="21" t="str">
        <f>IFERROR(IF(INDEX(data_wkly!Q:Q,MATCH($B626,data_wkly!$C:$C,0),1)=0,"",INDEX(data_wkly!Q:Q,MATCH($B626,data_wkly!$C:$C,0),1)),"")</f>
        <v/>
      </c>
      <c r="R626" s="21" t="str">
        <f>IF(M626="","",IFERROR(INDEX(data_wkly!R:R,MATCH($B626,data_wkly!$C:$C,0),1),""))</f>
        <v/>
      </c>
      <c r="S626" s="21" t="str">
        <f>IF(M626="","",IFERROR(IF(INDEX(data_wkly!S:S,MATCH($B626,data_wkly!$C:$C,0),1)=0,"",INDEX(data_wkly!S:S,MATCH($B626,data_wkly!$C:$C,0),1)),""))</f>
        <v/>
      </c>
      <c r="T626" s="21" t="str">
        <f>IFERROR(IF(INDEX(data_wkly!T:T,MATCH($B626,data_wkly!$C:$C,0),1)=0,"",INDEX(data_wkly!T:T,MATCH($B626,data_wkly!$C:$C,0),1)),"")</f>
        <v/>
      </c>
      <c r="U626" s="86" t="str">
        <f>IFERROR(IF(INDEX(data_wkly!U:U,MATCH($B626,data_wkly!$C:$C,0),1)=0,"",INDEX(data_wkly!U:U,MATCH($B626,data_wkly!$C:$C,0),1)),"")</f>
        <v/>
      </c>
      <c r="V626" s="157" t="str">
        <f t="shared" si="55"/>
        <v/>
      </c>
      <c r="W626" s="152" t="str">
        <f>IFERROR(IF(INDEX(data_wkly!W:W,MATCH($B626,data_wkly!$C:$C,0),1)=0,"",INDEX(data_wkly!W:W,MATCH($B626,data_wkly!$C:$C,0),1)),"")</f>
        <v>na</v>
      </c>
      <c r="X626" s="21" t="str">
        <f>IFERROR(IF(INDEX(data_wkly!X:X,MATCH($B626,data_wkly!$C:$C,0),1)=0,"",INDEX(data_wkly!X:X,MATCH($B626,data_wkly!$C:$C,0),1)),"")</f>
        <v>na</v>
      </c>
      <c r="Y626" s="21">
        <f>IFERROR(IF(INDEX(data_wkly!Y:Y,MATCH($B626,data_wkly!$C:$C,0),1)=0,"",INDEX(data_wkly!Y:Y,MATCH($B626,data_wkly!$C:$C,0),1)),"")</f>
        <v>137.38</v>
      </c>
      <c r="Z626" s="21">
        <f>IFERROR(IF(INDEX(data_wkly!Z:Z,MATCH($B626,data_wkly!$C:$C,0),1)=0,"",INDEX(data_wkly!Z:Z,MATCH($B626,data_wkly!$C:$C,0),1)),"")</f>
        <v>-1.4900000000000091</v>
      </c>
      <c r="AA626" s="152" t="str">
        <f>IFERROR(IF(INDEX(data_wkly!AA:AA,MATCH($B626,data_wkly!$C:$C,0),1)=0,"",INDEX(data_wkly!AA:AA,MATCH($B626,data_wkly!$C:$C,0),1)),"")</f>
        <v>na</v>
      </c>
      <c r="AB626" s="21" t="str">
        <f>IFERROR(IF(INDEX(data_wkly!AB:AB,MATCH($B626,data_wkly!$C:$C,0),1)=0,"",INDEX(data_wkly!AB:AB,MATCH($B626,data_wkly!$C:$C,0),1)),"")</f>
        <v>na</v>
      </c>
      <c r="AC626" s="21">
        <f>IFERROR(IF(INDEX(data_wkly!AC:AC,MATCH($B626,data_wkly!$C:$C,0),1)=0,"",INDEX(data_wkly!AC:AC,MATCH($B626,data_wkly!$C:$C,0),1)),"")</f>
        <v>135.16</v>
      </c>
      <c r="AD626" s="21">
        <f>IFERROR(IF(INDEX(data_wkly!AD:AD,MATCH($B626,data_wkly!$C:$C,0),1)=0,"",INDEX(data_wkly!AD:AD,MATCH($B626,data_wkly!$C:$C,0),1)),"")</f>
        <v>-1.1700000000000159</v>
      </c>
      <c r="AE626" s="157">
        <f t="shared" si="56"/>
        <v>2</v>
      </c>
      <c r="AF626" s="154" t="str">
        <f>IFERROR(IF(INDEX(data_wkly!AF:AF,MATCH($B626,data_wkly!$C:$C,0),1)=0,"",INDEX(data_wkly!AF:AF,MATCH($B626,data_wkly!$C:$C,0),1)),"")</f>
        <v/>
      </c>
      <c r="AG626" s="153" t="str">
        <f>IFERROR(IF(AF626="","",INDEX(data_wkly!AG:AG,MATCH($B626,data_wkly!$C:$C,0),1)),"")</f>
        <v/>
      </c>
      <c r="AH626" s="153" t="str">
        <f>IFERROR(IF(INDEX(data_wkly!AH:AH,MATCH($B626,data_wkly!$C:$C,0),1)=0,"",INDEX(data_wkly!AH:AH,MATCH($B626,data_wkly!$C:$C,0),1)),"")</f>
        <v/>
      </c>
      <c r="AI626" s="153" t="str">
        <f>IFERROR(IF(INDEX(data_wkly!AI:AI,MATCH($B626,data_wkly!$C:$C,0),1)=0,"",INDEX(data_wkly!AI:AI,MATCH($B626,data_wkly!$C:$C,0),1)),"")</f>
        <v/>
      </c>
      <c r="AJ626" s="153" t="str">
        <f>IFERROR(IF(AI626="","",INDEX(data_wkly!AJ:AJ,MATCH($B626,data_wkly!$C:$C,0),1)),"")</f>
        <v/>
      </c>
      <c r="AK626" s="153" t="str">
        <f>IFERROR(IF(INDEX(data_wkly!AK:AK,MATCH($B626,data_wkly!$C:$C,0),1)=0,"",INDEX(data_wkly!AK:AK,MATCH($B626,data_wkly!$C:$C,0),1)),"")</f>
        <v/>
      </c>
      <c r="AL626" s="153" t="str">
        <f>IFERROR(IF(INDEX(data_wkly!AL:AL,MATCH($B626,data_wkly!$C:$C,0),1)=0,"",INDEX(data_wkly!AL:AL,MATCH($B626,data_wkly!$C:$C,0),1)),"")</f>
        <v/>
      </c>
      <c r="AM626" s="183" t="str">
        <f>IFERROR(IF(INDEX(data_wkly!AM:AM,MATCH($B626,data_wkly!$C:$C,0),1)=0,"",INDEX(data_wkly!AM:AM,MATCH($B626,data_wkly!$C:$C,0),1)),"")</f>
        <v/>
      </c>
      <c r="AN626" s="41" t="str">
        <f t="shared" si="54"/>
        <v/>
      </c>
      <c r="AO626" s="88">
        <f t="shared" si="59"/>
        <v>2</v>
      </c>
    </row>
    <row r="627" spans="1:41">
      <c r="A627" s="88">
        <f t="shared" si="57"/>
        <v>1</v>
      </c>
      <c r="B627" s="89">
        <f t="shared" si="58"/>
        <v>46032</v>
      </c>
      <c r="C627" s="155">
        <f>IFERROR(IF(INDEX(data_wkly!D:D,MATCH($B627,data_wkly!$C:$C,0),1)=0,"",INDEX(data_wkly!D:D,MATCH($B627,data_wkly!$C:$C,0),1)),"")</f>
        <v>51011</v>
      </c>
      <c r="D627" s="21">
        <f>IFERROR(IF(INDEX(data_wkly!E:E,MATCH($B627,data_wkly!$C:$C,0),1)=0,"",INDEX(data_wkly!E:E,MATCH($B627,data_wkly!$C:$C,0),1)),"")</f>
        <v>193.18719999999999</v>
      </c>
      <c r="E627" s="21">
        <f>IF(C627="","",IFERROR(INDEX(data_wkly!F:F,MATCH($B627,data_wkly!$C:$C,0),1),""))</f>
        <v>-0.25509999999999877</v>
      </c>
      <c r="F627" s="21">
        <f>IF(E627="","",IFERROR(IF(INDEX(data_wkly!G:G,MATCH($B627,data_wkly!$C:$C,0),1)=0,"",INDEX(data_wkly!G:G,MATCH($B627,data_wkly!$C:$C,0),1)),""))</f>
        <v>206.23736666666665</v>
      </c>
      <c r="G627" s="21">
        <f>IFERROR(IF(INDEX(data_wkly!H:H,MATCH($B627,data_wkly!$C:$C,0),1)=0,"",INDEX(data_wkly!H:H,MATCH($B627,data_wkly!$C:$C,0),1)),"")</f>
        <v>190.04830000000001</v>
      </c>
      <c r="H627" s="21">
        <f>IF(C627="","",IFERROR(INDEX(data_wkly!I:I,MATCH($B627,data_wkly!$C:$C,0),1),""))</f>
        <v>-0.21559999999999491</v>
      </c>
      <c r="I627" s="21">
        <f>IF(H627="","",IFERROR(IF(INDEX(data_wkly!J:J,MATCH($B627,data_wkly!$C:$C,0),1)=0,"",INDEX(data_wkly!J:J,MATCH($B627,data_wkly!$C:$C,0),1)),""))</f>
        <v>202.73329999999999</v>
      </c>
      <c r="J627" s="21">
        <f>IFERROR(IF(INDEX(data_wkly!K:K,MATCH($B627,data_wkly!$C:$C,0),1)=0,"",INDEX(data_wkly!K:K,MATCH($B627,data_wkly!$C:$C,0),1)),"")</f>
        <v>95.759399999999999</v>
      </c>
      <c r="K627" s="86">
        <f>IFERROR(IF(INDEX(data_wkly!L:L,MATCH($B627,data_wkly!$C:$C,0),1)=0,"",INDEX(data_wkly!L:L,MATCH($B627,data_wkly!$C:$C,0),1)),"")</f>
        <v>12.09</v>
      </c>
      <c r="L627" s="156"/>
      <c r="M627" s="155" t="str">
        <f>IFERROR(IF(INDEX(data_wkly!M:M,MATCH($B627,data_wkly!$C:$C,0),1)=0,"",INDEX(data_wkly!M:M,MATCH($B627,data_wkly!$C:$C,0),1)),"")</f>
        <v/>
      </c>
      <c r="N627" s="21" t="str">
        <f>IFERROR(IF(INDEX(data_wkly!N:N,MATCH($B627,data_wkly!$C:$C,0),1)=0,"",INDEX(data_wkly!N:N,MATCH($B627,data_wkly!$C:$C,0),1)),"")</f>
        <v/>
      </c>
      <c r="O627" s="21" t="str">
        <f>IF(M627="","",IFERROR(INDEX(data_wkly!O:O,MATCH($B627,data_wkly!$C:$C,0),1),""))</f>
        <v/>
      </c>
      <c r="P627" s="21" t="str">
        <f>IF(M627="","",IFERROR(IF(INDEX(data_wkly!P:P,MATCH($B627,data_wkly!$C:$C,0),1)=0,"",INDEX(data_wkly!P:P,MATCH($B627,data_wkly!$C:$C,0),1)),""))</f>
        <v/>
      </c>
      <c r="Q627" s="21" t="str">
        <f>IFERROR(IF(INDEX(data_wkly!Q:Q,MATCH($B627,data_wkly!$C:$C,0),1)=0,"",INDEX(data_wkly!Q:Q,MATCH($B627,data_wkly!$C:$C,0),1)),"")</f>
        <v/>
      </c>
      <c r="R627" s="21" t="str">
        <f>IF(M627="","",IFERROR(INDEX(data_wkly!R:R,MATCH($B627,data_wkly!$C:$C,0),1),""))</f>
        <v/>
      </c>
      <c r="S627" s="21" t="str">
        <f>IF(M627="","",IFERROR(IF(INDEX(data_wkly!S:S,MATCH($B627,data_wkly!$C:$C,0),1)=0,"",INDEX(data_wkly!S:S,MATCH($B627,data_wkly!$C:$C,0),1)),""))</f>
        <v/>
      </c>
      <c r="T627" s="21" t="str">
        <f>IFERROR(IF(INDEX(data_wkly!T:T,MATCH($B627,data_wkly!$C:$C,0),1)=0,"",INDEX(data_wkly!T:T,MATCH($B627,data_wkly!$C:$C,0),1)),"")</f>
        <v/>
      </c>
      <c r="U627" s="86" t="str">
        <f>IFERROR(IF(INDEX(data_wkly!U:U,MATCH($B627,data_wkly!$C:$C,0),1)=0,"",INDEX(data_wkly!U:U,MATCH($B627,data_wkly!$C:$C,0),1)),"")</f>
        <v/>
      </c>
      <c r="V627" s="157" t="str">
        <f t="shared" si="55"/>
        <v/>
      </c>
      <c r="W627" s="152" t="str">
        <f>IFERROR(IF(INDEX(data_wkly!W:W,MATCH($B627,data_wkly!$C:$C,0),1)=0,"",INDEX(data_wkly!W:W,MATCH($B627,data_wkly!$C:$C,0),1)),"")</f>
        <v>na</v>
      </c>
      <c r="X627" s="21" t="str">
        <f>IFERROR(IF(INDEX(data_wkly!X:X,MATCH($B627,data_wkly!$C:$C,0),1)=0,"",INDEX(data_wkly!X:X,MATCH($B627,data_wkly!$C:$C,0),1)),"")</f>
        <v>na</v>
      </c>
      <c r="Y627" s="21">
        <f>IFERROR(IF(INDEX(data_wkly!Y:Y,MATCH($B627,data_wkly!$C:$C,0),1)=0,"",INDEX(data_wkly!Y:Y,MATCH($B627,data_wkly!$C:$C,0),1)),"")</f>
        <v>132.83000000000001</v>
      </c>
      <c r="Z627" s="21">
        <f>IFERROR(IF(INDEX(data_wkly!Z:Z,MATCH($B627,data_wkly!$C:$C,0),1)=0,"",INDEX(data_wkly!Z:Z,MATCH($B627,data_wkly!$C:$C,0),1)),"")</f>
        <v>-4.5499999999999829</v>
      </c>
      <c r="AA627" s="152" t="str">
        <f>IFERROR(IF(INDEX(data_wkly!AA:AA,MATCH($B627,data_wkly!$C:$C,0),1)=0,"",INDEX(data_wkly!AA:AA,MATCH($B627,data_wkly!$C:$C,0),1)),"")</f>
        <v>na</v>
      </c>
      <c r="AB627" s="21" t="str">
        <f>IFERROR(IF(INDEX(data_wkly!AB:AB,MATCH($B627,data_wkly!$C:$C,0),1)=0,"",INDEX(data_wkly!AB:AB,MATCH($B627,data_wkly!$C:$C,0),1)),"")</f>
        <v>na</v>
      </c>
      <c r="AC627" s="21">
        <f>IFERROR(IF(INDEX(data_wkly!AC:AC,MATCH($B627,data_wkly!$C:$C,0),1)=0,"",INDEX(data_wkly!AC:AC,MATCH($B627,data_wkly!$C:$C,0),1)),"")</f>
        <v>131.51</v>
      </c>
      <c r="AD627" s="21">
        <f>IFERROR(IF(INDEX(data_wkly!AD:AD,MATCH($B627,data_wkly!$C:$C,0),1)=0,"",INDEX(data_wkly!AD:AD,MATCH($B627,data_wkly!$C:$C,0),1)),"")</f>
        <v>-3.6500000000000057</v>
      </c>
      <c r="AE627" s="157">
        <f t="shared" si="56"/>
        <v>1</v>
      </c>
      <c r="AF627" s="154" t="str">
        <f>IFERROR(IF(INDEX(data_wkly!AF:AF,MATCH($B627,data_wkly!$C:$C,0),1)=0,"",INDEX(data_wkly!AF:AF,MATCH($B627,data_wkly!$C:$C,0),1)),"")</f>
        <v/>
      </c>
      <c r="AG627" s="153" t="str">
        <f>IFERROR(IF(AF627="","",INDEX(data_wkly!AG:AG,MATCH($B627,data_wkly!$C:$C,0),1)),"")</f>
        <v/>
      </c>
      <c r="AH627" s="153" t="str">
        <f>IFERROR(IF(INDEX(data_wkly!AH:AH,MATCH($B627,data_wkly!$C:$C,0),1)=0,"",INDEX(data_wkly!AH:AH,MATCH($B627,data_wkly!$C:$C,0),1)),"")</f>
        <v/>
      </c>
      <c r="AI627" s="153" t="str">
        <f>IFERROR(IF(INDEX(data_wkly!AI:AI,MATCH($B627,data_wkly!$C:$C,0),1)=0,"",INDEX(data_wkly!AI:AI,MATCH($B627,data_wkly!$C:$C,0),1)),"")</f>
        <v/>
      </c>
      <c r="AJ627" s="153" t="str">
        <f>IFERROR(IF(AI627="","",INDEX(data_wkly!AJ:AJ,MATCH($B627,data_wkly!$C:$C,0),1)),"")</f>
        <v/>
      </c>
      <c r="AK627" s="153" t="str">
        <f>IFERROR(IF(INDEX(data_wkly!AK:AK,MATCH($B627,data_wkly!$C:$C,0),1)=0,"",INDEX(data_wkly!AK:AK,MATCH($B627,data_wkly!$C:$C,0),1)),"")</f>
        <v/>
      </c>
      <c r="AL627" s="153" t="str">
        <f>IFERROR(IF(INDEX(data_wkly!AL:AL,MATCH($B627,data_wkly!$C:$C,0),1)=0,"",INDEX(data_wkly!AL:AL,MATCH($B627,data_wkly!$C:$C,0),1)),"")</f>
        <v/>
      </c>
      <c r="AM627" s="183" t="str">
        <f>IFERROR(IF(INDEX(data_wkly!AM:AM,MATCH($B627,data_wkly!$C:$C,0),1)=0,"",INDEX(data_wkly!AM:AM,MATCH($B627,data_wkly!$C:$C,0),1)),"")</f>
        <v/>
      </c>
      <c r="AN627" s="41" t="str">
        <f t="shared" si="54"/>
        <v/>
      </c>
      <c r="AO627" s="88">
        <f t="shared" si="59"/>
        <v>1</v>
      </c>
    </row>
    <row r="628" spans="1:41">
      <c r="A628" s="88">
        <f t="shared" si="57"/>
        <v>2</v>
      </c>
      <c r="B628" s="89">
        <f t="shared" si="58"/>
        <v>46039</v>
      </c>
      <c r="C628" s="155">
        <f>IFERROR(IF(INDEX(data_wkly!D:D,MATCH($B628,data_wkly!$C:$C,0),1)=0,"",INDEX(data_wkly!D:D,MATCH($B628,data_wkly!$C:$C,0),1)),"")</f>
        <v>54850</v>
      </c>
      <c r="D628" s="21">
        <f>IFERROR(IF(INDEX(data_wkly!E:E,MATCH($B628,data_wkly!$C:$C,0),1)=0,"",INDEX(data_wkly!E:E,MATCH($B628,data_wkly!$C:$C,0),1)),"")</f>
        <v>192.2</v>
      </c>
      <c r="E628" s="21">
        <f>IF(C628="","",IFERROR(INDEX(data_wkly!F:F,MATCH($B628,data_wkly!$C:$C,0),1),""))</f>
        <v>-0.98720000000000141</v>
      </c>
      <c r="F628" s="21">
        <f>IF(E628="","",IFERROR(IF(INDEX(data_wkly!G:G,MATCH($B628,data_wkly!$C:$C,0),1)=0,"",INDEX(data_wkly!G:G,MATCH($B628,data_wkly!$C:$C,0),1)),""))</f>
        <v>206.13706666666667</v>
      </c>
      <c r="G628" s="21">
        <f>IFERROR(IF(INDEX(data_wkly!H:H,MATCH($B628,data_wkly!$C:$C,0),1)=0,"",INDEX(data_wkly!H:H,MATCH($B628,data_wkly!$C:$C,0),1)),"")</f>
        <v>189.06489999999999</v>
      </c>
      <c r="H628" s="21">
        <f>IF(C628="","",IFERROR(INDEX(data_wkly!I:I,MATCH($B628,data_wkly!$C:$C,0),1),""))</f>
        <v>-0.98340000000001737</v>
      </c>
      <c r="I628" s="21">
        <f>IF(H628="","",IFERROR(IF(INDEX(data_wkly!J:J,MATCH($B628,data_wkly!$C:$C,0),1)=0,"",INDEX(data_wkly!J:J,MATCH($B628,data_wkly!$C:$C,0),1)),""))</f>
        <v>202.64016666666666</v>
      </c>
      <c r="J628" s="21">
        <f>IFERROR(IF(INDEX(data_wkly!K:K,MATCH($B628,data_wkly!$C:$C,0),1)=0,"",INDEX(data_wkly!K:K,MATCH($B628,data_wkly!$C:$C,0),1)),"")</f>
        <v>95.421999999999997</v>
      </c>
      <c r="K628" s="86">
        <f>IFERROR(IF(INDEX(data_wkly!L:L,MATCH($B628,data_wkly!$C:$C,0),1)=0,"",INDEX(data_wkly!L:L,MATCH($B628,data_wkly!$C:$C,0),1)),"")</f>
        <v>11.95</v>
      </c>
      <c r="L628" s="156"/>
      <c r="M628" s="155" t="str">
        <f>IFERROR(IF(INDEX(data_wkly!M:M,MATCH($B628,data_wkly!$C:$C,0),1)=0,"",INDEX(data_wkly!M:M,MATCH($B628,data_wkly!$C:$C,0),1)),"")</f>
        <v/>
      </c>
      <c r="N628" s="21" t="str">
        <f>IFERROR(IF(INDEX(data_wkly!N:N,MATCH($B628,data_wkly!$C:$C,0),1)=0,"",INDEX(data_wkly!N:N,MATCH($B628,data_wkly!$C:$C,0),1)),"")</f>
        <v/>
      </c>
      <c r="O628" s="21" t="str">
        <f>IF(M628="","",IFERROR(INDEX(data_wkly!O:O,MATCH($B628,data_wkly!$C:$C,0),1),""))</f>
        <v/>
      </c>
      <c r="P628" s="21" t="str">
        <f>IF(M628="","",IFERROR(IF(INDEX(data_wkly!P:P,MATCH($B628,data_wkly!$C:$C,0),1)=0,"",INDEX(data_wkly!P:P,MATCH($B628,data_wkly!$C:$C,0),1)),""))</f>
        <v/>
      </c>
      <c r="Q628" s="21" t="str">
        <f>IFERROR(IF(INDEX(data_wkly!Q:Q,MATCH($B628,data_wkly!$C:$C,0),1)=0,"",INDEX(data_wkly!Q:Q,MATCH($B628,data_wkly!$C:$C,0),1)),"")</f>
        <v/>
      </c>
      <c r="R628" s="21" t="str">
        <f>IF(M628="","",IFERROR(INDEX(data_wkly!R:R,MATCH($B628,data_wkly!$C:$C,0),1),""))</f>
        <v/>
      </c>
      <c r="S628" s="21" t="str">
        <f>IF(M628="","",IFERROR(IF(INDEX(data_wkly!S:S,MATCH($B628,data_wkly!$C:$C,0),1)=0,"",INDEX(data_wkly!S:S,MATCH($B628,data_wkly!$C:$C,0),1)),""))</f>
        <v/>
      </c>
      <c r="T628" s="21" t="str">
        <f>IFERROR(IF(INDEX(data_wkly!T:T,MATCH($B628,data_wkly!$C:$C,0),1)=0,"",INDEX(data_wkly!T:T,MATCH($B628,data_wkly!$C:$C,0),1)),"")</f>
        <v/>
      </c>
      <c r="U628" s="86" t="str">
        <f>IFERROR(IF(INDEX(data_wkly!U:U,MATCH($B628,data_wkly!$C:$C,0),1)=0,"",INDEX(data_wkly!U:U,MATCH($B628,data_wkly!$C:$C,0),1)),"")</f>
        <v/>
      </c>
      <c r="V628" s="157" t="str">
        <f t="shared" si="55"/>
        <v/>
      </c>
      <c r="W628" s="152" t="str">
        <f>IFERROR(IF(INDEX(data_wkly!W:W,MATCH($B628,data_wkly!$C:$C,0),1)=0,"",INDEX(data_wkly!W:W,MATCH($B628,data_wkly!$C:$C,0),1)),"")</f>
        <v>na</v>
      </c>
      <c r="X628" s="21" t="str">
        <f>IFERROR(IF(INDEX(data_wkly!X:X,MATCH($B628,data_wkly!$C:$C,0),1)=0,"",INDEX(data_wkly!X:X,MATCH($B628,data_wkly!$C:$C,0),1)),"")</f>
        <v>na</v>
      </c>
      <c r="Y628" s="21">
        <f>IFERROR(IF(INDEX(data_wkly!Y:Y,MATCH($B628,data_wkly!$C:$C,0),1)=0,"",INDEX(data_wkly!Y:Y,MATCH($B628,data_wkly!$C:$C,0),1)),"")</f>
        <v>128.19999999999999</v>
      </c>
      <c r="Z628" s="21">
        <f>IFERROR(IF(INDEX(data_wkly!Z:Z,MATCH($B628,data_wkly!$C:$C,0),1)=0,"",INDEX(data_wkly!Z:Z,MATCH($B628,data_wkly!$C:$C,0),1)),"")</f>
        <v>-4.6300000000000239</v>
      </c>
      <c r="AA628" s="152" t="str">
        <f>IFERROR(IF(INDEX(data_wkly!AA:AA,MATCH($B628,data_wkly!$C:$C,0),1)=0,"",INDEX(data_wkly!AA:AA,MATCH($B628,data_wkly!$C:$C,0),1)),"")</f>
        <v>na</v>
      </c>
      <c r="AB628" s="21" t="str">
        <f>IFERROR(IF(INDEX(data_wkly!AB:AB,MATCH($B628,data_wkly!$C:$C,0),1)=0,"",INDEX(data_wkly!AB:AB,MATCH($B628,data_wkly!$C:$C,0),1)),"")</f>
        <v>na</v>
      </c>
      <c r="AC628" s="21">
        <f>IFERROR(IF(INDEX(data_wkly!AC:AC,MATCH($B628,data_wkly!$C:$C,0),1)=0,"",INDEX(data_wkly!AC:AC,MATCH($B628,data_wkly!$C:$C,0),1)),"")</f>
        <v>126.79</v>
      </c>
      <c r="AD628" s="21">
        <f>IFERROR(IF(INDEX(data_wkly!AD:AD,MATCH($B628,data_wkly!$C:$C,0),1)=0,"",INDEX(data_wkly!AD:AD,MATCH($B628,data_wkly!$C:$C,0),1)),"")</f>
        <v>-4.7199999999999847</v>
      </c>
      <c r="AE628" s="157">
        <f t="shared" si="56"/>
        <v>2</v>
      </c>
      <c r="AF628" s="154" t="str">
        <f>IFERROR(IF(INDEX(data_wkly!AF:AF,MATCH($B628,data_wkly!$C:$C,0),1)=0,"",INDEX(data_wkly!AF:AF,MATCH($B628,data_wkly!$C:$C,0),1)),"")</f>
        <v/>
      </c>
      <c r="AG628" s="153" t="str">
        <f>IFERROR(IF(AF628="","",INDEX(data_wkly!AG:AG,MATCH($B628,data_wkly!$C:$C,0),1)),"")</f>
        <v/>
      </c>
      <c r="AH628" s="153" t="str">
        <f>IFERROR(IF(INDEX(data_wkly!AH:AH,MATCH($B628,data_wkly!$C:$C,0),1)=0,"",INDEX(data_wkly!AH:AH,MATCH($B628,data_wkly!$C:$C,0),1)),"")</f>
        <v/>
      </c>
      <c r="AI628" s="153" t="str">
        <f>IFERROR(IF(INDEX(data_wkly!AI:AI,MATCH($B628,data_wkly!$C:$C,0),1)=0,"",INDEX(data_wkly!AI:AI,MATCH($B628,data_wkly!$C:$C,0),1)),"")</f>
        <v/>
      </c>
      <c r="AJ628" s="153" t="str">
        <f>IFERROR(IF(AI628="","",INDEX(data_wkly!AJ:AJ,MATCH($B628,data_wkly!$C:$C,0),1)),"")</f>
        <v/>
      </c>
      <c r="AK628" s="153" t="str">
        <f>IFERROR(IF(INDEX(data_wkly!AK:AK,MATCH($B628,data_wkly!$C:$C,0),1)=0,"",INDEX(data_wkly!AK:AK,MATCH($B628,data_wkly!$C:$C,0),1)),"")</f>
        <v/>
      </c>
      <c r="AL628" s="153" t="str">
        <f>IFERROR(IF(INDEX(data_wkly!AL:AL,MATCH($B628,data_wkly!$C:$C,0),1)=0,"",INDEX(data_wkly!AL:AL,MATCH($B628,data_wkly!$C:$C,0),1)),"")</f>
        <v/>
      </c>
      <c r="AM628" s="183" t="str">
        <f>IFERROR(IF(INDEX(data_wkly!AM:AM,MATCH($B628,data_wkly!$C:$C,0),1)=0,"",INDEX(data_wkly!AM:AM,MATCH($B628,data_wkly!$C:$C,0),1)),"")</f>
        <v/>
      </c>
      <c r="AN628" s="41" t="str">
        <f t="shared" si="54"/>
        <v/>
      </c>
      <c r="AO628" s="88">
        <f t="shared" si="59"/>
        <v>2</v>
      </c>
    </row>
    <row r="629" spans="1:41">
      <c r="A629" s="88">
        <f t="shared" si="57"/>
        <v>1</v>
      </c>
      <c r="B629" s="89">
        <f t="shared" si="58"/>
        <v>46046</v>
      </c>
      <c r="C629" s="155">
        <f>IFERROR(IF(INDEX(data_wkly!D:D,MATCH($B629,data_wkly!$C:$C,0),1)=0,"",INDEX(data_wkly!D:D,MATCH($B629,data_wkly!$C:$C,0),1)),"")</f>
        <v>52905</v>
      </c>
      <c r="D629" s="21">
        <f>IFERROR(IF(INDEX(data_wkly!E:E,MATCH($B629,data_wkly!$C:$C,0),1)=0,"",INDEX(data_wkly!E:E,MATCH($B629,data_wkly!$C:$C,0),1)),"")</f>
        <v>191.42760000000001</v>
      </c>
      <c r="E629" s="21">
        <f>IF(C629="","",IFERROR(INDEX(data_wkly!F:F,MATCH($B629,data_wkly!$C:$C,0),1),""))</f>
        <v>-0.77239999999997622</v>
      </c>
      <c r="F629" s="21">
        <f>IF(E629="","",IFERROR(IF(INDEX(data_wkly!G:G,MATCH($B629,data_wkly!$C:$C,0),1)=0,"",INDEX(data_wkly!G:G,MATCH($B629,data_wkly!$C:$C,0),1)),""))</f>
        <v>206.77980000000002</v>
      </c>
      <c r="G629" s="21">
        <f>IFERROR(IF(INDEX(data_wkly!H:H,MATCH($B629,data_wkly!$C:$C,0),1)=0,"",INDEX(data_wkly!H:H,MATCH($B629,data_wkly!$C:$C,0),1)),"")</f>
        <v>188.30279999999999</v>
      </c>
      <c r="H629" s="21">
        <f>IF(C629="","",IFERROR(INDEX(data_wkly!I:I,MATCH($B629,data_wkly!$C:$C,0),1),""))</f>
        <v>-0.76210000000000377</v>
      </c>
      <c r="I629" s="21">
        <f>IF(H629="","",IFERROR(IF(INDEX(data_wkly!J:J,MATCH($B629,data_wkly!$C:$C,0),1)=0,"",INDEX(data_wkly!J:J,MATCH($B629,data_wkly!$C:$C,0),1)),""))</f>
        <v>203.26806666666667</v>
      </c>
      <c r="J629" s="21">
        <f>IFERROR(IF(INDEX(data_wkly!K:K,MATCH($B629,data_wkly!$C:$C,0),1)=0,"",INDEX(data_wkly!K:K,MATCH($B629,data_wkly!$C:$C,0),1)),"")</f>
        <v>95.253399999999999</v>
      </c>
      <c r="K629" s="86">
        <f>IFERROR(IF(INDEX(data_wkly!L:L,MATCH($B629,data_wkly!$C:$C,0),1)=0,"",INDEX(data_wkly!L:L,MATCH($B629,data_wkly!$C:$C,0),1)),"")</f>
        <v>11.85</v>
      </c>
      <c r="L629" s="156"/>
      <c r="M629" s="155" t="str">
        <f>IFERROR(IF(INDEX(data_wkly!M:M,MATCH($B629,data_wkly!$C:$C,0),1)=0,"",INDEX(data_wkly!M:M,MATCH($B629,data_wkly!$C:$C,0),1)),"")</f>
        <v/>
      </c>
      <c r="N629" s="21" t="str">
        <f>IFERROR(IF(INDEX(data_wkly!N:N,MATCH($B629,data_wkly!$C:$C,0),1)=0,"",INDEX(data_wkly!N:N,MATCH($B629,data_wkly!$C:$C,0),1)),"")</f>
        <v/>
      </c>
      <c r="O629" s="21" t="str">
        <f>IF(M629="","",IFERROR(INDEX(data_wkly!O:O,MATCH($B629,data_wkly!$C:$C,0),1),""))</f>
        <v/>
      </c>
      <c r="P629" s="21" t="str">
        <f>IF(M629="","",IFERROR(IF(INDEX(data_wkly!P:P,MATCH($B629,data_wkly!$C:$C,0),1)=0,"",INDEX(data_wkly!P:P,MATCH($B629,data_wkly!$C:$C,0),1)),""))</f>
        <v/>
      </c>
      <c r="Q629" s="21" t="str">
        <f>IFERROR(IF(INDEX(data_wkly!Q:Q,MATCH($B629,data_wkly!$C:$C,0),1)=0,"",INDEX(data_wkly!Q:Q,MATCH($B629,data_wkly!$C:$C,0),1)),"")</f>
        <v/>
      </c>
      <c r="R629" s="21" t="str">
        <f>IF(M629="","",IFERROR(INDEX(data_wkly!R:R,MATCH($B629,data_wkly!$C:$C,0),1),""))</f>
        <v/>
      </c>
      <c r="S629" s="21" t="str">
        <f>IF(M629="","",IFERROR(IF(INDEX(data_wkly!S:S,MATCH($B629,data_wkly!$C:$C,0),1)=0,"",INDEX(data_wkly!S:S,MATCH($B629,data_wkly!$C:$C,0),1)),""))</f>
        <v/>
      </c>
      <c r="T629" s="21" t="str">
        <f>IFERROR(IF(INDEX(data_wkly!T:T,MATCH($B629,data_wkly!$C:$C,0),1)=0,"",INDEX(data_wkly!T:T,MATCH($B629,data_wkly!$C:$C,0),1)),"")</f>
        <v/>
      </c>
      <c r="U629" s="86" t="str">
        <f>IFERROR(IF(INDEX(data_wkly!U:U,MATCH($B629,data_wkly!$C:$C,0),1)=0,"",INDEX(data_wkly!U:U,MATCH($B629,data_wkly!$C:$C,0),1)),"")</f>
        <v/>
      </c>
      <c r="V629" s="157" t="str">
        <f t="shared" si="55"/>
        <v/>
      </c>
      <c r="W629" s="152" t="str">
        <f>IFERROR(IF(INDEX(data_wkly!W:W,MATCH($B629,data_wkly!$C:$C,0),1)=0,"",INDEX(data_wkly!W:W,MATCH($B629,data_wkly!$C:$C,0),1)),"")</f>
        <v>na</v>
      </c>
      <c r="X629" s="21" t="str">
        <f>IFERROR(IF(INDEX(data_wkly!X:X,MATCH($B629,data_wkly!$C:$C,0),1)=0,"",INDEX(data_wkly!X:X,MATCH($B629,data_wkly!$C:$C,0),1)),"")</f>
        <v>na</v>
      </c>
      <c r="Y629" s="21">
        <f>IFERROR(IF(INDEX(data_wkly!Y:Y,MATCH($B629,data_wkly!$C:$C,0),1)=0,"",INDEX(data_wkly!Y:Y,MATCH($B629,data_wkly!$C:$C,0),1)),"")</f>
        <v>127.7</v>
      </c>
      <c r="Z629" s="21">
        <f>IFERROR(IF(INDEX(data_wkly!Z:Z,MATCH($B629,data_wkly!$C:$C,0),1)=0,"",INDEX(data_wkly!Z:Z,MATCH($B629,data_wkly!$C:$C,0),1)),"")</f>
        <v>-0.49999999999998579</v>
      </c>
      <c r="AA629" s="152" t="str">
        <f>IFERROR(IF(INDEX(data_wkly!AA:AA,MATCH($B629,data_wkly!$C:$C,0),1)=0,"",INDEX(data_wkly!AA:AA,MATCH($B629,data_wkly!$C:$C,0),1)),"")</f>
        <v>na</v>
      </c>
      <c r="AB629" s="21" t="str">
        <f>IFERROR(IF(INDEX(data_wkly!AB:AB,MATCH($B629,data_wkly!$C:$C,0),1)=0,"",INDEX(data_wkly!AB:AB,MATCH($B629,data_wkly!$C:$C,0),1)),"")</f>
        <v>na</v>
      </c>
      <c r="AC629" s="21">
        <f>IFERROR(IF(INDEX(data_wkly!AC:AC,MATCH($B629,data_wkly!$C:$C,0),1)=0,"",INDEX(data_wkly!AC:AC,MATCH($B629,data_wkly!$C:$C,0),1)),"")</f>
        <v>126.64</v>
      </c>
      <c r="AD629" s="21">
        <f>IFERROR(IF(INDEX(data_wkly!AD:AD,MATCH($B629,data_wkly!$C:$C,0),1)=0,"",INDEX(data_wkly!AD:AD,MATCH($B629,data_wkly!$C:$C,0),1)),"")</f>
        <v>-0.15000000000000568</v>
      </c>
      <c r="AE629" s="157">
        <f t="shared" si="56"/>
        <v>1</v>
      </c>
      <c r="AF629" s="154" t="str">
        <f>IFERROR(IF(INDEX(data_wkly!AF:AF,MATCH($B629,data_wkly!$C:$C,0),1)=0,"",INDEX(data_wkly!AF:AF,MATCH($B629,data_wkly!$C:$C,0),1)),"")</f>
        <v/>
      </c>
      <c r="AG629" s="153" t="str">
        <f>IFERROR(IF(AF629="","",INDEX(data_wkly!AG:AG,MATCH($B629,data_wkly!$C:$C,0),1)),"")</f>
        <v/>
      </c>
      <c r="AH629" s="153" t="str">
        <f>IFERROR(IF(INDEX(data_wkly!AH:AH,MATCH($B629,data_wkly!$C:$C,0),1)=0,"",INDEX(data_wkly!AH:AH,MATCH($B629,data_wkly!$C:$C,0),1)),"")</f>
        <v/>
      </c>
      <c r="AI629" s="153" t="str">
        <f>IFERROR(IF(INDEX(data_wkly!AI:AI,MATCH($B629,data_wkly!$C:$C,0),1)=0,"",INDEX(data_wkly!AI:AI,MATCH($B629,data_wkly!$C:$C,0),1)),"")</f>
        <v/>
      </c>
      <c r="AJ629" s="153" t="str">
        <f>IFERROR(IF(AI629="","",INDEX(data_wkly!AJ:AJ,MATCH($B629,data_wkly!$C:$C,0),1)),"")</f>
        <v/>
      </c>
      <c r="AK629" s="153" t="str">
        <f>IFERROR(IF(INDEX(data_wkly!AK:AK,MATCH($B629,data_wkly!$C:$C,0),1)=0,"",INDEX(data_wkly!AK:AK,MATCH($B629,data_wkly!$C:$C,0),1)),"")</f>
        <v/>
      </c>
      <c r="AL629" s="153" t="str">
        <f>IFERROR(IF(INDEX(data_wkly!AL:AL,MATCH($B629,data_wkly!$C:$C,0),1)=0,"",INDEX(data_wkly!AL:AL,MATCH($B629,data_wkly!$C:$C,0),1)),"")</f>
        <v/>
      </c>
      <c r="AM629" s="183" t="str">
        <f>IFERROR(IF(INDEX(data_wkly!AM:AM,MATCH($B629,data_wkly!$C:$C,0),1)=0,"",INDEX(data_wkly!AM:AM,MATCH($B629,data_wkly!$C:$C,0),1)),"")</f>
        <v/>
      </c>
      <c r="AN629" s="41" t="str">
        <f t="shared" si="54"/>
        <v/>
      </c>
      <c r="AO629" s="88">
        <f t="shared" si="59"/>
        <v>1</v>
      </c>
    </row>
    <row r="630" spans="1:41">
      <c r="A630" s="88">
        <f t="shared" si="57"/>
        <v>2</v>
      </c>
      <c r="B630" s="89">
        <f t="shared" si="58"/>
        <v>46053</v>
      </c>
      <c r="C630" s="155">
        <f>IFERROR(IF(INDEX(data_wkly!D:D,MATCH($B630,data_wkly!$C:$C,0),1)=0,"",INDEX(data_wkly!D:D,MATCH($B630,data_wkly!$C:$C,0),1)),"")</f>
        <v>52912</v>
      </c>
      <c r="D630" s="21">
        <f>IFERROR(IF(INDEX(data_wkly!E:E,MATCH($B630,data_wkly!$C:$C,0),1)=0,"",INDEX(data_wkly!E:E,MATCH($B630,data_wkly!$C:$C,0),1)),"")</f>
        <v>190.3537</v>
      </c>
      <c r="E630" s="21">
        <f>IF(C630="","",IFERROR(INDEX(data_wkly!F:F,MATCH($B630,data_wkly!$C:$C,0),1),""))</f>
        <v>-1.073900000000009</v>
      </c>
      <c r="F630" s="21">
        <f>IF(E630="","",IFERROR(IF(INDEX(data_wkly!G:G,MATCH($B630,data_wkly!$C:$C,0),1)=0,"",INDEX(data_wkly!G:G,MATCH($B630,data_wkly!$C:$C,0),1)),""))</f>
        <v>206.5608666666667</v>
      </c>
      <c r="G630" s="21">
        <f>IFERROR(IF(INDEX(data_wkly!H:H,MATCH($B630,data_wkly!$C:$C,0),1)=0,"",INDEX(data_wkly!H:H,MATCH($B630,data_wkly!$C:$C,0),1)),"")</f>
        <v>187.2413</v>
      </c>
      <c r="H630" s="21">
        <f>IF(C630="","",IFERROR(INDEX(data_wkly!I:I,MATCH($B630,data_wkly!$C:$C,0),1),""))</f>
        <v>-1.0614999999999952</v>
      </c>
      <c r="I630" s="21">
        <f>IF(H630="","",IFERROR(IF(INDEX(data_wkly!J:J,MATCH($B630,data_wkly!$C:$C,0),1)=0,"",INDEX(data_wkly!J:J,MATCH($B630,data_wkly!$C:$C,0),1)),""))</f>
        <v>203.05790000000002</v>
      </c>
      <c r="J630" s="21">
        <f>IFERROR(IF(INDEX(data_wkly!K:K,MATCH($B630,data_wkly!$C:$C,0),1)=0,"",INDEX(data_wkly!K:K,MATCH($B630,data_wkly!$C:$C,0),1)),"")</f>
        <v>95.108999999999995</v>
      </c>
      <c r="K630" s="86">
        <f>IFERROR(IF(INDEX(data_wkly!L:L,MATCH($B630,data_wkly!$C:$C,0),1)=0,"",INDEX(data_wkly!L:L,MATCH($B630,data_wkly!$C:$C,0),1)),"")</f>
        <v>11.75</v>
      </c>
      <c r="L630" s="156"/>
      <c r="M630" s="155" t="str">
        <f>IFERROR(IF(INDEX(data_wkly!M:M,MATCH($B630,data_wkly!$C:$C,0),1)=0,"",INDEX(data_wkly!M:M,MATCH($B630,data_wkly!$C:$C,0),1)),"")</f>
        <v/>
      </c>
      <c r="N630" s="21" t="str">
        <f>IFERROR(IF(INDEX(data_wkly!N:N,MATCH($B630,data_wkly!$C:$C,0),1)=0,"",INDEX(data_wkly!N:N,MATCH($B630,data_wkly!$C:$C,0),1)),"")</f>
        <v/>
      </c>
      <c r="O630" s="21" t="str">
        <f>IF(M630="","",IFERROR(INDEX(data_wkly!O:O,MATCH($B630,data_wkly!$C:$C,0),1),""))</f>
        <v/>
      </c>
      <c r="P630" s="21" t="str">
        <f>IF(M630="","",IFERROR(IF(INDEX(data_wkly!P:P,MATCH($B630,data_wkly!$C:$C,0),1)=0,"",INDEX(data_wkly!P:P,MATCH($B630,data_wkly!$C:$C,0),1)),""))</f>
        <v/>
      </c>
      <c r="Q630" s="21" t="str">
        <f>IFERROR(IF(INDEX(data_wkly!Q:Q,MATCH($B630,data_wkly!$C:$C,0),1)=0,"",INDEX(data_wkly!Q:Q,MATCH($B630,data_wkly!$C:$C,0),1)),"")</f>
        <v/>
      </c>
      <c r="R630" s="21" t="str">
        <f>IF(M630="","",IFERROR(INDEX(data_wkly!R:R,MATCH($B630,data_wkly!$C:$C,0),1),""))</f>
        <v/>
      </c>
      <c r="S630" s="21" t="str">
        <f>IF(M630="","",IFERROR(IF(INDEX(data_wkly!S:S,MATCH($B630,data_wkly!$C:$C,0),1)=0,"",INDEX(data_wkly!S:S,MATCH($B630,data_wkly!$C:$C,0),1)),""))</f>
        <v/>
      </c>
      <c r="T630" s="21" t="str">
        <f>IFERROR(IF(INDEX(data_wkly!T:T,MATCH($B630,data_wkly!$C:$C,0),1)=0,"",INDEX(data_wkly!T:T,MATCH($B630,data_wkly!$C:$C,0),1)),"")</f>
        <v/>
      </c>
      <c r="U630" s="86" t="str">
        <f>IFERROR(IF(INDEX(data_wkly!U:U,MATCH($B630,data_wkly!$C:$C,0),1)=0,"",INDEX(data_wkly!U:U,MATCH($B630,data_wkly!$C:$C,0),1)),"")</f>
        <v/>
      </c>
      <c r="V630" s="157" t="str">
        <f t="shared" si="55"/>
        <v/>
      </c>
      <c r="W630" s="152" t="str">
        <f>IFERROR(IF(INDEX(data_wkly!W:W,MATCH($B630,data_wkly!$C:$C,0),1)=0,"",INDEX(data_wkly!W:W,MATCH($B630,data_wkly!$C:$C,0),1)),"")</f>
        <v>na</v>
      </c>
      <c r="X630" s="21" t="str">
        <f>IFERROR(IF(INDEX(data_wkly!X:X,MATCH($B630,data_wkly!$C:$C,0),1)=0,"",INDEX(data_wkly!X:X,MATCH($B630,data_wkly!$C:$C,0),1)),"")</f>
        <v>na</v>
      </c>
      <c r="Y630" s="21">
        <f>IFERROR(IF(INDEX(data_wkly!Y:Y,MATCH($B630,data_wkly!$C:$C,0),1)=0,"",INDEX(data_wkly!Y:Y,MATCH($B630,data_wkly!$C:$C,0),1)),"")</f>
        <v>127.81</v>
      </c>
      <c r="Z630" s="21">
        <f>IFERROR(IF(INDEX(data_wkly!Z:Z,MATCH($B630,data_wkly!$C:$C,0),1)=0,"",INDEX(data_wkly!Z:Z,MATCH($B630,data_wkly!$C:$C,0),1)),"")</f>
        <v>0.10999999999999943</v>
      </c>
      <c r="AA630" s="152" t="str">
        <f>IFERROR(IF(INDEX(data_wkly!AA:AA,MATCH($B630,data_wkly!$C:$C,0),1)=0,"",INDEX(data_wkly!AA:AA,MATCH($B630,data_wkly!$C:$C,0),1)),"")</f>
        <v>na</v>
      </c>
      <c r="AB630" s="21" t="str">
        <f>IFERROR(IF(INDEX(data_wkly!AB:AB,MATCH($B630,data_wkly!$C:$C,0),1)=0,"",INDEX(data_wkly!AB:AB,MATCH($B630,data_wkly!$C:$C,0),1)),"")</f>
        <v>na</v>
      </c>
      <c r="AC630" s="21">
        <f>IFERROR(IF(INDEX(data_wkly!AC:AC,MATCH($B630,data_wkly!$C:$C,0),1)=0,"",INDEX(data_wkly!AC:AC,MATCH($B630,data_wkly!$C:$C,0),1)),"")</f>
        <v>126.31</v>
      </c>
      <c r="AD630" s="21">
        <f>IFERROR(IF(INDEX(data_wkly!AD:AD,MATCH($B630,data_wkly!$C:$C,0),1)=0,"",INDEX(data_wkly!AD:AD,MATCH($B630,data_wkly!$C:$C,0),1)),"")</f>
        <v>-0.32999999999999829</v>
      </c>
      <c r="AE630" s="157">
        <f t="shared" si="56"/>
        <v>2</v>
      </c>
      <c r="AF630" s="154" t="str">
        <f>IFERROR(IF(INDEX(data_wkly!AF:AF,MATCH($B630,data_wkly!$C:$C,0),1)=0,"",INDEX(data_wkly!AF:AF,MATCH($B630,data_wkly!$C:$C,0),1)),"")</f>
        <v/>
      </c>
      <c r="AG630" s="153" t="str">
        <f>IFERROR(IF(AF630="","",INDEX(data_wkly!AG:AG,MATCH($B630,data_wkly!$C:$C,0),1)),"")</f>
        <v/>
      </c>
      <c r="AH630" s="153" t="str">
        <f>IFERROR(IF(INDEX(data_wkly!AH:AH,MATCH($B630,data_wkly!$C:$C,0),1)=0,"",INDEX(data_wkly!AH:AH,MATCH($B630,data_wkly!$C:$C,0),1)),"")</f>
        <v/>
      </c>
      <c r="AI630" s="153" t="str">
        <f>IFERROR(IF(INDEX(data_wkly!AI:AI,MATCH($B630,data_wkly!$C:$C,0),1)=0,"",INDEX(data_wkly!AI:AI,MATCH($B630,data_wkly!$C:$C,0),1)),"")</f>
        <v/>
      </c>
      <c r="AJ630" s="153" t="str">
        <f>IFERROR(IF(AI630="","",INDEX(data_wkly!AJ:AJ,MATCH($B630,data_wkly!$C:$C,0),1)),"")</f>
        <v/>
      </c>
      <c r="AK630" s="153" t="str">
        <f>IFERROR(IF(INDEX(data_wkly!AK:AK,MATCH($B630,data_wkly!$C:$C,0),1)=0,"",INDEX(data_wkly!AK:AK,MATCH($B630,data_wkly!$C:$C,0),1)),"")</f>
        <v/>
      </c>
      <c r="AL630" s="153" t="str">
        <f>IFERROR(IF(INDEX(data_wkly!AL:AL,MATCH($B630,data_wkly!$C:$C,0),1)=0,"",INDEX(data_wkly!AL:AL,MATCH($B630,data_wkly!$C:$C,0),1)),"")</f>
        <v/>
      </c>
      <c r="AM630" s="183" t="str">
        <f>IFERROR(IF(INDEX(data_wkly!AM:AM,MATCH($B630,data_wkly!$C:$C,0),1)=0,"",INDEX(data_wkly!AM:AM,MATCH($B630,data_wkly!$C:$C,0),1)),"")</f>
        <v/>
      </c>
      <c r="AN630" s="41" t="str">
        <f t="shared" si="54"/>
        <v/>
      </c>
      <c r="AO630" s="88">
        <f t="shared" si="59"/>
        <v>2</v>
      </c>
    </row>
    <row r="631" spans="1:41">
      <c r="A631" s="88">
        <f t="shared" si="57"/>
        <v>1</v>
      </c>
      <c r="B631" s="89">
        <f t="shared" si="58"/>
        <v>46060</v>
      </c>
      <c r="C631" s="155">
        <f>IFERROR(IF(INDEX(data_wkly!D:D,MATCH($B631,data_wkly!$C:$C,0),1)=0,"",INDEX(data_wkly!D:D,MATCH($B631,data_wkly!$C:$C,0),1)),"")</f>
        <v>55972</v>
      </c>
      <c r="D631" s="21">
        <f>IFERROR(IF(INDEX(data_wkly!E:E,MATCH($B631,data_wkly!$C:$C,0),1)=0,"",INDEX(data_wkly!E:E,MATCH($B631,data_wkly!$C:$C,0),1)),"")</f>
        <v>188.8023</v>
      </c>
      <c r="E631" s="21">
        <f>IF(C631="","",IFERROR(INDEX(data_wkly!F:F,MATCH($B631,data_wkly!$C:$C,0),1),""))</f>
        <v>-1.551400000000001</v>
      </c>
      <c r="F631" s="21">
        <f>IF(E631="","",IFERROR(IF(INDEX(data_wkly!G:G,MATCH($B631,data_wkly!$C:$C,0),1)=0,"",INDEX(data_wkly!G:G,MATCH($B631,data_wkly!$C:$C,0),1)),""))</f>
        <v>206.86453333333336</v>
      </c>
      <c r="G631" s="21">
        <f>IFERROR(IF(INDEX(data_wkly!H:H,MATCH($B631,data_wkly!$C:$C,0),1)=0,"",INDEX(data_wkly!H:H,MATCH($B631,data_wkly!$C:$C,0),1)),"")</f>
        <v>185.72329999999999</v>
      </c>
      <c r="H631" s="21">
        <f>IF(C631="","",IFERROR(INDEX(data_wkly!I:I,MATCH($B631,data_wkly!$C:$C,0),1),""))</f>
        <v>-1.5180000000000007</v>
      </c>
      <c r="I631" s="21">
        <f>IF(H631="","",IFERROR(IF(INDEX(data_wkly!J:J,MATCH($B631,data_wkly!$C:$C,0),1)=0,"",INDEX(data_wkly!J:J,MATCH($B631,data_wkly!$C:$C,0),1)),""))</f>
        <v>203.35673333333332</v>
      </c>
      <c r="J631" s="21">
        <f>IFERROR(IF(INDEX(data_wkly!K:K,MATCH($B631,data_wkly!$C:$C,0),1)=0,"",INDEX(data_wkly!K:K,MATCH($B631,data_wkly!$C:$C,0),1)),"")</f>
        <v>95.402299999999997</v>
      </c>
      <c r="K631" s="86">
        <f>IFERROR(IF(INDEX(data_wkly!L:L,MATCH($B631,data_wkly!$C:$C,0),1)=0,"",INDEX(data_wkly!L:L,MATCH($B631,data_wkly!$C:$C,0),1)),"")</f>
        <v>11.7</v>
      </c>
      <c r="L631" s="156"/>
      <c r="M631" s="155" t="str">
        <f>IFERROR(IF(INDEX(data_wkly!M:M,MATCH($B631,data_wkly!$C:$C,0),1)=0,"",INDEX(data_wkly!M:M,MATCH($B631,data_wkly!$C:$C,0),1)),"")</f>
        <v/>
      </c>
      <c r="N631" s="21" t="str">
        <f>IFERROR(IF(INDEX(data_wkly!N:N,MATCH($B631,data_wkly!$C:$C,0),1)=0,"",INDEX(data_wkly!N:N,MATCH($B631,data_wkly!$C:$C,0),1)),"")</f>
        <v/>
      </c>
      <c r="O631" s="21" t="str">
        <f>IF(M631="","",IFERROR(INDEX(data_wkly!O:O,MATCH($B631,data_wkly!$C:$C,0),1),""))</f>
        <v/>
      </c>
      <c r="P631" s="21" t="str">
        <f>IF(M631="","",IFERROR(IF(INDEX(data_wkly!P:P,MATCH($B631,data_wkly!$C:$C,0),1)=0,"",INDEX(data_wkly!P:P,MATCH($B631,data_wkly!$C:$C,0),1)),""))</f>
        <v/>
      </c>
      <c r="Q631" s="21" t="str">
        <f>IFERROR(IF(INDEX(data_wkly!Q:Q,MATCH($B631,data_wkly!$C:$C,0),1)=0,"",INDEX(data_wkly!Q:Q,MATCH($B631,data_wkly!$C:$C,0),1)),"")</f>
        <v/>
      </c>
      <c r="R631" s="21" t="str">
        <f>IF(M631="","",IFERROR(INDEX(data_wkly!R:R,MATCH($B631,data_wkly!$C:$C,0),1),""))</f>
        <v/>
      </c>
      <c r="S631" s="21" t="str">
        <f>IF(M631="","",IFERROR(IF(INDEX(data_wkly!S:S,MATCH($B631,data_wkly!$C:$C,0),1)=0,"",INDEX(data_wkly!S:S,MATCH($B631,data_wkly!$C:$C,0),1)),""))</f>
        <v/>
      </c>
      <c r="T631" s="21" t="str">
        <f>IFERROR(IF(INDEX(data_wkly!T:T,MATCH($B631,data_wkly!$C:$C,0),1)=0,"",INDEX(data_wkly!T:T,MATCH($B631,data_wkly!$C:$C,0),1)),"")</f>
        <v/>
      </c>
      <c r="U631" s="86" t="str">
        <f>IFERROR(IF(INDEX(data_wkly!U:U,MATCH($B631,data_wkly!$C:$C,0),1)=0,"",INDEX(data_wkly!U:U,MATCH($B631,data_wkly!$C:$C,0),1)),"")</f>
        <v/>
      </c>
      <c r="V631" s="157" t="str">
        <f t="shared" si="55"/>
        <v/>
      </c>
      <c r="W631" s="152" t="str">
        <f>IFERROR(IF(INDEX(data_wkly!W:W,MATCH($B631,data_wkly!$C:$C,0),1)=0,"",INDEX(data_wkly!W:W,MATCH($B631,data_wkly!$C:$C,0),1)),"")</f>
        <v>na</v>
      </c>
      <c r="X631" s="21" t="str">
        <f>IFERROR(IF(INDEX(data_wkly!X:X,MATCH($B631,data_wkly!$C:$C,0),1)=0,"",INDEX(data_wkly!X:X,MATCH($B631,data_wkly!$C:$C,0),1)),"")</f>
        <v>na</v>
      </c>
      <c r="Y631" s="21">
        <f>IFERROR(IF(INDEX(data_wkly!Y:Y,MATCH($B631,data_wkly!$C:$C,0),1)=0,"",INDEX(data_wkly!Y:Y,MATCH($B631,data_wkly!$C:$C,0),1)),"")</f>
        <v>127.95</v>
      </c>
      <c r="Z631" s="21">
        <f>IFERROR(IF(INDEX(data_wkly!Z:Z,MATCH($B631,data_wkly!$C:$C,0),1)=0,"",INDEX(data_wkly!Z:Z,MATCH($B631,data_wkly!$C:$C,0),1)),"")</f>
        <v>0.14000000000000057</v>
      </c>
      <c r="AA631" s="152" t="str">
        <f>IFERROR(IF(INDEX(data_wkly!AA:AA,MATCH($B631,data_wkly!$C:$C,0),1)=0,"",INDEX(data_wkly!AA:AA,MATCH($B631,data_wkly!$C:$C,0),1)),"")</f>
        <v>na</v>
      </c>
      <c r="AB631" s="21" t="str">
        <f>IFERROR(IF(INDEX(data_wkly!AB:AB,MATCH($B631,data_wkly!$C:$C,0),1)=0,"",INDEX(data_wkly!AB:AB,MATCH($B631,data_wkly!$C:$C,0),1)),"")</f>
        <v>na</v>
      </c>
      <c r="AC631" s="21">
        <f>IFERROR(IF(INDEX(data_wkly!AC:AC,MATCH($B631,data_wkly!$C:$C,0),1)=0,"",INDEX(data_wkly!AC:AC,MATCH($B631,data_wkly!$C:$C,0),1)),"")</f>
        <v>126.43</v>
      </c>
      <c r="AD631" s="21">
        <f>IFERROR(IF(INDEX(data_wkly!AD:AD,MATCH($B631,data_wkly!$C:$C,0),1)=0,"",INDEX(data_wkly!AD:AD,MATCH($B631,data_wkly!$C:$C,0),1)),"")</f>
        <v>0.12000000000000455</v>
      </c>
      <c r="AE631" s="157">
        <f t="shared" si="56"/>
        <v>1</v>
      </c>
      <c r="AF631" s="154" t="str">
        <f>IFERROR(IF(INDEX(data_wkly!AF:AF,MATCH($B631,data_wkly!$C:$C,0),1)=0,"",INDEX(data_wkly!AF:AF,MATCH($B631,data_wkly!$C:$C,0),1)),"")</f>
        <v/>
      </c>
      <c r="AG631" s="153" t="str">
        <f>IFERROR(IF(AF631="","",INDEX(data_wkly!AG:AG,MATCH($B631,data_wkly!$C:$C,0),1)),"")</f>
        <v/>
      </c>
      <c r="AH631" s="153" t="str">
        <f>IFERROR(IF(INDEX(data_wkly!AH:AH,MATCH($B631,data_wkly!$C:$C,0),1)=0,"",INDEX(data_wkly!AH:AH,MATCH($B631,data_wkly!$C:$C,0),1)),"")</f>
        <v/>
      </c>
      <c r="AI631" s="153" t="str">
        <f>IFERROR(IF(INDEX(data_wkly!AI:AI,MATCH($B631,data_wkly!$C:$C,0),1)=0,"",INDEX(data_wkly!AI:AI,MATCH($B631,data_wkly!$C:$C,0),1)),"")</f>
        <v/>
      </c>
      <c r="AJ631" s="153" t="str">
        <f>IFERROR(IF(AI631="","",INDEX(data_wkly!AJ:AJ,MATCH($B631,data_wkly!$C:$C,0),1)),"")</f>
        <v/>
      </c>
      <c r="AK631" s="153" t="str">
        <f>IFERROR(IF(INDEX(data_wkly!AK:AK,MATCH($B631,data_wkly!$C:$C,0),1)=0,"",INDEX(data_wkly!AK:AK,MATCH($B631,data_wkly!$C:$C,0),1)),"")</f>
        <v/>
      </c>
      <c r="AL631" s="153" t="str">
        <f>IFERROR(IF(INDEX(data_wkly!AL:AL,MATCH($B631,data_wkly!$C:$C,0),1)=0,"",INDEX(data_wkly!AL:AL,MATCH($B631,data_wkly!$C:$C,0),1)),"")</f>
        <v/>
      </c>
      <c r="AM631" s="183" t="str">
        <f>IFERROR(IF(INDEX(data_wkly!AM:AM,MATCH($B631,data_wkly!$C:$C,0),1)=0,"",INDEX(data_wkly!AM:AM,MATCH($B631,data_wkly!$C:$C,0),1)),"")</f>
        <v/>
      </c>
      <c r="AN631" s="41" t="str">
        <f t="shared" ref="AN631:AN694" si="60">IF(AF631="","",AO631)</f>
        <v/>
      </c>
      <c r="AO631" s="88">
        <f t="shared" si="59"/>
        <v>1</v>
      </c>
    </row>
    <row r="632" spans="1:41">
      <c r="A632" s="88">
        <f t="shared" si="57"/>
        <v>2</v>
      </c>
      <c r="B632" s="89">
        <f t="shared" si="58"/>
        <v>46067</v>
      </c>
      <c r="C632" s="155">
        <f>IFERROR(IF(INDEX(data_wkly!D:D,MATCH($B632,data_wkly!$C:$C,0),1)=0,"",INDEX(data_wkly!D:D,MATCH($B632,data_wkly!$C:$C,0),1)),"")</f>
        <v>55283</v>
      </c>
      <c r="D632" s="21">
        <f>IFERROR(IF(INDEX(data_wkly!E:E,MATCH($B632,data_wkly!$C:$C,0),1)=0,"",INDEX(data_wkly!E:E,MATCH($B632,data_wkly!$C:$C,0),1)),"")</f>
        <v>188.03389999999999</v>
      </c>
      <c r="E632" s="21">
        <f>IF(C632="","",IFERROR(INDEX(data_wkly!F:F,MATCH($B632,data_wkly!$C:$C,0),1),""))</f>
        <v>-0.76840000000001396</v>
      </c>
      <c r="F632" s="21">
        <f>IF(E632="","",IFERROR(IF(INDEX(data_wkly!G:G,MATCH($B632,data_wkly!$C:$C,0),1)=0,"",INDEX(data_wkly!G:G,MATCH($B632,data_wkly!$C:$C,0),1)),""))</f>
        <v>207.05613333333335</v>
      </c>
      <c r="G632" s="21">
        <f>IFERROR(IF(INDEX(data_wkly!H:H,MATCH($B632,data_wkly!$C:$C,0),1)=0,"",INDEX(data_wkly!H:H,MATCH($B632,data_wkly!$C:$C,0),1)),"")</f>
        <v>184.9693</v>
      </c>
      <c r="H632" s="21">
        <f>IF(C632="","",IFERROR(INDEX(data_wkly!I:I,MATCH($B632,data_wkly!$C:$C,0),1),""))</f>
        <v>-0.75399999999999068</v>
      </c>
      <c r="I632" s="21">
        <f>IF(H632="","",IFERROR(IF(INDEX(data_wkly!J:J,MATCH($B632,data_wkly!$C:$C,0),1)=0,"",INDEX(data_wkly!J:J,MATCH($B632,data_wkly!$C:$C,0),1)),""))</f>
        <v>203.54226666666668</v>
      </c>
      <c r="J632" s="21">
        <f>IFERROR(IF(INDEX(data_wkly!K:K,MATCH($B632,data_wkly!$C:$C,0),1)=0,"",INDEX(data_wkly!K:K,MATCH($B632,data_wkly!$C:$C,0),1)),"")</f>
        <v>95.279600000000002</v>
      </c>
      <c r="K632" s="86">
        <f>IFERROR(IF(INDEX(data_wkly!L:L,MATCH($B632,data_wkly!$C:$C,0),1)=0,"",INDEX(data_wkly!L:L,MATCH($B632,data_wkly!$C:$C,0),1)),"")</f>
        <v>11.78</v>
      </c>
      <c r="L632" s="156"/>
      <c r="M632" s="155" t="str">
        <f>IFERROR(IF(INDEX(data_wkly!M:M,MATCH($B632,data_wkly!$C:$C,0),1)=0,"",INDEX(data_wkly!M:M,MATCH($B632,data_wkly!$C:$C,0),1)),"")</f>
        <v/>
      </c>
      <c r="N632" s="21" t="str">
        <f>IFERROR(IF(INDEX(data_wkly!N:N,MATCH($B632,data_wkly!$C:$C,0),1)=0,"",INDEX(data_wkly!N:N,MATCH($B632,data_wkly!$C:$C,0),1)),"")</f>
        <v/>
      </c>
      <c r="O632" s="21" t="str">
        <f>IF(M632="","",IFERROR(INDEX(data_wkly!O:O,MATCH($B632,data_wkly!$C:$C,0),1),""))</f>
        <v/>
      </c>
      <c r="P632" s="21" t="str">
        <f>IF(M632="","",IFERROR(IF(INDEX(data_wkly!P:P,MATCH($B632,data_wkly!$C:$C,0),1)=0,"",INDEX(data_wkly!P:P,MATCH($B632,data_wkly!$C:$C,0),1)),""))</f>
        <v/>
      </c>
      <c r="Q632" s="21" t="str">
        <f>IFERROR(IF(INDEX(data_wkly!Q:Q,MATCH($B632,data_wkly!$C:$C,0),1)=0,"",INDEX(data_wkly!Q:Q,MATCH($B632,data_wkly!$C:$C,0),1)),"")</f>
        <v/>
      </c>
      <c r="R632" s="21" t="str">
        <f>IF(M632="","",IFERROR(INDEX(data_wkly!R:R,MATCH($B632,data_wkly!$C:$C,0),1),""))</f>
        <v/>
      </c>
      <c r="S632" s="21" t="str">
        <f>IF(M632="","",IFERROR(IF(INDEX(data_wkly!S:S,MATCH($B632,data_wkly!$C:$C,0),1)=0,"",INDEX(data_wkly!S:S,MATCH($B632,data_wkly!$C:$C,0),1)),""))</f>
        <v/>
      </c>
      <c r="T632" s="21" t="str">
        <f>IFERROR(IF(INDEX(data_wkly!T:T,MATCH($B632,data_wkly!$C:$C,0),1)=0,"",INDEX(data_wkly!T:T,MATCH($B632,data_wkly!$C:$C,0),1)),"")</f>
        <v/>
      </c>
      <c r="U632" s="86" t="str">
        <f>IFERROR(IF(INDEX(data_wkly!U:U,MATCH($B632,data_wkly!$C:$C,0),1)=0,"",INDEX(data_wkly!U:U,MATCH($B632,data_wkly!$C:$C,0),1)),"")</f>
        <v/>
      </c>
      <c r="V632" s="157" t="str">
        <f t="shared" si="55"/>
        <v/>
      </c>
      <c r="W632" s="152" t="str">
        <f>IFERROR(IF(INDEX(data_wkly!W:W,MATCH($B632,data_wkly!$C:$C,0),1)=0,"",INDEX(data_wkly!W:W,MATCH($B632,data_wkly!$C:$C,0),1)),"")</f>
        <v>na</v>
      </c>
      <c r="X632" s="21" t="str">
        <f>IFERROR(IF(INDEX(data_wkly!X:X,MATCH($B632,data_wkly!$C:$C,0),1)=0,"",INDEX(data_wkly!X:X,MATCH($B632,data_wkly!$C:$C,0),1)),"")</f>
        <v>na</v>
      </c>
      <c r="Y632" s="21">
        <f>IFERROR(IF(INDEX(data_wkly!Y:Y,MATCH($B632,data_wkly!$C:$C,0),1)=0,"",INDEX(data_wkly!Y:Y,MATCH($B632,data_wkly!$C:$C,0),1)),"")</f>
        <v>128.97999999999999</v>
      </c>
      <c r="Z632" s="21">
        <f>IFERROR(IF(INDEX(data_wkly!Z:Z,MATCH($B632,data_wkly!$C:$C,0),1)=0,"",INDEX(data_wkly!Z:Z,MATCH($B632,data_wkly!$C:$C,0),1)),"")</f>
        <v>1.0299999999999869</v>
      </c>
      <c r="AA632" s="152" t="str">
        <f>IFERROR(IF(INDEX(data_wkly!AA:AA,MATCH($B632,data_wkly!$C:$C,0),1)=0,"",INDEX(data_wkly!AA:AA,MATCH($B632,data_wkly!$C:$C,0),1)),"")</f>
        <v>na</v>
      </c>
      <c r="AB632" s="21" t="str">
        <f>IFERROR(IF(INDEX(data_wkly!AB:AB,MATCH($B632,data_wkly!$C:$C,0),1)=0,"",INDEX(data_wkly!AB:AB,MATCH($B632,data_wkly!$C:$C,0),1)),"")</f>
        <v>na</v>
      </c>
      <c r="AC632" s="21">
        <f>IFERROR(IF(INDEX(data_wkly!AC:AC,MATCH($B632,data_wkly!$C:$C,0),1)=0,"",INDEX(data_wkly!AC:AC,MATCH($B632,data_wkly!$C:$C,0),1)),"")</f>
        <v>127.31</v>
      </c>
      <c r="AD632" s="21">
        <f>IFERROR(IF(INDEX(data_wkly!AD:AD,MATCH($B632,data_wkly!$C:$C,0),1)=0,"",INDEX(data_wkly!AD:AD,MATCH($B632,data_wkly!$C:$C,0),1)),"")</f>
        <v>0.87999999999999545</v>
      </c>
      <c r="AE632" s="157">
        <f t="shared" si="56"/>
        <v>2</v>
      </c>
      <c r="AF632" s="154" t="str">
        <f>IFERROR(IF(INDEX(data_wkly!AF:AF,MATCH($B632,data_wkly!$C:$C,0),1)=0,"",INDEX(data_wkly!AF:AF,MATCH($B632,data_wkly!$C:$C,0),1)),"")</f>
        <v/>
      </c>
      <c r="AG632" s="153" t="str">
        <f>IFERROR(IF(AF632="","",INDEX(data_wkly!AG:AG,MATCH($B632,data_wkly!$C:$C,0),1)),"")</f>
        <v/>
      </c>
      <c r="AH632" s="153" t="str">
        <f>IFERROR(IF(INDEX(data_wkly!AH:AH,MATCH($B632,data_wkly!$C:$C,0),1)=0,"",INDEX(data_wkly!AH:AH,MATCH($B632,data_wkly!$C:$C,0),1)),"")</f>
        <v/>
      </c>
      <c r="AI632" s="153" t="str">
        <f>IFERROR(IF(INDEX(data_wkly!AI:AI,MATCH($B632,data_wkly!$C:$C,0),1)=0,"",INDEX(data_wkly!AI:AI,MATCH($B632,data_wkly!$C:$C,0),1)),"")</f>
        <v/>
      </c>
      <c r="AJ632" s="153" t="str">
        <f>IFERROR(IF(AI632="","",INDEX(data_wkly!AJ:AJ,MATCH($B632,data_wkly!$C:$C,0),1)),"")</f>
        <v/>
      </c>
      <c r="AK632" s="153" t="str">
        <f>IFERROR(IF(INDEX(data_wkly!AK:AK,MATCH($B632,data_wkly!$C:$C,0),1)=0,"",INDEX(data_wkly!AK:AK,MATCH($B632,data_wkly!$C:$C,0),1)),"")</f>
        <v/>
      </c>
      <c r="AL632" s="153" t="str">
        <f>IFERROR(IF(INDEX(data_wkly!AL:AL,MATCH($B632,data_wkly!$C:$C,0),1)=0,"",INDEX(data_wkly!AL:AL,MATCH($B632,data_wkly!$C:$C,0),1)),"")</f>
        <v/>
      </c>
      <c r="AM632" s="183" t="str">
        <f>IFERROR(IF(INDEX(data_wkly!AM:AM,MATCH($B632,data_wkly!$C:$C,0),1)=0,"",INDEX(data_wkly!AM:AM,MATCH($B632,data_wkly!$C:$C,0),1)),"")</f>
        <v/>
      </c>
      <c r="AN632" s="41" t="str">
        <f t="shared" si="60"/>
        <v/>
      </c>
      <c r="AO632" s="88">
        <f t="shared" si="59"/>
        <v>2</v>
      </c>
    </row>
    <row r="633" spans="1:41">
      <c r="A633" s="88">
        <f t="shared" si="57"/>
        <v>1</v>
      </c>
      <c r="B633" s="89">
        <f t="shared" si="58"/>
        <v>46074</v>
      </c>
      <c r="C633" s="155">
        <f>IFERROR(IF(INDEX(data_wkly!D:D,MATCH($B633,data_wkly!$C:$C,0),1)=0,"",INDEX(data_wkly!D:D,MATCH($B633,data_wkly!$C:$C,0),1)),"")</f>
        <v>54620</v>
      </c>
      <c r="D633" s="21">
        <f>IFERROR(IF(INDEX(data_wkly!E:E,MATCH($B633,data_wkly!$C:$C,0),1)=0,"",INDEX(data_wkly!E:E,MATCH($B633,data_wkly!$C:$C,0),1)),"")</f>
        <v>186.55240000000001</v>
      </c>
      <c r="E633" s="21">
        <f>IF(C633="","",IFERROR(INDEX(data_wkly!F:F,MATCH($B633,data_wkly!$C:$C,0),1),""))</f>
        <v>-1.4814999999999827</v>
      </c>
      <c r="F633" s="21">
        <f>IF(E633="","",IFERROR(IF(INDEX(data_wkly!G:G,MATCH($B633,data_wkly!$C:$C,0),1)=0,"",INDEX(data_wkly!G:G,MATCH($B633,data_wkly!$C:$C,0),1)),""))</f>
        <v>207.73910000000001</v>
      </c>
      <c r="G633" s="21">
        <f>IFERROR(IF(INDEX(data_wkly!H:H,MATCH($B633,data_wkly!$C:$C,0),1)=0,"",INDEX(data_wkly!H:H,MATCH($B633,data_wkly!$C:$C,0),1)),"")</f>
        <v>183.5068</v>
      </c>
      <c r="H633" s="21">
        <f>IF(C633="","",IFERROR(INDEX(data_wkly!I:I,MATCH($B633,data_wkly!$C:$C,0),1),""))</f>
        <v>-1.4625000000000057</v>
      </c>
      <c r="I633" s="21">
        <f>IF(H633="","",IFERROR(IF(INDEX(data_wkly!J:J,MATCH($B633,data_wkly!$C:$C,0),1)=0,"",INDEX(data_wkly!J:J,MATCH($B633,data_wkly!$C:$C,0),1)),""))</f>
        <v>204.21063333333333</v>
      </c>
      <c r="J633" s="21">
        <f>IFERROR(IF(INDEX(data_wkly!K:K,MATCH($B633,data_wkly!$C:$C,0),1)=0,"",INDEX(data_wkly!K:K,MATCH($B633,data_wkly!$C:$C,0),1)),"")</f>
        <v>95.242699999999999</v>
      </c>
      <c r="K633" s="86">
        <f>IFERROR(IF(INDEX(data_wkly!L:L,MATCH($B633,data_wkly!$C:$C,0),1)=0,"",INDEX(data_wkly!L:L,MATCH($B633,data_wkly!$C:$C,0),1)),"")</f>
        <v>11.7</v>
      </c>
      <c r="L633" s="156"/>
      <c r="M633" s="155" t="str">
        <f>IFERROR(IF(INDEX(data_wkly!M:M,MATCH($B633,data_wkly!$C:$C,0),1)=0,"",INDEX(data_wkly!M:M,MATCH($B633,data_wkly!$C:$C,0),1)),"")</f>
        <v/>
      </c>
      <c r="N633" s="21" t="str">
        <f>IFERROR(IF(INDEX(data_wkly!N:N,MATCH($B633,data_wkly!$C:$C,0),1)=0,"",INDEX(data_wkly!N:N,MATCH($B633,data_wkly!$C:$C,0),1)),"")</f>
        <v/>
      </c>
      <c r="O633" s="21" t="str">
        <f>IF(M633="","",IFERROR(INDEX(data_wkly!O:O,MATCH($B633,data_wkly!$C:$C,0),1),""))</f>
        <v/>
      </c>
      <c r="P633" s="21" t="str">
        <f>IF(M633="","",IFERROR(IF(INDEX(data_wkly!P:P,MATCH($B633,data_wkly!$C:$C,0),1)=0,"",INDEX(data_wkly!P:P,MATCH($B633,data_wkly!$C:$C,0),1)),""))</f>
        <v/>
      </c>
      <c r="Q633" s="21" t="str">
        <f>IFERROR(IF(INDEX(data_wkly!Q:Q,MATCH($B633,data_wkly!$C:$C,0),1)=0,"",INDEX(data_wkly!Q:Q,MATCH($B633,data_wkly!$C:$C,0),1)),"")</f>
        <v/>
      </c>
      <c r="R633" s="21" t="str">
        <f>IF(M633="","",IFERROR(INDEX(data_wkly!R:R,MATCH($B633,data_wkly!$C:$C,0),1),""))</f>
        <v/>
      </c>
      <c r="S633" s="21" t="str">
        <f>IF(M633="","",IFERROR(IF(INDEX(data_wkly!S:S,MATCH($B633,data_wkly!$C:$C,0),1)=0,"",INDEX(data_wkly!S:S,MATCH($B633,data_wkly!$C:$C,0),1)),""))</f>
        <v/>
      </c>
      <c r="T633" s="21" t="str">
        <f>IFERROR(IF(INDEX(data_wkly!T:T,MATCH($B633,data_wkly!$C:$C,0),1)=0,"",INDEX(data_wkly!T:T,MATCH($B633,data_wkly!$C:$C,0),1)),"")</f>
        <v/>
      </c>
      <c r="U633" s="86" t="str">
        <f>IFERROR(IF(INDEX(data_wkly!U:U,MATCH($B633,data_wkly!$C:$C,0),1)=0,"",INDEX(data_wkly!U:U,MATCH($B633,data_wkly!$C:$C,0),1)),"")</f>
        <v/>
      </c>
      <c r="V633" s="157" t="str">
        <f t="shared" si="55"/>
        <v/>
      </c>
      <c r="W633" s="152" t="str">
        <f>IFERROR(IF(INDEX(data_wkly!W:W,MATCH($B633,data_wkly!$C:$C,0),1)=0,"",INDEX(data_wkly!W:W,MATCH($B633,data_wkly!$C:$C,0),1)),"")</f>
        <v>na</v>
      </c>
      <c r="X633" s="21" t="str">
        <f>IFERROR(IF(INDEX(data_wkly!X:X,MATCH($B633,data_wkly!$C:$C,0),1)=0,"",INDEX(data_wkly!X:X,MATCH($B633,data_wkly!$C:$C,0),1)),"")</f>
        <v>na</v>
      </c>
      <c r="Y633" s="21">
        <f>IFERROR(IF(INDEX(data_wkly!Y:Y,MATCH($B633,data_wkly!$C:$C,0),1)=0,"",INDEX(data_wkly!Y:Y,MATCH($B633,data_wkly!$C:$C,0),1)),"")</f>
        <v>130.77000000000001</v>
      </c>
      <c r="Z633" s="21">
        <f>IFERROR(IF(INDEX(data_wkly!Z:Z,MATCH($B633,data_wkly!$C:$C,0),1)=0,"",INDEX(data_wkly!Z:Z,MATCH($B633,data_wkly!$C:$C,0),1)),"")</f>
        <v>1.7900000000000205</v>
      </c>
      <c r="AA633" s="152" t="str">
        <f>IFERROR(IF(INDEX(data_wkly!AA:AA,MATCH($B633,data_wkly!$C:$C,0),1)=0,"",INDEX(data_wkly!AA:AA,MATCH($B633,data_wkly!$C:$C,0),1)),"")</f>
        <v>na</v>
      </c>
      <c r="AB633" s="21" t="str">
        <f>IFERROR(IF(INDEX(data_wkly!AB:AB,MATCH($B633,data_wkly!$C:$C,0),1)=0,"",INDEX(data_wkly!AB:AB,MATCH($B633,data_wkly!$C:$C,0),1)),"")</f>
        <v>na</v>
      </c>
      <c r="AC633" s="21">
        <f>IFERROR(IF(INDEX(data_wkly!AC:AC,MATCH($B633,data_wkly!$C:$C,0),1)=0,"",INDEX(data_wkly!AC:AC,MATCH($B633,data_wkly!$C:$C,0),1)),"")</f>
        <v>130.07</v>
      </c>
      <c r="AD633" s="21">
        <f>IFERROR(IF(INDEX(data_wkly!AD:AD,MATCH($B633,data_wkly!$C:$C,0),1)=0,"",INDEX(data_wkly!AD:AD,MATCH($B633,data_wkly!$C:$C,0),1)),"")</f>
        <v>2.7599999999999909</v>
      </c>
      <c r="AE633" s="157">
        <f t="shared" si="56"/>
        <v>1</v>
      </c>
      <c r="AF633" s="154" t="str">
        <f>IFERROR(IF(INDEX(data_wkly!AF:AF,MATCH($B633,data_wkly!$C:$C,0),1)=0,"",INDEX(data_wkly!AF:AF,MATCH($B633,data_wkly!$C:$C,0),1)),"")</f>
        <v/>
      </c>
      <c r="AG633" s="153" t="str">
        <f>IFERROR(IF(AF633="","",INDEX(data_wkly!AG:AG,MATCH($B633,data_wkly!$C:$C,0),1)),"")</f>
        <v/>
      </c>
      <c r="AH633" s="153" t="str">
        <f>IFERROR(IF(INDEX(data_wkly!AH:AH,MATCH($B633,data_wkly!$C:$C,0),1)=0,"",INDEX(data_wkly!AH:AH,MATCH($B633,data_wkly!$C:$C,0),1)),"")</f>
        <v/>
      </c>
      <c r="AI633" s="153" t="str">
        <f>IFERROR(IF(INDEX(data_wkly!AI:AI,MATCH($B633,data_wkly!$C:$C,0),1)=0,"",INDEX(data_wkly!AI:AI,MATCH($B633,data_wkly!$C:$C,0),1)),"")</f>
        <v/>
      </c>
      <c r="AJ633" s="153" t="str">
        <f>IFERROR(IF(AI633="","",INDEX(data_wkly!AJ:AJ,MATCH($B633,data_wkly!$C:$C,0),1)),"")</f>
        <v/>
      </c>
      <c r="AK633" s="153" t="str">
        <f>IFERROR(IF(INDEX(data_wkly!AK:AK,MATCH($B633,data_wkly!$C:$C,0),1)=0,"",INDEX(data_wkly!AK:AK,MATCH($B633,data_wkly!$C:$C,0),1)),"")</f>
        <v/>
      </c>
      <c r="AL633" s="153" t="str">
        <f>IFERROR(IF(INDEX(data_wkly!AL:AL,MATCH($B633,data_wkly!$C:$C,0),1)=0,"",INDEX(data_wkly!AL:AL,MATCH($B633,data_wkly!$C:$C,0),1)),"")</f>
        <v/>
      </c>
      <c r="AM633" s="183" t="str">
        <f>IFERROR(IF(INDEX(data_wkly!AM:AM,MATCH($B633,data_wkly!$C:$C,0),1)=0,"",INDEX(data_wkly!AM:AM,MATCH($B633,data_wkly!$C:$C,0),1)),"")</f>
        <v/>
      </c>
      <c r="AN633" s="41" t="str">
        <f t="shared" si="60"/>
        <v/>
      </c>
      <c r="AO633" s="88">
        <f t="shared" si="59"/>
        <v>1</v>
      </c>
    </row>
    <row r="634" spans="1:41">
      <c r="A634" s="88">
        <f t="shared" si="57"/>
        <v>2</v>
      </c>
      <c r="B634" s="89">
        <f t="shared" si="58"/>
        <v>46081</v>
      </c>
      <c r="C634" s="155">
        <f>IFERROR(IF(INDEX(data_wkly!D:D,MATCH($B634,data_wkly!$C:$C,0),1)=0,"",INDEX(data_wkly!D:D,MATCH($B634,data_wkly!$C:$C,0),1)),"")</f>
        <v>55096</v>
      </c>
      <c r="D634" s="21">
        <f>IFERROR(IF(INDEX(data_wkly!E:E,MATCH($B634,data_wkly!$C:$C,0),1)=0,"",INDEX(data_wkly!E:E,MATCH($B634,data_wkly!$C:$C,0),1)),"")</f>
        <v>186.2773</v>
      </c>
      <c r="E634" s="21">
        <f>IF(C634="","",IFERROR(INDEX(data_wkly!F:F,MATCH($B634,data_wkly!$C:$C,0),1),""))</f>
        <v>-0.275100000000009</v>
      </c>
      <c r="F634" s="21">
        <f>IF(E634="","",IFERROR(IF(INDEX(data_wkly!G:G,MATCH($B634,data_wkly!$C:$C,0),1)=0,"",INDEX(data_wkly!G:G,MATCH($B634,data_wkly!$C:$C,0),1)),""))</f>
        <v>208.1215</v>
      </c>
      <c r="G634" s="21">
        <f>IFERROR(IF(INDEX(data_wkly!H:H,MATCH($B634,data_wkly!$C:$C,0),1)=0,"",INDEX(data_wkly!H:H,MATCH($B634,data_wkly!$C:$C,0),1)),"")</f>
        <v>183.2381</v>
      </c>
      <c r="H634" s="21">
        <f>IF(C634="","",IFERROR(INDEX(data_wkly!I:I,MATCH($B634,data_wkly!$C:$C,0),1),""))</f>
        <v>-0.2686999999999955</v>
      </c>
      <c r="I634" s="21">
        <f>IF(H634="","",IFERROR(IF(INDEX(data_wkly!J:J,MATCH($B634,data_wkly!$C:$C,0),1)=0,"",INDEX(data_wkly!J:J,MATCH($B634,data_wkly!$C:$C,0),1)),""))</f>
        <v>204.58903333333333</v>
      </c>
      <c r="J634" s="21">
        <f>IFERROR(IF(INDEX(data_wkly!K:K,MATCH($B634,data_wkly!$C:$C,0),1)=0,"",INDEX(data_wkly!K:K,MATCH($B634,data_wkly!$C:$C,0),1)),"")</f>
        <v>95.176599999999993</v>
      </c>
      <c r="K634" s="86">
        <f>IFERROR(IF(INDEX(data_wkly!L:L,MATCH($B634,data_wkly!$C:$C,0),1)=0,"",INDEX(data_wkly!L:L,MATCH($B634,data_wkly!$C:$C,0),1)),"")</f>
        <v>11.7</v>
      </c>
      <c r="L634" s="156"/>
      <c r="M634" s="155" t="str">
        <f>IFERROR(IF(INDEX(data_wkly!M:M,MATCH($B634,data_wkly!$C:$C,0),1)=0,"",INDEX(data_wkly!M:M,MATCH($B634,data_wkly!$C:$C,0),1)),"")</f>
        <v/>
      </c>
      <c r="N634" s="21" t="str">
        <f>IFERROR(IF(INDEX(data_wkly!N:N,MATCH($B634,data_wkly!$C:$C,0),1)=0,"",INDEX(data_wkly!N:N,MATCH($B634,data_wkly!$C:$C,0),1)),"")</f>
        <v/>
      </c>
      <c r="O634" s="21" t="str">
        <f>IF(M634="","",IFERROR(INDEX(data_wkly!O:O,MATCH($B634,data_wkly!$C:$C,0),1),""))</f>
        <v/>
      </c>
      <c r="P634" s="21" t="str">
        <f>IF(M634="","",IFERROR(IF(INDEX(data_wkly!P:P,MATCH($B634,data_wkly!$C:$C,0),1)=0,"",INDEX(data_wkly!P:P,MATCH($B634,data_wkly!$C:$C,0),1)),""))</f>
        <v/>
      </c>
      <c r="Q634" s="21" t="str">
        <f>IFERROR(IF(INDEX(data_wkly!Q:Q,MATCH($B634,data_wkly!$C:$C,0),1)=0,"",INDEX(data_wkly!Q:Q,MATCH($B634,data_wkly!$C:$C,0),1)),"")</f>
        <v/>
      </c>
      <c r="R634" s="21" t="str">
        <f>IF(M634="","",IFERROR(INDEX(data_wkly!R:R,MATCH($B634,data_wkly!$C:$C,0),1),""))</f>
        <v/>
      </c>
      <c r="S634" s="21" t="str">
        <f>IF(M634="","",IFERROR(IF(INDEX(data_wkly!S:S,MATCH($B634,data_wkly!$C:$C,0),1)=0,"",INDEX(data_wkly!S:S,MATCH($B634,data_wkly!$C:$C,0),1)),""))</f>
        <v/>
      </c>
      <c r="T634" s="21" t="str">
        <f>IFERROR(IF(INDEX(data_wkly!T:T,MATCH($B634,data_wkly!$C:$C,0),1)=0,"",INDEX(data_wkly!T:T,MATCH($B634,data_wkly!$C:$C,0),1)),"")</f>
        <v/>
      </c>
      <c r="U634" s="86" t="str">
        <f>IFERROR(IF(INDEX(data_wkly!U:U,MATCH($B634,data_wkly!$C:$C,0),1)=0,"",INDEX(data_wkly!U:U,MATCH($B634,data_wkly!$C:$C,0),1)),"")</f>
        <v/>
      </c>
      <c r="V634" s="157" t="str">
        <f t="shared" si="55"/>
        <v/>
      </c>
      <c r="W634" s="152" t="str">
        <f>IFERROR(IF(INDEX(data_wkly!W:W,MATCH($B634,data_wkly!$C:$C,0),1)=0,"",INDEX(data_wkly!W:W,MATCH($B634,data_wkly!$C:$C,0),1)),"")</f>
        <v>na</v>
      </c>
      <c r="X634" s="21" t="str">
        <f>IFERROR(IF(INDEX(data_wkly!X:X,MATCH($B634,data_wkly!$C:$C,0),1)=0,"",INDEX(data_wkly!X:X,MATCH($B634,data_wkly!$C:$C,0),1)),"")</f>
        <v>na</v>
      </c>
      <c r="Y634" s="21">
        <f>IFERROR(IF(INDEX(data_wkly!Y:Y,MATCH($B634,data_wkly!$C:$C,0),1)=0,"",INDEX(data_wkly!Y:Y,MATCH($B634,data_wkly!$C:$C,0),1)),"")</f>
        <v>133.82</v>
      </c>
      <c r="Z634" s="21">
        <f>IFERROR(IF(INDEX(data_wkly!Z:Z,MATCH($B634,data_wkly!$C:$C,0),1)=0,"",INDEX(data_wkly!Z:Z,MATCH($B634,data_wkly!$C:$C,0),1)),"")</f>
        <v>3.0499999999999829</v>
      </c>
      <c r="AA634" s="152" t="str">
        <f>IFERROR(IF(INDEX(data_wkly!AA:AA,MATCH($B634,data_wkly!$C:$C,0),1)=0,"",INDEX(data_wkly!AA:AA,MATCH($B634,data_wkly!$C:$C,0),1)),"")</f>
        <v>na</v>
      </c>
      <c r="AB634" s="21" t="str">
        <f>IFERROR(IF(INDEX(data_wkly!AB:AB,MATCH($B634,data_wkly!$C:$C,0),1)=0,"",INDEX(data_wkly!AB:AB,MATCH($B634,data_wkly!$C:$C,0),1)),"")</f>
        <v>na</v>
      </c>
      <c r="AC634" s="21">
        <f>IFERROR(IF(INDEX(data_wkly!AC:AC,MATCH($B634,data_wkly!$C:$C,0),1)=0,"",INDEX(data_wkly!AC:AC,MATCH($B634,data_wkly!$C:$C,0),1)),"")</f>
        <v>132.28</v>
      </c>
      <c r="AD634" s="21">
        <f>IFERROR(IF(INDEX(data_wkly!AD:AD,MATCH($B634,data_wkly!$C:$C,0),1)=0,"",INDEX(data_wkly!AD:AD,MATCH($B634,data_wkly!$C:$C,0),1)),"")</f>
        <v>2.210000000000008</v>
      </c>
      <c r="AE634" s="157">
        <f t="shared" si="56"/>
        <v>2</v>
      </c>
      <c r="AF634" s="154" t="str">
        <f>IFERROR(IF(INDEX(data_wkly!AF:AF,MATCH($B634,data_wkly!$C:$C,0),1)=0,"",INDEX(data_wkly!AF:AF,MATCH($B634,data_wkly!$C:$C,0),1)),"")</f>
        <v/>
      </c>
      <c r="AG634" s="153" t="str">
        <f>IFERROR(IF(AF634="","",INDEX(data_wkly!AG:AG,MATCH($B634,data_wkly!$C:$C,0),1)),"")</f>
        <v/>
      </c>
      <c r="AH634" s="153" t="str">
        <f>IFERROR(IF(INDEX(data_wkly!AH:AH,MATCH($B634,data_wkly!$C:$C,0),1)=0,"",INDEX(data_wkly!AH:AH,MATCH($B634,data_wkly!$C:$C,0),1)),"")</f>
        <v/>
      </c>
      <c r="AI634" s="153" t="str">
        <f>IFERROR(IF(INDEX(data_wkly!AI:AI,MATCH($B634,data_wkly!$C:$C,0),1)=0,"",INDEX(data_wkly!AI:AI,MATCH($B634,data_wkly!$C:$C,0),1)),"")</f>
        <v/>
      </c>
      <c r="AJ634" s="153" t="str">
        <f>IFERROR(IF(AI634="","",INDEX(data_wkly!AJ:AJ,MATCH($B634,data_wkly!$C:$C,0),1)),"")</f>
        <v/>
      </c>
      <c r="AK634" s="153" t="str">
        <f>IFERROR(IF(INDEX(data_wkly!AK:AK,MATCH($B634,data_wkly!$C:$C,0),1)=0,"",INDEX(data_wkly!AK:AK,MATCH($B634,data_wkly!$C:$C,0),1)),"")</f>
        <v/>
      </c>
      <c r="AL634" s="153" t="str">
        <f>IFERROR(IF(INDEX(data_wkly!AL:AL,MATCH($B634,data_wkly!$C:$C,0),1)=0,"",INDEX(data_wkly!AL:AL,MATCH($B634,data_wkly!$C:$C,0),1)),"")</f>
        <v/>
      </c>
      <c r="AM634" s="183" t="str">
        <f>IFERROR(IF(INDEX(data_wkly!AM:AM,MATCH($B634,data_wkly!$C:$C,0),1)=0,"",INDEX(data_wkly!AM:AM,MATCH($B634,data_wkly!$C:$C,0),1)),"")</f>
        <v/>
      </c>
      <c r="AN634" s="41" t="str">
        <f t="shared" si="60"/>
        <v/>
      </c>
      <c r="AO634" s="88">
        <f t="shared" si="59"/>
        <v>2</v>
      </c>
    </row>
    <row r="635" spans="1:41">
      <c r="A635" s="88">
        <f t="shared" si="57"/>
        <v>1</v>
      </c>
      <c r="B635" s="89">
        <f t="shared" si="58"/>
        <v>46088</v>
      </c>
      <c r="C635" s="155">
        <f>IFERROR(IF(INDEX(data_wkly!D:D,MATCH($B635,data_wkly!$C:$C,0),1)=0,"",INDEX(data_wkly!D:D,MATCH($B635,data_wkly!$C:$C,0),1)),"")</f>
        <v>54913</v>
      </c>
      <c r="D635" s="21">
        <f>IFERROR(IF(INDEX(data_wkly!E:E,MATCH($B635,data_wkly!$C:$C,0),1)=0,"",INDEX(data_wkly!E:E,MATCH($B635,data_wkly!$C:$C,0),1)),"")</f>
        <v>184.56800000000001</v>
      </c>
      <c r="E635" s="21">
        <f>IF(C635="","",IFERROR(INDEX(data_wkly!F:F,MATCH($B635,data_wkly!$C:$C,0),1),""))</f>
        <v>-1.7092999999999847</v>
      </c>
      <c r="F635" s="21">
        <f>IF(E635="","",IFERROR(IF(INDEX(data_wkly!G:G,MATCH($B635,data_wkly!$C:$C,0),1)=0,"",INDEX(data_wkly!G:G,MATCH($B635,data_wkly!$C:$C,0),1)),""))</f>
        <v>208.91156666666666</v>
      </c>
      <c r="G635" s="21">
        <f>IFERROR(IF(INDEX(data_wkly!H:H,MATCH($B635,data_wkly!$C:$C,0),1)=0,"",INDEX(data_wkly!H:H,MATCH($B635,data_wkly!$C:$C,0),1)),"")</f>
        <v>181.55260000000001</v>
      </c>
      <c r="H635" s="21">
        <f>IF(C635="","",IFERROR(INDEX(data_wkly!I:I,MATCH($B635,data_wkly!$C:$C,0),1),""))</f>
        <v>-1.6854999999999905</v>
      </c>
      <c r="I635" s="21">
        <f>IF(H635="","",IFERROR(IF(INDEX(data_wkly!J:J,MATCH($B635,data_wkly!$C:$C,0),1)=0,"",INDEX(data_wkly!J:J,MATCH($B635,data_wkly!$C:$C,0),1)),""))</f>
        <v>205.36476666666667</v>
      </c>
      <c r="J635" s="21">
        <f>IFERROR(IF(INDEX(data_wkly!K:K,MATCH($B635,data_wkly!$C:$C,0),1)=0,"",INDEX(data_wkly!K:K,MATCH($B635,data_wkly!$C:$C,0),1)),"")</f>
        <v>95.038899999999998</v>
      </c>
      <c r="K635" s="86">
        <f>IFERROR(IF(INDEX(data_wkly!L:L,MATCH($B635,data_wkly!$C:$C,0),1)=0,"",INDEX(data_wkly!L:L,MATCH($B635,data_wkly!$C:$C,0),1)),"")</f>
        <v>11.8</v>
      </c>
      <c r="L635" s="156"/>
      <c r="M635" s="155" t="str">
        <f>IFERROR(IF(INDEX(data_wkly!M:M,MATCH($B635,data_wkly!$C:$C,0),1)=0,"",INDEX(data_wkly!M:M,MATCH($B635,data_wkly!$C:$C,0),1)),"")</f>
        <v/>
      </c>
      <c r="N635" s="21" t="str">
        <f>IFERROR(IF(INDEX(data_wkly!N:N,MATCH($B635,data_wkly!$C:$C,0),1)=0,"",INDEX(data_wkly!N:N,MATCH($B635,data_wkly!$C:$C,0),1)),"")</f>
        <v/>
      </c>
      <c r="O635" s="21" t="str">
        <f>IF(M635="","",IFERROR(INDEX(data_wkly!O:O,MATCH($B635,data_wkly!$C:$C,0),1),""))</f>
        <v/>
      </c>
      <c r="P635" s="21" t="str">
        <f>IF(M635="","",IFERROR(IF(INDEX(data_wkly!P:P,MATCH($B635,data_wkly!$C:$C,0),1)=0,"",INDEX(data_wkly!P:P,MATCH($B635,data_wkly!$C:$C,0),1)),""))</f>
        <v/>
      </c>
      <c r="Q635" s="21" t="str">
        <f>IFERROR(IF(INDEX(data_wkly!Q:Q,MATCH($B635,data_wkly!$C:$C,0),1)=0,"",INDEX(data_wkly!Q:Q,MATCH($B635,data_wkly!$C:$C,0),1)),"")</f>
        <v/>
      </c>
      <c r="R635" s="21" t="str">
        <f>IF(M635="","",IFERROR(INDEX(data_wkly!R:R,MATCH($B635,data_wkly!$C:$C,0),1),""))</f>
        <v/>
      </c>
      <c r="S635" s="21" t="str">
        <f>IF(M635="","",IFERROR(IF(INDEX(data_wkly!S:S,MATCH($B635,data_wkly!$C:$C,0),1)=0,"",INDEX(data_wkly!S:S,MATCH($B635,data_wkly!$C:$C,0),1)),""))</f>
        <v/>
      </c>
      <c r="T635" s="21" t="str">
        <f>IFERROR(IF(INDEX(data_wkly!T:T,MATCH($B635,data_wkly!$C:$C,0),1)=0,"",INDEX(data_wkly!T:T,MATCH($B635,data_wkly!$C:$C,0),1)),"")</f>
        <v/>
      </c>
      <c r="U635" s="86" t="str">
        <f>IFERROR(IF(INDEX(data_wkly!U:U,MATCH($B635,data_wkly!$C:$C,0),1)=0,"",INDEX(data_wkly!U:U,MATCH($B635,data_wkly!$C:$C,0),1)),"")</f>
        <v/>
      </c>
      <c r="V635" s="157" t="str">
        <f t="shared" si="55"/>
        <v/>
      </c>
      <c r="W635" s="152" t="str">
        <f>IFERROR(IF(INDEX(data_wkly!W:W,MATCH($B635,data_wkly!$C:$C,0),1)=0,"",INDEX(data_wkly!W:W,MATCH($B635,data_wkly!$C:$C,0),1)),"")</f>
        <v>na</v>
      </c>
      <c r="X635" s="21" t="str">
        <f>IFERROR(IF(INDEX(data_wkly!X:X,MATCH($B635,data_wkly!$C:$C,0),1)=0,"",INDEX(data_wkly!X:X,MATCH($B635,data_wkly!$C:$C,0),1)),"")</f>
        <v>na</v>
      </c>
      <c r="Y635" s="21">
        <f>IFERROR(IF(INDEX(data_wkly!Y:Y,MATCH($B635,data_wkly!$C:$C,0),1)=0,"",INDEX(data_wkly!Y:Y,MATCH($B635,data_wkly!$C:$C,0),1)),"")</f>
        <v>136.47</v>
      </c>
      <c r="Z635" s="21">
        <f>IFERROR(IF(INDEX(data_wkly!Z:Z,MATCH($B635,data_wkly!$C:$C,0),1)=0,"",INDEX(data_wkly!Z:Z,MATCH($B635,data_wkly!$C:$C,0),1)),"")</f>
        <v>2.6500000000000057</v>
      </c>
      <c r="AA635" s="152" t="str">
        <f>IFERROR(IF(INDEX(data_wkly!AA:AA,MATCH($B635,data_wkly!$C:$C,0),1)=0,"",INDEX(data_wkly!AA:AA,MATCH($B635,data_wkly!$C:$C,0),1)),"")</f>
        <v>na</v>
      </c>
      <c r="AB635" s="21" t="str">
        <f>IFERROR(IF(INDEX(data_wkly!AB:AB,MATCH($B635,data_wkly!$C:$C,0),1)=0,"",INDEX(data_wkly!AB:AB,MATCH($B635,data_wkly!$C:$C,0),1)),"")</f>
        <v>na</v>
      </c>
      <c r="AC635" s="21">
        <f>IFERROR(IF(INDEX(data_wkly!AC:AC,MATCH($B635,data_wkly!$C:$C,0),1)=0,"",INDEX(data_wkly!AC:AC,MATCH($B635,data_wkly!$C:$C,0),1)),"")</f>
        <v>135.85</v>
      </c>
      <c r="AD635" s="21">
        <f>IFERROR(IF(INDEX(data_wkly!AD:AD,MATCH($B635,data_wkly!$C:$C,0),1)=0,"",INDEX(data_wkly!AD:AD,MATCH($B635,data_wkly!$C:$C,0),1)),"")</f>
        <v>3.5699999999999932</v>
      </c>
      <c r="AE635" s="157">
        <f t="shared" si="56"/>
        <v>1</v>
      </c>
      <c r="AF635" s="154" t="str">
        <f>IFERROR(IF(INDEX(data_wkly!AF:AF,MATCH($B635,data_wkly!$C:$C,0),1)=0,"",INDEX(data_wkly!AF:AF,MATCH($B635,data_wkly!$C:$C,0),1)),"")</f>
        <v/>
      </c>
      <c r="AG635" s="153" t="str">
        <f>IFERROR(IF(AF635="","",INDEX(data_wkly!AG:AG,MATCH($B635,data_wkly!$C:$C,0),1)),"")</f>
        <v/>
      </c>
      <c r="AH635" s="153" t="str">
        <f>IFERROR(IF(INDEX(data_wkly!AH:AH,MATCH($B635,data_wkly!$C:$C,0),1)=0,"",INDEX(data_wkly!AH:AH,MATCH($B635,data_wkly!$C:$C,0),1)),"")</f>
        <v/>
      </c>
      <c r="AI635" s="153" t="str">
        <f>IFERROR(IF(INDEX(data_wkly!AI:AI,MATCH($B635,data_wkly!$C:$C,0),1)=0,"",INDEX(data_wkly!AI:AI,MATCH($B635,data_wkly!$C:$C,0),1)),"")</f>
        <v/>
      </c>
      <c r="AJ635" s="153" t="str">
        <f>IFERROR(IF(AI635="","",INDEX(data_wkly!AJ:AJ,MATCH($B635,data_wkly!$C:$C,0),1)),"")</f>
        <v/>
      </c>
      <c r="AK635" s="153" t="str">
        <f>IFERROR(IF(INDEX(data_wkly!AK:AK,MATCH($B635,data_wkly!$C:$C,0),1)=0,"",INDEX(data_wkly!AK:AK,MATCH($B635,data_wkly!$C:$C,0),1)),"")</f>
        <v/>
      </c>
      <c r="AL635" s="153" t="str">
        <f>IFERROR(IF(INDEX(data_wkly!AL:AL,MATCH($B635,data_wkly!$C:$C,0),1)=0,"",INDEX(data_wkly!AL:AL,MATCH($B635,data_wkly!$C:$C,0),1)),"")</f>
        <v/>
      </c>
      <c r="AM635" s="183" t="str">
        <f>IFERROR(IF(INDEX(data_wkly!AM:AM,MATCH($B635,data_wkly!$C:$C,0),1)=0,"",INDEX(data_wkly!AM:AM,MATCH($B635,data_wkly!$C:$C,0),1)),"")</f>
        <v/>
      </c>
      <c r="AN635" s="41" t="str">
        <f t="shared" si="60"/>
        <v/>
      </c>
      <c r="AO635" s="88">
        <f t="shared" si="59"/>
        <v>1</v>
      </c>
    </row>
    <row r="636" spans="1:41">
      <c r="A636" s="88">
        <f t="shared" si="57"/>
        <v>2</v>
      </c>
      <c r="B636" s="89">
        <f t="shared" si="58"/>
        <v>46095</v>
      </c>
      <c r="C636" s="155">
        <f>IFERROR(IF(INDEX(data_wkly!D:D,MATCH($B636,data_wkly!$C:$C,0),1)=0,"",INDEX(data_wkly!D:D,MATCH($B636,data_wkly!$C:$C,0),1)),"")</f>
        <v>51524</v>
      </c>
      <c r="D636" s="21">
        <f>IFERROR(IF(INDEX(data_wkly!E:E,MATCH($B636,data_wkly!$C:$C,0),1)=0,"",INDEX(data_wkly!E:E,MATCH($B636,data_wkly!$C:$C,0),1)),"")</f>
        <v>184.50210000000001</v>
      </c>
      <c r="E636" s="21">
        <f>IF(C636="","",IFERROR(INDEX(data_wkly!F:F,MATCH($B636,data_wkly!$C:$C,0),1),""))</f>
        <v>-6.5899999999999181E-2</v>
      </c>
      <c r="F636" s="21">
        <f>IF(E636="","",IFERROR(IF(INDEX(data_wkly!G:G,MATCH($B636,data_wkly!$C:$C,0),1)=0,"",INDEX(data_wkly!G:G,MATCH($B636,data_wkly!$C:$C,0),1)),""))</f>
        <v>209.34746666666669</v>
      </c>
      <c r="G636" s="21">
        <f>IFERROR(IF(INDEX(data_wkly!H:H,MATCH($B636,data_wkly!$C:$C,0),1)=0,"",INDEX(data_wkly!H:H,MATCH($B636,data_wkly!$C:$C,0),1)),"")</f>
        <v>181.4769</v>
      </c>
      <c r="H636" s="21">
        <f>IF(C636="","",IFERROR(INDEX(data_wkly!I:I,MATCH($B636,data_wkly!$C:$C,0),1),""))</f>
        <v>-7.5700000000011869E-2</v>
      </c>
      <c r="I636" s="21">
        <f>IF(H636="","",IFERROR(IF(INDEX(data_wkly!J:J,MATCH($B636,data_wkly!$C:$C,0),1)=0,"",INDEX(data_wkly!J:J,MATCH($B636,data_wkly!$C:$C,0),1)),""))</f>
        <v>205.79300000000001</v>
      </c>
      <c r="J636" s="21">
        <f>IFERROR(IF(INDEX(data_wkly!K:K,MATCH($B636,data_wkly!$C:$C,0),1)=0,"",INDEX(data_wkly!K:K,MATCH($B636,data_wkly!$C:$C,0),1)),"")</f>
        <v>94.795699999999997</v>
      </c>
      <c r="K636" s="86">
        <f>IFERROR(IF(INDEX(data_wkly!L:L,MATCH($B636,data_wkly!$C:$C,0),1)=0,"",INDEX(data_wkly!L:L,MATCH($B636,data_wkly!$C:$C,0),1)),"")</f>
        <v>11.75</v>
      </c>
      <c r="L636" s="156"/>
      <c r="M636" s="155" t="str">
        <f>IFERROR(IF(INDEX(data_wkly!M:M,MATCH($B636,data_wkly!$C:$C,0),1)=0,"",INDEX(data_wkly!M:M,MATCH($B636,data_wkly!$C:$C,0),1)),"")</f>
        <v/>
      </c>
      <c r="N636" s="21" t="str">
        <f>IFERROR(IF(INDEX(data_wkly!N:N,MATCH($B636,data_wkly!$C:$C,0),1)=0,"",INDEX(data_wkly!N:N,MATCH($B636,data_wkly!$C:$C,0),1)),"")</f>
        <v/>
      </c>
      <c r="O636" s="21" t="str">
        <f>IF(M636="","",IFERROR(INDEX(data_wkly!O:O,MATCH($B636,data_wkly!$C:$C,0),1),""))</f>
        <v/>
      </c>
      <c r="P636" s="21" t="str">
        <f>IF(M636="","",IFERROR(IF(INDEX(data_wkly!P:P,MATCH($B636,data_wkly!$C:$C,0),1)=0,"",INDEX(data_wkly!P:P,MATCH($B636,data_wkly!$C:$C,0),1)),""))</f>
        <v/>
      </c>
      <c r="Q636" s="21" t="str">
        <f>IFERROR(IF(INDEX(data_wkly!Q:Q,MATCH($B636,data_wkly!$C:$C,0),1)=0,"",INDEX(data_wkly!Q:Q,MATCH($B636,data_wkly!$C:$C,0),1)),"")</f>
        <v/>
      </c>
      <c r="R636" s="21" t="str">
        <f>IF(M636="","",IFERROR(INDEX(data_wkly!R:R,MATCH($B636,data_wkly!$C:$C,0),1),""))</f>
        <v/>
      </c>
      <c r="S636" s="21" t="str">
        <f>IF(M636="","",IFERROR(IF(INDEX(data_wkly!S:S,MATCH($B636,data_wkly!$C:$C,0),1)=0,"",INDEX(data_wkly!S:S,MATCH($B636,data_wkly!$C:$C,0),1)),""))</f>
        <v/>
      </c>
      <c r="T636" s="21" t="str">
        <f>IFERROR(IF(INDEX(data_wkly!T:T,MATCH($B636,data_wkly!$C:$C,0),1)=0,"",INDEX(data_wkly!T:T,MATCH($B636,data_wkly!$C:$C,0),1)),"")</f>
        <v/>
      </c>
      <c r="U636" s="86" t="str">
        <f>IFERROR(IF(INDEX(data_wkly!U:U,MATCH($B636,data_wkly!$C:$C,0),1)=0,"",INDEX(data_wkly!U:U,MATCH($B636,data_wkly!$C:$C,0),1)),"")</f>
        <v/>
      </c>
      <c r="V636" s="157" t="str">
        <f t="shared" si="55"/>
        <v/>
      </c>
      <c r="W636" s="152" t="str">
        <f>IFERROR(IF(INDEX(data_wkly!W:W,MATCH($B636,data_wkly!$C:$C,0),1)=0,"",INDEX(data_wkly!W:W,MATCH($B636,data_wkly!$C:$C,0),1)),"")</f>
        <v>na</v>
      </c>
      <c r="X636" s="21" t="str">
        <f>IFERROR(IF(INDEX(data_wkly!X:X,MATCH($B636,data_wkly!$C:$C,0),1)=0,"",INDEX(data_wkly!X:X,MATCH($B636,data_wkly!$C:$C,0),1)),"")</f>
        <v>na</v>
      </c>
      <c r="Y636" s="21">
        <f>IFERROR(IF(INDEX(data_wkly!Y:Y,MATCH($B636,data_wkly!$C:$C,0),1)=0,"",INDEX(data_wkly!Y:Y,MATCH($B636,data_wkly!$C:$C,0),1)),"")</f>
        <v>140.16</v>
      </c>
      <c r="Z636" s="21">
        <f>IFERROR(IF(INDEX(data_wkly!Z:Z,MATCH($B636,data_wkly!$C:$C,0),1)=0,"",INDEX(data_wkly!Z:Z,MATCH($B636,data_wkly!$C:$C,0),1)),"")</f>
        <v>3.6899999999999977</v>
      </c>
      <c r="AA636" s="152" t="str">
        <f>IFERROR(IF(INDEX(data_wkly!AA:AA,MATCH($B636,data_wkly!$C:$C,0),1)=0,"",INDEX(data_wkly!AA:AA,MATCH($B636,data_wkly!$C:$C,0),1)),"")</f>
        <v>na</v>
      </c>
      <c r="AB636" s="21" t="str">
        <f>IFERROR(IF(INDEX(data_wkly!AB:AB,MATCH($B636,data_wkly!$C:$C,0),1)=0,"",INDEX(data_wkly!AB:AB,MATCH($B636,data_wkly!$C:$C,0),1)),"")</f>
        <v>na</v>
      </c>
      <c r="AC636" s="21">
        <f>IFERROR(IF(INDEX(data_wkly!AC:AC,MATCH($B636,data_wkly!$C:$C,0),1)=0,"",INDEX(data_wkly!AC:AC,MATCH($B636,data_wkly!$C:$C,0),1)),"")</f>
        <v>139.81</v>
      </c>
      <c r="AD636" s="21">
        <f>IFERROR(IF(INDEX(data_wkly!AD:AD,MATCH($B636,data_wkly!$C:$C,0),1)=0,"",INDEX(data_wkly!AD:AD,MATCH($B636,data_wkly!$C:$C,0),1)),"")</f>
        <v>3.960000000000008</v>
      </c>
      <c r="AE636" s="157">
        <f t="shared" si="56"/>
        <v>2</v>
      </c>
      <c r="AF636" s="154" t="str">
        <f>IFERROR(IF(INDEX(data_wkly!AF:AF,MATCH($B636,data_wkly!$C:$C,0),1)=0,"",INDEX(data_wkly!AF:AF,MATCH($B636,data_wkly!$C:$C,0),1)),"")</f>
        <v/>
      </c>
      <c r="AG636" s="153" t="str">
        <f>IFERROR(IF(AF636="","",INDEX(data_wkly!AG:AG,MATCH($B636,data_wkly!$C:$C,0),1)),"")</f>
        <v/>
      </c>
      <c r="AH636" s="153" t="str">
        <f>IFERROR(IF(INDEX(data_wkly!AH:AH,MATCH($B636,data_wkly!$C:$C,0),1)=0,"",INDEX(data_wkly!AH:AH,MATCH($B636,data_wkly!$C:$C,0),1)),"")</f>
        <v/>
      </c>
      <c r="AI636" s="153" t="str">
        <f>IFERROR(IF(INDEX(data_wkly!AI:AI,MATCH($B636,data_wkly!$C:$C,0),1)=0,"",INDEX(data_wkly!AI:AI,MATCH($B636,data_wkly!$C:$C,0),1)),"")</f>
        <v/>
      </c>
      <c r="AJ636" s="153" t="str">
        <f>IFERROR(IF(AI636="","",INDEX(data_wkly!AJ:AJ,MATCH($B636,data_wkly!$C:$C,0),1)),"")</f>
        <v/>
      </c>
      <c r="AK636" s="153" t="str">
        <f>IFERROR(IF(INDEX(data_wkly!AK:AK,MATCH($B636,data_wkly!$C:$C,0),1)=0,"",INDEX(data_wkly!AK:AK,MATCH($B636,data_wkly!$C:$C,0),1)),"")</f>
        <v/>
      </c>
      <c r="AL636" s="153" t="str">
        <f>IFERROR(IF(INDEX(data_wkly!AL:AL,MATCH($B636,data_wkly!$C:$C,0),1)=0,"",INDEX(data_wkly!AL:AL,MATCH($B636,data_wkly!$C:$C,0),1)),"")</f>
        <v/>
      </c>
      <c r="AM636" s="183" t="str">
        <f>IFERROR(IF(INDEX(data_wkly!AM:AM,MATCH($B636,data_wkly!$C:$C,0),1)=0,"",INDEX(data_wkly!AM:AM,MATCH($B636,data_wkly!$C:$C,0),1)),"")</f>
        <v/>
      </c>
      <c r="AN636" s="41" t="str">
        <f t="shared" si="60"/>
        <v/>
      </c>
      <c r="AO636" s="88">
        <f t="shared" si="59"/>
        <v>2</v>
      </c>
    </row>
    <row r="637" spans="1:41">
      <c r="A637" s="88">
        <f t="shared" si="57"/>
        <v>1</v>
      </c>
      <c r="B637" s="89">
        <f t="shared" si="58"/>
        <v>46102</v>
      </c>
      <c r="C637" s="155">
        <f>IFERROR(IF(INDEX(data_wkly!D:D,MATCH($B637,data_wkly!$C:$C,0),1)=0,"",INDEX(data_wkly!D:D,MATCH($B637,data_wkly!$C:$C,0),1)),"")</f>
        <v>54011</v>
      </c>
      <c r="D637" s="21">
        <f>IFERROR(IF(INDEX(data_wkly!E:E,MATCH($B637,data_wkly!$C:$C,0),1)=0,"",INDEX(data_wkly!E:E,MATCH($B637,data_wkly!$C:$C,0),1)),"")</f>
        <v>182.72900000000001</v>
      </c>
      <c r="E637" s="21">
        <f>IF(C637="","",IFERROR(INDEX(data_wkly!F:F,MATCH($B637,data_wkly!$C:$C,0),1),""))</f>
        <v>-1.7730999999999995</v>
      </c>
      <c r="F637" s="21">
        <f>IF(E637="","",IFERROR(IF(INDEX(data_wkly!G:G,MATCH($B637,data_wkly!$C:$C,0),1)=0,"",INDEX(data_wkly!G:G,MATCH($B637,data_wkly!$C:$C,0),1)),""))</f>
        <v>209.9701</v>
      </c>
      <c r="G637" s="21">
        <f>IFERROR(IF(INDEX(data_wkly!H:H,MATCH($B637,data_wkly!$C:$C,0),1)=0,"",INDEX(data_wkly!H:H,MATCH($B637,data_wkly!$C:$C,0),1)),"")</f>
        <v>179.7431</v>
      </c>
      <c r="H637" s="21">
        <f>IF(C637="","",IFERROR(INDEX(data_wkly!I:I,MATCH($B637,data_wkly!$C:$C,0),1),""))</f>
        <v>-1.7338000000000022</v>
      </c>
      <c r="I637" s="21">
        <f>IF(H637="","",IFERROR(IF(INDEX(data_wkly!J:J,MATCH($B637,data_wkly!$C:$C,0),1)=0,"",INDEX(data_wkly!J:J,MATCH($B637,data_wkly!$C:$C,0),1)),""))</f>
        <v>206.4049666666667</v>
      </c>
      <c r="J637" s="21">
        <f>IFERROR(IF(INDEX(data_wkly!K:K,MATCH($B637,data_wkly!$C:$C,0),1)=0,"",INDEX(data_wkly!K:K,MATCH($B637,data_wkly!$C:$C,0),1)),"")</f>
        <v>95.1096</v>
      </c>
      <c r="K637" s="86">
        <f>IFERROR(IF(INDEX(data_wkly!L:L,MATCH($B637,data_wkly!$C:$C,0),1)=0,"",INDEX(data_wkly!L:L,MATCH($B637,data_wkly!$C:$C,0),1)),"")</f>
        <v>11.78</v>
      </c>
      <c r="L637" s="156"/>
      <c r="M637" s="155" t="str">
        <f>IFERROR(IF(INDEX(data_wkly!M:M,MATCH($B637,data_wkly!$C:$C,0),1)=0,"",INDEX(data_wkly!M:M,MATCH($B637,data_wkly!$C:$C,0),1)),"")</f>
        <v/>
      </c>
      <c r="N637" s="21" t="str">
        <f>IFERROR(IF(INDEX(data_wkly!N:N,MATCH($B637,data_wkly!$C:$C,0),1)=0,"",INDEX(data_wkly!N:N,MATCH($B637,data_wkly!$C:$C,0),1)),"")</f>
        <v/>
      </c>
      <c r="O637" s="21" t="str">
        <f>IF(M637="","",IFERROR(INDEX(data_wkly!O:O,MATCH($B637,data_wkly!$C:$C,0),1),""))</f>
        <v/>
      </c>
      <c r="P637" s="21" t="str">
        <f>IF(M637="","",IFERROR(IF(INDEX(data_wkly!P:P,MATCH($B637,data_wkly!$C:$C,0),1)=0,"",INDEX(data_wkly!P:P,MATCH($B637,data_wkly!$C:$C,0),1)),""))</f>
        <v/>
      </c>
      <c r="Q637" s="21" t="str">
        <f>IFERROR(IF(INDEX(data_wkly!Q:Q,MATCH($B637,data_wkly!$C:$C,0),1)=0,"",INDEX(data_wkly!Q:Q,MATCH($B637,data_wkly!$C:$C,0),1)),"")</f>
        <v/>
      </c>
      <c r="R637" s="21" t="str">
        <f>IF(M637="","",IFERROR(INDEX(data_wkly!R:R,MATCH($B637,data_wkly!$C:$C,0),1),""))</f>
        <v/>
      </c>
      <c r="S637" s="21" t="str">
        <f>IF(M637="","",IFERROR(IF(INDEX(data_wkly!S:S,MATCH($B637,data_wkly!$C:$C,0),1)=0,"",INDEX(data_wkly!S:S,MATCH($B637,data_wkly!$C:$C,0),1)),""))</f>
        <v/>
      </c>
      <c r="T637" s="21" t="str">
        <f>IFERROR(IF(INDEX(data_wkly!T:T,MATCH($B637,data_wkly!$C:$C,0),1)=0,"",INDEX(data_wkly!T:T,MATCH($B637,data_wkly!$C:$C,0),1)),"")</f>
        <v/>
      </c>
      <c r="U637" s="86" t="str">
        <f>IFERROR(IF(INDEX(data_wkly!U:U,MATCH($B637,data_wkly!$C:$C,0),1)=0,"",INDEX(data_wkly!U:U,MATCH($B637,data_wkly!$C:$C,0),1)),"")</f>
        <v/>
      </c>
      <c r="V637" s="157" t="str">
        <f t="shared" si="55"/>
        <v/>
      </c>
      <c r="W637" s="152" t="str">
        <f>IFERROR(IF(INDEX(data_wkly!W:W,MATCH($B637,data_wkly!$C:$C,0),1)=0,"",INDEX(data_wkly!W:W,MATCH($B637,data_wkly!$C:$C,0),1)),"")</f>
        <v>na</v>
      </c>
      <c r="X637" s="21" t="str">
        <f>IFERROR(IF(INDEX(data_wkly!X:X,MATCH($B637,data_wkly!$C:$C,0),1)=0,"",INDEX(data_wkly!X:X,MATCH($B637,data_wkly!$C:$C,0),1)),"")</f>
        <v>na</v>
      </c>
      <c r="Y637" s="21">
        <f>IFERROR(IF(INDEX(data_wkly!Y:Y,MATCH($B637,data_wkly!$C:$C,0),1)=0,"",INDEX(data_wkly!Y:Y,MATCH($B637,data_wkly!$C:$C,0),1)),"")</f>
        <v>143.5</v>
      </c>
      <c r="Z637" s="21">
        <f>IFERROR(IF(INDEX(data_wkly!Z:Z,MATCH($B637,data_wkly!$C:$C,0),1)=0,"",INDEX(data_wkly!Z:Z,MATCH($B637,data_wkly!$C:$C,0),1)),"")</f>
        <v>3.3400000000000034</v>
      </c>
      <c r="AA637" s="152" t="str">
        <f>IFERROR(IF(INDEX(data_wkly!AA:AA,MATCH($B637,data_wkly!$C:$C,0),1)=0,"",INDEX(data_wkly!AA:AA,MATCH($B637,data_wkly!$C:$C,0),1)),"")</f>
        <v>na</v>
      </c>
      <c r="AB637" s="21" t="str">
        <f>IFERROR(IF(INDEX(data_wkly!AB:AB,MATCH($B637,data_wkly!$C:$C,0),1)=0,"",INDEX(data_wkly!AB:AB,MATCH($B637,data_wkly!$C:$C,0),1)),"")</f>
        <v>na</v>
      </c>
      <c r="AC637" s="21">
        <f>IFERROR(IF(INDEX(data_wkly!AC:AC,MATCH($B637,data_wkly!$C:$C,0),1)=0,"",INDEX(data_wkly!AC:AC,MATCH($B637,data_wkly!$C:$C,0),1)),"")</f>
        <v>143.99</v>
      </c>
      <c r="AD637" s="21">
        <f>IFERROR(IF(INDEX(data_wkly!AD:AD,MATCH($B637,data_wkly!$C:$C,0),1)=0,"",INDEX(data_wkly!AD:AD,MATCH($B637,data_wkly!$C:$C,0),1)),"")</f>
        <v>4.1800000000000068</v>
      </c>
      <c r="AE637" s="157">
        <f t="shared" si="56"/>
        <v>1</v>
      </c>
      <c r="AF637" s="154" t="str">
        <f>IFERROR(IF(INDEX(data_wkly!AF:AF,MATCH($B637,data_wkly!$C:$C,0),1)=0,"",INDEX(data_wkly!AF:AF,MATCH($B637,data_wkly!$C:$C,0),1)),"")</f>
        <v/>
      </c>
      <c r="AG637" s="153" t="str">
        <f>IFERROR(IF(AF637="","",INDEX(data_wkly!AG:AG,MATCH($B637,data_wkly!$C:$C,0),1)),"")</f>
        <v/>
      </c>
      <c r="AH637" s="153" t="str">
        <f>IFERROR(IF(INDEX(data_wkly!AH:AH,MATCH($B637,data_wkly!$C:$C,0),1)=0,"",INDEX(data_wkly!AH:AH,MATCH($B637,data_wkly!$C:$C,0),1)),"")</f>
        <v/>
      </c>
      <c r="AI637" s="153" t="str">
        <f>IFERROR(IF(INDEX(data_wkly!AI:AI,MATCH($B637,data_wkly!$C:$C,0),1)=0,"",INDEX(data_wkly!AI:AI,MATCH($B637,data_wkly!$C:$C,0),1)),"")</f>
        <v/>
      </c>
      <c r="AJ637" s="153" t="str">
        <f>IFERROR(IF(AI637="","",INDEX(data_wkly!AJ:AJ,MATCH($B637,data_wkly!$C:$C,0),1)),"")</f>
        <v/>
      </c>
      <c r="AK637" s="153" t="str">
        <f>IFERROR(IF(INDEX(data_wkly!AK:AK,MATCH($B637,data_wkly!$C:$C,0),1)=0,"",INDEX(data_wkly!AK:AK,MATCH($B637,data_wkly!$C:$C,0),1)),"")</f>
        <v/>
      </c>
      <c r="AL637" s="153" t="str">
        <f>IFERROR(IF(INDEX(data_wkly!AL:AL,MATCH($B637,data_wkly!$C:$C,0),1)=0,"",INDEX(data_wkly!AL:AL,MATCH($B637,data_wkly!$C:$C,0),1)),"")</f>
        <v/>
      </c>
      <c r="AM637" s="183" t="str">
        <f>IFERROR(IF(INDEX(data_wkly!AM:AM,MATCH($B637,data_wkly!$C:$C,0),1)=0,"",INDEX(data_wkly!AM:AM,MATCH($B637,data_wkly!$C:$C,0),1)),"")</f>
        <v/>
      </c>
      <c r="AN637" s="41" t="str">
        <f t="shared" si="60"/>
        <v/>
      </c>
      <c r="AO637" s="88">
        <f t="shared" si="59"/>
        <v>1</v>
      </c>
    </row>
    <row r="638" spans="1:41">
      <c r="A638" s="88">
        <f t="shared" si="57"/>
        <v>2</v>
      </c>
      <c r="B638" s="89">
        <f t="shared" si="58"/>
        <v>46109</v>
      </c>
      <c r="C638" s="155">
        <f>IFERROR(IF(INDEX(data_wkly!D:D,MATCH($B638,data_wkly!$C:$C,0),1)=0,"",INDEX(data_wkly!D:D,MATCH($B638,data_wkly!$C:$C,0),1)),"")</f>
        <v>54141</v>
      </c>
      <c r="D638" s="21">
        <f>IFERROR(IF(INDEX(data_wkly!E:E,MATCH($B638,data_wkly!$C:$C,0),1)=0,"",INDEX(data_wkly!E:E,MATCH($B638,data_wkly!$C:$C,0),1)),"")</f>
        <v>182.3186</v>
      </c>
      <c r="E638" s="21">
        <f>IF(C638="","",IFERROR(INDEX(data_wkly!F:F,MATCH($B638,data_wkly!$C:$C,0),1),""))</f>
        <v>-0.41040000000000987</v>
      </c>
      <c r="F638" s="21">
        <f>IF(E638="","",IFERROR(IF(INDEX(data_wkly!G:G,MATCH($B638,data_wkly!$C:$C,0),1)=0,"",INDEX(data_wkly!G:G,MATCH($B638,data_wkly!$C:$C,0),1)),""))</f>
        <v>210.48006666666666</v>
      </c>
      <c r="G638" s="21">
        <f>IFERROR(IF(INDEX(data_wkly!H:H,MATCH($B638,data_wkly!$C:$C,0),1)=0,"",INDEX(data_wkly!H:H,MATCH($B638,data_wkly!$C:$C,0),1)),"")</f>
        <v>179.34379999999999</v>
      </c>
      <c r="H638" s="21">
        <f>IF(C638="","",IFERROR(INDEX(data_wkly!I:I,MATCH($B638,data_wkly!$C:$C,0),1),""))</f>
        <v>-0.39930000000001087</v>
      </c>
      <c r="I638" s="21">
        <f>IF(H638="","",IFERROR(IF(INDEX(data_wkly!J:J,MATCH($B638,data_wkly!$C:$C,0),1)=0,"",INDEX(data_wkly!J:J,MATCH($B638,data_wkly!$C:$C,0),1)),""))</f>
        <v>206.90753333333336</v>
      </c>
      <c r="J638" s="21">
        <f>IFERROR(IF(INDEX(data_wkly!K:K,MATCH($B638,data_wkly!$C:$C,0),1)=0,"",INDEX(data_wkly!K:K,MATCH($B638,data_wkly!$C:$C,0),1)),"")</f>
        <v>95.307500000000005</v>
      </c>
      <c r="K638" s="86">
        <f>IFERROR(IF(INDEX(data_wkly!L:L,MATCH($B638,data_wkly!$C:$C,0),1)=0,"",INDEX(data_wkly!L:L,MATCH($B638,data_wkly!$C:$C,0),1)),"")</f>
        <v>11.88</v>
      </c>
      <c r="L638" s="156"/>
      <c r="M638" s="155" t="str">
        <f>IFERROR(IF(INDEX(data_wkly!M:M,MATCH($B638,data_wkly!$C:$C,0),1)=0,"",INDEX(data_wkly!M:M,MATCH($B638,data_wkly!$C:$C,0),1)),"")</f>
        <v/>
      </c>
      <c r="N638" s="21" t="str">
        <f>IFERROR(IF(INDEX(data_wkly!N:N,MATCH($B638,data_wkly!$C:$C,0),1)=0,"",INDEX(data_wkly!N:N,MATCH($B638,data_wkly!$C:$C,0),1)),"")</f>
        <v/>
      </c>
      <c r="O638" s="21" t="str">
        <f>IF(M638="","",IFERROR(INDEX(data_wkly!O:O,MATCH($B638,data_wkly!$C:$C,0),1),""))</f>
        <v/>
      </c>
      <c r="P638" s="21" t="str">
        <f>IF(M638="","",IFERROR(IF(INDEX(data_wkly!P:P,MATCH($B638,data_wkly!$C:$C,0),1)=0,"",INDEX(data_wkly!P:P,MATCH($B638,data_wkly!$C:$C,0),1)),""))</f>
        <v/>
      </c>
      <c r="Q638" s="21" t="str">
        <f>IFERROR(IF(INDEX(data_wkly!Q:Q,MATCH($B638,data_wkly!$C:$C,0),1)=0,"",INDEX(data_wkly!Q:Q,MATCH($B638,data_wkly!$C:$C,0),1)),"")</f>
        <v/>
      </c>
      <c r="R638" s="21" t="str">
        <f>IF(M638="","",IFERROR(INDEX(data_wkly!R:R,MATCH($B638,data_wkly!$C:$C,0),1),""))</f>
        <v/>
      </c>
      <c r="S638" s="21" t="str">
        <f>IF(M638="","",IFERROR(IF(INDEX(data_wkly!S:S,MATCH($B638,data_wkly!$C:$C,0),1)=0,"",INDEX(data_wkly!S:S,MATCH($B638,data_wkly!$C:$C,0),1)),""))</f>
        <v/>
      </c>
      <c r="T638" s="21" t="str">
        <f>IFERROR(IF(INDEX(data_wkly!T:T,MATCH($B638,data_wkly!$C:$C,0),1)=0,"",INDEX(data_wkly!T:T,MATCH($B638,data_wkly!$C:$C,0),1)),"")</f>
        <v/>
      </c>
      <c r="U638" s="86" t="str">
        <f>IFERROR(IF(INDEX(data_wkly!U:U,MATCH($B638,data_wkly!$C:$C,0),1)=0,"",INDEX(data_wkly!U:U,MATCH($B638,data_wkly!$C:$C,0),1)),"")</f>
        <v/>
      </c>
      <c r="V638" s="157" t="str">
        <f t="shared" si="55"/>
        <v/>
      </c>
      <c r="W638" s="152" t="str">
        <f>IFERROR(IF(INDEX(data_wkly!W:W,MATCH($B638,data_wkly!$C:$C,0),1)=0,"",INDEX(data_wkly!W:W,MATCH($B638,data_wkly!$C:$C,0),1)),"")</f>
        <v>na</v>
      </c>
      <c r="X638" s="21" t="str">
        <f>IFERROR(IF(INDEX(data_wkly!X:X,MATCH($B638,data_wkly!$C:$C,0),1)=0,"",INDEX(data_wkly!X:X,MATCH($B638,data_wkly!$C:$C,0),1)),"")</f>
        <v>na</v>
      </c>
      <c r="Y638" s="21">
        <f>IFERROR(IF(INDEX(data_wkly!Y:Y,MATCH($B638,data_wkly!$C:$C,0),1)=0,"",INDEX(data_wkly!Y:Y,MATCH($B638,data_wkly!$C:$C,0),1)),"")</f>
        <v>144.82</v>
      </c>
      <c r="Z638" s="21">
        <f>IFERROR(IF(INDEX(data_wkly!Z:Z,MATCH($B638,data_wkly!$C:$C,0),1)=0,"",INDEX(data_wkly!Z:Z,MATCH($B638,data_wkly!$C:$C,0),1)),"")</f>
        <v>1.3199999999999932</v>
      </c>
      <c r="AA638" s="152" t="str">
        <f>IFERROR(IF(INDEX(data_wkly!AA:AA,MATCH($B638,data_wkly!$C:$C,0),1)=0,"",INDEX(data_wkly!AA:AA,MATCH($B638,data_wkly!$C:$C,0),1)),"")</f>
        <v>na</v>
      </c>
      <c r="AB638" s="21" t="str">
        <f>IFERROR(IF(INDEX(data_wkly!AB:AB,MATCH($B638,data_wkly!$C:$C,0),1)=0,"",INDEX(data_wkly!AB:AB,MATCH($B638,data_wkly!$C:$C,0),1)),"")</f>
        <v>na</v>
      </c>
      <c r="AC638" s="21">
        <f>IFERROR(IF(INDEX(data_wkly!AC:AC,MATCH($B638,data_wkly!$C:$C,0),1)=0,"",INDEX(data_wkly!AC:AC,MATCH($B638,data_wkly!$C:$C,0),1)),"")</f>
        <v>145.57</v>
      </c>
      <c r="AD638" s="21">
        <f>IFERROR(IF(INDEX(data_wkly!AD:AD,MATCH($B638,data_wkly!$C:$C,0),1)=0,"",INDEX(data_wkly!AD:AD,MATCH($B638,data_wkly!$C:$C,0),1)),"")</f>
        <v>1.5799999999999841</v>
      </c>
      <c r="AE638" s="157">
        <f t="shared" si="56"/>
        <v>2</v>
      </c>
      <c r="AF638" s="154" t="str">
        <f>IFERROR(IF(INDEX(data_wkly!AF:AF,MATCH($B638,data_wkly!$C:$C,0),1)=0,"",INDEX(data_wkly!AF:AF,MATCH($B638,data_wkly!$C:$C,0),1)),"")</f>
        <v/>
      </c>
      <c r="AG638" s="153" t="str">
        <f>IFERROR(IF(AF638="","",INDEX(data_wkly!AG:AG,MATCH($B638,data_wkly!$C:$C,0),1)),"")</f>
        <v/>
      </c>
      <c r="AH638" s="153" t="str">
        <f>IFERROR(IF(INDEX(data_wkly!AH:AH,MATCH($B638,data_wkly!$C:$C,0),1)=0,"",INDEX(data_wkly!AH:AH,MATCH($B638,data_wkly!$C:$C,0),1)),"")</f>
        <v/>
      </c>
      <c r="AI638" s="153" t="str">
        <f>IFERROR(IF(INDEX(data_wkly!AI:AI,MATCH($B638,data_wkly!$C:$C,0),1)=0,"",INDEX(data_wkly!AI:AI,MATCH($B638,data_wkly!$C:$C,0),1)),"")</f>
        <v/>
      </c>
      <c r="AJ638" s="153" t="str">
        <f>IFERROR(IF(AI638="","",INDEX(data_wkly!AJ:AJ,MATCH($B638,data_wkly!$C:$C,0),1)),"")</f>
        <v/>
      </c>
      <c r="AK638" s="153" t="str">
        <f>IFERROR(IF(INDEX(data_wkly!AK:AK,MATCH($B638,data_wkly!$C:$C,0),1)=0,"",INDEX(data_wkly!AK:AK,MATCH($B638,data_wkly!$C:$C,0),1)),"")</f>
        <v/>
      </c>
      <c r="AL638" s="153" t="str">
        <f>IFERROR(IF(INDEX(data_wkly!AL:AL,MATCH($B638,data_wkly!$C:$C,0),1)=0,"",INDEX(data_wkly!AL:AL,MATCH($B638,data_wkly!$C:$C,0),1)),"")</f>
        <v/>
      </c>
      <c r="AM638" s="183" t="str">
        <f>IFERROR(IF(INDEX(data_wkly!AM:AM,MATCH($B638,data_wkly!$C:$C,0),1)=0,"",INDEX(data_wkly!AM:AM,MATCH($B638,data_wkly!$C:$C,0),1)),"")</f>
        <v/>
      </c>
      <c r="AN638" s="41" t="str">
        <f t="shared" si="60"/>
        <v/>
      </c>
      <c r="AO638" s="88">
        <f t="shared" si="59"/>
        <v>2</v>
      </c>
    </row>
    <row r="639" spans="1:41">
      <c r="A639" s="88">
        <f t="shared" si="57"/>
        <v>1</v>
      </c>
      <c r="B639" s="89">
        <f t="shared" si="58"/>
        <v>46116</v>
      </c>
      <c r="C639" s="155">
        <f>IFERROR(IF(INDEX(data_wkly!D:D,MATCH($B639,data_wkly!$C:$C,0),1)=0,"",INDEX(data_wkly!D:D,MATCH($B639,data_wkly!$C:$C,0),1)),"")</f>
        <v>50237</v>
      </c>
      <c r="D639" s="21">
        <f>IFERROR(IF(INDEX(data_wkly!E:E,MATCH($B639,data_wkly!$C:$C,0),1)=0,"",INDEX(data_wkly!E:E,MATCH($B639,data_wkly!$C:$C,0),1)),"")</f>
        <v>181.2492</v>
      </c>
      <c r="E639" s="21">
        <f>IF(C639="","",IFERROR(INDEX(data_wkly!F:F,MATCH($B639,data_wkly!$C:$C,0),1),""))</f>
        <v>-1.0694000000000017</v>
      </c>
      <c r="F639" s="21">
        <f>IF(E639="","",IFERROR(IF(INDEX(data_wkly!G:G,MATCH($B639,data_wkly!$C:$C,0),1)=0,"",INDEX(data_wkly!G:G,MATCH($B639,data_wkly!$C:$C,0),1)),""))</f>
        <v>210.83959999999999</v>
      </c>
      <c r="G639" s="21">
        <f>IFERROR(IF(INDEX(data_wkly!H:H,MATCH($B639,data_wkly!$C:$C,0),1)=0,"",INDEX(data_wkly!H:H,MATCH($B639,data_wkly!$C:$C,0),1)),"")</f>
        <v>178.28290000000001</v>
      </c>
      <c r="H639" s="21">
        <f>IF(C639="","",IFERROR(INDEX(data_wkly!I:I,MATCH($B639,data_wkly!$C:$C,0),1),""))</f>
        <v>-1.0608999999999753</v>
      </c>
      <c r="I639" s="21">
        <f>IF(H639="","",IFERROR(IF(INDEX(data_wkly!J:J,MATCH($B639,data_wkly!$C:$C,0),1)=0,"",INDEX(data_wkly!J:J,MATCH($B639,data_wkly!$C:$C,0),1)),""))</f>
        <v>207.26739999999998</v>
      </c>
      <c r="J639" s="21">
        <f>IFERROR(IF(INDEX(data_wkly!K:K,MATCH($B639,data_wkly!$C:$C,0),1)=0,"",INDEX(data_wkly!K:K,MATCH($B639,data_wkly!$C:$C,0),1)),"")</f>
        <v>94.775800000000004</v>
      </c>
      <c r="K639" s="86">
        <f>IFERROR(IF(INDEX(data_wkly!L:L,MATCH($B639,data_wkly!$C:$C,0),1)=0,"",INDEX(data_wkly!L:L,MATCH($B639,data_wkly!$C:$C,0),1)),"")</f>
        <v>11.77</v>
      </c>
      <c r="L639" s="156"/>
      <c r="M639" s="155" t="str">
        <f>IFERROR(IF(INDEX(data_wkly!M:M,MATCH($B639,data_wkly!$C:$C,0),1)=0,"",INDEX(data_wkly!M:M,MATCH($B639,data_wkly!$C:$C,0),1)),"")</f>
        <v/>
      </c>
      <c r="N639" s="21" t="str">
        <f>IFERROR(IF(INDEX(data_wkly!N:N,MATCH($B639,data_wkly!$C:$C,0),1)=0,"",INDEX(data_wkly!N:N,MATCH($B639,data_wkly!$C:$C,0),1)),"")</f>
        <v/>
      </c>
      <c r="O639" s="21" t="str">
        <f>IF(M639="","",IFERROR(INDEX(data_wkly!O:O,MATCH($B639,data_wkly!$C:$C,0),1),""))</f>
        <v/>
      </c>
      <c r="P639" s="21" t="str">
        <f>IF(M639="","",IFERROR(IF(INDEX(data_wkly!P:P,MATCH($B639,data_wkly!$C:$C,0),1)=0,"",INDEX(data_wkly!P:P,MATCH($B639,data_wkly!$C:$C,0),1)),""))</f>
        <v/>
      </c>
      <c r="Q639" s="21" t="str">
        <f>IFERROR(IF(INDEX(data_wkly!Q:Q,MATCH($B639,data_wkly!$C:$C,0),1)=0,"",INDEX(data_wkly!Q:Q,MATCH($B639,data_wkly!$C:$C,0),1)),"")</f>
        <v/>
      </c>
      <c r="R639" s="21" t="str">
        <f>IF(M639="","",IFERROR(INDEX(data_wkly!R:R,MATCH($B639,data_wkly!$C:$C,0),1),""))</f>
        <v/>
      </c>
      <c r="S639" s="21" t="str">
        <f>IF(M639="","",IFERROR(IF(INDEX(data_wkly!S:S,MATCH($B639,data_wkly!$C:$C,0),1)=0,"",INDEX(data_wkly!S:S,MATCH($B639,data_wkly!$C:$C,0),1)),""))</f>
        <v/>
      </c>
      <c r="T639" s="21" t="str">
        <f>IFERROR(IF(INDEX(data_wkly!T:T,MATCH($B639,data_wkly!$C:$C,0),1)=0,"",INDEX(data_wkly!T:T,MATCH($B639,data_wkly!$C:$C,0),1)),"")</f>
        <v/>
      </c>
      <c r="U639" s="86" t="str">
        <f>IFERROR(IF(INDEX(data_wkly!U:U,MATCH($B639,data_wkly!$C:$C,0),1)=0,"",INDEX(data_wkly!U:U,MATCH($B639,data_wkly!$C:$C,0),1)),"")</f>
        <v/>
      </c>
      <c r="V639" s="157" t="str">
        <f t="shared" si="55"/>
        <v/>
      </c>
      <c r="W639" s="152" t="str">
        <f>IFERROR(IF(INDEX(data_wkly!W:W,MATCH($B639,data_wkly!$C:$C,0),1)=0,"",INDEX(data_wkly!W:W,MATCH($B639,data_wkly!$C:$C,0),1)),"")</f>
        <v>na</v>
      </c>
      <c r="X639" s="21" t="str">
        <f>IFERROR(IF(INDEX(data_wkly!X:X,MATCH($B639,data_wkly!$C:$C,0),1)=0,"",INDEX(data_wkly!X:X,MATCH($B639,data_wkly!$C:$C,0),1)),"")</f>
        <v>na</v>
      </c>
      <c r="Y639" s="21">
        <f>IFERROR(IF(INDEX(data_wkly!Y:Y,MATCH($B639,data_wkly!$C:$C,0),1)=0,"",INDEX(data_wkly!Y:Y,MATCH($B639,data_wkly!$C:$C,0),1)),"")</f>
        <v>145.76</v>
      </c>
      <c r="Z639" s="21">
        <f>IFERROR(IF(INDEX(data_wkly!Z:Z,MATCH($B639,data_wkly!$C:$C,0),1)=0,"",INDEX(data_wkly!Z:Z,MATCH($B639,data_wkly!$C:$C,0),1)),"")</f>
        <v>0.93999999999999773</v>
      </c>
      <c r="AA639" s="152" t="str">
        <f>IFERROR(IF(INDEX(data_wkly!AA:AA,MATCH($B639,data_wkly!$C:$C,0),1)=0,"",INDEX(data_wkly!AA:AA,MATCH($B639,data_wkly!$C:$C,0),1)),"")</f>
        <v>na</v>
      </c>
      <c r="AB639" s="21" t="str">
        <f>IFERROR(IF(INDEX(data_wkly!AB:AB,MATCH($B639,data_wkly!$C:$C,0),1)=0,"",INDEX(data_wkly!AB:AB,MATCH($B639,data_wkly!$C:$C,0),1)),"")</f>
        <v>na</v>
      </c>
      <c r="AC639" s="21">
        <f>IFERROR(IF(INDEX(data_wkly!AC:AC,MATCH($B639,data_wkly!$C:$C,0),1)=0,"",INDEX(data_wkly!AC:AC,MATCH($B639,data_wkly!$C:$C,0),1)),"")</f>
        <v>147.58000000000001</v>
      </c>
      <c r="AD639" s="21">
        <f>IFERROR(IF(INDEX(data_wkly!AD:AD,MATCH($B639,data_wkly!$C:$C,0),1)=0,"",INDEX(data_wkly!AD:AD,MATCH($B639,data_wkly!$C:$C,0),1)),"")</f>
        <v>2.0100000000000193</v>
      </c>
      <c r="AE639" s="157">
        <f t="shared" si="56"/>
        <v>1</v>
      </c>
      <c r="AF639" s="154" t="str">
        <f>IFERROR(IF(INDEX(data_wkly!AF:AF,MATCH($B639,data_wkly!$C:$C,0),1)=0,"",INDEX(data_wkly!AF:AF,MATCH($B639,data_wkly!$C:$C,0),1)),"")</f>
        <v/>
      </c>
      <c r="AG639" s="153" t="str">
        <f>IFERROR(IF(AF639="","",INDEX(data_wkly!AG:AG,MATCH($B639,data_wkly!$C:$C,0),1)),"")</f>
        <v/>
      </c>
      <c r="AH639" s="153" t="str">
        <f>IFERROR(IF(INDEX(data_wkly!AH:AH,MATCH($B639,data_wkly!$C:$C,0),1)=0,"",INDEX(data_wkly!AH:AH,MATCH($B639,data_wkly!$C:$C,0),1)),"")</f>
        <v/>
      </c>
      <c r="AI639" s="153" t="str">
        <f>IFERROR(IF(INDEX(data_wkly!AI:AI,MATCH($B639,data_wkly!$C:$C,0),1)=0,"",INDEX(data_wkly!AI:AI,MATCH($B639,data_wkly!$C:$C,0),1)),"")</f>
        <v/>
      </c>
      <c r="AJ639" s="153" t="str">
        <f>IFERROR(IF(AI639="","",INDEX(data_wkly!AJ:AJ,MATCH($B639,data_wkly!$C:$C,0),1)),"")</f>
        <v/>
      </c>
      <c r="AK639" s="153" t="str">
        <f>IFERROR(IF(INDEX(data_wkly!AK:AK,MATCH($B639,data_wkly!$C:$C,0),1)=0,"",INDEX(data_wkly!AK:AK,MATCH($B639,data_wkly!$C:$C,0),1)),"")</f>
        <v/>
      </c>
      <c r="AL639" s="153" t="str">
        <f>IFERROR(IF(INDEX(data_wkly!AL:AL,MATCH($B639,data_wkly!$C:$C,0),1)=0,"",INDEX(data_wkly!AL:AL,MATCH($B639,data_wkly!$C:$C,0),1)),"")</f>
        <v/>
      </c>
      <c r="AM639" s="183" t="str">
        <f>IFERROR(IF(INDEX(data_wkly!AM:AM,MATCH($B639,data_wkly!$C:$C,0),1)=0,"",INDEX(data_wkly!AM:AM,MATCH($B639,data_wkly!$C:$C,0),1)),"")</f>
        <v/>
      </c>
      <c r="AN639" s="41" t="str">
        <f t="shared" si="60"/>
        <v/>
      </c>
      <c r="AO639" s="88">
        <f t="shared" si="59"/>
        <v>1</v>
      </c>
    </row>
    <row r="640" spans="1:41">
      <c r="A640" s="88">
        <f t="shared" si="57"/>
        <v>2</v>
      </c>
      <c r="B640" s="89">
        <f t="shared" si="58"/>
        <v>46123</v>
      </c>
      <c r="C640" s="155">
        <f>IFERROR(IF(INDEX(data_wkly!D:D,MATCH($B640,data_wkly!$C:$C,0),1)=0,"",INDEX(data_wkly!D:D,MATCH($B640,data_wkly!$C:$C,0),1)),"")</f>
        <v>49899</v>
      </c>
      <c r="D640" s="21">
        <f>IFERROR(IF(INDEX(data_wkly!E:E,MATCH($B640,data_wkly!$C:$C,0),1)=0,"",INDEX(data_wkly!E:E,MATCH($B640,data_wkly!$C:$C,0),1)),"")</f>
        <v>181.28399999999999</v>
      </c>
      <c r="E640" s="21">
        <f>IF(C640="","",IFERROR(INDEX(data_wkly!F:F,MATCH($B640,data_wkly!$C:$C,0),1),""))</f>
        <v>3.479999999998995E-2</v>
      </c>
      <c r="F640" s="21">
        <f>IF(E640="","",IFERROR(IF(INDEX(data_wkly!G:G,MATCH($B640,data_wkly!$C:$C,0),1)=0,"",INDEX(data_wkly!G:G,MATCH($B640,data_wkly!$C:$C,0),1)),""))</f>
        <v>210.9556</v>
      </c>
      <c r="G640" s="21">
        <f>IFERROR(IF(INDEX(data_wkly!H:H,MATCH($B640,data_wkly!$C:$C,0),1)=0,"",INDEX(data_wkly!H:H,MATCH($B640,data_wkly!$C:$C,0),1)),"")</f>
        <v>178.33</v>
      </c>
      <c r="H640" s="21">
        <f>IF(C640="","",IFERROR(INDEX(data_wkly!I:I,MATCH($B640,data_wkly!$C:$C,0),1),""))</f>
        <v>4.7100000000000364E-2</v>
      </c>
      <c r="I640" s="21">
        <f>IF(H640="","",IFERROR(IF(INDEX(data_wkly!J:J,MATCH($B640,data_wkly!$C:$C,0),1)=0,"",INDEX(data_wkly!J:J,MATCH($B640,data_wkly!$C:$C,0),1)),""))</f>
        <v>207.37639999999999</v>
      </c>
      <c r="J640" s="21">
        <f>IFERROR(IF(INDEX(data_wkly!K:K,MATCH($B640,data_wkly!$C:$C,0),1)=0,"",INDEX(data_wkly!K:K,MATCH($B640,data_wkly!$C:$C,0),1)),"")</f>
        <v>95.536100000000005</v>
      </c>
      <c r="K640" s="86">
        <f>IFERROR(IF(INDEX(data_wkly!L:L,MATCH($B640,data_wkly!$C:$C,0),1)=0,"",INDEX(data_wkly!L:L,MATCH($B640,data_wkly!$C:$C,0),1)),"")</f>
        <v>11.81</v>
      </c>
      <c r="L640" s="156"/>
      <c r="M640" s="155" t="str">
        <f>IFERROR(IF(INDEX(data_wkly!M:M,MATCH($B640,data_wkly!$C:$C,0),1)=0,"",INDEX(data_wkly!M:M,MATCH($B640,data_wkly!$C:$C,0),1)),"")</f>
        <v/>
      </c>
      <c r="N640" s="21" t="str">
        <f>IFERROR(IF(INDEX(data_wkly!N:N,MATCH($B640,data_wkly!$C:$C,0),1)=0,"",INDEX(data_wkly!N:N,MATCH($B640,data_wkly!$C:$C,0),1)),"")</f>
        <v/>
      </c>
      <c r="O640" s="21" t="str">
        <f>IF(M640="","",IFERROR(INDEX(data_wkly!O:O,MATCH($B640,data_wkly!$C:$C,0),1),""))</f>
        <v/>
      </c>
      <c r="P640" s="21" t="str">
        <f>IF(M640="","",IFERROR(IF(INDEX(data_wkly!P:P,MATCH($B640,data_wkly!$C:$C,0),1)=0,"",INDEX(data_wkly!P:P,MATCH($B640,data_wkly!$C:$C,0),1)),""))</f>
        <v/>
      </c>
      <c r="Q640" s="21" t="str">
        <f>IFERROR(IF(INDEX(data_wkly!Q:Q,MATCH($B640,data_wkly!$C:$C,0),1)=0,"",INDEX(data_wkly!Q:Q,MATCH($B640,data_wkly!$C:$C,0),1)),"")</f>
        <v/>
      </c>
      <c r="R640" s="21" t="str">
        <f>IF(M640="","",IFERROR(INDEX(data_wkly!R:R,MATCH($B640,data_wkly!$C:$C,0),1),""))</f>
        <v/>
      </c>
      <c r="S640" s="21" t="str">
        <f>IF(M640="","",IFERROR(IF(INDEX(data_wkly!S:S,MATCH($B640,data_wkly!$C:$C,0),1)=0,"",INDEX(data_wkly!S:S,MATCH($B640,data_wkly!$C:$C,0),1)),""))</f>
        <v/>
      </c>
      <c r="T640" s="21" t="str">
        <f>IFERROR(IF(INDEX(data_wkly!T:T,MATCH($B640,data_wkly!$C:$C,0),1)=0,"",INDEX(data_wkly!T:T,MATCH($B640,data_wkly!$C:$C,0),1)),"")</f>
        <v/>
      </c>
      <c r="U640" s="86" t="str">
        <f>IFERROR(IF(INDEX(data_wkly!U:U,MATCH($B640,data_wkly!$C:$C,0),1)=0,"",INDEX(data_wkly!U:U,MATCH($B640,data_wkly!$C:$C,0),1)),"")</f>
        <v/>
      </c>
      <c r="V640" s="157" t="str">
        <f t="shared" si="55"/>
        <v/>
      </c>
      <c r="W640" s="152" t="str">
        <f>IFERROR(IF(INDEX(data_wkly!W:W,MATCH($B640,data_wkly!$C:$C,0),1)=0,"",INDEX(data_wkly!W:W,MATCH($B640,data_wkly!$C:$C,0),1)),"")</f>
        <v>na</v>
      </c>
      <c r="X640" s="21" t="str">
        <f>IFERROR(IF(INDEX(data_wkly!X:X,MATCH($B640,data_wkly!$C:$C,0),1)=0,"",INDEX(data_wkly!X:X,MATCH($B640,data_wkly!$C:$C,0),1)),"")</f>
        <v>na</v>
      </c>
      <c r="Y640" s="21">
        <f>IFERROR(IF(INDEX(data_wkly!Y:Y,MATCH($B640,data_wkly!$C:$C,0),1)=0,"",INDEX(data_wkly!Y:Y,MATCH($B640,data_wkly!$C:$C,0),1)),"")</f>
        <v>145.36000000000001</v>
      </c>
      <c r="Z640" s="21">
        <f>IFERROR(IF(INDEX(data_wkly!Z:Z,MATCH($B640,data_wkly!$C:$C,0),1)=0,"",INDEX(data_wkly!Z:Z,MATCH($B640,data_wkly!$C:$C,0),1)),"")</f>
        <v>-0.39999999999997726</v>
      </c>
      <c r="AA640" s="152" t="str">
        <f>IFERROR(IF(INDEX(data_wkly!AA:AA,MATCH($B640,data_wkly!$C:$C,0),1)=0,"",INDEX(data_wkly!AA:AA,MATCH($B640,data_wkly!$C:$C,0),1)),"")</f>
        <v>na</v>
      </c>
      <c r="AB640" s="21" t="str">
        <f>IFERROR(IF(INDEX(data_wkly!AB:AB,MATCH($B640,data_wkly!$C:$C,0),1)=0,"",INDEX(data_wkly!AB:AB,MATCH($B640,data_wkly!$C:$C,0),1)),"")</f>
        <v>na</v>
      </c>
      <c r="AC640" s="21">
        <f>IFERROR(IF(INDEX(data_wkly!AC:AC,MATCH($B640,data_wkly!$C:$C,0),1)=0,"",INDEX(data_wkly!AC:AC,MATCH($B640,data_wkly!$C:$C,0),1)),"")</f>
        <v>147.53</v>
      </c>
      <c r="AD640" s="21">
        <f>IFERROR(IF(INDEX(data_wkly!AD:AD,MATCH($B640,data_wkly!$C:$C,0),1)=0,"",INDEX(data_wkly!AD:AD,MATCH($B640,data_wkly!$C:$C,0),1)),"")</f>
        <v>-5.0000000000011369E-2</v>
      </c>
      <c r="AE640" s="157">
        <f t="shared" si="56"/>
        <v>2</v>
      </c>
      <c r="AF640" s="154" t="str">
        <f>IFERROR(IF(INDEX(data_wkly!AF:AF,MATCH($B640,data_wkly!$C:$C,0),1)=0,"",INDEX(data_wkly!AF:AF,MATCH($B640,data_wkly!$C:$C,0),1)),"")</f>
        <v/>
      </c>
      <c r="AG640" s="153" t="str">
        <f>IFERROR(IF(AF640="","",INDEX(data_wkly!AG:AG,MATCH($B640,data_wkly!$C:$C,0),1)),"")</f>
        <v/>
      </c>
      <c r="AH640" s="153" t="str">
        <f>IFERROR(IF(INDEX(data_wkly!AH:AH,MATCH($B640,data_wkly!$C:$C,0),1)=0,"",INDEX(data_wkly!AH:AH,MATCH($B640,data_wkly!$C:$C,0),1)),"")</f>
        <v/>
      </c>
      <c r="AI640" s="153" t="str">
        <f>IFERROR(IF(INDEX(data_wkly!AI:AI,MATCH($B640,data_wkly!$C:$C,0),1)=0,"",INDEX(data_wkly!AI:AI,MATCH($B640,data_wkly!$C:$C,0),1)),"")</f>
        <v/>
      </c>
      <c r="AJ640" s="153" t="str">
        <f>IFERROR(IF(AI640="","",INDEX(data_wkly!AJ:AJ,MATCH($B640,data_wkly!$C:$C,0),1)),"")</f>
        <v/>
      </c>
      <c r="AK640" s="153" t="str">
        <f>IFERROR(IF(INDEX(data_wkly!AK:AK,MATCH($B640,data_wkly!$C:$C,0),1)=0,"",INDEX(data_wkly!AK:AK,MATCH($B640,data_wkly!$C:$C,0),1)),"")</f>
        <v/>
      </c>
      <c r="AL640" s="153" t="str">
        <f>IFERROR(IF(INDEX(data_wkly!AL:AL,MATCH($B640,data_wkly!$C:$C,0),1)=0,"",INDEX(data_wkly!AL:AL,MATCH($B640,data_wkly!$C:$C,0),1)),"")</f>
        <v/>
      </c>
      <c r="AM640" s="183" t="str">
        <f>IFERROR(IF(INDEX(data_wkly!AM:AM,MATCH($B640,data_wkly!$C:$C,0),1)=0,"",INDEX(data_wkly!AM:AM,MATCH($B640,data_wkly!$C:$C,0),1)),"")</f>
        <v/>
      </c>
      <c r="AN640" s="41" t="str">
        <f t="shared" si="60"/>
        <v/>
      </c>
      <c r="AO640" s="88">
        <f t="shared" si="59"/>
        <v>2</v>
      </c>
    </row>
    <row r="641" spans="1:41">
      <c r="A641" s="88">
        <f t="shared" si="57"/>
        <v>1</v>
      </c>
      <c r="B641" s="89">
        <f t="shared" si="58"/>
        <v>46130</v>
      </c>
      <c r="C641" s="155">
        <f>IFERROR(IF(INDEX(data_wkly!D:D,MATCH($B641,data_wkly!$C:$C,0),1)=0,"",INDEX(data_wkly!D:D,MATCH($B641,data_wkly!$C:$C,0),1)),"")</f>
        <v>48561</v>
      </c>
      <c r="D641" s="21">
        <f>IFERROR(IF(INDEX(data_wkly!E:E,MATCH($B641,data_wkly!$C:$C,0),1)=0,"",INDEX(data_wkly!E:E,MATCH($B641,data_wkly!$C:$C,0),1)),"")</f>
        <v>181.49700000000001</v>
      </c>
      <c r="E641" s="21">
        <f>IF(C641="","",IFERROR(INDEX(data_wkly!F:F,MATCH($B641,data_wkly!$C:$C,0),1),""))</f>
        <v>0.21300000000002228</v>
      </c>
      <c r="F641" s="21">
        <f>IF(E641="","",IFERROR(IF(INDEX(data_wkly!G:G,MATCH($B641,data_wkly!$C:$C,0),1)=0,"",INDEX(data_wkly!G:G,MATCH($B641,data_wkly!$C:$C,0),1)),""))</f>
        <v>211.61836666666667</v>
      </c>
      <c r="G641" s="21">
        <f>IFERROR(IF(INDEX(data_wkly!H:H,MATCH($B641,data_wkly!$C:$C,0),1)=0,"",INDEX(data_wkly!H:H,MATCH($B641,data_wkly!$C:$C,0),1)),"")</f>
        <v>178.529</v>
      </c>
      <c r="H641" s="21">
        <f>IF(C641="","",IFERROR(INDEX(data_wkly!I:I,MATCH($B641,data_wkly!$C:$C,0),1),""))</f>
        <v>0.19899999999998386</v>
      </c>
      <c r="I641" s="21">
        <f>IF(H641="","",IFERROR(IF(INDEX(data_wkly!J:J,MATCH($B641,data_wkly!$C:$C,0),1)=0,"",INDEX(data_wkly!J:J,MATCH($B641,data_wkly!$C:$C,0),1)),""))</f>
        <v>208.02513333333334</v>
      </c>
      <c r="J641" s="21">
        <f>IFERROR(IF(INDEX(data_wkly!K:K,MATCH($B641,data_wkly!$C:$C,0),1)=0,"",INDEX(data_wkly!K:K,MATCH($B641,data_wkly!$C:$C,0),1)),"")</f>
        <v>94.9756</v>
      </c>
      <c r="K641" s="86">
        <f>IFERROR(IF(INDEX(data_wkly!L:L,MATCH($B641,data_wkly!$C:$C,0),1)=0,"",INDEX(data_wkly!L:L,MATCH($B641,data_wkly!$C:$C,0),1)),"")</f>
        <v>11.84</v>
      </c>
      <c r="L641" s="156"/>
      <c r="M641" s="155" t="str">
        <f>IFERROR(IF(INDEX(data_wkly!M:M,MATCH($B641,data_wkly!$C:$C,0),1)=0,"",INDEX(data_wkly!M:M,MATCH($B641,data_wkly!$C:$C,0),1)),"")</f>
        <v/>
      </c>
      <c r="N641" s="21" t="str">
        <f>IFERROR(IF(INDEX(data_wkly!N:N,MATCH($B641,data_wkly!$C:$C,0),1)=0,"",INDEX(data_wkly!N:N,MATCH($B641,data_wkly!$C:$C,0),1)),"")</f>
        <v/>
      </c>
      <c r="O641" s="21" t="str">
        <f>IF(M641="","",IFERROR(INDEX(data_wkly!O:O,MATCH($B641,data_wkly!$C:$C,0),1),""))</f>
        <v/>
      </c>
      <c r="P641" s="21" t="str">
        <f>IF(M641="","",IFERROR(IF(INDEX(data_wkly!P:P,MATCH($B641,data_wkly!$C:$C,0),1)=0,"",INDEX(data_wkly!P:P,MATCH($B641,data_wkly!$C:$C,0),1)),""))</f>
        <v/>
      </c>
      <c r="Q641" s="21" t="str">
        <f>IFERROR(IF(INDEX(data_wkly!Q:Q,MATCH($B641,data_wkly!$C:$C,0),1)=0,"",INDEX(data_wkly!Q:Q,MATCH($B641,data_wkly!$C:$C,0),1)),"")</f>
        <v/>
      </c>
      <c r="R641" s="21" t="str">
        <f>IF(M641="","",IFERROR(INDEX(data_wkly!R:R,MATCH($B641,data_wkly!$C:$C,0),1),""))</f>
        <v/>
      </c>
      <c r="S641" s="21" t="str">
        <f>IF(M641="","",IFERROR(IF(INDEX(data_wkly!S:S,MATCH($B641,data_wkly!$C:$C,0),1)=0,"",INDEX(data_wkly!S:S,MATCH($B641,data_wkly!$C:$C,0),1)),""))</f>
        <v/>
      </c>
      <c r="T641" s="21" t="str">
        <f>IFERROR(IF(INDEX(data_wkly!T:T,MATCH($B641,data_wkly!$C:$C,0),1)=0,"",INDEX(data_wkly!T:T,MATCH($B641,data_wkly!$C:$C,0),1)),"")</f>
        <v/>
      </c>
      <c r="U641" s="86" t="str">
        <f>IFERROR(IF(INDEX(data_wkly!U:U,MATCH($B641,data_wkly!$C:$C,0),1)=0,"",INDEX(data_wkly!U:U,MATCH($B641,data_wkly!$C:$C,0),1)),"")</f>
        <v/>
      </c>
      <c r="V641" s="157" t="str">
        <f t="shared" si="55"/>
        <v/>
      </c>
      <c r="W641" s="152" t="str">
        <f>IFERROR(IF(INDEX(data_wkly!W:W,MATCH($B641,data_wkly!$C:$C,0),1)=0,"",INDEX(data_wkly!W:W,MATCH($B641,data_wkly!$C:$C,0),1)),"")</f>
        <v>na</v>
      </c>
      <c r="X641" s="21" t="str">
        <f>IFERROR(IF(INDEX(data_wkly!X:X,MATCH($B641,data_wkly!$C:$C,0),1)=0,"",INDEX(data_wkly!X:X,MATCH($B641,data_wkly!$C:$C,0),1)),"")</f>
        <v>na</v>
      </c>
      <c r="Y641" s="21">
        <f>IFERROR(IF(INDEX(data_wkly!Y:Y,MATCH($B641,data_wkly!$C:$C,0),1)=0,"",INDEX(data_wkly!Y:Y,MATCH($B641,data_wkly!$C:$C,0),1)),"")</f>
        <v>146.13</v>
      </c>
      <c r="Z641" s="21">
        <f>IFERROR(IF(INDEX(data_wkly!Z:Z,MATCH($B641,data_wkly!$C:$C,0),1)=0,"",INDEX(data_wkly!Z:Z,MATCH($B641,data_wkly!$C:$C,0),1)),"")</f>
        <v>0.76999999999998181</v>
      </c>
      <c r="AA641" s="152" t="str">
        <f>IFERROR(IF(INDEX(data_wkly!AA:AA,MATCH($B641,data_wkly!$C:$C,0),1)=0,"",INDEX(data_wkly!AA:AA,MATCH($B641,data_wkly!$C:$C,0),1)),"")</f>
        <v>na</v>
      </c>
      <c r="AB641" s="21" t="str">
        <f>IFERROR(IF(INDEX(data_wkly!AB:AB,MATCH($B641,data_wkly!$C:$C,0),1)=0,"",INDEX(data_wkly!AB:AB,MATCH($B641,data_wkly!$C:$C,0),1)),"")</f>
        <v>na</v>
      </c>
      <c r="AC641" s="21">
        <f>IFERROR(IF(INDEX(data_wkly!AC:AC,MATCH($B641,data_wkly!$C:$C,0),1)=0,"",INDEX(data_wkly!AC:AC,MATCH($B641,data_wkly!$C:$C,0),1)),"")</f>
        <v>148.13</v>
      </c>
      <c r="AD641" s="21">
        <f>IFERROR(IF(INDEX(data_wkly!AD:AD,MATCH($B641,data_wkly!$C:$C,0),1)=0,"",INDEX(data_wkly!AD:AD,MATCH($B641,data_wkly!$C:$C,0),1)),"")</f>
        <v>0.59999999999999432</v>
      </c>
      <c r="AE641" s="157">
        <f t="shared" si="56"/>
        <v>1</v>
      </c>
      <c r="AF641" s="154" t="str">
        <f>IFERROR(IF(INDEX(data_wkly!AF:AF,MATCH($B641,data_wkly!$C:$C,0),1)=0,"",INDEX(data_wkly!AF:AF,MATCH($B641,data_wkly!$C:$C,0),1)),"")</f>
        <v/>
      </c>
      <c r="AG641" s="153" t="str">
        <f>IFERROR(IF(AF641="","",INDEX(data_wkly!AG:AG,MATCH($B641,data_wkly!$C:$C,0),1)),"")</f>
        <v/>
      </c>
      <c r="AH641" s="153" t="str">
        <f>IFERROR(IF(INDEX(data_wkly!AH:AH,MATCH($B641,data_wkly!$C:$C,0),1)=0,"",INDEX(data_wkly!AH:AH,MATCH($B641,data_wkly!$C:$C,0),1)),"")</f>
        <v/>
      </c>
      <c r="AI641" s="153" t="str">
        <f>IFERROR(IF(INDEX(data_wkly!AI:AI,MATCH($B641,data_wkly!$C:$C,0),1)=0,"",INDEX(data_wkly!AI:AI,MATCH($B641,data_wkly!$C:$C,0),1)),"")</f>
        <v/>
      </c>
      <c r="AJ641" s="153" t="str">
        <f>IFERROR(IF(AI641="","",INDEX(data_wkly!AJ:AJ,MATCH($B641,data_wkly!$C:$C,0),1)),"")</f>
        <v/>
      </c>
      <c r="AK641" s="153" t="str">
        <f>IFERROR(IF(INDEX(data_wkly!AK:AK,MATCH($B641,data_wkly!$C:$C,0),1)=0,"",INDEX(data_wkly!AK:AK,MATCH($B641,data_wkly!$C:$C,0),1)),"")</f>
        <v/>
      </c>
      <c r="AL641" s="153" t="str">
        <f>IFERROR(IF(INDEX(data_wkly!AL:AL,MATCH($B641,data_wkly!$C:$C,0),1)=0,"",INDEX(data_wkly!AL:AL,MATCH($B641,data_wkly!$C:$C,0),1)),"")</f>
        <v/>
      </c>
      <c r="AM641" s="183" t="str">
        <f>IFERROR(IF(INDEX(data_wkly!AM:AM,MATCH($B641,data_wkly!$C:$C,0),1)=0,"",INDEX(data_wkly!AM:AM,MATCH($B641,data_wkly!$C:$C,0),1)),"")</f>
        <v/>
      </c>
      <c r="AN641" s="41" t="str">
        <f t="shared" si="60"/>
        <v/>
      </c>
      <c r="AO641" s="88">
        <f t="shared" si="59"/>
        <v>1</v>
      </c>
    </row>
    <row r="642" spans="1:41">
      <c r="A642" s="88">
        <f t="shared" si="57"/>
        <v>2</v>
      </c>
      <c r="B642" s="89">
        <f t="shared" si="58"/>
        <v>46137</v>
      </c>
      <c r="C642" s="155">
        <f>IFERROR(IF(INDEX(data_wkly!D:D,MATCH($B642,data_wkly!$C:$C,0),1)=0,"",INDEX(data_wkly!D:D,MATCH($B642,data_wkly!$C:$C,0),1)),"")</f>
        <v>51846</v>
      </c>
      <c r="D642" s="21">
        <f>IFERROR(IF(INDEX(data_wkly!E:E,MATCH($B642,data_wkly!$C:$C,0),1)=0,"",INDEX(data_wkly!E:E,MATCH($B642,data_wkly!$C:$C,0),1)),"")</f>
        <v>180.92310000000001</v>
      </c>
      <c r="E642" s="21">
        <f>IF(C642="","",IFERROR(INDEX(data_wkly!F:F,MATCH($B642,data_wkly!$C:$C,0),1),""))</f>
        <v>-0.57390000000000896</v>
      </c>
      <c r="F642" s="21">
        <f>IF(E642="","",IFERROR(IF(INDEX(data_wkly!G:G,MATCH($B642,data_wkly!$C:$C,0),1)=0,"",INDEX(data_wkly!G:G,MATCH($B642,data_wkly!$C:$C,0),1)),""))</f>
        <v>211.67036666666664</v>
      </c>
      <c r="G642" s="21">
        <f>IFERROR(IF(INDEX(data_wkly!H:H,MATCH($B642,data_wkly!$C:$C,0),1)=0,"",INDEX(data_wkly!H:H,MATCH($B642,data_wkly!$C:$C,0),1)),"")</f>
        <v>177.964</v>
      </c>
      <c r="H642" s="21">
        <f>IF(C642="","",IFERROR(INDEX(data_wkly!I:I,MATCH($B642,data_wkly!$C:$C,0),1),""))</f>
        <v>-0.56499999999999773</v>
      </c>
      <c r="I642" s="21">
        <f>IF(H642="","",IFERROR(IF(INDEX(data_wkly!J:J,MATCH($B642,data_wkly!$C:$C,0),1)=0,"",INDEX(data_wkly!J:J,MATCH($B642,data_wkly!$C:$C,0),1)),""))</f>
        <v>208.07049999999995</v>
      </c>
      <c r="J642" s="21">
        <f>IFERROR(IF(INDEX(data_wkly!K:K,MATCH($B642,data_wkly!$C:$C,0),1)=0,"",INDEX(data_wkly!K:K,MATCH($B642,data_wkly!$C:$C,0),1)),"")</f>
        <v>94.8399</v>
      </c>
      <c r="K642" s="86">
        <f>IFERROR(IF(INDEX(data_wkly!L:L,MATCH($B642,data_wkly!$C:$C,0),1)=0,"",INDEX(data_wkly!L:L,MATCH($B642,data_wkly!$C:$C,0),1)),"")</f>
        <v>11.77</v>
      </c>
      <c r="L642" s="156"/>
      <c r="M642" s="155" t="str">
        <f>IFERROR(IF(INDEX(data_wkly!M:M,MATCH($B642,data_wkly!$C:$C,0),1)=0,"",INDEX(data_wkly!M:M,MATCH($B642,data_wkly!$C:$C,0),1)),"")</f>
        <v/>
      </c>
      <c r="N642" s="21" t="str">
        <f>IFERROR(IF(INDEX(data_wkly!N:N,MATCH($B642,data_wkly!$C:$C,0),1)=0,"",INDEX(data_wkly!N:N,MATCH($B642,data_wkly!$C:$C,0),1)),"")</f>
        <v/>
      </c>
      <c r="O642" s="21" t="str">
        <f>IF(M642="","",IFERROR(INDEX(data_wkly!O:O,MATCH($B642,data_wkly!$C:$C,0),1),""))</f>
        <v/>
      </c>
      <c r="P642" s="21" t="str">
        <f>IF(M642="","",IFERROR(IF(INDEX(data_wkly!P:P,MATCH($B642,data_wkly!$C:$C,0),1)=0,"",INDEX(data_wkly!P:P,MATCH($B642,data_wkly!$C:$C,0),1)),""))</f>
        <v/>
      </c>
      <c r="Q642" s="21" t="str">
        <f>IFERROR(IF(INDEX(data_wkly!Q:Q,MATCH($B642,data_wkly!$C:$C,0),1)=0,"",INDEX(data_wkly!Q:Q,MATCH($B642,data_wkly!$C:$C,0),1)),"")</f>
        <v/>
      </c>
      <c r="R642" s="21" t="str">
        <f>IF(M642="","",IFERROR(INDEX(data_wkly!R:R,MATCH($B642,data_wkly!$C:$C,0),1),""))</f>
        <v/>
      </c>
      <c r="S642" s="21" t="str">
        <f>IF(M642="","",IFERROR(IF(INDEX(data_wkly!S:S,MATCH($B642,data_wkly!$C:$C,0),1)=0,"",INDEX(data_wkly!S:S,MATCH($B642,data_wkly!$C:$C,0),1)),""))</f>
        <v/>
      </c>
      <c r="T642" s="21" t="str">
        <f>IFERROR(IF(INDEX(data_wkly!T:T,MATCH($B642,data_wkly!$C:$C,0),1)=0,"",INDEX(data_wkly!T:T,MATCH($B642,data_wkly!$C:$C,0),1)),"")</f>
        <v/>
      </c>
      <c r="U642" s="86" t="str">
        <f>IFERROR(IF(INDEX(data_wkly!U:U,MATCH($B642,data_wkly!$C:$C,0),1)=0,"",INDEX(data_wkly!U:U,MATCH($B642,data_wkly!$C:$C,0),1)),"")</f>
        <v/>
      </c>
      <c r="V642" s="157" t="str">
        <f t="shared" si="55"/>
        <v/>
      </c>
      <c r="W642" s="152" t="str">
        <f>IFERROR(IF(INDEX(data_wkly!W:W,MATCH($B642,data_wkly!$C:$C,0),1)=0,"",INDEX(data_wkly!W:W,MATCH($B642,data_wkly!$C:$C,0),1)),"")</f>
        <v>na</v>
      </c>
      <c r="X642" s="21" t="str">
        <f>IFERROR(IF(INDEX(data_wkly!X:X,MATCH($B642,data_wkly!$C:$C,0),1)=0,"",INDEX(data_wkly!X:X,MATCH($B642,data_wkly!$C:$C,0),1)),"")</f>
        <v>na</v>
      </c>
      <c r="Y642" s="21">
        <f>IFERROR(IF(INDEX(data_wkly!Y:Y,MATCH($B642,data_wkly!$C:$C,0),1)=0,"",INDEX(data_wkly!Y:Y,MATCH($B642,data_wkly!$C:$C,0),1)),"")</f>
        <v>146.01</v>
      </c>
      <c r="Z642" s="21">
        <f>IFERROR(IF(INDEX(data_wkly!Z:Z,MATCH($B642,data_wkly!$C:$C,0),1)=0,"",INDEX(data_wkly!Z:Z,MATCH($B642,data_wkly!$C:$C,0),1)),"")</f>
        <v>-0.12000000000000455</v>
      </c>
      <c r="AA642" s="152" t="str">
        <f>IFERROR(IF(INDEX(data_wkly!AA:AA,MATCH($B642,data_wkly!$C:$C,0),1)=0,"",INDEX(data_wkly!AA:AA,MATCH($B642,data_wkly!$C:$C,0),1)),"")</f>
        <v>na</v>
      </c>
      <c r="AB642" s="21" t="str">
        <f>IFERROR(IF(INDEX(data_wkly!AB:AB,MATCH($B642,data_wkly!$C:$C,0),1)=0,"",INDEX(data_wkly!AB:AB,MATCH($B642,data_wkly!$C:$C,0),1)),"")</f>
        <v>na</v>
      </c>
      <c r="AC642" s="21">
        <f>IFERROR(IF(INDEX(data_wkly!AC:AC,MATCH($B642,data_wkly!$C:$C,0),1)=0,"",INDEX(data_wkly!AC:AC,MATCH($B642,data_wkly!$C:$C,0),1)),"")</f>
        <v>147.88999999999999</v>
      </c>
      <c r="AD642" s="21">
        <f>IFERROR(IF(INDEX(data_wkly!AD:AD,MATCH($B642,data_wkly!$C:$C,0),1)=0,"",INDEX(data_wkly!AD:AD,MATCH($B642,data_wkly!$C:$C,0),1)),"")</f>
        <v>-0.24000000000000909</v>
      </c>
      <c r="AE642" s="157">
        <f t="shared" si="56"/>
        <v>2</v>
      </c>
      <c r="AF642" s="154" t="str">
        <f>IFERROR(IF(INDEX(data_wkly!AF:AF,MATCH($B642,data_wkly!$C:$C,0),1)=0,"",INDEX(data_wkly!AF:AF,MATCH($B642,data_wkly!$C:$C,0),1)),"")</f>
        <v/>
      </c>
      <c r="AG642" s="153" t="str">
        <f>IFERROR(IF(AF642="","",INDEX(data_wkly!AG:AG,MATCH($B642,data_wkly!$C:$C,0),1)),"")</f>
        <v/>
      </c>
      <c r="AH642" s="153" t="str">
        <f>IFERROR(IF(INDEX(data_wkly!AH:AH,MATCH($B642,data_wkly!$C:$C,0),1)=0,"",INDEX(data_wkly!AH:AH,MATCH($B642,data_wkly!$C:$C,0),1)),"")</f>
        <v/>
      </c>
      <c r="AI642" s="153" t="str">
        <f>IFERROR(IF(INDEX(data_wkly!AI:AI,MATCH($B642,data_wkly!$C:$C,0),1)=0,"",INDEX(data_wkly!AI:AI,MATCH($B642,data_wkly!$C:$C,0),1)),"")</f>
        <v/>
      </c>
      <c r="AJ642" s="153" t="str">
        <f>IFERROR(IF(AI642="","",INDEX(data_wkly!AJ:AJ,MATCH($B642,data_wkly!$C:$C,0),1)),"")</f>
        <v/>
      </c>
      <c r="AK642" s="153" t="str">
        <f>IFERROR(IF(INDEX(data_wkly!AK:AK,MATCH($B642,data_wkly!$C:$C,0),1)=0,"",INDEX(data_wkly!AK:AK,MATCH($B642,data_wkly!$C:$C,0),1)),"")</f>
        <v/>
      </c>
      <c r="AL642" s="153" t="str">
        <f>IFERROR(IF(INDEX(data_wkly!AL:AL,MATCH($B642,data_wkly!$C:$C,0),1)=0,"",INDEX(data_wkly!AL:AL,MATCH($B642,data_wkly!$C:$C,0),1)),"")</f>
        <v/>
      </c>
      <c r="AM642" s="183" t="str">
        <f>IFERROR(IF(INDEX(data_wkly!AM:AM,MATCH($B642,data_wkly!$C:$C,0),1)=0,"",INDEX(data_wkly!AM:AM,MATCH($B642,data_wkly!$C:$C,0),1)),"")</f>
        <v/>
      </c>
      <c r="AN642" s="41" t="str">
        <f t="shared" si="60"/>
        <v/>
      </c>
      <c r="AO642" s="88">
        <f t="shared" si="59"/>
        <v>2</v>
      </c>
    </row>
    <row r="643" spans="1:41">
      <c r="A643" s="88">
        <f t="shared" si="57"/>
        <v>1</v>
      </c>
      <c r="B643" s="89">
        <f t="shared" si="58"/>
        <v>46144</v>
      </c>
      <c r="C643" s="155">
        <f>IFERROR(IF(INDEX(data_wkly!D:D,MATCH($B643,data_wkly!$C:$C,0),1)=0,"",INDEX(data_wkly!D:D,MATCH($B643,data_wkly!$C:$C,0),1)),"")</f>
        <v>52842</v>
      </c>
      <c r="D643" s="21">
        <f>IFERROR(IF(INDEX(data_wkly!E:E,MATCH($B643,data_wkly!$C:$C,0),1)=0,"",INDEX(data_wkly!E:E,MATCH($B643,data_wkly!$C:$C,0),1)),"")</f>
        <v>180.2208</v>
      </c>
      <c r="E643" s="21">
        <f>IF(C643="","",IFERROR(INDEX(data_wkly!F:F,MATCH($B643,data_wkly!$C:$C,0),1),""))</f>
        <v>-0.70230000000000814</v>
      </c>
      <c r="F643" s="21">
        <f>IF(E643="","",IFERROR(IF(INDEX(data_wkly!G:G,MATCH($B643,data_wkly!$C:$C,0),1)=0,"",INDEX(data_wkly!G:G,MATCH($B643,data_wkly!$C:$C,0),1)),""))</f>
        <v>212.08123333333333</v>
      </c>
      <c r="G643" s="21">
        <f>IFERROR(IF(INDEX(data_wkly!H:H,MATCH($B643,data_wkly!$C:$C,0),1)=0,"",INDEX(data_wkly!H:H,MATCH($B643,data_wkly!$C:$C,0),1)),"")</f>
        <v>177.2568</v>
      </c>
      <c r="H643" s="21">
        <f>IF(C643="","",IFERROR(INDEX(data_wkly!I:I,MATCH($B643,data_wkly!$C:$C,0),1),""))</f>
        <v>-0.70720000000000027</v>
      </c>
      <c r="I643" s="21">
        <f>IF(H643="","",IFERROR(IF(INDEX(data_wkly!J:J,MATCH($B643,data_wkly!$C:$C,0),1)=0,"",INDEX(data_wkly!J:J,MATCH($B643,data_wkly!$C:$C,0),1)),""))</f>
        <v>208.47176666666667</v>
      </c>
      <c r="J643" s="21">
        <f>IFERROR(IF(INDEX(data_wkly!K:K,MATCH($B643,data_wkly!$C:$C,0),1)=0,"",INDEX(data_wkly!K:K,MATCH($B643,data_wkly!$C:$C,0),1)),"")</f>
        <v>94.318600000000004</v>
      </c>
      <c r="K643" s="86">
        <f>IFERROR(IF(INDEX(data_wkly!L:L,MATCH($B643,data_wkly!$C:$C,0),1)=0,"",INDEX(data_wkly!L:L,MATCH($B643,data_wkly!$C:$C,0),1)),"")</f>
        <v>11.78</v>
      </c>
      <c r="L643" s="156"/>
      <c r="M643" s="155" t="str">
        <f>IFERROR(IF(INDEX(data_wkly!M:M,MATCH($B643,data_wkly!$C:$C,0),1)=0,"",INDEX(data_wkly!M:M,MATCH($B643,data_wkly!$C:$C,0),1)),"")</f>
        <v/>
      </c>
      <c r="N643" s="21" t="str">
        <f>IFERROR(IF(INDEX(data_wkly!N:N,MATCH($B643,data_wkly!$C:$C,0),1)=0,"",INDEX(data_wkly!N:N,MATCH($B643,data_wkly!$C:$C,0),1)),"")</f>
        <v/>
      </c>
      <c r="O643" s="21" t="str">
        <f>IF(M643="","",IFERROR(INDEX(data_wkly!O:O,MATCH($B643,data_wkly!$C:$C,0),1),""))</f>
        <v/>
      </c>
      <c r="P643" s="21" t="str">
        <f>IF(M643="","",IFERROR(IF(INDEX(data_wkly!P:P,MATCH($B643,data_wkly!$C:$C,0),1)=0,"",INDEX(data_wkly!P:P,MATCH($B643,data_wkly!$C:$C,0),1)),""))</f>
        <v/>
      </c>
      <c r="Q643" s="21" t="str">
        <f>IFERROR(IF(INDEX(data_wkly!Q:Q,MATCH($B643,data_wkly!$C:$C,0),1)=0,"",INDEX(data_wkly!Q:Q,MATCH($B643,data_wkly!$C:$C,0),1)),"")</f>
        <v/>
      </c>
      <c r="R643" s="21" t="str">
        <f>IF(M643="","",IFERROR(INDEX(data_wkly!R:R,MATCH($B643,data_wkly!$C:$C,0),1),""))</f>
        <v/>
      </c>
      <c r="S643" s="21" t="str">
        <f>IF(M643="","",IFERROR(IF(INDEX(data_wkly!S:S,MATCH($B643,data_wkly!$C:$C,0),1)=0,"",INDEX(data_wkly!S:S,MATCH($B643,data_wkly!$C:$C,0),1)),""))</f>
        <v/>
      </c>
      <c r="T643" s="21" t="str">
        <f>IFERROR(IF(INDEX(data_wkly!T:T,MATCH($B643,data_wkly!$C:$C,0),1)=0,"",INDEX(data_wkly!T:T,MATCH($B643,data_wkly!$C:$C,0),1)),"")</f>
        <v/>
      </c>
      <c r="U643" s="86" t="str">
        <f>IFERROR(IF(INDEX(data_wkly!U:U,MATCH($B643,data_wkly!$C:$C,0),1)=0,"",INDEX(data_wkly!U:U,MATCH($B643,data_wkly!$C:$C,0),1)),"")</f>
        <v/>
      </c>
      <c r="V643" s="157" t="str">
        <f t="shared" si="55"/>
        <v/>
      </c>
      <c r="W643" s="152" t="str">
        <f>IFERROR(IF(INDEX(data_wkly!W:W,MATCH($B643,data_wkly!$C:$C,0),1)=0,"",INDEX(data_wkly!W:W,MATCH($B643,data_wkly!$C:$C,0),1)),"")</f>
        <v>na</v>
      </c>
      <c r="X643" s="21" t="str">
        <f>IFERROR(IF(INDEX(data_wkly!X:X,MATCH($B643,data_wkly!$C:$C,0),1)=0,"",INDEX(data_wkly!X:X,MATCH($B643,data_wkly!$C:$C,0),1)),"")</f>
        <v>na</v>
      </c>
      <c r="Y643" s="21">
        <f>IFERROR(IF(INDEX(data_wkly!Y:Y,MATCH($B643,data_wkly!$C:$C,0),1)=0,"",INDEX(data_wkly!Y:Y,MATCH($B643,data_wkly!$C:$C,0),1)),"")</f>
        <v>145.06</v>
      </c>
      <c r="Z643" s="21">
        <f>IFERROR(IF(INDEX(data_wkly!Z:Z,MATCH($B643,data_wkly!$C:$C,0),1)=0,"",INDEX(data_wkly!Z:Z,MATCH($B643,data_wkly!$C:$C,0),1)),"")</f>
        <v>-0.94999999999998863</v>
      </c>
      <c r="AA643" s="152" t="str">
        <f>IFERROR(IF(INDEX(data_wkly!AA:AA,MATCH($B643,data_wkly!$C:$C,0),1)=0,"",INDEX(data_wkly!AA:AA,MATCH($B643,data_wkly!$C:$C,0),1)),"")</f>
        <v>na</v>
      </c>
      <c r="AB643" s="21" t="str">
        <f>IFERROR(IF(INDEX(data_wkly!AB:AB,MATCH($B643,data_wkly!$C:$C,0),1)=0,"",INDEX(data_wkly!AB:AB,MATCH($B643,data_wkly!$C:$C,0),1)),"")</f>
        <v>na</v>
      </c>
      <c r="AC643" s="21">
        <f>IFERROR(IF(INDEX(data_wkly!AC:AC,MATCH($B643,data_wkly!$C:$C,0),1)=0,"",INDEX(data_wkly!AC:AC,MATCH($B643,data_wkly!$C:$C,0),1)),"")</f>
        <v>147.11000000000001</v>
      </c>
      <c r="AD643" s="21">
        <f>IFERROR(IF(INDEX(data_wkly!AD:AD,MATCH($B643,data_wkly!$C:$C,0),1)=0,"",INDEX(data_wkly!AD:AD,MATCH($B643,data_wkly!$C:$C,0),1)),"")</f>
        <v>-0.77999999999997272</v>
      </c>
      <c r="AE643" s="157">
        <f t="shared" si="56"/>
        <v>1</v>
      </c>
      <c r="AF643" s="154" t="str">
        <f>IFERROR(IF(INDEX(data_wkly!AF:AF,MATCH($B643,data_wkly!$C:$C,0),1)=0,"",INDEX(data_wkly!AF:AF,MATCH($B643,data_wkly!$C:$C,0),1)),"")</f>
        <v/>
      </c>
      <c r="AG643" s="153" t="str">
        <f>IFERROR(IF(AF643="","",INDEX(data_wkly!AG:AG,MATCH($B643,data_wkly!$C:$C,0),1)),"")</f>
        <v/>
      </c>
      <c r="AH643" s="153" t="str">
        <f>IFERROR(IF(INDEX(data_wkly!AH:AH,MATCH($B643,data_wkly!$C:$C,0),1)=0,"",INDEX(data_wkly!AH:AH,MATCH($B643,data_wkly!$C:$C,0),1)),"")</f>
        <v/>
      </c>
      <c r="AI643" s="153" t="str">
        <f>IFERROR(IF(INDEX(data_wkly!AI:AI,MATCH($B643,data_wkly!$C:$C,0),1)=0,"",INDEX(data_wkly!AI:AI,MATCH($B643,data_wkly!$C:$C,0),1)),"")</f>
        <v/>
      </c>
      <c r="AJ643" s="153" t="str">
        <f>IFERROR(IF(AI643="","",INDEX(data_wkly!AJ:AJ,MATCH($B643,data_wkly!$C:$C,0),1)),"")</f>
        <v/>
      </c>
      <c r="AK643" s="153" t="str">
        <f>IFERROR(IF(INDEX(data_wkly!AK:AK,MATCH($B643,data_wkly!$C:$C,0),1)=0,"",INDEX(data_wkly!AK:AK,MATCH($B643,data_wkly!$C:$C,0),1)),"")</f>
        <v/>
      </c>
      <c r="AL643" s="153" t="str">
        <f>IFERROR(IF(INDEX(data_wkly!AL:AL,MATCH($B643,data_wkly!$C:$C,0),1)=0,"",INDEX(data_wkly!AL:AL,MATCH($B643,data_wkly!$C:$C,0),1)),"")</f>
        <v/>
      </c>
      <c r="AM643" s="183" t="str">
        <f>IFERROR(IF(INDEX(data_wkly!AM:AM,MATCH($B643,data_wkly!$C:$C,0),1)=0,"",INDEX(data_wkly!AM:AM,MATCH($B643,data_wkly!$C:$C,0),1)),"")</f>
        <v/>
      </c>
      <c r="AN643" s="41" t="str">
        <f t="shared" si="60"/>
        <v/>
      </c>
      <c r="AO643" s="88">
        <f t="shared" si="59"/>
        <v>1</v>
      </c>
    </row>
    <row r="644" spans="1:41">
      <c r="A644" s="88">
        <f t="shared" si="57"/>
        <v>2</v>
      </c>
      <c r="B644" s="89">
        <f t="shared" si="58"/>
        <v>46151</v>
      </c>
      <c r="C644" s="155">
        <f>IFERROR(IF(INDEX(data_wkly!D:D,MATCH($B644,data_wkly!$C:$C,0),1)=0,"",INDEX(data_wkly!D:D,MATCH($B644,data_wkly!$C:$C,0),1)),"")</f>
        <v>55697</v>
      </c>
      <c r="D644" s="21">
        <f>IFERROR(IF(INDEX(data_wkly!E:E,MATCH($B644,data_wkly!$C:$C,0),1)=0,"",INDEX(data_wkly!E:E,MATCH($B644,data_wkly!$C:$C,0),1)),"")</f>
        <v>178.34200000000001</v>
      </c>
      <c r="E644" s="21">
        <f>IF(C644="","",IFERROR(INDEX(data_wkly!F:F,MATCH($B644,data_wkly!$C:$C,0),1),""))</f>
        <v>-1.878799999999984</v>
      </c>
      <c r="F644" s="21">
        <f>IF(E644="","",IFERROR(IF(INDEX(data_wkly!G:G,MATCH($B644,data_wkly!$C:$C,0),1)=0,"",INDEX(data_wkly!G:G,MATCH($B644,data_wkly!$C:$C,0),1)),""))</f>
        <v>212.10183333333336</v>
      </c>
      <c r="G644" s="21">
        <f>IFERROR(IF(INDEX(data_wkly!H:H,MATCH($B644,data_wkly!$C:$C,0),1)=0,"",INDEX(data_wkly!H:H,MATCH($B644,data_wkly!$C:$C,0),1)),"")</f>
        <v>175.4016</v>
      </c>
      <c r="H644" s="21">
        <f>IF(C644="","",IFERROR(INDEX(data_wkly!I:I,MATCH($B644,data_wkly!$C:$C,0),1),""))</f>
        <v>-1.8551999999999964</v>
      </c>
      <c r="I644" s="21">
        <f>IF(H644="","",IFERROR(IF(INDEX(data_wkly!J:J,MATCH($B644,data_wkly!$C:$C,0),1)=0,"",INDEX(data_wkly!J:J,MATCH($B644,data_wkly!$C:$C,0),1)),""))</f>
        <v>208.49836666666667</v>
      </c>
      <c r="J644" s="21">
        <f>IFERROR(IF(INDEX(data_wkly!K:K,MATCH($B644,data_wkly!$C:$C,0),1)=0,"",INDEX(data_wkly!K:K,MATCH($B644,data_wkly!$C:$C,0),1)),"")</f>
        <v>94.094899999999996</v>
      </c>
      <c r="K644" s="86">
        <f>IFERROR(IF(INDEX(data_wkly!L:L,MATCH($B644,data_wkly!$C:$C,0),1)=0,"",INDEX(data_wkly!L:L,MATCH($B644,data_wkly!$C:$C,0),1)),"")</f>
        <v>11.81</v>
      </c>
      <c r="L644" s="156"/>
      <c r="M644" s="155" t="str">
        <f>IFERROR(IF(INDEX(data_wkly!M:M,MATCH($B644,data_wkly!$C:$C,0),1)=0,"",INDEX(data_wkly!M:M,MATCH($B644,data_wkly!$C:$C,0),1)),"")</f>
        <v/>
      </c>
      <c r="N644" s="21" t="str">
        <f>IFERROR(IF(INDEX(data_wkly!N:N,MATCH($B644,data_wkly!$C:$C,0),1)=0,"",INDEX(data_wkly!N:N,MATCH($B644,data_wkly!$C:$C,0),1)),"")</f>
        <v/>
      </c>
      <c r="O644" s="21" t="str">
        <f>IF(M644="","",IFERROR(INDEX(data_wkly!O:O,MATCH($B644,data_wkly!$C:$C,0),1),""))</f>
        <v/>
      </c>
      <c r="P644" s="21" t="str">
        <f>IF(M644="","",IFERROR(IF(INDEX(data_wkly!P:P,MATCH($B644,data_wkly!$C:$C,0),1)=0,"",INDEX(data_wkly!P:P,MATCH($B644,data_wkly!$C:$C,0),1)),""))</f>
        <v/>
      </c>
      <c r="Q644" s="21" t="str">
        <f>IFERROR(IF(INDEX(data_wkly!Q:Q,MATCH($B644,data_wkly!$C:$C,0),1)=0,"",INDEX(data_wkly!Q:Q,MATCH($B644,data_wkly!$C:$C,0),1)),"")</f>
        <v/>
      </c>
      <c r="R644" s="21" t="str">
        <f>IF(M644="","",IFERROR(INDEX(data_wkly!R:R,MATCH($B644,data_wkly!$C:$C,0),1),""))</f>
        <v/>
      </c>
      <c r="S644" s="21" t="str">
        <f>IF(M644="","",IFERROR(IF(INDEX(data_wkly!S:S,MATCH($B644,data_wkly!$C:$C,0),1)=0,"",INDEX(data_wkly!S:S,MATCH($B644,data_wkly!$C:$C,0),1)),""))</f>
        <v/>
      </c>
      <c r="T644" s="21" t="str">
        <f>IFERROR(IF(INDEX(data_wkly!T:T,MATCH($B644,data_wkly!$C:$C,0),1)=0,"",INDEX(data_wkly!T:T,MATCH($B644,data_wkly!$C:$C,0),1)),"")</f>
        <v/>
      </c>
      <c r="U644" s="86" t="str">
        <f>IFERROR(IF(INDEX(data_wkly!U:U,MATCH($B644,data_wkly!$C:$C,0),1)=0,"",INDEX(data_wkly!U:U,MATCH($B644,data_wkly!$C:$C,0),1)),"")</f>
        <v/>
      </c>
      <c r="V644" s="157" t="str">
        <f t="shared" si="55"/>
        <v/>
      </c>
      <c r="W644" s="152" t="str">
        <f>IFERROR(IF(INDEX(data_wkly!W:W,MATCH($B644,data_wkly!$C:$C,0),1)=0,"",INDEX(data_wkly!W:W,MATCH($B644,data_wkly!$C:$C,0),1)),"")</f>
        <v>na</v>
      </c>
      <c r="X644" s="21" t="str">
        <f>IFERROR(IF(INDEX(data_wkly!X:X,MATCH($B644,data_wkly!$C:$C,0),1)=0,"",INDEX(data_wkly!X:X,MATCH($B644,data_wkly!$C:$C,0),1)),"")</f>
        <v>na</v>
      </c>
      <c r="Y644" s="21">
        <f>IFERROR(IF(INDEX(data_wkly!Y:Y,MATCH($B644,data_wkly!$C:$C,0),1)=0,"",INDEX(data_wkly!Y:Y,MATCH($B644,data_wkly!$C:$C,0),1)),"")</f>
        <v>141.88</v>
      </c>
      <c r="Z644" s="21">
        <f>IFERROR(IF(INDEX(data_wkly!Z:Z,MATCH($B644,data_wkly!$C:$C,0),1)=0,"",INDEX(data_wkly!Z:Z,MATCH($B644,data_wkly!$C:$C,0),1)),"")</f>
        <v>-3.1800000000000068</v>
      </c>
      <c r="AA644" s="152" t="str">
        <f>IFERROR(IF(INDEX(data_wkly!AA:AA,MATCH($B644,data_wkly!$C:$C,0),1)=0,"",INDEX(data_wkly!AA:AA,MATCH($B644,data_wkly!$C:$C,0),1)),"")</f>
        <v>na</v>
      </c>
      <c r="AB644" s="21" t="str">
        <f>IFERROR(IF(INDEX(data_wkly!AB:AB,MATCH($B644,data_wkly!$C:$C,0),1)=0,"",INDEX(data_wkly!AB:AB,MATCH($B644,data_wkly!$C:$C,0),1)),"")</f>
        <v>na</v>
      </c>
      <c r="AC644" s="21">
        <f>IFERROR(IF(INDEX(data_wkly!AC:AC,MATCH($B644,data_wkly!$C:$C,0),1)=0,"",INDEX(data_wkly!AC:AC,MATCH($B644,data_wkly!$C:$C,0),1)),"")</f>
        <v>144.78</v>
      </c>
      <c r="AD644" s="21">
        <f>IFERROR(IF(INDEX(data_wkly!AD:AD,MATCH($B644,data_wkly!$C:$C,0),1)=0,"",INDEX(data_wkly!AD:AD,MATCH($B644,data_wkly!$C:$C,0),1)),"")</f>
        <v>-2.3300000000000125</v>
      </c>
      <c r="AE644" s="157">
        <f t="shared" si="56"/>
        <v>2</v>
      </c>
      <c r="AF644" s="154" t="str">
        <f>IFERROR(IF(INDEX(data_wkly!AF:AF,MATCH($B644,data_wkly!$C:$C,0),1)=0,"",INDEX(data_wkly!AF:AF,MATCH($B644,data_wkly!$C:$C,0),1)),"")</f>
        <v/>
      </c>
      <c r="AG644" s="153" t="str">
        <f>IFERROR(IF(AF644="","",INDEX(data_wkly!AG:AG,MATCH($B644,data_wkly!$C:$C,0),1)),"")</f>
        <v/>
      </c>
      <c r="AH644" s="153" t="str">
        <f>IFERROR(IF(INDEX(data_wkly!AH:AH,MATCH($B644,data_wkly!$C:$C,0),1)=0,"",INDEX(data_wkly!AH:AH,MATCH($B644,data_wkly!$C:$C,0),1)),"")</f>
        <v/>
      </c>
      <c r="AI644" s="153" t="str">
        <f>IFERROR(IF(INDEX(data_wkly!AI:AI,MATCH($B644,data_wkly!$C:$C,0),1)=0,"",INDEX(data_wkly!AI:AI,MATCH($B644,data_wkly!$C:$C,0),1)),"")</f>
        <v/>
      </c>
      <c r="AJ644" s="153" t="str">
        <f>IFERROR(IF(AI644="","",INDEX(data_wkly!AJ:AJ,MATCH($B644,data_wkly!$C:$C,0),1)),"")</f>
        <v/>
      </c>
      <c r="AK644" s="153" t="str">
        <f>IFERROR(IF(INDEX(data_wkly!AK:AK,MATCH($B644,data_wkly!$C:$C,0),1)=0,"",INDEX(data_wkly!AK:AK,MATCH($B644,data_wkly!$C:$C,0),1)),"")</f>
        <v/>
      </c>
      <c r="AL644" s="153" t="str">
        <f>IFERROR(IF(INDEX(data_wkly!AL:AL,MATCH($B644,data_wkly!$C:$C,0),1)=0,"",INDEX(data_wkly!AL:AL,MATCH($B644,data_wkly!$C:$C,0),1)),"")</f>
        <v/>
      </c>
      <c r="AM644" s="183" t="str">
        <f>IFERROR(IF(INDEX(data_wkly!AM:AM,MATCH($B644,data_wkly!$C:$C,0),1)=0,"",INDEX(data_wkly!AM:AM,MATCH($B644,data_wkly!$C:$C,0),1)),"")</f>
        <v/>
      </c>
      <c r="AN644" s="41" t="str">
        <f t="shared" si="60"/>
        <v/>
      </c>
      <c r="AO644" s="88">
        <f t="shared" si="59"/>
        <v>2</v>
      </c>
    </row>
    <row r="645" spans="1:41">
      <c r="A645" s="88">
        <f t="shared" si="57"/>
        <v>1</v>
      </c>
      <c r="B645" s="89">
        <f t="shared" si="58"/>
        <v>46158</v>
      </c>
      <c r="C645" s="155">
        <f>IFERROR(IF(INDEX(data_wkly!D:D,MATCH($B645,data_wkly!$C:$C,0),1)=0,"",INDEX(data_wkly!D:D,MATCH($B645,data_wkly!$C:$C,0),1)),"")</f>
        <v>52536</v>
      </c>
      <c r="D645" s="21">
        <f>IFERROR(IF(INDEX(data_wkly!E:E,MATCH($B645,data_wkly!$C:$C,0),1)=0,"",INDEX(data_wkly!E:E,MATCH($B645,data_wkly!$C:$C,0),1)),"")</f>
        <v>179.5993</v>
      </c>
      <c r="E645" s="21">
        <f>IF(C645="","",IFERROR(INDEX(data_wkly!F:F,MATCH($B645,data_wkly!$C:$C,0),1),""))</f>
        <v>1.2572999999999865</v>
      </c>
      <c r="F645" s="21">
        <f>IF(E645="","",IFERROR(IF(INDEX(data_wkly!G:G,MATCH($B645,data_wkly!$C:$C,0),1)=0,"",INDEX(data_wkly!G:G,MATCH($B645,data_wkly!$C:$C,0),1)),""))</f>
        <v>212.71289999999999</v>
      </c>
      <c r="G645" s="21">
        <f>IFERROR(IF(INDEX(data_wkly!H:H,MATCH($B645,data_wkly!$C:$C,0),1)=0,"",INDEX(data_wkly!H:H,MATCH($B645,data_wkly!$C:$C,0),1)),"")</f>
        <v>176.61699999999999</v>
      </c>
      <c r="H645" s="21">
        <f>IF(C645="","",IFERROR(INDEX(data_wkly!I:I,MATCH($B645,data_wkly!$C:$C,0),1),""))</f>
        <v>1.2153999999999883</v>
      </c>
      <c r="I645" s="21">
        <f>IF(H645="","",IFERROR(IF(INDEX(data_wkly!J:J,MATCH($B645,data_wkly!$C:$C,0),1)=0,"",INDEX(data_wkly!J:J,MATCH($B645,data_wkly!$C:$C,0),1)),""))</f>
        <v>209.09360000000001</v>
      </c>
      <c r="J645" s="21">
        <f>IFERROR(IF(INDEX(data_wkly!K:K,MATCH($B645,data_wkly!$C:$C,0),1)=0,"",INDEX(data_wkly!K:K,MATCH($B645,data_wkly!$C:$C,0),1)),"")</f>
        <v>93.147000000000006</v>
      </c>
      <c r="K645" s="86">
        <f>IFERROR(IF(INDEX(data_wkly!L:L,MATCH($B645,data_wkly!$C:$C,0),1)=0,"",INDEX(data_wkly!L:L,MATCH($B645,data_wkly!$C:$C,0),1)),"")</f>
        <v>11.62</v>
      </c>
      <c r="L645" s="156"/>
      <c r="M645" s="155" t="str">
        <f>IFERROR(IF(INDEX(data_wkly!M:M,MATCH($B645,data_wkly!$C:$C,0),1)=0,"",INDEX(data_wkly!M:M,MATCH($B645,data_wkly!$C:$C,0),1)),"")</f>
        <v/>
      </c>
      <c r="N645" s="21" t="str">
        <f>IFERROR(IF(INDEX(data_wkly!N:N,MATCH($B645,data_wkly!$C:$C,0),1)=0,"",INDEX(data_wkly!N:N,MATCH($B645,data_wkly!$C:$C,0),1)),"")</f>
        <v/>
      </c>
      <c r="O645" s="21" t="str">
        <f>IF(M645="","",IFERROR(INDEX(data_wkly!O:O,MATCH($B645,data_wkly!$C:$C,0),1),""))</f>
        <v/>
      </c>
      <c r="P645" s="21" t="str">
        <f>IF(M645="","",IFERROR(IF(INDEX(data_wkly!P:P,MATCH($B645,data_wkly!$C:$C,0),1)=0,"",INDEX(data_wkly!P:P,MATCH($B645,data_wkly!$C:$C,0),1)),""))</f>
        <v/>
      </c>
      <c r="Q645" s="21" t="str">
        <f>IFERROR(IF(INDEX(data_wkly!Q:Q,MATCH($B645,data_wkly!$C:$C,0),1)=0,"",INDEX(data_wkly!Q:Q,MATCH($B645,data_wkly!$C:$C,0),1)),"")</f>
        <v/>
      </c>
      <c r="R645" s="21" t="str">
        <f>IF(M645="","",IFERROR(INDEX(data_wkly!R:R,MATCH($B645,data_wkly!$C:$C,0),1),""))</f>
        <v/>
      </c>
      <c r="S645" s="21" t="str">
        <f>IF(M645="","",IFERROR(IF(INDEX(data_wkly!S:S,MATCH($B645,data_wkly!$C:$C,0),1)=0,"",INDEX(data_wkly!S:S,MATCH($B645,data_wkly!$C:$C,0),1)),""))</f>
        <v/>
      </c>
      <c r="T645" s="21" t="str">
        <f>IFERROR(IF(INDEX(data_wkly!T:T,MATCH($B645,data_wkly!$C:$C,0),1)=0,"",INDEX(data_wkly!T:T,MATCH($B645,data_wkly!$C:$C,0),1)),"")</f>
        <v/>
      </c>
      <c r="U645" s="86" t="str">
        <f>IFERROR(IF(INDEX(data_wkly!U:U,MATCH($B645,data_wkly!$C:$C,0),1)=0,"",INDEX(data_wkly!U:U,MATCH($B645,data_wkly!$C:$C,0),1)),"")</f>
        <v/>
      </c>
      <c r="V645" s="157" t="str">
        <f t="shared" si="55"/>
        <v/>
      </c>
      <c r="W645" s="152" t="str">
        <f>IFERROR(IF(INDEX(data_wkly!W:W,MATCH($B645,data_wkly!$C:$C,0),1)=0,"",INDEX(data_wkly!W:W,MATCH($B645,data_wkly!$C:$C,0),1)),"")</f>
        <v>na</v>
      </c>
      <c r="X645" s="21" t="str">
        <f>IFERROR(IF(INDEX(data_wkly!X:X,MATCH($B645,data_wkly!$C:$C,0),1)=0,"",INDEX(data_wkly!X:X,MATCH($B645,data_wkly!$C:$C,0),1)),"")</f>
        <v>na</v>
      </c>
      <c r="Y645" s="21">
        <f>IFERROR(IF(INDEX(data_wkly!Y:Y,MATCH($B645,data_wkly!$C:$C,0),1)=0,"",INDEX(data_wkly!Y:Y,MATCH($B645,data_wkly!$C:$C,0),1)),"")</f>
        <v>139.38</v>
      </c>
      <c r="Z645" s="21">
        <f>IFERROR(IF(INDEX(data_wkly!Z:Z,MATCH($B645,data_wkly!$C:$C,0),1)=0,"",INDEX(data_wkly!Z:Z,MATCH($B645,data_wkly!$C:$C,0),1)),"")</f>
        <v>-2.5</v>
      </c>
      <c r="AA645" s="152" t="str">
        <f>IFERROR(IF(INDEX(data_wkly!AA:AA,MATCH($B645,data_wkly!$C:$C,0),1)=0,"",INDEX(data_wkly!AA:AA,MATCH($B645,data_wkly!$C:$C,0),1)),"")</f>
        <v>na</v>
      </c>
      <c r="AB645" s="21" t="str">
        <f>IFERROR(IF(INDEX(data_wkly!AB:AB,MATCH($B645,data_wkly!$C:$C,0),1)=0,"",INDEX(data_wkly!AB:AB,MATCH($B645,data_wkly!$C:$C,0),1)),"")</f>
        <v>na</v>
      </c>
      <c r="AC645" s="21">
        <f>IFERROR(IF(INDEX(data_wkly!AC:AC,MATCH($B645,data_wkly!$C:$C,0),1)=0,"",INDEX(data_wkly!AC:AC,MATCH($B645,data_wkly!$C:$C,0),1)),"")</f>
        <v>143.1</v>
      </c>
      <c r="AD645" s="21">
        <f>IFERROR(IF(INDEX(data_wkly!AD:AD,MATCH($B645,data_wkly!$C:$C,0),1)=0,"",INDEX(data_wkly!AD:AD,MATCH($B645,data_wkly!$C:$C,0),1)),"")</f>
        <v>-1.6800000000000068</v>
      </c>
      <c r="AE645" s="157">
        <f t="shared" si="56"/>
        <v>1</v>
      </c>
      <c r="AF645" s="154" t="str">
        <f>IFERROR(IF(INDEX(data_wkly!AF:AF,MATCH($B645,data_wkly!$C:$C,0),1)=0,"",INDEX(data_wkly!AF:AF,MATCH($B645,data_wkly!$C:$C,0),1)),"")</f>
        <v/>
      </c>
      <c r="AG645" s="153" t="str">
        <f>IFERROR(IF(AF645="","",INDEX(data_wkly!AG:AG,MATCH($B645,data_wkly!$C:$C,0),1)),"")</f>
        <v/>
      </c>
      <c r="AH645" s="153" t="str">
        <f>IFERROR(IF(INDEX(data_wkly!AH:AH,MATCH($B645,data_wkly!$C:$C,0),1)=0,"",INDEX(data_wkly!AH:AH,MATCH($B645,data_wkly!$C:$C,0),1)),"")</f>
        <v/>
      </c>
      <c r="AI645" s="153" t="str">
        <f>IFERROR(IF(INDEX(data_wkly!AI:AI,MATCH($B645,data_wkly!$C:$C,0),1)=0,"",INDEX(data_wkly!AI:AI,MATCH($B645,data_wkly!$C:$C,0),1)),"")</f>
        <v/>
      </c>
      <c r="AJ645" s="153" t="str">
        <f>IFERROR(IF(AI645="","",INDEX(data_wkly!AJ:AJ,MATCH($B645,data_wkly!$C:$C,0),1)),"")</f>
        <v/>
      </c>
      <c r="AK645" s="153" t="str">
        <f>IFERROR(IF(INDEX(data_wkly!AK:AK,MATCH($B645,data_wkly!$C:$C,0),1)=0,"",INDEX(data_wkly!AK:AK,MATCH($B645,data_wkly!$C:$C,0),1)),"")</f>
        <v/>
      </c>
      <c r="AL645" s="153" t="str">
        <f>IFERROR(IF(INDEX(data_wkly!AL:AL,MATCH($B645,data_wkly!$C:$C,0),1)=0,"",INDEX(data_wkly!AL:AL,MATCH($B645,data_wkly!$C:$C,0),1)),"")</f>
        <v/>
      </c>
      <c r="AM645" s="183" t="str">
        <f>IFERROR(IF(INDEX(data_wkly!AM:AM,MATCH($B645,data_wkly!$C:$C,0),1)=0,"",INDEX(data_wkly!AM:AM,MATCH($B645,data_wkly!$C:$C,0),1)),"")</f>
        <v/>
      </c>
      <c r="AN645" s="41" t="str">
        <f t="shared" si="60"/>
        <v/>
      </c>
      <c r="AO645" s="88">
        <f t="shared" si="59"/>
        <v>1</v>
      </c>
    </row>
    <row r="646" spans="1:41">
      <c r="A646" s="88">
        <f t="shared" si="57"/>
        <v>2</v>
      </c>
      <c r="B646" s="89">
        <f t="shared" si="58"/>
        <v>46165</v>
      </c>
      <c r="C646" s="155">
        <f>IFERROR(IF(INDEX(data_wkly!D:D,MATCH($B646,data_wkly!$C:$C,0),1)=0,"",INDEX(data_wkly!D:D,MATCH($B646,data_wkly!$C:$C,0),1)),"")</f>
        <v>53045</v>
      </c>
      <c r="D646" s="21">
        <f>IFERROR(IF(INDEX(data_wkly!E:E,MATCH($B646,data_wkly!$C:$C,0),1)=0,"",INDEX(data_wkly!E:E,MATCH($B646,data_wkly!$C:$C,0),1)),"")</f>
        <v>178.4735</v>
      </c>
      <c r="E646" s="21">
        <f>IF(C646="","",IFERROR(INDEX(data_wkly!F:F,MATCH($B646,data_wkly!$C:$C,0),1),""))</f>
        <v>-1.1257999999999981</v>
      </c>
      <c r="F646" s="21">
        <f>IF(E646="","",IFERROR(IF(INDEX(data_wkly!G:G,MATCH($B646,data_wkly!$C:$C,0),1)=0,"",INDEX(data_wkly!G:G,MATCH($B646,data_wkly!$C:$C,0),1)),""))</f>
        <v>212.81993333333332</v>
      </c>
      <c r="G646" s="21">
        <f>IFERROR(IF(INDEX(data_wkly!H:H,MATCH($B646,data_wkly!$C:$C,0),1)=0,"",INDEX(data_wkly!H:H,MATCH($B646,data_wkly!$C:$C,0),1)),"")</f>
        <v>175.49379999999999</v>
      </c>
      <c r="H646" s="21">
        <f>IF(C646="","",IFERROR(INDEX(data_wkly!I:I,MATCH($B646,data_wkly!$C:$C,0),1),""))</f>
        <v>-1.1231999999999971</v>
      </c>
      <c r="I646" s="21">
        <f>IF(H646="","",IFERROR(IF(INDEX(data_wkly!J:J,MATCH($B646,data_wkly!$C:$C,0),1)=0,"",INDEX(data_wkly!J:J,MATCH($B646,data_wkly!$C:$C,0),1)),""))</f>
        <v>209.19316666666668</v>
      </c>
      <c r="J646" s="21">
        <f>IFERROR(IF(INDEX(data_wkly!K:K,MATCH($B646,data_wkly!$C:$C,0),1)=0,"",INDEX(data_wkly!K:K,MATCH($B646,data_wkly!$C:$C,0),1)),"")</f>
        <v>92.676100000000005</v>
      </c>
      <c r="K646" s="86">
        <f>IFERROR(IF(INDEX(data_wkly!L:L,MATCH($B646,data_wkly!$C:$C,0),1)=0,"",INDEX(data_wkly!L:L,MATCH($B646,data_wkly!$C:$C,0),1)),"")</f>
        <v>11.73</v>
      </c>
      <c r="L646" s="156"/>
      <c r="M646" s="155" t="str">
        <f>IFERROR(IF(INDEX(data_wkly!M:M,MATCH($B646,data_wkly!$C:$C,0),1)=0,"",INDEX(data_wkly!M:M,MATCH($B646,data_wkly!$C:$C,0),1)),"")</f>
        <v/>
      </c>
      <c r="N646" s="21" t="str">
        <f>IFERROR(IF(INDEX(data_wkly!N:N,MATCH($B646,data_wkly!$C:$C,0),1)=0,"",INDEX(data_wkly!N:N,MATCH($B646,data_wkly!$C:$C,0),1)),"")</f>
        <v/>
      </c>
      <c r="O646" s="21" t="str">
        <f>IF(M646="","",IFERROR(INDEX(data_wkly!O:O,MATCH($B646,data_wkly!$C:$C,0),1),""))</f>
        <v/>
      </c>
      <c r="P646" s="21" t="str">
        <f>IF(M646="","",IFERROR(IF(INDEX(data_wkly!P:P,MATCH($B646,data_wkly!$C:$C,0),1)=0,"",INDEX(data_wkly!P:P,MATCH($B646,data_wkly!$C:$C,0),1)),""))</f>
        <v/>
      </c>
      <c r="Q646" s="21" t="str">
        <f>IFERROR(IF(INDEX(data_wkly!Q:Q,MATCH($B646,data_wkly!$C:$C,0),1)=0,"",INDEX(data_wkly!Q:Q,MATCH($B646,data_wkly!$C:$C,0),1)),"")</f>
        <v/>
      </c>
      <c r="R646" s="21" t="str">
        <f>IF(M646="","",IFERROR(INDEX(data_wkly!R:R,MATCH($B646,data_wkly!$C:$C,0),1),""))</f>
        <v/>
      </c>
      <c r="S646" s="21" t="str">
        <f>IF(M646="","",IFERROR(IF(INDEX(data_wkly!S:S,MATCH($B646,data_wkly!$C:$C,0),1)=0,"",INDEX(data_wkly!S:S,MATCH($B646,data_wkly!$C:$C,0),1)),""))</f>
        <v/>
      </c>
      <c r="T646" s="21" t="str">
        <f>IFERROR(IF(INDEX(data_wkly!T:T,MATCH($B646,data_wkly!$C:$C,0),1)=0,"",INDEX(data_wkly!T:T,MATCH($B646,data_wkly!$C:$C,0),1)),"")</f>
        <v/>
      </c>
      <c r="U646" s="86" t="str">
        <f>IFERROR(IF(INDEX(data_wkly!U:U,MATCH($B646,data_wkly!$C:$C,0),1)=0,"",INDEX(data_wkly!U:U,MATCH($B646,data_wkly!$C:$C,0),1)),"")</f>
        <v/>
      </c>
      <c r="V646" s="157" t="str">
        <f t="shared" si="55"/>
        <v/>
      </c>
      <c r="W646" s="152" t="str">
        <f>IFERROR(IF(INDEX(data_wkly!W:W,MATCH($B646,data_wkly!$C:$C,0),1)=0,"",INDEX(data_wkly!W:W,MATCH($B646,data_wkly!$C:$C,0),1)),"")</f>
        <v>na</v>
      </c>
      <c r="X646" s="21" t="str">
        <f>IFERROR(IF(INDEX(data_wkly!X:X,MATCH($B646,data_wkly!$C:$C,0),1)=0,"",INDEX(data_wkly!X:X,MATCH($B646,data_wkly!$C:$C,0),1)),"")</f>
        <v>na</v>
      </c>
      <c r="Y646" s="21">
        <f>IFERROR(IF(INDEX(data_wkly!Y:Y,MATCH($B646,data_wkly!$C:$C,0),1)=0,"",INDEX(data_wkly!Y:Y,MATCH($B646,data_wkly!$C:$C,0),1)),"")</f>
        <v>138.57</v>
      </c>
      <c r="Z646" s="21">
        <f>IFERROR(IF(INDEX(data_wkly!Z:Z,MATCH($B646,data_wkly!$C:$C,0),1)=0,"",INDEX(data_wkly!Z:Z,MATCH($B646,data_wkly!$C:$C,0),1)),"")</f>
        <v>-0.81000000000000227</v>
      </c>
      <c r="AA646" s="152" t="str">
        <f>IFERROR(IF(INDEX(data_wkly!AA:AA,MATCH($B646,data_wkly!$C:$C,0),1)=0,"",INDEX(data_wkly!AA:AA,MATCH($B646,data_wkly!$C:$C,0),1)),"")</f>
        <v>na</v>
      </c>
      <c r="AB646" s="21" t="str">
        <f>IFERROR(IF(INDEX(data_wkly!AB:AB,MATCH($B646,data_wkly!$C:$C,0),1)=0,"",INDEX(data_wkly!AB:AB,MATCH($B646,data_wkly!$C:$C,0),1)),"")</f>
        <v>na</v>
      </c>
      <c r="AC646" s="21">
        <f>IFERROR(IF(INDEX(data_wkly!AC:AC,MATCH($B646,data_wkly!$C:$C,0),1)=0,"",INDEX(data_wkly!AC:AC,MATCH($B646,data_wkly!$C:$C,0),1)),"")</f>
        <v>142.54</v>
      </c>
      <c r="AD646" s="21">
        <f>IFERROR(IF(INDEX(data_wkly!AD:AD,MATCH($B646,data_wkly!$C:$C,0),1)=0,"",INDEX(data_wkly!AD:AD,MATCH($B646,data_wkly!$C:$C,0),1)),"")</f>
        <v>-0.56000000000000227</v>
      </c>
      <c r="AE646" s="157">
        <f t="shared" si="56"/>
        <v>2</v>
      </c>
      <c r="AF646" s="154" t="str">
        <f>IFERROR(IF(INDEX(data_wkly!AF:AF,MATCH($B646,data_wkly!$C:$C,0),1)=0,"",INDEX(data_wkly!AF:AF,MATCH($B646,data_wkly!$C:$C,0),1)),"")</f>
        <v/>
      </c>
      <c r="AG646" s="153" t="str">
        <f>IFERROR(IF(AF646="","",INDEX(data_wkly!AG:AG,MATCH($B646,data_wkly!$C:$C,0),1)),"")</f>
        <v/>
      </c>
      <c r="AH646" s="153" t="str">
        <f>IFERROR(IF(INDEX(data_wkly!AH:AH,MATCH($B646,data_wkly!$C:$C,0),1)=0,"",INDEX(data_wkly!AH:AH,MATCH($B646,data_wkly!$C:$C,0),1)),"")</f>
        <v/>
      </c>
      <c r="AI646" s="153" t="str">
        <f>IFERROR(IF(INDEX(data_wkly!AI:AI,MATCH($B646,data_wkly!$C:$C,0),1)=0,"",INDEX(data_wkly!AI:AI,MATCH($B646,data_wkly!$C:$C,0),1)),"")</f>
        <v/>
      </c>
      <c r="AJ646" s="153" t="str">
        <f>IFERROR(IF(AI646="","",INDEX(data_wkly!AJ:AJ,MATCH($B646,data_wkly!$C:$C,0),1)),"")</f>
        <v/>
      </c>
      <c r="AK646" s="153" t="str">
        <f>IFERROR(IF(INDEX(data_wkly!AK:AK,MATCH($B646,data_wkly!$C:$C,0),1)=0,"",INDEX(data_wkly!AK:AK,MATCH($B646,data_wkly!$C:$C,0),1)),"")</f>
        <v/>
      </c>
      <c r="AL646" s="153" t="str">
        <f>IFERROR(IF(INDEX(data_wkly!AL:AL,MATCH($B646,data_wkly!$C:$C,0),1)=0,"",INDEX(data_wkly!AL:AL,MATCH($B646,data_wkly!$C:$C,0),1)),"")</f>
        <v/>
      </c>
      <c r="AM646" s="183" t="str">
        <f>IFERROR(IF(INDEX(data_wkly!AM:AM,MATCH($B646,data_wkly!$C:$C,0),1)=0,"",INDEX(data_wkly!AM:AM,MATCH($B646,data_wkly!$C:$C,0),1)),"")</f>
        <v/>
      </c>
      <c r="AN646" s="41" t="str">
        <f t="shared" si="60"/>
        <v/>
      </c>
      <c r="AO646" s="88">
        <f t="shared" si="59"/>
        <v>2</v>
      </c>
    </row>
    <row r="647" spans="1:41">
      <c r="A647" s="88">
        <f t="shared" si="57"/>
        <v>1</v>
      </c>
      <c r="B647" s="89">
        <f t="shared" si="58"/>
        <v>46172</v>
      </c>
      <c r="C647" s="155">
        <f>IFERROR(IF(INDEX(data_wkly!D:D,MATCH($B647,data_wkly!$C:$C,0),1)=0,"",INDEX(data_wkly!D:D,MATCH($B647,data_wkly!$C:$C,0),1)),"")</f>
        <v>50219</v>
      </c>
      <c r="D647" s="21">
        <f>IFERROR(IF(INDEX(data_wkly!E:E,MATCH($B647,data_wkly!$C:$C,0),1)=0,"",INDEX(data_wkly!E:E,MATCH($B647,data_wkly!$C:$C,0),1)),"")</f>
        <v>180.19839999999999</v>
      </c>
      <c r="E647" s="21">
        <f>IF(C647="","",IFERROR(INDEX(data_wkly!F:F,MATCH($B647,data_wkly!$C:$C,0),1),""))</f>
        <v>1.724899999999991</v>
      </c>
      <c r="F647" s="21">
        <f>IF(E647="","",IFERROR(IF(INDEX(data_wkly!G:G,MATCH($B647,data_wkly!$C:$C,0),1)=0,"",INDEX(data_wkly!G:G,MATCH($B647,data_wkly!$C:$C,0),1)),""))</f>
        <v>213.196</v>
      </c>
      <c r="G647" s="21">
        <f>IFERROR(IF(INDEX(data_wkly!H:H,MATCH($B647,data_wkly!$C:$C,0),1)=0,"",INDEX(data_wkly!H:H,MATCH($B647,data_wkly!$C:$C,0),1)),"")</f>
        <v>177.18109999999999</v>
      </c>
      <c r="H647" s="21">
        <f>IF(C647="","",IFERROR(INDEX(data_wkly!I:I,MATCH($B647,data_wkly!$C:$C,0),1),""))</f>
        <v>1.6872999999999934</v>
      </c>
      <c r="I647" s="21">
        <f>IF(H647="","",IFERROR(IF(INDEX(data_wkly!J:J,MATCH($B647,data_wkly!$C:$C,0),1)=0,"",INDEX(data_wkly!J:J,MATCH($B647,data_wkly!$C:$C,0),1)),""))</f>
        <v>209.56020000000001</v>
      </c>
      <c r="J647" s="21">
        <f>IFERROR(IF(INDEX(data_wkly!K:K,MATCH($B647,data_wkly!$C:$C,0),1)=0,"",INDEX(data_wkly!K:K,MATCH($B647,data_wkly!$C:$C,0),1)),"")</f>
        <v>92.223500000000001</v>
      </c>
      <c r="K647" s="86">
        <f>IFERROR(IF(INDEX(data_wkly!L:L,MATCH($B647,data_wkly!$C:$C,0),1)=0,"",INDEX(data_wkly!L:L,MATCH($B647,data_wkly!$C:$C,0),1)),"")</f>
        <v>11.47</v>
      </c>
      <c r="L647" s="156"/>
      <c r="M647" s="155" t="str">
        <f>IFERROR(IF(INDEX(data_wkly!M:M,MATCH($B647,data_wkly!$C:$C,0),1)=0,"",INDEX(data_wkly!M:M,MATCH($B647,data_wkly!$C:$C,0),1)),"")</f>
        <v/>
      </c>
      <c r="N647" s="21" t="str">
        <f>IFERROR(IF(INDEX(data_wkly!N:N,MATCH($B647,data_wkly!$C:$C,0),1)=0,"",INDEX(data_wkly!N:N,MATCH($B647,data_wkly!$C:$C,0),1)),"")</f>
        <v/>
      </c>
      <c r="O647" s="21" t="str">
        <f>IF(M647="","",IFERROR(INDEX(data_wkly!O:O,MATCH($B647,data_wkly!$C:$C,0),1),""))</f>
        <v/>
      </c>
      <c r="P647" s="21" t="str">
        <f>IF(M647="","",IFERROR(IF(INDEX(data_wkly!P:P,MATCH($B647,data_wkly!$C:$C,0),1)=0,"",INDEX(data_wkly!P:P,MATCH($B647,data_wkly!$C:$C,0),1)),""))</f>
        <v/>
      </c>
      <c r="Q647" s="21" t="str">
        <f>IFERROR(IF(INDEX(data_wkly!Q:Q,MATCH($B647,data_wkly!$C:$C,0),1)=0,"",INDEX(data_wkly!Q:Q,MATCH($B647,data_wkly!$C:$C,0),1)),"")</f>
        <v/>
      </c>
      <c r="R647" s="21" t="str">
        <f>IF(M647="","",IFERROR(INDEX(data_wkly!R:R,MATCH($B647,data_wkly!$C:$C,0),1),""))</f>
        <v/>
      </c>
      <c r="S647" s="21" t="str">
        <f>IF(M647="","",IFERROR(IF(INDEX(data_wkly!S:S,MATCH($B647,data_wkly!$C:$C,0),1)=0,"",INDEX(data_wkly!S:S,MATCH($B647,data_wkly!$C:$C,0),1)),""))</f>
        <v/>
      </c>
      <c r="T647" s="21" t="str">
        <f>IFERROR(IF(INDEX(data_wkly!T:T,MATCH($B647,data_wkly!$C:$C,0),1)=0,"",INDEX(data_wkly!T:T,MATCH($B647,data_wkly!$C:$C,0),1)),"")</f>
        <v/>
      </c>
      <c r="U647" s="86" t="str">
        <f>IFERROR(IF(INDEX(data_wkly!U:U,MATCH($B647,data_wkly!$C:$C,0),1)=0,"",INDEX(data_wkly!U:U,MATCH($B647,data_wkly!$C:$C,0),1)),"")</f>
        <v/>
      </c>
      <c r="V647" s="157" t="str">
        <f t="shared" si="55"/>
        <v/>
      </c>
      <c r="W647" s="152" t="str">
        <f>IFERROR(IF(INDEX(data_wkly!W:W,MATCH($B647,data_wkly!$C:$C,0),1)=0,"",INDEX(data_wkly!W:W,MATCH($B647,data_wkly!$C:$C,0),1)),"")</f>
        <v>na</v>
      </c>
      <c r="X647" s="21" t="str">
        <f>IFERROR(IF(INDEX(data_wkly!X:X,MATCH($B647,data_wkly!$C:$C,0),1)=0,"",INDEX(data_wkly!X:X,MATCH($B647,data_wkly!$C:$C,0),1)),"")</f>
        <v>na</v>
      </c>
      <c r="Y647" s="21">
        <f>IFERROR(IF(INDEX(data_wkly!Y:Y,MATCH($B647,data_wkly!$C:$C,0),1)=0,"",INDEX(data_wkly!Y:Y,MATCH($B647,data_wkly!$C:$C,0),1)),"")</f>
        <v>138.83000000000001</v>
      </c>
      <c r="Z647" s="21">
        <f>IFERROR(IF(INDEX(data_wkly!Z:Z,MATCH($B647,data_wkly!$C:$C,0),1)=0,"",INDEX(data_wkly!Z:Z,MATCH($B647,data_wkly!$C:$C,0),1)),"")</f>
        <v>0.26000000000001933</v>
      </c>
      <c r="AA647" s="152" t="str">
        <f>IFERROR(IF(INDEX(data_wkly!AA:AA,MATCH($B647,data_wkly!$C:$C,0),1)=0,"",INDEX(data_wkly!AA:AA,MATCH($B647,data_wkly!$C:$C,0),1)),"")</f>
        <v>na</v>
      </c>
      <c r="AB647" s="21" t="str">
        <f>IFERROR(IF(INDEX(data_wkly!AB:AB,MATCH($B647,data_wkly!$C:$C,0),1)=0,"",INDEX(data_wkly!AB:AB,MATCH($B647,data_wkly!$C:$C,0),1)),"")</f>
        <v>na</v>
      </c>
      <c r="AC647" s="21">
        <f>IFERROR(IF(INDEX(data_wkly!AC:AC,MATCH($B647,data_wkly!$C:$C,0),1)=0,"",INDEX(data_wkly!AC:AC,MATCH($B647,data_wkly!$C:$C,0),1)),"")</f>
        <v>142.6</v>
      </c>
      <c r="AD647" s="21">
        <f>IFERROR(IF(INDEX(data_wkly!AD:AD,MATCH($B647,data_wkly!$C:$C,0),1)=0,"",INDEX(data_wkly!AD:AD,MATCH($B647,data_wkly!$C:$C,0),1)),"")</f>
        <v>6.0000000000002274E-2</v>
      </c>
      <c r="AE647" s="157">
        <f t="shared" si="56"/>
        <v>1</v>
      </c>
      <c r="AF647" s="154" t="str">
        <f>IFERROR(IF(INDEX(data_wkly!AF:AF,MATCH($B647,data_wkly!$C:$C,0),1)=0,"",INDEX(data_wkly!AF:AF,MATCH($B647,data_wkly!$C:$C,0),1)),"")</f>
        <v/>
      </c>
      <c r="AG647" s="153" t="str">
        <f>IFERROR(IF(AF647="","",INDEX(data_wkly!AG:AG,MATCH($B647,data_wkly!$C:$C,0),1)),"")</f>
        <v/>
      </c>
      <c r="AH647" s="153" t="str">
        <f>IFERROR(IF(INDEX(data_wkly!AH:AH,MATCH($B647,data_wkly!$C:$C,0),1)=0,"",INDEX(data_wkly!AH:AH,MATCH($B647,data_wkly!$C:$C,0),1)),"")</f>
        <v/>
      </c>
      <c r="AI647" s="153" t="str">
        <f>IFERROR(IF(INDEX(data_wkly!AI:AI,MATCH($B647,data_wkly!$C:$C,0),1)=0,"",INDEX(data_wkly!AI:AI,MATCH($B647,data_wkly!$C:$C,0),1)),"")</f>
        <v/>
      </c>
      <c r="AJ647" s="153" t="str">
        <f>IFERROR(IF(AI647="","",INDEX(data_wkly!AJ:AJ,MATCH($B647,data_wkly!$C:$C,0),1)),"")</f>
        <v/>
      </c>
      <c r="AK647" s="153" t="str">
        <f>IFERROR(IF(INDEX(data_wkly!AK:AK,MATCH($B647,data_wkly!$C:$C,0),1)=0,"",INDEX(data_wkly!AK:AK,MATCH($B647,data_wkly!$C:$C,0),1)),"")</f>
        <v/>
      </c>
      <c r="AL647" s="153" t="str">
        <f>IFERROR(IF(INDEX(data_wkly!AL:AL,MATCH($B647,data_wkly!$C:$C,0),1)=0,"",INDEX(data_wkly!AL:AL,MATCH($B647,data_wkly!$C:$C,0),1)),"")</f>
        <v/>
      </c>
      <c r="AM647" s="183" t="str">
        <f>IFERROR(IF(INDEX(data_wkly!AM:AM,MATCH($B647,data_wkly!$C:$C,0),1)=0,"",INDEX(data_wkly!AM:AM,MATCH($B647,data_wkly!$C:$C,0),1)),"")</f>
        <v/>
      </c>
      <c r="AN647" s="41" t="str">
        <f t="shared" si="60"/>
        <v/>
      </c>
      <c r="AO647" s="88">
        <f t="shared" si="59"/>
        <v>1</v>
      </c>
    </row>
    <row r="648" spans="1:41">
      <c r="A648" s="88">
        <f t="shared" si="57"/>
        <v>2</v>
      </c>
      <c r="B648" s="89">
        <f t="shared" si="58"/>
        <v>46179</v>
      </c>
      <c r="C648" s="155">
        <f>IFERROR(IF(INDEX(data_wkly!D:D,MATCH($B648,data_wkly!$C:$C,0),1)=0,"",INDEX(data_wkly!D:D,MATCH($B648,data_wkly!$C:$C,0),1)),"")</f>
        <v>49664</v>
      </c>
      <c r="D648" s="21">
        <f>IFERROR(IF(INDEX(data_wkly!E:E,MATCH($B648,data_wkly!$C:$C,0),1)=0,"",INDEX(data_wkly!E:E,MATCH($B648,data_wkly!$C:$C,0),1)),"")</f>
        <v>177.87960000000001</v>
      </c>
      <c r="E648" s="21">
        <f>IF(C648="","",IFERROR(INDEX(data_wkly!F:F,MATCH($B648,data_wkly!$C:$C,0),1),""))</f>
        <v>-2.3187999999999818</v>
      </c>
      <c r="F648" s="21">
        <f>IF(E648="","",IFERROR(IF(INDEX(data_wkly!G:G,MATCH($B648,data_wkly!$C:$C,0),1)=0,"",INDEX(data_wkly!G:G,MATCH($B648,data_wkly!$C:$C,0),1)),""))</f>
        <v>213.15200000000002</v>
      </c>
      <c r="G648" s="21">
        <f>IFERROR(IF(INDEX(data_wkly!H:H,MATCH($B648,data_wkly!$C:$C,0),1)=0,"",INDEX(data_wkly!H:H,MATCH($B648,data_wkly!$C:$C,0),1)),"")</f>
        <v>174.88409999999999</v>
      </c>
      <c r="H648" s="21">
        <f>IF(C648="","",IFERROR(INDEX(data_wkly!I:I,MATCH($B648,data_wkly!$C:$C,0),1),""))</f>
        <v>-2.296999999999997</v>
      </c>
      <c r="I648" s="21">
        <f>IF(H648="","",IFERROR(IF(INDEX(data_wkly!J:J,MATCH($B648,data_wkly!$C:$C,0),1)=0,"",INDEX(data_wkly!J:J,MATCH($B648,data_wkly!$C:$C,0),1)),""))</f>
        <v>209.51019999999997</v>
      </c>
      <c r="J648" s="21">
        <f>IFERROR(IF(INDEX(data_wkly!K:K,MATCH($B648,data_wkly!$C:$C,0),1)=0,"",INDEX(data_wkly!K:K,MATCH($B648,data_wkly!$C:$C,0),1)),"")</f>
        <v>91.814400000000006</v>
      </c>
      <c r="K648" s="86">
        <f>IFERROR(IF(INDEX(data_wkly!L:L,MATCH($B648,data_wkly!$C:$C,0),1)=0,"",INDEX(data_wkly!L:L,MATCH($B648,data_wkly!$C:$C,0),1)),"")</f>
        <v>11.5</v>
      </c>
      <c r="L648" s="156"/>
      <c r="M648" s="155" t="str">
        <f>IFERROR(IF(INDEX(data_wkly!M:M,MATCH($B648,data_wkly!$C:$C,0),1)=0,"",INDEX(data_wkly!M:M,MATCH($B648,data_wkly!$C:$C,0),1)),"")</f>
        <v/>
      </c>
      <c r="N648" s="21" t="str">
        <f>IFERROR(IF(INDEX(data_wkly!N:N,MATCH($B648,data_wkly!$C:$C,0),1)=0,"",INDEX(data_wkly!N:N,MATCH($B648,data_wkly!$C:$C,0),1)),"")</f>
        <v/>
      </c>
      <c r="O648" s="21" t="str">
        <f>IF(M648="","",IFERROR(INDEX(data_wkly!O:O,MATCH($B648,data_wkly!$C:$C,0),1),""))</f>
        <v/>
      </c>
      <c r="P648" s="21" t="str">
        <f>IF(M648="","",IFERROR(IF(INDEX(data_wkly!P:P,MATCH($B648,data_wkly!$C:$C,0),1)=0,"",INDEX(data_wkly!P:P,MATCH($B648,data_wkly!$C:$C,0),1)),""))</f>
        <v/>
      </c>
      <c r="Q648" s="21" t="str">
        <f>IFERROR(IF(INDEX(data_wkly!Q:Q,MATCH($B648,data_wkly!$C:$C,0),1)=0,"",INDEX(data_wkly!Q:Q,MATCH($B648,data_wkly!$C:$C,0),1)),"")</f>
        <v/>
      </c>
      <c r="R648" s="21" t="str">
        <f>IF(M648="","",IFERROR(INDEX(data_wkly!R:R,MATCH($B648,data_wkly!$C:$C,0),1),""))</f>
        <v/>
      </c>
      <c r="S648" s="21" t="str">
        <f>IF(M648="","",IFERROR(IF(INDEX(data_wkly!S:S,MATCH($B648,data_wkly!$C:$C,0),1)=0,"",INDEX(data_wkly!S:S,MATCH($B648,data_wkly!$C:$C,0),1)),""))</f>
        <v/>
      </c>
      <c r="T648" s="21" t="str">
        <f>IFERROR(IF(INDEX(data_wkly!T:T,MATCH($B648,data_wkly!$C:$C,0),1)=0,"",INDEX(data_wkly!T:T,MATCH($B648,data_wkly!$C:$C,0),1)),"")</f>
        <v/>
      </c>
      <c r="U648" s="86" t="str">
        <f>IFERROR(IF(INDEX(data_wkly!U:U,MATCH($B648,data_wkly!$C:$C,0),1)=0,"",INDEX(data_wkly!U:U,MATCH($B648,data_wkly!$C:$C,0),1)),"")</f>
        <v/>
      </c>
      <c r="V648" s="157" t="str">
        <f t="shared" si="55"/>
        <v/>
      </c>
      <c r="W648" s="152" t="str">
        <f>IFERROR(IF(INDEX(data_wkly!W:W,MATCH($B648,data_wkly!$C:$C,0),1)=0,"",INDEX(data_wkly!W:W,MATCH($B648,data_wkly!$C:$C,0),1)),"")</f>
        <v>na</v>
      </c>
      <c r="X648" s="21" t="str">
        <f>IFERROR(IF(INDEX(data_wkly!X:X,MATCH($B648,data_wkly!$C:$C,0),1)=0,"",INDEX(data_wkly!X:X,MATCH($B648,data_wkly!$C:$C,0),1)),"")</f>
        <v>na</v>
      </c>
      <c r="Y648" s="21">
        <f>IFERROR(IF(INDEX(data_wkly!Y:Y,MATCH($B648,data_wkly!$C:$C,0),1)=0,"",INDEX(data_wkly!Y:Y,MATCH($B648,data_wkly!$C:$C,0),1)),"")</f>
        <v>138.71</v>
      </c>
      <c r="Z648" s="21">
        <f>IFERROR(IF(INDEX(data_wkly!Z:Z,MATCH($B648,data_wkly!$C:$C,0),1)=0,"",INDEX(data_wkly!Z:Z,MATCH($B648,data_wkly!$C:$C,0),1)),"")</f>
        <v>-0.12000000000000455</v>
      </c>
      <c r="AA648" s="152" t="str">
        <f>IFERROR(IF(INDEX(data_wkly!AA:AA,MATCH($B648,data_wkly!$C:$C,0),1)=0,"",INDEX(data_wkly!AA:AA,MATCH($B648,data_wkly!$C:$C,0),1)),"")</f>
        <v>na</v>
      </c>
      <c r="AB648" s="21" t="str">
        <f>IFERROR(IF(INDEX(data_wkly!AB:AB,MATCH($B648,data_wkly!$C:$C,0),1)=0,"",INDEX(data_wkly!AB:AB,MATCH($B648,data_wkly!$C:$C,0),1)),"")</f>
        <v>na</v>
      </c>
      <c r="AC648" s="21">
        <f>IFERROR(IF(INDEX(data_wkly!AC:AC,MATCH($B648,data_wkly!$C:$C,0),1)=0,"",INDEX(data_wkly!AC:AC,MATCH($B648,data_wkly!$C:$C,0),1)),"")</f>
        <v>142.88999999999999</v>
      </c>
      <c r="AD648" s="21">
        <f>IFERROR(IF(INDEX(data_wkly!AD:AD,MATCH($B648,data_wkly!$C:$C,0),1)=0,"",INDEX(data_wkly!AD:AD,MATCH($B648,data_wkly!$C:$C,0),1)),"")</f>
        <v>0.28999999999999204</v>
      </c>
      <c r="AE648" s="157">
        <f t="shared" si="56"/>
        <v>2</v>
      </c>
      <c r="AF648" s="154" t="str">
        <f>IFERROR(IF(INDEX(data_wkly!AF:AF,MATCH($B648,data_wkly!$C:$C,0),1)=0,"",INDEX(data_wkly!AF:AF,MATCH($B648,data_wkly!$C:$C,0),1)),"")</f>
        <v/>
      </c>
      <c r="AG648" s="153" t="str">
        <f>IFERROR(IF(AF648="","",INDEX(data_wkly!AG:AG,MATCH($B648,data_wkly!$C:$C,0),1)),"")</f>
        <v/>
      </c>
      <c r="AH648" s="153" t="str">
        <f>IFERROR(IF(INDEX(data_wkly!AH:AH,MATCH($B648,data_wkly!$C:$C,0),1)=0,"",INDEX(data_wkly!AH:AH,MATCH($B648,data_wkly!$C:$C,0),1)),"")</f>
        <v/>
      </c>
      <c r="AI648" s="153" t="str">
        <f>IFERROR(IF(INDEX(data_wkly!AI:AI,MATCH($B648,data_wkly!$C:$C,0),1)=0,"",INDEX(data_wkly!AI:AI,MATCH($B648,data_wkly!$C:$C,0),1)),"")</f>
        <v/>
      </c>
      <c r="AJ648" s="153" t="str">
        <f>IFERROR(IF(AI648="","",INDEX(data_wkly!AJ:AJ,MATCH($B648,data_wkly!$C:$C,0),1)),"")</f>
        <v/>
      </c>
      <c r="AK648" s="153" t="str">
        <f>IFERROR(IF(INDEX(data_wkly!AK:AK,MATCH($B648,data_wkly!$C:$C,0),1)=0,"",INDEX(data_wkly!AK:AK,MATCH($B648,data_wkly!$C:$C,0),1)),"")</f>
        <v/>
      </c>
      <c r="AL648" s="153" t="str">
        <f>IFERROR(IF(INDEX(data_wkly!AL:AL,MATCH($B648,data_wkly!$C:$C,0),1)=0,"",INDEX(data_wkly!AL:AL,MATCH($B648,data_wkly!$C:$C,0),1)),"")</f>
        <v/>
      </c>
      <c r="AM648" s="183" t="str">
        <f>IFERROR(IF(INDEX(data_wkly!AM:AM,MATCH($B648,data_wkly!$C:$C,0),1)=0,"",INDEX(data_wkly!AM:AM,MATCH($B648,data_wkly!$C:$C,0),1)),"")</f>
        <v/>
      </c>
      <c r="AN648" s="41" t="str">
        <f t="shared" si="60"/>
        <v/>
      </c>
      <c r="AO648" s="88">
        <f t="shared" si="59"/>
        <v>2</v>
      </c>
    </row>
    <row r="649" spans="1:41">
      <c r="A649" s="88">
        <f t="shared" si="57"/>
        <v>1</v>
      </c>
      <c r="B649" s="89">
        <f t="shared" si="58"/>
        <v>46186</v>
      </c>
      <c r="C649" s="155">
        <f>IFERROR(IF(INDEX(data_wkly!D:D,MATCH($B649,data_wkly!$C:$C,0),1)=0,"",INDEX(data_wkly!D:D,MATCH($B649,data_wkly!$C:$C,0),1)),"")</f>
        <v>50229</v>
      </c>
      <c r="D649" s="21">
        <f>IFERROR(IF(INDEX(data_wkly!E:E,MATCH($B649,data_wkly!$C:$C,0),1)=0,"",INDEX(data_wkly!E:E,MATCH($B649,data_wkly!$C:$C,0),1)),"")</f>
        <v>177.9813</v>
      </c>
      <c r="E649" s="21">
        <f>IF(C649="","",IFERROR(INDEX(data_wkly!F:F,MATCH($B649,data_wkly!$C:$C,0),1),""))</f>
        <v>0.10169999999999391</v>
      </c>
      <c r="F649" s="21">
        <f>IF(E649="","",IFERROR(IF(INDEX(data_wkly!G:G,MATCH($B649,data_wkly!$C:$C,0),1)=0,"",INDEX(data_wkly!G:G,MATCH($B649,data_wkly!$C:$C,0),1)),""))</f>
        <v>213.48053333333334</v>
      </c>
      <c r="G649" s="21">
        <f>IFERROR(IF(INDEX(data_wkly!H:H,MATCH($B649,data_wkly!$C:$C,0),1)=0,"",INDEX(data_wkly!H:H,MATCH($B649,data_wkly!$C:$C,0),1)),"")</f>
        <v>174.98740000000001</v>
      </c>
      <c r="H649" s="21">
        <f>IF(C649="","",IFERROR(INDEX(data_wkly!I:I,MATCH($B649,data_wkly!$C:$C,0),1),""))</f>
        <v>0.1033000000000186</v>
      </c>
      <c r="I649" s="21">
        <f>IF(H649="","",IFERROR(IF(INDEX(data_wkly!J:J,MATCH($B649,data_wkly!$C:$C,0),1)=0,"",INDEX(data_wkly!J:J,MATCH($B649,data_wkly!$C:$C,0),1)),""))</f>
        <v>209.82983333333334</v>
      </c>
      <c r="J649" s="21">
        <f>IFERROR(IF(INDEX(data_wkly!K:K,MATCH($B649,data_wkly!$C:$C,0),1)=0,"",INDEX(data_wkly!K:K,MATCH($B649,data_wkly!$C:$C,0),1)),"")</f>
        <v>92.041300000000007</v>
      </c>
      <c r="K649" s="86">
        <f>IFERROR(IF(INDEX(data_wkly!L:L,MATCH($B649,data_wkly!$C:$C,0),1)=0,"",INDEX(data_wkly!L:L,MATCH($B649,data_wkly!$C:$C,0),1)),"")</f>
        <v>11.58</v>
      </c>
      <c r="L649" s="156"/>
      <c r="M649" s="155" t="str">
        <f>IFERROR(IF(INDEX(data_wkly!M:M,MATCH($B649,data_wkly!$C:$C,0),1)=0,"",INDEX(data_wkly!M:M,MATCH($B649,data_wkly!$C:$C,0),1)),"")</f>
        <v/>
      </c>
      <c r="N649" s="21" t="str">
        <f>IFERROR(IF(INDEX(data_wkly!N:N,MATCH($B649,data_wkly!$C:$C,0),1)=0,"",INDEX(data_wkly!N:N,MATCH($B649,data_wkly!$C:$C,0),1)),"")</f>
        <v/>
      </c>
      <c r="O649" s="21" t="str">
        <f>IF(M649="","",IFERROR(INDEX(data_wkly!O:O,MATCH($B649,data_wkly!$C:$C,0),1),""))</f>
        <v/>
      </c>
      <c r="P649" s="21" t="str">
        <f>IF(M649="","",IFERROR(IF(INDEX(data_wkly!P:P,MATCH($B649,data_wkly!$C:$C,0),1)=0,"",INDEX(data_wkly!P:P,MATCH($B649,data_wkly!$C:$C,0),1)),""))</f>
        <v/>
      </c>
      <c r="Q649" s="21" t="str">
        <f>IFERROR(IF(INDEX(data_wkly!Q:Q,MATCH($B649,data_wkly!$C:$C,0),1)=0,"",INDEX(data_wkly!Q:Q,MATCH($B649,data_wkly!$C:$C,0),1)),"")</f>
        <v/>
      </c>
      <c r="R649" s="21" t="str">
        <f>IF(M649="","",IFERROR(INDEX(data_wkly!R:R,MATCH($B649,data_wkly!$C:$C,0),1),""))</f>
        <v/>
      </c>
      <c r="S649" s="21" t="str">
        <f>IF(M649="","",IFERROR(IF(INDEX(data_wkly!S:S,MATCH($B649,data_wkly!$C:$C,0),1)=0,"",INDEX(data_wkly!S:S,MATCH($B649,data_wkly!$C:$C,0),1)),""))</f>
        <v/>
      </c>
      <c r="T649" s="21" t="str">
        <f>IFERROR(IF(INDEX(data_wkly!T:T,MATCH($B649,data_wkly!$C:$C,0),1)=0,"",INDEX(data_wkly!T:T,MATCH($B649,data_wkly!$C:$C,0),1)),"")</f>
        <v/>
      </c>
      <c r="U649" s="86" t="str">
        <f>IFERROR(IF(INDEX(data_wkly!U:U,MATCH($B649,data_wkly!$C:$C,0),1)=0,"",INDEX(data_wkly!U:U,MATCH($B649,data_wkly!$C:$C,0),1)),"")</f>
        <v/>
      </c>
      <c r="V649" s="157" t="str">
        <f t="shared" si="55"/>
        <v/>
      </c>
      <c r="W649" s="152" t="str">
        <f>IFERROR(IF(INDEX(data_wkly!W:W,MATCH($B649,data_wkly!$C:$C,0),1)=0,"",INDEX(data_wkly!W:W,MATCH($B649,data_wkly!$C:$C,0),1)),"")</f>
        <v>na</v>
      </c>
      <c r="X649" s="21" t="str">
        <f>IFERROR(IF(INDEX(data_wkly!X:X,MATCH($B649,data_wkly!$C:$C,0),1)=0,"",INDEX(data_wkly!X:X,MATCH($B649,data_wkly!$C:$C,0),1)),"")</f>
        <v>na</v>
      </c>
      <c r="Y649" s="21">
        <f>IFERROR(IF(INDEX(data_wkly!Y:Y,MATCH($B649,data_wkly!$C:$C,0),1)=0,"",INDEX(data_wkly!Y:Y,MATCH($B649,data_wkly!$C:$C,0),1)),"")</f>
        <v>135.32</v>
      </c>
      <c r="Z649" s="21">
        <f>IFERROR(IF(INDEX(data_wkly!Z:Z,MATCH($B649,data_wkly!$C:$C,0),1)=0,"",INDEX(data_wkly!Z:Z,MATCH($B649,data_wkly!$C:$C,0),1)),"")</f>
        <v>-3.3900000000000148</v>
      </c>
      <c r="AA649" s="152" t="str">
        <f>IFERROR(IF(INDEX(data_wkly!AA:AA,MATCH($B649,data_wkly!$C:$C,0),1)=0,"",INDEX(data_wkly!AA:AA,MATCH($B649,data_wkly!$C:$C,0),1)),"")</f>
        <v>na</v>
      </c>
      <c r="AB649" s="21" t="str">
        <f>IFERROR(IF(INDEX(data_wkly!AB:AB,MATCH($B649,data_wkly!$C:$C,0),1)=0,"",INDEX(data_wkly!AB:AB,MATCH($B649,data_wkly!$C:$C,0),1)),"")</f>
        <v>na</v>
      </c>
      <c r="AC649" s="21">
        <f>IFERROR(IF(INDEX(data_wkly!AC:AC,MATCH($B649,data_wkly!$C:$C,0),1)=0,"",INDEX(data_wkly!AC:AC,MATCH($B649,data_wkly!$C:$C,0),1)),"")</f>
        <v>141.18</v>
      </c>
      <c r="AD649" s="21">
        <f>IFERROR(IF(INDEX(data_wkly!AD:AD,MATCH($B649,data_wkly!$C:$C,0),1)=0,"",INDEX(data_wkly!AD:AD,MATCH($B649,data_wkly!$C:$C,0),1)),"")</f>
        <v>-1.7099999999999795</v>
      </c>
      <c r="AE649" s="157">
        <f t="shared" si="56"/>
        <v>1</v>
      </c>
      <c r="AF649" s="154" t="str">
        <f>IFERROR(IF(INDEX(data_wkly!AF:AF,MATCH($B649,data_wkly!$C:$C,0),1)=0,"",INDEX(data_wkly!AF:AF,MATCH($B649,data_wkly!$C:$C,0),1)),"")</f>
        <v/>
      </c>
      <c r="AG649" s="153" t="str">
        <f>IFERROR(IF(AF649="","",INDEX(data_wkly!AG:AG,MATCH($B649,data_wkly!$C:$C,0),1)),"")</f>
        <v/>
      </c>
      <c r="AH649" s="153" t="str">
        <f>IFERROR(IF(INDEX(data_wkly!AH:AH,MATCH($B649,data_wkly!$C:$C,0),1)=0,"",INDEX(data_wkly!AH:AH,MATCH($B649,data_wkly!$C:$C,0),1)),"")</f>
        <v/>
      </c>
      <c r="AI649" s="153" t="str">
        <f>IFERROR(IF(INDEX(data_wkly!AI:AI,MATCH($B649,data_wkly!$C:$C,0),1)=0,"",INDEX(data_wkly!AI:AI,MATCH($B649,data_wkly!$C:$C,0),1)),"")</f>
        <v/>
      </c>
      <c r="AJ649" s="153" t="str">
        <f>IFERROR(IF(AI649="","",INDEX(data_wkly!AJ:AJ,MATCH($B649,data_wkly!$C:$C,0),1)),"")</f>
        <v/>
      </c>
      <c r="AK649" s="153" t="str">
        <f>IFERROR(IF(INDEX(data_wkly!AK:AK,MATCH($B649,data_wkly!$C:$C,0),1)=0,"",INDEX(data_wkly!AK:AK,MATCH($B649,data_wkly!$C:$C,0),1)),"")</f>
        <v/>
      </c>
      <c r="AL649" s="153" t="str">
        <f>IFERROR(IF(INDEX(data_wkly!AL:AL,MATCH($B649,data_wkly!$C:$C,0),1)=0,"",INDEX(data_wkly!AL:AL,MATCH($B649,data_wkly!$C:$C,0),1)),"")</f>
        <v/>
      </c>
      <c r="AM649" s="183" t="str">
        <f>IFERROR(IF(INDEX(data_wkly!AM:AM,MATCH($B649,data_wkly!$C:$C,0),1)=0,"",INDEX(data_wkly!AM:AM,MATCH($B649,data_wkly!$C:$C,0),1)),"")</f>
        <v/>
      </c>
      <c r="AN649" s="41" t="str">
        <f t="shared" si="60"/>
        <v/>
      </c>
      <c r="AO649" s="88">
        <f t="shared" si="59"/>
        <v>1</v>
      </c>
    </row>
    <row r="650" spans="1:41">
      <c r="A650" s="88">
        <f t="shared" si="57"/>
        <v>2</v>
      </c>
      <c r="B650" s="89">
        <f t="shared" si="58"/>
        <v>46193</v>
      </c>
      <c r="C650" s="155">
        <f>IFERROR(IF(INDEX(data_wkly!D:D,MATCH($B650,data_wkly!$C:$C,0),1)=0,"",INDEX(data_wkly!D:D,MATCH($B650,data_wkly!$C:$C,0),1)),"")</f>
        <v>50357</v>
      </c>
      <c r="D650" s="21">
        <f>IFERROR(IF(INDEX(data_wkly!E:E,MATCH($B650,data_wkly!$C:$C,0),1)=0,"",INDEX(data_wkly!E:E,MATCH($B650,data_wkly!$C:$C,0),1)),"")</f>
        <v>178.06870000000001</v>
      </c>
      <c r="E650" s="21">
        <f>IF(C650="","",IFERROR(INDEX(data_wkly!F:F,MATCH($B650,data_wkly!$C:$C,0),1),""))</f>
        <v>8.7400000000002365E-2</v>
      </c>
      <c r="F650" s="21">
        <f>IF(E650="","",IFERROR(IF(INDEX(data_wkly!G:G,MATCH($B650,data_wkly!$C:$C,0),1)=0,"",INDEX(data_wkly!G:G,MATCH($B650,data_wkly!$C:$C,0),1)),""))</f>
        <v>213.25149999999999</v>
      </c>
      <c r="G650" s="21">
        <f>IFERROR(IF(INDEX(data_wkly!H:H,MATCH($B650,data_wkly!$C:$C,0),1)=0,"",INDEX(data_wkly!H:H,MATCH($B650,data_wkly!$C:$C,0),1)),"")</f>
        <v>175.04560000000001</v>
      </c>
      <c r="H650" s="21">
        <f>IF(C650="","",IFERROR(INDEX(data_wkly!I:I,MATCH($B650,data_wkly!$C:$C,0),1),""))</f>
        <v>5.8199999999999363E-2</v>
      </c>
      <c r="I650" s="21">
        <f>IF(H650="","",IFERROR(IF(INDEX(data_wkly!J:J,MATCH($B650,data_wkly!$C:$C,0),1)=0,"",INDEX(data_wkly!J:J,MATCH($B650,data_wkly!$C:$C,0),1)),""))</f>
        <v>209.60683333333336</v>
      </c>
      <c r="J650" s="21">
        <f>IFERROR(IF(INDEX(data_wkly!K:K,MATCH($B650,data_wkly!$C:$C,0),1)=0,"",INDEX(data_wkly!K:K,MATCH($B650,data_wkly!$C:$C,0),1)),"")</f>
        <v>90.709100000000007</v>
      </c>
      <c r="K650" s="86">
        <f>IFERROR(IF(INDEX(data_wkly!L:L,MATCH($B650,data_wkly!$C:$C,0),1)=0,"",INDEX(data_wkly!L:L,MATCH($B650,data_wkly!$C:$C,0),1)),"")</f>
        <v>11.47</v>
      </c>
      <c r="L650" s="156"/>
      <c r="M650" s="155" t="str">
        <f>IFERROR(IF(INDEX(data_wkly!M:M,MATCH($B650,data_wkly!$C:$C,0),1)=0,"",INDEX(data_wkly!M:M,MATCH($B650,data_wkly!$C:$C,0),1)),"")</f>
        <v/>
      </c>
      <c r="N650" s="21" t="str">
        <f>IFERROR(IF(INDEX(data_wkly!N:N,MATCH($B650,data_wkly!$C:$C,0),1)=0,"",INDEX(data_wkly!N:N,MATCH($B650,data_wkly!$C:$C,0),1)),"")</f>
        <v/>
      </c>
      <c r="O650" s="21" t="str">
        <f>IF(M650="","",IFERROR(INDEX(data_wkly!O:O,MATCH($B650,data_wkly!$C:$C,0),1),""))</f>
        <v/>
      </c>
      <c r="P650" s="21" t="str">
        <f>IF(M650="","",IFERROR(IF(INDEX(data_wkly!P:P,MATCH($B650,data_wkly!$C:$C,0),1)=0,"",INDEX(data_wkly!P:P,MATCH($B650,data_wkly!$C:$C,0),1)),""))</f>
        <v/>
      </c>
      <c r="Q650" s="21" t="str">
        <f>IFERROR(IF(INDEX(data_wkly!Q:Q,MATCH($B650,data_wkly!$C:$C,0),1)=0,"",INDEX(data_wkly!Q:Q,MATCH($B650,data_wkly!$C:$C,0),1)),"")</f>
        <v/>
      </c>
      <c r="R650" s="21" t="str">
        <f>IF(M650="","",IFERROR(INDEX(data_wkly!R:R,MATCH($B650,data_wkly!$C:$C,0),1),""))</f>
        <v/>
      </c>
      <c r="S650" s="21" t="str">
        <f>IF(M650="","",IFERROR(IF(INDEX(data_wkly!S:S,MATCH($B650,data_wkly!$C:$C,0),1)=0,"",INDEX(data_wkly!S:S,MATCH($B650,data_wkly!$C:$C,0),1)),""))</f>
        <v/>
      </c>
      <c r="T650" s="21" t="str">
        <f>IFERROR(IF(INDEX(data_wkly!T:T,MATCH($B650,data_wkly!$C:$C,0),1)=0,"",INDEX(data_wkly!T:T,MATCH($B650,data_wkly!$C:$C,0),1)),"")</f>
        <v/>
      </c>
      <c r="U650" s="86" t="str">
        <f>IFERROR(IF(INDEX(data_wkly!U:U,MATCH($B650,data_wkly!$C:$C,0),1)=0,"",INDEX(data_wkly!U:U,MATCH($B650,data_wkly!$C:$C,0),1)),"")</f>
        <v/>
      </c>
      <c r="V650" s="157" t="str">
        <f t="shared" si="55"/>
        <v/>
      </c>
      <c r="W650" s="152" t="str">
        <f>IFERROR(IF(INDEX(data_wkly!W:W,MATCH($B650,data_wkly!$C:$C,0),1)=0,"",INDEX(data_wkly!W:W,MATCH($B650,data_wkly!$C:$C,0),1)),"")</f>
        <v>na</v>
      </c>
      <c r="X650" s="21" t="str">
        <f>IFERROR(IF(INDEX(data_wkly!X:X,MATCH($B650,data_wkly!$C:$C,0),1)=0,"",INDEX(data_wkly!X:X,MATCH($B650,data_wkly!$C:$C,0),1)),"")</f>
        <v>na</v>
      </c>
      <c r="Y650" s="21">
        <f>IFERROR(IF(INDEX(data_wkly!Y:Y,MATCH($B650,data_wkly!$C:$C,0),1)=0,"",INDEX(data_wkly!Y:Y,MATCH($B650,data_wkly!$C:$C,0),1)),"")</f>
        <v>134.91999999999999</v>
      </c>
      <c r="Z650" s="21">
        <f>IFERROR(IF(INDEX(data_wkly!Z:Z,MATCH($B650,data_wkly!$C:$C,0),1)=0,"",INDEX(data_wkly!Z:Z,MATCH($B650,data_wkly!$C:$C,0),1)),"")</f>
        <v>-0.40000000000000568</v>
      </c>
      <c r="AA650" s="152" t="str">
        <f>IFERROR(IF(INDEX(data_wkly!AA:AA,MATCH($B650,data_wkly!$C:$C,0),1)=0,"",INDEX(data_wkly!AA:AA,MATCH($B650,data_wkly!$C:$C,0),1)),"")</f>
        <v>na</v>
      </c>
      <c r="AB650" s="21" t="str">
        <f>IFERROR(IF(INDEX(data_wkly!AB:AB,MATCH($B650,data_wkly!$C:$C,0),1)=0,"",INDEX(data_wkly!AB:AB,MATCH($B650,data_wkly!$C:$C,0),1)),"")</f>
        <v>na</v>
      </c>
      <c r="AC650" s="21">
        <f>IFERROR(IF(INDEX(data_wkly!AC:AC,MATCH($B650,data_wkly!$C:$C,0),1)=0,"",INDEX(data_wkly!AC:AC,MATCH($B650,data_wkly!$C:$C,0),1)),"")</f>
        <v>140.22999999999999</v>
      </c>
      <c r="AD650" s="21">
        <f>IFERROR(IF(INDEX(data_wkly!AD:AD,MATCH($B650,data_wkly!$C:$C,0),1)=0,"",INDEX(data_wkly!AD:AD,MATCH($B650,data_wkly!$C:$C,0),1)),"")</f>
        <v>-0.95000000000001705</v>
      </c>
      <c r="AE650" s="157">
        <f t="shared" si="56"/>
        <v>2</v>
      </c>
      <c r="AF650" s="154" t="str">
        <f>IFERROR(IF(INDEX(data_wkly!AF:AF,MATCH($B650,data_wkly!$C:$C,0),1)=0,"",INDEX(data_wkly!AF:AF,MATCH($B650,data_wkly!$C:$C,0),1)),"")</f>
        <v/>
      </c>
      <c r="AG650" s="153" t="str">
        <f>IFERROR(IF(AF650="","",INDEX(data_wkly!AG:AG,MATCH($B650,data_wkly!$C:$C,0),1)),"")</f>
        <v/>
      </c>
      <c r="AH650" s="153" t="str">
        <f>IFERROR(IF(INDEX(data_wkly!AH:AH,MATCH($B650,data_wkly!$C:$C,0),1)=0,"",INDEX(data_wkly!AH:AH,MATCH($B650,data_wkly!$C:$C,0),1)),"")</f>
        <v/>
      </c>
      <c r="AI650" s="153" t="str">
        <f>IFERROR(IF(INDEX(data_wkly!AI:AI,MATCH($B650,data_wkly!$C:$C,0),1)=0,"",INDEX(data_wkly!AI:AI,MATCH($B650,data_wkly!$C:$C,0),1)),"")</f>
        <v/>
      </c>
      <c r="AJ650" s="153" t="str">
        <f>IFERROR(IF(AI650="","",INDEX(data_wkly!AJ:AJ,MATCH($B650,data_wkly!$C:$C,0),1)),"")</f>
        <v/>
      </c>
      <c r="AK650" s="153" t="str">
        <f>IFERROR(IF(INDEX(data_wkly!AK:AK,MATCH($B650,data_wkly!$C:$C,0),1)=0,"",INDEX(data_wkly!AK:AK,MATCH($B650,data_wkly!$C:$C,0),1)),"")</f>
        <v/>
      </c>
      <c r="AL650" s="153" t="str">
        <f>IFERROR(IF(INDEX(data_wkly!AL:AL,MATCH($B650,data_wkly!$C:$C,0),1)=0,"",INDEX(data_wkly!AL:AL,MATCH($B650,data_wkly!$C:$C,0),1)),"")</f>
        <v/>
      </c>
      <c r="AM650" s="183" t="str">
        <f>IFERROR(IF(INDEX(data_wkly!AM:AM,MATCH($B650,data_wkly!$C:$C,0),1)=0,"",INDEX(data_wkly!AM:AM,MATCH($B650,data_wkly!$C:$C,0),1)),"")</f>
        <v/>
      </c>
      <c r="AN650" s="41" t="str">
        <f t="shared" si="60"/>
        <v/>
      </c>
      <c r="AO650" s="88">
        <f t="shared" si="59"/>
        <v>2</v>
      </c>
    </row>
    <row r="651" spans="1:41">
      <c r="A651" s="88">
        <f t="shared" si="57"/>
        <v>1</v>
      </c>
      <c r="B651" s="89">
        <f t="shared" si="58"/>
        <v>46200</v>
      </c>
      <c r="C651" s="155">
        <f>IFERROR(IF(INDEX(data_wkly!D:D,MATCH($B651,data_wkly!$C:$C,0),1)=0,"",INDEX(data_wkly!D:D,MATCH($B651,data_wkly!$C:$C,0),1)),"")</f>
        <v>51105</v>
      </c>
      <c r="D651" s="21">
        <f>IFERROR(IF(INDEX(data_wkly!E:E,MATCH($B651,data_wkly!$C:$C,0),1)=0,"",INDEX(data_wkly!E:E,MATCH($B651,data_wkly!$C:$C,0),1)),"")</f>
        <v>177.9795</v>
      </c>
      <c r="E651" s="21">
        <f>IF(C651="","",IFERROR(INDEX(data_wkly!F:F,MATCH($B651,data_wkly!$C:$C,0),1),""))</f>
        <v>-8.9200000000005275E-2</v>
      </c>
      <c r="F651" s="21">
        <f>IF(E651="","",IFERROR(IF(INDEX(data_wkly!G:G,MATCH($B651,data_wkly!$C:$C,0),1)=0,"",INDEX(data_wkly!G:G,MATCH($B651,data_wkly!$C:$C,0),1)),""))</f>
        <v>213.97979999999998</v>
      </c>
      <c r="G651" s="21">
        <f>IFERROR(IF(INDEX(data_wkly!H:H,MATCH($B651,data_wkly!$C:$C,0),1)=0,"",INDEX(data_wkly!H:H,MATCH($B651,data_wkly!$C:$C,0),1)),"")</f>
        <v>174.96170000000001</v>
      </c>
      <c r="H651" s="21">
        <f>IF(C651="","",IFERROR(INDEX(data_wkly!I:I,MATCH($B651,data_wkly!$C:$C,0),1),""))</f>
        <v>-8.3899999999999864E-2</v>
      </c>
      <c r="I651" s="21">
        <f>IF(H651="","",IFERROR(IF(INDEX(data_wkly!J:J,MATCH($B651,data_wkly!$C:$C,0),1)=0,"",INDEX(data_wkly!J:J,MATCH($B651,data_wkly!$C:$C,0),1)),""))</f>
        <v>210.31576666666669</v>
      </c>
      <c r="J651" s="21">
        <f>IFERROR(IF(INDEX(data_wkly!K:K,MATCH($B651,data_wkly!$C:$C,0),1)=0,"",INDEX(data_wkly!K:K,MATCH($B651,data_wkly!$C:$C,0),1)),"")</f>
        <v>90.925700000000006</v>
      </c>
      <c r="K651" s="86">
        <f>IFERROR(IF(INDEX(data_wkly!L:L,MATCH($B651,data_wkly!$C:$C,0),1)=0,"",INDEX(data_wkly!L:L,MATCH($B651,data_wkly!$C:$C,0),1)),"")</f>
        <v>11.45</v>
      </c>
      <c r="L651" s="156"/>
      <c r="M651" s="155" t="str">
        <f>IFERROR(IF(INDEX(data_wkly!M:M,MATCH($B651,data_wkly!$C:$C,0),1)=0,"",INDEX(data_wkly!M:M,MATCH($B651,data_wkly!$C:$C,0),1)),"")</f>
        <v/>
      </c>
      <c r="N651" s="21" t="str">
        <f>IFERROR(IF(INDEX(data_wkly!N:N,MATCH($B651,data_wkly!$C:$C,0),1)=0,"",INDEX(data_wkly!N:N,MATCH($B651,data_wkly!$C:$C,0),1)),"")</f>
        <v/>
      </c>
      <c r="O651" s="21" t="str">
        <f>IF(M651="","",IFERROR(INDEX(data_wkly!O:O,MATCH($B651,data_wkly!$C:$C,0),1),""))</f>
        <v/>
      </c>
      <c r="P651" s="21" t="str">
        <f>IF(M651="","",IFERROR(IF(INDEX(data_wkly!P:P,MATCH($B651,data_wkly!$C:$C,0),1)=0,"",INDEX(data_wkly!P:P,MATCH($B651,data_wkly!$C:$C,0),1)),""))</f>
        <v/>
      </c>
      <c r="Q651" s="21" t="str">
        <f>IFERROR(IF(INDEX(data_wkly!Q:Q,MATCH($B651,data_wkly!$C:$C,0),1)=0,"",INDEX(data_wkly!Q:Q,MATCH($B651,data_wkly!$C:$C,0),1)),"")</f>
        <v/>
      </c>
      <c r="R651" s="21" t="str">
        <f>IF(M651="","",IFERROR(INDEX(data_wkly!R:R,MATCH($B651,data_wkly!$C:$C,0),1),""))</f>
        <v/>
      </c>
      <c r="S651" s="21" t="str">
        <f>IF(M651="","",IFERROR(IF(INDEX(data_wkly!S:S,MATCH($B651,data_wkly!$C:$C,0),1)=0,"",INDEX(data_wkly!S:S,MATCH($B651,data_wkly!$C:$C,0),1)),""))</f>
        <v/>
      </c>
      <c r="T651" s="21" t="str">
        <f>IFERROR(IF(INDEX(data_wkly!T:T,MATCH($B651,data_wkly!$C:$C,0),1)=0,"",INDEX(data_wkly!T:T,MATCH($B651,data_wkly!$C:$C,0),1)),"")</f>
        <v/>
      </c>
      <c r="U651" s="86" t="str">
        <f>IFERROR(IF(INDEX(data_wkly!U:U,MATCH($B651,data_wkly!$C:$C,0),1)=0,"",INDEX(data_wkly!U:U,MATCH($B651,data_wkly!$C:$C,0),1)),"")</f>
        <v/>
      </c>
      <c r="V651" s="157" t="str">
        <f t="shared" si="55"/>
        <v/>
      </c>
      <c r="W651" s="152" t="str">
        <f>IFERROR(IF(INDEX(data_wkly!W:W,MATCH($B651,data_wkly!$C:$C,0),1)=0,"",INDEX(data_wkly!W:W,MATCH($B651,data_wkly!$C:$C,0),1)),"")</f>
        <v>na</v>
      </c>
      <c r="X651" s="21" t="str">
        <f>IFERROR(IF(INDEX(data_wkly!X:X,MATCH($B651,data_wkly!$C:$C,0),1)=0,"",INDEX(data_wkly!X:X,MATCH($B651,data_wkly!$C:$C,0),1)),"")</f>
        <v>na</v>
      </c>
      <c r="Y651" s="21">
        <f>IFERROR(IF(INDEX(data_wkly!Y:Y,MATCH($B651,data_wkly!$C:$C,0),1)=0,"",INDEX(data_wkly!Y:Y,MATCH($B651,data_wkly!$C:$C,0),1)),"")</f>
        <v>133.94</v>
      </c>
      <c r="Z651" s="21">
        <f>IFERROR(IF(INDEX(data_wkly!Z:Z,MATCH($B651,data_wkly!$C:$C,0),1)=0,"",INDEX(data_wkly!Z:Z,MATCH($B651,data_wkly!$C:$C,0),1)),"")</f>
        <v>-0.97999999999998977</v>
      </c>
      <c r="AA651" s="152" t="str">
        <f>IFERROR(IF(INDEX(data_wkly!AA:AA,MATCH($B651,data_wkly!$C:$C,0),1)=0,"",INDEX(data_wkly!AA:AA,MATCH($B651,data_wkly!$C:$C,0),1)),"")</f>
        <v>na</v>
      </c>
      <c r="AB651" s="21" t="str">
        <f>IFERROR(IF(INDEX(data_wkly!AB:AB,MATCH($B651,data_wkly!$C:$C,0),1)=0,"",INDEX(data_wkly!AB:AB,MATCH($B651,data_wkly!$C:$C,0),1)),"")</f>
        <v>na</v>
      </c>
      <c r="AC651" s="21">
        <f>IFERROR(IF(INDEX(data_wkly!AC:AC,MATCH($B651,data_wkly!$C:$C,0),1)=0,"",INDEX(data_wkly!AC:AC,MATCH($B651,data_wkly!$C:$C,0),1)),"")</f>
        <v>140.02000000000001</v>
      </c>
      <c r="AD651" s="21">
        <f>IFERROR(IF(INDEX(data_wkly!AD:AD,MATCH($B651,data_wkly!$C:$C,0),1)=0,"",INDEX(data_wkly!AD:AD,MATCH($B651,data_wkly!$C:$C,0),1)),"")</f>
        <v>-0.20999999999997954</v>
      </c>
      <c r="AE651" s="157">
        <f t="shared" si="56"/>
        <v>1</v>
      </c>
      <c r="AF651" s="154" t="str">
        <f>IFERROR(IF(INDEX(data_wkly!AF:AF,MATCH($B651,data_wkly!$C:$C,0),1)=0,"",INDEX(data_wkly!AF:AF,MATCH($B651,data_wkly!$C:$C,0),1)),"")</f>
        <v/>
      </c>
      <c r="AG651" s="153" t="str">
        <f>IFERROR(IF(AF651="","",INDEX(data_wkly!AG:AG,MATCH($B651,data_wkly!$C:$C,0),1)),"")</f>
        <v/>
      </c>
      <c r="AH651" s="153" t="str">
        <f>IFERROR(IF(INDEX(data_wkly!AH:AH,MATCH($B651,data_wkly!$C:$C,0),1)=0,"",INDEX(data_wkly!AH:AH,MATCH($B651,data_wkly!$C:$C,0),1)),"")</f>
        <v/>
      </c>
      <c r="AI651" s="153" t="str">
        <f>IFERROR(IF(INDEX(data_wkly!AI:AI,MATCH($B651,data_wkly!$C:$C,0),1)=0,"",INDEX(data_wkly!AI:AI,MATCH($B651,data_wkly!$C:$C,0),1)),"")</f>
        <v/>
      </c>
      <c r="AJ651" s="153" t="str">
        <f>IFERROR(IF(AI651="","",INDEX(data_wkly!AJ:AJ,MATCH($B651,data_wkly!$C:$C,0),1)),"")</f>
        <v/>
      </c>
      <c r="AK651" s="153" t="str">
        <f>IFERROR(IF(INDEX(data_wkly!AK:AK,MATCH($B651,data_wkly!$C:$C,0),1)=0,"",INDEX(data_wkly!AK:AK,MATCH($B651,data_wkly!$C:$C,0),1)),"")</f>
        <v/>
      </c>
      <c r="AL651" s="153" t="str">
        <f>IFERROR(IF(INDEX(data_wkly!AL:AL,MATCH($B651,data_wkly!$C:$C,0),1)=0,"",INDEX(data_wkly!AL:AL,MATCH($B651,data_wkly!$C:$C,0),1)),"")</f>
        <v/>
      </c>
      <c r="AM651" s="183" t="str">
        <f>IFERROR(IF(INDEX(data_wkly!AM:AM,MATCH($B651,data_wkly!$C:$C,0),1)=0,"",INDEX(data_wkly!AM:AM,MATCH($B651,data_wkly!$C:$C,0),1)),"")</f>
        <v/>
      </c>
      <c r="AN651" s="41" t="str">
        <f t="shared" si="60"/>
        <v/>
      </c>
      <c r="AO651" s="88">
        <f t="shared" si="59"/>
        <v>1</v>
      </c>
    </row>
    <row r="652" spans="1:41">
      <c r="A652" s="88">
        <f t="shared" si="57"/>
        <v>2</v>
      </c>
      <c r="B652" s="89">
        <f t="shared" si="58"/>
        <v>46207</v>
      </c>
      <c r="C652" s="155">
        <f>IFERROR(IF(INDEX(data_wkly!D:D,MATCH($B652,data_wkly!$C:$C,0),1)=0,"",INDEX(data_wkly!D:D,MATCH($B652,data_wkly!$C:$C,0),1)),"")</f>
        <v>49672</v>
      </c>
      <c r="D652" s="21">
        <f>IFERROR(IF(INDEX(data_wkly!E:E,MATCH($B652,data_wkly!$C:$C,0),1)=0,"",INDEX(data_wkly!E:E,MATCH($B652,data_wkly!$C:$C,0),1)),"")</f>
        <v>178.73230000000001</v>
      </c>
      <c r="E652" s="21">
        <f>IF(C652="","",IFERROR(INDEX(data_wkly!F:F,MATCH($B652,data_wkly!$C:$C,0),1),""))</f>
        <v>0.75280000000000769</v>
      </c>
      <c r="F652" s="21">
        <f>IF(E652="","",IFERROR(IF(INDEX(data_wkly!G:G,MATCH($B652,data_wkly!$C:$C,0),1)=0,"",INDEX(data_wkly!G:G,MATCH($B652,data_wkly!$C:$C,0),1)),""))</f>
        <v>213.70663333333334</v>
      </c>
      <c r="G652" s="21">
        <f>IFERROR(IF(INDEX(data_wkly!H:H,MATCH($B652,data_wkly!$C:$C,0),1)=0,"",INDEX(data_wkly!H:H,MATCH($B652,data_wkly!$C:$C,0),1)),"")</f>
        <v>175.69800000000001</v>
      </c>
      <c r="H652" s="21">
        <f>IF(C652="","",IFERROR(INDEX(data_wkly!I:I,MATCH($B652,data_wkly!$C:$C,0),1),""))</f>
        <v>0.73629999999999995</v>
      </c>
      <c r="I652" s="21">
        <f>IF(H652="","",IFERROR(IF(INDEX(data_wkly!J:J,MATCH($B652,data_wkly!$C:$C,0),1)=0,"",INDEX(data_wkly!J:J,MATCH($B652,data_wkly!$C:$C,0),1)),""))</f>
        <v>210.04509999999996</v>
      </c>
      <c r="J652" s="21">
        <f>IFERROR(IF(INDEX(data_wkly!K:K,MATCH($B652,data_wkly!$C:$C,0),1)=0,"",INDEX(data_wkly!K:K,MATCH($B652,data_wkly!$C:$C,0),1)),"")</f>
        <v>90.915300000000002</v>
      </c>
      <c r="K652" s="86">
        <f>IFERROR(IF(INDEX(data_wkly!L:L,MATCH($B652,data_wkly!$C:$C,0),1)=0,"",INDEX(data_wkly!L:L,MATCH($B652,data_wkly!$C:$C,0),1)),"")</f>
        <v>11.49</v>
      </c>
      <c r="L652" s="156"/>
      <c r="M652" s="155" t="str">
        <f>IFERROR(IF(INDEX(data_wkly!M:M,MATCH($B652,data_wkly!$C:$C,0),1)=0,"",INDEX(data_wkly!M:M,MATCH($B652,data_wkly!$C:$C,0),1)),"")</f>
        <v/>
      </c>
      <c r="N652" s="21" t="str">
        <f>IFERROR(IF(INDEX(data_wkly!N:N,MATCH($B652,data_wkly!$C:$C,0),1)=0,"",INDEX(data_wkly!N:N,MATCH($B652,data_wkly!$C:$C,0),1)),"")</f>
        <v/>
      </c>
      <c r="O652" s="21" t="str">
        <f>IF(M652="","",IFERROR(INDEX(data_wkly!O:O,MATCH($B652,data_wkly!$C:$C,0),1),""))</f>
        <v/>
      </c>
      <c r="P652" s="21" t="str">
        <f>IF(M652="","",IFERROR(IF(INDEX(data_wkly!P:P,MATCH($B652,data_wkly!$C:$C,0),1)=0,"",INDEX(data_wkly!P:P,MATCH($B652,data_wkly!$C:$C,0),1)),""))</f>
        <v/>
      </c>
      <c r="Q652" s="21" t="str">
        <f>IFERROR(IF(INDEX(data_wkly!Q:Q,MATCH($B652,data_wkly!$C:$C,0),1)=0,"",INDEX(data_wkly!Q:Q,MATCH($B652,data_wkly!$C:$C,0),1)),"")</f>
        <v/>
      </c>
      <c r="R652" s="21" t="str">
        <f>IF(M652="","",IFERROR(INDEX(data_wkly!R:R,MATCH($B652,data_wkly!$C:$C,0),1),""))</f>
        <v/>
      </c>
      <c r="S652" s="21" t="str">
        <f>IF(M652="","",IFERROR(IF(INDEX(data_wkly!S:S,MATCH($B652,data_wkly!$C:$C,0),1)=0,"",INDEX(data_wkly!S:S,MATCH($B652,data_wkly!$C:$C,0),1)),""))</f>
        <v/>
      </c>
      <c r="T652" s="21" t="str">
        <f>IFERROR(IF(INDEX(data_wkly!T:T,MATCH($B652,data_wkly!$C:$C,0),1)=0,"",INDEX(data_wkly!T:T,MATCH($B652,data_wkly!$C:$C,0),1)),"")</f>
        <v/>
      </c>
      <c r="U652" s="86" t="str">
        <f>IFERROR(IF(INDEX(data_wkly!U:U,MATCH($B652,data_wkly!$C:$C,0),1)=0,"",INDEX(data_wkly!U:U,MATCH($B652,data_wkly!$C:$C,0),1)),"")</f>
        <v/>
      </c>
      <c r="V652" s="157" t="str">
        <f t="shared" si="55"/>
        <v/>
      </c>
      <c r="W652" s="152" t="str">
        <f>IFERROR(IF(INDEX(data_wkly!W:W,MATCH($B652,data_wkly!$C:$C,0),1)=0,"",INDEX(data_wkly!W:W,MATCH($B652,data_wkly!$C:$C,0),1)),"")</f>
        <v>na</v>
      </c>
      <c r="X652" s="21" t="str">
        <f>IFERROR(IF(INDEX(data_wkly!X:X,MATCH($B652,data_wkly!$C:$C,0),1)=0,"",INDEX(data_wkly!X:X,MATCH($B652,data_wkly!$C:$C,0),1)),"")</f>
        <v>na</v>
      </c>
      <c r="Y652" s="21">
        <f>IFERROR(IF(INDEX(data_wkly!Y:Y,MATCH($B652,data_wkly!$C:$C,0),1)=0,"",INDEX(data_wkly!Y:Y,MATCH($B652,data_wkly!$C:$C,0),1)),"")</f>
        <v>133.85</v>
      </c>
      <c r="Z652" s="21">
        <f>IFERROR(IF(INDEX(data_wkly!Z:Z,MATCH($B652,data_wkly!$C:$C,0),1)=0,"",INDEX(data_wkly!Z:Z,MATCH($B652,data_wkly!$C:$C,0),1)),"")</f>
        <v>-9.0000000000003411E-2</v>
      </c>
      <c r="AA652" s="152" t="str">
        <f>IFERROR(IF(INDEX(data_wkly!AA:AA,MATCH($B652,data_wkly!$C:$C,0),1)=0,"",INDEX(data_wkly!AA:AA,MATCH($B652,data_wkly!$C:$C,0),1)),"")</f>
        <v>na</v>
      </c>
      <c r="AB652" s="21" t="str">
        <f>IFERROR(IF(INDEX(data_wkly!AB:AB,MATCH($B652,data_wkly!$C:$C,0),1)=0,"",INDEX(data_wkly!AB:AB,MATCH($B652,data_wkly!$C:$C,0),1)),"")</f>
        <v>na</v>
      </c>
      <c r="AC652" s="21">
        <f>IFERROR(IF(INDEX(data_wkly!AC:AC,MATCH($B652,data_wkly!$C:$C,0),1)=0,"",INDEX(data_wkly!AC:AC,MATCH($B652,data_wkly!$C:$C,0),1)),"")</f>
        <v>139.6</v>
      </c>
      <c r="AD652" s="21">
        <f>IFERROR(IF(INDEX(data_wkly!AD:AD,MATCH($B652,data_wkly!$C:$C,0),1)=0,"",INDEX(data_wkly!AD:AD,MATCH($B652,data_wkly!$C:$C,0),1)),"")</f>
        <v>-0.42000000000001592</v>
      </c>
      <c r="AE652" s="157">
        <f t="shared" si="56"/>
        <v>2</v>
      </c>
      <c r="AF652" s="154" t="str">
        <f>IFERROR(IF(INDEX(data_wkly!AF:AF,MATCH($B652,data_wkly!$C:$C,0),1)=0,"",INDEX(data_wkly!AF:AF,MATCH($B652,data_wkly!$C:$C,0),1)),"")</f>
        <v/>
      </c>
      <c r="AG652" s="153" t="str">
        <f>IFERROR(IF(AF652="","",INDEX(data_wkly!AG:AG,MATCH($B652,data_wkly!$C:$C,0),1)),"")</f>
        <v/>
      </c>
      <c r="AH652" s="153" t="str">
        <f>IFERROR(IF(INDEX(data_wkly!AH:AH,MATCH($B652,data_wkly!$C:$C,0),1)=0,"",INDEX(data_wkly!AH:AH,MATCH($B652,data_wkly!$C:$C,0),1)),"")</f>
        <v/>
      </c>
      <c r="AI652" s="153" t="str">
        <f>IFERROR(IF(INDEX(data_wkly!AI:AI,MATCH($B652,data_wkly!$C:$C,0),1)=0,"",INDEX(data_wkly!AI:AI,MATCH($B652,data_wkly!$C:$C,0),1)),"")</f>
        <v/>
      </c>
      <c r="AJ652" s="153" t="str">
        <f>IFERROR(IF(AI652="","",INDEX(data_wkly!AJ:AJ,MATCH($B652,data_wkly!$C:$C,0),1)),"")</f>
        <v/>
      </c>
      <c r="AK652" s="153" t="str">
        <f>IFERROR(IF(INDEX(data_wkly!AK:AK,MATCH($B652,data_wkly!$C:$C,0),1)=0,"",INDEX(data_wkly!AK:AK,MATCH($B652,data_wkly!$C:$C,0),1)),"")</f>
        <v/>
      </c>
      <c r="AL652" s="153" t="str">
        <f>IFERROR(IF(INDEX(data_wkly!AL:AL,MATCH($B652,data_wkly!$C:$C,0),1)=0,"",INDEX(data_wkly!AL:AL,MATCH($B652,data_wkly!$C:$C,0),1)),"")</f>
        <v/>
      </c>
      <c r="AM652" s="183" t="str">
        <f>IFERROR(IF(INDEX(data_wkly!AM:AM,MATCH($B652,data_wkly!$C:$C,0),1)=0,"",INDEX(data_wkly!AM:AM,MATCH($B652,data_wkly!$C:$C,0),1)),"")</f>
        <v/>
      </c>
      <c r="AN652" s="41" t="str">
        <f t="shared" si="60"/>
        <v/>
      </c>
      <c r="AO652" s="88">
        <f t="shared" si="59"/>
        <v>2</v>
      </c>
    </row>
    <row r="653" spans="1:41">
      <c r="A653" s="88">
        <f t="shared" si="57"/>
        <v>1</v>
      </c>
      <c r="B653" s="89">
        <f t="shared" si="58"/>
        <v>46214</v>
      </c>
      <c r="C653" s="155">
        <f>IFERROR(IF(INDEX(data_wkly!D:D,MATCH($B653,data_wkly!$C:$C,0),1)=0,"",INDEX(data_wkly!D:D,MATCH($B653,data_wkly!$C:$C,0),1)),"")</f>
        <v>50130</v>
      </c>
      <c r="D653" s="21">
        <f>IFERROR(IF(INDEX(data_wkly!E:E,MATCH($B653,data_wkly!$C:$C,0),1)=0,"",INDEX(data_wkly!E:E,MATCH($B653,data_wkly!$C:$C,0),1)),"")</f>
        <v>177.971</v>
      </c>
      <c r="E653" s="21">
        <f>IF(C653="","",IFERROR(INDEX(data_wkly!F:F,MATCH($B653,data_wkly!$C:$C,0),1),""))</f>
        <v>-0.76130000000000564</v>
      </c>
      <c r="F653" s="21">
        <f>IF(E653="","",IFERROR(IF(INDEX(data_wkly!G:G,MATCH($B653,data_wkly!$C:$C,0),1)=0,"",INDEX(data_wkly!G:G,MATCH($B653,data_wkly!$C:$C,0),1)),""))</f>
        <v>214.16076666666666</v>
      </c>
      <c r="G653" s="21">
        <f>IFERROR(IF(INDEX(data_wkly!H:H,MATCH($B653,data_wkly!$C:$C,0),1)=0,"",INDEX(data_wkly!H:H,MATCH($B653,data_wkly!$C:$C,0),1)),"")</f>
        <v>174.9504</v>
      </c>
      <c r="H653" s="21">
        <f>IF(C653="","",IFERROR(INDEX(data_wkly!I:I,MATCH($B653,data_wkly!$C:$C,0),1),""))</f>
        <v>-0.74760000000000559</v>
      </c>
      <c r="I653" s="21">
        <f>IF(H653="","",IFERROR(IF(INDEX(data_wkly!J:J,MATCH($B653,data_wkly!$C:$C,0),1)=0,"",INDEX(data_wkly!J:J,MATCH($B653,data_wkly!$C:$C,0),1)),""))</f>
        <v>210.4992</v>
      </c>
      <c r="J653" s="21">
        <f>IFERROR(IF(INDEX(data_wkly!K:K,MATCH($B653,data_wkly!$C:$C,0),1)=0,"",INDEX(data_wkly!K:K,MATCH($B653,data_wkly!$C:$C,0),1)),"")</f>
        <v>90.548199999999994</v>
      </c>
      <c r="K653" s="86">
        <f>IFERROR(IF(INDEX(data_wkly!L:L,MATCH($B653,data_wkly!$C:$C,0),1)=0,"",INDEX(data_wkly!L:L,MATCH($B653,data_wkly!$C:$C,0),1)),"")</f>
        <v>11.42</v>
      </c>
      <c r="L653" s="156"/>
      <c r="M653" s="155" t="str">
        <f>IFERROR(IF(INDEX(data_wkly!M:M,MATCH($B653,data_wkly!$C:$C,0),1)=0,"",INDEX(data_wkly!M:M,MATCH($B653,data_wkly!$C:$C,0),1)),"")</f>
        <v/>
      </c>
      <c r="N653" s="21" t="str">
        <f>IFERROR(IF(INDEX(data_wkly!N:N,MATCH($B653,data_wkly!$C:$C,0),1)=0,"",INDEX(data_wkly!N:N,MATCH($B653,data_wkly!$C:$C,0),1)),"")</f>
        <v/>
      </c>
      <c r="O653" s="21" t="str">
        <f>IF(M653="","",IFERROR(INDEX(data_wkly!O:O,MATCH($B653,data_wkly!$C:$C,0),1),""))</f>
        <v/>
      </c>
      <c r="P653" s="21" t="str">
        <f>IF(M653="","",IFERROR(IF(INDEX(data_wkly!P:P,MATCH($B653,data_wkly!$C:$C,0),1)=0,"",INDEX(data_wkly!P:P,MATCH($B653,data_wkly!$C:$C,0),1)),""))</f>
        <v/>
      </c>
      <c r="Q653" s="21" t="str">
        <f>IFERROR(IF(INDEX(data_wkly!Q:Q,MATCH($B653,data_wkly!$C:$C,0),1)=0,"",INDEX(data_wkly!Q:Q,MATCH($B653,data_wkly!$C:$C,0),1)),"")</f>
        <v/>
      </c>
      <c r="R653" s="21" t="str">
        <f>IF(M653="","",IFERROR(INDEX(data_wkly!R:R,MATCH($B653,data_wkly!$C:$C,0),1),""))</f>
        <v/>
      </c>
      <c r="S653" s="21" t="str">
        <f>IF(M653="","",IFERROR(IF(INDEX(data_wkly!S:S,MATCH($B653,data_wkly!$C:$C,0),1)=0,"",INDEX(data_wkly!S:S,MATCH($B653,data_wkly!$C:$C,0),1)),""))</f>
        <v/>
      </c>
      <c r="T653" s="21" t="str">
        <f>IFERROR(IF(INDEX(data_wkly!T:T,MATCH($B653,data_wkly!$C:$C,0),1)=0,"",INDEX(data_wkly!T:T,MATCH($B653,data_wkly!$C:$C,0),1)),"")</f>
        <v/>
      </c>
      <c r="U653" s="86" t="str">
        <f>IFERROR(IF(INDEX(data_wkly!U:U,MATCH($B653,data_wkly!$C:$C,0),1)=0,"",INDEX(data_wkly!U:U,MATCH($B653,data_wkly!$C:$C,0),1)),"")</f>
        <v/>
      </c>
      <c r="V653" s="157" t="str">
        <f t="shared" ref="V653:V716" si="61">IF(M653="","",AO653)</f>
        <v/>
      </c>
      <c r="W653" s="152" t="str">
        <f>IFERROR(IF(INDEX(data_wkly!W:W,MATCH($B653,data_wkly!$C:$C,0),1)=0,"",INDEX(data_wkly!W:W,MATCH($B653,data_wkly!$C:$C,0),1)),"")</f>
        <v>na</v>
      </c>
      <c r="X653" s="21" t="str">
        <f>IFERROR(IF(INDEX(data_wkly!X:X,MATCH($B653,data_wkly!$C:$C,0),1)=0,"",INDEX(data_wkly!X:X,MATCH($B653,data_wkly!$C:$C,0),1)),"")</f>
        <v>na</v>
      </c>
      <c r="Y653" s="21">
        <f>IFERROR(IF(INDEX(data_wkly!Y:Y,MATCH($B653,data_wkly!$C:$C,0),1)=0,"",INDEX(data_wkly!Y:Y,MATCH($B653,data_wkly!$C:$C,0),1)),"")</f>
        <v>130.88</v>
      </c>
      <c r="Z653" s="21">
        <f>IFERROR(IF(INDEX(data_wkly!Z:Z,MATCH($B653,data_wkly!$C:$C,0),1)=0,"",INDEX(data_wkly!Z:Z,MATCH($B653,data_wkly!$C:$C,0),1)),"")</f>
        <v>-2.9699999999999989</v>
      </c>
      <c r="AA653" s="152" t="str">
        <f>IFERROR(IF(INDEX(data_wkly!AA:AA,MATCH($B653,data_wkly!$C:$C,0),1)=0,"",INDEX(data_wkly!AA:AA,MATCH($B653,data_wkly!$C:$C,0),1)),"")</f>
        <v>na</v>
      </c>
      <c r="AB653" s="21" t="str">
        <f>IFERROR(IF(INDEX(data_wkly!AB:AB,MATCH($B653,data_wkly!$C:$C,0),1)=0,"",INDEX(data_wkly!AB:AB,MATCH($B653,data_wkly!$C:$C,0),1)),"")</f>
        <v>na</v>
      </c>
      <c r="AC653" s="21">
        <f>IFERROR(IF(INDEX(data_wkly!AC:AC,MATCH($B653,data_wkly!$C:$C,0),1)=0,"",INDEX(data_wkly!AC:AC,MATCH($B653,data_wkly!$C:$C,0),1)),"")</f>
        <v>136.96</v>
      </c>
      <c r="AD653" s="21">
        <f>IFERROR(IF(INDEX(data_wkly!AD:AD,MATCH($B653,data_wkly!$C:$C,0),1)=0,"",INDEX(data_wkly!AD:AD,MATCH($B653,data_wkly!$C:$C,0),1)),"")</f>
        <v>-2.6399999999999864</v>
      </c>
      <c r="AE653" s="157">
        <f t="shared" ref="AE653:AE716" si="62">IF(W653="","",AO653)</f>
        <v>1</v>
      </c>
      <c r="AF653" s="154" t="str">
        <f>IFERROR(IF(INDEX(data_wkly!AF:AF,MATCH($B653,data_wkly!$C:$C,0),1)=0,"",INDEX(data_wkly!AF:AF,MATCH($B653,data_wkly!$C:$C,0),1)),"")</f>
        <v/>
      </c>
      <c r="AG653" s="153" t="str">
        <f>IFERROR(IF(AF653="","",INDEX(data_wkly!AG:AG,MATCH($B653,data_wkly!$C:$C,0),1)),"")</f>
        <v/>
      </c>
      <c r="AH653" s="153" t="str">
        <f>IFERROR(IF(INDEX(data_wkly!AH:AH,MATCH($B653,data_wkly!$C:$C,0),1)=0,"",INDEX(data_wkly!AH:AH,MATCH($B653,data_wkly!$C:$C,0),1)),"")</f>
        <v/>
      </c>
      <c r="AI653" s="153" t="str">
        <f>IFERROR(IF(INDEX(data_wkly!AI:AI,MATCH($B653,data_wkly!$C:$C,0),1)=0,"",INDEX(data_wkly!AI:AI,MATCH($B653,data_wkly!$C:$C,0),1)),"")</f>
        <v/>
      </c>
      <c r="AJ653" s="153" t="str">
        <f>IFERROR(IF(AI653="","",INDEX(data_wkly!AJ:AJ,MATCH($B653,data_wkly!$C:$C,0),1)),"")</f>
        <v/>
      </c>
      <c r="AK653" s="153" t="str">
        <f>IFERROR(IF(INDEX(data_wkly!AK:AK,MATCH($B653,data_wkly!$C:$C,0),1)=0,"",INDEX(data_wkly!AK:AK,MATCH($B653,data_wkly!$C:$C,0),1)),"")</f>
        <v/>
      </c>
      <c r="AL653" s="153" t="str">
        <f>IFERROR(IF(INDEX(data_wkly!AL:AL,MATCH($B653,data_wkly!$C:$C,0),1)=0,"",INDEX(data_wkly!AL:AL,MATCH($B653,data_wkly!$C:$C,0),1)),"")</f>
        <v/>
      </c>
      <c r="AM653" s="183" t="str">
        <f>IFERROR(IF(INDEX(data_wkly!AM:AM,MATCH($B653,data_wkly!$C:$C,0),1)=0,"",INDEX(data_wkly!AM:AM,MATCH($B653,data_wkly!$C:$C,0),1)),"")</f>
        <v/>
      </c>
      <c r="AN653" s="41" t="str">
        <f t="shared" si="60"/>
        <v/>
      </c>
      <c r="AO653" s="88">
        <f t="shared" si="59"/>
        <v>1</v>
      </c>
    </row>
    <row r="654" spans="1:41">
      <c r="A654" s="88">
        <f t="shared" ref="A654:A717" si="63">IF(C654="","",AO654)</f>
        <v>2</v>
      </c>
      <c r="B654" s="89">
        <f t="shared" si="58"/>
        <v>46221</v>
      </c>
      <c r="C654" s="155">
        <f>IFERROR(IF(INDEX(data_wkly!D:D,MATCH($B654,data_wkly!$C:$C,0),1)=0,"",INDEX(data_wkly!D:D,MATCH($B654,data_wkly!$C:$C,0),1)),"")</f>
        <v>50123</v>
      </c>
      <c r="D654" s="21">
        <f>IFERROR(IF(INDEX(data_wkly!E:E,MATCH($B654,data_wkly!$C:$C,0),1)=0,"",INDEX(data_wkly!E:E,MATCH($B654,data_wkly!$C:$C,0),1)),"")</f>
        <v>179.70150000000001</v>
      </c>
      <c r="E654" s="21">
        <f>IF(C654="","",IFERROR(INDEX(data_wkly!F:F,MATCH($B654,data_wkly!$C:$C,0),1),""))</f>
        <v>1.7305000000000064</v>
      </c>
      <c r="F654" s="21">
        <f>IF(E654="","",IFERROR(IF(INDEX(data_wkly!G:G,MATCH($B654,data_wkly!$C:$C,0),1)=0,"",INDEX(data_wkly!G:G,MATCH($B654,data_wkly!$C:$C,0),1)),""))</f>
        <v>213.9571</v>
      </c>
      <c r="G654" s="21">
        <f>IFERROR(IF(INDEX(data_wkly!H:H,MATCH($B654,data_wkly!$C:$C,0),1)=0,"",INDEX(data_wkly!H:H,MATCH($B654,data_wkly!$C:$C,0),1)),"")</f>
        <v>176.63040000000001</v>
      </c>
      <c r="H654" s="21">
        <f>IF(C654="","",IFERROR(INDEX(data_wkly!I:I,MATCH($B654,data_wkly!$C:$C,0),1),""))</f>
        <v>1.6800000000000068</v>
      </c>
      <c r="I654" s="21">
        <f>IF(H654="","",IFERROR(IF(INDEX(data_wkly!J:J,MATCH($B654,data_wkly!$C:$C,0),1)=0,"",INDEX(data_wkly!J:J,MATCH($B654,data_wkly!$C:$C,0),1)),""))</f>
        <v>210.29543333333331</v>
      </c>
      <c r="J654" s="21">
        <f>IFERROR(IF(INDEX(data_wkly!K:K,MATCH($B654,data_wkly!$C:$C,0),1)=0,"",INDEX(data_wkly!K:K,MATCH($B654,data_wkly!$C:$C,0),1)),"")</f>
        <v>89.624499999999998</v>
      </c>
      <c r="K654" s="86">
        <f>IFERROR(IF(INDEX(data_wkly!L:L,MATCH($B654,data_wkly!$C:$C,0),1)=0,"",INDEX(data_wkly!L:L,MATCH($B654,data_wkly!$C:$C,0),1)),"")</f>
        <v>11.33</v>
      </c>
      <c r="L654" s="156"/>
      <c r="M654" s="155" t="str">
        <f>IFERROR(IF(INDEX(data_wkly!M:M,MATCH($B654,data_wkly!$C:$C,0),1)=0,"",INDEX(data_wkly!M:M,MATCH($B654,data_wkly!$C:$C,0),1)),"")</f>
        <v/>
      </c>
      <c r="N654" s="21" t="str">
        <f>IFERROR(IF(INDEX(data_wkly!N:N,MATCH($B654,data_wkly!$C:$C,0),1)=0,"",INDEX(data_wkly!N:N,MATCH($B654,data_wkly!$C:$C,0),1)),"")</f>
        <v/>
      </c>
      <c r="O654" s="21" t="str">
        <f>IF(M654="","",IFERROR(INDEX(data_wkly!O:O,MATCH($B654,data_wkly!$C:$C,0),1),""))</f>
        <v/>
      </c>
      <c r="P654" s="21" t="str">
        <f>IF(M654="","",IFERROR(IF(INDEX(data_wkly!P:P,MATCH($B654,data_wkly!$C:$C,0),1)=0,"",INDEX(data_wkly!P:P,MATCH($B654,data_wkly!$C:$C,0),1)),""))</f>
        <v/>
      </c>
      <c r="Q654" s="21" t="str">
        <f>IFERROR(IF(INDEX(data_wkly!Q:Q,MATCH($B654,data_wkly!$C:$C,0),1)=0,"",INDEX(data_wkly!Q:Q,MATCH($B654,data_wkly!$C:$C,0),1)),"")</f>
        <v/>
      </c>
      <c r="R654" s="21" t="str">
        <f>IF(M654="","",IFERROR(INDEX(data_wkly!R:R,MATCH($B654,data_wkly!$C:$C,0),1),""))</f>
        <v/>
      </c>
      <c r="S654" s="21" t="str">
        <f>IF(M654="","",IFERROR(IF(INDEX(data_wkly!S:S,MATCH($B654,data_wkly!$C:$C,0),1)=0,"",INDEX(data_wkly!S:S,MATCH($B654,data_wkly!$C:$C,0),1)),""))</f>
        <v/>
      </c>
      <c r="T654" s="21" t="str">
        <f>IFERROR(IF(INDEX(data_wkly!T:T,MATCH($B654,data_wkly!$C:$C,0),1)=0,"",INDEX(data_wkly!T:T,MATCH($B654,data_wkly!$C:$C,0),1)),"")</f>
        <v/>
      </c>
      <c r="U654" s="86" t="str">
        <f>IFERROR(IF(INDEX(data_wkly!U:U,MATCH($B654,data_wkly!$C:$C,0),1)=0,"",INDEX(data_wkly!U:U,MATCH($B654,data_wkly!$C:$C,0),1)),"")</f>
        <v/>
      </c>
      <c r="V654" s="157" t="str">
        <f t="shared" si="61"/>
        <v/>
      </c>
      <c r="W654" s="152" t="str">
        <f>IFERROR(IF(INDEX(data_wkly!W:W,MATCH($B654,data_wkly!$C:$C,0),1)=0,"",INDEX(data_wkly!W:W,MATCH($B654,data_wkly!$C:$C,0),1)),"")</f>
        <v>na</v>
      </c>
      <c r="X654" s="21" t="str">
        <f>IFERROR(IF(INDEX(data_wkly!X:X,MATCH($B654,data_wkly!$C:$C,0),1)=0,"",INDEX(data_wkly!X:X,MATCH($B654,data_wkly!$C:$C,0),1)),"")</f>
        <v>na</v>
      </c>
      <c r="Y654" s="21">
        <f>IFERROR(IF(INDEX(data_wkly!Y:Y,MATCH($B654,data_wkly!$C:$C,0),1)=0,"",INDEX(data_wkly!Y:Y,MATCH($B654,data_wkly!$C:$C,0),1)),"")</f>
        <v>127.39</v>
      </c>
      <c r="Z654" s="21">
        <f>IFERROR(IF(INDEX(data_wkly!Z:Z,MATCH($B654,data_wkly!$C:$C,0),1)=0,"",INDEX(data_wkly!Z:Z,MATCH($B654,data_wkly!$C:$C,0),1)),"")</f>
        <v>-3.4899999999999949</v>
      </c>
      <c r="AA654" s="152" t="str">
        <f>IFERROR(IF(INDEX(data_wkly!AA:AA,MATCH($B654,data_wkly!$C:$C,0),1)=0,"",INDEX(data_wkly!AA:AA,MATCH($B654,data_wkly!$C:$C,0),1)),"")</f>
        <v>na</v>
      </c>
      <c r="AB654" s="21" t="str">
        <f>IFERROR(IF(INDEX(data_wkly!AB:AB,MATCH($B654,data_wkly!$C:$C,0),1)=0,"",INDEX(data_wkly!AB:AB,MATCH($B654,data_wkly!$C:$C,0),1)),"")</f>
        <v>na</v>
      </c>
      <c r="AC654" s="21">
        <f>IFERROR(IF(INDEX(data_wkly!AC:AC,MATCH($B654,data_wkly!$C:$C,0),1)=0,"",INDEX(data_wkly!AC:AC,MATCH($B654,data_wkly!$C:$C,0),1)),"")</f>
        <v>134.29</v>
      </c>
      <c r="AD654" s="21">
        <f>IFERROR(IF(INDEX(data_wkly!AD:AD,MATCH($B654,data_wkly!$C:$C,0),1)=0,"",INDEX(data_wkly!AD:AD,MATCH($B654,data_wkly!$C:$C,0),1)),"")</f>
        <v>-2.6700000000000159</v>
      </c>
      <c r="AE654" s="157">
        <f t="shared" si="62"/>
        <v>2</v>
      </c>
      <c r="AF654" s="154" t="str">
        <f>IFERROR(IF(INDEX(data_wkly!AF:AF,MATCH($B654,data_wkly!$C:$C,0),1)=0,"",INDEX(data_wkly!AF:AF,MATCH($B654,data_wkly!$C:$C,0),1)),"")</f>
        <v/>
      </c>
      <c r="AG654" s="153" t="str">
        <f>IFERROR(IF(AF654="","",INDEX(data_wkly!AG:AG,MATCH($B654,data_wkly!$C:$C,0),1)),"")</f>
        <v/>
      </c>
      <c r="AH654" s="153" t="str">
        <f>IFERROR(IF(INDEX(data_wkly!AH:AH,MATCH($B654,data_wkly!$C:$C,0),1)=0,"",INDEX(data_wkly!AH:AH,MATCH($B654,data_wkly!$C:$C,0),1)),"")</f>
        <v/>
      </c>
      <c r="AI654" s="153" t="str">
        <f>IFERROR(IF(INDEX(data_wkly!AI:AI,MATCH($B654,data_wkly!$C:$C,0),1)=0,"",INDEX(data_wkly!AI:AI,MATCH($B654,data_wkly!$C:$C,0),1)),"")</f>
        <v/>
      </c>
      <c r="AJ654" s="153" t="str">
        <f>IFERROR(IF(AI654="","",INDEX(data_wkly!AJ:AJ,MATCH($B654,data_wkly!$C:$C,0),1)),"")</f>
        <v/>
      </c>
      <c r="AK654" s="153" t="str">
        <f>IFERROR(IF(INDEX(data_wkly!AK:AK,MATCH($B654,data_wkly!$C:$C,0),1)=0,"",INDEX(data_wkly!AK:AK,MATCH($B654,data_wkly!$C:$C,0),1)),"")</f>
        <v/>
      </c>
      <c r="AL654" s="153" t="str">
        <f>IFERROR(IF(INDEX(data_wkly!AL:AL,MATCH($B654,data_wkly!$C:$C,0),1)=0,"",INDEX(data_wkly!AL:AL,MATCH($B654,data_wkly!$C:$C,0),1)),"")</f>
        <v/>
      </c>
      <c r="AM654" s="183" t="str">
        <f>IFERROR(IF(INDEX(data_wkly!AM:AM,MATCH($B654,data_wkly!$C:$C,0),1)=0,"",INDEX(data_wkly!AM:AM,MATCH($B654,data_wkly!$C:$C,0),1)),"")</f>
        <v/>
      </c>
      <c r="AN654" s="41" t="str">
        <f t="shared" si="60"/>
        <v/>
      </c>
      <c r="AO654" s="88">
        <f t="shared" si="59"/>
        <v>2</v>
      </c>
    </row>
    <row r="655" spans="1:41">
      <c r="A655" s="88">
        <f t="shared" si="63"/>
        <v>1</v>
      </c>
      <c r="B655" s="89">
        <f t="shared" si="58"/>
        <v>46228</v>
      </c>
      <c r="C655" s="155">
        <f>IFERROR(IF(INDEX(data_wkly!D:D,MATCH($B655,data_wkly!$C:$C,0),1)=0,"",INDEX(data_wkly!D:D,MATCH($B655,data_wkly!$C:$C,0),1)),"")</f>
        <v>51625</v>
      </c>
      <c r="D655" s="21">
        <f>IFERROR(IF(INDEX(data_wkly!E:E,MATCH($B655,data_wkly!$C:$C,0),1)=0,"",INDEX(data_wkly!E:E,MATCH($B655,data_wkly!$C:$C,0),1)),"")</f>
        <v>178.33879999999999</v>
      </c>
      <c r="E655" s="21">
        <f>IF(C655="","",IFERROR(INDEX(data_wkly!F:F,MATCH($B655,data_wkly!$C:$C,0),1),""))</f>
        <v>-1.362700000000018</v>
      </c>
      <c r="F655" s="21">
        <f>IF(E655="","",IFERROR(IF(INDEX(data_wkly!G:G,MATCH($B655,data_wkly!$C:$C,0),1)=0,"",INDEX(data_wkly!G:G,MATCH($B655,data_wkly!$C:$C,0),1)),""))</f>
        <v>214.33869999999999</v>
      </c>
      <c r="G655" s="21">
        <f>IFERROR(IF(INDEX(data_wkly!H:H,MATCH($B655,data_wkly!$C:$C,0),1)=0,"",INDEX(data_wkly!H:H,MATCH($B655,data_wkly!$C:$C,0),1)),"")</f>
        <v>175.3</v>
      </c>
      <c r="H655" s="21">
        <f>IF(C655="","",IFERROR(INDEX(data_wkly!I:I,MATCH($B655,data_wkly!$C:$C,0),1),""))</f>
        <v>-1.3303999999999974</v>
      </c>
      <c r="I655" s="21">
        <f>IF(H655="","",IFERROR(IF(INDEX(data_wkly!J:J,MATCH($B655,data_wkly!$C:$C,0),1)=0,"",INDEX(data_wkly!J:J,MATCH($B655,data_wkly!$C:$C,0),1)),""))</f>
        <v>210.67406666666668</v>
      </c>
      <c r="J655" s="21">
        <f>IFERROR(IF(INDEX(data_wkly!K:K,MATCH($B655,data_wkly!$C:$C,0),1)=0,"",INDEX(data_wkly!K:K,MATCH($B655,data_wkly!$C:$C,0),1)),"")</f>
        <v>90.132599999999996</v>
      </c>
      <c r="K655" s="86">
        <f>IFERROR(IF(INDEX(data_wkly!L:L,MATCH($B655,data_wkly!$C:$C,0),1)=0,"",INDEX(data_wkly!L:L,MATCH($B655,data_wkly!$C:$C,0),1)),"")</f>
        <v>11.3</v>
      </c>
      <c r="L655" s="156"/>
      <c r="M655" s="155" t="str">
        <f>IFERROR(IF(INDEX(data_wkly!M:M,MATCH($B655,data_wkly!$C:$C,0),1)=0,"",INDEX(data_wkly!M:M,MATCH($B655,data_wkly!$C:$C,0),1)),"")</f>
        <v/>
      </c>
      <c r="N655" s="21" t="str">
        <f>IFERROR(IF(INDEX(data_wkly!N:N,MATCH($B655,data_wkly!$C:$C,0),1)=0,"",INDEX(data_wkly!N:N,MATCH($B655,data_wkly!$C:$C,0),1)),"")</f>
        <v/>
      </c>
      <c r="O655" s="21" t="str">
        <f>IF(M655="","",IFERROR(INDEX(data_wkly!O:O,MATCH($B655,data_wkly!$C:$C,0),1),""))</f>
        <v/>
      </c>
      <c r="P655" s="21" t="str">
        <f>IF(M655="","",IFERROR(IF(INDEX(data_wkly!P:P,MATCH($B655,data_wkly!$C:$C,0),1)=0,"",INDEX(data_wkly!P:P,MATCH($B655,data_wkly!$C:$C,0),1)),""))</f>
        <v/>
      </c>
      <c r="Q655" s="21" t="str">
        <f>IFERROR(IF(INDEX(data_wkly!Q:Q,MATCH($B655,data_wkly!$C:$C,0),1)=0,"",INDEX(data_wkly!Q:Q,MATCH($B655,data_wkly!$C:$C,0),1)),"")</f>
        <v/>
      </c>
      <c r="R655" s="21" t="str">
        <f>IF(M655="","",IFERROR(INDEX(data_wkly!R:R,MATCH($B655,data_wkly!$C:$C,0),1),""))</f>
        <v/>
      </c>
      <c r="S655" s="21" t="str">
        <f>IF(M655="","",IFERROR(IF(INDEX(data_wkly!S:S,MATCH($B655,data_wkly!$C:$C,0),1)=0,"",INDEX(data_wkly!S:S,MATCH($B655,data_wkly!$C:$C,0),1)),""))</f>
        <v/>
      </c>
      <c r="T655" s="21" t="str">
        <f>IFERROR(IF(INDEX(data_wkly!T:T,MATCH($B655,data_wkly!$C:$C,0),1)=0,"",INDEX(data_wkly!T:T,MATCH($B655,data_wkly!$C:$C,0),1)),"")</f>
        <v/>
      </c>
      <c r="U655" s="86" t="str">
        <f>IFERROR(IF(INDEX(data_wkly!U:U,MATCH($B655,data_wkly!$C:$C,0),1)=0,"",INDEX(data_wkly!U:U,MATCH($B655,data_wkly!$C:$C,0),1)),"")</f>
        <v/>
      </c>
      <c r="V655" s="157" t="str">
        <f t="shared" si="61"/>
        <v/>
      </c>
      <c r="W655" s="152" t="str">
        <f>IFERROR(IF(INDEX(data_wkly!W:W,MATCH($B655,data_wkly!$C:$C,0),1)=0,"",INDEX(data_wkly!W:W,MATCH($B655,data_wkly!$C:$C,0),1)),"")</f>
        <v>na</v>
      </c>
      <c r="X655" s="21" t="str">
        <f>IFERROR(IF(INDEX(data_wkly!X:X,MATCH($B655,data_wkly!$C:$C,0),1)=0,"",INDEX(data_wkly!X:X,MATCH($B655,data_wkly!$C:$C,0),1)),"")</f>
        <v>na</v>
      </c>
      <c r="Y655" s="21">
        <f>IFERROR(IF(INDEX(data_wkly!Y:Y,MATCH($B655,data_wkly!$C:$C,0),1)=0,"",INDEX(data_wkly!Y:Y,MATCH($B655,data_wkly!$C:$C,0),1)),"")</f>
        <v>127.04</v>
      </c>
      <c r="Z655" s="21">
        <f>IFERROR(IF(INDEX(data_wkly!Z:Z,MATCH($B655,data_wkly!$C:$C,0),1)=0,"",INDEX(data_wkly!Z:Z,MATCH($B655,data_wkly!$C:$C,0),1)),"")</f>
        <v>-0.34999999999999432</v>
      </c>
      <c r="AA655" s="152" t="str">
        <f>IFERROR(IF(INDEX(data_wkly!AA:AA,MATCH($B655,data_wkly!$C:$C,0),1)=0,"",INDEX(data_wkly!AA:AA,MATCH($B655,data_wkly!$C:$C,0),1)),"")</f>
        <v>na</v>
      </c>
      <c r="AB655" s="21" t="str">
        <f>IFERROR(IF(INDEX(data_wkly!AB:AB,MATCH($B655,data_wkly!$C:$C,0),1)=0,"",INDEX(data_wkly!AB:AB,MATCH($B655,data_wkly!$C:$C,0),1)),"")</f>
        <v>na</v>
      </c>
      <c r="AC655" s="21">
        <f>IFERROR(IF(INDEX(data_wkly!AC:AC,MATCH($B655,data_wkly!$C:$C,0),1)=0,"",INDEX(data_wkly!AC:AC,MATCH($B655,data_wkly!$C:$C,0),1)),"")</f>
        <v>134.83000000000001</v>
      </c>
      <c r="AD655" s="21">
        <f>IFERROR(IF(INDEX(data_wkly!AD:AD,MATCH($B655,data_wkly!$C:$C,0),1)=0,"",INDEX(data_wkly!AD:AD,MATCH($B655,data_wkly!$C:$C,0),1)),"")</f>
        <v>0.54000000000002046</v>
      </c>
      <c r="AE655" s="157">
        <f t="shared" si="62"/>
        <v>1</v>
      </c>
      <c r="AF655" s="154" t="str">
        <f>IFERROR(IF(INDEX(data_wkly!AF:AF,MATCH($B655,data_wkly!$C:$C,0),1)=0,"",INDEX(data_wkly!AF:AF,MATCH($B655,data_wkly!$C:$C,0),1)),"")</f>
        <v/>
      </c>
      <c r="AG655" s="153" t="str">
        <f>IFERROR(IF(AF655="","",INDEX(data_wkly!AG:AG,MATCH($B655,data_wkly!$C:$C,0),1)),"")</f>
        <v/>
      </c>
      <c r="AH655" s="153" t="str">
        <f>IFERROR(IF(INDEX(data_wkly!AH:AH,MATCH($B655,data_wkly!$C:$C,0),1)=0,"",INDEX(data_wkly!AH:AH,MATCH($B655,data_wkly!$C:$C,0),1)),"")</f>
        <v/>
      </c>
      <c r="AI655" s="153" t="str">
        <f>IFERROR(IF(INDEX(data_wkly!AI:AI,MATCH($B655,data_wkly!$C:$C,0),1)=0,"",INDEX(data_wkly!AI:AI,MATCH($B655,data_wkly!$C:$C,0),1)),"")</f>
        <v/>
      </c>
      <c r="AJ655" s="153" t="str">
        <f>IFERROR(IF(AI655="","",INDEX(data_wkly!AJ:AJ,MATCH($B655,data_wkly!$C:$C,0),1)),"")</f>
        <v/>
      </c>
      <c r="AK655" s="153" t="str">
        <f>IFERROR(IF(INDEX(data_wkly!AK:AK,MATCH($B655,data_wkly!$C:$C,0),1)=0,"",INDEX(data_wkly!AK:AK,MATCH($B655,data_wkly!$C:$C,0),1)),"")</f>
        <v/>
      </c>
      <c r="AL655" s="153" t="str">
        <f>IFERROR(IF(INDEX(data_wkly!AL:AL,MATCH($B655,data_wkly!$C:$C,0),1)=0,"",INDEX(data_wkly!AL:AL,MATCH($B655,data_wkly!$C:$C,0),1)),"")</f>
        <v/>
      </c>
      <c r="AM655" s="183" t="str">
        <f>IFERROR(IF(INDEX(data_wkly!AM:AM,MATCH($B655,data_wkly!$C:$C,0),1)=0,"",INDEX(data_wkly!AM:AM,MATCH($B655,data_wkly!$C:$C,0),1)),"")</f>
        <v/>
      </c>
      <c r="AN655" s="41" t="str">
        <f t="shared" si="60"/>
        <v/>
      </c>
      <c r="AO655" s="88">
        <f t="shared" si="59"/>
        <v>1</v>
      </c>
    </row>
    <row r="656" spans="1:41">
      <c r="A656" s="88" t="str">
        <f t="shared" si="63"/>
        <v/>
      </c>
      <c r="B656" s="89" t="str">
        <f t="shared" ref="B656:B719" si="64">IFERROR(IF(B655+7&lt;=$D$8,B655+7,""),"")</f>
        <v/>
      </c>
      <c r="C656" s="155" t="str">
        <f>IFERROR(IF(INDEX(data_wkly!D:D,MATCH($B656,data_wkly!$C:$C,0),1)=0,"",INDEX(data_wkly!D:D,MATCH($B656,data_wkly!$C:$C,0),1)),"")</f>
        <v/>
      </c>
      <c r="D656" s="21" t="str">
        <f>IFERROR(IF(INDEX(data_wkly!E:E,MATCH($B656,data_wkly!$C:$C,0),1)=0,"",INDEX(data_wkly!E:E,MATCH($B656,data_wkly!$C:$C,0),1)),"")</f>
        <v/>
      </c>
      <c r="E656" s="21" t="str">
        <f>IF(C656="","",IFERROR(INDEX(data_wkly!F:F,MATCH($B656,data_wkly!$C:$C,0),1),""))</f>
        <v/>
      </c>
      <c r="F656" s="21" t="str">
        <f>IF(E656="","",IFERROR(IF(INDEX(data_wkly!G:G,MATCH($B656,data_wkly!$C:$C,0),1)=0,"",INDEX(data_wkly!G:G,MATCH($B656,data_wkly!$C:$C,0),1)),""))</f>
        <v/>
      </c>
      <c r="G656" s="21" t="str">
        <f>IFERROR(IF(INDEX(data_wkly!H:H,MATCH($B656,data_wkly!$C:$C,0),1)=0,"",INDEX(data_wkly!H:H,MATCH($B656,data_wkly!$C:$C,0),1)),"")</f>
        <v/>
      </c>
      <c r="H656" s="21" t="str">
        <f>IF(C656="","",IFERROR(INDEX(data_wkly!I:I,MATCH($B656,data_wkly!$C:$C,0),1),""))</f>
        <v/>
      </c>
      <c r="I656" s="21" t="str">
        <f>IF(H656="","",IFERROR(IF(INDEX(data_wkly!J:J,MATCH($B656,data_wkly!$C:$C,0),1)=0,"",INDEX(data_wkly!J:J,MATCH($B656,data_wkly!$C:$C,0),1)),""))</f>
        <v/>
      </c>
      <c r="J656" s="21" t="str">
        <f>IFERROR(IF(INDEX(data_wkly!K:K,MATCH($B656,data_wkly!$C:$C,0),1)=0,"",INDEX(data_wkly!K:K,MATCH($B656,data_wkly!$C:$C,0),1)),"")</f>
        <v/>
      </c>
      <c r="K656" s="86" t="str">
        <f>IFERROR(IF(INDEX(data_wkly!L:L,MATCH($B656,data_wkly!$C:$C,0),1)=0,"",INDEX(data_wkly!L:L,MATCH($B656,data_wkly!$C:$C,0),1)),"")</f>
        <v/>
      </c>
      <c r="L656" s="156"/>
      <c r="M656" s="155" t="str">
        <f>IFERROR(IF(INDEX(data_wkly!M:M,MATCH($B656,data_wkly!$C:$C,0),1)=0,"",INDEX(data_wkly!M:M,MATCH($B656,data_wkly!$C:$C,0),1)),"")</f>
        <v/>
      </c>
      <c r="N656" s="21" t="str">
        <f>IFERROR(IF(INDEX(data_wkly!N:N,MATCH($B656,data_wkly!$C:$C,0),1)=0,"",INDEX(data_wkly!N:N,MATCH($B656,data_wkly!$C:$C,0),1)),"")</f>
        <v/>
      </c>
      <c r="O656" s="21" t="str">
        <f>IF(M656="","",IFERROR(INDEX(data_wkly!O:O,MATCH($B656,data_wkly!$C:$C,0),1),""))</f>
        <v/>
      </c>
      <c r="P656" s="21" t="str">
        <f>IF(M656="","",IFERROR(IF(INDEX(data_wkly!P:P,MATCH($B656,data_wkly!$C:$C,0),1)=0,"",INDEX(data_wkly!P:P,MATCH($B656,data_wkly!$C:$C,0),1)),""))</f>
        <v/>
      </c>
      <c r="Q656" s="21" t="str">
        <f>IFERROR(IF(INDEX(data_wkly!Q:Q,MATCH($B656,data_wkly!$C:$C,0),1)=0,"",INDEX(data_wkly!Q:Q,MATCH($B656,data_wkly!$C:$C,0),1)),"")</f>
        <v/>
      </c>
      <c r="R656" s="21" t="str">
        <f>IF(M656="","",IFERROR(INDEX(data_wkly!R:R,MATCH($B656,data_wkly!$C:$C,0),1),""))</f>
        <v/>
      </c>
      <c r="S656" s="21" t="str">
        <f>IF(M656="","",IFERROR(IF(INDEX(data_wkly!S:S,MATCH($B656,data_wkly!$C:$C,0),1)=0,"",INDEX(data_wkly!S:S,MATCH($B656,data_wkly!$C:$C,0),1)),""))</f>
        <v/>
      </c>
      <c r="T656" s="21" t="str">
        <f>IFERROR(IF(INDEX(data_wkly!T:T,MATCH($B656,data_wkly!$C:$C,0),1)=0,"",INDEX(data_wkly!T:T,MATCH($B656,data_wkly!$C:$C,0),1)),"")</f>
        <v/>
      </c>
      <c r="U656" s="86" t="str">
        <f>IFERROR(IF(INDEX(data_wkly!U:U,MATCH($B656,data_wkly!$C:$C,0),1)=0,"",INDEX(data_wkly!U:U,MATCH($B656,data_wkly!$C:$C,0),1)),"")</f>
        <v/>
      </c>
      <c r="V656" s="157" t="str">
        <f t="shared" si="61"/>
        <v/>
      </c>
      <c r="W656" s="152" t="str">
        <f>IFERROR(IF(INDEX(data_wkly!W:W,MATCH($B656,data_wkly!$C:$C,0),1)=0,"",INDEX(data_wkly!W:W,MATCH($B656,data_wkly!$C:$C,0),1)),"")</f>
        <v/>
      </c>
      <c r="X656" s="21" t="str">
        <f>IFERROR(IF(INDEX(data_wkly!X:X,MATCH($B656,data_wkly!$C:$C,0),1)=0,"",INDEX(data_wkly!X:X,MATCH($B656,data_wkly!$C:$C,0),1)),"")</f>
        <v/>
      </c>
      <c r="Y656" s="21" t="str">
        <f>IFERROR(IF(INDEX(data_wkly!Y:Y,MATCH($B656,data_wkly!$C:$C,0),1)=0,"",INDEX(data_wkly!Y:Y,MATCH($B656,data_wkly!$C:$C,0),1)),"")</f>
        <v/>
      </c>
      <c r="Z656" s="21" t="str">
        <f>IFERROR(IF(INDEX(data_wkly!Z:Z,MATCH($B656,data_wkly!$C:$C,0),1)=0,"",INDEX(data_wkly!Z:Z,MATCH($B656,data_wkly!$C:$C,0),1)),"")</f>
        <v/>
      </c>
      <c r="AA656" s="152" t="str">
        <f>IFERROR(IF(INDEX(data_wkly!AA:AA,MATCH($B656,data_wkly!$C:$C,0),1)=0,"",INDEX(data_wkly!AA:AA,MATCH($B656,data_wkly!$C:$C,0),1)),"")</f>
        <v/>
      </c>
      <c r="AB656" s="21" t="str">
        <f>IFERROR(IF(INDEX(data_wkly!AB:AB,MATCH($B656,data_wkly!$C:$C,0),1)=0,"",INDEX(data_wkly!AB:AB,MATCH($B656,data_wkly!$C:$C,0),1)),"")</f>
        <v/>
      </c>
      <c r="AC656" s="21" t="str">
        <f>IFERROR(IF(INDEX(data_wkly!AC:AC,MATCH($B656,data_wkly!$C:$C,0),1)=0,"",INDEX(data_wkly!AC:AC,MATCH($B656,data_wkly!$C:$C,0),1)),"")</f>
        <v/>
      </c>
      <c r="AD656" s="21" t="str">
        <f>IFERROR(IF(INDEX(data_wkly!AD:AD,MATCH($B656,data_wkly!$C:$C,0),1)=0,"",INDEX(data_wkly!AD:AD,MATCH($B656,data_wkly!$C:$C,0),1)),"")</f>
        <v/>
      </c>
      <c r="AE656" s="157" t="str">
        <f t="shared" si="62"/>
        <v/>
      </c>
      <c r="AF656" s="154" t="str">
        <f>IFERROR(IF(INDEX(data_wkly!AF:AF,MATCH($B656,data_wkly!$C:$C,0),1)=0,"",INDEX(data_wkly!AF:AF,MATCH($B656,data_wkly!$C:$C,0),1)),"")</f>
        <v/>
      </c>
      <c r="AG656" s="153" t="str">
        <f>IFERROR(IF(AF656="","",INDEX(data_wkly!AG:AG,MATCH($B656,data_wkly!$C:$C,0),1)),"")</f>
        <v/>
      </c>
      <c r="AH656" s="153" t="str">
        <f>IFERROR(IF(INDEX(data_wkly!AH:AH,MATCH($B656,data_wkly!$C:$C,0),1)=0,"",INDEX(data_wkly!AH:AH,MATCH($B656,data_wkly!$C:$C,0),1)),"")</f>
        <v/>
      </c>
      <c r="AI656" s="153" t="str">
        <f>IFERROR(IF(INDEX(data_wkly!AI:AI,MATCH($B656,data_wkly!$C:$C,0),1)=0,"",INDEX(data_wkly!AI:AI,MATCH($B656,data_wkly!$C:$C,0),1)),"")</f>
        <v/>
      </c>
      <c r="AJ656" s="153" t="str">
        <f>IFERROR(IF(AI656="","",INDEX(data_wkly!AJ:AJ,MATCH($B656,data_wkly!$C:$C,0),1)),"")</f>
        <v/>
      </c>
      <c r="AK656" s="153" t="str">
        <f>IFERROR(IF(INDEX(data_wkly!AK:AK,MATCH($B656,data_wkly!$C:$C,0),1)=0,"",INDEX(data_wkly!AK:AK,MATCH($B656,data_wkly!$C:$C,0),1)),"")</f>
        <v/>
      </c>
      <c r="AL656" s="153" t="str">
        <f>IFERROR(IF(INDEX(data_wkly!AL:AL,MATCH($B656,data_wkly!$C:$C,0),1)=0,"",INDEX(data_wkly!AL:AL,MATCH($B656,data_wkly!$C:$C,0),1)),"")</f>
        <v/>
      </c>
      <c r="AM656" s="183" t="str">
        <f>IFERROR(IF(INDEX(data_wkly!AM:AM,MATCH($B656,data_wkly!$C:$C,0),1)=0,"",INDEX(data_wkly!AM:AM,MATCH($B656,data_wkly!$C:$C,0),1)),"")</f>
        <v/>
      </c>
      <c r="AN656" s="41" t="str">
        <f t="shared" si="60"/>
        <v/>
      </c>
      <c r="AO656" s="88">
        <f t="shared" ref="AO656:AO719" si="65">AO654</f>
        <v>2</v>
      </c>
    </row>
    <row r="657" spans="1:41">
      <c r="A657" s="88" t="str">
        <f t="shared" si="63"/>
        <v/>
      </c>
      <c r="B657" s="89" t="str">
        <f t="shared" si="64"/>
        <v/>
      </c>
      <c r="C657" s="155" t="str">
        <f>IFERROR(IF(INDEX(data_wkly!D:D,MATCH($B657,data_wkly!$C:$C,0),1)=0,"",INDEX(data_wkly!D:D,MATCH($B657,data_wkly!$C:$C,0),1)),"")</f>
        <v/>
      </c>
      <c r="D657" s="21" t="str">
        <f>IFERROR(IF(INDEX(data_wkly!E:E,MATCH($B657,data_wkly!$C:$C,0),1)=0,"",INDEX(data_wkly!E:E,MATCH($B657,data_wkly!$C:$C,0),1)),"")</f>
        <v/>
      </c>
      <c r="E657" s="21" t="str">
        <f>IF(C657="","",IFERROR(INDEX(data_wkly!F:F,MATCH($B657,data_wkly!$C:$C,0),1),""))</f>
        <v/>
      </c>
      <c r="F657" s="21" t="str">
        <f>IF(E657="","",IFERROR(IF(INDEX(data_wkly!G:G,MATCH($B657,data_wkly!$C:$C,0),1)=0,"",INDEX(data_wkly!G:G,MATCH($B657,data_wkly!$C:$C,0),1)),""))</f>
        <v/>
      </c>
      <c r="G657" s="21" t="str">
        <f>IFERROR(IF(INDEX(data_wkly!H:H,MATCH($B657,data_wkly!$C:$C,0),1)=0,"",INDEX(data_wkly!H:H,MATCH($B657,data_wkly!$C:$C,0),1)),"")</f>
        <v/>
      </c>
      <c r="H657" s="21" t="str">
        <f>IF(C657="","",IFERROR(INDEX(data_wkly!I:I,MATCH($B657,data_wkly!$C:$C,0),1),""))</f>
        <v/>
      </c>
      <c r="I657" s="21" t="str">
        <f>IF(H657="","",IFERROR(IF(INDEX(data_wkly!J:J,MATCH($B657,data_wkly!$C:$C,0),1)=0,"",INDEX(data_wkly!J:J,MATCH($B657,data_wkly!$C:$C,0),1)),""))</f>
        <v/>
      </c>
      <c r="J657" s="21" t="str">
        <f>IFERROR(IF(INDEX(data_wkly!K:K,MATCH($B657,data_wkly!$C:$C,0),1)=0,"",INDEX(data_wkly!K:K,MATCH($B657,data_wkly!$C:$C,0),1)),"")</f>
        <v/>
      </c>
      <c r="K657" s="86" t="str">
        <f>IFERROR(IF(INDEX(data_wkly!L:L,MATCH($B657,data_wkly!$C:$C,0),1)=0,"",INDEX(data_wkly!L:L,MATCH($B657,data_wkly!$C:$C,0),1)),"")</f>
        <v/>
      </c>
      <c r="L657" s="156"/>
      <c r="M657" s="155" t="str">
        <f>IFERROR(IF(INDEX(data_wkly!M:M,MATCH($B657,data_wkly!$C:$C,0),1)=0,"",INDEX(data_wkly!M:M,MATCH($B657,data_wkly!$C:$C,0),1)),"")</f>
        <v/>
      </c>
      <c r="N657" s="21" t="str">
        <f>IFERROR(IF(INDEX(data_wkly!N:N,MATCH($B657,data_wkly!$C:$C,0),1)=0,"",INDEX(data_wkly!N:N,MATCH($B657,data_wkly!$C:$C,0),1)),"")</f>
        <v/>
      </c>
      <c r="O657" s="21" t="str">
        <f>IF(M657="","",IFERROR(INDEX(data_wkly!O:O,MATCH($B657,data_wkly!$C:$C,0),1),""))</f>
        <v/>
      </c>
      <c r="P657" s="21" t="str">
        <f>IF(M657="","",IFERROR(IF(INDEX(data_wkly!P:P,MATCH($B657,data_wkly!$C:$C,0),1)=0,"",INDEX(data_wkly!P:P,MATCH($B657,data_wkly!$C:$C,0),1)),""))</f>
        <v/>
      </c>
      <c r="Q657" s="21" t="str">
        <f>IFERROR(IF(INDEX(data_wkly!Q:Q,MATCH($B657,data_wkly!$C:$C,0),1)=0,"",INDEX(data_wkly!Q:Q,MATCH($B657,data_wkly!$C:$C,0),1)),"")</f>
        <v/>
      </c>
      <c r="R657" s="21" t="str">
        <f>IF(M657="","",IFERROR(INDEX(data_wkly!R:R,MATCH($B657,data_wkly!$C:$C,0),1),""))</f>
        <v/>
      </c>
      <c r="S657" s="21" t="str">
        <f>IF(M657="","",IFERROR(IF(INDEX(data_wkly!S:S,MATCH($B657,data_wkly!$C:$C,0),1)=0,"",INDEX(data_wkly!S:S,MATCH($B657,data_wkly!$C:$C,0),1)),""))</f>
        <v/>
      </c>
      <c r="T657" s="21" t="str">
        <f>IFERROR(IF(INDEX(data_wkly!T:T,MATCH($B657,data_wkly!$C:$C,0),1)=0,"",INDEX(data_wkly!T:T,MATCH($B657,data_wkly!$C:$C,0),1)),"")</f>
        <v/>
      </c>
      <c r="U657" s="86" t="str">
        <f>IFERROR(IF(INDEX(data_wkly!U:U,MATCH($B657,data_wkly!$C:$C,0),1)=0,"",INDEX(data_wkly!U:U,MATCH($B657,data_wkly!$C:$C,0),1)),"")</f>
        <v/>
      </c>
      <c r="V657" s="157" t="str">
        <f t="shared" si="61"/>
        <v/>
      </c>
      <c r="W657" s="152" t="str">
        <f>IFERROR(IF(INDEX(data_wkly!W:W,MATCH($B657,data_wkly!$C:$C,0),1)=0,"",INDEX(data_wkly!W:W,MATCH($B657,data_wkly!$C:$C,0),1)),"")</f>
        <v/>
      </c>
      <c r="X657" s="21" t="str">
        <f>IFERROR(IF(INDEX(data_wkly!X:X,MATCH($B657,data_wkly!$C:$C,0),1)=0,"",INDEX(data_wkly!X:X,MATCH($B657,data_wkly!$C:$C,0),1)),"")</f>
        <v/>
      </c>
      <c r="Y657" s="21" t="str">
        <f>IFERROR(IF(INDEX(data_wkly!Y:Y,MATCH($B657,data_wkly!$C:$C,0),1)=0,"",INDEX(data_wkly!Y:Y,MATCH($B657,data_wkly!$C:$C,0),1)),"")</f>
        <v/>
      </c>
      <c r="Z657" s="21" t="str">
        <f>IFERROR(IF(INDEX(data_wkly!Z:Z,MATCH($B657,data_wkly!$C:$C,0),1)=0,"",INDEX(data_wkly!Z:Z,MATCH($B657,data_wkly!$C:$C,0),1)),"")</f>
        <v/>
      </c>
      <c r="AA657" s="152" t="str">
        <f>IFERROR(IF(INDEX(data_wkly!AA:AA,MATCH($B657,data_wkly!$C:$C,0),1)=0,"",INDEX(data_wkly!AA:AA,MATCH($B657,data_wkly!$C:$C,0),1)),"")</f>
        <v/>
      </c>
      <c r="AB657" s="21" t="str">
        <f>IFERROR(IF(INDEX(data_wkly!AB:AB,MATCH($B657,data_wkly!$C:$C,0),1)=0,"",INDEX(data_wkly!AB:AB,MATCH($B657,data_wkly!$C:$C,0),1)),"")</f>
        <v/>
      </c>
      <c r="AC657" s="21" t="str">
        <f>IFERROR(IF(INDEX(data_wkly!AC:AC,MATCH($B657,data_wkly!$C:$C,0),1)=0,"",INDEX(data_wkly!AC:AC,MATCH($B657,data_wkly!$C:$C,0),1)),"")</f>
        <v/>
      </c>
      <c r="AD657" s="21" t="str">
        <f>IFERROR(IF(INDEX(data_wkly!AD:AD,MATCH($B657,data_wkly!$C:$C,0),1)=0,"",INDEX(data_wkly!AD:AD,MATCH($B657,data_wkly!$C:$C,0),1)),"")</f>
        <v/>
      </c>
      <c r="AE657" s="157" t="str">
        <f t="shared" si="62"/>
        <v/>
      </c>
      <c r="AF657" s="154" t="str">
        <f>IFERROR(IF(INDEX(data_wkly!AF:AF,MATCH($B657,data_wkly!$C:$C,0),1)=0,"",INDEX(data_wkly!AF:AF,MATCH($B657,data_wkly!$C:$C,0),1)),"")</f>
        <v/>
      </c>
      <c r="AG657" s="153" t="str">
        <f>IFERROR(IF(AF657="","",INDEX(data_wkly!AG:AG,MATCH($B657,data_wkly!$C:$C,0),1)),"")</f>
        <v/>
      </c>
      <c r="AH657" s="153" t="str">
        <f>IFERROR(IF(INDEX(data_wkly!AH:AH,MATCH($B657,data_wkly!$C:$C,0),1)=0,"",INDEX(data_wkly!AH:AH,MATCH($B657,data_wkly!$C:$C,0),1)),"")</f>
        <v/>
      </c>
      <c r="AI657" s="153" t="str">
        <f>IFERROR(IF(INDEX(data_wkly!AI:AI,MATCH($B657,data_wkly!$C:$C,0),1)=0,"",INDEX(data_wkly!AI:AI,MATCH($B657,data_wkly!$C:$C,0),1)),"")</f>
        <v/>
      </c>
      <c r="AJ657" s="153" t="str">
        <f>IFERROR(IF(AI657="","",INDEX(data_wkly!AJ:AJ,MATCH($B657,data_wkly!$C:$C,0),1)),"")</f>
        <v/>
      </c>
      <c r="AK657" s="153" t="str">
        <f>IFERROR(IF(INDEX(data_wkly!AK:AK,MATCH($B657,data_wkly!$C:$C,0),1)=0,"",INDEX(data_wkly!AK:AK,MATCH($B657,data_wkly!$C:$C,0),1)),"")</f>
        <v/>
      </c>
      <c r="AL657" s="153" t="str">
        <f>IFERROR(IF(INDEX(data_wkly!AL:AL,MATCH($B657,data_wkly!$C:$C,0),1)=0,"",INDEX(data_wkly!AL:AL,MATCH($B657,data_wkly!$C:$C,0),1)),"")</f>
        <v/>
      </c>
      <c r="AM657" s="183" t="str">
        <f>IFERROR(IF(INDEX(data_wkly!AM:AM,MATCH($B657,data_wkly!$C:$C,0),1)=0,"",INDEX(data_wkly!AM:AM,MATCH($B657,data_wkly!$C:$C,0),1)),"")</f>
        <v/>
      </c>
      <c r="AN657" s="41" t="str">
        <f t="shared" si="60"/>
        <v/>
      </c>
      <c r="AO657" s="88">
        <f t="shared" si="65"/>
        <v>1</v>
      </c>
    </row>
    <row r="658" spans="1:41">
      <c r="A658" s="88" t="str">
        <f t="shared" si="63"/>
        <v/>
      </c>
      <c r="B658" s="89" t="str">
        <f t="shared" si="64"/>
        <v/>
      </c>
      <c r="C658" s="155" t="str">
        <f>IFERROR(IF(INDEX(data_wkly!D:D,MATCH($B658,data_wkly!$C:$C,0),1)=0,"",INDEX(data_wkly!D:D,MATCH($B658,data_wkly!$C:$C,0),1)),"")</f>
        <v/>
      </c>
      <c r="D658" s="21" t="str">
        <f>IFERROR(IF(INDEX(data_wkly!E:E,MATCH($B658,data_wkly!$C:$C,0),1)=0,"",INDEX(data_wkly!E:E,MATCH($B658,data_wkly!$C:$C,0),1)),"")</f>
        <v/>
      </c>
      <c r="E658" s="21" t="str">
        <f>IF(C658="","",IFERROR(INDEX(data_wkly!F:F,MATCH($B658,data_wkly!$C:$C,0),1),""))</f>
        <v/>
      </c>
      <c r="F658" s="21" t="str">
        <f>IF(E658="","",IFERROR(IF(INDEX(data_wkly!G:G,MATCH($B658,data_wkly!$C:$C,0),1)=0,"",INDEX(data_wkly!G:G,MATCH($B658,data_wkly!$C:$C,0),1)),""))</f>
        <v/>
      </c>
      <c r="G658" s="21" t="str">
        <f>IFERROR(IF(INDEX(data_wkly!H:H,MATCH($B658,data_wkly!$C:$C,0),1)=0,"",INDEX(data_wkly!H:H,MATCH($B658,data_wkly!$C:$C,0),1)),"")</f>
        <v/>
      </c>
      <c r="H658" s="21" t="str">
        <f>IF(C658="","",IFERROR(INDEX(data_wkly!I:I,MATCH($B658,data_wkly!$C:$C,0),1),""))</f>
        <v/>
      </c>
      <c r="I658" s="21" t="str">
        <f>IF(H658="","",IFERROR(IF(INDEX(data_wkly!J:J,MATCH($B658,data_wkly!$C:$C,0),1)=0,"",INDEX(data_wkly!J:J,MATCH($B658,data_wkly!$C:$C,0),1)),""))</f>
        <v/>
      </c>
      <c r="J658" s="21" t="str">
        <f>IFERROR(IF(INDEX(data_wkly!K:K,MATCH($B658,data_wkly!$C:$C,0),1)=0,"",INDEX(data_wkly!K:K,MATCH($B658,data_wkly!$C:$C,0),1)),"")</f>
        <v/>
      </c>
      <c r="K658" s="86" t="str">
        <f>IFERROR(IF(INDEX(data_wkly!L:L,MATCH($B658,data_wkly!$C:$C,0),1)=0,"",INDEX(data_wkly!L:L,MATCH($B658,data_wkly!$C:$C,0),1)),"")</f>
        <v/>
      </c>
      <c r="L658" s="156"/>
      <c r="M658" s="155" t="str">
        <f>IFERROR(IF(INDEX(data_wkly!M:M,MATCH($B658,data_wkly!$C:$C,0),1)=0,"",INDEX(data_wkly!M:M,MATCH($B658,data_wkly!$C:$C,0),1)),"")</f>
        <v/>
      </c>
      <c r="N658" s="21" t="str">
        <f>IFERROR(IF(INDEX(data_wkly!N:N,MATCH($B658,data_wkly!$C:$C,0),1)=0,"",INDEX(data_wkly!N:N,MATCH($B658,data_wkly!$C:$C,0),1)),"")</f>
        <v/>
      </c>
      <c r="O658" s="21" t="str">
        <f>IF(M658="","",IFERROR(INDEX(data_wkly!O:O,MATCH($B658,data_wkly!$C:$C,0),1),""))</f>
        <v/>
      </c>
      <c r="P658" s="21" t="str">
        <f>IF(M658="","",IFERROR(IF(INDEX(data_wkly!P:P,MATCH($B658,data_wkly!$C:$C,0),1)=0,"",INDEX(data_wkly!P:P,MATCH($B658,data_wkly!$C:$C,0),1)),""))</f>
        <v/>
      </c>
      <c r="Q658" s="21" t="str">
        <f>IFERROR(IF(INDEX(data_wkly!Q:Q,MATCH($B658,data_wkly!$C:$C,0),1)=0,"",INDEX(data_wkly!Q:Q,MATCH($B658,data_wkly!$C:$C,0),1)),"")</f>
        <v/>
      </c>
      <c r="R658" s="21" t="str">
        <f>IF(M658="","",IFERROR(INDEX(data_wkly!R:R,MATCH($B658,data_wkly!$C:$C,0),1),""))</f>
        <v/>
      </c>
      <c r="S658" s="21" t="str">
        <f>IF(M658="","",IFERROR(IF(INDEX(data_wkly!S:S,MATCH($B658,data_wkly!$C:$C,0),1)=0,"",INDEX(data_wkly!S:S,MATCH($B658,data_wkly!$C:$C,0),1)),""))</f>
        <v/>
      </c>
      <c r="T658" s="21" t="str">
        <f>IFERROR(IF(INDEX(data_wkly!T:T,MATCH($B658,data_wkly!$C:$C,0),1)=0,"",INDEX(data_wkly!T:T,MATCH($B658,data_wkly!$C:$C,0),1)),"")</f>
        <v/>
      </c>
      <c r="U658" s="86" t="str">
        <f>IFERROR(IF(INDEX(data_wkly!U:U,MATCH($B658,data_wkly!$C:$C,0),1)=0,"",INDEX(data_wkly!U:U,MATCH($B658,data_wkly!$C:$C,0),1)),"")</f>
        <v/>
      </c>
      <c r="V658" s="157" t="str">
        <f t="shared" si="61"/>
        <v/>
      </c>
      <c r="W658" s="152" t="str">
        <f>IFERROR(IF(INDEX(data_wkly!W:W,MATCH($B658,data_wkly!$C:$C,0),1)=0,"",INDEX(data_wkly!W:W,MATCH($B658,data_wkly!$C:$C,0),1)),"")</f>
        <v/>
      </c>
      <c r="X658" s="21" t="str">
        <f>IFERROR(IF(INDEX(data_wkly!X:X,MATCH($B658,data_wkly!$C:$C,0),1)=0,"",INDEX(data_wkly!X:X,MATCH($B658,data_wkly!$C:$C,0),1)),"")</f>
        <v/>
      </c>
      <c r="Y658" s="21" t="str">
        <f>IFERROR(IF(INDEX(data_wkly!Y:Y,MATCH($B658,data_wkly!$C:$C,0),1)=0,"",INDEX(data_wkly!Y:Y,MATCH($B658,data_wkly!$C:$C,0),1)),"")</f>
        <v/>
      </c>
      <c r="Z658" s="21" t="str">
        <f>IFERROR(IF(INDEX(data_wkly!Z:Z,MATCH($B658,data_wkly!$C:$C,0),1)=0,"",INDEX(data_wkly!Z:Z,MATCH($B658,data_wkly!$C:$C,0),1)),"")</f>
        <v/>
      </c>
      <c r="AA658" s="152" t="str">
        <f>IFERROR(IF(INDEX(data_wkly!AA:AA,MATCH($B658,data_wkly!$C:$C,0),1)=0,"",INDEX(data_wkly!AA:AA,MATCH($B658,data_wkly!$C:$C,0),1)),"")</f>
        <v/>
      </c>
      <c r="AB658" s="21" t="str">
        <f>IFERROR(IF(INDEX(data_wkly!AB:AB,MATCH($B658,data_wkly!$C:$C,0),1)=0,"",INDEX(data_wkly!AB:AB,MATCH($B658,data_wkly!$C:$C,0),1)),"")</f>
        <v/>
      </c>
      <c r="AC658" s="21" t="str">
        <f>IFERROR(IF(INDEX(data_wkly!AC:AC,MATCH($B658,data_wkly!$C:$C,0),1)=0,"",INDEX(data_wkly!AC:AC,MATCH($B658,data_wkly!$C:$C,0),1)),"")</f>
        <v/>
      </c>
      <c r="AD658" s="21" t="str">
        <f>IFERROR(IF(INDEX(data_wkly!AD:AD,MATCH($B658,data_wkly!$C:$C,0),1)=0,"",INDEX(data_wkly!AD:AD,MATCH($B658,data_wkly!$C:$C,0),1)),"")</f>
        <v/>
      </c>
      <c r="AE658" s="157" t="str">
        <f t="shared" si="62"/>
        <v/>
      </c>
      <c r="AF658" s="154" t="str">
        <f>IFERROR(IF(INDEX(data_wkly!AF:AF,MATCH($B658,data_wkly!$C:$C,0),1)=0,"",INDEX(data_wkly!AF:AF,MATCH($B658,data_wkly!$C:$C,0),1)),"")</f>
        <v/>
      </c>
      <c r="AG658" s="153" t="str">
        <f>IFERROR(IF(AF658="","",INDEX(data_wkly!AG:AG,MATCH($B658,data_wkly!$C:$C,0),1)),"")</f>
        <v/>
      </c>
      <c r="AH658" s="153" t="str">
        <f>IFERROR(IF(INDEX(data_wkly!AH:AH,MATCH($B658,data_wkly!$C:$C,0),1)=0,"",INDEX(data_wkly!AH:AH,MATCH($B658,data_wkly!$C:$C,0),1)),"")</f>
        <v/>
      </c>
      <c r="AI658" s="153" t="str">
        <f>IFERROR(IF(INDEX(data_wkly!AI:AI,MATCH($B658,data_wkly!$C:$C,0),1)=0,"",INDEX(data_wkly!AI:AI,MATCH($B658,data_wkly!$C:$C,0),1)),"")</f>
        <v/>
      </c>
      <c r="AJ658" s="153" t="str">
        <f>IFERROR(IF(AI658="","",INDEX(data_wkly!AJ:AJ,MATCH($B658,data_wkly!$C:$C,0),1)),"")</f>
        <v/>
      </c>
      <c r="AK658" s="153" t="str">
        <f>IFERROR(IF(INDEX(data_wkly!AK:AK,MATCH($B658,data_wkly!$C:$C,0),1)=0,"",INDEX(data_wkly!AK:AK,MATCH($B658,data_wkly!$C:$C,0),1)),"")</f>
        <v/>
      </c>
      <c r="AL658" s="153" t="str">
        <f>IFERROR(IF(INDEX(data_wkly!AL:AL,MATCH($B658,data_wkly!$C:$C,0),1)=0,"",INDEX(data_wkly!AL:AL,MATCH($B658,data_wkly!$C:$C,0),1)),"")</f>
        <v/>
      </c>
      <c r="AM658" s="183" t="str">
        <f>IFERROR(IF(INDEX(data_wkly!AM:AM,MATCH($B658,data_wkly!$C:$C,0),1)=0,"",INDEX(data_wkly!AM:AM,MATCH($B658,data_wkly!$C:$C,0),1)),"")</f>
        <v/>
      </c>
      <c r="AN658" s="41" t="str">
        <f t="shared" si="60"/>
        <v/>
      </c>
      <c r="AO658" s="88">
        <f t="shared" si="65"/>
        <v>2</v>
      </c>
    </row>
    <row r="659" spans="1:41">
      <c r="A659" s="88" t="str">
        <f t="shared" si="63"/>
        <v/>
      </c>
      <c r="B659" s="89" t="str">
        <f t="shared" si="64"/>
        <v/>
      </c>
      <c r="C659" s="155" t="str">
        <f>IFERROR(IF(INDEX(data_wkly!D:D,MATCH($B659,data_wkly!$C:$C,0),1)=0,"",INDEX(data_wkly!D:D,MATCH($B659,data_wkly!$C:$C,0),1)),"")</f>
        <v/>
      </c>
      <c r="D659" s="21" t="str">
        <f>IFERROR(IF(INDEX(data_wkly!E:E,MATCH($B659,data_wkly!$C:$C,0),1)=0,"",INDEX(data_wkly!E:E,MATCH($B659,data_wkly!$C:$C,0),1)),"")</f>
        <v/>
      </c>
      <c r="E659" s="21" t="str">
        <f>IF(C659="","",IFERROR(INDEX(data_wkly!F:F,MATCH($B659,data_wkly!$C:$C,0),1),""))</f>
        <v/>
      </c>
      <c r="F659" s="21" t="str">
        <f>IF(E659="","",IFERROR(IF(INDEX(data_wkly!G:G,MATCH($B659,data_wkly!$C:$C,0),1)=0,"",INDEX(data_wkly!G:G,MATCH($B659,data_wkly!$C:$C,0),1)),""))</f>
        <v/>
      </c>
      <c r="G659" s="21" t="str">
        <f>IFERROR(IF(INDEX(data_wkly!H:H,MATCH($B659,data_wkly!$C:$C,0),1)=0,"",INDEX(data_wkly!H:H,MATCH($B659,data_wkly!$C:$C,0),1)),"")</f>
        <v/>
      </c>
      <c r="H659" s="21" t="str">
        <f>IF(C659="","",IFERROR(INDEX(data_wkly!I:I,MATCH($B659,data_wkly!$C:$C,0),1),""))</f>
        <v/>
      </c>
      <c r="I659" s="21" t="str">
        <f>IF(H659="","",IFERROR(IF(INDEX(data_wkly!J:J,MATCH($B659,data_wkly!$C:$C,0),1)=0,"",INDEX(data_wkly!J:J,MATCH($B659,data_wkly!$C:$C,0),1)),""))</f>
        <v/>
      </c>
      <c r="J659" s="21" t="str">
        <f>IFERROR(IF(INDEX(data_wkly!K:K,MATCH($B659,data_wkly!$C:$C,0),1)=0,"",INDEX(data_wkly!K:K,MATCH($B659,data_wkly!$C:$C,0),1)),"")</f>
        <v/>
      </c>
      <c r="K659" s="86" t="str">
        <f>IFERROR(IF(INDEX(data_wkly!L:L,MATCH($B659,data_wkly!$C:$C,0),1)=0,"",INDEX(data_wkly!L:L,MATCH($B659,data_wkly!$C:$C,0),1)),"")</f>
        <v/>
      </c>
      <c r="L659" s="156"/>
      <c r="M659" s="155" t="str">
        <f>IFERROR(IF(INDEX(data_wkly!M:M,MATCH($B659,data_wkly!$C:$C,0),1)=0,"",INDEX(data_wkly!M:M,MATCH($B659,data_wkly!$C:$C,0),1)),"")</f>
        <v/>
      </c>
      <c r="N659" s="21" t="str">
        <f>IFERROR(IF(INDEX(data_wkly!N:N,MATCH($B659,data_wkly!$C:$C,0),1)=0,"",INDEX(data_wkly!N:N,MATCH($B659,data_wkly!$C:$C,0),1)),"")</f>
        <v/>
      </c>
      <c r="O659" s="21" t="str">
        <f>IF(M659="","",IFERROR(INDEX(data_wkly!O:O,MATCH($B659,data_wkly!$C:$C,0),1),""))</f>
        <v/>
      </c>
      <c r="P659" s="21" t="str">
        <f>IF(M659="","",IFERROR(IF(INDEX(data_wkly!P:P,MATCH($B659,data_wkly!$C:$C,0),1)=0,"",INDEX(data_wkly!P:P,MATCH($B659,data_wkly!$C:$C,0),1)),""))</f>
        <v/>
      </c>
      <c r="Q659" s="21" t="str">
        <f>IFERROR(IF(INDEX(data_wkly!Q:Q,MATCH($B659,data_wkly!$C:$C,0),1)=0,"",INDEX(data_wkly!Q:Q,MATCH($B659,data_wkly!$C:$C,0),1)),"")</f>
        <v/>
      </c>
      <c r="R659" s="21" t="str">
        <f>IF(M659="","",IFERROR(INDEX(data_wkly!R:R,MATCH($B659,data_wkly!$C:$C,0),1),""))</f>
        <v/>
      </c>
      <c r="S659" s="21" t="str">
        <f>IF(M659="","",IFERROR(IF(INDEX(data_wkly!S:S,MATCH($B659,data_wkly!$C:$C,0),1)=0,"",INDEX(data_wkly!S:S,MATCH($B659,data_wkly!$C:$C,0),1)),""))</f>
        <v/>
      </c>
      <c r="T659" s="21" t="str">
        <f>IFERROR(IF(INDEX(data_wkly!T:T,MATCH($B659,data_wkly!$C:$C,0),1)=0,"",INDEX(data_wkly!T:T,MATCH($B659,data_wkly!$C:$C,0),1)),"")</f>
        <v/>
      </c>
      <c r="U659" s="86" t="str">
        <f>IFERROR(IF(INDEX(data_wkly!U:U,MATCH($B659,data_wkly!$C:$C,0),1)=0,"",INDEX(data_wkly!U:U,MATCH($B659,data_wkly!$C:$C,0),1)),"")</f>
        <v/>
      </c>
      <c r="V659" s="157" t="str">
        <f t="shared" si="61"/>
        <v/>
      </c>
      <c r="W659" s="152" t="str">
        <f>IFERROR(IF(INDEX(data_wkly!W:W,MATCH($B659,data_wkly!$C:$C,0),1)=0,"",INDEX(data_wkly!W:W,MATCH($B659,data_wkly!$C:$C,0),1)),"")</f>
        <v/>
      </c>
      <c r="X659" s="21" t="str">
        <f>IFERROR(IF(INDEX(data_wkly!X:X,MATCH($B659,data_wkly!$C:$C,0),1)=0,"",INDEX(data_wkly!X:X,MATCH($B659,data_wkly!$C:$C,0),1)),"")</f>
        <v/>
      </c>
      <c r="Y659" s="21" t="str">
        <f>IFERROR(IF(INDEX(data_wkly!Y:Y,MATCH($B659,data_wkly!$C:$C,0),1)=0,"",INDEX(data_wkly!Y:Y,MATCH($B659,data_wkly!$C:$C,0),1)),"")</f>
        <v/>
      </c>
      <c r="Z659" s="21" t="str">
        <f>IFERROR(IF(INDEX(data_wkly!Z:Z,MATCH($B659,data_wkly!$C:$C,0),1)=0,"",INDEX(data_wkly!Z:Z,MATCH($B659,data_wkly!$C:$C,0),1)),"")</f>
        <v/>
      </c>
      <c r="AA659" s="152" t="str">
        <f>IFERROR(IF(INDEX(data_wkly!AA:AA,MATCH($B659,data_wkly!$C:$C,0),1)=0,"",INDEX(data_wkly!AA:AA,MATCH($B659,data_wkly!$C:$C,0),1)),"")</f>
        <v/>
      </c>
      <c r="AB659" s="21" t="str">
        <f>IFERROR(IF(INDEX(data_wkly!AB:AB,MATCH($B659,data_wkly!$C:$C,0),1)=0,"",INDEX(data_wkly!AB:AB,MATCH($B659,data_wkly!$C:$C,0),1)),"")</f>
        <v/>
      </c>
      <c r="AC659" s="21" t="str">
        <f>IFERROR(IF(INDEX(data_wkly!AC:AC,MATCH($B659,data_wkly!$C:$C,0),1)=0,"",INDEX(data_wkly!AC:AC,MATCH($B659,data_wkly!$C:$C,0),1)),"")</f>
        <v/>
      </c>
      <c r="AD659" s="21" t="str">
        <f>IFERROR(IF(INDEX(data_wkly!AD:AD,MATCH($B659,data_wkly!$C:$C,0),1)=0,"",INDEX(data_wkly!AD:AD,MATCH($B659,data_wkly!$C:$C,0),1)),"")</f>
        <v/>
      </c>
      <c r="AE659" s="157" t="str">
        <f t="shared" si="62"/>
        <v/>
      </c>
      <c r="AF659" s="154" t="str">
        <f>IFERROR(IF(INDEX(data_wkly!AF:AF,MATCH($B659,data_wkly!$C:$C,0),1)=0,"",INDEX(data_wkly!AF:AF,MATCH($B659,data_wkly!$C:$C,0),1)),"")</f>
        <v/>
      </c>
      <c r="AG659" s="153" t="str">
        <f>IFERROR(IF(AF659="","",INDEX(data_wkly!AG:AG,MATCH($B659,data_wkly!$C:$C,0),1)),"")</f>
        <v/>
      </c>
      <c r="AH659" s="153" t="str">
        <f>IFERROR(IF(INDEX(data_wkly!AH:AH,MATCH($B659,data_wkly!$C:$C,0),1)=0,"",INDEX(data_wkly!AH:AH,MATCH($B659,data_wkly!$C:$C,0),1)),"")</f>
        <v/>
      </c>
      <c r="AI659" s="153" t="str">
        <f>IFERROR(IF(INDEX(data_wkly!AI:AI,MATCH($B659,data_wkly!$C:$C,0),1)=0,"",INDEX(data_wkly!AI:AI,MATCH($B659,data_wkly!$C:$C,0),1)),"")</f>
        <v/>
      </c>
      <c r="AJ659" s="153" t="str">
        <f>IFERROR(IF(AI659="","",INDEX(data_wkly!AJ:AJ,MATCH($B659,data_wkly!$C:$C,0),1)),"")</f>
        <v/>
      </c>
      <c r="AK659" s="153" t="str">
        <f>IFERROR(IF(INDEX(data_wkly!AK:AK,MATCH($B659,data_wkly!$C:$C,0),1)=0,"",INDEX(data_wkly!AK:AK,MATCH($B659,data_wkly!$C:$C,0),1)),"")</f>
        <v/>
      </c>
      <c r="AL659" s="153" t="str">
        <f>IFERROR(IF(INDEX(data_wkly!AL:AL,MATCH($B659,data_wkly!$C:$C,0),1)=0,"",INDEX(data_wkly!AL:AL,MATCH($B659,data_wkly!$C:$C,0),1)),"")</f>
        <v/>
      </c>
      <c r="AM659" s="183" t="str">
        <f>IFERROR(IF(INDEX(data_wkly!AM:AM,MATCH($B659,data_wkly!$C:$C,0),1)=0,"",INDEX(data_wkly!AM:AM,MATCH($B659,data_wkly!$C:$C,0),1)),"")</f>
        <v/>
      </c>
      <c r="AN659" s="41" t="str">
        <f t="shared" si="60"/>
        <v/>
      </c>
      <c r="AO659" s="88">
        <f t="shared" si="65"/>
        <v>1</v>
      </c>
    </row>
    <row r="660" spans="1:41">
      <c r="A660" s="88" t="str">
        <f t="shared" si="63"/>
        <v/>
      </c>
      <c r="B660" s="89" t="str">
        <f t="shared" si="64"/>
        <v/>
      </c>
      <c r="C660" s="155" t="str">
        <f>IFERROR(IF(INDEX(data_wkly!D:D,MATCH($B660,data_wkly!$C:$C,0),1)=0,"",INDEX(data_wkly!D:D,MATCH($B660,data_wkly!$C:$C,0),1)),"")</f>
        <v/>
      </c>
      <c r="D660" s="21" t="str">
        <f>IFERROR(IF(INDEX(data_wkly!E:E,MATCH($B660,data_wkly!$C:$C,0),1)=0,"",INDEX(data_wkly!E:E,MATCH($B660,data_wkly!$C:$C,0),1)),"")</f>
        <v/>
      </c>
      <c r="E660" s="21" t="str">
        <f>IF(C660="","",IFERROR(INDEX(data_wkly!F:F,MATCH($B660,data_wkly!$C:$C,0),1),""))</f>
        <v/>
      </c>
      <c r="F660" s="21" t="str">
        <f>IF(E660="","",IFERROR(IF(INDEX(data_wkly!G:G,MATCH($B660,data_wkly!$C:$C,0),1)=0,"",INDEX(data_wkly!G:G,MATCH($B660,data_wkly!$C:$C,0),1)),""))</f>
        <v/>
      </c>
      <c r="G660" s="21" t="str">
        <f>IFERROR(IF(INDEX(data_wkly!H:H,MATCH($B660,data_wkly!$C:$C,0),1)=0,"",INDEX(data_wkly!H:H,MATCH($B660,data_wkly!$C:$C,0),1)),"")</f>
        <v/>
      </c>
      <c r="H660" s="21" t="str">
        <f>IF(C660="","",IFERROR(INDEX(data_wkly!I:I,MATCH($B660,data_wkly!$C:$C,0),1),""))</f>
        <v/>
      </c>
      <c r="I660" s="21" t="str">
        <f>IF(H660="","",IFERROR(IF(INDEX(data_wkly!J:J,MATCH($B660,data_wkly!$C:$C,0),1)=0,"",INDEX(data_wkly!J:J,MATCH($B660,data_wkly!$C:$C,0),1)),""))</f>
        <v/>
      </c>
      <c r="J660" s="21" t="str">
        <f>IFERROR(IF(INDEX(data_wkly!K:K,MATCH($B660,data_wkly!$C:$C,0),1)=0,"",INDEX(data_wkly!K:K,MATCH($B660,data_wkly!$C:$C,0),1)),"")</f>
        <v/>
      </c>
      <c r="K660" s="86" t="str">
        <f>IFERROR(IF(INDEX(data_wkly!L:L,MATCH($B660,data_wkly!$C:$C,0),1)=0,"",INDEX(data_wkly!L:L,MATCH($B660,data_wkly!$C:$C,0),1)),"")</f>
        <v/>
      </c>
      <c r="L660" s="156"/>
      <c r="M660" s="155" t="str">
        <f>IFERROR(IF(INDEX(data_wkly!M:M,MATCH($B660,data_wkly!$C:$C,0),1)=0,"",INDEX(data_wkly!M:M,MATCH($B660,data_wkly!$C:$C,0),1)),"")</f>
        <v/>
      </c>
      <c r="N660" s="21" t="str">
        <f>IFERROR(IF(INDEX(data_wkly!N:N,MATCH($B660,data_wkly!$C:$C,0),1)=0,"",INDEX(data_wkly!N:N,MATCH($B660,data_wkly!$C:$C,0),1)),"")</f>
        <v/>
      </c>
      <c r="O660" s="21" t="str">
        <f>IF(M660="","",IFERROR(INDEX(data_wkly!O:O,MATCH($B660,data_wkly!$C:$C,0),1),""))</f>
        <v/>
      </c>
      <c r="P660" s="21" t="str">
        <f>IF(M660="","",IFERROR(IF(INDEX(data_wkly!P:P,MATCH($B660,data_wkly!$C:$C,0),1)=0,"",INDEX(data_wkly!P:P,MATCH($B660,data_wkly!$C:$C,0),1)),""))</f>
        <v/>
      </c>
      <c r="Q660" s="21" t="str">
        <f>IFERROR(IF(INDEX(data_wkly!Q:Q,MATCH($B660,data_wkly!$C:$C,0),1)=0,"",INDEX(data_wkly!Q:Q,MATCH($B660,data_wkly!$C:$C,0),1)),"")</f>
        <v/>
      </c>
      <c r="R660" s="21" t="str">
        <f>IF(M660="","",IFERROR(INDEX(data_wkly!R:R,MATCH($B660,data_wkly!$C:$C,0),1),""))</f>
        <v/>
      </c>
      <c r="S660" s="21" t="str">
        <f>IF(M660="","",IFERROR(IF(INDEX(data_wkly!S:S,MATCH($B660,data_wkly!$C:$C,0),1)=0,"",INDEX(data_wkly!S:S,MATCH($B660,data_wkly!$C:$C,0),1)),""))</f>
        <v/>
      </c>
      <c r="T660" s="21" t="str">
        <f>IFERROR(IF(INDEX(data_wkly!T:T,MATCH($B660,data_wkly!$C:$C,0),1)=0,"",INDEX(data_wkly!T:T,MATCH($B660,data_wkly!$C:$C,0),1)),"")</f>
        <v/>
      </c>
      <c r="U660" s="86" t="str">
        <f>IFERROR(IF(INDEX(data_wkly!U:U,MATCH($B660,data_wkly!$C:$C,0),1)=0,"",INDEX(data_wkly!U:U,MATCH($B660,data_wkly!$C:$C,0),1)),"")</f>
        <v/>
      </c>
      <c r="V660" s="157" t="str">
        <f t="shared" si="61"/>
        <v/>
      </c>
      <c r="W660" s="152" t="str">
        <f>IFERROR(IF(INDEX(data_wkly!W:W,MATCH($B660,data_wkly!$C:$C,0),1)=0,"",INDEX(data_wkly!W:W,MATCH($B660,data_wkly!$C:$C,0),1)),"")</f>
        <v/>
      </c>
      <c r="X660" s="21" t="str">
        <f>IFERROR(IF(INDEX(data_wkly!X:X,MATCH($B660,data_wkly!$C:$C,0),1)=0,"",INDEX(data_wkly!X:X,MATCH($B660,data_wkly!$C:$C,0),1)),"")</f>
        <v/>
      </c>
      <c r="Y660" s="21" t="str">
        <f>IFERROR(IF(INDEX(data_wkly!Y:Y,MATCH($B660,data_wkly!$C:$C,0),1)=0,"",INDEX(data_wkly!Y:Y,MATCH($B660,data_wkly!$C:$C,0),1)),"")</f>
        <v/>
      </c>
      <c r="Z660" s="21" t="str">
        <f>IFERROR(IF(INDEX(data_wkly!Z:Z,MATCH($B660,data_wkly!$C:$C,0),1)=0,"",INDEX(data_wkly!Z:Z,MATCH($B660,data_wkly!$C:$C,0),1)),"")</f>
        <v/>
      </c>
      <c r="AA660" s="152" t="str">
        <f>IFERROR(IF(INDEX(data_wkly!AA:AA,MATCH($B660,data_wkly!$C:$C,0),1)=0,"",INDEX(data_wkly!AA:AA,MATCH($B660,data_wkly!$C:$C,0),1)),"")</f>
        <v/>
      </c>
      <c r="AB660" s="21" t="str">
        <f>IFERROR(IF(INDEX(data_wkly!AB:AB,MATCH($B660,data_wkly!$C:$C,0),1)=0,"",INDEX(data_wkly!AB:AB,MATCH($B660,data_wkly!$C:$C,0),1)),"")</f>
        <v/>
      </c>
      <c r="AC660" s="21" t="str">
        <f>IFERROR(IF(INDEX(data_wkly!AC:AC,MATCH($B660,data_wkly!$C:$C,0),1)=0,"",INDEX(data_wkly!AC:AC,MATCH($B660,data_wkly!$C:$C,0),1)),"")</f>
        <v/>
      </c>
      <c r="AD660" s="21" t="str">
        <f>IFERROR(IF(INDEX(data_wkly!AD:AD,MATCH($B660,data_wkly!$C:$C,0),1)=0,"",INDEX(data_wkly!AD:AD,MATCH($B660,data_wkly!$C:$C,0),1)),"")</f>
        <v/>
      </c>
      <c r="AE660" s="157" t="str">
        <f t="shared" si="62"/>
        <v/>
      </c>
      <c r="AF660" s="154" t="str">
        <f>IFERROR(IF(INDEX(data_wkly!AF:AF,MATCH($B660,data_wkly!$C:$C,0),1)=0,"",INDEX(data_wkly!AF:AF,MATCH($B660,data_wkly!$C:$C,0),1)),"")</f>
        <v/>
      </c>
      <c r="AG660" s="153" t="str">
        <f>IFERROR(IF(AF660="","",INDEX(data_wkly!AG:AG,MATCH($B660,data_wkly!$C:$C,0),1)),"")</f>
        <v/>
      </c>
      <c r="AH660" s="153" t="str">
        <f>IFERROR(IF(INDEX(data_wkly!AH:AH,MATCH($B660,data_wkly!$C:$C,0),1)=0,"",INDEX(data_wkly!AH:AH,MATCH($B660,data_wkly!$C:$C,0),1)),"")</f>
        <v/>
      </c>
      <c r="AI660" s="153" t="str">
        <f>IFERROR(IF(INDEX(data_wkly!AI:AI,MATCH($B660,data_wkly!$C:$C,0),1)=0,"",INDEX(data_wkly!AI:AI,MATCH($B660,data_wkly!$C:$C,0),1)),"")</f>
        <v/>
      </c>
      <c r="AJ660" s="153" t="str">
        <f>IFERROR(IF(AI660="","",INDEX(data_wkly!AJ:AJ,MATCH($B660,data_wkly!$C:$C,0),1)),"")</f>
        <v/>
      </c>
      <c r="AK660" s="153" t="str">
        <f>IFERROR(IF(INDEX(data_wkly!AK:AK,MATCH($B660,data_wkly!$C:$C,0),1)=0,"",INDEX(data_wkly!AK:AK,MATCH($B660,data_wkly!$C:$C,0),1)),"")</f>
        <v/>
      </c>
      <c r="AL660" s="153" t="str">
        <f>IFERROR(IF(INDEX(data_wkly!AL:AL,MATCH($B660,data_wkly!$C:$C,0),1)=0,"",INDEX(data_wkly!AL:AL,MATCH($B660,data_wkly!$C:$C,0),1)),"")</f>
        <v/>
      </c>
      <c r="AM660" s="183" t="str">
        <f>IFERROR(IF(INDEX(data_wkly!AM:AM,MATCH($B660,data_wkly!$C:$C,0),1)=0,"",INDEX(data_wkly!AM:AM,MATCH($B660,data_wkly!$C:$C,0),1)),"")</f>
        <v/>
      </c>
      <c r="AN660" s="41" t="str">
        <f t="shared" si="60"/>
        <v/>
      </c>
      <c r="AO660" s="88">
        <f t="shared" si="65"/>
        <v>2</v>
      </c>
    </row>
    <row r="661" spans="1:41">
      <c r="A661" s="88" t="str">
        <f t="shared" si="63"/>
        <v/>
      </c>
      <c r="B661" s="89" t="str">
        <f t="shared" si="64"/>
        <v/>
      </c>
      <c r="C661" s="155" t="str">
        <f>IFERROR(IF(INDEX(data_wkly!D:D,MATCH($B661,data_wkly!$C:$C,0),1)=0,"",INDEX(data_wkly!D:D,MATCH($B661,data_wkly!$C:$C,0),1)),"")</f>
        <v/>
      </c>
      <c r="D661" s="21" t="str">
        <f>IFERROR(IF(INDEX(data_wkly!E:E,MATCH($B661,data_wkly!$C:$C,0),1)=0,"",INDEX(data_wkly!E:E,MATCH($B661,data_wkly!$C:$C,0),1)),"")</f>
        <v/>
      </c>
      <c r="E661" s="21" t="str">
        <f>IF(C661="","",IFERROR(INDEX(data_wkly!F:F,MATCH($B661,data_wkly!$C:$C,0),1),""))</f>
        <v/>
      </c>
      <c r="F661" s="21" t="str">
        <f>IF(E661="","",IFERROR(IF(INDEX(data_wkly!G:G,MATCH($B661,data_wkly!$C:$C,0),1)=0,"",INDEX(data_wkly!G:G,MATCH($B661,data_wkly!$C:$C,0),1)),""))</f>
        <v/>
      </c>
      <c r="G661" s="21" t="str">
        <f>IFERROR(IF(INDEX(data_wkly!H:H,MATCH($B661,data_wkly!$C:$C,0),1)=0,"",INDEX(data_wkly!H:H,MATCH($B661,data_wkly!$C:$C,0),1)),"")</f>
        <v/>
      </c>
      <c r="H661" s="21" t="str">
        <f>IF(C661="","",IFERROR(INDEX(data_wkly!I:I,MATCH($B661,data_wkly!$C:$C,0),1),""))</f>
        <v/>
      </c>
      <c r="I661" s="21" t="str">
        <f>IF(H661="","",IFERROR(IF(INDEX(data_wkly!J:J,MATCH($B661,data_wkly!$C:$C,0),1)=0,"",INDEX(data_wkly!J:J,MATCH($B661,data_wkly!$C:$C,0),1)),""))</f>
        <v/>
      </c>
      <c r="J661" s="21" t="str">
        <f>IFERROR(IF(INDEX(data_wkly!K:K,MATCH($B661,data_wkly!$C:$C,0),1)=0,"",INDEX(data_wkly!K:K,MATCH($B661,data_wkly!$C:$C,0),1)),"")</f>
        <v/>
      </c>
      <c r="K661" s="86" t="str">
        <f>IFERROR(IF(INDEX(data_wkly!L:L,MATCH($B661,data_wkly!$C:$C,0),1)=0,"",INDEX(data_wkly!L:L,MATCH($B661,data_wkly!$C:$C,0),1)),"")</f>
        <v/>
      </c>
      <c r="L661" s="156"/>
      <c r="M661" s="155" t="str">
        <f>IFERROR(IF(INDEX(data_wkly!M:M,MATCH($B661,data_wkly!$C:$C,0),1)=0,"",INDEX(data_wkly!M:M,MATCH($B661,data_wkly!$C:$C,0),1)),"")</f>
        <v/>
      </c>
      <c r="N661" s="21" t="str">
        <f>IFERROR(IF(INDEX(data_wkly!N:N,MATCH($B661,data_wkly!$C:$C,0),1)=0,"",INDEX(data_wkly!N:N,MATCH($B661,data_wkly!$C:$C,0),1)),"")</f>
        <v/>
      </c>
      <c r="O661" s="21" t="str">
        <f>IF(M661="","",IFERROR(INDEX(data_wkly!O:O,MATCH($B661,data_wkly!$C:$C,0),1),""))</f>
        <v/>
      </c>
      <c r="P661" s="21" t="str">
        <f>IF(M661="","",IFERROR(IF(INDEX(data_wkly!P:P,MATCH($B661,data_wkly!$C:$C,0),1)=0,"",INDEX(data_wkly!P:P,MATCH($B661,data_wkly!$C:$C,0),1)),""))</f>
        <v/>
      </c>
      <c r="Q661" s="21" t="str">
        <f>IFERROR(IF(INDEX(data_wkly!Q:Q,MATCH($B661,data_wkly!$C:$C,0),1)=0,"",INDEX(data_wkly!Q:Q,MATCH($B661,data_wkly!$C:$C,0),1)),"")</f>
        <v/>
      </c>
      <c r="R661" s="21" t="str">
        <f>IF(M661="","",IFERROR(INDEX(data_wkly!R:R,MATCH($B661,data_wkly!$C:$C,0),1),""))</f>
        <v/>
      </c>
      <c r="S661" s="21" t="str">
        <f>IF(M661="","",IFERROR(IF(INDEX(data_wkly!S:S,MATCH($B661,data_wkly!$C:$C,0),1)=0,"",INDEX(data_wkly!S:S,MATCH($B661,data_wkly!$C:$C,0),1)),""))</f>
        <v/>
      </c>
      <c r="T661" s="21" t="str">
        <f>IFERROR(IF(INDEX(data_wkly!T:T,MATCH($B661,data_wkly!$C:$C,0),1)=0,"",INDEX(data_wkly!T:T,MATCH($B661,data_wkly!$C:$C,0),1)),"")</f>
        <v/>
      </c>
      <c r="U661" s="86" t="str">
        <f>IFERROR(IF(INDEX(data_wkly!U:U,MATCH($B661,data_wkly!$C:$C,0),1)=0,"",INDEX(data_wkly!U:U,MATCH($B661,data_wkly!$C:$C,0),1)),"")</f>
        <v/>
      </c>
      <c r="V661" s="157" t="str">
        <f t="shared" si="61"/>
        <v/>
      </c>
      <c r="W661" s="152" t="str">
        <f>IFERROR(IF(INDEX(data_wkly!W:W,MATCH($B661,data_wkly!$C:$C,0),1)=0,"",INDEX(data_wkly!W:W,MATCH($B661,data_wkly!$C:$C,0),1)),"")</f>
        <v/>
      </c>
      <c r="X661" s="21" t="str">
        <f>IFERROR(IF(INDEX(data_wkly!X:X,MATCH($B661,data_wkly!$C:$C,0),1)=0,"",INDEX(data_wkly!X:X,MATCH($B661,data_wkly!$C:$C,0),1)),"")</f>
        <v/>
      </c>
      <c r="Y661" s="21" t="str">
        <f>IFERROR(IF(INDEX(data_wkly!Y:Y,MATCH($B661,data_wkly!$C:$C,0),1)=0,"",INDEX(data_wkly!Y:Y,MATCH($B661,data_wkly!$C:$C,0),1)),"")</f>
        <v/>
      </c>
      <c r="Z661" s="21" t="str">
        <f>IFERROR(IF(INDEX(data_wkly!Z:Z,MATCH($B661,data_wkly!$C:$C,0),1)=0,"",INDEX(data_wkly!Z:Z,MATCH($B661,data_wkly!$C:$C,0),1)),"")</f>
        <v/>
      </c>
      <c r="AA661" s="152" t="str">
        <f>IFERROR(IF(INDEX(data_wkly!AA:AA,MATCH($B661,data_wkly!$C:$C,0),1)=0,"",INDEX(data_wkly!AA:AA,MATCH($B661,data_wkly!$C:$C,0),1)),"")</f>
        <v/>
      </c>
      <c r="AB661" s="21" t="str">
        <f>IFERROR(IF(INDEX(data_wkly!AB:AB,MATCH($B661,data_wkly!$C:$C,0),1)=0,"",INDEX(data_wkly!AB:AB,MATCH($B661,data_wkly!$C:$C,0),1)),"")</f>
        <v/>
      </c>
      <c r="AC661" s="21" t="str">
        <f>IFERROR(IF(INDEX(data_wkly!AC:AC,MATCH($B661,data_wkly!$C:$C,0),1)=0,"",INDEX(data_wkly!AC:AC,MATCH($B661,data_wkly!$C:$C,0),1)),"")</f>
        <v/>
      </c>
      <c r="AD661" s="21" t="str">
        <f>IFERROR(IF(INDEX(data_wkly!AD:AD,MATCH($B661,data_wkly!$C:$C,0),1)=0,"",INDEX(data_wkly!AD:AD,MATCH($B661,data_wkly!$C:$C,0),1)),"")</f>
        <v/>
      </c>
      <c r="AE661" s="157" t="str">
        <f t="shared" si="62"/>
        <v/>
      </c>
      <c r="AF661" s="154" t="str">
        <f>IFERROR(IF(INDEX(data_wkly!AF:AF,MATCH($B661,data_wkly!$C:$C,0),1)=0,"",INDEX(data_wkly!AF:AF,MATCH($B661,data_wkly!$C:$C,0),1)),"")</f>
        <v/>
      </c>
      <c r="AG661" s="153" t="str">
        <f>IFERROR(IF(AF661="","",INDEX(data_wkly!AG:AG,MATCH($B661,data_wkly!$C:$C,0),1)),"")</f>
        <v/>
      </c>
      <c r="AH661" s="153" t="str">
        <f>IFERROR(IF(INDEX(data_wkly!AH:AH,MATCH($B661,data_wkly!$C:$C,0),1)=0,"",INDEX(data_wkly!AH:AH,MATCH($B661,data_wkly!$C:$C,0),1)),"")</f>
        <v/>
      </c>
      <c r="AI661" s="153" t="str">
        <f>IFERROR(IF(INDEX(data_wkly!AI:AI,MATCH($B661,data_wkly!$C:$C,0),1)=0,"",INDEX(data_wkly!AI:AI,MATCH($B661,data_wkly!$C:$C,0),1)),"")</f>
        <v/>
      </c>
      <c r="AJ661" s="153" t="str">
        <f>IFERROR(IF(AI661="","",INDEX(data_wkly!AJ:AJ,MATCH($B661,data_wkly!$C:$C,0),1)),"")</f>
        <v/>
      </c>
      <c r="AK661" s="153" t="str">
        <f>IFERROR(IF(INDEX(data_wkly!AK:AK,MATCH($B661,data_wkly!$C:$C,0),1)=0,"",INDEX(data_wkly!AK:AK,MATCH($B661,data_wkly!$C:$C,0),1)),"")</f>
        <v/>
      </c>
      <c r="AL661" s="153" t="str">
        <f>IFERROR(IF(INDEX(data_wkly!AL:AL,MATCH($B661,data_wkly!$C:$C,0),1)=0,"",INDEX(data_wkly!AL:AL,MATCH($B661,data_wkly!$C:$C,0),1)),"")</f>
        <v/>
      </c>
      <c r="AM661" s="183" t="str">
        <f>IFERROR(IF(INDEX(data_wkly!AM:AM,MATCH($B661,data_wkly!$C:$C,0),1)=0,"",INDEX(data_wkly!AM:AM,MATCH($B661,data_wkly!$C:$C,0),1)),"")</f>
        <v/>
      </c>
      <c r="AN661" s="41" t="str">
        <f t="shared" si="60"/>
        <v/>
      </c>
      <c r="AO661" s="88">
        <f t="shared" si="65"/>
        <v>1</v>
      </c>
    </row>
    <row r="662" spans="1:41">
      <c r="A662" s="88" t="str">
        <f t="shared" si="63"/>
        <v/>
      </c>
      <c r="B662" s="89" t="str">
        <f t="shared" si="64"/>
        <v/>
      </c>
      <c r="C662" s="155" t="str">
        <f>IFERROR(IF(INDEX(data_wkly!D:D,MATCH($B662,data_wkly!$C:$C,0),1)=0,"",INDEX(data_wkly!D:D,MATCH($B662,data_wkly!$C:$C,0),1)),"")</f>
        <v/>
      </c>
      <c r="D662" s="21" t="str">
        <f>IFERROR(IF(INDEX(data_wkly!E:E,MATCH($B662,data_wkly!$C:$C,0),1)=0,"",INDEX(data_wkly!E:E,MATCH($B662,data_wkly!$C:$C,0),1)),"")</f>
        <v/>
      </c>
      <c r="E662" s="21" t="str">
        <f>IF(C662="","",IFERROR(INDEX(data_wkly!F:F,MATCH($B662,data_wkly!$C:$C,0),1),""))</f>
        <v/>
      </c>
      <c r="F662" s="21" t="str">
        <f>IF(E662="","",IFERROR(IF(INDEX(data_wkly!G:G,MATCH($B662,data_wkly!$C:$C,0),1)=0,"",INDEX(data_wkly!G:G,MATCH($B662,data_wkly!$C:$C,0),1)),""))</f>
        <v/>
      </c>
      <c r="G662" s="21" t="str">
        <f>IFERROR(IF(INDEX(data_wkly!H:H,MATCH($B662,data_wkly!$C:$C,0),1)=0,"",INDEX(data_wkly!H:H,MATCH($B662,data_wkly!$C:$C,0),1)),"")</f>
        <v/>
      </c>
      <c r="H662" s="21" t="str">
        <f>IF(C662="","",IFERROR(INDEX(data_wkly!I:I,MATCH($B662,data_wkly!$C:$C,0),1),""))</f>
        <v/>
      </c>
      <c r="I662" s="21" t="str">
        <f>IF(H662="","",IFERROR(IF(INDEX(data_wkly!J:J,MATCH($B662,data_wkly!$C:$C,0),1)=0,"",INDEX(data_wkly!J:J,MATCH($B662,data_wkly!$C:$C,0),1)),""))</f>
        <v/>
      </c>
      <c r="J662" s="21" t="str">
        <f>IFERROR(IF(INDEX(data_wkly!K:K,MATCH($B662,data_wkly!$C:$C,0),1)=0,"",INDEX(data_wkly!K:K,MATCH($B662,data_wkly!$C:$C,0),1)),"")</f>
        <v/>
      </c>
      <c r="K662" s="86" t="str">
        <f>IFERROR(IF(INDEX(data_wkly!L:L,MATCH($B662,data_wkly!$C:$C,0),1)=0,"",INDEX(data_wkly!L:L,MATCH($B662,data_wkly!$C:$C,0),1)),"")</f>
        <v/>
      </c>
      <c r="L662" s="156"/>
      <c r="M662" s="155" t="str">
        <f>IFERROR(IF(INDEX(data_wkly!M:M,MATCH($B662,data_wkly!$C:$C,0),1)=0,"",INDEX(data_wkly!M:M,MATCH($B662,data_wkly!$C:$C,0),1)),"")</f>
        <v/>
      </c>
      <c r="N662" s="21" t="str">
        <f>IFERROR(IF(INDEX(data_wkly!N:N,MATCH($B662,data_wkly!$C:$C,0),1)=0,"",INDEX(data_wkly!N:N,MATCH($B662,data_wkly!$C:$C,0),1)),"")</f>
        <v/>
      </c>
      <c r="O662" s="21" t="str">
        <f>IF(M662="","",IFERROR(INDEX(data_wkly!O:O,MATCH($B662,data_wkly!$C:$C,0),1),""))</f>
        <v/>
      </c>
      <c r="P662" s="21" t="str">
        <f>IF(M662="","",IFERROR(IF(INDEX(data_wkly!P:P,MATCH($B662,data_wkly!$C:$C,0),1)=0,"",INDEX(data_wkly!P:P,MATCH($B662,data_wkly!$C:$C,0),1)),""))</f>
        <v/>
      </c>
      <c r="Q662" s="21" t="str">
        <f>IFERROR(IF(INDEX(data_wkly!Q:Q,MATCH($B662,data_wkly!$C:$C,0),1)=0,"",INDEX(data_wkly!Q:Q,MATCH($B662,data_wkly!$C:$C,0),1)),"")</f>
        <v/>
      </c>
      <c r="R662" s="21" t="str">
        <f>IF(M662="","",IFERROR(INDEX(data_wkly!R:R,MATCH($B662,data_wkly!$C:$C,0),1),""))</f>
        <v/>
      </c>
      <c r="S662" s="21" t="str">
        <f>IF(M662="","",IFERROR(IF(INDEX(data_wkly!S:S,MATCH($B662,data_wkly!$C:$C,0),1)=0,"",INDEX(data_wkly!S:S,MATCH($B662,data_wkly!$C:$C,0),1)),""))</f>
        <v/>
      </c>
      <c r="T662" s="21" t="str">
        <f>IFERROR(IF(INDEX(data_wkly!T:T,MATCH($B662,data_wkly!$C:$C,0),1)=0,"",INDEX(data_wkly!T:T,MATCH($B662,data_wkly!$C:$C,0),1)),"")</f>
        <v/>
      </c>
      <c r="U662" s="86" t="str">
        <f>IFERROR(IF(INDEX(data_wkly!U:U,MATCH($B662,data_wkly!$C:$C,0),1)=0,"",INDEX(data_wkly!U:U,MATCH($B662,data_wkly!$C:$C,0),1)),"")</f>
        <v/>
      </c>
      <c r="V662" s="157" t="str">
        <f t="shared" si="61"/>
        <v/>
      </c>
      <c r="W662" s="152" t="str">
        <f>IFERROR(IF(INDEX(data_wkly!W:W,MATCH($B662,data_wkly!$C:$C,0),1)=0,"",INDEX(data_wkly!W:W,MATCH($B662,data_wkly!$C:$C,0),1)),"")</f>
        <v/>
      </c>
      <c r="X662" s="21" t="str">
        <f>IFERROR(IF(INDEX(data_wkly!X:X,MATCH($B662,data_wkly!$C:$C,0),1)=0,"",INDEX(data_wkly!X:X,MATCH($B662,data_wkly!$C:$C,0),1)),"")</f>
        <v/>
      </c>
      <c r="Y662" s="21" t="str">
        <f>IFERROR(IF(INDEX(data_wkly!Y:Y,MATCH($B662,data_wkly!$C:$C,0),1)=0,"",INDEX(data_wkly!Y:Y,MATCH($B662,data_wkly!$C:$C,0),1)),"")</f>
        <v/>
      </c>
      <c r="Z662" s="21" t="str">
        <f>IFERROR(IF(INDEX(data_wkly!Z:Z,MATCH($B662,data_wkly!$C:$C,0),1)=0,"",INDEX(data_wkly!Z:Z,MATCH($B662,data_wkly!$C:$C,0),1)),"")</f>
        <v/>
      </c>
      <c r="AA662" s="152" t="str">
        <f>IFERROR(IF(INDEX(data_wkly!AA:AA,MATCH($B662,data_wkly!$C:$C,0),1)=0,"",INDEX(data_wkly!AA:AA,MATCH($B662,data_wkly!$C:$C,0),1)),"")</f>
        <v/>
      </c>
      <c r="AB662" s="21" t="str">
        <f>IFERROR(IF(INDEX(data_wkly!AB:AB,MATCH($B662,data_wkly!$C:$C,0),1)=0,"",INDEX(data_wkly!AB:AB,MATCH($B662,data_wkly!$C:$C,0),1)),"")</f>
        <v/>
      </c>
      <c r="AC662" s="21" t="str">
        <f>IFERROR(IF(INDEX(data_wkly!AC:AC,MATCH($B662,data_wkly!$C:$C,0),1)=0,"",INDEX(data_wkly!AC:AC,MATCH($B662,data_wkly!$C:$C,0),1)),"")</f>
        <v/>
      </c>
      <c r="AD662" s="21" t="str">
        <f>IFERROR(IF(INDEX(data_wkly!AD:AD,MATCH($B662,data_wkly!$C:$C,0),1)=0,"",INDEX(data_wkly!AD:AD,MATCH($B662,data_wkly!$C:$C,0),1)),"")</f>
        <v/>
      </c>
      <c r="AE662" s="157" t="str">
        <f t="shared" si="62"/>
        <v/>
      </c>
      <c r="AF662" s="154" t="str">
        <f>IFERROR(IF(INDEX(data_wkly!AF:AF,MATCH($B662,data_wkly!$C:$C,0),1)=0,"",INDEX(data_wkly!AF:AF,MATCH($B662,data_wkly!$C:$C,0),1)),"")</f>
        <v/>
      </c>
      <c r="AG662" s="153" t="str">
        <f>IFERROR(IF(AF662="","",INDEX(data_wkly!AG:AG,MATCH($B662,data_wkly!$C:$C,0),1)),"")</f>
        <v/>
      </c>
      <c r="AH662" s="153" t="str">
        <f>IFERROR(IF(INDEX(data_wkly!AH:AH,MATCH($B662,data_wkly!$C:$C,0),1)=0,"",INDEX(data_wkly!AH:AH,MATCH($B662,data_wkly!$C:$C,0),1)),"")</f>
        <v/>
      </c>
      <c r="AI662" s="153" t="str">
        <f>IFERROR(IF(INDEX(data_wkly!AI:AI,MATCH($B662,data_wkly!$C:$C,0),1)=0,"",INDEX(data_wkly!AI:AI,MATCH($B662,data_wkly!$C:$C,0),1)),"")</f>
        <v/>
      </c>
      <c r="AJ662" s="153" t="str">
        <f>IFERROR(IF(AI662="","",INDEX(data_wkly!AJ:AJ,MATCH($B662,data_wkly!$C:$C,0),1)),"")</f>
        <v/>
      </c>
      <c r="AK662" s="153" t="str">
        <f>IFERROR(IF(INDEX(data_wkly!AK:AK,MATCH($B662,data_wkly!$C:$C,0),1)=0,"",INDEX(data_wkly!AK:AK,MATCH($B662,data_wkly!$C:$C,0),1)),"")</f>
        <v/>
      </c>
      <c r="AL662" s="153" t="str">
        <f>IFERROR(IF(INDEX(data_wkly!AL:AL,MATCH($B662,data_wkly!$C:$C,0),1)=0,"",INDEX(data_wkly!AL:AL,MATCH($B662,data_wkly!$C:$C,0),1)),"")</f>
        <v/>
      </c>
      <c r="AM662" s="183" t="str">
        <f>IFERROR(IF(INDEX(data_wkly!AM:AM,MATCH($B662,data_wkly!$C:$C,0),1)=0,"",INDEX(data_wkly!AM:AM,MATCH($B662,data_wkly!$C:$C,0),1)),"")</f>
        <v/>
      </c>
      <c r="AN662" s="41" t="str">
        <f t="shared" si="60"/>
        <v/>
      </c>
      <c r="AO662" s="88">
        <f t="shared" si="65"/>
        <v>2</v>
      </c>
    </row>
    <row r="663" spans="1:41">
      <c r="A663" s="88" t="str">
        <f t="shared" si="63"/>
        <v/>
      </c>
      <c r="B663" s="89" t="str">
        <f t="shared" si="64"/>
        <v/>
      </c>
      <c r="C663" s="155" t="str">
        <f>IFERROR(IF(INDEX(data_wkly!D:D,MATCH($B663,data_wkly!$C:$C,0),1)=0,"",INDEX(data_wkly!D:D,MATCH($B663,data_wkly!$C:$C,0),1)),"")</f>
        <v/>
      </c>
      <c r="D663" s="21" t="str">
        <f>IFERROR(IF(INDEX(data_wkly!E:E,MATCH($B663,data_wkly!$C:$C,0),1)=0,"",INDEX(data_wkly!E:E,MATCH($B663,data_wkly!$C:$C,0),1)),"")</f>
        <v/>
      </c>
      <c r="E663" s="21" t="str">
        <f>IF(C663="","",IFERROR(INDEX(data_wkly!F:F,MATCH($B663,data_wkly!$C:$C,0),1),""))</f>
        <v/>
      </c>
      <c r="F663" s="21" t="str">
        <f>IF(E663="","",IFERROR(IF(INDEX(data_wkly!G:G,MATCH($B663,data_wkly!$C:$C,0),1)=0,"",INDEX(data_wkly!G:G,MATCH($B663,data_wkly!$C:$C,0),1)),""))</f>
        <v/>
      </c>
      <c r="G663" s="21" t="str">
        <f>IFERROR(IF(INDEX(data_wkly!H:H,MATCH($B663,data_wkly!$C:$C,0),1)=0,"",INDEX(data_wkly!H:H,MATCH($B663,data_wkly!$C:$C,0),1)),"")</f>
        <v/>
      </c>
      <c r="H663" s="21" t="str">
        <f>IF(C663="","",IFERROR(INDEX(data_wkly!I:I,MATCH($B663,data_wkly!$C:$C,0),1),""))</f>
        <v/>
      </c>
      <c r="I663" s="21" t="str">
        <f>IF(H663="","",IFERROR(IF(INDEX(data_wkly!J:J,MATCH($B663,data_wkly!$C:$C,0),1)=0,"",INDEX(data_wkly!J:J,MATCH($B663,data_wkly!$C:$C,0),1)),""))</f>
        <v/>
      </c>
      <c r="J663" s="21" t="str">
        <f>IFERROR(IF(INDEX(data_wkly!K:K,MATCH($B663,data_wkly!$C:$C,0),1)=0,"",INDEX(data_wkly!K:K,MATCH($B663,data_wkly!$C:$C,0),1)),"")</f>
        <v/>
      </c>
      <c r="K663" s="86" t="str">
        <f>IFERROR(IF(INDEX(data_wkly!L:L,MATCH($B663,data_wkly!$C:$C,0),1)=0,"",INDEX(data_wkly!L:L,MATCH($B663,data_wkly!$C:$C,0),1)),"")</f>
        <v/>
      </c>
      <c r="L663" s="156"/>
      <c r="M663" s="155" t="str">
        <f>IFERROR(IF(INDEX(data_wkly!M:M,MATCH($B663,data_wkly!$C:$C,0),1)=0,"",INDEX(data_wkly!M:M,MATCH($B663,data_wkly!$C:$C,0),1)),"")</f>
        <v/>
      </c>
      <c r="N663" s="21" t="str">
        <f>IFERROR(IF(INDEX(data_wkly!N:N,MATCH($B663,data_wkly!$C:$C,0),1)=0,"",INDEX(data_wkly!N:N,MATCH($B663,data_wkly!$C:$C,0),1)),"")</f>
        <v/>
      </c>
      <c r="O663" s="21" t="str">
        <f>IF(M663="","",IFERROR(INDEX(data_wkly!O:O,MATCH($B663,data_wkly!$C:$C,0),1),""))</f>
        <v/>
      </c>
      <c r="P663" s="21" t="str">
        <f>IF(M663="","",IFERROR(IF(INDEX(data_wkly!P:P,MATCH($B663,data_wkly!$C:$C,0),1)=0,"",INDEX(data_wkly!P:P,MATCH($B663,data_wkly!$C:$C,0),1)),""))</f>
        <v/>
      </c>
      <c r="Q663" s="21" t="str">
        <f>IFERROR(IF(INDEX(data_wkly!Q:Q,MATCH($B663,data_wkly!$C:$C,0),1)=0,"",INDEX(data_wkly!Q:Q,MATCH($B663,data_wkly!$C:$C,0),1)),"")</f>
        <v/>
      </c>
      <c r="R663" s="21" t="str">
        <f>IF(M663="","",IFERROR(INDEX(data_wkly!R:R,MATCH($B663,data_wkly!$C:$C,0),1),""))</f>
        <v/>
      </c>
      <c r="S663" s="21" t="str">
        <f>IF(M663="","",IFERROR(IF(INDEX(data_wkly!S:S,MATCH($B663,data_wkly!$C:$C,0),1)=0,"",INDEX(data_wkly!S:S,MATCH($B663,data_wkly!$C:$C,0),1)),""))</f>
        <v/>
      </c>
      <c r="T663" s="21" t="str">
        <f>IFERROR(IF(INDEX(data_wkly!T:T,MATCH($B663,data_wkly!$C:$C,0),1)=0,"",INDEX(data_wkly!T:T,MATCH($B663,data_wkly!$C:$C,0),1)),"")</f>
        <v/>
      </c>
      <c r="U663" s="86" t="str">
        <f>IFERROR(IF(INDEX(data_wkly!U:U,MATCH($B663,data_wkly!$C:$C,0),1)=0,"",INDEX(data_wkly!U:U,MATCH($B663,data_wkly!$C:$C,0),1)),"")</f>
        <v/>
      </c>
      <c r="V663" s="157" t="str">
        <f t="shared" si="61"/>
        <v/>
      </c>
      <c r="W663" s="152" t="str">
        <f>IFERROR(IF(INDEX(data_wkly!W:W,MATCH($B663,data_wkly!$C:$C,0),1)=0,"",INDEX(data_wkly!W:W,MATCH($B663,data_wkly!$C:$C,0),1)),"")</f>
        <v/>
      </c>
      <c r="X663" s="21" t="str">
        <f>IFERROR(IF(INDEX(data_wkly!X:X,MATCH($B663,data_wkly!$C:$C,0),1)=0,"",INDEX(data_wkly!X:X,MATCH($B663,data_wkly!$C:$C,0),1)),"")</f>
        <v/>
      </c>
      <c r="Y663" s="21" t="str">
        <f>IFERROR(IF(INDEX(data_wkly!Y:Y,MATCH($B663,data_wkly!$C:$C,0),1)=0,"",INDEX(data_wkly!Y:Y,MATCH($B663,data_wkly!$C:$C,0),1)),"")</f>
        <v/>
      </c>
      <c r="Z663" s="21" t="str">
        <f>IFERROR(IF(INDEX(data_wkly!Z:Z,MATCH($B663,data_wkly!$C:$C,0),1)=0,"",INDEX(data_wkly!Z:Z,MATCH($B663,data_wkly!$C:$C,0),1)),"")</f>
        <v/>
      </c>
      <c r="AA663" s="152" t="str">
        <f>IFERROR(IF(INDEX(data_wkly!AA:AA,MATCH($B663,data_wkly!$C:$C,0),1)=0,"",INDEX(data_wkly!AA:AA,MATCH($B663,data_wkly!$C:$C,0),1)),"")</f>
        <v/>
      </c>
      <c r="AB663" s="21" t="str">
        <f>IFERROR(IF(INDEX(data_wkly!AB:AB,MATCH($B663,data_wkly!$C:$C,0),1)=0,"",INDEX(data_wkly!AB:AB,MATCH($B663,data_wkly!$C:$C,0),1)),"")</f>
        <v/>
      </c>
      <c r="AC663" s="21" t="str">
        <f>IFERROR(IF(INDEX(data_wkly!AC:AC,MATCH($B663,data_wkly!$C:$C,0),1)=0,"",INDEX(data_wkly!AC:AC,MATCH($B663,data_wkly!$C:$C,0),1)),"")</f>
        <v/>
      </c>
      <c r="AD663" s="21" t="str">
        <f>IFERROR(IF(INDEX(data_wkly!AD:AD,MATCH($B663,data_wkly!$C:$C,0),1)=0,"",INDEX(data_wkly!AD:AD,MATCH($B663,data_wkly!$C:$C,0),1)),"")</f>
        <v/>
      </c>
      <c r="AE663" s="157" t="str">
        <f t="shared" si="62"/>
        <v/>
      </c>
      <c r="AF663" s="154" t="str">
        <f>IFERROR(IF(INDEX(data_wkly!AF:AF,MATCH($B663,data_wkly!$C:$C,0),1)=0,"",INDEX(data_wkly!AF:AF,MATCH($B663,data_wkly!$C:$C,0),1)),"")</f>
        <v/>
      </c>
      <c r="AG663" s="153" t="str">
        <f>IFERROR(IF(AF663="","",INDEX(data_wkly!AG:AG,MATCH($B663,data_wkly!$C:$C,0),1)),"")</f>
        <v/>
      </c>
      <c r="AH663" s="153" t="str">
        <f>IFERROR(IF(INDEX(data_wkly!AH:AH,MATCH($B663,data_wkly!$C:$C,0),1)=0,"",INDEX(data_wkly!AH:AH,MATCH($B663,data_wkly!$C:$C,0),1)),"")</f>
        <v/>
      </c>
      <c r="AI663" s="153" t="str">
        <f>IFERROR(IF(INDEX(data_wkly!AI:AI,MATCH($B663,data_wkly!$C:$C,0),1)=0,"",INDEX(data_wkly!AI:AI,MATCH($B663,data_wkly!$C:$C,0),1)),"")</f>
        <v/>
      </c>
      <c r="AJ663" s="153" t="str">
        <f>IFERROR(IF(AI663="","",INDEX(data_wkly!AJ:AJ,MATCH($B663,data_wkly!$C:$C,0),1)),"")</f>
        <v/>
      </c>
      <c r="AK663" s="153" t="str">
        <f>IFERROR(IF(INDEX(data_wkly!AK:AK,MATCH($B663,data_wkly!$C:$C,0),1)=0,"",INDEX(data_wkly!AK:AK,MATCH($B663,data_wkly!$C:$C,0),1)),"")</f>
        <v/>
      </c>
      <c r="AL663" s="153" t="str">
        <f>IFERROR(IF(INDEX(data_wkly!AL:AL,MATCH($B663,data_wkly!$C:$C,0),1)=0,"",INDEX(data_wkly!AL:AL,MATCH($B663,data_wkly!$C:$C,0),1)),"")</f>
        <v/>
      </c>
      <c r="AM663" s="183" t="str">
        <f>IFERROR(IF(INDEX(data_wkly!AM:AM,MATCH($B663,data_wkly!$C:$C,0),1)=0,"",INDEX(data_wkly!AM:AM,MATCH($B663,data_wkly!$C:$C,0),1)),"")</f>
        <v/>
      </c>
      <c r="AN663" s="41" t="str">
        <f t="shared" si="60"/>
        <v/>
      </c>
      <c r="AO663" s="88">
        <f t="shared" si="65"/>
        <v>1</v>
      </c>
    </row>
    <row r="664" spans="1:41">
      <c r="A664" s="88" t="str">
        <f t="shared" si="63"/>
        <v/>
      </c>
      <c r="B664" s="89" t="str">
        <f t="shared" si="64"/>
        <v/>
      </c>
      <c r="C664" s="155" t="str">
        <f>IFERROR(IF(INDEX(data_wkly!D:D,MATCH($B664,data_wkly!$C:$C,0),1)=0,"",INDEX(data_wkly!D:D,MATCH($B664,data_wkly!$C:$C,0),1)),"")</f>
        <v/>
      </c>
      <c r="D664" s="21" t="str">
        <f>IFERROR(IF(INDEX(data_wkly!E:E,MATCH($B664,data_wkly!$C:$C,0),1)=0,"",INDEX(data_wkly!E:E,MATCH($B664,data_wkly!$C:$C,0),1)),"")</f>
        <v/>
      </c>
      <c r="E664" s="21" t="str">
        <f>IF(C664="","",IFERROR(INDEX(data_wkly!F:F,MATCH($B664,data_wkly!$C:$C,0),1),""))</f>
        <v/>
      </c>
      <c r="F664" s="21" t="str">
        <f>IF(E664="","",IFERROR(IF(INDEX(data_wkly!G:G,MATCH($B664,data_wkly!$C:$C,0),1)=0,"",INDEX(data_wkly!G:G,MATCH($B664,data_wkly!$C:$C,0),1)),""))</f>
        <v/>
      </c>
      <c r="G664" s="21" t="str">
        <f>IFERROR(IF(INDEX(data_wkly!H:H,MATCH($B664,data_wkly!$C:$C,0),1)=0,"",INDEX(data_wkly!H:H,MATCH($B664,data_wkly!$C:$C,0),1)),"")</f>
        <v/>
      </c>
      <c r="H664" s="21" t="str">
        <f>IF(C664="","",IFERROR(INDEX(data_wkly!I:I,MATCH($B664,data_wkly!$C:$C,0),1),""))</f>
        <v/>
      </c>
      <c r="I664" s="21" t="str">
        <f>IF(H664="","",IFERROR(IF(INDEX(data_wkly!J:J,MATCH($B664,data_wkly!$C:$C,0),1)=0,"",INDEX(data_wkly!J:J,MATCH($B664,data_wkly!$C:$C,0),1)),""))</f>
        <v/>
      </c>
      <c r="J664" s="21" t="str">
        <f>IFERROR(IF(INDEX(data_wkly!K:K,MATCH($B664,data_wkly!$C:$C,0),1)=0,"",INDEX(data_wkly!K:K,MATCH($B664,data_wkly!$C:$C,0),1)),"")</f>
        <v/>
      </c>
      <c r="K664" s="86" t="str">
        <f>IFERROR(IF(INDEX(data_wkly!L:L,MATCH($B664,data_wkly!$C:$C,0),1)=0,"",INDEX(data_wkly!L:L,MATCH($B664,data_wkly!$C:$C,0),1)),"")</f>
        <v/>
      </c>
      <c r="L664" s="156"/>
      <c r="M664" s="155" t="str">
        <f>IFERROR(IF(INDEX(data_wkly!M:M,MATCH($B664,data_wkly!$C:$C,0),1)=0,"",INDEX(data_wkly!M:M,MATCH($B664,data_wkly!$C:$C,0),1)),"")</f>
        <v/>
      </c>
      <c r="N664" s="21" t="str">
        <f>IFERROR(IF(INDEX(data_wkly!N:N,MATCH($B664,data_wkly!$C:$C,0),1)=0,"",INDEX(data_wkly!N:N,MATCH($B664,data_wkly!$C:$C,0),1)),"")</f>
        <v/>
      </c>
      <c r="O664" s="21" t="str">
        <f>IF(M664="","",IFERROR(INDEX(data_wkly!O:O,MATCH($B664,data_wkly!$C:$C,0),1),""))</f>
        <v/>
      </c>
      <c r="P664" s="21" t="str">
        <f>IF(M664="","",IFERROR(IF(INDEX(data_wkly!P:P,MATCH($B664,data_wkly!$C:$C,0),1)=0,"",INDEX(data_wkly!P:P,MATCH($B664,data_wkly!$C:$C,0),1)),""))</f>
        <v/>
      </c>
      <c r="Q664" s="21" t="str">
        <f>IFERROR(IF(INDEX(data_wkly!Q:Q,MATCH($B664,data_wkly!$C:$C,0),1)=0,"",INDEX(data_wkly!Q:Q,MATCH($B664,data_wkly!$C:$C,0),1)),"")</f>
        <v/>
      </c>
      <c r="R664" s="21" t="str">
        <f>IF(M664="","",IFERROR(INDEX(data_wkly!R:R,MATCH($B664,data_wkly!$C:$C,0),1),""))</f>
        <v/>
      </c>
      <c r="S664" s="21" t="str">
        <f>IF(M664="","",IFERROR(IF(INDEX(data_wkly!S:S,MATCH($B664,data_wkly!$C:$C,0),1)=0,"",INDEX(data_wkly!S:S,MATCH($B664,data_wkly!$C:$C,0),1)),""))</f>
        <v/>
      </c>
      <c r="T664" s="21" t="str">
        <f>IFERROR(IF(INDEX(data_wkly!T:T,MATCH($B664,data_wkly!$C:$C,0),1)=0,"",INDEX(data_wkly!T:T,MATCH($B664,data_wkly!$C:$C,0),1)),"")</f>
        <v/>
      </c>
      <c r="U664" s="86" t="str">
        <f>IFERROR(IF(INDEX(data_wkly!U:U,MATCH($B664,data_wkly!$C:$C,0),1)=0,"",INDEX(data_wkly!U:U,MATCH($B664,data_wkly!$C:$C,0),1)),"")</f>
        <v/>
      </c>
      <c r="V664" s="157" t="str">
        <f t="shared" si="61"/>
        <v/>
      </c>
      <c r="W664" s="152" t="str">
        <f>IFERROR(IF(INDEX(data_wkly!W:W,MATCH($B664,data_wkly!$C:$C,0),1)=0,"",INDEX(data_wkly!W:W,MATCH($B664,data_wkly!$C:$C,0),1)),"")</f>
        <v/>
      </c>
      <c r="X664" s="21" t="str">
        <f>IFERROR(IF(INDEX(data_wkly!X:X,MATCH($B664,data_wkly!$C:$C,0),1)=0,"",INDEX(data_wkly!X:X,MATCH($B664,data_wkly!$C:$C,0),1)),"")</f>
        <v/>
      </c>
      <c r="Y664" s="21" t="str">
        <f>IFERROR(IF(INDEX(data_wkly!Y:Y,MATCH($B664,data_wkly!$C:$C,0),1)=0,"",INDEX(data_wkly!Y:Y,MATCH($B664,data_wkly!$C:$C,0),1)),"")</f>
        <v/>
      </c>
      <c r="Z664" s="21" t="str">
        <f>IFERROR(IF(INDEX(data_wkly!Z:Z,MATCH($B664,data_wkly!$C:$C,0),1)=0,"",INDEX(data_wkly!Z:Z,MATCH($B664,data_wkly!$C:$C,0),1)),"")</f>
        <v/>
      </c>
      <c r="AA664" s="152" t="str">
        <f>IFERROR(IF(INDEX(data_wkly!AA:AA,MATCH($B664,data_wkly!$C:$C,0),1)=0,"",INDEX(data_wkly!AA:AA,MATCH($B664,data_wkly!$C:$C,0),1)),"")</f>
        <v/>
      </c>
      <c r="AB664" s="21" t="str">
        <f>IFERROR(IF(INDEX(data_wkly!AB:AB,MATCH($B664,data_wkly!$C:$C,0),1)=0,"",INDEX(data_wkly!AB:AB,MATCH($B664,data_wkly!$C:$C,0),1)),"")</f>
        <v/>
      </c>
      <c r="AC664" s="21" t="str">
        <f>IFERROR(IF(INDEX(data_wkly!AC:AC,MATCH($B664,data_wkly!$C:$C,0),1)=0,"",INDEX(data_wkly!AC:AC,MATCH($B664,data_wkly!$C:$C,0),1)),"")</f>
        <v/>
      </c>
      <c r="AD664" s="21" t="str">
        <f>IFERROR(IF(INDEX(data_wkly!AD:AD,MATCH($B664,data_wkly!$C:$C,0),1)=0,"",INDEX(data_wkly!AD:AD,MATCH($B664,data_wkly!$C:$C,0),1)),"")</f>
        <v/>
      </c>
      <c r="AE664" s="157" t="str">
        <f t="shared" si="62"/>
        <v/>
      </c>
      <c r="AF664" s="154" t="str">
        <f>IFERROR(IF(INDEX(data_wkly!AF:AF,MATCH($B664,data_wkly!$C:$C,0),1)=0,"",INDEX(data_wkly!AF:AF,MATCH($B664,data_wkly!$C:$C,0),1)),"")</f>
        <v/>
      </c>
      <c r="AG664" s="153" t="str">
        <f>IFERROR(IF(AF664="","",INDEX(data_wkly!AG:AG,MATCH($B664,data_wkly!$C:$C,0),1)),"")</f>
        <v/>
      </c>
      <c r="AH664" s="153" t="str">
        <f>IFERROR(IF(INDEX(data_wkly!AH:AH,MATCH($B664,data_wkly!$C:$C,0),1)=0,"",INDEX(data_wkly!AH:AH,MATCH($B664,data_wkly!$C:$C,0),1)),"")</f>
        <v/>
      </c>
      <c r="AI664" s="153" t="str">
        <f>IFERROR(IF(INDEX(data_wkly!AI:AI,MATCH($B664,data_wkly!$C:$C,0),1)=0,"",INDEX(data_wkly!AI:AI,MATCH($B664,data_wkly!$C:$C,0),1)),"")</f>
        <v/>
      </c>
      <c r="AJ664" s="153" t="str">
        <f>IFERROR(IF(AI664="","",INDEX(data_wkly!AJ:AJ,MATCH($B664,data_wkly!$C:$C,0),1)),"")</f>
        <v/>
      </c>
      <c r="AK664" s="153" t="str">
        <f>IFERROR(IF(INDEX(data_wkly!AK:AK,MATCH($B664,data_wkly!$C:$C,0),1)=0,"",INDEX(data_wkly!AK:AK,MATCH($B664,data_wkly!$C:$C,0),1)),"")</f>
        <v/>
      </c>
      <c r="AL664" s="153" t="str">
        <f>IFERROR(IF(INDEX(data_wkly!AL:AL,MATCH($B664,data_wkly!$C:$C,0),1)=0,"",INDEX(data_wkly!AL:AL,MATCH($B664,data_wkly!$C:$C,0),1)),"")</f>
        <v/>
      </c>
      <c r="AM664" s="183" t="str">
        <f>IFERROR(IF(INDEX(data_wkly!AM:AM,MATCH($B664,data_wkly!$C:$C,0),1)=0,"",INDEX(data_wkly!AM:AM,MATCH($B664,data_wkly!$C:$C,0),1)),"")</f>
        <v/>
      </c>
      <c r="AN664" s="41" t="str">
        <f t="shared" si="60"/>
        <v/>
      </c>
      <c r="AO664" s="88">
        <f t="shared" si="65"/>
        <v>2</v>
      </c>
    </row>
    <row r="665" spans="1:41">
      <c r="A665" s="88" t="str">
        <f t="shared" si="63"/>
        <v/>
      </c>
      <c r="B665" s="89" t="str">
        <f t="shared" si="64"/>
        <v/>
      </c>
      <c r="C665" s="155" t="str">
        <f>IFERROR(IF(INDEX(data_wkly!D:D,MATCH($B665,data_wkly!$C:$C,0),1)=0,"",INDEX(data_wkly!D:D,MATCH($B665,data_wkly!$C:$C,0),1)),"")</f>
        <v/>
      </c>
      <c r="D665" s="21" t="str">
        <f>IFERROR(IF(INDEX(data_wkly!E:E,MATCH($B665,data_wkly!$C:$C,0),1)=0,"",INDEX(data_wkly!E:E,MATCH($B665,data_wkly!$C:$C,0),1)),"")</f>
        <v/>
      </c>
      <c r="E665" s="21" t="str">
        <f>IF(C665="","",IFERROR(INDEX(data_wkly!F:F,MATCH($B665,data_wkly!$C:$C,0),1),""))</f>
        <v/>
      </c>
      <c r="F665" s="21" t="str">
        <f>IF(E665="","",IFERROR(IF(INDEX(data_wkly!G:G,MATCH($B665,data_wkly!$C:$C,0),1)=0,"",INDEX(data_wkly!G:G,MATCH($B665,data_wkly!$C:$C,0),1)),""))</f>
        <v/>
      </c>
      <c r="G665" s="21" t="str">
        <f>IFERROR(IF(INDEX(data_wkly!H:H,MATCH($B665,data_wkly!$C:$C,0),1)=0,"",INDEX(data_wkly!H:H,MATCH($B665,data_wkly!$C:$C,0),1)),"")</f>
        <v/>
      </c>
      <c r="H665" s="21" t="str">
        <f>IF(C665="","",IFERROR(INDEX(data_wkly!I:I,MATCH($B665,data_wkly!$C:$C,0),1),""))</f>
        <v/>
      </c>
      <c r="I665" s="21" t="str">
        <f>IF(H665="","",IFERROR(IF(INDEX(data_wkly!J:J,MATCH($B665,data_wkly!$C:$C,0),1)=0,"",INDEX(data_wkly!J:J,MATCH($B665,data_wkly!$C:$C,0),1)),""))</f>
        <v/>
      </c>
      <c r="J665" s="21" t="str">
        <f>IFERROR(IF(INDEX(data_wkly!K:K,MATCH($B665,data_wkly!$C:$C,0),1)=0,"",INDEX(data_wkly!K:K,MATCH($B665,data_wkly!$C:$C,0),1)),"")</f>
        <v/>
      </c>
      <c r="K665" s="86" t="str">
        <f>IFERROR(IF(INDEX(data_wkly!L:L,MATCH($B665,data_wkly!$C:$C,0),1)=0,"",INDEX(data_wkly!L:L,MATCH($B665,data_wkly!$C:$C,0),1)),"")</f>
        <v/>
      </c>
      <c r="L665" s="156"/>
      <c r="M665" s="155" t="str">
        <f>IFERROR(IF(INDEX(data_wkly!M:M,MATCH($B665,data_wkly!$C:$C,0),1)=0,"",INDEX(data_wkly!M:M,MATCH($B665,data_wkly!$C:$C,0),1)),"")</f>
        <v/>
      </c>
      <c r="N665" s="21" t="str">
        <f>IFERROR(IF(INDEX(data_wkly!N:N,MATCH($B665,data_wkly!$C:$C,0),1)=0,"",INDEX(data_wkly!N:N,MATCH($B665,data_wkly!$C:$C,0),1)),"")</f>
        <v/>
      </c>
      <c r="O665" s="21" t="str">
        <f>IF(M665="","",IFERROR(INDEX(data_wkly!O:O,MATCH($B665,data_wkly!$C:$C,0),1),""))</f>
        <v/>
      </c>
      <c r="P665" s="21" t="str">
        <f>IF(M665="","",IFERROR(IF(INDEX(data_wkly!P:P,MATCH($B665,data_wkly!$C:$C,0),1)=0,"",INDEX(data_wkly!P:P,MATCH($B665,data_wkly!$C:$C,0),1)),""))</f>
        <v/>
      </c>
      <c r="Q665" s="21" t="str">
        <f>IFERROR(IF(INDEX(data_wkly!Q:Q,MATCH($B665,data_wkly!$C:$C,0),1)=0,"",INDEX(data_wkly!Q:Q,MATCH($B665,data_wkly!$C:$C,0),1)),"")</f>
        <v/>
      </c>
      <c r="R665" s="21" t="str">
        <f>IF(M665="","",IFERROR(INDEX(data_wkly!R:R,MATCH($B665,data_wkly!$C:$C,0),1),""))</f>
        <v/>
      </c>
      <c r="S665" s="21" t="str">
        <f>IF(M665="","",IFERROR(IF(INDEX(data_wkly!S:S,MATCH($B665,data_wkly!$C:$C,0),1)=0,"",INDEX(data_wkly!S:S,MATCH($B665,data_wkly!$C:$C,0),1)),""))</f>
        <v/>
      </c>
      <c r="T665" s="21" t="str">
        <f>IFERROR(IF(INDEX(data_wkly!T:T,MATCH($B665,data_wkly!$C:$C,0),1)=0,"",INDEX(data_wkly!T:T,MATCH($B665,data_wkly!$C:$C,0),1)),"")</f>
        <v/>
      </c>
      <c r="U665" s="86" t="str">
        <f>IFERROR(IF(INDEX(data_wkly!U:U,MATCH($B665,data_wkly!$C:$C,0),1)=0,"",INDEX(data_wkly!U:U,MATCH($B665,data_wkly!$C:$C,0),1)),"")</f>
        <v/>
      </c>
      <c r="V665" s="157" t="str">
        <f t="shared" si="61"/>
        <v/>
      </c>
      <c r="W665" s="152" t="str">
        <f>IFERROR(IF(INDEX(data_wkly!W:W,MATCH($B665,data_wkly!$C:$C,0),1)=0,"",INDEX(data_wkly!W:W,MATCH($B665,data_wkly!$C:$C,0),1)),"")</f>
        <v/>
      </c>
      <c r="X665" s="21" t="str">
        <f>IFERROR(IF(INDEX(data_wkly!X:X,MATCH($B665,data_wkly!$C:$C,0),1)=0,"",INDEX(data_wkly!X:X,MATCH($B665,data_wkly!$C:$C,0),1)),"")</f>
        <v/>
      </c>
      <c r="Y665" s="21" t="str">
        <f>IFERROR(IF(INDEX(data_wkly!Y:Y,MATCH($B665,data_wkly!$C:$C,0),1)=0,"",INDEX(data_wkly!Y:Y,MATCH($B665,data_wkly!$C:$C,0),1)),"")</f>
        <v/>
      </c>
      <c r="Z665" s="21" t="str">
        <f>IFERROR(IF(INDEX(data_wkly!Z:Z,MATCH($B665,data_wkly!$C:$C,0),1)=0,"",INDEX(data_wkly!Z:Z,MATCH($B665,data_wkly!$C:$C,0),1)),"")</f>
        <v/>
      </c>
      <c r="AA665" s="152" t="str">
        <f>IFERROR(IF(INDEX(data_wkly!AA:AA,MATCH($B665,data_wkly!$C:$C,0),1)=0,"",INDEX(data_wkly!AA:AA,MATCH($B665,data_wkly!$C:$C,0),1)),"")</f>
        <v/>
      </c>
      <c r="AB665" s="21" t="str">
        <f>IFERROR(IF(INDEX(data_wkly!AB:AB,MATCH($B665,data_wkly!$C:$C,0),1)=0,"",INDEX(data_wkly!AB:AB,MATCH($B665,data_wkly!$C:$C,0),1)),"")</f>
        <v/>
      </c>
      <c r="AC665" s="21" t="str">
        <f>IFERROR(IF(INDEX(data_wkly!AC:AC,MATCH($B665,data_wkly!$C:$C,0),1)=0,"",INDEX(data_wkly!AC:AC,MATCH($B665,data_wkly!$C:$C,0),1)),"")</f>
        <v/>
      </c>
      <c r="AD665" s="21" t="str">
        <f>IFERROR(IF(INDEX(data_wkly!AD:AD,MATCH($B665,data_wkly!$C:$C,0),1)=0,"",INDEX(data_wkly!AD:AD,MATCH($B665,data_wkly!$C:$C,0),1)),"")</f>
        <v/>
      </c>
      <c r="AE665" s="157" t="str">
        <f t="shared" si="62"/>
        <v/>
      </c>
      <c r="AF665" s="154" t="str">
        <f>IFERROR(IF(INDEX(data_wkly!AF:AF,MATCH($B665,data_wkly!$C:$C,0),1)=0,"",INDEX(data_wkly!AF:AF,MATCH($B665,data_wkly!$C:$C,0),1)),"")</f>
        <v/>
      </c>
      <c r="AG665" s="153" t="str">
        <f>IFERROR(IF(AF665="","",INDEX(data_wkly!AG:AG,MATCH($B665,data_wkly!$C:$C,0),1)),"")</f>
        <v/>
      </c>
      <c r="AH665" s="153" t="str">
        <f>IFERROR(IF(INDEX(data_wkly!AH:AH,MATCH($B665,data_wkly!$C:$C,0),1)=0,"",INDEX(data_wkly!AH:AH,MATCH($B665,data_wkly!$C:$C,0),1)),"")</f>
        <v/>
      </c>
      <c r="AI665" s="153" t="str">
        <f>IFERROR(IF(INDEX(data_wkly!AI:AI,MATCH($B665,data_wkly!$C:$C,0),1)=0,"",INDEX(data_wkly!AI:AI,MATCH($B665,data_wkly!$C:$C,0),1)),"")</f>
        <v/>
      </c>
      <c r="AJ665" s="153" t="str">
        <f>IFERROR(IF(AI665="","",INDEX(data_wkly!AJ:AJ,MATCH($B665,data_wkly!$C:$C,0),1)),"")</f>
        <v/>
      </c>
      <c r="AK665" s="153" t="str">
        <f>IFERROR(IF(INDEX(data_wkly!AK:AK,MATCH($B665,data_wkly!$C:$C,0),1)=0,"",INDEX(data_wkly!AK:AK,MATCH($B665,data_wkly!$C:$C,0),1)),"")</f>
        <v/>
      </c>
      <c r="AL665" s="153" t="str">
        <f>IFERROR(IF(INDEX(data_wkly!AL:AL,MATCH($B665,data_wkly!$C:$C,0),1)=0,"",INDEX(data_wkly!AL:AL,MATCH($B665,data_wkly!$C:$C,0),1)),"")</f>
        <v/>
      </c>
      <c r="AM665" s="183" t="str">
        <f>IFERROR(IF(INDEX(data_wkly!AM:AM,MATCH($B665,data_wkly!$C:$C,0),1)=0,"",INDEX(data_wkly!AM:AM,MATCH($B665,data_wkly!$C:$C,0),1)),"")</f>
        <v/>
      </c>
      <c r="AN665" s="41" t="str">
        <f t="shared" si="60"/>
        <v/>
      </c>
      <c r="AO665" s="88">
        <f t="shared" si="65"/>
        <v>1</v>
      </c>
    </row>
    <row r="666" spans="1:41">
      <c r="A666" s="88" t="str">
        <f t="shared" si="63"/>
        <v/>
      </c>
      <c r="B666" s="89" t="str">
        <f t="shared" si="64"/>
        <v/>
      </c>
      <c r="C666" s="155" t="str">
        <f>IFERROR(IF(INDEX(data_wkly!D:D,MATCH($B666,data_wkly!$C:$C,0),1)=0,"",INDEX(data_wkly!D:D,MATCH($B666,data_wkly!$C:$C,0),1)),"")</f>
        <v/>
      </c>
      <c r="D666" s="21" t="str">
        <f>IFERROR(IF(INDEX(data_wkly!E:E,MATCH($B666,data_wkly!$C:$C,0),1)=0,"",INDEX(data_wkly!E:E,MATCH($B666,data_wkly!$C:$C,0),1)),"")</f>
        <v/>
      </c>
      <c r="E666" s="21" t="str">
        <f>IF(C666="","",IFERROR(INDEX(data_wkly!F:F,MATCH($B666,data_wkly!$C:$C,0),1),""))</f>
        <v/>
      </c>
      <c r="F666" s="21" t="str">
        <f>IF(E666="","",IFERROR(IF(INDEX(data_wkly!G:G,MATCH($B666,data_wkly!$C:$C,0),1)=0,"",INDEX(data_wkly!G:G,MATCH($B666,data_wkly!$C:$C,0),1)),""))</f>
        <v/>
      </c>
      <c r="G666" s="21" t="str">
        <f>IFERROR(IF(INDEX(data_wkly!H:H,MATCH($B666,data_wkly!$C:$C,0),1)=0,"",INDEX(data_wkly!H:H,MATCH($B666,data_wkly!$C:$C,0),1)),"")</f>
        <v/>
      </c>
      <c r="H666" s="21" t="str">
        <f>IF(C666="","",IFERROR(INDEX(data_wkly!I:I,MATCH($B666,data_wkly!$C:$C,0),1),""))</f>
        <v/>
      </c>
      <c r="I666" s="21" t="str">
        <f>IF(H666="","",IFERROR(IF(INDEX(data_wkly!J:J,MATCH($B666,data_wkly!$C:$C,0),1)=0,"",INDEX(data_wkly!J:J,MATCH($B666,data_wkly!$C:$C,0),1)),""))</f>
        <v/>
      </c>
      <c r="J666" s="21" t="str">
        <f>IFERROR(IF(INDEX(data_wkly!K:K,MATCH($B666,data_wkly!$C:$C,0),1)=0,"",INDEX(data_wkly!K:K,MATCH($B666,data_wkly!$C:$C,0),1)),"")</f>
        <v/>
      </c>
      <c r="K666" s="86" t="str">
        <f>IFERROR(IF(INDEX(data_wkly!L:L,MATCH($B666,data_wkly!$C:$C,0),1)=0,"",INDEX(data_wkly!L:L,MATCH($B666,data_wkly!$C:$C,0),1)),"")</f>
        <v/>
      </c>
      <c r="L666" s="156"/>
      <c r="M666" s="155" t="str">
        <f>IFERROR(IF(INDEX(data_wkly!M:M,MATCH($B666,data_wkly!$C:$C,0),1)=0,"",INDEX(data_wkly!M:M,MATCH($B666,data_wkly!$C:$C,0),1)),"")</f>
        <v/>
      </c>
      <c r="N666" s="21" t="str">
        <f>IFERROR(IF(INDEX(data_wkly!N:N,MATCH($B666,data_wkly!$C:$C,0),1)=0,"",INDEX(data_wkly!N:N,MATCH($B666,data_wkly!$C:$C,0),1)),"")</f>
        <v/>
      </c>
      <c r="O666" s="21" t="str">
        <f>IF(M666="","",IFERROR(INDEX(data_wkly!O:O,MATCH($B666,data_wkly!$C:$C,0),1),""))</f>
        <v/>
      </c>
      <c r="P666" s="21" t="str">
        <f>IF(M666="","",IFERROR(IF(INDEX(data_wkly!P:P,MATCH($B666,data_wkly!$C:$C,0),1)=0,"",INDEX(data_wkly!P:P,MATCH($B666,data_wkly!$C:$C,0),1)),""))</f>
        <v/>
      </c>
      <c r="Q666" s="21" t="str">
        <f>IFERROR(IF(INDEX(data_wkly!Q:Q,MATCH($B666,data_wkly!$C:$C,0),1)=0,"",INDEX(data_wkly!Q:Q,MATCH($B666,data_wkly!$C:$C,0),1)),"")</f>
        <v/>
      </c>
      <c r="R666" s="21" t="str">
        <f>IF(M666="","",IFERROR(INDEX(data_wkly!R:R,MATCH($B666,data_wkly!$C:$C,0),1),""))</f>
        <v/>
      </c>
      <c r="S666" s="21" t="str">
        <f>IF(M666="","",IFERROR(IF(INDEX(data_wkly!S:S,MATCH($B666,data_wkly!$C:$C,0),1)=0,"",INDEX(data_wkly!S:S,MATCH($B666,data_wkly!$C:$C,0),1)),""))</f>
        <v/>
      </c>
      <c r="T666" s="21" t="str">
        <f>IFERROR(IF(INDEX(data_wkly!T:T,MATCH($B666,data_wkly!$C:$C,0),1)=0,"",INDEX(data_wkly!T:T,MATCH($B666,data_wkly!$C:$C,0),1)),"")</f>
        <v/>
      </c>
      <c r="U666" s="86" t="str">
        <f>IFERROR(IF(INDEX(data_wkly!U:U,MATCH($B666,data_wkly!$C:$C,0),1)=0,"",INDEX(data_wkly!U:U,MATCH($B666,data_wkly!$C:$C,0),1)),"")</f>
        <v/>
      </c>
      <c r="V666" s="157" t="str">
        <f t="shared" si="61"/>
        <v/>
      </c>
      <c r="W666" s="152" t="str">
        <f>IFERROR(IF(INDEX(data_wkly!W:W,MATCH($B666,data_wkly!$C:$C,0),1)=0,"",INDEX(data_wkly!W:W,MATCH($B666,data_wkly!$C:$C,0),1)),"")</f>
        <v/>
      </c>
      <c r="X666" s="21" t="str">
        <f>IFERROR(IF(INDEX(data_wkly!X:X,MATCH($B666,data_wkly!$C:$C,0),1)=0,"",INDEX(data_wkly!X:X,MATCH($B666,data_wkly!$C:$C,0),1)),"")</f>
        <v/>
      </c>
      <c r="Y666" s="21" t="str">
        <f>IFERROR(IF(INDEX(data_wkly!Y:Y,MATCH($B666,data_wkly!$C:$C,0),1)=0,"",INDEX(data_wkly!Y:Y,MATCH($B666,data_wkly!$C:$C,0),1)),"")</f>
        <v/>
      </c>
      <c r="Z666" s="21" t="str">
        <f>IFERROR(IF(INDEX(data_wkly!Z:Z,MATCH($B666,data_wkly!$C:$C,0),1)=0,"",INDEX(data_wkly!Z:Z,MATCH($B666,data_wkly!$C:$C,0),1)),"")</f>
        <v/>
      </c>
      <c r="AA666" s="152" t="str">
        <f>IFERROR(IF(INDEX(data_wkly!AA:AA,MATCH($B666,data_wkly!$C:$C,0),1)=0,"",INDEX(data_wkly!AA:AA,MATCH($B666,data_wkly!$C:$C,0),1)),"")</f>
        <v/>
      </c>
      <c r="AB666" s="21" t="str">
        <f>IFERROR(IF(INDEX(data_wkly!AB:AB,MATCH($B666,data_wkly!$C:$C,0),1)=0,"",INDEX(data_wkly!AB:AB,MATCH($B666,data_wkly!$C:$C,0),1)),"")</f>
        <v/>
      </c>
      <c r="AC666" s="21" t="str">
        <f>IFERROR(IF(INDEX(data_wkly!AC:AC,MATCH($B666,data_wkly!$C:$C,0),1)=0,"",INDEX(data_wkly!AC:AC,MATCH($B666,data_wkly!$C:$C,0),1)),"")</f>
        <v/>
      </c>
      <c r="AD666" s="21" t="str">
        <f>IFERROR(IF(INDEX(data_wkly!AD:AD,MATCH($B666,data_wkly!$C:$C,0),1)=0,"",INDEX(data_wkly!AD:AD,MATCH($B666,data_wkly!$C:$C,0),1)),"")</f>
        <v/>
      </c>
      <c r="AE666" s="157" t="str">
        <f t="shared" si="62"/>
        <v/>
      </c>
      <c r="AF666" s="154" t="str">
        <f>IFERROR(IF(INDEX(data_wkly!AF:AF,MATCH($B666,data_wkly!$C:$C,0),1)=0,"",INDEX(data_wkly!AF:AF,MATCH($B666,data_wkly!$C:$C,0),1)),"")</f>
        <v/>
      </c>
      <c r="AG666" s="153" t="str">
        <f>IFERROR(IF(AF666="","",INDEX(data_wkly!AG:AG,MATCH($B666,data_wkly!$C:$C,0),1)),"")</f>
        <v/>
      </c>
      <c r="AH666" s="153" t="str">
        <f>IFERROR(IF(INDEX(data_wkly!AH:AH,MATCH($B666,data_wkly!$C:$C,0),1)=0,"",INDEX(data_wkly!AH:AH,MATCH($B666,data_wkly!$C:$C,0),1)),"")</f>
        <v/>
      </c>
      <c r="AI666" s="153" t="str">
        <f>IFERROR(IF(INDEX(data_wkly!AI:AI,MATCH($B666,data_wkly!$C:$C,0),1)=0,"",INDEX(data_wkly!AI:AI,MATCH($B666,data_wkly!$C:$C,0),1)),"")</f>
        <v/>
      </c>
      <c r="AJ666" s="153" t="str">
        <f>IFERROR(IF(AI666="","",INDEX(data_wkly!AJ:AJ,MATCH($B666,data_wkly!$C:$C,0),1)),"")</f>
        <v/>
      </c>
      <c r="AK666" s="153" t="str">
        <f>IFERROR(IF(INDEX(data_wkly!AK:AK,MATCH($B666,data_wkly!$C:$C,0),1)=0,"",INDEX(data_wkly!AK:AK,MATCH($B666,data_wkly!$C:$C,0),1)),"")</f>
        <v/>
      </c>
      <c r="AL666" s="153" t="str">
        <f>IFERROR(IF(INDEX(data_wkly!AL:AL,MATCH($B666,data_wkly!$C:$C,0),1)=0,"",INDEX(data_wkly!AL:AL,MATCH($B666,data_wkly!$C:$C,0),1)),"")</f>
        <v/>
      </c>
      <c r="AM666" s="183" t="str">
        <f>IFERROR(IF(INDEX(data_wkly!AM:AM,MATCH($B666,data_wkly!$C:$C,0),1)=0,"",INDEX(data_wkly!AM:AM,MATCH($B666,data_wkly!$C:$C,0),1)),"")</f>
        <v/>
      </c>
      <c r="AN666" s="41" t="str">
        <f t="shared" si="60"/>
        <v/>
      </c>
      <c r="AO666" s="88">
        <f t="shared" si="65"/>
        <v>2</v>
      </c>
    </row>
    <row r="667" spans="1:41">
      <c r="A667" s="88" t="str">
        <f t="shared" si="63"/>
        <v/>
      </c>
      <c r="B667" s="89" t="str">
        <f t="shared" si="64"/>
        <v/>
      </c>
      <c r="C667" s="155" t="str">
        <f>IFERROR(IF(INDEX(data_wkly!D:D,MATCH($B667,data_wkly!$C:$C,0),1)=0,"",INDEX(data_wkly!D:D,MATCH($B667,data_wkly!$C:$C,0),1)),"")</f>
        <v/>
      </c>
      <c r="D667" s="21" t="str">
        <f>IFERROR(IF(INDEX(data_wkly!E:E,MATCH($B667,data_wkly!$C:$C,0),1)=0,"",INDEX(data_wkly!E:E,MATCH($B667,data_wkly!$C:$C,0),1)),"")</f>
        <v/>
      </c>
      <c r="E667" s="21" t="str">
        <f>IF(C667="","",IFERROR(INDEX(data_wkly!F:F,MATCH($B667,data_wkly!$C:$C,0),1),""))</f>
        <v/>
      </c>
      <c r="F667" s="21" t="str">
        <f>IF(E667="","",IFERROR(IF(INDEX(data_wkly!G:G,MATCH($B667,data_wkly!$C:$C,0),1)=0,"",INDEX(data_wkly!G:G,MATCH($B667,data_wkly!$C:$C,0),1)),""))</f>
        <v/>
      </c>
      <c r="G667" s="21" t="str">
        <f>IFERROR(IF(INDEX(data_wkly!H:H,MATCH($B667,data_wkly!$C:$C,0),1)=0,"",INDEX(data_wkly!H:H,MATCH($B667,data_wkly!$C:$C,0),1)),"")</f>
        <v/>
      </c>
      <c r="H667" s="21" t="str">
        <f>IF(C667="","",IFERROR(INDEX(data_wkly!I:I,MATCH($B667,data_wkly!$C:$C,0),1),""))</f>
        <v/>
      </c>
      <c r="I667" s="21" t="str">
        <f>IF(H667="","",IFERROR(IF(INDEX(data_wkly!J:J,MATCH($B667,data_wkly!$C:$C,0),1)=0,"",INDEX(data_wkly!J:J,MATCH($B667,data_wkly!$C:$C,0),1)),""))</f>
        <v/>
      </c>
      <c r="J667" s="21" t="str">
        <f>IFERROR(IF(INDEX(data_wkly!K:K,MATCH($B667,data_wkly!$C:$C,0),1)=0,"",INDEX(data_wkly!K:K,MATCH($B667,data_wkly!$C:$C,0),1)),"")</f>
        <v/>
      </c>
      <c r="K667" s="86" t="str">
        <f>IFERROR(IF(INDEX(data_wkly!L:L,MATCH($B667,data_wkly!$C:$C,0),1)=0,"",INDEX(data_wkly!L:L,MATCH($B667,data_wkly!$C:$C,0),1)),"")</f>
        <v/>
      </c>
      <c r="L667" s="156"/>
      <c r="M667" s="155" t="str">
        <f>IFERROR(IF(INDEX(data_wkly!M:M,MATCH($B667,data_wkly!$C:$C,0),1)=0,"",INDEX(data_wkly!M:M,MATCH($B667,data_wkly!$C:$C,0),1)),"")</f>
        <v/>
      </c>
      <c r="N667" s="21" t="str">
        <f>IFERROR(IF(INDEX(data_wkly!N:N,MATCH($B667,data_wkly!$C:$C,0),1)=0,"",INDEX(data_wkly!N:N,MATCH($B667,data_wkly!$C:$C,0),1)),"")</f>
        <v/>
      </c>
      <c r="O667" s="21" t="str">
        <f>IF(M667="","",IFERROR(INDEX(data_wkly!O:O,MATCH($B667,data_wkly!$C:$C,0),1),""))</f>
        <v/>
      </c>
      <c r="P667" s="21" t="str">
        <f>IF(M667="","",IFERROR(IF(INDEX(data_wkly!P:P,MATCH($B667,data_wkly!$C:$C,0),1)=0,"",INDEX(data_wkly!P:P,MATCH($B667,data_wkly!$C:$C,0),1)),""))</f>
        <v/>
      </c>
      <c r="Q667" s="21" t="str">
        <f>IFERROR(IF(INDEX(data_wkly!Q:Q,MATCH($B667,data_wkly!$C:$C,0),1)=0,"",INDEX(data_wkly!Q:Q,MATCH($B667,data_wkly!$C:$C,0),1)),"")</f>
        <v/>
      </c>
      <c r="R667" s="21" t="str">
        <f>IF(M667="","",IFERROR(INDEX(data_wkly!R:R,MATCH($B667,data_wkly!$C:$C,0),1),""))</f>
        <v/>
      </c>
      <c r="S667" s="21" t="str">
        <f>IF(M667="","",IFERROR(IF(INDEX(data_wkly!S:S,MATCH($B667,data_wkly!$C:$C,0),1)=0,"",INDEX(data_wkly!S:S,MATCH($B667,data_wkly!$C:$C,0),1)),""))</f>
        <v/>
      </c>
      <c r="T667" s="21" t="str">
        <f>IFERROR(IF(INDEX(data_wkly!T:T,MATCH($B667,data_wkly!$C:$C,0),1)=0,"",INDEX(data_wkly!T:T,MATCH($B667,data_wkly!$C:$C,0),1)),"")</f>
        <v/>
      </c>
      <c r="U667" s="86" t="str">
        <f>IFERROR(IF(INDEX(data_wkly!U:U,MATCH($B667,data_wkly!$C:$C,0),1)=0,"",INDEX(data_wkly!U:U,MATCH($B667,data_wkly!$C:$C,0),1)),"")</f>
        <v/>
      </c>
      <c r="V667" s="157" t="str">
        <f t="shared" si="61"/>
        <v/>
      </c>
      <c r="W667" s="152" t="str">
        <f>IFERROR(IF(INDEX(data_wkly!W:W,MATCH($B667,data_wkly!$C:$C,0),1)=0,"",INDEX(data_wkly!W:W,MATCH($B667,data_wkly!$C:$C,0),1)),"")</f>
        <v/>
      </c>
      <c r="X667" s="21" t="str">
        <f>IFERROR(IF(INDEX(data_wkly!X:X,MATCH($B667,data_wkly!$C:$C,0),1)=0,"",INDEX(data_wkly!X:X,MATCH($B667,data_wkly!$C:$C,0),1)),"")</f>
        <v/>
      </c>
      <c r="Y667" s="21" t="str">
        <f>IFERROR(IF(INDEX(data_wkly!Y:Y,MATCH($B667,data_wkly!$C:$C,0),1)=0,"",INDEX(data_wkly!Y:Y,MATCH($B667,data_wkly!$C:$C,0),1)),"")</f>
        <v/>
      </c>
      <c r="Z667" s="21" t="str">
        <f>IFERROR(IF(INDEX(data_wkly!Z:Z,MATCH($B667,data_wkly!$C:$C,0),1)=0,"",INDEX(data_wkly!Z:Z,MATCH($B667,data_wkly!$C:$C,0),1)),"")</f>
        <v/>
      </c>
      <c r="AA667" s="152" t="str">
        <f>IFERROR(IF(INDEX(data_wkly!AA:AA,MATCH($B667,data_wkly!$C:$C,0),1)=0,"",INDEX(data_wkly!AA:AA,MATCH($B667,data_wkly!$C:$C,0),1)),"")</f>
        <v/>
      </c>
      <c r="AB667" s="21" t="str">
        <f>IFERROR(IF(INDEX(data_wkly!AB:AB,MATCH($B667,data_wkly!$C:$C,0),1)=0,"",INDEX(data_wkly!AB:AB,MATCH($B667,data_wkly!$C:$C,0),1)),"")</f>
        <v/>
      </c>
      <c r="AC667" s="21" t="str">
        <f>IFERROR(IF(INDEX(data_wkly!AC:AC,MATCH($B667,data_wkly!$C:$C,0),1)=0,"",INDEX(data_wkly!AC:AC,MATCH($B667,data_wkly!$C:$C,0),1)),"")</f>
        <v/>
      </c>
      <c r="AD667" s="21" t="str">
        <f>IFERROR(IF(INDEX(data_wkly!AD:AD,MATCH($B667,data_wkly!$C:$C,0),1)=0,"",INDEX(data_wkly!AD:AD,MATCH($B667,data_wkly!$C:$C,0),1)),"")</f>
        <v/>
      </c>
      <c r="AE667" s="157" t="str">
        <f t="shared" si="62"/>
        <v/>
      </c>
      <c r="AF667" s="154" t="str">
        <f>IFERROR(IF(INDEX(data_wkly!AF:AF,MATCH($B667,data_wkly!$C:$C,0),1)=0,"",INDEX(data_wkly!AF:AF,MATCH($B667,data_wkly!$C:$C,0),1)),"")</f>
        <v/>
      </c>
      <c r="AG667" s="153" t="str">
        <f>IFERROR(IF(AF667="","",INDEX(data_wkly!AG:AG,MATCH($B667,data_wkly!$C:$C,0),1)),"")</f>
        <v/>
      </c>
      <c r="AH667" s="153" t="str">
        <f>IFERROR(IF(INDEX(data_wkly!AH:AH,MATCH($B667,data_wkly!$C:$C,0),1)=0,"",INDEX(data_wkly!AH:AH,MATCH($B667,data_wkly!$C:$C,0),1)),"")</f>
        <v/>
      </c>
      <c r="AI667" s="153" t="str">
        <f>IFERROR(IF(INDEX(data_wkly!AI:AI,MATCH($B667,data_wkly!$C:$C,0),1)=0,"",INDEX(data_wkly!AI:AI,MATCH($B667,data_wkly!$C:$C,0),1)),"")</f>
        <v/>
      </c>
      <c r="AJ667" s="153" t="str">
        <f>IFERROR(IF(AI667="","",INDEX(data_wkly!AJ:AJ,MATCH($B667,data_wkly!$C:$C,0),1)),"")</f>
        <v/>
      </c>
      <c r="AK667" s="153" t="str">
        <f>IFERROR(IF(INDEX(data_wkly!AK:AK,MATCH($B667,data_wkly!$C:$C,0),1)=0,"",INDEX(data_wkly!AK:AK,MATCH($B667,data_wkly!$C:$C,0),1)),"")</f>
        <v/>
      </c>
      <c r="AL667" s="153" t="str">
        <f>IFERROR(IF(INDEX(data_wkly!AL:AL,MATCH($B667,data_wkly!$C:$C,0),1)=0,"",INDEX(data_wkly!AL:AL,MATCH($B667,data_wkly!$C:$C,0),1)),"")</f>
        <v/>
      </c>
      <c r="AM667" s="183" t="str">
        <f>IFERROR(IF(INDEX(data_wkly!AM:AM,MATCH($B667,data_wkly!$C:$C,0),1)=0,"",INDEX(data_wkly!AM:AM,MATCH($B667,data_wkly!$C:$C,0),1)),"")</f>
        <v/>
      </c>
      <c r="AN667" s="41" t="str">
        <f t="shared" si="60"/>
        <v/>
      </c>
      <c r="AO667" s="88">
        <f t="shared" si="65"/>
        <v>1</v>
      </c>
    </row>
    <row r="668" spans="1:41">
      <c r="A668" s="88" t="str">
        <f t="shared" si="63"/>
        <v/>
      </c>
      <c r="B668" s="89" t="str">
        <f t="shared" si="64"/>
        <v/>
      </c>
      <c r="C668" s="155" t="str">
        <f>IFERROR(IF(INDEX(data_wkly!D:D,MATCH($B668,data_wkly!$C:$C,0),1)=0,"",INDEX(data_wkly!D:D,MATCH($B668,data_wkly!$C:$C,0),1)),"")</f>
        <v/>
      </c>
      <c r="D668" s="21" t="str">
        <f>IFERROR(IF(INDEX(data_wkly!E:E,MATCH($B668,data_wkly!$C:$C,0),1)=0,"",INDEX(data_wkly!E:E,MATCH($B668,data_wkly!$C:$C,0),1)),"")</f>
        <v/>
      </c>
      <c r="E668" s="21" t="str">
        <f>IF(C668="","",IFERROR(INDEX(data_wkly!F:F,MATCH($B668,data_wkly!$C:$C,0),1),""))</f>
        <v/>
      </c>
      <c r="F668" s="21" t="str">
        <f>IF(E668="","",IFERROR(IF(INDEX(data_wkly!G:G,MATCH($B668,data_wkly!$C:$C,0),1)=0,"",INDEX(data_wkly!G:G,MATCH($B668,data_wkly!$C:$C,0),1)),""))</f>
        <v/>
      </c>
      <c r="G668" s="21" t="str">
        <f>IFERROR(IF(INDEX(data_wkly!H:H,MATCH($B668,data_wkly!$C:$C,0),1)=0,"",INDEX(data_wkly!H:H,MATCH($B668,data_wkly!$C:$C,0),1)),"")</f>
        <v/>
      </c>
      <c r="H668" s="21" t="str">
        <f>IF(C668="","",IFERROR(INDEX(data_wkly!I:I,MATCH($B668,data_wkly!$C:$C,0),1),""))</f>
        <v/>
      </c>
      <c r="I668" s="21" t="str">
        <f>IF(H668="","",IFERROR(IF(INDEX(data_wkly!J:J,MATCH($B668,data_wkly!$C:$C,0),1)=0,"",INDEX(data_wkly!J:J,MATCH($B668,data_wkly!$C:$C,0),1)),""))</f>
        <v/>
      </c>
      <c r="J668" s="21" t="str">
        <f>IFERROR(IF(INDEX(data_wkly!K:K,MATCH($B668,data_wkly!$C:$C,0),1)=0,"",INDEX(data_wkly!K:K,MATCH($B668,data_wkly!$C:$C,0),1)),"")</f>
        <v/>
      </c>
      <c r="K668" s="86" t="str">
        <f>IFERROR(IF(INDEX(data_wkly!L:L,MATCH($B668,data_wkly!$C:$C,0),1)=0,"",INDEX(data_wkly!L:L,MATCH($B668,data_wkly!$C:$C,0),1)),"")</f>
        <v/>
      </c>
      <c r="L668" s="156"/>
      <c r="M668" s="155" t="str">
        <f>IFERROR(IF(INDEX(data_wkly!M:M,MATCH($B668,data_wkly!$C:$C,0),1)=0,"",INDEX(data_wkly!M:M,MATCH($B668,data_wkly!$C:$C,0),1)),"")</f>
        <v/>
      </c>
      <c r="N668" s="21" t="str">
        <f>IFERROR(IF(INDEX(data_wkly!N:N,MATCH($B668,data_wkly!$C:$C,0),1)=0,"",INDEX(data_wkly!N:N,MATCH($B668,data_wkly!$C:$C,0),1)),"")</f>
        <v/>
      </c>
      <c r="O668" s="21" t="str">
        <f>IF(M668="","",IFERROR(INDEX(data_wkly!O:O,MATCH($B668,data_wkly!$C:$C,0),1),""))</f>
        <v/>
      </c>
      <c r="P668" s="21" t="str">
        <f>IF(M668="","",IFERROR(IF(INDEX(data_wkly!P:P,MATCH($B668,data_wkly!$C:$C,0),1)=0,"",INDEX(data_wkly!P:P,MATCH($B668,data_wkly!$C:$C,0),1)),""))</f>
        <v/>
      </c>
      <c r="Q668" s="21" t="str">
        <f>IFERROR(IF(INDEX(data_wkly!Q:Q,MATCH($B668,data_wkly!$C:$C,0),1)=0,"",INDEX(data_wkly!Q:Q,MATCH($B668,data_wkly!$C:$C,0),1)),"")</f>
        <v/>
      </c>
      <c r="R668" s="21" t="str">
        <f>IF(M668="","",IFERROR(INDEX(data_wkly!R:R,MATCH($B668,data_wkly!$C:$C,0),1),""))</f>
        <v/>
      </c>
      <c r="S668" s="21" t="str">
        <f>IF(M668="","",IFERROR(IF(INDEX(data_wkly!S:S,MATCH($B668,data_wkly!$C:$C,0),1)=0,"",INDEX(data_wkly!S:S,MATCH($B668,data_wkly!$C:$C,0),1)),""))</f>
        <v/>
      </c>
      <c r="T668" s="21" t="str">
        <f>IFERROR(IF(INDEX(data_wkly!T:T,MATCH($B668,data_wkly!$C:$C,0),1)=0,"",INDEX(data_wkly!T:T,MATCH($B668,data_wkly!$C:$C,0),1)),"")</f>
        <v/>
      </c>
      <c r="U668" s="86" t="str">
        <f>IFERROR(IF(INDEX(data_wkly!U:U,MATCH($B668,data_wkly!$C:$C,0),1)=0,"",INDEX(data_wkly!U:U,MATCH($B668,data_wkly!$C:$C,0),1)),"")</f>
        <v/>
      </c>
      <c r="V668" s="157" t="str">
        <f t="shared" si="61"/>
        <v/>
      </c>
      <c r="W668" s="152" t="str">
        <f>IFERROR(IF(INDEX(data_wkly!W:W,MATCH($B668,data_wkly!$C:$C,0),1)=0,"",INDEX(data_wkly!W:W,MATCH($B668,data_wkly!$C:$C,0),1)),"")</f>
        <v/>
      </c>
      <c r="X668" s="21" t="str">
        <f>IFERROR(IF(INDEX(data_wkly!X:X,MATCH($B668,data_wkly!$C:$C,0),1)=0,"",INDEX(data_wkly!X:X,MATCH($B668,data_wkly!$C:$C,0),1)),"")</f>
        <v/>
      </c>
      <c r="Y668" s="21" t="str">
        <f>IFERROR(IF(INDEX(data_wkly!Y:Y,MATCH($B668,data_wkly!$C:$C,0),1)=0,"",INDEX(data_wkly!Y:Y,MATCH($B668,data_wkly!$C:$C,0),1)),"")</f>
        <v/>
      </c>
      <c r="Z668" s="21" t="str">
        <f>IFERROR(IF(INDEX(data_wkly!Z:Z,MATCH($B668,data_wkly!$C:$C,0),1)=0,"",INDEX(data_wkly!Z:Z,MATCH($B668,data_wkly!$C:$C,0),1)),"")</f>
        <v/>
      </c>
      <c r="AA668" s="152" t="str">
        <f>IFERROR(IF(INDEX(data_wkly!AA:AA,MATCH($B668,data_wkly!$C:$C,0),1)=0,"",INDEX(data_wkly!AA:AA,MATCH($B668,data_wkly!$C:$C,0),1)),"")</f>
        <v/>
      </c>
      <c r="AB668" s="21" t="str">
        <f>IFERROR(IF(INDEX(data_wkly!AB:AB,MATCH($B668,data_wkly!$C:$C,0),1)=0,"",INDEX(data_wkly!AB:AB,MATCH($B668,data_wkly!$C:$C,0),1)),"")</f>
        <v/>
      </c>
      <c r="AC668" s="21" t="str">
        <f>IFERROR(IF(INDEX(data_wkly!AC:AC,MATCH($B668,data_wkly!$C:$C,0),1)=0,"",INDEX(data_wkly!AC:AC,MATCH($B668,data_wkly!$C:$C,0),1)),"")</f>
        <v/>
      </c>
      <c r="AD668" s="21" t="str">
        <f>IFERROR(IF(INDEX(data_wkly!AD:AD,MATCH($B668,data_wkly!$C:$C,0),1)=0,"",INDEX(data_wkly!AD:AD,MATCH($B668,data_wkly!$C:$C,0),1)),"")</f>
        <v/>
      </c>
      <c r="AE668" s="157" t="str">
        <f t="shared" si="62"/>
        <v/>
      </c>
      <c r="AF668" s="154" t="str">
        <f>IFERROR(IF(INDEX(data_wkly!AF:AF,MATCH($B668,data_wkly!$C:$C,0),1)=0,"",INDEX(data_wkly!AF:AF,MATCH($B668,data_wkly!$C:$C,0),1)),"")</f>
        <v/>
      </c>
      <c r="AG668" s="153" t="str">
        <f>IFERROR(IF(AF668="","",INDEX(data_wkly!AG:AG,MATCH($B668,data_wkly!$C:$C,0),1)),"")</f>
        <v/>
      </c>
      <c r="AH668" s="153" t="str">
        <f>IFERROR(IF(INDEX(data_wkly!AH:AH,MATCH($B668,data_wkly!$C:$C,0),1)=0,"",INDEX(data_wkly!AH:AH,MATCH($B668,data_wkly!$C:$C,0),1)),"")</f>
        <v/>
      </c>
      <c r="AI668" s="153" t="str">
        <f>IFERROR(IF(INDEX(data_wkly!AI:AI,MATCH($B668,data_wkly!$C:$C,0),1)=0,"",INDEX(data_wkly!AI:AI,MATCH($B668,data_wkly!$C:$C,0),1)),"")</f>
        <v/>
      </c>
      <c r="AJ668" s="153" t="str">
        <f>IFERROR(IF(AI668="","",INDEX(data_wkly!AJ:AJ,MATCH($B668,data_wkly!$C:$C,0),1)),"")</f>
        <v/>
      </c>
      <c r="AK668" s="153" t="str">
        <f>IFERROR(IF(INDEX(data_wkly!AK:AK,MATCH($B668,data_wkly!$C:$C,0),1)=0,"",INDEX(data_wkly!AK:AK,MATCH($B668,data_wkly!$C:$C,0),1)),"")</f>
        <v/>
      </c>
      <c r="AL668" s="153" t="str">
        <f>IFERROR(IF(INDEX(data_wkly!AL:AL,MATCH($B668,data_wkly!$C:$C,0),1)=0,"",INDEX(data_wkly!AL:AL,MATCH($B668,data_wkly!$C:$C,0),1)),"")</f>
        <v/>
      </c>
      <c r="AM668" s="183" t="str">
        <f>IFERROR(IF(INDEX(data_wkly!AM:AM,MATCH($B668,data_wkly!$C:$C,0),1)=0,"",INDEX(data_wkly!AM:AM,MATCH($B668,data_wkly!$C:$C,0),1)),"")</f>
        <v/>
      </c>
      <c r="AN668" s="41" t="str">
        <f t="shared" si="60"/>
        <v/>
      </c>
      <c r="AO668" s="88">
        <f t="shared" si="65"/>
        <v>2</v>
      </c>
    </row>
    <row r="669" spans="1:41">
      <c r="A669" s="88" t="str">
        <f t="shared" si="63"/>
        <v/>
      </c>
      <c r="B669" s="89" t="str">
        <f t="shared" si="64"/>
        <v/>
      </c>
      <c r="C669" s="155" t="str">
        <f>IFERROR(IF(INDEX(data_wkly!D:D,MATCH($B669,data_wkly!$C:$C,0),1)=0,"",INDEX(data_wkly!D:D,MATCH($B669,data_wkly!$C:$C,0),1)),"")</f>
        <v/>
      </c>
      <c r="D669" s="21" t="str">
        <f>IFERROR(IF(INDEX(data_wkly!E:E,MATCH($B669,data_wkly!$C:$C,0),1)=0,"",INDEX(data_wkly!E:E,MATCH($B669,data_wkly!$C:$C,0),1)),"")</f>
        <v/>
      </c>
      <c r="E669" s="21" t="str">
        <f>IF(C669="","",IFERROR(INDEX(data_wkly!F:F,MATCH($B669,data_wkly!$C:$C,0),1),""))</f>
        <v/>
      </c>
      <c r="F669" s="21" t="str">
        <f>IF(E669="","",IFERROR(IF(INDEX(data_wkly!G:G,MATCH($B669,data_wkly!$C:$C,0),1)=0,"",INDEX(data_wkly!G:G,MATCH($B669,data_wkly!$C:$C,0),1)),""))</f>
        <v/>
      </c>
      <c r="G669" s="21" t="str">
        <f>IFERROR(IF(INDEX(data_wkly!H:H,MATCH($B669,data_wkly!$C:$C,0),1)=0,"",INDEX(data_wkly!H:H,MATCH($B669,data_wkly!$C:$C,0),1)),"")</f>
        <v/>
      </c>
      <c r="H669" s="21" t="str">
        <f>IF(C669="","",IFERROR(INDEX(data_wkly!I:I,MATCH($B669,data_wkly!$C:$C,0),1),""))</f>
        <v/>
      </c>
      <c r="I669" s="21" t="str">
        <f>IF(H669="","",IFERROR(IF(INDEX(data_wkly!J:J,MATCH($B669,data_wkly!$C:$C,0),1)=0,"",INDEX(data_wkly!J:J,MATCH($B669,data_wkly!$C:$C,0),1)),""))</f>
        <v/>
      </c>
      <c r="J669" s="21" t="str">
        <f>IFERROR(IF(INDEX(data_wkly!K:K,MATCH($B669,data_wkly!$C:$C,0),1)=0,"",INDEX(data_wkly!K:K,MATCH($B669,data_wkly!$C:$C,0),1)),"")</f>
        <v/>
      </c>
      <c r="K669" s="86" t="str">
        <f>IFERROR(IF(INDEX(data_wkly!L:L,MATCH($B669,data_wkly!$C:$C,0),1)=0,"",INDEX(data_wkly!L:L,MATCH($B669,data_wkly!$C:$C,0),1)),"")</f>
        <v/>
      </c>
      <c r="L669" s="156"/>
      <c r="M669" s="155" t="str">
        <f>IFERROR(IF(INDEX(data_wkly!M:M,MATCH($B669,data_wkly!$C:$C,0),1)=0,"",INDEX(data_wkly!M:M,MATCH($B669,data_wkly!$C:$C,0),1)),"")</f>
        <v/>
      </c>
      <c r="N669" s="21" t="str">
        <f>IFERROR(IF(INDEX(data_wkly!N:N,MATCH($B669,data_wkly!$C:$C,0),1)=0,"",INDEX(data_wkly!N:N,MATCH($B669,data_wkly!$C:$C,0),1)),"")</f>
        <v/>
      </c>
      <c r="O669" s="21" t="str">
        <f>IF(M669="","",IFERROR(INDEX(data_wkly!O:O,MATCH($B669,data_wkly!$C:$C,0),1),""))</f>
        <v/>
      </c>
      <c r="P669" s="21" t="str">
        <f>IF(M669="","",IFERROR(IF(INDEX(data_wkly!P:P,MATCH($B669,data_wkly!$C:$C,0),1)=0,"",INDEX(data_wkly!P:P,MATCH($B669,data_wkly!$C:$C,0),1)),""))</f>
        <v/>
      </c>
      <c r="Q669" s="21" t="str">
        <f>IFERROR(IF(INDEX(data_wkly!Q:Q,MATCH($B669,data_wkly!$C:$C,0),1)=0,"",INDEX(data_wkly!Q:Q,MATCH($B669,data_wkly!$C:$C,0),1)),"")</f>
        <v/>
      </c>
      <c r="R669" s="21" t="str">
        <f>IF(M669="","",IFERROR(INDEX(data_wkly!R:R,MATCH($B669,data_wkly!$C:$C,0),1),""))</f>
        <v/>
      </c>
      <c r="S669" s="21" t="str">
        <f>IF(M669="","",IFERROR(IF(INDEX(data_wkly!S:S,MATCH($B669,data_wkly!$C:$C,0),1)=0,"",INDEX(data_wkly!S:S,MATCH($B669,data_wkly!$C:$C,0),1)),""))</f>
        <v/>
      </c>
      <c r="T669" s="21" t="str">
        <f>IFERROR(IF(INDEX(data_wkly!T:T,MATCH($B669,data_wkly!$C:$C,0),1)=0,"",INDEX(data_wkly!T:T,MATCH($B669,data_wkly!$C:$C,0),1)),"")</f>
        <v/>
      </c>
      <c r="U669" s="86" t="str">
        <f>IFERROR(IF(INDEX(data_wkly!U:U,MATCH($B669,data_wkly!$C:$C,0),1)=0,"",INDEX(data_wkly!U:U,MATCH($B669,data_wkly!$C:$C,0),1)),"")</f>
        <v/>
      </c>
      <c r="V669" s="157" t="str">
        <f t="shared" si="61"/>
        <v/>
      </c>
      <c r="W669" s="152" t="str">
        <f>IFERROR(IF(INDEX(data_wkly!W:W,MATCH($B669,data_wkly!$C:$C,0),1)=0,"",INDEX(data_wkly!W:W,MATCH($B669,data_wkly!$C:$C,0),1)),"")</f>
        <v/>
      </c>
      <c r="X669" s="21" t="str">
        <f>IFERROR(IF(INDEX(data_wkly!X:X,MATCH($B669,data_wkly!$C:$C,0),1)=0,"",INDEX(data_wkly!X:X,MATCH($B669,data_wkly!$C:$C,0),1)),"")</f>
        <v/>
      </c>
      <c r="Y669" s="21" t="str">
        <f>IFERROR(IF(INDEX(data_wkly!Y:Y,MATCH($B669,data_wkly!$C:$C,0),1)=0,"",INDEX(data_wkly!Y:Y,MATCH($B669,data_wkly!$C:$C,0),1)),"")</f>
        <v/>
      </c>
      <c r="Z669" s="21" t="str">
        <f>IFERROR(IF(INDEX(data_wkly!Z:Z,MATCH($B669,data_wkly!$C:$C,0),1)=0,"",INDEX(data_wkly!Z:Z,MATCH($B669,data_wkly!$C:$C,0),1)),"")</f>
        <v/>
      </c>
      <c r="AA669" s="152" t="str">
        <f>IFERROR(IF(INDEX(data_wkly!AA:AA,MATCH($B669,data_wkly!$C:$C,0),1)=0,"",INDEX(data_wkly!AA:AA,MATCH($B669,data_wkly!$C:$C,0),1)),"")</f>
        <v/>
      </c>
      <c r="AB669" s="21" t="str">
        <f>IFERROR(IF(INDEX(data_wkly!AB:AB,MATCH($B669,data_wkly!$C:$C,0),1)=0,"",INDEX(data_wkly!AB:AB,MATCH($B669,data_wkly!$C:$C,0),1)),"")</f>
        <v/>
      </c>
      <c r="AC669" s="21" t="str">
        <f>IFERROR(IF(INDEX(data_wkly!AC:AC,MATCH($B669,data_wkly!$C:$C,0),1)=0,"",INDEX(data_wkly!AC:AC,MATCH($B669,data_wkly!$C:$C,0),1)),"")</f>
        <v/>
      </c>
      <c r="AD669" s="21" t="str">
        <f>IFERROR(IF(INDEX(data_wkly!AD:AD,MATCH($B669,data_wkly!$C:$C,0),1)=0,"",INDEX(data_wkly!AD:AD,MATCH($B669,data_wkly!$C:$C,0),1)),"")</f>
        <v/>
      </c>
      <c r="AE669" s="157" t="str">
        <f t="shared" si="62"/>
        <v/>
      </c>
      <c r="AF669" s="154" t="str">
        <f>IFERROR(IF(INDEX(data_wkly!AF:AF,MATCH($B669,data_wkly!$C:$C,0),1)=0,"",INDEX(data_wkly!AF:AF,MATCH($B669,data_wkly!$C:$C,0),1)),"")</f>
        <v/>
      </c>
      <c r="AG669" s="153" t="str">
        <f>IFERROR(IF(AF669="","",INDEX(data_wkly!AG:AG,MATCH($B669,data_wkly!$C:$C,0),1)),"")</f>
        <v/>
      </c>
      <c r="AH669" s="153" t="str">
        <f>IFERROR(IF(INDEX(data_wkly!AH:AH,MATCH($B669,data_wkly!$C:$C,0),1)=0,"",INDEX(data_wkly!AH:AH,MATCH($B669,data_wkly!$C:$C,0),1)),"")</f>
        <v/>
      </c>
      <c r="AI669" s="153" t="str">
        <f>IFERROR(IF(INDEX(data_wkly!AI:AI,MATCH($B669,data_wkly!$C:$C,0),1)=0,"",INDEX(data_wkly!AI:AI,MATCH($B669,data_wkly!$C:$C,0),1)),"")</f>
        <v/>
      </c>
      <c r="AJ669" s="153" t="str">
        <f>IFERROR(IF(AI669="","",INDEX(data_wkly!AJ:AJ,MATCH($B669,data_wkly!$C:$C,0),1)),"")</f>
        <v/>
      </c>
      <c r="AK669" s="153" t="str">
        <f>IFERROR(IF(INDEX(data_wkly!AK:AK,MATCH($B669,data_wkly!$C:$C,0),1)=0,"",INDEX(data_wkly!AK:AK,MATCH($B669,data_wkly!$C:$C,0),1)),"")</f>
        <v/>
      </c>
      <c r="AL669" s="153" t="str">
        <f>IFERROR(IF(INDEX(data_wkly!AL:AL,MATCH($B669,data_wkly!$C:$C,0),1)=0,"",INDEX(data_wkly!AL:AL,MATCH($B669,data_wkly!$C:$C,0),1)),"")</f>
        <v/>
      </c>
      <c r="AM669" s="183" t="str">
        <f>IFERROR(IF(INDEX(data_wkly!AM:AM,MATCH($B669,data_wkly!$C:$C,0),1)=0,"",INDEX(data_wkly!AM:AM,MATCH($B669,data_wkly!$C:$C,0),1)),"")</f>
        <v/>
      </c>
      <c r="AN669" s="41" t="str">
        <f t="shared" si="60"/>
        <v/>
      </c>
      <c r="AO669" s="88">
        <f t="shared" si="65"/>
        <v>1</v>
      </c>
    </row>
    <row r="670" spans="1:41">
      <c r="A670" s="88" t="str">
        <f t="shared" si="63"/>
        <v/>
      </c>
      <c r="B670" s="89" t="str">
        <f t="shared" si="64"/>
        <v/>
      </c>
      <c r="C670" s="155" t="str">
        <f>IFERROR(IF(INDEX(data_wkly!D:D,MATCH($B670,data_wkly!$C:$C,0),1)=0,"",INDEX(data_wkly!D:D,MATCH($B670,data_wkly!$C:$C,0),1)),"")</f>
        <v/>
      </c>
      <c r="D670" s="21" t="str">
        <f>IFERROR(IF(INDEX(data_wkly!E:E,MATCH($B670,data_wkly!$C:$C,0),1)=0,"",INDEX(data_wkly!E:E,MATCH($B670,data_wkly!$C:$C,0),1)),"")</f>
        <v/>
      </c>
      <c r="E670" s="21" t="str">
        <f>IF(C670="","",IFERROR(INDEX(data_wkly!F:F,MATCH($B670,data_wkly!$C:$C,0),1),""))</f>
        <v/>
      </c>
      <c r="F670" s="21" t="str">
        <f>IF(E670="","",IFERROR(IF(INDEX(data_wkly!G:G,MATCH($B670,data_wkly!$C:$C,0),1)=0,"",INDEX(data_wkly!G:G,MATCH($B670,data_wkly!$C:$C,0),1)),""))</f>
        <v/>
      </c>
      <c r="G670" s="21" t="str">
        <f>IFERROR(IF(INDEX(data_wkly!H:H,MATCH($B670,data_wkly!$C:$C,0),1)=0,"",INDEX(data_wkly!H:H,MATCH($B670,data_wkly!$C:$C,0),1)),"")</f>
        <v/>
      </c>
      <c r="H670" s="21" t="str">
        <f>IF(C670="","",IFERROR(INDEX(data_wkly!I:I,MATCH($B670,data_wkly!$C:$C,0),1),""))</f>
        <v/>
      </c>
      <c r="I670" s="21" t="str">
        <f>IF(H670="","",IFERROR(IF(INDEX(data_wkly!J:J,MATCH($B670,data_wkly!$C:$C,0),1)=0,"",INDEX(data_wkly!J:J,MATCH($B670,data_wkly!$C:$C,0),1)),""))</f>
        <v/>
      </c>
      <c r="J670" s="21" t="str">
        <f>IFERROR(IF(INDEX(data_wkly!K:K,MATCH($B670,data_wkly!$C:$C,0),1)=0,"",INDEX(data_wkly!K:K,MATCH($B670,data_wkly!$C:$C,0),1)),"")</f>
        <v/>
      </c>
      <c r="K670" s="86" t="str">
        <f>IFERROR(IF(INDEX(data_wkly!L:L,MATCH($B670,data_wkly!$C:$C,0),1)=0,"",INDEX(data_wkly!L:L,MATCH($B670,data_wkly!$C:$C,0),1)),"")</f>
        <v/>
      </c>
      <c r="L670" s="156"/>
      <c r="M670" s="155" t="str">
        <f>IFERROR(IF(INDEX(data_wkly!M:M,MATCH($B670,data_wkly!$C:$C,0),1)=0,"",INDEX(data_wkly!M:M,MATCH($B670,data_wkly!$C:$C,0),1)),"")</f>
        <v/>
      </c>
      <c r="N670" s="21" t="str">
        <f>IFERROR(IF(INDEX(data_wkly!N:N,MATCH($B670,data_wkly!$C:$C,0),1)=0,"",INDEX(data_wkly!N:N,MATCH($B670,data_wkly!$C:$C,0),1)),"")</f>
        <v/>
      </c>
      <c r="O670" s="21" t="str">
        <f>IF(M670="","",IFERROR(INDEX(data_wkly!O:O,MATCH($B670,data_wkly!$C:$C,0),1),""))</f>
        <v/>
      </c>
      <c r="P670" s="21" t="str">
        <f>IF(M670="","",IFERROR(IF(INDEX(data_wkly!P:P,MATCH($B670,data_wkly!$C:$C,0),1)=0,"",INDEX(data_wkly!P:P,MATCH($B670,data_wkly!$C:$C,0),1)),""))</f>
        <v/>
      </c>
      <c r="Q670" s="21" t="str">
        <f>IFERROR(IF(INDEX(data_wkly!Q:Q,MATCH($B670,data_wkly!$C:$C,0),1)=0,"",INDEX(data_wkly!Q:Q,MATCH($B670,data_wkly!$C:$C,0),1)),"")</f>
        <v/>
      </c>
      <c r="R670" s="21" t="str">
        <f>IF(M670="","",IFERROR(INDEX(data_wkly!R:R,MATCH($B670,data_wkly!$C:$C,0),1),""))</f>
        <v/>
      </c>
      <c r="S670" s="21" t="str">
        <f>IF(M670="","",IFERROR(IF(INDEX(data_wkly!S:S,MATCH($B670,data_wkly!$C:$C,0),1)=0,"",INDEX(data_wkly!S:S,MATCH($B670,data_wkly!$C:$C,0),1)),""))</f>
        <v/>
      </c>
      <c r="T670" s="21" t="str">
        <f>IFERROR(IF(INDEX(data_wkly!T:T,MATCH($B670,data_wkly!$C:$C,0),1)=0,"",INDEX(data_wkly!T:T,MATCH($B670,data_wkly!$C:$C,0),1)),"")</f>
        <v/>
      </c>
      <c r="U670" s="86" t="str">
        <f>IFERROR(IF(INDEX(data_wkly!U:U,MATCH($B670,data_wkly!$C:$C,0),1)=0,"",INDEX(data_wkly!U:U,MATCH($B670,data_wkly!$C:$C,0),1)),"")</f>
        <v/>
      </c>
      <c r="V670" s="157" t="str">
        <f t="shared" si="61"/>
        <v/>
      </c>
      <c r="W670" s="152" t="str">
        <f>IFERROR(IF(INDEX(data_wkly!W:W,MATCH($B670,data_wkly!$C:$C,0),1)=0,"",INDEX(data_wkly!W:W,MATCH($B670,data_wkly!$C:$C,0),1)),"")</f>
        <v/>
      </c>
      <c r="X670" s="21" t="str">
        <f>IFERROR(IF(INDEX(data_wkly!X:X,MATCH($B670,data_wkly!$C:$C,0),1)=0,"",INDEX(data_wkly!X:X,MATCH($B670,data_wkly!$C:$C,0),1)),"")</f>
        <v/>
      </c>
      <c r="Y670" s="21" t="str">
        <f>IFERROR(IF(INDEX(data_wkly!Y:Y,MATCH($B670,data_wkly!$C:$C,0),1)=0,"",INDEX(data_wkly!Y:Y,MATCH($B670,data_wkly!$C:$C,0),1)),"")</f>
        <v/>
      </c>
      <c r="Z670" s="21" t="str">
        <f>IFERROR(IF(INDEX(data_wkly!Z:Z,MATCH($B670,data_wkly!$C:$C,0),1)=0,"",INDEX(data_wkly!Z:Z,MATCH($B670,data_wkly!$C:$C,0),1)),"")</f>
        <v/>
      </c>
      <c r="AA670" s="152" t="str">
        <f>IFERROR(IF(INDEX(data_wkly!AA:AA,MATCH($B670,data_wkly!$C:$C,0),1)=0,"",INDEX(data_wkly!AA:AA,MATCH($B670,data_wkly!$C:$C,0),1)),"")</f>
        <v/>
      </c>
      <c r="AB670" s="21" t="str">
        <f>IFERROR(IF(INDEX(data_wkly!AB:AB,MATCH($B670,data_wkly!$C:$C,0),1)=0,"",INDEX(data_wkly!AB:AB,MATCH($B670,data_wkly!$C:$C,0),1)),"")</f>
        <v/>
      </c>
      <c r="AC670" s="21" t="str">
        <f>IFERROR(IF(INDEX(data_wkly!AC:AC,MATCH($B670,data_wkly!$C:$C,0),1)=0,"",INDEX(data_wkly!AC:AC,MATCH($B670,data_wkly!$C:$C,0),1)),"")</f>
        <v/>
      </c>
      <c r="AD670" s="21" t="str">
        <f>IFERROR(IF(INDEX(data_wkly!AD:AD,MATCH($B670,data_wkly!$C:$C,0),1)=0,"",INDEX(data_wkly!AD:AD,MATCH($B670,data_wkly!$C:$C,0),1)),"")</f>
        <v/>
      </c>
      <c r="AE670" s="157" t="str">
        <f t="shared" si="62"/>
        <v/>
      </c>
      <c r="AF670" s="154" t="str">
        <f>IFERROR(IF(INDEX(data_wkly!AF:AF,MATCH($B670,data_wkly!$C:$C,0),1)=0,"",INDEX(data_wkly!AF:AF,MATCH($B670,data_wkly!$C:$C,0),1)),"")</f>
        <v/>
      </c>
      <c r="AG670" s="153" t="str">
        <f>IFERROR(IF(AF670="","",INDEX(data_wkly!AG:AG,MATCH($B670,data_wkly!$C:$C,0),1)),"")</f>
        <v/>
      </c>
      <c r="AH670" s="153" t="str">
        <f>IFERROR(IF(INDEX(data_wkly!AH:AH,MATCH($B670,data_wkly!$C:$C,0),1)=0,"",INDEX(data_wkly!AH:AH,MATCH($B670,data_wkly!$C:$C,0),1)),"")</f>
        <v/>
      </c>
      <c r="AI670" s="153" t="str">
        <f>IFERROR(IF(INDEX(data_wkly!AI:AI,MATCH($B670,data_wkly!$C:$C,0),1)=0,"",INDEX(data_wkly!AI:AI,MATCH($B670,data_wkly!$C:$C,0),1)),"")</f>
        <v/>
      </c>
      <c r="AJ670" s="153" t="str">
        <f>IFERROR(IF(AI670="","",INDEX(data_wkly!AJ:AJ,MATCH($B670,data_wkly!$C:$C,0),1)),"")</f>
        <v/>
      </c>
      <c r="AK670" s="153" t="str">
        <f>IFERROR(IF(INDEX(data_wkly!AK:AK,MATCH($B670,data_wkly!$C:$C,0),1)=0,"",INDEX(data_wkly!AK:AK,MATCH($B670,data_wkly!$C:$C,0),1)),"")</f>
        <v/>
      </c>
      <c r="AL670" s="153" t="str">
        <f>IFERROR(IF(INDEX(data_wkly!AL:AL,MATCH($B670,data_wkly!$C:$C,0),1)=0,"",INDEX(data_wkly!AL:AL,MATCH($B670,data_wkly!$C:$C,0),1)),"")</f>
        <v/>
      </c>
      <c r="AM670" s="183" t="str">
        <f>IFERROR(IF(INDEX(data_wkly!AM:AM,MATCH($B670,data_wkly!$C:$C,0),1)=0,"",INDEX(data_wkly!AM:AM,MATCH($B670,data_wkly!$C:$C,0),1)),"")</f>
        <v/>
      </c>
      <c r="AN670" s="41" t="str">
        <f t="shared" si="60"/>
        <v/>
      </c>
      <c r="AO670" s="88">
        <f t="shared" si="65"/>
        <v>2</v>
      </c>
    </row>
    <row r="671" spans="1:41">
      <c r="A671" s="88" t="str">
        <f t="shared" si="63"/>
        <v/>
      </c>
      <c r="B671" s="89" t="str">
        <f t="shared" si="64"/>
        <v/>
      </c>
      <c r="C671" s="155" t="str">
        <f>IFERROR(IF(INDEX(data_wkly!D:D,MATCH($B671,data_wkly!$C:$C,0),1)=0,"",INDEX(data_wkly!D:D,MATCH($B671,data_wkly!$C:$C,0),1)),"")</f>
        <v/>
      </c>
      <c r="D671" s="21" t="str">
        <f>IFERROR(IF(INDEX(data_wkly!E:E,MATCH($B671,data_wkly!$C:$C,0),1)=0,"",INDEX(data_wkly!E:E,MATCH($B671,data_wkly!$C:$C,0),1)),"")</f>
        <v/>
      </c>
      <c r="E671" s="21" t="str">
        <f>IF(C671="","",IFERROR(INDEX(data_wkly!F:F,MATCH($B671,data_wkly!$C:$C,0),1),""))</f>
        <v/>
      </c>
      <c r="F671" s="21" t="str">
        <f>IF(E671="","",IFERROR(IF(INDEX(data_wkly!G:G,MATCH($B671,data_wkly!$C:$C,0),1)=0,"",INDEX(data_wkly!G:G,MATCH($B671,data_wkly!$C:$C,0),1)),""))</f>
        <v/>
      </c>
      <c r="G671" s="21" t="str">
        <f>IFERROR(IF(INDEX(data_wkly!H:H,MATCH($B671,data_wkly!$C:$C,0),1)=0,"",INDEX(data_wkly!H:H,MATCH($B671,data_wkly!$C:$C,0),1)),"")</f>
        <v/>
      </c>
      <c r="H671" s="21" t="str">
        <f>IF(C671="","",IFERROR(INDEX(data_wkly!I:I,MATCH($B671,data_wkly!$C:$C,0),1),""))</f>
        <v/>
      </c>
      <c r="I671" s="21" t="str">
        <f>IF(H671="","",IFERROR(IF(INDEX(data_wkly!J:J,MATCH($B671,data_wkly!$C:$C,0),1)=0,"",INDEX(data_wkly!J:J,MATCH($B671,data_wkly!$C:$C,0),1)),""))</f>
        <v/>
      </c>
      <c r="J671" s="21" t="str">
        <f>IFERROR(IF(INDEX(data_wkly!K:K,MATCH($B671,data_wkly!$C:$C,0),1)=0,"",INDEX(data_wkly!K:K,MATCH($B671,data_wkly!$C:$C,0),1)),"")</f>
        <v/>
      </c>
      <c r="K671" s="86" t="str">
        <f>IFERROR(IF(INDEX(data_wkly!L:L,MATCH($B671,data_wkly!$C:$C,0),1)=0,"",INDEX(data_wkly!L:L,MATCH($B671,data_wkly!$C:$C,0),1)),"")</f>
        <v/>
      </c>
      <c r="L671" s="156"/>
      <c r="M671" s="155" t="str">
        <f>IFERROR(IF(INDEX(data_wkly!M:M,MATCH($B671,data_wkly!$C:$C,0),1)=0,"",INDEX(data_wkly!M:M,MATCH($B671,data_wkly!$C:$C,0),1)),"")</f>
        <v/>
      </c>
      <c r="N671" s="21" t="str">
        <f>IFERROR(IF(INDEX(data_wkly!N:N,MATCH($B671,data_wkly!$C:$C,0),1)=0,"",INDEX(data_wkly!N:N,MATCH($B671,data_wkly!$C:$C,0),1)),"")</f>
        <v/>
      </c>
      <c r="O671" s="21" t="str">
        <f>IF(M671="","",IFERROR(INDEX(data_wkly!O:O,MATCH($B671,data_wkly!$C:$C,0),1),""))</f>
        <v/>
      </c>
      <c r="P671" s="21" t="str">
        <f>IF(M671="","",IFERROR(IF(INDEX(data_wkly!P:P,MATCH($B671,data_wkly!$C:$C,0),1)=0,"",INDEX(data_wkly!P:P,MATCH($B671,data_wkly!$C:$C,0),1)),""))</f>
        <v/>
      </c>
      <c r="Q671" s="21" t="str">
        <f>IFERROR(IF(INDEX(data_wkly!Q:Q,MATCH($B671,data_wkly!$C:$C,0),1)=0,"",INDEX(data_wkly!Q:Q,MATCH($B671,data_wkly!$C:$C,0),1)),"")</f>
        <v/>
      </c>
      <c r="R671" s="21" t="str">
        <f>IF(M671="","",IFERROR(INDEX(data_wkly!R:R,MATCH($B671,data_wkly!$C:$C,0),1),""))</f>
        <v/>
      </c>
      <c r="S671" s="21" t="str">
        <f>IF(M671="","",IFERROR(IF(INDEX(data_wkly!S:S,MATCH($B671,data_wkly!$C:$C,0),1)=0,"",INDEX(data_wkly!S:S,MATCH($B671,data_wkly!$C:$C,0),1)),""))</f>
        <v/>
      </c>
      <c r="T671" s="21" t="str">
        <f>IFERROR(IF(INDEX(data_wkly!T:T,MATCH($B671,data_wkly!$C:$C,0),1)=0,"",INDEX(data_wkly!T:T,MATCH($B671,data_wkly!$C:$C,0),1)),"")</f>
        <v/>
      </c>
      <c r="U671" s="86" t="str">
        <f>IFERROR(IF(INDEX(data_wkly!U:U,MATCH($B671,data_wkly!$C:$C,0),1)=0,"",INDEX(data_wkly!U:U,MATCH($B671,data_wkly!$C:$C,0),1)),"")</f>
        <v/>
      </c>
      <c r="V671" s="157" t="str">
        <f t="shared" si="61"/>
        <v/>
      </c>
      <c r="W671" s="152" t="str">
        <f>IFERROR(IF(INDEX(data_wkly!W:W,MATCH($B671,data_wkly!$C:$C,0),1)=0,"",INDEX(data_wkly!W:W,MATCH($B671,data_wkly!$C:$C,0),1)),"")</f>
        <v/>
      </c>
      <c r="X671" s="21" t="str">
        <f>IFERROR(IF(INDEX(data_wkly!X:X,MATCH($B671,data_wkly!$C:$C,0),1)=0,"",INDEX(data_wkly!X:X,MATCH($B671,data_wkly!$C:$C,0),1)),"")</f>
        <v/>
      </c>
      <c r="Y671" s="21" t="str">
        <f>IFERROR(IF(INDEX(data_wkly!Y:Y,MATCH($B671,data_wkly!$C:$C,0),1)=0,"",INDEX(data_wkly!Y:Y,MATCH($B671,data_wkly!$C:$C,0),1)),"")</f>
        <v/>
      </c>
      <c r="Z671" s="21" t="str">
        <f>IFERROR(IF(INDEX(data_wkly!Z:Z,MATCH($B671,data_wkly!$C:$C,0),1)=0,"",INDEX(data_wkly!Z:Z,MATCH($B671,data_wkly!$C:$C,0),1)),"")</f>
        <v/>
      </c>
      <c r="AA671" s="152" t="str">
        <f>IFERROR(IF(INDEX(data_wkly!AA:AA,MATCH($B671,data_wkly!$C:$C,0),1)=0,"",INDEX(data_wkly!AA:AA,MATCH($B671,data_wkly!$C:$C,0),1)),"")</f>
        <v/>
      </c>
      <c r="AB671" s="21" t="str">
        <f>IFERROR(IF(INDEX(data_wkly!AB:AB,MATCH($B671,data_wkly!$C:$C,0),1)=0,"",INDEX(data_wkly!AB:AB,MATCH($B671,data_wkly!$C:$C,0),1)),"")</f>
        <v/>
      </c>
      <c r="AC671" s="21" t="str">
        <f>IFERROR(IF(INDEX(data_wkly!AC:AC,MATCH($B671,data_wkly!$C:$C,0),1)=0,"",INDEX(data_wkly!AC:AC,MATCH($B671,data_wkly!$C:$C,0),1)),"")</f>
        <v/>
      </c>
      <c r="AD671" s="21" t="str">
        <f>IFERROR(IF(INDEX(data_wkly!AD:AD,MATCH($B671,data_wkly!$C:$C,0),1)=0,"",INDEX(data_wkly!AD:AD,MATCH($B671,data_wkly!$C:$C,0),1)),"")</f>
        <v/>
      </c>
      <c r="AE671" s="157" t="str">
        <f t="shared" si="62"/>
        <v/>
      </c>
      <c r="AF671" s="154" t="str">
        <f>IFERROR(IF(INDEX(data_wkly!AF:AF,MATCH($B671,data_wkly!$C:$C,0),1)=0,"",INDEX(data_wkly!AF:AF,MATCH($B671,data_wkly!$C:$C,0),1)),"")</f>
        <v/>
      </c>
      <c r="AG671" s="153" t="str">
        <f>IFERROR(IF(AF671="","",INDEX(data_wkly!AG:AG,MATCH($B671,data_wkly!$C:$C,0),1)),"")</f>
        <v/>
      </c>
      <c r="AH671" s="153" t="str">
        <f>IFERROR(IF(INDEX(data_wkly!AH:AH,MATCH($B671,data_wkly!$C:$C,0),1)=0,"",INDEX(data_wkly!AH:AH,MATCH($B671,data_wkly!$C:$C,0),1)),"")</f>
        <v/>
      </c>
      <c r="AI671" s="153" t="str">
        <f>IFERROR(IF(INDEX(data_wkly!AI:AI,MATCH($B671,data_wkly!$C:$C,0),1)=0,"",INDEX(data_wkly!AI:AI,MATCH($B671,data_wkly!$C:$C,0),1)),"")</f>
        <v/>
      </c>
      <c r="AJ671" s="153" t="str">
        <f>IFERROR(IF(AI671="","",INDEX(data_wkly!AJ:AJ,MATCH($B671,data_wkly!$C:$C,0),1)),"")</f>
        <v/>
      </c>
      <c r="AK671" s="153" t="str">
        <f>IFERROR(IF(INDEX(data_wkly!AK:AK,MATCH($B671,data_wkly!$C:$C,0),1)=0,"",INDEX(data_wkly!AK:AK,MATCH($B671,data_wkly!$C:$C,0),1)),"")</f>
        <v/>
      </c>
      <c r="AL671" s="153" t="str">
        <f>IFERROR(IF(INDEX(data_wkly!AL:AL,MATCH($B671,data_wkly!$C:$C,0),1)=0,"",INDEX(data_wkly!AL:AL,MATCH($B671,data_wkly!$C:$C,0),1)),"")</f>
        <v/>
      </c>
      <c r="AM671" s="183" t="str">
        <f>IFERROR(IF(INDEX(data_wkly!AM:AM,MATCH($B671,data_wkly!$C:$C,0),1)=0,"",INDEX(data_wkly!AM:AM,MATCH($B671,data_wkly!$C:$C,0),1)),"")</f>
        <v/>
      </c>
      <c r="AN671" s="41" t="str">
        <f t="shared" si="60"/>
        <v/>
      </c>
      <c r="AO671" s="88">
        <f t="shared" si="65"/>
        <v>1</v>
      </c>
    </row>
    <row r="672" spans="1:41">
      <c r="A672" s="88" t="str">
        <f t="shared" si="63"/>
        <v/>
      </c>
      <c r="B672" s="89" t="str">
        <f t="shared" si="64"/>
        <v/>
      </c>
      <c r="C672" s="155" t="str">
        <f>IFERROR(IF(INDEX(data_wkly!D:D,MATCH($B672,data_wkly!$C:$C,0),1)=0,"",INDEX(data_wkly!D:D,MATCH($B672,data_wkly!$C:$C,0),1)),"")</f>
        <v/>
      </c>
      <c r="D672" s="21" t="str">
        <f>IFERROR(IF(INDEX(data_wkly!E:E,MATCH($B672,data_wkly!$C:$C,0),1)=0,"",INDEX(data_wkly!E:E,MATCH($B672,data_wkly!$C:$C,0),1)),"")</f>
        <v/>
      </c>
      <c r="E672" s="21" t="str">
        <f>IF(C672="","",IFERROR(INDEX(data_wkly!F:F,MATCH($B672,data_wkly!$C:$C,0),1),""))</f>
        <v/>
      </c>
      <c r="F672" s="21" t="str">
        <f>IF(E672="","",IFERROR(IF(INDEX(data_wkly!G:G,MATCH($B672,data_wkly!$C:$C,0),1)=0,"",INDEX(data_wkly!G:G,MATCH($B672,data_wkly!$C:$C,0),1)),""))</f>
        <v/>
      </c>
      <c r="G672" s="21" t="str">
        <f>IFERROR(IF(INDEX(data_wkly!H:H,MATCH($B672,data_wkly!$C:$C,0),1)=0,"",INDEX(data_wkly!H:H,MATCH($B672,data_wkly!$C:$C,0),1)),"")</f>
        <v/>
      </c>
      <c r="H672" s="21" t="str">
        <f>IF(C672="","",IFERROR(INDEX(data_wkly!I:I,MATCH($B672,data_wkly!$C:$C,0),1),""))</f>
        <v/>
      </c>
      <c r="I672" s="21" t="str">
        <f>IF(H672="","",IFERROR(IF(INDEX(data_wkly!J:J,MATCH($B672,data_wkly!$C:$C,0),1)=0,"",INDEX(data_wkly!J:J,MATCH($B672,data_wkly!$C:$C,0),1)),""))</f>
        <v/>
      </c>
      <c r="J672" s="21" t="str">
        <f>IFERROR(IF(INDEX(data_wkly!K:K,MATCH($B672,data_wkly!$C:$C,0),1)=0,"",INDEX(data_wkly!K:K,MATCH($B672,data_wkly!$C:$C,0),1)),"")</f>
        <v/>
      </c>
      <c r="K672" s="86" t="str">
        <f>IFERROR(IF(INDEX(data_wkly!L:L,MATCH($B672,data_wkly!$C:$C,0),1)=0,"",INDEX(data_wkly!L:L,MATCH($B672,data_wkly!$C:$C,0),1)),"")</f>
        <v/>
      </c>
      <c r="L672" s="156"/>
      <c r="M672" s="155" t="str">
        <f>IFERROR(IF(INDEX(data_wkly!M:M,MATCH($B672,data_wkly!$C:$C,0),1)=0,"",INDEX(data_wkly!M:M,MATCH($B672,data_wkly!$C:$C,0),1)),"")</f>
        <v/>
      </c>
      <c r="N672" s="21" t="str">
        <f>IFERROR(IF(INDEX(data_wkly!N:N,MATCH($B672,data_wkly!$C:$C,0),1)=0,"",INDEX(data_wkly!N:N,MATCH($B672,data_wkly!$C:$C,0),1)),"")</f>
        <v/>
      </c>
      <c r="O672" s="21" t="str">
        <f>IF(M672="","",IFERROR(INDEX(data_wkly!O:O,MATCH($B672,data_wkly!$C:$C,0),1),""))</f>
        <v/>
      </c>
      <c r="P672" s="21" t="str">
        <f>IF(M672="","",IFERROR(IF(INDEX(data_wkly!P:P,MATCH($B672,data_wkly!$C:$C,0),1)=0,"",INDEX(data_wkly!P:P,MATCH($B672,data_wkly!$C:$C,0),1)),""))</f>
        <v/>
      </c>
      <c r="Q672" s="21" t="str">
        <f>IFERROR(IF(INDEX(data_wkly!Q:Q,MATCH($B672,data_wkly!$C:$C,0),1)=0,"",INDEX(data_wkly!Q:Q,MATCH($B672,data_wkly!$C:$C,0),1)),"")</f>
        <v/>
      </c>
      <c r="R672" s="21" t="str">
        <f>IF(M672="","",IFERROR(INDEX(data_wkly!R:R,MATCH($B672,data_wkly!$C:$C,0),1),""))</f>
        <v/>
      </c>
      <c r="S672" s="21" t="str">
        <f>IF(M672="","",IFERROR(IF(INDEX(data_wkly!S:S,MATCH($B672,data_wkly!$C:$C,0),1)=0,"",INDEX(data_wkly!S:S,MATCH($B672,data_wkly!$C:$C,0),1)),""))</f>
        <v/>
      </c>
      <c r="T672" s="21" t="str">
        <f>IFERROR(IF(INDEX(data_wkly!T:T,MATCH($B672,data_wkly!$C:$C,0),1)=0,"",INDEX(data_wkly!T:T,MATCH($B672,data_wkly!$C:$C,0),1)),"")</f>
        <v/>
      </c>
      <c r="U672" s="86" t="str">
        <f>IFERROR(IF(INDEX(data_wkly!U:U,MATCH($B672,data_wkly!$C:$C,0),1)=0,"",INDEX(data_wkly!U:U,MATCH($B672,data_wkly!$C:$C,0),1)),"")</f>
        <v/>
      </c>
      <c r="V672" s="157" t="str">
        <f t="shared" si="61"/>
        <v/>
      </c>
      <c r="W672" s="152" t="str">
        <f>IFERROR(IF(INDEX(data_wkly!W:W,MATCH($B672,data_wkly!$C:$C,0),1)=0,"",INDEX(data_wkly!W:W,MATCH($B672,data_wkly!$C:$C,0),1)),"")</f>
        <v/>
      </c>
      <c r="X672" s="21" t="str">
        <f>IFERROR(IF(INDEX(data_wkly!X:X,MATCH($B672,data_wkly!$C:$C,0),1)=0,"",INDEX(data_wkly!X:X,MATCH($B672,data_wkly!$C:$C,0),1)),"")</f>
        <v/>
      </c>
      <c r="Y672" s="21" t="str">
        <f>IFERROR(IF(INDEX(data_wkly!Y:Y,MATCH($B672,data_wkly!$C:$C,0),1)=0,"",INDEX(data_wkly!Y:Y,MATCH($B672,data_wkly!$C:$C,0),1)),"")</f>
        <v/>
      </c>
      <c r="Z672" s="21" t="str">
        <f>IFERROR(IF(INDEX(data_wkly!Z:Z,MATCH($B672,data_wkly!$C:$C,0),1)=0,"",INDEX(data_wkly!Z:Z,MATCH($B672,data_wkly!$C:$C,0),1)),"")</f>
        <v/>
      </c>
      <c r="AA672" s="152" t="str">
        <f>IFERROR(IF(INDEX(data_wkly!AA:AA,MATCH($B672,data_wkly!$C:$C,0),1)=0,"",INDEX(data_wkly!AA:AA,MATCH($B672,data_wkly!$C:$C,0),1)),"")</f>
        <v/>
      </c>
      <c r="AB672" s="21" t="str">
        <f>IFERROR(IF(INDEX(data_wkly!AB:AB,MATCH($B672,data_wkly!$C:$C,0),1)=0,"",INDEX(data_wkly!AB:AB,MATCH($B672,data_wkly!$C:$C,0),1)),"")</f>
        <v/>
      </c>
      <c r="AC672" s="21" t="str">
        <f>IFERROR(IF(INDEX(data_wkly!AC:AC,MATCH($B672,data_wkly!$C:$C,0),1)=0,"",INDEX(data_wkly!AC:AC,MATCH($B672,data_wkly!$C:$C,0),1)),"")</f>
        <v/>
      </c>
      <c r="AD672" s="21" t="str">
        <f>IFERROR(IF(INDEX(data_wkly!AD:AD,MATCH($B672,data_wkly!$C:$C,0),1)=0,"",INDEX(data_wkly!AD:AD,MATCH($B672,data_wkly!$C:$C,0),1)),"")</f>
        <v/>
      </c>
      <c r="AE672" s="157" t="str">
        <f t="shared" si="62"/>
        <v/>
      </c>
      <c r="AF672" s="154" t="str">
        <f>IFERROR(IF(INDEX(data_wkly!AF:AF,MATCH($B672,data_wkly!$C:$C,0),1)=0,"",INDEX(data_wkly!AF:AF,MATCH($B672,data_wkly!$C:$C,0),1)),"")</f>
        <v/>
      </c>
      <c r="AG672" s="153" t="str">
        <f>IFERROR(IF(AF672="","",INDEX(data_wkly!AG:AG,MATCH($B672,data_wkly!$C:$C,0),1)),"")</f>
        <v/>
      </c>
      <c r="AH672" s="153" t="str">
        <f>IFERROR(IF(INDEX(data_wkly!AH:AH,MATCH($B672,data_wkly!$C:$C,0),1)=0,"",INDEX(data_wkly!AH:AH,MATCH($B672,data_wkly!$C:$C,0),1)),"")</f>
        <v/>
      </c>
      <c r="AI672" s="153" t="str">
        <f>IFERROR(IF(INDEX(data_wkly!AI:AI,MATCH($B672,data_wkly!$C:$C,0),1)=0,"",INDEX(data_wkly!AI:AI,MATCH($B672,data_wkly!$C:$C,0),1)),"")</f>
        <v/>
      </c>
      <c r="AJ672" s="153" t="str">
        <f>IFERROR(IF(AI672="","",INDEX(data_wkly!AJ:AJ,MATCH($B672,data_wkly!$C:$C,0),1)),"")</f>
        <v/>
      </c>
      <c r="AK672" s="153" t="str">
        <f>IFERROR(IF(INDEX(data_wkly!AK:AK,MATCH($B672,data_wkly!$C:$C,0),1)=0,"",INDEX(data_wkly!AK:AK,MATCH($B672,data_wkly!$C:$C,0),1)),"")</f>
        <v/>
      </c>
      <c r="AL672" s="153" t="str">
        <f>IFERROR(IF(INDEX(data_wkly!AL:AL,MATCH($B672,data_wkly!$C:$C,0),1)=0,"",INDEX(data_wkly!AL:AL,MATCH($B672,data_wkly!$C:$C,0),1)),"")</f>
        <v/>
      </c>
      <c r="AM672" s="183" t="str">
        <f>IFERROR(IF(INDEX(data_wkly!AM:AM,MATCH($B672,data_wkly!$C:$C,0),1)=0,"",INDEX(data_wkly!AM:AM,MATCH($B672,data_wkly!$C:$C,0),1)),"")</f>
        <v/>
      </c>
      <c r="AN672" s="41" t="str">
        <f t="shared" si="60"/>
        <v/>
      </c>
      <c r="AO672" s="88">
        <f t="shared" si="65"/>
        <v>2</v>
      </c>
    </row>
    <row r="673" spans="1:41">
      <c r="A673" s="88" t="str">
        <f t="shared" si="63"/>
        <v/>
      </c>
      <c r="B673" s="89" t="str">
        <f t="shared" si="64"/>
        <v/>
      </c>
      <c r="C673" s="155" t="str">
        <f>IFERROR(IF(INDEX(data_wkly!D:D,MATCH($B673,data_wkly!$C:$C,0),1)=0,"",INDEX(data_wkly!D:D,MATCH($B673,data_wkly!$C:$C,0),1)),"")</f>
        <v/>
      </c>
      <c r="D673" s="21" t="str">
        <f>IFERROR(IF(INDEX(data_wkly!E:E,MATCH($B673,data_wkly!$C:$C,0),1)=0,"",INDEX(data_wkly!E:E,MATCH($B673,data_wkly!$C:$C,0),1)),"")</f>
        <v/>
      </c>
      <c r="E673" s="21" t="str">
        <f>IF(C673="","",IFERROR(INDEX(data_wkly!F:F,MATCH($B673,data_wkly!$C:$C,0),1),""))</f>
        <v/>
      </c>
      <c r="F673" s="21" t="str">
        <f>IF(E673="","",IFERROR(IF(INDEX(data_wkly!G:G,MATCH($B673,data_wkly!$C:$C,0),1)=0,"",INDEX(data_wkly!G:G,MATCH($B673,data_wkly!$C:$C,0),1)),""))</f>
        <v/>
      </c>
      <c r="G673" s="21" t="str">
        <f>IFERROR(IF(INDEX(data_wkly!H:H,MATCH($B673,data_wkly!$C:$C,0),1)=0,"",INDEX(data_wkly!H:H,MATCH($B673,data_wkly!$C:$C,0),1)),"")</f>
        <v/>
      </c>
      <c r="H673" s="21" t="str">
        <f>IF(C673="","",IFERROR(INDEX(data_wkly!I:I,MATCH($B673,data_wkly!$C:$C,0),1),""))</f>
        <v/>
      </c>
      <c r="I673" s="21" t="str">
        <f>IF(H673="","",IFERROR(IF(INDEX(data_wkly!J:J,MATCH($B673,data_wkly!$C:$C,0),1)=0,"",INDEX(data_wkly!J:J,MATCH($B673,data_wkly!$C:$C,0),1)),""))</f>
        <v/>
      </c>
      <c r="J673" s="21" t="str">
        <f>IFERROR(IF(INDEX(data_wkly!K:K,MATCH($B673,data_wkly!$C:$C,0),1)=0,"",INDEX(data_wkly!K:K,MATCH($B673,data_wkly!$C:$C,0),1)),"")</f>
        <v/>
      </c>
      <c r="K673" s="86" t="str">
        <f>IFERROR(IF(INDEX(data_wkly!L:L,MATCH($B673,data_wkly!$C:$C,0),1)=0,"",INDEX(data_wkly!L:L,MATCH($B673,data_wkly!$C:$C,0),1)),"")</f>
        <v/>
      </c>
      <c r="L673" s="156"/>
      <c r="M673" s="155" t="str">
        <f>IFERROR(IF(INDEX(data_wkly!M:M,MATCH($B673,data_wkly!$C:$C,0),1)=0,"",INDEX(data_wkly!M:M,MATCH($B673,data_wkly!$C:$C,0),1)),"")</f>
        <v/>
      </c>
      <c r="N673" s="21" t="str">
        <f>IFERROR(IF(INDEX(data_wkly!N:N,MATCH($B673,data_wkly!$C:$C,0),1)=0,"",INDEX(data_wkly!N:N,MATCH($B673,data_wkly!$C:$C,0),1)),"")</f>
        <v/>
      </c>
      <c r="O673" s="21" t="str">
        <f>IF(M673="","",IFERROR(INDEX(data_wkly!O:O,MATCH($B673,data_wkly!$C:$C,0),1),""))</f>
        <v/>
      </c>
      <c r="P673" s="21" t="str">
        <f>IF(M673="","",IFERROR(IF(INDEX(data_wkly!P:P,MATCH($B673,data_wkly!$C:$C,0),1)=0,"",INDEX(data_wkly!P:P,MATCH($B673,data_wkly!$C:$C,0),1)),""))</f>
        <v/>
      </c>
      <c r="Q673" s="21" t="str">
        <f>IFERROR(IF(INDEX(data_wkly!Q:Q,MATCH($B673,data_wkly!$C:$C,0),1)=0,"",INDEX(data_wkly!Q:Q,MATCH($B673,data_wkly!$C:$C,0),1)),"")</f>
        <v/>
      </c>
      <c r="R673" s="21" t="str">
        <f>IF(M673="","",IFERROR(INDEX(data_wkly!R:R,MATCH($B673,data_wkly!$C:$C,0),1),""))</f>
        <v/>
      </c>
      <c r="S673" s="21" t="str">
        <f>IF(M673="","",IFERROR(IF(INDEX(data_wkly!S:S,MATCH($B673,data_wkly!$C:$C,0),1)=0,"",INDEX(data_wkly!S:S,MATCH($B673,data_wkly!$C:$C,0),1)),""))</f>
        <v/>
      </c>
      <c r="T673" s="21" t="str">
        <f>IFERROR(IF(INDEX(data_wkly!T:T,MATCH($B673,data_wkly!$C:$C,0),1)=0,"",INDEX(data_wkly!T:T,MATCH($B673,data_wkly!$C:$C,0),1)),"")</f>
        <v/>
      </c>
      <c r="U673" s="86" t="str">
        <f>IFERROR(IF(INDEX(data_wkly!U:U,MATCH($B673,data_wkly!$C:$C,0),1)=0,"",INDEX(data_wkly!U:U,MATCH($B673,data_wkly!$C:$C,0),1)),"")</f>
        <v/>
      </c>
      <c r="V673" s="157" t="str">
        <f t="shared" si="61"/>
        <v/>
      </c>
      <c r="W673" s="152" t="str">
        <f>IFERROR(IF(INDEX(data_wkly!W:W,MATCH($B673,data_wkly!$C:$C,0),1)=0,"",INDEX(data_wkly!W:W,MATCH($B673,data_wkly!$C:$C,0),1)),"")</f>
        <v/>
      </c>
      <c r="X673" s="21" t="str">
        <f>IFERROR(IF(INDEX(data_wkly!X:X,MATCH($B673,data_wkly!$C:$C,0),1)=0,"",INDEX(data_wkly!X:X,MATCH($B673,data_wkly!$C:$C,0),1)),"")</f>
        <v/>
      </c>
      <c r="Y673" s="21" t="str">
        <f>IFERROR(IF(INDEX(data_wkly!Y:Y,MATCH($B673,data_wkly!$C:$C,0),1)=0,"",INDEX(data_wkly!Y:Y,MATCH($B673,data_wkly!$C:$C,0),1)),"")</f>
        <v/>
      </c>
      <c r="Z673" s="21" t="str">
        <f>IFERROR(IF(INDEX(data_wkly!Z:Z,MATCH($B673,data_wkly!$C:$C,0),1)=0,"",INDEX(data_wkly!Z:Z,MATCH($B673,data_wkly!$C:$C,0),1)),"")</f>
        <v/>
      </c>
      <c r="AA673" s="152" t="str">
        <f>IFERROR(IF(INDEX(data_wkly!AA:AA,MATCH($B673,data_wkly!$C:$C,0),1)=0,"",INDEX(data_wkly!AA:AA,MATCH($B673,data_wkly!$C:$C,0),1)),"")</f>
        <v/>
      </c>
      <c r="AB673" s="21" t="str">
        <f>IFERROR(IF(INDEX(data_wkly!AB:AB,MATCH($B673,data_wkly!$C:$C,0),1)=0,"",INDEX(data_wkly!AB:AB,MATCH($B673,data_wkly!$C:$C,0),1)),"")</f>
        <v/>
      </c>
      <c r="AC673" s="21" t="str">
        <f>IFERROR(IF(INDEX(data_wkly!AC:AC,MATCH($B673,data_wkly!$C:$C,0),1)=0,"",INDEX(data_wkly!AC:AC,MATCH($B673,data_wkly!$C:$C,0),1)),"")</f>
        <v/>
      </c>
      <c r="AD673" s="21" t="str">
        <f>IFERROR(IF(INDEX(data_wkly!AD:AD,MATCH($B673,data_wkly!$C:$C,0),1)=0,"",INDEX(data_wkly!AD:AD,MATCH($B673,data_wkly!$C:$C,0),1)),"")</f>
        <v/>
      </c>
      <c r="AE673" s="157" t="str">
        <f t="shared" si="62"/>
        <v/>
      </c>
      <c r="AF673" s="154" t="str">
        <f>IFERROR(IF(INDEX(data_wkly!AF:AF,MATCH($B673,data_wkly!$C:$C,0),1)=0,"",INDEX(data_wkly!AF:AF,MATCH($B673,data_wkly!$C:$C,0),1)),"")</f>
        <v/>
      </c>
      <c r="AG673" s="153" t="str">
        <f>IFERROR(IF(AF673="","",INDEX(data_wkly!AG:AG,MATCH($B673,data_wkly!$C:$C,0),1)),"")</f>
        <v/>
      </c>
      <c r="AH673" s="153" t="str">
        <f>IFERROR(IF(INDEX(data_wkly!AH:AH,MATCH($B673,data_wkly!$C:$C,0),1)=0,"",INDEX(data_wkly!AH:AH,MATCH($B673,data_wkly!$C:$C,0),1)),"")</f>
        <v/>
      </c>
      <c r="AI673" s="153" t="str">
        <f>IFERROR(IF(INDEX(data_wkly!AI:AI,MATCH($B673,data_wkly!$C:$C,0),1)=0,"",INDEX(data_wkly!AI:AI,MATCH($B673,data_wkly!$C:$C,0),1)),"")</f>
        <v/>
      </c>
      <c r="AJ673" s="153" t="str">
        <f>IFERROR(IF(AI673="","",INDEX(data_wkly!AJ:AJ,MATCH($B673,data_wkly!$C:$C,0),1)),"")</f>
        <v/>
      </c>
      <c r="AK673" s="153" t="str">
        <f>IFERROR(IF(INDEX(data_wkly!AK:AK,MATCH($B673,data_wkly!$C:$C,0),1)=0,"",INDEX(data_wkly!AK:AK,MATCH($B673,data_wkly!$C:$C,0),1)),"")</f>
        <v/>
      </c>
      <c r="AL673" s="153" t="str">
        <f>IFERROR(IF(INDEX(data_wkly!AL:AL,MATCH($B673,data_wkly!$C:$C,0),1)=0,"",INDEX(data_wkly!AL:AL,MATCH($B673,data_wkly!$C:$C,0),1)),"")</f>
        <v/>
      </c>
      <c r="AM673" s="183" t="str">
        <f>IFERROR(IF(INDEX(data_wkly!AM:AM,MATCH($B673,data_wkly!$C:$C,0),1)=0,"",INDEX(data_wkly!AM:AM,MATCH($B673,data_wkly!$C:$C,0),1)),"")</f>
        <v/>
      </c>
      <c r="AN673" s="41" t="str">
        <f t="shared" si="60"/>
        <v/>
      </c>
      <c r="AO673" s="88">
        <f t="shared" si="65"/>
        <v>1</v>
      </c>
    </row>
    <row r="674" spans="1:41">
      <c r="A674" s="88" t="str">
        <f t="shared" si="63"/>
        <v/>
      </c>
      <c r="B674" s="89" t="str">
        <f t="shared" si="64"/>
        <v/>
      </c>
      <c r="C674" s="155" t="str">
        <f>IFERROR(IF(INDEX(data_wkly!D:D,MATCH($B674,data_wkly!$C:$C,0),1)=0,"",INDEX(data_wkly!D:D,MATCH($B674,data_wkly!$C:$C,0),1)),"")</f>
        <v/>
      </c>
      <c r="D674" s="21" t="str">
        <f>IFERROR(IF(INDEX(data_wkly!E:E,MATCH($B674,data_wkly!$C:$C,0),1)=0,"",INDEX(data_wkly!E:E,MATCH($B674,data_wkly!$C:$C,0),1)),"")</f>
        <v/>
      </c>
      <c r="E674" s="21" t="str">
        <f>IF(C674="","",IFERROR(INDEX(data_wkly!F:F,MATCH($B674,data_wkly!$C:$C,0),1),""))</f>
        <v/>
      </c>
      <c r="F674" s="21" t="str">
        <f>IF(E674="","",IFERROR(IF(INDEX(data_wkly!G:G,MATCH($B674,data_wkly!$C:$C,0),1)=0,"",INDEX(data_wkly!G:G,MATCH($B674,data_wkly!$C:$C,0),1)),""))</f>
        <v/>
      </c>
      <c r="G674" s="21" t="str">
        <f>IFERROR(IF(INDEX(data_wkly!H:H,MATCH($B674,data_wkly!$C:$C,0),1)=0,"",INDEX(data_wkly!H:H,MATCH($B674,data_wkly!$C:$C,0),1)),"")</f>
        <v/>
      </c>
      <c r="H674" s="21" t="str">
        <f>IF(C674="","",IFERROR(INDEX(data_wkly!I:I,MATCH($B674,data_wkly!$C:$C,0),1),""))</f>
        <v/>
      </c>
      <c r="I674" s="21" t="str">
        <f>IF(H674="","",IFERROR(IF(INDEX(data_wkly!J:J,MATCH($B674,data_wkly!$C:$C,0),1)=0,"",INDEX(data_wkly!J:J,MATCH($B674,data_wkly!$C:$C,0),1)),""))</f>
        <v/>
      </c>
      <c r="J674" s="21" t="str">
        <f>IFERROR(IF(INDEX(data_wkly!K:K,MATCH($B674,data_wkly!$C:$C,0),1)=0,"",INDEX(data_wkly!K:K,MATCH($B674,data_wkly!$C:$C,0),1)),"")</f>
        <v/>
      </c>
      <c r="K674" s="86" t="str">
        <f>IFERROR(IF(INDEX(data_wkly!L:L,MATCH($B674,data_wkly!$C:$C,0),1)=0,"",INDEX(data_wkly!L:L,MATCH($B674,data_wkly!$C:$C,0),1)),"")</f>
        <v/>
      </c>
      <c r="L674" s="156"/>
      <c r="M674" s="155" t="str">
        <f>IFERROR(IF(INDEX(data_wkly!M:M,MATCH($B674,data_wkly!$C:$C,0),1)=0,"",INDEX(data_wkly!M:M,MATCH($B674,data_wkly!$C:$C,0),1)),"")</f>
        <v/>
      </c>
      <c r="N674" s="21" t="str">
        <f>IFERROR(IF(INDEX(data_wkly!N:N,MATCH($B674,data_wkly!$C:$C,0),1)=0,"",INDEX(data_wkly!N:N,MATCH($B674,data_wkly!$C:$C,0),1)),"")</f>
        <v/>
      </c>
      <c r="O674" s="21" t="str">
        <f>IF(M674="","",IFERROR(INDEX(data_wkly!O:O,MATCH($B674,data_wkly!$C:$C,0),1),""))</f>
        <v/>
      </c>
      <c r="P674" s="21" t="str">
        <f>IF(M674="","",IFERROR(IF(INDEX(data_wkly!P:P,MATCH($B674,data_wkly!$C:$C,0),1)=0,"",INDEX(data_wkly!P:P,MATCH($B674,data_wkly!$C:$C,0),1)),""))</f>
        <v/>
      </c>
      <c r="Q674" s="21" t="str">
        <f>IFERROR(IF(INDEX(data_wkly!Q:Q,MATCH($B674,data_wkly!$C:$C,0),1)=0,"",INDEX(data_wkly!Q:Q,MATCH($B674,data_wkly!$C:$C,0),1)),"")</f>
        <v/>
      </c>
      <c r="R674" s="21" t="str">
        <f>IF(M674="","",IFERROR(INDEX(data_wkly!R:R,MATCH($B674,data_wkly!$C:$C,0),1),""))</f>
        <v/>
      </c>
      <c r="S674" s="21" t="str">
        <f>IF(M674="","",IFERROR(IF(INDEX(data_wkly!S:S,MATCH($B674,data_wkly!$C:$C,0),1)=0,"",INDEX(data_wkly!S:S,MATCH($B674,data_wkly!$C:$C,0),1)),""))</f>
        <v/>
      </c>
      <c r="T674" s="21" t="str">
        <f>IFERROR(IF(INDEX(data_wkly!T:T,MATCH($B674,data_wkly!$C:$C,0),1)=0,"",INDEX(data_wkly!T:T,MATCH($B674,data_wkly!$C:$C,0),1)),"")</f>
        <v/>
      </c>
      <c r="U674" s="86" t="str">
        <f>IFERROR(IF(INDEX(data_wkly!U:U,MATCH($B674,data_wkly!$C:$C,0),1)=0,"",INDEX(data_wkly!U:U,MATCH($B674,data_wkly!$C:$C,0),1)),"")</f>
        <v/>
      </c>
      <c r="V674" s="157" t="str">
        <f t="shared" si="61"/>
        <v/>
      </c>
      <c r="W674" s="152" t="str">
        <f>IFERROR(IF(INDEX(data_wkly!W:W,MATCH($B674,data_wkly!$C:$C,0),1)=0,"",INDEX(data_wkly!W:W,MATCH($B674,data_wkly!$C:$C,0),1)),"")</f>
        <v/>
      </c>
      <c r="X674" s="21" t="str">
        <f>IFERROR(IF(INDEX(data_wkly!X:X,MATCH($B674,data_wkly!$C:$C,0),1)=0,"",INDEX(data_wkly!X:X,MATCH($B674,data_wkly!$C:$C,0),1)),"")</f>
        <v/>
      </c>
      <c r="Y674" s="21" t="str">
        <f>IFERROR(IF(INDEX(data_wkly!Y:Y,MATCH($B674,data_wkly!$C:$C,0),1)=0,"",INDEX(data_wkly!Y:Y,MATCH($B674,data_wkly!$C:$C,0),1)),"")</f>
        <v/>
      </c>
      <c r="Z674" s="21" t="str">
        <f>IFERROR(IF(INDEX(data_wkly!Z:Z,MATCH($B674,data_wkly!$C:$C,0),1)=0,"",INDEX(data_wkly!Z:Z,MATCH($B674,data_wkly!$C:$C,0),1)),"")</f>
        <v/>
      </c>
      <c r="AA674" s="152" t="str">
        <f>IFERROR(IF(INDEX(data_wkly!AA:AA,MATCH($B674,data_wkly!$C:$C,0),1)=0,"",INDEX(data_wkly!AA:AA,MATCH($B674,data_wkly!$C:$C,0),1)),"")</f>
        <v/>
      </c>
      <c r="AB674" s="21" t="str">
        <f>IFERROR(IF(INDEX(data_wkly!AB:AB,MATCH($B674,data_wkly!$C:$C,0),1)=0,"",INDEX(data_wkly!AB:AB,MATCH($B674,data_wkly!$C:$C,0),1)),"")</f>
        <v/>
      </c>
      <c r="AC674" s="21" t="str">
        <f>IFERROR(IF(INDEX(data_wkly!AC:AC,MATCH($B674,data_wkly!$C:$C,0),1)=0,"",INDEX(data_wkly!AC:AC,MATCH($B674,data_wkly!$C:$C,0),1)),"")</f>
        <v/>
      </c>
      <c r="AD674" s="21" t="str">
        <f>IFERROR(IF(INDEX(data_wkly!AD:AD,MATCH($B674,data_wkly!$C:$C,0),1)=0,"",INDEX(data_wkly!AD:AD,MATCH($B674,data_wkly!$C:$C,0),1)),"")</f>
        <v/>
      </c>
      <c r="AE674" s="157" t="str">
        <f t="shared" si="62"/>
        <v/>
      </c>
      <c r="AF674" s="154" t="str">
        <f>IFERROR(IF(INDEX(data_wkly!AF:AF,MATCH($B674,data_wkly!$C:$C,0),1)=0,"",INDEX(data_wkly!AF:AF,MATCH($B674,data_wkly!$C:$C,0),1)),"")</f>
        <v/>
      </c>
      <c r="AG674" s="153" t="str">
        <f>IFERROR(IF(AF674="","",INDEX(data_wkly!AG:AG,MATCH($B674,data_wkly!$C:$C,0),1)),"")</f>
        <v/>
      </c>
      <c r="AH674" s="153" t="str">
        <f>IFERROR(IF(INDEX(data_wkly!AH:AH,MATCH($B674,data_wkly!$C:$C,0),1)=0,"",INDEX(data_wkly!AH:AH,MATCH($B674,data_wkly!$C:$C,0),1)),"")</f>
        <v/>
      </c>
      <c r="AI674" s="153" t="str">
        <f>IFERROR(IF(INDEX(data_wkly!AI:AI,MATCH($B674,data_wkly!$C:$C,0),1)=0,"",INDEX(data_wkly!AI:AI,MATCH($B674,data_wkly!$C:$C,0),1)),"")</f>
        <v/>
      </c>
      <c r="AJ674" s="153" t="str">
        <f>IFERROR(IF(AI674="","",INDEX(data_wkly!AJ:AJ,MATCH($B674,data_wkly!$C:$C,0),1)),"")</f>
        <v/>
      </c>
      <c r="AK674" s="153" t="str">
        <f>IFERROR(IF(INDEX(data_wkly!AK:AK,MATCH($B674,data_wkly!$C:$C,0),1)=0,"",INDEX(data_wkly!AK:AK,MATCH($B674,data_wkly!$C:$C,0),1)),"")</f>
        <v/>
      </c>
      <c r="AL674" s="153" t="str">
        <f>IFERROR(IF(INDEX(data_wkly!AL:AL,MATCH($B674,data_wkly!$C:$C,0),1)=0,"",INDEX(data_wkly!AL:AL,MATCH($B674,data_wkly!$C:$C,0),1)),"")</f>
        <v/>
      </c>
      <c r="AM674" s="183" t="str">
        <f>IFERROR(IF(INDEX(data_wkly!AM:AM,MATCH($B674,data_wkly!$C:$C,0),1)=0,"",INDEX(data_wkly!AM:AM,MATCH($B674,data_wkly!$C:$C,0),1)),"")</f>
        <v/>
      </c>
      <c r="AN674" s="41" t="str">
        <f t="shared" si="60"/>
        <v/>
      </c>
      <c r="AO674" s="88">
        <f t="shared" si="65"/>
        <v>2</v>
      </c>
    </row>
    <row r="675" spans="1:41">
      <c r="A675" s="88" t="str">
        <f t="shared" si="63"/>
        <v/>
      </c>
      <c r="B675" s="89" t="str">
        <f t="shared" si="64"/>
        <v/>
      </c>
      <c r="C675" s="155" t="str">
        <f>IFERROR(IF(INDEX(data_wkly!D:D,MATCH($B675,data_wkly!$C:$C,0),1)=0,"",INDEX(data_wkly!D:D,MATCH($B675,data_wkly!$C:$C,0),1)),"")</f>
        <v/>
      </c>
      <c r="D675" s="21" t="str">
        <f>IFERROR(IF(INDEX(data_wkly!E:E,MATCH($B675,data_wkly!$C:$C,0),1)=0,"",INDEX(data_wkly!E:E,MATCH($B675,data_wkly!$C:$C,0),1)),"")</f>
        <v/>
      </c>
      <c r="E675" s="21" t="str">
        <f>IF(C675="","",IFERROR(INDEX(data_wkly!F:F,MATCH($B675,data_wkly!$C:$C,0),1),""))</f>
        <v/>
      </c>
      <c r="F675" s="21" t="str">
        <f>IF(E675="","",IFERROR(IF(INDEX(data_wkly!G:G,MATCH($B675,data_wkly!$C:$C,0),1)=0,"",INDEX(data_wkly!G:G,MATCH($B675,data_wkly!$C:$C,0),1)),""))</f>
        <v/>
      </c>
      <c r="G675" s="21" t="str">
        <f>IFERROR(IF(INDEX(data_wkly!H:H,MATCH($B675,data_wkly!$C:$C,0),1)=0,"",INDEX(data_wkly!H:H,MATCH($B675,data_wkly!$C:$C,0),1)),"")</f>
        <v/>
      </c>
      <c r="H675" s="21" t="str">
        <f>IF(C675="","",IFERROR(INDEX(data_wkly!I:I,MATCH($B675,data_wkly!$C:$C,0),1),""))</f>
        <v/>
      </c>
      <c r="I675" s="21" t="str">
        <f>IF(H675="","",IFERROR(IF(INDEX(data_wkly!J:J,MATCH($B675,data_wkly!$C:$C,0),1)=0,"",INDEX(data_wkly!J:J,MATCH($B675,data_wkly!$C:$C,0),1)),""))</f>
        <v/>
      </c>
      <c r="J675" s="21" t="str">
        <f>IFERROR(IF(INDEX(data_wkly!K:K,MATCH($B675,data_wkly!$C:$C,0),1)=0,"",INDEX(data_wkly!K:K,MATCH($B675,data_wkly!$C:$C,0),1)),"")</f>
        <v/>
      </c>
      <c r="K675" s="86" t="str">
        <f>IFERROR(IF(INDEX(data_wkly!L:L,MATCH($B675,data_wkly!$C:$C,0),1)=0,"",INDEX(data_wkly!L:L,MATCH($B675,data_wkly!$C:$C,0),1)),"")</f>
        <v/>
      </c>
      <c r="L675" s="156"/>
      <c r="M675" s="155" t="str">
        <f>IFERROR(IF(INDEX(data_wkly!M:M,MATCH($B675,data_wkly!$C:$C,0),1)=0,"",INDEX(data_wkly!M:M,MATCH($B675,data_wkly!$C:$C,0),1)),"")</f>
        <v/>
      </c>
      <c r="N675" s="21" t="str">
        <f>IFERROR(IF(INDEX(data_wkly!N:N,MATCH($B675,data_wkly!$C:$C,0),1)=0,"",INDEX(data_wkly!N:N,MATCH($B675,data_wkly!$C:$C,0),1)),"")</f>
        <v/>
      </c>
      <c r="O675" s="21" t="str">
        <f>IF(M675="","",IFERROR(INDEX(data_wkly!O:O,MATCH($B675,data_wkly!$C:$C,0),1),""))</f>
        <v/>
      </c>
      <c r="P675" s="21" t="str">
        <f>IF(M675="","",IFERROR(IF(INDEX(data_wkly!P:P,MATCH($B675,data_wkly!$C:$C,0),1)=0,"",INDEX(data_wkly!P:P,MATCH($B675,data_wkly!$C:$C,0),1)),""))</f>
        <v/>
      </c>
      <c r="Q675" s="21" t="str">
        <f>IFERROR(IF(INDEX(data_wkly!Q:Q,MATCH($B675,data_wkly!$C:$C,0),1)=0,"",INDEX(data_wkly!Q:Q,MATCH($B675,data_wkly!$C:$C,0),1)),"")</f>
        <v/>
      </c>
      <c r="R675" s="21" t="str">
        <f>IF(M675="","",IFERROR(INDEX(data_wkly!R:R,MATCH($B675,data_wkly!$C:$C,0),1),""))</f>
        <v/>
      </c>
      <c r="S675" s="21" t="str">
        <f>IF(M675="","",IFERROR(IF(INDEX(data_wkly!S:S,MATCH($B675,data_wkly!$C:$C,0),1)=0,"",INDEX(data_wkly!S:S,MATCH($B675,data_wkly!$C:$C,0),1)),""))</f>
        <v/>
      </c>
      <c r="T675" s="21" t="str">
        <f>IFERROR(IF(INDEX(data_wkly!T:T,MATCH($B675,data_wkly!$C:$C,0),1)=0,"",INDEX(data_wkly!T:T,MATCH($B675,data_wkly!$C:$C,0),1)),"")</f>
        <v/>
      </c>
      <c r="U675" s="86" t="str">
        <f>IFERROR(IF(INDEX(data_wkly!U:U,MATCH($B675,data_wkly!$C:$C,0),1)=0,"",INDEX(data_wkly!U:U,MATCH($B675,data_wkly!$C:$C,0),1)),"")</f>
        <v/>
      </c>
      <c r="V675" s="157" t="str">
        <f t="shared" si="61"/>
        <v/>
      </c>
      <c r="W675" s="152" t="str">
        <f>IFERROR(IF(INDEX(data_wkly!W:W,MATCH($B675,data_wkly!$C:$C,0),1)=0,"",INDEX(data_wkly!W:W,MATCH($B675,data_wkly!$C:$C,0),1)),"")</f>
        <v/>
      </c>
      <c r="X675" s="21" t="str">
        <f>IFERROR(IF(INDEX(data_wkly!X:X,MATCH($B675,data_wkly!$C:$C,0),1)=0,"",INDEX(data_wkly!X:X,MATCH($B675,data_wkly!$C:$C,0),1)),"")</f>
        <v/>
      </c>
      <c r="Y675" s="21" t="str">
        <f>IFERROR(IF(INDEX(data_wkly!Y:Y,MATCH($B675,data_wkly!$C:$C,0),1)=0,"",INDEX(data_wkly!Y:Y,MATCH($B675,data_wkly!$C:$C,0),1)),"")</f>
        <v/>
      </c>
      <c r="Z675" s="21" t="str">
        <f>IFERROR(IF(INDEX(data_wkly!Z:Z,MATCH($B675,data_wkly!$C:$C,0),1)=0,"",INDEX(data_wkly!Z:Z,MATCH($B675,data_wkly!$C:$C,0),1)),"")</f>
        <v/>
      </c>
      <c r="AA675" s="152" t="str">
        <f>IFERROR(IF(INDEX(data_wkly!AA:AA,MATCH($B675,data_wkly!$C:$C,0),1)=0,"",INDEX(data_wkly!AA:AA,MATCH($B675,data_wkly!$C:$C,0),1)),"")</f>
        <v/>
      </c>
      <c r="AB675" s="21" t="str">
        <f>IFERROR(IF(INDEX(data_wkly!AB:AB,MATCH($B675,data_wkly!$C:$C,0),1)=0,"",INDEX(data_wkly!AB:AB,MATCH($B675,data_wkly!$C:$C,0),1)),"")</f>
        <v/>
      </c>
      <c r="AC675" s="21" t="str">
        <f>IFERROR(IF(INDEX(data_wkly!AC:AC,MATCH($B675,data_wkly!$C:$C,0),1)=0,"",INDEX(data_wkly!AC:AC,MATCH($B675,data_wkly!$C:$C,0),1)),"")</f>
        <v/>
      </c>
      <c r="AD675" s="21" t="str">
        <f>IFERROR(IF(INDEX(data_wkly!AD:AD,MATCH($B675,data_wkly!$C:$C,0),1)=0,"",INDEX(data_wkly!AD:AD,MATCH($B675,data_wkly!$C:$C,0),1)),"")</f>
        <v/>
      </c>
      <c r="AE675" s="157" t="str">
        <f t="shared" si="62"/>
        <v/>
      </c>
      <c r="AF675" s="154" t="str">
        <f>IFERROR(IF(INDEX(data_wkly!AF:AF,MATCH($B675,data_wkly!$C:$C,0),1)=0,"",INDEX(data_wkly!AF:AF,MATCH($B675,data_wkly!$C:$C,0),1)),"")</f>
        <v/>
      </c>
      <c r="AG675" s="153" t="str">
        <f>IFERROR(IF(AF675="","",INDEX(data_wkly!AG:AG,MATCH($B675,data_wkly!$C:$C,0),1)),"")</f>
        <v/>
      </c>
      <c r="AH675" s="153" t="str">
        <f>IFERROR(IF(INDEX(data_wkly!AH:AH,MATCH($B675,data_wkly!$C:$C,0),1)=0,"",INDEX(data_wkly!AH:AH,MATCH($B675,data_wkly!$C:$C,0),1)),"")</f>
        <v/>
      </c>
      <c r="AI675" s="153" t="str">
        <f>IFERROR(IF(INDEX(data_wkly!AI:AI,MATCH($B675,data_wkly!$C:$C,0),1)=0,"",INDEX(data_wkly!AI:AI,MATCH($B675,data_wkly!$C:$C,0),1)),"")</f>
        <v/>
      </c>
      <c r="AJ675" s="153" t="str">
        <f>IFERROR(IF(AI675="","",INDEX(data_wkly!AJ:AJ,MATCH($B675,data_wkly!$C:$C,0),1)),"")</f>
        <v/>
      </c>
      <c r="AK675" s="153" t="str">
        <f>IFERROR(IF(INDEX(data_wkly!AK:AK,MATCH($B675,data_wkly!$C:$C,0),1)=0,"",INDEX(data_wkly!AK:AK,MATCH($B675,data_wkly!$C:$C,0),1)),"")</f>
        <v/>
      </c>
      <c r="AL675" s="153" t="str">
        <f>IFERROR(IF(INDEX(data_wkly!AL:AL,MATCH($B675,data_wkly!$C:$C,0),1)=0,"",INDEX(data_wkly!AL:AL,MATCH($B675,data_wkly!$C:$C,0),1)),"")</f>
        <v/>
      </c>
      <c r="AM675" s="183" t="str">
        <f>IFERROR(IF(INDEX(data_wkly!AM:AM,MATCH($B675,data_wkly!$C:$C,0),1)=0,"",INDEX(data_wkly!AM:AM,MATCH($B675,data_wkly!$C:$C,0),1)),"")</f>
        <v/>
      </c>
      <c r="AN675" s="41" t="str">
        <f t="shared" si="60"/>
        <v/>
      </c>
      <c r="AO675" s="88">
        <f t="shared" si="65"/>
        <v>1</v>
      </c>
    </row>
    <row r="676" spans="1:41">
      <c r="A676" s="88" t="str">
        <f t="shared" si="63"/>
        <v/>
      </c>
      <c r="B676" s="89" t="str">
        <f t="shared" si="64"/>
        <v/>
      </c>
      <c r="C676" s="155" t="str">
        <f>IFERROR(IF(INDEX(data_wkly!D:D,MATCH($B676,data_wkly!$C:$C,0),1)=0,"",INDEX(data_wkly!D:D,MATCH($B676,data_wkly!$C:$C,0),1)),"")</f>
        <v/>
      </c>
      <c r="D676" s="21" t="str">
        <f>IFERROR(IF(INDEX(data_wkly!E:E,MATCH($B676,data_wkly!$C:$C,0),1)=0,"",INDEX(data_wkly!E:E,MATCH($B676,data_wkly!$C:$C,0),1)),"")</f>
        <v/>
      </c>
      <c r="E676" s="21" t="str">
        <f>IF(C676="","",IFERROR(INDEX(data_wkly!F:F,MATCH($B676,data_wkly!$C:$C,0),1),""))</f>
        <v/>
      </c>
      <c r="F676" s="21" t="str">
        <f>IF(E676="","",IFERROR(IF(INDEX(data_wkly!G:G,MATCH($B676,data_wkly!$C:$C,0),1)=0,"",INDEX(data_wkly!G:G,MATCH($B676,data_wkly!$C:$C,0),1)),""))</f>
        <v/>
      </c>
      <c r="G676" s="21" t="str">
        <f>IFERROR(IF(INDEX(data_wkly!H:H,MATCH($B676,data_wkly!$C:$C,0),1)=0,"",INDEX(data_wkly!H:H,MATCH($B676,data_wkly!$C:$C,0),1)),"")</f>
        <v/>
      </c>
      <c r="H676" s="21" t="str">
        <f>IF(C676="","",IFERROR(INDEX(data_wkly!I:I,MATCH($B676,data_wkly!$C:$C,0),1),""))</f>
        <v/>
      </c>
      <c r="I676" s="21" t="str">
        <f>IF(H676="","",IFERROR(IF(INDEX(data_wkly!J:J,MATCH($B676,data_wkly!$C:$C,0),1)=0,"",INDEX(data_wkly!J:J,MATCH($B676,data_wkly!$C:$C,0),1)),""))</f>
        <v/>
      </c>
      <c r="J676" s="21" t="str">
        <f>IFERROR(IF(INDEX(data_wkly!K:K,MATCH($B676,data_wkly!$C:$C,0),1)=0,"",INDEX(data_wkly!K:K,MATCH($B676,data_wkly!$C:$C,0),1)),"")</f>
        <v/>
      </c>
      <c r="K676" s="86" t="str">
        <f>IFERROR(IF(INDEX(data_wkly!L:L,MATCH($B676,data_wkly!$C:$C,0),1)=0,"",INDEX(data_wkly!L:L,MATCH($B676,data_wkly!$C:$C,0),1)),"")</f>
        <v/>
      </c>
      <c r="L676" s="156"/>
      <c r="M676" s="155" t="str">
        <f>IFERROR(IF(INDEX(data_wkly!M:M,MATCH($B676,data_wkly!$C:$C,0),1)=0,"",INDEX(data_wkly!M:M,MATCH($B676,data_wkly!$C:$C,0),1)),"")</f>
        <v/>
      </c>
      <c r="N676" s="21" t="str">
        <f>IFERROR(IF(INDEX(data_wkly!N:N,MATCH($B676,data_wkly!$C:$C,0),1)=0,"",INDEX(data_wkly!N:N,MATCH($B676,data_wkly!$C:$C,0),1)),"")</f>
        <v/>
      </c>
      <c r="O676" s="21" t="str">
        <f>IF(M676="","",IFERROR(INDEX(data_wkly!O:O,MATCH($B676,data_wkly!$C:$C,0),1),""))</f>
        <v/>
      </c>
      <c r="P676" s="21" t="str">
        <f>IF(M676="","",IFERROR(IF(INDEX(data_wkly!P:P,MATCH($B676,data_wkly!$C:$C,0),1)=0,"",INDEX(data_wkly!P:P,MATCH($B676,data_wkly!$C:$C,0),1)),""))</f>
        <v/>
      </c>
      <c r="Q676" s="21" t="str">
        <f>IFERROR(IF(INDEX(data_wkly!Q:Q,MATCH($B676,data_wkly!$C:$C,0),1)=0,"",INDEX(data_wkly!Q:Q,MATCH($B676,data_wkly!$C:$C,0),1)),"")</f>
        <v/>
      </c>
      <c r="R676" s="21" t="str">
        <f>IF(M676="","",IFERROR(INDEX(data_wkly!R:R,MATCH($B676,data_wkly!$C:$C,0),1),""))</f>
        <v/>
      </c>
      <c r="S676" s="21" t="str">
        <f>IF(M676="","",IFERROR(IF(INDEX(data_wkly!S:S,MATCH($B676,data_wkly!$C:$C,0),1)=0,"",INDEX(data_wkly!S:S,MATCH($B676,data_wkly!$C:$C,0),1)),""))</f>
        <v/>
      </c>
      <c r="T676" s="21" t="str">
        <f>IFERROR(IF(INDEX(data_wkly!T:T,MATCH($B676,data_wkly!$C:$C,0),1)=0,"",INDEX(data_wkly!T:T,MATCH($B676,data_wkly!$C:$C,0),1)),"")</f>
        <v/>
      </c>
      <c r="U676" s="86" t="str">
        <f>IFERROR(IF(INDEX(data_wkly!U:U,MATCH($B676,data_wkly!$C:$C,0),1)=0,"",INDEX(data_wkly!U:U,MATCH($B676,data_wkly!$C:$C,0),1)),"")</f>
        <v/>
      </c>
      <c r="V676" s="157" t="str">
        <f t="shared" si="61"/>
        <v/>
      </c>
      <c r="W676" s="152" t="str">
        <f>IFERROR(IF(INDEX(data_wkly!W:W,MATCH($B676,data_wkly!$C:$C,0),1)=0,"",INDEX(data_wkly!W:W,MATCH($B676,data_wkly!$C:$C,0),1)),"")</f>
        <v/>
      </c>
      <c r="X676" s="21" t="str">
        <f>IFERROR(IF(INDEX(data_wkly!X:X,MATCH($B676,data_wkly!$C:$C,0),1)=0,"",INDEX(data_wkly!X:X,MATCH($B676,data_wkly!$C:$C,0),1)),"")</f>
        <v/>
      </c>
      <c r="Y676" s="21" t="str">
        <f>IFERROR(IF(INDEX(data_wkly!Y:Y,MATCH($B676,data_wkly!$C:$C,0),1)=0,"",INDEX(data_wkly!Y:Y,MATCH($B676,data_wkly!$C:$C,0),1)),"")</f>
        <v/>
      </c>
      <c r="Z676" s="21" t="str">
        <f>IFERROR(IF(INDEX(data_wkly!Z:Z,MATCH($B676,data_wkly!$C:$C,0),1)=0,"",INDEX(data_wkly!Z:Z,MATCH($B676,data_wkly!$C:$C,0),1)),"")</f>
        <v/>
      </c>
      <c r="AA676" s="152" t="str">
        <f>IFERROR(IF(INDEX(data_wkly!AA:AA,MATCH($B676,data_wkly!$C:$C,0),1)=0,"",INDEX(data_wkly!AA:AA,MATCH($B676,data_wkly!$C:$C,0),1)),"")</f>
        <v/>
      </c>
      <c r="AB676" s="21" t="str">
        <f>IFERROR(IF(INDEX(data_wkly!AB:AB,MATCH($B676,data_wkly!$C:$C,0),1)=0,"",INDEX(data_wkly!AB:AB,MATCH($B676,data_wkly!$C:$C,0),1)),"")</f>
        <v/>
      </c>
      <c r="AC676" s="21" t="str">
        <f>IFERROR(IF(INDEX(data_wkly!AC:AC,MATCH($B676,data_wkly!$C:$C,0),1)=0,"",INDEX(data_wkly!AC:AC,MATCH($B676,data_wkly!$C:$C,0),1)),"")</f>
        <v/>
      </c>
      <c r="AD676" s="21" t="str">
        <f>IFERROR(IF(INDEX(data_wkly!AD:AD,MATCH($B676,data_wkly!$C:$C,0),1)=0,"",INDEX(data_wkly!AD:AD,MATCH($B676,data_wkly!$C:$C,0),1)),"")</f>
        <v/>
      </c>
      <c r="AE676" s="157" t="str">
        <f t="shared" si="62"/>
        <v/>
      </c>
      <c r="AF676" s="154" t="str">
        <f>IFERROR(IF(INDEX(data_wkly!AF:AF,MATCH($B676,data_wkly!$C:$C,0),1)=0,"",INDEX(data_wkly!AF:AF,MATCH($B676,data_wkly!$C:$C,0),1)),"")</f>
        <v/>
      </c>
      <c r="AG676" s="153" t="str">
        <f>IFERROR(IF(AF676="","",INDEX(data_wkly!AG:AG,MATCH($B676,data_wkly!$C:$C,0),1)),"")</f>
        <v/>
      </c>
      <c r="AH676" s="153" t="str">
        <f>IFERROR(IF(INDEX(data_wkly!AH:AH,MATCH($B676,data_wkly!$C:$C,0),1)=0,"",INDEX(data_wkly!AH:AH,MATCH($B676,data_wkly!$C:$C,0),1)),"")</f>
        <v/>
      </c>
      <c r="AI676" s="153" t="str">
        <f>IFERROR(IF(INDEX(data_wkly!AI:AI,MATCH($B676,data_wkly!$C:$C,0),1)=0,"",INDEX(data_wkly!AI:AI,MATCH($B676,data_wkly!$C:$C,0),1)),"")</f>
        <v/>
      </c>
      <c r="AJ676" s="153" t="str">
        <f>IFERROR(IF(AI676="","",INDEX(data_wkly!AJ:AJ,MATCH($B676,data_wkly!$C:$C,0),1)),"")</f>
        <v/>
      </c>
      <c r="AK676" s="153" t="str">
        <f>IFERROR(IF(INDEX(data_wkly!AK:AK,MATCH($B676,data_wkly!$C:$C,0),1)=0,"",INDEX(data_wkly!AK:AK,MATCH($B676,data_wkly!$C:$C,0),1)),"")</f>
        <v/>
      </c>
      <c r="AL676" s="153" t="str">
        <f>IFERROR(IF(INDEX(data_wkly!AL:AL,MATCH($B676,data_wkly!$C:$C,0),1)=0,"",INDEX(data_wkly!AL:AL,MATCH($B676,data_wkly!$C:$C,0),1)),"")</f>
        <v/>
      </c>
      <c r="AM676" s="183" t="str">
        <f>IFERROR(IF(INDEX(data_wkly!AM:AM,MATCH($B676,data_wkly!$C:$C,0),1)=0,"",INDEX(data_wkly!AM:AM,MATCH($B676,data_wkly!$C:$C,0),1)),"")</f>
        <v/>
      </c>
      <c r="AN676" s="41" t="str">
        <f t="shared" si="60"/>
        <v/>
      </c>
      <c r="AO676" s="88">
        <f t="shared" si="65"/>
        <v>2</v>
      </c>
    </row>
    <row r="677" spans="1:41">
      <c r="A677" s="88" t="str">
        <f t="shared" si="63"/>
        <v/>
      </c>
      <c r="B677" s="89" t="str">
        <f t="shared" si="64"/>
        <v/>
      </c>
      <c r="C677" s="155" t="str">
        <f>IFERROR(IF(INDEX(data_wkly!D:D,MATCH($B677,data_wkly!$C:$C,0),1)=0,"",INDEX(data_wkly!D:D,MATCH($B677,data_wkly!$C:$C,0),1)),"")</f>
        <v/>
      </c>
      <c r="D677" s="21" t="str">
        <f>IFERROR(IF(INDEX(data_wkly!E:E,MATCH($B677,data_wkly!$C:$C,0),1)=0,"",INDEX(data_wkly!E:E,MATCH($B677,data_wkly!$C:$C,0),1)),"")</f>
        <v/>
      </c>
      <c r="E677" s="21" t="str">
        <f>IF(C677="","",IFERROR(INDEX(data_wkly!F:F,MATCH($B677,data_wkly!$C:$C,0),1),""))</f>
        <v/>
      </c>
      <c r="F677" s="21" t="str">
        <f>IF(E677="","",IFERROR(IF(INDEX(data_wkly!G:G,MATCH($B677,data_wkly!$C:$C,0),1)=0,"",INDEX(data_wkly!G:G,MATCH($B677,data_wkly!$C:$C,0),1)),""))</f>
        <v/>
      </c>
      <c r="G677" s="21" t="str">
        <f>IFERROR(IF(INDEX(data_wkly!H:H,MATCH($B677,data_wkly!$C:$C,0),1)=0,"",INDEX(data_wkly!H:H,MATCH($B677,data_wkly!$C:$C,0),1)),"")</f>
        <v/>
      </c>
      <c r="H677" s="21" t="str">
        <f>IF(C677="","",IFERROR(INDEX(data_wkly!I:I,MATCH($B677,data_wkly!$C:$C,0),1),""))</f>
        <v/>
      </c>
      <c r="I677" s="21" t="str">
        <f>IF(H677="","",IFERROR(IF(INDEX(data_wkly!J:J,MATCH($B677,data_wkly!$C:$C,0),1)=0,"",INDEX(data_wkly!J:J,MATCH($B677,data_wkly!$C:$C,0),1)),""))</f>
        <v/>
      </c>
      <c r="J677" s="21" t="str">
        <f>IFERROR(IF(INDEX(data_wkly!K:K,MATCH($B677,data_wkly!$C:$C,0),1)=0,"",INDEX(data_wkly!K:K,MATCH($B677,data_wkly!$C:$C,0),1)),"")</f>
        <v/>
      </c>
      <c r="K677" s="86" t="str">
        <f>IFERROR(IF(INDEX(data_wkly!L:L,MATCH($B677,data_wkly!$C:$C,0),1)=0,"",INDEX(data_wkly!L:L,MATCH($B677,data_wkly!$C:$C,0),1)),"")</f>
        <v/>
      </c>
      <c r="L677" s="156"/>
      <c r="M677" s="155" t="str">
        <f>IFERROR(IF(INDEX(data_wkly!M:M,MATCH($B677,data_wkly!$C:$C,0),1)=0,"",INDEX(data_wkly!M:M,MATCH($B677,data_wkly!$C:$C,0),1)),"")</f>
        <v/>
      </c>
      <c r="N677" s="21" t="str">
        <f>IFERROR(IF(INDEX(data_wkly!N:N,MATCH($B677,data_wkly!$C:$C,0),1)=0,"",INDEX(data_wkly!N:N,MATCH($B677,data_wkly!$C:$C,0),1)),"")</f>
        <v/>
      </c>
      <c r="O677" s="21" t="str">
        <f>IF(M677="","",IFERROR(INDEX(data_wkly!O:O,MATCH($B677,data_wkly!$C:$C,0),1),""))</f>
        <v/>
      </c>
      <c r="P677" s="21" t="str">
        <f>IF(M677="","",IFERROR(IF(INDEX(data_wkly!P:P,MATCH($B677,data_wkly!$C:$C,0),1)=0,"",INDEX(data_wkly!P:P,MATCH($B677,data_wkly!$C:$C,0),1)),""))</f>
        <v/>
      </c>
      <c r="Q677" s="21" t="str">
        <f>IFERROR(IF(INDEX(data_wkly!Q:Q,MATCH($B677,data_wkly!$C:$C,0),1)=0,"",INDEX(data_wkly!Q:Q,MATCH($B677,data_wkly!$C:$C,0),1)),"")</f>
        <v/>
      </c>
      <c r="R677" s="21" t="str">
        <f>IF(M677="","",IFERROR(INDEX(data_wkly!R:R,MATCH($B677,data_wkly!$C:$C,0),1),""))</f>
        <v/>
      </c>
      <c r="S677" s="21" t="str">
        <f>IF(M677="","",IFERROR(IF(INDEX(data_wkly!S:S,MATCH($B677,data_wkly!$C:$C,0),1)=0,"",INDEX(data_wkly!S:S,MATCH($B677,data_wkly!$C:$C,0),1)),""))</f>
        <v/>
      </c>
      <c r="T677" s="21" t="str">
        <f>IFERROR(IF(INDEX(data_wkly!T:T,MATCH($B677,data_wkly!$C:$C,0),1)=0,"",INDEX(data_wkly!T:T,MATCH($B677,data_wkly!$C:$C,0),1)),"")</f>
        <v/>
      </c>
      <c r="U677" s="86" t="str">
        <f>IFERROR(IF(INDEX(data_wkly!U:U,MATCH($B677,data_wkly!$C:$C,0),1)=0,"",INDEX(data_wkly!U:U,MATCH($B677,data_wkly!$C:$C,0),1)),"")</f>
        <v/>
      </c>
      <c r="V677" s="157" t="str">
        <f t="shared" si="61"/>
        <v/>
      </c>
      <c r="W677" s="152" t="str">
        <f>IFERROR(IF(INDEX(data_wkly!W:W,MATCH($B677,data_wkly!$C:$C,0),1)=0,"",INDEX(data_wkly!W:W,MATCH($B677,data_wkly!$C:$C,0),1)),"")</f>
        <v/>
      </c>
      <c r="X677" s="21" t="str">
        <f>IFERROR(IF(INDEX(data_wkly!X:X,MATCH($B677,data_wkly!$C:$C,0),1)=0,"",INDEX(data_wkly!X:X,MATCH($B677,data_wkly!$C:$C,0),1)),"")</f>
        <v/>
      </c>
      <c r="Y677" s="21" t="str">
        <f>IFERROR(IF(INDEX(data_wkly!Y:Y,MATCH($B677,data_wkly!$C:$C,0),1)=0,"",INDEX(data_wkly!Y:Y,MATCH($B677,data_wkly!$C:$C,0),1)),"")</f>
        <v/>
      </c>
      <c r="Z677" s="21" t="str">
        <f>IFERROR(IF(INDEX(data_wkly!Z:Z,MATCH($B677,data_wkly!$C:$C,0),1)=0,"",INDEX(data_wkly!Z:Z,MATCH($B677,data_wkly!$C:$C,0),1)),"")</f>
        <v/>
      </c>
      <c r="AA677" s="152" t="str">
        <f>IFERROR(IF(INDEX(data_wkly!AA:AA,MATCH($B677,data_wkly!$C:$C,0),1)=0,"",INDEX(data_wkly!AA:AA,MATCH($B677,data_wkly!$C:$C,0),1)),"")</f>
        <v/>
      </c>
      <c r="AB677" s="21" t="str">
        <f>IFERROR(IF(INDEX(data_wkly!AB:AB,MATCH($B677,data_wkly!$C:$C,0),1)=0,"",INDEX(data_wkly!AB:AB,MATCH($B677,data_wkly!$C:$C,0),1)),"")</f>
        <v/>
      </c>
      <c r="AC677" s="21" t="str">
        <f>IFERROR(IF(INDEX(data_wkly!AC:AC,MATCH($B677,data_wkly!$C:$C,0),1)=0,"",INDEX(data_wkly!AC:AC,MATCH($B677,data_wkly!$C:$C,0),1)),"")</f>
        <v/>
      </c>
      <c r="AD677" s="21" t="str">
        <f>IFERROR(IF(INDEX(data_wkly!AD:AD,MATCH($B677,data_wkly!$C:$C,0),1)=0,"",INDEX(data_wkly!AD:AD,MATCH($B677,data_wkly!$C:$C,0),1)),"")</f>
        <v/>
      </c>
      <c r="AE677" s="157" t="str">
        <f t="shared" si="62"/>
        <v/>
      </c>
      <c r="AF677" s="154" t="str">
        <f>IFERROR(IF(INDEX(data_wkly!AF:AF,MATCH($B677,data_wkly!$C:$C,0),1)=0,"",INDEX(data_wkly!AF:AF,MATCH($B677,data_wkly!$C:$C,0),1)),"")</f>
        <v/>
      </c>
      <c r="AG677" s="153" t="str">
        <f>IFERROR(IF(AF677="","",INDEX(data_wkly!AG:AG,MATCH($B677,data_wkly!$C:$C,0),1)),"")</f>
        <v/>
      </c>
      <c r="AH677" s="153" t="str">
        <f>IFERROR(IF(INDEX(data_wkly!AH:AH,MATCH($B677,data_wkly!$C:$C,0),1)=0,"",INDEX(data_wkly!AH:AH,MATCH($B677,data_wkly!$C:$C,0),1)),"")</f>
        <v/>
      </c>
      <c r="AI677" s="153" t="str">
        <f>IFERROR(IF(INDEX(data_wkly!AI:AI,MATCH($B677,data_wkly!$C:$C,0),1)=0,"",INDEX(data_wkly!AI:AI,MATCH($B677,data_wkly!$C:$C,0),1)),"")</f>
        <v/>
      </c>
      <c r="AJ677" s="153" t="str">
        <f>IFERROR(IF(AI677="","",INDEX(data_wkly!AJ:AJ,MATCH($B677,data_wkly!$C:$C,0),1)),"")</f>
        <v/>
      </c>
      <c r="AK677" s="153" t="str">
        <f>IFERROR(IF(INDEX(data_wkly!AK:AK,MATCH($B677,data_wkly!$C:$C,0),1)=0,"",INDEX(data_wkly!AK:AK,MATCH($B677,data_wkly!$C:$C,0),1)),"")</f>
        <v/>
      </c>
      <c r="AL677" s="153" t="str">
        <f>IFERROR(IF(INDEX(data_wkly!AL:AL,MATCH($B677,data_wkly!$C:$C,0),1)=0,"",INDEX(data_wkly!AL:AL,MATCH($B677,data_wkly!$C:$C,0),1)),"")</f>
        <v/>
      </c>
      <c r="AM677" s="183" t="str">
        <f>IFERROR(IF(INDEX(data_wkly!AM:AM,MATCH($B677,data_wkly!$C:$C,0),1)=0,"",INDEX(data_wkly!AM:AM,MATCH($B677,data_wkly!$C:$C,0),1)),"")</f>
        <v/>
      </c>
      <c r="AN677" s="41" t="str">
        <f t="shared" si="60"/>
        <v/>
      </c>
      <c r="AO677" s="88">
        <f t="shared" si="65"/>
        <v>1</v>
      </c>
    </row>
    <row r="678" spans="1:41">
      <c r="A678" s="88" t="str">
        <f t="shared" si="63"/>
        <v/>
      </c>
      <c r="B678" s="89" t="str">
        <f t="shared" si="64"/>
        <v/>
      </c>
      <c r="C678" s="155" t="str">
        <f>IFERROR(IF(INDEX(data_wkly!D:D,MATCH($B678,data_wkly!$C:$C,0),1)=0,"",INDEX(data_wkly!D:D,MATCH($B678,data_wkly!$C:$C,0),1)),"")</f>
        <v/>
      </c>
      <c r="D678" s="21" t="str">
        <f>IFERROR(IF(INDEX(data_wkly!E:E,MATCH($B678,data_wkly!$C:$C,0),1)=0,"",INDEX(data_wkly!E:E,MATCH($B678,data_wkly!$C:$C,0),1)),"")</f>
        <v/>
      </c>
      <c r="E678" s="21" t="str">
        <f>IF(C678="","",IFERROR(INDEX(data_wkly!F:F,MATCH($B678,data_wkly!$C:$C,0),1),""))</f>
        <v/>
      </c>
      <c r="F678" s="21" t="str">
        <f>IF(E678="","",IFERROR(IF(INDEX(data_wkly!G:G,MATCH($B678,data_wkly!$C:$C,0),1)=0,"",INDEX(data_wkly!G:G,MATCH($B678,data_wkly!$C:$C,0),1)),""))</f>
        <v/>
      </c>
      <c r="G678" s="21" t="str">
        <f>IFERROR(IF(INDEX(data_wkly!H:H,MATCH($B678,data_wkly!$C:$C,0),1)=0,"",INDEX(data_wkly!H:H,MATCH($B678,data_wkly!$C:$C,0),1)),"")</f>
        <v/>
      </c>
      <c r="H678" s="21" t="str">
        <f>IF(C678="","",IFERROR(INDEX(data_wkly!I:I,MATCH($B678,data_wkly!$C:$C,0),1),""))</f>
        <v/>
      </c>
      <c r="I678" s="21" t="str">
        <f>IF(H678="","",IFERROR(IF(INDEX(data_wkly!J:J,MATCH($B678,data_wkly!$C:$C,0),1)=0,"",INDEX(data_wkly!J:J,MATCH($B678,data_wkly!$C:$C,0),1)),""))</f>
        <v/>
      </c>
      <c r="J678" s="21" t="str">
        <f>IFERROR(IF(INDEX(data_wkly!K:K,MATCH($B678,data_wkly!$C:$C,0),1)=0,"",INDEX(data_wkly!K:K,MATCH($B678,data_wkly!$C:$C,0),1)),"")</f>
        <v/>
      </c>
      <c r="K678" s="86" t="str">
        <f>IFERROR(IF(INDEX(data_wkly!L:L,MATCH($B678,data_wkly!$C:$C,0),1)=0,"",INDEX(data_wkly!L:L,MATCH($B678,data_wkly!$C:$C,0),1)),"")</f>
        <v/>
      </c>
      <c r="L678" s="156"/>
      <c r="M678" s="155" t="str">
        <f>IFERROR(IF(INDEX(data_wkly!M:M,MATCH($B678,data_wkly!$C:$C,0),1)=0,"",INDEX(data_wkly!M:M,MATCH($B678,data_wkly!$C:$C,0),1)),"")</f>
        <v/>
      </c>
      <c r="N678" s="21" t="str">
        <f>IFERROR(IF(INDEX(data_wkly!N:N,MATCH($B678,data_wkly!$C:$C,0),1)=0,"",INDEX(data_wkly!N:N,MATCH($B678,data_wkly!$C:$C,0),1)),"")</f>
        <v/>
      </c>
      <c r="O678" s="21" t="str">
        <f>IF(M678="","",IFERROR(INDEX(data_wkly!O:O,MATCH($B678,data_wkly!$C:$C,0),1),""))</f>
        <v/>
      </c>
      <c r="P678" s="21" t="str">
        <f>IF(M678="","",IFERROR(IF(INDEX(data_wkly!P:P,MATCH($B678,data_wkly!$C:$C,0),1)=0,"",INDEX(data_wkly!P:P,MATCH($B678,data_wkly!$C:$C,0),1)),""))</f>
        <v/>
      </c>
      <c r="Q678" s="21" t="str">
        <f>IFERROR(IF(INDEX(data_wkly!Q:Q,MATCH($B678,data_wkly!$C:$C,0),1)=0,"",INDEX(data_wkly!Q:Q,MATCH($B678,data_wkly!$C:$C,0),1)),"")</f>
        <v/>
      </c>
      <c r="R678" s="21" t="str">
        <f>IF(M678="","",IFERROR(INDEX(data_wkly!R:R,MATCH($B678,data_wkly!$C:$C,0),1),""))</f>
        <v/>
      </c>
      <c r="S678" s="21" t="str">
        <f>IF(M678="","",IFERROR(IF(INDEX(data_wkly!S:S,MATCH($B678,data_wkly!$C:$C,0),1)=0,"",INDEX(data_wkly!S:S,MATCH($B678,data_wkly!$C:$C,0),1)),""))</f>
        <v/>
      </c>
      <c r="T678" s="21" t="str">
        <f>IFERROR(IF(INDEX(data_wkly!T:T,MATCH($B678,data_wkly!$C:$C,0),1)=0,"",INDEX(data_wkly!T:T,MATCH($B678,data_wkly!$C:$C,0),1)),"")</f>
        <v/>
      </c>
      <c r="U678" s="86" t="str">
        <f>IFERROR(IF(INDEX(data_wkly!U:U,MATCH($B678,data_wkly!$C:$C,0),1)=0,"",INDEX(data_wkly!U:U,MATCH($B678,data_wkly!$C:$C,0),1)),"")</f>
        <v/>
      </c>
      <c r="V678" s="157" t="str">
        <f t="shared" si="61"/>
        <v/>
      </c>
      <c r="W678" s="152" t="str">
        <f>IFERROR(IF(INDEX(data_wkly!W:W,MATCH($B678,data_wkly!$C:$C,0),1)=0,"",INDEX(data_wkly!W:W,MATCH($B678,data_wkly!$C:$C,0),1)),"")</f>
        <v/>
      </c>
      <c r="X678" s="21" t="str">
        <f>IFERROR(IF(INDEX(data_wkly!X:X,MATCH($B678,data_wkly!$C:$C,0),1)=0,"",INDEX(data_wkly!X:X,MATCH($B678,data_wkly!$C:$C,0),1)),"")</f>
        <v/>
      </c>
      <c r="Y678" s="21" t="str">
        <f>IFERROR(IF(INDEX(data_wkly!Y:Y,MATCH($B678,data_wkly!$C:$C,0),1)=0,"",INDEX(data_wkly!Y:Y,MATCH($B678,data_wkly!$C:$C,0),1)),"")</f>
        <v/>
      </c>
      <c r="Z678" s="21" t="str">
        <f>IFERROR(IF(INDEX(data_wkly!Z:Z,MATCH($B678,data_wkly!$C:$C,0),1)=0,"",INDEX(data_wkly!Z:Z,MATCH($B678,data_wkly!$C:$C,0),1)),"")</f>
        <v/>
      </c>
      <c r="AA678" s="152" t="str">
        <f>IFERROR(IF(INDEX(data_wkly!AA:AA,MATCH($B678,data_wkly!$C:$C,0),1)=0,"",INDEX(data_wkly!AA:AA,MATCH($B678,data_wkly!$C:$C,0),1)),"")</f>
        <v/>
      </c>
      <c r="AB678" s="21" t="str">
        <f>IFERROR(IF(INDEX(data_wkly!AB:AB,MATCH($B678,data_wkly!$C:$C,0),1)=0,"",INDEX(data_wkly!AB:AB,MATCH($B678,data_wkly!$C:$C,0),1)),"")</f>
        <v/>
      </c>
      <c r="AC678" s="21" t="str">
        <f>IFERROR(IF(INDEX(data_wkly!AC:AC,MATCH($B678,data_wkly!$C:$C,0),1)=0,"",INDEX(data_wkly!AC:AC,MATCH($B678,data_wkly!$C:$C,0),1)),"")</f>
        <v/>
      </c>
      <c r="AD678" s="21" t="str">
        <f>IFERROR(IF(INDEX(data_wkly!AD:AD,MATCH($B678,data_wkly!$C:$C,0),1)=0,"",INDEX(data_wkly!AD:AD,MATCH($B678,data_wkly!$C:$C,0),1)),"")</f>
        <v/>
      </c>
      <c r="AE678" s="157" t="str">
        <f t="shared" si="62"/>
        <v/>
      </c>
      <c r="AF678" s="154" t="str">
        <f>IFERROR(IF(INDEX(data_wkly!AF:AF,MATCH($B678,data_wkly!$C:$C,0),1)=0,"",INDEX(data_wkly!AF:AF,MATCH($B678,data_wkly!$C:$C,0),1)),"")</f>
        <v/>
      </c>
      <c r="AG678" s="153" t="str">
        <f>IFERROR(IF(AF678="","",INDEX(data_wkly!AG:AG,MATCH($B678,data_wkly!$C:$C,0),1)),"")</f>
        <v/>
      </c>
      <c r="AH678" s="153" t="str">
        <f>IFERROR(IF(INDEX(data_wkly!AH:AH,MATCH($B678,data_wkly!$C:$C,0),1)=0,"",INDEX(data_wkly!AH:AH,MATCH($B678,data_wkly!$C:$C,0),1)),"")</f>
        <v/>
      </c>
      <c r="AI678" s="153" t="str">
        <f>IFERROR(IF(INDEX(data_wkly!AI:AI,MATCH($B678,data_wkly!$C:$C,0),1)=0,"",INDEX(data_wkly!AI:AI,MATCH($B678,data_wkly!$C:$C,0),1)),"")</f>
        <v/>
      </c>
      <c r="AJ678" s="153" t="str">
        <f>IFERROR(IF(AI678="","",INDEX(data_wkly!AJ:AJ,MATCH($B678,data_wkly!$C:$C,0),1)),"")</f>
        <v/>
      </c>
      <c r="AK678" s="153" t="str">
        <f>IFERROR(IF(INDEX(data_wkly!AK:AK,MATCH($B678,data_wkly!$C:$C,0),1)=0,"",INDEX(data_wkly!AK:AK,MATCH($B678,data_wkly!$C:$C,0),1)),"")</f>
        <v/>
      </c>
      <c r="AL678" s="153" t="str">
        <f>IFERROR(IF(INDEX(data_wkly!AL:AL,MATCH($B678,data_wkly!$C:$C,0),1)=0,"",INDEX(data_wkly!AL:AL,MATCH($B678,data_wkly!$C:$C,0),1)),"")</f>
        <v/>
      </c>
      <c r="AM678" s="183" t="str">
        <f>IFERROR(IF(INDEX(data_wkly!AM:AM,MATCH($B678,data_wkly!$C:$C,0),1)=0,"",INDEX(data_wkly!AM:AM,MATCH($B678,data_wkly!$C:$C,0),1)),"")</f>
        <v/>
      </c>
      <c r="AN678" s="41" t="str">
        <f t="shared" si="60"/>
        <v/>
      </c>
      <c r="AO678" s="88">
        <f t="shared" si="65"/>
        <v>2</v>
      </c>
    </row>
    <row r="679" spans="1:41">
      <c r="A679" s="88" t="str">
        <f t="shared" si="63"/>
        <v/>
      </c>
      <c r="B679" s="89" t="str">
        <f t="shared" si="64"/>
        <v/>
      </c>
      <c r="C679" s="155" t="str">
        <f>IFERROR(IF(INDEX(data_wkly!D:D,MATCH($B679,data_wkly!$C:$C,0),1)=0,"",INDEX(data_wkly!D:D,MATCH($B679,data_wkly!$C:$C,0),1)),"")</f>
        <v/>
      </c>
      <c r="D679" s="21" t="str">
        <f>IFERROR(IF(INDEX(data_wkly!E:E,MATCH($B679,data_wkly!$C:$C,0),1)=0,"",INDEX(data_wkly!E:E,MATCH($B679,data_wkly!$C:$C,0),1)),"")</f>
        <v/>
      </c>
      <c r="E679" s="21" t="str">
        <f>IF(C679="","",IFERROR(INDEX(data_wkly!F:F,MATCH($B679,data_wkly!$C:$C,0),1),""))</f>
        <v/>
      </c>
      <c r="F679" s="21" t="str">
        <f>IF(E679="","",IFERROR(IF(INDEX(data_wkly!G:G,MATCH($B679,data_wkly!$C:$C,0),1)=0,"",INDEX(data_wkly!G:G,MATCH($B679,data_wkly!$C:$C,0),1)),""))</f>
        <v/>
      </c>
      <c r="G679" s="21" t="str">
        <f>IFERROR(IF(INDEX(data_wkly!H:H,MATCH($B679,data_wkly!$C:$C,0),1)=0,"",INDEX(data_wkly!H:H,MATCH($B679,data_wkly!$C:$C,0),1)),"")</f>
        <v/>
      </c>
      <c r="H679" s="21" t="str">
        <f>IF(C679="","",IFERROR(INDEX(data_wkly!I:I,MATCH($B679,data_wkly!$C:$C,0),1),""))</f>
        <v/>
      </c>
      <c r="I679" s="21" t="str">
        <f>IF(H679="","",IFERROR(IF(INDEX(data_wkly!J:J,MATCH($B679,data_wkly!$C:$C,0),1)=0,"",INDEX(data_wkly!J:J,MATCH($B679,data_wkly!$C:$C,0),1)),""))</f>
        <v/>
      </c>
      <c r="J679" s="21" t="str">
        <f>IFERROR(IF(INDEX(data_wkly!K:K,MATCH($B679,data_wkly!$C:$C,0),1)=0,"",INDEX(data_wkly!K:K,MATCH($B679,data_wkly!$C:$C,0),1)),"")</f>
        <v/>
      </c>
      <c r="K679" s="86" t="str">
        <f>IFERROR(IF(INDEX(data_wkly!L:L,MATCH($B679,data_wkly!$C:$C,0),1)=0,"",INDEX(data_wkly!L:L,MATCH($B679,data_wkly!$C:$C,0),1)),"")</f>
        <v/>
      </c>
      <c r="L679" s="156"/>
      <c r="M679" s="155" t="str">
        <f>IFERROR(IF(INDEX(data_wkly!M:M,MATCH($B679,data_wkly!$C:$C,0),1)=0,"",INDEX(data_wkly!M:M,MATCH($B679,data_wkly!$C:$C,0),1)),"")</f>
        <v/>
      </c>
      <c r="N679" s="21" t="str">
        <f>IFERROR(IF(INDEX(data_wkly!N:N,MATCH($B679,data_wkly!$C:$C,0),1)=0,"",INDEX(data_wkly!N:N,MATCH($B679,data_wkly!$C:$C,0),1)),"")</f>
        <v/>
      </c>
      <c r="O679" s="21" t="str">
        <f>IF(M679="","",IFERROR(INDEX(data_wkly!O:O,MATCH($B679,data_wkly!$C:$C,0),1),""))</f>
        <v/>
      </c>
      <c r="P679" s="21" t="str">
        <f>IF(M679="","",IFERROR(IF(INDEX(data_wkly!P:P,MATCH($B679,data_wkly!$C:$C,0),1)=0,"",INDEX(data_wkly!P:P,MATCH($B679,data_wkly!$C:$C,0),1)),""))</f>
        <v/>
      </c>
      <c r="Q679" s="21" t="str">
        <f>IFERROR(IF(INDEX(data_wkly!Q:Q,MATCH($B679,data_wkly!$C:$C,0),1)=0,"",INDEX(data_wkly!Q:Q,MATCH($B679,data_wkly!$C:$C,0),1)),"")</f>
        <v/>
      </c>
      <c r="R679" s="21" t="str">
        <f>IF(M679="","",IFERROR(INDEX(data_wkly!R:R,MATCH($B679,data_wkly!$C:$C,0),1),""))</f>
        <v/>
      </c>
      <c r="S679" s="21" t="str">
        <f>IF(M679="","",IFERROR(IF(INDEX(data_wkly!S:S,MATCH($B679,data_wkly!$C:$C,0),1)=0,"",INDEX(data_wkly!S:S,MATCH($B679,data_wkly!$C:$C,0),1)),""))</f>
        <v/>
      </c>
      <c r="T679" s="21" t="str">
        <f>IFERROR(IF(INDEX(data_wkly!T:T,MATCH($B679,data_wkly!$C:$C,0),1)=0,"",INDEX(data_wkly!T:T,MATCH($B679,data_wkly!$C:$C,0),1)),"")</f>
        <v/>
      </c>
      <c r="U679" s="86" t="str">
        <f>IFERROR(IF(INDEX(data_wkly!U:U,MATCH($B679,data_wkly!$C:$C,0),1)=0,"",INDEX(data_wkly!U:U,MATCH($B679,data_wkly!$C:$C,0),1)),"")</f>
        <v/>
      </c>
      <c r="V679" s="157" t="str">
        <f t="shared" si="61"/>
        <v/>
      </c>
      <c r="W679" s="152" t="str">
        <f>IFERROR(IF(INDEX(data_wkly!W:W,MATCH($B679,data_wkly!$C:$C,0),1)=0,"",INDEX(data_wkly!W:W,MATCH($B679,data_wkly!$C:$C,0),1)),"")</f>
        <v/>
      </c>
      <c r="X679" s="21" t="str">
        <f>IFERROR(IF(INDEX(data_wkly!X:X,MATCH($B679,data_wkly!$C:$C,0),1)=0,"",INDEX(data_wkly!X:X,MATCH($B679,data_wkly!$C:$C,0),1)),"")</f>
        <v/>
      </c>
      <c r="Y679" s="21" t="str">
        <f>IFERROR(IF(INDEX(data_wkly!Y:Y,MATCH($B679,data_wkly!$C:$C,0),1)=0,"",INDEX(data_wkly!Y:Y,MATCH($B679,data_wkly!$C:$C,0),1)),"")</f>
        <v/>
      </c>
      <c r="Z679" s="21" t="str">
        <f>IFERROR(IF(INDEX(data_wkly!Z:Z,MATCH($B679,data_wkly!$C:$C,0),1)=0,"",INDEX(data_wkly!Z:Z,MATCH($B679,data_wkly!$C:$C,0),1)),"")</f>
        <v/>
      </c>
      <c r="AA679" s="152" t="str">
        <f>IFERROR(IF(INDEX(data_wkly!AA:AA,MATCH($B679,data_wkly!$C:$C,0),1)=0,"",INDEX(data_wkly!AA:AA,MATCH($B679,data_wkly!$C:$C,0),1)),"")</f>
        <v/>
      </c>
      <c r="AB679" s="21" t="str">
        <f>IFERROR(IF(INDEX(data_wkly!AB:AB,MATCH($B679,data_wkly!$C:$C,0),1)=0,"",INDEX(data_wkly!AB:AB,MATCH($B679,data_wkly!$C:$C,0),1)),"")</f>
        <v/>
      </c>
      <c r="AC679" s="21" t="str">
        <f>IFERROR(IF(INDEX(data_wkly!AC:AC,MATCH($B679,data_wkly!$C:$C,0),1)=0,"",INDEX(data_wkly!AC:AC,MATCH($B679,data_wkly!$C:$C,0),1)),"")</f>
        <v/>
      </c>
      <c r="AD679" s="21" t="str">
        <f>IFERROR(IF(INDEX(data_wkly!AD:AD,MATCH($B679,data_wkly!$C:$C,0),1)=0,"",INDEX(data_wkly!AD:AD,MATCH($B679,data_wkly!$C:$C,0),1)),"")</f>
        <v/>
      </c>
      <c r="AE679" s="157" t="str">
        <f t="shared" si="62"/>
        <v/>
      </c>
      <c r="AF679" s="154" t="str">
        <f>IFERROR(IF(INDEX(data_wkly!AF:AF,MATCH($B679,data_wkly!$C:$C,0),1)=0,"",INDEX(data_wkly!AF:AF,MATCH($B679,data_wkly!$C:$C,0),1)),"")</f>
        <v/>
      </c>
      <c r="AG679" s="153" t="str">
        <f>IFERROR(IF(AF679="","",INDEX(data_wkly!AG:AG,MATCH($B679,data_wkly!$C:$C,0),1)),"")</f>
        <v/>
      </c>
      <c r="AH679" s="153" t="str">
        <f>IFERROR(IF(INDEX(data_wkly!AH:AH,MATCH($B679,data_wkly!$C:$C,0),1)=0,"",INDEX(data_wkly!AH:AH,MATCH($B679,data_wkly!$C:$C,0),1)),"")</f>
        <v/>
      </c>
      <c r="AI679" s="153" t="str">
        <f>IFERROR(IF(INDEX(data_wkly!AI:AI,MATCH($B679,data_wkly!$C:$C,0),1)=0,"",INDEX(data_wkly!AI:AI,MATCH($B679,data_wkly!$C:$C,0),1)),"")</f>
        <v/>
      </c>
      <c r="AJ679" s="153" t="str">
        <f>IFERROR(IF(AI679="","",INDEX(data_wkly!AJ:AJ,MATCH($B679,data_wkly!$C:$C,0),1)),"")</f>
        <v/>
      </c>
      <c r="AK679" s="153" t="str">
        <f>IFERROR(IF(INDEX(data_wkly!AK:AK,MATCH($B679,data_wkly!$C:$C,0),1)=0,"",INDEX(data_wkly!AK:AK,MATCH($B679,data_wkly!$C:$C,0),1)),"")</f>
        <v/>
      </c>
      <c r="AL679" s="153" t="str">
        <f>IFERROR(IF(INDEX(data_wkly!AL:AL,MATCH($B679,data_wkly!$C:$C,0),1)=0,"",INDEX(data_wkly!AL:AL,MATCH($B679,data_wkly!$C:$C,0),1)),"")</f>
        <v/>
      </c>
      <c r="AM679" s="183" t="str">
        <f>IFERROR(IF(INDEX(data_wkly!AM:AM,MATCH($B679,data_wkly!$C:$C,0),1)=0,"",INDEX(data_wkly!AM:AM,MATCH($B679,data_wkly!$C:$C,0),1)),"")</f>
        <v/>
      </c>
      <c r="AN679" s="41" t="str">
        <f t="shared" si="60"/>
        <v/>
      </c>
      <c r="AO679" s="88">
        <f t="shared" si="65"/>
        <v>1</v>
      </c>
    </row>
    <row r="680" spans="1:41">
      <c r="A680" s="88" t="str">
        <f t="shared" si="63"/>
        <v/>
      </c>
      <c r="B680" s="89" t="str">
        <f t="shared" si="64"/>
        <v/>
      </c>
      <c r="C680" s="155" t="str">
        <f>IFERROR(IF(INDEX(data_wkly!D:D,MATCH($B680,data_wkly!$C:$C,0),1)=0,"",INDEX(data_wkly!D:D,MATCH($B680,data_wkly!$C:$C,0),1)),"")</f>
        <v/>
      </c>
      <c r="D680" s="21" t="str">
        <f>IFERROR(IF(INDEX(data_wkly!E:E,MATCH($B680,data_wkly!$C:$C,0),1)=0,"",INDEX(data_wkly!E:E,MATCH($B680,data_wkly!$C:$C,0),1)),"")</f>
        <v/>
      </c>
      <c r="E680" s="21" t="str">
        <f>IF(C680="","",IFERROR(INDEX(data_wkly!F:F,MATCH($B680,data_wkly!$C:$C,0),1),""))</f>
        <v/>
      </c>
      <c r="F680" s="21" t="str">
        <f>IF(E680="","",IFERROR(IF(INDEX(data_wkly!G:G,MATCH($B680,data_wkly!$C:$C,0),1)=0,"",INDEX(data_wkly!G:G,MATCH($B680,data_wkly!$C:$C,0),1)),""))</f>
        <v/>
      </c>
      <c r="G680" s="21" t="str">
        <f>IFERROR(IF(INDEX(data_wkly!H:H,MATCH($B680,data_wkly!$C:$C,0),1)=0,"",INDEX(data_wkly!H:H,MATCH($B680,data_wkly!$C:$C,0),1)),"")</f>
        <v/>
      </c>
      <c r="H680" s="21" t="str">
        <f>IF(C680="","",IFERROR(INDEX(data_wkly!I:I,MATCH($B680,data_wkly!$C:$C,0),1),""))</f>
        <v/>
      </c>
      <c r="I680" s="21" t="str">
        <f>IF(H680="","",IFERROR(IF(INDEX(data_wkly!J:J,MATCH($B680,data_wkly!$C:$C,0),1)=0,"",INDEX(data_wkly!J:J,MATCH($B680,data_wkly!$C:$C,0),1)),""))</f>
        <v/>
      </c>
      <c r="J680" s="21" t="str">
        <f>IFERROR(IF(INDEX(data_wkly!K:K,MATCH($B680,data_wkly!$C:$C,0),1)=0,"",INDEX(data_wkly!K:K,MATCH($B680,data_wkly!$C:$C,0),1)),"")</f>
        <v/>
      </c>
      <c r="K680" s="86" t="str">
        <f>IFERROR(IF(INDEX(data_wkly!L:L,MATCH($B680,data_wkly!$C:$C,0),1)=0,"",INDEX(data_wkly!L:L,MATCH($B680,data_wkly!$C:$C,0),1)),"")</f>
        <v/>
      </c>
      <c r="L680" s="156"/>
      <c r="M680" s="155" t="str">
        <f>IFERROR(IF(INDEX(data_wkly!M:M,MATCH($B680,data_wkly!$C:$C,0),1)=0,"",INDEX(data_wkly!M:M,MATCH($B680,data_wkly!$C:$C,0),1)),"")</f>
        <v/>
      </c>
      <c r="N680" s="21" t="str">
        <f>IFERROR(IF(INDEX(data_wkly!N:N,MATCH($B680,data_wkly!$C:$C,0),1)=0,"",INDEX(data_wkly!N:N,MATCH($B680,data_wkly!$C:$C,0),1)),"")</f>
        <v/>
      </c>
      <c r="O680" s="21" t="str">
        <f>IF(M680="","",IFERROR(INDEX(data_wkly!O:O,MATCH($B680,data_wkly!$C:$C,0),1),""))</f>
        <v/>
      </c>
      <c r="P680" s="21" t="str">
        <f>IF(M680="","",IFERROR(IF(INDEX(data_wkly!P:P,MATCH($B680,data_wkly!$C:$C,0),1)=0,"",INDEX(data_wkly!P:P,MATCH($B680,data_wkly!$C:$C,0),1)),""))</f>
        <v/>
      </c>
      <c r="Q680" s="21" t="str">
        <f>IFERROR(IF(INDEX(data_wkly!Q:Q,MATCH($B680,data_wkly!$C:$C,0),1)=0,"",INDEX(data_wkly!Q:Q,MATCH($B680,data_wkly!$C:$C,0),1)),"")</f>
        <v/>
      </c>
      <c r="R680" s="21" t="str">
        <f>IF(M680="","",IFERROR(INDEX(data_wkly!R:R,MATCH($B680,data_wkly!$C:$C,0),1),""))</f>
        <v/>
      </c>
      <c r="S680" s="21" t="str">
        <f>IF(M680="","",IFERROR(IF(INDEX(data_wkly!S:S,MATCH($B680,data_wkly!$C:$C,0),1)=0,"",INDEX(data_wkly!S:S,MATCH($B680,data_wkly!$C:$C,0),1)),""))</f>
        <v/>
      </c>
      <c r="T680" s="21" t="str">
        <f>IFERROR(IF(INDEX(data_wkly!T:T,MATCH($B680,data_wkly!$C:$C,0),1)=0,"",INDEX(data_wkly!T:T,MATCH($B680,data_wkly!$C:$C,0),1)),"")</f>
        <v/>
      </c>
      <c r="U680" s="86" t="str">
        <f>IFERROR(IF(INDEX(data_wkly!U:U,MATCH($B680,data_wkly!$C:$C,0),1)=0,"",INDEX(data_wkly!U:U,MATCH($B680,data_wkly!$C:$C,0),1)),"")</f>
        <v/>
      </c>
      <c r="V680" s="157" t="str">
        <f t="shared" si="61"/>
        <v/>
      </c>
      <c r="W680" s="152" t="str">
        <f>IFERROR(IF(INDEX(data_wkly!W:W,MATCH($B680,data_wkly!$C:$C,0),1)=0,"",INDEX(data_wkly!W:W,MATCH($B680,data_wkly!$C:$C,0),1)),"")</f>
        <v/>
      </c>
      <c r="X680" s="21" t="str">
        <f>IFERROR(IF(INDEX(data_wkly!X:X,MATCH($B680,data_wkly!$C:$C,0),1)=0,"",INDEX(data_wkly!X:X,MATCH($B680,data_wkly!$C:$C,0),1)),"")</f>
        <v/>
      </c>
      <c r="Y680" s="21" t="str">
        <f>IFERROR(IF(INDEX(data_wkly!Y:Y,MATCH($B680,data_wkly!$C:$C,0),1)=0,"",INDEX(data_wkly!Y:Y,MATCH($B680,data_wkly!$C:$C,0),1)),"")</f>
        <v/>
      </c>
      <c r="Z680" s="21" t="str">
        <f>IFERROR(IF(INDEX(data_wkly!Z:Z,MATCH($B680,data_wkly!$C:$C,0),1)=0,"",INDEX(data_wkly!Z:Z,MATCH($B680,data_wkly!$C:$C,0),1)),"")</f>
        <v/>
      </c>
      <c r="AA680" s="152" t="str">
        <f>IFERROR(IF(INDEX(data_wkly!AA:AA,MATCH($B680,data_wkly!$C:$C,0),1)=0,"",INDEX(data_wkly!AA:AA,MATCH($B680,data_wkly!$C:$C,0),1)),"")</f>
        <v/>
      </c>
      <c r="AB680" s="21" t="str">
        <f>IFERROR(IF(INDEX(data_wkly!AB:AB,MATCH($B680,data_wkly!$C:$C,0),1)=0,"",INDEX(data_wkly!AB:AB,MATCH($B680,data_wkly!$C:$C,0),1)),"")</f>
        <v/>
      </c>
      <c r="AC680" s="21" t="str">
        <f>IFERROR(IF(INDEX(data_wkly!AC:AC,MATCH($B680,data_wkly!$C:$C,0),1)=0,"",INDEX(data_wkly!AC:AC,MATCH($B680,data_wkly!$C:$C,0),1)),"")</f>
        <v/>
      </c>
      <c r="AD680" s="21" t="str">
        <f>IFERROR(IF(INDEX(data_wkly!AD:AD,MATCH($B680,data_wkly!$C:$C,0),1)=0,"",INDEX(data_wkly!AD:AD,MATCH($B680,data_wkly!$C:$C,0),1)),"")</f>
        <v/>
      </c>
      <c r="AE680" s="157" t="str">
        <f t="shared" si="62"/>
        <v/>
      </c>
      <c r="AF680" s="154" t="str">
        <f>IFERROR(IF(INDEX(data_wkly!AF:AF,MATCH($B680,data_wkly!$C:$C,0),1)=0,"",INDEX(data_wkly!AF:AF,MATCH($B680,data_wkly!$C:$C,0),1)),"")</f>
        <v/>
      </c>
      <c r="AG680" s="153" t="str">
        <f>IFERROR(IF(AF680="","",INDEX(data_wkly!AG:AG,MATCH($B680,data_wkly!$C:$C,0),1)),"")</f>
        <v/>
      </c>
      <c r="AH680" s="153" t="str">
        <f>IFERROR(IF(INDEX(data_wkly!AH:AH,MATCH($B680,data_wkly!$C:$C,0),1)=0,"",INDEX(data_wkly!AH:AH,MATCH($B680,data_wkly!$C:$C,0),1)),"")</f>
        <v/>
      </c>
      <c r="AI680" s="153" t="str">
        <f>IFERROR(IF(INDEX(data_wkly!AI:AI,MATCH($B680,data_wkly!$C:$C,0),1)=0,"",INDEX(data_wkly!AI:AI,MATCH($B680,data_wkly!$C:$C,0),1)),"")</f>
        <v/>
      </c>
      <c r="AJ680" s="153" t="str">
        <f>IFERROR(IF(AI680="","",INDEX(data_wkly!AJ:AJ,MATCH($B680,data_wkly!$C:$C,0),1)),"")</f>
        <v/>
      </c>
      <c r="AK680" s="153" t="str">
        <f>IFERROR(IF(INDEX(data_wkly!AK:AK,MATCH($B680,data_wkly!$C:$C,0),1)=0,"",INDEX(data_wkly!AK:AK,MATCH($B680,data_wkly!$C:$C,0),1)),"")</f>
        <v/>
      </c>
      <c r="AL680" s="153" t="str">
        <f>IFERROR(IF(INDEX(data_wkly!AL:AL,MATCH($B680,data_wkly!$C:$C,0),1)=0,"",INDEX(data_wkly!AL:AL,MATCH($B680,data_wkly!$C:$C,0),1)),"")</f>
        <v/>
      </c>
      <c r="AM680" s="183" t="str">
        <f>IFERROR(IF(INDEX(data_wkly!AM:AM,MATCH($B680,data_wkly!$C:$C,0),1)=0,"",INDEX(data_wkly!AM:AM,MATCH($B680,data_wkly!$C:$C,0),1)),"")</f>
        <v/>
      </c>
      <c r="AN680" s="41" t="str">
        <f t="shared" si="60"/>
        <v/>
      </c>
      <c r="AO680" s="88">
        <f t="shared" si="65"/>
        <v>2</v>
      </c>
    </row>
    <row r="681" spans="1:41">
      <c r="A681" s="88" t="str">
        <f t="shared" si="63"/>
        <v/>
      </c>
      <c r="B681" s="89" t="str">
        <f t="shared" si="64"/>
        <v/>
      </c>
      <c r="C681" s="155" t="str">
        <f>IFERROR(IF(INDEX(data_wkly!D:D,MATCH($B681,data_wkly!$C:$C,0),1)=0,"",INDEX(data_wkly!D:D,MATCH($B681,data_wkly!$C:$C,0),1)),"")</f>
        <v/>
      </c>
      <c r="D681" s="21" t="str">
        <f>IFERROR(IF(INDEX(data_wkly!E:E,MATCH($B681,data_wkly!$C:$C,0),1)=0,"",INDEX(data_wkly!E:E,MATCH($B681,data_wkly!$C:$C,0),1)),"")</f>
        <v/>
      </c>
      <c r="E681" s="21" t="str">
        <f>IF(C681="","",IFERROR(INDEX(data_wkly!F:F,MATCH($B681,data_wkly!$C:$C,0),1),""))</f>
        <v/>
      </c>
      <c r="F681" s="21" t="str">
        <f>IF(E681="","",IFERROR(IF(INDEX(data_wkly!G:G,MATCH($B681,data_wkly!$C:$C,0),1)=0,"",INDEX(data_wkly!G:G,MATCH($B681,data_wkly!$C:$C,0),1)),""))</f>
        <v/>
      </c>
      <c r="G681" s="21" t="str">
        <f>IFERROR(IF(INDEX(data_wkly!H:H,MATCH($B681,data_wkly!$C:$C,0),1)=0,"",INDEX(data_wkly!H:H,MATCH($B681,data_wkly!$C:$C,0),1)),"")</f>
        <v/>
      </c>
      <c r="H681" s="21" t="str">
        <f>IF(C681="","",IFERROR(INDEX(data_wkly!I:I,MATCH($B681,data_wkly!$C:$C,0),1),""))</f>
        <v/>
      </c>
      <c r="I681" s="21" t="str">
        <f>IF(H681="","",IFERROR(IF(INDEX(data_wkly!J:J,MATCH($B681,data_wkly!$C:$C,0),1)=0,"",INDEX(data_wkly!J:J,MATCH($B681,data_wkly!$C:$C,0),1)),""))</f>
        <v/>
      </c>
      <c r="J681" s="21" t="str">
        <f>IFERROR(IF(INDEX(data_wkly!K:K,MATCH($B681,data_wkly!$C:$C,0),1)=0,"",INDEX(data_wkly!K:K,MATCH($B681,data_wkly!$C:$C,0),1)),"")</f>
        <v/>
      </c>
      <c r="K681" s="86" t="str">
        <f>IFERROR(IF(INDEX(data_wkly!L:L,MATCH($B681,data_wkly!$C:$C,0),1)=0,"",INDEX(data_wkly!L:L,MATCH($B681,data_wkly!$C:$C,0),1)),"")</f>
        <v/>
      </c>
      <c r="L681" s="156"/>
      <c r="M681" s="155" t="str">
        <f>IFERROR(IF(INDEX(data_wkly!M:M,MATCH($B681,data_wkly!$C:$C,0),1)=0,"",INDEX(data_wkly!M:M,MATCH($B681,data_wkly!$C:$C,0),1)),"")</f>
        <v/>
      </c>
      <c r="N681" s="21" t="str">
        <f>IFERROR(IF(INDEX(data_wkly!N:N,MATCH($B681,data_wkly!$C:$C,0),1)=0,"",INDEX(data_wkly!N:N,MATCH($B681,data_wkly!$C:$C,0),1)),"")</f>
        <v/>
      </c>
      <c r="O681" s="21" t="str">
        <f>IF(M681="","",IFERROR(INDEX(data_wkly!O:O,MATCH($B681,data_wkly!$C:$C,0),1),""))</f>
        <v/>
      </c>
      <c r="P681" s="21" t="str">
        <f>IF(M681="","",IFERROR(IF(INDEX(data_wkly!P:P,MATCH($B681,data_wkly!$C:$C,0),1)=0,"",INDEX(data_wkly!P:P,MATCH($B681,data_wkly!$C:$C,0),1)),""))</f>
        <v/>
      </c>
      <c r="Q681" s="21" t="str">
        <f>IFERROR(IF(INDEX(data_wkly!Q:Q,MATCH($B681,data_wkly!$C:$C,0),1)=0,"",INDEX(data_wkly!Q:Q,MATCH($B681,data_wkly!$C:$C,0),1)),"")</f>
        <v/>
      </c>
      <c r="R681" s="21" t="str">
        <f>IF(M681="","",IFERROR(INDEX(data_wkly!R:R,MATCH($B681,data_wkly!$C:$C,0),1),""))</f>
        <v/>
      </c>
      <c r="S681" s="21" t="str">
        <f>IF(M681="","",IFERROR(IF(INDEX(data_wkly!S:S,MATCH($B681,data_wkly!$C:$C,0),1)=0,"",INDEX(data_wkly!S:S,MATCH($B681,data_wkly!$C:$C,0),1)),""))</f>
        <v/>
      </c>
      <c r="T681" s="21" t="str">
        <f>IFERROR(IF(INDEX(data_wkly!T:T,MATCH($B681,data_wkly!$C:$C,0),1)=0,"",INDEX(data_wkly!T:T,MATCH($B681,data_wkly!$C:$C,0),1)),"")</f>
        <v/>
      </c>
      <c r="U681" s="86" t="str">
        <f>IFERROR(IF(INDEX(data_wkly!U:U,MATCH($B681,data_wkly!$C:$C,0),1)=0,"",INDEX(data_wkly!U:U,MATCH($B681,data_wkly!$C:$C,0),1)),"")</f>
        <v/>
      </c>
      <c r="V681" s="157" t="str">
        <f t="shared" si="61"/>
        <v/>
      </c>
      <c r="W681" s="152" t="str">
        <f>IFERROR(IF(INDEX(data_wkly!W:W,MATCH($B681,data_wkly!$C:$C,0),1)=0,"",INDEX(data_wkly!W:W,MATCH($B681,data_wkly!$C:$C,0),1)),"")</f>
        <v/>
      </c>
      <c r="X681" s="21" t="str">
        <f>IFERROR(IF(INDEX(data_wkly!X:X,MATCH($B681,data_wkly!$C:$C,0),1)=0,"",INDEX(data_wkly!X:X,MATCH($B681,data_wkly!$C:$C,0),1)),"")</f>
        <v/>
      </c>
      <c r="Y681" s="21" t="str">
        <f>IFERROR(IF(INDEX(data_wkly!Y:Y,MATCH($B681,data_wkly!$C:$C,0),1)=0,"",INDEX(data_wkly!Y:Y,MATCH($B681,data_wkly!$C:$C,0),1)),"")</f>
        <v/>
      </c>
      <c r="Z681" s="21" t="str">
        <f>IFERROR(IF(INDEX(data_wkly!Z:Z,MATCH($B681,data_wkly!$C:$C,0),1)=0,"",INDEX(data_wkly!Z:Z,MATCH($B681,data_wkly!$C:$C,0),1)),"")</f>
        <v/>
      </c>
      <c r="AA681" s="152" t="str">
        <f>IFERROR(IF(INDEX(data_wkly!AA:AA,MATCH($B681,data_wkly!$C:$C,0),1)=0,"",INDEX(data_wkly!AA:AA,MATCH($B681,data_wkly!$C:$C,0),1)),"")</f>
        <v/>
      </c>
      <c r="AB681" s="21" t="str">
        <f>IFERROR(IF(INDEX(data_wkly!AB:AB,MATCH($B681,data_wkly!$C:$C,0),1)=0,"",INDEX(data_wkly!AB:AB,MATCH($B681,data_wkly!$C:$C,0),1)),"")</f>
        <v/>
      </c>
      <c r="AC681" s="21" t="str">
        <f>IFERROR(IF(INDEX(data_wkly!AC:AC,MATCH($B681,data_wkly!$C:$C,0),1)=0,"",INDEX(data_wkly!AC:AC,MATCH($B681,data_wkly!$C:$C,0),1)),"")</f>
        <v/>
      </c>
      <c r="AD681" s="21" t="str">
        <f>IFERROR(IF(INDEX(data_wkly!AD:AD,MATCH($B681,data_wkly!$C:$C,0),1)=0,"",INDEX(data_wkly!AD:AD,MATCH($B681,data_wkly!$C:$C,0),1)),"")</f>
        <v/>
      </c>
      <c r="AE681" s="157" t="str">
        <f t="shared" si="62"/>
        <v/>
      </c>
      <c r="AF681" s="154" t="str">
        <f>IFERROR(IF(INDEX(data_wkly!AF:AF,MATCH($B681,data_wkly!$C:$C,0),1)=0,"",INDEX(data_wkly!AF:AF,MATCH($B681,data_wkly!$C:$C,0),1)),"")</f>
        <v/>
      </c>
      <c r="AG681" s="153" t="str">
        <f>IFERROR(IF(AF681="","",INDEX(data_wkly!AG:AG,MATCH($B681,data_wkly!$C:$C,0),1)),"")</f>
        <v/>
      </c>
      <c r="AH681" s="153" t="str">
        <f>IFERROR(IF(INDEX(data_wkly!AH:AH,MATCH($B681,data_wkly!$C:$C,0),1)=0,"",INDEX(data_wkly!AH:AH,MATCH($B681,data_wkly!$C:$C,0),1)),"")</f>
        <v/>
      </c>
      <c r="AI681" s="153" t="str">
        <f>IFERROR(IF(INDEX(data_wkly!AI:AI,MATCH($B681,data_wkly!$C:$C,0),1)=0,"",INDEX(data_wkly!AI:AI,MATCH($B681,data_wkly!$C:$C,0),1)),"")</f>
        <v/>
      </c>
      <c r="AJ681" s="153" t="str">
        <f>IFERROR(IF(AI681="","",INDEX(data_wkly!AJ:AJ,MATCH($B681,data_wkly!$C:$C,0),1)),"")</f>
        <v/>
      </c>
      <c r="AK681" s="153" t="str">
        <f>IFERROR(IF(INDEX(data_wkly!AK:AK,MATCH($B681,data_wkly!$C:$C,0),1)=0,"",INDEX(data_wkly!AK:AK,MATCH($B681,data_wkly!$C:$C,0),1)),"")</f>
        <v/>
      </c>
      <c r="AL681" s="153" t="str">
        <f>IFERROR(IF(INDEX(data_wkly!AL:AL,MATCH($B681,data_wkly!$C:$C,0),1)=0,"",INDEX(data_wkly!AL:AL,MATCH($B681,data_wkly!$C:$C,0),1)),"")</f>
        <v/>
      </c>
      <c r="AM681" s="183" t="str">
        <f>IFERROR(IF(INDEX(data_wkly!AM:AM,MATCH($B681,data_wkly!$C:$C,0),1)=0,"",INDEX(data_wkly!AM:AM,MATCH($B681,data_wkly!$C:$C,0),1)),"")</f>
        <v/>
      </c>
      <c r="AN681" s="41" t="str">
        <f t="shared" si="60"/>
        <v/>
      </c>
      <c r="AO681" s="88">
        <f t="shared" si="65"/>
        <v>1</v>
      </c>
    </row>
    <row r="682" spans="1:41">
      <c r="A682" s="88" t="str">
        <f t="shared" si="63"/>
        <v/>
      </c>
      <c r="B682" s="89" t="str">
        <f t="shared" si="64"/>
        <v/>
      </c>
      <c r="C682" s="155" t="str">
        <f>IFERROR(IF(INDEX(data_wkly!D:D,MATCH($B682,data_wkly!$C:$C,0),1)=0,"",INDEX(data_wkly!D:D,MATCH($B682,data_wkly!$C:$C,0),1)),"")</f>
        <v/>
      </c>
      <c r="D682" s="21" t="str">
        <f>IFERROR(IF(INDEX(data_wkly!E:E,MATCH($B682,data_wkly!$C:$C,0),1)=0,"",INDEX(data_wkly!E:E,MATCH($B682,data_wkly!$C:$C,0),1)),"")</f>
        <v/>
      </c>
      <c r="E682" s="21" t="str">
        <f>IF(C682="","",IFERROR(INDEX(data_wkly!F:F,MATCH($B682,data_wkly!$C:$C,0),1),""))</f>
        <v/>
      </c>
      <c r="F682" s="21" t="str">
        <f>IF(E682="","",IFERROR(IF(INDEX(data_wkly!G:G,MATCH($B682,data_wkly!$C:$C,0),1)=0,"",INDEX(data_wkly!G:G,MATCH($B682,data_wkly!$C:$C,0),1)),""))</f>
        <v/>
      </c>
      <c r="G682" s="21" t="str">
        <f>IFERROR(IF(INDEX(data_wkly!H:H,MATCH($B682,data_wkly!$C:$C,0),1)=0,"",INDEX(data_wkly!H:H,MATCH($B682,data_wkly!$C:$C,0),1)),"")</f>
        <v/>
      </c>
      <c r="H682" s="21" t="str">
        <f>IF(C682="","",IFERROR(INDEX(data_wkly!I:I,MATCH($B682,data_wkly!$C:$C,0),1),""))</f>
        <v/>
      </c>
      <c r="I682" s="21" t="str">
        <f>IF(H682="","",IFERROR(IF(INDEX(data_wkly!J:J,MATCH($B682,data_wkly!$C:$C,0),1)=0,"",INDEX(data_wkly!J:J,MATCH($B682,data_wkly!$C:$C,0),1)),""))</f>
        <v/>
      </c>
      <c r="J682" s="21" t="str">
        <f>IFERROR(IF(INDEX(data_wkly!K:K,MATCH($B682,data_wkly!$C:$C,0),1)=0,"",INDEX(data_wkly!K:K,MATCH($B682,data_wkly!$C:$C,0),1)),"")</f>
        <v/>
      </c>
      <c r="K682" s="86" t="str">
        <f>IFERROR(IF(INDEX(data_wkly!L:L,MATCH($B682,data_wkly!$C:$C,0),1)=0,"",INDEX(data_wkly!L:L,MATCH($B682,data_wkly!$C:$C,0),1)),"")</f>
        <v/>
      </c>
      <c r="L682" s="156"/>
      <c r="M682" s="155" t="str">
        <f>IFERROR(IF(INDEX(data_wkly!M:M,MATCH($B682,data_wkly!$C:$C,0),1)=0,"",INDEX(data_wkly!M:M,MATCH($B682,data_wkly!$C:$C,0),1)),"")</f>
        <v/>
      </c>
      <c r="N682" s="21" t="str">
        <f>IFERROR(IF(INDEX(data_wkly!N:N,MATCH($B682,data_wkly!$C:$C,0),1)=0,"",INDEX(data_wkly!N:N,MATCH($B682,data_wkly!$C:$C,0),1)),"")</f>
        <v/>
      </c>
      <c r="O682" s="21" t="str">
        <f>IF(M682="","",IFERROR(INDEX(data_wkly!O:O,MATCH($B682,data_wkly!$C:$C,0),1),""))</f>
        <v/>
      </c>
      <c r="P682" s="21" t="str">
        <f>IF(M682="","",IFERROR(IF(INDEX(data_wkly!P:P,MATCH($B682,data_wkly!$C:$C,0),1)=0,"",INDEX(data_wkly!P:P,MATCH($B682,data_wkly!$C:$C,0),1)),""))</f>
        <v/>
      </c>
      <c r="Q682" s="21" t="str">
        <f>IFERROR(IF(INDEX(data_wkly!Q:Q,MATCH($B682,data_wkly!$C:$C,0),1)=0,"",INDEX(data_wkly!Q:Q,MATCH($B682,data_wkly!$C:$C,0),1)),"")</f>
        <v/>
      </c>
      <c r="R682" s="21" t="str">
        <f>IF(M682="","",IFERROR(INDEX(data_wkly!R:R,MATCH($B682,data_wkly!$C:$C,0),1),""))</f>
        <v/>
      </c>
      <c r="S682" s="21" t="str">
        <f>IF(M682="","",IFERROR(IF(INDEX(data_wkly!S:S,MATCH($B682,data_wkly!$C:$C,0),1)=0,"",INDEX(data_wkly!S:S,MATCH($B682,data_wkly!$C:$C,0),1)),""))</f>
        <v/>
      </c>
      <c r="T682" s="21" t="str">
        <f>IFERROR(IF(INDEX(data_wkly!T:T,MATCH($B682,data_wkly!$C:$C,0),1)=0,"",INDEX(data_wkly!T:T,MATCH($B682,data_wkly!$C:$C,0),1)),"")</f>
        <v/>
      </c>
      <c r="U682" s="86" t="str">
        <f>IFERROR(IF(INDEX(data_wkly!U:U,MATCH($B682,data_wkly!$C:$C,0),1)=0,"",INDEX(data_wkly!U:U,MATCH($B682,data_wkly!$C:$C,0),1)),"")</f>
        <v/>
      </c>
      <c r="V682" s="157" t="str">
        <f t="shared" si="61"/>
        <v/>
      </c>
      <c r="W682" s="152" t="str">
        <f>IFERROR(IF(INDEX(data_wkly!W:W,MATCH($B682,data_wkly!$C:$C,0),1)=0,"",INDEX(data_wkly!W:W,MATCH($B682,data_wkly!$C:$C,0),1)),"")</f>
        <v/>
      </c>
      <c r="X682" s="21" t="str">
        <f>IFERROR(IF(INDEX(data_wkly!X:X,MATCH($B682,data_wkly!$C:$C,0),1)=0,"",INDEX(data_wkly!X:X,MATCH($B682,data_wkly!$C:$C,0),1)),"")</f>
        <v/>
      </c>
      <c r="Y682" s="21" t="str">
        <f>IFERROR(IF(INDEX(data_wkly!Y:Y,MATCH($B682,data_wkly!$C:$C,0),1)=0,"",INDEX(data_wkly!Y:Y,MATCH($B682,data_wkly!$C:$C,0),1)),"")</f>
        <v/>
      </c>
      <c r="Z682" s="21" t="str">
        <f>IFERROR(IF(INDEX(data_wkly!Z:Z,MATCH($B682,data_wkly!$C:$C,0),1)=0,"",INDEX(data_wkly!Z:Z,MATCH($B682,data_wkly!$C:$C,0),1)),"")</f>
        <v/>
      </c>
      <c r="AA682" s="152" t="str">
        <f>IFERROR(IF(INDEX(data_wkly!AA:AA,MATCH($B682,data_wkly!$C:$C,0),1)=0,"",INDEX(data_wkly!AA:AA,MATCH($B682,data_wkly!$C:$C,0),1)),"")</f>
        <v/>
      </c>
      <c r="AB682" s="21" t="str">
        <f>IFERROR(IF(INDEX(data_wkly!AB:AB,MATCH($B682,data_wkly!$C:$C,0),1)=0,"",INDEX(data_wkly!AB:AB,MATCH($B682,data_wkly!$C:$C,0),1)),"")</f>
        <v/>
      </c>
      <c r="AC682" s="21" t="str">
        <f>IFERROR(IF(INDEX(data_wkly!AC:AC,MATCH($B682,data_wkly!$C:$C,0),1)=0,"",INDEX(data_wkly!AC:AC,MATCH($B682,data_wkly!$C:$C,0),1)),"")</f>
        <v/>
      </c>
      <c r="AD682" s="21" t="str">
        <f>IFERROR(IF(INDEX(data_wkly!AD:AD,MATCH($B682,data_wkly!$C:$C,0),1)=0,"",INDEX(data_wkly!AD:AD,MATCH($B682,data_wkly!$C:$C,0),1)),"")</f>
        <v/>
      </c>
      <c r="AE682" s="157" t="str">
        <f t="shared" si="62"/>
        <v/>
      </c>
      <c r="AF682" s="154" t="str">
        <f>IFERROR(IF(INDEX(data_wkly!AF:AF,MATCH($B682,data_wkly!$C:$C,0),1)=0,"",INDEX(data_wkly!AF:AF,MATCH($B682,data_wkly!$C:$C,0),1)),"")</f>
        <v/>
      </c>
      <c r="AG682" s="153" t="str">
        <f>IFERROR(IF(AF682="","",INDEX(data_wkly!AG:AG,MATCH($B682,data_wkly!$C:$C,0),1)),"")</f>
        <v/>
      </c>
      <c r="AH682" s="153" t="str">
        <f>IFERROR(IF(INDEX(data_wkly!AH:AH,MATCH($B682,data_wkly!$C:$C,0),1)=0,"",INDEX(data_wkly!AH:AH,MATCH($B682,data_wkly!$C:$C,0),1)),"")</f>
        <v/>
      </c>
      <c r="AI682" s="153" t="str">
        <f>IFERROR(IF(INDEX(data_wkly!AI:AI,MATCH($B682,data_wkly!$C:$C,0),1)=0,"",INDEX(data_wkly!AI:AI,MATCH($B682,data_wkly!$C:$C,0),1)),"")</f>
        <v/>
      </c>
      <c r="AJ682" s="153" t="str">
        <f>IFERROR(IF(AI682="","",INDEX(data_wkly!AJ:AJ,MATCH($B682,data_wkly!$C:$C,0),1)),"")</f>
        <v/>
      </c>
      <c r="AK682" s="153" t="str">
        <f>IFERROR(IF(INDEX(data_wkly!AK:AK,MATCH($B682,data_wkly!$C:$C,0),1)=0,"",INDEX(data_wkly!AK:AK,MATCH($B682,data_wkly!$C:$C,0),1)),"")</f>
        <v/>
      </c>
      <c r="AL682" s="153" t="str">
        <f>IFERROR(IF(INDEX(data_wkly!AL:AL,MATCH($B682,data_wkly!$C:$C,0),1)=0,"",INDEX(data_wkly!AL:AL,MATCH($B682,data_wkly!$C:$C,0),1)),"")</f>
        <v/>
      </c>
      <c r="AM682" s="183" t="str">
        <f>IFERROR(IF(INDEX(data_wkly!AM:AM,MATCH($B682,data_wkly!$C:$C,0),1)=0,"",INDEX(data_wkly!AM:AM,MATCH($B682,data_wkly!$C:$C,0),1)),"")</f>
        <v/>
      </c>
      <c r="AN682" s="41" t="str">
        <f t="shared" si="60"/>
        <v/>
      </c>
      <c r="AO682" s="88">
        <f t="shared" si="65"/>
        <v>2</v>
      </c>
    </row>
    <row r="683" spans="1:41">
      <c r="A683" s="88" t="str">
        <f t="shared" si="63"/>
        <v/>
      </c>
      <c r="B683" s="89" t="str">
        <f t="shared" si="64"/>
        <v/>
      </c>
      <c r="C683" s="155" t="str">
        <f>IFERROR(IF(INDEX(data_wkly!D:D,MATCH($B683,data_wkly!$C:$C,0),1)=0,"",INDEX(data_wkly!D:D,MATCH($B683,data_wkly!$C:$C,0),1)),"")</f>
        <v/>
      </c>
      <c r="D683" s="21" t="str">
        <f>IFERROR(IF(INDEX(data_wkly!E:E,MATCH($B683,data_wkly!$C:$C,0),1)=0,"",INDEX(data_wkly!E:E,MATCH($B683,data_wkly!$C:$C,0),1)),"")</f>
        <v/>
      </c>
      <c r="E683" s="21" t="str">
        <f>IF(C683="","",IFERROR(INDEX(data_wkly!F:F,MATCH($B683,data_wkly!$C:$C,0),1),""))</f>
        <v/>
      </c>
      <c r="F683" s="21" t="str">
        <f>IF(E683="","",IFERROR(IF(INDEX(data_wkly!G:G,MATCH($B683,data_wkly!$C:$C,0),1)=0,"",INDEX(data_wkly!G:G,MATCH($B683,data_wkly!$C:$C,0),1)),""))</f>
        <v/>
      </c>
      <c r="G683" s="21" t="str">
        <f>IFERROR(IF(INDEX(data_wkly!H:H,MATCH($B683,data_wkly!$C:$C,0),1)=0,"",INDEX(data_wkly!H:H,MATCH($B683,data_wkly!$C:$C,0),1)),"")</f>
        <v/>
      </c>
      <c r="H683" s="21" t="str">
        <f>IF(C683="","",IFERROR(INDEX(data_wkly!I:I,MATCH($B683,data_wkly!$C:$C,0),1),""))</f>
        <v/>
      </c>
      <c r="I683" s="21" t="str">
        <f>IF(H683="","",IFERROR(IF(INDEX(data_wkly!J:J,MATCH($B683,data_wkly!$C:$C,0),1)=0,"",INDEX(data_wkly!J:J,MATCH($B683,data_wkly!$C:$C,0),1)),""))</f>
        <v/>
      </c>
      <c r="J683" s="21" t="str">
        <f>IFERROR(IF(INDEX(data_wkly!K:K,MATCH($B683,data_wkly!$C:$C,0),1)=0,"",INDEX(data_wkly!K:K,MATCH($B683,data_wkly!$C:$C,0),1)),"")</f>
        <v/>
      </c>
      <c r="K683" s="86" t="str">
        <f>IFERROR(IF(INDEX(data_wkly!L:L,MATCH($B683,data_wkly!$C:$C,0),1)=0,"",INDEX(data_wkly!L:L,MATCH($B683,data_wkly!$C:$C,0),1)),"")</f>
        <v/>
      </c>
      <c r="L683" s="156"/>
      <c r="M683" s="155" t="str">
        <f>IFERROR(IF(INDEX(data_wkly!M:M,MATCH($B683,data_wkly!$C:$C,0),1)=0,"",INDEX(data_wkly!M:M,MATCH($B683,data_wkly!$C:$C,0),1)),"")</f>
        <v/>
      </c>
      <c r="N683" s="21" t="str">
        <f>IFERROR(IF(INDEX(data_wkly!N:N,MATCH($B683,data_wkly!$C:$C,0),1)=0,"",INDEX(data_wkly!N:N,MATCH($B683,data_wkly!$C:$C,0),1)),"")</f>
        <v/>
      </c>
      <c r="O683" s="21" t="str">
        <f>IF(M683="","",IFERROR(INDEX(data_wkly!O:O,MATCH($B683,data_wkly!$C:$C,0),1),""))</f>
        <v/>
      </c>
      <c r="P683" s="21" t="str">
        <f>IF(M683="","",IFERROR(IF(INDEX(data_wkly!P:P,MATCH($B683,data_wkly!$C:$C,0),1)=0,"",INDEX(data_wkly!P:P,MATCH($B683,data_wkly!$C:$C,0),1)),""))</f>
        <v/>
      </c>
      <c r="Q683" s="21" t="str">
        <f>IFERROR(IF(INDEX(data_wkly!Q:Q,MATCH($B683,data_wkly!$C:$C,0),1)=0,"",INDEX(data_wkly!Q:Q,MATCH($B683,data_wkly!$C:$C,0),1)),"")</f>
        <v/>
      </c>
      <c r="R683" s="21" t="str">
        <f>IF(M683="","",IFERROR(INDEX(data_wkly!R:R,MATCH($B683,data_wkly!$C:$C,0),1),""))</f>
        <v/>
      </c>
      <c r="S683" s="21" t="str">
        <f>IF(M683="","",IFERROR(IF(INDEX(data_wkly!S:S,MATCH($B683,data_wkly!$C:$C,0),1)=0,"",INDEX(data_wkly!S:S,MATCH($B683,data_wkly!$C:$C,0),1)),""))</f>
        <v/>
      </c>
      <c r="T683" s="21" t="str">
        <f>IFERROR(IF(INDEX(data_wkly!T:T,MATCH($B683,data_wkly!$C:$C,0),1)=0,"",INDEX(data_wkly!T:T,MATCH($B683,data_wkly!$C:$C,0),1)),"")</f>
        <v/>
      </c>
      <c r="U683" s="86" t="str">
        <f>IFERROR(IF(INDEX(data_wkly!U:U,MATCH($B683,data_wkly!$C:$C,0),1)=0,"",INDEX(data_wkly!U:U,MATCH($B683,data_wkly!$C:$C,0),1)),"")</f>
        <v/>
      </c>
      <c r="V683" s="157" t="str">
        <f t="shared" si="61"/>
        <v/>
      </c>
      <c r="W683" s="152" t="str">
        <f>IFERROR(IF(INDEX(data_wkly!W:W,MATCH($B683,data_wkly!$C:$C,0),1)=0,"",INDEX(data_wkly!W:W,MATCH($B683,data_wkly!$C:$C,0),1)),"")</f>
        <v/>
      </c>
      <c r="X683" s="21" t="str">
        <f>IFERROR(IF(INDEX(data_wkly!X:X,MATCH($B683,data_wkly!$C:$C,0),1)=0,"",INDEX(data_wkly!X:X,MATCH($B683,data_wkly!$C:$C,0),1)),"")</f>
        <v/>
      </c>
      <c r="Y683" s="21" t="str">
        <f>IFERROR(IF(INDEX(data_wkly!Y:Y,MATCH($B683,data_wkly!$C:$C,0),1)=0,"",INDEX(data_wkly!Y:Y,MATCH($B683,data_wkly!$C:$C,0),1)),"")</f>
        <v/>
      </c>
      <c r="Z683" s="21" t="str">
        <f>IFERROR(IF(INDEX(data_wkly!Z:Z,MATCH($B683,data_wkly!$C:$C,0),1)=0,"",INDEX(data_wkly!Z:Z,MATCH($B683,data_wkly!$C:$C,0),1)),"")</f>
        <v/>
      </c>
      <c r="AA683" s="152" t="str">
        <f>IFERROR(IF(INDEX(data_wkly!AA:AA,MATCH($B683,data_wkly!$C:$C,0),1)=0,"",INDEX(data_wkly!AA:AA,MATCH($B683,data_wkly!$C:$C,0),1)),"")</f>
        <v/>
      </c>
      <c r="AB683" s="21" t="str">
        <f>IFERROR(IF(INDEX(data_wkly!AB:AB,MATCH($B683,data_wkly!$C:$C,0),1)=0,"",INDEX(data_wkly!AB:AB,MATCH($B683,data_wkly!$C:$C,0),1)),"")</f>
        <v/>
      </c>
      <c r="AC683" s="21" t="str">
        <f>IFERROR(IF(INDEX(data_wkly!AC:AC,MATCH($B683,data_wkly!$C:$C,0),1)=0,"",INDEX(data_wkly!AC:AC,MATCH($B683,data_wkly!$C:$C,0),1)),"")</f>
        <v/>
      </c>
      <c r="AD683" s="21" t="str">
        <f>IFERROR(IF(INDEX(data_wkly!AD:AD,MATCH($B683,data_wkly!$C:$C,0),1)=0,"",INDEX(data_wkly!AD:AD,MATCH($B683,data_wkly!$C:$C,0),1)),"")</f>
        <v/>
      </c>
      <c r="AE683" s="157" t="str">
        <f t="shared" si="62"/>
        <v/>
      </c>
      <c r="AF683" s="154" t="str">
        <f>IFERROR(IF(INDEX(data_wkly!AF:AF,MATCH($B683,data_wkly!$C:$C,0),1)=0,"",INDEX(data_wkly!AF:AF,MATCH($B683,data_wkly!$C:$C,0),1)),"")</f>
        <v/>
      </c>
      <c r="AG683" s="153" t="str">
        <f>IFERROR(IF(AF683="","",INDEX(data_wkly!AG:AG,MATCH($B683,data_wkly!$C:$C,0),1)),"")</f>
        <v/>
      </c>
      <c r="AH683" s="153" t="str">
        <f>IFERROR(IF(INDEX(data_wkly!AH:AH,MATCH($B683,data_wkly!$C:$C,0),1)=0,"",INDEX(data_wkly!AH:AH,MATCH($B683,data_wkly!$C:$C,0),1)),"")</f>
        <v/>
      </c>
      <c r="AI683" s="153" t="str">
        <f>IFERROR(IF(INDEX(data_wkly!AI:AI,MATCH($B683,data_wkly!$C:$C,0),1)=0,"",INDEX(data_wkly!AI:AI,MATCH($B683,data_wkly!$C:$C,0),1)),"")</f>
        <v/>
      </c>
      <c r="AJ683" s="153" t="str">
        <f>IFERROR(IF(AI683="","",INDEX(data_wkly!AJ:AJ,MATCH($B683,data_wkly!$C:$C,0),1)),"")</f>
        <v/>
      </c>
      <c r="AK683" s="153" t="str">
        <f>IFERROR(IF(INDEX(data_wkly!AK:AK,MATCH($B683,data_wkly!$C:$C,0),1)=0,"",INDEX(data_wkly!AK:AK,MATCH($B683,data_wkly!$C:$C,0),1)),"")</f>
        <v/>
      </c>
      <c r="AL683" s="153" t="str">
        <f>IFERROR(IF(INDEX(data_wkly!AL:AL,MATCH($B683,data_wkly!$C:$C,0),1)=0,"",INDEX(data_wkly!AL:AL,MATCH($B683,data_wkly!$C:$C,0),1)),"")</f>
        <v/>
      </c>
      <c r="AM683" s="183" t="str">
        <f>IFERROR(IF(INDEX(data_wkly!AM:AM,MATCH($B683,data_wkly!$C:$C,0),1)=0,"",INDEX(data_wkly!AM:AM,MATCH($B683,data_wkly!$C:$C,0),1)),"")</f>
        <v/>
      </c>
      <c r="AN683" s="41" t="str">
        <f t="shared" si="60"/>
        <v/>
      </c>
      <c r="AO683" s="88">
        <f t="shared" si="65"/>
        <v>1</v>
      </c>
    </row>
    <row r="684" spans="1:41">
      <c r="A684" s="88" t="str">
        <f t="shared" si="63"/>
        <v/>
      </c>
      <c r="B684" s="89" t="str">
        <f t="shared" si="64"/>
        <v/>
      </c>
      <c r="C684" s="155" t="str">
        <f>IFERROR(IF(INDEX(data_wkly!D:D,MATCH($B684,data_wkly!$C:$C,0),1)=0,"",INDEX(data_wkly!D:D,MATCH($B684,data_wkly!$C:$C,0),1)),"")</f>
        <v/>
      </c>
      <c r="D684" s="21" t="str">
        <f>IFERROR(IF(INDEX(data_wkly!E:E,MATCH($B684,data_wkly!$C:$C,0),1)=0,"",INDEX(data_wkly!E:E,MATCH($B684,data_wkly!$C:$C,0),1)),"")</f>
        <v/>
      </c>
      <c r="E684" s="21" t="str">
        <f>IF(C684="","",IFERROR(INDEX(data_wkly!F:F,MATCH($B684,data_wkly!$C:$C,0),1),""))</f>
        <v/>
      </c>
      <c r="F684" s="21" t="str">
        <f>IF(E684="","",IFERROR(IF(INDEX(data_wkly!G:G,MATCH($B684,data_wkly!$C:$C,0),1)=0,"",INDEX(data_wkly!G:G,MATCH($B684,data_wkly!$C:$C,0),1)),""))</f>
        <v/>
      </c>
      <c r="G684" s="21" t="str">
        <f>IFERROR(IF(INDEX(data_wkly!H:H,MATCH($B684,data_wkly!$C:$C,0),1)=0,"",INDEX(data_wkly!H:H,MATCH($B684,data_wkly!$C:$C,0),1)),"")</f>
        <v/>
      </c>
      <c r="H684" s="21" t="str">
        <f>IF(C684="","",IFERROR(INDEX(data_wkly!I:I,MATCH($B684,data_wkly!$C:$C,0),1),""))</f>
        <v/>
      </c>
      <c r="I684" s="21" t="str">
        <f>IF(H684="","",IFERROR(IF(INDEX(data_wkly!J:J,MATCH($B684,data_wkly!$C:$C,0),1)=0,"",INDEX(data_wkly!J:J,MATCH($B684,data_wkly!$C:$C,0),1)),""))</f>
        <v/>
      </c>
      <c r="J684" s="21" t="str">
        <f>IFERROR(IF(INDEX(data_wkly!K:K,MATCH($B684,data_wkly!$C:$C,0),1)=0,"",INDEX(data_wkly!K:K,MATCH($B684,data_wkly!$C:$C,0),1)),"")</f>
        <v/>
      </c>
      <c r="K684" s="86" t="str">
        <f>IFERROR(IF(INDEX(data_wkly!L:L,MATCH($B684,data_wkly!$C:$C,0),1)=0,"",INDEX(data_wkly!L:L,MATCH($B684,data_wkly!$C:$C,0),1)),"")</f>
        <v/>
      </c>
      <c r="L684" s="156"/>
      <c r="M684" s="155" t="str">
        <f>IFERROR(IF(INDEX(data_wkly!M:M,MATCH($B684,data_wkly!$C:$C,0),1)=0,"",INDEX(data_wkly!M:M,MATCH($B684,data_wkly!$C:$C,0),1)),"")</f>
        <v/>
      </c>
      <c r="N684" s="21" t="str">
        <f>IFERROR(IF(INDEX(data_wkly!N:N,MATCH($B684,data_wkly!$C:$C,0),1)=0,"",INDEX(data_wkly!N:N,MATCH($B684,data_wkly!$C:$C,0),1)),"")</f>
        <v/>
      </c>
      <c r="O684" s="21" t="str">
        <f>IF(M684="","",IFERROR(INDEX(data_wkly!O:O,MATCH($B684,data_wkly!$C:$C,0),1),""))</f>
        <v/>
      </c>
      <c r="P684" s="21" t="str">
        <f>IF(M684="","",IFERROR(IF(INDEX(data_wkly!P:P,MATCH($B684,data_wkly!$C:$C,0),1)=0,"",INDEX(data_wkly!P:P,MATCH($B684,data_wkly!$C:$C,0),1)),""))</f>
        <v/>
      </c>
      <c r="Q684" s="21" t="str">
        <f>IFERROR(IF(INDEX(data_wkly!Q:Q,MATCH($B684,data_wkly!$C:$C,0),1)=0,"",INDEX(data_wkly!Q:Q,MATCH($B684,data_wkly!$C:$C,0),1)),"")</f>
        <v/>
      </c>
      <c r="R684" s="21" t="str">
        <f>IF(M684="","",IFERROR(INDEX(data_wkly!R:R,MATCH($B684,data_wkly!$C:$C,0),1),""))</f>
        <v/>
      </c>
      <c r="S684" s="21" t="str">
        <f>IF(M684="","",IFERROR(IF(INDEX(data_wkly!S:S,MATCH($B684,data_wkly!$C:$C,0),1)=0,"",INDEX(data_wkly!S:S,MATCH($B684,data_wkly!$C:$C,0),1)),""))</f>
        <v/>
      </c>
      <c r="T684" s="21" t="str">
        <f>IFERROR(IF(INDEX(data_wkly!T:T,MATCH($B684,data_wkly!$C:$C,0),1)=0,"",INDEX(data_wkly!T:T,MATCH($B684,data_wkly!$C:$C,0),1)),"")</f>
        <v/>
      </c>
      <c r="U684" s="86" t="str">
        <f>IFERROR(IF(INDEX(data_wkly!U:U,MATCH($B684,data_wkly!$C:$C,0),1)=0,"",INDEX(data_wkly!U:U,MATCH($B684,data_wkly!$C:$C,0),1)),"")</f>
        <v/>
      </c>
      <c r="V684" s="157" t="str">
        <f t="shared" si="61"/>
        <v/>
      </c>
      <c r="W684" s="152" t="str">
        <f>IFERROR(IF(INDEX(data_wkly!W:W,MATCH($B684,data_wkly!$C:$C,0),1)=0,"",INDEX(data_wkly!W:W,MATCH($B684,data_wkly!$C:$C,0),1)),"")</f>
        <v/>
      </c>
      <c r="X684" s="21" t="str">
        <f>IFERROR(IF(INDEX(data_wkly!X:X,MATCH($B684,data_wkly!$C:$C,0),1)=0,"",INDEX(data_wkly!X:X,MATCH($B684,data_wkly!$C:$C,0),1)),"")</f>
        <v/>
      </c>
      <c r="Y684" s="21" t="str">
        <f>IFERROR(IF(INDEX(data_wkly!Y:Y,MATCH($B684,data_wkly!$C:$C,0),1)=0,"",INDEX(data_wkly!Y:Y,MATCH($B684,data_wkly!$C:$C,0),1)),"")</f>
        <v/>
      </c>
      <c r="Z684" s="21" t="str">
        <f>IFERROR(IF(INDEX(data_wkly!Z:Z,MATCH($B684,data_wkly!$C:$C,0),1)=0,"",INDEX(data_wkly!Z:Z,MATCH($B684,data_wkly!$C:$C,0),1)),"")</f>
        <v/>
      </c>
      <c r="AA684" s="152" t="str">
        <f>IFERROR(IF(INDEX(data_wkly!AA:AA,MATCH($B684,data_wkly!$C:$C,0),1)=0,"",INDEX(data_wkly!AA:AA,MATCH($B684,data_wkly!$C:$C,0),1)),"")</f>
        <v/>
      </c>
      <c r="AB684" s="21" t="str">
        <f>IFERROR(IF(INDEX(data_wkly!AB:AB,MATCH($B684,data_wkly!$C:$C,0),1)=0,"",INDEX(data_wkly!AB:AB,MATCH($B684,data_wkly!$C:$C,0),1)),"")</f>
        <v/>
      </c>
      <c r="AC684" s="21" t="str">
        <f>IFERROR(IF(INDEX(data_wkly!AC:AC,MATCH($B684,data_wkly!$C:$C,0),1)=0,"",INDEX(data_wkly!AC:AC,MATCH($B684,data_wkly!$C:$C,0),1)),"")</f>
        <v/>
      </c>
      <c r="AD684" s="21" t="str">
        <f>IFERROR(IF(INDEX(data_wkly!AD:AD,MATCH($B684,data_wkly!$C:$C,0),1)=0,"",INDEX(data_wkly!AD:AD,MATCH($B684,data_wkly!$C:$C,0),1)),"")</f>
        <v/>
      </c>
      <c r="AE684" s="157" t="str">
        <f t="shared" si="62"/>
        <v/>
      </c>
      <c r="AF684" s="154" t="str">
        <f>IFERROR(IF(INDEX(data_wkly!AF:AF,MATCH($B684,data_wkly!$C:$C,0),1)=0,"",INDEX(data_wkly!AF:AF,MATCH($B684,data_wkly!$C:$C,0),1)),"")</f>
        <v/>
      </c>
      <c r="AG684" s="153" t="str">
        <f>IFERROR(IF(AF684="","",INDEX(data_wkly!AG:AG,MATCH($B684,data_wkly!$C:$C,0),1)),"")</f>
        <v/>
      </c>
      <c r="AH684" s="153" t="str">
        <f>IFERROR(IF(INDEX(data_wkly!AH:AH,MATCH($B684,data_wkly!$C:$C,0),1)=0,"",INDEX(data_wkly!AH:AH,MATCH($B684,data_wkly!$C:$C,0),1)),"")</f>
        <v/>
      </c>
      <c r="AI684" s="153" t="str">
        <f>IFERROR(IF(INDEX(data_wkly!AI:AI,MATCH($B684,data_wkly!$C:$C,0),1)=0,"",INDEX(data_wkly!AI:AI,MATCH($B684,data_wkly!$C:$C,0),1)),"")</f>
        <v/>
      </c>
      <c r="AJ684" s="153" t="str">
        <f>IFERROR(IF(AI684="","",INDEX(data_wkly!AJ:AJ,MATCH($B684,data_wkly!$C:$C,0),1)),"")</f>
        <v/>
      </c>
      <c r="AK684" s="153" t="str">
        <f>IFERROR(IF(INDEX(data_wkly!AK:AK,MATCH($B684,data_wkly!$C:$C,0),1)=0,"",INDEX(data_wkly!AK:AK,MATCH($B684,data_wkly!$C:$C,0),1)),"")</f>
        <v/>
      </c>
      <c r="AL684" s="153" t="str">
        <f>IFERROR(IF(INDEX(data_wkly!AL:AL,MATCH($B684,data_wkly!$C:$C,0),1)=0,"",INDEX(data_wkly!AL:AL,MATCH($B684,data_wkly!$C:$C,0),1)),"")</f>
        <v/>
      </c>
      <c r="AM684" s="183" t="str">
        <f>IFERROR(IF(INDEX(data_wkly!AM:AM,MATCH($B684,data_wkly!$C:$C,0),1)=0,"",INDEX(data_wkly!AM:AM,MATCH($B684,data_wkly!$C:$C,0),1)),"")</f>
        <v/>
      </c>
      <c r="AN684" s="41" t="str">
        <f t="shared" si="60"/>
        <v/>
      </c>
      <c r="AO684" s="88">
        <f t="shared" si="65"/>
        <v>2</v>
      </c>
    </row>
    <row r="685" spans="1:41">
      <c r="A685" s="88" t="str">
        <f t="shared" si="63"/>
        <v/>
      </c>
      <c r="B685" s="89" t="str">
        <f t="shared" si="64"/>
        <v/>
      </c>
      <c r="C685" s="155" t="str">
        <f>IFERROR(IF(INDEX(data_wkly!D:D,MATCH($B685,data_wkly!$C:$C,0),1)=0,"",INDEX(data_wkly!D:D,MATCH($B685,data_wkly!$C:$C,0),1)),"")</f>
        <v/>
      </c>
      <c r="D685" s="21" t="str">
        <f>IFERROR(IF(INDEX(data_wkly!E:E,MATCH($B685,data_wkly!$C:$C,0),1)=0,"",INDEX(data_wkly!E:E,MATCH($B685,data_wkly!$C:$C,0),1)),"")</f>
        <v/>
      </c>
      <c r="E685" s="21" t="str">
        <f>IF(C685="","",IFERROR(INDEX(data_wkly!F:F,MATCH($B685,data_wkly!$C:$C,0),1),""))</f>
        <v/>
      </c>
      <c r="F685" s="21" t="str">
        <f>IF(E685="","",IFERROR(IF(INDEX(data_wkly!G:G,MATCH($B685,data_wkly!$C:$C,0),1)=0,"",INDEX(data_wkly!G:G,MATCH($B685,data_wkly!$C:$C,0),1)),""))</f>
        <v/>
      </c>
      <c r="G685" s="21" t="str">
        <f>IFERROR(IF(INDEX(data_wkly!H:H,MATCH($B685,data_wkly!$C:$C,0),1)=0,"",INDEX(data_wkly!H:H,MATCH($B685,data_wkly!$C:$C,0),1)),"")</f>
        <v/>
      </c>
      <c r="H685" s="21" t="str">
        <f>IF(C685="","",IFERROR(INDEX(data_wkly!I:I,MATCH($B685,data_wkly!$C:$C,0),1),""))</f>
        <v/>
      </c>
      <c r="I685" s="21" t="str">
        <f>IF(H685="","",IFERROR(IF(INDEX(data_wkly!J:J,MATCH($B685,data_wkly!$C:$C,0),1)=0,"",INDEX(data_wkly!J:J,MATCH($B685,data_wkly!$C:$C,0),1)),""))</f>
        <v/>
      </c>
      <c r="J685" s="21" t="str">
        <f>IFERROR(IF(INDEX(data_wkly!K:K,MATCH($B685,data_wkly!$C:$C,0),1)=0,"",INDEX(data_wkly!K:K,MATCH($B685,data_wkly!$C:$C,0),1)),"")</f>
        <v/>
      </c>
      <c r="K685" s="86" t="str">
        <f>IFERROR(IF(INDEX(data_wkly!L:L,MATCH($B685,data_wkly!$C:$C,0),1)=0,"",INDEX(data_wkly!L:L,MATCH($B685,data_wkly!$C:$C,0),1)),"")</f>
        <v/>
      </c>
      <c r="L685" s="156"/>
      <c r="M685" s="155" t="str">
        <f>IFERROR(IF(INDEX(data_wkly!M:M,MATCH($B685,data_wkly!$C:$C,0),1)=0,"",INDEX(data_wkly!M:M,MATCH($B685,data_wkly!$C:$C,0),1)),"")</f>
        <v/>
      </c>
      <c r="N685" s="21" t="str">
        <f>IFERROR(IF(INDEX(data_wkly!N:N,MATCH($B685,data_wkly!$C:$C,0),1)=0,"",INDEX(data_wkly!N:N,MATCH($B685,data_wkly!$C:$C,0),1)),"")</f>
        <v/>
      </c>
      <c r="O685" s="21" t="str">
        <f>IF(M685="","",IFERROR(INDEX(data_wkly!O:O,MATCH($B685,data_wkly!$C:$C,0),1),""))</f>
        <v/>
      </c>
      <c r="P685" s="21" t="str">
        <f>IF(M685="","",IFERROR(IF(INDEX(data_wkly!P:P,MATCH($B685,data_wkly!$C:$C,0),1)=0,"",INDEX(data_wkly!P:P,MATCH($B685,data_wkly!$C:$C,0),1)),""))</f>
        <v/>
      </c>
      <c r="Q685" s="21" t="str">
        <f>IFERROR(IF(INDEX(data_wkly!Q:Q,MATCH($B685,data_wkly!$C:$C,0),1)=0,"",INDEX(data_wkly!Q:Q,MATCH($B685,data_wkly!$C:$C,0),1)),"")</f>
        <v/>
      </c>
      <c r="R685" s="21" t="str">
        <f>IF(M685="","",IFERROR(INDEX(data_wkly!R:R,MATCH($B685,data_wkly!$C:$C,0),1),""))</f>
        <v/>
      </c>
      <c r="S685" s="21" t="str">
        <f>IF(M685="","",IFERROR(IF(INDEX(data_wkly!S:S,MATCH($B685,data_wkly!$C:$C,0),1)=0,"",INDEX(data_wkly!S:S,MATCH($B685,data_wkly!$C:$C,0),1)),""))</f>
        <v/>
      </c>
      <c r="T685" s="21" t="str">
        <f>IFERROR(IF(INDEX(data_wkly!T:T,MATCH($B685,data_wkly!$C:$C,0),1)=0,"",INDEX(data_wkly!T:T,MATCH($B685,data_wkly!$C:$C,0),1)),"")</f>
        <v/>
      </c>
      <c r="U685" s="86" t="str">
        <f>IFERROR(IF(INDEX(data_wkly!U:U,MATCH($B685,data_wkly!$C:$C,0),1)=0,"",INDEX(data_wkly!U:U,MATCH($B685,data_wkly!$C:$C,0),1)),"")</f>
        <v/>
      </c>
      <c r="V685" s="157" t="str">
        <f t="shared" si="61"/>
        <v/>
      </c>
      <c r="W685" s="152" t="str">
        <f>IFERROR(IF(INDEX(data_wkly!W:W,MATCH($B685,data_wkly!$C:$C,0),1)=0,"",INDEX(data_wkly!W:W,MATCH($B685,data_wkly!$C:$C,0),1)),"")</f>
        <v/>
      </c>
      <c r="X685" s="21" t="str">
        <f>IFERROR(IF(INDEX(data_wkly!X:X,MATCH($B685,data_wkly!$C:$C,0),1)=0,"",INDEX(data_wkly!X:X,MATCH($B685,data_wkly!$C:$C,0),1)),"")</f>
        <v/>
      </c>
      <c r="Y685" s="21" t="str">
        <f>IFERROR(IF(INDEX(data_wkly!Y:Y,MATCH($B685,data_wkly!$C:$C,0),1)=0,"",INDEX(data_wkly!Y:Y,MATCH($B685,data_wkly!$C:$C,0),1)),"")</f>
        <v/>
      </c>
      <c r="Z685" s="21" t="str">
        <f>IFERROR(IF(INDEX(data_wkly!Z:Z,MATCH($B685,data_wkly!$C:$C,0),1)=0,"",INDEX(data_wkly!Z:Z,MATCH($B685,data_wkly!$C:$C,0),1)),"")</f>
        <v/>
      </c>
      <c r="AA685" s="152" t="str">
        <f>IFERROR(IF(INDEX(data_wkly!AA:AA,MATCH($B685,data_wkly!$C:$C,0),1)=0,"",INDEX(data_wkly!AA:AA,MATCH($B685,data_wkly!$C:$C,0),1)),"")</f>
        <v/>
      </c>
      <c r="AB685" s="21" t="str">
        <f>IFERROR(IF(INDEX(data_wkly!AB:AB,MATCH($B685,data_wkly!$C:$C,0),1)=0,"",INDEX(data_wkly!AB:AB,MATCH($B685,data_wkly!$C:$C,0),1)),"")</f>
        <v/>
      </c>
      <c r="AC685" s="21" t="str">
        <f>IFERROR(IF(INDEX(data_wkly!AC:AC,MATCH($B685,data_wkly!$C:$C,0),1)=0,"",INDEX(data_wkly!AC:AC,MATCH($B685,data_wkly!$C:$C,0),1)),"")</f>
        <v/>
      </c>
      <c r="AD685" s="21" t="str">
        <f>IFERROR(IF(INDEX(data_wkly!AD:AD,MATCH($B685,data_wkly!$C:$C,0),1)=0,"",INDEX(data_wkly!AD:AD,MATCH($B685,data_wkly!$C:$C,0),1)),"")</f>
        <v/>
      </c>
      <c r="AE685" s="157" t="str">
        <f t="shared" si="62"/>
        <v/>
      </c>
      <c r="AF685" s="154" t="str">
        <f>IFERROR(IF(INDEX(data_wkly!AF:AF,MATCH($B685,data_wkly!$C:$C,0),1)=0,"",INDEX(data_wkly!AF:AF,MATCH($B685,data_wkly!$C:$C,0),1)),"")</f>
        <v/>
      </c>
      <c r="AG685" s="153" t="str">
        <f>IFERROR(IF(AF685="","",INDEX(data_wkly!AG:AG,MATCH($B685,data_wkly!$C:$C,0),1)),"")</f>
        <v/>
      </c>
      <c r="AH685" s="153" t="str">
        <f>IFERROR(IF(INDEX(data_wkly!AH:AH,MATCH($B685,data_wkly!$C:$C,0),1)=0,"",INDEX(data_wkly!AH:AH,MATCH($B685,data_wkly!$C:$C,0),1)),"")</f>
        <v/>
      </c>
      <c r="AI685" s="153" t="str">
        <f>IFERROR(IF(INDEX(data_wkly!AI:AI,MATCH($B685,data_wkly!$C:$C,0),1)=0,"",INDEX(data_wkly!AI:AI,MATCH($B685,data_wkly!$C:$C,0),1)),"")</f>
        <v/>
      </c>
      <c r="AJ685" s="153" t="str">
        <f>IFERROR(IF(AI685="","",INDEX(data_wkly!AJ:AJ,MATCH($B685,data_wkly!$C:$C,0),1)),"")</f>
        <v/>
      </c>
      <c r="AK685" s="153" t="str">
        <f>IFERROR(IF(INDEX(data_wkly!AK:AK,MATCH($B685,data_wkly!$C:$C,0),1)=0,"",INDEX(data_wkly!AK:AK,MATCH($B685,data_wkly!$C:$C,0),1)),"")</f>
        <v/>
      </c>
      <c r="AL685" s="153" t="str">
        <f>IFERROR(IF(INDEX(data_wkly!AL:AL,MATCH($B685,data_wkly!$C:$C,0),1)=0,"",INDEX(data_wkly!AL:AL,MATCH($B685,data_wkly!$C:$C,0),1)),"")</f>
        <v/>
      </c>
      <c r="AM685" s="183" t="str">
        <f>IFERROR(IF(INDEX(data_wkly!AM:AM,MATCH($B685,data_wkly!$C:$C,0),1)=0,"",INDEX(data_wkly!AM:AM,MATCH($B685,data_wkly!$C:$C,0),1)),"")</f>
        <v/>
      </c>
      <c r="AN685" s="41" t="str">
        <f t="shared" si="60"/>
        <v/>
      </c>
      <c r="AO685" s="88">
        <f t="shared" si="65"/>
        <v>1</v>
      </c>
    </row>
    <row r="686" spans="1:41">
      <c r="A686" s="88" t="str">
        <f t="shared" si="63"/>
        <v/>
      </c>
      <c r="B686" s="89" t="str">
        <f t="shared" si="64"/>
        <v/>
      </c>
      <c r="C686" s="155" t="str">
        <f>IFERROR(IF(INDEX(data_wkly!D:D,MATCH($B686,data_wkly!$C:$C,0),1)=0,"",INDEX(data_wkly!D:D,MATCH($B686,data_wkly!$C:$C,0),1)),"")</f>
        <v/>
      </c>
      <c r="D686" s="21" t="str">
        <f>IFERROR(IF(INDEX(data_wkly!E:E,MATCH($B686,data_wkly!$C:$C,0),1)=0,"",INDEX(data_wkly!E:E,MATCH($B686,data_wkly!$C:$C,0),1)),"")</f>
        <v/>
      </c>
      <c r="E686" s="21" t="str">
        <f>IF(C686="","",IFERROR(INDEX(data_wkly!F:F,MATCH($B686,data_wkly!$C:$C,0),1),""))</f>
        <v/>
      </c>
      <c r="F686" s="21" t="str">
        <f>IF(E686="","",IFERROR(IF(INDEX(data_wkly!G:G,MATCH($B686,data_wkly!$C:$C,0),1)=0,"",INDEX(data_wkly!G:G,MATCH($B686,data_wkly!$C:$C,0),1)),""))</f>
        <v/>
      </c>
      <c r="G686" s="21" t="str">
        <f>IFERROR(IF(INDEX(data_wkly!H:H,MATCH($B686,data_wkly!$C:$C,0),1)=0,"",INDEX(data_wkly!H:H,MATCH($B686,data_wkly!$C:$C,0),1)),"")</f>
        <v/>
      </c>
      <c r="H686" s="21" t="str">
        <f>IF(C686="","",IFERROR(INDEX(data_wkly!I:I,MATCH($B686,data_wkly!$C:$C,0),1),""))</f>
        <v/>
      </c>
      <c r="I686" s="21" t="str">
        <f>IF(H686="","",IFERROR(IF(INDEX(data_wkly!J:J,MATCH($B686,data_wkly!$C:$C,0),1)=0,"",INDEX(data_wkly!J:J,MATCH($B686,data_wkly!$C:$C,0),1)),""))</f>
        <v/>
      </c>
      <c r="J686" s="21" t="str">
        <f>IFERROR(IF(INDEX(data_wkly!K:K,MATCH($B686,data_wkly!$C:$C,0),1)=0,"",INDEX(data_wkly!K:K,MATCH($B686,data_wkly!$C:$C,0),1)),"")</f>
        <v/>
      </c>
      <c r="K686" s="86" t="str">
        <f>IFERROR(IF(INDEX(data_wkly!L:L,MATCH($B686,data_wkly!$C:$C,0),1)=0,"",INDEX(data_wkly!L:L,MATCH($B686,data_wkly!$C:$C,0),1)),"")</f>
        <v/>
      </c>
      <c r="L686" s="156"/>
      <c r="M686" s="155" t="str">
        <f>IFERROR(IF(INDEX(data_wkly!M:M,MATCH($B686,data_wkly!$C:$C,0),1)=0,"",INDEX(data_wkly!M:M,MATCH($B686,data_wkly!$C:$C,0),1)),"")</f>
        <v/>
      </c>
      <c r="N686" s="21" t="str">
        <f>IFERROR(IF(INDEX(data_wkly!N:N,MATCH($B686,data_wkly!$C:$C,0),1)=0,"",INDEX(data_wkly!N:N,MATCH($B686,data_wkly!$C:$C,0),1)),"")</f>
        <v/>
      </c>
      <c r="O686" s="21" t="str">
        <f>IF(M686="","",IFERROR(INDEX(data_wkly!O:O,MATCH($B686,data_wkly!$C:$C,0),1),""))</f>
        <v/>
      </c>
      <c r="P686" s="21" t="str">
        <f>IF(M686="","",IFERROR(IF(INDEX(data_wkly!P:P,MATCH($B686,data_wkly!$C:$C,0),1)=0,"",INDEX(data_wkly!P:P,MATCH($B686,data_wkly!$C:$C,0),1)),""))</f>
        <v/>
      </c>
      <c r="Q686" s="21" t="str">
        <f>IFERROR(IF(INDEX(data_wkly!Q:Q,MATCH($B686,data_wkly!$C:$C,0),1)=0,"",INDEX(data_wkly!Q:Q,MATCH($B686,data_wkly!$C:$C,0),1)),"")</f>
        <v/>
      </c>
      <c r="R686" s="21" t="str">
        <f>IF(M686="","",IFERROR(INDEX(data_wkly!R:R,MATCH($B686,data_wkly!$C:$C,0),1),""))</f>
        <v/>
      </c>
      <c r="S686" s="21" t="str">
        <f>IF(M686="","",IFERROR(IF(INDEX(data_wkly!S:S,MATCH($B686,data_wkly!$C:$C,0),1)=0,"",INDEX(data_wkly!S:S,MATCH($B686,data_wkly!$C:$C,0),1)),""))</f>
        <v/>
      </c>
      <c r="T686" s="21" t="str">
        <f>IFERROR(IF(INDEX(data_wkly!T:T,MATCH($B686,data_wkly!$C:$C,0),1)=0,"",INDEX(data_wkly!T:T,MATCH($B686,data_wkly!$C:$C,0),1)),"")</f>
        <v/>
      </c>
      <c r="U686" s="86" t="str">
        <f>IFERROR(IF(INDEX(data_wkly!U:U,MATCH($B686,data_wkly!$C:$C,0),1)=0,"",INDEX(data_wkly!U:U,MATCH($B686,data_wkly!$C:$C,0),1)),"")</f>
        <v/>
      </c>
      <c r="V686" s="157" t="str">
        <f t="shared" si="61"/>
        <v/>
      </c>
      <c r="W686" s="152" t="str">
        <f>IFERROR(IF(INDEX(data_wkly!W:W,MATCH($B686,data_wkly!$C:$C,0),1)=0,"",INDEX(data_wkly!W:W,MATCH($B686,data_wkly!$C:$C,0),1)),"")</f>
        <v/>
      </c>
      <c r="X686" s="21" t="str">
        <f>IFERROR(IF(INDEX(data_wkly!X:X,MATCH($B686,data_wkly!$C:$C,0),1)=0,"",INDEX(data_wkly!X:X,MATCH($B686,data_wkly!$C:$C,0),1)),"")</f>
        <v/>
      </c>
      <c r="Y686" s="21" t="str">
        <f>IFERROR(IF(INDEX(data_wkly!Y:Y,MATCH($B686,data_wkly!$C:$C,0),1)=0,"",INDEX(data_wkly!Y:Y,MATCH($B686,data_wkly!$C:$C,0),1)),"")</f>
        <v/>
      </c>
      <c r="Z686" s="21" t="str">
        <f>IFERROR(IF(INDEX(data_wkly!Z:Z,MATCH($B686,data_wkly!$C:$C,0),1)=0,"",INDEX(data_wkly!Z:Z,MATCH($B686,data_wkly!$C:$C,0),1)),"")</f>
        <v/>
      </c>
      <c r="AA686" s="152" t="str">
        <f>IFERROR(IF(INDEX(data_wkly!AA:AA,MATCH($B686,data_wkly!$C:$C,0),1)=0,"",INDEX(data_wkly!AA:AA,MATCH($B686,data_wkly!$C:$C,0),1)),"")</f>
        <v/>
      </c>
      <c r="AB686" s="21" t="str">
        <f>IFERROR(IF(INDEX(data_wkly!AB:AB,MATCH($B686,data_wkly!$C:$C,0),1)=0,"",INDEX(data_wkly!AB:AB,MATCH($B686,data_wkly!$C:$C,0),1)),"")</f>
        <v/>
      </c>
      <c r="AC686" s="21" t="str">
        <f>IFERROR(IF(INDEX(data_wkly!AC:AC,MATCH($B686,data_wkly!$C:$C,0),1)=0,"",INDEX(data_wkly!AC:AC,MATCH($B686,data_wkly!$C:$C,0),1)),"")</f>
        <v/>
      </c>
      <c r="AD686" s="21" t="str">
        <f>IFERROR(IF(INDEX(data_wkly!AD:AD,MATCH($B686,data_wkly!$C:$C,0),1)=0,"",INDEX(data_wkly!AD:AD,MATCH($B686,data_wkly!$C:$C,0),1)),"")</f>
        <v/>
      </c>
      <c r="AE686" s="157" t="str">
        <f t="shared" si="62"/>
        <v/>
      </c>
      <c r="AF686" s="154" t="str">
        <f>IFERROR(IF(INDEX(data_wkly!AF:AF,MATCH($B686,data_wkly!$C:$C,0),1)=0,"",INDEX(data_wkly!AF:AF,MATCH($B686,data_wkly!$C:$C,0),1)),"")</f>
        <v/>
      </c>
      <c r="AG686" s="153" t="str">
        <f>IFERROR(IF(AF686="","",INDEX(data_wkly!AG:AG,MATCH($B686,data_wkly!$C:$C,0),1)),"")</f>
        <v/>
      </c>
      <c r="AH686" s="153" t="str">
        <f>IFERROR(IF(INDEX(data_wkly!AH:AH,MATCH($B686,data_wkly!$C:$C,0),1)=0,"",INDEX(data_wkly!AH:AH,MATCH($B686,data_wkly!$C:$C,0),1)),"")</f>
        <v/>
      </c>
      <c r="AI686" s="153" t="str">
        <f>IFERROR(IF(INDEX(data_wkly!AI:AI,MATCH($B686,data_wkly!$C:$C,0),1)=0,"",INDEX(data_wkly!AI:AI,MATCH($B686,data_wkly!$C:$C,0),1)),"")</f>
        <v/>
      </c>
      <c r="AJ686" s="153" t="str">
        <f>IFERROR(IF(AI686="","",INDEX(data_wkly!AJ:AJ,MATCH($B686,data_wkly!$C:$C,0),1)),"")</f>
        <v/>
      </c>
      <c r="AK686" s="153" t="str">
        <f>IFERROR(IF(INDEX(data_wkly!AK:AK,MATCH($B686,data_wkly!$C:$C,0),1)=0,"",INDEX(data_wkly!AK:AK,MATCH($B686,data_wkly!$C:$C,0),1)),"")</f>
        <v/>
      </c>
      <c r="AL686" s="153" t="str">
        <f>IFERROR(IF(INDEX(data_wkly!AL:AL,MATCH($B686,data_wkly!$C:$C,0),1)=0,"",INDEX(data_wkly!AL:AL,MATCH($B686,data_wkly!$C:$C,0),1)),"")</f>
        <v/>
      </c>
      <c r="AM686" s="183" t="str">
        <f>IFERROR(IF(INDEX(data_wkly!AM:AM,MATCH($B686,data_wkly!$C:$C,0),1)=0,"",INDEX(data_wkly!AM:AM,MATCH($B686,data_wkly!$C:$C,0),1)),"")</f>
        <v/>
      </c>
      <c r="AN686" s="41" t="str">
        <f t="shared" si="60"/>
        <v/>
      </c>
      <c r="AO686" s="88">
        <f t="shared" si="65"/>
        <v>2</v>
      </c>
    </row>
    <row r="687" spans="1:41">
      <c r="A687" s="88" t="str">
        <f t="shared" si="63"/>
        <v/>
      </c>
      <c r="B687" s="89" t="str">
        <f t="shared" si="64"/>
        <v/>
      </c>
      <c r="C687" s="155" t="str">
        <f>IFERROR(IF(INDEX(data_wkly!D:D,MATCH($B687,data_wkly!$C:$C,0),1)=0,"",INDEX(data_wkly!D:D,MATCH($B687,data_wkly!$C:$C,0),1)),"")</f>
        <v/>
      </c>
      <c r="D687" s="21" t="str">
        <f>IFERROR(IF(INDEX(data_wkly!E:E,MATCH($B687,data_wkly!$C:$C,0),1)=0,"",INDEX(data_wkly!E:E,MATCH($B687,data_wkly!$C:$C,0),1)),"")</f>
        <v/>
      </c>
      <c r="E687" s="21" t="str">
        <f>IF(C687="","",IFERROR(INDEX(data_wkly!F:F,MATCH($B687,data_wkly!$C:$C,0),1),""))</f>
        <v/>
      </c>
      <c r="F687" s="21" t="str">
        <f>IF(E687="","",IFERROR(IF(INDEX(data_wkly!G:G,MATCH($B687,data_wkly!$C:$C,0),1)=0,"",INDEX(data_wkly!G:G,MATCH($B687,data_wkly!$C:$C,0),1)),""))</f>
        <v/>
      </c>
      <c r="G687" s="21" t="str">
        <f>IFERROR(IF(INDEX(data_wkly!H:H,MATCH($B687,data_wkly!$C:$C,0),1)=0,"",INDEX(data_wkly!H:H,MATCH($B687,data_wkly!$C:$C,0),1)),"")</f>
        <v/>
      </c>
      <c r="H687" s="21" t="str">
        <f>IF(C687="","",IFERROR(INDEX(data_wkly!I:I,MATCH($B687,data_wkly!$C:$C,0),1),""))</f>
        <v/>
      </c>
      <c r="I687" s="21" t="str">
        <f>IF(H687="","",IFERROR(IF(INDEX(data_wkly!J:J,MATCH($B687,data_wkly!$C:$C,0),1)=0,"",INDEX(data_wkly!J:J,MATCH($B687,data_wkly!$C:$C,0),1)),""))</f>
        <v/>
      </c>
      <c r="J687" s="21" t="str">
        <f>IFERROR(IF(INDEX(data_wkly!K:K,MATCH($B687,data_wkly!$C:$C,0),1)=0,"",INDEX(data_wkly!K:K,MATCH($B687,data_wkly!$C:$C,0),1)),"")</f>
        <v/>
      </c>
      <c r="K687" s="86" t="str">
        <f>IFERROR(IF(INDEX(data_wkly!L:L,MATCH($B687,data_wkly!$C:$C,0),1)=0,"",INDEX(data_wkly!L:L,MATCH($B687,data_wkly!$C:$C,0),1)),"")</f>
        <v/>
      </c>
      <c r="L687" s="156"/>
      <c r="M687" s="155" t="str">
        <f>IFERROR(IF(INDEX(data_wkly!M:M,MATCH($B687,data_wkly!$C:$C,0),1)=0,"",INDEX(data_wkly!M:M,MATCH($B687,data_wkly!$C:$C,0),1)),"")</f>
        <v/>
      </c>
      <c r="N687" s="21" t="str">
        <f>IFERROR(IF(INDEX(data_wkly!N:N,MATCH($B687,data_wkly!$C:$C,0),1)=0,"",INDEX(data_wkly!N:N,MATCH($B687,data_wkly!$C:$C,0),1)),"")</f>
        <v/>
      </c>
      <c r="O687" s="21" t="str">
        <f>IF(M687="","",IFERROR(INDEX(data_wkly!O:O,MATCH($B687,data_wkly!$C:$C,0),1),""))</f>
        <v/>
      </c>
      <c r="P687" s="21" t="str">
        <f>IF(M687="","",IFERROR(IF(INDEX(data_wkly!P:P,MATCH($B687,data_wkly!$C:$C,0),1)=0,"",INDEX(data_wkly!P:P,MATCH($B687,data_wkly!$C:$C,0),1)),""))</f>
        <v/>
      </c>
      <c r="Q687" s="21" t="str">
        <f>IFERROR(IF(INDEX(data_wkly!Q:Q,MATCH($B687,data_wkly!$C:$C,0),1)=0,"",INDEX(data_wkly!Q:Q,MATCH($B687,data_wkly!$C:$C,0),1)),"")</f>
        <v/>
      </c>
      <c r="R687" s="21" t="str">
        <f>IF(M687="","",IFERROR(INDEX(data_wkly!R:R,MATCH($B687,data_wkly!$C:$C,0),1),""))</f>
        <v/>
      </c>
      <c r="S687" s="21" t="str">
        <f>IF(M687="","",IFERROR(IF(INDEX(data_wkly!S:S,MATCH($B687,data_wkly!$C:$C,0),1)=0,"",INDEX(data_wkly!S:S,MATCH($B687,data_wkly!$C:$C,0),1)),""))</f>
        <v/>
      </c>
      <c r="T687" s="21" t="str">
        <f>IFERROR(IF(INDEX(data_wkly!T:T,MATCH($B687,data_wkly!$C:$C,0),1)=0,"",INDEX(data_wkly!T:T,MATCH($B687,data_wkly!$C:$C,0),1)),"")</f>
        <v/>
      </c>
      <c r="U687" s="86" t="str">
        <f>IFERROR(IF(INDEX(data_wkly!U:U,MATCH($B687,data_wkly!$C:$C,0),1)=0,"",INDEX(data_wkly!U:U,MATCH($B687,data_wkly!$C:$C,0),1)),"")</f>
        <v/>
      </c>
      <c r="V687" s="157" t="str">
        <f t="shared" si="61"/>
        <v/>
      </c>
      <c r="W687" s="152" t="str">
        <f>IFERROR(IF(INDEX(data_wkly!W:W,MATCH($B687,data_wkly!$C:$C,0),1)=0,"",INDEX(data_wkly!W:W,MATCH($B687,data_wkly!$C:$C,0),1)),"")</f>
        <v/>
      </c>
      <c r="X687" s="21" t="str">
        <f>IFERROR(IF(INDEX(data_wkly!X:X,MATCH($B687,data_wkly!$C:$C,0),1)=0,"",INDEX(data_wkly!X:X,MATCH($B687,data_wkly!$C:$C,0),1)),"")</f>
        <v/>
      </c>
      <c r="Y687" s="21" t="str">
        <f>IFERROR(IF(INDEX(data_wkly!Y:Y,MATCH($B687,data_wkly!$C:$C,0),1)=0,"",INDEX(data_wkly!Y:Y,MATCH($B687,data_wkly!$C:$C,0),1)),"")</f>
        <v/>
      </c>
      <c r="Z687" s="21" t="str">
        <f>IFERROR(IF(INDEX(data_wkly!Z:Z,MATCH($B687,data_wkly!$C:$C,0),1)=0,"",INDEX(data_wkly!Z:Z,MATCH($B687,data_wkly!$C:$C,0),1)),"")</f>
        <v/>
      </c>
      <c r="AA687" s="152" t="str">
        <f>IFERROR(IF(INDEX(data_wkly!AA:AA,MATCH($B687,data_wkly!$C:$C,0),1)=0,"",INDEX(data_wkly!AA:AA,MATCH($B687,data_wkly!$C:$C,0),1)),"")</f>
        <v/>
      </c>
      <c r="AB687" s="21" t="str">
        <f>IFERROR(IF(INDEX(data_wkly!AB:AB,MATCH($B687,data_wkly!$C:$C,0),1)=0,"",INDEX(data_wkly!AB:AB,MATCH($B687,data_wkly!$C:$C,0),1)),"")</f>
        <v/>
      </c>
      <c r="AC687" s="21" t="str">
        <f>IFERROR(IF(INDEX(data_wkly!AC:AC,MATCH($B687,data_wkly!$C:$C,0),1)=0,"",INDEX(data_wkly!AC:AC,MATCH($B687,data_wkly!$C:$C,0),1)),"")</f>
        <v/>
      </c>
      <c r="AD687" s="21" t="str">
        <f>IFERROR(IF(INDEX(data_wkly!AD:AD,MATCH($B687,data_wkly!$C:$C,0),1)=0,"",INDEX(data_wkly!AD:AD,MATCH($B687,data_wkly!$C:$C,0),1)),"")</f>
        <v/>
      </c>
      <c r="AE687" s="157" t="str">
        <f t="shared" si="62"/>
        <v/>
      </c>
      <c r="AF687" s="154" t="str">
        <f>IFERROR(IF(INDEX(data_wkly!AF:AF,MATCH($B687,data_wkly!$C:$C,0),1)=0,"",INDEX(data_wkly!AF:AF,MATCH($B687,data_wkly!$C:$C,0),1)),"")</f>
        <v/>
      </c>
      <c r="AG687" s="153" t="str">
        <f>IFERROR(IF(AF687="","",INDEX(data_wkly!AG:AG,MATCH($B687,data_wkly!$C:$C,0),1)),"")</f>
        <v/>
      </c>
      <c r="AH687" s="153" t="str">
        <f>IFERROR(IF(INDEX(data_wkly!AH:AH,MATCH($B687,data_wkly!$C:$C,0),1)=0,"",INDEX(data_wkly!AH:AH,MATCH($B687,data_wkly!$C:$C,0),1)),"")</f>
        <v/>
      </c>
      <c r="AI687" s="153" t="str">
        <f>IFERROR(IF(INDEX(data_wkly!AI:AI,MATCH($B687,data_wkly!$C:$C,0),1)=0,"",INDEX(data_wkly!AI:AI,MATCH($B687,data_wkly!$C:$C,0),1)),"")</f>
        <v/>
      </c>
      <c r="AJ687" s="153" t="str">
        <f>IFERROR(IF(AI687="","",INDEX(data_wkly!AJ:AJ,MATCH($B687,data_wkly!$C:$C,0),1)),"")</f>
        <v/>
      </c>
      <c r="AK687" s="153" t="str">
        <f>IFERROR(IF(INDEX(data_wkly!AK:AK,MATCH($B687,data_wkly!$C:$C,0),1)=0,"",INDEX(data_wkly!AK:AK,MATCH($B687,data_wkly!$C:$C,0),1)),"")</f>
        <v/>
      </c>
      <c r="AL687" s="153" t="str">
        <f>IFERROR(IF(INDEX(data_wkly!AL:AL,MATCH($B687,data_wkly!$C:$C,0),1)=0,"",INDEX(data_wkly!AL:AL,MATCH($B687,data_wkly!$C:$C,0),1)),"")</f>
        <v/>
      </c>
      <c r="AM687" s="183" t="str">
        <f>IFERROR(IF(INDEX(data_wkly!AM:AM,MATCH($B687,data_wkly!$C:$C,0),1)=0,"",INDEX(data_wkly!AM:AM,MATCH($B687,data_wkly!$C:$C,0),1)),"")</f>
        <v/>
      </c>
      <c r="AN687" s="41" t="str">
        <f t="shared" si="60"/>
        <v/>
      </c>
      <c r="AO687" s="88">
        <f t="shared" si="65"/>
        <v>1</v>
      </c>
    </row>
    <row r="688" spans="1:41">
      <c r="A688" s="88" t="str">
        <f t="shared" si="63"/>
        <v/>
      </c>
      <c r="B688" s="89" t="str">
        <f t="shared" si="64"/>
        <v/>
      </c>
      <c r="C688" s="155" t="str">
        <f>IFERROR(IF(INDEX(data_wkly!D:D,MATCH($B688,data_wkly!$C:$C,0),1)=0,"",INDEX(data_wkly!D:D,MATCH($B688,data_wkly!$C:$C,0),1)),"")</f>
        <v/>
      </c>
      <c r="D688" s="21" t="str">
        <f>IFERROR(IF(INDEX(data_wkly!E:E,MATCH($B688,data_wkly!$C:$C,0),1)=0,"",INDEX(data_wkly!E:E,MATCH($B688,data_wkly!$C:$C,0),1)),"")</f>
        <v/>
      </c>
      <c r="E688" s="21" t="str">
        <f>IF(C688="","",IFERROR(INDEX(data_wkly!F:F,MATCH($B688,data_wkly!$C:$C,0),1),""))</f>
        <v/>
      </c>
      <c r="F688" s="21" t="str">
        <f>IF(E688="","",IFERROR(IF(INDEX(data_wkly!G:G,MATCH($B688,data_wkly!$C:$C,0),1)=0,"",INDEX(data_wkly!G:G,MATCH($B688,data_wkly!$C:$C,0),1)),""))</f>
        <v/>
      </c>
      <c r="G688" s="21" t="str">
        <f>IFERROR(IF(INDEX(data_wkly!H:H,MATCH($B688,data_wkly!$C:$C,0),1)=0,"",INDEX(data_wkly!H:H,MATCH($B688,data_wkly!$C:$C,0),1)),"")</f>
        <v/>
      </c>
      <c r="H688" s="21" t="str">
        <f>IF(C688="","",IFERROR(INDEX(data_wkly!I:I,MATCH($B688,data_wkly!$C:$C,0),1),""))</f>
        <v/>
      </c>
      <c r="I688" s="21" t="str">
        <f>IF(H688="","",IFERROR(IF(INDEX(data_wkly!J:J,MATCH($B688,data_wkly!$C:$C,0),1)=0,"",INDEX(data_wkly!J:J,MATCH($B688,data_wkly!$C:$C,0),1)),""))</f>
        <v/>
      </c>
      <c r="J688" s="21" t="str">
        <f>IFERROR(IF(INDEX(data_wkly!K:K,MATCH($B688,data_wkly!$C:$C,0),1)=0,"",INDEX(data_wkly!K:K,MATCH($B688,data_wkly!$C:$C,0),1)),"")</f>
        <v/>
      </c>
      <c r="K688" s="86" t="str">
        <f>IFERROR(IF(INDEX(data_wkly!L:L,MATCH($B688,data_wkly!$C:$C,0),1)=0,"",INDEX(data_wkly!L:L,MATCH($B688,data_wkly!$C:$C,0),1)),"")</f>
        <v/>
      </c>
      <c r="L688" s="156"/>
      <c r="M688" s="155" t="str">
        <f>IFERROR(IF(INDEX(data_wkly!M:M,MATCH($B688,data_wkly!$C:$C,0),1)=0,"",INDEX(data_wkly!M:M,MATCH($B688,data_wkly!$C:$C,0),1)),"")</f>
        <v/>
      </c>
      <c r="N688" s="21" t="str">
        <f>IFERROR(IF(INDEX(data_wkly!N:N,MATCH($B688,data_wkly!$C:$C,0),1)=0,"",INDEX(data_wkly!N:N,MATCH($B688,data_wkly!$C:$C,0),1)),"")</f>
        <v/>
      </c>
      <c r="O688" s="21" t="str">
        <f>IF(M688="","",IFERROR(INDEX(data_wkly!O:O,MATCH($B688,data_wkly!$C:$C,0),1),""))</f>
        <v/>
      </c>
      <c r="P688" s="21" t="str">
        <f>IF(M688="","",IFERROR(IF(INDEX(data_wkly!P:P,MATCH($B688,data_wkly!$C:$C,0),1)=0,"",INDEX(data_wkly!P:P,MATCH($B688,data_wkly!$C:$C,0),1)),""))</f>
        <v/>
      </c>
      <c r="Q688" s="21" t="str">
        <f>IFERROR(IF(INDEX(data_wkly!Q:Q,MATCH($B688,data_wkly!$C:$C,0),1)=0,"",INDEX(data_wkly!Q:Q,MATCH($B688,data_wkly!$C:$C,0),1)),"")</f>
        <v/>
      </c>
      <c r="R688" s="21" t="str">
        <f>IF(M688="","",IFERROR(INDEX(data_wkly!R:R,MATCH($B688,data_wkly!$C:$C,0),1),""))</f>
        <v/>
      </c>
      <c r="S688" s="21" t="str">
        <f>IF(M688="","",IFERROR(IF(INDEX(data_wkly!S:S,MATCH($B688,data_wkly!$C:$C,0),1)=0,"",INDEX(data_wkly!S:S,MATCH($B688,data_wkly!$C:$C,0),1)),""))</f>
        <v/>
      </c>
      <c r="T688" s="21" t="str">
        <f>IFERROR(IF(INDEX(data_wkly!T:T,MATCH($B688,data_wkly!$C:$C,0),1)=0,"",INDEX(data_wkly!T:T,MATCH($B688,data_wkly!$C:$C,0),1)),"")</f>
        <v/>
      </c>
      <c r="U688" s="86" t="str">
        <f>IFERROR(IF(INDEX(data_wkly!U:U,MATCH($B688,data_wkly!$C:$C,0),1)=0,"",INDEX(data_wkly!U:U,MATCH($B688,data_wkly!$C:$C,0),1)),"")</f>
        <v/>
      </c>
      <c r="V688" s="157" t="str">
        <f t="shared" si="61"/>
        <v/>
      </c>
      <c r="W688" s="152" t="str">
        <f>IFERROR(IF(INDEX(data_wkly!W:W,MATCH($B688,data_wkly!$C:$C,0),1)=0,"",INDEX(data_wkly!W:W,MATCH($B688,data_wkly!$C:$C,0),1)),"")</f>
        <v/>
      </c>
      <c r="X688" s="21" t="str">
        <f>IFERROR(IF(INDEX(data_wkly!X:X,MATCH($B688,data_wkly!$C:$C,0),1)=0,"",INDEX(data_wkly!X:X,MATCH($B688,data_wkly!$C:$C,0),1)),"")</f>
        <v/>
      </c>
      <c r="Y688" s="21" t="str">
        <f>IFERROR(IF(INDEX(data_wkly!Y:Y,MATCH($B688,data_wkly!$C:$C,0),1)=0,"",INDEX(data_wkly!Y:Y,MATCH($B688,data_wkly!$C:$C,0),1)),"")</f>
        <v/>
      </c>
      <c r="Z688" s="21" t="str">
        <f>IFERROR(IF(INDEX(data_wkly!Z:Z,MATCH($B688,data_wkly!$C:$C,0),1)=0,"",INDEX(data_wkly!Z:Z,MATCH($B688,data_wkly!$C:$C,0),1)),"")</f>
        <v/>
      </c>
      <c r="AA688" s="152" t="str">
        <f>IFERROR(IF(INDEX(data_wkly!AA:AA,MATCH($B688,data_wkly!$C:$C,0),1)=0,"",INDEX(data_wkly!AA:AA,MATCH($B688,data_wkly!$C:$C,0),1)),"")</f>
        <v/>
      </c>
      <c r="AB688" s="21" t="str">
        <f>IFERROR(IF(INDEX(data_wkly!AB:AB,MATCH($B688,data_wkly!$C:$C,0),1)=0,"",INDEX(data_wkly!AB:AB,MATCH($B688,data_wkly!$C:$C,0),1)),"")</f>
        <v/>
      </c>
      <c r="AC688" s="21" t="str">
        <f>IFERROR(IF(INDEX(data_wkly!AC:AC,MATCH($B688,data_wkly!$C:$C,0),1)=0,"",INDEX(data_wkly!AC:AC,MATCH($B688,data_wkly!$C:$C,0),1)),"")</f>
        <v/>
      </c>
      <c r="AD688" s="21" t="str">
        <f>IFERROR(IF(INDEX(data_wkly!AD:AD,MATCH($B688,data_wkly!$C:$C,0),1)=0,"",INDEX(data_wkly!AD:AD,MATCH($B688,data_wkly!$C:$C,0),1)),"")</f>
        <v/>
      </c>
      <c r="AE688" s="157" t="str">
        <f t="shared" si="62"/>
        <v/>
      </c>
      <c r="AF688" s="154" t="str">
        <f>IFERROR(IF(INDEX(data_wkly!AF:AF,MATCH($B688,data_wkly!$C:$C,0),1)=0,"",INDEX(data_wkly!AF:AF,MATCH($B688,data_wkly!$C:$C,0),1)),"")</f>
        <v/>
      </c>
      <c r="AG688" s="153" t="str">
        <f>IFERROR(IF(AF688="","",INDEX(data_wkly!AG:AG,MATCH($B688,data_wkly!$C:$C,0),1)),"")</f>
        <v/>
      </c>
      <c r="AH688" s="153" t="str">
        <f>IFERROR(IF(INDEX(data_wkly!AH:AH,MATCH($B688,data_wkly!$C:$C,0),1)=0,"",INDEX(data_wkly!AH:AH,MATCH($B688,data_wkly!$C:$C,0),1)),"")</f>
        <v/>
      </c>
      <c r="AI688" s="153" t="str">
        <f>IFERROR(IF(INDEX(data_wkly!AI:AI,MATCH($B688,data_wkly!$C:$C,0),1)=0,"",INDEX(data_wkly!AI:AI,MATCH($B688,data_wkly!$C:$C,0),1)),"")</f>
        <v/>
      </c>
      <c r="AJ688" s="153" t="str">
        <f>IFERROR(IF(AI688="","",INDEX(data_wkly!AJ:AJ,MATCH($B688,data_wkly!$C:$C,0),1)),"")</f>
        <v/>
      </c>
      <c r="AK688" s="153" t="str">
        <f>IFERROR(IF(INDEX(data_wkly!AK:AK,MATCH($B688,data_wkly!$C:$C,0),1)=0,"",INDEX(data_wkly!AK:AK,MATCH($B688,data_wkly!$C:$C,0),1)),"")</f>
        <v/>
      </c>
      <c r="AL688" s="153" t="str">
        <f>IFERROR(IF(INDEX(data_wkly!AL:AL,MATCH($B688,data_wkly!$C:$C,0),1)=0,"",INDEX(data_wkly!AL:AL,MATCH($B688,data_wkly!$C:$C,0),1)),"")</f>
        <v/>
      </c>
      <c r="AM688" s="183" t="str">
        <f>IFERROR(IF(INDEX(data_wkly!AM:AM,MATCH($B688,data_wkly!$C:$C,0),1)=0,"",INDEX(data_wkly!AM:AM,MATCH($B688,data_wkly!$C:$C,0),1)),"")</f>
        <v/>
      </c>
      <c r="AN688" s="41" t="str">
        <f t="shared" si="60"/>
        <v/>
      </c>
      <c r="AO688" s="88">
        <f t="shared" si="65"/>
        <v>2</v>
      </c>
    </row>
    <row r="689" spans="1:41">
      <c r="A689" s="88" t="str">
        <f t="shared" si="63"/>
        <v/>
      </c>
      <c r="B689" s="89" t="str">
        <f t="shared" si="64"/>
        <v/>
      </c>
      <c r="C689" s="155" t="str">
        <f>IFERROR(IF(INDEX(data_wkly!D:D,MATCH($B689,data_wkly!$C:$C,0),1)=0,"",INDEX(data_wkly!D:D,MATCH($B689,data_wkly!$C:$C,0),1)),"")</f>
        <v/>
      </c>
      <c r="D689" s="21" t="str">
        <f>IFERROR(IF(INDEX(data_wkly!E:E,MATCH($B689,data_wkly!$C:$C,0),1)=0,"",INDEX(data_wkly!E:E,MATCH($B689,data_wkly!$C:$C,0),1)),"")</f>
        <v/>
      </c>
      <c r="E689" s="21" t="str">
        <f>IF(C689="","",IFERROR(INDEX(data_wkly!F:F,MATCH($B689,data_wkly!$C:$C,0),1),""))</f>
        <v/>
      </c>
      <c r="F689" s="21" t="str">
        <f>IF(E689="","",IFERROR(IF(INDEX(data_wkly!G:G,MATCH($B689,data_wkly!$C:$C,0),1)=0,"",INDEX(data_wkly!G:G,MATCH($B689,data_wkly!$C:$C,0),1)),""))</f>
        <v/>
      </c>
      <c r="G689" s="21" t="str">
        <f>IFERROR(IF(INDEX(data_wkly!H:H,MATCH($B689,data_wkly!$C:$C,0),1)=0,"",INDEX(data_wkly!H:H,MATCH($B689,data_wkly!$C:$C,0),1)),"")</f>
        <v/>
      </c>
      <c r="H689" s="21" t="str">
        <f>IF(C689="","",IFERROR(INDEX(data_wkly!I:I,MATCH($B689,data_wkly!$C:$C,0),1),""))</f>
        <v/>
      </c>
      <c r="I689" s="21" t="str">
        <f>IF(H689="","",IFERROR(IF(INDEX(data_wkly!J:J,MATCH($B689,data_wkly!$C:$C,0),1)=0,"",INDEX(data_wkly!J:J,MATCH($B689,data_wkly!$C:$C,0),1)),""))</f>
        <v/>
      </c>
      <c r="J689" s="21" t="str">
        <f>IFERROR(IF(INDEX(data_wkly!K:K,MATCH($B689,data_wkly!$C:$C,0),1)=0,"",INDEX(data_wkly!K:K,MATCH($B689,data_wkly!$C:$C,0),1)),"")</f>
        <v/>
      </c>
      <c r="K689" s="86" t="str">
        <f>IFERROR(IF(INDEX(data_wkly!L:L,MATCH($B689,data_wkly!$C:$C,0),1)=0,"",INDEX(data_wkly!L:L,MATCH($B689,data_wkly!$C:$C,0),1)),"")</f>
        <v/>
      </c>
      <c r="L689" s="156"/>
      <c r="M689" s="155" t="str">
        <f>IFERROR(IF(INDEX(data_wkly!M:M,MATCH($B689,data_wkly!$C:$C,0),1)=0,"",INDEX(data_wkly!M:M,MATCH($B689,data_wkly!$C:$C,0),1)),"")</f>
        <v/>
      </c>
      <c r="N689" s="21" t="str">
        <f>IFERROR(IF(INDEX(data_wkly!N:N,MATCH($B689,data_wkly!$C:$C,0),1)=0,"",INDEX(data_wkly!N:N,MATCH($B689,data_wkly!$C:$C,0),1)),"")</f>
        <v/>
      </c>
      <c r="O689" s="21" t="str">
        <f>IF(M689="","",IFERROR(INDEX(data_wkly!O:O,MATCH($B689,data_wkly!$C:$C,0),1),""))</f>
        <v/>
      </c>
      <c r="P689" s="21" t="str">
        <f>IF(M689="","",IFERROR(IF(INDEX(data_wkly!P:P,MATCH($B689,data_wkly!$C:$C,0),1)=0,"",INDEX(data_wkly!P:P,MATCH($B689,data_wkly!$C:$C,0),1)),""))</f>
        <v/>
      </c>
      <c r="Q689" s="21" t="str">
        <f>IFERROR(IF(INDEX(data_wkly!Q:Q,MATCH($B689,data_wkly!$C:$C,0),1)=0,"",INDEX(data_wkly!Q:Q,MATCH($B689,data_wkly!$C:$C,0),1)),"")</f>
        <v/>
      </c>
      <c r="R689" s="21" t="str">
        <f>IF(M689="","",IFERROR(INDEX(data_wkly!R:R,MATCH($B689,data_wkly!$C:$C,0),1),""))</f>
        <v/>
      </c>
      <c r="S689" s="21" t="str">
        <f>IF(M689="","",IFERROR(IF(INDEX(data_wkly!S:S,MATCH($B689,data_wkly!$C:$C,0),1)=0,"",INDEX(data_wkly!S:S,MATCH($B689,data_wkly!$C:$C,0),1)),""))</f>
        <v/>
      </c>
      <c r="T689" s="21" t="str">
        <f>IFERROR(IF(INDEX(data_wkly!T:T,MATCH($B689,data_wkly!$C:$C,0),1)=0,"",INDEX(data_wkly!T:T,MATCH($B689,data_wkly!$C:$C,0),1)),"")</f>
        <v/>
      </c>
      <c r="U689" s="86" t="str">
        <f>IFERROR(IF(INDEX(data_wkly!U:U,MATCH($B689,data_wkly!$C:$C,0),1)=0,"",INDEX(data_wkly!U:U,MATCH($B689,data_wkly!$C:$C,0),1)),"")</f>
        <v/>
      </c>
      <c r="V689" s="157" t="str">
        <f t="shared" si="61"/>
        <v/>
      </c>
      <c r="W689" s="152" t="str">
        <f>IFERROR(IF(INDEX(data_wkly!W:W,MATCH($B689,data_wkly!$C:$C,0),1)=0,"",INDEX(data_wkly!W:W,MATCH($B689,data_wkly!$C:$C,0),1)),"")</f>
        <v/>
      </c>
      <c r="X689" s="21" t="str">
        <f>IFERROR(IF(INDEX(data_wkly!X:X,MATCH($B689,data_wkly!$C:$C,0),1)=0,"",INDEX(data_wkly!X:X,MATCH($B689,data_wkly!$C:$C,0),1)),"")</f>
        <v/>
      </c>
      <c r="Y689" s="21" t="str">
        <f>IFERROR(IF(INDEX(data_wkly!Y:Y,MATCH($B689,data_wkly!$C:$C,0),1)=0,"",INDEX(data_wkly!Y:Y,MATCH($B689,data_wkly!$C:$C,0),1)),"")</f>
        <v/>
      </c>
      <c r="Z689" s="21" t="str">
        <f>IFERROR(IF(INDEX(data_wkly!Z:Z,MATCH($B689,data_wkly!$C:$C,0),1)=0,"",INDEX(data_wkly!Z:Z,MATCH($B689,data_wkly!$C:$C,0),1)),"")</f>
        <v/>
      </c>
      <c r="AA689" s="152" t="str">
        <f>IFERROR(IF(INDEX(data_wkly!AA:AA,MATCH($B689,data_wkly!$C:$C,0),1)=0,"",INDEX(data_wkly!AA:AA,MATCH($B689,data_wkly!$C:$C,0),1)),"")</f>
        <v/>
      </c>
      <c r="AB689" s="21" t="str">
        <f>IFERROR(IF(INDEX(data_wkly!AB:AB,MATCH($B689,data_wkly!$C:$C,0),1)=0,"",INDEX(data_wkly!AB:AB,MATCH($B689,data_wkly!$C:$C,0),1)),"")</f>
        <v/>
      </c>
      <c r="AC689" s="21" t="str">
        <f>IFERROR(IF(INDEX(data_wkly!AC:AC,MATCH($B689,data_wkly!$C:$C,0),1)=0,"",INDEX(data_wkly!AC:AC,MATCH($B689,data_wkly!$C:$C,0),1)),"")</f>
        <v/>
      </c>
      <c r="AD689" s="21" t="str">
        <f>IFERROR(IF(INDEX(data_wkly!AD:AD,MATCH($B689,data_wkly!$C:$C,0),1)=0,"",INDEX(data_wkly!AD:AD,MATCH($B689,data_wkly!$C:$C,0),1)),"")</f>
        <v/>
      </c>
      <c r="AE689" s="157" t="str">
        <f t="shared" si="62"/>
        <v/>
      </c>
      <c r="AF689" s="154" t="str">
        <f>IFERROR(IF(INDEX(data_wkly!AF:AF,MATCH($B689,data_wkly!$C:$C,0),1)=0,"",INDEX(data_wkly!AF:AF,MATCH($B689,data_wkly!$C:$C,0),1)),"")</f>
        <v/>
      </c>
      <c r="AG689" s="153" t="str">
        <f>IFERROR(IF(AF689="","",INDEX(data_wkly!AG:AG,MATCH($B689,data_wkly!$C:$C,0),1)),"")</f>
        <v/>
      </c>
      <c r="AH689" s="153" t="str">
        <f>IFERROR(IF(INDEX(data_wkly!AH:AH,MATCH($B689,data_wkly!$C:$C,0),1)=0,"",INDEX(data_wkly!AH:AH,MATCH($B689,data_wkly!$C:$C,0),1)),"")</f>
        <v/>
      </c>
      <c r="AI689" s="153" t="str">
        <f>IFERROR(IF(INDEX(data_wkly!AI:AI,MATCH($B689,data_wkly!$C:$C,0),1)=0,"",INDEX(data_wkly!AI:AI,MATCH($B689,data_wkly!$C:$C,0),1)),"")</f>
        <v/>
      </c>
      <c r="AJ689" s="153" t="str">
        <f>IFERROR(IF(AI689="","",INDEX(data_wkly!AJ:AJ,MATCH($B689,data_wkly!$C:$C,0),1)),"")</f>
        <v/>
      </c>
      <c r="AK689" s="153" t="str">
        <f>IFERROR(IF(INDEX(data_wkly!AK:AK,MATCH($B689,data_wkly!$C:$C,0),1)=0,"",INDEX(data_wkly!AK:AK,MATCH($B689,data_wkly!$C:$C,0),1)),"")</f>
        <v/>
      </c>
      <c r="AL689" s="153" t="str">
        <f>IFERROR(IF(INDEX(data_wkly!AL:AL,MATCH($B689,data_wkly!$C:$C,0),1)=0,"",INDEX(data_wkly!AL:AL,MATCH($B689,data_wkly!$C:$C,0),1)),"")</f>
        <v/>
      </c>
      <c r="AM689" s="183" t="str">
        <f>IFERROR(IF(INDEX(data_wkly!AM:AM,MATCH($B689,data_wkly!$C:$C,0),1)=0,"",INDEX(data_wkly!AM:AM,MATCH($B689,data_wkly!$C:$C,0),1)),"")</f>
        <v/>
      </c>
      <c r="AN689" s="41" t="str">
        <f t="shared" si="60"/>
        <v/>
      </c>
      <c r="AO689" s="88">
        <f t="shared" si="65"/>
        <v>1</v>
      </c>
    </row>
    <row r="690" spans="1:41">
      <c r="A690" s="88" t="str">
        <f t="shared" si="63"/>
        <v/>
      </c>
      <c r="B690" s="89" t="str">
        <f t="shared" si="64"/>
        <v/>
      </c>
      <c r="C690" s="155" t="str">
        <f>IFERROR(IF(INDEX(data_wkly!D:D,MATCH($B690,data_wkly!$C:$C,0),1)=0,"",INDEX(data_wkly!D:D,MATCH($B690,data_wkly!$C:$C,0),1)),"")</f>
        <v/>
      </c>
      <c r="D690" s="21" t="str">
        <f>IFERROR(IF(INDEX(data_wkly!E:E,MATCH($B690,data_wkly!$C:$C,0),1)=0,"",INDEX(data_wkly!E:E,MATCH($B690,data_wkly!$C:$C,0),1)),"")</f>
        <v/>
      </c>
      <c r="E690" s="21" t="str">
        <f>IF(C690="","",IFERROR(INDEX(data_wkly!F:F,MATCH($B690,data_wkly!$C:$C,0),1),""))</f>
        <v/>
      </c>
      <c r="F690" s="21" t="str">
        <f>IF(E690="","",IFERROR(IF(INDEX(data_wkly!G:G,MATCH($B690,data_wkly!$C:$C,0),1)=0,"",INDEX(data_wkly!G:G,MATCH($B690,data_wkly!$C:$C,0),1)),""))</f>
        <v/>
      </c>
      <c r="G690" s="21" t="str">
        <f>IFERROR(IF(INDEX(data_wkly!H:H,MATCH($B690,data_wkly!$C:$C,0),1)=0,"",INDEX(data_wkly!H:H,MATCH($B690,data_wkly!$C:$C,0),1)),"")</f>
        <v/>
      </c>
      <c r="H690" s="21" t="str">
        <f>IF(C690="","",IFERROR(INDEX(data_wkly!I:I,MATCH($B690,data_wkly!$C:$C,0),1),""))</f>
        <v/>
      </c>
      <c r="I690" s="21" t="str">
        <f>IF(H690="","",IFERROR(IF(INDEX(data_wkly!J:J,MATCH($B690,data_wkly!$C:$C,0),1)=0,"",INDEX(data_wkly!J:J,MATCH($B690,data_wkly!$C:$C,0),1)),""))</f>
        <v/>
      </c>
      <c r="J690" s="21" t="str">
        <f>IFERROR(IF(INDEX(data_wkly!K:K,MATCH($B690,data_wkly!$C:$C,0),1)=0,"",INDEX(data_wkly!K:K,MATCH($B690,data_wkly!$C:$C,0),1)),"")</f>
        <v/>
      </c>
      <c r="K690" s="86" t="str">
        <f>IFERROR(IF(INDEX(data_wkly!L:L,MATCH($B690,data_wkly!$C:$C,0),1)=0,"",INDEX(data_wkly!L:L,MATCH($B690,data_wkly!$C:$C,0),1)),"")</f>
        <v/>
      </c>
      <c r="L690" s="156"/>
      <c r="M690" s="155" t="str">
        <f>IFERROR(IF(INDEX(data_wkly!M:M,MATCH($B690,data_wkly!$C:$C,0),1)=0,"",INDEX(data_wkly!M:M,MATCH($B690,data_wkly!$C:$C,0),1)),"")</f>
        <v/>
      </c>
      <c r="N690" s="21" t="str">
        <f>IFERROR(IF(INDEX(data_wkly!N:N,MATCH($B690,data_wkly!$C:$C,0),1)=0,"",INDEX(data_wkly!N:N,MATCH($B690,data_wkly!$C:$C,0),1)),"")</f>
        <v/>
      </c>
      <c r="O690" s="21" t="str">
        <f>IF(M690="","",IFERROR(INDEX(data_wkly!O:O,MATCH($B690,data_wkly!$C:$C,0),1),""))</f>
        <v/>
      </c>
      <c r="P690" s="21" t="str">
        <f>IF(M690="","",IFERROR(IF(INDEX(data_wkly!P:P,MATCH($B690,data_wkly!$C:$C,0),1)=0,"",INDEX(data_wkly!P:P,MATCH($B690,data_wkly!$C:$C,0),1)),""))</f>
        <v/>
      </c>
      <c r="Q690" s="21" t="str">
        <f>IFERROR(IF(INDEX(data_wkly!Q:Q,MATCH($B690,data_wkly!$C:$C,0),1)=0,"",INDEX(data_wkly!Q:Q,MATCH($B690,data_wkly!$C:$C,0),1)),"")</f>
        <v/>
      </c>
      <c r="R690" s="21" t="str">
        <f>IF(M690="","",IFERROR(INDEX(data_wkly!R:R,MATCH($B690,data_wkly!$C:$C,0),1),""))</f>
        <v/>
      </c>
      <c r="S690" s="21" t="str">
        <f>IF(M690="","",IFERROR(IF(INDEX(data_wkly!S:S,MATCH($B690,data_wkly!$C:$C,0),1)=0,"",INDEX(data_wkly!S:S,MATCH($B690,data_wkly!$C:$C,0),1)),""))</f>
        <v/>
      </c>
      <c r="T690" s="21" t="str">
        <f>IFERROR(IF(INDEX(data_wkly!T:T,MATCH($B690,data_wkly!$C:$C,0),1)=0,"",INDEX(data_wkly!T:T,MATCH($B690,data_wkly!$C:$C,0),1)),"")</f>
        <v/>
      </c>
      <c r="U690" s="86" t="str">
        <f>IFERROR(IF(INDEX(data_wkly!U:U,MATCH($B690,data_wkly!$C:$C,0),1)=0,"",INDEX(data_wkly!U:U,MATCH($B690,data_wkly!$C:$C,0),1)),"")</f>
        <v/>
      </c>
      <c r="V690" s="157" t="str">
        <f t="shared" si="61"/>
        <v/>
      </c>
      <c r="W690" s="152" t="str">
        <f>IFERROR(IF(INDEX(data_wkly!W:W,MATCH($B690,data_wkly!$C:$C,0),1)=0,"",INDEX(data_wkly!W:W,MATCH($B690,data_wkly!$C:$C,0),1)),"")</f>
        <v/>
      </c>
      <c r="X690" s="21" t="str">
        <f>IFERROR(IF(INDEX(data_wkly!X:X,MATCH($B690,data_wkly!$C:$C,0),1)=0,"",INDEX(data_wkly!X:X,MATCH($B690,data_wkly!$C:$C,0),1)),"")</f>
        <v/>
      </c>
      <c r="Y690" s="21" t="str">
        <f>IFERROR(IF(INDEX(data_wkly!Y:Y,MATCH($B690,data_wkly!$C:$C,0),1)=0,"",INDEX(data_wkly!Y:Y,MATCH($B690,data_wkly!$C:$C,0),1)),"")</f>
        <v/>
      </c>
      <c r="Z690" s="21" t="str">
        <f>IFERROR(IF(INDEX(data_wkly!Z:Z,MATCH($B690,data_wkly!$C:$C,0),1)=0,"",INDEX(data_wkly!Z:Z,MATCH($B690,data_wkly!$C:$C,0),1)),"")</f>
        <v/>
      </c>
      <c r="AA690" s="152" t="str">
        <f>IFERROR(IF(INDEX(data_wkly!AA:AA,MATCH($B690,data_wkly!$C:$C,0),1)=0,"",INDEX(data_wkly!AA:AA,MATCH($B690,data_wkly!$C:$C,0),1)),"")</f>
        <v/>
      </c>
      <c r="AB690" s="21" t="str">
        <f>IFERROR(IF(INDEX(data_wkly!AB:AB,MATCH($B690,data_wkly!$C:$C,0),1)=0,"",INDEX(data_wkly!AB:AB,MATCH($B690,data_wkly!$C:$C,0),1)),"")</f>
        <v/>
      </c>
      <c r="AC690" s="21" t="str">
        <f>IFERROR(IF(INDEX(data_wkly!AC:AC,MATCH($B690,data_wkly!$C:$C,0),1)=0,"",INDEX(data_wkly!AC:AC,MATCH($B690,data_wkly!$C:$C,0),1)),"")</f>
        <v/>
      </c>
      <c r="AD690" s="21" t="str">
        <f>IFERROR(IF(INDEX(data_wkly!AD:AD,MATCH($B690,data_wkly!$C:$C,0),1)=0,"",INDEX(data_wkly!AD:AD,MATCH($B690,data_wkly!$C:$C,0),1)),"")</f>
        <v/>
      </c>
      <c r="AE690" s="157" t="str">
        <f t="shared" si="62"/>
        <v/>
      </c>
      <c r="AF690" s="154" t="str">
        <f>IFERROR(IF(INDEX(data_wkly!AF:AF,MATCH($B690,data_wkly!$C:$C,0),1)=0,"",INDEX(data_wkly!AF:AF,MATCH($B690,data_wkly!$C:$C,0),1)),"")</f>
        <v/>
      </c>
      <c r="AG690" s="153" t="str">
        <f>IFERROR(IF(AF690="","",INDEX(data_wkly!AG:AG,MATCH($B690,data_wkly!$C:$C,0),1)),"")</f>
        <v/>
      </c>
      <c r="AH690" s="153" t="str">
        <f>IFERROR(IF(INDEX(data_wkly!AH:AH,MATCH($B690,data_wkly!$C:$C,0),1)=0,"",INDEX(data_wkly!AH:AH,MATCH($B690,data_wkly!$C:$C,0),1)),"")</f>
        <v/>
      </c>
      <c r="AI690" s="153" t="str">
        <f>IFERROR(IF(INDEX(data_wkly!AI:AI,MATCH($B690,data_wkly!$C:$C,0),1)=0,"",INDEX(data_wkly!AI:AI,MATCH($B690,data_wkly!$C:$C,0),1)),"")</f>
        <v/>
      </c>
      <c r="AJ690" s="153" t="str">
        <f>IFERROR(IF(AI690="","",INDEX(data_wkly!AJ:AJ,MATCH($B690,data_wkly!$C:$C,0),1)),"")</f>
        <v/>
      </c>
      <c r="AK690" s="153" t="str">
        <f>IFERROR(IF(INDEX(data_wkly!AK:AK,MATCH($B690,data_wkly!$C:$C,0),1)=0,"",INDEX(data_wkly!AK:AK,MATCH($B690,data_wkly!$C:$C,0),1)),"")</f>
        <v/>
      </c>
      <c r="AL690" s="153" t="str">
        <f>IFERROR(IF(INDEX(data_wkly!AL:AL,MATCH($B690,data_wkly!$C:$C,0),1)=0,"",INDEX(data_wkly!AL:AL,MATCH($B690,data_wkly!$C:$C,0),1)),"")</f>
        <v/>
      </c>
      <c r="AM690" s="183" t="str">
        <f>IFERROR(IF(INDEX(data_wkly!AM:AM,MATCH($B690,data_wkly!$C:$C,0),1)=0,"",INDEX(data_wkly!AM:AM,MATCH($B690,data_wkly!$C:$C,0),1)),"")</f>
        <v/>
      </c>
      <c r="AN690" s="41" t="str">
        <f t="shared" si="60"/>
        <v/>
      </c>
      <c r="AO690" s="88">
        <f t="shared" si="65"/>
        <v>2</v>
      </c>
    </row>
    <row r="691" spans="1:41">
      <c r="A691" s="88" t="str">
        <f t="shared" si="63"/>
        <v/>
      </c>
      <c r="B691" s="89" t="str">
        <f t="shared" si="64"/>
        <v/>
      </c>
      <c r="C691" s="155" t="str">
        <f>IFERROR(IF(INDEX(data_wkly!D:D,MATCH($B691,data_wkly!$C:$C,0),1)=0,"",INDEX(data_wkly!D:D,MATCH($B691,data_wkly!$C:$C,0),1)),"")</f>
        <v/>
      </c>
      <c r="D691" s="21" t="str">
        <f>IFERROR(IF(INDEX(data_wkly!E:E,MATCH($B691,data_wkly!$C:$C,0),1)=0,"",INDEX(data_wkly!E:E,MATCH($B691,data_wkly!$C:$C,0),1)),"")</f>
        <v/>
      </c>
      <c r="E691" s="21" t="str">
        <f>IF(C691="","",IFERROR(INDEX(data_wkly!F:F,MATCH($B691,data_wkly!$C:$C,0),1),""))</f>
        <v/>
      </c>
      <c r="F691" s="21" t="str">
        <f>IF(E691="","",IFERROR(IF(INDEX(data_wkly!G:G,MATCH($B691,data_wkly!$C:$C,0),1)=0,"",INDEX(data_wkly!G:G,MATCH($B691,data_wkly!$C:$C,0),1)),""))</f>
        <v/>
      </c>
      <c r="G691" s="21" t="str">
        <f>IFERROR(IF(INDEX(data_wkly!H:H,MATCH($B691,data_wkly!$C:$C,0),1)=0,"",INDEX(data_wkly!H:H,MATCH($B691,data_wkly!$C:$C,0),1)),"")</f>
        <v/>
      </c>
      <c r="H691" s="21" t="str">
        <f>IF(C691="","",IFERROR(INDEX(data_wkly!I:I,MATCH($B691,data_wkly!$C:$C,0),1),""))</f>
        <v/>
      </c>
      <c r="I691" s="21" t="str">
        <f>IF(H691="","",IFERROR(IF(INDEX(data_wkly!J:J,MATCH($B691,data_wkly!$C:$C,0),1)=0,"",INDEX(data_wkly!J:J,MATCH($B691,data_wkly!$C:$C,0),1)),""))</f>
        <v/>
      </c>
      <c r="J691" s="21" t="str">
        <f>IFERROR(IF(INDEX(data_wkly!K:K,MATCH($B691,data_wkly!$C:$C,0),1)=0,"",INDEX(data_wkly!K:K,MATCH($B691,data_wkly!$C:$C,0),1)),"")</f>
        <v/>
      </c>
      <c r="K691" s="86" t="str">
        <f>IFERROR(IF(INDEX(data_wkly!L:L,MATCH($B691,data_wkly!$C:$C,0),1)=0,"",INDEX(data_wkly!L:L,MATCH($B691,data_wkly!$C:$C,0),1)),"")</f>
        <v/>
      </c>
      <c r="L691" s="156"/>
      <c r="M691" s="155" t="str">
        <f>IFERROR(IF(INDEX(data_wkly!M:M,MATCH($B691,data_wkly!$C:$C,0),1)=0,"",INDEX(data_wkly!M:M,MATCH($B691,data_wkly!$C:$C,0),1)),"")</f>
        <v/>
      </c>
      <c r="N691" s="21" t="str">
        <f>IFERROR(IF(INDEX(data_wkly!N:N,MATCH($B691,data_wkly!$C:$C,0),1)=0,"",INDEX(data_wkly!N:N,MATCH($B691,data_wkly!$C:$C,0),1)),"")</f>
        <v/>
      </c>
      <c r="O691" s="21" t="str">
        <f>IF(M691="","",IFERROR(INDEX(data_wkly!O:O,MATCH($B691,data_wkly!$C:$C,0),1),""))</f>
        <v/>
      </c>
      <c r="P691" s="21" t="str">
        <f>IF(M691="","",IFERROR(IF(INDEX(data_wkly!P:P,MATCH($B691,data_wkly!$C:$C,0),1)=0,"",INDEX(data_wkly!P:P,MATCH($B691,data_wkly!$C:$C,0),1)),""))</f>
        <v/>
      </c>
      <c r="Q691" s="21" t="str">
        <f>IFERROR(IF(INDEX(data_wkly!Q:Q,MATCH($B691,data_wkly!$C:$C,0),1)=0,"",INDEX(data_wkly!Q:Q,MATCH($B691,data_wkly!$C:$C,0),1)),"")</f>
        <v/>
      </c>
      <c r="R691" s="21" t="str">
        <f>IF(M691="","",IFERROR(INDEX(data_wkly!R:R,MATCH($B691,data_wkly!$C:$C,0),1),""))</f>
        <v/>
      </c>
      <c r="S691" s="21" t="str">
        <f>IF(M691="","",IFERROR(IF(INDEX(data_wkly!S:S,MATCH($B691,data_wkly!$C:$C,0),1)=0,"",INDEX(data_wkly!S:S,MATCH($B691,data_wkly!$C:$C,0),1)),""))</f>
        <v/>
      </c>
      <c r="T691" s="21" t="str">
        <f>IFERROR(IF(INDEX(data_wkly!T:T,MATCH($B691,data_wkly!$C:$C,0),1)=0,"",INDEX(data_wkly!T:T,MATCH($B691,data_wkly!$C:$C,0),1)),"")</f>
        <v/>
      </c>
      <c r="U691" s="86" t="str">
        <f>IFERROR(IF(INDEX(data_wkly!U:U,MATCH($B691,data_wkly!$C:$C,0),1)=0,"",INDEX(data_wkly!U:U,MATCH($B691,data_wkly!$C:$C,0),1)),"")</f>
        <v/>
      </c>
      <c r="V691" s="157" t="str">
        <f t="shared" si="61"/>
        <v/>
      </c>
      <c r="W691" s="152" t="str">
        <f>IFERROR(IF(INDEX(data_wkly!W:W,MATCH($B691,data_wkly!$C:$C,0),1)=0,"",INDEX(data_wkly!W:W,MATCH($B691,data_wkly!$C:$C,0),1)),"")</f>
        <v/>
      </c>
      <c r="X691" s="21" t="str">
        <f>IFERROR(IF(INDEX(data_wkly!X:X,MATCH($B691,data_wkly!$C:$C,0),1)=0,"",INDEX(data_wkly!X:X,MATCH($B691,data_wkly!$C:$C,0),1)),"")</f>
        <v/>
      </c>
      <c r="Y691" s="21" t="str">
        <f>IFERROR(IF(INDEX(data_wkly!Y:Y,MATCH($B691,data_wkly!$C:$C,0),1)=0,"",INDEX(data_wkly!Y:Y,MATCH($B691,data_wkly!$C:$C,0),1)),"")</f>
        <v/>
      </c>
      <c r="Z691" s="21" t="str">
        <f>IFERROR(IF(INDEX(data_wkly!Z:Z,MATCH($B691,data_wkly!$C:$C,0),1)=0,"",INDEX(data_wkly!Z:Z,MATCH($B691,data_wkly!$C:$C,0),1)),"")</f>
        <v/>
      </c>
      <c r="AA691" s="152" t="str">
        <f>IFERROR(IF(INDEX(data_wkly!AA:AA,MATCH($B691,data_wkly!$C:$C,0),1)=0,"",INDEX(data_wkly!AA:AA,MATCH($B691,data_wkly!$C:$C,0),1)),"")</f>
        <v/>
      </c>
      <c r="AB691" s="21" t="str">
        <f>IFERROR(IF(INDEX(data_wkly!AB:AB,MATCH($B691,data_wkly!$C:$C,0),1)=0,"",INDEX(data_wkly!AB:AB,MATCH($B691,data_wkly!$C:$C,0),1)),"")</f>
        <v/>
      </c>
      <c r="AC691" s="21" t="str">
        <f>IFERROR(IF(INDEX(data_wkly!AC:AC,MATCH($B691,data_wkly!$C:$C,0),1)=0,"",INDEX(data_wkly!AC:AC,MATCH($B691,data_wkly!$C:$C,0),1)),"")</f>
        <v/>
      </c>
      <c r="AD691" s="21" t="str">
        <f>IFERROR(IF(INDEX(data_wkly!AD:AD,MATCH($B691,data_wkly!$C:$C,0),1)=0,"",INDEX(data_wkly!AD:AD,MATCH($B691,data_wkly!$C:$C,0),1)),"")</f>
        <v/>
      </c>
      <c r="AE691" s="157" t="str">
        <f t="shared" si="62"/>
        <v/>
      </c>
      <c r="AF691" s="154" t="str">
        <f>IFERROR(IF(INDEX(data_wkly!AF:AF,MATCH($B691,data_wkly!$C:$C,0),1)=0,"",INDEX(data_wkly!AF:AF,MATCH($B691,data_wkly!$C:$C,0),1)),"")</f>
        <v/>
      </c>
      <c r="AG691" s="153" t="str">
        <f>IFERROR(IF(AF691="","",INDEX(data_wkly!AG:AG,MATCH($B691,data_wkly!$C:$C,0),1)),"")</f>
        <v/>
      </c>
      <c r="AH691" s="153" t="str">
        <f>IFERROR(IF(INDEX(data_wkly!AH:AH,MATCH($B691,data_wkly!$C:$C,0),1)=0,"",INDEX(data_wkly!AH:AH,MATCH($B691,data_wkly!$C:$C,0),1)),"")</f>
        <v/>
      </c>
      <c r="AI691" s="153" t="str">
        <f>IFERROR(IF(INDEX(data_wkly!AI:AI,MATCH($B691,data_wkly!$C:$C,0),1)=0,"",INDEX(data_wkly!AI:AI,MATCH($B691,data_wkly!$C:$C,0),1)),"")</f>
        <v/>
      </c>
      <c r="AJ691" s="153" t="str">
        <f>IFERROR(IF(AI691="","",INDEX(data_wkly!AJ:AJ,MATCH($B691,data_wkly!$C:$C,0),1)),"")</f>
        <v/>
      </c>
      <c r="AK691" s="153" t="str">
        <f>IFERROR(IF(INDEX(data_wkly!AK:AK,MATCH($B691,data_wkly!$C:$C,0),1)=0,"",INDEX(data_wkly!AK:AK,MATCH($B691,data_wkly!$C:$C,0),1)),"")</f>
        <v/>
      </c>
      <c r="AL691" s="153" t="str">
        <f>IFERROR(IF(INDEX(data_wkly!AL:AL,MATCH($B691,data_wkly!$C:$C,0),1)=0,"",INDEX(data_wkly!AL:AL,MATCH($B691,data_wkly!$C:$C,0),1)),"")</f>
        <v/>
      </c>
      <c r="AM691" s="183" t="str">
        <f>IFERROR(IF(INDEX(data_wkly!AM:AM,MATCH($B691,data_wkly!$C:$C,0),1)=0,"",INDEX(data_wkly!AM:AM,MATCH($B691,data_wkly!$C:$C,0),1)),"")</f>
        <v/>
      </c>
      <c r="AN691" s="41" t="str">
        <f t="shared" si="60"/>
        <v/>
      </c>
      <c r="AO691" s="88">
        <f t="shared" si="65"/>
        <v>1</v>
      </c>
    </row>
    <row r="692" spans="1:41">
      <c r="A692" s="88" t="str">
        <f t="shared" si="63"/>
        <v/>
      </c>
      <c r="B692" s="89" t="str">
        <f t="shared" si="64"/>
        <v/>
      </c>
      <c r="C692" s="155" t="str">
        <f>IFERROR(IF(INDEX(data_wkly!D:D,MATCH($B692,data_wkly!$C:$C,0),1)=0,"",INDEX(data_wkly!D:D,MATCH($B692,data_wkly!$C:$C,0),1)),"")</f>
        <v/>
      </c>
      <c r="D692" s="21" t="str">
        <f>IFERROR(IF(INDEX(data_wkly!E:E,MATCH($B692,data_wkly!$C:$C,0),1)=0,"",INDEX(data_wkly!E:E,MATCH($B692,data_wkly!$C:$C,0),1)),"")</f>
        <v/>
      </c>
      <c r="E692" s="21" t="str">
        <f>IF(C692="","",IFERROR(INDEX(data_wkly!F:F,MATCH($B692,data_wkly!$C:$C,0),1),""))</f>
        <v/>
      </c>
      <c r="F692" s="21" t="str">
        <f>IF(E692="","",IFERROR(IF(INDEX(data_wkly!G:G,MATCH($B692,data_wkly!$C:$C,0),1)=0,"",INDEX(data_wkly!G:G,MATCH($B692,data_wkly!$C:$C,0),1)),""))</f>
        <v/>
      </c>
      <c r="G692" s="21" t="str">
        <f>IFERROR(IF(INDEX(data_wkly!H:H,MATCH($B692,data_wkly!$C:$C,0),1)=0,"",INDEX(data_wkly!H:H,MATCH($B692,data_wkly!$C:$C,0),1)),"")</f>
        <v/>
      </c>
      <c r="H692" s="21" t="str">
        <f>IF(C692="","",IFERROR(INDEX(data_wkly!I:I,MATCH($B692,data_wkly!$C:$C,0),1),""))</f>
        <v/>
      </c>
      <c r="I692" s="21" t="str">
        <f>IF(H692="","",IFERROR(IF(INDEX(data_wkly!J:J,MATCH($B692,data_wkly!$C:$C,0),1)=0,"",INDEX(data_wkly!J:J,MATCH($B692,data_wkly!$C:$C,0),1)),""))</f>
        <v/>
      </c>
      <c r="J692" s="21" t="str">
        <f>IFERROR(IF(INDEX(data_wkly!K:K,MATCH($B692,data_wkly!$C:$C,0),1)=0,"",INDEX(data_wkly!K:K,MATCH($B692,data_wkly!$C:$C,0),1)),"")</f>
        <v/>
      </c>
      <c r="K692" s="86" t="str">
        <f>IFERROR(IF(INDEX(data_wkly!L:L,MATCH($B692,data_wkly!$C:$C,0),1)=0,"",INDEX(data_wkly!L:L,MATCH($B692,data_wkly!$C:$C,0),1)),"")</f>
        <v/>
      </c>
      <c r="L692" s="156"/>
      <c r="M692" s="155" t="str">
        <f>IFERROR(IF(INDEX(data_wkly!M:M,MATCH($B692,data_wkly!$C:$C,0),1)=0,"",INDEX(data_wkly!M:M,MATCH($B692,data_wkly!$C:$C,0),1)),"")</f>
        <v/>
      </c>
      <c r="N692" s="21" t="str">
        <f>IFERROR(IF(INDEX(data_wkly!N:N,MATCH($B692,data_wkly!$C:$C,0),1)=0,"",INDEX(data_wkly!N:N,MATCH($B692,data_wkly!$C:$C,0),1)),"")</f>
        <v/>
      </c>
      <c r="O692" s="21" t="str">
        <f>IF(M692="","",IFERROR(INDEX(data_wkly!O:O,MATCH($B692,data_wkly!$C:$C,0),1),""))</f>
        <v/>
      </c>
      <c r="P692" s="21" t="str">
        <f>IF(M692="","",IFERROR(IF(INDEX(data_wkly!P:P,MATCH($B692,data_wkly!$C:$C,0),1)=0,"",INDEX(data_wkly!P:P,MATCH($B692,data_wkly!$C:$C,0),1)),""))</f>
        <v/>
      </c>
      <c r="Q692" s="21" t="str">
        <f>IFERROR(IF(INDEX(data_wkly!Q:Q,MATCH($B692,data_wkly!$C:$C,0),1)=0,"",INDEX(data_wkly!Q:Q,MATCH($B692,data_wkly!$C:$C,0),1)),"")</f>
        <v/>
      </c>
      <c r="R692" s="21" t="str">
        <f>IF(M692="","",IFERROR(INDEX(data_wkly!R:R,MATCH($B692,data_wkly!$C:$C,0),1),""))</f>
        <v/>
      </c>
      <c r="S692" s="21" t="str">
        <f>IF(M692="","",IFERROR(IF(INDEX(data_wkly!S:S,MATCH($B692,data_wkly!$C:$C,0),1)=0,"",INDEX(data_wkly!S:S,MATCH($B692,data_wkly!$C:$C,0),1)),""))</f>
        <v/>
      </c>
      <c r="T692" s="21" t="str">
        <f>IFERROR(IF(INDEX(data_wkly!T:T,MATCH($B692,data_wkly!$C:$C,0),1)=0,"",INDEX(data_wkly!T:T,MATCH($B692,data_wkly!$C:$C,0),1)),"")</f>
        <v/>
      </c>
      <c r="U692" s="86" t="str">
        <f>IFERROR(IF(INDEX(data_wkly!U:U,MATCH($B692,data_wkly!$C:$C,0),1)=0,"",INDEX(data_wkly!U:U,MATCH($B692,data_wkly!$C:$C,0),1)),"")</f>
        <v/>
      </c>
      <c r="V692" s="157" t="str">
        <f t="shared" si="61"/>
        <v/>
      </c>
      <c r="W692" s="152" t="str">
        <f>IFERROR(IF(INDEX(data_wkly!W:W,MATCH($B692,data_wkly!$C:$C,0),1)=0,"",INDEX(data_wkly!W:W,MATCH($B692,data_wkly!$C:$C,0),1)),"")</f>
        <v/>
      </c>
      <c r="X692" s="21" t="str">
        <f>IFERROR(IF(INDEX(data_wkly!X:X,MATCH($B692,data_wkly!$C:$C,0),1)=0,"",INDEX(data_wkly!X:X,MATCH($B692,data_wkly!$C:$C,0),1)),"")</f>
        <v/>
      </c>
      <c r="Y692" s="21" t="str">
        <f>IFERROR(IF(INDEX(data_wkly!Y:Y,MATCH($B692,data_wkly!$C:$C,0),1)=0,"",INDEX(data_wkly!Y:Y,MATCH($B692,data_wkly!$C:$C,0),1)),"")</f>
        <v/>
      </c>
      <c r="Z692" s="21" t="str">
        <f>IFERROR(IF(INDEX(data_wkly!Z:Z,MATCH($B692,data_wkly!$C:$C,0),1)=0,"",INDEX(data_wkly!Z:Z,MATCH($B692,data_wkly!$C:$C,0),1)),"")</f>
        <v/>
      </c>
      <c r="AA692" s="152" t="str">
        <f>IFERROR(IF(INDEX(data_wkly!AA:AA,MATCH($B692,data_wkly!$C:$C,0),1)=0,"",INDEX(data_wkly!AA:AA,MATCH($B692,data_wkly!$C:$C,0),1)),"")</f>
        <v/>
      </c>
      <c r="AB692" s="21" t="str">
        <f>IFERROR(IF(INDEX(data_wkly!AB:AB,MATCH($B692,data_wkly!$C:$C,0),1)=0,"",INDEX(data_wkly!AB:AB,MATCH($B692,data_wkly!$C:$C,0),1)),"")</f>
        <v/>
      </c>
      <c r="AC692" s="21" t="str">
        <f>IFERROR(IF(INDEX(data_wkly!AC:AC,MATCH($B692,data_wkly!$C:$C,0),1)=0,"",INDEX(data_wkly!AC:AC,MATCH($B692,data_wkly!$C:$C,0),1)),"")</f>
        <v/>
      </c>
      <c r="AD692" s="21" t="str">
        <f>IFERROR(IF(INDEX(data_wkly!AD:AD,MATCH($B692,data_wkly!$C:$C,0),1)=0,"",INDEX(data_wkly!AD:AD,MATCH($B692,data_wkly!$C:$C,0),1)),"")</f>
        <v/>
      </c>
      <c r="AE692" s="157" t="str">
        <f t="shared" si="62"/>
        <v/>
      </c>
      <c r="AF692" s="154" t="str">
        <f>IFERROR(IF(INDEX(data_wkly!AF:AF,MATCH($B692,data_wkly!$C:$C,0),1)=0,"",INDEX(data_wkly!AF:AF,MATCH($B692,data_wkly!$C:$C,0),1)),"")</f>
        <v/>
      </c>
      <c r="AG692" s="153" t="str">
        <f>IFERROR(IF(AF692="","",INDEX(data_wkly!AG:AG,MATCH($B692,data_wkly!$C:$C,0),1)),"")</f>
        <v/>
      </c>
      <c r="AH692" s="153" t="str">
        <f>IFERROR(IF(INDEX(data_wkly!AH:AH,MATCH($B692,data_wkly!$C:$C,0),1)=0,"",INDEX(data_wkly!AH:AH,MATCH($B692,data_wkly!$C:$C,0),1)),"")</f>
        <v/>
      </c>
      <c r="AI692" s="153" t="str">
        <f>IFERROR(IF(INDEX(data_wkly!AI:AI,MATCH($B692,data_wkly!$C:$C,0),1)=0,"",INDEX(data_wkly!AI:AI,MATCH($B692,data_wkly!$C:$C,0),1)),"")</f>
        <v/>
      </c>
      <c r="AJ692" s="153" t="str">
        <f>IFERROR(IF(AI692="","",INDEX(data_wkly!AJ:AJ,MATCH($B692,data_wkly!$C:$C,0),1)),"")</f>
        <v/>
      </c>
      <c r="AK692" s="153" t="str">
        <f>IFERROR(IF(INDEX(data_wkly!AK:AK,MATCH($B692,data_wkly!$C:$C,0),1)=0,"",INDEX(data_wkly!AK:AK,MATCH($B692,data_wkly!$C:$C,0),1)),"")</f>
        <v/>
      </c>
      <c r="AL692" s="153" t="str">
        <f>IFERROR(IF(INDEX(data_wkly!AL:AL,MATCH($B692,data_wkly!$C:$C,0),1)=0,"",INDEX(data_wkly!AL:AL,MATCH($B692,data_wkly!$C:$C,0),1)),"")</f>
        <v/>
      </c>
      <c r="AM692" s="183" t="str">
        <f>IFERROR(IF(INDEX(data_wkly!AM:AM,MATCH($B692,data_wkly!$C:$C,0),1)=0,"",INDEX(data_wkly!AM:AM,MATCH($B692,data_wkly!$C:$C,0),1)),"")</f>
        <v/>
      </c>
      <c r="AN692" s="41" t="str">
        <f t="shared" si="60"/>
        <v/>
      </c>
      <c r="AO692" s="88">
        <f t="shared" si="65"/>
        <v>2</v>
      </c>
    </row>
    <row r="693" spans="1:41">
      <c r="A693" s="88" t="str">
        <f t="shared" si="63"/>
        <v/>
      </c>
      <c r="B693" s="89" t="str">
        <f t="shared" si="64"/>
        <v/>
      </c>
      <c r="C693" s="155" t="str">
        <f>IFERROR(IF(INDEX(data_wkly!D:D,MATCH($B693,data_wkly!$C:$C,0),1)=0,"",INDEX(data_wkly!D:D,MATCH($B693,data_wkly!$C:$C,0),1)),"")</f>
        <v/>
      </c>
      <c r="D693" s="21" t="str">
        <f>IFERROR(IF(INDEX(data_wkly!E:E,MATCH($B693,data_wkly!$C:$C,0),1)=0,"",INDEX(data_wkly!E:E,MATCH($B693,data_wkly!$C:$C,0),1)),"")</f>
        <v/>
      </c>
      <c r="E693" s="21" t="str">
        <f>IF(C693="","",IFERROR(INDEX(data_wkly!F:F,MATCH($B693,data_wkly!$C:$C,0),1),""))</f>
        <v/>
      </c>
      <c r="F693" s="21" t="str">
        <f>IF(E693="","",IFERROR(IF(INDEX(data_wkly!G:G,MATCH($B693,data_wkly!$C:$C,0),1)=0,"",INDEX(data_wkly!G:G,MATCH($B693,data_wkly!$C:$C,0),1)),""))</f>
        <v/>
      </c>
      <c r="G693" s="21" t="str">
        <f>IFERROR(IF(INDEX(data_wkly!H:H,MATCH($B693,data_wkly!$C:$C,0),1)=0,"",INDEX(data_wkly!H:H,MATCH($B693,data_wkly!$C:$C,0),1)),"")</f>
        <v/>
      </c>
      <c r="H693" s="21" t="str">
        <f>IF(C693="","",IFERROR(INDEX(data_wkly!I:I,MATCH($B693,data_wkly!$C:$C,0),1),""))</f>
        <v/>
      </c>
      <c r="I693" s="21" t="str">
        <f>IF(H693="","",IFERROR(IF(INDEX(data_wkly!J:J,MATCH($B693,data_wkly!$C:$C,0),1)=0,"",INDEX(data_wkly!J:J,MATCH($B693,data_wkly!$C:$C,0),1)),""))</f>
        <v/>
      </c>
      <c r="J693" s="21" t="str">
        <f>IFERROR(IF(INDEX(data_wkly!K:K,MATCH($B693,data_wkly!$C:$C,0),1)=0,"",INDEX(data_wkly!K:K,MATCH($B693,data_wkly!$C:$C,0),1)),"")</f>
        <v/>
      </c>
      <c r="K693" s="86" t="str">
        <f>IFERROR(IF(INDEX(data_wkly!L:L,MATCH($B693,data_wkly!$C:$C,0),1)=0,"",INDEX(data_wkly!L:L,MATCH($B693,data_wkly!$C:$C,0),1)),"")</f>
        <v/>
      </c>
      <c r="L693" s="156"/>
      <c r="M693" s="155" t="str">
        <f>IFERROR(IF(INDEX(data_wkly!M:M,MATCH($B693,data_wkly!$C:$C,0),1)=0,"",INDEX(data_wkly!M:M,MATCH($B693,data_wkly!$C:$C,0),1)),"")</f>
        <v/>
      </c>
      <c r="N693" s="21" t="str">
        <f>IFERROR(IF(INDEX(data_wkly!N:N,MATCH($B693,data_wkly!$C:$C,0),1)=0,"",INDEX(data_wkly!N:N,MATCH($B693,data_wkly!$C:$C,0),1)),"")</f>
        <v/>
      </c>
      <c r="O693" s="21" t="str">
        <f>IF(M693="","",IFERROR(INDEX(data_wkly!O:O,MATCH($B693,data_wkly!$C:$C,0),1),""))</f>
        <v/>
      </c>
      <c r="P693" s="21" t="str">
        <f>IF(M693="","",IFERROR(IF(INDEX(data_wkly!P:P,MATCH($B693,data_wkly!$C:$C,0),1)=0,"",INDEX(data_wkly!P:P,MATCH($B693,data_wkly!$C:$C,0),1)),""))</f>
        <v/>
      </c>
      <c r="Q693" s="21" t="str">
        <f>IFERROR(IF(INDEX(data_wkly!Q:Q,MATCH($B693,data_wkly!$C:$C,0),1)=0,"",INDEX(data_wkly!Q:Q,MATCH($B693,data_wkly!$C:$C,0),1)),"")</f>
        <v/>
      </c>
      <c r="R693" s="21" t="str">
        <f>IF(M693="","",IFERROR(INDEX(data_wkly!R:R,MATCH($B693,data_wkly!$C:$C,0),1),""))</f>
        <v/>
      </c>
      <c r="S693" s="21" t="str">
        <f>IF(M693="","",IFERROR(IF(INDEX(data_wkly!S:S,MATCH($B693,data_wkly!$C:$C,0),1)=0,"",INDEX(data_wkly!S:S,MATCH($B693,data_wkly!$C:$C,0),1)),""))</f>
        <v/>
      </c>
      <c r="T693" s="21" t="str">
        <f>IFERROR(IF(INDEX(data_wkly!T:T,MATCH($B693,data_wkly!$C:$C,0),1)=0,"",INDEX(data_wkly!T:T,MATCH($B693,data_wkly!$C:$C,0),1)),"")</f>
        <v/>
      </c>
      <c r="U693" s="86" t="str">
        <f>IFERROR(IF(INDEX(data_wkly!U:U,MATCH($B693,data_wkly!$C:$C,0),1)=0,"",INDEX(data_wkly!U:U,MATCH($B693,data_wkly!$C:$C,0),1)),"")</f>
        <v/>
      </c>
      <c r="V693" s="157" t="str">
        <f t="shared" si="61"/>
        <v/>
      </c>
      <c r="W693" s="152" t="str">
        <f>IFERROR(IF(INDEX(data_wkly!W:W,MATCH($B693,data_wkly!$C:$C,0),1)=0,"",INDEX(data_wkly!W:W,MATCH($B693,data_wkly!$C:$C,0),1)),"")</f>
        <v/>
      </c>
      <c r="X693" s="21" t="str">
        <f>IFERROR(IF(INDEX(data_wkly!X:X,MATCH($B693,data_wkly!$C:$C,0),1)=0,"",INDEX(data_wkly!X:X,MATCH($B693,data_wkly!$C:$C,0),1)),"")</f>
        <v/>
      </c>
      <c r="Y693" s="21" t="str">
        <f>IFERROR(IF(INDEX(data_wkly!Y:Y,MATCH($B693,data_wkly!$C:$C,0),1)=0,"",INDEX(data_wkly!Y:Y,MATCH($B693,data_wkly!$C:$C,0),1)),"")</f>
        <v/>
      </c>
      <c r="Z693" s="21" t="str">
        <f>IFERROR(IF(INDEX(data_wkly!Z:Z,MATCH($B693,data_wkly!$C:$C,0),1)=0,"",INDEX(data_wkly!Z:Z,MATCH($B693,data_wkly!$C:$C,0),1)),"")</f>
        <v/>
      </c>
      <c r="AA693" s="152" t="str">
        <f>IFERROR(IF(INDEX(data_wkly!AA:AA,MATCH($B693,data_wkly!$C:$C,0),1)=0,"",INDEX(data_wkly!AA:AA,MATCH($B693,data_wkly!$C:$C,0),1)),"")</f>
        <v/>
      </c>
      <c r="AB693" s="21" t="str">
        <f>IFERROR(IF(INDEX(data_wkly!AB:AB,MATCH($B693,data_wkly!$C:$C,0),1)=0,"",INDEX(data_wkly!AB:AB,MATCH($B693,data_wkly!$C:$C,0),1)),"")</f>
        <v/>
      </c>
      <c r="AC693" s="21" t="str">
        <f>IFERROR(IF(INDEX(data_wkly!AC:AC,MATCH($B693,data_wkly!$C:$C,0),1)=0,"",INDEX(data_wkly!AC:AC,MATCH($B693,data_wkly!$C:$C,0),1)),"")</f>
        <v/>
      </c>
      <c r="AD693" s="21" t="str">
        <f>IFERROR(IF(INDEX(data_wkly!AD:AD,MATCH($B693,data_wkly!$C:$C,0),1)=0,"",INDEX(data_wkly!AD:AD,MATCH($B693,data_wkly!$C:$C,0),1)),"")</f>
        <v/>
      </c>
      <c r="AE693" s="157" t="str">
        <f t="shared" si="62"/>
        <v/>
      </c>
      <c r="AF693" s="154" t="str">
        <f>IFERROR(IF(INDEX(data_wkly!AF:AF,MATCH($B693,data_wkly!$C:$C,0),1)=0,"",INDEX(data_wkly!AF:AF,MATCH($B693,data_wkly!$C:$C,0),1)),"")</f>
        <v/>
      </c>
      <c r="AG693" s="153" t="str">
        <f>IFERROR(IF(AF693="","",INDEX(data_wkly!AG:AG,MATCH($B693,data_wkly!$C:$C,0),1)),"")</f>
        <v/>
      </c>
      <c r="AH693" s="153" t="str">
        <f>IFERROR(IF(INDEX(data_wkly!AH:AH,MATCH($B693,data_wkly!$C:$C,0),1)=0,"",INDEX(data_wkly!AH:AH,MATCH($B693,data_wkly!$C:$C,0),1)),"")</f>
        <v/>
      </c>
      <c r="AI693" s="153" t="str">
        <f>IFERROR(IF(INDEX(data_wkly!AI:AI,MATCH($B693,data_wkly!$C:$C,0),1)=0,"",INDEX(data_wkly!AI:AI,MATCH($B693,data_wkly!$C:$C,0),1)),"")</f>
        <v/>
      </c>
      <c r="AJ693" s="153" t="str">
        <f>IFERROR(IF(AI693="","",INDEX(data_wkly!AJ:AJ,MATCH($B693,data_wkly!$C:$C,0),1)),"")</f>
        <v/>
      </c>
      <c r="AK693" s="153" t="str">
        <f>IFERROR(IF(INDEX(data_wkly!AK:AK,MATCH($B693,data_wkly!$C:$C,0),1)=0,"",INDEX(data_wkly!AK:AK,MATCH($B693,data_wkly!$C:$C,0),1)),"")</f>
        <v/>
      </c>
      <c r="AL693" s="153" t="str">
        <f>IFERROR(IF(INDEX(data_wkly!AL:AL,MATCH($B693,data_wkly!$C:$C,0),1)=0,"",INDEX(data_wkly!AL:AL,MATCH($B693,data_wkly!$C:$C,0),1)),"")</f>
        <v/>
      </c>
      <c r="AM693" s="183" t="str">
        <f>IFERROR(IF(INDEX(data_wkly!AM:AM,MATCH($B693,data_wkly!$C:$C,0),1)=0,"",INDEX(data_wkly!AM:AM,MATCH($B693,data_wkly!$C:$C,0),1)),"")</f>
        <v/>
      </c>
      <c r="AN693" s="41" t="str">
        <f t="shared" si="60"/>
        <v/>
      </c>
      <c r="AO693" s="88">
        <f t="shared" si="65"/>
        <v>1</v>
      </c>
    </row>
    <row r="694" spans="1:41">
      <c r="A694" s="88" t="str">
        <f t="shared" si="63"/>
        <v/>
      </c>
      <c r="B694" s="89" t="str">
        <f t="shared" si="64"/>
        <v/>
      </c>
      <c r="C694" s="155" t="str">
        <f>IFERROR(IF(INDEX(data_wkly!D:D,MATCH($B694,data_wkly!$C:$C,0),1)=0,"",INDEX(data_wkly!D:D,MATCH($B694,data_wkly!$C:$C,0),1)),"")</f>
        <v/>
      </c>
      <c r="D694" s="21" t="str">
        <f>IFERROR(IF(INDEX(data_wkly!E:E,MATCH($B694,data_wkly!$C:$C,0),1)=0,"",INDEX(data_wkly!E:E,MATCH($B694,data_wkly!$C:$C,0),1)),"")</f>
        <v/>
      </c>
      <c r="E694" s="21" t="str">
        <f>IF(C694="","",IFERROR(INDEX(data_wkly!F:F,MATCH($B694,data_wkly!$C:$C,0),1),""))</f>
        <v/>
      </c>
      <c r="F694" s="21" t="str">
        <f>IF(E694="","",IFERROR(IF(INDEX(data_wkly!G:G,MATCH($B694,data_wkly!$C:$C,0),1)=0,"",INDEX(data_wkly!G:G,MATCH($B694,data_wkly!$C:$C,0),1)),""))</f>
        <v/>
      </c>
      <c r="G694" s="21" t="str">
        <f>IFERROR(IF(INDEX(data_wkly!H:H,MATCH($B694,data_wkly!$C:$C,0),1)=0,"",INDEX(data_wkly!H:H,MATCH($B694,data_wkly!$C:$C,0),1)),"")</f>
        <v/>
      </c>
      <c r="H694" s="21" t="str">
        <f>IF(C694="","",IFERROR(INDEX(data_wkly!I:I,MATCH($B694,data_wkly!$C:$C,0),1),""))</f>
        <v/>
      </c>
      <c r="I694" s="21" t="str">
        <f>IF(H694="","",IFERROR(IF(INDEX(data_wkly!J:J,MATCH($B694,data_wkly!$C:$C,0),1)=0,"",INDEX(data_wkly!J:J,MATCH($B694,data_wkly!$C:$C,0),1)),""))</f>
        <v/>
      </c>
      <c r="J694" s="21" t="str">
        <f>IFERROR(IF(INDEX(data_wkly!K:K,MATCH($B694,data_wkly!$C:$C,0),1)=0,"",INDEX(data_wkly!K:K,MATCH($B694,data_wkly!$C:$C,0),1)),"")</f>
        <v/>
      </c>
      <c r="K694" s="86" t="str">
        <f>IFERROR(IF(INDEX(data_wkly!L:L,MATCH($B694,data_wkly!$C:$C,0),1)=0,"",INDEX(data_wkly!L:L,MATCH($B694,data_wkly!$C:$C,0),1)),"")</f>
        <v/>
      </c>
      <c r="L694" s="156"/>
      <c r="M694" s="155" t="str">
        <f>IFERROR(IF(INDEX(data_wkly!M:M,MATCH($B694,data_wkly!$C:$C,0),1)=0,"",INDEX(data_wkly!M:M,MATCH($B694,data_wkly!$C:$C,0),1)),"")</f>
        <v/>
      </c>
      <c r="N694" s="21" t="str">
        <f>IFERROR(IF(INDEX(data_wkly!N:N,MATCH($B694,data_wkly!$C:$C,0),1)=0,"",INDEX(data_wkly!N:N,MATCH($B694,data_wkly!$C:$C,0),1)),"")</f>
        <v/>
      </c>
      <c r="O694" s="21" t="str">
        <f>IF(M694="","",IFERROR(INDEX(data_wkly!O:O,MATCH($B694,data_wkly!$C:$C,0),1),""))</f>
        <v/>
      </c>
      <c r="P694" s="21" t="str">
        <f>IF(M694="","",IFERROR(IF(INDEX(data_wkly!P:P,MATCH($B694,data_wkly!$C:$C,0),1)=0,"",INDEX(data_wkly!P:P,MATCH($B694,data_wkly!$C:$C,0),1)),""))</f>
        <v/>
      </c>
      <c r="Q694" s="21" t="str">
        <f>IFERROR(IF(INDEX(data_wkly!Q:Q,MATCH($B694,data_wkly!$C:$C,0),1)=0,"",INDEX(data_wkly!Q:Q,MATCH($B694,data_wkly!$C:$C,0),1)),"")</f>
        <v/>
      </c>
      <c r="R694" s="21" t="str">
        <f>IF(M694="","",IFERROR(INDEX(data_wkly!R:R,MATCH($B694,data_wkly!$C:$C,0),1),""))</f>
        <v/>
      </c>
      <c r="S694" s="21" t="str">
        <f>IF(M694="","",IFERROR(IF(INDEX(data_wkly!S:S,MATCH($B694,data_wkly!$C:$C,0),1)=0,"",INDEX(data_wkly!S:S,MATCH($B694,data_wkly!$C:$C,0),1)),""))</f>
        <v/>
      </c>
      <c r="T694" s="21" t="str">
        <f>IFERROR(IF(INDEX(data_wkly!T:T,MATCH($B694,data_wkly!$C:$C,0),1)=0,"",INDEX(data_wkly!T:T,MATCH($B694,data_wkly!$C:$C,0),1)),"")</f>
        <v/>
      </c>
      <c r="U694" s="86" t="str">
        <f>IFERROR(IF(INDEX(data_wkly!U:U,MATCH($B694,data_wkly!$C:$C,0),1)=0,"",INDEX(data_wkly!U:U,MATCH($B694,data_wkly!$C:$C,0),1)),"")</f>
        <v/>
      </c>
      <c r="V694" s="157" t="str">
        <f t="shared" si="61"/>
        <v/>
      </c>
      <c r="W694" s="152" t="str">
        <f>IFERROR(IF(INDEX(data_wkly!W:W,MATCH($B694,data_wkly!$C:$C,0),1)=0,"",INDEX(data_wkly!W:W,MATCH($B694,data_wkly!$C:$C,0),1)),"")</f>
        <v/>
      </c>
      <c r="X694" s="21" t="str">
        <f>IFERROR(IF(INDEX(data_wkly!X:X,MATCH($B694,data_wkly!$C:$C,0),1)=0,"",INDEX(data_wkly!X:X,MATCH($B694,data_wkly!$C:$C,0),1)),"")</f>
        <v/>
      </c>
      <c r="Y694" s="21" t="str">
        <f>IFERROR(IF(INDEX(data_wkly!Y:Y,MATCH($B694,data_wkly!$C:$C,0),1)=0,"",INDEX(data_wkly!Y:Y,MATCH($B694,data_wkly!$C:$C,0),1)),"")</f>
        <v/>
      </c>
      <c r="Z694" s="21" t="str">
        <f>IFERROR(IF(INDEX(data_wkly!Z:Z,MATCH($B694,data_wkly!$C:$C,0),1)=0,"",INDEX(data_wkly!Z:Z,MATCH($B694,data_wkly!$C:$C,0),1)),"")</f>
        <v/>
      </c>
      <c r="AA694" s="152" t="str">
        <f>IFERROR(IF(INDEX(data_wkly!AA:AA,MATCH($B694,data_wkly!$C:$C,0),1)=0,"",INDEX(data_wkly!AA:AA,MATCH($B694,data_wkly!$C:$C,0),1)),"")</f>
        <v/>
      </c>
      <c r="AB694" s="21" t="str">
        <f>IFERROR(IF(INDEX(data_wkly!AB:AB,MATCH($B694,data_wkly!$C:$C,0),1)=0,"",INDEX(data_wkly!AB:AB,MATCH($B694,data_wkly!$C:$C,0),1)),"")</f>
        <v/>
      </c>
      <c r="AC694" s="21" t="str">
        <f>IFERROR(IF(INDEX(data_wkly!AC:AC,MATCH($B694,data_wkly!$C:$C,0),1)=0,"",INDEX(data_wkly!AC:AC,MATCH($B694,data_wkly!$C:$C,0),1)),"")</f>
        <v/>
      </c>
      <c r="AD694" s="21" t="str">
        <f>IFERROR(IF(INDEX(data_wkly!AD:AD,MATCH($B694,data_wkly!$C:$C,0),1)=0,"",INDEX(data_wkly!AD:AD,MATCH($B694,data_wkly!$C:$C,0),1)),"")</f>
        <v/>
      </c>
      <c r="AE694" s="157" t="str">
        <f t="shared" si="62"/>
        <v/>
      </c>
      <c r="AF694" s="154" t="str">
        <f>IFERROR(IF(INDEX(data_wkly!AF:AF,MATCH($B694,data_wkly!$C:$C,0),1)=0,"",INDEX(data_wkly!AF:AF,MATCH($B694,data_wkly!$C:$C,0),1)),"")</f>
        <v/>
      </c>
      <c r="AG694" s="153" t="str">
        <f>IFERROR(IF(AF694="","",INDEX(data_wkly!AG:AG,MATCH($B694,data_wkly!$C:$C,0),1)),"")</f>
        <v/>
      </c>
      <c r="AH694" s="153" t="str">
        <f>IFERROR(IF(INDEX(data_wkly!AH:AH,MATCH($B694,data_wkly!$C:$C,0),1)=0,"",INDEX(data_wkly!AH:AH,MATCH($B694,data_wkly!$C:$C,0),1)),"")</f>
        <v/>
      </c>
      <c r="AI694" s="153" t="str">
        <f>IFERROR(IF(INDEX(data_wkly!AI:AI,MATCH($B694,data_wkly!$C:$C,0),1)=0,"",INDEX(data_wkly!AI:AI,MATCH($B694,data_wkly!$C:$C,0),1)),"")</f>
        <v/>
      </c>
      <c r="AJ694" s="153" t="str">
        <f>IFERROR(IF(AI694="","",INDEX(data_wkly!AJ:AJ,MATCH($B694,data_wkly!$C:$C,0),1)),"")</f>
        <v/>
      </c>
      <c r="AK694" s="153" t="str">
        <f>IFERROR(IF(INDEX(data_wkly!AK:AK,MATCH($B694,data_wkly!$C:$C,0),1)=0,"",INDEX(data_wkly!AK:AK,MATCH($B694,data_wkly!$C:$C,0),1)),"")</f>
        <v/>
      </c>
      <c r="AL694" s="153" t="str">
        <f>IFERROR(IF(INDEX(data_wkly!AL:AL,MATCH($B694,data_wkly!$C:$C,0),1)=0,"",INDEX(data_wkly!AL:AL,MATCH($B694,data_wkly!$C:$C,0),1)),"")</f>
        <v/>
      </c>
      <c r="AM694" s="183" t="str">
        <f>IFERROR(IF(INDEX(data_wkly!AM:AM,MATCH($B694,data_wkly!$C:$C,0),1)=0,"",INDEX(data_wkly!AM:AM,MATCH($B694,data_wkly!$C:$C,0),1)),"")</f>
        <v/>
      </c>
      <c r="AN694" s="41" t="str">
        <f t="shared" si="60"/>
        <v/>
      </c>
      <c r="AO694" s="88">
        <f t="shared" si="65"/>
        <v>2</v>
      </c>
    </row>
    <row r="695" spans="1:41">
      <c r="A695" s="88" t="str">
        <f t="shared" si="63"/>
        <v/>
      </c>
      <c r="B695" s="89" t="str">
        <f t="shared" si="64"/>
        <v/>
      </c>
      <c r="C695" s="155" t="str">
        <f>IFERROR(IF(INDEX(data_wkly!D:D,MATCH($B695,data_wkly!$C:$C,0),1)=0,"",INDEX(data_wkly!D:D,MATCH($B695,data_wkly!$C:$C,0),1)),"")</f>
        <v/>
      </c>
      <c r="D695" s="21" t="str">
        <f>IFERROR(IF(INDEX(data_wkly!E:E,MATCH($B695,data_wkly!$C:$C,0),1)=0,"",INDEX(data_wkly!E:E,MATCH($B695,data_wkly!$C:$C,0),1)),"")</f>
        <v/>
      </c>
      <c r="E695" s="21" t="str">
        <f>IF(C695="","",IFERROR(INDEX(data_wkly!F:F,MATCH($B695,data_wkly!$C:$C,0),1),""))</f>
        <v/>
      </c>
      <c r="F695" s="21" t="str">
        <f>IF(E695="","",IFERROR(IF(INDEX(data_wkly!G:G,MATCH($B695,data_wkly!$C:$C,0),1)=0,"",INDEX(data_wkly!G:G,MATCH($B695,data_wkly!$C:$C,0),1)),""))</f>
        <v/>
      </c>
      <c r="G695" s="21" t="str">
        <f>IFERROR(IF(INDEX(data_wkly!H:H,MATCH($B695,data_wkly!$C:$C,0),1)=0,"",INDEX(data_wkly!H:H,MATCH($B695,data_wkly!$C:$C,0),1)),"")</f>
        <v/>
      </c>
      <c r="H695" s="21" t="str">
        <f>IF(C695="","",IFERROR(INDEX(data_wkly!I:I,MATCH($B695,data_wkly!$C:$C,0),1),""))</f>
        <v/>
      </c>
      <c r="I695" s="21" t="str">
        <f>IF(H695="","",IFERROR(IF(INDEX(data_wkly!J:J,MATCH($B695,data_wkly!$C:$C,0),1)=0,"",INDEX(data_wkly!J:J,MATCH($B695,data_wkly!$C:$C,0),1)),""))</f>
        <v/>
      </c>
      <c r="J695" s="21" t="str">
        <f>IFERROR(IF(INDEX(data_wkly!K:K,MATCH($B695,data_wkly!$C:$C,0),1)=0,"",INDEX(data_wkly!K:K,MATCH($B695,data_wkly!$C:$C,0),1)),"")</f>
        <v/>
      </c>
      <c r="K695" s="86" t="str">
        <f>IFERROR(IF(INDEX(data_wkly!L:L,MATCH($B695,data_wkly!$C:$C,0),1)=0,"",INDEX(data_wkly!L:L,MATCH($B695,data_wkly!$C:$C,0),1)),"")</f>
        <v/>
      </c>
      <c r="L695" s="156"/>
      <c r="M695" s="155" t="str">
        <f>IFERROR(IF(INDEX(data_wkly!M:M,MATCH($B695,data_wkly!$C:$C,0),1)=0,"",INDEX(data_wkly!M:M,MATCH($B695,data_wkly!$C:$C,0),1)),"")</f>
        <v/>
      </c>
      <c r="N695" s="21" t="str">
        <f>IFERROR(IF(INDEX(data_wkly!N:N,MATCH($B695,data_wkly!$C:$C,0),1)=0,"",INDEX(data_wkly!N:N,MATCH($B695,data_wkly!$C:$C,0),1)),"")</f>
        <v/>
      </c>
      <c r="O695" s="21" t="str">
        <f>IF(M695="","",IFERROR(INDEX(data_wkly!O:O,MATCH($B695,data_wkly!$C:$C,0),1),""))</f>
        <v/>
      </c>
      <c r="P695" s="21" t="str">
        <f>IF(M695="","",IFERROR(IF(INDEX(data_wkly!P:P,MATCH($B695,data_wkly!$C:$C,0),1)=0,"",INDEX(data_wkly!P:P,MATCH($B695,data_wkly!$C:$C,0),1)),""))</f>
        <v/>
      </c>
      <c r="Q695" s="21" t="str">
        <f>IFERROR(IF(INDEX(data_wkly!Q:Q,MATCH($B695,data_wkly!$C:$C,0),1)=0,"",INDEX(data_wkly!Q:Q,MATCH($B695,data_wkly!$C:$C,0),1)),"")</f>
        <v/>
      </c>
      <c r="R695" s="21" t="str">
        <f>IF(M695="","",IFERROR(INDEX(data_wkly!R:R,MATCH($B695,data_wkly!$C:$C,0),1),""))</f>
        <v/>
      </c>
      <c r="S695" s="21" t="str">
        <f>IF(M695="","",IFERROR(IF(INDEX(data_wkly!S:S,MATCH($B695,data_wkly!$C:$C,0),1)=0,"",INDEX(data_wkly!S:S,MATCH($B695,data_wkly!$C:$C,0),1)),""))</f>
        <v/>
      </c>
      <c r="T695" s="21" t="str">
        <f>IFERROR(IF(INDEX(data_wkly!T:T,MATCH($B695,data_wkly!$C:$C,0),1)=0,"",INDEX(data_wkly!T:T,MATCH($B695,data_wkly!$C:$C,0),1)),"")</f>
        <v/>
      </c>
      <c r="U695" s="86" t="str">
        <f>IFERROR(IF(INDEX(data_wkly!U:U,MATCH($B695,data_wkly!$C:$C,0),1)=0,"",INDEX(data_wkly!U:U,MATCH($B695,data_wkly!$C:$C,0),1)),"")</f>
        <v/>
      </c>
      <c r="V695" s="157" t="str">
        <f t="shared" si="61"/>
        <v/>
      </c>
      <c r="W695" s="152" t="str">
        <f>IFERROR(IF(INDEX(data_wkly!W:W,MATCH($B695,data_wkly!$C:$C,0),1)=0,"",INDEX(data_wkly!W:W,MATCH($B695,data_wkly!$C:$C,0),1)),"")</f>
        <v/>
      </c>
      <c r="X695" s="21" t="str">
        <f>IFERROR(IF(INDEX(data_wkly!X:X,MATCH($B695,data_wkly!$C:$C,0),1)=0,"",INDEX(data_wkly!X:X,MATCH($B695,data_wkly!$C:$C,0),1)),"")</f>
        <v/>
      </c>
      <c r="Y695" s="21" t="str">
        <f>IFERROR(IF(INDEX(data_wkly!Y:Y,MATCH($B695,data_wkly!$C:$C,0),1)=0,"",INDEX(data_wkly!Y:Y,MATCH($B695,data_wkly!$C:$C,0),1)),"")</f>
        <v/>
      </c>
      <c r="Z695" s="21" t="str">
        <f>IFERROR(IF(INDEX(data_wkly!Z:Z,MATCH($B695,data_wkly!$C:$C,0),1)=0,"",INDEX(data_wkly!Z:Z,MATCH($B695,data_wkly!$C:$C,0),1)),"")</f>
        <v/>
      </c>
      <c r="AA695" s="152" t="str">
        <f>IFERROR(IF(INDEX(data_wkly!AA:AA,MATCH($B695,data_wkly!$C:$C,0),1)=0,"",INDEX(data_wkly!AA:AA,MATCH($B695,data_wkly!$C:$C,0),1)),"")</f>
        <v/>
      </c>
      <c r="AB695" s="21" t="str">
        <f>IFERROR(IF(INDEX(data_wkly!AB:AB,MATCH($B695,data_wkly!$C:$C,0),1)=0,"",INDEX(data_wkly!AB:AB,MATCH($B695,data_wkly!$C:$C,0),1)),"")</f>
        <v/>
      </c>
      <c r="AC695" s="21" t="str">
        <f>IFERROR(IF(INDEX(data_wkly!AC:AC,MATCH($B695,data_wkly!$C:$C,0),1)=0,"",INDEX(data_wkly!AC:AC,MATCH($B695,data_wkly!$C:$C,0),1)),"")</f>
        <v/>
      </c>
      <c r="AD695" s="21" t="str">
        <f>IFERROR(IF(INDEX(data_wkly!AD:AD,MATCH($B695,data_wkly!$C:$C,0),1)=0,"",INDEX(data_wkly!AD:AD,MATCH($B695,data_wkly!$C:$C,0),1)),"")</f>
        <v/>
      </c>
      <c r="AE695" s="157" t="str">
        <f t="shared" si="62"/>
        <v/>
      </c>
      <c r="AF695" s="154" t="str">
        <f>IFERROR(IF(INDEX(data_wkly!AF:AF,MATCH($B695,data_wkly!$C:$C,0),1)=0,"",INDEX(data_wkly!AF:AF,MATCH($B695,data_wkly!$C:$C,0),1)),"")</f>
        <v/>
      </c>
      <c r="AG695" s="153" t="str">
        <f>IFERROR(IF(AF695="","",INDEX(data_wkly!AG:AG,MATCH($B695,data_wkly!$C:$C,0),1)),"")</f>
        <v/>
      </c>
      <c r="AH695" s="153" t="str">
        <f>IFERROR(IF(INDEX(data_wkly!AH:AH,MATCH($B695,data_wkly!$C:$C,0),1)=0,"",INDEX(data_wkly!AH:AH,MATCH($B695,data_wkly!$C:$C,0),1)),"")</f>
        <v/>
      </c>
      <c r="AI695" s="153" t="str">
        <f>IFERROR(IF(INDEX(data_wkly!AI:AI,MATCH($B695,data_wkly!$C:$C,0),1)=0,"",INDEX(data_wkly!AI:AI,MATCH($B695,data_wkly!$C:$C,0),1)),"")</f>
        <v/>
      </c>
      <c r="AJ695" s="153" t="str">
        <f>IFERROR(IF(AI695="","",INDEX(data_wkly!AJ:AJ,MATCH($B695,data_wkly!$C:$C,0),1)),"")</f>
        <v/>
      </c>
      <c r="AK695" s="153" t="str">
        <f>IFERROR(IF(INDEX(data_wkly!AK:AK,MATCH($B695,data_wkly!$C:$C,0),1)=0,"",INDEX(data_wkly!AK:AK,MATCH($B695,data_wkly!$C:$C,0),1)),"")</f>
        <v/>
      </c>
      <c r="AL695" s="153" t="str">
        <f>IFERROR(IF(INDEX(data_wkly!AL:AL,MATCH($B695,data_wkly!$C:$C,0),1)=0,"",INDEX(data_wkly!AL:AL,MATCH($B695,data_wkly!$C:$C,0),1)),"")</f>
        <v/>
      </c>
      <c r="AM695" s="183" t="str">
        <f>IFERROR(IF(INDEX(data_wkly!AM:AM,MATCH($B695,data_wkly!$C:$C,0),1)=0,"",INDEX(data_wkly!AM:AM,MATCH($B695,data_wkly!$C:$C,0),1)),"")</f>
        <v/>
      </c>
      <c r="AN695" s="41" t="str">
        <f t="shared" ref="AN695:AN758" si="66">IF(AF695="","",AO695)</f>
        <v/>
      </c>
      <c r="AO695" s="88">
        <f t="shared" si="65"/>
        <v>1</v>
      </c>
    </row>
    <row r="696" spans="1:41">
      <c r="A696" s="88" t="str">
        <f t="shared" si="63"/>
        <v/>
      </c>
      <c r="B696" s="89" t="str">
        <f t="shared" si="64"/>
        <v/>
      </c>
      <c r="C696" s="155" t="str">
        <f>IFERROR(IF(INDEX(data_wkly!D:D,MATCH($B696,data_wkly!$C:$C,0),1)=0,"",INDEX(data_wkly!D:D,MATCH($B696,data_wkly!$C:$C,0),1)),"")</f>
        <v/>
      </c>
      <c r="D696" s="21" t="str">
        <f>IFERROR(IF(INDEX(data_wkly!E:E,MATCH($B696,data_wkly!$C:$C,0),1)=0,"",INDEX(data_wkly!E:E,MATCH($B696,data_wkly!$C:$C,0),1)),"")</f>
        <v/>
      </c>
      <c r="E696" s="21" t="str">
        <f>IF(C696="","",IFERROR(INDEX(data_wkly!F:F,MATCH($B696,data_wkly!$C:$C,0),1),""))</f>
        <v/>
      </c>
      <c r="F696" s="21" t="str">
        <f>IF(E696="","",IFERROR(IF(INDEX(data_wkly!G:G,MATCH($B696,data_wkly!$C:$C,0),1)=0,"",INDEX(data_wkly!G:G,MATCH($B696,data_wkly!$C:$C,0),1)),""))</f>
        <v/>
      </c>
      <c r="G696" s="21" t="str">
        <f>IFERROR(IF(INDEX(data_wkly!H:H,MATCH($B696,data_wkly!$C:$C,0),1)=0,"",INDEX(data_wkly!H:H,MATCH($B696,data_wkly!$C:$C,0),1)),"")</f>
        <v/>
      </c>
      <c r="H696" s="21" t="str">
        <f>IF(C696="","",IFERROR(INDEX(data_wkly!I:I,MATCH($B696,data_wkly!$C:$C,0),1),""))</f>
        <v/>
      </c>
      <c r="I696" s="21" t="str">
        <f>IF(H696="","",IFERROR(IF(INDEX(data_wkly!J:J,MATCH($B696,data_wkly!$C:$C,0),1)=0,"",INDEX(data_wkly!J:J,MATCH($B696,data_wkly!$C:$C,0),1)),""))</f>
        <v/>
      </c>
      <c r="J696" s="21" t="str">
        <f>IFERROR(IF(INDEX(data_wkly!K:K,MATCH($B696,data_wkly!$C:$C,0),1)=0,"",INDEX(data_wkly!K:K,MATCH($B696,data_wkly!$C:$C,0),1)),"")</f>
        <v/>
      </c>
      <c r="K696" s="86" t="str">
        <f>IFERROR(IF(INDEX(data_wkly!L:L,MATCH($B696,data_wkly!$C:$C,0),1)=0,"",INDEX(data_wkly!L:L,MATCH($B696,data_wkly!$C:$C,0),1)),"")</f>
        <v/>
      </c>
      <c r="L696" s="156"/>
      <c r="M696" s="155" t="str">
        <f>IFERROR(IF(INDEX(data_wkly!M:M,MATCH($B696,data_wkly!$C:$C,0),1)=0,"",INDEX(data_wkly!M:M,MATCH($B696,data_wkly!$C:$C,0),1)),"")</f>
        <v/>
      </c>
      <c r="N696" s="21" t="str">
        <f>IFERROR(IF(INDEX(data_wkly!N:N,MATCH($B696,data_wkly!$C:$C,0),1)=0,"",INDEX(data_wkly!N:N,MATCH($B696,data_wkly!$C:$C,0),1)),"")</f>
        <v/>
      </c>
      <c r="O696" s="21" t="str">
        <f>IF(M696="","",IFERROR(INDEX(data_wkly!O:O,MATCH($B696,data_wkly!$C:$C,0),1),""))</f>
        <v/>
      </c>
      <c r="P696" s="21" t="str">
        <f>IF(M696="","",IFERROR(IF(INDEX(data_wkly!P:P,MATCH($B696,data_wkly!$C:$C,0),1)=0,"",INDEX(data_wkly!P:P,MATCH($B696,data_wkly!$C:$C,0),1)),""))</f>
        <v/>
      </c>
      <c r="Q696" s="21" t="str">
        <f>IFERROR(IF(INDEX(data_wkly!Q:Q,MATCH($B696,data_wkly!$C:$C,0),1)=0,"",INDEX(data_wkly!Q:Q,MATCH($B696,data_wkly!$C:$C,0),1)),"")</f>
        <v/>
      </c>
      <c r="R696" s="21" t="str">
        <f>IF(M696="","",IFERROR(INDEX(data_wkly!R:R,MATCH($B696,data_wkly!$C:$C,0),1),""))</f>
        <v/>
      </c>
      <c r="S696" s="21" t="str">
        <f>IF(M696="","",IFERROR(IF(INDEX(data_wkly!S:S,MATCH($B696,data_wkly!$C:$C,0),1)=0,"",INDEX(data_wkly!S:S,MATCH($B696,data_wkly!$C:$C,0),1)),""))</f>
        <v/>
      </c>
      <c r="T696" s="21" t="str">
        <f>IFERROR(IF(INDEX(data_wkly!T:T,MATCH($B696,data_wkly!$C:$C,0),1)=0,"",INDEX(data_wkly!T:T,MATCH($B696,data_wkly!$C:$C,0),1)),"")</f>
        <v/>
      </c>
      <c r="U696" s="86" t="str">
        <f>IFERROR(IF(INDEX(data_wkly!U:U,MATCH($B696,data_wkly!$C:$C,0),1)=0,"",INDEX(data_wkly!U:U,MATCH($B696,data_wkly!$C:$C,0),1)),"")</f>
        <v/>
      </c>
      <c r="V696" s="157" t="str">
        <f t="shared" si="61"/>
        <v/>
      </c>
      <c r="W696" s="152" t="str">
        <f>IFERROR(IF(INDEX(data_wkly!W:W,MATCH($B696,data_wkly!$C:$C,0),1)=0,"",INDEX(data_wkly!W:W,MATCH($B696,data_wkly!$C:$C,0),1)),"")</f>
        <v/>
      </c>
      <c r="X696" s="21" t="str">
        <f>IFERROR(IF(INDEX(data_wkly!X:X,MATCH($B696,data_wkly!$C:$C,0),1)=0,"",INDEX(data_wkly!X:X,MATCH($B696,data_wkly!$C:$C,0),1)),"")</f>
        <v/>
      </c>
      <c r="Y696" s="21" t="str">
        <f>IFERROR(IF(INDEX(data_wkly!Y:Y,MATCH($B696,data_wkly!$C:$C,0),1)=0,"",INDEX(data_wkly!Y:Y,MATCH($B696,data_wkly!$C:$C,0),1)),"")</f>
        <v/>
      </c>
      <c r="Z696" s="21" t="str">
        <f>IFERROR(IF(INDEX(data_wkly!Z:Z,MATCH($B696,data_wkly!$C:$C,0),1)=0,"",INDEX(data_wkly!Z:Z,MATCH($B696,data_wkly!$C:$C,0),1)),"")</f>
        <v/>
      </c>
      <c r="AA696" s="152" t="str">
        <f>IFERROR(IF(INDEX(data_wkly!AA:AA,MATCH($B696,data_wkly!$C:$C,0),1)=0,"",INDEX(data_wkly!AA:AA,MATCH($B696,data_wkly!$C:$C,0),1)),"")</f>
        <v/>
      </c>
      <c r="AB696" s="21" t="str">
        <f>IFERROR(IF(INDEX(data_wkly!AB:AB,MATCH($B696,data_wkly!$C:$C,0),1)=0,"",INDEX(data_wkly!AB:AB,MATCH($B696,data_wkly!$C:$C,0),1)),"")</f>
        <v/>
      </c>
      <c r="AC696" s="21" t="str">
        <f>IFERROR(IF(INDEX(data_wkly!AC:AC,MATCH($B696,data_wkly!$C:$C,0),1)=0,"",INDEX(data_wkly!AC:AC,MATCH($B696,data_wkly!$C:$C,0),1)),"")</f>
        <v/>
      </c>
      <c r="AD696" s="21" t="str">
        <f>IFERROR(IF(INDEX(data_wkly!AD:AD,MATCH($B696,data_wkly!$C:$C,0),1)=0,"",INDEX(data_wkly!AD:AD,MATCH($B696,data_wkly!$C:$C,0),1)),"")</f>
        <v/>
      </c>
      <c r="AE696" s="157" t="str">
        <f t="shared" si="62"/>
        <v/>
      </c>
      <c r="AF696" s="154" t="str">
        <f>IFERROR(IF(INDEX(data_wkly!AF:AF,MATCH($B696,data_wkly!$C:$C,0),1)=0,"",INDEX(data_wkly!AF:AF,MATCH($B696,data_wkly!$C:$C,0),1)),"")</f>
        <v/>
      </c>
      <c r="AG696" s="153" t="str">
        <f>IFERROR(IF(AF696="","",INDEX(data_wkly!AG:AG,MATCH($B696,data_wkly!$C:$C,0),1)),"")</f>
        <v/>
      </c>
      <c r="AH696" s="153" t="str">
        <f>IFERROR(IF(INDEX(data_wkly!AH:AH,MATCH($B696,data_wkly!$C:$C,0),1)=0,"",INDEX(data_wkly!AH:AH,MATCH($B696,data_wkly!$C:$C,0),1)),"")</f>
        <v/>
      </c>
      <c r="AI696" s="153" t="str">
        <f>IFERROR(IF(INDEX(data_wkly!AI:AI,MATCH($B696,data_wkly!$C:$C,0),1)=0,"",INDEX(data_wkly!AI:AI,MATCH($B696,data_wkly!$C:$C,0),1)),"")</f>
        <v/>
      </c>
      <c r="AJ696" s="153" t="str">
        <f>IFERROR(IF(AI696="","",INDEX(data_wkly!AJ:AJ,MATCH($B696,data_wkly!$C:$C,0),1)),"")</f>
        <v/>
      </c>
      <c r="AK696" s="153" t="str">
        <f>IFERROR(IF(INDEX(data_wkly!AK:AK,MATCH($B696,data_wkly!$C:$C,0),1)=0,"",INDEX(data_wkly!AK:AK,MATCH($B696,data_wkly!$C:$C,0),1)),"")</f>
        <v/>
      </c>
      <c r="AL696" s="153" t="str">
        <f>IFERROR(IF(INDEX(data_wkly!AL:AL,MATCH($B696,data_wkly!$C:$C,0),1)=0,"",INDEX(data_wkly!AL:AL,MATCH($B696,data_wkly!$C:$C,0),1)),"")</f>
        <v/>
      </c>
      <c r="AM696" s="183" t="str">
        <f>IFERROR(IF(INDEX(data_wkly!AM:AM,MATCH($B696,data_wkly!$C:$C,0),1)=0,"",INDEX(data_wkly!AM:AM,MATCH($B696,data_wkly!$C:$C,0),1)),"")</f>
        <v/>
      </c>
      <c r="AN696" s="41" t="str">
        <f t="shared" si="66"/>
        <v/>
      </c>
      <c r="AO696" s="88">
        <f t="shared" si="65"/>
        <v>2</v>
      </c>
    </row>
    <row r="697" spans="1:41">
      <c r="A697" s="88" t="str">
        <f t="shared" si="63"/>
        <v/>
      </c>
      <c r="B697" s="89" t="str">
        <f t="shared" si="64"/>
        <v/>
      </c>
      <c r="C697" s="155" t="str">
        <f>IFERROR(IF(INDEX(data_wkly!D:D,MATCH($B697,data_wkly!$C:$C,0),1)=0,"",INDEX(data_wkly!D:D,MATCH($B697,data_wkly!$C:$C,0),1)),"")</f>
        <v/>
      </c>
      <c r="D697" s="21" t="str">
        <f>IFERROR(IF(INDEX(data_wkly!E:E,MATCH($B697,data_wkly!$C:$C,0),1)=0,"",INDEX(data_wkly!E:E,MATCH($B697,data_wkly!$C:$C,0),1)),"")</f>
        <v/>
      </c>
      <c r="E697" s="21" t="str">
        <f>IF(C697="","",IFERROR(INDEX(data_wkly!F:F,MATCH($B697,data_wkly!$C:$C,0),1),""))</f>
        <v/>
      </c>
      <c r="F697" s="21" t="str">
        <f>IF(E697="","",IFERROR(IF(INDEX(data_wkly!G:G,MATCH($B697,data_wkly!$C:$C,0),1)=0,"",INDEX(data_wkly!G:G,MATCH($B697,data_wkly!$C:$C,0),1)),""))</f>
        <v/>
      </c>
      <c r="G697" s="21" t="str">
        <f>IFERROR(IF(INDEX(data_wkly!H:H,MATCH($B697,data_wkly!$C:$C,0),1)=0,"",INDEX(data_wkly!H:H,MATCH($B697,data_wkly!$C:$C,0),1)),"")</f>
        <v/>
      </c>
      <c r="H697" s="21" t="str">
        <f>IF(C697="","",IFERROR(INDEX(data_wkly!I:I,MATCH($B697,data_wkly!$C:$C,0),1),""))</f>
        <v/>
      </c>
      <c r="I697" s="21" t="str">
        <f>IF(H697="","",IFERROR(IF(INDEX(data_wkly!J:J,MATCH($B697,data_wkly!$C:$C,0),1)=0,"",INDEX(data_wkly!J:J,MATCH($B697,data_wkly!$C:$C,0),1)),""))</f>
        <v/>
      </c>
      <c r="J697" s="21" t="str">
        <f>IFERROR(IF(INDEX(data_wkly!K:K,MATCH($B697,data_wkly!$C:$C,0),1)=0,"",INDEX(data_wkly!K:K,MATCH($B697,data_wkly!$C:$C,0),1)),"")</f>
        <v/>
      </c>
      <c r="K697" s="86" t="str">
        <f>IFERROR(IF(INDEX(data_wkly!L:L,MATCH($B697,data_wkly!$C:$C,0),1)=0,"",INDEX(data_wkly!L:L,MATCH($B697,data_wkly!$C:$C,0),1)),"")</f>
        <v/>
      </c>
      <c r="L697" s="156"/>
      <c r="M697" s="155" t="str">
        <f>IFERROR(IF(INDEX(data_wkly!M:M,MATCH($B697,data_wkly!$C:$C,0),1)=0,"",INDEX(data_wkly!M:M,MATCH($B697,data_wkly!$C:$C,0),1)),"")</f>
        <v/>
      </c>
      <c r="N697" s="21" t="str">
        <f>IFERROR(IF(INDEX(data_wkly!N:N,MATCH($B697,data_wkly!$C:$C,0),1)=0,"",INDEX(data_wkly!N:N,MATCH($B697,data_wkly!$C:$C,0),1)),"")</f>
        <v/>
      </c>
      <c r="O697" s="21" t="str">
        <f>IF(M697="","",IFERROR(INDEX(data_wkly!O:O,MATCH($B697,data_wkly!$C:$C,0),1),""))</f>
        <v/>
      </c>
      <c r="P697" s="21" t="str">
        <f>IF(M697="","",IFERROR(IF(INDEX(data_wkly!P:P,MATCH($B697,data_wkly!$C:$C,0),1)=0,"",INDEX(data_wkly!P:P,MATCH($B697,data_wkly!$C:$C,0),1)),""))</f>
        <v/>
      </c>
      <c r="Q697" s="21" t="str">
        <f>IFERROR(IF(INDEX(data_wkly!Q:Q,MATCH($B697,data_wkly!$C:$C,0),1)=0,"",INDEX(data_wkly!Q:Q,MATCH($B697,data_wkly!$C:$C,0),1)),"")</f>
        <v/>
      </c>
      <c r="R697" s="21" t="str">
        <f>IF(M697="","",IFERROR(INDEX(data_wkly!R:R,MATCH($B697,data_wkly!$C:$C,0),1),""))</f>
        <v/>
      </c>
      <c r="S697" s="21" t="str">
        <f>IF(M697="","",IFERROR(IF(INDEX(data_wkly!S:S,MATCH($B697,data_wkly!$C:$C,0),1)=0,"",INDEX(data_wkly!S:S,MATCH($B697,data_wkly!$C:$C,0),1)),""))</f>
        <v/>
      </c>
      <c r="T697" s="21" t="str">
        <f>IFERROR(IF(INDEX(data_wkly!T:T,MATCH($B697,data_wkly!$C:$C,0),1)=0,"",INDEX(data_wkly!T:T,MATCH($B697,data_wkly!$C:$C,0),1)),"")</f>
        <v/>
      </c>
      <c r="U697" s="86" t="str">
        <f>IFERROR(IF(INDEX(data_wkly!U:U,MATCH($B697,data_wkly!$C:$C,0),1)=0,"",INDEX(data_wkly!U:U,MATCH($B697,data_wkly!$C:$C,0),1)),"")</f>
        <v/>
      </c>
      <c r="V697" s="157" t="str">
        <f t="shared" si="61"/>
        <v/>
      </c>
      <c r="W697" s="152" t="str">
        <f>IFERROR(IF(INDEX(data_wkly!W:W,MATCH($B697,data_wkly!$C:$C,0),1)=0,"",INDEX(data_wkly!W:W,MATCH($B697,data_wkly!$C:$C,0),1)),"")</f>
        <v/>
      </c>
      <c r="X697" s="21" t="str">
        <f>IFERROR(IF(INDEX(data_wkly!X:X,MATCH($B697,data_wkly!$C:$C,0),1)=0,"",INDEX(data_wkly!X:X,MATCH($B697,data_wkly!$C:$C,0),1)),"")</f>
        <v/>
      </c>
      <c r="Y697" s="21" t="str">
        <f>IFERROR(IF(INDEX(data_wkly!Y:Y,MATCH($B697,data_wkly!$C:$C,0),1)=0,"",INDEX(data_wkly!Y:Y,MATCH($B697,data_wkly!$C:$C,0),1)),"")</f>
        <v/>
      </c>
      <c r="Z697" s="21" t="str">
        <f>IFERROR(IF(INDEX(data_wkly!Z:Z,MATCH($B697,data_wkly!$C:$C,0),1)=0,"",INDEX(data_wkly!Z:Z,MATCH($B697,data_wkly!$C:$C,0),1)),"")</f>
        <v/>
      </c>
      <c r="AA697" s="152" t="str">
        <f>IFERROR(IF(INDEX(data_wkly!AA:AA,MATCH($B697,data_wkly!$C:$C,0),1)=0,"",INDEX(data_wkly!AA:AA,MATCH($B697,data_wkly!$C:$C,0),1)),"")</f>
        <v/>
      </c>
      <c r="AB697" s="21" t="str">
        <f>IFERROR(IF(INDEX(data_wkly!AB:AB,MATCH($B697,data_wkly!$C:$C,0),1)=0,"",INDEX(data_wkly!AB:AB,MATCH($B697,data_wkly!$C:$C,0),1)),"")</f>
        <v/>
      </c>
      <c r="AC697" s="21" t="str">
        <f>IFERROR(IF(INDEX(data_wkly!AC:AC,MATCH($B697,data_wkly!$C:$C,0),1)=0,"",INDEX(data_wkly!AC:AC,MATCH($B697,data_wkly!$C:$C,0),1)),"")</f>
        <v/>
      </c>
      <c r="AD697" s="21" t="str">
        <f>IFERROR(IF(INDEX(data_wkly!AD:AD,MATCH($B697,data_wkly!$C:$C,0),1)=0,"",INDEX(data_wkly!AD:AD,MATCH($B697,data_wkly!$C:$C,0),1)),"")</f>
        <v/>
      </c>
      <c r="AE697" s="157" t="str">
        <f t="shared" si="62"/>
        <v/>
      </c>
      <c r="AF697" s="154" t="str">
        <f>IFERROR(IF(INDEX(data_wkly!AF:AF,MATCH($B697,data_wkly!$C:$C,0),1)=0,"",INDEX(data_wkly!AF:AF,MATCH($B697,data_wkly!$C:$C,0),1)),"")</f>
        <v/>
      </c>
      <c r="AG697" s="153" t="str">
        <f>IFERROR(IF(AF697="","",INDEX(data_wkly!AG:AG,MATCH($B697,data_wkly!$C:$C,0),1)),"")</f>
        <v/>
      </c>
      <c r="AH697" s="153" t="str">
        <f>IFERROR(IF(INDEX(data_wkly!AH:AH,MATCH($B697,data_wkly!$C:$C,0),1)=0,"",INDEX(data_wkly!AH:AH,MATCH($B697,data_wkly!$C:$C,0),1)),"")</f>
        <v/>
      </c>
      <c r="AI697" s="153" t="str">
        <f>IFERROR(IF(INDEX(data_wkly!AI:AI,MATCH($B697,data_wkly!$C:$C,0),1)=0,"",INDEX(data_wkly!AI:AI,MATCH($B697,data_wkly!$C:$C,0),1)),"")</f>
        <v/>
      </c>
      <c r="AJ697" s="153" t="str">
        <f>IFERROR(IF(AI697="","",INDEX(data_wkly!AJ:AJ,MATCH($B697,data_wkly!$C:$C,0),1)),"")</f>
        <v/>
      </c>
      <c r="AK697" s="153" t="str">
        <f>IFERROR(IF(INDEX(data_wkly!AK:AK,MATCH($B697,data_wkly!$C:$C,0),1)=0,"",INDEX(data_wkly!AK:AK,MATCH($B697,data_wkly!$C:$C,0),1)),"")</f>
        <v/>
      </c>
      <c r="AL697" s="153" t="str">
        <f>IFERROR(IF(INDEX(data_wkly!AL:AL,MATCH($B697,data_wkly!$C:$C,0),1)=0,"",INDEX(data_wkly!AL:AL,MATCH($B697,data_wkly!$C:$C,0),1)),"")</f>
        <v/>
      </c>
      <c r="AM697" s="183" t="str">
        <f>IFERROR(IF(INDEX(data_wkly!AM:AM,MATCH($B697,data_wkly!$C:$C,0),1)=0,"",INDEX(data_wkly!AM:AM,MATCH($B697,data_wkly!$C:$C,0),1)),"")</f>
        <v/>
      </c>
      <c r="AN697" s="41" t="str">
        <f t="shared" si="66"/>
        <v/>
      </c>
      <c r="AO697" s="88">
        <f t="shared" si="65"/>
        <v>1</v>
      </c>
    </row>
    <row r="698" spans="1:41">
      <c r="A698" s="88" t="str">
        <f t="shared" si="63"/>
        <v/>
      </c>
      <c r="B698" s="89" t="str">
        <f t="shared" si="64"/>
        <v/>
      </c>
      <c r="C698" s="155" t="str">
        <f>IFERROR(IF(INDEX(data_wkly!D:D,MATCH($B698,data_wkly!$C:$C,0),1)=0,"",INDEX(data_wkly!D:D,MATCH($B698,data_wkly!$C:$C,0),1)),"")</f>
        <v/>
      </c>
      <c r="D698" s="21" t="str">
        <f>IFERROR(IF(INDEX(data_wkly!E:E,MATCH($B698,data_wkly!$C:$C,0),1)=0,"",INDEX(data_wkly!E:E,MATCH($B698,data_wkly!$C:$C,0),1)),"")</f>
        <v/>
      </c>
      <c r="E698" s="21" t="str">
        <f>IF(C698="","",IFERROR(INDEX(data_wkly!F:F,MATCH($B698,data_wkly!$C:$C,0),1),""))</f>
        <v/>
      </c>
      <c r="F698" s="21" t="str">
        <f>IF(E698="","",IFERROR(IF(INDEX(data_wkly!G:G,MATCH($B698,data_wkly!$C:$C,0),1)=0,"",INDEX(data_wkly!G:G,MATCH($B698,data_wkly!$C:$C,0),1)),""))</f>
        <v/>
      </c>
      <c r="G698" s="21" t="str">
        <f>IFERROR(IF(INDEX(data_wkly!H:H,MATCH($B698,data_wkly!$C:$C,0),1)=0,"",INDEX(data_wkly!H:H,MATCH($B698,data_wkly!$C:$C,0),1)),"")</f>
        <v/>
      </c>
      <c r="H698" s="21" t="str">
        <f>IF(C698="","",IFERROR(INDEX(data_wkly!I:I,MATCH($B698,data_wkly!$C:$C,0),1),""))</f>
        <v/>
      </c>
      <c r="I698" s="21" t="str">
        <f>IF(H698="","",IFERROR(IF(INDEX(data_wkly!J:J,MATCH($B698,data_wkly!$C:$C,0),1)=0,"",INDEX(data_wkly!J:J,MATCH($B698,data_wkly!$C:$C,0),1)),""))</f>
        <v/>
      </c>
      <c r="J698" s="21" t="str">
        <f>IFERROR(IF(INDEX(data_wkly!K:K,MATCH($B698,data_wkly!$C:$C,0),1)=0,"",INDEX(data_wkly!K:K,MATCH($B698,data_wkly!$C:$C,0),1)),"")</f>
        <v/>
      </c>
      <c r="K698" s="86" t="str">
        <f>IFERROR(IF(INDEX(data_wkly!L:L,MATCH($B698,data_wkly!$C:$C,0),1)=0,"",INDEX(data_wkly!L:L,MATCH($B698,data_wkly!$C:$C,0),1)),"")</f>
        <v/>
      </c>
      <c r="L698" s="156"/>
      <c r="M698" s="155" t="str">
        <f>IFERROR(IF(INDEX(data_wkly!M:M,MATCH($B698,data_wkly!$C:$C,0),1)=0,"",INDEX(data_wkly!M:M,MATCH($B698,data_wkly!$C:$C,0),1)),"")</f>
        <v/>
      </c>
      <c r="N698" s="21" t="str">
        <f>IFERROR(IF(INDEX(data_wkly!N:N,MATCH($B698,data_wkly!$C:$C,0),1)=0,"",INDEX(data_wkly!N:N,MATCH($B698,data_wkly!$C:$C,0),1)),"")</f>
        <v/>
      </c>
      <c r="O698" s="21" t="str">
        <f>IF(M698="","",IFERROR(INDEX(data_wkly!O:O,MATCH($B698,data_wkly!$C:$C,0),1),""))</f>
        <v/>
      </c>
      <c r="P698" s="21" t="str">
        <f>IF(M698="","",IFERROR(IF(INDEX(data_wkly!P:P,MATCH($B698,data_wkly!$C:$C,0),1)=0,"",INDEX(data_wkly!P:P,MATCH($B698,data_wkly!$C:$C,0),1)),""))</f>
        <v/>
      </c>
      <c r="Q698" s="21" t="str">
        <f>IFERROR(IF(INDEX(data_wkly!Q:Q,MATCH($B698,data_wkly!$C:$C,0),1)=0,"",INDEX(data_wkly!Q:Q,MATCH($B698,data_wkly!$C:$C,0),1)),"")</f>
        <v/>
      </c>
      <c r="R698" s="21" t="str">
        <f>IF(M698="","",IFERROR(INDEX(data_wkly!R:R,MATCH($B698,data_wkly!$C:$C,0),1),""))</f>
        <v/>
      </c>
      <c r="S698" s="21" t="str">
        <f>IF(M698="","",IFERROR(IF(INDEX(data_wkly!S:S,MATCH($B698,data_wkly!$C:$C,0),1)=0,"",INDEX(data_wkly!S:S,MATCH($B698,data_wkly!$C:$C,0),1)),""))</f>
        <v/>
      </c>
      <c r="T698" s="21" t="str">
        <f>IFERROR(IF(INDEX(data_wkly!T:T,MATCH($B698,data_wkly!$C:$C,0),1)=0,"",INDEX(data_wkly!T:T,MATCH($B698,data_wkly!$C:$C,0),1)),"")</f>
        <v/>
      </c>
      <c r="U698" s="86" t="str">
        <f>IFERROR(IF(INDEX(data_wkly!U:U,MATCH($B698,data_wkly!$C:$C,0),1)=0,"",INDEX(data_wkly!U:U,MATCH($B698,data_wkly!$C:$C,0),1)),"")</f>
        <v/>
      </c>
      <c r="V698" s="157" t="str">
        <f t="shared" si="61"/>
        <v/>
      </c>
      <c r="W698" s="152" t="str">
        <f>IFERROR(IF(INDEX(data_wkly!W:W,MATCH($B698,data_wkly!$C:$C,0),1)=0,"",INDEX(data_wkly!W:W,MATCH($B698,data_wkly!$C:$C,0),1)),"")</f>
        <v/>
      </c>
      <c r="X698" s="21" t="str">
        <f>IFERROR(IF(INDEX(data_wkly!X:X,MATCH($B698,data_wkly!$C:$C,0),1)=0,"",INDEX(data_wkly!X:X,MATCH($B698,data_wkly!$C:$C,0),1)),"")</f>
        <v/>
      </c>
      <c r="Y698" s="21" t="str">
        <f>IFERROR(IF(INDEX(data_wkly!Y:Y,MATCH($B698,data_wkly!$C:$C,0),1)=0,"",INDEX(data_wkly!Y:Y,MATCH($B698,data_wkly!$C:$C,0),1)),"")</f>
        <v/>
      </c>
      <c r="Z698" s="21" t="str">
        <f>IFERROR(IF(INDEX(data_wkly!Z:Z,MATCH($B698,data_wkly!$C:$C,0),1)=0,"",INDEX(data_wkly!Z:Z,MATCH($B698,data_wkly!$C:$C,0),1)),"")</f>
        <v/>
      </c>
      <c r="AA698" s="152" t="str">
        <f>IFERROR(IF(INDEX(data_wkly!AA:AA,MATCH($B698,data_wkly!$C:$C,0),1)=0,"",INDEX(data_wkly!AA:AA,MATCH($B698,data_wkly!$C:$C,0),1)),"")</f>
        <v/>
      </c>
      <c r="AB698" s="21" t="str">
        <f>IFERROR(IF(INDEX(data_wkly!AB:AB,MATCH($B698,data_wkly!$C:$C,0),1)=0,"",INDEX(data_wkly!AB:AB,MATCH($B698,data_wkly!$C:$C,0),1)),"")</f>
        <v/>
      </c>
      <c r="AC698" s="21" t="str">
        <f>IFERROR(IF(INDEX(data_wkly!AC:AC,MATCH($B698,data_wkly!$C:$C,0),1)=0,"",INDEX(data_wkly!AC:AC,MATCH($B698,data_wkly!$C:$C,0),1)),"")</f>
        <v/>
      </c>
      <c r="AD698" s="21" t="str">
        <f>IFERROR(IF(INDEX(data_wkly!AD:AD,MATCH($B698,data_wkly!$C:$C,0),1)=0,"",INDEX(data_wkly!AD:AD,MATCH($B698,data_wkly!$C:$C,0),1)),"")</f>
        <v/>
      </c>
      <c r="AE698" s="157" t="str">
        <f t="shared" si="62"/>
        <v/>
      </c>
      <c r="AF698" s="154" t="str">
        <f>IFERROR(IF(INDEX(data_wkly!AF:AF,MATCH($B698,data_wkly!$C:$C,0),1)=0,"",INDEX(data_wkly!AF:AF,MATCH($B698,data_wkly!$C:$C,0),1)),"")</f>
        <v/>
      </c>
      <c r="AG698" s="153" t="str">
        <f>IFERROR(IF(AF698="","",INDEX(data_wkly!AG:AG,MATCH($B698,data_wkly!$C:$C,0),1)),"")</f>
        <v/>
      </c>
      <c r="AH698" s="153" t="str">
        <f>IFERROR(IF(INDEX(data_wkly!AH:AH,MATCH($B698,data_wkly!$C:$C,0),1)=0,"",INDEX(data_wkly!AH:AH,MATCH($B698,data_wkly!$C:$C,0),1)),"")</f>
        <v/>
      </c>
      <c r="AI698" s="153" t="str">
        <f>IFERROR(IF(INDEX(data_wkly!AI:AI,MATCH($B698,data_wkly!$C:$C,0),1)=0,"",INDEX(data_wkly!AI:AI,MATCH($B698,data_wkly!$C:$C,0),1)),"")</f>
        <v/>
      </c>
      <c r="AJ698" s="153" t="str">
        <f>IFERROR(IF(AI698="","",INDEX(data_wkly!AJ:AJ,MATCH($B698,data_wkly!$C:$C,0),1)),"")</f>
        <v/>
      </c>
      <c r="AK698" s="153" t="str">
        <f>IFERROR(IF(INDEX(data_wkly!AK:AK,MATCH($B698,data_wkly!$C:$C,0),1)=0,"",INDEX(data_wkly!AK:AK,MATCH($B698,data_wkly!$C:$C,0),1)),"")</f>
        <v/>
      </c>
      <c r="AL698" s="153" t="str">
        <f>IFERROR(IF(INDEX(data_wkly!AL:AL,MATCH($B698,data_wkly!$C:$C,0),1)=0,"",INDEX(data_wkly!AL:AL,MATCH($B698,data_wkly!$C:$C,0),1)),"")</f>
        <v/>
      </c>
      <c r="AM698" s="183" t="str">
        <f>IFERROR(IF(INDEX(data_wkly!AM:AM,MATCH($B698,data_wkly!$C:$C,0),1)=0,"",INDEX(data_wkly!AM:AM,MATCH($B698,data_wkly!$C:$C,0),1)),"")</f>
        <v/>
      </c>
      <c r="AN698" s="41" t="str">
        <f t="shared" si="66"/>
        <v/>
      </c>
      <c r="AO698" s="88">
        <f t="shared" si="65"/>
        <v>2</v>
      </c>
    </row>
    <row r="699" spans="1:41">
      <c r="A699" s="88" t="str">
        <f t="shared" si="63"/>
        <v/>
      </c>
      <c r="B699" s="89" t="str">
        <f t="shared" si="64"/>
        <v/>
      </c>
      <c r="C699" s="155" t="str">
        <f>IFERROR(IF(INDEX(data_wkly!D:D,MATCH($B699,data_wkly!$C:$C,0),1)=0,"",INDEX(data_wkly!D:D,MATCH($B699,data_wkly!$C:$C,0),1)),"")</f>
        <v/>
      </c>
      <c r="D699" s="21" t="str">
        <f>IFERROR(IF(INDEX(data_wkly!E:E,MATCH($B699,data_wkly!$C:$C,0),1)=0,"",INDEX(data_wkly!E:E,MATCH($B699,data_wkly!$C:$C,0),1)),"")</f>
        <v/>
      </c>
      <c r="E699" s="21" t="str">
        <f>IF(C699="","",IFERROR(INDEX(data_wkly!F:F,MATCH($B699,data_wkly!$C:$C,0),1),""))</f>
        <v/>
      </c>
      <c r="F699" s="21" t="str">
        <f>IF(E699="","",IFERROR(IF(INDEX(data_wkly!G:G,MATCH($B699,data_wkly!$C:$C,0),1)=0,"",INDEX(data_wkly!G:G,MATCH($B699,data_wkly!$C:$C,0),1)),""))</f>
        <v/>
      </c>
      <c r="G699" s="21" t="str">
        <f>IFERROR(IF(INDEX(data_wkly!H:H,MATCH($B699,data_wkly!$C:$C,0),1)=0,"",INDEX(data_wkly!H:H,MATCH($B699,data_wkly!$C:$C,0),1)),"")</f>
        <v/>
      </c>
      <c r="H699" s="21" t="str">
        <f>IF(C699="","",IFERROR(INDEX(data_wkly!I:I,MATCH($B699,data_wkly!$C:$C,0),1),""))</f>
        <v/>
      </c>
      <c r="I699" s="21" t="str">
        <f>IF(H699="","",IFERROR(IF(INDEX(data_wkly!J:J,MATCH($B699,data_wkly!$C:$C,0),1)=0,"",INDEX(data_wkly!J:J,MATCH($B699,data_wkly!$C:$C,0),1)),""))</f>
        <v/>
      </c>
      <c r="J699" s="21" t="str">
        <f>IFERROR(IF(INDEX(data_wkly!K:K,MATCH($B699,data_wkly!$C:$C,0),1)=0,"",INDEX(data_wkly!K:K,MATCH($B699,data_wkly!$C:$C,0),1)),"")</f>
        <v/>
      </c>
      <c r="K699" s="86" t="str">
        <f>IFERROR(IF(INDEX(data_wkly!L:L,MATCH($B699,data_wkly!$C:$C,0),1)=0,"",INDEX(data_wkly!L:L,MATCH($B699,data_wkly!$C:$C,0),1)),"")</f>
        <v/>
      </c>
      <c r="L699" s="156"/>
      <c r="M699" s="155" t="str">
        <f>IFERROR(IF(INDEX(data_wkly!M:M,MATCH($B699,data_wkly!$C:$C,0),1)=0,"",INDEX(data_wkly!M:M,MATCH($B699,data_wkly!$C:$C,0),1)),"")</f>
        <v/>
      </c>
      <c r="N699" s="21" t="str">
        <f>IFERROR(IF(INDEX(data_wkly!N:N,MATCH($B699,data_wkly!$C:$C,0),1)=0,"",INDEX(data_wkly!N:N,MATCH($B699,data_wkly!$C:$C,0),1)),"")</f>
        <v/>
      </c>
      <c r="O699" s="21" t="str">
        <f>IF(M699="","",IFERROR(INDEX(data_wkly!O:O,MATCH($B699,data_wkly!$C:$C,0),1),""))</f>
        <v/>
      </c>
      <c r="P699" s="21" t="str">
        <f>IF(M699="","",IFERROR(IF(INDEX(data_wkly!P:P,MATCH($B699,data_wkly!$C:$C,0),1)=0,"",INDEX(data_wkly!P:P,MATCH($B699,data_wkly!$C:$C,0),1)),""))</f>
        <v/>
      </c>
      <c r="Q699" s="21" t="str">
        <f>IFERROR(IF(INDEX(data_wkly!Q:Q,MATCH($B699,data_wkly!$C:$C,0),1)=0,"",INDEX(data_wkly!Q:Q,MATCH($B699,data_wkly!$C:$C,0),1)),"")</f>
        <v/>
      </c>
      <c r="R699" s="21" t="str">
        <f>IF(M699="","",IFERROR(INDEX(data_wkly!R:R,MATCH($B699,data_wkly!$C:$C,0),1),""))</f>
        <v/>
      </c>
      <c r="S699" s="21" t="str">
        <f>IF(M699="","",IFERROR(IF(INDEX(data_wkly!S:S,MATCH($B699,data_wkly!$C:$C,0),1)=0,"",INDEX(data_wkly!S:S,MATCH($B699,data_wkly!$C:$C,0),1)),""))</f>
        <v/>
      </c>
      <c r="T699" s="21" t="str">
        <f>IFERROR(IF(INDEX(data_wkly!T:T,MATCH($B699,data_wkly!$C:$C,0),1)=0,"",INDEX(data_wkly!T:T,MATCH($B699,data_wkly!$C:$C,0),1)),"")</f>
        <v/>
      </c>
      <c r="U699" s="86" t="str">
        <f>IFERROR(IF(INDEX(data_wkly!U:U,MATCH($B699,data_wkly!$C:$C,0),1)=0,"",INDEX(data_wkly!U:U,MATCH($B699,data_wkly!$C:$C,0),1)),"")</f>
        <v/>
      </c>
      <c r="V699" s="157" t="str">
        <f t="shared" si="61"/>
        <v/>
      </c>
      <c r="W699" s="152" t="str">
        <f>IFERROR(IF(INDEX(data_wkly!W:W,MATCH($B699,data_wkly!$C:$C,0),1)=0,"",INDEX(data_wkly!W:W,MATCH($B699,data_wkly!$C:$C,0),1)),"")</f>
        <v/>
      </c>
      <c r="X699" s="21" t="str">
        <f>IFERROR(IF(INDEX(data_wkly!X:X,MATCH($B699,data_wkly!$C:$C,0),1)=0,"",INDEX(data_wkly!X:X,MATCH($B699,data_wkly!$C:$C,0),1)),"")</f>
        <v/>
      </c>
      <c r="Y699" s="21" t="str">
        <f>IFERROR(IF(INDEX(data_wkly!Y:Y,MATCH($B699,data_wkly!$C:$C,0),1)=0,"",INDEX(data_wkly!Y:Y,MATCH($B699,data_wkly!$C:$C,0),1)),"")</f>
        <v/>
      </c>
      <c r="Z699" s="21" t="str">
        <f>IFERROR(IF(INDEX(data_wkly!Z:Z,MATCH($B699,data_wkly!$C:$C,0),1)=0,"",INDEX(data_wkly!Z:Z,MATCH($B699,data_wkly!$C:$C,0),1)),"")</f>
        <v/>
      </c>
      <c r="AA699" s="152" t="str">
        <f>IFERROR(IF(INDEX(data_wkly!AA:AA,MATCH($B699,data_wkly!$C:$C,0),1)=0,"",INDEX(data_wkly!AA:AA,MATCH($B699,data_wkly!$C:$C,0),1)),"")</f>
        <v/>
      </c>
      <c r="AB699" s="21" t="str">
        <f>IFERROR(IF(INDEX(data_wkly!AB:AB,MATCH($B699,data_wkly!$C:$C,0),1)=0,"",INDEX(data_wkly!AB:AB,MATCH($B699,data_wkly!$C:$C,0),1)),"")</f>
        <v/>
      </c>
      <c r="AC699" s="21" t="str">
        <f>IFERROR(IF(INDEX(data_wkly!AC:AC,MATCH($B699,data_wkly!$C:$C,0),1)=0,"",INDEX(data_wkly!AC:AC,MATCH($B699,data_wkly!$C:$C,0),1)),"")</f>
        <v/>
      </c>
      <c r="AD699" s="21" t="str">
        <f>IFERROR(IF(INDEX(data_wkly!AD:AD,MATCH($B699,data_wkly!$C:$C,0),1)=0,"",INDEX(data_wkly!AD:AD,MATCH($B699,data_wkly!$C:$C,0),1)),"")</f>
        <v/>
      </c>
      <c r="AE699" s="157" t="str">
        <f t="shared" si="62"/>
        <v/>
      </c>
      <c r="AF699" s="154" t="str">
        <f>IFERROR(IF(INDEX(data_wkly!AF:AF,MATCH($B699,data_wkly!$C:$C,0),1)=0,"",INDEX(data_wkly!AF:AF,MATCH($B699,data_wkly!$C:$C,0),1)),"")</f>
        <v/>
      </c>
      <c r="AG699" s="153" t="str">
        <f>IFERROR(IF(AF699="","",INDEX(data_wkly!AG:AG,MATCH($B699,data_wkly!$C:$C,0),1)),"")</f>
        <v/>
      </c>
      <c r="AH699" s="153" t="str">
        <f>IFERROR(IF(INDEX(data_wkly!AH:AH,MATCH($B699,data_wkly!$C:$C,0),1)=0,"",INDEX(data_wkly!AH:AH,MATCH($B699,data_wkly!$C:$C,0),1)),"")</f>
        <v/>
      </c>
      <c r="AI699" s="153" t="str">
        <f>IFERROR(IF(INDEX(data_wkly!AI:AI,MATCH($B699,data_wkly!$C:$C,0),1)=0,"",INDEX(data_wkly!AI:AI,MATCH($B699,data_wkly!$C:$C,0),1)),"")</f>
        <v/>
      </c>
      <c r="AJ699" s="153" t="str">
        <f>IFERROR(IF(AI699="","",INDEX(data_wkly!AJ:AJ,MATCH($B699,data_wkly!$C:$C,0),1)),"")</f>
        <v/>
      </c>
      <c r="AK699" s="153" t="str">
        <f>IFERROR(IF(INDEX(data_wkly!AK:AK,MATCH($B699,data_wkly!$C:$C,0),1)=0,"",INDEX(data_wkly!AK:AK,MATCH($B699,data_wkly!$C:$C,0),1)),"")</f>
        <v/>
      </c>
      <c r="AL699" s="153" t="str">
        <f>IFERROR(IF(INDEX(data_wkly!AL:AL,MATCH($B699,data_wkly!$C:$C,0),1)=0,"",INDEX(data_wkly!AL:AL,MATCH($B699,data_wkly!$C:$C,0),1)),"")</f>
        <v/>
      </c>
      <c r="AM699" s="183" t="str">
        <f>IFERROR(IF(INDEX(data_wkly!AM:AM,MATCH($B699,data_wkly!$C:$C,0),1)=0,"",INDEX(data_wkly!AM:AM,MATCH($B699,data_wkly!$C:$C,0),1)),"")</f>
        <v/>
      </c>
      <c r="AN699" s="41" t="str">
        <f t="shared" si="66"/>
        <v/>
      </c>
      <c r="AO699" s="88">
        <f t="shared" si="65"/>
        <v>1</v>
      </c>
    </row>
    <row r="700" spans="1:41">
      <c r="A700" s="88" t="str">
        <f t="shared" si="63"/>
        <v/>
      </c>
      <c r="B700" s="89" t="str">
        <f t="shared" si="64"/>
        <v/>
      </c>
      <c r="C700" s="155" t="str">
        <f>IFERROR(IF(INDEX(data_wkly!D:D,MATCH($B700,data_wkly!$C:$C,0),1)=0,"",INDEX(data_wkly!D:D,MATCH($B700,data_wkly!$C:$C,0),1)),"")</f>
        <v/>
      </c>
      <c r="D700" s="21" t="str">
        <f>IFERROR(IF(INDEX(data_wkly!E:E,MATCH($B700,data_wkly!$C:$C,0),1)=0,"",INDEX(data_wkly!E:E,MATCH($B700,data_wkly!$C:$C,0),1)),"")</f>
        <v/>
      </c>
      <c r="E700" s="21" t="str">
        <f>IF(C700="","",IFERROR(INDEX(data_wkly!F:F,MATCH($B700,data_wkly!$C:$C,0),1),""))</f>
        <v/>
      </c>
      <c r="F700" s="21" t="str">
        <f>IF(E700="","",IFERROR(IF(INDEX(data_wkly!G:G,MATCH($B700,data_wkly!$C:$C,0),1)=0,"",INDEX(data_wkly!G:G,MATCH($B700,data_wkly!$C:$C,0),1)),""))</f>
        <v/>
      </c>
      <c r="G700" s="21" t="str">
        <f>IFERROR(IF(INDEX(data_wkly!H:H,MATCH($B700,data_wkly!$C:$C,0),1)=0,"",INDEX(data_wkly!H:H,MATCH($B700,data_wkly!$C:$C,0),1)),"")</f>
        <v/>
      </c>
      <c r="H700" s="21" t="str">
        <f>IF(C700="","",IFERROR(INDEX(data_wkly!I:I,MATCH($B700,data_wkly!$C:$C,0),1),""))</f>
        <v/>
      </c>
      <c r="I700" s="21" t="str">
        <f>IF(H700="","",IFERROR(IF(INDEX(data_wkly!J:J,MATCH($B700,data_wkly!$C:$C,0),1)=0,"",INDEX(data_wkly!J:J,MATCH($B700,data_wkly!$C:$C,0),1)),""))</f>
        <v/>
      </c>
      <c r="J700" s="21" t="str">
        <f>IFERROR(IF(INDEX(data_wkly!K:K,MATCH($B700,data_wkly!$C:$C,0),1)=0,"",INDEX(data_wkly!K:K,MATCH($B700,data_wkly!$C:$C,0),1)),"")</f>
        <v/>
      </c>
      <c r="K700" s="86" t="str">
        <f>IFERROR(IF(INDEX(data_wkly!L:L,MATCH($B700,data_wkly!$C:$C,0),1)=0,"",INDEX(data_wkly!L:L,MATCH($B700,data_wkly!$C:$C,0),1)),"")</f>
        <v/>
      </c>
      <c r="L700" s="156"/>
      <c r="M700" s="155" t="str">
        <f>IFERROR(IF(INDEX(data_wkly!M:M,MATCH($B700,data_wkly!$C:$C,0),1)=0,"",INDEX(data_wkly!M:M,MATCH($B700,data_wkly!$C:$C,0),1)),"")</f>
        <v/>
      </c>
      <c r="N700" s="21" t="str">
        <f>IFERROR(IF(INDEX(data_wkly!N:N,MATCH($B700,data_wkly!$C:$C,0),1)=0,"",INDEX(data_wkly!N:N,MATCH($B700,data_wkly!$C:$C,0),1)),"")</f>
        <v/>
      </c>
      <c r="O700" s="21" t="str">
        <f>IF(M700="","",IFERROR(INDEX(data_wkly!O:O,MATCH($B700,data_wkly!$C:$C,0),1),""))</f>
        <v/>
      </c>
      <c r="P700" s="21" t="str">
        <f>IF(M700="","",IFERROR(IF(INDEX(data_wkly!P:P,MATCH($B700,data_wkly!$C:$C,0),1)=0,"",INDEX(data_wkly!P:P,MATCH($B700,data_wkly!$C:$C,0),1)),""))</f>
        <v/>
      </c>
      <c r="Q700" s="21" t="str">
        <f>IFERROR(IF(INDEX(data_wkly!Q:Q,MATCH($B700,data_wkly!$C:$C,0),1)=0,"",INDEX(data_wkly!Q:Q,MATCH($B700,data_wkly!$C:$C,0),1)),"")</f>
        <v/>
      </c>
      <c r="R700" s="21" t="str">
        <f>IF(M700="","",IFERROR(INDEX(data_wkly!R:R,MATCH($B700,data_wkly!$C:$C,0),1),""))</f>
        <v/>
      </c>
      <c r="S700" s="21" t="str">
        <f>IF(M700="","",IFERROR(IF(INDEX(data_wkly!S:S,MATCH($B700,data_wkly!$C:$C,0),1)=0,"",INDEX(data_wkly!S:S,MATCH($B700,data_wkly!$C:$C,0),1)),""))</f>
        <v/>
      </c>
      <c r="T700" s="21" t="str">
        <f>IFERROR(IF(INDEX(data_wkly!T:T,MATCH($B700,data_wkly!$C:$C,0),1)=0,"",INDEX(data_wkly!T:T,MATCH($B700,data_wkly!$C:$C,0),1)),"")</f>
        <v/>
      </c>
      <c r="U700" s="86" t="str">
        <f>IFERROR(IF(INDEX(data_wkly!U:U,MATCH($B700,data_wkly!$C:$C,0),1)=0,"",INDEX(data_wkly!U:U,MATCH($B700,data_wkly!$C:$C,0),1)),"")</f>
        <v/>
      </c>
      <c r="V700" s="157" t="str">
        <f t="shared" si="61"/>
        <v/>
      </c>
      <c r="W700" s="152" t="str">
        <f>IFERROR(IF(INDEX(data_wkly!W:W,MATCH($B700,data_wkly!$C:$C,0),1)=0,"",INDEX(data_wkly!W:W,MATCH($B700,data_wkly!$C:$C,0),1)),"")</f>
        <v/>
      </c>
      <c r="X700" s="21" t="str">
        <f>IFERROR(IF(INDEX(data_wkly!X:X,MATCH($B700,data_wkly!$C:$C,0),1)=0,"",INDEX(data_wkly!X:X,MATCH($B700,data_wkly!$C:$C,0),1)),"")</f>
        <v/>
      </c>
      <c r="Y700" s="21" t="str">
        <f>IFERROR(IF(INDEX(data_wkly!Y:Y,MATCH($B700,data_wkly!$C:$C,0),1)=0,"",INDEX(data_wkly!Y:Y,MATCH($B700,data_wkly!$C:$C,0),1)),"")</f>
        <v/>
      </c>
      <c r="Z700" s="21" t="str">
        <f>IFERROR(IF(INDEX(data_wkly!Z:Z,MATCH($B700,data_wkly!$C:$C,0),1)=0,"",INDEX(data_wkly!Z:Z,MATCH($B700,data_wkly!$C:$C,0),1)),"")</f>
        <v/>
      </c>
      <c r="AA700" s="152" t="str">
        <f>IFERROR(IF(INDEX(data_wkly!AA:AA,MATCH($B700,data_wkly!$C:$C,0),1)=0,"",INDEX(data_wkly!AA:AA,MATCH($B700,data_wkly!$C:$C,0),1)),"")</f>
        <v/>
      </c>
      <c r="AB700" s="21" t="str">
        <f>IFERROR(IF(INDEX(data_wkly!AB:AB,MATCH($B700,data_wkly!$C:$C,0),1)=0,"",INDEX(data_wkly!AB:AB,MATCH($B700,data_wkly!$C:$C,0),1)),"")</f>
        <v/>
      </c>
      <c r="AC700" s="21" t="str">
        <f>IFERROR(IF(INDEX(data_wkly!AC:AC,MATCH($B700,data_wkly!$C:$C,0),1)=0,"",INDEX(data_wkly!AC:AC,MATCH($B700,data_wkly!$C:$C,0),1)),"")</f>
        <v/>
      </c>
      <c r="AD700" s="21" t="str">
        <f>IFERROR(IF(INDEX(data_wkly!AD:AD,MATCH($B700,data_wkly!$C:$C,0),1)=0,"",INDEX(data_wkly!AD:AD,MATCH($B700,data_wkly!$C:$C,0),1)),"")</f>
        <v/>
      </c>
      <c r="AE700" s="157" t="str">
        <f t="shared" si="62"/>
        <v/>
      </c>
      <c r="AF700" s="154" t="str">
        <f>IFERROR(IF(INDEX(data_wkly!AF:AF,MATCH($B700,data_wkly!$C:$C,0),1)=0,"",INDEX(data_wkly!AF:AF,MATCH($B700,data_wkly!$C:$C,0),1)),"")</f>
        <v/>
      </c>
      <c r="AG700" s="153" t="str">
        <f>IFERROR(IF(AF700="","",INDEX(data_wkly!AG:AG,MATCH($B700,data_wkly!$C:$C,0),1)),"")</f>
        <v/>
      </c>
      <c r="AH700" s="153" t="str">
        <f>IFERROR(IF(INDEX(data_wkly!AH:AH,MATCH($B700,data_wkly!$C:$C,0),1)=0,"",INDEX(data_wkly!AH:AH,MATCH($B700,data_wkly!$C:$C,0),1)),"")</f>
        <v/>
      </c>
      <c r="AI700" s="153" t="str">
        <f>IFERROR(IF(INDEX(data_wkly!AI:AI,MATCH($B700,data_wkly!$C:$C,0),1)=0,"",INDEX(data_wkly!AI:AI,MATCH($B700,data_wkly!$C:$C,0),1)),"")</f>
        <v/>
      </c>
      <c r="AJ700" s="153" t="str">
        <f>IFERROR(IF(AI700="","",INDEX(data_wkly!AJ:AJ,MATCH($B700,data_wkly!$C:$C,0),1)),"")</f>
        <v/>
      </c>
      <c r="AK700" s="153" t="str">
        <f>IFERROR(IF(INDEX(data_wkly!AK:AK,MATCH($B700,data_wkly!$C:$C,0),1)=0,"",INDEX(data_wkly!AK:AK,MATCH($B700,data_wkly!$C:$C,0),1)),"")</f>
        <v/>
      </c>
      <c r="AL700" s="153" t="str">
        <f>IFERROR(IF(INDEX(data_wkly!AL:AL,MATCH($B700,data_wkly!$C:$C,0),1)=0,"",INDEX(data_wkly!AL:AL,MATCH($B700,data_wkly!$C:$C,0),1)),"")</f>
        <v/>
      </c>
      <c r="AM700" s="183" t="str">
        <f>IFERROR(IF(INDEX(data_wkly!AM:AM,MATCH($B700,data_wkly!$C:$C,0),1)=0,"",INDEX(data_wkly!AM:AM,MATCH($B700,data_wkly!$C:$C,0),1)),"")</f>
        <v/>
      </c>
      <c r="AN700" s="41" t="str">
        <f t="shared" si="66"/>
        <v/>
      </c>
      <c r="AO700" s="88">
        <f t="shared" si="65"/>
        <v>2</v>
      </c>
    </row>
    <row r="701" spans="1:41">
      <c r="A701" s="88" t="str">
        <f t="shared" si="63"/>
        <v/>
      </c>
      <c r="B701" s="89" t="str">
        <f t="shared" si="64"/>
        <v/>
      </c>
      <c r="C701" s="155" t="str">
        <f>IFERROR(IF(INDEX(data_wkly!D:D,MATCH($B701,data_wkly!$C:$C,0),1)=0,"",INDEX(data_wkly!D:D,MATCH($B701,data_wkly!$C:$C,0),1)),"")</f>
        <v/>
      </c>
      <c r="D701" s="21" t="str">
        <f>IFERROR(IF(INDEX(data_wkly!E:E,MATCH($B701,data_wkly!$C:$C,0),1)=0,"",INDEX(data_wkly!E:E,MATCH($B701,data_wkly!$C:$C,0),1)),"")</f>
        <v/>
      </c>
      <c r="E701" s="21" t="str">
        <f>IF(C701="","",IFERROR(INDEX(data_wkly!F:F,MATCH($B701,data_wkly!$C:$C,0),1),""))</f>
        <v/>
      </c>
      <c r="F701" s="21" t="str">
        <f>IF(E701="","",IFERROR(IF(INDEX(data_wkly!G:G,MATCH($B701,data_wkly!$C:$C,0),1)=0,"",INDEX(data_wkly!G:G,MATCH($B701,data_wkly!$C:$C,0),1)),""))</f>
        <v/>
      </c>
      <c r="G701" s="21" t="str">
        <f>IFERROR(IF(INDEX(data_wkly!H:H,MATCH($B701,data_wkly!$C:$C,0),1)=0,"",INDEX(data_wkly!H:H,MATCH($B701,data_wkly!$C:$C,0),1)),"")</f>
        <v/>
      </c>
      <c r="H701" s="21" t="str">
        <f>IF(C701="","",IFERROR(INDEX(data_wkly!I:I,MATCH($B701,data_wkly!$C:$C,0),1),""))</f>
        <v/>
      </c>
      <c r="I701" s="21" t="str">
        <f>IF(H701="","",IFERROR(IF(INDEX(data_wkly!J:J,MATCH($B701,data_wkly!$C:$C,0),1)=0,"",INDEX(data_wkly!J:J,MATCH($B701,data_wkly!$C:$C,0),1)),""))</f>
        <v/>
      </c>
      <c r="J701" s="21" t="str">
        <f>IFERROR(IF(INDEX(data_wkly!K:K,MATCH($B701,data_wkly!$C:$C,0),1)=0,"",INDEX(data_wkly!K:K,MATCH($B701,data_wkly!$C:$C,0),1)),"")</f>
        <v/>
      </c>
      <c r="K701" s="86" t="str">
        <f>IFERROR(IF(INDEX(data_wkly!L:L,MATCH($B701,data_wkly!$C:$C,0),1)=0,"",INDEX(data_wkly!L:L,MATCH($B701,data_wkly!$C:$C,0),1)),"")</f>
        <v/>
      </c>
      <c r="L701" s="156"/>
      <c r="M701" s="155" t="str">
        <f>IFERROR(IF(INDEX(data_wkly!M:M,MATCH($B701,data_wkly!$C:$C,0),1)=0,"",INDEX(data_wkly!M:M,MATCH($B701,data_wkly!$C:$C,0),1)),"")</f>
        <v/>
      </c>
      <c r="N701" s="21" t="str">
        <f>IFERROR(IF(INDEX(data_wkly!N:N,MATCH($B701,data_wkly!$C:$C,0),1)=0,"",INDEX(data_wkly!N:N,MATCH($B701,data_wkly!$C:$C,0),1)),"")</f>
        <v/>
      </c>
      <c r="O701" s="21" t="str">
        <f>IF(M701="","",IFERROR(INDEX(data_wkly!O:O,MATCH($B701,data_wkly!$C:$C,0),1),""))</f>
        <v/>
      </c>
      <c r="P701" s="21" t="str">
        <f>IF(M701="","",IFERROR(IF(INDEX(data_wkly!P:P,MATCH($B701,data_wkly!$C:$C,0),1)=0,"",INDEX(data_wkly!P:P,MATCH($B701,data_wkly!$C:$C,0),1)),""))</f>
        <v/>
      </c>
      <c r="Q701" s="21" t="str">
        <f>IFERROR(IF(INDEX(data_wkly!Q:Q,MATCH($B701,data_wkly!$C:$C,0),1)=0,"",INDEX(data_wkly!Q:Q,MATCH($B701,data_wkly!$C:$C,0),1)),"")</f>
        <v/>
      </c>
      <c r="R701" s="21" t="str">
        <f>IF(M701="","",IFERROR(INDEX(data_wkly!R:R,MATCH($B701,data_wkly!$C:$C,0),1),""))</f>
        <v/>
      </c>
      <c r="S701" s="21" t="str">
        <f>IF(M701="","",IFERROR(IF(INDEX(data_wkly!S:S,MATCH($B701,data_wkly!$C:$C,0),1)=0,"",INDEX(data_wkly!S:S,MATCH($B701,data_wkly!$C:$C,0),1)),""))</f>
        <v/>
      </c>
      <c r="T701" s="21" t="str">
        <f>IFERROR(IF(INDEX(data_wkly!T:T,MATCH($B701,data_wkly!$C:$C,0),1)=0,"",INDEX(data_wkly!T:T,MATCH($B701,data_wkly!$C:$C,0),1)),"")</f>
        <v/>
      </c>
      <c r="U701" s="86" t="str">
        <f>IFERROR(IF(INDEX(data_wkly!U:U,MATCH($B701,data_wkly!$C:$C,0),1)=0,"",INDEX(data_wkly!U:U,MATCH($B701,data_wkly!$C:$C,0),1)),"")</f>
        <v/>
      </c>
      <c r="V701" s="157" t="str">
        <f t="shared" si="61"/>
        <v/>
      </c>
      <c r="W701" s="152" t="str">
        <f>IFERROR(IF(INDEX(data_wkly!W:W,MATCH($B701,data_wkly!$C:$C,0),1)=0,"",INDEX(data_wkly!W:W,MATCH($B701,data_wkly!$C:$C,0),1)),"")</f>
        <v/>
      </c>
      <c r="X701" s="21" t="str">
        <f>IFERROR(IF(INDEX(data_wkly!X:X,MATCH($B701,data_wkly!$C:$C,0),1)=0,"",INDEX(data_wkly!X:X,MATCH($B701,data_wkly!$C:$C,0),1)),"")</f>
        <v/>
      </c>
      <c r="Y701" s="21" t="str">
        <f>IFERROR(IF(INDEX(data_wkly!Y:Y,MATCH($B701,data_wkly!$C:$C,0),1)=0,"",INDEX(data_wkly!Y:Y,MATCH($B701,data_wkly!$C:$C,0),1)),"")</f>
        <v/>
      </c>
      <c r="Z701" s="21" t="str">
        <f>IFERROR(IF(INDEX(data_wkly!Z:Z,MATCH($B701,data_wkly!$C:$C,0),1)=0,"",INDEX(data_wkly!Z:Z,MATCH($B701,data_wkly!$C:$C,0),1)),"")</f>
        <v/>
      </c>
      <c r="AA701" s="152" t="str">
        <f>IFERROR(IF(INDEX(data_wkly!AA:AA,MATCH($B701,data_wkly!$C:$C,0),1)=0,"",INDEX(data_wkly!AA:AA,MATCH($B701,data_wkly!$C:$C,0),1)),"")</f>
        <v/>
      </c>
      <c r="AB701" s="21" t="str">
        <f>IFERROR(IF(INDEX(data_wkly!AB:AB,MATCH($B701,data_wkly!$C:$C,0),1)=0,"",INDEX(data_wkly!AB:AB,MATCH($B701,data_wkly!$C:$C,0),1)),"")</f>
        <v/>
      </c>
      <c r="AC701" s="21" t="str">
        <f>IFERROR(IF(INDEX(data_wkly!AC:AC,MATCH($B701,data_wkly!$C:$C,0),1)=0,"",INDEX(data_wkly!AC:AC,MATCH($B701,data_wkly!$C:$C,0),1)),"")</f>
        <v/>
      </c>
      <c r="AD701" s="21" t="str">
        <f>IFERROR(IF(INDEX(data_wkly!AD:AD,MATCH($B701,data_wkly!$C:$C,0),1)=0,"",INDEX(data_wkly!AD:AD,MATCH($B701,data_wkly!$C:$C,0),1)),"")</f>
        <v/>
      </c>
      <c r="AE701" s="157" t="str">
        <f t="shared" si="62"/>
        <v/>
      </c>
      <c r="AF701" s="154" t="str">
        <f>IFERROR(IF(INDEX(data_wkly!AF:AF,MATCH($B701,data_wkly!$C:$C,0),1)=0,"",INDEX(data_wkly!AF:AF,MATCH($B701,data_wkly!$C:$C,0),1)),"")</f>
        <v/>
      </c>
      <c r="AG701" s="153" t="str">
        <f>IFERROR(IF(AF701="","",INDEX(data_wkly!AG:AG,MATCH($B701,data_wkly!$C:$C,0),1)),"")</f>
        <v/>
      </c>
      <c r="AH701" s="153" t="str">
        <f>IFERROR(IF(INDEX(data_wkly!AH:AH,MATCH($B701,data_wkly!$C:$C,0),1)=0,"",INDEX(data_wkly!AH:AH,MATCH($B701,data_wkly!$C:$C,0),1)),"")</f>
        <v/>
      </c>
      <c r="AI701" s="153" t="str">
        <f>IFERROR(IF(INDEX(data_wkly!AI:AI,MATCH($B701,data_wkly!$C:$C,0),1)=0,"",INDEX(data_wkly!AI:AI,MATCH($B701,data_wkly!$C:$C,0),1)),"")</f>
        <v/>
      </c>
      <c r="AJ701" s="153" t="str">
        <f>IFERROR(IF(AI701="","",INDEX(data_wkly!AJ:AJ,MATCH($B701,data_wkly!$C:$C,0),1)),"")</f>
        <v/>
      </c>
      <c r="AK701" s="153" t="str">
        <f>IFERROR(IF(INDEX(data_wkly!AK:AK,MATCH($B701,data_wkly!$C:$C,0),1)=0,"",INDEX(data_wkly!AK:AK,MATCH($B701,data_wkly!$C:$C,0),1)),"")</f>
        <v/>
      </c>
      <c r="AL701" s="153" t="str">
        <f>IFERROR(IF(INDEX(data_wkly!AL:AL,MATCH($B701,data_wkly!$C:$C,0),1)=0,"",INDEX(data_wkly!AL:AL,MATCH($B701,data_wkly!$C:$C,0),1)),"")</f>
        <v/>
      </c>
      <c r="AM701" s="183" t="str">
        <f>IFERROR(IF(INDEX(data_wkly!AM:AM,MATCH($B701,data_wkly!$C:$C,0),1)=0,"",INDEX(data_wkly!AM:AM,MATCH($B701,data_wkly!$C:$C,0),1)),"")</f>
        <v/>
      </c>
      <c r="AN701" s="41" t="str">
        <f t="shared" si="66"/>
        <v/>
      </c>
      <c r="AO701" s="88">
        <f t="shared" si="65"/>
        <v>1</v>
      </c>
    </row>
    <row r="702" spans="1:41">
      <c r="A702" s="88" t="str">
        <f t="shared" si="63"/>
        <v/>
      </c>
      <c r="B702" s="89" t="str">
        <f t="shared" si="64"/>
        <v/>
      </c>
      <c r="C702" s="155" t="str">
        <f>IFERROR(IF(INDEX(data_wkly!D:D,MATCH($B702,data_wkly!$C:$C,0),1)=0,"",INDEX(data_wkly!D:D,MATCH($B702,data_wkly!$C:$C,0),1)),"")</f>
        <v/>
      </c>
      <c r="D702" s="21" t="str">
        <f>IFERROR(IF(INDEX(data_wkly!E:E,MATCH($B702,data_wkly!$C:$C,0),1)=0,"",INDEX(data_wkly!E:E,MATCH($B702,data_wkly!$C:$C,0),1)),"")</f>
        <v/>
      </c>
      <c r="E702" s="21" t="str">
        <f>IF(C702="","",IFERROR(INDEX(data_wkly!F:F,MATCH($B702,data_wkly!$C:$C,0),1),""))</f>
        <v/>
      </c>
      <c r="F702" s="21" t="str">
        <f>IF(E702="","",IFERROR(IF(INDEX(data_wkly!G:G,MATCH($B702,data_wkly!$C:$C,0),1)=0,"",INDEX(data_wkly!G:G,MATCH($B702,data_wkly!$C:$C,0),1)),""))</f>
        <v/>
      </c>
      <c r="G702" s="21" t="str">
        <f>IFERROR(IF(INDEX(data_wkly!H:H,MATCH($B702,data_wkly!$C:$C,0),1)=0,"",INDEX(data_wkly!H:H,MATCH($B702,data_wkly!$C:$C,0),1)),"")</f>
        <v/>
      </c>
      <c r="H702" s="21" t="str">
        <f>IF(C702="","",IFERROR(INDEX(data_wkly!I:I,MATCH($B702,data_wkly!$C:$C,0),1),""))</f>
        <v/>
      </c>
      <c r="I702" s="21" t="str">
        <f>IF(H702="","",IFERROR(IF(INDEX(data_wkly!J:J,MATCH($B702,data_wkly!$C:$C,0),1)=0,"",INDEX(data_wkly!J:J,MATCH($B702,data_wkly!$C:$C,0),1)),""))</f>
        <v/>
      </c>
      <c r="J702" s="21" t="str">
        <f>IFERROR(IF(INDEX(data_wkly!K:K,MATCH($B702,data_wkly!$C:$C,0),1)=0,"",INDEX(data_wkly!K:K,MATCH($B702,data_wkly!$C:$C,0),1)),"")</f>
        <v/>
      </c>
      <c r="K702" s="86" t="str">
        <f>IFERROR(IF(INDEX(data_wkly!L:L,MATCH($B702,data_wkly!$C:$C,0),1)=0,"",INDEX(data_wkly!L:L,MATCH($B702,data_wkly!$C:$C,0),1)),"")</f>
        <v/>
      </c>
      <c r="L702" s="156"/>
      <c r="M702" s="155" t="str">
        <f>IFERROR(IF(INDEX(data_wkly!M:M,MATCH($B702,data_wkly!$C:$C,0),1)=0,"",INDEX(data_wkly!M:M,MATCH($B702,data_wkly!$C:$C,0),1)),"")</f>
        <v/>
      </c>
      <c r="N702" s="21" t="str">
        <f>IFERROR(IF(INDEX(data_wkly!N:N,MATCH($B702,data_wkly!$C:$C,0),1)=0,"",INDEX(data_wkly!N:N,MATCH($B702,data_wkly!$C:$C,0),1)),"")</f>
        <v/>
      </c>
      <c r="O702" s="21" t="str">
        <f>IF(M702="","",IFERROR(INDEX(data_wkly!O:O,MATCH($B702,data_wkly!$C:$C,0),1),""))</f>
        <v/>
      </c>
      <c r="P702" s="21" t="str">
        <f>IF(M702="","",IFERROR(IF(INDEX(data_wkly!P:P,MATCH($B702,data_wkly!$C:$C,0),1)=0,"",INDEX(data_wkly!P:P,MATCH($B702,data_wkly!$C:$C,0),1)),""))</f>
        <v/>
      </c>
      <c r="Q702" s="21" t="str">
        <f>IFERROR(IF(INDEX(data_wkly!Q:Q,MATCH($B702,data_wkly!$C:$C,0),1)=0,"",INDEX(data_wkly!Q:Q,MATCH($B702,data_wkly!$C:$C,0),1)),"")</f>
        <v/>
      </c>
      <c r="R702" s="21" t="str">
        <f>IF(M702="","",IFERROR(INDEX(data_wkly!R:R,MATCH($B702,data_wkly!$C:$C,0),1),""))</f>
        <v/>
      </c>
      <c r="S702" s="21" t="str">
        <f>IF(M702="","",IFERROR(IF(INDEX(data_wkly!S:S,MATCH($B702,data_wkly!$C:$C,0),1)=0,"",INDEX(data_wkly!S:S,MATCH($B702,data_wkly!$C:$C,0),1)),""))</f>
        <v/>
      </c>
      <c r="T702" s="21" t="str">
        <f>IFERROR(IF(INDEX(data_wkly!T:T,MATCH($B702,data_wkly!$C:$C,0),1)=0,"",INDEX(data_wkly!T:T,MATCH($B702,data_wkly!$C:$C,0),1)),"")</f>
        <v/>
      </c>
      <c r="U702" s="86" t="str">
        <f>IFERROR(IF(INDEX(data_wkly!U:U,MATCH($B702,data_wkly!$C:$C,0),1)=0,"",INDEX(data_wkly!U:U,MATCH($B702,data_wkly!$C:$C,0),1)),"")</f>
        <v/>
      </c>
      <c r="V702" s="157" t="str">
        <f t="shared" si="61"/>
        <v/>
      </c>
      <c r="W702" s="152" t="str">
        <f>IFERROR(IF(INDEX(data_wkly!W:W,MATCH($B702,data_wkly!$C:$C,0),1)=0,"",INDEX(data_wkly!W:W,MATCH($B702,data_wkly!$C:$C,0),1)),"")</f>
        <v/>
      </c>
      <c r="X702" s="21" t="str">
        <f>IFERROR(IF(INDEX(data_wkly!X:X,MATCH($B702,data_wkly!$C:$C,0),1)=0,"",INDEX(data_wkly!X:X,MATCH($B702,data_wkly!$C:$C,0),1)),"")</f>
        <v/>
      </c>
      <c r="Y702" s="21" t="str">
        <f>IFERROR(IF(INDEX(data_wkly!Y:Y,MATCH($B702,data_wkly!$C:$C,0),1)=0,"",INDEX(data_wkly!Y:Y,MATCH($B702,data_wkly!$C:$C,0),1)),"")</f>
        <v/>
      </c>
      <c r="Z702" s="21" t="str">
        <f>IFERROR(IF(INDEX(data_wkly!Z:Z,MATCH($B702,data_wkly!$C:$C,0),1)=0,"",INDEX(data_wkly!Z:Z,MATCH($B702,data_wkly!$C:$C,0),1)),"")</f>
        <v/>
      </c>
      <c r="AA702" s="152" t="str">
        <f>IFERROR(IF(INDEX(data_wkly!AA:AA,MATCH($B702,data_wkly!$C:$C,0),1)=0,"",INDEX(data_wkly!AA:AA,MATCH($B702,data_wkly!$C:$C,0),1)),"")</f>
        <v/>
      </c>
      <c r="AB702" s="21" t="str">
        <f>IFERROR(IF(INDEX(data_wkly!AB:AB,MATCH($B702,data_wkly!$C:$C,0),1)=0,"",INDEX(data_wkly!AB:AB,MATCH($B702,data_wkly!$C:$C,0),1)),"")</f>
        <v/>
      </c>
      <c r="AC702" s="21" t="str">
        <f>IFERROR(IF(INDEX(data_wkly!AC:AC,MATCH($B702,data_wkly!$C:$C,0),1)=0,"",INDEX(data_wkly!AC:AC,MATCH($B702,data_wkly!$C:$C,0),1)),"")</f>
        <v/>
      </c>
      <c r="AD702" s="21" t="str">
        <f>IFERROR(IF(INDEX(data_wkly!AD:AD,MATCH($B702,data_wkly!$C:$C,0),1)=0,"",INDEX(data_wkly!AD:AD,MATCH($B702,data_wkly!$C:$C,0),1)),"")</f>
        <v/>
      </c>
      <c r="AE702" s="157" t="str">
        <f t="shared" si="62"/>
        <v/>
      </c>
      <c r="AF702" s="154" t="str">
        <f>IFERROR(IF(INDEX(data_wkly!AF:AF,MATCH($B702,data_wkly!$C:$C,0),1)=0,"",INDEX(data_wkly!AF:AF,MATCH($B702,data_wkly!$C:$C,0),1)),"")</f>
        <v/>
      </c>
      <c r="AG702" s="153" t="str">
        <f>IFERROR(IF(AF702="","",INDEX(data_wkly!AG:AG,MATCH($B702,data_wkly!$C:$C,0),1)),"")</f>
        <v/>
      </c>
      <c r="AH702" s="153" t="str">
        <f>IFERROR(IF(INDEX(data_wkly!AH:AH,MATCH($B702,data_wkly!$C:$C,0),1)=0,"",INDEX(data_wkly!AH:AH,MATCH($B702,data_wkly!$C:$C,0),1)),"")</f>
        <v/>
      </c>
      <c r="AI702" s="153" t="str">
        <f>IFERROR(IF(INDEX(data_wkly!AI:AI,MATCH($B702,data_wkly!$C:$C,0),1)=0,"",INDEX(data_wkly!AI:AI,MATCH($B702,data_wkly!$C:$C,0),1)),"")</f>
        <v/>
      </c>
      <c r="AJ702" s="153" t="str">
        <f>IFERROR(IF(AI702="","",INDEX(data_wkly!AJ:AJ,MATCH($B702,data_wkly!$C:$C,0),1)),"")</f>
        <v/>
      </c>
      <c r="AK702" s="153" t="str">
        <f>IFERROR(IF(INDEX(data_wkly!AK:AK,MATCH($B702,data_wkly!$C:$C,0),1)=0,"",INDEX(data_wkly!AK:AK,MATCH($B702,data_wkly!$C:$C,0),1)),"")</f>
        <v/>
      </c>
      <c r="AL702" s="153" t="str">
        <f>IFERROR(IF(INDEX(data_wkly!AL:AL,MATCH($B702,data_wkly!$C:$C,0),1)=0,"",INDEX(data_wkly!AL:AL,MATCH($B702,data_wkly!$C:$C,0),1)),"")</f>
        <v/>
      </c>
      <c r="AM702" s="183" t="str">
        <f>IFERROR(IF(INDEX(data_wkly!AM:AM,MATCH($B702,data_wkly!$C:$C,0),1)=0,"",INDEX(data_wkly!AM:AM,MATCH($B702,data_wkly!$C:$C,0),1)),"")</f>
        <v/>
      </c>
      <c r="AN702" s="41" t="str">
        <f t="shared" si="66"/>
        <v/>
      </c>
      <c r="AO702" s="88">
        <f t="shared" si="65"/>
        <v>2</v>
      </c>
    </row>
    <row r="703" spans="1:41">
      <c r="A703" s="88" t="str">
        <f t="shared" si="63"/>
        <v/>
      </c>
      <c r="B703" s="89" t="str">
        <f t="shared" si="64"/>
        <v/>
      </c>
      <c r="C703" s="155" t="str">
        <f>IFERROR(IF(INDEX(data_wkly!D:D,MATCH($B703,data_wkly!$C:$C,0),1)=0,"",INDEX(data_wkly!D:D,MATCH($B703,data_wkly!$C:$C,0),1)),"")</f>
        <v/>
      </c>
      <c r="D703" s="21" t="str">
        <f>IFERROR(IF(INDEX(data_wkly!E:E,MATCH($B703,data_wkly!$C:$C,0),1)=0,"",INDEX(data_wkly!E:E,MATCH($B703,data_wkly!$C:$C,0),1)),"")</f>
        <v/>
      </c>
      <c r="E703" s="21" t="str">
        <f>IF(C703="","",IFERROR(INDEX(data_wkly!F:F,MATCH($B703,data_wkly!$C:$C,0),1),""))</f>
        <v/>
      </c>
      <c r="F703" s="21" t="str">
        <f>IF(E703="","",IFERROR(IF(INDEX(data_wkly!G:G,MATCH($B703,data_wkly!$C:$C,0),1)=0,"",INDEX(data_wkly!G:G,MATCH($B703,data_wkly!$C:$C,0),1)),""))</f>
        <v/>
      </c>
      <c r="G703" s="21" t="str">
        <f>IFERROR(IF(INDEX(data_wkly!H:H,MATCH($B703,data_wkly!$C:$C,0),1)=0,"",INDEX(data_wkly!H:H,MATCH($B703,data_wkly!$C:$C,0),1)),"")</f>
        <v/>
      </c>
      <c r="H703" s="21" t="str">
        <f>IF(C703="","",IFERROR(INDEX(data_wkly!I:I,MATCH($B703,data_wkly!$C:$C,0),1),""))</f>
        <v/>
      </c>
      <c r="I703" s="21" t="str">
        <f>IF(H703="","",IFERROR(IF(INDEX(data_wkly!J:J,MATCH($B703,data_wkly!$C:$C,0),1)=0,"",INDEX(data_wkly!J:J,MATCH($B703,data_wkly!$C:$C,0),1)),""))</f>
        <v/>
      </c>
      <c r="J703" s="21" t="str">
        <f>IFERROR(IF(INDEX(data_wkly!K:K,MATCH($B703,data_wkly!$C:$C,0),1)=0,"",INDEX(data_wkly!K:K,MATCH($B703,data_wkly!$C:$C,0),1)),"")</f>
        <v/>
      </c>
      <c r="K703" s="86" t="str">
        <f>IFERROR(IF(INDEX(data_wkly!L:L,MATCH($B703,data_wkly!$C:$C,0),1)=0,"",INDEX(data_wkly!L:L,MATCH($B703,data_wkly!$C:$C,0),1)),"")</f>
        <v/>
      </c>
      <c r="L703" s="156"/>
      <c r="M703" s="155" t="str">
        <f>IFERROR(IF(INDEX(data_wkly!M:M,MATCH($B703,data_wkly!$C:$C,0),1)=0,"",INDEX(data_wkly!M:M,MATCH($B703,data_wkly!$C:$C,0),1)),"")</f>
        <v/>
      </c>
      <c r="N703" s="21" t="str">
        <f>IFERROR(IF(INDEX(data_wkly!N:N,MATCH($B703,data_wkly!$C:$C,0),1)=0,"",INDEX(data_wkly!N:N,MATCH($B703,data_wkly!$C:$C,0),1)),"")</f>
        <v/>
      </c>
      <c r="O703" s="21" t="str">
        <f>IF(M703="","",IFERROR(INDEX(data_wkly!O:O,MATCH($B703,data_wkly!$C:$C,0),1),""))</f>
        <v/>
      </c>
      <c r="P703" s="21" t="str">
        <f>IF(M703="","",IFERROR(IF(INDEX(data_wkly!P:P,MATCH($B703,data_wkly!$C:$C,0),1)=0,"",INDEX(data_wkly!P:P,MATCH($B703,data_wkly!$C:$C,0),1)),""))</f>
        <v/>
      </c>
      <c r="Q703" s="21" t="str">
        <f>IFERROR(IF(INDEX(data_wkly!Q:Q,MATCH($B703,data_wkly!$C:$C,0),1)=0,"",INDEX(data_wkly!Q:Q,MATCH($B703,data_wkly!$C:$C,0),1)),"")</f>
        <v/>
      </c>
      <c r="R703" s="21" t="str">
        <f>IF(M703="","",IFERROR(INDEX(data_wkly!R:R,MATCH($B703,data_wkly!$C:$C,0),1),""))</f>
        <v/>
      </c>
      <c r="S703" s="21" t="str">
        <f>IF(M703="","",IFERROR(IF(INDEX(data_wkly!S:S,MATCH($B703,data_wkly!$C:$C,0),1)=0,"",INDEX(data_wkly!S:S,MATCH($B703,data_wkly!$C:$C,0),1)),""))</f>
        <v/>
      </c>
      <c r="T703" s="21" t="str">
        <f>IFERROR(IF(INDEX(data_wkly!T:T,MATCH($B703,data_wkly!$C:$C,0),1)=0,"",INDEX(data_wkly!T:T,MATCH($B703,data_wkly!$C:$C,0),1)),"")</f>
        <v/>
      </c>
      <c r="U703" s="86" t="str">
        <f>IFERROR(IF(INDEX(data_wkly!U:U,MATCH($B703,data_wkly!$C:$C,0),1)=0,"",INDEX(data_wkly!U:U,MATCH($B703,data_wkly!$C:$C,0),1)),"")</f>
        <v/>
      </c>
      <c r="V703" s="157" t="str">
        <f t="shared" si="61"/>
        <v/>
      </c>
      <c r="W703" s="152" t="str">
        <f>IFERROR(IF(INDEX(data_wkly!W:W,MATCH($B703,data_wkly!$C:$C,0),1)=0,"",INDEX(data_wkly!W:W,MATCH($B703,data_wkly!$C:$C,0),1)),"")</f>
        <v/>
      </c>
      <c r="X703" s="21" t="str">
        <f>IFERROR(IF(INDEX(data_wkly!X:X,MATCH($B703,data_wkly!$C:$C,0),1)=0,"",INDEX(data_wkly!X:X,MATCH($B703,data_wkly!$C:$C,0),1)),"")</f>
        <v/>
      </c>
      <c r="Y703" s="21" t="str">
        <f>IFERROR(IF(INDEX(data_wkly!Y:Y,MATCH($B703,data_wkly!$C:$C,0),1)=0,"",INDEX(data_wkly!Y:Y,MATCH($B703,data_wkly!$C:$C,0),1)),"")</f>
        <v/>
      </c>
      <c r="Z703" s="21" t="str">
        <f>IFERROR(IF(INDEX(data_wkly!Z:Z,MATCH($B703,data_wkly!$C:$C,0),1)=0,"",INDEX(data_wkly!Z:Z,MATCH($B703,data_wkly!$C:$C,0),1)),"")</f>
        <v/>
      </c>
      <c r="AA703" s="152" t="str">
        <f>IFERROR(IF(INDEX(data_wkly!AA:AA,MATCH($B703,data_wkly!$C:$C,0),1)=0,"",INDEX(data_wkly!AA:AA,MATCH($B703,data_wkly!$C:$C,0),1)),"")</f>
        <v/>
      </c>
      <c r="AB703" s="21" t="str">
        <f>IFERROR(IF(INDEX(data_wkly!AB:AB,MATCH($B703,data_wkly!$C:$C,0),1)=0,"",INDEX(data_wkly!AB:AB,MATCH($B703,data_wkly!$C:$C,0),1)),"")</f>
        <v/>
      </c>
      <c r="AC703" s="21" t="str">
        <f>IFERROR(IF(INDEX(data_wkly!AC:AC,MATCH($B703,data_wkly!$C:$C,0),1)=0,"",INDEX(data_wkly!AC:AC,MATCH($B703,data_wkly!$C:$C,0),1)),"")</f>
        <v/>
      </c>
      <c r="AD703" s="21" t="str">
        <f>IFERROR(IF(INDEX(data_wkly!AD:AD,MATCH($B703,data_wkly!$C:$C,0),1)=0,"",INDEX(data_wkly!AD:AD,MATCH($B703,data_wkly!$C:$C,0),1)),"")</f>
        <v/>
      </c>
      <c r="AE703" s="157" t="str">
        <f t="shared" si="62"/>
        <v/>
      </c>
      <c r="AF703" s="154" t="str">
        <f>IFERROR(IF(INDEX(data_wkly!AF:AF,MATCH($B703,data_wkly!$C:$C,0),1)=0,"",INDEX(data_wkly!AF:AF,MATCH($B703,data_wkly!$C:$C,0),1)),"")</f>
        <v/>
      </c>
      <c r="AG703" s="153" t="str">
        <f>IFERROR(IF(AF703="","",INDEX(data_wkly!AG:AG,MATCH($B703,data_wkly!$C:$C,0),1)),"")</f>
        <v/>
      </c>
      <c r="AH703" s="153" t="str">
        <f>IFERROR(IF(INDEX(data_wkly!AH:AH,MATCH($B703,data_wkly!$C:$C,0),1)=0,"",INDEX(data_wkly!AH:AH,MATCH($B703,data_wkly!$C:$C,0),1)),"")</f>
        <v/>
      </c>
      <c r="AI703" s="153" t="str">
        <f>IFERROR(IF(INDEX(data_wkly!AI:AI,MATCH($B703,data_wkly!$C:$C,0),1)=0,"",INDEX(data_wkly!AI:AI,MATCH($B703,data_wkly!$C:$C,0),1)),"")</f>
        <v/>
      </c>
      <c r="AJ703" s="153" t="str">
        <f>IFERROR(IF(AI703="","",INDEX(data_wkly!AJ:AJ,MATCH($B703,data_wkly!$C:$C,0),1)),"")</f>
        <v/>
      </c>
      <c r="AK703" s="153" t="str">
        <f>IFERROR(IF(INDEX(data_wkly!AK:AK,MATCH($B703,data_wkly!$C:$C,0),1)=0,"",INDEX(data_wkly!AK:AK,MATCH($B703,data_wkly!$C:$C,0),1)),"")</f>
        <v/>
      </c>
      <c r="AL703" s="153" t="str">
        <f>IFERROR(IF(INDEX(data_wkly!AL:AL,MATCH($B703,data_wkly!$C:$C,0),1)=0,"",INDEX(data_wkly!AL:AL,MATCH($B703,data_wkly!$C:$C,0),1)),"")</f>
        <v/>
      </c>
      <c r="AM703" s="183" t="str">
        <f>IFERROR(IF(INDEX(data_wkly!AM:AM,MATCH($B703,data_wkly!$C:$C,0),1)=0,"",INDEX(data_wkly!AM:AM,MATCH($B703,data_wkly!$C:$C,0),1)),"")</f>
        <v/>
      </c>
      <c r="AN703" s="41" t="str">
        <f t="shared" si="66"/>
        <v/>
      </c>
      <c r="AO703" s="88">
        <f t="shared" si="65"/>
        <v>1</v>
      </c>
    </row>
    <row r="704" spans="1:41">
      <c r="A704" s="88" t="str">
        <f t="shared" si="63"/>
        <v/>
      </c>
      <c r="B704" s="89" t="str">
        <f t="shared" si="64"/>
        <v/>
      </c>
      <c r="C704" s="155" t="str">
        <f>IFERROR(IF(INDEX(data_wkly!D:D,MATCH($B704,data_wkly!$C:$C,0),1)=0,"",INDEX(data_wkly!D:D,MATCH($B704,data_wkly!$C:$C,0),1)),"")</f>
        <v/>
      </c>
      <c r="D704" s="21" t="str">
        <f>IFERROR(IF(INDEX(data_wkly!E:E,MATCH($B704,data_wkly!$C:$C,0),1)=0,"",INDEX(data_wkly!E:E,MATCH($B704,data_wkly!$C:$C,0),1)),"")</f>
        <v/>
      </c>
      <c r="E704" s="21" t="str">
        <f>IF(C704="","",IFERROR(INDEX(data_wkly!F:F,MATCH($B704,data_wkly!$C:$C,0),1),""))</f>
        <v/>
      </c>
      <c r="F704" s="21" t="str">
        <f>IF(E704="","",IFERROR(IF(INDEX(data_wkly!G:G,MATCH($B704,data_wkly!$C:$C,0),1)=0,"",INDEX(data_wkly!G:G,MATCH($B704,data_wkly!$C:$C,0),1)),""))</f>
        <v/>
      </c>
      <c r="G704" s="21" t="str">
        <f>IFERROR(IF(INDEX(data_wkly!H:H,MATCH($B704,data_wkly!$C:$C,0),1)=0,"",INDEX(data_wkly!H:H,MATCH($B704,data_wkly!$C:$C,0),1)),"")</f>
        <v/>
      </c>
      <c r="H704" s="21" t="str">
        <f>IF(C704="","",IFERROR(INDEX(data_wkly!I:I,MATCH($B704,data_wkly!$C:$C,0),1),""))</f>
        <v/>
      </c>
      <c r="I704" s="21" t="str">
        <f>IF(H704="","",IFERROR(IF(INDEX(data_wkly!J:J,MATCH($B704,data_wkly!$C:$C,0),1)=0,"",INDEX(data_wkly!J:J,MATCH($B704,data_wkly!$C:$C,0),1)),""))</f>
        <v/>
      </c>
      <c r="J704" s="21" t="str">
        <f>IFERROR(IF(INDEX(data_wkly!K:K,MATCH($B704,data_wkly!$C:$C,0),1)=0,"",INDEX(data_wkly!K:K,MATCH($B704,data_wkly!$C:$C,0),1)),"")</f>
        <v/>
      </c>
      <c r="K704" s="86" t="str">
        <f>IFERROR(IF(INDEX(data_wkly!L:L,MATCH($B704,data_wkly!$C:$C,0),1)=0,"",INDEX(data_wkly!L:L,MATCH($B704,data_wkly!$C:$C,0),1)),"")</f>
        <v/>
      </c>
      <c r="L704" s="156"/>
      <c r="M704" s="155" t="str">
        <f>IFERROR(IF(INDEX(data_wkly!M:M,MATCH($B704,data_wkly!$C:$C,0),1)=0,"",INDEX(data_wkly!M:M,MATCH($B704,data_wkly!$C:$C,0),1)),"")</f>
        <v/>
      </c>
      <c r="N704" s="21" t="str">
        <f>IFERROR(IF(INDEX(data_wkly!N:N,MATCH($B704,data_wkly!$C:$C,0),1)=0,"",INDEX(data_wkly!N:N,MATCH($B704,data_wkly!$C:$C,0),1)),"")</f>
        <v/>
      </c>
      <c r="O704" s="21" t="str">
        <f>IF(M704="","",IFERROR(INDEX(data_wkly!O:O,MATCH($B704,data_wkly!$C:$C,0),1),""))</f>
        <v/>
      </c>
      <c r="P704" s="21" t="str">
        <f>IF(M704="","",IFERROR(IF(INDEX(data_wkly!P:P,MATCH($B704,data_wkly!$C:$C,0),1)=0,"",INDEX(data_wkly!P:P,MATCH($B704,data_wkly!$C:$C,0),1)),""))</f>
        <v/>
      </c>
      <c r="Q704" s="21" t="str">
        <f>IFERROR(IF(INDEX(data_wkly!Q:Q,MATCH($B704,data_wkly!$C:$C,0),1)=0,"",INDEX(data_wkly!Q:Q,MATCH($B704,data_wkly!$C:$C,0),1)),"")</f>
        <v/>
      </c>
      <c r="R704" s="21" t="str">
        <f>IF(M704="","",IFERROR(INDEX(data_wkly!R:R,MATCH($B704,data_wkly!$C:$C,0),1),""))</f>
        <v/>
      </c>
      <c r="S704" s="21" t="str">
        <f>IF(M704="","",IFERROR(IF(INDEX(data_wkly!S:S,MATCH($B704,data_wkly!$C:$C,0),1)=0,"",INDEX(data_wkly!S:S,MATCH($B704,data_wkly!$C:$C,0),1)),""))</f>
        <v/>
      </c>
      <c r="T704" s="21" t="str">
        <f>IFERROR(IF(INDEX(data_wkly!T:T,MATCH($B704,data_wkly!$C:$C,0),1)=0,"",INDEX(data_wkly!T:T,MATCH($B704,data_wkly!$C:$C,0),1)),"")</f>
        <v/>
      </c>
      <c r="U704" s="86" t="str">
        <f>IFERROR(IF(INDEX(data_wkly!U:U,MATCH($B704,data_wkly!$C:$C,0),1)=0,"",INDEX(data_wkly!U:U,MATCH($B704,data_wkly!$C:$C,0),1)),"")</f>
        <v/>
      </c>
      <c r="V704" s="157" t="str">
        <f t="shared" si="61"/>
        <v/>
      </c>
      <c r="W704" s="152" t="str">
        <f>IFERROR(IF(INDEX(data_wkly!W:W,MATCH($B704,data_wkly!$C:$C,0),1)=0,"",INDEX(data_wkly!W:W,MATCH($B704,data_wkly!$C:$C,0),1)),"")</f>
        <v/>
      </c>
      <c r="X704" s="21" t="str">
        <f>IFERROR(IF(INDEX(data_wkly!X:X,MATCH($B704,data_wkly!$C:$C,0),1)=0,"",INDEX(data_wkly!X:X,MATCH($B704,data_wkly!$C:$C,0),1)),"")</f>
        <v/>
      </c>
      <c r="Y704" s="21" t="str">
        <f>IFERROR(IF(INDEX(data_wkly!Y:Y,MATCH($B704,data_wkly!$C:$C,0),1)=0,"",INDEX(data_wkly!Y:Y,MATCH($B704,data_wkly!$C:$C,0),1)),"")</f>
        <v/>
      </c>
      <c r="Z704" s="21" t="str">
        <f>IFERROR(IF(INDEX(data_wkly!Z:Z,MATCH($B704,data_wkly!$C:$C,0),1)=0,"",INDEX(data_wkly!Z:Z,MATCH($B704,data_wkly!$C:$C,0),1)),"")</f>
        <v/>
      </c>
      <c r="AA704" s="152" t="str">
        <f>IFERROR(IF(INDEX(data_wkly!AA:AA,MATCH($B704,data_wkly!$C:$C,0),1)=0,"",INDEX(data_wkly!AA:AA,MATCH($B704,data_wkly!$C:$C,0),1)),"")</f>
        <v/>
      </c>
      <c r="AB704" s="21" t="str">
        <f>IFERROR(IF(INDEX(data_wkly!AB:AB,MATCH($B704,data_wkly!$C:$C,0),1)=0,"",INDEX(data_wkly!AB:AB,MATCH($B704,data_wkly!$C:$C,0),1)),"")</f>
        <v/>
      </c>
      <c r="AC704" s="21" t="str">
        <f>IFERROR(IF(INDEX(data_wkly!AC:AC,MATCH($B704,data_wkly!$C:$C,0),1)=0,"",INDEX(data_wkly!AC:AC,MATCH($B704,data_wkly!$C:$C,0),1)),"")</f>
        <v/>
      </c>
      <c r="AD704" s="21" t="str">
        <f>IFERROR(IF(INDEX(data_wkly!AD:AD,MATCH($B704,data_wkly!$C:$C,0),1)=0,"",INDEX(data_wkly!AD:AD,MATCH($B704,data_wkly!$C:$C,0),1)),"")</f>
        <v/>
      </c>
      <c r="AE704" s="157" t="str">
        <f t="shared" si="62"/>
        <v/>
      </c>
      <c r="AF704" s="154" t="str">
        <f>IFERROR(IF(INDEX(data_wkly!AF:AF,MATCH($B704,data_wkly!$C:$C,0),1)=0,"",INDEX(data_wkly!AF:AF,MATCH($B704,data_wkly!$C:$C,0),1)),"")</f>
        <v/>
      </c>
      <c r="AG704" s="153" t="str">
        <f>IFERROR(IF(AF704="","",INDEX(data_wkly!AG:AG,MATCH($B704,data_wkly!$C:$C,0),1)),"")</f>
        <v/>
      </c>
      <c r="AH704" s="153" t="str">
        <f>IFERROR(IF(INDEX(data_wkly!AH:AH,MATCH($B704,data_wkly!$C:$C,0),1)=0,"",INDEX(data_wkly!AH:AH,MATCH($B704,data_wkly!$C:$C,0),1)),"")</f>
        <v/>
      </c>
      <c r="AI704" s="153" t="str">
        <f>IFERROR(IF(INDEX(data_wkly!AI:AI,MATCH($B704,data_wkly!$C:$C,0),1)=0,"",INDEX(data_wkly!AI:AI,MATCH($B704,data_wkly!$C:$C,0),1)),"")</f>
        <v/>
      </c>
      <c r="AJ704" s="153" t="str">
        <f>IFERROR(IF(AI704="","",INDEX(data_wkly!AJ:AJ,MATCH($B704,data_wkly!$C:$C,0),1)),"")</f>
        <v/>
      </c>
      <c r="AK704" s="153" t="str">
        <f>IFERROR(IF(INDEX(data_wkly!AK:AK,MATCH($B704,data_wkly!$C:$C,0),1)=0,"",INDEX(data_wkly!AK:AK,MATCH($B704,data_wkly!$C:$C,0),1)),"")</f>
        <v/>
      </c>
      <c r="AL704" s="153" t="str">
        <f>IFERROR(IF(INDEX(data_wkly!AL:AL,MATCH($B704,data_wkly!$C:$C,0),1)=0,"",INDEX(data_wkly!AL:AL,MATCH($B704,data_wkly!$C:$C,0),1)),"")</f>
        <v/>
      </c>
      <c r="AM704" s="183" t="str">
        <f>IFERROR(IF(INDEX(data_wkly!AM:AM,MATCH($B704,data_wkly!$C:$C,0),1)=0,"",INDEX(data_wkly!AM:AM,MATCH($B704,data_wkly!$C:$C,0),1)),"")</f>
        <v/>
      </c>
      <c r="AN704" s="41" t="str">
        <f t="shared" si="66"/>
        <v/>
      </c>
      <c r="AO704" s="88">
        <f t="shared" si="65"/>
        <v>2</v>
      </c>
    </row>
    <row r="705" spans="1:41">
      <c r="A705" s="88" t="str">
        <f t="shared" si="63"/>
        <v/>
      </c>
      <c r="B705" s="89" t="str">
        <f t="shared" si="64"/>
        <v/>
      </c>
      <c r="C705" s="155" t="str">
        <f>IFERROR(IF(INDEX(data_wkly!D:D,MATCH($B705,data_wkly!$C:$C,0),1)=0,"",INDEX(data_wkly!D:D,MATCH($B705,data_wkly!$C:$C,0),1)),"")</f>
        <v/>
      </c>
      <c r="D705" s="21" t="str">
        <f>IFERROR(IF(INDEX(data_wkly!E:E,MATCH($B705,data_wkly!$C:$C,0),1)=0,"",INDEX(data_wkly!E:E,MATCH($B705,data_wkly!$C:$C,0),1)),"")</f>
        <v/>
      </c>
      <c r="E705" s="21" t="str">
        <f>IF(C705="","",IFERROR(INDEX(data_wkly!F:F,MATCH($B705,data_wkly!$C:$C,0),1),""))</f>
        <v/>
      </c>
      <c r="F705" s="21" t="str">
        <f>IF(E705="","",IFERROR(IF(INDEX(data_wkly!G:G,MATCH($B705,data_wkly!$C:$C,0),1)=0,"",INDEX(data_wkly!G:G,MATCH($B705,data_wkly!$C:$C,0),1)),""))</f>
        <v/>
      </c>
      <c r="G705" s="21" t="str">
        <f>IFERROR(IF(INDEX(data_wkly!H:H,MATCH($B705,data_wkly!$C:$C,0),1)=0,"",INDEX(data_wkly!H:H,MATCH($B705,data_wkly!$C:$C,0),1)),"")</f>
        <v/>
      </c>
      <c r="H705" s="21" t="str">
        <f>IF(C705="","",IFERROR(INDEX(data_wkly!I:I,MATCH($B705,data_wkly!$C:$C,0),1),""))</f>
        <v/>
      </c>
      <c r="I705" s="21" t="str">
        <f>IF(H705="","",IFERROR(IF(INDEX(data_wkly!J:J,MATCH($B705,data_wkly!$C:$C,0),1)=0,"",INDEX(data_wkly!J:J,MATCH($B705,data_wkly!$C:$C,0),1)),""))</f>
        <v/>
      </c>
      <c r="J705" s="21" t="str">
        <f>IFERROR(IF(INDEX(data_wkly!K:K,MATCH($B705,data_wkly!$C:$C,0),1)=0,"",INDEX(data_wkly!K:K,MATCH($B705,data_wkly!$C:$C,0),1)),"")</f>
        <v/>
      </c>
      <c r="K705" s="86" t="str">
        <f>IFERROR(IF(INDEX(data_wkly!L:L,MATCH($B705,data_wkly!$C:$C,0),1)=0,"",INDEX(data_wkly!L:L,MATCH($B705,data_wkly!$C:$C,0),1)),"")</f>
        <v/>
      </c>
      <c r="L705" s="156"/>
      <c r="M705" s="155" t="str">
        <f>IFERROR(IF(INDEX(data_wkly!M:M,MATCH($B705,data_wkly!$C:$C,0),1)=0,"",INDEX(data_wkly!M:M,MATCH($B705,data_wkly!$C:$C,0),1)),"")</f>
        <v/>
      </c>
      <c r="N705" s="21" t="str">
        <f>IFERROR(IF(INDEX(data_wkly!N:N,MATCH($B705,data_wkly!$C:$C,0),1)=0,"",INDEX(data_wkly!N:N,MATCH($B705,data_wkly!$C:$C,0),1)),"")</f>
        <v/>
      </c>
      <c r="O705" s="21" t="str">
        <f>IF(M705="","",IFERROR(INDEX(data_wkly!O:O,MATCH($B705,data_wkly!$C:$C,0),1),""))</f>
        <v/>
      </c>
      <c r="P705" s="21" t="str">
        <f>IF(M705="","",IFERROR(IF(INDEX(data_wkly!P:P,MATCH($B705,data_wkly!$C:$C,0),1)=0,"",INDEX(data_wkly!P:P,MATCH($B705,data_wkly!$C:$C,0),1)),""))</f>
        <v/>
      </c>
      <c r="Q705" s="21" t="str">
        <f>IFERROR(IF(INDEX(data_wkly!Q:Q,MATCH($B705,data_wkly!$C:$C,0),1)=0,"",INDEX(data_wkly!Q:Q,MATCH($B705,data_wkly!$C:$C,0),1)),"")</f>
        <v/>
      </c>
      <c r="R705" s="21" t="str">
        <f>IF(M705="","",IFERROR(INDEX(data_wkly!R:R,MATCH($B705,data_wkly!$C:$C,0),1),""))</f>
        <v/>
      </c>
      <c r="S705" s="21" t="str">
        <f>IF(M705="","",IFERROR(IF(INDEX(data_wkly!S:S,MATCH($B705,data_wkly!$C:$C,0),1)=0,"",INDEX(data_wkly!S:S,MATCH($B705,data_wkly!$C:$C,0),1)),""))</f>
        <v/>
      </c>
      <c r="T705" s="21" t="str">
        <f>IFERROR(IF(INDEX(data_wkly!T:T,MATCH($B705,data_wkly!$C:$C,0),1)=0,"",INDEX(data_wkly!T:T,MATCH($B705,data_wkly!$C:$C,0),1)),"")</f>
        <v/>
      </c>
      <c r="U705" s="86" t="str">
        <f>IFERROR(IF(INDEX(data_wkly!U:U,MATCH($B705,data_wkly!$C:$C,0),1)=0,"",INDEX(data_wkly!U:U,MATCH($B705,data_wkly!$C:$C,0),1)),"")</f>
        <v/>
      </c>
      <c r="V705" s="157" t="str">
        <f t="shared" si="61"/>
        <v/>
      </c>
      <c r="W705" s="152" t="str">
        <f>IFERROR(IF(INDEX(data_wkly!W:W,MATCH($B705,data_wkly!$C:$C,0),1)=0,"",INDEX(data_wkly!W:W,MATCH($B705,data_wkly!$C:$C,0),1)),"")</f>
        <v/>
      </c>
      <c r="X705" s="21" t="str">
        <f>IFERROR(IF(INDEX(data_wkly!X:X,MATCH($B705,data_wkly!$C:$C,0),1)=0,"",INDEX(data_wkly!X:X,MATCH($B705,data_wkly!$C:$C,0),1)),"")</f>
        <v/>
      </c>
      <c r="Y705" s="21" t="str">
        <f>IFERROR(IF(INDEX(data_wkly!Y:Y,MATCH($B705,data_wkly!$C:$C,0),1)=0,"",INDEX(data_wkly!Y:Y,MATCH($B705,data_wkly!$C:$C,0),1)),"")</f>
        <v/>
      </c>
      <c r="Z705" s="21" t="str">
        <f>IFERROR(IF(INDEX(data_wkly!Z:Z,MATCH($B705,data_wkly!$C:$C,0),1)=0,"",INDEX(data_wkly!Z:Z,MATCH($B705,data_wkly!$C:$C,0),1)),"")</f>
        <v/>
      </c>
      <c r="AA705" s="152" t="str">
        <f>IFERROR(IF(INDEX(data_wkly!AA:AA,MATCH($B705,data_wkly!$C:$C,0),1)=0,"",INDEX(data_wkly!AA:AA,MATCH($B705,data_wkly!$C:$C,0),1)),"")</f>
        <v/>
      </c>
      <c r="AB705" s="21" t="str">
        <f>IFERROR(IF(INDEX(data_wkly!AB:AB,MATCH($B705,data_wkly!$C:$C,0),1)=0,"",INDEX(data_wkly!AB:AB,MATCH($B705,data_wkly!$C:$C,0),1)),"")</f>
        <v/>
      </c>
      <c r="AC705" s="21" t="str">
        <f>IFERROR(IF(INDEX(data_wkly!AC:AC,MATCH($B705,data_wkly!$C:$C,0),1)=0,"",INDEX(data_wkly!AC:AC,MATCH($B705,data_wkly!$C:$C,0),1)),"")</f>
        <v/>
      </c>
      <c r="AD705" s="21" t="str">
        <f>IFERROR(IF(INDEX(data_wkly!AD:AD,MATCH($B705,data_wkly!$C:$C,0),1)=0,"",INDEX(data_wkly!AD:AD,MATCH($B705,data_wkly!$C:$C,0),1)),"")</f>
        <v/>
      </c>
      <c r="AE705" s="157" t="str">
        <f t="shared" si="62"/>
        <v/>
      </c>
      <c r="AF705" s="154" t="str">
        <f>IFERROR(IF(INDEX(data_wkly!AF:AF,MATCH($B705,data_wkly!$C:$C,0),1)=0,"",INDEX(data_wkly!AF:AF,MATCH($B705,data_wkly!$C:$C,0),1)),"")</f>
        <v/>
      </c>
      <c r="AG705" s="153" t="str">
        <f>IFERROR(IF(AF705="","",INDEX(data_wkly!AG:AG,MATCH($B705,data_wkly!$C:$C,0),1)),"")</f>
        <v/>
      </c>
      <c r="AH705" s="153" t="str">
        <f>IFERROR(IF(INDEX(data_wkly!AH:AH,MATCH($B705,data_wkly!$C:$C,0),1)=0,"",INDEX(data_wkly!AH:AH,MATCH($B705,data_wkly!$C:$C,0),1)),"")</f>
        <v/>
      </c>
      <c r="AI705" s="153" t="str">
        <f>IFERROR(IF(INDEX(data_wkly!AI:AI,MATCH($B705,data_wkly!$C:$C,0),1)=0,"",INDEX(data_wkly!AI:AI,MATCH($B705,data_wkly!$C:$C,0),1)),"")</f>
        <v/>
      </c>
      <c r="AJ705" s="153" t="str">
        <f>IFERROR(IF(AI705="","",INDEX(data_wkly!AJ:AJ,MATCH($B705,data_wkly!$C:$C,0),1)),"")</f>
        <v/>
      </c>
      <c r="AK705" s="153" t="str">
        <f>IFERROR(IF(INDEX(data_wkly!AK:AK,MATCH($B705,data_wkly!$C:$C,0),1)=0,"",INDEX(data_wkly!AK:AK,MATCH($B705,data_wkly!$C:$C,0),1)),"")</f>
        <v/>
      </c>
      <c r="AL705" s="153" t="str">
        <f>IFERROR(IF(INDEX(data_wkly!AL:AL,MATCH($B705,data_wkly!$C:$C,0),1)=0,"",INDEX(data_wkly!AL:AL,MATCH($B705,data_wkly!$C:$C,0),1)),"")</f>
        <v/>
      </c>
      <c r="AM705" s="183" t="str">
        <f>IFERROR(IF(INDEX(data_wkly!AM:AM,MATCH($B705,data_wkly!$C:$C,0),1)=0,"",INDEX(data_wkly!AM:AM,MATCH($B705,data_wkly!$C:$C,0),1)),"")</f>
        <v/>
      </c>
      <c r="AN705" s="41" t="str">
        <f t="shared" si="66"/>
        <v/>
      </c>
      <c r="AO705" s="88">
        <f t="shared" si="65"/>
        <v>1</v>
      </c>
    </row>
    <row r="706" spans="1:41">
      <c r="A706" s="88" t="str">
        <f t="shared" si="63"/>
        <v/>
      </c>
      <c r="B706" s="89" t="str">
        <f t="shared" si="64"/>
        <v/>
      </c>
      <c r="C706" s="155" t="str">
        <f>IFERROR(IF(INDEX(data_wkly!D:D,MATCH($B706,data_wkly!$C:$C,0),1)=0,"",INDEX(data_wkly!D:D,MATCH($B706,data_wkly!$C:$C,0),1)),"")</f>
        <v/>
      </c>
      <c r="D706" s="21" t="str">
        <f>IFERROR(IF(INDEX(data_wkly!E:E,MATCH($B706,data_wkly!$C:$C,0),1)=0,"",INDEX(data_wkly!E:E,MATCH($B706,data_wkly!$C:$C,0),1)),"")</f>
        <v/>
      </c>
      <c r="E706" s="21" t="str">
        <f>IF(C706="","",IFERROR(INDEX(data_wkly!F:F,MATCH($B706,data_wkly!$C:$C,0),1),""))</f>
        <v/>
      </c>
      <c r="F706" s="21" t="str">
        <f>IF(E706="","",IFERROR(IF(INDEX(data_wkly!G:G,MATCH($B706,data_wkly!$C:$C,0),1)=0,"",INDEX(data_wkly!G:G,MATCH($B706,data_wkly!$C:$C,0),1)),""))</f>
        <v/>
      </c>
      <c r="G706" s="21" t="str">
        <f>IFERROR(IF(INDEX(data_wkly!H:H,MATCH($B706,data_wkly!$C:$C,0),1)=0,"",INDEX(data_wkly!H:H,MATCH($B706,data_wkly!$C:$C,0),1)),"")</f>
        <v/>
      </c>
      <c r="H706" s="21" t="str">
        <f>IF(C706="","",IFERROR(INDEX(data_wkly!I:I,MATCH($B706,data_wkly!$C:$C,0),1),""))</f>
        <v/>
      </c>
      <c r="I706" s="21" t="str">
        <f>IF(H706="","",IFERROR(IF(INDEX(data_wkly!J:J,MATCH($B706,data_wkly!$C:$C,0),1)=0,"",INDEX(data_wkly!J:J,MATCH($B706,data_wkly!$C:$C,0),1)),""))</f>
        <v/>
      </c>
      <c r="J706" s="21" t="str">
        <f>IFERROR(IF(INDEX(data_wkly!K:K,MATCH($B706,data_wkly!$C:$C,0),1)=0,"",INDEX(data_wkly!K:K,MATCH($B706,data_wkly!$C:$C,0),1)),"")</f>
        <v/>
      </c>
      <c r="K706" s="86" t="str">
        <f>IFERROR(IF(INDEX(data_wkly!L:L,MATCH($B706,data_wkly!$C:$C,0),1)=0,"",INDEX(data_wkly!L:L,MATCH($B706,data_wkly!$C:$C,0),1)),"")</f>
        <v/>
      </c>
      <c r="L706" s="156"/>
      <c r="M706" s="155" t="str">
        <f>IFERROR(IF(INDEX(data_wkly!M:M,MATCH($B706,data_wkly!$C:$C,0),1)=0,"",INDEX(data_wkly!M:M,MATCH($B706,data_wkly!$C:$C,0),1)),"")</f>
        <v/>
      </c>
      <c r="N706" s="21" t="str">
        <f>IFERROR(IF(INDEX(data_wkly!N:N,MATCH($B706,data_wkly!$C:$C,0),1)=0,"",INDEX(data_wkly!N:N,MATCH($B706,data_wkly!$C:$C,0),1)),"")</f>
        <v/>
      </c>
      <c r="O706" s="21" t="str">
        <f>IF(M706="","",IFERROR(INDEX(data_wkly!O:O,MATCH($B706,data_wkly!$C:$C,0),1),""))</f>
        <v/>
      </c>
      <c r="P706" s="21" t="str">
        <f>IF(M706="","",IFERROR(IF(INDEX(data_wkly!P:P,MATCH($B706,data_wkly!$C:$C,0),1)=0,"",INDEX(data_wkly!P:P,MATCH($B706,data_wkly!$C:$C,0),1)),""))</f>
        <v/>
      </c>
      <c r="Q706" s="21" t="str">
        <f>IFERROR(IF(INDEX(data_wkly!Q:Q,MATCH($B706,data_wkly!$C:$C,0),1)=0,"",INDEX(data_wkly!Q:Q,MATCH($B706,data_wkly!$C:$C,0),1)),"")</f>
        <v/>
      </c>
      <c r="R706" s="21" t="str">
        <f>IF(M706="","",IFERROR(INDEX(data_wkly!R:R,MATCH($B706,data_wkly!$C:$C,0),1),""))</f>
        <v/>
      </c>
      <c r="S706" s="21" t="str">
        <f>IF(M706="","",IFERROR(IF(INDEX(data_wkly!S:S,MATCH($B706,data_wkly!$C:$C,0),1)=0,"",INDEX(data_wkly!S:S,MATCH($B706,data_wkly!$C:$C,0),1)),""))</f>
        <v/>
      </c>
      <c r="T706" s="21" t="str">
        <f>IFERROR(IF(INDEX(data_wkly!T:T,MATCH($B706,data_wkly!$C:$C,0),1)=0,"",INDEX(data_wkly!T:T,MATCH($B706,data_wkly!$C:$C,0),1)),"")</f>
        <v/>
      </c>
      <c r="U706" s="86" t="str">
        <f>IFERROR(IF(INDEX(data_wkly!U:U,MATCH($B706,data_wkly!$C:$C,0),1)=0,"",INDEX(data_wkly!U:U,MATCH($B706,data_wkly!$C:$C,0),1)),"")</f>
        <v/>
      </c>
      <c r="V706" s="157" t="str">
        <f t="shared" si="61"/>
        <v/>
      </c>
      <c r="W706" s="152" t="str">
        <f>IFERROR(IF(INDEX(data_wkly!W:W,MATCH($B706,data_wkly!$C:$C,0),1)=0,"",INDEX(data_wkly!W:W,MATCH($B706,data_wkly!$C:$C,0),1)),"")</f>
        <v/>
      </c>
      <c r="X706" s="21" t="str">
        <f>IFERROR(IF(INDEX(data_wkly!X:X,MATCH($B706,data_wkly!$C:$C,0),1)=0,"",INDEX(data_wkly!X:X,MATCH($B706,data_wkly!$C:$C,0),1)),"")</f>
        <v/>
      </c>
      <c r="Y706" s="21" t="str">
        <f>IFERROR(IF(INDEX(data_wkly!Y:Y,MATCH($B706,data_wkly!$C:$C,0),1)=0,"",INDEX(data_wkly!Y:Y,MATCH($B706,data_wkly!$C:$C,0),1)),"")</f>
        <v/>
      </c>
      <c r="Z706" s="21" t="str">
        <f>IFERROR(IF(INDEX(data_wkly!Z:Z,MATCH($B706,data_wkly!$C:$C,0),1)=0,"",INDEX(data_wkly!Z:Z,MATCH($B706,data_wkly!$C:$C,0),1)),"")</f>
        <v/>
      </c>
      <c r="AA706" s="152" t="str">
        <f>IFERROR(IF(INDEX(data_wkly!AA:AA,MATCH($B706,data_wkly!$C:$C,0),1)=0,"",INDEX(data_wkly!AA:AA,MATCH($B706,data_wkly!$C:$C,0),1)),"")</f>
        <v/>
      </c>
      <c r="AB706" s="21" t="str">
        <f>IFERROR(IF(INDEX(data_wkly!AB:AB,MATCH($B706,data_wkly!$C:$C,0),1)=0,"",INDEX(data_wkly!AB:AB,MATCH($B706,data_wkly!$C:$C,0),1)),"")</f>
        <v/>
      </c>
      <c r="AC706" s="21" t="str">
        <f>IFERROR(IF(INDEX(data_wkly!AC:AC,MATCH($B706,data_wkly!$C:$C,0),1)=0,"",INDEX(data_wkly!AC:AC,MATCH($B706,data_wkly!$C:$C,0),1)),"")</f>
        <v/>
      </c>
      <c r="AD706" s="21" t="str">
        <f>IFERROR(IF(INDEX(data_wkly!AD:AD,MATCH($B706,data_wkly!$C:$C,0),1)=0,"",INDEX(data_wkly!AD:AD,MATCH($B706,data_wkly!$C:$C,0),1)),"")</f>
        <v/>
      </c>
      <c r="AE706" s="157" t="str">
        <f t="shared" si="62"/>
        <v/>
      </c>
      <c r="AF706" s="154" t="str">
        <f>IFERROR(IF(INDEX(data_wkly!AF:AF,MATCH($B706,data_wkly!$C:$C,0),1)=0,"",INDEX(data_wkly!AF:AF,MATCH($B706,data_wkly!$C:$C,0),1)),"")</f>
        <v/>
      </c>
      <c r="AG706" s="153" t="str">
        <f>IFERROR(IF(AF706="","",INDEX(data_wkly!AG:AG,MATCH($B706,data_wkly!$C:$C,0),1)),"")</f>
        <v/>
      </c>
      <c r="AH706" s="153" t="str">
        <f>IFERROR(IF(INDEX(data_wkly!AH:AH,MATCH($B706,data_wkly!$C:$C,0),1)=0,"",INDEX(data_wkly!AH:AH,MATCH($B706,data_wkly!$C:$C,0),1)),"")</f>
        <v/>
      </c>
      <c r="AI706" s="153" t="str">
        <f>IFERROR(IF(INDEX(data_wkly!AI:AI,MATCH($B706,data_wkly!$C:$C,0),1)=0,"",INDEX(data_wkly!AI:AI,MATCH($B706,data_wkly!$C:$C,0),1)),"")</f>
        <v/>
      </c>
      <c r="AJ706" s="153" t="str">
        <f>IFERROR(IF(AI706="","",INDEX(data_wkly!AJ:AJ,MATCH($B706,data_wkly!$C:$C,0),1)),"")</f>
        <v/>
      </c>
      <c r="AK706" s="153" t="str">
        <f>IFERROR(IF(INDEX(data_wkly!AK:AK,MATCH($B706,data_wkly!$C:$C,0),1)=0,"",INDEX(data_wkly!AK:AK,MATCH($B706,data_wkly!$C:$C,0),1)),"")</f>
        <v/>
      </c>
      <c r="AL706" s="153" t="str">
        <f>IFERROR(IF(INDEX(data_wkly!AL:AL,MATCH($B706,data_wkly!$C:$C,0),1)=0,"",INDEX(data_wkly!AL:AL,MATCH($B706,data_wkly!$C:$C,0),1)),"")</f>
        <v/>
      </c>
      <c r="AM706" s="183" t="str">
        <f>IFERROR(IF(INDEX(data_wkly!AM:AM,MATCH($B706,data_wkly!$C:$C,0),1)=0,"",INDEX(data_wkly!AM:AM,MATCH($B706,data_wkly!$C:$C,0),1)),"")</f>
        <v/>
      </c>
      <c r="AN706" s="41" t="str">
        <f t="shared" si="66"/>
        <v/>
      </c>
      <c r="AO706" s="88">
        <f t="shared" si="65"/>
        <v>2</v>
      </c>
    </row>
    <row r="707" spans="1:41">
      <c r="A707" s="88" t="str">
        <f t="shared" si="63"/>
        <v/>
      </c>
      <c r="B707" s="89" t="str">
        <f t="shared" si="64"/>
        <v/>
      </c>
      <c r="C707" s="155" t="str">
        <f>IFERROR(IF(INDEX(data_wkly!D:D,MATCH($B707,data_wkly!$C:$C,0),1)=0,"",INDEX(data_wkly!D:D,MATCH($B707,data_wkly!$C:$C,0),1)),"")</f>
        <v/>
      </c>
      <c r="D707" s="21" t="str">
        <f>IFERROR(IF(INDEX(data_wkly!E:E,MATCH($B707,data_wkly!$C:$C,0),1)=0,"",INDEX(data_wkly!E:E,MATCH($B707,data_wkly!$C:$C,0),1)),"")</f>
        <v/>
      </c>
      <c r="E707" s="21" t="str">
        <f>IF(C707="","",IFERROR(INDEX(data_wkly!F:F,MATCH($B707,data_wkly!$C:$C,0),1),""))</f>
        <v/>
      </c>
      <c r="F707" s="21" t="str">
        <f>IF(E707="","",IFERROR(IF(INDEX(data_wkly!G:G,MATCH($B707,data_wkly!$C:$C,0),1)=0,"",INDEX(data_wkly!G:G,MATCH($B707,data_wkly!$C:$C,0),1)),""))</f>
        <v/>
      </c>
      <c r="G707" s="21" t="str">
        <f>IFERROR(IF(INDEX(data_wkly!H:H,MATCH($B707,data_wkly!$C:$C,0),1)=0,"",INDEX(data_wkly!H:H,MATCH($B707,data_wkly!$C:$C,0),1)),"")</f>
        <v/>
      </c>
      <c r="H707" s="21" t="str">
        <f>IF(C707="","",IFERROR(INDEX(data_wkly!I:I,MATCH($B707,data_wkly!$C:$C,0),1),""))</f>
        <v/>
      </c>
      <c r="I707" s="21" t="str">
        <f>IF(H707="","",IFERROR(IF(INDEX(data_wkly!J:J,MATCH($B707,data_wkly!$C:$C,0),1)=0,"",INDEX(data_wkly!J:J,MATCH($B707,data_wkly!$C:$C,0),1)),""))</f>
        <v/>
      </c>
      <c r="J707" s="21" t="str">
        <f>IFERROR(IF(INDEX(data_wkly!K:K,MATCH($B707,data_wkly!$C:$C,0),1)=0,"",INDEX(data_wkly!K:K,MATCH($B707,data_wkly!$C:$C,0),1)),"")</f>
        <v/>
      </c>
      <c r="K707" s="86" t="str">
        <f>IFERROR(IF(INDEX(data_wkly!L:L,MATCH($B707,data_wkly!$C:$C,0),1)=0,"",INDEX(data_wkly!L:L,MATCH($B707,data_wkly!$C:$C,0),1)),"")</f>
        <v/>
      </c>
      <c r="L707" s="156"/>
      <c r="M707" s="155" t="str">
        <f>IFERROR(IF(INDEX(data_wkly!M:M,MATCH($B707,data_wkly!$C:$C,0),1)=0,"",INDEX(data_wkly!M:M,MATCH($B707,data_wkly!$C:$C,0),1)),"")</f>
        <v/>
      </c>
      <c r="N707" s="21" t="str">
        <f>IFERROR(IF(INDEX(data_wkly!N:N,MATCH($B707,data_wkly!$C:$C,0),1)=0,"",INDEX(data_wkly!N:N,MATCH($B707,data_wkly!$C:$C,0),1)),"")</f>
        <v/>
      </c>
      <c r="O707" s="21" t="str">
        <f>IF(M707="","",IFERROR(INDEX(data_wkly!O:O,MATCH($B707,data_wkly!$C:$C,0),1),""))</f>
        <v/>
      </c>
      <c r="P707" s="21" t="str">
        <f>IF(M707="","",IFERROR(IF(INDEX(data_wkly!P:P,MATCH($B707,data_wkly!$C:$C,0),1)=0,"",INDEX(data_wkly!P:P,MATCH($B707,data_wkly!$C:$C,0),1)),""))</f>
        <v/>
      </c>
      <c r="Q707" s="21" t="str">
        <f>IFERROR(IF(INDEX(data_wkly!Q:Q,MATCH($B707,data_wkly!$C:$C,0),1)=0,"",INDEX(data_wkly!Q:Q,MATCH($B707,data_wkly!$C:$C,0),1)),"")</f>
        <v/>
      </c>
      <c r="R707" s="21" t="str">
        <f>IF(M707="","",IFERROR(INDEX(data_wkly!R:R,MATCH($B707,data_wkly!$C:$C,0),1),""))</f>
        <v/>
      </c>
      <c r="S707" s="21" t="str">
        <f>IF(M707="","",IFERROR(IF(INDEX(data_wkly!S:S,MATCH($B707,data_wkly!$C:$C,0),1)=0,"",INDEX(data_wkly!S:S,MATCH($B707,data_wkly!$C:$C,0),1)),""))</f>
        <v/>
      </c>
      <c r="T707" s="21" t="str">
        <f>IFERROR(IF(INDEX(data_wkly!T:T,MATCH($B707,data_wkly!$C:$C,0),1)=0,"",INDEX(data_wkly!T:T,MATCH($B707,data_wkly!$C:$C,0),1)),"")</f>
        <v/>
      </c>
      <c r="U707" s="86" t="str">
        <f>IFERROR(IF(INDEX(data_wkly!U:U,MATCH($B707,data_wkly!$C:$C,0),1)=0,"",INDEX(data_wkly!U:U,MATCH($B707,data_wkly!$C:$C,0),1)),"")</f>
        <v/>
      </c>
      <c r="V707" s="157" t="str">
        <f t="shared" si="61"/>
        <v/>
      </c>
      <c r="W707" s="152" t="str">
        <f>IFERROR(IF(INDEX(data_wkly!W:W,MATCH($B707,data_wkly!$C:$C,0),1)=0,"",INDEX(data_wkly!W:W,MATCH($B707,data_wkly!$C:$C,0),1)),"")</f>
        <v/>
      </c>
      <c r="X707" s="21" t="str">
        <f>IFERROR(IF(INDEX(data_wkly!X:X,MATCH($B707,data_wkly!$C:$C,0),1)=0,"",INDEX(data_wkly!X:X,MATCH($B707,data_wkly!$C:$C,0),1)),"")</f>
        <v/>
      </c>
      <c r="Y707" s="21" t="str">
        <f>IFERROR(IF(INDEX(data_wkly!Y:Y,MATCH($B707,data_wkly!$C:$C,0),1)=0,"",INDEX(data_wkly!Y:Y,MATCH($B707,data_wkly!$C:$C,0),1)),"")</f>
        <v/>
      </c>
      <c r="Z707" s="21" t="str">
        <f>IFERROR(IF(INDEX(data_wkly!Z:Z,MATCH($B707,data_wkly!$C:$C,0),1)=0,"",INDEX(data_wkly!Z:Z,MATCH($B707,data_wkly!$C:$C,0),1)),"")</f>
        <v/>
      </c>
      <c r="AA707" s="152" t="str">
        <f>IFERROR(IF(INDEX(data_wkly!AA:AA,MATCH($B707,data_wkly!$C:$C,0),1)=0,"",INDEX(data_wkly!AA:AA,MATCH($B707,data_wkly!$C:$C,0),1)),"")</f>
        <v/>
      </c>
      <c r="AB707" s="21" t="str">
        <f>IFERROR(IF(INDEX(data_wkly!AB:AB,MATCH($B707,data_wkly!$C:$C,0),1)=0,"",INDEX(data_wkly!AB:AB,MATCH($B707,data_wkly!$C:$C,0),1)),"")</f>
        <v/>
      </c>
      <c r="AC707" s="21" t="str">
        <f>IFERROR(IF(INDEX(data_wkly!AC:AC,MATCH($B707,data_wkly!$C:$C,0),1)=0,"",INDEX(data_wkly!AC:AC,MATCH($B707,data_wkly!$C:$C,0),1)),"")</f>
        <v/>
      </c>
      <c r="AD707" s="21" t="str">
        <f>IFERROR(IF(INDEX(data_wkly!AD:AD,MATCH($B707,data_wkly!$C:$C,0),1)=0,"",INDEX(data_wkly!AD:AD,MATCH($B707,data_wkly!$C:$C,0),1)),"")</f>
        <v/>
      </c>
      <c r="AE707" s="157" t="str">
        <f t="shared" si="62"/>
        <v/>
      </c>
      <c r="AF707" s="154" t="str">
        <f>IFERROR(IF(INDEX(data_wkly!AF:AF,MATCH($B707,data_wkly!$C:$C,0),1)=0,"",INDEX(data_wkly!AF:AF,MATCH($B707,data_wkly!$C:$C,0),1)),"")</f>
        <v/>
      </c>
      <c r="AG707" s="153" t="str">
        <f>IFERROR(IF(AF707="","",INDEX(data_wkly!AG:AG,MATCH($B707,data_wkly!$C:$C,0),1)),"")</f>
        <v/>
      </c>
      <c r="AH707" s="153" t="str">
        <f>IFERROR(IF(INDEX(data_wkly!AH:AH,MATCH($B707,data_wkly!$C:$C,0),1)=0,"",INDEX(data_wkly!AH:AH,MATCH($B707,data_wkly!$C:$C,0),1)),"")</f>
        <v/>
      </c>
      <c r="AI707" s="153" t="str">
        <f>IFERROR(IF(INDEX(data_wkly!AI:AI,MATCH($B707,data_wkly!$C:$C,0),1)=0,"",INDEX(data_wkly!AI:AI,MATCH($B707,data_wkly!$C:$C,0),1)),"")</f>
        <v/>
      </c>
      <c r="AJ707" s="153" t="str">
        <f>IFERROR(IF(AI707="","",INDEX(data_wkly!AJ:AJ,MATCH($B707,data_wkly!$C:$C,0),1)),"")</f>
        <v/>
      </c>
      <c r="AK707" s="153" t="str">
        <f>IFERROR(IF(INDEX(data_wkly!AK:AK,MATCH($B707,data_wkly!$C:$C,0),1)=0,"",INDEX(data_wkly!AK:AK,MATCH($B707,data_wkly!$C:$C,0),1)),"")</f>
        <v/>
      </c>
      <c r="AL707" s="153" t="str">
        <f>IFERROR(IF(INDEX(data_wkly!AL:AL,MATCH($B707,data_wkly!$C:$C,0),1)=0,"",INDEX(data_wkly!AL:AL,MATCH($B707,data_wkly!$C:$C,0),1)),"")</f>
        <v/>
      </c>
      <c r="AM707" s="183" t="str">
        <f>IFERROR(IF(INDEX(data_wkly!AM:AM,MATCH($B707,data_wkly!$C:$C,0),1)=0,"",INDEX(data_wkly!AM:AM,MATCH($B707,data_wkly!$C:$C,0),1)),"")</f>
        <v/>
      </c>
      <c r="AN707" s="41" t="str">
        <f t="shared" si="66"/>
        <v/>
      </c>
      <c r="AO707" s="88">
        <f t="shared" si="65"/>
        <v>1</v>
      </c>
    </row>
    <row r="708" spans="1:41">
      <c r="A708" s="88" t="str">
        <f t="shared" si="63"/>
        <v/>
      </c>
      <c r="B708" s="89" t="str">
        <f t="shared" si="64"/>
        <v/>
      </c>
      <c r="C708" s="155" t="str">
        <f>IFERROR(IF(INDEX(data_wkly!D:D,MATCH($B708,data_wkly!$C:$C,0),1)=0,"",INDEX(data_wkly!D:D,MATCH($B708,data_wkly!$C:$C,0),1)),"")</f>
        <v/>
      </c>
      <c r="D708" s="21" t="str">
        <f>IFERROR(IF(INDEX(data_wkly!E:E,MATCH($B708,data_wkly!$C:$C,0),1)=0,"",INDEX(data_wkly!E:E,MATCH($B708,data_wkly!$C:$C,0),1)),"")</f>
        <v/>
      </c>
      <c r="E708" s="21" t="str">
        <f>IF(C708="","",IFERROR(INDEX(data_wkly!F:F,MATCH($B708,data_wkly!$C:$C,0),1),""))</f>
        <v/>
      </c>
      <c r="F708" s="21" t="str">
        <f>IF(E708="","",IFERROR(IF(INDEX(data_wkly!G:G,MATCH($B708,data_wkly!$C:$C,0),1)=0,"",INDEX(data_wkly!G:G,MATCH($B708,data_wkly!$C:$C,0),1)),""))</f>
        <v/>
      </c>
      <c r="G708" s="21" t="str">
        <f>IFERROR(IF(INDEX(data_wkly!H:H,MATCH($B708,data_wkly!$C:$C,0),1)=0,"",INDEX(data_wkly!H:H,MATCH($B708,data_wkly!$C:$C,0),1)),"")</f>
        <v/>
      </c>
      <c r="H708" s="21" t="str">
        <f>IF(C708="","",IFERROR(INDEX(data_wkly!I:I,MATCH($B708,data_wkly!$C:$C,0),1),""))</f>
        <v/>
      </c>
      <c r="I708" s="21" t="str">
        <f>IF(H708="","",IFERROR(IF(INDEX(data_wkly!J:J,MATCH($B708,data_wkly!$C:$C,0),1)=0,"",INDEX(data_wkly!J:J,MATCH($B708,data_wkly!$C:$C,0),1)),""))</f>
        <v/>
      </c>
      <c r="J708" s="21" t="str">
        <f>IFERROR(IF(INDEX(data_wkly!K:K,MATCH($B708,data_wkly!$C:$C,0),1)=0,"",INDEX(data_wkly!K:K,MATCH($B708,data_wkly!$C:$C,0),1)),"")</f>
        <v/>
      </c>
      <c r="K708" s="86" t="str">
        <f>IFERROR(IF(INDEX(data_wkly!L:L,MATCH($B708,data_wkly!$C:$C,0),1)=0,"",INDEX(data_wkly!L:L,MATCH($B708,data_wkly!$C:$C,0),1)),"")</f>
        <v/>
      </c>
      <c r="L708" s="156"/>
      <c r="M708" s="155" t="str">
        <f>IFERROR(IF(INDEX(data_wkly!M:M,MATCH($B708,data_wkly!$C:$C,0),1)=0,"",INDEX(data_wkly!M:M,MATCH($B708,data_wkly!$C:$C,0),1)),"")</f>
        <v/>
      </c>
      <c r="N708" s="21" t="str">
        <f>IFERROR(IF(INDEX(data_wkly!N:N,MATCH($B708,data_wkly!$C:$C,0),1)=0,"",INDEX(data_wkly!N:N,MATCH($B708,data_wkly!$C:$C,0),1)),"")</f>
        <v/>
      </c>
      <c r="O708" s="21" t="str">
        <f>IF(M708="","",IFERROR(INDEX(data_wkly!O:O,MATCH($B708,data_wkly!$C:$C,0),1),""))</f>
        <v/>
      </c>
      <c r="P708" s="21" t="str">
        <f>IF(M708="","",IFERROR(IF(INDEX(data_wkly!P:P,MATCH($B708,data_wkly!$C:$C,0),1)=0,"",INDEX(data_wkly!P:P,MATCH($B708,data_wkly!$C:$C,0),1)),""))</f>
        <v/>
      </c>
      <c r="Q708" s="21" t="str">
        <f>IFERROR(IF(INDEX(data_wkly!Q:Q,MATCH($B708,data_wkly!$C:$C,0),1)=0,"",INDEX(data_wkly!Q:Q,MATCH($B708,data_wkly!$C:$C,0),1)),"")</f>
        <v/>
      </c>
      <c r="R708" s="21" t="str">
        <f>IF(M708="","",IFERROR(INDEX(data_wkly!R:R,MATCH($B708,data_wkly!$C:$C,0),1),""))</f>
        <v/>
      </c>
      <c r="S708" s="21" t="str">
        <f>IF(M708="","",IFERROR(IF(INDEX(data_wkly!S:S,MATCH($B708,data_wkly!$C:$C,0),1)=0,"",INDEX(data_wkly!S:S,MATCH($B708,data_wkly!$C:$C,0),1)),""))</f>
        <v/>
      </c>
      <c r="T708" s="21" t="str">
        <f>IFERROR(IF(INDEX(data_wkly!T:T,MATCH($B708,data_wkly!$C:$C,0),1)=0,"",INDEX(data_wkly!T:T,MATCH($B708,data_wkly!$C:$C,0),1)),"")</f>
        <v/>
      </c>
      <c r="U708" s="86" t="str">
        <f>IFERROR(IF(INDEX(data_wkly!U:U,MATCH($B708,data_wkly!$C:$C,0),1)=0,"",INDEX(data_wkly!U:U,MATCH($B708,data_wkly!$C:$C,0),1)),"")</f>
        <v/>
      </c>
      <c r="V708" s="157" t="str">
        <f t="shared" si="61"/>
        <v/>
      </c>
      <c r="W708" s="152" t="str">
        <f>IFERROR(IF(INDEX(data_wkly!W:W,MATCH($B708,data_wkly!$C:$C,0),1)=0,"",INDEX(data_wkly!W:W,MATCH($B708,data_wkly!$C:$C,0),1)),"")</f>
        <v/>
      </c>
      <c r="X708" s="21" t="str">
        <f>IFERROR(IF(INDEX(data_wkly!X:X,MATCH($B708,data_wkly!$C:$C,0),1)=0,"",INDEX(data_wkly!X:X,MATCH($B708,data_wkly!$C:$C,0),1)),"")</f>
        <v/>
      </c>
      <c r="Y708" s="21" t="str">
        <f>IFERROR(IF(INDEX(data_wkly!Y:Y,MATCH($B708,data_wkly!$C:$C,0),1)=0,"",INDEX(data_wkly!Y:Y,MATCH($B708,data_wkly!$C:$C,0),1)),"")</f>
        <v/>
      </c>
      <c r="Z708" s="21" t="str">
        <f>IFERROR(IF(INDEX(data_wkly!Z:Z,MATCH($B708,data_wkly!$C:$C,0),1)=0,"",INDEX(data_wkly!Z:Z,MATCH($B708,data_wkly!$C:$C,0),1)),"")</f>
        <v/>
      </c>
      <c r="AA708" s="152" t="str">
        <f>IFERROR(IF(INDEX(data_wkly!AA:AA,MATCH($B708,data_wkly!$C:$C,0),1)=0,"",INDEX(data_wkly!AA:AA,MATCH($B708,data_wkly!$C:$C,0),1)),"")</f>
        <v/>
      </c>
      <c r="AB708" s="21" t="str">
        <f>IFERROR(IF(INDEX(data_wkly!AB:AB,MATCH($B708,data_wkly!$C:$C,0),1)=0,"",INDEX(data_wkly!AB:AB,MATCH($B708,data_wkly!$C:$C,0),1)),"")</f>
        <v/>
      </c>
      <c r="AC708" s="21" t="str">
        <f>IFERROR(IF(INDEX(data_wkly!AC:AC,MATCH($B708,data_wkly!$C:$C,0),1)=0,"",INDEX(data_wkly!AC:AC,MATCH($B708,data_wkly!$C:$C,0),1)),"")</f>
        <v/>
      </c>
      <c r="AD708" s="21" t="str">
        <f>IFERROR(IF(INDEX(data_wkly!AD:AD,MATCH($B708,data_wkly!$C:$C,0),1)=0,"",INDEX(data_wkly!AD:AD,MATCH($B708,data_wkly!$C:$C,0),1)),"")</f>
        <v/>
      </c>
      <c r="AE708" s="157" t="str">
        <f t="shared" si="62"/>
        <v/>
      </c>
      <c r="AF708" s="154" t="str">
        <f>IFERROR(IF(INDEX(data_wkly!AF:AF,MATCH($B708,data_wkly!$C:$C,0),1)=0,"",INDEX(data_wkly!AF:AF,MATCH($B708,data_wkly!$C:$C,0),1)),"")</f>
        <v/>
      </c>
      <c r="AG708" s="153" t="str">
        <f>IFERROR(IF(AF708="","",INDEX(data_wkly!AG:AG,MATCH($B708,data_wkly!$C:$C,0),1)),"")</f>
        <v/>
      </c>
      <c r="AH708" s="153" t="str">
        <f>IFERROR(IF(INDEX(data_wkly!AH:AH,MATCH($B708,data_wkly!$C:$C,0),1)=0,"",INDEX(data_wkly!AH:AH,MATCH($B708,data_wkly!$C:$C,0),1)),"")</f>
        <v/>
      </c>
      <c r="AI708" s="153" t="str">
        <f>IFERROR(IF(INDEX(data_wkly!AI:AI,MATCH($B708,data_wkly!$C:$C,0),1)=0,"",INDEX(data_wkly!AI:AI,MATCH($B708,data_wkly!$C:$C,0),1)),"")</f>
        <v/>
      </c>
      <c r="AJ708" s="153" t="str">
        <f>IFERROR(IF(AI708="","",INDEX(data_wkly!AJ:AJ,MATCH($B708,data_wkly!$C:$C,0),1)),"")</f>
        <v/>
      </c>
      <c r="AK708" s="153" t="str">
        <f>IFERROR(IF(INDEX(data_wkly!AK:AK,MATCH($B708,data_wkly!$C:$C,0),1)=0,"",INDEX(data_wkly!AK:AK,MATCH($B708,data_wkly!$C:$C,0),1)),"")</f>
        <v/>
      </c>
      <c r="AL708" s="153" t="str">
        <f>IFERROR(IF(INDEX(data_wkly!AL:AL,MATCH($B708,data_wkly!$C:$C,0),1)=0,"",INDEX(data_wkly!AL:AL,MATCH($B708,data_wkly!$C:$C,0),1)),"")</f>
        <v/>
      </c>
      <c r="AM708" s="183" t="str">
        <f>IFERROR(IF(INDEX(data_wkly!AM:AM,MATCH($B708,data_wkly!$C:$C,0),1)=0,"",INDEX(data_wkly!AM:AM,MATCH($B708,data_wkly!$C:$C,0),1)),"")</f>
        <v/>
      </c>
      <c r="AN708" s="41" t="str">
        <f t="shared" si="66"/>
        <v/>
      </c>
      <c r="AO708" s="88">
        <f t="shared" si="65"/>
        <v>2</v>
      </c>
    </row>
    <row r="709" spans="1:41">
      <c r="A709" s="88" t="str">
        <f t="shared" si="63"/>
        <v/>
      </c>
      <c r="B709" s="89" t="str">
        <f t="shared" si="64"/>
        <v/>
      </c>
      <c r="C709" s="155" t="str">
        <f>IFERROR(IF(INDEX(data_wkly!D:D,MATCH($B709,data_wkly!$C:$C,0),1)=0,"",INDEX(data_wkly!D:D,MATCH($B709,data_wkly!$C:$C,0),1)),"")</f>
        <v/>
      </c>
      <c r="D709" s="21" t="str">
        <f>IFERROR(IF(INDEX(data_wkly!E:E,MATCH($B709,data_wkly!$C:$C,0),1)=0,"",INDEX(data_wkly!E:E,MATCH($B709,data_wkly!$C:$C,0),1)),"")</f>
        <v/>
      </c>
      <c r="E709" s="21" t="str">
        <f>IF(C709="","",IFERROR(INDEX(data_wkly!F:F,MATCH($B709,data_wkly!$C:$C,0),1),""))</f>
        <v/>
      </c>
      <c r="F709" s="21" t="str">
        <f>IF(E709="","",IFERROR(IF(INDEX(data_wkly!G:G,MATCH($B709,data_wkly!$C:$C,0),1)=0,"",INDEX(data_wkly!G:G,MATCH($B709,data_wkly!$C:$C,0),1)),""))</f>
        <v/>
      </c>
      <c r="G709" s="21" t="str">
        <f>IFERROR(IF(INDEX(data_wkly!H:H,MATCH($B709,data_wkly!$C:$C,0),1)=0,"",INDEX(data_wkly!H:H,MATCH($B709,data_wkly!$C:$C,0),1)),"")</f>
        <v/>
      </c>
      <c r="H709" s="21" t="str">
        <f>IF(C709="","",IFERROR(INDEX(data_wkly!I:I,MATCH($B709,data_wkly!$C:$C,0),1),""))</f>
        <v/>
      </c>
      <c r="I709" s="21" t="str">
        <f>IF(H709="","",IFERROR(IF(INDEX(data_wkly!J:J,MATCH($B709,data_wkly!$C:$C,0),1)=0,"",INDEX(data_wkly!J:J,MATCH($B709,data_wkly!$C:$C,0),1)),""))</f>
        <v/>
      </c>
      <c r="J709" s="21" t="str">
        <f>IFERROR(IF(INDEX(data_wkly!K:K,MATCH($B709,data_wkly!$C:$C,0),1)=0,"",INDEX(data_wkly!K:K,MATCH($B709,data_wkly!$C:$C,0),1)),"")</f>
        <v/>
      </c>
      <c r="K709" s="86" t="str">
        <f>IFERROR(IF(INDEX(data_wkly!L:L,MATCH($B709,data_wkly!$C:$C,0),1)=0,"",INDEX(data_wkly!L:L,MATCH($B709,data_wkly!$C:$C,0),1)),"")</f>
        <v/>
      </c>
      <c r="L709" s="156"/>
      <c r="M709" s="155" t="str">
        <f>IFERROR(IF(INDEX(data_wkly!M:M,MATCH($B709,data_wkly!$C:$C,0),1)=0,"",INDEX(data_wkly!M:M,MATCH($B709,data_wkly!$C:$C,0),1)),"")</f>
        <v/>
      </c>
      <c r="N709" s="21" t="str">
        <f>IFERROR(IF(INDEX(data_wkly!N:N,MATCH($B709,data_wkly!$C:$C,0),1)=0,"",INDEX(data_wkly!N:N,MATCH($B709,data_wkly!$C:$C,0),1)),"")</f>
        <v/>
      </c>
      <c r="O709" s="21" t="str">
        <f>IF(M709="","",IFERROR(INDEX(data_wkly!O:O,MATCH($B709,data_wkly!$C:$C,0),1),""))</f>
        <v/>
      </c>
      <c r="P709" s="21" t="str">
        <f>IF(M709="","",IFERROR(IF(INDEX(data_wkly!P:P,MATCH($B709,data_wkly!$C:$C,0),1)=0,"",INDEX(data_wkly!P:P,MATCH($B709,data_wkly!$C:$C,0),1)),""))</f>
        <v/>
      </c>
      <c r="Q709" s="21" t="str">
        <f>IFERROR(IF(INDEX(data_wkly!Q:Q,MATCH($B709,data_wkly!$C:$C,0),1)=0,"",INDEX(data_wkly!Q:Q,MATCH($B709,data_wkly!$C:$C,0),1)),"")</f>
        <v/>
      </c>
      <c r="R709" s="21" t="str">
        <f>IF(M709="","",IFERROR(INDEX(data_wkly!R:R,MATCH($B709,data_wkly!$C:$C,0),1),""))</f>
        <v/>
      </c>
      <c r="S709" s="21" t="str">
        <f>IF(M709="","",IFERROR(IF(INDEX(data_wkly!S:S,MATCH($B709,data_wkly!$C:$C,0),1)=0,"",INDEX(data_wkly!S:S,MATCH($B709,data_wkly!$C:$C,0),1)),""))</f>
        <v/>
      </c>
      <c r="T709" s="21" t="str">
        <f>IFERROR(IF(INDEX(data_wkly!T:T,MATCH($B709,data_wkly!$C:$C,0),1)=0,"",INDEX(data_wkly!T:T,MATCH($B709,data_wkly!$C:$C,0),1)),"")</f>
        <v/>
      </c>
      <c r="U709" s="86" t="str">
        <f>IFERROR(IF(INDEX(data_wkly!U:U,MATCH($B709,data_wkly!$C:$C,0),1)=0,"",INDEX(data_wkly!U:U,MATCH($B709,data_wkly!$C:$C,0),1)),"")</f>
        <v/>
      </c>
      <c r="V709" s="157" t="str">
        <f t="shared" si="61"/>
        <v/>
      </c>
      <c r="W709" s="152" t="str">
        <f>IFERROR(IF(INDEX(data_wkly!W:W,MATCH($B709,data_wkly!$C:$C,0),1)=0,"",INDEX(data_wkly!W:W,MATCH($B709,data_wkly!$C:$C,0),1)),"")</f>
        <v/>
      </c>
      <c r="X709" s="21" t="str">
        <f>IFERROR(IF(INDEX(data_wkly!X:X,MATCH($B709,data_wkly!$C:$C,0),1)=0,"",INDEX(data_wkly!X:X,MATCH($B709,data_wkly!$C:$C,0),1)),"")</f>
        <v/>
      </c>
      <c r="Y709" s="21" t="str">
        <f>IFERROR(IF(INDEX(data_wkly!Y:Y,MATCH($B709,data_wkly!$C:$C,0),1)=0,"",INDEX(data_wkly!Y:Y,MATCH($B709,data_wkly!$C:$C,0),1)),"")</f>
        <v/>
      </c>
      <c r="Z709" s="21" t="str">
        <f>IFERROR(IF(INDEX(data_wkly!Z:Z,MATCH($B709,data_wkly!$C:$C,0),1)=0,"",INDEX(data_wkly!Z:Z,MATCH($B709,data_wkly!$C:$C,0),1)),"")</f>
        <v/>
      </c>
      <c r="AA709" s="152" t="str">
        <f>IFERROR(IF(INDEX(data_wkly!AA:AA,MATCH($B709,data_wkly!$C:$C,0),1)=0,"",INDEX(data_wkly!AA:AA,MATCH($B709,data_wkly!$C:$C,0),1)),"")</f>
        <v/>
      </c>
      <c r="AB709" s="21" t="str">
        <f>IFERROR(IF(INDEX(data_wkly!AB:AB,MATCH($B709,data_wkly!$C:$C,0),1)=0,"",INDEX(data_wkly!AB:AB,MATCH($B709,data_wkly!$C:$C,0),1)),"")</f>
        <v/>
      </c>
      <c r="AC709" s="21" t="str">
        <f>IFERROR(IF(INDEX(data_wkly!AC:AC,MATCH($B709,data_wkly!$C:$C,0),1)=0,"",INDEX(data_wkly!AC:AC,MATCH($B709,data_wkly!$C:$C,0),1)),"")</f>
        <v/>
      </c>
      <c r="AD709" s="21" t="str">
        <f>IFERROR(IF(INDEX(data_wkly!AD:AD,MATCH($B709,data_wkly!$C:$C,0),1)=0,"",INDEX(data_wkly!AD:AD,MATCH($B709,data_wkly!$C:$C,0),1)),"")</f>
        <v/>
      </c>
      <c r="AE709" s="157" t="str">
        <f t="shared" si="62"/>
        <v/>
      </c>
      <c r="AF709" s="154" t="str">
        <f>IFERROR(IF(INDEX(data_wkly!AF:AF,MATCH($B709,data_wkly!$C:$C,0),1)=0,"",INDEX(data_wkly!AF:AF,MATCH($B709,data_wkly!$C:$C,0),1)),"")</f>
        <v/>
      </c>
      <c r="AG709" s="153" t="str">
        <f>IFERROR(IF(AF709="","",INDEX(data_wkly!AG:AG,MATCH($B709,data_wkly!$C:$C,0),1)),"")</f>
        <v/>
      </c>
      <c r="AH709" s="153" t="str">
        <f>IFERROR(IF(INDEX(data_wkly!AH:AH,MATCH($B709,data_wkly!$C:$C,0),1)=0,"",INDEX(data_wkly!AH:AH,MATCH($B709,data_wkly!$C:$C,0),1)),"")</f>
        <v/>
      </c>
      <c r="AI709" s="153" t="str">
        <f>IFERROR(IF(INDEX(data_wkly!AI:AI,MATCH($B709,data_wkly!$C:$C,0),1)=0,"",INDEX(data_wkly!AI:AI,MATCH($B709,data_wkly!$C:$C,0),1)),"")</f>
        <v/>
      </c>
      <c r="AJ709" s="153" t="str">
        <f>IFERROR(IF(AI709="","",INDEX(data_wkly!AJ:AJ,MATCH($B709,data_wkly!$C:$C,0),1)),"")</f>
        <v/>
      </c>
      <c r="AK709" s="153" t="str">
        <f>IFERROR(IF(INDEX(data_wkly!AK:AK,MATCH($B709,data_wkly!$C:$C,0),1)=0,"",INDEX(data_wkly!AK:AK,MATCH($B709,data_wkly!$C:$C,0),1)),"")</f>
        <v/>
      </c>
      <c r="AL709" s="153" t="str">
        <f>IFERROR(IF(INDEX(data_wkly!AL:AL,MATCH($B709,data_wkly!$C:$C,0),1)=0,"",INDEX(data_wkly!AL:AL,MATCH($B709,data_wkly!$C:$C,0),1)),"")</f>
        <v/>
      </c>
      <c r="AM709" s="183" t="str">
        <f>IFERROR(IF(INDEX(data_wkly!AM:AM,MATCH($B709,data_wkly!$C:$C,0),1)=0,"",INDEX(data_wkly!AM:AM,MATCH($B709,data_wkly!$C:$C,0),1)),"")</f>
        <v/>
      </c>
      <c r="AN709" s="41" t="str">
        <f t="shared" si="66"/>
        <v/>
      </c>
      <c r="AO709" s="88">
        <f t="shared" si="65"/>
        <v>1</v>
      </c>
    </row>
    <row r="710" spans="1:41">
      <c r="A710" s="88" t="str">
        <f t="shared" si="63"/>
        <v/>
      </c>
      <c r="B710" s="89" t="str">
        <f t="shared" si="64"/>
        <v/>
      </c>
      <c r="C710" s="155" t="str">
        <f>IFERROR(IF(INDEX(data_wkly!D:D,MATCH($B710,data_wkly!$C:$C,0),1)=0,"",INDEX(data_wkly!D:D,MATCH($B710,data_wkly!$C:$C,0),1)),"")</f>
        <v/>
      </c>
      <c r="D710" s="21" t="str">
        <f>IFERROR(IF(INDEX(data_wkly!E:E,MATCH($B710,data_wkly!$C:$C,0),1)=0,"",INDEX(data_wkly!E:E,MATCH($B710,data_wkly!$C:$C,0),1)),"")</f>
        <v/>
      </c>
      <c r="E710" s="21" t="str">
        <f>IF(C710="","",IFERROR(INDEX(data_wkly!F:F,MATCH($B710,data_wkly!$C:$C,0),1),""))</f>
        <v/>
      </c>
      <c r="F710" s="21" t="str">
        <f>IF(E710="","",IFERROR(IF(INDEX(data_wkly!G:G,MATCH($B710,data_wkly!$C:$C,0),1)=0,"",INDEX(data_wkly!G:G,MATCH($B710,data_wkly!$C:$C,0),1)),""))</f>
        <v/>
      </c>
      <c r="G710" s="21" t="str">
        <f>IFERROR(IF(INDEX(data_wkly!H:H,MATCH($B710,data_wkly!$C:$C,0),1)=0,"",INDEX(data_wkly!H:H,MATCH($B710,data_wkly!$C:$C,0),1)),"")</f>
        <v/>
      </c>
      <c r="H710" s="21" t="str">
        <f>IF(C710="","",IFERROR(INDEX(data_wkly!I:I,MATCH($B710,data_wkly!$C:$C,0),1),""))</f>
        <v/>
      </c>
      <c r="I710" s="21" t="str">
        <f>IF(H710="","",IFERROR(IF(INDEX(data_wkly!J:J,MATCH($B710,data_wkly!$C:$C,0),1)=0,"",INDEX(data_wkly!J:J,MATCH($B710,data_wkly!$C:$C,0),1)),""))</f>
        <v/>
      </c>
      <c r="J710" s="21" t="str">
        <f>IFERROR(IF(INDEX(data_wkly!K:K,MATCH($B710,data_wkly!$C:$C,0),1)=0,"",INDEX(data_wkly!K:K,MATCH($B710,data_wkly!$C:$C,0),1)),"")</f>
        <v/>
      </c>
      <c r="K710" s="86" t="str">
        <f>IFERROR(IF(INDEX(data_wkly!L:L,MATCH($B710,data_wkly!$C:$C,0),1)=0,"",INDEX(data_wkly!L:L,MATCH($B710,data_wkly!$C:$C,0),1)),"")</f>
        <v/>
      </c>
      <c r="L710" s="156"/>
      <c r="M710" s="155" t="str">
        <f>IFERROR(IF(INDEX(data_wkly!M:M,MATCH($B710,data_wkly!$C:$C,0),1)=0,"",INDEX(data_wkly!M:M,MATCH($B710,data_wkly!$C:$C,0),1)),"")</f>
        <v/>
      </c>
      <c r="N710" s="21" t="str">
        <f>IFERROR(IF(INDEX(data_wkly!N:N,MATCH($B710,data_wkly!$C:$C,0),1)=0,"",INDEX(data_wkly!N:N,MATCH($B710,data_wkly!$C:$C,0),1)),"")</f>
        <v/>
      </c>
      <c r="O710" s="21" t="str">
        <f>IF(M710="","",IFERROR(INDEX(data_wkly!O:O,MATCH($B710,data_wkly!$C:$C,0),1),""))</f>
        <v/>
      </c>
      <c r="P710" s="21" t="str">
        <f>IF(M710="","",IFERROR(IF(INDEX(data_wkly!P:P,MATCH($B710,data_wkly!$C:$C,0),1)=0,"",INDEX(data_wkly!P:P,MATCH($B710,data_wkly!$C:$C,0),1)),""))</f>
        <v/>
      </c>
      <c r="Q710" s="21" t="str">
        <f>IFERROR(IF(INDEX(data_wkly!Q:Q,MATCH($B710,data_wkly!$C:$C,0),1)=0,"",INDEX(data_wkly!Q:Q,MATCH($B710,data_wkly!$C:$C,0),1)),"")</f>
        <v/>
      </c>
      <c r="R710" s="21" t="str">
        <f>IF(M710="","",IFERROR(INDEX(data_wkly!R:R,MATCH($B710,data_wkly!$C:$C,0),1),""))</f>
        <v/>
      </c>
      <c r="S710" s="21" t="str">
        <f>IF(M710="","",IFERROR(IF(INDEX(data_wkly!S:S,MATCH($B710,data_wkly!$C:$C,0),1)=0,"",INDEX(data_wkly!S:S,MATCH($B710,data_wkly!$C:$C,0),1)),""))</f>
        <v/>
      </c>
      <c r="T710" s="21" t="str">
        <f>IFERROR(IF(INDEX(data_wkly!T:T,MATCH($B710,data_wkly!$C:$C,0),1)=0,"",INDEX(data_wkly!T:T,MATCH($B710,data_wkly!$C:$C,0),1)),"")</f>
        <v/>
      </c>
      <c r="U710" s="86" t="str">
        <f>IFERROR(IF(INDEX(data_wkly!U:U,MATCH($B710,data_wkly!$C:$C,0),1)=0,"",INDEX(data_wkly!U:U,MATCH($B710,data_wkly!$C:$C,0),1)),"")</f>
        <v/>
      </c>
      <c r="V710" s="157" t="str">
        <f t="shared" si="61"/>
        <v/>
      </c>
      <c r="W710" s="152" t="str">
        <f>IFERROR(IF(INDEX(data_wkly!W:W,MATCH($B710,data_wkly!$C:$C,0),1)=0,"",INDEX(data_wkly!W:W,MATCH($B710,data_wkly!$C:$C,0),1)),"")</f>
        <v/>
      </c>
      <c r="X710" s="21" t="str">
        <f>IFERROR(IF(INDEX(data_wkly!X:X,MATCH($B710,data_wkly!$C:$C,0),1)=0,"",INDEX(data_wkly!X:X,MATCH($B710,data_wkly!$C:$C,0),1)),"")</f>
        <v/>
      </c>
      <c r="Y710" s="21" t="str">
        <f>IFERROR(IF(INDEX(data_wkly!Y:Y,MATCH($B710,data_wkly!$C:$C,0),1)=0,"",INDEX(data_wkly!Y:Y,MATCH($B710,data_wkly!$C:$C,0),1)),"")</f>
        <v/>
      </c>
      <c r="Z710" s="21" t="str">
        <f>IFERROR(IF(INDEX(data_wkly!Z:Z,MATCH($B710,data_wkly!$C:$C,0),1)=0,"",INDEX(data_wkly!Z:Z,MATCH($B710,data_wkly!$C:$C,0),1)),"")</f>
        <v/>
      </c>
      <c r="AA710" s="152" t="str">
        <f>IFERROR(IF(INDEX(data_wkly!AA:AA,MATCH($B710,data_wkly!$C:$C,0),1)=0,"",INDEX(data_wkly!AA:AA,MATCH($B710,data_wkly!$C:$C,0),1)),"")</f>
        <v/>
      </c>
      <c r="AB710" s="21" t="str">
        <f>IFERROR(IF(INDEX(data_wkly!AB:AB,MATCH($B710,data_wkly!$C:$C,0),1)=0,"",INDEX(data_wkly!AB:AB,MATCH($B710,data_wkly!$C:$C,0),1)),"")</f>
        <v/>
      </c>
      <c r="AC710" s="21" t="str">
        <f>IFERROR(IF(INDEX(data_wkly!AC:AC,MATCH($B710,data_wkly!$C:$C,0),1)=0,"",INDEX(data_wkly!AC:AC,MATCH($B710,data_wkly!$C:$C,0),1)),"")</f>
        <v/>
      </c>
      <c r="AD710" s="21" t="str">
        <f>IFERROR(IF(INDEX(data_wkly!AD:AD,MATCH($B710,data_wkly!$C:$C,0),1)=0,"",INDEX(data_wkly!AD:AD,MATCH($B710,data_wkly!$C:$C,0),1)),"")</f>
        <v/>
      </c>
      <c r="AE710" s="157" t="str">
        <f t="shared" si="62"/>
        <v/>
      </c>
      <c r="AF710" s="154" t="str">
        <f>IFERROR(IF(INDEX(data_wkly!AF:AF,MATCH($B710,data_wkly!$C:$C,0),1)=0,"",INDEX(data_wkly!AF:AF,MATCH($B710,data_wkly!$C:$C,0),1)),"")</f>
        <v/>
      </c>
      <c r="AG710" s="153" t="str">
        <f>IFERROR(IF(AF710="","",INDEX(data_wkly!AG:AG,MATCH($B710,data_wkly!$C:$C,0),1)),"")</f>
        <v/>
      </c>
      <c r="AH710" s="153" t="str">
        <f>IFERROR(IF(INDEX(data_wkly!AH:AH,MATCH($B710,data_wkly!$C:$C,0),1)=0,"",INDEX(data_wkly!AH:AH,MATCH($B710,data_wkly!$C:$C,0),1)),"")</f>
        <v/>
      </c>
      <c r="AI710" s="153" t="str">
        <f>IFERROR(IF(INDEX(data_wkly!AI:AI,MATCH($B710,data_wkly!$C:$C,0),1)=0,"",INDEX(data_wkly!AI:AI,MATCH($B710,data_wkly!$C:$C,0),1)),"")</f>
        <v/>
      </c>
      <c r="AJ710" s="153" t="str">
        <f>IFERROR(IF(AI710="","",INDEX(data_wkly!AJ:AJ,MATCH($B710,data_wkly!$C:$C,0),1)),"")</f>
        <v/>
      </c>
      <c r="AK710" s="153" t="str">
        <f>IFERROR(IF(INDEX(data_wkly!AK:AK,MATCH($B710,data_wkly!$C:$C,0),1)=0,"",INDEX(data_wkly!AK:AK,MATCH($B710,data_wkly!$C:$C,0),1)),"")</f>
        <v/>
      </c>
      <c r="AL710" s="153" t="str">
        <f>IFERROR(IF(INDEX(data_wkly!AL:AL,MATCH($B710,data_wkly!$C:$C,0),1)=0,"",INDEX(data_wkly!AL:AL,MATCH($B710,data_wkly!$C:$C,0),1)),"")</f>
        <v/>
      </c>
      <c r="AM710" s="183" t="str">
        <f>IFERROR(IF(INDEX(data_wkly!AM:AM,MATCH($B710,data_wkly!$C:$C,0),1)=0,"",INDEX(data_wkly!AM:AM,MATCH($B710,data_wkly!$C:$C,0),1)),"")</f>
        <v/>
      </c>
      <c r="AN710" s="41" t="str">
        <f t="shared" si="66"/>
        <v/>
      </c>
      <c r="AO710" s="88">
        <f t="shared" si="65"/>
        <v>2</v>
      </c>
    </row>
    <row r="711" spans="1:41">
      <c r="A711" s="88" t="str">
        <f t="shared" si="63"/>
        <v/>
      </c>
      <c r="B711" s="89" t="str">
        <f t="shared" si="64"/>
        <v/>
      </c>
      <c r="C711" s="155" t="str">
        <f>IFERROR(IF(INDEX(data_wkly!D:D,MATCH($B711,data_wkly!$C:$C,0),1)=0,"",INDEX(data_wkly!D:D,MATCH($B711,data_wkly!$C:$C,0),1)),"")</f>
        <v/>
      </c>
      <c r="D711" s="21" t="str">
        <f>IFERROR(IF(INDEX(data_wkly!E:E,MATCH($B711,data_wkly!$C:$C,0),1)=0,"",INDEX(data_wkly!E:E,MATCH($B711,data_wkly!$C:$C,0),1)),"")</f>
        <v/>
      </c>
      <c r="E711" s="21" t="str">
        <f>IF(C711="","",IFERROR(INDEX(data_wkly!F:F,MATCH($B711,data_wkly!$C:$C,0),1),""))</f>
        <v/>
      </c>
      <c r="F711" s="21" t="str">
        <f>IF(E711="","",IFERROR(IF(INDEX(data_wkly!G:G,MATCH($B711,data_wkly!$C:$C,0),1)=0,"",INDEX(data_wkly!G:G,MATCH($B711,data_wkly!$C:$C,0),1)),""))</f>
        <v/>
      </c>
      <c r="G711" s="21" t="str">
        <f>IFERROR(IF(INDEX(data_wkly!H:H,MATCH($B711,data_wkly!$C:$C,0),1)=0,"",INDEX(data_wkly!H:H,MATCH($B711,data_wkly!$C:$C,0),1)),"")</f>
        <v/>
      </c>
      <c r="H711" s="21" t="str">
        <f>IF(C711="","",IFERROR(INDEX(data_wkly!I:I,MATCH($B711,data_wkly!$C:$C,0),1),""))</f>
        <v/>
      </c>
      <c r="I711" s="21" t="str">
        <f>IF(H711="","",IFERROR(IF(INDEX(data_wkly!J:J,MATCH($B711,data_wkly!$C:$C,0),1)=0,"",INDEX(data_wkly!J:J,MATCH($B711,data_wkly!$C:$C,0),1)),""))</f>
        <v/>
      </c>
      <c r="J711" s="21" t="str">
        <f>IFERROR(IF(INDEX(data_wkly!K:K,MATCH($B711,data_wkly!$C:$C,0),1)=0,"",INDEX(data_wkly!K:K,MATCH($B711,data_wkly!$C:$C,0),1)),"")</f>
        <v/>
      </c>
      <c r="K711" s="86" t="str">
        <f>IFERROR(IF(INDEX(data_wkly!L:L,MATCH($B711,data_wkly!$C:$C,0),1)=0,"",INDEX(data_wkly!L:L,MATCH($B711,data_wkly!$C:$C,0),1)),"")</f>
        <v/>
      </c>
      <c r="L711" s="156"/>
      <c r="M711" s="155" t="str">
        <f>IFERROR(IF(INDEX(data_wkly!M:M,MATCH($B711,data_wkly!$C:$C,0),1)=0,"",INDEX(data_wkly!M:M,MATCH($B711,data_wkly!$C:$C,0),1)),"")</f>
        <v/>
      </c>
      <c r="N711" s="21" t="str">
        <f>IFERROR(IF(INDEX(data_wkly!N:N,MATCH($B711,data_wkly!$C:$C,0),1)=0,"",INDEX(data_wkly!N:N,MATCH($B711,data_wkly!$C:$C,0),1)),"")</f>
        <v/>
      </c>
      <c r="O711" s="21" t="str">
        <f>IF(M711="","",IFERROR(INDEX(data_wkly!O:O,MATCH($B711,data_wkly!$C:$C,0),1),""))</f>
        <v/>
      </c>
      <c r="P711" s="21" t="str">
        <f>IF(M711="","",IFERROR(IF(INDEX(data_wkly!P:P,MATCH($B711,data_wkly!$C:$C,0),1)=0,"",INDEX(data_wkly!P:P,MATCH($B711,data_wkly!$C:$C,0),1)),""))</f>
        <v/>
      </c>
      <c r="Q711" s="21" t="str">
        <f>IFERROR(IF(INDEX(data_wkly!Q:Q,MATCH($B711,data_wkly!$C:$C,0),1)=0,"",INDEX(data_wkly!Q:Q,MATCH($B711,data_wkly!$C:$C,0),1)),"")</f>
        <v/>
      </c>
      <c r="R711" s="21" t="str">
        <f>IF(M711="","",IFERROR(INDEX(data_wkly!R:R,MATCH($B711,data_wkly!$C:$C,0),1),""))</f>
        <v/>
      </c>
      <c r="S711" s="21" t="str">
        <f>IF(M711="","",IFERROR(IF(INDEX(data_wkly!S:S,MATCH($B711,data_wkly!$C:$C,0),1)=0,"",INDEX(data_wkly!S:S,MATCH($B711,data_wkly!$C:$C,0),1)),""))</f>
        <v/>
      </c>
      <c r="T711" s="21" t="str">
        <f>IFERROR(IF(INDEX(data_wkly!T:T,MATCH($B711,data_wkly!$C:$C,0),1)=0,"",INDEX(data_wkly!T:T,MATCH($B711,data_wkly!$C:$C,0),1)),"")</f>
        <v/>
      </c>
      <c r="U711" s="86" t="str">
        <f>IFERROR(IF(INDEX(data_wkly!U:U,MATCH($B711,data_wkly!$C:$C,0),1)=0,"",INDEX(data_wkly!U:U,MATCH($B711,data_wkly!$C:$C,0),1)),"")</f>
        <v/>
      </c>
      <c r="V711" s="157" t="str">
        <f t="shared" si="61"/>
        <v/>
      </c>
      <c r="W711" s="152" t="str">
        <f>IFERROR(IF(INDEX(data_wkly!W:W,MATCH($B711,data_wkly!$C:$C,0),1)=0,"",INDEX(data_wkly!W:W,MATCH($B711,data_wkly!$C:$C,0),1)),"")</f>
        <v/>
      </c>
      <c r="X711" s="21" t="str">
        <f>IFERROR(IF(INDEX(data_wkly!X:X,MATCH($B711,data_wkly!$C:$C,0),1)=0,"",INDEX(data_wkly!X:X,MATCH($B711,data_wkly!$C:$C,0),1)),"")</f>
        <v/>
      </c>
      <c r="Y711" s="21" t="str">
        <f>IFERROR(IF(INDEX(data_wkly!Y:Y,MATCH($B711,data_wkly!$C:$C,0),1)=0,"",INDEX(data_wkly!Y:Y,MATCH($B711,data_wkly!$C:$C,0),1)),"")</f>
        <v/>
      </c>
      <c r="Z711" s="21" t="str">
        <f>IFERROR(IF(INDEX(data_wkly!Z:Z,MATCH($B711,data_wkly!$C:$C,0),1)=0,"",INDEX(data_wkly!Z:Z,MATCH($B711,data_wkly!$C:$C,0),1)),"")</f>
        <v/>
      </c>
      <c r="AA711" s="152" t="str">
        <f>IFERROR(IF(INDEX(data_wkly!AA:AA,MATCH($B711,data_wkly!$C:$C,0),1)=0,"",INDEX(data_wkly!AA:AA,MATCH($B711,data_wkly!$C:$C,0),1)),"")</f>
        <v/>
      </c>
      <c r="AB711" s="21" t="str">
        <f>IFERROR(IF(INDEX(data_wkly!AB:AB,MATCH($B711,data_wkly!$C:$C,0),1)=0,"",INDEX(data_wkly!AB:AB,MATCH($B711,data_wkly!$C:$C,0),1)),"")</f>
        <v/>
      </c>
      <c r="AC711" s="21" t="str">
        <f>IFERROR(IF(INDEX(data_wkly!AC:AC,MATCH($B711,data_wkly!$C:$C,0),1)=0,"",INDEX(data_wkly!AC:AC,MATCH($B711,data_wkly!$C:$C,0),1)),"")</f>
        <v/>
      </c>
      <c r="AD711" s="21" t="str">
        <f>IFERROR(IF(INDEX(data_wkly!AD:AD,MATCH($B711,data_wkly!$C:$C,0),1)=0,"",INDEX(data_wkly!AD:AD,MATCH($B711,data_wkly!$C:$C,0),1)),"")</f>
        <v/>
      </c>
      <c r="AE711" s="157" t="str">
        <f t="shared" si="62"/>
        <v/>
      </c>
      <c r="AF711" s="154" t="str">
        <f>IFERROR(IF(INDEX(data_wkly!AF:AF,MATCH($B711,data_wkly!$C:$C,0),1)=0,"",INDEX(data_wkly!AF:AF,MATCH($B711,data_wkly!$C:$C,0),1)),"")</f>
        <v/>
      </c>
      <c r="AG711" s="153" t="str">
        <f>IFERROR(IF(AF711="","",INDEX(data_wkly!AG:AG,MATCH($B711,data_wkly!$C:$C,0),1)),"")</f>
        <v/>
      </c>
      <c r="AH711" s="153" t="str">
        <f>IFERROR(IF(INDEX(data_wkly!AH:AH,MATCH($B711,data_wkly!$C:$C,0),1)=0,"",INDEX(data_wkly!AH:AH,MATCH($B711,data_wkly!$C:$C,0),1)),"")</f>
        <v/>
      </c>
      <c r="AI711" s="153" t="str">
        <f>IFERROR(IF(INDEX(data_wkly!AI:AI,MATCH($B711,data_wkly!$C:$C,0),1)=0,"",INDEX(data_wkly!AI:AI,MATCH($B711,data_wkly!$C:$C,0),1)),"")</f>
        <v/>
      </c>
      <c r="AJ711" s="153" t="str">
        <f>IFERROR(IF(AI711="","",INDEX(data_wkly!AJ:AJ,MATCH($B711,data_wkly!$C:$C,0),1)),"")</f>
        <v/>
      </c>
      <c r="AK711" s="153" t="str">
        <f>IFERROR(IF(INDEX(data_wkly!AK:AK,MATCH($B711,data_wkly!$C:$C,0),1)=0,"",INDEX(data_wkly!AK:AK,MATCH($B711,data_wkly!$C:$C,0),1)),"")</f>
        <v/>
      </c>
      <c r="AL711" s="153" t="str">
        <f>IFERROR(IF(INDEX(data_wkly!AL:AL,MATCH($B711,data_wkly!$C:$C,0),1)=0,"",INDEX(data_wkly!AL:AL,MATCH($B711,data_wkly!$C:$C,0),1)),"")</f>
        <v/>
      </c>
      <c r="AM711" s="183" t="str">
        <f>IFERROR(IF(INDEX(data_wkly!AM:AM,MATCH($B711,data_wkly!$C:$C,0),1)=0,"",INDEX(data_wkly!AM:AM,MATCH($B711,data_wkly!$C:$C,0),1)),"")</f>
        <v/>
      </c>
      <c r="AN711" s="41" t="str">
        <f t="shared" si="66"/>
        <v/>
      </c>
      <c r="AO711" s="88">
        <f t="shared" si="65"/>
        <v>1</v>
      </c>
    </row>
    <row r="712" spans="1:41">
      <c r="A712" s="88" t="str">
        <f t="shared" si="63"/>
        <v/>
      </c>
      <c r="B712" s="89" t="str">
        <f t="shared" si="64"/>
        <v/>
      </c>
      <c r="C712" s="155" t="str">
        <f>IFERROR(IF(INDEX(data_wkly!D:D,MATCH($B712,data_wkly!$C:$C,0),1)=0,"",INDEX(data_wkly!D:D,MATCH($B712,data_wkly!$C:$C,0),1)),"")</f>
        <v/>
      </c>
      <c r="D712" s="21" t="str">
        <f>IFERROR(IF(INDEX(data_wkly!E:E,MATCH($B712,data_wkly!$C:$C,0),1)=0,"",INDEX(data_wkly!E:E,MATCH($B712,data_wkly!$C:$C,0),1)),"")</f>
        <v/>
      </c>
      <c r="E712" s="21" t="str">
        <f>IF(C712="","",IFERROR(INDEX(data_wkly!F:F,MATCH($B712,data_wkly!$C:$C,0),1),""))</f>
        <v/>
      </c>
      <c r="F712" s="21" t="str">
        <f>IF(E712="","",IFERROR(IF(INDEX(data_wkly!G:G,MATCH($B712,data_wkly!$C:$C,0),1)=0,"",INDEX(data_wkly!G:G,MATCH($B712,data_wkly!$C:$C,0),1)),""))</f>
        <v/>
      </c>
      <c r="G712" s="21" t="str">
        <f>IFERROR(IF(INDEX(data_wkly!H:H,MATCH($B712,data_wkly!$C:$C,0),1)=0,"",INDEX(data_wkly!H:H,MATCH($B712,data_wkly!$C:$C,0),1)),"")</f>
        <v/>
      </c>
      <c r="H712" s="21" t="str">
        <f>IF(C712="","",IFERROR(INDEX(data_wkly!I:I,MATCH($B712,data_wkly!$C:$C,0),1),""))</f>
        <v/>
      </c>
      <c r="I712" s="21" t="str">
        <f>IF(H712="","",IFERROR(IF(INDEX(data_wkly!J:J,MATCH($B712,data_wkly!$C:$C,0),1)=0,"",INDEX(data_wkly!J:J,MATCH($B712,data_wkly!$C:$C,0),1)),""))</f>
        <v/>
      </c>
      <c r="J712" s="21" t="str">
        <f>IFERROR(IF(INDEX(data_wkly!K:K,MATCH($B712,data_wkly!$C:$C,0),1)=0,"",INDEX(data_wkly!K:K,MATCH($B712,data_wkly!$C:$C,0),1)),"")</f>
        <v/>
      </c>
      <c r="K712" s="86" t="str">
        <f>IFERROR(IF(INDEX(data_wkly!L:L,MATCH($B712,data_wkly!$C:$C,0),1)=0,"",INDEX(data_wkly!L:L,MATCH($B712,data_wkly!$C:$C,0),1)),"")</f>
        <v/>
      </c>
      <c r="L712" s="156"/>
      <c r="M712" s="155" t="str">
        <f>IFERROR(IF(INDEX(data_wkly!M:M,MATCH($B712,data_wkly!$C:$C,0),1)=0,"",INDEX(data_wkly!M:M,MATCH($B712,data_wkly!$C:$C,0),1)),"")</f>
        <v/>
      </c>
      <c r="N712" s="21" t="str">
        <f>IFERROR(IF(INDEX(data_wkly!N:N,MATCH($B712,data_wkly!$C:$C,0),1)=0,"",INDEX(data_wkly!N:N,MATCH($B712,data_wkly!$C:$C,0),1)),"")</f>
        <v/>
      </c>
      <c r="O712" s="21" t="str">
        <f>IF(M712="","",IFERROR(INDEX(data_wkly!O:O,MATCH($B712,data_wkly!$C:$C,0),1),""))</f>
        <v/>
      </c>
      <c r="P712" s="21" t="str">
        <f>IF(M712="","",IFERROR(IF(INDEX(data_wkly!P:P,MATCH($B712,data_wkly!$C:$C,0),1)=0,"",INDEX(data_wkly!P:P,MATCH($B712,data_wkly!$C:$C,0),1)),""))</f>
        <v/>
      </c>
      <c r="Q712" s="21" t="str">
        <f>IFERROR(IF(INDEX(data_wkly!Q:Q,MATCH($B712,data_wkly!$C:$C,0),1)=0,"",INDEX(data_wkly!Q:Q,MATCH($B712,data_wkly!$C:$C,0),1)),"")</f>
        <v/>
      </c>
      <c r="R712" s="21" t="str">
        <f>IF(M712="","",IFERROR(INDEX(data_wkly!R:R,MATCH($B712,data_wkly!$C:$C,0),1),""))</f>
        <v/>
      </c>
      <c r="S712" s="21" t="str">
        <f>IF(M712="","",IFERROR(IF(INDEX(data_wkly!S:S,MATCH($B712,data_wkly!$C:$C,0),1)=0,"",INDEX(data_wkly!S:S,MATCH($B712,data_wkly!$C:$C,0),1)),""))</f>
        <v/>
      </c>
      <c r="T712" s="21" t="str">
        <f>IFERROR(IF(INDEX(data_wkly!T:T,MATCH($B712,data_wkly!$C:$C,0),1)=0,"",INDEX(data_wkly!T:T,MATCH($B712,data_wkly!$C:$C,0),1)),"")</f>
        <v/>
      </c>
      <c r="U712" s="86" t="str">
        <f>IFERROR(IF(INDEX(data_wkly!U:U,MATCH($B712,data_wkly!$C:$C,0),1)=0,"",INDEX(data_wkly!U:U,MATCH($B712,data_wkly!$C:$C,0),1)),"")</f>
        <v/>
      </c>
      <c r="V712" s="157" t="str">
        <f t="shared" si="61"/>
        <v/>
      </c>
      <c r="W712" s="152" t="str">
        <f>IFERROR(IF(INDEX(data_wkly!W:W,MATCH($B712,data_wkly!$C:$C,0),1)=0,"",INDEX(data_wkly!W:W,MATCH($B712,data_wkly!$C:$C,0),1)),"")</f>
        <v/>
      </c>
      <c r="X712" s="21" t="str">
        <f>IFERROR(IF(INDEX(data_wkly!X:X,MATCH($B712,data_wkly!$C:$C,0),1)=0,"",INDEX(data_wkly!X:X,MATCH($B712,data_wkly!$C:$C,0),1)),"")</f>
        <v/>
      </c>
      <c r="Y712" s="21" t="str">
        <f>IFERROR(IF(INDEX(data_wkly!Y:Y,MATCH($B712,data_wkly!$C:$C,0),1)=0,"",INDEX(data_wkly!Y:Y,MATCH($B712,data_wkly!$C:$C,0),1)),"")</f>
        <v/>
      </c>
      <c r="Z712" s="21" t="str">
        <f>IFERROR(IF(INDEX(data_wkly!Z:Z,MATCH($B712,data_wkly!$C:$C,0),1)=0,"",INDEX(data_wkly!Z:Z,MATCH($B712,data_wkly!$C:$C,0),1)),"")</f>
        <v/>
      </c>
      <c r="AA712" s="152" t="str">
        <f>IFERROR(IF(INDEX(data_wkly!AA:AA,MATCH($B712,data_wkly!$C:$C,0),1)=0,"",INDEX(data_wkly!AA:AA,MATCH($B712,data_wkly!$C:$C,0),1)),"")</f>
        <v/>
      </c>
      <c r="AB712" s="21" t="str">
        <f>IFERROR(IF(INDEX(data_wkly!AB:AB,MATCH($B712,data_wkly!$C:$C,0),1)=0,"",INDEX(data_wkly!AB:AB,MATCH($B712,data_wkly!$C:$C,0),1)),"")</f>
        <v/>
      </c>
      <c r="AC712" s="21" t="str">
        <f>IFERROR(IF(INDEX(data_wkly!AC:AC,MATCH($B712,data_wkly!$C:$C,0),1)=0,"",INDEX(data_wkly!AC:AC,MATCH($B712,data_wkly!$C:$C,0),1)),"")</f>
        <v/>
      </c>
      <c r="AD712" s="21" t="str">
        <f>IFERROR(IF(INDEX(data_wkly!AD:AD,MATCH($B712,data_wkly!$C:$C,0),1)=0,"",INDEX(data_wkly!AD:AD,MATCH($B712,data_wkly!$C:$C,0),1)),"")</f>
        <v/>
      </c>
      <c r="AE712" s="157" t="str">
        <f t="shared" si="62"/>
        <v/>
      </c>
      <c r="AF712" s="154" t="str">
        <f>IFERROR(IF(INDEX(data_wkly!AF:AF,MATCH($B712,data_wkly!$C:$C,0),1)=0,"",INDEX(data_wkly!AF:AF,MATCH($B712,data_wkly!$C:$C,0),1)),"")</f>
        <v/>
      </c>
      <c r="AG712" s="153" t="str">
        <f>IFERROR(IF(AF712="","",INDEX(data_wkly!AG:AG,MATCH($B712,data_wkly!$C:$C,0),1)),"")</f>
        <v/>
      </c>
      <c r="AH712" s="153" t="str">
        <f>IFERROR(IF(INDEX(data_wkly!AH:AH,MATCH($B712,data_wkly!$C:$C,0),1)=0,"",INDEX(data_wkly!AH:AH,MATCH($B712,data_wkly!$C:$C,0),1)),"")</f>
        <v/>
      </c>
      <c r="AI712" s="153" t="str">
        <f>IFERROR(IF(INDEX(data_wkly!AI:AI,MATCH($B712,data_wkly!$C:$C,0),1)=0,"",INDEX(data_wkly!AI:AI,MATCH($B712,data_wkly!$C:$C,0),1)),"")</f>
        <v/>
      </c>
      <c r="AJ712" s="153" t="str">
        <f>IFERROR(IF(AI712="","",INDEX(data_wkly!AJ:AJ,MATCH($B712,data_wkly!$C:$C,0),1)),"")</f>
        <v/>
      </c>
      <c r="AK712" s="153" t="str">
        <f>IFERROR(IF(INDEX(data_wkly!AK:AK,MATCH($B712,data_wkly!$C:$C,0),1)=0,"",INDEX(data_wkly!AK:AK,MATCH($B712,data_wkly!$C:$C,0),1)),"")</f>
        <v/>
      </c>
      <c r="AL712" s="153" t="str">
        <f>IFERROR(IF(INDEX(data_wkly!AL:AL,MATCH($B712,data_wkly!$C:$C,0),1)=0,"",INDEX(data_wkly!AL:AL,MATCH($B712,data_wkly!$C:$C,0),1)),"")</f>
        <v/>
      </c>
      <c r="AM712" s="183" t="str">
        <f>IFERROR(IF(INDEX(data_wkly!AM:AM,MATCH($B712,data_wkly!$C:$C,0),1)=0,"",INDEX(data_wkly!AM:AM,MATCH($B712,data_wkly!$C:$C,0),1)),"")</f>
        <v/>
      </c>
      <c r="AN712" s="41" t="str">
        <f t="shared" si="66"/>
        <v/>
      </c>
      <c r="AO712" s="88">
        <f t="shared" si="65"/>
        <v>2</v>
      </c>
    </row>
    <row r="713" spans="1:41">
      <c r="A713" s="88" t="str">
        <f t="shared" si="63"/>
        <v/>
      </c>
      <c r="B713" s="89" t="str">
        <f t="shared" si="64"/>
        <v/>
      </c>
      <c r="C713" s="155" t="str">
        <f>IFERROR(IF(INDEX(data_wkly!D:D,MATCH($B713,data_wkly!$C:$C,0),1)=0,"",INDEX(data_wkly!D:D,MATCH($B713,data_wkly!$C:$C,0),1)),"")</f>
        <v/>
      </c>
      <c r="D713" s="21" t="str">
        <f>IFERROR(IF(INDEX(data_wkly!E:E,MATCH($B713,data_wkly!$C:$C,0),1)=0,"",INDEX(data_wkly!E:E,MATCH($B713,data_wkly!$C:$C,0),1)),"")</f>
        <v/>
      </c>
      <c r="E713" s="21" t="str">
        <f>IF(C713="","",IFERROR(INDEX(data_wkly!F:F,MATCH($B713,data_wkly!$C:$C,0),1),""))</f>
        <v/>
      </c>
      <c r="F713" s="21" t="str">
        <f>IF(E713="","",IFERROR(IF(INDEX(data_wkly!G:G,MATCH($B713,data_wkly!$C:$C,0),1)=0,"",INDEX(data_wkly!G:G,MATCH($B713,data_wkly!$C:$C,0),1)),""))</f>
        <v/>
      </c>
      <c r="G713" s="21" t="str">
        <f>IFERROR(IF(INDEX(data_wkly!H:H,MATCH($B713,data_wkly!$C:$C,0),1)=0,"",INDEX(data_wkly!H:H,MATCH($B713,data_wkly!$C:$C,0),1)),"")</f>
        <v/>
      </c>
      <c r="H713" s="21" t="str">
        <f>IF(C713="","",IFERROR(INDEX(data_wkly!I:I,MATCH($B713,data_wkly!$C:$C,0),1),""))</f>
        <v/>
      </c>
      <c r="I713" s="21" t="str">
        <f>IF(H713="","",IFERROR(IF(INDEX(data_wkly!J:J,MATCH($B713,data_wkly!$C:$C,0),1)=0,"",INDEX(data_wkly!J:J,MATCH($B713,data_wkly!$C:$C,0),1)),""))</f>
        <v/>
      </c>
      <c r="J713" s="21" t="str">
        <f>IFERROR(IF(INDEX(data_wkly!K:K,MATCH($B713,data_wkly!$C:$C,0),1)=0,"",INDEX(data_wkly!K:K,MATCH($B713,data_wkly!$C:$C,0),1)),"")</f>
        <v/>
      </c>
      <c r="K713" s="86" t="str">
        <f>IFERROR(IF(INDEX(data_wkly!L:L,MATCH($B713,data_wkly!$C:$C,0),1)=0,"",INDEX(data_wkly!L:L,MATCH($B713,data_wkly!$C:$C,0),1)),"")</f>
        <v/>
      </c>
      <c r="L713" s="156"/>
      <c r="M713" s="155" t="str">
        <f>IFERROR(IF(INDEX(data_wkly!M:M,MATCH($B713,data_wkly!$C:$C,0),1)=0,"",INDEX(data_wkly!M:M,MATCH($B713,data_wkly!$C:$C,0),1)),"")</f>
        <v/>
      </c>
      <c r="N713" s="21" t="str">
        <f>IFERROR(IF(INDEX(data_wkly!N:N,MATCH($B713,data_wkly!$C:$C,0),1)=0,"",INDEX(data_wkly!N:N,MATCH($B713,data_wkly!$C:$C,0),1)),"")</f>
        <v/>
      </c>
      <c r="O713" s="21" t="str">
        <f>IF(M713="","",IFERROR(INDEX(data_wkly!O:O,MATCH($B713,data_wkly!$C:$C,0),1),""))</f>
        <v/>
      </c>
      <c r="P713" s="21" t="str">
        <f>IF(M713="","",IFERROR(IF(INDEX(data_wkly!P:P,MATCH($B713,data_wkly!$C:$C,0),1)=0,"",INDEX(data_wkly!P:P,MATCH($B713,data_wkly!$C:$C,0),1)),""))</f>
        <v/>
      </c>
      <c r="Q713" s="21" t="str">
        <f>IFERROR(IF(INDEX(data_wkly!Q:Q,MATCH($B713,data_wkly!$C:$C,0),1)=0,"",INDEX(data_wkly!Q:Q,MATCH($B713,data_wkly!$C:$C,0),1)),"")</f>
        <v/>
      </c>
      <c r="R713" s="21" t="str">
        <f>IF(M713="","",IFERROR(INDEX(data_wkly!R:R,MATCH($B713,data_wkly!$C:$C,0),1),""))</f>
        <v/>
      </c>
      <c r="S713" s="21" t="str">
        <f>IF(M713="","",IFERROR(IF(INDEX(data_wkly!S:S,MATCH($B713,data_wkly!$C:$C,0),1)=0,"",INDEX(data_wkly!S:S,MATCH($B713,data_wkly!$C:$C,0),1)),""))</f>
        <v/>
      </c>
      <c r="T713" s="21" t="str">
        <f>IFERROR(IF(INDEX(data_wkly!T:T,MATCH($B713,data_wkly!$C:$C,0),1)=0,"",INDEX(data_wkly!T:T,MATCH($B713,data_wkly!$C:$C,0),1)),"")</f>
        <v/>
      </c>
      <c r="U713" s="86" t="str">
        <f>IFERROR(IF(INDEX(data_wkly!U:U,MATCH($B713,data_wkly!$C:$C,0),1)=0,"",INDEX(data_wkly!U:U,MATCH($B713,data_wkly!$C:$C,0),1)),"")</f>
        <v/>
      </c>
      <c r="V713" s="157" t="str">
        <f t="shared" si="61"/>
        <v/>
      </c>
      <c r="W713" s="152" t="str">
        <f>IFERROR(IF(INDEX(data_wkly!W:W,MATCH($B713,data_wkly!$C:$C,0),1)=0,"",INDEX(data_wkly!W:W,MATCH($B713,data_wkly!$C:$C,0),1)),"")</f>
        <v/>
      </c>
      <c r="X713" s="21" t="str">
        <f>IFERROR(IF(INDEX(data_wkly!X:X,MATCH($B713,data_wkly!$C:$C,0),1)=0,"",INDEX(data_wkly!X:X,MATCH($B713,data_wkly!$C:$C,0),1)),"")</f>
        <v/>
      </c>
      <c r="Y713" s="21" t="str">
        <f>IFERROR(IF(INDEX(data_wkly!Y:Y,MATCH($B713,data_wkly!$C:$C,0),1)=0,"",INDEX(data_wkly!Y:Y,MATCH($B713,data_wkly!$C:$C,0),1)),"")</f>
        <v/>
      </c>
      <c r="Z713" s="21" t="str">
        <f>IFERROR(IF(INDEX(data_wkly!Z:Z,MATCH($B713,data_wkly!$C:$C,0),1)=0,"",INDEX(data_wkly!Z:Z,MATCH($B713,data_wkly!$C:$C,0),1)),"")</f>
        <v/>
      </c>
      <c r="AA713" s="152" t="str">
        <f>IFERROR(IF(INDEX(data_wkly!AA:AA,MATCH($B713,data_wkly!$C:$C,0),1)=0,"",INDEX(data_wkly!AA:AA,MATCH($B713,data_wkly!$C:$C,0),1)),"")</f>
        <v/>
      </c>
      <c r="AB713" s="21" t="str">
        <f>IFERROR(IF(INDEX(data_wkly!AB:AB,MATCH($B713,data_wkly!$C:$C,0),1)=0,"",INDEX(data_wkly!AB:AB,MATCH($B713,data_wkly!$C:$C,0),1)),"")</f>
        <v/>
      </c>
      <c r="AC713" s="21" t="str">
        <f>IFERROR(IF(INDEX(data_wkly!AC:AC,MATCH($B713,data_wkly!$C:$C,0),1)=0,"",INDEX(data_wkly!AC:AC,MATCH($B713,data_wkly!$C:$C,0),1)),"")</f>
        <v/>
      </c>
      <c r="AD713" s="21" t="str">
        <f>IFERROR(IF(INDEX(data_wkly!AD:AD,MATCH($B713,data_wkly!$C:$C,0),1)=0,"",INDEX(data_wkly!AD:AD,MATCH($B713,data_wkly!$C:$C,0),1)),"")</f>
        <v/>
      </c>
      <c r="AE713" s="157" t="str">
        <f t="shared" si="62"/>
        <v/>
      </c>
      <c r="AF713" s="154" t="str">
        <f>IFERROR(IF(INDEX(data_wkly!AF:AF,MATCH($B713,data_wkly!$C:$C,0),1)=0,"",INDEX(data_wkly!AF:AF,MATCH($B713,data_wkly!$C:$C,0),1)),"")</f>
        <v/>
      </c>
      <c r="AG713" s="153" t="str">
        <f>IFERROR(IF(AF713="","",INDEX(data_wkly!AG:AG,MATCH($B713,data_wkly!$C:$C,0),1)),"")</f>
        <v/>
      </c>
      <c r="AH713" s="153" t="str">
        <f>IFERROR(IF(INDEX(data_wkly!AH:AH,MATCH($B713,data_wkly!$C:$C,0),1)=0,"",INDEX(data_wkly!AH:AH,MATCH($B713,data_wkly!$C:$C,0),1)),"")</f>
        <v/>
      </c>
      <c r="AI713" s="153" t="str">
        <f>IFERROR(IF(INDEX(data_wkly!AI:AI,MATCH($B713,data_wkly!$C:$C,0),1)=0,"",INDEX(data_wkly!AI:AI,MATCH($B713,data_wkly!$C:$C,0),1)),"")</f>
        <v/>
      </c>
      <c r="AJ713" s="153" t="str">
        <f>IFERROR(IF(AI713="","",INDEX(data_wkly!AJ:AJ,MATCH($B713,data_wkly!$C:$C,0),1)),"")</f>
        <v/>
      </c>
      <c r="AK713" s="153" t="str">
        <f>IFERROR(IF(INDEX(data_wkly!AK:AK,MATCH($B713,data_wkly!$C:$C,0),1)=0,"",INDEX(data_wkly!AK:AK,MATCH($B713,data_wkly!$C:$C,0),1)),"")</f>
        <v/>
      </c>
      <c r="AL713" s="153" t="str">
        <f>IFERROR(IF(INDEX(data_wkly!AL:AL,MATCH($B713,data_wkly!$C:$C,0),1)=0,"",INDEX(data_wkly!AL:AL,MATCH($B713,data_wkly!$C:$C,0),1)),"")</f>
        <v/>
      </c>
      <c r="AM713" s="183" t="str">
        <f>IFERROR(IF(INDEX(data_wkly!AM:AM,MATCH($B713,data_wkly!$C:$C,0),1)=0,"",INDEX(data_wkly!AM:AM,MATCH($B713,data_wkly!$C:$C,0),1)),"")</f>
        <v/>
      </c>
      <c r="AN713" s="41" t="str">
        <f t="shared" si="66"/>
        <v/>
      </c>
      <c r="AO713" s="88">
        <f t="shared" si="65"/>
        <v>1</v>
      </c>
    </row>
    <row r="714" spans="1:41">
      <c r="A714" s="88" t="str">
        <f t="shared" si="63"/>
        <v/>
      </c>
      <c r="B714" s="89" t="str">
        <f t="shared" si="64"/>
        <v/>
      </c>
      <c r="C714" s="155" t="str">
        <f>IFERROR(IF(INDEX(data_wkly!D:D,MATCH($B714,data_wkly!$C:$C,0),1)=0,"",INDEX(data_wkly!D:D,MATCH($B714,data_wkly!$C:$C,0),1)),"")</f>
        <v/>
      </c>
      <c r="D714" s="21" t="str">
        <f>IFERROR(IF(INDEX(data_wkly!E:E,MATCH($B714,data_wkly!$C:$C,0),1)=0,"",INDEX(data_wkly!E:E,MATCH($B714,data_wkly!$C:$C,0),1)),"")</f>
        <v/>
      </c>
      <c r="E714" s="21" t="str">
        <f>IF(C714="","",IFERROR(INDEX(data_wkly!F:F,MATCH($B714,data_wkly!$C:$C,0),1),""))</f>
        <v/>
      </c>
      <c r="F714" s="21" t="str">
        <f>IF(E714="","",IFERROR(IF(INDEX(data_wkly!G:G,MATCH($B714,data_wkly!$C:$C,0),1)=0,"",INDEX(data_wkly!G:G,MATCH($B714,data_wkly!$C:$C,0),1)),""))</f>
        <v/>
      </c>
      <c r="G714" s="21" t="str">
        <f>IFERROR(IF(INDEX(data_wkly!H:H,MATCH($B714,data_wkly!$C:$C,0),1)=0,"",INDEX(data_wkly!H:H,MATCH($B714,data_wkly!$C:$C,0),1)),"")</f>
        <v/>
      </c>
      <c r="H714" s="21" t="str">
        <f>IF(C714="","",IFERROR(INDEX(data_wkly!I:I,MATCH($B714,data_wkly!$C:$C,0),1),""))</f>
        <v/>
      </c>
      <c r="I714" s="21" t="str">
        <f>IF(H714="","",IFERROR(IF(INDEX(data_wkly!J:J,MATCH($B714,data_wkly!$C:$C,0),1)=0,"",INDEX(data_wkly!J:J,MATCH($B714,data_wkly!$C:$C,0),1)),""))</f>
        <v/>
      </c>
      <c r="J714" s="21" t="str">
        <f>IFERROR(IF(INDEX(data_wkly!K:K,MATCH($B714,data_wkly!$C:$C,0),1)=0,"",INDEX(data_wkly!K:K,MATCH($B714,data_wkly!$C:$C,0),1)),"")</f>
        <v/>
      </c>
      <c r="K714" s="86" t="str">
        <f>IFERROR(IF(INDEX(data_wkly!L:L,MATCH($B714,data_wkly!$C:$C,0),1)=0,"",INDEX(data_wkly!L:L,MATCH($B714,data_wkly!$C:$C,0),1)),"")</f>
        <v/>
      </c>
      <c r="L714" s="156"/>
      <c r="M714" s="155" t="str">
        <f>IFERROR(IF(INDEX(data_wkly!M:M,MATCH($B714,data_wkly!$C:$C,0),1)=0,"",INDEX(data_wkly!M:M,MATCH($B714,data_wkly!$C:$C,0),1)),"")</f>
        <v/>
      </c>
      <c r="N714" s="21" t="str">
        <f>IFERROR(IF(INDEX(data_wkly!N:N,MATCH($B714,data_wkly!$C:$C,0),1)=0,"",INDEX(data_wkly!N:N,MATCH($B714,data_wkly!$C:$C,0),1)),"")</f>
        <v/>
      </c>
      <c r="O714" s="21" t="str">
        <f>IF(M714="","",IFERROR(INDEX(data_wkly!O:O,MATCH($B714,data_wkly!$C:$C,0),1),""))</f>
        <v/>
      </c>
      <c r="P714" s="21" t="str">
        <f>IF(M714="","",IFERROR(IF(INDEX(data_wkly!P:P,MATCH($B714,data_wkly!$C:$C,0),1)=0,"",INDEX(data_wkly!P:P,MATCH($B714,data_wkly!$C:$C,0),1)),""))</f>
        <v/>
      </c>
      <c r="Q714" s="21" t="str">
        <f>IFERROR(IF(INDEX(data_wkly!Q:Q,MATCH($B714,data_wkly!$C:$C,0),1)=0,"",INDEX(data_wkly!Q:Q,MATCH($B714,data_wkly!$C:$C,0),1)),"")</f>
        <v/>
      </c>
      <c r="R714" s="21" t="str">
        <f>IF(M714="","",IFERROR(INDEX(data_wkly!R:R,MATCH($B714,data_wkly!$C:$C,0),1),""))</f>
        <v/>
      </c>
      <c r="S714" s="21" t="str">
        <f>IF(M714="","",IFERROR(IF(INDEX(data_wkly!S:S,MATCH($B714,data_wkly!$C:$C,0),1)=0,"",INDEX(data_wkly!S:S,MATCH($B714,data_wkly!$C:$C,0),1)),""))</f>
        <v/>
      </c>
      <c r="T714" s="21" t="str">
        <f>IFERROR(IF(INDEX(data_wkly!T:T,MATCH($B714,data_wkly!$C:$C,0),1)=0,"",INDEX(data_wkly!T:T,MATCH($B714,data_wkly!$C:$C,0),1)),"")</f>
        <v/>
      </c>
      <c r="U714" s="86" t="str">
        <f>IFERROR(IF(INDEX(data_wkly!U:U,MATCH($B714,data_wkly!$C:$C,0),1)=0,"",INDEX(data_wkly!U:U,MATCH($B714,data_wkly!$C:$C,0),1)),"")</f>
        <v/>
      </c>
      <c r="V714" s="157" t="str">
        <f t="shared" si="61"/>
        <v/>
      </c>
      <c r="W714" s="152" t="str">
        <f>IFERROR(IF(INDEX(data_wkly!W:W,MATCH($B714,data_wkly!$C:$C,0),1)=0,"",INDEX(data_wkly!W:W,MATCH($B714,data_wkly!$C:$C,0),1)),"")</f>
        <v/>
      </c>
      <c r="X714" s="21" t="str">
        <f>IFERROR(IF(INDEX(data_wkly!X:X,MATCH($B714,data_wkly!$C:$C,0),1)=0,"",INDEX(data_wkly!X:X,MATCH($B714,data_wkly!$C:$C,0),1)),"")</f>
        <v/>
      </c>
      <c r="Y714" s="21" t="str">
        <f>IFERROR(IF(INDEX(data_wkly!Y:Y,MATCH($B714,data_wkly!$C:$C,0),1)=0,"",INDEX(data_wkly!Y:Y,MATCH($B714,data_wkly!$C:$C,0),1)),"")</f>
        <v/>
      </c>
      <c r="Z714" s="21" t="str">
        <f>IFERROR(IF(INDEX(data_wkly!Z:Z,MATCH($B714,data_wkly!$C:$C,0),1)=0,"",INDEX(data_wkly!Z:Z,MATCH($B714,data_wkly!$C:$C,0),1)),"")</f>
        <v/>
      </c>
      <c r="AA714" s="152" t="str">
        <f>IFERROR(IF(INDEX(data_wkly!AA:AA,MATCH($B714,data_wkly!$C:$C,0),1)=0,"",INDEX(data_wkly!AA:AA,MATCH($B714,data_wkly!$C:$C,0),1)),"")</f>
        <v/>
      </c>
      <c r="AB714" s="21" t="str">
        <f>IFERROR(IF(INDEX(data_wkly!AB:AB,MATCH($B714,data_wkly!$C:$C,0),1)=0,"",INDEX(data_wkly!AB:AB,MATCH($B714,data_wkly!$C:$C,0),1)),"")</f>
        <v/>
      </c>
      <c r="AC714" s="21" t="str">
        <f>IFERROR(IF(INDEX(data_wkly!AC:AC,MATCH($B714,data_wkly!$C:$C,0),1)=0,"",INDEX(data_wkly!AC:AC,MATCH($B714,data_wkly!$C:$C,0),1)),"")</f>
        <v/>
      </c>
      <c r="AD714" s="21" t="str">
        <f>IFERROR(IF(INDEX(data_wkly!AD:AD,MATCH($B714,data_wkly!$C:$C,0),1)=0,"",INDEX(data_wkly!AD:AD,MATCH($B714,data_wkly!$C:$C,0),1)),"")</f>
        <v/>
      </c>
      <c r="AE714" s="157" t="str">
        <f t="shared" si="62"/>
        <v/>
      </c>
      <c r="AF714" s="154" t="str">
        <f>IFERROR(IF(INDEX(data_wkly!AF:AF,MATCH($B714,data_wkly!$C:$C,0),1)=0,"",INDEX(data_wkly!AF:AF,MATCH($B714,data_wkly!$C:$C,0),1)),"")</f>
        <v/>
      </c>
      <c r="AG714" s="153" t="str">
        <f>IFERROR(IF(AF714="","",INDEX(data_wkly!AG:AG,MATCH($B714,data_wkly!$C:$C,0),1)),"")</f>
        <v/>
      </c>
      <c r="AH714" s="153" t="str">
        <f>IFERROR(IF(INDEX(data_wkly!AH:AH,MATCH($B714,data_wkly!$C:$C,0),1)=0,"",INDEX(data_wkly!AH:AH,MATCH($B714,data_wkly!$C:$C,0),1)),"")</f>
        <v/>
      </c>
      <c r="AI714" s="153" t="str">
        <f>IFERROR(IF(INDEX(data_wkly!AI:AI,MATCH($B714,data_wkly!$C:$C,0),1)=0,"",INDEX(data_wkly!AI:AI,MATCH($B714,data_wkly!$C:$C,0),1)),"")</f>
        <v/>
      </c>
      <c r="AJ714" s="153" t="str">
        <f>IFERROR(IF(AI714="","",INDEX(data_wkly!AJ:AJ,MATCH($B714,data_wkly!$C:$C,0),1)),"")</f>
        <v/>
      </c>
      <c r="AK714" s="153" t="str">
        <f>IFERROR(IF(INDEX(data_wkly!AK:AK,MATCH($B714,data_wkly!$C:$C,0),1)=0,"",INDEX(data_wkly!AK:AK,MATCH($B714,data_wkly!$C:$C,0),1)),"")</f>
        <v/>
      </c>
      <c r="AL714" s="153" t="str">
        <f>IFERROR(IF(INDEX(data_wkly!AL:AL,MATCH($B714,data_wkly!$C:$C,0),1)=0,"",INDEX(data_wkly!AL:AL,MATCH($B714,data_wkly!$C:$C,0),1)),"")</f>
        <v/>
      </c>
      <c r="AM714" s="183" t="str">
        <f>IFERROR(IF(INDEX(data_wkly!AM:AM,MATCH($B714,data_wkly!$C:$C,0),1)=0,"",INDEX(data_wkly!AM:AM,MATCH($B714,data_wkly!$C:$C,0),1)),"")</f>
        <v/>
      </c>
      <c r="AN714" s="41" t="str">
        <f t="shared" si="66"/>
        <v/>
      </c>
      <c r="AO714" s="88">
        <f t="shared" si="65"/>
        <v>2</v>
      </c>
    </row>
    <row r="715" spans="1:41">
      <c r="A715" s="88" t="str">
        <f t="shared" si="63"/>
        <v/>
      </c>
      <c r="B715" s="89" t="str">
        <f t="shared" si="64"/>
        <v/>
      </c>
      <c r="C715" s="155" t="str">
        <f>IFERROR(IF(INDEX(data_wkly!D:D,MATCH($B715,data_wkly!$C:$C,0),1)=0,"",INDEX(data_wkly!D:D,MATCH($B715,data_wkly!$C:$C,0),1)),"")</f>
        <v/>
      </c>
      <c r="D715" s="21" t="str">
        <f>IFERROR(IF(INDEX(data_wkly!E:E,MATCH($B715,data_wkly!$C:$C,0),1)=0,"",INDEX(data_wkly!E:E,MATCH($B715,data_wkly!$C:$C,0),1)),"")</f>
        <v/>
      </c>
      <c r="E715" s="21" t="str">
        <f>IF(C715="","",IFERROR(INDEX(data_wkly!F:F,MATCH($B715,data_wkly!$C:$C,0),1),""))</f>
        <v/>
      </c>
      <c r="F715" s="21" t="str">
        <f>IF(E715="","",IFERROR(IF(INDEX(data_wkly!G:G,MATCH($B715,data_wkly!$C:$C,0),1)=0,"",INDEX(data_wkly!G:G,MATCH($B715,data_wkly!$C:$C,0),1)),""))</f>
        <v/>
      </c>
      <c r="G715" s="21" t="str">
        <f>IFERROR(IF(INDEX(data_wkly!H:H,MATCH($B715,data_wkly!$C:$C,0),1)=0,"",INDEX(data_wkly!H:H,MATCH($B715,data_wkly!$C:$C,0),1)),"")</f>
        <v/>
      </c>
      <c r="H715" s="21" t="str">
        <f>IF(C715="","",IFERROR(INDEX(data_wkly!I:I,MATCH($B715,data_wkly!$C:$C,0),1),""))</f>
        <v/>
      </c>
      <c r="I715" s="21" t="str">
        <f>IF(H715="","",IFERROR(IF(INDEX(data_wkly!J:J,MATCH($B715,data_wkly!$C:$C,0),1)=0,"",INDEX(data_wkly!J:J,MATCH($B715,data_wkly!$C:$C,0),1)),""))</f>
        <v/>
      </c>
      <c r="J715" s="21" t="str">
        <f>IFERROR(IF(INDEX(data_wkly!K:K,MATCH($B715,data_wkly!$C:$C,0),1)=0,"",INDEX(data_wkly!K:K,MATCH($B715,data_wkly!$C:$C,0),1)),"")</f>
        <v/>
      </c>
      <c r="K715" s="86" t="str">
        <f>IFERROR(IF(INDEX(data_wkly!L:L,MATCH($B715,data_wkly!$C:$C,0),1)=0,"",INDEX(data_wkly!L:L,MATCH($B715,data_wkly!$C:$C,0),1)),"")</f>
        <v/>
      </c>
      <c r="L715" s="156"/>
      <c r="M715" s="155" t="str">
        <f>IFERROR(IF(INDEX(data_wkly!M:M,MATCH($B715,data_wkly!$C:$C,0),1)=0,"",INDEX(data_wkly!M:M,MATCH($B715,data_wkly!$C:$C,0),1)),"")</f>
        <v/>
      </c>
      <c r="N715" s="21" t="str">
        <f>IFERROR(IF(INDEX(data_wkly!N:N,MATCH($B715,data_wkly!$C:$C,0),1)=0,"",INDEX(data_wkly!N:N,MATCH($B715,data_wkly!$C:$C,0),1)),"")</f>
        <v/>
      </c>
      <c r="O715" s="21" t="str">
        <f>IF(M715="","",IFERROR(INDEX(data_wkly!O:O,MATCH($B715,data_wkly!$C:$C,0),1),""))</f>
        <v/>
      </c>
      <c r="P715" s="21" t="str">
        <f>IF(M715="","",IFERROR(IF(INDEX(data_wkly!P:P,MATCH($B715,data_wkly!$C:$C,0),1)=0,"",INDEX(data_wkly!P:P,MATCH($B715,data_wkly!$C:$C,0),1)),""))</f>
        <v/>
      </c>
      <c r="Q715" s="21" t="str">
        <f>IFERROR(IF(INDEX(data_wkly!Q:Q,MATCH($B715,data_wkly!$C:$C,0),1)=0,"",INDEX(data_wkly!Q:Q,MATCH($B715,data_wkly!$C:$C,0),1)),"")</f>
        <v/>
      </c>
      <c r="R715" s="21" t="str">
        <f>IF(M715="","",IFERROR(INDEX(data_wkly!R:R,MATCH($B715,data_wkly!$C:$C,0),1),""))</f>
        <v/>
      </c>
      <c r="S715" s="21" t="str">
        <f>IF(M715="","",IFERROR(IF(INDEX(data_wkly!S:S,MATCH($B715,data_wkly!$C:$C,0),1)=0,"",INDEX(data_wkly!S:S,MATCH($B715,data_wkly!$C:$C,0),1)),""))</f>
        <v/>
      </c>
      <c r="T715" s="21" t="str">
        <f>IFERROR(IF(INDEX(data_wkly!T:T,MATCH($B715,data_wkly!$C:$C,0),1)=0,"",INDEX(data_wkly!T:T,MATCH($B715,data_wkly!$C:$C,0),1)),"")</f>
        <v/>
      </c>
      <c r="U715" s="86" t="str">
        <f>IFERROR(IF(INDEX(data_wkly!U:U,MATCH($B715,data_wkly!$C:$C,0),1)=0,"",INDEX(data_wkly!U:U,MATCH($B715,data_wkly!$C:$C,0),1)),"")</f>
        <v/>
      </c>
      <c r="V715" s="157" t="str">
        <f t="shared" si="61"/>
        <v/>
      </c>
      <c r="W715" s="152" t="str">
        <f>IFERROR(IF(INDEX(data_wkly!W:W,MATCH($B715,data_wkly!$C:$C,0),1)=0,"",INDEX(data_wkly!W:W,MATCH($B715,data_wkly!$C:$C,0),1)),"")</f>
        <v/>
      </c>
      <c r="X715" s="21" t="str">
        <f>IFERROR(IF(INDEX(data_wkly!X:X,MATCH($B715,data_wkly!$C:$C,0),1)=0,"",INDEX(data_wkly!X:X,MATCH($B715,data_wkly!$C:$C,0),1)),"")</f>
        <v/>
      </c>
      <c r="Y715" s="21" t="str">
        <f>IFERROR(IF(INDEX(data_wkly!Y:Y,MATCH($B715,data_wkly!$C:$C,0),1)=0,"",INDEX(data_wkly!Y:Y,MATCH($B715,data_wkly!$C:$C,0),1)),"")</f>
        <v/>
      </c>
      <c r="Z715" s="21" t="str">
        <f>IFERROR(IF(INDEX(data_wkly!Z:Z,MATCH($B715,data_wkly!$C:$C,0),1)=0,"",INDEX(data_wkly!Z:Z,MATCH($B715,data_wkly!$C:$C,0),1)),"")</f>
        <v/>
      </c>
      <c r="AA715" s="152" t="str">
        <f>IFERROR(IF(INDEX(data_wkly!AA:AA,MATCH($B715,data_wkly!$C:$C,0),1)=0,"",INDEX(data_wkly!AA:AA,MATCH($B715,data_wkly!$C:$C,0),1)),"")</f>
        <v/>
      </c>
      <c r="AB715" s="21" t="str">
        <f>IFERROR(IF(INDEX(data_wkly!AB:AB,MATCH($B715,data_wkly!$C:$C,0),1)=0,"",INDEX(data_wkly!AB:AB,MATCH($B715,data_wkly!$C:$C,0),1)),"")</f>
        <v/>
      </c>
      <c r="AC715" s="21" t="str">
        <f>IFERROR(IF(INDEX(data_wkly!AC:AC,MATCH($B715,data_wkly!$C:$C,0),1)=0,"",INDEX(data_wkly!AC:AC,MATCH($B715,data_wkly!$C:$C,0),1)),"")</f>
        <v/>
      </c>
      <c r="AD715" s="21" t="str">
        <f>IFERROR(IF(INDEX(data_wkly!AD:AD,MATCH($B715,data_wkly!$C:$C,0),1)=0,"",INDEX(data_wkly!AD:AD,MATCH($B715,data_wkly!$C:$C,0),1)),"")</f>
        <v/>
      </c>
      <c r="AE715" s="157" t="str">
        <f t="shared" si="62"/>
        <v/>
      </c>
      <c r="AF715" s="154" t="str">
        <f>IFERROR(IF(INDEX(data_wkly!AF:AF,MATCH($B715,data_wkly!$C:$C,0),1)=0,"",INDEX(data_wkly!AF:AF,MATCH($B715,data_wkly!$C:$C,0),1)),"")</f>
        <v/>
      </c>
      <c r="AG715" s="153" t="str">
        <f>IFERROR(IF(AF715="","",INDEX(data_wkly!AG:AG,MATCH($B715,data_wkly!$C:$C,0),1)),"")</f>
        <v/>
      </c>
      <c r="AH715" s="153" t="str">
        <f>IFERROR(IF(INDEX(data_wkly!AH:AH,MATCH($B715,data_wkly!$C:$C,0),1)=0,"",INDEX(data_wkly!AH:AH,MATCH($B715,data_wkly!$C:$C,0),1)),"")</f>
        <v/>
      </c>
      <c r="AI715" s="153" t="str">
        <f>IFERROR(IF(INDEX(data_wkly!AI:AI,MATCH($B715,data_wkly!$C:$C,0),1)=0,"",INDEX(data_wkly!AI:AI,MATCH($B715,data_wkly!$C:$C,0),1)),"")</f>
        <v/>
      </c>
      <c r="AJ715" s="153" t="str">
        <f>IFERROR(IF(AI715="","",INDEX(data_wkly!AJ:AJ,MATCH($B715,data_wkly!$C:$C,0),1)),"")</f>
        <v/>
      </c>
      <c r="AK715" s="153" t="str">
        <f>IFERROR(IF(INDEX(data_wkly!AK:AK,MATCH($B715,data_wkly!$C:$C,0),1)=0,"",INDEX(data_wkly!AK:AK,MATCH($B715,data_wkly!$C:$C,0),1)),"")</f>
        <v/>
      </c>
      <c r="AL715" s="153" t="str">
        <f>IFERROR(IF(INDEX(data_wkly!AL:AL,MATCH($B715,data_wkly!$C:$C,0),1)=0,"",INDEX(data_wkly!AL:AL,MATCH($B715,data_wkly!$C:$C,0),1)),"")</f>
        <v/>
      </c>
      <c r="AM715" s="183" t="str">
        <f>IFERROR(IF(INDEX(data_wkly!AM:AM,MATCH($B715,data_wkly!$C:$C,0),1)=0,"",INDEX(data_wkly!AM:AM,MATCH($B715,data_wkly!$C:$C,0),1)),"")</f>
        <v/>
      </c>
      <c r="AN715" s="41" t="str">
        <f t="shared" si="66"/>
        <v/>
      </c>
      <c r="AO715" s="88">
        <f t="shared" si="65"/>
        <v>1</v>
      </c>
    </row>
    <row r="716" spans="1:41">
      <c r="A716" s="88" t="str">
        <f t="shared" si="63"/>
        <v/>
      </c>
      <c r="B716" s="89" t="str">
        <f t="shared" si="64"/>
        <v/>
      </c>
      <c r="C716" s="155" t="str">
        <f>IFERROR(IF(INDEX(data_wkly!D:D,MATCH($B716,data_wkly!$C:$C,0),1)=0,"",INDEX(data_wkly!D:D,MATCH($B716,data_wkly!$C:$C,0),1)),"")</f>
        <v/>
      </c>
      <c r="D716" s="21" t="str">
        <f>IFERROR(IF(INDEX(data_wkly!E:E,MATCH($B716,data_wkly!$C:$C,0),1)=0,"",INDEX(data_wkly!E:E,MATCH($B716,data_wkly!$C:$C,0),1)),"")</f>
        <v/>
      </c>
      <c r="E716" s="21" t="str">
        <f>IF(C716="","",IFERROR(INDEX(data_wkly!F:F,MATCH($B716,data_wkly!$C:$C,0),1),""))</f>
        <v/>
      </c>
      <c r="F716" s="21" t="str">
        <f>IF(E716="","",IFERROR(IF(INDEX(data_wkly!G:G,MATCH($B716,data_wkly!$C:$C,0),1)=0,"",INDEX(data_wkly!G:G,MATCH($B716,data_wkly!$C:$C,0),1)),""))</f>
        <v/>
      </c>
      <c r="G716" s="21" t="str">
        <f>IFERROR(IF(INDEX(data_wkly!H:H,MATCH($B716,data_wkly!$C:$C,0),1)=0,"",INDEX(data_wkly!H:H,MATCH($B716,data_wkly!$C:$C,0),1)),"")</f>
        <v/>
      </c>
      <c r="H716" s="21" t="str">
        <f>IF(C716="","",IFERROR(INDEX(data_wkly!I:I,MATCH($B716,data_wkly!$C:$C,0),1),""))</f>
        <v/>
      </c>
      <c r="I716" s="21" t="str">
        <f>IF(H716="","",IFERROR(IF(INDEX(data_wkly!J:J,MATCH($B716,data_wkly!$C:$C,0),1)=0,"",INDEX(data_wkly!J:J,MATCH($B716,data_wkly!$C:$C,0),1)),""))</f>
        <v/>
      </c>
      <c r="J716" s="21" t="str">
        <f>IFERROR(IF(INDEX(data_wkly!K:K,MATCH($B716,data_wkly!$C:$C,0),1)=0,"",INDEX(data_wkly!K:K,MATCH($B716,data_wkly!$C:$C,0),1)),"")</f>
        <v/>
      </c>
      <c r="K716" s="86" t="str">
        <f>IFERROR(IF(INDEX(data_wkly!L:L,MATCH($B716,data_wkly!$C:$C,0),1)=0,"",INDEX(data_wkly!L:L,MATCH($B716,data_wkly!$C:$C,0),1)),"")</f>
        <v/>
      </c>
      <c r="L716" s="156"/>
      <c r="M716" s="155" t="str">
        <f>IFERROR(IF(INDEX(data_wkly!M:M,MATCH($B716,data_wkly!$C:$C,0),1)=0,"",INDEX(data_wkly!M:M,MATCH($B716,data_wkly!$C:$C,0),1)),"")</f>
        <v/>
      </c>
      <c r="N716" s="21" t="str">
        <f>IFERROR(IF(INDEX(data_wkly!N:N,MATCH($B716,data_wkly!$C:$C,0),1)=0,"",INDEX(data_wkly!N:N,MATCH($B716,data_wkly!$C:$C,0),1)),"")</f>
        <v/>
      </c>
      <c r="O716" s="21" t="str">
        <f>IF(M716="","",IFERROR(INDEX(data_wkly!O:O,MATCH($B716,data_wkly!$C:$C,0),1),""))</f>
        <v/>
      </c>
      <c r="P716" s="21" t="str">
        <f>IF(M716="","",IFERROR(IF(INDEX(data_wkly!P:P,MATCH($B716,data_wkly!$C:$C,0),1)=0,"",INDEX(data_wkly!P:P,MATCH($B716,data_wkly!$C:$C,0),1)),""))</f>
        <v/>
      </c>
      <c r="Q716" s="21" t="str">
        <f>IFERROR(IF(INDEX(data_wkly!Q:Q,MATCH($B716,data_wkly!$C:$C,0),1)=0,"",INDEX(data_wkly!Q:Q,MATCH($B716,data_wkly!$C:$C,0),1)),"")</f>
        <v/>
      </c>
      <c r="R716" s="21" t="str">
        <f>IF(M716="","",IFERROR(INDEX(data_wkly!R:R,MATCH($B716,data_wkly!$C:$C,0),1),""))</f>
        <v/>
      </c>
      <c r="S716" s="21" t="str">
        <f>IF(M716="","",IFERROR(IF(INDEX(data_wkly!S:S,MATCH($B716,data_wkly!$C:$C,0),1)=0,"",INDEX(data_wkly!S:S,MATCH($B716,data_wkly!$C:$C,0),1)),""))</f>
        <v/>
      </c>
      <c r="T716" s="21" t="str">
        <f>IFERROR(IF(INDEX(data_wkly!T:T,MATCH($B716,data_wkly!$C:$C,0),1)=0,"",INDEX(data_wkly!T:T,MATCH($B716,data_wkly!$C:$C,0),1)),"")</f>
        <v/>
      </c>
      <c r="U716" s="86" t="str">
        <f>IFERROR(IF(INDEX(data_wkly!U:U,MATCH($B716,data_wkly!$C:$C,0),1)=0,"",INDEX(data_wkly!U:U,MATCH($B716,data_wkly!$C:$C,0),1)),"")</f>
        <v/>
      </c>
      <c r="V716" s="157" t="str">
        <f t="shared" si="61"/>
        <v/>
      </c>
      <c r="W716" s="152" t="str">
        <f>IFERROR(IF(INDEX(data_wkly!W:W,MATCH($B716,data_wkly!$C:$C,0),1)=0,"",INDEX(data_wkly!W:W,MATCH($B716,data_wkly!$C:$C,0),1)),"")</f>
        <v/>
      </c>
      <c r="X716" s="21" t="str">
        <f>IFERROR(IF(INDEX(data_wkly!X:X,MATCH($B716,data_wkly!$C:$C,0),1)=0,"",INDEX(data_wkly!X:X,MATCH($B716,data_wkly!$C:$C,0),1)),"")</f>
        <v/>
      </c>
      <c r="Y716" s="21" t="str">
        <f>IFERROR(IF(INDEX(data_wkly!Y:Y,MATCH($B716,data_wkly!$C:$C,0),1)=0,"",INDEX(data_wkly!Y:Y,MATCH($B716,data_wkly!$C:$C,0),1)),"")</f>
        <v/>
      </c>
      <c r="Z716" s="21" t="str">
        <f>IFERROR(IF(INDEX(data_wkly!Z:Z,MATCH($B716,data_wkly!$C:$C,0),1)=0,"",INDEX(data_wkly!Z:Z,MATCH($B716,data_wkly!$C:$C,0),1)),"")</f>
        <v/>
      </c>
      <c r="AA716" s="152" t="str">
        <f>IFERROR(IF(INDEX(data_wkly!AA:AA,MATCH($B716,data_wkly!$C:$C,0),1)=0,"",INDEX(data_wkly!AA:AA,MATCH($B716,data_wkly!$C:$C,0),1)),"")</f>
        <v/>
      </c>
      <c r="AB716" s="21" t="str">
        <f>IFERROR(IF(INDEX(data_wkly!AB:AB,MATCH($B716,data_wkly!$C:$C,0),1)=0,"",INDEX(data_wkly!AB:AB,MATCH($B716,data_wkly!$C:$C,0),1)),"")</f>
        <v/>
      </c>
      <c r="AC716" s="21" t="str">
        <f>IFERROR(IF(INDEX(data_wkly!AC:AC,MATCH($B716,data_wkly!$C:$C,0),1)=0,"",INDEX(data_wkly!AC:AC,MATCH($B716,data_wkly!$C:$C,0),1)),"")</f>
        <v/>
      </c>
      <c r="AD716" s="21" t="str">
        <f>IFERROR(IF(INDEX(data_wkly!AD:AD,MATCH($B716,data_wkly!$C:$C,0),1)=0,"",INDEX(data_wkly!AD:AD,MATCH($B716,data_wkly!$C:$C,0),1)),"")</f>
        <v/>
      </c>
      <c r="AE716" s="157" t="str">
        <f t="shared" si="62"/>
        <v/>
      </c>
      <c r="AF716" s="154" t="str">
        <f>IFERROR(IF(INDEX(data_wkly!AF:AF,MATCH($B716,data_wkly!$C:$C,0),1)=0,"",INDEX(data_wkly!AF:AF,MATCH($B716,data_wkly!$C:$C,0),1)),"")</f>
        <v/>
      </c>
      <c r="AG716" s="153" t="str">
        <f>IFERROR(IF(AF716="","",INDEX(data_wkly!AG:AG,MATCH($B716,data_wkly!$C:$C,0),1)),"")</f>
        <v/>
      </c>
      <c r="AH716" s="153" t="str">
        <f>IFERROR(IF(INDEX(data_wkly!AH:AH,MATCH($B716,data_wkly!$C:$C,0),1)=0,"",INDEX(data_wkly!AH:AH,MATCH($B716,data_wkly!$C:$C,0),1)),"")</f>
        <v/>
      </c>
      <c r="AI716" s="153" t="str">
        <f>IFERROR(IF(INDEX(data_wkly!AI:AI,MATCH($B716,data_wkly!$C:$C,0),1)=0,"",INDEX(data_wkly!AI:AI,MATCH($B716,data_wkly!$C:$C,0),1)),"")</f>
        <v/>
      </c>
      <c r="AJ716" s="153" t="str">
        <f>IFERROR(IF(AI716="","",INDEX(data_wkly!AJ:AJ,MATCH($B716,data_wkly!$C:$C,0),1)),"")</f>
        <v/>
      </c>
      <c r="AK716" s="153" t="str">
        <f>IFERROR(IF(INDEX(data_wkly!AK:AK,MATCH($B716,data_wkly!$C:$C,0),1)=0,"",INDEX(data_wkly!AK:AK,MATCH($B716,data_wkly!$C:$C,0),1)),"")</f>
        <v/>
      </c>
      <c r="AL716" s="153" t="str">
        <f>IFERROR(IF(INDEX(data_wkly!AL:AL,MATCH($B716,data_wkly!$C:$C,0),1)=0,"",INDEX(data_wkly!AL:AL,MATCH($B716,data_wkly!$C:$C,0),1)),"")</f>
        <v/>
      </c>
      <c r="AM716" s="183" t="str">
        <f>IFERROR(IF(INDEX(data_wkly!AM:AM,MATCH($B716,data_wkly!$C:$C,0),1)=0,"",INDEX(data_wkly!AM:AM,MATCH($B716,data_wkly!$C:$C,0),1)),"")</f>
        <v/>
      </c>
      <c r="AN716" s="41" t="str">
        <f t="shared" si="66"/>
        <v/>
      </c>
      <c r="AO716" s="88">
        <f t="shared" si="65"/>
        <v>2</v>
      </c>
    </row>
    <row r="717" spans="1:41">
      <c r="A717" s="88" t="str">
        <f t="shared" si="63"/>
        <v/>
      </c>
      <c r="B717" s="89" t="str">
        <f t="shared" si="64"/>
        <v/>
      </c>
      <c r="C717" s="155" t="str">
        <f>IFERROR(IF(INDEX(data_wkly!D:D,MATCH($B717,data_wkly!$C:$C,0),1)=0,"",INDEX(data_wkly!D:D,MATCH($B717,data_wkly!$C:$C,0),1)),"")</f>
        <v/>
      </c>
      <c r="D717" s="21" t="str">
        <f>IFERROR(IF(INDEX(data_wkly!E:E,MATCH($B717,data_wkly!$C:$C,0),1)=0,"",INDEX(data_wkly!E:E,MATCH($B717,data_wkly!$C:$C,0),1)),"")</f>
        <v/>
      </c>
      <c r="E717" s="21" t="str">
        <f>IF(C717="","",IFERROR(INDEX(data_wkly!F:F,MATCH($B717,data_wkly!$C:$C,0),1),""))</f>
        <v/>
      </c>
      <c r="F717" s="21" t="str">
        <f>IF(E717="","",IFERROR(IF(INDEX(data_wkly!G:G,MATCH($B717,data_wkly!$C:$C,0),1)=0,"",INDEX(data_wkly!G:G,MATCH($B717,data_wkly!$C:$C,0),1)),""))</f>
        <v/>
      </c>
      <c r="G717" s="21" t="str">
        <f>IFERROR(IF(INDEX(data_wkly!H:H,MATCH($B717,data_wkly!$C:$C,0),1)=0,"",INDEX(data_wkly!H:H,MATCH($B717,data_wkly!$C:$C,0),1)),"")</f>
        <v/>
      </c>
      <c r="H717" s="21" t="str">
        <f>IF(C717="","",IFERROR(INDEX(data_wkly!I:I,MATCH($B717,data_wkly!$C:$C,0),1),""))</f>
        <v/>
      </c>
      <c r="I717" s="21" t="str">
        <f>IF(H717="","",IFERROR(IF(INDEX(data_wkly!J:J,MATCH($B717,data_wkly!$C:$C,0),1)=0,"",INDEX(data_wkly!J:J,MATCH($B717,data_wkly!$C:$C,0),1)),""))</f>
        <v/>
      </c>
      <c r="J717" s="21" t="str">
        <f>IFERROR(IF(INDEX(data_wkly!K:K,MATCH($B717,data_wkly!$C:$C,0),1)=0,"",INDEX(data_wkly!K:K,MATCH($B717,data_wkly!$C:$C,0),1)),"")</f>
        <v/>
      </c>
      <c r="K717" s="86" t="str">
        <f>IFERROR(IF(INDEX(data_wkly!L:L,MATCH($B717,data_wkly!$C:$C,0),1)=0,"",INDEX(data_wkly!L:L,MATCH($B717,data_wkly!$C:$C,0),1)),"")</f>
        <v/>
      </c>
      <c r="L717" s="156"/>
      <c r="M717" s="155" t="str">
        <f>IFERROR(IF(INDEX(data_wkly!M:M,MATCH($B717,data_wkly!$C:$C,0),1)=0,"",INDEX(data_wkly!M:M,MATCH($B717,data_wkly!$C:$C,0),1)),"")</f>
        <v/>
      </c>
      <c r="N717" s="21" t="str">
        <f>IFERROR(IF(INDEX(data_wkly!N:N,MATCH($B717,data_wkly!$C:$C,0),1)=0,"",INDEX(data_wkly!N:N,MATCH($B717,data_wkly!$C:$C,0),1)),"")</f>
        <v/>
      </c>
      <c r="O717" s="21" t="str">
        <f>IF(M717="","",IFERROR(INDEX(data_wkly!O:O,MATCH($B717,data_wkly!$C:$C,0),1),""))</f>
        <v/>
      </c>
      <c r="P717" s="21" t="str">
        <f>IF(M717="","",IFERROR(IF(INDEX(data_wkly!P:P,MATCH($B717,data_wkly!$C:$C,0),1)=0,"",INDEX(data_wkly!P:P,MATCH($B717,data_wkly!$C:$C,0),1)),""))</f>
        <v/>
      </c>
      <c r="Q717" s="21" t="str">
        <f>IFERROR(IF(INDEX(data_wkly!Q:Q,MATCH($B717,data_wkly!$C:$C,0),1)=0,"",INDEX(data_wkly!Q:Q,MATCH($B717,data_wkly!$C:$C,0),1)),"")</f>
        <v/>
      </c>
      <c r="R717" s="21" t="str">
        <f>IF(M717="","",IFERROR(INDEX(data_wkly!R:R,MATCH($B717,data_wkly!$C:$C,0),1),""))</f>
        <v/>
      </c>
      <c r="S717" s="21" t="str">
        <f>IF(M717="","",IFERROR(IF(INDEX(data_wkly!S:S,MATCH($B717,data_wkly!$C:$C,0),1)=0,"",INDEX(data_wkly!S:S,MATCH($B717,data_wkly!$C:$C,0),1)),""))</f>
        <v/>
      </c>
      <c r="T717" s="21" t="str">
        <f>IFERROR(IF(INDEX(data_wkly!T:T,MATCH($B717,data_wkly!$C:$C,0),1)=0,"",INDEX(data_wkly!T:T,MATCH($B717,data_wkly!$C:$C,0),1)),"")</f>
        <v/>
      </c>
      <c r="U717" s="86" t="str">
        <f>IFERROR(IF(INDEX(data_wkly!U:U,MATCH($B717,data_wkly!$C:$C,0),1)=0,"",INDEX(data_wkly!U:U,MATCH($B717,data_wkly!$C:$C,0),1)),"")</f>
        <v/>
      </c>
      <c r="V717" s="157" t="str">
        <f t="shared" ref="V717:V780" si="67">IF(M717="","",AO717)</f>
        <v/>
      </c>
      <c r="W717" s="152" t="str">
        <f>IFERROR(IF(INDEX(data_wkly!W:W,MATCH($B717,data_wkly!$C:$C,0),1)=0,"",INDEX(data_wkly!W:W,MATCH($B717,data_wkly!$C:$C,0),1)),"")</f>
        <v/>
      </c>
      <c r="X717" s="21" t="str">
        <f>IFERROR(IF(INDEX(data_wkly!X:X,MATCH($B717,data_wkly!$C:$C,0),1)=0,"",INDEX(data_wkly!X:X,MATCH($B717,data_wkly!$C:$C,0),1)),"")</f>
        <v/>
      </c>
      <c r="Y717" s="21" t="str">
        <f>IFERROR(IF(INDEX(data_wkly!Y:Y,MATCH($B717,data_wkly!$C:$C,0),1)=0,"",INDEX(data_wkly!Y:Y,MATCH($B717,data_wkly!$C:$C,0),1)),"")</f>
        <v/>
      </c>
      <c r="Z717" s="21" t="str">
        <f>IFERROR(IF(INDEX(data_wkly!Z:Z,MATCH($B717,data_wkly!$C:$C,0),1)=0,"",INDEX(data_wkly!Z:Z,MATCH($B717,data_wkly!$C:$C,0),1)),"")</f>
        <v/>
      </c>
      <c r="AA717" s="152" t="str">
        <f>IFERROR(IF(INDEX(data_wkly!AA:AA,MATCH($B717,data_wkly!$C:$C,0),1)=0,"",INDEX(data_wkly!AA:AA,MATCH($B717,data_wkly!$C:$C,0),1)),"")</f>
        <v/>
      </c>
      <c r="AB717" s="21" t="str">
        <f>IFERROR(IF(INDEX(data_wkly!AB:AB,MATCH($B717,data_wkly!$C:$C,0),1)=0,"",INDEX(data_wkly!AB:AB,MATCH($B717,data_wkly!$C:$C,0),1)),"")</f>
        <v/>
      </c>
      <c r="AC717" s="21" t="str">
        <f>IFERROR(IF(INDEX(data_wkly!AC:AC,MATCH($B717,data_wkly!$C:$C,0),1)=0,"",INDEX(data_wkly!AC:AC,MATCH($B717,data_wkly!$C:$C,0),1)),"")</f>
        <v/>
      </c>
      <c r="AD717" s="21" t="str">
        <f>IFERROR(IF(INDEX(data_wkly!AD:AD,MATCH($B717,data_wkly!$C:$C,0),1)=0,"",INDEX(data_wkly!AD:AD,MATCH($B717,data_wkly!$C:$C,0),1)),"")</f>
        <v/>
      </c>
      <c r="AE717" s="157" t="str">
        <f t="shared" ref="AE717:AE780" si="68">IF(W717="","",AO717)</f>
        <v/>
      </c>
      <c r="AF717" s="154" t="str">
        <f>IFERROR(IF(INDEX(data_wkly!AF:AF,MATCH($B717,data_wkly!$C:$C,0),1)=0,"",INDEX(data_wkly!AF:AF,MATCH($B717,data_wkly!$C:$C,0),1)),"")</f>
        <v/>
      </c>
      <c r="AG717" s="153" t="str">
        <f>IFERROR(IF(AF717="","",INDEX(data_wkly!AG:AG,MATCH($B717,data_wkly!$C:$C,0),1)),"")</f>
        <v/>
      </c>
      <c r="AH717" s="153" t="str">
        <f>IFERROR(IF(INDEX(data_wkly!AH:AH,MATCH($B717,data_wkly!$C:$C,0),1)=0,"",INDEX(data_wkly!AH:AH,MATCH($B717,data_wkly!$C:$C,0),1)),"")</f>
        <v/>
      </c>
      <c r="AI717" s="153" t="str">
        <f>IFERROR(IF(INDEX(data_wkly!AI:AI,MATCH($B717,data_wkly!$C:$C,0),1)=0,"",INDEX(data_wkly!AI:AI,MATCH($B717,data_wkly!$C:$C,0),1)),"")</f>
        <v/>
      </c>
      <c r="AJ717" s="153" t="str">
        <f>IFERROR(IF(AI717="","",INDEX(data_wkly!AJ:AJ,MATCH($B717,data_wkly!$C:$C,0),1)),"")</f>
        <v/>
      </c>
      <c r="AK717" s="153" t="str">
        <f>IFERROR(IF(INDEX(data_wkly!AK:AK,MATCH($B717,data_wkly!$C:$C,0),1)=0,"",INDEX(data_wkly!AK:AK,MATCH($B717,data_wkly!$C:$C,0),1)),"")</f>
        <v/>
      </c>
      <c r="AL717" s="153" t="str">
        <f>IFERROR(IF(INDEX(data_wkly!AL:AL,MATCH($B717,data_wkly!$C:$C,0),1)=0,"",INDEX(data_wkly!AL:AL,MATCH($B717,data_wkly!$C:$C,0),1)),"")</f>
        <v/>
      </c>
      <c r="AM717" s="183" t="str">
        <f>IFERROR(IF(INDEX(data_wkly!AM:AM,MATCH($B717,data_wkly!$C:$C,0),1)=0,"",INDEX(data_wkly!AM:AM,MATCH($B717,data_wkly!$C:$C,0),1)),"")</f>
        <v/>
      </c>
      <c r="AN717" s="41" t="str">
        <f t="shared" si="66"/>
        <v/>
      </c>
      <c r="AO717" s="88">
        <f t="shared" si="65"/>
        <v>1</v>
      </c>
    </row>
    <row r="718" spans="1:41">
      <c r="A718" s="88" t="str">
        <f t="shared" ref="A718:A781" si="69">IF(C718="","",AO718)</f>
        <v/>
      </c>
      <c r="B718" s="89" t="str">
        <f t="shared" si="64"/>
        <v/>
      </c>
      <c r="C718" s="155" t="str">
        <f>IFERROR(IF(INDEX(data_wkly!D:D,MATCH($B718,data_wkly!$C:$C,0),1)=0,"",INDEX(data_wkly!D:D,MATCH($B718,data_wkly!$C:$C,0),1)),"")</f>
        <v/>
      </c>
      <c r="D718" s="21" t="str">
        <f>IFERROR(IF(INDEX(data_wkly!E:E,MATCH($B718,data_wkly!$C:$C,0),1)=0,"",INDEX(data_wkly!E:E,MATCH($B718,data_wkly!$C:$C,0),1)),"")</f>
        <v/>
      </c>
      <c r="E718" s="21" t="str">
        <f>IF(C718="","",IFERROR(INDEX(data_wkly!F:F,MATCH($B718,data_wkly!$C:$C,0),1),""))</f>
        <v/>
      </c>
      <c r="F718" s="21" t="str">
        <f>IF(E718="","",IFERROR(IF(INDEX(data_wkly!G:G,MATCH($B718,data_wkly!$C:$C,0),1)=0,"",INDEX(data_wkly!G:G,MATCH($B718,data_wkly!$C:$C,0),1)),""))</f>
        <v/>
      </c>
      <c r="G718" s="21" t="str">
        <f>IFERROR(IF(INDEX(data_wkly!H:H,MATCH($B718,data_wkly!$C:$C,0),1)=0,"",INDEX(data_wkly!H:H,MATCH($B718,data_wkly!$C:$C,0),1)),"")</f>
        <v/>
      </c>
      <c r="H718" s="21" t="str">
        <f>IF(C718="","",IFERROR(INDEX(data_wkly!I:I,MATCH($B718,data_wkly!$C:$C,0),1),""))</f>
        <v/>
      </c>
      <c r="I718" s="21" t="str">
        <f>IF(H718="","",IFERROR(IF(INDEX(data_wkly!J:J,MATCH($B718,data_wkly!$C:$C,0),1)=0,"",INDEX(data_wkly!J:J,MATCH($B718,data_wkly!$C:$C,0),1)),""))</f>
        <v/>
      </c>
      <c r="J718" s="21" t="str">
        <f>IFERROR(IF(INDEX(data_wkly!K:K,MATCH($B718,data_wkly!$C:$C,0),1)=0,"",INDEX(data_wkly!K:K,MATCH($B718,data_wkly!$C:$C,0),1)),"")</f>
        <v/>
      </c>
      <c r="K718" s="86" t="str">
        <f>IFERROR(IF(INDEX(data_wkly!L:L,MATCH($B718,data_wkly!$C:$C,0),1)=0,"",INDEX(data_wkly!L:L,MATCH($B718,data_wkly!$C:$C,0),1)),"")</f>
        <v/>
      </c>
      <c r="L718" s="156"/>
      <c r="M718" s="155" t="str">
        <f>IFERROR(IF(INDEX(data_wkly!M:M,MATCH($B718,data_wkly!$C:$C,0),1)=0,"",INDEX(data_wkly!M:M,MATCH($B718,data_wkly!$C:$C,0),1)),"")</f>
        <v/>
      </c>
      <c r="N718" s="21" t="str">
        <f>IFERROR(IF(INDEX(data_wkly!N:N,MATCH($B718,data_wkly!$C:$C,0),1)=0,"",INDEX(data_wkly!N:N,MATCH($B718,data_wkly!$C:$C,0),1)),"")</f>
        <v/>
      </c>
      <c r="O718" s="21" t="str">
        <f>IF(M718="","",IFERROR(INDEX(data_wkly!O:O,MATCH($B718,data_wkly!$C:$C,0),1),""))</f>
        <v/>
      </c>
      <c r="P718" s="21" t="str">
        <f>IF(M718="","",IFERROR(IF(INDEX(data_wkly!P:P,MATCH($B718,data_wkly!$C:$C,0),1)=0,"",INDEX(data_wkly!P:P,MATCH($B718,data_wkly!$C:$C,0),1)),""))</f>
        <v/>
      </c>
      <c r="Q718" s="21" t="str">
        <f>IFERROR(IF(INDEX(data_wkly!Q:Q,MATCH($B718,data_wkly!$C:$C,0),1)=0,"",INDEX(data_wkly!Q:Q,MATCH($B718,data_wkly!$C:$C,0),1)),"")</f>
        <v/>
      </c>
      <c r="R718" s="21" t="str">
        <f>IF(M718="","",IFERROR(INDEX(data_wkly!R:R,MATCH($B718,data_wkly!$C:$C,0),1),""))</f>
        <v/>
      </c>
      <c r="S718" s="21" t="str">
        <f>IF(M718="","",IFERROR(IF(INDEX(data_wkly!S:S,MATCH($B718,data_wkly!$C:$C,0),1)=0,"",INDEX(data_wkly!S:S,MATCH($B718,data_wkly!$C:$C,0),1)),""))</f>
        <v/>
      </c>
      <c r="T718" s="21" t="str">
        <f>IFERROR(IF(INDEX(data_wkly!T:T,MATCH($B718,data_wkly!$C:$C,0),1)=0,"",INDEX(data_wkly!T:T,MATCH($B718,data_wkly!$C:$C,0),1)),"")</f>
        <v/>
      </c>
      <c r="U718" s="86" t="str">
        <f>IFERROR(IF(INDEX(data_wkly!U:U,MATCH($B718,data_wkly!$C:$C,0),1)=0,"",INDEX(data_wkly!U:U,MATCH($B718,data_wkly!$C:$C,0),1)),"")</f>
        <v/>
      </c>
      <c r="V718" s="157" t="str">
        <f t="shared" si="67"/>
        <v/>
      </c>
      <c r="W718" s="152" t="str">
        <f>IFERROR(IF(INDEX(data_wkly!W:W,MATCH($B718,data_wkly!$C:$C,0),1)=0,"",INDEX(data_wkly!W:W,MATCH($B718,data_wkly!$C:$C,0),1)),"")</f>
        <v/>
      </c>
      <c r="X718" s="21" t="str">
        <f>IFERROR(IF(INDEX(data_wkly!X:X,MATCH($B718,data_wkly!$C:$C,0),1)=0,"",INDEX(data_wkly!X:X,MATCH($B718,data_wkly!$C:$C,0),1)),"")</f>
        <v/>
      </c>
      <c r="Y718" s="21" t="str">
        <f>IFERROR(IF(INDEX(data_wkly!Y:Y,MATCH($B718,data_wkly!$C:$C,0),1)=0,"",INDEX(data_wkly!Y:Y,MATCH($B718,data_wkly!$C:$C,0),1)),"")</f>
        <v/>
      </c>
      <c r="Z718" s="21" t="str">
        <f>IFERROR(IF(INDEX(data_wkly!Z:Z,MATCH($B718,data_wkly!$C:$C,0),1)=0,"",INDEX(data_wkly!Z:Z,MATCH($B718,data_wkly!$C:$C,0),1)),"")</f>
        <v/>
      </c>
      <c r="AA718" s="152" t="str">
        <f>IFERROR(IF(INDEX(data_wkly!AA:AA,MATCH($B718,data_wkly!$C:$C,0),1)=0,"",INDEX(data_wkly!AA:AA,MATCH($B718,data_wkly!$C:$C,0),1)),"")</f>
        <v/>
      </c>
      <c r="AB718" s="21" t="str">
        <f>IFERROR(IF(INDEX(data_wkly!AB:AB,MATCH($B718,data_wkly!$C:$C,0),1)=0,"",INDEX(data_wkly!AB:AB,MATCH($B718,data_wkly!$C:$C,0),1)),"")</f>
        <v/>
      </c>
      <c r="AC718" s="21" t="str">
        <f>IFERROR(IF(INDEX(data_wkly!AC:AC,MATCH($B718,data_wkly!$C:$C,0),1)=0,"",INDEX(data_wkly!AC:AC,MATCH($B718,data_wkly!$C:$C,0),1)),"")</f>
        <v/>
      </c>
      <c r="AD718" s="21" t="str">
        <f>IFERROR(IF(INDEX(data_wkly!AD:AD,MATCH($B718,data_wkly!$C:$C,0),1)=0,"",INDEX(data_wkly!AD:AD,MATCH($B718,data_wkly!$C:$C,0),1)),"")</f>
        <v/>
      </c>
      <c r="AE718" s="157" t="str">
        <f t="shared" si="68"/>
        <v/>
      </c>
      <c r="AF718" s="154" t="str">
        <f>IFERROR(IF(INDEX(data_wkly!AF:AF,MATCH($B718,data_wkly!$C:$C,0),1)=0,"",INDEX(data_wkly!AF:AF,MATCH($B718,data_wkly!$C:$C,0),1)),"")</f>
        <v/>
      </c>
      <c r="AG718" s="153" t="str">
        <f>IFERROR(IF(AF718="","",INDEX(data_wkly!AG:AG,MATCH($B718,data_wkly!$C:$C,0),1)),"")</f>
        <v/>
      </c>
      <c r="AH718" s="153" t="str">
        <f>IFERROR(IF(INDEX(data_wkly!AH:AH,MATCH($B718,data_wkly!$C:$C,0),1)=0,"",INDEX(data_wkly!AH:AH,MATCH($B718,data_wkly!$C:$C,0),1)),"")</f>
        <v/>
      </c>
      <c r="AI718" s="153" t="str">
        <f>IFERROR(IF(INDEX(data_wkly!AI:AI,MATCH($B718,data_wkly!$C:$C,0),1)=0,"",INDEX(data_wkly!AI:AI,MATCH($B718,data_wkly!$C:$C,0),1)),"")</f>
        <v/>
      </c>
      <c r="AJ718" s="153" t="str">
        <f>IFERROR(IF(AI718="","",INDEX(data_wkly!AJ:AJ,MATCH($B718,data_wkly!$C:$C,0),1)),"")</f>
        <v/>
      </c>
      <c r="AK718" s="153" t="str">
        <f>IFERROR(IF(INDEX(data_wkly!AK:AK,MATCH($B718,data_wkly!$C:$C,0),1)=0,"",INDEX(data_wkly!AK:AK,MATCH($B718,data_wkly!$C:$C,0),1)),"")</f>
        <v/>
      </c>
      <c r="AL718" s="153" t="str">
        <f>IFERROR(IF(INDEX(data_wkly!AL:AL,MATCH($B718,data_wkly!$C:$C,0),1)=0,"",INDEX(data_wkly!AL:AL,MATCH($B718,data_wkly!$C:$C,0),1)),"")</f>
        <v/>
      </c>
      <c r="AM718" s="183" t="str">
        <f>IFERROR(IF(INDEX(data_wkly!AM:AM,MATCH($B718,data_wkly!$C:$C,0),1)=0,"",INDEX(data_wkly!AM:AM,MATCH($B718,data_wkly!$C:$C,0),1)),"")</f>
        <v/>
      </c>
      <c r="AN718" s="41" t="str">
        <f t="shared" si="66"/>
        <v/>
      </c>
      <c r="AO718" s="88">
        <f t="shared" si="65"/>
        <v>2</v>
      </c>
    </row>
    <row r="719" spans="1:41">
      <c r="A719" s="88" t="str">
        <f t="shared" si="69"/>
        <v/>
      </c>
      <c r="B719" s="89" t="str">
        <f t="shared" si="64"/>
        <v/>
      </c>
      <c r="C719" s="155" t="str">
        <f>IFERROR(IF(INDEX(data_wkly!D:D,MATCH($B719,data_wkly!$C:$C,0),1)=0,"",INDEX(data_wkly!D:D,MATCH($B719,data_wkly!$C:$C,0),1)),"")</f>
        <v/>
      </c>
      <c r="D719" s="21" t="str">
        <f>IFERROR(IF(INDEX(data_wkly!E:E,MATCH($B719,data_wkly!$C:$C,0),1)=0,"",INDEX(data_wkly!E:E,MATCH($B719,data_wkly!$C:$C,0),1)),"")</f>
        <v/>
      </c>
      <c r="E719" s="21" t="str">
        <f>IF(C719="","",IFERROR(INDEX(data_wkly!F:F,MATCH($B719,data_wkly!$C:$C,0),1),""))</f>
        <v/>
      </c>
      <c r="F719" s="21" t="str">
        <f>IF(E719="","",IFERROR(IF(INDEX(data_wkly!G:G,MATCH($B719,data_wkly!$C:$C,0),1)=0,"",INDEX(data_wkly!G:G,MATCH($B719,data_wkly!$C:$C,0),1)),""))</f>
        <v/>
      </c>
      <c r="G719" s="21" t="str">
        <f>IFERROR(IF(INDEX(data_wkly!H:H,MATCH($B719,data_wkly!$C:$C,0),1)=0,"",INDEX(data_wkly!H:H,MATCH($B719,data_wkly!$C:$C,0),1)),"")</f>
        <v/>
      </c>
      <c r="H719" s="21" t="str">
        <f>IF(C719="","",IFERROR(INDEX(data_wkly!I:I,MATCH($B719,data_wkly!$C:$C,0),1),""))</f>
        <v/>
      </c>
      <c r="I719" s="21" t="str">
        <f>IF(H719="","",IFERROR(IF(INDEX(data_wkly!J:J,MATCH($B719,data_wkly!$C:$C,0),1)=0,"",INDEX(data_wkly!J:J,MATCH($B719,data_wkly!$C:$C,0),1)),""))</f>
        <v/>
      </c>
      <c r="J719" s="21" t="str">
        <f>IFERROR(IF(INDEX(data_wkly!K:K,MATCH($B719,data_wkly!$C:$C,0),1)=0,"",INDEX(data_wkly!K:K,MATCH($B719,data_wkly!$C:$C,0),1)),"")</f>
        <v/>
      </c>
      <c r="K719" s="86" t="str">
        <f>IFERROR(IF(INDEX(data_wkly!L:L,MATCH($B719,data_wkly!$C:$C,0),1)=0,"",INDEX(data_wkly!L:L,MATCH($B719,data_wkly!$C:$C,0),1)),"")</f>
        <v/>
      </c>
      <c r="L719" s="156"/>
      <c r="M719" s="155" t="str">
        <f>IFERROR(IF(INDEX(data_wkly!M:M,MATCH($B719,data_wkly!$C:$C,0),1)=0,"",INDEX(data_wkly!M:M,MATCH($B719,data_wkly!$C:$C,0),1)),"")</f>
        <v/>
      </c>
      <c r="N719" s="21" t="str">
        <f>IFERROR(IF(INDEX(data_wkly!N:N,MATCH($B719,data_wkly!$C:$C,0),1)=0,"",INDEX(data_wkly!N:N,MATCH($B719,data_wkly!$C:$C,0),1)),"")</f>
        <v/>
      </c>
      <c r="O719" s="21" t="str">
        <f>IF(M719="","",IFERROR(INDEX(data_wkly!O:O,MATCH($B719,data_wkly!$C:$C,0),1),""))</f>
        <v/>
      </c>
      <c r="P719" s="21" t="str">
        <f>IF(M719="","",IFERROR(IF(INDEX(data_wkly!P:P,MATCH($B719,data_wkly!$C:$C,0),1)=0,"",INDEX(data_wkly!P:P,MATCH($B719,data_wkly!$C:$C,0),1)),""))</f>
        <v/>
      </c>
      <c r="Q719" s="21" t="str">
        <f>IFERROR(IF(INDEX(data_wkly!Q:Q,MATCH($B719,data_wkly!$C:$C,0),1)=0,"",INDEX(data_wkly!Q:Q,MATCH($B719,data_wkly!$C:$C,0),1)),"")</f>
        <v/>
      </c>
      <c r="R719" s="21" t="str">
        <f>IF(M719="","",IFERROR(INDEX(data_wkly!R:R,MATCH($B719,data_wkly!$C:$C,0),1),""))</f>
        <v/>
      </c>
      <c r="S719" s="21" t="str">
        <f>IF(M719="","",IFERROR(IF(INDEX(data_wkly!S:S,MATCH($B719,data_wkly!$C:$C,0),1)=0,"",INDEX(data_wkly!S:S,MATCH($B719,data_wkly!$C:$C,0),1)),""))</f>
        <v/>
      </c>
      <c r="T719" s="21" t="str">
        <f>IFERROR(IF(INDEX(data_wkly!T:T,MATCH($B719,data_wkly!$C:$C,0),1)=0,"",INDEX(data_wkly!T:T,MATCH($B719,data_wkly!$C:$C,0),1)),"")</f>
        <v/>
      </c>
      <c r="U719" s="86" t="str">
        <f>IFERROR(IF(INDEX(data_wkly!U:U,MATCH($B719,data_wkly!$C:$C,0),1)=0,"",INDEX(data_wkly!U:U,MATCH($B719,data_wkly!$C:$C,0),1)),"")</f>
        <v/>
      </c>
      <c r="V719" s="157" t="str">
        <f t="shared" si="67"/>
        <v/>
      </c>
      <c r="W719" s="152" t="str">
        <f>IFERROR(IF(INDEX(data_wkly!W:W,MATCH($B719,data_wkly!$C:$C,0),1)=0,"",INDEX(data_wkly!W:W,MATCH($B719,data_wkly!$C:$C,0),1)),"")</f>
        <v/>
      </c>
      <c r="X719" s="21" t="str">
        <f>IFERROR(IF(INDEX(data_wkly!X:X,MATCH($B719,data_wkly!$C:$C,0),1)=0,"",INDEX(data_wkly!X:X,MATCH($B719,data_wkly!$C:$C,0),1)),"")</f>
        <v/>
      </c>
      <c r="Y719" s="21" t="str">
        <f>IFERROR(IF(INDEX(data_wkly!Y:Y,MATCH($B719,data_wkly!$C:$C,0),1)=0,"",INDEX(data_wkly!Y:Y,MATCH($B719,data_wkly!$C:$C,0),1)),"")</f>
        <v/>
      </c>
      <c r="Z719" s="21" t="str">
        <f>IFERROR(IF(INDEX(data_wkly!Z:Z,MATCH($B719,data_wkly!$C:$C,0),1)=0,"",INDEX(data_wkly!Z:Z,MATCH($B719,data_wkly!$C:$C,0),1)),"")</f>
        <v/>
      </c>
      <c r="AA719" s="152" t="str">
        <f>IFERROR(IF(INDEX(data_wkly!AA:AA,MATCH($B719,data_wkly!$C:$C,0),1)=0,"",INDEX(data_wkly!AA:AA,MATCH($B719,data_wkly!$C:$C,0),1)),"")</f>
        <v/>
      </c>
      <c r="AB719" s="21" t="str">
        <f>IFERROR(IF(INDEX(data_wkly!AB:AB,MATCH($B719,data_wkly!$C:$C,0),1)=0,"",INDEX(data_wkly!AB:AB,MATCH($B719,data_wkly!$C:$C,0),1)),"")</f>
        <v/>
      </c>
      <c r="AC719" s="21" t="str">
        <f>IFERROR(IF(INDEX(data_wkly!AC:AC,MATCH($B719,data_wkly!$C:$C,0),1)=0,"",INDEX(data_wkly!AC:AC,MATCH($B719,data_wkly!$C:$C,0),1)),"")</f>
        <v/>
      </c>
      <c r="AD719" s="21" t="str">
        <f>IFERROR(IF(INDEX(data_wkly!AD:AD,MATCH($B719,data_wkly!$C:$C,0),1)=0,"",INDEX(data_wkly!AD:AD,MATCH($B719,data_wkly!$C:$C,0),1)),"")</f>
        <v/>
      </c>
      <c r="AE719" s="157" t="str">
        <f t="shared" si="68"/>
        <v/>
      </c>
      <c r="AF719" s="154" t="str">
        <f>IFERROR(IF(INDEX(data_wkly!AF:AF,MATCH($B719,data_wkly!$C:$C,0),1)=0,"",INDEX(data_wkly!AF:AF,MATCH($B719,data_wkly!$C:$C,0),1)),"")</f>
        <v/>
      </c>
      <c r="AG719" s="153" t="str">
        <f>IFERROR(IF(AF719="","",INDEX(data_wkly!AG:AG,MATCH($B719,data_wkly!$C:$C,0),1)),"")</f>
        <v/>
      </c>
      <c r="AH719" s="153" t="str">
        <f>IFERROR(IF(INDEX(data_wkly!AH:AH,MATCH($B719,data_wkly!$C:$C,0),1)=0,"",INDEX(data_wkly!AH:AH,MATCH($B719,data_wkly!$C:$C,0),1)),"")</f>
        <v/>
      </c>
      <c r="AI719" s="153" t="str">
        <f>IFERROR(IF(INDEX(data_wkly!AI:AI,MATCH($B719,data_wkly!$C:$C,0),1)=0,"",INDEX(data_wkly!AI:AI,MATCH($B719,data_wkly!$C:$C,0),1)),"")</f>
        <v/>
      </c>
      <c r="AJ719" s="153" t="str">
        <f>IFERROR(IF(AI719="","",INDEX(data_wkly!AJ:AJ,MATCH($B719,data_wkly!$C:$C,0),1)),"")</f>
        <v/>
      </c>
      <c r="AK719" s="153" t="str">
        <f>IFERROR(IF(INDEX(data_wkly!AK:AK,MATCH($B719,data_wkly!$C:$C,0),1)=0,"",INDEX(data_wkly!AK:AK,MATCH($B719,data_wkly!$C:$C,0),1)),"")</f>
        <v/>
      </c>
      <c r="AL719" s="153" t="str">
        <f>IFERROR(IF(INDEX(data_wkly!AL:AL,MATCH($B719,data_wkly!$C:$C,0),1)=0,"",INDEX(data_wkly!AL:AL,MATCH($B719,data_wkly!$C:$C,0),1)),"")</f>
        <v/>
      </c>
      <c r="AM719" s="183" t="str">
        <f>IFERROR(IF(INDEX(data_wkly!AM:AM,MATCH($B719,data_wkly!$C:$C,0),1)=0,"",INDEX(data_wkly!AM:AM,MATCH($B719,data_wkly!$C:$C,0),1)),"")</f>
        <v/>
      </c>
      <c r="AN719" s="41" t="str">
        <f t="shared" si="66"/>
        <v/>
      </c>
      <c r="AO719" s="88">
        <f t="shared" si="65"/>
        <v>1</v>
      </c>
    </row>
    <row r="720" spans="1:41">
      <c r="A720" s="88" t="str">
        <f t="shared" si="69"/>
        <v/>
      </c>
      <c r="B720" s="89" t="str">
        <f t="shared" ref="B720:B783" si="70">IFERROR(IF(B719+7&lt;=$D$8,B719+7,""),"")</f>
        <v/>
      </c>
      <c r="C720" s="155" t="str">
        <f>IFERROR(IF(INDEX(data_wkly!D:D,MATCH($B720,data_wkly!$C:$C,0),1)=0,"",INDEX(data_wkly!D:D,MATCH($B720,data_wkly!$C:$C,0),1)),"")</f>
        <v/>
      </c>
      <c r="D720" s="21" t="str">
        <f>IFERROR(IF(INDEX(data_wkly!E:E,MATCH($B720,data_wkly!$C:$C,0),1)=0,"",INDEX(data_wkly!E:E,MATCH($B720,data_wkly!$C:$C,0),1)),"")</f>
        <v/>
      </c>
      <c r="E720" s="21" t="str">
        <f>IF(C720="","",IFERROR(INDEX(data_wkly!F:F,MATCH($B720,data_wkly!$C:$C,0),1),""))</f>
        <v/>
      </c>
      <c r="F720" s="21" t="str">
        <f>IF(E720="","",IFERROR(IF(INDEX(data_wkly!G:G,MATCH($B720,data_wkly!$C:$C,0),1)=0,"",INDEX(data_wkly!G:G,MATCH($B720,data_wkly!$C:$C,0),1)),""))</f>
        <v/>
      </c>
      <c r="G720" s="21" t="str">
        <f>IFERROR(IF(INDEX(data_wkly!H:H,MATCH($B720,data_wkly!$C:$C,0),1)=0,"",INDEX(data_wkly!H:H,MATCH($B720,data_wkly!$C:$C,0),1)),"")</f>
        <v/>
      </c>
      <c r="H720" s="21" t="str">
        <f>IF(C720="","",IFERROR(INDEX(data_wkly!I:I,MATCH($B720,data_wkly!$C:$C,0),1),""))</f>
        <v/>
      </c>
      <c r="I720" s="21" t="str">
        <f>IF(H720="","",IFERROR(IF(INDEX(data_wkly!J:J,MATCH($B720,data_wkly!$C:$C,0),1)=0,"",INDEX(data_wkly!J:J,MATCH($B720,data_wkly!$C:$C,0),1)),""))</f>
        <v/>
      </c>
      <c r="J720" s="21" t="str">
        <f>IFERROR(IF(INDEX(data_wkly!K:K,MATCH($B720,data_wkly!$C:$C,0),1)=0,"",INDEX(data_wkly!K:K,MATCH($B720,data_wkly!$C:$C,0),1)),"")</f>
        <v/>
      </c>
      <c r="K720" s="86" t="str">
        <f>IFERROR(IF(INDEX(data_wkly!L:L,MATCH($B720,data_wkly!$C:$C,0),1)=0,"",INDEX(data_wkly!L:L,MATCH($B720,data_wkly!$C:$C,0),1)),"")</f>
        <v/>
      </c>
      <c r="L720" s="156"/>
      <c r="M720" s="155" t="str">
        <f>IFERROR(IF(INDEX(data_wkly!M:M,MATCH($B720,data_wkly!$C:$C,0),1)=0,"",INDEX(data_wkly!M:M,MATCH($B720,data_wkly!$C:$C,0),1)),"")</f>
        <v/>
      </c>
      <c r="N720" s="21" t="str">
        <f>IFERROR(IF(INDEX(data_wkly!N:N,MATCH($B720,data_wkly!$C:$C,0),1)=0,"",INDEX(data_wkly!N:N,MATCH($B720,data_wkly!$C:$C,0),1)),"")</f>
        <v/>
      </c>
      <c r="O720" s="21" t="str">
        <f>IF(M720="","",IFERROR(INDEX(data_wkly!O:O,MATCH($B720,data_wkly!$C:$C,0),1),""))</f>
        <v/>
      </c>
      <c r="P720" s="21" t="str">
        <f>IF(M720="","",IFERROR(IF(INDEX(data_wkly!P:P,MATCH($B720,data_wkly!$C:$C,0),1)=0,"",INDEX(data_wkly!P:P,MATCH($B720,data_wkly!$C:$C,0),1)),""))</f>
        <v/>
      </c>
      <c r="Q720" s="21" t="str">
        <f>IFERROR(IF(INDEX(data_wkly!Q:Q,MATCH($B720,data_wkly!$C:$C,0),1)=0,"",INDEX(data_wkly!Q:Q,MATCH($B720,data_wkly!$C:$C,0),1)),"")</f>
        <v/>
      </c>
      <c r="R720" s="21" t="str">
        <f>IF(M720="","",IFERROR(INDEX(data_wkly!R:R,MATCH($B720,data_wkly!$C:$C,0),1),""))</f>
        <v/>
      </c>
      <c r="S720" s="21" t="str">
        <f>IF(M720="","",IFERROR(IF(INDEX(data_wkly!S:S,MATCH($B720,data_wkly!$C:$C,0),1)=0,"",INDEX(data_wkly!S:S,MATCH($B720,data_wkly!$C:$C,0),1)),""))</f>
        <v/>
      </c>
      <c r="T720" s="21" t="str">
        <f>IFERROR(IF(INDEX(data_wkly!T:T,MATCH($B720,data_wkly!$C:$C,0),1)=0,"",INDEX(data_wkly!T:T,MATCH($B720,data_wkly!$C:$C,0),1)),"")</f>
        <v/>
      </c>
      <c r="U720" s="86" t="str">
        <f>IFERROR(IF(INDEX(data_wkly!U:U,MATCH($B720,data_wkly!$C:$C,0),1)=0,"",INDEX(data_wkly!U:U,MATCH($B720,data_wkly!$C:$C,0),1)),"")</f>
        <v/>
      </c>
      <c r="V720" s="157" t="str">
        <f t="shared" si="67"/>
        <v/>
      </c>
      <c r="W720" s="152" t="str">
        <f>IFERROR(IF(INDEX(data_wkly!W:W,MATCH($B720,data_wkly!$C:$C,0),1)=0,"",INDEX(data_wkly!W:W,MATCH($B720,data_wkly!$C:$C,0),1)),"")</f>
        <v/>
      </c>
      <c r="X720" s="21" t="str">
        <f>IFERROR(IF(INDEX(data_wkly!X:X,MATCH($B720,data_wkly!$C:$C,0),1)=0,"",INDEX(data_wkly!X:X,MATCH($B720,data_wkly!$C:$C,0),1)),"")</f>
        <v/>
      </c>
      <c r="Y720" s="21" t="str">
        <f>IFERROR(IF(INDEX(data_wkly!Y:Y,MATCH($B720,data_wkly!$C:$C,0),1)=0,"",INDEX(data_wkly!Y:Y,MATCH($B720,data_wkly!$C:$C,0),1)),"")</f>
        <v/>
      </c>
      <c r="Z720" s="21" t="str">
        <f>IFERROR(IF(INDEX(data_wkly!Z:Z,MATCH($B720,data_wkly!$C:$C,0),1)=0,"",INDEX(data_wkly!Z:Z,MATCH($B720,data_wkly!$C:$C,0),1)),"")</f>
        <v/>
      </c>
      <c r="AA720" s="152" t="str">
        <f>IFERROR(IF(INDEX(data_wkly!AA:AA,MATCH($B720,data_wkly!$C:$C,0),1)=0,"",INDEX(data_wkly!AA:AA,MATCH($B720,data_wkly!$C:$C,0),1)),"")</f>
        <v/>
      </c>
      <c r="AB720" s="21" t="str">
        <f>IFERROR(IF(INDEX(data_wkly!AB:AB,MATCH($B720,data_wkly!$C:$C,0),1)=0,"",INDEX(data_wkly!AB:AB,MATCH($B720,data_wkly!$C:$C,0),1)),"")</f>
        <v/>
      </c>
      <c r="AC720" s="21" t="str">
        <f>IFERROR(IF(INDEX(data_wkly!AC:AC,MATCH($B720,data_wkly!$C:$C,0),1)=0,"",INDEX(data_wkly!AC:AC,MATCH($B720,data_wkly!$C:$C,0),1)),"")</f>
        <v/>
      </c>
      <c r="AD720" s="21" t="str">
        <f>IFERROR(IF(INDEX(data_wkly!AD:AD,MATCH($B720,data_wkly!$C:$C,0),1)=0,"",INDEX(data_wkly!AD:AD,MATCH($B720,data_wkly!$C:$C,0),1)),"")</f>
        <v/>
      </c>
      <c r="AE720" s="157" t="str">
        <f t="shared" si="68"/>
        <v/>
      </c>
      <c r="AF720" s="154" t="str">
        <f>IFERROR(IF(INDEX(data_wkly!AF:AF,MATCH($B720,data_wkly!$C:$C,0),1)=0,"",INDEX(data_wkly!AF:AF,MATCH($B720,data_wkly!$C:$C,0),1)),"")</f>
        <v/>
      </c>
      <c r="AG720" s="153" t="str">
        <f>IFERROR(IF(AF720="","",INDEX(data_wkly!AG:AG,MATCH($B720,data_wkly!$C:$C,0),1)),"")</f>
        <v/>
      </c>
      <c r="AH720" s="153" t="str">
        <f>IFERROR(IF(INDEX(data_wkly!AH:AH,MATCH($B720,data_wkly!$C:$C,0),1)=0,"",INDEX(data_wkly!AH:AH,MATCH($B720,data_wkly!$C:$C,0),1)),"")</f>
        <v/>
      </c>
      <c r="AI720" s="153" t="str">
        <f>IFERROR(IF(INDEX(data_wkly!AI:AI,MATCH($B720,data_wkly!$C:$C,0),1)=0,"",INDEX(data_wkly!AI:AI,MATCH($B720,data_wkly!$C:$C,0),1)),"")</f>
        <v/>
      </c>
      <c r="AJ720" s="153" t="str">
        <f>IFERROR(IF(AI720="","",INDEX(data_wkly!AJ:AJ,MATCH($B720,data_wkly!$C:$C,0),1)),"")</f>
        <v/>
      </c>
      <c r="AK720" s="153" t="str">
        <f>IFERROR(IF(INDEX(data_wkly!AK:AK,MATCH($B720,data_wkly!$C:$C,0),1)=0,"",INDEX(data_wkly!AK:AK,MATCH($B720,data_wkly!$C:$C,0),1)),"")</f>
        <v/>
      </c>
      <c r="AL720" s="153" t="str">
        <f>IFERROR(IF(INDEX(data_wkly!AL:AL,MATCH($B720,data_wkly!$C:$C,0),1)=0,"",INDEX(data_wkly!AL:AL,MATCH($B720,data_wkly!$C:$C,0),1)),"")</f>
        <v/>
      </c>
      <c r="AM720" s="183" t="str">
        <f>IFERROR(IF(INDEX(data_wkly!AM:AM,MATCH($B720,data_wkly!$C:$C,0),1)=0,"",INDEX(data_wkly!AM:AM,MATCH($B720,data_wkly!$C:$C,0),1)),"")</f>
        <v/>
      </c>
      <c r="AN720" s="41" t="str">
        <f t="shared" si="66"/>
        <v/>
      </c>
      <c r="AO720" s="88">
        <f t="shared" ref="AO720:AO783" si="71">AO718</f>
        <v>2</v>
      </c>
    </row>
    <row r="721" spans="1:41">
      <c r="A721" s="88" t="str">
        <f t="shared" si="69"/>
        <v/>
      </c>
      <c r="B721" s="89" t="str">
        <f t="shared" si="70"/>
        <v/>
      </c>
      <c r="C721" s="155" t="str">
        <f>IFERROR(IF(INDEX(data_wkly!D:D,MATCH($B721,data_wkly!$C:$C,0),1)=0,"",INDEX(data_wkly!D:D,MATCH($B721,data_wkly!$C:$C,0),1)),"")</f>
        <v/>
      </c>
      <c r="D721" s="21" t="str">
        <f>IFERROR(IF(INDEX(data_wkly!E:E,MATCH($B721,data_wkly!$C:$C,0),1)=0,"",INDEX(data_wkly!E:E,MATCH($B721,data_wkly!$C:$C,0),1)),"")</f>
        <v/>
      </c>
      <c r="E721" s="21" t="str">
        <f>IF(C721="","",IFERROR(INDEX(data_wkly!F:F,MATCH($B721,data_wkly!$C:$C,0),1),""))</f>
        <v/>
      </c>
      <c r="F721" s="21" t="str">
        <f>IF(E721="","",IFERROR(IF(INDEX(data_wkly!G:G,MATCH($B721,data_wkly!$C:$C,0),1)=0,"",INDEX(data_wkly!G:G,MATCH($B721,data_wkly!$C:$C,0),1)),""))</f>
        <v/>
      </c>
      <c r="G721" s="21" t="str">
        <f>IFERROR(IF(INDEX(data_wkly!H:H,MATCH($B721,data_wkly!$C:$C,0),1)=0,"",INDEX(data_wkly!H:H,MATCH($B721,data_wkly!$C:$C,0),1)),"")</f>
        <v/>
      </c>
      <c r="H721" s="21" t="str">
        <f>IF(C721="","",IFERROR(INDEX(data_wkly!I:I,MATCH($B721,data_wkly!$C:$C,0),1),""))</f>
        <v/>
      </c>
      <c r="I721" s="21" t="str">
        <f>IF(H721="","",IFERROR(IF(INDEX(data_wkly!J:J,MATCH($B721,data_wkly!$C:$C,0),1)=0,"",INDEX(data_wkly!J:J,MATCH($B721,data_wkly!$C:$C,0),1)),""))</f>
        <v/>
      </c>
      <c r="J721" s="21" t="str">
        <f>IFERROR(IF(INDEX(data_wkly!K:K,MATCH($B721,data_wkly!$C:$C,0),1)=0,"",INDEX(data_wkly!K:K,MATCH($B721,data_wkly!$C:$C,0),1)),"")</f>
        <v/>
      </c>
      <c r="K721" s="86" t="str">
        <f>IFERROR(IF(INDEX(data_wkly!L:L,MATCH($B721,data_wkly!$C:$C,0),1)=0,"",INDEX(data_wkly!L:L,MATCH($B721,data_wkly!$C:$C,0),1)),"")</f>
        <v/>
      </c>
      <c r="L721" s="156"/>
      <c r="M721" s="155" t="str">
        <f>IFERROR(IF(INDEX(data_wkly!M:M,MATCH($B721,data_wkly!$C:$C,0),1)=0,"",INDEX(data_wkly!M:M,MATCH($B721,data_wkly!$C:$C,0),1)),"")</f>
        <v/>
      </c>
      <c r="N721" s="21" t="str">
        <f>IFERROR(IF(INDEX(data_wkly!N:N,MATCH($B721,data_wkly!$C:$C,0),1)=0,"",INDEX(data_wkly!N:N,MATCH($B721,data_wkly!$C:$C,0),1)),"")</f>
        <v/>
      </c>
      <c r="O721" s="21" t="str">
        <f>IF(M721="","",IFERROR(INDEX(data_wkly!O:O,MATCH($B721,data_wkly!$C:$C,0),1),""))</f>
        <v/>
      </c>
      <c r="P721" s="21" t="str">
        <f>IF(M721="","",IFERROR(IF(INDEX(data_wkly!P:P,MATCH($B721,data_wkly!$C:$C,0),1)=0,"",INDEX(data_wkly!P:P,MATCH($B721,data_wkly!$C:$C,0),1)),""))</f>
        <v/>
      </c>
      <c r="Q721" s="21" t="str">
        <f>IFERROR(IF(INDEX(data_wkly!Q:Q,MATCH($B721,data_wkly!$C:$C,0),1)=0,"",INDEX(data_wkly!Q:Q,MATCH($B721,data_wkly!$C:$C,0),1)),"")</f>
        <v/>
      </c>
      <c r="R721" s="21" t="str">
        <f>IF(M721="","",IFERROR(INDEX(data_wkly!R:R,MATCH($B721,data_wkly!$C:$C,0),1),""))</f>
        <v/>
      </c>
      <c r="S721" s="21" t="str">
        <f>IF(M721="","",IFERROR(IF(INDEX(data_wkly!S:S,MATCH($B721,data_wkly!$C:$C,0),1)=0,"",INDEX(data_wkly!S:S,MATCH($B721,data_wkly!$C:$C,0),1)),""))</f>
        <v/>
      </c>
      <c r="T721" s="21" t="str">
        <f>IFERROR(IF(INDEX(data_wkly!T:T,MATCH($B721,data_wkly!$C:$C,0),1)=0,"",INDEX(data_wkly!T:T,MATCH($B721,data_wkly!$C:$C,0),1)),"")</f>
        <v/>
      </c>
      <c r="U721" s="86" t="str">
        <f>IFERROR(IF(INDEX(data_wkly!U:U,MATCH($B721,data_wkly!$C:$C,0),1)=0,"",INDEX(data_wkly!U:U,MATCH($B721,data_wkly!$C:$C,0),1)),"")</f>
        <v/>
      </c>
      <c r="V721" s="157" t="str">
        <f t="shared" si="67"/>
        <v/>
      </c>
      <c r="W721" s="152" t="str">
        <f>IFERROR(IF(INDEX(data_wkly!W:W,MATCH($B721,data_wkly!$C:$C,0),1)=0,"",INDEX(data_wkly!W:W,MATCH($B721,data_wkly!$C:$C,0),1)),"")</f>
        <v/>
      </c>
      <c r="X721" s="21" t="str">
        <f>IFERROR(IF(INDEX(data_wkly!X:X,MATCH($B721,data_wkly!$C:$C,0),1)=0,"",INDEX(data_wkly!X:X,MATCH($B721,data_wkly!$C:$C,0),1)),"")</f>
        <v/>
      </c>
      <c r="Y721" s="21" t="str">
        <f>IFERROR(IF(INDEX(data_wkly!Y:Y,MATCH($B721,data_wkly!$C:$C,0),1)=0,"",INDEX(data_wkly!Y:Y,MATCH($B721,data_wkly!$C:$C,0),1)),"")</f>
        <v/>
      </c>
      <c r="Z721" s="21" t="str">
        <f>IFERROR(IF(INDEX(data_wkly!Z:Z,MATCH($B721,data_wkly!$C:$C,0),1)=0,"",INDEX(data_wkly!Z:Z,MATCH($B721,data_wkly!$C:$C,0),1)),"")</f>
        <v/>
      </c>
      <c r="AA721" s="152" t="str">
        <f>IFERROR(IF(INDEX(data_wkly!AA:AA,MATCH($B721,data_wkly!$C:$C,0),1)=0,"",INDEX(data_wkly!AA:AA,MATCH($B721,data_wkly!$C:$C,0),1)),"")</f>
        <v/>
      </c>
      <c r="AB721" s="21" t="str">
        <f>IFERROR(IF(INDEX(data_wkly!AB:AB,MATCH($B721,data_wkly!$C:$C,0),1)=0,"",INDEX(data_wkly!AB:AB,MATCH($B721,data_wkly!$C:$C,0),1)),"")</f>
        <v/>
      </c>
      <c r="AC721" s="21" t="str">
        <f>IFERROR(IF(INDEX(data_wkly!AC:AC,MATCH($B721,data_wkly!$C:$C,0),1)=0,"",INDEX(data_wkly!AC:AC,MATCH($B721,data_wkly!$C:$C,0),1)),"")</f>
        <v/>
      </c>
      <c r="AD721" s="21" t="str">
        <f>IFERROR(IF(INDEX(data_wkly!AD:AD,MATCH($B721,data_wkly!$C:$C,0),1)=0,"",INDEX(data_wkly!AD:AD,MATCH($B721,data_wkly!$C:$C,0),1)),"")</f>
        <v/>
      </c>
      <c r="AE721" s="157" t="str">
        <f t="shared" si="68"/>
        <v/>
      </c>
      <c r="AF721" s="154" t="str">
        <f>IFERROR(IF(INDEX(data_wkly!AF:AF,MATCH($B721,data_wkly!$C:$C,0),1)=0,"",INDEX(data_wkly!AF:AF,MATCH($B721,data_wkly!$C:$C,0),1)),"")</f>
        <v/>
      </c>
      <c r="AG721" s="153" t="str">
        <f>IFERROR(IF(AF721="","",INDEX(data_wkly!AG:AG,MATCH($B721,data_wkly!$C:$C,0),1)),"")</f>
        <v/>
      </c>
      <c r="AH721" s="153" t="str">
        <f>IFERROR(IF(INDEX(data_wkly!AH:AH,MATCH($B721,data_wkly!$C:$C,0),1)=0,"",INDEX(data_wkly!AH:AH,MATCH($B721,data_wkly!$C:$C,0),1)),"")</f>
        <v/>
      </c>
      <c r="AI721" s="153" t="str">
        <f>IFERROR(IF(INDEX(data_wkly!AI:AI,MATCH($B721,data_wkly!$C:$C,0),1)=0,"",INDEX(data_wkly!AI:AI,MATCH($B721,data_wkly!$C:$C,0),1)),"")</f>
        <v/>
      </c>
      <c r="AJ721" s="153" t="str">
        <f>IFERROR(IF(AI721="","",INDEX(data_wkly!AJ:AJ,MATCH($B721,data_wkly!$C:$C,0),1)),"")</f>
        <v/>
      </c>
      <c r="AK721" s="153" t="str">
        <f>IFERROR(IF(INDEX(data_wkly!AK:AK,MATCH($B721,data_wkly!$C:$C,0),1)=0,"",INDEX(data_wkly!AK:AK,MATCH($B721,data_wkly!$C:$C,0),1)),"")</f>
        <v/>
      </c>
      <c r="AL721" s="153" t="str">
        <f>IFERROR(IF(INDEX(data_wkly!AL:AL,MATCH($B721,data_wkly!$C:$C,0),1)=0,"",INDEX(data_wkly!AL:AL,MATCH($B721,data_wkly!$C:$C,0),1)),"")</f>
        <v/>
      </c>
      <c r="AM721" s="183" t="str">
        <f>IFERROR(IF(INDEX(data_wkly!AM:AM,MATCH($B721,data_wkly!$C:$C,0),1)=0,"",INDEX(data_wkly!AM:AM,MATCH($B721,data_wkly!$C:$C,0),1)),"")</f>
        <v/>
      </c>
      <c r="AN721" s="41" t="str">
        <f t="shared" si="66"/>
        <v/>
      </c>
      <c r="AO721" s="88">
        <f t="shared" si="71"/>
        <v>1</v>
      </c>
    </row>
    <row r="722" spans="1:41">
      <c r="A722" s="88" t="str">
        <f t="shared" si="69"/>
        <v/>
      </c>
      <c r="B722" s="89" t="str">
        <f t="shared" si="70"/>
        <v/>
      </c>
      <c r="C722" s="155" t="str">
        <f>IFERROR(IF(INDEX(data_wkly!D:D,MATCH($B722,data_wkly!$C:$C,0),1)=0,"",INDEX(data_wkly!D:D,MATCH($B722,data_wkly!$C:$C,0),1)),"")</f>
        <v/>
      </c>
      <c r="D722" s="21" t="str">
        <f>IFERROR(IF(INDEX(data_wkly!E:E,MATCH($B722,data_wkly!$C:$C,0),1)=0,"",INDEX(data_wkly!E:E,MATCH($B722,data_wkly!$C:$C,0),1)),"")</f>
        <v/>
      </c>
      <c r="E722" s="21" t="str">
        <f>IF(C722="","",IFERROR(INDEX(data_wkly!F:F,MATCH($B722,data_wkly!$C:$C,0),1),""))</f>
        <v/>
      </c>
      <c r="F722" s="21" t="str">
        <f>IF(E722="","",IFERROR(IF(INDEX(data_wkly!G:G,MATCH($B722,data_wkly!$C:$C,0),1)=0,"",INDEX(data_wkly!G:G,MATCH($B722,data_wkly!$C:$C,0),1)),""))</f>
        <v/>
      </c>
      <c r="G722" s="21" t="str">
        <f>IFERROR(IF(INDEX(data_wkly!H:H,MATCH($B722,data_wkly!$C:$C,0),1)=0,"",INDEX(data_wkly!H:H,MATCH($B722,data_wkly!$C:$C,0),1)),"")</f>
        <v/>
      </c>
      <c r="H722" s="21" t="str">
        <f>IF(C722="","",IFERROR(INDEX(data_wkly!I:I,MATCH($B722,data_wkly!$C:$C,0),1),""))</f>
        <v/>
      </c>
      <c r="I722" s="21" t="str">
        <f>IF(H722="","",IFERROR(IF(INDEX(data_wkly!J:J,MATCH($B722,data_wkly!$C:$C,0),1)=0,"",INDEX(data_wkly!J:J,MATCH($B722,data_wkly!$C:$C,0),1)),""))</f>
        <v/>
      </c>
      <c r="J722" s="21" t="str">
        <f>IFERROR(IF(INDEX(data_wkly!K:K,MATCH($B722,data_wkly!$C:$C,0),1)=0,"",INDEX(data_wkly!K:K,MATCH($B722,data_wkly!$C:$C,0),1)),"")</f>
        <v/>
      </c>
      <c r="K722" s="86" t="str">
        <f>IFERROR(IF(INDEX(data_wkly!L:L,MATCH($B722,data_wkly!$C:$C,0),1)=0,"",INDEX(data_wkly!L:L,MATCH($B722,data_wkly!$C:$C,0),1)),"")</f>
        <v/>
      </c>
      <c r="L722" s="156"/>
      <c r="M722" s="155" t="str">
        <f>IFERROR(IF(INDEX(data_wkly!M:M,MATCH($B722,data_wkly!$C:$C,0),1)=0,"",INDEX(data_wkly!M:M,MATCH($B722,data_wkly!$C:$C,0),1)),"")</f>
        <v/>
      </c>
      <c r="N722" s="21" t="str">
        <f>IFERROR(IF(INDEX(data_wkly!N:N,MATCH($B722,data_wkly!$C:$C,0),1)=0,"",INDEX(data_wkly!N:N,MATCH($B722,data_wkly!$C:$C,0),1)),"")</f>
        <v/>
      </c>
      <c r="O722" s="21" t="str">
        <f>IF(M722="","",IFERROR(INDEX(data_wkly!O:O,MATCH($B722,data_wkly!$C:$C,0),1),""))</f>
        <v/>
      </c>
      <c r="P722" s="21" t="str">
        <f>IF(M722="","",IFERROR(IF(INDEX(data_wkly!P:P,MATCH($B722,data_wkly!$C:$C,0),1)=0,"",INDEX(data_wkly!P:P,MATCH($B722,data_wkly!$C:$C,0),1)),""))</f>
        <v/>
      </c>
      <c r="Q722" s="21" t="str">
        <f>IFERROR(IF(INDEX(data_wkly!Q:Q,MATCH($B722,data_wkly!$C:$C,0),1)=0,"",INDEX(data_wkly!Q:Q,MATCH($B722,data_wkly!$C:$C,0),1)),"")</f>
        <v/>
      </c>
      <c r="R722" s="21" t="str">
        <f>IF(M722="","",IFERROR(INDEX(data_wkly!R:R,MATCH($B722,data_wkly!$C:$C,0),1),""))</f>
        <v/>
      </c>
      <c r="S722" s="21" t="str">
        <f>IF(M722="","",IFERROR(IF(INDEX(data_wkly!S:S,MATCH($B722,data_wkly!$C:$C,0),1)=0,"",INDEX(data_wkly!S:S,MATCH($B722,data_wkly!$C:$C,0),1)),""))</f>
        <v/>
      </c>
      <c r="T722" s="21" t="str">
        <f>IFERROR(IF(INDEX(data_wkly!T:T,MATCH($B722,data_wkly!$C:$C,0),1)=0,"",INDEX(data_wkly!T:T,MATCH($B722,data_wkly!$C:$C,0),1)),"")</f>
        <v/>
      </c>
      <c r="U722" s="86" t="str">
        <f>IFERROR(IF(INDEX(data_wkly!U:U,MATCH($B722,data_wkly!$C:$C,0),1)=0,"",INDEX(data_wkly!U:U,MATCH($B722,data_wkly!$C:$C,0),1)),"")</f>
        <v/>
      </c>
      <c r="V722" s="157" t="str">
        <f t="shared" si="67"/>
        <v/>
      </c>
      <c r="W722" s="152" t="str">
        <f>IFERROR(IF(INDEX(data_wkly!W:W,MATCH($B722,data_wkly!$C:$C,0),1)=0,"",INDEX(data_wkly!W:W,MATCH($B722,data_wkly!$C:$C,0),1)),"")</f>
        <v/>
      </c>
      <c r="X722" s="21" t="str">
        <f>IFERROR(IF(INDEX(data_wkly!X:X,MATCH($B722,data_wkly!$C:$C,0),1)=0,"",INDEX(data_wkly!X:X,MATCH($B722,data_wkly!$C:$C,0),1)),"")</f>
        <v/>
      </c>
      <c r="Y722" s="21" t="str">
        <f>IFERROR(IF(INDEX(data_wkly!Y:Y,MATCH($B722,data_wkly!$C:$C,0),1)=0,"",INDEX(data_wkly!Y:Y,MATCH($B722,data_wkly!$C:$C,0),1)),"")</f>
        <v/>
      </c>
      <c r="Z722" s="21" t="str">
        <f>IFERROR(IF(INDEX(data_wkly!Z:Z,MATCH($B722,data_wkly!$C:$C,0),1)=0,"",INDEX(data_wkly!Z:Z,MATCH($B722,data_wkly!$C:$C,0),1)),"")</f>
        <v/>
      </c>
      <c r="AA722" s="152" t="str">
        <f>IFERROR(IF(INDEX(data_wkly!AA:AA,MATCH($B722,data_wkly!$C:$C,0),1)=0,"",INDEX(data_wkly!AA:AA,MATCH($B722,data_wkly!$C:$C,0),1)),"")</f>
        <v/>
      </c>
      <c r="AB722" s="21" t="str">
        <f>IFERROR(IF(INDEX(data_wkly!AB:AB,MATCH($B722,data_wkly!$C:$C,0),1)=0,"",INDEX(data_wkly!AB:AB,MATCH($B722,data_wkly!$C:$C,0),1)),"")</f>
        <v/>
      </c>
      <c r="AC722" s="21" t="str">
        <f>IFERROR(IF(INDEX(data_wkly!AC:AC,MATCH($B722,data_wkly!$C:$C,0),1)=0,"",INDEX(data_wkly!AC:AC,MATCH($B722,data_wkly!$C:$C,0),1)),"")</f>
        <v/>
      </c>
      <c r="AD722" s="21" t="str">
        <f>IFERROR(IF(INDEX(data_wkly!AD:AD,MATCH($B722,data_wkly!$C:$C,0),1)=0,"",INDEX(data_wkly!AD:AD,MATCH($B722,data_wkly!$C:$C,0),1)),"")</f>
        <v/>
      </c>
      <c r="AE722" s="157" t="str">
        <f t="shared" si="68"/>
        <v/>
      </c>
      <c r="AF722" s="154" t="str">
        <f>IFERROR(IF(INDEX(data_wkly!AF:AF,MATCH($B722,data_wkly!$C:$C,0),1)=0,"",INDEX(data_wkly!AF:AF,MATCH($B722,data_wkly!$C:$C,0),1)),"")</f>
        <v/>
      </c>
      <c r="AG722" s="153" t="str">
        <f>IFERROR(IF(AF722="","",INDEX(data_wkly!AG:AG,MATCH($B722,data_wkly!$C:$C,0),1)),"")</f>
        <v/>
      </c>
      <c r="AH722" s="153" t="str">
        <f>IFERROR(IF(INDEX(data_wkly!AH:AH,MATCH($B722,data_wkly!$C:$C,0),1)=0,"",INDEX(data_wkly!AH:AH,MATCH($B722,data_wkly!$C:$C,0),1)),"")</f>
        <v/>
      </c>
      <c r="AI722" s="153" t="str">
        <f>IFERROR(IF(INDEX(data_wkly!AI:AI,MATCH($B722,data_wkly!$C:$C,0),1)=0,"",INDEX(data_wkly!AI:AI,MATCH($B722,data_wkly!$C:$C,0),1)),"")</f>
        <v/>
      </c>
      <c r="AJ722" s="153" t="str">
        <f>IFERROR(IF(AI722="","",INDEX(data_wkly!AJ:AJ,MATCH($B722,data_wkly!$C:$C,0),1)),"")</f>
        <v/>
      </c>
      <c r="AK722" s="153" t="str">
        <f>IFERROR(IF(INDEX(data_wkly!AK:AK,MATCH($B722,data_wkly!$C:$C,0),1)=0,"",INDEX(data_wkly!AK:AK,MATCH($B722,data_wkly!$C:$C,0),1)),"")</f>
        <v/>
      </c>
      <c r="AL722" s="153" t="str">
        <f>IFERROR(IF(INDEX(data_wkly!AL:AL,MATCH($B722,data_wkly!$C:$C,0),1)=0,"",INDEX(data_wkly!AL:AL,MATCH($B722,data_wkly!$C:$C,0),1)),"")</f>
        <v/>
      </c>
      <c r="AM722" s="183" t="str">
        <f>IFERROR(IF(INDEX(data_wkly!AM:AM,MATCH($B722,data_wkly!$C:$C,0),1)=0,"",INDEX(data_wkly!AM:AM,MATCH($B722,data_wkly!$C:$C,0),1)),"")</f>
        <v/>
      </c>
      <c r="AN722" s="41" t="str">
        <f t="shared" si="66"/>
        <v/>
      </c>
      <c r="AO722" s="88">
        <f t="shared" si="71"/>
        <v>2</v>
      </c>
    </row>
    <row r="723" spans="1:41">
      <c r="A723" s="88" t="str">
        <f t="shared" si="69"/>
        <v/>
      </c>
      <c r="B723" s="89" t="str">
        <f t="shared" si="70"/>
        <v/>
      </c>
      <c r="C723" s="155" t="str">
        <f>IFERROR(IF(INDEX(data_wkly!D:D,MATCH($B723,data_wkly!$C:$C,0),1)=0,"",INDEX(data_wkly!D:D,MATCH($B723,data_wkly!$C:$C,0),1)),"")</f>
        <v/>
      </c>
      <c r="D723" s="21" t="str">
        <f>IFERROR(IF(INDEX(data_wkly!E:E,MATCH($B723,data_wkly!$C:$C,0),1)=0,"",INDEX(data_wkly!E:E,MATCH($B723,data_wkly!$C:$C,0),1)),"")</f>
        <v/>
      </c>
      <c r="E723" s="21" t="str">
        <f>IF(C723="","",IFERROR(INDEX(data_wkly!F:F,MATCH($B723,data_wkly!$C:$C,0),1),""))</f>
        <v/>
      </c>
      <c r="F723" s="21" t="str">
        <f>IF(E723="","",IFERROR(IF(INDEX(data_wkly!G:G,MATCH($B723,data_wkly!$C:$C,0),1)=0,"",INDEX(data_wkly!G:G,MATCH($B723,data_wkly!$C:$C,0),1)),""))</f>
        <v/>
      </c>
      <c r="G723" s="21" t="str">
        <f>IFERROR(IF(INDEX(data_wkly!H:H,MATCH($B723,data_wkly!$C:$C,0),1)=0,"",INDEX(data_wkly!H:H,MATCH($B723,data_wkly!$C:$C,0),1)),"")</f>
        <v/>
      </c>
      <c r="H723" s="21" t="str">
        <f>IF(C723="","",IFERROR(INDEX(data_wkly!I:I,MATCH($B723,data_wkly!$C:$C,0),1),""))</f>
        <v/>
      </c>
      <c r="I723" s="21" t="str">
        <f>IF(H723="","",IFERROR(IF(INDEX(data_wkly!J:J,MATCH($B723,data_wkly!$C:$C,0),1)=0,"",INDEX(data_wkly!J:J,MATCH($B723,data_wkly!$C:$C,0),1)),""))</f>
        <v/>
      </c>
      <c r="J723" s="21" t="str">
        <f>IFERROR(IF(INDEX(data_wkly!K:K,MATCH($B723,data_wkly!$C:$C,0),1)=0,"",INDEX(data_wkly!K:K,MATCH($B723,data_wkly!$C:$C,0),1)),"")</f>
        <v/>
      </c>
      <c r="K723" s="86" t="str">
        <f>IFERROR(IF(INDEX(data_wkly!L:L,MATCH($B723,data_wkly!$C:$C,0),1)=0,"",INDEX(data_wkly!L:L,MATCH($B723,data_wkly!$C:$C,0),1)),"")</f>
        <v/>
      </c>
      <c r="L723" s="156"/>
      <c r="M723" s="155" t="str">
        <f>IFERROR(IF(INDEX(data_wkly!M:M,MATCH($B723,data_wkly!$C:$C,0),1)=0,"",INDEX(data_wkly!M:M,MATCH($B723,data_wkly!$C:$C,0),1)),"")</f>
        <v/>
      </c>
      <c r="N723" s="21" t="str">
        <f>IFERROR(IF(INDEX(data_wkly!N:N,MATCH($B723,data_wkly!$C:$C,0),1)=0,"",INDEX(data_wkly!N:N,MATCH($B723,data_wkly!$C:$C,0),1)),"")</f>
        <v/>
      </c>
      <c r="O723" s="21" t="str">
        <f>IF(M723="","",IFERROR(INDEX(data_wkly!O:O,MATCH($B723,data_wkly!$C:$C,0),1),""))</f>
        <v/>
      </c>
      <c r="P723" s="21" t="str">
        <f>IF(M723="","",IFERROR(IF(INDEX(data_wkly!P:P,MATCH($B723,data_wkly!$C:$C,0),1)=0,"",INDEX(data_wkly!P:P,MATCH($B723,data_wkly!$C:$C,0),1)),""))</f>
        <v/>
      </c>
      <c r="Q723" s="21" t="str">
        <f>IFERROR(IF(INDEX(data_wkly!Q:Q,MATCH($B723,data_wkly!$C:$C,0),1)=0,"",INDEX(data_wkly!Q:Q,MATCH($B723,data_wkly!$C:$C,0),1)),"")</f>
        <v/>
      </c>
      <c r="R723" s="21" t="str">
        <f>IF(M723="","",IFERROR(INDEX(data_wkly!R:R,MATCH($B723,data_wkly!$C:$C,0),1),""))</f>
        <v/>
      </c>
      <c r="S723" s="21" t="str">
        <f>IF(M723="","",IFERROR(IF(INDEX(data_wkly!S:S,MATCH($B723,data_wkly!$C:$C,0),1)=0,"",INDEX(data_wkly!S:S,MATCH($B723,data_wkly!$C:$C,0),1)),""))</f>
        <v/>
      </c>
      <c r="T723" s="21" t="str">
        <f>IFERROR(IF(INDEX(data_wkly!T:T,MATCH($B723,data_wkly!$C:$C,0),1)=0,"",INDEX(data_wkly!T:T,MATCH($B723,data_wkly!$C:$C,0),1)),"")</f>
        <v/>
      </c>
      <c r="U723" s="86" t="str">
        <f>IFERROR(IF(INDEX(data_wkly!U:U,MATCH($B723,data_wkly!$C:$C,0),1)=0,"",INDEX(data_wkly!U:U,MATCH($B723,data_wkly!$C:$C,0),1)),"")</f>
        <v/>
      </c>
      <c r="V723" s="157" t="str">
        <f t="shared" si="67"/>
        <v/>
      </c>
      <c r="W723" s="152" t="str">
        <f>IFERROR(IF(INDEX(data_wkly!W:W,MATCH($B723,data_wkly!$C:$C,0),1)=0,"",INDEX(data_wkly!W:W,MATCH($B723,data_wkly!$C:$C,0),1)),"")</f>
        <v/>
      </c>
      <c r="X723" s="21" t="str">
        <f>IFERROR(IF(INDEX(data_wkly!X:X,MATCH($B723,data_wkly!$C:$C,0),1)=0,"",INDEX(data_wkly!X:X,MATCH($B723,data_wkly!$C:$C,0),1)),"")</f>
        <v/>
      </c>
      <c r="Y723" s="21" t="str">
        <f>IFERROR(IF(INDEX(data_wkly!Y:Y,MATCH($B723,data_wkly!$C:$C,0),1)=0,"",INDEX(data_wkly!Y:Y,MATCH($B723,data_wkly!$C:$C,0),1)),"")</f>
        <v/>
      </c>
      <c r="Z723" s="21" t="str">
        <f>IFERROR(IF(INDEX(data_wkly!Z:Z,MATCH($B723,data_wkly!$C:$C,0),1)=0,"",INDEX(data_wkly!Z:Z,MATCH($B723,data_wkly!$C:$C,0),1)),"")</f>
        <v/>
      </c>
      <c r="AA723" s="152" t="str">
        <f>IFERROR(IF(INDEX(data_wkly!AA:AA,MATCH($B723,data_wkly!$C:$C,0),1)=0,"",INDEX(data_wkly!AA:AA,MATCH($B723,data_wkly!$C:$C,0),1)),"")</f>
        <v/>
      </c>
      <c r="AB723" s="21" t="str">
        <f>IFERROR(IF(INDEX(data_wkly!AB:AB,MATCH($B723,data_wkly!$C:$C,0),1)=0,"",INDEX(data_wkly!AB:AB,MATCH($B723,data_wkly!$C:$C,0),1)),"")</f>
        <v/>
      </c>
      <c r="AC723" s="21" t="str">
        <f>IFERROR(IF(INDEX(data_wkly!AC:AC,MATCH($B723,data_wkly!$C:$C,0),1)=0,"",INDEX(data_wkly!AC:AC,MATCH($B723,data_wkly!$C:$C,0),1)),"")</f>
        <v/>
      </c>
      <c r="AD723" s="21" t="str">
        <f>IFERROR(IF(INDEX(data_wkly!AD:AD,MATCH($B723,data_wkly!$C:$C,0),1)=0,"",INDEX(data_wkly!AD:AD,MATCH($B723,data_wkly!$C:$C,0),1)),"")</f>
        <v/>
      </c>
      <c r="AE723" s="157" t="str">
        <f t="shared" si="68"/>
        <v/>
      </c>
      <c r="AF723" s="154" t="str">
        <f>IFERROR(IF(INDEX(data_wkly!AF:AF,MATCH($B723,data_wkly!$C:$C,0),1)=0,"",INDEX(data_wkly!AF:AF,MATCH($B723,data_wkly!$C:$C,0),1)),"")</f>
        <v/>
      </c>
      <c r="AG723" s="153" t="str">
        <f>IFERROR(IF(AF723="","",INDEX(data_wkly!AG:AG,MATCH($B723,data_wkly!$C:$C,0),1)),"")</f>
        <v/>
      </c>
      <c r="AH723" s="153" t="str">
        <f>IFERROR(IF(INDEX(data_wkly!AH:AH,MATCH($B723,data_wkly!$C:$C,0),1)=0,"",INDEX(data_wkly!AH:AH,MATCH($B723,data_wkly!$C:$C,0),1)),"")</f>
        <v/>
      </c>
      <c r="AI723" s="153" t="str">
        <f>IFERROR(IF(INDEX(data_wkly!AI:AI,MATCH($B723,data_wkly!$C:$C,0),1)=0,"",INDEX(data_wkly!AI:AI,MATCH($B723,data_wkly!$C:$C,0),1)),"")</f>
        <v/>
      </c>
      <c r="AJ723" s="153" t="str">
        <f>IFERROR(IF(AI723="","",INDEX(data_wkly!AJ:AJ,MATCH($B723,data_wkly!$C:$C,0),1)),"")</f>
        <v/>
      </c>
      <c r="AK723" s="153" t="str">
        <f>IFERROR(IF(INDEX(data_wkly!AK:AK,MATCH($B723,data_wkly!$C:$C,0),1)=0,"",INDEX(data_wkly!AK:AK,MATCH($B723,data_wkly!$C:$C,0),1)),"")</f>
        <v/>
      </c>
      <c r="AL723" s="153" t="str">
        <f>IFERROR(IF(INDEX(data_wkly!AL:AL,MATCH($B723,data_wkly!$C:$C,0),1)=0,"",INDEX(data_wkly!AL:AL,MATCH($B723,data_wkly!$C:$C,0),1)),"")</f>
        <v/>
      </c>
      <c r="AM723" s="183" t="str">
        <f>IFERROR(IF(INDEX(data_wkly!AM:AM,MATCH($B723,data_wkly!$C:$C,0),1)=0,"",INDEX(data_wkly!AM:AM,MATCH($B723,data_wkly!$C:$C,0),1)),"")</f>
        <v/>
      </c>
      <c r="AN723" s="41" t="str">
        <f t="shared" si="66"/>
        <v/>
      </c>
      <c r="AO723" s="88">
        <f t="shared" si="71"/>
        <v>1</v>
      </c>
    </row>
    <row r="724" spans="1:41">
      <c r="A724" s="88" t="str">
        <f t="shared" si="69"/>
        <v/>
      </c>
      <c r="B724" s="89" t="str">
        <f t="shared" si="70"/>
        <v/>
      </c>
      <c r="C724" s="155" t="str">
        <f>IFERROR(IF(INDEX(data_wkly!D:D,MATCH($B724,data_wkly!$C:$C,0),1)=0,"",INDEX(data_wkly!D:D,MATCH($B724,data_wkly!$C:$C,0),1)),"")</f>
        <v/>
      </c>
      <c r="D724" s="21" t="str">
        <f>IFERROR(IF(INDEX(data_wkly!E:E,MATCH($B724,data_wkly!$C:$C,0),1)=0,"",INDEX(data_wkly!E:E,MATCH($B724,data_wkly!$C:$C,0),1)),"")</f>
        <v/>
      </c>
      <c r="E724" s="21" t="str">
        <f>IF(C724="","",IFERROR(INDEX(data_wkly!F:F,MATCH($B724,data_wkly!$C:$C,0),1),""))</f>
        <v/>
      </c>
      <c r="F724" s="21" t="str">
        <f>IF(E724="","",IFERROR(IF(INDEX(data_wkly!G:G,MATCH($B724,data_wkly!$C:$C,0),1)=0,"",INDEX(data_wkly!G:G,MATCH($B724,data_wkly!$C:$C,0),1)),""))</f>
        <v/>
      </c>
      <c r="G724" s="21" t="str">
        <f>IFERROR(IF(INDEX(data_wkly!H:H,MATCH($B724,data_wkly!$C:$C,0),1)=0,"",INDEX(data_wkly!H:H,MATCH($B724,data_wkly!$C:$C,0),1)),"")</f>
        <v/>
      </c>
      <c r="H724" s="21" t="str">
        <f>IF(C724="","",IFERROR(INDEX(data_wkly!I:I,MATCH($B724,data_wkly!$C:$C,0),1),""))</f>
        <v/>
      </c>
      <c r="I724" s="21" t="str">
        <f>IF(H724="","",IFERROR(IF(INDEX(data_wkly!J:J,MATCH($B724,data_wkly!$C:$C,0),1)=0,"",INDEX(data_wkly!J:J,MATCH($B724,data_wkly!$C:$C,0),1)),""))</f>
        <v/>
      </c>
      <c r="J724" s="21" t="str">
        <f>IFERROR(IF(INDEX(data_wkly!K:K,MATCH($B724,data_wkly!$C:$C,0),1)=0,"",INDEX(data_wkly!K:K,MATCH($B724,data_wkly!$C:$C,0),1)),"")</f>
        <v/>
      </c>
      <c r="K724" s="86" t="str">
        <f>IFERROR(IF(INDEX(data_wkly!L:L,MATCH($B724,data_wkly!$C:$C,0),1)=0,"",INDEX(data_wkly!L:L,MATCH($B724,data_wkly!$C:$C,0),1)),"")</f>
        <v/>
      </c>
      <c r="L724" s="156"/>
      <c r="M724" s="155" t="str">
        <f>IFERROR(IF(INDEX(data_wkly!M:M,MATCH($B724,data_wkly!$C:$C,0),1)=0,"",INDEX(data_wkly!M:M,MATCH($B724,data_wkly!$C:$C,0),1)),"")</f>
        <v/>
      </c>
      <c r="N724" s="21" t="str">
        <f>IFERROR(IF(INDEX(data_wkly!N:N,MATCH($B724,data_wkly!$C:$C,0),1)=0,"",INDEX(data_wkly!N:N,MATCH($B724,data_wkly!$C:$C,0),1)),"")</f>
        <v/>
      </c>
      <c r="O724" s="21" t="str">
        <f>IF(M724="","",IFERROR(INDEX(data_wkly!O:O,MATCH($B724,data_wkly!$C:$C,0),1),""))</f>
        <v/>
      </c>
      <c r="P724" s="21" t="str">
        <f>IF(M724="","",IFERROR(IF(INDEX(data_wkly!P:P,MATCH($B724,data_wkly!$C:$C,0),1)=0,"",INDEX(data_wkly!P:P,MATCH($B724,data_wkly!$C:$C,0),1)),""))</f>
        <v/>
      </c>
      <c r="Q724" s="21" t="str">
        <f>IFERROR(IF(INDEX(data_wkly!Q:Q,MATCH($B724,data_wkly!$C:$C,0),1)=0,"",INDEX(data_wkly!Q:Q,MATCH($B724,data_wkly!$C:$C,0),1)),"")</f>
        <v/>
      </c>
      <c r="R724" s="21" t="str">
        <f>IF(M724="","",IFERROR(INDEX(data_wkly!R:R,MATCH($B724,data_wkly!$C:$C,0),1),""))</f>
        <v/>
      </c>
      <c r="S724" s="21" t="str">
        <f>IF(M724="","",IFERROR(IF(INDEX(data_wkly!S:S,MATCH($B724,data_wkly!$C:$C,0),1)=0,"",INDEX(data_wkly!S:S,MATCH($B724,data_wkly!$C:$C,0),1)),""))</f>
        <v/>
      </c>
      <c r="T724" s="21" t="str">
        <f>IFERROR(IF(INDEX(data_wkly!T:T,MATCH($B724,data_wkly!$C:$C,0),1)=0,"",INDEX(data_wkly!T:T,MATCH($B724,data_wkly!$C:$C,0),1)),"")</f>
        <v/>
      </c>
      <c r="U724" s="86" t="str">
        <f>IFERROR(IF(INDEX(data_wkly!U:U,MATCH($B724,data_wkly!$C:$C,0),1)=0,"",INDEX(data_wkly!U:U,MATCH($B724,data_wkly!$C:$C,0),1)),"")</f>
        <v/>
      </c>
      <c r="V724" s="157" t="str">
        <f t="shared" si="67"/>
        <v/>
      </c>
      <c r="W724" s="152" t="str">
        <f>IFERROR(IF(INDEX(data_wkly!W:W,MATCH($B724,data_wkly!$C:$C,0),1)=0,"",INDEX(data_wkly!W:W,MATCH($B724,data_wkly!$C:$C,0),1)),"")</f>
        <v/>
      </c>
      <c r="X724" s="21" t="str">
        <f>IFERROR(IF(INDEX(data_wkly!X:X,MATCH($B724,data_wkly!$C:$C,0),1)=0,"",INDEX(data_wkly!X:X,MATCH($B724,data_wkly!$C:$C,0),1)),"")</f>
        <v/>
      </c>
      <c r="Y724" s="21" t="str">
        <f>IFERROR(IF(INDEX(data_wkly!Y:Y,MATCH($B724,data_wkly!$C:$C,0),1)=0,"",INDEX(data_wkly!Y:Y,MATCH($B724,data_wkly!$C:$C,0),1)),"")</f>
        <v/>
      </c>
      <c r="Z724" s="21" t="str">
        <f>IFERROR(IF(INDEX(data_wkly!Z:Z,MATCH($B724,data_wkly!$C:$C,0),1)=0,"",INDEX(data_wkly!Z:Z,MATCH($B724,data_wkly!$C:$C,0),1)),"")</f>
        <v/>
      </c>
      <c r="AA724" s="152" t="str">
        <f>IFERROR(IF(INDEX(data_wkly!AA:AA,MATCH($B724,data_wkly!$C:$C,0),1)=0,"",INDEX(data_wkly!AA:AA,MATCH($B724,data_wkly!$C:$C,0),1)),"")</f>
        <v/>
      </c>
      <c r="AB724" s="21" t="str">
        <f>IFERROR(IF(INDEX(data_wkly!AB:AB,MATCH($B724,data_wkly!$C:$C,0),1)=0,"",INDEX(data_wkly!AB:AB,MATCH($B724,data_wkly!$C:$C,0),1)),"")</f>
        <v/>
      </c>
      <c r="AC724" s="21" t="str">
        <f>IFERROR(IF(INDEX(data_wkly!AC:AC,MATCH($B724,data_wkly!$C:$C,0),1)=0,"",INDEX(data_wkly!AC:AC,MATCH($B724,data_wkly!$C:$C,0),1)),"")</f>
        <v/>
      </c>
      <c r="AD724" s="21" t="str">
        <f>IFERROR(IF(INDEX(data_wkly!AD:AD,MATCH($B724,data_wkly!$C:$C,0),1)=0,"",INDEX(data_wkly!AD:AD,MATCH($B724,data_wkly!$C:$C,0),1)),"")</f>
        <v/>
      </c>
      <c r="AE724" s="157" t="str">
        <f t="shared" si="68"/>
        <v/>
      </c>
      <c r="AF724" s="154" t="str">
        <f>IFERROR(IF(INDEX(data_wkly!AF:AF,MATCH($B724,data_wkly!$C:$C,0),1)=0,"",INDEX(data_wkly!AF:AF,MATCH($B724,data_wkly!$C:$C,0),1)),"")</f>
        <v/>
      </c>
      <c r="AG724" s="153" t="str">
        <f>IFERROR(IF(AF724="","",INDEX(data_wkly!AG:AG,MATCH($B724,data_wkly!$C:$C,0),1)),"")</f>
        <v/>
      </c>
      <c r="AH724" s="153" t="str">
        <f>IFERROR(IF(INDEX(data_wkly!AH:AH,MATCH($B724,data_wkly!$C:$C,0),1)=0,"",INDEX(data_wkly!AH:AH,MATCH($B724,data_wkly!$C:$C,0),1)),"")</f>
        <v/>
      </c>
      <c r="AI724" s="153" t="str">
        <f>IFERROR(IF(INDEX(data_wkly!AI:AI,MATCH($B724,data_wkly!$C:$C,0),1)=0,"",INDEX(data_wkly!AI:AI,MATCH($B724,data_wkly!$C:$C,0),1)),"")</f>
        <v/>
      </c>
      <c r="AJ724" s="153" t="str">
        <f>IFERROR(IF(AI724="","",INDEX(data_wkly!AJ:AJ,MATCH($B724,data_wkly!$C:$C,0),1)),"")</f>
        <v/>
      </c>
      <c r="AK724" s="153" t="str">
        <f>IFERROR(IF(INDEX(data_wkly!AK:AK,MATCH($B724,data_wkly!$C:$C,0),1)=0,"",INDEX(data_wkly!AK:AK,MATCH($B724,data_wkly!$C:$C,0),1)),"")</f>
        <v/>
      </c>
      <c r="AL724" s="153" t="str">
        <f>IFERROR(IF(INDEX(data_wkly!AL:AL,MATCH($B724,data_wkly!$C:$C,0),1)=0,"",INDEX(data_wkly!AL:AL,MATCH($B724,data_wkly!$C:$C,0),1)),"")</f>
        <v/>
      </c>
      <c r="AM724" s="183" t="str">
        <f>IFERROR(IF(INDEX(data_wkly!AM:AM,MATCH($B724,data_wkly!$C:$C,0),1)=0,"",INDEX(data_wkly!AM:AM,MATCH($B724,data_wkly!$C:$C,0),1)),"")</f>
        <v/>
      </c>
      <c r="AN724" s="41" t="str">
        <f t="shared" si="66"/>
        <v/>
      </c>
      <c r="AO724" s="88">
        <f t="shared" si="71"/>
        <v>2</v>
      </c>
    </row>
    <row r="725" spans="1:41">
      <c r="A725" s="88" t="str">
        <f t="shared" si="69"/>
        <v/>
      </c>
      <c r="B725" s="89" t="str">
        <f t="shared" si="70"/>
        <v/>
      </c>
      <c r="C725" s="155" t="str">
        <f>IFERROR(IF(INDEX(data_wkly!D:D,MATCH($B725,data_wkly!$C:$C,0),1)=0,"",INDEX(data_wkly!D:D,MATCH($B725,data_wkly!$C:$C,0),1)),"")</f>
        <v/>
      </c>
      <c r="D725" s="21" t="str">
        <f>IFERROR(IF(INDEX(data_wkly!E:E,MATCH($B725,data_wkly!$C:$C,0),1)=0,"",INDEX(data_wkly!E:E,MATCH($B725,data_wkly!$C:$C,0),1)),"")</f>
        <v/>
      </c>
      <c r="E725" s="21" t="str">
        <f>IF(C725="","",IFERROR(INDEX(data_wkly!F:F,MATCH($B725,data_wkly!$C:$C,0),1),""))</f>
        <v/>
      </c>
      <c r="F725" s="21" t="str">
        <f>IF(E725="","",IFERROR(IF(INDEX(data_wkly!G:G,MATCH($B725,data_wkly!$C:$C,0),1)=0,"",INDEX(data_wkly!G:G,MATCH($B725,data_wkly!$C:$C,0),1)),""))</f>
        <v/>
      </c>
      <c r="G725" s="21" t="str">
        <f>IFERROR(IF(INDEX(data_wkly!H:H,MATCH($B725,data_wkly!$C:$C,0),1)=0,"",INDEX(data_wkly!H:H,MATCH($B725,data_wkly!$C:$C,0),1)),"")</f>
        <v/>
      </c>
      <c r="H725" s="21" t="str">
        <f>IF(C725="","",IFERROR(INDEX(data_wkly!I:I,MATCH($B725,data_wkly!$C:$C,0),1),""))</f>
        <v/>
      </c>
      <c r="I725" s="21" t="str">
        <f>IF(H725="","",IFERROR(IF(INDEX(data_wkly!J:J,MATCH($B725,data_wkly!$C:$C,0),1)=0,"",INDEX(data_wkly!J:J,MATCH($B725,data_wkly!$C:$C,0),1)),""))</f>
        <v/>
      </c>
      <c r="J725" s="21" t="str">
        <f>IFERROR(IF(INDEX(data_wkly!K:K,MATCH($B725,data_wkly!$C:$C,0),1)=0,"",INDEX(data_wkly!K:K,MATCH($B725,data_wkly!$C:$C,0),1)),"")</f>
        <v/>
      </c>
      <c r="K725" s="86" t="str">
        <f>IFERROR(IF(INDEX(data_wkly!L:L,MATCH($B725,data_wkly!$C:$C,0),1)=0,"",INDEX(data_wkly!L:L,MATCH($B725,data_wkly!$C:$C,0),1)),"")</f>
        <v/>
      </c>
      <c r="L725" s="156"/>
      <c r="M725" s="155" t="str">
        <f>IFERROR(IF(INDEX(data_wkly!M:M,MATCH($B725,data_wkly!$C:$C,0),1)=0,"",INDEX(data_wkly!M:M,MATCH($B725,data_wkly!$C:$C,0),1)),"")</f>
        <v/>
      </c>
      <c r="N725" s="21" t="str">
        <f>IFERROR(IF(INDEX(data_wkly!N:N,MATCH($B725,data_wkly!$C:$C,0),1)=0,"",INDEX(data_wkly!N:N,MATCH($B725,data_wkly!$C:$C,0),1)),"")</f>
        <v/>
      </c>
      <c r="O725" s="21" t="str">
        <f>IF(M725="","",IFERROR(INDEX(data_wkly!O:O,MATCH($B725,data_wkly!$C:$C,0),1),""))</f>
        <v/>
      </c>
      <c r="P725" s="21" t="str">
        <f>IF(M725="","",IFERROR(IF(INDEX(data_wkly!P:P,MATCH($B725,data_wkly!$C:$C,0),1)=0,"",INDEX(data_wkly!P:P,MATCH($B725,data_wkly!$C:$C,0),1)),""))</f>
        <v/>
      </c>
      <c r="Q725" s="21" t="str">
        <f>IFERROR(IF(INDEX(data_wkly!Q:Q,MATCH($B725,data_wkly!$C:$C,0),1)=0,"",INDEX(data_wkly!Q:Q,MATCH($B725,data_wkly!$C:$C,0),1)),"")</f>
        <v/>
      </c>
      <c r="R725" s="21" t="str">
        <f>IF(M725="","",IFERROR(INDEX(data_wkly!R:R,MATCH($B725,data_wkly!$C:$C,0),1),""))</f>
        <v/>
      </c>
      <c r="S725" s="21" t="str">
        <f>IF(M725="","",IFERROR(IF(INDEX(data_wkly!S:S,MATCH($B725,data_wkly!$C:$C,0),1)=0,"",INDEX(data_wkly!S:S,MATCH($B725,data_wkly!$C:$C,0),1)),""))</f>
        <v/>
      </c>
      <c r="T725" s="21" t="str">
        <f>IFERROR(IF(INDEX(data_wkly!T:T,MATCH($B725,data_wkly!$C:$C,0),1)=0,"",INDEX(data_wkly!T:T,MATCH($B725,data_wkly!$C:$C,0),1)),"")</f>
        <v/>
      </c>
      <c r="U725" s="86" t="str">
        <f>IFERROR(IF(INDEX(data_wkly!U:U,MATCH($B725,data_wkly!$C:$C,0),1)=0,"",INDEX(data_wkly!U:U,MATCH($B725,data_wkly!$C:$C,0),1)),"")</f>
        <v/>
      </c>
      <c r="V725" s="157" t="str">
        <f t="shared" si="67"/>
        <v/>
      </c>
      <c r="W725" s="152" t="str">
        <f>IFERROR(IF(INDEX(data_wkly!W:W,MATCH($B725,data_wkly!$C:$C,0),1)=0,"",INDEX(data_wkly!W:W,MATCH($B725,data_wkly!$C:$C,0),1)),"")</f>
        <v/>
      </c>
      <c r="X725" s="21" t="str">
        <f>IFERROR(IF(INDEX(data_wkly!X:X,MATCH($B725,data_wkly!$C:$C,0),1)=0,"",INDEX(data_wkly!X:X,MATCH($B725,data_wkly!$C:$C,0),1)),"")</f>
        <v/>
      </c>
      <c r="Y725" s="21" t="str">
        <f>IFERROR(IF(INDEX(data_wkly!Y:Y,MATCH($B725,data_wkly!$C:$C,0),1)=0,"",INDEX(data_wkly!Y:Y,MATCH($B725,data_wkly!$C:$C,0),1)),"")</f>
        <v/>
      </c>
      <c r="Z725" s="21" t="str">
        <f>IFERROR(IF(INDEX(data_wkly!Z:Z,MATCH($B725,data_wkly!$C:$C,0),1)=0,"",INDEX(data_wkly!Z:Z,MATCH($B725,data_wkly!$C:$C,0),1)),"")</f>
        <v/>
      </c>
      <c r="AA725" s="152" t="str">
        <f>IFERROR(IF(INDEX(data_wkly!AA:AA,MATCH($B725,data_wkly!$C:$C,0),1)=0,"",INDEX(data_wkly!AA:AA,MATCH($B725,data_wkly!$C:$C,0),1)),"")</f>
        <v/>
      </c>
      <c r="AB725" s="21" t="str">
        <f>IFERROR(IF(INDEX(data_wkly!AB:AB,MATCH($B725,data_wkly!$C:$C,0),1)=0,"",INDEX(data_wkly!AB:AB,MATCH($B725,data_wkly!$C:$C,0),1)),"")</f>
        <v/>
      </c>
      <c r="AC725" s="21" t="str">
        <f>IFERROR(IF(INDEX(data_wkly!AC:AC,MATCH($B725,data_wkly!$C:$C,0),1)=0,"",INDEX(data_wkly!AC:AC,MATCH($B725,data_wkly!$C:$C,0),1)),"")</f>
        <v/>
      </c>
      <c r="AD725" s="21" t="str">
        <f>IFERROR(IF(INDEX(data_wkly!AD:AD,MATCH($B725,data_wkly!$C:$C,0),1)=0,"",INDEX(data_wkly!AD:AD,MATCH($B725,data_wkly!$C:$C,0),1)),"")</f>
        <v/>
      </c>
      <c r="AE725" s="157" t="str">
        <f t="shared" si="68"/>
        <v/>
      </c>
      <c r="AF725" s="154" t="str">
        <f>IFERROR(IF(INDEX(data_wkly!AF:AF,MATCH($B725,data_wkly!$C:$C,0),1)=0,"",INDEX(data_wkly!AF:AF,MATCH($B725,data_wkly!$C:$C,0),1)),"")</f>
        <v/>
      </c>
      <c r="AG725" s="153" t="str">
        <f>IFERROR(IF(AF725="","",INDEX(data_wkly!AG:AG,MATCH($B725,data_wkly!$C:$C,0),1)),"")</f>
        <v/>
      </c>
      <c r="AH725" s="153" t="str">
        <f>IFERROR(IF(INDEX(data_wkly!AH:AH,MATCH($B725,data_wkly!$C:$C,0),1)=0,"",INDEX(data_wkly!AH:AH,MATCH($B725,data_wkly!$C:$C,0),1)),"")</f>
        <v/>
      </c>
      <c r="AI725" s="153" t="str">
        <f>IFERROR(IF(INDEX(data_wkly!AI:AI,MATCH($B725,data_wkly!$C:$C,0),1)=0,"",INDEX(data_wkly!AI:AI,MATCH($B725,data_wkly!$C:$C,0),1)),"")</f>
        <v/>
      </c>
      <c r="AJ725" s="153" t="str">
        <f>IFERROR(IF(AI725="","",INDEX(data_wkly!AJ:AJ,MATCH($B725,data_wkly!$C:$C,0),1)),"")</f>
        <v/>
      </c>
      <c r="AK725" s="153" t="str">
        <f>IFERROR(IF(INDEX(data_wkly!AK:AK,MATCH($B725,data_wkly!$C:$C,0),1)=0,"",INDEX(data_wkly!AK:AK,MATCH($B725,data_wkly!$C:$C,0),1)),"")</f>
        <v/>
      </c>
      <c r="AL725" s="153" t="str">
        <f>IFERROR(IF(INDEX(data_wkly!AL:AL,MATCH($B725,data_wkly!$C:$C,0),1)=0,"",INDEX(data_wkly!AL:AL,MATCH($B725,data_wkly!$C:$C,0),1)),"")</f>
        <v/>
      </c>
      <c r="AM725" s="183" t="str">
        <f>IFERROR(IF(INDEX(data_wkly!AM:AM,MATCH($B725,data_wkly!$C:$C,0),1)=0,"",INDEX(data_wkly!AM:AM,MATCH($B725,data_wkly!$C:$C,0),1)),"")</f>
        <v/>
      </c>
      <c r="AN725" s="41" t="str">
        <f t="shared" si="66"/>
        <v/>
      </c>
      <c r="AO725" s="88">
        <f t="shared" si="71"/>
        <v>1</v>
      </c>
    </row>
    <row r="726" spans="1:41">
      <c r="A726" s="88" t="str">
        <f t="shared" si="69"/>
        <v/>
      </c>
      <c r="B726" s="89" t="str">
        <f t="shared" si="70"/>
        <v/>
      </c>
      <c r="C726" s="155" t="str">
        <f>IFERROR(IF(INDEX(data_wkly!D:D,MATCH($B726,data_wkly!$C:$C,0),1)=0,"",INDEX(data_wkly!D:D,MATCH($B726,data_wkly!$C:$C,0),1)),"")</f>
        <v/>
      </c>
      <c r="D726" s="21" t="str">
        <f>IFERROR(IF(INDEX(data_wkly!E:E,MATCH($B726,data_wkly!$C:$C,0),1)=0,"",INDEX(data_wkly!E:E,MATCH($B726,data_wkly!$C:$C,0),1)),"")</f>
        <v/>
      </c>
      <c r="E726" s="21" t="str">
        <f>IF(C726="","",IFERROR(INDEX(data_wkly!F:F,MATCH($B726,data_wkly!$C:$C,0),1),""))</f>
        <v/>
      </c>
      <c r="F726" s="21" t="str">
        <f>IF(E726="","",IFERROR(IF(INDEX(data_wkly!G:G,MATCH($B726,data_wkly!$C:$C,0),1)=0,"",INDEX(data_wkly!G:G,MATCH($B726,data_wkly!$C:$C,0),1)),""))</f>
        <v/>
      </c>
      <c r="G726" s="21" t="str">
        <f>IFERROR(IF(INDEX(data_wkly!H:H,MATCH($B726,data_wkly!$C:$C,0),1)=0,"",INDEX(data_wkly!H:H,MATCH($B726,data_wkly!$C:$C,0),1)),"")</f>
        <v/>
      </c>
      <c r="H726" s="21" t="str">
        <f>IF(C726="","",IFERROR(INDEX(data_wkly!I:I,MATCH($B726,data_wkly!$C:$C,0),1),""))</f>
        <v/>
      </c>
      <c r="I726" s="21" t="str">
        <f>IF(H726="","",IFERROR(IF(INDEX(data_wkly!J:J,MATCH($B726,data_wkly!$C:$C,0),1)=0,"",INDEX(data_wkly!J:J,MATCH($B726,data_wkly!$C:$C,0),1)),""))</f>
        <v/>
      </c>
      <c r="J726" s="21" t="str">
        <f>IFERROR(IF(INDEX(data_wkly!K:K,MATCH($B726,data_wkly!$C:$C,0),1)=0,"",INDEX(data_wkly!K:K,MATCH($B726,data_wkly!$C:$C,0),1)),"")</f>
        <v/>
      </c>
      <c r="K726" s="86" t="str">
        <f>IFERROR(IF(INDEX(data_wkly!L:L,MATCH($B726,data_wkly!$C:$C,0),1)=0,"",INDEX(data_wkly!L:L,MATCH($B726,data_wkly!$C:$C,0),1)),"")</f>
        <v/>
      </c>
      <c r="L726" s="156"/>
      <c r="M726" s="155" t="str">
        <f>IFERROR(IF(INDEX(data_wkly!M:M,MATCH($B726,data_wkly!$C:$C,0),1)=0,"",INDEX(data_wkly!M:M,MATCH($B726,data_wkly!$C:$C,0),1)),"")</f>
        <v/>
      </c>
      <c r="N726" s="21" t="str">
        <f>IFERROR(IF(INDEX(data_wkly!N:N,MATCH($B726,data_wkly!$C:$C,0),1)=0,"",INDEX(data_wkly!N:N,MATCH($B726,data_wkly!$C:$C,0),1)),"")</f>
        <v/>
      </c>
      <c r="O726" s="21" t="str">
        <f>IF(M726="","",IFERROR(INDEX(data_wkly!O:O,MATCH($B726,data_wkly!$C:$C,0),1),""))</f>
        <v/>
      </c>
      <c r="P726" s="21" t="str">
        <f>IF(M726="","",IFERROR(IF(INDEX(data_wkly!P:P,MATCH($B726,data_wkly!$C:$C,0),1)=0,"",INDEX(data_wkly!P:P,MATCH($B726,data_wkly!$C:$C,0),1)),""))</f>
        <v/>
      </c>
      <c r="Q726" s="21" t="str">
        <f>IFERROR(IF(INDEX(data_wkly!Q:Q,MATCH($B726,data_wkly!$C:$C,0),1)=0,"",INDEX(data_wkly!Q:Q,MATCH($B726,data_wkly!$C:$C,0),1)),"")</f>
        <v/>
      </c>
      <c r="R726" s="21" t="str">
        <f>IF(M726="","",IFERROR(INDEX(data_wkly!R:R,MATCH($B726,data_wkly!$C:$C,0),1),""))</f>
        <v/>
      </c>
      <c r="S726" s="21" t="str">
        <f>IF(M726="","",IFERROR(IF(INDEX(data_wkly!S:S,MATCH($B726,data_wkly!$C:$C,0),1)=0,"",INDEX(data_wkly!S:S,MATCH($B726,data_wkly!$C:$C,0),1)),""))</f>
        <v/>
      </c>
      <c r="T726" s="21" t="str">
        <f>IFERROR(IF(INDEX(data_wkly!T:T,MATCH($B726,data_wkly!$C:$C,0),1)=0,"",INDEX(data_wkly!T:T,MATCH($B726,data_wkly!$C:$C,0),1)),"")</f>
        <v/>
      </c>
      <c r="U726" s="86" t="str">
        <f>IFERROR(IF(INDEX(data_wkly!U:U,MATCH($B726,data_wkly!$C:$C,0),1)=0,"",INDEX(data_wkly!U:U,MATCH($B726,data_wkly!$C:$C,0),1)),"")</f>
        <v/>
      </c>
      <c r="V726" s="157" t="str">
        <f t="shared" si="67"/>
        <v/>
      </c>
      <c r="W726" s="152" t="str">
        <f>IFERROR(IF(INDEX(data_wkly!W:W,MATCH($B726,data_wkly!$C:$C,0),1)=0,"",INDEX(data_wkly!W:W,MATCH($B726,data_wkly!$C:$C,0),1)),"")</f>
        <v/>
      </c>
      <c r="X726" s="21" t="str">
        <f>IFERROR(IF(INDEX(data_wkly!X:X,MATCH($B726,data_wkly!$C:$C,0),1)=0,"",INDEX(data_wkly!X:X,MATCH($B726,data_wkly!$C:$C,0),1)),"")</f>
        <v/>
      </c>
      <c r="Y726" s="21" t="str">
        <f>IFERROR(IF(INDEX(data_wkly!Y:Y,MATCH($B726,data_wkly!$C:$C,0),1)=0,"",INDEX(data_wkly!Y:Y,MATCH($B726,data_wkly!$C:$C,0),1)),"")</f>
        <v/>
      </c>
      <c r="Z726" s="21" t="str">
        <f>IFERROR(IF(INDEX(data_wkly!Z:Z,MATCH($B726,data_wkly!$C:$C,0),1)=0,"",INDEX(data_wkly!Z:Z,MATCH($B726,data_wkly!$C:$C,0),1)),"")</f>
        <v/>
      </c>
      <c r="AA726" s="152" t="str">
        <f>IFERROR(IF(INDEX(data_wkly!AA:AA,MATCH($B726,data_wkly!$C:$C,0),1)=0,"",INDEX(data_wkly!AA:AA,MATCH($B726,data_wkly!$C:$C,0),1)),"")</f>
        <v/>
      </c>
      <c r="AB726" s="21" t="str">
        <f>IFERROR(IF(INDEX(data_wkly!AB:AB,MATCH($B726,data_wkly!$C:$C,0),1)=0,"",INDEX(data_wkly!AB:AB,MATCH($B726,data_wkly!$C:$C,0),1)),"")</f>
        <v/>
      </c>
      <c r="AC726" s="21" t="str">
        <f>IFERROR(IF(INDEX(data_wkly!AC:AC,MATCH($B726,data_wkly!$C:$C,0),1)=0,"",INDEX(data_wkly!AC:AC,MATCH($B726,data_wkly!$C:$C,0),1)),"")</f>
        <v/>
      </c>
      <c r="AD726" s="21" t="str">
        <f>IFERROR(IF(INDEX(data_wkly!AD:AD,MATCH($B726,data_wkly!$C:$C,0),1)=0,"",INDEX(data_wkly!AD:AD,MATCH($B726,data_wkly!$C:$C,0),1)),"")</f>
        <v/>
      </c>
      <c r="AE726" s="157" t="str">
        <f t="shared" si="68"/>
        <v/>
      </c>
      <c r="AF726" s="154" t="str">
        <f>IFERROR(IF(INDEX(data_wkly!AF:AF,MATCH($B726,data_wkly!$C:$C,0),1)=0,"",INDEX(data_wkly!AF:AF,MATCH($B726,data_wkly!$C:$C,0),1)),"")</f>
        <v/>
      </c>
      <c r="AG726" s="153" t="str">
        <f>IFERROR(IF(AF726="","",INDEX(data_wkly!AG:AG,MATCH($B726,data_wkly!$C:$C,0),1)),"")</f>
        <v/>
      </c>
      <c r="AH726" s="153" t="str">
        <f>IFERROR(IF(INDEX(data_wkly!AH:AH,MATCH($B726,data_wkly!$C:$C,0),1)=0,"",INDEX(data_wkly!AH:AH,MATCH($B726,data_wkly!$C:$C,0),1)),"")</f>
        <v/>
      </c>
      <c r="AI726" s="153" t="str">
        <f>IFERROR(IF(INDEX(data_wkly!AI:AI,MATCH($B726,data_wkly!$C:$C,0),1)=0,"",INDEX(data_wkly!AI:AI,MATCH($B726,data_wkly!$C:$C,0),1)),"")</f>
        <v/>
      </c>
      <c r="AJ726" s="153" t="str">
        <f>IFERROR(IF(AI726="","",INDEX(data_wkly!AJ:AJ,MATCH($B726,data_wkly!$C:$C,0),1)),"")</f>
        <v/>
      </c>
      <c r="AK726" s="153" t="str">
        <f>IFERROR(IF(INDEX(data_wkly!AK:AK,MATCH($B726,data_wkly!$C:$C,0),1)=0,"",INDEX(data_wkly!AK:AK,MATCH($B726,data_wkly!$C:$C,0),1)),"")</f>
        <v/>
      </c>
      <c r="AL726" s="153" t="str">
        <f>IFERROR(IF(INDEX(data_wkly!AL:AL,MATCH($B726,data_wkly!$C:$C,0),1)=0,"",INDEX(data_wkly!AL:AL,MATCH($B726,data_wkly!$C:$C,0),1)),"")</f>
        <v/>
      </c>
      <c r="AM726" s="183" t="str">
        <f>IFERROR(IF(INDEX(data_wkly!AM:AM,MATCH($B726,data_wkly!$C:$C,0),1)=0,"",INDEX(data_wkly!AM:AM,MATCH($B726,data_wkly!$C:$C,0),1)),"")</f>
        <v/>
      </c>
      <c r="AN726" s="41" t="str">
        <f t="shared" si="66"/>
        <v/>
      </c>
      <c r="AO726" s="88">
        <f t="shared" si="71"/>
        <v>2</v>
      </c>
    </row>
    <row r="727" spans="1:41">
      <c r="A727" s="88" t="str">
        <f t="shared" si="69"/>
        <v/>
      </c>
      <c r="B727" s="89" t="str">
        <f t="shared" si="70"/>
        <v/>
      </c>
      <c r="C727" s="155" t="str">
        <f>IFERROR(IF(INDEX(data_wkly!D:D,MATCH($B727,data_wkly!$C:$C,0),1)=0,"",INDEX(data_wkly!D:D,MATCH($B727,data_wkly!$C:$C,0),1)),"")</f>
        <v/>
      </c>
      <c r="D727" s="21" t="str">
        <f>IFERROR(IF(INDEX(data_wkly!E:E,MATCH($B727,data_wkly!$C:$C,0),1)=0,"",INDEX(data_wkly!E:E,MATCH($B727,data_wkly!$C:$C,0),1)),"")</f>
        <v/>
      </c>
      <c r="E727" s="21" t="str">
        <f>IF(C727="","",IFERROR(INDEX(data_wkly!F:F,MATCH($B727,data_wkly!$C:$C,0),1),""))</f>
        <v/>
      </c>
      <c r="F727" s="21" t="str">
        <f>IF(E727="","",IFERROR(IF(INDEX(data_wkly!G:G,MATCH($B727,data_wkly!$C:$C,0),1)=0,"",INDEX(data_wkly!G:G,MATCH($B727,data_wkly!$C:$C,0),1)),""))</f>
        <v/>
      </c>
      <c r="G727" s="21" t="str">
        <f>IFERROR(IF(INDEX(data_wkly!H:H,MATCH($B727,data_wkly!$C:$C,0),1)=0,"",INDEX(data_wkly!H:H,MATCH($B727,data_wkly!$C:$C,0),1)),"")</f>
        <v/>
      </c>
      <c r="H727" s="21" t="str">
        <f>IF(C727="","",IFERROR(INDEX(data_wkly!I:I,MATCH($B727,data_wkly!$C:$C,0),1),""))</f>
        <v/>
      </c>
      <c r="I727" s="21" t="str">
        <f>IF(H727="","",IFERROR(IF(INDEX(data_wkly!J:J,MATCH($B727,data_wkly!$C:$C,0),1)=0,"",INDEX(data_wkly!J:J,MATCH($B727,data_wkly!$C:$C,0),1)),""))</f>
        <v/>
      </c>
      <c r="J727" s="21" t="str">
        <f>IFERROR(IF(INDEX(data_wkly!K:K,MATCH($B727,data_wkly!$C:$C,0),1)=0,"",INDEX(data_wkly!K:K,MATCH($B727,data_wkly!$C:$C,0),1)),"")</f>
        <v/>
      </c>
      <c r="K727" s="86" t="str">
        <f>IFERROR(IF(INDEX(data_wkly!L:L,MATCH($B727,data_wkly!$C:$C,0),1)=0,"",INDEX(data_wkly!L:L,MATCH($B727,data_wkly!$C:$C,0),1)),"")</f>
        <v/>
      </c>
      <c r="L727" s="156"/>
      <c r="M727" s="155" t="str">
        <f>IFERROR(IF(INDEX(data_wkly!M:M,MATCH($B727,data_wkly!$C:$C,0),1)=0,"",INDEX(data_wkly!M:M,MATCH($B727,data_wkly!$C:$C,0),1)),"")</f>
        <v/>
      </c>
      <c r="N727" s="21" t="str">
        <f>IFERROR(IF(INDEX(data_wkly!N:N,MATCH($B727,data_wkly!$C:$C,0),1)=0,"",INDEX(data_wkly!N:N,MATCH($B727,data_wkly!$C:$C,0),1)),"")</f>
        <v/>
      </c>
      <c r="O727" s="21" t="str">
        <f>IF(M727="","",IFERROR(INDEX(data_wkly!O:O,MATCH($B727,data_wkly!$C:$C,0),1),""))</f>
        <v/>
      </c>
      <c r="P727" s="21" t="str">
        <f>IF(M727="","",IFERROR(IF(INDEX(data_wkly!P:P,MATCH($B727,data_wkly!$C:$C,0),1)=0,"",INDEX(data_wkly!P:P,MATCH($B727,data_wkly!$C:$C,0),1)),""))</f>
        <v/>
      </c>
      <c r="Q727" s="21" t="str">
        <f>IFERROR(IF(INDEX(data_wkly!Q:Q,MATCH($B727,data_wkly!$C:$C,0),1)=0,"",INDEX(data_wkly!Q:Q,MATCH($B727,data_wkly!$C:$C,0),1)),"")</f>
        <v/>
      </c>
      <c r="R727" s="21" t="str">
        <f>IF(M727="","",IFERROR(INDEX(data_wkly!R:R,MATCH($B727,data_wkly!$C:$C,0),1),""))</f>
        <v/>
      </c>
      <c r="S727" s="21" t="str">
        <f>IF(M727="","",IFERROR(IF(INDEX(data_wkly!S:S,MATCH($B727,data_wkly!$C:$C,0),1)=0,"",INDEX(data_wkly!S:S,MATCH($B727,data_wkly!$C:$C,0),1)),""))</f>
        <v/>
      </c>
      <c r="T727" s="21" t="str">
        <f>IFERROR(IF(INDEX(data_wkly!T:T,MATCH($B727,data_wkly!$C:$C,0),1)=0,"",INDEX(data_wkly!T:T,MATCH($B727,data_wkly!$C:$C,0),1)),"")</f>
        <v/>
      </c>
      <c r="U727" s="86" t="str">
        <f>IFERROR(IF(INDEX(data_wkly!U:U,MATCH($B727,data_wkly!$C:$C,0),1)=0,"",INDEX(data_wkly!U:U,MATCH($B727,data_wkly!$C:$C,0),1)),"")</f>
        <v/>
      </c>
      <c r="V727" s="157" t="str">
        <f t="shared" si="67"/>
        <v/>
      </c>
      <c r="W727" s="152" t="str">
        <f>IFERROR(IF(INDEX(data_wkly!W:W,MATCH($B727,data_wkly!$C:$C,0),1)=0,"",INDEX(data_wkly!W:W,MATCH($B727,data_wkly!$C:$C,0),1)),"")</f>
        <v/>
      </c>
      <c r="X727" s="21" t="str">
        <f>IFERROR(IF(INDEX(data_wkly!X:X,MATCH($B727,data_wkly!$C:$C,0),1)=0,"",INDEX(data_wkly!X:X,MATCH($B727,data_wkly!$C:$C,0),1)),"")</f>
        <v/>
      </c>
      <c r="Y727" s="21" t="str">
        <f>IFERROR(IF(INDEX(data_wkly!Y:Y,MATCH($B727,data_wkly!$C:$C,0),1)=0,"",INDEX(data_wkly!Y:Y,MATCH($B727,data_wkly!$C:$C,0),1)),"")</f>
        <v/>
      </c>
      <c r="Z727" s="21" t="str">
        <f>IFERROR(IF(INDEX(data_wkly!Z:Z,MATCH($B727,data_wkly!$C:$C,0),1)=0,"",INDEX(data_wkly!Z:Z,MATCH($B727,data_wkly!$C:$C,0),1)),"")</f>
        <v/>
      </c>
      <c r="AA727" s="152" t="str">
        <f>IFERROR(IF(INDEX(data_wkly!AA:AA,MATCH($B727,data_wkly!$C:$C,0),1)=0,"",INDEX(data_wkly!AA:AA,MATCH($B727,data_wkly!$C:$C,0),1)),"")</f>
        <v/>
      </c>
      <c r="AB727" s="21" t="str">
        <f>IFERROR(IF(INDEX(data_wkly!AB:AB,MATCH($B727,data_wkly!$C:$C,0),1)=0,"",INDEX(data_wkly!AB:AB,MATCH($B727,data_wkly!$C:$C,0),1)),"")</f>
        <v/>
      </c>
      <c r="AC727" s="21" t="str">
        <f>IFERROR(IF(INDEX(data_wkly!AC:AC,MATCH($B727,data_wkly!$C:$C,0),1)=0,"",INDEX(data_wkly!AC:AC,MATCH($B727,data_wkly!$C:$C,0),1)),"")</f>
        <v/>
      </c>
      <c r="AD727" s="21" t="str">
        <f>IFERROR(IF(INDEX(data_wkly!AD:AD,MATCH($B727,data_wkly!$C:$C,0),1)=0,"",INDEX(data_wkly!AD:AD,MATCH($B727,data_wkly!$C:$C,0),1)),"")</f>
        <v/>
      </c>
      <c r="AE727" s="157" t="str">
        <f t="shared" si="68"/>
        <v/>
      </c>
      <c r="AF727" s="154" t="str">
        <f>IFERROR(IF(INDEX(data_wkly!AF:AF,MATCH($B727,data_wkly!$C:$C,0),1)=0,"",INDEX(data_wkly!AF:AF,MATCH($B727,data_wkly!$C:$C,0),1)),"")</f>
        <v/>
      </c>
      <c r="AG727" s="153" t="str">
        <f>IFERROR(IF(AF727="","",INDEX(data_wkly!AG:AG,MATCH($B727,data_wkly!$C:$C,0),1)),"")</f>
        <v/>
      </c>
      <c r="AH727" s="153" t="str">
        <f>IFERROR(IF(INDEX(data_wkly!AH:AH,MATCH($B727,data_wkly!$C:$C,0),1)=0,"",INDEX(data_wkly!AH:AH,MATCH($B727,data_wkly!$C:$C,0),1)),"")</f>
        <v/>
      </c>
      <c r="AI727" s="153" t="str">
        <f>IFERROR(IF(INDEX(data_wkly!AI:AI,MATCH($B727,data_wkly!$C:$C,0),1)=0,"",INDEX(data_wkly!AI:AI,MATCH($B727,data_wkly!$C:$C,0),1)),"")</f>
        <v/>
      </c>
      <c r="AJ727" s="153" t="str">
        <f>IFERROR(IF(AI727="","",INDEX(data_wkly!AJ:AJ,MATCH($B727,data_wkly!$C:$C,0),1)),"")</f>
        <v/>
      </c>
      <c r="AK727" s="153" t="str">
        <f>IFERROR(IF(INDEX(data_wkly!AK:AK,MATCH($B727,data_wkly!$C:$C,0),1)=0,"",INDEX(data_wkly!AK:AK,MATCH($B727,data_wkly!$C:$C,0),1)),"")</f>
        <v/>
      </c>
      <c r="AL727" s="153" t="str">
        <f>IFERROR(IF(INDEX(data_wkly!AL:AL,MATCH($B727,data_wkly!$C:$C,0),1)=0,"",INDEX(data_wkly!AL:AL,MATCH($B727,data_wkly!$C:$C,0),1)),"")</f>
        <v/>
      </c>
      <c r="AM727" s="183" t="str">
        <f>IFERROR(IF(INDEX(data_wkly!AM:AM,MATCH($B727,data_wkly!$C:$C,0),1)=0,"",INDEX(data_wkly!AM:AM,MATCH($B727,data_wkly!$C:$C,0),1)),"")</f>
        <v/>
      </c>
      <c r="AN727" s="41" t="str">
        <f t="shared" si="66"/>
        <v/>
      </c>
      <c r="AO727" s="88">
        <f t="shared" si="71"/>
        <v>1</v>
      </c>
    </row>
    <row r="728" spans="1:41">
      <c r="A728" s="88" t="str">
        <f t="shared" si="69"/>
        <v/>
      </c>
      <c r="B728" s="89" t="str">
        <f t="shared" si="70"/>
        <v/>
      </c>
      <c r="C728" s="155" t="str">
        <f>IFERROR(IF(INDEX(data_wkly!D:D,MATCH($B728,data_wkly!$C:$C,0),1)=0,"",INDEX(data_wkly!D:D,MATCH($B728,data_wkly!$C:$C,0),1)),"")</f>
        <v/>
      </c>
      <c r="D728" s="21" t="str">
        <f>IFERROR(IF(INDEX(data_wkly!E:E,MATCH($B728,data_wkly!$C:$C,0),1)=0,"",INDEX(data_wkly!E:E,MATCH($B728,data_wkly!$C:$C,0),1)),"")</f>
        <v/>
      </c>
      <c r="E728" s="21" t="str">
        <f>IF(C728="","",IFERROR(INDEX(data_wkly!F:F,MATCH($B728,data_wkly!$C:$C,0),1),""))</f>
        <v/>
      </c>
      <c r="F728" s="21" t="str">
        <f>IF(E728="","",IFERROR(IF(INDEX(data_wkly!G:G,MATCH($B728,data_wkly!$C:$C,0),1)=0,"",INDEX(data_wkly!G:G,MATCH($B728,data_wkly!$C:$C,0),1)),""))</f>
        <v/>
      </c>
      <c r="G728" s="21" t="str">
        <f>IFERROR(IF(INDEX(data_wkly!H:H,MATCH($B728,data_wkly!$C:$C,0),1)=0,"",INDEX(data_wkly!H:H,MATCH($B728,data_wkly!$C:$C,0),1)),"")</f>
        <v/>
      </c>
      <c r="H728" s="21" t="str">
        <f>IF(C728="","",IFERROR(INDEX(data_wkly!I:I,MATCH($B728,data_wkly!$C:$C,0),1),""))</f>
        <v/>
      </c>
      <c r="I728" s="21" t="str">
        <f>IF(H728="","",IFERROR(IF(INDEX(data_wkly!J:J,MATCH($B728,data_wkly!$C:$C,0),1)=0,"",INDEX(data_wkly!J:J,MATCH($B728,data_wkly!$C:$C,0),1)),""))</f>
        <v/>
      </c>
      <c r="J728" s="21" t="str">
        <f>IFERROR(IF(INDEX(data_wkly!K:K,MATCH($B728,data_wkly!$C:$C,0),1)=0,"",INDEX(data_wkly!K:K,MATCH($B728,data_wkly!$C:$C,0),1)),"")</f>
        <v/>
      </c>
      <c r="K728" s="86" t="str">
        <f>IFERROR(IF(INDEX(data_wkly!L:L,MATCH($B728,data_wkly!$C:$C,0),1)=0,"",INDEX(data_wkly!L:L,MATCH($B728,data_wkly!$C:$C,0),1)),"")</f>
        <v/>
      </c>
      <c r="L728" s="156"/>
      <c r="M728" s="155" t="str">
        <f>IFERROR(IF(INDEX(data_wkly!M:M,MATCH($B728,data_wkly!$C:$C,0),1)=0,"",INDEX(data_wkly!M:M,MATCH($B728,data_wkly!$C:$C,0),1)),"")</f>
        <v/>
      </c>
      <c r="N728" s="21" t="str">
        <f>IFERROR(IF(INDEX(data_wkly!N:N,MATCH($B728,data_wkly!$C:$C,0),1)=0,"",INDEX(data_wkly!N:N,MATCH($B728,data_wkly!$C:$C,0),1)),"")</f>
        <v/>
      </c>
      <c r="O728" s="21" t="str">
        <f>IF(M728="","",IFERROR(INDEX(data_wkly!O:O,MATCH($B728,data_wkly!$C:$C,0),1),""))</f>
        <v/>
      </c>
      <c r="P728" s="21" t="str">
        <f>IF(M728="","",IFERROR(IF(INDEX(data_wkly!P:P,MATCH($B728,data_wkly!$C:$C,0),1)=0,"",INDEX(data_wkly!P:P,MATCH($B728,data_wkly!$C:$C,0),1)),""))</f>
        <v/>
      </c>
      <c r="Q728" s="21" t="str">
        <f>IFERROR(IF(INDEX(data_wkly!Q:Q,MATCH($B728,data_wkly!$C:$C,0),1)=0,"",INDEX(data_wkly!Q:Q,MATCH($B728,data_wkly!$C:$C,0),1)),"")</f>
        <v/>
      </c>
      <c r="R728" s="21" t="str">
        <f>IF(M728="","",IFERROR(INDEX(data_wkly!R:R,MATCH($B728,data_wkly!$C:$C,0),1),""))</f>
        <v/>
      </c>
      <c r="S728" s="21" t="str">
        <f>IF(M728="","",IFERROR(IF(INDEX(data_wkly!S:S,MATCH($B728,data_wkly!$C:$C,0),1)=0,"",INDEX(data_wkly!S:S,MATCH($B728,data_wkly!$C:$C,0),1)),""))</f>
        <v/>
      </c>
      <c r="T728" s="21" t="str">
        <f>IFERROR(IF(INDEX(data_wkly!T:T,MATCH($B728,data_wkly!$C:$C,0),1)=0,"",INDEX(data_wkly!T:T,MATCH($B728,data_wkly!$C:$C,0),1)),"")</f>
        <v/>
      </c>
      <c r="U728" s="86" t="str">
        <f>IFERROR(IF(INDEX(data_wkly!U:U,MATCH($B728,data_wkly!$C:$C,0),1)=0,"",INDEX(data_wkly!U:U,MATCH($B728,data_wkly!$C:$C,0),1)),"")</f>
        <v/>
      </c>
      <c r="V728" s="157" t="str">
        <f t="shared" si="67"/>
        <v/>
      </c>
      <c r="W728" s="152" t="str">
        <f>IFERROR(IF(INDEX(data_wkly!W:W,MATCH($B728,data_wkly!$C:$C,0),1)=0,"",INDEX(data_wkly!W:W,MATCH($B728,data_wkly!$C:$C,0),1)),"")</f>
        <v/>
      </c>
      <c r="X728" s="21" t="str">
        <f>IFERROR(IF(INDEX(data_wkly!X:X,MATCH($B728,data_wkly!$C:$C,0),1)=0,"",INDEX(data_wkly!X:X,MATCH($B728,data_wkly!$C:$C,0),1)),"")</f>
        <v/>
      </c>
      <c r="Y728" s="21" t="str">
        <f>IFERROR(IF(INDEX(data_wkly!Y:Y,MATCH($B728,data_wkly!$C:$C,0),1)=0,"",INDEX(data_wkly!Y:Y,MATCH($B728,data_wkly!$C:$C,0),1)),"")</f>
        <v/>
      </c>
      <c r="Z728" s="21" t="str">
        <f>IFERROR(IF(INDEX(data_wkly!Z:Z,MATCH($B728,data_wkly!$C:$C,0),1)=0,"",INDEX(data_wkly!Z:Z,MATCH($B728,data_wkly!$C:$C,0),1)),"")</f>
        <v/>
      </c>
      <c r="AA728" s="152" t="str">
        <f>IFERROR(IF(INDEX(data_wkly!AA:AA,MATCH($B728,data_wkly!$C:$C,0),1)=0,"",INDEX(data_wkly!AA:AA,MATCH($B728,data_wkly!$C:$C,0),1)),"")</f>
        <v/>
      </c>
      <c r="AB728" s="21" t="str">
        <f>IFERROR(IF(INDEX(data_wkly!AB:AB,MATCH($B728,data_wkly!$C:$C,0),1)=0,"",INDEX(data_wkly!AB:AB,MATCH($B728,data_wkly!$C:$C,0),1)),"")</f>
        <v/>
      </c>
      <c r="AC728" s="21" t="str">
        <f>IFERROR(IF(INDEX(data_wkly!AC:AC,MATCH($B728,data_wkly!$C:$C,0),1)=0,"",INDEX(data_wkly!AC:AC,MATCH($B728,data_wkly!$C:$C,0),1)),"")</f>
        <v/>
      </c>
      <c r="AD728" s="21" t="str">
        <f>IFERROR(IF(INDEX(data_wkly!AD:AD,MATCH($B728,data_wkly!$C:$C,0),1)=0,"",INDEX(data_wkly!AD:AD,MATCH($B728,data_wkly!$C:$C,0),1)),"")</f>
        <v/>
      </c>
      <c r="AE728" s="157" t="str">
        <f t="shared" si="68"/>
        <v/>
      </c>
      <c r="AF728" s="154" t="str">
        <f>IFERROR(IF(INDEX(data_wkly!AF:AF,MATCH($B728,data_wkly!$C:$C,0),1)=0,"",INDEX(data_wkly!AF:AF,MATCH($B728,data_wkly!$C:$C,0),1)),"")</f>
        <v/>
      </c>
      <c r="AG728" s="153" t="str">
        <f>IFERROR(IF(AF728="","",INDEX(data_wkly!AG:AG,MATCH($B728,data_wkly!$C:$C,0),1)),"")</f>
        <v/>
      </c>
      <c r="AH728" s="153" t="str">
        <f>IFERROR(IF(INDEX(data_wkly!AH:AH,MATCH($B728,data_wkly!$C:$C,0),1)=0,"",INDEX(data_wkly!AH:AH,MATCH($B728,data_wkly!$C:$C,0),1)),"")</f>
        <v/>
      </c>
      <c r="AI728" s="153" t="str">
        <f>IFERROR(IF(INDEX(data_wkly!AI:AI,MATCH($B728,data_wkly!$C:$C,0),1)=0,"",INDEX(data_wkly!AI:AI,MATCH($B728,data_wkly!$C:$C,0),1)),"")</f>
        <v/>
      </c>
      <c r="AJ728" s="153" t="str">
        <f>IFERROR(IF(AI728="","",INDEX(data_wkly!AJ:AJ,MATCH($B728,data_wkly!$C:$C,0),1)),"")</f>
        <v/>
      </c>
      <c r="AK728" s="153" t="str">
        <f>IFERROR(IF(INDEX(data_wkly!AK:AK,MATCH($B728,data_wkly!$C:$C,0),1)=0,"",INDEX(data_wkly!AK:AK,MATCH($B728,data_wkly!$C:$C,0),1)),"")</f>
        <v/>
      </c>
      <c r="AL728" s="153" t="str">
        <f>IFERROR(IF(INDEX(data_wkly!AL:AL,MATCH($B728,data_wkly!$C:$C,0),1)=0,"",INDEX(data_wkly!AL:AL,MATCH($B728,data_wkly!$C:$C,0),1)),"")</f>
        <v/>
      </c>
      <c r="AM728" s="183" t="str">
        <f>IFERROR(IF(INDEX(data_wkly!AM:AM,MATCH($B728,data_wkly!$C:$C,0),1)=0,"",INDEX(data_wkly!AM:AM,MATCH($B728,data_wkly!$C:$C,0),1)),"")</f>
        <v/>
      </c>
      <c r="AN728" s="41" t="str">
        <f t="shared" si="66"/>
        <v/>
      </c>
      <c r="AO728" s="88">
        <f t="shared" si="71"/>
        <v>2</v>
      </c>
    </row>
    <row r="729" spans="1:41">
      <c r="A729" s="88" t="str">
        <f t="shared" si="69"/>
        <v/>
      </c>
      <c r="B729" s="89" t="str">
        <f t="shared" si="70"/>
        <v/>
      </c>
      <c r="C729" s="155" t="str">
        <f>IFERROR(IF(INDEX(data_wkly!D:D,MATCH($B729,data_wkly!$C:$C,0),1)=0,"",INDEX(data_wkly!D:D,MATCH($B729,data_wkly!$C:$C,0),1)),"")</f>
        <v/>
      </c>
      <c r="D729" s="21" t="str">
        <f>IFERROR(IF(INDEX(data_wkly!E:E,MATCH($B729,data_wkly!$C:$C,0),1)=0,"",INDEX(data_wkly!E:E,MATCH($B729,data_wkly!$C:$C,0),1)),"")</f>
        <v/>
      </c>
      <c r="E729" s="21" t="str">
        <f>IF(C729="","",IFERROR(INDEX(data_wkly!F:F,MATCH($B729,data_wkly!$C:$C,0),1),""))</f>
        <v/>
      </c>
      <c r="F729" s="21" t="str">
        <f>IF(E729="","",IFERROR(IF(INDEX(data_wkly!G:G,MATCH($B729,data_wkly!$C:$C,0),1)=0,"",INDEX(data_wkly!G:G,MATCH($B729,data_wkly!$C:$C,0),1)),""))</f>
        <v/>
      </c>
      <c r="G729" s="21" t="str">
        <f>IFERROR(IF(INDEX(data_wkly!H:H,MATCH($B729,data_wkly!$C:$C,0),1)=0,"",INDEX(data_wkly!H:H,MATCH($B729,data_wkly!$C:$C,0),1)),"")</f>
        <v/>
      </c>
      <c r="H729" s="21" t="str">
        <f>IF(C729="","",IFERROR(INDEX(data_wkly!I:I,MATCH($B729,data_wkly!$C:$C,0),1),""))</f>
        <v/>
      </c>
      <c r="I729" s="21" t="str">
        <f>IF(H729="","",IFERROR(IF(INDEX(data_wkly!J:J,MATCH($B729,data_wkly!$C:$C,0),1)=0,"",INDEX(data_wkly!J:J,MATCH($B729,data_wkly!$C:$C,0),1)),""))</f>
        <v/>
      </c>
      <c r="J729" s="21" t="str">
        <f>IFERROR(IF(INDEX(data_wkly!K:K,MATCH($B729,data_wkly!$C:$C,0),1)=0,"",INDEX(data_wkly!K:K,MATCH($B729,data_wkly!$C:$C,0),1)),"")</f>
        <v/>
      </c>
      <c r="K729" s="86" t="str">
        <f>IFERROR(IF(INDEX(data_wkly!L:L,MATCH($B729,data_wkly!$C:$C,0),1)=0,"",INDEX(data_wkly!L:L,MATCH($B729,data_wkly!$C:$C,0),1)),"")</f>
        <v/>
      </c>
      <c r="L729" s="156"/>
      <c r="M729" s="155" t="str">
        <f>IFERROR(IF(INDEX(data_wkly!M:M,MATCH($B729,data_wkly!$C:$C,0),1)=0,"",INDEX(data_wkly!M:M,MATCH($B729,data_wkly!$C:$C,0),1)),"")</f>
        <v/>
      </c>
      <c r="N729" s="21" t="str">
        <f>IFERROR(IF(INDEX(data_wkly!N:N,MATCH($B729,data_wkly!$C:$C,0),1)=0,"",INDEX(data_wkly!N:N,MATCH($B729,data_wkly!$C:$C,0),1)),"")</f>
        <v/>
      </c>
      <c r="O729" s="21" t="str">
        <f>IF(M729="","",IFERROR(INDEX(data_wkly!O:O,MATCH($B729,data_wkly!$C:$C,0),1),""))</f>
        <v/>
      </c>
      <c r="P729" s="21" t="str">
        <f>IF(M729="","",IFERROR(IF(INDEX(data_wkly!P:P,MATCH($B729,data_wkly!$C:$C,0),1)=0,"",INDEX(data_wkly!P:P,MATCH($B729,data_wkly!$C:$C,0),1)),""))</f>
        <v/>
      </c>
      <c r="Q729" s="21" t="str">
        <f>IFERROR(IF(INDEX(data_wkly!Q:Q,MATCH($B729,data_wkly!$C:$C,0),1)=0,"",INDEX(data_wkly!Q:Q,MATCH($B729,data_wkly!$C:$C,0),1)),"")</f>
        <v/>
      </c>
      <c r="R729" s="21" t="str">
        <f>IF(M729="","",IFERROR(INDEX(data_wkly!R:R,MATCH($B729,data_wkly!$C:$C,0),1),""))</f>
        <v/>
      </c>
      <c r="S729" s="21" t="str">
        <f>IF(M729="","",IFERROR(IF(INDEX(data_wkly!S:S,MATCH($B729,data_wkly!$C:$C,0),1)=0,"",INDEX(data_wkly!S:S,MATCH($B729,data_wkly!$C:$C,0),1)),""))</f>
        <v/>
      </c>
      <c r="T729" s="21" t="str">
        <f>IFERROR(IF(INDEX(data_wkly!T:T,MATCH($B729,data_wkly!$C:$C,0),1)=0,"",INDEX(data_wkly!T:T,MATCH($B729,data_wkly!$C:$C,0),1)),"")</f>
        <v/>
      </c>
      <c r="U729" s="86" t="str">
        <f>IFERROR(IF(INDEX(data_wkly!U:U,MATCH($B729,data_wkly!$C:$C,0),1)=0,"",INDEX(data_wkly!U:U,MATCH($B729,data_wkly!$C:$C,0),1)),"")</f>
        <v/>
      </c>
      <c r="V729" s="157" t="str">
        <f t="shared" si="67"/>
        <v/>
      </c>
      <c r="W729" s="152" t="str">
        <f>IFERROR(IF(INDEX(data_wkly!W:W,MATCH($B729,data_wkly!$C:$C,0),1)=0,"",INDEX(data_wkly!W:W,MATCH($B729,data_wkly!$C:$C,0),1)),"")</f>
        <v/>
      </c>
      <c r="X729" s="21" t="str">
        <f>IFERROR(IF(INDEX(data_wkly!X:X,MATCH($B729,data_wkly!$C:$C,0),1)=0,"",INDEX(data_wkly!X:X,MATCH($B729,data_wkly!$C:$C,0),1)),"")</f>
        <v/>
      </c>
      <c r="Y729" s="21" t="str">
        <f>IFERROR(IF(INDEX(data_wkly!Y:Y,MATCH($B729,data_wkly!$C:$C,0),1)=0,"",INDEX(data_wkly!Y:Y,MATCH($B729,data_wkly!$C:$C,0),1)),"")</f>
        <v/>
      </c>
      <c r="Z729" s="21" t="str">
        <f>IFERROR(IF(INDEX(data_wkly!Z:Z,MATCH($B729,data_wkly!$C:$C,0),1)=0,"",INDEX(data_wkly!Z:Z,MATCH($B729,data_wkly!$C:$C,0),1)),"")</f>
        <v/>
      </c>
      <c r="AA729" s="152" t="str">
        <f>IFERROR(IF(INDEX(data_wkly!AA:AA,MATCH($B729,data_wkly!$C:$C,0),1)=0,"",INDEX(data_wkly!AA:AA,MATCH($B729,data_wkly!$C:$C,0),1)),"")</f>
        <v/>
      </c>
      <c r="AB729" s="21" t="str">
        <f>IFERROR(IF(INDEX(data_wkly!AB:AB,MATCH($B729,data_wkly!$C:$C,0),1)=0,"",INDEX(data_wkly!AB:AB,MATCH($B729,data_wkly!$C:$C,0),1)),"")</f>
        <v/>
      </c>
      <c r="AC729" s="21" t="str">
        <f>IFERROR(IF(INDEX(data_wkly!AC:AC,MATCH($B729,data_wkly!$C:$C,0),1)=0,"",INDEX(data_wkly!AC:AC,MATCH($B729,data_wkly!$C:$C,0),1)),"")</f>
        <v/>
      </c>
      <c r="AD729" s="21" t="str">
        <f>IFERROR(IF(INDEX(data_wkly!AD:AD,MATCH($B729,data_wkly!$C:$C,0),1)=0,"",INDEX(data_wkly!AD:AD,MATCH($B729,data_wkly!$C:$C,0),1)),"")</f>
        <v/>
      </c>
      <c r="AE729" s="157" t="str">
        <f t="shared" si="68"/>
        <v/>
      </c>
      <c r="AF729" s="154" t="str">
        <f>IFERROR(IF(INDEX(data_wkly!AF:AF,MATCH($B729,data_wkly!$C:$C,0),1)=0,"",INDEX(data_wkly!AF:AF,MATCH($B729,data_wkly!$C:$C,0),1)),"")</f>
        <v/>
      </c>
      <c r="AG729" s="153" t="str">
        <f>IFERROR(IF(AF729="","",INDEX(data_wkly!AG:AG,MATCH($B729,data_wkly!$C:$C,0),1)),"")</f>
        <v/>
      </c>
      <c r="AH729" s="153" t="str">
        <f>IFERROR(IF(INDEX(data_wkly!AH:AH,MATCH($B729,data_wkly!$C:$C,0),1)=0,"",INDEX(data_wkly!AH:AH,MATCH($B729,data_wkly!$C:$C,0),1)),"")</f>
        <v/>
      </c>
      <c r="AI729" s="153" t="str">
        <f>IFERROR(IF(INDEX(data_wkly!AI:AI,MATCH($B729,data_wkly!$C:$C,0),1)=0,"",INDEX(data_wkly!AI:AI,MATCH($B729,data_wkly!$C:$C,0),1)),"")</f>
        <v/>
      </c>
      <c r="AJ729" s="153" t="str">
        <f>IFERROR(IF(AI729="","",INDEX(data_wkly!AJ:AJ,MATCH($B729,data_wkly!$C:$C,0),1)),"")</f>
        <v/>
      </c>
      <c r="AK729" s="153" t="str">
        <f>IFERROR(IF(INDEX(data_wkly!AK:AK,MATCH($B729,data_wkly!$C:$C,0),1)=0,"",INDEX(data_wkly!AK:AK,MATCH($B729,data_wkly!$C:$C,0),1)),"")</f>
        <v/>
      </c>
      <c r="AL729" s="153" t="str">
        <f>IFERROR(IF(INDEX(data_wkly!AL:AL,MATCH($B729,data_wkly!$C:$C,0),1)=0,"",INDEX(data_wkly!AL:AL,MATCH($B729,data_wkly!$C:$C,0),1)),"")</f>
        <v/>
      </c>
      <c r="AM729" s="183" t="str">
        <f>IFERROR(IF(INDEX(data_wkly!AM:AM,MATCH($B729,data_wkly!$C:$C,0),1)=0,"",INDEX(data_wkly!AM:AM,MATCH($B729,data_wkly!$C:$C,0),1)),"")</f>
        <v/>
      </c>
      <c r="AN729" s="41" t="str">
        <f t="shared" si="66"/>
        <v/>
      </c>
      <c r="AO729" s="88">
        <f t="shared" si="71"/>
        <v>1</v>
      </c>
    </row>
    <row r="730" spans="1:41">
      <c r="A730" s="88" t="str">
        <f t="shared" si="69"/>
        <v/>
      </c>
      <c r="B730" s="89" t="str">
        <f t="shared" si="70"/>
        <v/>
      </c>
      <c r="C730" s="155" t="str">
        <f>IFERROR(IF(INDEX(data_wkly!D:D,MATCH($B730,data_wkly!$C:$C,0),1)=0,"",INDEX(data_wkly!D:D,MATCH($B730,data_wkly!$C:$C,0),1)),"")</f>
        <v/>
      </c>
      <c r="D730" s="21" t="str">
        <f>IFERROR(IF(INDEX(data_wkly!E:E,MATCH($B730,data_wkly!$C:$C,0),1)=0,"",INDEX(data_wkly!E:E,MATCH($B730,data_wkly!$C:$C,0),1)),"")</f>
        <v/>
      </c>
      <c r="E730" s="21" t="str">
        <f>IF(C730="","",IFERROR(INDEX(data_wkly!F:F,MATCH($B730,data_wkly!$C:$C,0),1),""))</f>
        <v/>
      </c>
      <c r="F730" s="21" t="str">
        <f>IF(E730="","",IFERROR(IF(INDEX(data_wkly!G:G,MATCH($B730,data_wkly!$C:$C,0),1)=0,"",INDEX(data_wkly!G:G,MATCH($B730,data_wkly!$C:$C,0),1)),""))</f>
        <v/>
      </c>
      <c r="G730" s="21" t="str">
        <f>IFERROR(IF(INDEX(data_wkly!H:H,MATCH($B730,data_wkly!$C:$C,0),1)=0,"",INDEX(data_wkly!H:H,MATCH($B730,data_wkly!$C:$C,0),1)),"")</f>
        <v/>
      </c>
      <c r="H730" s="21" t="str">
        <f>IF(C730="","",IFERROR(INDEX(data_wkly!I:I,MATCH($B730,data_wkly!$C:$C,0),1),""))</f>
        <v/>
      </c>
      <c r="I730" s="21" t="str">
        <f>IF(H730="","",IFERROR(IF(INDEX(data_wkly!J:J,MATCH($B730,data_wkly!$C:$C,0),1)=0,"",INDEX(data_wkly!J:J,MATCH($B730,data_wkly!$C:$C,0),1)),""))</f>
        <v/>
      </c>
      <c r="J730" s="21" t="str">
        <f>IFERROR(IF(INDEX(data_wkly!K:K,MATCH($B730,data_wkly!$C:$C,0),1)=0,"",INDEX(data_wkly!K:K,MATCH($B730,data_wkly!$C:$C,0),1)),"")</f>
        <v/>
      </c>
      <c r="K730" s="86" t="str">
        <f>IFERROR(IF(INDEX(data_wkly!L:L,MATCH($B730,data_wkly!$C:$C,0),1)=0,"",INDEX(data_wkly!L:L,MATCH($B730,data_wkly!$C:$C,0),1)),"")</f>
        <v/>
      </c>
      <c r="L730" s="156"/>
      <c r="M730" s="155" t="str">
        <f>IFERROR(IF(INDEX(data_wkly!M:M,MATCH($B730,data_wkly!$C:$C,0),1)=0,"",INDEX(data_wkly!M:M,MATCH($B730,data_wkly!$C:$C,0),1)),"")</f>
        <v/>
      </c>
      <c r="N730" s="21" t="str">
        <f>IFERROR(IF(INDEX(data_wkly!N:N,MATCH($B730,data_wkly!$C:$C,0),1)=0,"",INDEX(data_wkly!N:N,MATCH($B730,data_wkly!$C:$C,0),1)),"")</f>
        <v/>
      </c>
      <c r="O730" s="21" t="str">
        <f>IF(M730="","",IFERROR(INDEX(data_wkly!O:O,MATCH($B730,data_wkly!$C:$C,0),1),""))</f>
        <v/>
      </c>
      <c r="P730" s="21" t="str">
        <f>IF(M730="","",IFERROR(IF(INDEX(data_wkly!P:P,MATCH($B730,data_wkly!$C:$C,0),1)=0,"",INDEX(data_wkly!P:P,MATCH($B730,data_wkly!$C:$C,0),1)),""))</f>
        <v/>
      </c>
      <c r="Q730" s="21" t="str">
        <f>IFERROR(IF(INDEX(data_wkly!Q:Q,MATCH($B730,data_wkly!$C:$C,0),1)=0,"",INDEX(data_wkly!Q:Q,MATCH($B730,data_wkly!$C:$C,0),1)),"")</f>
        <v/>
      </c>
      <c r="R730" s="21" t="str">
        <f>IF(M730="","",IFERROR(INDEX(data_wkly!R:R,MATCH($B730,data_wkly!$C:$C,0),1),""))</f>
        <v/>
      </c>
      <c r="S730" s="21" t="str">
        <f>IF(M730="","",IFERROR(IF(INDEX(data_wkly!S:S,MATCH($B730,data_wkly!$C:$C,0),1)=0,"",INDEX(data_wkly!S:S,MATCH($B730,data_wkly!$C:$C,0),1)),""))</f>
        <v/>
      </c>
      <c r="T730" s="21" t="str">
        <f>IFERROR(IF(INDEX(data_wkly!T:T,MATCH($B730,data_wkly!$C:$C,0),1)=0,"",INDEX(data_wkly!T:T,MATCH($B730,data_wkly!$C:$C,0),1)),"")</f>
        <v/>
      </c>
      <c r="U730" s="86" t="str">
        <f>IFERROR(IF(INDEX(data_wkly!U:U,MATCH($B730,data_wkly!$C:$C,0),1)=0,"",INDEX(data_wkly!U:U,MATCH($B730,data_wkly!$C:$C,0),1)),"")</f>
        <v/>
      </c>
      <c r="V730" s="157" t="str">
        <f t="shared" si="67"/>
        <v/>
      </c>
      <c r="W730" s="152" t="str">
        <f>IFERROR(IF(INDEX(data_wkly!W:W,MATCH($B730,data_wkly!$C:$C,0),1)=0,"",INDEX(data_wkly!W:W,MATCH($B730,data_wkly!$C:$C,0),1)),"")</f>
        <v/>
      </c>
      <c r="X730" s="21" t="str">
        <f>IFERROR(IF(INDEX(data_wkly!X:X,MATCH($B730,data_wkly!$C:$C,0),1)=0,"",INDEX(data_wkly!X:X,MATCH($B730,data_wkly!$C:$C,0),1)),"")</f>
        <v/>
      </c>
      <c r="Y730" s="21" t="str">
        <f>IFERROR(IF(INDEX(data_wkly!Y:Y,MATCH($B730,data_wkly!$C:$C,0),1)=0,"",INDEX(data_wkly!Y:Y,MATCH($B730,data_wkly!$C:$C,0),1)),"")</f>
        <v/>
      </c>
      <c r="Z730" s="21" t="str">
        <f>IFERROR(IF(INDEX(data_wkly!Z:Z,MATCH($B730,data_wkly!$C:$C,0),1)=0,"",INDEX(data_wkly!Z:Z,MATCH($B730,data_wkly!$C:$C,0),1)),"")</f>
        <v/>
      </c>
      <c r="AA730" s="152" t="str">
        <f>IFERROR(IF(INDEX(data_wkly!AA:AA,MATCH($B730,data_wkly!$C:$C,0),1)=0,"",INDEX(data_wkly!AA:AA,MATCH($B730,data_wkly!$C:$C,0),1)),"")</f>
        <v/>
      </c>
      <c r="AB730" s="21" t="str">
        <f>IFERROR(IF(INDEX(data_wkly!AB:AB,MATCH($B730,data_wkly!$C:$C,0),1)=0,"",INDEX(data_wkly!AB:AB,MATCH($B730,data_wkly!$C:$C,0),1)),"")</f>
        <v/>
      </c>
      <c r="AC730" s="21" t="str">
        <f>IFERROR(IF(INDEX(data_wkly!AC:AC,MATCH($B730,data_wkly!$C:$C,0),1)=0,"",INDEX(data_wkly!AC:AC,MATCH($B730,data_wkly!$C:$C,0),1)),"")</f>
        <v/>
      </c>
      <c r="AD730" s="21" t="str">
        <f>IFERROR(IF(INDEX(data_wkly!AD:AD,MATCH($B730,data_wkly!$C:$C,0),1)=0,"",INDEX(data_wkly!AD:AD,MATCH($B730,data_wkly!$C:$C,0),1)),"")</f>
        <v/>
      </c>
      <c r="AE730" s="157" t="str">
        <f t="shared" si="68"/>
        <v/>
      </c>
      <c r="AF730" s="154" t="str">
        <f>IFERROR(IF(INDEX(data_wkly!AF:AF,MATCH($B730,data_wkly!$C:$C,0),1)=0,"",INDEX(data_wkly!AF:AF,MATCH($B730,data_wkly!$C:$C,0),1)),"")</f>
        <v/>
      </c>
      <c r="AG730" s="153" t="str">
        <f>IFERROR(IF(AF730="","",INDEX(data_wkly!AG:AG,MATCH($B730,data_wkly!$C:$C,0),1)),"")</f>
        <v/>
      </c>
      <c r="AH730" s="153" t="str">
        <f>IFERROR(IF(INDEX(data_wkly!AH:AH,MATCH($B730,data_wkly!$C:$C,0),1)=0,"",INDEX(data_wkly!AH:AH,MATCH($B730,data_wkly!$C:$C,0),1)),"")</f>
        <v/>
      </c>
      <c r="AI730" s="153" t="str">
        <f>IFERROR(IF(INDEX(data_wkly!AI:AI,MATCH($B730,data_wkly!$C:$C,0),1)=0,"",INDEX(data_wkly!AI:AI,MATCH($B730,data_wkly!$C:$C,0),1)),"")</f>
        <v/>
      </c>
      <c r="AJ730" s="153" t="str">
        <f>IFERROR(IF(AI730="","",INDEX(data_wkly!AJ:AJ,MATCH($B730,data_wkly!$C:$C,0),1)),"")</f>
        <v/>
      </c>
      <c r="AK730" s="153" t="str">
        <f>IFERROR(IF(INDEX(data_wkly!AK:AK,MATCH($B730,data_wkly!$C:$C,0),1)=0,"",INDEX(data_wkly!AK:AK,MATCH($B730,data_wkly!$C:$C,0),1)),"")</f>
        <v/>
      </c>
      <c r="AL730" s="153" t="str">
        <f>IFERROR(IF(INDEX(data_wkly!AL:AL,MATCH($B730,data_wkly!$C:$C,0),1)=0,"",INDEX(data_wkly!AL:AL,MATCH($B730,data_wkly!$C:$C,0),1)),"")</f>
        <v/>
      </c>
      <c r="AM730" s="183" t="str">
        <f>IFERROR(IF(INDEX(data_wkly!AM:AM,MATCH($B730,data_wkly!$C:$C,0),1)=0,"",INDEX(data_wkly!AM:AM,MATCH($B730,data_wkly!$C:$C,0),1)),"")</f>
        <v/>
      </c>
      <c r="AN730" s="41" t="str">
        <f t="shared" si="66"/>
        <v/>
      </c>
      <c r="AO730" s="88">
        <f t="shared" si="71"/>
        <v>2</v>
      </c>
    </row>
    <row r="731" spans="1:41">
      <c r="A731" s="88" t="str">
        <f t="shared" si="69"/>
        <v/>
      </c>
      <c r="B731" s="89" t="str">
        <f t="shared" si="70"/>
        <v/>
      </c>
      <c r="C731" s="155" t="str">
        <f>IFERROR(IF(INDEX(data_wkly!D:D,MATCH($B731,data_wkly!$C:$C,0),1)=0,"",INDEX(data_wkly!D:D,MATCH($B731,data_wkly!$C:$C,0),1)),"")</f>
        <v/>
      </c>
      <c r="D731" s="21" t="str">
        <f>IFERROR(IF(INDEX(data_wkly!E:E,MATCH($B731,data_wkly!$C:$C,0),1)=0,"",INDEX(data_wkly!E:E,MATCH($B731,data_wkly!$C:$C,0),1)),"")</f>
        <v/>
      </c>
      <c r="E731" s="21" t="str">
        <f>IF(C731="","",IFERROR(INDEX(data_wkly!F:F,MATCH($B731,data_wkly!$C:$C,0),1),""))</f>
        <v/>
      </c>
      <c r="F731" s="21" t="str">
        <f>IF(E731="","",IFERROR(IF(INDEX(data_wkly!G:G,MATCH($B731,data_wkly!$C:$C,0),1)=0,"",INDEX(data_wkly!G:G,MATCH($B731,data_wkly!$C:$C,0),1)),""))</f>
        <v/>
      </c>
      <c r="G731" s="21" t="str">
        <f>IFERROR(IF(INDEX(data_wkly!H:H,MATCH($B731,data_wkly!$C:$C,0),1)=0,"",INDEX(data_wkly!H:H,MATCH($B731,data_wkly!$C:$C,0),1)),"")</f>
        <v/>
      </c>
      <c r="H731" s="21" t="str">
        <f>IF(C731="","",IFERROR(INDEX(data_wkly!I:I,MATCH($B731,data_wkly!$C:$C,0),1),""))</f>
        <v/>
      </c>
      <c r="I731" s="21" t="str">
        <f>IF(H731="","",IFERROR(IF(INDEX(data_wkly!J:J,MATCH($B731,data_wkly!$C:$C,0),1)=0,"",INDEX(data_wkly!J:J,MATCH($B731,data_wkly!$C:$C,0),1)),""))</f>
        <v/>
      </c>
      <c r="J731" s="21" t="str">
        <f>IFERROR(IF(INDEX(data_wkly!K:K,MATCH($B731,data_wkly!$C:$C,0),1)=0,"",INDEX(data_wkly!K:K,MATCH($B731,data_wkly!$C:$C,0),1)),"")</f>
        <v/>
      </c>
      <c r="K731" s="86" t="str">
        <f>IFERROR(IF(INDEX(data_wkly!L:L,MATCH($B731,data_wkly!$C:$C,0),1)=0,"",INDEX(data_wkly!L:L,MATCH($B731,data_wkly!$C:$C,0),1)),"")</f>
        <v/>
      </c>
      <c r="L731" s="156"/>
      <c r="M731" s="155" t="str">
        <f>IFERROR(IF(INDEX(data_wkly!M:M,MATCH($B731,data_wkly!$C:$C,0),1)=0,"",INDEX(data_wkly!M:M,MATCH($B731,data_wkly!$C:$C,0),1)),"")</f>
        <v/>
      </c>
      <c r="N731" s="21" t="str">
        <f>IFERROR(IF(INDEX(data_wkly!N:N,MATCH($B731,data_wkly!$C:$C,0),1)=0,"",INDEX(data_wkly!N:N,MATCH($B731,data_wkly!$C:$C,0),1)),"")</f>
        <v/>
      </c>
      <c r="O731" s="21" t="str">
        <f>IF(M731="","",IFERROR(INDEX(data_wkly!O:O,MATCH($B731,data_wkly!$C:$C,0),1),""))</f>
        <v/>
      </c>
      <c r="P731" s="21" t="str">
        <f>IF(M731="","",IFERROR(IF(INDEX(data_wkly!P:P,MATCH($B731,data_wkly!$C:$C,0),1)=0,"",INDEX(data_wkly!P:P,MATCH($B731,data_wkly!$C:$C,0),1)),""))</f>
        <v/>
      </c>
      <c r="Q731" s="21" t="str">
        <f>IFERROR(IF(INDEX(data_wkly!Q:Q,MATCH($B731,data_wkly!$C:$C,0),1)=0,"",INDEX(data_wkly!Q:Q,MATCH($B731,data_wkly!$C:$C,0),1)),"")</f>
        <v/>
      </c>
      <c r="R731" s="21" t="str">
        <f>IF(M731="","",IFERROR(INDEX(data_wkly!R:R,MATCH($B731,data_wkly!$C:$C,0),1),""))</f>
        <v/>
      </c>
      <c r="S731" s="21" t="str">
        <f>IF(M731="","",IFERROR(IF(INDEX(data_wkly!S:S,MATCH($B731,data_wkly!$C:$C,0),1)=0,"",INDEX(data_wkly!S:S,MATCH($B731,data_wkly!$C:$C,0),1)),""))</f>
        <v/>
      </c>
      <c r="T731" s="21" t="str">
        <f>IFERROR(IF(INDEX(data_wkly!T:T,MATCH($B731,data_wkly!$C:$C,0),1)=0,"",INDEX(data_wkly!T:T,MATCH($B731,data_wkly!$C:$C,0),1)),"")</f>
        <v/>
      </c>
      <c r="U731" s="86" t="str">
        <f>IFERROR(IF(INDEX(data_wkly!U:U,MATCH($B731,data_wkly!$C:$C,0),1)=0,"",INDEX(data_wkly!U:U,MATCH($B731,data_wkly!$C:$C,0),1)),"")</f>
        <v/>
      </c>
      <c r="V731" s="157" t="str">
        <f t="shared" si="67"/>
        <v/>
      </c>
      <c r="W731" s="152" t="str">
        <f>IFERROR(IF(INDEX(data_wkly!W:W,MATCH($B731,data_wkly!$C:$C,0),1)=0,"",INDEX(data_wkly!W:W,MATCH($B731,data_wkly!$C:$C,0),1)),"")</f>
        <v/>
      </c>
      <c r="X731" s="21" t="str">
        <f>IFERROR(IF(INDEX(data_wkly!X:X,MATCH($B731,data_wkly!$C:$C,0),1)=0,"",INDEX(data_wkly!X:X,MATCH($B731,data_wkly!$C:$C,0),1)),"")</f>
        <v/>
      </c>
      <c r="Y731" s="21" t="str">
        <f>IFERROR(IF(INDEX(data_wkly!Y:Y,MATCH($B731,data_wkly!$C:$C,0),1)=0,"",INDEX(data_wkly!Y:Y,MATCH($B731,data_wkly!$C:$C,0),1)),"")</f>
        <v/>
      </c>
      <c r="Z731" s="21" t="str">
        <f>IFERROR(IF(INDEX(data_wkly!Z:Z,MATCH($B731,data_wkly!$C:$C,0),1)=0,"",INDEX(data_wkly!Z:Z,MATCH($B731,data_wkly!$C:$C,0),1)),"")</f>
        <v/>
      </c>
      <c r="AA731" s="152" t="str">
        <f>IFERROR(IF(INDEX(data_wkly!AA:AA,MATCH($B731,data_wkly!$C:$C,0),1)=0,"",INDEX(data_wkly!AA:AA,MATCH($B731,data_wkly!$C:$C,0),1)),"")</f>
        <v/>
      </c>
      <c r="AB731" s="21" t="str">
        <f>IFERROR(IF(INDEX(data_wkly!AB:AB,MATCH($B731,data_wkly!$C:$C,0),1)=0,"",INDEX(data_wkly!AB:AB,MATCH($B731,data_wkly!$C:$C,0),1)),"")</f>
        <v/>
      </c>
      <c r="AC731" s="21" t="str">
        <f>IFERROR(IF(INDEX(data_wkly!AC:AC,MATCH($B731,data_wkly!$C:$C,0),1)=0,"",INDEX(data_wkly!AC:AC,MATCH($B731,data_wkly!$C:$C,0),1)),"")</f>
        <v/>
      </c>
      <c r="AD731" s="21" t="str">
        <f>IFERROR(IF(INDEX(data_wkly!AD:AD,MATCH($B731,data_wkly!$C:$C,0),1)=0,"",INDEX(data_wkly!AD:AD,MATCH($B731,data_wkly!$C:$C,0),1)),"")</f>
        <v/>
      </c>
      <c r="AE731" s="157" t="str">
        <f t="shared" si="68"/>
        <v/>
      </c>
      <c r="AF731" s="154" t="str">
        <f>IFERROR(IF(INDEX(data_wkly!AF:AF,MATCH($B731,data_wkly!$C:$C,0),1)=0,"",INDEX(data_wkly!AF:AF,MATCH($B731,data_wkly!$C:$C,0),1)),"")</f>
        <v/>
      </c>
      <c r="AG731" s="153" t="str">
        <f>IFERROR(IF(AF731="","",INDEX(data_wkly!AG:AG,MATCH($B731,data_wkly!$C:$C,0),1)),"")</f>
        <v/>
      </c>
      <c r="AH731" s="153" t="str">
        <f>IFERROR(IF(INDEX(data_wkly!AH:AH,MATCH($B731,data_wkly!$C:$C,0),1)=0,"",INDEX(data_wkly!AH:AH,MATCH($B731,data_wkly!$C:$C,0),1)),"")</f>
        <v/>
      </c>
      <c r="AI731" s="153" t="str">
        <f>IFERROR(IF(INDEX(data_wkly!AI:AI,MATCH($B731,data_wkly!$C:$C,0),1)=0,"",INDEX(data_wkly!AI:AI,MATCH($B731,data_wkly!$C:$C,0),1)),"")</f>
        <v/>
      </c>
      <c r="AJ731" s="153" t="str">
        <f>IFERROR(IF(AI731="","",INDEX(data_wkly!AJ:AJ,MATCH($B731,data_wkly!$C:$C,0),1)),"")</f>
        <v/>
      </c>
      <c r="AK731" s="153" t="str">
        <f>IFERROR(IF(INDEX(data_wkly!AK:AK,MATCH($B731,data_wkly!$C:$C,0),1)=0,"",INDEX(data_wkly!AK:AK,MATCH($B731,data_wkly!$C:$C,0),1)),"")</f>
        <v/>
      </c>
      <c r="AL731" s="153" t="str">
        <f>IFERROR(IF(INDEX(data_wkly!AL:AL,MATCH($B731,data_wkly!$C:$C,0),1)=0,"",INDEX(data_wkly!AL:AL,MATCH($B731,data_wkly!$C:$C,0),1)),"")</f>
        <v/>
      </c>
      <c r="AM731" s="183" t="str">
        <f>IFERROR(IF(INDEX(data_wkly!AM:AM,MATCH($B731,data_wkly!$C:$C,0),1)=0,"",INDEX(data_wkly!AM:AM,MATCH($B731,data_wkly!$C:$C,0),1)),"")</f>
        <v/>
      </c>
      <c r="AN731" s="41" t="str">
        <f t="shared" si="66"/>
        <v/>
      </c>
      <c r="AO731" s="88">
        <f t="shared" si="71"/>
        <v>1</v>
      </c>
    </row>
    <row r="732" spans="1:41">
      <c r="A732" s="88" t="str">
        <f t="shared" si="69"/>
        <v/>
      </c>
      <c r="B732" s="89" t="str">
        <f t="shared" si="70"/>
        <v/>
      </c>
      <c r="C732" s="155" t="str">
        <f>IFERROR(IF(INDEX(data_wkly!D:D,MATCH($B732,data_wkly!$C:$C,0),1)=0,"",INDEX(data_wkly!D:D,MATCH($B732,data_wkly!$C:$C,0),1)),"")</f>
        <v/>
      </c>
      <c r="D732" s="21" t="str">
        <f>IFERROR(IF(INDEX(data_wkly!E:E,MATCH($B732,data_wkly!$C:$C,0),1)=0,"",INDEX(data_wkly!E:E,MATCH($B732,data_wkly!$C:$C,0),1)),"")</f>
        <v/>
      </c>
      <c r="E732" s="21" t="str">
        <f>IF(C732="","",IFERROR(INDEX(data_wkly!F:F,MATCH($B732,data_wkly!$C:$C,0),1),""))</f>
        <v/>
      </c>
      <c r="F732" s="21" t="str">
        <f>IF(E732="","",IFERROR(IF(INDEX(data_wkly!G:G,MATCH($B732,data_wkly!$C:$C,0),1)=0,"",INDEX(data_wkly!G:G,MATCH($B732,data_wkly!$C:$C,0),1)),""))</f>
        <v/>
      </c>
      <c r="G732" s="21" t="str">
        <f>IFERROR(IF(INDEX(data_wkly!H:H,MATCH($B732,data_wkly!$C:$C,0),1)=0,"",INDEX(data_wkly!H:H,MATCH($B732,data_wkly!$C:$C,0),1)),"")</f>
        <v/>
      </c>
      <c r="H732" s="21" t="str">
        <f>IF(C732="","",IFERROR(INDEX(data_wkly!I:I,MATCH($B732,data_wkly!$C:$C,0),1),""))</f>
        <v/>
      </c>
      <c r="I732" s="21" t="str">
        <f>IF(H732="","",IFERROR(IF(INDEX(data_wkly!J:J,MATCH($B732,data_wkly!$C:$C,0),1)=0,"",INDEX(data_wkly!J:J,MATCH($B732,data_wkly!$C:$C,0),1)),""))</f>
        <v/>
      </c>
      <c r="J732" s="21" t="str">
        <f>IFERROR(IF(INDEX(data_wkly!K:K,MATCH($B732,data_wkly!$C:$C,0),1)=0,"",INDEX(data_wkly!K:K,MATCH($B732,data_wkly!$C:$C,0),1)),"")</f>
        <v/>
      </c>
      <c r="K732" s="86" t="str">
        <f>IFERROR(IF(INDEX(data_wkly!L:L,MATCH($B732,data_wkly!$C:$C,0),1)=0,"",INDEX(data_wkly!L:L,MATCH($B732,data_wkly!$C:$C,0),1)),"")</f>
        <v/>
      </c>
      <c r="L732" s="156"/>
      <c r="M732" s="155" t="str">
        <f>IFERROR(IF(INDEX(data_wkly!M:M,MATCH($B732,data_wkly!$C:$C,0),1)=0,"",INDEX(data_wkly!M:M,MATCH($B732,data_wkly!$C:$C,0),1)),"")</f>
        <v/>
      </c>
      <c r="N732" s="21" t="str">
        <f>IFERROR(IF(INDEX(data_wkly!N:N,MATCH($B732,data_wkly!$C:$C,0),1)=0,"",INDEX(data_wkly!N:N,MATCH($B732,data_wkly!$C:$C,0),1)),"")</f>
        <v/>
      </c>
      <c r="O732" s="21" t="str">
        <f>IF(M732="","",IFERROR(INDEX(data_wkly!O:O,MATCH($B732,data_wkly!$C:$C,0),1),""))</f>
        <v/>
      </c>
      <c r="P732" s="21" t="str">
        <f>IF(M732="","",IFERROR(IF(INDEX(data_wkly!P:P,MATCH($B732,data_wkly!$C:$C,0),1)=0,"",INDEX(data_wkly!P:P,MATCH($B732,data_wkly!$C:$C,0),1)),""))</f>
        <v/>
      </c>
      <c r="Q732" s="21" t="str">
        <f>IFERROR(IF(INDEX(data_wkly!Q:Q,MATCH($B732,data_wkly!$C:$C,0),1)=0,"",INDEX(data_wkly!Q:Q,MATCH($B732,data_wkly!$C:$C,0),1)),"")</f>
        <v/>
      </c>
      <c r="R732" s="21" t="str">
        <f>IF(M732="","",IFERROR(INDEX(data_wkly!R:R,MATCH($B732,data_wkly!$C:$C,0),1),""))</f>
        <v/>
      </c>
      <c r="S732" s="21" t="str">
        <f>IF(M732="","",IFERROR(IF(INDEX(data_wkly!S:S,MATCH($B732,data_wkly!$C:$C,0),1)=0,"",INDEX(data_wkly!S:S,MATCH($B732,data_wkly!$C:$C,0),1)),""))</f>
        <v/>
      </c>
      <c r="T732" s="21" t="str">
        <f>IFERROR(IF(INDEX(data_wkly!T:T,MATCH($B732,data_wkly!$C:$C,0),1)=0,"",INDEX(data_wkly!T:T,MATCH($B732,data_wkly!$C:$C,0),1)),"")</f>
        <v/>
      </c>
      <c r="U732" s="86" t="str">
        <f>IFERROR(IF(INDEX(data_wkly!U:U,MATCH($B732,data_wkly!$C:$C,0),1)=0,"",INDEX(data_wkly!U:U,MATCH($B732,data_wkly!$C:$C,0),1)),"")</f>
        <v/>
      </c>
      <c r="V732" s="157" t="str">
        <f t="shared" si="67"/>
        <v/>
      </c>
      <c r="W732" s="152" t="str">
        <f>IFERROR(IF(INDEX(data_wkly!W:W,MATCH($B732,data_wkly!$C:$C,0),1)=0,"",INDEX(data_wkly!W:W,MATCH($B732,data_wkly!$C:$C,0),1)),"")</f>
        <v/>
      </c>
      <c r="X732" s="21" t="str">
        <f>IFERROR(IF(INDEX(data_wkly!X:X,MATCH($B732,data_wkly!$C:$C,0),1)=0,"",INDEX(data_wkly!X:X,MATCH($B732,data_wkly!$C:$C,0),1)),"")</f>
        <v/>
      </c>
      <c r="Y732" s="21" t="str">
        <f>IFERROR(IF(INDEX(data_wkly!Y:Y,MATCH($B732,data_wkly!$C:$C,0),1)=0,"",INDEX(data_wkly!Y:Y,MATCH($B732,data_wkly!$C:$C,0),1)),"")</f>
        <v/>
      </c>
      <c r="Z732" s="21" t="str">
        <f>IFERROR(IF(INDEX(data_wkly!Z:Z,MATCH($B732,data_wkly!$C:$C,0),1)=0,"",INDEX(data_wkly!Z:Z,MATCH($B732,data_wkly!$C:$C,0),1)),"")</f>
        <v/>
      </c>
      <c r="AA732" s="152" t="str">
        <f>IFERROR(IF(INDEX(data_wkly!AA:AA,MATCH($B732,data_wkly!$C:$C,0),1)=0,"",INDEX(data_wkly!AA:AA,MATCH($B732,data_wkly!$C:$C,0),1)),"")</f>
        <v/>
      </c>
      <c r="AB732" s="21" t="str">
        <f>IFERROR(IF(INDEX(data_wkly!AB:AB,MATCH($B732,data_wkly!$C:$C,0),1)=0,"",INDEX(data_wkly!AB:AB,MATCH($B732,data_wkly!$C:$C,0),1)),"")</f>
        <v/>
      </c>
      <c r="AC732" s="21" t="str">
        <f>IFERROR(IF(INDEX(data_wkly!AC:AC,MATCH($B732,data_wkly!$C:$C,0),1)=0,"",INDEX(data_wkly!AC:AC,MATCH($B732,data_wkly!$C:$C,0),1)),"")</f>
        <v/>
      </c>
      <c r="AD732" s="21" t="str">
        <f>IFERROR(IF(INDEX(data_wkly!AD:AD,MATCH($B732,data_wkly!$C:$C,0),1)=0,"",INDEX(data_wkly!AD:AD,MATCH($B732,data_wkly!$C:$C,0),1)),"")</f>
        <v/>
      </c>
      <c r="AE732" s="157" t="str">
        <f t="shared" si="68"/>
        <v/>
      </c>
      <c r="AF732" s="154" t="str">
        <f>IFERROR(IF(INDEX(data_wkly!AF:AF,MATCH($B732,data_wkly!$C:$C,0),1)=0,"",INDEX(data_wkly!AF:AF,MATCH($B732,data_wkly!$C:$C,0),1)),"")</f>
        <v/>
      </c>
      <c r="AG732" s="153" t="str">
        <f>IFERROR(IF(AF732="","",INDEX(data_wkly!AG:AG,MATCH($B732,data_wkly!$C:$C,0),1)),"")</f>
        <v/>
      </c>
      <c r="AH732" s="153" t="str">
        <f>IFERROR(IF(INDEX(data_wkly!AH:AH,MATCH($B732,data_wkly!$C:$C,0),1)=0,"",INDEX(data_wkly!AH:AH,MATCH($B732,data_wkly!$C:$C,0),1)),"")</f>
        <v/>
      </c>
      <c r="AI732" s="153" t="str">
        <f>IFERROR(IF(INDEX(data_wkly!AI:AI,MATCH($B732,data_wkly!$C:$C,0),1)=0,"",INDEX(data_wkly!AI:AI,MATCH($B732,data_wkly!$C:$C,0),1)),"")</f>
        <v/>
      </c>
      <c r="AJ732" s="153" t="str">
        <f>IFERROR(IF(AI732="","",INDEX(data_wkly!AJ:AJ,MATCH($B732,data_wkly!$C:$C,0),1)),"")</f>
        <v/>
      </c>
      <c r="AK732" s="153" t="str">
        <f>IFERROR(IF(INDEX(data_wkly!AK:AK,MATCH($B732,data_wkly!$C:$C,0),1)=0,"",INDEX(data_wkly!AK:AK,MATCH($B732,data_wkly!$C:$C,0),1)),"")</f>
        <v/>
      </c>
      <c r="AL732" s="153" t="str">
        <f>IFERROR(IF(INDEX(data_wkly!AL:AL,MATCH($B732,data_wkly!$C:$C,0),1)=0,"",INDEX(data_wkly!AL:AL,MATCH($B732,data_wkly!$C:$C,0),1)),"")</f>
        <v/>
      </c>
      <c r="AM732" s="183" t="str">
        <f>IFERROR(IF(INDEX(data_wkly!AM:AM,MATCH($B732,data_wkly!$C:$C,0),1)=0,"",INDEX(data_wkly!AM:AM,MATCH($B732,data_wkly!$C:$C,0),1)),"")</f>
        <v/>
      </c>
      <c r="AN732" s="41" t="str">
        <f t="shared" si="66"/>
        <v/>
      </c>
      <c r="AO732" s="88">
        <f t="shared" si="71"/>
        <v>2</v>
      </c>
    </row>
    <row r="733" spans="1:41">
      <c r="A733" s="88" t="str">
        <f t="shared" si="69"/>
        <v/>
      </c>
      <c r="B733" s="89" t="str">
        <f t="shared" si="70"/>
        <v/>
      </c>
      <c r="C733" s="155" t="str">
        <f>IFERROR(IF(INDEX(data_wkly!D:D,MATCH($B733,data_wkly!$C:$C,0),1)=0,"",INDEX(data_wkly!D:D,MATCH($B733,data_wkly!$C:$C,0),1)),"")</f>
        <v/>
      </c>
      <c r="D733" s="21" t="str">
        <f>IFERROR(IF(INDEX(data_wkly!E:E,MATCH($B733,data_wkly!$C:$C,0),1)=0,"",INDEX(data_wkly!E:E,MATCH($B733,data_wkly!$C:$C,0),1)),"")</f>
        <v/>
      </c>
      <c r="E733" s="21" t="str">
        <f>IF(C733="","",IFERROR(INDEX(data_wkly!F:F,MATCH($B733,data_wkly!$C:$C,0),1),""))</f>
        <v/>
      </c>
      <c r="F733" s="21" t="str">
        <f>IF(E733="","",IFERROR(IF(INDEX(data_wkly!G:G,MATCH($B733,data_wkly!$C:$C,0),1)=0,"",INDEX(data_wkly!G:G,MATCH($B733,data_wkly!$C:$C,0),1)),""))</f>
        <v/>
      </c>
      <c r="G733" s="21" t="str">
        <f>IFERROR(IF(INDEX(data_wkly!H:H,MATCH($B733,data_wkly!$C:$C,0),1)=0,"",INDEX(data_wkly!H:H,MATCH($B733,data_wkly!$C:$C,0),1)),"")</f>
        <v/>
      </c>
      <c r="H733" s="21" t="str">
        <f>IF(C733="","",IFERROR(INDEX(data_wkly!I:I,MATCH($B733,data_wkly!$C:$C,0),1),""))</f>
        <v/>
      </c>
      <c r="I733" s="21" t="str">
        <f>IF(H733="","",IFERROR(IF(INDEX(data_wkly!J:J,MATCH($B733,data_wkly!$C:$C,0),1)=0,"",INDEX(data_wkly!J:J,MATCH($B733,data_wkly!$C:$C,0),1)),""))</f>
        <v/>
      </c>
      <c r="J733" s="21" t="str">
        <f>IFERROR(IF(INDEX(data_wkly!K:K,MATCH($B733,data_wkly!$C:$C,0),1)=0,"",INDEX(data_wkly!K:K,MATCH($B733,data_wkly!$C:$C,0),1)),"")</f>
        <v/>
      </c>
      <c r="K733" s="86" t="str">
        <f>IFERROR(IF(INDEX(data_wkly!L:L,MATCH($B733,data_wkly!$C:$C,0),1)=0,"",INDEX(data_wkly!L:L,MATCH($B733,data_wkly!$C:$C,0),1)),"")</f>
        <v/>
      </c>
      <c r="L733" s="156"/>
      <c r="M733" s="155" t="str">
        <f>IFERROR(IF(INDEX(data_wkly!M:M,MATCH($B733,data_wkly!$C:$C,0),1)=0,"",INDEX(data_wkly!M:M,MATCH($B733,data_wkly!$C:$C,0),1)),"")</f>
        <v/>
      </c>
      <c r="N733" s="21" t="str">
        <f>IFERROR(IF(INDEX(data_wkly!N:N,MATCH($B733,data_wkly!$C:$C,0),1)=0,"",INDEX(data_wkly!N:N,MATCH($B733,data_wkly!$C:$C,0),1)),"")</f>
        <v/>
      </c>
      <c r="O733" s="21" t="str">
        <f>IF(M733="","",IFERROR(INDEX(data_wkly!O:O,MATCH($B733,data_wkly!$C:$C,0),1),""))</f>
        <v/>
      </c>
      <c r="P733" s="21" t="str">
        <f>IF(M733="","",IFERROR(IF(INDEX(data_wkly!P:P,MATCH($B733,data_wkly!$C:$C,0),1)=0,"",INDEX(data_wkly!P:P,MATCH($B733,data_wkly!$C:$C,0),1)),""))</f>
        <v/>
      </c>
      <c r="Q733" s="21" t="str">
        <f>IFERROR(IF(INDEX(data_wkly!Q:Q,MATCH($B733,data_wkly!$C:$C,0),1)=0,"",INDEX(data_wkly!Q:Q,MATCH($B733,data_wkly!$C:$C,0),1)),"")</f>
        <v/>
      </c>
      <c r="R733" s="21" t="str">
        <f>IF(M733="","",IFERROR(INDEX(data_wkly!R:R,MATCH($B733,data_wkly!$C:$C,0),1),""))</f>
        <v/>
      </c>
      <c r="S733" s="21" t="str">
        <f>IF(M733="","",IFERROR(IF(INDEX(data_wkly!S:S,MATCH($B733,data_wkly!$C:$C,0),1)=0,"",INDEX(data_wkly!S:S,MATCH($B733,data_wkly!$C:$C,0),1)),""))</f>
        <v/>
      </c>
      <c r="T733" s="21" t="str">
        <f>IFERROR(IF(INDEX(data_wkly!T:T,MATCH($B733,data_wkly!$C:$C,0),1)=0,"",INDEX(data_wkly!T:T,MATCH($B733,data_wkly!$C:$C,0),1)),"")</f>
        <v/>
      </c>
      <c r="U733" s="86" t="str">
        <f>IFERROR(IF(INDEX(data_wkly!U:U,MATCH($B733,data_wkly!$C:$C,0),1)=0,"",INDEX(data_wkly!U:U,MATCH($B733,data_wkly!$C:$C,0),1)),"")</f>
        <v/>
      </c>
      <c r="V733" s="157" t="str">
        <f t="shared" si="67"/>
        <v/>
      </c>
      <c r="W733" s="152" t="str">
        <f>IFERROR(IF(INDEX(data_wkly!W:W,MATCH($B733,data_wkly!$C:$C,0),1)=0,"",INDEX(data_wkly!W:W,MATCH($B733,data_wkly!$C:$C,0),1)),"")</f>
        <v/>
      </c>
      <c r="X733" s="21" t="str">
        <f>IFERROR(IF(INDEX(data_wkly!X:X,MATCH($B733,data_wkly!$C:$C,0),1)=0,"",INDEX(data_wkly!X:X,MATCH($B733,data_wkly!$C:$C,0),1)),"")</f>
        <v/>
      </c>
      <c r="Y733" s="21" t="str">
        <f>IFERROR(IF(INDEX(data_wkly!Y:Y,MATCH($B733,data_wkly!$C:$C,0),1)=0,"",INDEX(data_wkly!Y:Y,MATCH($B733,data_wkly!$C:$C,0),1)),"")</f>
        <v/>
      </c>
      <c r="Z733" s="21" t="str">
        <f>IFERROR(IF(INDEX(data_wkly!Z:Z,MATCH($B733,data_wkly!$C:$C,0),1)=0,"",INDEX(data_wkly!Z:Z,MATCH($B733,data_wkly!$C:$C,0),1)),"")</f>
        <v/>
      </c>
      <c r="AA733" s="152" t="str">
        <f>IFERROR(IF(INDEX(data_wkly!AA:AA,MATCH($B733,data_wkly!$C:$C,0),1)=0,"",INDEX(data_wkly!AA:AA,MATCH($B733,data_wkly!$C:$C,0),1)),"")</f>
        <v/>
      </c>
      <c r="AB733" s="21" t="str">
        <f>IFERROR(IF(INDEX(data_wkly!AB:AB,MATCH($B733,data_wkly!$C:$C,0),1)=0,"",INDEX(data_wkly!AB:AB,MATCH($B733,data_wkly!$C:$C,0),1)),"")</f>
        <v/>
      </c>
      <c r="AC733" s="21" t="str">
        <f>IFERROR(IF(INDEX(data_wkly!AC:AC,MATCH($B733,data_wkly!$C:$C,0),1)=0,"",INDEX(data_wkly!AC:AC,MATCH($B733,data_wkly!$C:$C,0),1)),"")</f>
        <v/>
      </c>
      <c r="AD733" s="21" t="str">
        <f>IFERROR(IF(INDEX(data_wkly!AD:AD,MATCH($B733,data_wkly!$C:$C,0),1)=0,"",INDEX(data_wkly!AD:AD,MATCH($B733,data_wkly!$C:$C,0),1)),"")</f>
        <v/>
      </c>
      <c r="AE733" s="157" t="str">
        <f t="shared" si="68"/>
        <v/>
      </c>
      <c r="AF733" s="154" t="str">
        <f>IFERROR(IF(INDEX(data_wkly!AF:AF,MATCH($B733,data_wkly!$C:$C,0),1)=0,"",INDEX(data_wkly!AF:AF,MATCH($B733,data_wkly!$C:$C,0),1)),"")</f>
        <v/>
      </c>
      <c r="AG733" s="153" t="str">
        <f>IFERROR(IF(AF733="","",INDEX(data_wkly!AG:AG,MATCH($B733,data_wkly!$C:$C,0),1)),"")</f>
        <v/>
      </c>
      <c r="AH733" s="153" t="str">
        <f>IFERROR(IF(INDEX(data_wkly!AH:AH,MATCH($B733,data_wkly!$C:$C,0),1)=0,"",INDEX(data_wkly!AH:AH,MATCH($B733,data_wkly!$C:$C,0),1)),"")</f>
        <v/>
      </c>
      <c r="AI733" s="153" t="str">
        <f>IFERROR(IF(INDEX(data_wkly!AI:AI,MATCH($B733,data_wkly!$C:$C,0),1)=0,"",INDEX(data_wkly!AI:AI,MATCH($B733,data_wkly!$C:$C,0),1)),"")</f>
        <v/>
      </c>
      <c r="AJ733" s="153" t="str">
        <f>IFERROR(IF(AI733="","",INDEX(data_wkly!AJ:AJ,MATCH($B733,data_wkly!$C:$C,0),1)),"")</f>
        <v/>
      </c>
      <c r="AK733" s="153" t="str">
        <f>IFERROR(IF(INDEX(data_wkly!AK:AK,MATCH($B733,data_wkly!$C:$C,0),1)=0,"",INDEX(data_wkly!AK:AK,MATCH($B733,data_wkly!$C:$C,0),1)),"")</f>
        <v/>
      </c>
      <c r="AL733" s="153" t="str">
        <f>IFERROR(IF(INDEX(data_wkly!AL:AL,MATCH($B733,data_wkly!$C:$C,0),1)=0,"",INDEX(data_wkly!AL:AL,MATCH($B733,data_wkly!$C:$C,0),1)),"")</f>
        <v/>
      </c>
      <c r="AM733" s="183" t="str">
        <f>IFERROR(IF(INDEX(data_wkly!AM:AM,MATCH($B733,data_wkly!$C:$C,0),1)=0,"",INDEX(data_wkly!AM:AM,MATCH($B733,data_wkly!$C:$C,0),1)),"")</f>
        <v/>
      </c>
      <c r="AN733" s="41" t="str">
        <f t="shared" si="66"/>
        <v/>
      </c>
      <c r="AO733" s="88">
        <f t="shared" si="71"/>
        <v>1</v>
      </c>
    </row>
    <row r="734" spans="1:41">
      <c r="A734" s="88" t="str">
        <f t="shared" si="69"/>
        <v/>
      </c>
      <c r="B734" s="89" t="str">
        <f t="shared" si="70"/>
        <v/>
      </c>
      <c r="C734" s="155" t="str">
        <f>IFERROR(IF(INDEX(data_wkly!D:D,MATCH($B734,data_wkly!$C:$C,0),1)=0,"",INDEX(data_wkly!D:D,MATCH($B734,data_wkly!$C:$C,0),1)),"")</f>
        <v/>
      </c>
      <c r="D734" s="21" t="str">
        <f>IFERROR(IF(INDEX(data_wkly!E:E,MATCH($B734,data_wkly!$C:$C,0),1)=0,"",INDEX(data_wkly!E:E,MATCH($B734,data_wkly!$C:$C,0),1)),"")</f>
        <v/>
      </c>
      <c r="E734" s="21" t="str">
        <f>IF(C734="","",IFERROR(INDEX(data_wkly!F:F,MATCH($B734,data_wkly!$C:$C,0),1),""))</f>
        <v/>
      </c>
      <c r="F734" s="21" t="str">
        <f>IF(E734="","",IFERROR(IF(INDEX(data_wkly!G:G,MATCH($B734,data_wkly!$C:$C,0),1)=0,"",INDEX(data_wkly!G:G,MATCH($B734,data_wkly!$C:$C,0),1)),""))</f>
        <v/>
      </c>
      <c r="G734" s="21" t="str">
        <f>IFERROR(IF(INDEX(data_wkly!H:H,MATCH($B734,data_wkly!$C:$C,0),1)=0,"",INDEX(data_wkly!H:H,MATCH($B734,data_wkly!$C:$C,0),1)),"")</f>
        <v/>
      </c>
      <c r="H734" s="21" t="str">
        <f>IF(C734="","",IFERROR(INDEX(data_wkly!I:I,MATCH($B734,data_wkly!$C:$C,0),1),""))</f>
        <v/>
      </c>
      <c r="I734" s="21" t="str">
        <f>IF(H734="","",IFERROR(IF(INDEX(data_wkly!J:J,MATCH($B734,data_wkly!$C:$C,0),1)=0,"",INDEX(data_wkly!J:J,MATCH($B734,data_wkly!$C:$C,0),1)),""))</f>
        <v/>
      </c>
      <c r="J734" s="21" t="str">
        <f>IFERROR(IF(INDEX(data_wkly!K:K,MATCH($B734,data_wkly!$C:$C,0),1)=0,"",INDEX(data_wkly!K:K,MATCH($B734,data_wkly!$C:$C,0),1)),"")</f>
        <v/>
      </c>
      <c r="K734" s="86" t="str">
        <f>IFERROR(IF(INDEX(data_wkly!L:L,MATCH($B734,data_wkly!$C:$C,0),1)=0,"",INDEX(data_wkly!L:L,MATCH($B734,data_wkly!$C:$C,0),1)),"")</f>
        <v/>
      </c>
      <c r="L734" s="156"/>
      <c r="M734" s="155" t="str">
        <f>IFERROR(IF(INDEX(data_wkly!M:M,MATCH($B734,data_wkly!$C:$C,0),1)=0,"",INDEX(data_wkly!M:M,MATCH($B734,data_wkly!$C:$C,0),1)),"")</f>
        <v/>
      </c>
      <c r="N734" s="21" t="str">
        <f>IFERROR(IF(INDEX(data_wkly!N:N,MATCH($B734,data_wkly!$C:$C,0),1)=0,"",INDEX(data_wkly!N:N,MATCH($B734,data_wkly!$C:$C,0),1)),"")</f>
        <v/>
      </c>
      <c r="O734" s="21" t="str">
        <f>IF(M734="","",IFERROR(INDEX(data_wkly!O:O,MATCH($B734,data_wkly!$C:$C,0),1),""))</f>
        <v/>
      </c>
      <c r="P734" s="21" t="str">
        <f>IF(M734="","",IFERROR(IF(INDEX(data_wkly!P:P,MATCH($B734,data_wkly!$C:$C,0),1)=0,"",INDEX(data_wkly!P:P,MATCH($B734,data_wkly!$C:$C,0),1)),""))</f>
        <v/>
      </c>
      <c r="Q734" s="21" t="str">
        <f>IFERROR(IF(INDEX(data_wkly!Q:Q,MATCH($B734,data_wkly!$C:$C,0),1)=0,"",INDEX(data_wkly!Q:Q,MATCH($B734,data_wkly!$C:$C,0),1)),"")</f>
        <v/>
      </c>
      <c r="R734" s="21" t="str">
        <f>IF(M734="","",IFERROR(INDEX(data_wkly!R:R,MATCH($B734,data_wkly!$C:$C,0),1),""))</f>
        <v/>
      </c>
      <c r="S734" s="21" t="str">
        <f>IF(M734="","",IFERROR(IF(INDEX(data_wkly!S:S,MATCH($B734,data_wkly!$C:$C,0),1)=0,"",INDEX(data_wkly!S:S,MATCH($B734,data_wkly!$C:$C,0),1)),""))</f>
        <v/>
      </c>
      <c r="T734" s="21" t="str">
        <f>IFERROR(IF(INDEX(data_wkly!T:T,MATCH($B734,data_wkly!$C:$C,0),1)=0,"",INDEX(data_wkly!T:T,MATCH($B734,data_wkly!$C:$C,0),1)),"")</f>
        <v/>
      </c>
      <c r="U734" s="86" t="str">
        <f>IFERROR(IF(INDEX(data_wkly!U:U,MATCH($B734,data_wkly!$C:$C,0),1)=0,"",INDEX(data_wkly!U:U,MATCH($B734,data_wkly!$C:$C,0),1)),"")</f>
        <v/>
      </c>
      <c r="V734" s="157" t="str">
        <f t="shared" si="67"/>
        <v/>
      </c>
      <c r="W734" s="152" t="str">
        <f>IFERROR(IF(INDEX(data_wkly!W:W,MATCH($B734,data_wkly!$C:$C,0),1)=0,"",INDEX(data_wkly!W:W,MATCH($B734,data_wkly!$C:$C,0),1)),"")</f>
        <v/>
      </c>
      <c r="X734" s="21" t="str">
        <f>IFERROR(IF(INDEX(data_wkly!X:X,MATCH($B734,data_wkly!$C:$C,0),1)=0,"",INDEX(data_wkly!X:X,MATCH($B734,data_wkly!$C:$C,0),1)),"")</f>
        <v/>
      </c>
      <c r="Y734" s="21" t="str">
        <f>IFERROR(IF(INDEX(data_wkly!Y:Y,MATCH($B734,data_wkly!$C:$C,0),1)=0,"",INDEX(data_wkly!Y:Y,MATCH($B734,data_wkly!$C:$C,0),1)),"")</f>
        <v/>
      </c>
      <c r="Z734" s="21" t="str">
        <f>IFERROR(IF(INDEX(data_wkly!Z:Z,MATCH($B734,data_wkly!$C:$C,0),1)=0,"",INDEX(data_wkly!Z:Z,MATCH($B734,data_wkly!$C:$C,0),1)),"")</f>
        <v/>
      </c>
      <c r="AA734" s="152" t="str">
        <f>IFERROR(IF(INDEX(data_wkly!AA:AA,MATCH($B734,data_wkly!$C:$C,0),1)=0,"",INDEX(data_wkly!AA:AA,MATCH($B734,data_wkly!$C:$C,0),1)),"")</f>
        <v/>
      </c>
      <c r="AB734" s="21" t="str">
        <f>IFERROR(IF(INDEX(data_wkly!AB:AB,MATCH($B734,data_wkly!$C:$C,0),1)=0,"",INDEX(data_wkly!AB:AB,MATCH($B734,data_wkly!$C:$C,0),1)),"")</f>
        <v/>
      </c>
      <c r="AC734" s="21" t="str">
        <f>IFERROR(IF(INDEX(data_wkly!AC:AC,MATCH($B734,data_wkly!$C:$C,0),1)=0,"",INDEX(data_wkly!AC:AC,MATCH($B734,data_wkly!$C:$C,0),1)),"")</f>
        <v/>
      </c>
      <c r="AD734" s="21" t="str">
        <f>IFERROR(IF(INDEX(data_wkly!AD:AD,MATCH($B734,data_wkly!$C:$C,0),1)=0,"",INDEX(data_wkly!AD:AD,MATCH($B734,data_wkly!$C:$C,0),1)),"")</f>
        <v/>
      </c>
      <c r="AE734" s="157" t="str">
        <f t="shared" si="68"/>
        <v/>
      </c>
      <c r="AF734" s="154" t="str">
        <f>IFERROR(IF(INDEX(data_wkly!AF:AF,MATCH($B734,data_wkly!$C:$C,0),1)=0,"",INDEX(data_wkly!AF:AF,MATCH($B734,data_wkly!$C:$C,0),1)),"")</f>
        <v/>
      </c>
      <c r="AG734" s="153" t="str">
        <f>IFERROR(IF(AF734="","",INDEX(data_wkly!AG:AG,MATCH($B734,data_wkly!$C:$C,0),1)),"")</f>
        <v/>
      </c>
      <c r="AH734" s="153" t="str">
        <f>IFERROR(IF(INDEX(data_wkly!AH:AH,MATCH($B734,data_wkly!$C:$C,0),1)=0,"",INDEX(data_wkly!AH:AH,MATCH($B734,data_wkly!$C:$C,0),1)),"")</f>
        <v/>
      </c>
      <c r="AI734" s="153" t="str">
        <f>IFERROR(IF(INDEX(data_wkly!AI:AI,MATCH($B734,data_wkly!$C:$C,0),1)=0,"",INDEX(data_wkly!AI:AI,MATCH($B734,data_wkly!$C:$C,0),1)),"")</f>
        <v/>
      </c>
      <c r="AJ734" s="153" t="str">
        <f>IFERROR(IF(AI734="","",INDEX(data_wkly!AJ:AJ,MATCH($B734,data_wkly!$C:$C,0),1)),"")</f>
        <v/>
      </c>
      <c r="AK734" s="153" t="str">
        <f>IFERROR(IF(INDEX(data_wkly!AK:AK,MATCH($B734,data_wkly!$C:$C,0),1)=0,"",INDEX(data_wkly!AK:AK,MATCH($B734,data_wkly!$C:$C,0),1)),"")</f>
        <v/>
      </c>
      <c r="AL734" s="153" t="str">
        <f>IFERROR(IF(INDEX(data_wkly!AL:AL,MATCH($B734,data_wkly!$C:$C,0),1)=0,"",INDEX(data_wkly!AL:AL,MATCH($B734,data_wkly!$C:$C,0),1)),"")</f>
        <v/>
      </c>
      <c r="AM734" s="183" t="str">
        <f>IFERROR(IF(INDEX(data_wkly!AM:AM,MATCH($B734,data_wkly!$C:$C,0),1)=0,"",INDEX(data_wkly!AM:AM,MATCH($B734,data_wkly!$C:$C,0),1)),"")</f>
        <v/>
      </c>
      <c r="AN734" s="41" t="str">
        <f t="shared" si="66"/>
        <v/>
      </c>
      <c r="AO734" s="88">
        <f t="shared" si="71"/>
        <v>2</v>
      </c>
    </row>
    <row r="735" spans="1:41">
      <c r="A735" s="88" t="str">
        <f t="shared" si="69"/>
        <v/>
      </c>
      <c r="B735" s="89" t="str">
        <f t="shared" si="70"/>
        <v/>
      </c>
      <c r="C735" s="155" t="str">
        <f>IFERROR(IF(INDEX(data_wkly!D:D,MATCH($B735,data_wkly!$C:$C,0),1)=0,"",INDEX(data_wkly!D:D,MATCH($B735,data_wkly!$C:$C,0),1)),"")</f>
        <v/>
      </c>
      <c r="D735" s="21" t="str">
        <f>IFERROR(IF(INDEX(data_wkly!E:E,MATCH($B735,data_wkly!$C:$C,0),1)=0,"",INDEX(data_wkly!E:E,MATCH($B735,data_wkly!$C:$C,0),1)),"")</f>
        <v/>
      </c>
      <c r="E735" s="21" t="str">
        <f>IF(C735="","",IFERROR(INDEX(data_wkly!F:F,MATCH($B735,data_wkly!$C:$C,0),1),""))</f>
        <v/>
      </c>
      <c r="F735" s="21" t="str">
        <f>IF(E735="","",IFERROR(IF(INDEX(data_wkly!G:G,MATCH($B735,data_wkly!$C:$C,0),1)=0,"",INDEX(data_wkly!G:G,MATCH($B735,data_wkly!$C:$C,0),1)),""))</f>
        <v/>
      </c>
      <c r="G735" s="21" t="str">
        <f>IFERROR(IF(INDEX(data_wkly!H:H,MATCH($B735,data_wkly!$C:$C,0),1)=0,"",INDEX(data_wkly!H:H,MATCH($B735,data_wkly!$C:$C,0),1)),"")</f>
        <v/>
      </c>
      <c r="H735" s="21" t="str">
        <f>IF(C735="","",IFERROR(INDEX(data_wkly!I:I,MATCH($B735,data_wkly!$C:$C,0),1),""))</f>
        <v/>
      </c>
      <c r="I735" s="21" t="str">
        <f>IF(H735="","",IFERROR(IF(INDEX(data_wkly!J:J,MATCH($B735,data_wkly!$C:$C,0),1)=0,"",INDEX(data_wkly!J:J,MATCH($B735,data_wkly!$C:$C,0),1)),""))</f>
        <v/>
      </c>
      <c r="J735" s="21" t="str">
        <f>IFERROR(IF(INDEX(data_wkly!K:K,MATCH($B735,data_wkly!$C:$C,0),1)=0,"",INDEX(data_wkly!K:K,MATCH($B735,data_wkly!$C:$C,0),1)),"")</f>
        <v/>
      </c>
      <c r="K735" s="86" t="str">
        <f>IFERROR(IF(INDEX(data_wkly!L:L,MATCH($B735,data_wkly!$C:$C,0),1)=0,"",INDEX(data_wkly!L:L,MATCH($B735,data_wkly!$C:$C,0),1)),"")</f>
        <v/>
      </c>
      <c r="L735" s="156"/>
      <c r="M735" s="155" t="str">
        <f>IFERROR(IF(INDEX(data_wkly!M:M,MATCH($B735,data_wkly!$C:$C,0),1)=0,"",INDEX(data_wkly!M:M,MATCH($B735,data_wkly!$C:$C,0),1)),"")</f>
        <v/>
      </c>
      <c r="N735" s="21" t="str">
        <f>IFERROR(IF(INDEX(data_wkly!N:N,MATCH($B735,data_wkly!$C:$C,0),1)=0,"",INDEX(data_wkly!N:N,MATCH($B735,data_wkly!$C:$C,0),1)),"")</f>
        <v/>
      </c>
      <c r="O735" s="21" t="str">
        <f>IF(M735="","",IFERROR(INDEX(data_wkly!O:O,MATCH($B735,data_wkly!$C:$C,0),1),""))</f>
        <v/>
      </c>
      <c r="P735" s="21" t="str">
        <f>IF(M735="","",IFERROR(IF(INDEX(data_wkly!P:P,MATCH($B735,data_wkly!$C:$C,0),1)=0,"",INDEX(data_wkly!P:P,MATCH($B735,data_wkly!$C:$C,0),1)),""))</f>
        <v/>
      </c>
      <c r="Q735" s="21" t="str">
        <f>IFERROR(IF(INDEX(data_wkly!Q:Q,MATCH($B735,data_wkly!$C:$C,0),1)=0,"",INDEX(data_wkly!Q:Q,MATCH($B735,data_wkly!$C:$C,0),1)),"")</f>
        <v/>
      </c>
      <c r="R735" s="21" t="str">
        <f>IF(M735="","",IFERROR(INDEX(data_wkly!R:R,MATCH($B735,data_wkly!$C:$C,0),1),""))</f>
        <v/>
      </c>
      <c r="S735" s="21" t="str">
        <f>IF(M735="","",IFERROR(IF(INDEX(data_wkly!S:S,MATCH($B735,data_wkly!$C:$C,0),1)=0,"",INDEX(data_wkly!S:S,MATCH($B735,data_wkly!$C:$C,0),1)),""))</f>
        <v/>
      </c>
      <c r="T735" s="21" t="str">
        <f>IFERROR(IF(INDEX(data_wkly!T:T,MATCH($B735,data_wkly!$C:$C,0),1)=0,"",INDEX(data_wkly!T:T,MATCH($B735,data_wkly!$C:$C,0),1)),"")</f>
        <v/>
      </c>
      <c r="U735" s="86" t="str">
        <f>IFERROR(IF(INDEX(data_wkly!U:U,MATCH($B735,data_wkly!$C:$C,0),1)=0,"",INDEX(data_wkly!U:U,MATCH($B735,data_wkly!$C:$C,0),1)),"")</f>
        <v/>
      </c>
      <c r="V735" s="157" t="str">
        <f t="shared" si="67"/>
        <v/>
      </c>
      <c r="W735" s="152" t="str">
        <f>IFERROR(IF(INDEX(data_wkly!W:W,MATCH($B735,data_wkly!$C:$C,0),1)=0,"",INDEX(data_wkly!W:W,MATCH($B735,data_wkly!$C:$C,0),1)),"")</f>
        <v/>
      </c>
      <c r="X735" s="21" t="str">
        <f>IFERROR(IF(INDEX(data_wkly!X:X,MATCH($B735,data_wkly!$C:$C,0),1)=0,"",INDEX(data_wkly!X:X,MATCH($B735,data_wkly!$C:$C,0),1)),"")</f>
        <v/>
      </c>
      <c r="Y735" s="21" t="str">
        <f>IFERROR(IF(INDEX(data_wkly!Y:Y,MATCH($B735,data_wkly!$C:$C,0),1)=0,"",INDEX(data_wkly!Y:Y,MATCH($B735,data_wkly!$C:$C,0),1)),"")</f>
        <v/>
      </c>
      <c r="Z735" s="21" t="str">
        <f>IFERROR(IF(INDEX(data_wkly!Z:Z,MATCH($B735,data_wkly!$C:$C,0),1)=0,"",INDEX(data_wkly!Z:Z,MATCH($B735,data_wkly!$C:$C,0),1)),"")</f>
        <v/>
      </c>
      <c r="AA735" s="152" t="str">
        <f>IFERROR(IF(INDEX(data_wkly!AA:AA,MATCH($B735,data_wkly!$C:$C,0),1)=0,"",INDEX(data_wkly!AA:AA,MATCH($B735,data_wkly!$C:$C,0),1)),"")</f>
        <v/>
      </c>
      <c r="AB735" s="21" t="str">
        <f>IFERROR(IF(INDEX(data_wkly!AB:AB,MATCH($B735,data_wkly!$C:$C,0),1)=0,"",INDEX(data_wkly!AB:AB,MATCH($B735,data_wkly!$C:$C,0),1)),"")</f>
        <v/>
      </c>
      <c r="AC735" s="21" t="str">
        <f>IFERROR(IF(INDEX(data_wkly!AC:AC,MATCH($B735,data_wkly!$C:$C,0),1)=0,"",INDEX(data_wkly!AC:AC,MATCH($B735,data_wkly!$C:$C,0),1)),"")</f>
        <v/>
      </c>
      <c r="AD735" s="21" t="str">
        <f>IFERROR(IF(INDEX(data_wkly!AD:AD,MATCH($B735,data_wkly!$C:$C,0),1)=0,"",INDEX(data_wkly!AD:AD,MATCH($B735,data_wkly!$C:$C,0),1)),"")</f>
        <v/>
      </c>
      <c r="AE735" s="157" t="str">
        <f t="shared" si="68"/>
        <v/>
      </c>
      <c r="AF735" s="154" t="str">
        <f>IFERROR(IF(INDEX(data_wkly!AF:AF,MATCH($B735,data_wkly!$C:$C,0),1)=0,"",INDEX(data_wkly!AF:AF,MATCH($B735,data_wkly!$C:$C,0),1)),"")</f>
        <v/>
      </c>
      <c r="AG735" s="153" t="str">
        <f>IFERROR(IF(AF735="","",INDEX(data_wkly!AG:AG,MATCH($B735,data_wkly!$C:$C,0),1)),"")</f>
        <v/>
      </c>
      <c r="AH735" s="153" t="str">
        <f>IFERROR(IF(INDEX(data_wkly!AH:AH,MATCH($B735,data_wkly!$C:$C,0),1)=0,"",INDEX(data_wkly!AH:AH,MATCH($B735,data_wkly!$C:$C,0),1)),"")</f>
        <v/>
      </c>
      <c r="AI735" s="153" t="str">
        <f>IFERROR(IF(INDEX(data_wkly!AI:AI,MATCH($B735,data_wkly!$C:$C,0),1)=0,"",INDEX(data_wkly!AI:AI,MATCH($B735,data_wkly!$C:$C,0),1)),"")</f>
        <v/>
      </c>
      <c r="AJ735" s="153" t="str">
        <f>IFERROR(IF(AI735="","",INDEX(data_wkly!AJ:AJ,MATCH($B735,data_wkly!$C:$C,0),1)),"")</f>
        <v/>
      </c>
      <c r="AK735" s="153" t="str">
        <f>IFERROR(IF(INDEX(data_wkly!AK:AK,MATCH($B735,data_wkly!$C:$C,0),1)=0,"",INDEX(data_wkly!AK:AK,MATCH($B735,data_wkly!$C:$C,0),1)),"")</f>
        <v/>
      </c>
      <c r="AL735" s="153" t="str">
        <f>IFERROR(IF(INDEX(data_wkly!AL:AL,MATCH($B735,data_wkly!$C:$C,0),1)=0,"",INDEX(data_wkly!AL:AL,MATCH($B735,data_wkly!$C:$C,0),1)),"")</f>
        <v/>
      </c>
      <c r="AM735" s="183" t="str">
        <f>IFERROR(IF(INDEX(data_wkly!AM:AM,MATCH($B735,data_wkly!$C:$C,0),1)=0,"",INDEX(data_wkly!AM:AM,MATCH($B735,data_wkly!$C:$C,0),1)),"")</f>
        <v/>
      </c>
      <c r="AN735" s="41" t="str">
        <f t="shared" si="66"/>
        <v/>
      </c>
      <c r="AO735" s="88">
        <f t="shared" si="71"/>
        <v>1</v>
      </c>
    </row>
    <row r="736" spans="1:41">
      <c r="A736" s="88" t="str">
        <f t="shared" si="69"/>
        <v/>
      </c>
      <c r="B736" s="89" t="str">
        <f t="shared" si="70"/>
        <v/>
      </c>
      <c r="C736" s="155" t="str">
        <f>IFERROR(IF(INDEX(data_wkly!D:D,MATCH($B736,data_wkly!$C:$C,0),1)=0,"",INDEX(data_wkly!D:D,MATCH($B736,data_wkly!$C:$C,0),1)),"")</f>
        <v/>
      </c>
      <c r="D736" s="21" t="str">
        <f>IFERROR(IF(INDEX(data_wkly!E:E,MATCH($B736,data_wkly!$C:$C,0),1)=0,"",INDEX(data_wkly!E:E,MATCH($B736,data_wkly!$C:$C,0),1)),"")</f>
        <v/>
      </c>
      <c r="E736" s="21" t="str">
        <f>IF(C736="","",IFERROR(INDEX(data_wkly!F:F,MATCH($B736,data_wkly!$C:$C,0),1),""))</f>
        <v/>
      </c>
      <c r="F736" s="21" t="str">
        <f>IF(E736="","",IFERROR(IF(INDEX(data_wkly!G:G,MATCH($B736,data_wkly!$C:$C,0),1)=0,"",INDEX(data_wkly!G:G,MATCH($B736,data_wkly!$C:$C,0),1)),""))</f>
        <v/>
      </c>
      <c r="G736" s="21" t="str">
        <f>IFERROR(IF(INDEX(data_wkly!H:H,MATCH($B736,data_wkly!$C:$C,0),1)=0,"",INDEX(data_wkly!H:H,MATCH($B736,data_wkly!$C:$C,0),1)),"")</f>
        <v/>
      </c>
      <c r="H736" s="21" t="str">
        <f>IF(C736="","",IFERROR(INDEX(data_wkly!I:I,MATCH($B736,data_wkly!$C:$C,0),1),""))</f>
        <v/>
      </c>
      <c r="I736" s="21" t="str">
        <f>IF(H736="","",IFERROR(IF(INDEX(data_wkly!J:J,MATCH($B736,data_wkly!$C:$C,0),1)=0,"",INDEX(data_wkly!J:J,MATCH($B736,data_wkly!$C:$C,0),1)),""))</f>
        <v/>
      </c>
      <c r="J736" s="21" t="str">
        <f>IFERROR(IF(INDEX(data_wkly!K:K,MATCH($B736,data_wkly!$C:$C,0),1)=0,"",INDEX(data_wkly!K:K,MATCH($B736,data_wkly!$C:$C,0),1)),"")</f>
        <v/>
      </c>
      <c r="K736" s="86" t="str">
        <f>IFERROR(IF(INDEX(data_wkly!L:L,MATCH($B736,data_wkly!$C:$C,0),1)=0,"",INDEX(data_wkly!L:L,MATCH($B736,data_wkly!$C:$C,0),1)),"")</f>
        <v/>
      </c>
      <c r="L736" s="156"/>
      <c r="M736" s="155" t="str">
        <f>IFERROR(IF(INDEX(data_wkly!M:M,MATCH($B736,data_wkly!$C:$C,0),1)=0,"",INDEX(data_wkly!M:M,MATCH($B736,data_wkly!$C:$C,0),1)),"")</f>
        <v/>
      </c>
      <c r="N736" s="21" t="str">
        <f>IFERROR(IF(INDEX(data_wkly!N:N,MATCH($B736,data_wkly!$C:$C,0),1)=0,"",INDEX(data_wkly!N:N,MATCH($B736,data_wkly!$C:$C,0),1)),"")</f>
        <v/>
      </c>
      <c r="O736" s="21" t="str">
        <f>IF(M736="","",IFERROR(INDEX(data_wkly!O:O,MATCH($B736,data_wkly!$C:$C,0),1),""))</f>
        <v/>
      </c>
      <c r="P736" s="21" t="str">
        <f>IF(M736="","",IFERROR(IF(INDEX(data_wkly!P:P,MATCH($B736,data_wkly!$C:$C,0),1)=0,"",INDEX(data_wkly!P:P,MATCH($B736,data_wkly!$C:$C,0),1)),""))</f>
        <v/>
      </c>
      <c r="Q736" s="21" t="str">
        <f>IFERROR(IF(INDEX(data_wkly!Q:Q,MATCH($B736,data_wkly!$C:$C,0),1)=0,"",INDEX(data_wkly!Q:Q,MATCH($B736,data_wkly!$C:$C,0),1)),"")</f>
        <v/>
      </c>
      <c r="R736" s="21" t="str">
        <f>IF(M736="","",IFERROR(INDEX(data_wkly!R:R,MATCH($B736,data_wkly!$C:$C,0),1),""))</f>
        <v/>
      </c>
      <c r="S736" s="21" t="str">
        <f>IF(M736="","",IFERROR(IF(INDEX(data_wkly!S:S,MATCH($B736,data_wkly!$C:$C,0),1)=0,"",INDEX(data_wkly!S:S,MATCH($B736,data_wkly!$C:$C,0),1)),""))</f>
        <v/>
      </c>
      <c r="T736" s="21" t="str">
        <f>IFERROR(IF(INDEX(data_wkly!T:T,MATCH($B736,data_wkly!$C:$C,0),1)=0,"",INDEX(data_wkly!T:T,MATCH($B736,data_wkly!$C:$C,0),1)),"")</f>
        <v/>
      </c>
      <c r="U736" s="86" t="str">
        <f>IFERROR(IF(INDEX(data_wkly!U:U,MATCH($B736,data_wkly!$C:$C,0),1)=0,"",INDEX(data_wkly!U:U,MATCH($B736,data_wkly!$C:$C,0),1)),"")</f>
        <v/>
      </c>
      <c r="V736" s="157" t="str">
        <f t="shared" si="67"/>
        <v/>
      </c>
      <c r="W736" s="152" t="str">
        <f>IFERROR(IF(INDEX(data_wkly!W:W,MATCH($B736,data_wkly!$C:$C,0),1)=0,"",INDEX(data_wkly!W:W,MATCH($B736,data_wkly!$C:$C,0),1)),"")</f>
        <v/>
      </c>
      <c r="X736" s="21" t="str">
        <f>IFERROR(IF(INDEX(data_wkly!X:X,MATCH($B736,data_wkly!$C:$C,0),1)=0,"",INDEX(data_wkly!X:X,MATCH($B736,data_wkly!$C:$C,0),1)),"")</f>
        <v/>
      </c>
      <c r="Y736" s="21" t="str">
        <f>IFERROR(IF(INDEX(data_wkly!Y:Y,MATCH($B736,data_wkly!$C:$C,0),1)=0,"",INDEX(data_wkly!Y:Y,MATCH($B736,data_wkly!$C:$C,0),1)),"")</f>
        <v/>
      </c>
      <c r="Z736" s="21" t="str">
        <f>IFERROR(IF(INDEX(data_wkly!Z:Z,MATCH($B736,data_wkly!$C:$C,0),1)=0,"",INDEX(data_wkly!Z:Z,MATCH($B736,data_wkly!$C:$C,0),1)),"")</f>
        <v/>
      </c>
      <c r="AA736" s="152" t="str">
        <f>IFERROR(IF(INDEX(data_wkly!AA:AA,MATCH($B736,data_wkly!$C:$C,0),1)=0,"",INDEX(data_wkly!AA:AA,MATCH($B736,data_wkly!$C:$C,0),1)),"")</f>
        <v/>
      </c>
      <c r="AB736" s="21" t="str">
        <f>IFERROR(IF(INDEX(data_wkly!AB:AB,MATCH($B736,data_wkly!$C:$C,0),1)=0,"",INDEX(data_wkly!AB:AB,MATCH($B736,data_wkly!$C:$C,0),1)),"")</f>
        <v/>
      </c>
      <c r="AC736" s="21" t="str">
        <f>IFERROR(IF(INDEX(data_wkly!AC:AC,MATCH($B736,data_wkly!$C:$C,0),1)=0,"",INDEX(data_wkly!AC:AC,MATCH($B736,data_wkly!$C:$C,0),1)),"")</f>
        <v/>
      </c>
      <c r="AD736" s="21" t="str">
        <f>IFERROR(IF(INDEX(data_wkly!AD:AD,MATCH($B736,data_wkly!$C:$C,0),1)=0,"",INDEX(data_wkly!AD:AD,MATCH($B736,data_wkly!$C:$C,0),1)),"")</f>
        <v/>
      </c>
      <c r="AE736" s="157" t="str">
        <f t="shared" si="68"/>
        <v/>
      </c>
      <c r="AF736" s="154" t="str">
        <f>IFERROR(IF(INDEX(data_wkly!AF:AF,MATCH($B736,data_wkly!$C:$C,0),1)=0,"",INDEX(data_wkly!AF:AF,MATCH($B736,data_wkly!$C:$C,0),1)),"")</f>
        <v/>
      </c>
      <c r="AG736" s="153" t="str">
        <f>IFERROR(IF(AF736="","",INDEX(data_wkly!AG:AG,MATCH($B736,data_wkly!$C:$C,0),1)),"")</f>
        <v/>
      </c>
      <c r="AH736" s="153" t="str">
        <f>IFERROR(IF(INDEX(data_wkly!AH:AH,MATCH($B736,data_wkly!$C:$C,0),1)=0,"",INDEX(data_wkly!AH:AH,MATCH($B736,data_wkly!$C:$C,0),1)),"")</f>
        <v/>
      </c>
      <c r="AI736" s="153" t="str">
        <f>IFERROR(IF(INDEX(data_wkly!AI:AI,MATCH($B736,data_wkly!$C:$C,0),1)=0,"",INDEX(data_wkly!AI:AI,MATCH($B736,data_wkly!$C:$C,0),1)),"")</f>
        <v/>
      </c>
      <c r="AJ736" s="153" t="str">
        <f>IFERROR(IF(AI736="","",INDEX(data_wkly!AJ:AJ,MATCH($B736,data_wkly!$C:$C,0),1)),"")</f>
        <v/>
      </c>
      <c r="AK736" s="153" t="str">
        <f>IFERROR(IF(INDEX(data_wkly!AK:AK,MATCH($B736,data_wkly!$C:$C,0),1)=0,"",INDEX(data_wkly!AK:AK,MATCH($B736,data_wkly!$C:$C,0),1)),"")</f>
        <v/>
      </c>
      <c r="AL736" s="153" t="str">
        <f>IFERROR(IF(INDEX(data_wkly!AL:AL,MATCH($B736,data_wkly!$C:$C,0),1)=0,"",INDEX(data_wkly!AL:AL,MATCH($B736,data_wkly!$C:$C,0),1)),"")</f>
        <v/>
      </c>
      <c r="AM736" s="183" t="str">
        <f>IFERROR(IF(INDEX(data_wkly!AM:AM,MATCH($B736,data_wkly!$C:$C,0),1)=0,"",INDEX(data_wkly!AM:AM,MATCH($B736,data_wkly!$C:$C,0),1)),"")</f>
        <v/>
      </c>
      <c r="AN736" s="41" t="str">
        <f t="shared" si="66"/>
        <v/>
      </c>
      <c r="AO736" s="88">
        <f t="shared" si="71"/>
        <v>2</v>
      </c>
    </row>
    <row r="737" spans="1:41">
      <c r="A737" s="88" t="str">
        <f t="shared" si="69"/>
        <v/>
      </c>
      <c r="B737" s="89" t="str">
        <f t="shared" si="70"/>
        <v/>
      </c>
      <c r="C737" s="155" t="str">
        <f>IFERROR(IF(INDEX(data_wkly!D:D,MATCH($B737,data_wkly!$C:$C,0),1)=0,"",INDEX(data_wkly!D:D,MATCH($B737,data_wkly!$C:$C,0),1)),"")</f>
        <v/>
      </c>
      <c r="D737" s="21" t="str">
        <f>IFERROR(IF(INDEX(data_wkly!E:E,MATCH($B737,data_wkly!$C:$C,0),1)=0,"",INDEX(data_wkly!E:E,MATCH($B737,data_wkly!$C:$C,0),1)),"")</f>
        <v/>
      </c>
      <c r="E737" s="21" t="str">
        <f>IF(C737="","",IFERROR(INDEX(data_wkly!F:F,MATCH($B737,data_wkly!$C:$C,0),1),""))</f>
        <v/>
      </c>
      <c r="F737" s="21" t="str">
        <f>IF(E737="","",IFERROR(IF(INDEX(data_wkly!G:G,MATCH($B737,data_wkly!$C:$C,0),1)=0,"",INDEX(data_wkly!G:G,MATCH($B737,data_wkly!$C:$C,0),1)),""))</f>
        <v/>
      </c>
      <c r="G737" s="21" t="str">
        <f>IFERROR(IF(INDEX(data_wkly!H:H,MATCH($B737,data_wkly!$C:$C,0),1)=0,"",INDEX(data_wkly!H:H,MATCH($B737,data_wkly!$C:$C,0),1)),"")</f>
        <v/>
      </c>
      <c r="H737" s="21" t="str">
        <f>IF(C737="","",IFERROR(INDEX(data_wkly!I:I,MATCH($B737,data_wkly!$C:$C,0),1),""))</f>
        <v/>
      </c>
      <c r="I737" s="21" t="str">
        <f>IF(H737="","",IFERROR(IF(INDEX(data_wkly!J:J,MATCH($B737,data_wkly!$C:$C,0),1)=0,"",INDEX(data_wkly!J:J,MATCH($B737,data_wkly!$C:$C,0),1)),""))</f>
        <v/>
      </c>
      <c r="J737" s="21" t="str">
        <f>IFERROR(IF(INDEX(data_wkly!K:K,MATCH($B737,data_wkly!$C:$C,0),1)=0,"",INDEX(data_wkly!K:K,MATCH($B737,data_wkly!$C:$C,0),1)),"")</f>
        <v/>
      </c>
      <c r="K737" s="86" t="str">
        <f>IFERROR(IF(INDEX(data_wkly!L:L,MATCH($B737,data_wkly!$C:$C,0),1)=0,"",INDEX(data_wkly!L:L,MATCH($B737,data_wkly!$C:$C,0),1)),"")</f>
        <v/>
      </c>
      <c r="L737" s="156"/>
      <c r="M737" s="155" t="str">
        <f>IFERROR(IF(INDEX(data_wkly!M:M,MATCH($B737,data_wkly!$C:$C,0),1)=0,"",INDEX(data_wkly!M:M,MATCH($B737,data_wkly!$C:$C,0),1)),"")</f>
        <v/>
      </c>
      <c r="N737" s="21" t="str">
        <f>IFERROR(IF(INDEX(data_wkly!N:N,MATCH($B737,data_wkly!$C:$C,0),1)=0,"",INDEX(data_wkly!N:N,MATCH($B737,data_wkly!$C:$C,0),1)),"")</f>
        <v/>
      </c>
      <c r="O737" s="21" t="str">
        <f>IF(M737="","",IFERROR(INDEX(data_wkly!O:O,MATCH($B737,data_wkly!$C:$C,0),1),""))</f>
        <v/>
      </c>
      <c r="P737" s="21" t="str">
        <f>IF(M737="","",IFERROR(IF(INDEX(data_wkly!P:P,MATCH($B737,data_wkly!$C:$C,0),1)=0,"",INDEX(data_wkly!P:P,MATCH($B737,data_wkly!$C:$C,0),1)),""))</f>
        <v/>
      </c>
      <c r="Q737" s="21" t="str">
        <f>IFERROR(IF(INDEX(data_wkly!Q:Q,MATCH($B737,data_wkly!$C:$C,0),1)=0,"",INDEX(data_wkly!Q:Q,MATCH($B737,data_wkly!$C:$C,0),1)),"")</f>
        <v/>
      </c>
      <c r="R737" s="21" t="str">
        <f>IF(M737="","",IFERROR(INDEX(data_wkly!R:R,MATCH($B737,data_wkly!$C:$C,0),1),""))</f>
        <v/>
      </c>
      <c r="S737" s="21" t="str">
        <f>IF(M737="","",IFERROR(IF(INDEX(data_wkly!S:S,MATCH($B737,data_wkly!$C:$C,0),1)=0,"",INDEX(data_wkly!S:S,MATCH($B737,data_wkly!$C:$C,0),1)),""))</f>
        <v/>
      </c>
      <c r="T737" s="21" t="str">
        <f>IFERROR(IF(INDEX(data_wkly!T:T,MATCH($B737,data_wkly!$C:$C,0),1)=0,"",INDEX(data_wkly!T:T,MATCH($B737,data_wkly!$C:$C,0),1)),"")</f>
        <v/>
      </c>
      <c r="U737" s="86" t="str">
        <f>IFERROR(IF(INDEX(data_wkly!U:U,MATCH($B737,data_wkly!$C:$C,0),1)=0,"",INDEX(data_wkly!U:U,MATCH($B737,data_wkly!$C:$C,0),1)),"")</f>
        <v/>
      </c>
      <c r="V737" s="157" t="str">
        <f t="shared" si="67"/>
        <v/>
      </c>
      <c r="W737" s="152" t="str">
        <f>IFERROR(IF(INDEX(data_wkly!W:W,MATCH($B737,data_wkly!$C:$C,0),1)=0,"",INDEX(data_wkly!W:W,MATCH($B737,data_wkly!$C:$C,0),1)),"")</f>
        <v/>
      </c>
      <c r="X737" s="21" t="str">
        <f>IFERROR(IF(INDEX(data_wkly!X:X,MATCH($B737,data_wkly!$C:$C,0),1)=0,"",INDEX(data_wkly!X:X,MATCH($B737,data_wkly!$C:$C,0),1)),"")</f>
        <v/>
      </c>
      <c r="Y737" s="21" t="str">
        <f>IFERROR(IF(INDEX(data_wkly!Y:Y,MATCH($B737,data_wkly!$C:$C,0),1)=0,"",INDEX(data_wkly!Y:Y,MATCH($B737,data_wkly!$C:$C,0),1)),"")</f>
        <v/>
      </c>
      <c r="Z737" s="21" t="str">
        <f>IFERROR(IF(INDEX(data_wkly!Z:Z,MATCH($B737,data_wkly!$C:$C,0),1)=0,"",INDEX(data_wkly!Z:Z,MATCH($B737,data_wkly!$C:$C,0),1)),"")</f>
        <v/>
      </c>
      <c r="AA737" s="152" t="str">
        <f>IFERROR(IF(INDEX(data_wkly!AA:AA,MATCH($B737,data_wkly!$C:$C,0),1)=0,"",INDEX(data_wkly!AA:AA,MATCH($B737,data_wkly!$C:$C,0),1)),"")</f>
        <v/>
      </c>
      <c r="AB737" s="21" t="str">
        <f>IFERROR(IF(INDEX(data_wkly!AB:AB,MATCH($B737,data_wkly!$C:$C,0),1)=0,"",INDEX(data_wkly!AB:AB,MATCH($B737,data_wkly!$C:$C,0),1)),"")</f>
        <v/>
      </c>
      <c r="AC737" s="21" t="str">
        <f>IFERROR(IF(INDEX(data_wkly!AC:AC,MATCH($B737,data_wkly!$C:$C,0),1)=0,"",INDEX(data_wkly!AC:AC,MATCH($B737,data_wkly!$C:$C,0),1)),"")</f>
        <v/>
      </c>
      <c r="AD737" s="21" t="str">
        <f>IFERROR(IF(INDEX(data_wkly!AD:AD,MATCH($B737,data_wkly!$C:$C,0),1)=0,"",INDEX(data_wkly!AD:AD,MATCH($B737,data_wkly!$C:$C,0),1)),"")</f>
        <v/>
      </c>
      <c r="AE737" s="157" t="str">
        <f t="shared" si="68"/>
        <v/>
      </c>
      <c r="AF737" s="154" t="str">
        <f>IFERROR(IF(INDEX(data_wkly!AF:AF,MATCH($B737,data_wkly!$C:$C,0),1)=0,"",INDEX(data_wkly!AF:AF,MATCH($B737,data_wkly!$C:$C,0),1)),"")</f>
        <v/>
      </c>
      <c r="AG737" s="153" t="str">
        <f>IFERROR(IF(AF737="","",INDEX(data_wkly!AG:AG,MATCH($B737,data_wkly!$C:$C,0),1)),"")</f>
        <v/>
      </c>
      <c r="AH737" s="153" t="str">
        <f>IFERROR(IF(INDEX(data_wkly!AH:AH,MATCH($B737,data_wkly!$C:$C,0),1)=0,"",INDEX(data_wkly!AH:AH,MATCH($B737,data_wkly!$C:$C,0),1)),"")</f>
        <v/>
      </c>
      <c r="AI737" s="153" t="str">
        <f>IFERROR(IF(INDEX(data_wkly!AI:AI,MATCH($B737,data_wkly!$C:$C,0),1)=0,"",INDEX(data_wkly!AI:AI,MATCH($B737,data_wkly!$C:$C,0),1)),"")</f>
        <v/>
      </c>
      <c r="AJ737" s="153" t="str">
        <f>IFERROR(IF(AI737="","",INDEX(data_wkly!AJ:AJ,MATCH($B737,data_wkly!$C:$C,0),1)),"")</f>
        <v/>
      </c>
      <c r="AK737" s="153" t="str">
        <f>IFERROR(IF(INDEX(data_wkly!AK:AK,MATCH($B737,data_wkly!$C:$C,0),1)=0,"",INDEX(data_wkly!AK:AK,MATCH($B737,data_wkly!$C:$C,0),1)),"")</f>
        <v/>
      </c>
      <c r="AL737" s="153" t="str">
        <f>IFERROR(IF(INDEX(data_wkly!AL:AL,MATCH($B737,data_wkly!$C:$C,0),1)=0,"",INDEX(data_wkly!AL:AL,MATCH($B737,data_wkly!$C:$C,0),1)),"")</f>
        <v/>
      </c>
      <c r="AM737" s="183" t="str">
        <f>IFERROR(IF(INDEX(data_wkly!AM:AM,MATCH($B737,data_wkly!$C:$C,0),1)=0,"",INDEX(data_wkly!AM:AM,MATCH($B737,data_wkly!$C:$C,0),1)),"")</f>
        <v/>
      </c>
      <c r="AN737" s="41" t="str">
        <f t="shared" si="66"/>
        <v/>
      </c>
      <c r="AO737" s="88">
        <f t="shared" si="71"/>
        <v>1</v>
      </c>
    </row>
    <row r="738" spans="1:41">
      <c r="A738" s="88" t="str">
        <f t="shared" si="69"/>
        <v/>
      </c>
      <c r="B738" s="89" t="str">
        <f t="shared" si="70"/>
        <v/>
      </c>
      <c r="C738" s="155" t="str">
        <f>IFERROR(IF(INDEX(data_wkly!D:D,MATCH($B738,data_wkly!$C:$C,0),1)=0,"",INDEX(data_wkly!D:D,MATCH($B738,data_wkly!$C:$C,0),1)),"")</f>
        <v/>
      </c>
      <c r="D738" s="21" t="str">
        <f>IFERROR(IF(INDEX(data_wkly!E:E,MATCH($B738,data_wkly!$C:$C,0),1)=0,"",INDEX(data_wkly!E:E,MATCH($B738,data_wkly!$C:$C,0),1)),"")</f>
        <v/>
      </c>
      <c r="E738" s="21" t="str">
        <f>IF(C738="","",IFERROR(INDEX(data_wkly!F:F,MATCH($B738,data_wkly!$C:$C,0),1),""))</f>
        <v/>
      </c>
      <c r="F738" s="21" t="str">
        <f>IF(E738="","",IFERROR(IF(INDEX(data_wkly!G:G,MATCH($B738,data_wkly!$C:$C,0),1)=0,"",INDEX(data_wkly!G:G,MATCH($B738,data_wkly!$C:$C,0),1)),""))</f>
        <v/>
      </c>
      <c r="G738" s="21" t="str">
        <f>IFERROR(IF(INDEX(data_wkly!H:H,MATCH($B738,data_wkly!$C:$C,0),1)=0,"",INDEX(data_wkly!H:H,MATCH($B738,data_wkly!$C:$C,0),1)),"")</f>
        <v/>
      </c>
      <c r="H738" s="21" t="str">
        <f>IF(C738="","",IFERROR(INDEX(data_wkly!I:I,MATCH($B738,data_wkly!$C:$C,0),1),""))</f>
        <v/>
      </c>
      <c r="I738" s="21" t="str">
        <f>IF(H738="","",IFERROR(IF(INDEX(data_wkly!J:J,MATCH($B738,data_wkly!$C:$C,0),1)=0,"",INDEX(data_wkly!J:J,MATCH($B738,data_wkly!$C:$C,0),1)),""))</f>
        <v/>
      </c>
      <c r="J738" s="21" t="str">
        <f>IFERROR(IF(INDEX(data_wkly!K:K,MATCH($B738,data_wkly!$C:$C,0),1)=0,"",INDEX(data_wkly!K:K,MATCH($B738,data_wkly!$C:$C,0),1)),"")</f>
        <v/>
      </c>
      <c r="K738" s="86" t="str">
        <f>IFERROR(IF(INDEX(data_wkly!L:L,MATCH($B738,data_wkly!$C:$C,0),1)=0,"",INDEX(data_wkly!L:L,MATCH($B738,data_wkly!$C:$C,0),1)),"")</f>
        <v/>
      </c>
      <c r="L738" s="156"/>
      <c r="M738" s="155" t="str">
        <f>IFERROR(IF(INDEX(data_wkly!M:M,MATCH($B738,data_wkly!$C:$C,0),1)=0,"",INDEX(data_wkly!M:M,MATCH($B738,data_wkly!$C:$C,0),1)),"")</f>
        <v/>
      </c>
      <c r="N738" s="21" t="str">
        <f>IFERROR(IF(INDEX(data_wkly!N:N,MATCH($B738,data_wkly!$C:$C,0),1)=0,"",INDEX(data_wkly!N:N,MATCH($B738,data_wkly!$C:$C,0),1)),"")</f>
        <v/>
      </c>
      <c r="O738" s="21" t="str">
        <f>IF(M738="","",IFERROR(INDEX(data_wkly!O:O,MATCH($B738,data_wkly!$C:$C,0),1),""))</f>
        <v/>
      </c>
      <c r="P738" s="21" t="str">
        <f>IF(M738="","",IFERROR(IF(INDEX(data_wkly!P:P,MATCH($B738,data_wkly!$C:$C,0),1)=0,"",INDEX(data_wkly!P:P,MATCH($B738,data_wkly!$C:$C,0),1)),""))</f>
        <v/>
      </c>
      <c r="Q738" s="21" t="str">
        <f>IFERROR(IF(INDEX(data_wkly!Q:Q,MATCH($B738,data_wkly!$C:$C,0),1)=0,"",INDEX(data_wkly!Q:Q,MATCH($B738,data_wkly!$C:$C,0),1)),"")</f>
        <v/>
      </c>
      <c r="R738" s="21" t="str">
        <f>IF(M738="","",IFERROR(INDEX(data_wkly!R:R,MATCH($B738,data_wkly!$C:$C,0),1),""))</f>
        <v/>
      </c>
      <c r="S738" s="21" t="str">
        <f>IF(M738="","",IFERROR(IF(INDEX(data_wkly!S:S,MATCH($B738,data_wkly!$C:$C,0),1)=0,"",INDEX(data_wkly!S:S,MATCH($B738,data_wkly!$C:$C,0),1)),""))</f>
        <v/>
      </c>
      <c r="T738" s="21" t="str">
        <f>IFERROR(IF(INDEX(data_wkly!T:T,MATCH($B738,data_wkly!$C:$C,0),1)=0,"",INDEX(data_wkly!T:T,MATCH($B738,data_wkly!$C:$C,0),1)),"")</f>
        <v/>
      </c>
      <c r="U738" s="86" t="str">
        <f>IFERROR(IF(INDEX(data_wkly!U:U,MATCH($B738,data_wkly!$C:$C,0),1)=0,"",INDEX(data_wkly!U:U,MATCH($B738,data_wkly!$C:$C,0),1)),"")</f>
        <v/>
      </c>
      <c r="V738" s="157" t="str">
        <f t="shared" si="67"/>
        <v/>
      </c>
      <c r="W738" s="152" t="str">
        <f>IFERROR(IF(INDEX(data_wkly!W:W,MATCH($B738,data_wkly!$C:$C,0),1)=0,"",INDEX(data_wkly!W:W,MATCH($B738,data_wkly!$C:$C,0),1)),"")</f>
        <v/>
      </c>
      <c r="X738" s="21" t="str">
        <f>IFERROR(IF(INDEX(data_wkly!X:X,MATCH($B738,data_wkly!$C:$C,0),1)=0,"",INDEX(data_wkly!X:X,MATCH($B738,data_wkly!$C:$C,0),1)),"")</f>
        <v/>
      </c>
      <c r="Y738" s="21" t="str">
        <f>IFERROR(IF(INDEX(data_wkly!Y:Y,MATCH($B738,data_wkly!$C:$C,0),1)=0,"",INDEX(data_wkly!Y:Y,MATCH($B738,data_wkly!$C:$C,0),1)),"")</f>
        <v/>
      </c>
      <c r="Z738" s="21" t="str">
        <f>IFERROR(IF(INDEX(data_wkly!Z:Z,MATCH($B738,data_wkly!$C:$C,0),1)=0,"",INDEX(data_wkly!Z:Z,MATCH($B738,data_wkly!$C:$C,0),1)),"")</f>
        <v/>
      </c>
      <c r="AA738" s="152" t="str">
        <f>IFERROR(IF(INDEX(data_wkly!AA:AA,MATCH($B738,data_wkly!$C:$C,0),1)=0,"",INDEX(data_wkly!AA:AA,MATCH($B738,data_wkly!$C:$C,0),1)),"")</f>
        <v/>
      </c>
      <c r="AB738" s="21" t="str">
        <f>IFERROR(IF(INDEX(data_wkly!AB:AB,MATCH($B738,data_wkly!$C:$C,0),1)=0,"",INDEX(data_wkly!AB:AB,MATCH($B738,data_wkly!$C:$C,0),1)),"")</f>
        <v/>
      </c>
      <c r="AC738" s="21" t="str">
        <f>IFERROR(IF(INDEX(data_wkly!AC:AC,MATCH($B738,data_wkly!$C:$C,0),1)=0,"",INDEX(data_wkly!AC:AC,MATCH($B738,data_wkly!$C:$C,0),1)),"")</f>
        <v/>
      </c>
      <c r="AD738" s="21" t="str">
        <f>IFERROR(IF(INDEX(data_wkly!AD:AD,MATCH($B738,data_wkly!$C:$C,0),1)=0,"",INDEX(data_wkly!AD:AD,MATCH($B738,data_wkly!$C:$C,0),1)),"")</f>
        <v/>
      </c>
      <c r="AE738" s="157" t="str">
        <f t="shared" si="68"/>
        <v/>
      </c>
      <c r="AF738" s="154" t="str">
        <f>IFERROR(IF(INDEX(data_wkly!AF:AF,MATCH($B738,data_wkly!$C:$C,0),1)=0,"",INDEX(data_wkly!AF:AF,MATCH($B738,data_wkly!$C:$C,0),1)),"")</f>
        <v/>
      </c>
      <c r="AG738" s="153" t="str">
        <f>IFERROR(IF(AF738="","",INDEX(data_wkly!AG:AG,MATCH($B738,data_wkly!$C:$C,0),1)),"")</f>
        <v/>
      </c>
      <c r="AH738" s="153" t="str">
        <f>IFERROR(IF(INDEX(data_wkly!AH:AH,MATCH($B738,data_wkly!$C:$C,0),1)=0,"",INDEX(data_wkly!AH:AH,MATCH($B738,data_wkly!$C:$C,0),1)),"")</f>
        <v/>
      </c>
      <c r="AI738" s="153" t="str">
        <f>IFERROR(IF(INDEX(data_wkly!AI:AI,MATCH($B738,data_wkly!$C:$C,0),1)=0,"",INDEX(data_wkly!AI:AI,MATCH($B738,data_wkly!$C:$C,0),1)),"")</f>
        <v/>
      </c>
      <c r="AJ738" s="153" t="str">
        <f>IFERROR(IF(AI738="","",INDEX(data_wkly!AJ:AJ,MATCH($B738,data_wkly!$C:$C,0),1)),"")</f>
        <v/>
      </c>
      <c r="AK738" s="153" t="str">
        <f>IFERROR(IF(INDEX(data_wkly!AK:AK,MATCH($B738,data_wkly!$C:$C,0),1)=0,"",INDEX(data_wkly!AK:AK,MATCH($B738,data_wkly!$C:$C,0),1)),"")</f>
        <v/>
      </c>
      <c r="AL738" s="153" t="str">
        <f>IFERROR(IF(INDEX(data_wkly!AL:AL,MATCH($B738,data_wkly!$C:$C,0),1)=0,"",INDEX(data_wkly!AL:AL,MATCH($B738,data_wkly!$C:$C,0),1)),"")</f>
        <v/>
      </c>
      <c r="AM738" s="183" t="str">
        <f>IFERROR(IF(INDEX(data_wkly!AM:AM,MATCH($B738,data_wkly!$C:$C,0),1)=0,"",INDEX(data_wkly!AM:AM,MATCH($B738,data_wkly!$C:$C,0),1)),"")</f>
        <v/>
      </c>
      <c r="AN738" s="41" t="str">
        <f t="shared" si="66"/>
        <v/>
      </c>
      <c r="AO738" s="88">
        <f t="shared" si="71"/>
        <v>2</v>
      </c>
    </row>
    <row r="739" spans="1:41">
      <c r="A739" s="88" t="str">
        <f t="shared" si="69"/>
        <v/>
      </c>
      <c r="B739" s="89" t="str">
        <f t="shared" si="70"/>
        <v/>
      </c>
      <c r="C739" s="155" t="str">
        <f>IFERROR(IF(INDEX(data_wkly!D:D,MATCH($B739,data_wkly!$C:$C,0),1)=0,"",INDEX(data_wkly!D:D,MATCH($B739,data_wkly!$C:$C,0),1)),"")</f>
        <v/>
      </c>
      <c r="D739" s="21" t="str">
        <f>IFERROR(IF(INDEX(data_wkly!E:E,MATCH($B739,data_wkly!$C:$C,0),1)=0,"",INDEX(data_wkly!E:E,MATCH($B739,data_wkly!$C:$C,0),1)),"")</f>
        <v/>
      </c>
      <c r="E739" s="21" t="str">
        <f>IF(C739="","",IFERROR(INDEX(data_wkly!F:F,MATCH($B739,data_wkly!$C:$C,0),1),""))</f>
        <v/>
      </c>
      <c r="F739" s="21" t="str">
        <f>IF(E739="","",IFERROR(IF(INDEX(data_wkly!G:G,MATCH($B739,data_wkly!$C:$C,0),1)=0,"",INDEX(data_wkly!G:G,MATCH($B739,data_wkly!$C:$C,0),1)),""))</f>
        <v/>
      </c>
      <c r="G739" s="21" t="str">
        <f>IFERROR(IF(INDEX(data_wkly!H:H,MATCH($B739,data_wkly!$C:$C,0),1)=0,"",INDEX(data_wkly!H:H,MATCH($B739,data_wkly!$C:$C,0),1)),"")</f>
        <v/>
      </c>
      <c r="H739" s="21" t="str">
        <f>IF(C739="","",IFERROR(INDEX(data_wkly!I:I,MATCH($B739,data_wkly!$C:$C,0),1),""))</f>
        <v/>
      </c>
      <c r="I739" s="21" t="str">
        <f>IF(H739="","",IFERROR(IF(INDEX(data_wkly!J:J,MATCH($B739,data_wkly!$C:$C,0),1)=0,"",INDEX(data_wkly!J:J,MATCH($B739,data_wkly!$C:$C,0),1)),""))</f>
        <v/>
      </c>
      <c r="J739" s="21" t="str">
        <f>IFERROR(IF(INDEX(data_wkly!K:K,MATCH($B739,data_wkly!$C:$C,0),1)=0,"",INDEX(data_wkly!K:K,MATCH($B739,data_wkly!$C:$C,0),1)),"")</f>
        <v/>
      </c>
      <c r="K739" s="86" t="str">
        <f>IFERROR(IF(INDEX(data_wkly!L:L,MATCH($B739,data_wkly!$C:$C,0),1)=0,"",INDEX(data_wkly!L:L,MATCH($B739,data_wkly!$C:$C,0),1)),"")</f>
        <v/>
      </c>
      <c r="L739" s="156"/>
      <c r="M739" s="155" t="str">
        <f>IFERROR(IF(INDEX(data_wkly!M:M,MATCH($B739,data_wkly!$C:$C,0),1)=0,"",INDEX(data_wkly!M:M,MATCH($B739,data_wkly!$C:$C,0),1)),"")</f>
        <v/>
      </c>
      <c r="N739" s="21" t="str">
        <f>IFERROR(IF(INDEX(data_wkly!N:N,MATCH($B739,data_wkly!$C:$C,0),1)=0,"",INDEX(data_wkly!N:N,MATCH($B739,data_wkly!$C:$C,0),1)),"")</f>
        <v/>
      </c>
      <c r="O739" s="21" t="str">
        <f>IF(M739="","",IFERROR(INDEX(data_wkly!O:O,MATCH($B739,data_wkly!$C:$C,0),1),""))</f>
        <v/>
      </c>
      <c r="P739" s="21" t="str">
        <f>IF(M739="","",IFERROR(IF(INDEX(data_wkly!P:P,MATCH($B739,data_wkly!$C:$C,0),1)=0,"",INDEX(data_wkly!P:P,MATCH($B739,data_wkly!$C:$C,0),1)),""))</f>
        <v/>
      </c>
      <c r="Q739" s="21" t="str">
        <f>IFERROR(IF(INDEX(data_wkly!Q:Q,MATCH($B739,data_wkly!$C:$C,0),1)=0,"",INDEX(data_wkly!Q:Q,MATCH($B739,data_wkly!$C:$C,0),1)),"")</f>
        <v/>
      </c>
      <c r="R739" s="21" t="str">
        <f>IF(M739="","",IFERROR(INDEX(data_wkly!R:R,MATCH($B739,data_wkly!$C:$C,0),1),""))</f>
        <v/>
      </c>
      <c r="S739" s="21" t="str">
        <f>IF(M739="","",IFERROR(IF(INDEX(data_wkly!S:S,MATCH($B739,data_wkly!$C:$C,0),1)=0,"",INDEX(data_wkly!S:S,MATCH($B739,data_wkly!$C:$C,0),1)),""))</f>
        <v/>
      </c>
      <c r="T739" s="21" t="str">
        <f>IFERROR(IF(INDEX(data_wkly!T:T,MATCH($B739,data_wkly!$C:$C,0),1)=0,"",INDEX(data_wkly!T:T,MATCH($B739,data_wkly!$C:$C,0),1)),"")</f>
        <v/>
      </c>
      <c r="U739" s="86" t="str">
        <f>IFERROR(IF(INDEX(data_wkly!U:U,MATCH($B739,data_wkly!$C:$C,0),1)=0,"",INDEX(data_wkly!U:U,MATCH($B739,data_wkly!$C:$C,0),1)),"")</f>
        <v/>
      </c>
      <c r="V739" s="157" t="str">
        <f t="shared" si="67"/>
        <v/>
      </c>
      <c r="W739" s="152" t="str">
        <f>IFERROR(IF(INDEX(data_wkly!W:W,MATCH($B739,data_wkly!$C:$C,0),1)=0,"",INDEX(data_wkly!W:W,MATCH($B739,data_wkly!$C:$C,0),1)),"")</f>
        <v/>
      </c>
      <c r="X739" s="21" t="str">
        <f>IFERROR(IF(INDEX(data_wkly!X:X,MATCH($B739,data_wkly!$C:$C,0),1)=0,"",INDEX(data_wkly!X:X,MATCH($B739,data_wkly!$C:$C,0),1)),"")</f>
        <v/>
      </c>
      <c r="Y739" s="21" t="str">
        <f>IFERROR(IF(INDEX(data_wkly!Y:Y,MATCH($B739,data_wkly!$C:$C,0),1)=0,"",INDEX(data_wkly!Y:Y,MATCH($B739,data_wkly!$C:$C,0),1)),"")</f>
        <v/>
      </c>
      <c r="Z739" s="21" t="str">
        <f>IFERROR(IF(INDEX(data_wkly!Z:Z,MATCH($B739,data_wkly!$C:$C,0),1)=0,"",INDEX(data_wkly!Z:Z,MATCH($B739,data_wkly!$C:$C,0),1)),"")</f>
        <v/>
      </c>
      <c r="AA739" s="152" t="str">
        <f>IFERROR(IF(INDEX(data_wkly!AA:AA,MATCH($B739,data_wkly!$C:$C,0),1)=0,"",INDEX(data_wkly!AA:AA,MATCH($B739,data_wkly!$C:$C,0),1)),"")</f>
        <v/>
      </c>
      <c r="AB739" s="21" t="str">
        <f>IFERROR(IF(INDEX(data_wkly!AB:AB,MATCH($B739,data_wkly!$C:$C,0),1)=0,"",INDEX(data_wkly!AB:AB,MATCH($B739,data_wkly!$C:$C,0),1)),"")</f>
        <v/>
      </c>
      <c r="AC739" s="21" t="str">
        <f>IFERROR(IF(INDEX(data_wkly!AC:AC,MATCH($B739,data_wkly!$C:$C,0),1)=0,"",INDEX(data_wkly!AC:AC,MATCH($B739,data_wkly!$C:$C,0),1)),"")</f>
        <v/>
      </c>
      <c r="AD739" s="21" t="str">
        <f>IFERROR(IF(INDEX(data_wkly!AD:AD,MATCH($B739,data_wkly!$C:$C,0),1)=0,"",INDEX(data_wkly!AD:AD,MATCH($B739,data_wkly!$C:$C,0),1)),"")</f>
        <v/>
      </c>
      <c r="AE739" s="157" t="str">
        <f t="shared" si="68"/>
        <v/>
      </c>
      <c r="AF739" s="154" t="str">
        <f>IFERROR(IF(INDEX(data_wkly!AF:AF,MATCH($B739,data_wkly!$C:$C,0),1)=0,"",INDEX(data_wkly!AF:AF,MATCH($B739,data_wkly!$C:$C,0),1)),"")</f>
        <v/>
      </c>
      <c r="AG739" s="153" t="str">
        <f>IFERROR(IF(AF739="","",INDEX(data_wkly!AG:AG,MATCH($B739,data_wkly!$C:$C,0),1)),"")</f>
        <v/>
      </c>
      <c r="AH739" s="153" t="str">
        <f>IFERROR(IF(INDEX(data_wkly!AH:AH,MATCH($B739,data_wkly!$C:$C,0),1)=0,"",INDEX(data_wkly!AH:AH,MATCH($B739,data_wkly!$C:$C,0),1)),"")</f>
        <v/>
      </c>
      <c r="AI739" s="153" t="str">
        <f>IFERROR(IF(INDEX(data_wkly!AI:AI,MATCH($B739,data_wkly!$C:$C,0),1)=0,"",INDEX(data_wkly!AI:AI,MATCH($B739,data_wkly!$C:$C,0),1)),"")</f>
        <v/>
      </c>
      <c r="AJ739" s="153" t="str">
        <f>IFERROR(IF(AI739="","",INDEX(data_wkly!AJ:AJ,MATCH($B739,data_wkly!$C:$C,0),1)),"")</f>
        <v/>
      </c>
      <c r="AK739" s="153" t="str">
        <f>IFERROR(IF(INDEX(data_wkly!AK:AK,MATCH($B739,data_wkly!$C:$C,0),1)=0,"",INDEX(data_wkly!AK:AK,MATCH($B739,data_wkly!$C:$C,0),1)),"")</f>
        <v/>
      </c>
      <c r="AL739" s="153" t="str">
        <f>IFERROR(IF(INDEX(data_wkly!AL:AL,MATCH($B739,data_wkly!$C:$C,0),1)=0,"",INDEX(data_wkly!AL:AL,MATCH($B739,data_wkly!$C:$C,0),1)),"")</f>
        <v/>
      </c>
      <c r="AM739" s="183" t="str">
        <f>IFERROR(IF(INDEX(data_wkly!AM:AM,MATCH($B739,data_wkly!$C:$C,0),1)=0,"",INDEX(data_wkly!AM:AM,MATCH($B739,data_wkly!$C:$C,0),1)),"")</f>
        <v/>
      </c>
      <c r="AN739" s="41" t="str">
        <f t="shared" si="66"/>
        <v/>
      </c>
      <c r="AO739" s="88">
        <f t="shared" si="71"/>
        <v>1</v>
      </c>
    </row>
    <row r="740" spans="1:41">
      <c r="A740" s="88" t="str">
        <f t="shared" si="69"/>
        <v/>
      </c>
      <c r="B740" s="89" t="str">
        <f t="shared" si="70"/>
        <v/>
      </c>
      <c r="C740" s="155" t="str">
        <f>IFERROR(IF(INDEX(data_wkly!D:D,MATCH($B740,data_wkly!$C:$C,0),1)=0,"",INDEX(data_wkly!D:D,MATCH($B740,data_wkly!$C:$C,0),1)),"")</f>
        <v/>
      </c>
      <c r="D740" s="21" t="str">
        <f>IFERROR(IF(INDEX(data_wkly!E:E,MATCH($B740,data_wkly!$C:$C,0),1)=0,"",INDEX(data_wkly!E:E,MATCH($B740,data_wkly!$C:$C,0),1)),"")</f>
        <v/>
      </c>
      <c r="E740" s="21" t="str">
        <f>IF(C740="","",IFERROR(INDEX(data_wkly!F:F,MATCH($B740,data_wkly!$C:$C,0),1),""))</f>
        <v/>
      </c>
      <c r="F740" s="21" t="str">
        <f>IF(E740="","",IFERROR(IF(INDEX(data_wkly!G:G,MATCH($B740,data_wkly!$C:$C,0),1)=0,"",INDEX(data_wkly!G:G,MATCH($B740,data_wkly!$C:$C,0),1)),""))</f>
        <v/>
      </c>
      <c r="G740" s="21" t="str">
        <f>IFERROR(IF(INDEX(data_wkly!H:H,MATCH($B740,data_wkly!$C:$C,0),1)=0,"",INDEX(data_wkly!H:H,MATCH($B740,data_wkly!$C:$C,0),1)),"")</f>
        <v/>
      </c>
      <c r="H740" s="21" t="str">
        <f>IF(C740="","",IFERROR(INDEX(data_wkly!I:I,MATCH($B740,data_wkly!$C:$C,0),1),""))</f>
        <v/>
      </c>
      <c r="I740" s="21" t="str">
        <f>IF(H740="","",IFERROR(IF(INDEX(data_wkly!J:J,MATCH($B740,data_wkly!$C:$C,0),1)=0,"",INDEX(data_wkly!J:J,MATCH($B740,data_wkly!$C:$C,0),1)),""))</f>
        <v/>
      </c>
      <c r="J740" s="21" t="str">
        <f>IFERROR(IF(INDEX(data_wkly!K:K,MATCH($B740,data_wkly!$C:$C,0),1)=0,"",INDEX(data_wkly!K:K,MATCH($B740,data_wkly!$C:$C,0),1)),"")</f>
        <v/>
      </c>
      <c r="K740" s="86" t="str">
        <f>IFERROR(IF(INDEX(data_wkly!L:L,MATCH($B740,data_wkly!$C:$C,0),1)=0,"",INDEX(data_wkly!L:L,MATCH($B740,data_wkly!$C:$C,0),1)),"")</f>
        <v/>
      </c>
      <c r="L740" s="156"/>
      <c r="M740" s="155" t="str">
        <f>IFERROR(IF(INDEX(data_wkly!M:M,MATCH($B740,data_wkly!$C:$C,0),1)=0,"",INDEX(data_wkly!M:M,MATCH($B740,data_wkly!$C:$C,0),1)),"")</f>
        <v/>
      </c>
      <c r="N740" s="21" t="str">
        <f>IFERROR(IF(INDEX(data_wkly!N:N,MATCH($B740,data_wkly!$C:$C,0),1)=0,"",INDEX(data_wkly!N:N,MATCH($B740,data_wkly!$C:$C,0),1)),"")</f>
        <v/>
      </c>
      <c r="O740" s="21" t="str">
        <f>IF(M740="","",IFERROR(INDEX(data_wkly!O:O,MATCH($B740,data_wkly!$C:$C,0),1),""))</f>
        <v/>
      </c>
      <c r="P740" s="21" t="str">
        <f>IF(M740="","",IFERROR(IF(INDEX(data_wkly!P:P,MATCH($B740,data_wkly!$C:$C,0),1)=0,"",INDEX(data_wkly!P:P,MATCH($B740,data_wkly!$C:$C,0),1)),""))</f>
        <v/>
      </c>
      <c r="Q740" s="21" t="str">
        <f>IFERROR(IF(INDEX(data_wkly!Q:Q,MATCH($B740,data_wkly!$C:$C,0),1)=0,"",INDEX(data_wkly!Q:Q,MATCH($B740,data_wkly!$C:$C,0),1)),"")</f>
        <v/>
      </c>
      <c r="R740" s="21" t="str">
        <f>IF(M740="","",IFERROR(INDEX(data_wkly!R:R,MATCH($B740,data_wkly!$C:$C,0),1),""))</f>
        <v/>
      </c>
      <c r="S740" s="21" t="str">
        <f>IF(M740="","",IFERROR(IF(INDEX(data_wkly!S:S,MATCH($B740,data_wkly!$C:$C,0),1)=0,"",INDEX(data_wkly!S:S,MATCH($B740,data_wkly!$C:$C,0),1)),""))</f>
        <v/>
      </c>
      <c r="T740" s="21" t="str">
        <f>IFERROR(IF(INDEX(data_wkly!T:T,MATCH($B740,data_wkly!$C:$C,0),1)=0,"",INDEX(data_wkly!T:T,MATCH($B740,data_wkly!$C:$C,0),1)),"")</f>
        <v/>
      </c>
      <c r="U740" s="86" t="str">
        <f>IFERROR(IF(INDEX(data_wkly!U:U,MATCH($B740,data_wkly!$C:$C,0),1)=0,"",INDEX(data_wkly!U:U,MATCH($B740,data_wkly!$C:$C,0),1)),"")</f>
        <v/>
      </c>
      <c r="V740" s="157" t="str">
        <f t="shared" si="67"/>
        <v/>
      </c>
      <c r="W740" s="152" t="str">
        <f>IFERROR(IF(INDEX(data_wkly!W:W,MATCH($B740,data_wkly!$C:$C,0),1)=0,"",INDEX(data_wkly!W:W,MATCH($B740,data_wkly!$C:$C,0),1)),"")</f>
        <v/>
      </c>
      <c r="X740" s="21" t="str">
        <f>IFERROR(IF(INDEX(data_wkly!X:X,MATCH($B740,data_wkly!$C:$C,0),1)=0,"",INDEX(data_wkly!X:X,MATCH($B740,data_wkly!$C:$C,0),1)),"")</f>
        <v/>
      </c>
      <c r="Y740" s="21" t="str">
        <f>IFERROR(IF(INDEX(data_wkly!Y:Y,MATCH($B740,data_wkly!$C:$C,0),1)=0,"",INDEX(data_wkly!Y:Y,MATCH($B740,data_wkly!$C:$C,0),1)),"")</f>
        <v/>
      </c>
      <c r="Z740" s="21" t="str">
        <f>IFERROR(IF(INDEX(data_wkly!Z:Z,MATCH($B740,data_wkly!$C:$C,0),1)=0,"",INDEX(data_wkly!Z:Z,MATCH($B740,data_wkly!$C:$C,0),1)),"")</f>
        <v/>
      </c>
      <c r="AA740" s="152" t="str">
        <f>IFERROR(IF(INDEX(data_wkly!AA:AA,MATCH($B740,data_wkly!$C:$C,0),1)=0,"",INDEX(data_wkly!AA:AA,MATCH($B740,data_wkly!$C:$C,0),1)),"")</f>
        <v/>
      </c>
      <c r="AB740" s="21" t="str">
        <f>IFERROR(IF(INDEX(data_wkly!AB:AB,MATCH($B740,data_wkly!$C:$C,0),1)=0,"",INDEX(data_wkly!AB:AB,MATCH($B740,data_wkly!$C:$C,0),1)),"")</f>
        <v/>
      </c>
      <c r="AC740" s="21" t="str">
        <f>IFERROR(IF(INDEX(data_wkly!AC:AC,MATCH($B740,data_wkly!$C:$C,0),1)=0,"",INDEX(data_wkly!AC:AC,MATCH($B740,data_wkly!$C:$C,0),1)),"")</f>
        <v/>
      </c>
      <c r="AD740" s="21" t="str">
        <f>IFERROR(IF(INDEX(data_wkly!AD:AD,MATCH($B740,data_wkly!$C:$C,0),1)=0,"",INDEX(data_wkly!AD:AD,MATCH($B740,data_wkly!$C:$C,0),1)),"")</f>
        <v/>
      </c>
      <c r="AE740" s="157" t="str">
        <f t="shared" si="68"/>
        <v/>
      </c>
      <c r="AF740" s="154" t="str">
        <f>IFERROR(IF(INDEX(data_wkly!AF:AF,MATCH($B740,data_wkly!$C:$C,0),1)=0,"",INDEX(data_wkly!AF:AF,MATCH($B740,data_wkly!$C:$C,0),1)),"")</f>
        <v/>
      </c>
      <c r="AG740" s="153" t="str">
        <f>IFERROR(IF(AF740="","",INDEX(data_wkly!AG:AG,MATCH($B740,data_wkly!$C:$C,0),1)),"")</f>
        <v/>
      </c>
      <c r="AH740" s="153" t="str">
        <f>IFERROR(IF(INDEX(data_wkly!AH:AH,MATCH($B740,data_wkly!$C:$C,0),1)=0,"",INDEX(data_wkly!AH:AH,MATCH($B740,data_wkly!$C:$C,0),1)),"")</f>
        <v/>
      </c>
      <c r="AI740" s="153" t="str">
        <f>IFERROR(IF(INDEX(data_wkly!AI:AI,MATCH($B740,data_wkly!$C:$C,0),1)=0,"",INDEX(data_wkly!AI:AI,MATCH($B740,data_wkly!$C:$C,0),1)),"")</f>
        <v/>
      </c>
      <c r="AJ740" s="153" t="str">
        <f>IFERROR(IF(AI740="","",INDEX(data_wkly!AJ:AJ,MATCH($B740,data_wkly!$C:$C,0),1)),"")</f>
        <v/>
      </c>
      <c r="AK740" s="153" t="str">
        <f>IFERROR(IF(INDEX(data_wkly!AK:AK,MATCH($B740,data_wkly!$C:$C,0),1)=0,"",INDEX(data_wkly!AK:AK,MATCH($B740,data_wkly!$C:$C,0),1)),"")</f>
        <v/>
      </c>
      <c r="AL740" s="153" t="str">
        <f>IFERROR(IF(INDEX(data_wkly!AL:AL,MATCH($B740,data_wkly!$C:$C,0),1)=0,"",INDEX(data_wkly!AL:AL,MATCH($B740,data_wkly!$C:$C,0),1)),"")</f>
        <v/>
      </c>
      <c r="AM740" s="183" t="str">
        <f>IFERROR(IF(INDEX(data_wkly!AM:AM,MATCH($B740,data_wkly!$C:$C,0),1)=0,"",INDEX(data_wkly!AM:AM,MATCH($B740,data_wkly!$C:$C,0),1)),"")</f>
        <v/>
      </c>
      <c r="AN740" s="41" t="str">
        <f t="shared" si="66"/>
        <v/>
      </c>
      <c r="AO740" s="88">
        <f t="shared" si="71"/>
        <v>2</v>
      </c>
    </row>
    <row r="741" spans="1:41">
      <c r="A741" s="88" t="str">
        <f t="shared" si="69"/>
        <v/>
      </c>
      <c r="B741" s="89" t="str">
        <f t="shared" si="70"/>
        <v/>
      </c>
      <c r="C741" s="155" t="str">
        <f>IFERROR(IF(INDEX(data_wkly!D:D,MATCH($B741,data_wkly!$C:$C,0),1)=0,"",INDEX(data_wkly!D:D,MATCH($B741,data_wkly!$C:$C,0),1)),"")</f>
        <v/>
      </c>
      <c r="D741" s="21" t="str">
        <f>IFERROR(IF(INDEX(data_wkly!E:E,MATCH($B741,data_wkly!$C:$C,0),1)=0,"",INDEX(data_wkly!E:E,MATCH($B741,data_wkly!$C:$C,0),1)),"")</f>
        <v/>
      </c>
      <c r="E741" s="21" t="str">
        <f>IF(C741="","",IFERROR(INDEX(data_wkly!F:F,MATCH($B741,data_wkly!$C:$C,0),1),""))</f>
        <v/>
      </c>
      <c r="F741" s="21" t="str">
        <f>IF(E741="","",IFERROR(IF(INDEX(data_wkly!G:G,MATCH($B741,data_wkly!$C:$C,0),1)=0,"",INDEX(data_wkly!G:G,MATCH($B741,data_wkly!$C:$C,0),1)),""))</f>
        <v/>
      </c>
      <c r="G741" s="21" t="str">
        <f>IFERROR(IF(INDEX(data_wkly!H:H,MATCH($B741,data_wkly!$C:$C,0),1)=0,"",INDEX(data_wkly!H:H,MATCH($B741,data_wkly!$C:$C,0),1)),"")</f>
        <v/>
      </c>
      <c r="H741" s="21" t="str">
        <f>IF(C741="","",IFERROR(INDEX(data_wkly!I:I,MATCH($B741,data_wkly!$C:$C,0),1),""))</f>
        <v/>
      </c>
      <c r="I741" s="21" t="str">
        <f>IF(H741="","",IFERROR(IF(INDEX(data_wkly!J:J,MATCH($B741,data_wkly!$C:$C,0),1)=0,"",INDEX(data_wkly!J:J,MATCH($B741,data_wkly!$C:$C,0),1)),""))</f>
        <v/>
      </c>
      <c r="J741" s="21" t="str">
        <f>IFERROR(IF(INDEX(data_wkly!K:K,MATCH($B741,data_wkly!$C:$C,0),1)=0,"",INDEX(data_wkly!K:K,MATCH($B741,data_wkly!$C:$C,0),1)),"")</f>
        <v/>
      </c>
      <c r="K741" s="86" t="str">
        <f>IFERROR(IF(INDEX(data_wkly!L:L,MATCH($B741,data_wkly!$C:$C,0),1)=0,"",INDEX(data_wkly!L:L,MATCH($B741,data_wkly!$C:$C,0),1)),"")</f>
        <v/>
      </c>
      <c r="L741" s="156"/>
      <c r="M741" s="155" t="str">
        <f>IFERROR(IF(INDEX(data_wkly!M:M,MATCH($B741,data_wkly!$C:$C,0),1)=0,"",INDEX(data_wkly!M:M,MATCH($B741,data_wkly!$C:$C,0),1)),"")</f>
        <v/>
      </c>
      <c r="N741" s="21" t="str">
        <f>IFERROR(IF(INDEX(data_wkly!N:N,MATCH($B741,data_wkly!$C:$C,0),1)=0,"",INDEX(data_wkly!N:N,MATCH($B741,data_wkly!$C:$C,0),1)),"")</f>
        <v/>
      </c>
      <c r="O741" s="21" t="str">
        <f>IF(M741="","",IFERROR(INDEX(data_wkly!O:O,MATCH($B741,data_wkly!$C:$C,0),1),""))</f>
        <v/>
      </c>
      <c r="P741" s="21" t="str">
        <f>IF(M741="","",IFERROR(IF(INDEX(data_wkly!P:P,MATCH($B741,data_wkly!$C:$C,0),1)=0,"",INDEX(data_wkly!P:P,MATCH($B741,data_wkly!$C:$C,0),1)),""))</f>
        <v/>
      </c>
      <c r="Q741" s="21" t="str">
        <f>IFERROR(IF(INDEX(data_wkly!Q:Q,MATCH($B741,data_wkly!$C:$C,0),1)=0,"",INDEX(data_wkly!Q:Q,MATCH($B741,data_wkly!$C:$C,0),1)),"")</f>
        <v/>
      </c>
      <c r="R741" s="21" t="str">
        <f>IF(M741="","",IFERROR(INDEX(data_wkly!R:R,MATCH($B741,data_wkly!$C:$C,0),1),""))</f>
        <v/>
      </c>
      <c r="S741" s="21" t="str">
        <f>IF(M741="","",IFERROR(IF(INDEX(data_wkly!S:S,MATCH($B741,data_wkly!$C:$C,0),1)=0,"",INDEX(data_wkly!S:S,MATCH($B741,data_wkly!$C:$C,0),1)),""))</f>
        <v/>
      </c>
      <c r="T741" s="21" t="str">
        <f>IFERROR(IF(INDEX(data_wkly!T:T,MATCH($B741,data_wkly!$C:$C,0),1)=0,"",INDEX(data_wkly!T:T,MATCH($B741,data_wkly!$C:$C,0),1)),"")</f>
        <v/>
      </c>
      <c r="U741" s="86" t="str">
        <f>IFERROR(IF(INDEX(data_wkly!U:U,MATCH($B741,data_wkly!$C:$C,0),1)=0,"",INDEX(data_wkly!U:U,MATCH($B741,data_wkly!$C:$C,0),1)),"")</f>
        <v/>
      </c>
      <c r="V741" s="157" t="str">
        <f t="shared" si="67"/>
        <v/>
      </c>
      <c r="W741" s="152" t="str">
        <f>IFERROR(IF(INDEX(data_wkly!W:W,MATCH($B741,data_wkly!$C:$C,0),1)=0,"",INDEX(data_wkly!W:W,MATCH($B741,data_wkly!$C:$C,0),1)),"")</f>
        <v/>
      </c>
      <c r="X741" s="21" t="str">
        <f>IFERROR(IF(INDEX(data_wkly!X:X,MATCH($B741,data_wkly!$C:$C,0),1)=0,"",INDEX(data_wkly!X:X,MATCH($B741,data_wkly!$C:$C,0),1)),"")</f>
        <v/>
      </c>
      <c r="Y741" s="21" t="str">
        <f>IFERROR(IF(INDEX(data_wkly!Y:Y,MATCH($B741,data_wkly!$C:$C,0),1)=0,"",INDEX(data_wkly!Y:Y,MATCH($B741,data_wkly!$C:$C,0),1)),"")</f>
        <v/>
      </c>
      <c r="Z741" s="21" t="str">
        <f>IFERROR(IF(INDEX(data_wkly!Z:Z,MATCH($B741,data_wkly!$C:$C,0),1)=0,"",INDEX(data_wkly!Z:Z,MATCH($B741,data_wkly!$C:$C,0),1)),"")</f>
        <v/>
      </c>
      <c r="AA741" s="152" t="str">
        <f>IFERROR(IF(INDEX(data_wkly!AA:AA,MATCH($B741,data_wkly!$C:$C,0),1)=0,"",INDEX(data_wkly!AA:AA,MATCH($B741,data_wkly!$C:$C,0),1)),"")</f>
        <v/>
      </c>
      <c r="AB741" s="21" t="str">
        <f>IFERROR(IF(INDEX(data_wkly!AB:AB,MATCH($B741,data_wkly!$C:$C,0),1)=0,"",INDEX(data_wkly!AB:AB,MATCH($B741,data_wkly!$C:$C,0),1)),"")</f>
        <v/>
      </c>
      <c r="AC741" s="21" t="str">
        <f>IFERROR(IF(INDEX(data_wkly!AC:AC,MATCH($B741,data_wkly!$C:$C,0),1)=0,"",INDEX(data_wkly!AC:AC,MATCH($B741,data_wkly!$C:$C,0),1)),"")</f>
        <v/>
      </c>
      <c r="AD741" s="21" t="str">
        <f>IFERROR(IF(INDEX(data_wkly!AD:AD,MATCH($B741,data_wkly!$C:$C,0),1)=0,"",INDEX(data_wkly!AD:AD,MATCH($B741,data_wkly!$C:$C,0),1)),"")</f>
        <v/>
      </c>
      <c r="AE741" s="157" t="str">
        <f t="shared" si="68"/>
        <v/>
      </c>
      <c r="AF741" s="154" t="str">
        <f>IFERROR(IF(INDEX(data_wkly!AF:AF,MATCH($B741,data_wkly!$C:$C,0),1)=0,"",INDEX(data_wkly!AF:AF,MATCH($B741,data_wkly!$C:$C,0),1)),"")</f>
        <v/>
      </c>
      <c r="AG741" s="153" t="str">
        <f>IFERROR(IF(AF741="","",INDEX(data_wkly!AG:AG,MATCH($B741,data_wkly!$C:$C,0),1)),"")</f>
        <v/>
      </c>
      <c r="AH741" s="153" t="str">
        <f>IFERROR(IF(INDEX(data_wkly!AH:AH,MATCH($B741,data_wkly!$C:$C,0),1)=0,"",INDEX(data_wkly!AH:AH,MATCH($B741,data_wkly!$C:$C,0),1)),"")</f>
        <v/>
      </c>
      <c r="AI741" s="153" t="str">
        <f>IFERROR(IF(INDEX(data_wkly!AI:AI,MATCH($B741,data_wkly!$C:$C,0),1)=0,"",INDEX(data_wkly!AI:AI,MATCH($B741,data_wkly!$C:$C,0),1)),"")</f>
        <v/>
      </c>
      <c r="AJ741" s="153" t="str">
        <f>IFERROR(IF(AI741="","",INDEX(data_wkly!AJ:AJ,MATCH($B741,data_wkly!$C:$C,0),1)),"")</f>
        <v/>
      </c>
      <c r="AK741" s="153" t="str">
        <f>IFERROR(IF(INDEX(data_wkly!AK:AK,MATCH($B741,data_wkly!$C:$C,0),1)=0,"",INDEX(data_wkly!AK:AK,MATCH($B741,data_wkly!$C:$C,0),1)),"")</f>
        <v/>
      </c>
      <c r="AL741" s="153" t="str">
        <f>IFERROR(IF(INDEX(data_wkly!AL:AL,MATCH($B741,data_wkly!$C:$C,0),1)=0,"",INDEX(data_wkly!AL:AL,MATCH($B741,data_wkly!$C:$C,0),1)),"")</f>
        <v/>
      </c>
      <c r="AM741" s="183" t="str">
        <f>IFERROR(IF(INDEX(data_wkly!AM:AM,MATCH($B741,data_wkly!$C:$C,0),1)=0,"",INDEX(data_wkly!AM:AM,MATCH($B741,data_wkly!$C:$C,0),1)),"")</f>
        <v/>
      </c>
      <c r="AN741" s="41" t="str">
        <f t="shared" si="66"/>
        <v/>
      </c>
      <c r="AO741" s="88">
        <f t="shared" si="71"/>
        <v>1</v>
      </c>
    </row>
    <row r="742" spans="1:41">
      <c r="A742" s="88" t="str">
        <f t="shared" si="69"/>
        <v/>
      </c>
      <c r="B742" s="89" t="str">
        <f t="shared" si="70"/>
        <v/>
      </c>
      <c r="C742" s="155" t="str">
        <f>IFERROR(IF(INDEX(data_wkly!D:D,MATCH($B742,data_wkly!$C:$C,0),1)=0,"",INDEX(data_wkly!D:D,MATCH($B742,data_wkly!$C:$C,0),1)),"")</f>
        <v/>
      </c>
      <c r="D742" s="21" t="str">
        <f>IFERROR(IF(INDEX(data_wkly!E:E,MATCH($B742,data_wkly!$C:$C,0),1)=0,"",INDEX(data_wkly!E:E,MATCH($B742,data_wkly!$C:$C,0),1)),"")</f>
        <v/>
      </c>
      <c r="E742" s="21" t="str">
        <f>IF(C742="","",IFERROR(INDEX(data_wkly!F:F,MATCH($B742,data_wkly!$C:$C,0),1),""))</f>
        <v/>
      </c>
      <c r="F742" s="21" t="str">
        <f>IF(E742="","",IFERROR(IF(INDEX(data_wkly!G:G,MATCH($B742,data_wkly!$C:$C,0),1)=0,"",INDEX(data_wkly!G:G,MATCH($B742,data_wkly!$C:$C,0),1)),""))</f>
        <v/>
      </c>
      <c r="G742" s="21" t="str">
        <f>IFERROR(IF(INDEX(data_wkly!H:H,MATCH($B742,data_wkly!$C:$C,0),1)=0,"",INDEX(data_wkly!H:H,MATCH($B742,data_wkly!$C:$C,0),1)),"")</f>
        <v/>
      </c>
      <c r="H742" s="21" t="str">
        <f>IF(C742="","",IFERROR(INDEX(data_wkly!I:I,MATCH($B742,data_wkly!$C:$C,0),1),""))</f>
        <v/>
      </c>
      <c r="I742" s="21" t="str">
        <f>IF(H742="","",IFERROR(IF(INDEX(data_wkly!J:J,MATCH($B742,data_wkly!$C:$C,0),1)=0,"",INDEX(data_wkly!J:J,MATCH($B742,data_wkly!$C:$C,0),1)),""))</f>
        <v/>
      </c>
      <c r="J742" s="21" t="str">
        <f>IFERROR(IF(INDEX(data_wkly!K:K,MATCH($B742,data_wkly!$C:$C,0),1)=0,"",INDEX(data_wkly!K:K,MATCH($B742,data_wkly!$C:$C,0),1)),"")</f>
        <v/>
      </c>
      <c r="K742" s="86" t="str">
        <f>IFERROR(IF(INDEX(data_wkly!L:L,MATCH($B742,data_wkly!$C:$C,0),1)=0,"",INDEX(data_wkly!L:L,MATCH($B742,data_wkly!$C:$C,0),1)),"")</f>
        <v/>
      </c>
      <c r="L742" s="156"/>
      <c r="M742" s="155" t="str">
        <f>IFERROR(IF(INDEX(data_wkly!M:M,MATCH($B742,data_wkly!$C:$C,0),1)=0,"",INDEX(data_wkly!M:M,MATCH($B742,data_wkly!$C:$C,0),1)),"")</f>
        <v/>
      </c>
      <c r="N742" s="21" t="str">
        <f>IFERROR(IF(INDEX(data_wkly!N:N,MATCH($B742,data_wkly!$C:$C,0),1)=0,"",INDEX(data_wkly!N:N,MATCH($B742,data_wkly!$C:$C,0),1)),"")</f>
        <v/>
      </c>
      <c r="O742" s="21" t="str">
        <f>IF(M742="","",IFERROR(INDEX(data_wkly!O:O,MATCH($B742,data_wkly!$C:$C,0),1),""))</f>
        <v/>
      </c>
      <c r="P742" s="21" t="str">
        <f>IF(M742="","",IFERROR(IF(INDEX(data_wkly!P:P,MATCH($B742,data_wkly!$C:$C,0),1)=0,"",INDEX(data_wkly!P:P,MATCH($B742,data_wkly!$C:$C,0),1)),""))</f>
        <v/>
      </c>
      <c r="Q742" s="21" t="str">
        <f>IFERROR(IF(INDEX(data_wkly!Q:Q,MATCH($B742,data_wkly!$C:$C,0),1)=0,"",INDEX(data_wkly!Q:Q,MATCH($B742,data_wkly!$C:$C,0),1)),"")</f>
        <v/>
      </c>
      <c r="R742" s="21" t="str">
        <f>IF(M742="","",IFERROR(INDEX(data_wkly!R:R,MATCH($B742,data_wkly!$C:$C,0),1),""))</f>
        <v/>
      </c>
      <c r="S742" s="21" t="str">
        <f>IF(M742="","",IFERROR(IF(INDEX(data_wkly!S:S,MATCH($B742,data_wkly!$C:$C,0),1)=0,"",INDEX(data_wkly!S:S,MATCH($B742,data_wkly!$C:$C,0),1)),""))</f>
        <v/>
      </c>
      <c r="T742" s="21" t="str">
        <f>IFERROR(IF(INDEX(data_wkly!T:T,MATCH($B742,data_wkly!$C:$C,0),1)=0,"",INDEX(data_wkly!T:T,MATCH($B742,data_wkly!$C:$C,0),1)),"")</f>
        <v/>
      </c>
      <c r="U742" s="86" t="str">
        <f>IFERROR(IF(INDEX(data_wkly!U:U,MATCH($B742,data_wkly!$C:$C,0),1)=0,"",INDEX(data_wkly!U:U,MATCH($B742,data_wkly!$C:$C,0),1)),"")</f>
        <v/>
      </c>
      <c r="V742" s="157" t="str">
        <f t="shared" si="67"/>
        <v/>
      </c>
      <c r="W742" s="152" t="str">
        <f>IFERROR(IF(INDEX(data_wkly!W:W,MATCH($B742,data_wkly!$C:$C,0),1)=0,"",INDEX(data_wkly!W:W,MATCH($B742,data_wkly!$C:$C,0),1)),"")</f>
        <v/>
      </c>
      <c r="X742" s="21" t="str">
        <f>IFERROR(IF(INDEX(data_wkly!X:X,MATCH($B742,data_wkly!$C:$C,0),1)=0,"",INDEX(data_wkly!X:X,MATCH($B742,data_wkly!$C:$C,0),1)),"")</f>
        <v/>
      </c>
      <c r="Y742" s="21" t="str">
        <f>IFERROR(IF(INDEX(data_wkly!Y:Y,MATCH($B742,data_wkly!$C:$C,0),1)=0,"",INDEX(data_wkly!Y:Y,MATCH($B742,data_wkly!$C:$C,0),1)),"")</f>
        <v/>
      </c>
      <c r="Z742" s="21" t="str">
        <f>IFERROR(IF(INDEX(data_wkly!Z:Z,MATCH($B742,data_wkly!$C:$C,0),1)=0,"",INDEX(data_wkly!Z:Z,MATCH($B742,data_wkly!$C:$C,0),1)),"")</f>
        <v/>
      </c>
      <c r="AA742" s="152" t="str">
        <f>IFERROR(IF(INDEX(data_wkly!AA:AA,MATCH($B742,data_wkly!$C:$C,0),1)=0,"",INDEX(data_wkly!AA:AA,MATCH($B742,data_wkly!$C:$C,0),1)),"")</f>
        <v/>
      </c>
      <c r="AB742" s="21" t="str">
        <f>IFERROR(IF(INDEX(data_wkly!AB:AB,MATCH($B742,data_wkly!$C:$C,0),1)=0,"",INDEX(data_wkly!AB:AB,MATCH($B742,data_wkly!$C:$C,0),1)),"")</f>
        <v/>
      </c>
      <c r="AC742" s="21" t="str">
        <f>IFERROR(IF(INDEX(data_wkly!AC:AC,MATCH($B742,data_wkly!$C:$C,0),1)=0,"",INDEX(data_wkly!AC:AC,MATCH($B742,data_wkly!$C:$C,0),1)),"")</f>
        <v/>
      </c>
      <c r="AD742" s="21" t="str">
        <f>IFERROR(IF(INDEX(data_wkly!AD:AD,MATCH($B742,data_wkly!$C:$C,0),1)=0,"",INDEX(data_wkly!AD:AD,MATCH($B742,data_wkly!$C:$C,0),1)),"")</f>
        <v/>
      </c>
      <c r="AE742" s="157" t="str">
        <f t="shared" si="68"/>
        <v/>
      </c>
      <c r="AF742" s="154" t="str">
        <f>IFERROR(IF(INDEX(data_wkly!AF:AF,MATCH($B742,data_wkly!$C:$C,0),1)=0,"",INDEX(data_wkly!AF:AF,MATCH($B742,data_wkly!$C:$C,0),1)),"")</f>
        <v/>
      </c>
      <c r="AG742" s="153" t="str">
        <f>IFERROR(IF(AF742="","",INDEX(data_wkly!AG:AG,MATCH($B742,data_wkly!$C:$C,0),1)),"")</f>
        <v/>
      </c>
      <c r="AH742" s="153" t="str">
        <f>IFERROR(IF(INDEX(data_wkly!AH:AH,MATCH($B742,data_wkly!$C:$C,0),1)=0,"",INDEX(data_wkly!AH:AH,MATCH($B742,data_wkly!$C:$C,0),1)),"")</f>
        <v/>
      </c>
      <c r="AI742" s="153" t="str">
        <f>IFERROR(IF(INDEX(data_wkly!AI:AI,MATCH($B742,data_wkly!$C:$C,0),1)=0,"",INDEX(data_wkly!AI:AI,MATCH($B742,data_wkly!$C:$C,0),1)),"")</f>
        <v/>
      </c>
      <c r="AJ742" s="153" t="str">
        <f>IFERROR(IF(AI742="","",INDEX(data_wkly!AJ:AJ,MATCH($B742,data_wkly!$C:$C,0),1)),"")</f>
        <v/>
      </c>
      <c r="AK742" s="153" t="str">
        <f>IFERROR(IF(INDEX(data_wkly!AK:AK,MATCH($B742,data_wkly!$C:$C,0),1)=0,"",INDEX(data_wkly!AK:AK,MATCH($B742,data_wkly!$C:$C,0),1)),"")</f>
        <v/>
      </c>
      <c r="AL742" s="153" t="str">
        <f>IFERROR(IF(INDEX(data_wkly!AL:AL,MATCH($B742,data_wkly!$C:$C,0),1)=0,"",INDEX(data_wkly!AL:AL,MATCH($B742,data_wkly!$C:$C,0),1)),"")</f>
        <v/>
      </c>
      <c r="AM742" s="183" t="str">
        <f>IFERROR(IF(INDEX(data_wkly!AM:AM,MATCH($B742,data_wkly!$C:$C,0),1)=0,"",INDEX(data_wkly!AM:AM,MATCH($B742,data_wkly!$C:$C,0),1)),"")</f>
        <v/>
      </c>
      <c r="AN742" s="41" t="str">
        <f t="shared" si="66"/>
        <v/>
      </c>
      <c r="AO742" s="88">
        <f t="shared" si="71"/>
        <v>2</v>
      </c>
    </row>
    <row r="743" spans="1:41">
      <c r="A743" s="88" t="str">
        <f t="shared" si="69"/>
        <v/>
      </c>
      <c r="B743" s="89" t="str">
        <f t="shared" si="70"/>
        <v/>
      </c>
      <c r="C743" s="155" t="str">
        <f>IFERROR(IF(INDEX(data_wkly!D:D,MATCH($B743,data_wkly!$C:$C,0),1)=0,"",INDEX(data_wkly!D:D,MATCH($B743,data_wkly!$C:$C,0),1)),"")</f>
        <v/>
      </c>
      <c r="D743" s="21" t="str">
        <f>IFERROR(IF(INDEX(data_wkly!E:E,MATCH($B743,data_wkly!$C:$C,0),1)=0,"",INDEX(data_wkly!E:E,MATCH($B743,data_wkly!$C:$C,0),1)),"")</f>
        <v/>
      </c>
      <c r="E743" s="21" t="str">
        <f>IF(C743="","",IFERROR(INDEX(data_wkly!F:F,MATCH($B743,data_wkly!$C:$C,0),1),""))</f>
        <v/>
      </c>
      <c r="F743" s="21" t="str">
        <f>IF(E743="","",IFERROR(IF(INDEX(data_wkly!G:G,MATCH($B743,data_wkly!$C:$C,0),1)=0,"",INDEX(data_wkly!G:G,MATCH($B743,data_wkly!$C:$C,0),1)),""))</f>
        <v/>
      </c>
      <c r="G743" s="21" t="str">
        <f>IFERROR(IF(INDEX(data_wkly!H:H,MATCH($B743,data_wkly!$C:$C,0),1)=0,"",INDEX(data_wkly!H:H,MATCH($B743,data_wkly!$C:$C,0),1)),"")</f>
        <v/>
      </c>
      <c r="H743" s="21" t="str">
        <f>IF(C743="","",IFERROR(INDEX(data_wkly!I:I,MATCH($B743,data_wkly!$C:$C,0),1),""))</f>
        <v/>
      </c>
      <c r="I743" s="21" t="str">
        <f>IF(H743="","",IFERROR(IF(INDEX(data_wkly!J:J,MATCH($B743,data_wkly!$C:$C,0),1)=0,"",INDEX(data_wkly!J:J,MATCH($B743,data_wkly!$C:$C,0),1)),""))</f>
        <v/>
      </c>
      <c r="J743" s="21" t="str">
        <f>IFERROR(IF(INDEX(data_wkly!K:K,MATCH($B743,data_wkly!$C:$C,0),1)=0,"",INDEX(data_wkly!K:K,MATCH($B743,data_wkly!$C:$C,0),1)),"")</f>
        <v/>
      </c>
      <c r="K743" s="86" t="str">
        <f>IFERROR(IF(INDEX(data_wkly!L:L,MATCH($B743,data_wkly!$C:$C,0),1)=0,"",INDEX(data_wkly!L:L,MATCH($B743,data_wkly!$C:$C,0),1)),"")</f>
        <v/>
      </c>
      <c r="L743" s="156"/>
      <c r="M743" s="155" t="str">
        <f>IFERROR(IF(INDEX(data_wkly!M:M,MATCH($B743,data_wkly!$C:$C,0),1)=0,"",INDEX(data_wkly!M:M,MATCH($B743,data_wkly!$C:$C,0),1)),"")</f>
        <v/>
      </c>
      <c r="N743" s="21" t="str">
        <f>IFERROR(IF(INDEX(data_wkly!N:N,MATCH($B743,data_wkly!$C:$C,0),1)=0,"",INDEX(data_wkly!N:N,MATCH($B743,data_wkly!$C:$C,0),1)),"")</f>
        <v/>
      </c>
      <c r="O743" s="21" t="str">
        <f>IF(M743="","",IFERROR(INDEX(data_wkly!O:O,MATCH($B743,data_wkly!$C:$C,0),1),""))</f>
        <v/>
      </c>
      <c r="P743" s="21" t="str">
        <f>IF(M743="","",IFERROR(IF(INDEX(data_wkly!P:P,MATCH($B743,data_wkly!$C:$C,0),1)=0,"",INDEX(data_wkly!P:P,MATCH($B743,data_wkly!$C:$C,0),1)),""))</f>
        <v/>
      </c>
      <c r="Q743" s="21" t="str">
        <f>IFERROR(IF(INDEX(data_wkly!Q:Q,MATCH($B743,data_wkly!$C:$C,0),1)=0,"",INDEX(data_wkly!Q:Q,MATCH($B743,data_wkly!$C:$C,0),1)),"")</f>
        <v/>
      </c>
      <c r="R743" s="21" t="str">
        <f>IF(M743="","",IFERROR(INDEX(data_wkly!R:R,MATCH($B743,data_wkly!$C:$C,0),1),""))</f>
        <v/>
      </c>
      <c r="S743" s="21" t="str">
        <f>IF(M743="","",IFERROR(IF(INDEX(data_wkly!S:S,MATCH($B743,data_wkly!$C:$C,0),1)=0,"",INDEX(data_wkly!S:S,MATCH($B743,data_wkly!$C:$C,0),1)),""))</f>
        <v/>
      </c>
      <c r="T743" s="21" t="str">
        <f>IFERROR(IF(INDEX(data_wkly!T:T,MATCH($B743,data_wkly!$C:$C,0),1)=0,"",INDEX(data_wkly!T:T,MATCH($B743,data_wkly!$C:$C,0),1)),"")</f>
        <v/>
      </c>
      <c r="U743" s="86" t="str">
        <f>IFERROR(IF(INDEX(data_wkly!U:U,MATCH($B743,data_wkly!$C:$C,0),1)=0,"",INDEX(data_wkly!U:U,MATCH($B743,data_wkly!$C:$C,0),1)),"")</f>
        <v/>
      </c>
      <c r="V743" s="157" t="str">
        <f t="shared" si="67"/>
        <v/>
      </c>
      <c r="W743" s="152" t="str">
        <f>IFERROR(IF(INDEX(data_wkly!W:W,MATCH($B743,data_wkly!$C:$C,0),1)=0,"",INDEX(data_wkly!W:W,MATCH($B743,data_wkly!$C:$C,0),1)),"")</f>
        <v/>
      </c>
      <c r="X743" s="21" t="str">
        <f>IFERROR(IF(INDEX(data_wkly!X:X,MATCH($B743,data_wkly!$C:$C,0),1)=0,"",INDEX(data_wkly!X:X,MATCH($B743,data_wkly!$C:$C,0),1)),"")</f>
        <v/>
      </c>
      <c r="Y743" s="21" t="str">
        <f>IFERROR(IF(INDEX(data_wkly!Y:Y,MATCH($B743,data_wkly!$C:$C,0),1)=0,"",INDEX(data_wkly!Y:Y,MATCH($B743,data_wkly!$C:$C,0),1)),"")</f>
        <v/>
      </c>
      <c r="Z743" s="21" t="str">
        <f>IFERROR(IF(INDEX(data_wkly!Z:Z,MATCH($B743,data_wkly!$C:$C,0),1)=0,"",INDEX(data_wkly!Z:Z,MATCH($B743,data_wkly!$C:$C,0),1)),"")</f>
        <v/>
      </c>
      <c r="AA743" s="152" t="str">
        <f>IFERROR(IF(INDEX(data_wkly!AA:AA,MATCH($B743,data_wkly!$C:$C,0),1)=0,"",INDEX(data_wkly!AA:AA,MATCH($B743,data_wkly!$C:$C,0),1)),"")</f>
        <v/>
      </c>
      <c r="AB743" s="21" t="str">
        <f>IFERROR(IF(INDEX(data_wkly!AB:AB,MATCH($B743,data_wkly!$C:$C,0),1)=0,"",INDEX(data_wkly!AB:AB,MATCH($B743,data_wkly!$C:$C,0),1)),"")</f>
        <v/>
      </c>
      <c r="AC743" s="21" t="str">
        <f>IFERROR(IF(INDEX(data_wkly!AC:AC,MATCH($B743,data_wkly!$C:$C,0),1)=0,"",INDEX(data_wkly!AC:AC,MATCH($B743,data_wkly!$C:$C,0),1)),"")</f>
        <v/>
      </c>
      <c r="AD743" s="21" t="str">
        <f>IFERROR(IF(INDEX(data_wkly!AD:AD,MATCH($B743,data_wkly!$C:$C,0),1)=0,"",INDEX(data_wkly!AD:AD,MATCH($B743,data_wkly!$C:$C,0),1)),"")</f>
        <v/>
      </c>
      <c r="AE743" s="157" t="str">
        <f t="shared" si="68"/>
        <v/>
      </c>
      <c r="AF743" s="154" t="str">
        <f>IFERROR(IF(INDEX(data_wkly!AF:AF,MATCH($B743,data_wkly!$C:$C,0),1)=0,"",INDEX(data_wkly!AF:AF,MATCH($B743,data_wkly!$C:$C,0),1)),"")</f>
        <v/>
      </c>
      <c r="AG743" s="153" t="str">
        <f>IFERROR(IF(AF743="","",INDEX(data_wkly!AG:AG,MATCH($B743,data_wkly!$C:$C,0),1)),"")</f>
        <v/>
      </c>
      <c r="AH743" s="153" t="str">
        <f>IFERROR(IF(INDEX(data_wkly!AH:AH,MATCH($B743,data_wkly!$C:$C,0),1)=0,"",INDEX(data_wkly!AH:AH,MATCH($B743,data_wkly!$C:$C,0),1)),"")</f>
        <v/>
      </c>
      <c r="AI743" s="153" t="str">
        <f>IFERROR(IF(INDEX(data_wkly!AI:AI,MATCH($B743,data_wkly!$C:$C,0),1)=0,"",INDEX(data_wkly!AI:AI,MATCH($B743,data_wkly!$C:$C,0),1)),"")</f>
        <v/>
      </c>
      <c r="AJ743" s="153" t="str">
        <f>IFERROR(IF(AI743="","",INDEX(data_wkly!AJ:AJ,MATCH($B743,data_wkly!$C:$C,0),1)),"")</f>
        <v/>
      </c>
      <c r="AK743" s="153" t="str">
        <f>IFERROR(IF(INDEX(data_wkly!AK:AK,MATCH($B743,data_wkly!$C:$C,0),1)=0,"",INDEX(data_wkly!AK:AK,MATCH($B743,data_wkly!$C:$C,0),1)),"")</f>
        <v/>
      </c>
      <c r="AL743" s="153" t="str">
        <f>IFERROR(IF(INDEX(data_wkly!AL:AL,MATCH($B743,data_wkly!$C:$C,0),1)=0,"",INDEX(data_wkly!AL:AL,MATCH($B743,data_wkly!$C:$C,0),1)),"")</f>
        <v/>
      </c>
      <c r="AM743" s="183" t="str">
        <f>IFERROR(IF(INDEX(data_wkly!AM:AM,MATCH($B743,data_wkly!$C:$C,0),1)=0,"",INDEX(data_wkly!AM:AM,MATCH($B743,data_wkly!$C:$C,0),1)),"")</f>
        <v/>
      </c>
      <c r="AN743" s="41" t="str">
        <f t="shared" si="66"/>
        <v/>
      </c>
      <c r="AO743" s="88">
        <f t="shared" si="71"/>
        <v>1</v>
      </c>
    </row>
    <row r="744" spans="1:41">
      <c r="A744" s="88" t="str">
        <f t="shared" si="69"/>
        <v/>
      </c>
      <c r="B744" s="89" t="str">
        <f t="shared" si="70"/>
        <v/>
      </c>
      <c r="C744" s="155" t="str">
        <f>IFERROR(IF(INDEX(data_wkly!D:D,MATCH($B744,data_wkly!$C:$C,0),1)=0,"",INDEX(data_wkly!D:D,MATCH($B744,data_wkly!$C:$C,0),1)),"")</f>
        <v/>
      </c>
      <c r="D744" s="21" t="str">
        <f>IFERROR(IF(INDEX(data_wkly!E:E,MATCH($B744,data_wkly!$C:$C,0),1)=0,"",INDEX(data_wkly!E:E,MATCH($B744,data_wkly!$C:$C,0),1)),"")</f>
        <v/>
      </c>
      <c r="E744" s="21" t="str">
        <f>IF(C744="","",IFERROR(INDEX(data_wkly!F:F,MATCH($B744,data_wkly!$C:$C,0),1),""))</f>
        <v/>
      </c>
      <c r="F744" s="21" t="str">
        <f>IF(E744="","",IFERROR(IF(INDEX(data_wkly!G:G,MATCH($B744,data_wkly!$C:$C,0),1)=0,"",INDEX(data_wkly!G:G,MATCH($B744,data_wkly!$C:$C,0),1)),""))</f>
        <v/>
      </c>
      <c r="G744" s="21" t="str">
        <f>IFERROR(IF(INDEX(data_wkly!H:H,MATCH($B744,data_wkly!$C:$C,0),1)=0,"",INDEX(data_wkly!H:H,MATCH($B744,data_wkly!$C:$C,0),1)),"")</f>
        <v/>
      </c>
      <c r="H744" s="21" t="str">
        <f>IF(C744="","",IFERROR(INDEX(data_wkly!I:I,MATCH($B744,data_wkly!$C:$C,0),1),""))</f>
        <v/>
      </c>
      <c r="I744" s="21" t="str">
        <f>IF(H744="","",IFERROR(IF(INDEX(data_wkly!J:J,MATCH($B744,data_wkly!$C:$C,0),1)=0,"",INDEX(data_wkly!J:J,MATCH($B744,data_wkly!$C:$C,0),1)),""))</f>
        <v/>
      </c>
      <c r="J744" s="21" t="str">
        <f>IFERROR(IF(INDEX(data_wkly!K:K,MATCH($B744,data_wkly!$C:$C,0),1)=0,"",INDEX(data_wkly!K:K,MATCH($B744,data_wkly!$C:$C,0),1)),"")</f>
        <v/>
      </c>
      <c r="K744" s="86" t="str">
        <f>IFERROR(IF(INDEX(data_wkly!L:L,MATCH($B744,data_wkly!$C:$C,0),1)=0,"",INDEX(data_wkly!L:L,MATCH($B744,data_wkly!$C:$C,0),1)),"")</f>
        <v/>
      </c>
      <c r="L744" s="156"/>
      <c r="M744" s="155" t="str">
        <f>IFERROR(IF(INDEX(data_wkly!M:M,MATCH($B744,data_wkly!$C:$C,0),1)=0,"",INDEX(data_wkly!M:M,MATCH($B744,data_wkly!$C:$C,0),1)),"")</f>
        <v/>
      </c>
      <c r="N744" s="21" t="str">
        <f>IFERROR(IF(INDEX(data_wkly!N:N,MATCH($B744,data_wkly!$C:$C,0),1)=0,"",INDEX(data_wkly!N:N,MATCH($B744,data_wkly!$C:$C,0),1)),"")</f>
        <v/>
      </c>
      <c r="O744" s="21" t="str">
        <f>IF(M744="","",IFERROR(INDEX(data_wkly!O:O,MATCH($B744,data_wkly!$C:$C,0),1),""))</f>
        <v/>
      </c>
      <c r="P744" s="21" t="str">
        <f>IF(M744="","",IFERROR(IF(INDEX(data_wkly!P:P,MATCH($B744,data_wkly!$C:$C,0),1)=0,"",INDEX(data_wkly!P:P,MATCH($B744,data_wkly!$C:$C,0),1)),""))</f>
        <v/>
      </c>
      <c r="Q744" s="21" t="str">
        <f>IFERROR(IF(INDEX(data_wkly!Q:Q,MATCH($B744,data_wkly!$C:$C,0),1)=0,"",INDEX(data_wkly!Q:Q,MATCH($B744,data_wkly!$C:$C,0),1)),"")</f>
        <v/>
      </c>
      <c r="R744" s="21" t="str">
        <f>IF(M744="","",IFERROR(INDEX(data_wkly!R:R,MATCH($B744,data_wkly!$C:$C,0),1),""))</f>
        <v/>
      </c>
      <c r="S744" s="21" t="str">
        <f>IF(M744="","",IFERROR(IF(INDEX(data_wkly!S:S,MATCH($B744,data_wkly!$C:$C,0),1)=0,"",INDEX(data_wkly!S:S,MATCH($B744,data_wkly!$C:$C,0),1)),""))</f>
        <v/>
      </c>
      <c r="T744" s="21" t="str">
        <f>IFERROR(IF(INDEX(data_wkly!T:T,MATCH($B744,data_wkly!$C:$C,0),1)=0,"",INDEX(data_wkly!T:T,MATCH($B744,data_wkly!$C:$C,0),1)),"")</f>
        <v/>
      </c>
      <c r="U744" s="86" t="str">
        <f>IFERROR(IF(INDEX(data_wkly!U:U,MATCH($B744,data_wkly!$C:$C,0),1)=0,"",INDEX(data_wkly!U:U,MATCH($B744,data_wkly!$C:$C,0),1)),"")</f>
        <v/>
      </c>
      <c r="V744" s="157" t="str">
        <f t="shared" si="67"/>
        <v/>
      </c>
      <c r="W744" s="152" t="str">
        <f>IFERROR(IF(INDEX(data_wkly!W:W,MATCH($B744,data_wkly!$C:$C,0),1)=0,"",INDEX(data_wkly!W:W,MATCH($B744,data_wkly!$C:$C,0),1)),"")</f>
        <v/>
      </c>
      <c r="X744" s="21" t="str">
        <f>IFERROR(IF(INDEX(data_wkly!X:X,MATCH($B744,data_wkly!$C:$C,0),1)=0,"",INDEX(data_wkly!X:X,MATCH($B744,data_wkly!$C:$C,0),1)),"")</f>
        <v/>
      </c>
      <c r="Y744" s="21" t="str">
        <f>IFERROR(IF(INDEX(data_wkly!Y:Y,MATCH($B744,data_wkly!$C:$C,0),1)=0,"",INDEX(data_wkly!Y:Y,MATCH($B744,data_wkly!$C:$C,0),1)),"")</f>
        <v/>
      </c>
      <c r="Z744" s="21" t="str">
        <f>IFERROR(IF(INDEX(data_wkly!Z:Z,MATCH($B744,data_wkly!$C:$C,0),1)=0,"",INDEX(data_wkly!Z:Z,MATCH($B744,data_wkly!$C:$C,0),1)),"")</f>
        <v/>
      </c>
      <c r="AA744" s="152" t="str">
        <f>IFERROR(IF(INDEX(data_wkly!AA:AA,MATCH($B744,data_wkly!$C:$C,0),1)=0,"",INDEX(data_wkly!AA:AA,MATCH($B744,data_wkly!$C:$C,0),1)),"")</f>
        <v/>
      </c>
      <c r="AB744" s="21" t="str">
        <f>IFERROR(IF(INDEX(data_wkly!AB:AB,MATCH($B744,data_wkly!$C:$C,0),1)=0,"",INDEX(data_wkly!AB:AB,MATCH($B744,data_wkly!$C:$C,0),1)),"")</f>
        <v/>
      </c>
      <c r="AC744" s="21" t="str">
        <f>IFERROR(IF(INDEX(data_wkly!AC:AC,MATCH($B744,data_wkly!$C:$C,0),1)=0,"",INDEX(data_wkly!AC:AC,MATCH($B744,data_wkly!$C:$C,0),1)),"")</f>
        <v/>
      </c>
      <c r="AD744" s="21" t="str">
        <f>IFERROR(IF(INDEX(data_wkly!AD:AD,MATCH($B744,data_wkly!$C:$C,0),1)=0,"",INDEX(data_wkly!AD:AD,MATCH($B744,data_wkly!$C:$C,0),1)),"")</f>
        <v/>
      </c>
      <c r="AE744" s="157" t="str">
        <f t="shared" si="68"/>
        <v/>
      </c>
      <c r="AF744" s="154" t="str">
        <f>IFERROR(IF(INDEX(data_wkly!AF:AF,MATCH($B744,data_wkly!$C:$C,0),1)=0,"",INDEX(data_wkly!AF:AF,MATCH($B744,data_wkly!$C:$C,0),1)),"")</f>
        <v/>
      </c>
      <c r="AG744" s="153" t="str">
        <f>IFERROR(IF(AF744="","",INDEX(data_wkly!AG:AG,MATCH($B744,data_wkly!$C:$C,0),1)),"")</f>
        <v/>
      </c>
      <c r="AH744" s="153" t="str">
        <f>IFERROR(IF(INDEX(data_wkly!AH:AH,MATCH($B744,data_wkly!$C:$C,0),1)=0,"",INDEX(data_wkly!AH:AH,MATCH($B744,data_wkly!$C:$C,0),1)),"")</f>
        <v/>
      </c>
      <c r="AI744" s="153" t="str">
        <f>IFERROR(IF(INDEX(data_wkly!AI:AI,MATCH($B744,data_wkly!$C:$C,0),1)=0,"",INDEX(data_wkly!AI:AI,MATCH($B744,data_wkly!$C:$C,0),1)),"")</f>
        <v/>
      </c>
      <c r="AJ744" s="153" t="str">
        <f>IFERROR(IF(AI744="","",INDEX(data_wkly!AJ:AJ,MATCH($B744,data_wkly!$C:$C,0),1)),"")</f>
        <v/>
      </c>
      <c r="AK744" s="153" t="str">
        <f>IFERROR(IF(INDEX(data_wkly!AK:AK,MATCH($B744,data_wkly!$C:$C,0),1)=0,"",INDEX(data_wkly!AK:AK,MATCH($B744,data_wkly!$C:$C,0),1)),"")</f>
        <v/>
      </c>
      <c r="AL744" s="153" t="str">
        <f>IFERROR(IF(INDEX(data_wkly!AL:AL,MATCH($B744,data_wkly!$C:$C,0),1)=0,"",INDEX(data_wkly!AL:AL,MATCH($B744,data_wkly!$C:$C,0),1)),"")</f>
        <v/>
      </c>
      <c r="AM744" s="183" t="str">
        <f>IFERROR(IF(INDEX(data_wkly!AM:AM,MATCH($B744,data_wkly!$C:$C,0),1)=0,"",INDEX(data_wkly!AM:AM,MATCH($B744,data_wkly!$C:$C,0),1)),"")</f>
        <v/>
      </c>
      <c r="AN744" s="41" t="str">
        <f t="shared" si="66"/>
        <v/>
      </c>
      <c r="AO744" s="88">
        <f t="shared" si="71"/>
        <v>2</v>
      </c>
    </row>
    <row r="745" spans="1:41">
      <c r="A745" s="88" t="str">
        <f t="shared" si="69"/>
        <v/>
      </c>
      <c r="B745" s="89" t="str">
        <f t="shared" si="70"/>
        <v/>
      </c>
      <c r="C745" s="155" t="str">
        <f>IFERROR(IF(INDEX(data_wkly!D:D,MATCH($B745,data_wkly!$C:$C,0),1)=0,"",INDEX(data_wkly!D:D,MATCH($B745,data_wkly!$C:$C,0),1)),"")</f>
        <v/>
      </c>
      <c r="D745" s="21" t="str">
        <f>IFERROR(IF(INDEX(data_wkly!E:E,MATCH($B745,data_wkly!$C:$C,0),1)=0,"",INDEX(data_wkly!E:E,MATCH($B745,data_wkly!$C:$C,0),1)),"")</f>
        <v/>
      </c>
      <c r="E745" s="21" t="str">
        <f>IF(C745="","",IFERROR(INDEX(data_wkly!F:F,MATCH($B745,data_wkly!$C:$C,0),1),""))</f>
        <v/>
      </c>
      <c r="F745" s="21" t="str">
        <f>IF(E745="","",IFERROR(IF(INDEX(data_wkly!G:G,MATCH($B745,data_wkly!$C:$C,0),1)=0,"",INDEX(data_wkly!G:G,MATCH($B745,data_wkly!$C:$C,0),1)),""))</f>
        <v/>
      </c>
      <c r="G745" s="21" t="str">
        <f>IFERROR(IF(INDEX(data_wkly!H:H,MATCH($B745,data_wkly!$C:$C,0),1)=0,"",INDEX(data_wkly!H:H,MATCH($B745,data_wkly!$C:$C,0),1)),"")</f>
        <v/>
      </c>
      <c r="H745" s="21" t="str">
        <f>IF(C745="","",IFERROR(INDEX(data_wkly!I:I,MATCH($B745,data_wkly!$C:$C,0),1),""))</f>
        <v/>
      </c>
      <c r="I745" s="21" t="str">
        <f>IF(H745="","",IFERROR(IF(INDEX(data_wkly!J:J,MATCH($B745,data_wkly!$C:$C,0),1)=0,"",INDEX(data_wkly!J:J,MATCH($B745,data_wkly!$C:$C,0),1)),""))</f>
        <v/>
      </c>
      <c r="J745" s="21" t="str">
        <f>IFERROR(IF(INDEX(data_wkly!K:K,MATCH($B745,data_wkly!$C:$C,0),1)=0,"",INDEX(data_wkly!K:K,MATCH($B745,data_wkly!$C:$C,0),1)),"")</f>
        <v/>
      </c>
      <c r="K745" s="86" t="str">
        <f>IFERROR(IF(INDEX(data_wkly!L:L,MATCH($B745,data_wkly!$C:$C,0),1)=0,"",INDEX(data_wkly!L:L,MATCH($B745,data_wkly!$C:$C,0),1)),"")</f>
        <v/>
      </c>
      <c r="L745" s="156"/>
      <c r="M745" s="155" t="str">
        <f>IFERROR(IF(INDEX(data_wkly!M:M,MATCH($B745,data_wkly!$C:$C,0),1)=0,"",INDEX(data_wkly!M:M,MATCH($B745,data_wkly!$C:$C,0),1)),"")</f>
        <v/>
      </c>
      <c r="N745" s="21" t="str">
        <f>IFERROR(IF(INDEX(data_wkly!N:N,MATCH($B745,data_wkly!$C:$C,0),1)=0,"",INDEX(data_wkly!N:N,MATCH($B745,data_wkly!$C:$C,0),1)),"")</f>
        <v/>
      </c>
      <c r="O745" s="21" t="str">
        <f>IF(M745="","",IFERROR(INDEX(data_wkly!O:O,MATCH($B745,data_wkly!$C:$C,0),1),""))</f>
        <v/>
      </c>
      <c r="P745" s="21" t="str">
        <f>IF(M745="","",IFERROR(IF(INDEX(data_wkly!P:P,MATCH($B745,data_wkly!$C:$C,0),1)=0,"",INDEX(data_wkly!P:P,MATCH($B745,data_wkly!$C:$C,0),1)),""))</f>
        <v/>
      </c>
      <c r="Q745" s="21" t="str">
        <f>IFERROR(IF(INDEX(data_wkly!Q:Q,MATCH($B745,data_wkly!$C:$C,0),1)=0,"",INDEX(data_wkly!Q:Q,MATCH($B745,data_wkly!$C:$C,0),1)),"")</f>
        <v/>
      </c>
      <c r="R745" s="21" t="str">
        <f>IF(M745="","",IFERROR(INDEX(data_wkly!R:R,MATCH($B745,data_wkly!$C:$C,0),1),""))</f>
        <v/>
      </c>
      <c r="S745" s="21" t="str">
        <f>IF(M745="","",IFERROR(IF(INDEX(data_wkly!S:S,MATCH($B745,data_wkly!$C:$C,0),1)=0,"",INDEX(data_wkly!S:S,MATCH($B745,data_wkly!$C:$C,0),1)),""))</f>
        <v/>
      </c>
      <c r="T745" s="21" t="str">
        <f>IFERROR(IF(INDEX(data_wkly!T:T,MATCH($B745,data_wkly!$C:$C,0),1)=0,"",INDEX(data_wkly!T:T,MATCH($B745,data_wkly!$C:$C,0),1)),"")</f>
        <v/>
      </c>
      <c r="U745" s="86" t="str">
        <f>IFERROR(IF(INDEX(data_wkly!U:U,MATCH($B745,data_wkly!$C:$C,0),1)=0,"",INDEX(data_wkly!U:U,MATCH($B745,data_wkly!$C:$C,0),1)),"")</f>
        <v/>
      </c>
      <c r="V745" s="157" t="str">
        <f t="shared" si="67"/>
        <v/>
      </c>
      <c r="W745" s="152" t="str">
        <f>IFERROR(IF(INDEX(data_wkly!W:W,MATCH($B745,data_wkly!$C:$C,0),1)=0,"",INDEX(data_wkly!W:W,MATCH($B745,data_wkly!$C:$C,0),1)),"")</f>
        <v/>
      </c>
      <c r="X745" s="21" t="str">
        <f>IFERROR(IF(INDEX(data_wkly!X:X,MATCH($B745,data_wkly!$C:$C,0),1)=0,"",INDEX(data_wkly!X:X,MATCH($B745,data_wkly!$C:$C,0),1)),"")</f>
        <v/>
      </c>
      <c r="Y745" s="21" t="str">
        <f>IFERROR(IF(INDEX(data_wkly!Y:Y,MATCH($B745,data_wkly!$C:$C,0),1)=0,"",INDEX(data_wkly!Y:Y,MATCH($B745,data_wkly!$C:$C,0),1)),"")</f>
        <v/>
      </c>
      <c r="Z745" s="21" t="str">
        <f>IFERROR(IF(INDEX(data_wkly!Z:Z,MATCH($B745,data_wkly!$C:$C,0),1)=0,"",INDEX(data_wkly!Z:Z,MATCH($B745,data_wkly!$C:$C,0),1)),"")</f>
        <v/>
      </c>
      <c r="AA745" s="152" t="str">
        <f>IFERROR(IF(INDEX(data_wkly!AA:AA,MATCH($B745,data_wkly!$C:$C,0),1)=0,"",INDEX(data_wkly!AA:AA,MATCH($B745,data_wkly!$C:$C,0),1)),"")</f>
        <v/>
      </c>
      <c r="AB745" s="21" t="str">
        <f>IFERROR(IF(INDEX(data_wkly!AB:AB,MATCH($B745,data_wkly!$C:$C,0),1)=0,"",INDEX(data_wkly!AB:AB,MATCH($B745,data_wkly!$C:$C,0),1)),"")</f>
        <v/>
      </c>
      <c r="AC745" s="21" t="str">
        <f>IFERROR(IF(INDEX(data_wkly!AC:AC,MATCH($B745,data_wkly!$C:$C,0),1)=0,"",INDEX(data_wkly!AC:AC,MATCH($B745,data_wkly!$C:$C,0),1)),"")</f>
        <v/>
      </c>
      <c r="AD745" s="21" t="str">
        <f>IFERROR(IF(INDEX(data_wkly!AD:AD,MATCH($B745,data_wkly!$C:$C,0),1)=0,"",INDEX(data_wkly!AD:AD,MATCH($B745,data_wkly!$C:$C,0),1)),"")</f>
        <v/>
      </c>
      <c r="AE745" s="157" t="str">
        <f t="shared" si="68"/>
        <v/>
      </c>
      <c r="AF745" s="154" t="str">
        <f>IFERROR(IF(INDEX(data_wkly!AF:AF,MATCH($B745,data_wkly!$C:$C,0),1)=0,"",INDEX(data_wkly!AF:AF,MATCH($B745,data_wkly!$C:$C,0),1)),"")</f>
        <v/>
      </c>
      <c r="AG745" s="153" t="str">
        <f>IFERROR(IF(AF745="","",INDEX(data_wkly!AG:AG,MATCH($B745,data_wkly!$C:$C,0),1)),"")</f>
        <v/>
      </c>
      <c r="AH745" s="153" t="str">
        <f>IFERROR(IF(INDEX(data_wkly!AH:AH,MATCH($B745,data_wkly!$C:$C,0),1)=0,"",INDEX(data_wkly!AH:AH,MATCH($B745,data_wkly!$C:$C,0),1)),"")</f>
        <v/>
      </c>
      <c r="AI745" s="153" t="str">
        <f>IFERROR(IF(INDEX(data_wkly!AI:AI,MATCH($B745,data_wkly!$C:$C,0),1)=0,"",INDEX(data_wkly!AI:AI,MATCH($B745,data_wkly!$C:$C,0),1)),"")</f>
        <v/>
      </c>
      <c r="AJ745" s="153" t="str">
        <f>IFERROR(IF(AI745="","",INDEX(data_wkly!AJ:AJ,MATCH($B745,data_wkly!$C:$C,0),1)),"")</f>
        <v/>
      </c>
      <c r="AK745" s="153" t="str">
        <f>IFERROR(IF(INDEX(data_wkly!AK:AK,MATCH($B745,data_wkly!$C:$C,0),1)=0,"",INDEX(data_wkly!AK:AK,MATCH($B745,data_wkly!$C:$C,0),1)),"")</f>
        <v/>
      </c>
      <c r="AL745" s="153" t="str">
        <f>IFERROR(IF(INDEX(data_wkly!AL:AL,MATCH($B745,data_wkly!$C:$C,0),1)=0,"",INDEX(data_wkly!AL:AL,MATCH($B745,data_wkly!$C:$C,0),1)),"")</f>
        <v/>
      </c>
      <c r="AM745" s="183" t="str">
        <f>IFERROR(IF(INDEX(data_wkly!AM:AM,MATCH($B745,data_wkly!$C:$C,0),1)=0,"",INDEX(data_wkly!AM:AM,MATCH($B745,data_wkly!$C:$C,0),1)),"")</f>
        <v/>
      </c>
      <c r="AN745" s="41" t="str">
        <f t="shared" si="66"/>
        <v/>
      </c>
      <c r="AO745" s="88">
        <f t="shared" si="71"/>
        <v>1</v>
      </c>
    </row>
    <row r="746" spans="1:41">
      <c r="A746" s="88" t="str">
        <f t="shared" si="69"/>
        <v/>
      </c>
      <c r="B746" s="89" t="str">
        <f t="shared" si="70"/>
        <v/>
      </c>
      <c r="C746" s="155" t="str">
        <f>IFERROR(IF(INDEX(data_wkly!D:D,MATCH($B746,data_wkly!$C:$C,0),1)=0,"",INDEX(data_wkly!D:D,MATCH($B746,data_wkly!$C:$C,0),1)),"")</f>
        <v/>
      </c>
      <c r="D746" s="21" t="str">
        <f>IFERROR(IF(INDEX(data_wkly!E:E,MATCH($B746,data_wkly!$C:$C,0),1)=0,"",INDEX(data_wkly!E:E,MATCH($B746,data_wkly!$C:$C,0),1)),"")</f>
        <v/>
      </c>
      <c r="E746" s="21" t="str">
        <f>IF(C746="","",IFERROR(INDEX(data_wkly!F:F,MATCH($B746,data_wkly!$C:$C,0),1),""))</f>
        <v/>
      </c>
      <c r="F746" s="21" t="str">
        <f>IF(E746="","",IFERROR(IF(INDEX(data_wkly!G:G,MATCH($B746,data_wkly!$C:$C,0),1)=0,"",INDEX(data_wkly!G:G,MATCH($B746,data_wkly!$C:$C,0),1)),""))</f>
        <v/>
      </c>
      <c r="G746" s="21" t="str">
        <f>IFERROR(IF(INDEX(data_wkly!H:H,MATCH($B746,data_wkly!$C:$C,0),1)=0,"",INDEX(data_wkly!H:H,MATCH($B746,data_wkly!$C:$C,0),1)),"")</f>
        <v/>
      </c>
      <c r="H746" s="21" t="str">
        <f>IF(C746="","",IFERROR(INDEX(data_wkly!I:I,MATCH($B746,data_wkly!$C:$C,0),1),""))</f>
        <v/>
      </c>
      <c r="I746" s="21" t="str">
        <f>IF(H746="","",IFERROR(IF(INDEX(data_wkly!J:J,MATCH($B746,data_wkly!$C:$C,0),1)=0,"",INDEX(data_wkly!J:J,MATCH($B746,data_wkly!$C:$C,0),1)),""))</f>
        <v/>
      </c>
      <c r="J746" s="21" t="str">
        <f>IFERROR(IF(INDEX(data_wkly!K:K,MATCH($B746,data_wkly!$C:$C,0),1)=0,"",INDEX(data_wkly!K:K,MATCH($B746,data_wkly!$C:$C,0),1)),"")</f>
        <v/>
      </c>
      <c r="K746" s="86" t="str">
        <f>IFERROR(IF(INDEX(data_wkly!L:L,MATCH($B746,data_wkly!$C:$C,0),1)=0,"",INDEX(data_wkly!L:L,MATCH($B746,data_wkly!$C:$C,0),1)),"")</f>
        <v/>
      </c>
      <c r="L746" s="156"/>
      <c r="M746" s="155" t="str">
        <f>IFERROR(IF(INDEX(data_wkly!M:M,MATCH($B746,data_wkly!$C:$C,0),1)=0,"",INDEX(data_wkly!M:M,MATCH($B746,data_wkly!$C:$C,0),1)),"")</f>
        <v/>
      </c>
      <c r="N746" s="21" t="str">
        <f>IFERROR(IF(INDEX(data_wkly!N:N,MATCH($B746,data_wkly!$C:$C,0),1)=0,"",INDEX(data_wkly!N:N,MATCH($B746,data_wkly!$C:$C,0),1)),"")</f>
        <v/>
      </c>
      <c r="O746" s="21" t="str">
        <f>IF(M746="","",IFERROR(INDEX(data_wkly!O:O,MATCH($B746,data_wkly!$C:$C,0),1),""))</f>
        <v/>
      </c>
      <c r="P746" s="21" t="str">
        <f>IF(M746="","",IFERROR(IF(INDEX(data_wkly!P:P,MATCH($B746,data_wkly!$C:$C,0),1)=0,"",INDEX(data_wkly!P:P,MATCH($B746,data_wkly!$C:$C,0),1)),""))</f>
        <v/>
      </c>
      <c r="Q746" s="21" t="str">
        <f>IFERROR(IF(INDEX(data_wkly!Q:Q,MATCH($B746,data_wkly!$C:$C,0),1)=0,"",INDEX(data_wkly!Q:Q,MATCH($B746,data_wkly!$C:$C,0),1)),"")</f>
        <v/>
      </c>
      <c r="R746" s="21" t="str">
        <f>IF(M746="","",IFERROR(INDEX(data_wkly!R:R,MATCH($B746,data_wkly!$C:$C,0),1),""))</f>
        <v/>
      </c>
      <c r="S746" s="21" t="str">
        <f>IF(M746="","",IFERROR(IF(INDEX(data_wkly!S:S,MATCH($B746,data_wkly!$C:$C,0),1)=0,"",INDEX(data_wkly!S:S,MATCH($B746,data_wkly!$C:$C,0),1)),""))</f>
        <v/>
      </c>
      <c r="T746" s="21" t="str">
        <f>IFERROR(IF(INDEX(data_wkly!T:T,MATCH($B746,data_wkly!$C:$C,0),1)=0,"",INDEX(data_wkly!T:T,MATCH($B746,data_wkly!$C:$C,0),1)),"")</f>
        <v/>
      </c>
      <c r="U746" s="86" t="str">
        <f>IFERROR(IF(INDEX(data_wkly!U:U,MATCH($B746,data_wkly!$C:$C,0),1)=0,"",INDEX(data_wkly!U:U,MATCH($B746,data_wkly!$C:$C,0),1)),"")</f>
        <v/>
      </c>
      <c r="V746" s="157" t="str">
        <f t="shared" si="67"/>
        <v/>
      </c>
      <c r="W746" s="152" t="str">
        <f>IFERROR(IF(INDEX(data_wkly!W:W,MATCH($B746,data_wkly!$C:$C,0),1)=0,"",INDEX(data_wkly!W:W,MATCH($B746,data_wkly!$C:$C,0),1)),"")</f>
        <v/>
      </c>
      <c r="X746" s="21" t="str">
        <f>IFERROR(IF(INDEX(data_wkly!X:X,MATCH($B746,data_wkly!$C:$C,0),1)=0,"",INDEX(data_wkly!X:X,MATCH($B746,data_wkly!$C:$C,0),1)),"")</f>
        <v/>
      </c>
      <c r="Y746" s="21" t="str">
        <f>IFERROR(IF(INDEX(data_wkly!Y:Y,MATCH($B746,data_wkly!$C:$C,0),1)=0,"",INDEX(data_wkly!Y:Y,MATCH($B746,data_wkly!$C:$C,0),1)),"")</f>
        <v/>
      </c>
      <c r="Z746" s="21" t="str">
        <f>IFERROR(IF(INDEX(data_wkly!Z:Z,MATCH($B746,data_wkly!$C:$C,0),1)=0,"",INDEX(data_wkly!Z:Z,MATCH($B746,data_wkly!$C:$C,0),1)),"")</f>
        <v/>
      </c>
      <c r="AA746" s="152" t="str">
        <f>IFERROR(IF(INDEX(data_wkly!AA:AA,MATCH($B746,data_wkly!$C:$C,0),1)=0,"",INDEX(data_wkly!AA:AA,MATCH($B746,data_wkly!$C:$C,0),1)),"")</f>
        <v/>
      </c>
      <c r="AB746" s="21" t="str">
        <f>IFERROR(IF(INDEX(data_wkly!AB:AB,MATCH($B746,data_wkly!$C:$C,0),1)=0,"",INDEX(data_wkly!AB:AB,MATCH($B746,data_wkly!$C:$C,0),1)),"")</f>
        <v/>
      </c>
      <c r="AC746" s="21" t="str">
        <f>IFERROR(IF(INDEX(data_wkly!AC:AC,MATCH($B746,data_wkly!$C:$C,0),1)=0,"",INDEX(data_wkly!AC:AC,MATCH($B746,data_wkly!$C:$C,0),1)),"")</f>
        <v/>
      </c>
      <c r="AD746" s="21" t="str">
        <f>IFERROR(IF(INDEX(data_wkly!AD:AD,MATCH($B746,data_wkly!$C:$C,0),1)=0,"",INDEX(data_wkly!AD:AD,MATCH($B746,data_wkly!$C:$C,0),1)),"")</f>
        <v/>
      </c>
      <c r="AE746" s="157" t="str">
        <f t="shared" si="68"/>
        <v/>
      </c>
      <c r="AF746" s="154" t="str">
        <f>IFERROR(IF(INDEX(data_wkly!AF:AF,MATCH($B746,data_wkly!$C:$C,0),1)=0,"",INDEX(data_wkly!AF:AF,MATCH($B746,data_wkly!$C:$C,0),1)),"")</f>
        <v/>
      </c>
      <c r="AG746" s="153" t="str">
        <f>IFERROR(IF(AF746="","",INDEX(data_wkly!AG:AG,MATCH($B746,data_wkly!$C:$C,0),1)),"")</f>
        <v/>
      </c>
      <c r="AH746" s="153" t="str">
        <f>IFERROR(IF(INDEX(data_wkly!AH:AH,MATCH($B746,data_wkly!$C:$C,0),1)=0,"",INDEX(data_wkly!AH:AH,MATCH($B746,data_wkly!$C:$C,0),1)),"")</f>
        <v/>
      </c>
      <c r="AI746" s="153" t="str">
        <f>IFERROR(IF(INDEX(data_wkly!AI:AI,MATCH($B746,data_wkly!$C:$C,0),1)=0,"",INDEX(data_wkly!AI:AI,MATCH($B746,data_wkly!$C:$C,0),1)),"")</f>
        <v/>
      </c>
      <c r="AJ746" s="153" t="str">
        <f>IFERROR(IF(AI746="","",INDEX(data_wkly!AJ:AJ,MATCH($B746,data_wkly!$C:$C,0),1)),"")</f>
        <v/>
      </c>
      <c r="AK746" s="153" t="str">
        <f>IFERROR(IF(INDEX(data_wkly!AK:AK,MATCH($B746,data_wkly!$C:$C,0),1)=0,"",INDEX(data_wkly!AK:AK,MATCH($B746,data_wkly!$C:$C,0),1)),"")</f>
        <v/>
      </c>
      <c r="AL746" s="153" t="str">
        <f>IFERROR(IF(INDEX(data_wkly!AL:AL,MATCH($B746,data_wkly!$C:$C,0),1)=0,"",INDEX(data_wkly!AL:AL,MATCH($B746,data_wkly!$C:$C,0),1)),"")</f>
        <v/>
      </c>
      <c r="AM746" s="183" t="str">
        <f>IFERROR(IF(INDEX(data_wkly!AM:AM,MATCH($B746,data_wkly!$C:$C,0),1)=0,"",INDEX(data_wkly!AM:AM,MATCH($B746,data_wkly!$C:$C,0),1)),"")</f>
        <v/>
      </c>
      <c r="AN746" s="41" t="str">
        <f t="shared" si="66"/>
        <v/>
      </c>
      <c r="AO746" s="88">
        <f t="shared" si="71"/>
        <v>2</v>
      </c>
    </row>
    <row r="747" spans="1:41">
      <c r="A747" s="88" t="str">
        <f t="shared" si="69"/>
        <v/>
      </c>
      <c r="B747" s="89" t="str">
        <f t="shared" si="70"/>
        <v/>
      </c>
      <c r="C747" s="155" t="str">
        <f>IFERROR(IF(INDEX(data_wkly!D:D,MATCH($B747,data_wkly!$C:$C,0),1)=0,"",INDEX(data_wkly!D:D,MATCH($B747,data_wkly!$C:$C,0),1)),"")</f>
        <v/>
      </c>
      <c r="D747" s="21" t="str">
        <f>IFERROR(IF(INDEX(data_wkly!E:E,MATCH($B747,data_wkly!$C:$C,0),1)=0,"",INDEX(data_wkly!E:E,MATCH($B747,data_wkly!$C:$C,0),1)),"")</f>
        <v/>
      </c>
      <c r="E747" s="21" t="str">
        <f>IF(C747="","",IFERROR(INDEX(data_wkly!F:F,MATCH($B747,data_wkly!$C:$C,0),1),""))</f>
        <v/>
      </c>
      <c r="F747" s="21" t="str">
        <f>IF(E747="","",IFERROR(IF(INDEX(data_wkly!G:G,MATCH($B747,data_wkly!$C:$C,0),1)=0,"",INDEX(data_wkly!G:G,MATCH($B747,data_wkly!$C:$C,0),1)),""))</f>
        <v/>
      </c>
      <c r="G747" s="21" t="str">
        <f>IFERROR(IF(INDEX(data_wkly!H:H,MATCH($B747,data_wkly!$C:$C,0),1)=0,"",INDEX(data_wkly!H:H,MATCH($B747,data_wkly!$C:$C,0),1)),"")</f>
        <v/>
      </c>
      <c r="H747" s="21" t="str">
        <f>IF(C747="","",IFERROR(INDEX(data_wkly!I:I,MATCH($B747,data_wkly!$C:$C,0),1),""))</f>
        <v/>
      </c>
      <c r="I747" s="21" t="str">
        <f>IF(H747="","",IFERROR(IF(INDEX(data_wkly!J:J,MATCH($B747,data_wkly!$C:$C,0),1)=0,"",INDEX(data_wkly!J:J,MATCH($B747,data_wkly!$C:$C,0),1)),""))</f>
        <v/>
      </c>
      <c r="J747" s="21" t="str">
        <f>IFERROR(IF(INDEX(data_wkly!K:K,MATCH($B747,data_wkly!$C:$C,0),1)=0,"",INDEX(data_wkly!K:K,MATCH($B747,data_wkly!$C:$C,0),1)),"")</f>
        <v/>
      </c>
      <c r="K747" s="86" t="str">
        <f>IFERROR(IF(INDEX(data_wkly!L:L,MATCH($B747,data_wkly!$C:$C,0),1)=0,"",INDEX(data_wkly!L:L,MATCH($B747,data_wkly!$C:$C,0),1)),"")</f>
        <v/>
      </c>
      <c r="L747" s="156"/>
      <c r="M747" s="155" t="str">
        <f>IFERROR(IF(INDEX(data_wkly!M:M,MATCH($B747,data_wkly!$C:$C,0),1)=0,"",INDEX(data_wkly!M:M,MATCH($B747,data_wkly!$C:$C,0),1)),"")</f>
        <v/>
      </c>
      <c r="N747" s="21" t="str">
        <f>IFERROR(IF(INDEX(data_wkly!N:N,MATCH($B747,data_wkly!$C:$C,0),1)=0,"",INDEX(data_wkly!N:N,MATCH($B747,data_wkly!$C:$C,0),1)),"")</f>
        <v/>
      </c>
      <c r="O747" s="21" t="str">
        <f>IF(M747="","",IFERROR(INDEX(data_wkly!O:O,MATCH($B747,data_wkly!$C:$C,0),1),""))</f>
        <v/>
      </c>
      <c r="P747" s="21" t="str">
        <f>IF(M747="","",IFERROR(IF(INDEX(data_wkly!P:P,MATCH($B747,data_wkly!$C:$C,0),1)=0,"",INDEX(data_wkly!P:P,MATCH($B747,data_wkly!$C:$C,0),1)),""))</f>
        <v/>
      </c>
      <c r="Q747" s="21" t="str">
        <f>IFERROR(IF(INDEX(data_wkly!Q:Q,MATCH($B747,data_wkly!$C:$C,0),1)=0,"",INDEX(data_wkly!Q:Q,MATCH($B747,data_wkly!$C:$C,0),1)),"")</f>
        <v/>
      </c>
      <c r="R747" s="21" t="str">
        <f>IF(M747="","",IFERROR(INDEX(data_wkly!R:R,MATCH($B747,data_wkly!$C:$C,0),1),""))</f>
        <v/>
      </c>
      <c r="S747" s="21" t="str">
        <f>IF(M747="","",IFERROR(IF(INDEX(data_wkly!S:S,MATCH($B747,data_wkly!$C:$C,0),1)=0,"",INDEX(data_wkly!S:S,MATCH($B747,data_wkly!$C:$C,0),1)),""))</f>
        <v/>
      </c>
      <c r="T747" s="21" t="str">
        <f>IFERROR(IF(INDEX(data_wkly!T:T,MATCH($B747,data_wkly!$C:$C,0),1)=0,"",INDEX(data_wkly!T:T,MATCH($B747,data_wkly!$C:$C,0),1)),"")</f>
        <v/>
      </c>
      <c r="U747" s="86" t="str">
        <f>IFERROR(IF(INDEX(data_wkly!U:U,MATCH($B747,data_wkly!$C:$C,0),1)=0,"",INDEX(data_wkly!U:U,MATCH($B747,data_wkly!$C:$C,0),1)),"")</f>
        <v/>
      </c>
      <c r="V747" s="157" t="str">
        <f t="shared" si="67"/>
        <v/>
      </c>
      <c r="W747" s="152" t="str">
        <f>IFERROR(IF(INDEX(data_wkly!W:W,MATCH($B747,data_wkly!$C:$C,0),1)=0,"",INDEX(data_wkly!W:W,MATCH($B747,data_wkly!$C:$C,0),1)),"")</f>
        <v/>
      </c>
      <c r="X747" s="21" t="str">
        <f>IFERROR(IF(INDEX(data_wkly!X:X,MATCH($B747,data_wkly!$C:$C,0),1)=0,"",INDEX(data_wkly!X:X,MATCH($B747,data_wkly!$C:$C,0),1)),"")</f>
        <v/>
      </c>
      <c r="Y747" s="21" t="str">
        <f>IFERROR(IF(INDEX(data_wkly!Y:Y,MATCH($B747,data_wkly!$C:$C,0),1)=0,"",INDEX(data_wkly!Y:Y,MATCH($B747,data_wkly!$C:$C,0),1)),"")</f>
        <v/>
      </c>
      <c r="Z747" s="21" t="str">
        <f>IFERROR(IF(INDEX(data_wkly!Z:Z,MATCH($B747,data_wkly!$C:$C,0),1)=0,"",INDEX(data_wkly!Z:Z,MATCH($B747,data_wkly!$C:$C,0),1)),"")</f>
        <v/>
      </c>
      <c r="AA747" s="152" t="str">
        <f>IFERROR(IF(INDEX(data_wkly!AA:AA,MATCH($B747,data_wkly!$C:$C,0),1)=0,"",INDEX(data_wkly!AA:AA,MATCH($B747,data_wkly!$C:$C,0),1)),"")</f>
        <v/>
      </c>
      <c r="AB747" s="21" t="str">
        <f>IFERROR(IF(INDEX(data_wkly!AB:AB,MATCH($B747,data_wkly!$C:$C,0),1)=0,"",INDEX(data_wkly!AB:AB,MATCH($B747,data_wkly!$C:$C,0),1)),"")</f>
        <v/>
      </c>
      <c r="AC747" s="21" t="str">
        <f>IFERROR(IF(INDEX(data_wkly!AC:AC,MATCH($B747,data_wkly!$C:$C,0),1)=0,"",INDEX(data_wkly!AC:AC,MATCH($B747,data_wkly!$C:$C,0),1)),"")</f>
        <v/>
      </c>
      <c r="AD747" s="21" t="str">
        <f>IFERROR(IF(INDEX(data_wkly!AD:AD,MATCH($B747,data_wkly!$C:$C,0),1)=0,"",INDEX(data_wkly!AD:AD,MATCH($B747,data_wkly!$C:$C,0),1)),"")</f>
        <v/>
      </c>
      <c r="AE747" s="157" t="str">
        <f t="shared" si="68"/>
        <v/>
      </c>
      <c r="AF747" s="154" t="str">
        <f>IFERROR(IF(INDEX(data_wkly!AF:AF,MATCH($B747,data_wkly!$C:$C,0),1)=0,"",INDEX(data_wkly!AF:AF,MATCH($B747,data_wkly!$C:$C,0),1)),"")</f>
        <v/>
      </c>
      <c r="AG747" s="153" t="str">
        <f>IFERROR(IF(AF747="","",INDEX(data_wkly!AG:AG,MATCH($B747,data_wkly!$C:$C,0),1)),"")</f>
        <v/>
      </c>
      <c r="AH747" s="153" t="str">
        <f>IFERROR(IF(INDEX(data_wkly!AH:AH,MATCH($B747,data_wkly!$C:$C,0),1)=0,"",INDEX(data_wkly!AH:AH,MATCH($B747,data_wkly!$C:$C,0),1)),"")</f>
        <v/>
      </c>
      <c r="AI747" s="153" t="str">
        <f>IFERROR(IF(INDEX(data_wkly!AI:AI,MATCH($B747,data_wkly!$C:$C,0),1)=0,"",INDEX(data_wkly!AI:AI,MATCH($B747,data_wkly!$C:$C,0),1)),"")</f>
        <v/>
      </c>
      <c r="AJ747" s="153" t="str">
        <f>IFERROR(IF(AI747="","",INDEX(data_wkly!AJ:AJ,MATCH($B747,data_wkly!$C:$C,0),1)),"")</f>
        <v/>
      </c>
      <c r="AK747" s="153" t="str">
        <f>IFERROR(IF(INDEX(data_wkly!AK:AK,MATCH($B747,data_wkly!$C:$C,0),1)=0,"",INDEX(data_wkly!AK:AK,MATCH($B747,data_wkly!$C:$C,0),1)),"")</f>
        <v/>
      </c>
      <c r="AL747" s="153" t="str">
        <f>IFERROR(IF(INDEX(data_wkly!AL:AL,MATCH($B747,data_wkly!$C:$C,0),1)=0,"",INDEX(data_wkly!AL:AL,MATCH($B747,data_wkly!$C:$C,0),1)),"")</f>
        <v/>
      </c>
      <c r="AM747" s="183" t="str">
        <f>IFERROR(IF(INDEX(data_wkly!AM:AM,MATCH($B747,data_wkly!$C:$C,0),1)=0,"",INDEX(data_wkly!AM:AM,MATCH($B747,data_wkly!$C:$C,0),1)),"")</f>
        <v/>
      </c>
      <c r="AN747" s="41" t="str">
        <f t="shared" si="66"/>
        <v/>
      </c>
      <c r="AO747" s="88">
        <f t="shared" si="71"/>
        <v>1</v>
      </c>
    </row>
    <row r="748" spans="1:41">
      <c r="A748" s="88" t="str">
        <f t="shared" si="69"/>
        <v/>
      </c>
      <c r="B748" s="89" t="str">
        <f t="shared" si="70"/>
        <v/>
      </c>
      <c r="C748" s="155" t="str">
        <f>IFERROR(IF(INDEX(data_wkly!D:D,MATCH($B748,data_wkly!$C:$C,0),1)=0,"",INDEX(data_wkly!D:D,MATCH($B748,data_wkly!$C:$C,0),1)),"")</f>
        <v/>
      </c>
      <c r="D748" s="21" t="str">
        <f>IFERROR(IF(INDEX(data_wkly!E:E,MATCH($B748,data_wkly!$C:$C,0),1)=0,"",INDEX(data_wkly!E:E,MATCH($B748,data_wkly!$C:$C,0),1)),"")</f>
        <v/>
      </c>
      <c r="E748" s="21" t="str">
        <f>IF(C748="","",IFERROR(INDEX(data_wkly!F:F,MATCH($B748,data_wkly!$C:$C,0),1),""))</f>
        <v/>
      </c>
      <c r="F748" s="21" t="str">
        <f>IF(E748="","",IFERROR(IF(INDEX(data_wkly!G:G,MATCH($B748,data_wkly!$C:$C,0),1)=0,"",INDEX(data_wkly!G:G,MATCH($B748,data_wkly!$C:$C,0),1)),""))</f>
        <v/>
      </c>
      <c r="G748" s="21" t="str">
        <f>IFERROR(IF(INDEX(data_wkly!H:H,MATCH($B748,data_wkly!$C:$C,0),1)=0,"",INDEX(data_wkly!H:H,MATCH($B748,data_wkly!$C:$C,0),1)),"")</f>
        <v/>
      </c>
      <c r="H748" s="21" t="str">
        <f>IF(C748="","",IFERROR(INDEX(data_wkly!I:I,MATCH($B748,data_wkly!$C:$C,0),1),""))</f>
        <v/>
      </c>
      <c r="I748" s="21" t="str">
        <f>IF(H748="","",IFERROR(IF(INDEX(data_wkly!J:J,MATCH($B748,data_wkly!$C:$C,0),1)=0,"",INDEX(data_wkly!J:J,MATCH($B748,data_wkly!$C:$C,0),1)),""))</f>
        <v/>
      </c>
      <c r="J748" s="21" t="str">
        <f>IFERROR(IF(INDEX(data_wkly!K:K,MATCH($B748,data_wkly!$C:$C,0),1)=0,"",INDEX(data_wkly!K:K,MATCH($B748,data_wkly!$C:$C,0),1)),"")</f>
        <v/>
      </c>
      <c r="K748" s="86" t="str">
        <f>IFERROR(IF(INDEX(data_wkly!L:L,MATCH($B748,data_wkly!$C:$C,0),1)=0,"",INDEX(data_wkly!L:L,MATCH($B748,data_wkly!$C:$C,0),1)),"")</f>
        <v/>
      </c>
      <c r="L748" s="156"/>
      <c r="M748" s="155" t="str">
        <f>IFERROR(IF(INDEX(data_wkly!M:M,MATCH($B748,data_wkly!$C:$C,0),1)=0,"",INDEX(data_wkly!M:M,MATCH($B748,data_wkly!$C:$C,0),1)),"")</f>
        <v/>
      </c>
      <c r="N748" s="21" t="str">
        <f>IFERROR(IF(INDEX(data_wkly!N:N,MATCH($B748,data_wkly!$C:$C,0),1)=0,"",INDEX(data_wkly!N:N,MATCH($B748,data_wkly!$C:$C,0),1)),"")</f>
        <v/>
      </c>
      <c r="O748" s="21" t="str">
        <f>IF(M748="","",IFERROR(INDEX(data_wkly!O:O,MATCH($B748,data_wkly!$C:$C,0),1),""))</f>
        <v/>
      </c>
      <c r="P748" s="21" t="str">
        <f>IF(M748="","",IFERROR(IF(INDEX(data_wkly!P:P,MATCH($B748,data_wkly!$C:$C,0),1)=0,"",INDEX(data_wkly!P:P,MATCH($B748,data_wkly!$C:$C,0),1)),""))</f>
        <v/>
      </c>
      <c r="Q748" s="21" t="str">
        <f>IFERROR(IF(INDEX(data_wkly!Q:Q,MATCH($B748,data_wkly!$C:$C,0),1)=0,"",INDEX(data_wkly!Q:Q,MATCH($B748,data_wkly!$C:$C,0),1)),"")</f>
        <v/>
      </c>
      <c r="R748" s="21" t="str">
        <f>IF(M748="","",IFERROR(INDEX(data_wkly!R:R,MATCH($B748,data_wkly!$C:$C,0),1),""))</f>
        <v/>
      </c>
      <c r="S748" s="21" t="str">
        <f>IF(M748="","",IFERROR(IF(INDEX(data_wkly!S:S,MATCH($B748,data_wkly!$C:$C,0),1)=0,"",INDEX(data_wkly!S:S,MATCH($B748,data_wkly!$C:$C,0),1)),""))</f>
        <v/>
      </c>
      <c r="T748" s="21" t="str">
        <f>IFERROR(IF(INDEX(data_wkly!T:T,MATCH($B748,data_wkly!$C:$C,0),1)=0,"",INDEX(data_wkly!T:T,MATCH($B748,data_wkly!$C:$C,0),1)),"")</f>
        <v/>
      </c>
      <c r="U748" s="86" t="str">
        <f>IFERROR(IF(INDEX(data_wkly!U:U,MATCH($B748,data_wkly!$C:$C,0),1)=0,"",INDEX(data_wkly!U:U,MATCH($B748,data_wkly!$C:$C,0),1)),"")</f>
        <v/>
      </c>
      <c r="V748" s="157" t="str">
        <f t="shared" si="67"/>
        <v/>
      </c>
      <c r="W748" s="152" t="str">
        <f>IFERROR(IF(INDEX(data_wkly!W:W,MATCH($B748,data_wkly!$C:$C,0),1)=0,"",INDEX(data_wkly!W:W,MATCH($B748,data_wkly!$C:$C,0),1)),"")</f>
        <v/>
      </c>
      <c r="X748" s="21" t="str">
        <f>IFERROR(IF(INDEX(data_wkly!X:X,MATCH($B748,data_wkly!$C:$C,0),1)=0,"",INDEX(data_wkly!X:X,MATCH($B748,data_wkly!$C:$C,0),1)),"")</f>
        <v/>
      </c>
      <c r="Y748" s="21" t="str">
        <f>IFERROR(IF(INDEX(data_wkly!Y:Y,MATCH($B748,data_wkly!$C:$C,0),1)=0,"",INDEX(data_wkly!Y:Y,MATCH($B748,data_wkly!$C:$C,0),1)),"")</f>
        <v/>
      </c>
      <c r="Z748" s="21" t="str">
        <f>IFERROR(IF(INDEX(data_wkly!Z:Z,MATCH($B748,data_wkly!$C:$C,0),1)=0,"",INDEX(data_wkly!Z:Z,MATCH($B748,data_wkly!$C:$C,0),1)),"")</f>
        <v/>
      </c>
      <c r="AA748" s="152" t="str">
        <f>IFERROR(IF(INDEX(data_wkly!AA:AA,MATCH($B748,data_wkly!$C:$C,0),1)=0,"",INDEX(data_wkly!AA:AA,MATCH($B748,data_wkly!$C:$C,0),1)),"")</f>
        <v/>
      </c>
      <c r="AB748" s="21" t="str">
        <f>IFERROR(IF(INDEX(data_wkly!AB:AB,MATCH($B748,data_wkly!$C:$C,0),1)=0,"",INDEX(data_wkly!AB:AB,MATCH($B748,data_wkly!$C:$C,0),1)),"")</f>
        <v/>
      </c>
      <c r="AC748" s="21" t="str">
        <f>IFERROR(IF(INDEX(data_wkly!AC:AC,MATCH($B748,data_wkly!$C:$C,0),1)=0,"",INDEX(data_wkly!AC:AC,MATCH($B748,data_wkly!$C:$C,0),1)),"")</f>
        <v/>
      </c>
      <c r="AD748" s="21" t="str">
        <f>IFERROR(IF(INDEX(data_wkly!AD:AD,MATCH($B748,data_wkly!$C:$C,0),1)=0,"",INDEX(data_wkly!AD:AD,MATCH($B748,data_wkly!$C:$C,0),1)),"")</f>
        <v/>
      </c>
      <c r="AE748" s="157" t="str">
        <f t="shared" si="68"/>
        <v/>
      </c>
      <c r="AF748" s="154" t="str">
        <f>IFERROR(IF(INDEX(data_wkly!AF:AF,MATCH($B748,data_wkly!$C:$C,0),1)=0,"",INDEX(data_wkly!AF:AF,MATCH($B748,data_wkly!$C:$C,0),1)),"")</f>
        <v/>
      </c>
      <c r="AG748" s="153" t="str">
        <f>IFERROR(IF(AF748="","",INDEX(data_wkly!AG:AG,MATCH($B748,data_wkly!$C:$C,0),1)),"")</f>
        <v/>
      </c>
      <c r="AH748" s="153" t="str">
        <f>IFERROR(IF(INDEX(data_wkly!AH:AH,MATCH($B748,data_wkly!$C:$C,0),1)=0,"",INDEX(data_wkly!AH:AH,MATCH($B748,data_wkly!$C:$C,0),1)),"")</f>
        <v/>
      </c>
      <c r="AI748" s="153" t="str">
        <f>IFERROR(IF(INDEX(data_wkly!AI:AI,MATCH($B748,data_wkly!$C:$C,0),1)=0,"",INDEX(data_wkly!AI:AI,MATCH($B748,data_wkly!$C:$C,0),1)),"")</f>
        <v/>
      </c>
      <c r="AJ748" s="153" t="str">
        <f>IFERROR(IF(AI748="","",INDEX(data_wkly!AJ:AJ,MATCH($B748,data_wkly!$C:$C,0),1)),"")</f>
        <v/>
      </c>
      <c r="AK748" s="153" t="str">
        <f>IFERROR(IF(INDEX(data_wkly!AK:AK,MATCH($B748,data_wkly!$C:$C,0),1)=0,"",INDEX(data_wkly!AK:AK,MATCH($B748,data_wkly!$C:$C,0),1)),"")</f>
        <v/>
      </c>
      <c r="AL748" s="153" t="str">
        <f>IFERROR(IF(INDEX(data_wkly!AL:AL,MATCH($B748,data_wkly!$C:$C,0),1)=0,"",INDEX(data_wkly!AL:AL,MATCH($B748,data_wkly!$C:$C,0),1)),"")</f>
        <v/>
      </c>
      <c r="AM748" s="183" t="str">
        <f>IFERROR(IF(INDEX(data_wkly!AM:AM,MATCH($B748,data_wkly!$C:$C,0),1)=0,"",INDEX(data_wkly!AM:AM,MATCH($B748,data_wkly!$C:$C,0),1)),"")</f>
        <v/>
      </c>
      <c r="AN748" s="41" t="str">
        <f t="shared" si="66"/>
        <v/>
      </c>
      <c r="AO748" s="88">
        <f t="shared" si="71"/>
        <v>2</v>
      </c>
    </row>
    <row r="749" spans="1:41">
      <c r="A749" s="88" t="str">
        <f t="shared" si="69"/>
        <v/>
      </c>
      <c r="B749" s="89" t="str">
        <f t="shared" si="70"/>
        <v/>
      </c>
      <c r="C749" s="155" t="str">
        <f>IFERROR(IF(INDEX(data_wkly!D:D,MATCH($B749,data_wkly!$C:$C,0),1)=0,"",INDEX(data_wkly!D:D,MATCH($B749,data_wkly!$C:$C,0),1)),"")</f>
        <v/>
      </c>
      <c r="D749" s="21" t="str">
        <f>IFERROR(IF(INDEX(data_wkly!E:E,MATCH($B749,data_wkly!$C:$C,0),1)=0,"",INDEX(data_wkly!E:E,MATCH($B749,data_wkly!$C:$C,0),1)),"")</f>
        <v/>
      </c>
      <c r="E749" s="21" t="str">
        <f>IF(C749="","",IFERROR(INDEX(data_wkly!F:F,MATCH($B749,data_wkly!$C:$C,0),1),""))</f>
        <v/>
      </c>
      <c r="F749" s="21" t="str">
        <f>IF(E749="","",IFERROR(IF(INDEX(data_wkly!G:G,MATCH($B749,data_wkly!$C:$C,0),1)=0,"",INDEX(data_wkly!G:G,MATCH($B749,data_wkly!$C:$C,0),1)),""))</f>
        <v/>
      </c>
      <c r="G749" s="21" t="str">
        <f>IFERROR(IF(INDEX(data_wkly!H:H,MATCH($B749,data_wkly!$C:$C,0),1)=0,"",INDEX(data_wkly!H:H,MATCH($B749,data_wkly!$C:$C,0),1)),"")</f>
        <v/>
      </c>
      <c r="H749" s="21" t="str">
        <f>IF(C749="","",IFERROR(INDEX(data_wkly!I:I,MATCH($B749,data_wkly!$C:$C,0),1),""))</f>
        <v/>
      </c>
      <c r="I749" s="21" t="str">
        <f>IF(H749="","",IFERROR(IF(INDEX(data_wkly!J:J,MATCH($B749,data_wkly!$C:$C,0),1)=0,"",INDEX(data_wkly!J:J,MATCH($B749,data_wkly!$C:$C,0),1)),""))</f>
        <v/>
      </c>
      <c r="J749" s="21" t="str">
        <f>IFERROR(IF(INDEX(data_wkly!K:K,MATCH($B749,data_wkly!$C:$C,0),1)=0,"",INDEX(data_wkly!K:K,MATCH($B749,data_wkly!$C:$C,0),1)),"")</f>
        <v/>
      </c>
      <c r="K749" s="86" t="str">
        <f>IFERROR(IF(INDEX(data_wkly!L:L,MATCH($B749,data_wkly!$C:$C,0),1)=0,"",INDEX(data_wkly!L:L,MATCH($B749,data_wkly!$C:$C,0),1)),"")</f>
        <v/>
      </c>
      <c r="L749" s="156"/>
      <c r="M749" s="155" t="str">
        <f>IFERROR(IF(INDEX(data_wkly!M:M,MATCH($B749,data_wkly!$C:$C,0),1)=0,"",INDEX(data_wkly!M:M,MATCH($B749,data_wkly!$C:$C,0),1)),"")</f>
        <v/>
      </c>
      <c r="N749" s="21" t="str">
        <f>IFERROR(IF(INDEX(data_wkly!N:N,MATCH($B749,data_wkly!$C:$C,0),1)=0,"",INDEX(data_wkly!N:N,MATCH($B749,data_wkly!$C:$C,0),1)),"")</f>
        <v/>
      </c>
      <c r="O749" s="21" t="str">
        <f>IF(M749="","",IFERROR(INDEX(data_wkly!O:O,MATCH($B749,data_wkly!$C:$C,0),1),""))</f>
        <v/>
      </c>
      <c r="P749" s="21" t="str">
        <f>IF(M749="","",IFERROR(IF(INDEX(data_wkly!P:P,MATCH($B749,data_wkly!$C:$C,0),1)=0,"",INDEX(data_wkly!P:P,MATCH($B749,data_wkly!$C:$C,0),1)),""))</f>
        <v/>
      </c>
      <c r="Q749" s="21" t="str">
        <f>IFERROR(IF(INDEX(data_wkly!Q:Q,MATCH($B749,data_wkly!$C:$C,0),1)=0,"",INDEX(data_wkly!Q:Q,MATCH($B749,data_wkly!$C:$C,0),1)),"")</f>
        <v/>
      </c>
      <c r="R749" s="21" t="str">
        <f>IF(M749="","",IFERROR(INDEX(data_wkly!R:R,MATCH($B749,data_wkly!$C:$C,0),1),""))</f>
        <v/>
      </c>
      <c r="S749" s="21" t="str">
        <f>IF(M749="","",IFERROR(IF(INDEX(data_wkly!S:S,MATCH($B749,data_wkly!$C:$C,0),1)=0,"",INDEX(data_wkly!S:S,MATCH($B749,data_wkly!$C:$C,0),1)),""))</f>
        <v/>
      </c>
      <c r="T749" s="21" t="str">
        <f>IFERROR(IF(INDEX(data_wkly!T:T,MATCH($B749,data_wkly!$C:$C,0),1)=0,"",INDEX(data_wkly!T:T,MATCH($B749,data_wkly!$C:$C,0),1)),"")</f>
        <v/>
      </c>
      <c r="U749" s="86" t="str">
        <f>IFERROR(IF(INDEX(data_wkly!U:U,MATCH($B749,data_wkly!$C:$C,0),1)=0,"",INDEX(data_wkly!U:U,MATCH($B749,data_wkly!$C:$C,0),1)),"")</f>
        <v/>
      </c>
      <c r="V749" s="157" t="str">
        <f t="shared" si="67"/>
        <v/>
      </c>
      <c r="W749" s="152" t="str">
        <f>IFERROR(IF(INDEX(data_wkly!W:W,MATCH($B749,data_wkly!$C:$C,0),1)=0,"",INDEX(data_wkly!W:W,MATCH($B749,data_wkly!$C:$C,0),1)),"")</f>
        <v/>
      </c>
      <c r="X749" s="21" t="str">
        <f>IFERROR(IF(INDEX(data_wkly!X:X,MATCH($B749,data_wkly!$C:$C,0),1)=0,"",INDEX(data_wkly!X:X,MATCH($B749,data_wkly!$C:$C,0),1)),"")</f>
        <v/>
      </c>
      <c r="Y749" s="21" t="str">
        <f>IFERROR(IF(INDEX(data_wkly!Y:Y,MATCH($B749,data_wkly!$C:$C,0),1)=0,"",INDEX(data_wkly!Y:Y,MATCH($B749,data_wkly!$C:$C,0),1)),"")</f>
        <v/>
      </c>
      <c r="Z749" s="21" t="str">
        <f>IFERROR(IF(INDEX(data_wkly!Z:Z,MATCH($B749,data_wkly!$C:$C,0),1)=0,"",INDEX(data_wkly!Z:Z,MATCH($B749,data_wkly!$C:$C,0),1)),"")</f>
        <v/>
      </c>
      <c r="AA749" s="152" t="str">
        <f>IFERROR(IF(INDEX(data_wkly!AA:AA,MATCH($B749,data_wkly!$C:$C,0),1)=0,"",INDEX(data_wkly!AA:AA,MATCH($B749,data_wkly!$C:$C,0),1)),"")</f>
        <v/>
      </c>
      <c r="AB749" s="21" t="str">
        <f>IFERROR(IF(INDEX(data_wkly!AB:AB,MATCH($B749,data_wkly!$C:$C,0),1)=0,"",INDEX(data_wkly!AB:AB,MATCH($B749,data_wkly!$C:$C,0),1)),"")</f>
        <v/>
      </c>
      <c r="AC749" s="21" t="str">
        <f>IFERROR(IF(INDEX(data_wkly!AC:AC,MATCH($B749,data_wkly!$C:$C,0),1)=0,"",INDEX(data_wkly!AC:AC,MATCH($B749,data_wkly!$C:$C,0),1)),"")</f>
        <v/>
      </c>
      <c r="AD749" s="21" t="str">
        <f>IFERROR(IF(INDEX(data_wkly!AD:AD,MATCH($B749,data_wkly!$C:$C,0),1)=0,"",INDEX(data_wkly!AD:AD,MATCH($B749,data_wkly!$C:$C,0),1)),"")</f>
        <v/>
      </c>
      <c r="AE749" s="157" t="str">
        <f t="shared" si="68"/>
        <v/>
      </c>
      <c r="AF749" s="154" t="str">
        <f>IFERROR(IF(INDEX(data_wkly!AF:AF,MATCH($B749,data_wkly!$C:$C,0),1)=0,"",INDEX(data_wkly!AF:AF,MATCH($B749,data_wkly!$C:$C,0),1)),"")</f>
        <v/>
      </c>
      <c r="AG749" s="153" t="str">
        <f>IFERROR(IF(AF749="","",INDEX(data_wkly!AG:AG,MATCH($B749,data_wkly!$C:$C,0),1)),"")</f>
        <v/>
      </c>
      <c r="AH749" s="153" t="str">
        <f>IFERROR(IF(INDEX(data_wkly!AH:AH,MATCH($B749,data_wkly!$C:$C,0),1)=0,"",INDEX(data_wkly!AH:AH,MATCH($B749,data_wkly!$C:$C,0),1)),"")</f>
        <v/>
      </c>
      <c r="AI749" s="153" t="str">
        <f>IFERROR(IF(INDEX(data_wkly!AI:AI,MATCH($B749,data_wkly!$C:$C,0),1)=0,"",INDEX(data_wkly!AI:AI,MATCH($B749,data_wkly!$C:$C,0),1)),"")</f>
        <v/>
      </c>
      <c r="AJ749" s="153" t="str">
        <f>IFERROR(IF(AI749="","",INDEX(data_wkly!AJ:AJ,MATCH($B749,data_wkly!$C:$C,0),1)),"")</f>
        <v/>
      </c>
      <c r="AK749" s="153" t="str">
        <f>IFERROR(IF(INDEX(data_wkly!AK:AK,MATCH($B749,data_wkly!$C:$C,0),1)=0,"",INDEX(data_wkly!AK:AK,MATCH($B749,data_wkly!$C:$C,0),1)),"")</f>
        <v/>
      </c>
      <c r="AL749" s="153" t="str">
        <f>IFERROR(IF(INDEX(data_wkly!AL:AL,MATCH($B749,data_wkly!$C:$C,0),1)=0,"",INDEX(data_wkly!AL:AL,MATCH($B749,data_wkly!$C:$C,0),1)),"")</f>
        <v/>
      </c>
      <c r="AM749" s="183" t="str">
        <f>IFERROR(IF(INDEX(data_wkly!AM:AM,MATCH($B749,data_wkly!$C:$C,0),1)=0,"",INDEX(data_wkly!AM:AM,MATCH($B749,data_wkly!$C:$C,0),1)),"")</f>
        <v/>
      </c>
      <c r="AN749" s="41" t="str">
        <f t="shared" si="66"/>
        <v/>
      </c>
      <c r="AO749" s="88">
        <f t="shared" si="71"/>
        <v>1</v>
      </c>
    </row>
    <row r="750" spans="1:41">
      <c r="A750" s="88" t="str">
        <f t="shared" si="69"/>
        <v/>
      </c>
      <c r="B750" s="89" t="str">
        <f t="shared" si="70"/>
        <v/>
      </c>
      <c r="C750" s="155" t="str">
        <f>IFERROR(IF(INDEX(data_wkly!D:D,MATCH($B750,data_wkly!$C:$C,0),1)=0,"",INDEX(data_wkly!D:D,MATCH($B750,data_wkly!$C:$C,0),1)),"")</f>
        <v/>
      </c>
      <c r="D750" s="21" t="str">
        <f>IFERROR(IF(INDEX(data_wkly!E:E,MATCH($B750,data_wkly!$C:$C,0),1)=0,"",INDEX(data_wkly!E:E,MATCH($B750,data_wkly!$C:$C,0),1)),"")</f>
        <v/>
      </c>
      <c r="E750" s="21" t="str">
        <f>IF(C750="","",IFERROR(INDEX(data_wkly!F:F,MATCH($B750,data_wkly!$C:$C,0),1),""))</f>
        <v/>
      </c>
      <c r="F750" s="21" t="str">
        <f>IF(E750="","",IFERROR(IF(INDEX(data_wkly!G:G,MATCH($B750,data_wkly!$C:$C,0),1)=0,"",INDEX(data_wkly!G:G,MATCH($B750,data_wkly!$C:$C,0),1)),""))</f>
        <v/>
      </c>
      <c r="G750" s="21" t="str">
        <f>IFERROR(IF(INDEX(data_wkly!H:H,MATCH($B750,data_wkly!$C:$C,0),1)=0,"",INDEX(data_wkly!H:H,MATCH($B750,data_wkly!$C:$C,0),1)),"")</f>
        <v/>
      </c>
      <c r="H750" s="21" t="str">
        <f>IF(C750="","",IFERROR(INDEX(data_wkly!I:I,MATCH($B750,data_wkly!$C:$C,0),1),""))</f>
        <v/>
      </c>
      <c r="I750" s="21" t="str">
        <f>IF(H750="","",IFERROR(IF(INDEX(data_wkly!J:J,MATCH($B750,data_wkly!$C:$C,0),1)=0,"",INDEX(data_wkly!J:J,MATCH($B750,data_wkly!$C:$C,0),1)),""))</f>
        <v/>
      </c>
      <c r="J750" s="21" t="str">
        <f>IFERROR(IF(INDEX(data_wkly!K:K,MATCH($B750,data_wkly!$C:$C,0),1)=0,"",INDEX(data_wkly!K:K,MATCH($B750,data_wkly!$C:$C,0),1)),"")</f>
        <v/>
      </c>
      <c r="K750" s="86" t="str">
        <f>IFERROR(IF(INDEX(data_wkly!L:L,MATCH($B750,data_wkly!$C:$C,0),1)=0,"",INDEX(data_wkly!L:L,MATCH($B750,data_wkly!$C:$C,0),1)),"")</f>
        <v/>
      </c>
      <c r="L750" s="156"/>
      <c r="M750" s="155" t="str">
        <f>IFERROR(IF(INDEX(data_wkly!M:M,MATCH($B750,data_wkly!$C:$C,0),1)=0,"",INDEX(data_wkly!M:M,MATCH($B750,data_wkly!$C:$C,0),1)),"")</f>
        <v/>
      </c>
      <c r="N750" s="21" t="str">
        <f>IFERROR(IF(INDEX(data_wkly!N:N,MATCH($B750,data_wkly!$C:$C,0),1)=0,"",INDEX(data_wkly!N:N,MATCH($B750,data_wkly!$C:$C,0),1)),"")</f>
        <v/>
      </c>
      <c r="O750" s="21" t="str">
        <f>IF(M750="","",IFERROR(INDEX(data_wkly!O:O,MATCH($B750,data_wkly!$C:$C,0),1),""))</f>
        <v/>
      </c>
      <c r="P750" s="21" t="str">
        <f>IF(M750="","",IFERROR(IF(INDEX(data_wkly!P:P,MATCH($B750,data_wkly!$C:$C,0),1)=0,"",INDEX(data_wkly!P:P,MATCH($B750,data_wkly!$C:$C,0),1)),""))</f>
        <v/>
      </c>
      <c r="Q750" s="21" t="str">
        <f>IFERROR(IF(INDEX(data_wkly!Q:Q,MATCH($B750,data_wkly!$C:$C,0),1)=0,"",INDEX(data_wkly!Q:Q,MATCH($B750,data_wkly!$C:$C,0),1)),"")</f>
        <v/>
      </c>
      <c r="R750" s="21" t="str">
        <f>IF(M750="","",IFERROR(INDEX(data_wkly!R:R,MATCH($B750,data_wkly!$C:$C,0),1),""))</f>
        <v/>
      </c>
      <c r="S750" s="21" t="str">
        <f>IF(M750="","",IFERROR(IF(INDEX(data_wkly!S:S,MATCH($B750,data_wkly!$C:$C,0),1)=0,"",INDEX(data_wkly!S:S,MATCH($B750,data_wkly!$C:$C,0),1)),""))</f>
        <v/>
      </c>
      <c r="T750" s="21" t="str">
        <f>IFERROR(IF(INDEX(data_wkly!T:T,MATCH($B750,data_wkly!$C:$C,0),1)=0,"",INDEX(data_wkly!T:T,MATCH($B750,data_wkly!$C:$C,0),1)),"")</f>
        <v/>
      </c>
      <c r="U750" s="86" t="str">
        <f>IFERROR(IF(INDEX(data_wkly!U:U,MATCH($B750,data_wkly!$C:$C,0),1)=0,"",INDEX(data_wkly!U:U,MATCH($B750,data_wkly!$C:$C,0),1)),"")</f>
        <v/>
      </c>
      <c r="V750" s="157" t="str">
        <f t="shared" si="67"/>
        <v/>
      </c>
      <c r="W750" s="152" t="str">
        <f>IFERROR(IF(INDEX(data_wkly!W:W,MATCH($B750,data_wkly!$C:$C,0),1)=0,"",INDEX(data_wkly!W:W,MATCH($B750,data_wkly!$C:$C,0),1)),"")</f>
        <v/>
      </c>
      <c r="X750" s="21" t="str">
        <f>IFERROR(IF(INDEX(data_wkly!X:X,MATCH($B750,data_wkly!$C:$C,0),1)=0,"",INDEX(data_wkly!X:X,MATCH($B750,data_wkly!$C:$C,0),1)),"")</f>
        <v/>
      </c>
      <c r="Y750" s="21" t="str">
        <f>IFERROR(IF(INDEX(data_wkly!Y:Y,MATCH($B750,data_wkly!$C:$C,0),1)=0,"",INDEX(data_wkly!Y:Y,MATCH($B750,data_wkly!$C:$C,0),1)),"")</f>
        <v/>
      </c>
      <c r="Z750" s="21" t="str">
        <f>IFERROR(IF(INDEX(data_wkly!Z:Z,MATCH($B750,data_wkly!$C:$C,0),1)=0,"",INDEX(data_wkly!Z:Z,MATCH($B750,data_wkly!$C:$C,0),1)),"")</f>
        <v/>
      </c>
      <c r="AA750" s="152" t="str">
        <f>IFERROR(IF(INDEX(data_wkly!AA:AA,MATCH($B750,data_wkly!$C:$C,0),1)=0,"",INDEX(data_wkly!AA:AA,MATCH($B750,data_wkly!$C:$C,0),1)),"")</f>
        <v/>
      </c>
      <c r="AB750" s="21" t="str">
        <f>IFERROR(IF(INDEX(data_wkly!AB:AB,MATCH($B750,data_wkly!$C:$C,0),1)=0,"",INDEX(data_wkly!AB:AB,MATCH($B750,data_wkly!$C:$C,0),1)),"")</f>
        <v/>
      </c>
      <c r="AC750" s="21" t="str">
        <f>IFERROR(IF(INDEX(data_wkly!AC:AC,MATCH($B750,data_wkly!$C:$C,0),1)=0,"",INDEX(data_wkly!AC:AC,MATCH($B750,data_wkly!$C:$C,0),1)),"")</f>
        <v/>
      </c>
      <c r="AD750" s="21" t="str">
        <f>IFERROR(IF(INDEX(data_wkly!AD:AD,MATCH($B750,data_wkly!$C:$C,0),1)=0,"",INDEX(data_wkly!AD:AD,MATCH($B750,data_wkly!$C:$C,0),1)),"")</f>
        <v/>
      </c>
      <c r="AE750" s="157" t="str">
        <f t="shared" si="68"/>
        <v/>
      </c>
      <c r="AF750" s="154" t="str">
        <f>IFERROR(IF(INDEX(data_wkly!AF:AF,MATCH($B750,data_wkly!$C:$C,0),1)=0,"",INDEX(data_wkly!AF:AF,MATCH($B750,data_wkly!$C:$C,0),1)),"")</f>
        <v/>
      </c>
      <c r="AG750" s="153" t="str">
        <f>IFERROR(IF(AF750="","",INDEX(data_wkly!AG:AG,MATCH($B750,data_wkly!$C:$C,0),1)),"")</f>
        <v/>
      </c>
      <c r="AH750" s="153" t="str">
        <f>IFERROR(IF(INDEX(data_wkly!AH:AH,MATCH($B750,data_wkly!$C:$C,0),1)=0,"",INDEX(data_wkly!AH:AH,MATCH($B750,data_wkly!$C:$C,0),1)),"")</f>
        <v/>
      </c>
      <c r="AI750" s="153" t="str">
        <f>IFERROR(IF(INDEX(data_wkly!AI:AI,MATCH($B750,data_wkly!$C:$C,0),1)=0,"",INDEX(data_wkly!AI:AI,MATCH($B750,data_wkly!$C:$C,0),1)),"")</f>
        <v/>
      </c>
      <c r="AJ750" s="153" t="str">
        <f>IFERROR(IF(AI750="","",INDEX(data_wkly!AJ:AJ,MATCH($B750,data_wkly!$C:$C,0),1)),"")</f>
        <v/>
      </c>
      <c r="AK750" s="153" t="str">
        <f>IFERROR(IF(INDEX(data_wkly!AK:AK,MATCH($B750,data_wkly!$C:$C,0),1)=0,"",INDEX(data_wkly!AK:AK,MATCH($B750,data_wkly!$C:$C,0),1)),"")</f>
        <v/>
      </c>
      <c r="AL750" s="153" t="str">
        <f>IFERROR(IF(INDEX(data_wkly!AL:AL,MATCH($B750,data_wkly!$C:$C,0),1)=0,"",INDEX(data_wkly!AL:AL,MATCH($B750,data_wkly!$C:$C,0),1)),"")</f>
        <v/>
      </c>
      <c r="AM750" s="183" t="str">
        <f>IFERROR(IF(INDEX(data_wkly!AM:AM,MATCH($B750,data_wkly!$C:$C,0),1)=0,"",INDEX(data_wkly!AM:AM,MATCH($B750,data_wkly!$C:$C,0),1)),"")</f>
        <v/>
      </c>
      <c r="AN750" s="41" t="str">
        <f t="shared" si="66"/>
        <v/>
      </c>
      <c r="AO750" s="88">
        <f t="shared" si="71"/>
        <v>2</v>
      </c>
    </row>
    <row r="751" spans="1:41">
      <c r="A751" s="88" t="str">
        <f t="shared" si="69"/>
        <v/>
      </c>
      <c r="B751" s="89" t="str">
        <f t="shared" si="70"/>
        <v/>
      </c>
      <c r="C751" s="155" t="str">
        <f>IFERROR(IF(INDEX(data_wkly!D:D,MATCH($B751,data_wkly!$C:$C,0),1)=0,"",INDEX(data_wkly!D:D,MATCH($B751,data_wkly!$C:$C,0),1)),"")</f>
        <v/>
      </c>
      <c r="D751" s="21" t="str">
        <f>IFERROR(IF(INDEX(data_wkly!E:E,MATCH($B751,data_wkly!$C:$C,0),1)=0,"",INDEX(data_wkly!E:E,MATCH($B751,data_wkly!$C:$C,0),1)),"")</f>
        <v/>
      </c>
      <c r="E751" s="21" t="str">
        <f>IF(C751="","",IFERROR(INDEX(data_wkly!F:F,MATCH($B751,data_wkly!$C:$C,0),1),""))</f>
        <v/>
      </c>
      <c r="F751" s="21" t="str">
        <f>IF(E751="","",IFERROR(IF(INDEX(data_wkly!G:G,MATCH($B751,data_wkly!$C:$C,0),1)=0,"",INDEX(data_wkly!G:G,MATCH($B751,data_wkly!$C:$C,0),1)),""))</f>
        <v/>
      </c>
      <c r="G751" s="21" t="str">
        <f>IFERROR(IF(INDEX(data_wkly!H:H,MATCH($B751,data_wkly!$C:$C,0),1)=0,"",INDEX(data_wkly!H:H,MATCH($B751,data_wkly!$C:$C,0),1)),"")</f>
        <v/>
      </c>
      <c r="H751" s="21" t="str">
        <f>IF(C751="","",IFERROR(INDEX(data_wkly!I:I,MATCH($B751,data_wkly!$C:$C,0),1),""))</f>
        <v/>
      </c>
      <c r="I751" s="21" t="str">
        <f>IF(H751="","",IFERROR(IF(INDEX(data_wkly!J:J,MATCH($B751,data_wkly!$C:$C,0),1)=0,"",INDEX(data_wkly!J:J,MATCH($B751,data_wkly!$C:$C,0),1)),""))</f>
        <v/>
      </c>
      <c r="J751" s="21" t="str">
        <f>IFERROR(IF(INDEX(data_wkly!K:K,MATCH($B751,data_wkly!$C:$C,0),1)=0,"",INDEX(data_wkly!K:K,MATCH($B751,data_wkly!$C:$C,0),1)),"")</f>
        <v/>
      </c>
      <c r="K751" s="86" t="str">
        <f>IFERROR(IF(INDEX(data_wkly!L:L,MATCH($B751,data_wkly!$C:$C,0),1)=0,"",INDEX(data_wkly!L:L,MATCH($B751,data_wkly!$C:$C,0),1)),"")</f>
        <v/>
      </c>
      <c r="L751" s="156"/>
      <c r="M751" s="155" t="str">
        <f>IFERROR(IF(INDEX(data_wkly!M:M,MATCH($B751,data_wkly!$C:$C,0),1)=0,"",INDEX(data_wkly!M:M,MATCH($B751,data_wkly!$C:$C,0),1)),"")</f>
        <v/>
      </c>
      <c r="N751" s="21" t="str">
        <f>IFERROR(IF(INDEX(data_wkly!N:N,MATCH($B751,data_wkly!$C:$C,0),1)=0,"",INDEX(data_wkly!N:N,MATCH($B751,data_wkly!$C:$C,0),1)),"")</f>
        <v/>
      </c>
      <c r="O751" s="21" t="str">
        <f>IF(M751="","",IFERROR(INDEX(data_wkly!O:O,MATCH($B751,data_wkly!$C:$C,0),1),""))</f>
        <v/>
      </c>
      <c r="P751" s="21" t="str">
        <f>IF(M751="","",IFERROR(IF(INDEX(data_wkly!P:P,MATCH($B751,data_wkly!$C:$C,0),1)=0,"",INDEX(data_wkly!P:P,MATCH($B751,data_wkly!$C:$C,0),1)),""))</f>
        <v/>
      </c>
      <c r="Q751" s="21" t="str">
        <f>IFERROR(IF(INDEX(data_wkly!Q:Q,MATCH($B751,data_wkly!$C:$C,0),1)=0,"",INDEX(data_wkly!Q:Q,MATCH($B751,data_wkly!$C:$C,0),1)),"")</f>
        <v/>
      </c>
      <c r="R751" s="21" t="str">
        <f>IF(M751="","",IFERROR(INDEX(data_wkly!R:R,MATCH($B751,data_wkly!$C:$C,0),1),""))</f>
        <v/>
      </c>
      <c r="S751" s="21" t="str">
        <f>IF(M751="","",IFERROR(IF(INDEX(data_wkly!S:S,MATCH($B751,data_wkly!$C:$C,0),1)=0,"",INDEX(data_wkly!S:S,MATCH($B751,data_wkly!$C:$C,0),1)),""))</f>
        <v/>
      </c>
      <c r="T751" s="21" t="str">
        <f>IFERROR(IF(INDEX(data_wkly!T:T,MATCH($B751,data_wkly!$C:$C,0),1)=0,"",INDEX(data_wkly!T:T,MATCH($B751,data_wkly!$C:$C,0),1)),"")</f>
        <v/>
      </c>
      <c r="U751" s="86" t="str">
        <f>IFERROR(IF(INDEX(data_wkly!U:U,MATCH($B751,data_wkly!$C:$C,0),1)=0,"",INDEX(data_wkly!U:U,MATCH($B751,data_wkly!$C:$C,0),1)),"")</f>
        <v/>
      </c>
      <c r="V751" s="157" t="str">
        <f t="shared" si="67"/>
        <v/>
      </c>
      <c r="W751" s="152" t="str">
        <f>IFERROR(IF(INDEX(data_wkly!W:W,MATCH($B751,data_wkly!$C:$C,0),1)=0,"",INDEX(data_wkly!W:W,MATCH($B751,data_wkly!$C:$C,0),1)),"")</f>
        <v/>
      </c>
      <c r="X751" s="21" t="str">
        <f>IFERROR(IF(INDEX(data_wkly!X:X,MATCH($B751,data_wkly!$C:$C,0),1)=0,"",INDEX(data_wkly!X:X,MATCH($B751,data_wkly!$C:$C,0),1)),"")</f>
        <v/>
      </c>
      <c r="Y751" s="21" t="str">
        <f>IFERROR(IF(INDEX(data_wkly!Y:Y,MATCH($B751,data_wkly!$C:$C,0),1)=0,"",INDEX(data_wkly!Y:Y,MATCH($B751,data_wkly!$C:$C,0),1)),"")</f>
        <v/>
      </c>
      <c r="Z751" s="21" t="str">
        <f>IFERROR(IF(INDEX(data_wkly!Z:Z,MATCH($B751,data_wkly!$C:$C,0),1)=0,"",INDEX(data_wkly!Z:Z,MATCH($B751,data_wkly!$C:$C,0),1)),"")</f>
        <v/>
      </c>
      <c r="AA751" s="152" t="str">
        <f>IFERROR(IF(INDEX(data_wkly!AA:AA,MATCH($B751,data_wkly!$C:$C,0),1)=0,"",INDEX(data_wkly!AA:AA,MATCH($B751,data_wkly!$C:$C,0),1)),"")</f>
        <v/>
      </c>
      <c r="AB751" s="21" t="str">
        <f>IFERROR(IF(INDEX(data_wkly!AB:AB,MATCH($B751,data_wkly!$C:$C,0),1)=0,"",INDEX(data_wkly!AB:AB,MATCH($B751,data_wkly!$C:$C,0),1)),"")</f>
        <v/>
      </c>
      <c r="AC751" s="21" t="str">
        <f>IFERROR(IF(INDEX(data_wkly!AC:AC,MATCH($B751,data_wkly!$C:$C,0),1)=0,"",INDEX(data_wkly!AC:AC,MATCH($B751,data_wkly!$C:$C,0),1)),"")</f>
        <v/>
      </c>
      <c r="AD751" s="21" t="str">
        <f>IFERROR(IF(INDEX(data_wkly!AD:AD,MATCH($B751,data_wkly!$C:$C,0),1)=0,"",INDEX(data_wkly!AD:AD,MATCH($B751,data_wkly!$C:$C,0),1)),"")</f>
        <v/>
      </c>
      <c r="AE751" s="157" t="str">
        <f t="shared" si="68"/>
        <v/>
      </c>
      <c r="AF751" s="154" t="str">
        <f>IFERROR(IF(INDEX(data_wkly!AF:AF,MATCH($B751,data_wkly!$C:$C,0),1)=0,"",INDEX(data_wkly!AF:AF,MATCH($B751,data_wkly!$C:$C,0),1)),"")</f>
        <v/>
      </c>
      <c r="AG751" s="153" t="str">
        <f>IFERROR(IF(AF751="","",INDEX(data_wkly!AG:AG,MATCH($B751,data_wkly!$C:$C,0),1)),"")</f>
        <v/>
      </c>
      <c r="AH751" s="153" t="str">
        <f>IFERROR(IF(INDEX(data_wkly!AH:AH,MATCH($B751,data_wkly!$C:$C,0),1)=0,"",INDEX(data_wkly!AH:AH,MATCH($B751,data_wkly!$C:$C,0),1)),"")</f>
        <v/>
      </c>
      <c r="AI751" s="153" t="str">
        <f>IFERROR(IF(INDEX(data_wkly!AI:AI,MATCH($B751,data_wkly!$C:$C,0),1)=0,"",INDEX(data_wkly!AI:AI,MATCH($B751,data_wkly!$C:$C,0),1)),"")</f>
        <v/>
      </c>
      <c r="AJ751" s="153" t="str">
        <f>IFERROR(IF(AI751="","",INDEX(data_wkly!AJ:AJ,MATCH($B751,data_wkly!$C:$C,0),1)),"")</f>
        <v/>
      </c>
      <c r="AK751" s="153" t="str">
        <f>IFERROR(IF(INDEX(data_wkly!AK:AK,MATCH($B751,data_wkly!$C:$C,0),1)=0,"",INDEX(data_wkly!AK:AK,MATCH($B751,data_wkly!$C:$C,0),1)),"")</f>
        <v/>
      </c>
      <c r="AL751" s="153" t="str">
        <f>IFERROR(IF(INDEX(data_wkly!AL:AL,MATCH($B751,data_wkly!$C:$C,0),1)=0,"",INDEX(data_wkly!AL:AL,MATCH($B751,data_wkly!$C:$C,0),1)),"")</f>
        <v/>
      </c>
      <c r="AM751" s="183" t="str">
        <f>IFERROR(IF(INDEX(data_wkly!AM:AM,MATCH($B751,data_wkly!$C:$C,0),1)=0,"",INDEX(data_wkly!AM:AM,MATCH($B751,data_wkly!$C:$C,0),1)),"")</f>
        <v/>
      </c>
      <c r="AN751" s="41" t="str">
        <f t="shared" si="66"/>
        <v/>
      </c>
      <c r="AO751" s="88">
        <f t="shared" si="71"/>
        <v>1</v>
      </c>
    </row>
    <row r="752" spans="1:41">
      <c r="A752" s="88" t="str">
        <f t="shared" si="69"/>
        <v/>
      </c>
      <c r="B752" s="89" t="str">
        <f t="shared" si="70"/>
        <v/>
      </c>
      <c r="C752" s="155" t="str">
        <f>IFERROR(IF(INDEX(data_wkly!D:D,MATCH($B752,data_wkly!$C:$C,0),1)=0,"",INDEX(data_wkly!D:D,MATCH($B752,data_wkly!$C:$C,0),1)),"")</f>
        <v/>
      </c>
      <c r="D752" s="21" t="str">
        <f>IFERROR(IF(INDEX(data_wkly!E:E,MATCH($B752,data_wkly!$C:$C,0),1)=0,"",INDEX(data_wkly!E:E,MATCH($B752,data_wkly!$C:$C,0),1)),"")</f>
        <v/>
      </c>
      <c r="E752" s="21" t="str">
        <f>IF(C752="","",IFERROR(INDEX(data_wkly!F:F,MATCH($B752,data_wkly!$C:$C,0),1),""))</f>
        <v/>
      </c>
      <c r="F752" s="21" t="str">
        <f>IF(E752="","",IFERROR(IF(INDEX(data_wkly!G:G,MATCH($B752,data_wkly!$C:$C,0),1)=0,"",INDEX(data_wkly!G:G,MATCH($B752,data_wkly!$C:$C,0),1)),""))</f>
        <v/>
      </c>
      <c r="G752" s="21" t="str">
        <f>IFERROR(IF(INDEX(data_wkly!H:H,MATCH($B752,data_wkly!$C:$C,0),1)=0,"",INDEX(data_wkly!H:H,MATCH($B752,data_wkly!$C:$C,0),1)),"")</f>
        <v/>
      </c>
      <c r="H752" s="21" t="str">
        <f>IF(C752="","",IFERROR(INDEX(data_wkly!I:I,MATCH($B752,data_wkly!$C:$C,0),1),""))</f>
        <v/>
      </c>
      <c r="I752" s="21" t="str">
        <f>IF(H752="","",IFERROR(IF(INDEX(data_wkly!J:J,MATCH($B752,data_wkly!$C:$C,0),1)=0,"",INDEX(data_wkly!J:J,MATCH($B752,data_wkly!$C:$C,0),1)),""))</f>
        <v/>
      </c>
      <c r="J752" s="21" t="str">
        <f>IFERROR(IF(INDEX(data_wkly!K:K,MATCH($B752,data_wkly!$C:$C,0),1)=0,"",INDEX(data_wkly!K:K,MATCH($B752,data_wkly!$C:$C,0),1)),"")</f>
        <v/>
      </c>
      <c r="K752" s="86" t="str">
        <f>IFERROR(IF(INDEX(data_wkly!L:L,MATCH($B752,data_wkly!$C:$C,0),1)=0,"",INDEX(data_wkly!L:L,MATCH($B752,data_wkly!$C:$C,0),1)),"")</f>
        <v/>
      </c>
      <c r="L752" s="156"/>
      <c r="M752" s="155" t="str">
        <f>IFERROR(IF(INDEX(data_wkly!M:M,MATCH($B752,data_wkly!$C:$C,0),1)=0,"",INDEX(data_wkly!M:M,MATCH($B752,data_wkly!$C:$C,0),1)),"")</f>
        <v/>
      </c>
      <c r="N752" s="21" t="str">
        <f>IFERROR(IF(INDEX(data_wkly!N:N,MATCH($B752,data_wkly!$C:$C,0),1)=0,"",INDEX(data_wkly!N:N,MATCH($B752,data_wkly!$C:$C,0),1)),"")</f>
        <v/>
      </c>
      <c r="O752" s="21" t="str">
        <f>IF(M752="","",IFERROR(INDEX(data_wkly!O:O,MATCH($B752,data_wkly!$C:$C,0),1),""))</f>
        <v/>
      </c>
      <c r="P752" s="21" t="str">
        <f>IF(M752="","",IFERROR(IF(INDEX(data_wkly!P:P,MATCH($B752,data_wkly!$C:$C,0),1)=0,"",INDEX(data_wkly!P:P,MATCH($B752,data_wkly!$C:$C,0),1)),""))</f>
        <v/>
      </c>
      <c r="Q752" s="21" t="str">
        <f>IFERROR(IF(INDEX(data_wkly!Q:Q,MATCH($B752,data_wkly!$C:$C,0),1)=0,"",INDEX(data_wkly!Q:Q,MATCH($B752,data_wkly!$C:$C,0),1)),"")</f>
        <v/>
      </c>
      <c r="R752" s="21" t="str">
        <f>IF(M752="","",IFERROR(INDEX(data_wkly!R:R,MATCH($B752,data_wkly!$C:$C,0),1),""))</f>
        <v/>
      </c>
      <c r="S752" s="21" t="str">
        <f>IF(M752="","",IFERROR(IF(INDEX(data_wkly!S:S,MATCH($B752,data_wkly!$C:$C,0),1)=0,"",INDEX(data_wkly!S:S,MATCH($B752,data_wkly!$C:$C,0),1)),""))</f>
        <v/>
      </c>
      <c r="T752" s="21" t="str">
        <f>IFERROR(IF(INDEX(data_wkly!T:T,MATCH($B752,data_wkly!$C:$C,0),1)=0,"",INDEX(data_wkly!T:T,MATCH($B752,data_wkly!$C:$C,0),1)),"")</f>
        <v/>
      </c>
      <c r="U752" s="86" t="str">
        <f>IFERROR(IF(INDEX(data_wkly!U:U,MATCH($B752,data_wkly!$C:$C,0),1)=0,"",INDEX(data_wkly!U:U,MATCH($B752,data_wkly!$C:$C,0),1)),"")</f>
        <v/>
      </c>
      <c r="V752" s="157" t="str">
        <f t="shared" si="67"/>
        <v/>
      </c>
      <c r="W752" s="152" t="str">
        <f>IFERROR(IF(INDEX(data_wkly!W:W,MATCH($B752,data_wkly!$C:$C,0),1)=0,"",INDEX(data_wkly!W:W,MATCH($B752,data_wkly!$C:$C,0),1)),"")</f>
        <v/>
      </c>
      <c r="X752" s="21" t="str">
        <f>IFERROR(IF(INDEX(data_wkly!X:X,MATCH($B752,data_wkly!$C:$C,0),1)=0,"",INDEX(data_wkly!X:X,MATCH($B752,data_wkly!$C:$C,0),1)),"")</f>
        <v/>
      </c>
      <c r="Y752" s="21" t="str">
        <f>IFERROR(IF(INDEX(data_wkly!Y:Y,MATCH($B752,data_wkly!$C:$C,0),1)=0,"",INDEX(data_wkly!Y:Y,MATCH($B752,data_wkly!$C:$C,0),1)),"")</f>
        <v/>
      </c>
      <c r="Z752" s="21" t="str">
        <f>IFERROR(IF(INDEX(data_wkly!Z:Z,MATCH($B752,data_wkly!$C:$C,0),1)=0,"",INDEX(data_wkly!Z:Z,MATCH($B752,data_wkly!$C:$C,0),1)),"")</f>
        <v/>
      </c>
      <c r="AA752" s="152" t="str">
        <f>IFERROR(IF(INDEX(data_wkly!AA:AA,MATCH($B752,data_wkly!$C:$C,0),1)=0,"",INDEX(data_wkly!AA:AA,MATCH($B752,data_wkly!$C:$C,0),1)),"")</f>
        <v/>
      </c>
      <c r="AB752" s="21" t="str">
        <f>IFERROR(IF(INDEX(data_wkly!AB:AB,MATCH($B752,data_wkly!$C:$C,0),1)=0,"",INDEX(data_wkly!AB:AB,MATCH($B752,data_wkly!$C:$C,0),1)),"")</f>
        <v/>
      </c>
      <c r="AC752" s="21" t="str">
        <f>IFERROR(IF(INDEX(data_wkly!AC:AC,MATCH($B752,data_wkly!$C:$C,0),1)=0,"",INDEX(data_wkly!AC:AC,MATCH($B752,data_wkly!$C:$C,0),1)),"")</f>
        <v/>
      </c>
      <c r="AD752" s="21" t="str">
        <f>IFERROR(IF(INDEX(data_wkly!AD:AD,MATCH($B752,data_wkly!$C:$C,0),1)=0,"",INDEX(data_wkly!AD:AD,MATCH($B752,data_wkly!$C:$C,0),1)),"")</f>
        <v/>
      </c>
      <c r="AE752" s="157" t="str">
        <f t="shared" si="68"/>
        <v/>
      </c>
      <c r="AF752" s="154" t="str">
        <f>IFERROR(IF(INDEX(data_wkly!AF:AF,MATCH($B752,data_wkly!$C:$C,0),1)=0,"",INDEX(data_wkly!AF:AF,MATCH($B752,data_wkly!$C:$C,0),1)),"")</f>
        <v/>
      </c>
      <c r="AG752" s="153" t="str">
        <f>IFERROR(IF(AF752="","",INDEX(data_wkly!AG:AG,MATCH($B752,data_wkly!$C:$C,0),1)),"")</f>
        <v/>
      </c>
      <c r="AH752" s="153" t="str">
        <f>IFERROR(IF(INDEX(data_wkly!AH:AH,MATCH($B752,data_wkly!$C:$C,0),1)=0,"",INDEX(data_wkly!AH:AH,MATCH($B752,data_wkly!$C:$C,0),1)),"")</f>
        <v/>
      </c>
      <c r="AI752" s="153" t="str">
        <f>IFERROR(IF(INDEX(data_wkly!AI:AI,MATCH($B752,data_wkly!$C:$C,0),1)=0,"",INDEX(data_wkly!AI:AI,MATCH($B752,data_wkly!$C:$C,0),1)),"")</f>
        <v/>
      </c>
      <c r="AJ752" s="153" t="str">
        <f>IFERROR(IF(AI752="","",INDEX(data_wkly!AJ:AJ,MATCH($B752,data_wkly!$C:$C,0),1)),"")</f>
        <v/>
      </c>
      <c r="AK752" s="153" t="str">
        <f>IFERROR(IF(INDEX(data_wkly!AK:AK,MATCH($B752,data_wkly!$C:$C,0),1)=0,"",INDEX(data_wkly!AK:AK,MATCH($B752,data_wkly!$C:$C,0),1)),"")</f>
        <v/>
      </c>
      <c r="AL752" s="153" t="str">
        <f>IFERROR(IF(INDEX(data_wkly!AL:AL,MATCH($B752,data_wkly!$C:$C,0),1)=0,"",INDEX(data_wkly!AL:AL,MATCH($B752,data_wkly!$C:$C,0),1)),"")</f>
        <v/>
      </c>
      <c r="AM752" s="183" t="str">
        <f>IFERROR(IF(INDEX(data_wkly!AM:AM,MATCH($B752,data_wkly!$C:$C,0),1)=0,"",INDEX(data_wkly!AM:AM,MATCH($B752,data_wkly!$C:$C,0),1)),"")</f>
        <v/>
      </c>
      <c r="AN752" s="41" t="str">
        <f t="shared" si="66"/>
        <v/>
      </c>
      <c r="AO752" s="88">
        <f t="shared" si="71"/>
        <v>2</v>
      </c>
    </row>
    <row r="753" spans="1:41">
      <c r="A753" s="88" t="str">
        <f t="shared" si="69"/>
        <v/>
      </c>
      <c r="B753" s="89" t="str">
        <f t="shared" si="70"/>
        <v/>
      </c>
      <c r="C753" s="155" t="str">
        <f>IFERROR(IF(INDEX(data_wkly!D:D,MATCH($B753,data_wkly!$C:$C,0),1)=0,"",INDEX(data_wkly!D:D,MATCH($B753,data_wkly!$C:$C,0),1)),"")</f>
        <v/>
      </c>
      <c r="D753" s="21" t="str">
        <f>IFERROR(IF(INDEX(data_wkly!E:E,MATCH($B753,data_wkly!$C:$C,0),1)=0,"",INDEX(data_wkly!E:E,MATCH($B753,data_wkly!$C:$C,0),1)),"")</f>
        <v/>
      </c>
      <c r="E753" s="21" t="str">
        <f>IF(C753="","",IFERROR(INDEX(data_wkly!F:F,MATCH($B753,data_wkly!$C:$C,0),1),""))</f>
        <v/>
      </c>
      <c r="F753" s="21" t="str">
        <f>IF(E753="","",IFERROR(IF(INDEX(data_wkly!G:G,MATCH($B753,data_wkly!$C:$C,0),1)=0,"",INDEX(data_wkly!G:G,MATCH($B753,data_wkly!$C:$C,0),1)),""))</f>
        <v/>
      </c>
      <c r="G753" s="21" t="str">
        <f>IFERROR(IF(INDEX(data_wkly!H:H,MATCH($B753,data_wkly!$C:$C,0),1)=0,"",INDEX(data_wkly!H:H,MATCH($B753,data_wkly!$C:$C,0),1)),"")</f>
        <v/>
      </c>
      <c r="H753" s="21" t="str">
        <f>IF(C753="","",IFERROR(INDEX(data_wkly!I:I,MATCH($B753,data_wkly!$C:$C,0),1),""))</f>
        <v/>
      </c>
      <c r="I753" s="21" t="str">
        <f>IF(H753="","",IFERROR(IF(INDEX(data_wkly!J:J,MATCH($B753,data_wkly!$C:$C,0),1)=0,"",INDEX(data_wkly!J:J,MATCH($B753,data_wkly!$C:$C,0),1)),""))</f>
        <v/>
      </c>
      <c r="J753" s="21" t="str">
        <f>IFERROR(IF(INDEX(data_wkly!K:K,MATCH($B753,data_wkly!$C:$C,0),1)=0,"",INDEX(data_wkly!K:K,MATCH($B753,data_wkly!$C:$C,0),1)),"")</f>
        <v/>
      </c>
      <c r="K753" s="86" t="str">
        <f>IFERROR(IF(INDEX(data_wkly!L:L,MATCH($B753,data_wkly!$C:$C,0),1)=0,"",INDEX(data_wkly!L:L,MATCH($B753,data_wkly!$C:$C,0),1)),"")</f>
        <v/>
      </c>
      <c r="L753" s="156"/>
      <c r="M753" s="155" t="str">
        <f>IFERROR(IF(INDEX(data_wkly!M:M,MATCH($B753,data_wkly!$C:$C,0),1)=0,"",INDEX(data_wkly!M:M,MATCH($B753,data_wkly!$C:$C,0),1)),"")</f>
        <v/>
      </c>
      <c r="N753" s="21" t="str">
        <f>IFERROR(IF(INDEX(data_wkly!N:N,MATCH($B753,data_wkly!$C:$C,0),1)=0,"",INDEX(data_wkly!N:N,MATCH($B753,data_wkly!$C:$C,0),1)),"")</f>
        <v/>
      </c>
      <c r="O753" s="21" t="str">
        <f>IF(M753="","",IFERROR(INDEX(data_wkly!O:O,MATCH($B753,data_wkly!$C:$C,0),1),""))</f>
        <v/>
      </c>
      <c r="P753" s="21" t="str">
        <f>IF(M753="","",IFERROR(IF(INDEX(data_wkly!P:P,MATCH($B753,data_wkly!$C:$C,0),1)=0,"",INDEX(data_wkly!P:P,MATCH($B753,data_wkly!$C:$C,0),1)),""))</f>
        <v/>
      </c>
      <c r="Q753" s="21" t="str">
        <f>IFERROR(IF(INDEX(data_wkly!Q:Q,MATCH($B753,data_wkly!$C:$C,0),1)=0,"",INDEX(data_wkly!Q:Q,MATCH($B753,data_wkly!$C:$C,0),1)),"")</f>
        <v/>
      </c>
      <c r="R753" s="21" t="str">
        <f>IF(M753="","",IFERROR(INDEX(data_wkly!R:R,MATCH($B753,data_wkly!$C:$C,0),1),""))</f>
        <v/>
      </c>
      <c r="S753" s="21" t="str">
        <f>IF(M753="","",IFERROR(IF(INDEX(data_wkly!S:S,MATCH($B753,data_wkly!$C:$C,0),1)=0,"",INDEX(data_wkly!S:S,MATCH($B753,data_wkly!$C:$C,0),1)),""))</f>
        <v/>
      </c>
      <c r="T753" s="21" t="str">
        <f>IFERROR(IF(INDEX(data_wkly!T:T,MATCH($B753,data_wkly!$C:$C,0),1)=0,"",INDEX(data_wkly!T:T,MATCH($B753,data_wkly!$C:$C,0),1)),"")</f>
        <v/>
      </c>
      <c r="U753" s="86" t="str">
        <f>IFERROR(IF(INDEX(data_wkly!U:U,MATCH($B753,data_wkly!$C:$C,0),1)=0,"",INDEX(data_wkly!U:U,MATCH($B753,data_wkly!$C:$C,0),1)),"")</f>
        <v/>
      </c>
      <c r="V753" s="157" t="str">
        <f t="shared" si="67"/>
        <v/>
      </c>
      <c r="W753" s="152" t="str">
        <f>IFERROR(IF(INDEX(data_wkly!W:W,MATCH($B753,data_wkly!$C:$C,0),1)=0,"",INDEX(data_wkly!W:W,MATCH($B753,data_wkly!$C:$C,0),1)),"")</f>
        <v/>
      </c>
      <c r="X753" s="21" t="str">
        <f>IFERROR(IF(INDEX(data_wkly!X:X,MATCH($B753,data_wkly!$C:$C,0),1)=0,"",INDEX(data_wkly!X:X,MATCH($B753,data_wkly!$C:$C,0),1)),"")</f>
        <v/>
      </c>
      <c r="Y753" s="21" t="str">
        <f>IFERROR(IF(INDEX(data_wkly!Y:Y,MATCH($B753,data_wkly!$C:$C,0),1)=0,"",INDEX(data_wkly!Y:Y,MATCH($B753,data_wkly!$C:$C,0),1)),"")</f>
        <v/>
      </c>
      <c r="Z753" s="21" t="str">
        <f>IFERROR(IF(INDEX(data_wkly!Z:Z,MATCH($B753,data_wkly!$C:$C,0),1)=0,"",INDEX(data_wkly!Z:Z,MATCH($B753,data_wkly!$C:$C,0),1)),"")</f>
        <v/>
      </c>
      <c r="AA753" s="152" t="str">
        <f>IFERROR(IF(INDEX(data_wkly!AA:AA,MATCH($B753,data_wkly!$C:$C,0),1)=0,"",INDEX(data_wkly!AA:AA,MATCH($B753,data_wkly!$C:$C,0),1)),"")</f>
        <v/>
      </c>
      <c r="AB753" s="21" t="str">
        <f>IFERROR(IF(INDEX(data_wkly!AB:AB,MATCH($B753,data_wkly!$C:$C,0),1)=0,"",INDEX(data_wkly!AB:AB,MATCH($B753,data_wkly!$C:$C,0),1)),"")</f>
        <v/>
      </c>
      <c r="AC753" s="21" t="str">
        <f>IFERROR(IF(INDEX(data_wkly!AC:AC,MATCH($B753,data_wkly!$C:$C,0),1)=0,"",INDEX(data_wkly!AC:AC,MATCH($B753,data_wkly!$C:$C,0),1)),"")</f>
        <v/>
      </c>
      <c r="AD753" s="21" t="str">
        <f>IFERROR(IF(INDEX(data_wkly!AD:AD,MATCH($B753,data_wkly!$C:$C,0),1)=0,"",INDEX(data_wkly!AD:AD,MATCH($B753,data_wkly!$C:$C,0),1)),"")</f>
        <v/>
      </c>
      <c r="AE753" s="157" t="str">
        <f t="shared" si="68"/>
        <v/>
      </c>
      <c r="AF753" s="154" t="str">
        <f>IFERROR(IF(INDEX(data_wkly!AF:AF,MATCH($B753,data_wkly!$C:$C,0),1)=0,"",INDEX(data_wkly!AF:AF,MATCH($B753,data_wkly!$C:$C,0),1)),"")</f>
        <v/>
      </c>
      <c r="AG753" s="153" t="str">
        <f>IFERROR(IF(AF753="","",INDEX(data_wkly!AG:AG,MATCH($B753,data_wkly!$C:$C,0),1)),"")</f>
        <v/>
      </c>
      <c r="AH753" s="153" t="str">
        <f>IFERROR(IF(INDEX(data_wkly!AH:AH,MATCH($B753,data_wkly!$C:$C,0),1)=0,"",INDEX(data_wkly!AH:AH,MATCH($B753,data_wkly!$C:$C,0),1)),"")</f>
        <v/>
      </c>
      <c r="AI753" s="153" t="str">
        <f>IFERROR(IF(INDEX(data_wkly!AI:AI,MATCH($B753,data_wkly!$C:$C,0),1)=0,"",INDEX(data_wkly!AI:AI,MATCH($B753,data_wkly!$C:$C,0),1)),"")</f>
        <v/>
      </c>
      <c r="AJ753" s="153" t="str">
        <f>IFERROR(IF(AI753="","",INDEX(data_wkly!AJ:AJ,MATCH($B753,data_wkly!$C:$C,0),1)),"")</f>
        <v/>
      </c>
      <c r="AK753" s="153" t="str">
        <f>IFERROR(IF(INDEX(data_wkly!AK:AK,MATCH($B753,data_wkly!$C:$C,0),1)=0,"",INDEX(data_wkly!AK:AK,MATCH($B753,data_wkly!$C:$C,0),1)),"")</f>
        <v/>
      </c>
      <c r="AL753" s="153" t="str">
        <f>IFERROR(IF(INDEX(data_wkly!AL:AL,MATCH($B753,data_wkly!$C:$C,0),1)=0,"",INDEX(data_wkly!AL:AL,MATCH($B753,data_wkly!$C:$C,0),1)),"")</f>
        <v/>
      </c>
      <c r="AM753" s="183" t="str">
        <f>IFERROR(IF(INDEX(data_wkly!AM:AM,MATCH($B753,data_wkly!$C:$C,0),1)=0,"",INDEX(data_wkly!AM:AM,MATCH($B753,data_wkly!$C:$C,0),1)),"")</f>
        <v/>
      </c>
      <c r="AN753" s="41" t="str">
        <f t="shared" si="66"/>
        <v/>
      </c>
      <c r="AO753" s="88">
        <f t="shared" si="71"/>
        <v>1</v>
      </c>
    </row>
    <row r="754" spans="1:41">
      <c r="A754" s="88" t="str">
        <f t="shared" si="69"/>
        <v/>
      </c>
      <c r="B754" s="89" t="str">
        <f t="shared" si="70"/>
        <v/>
      </c>
      <c r="C754" s="155" t="str">
        <f>IFERROR(IF(INDEX(data_wkly!D:D,MATCH($B754,data_wkly!$C:$C,0),1)=0,"",INDEX(data_wkly!D:D,MATCH($B754,data_wkly!$C:$C,0),1)),"")</f>
        <v/>
      </c>
      <c r="D754" s="21" t="str">
        <f>IFERROR(IF(INDEX(data_wkly!E:E,MATCH($B754,data_wkly!$C:$C,0),1)=0,"",INDEX(data_wkly!E:E,MATCH($B754,data_wkly!$C:$C,0),1)),"")</f>
        <v/>
      </c>
      <c r="E754" s="21" t="str">
        <f>IF(C754="","",IFERROR(INDEX(data_wkly!F:F,MATCH($B754,data_wkly!$C:$C,0),1),""))</f>
        <v/>
      </c>
      <c r="F754" s="21" t="str">
        <f>IF(E754="","",IFERROR(IF(INDEX(data_wkly!G:G,MATCH($B754,data_wkly!$C:$C,0),1)=0,"",INDEX(data_wkly!G:G,MATCH($B754,data_wkly!$C:$C,0),1)),""))</f>
        <v/>
      </c>
      <c r="G754" s="21" t="str">
        <f>IFERROR(IF(INDEX(data_wkly!H:H,MATCH($B754,data_wkly!$C:$C,0),1)=0,"",INDEX(data_wkly!H:H,MATCH($B754,data_wkly!$C:$C,0),1)),"")</f>
        <v/>
      </c>
      <c r="H754" s="21" t="str">
        <f>IF(C754="","",IFERROR(INDEX(data_wkly!I:I,MATCH($B754,data_wkly!$C:$C,0),1),""))</f>
        <v/>
      </c>
      <c r="I754" s="21" t="str">
        <f>IF(H754="","",IFERROR(IF(INDEX(data_wkly!J:J,MATCH($B754,data_wkly!$C:$C,0),1)=0,"",INDEX(data_wkly!J:J,MATCH($B754,data_wkly!$C:$C,0),1)),""))</f>
        <v/>
      </c>
      <c r="J754" s="21" t="str">
        <f>IFERROR(IF(INDEX(data_wkly!K:K,MATCH($B754,data_wkly!$C:$C,0),1)=0,"",INDEX(data_wkly!K:K,MATCH($B754,data_wkly!$C:$C,0),1)),"")</f>
        <v/>
      </c>
      <c r="K754" s="86" t="str">
        <f>IFERROR(IF(INDEX(data_wkly!L:L,MATCH($B754,data_wkly!$C:$C,0),1)=0,"",INDEX(data_wkly!L:L,MATCH($B754,data_wkly!$C:$C,0),1)),"")</f>
        <v/>
      </c>
      <c r="L754" s="156"/>
      <c r="M754" s="155" t="str">
        <f>IFERROR(IF(INDEX(data_wkly!M:M,MATCH($B754,data_wkly!$C:$C,0),1)=0,"",INDEX(data_wkly!M:M,MATCH($B754,data_wkly!$C:$C,0),1)),"")</f>
        <v/>
      </c>
      <c r="N754" s="21" t="str">
        <f>IFERROR(IF(INDEX(data_wkly!N:N,MATCH($B754,data_wkly!$C:$C,0),1)=0,"",INDEX(data_wkly!N:N,MATCH($B754,data_wkly!$C:$C,0),1)),"")</f>
        <v/>
      </c>
      <c r="O754" s="21" t="str">
        <f>IF(M754="","",IFERROR(INDEX(data_wkly!O:O,MATCH($B754,data_wkly!$C:$C,0),1),""))</f>
        <v/>
      </c>
      <c r="P754" s="21" t="str">
        <f>IF(M754="","",IFERROR(IF(INDEX(data_wkly!P:P,MATCH($B754,data_wkly!$C:$C,0),1)=0,"",INDEX(data_wkly!P:P,MATCH($B754,data_wkly!$C:$C,0),1)),""))</f>
        <v/>
      </c>
      <c r="Q754" s="21" t="str">
        <f>IFERROR(IF(INDEX(data_wkly!Q:Q,MATCH($B754,data_wkly!$C:$C,0),1)=0,"",INDEX(data_wkly!Q:Q,MATCH($B754,data_wkly!$C:$C,0),1)),"")</f>
        <v/>
      </c>
      <c r="R754" s="21" t="str">
        <f>IF(M754="","",IFERROR(INDEX(data_wkly!R:R,MATCH($B754,data_wkly!$C:$C,0),1),""))</f>
        <v/>
      </c>
      <c r="S754" s="21" t="str">
        <f>IF(M754="","",IFERROR(IF(INDEX(data_wkly!S:S,MATCH($B754,data_wkly!$C:$C,0),1)=0,"",INDEX(data_wkly!S:S,MATCH($B754,data_wkly!$C:$C,0),1)),""))</f>
        <v/>
      </c>
      <c r="T754" s="21" t="str">
        <f>IFERROR(IF(INDEX(data_wkly!T:T,MATCH($B754,data_wkly!$C:$C,0),1)=0,"",INDEX(data_wkly!T:T,MATCH($B754,data_wkly!$C:$C,0),1)),"")</f>
        <v/>
      </c>
      <c r="U754" s="86" t="str">
        <f>IFERROR(IF(INDEX(data_wkly!U:U,MATCH($B754,data_wkly!$C:$C,0),1)=0,"",INDEX(data_wkly!U:U,MATCH($B754,data_wkly!$C:$C,0),1)),"")</f>
        <v/>
      </c>
      <c r="V754" s="157" t="str">
        <f t="shared" si="67"/>
        <v/>
      </c>
      <c r="W754" s="152" t="str">
        <f>IFERROR(IF(INDEX(data_wkly!W:W,MATCH($B754,data_wkly!$C:$C,0),1)=0,"",INDEX(data_wkly!W:W,MATCH($B754,data_wkly!$C:$C,0),1)),"")</f>
        <v/>
      </c>
      <c r="X754" s="21" t="str">
        <f>IFERROR(IF(INDEX(data_wkly!X:X,MATCH($B754,data_wkly!$C:$C,0),1)=0,"",INDEX(data_wkly!X:X,MATCH($B754,data_wkly!$C:$C,0),1)),"")</f>
        <v/>
      </c>
      <c r="Y754" s="21" t="str">
        <f>IFERROR(IF(INDEX(data_wkly!Y:Y,MATCH($B754,data_wkly!$C:$C,0),1)=0,"",INDEX(data_wkly!Y:Y,MATCH($B754,data_wkly!$C:$C,0),1)),"")</f>
        <v/>
      </c>
      <c r="Z754" s="21" t="str">
        <f>IFERROR(IF(INDEX(data_wkly!Z:Z,MATCH($B754,data_wkly!$C:$C,0),1)=0,"",INDEX(data_wkly!Z:Z,MATCH($B754,data_wkly!$C:$C,0),1)),"")</f>
        <v/>
      </c>
      <c r="AA754" s="152" t="str">
        <f>IFERROR(IF(INDEX(data_wkly!AA:AA,MATCH($B754,data_wkly!$C:$C,0),1)=0,"",INDEX(data_wkly!AA:AA,MATCH($B754,data_wkly!$C:$C,0),1)),"")</f>
        <v/>
      </c>
      <c r="AB754" s="21" t="str">
        <f>IFERROR(IF(INDEX(data_wkly!AB:AB,MATCH($B754,data_wkly!$C:$C,0),1)=0,"",INDEX(data_wkly!AB:AB,MATCH($B754,data_wkly!$C:$C,0),1)),"")</f>
        <v/>
      </c>
      <c r="AC754" s="21" t="str">
        <f>IFERROR(IF(INDEX(data_wkly!AC:AC,MATCH($B754,data_wkly!$C:$C,0),1)=0,"",INDEX(data_wkly!AC:AC,MATCH($B754,data_wkly!$C:$C,0),1)),"")</f>
        <v/>
      </c>
      <c r="AD754" s="21" t="str">
        <f>IFERROR(IF(INDEX(data_wkly!AD:AD,MATCH($B754,data_wkly!$C:$C,0),1)=0,"",INDEX(data_wkly!AD:AD,MATCH($B754,data_wkly!$C:$C,0),1)),"")</f>
        <v/>
      </c>
      <c r="AE754" s="157" t="str">
        <f t="shared" si="68"/>
        <v/>
      </c>
      <c r="AF754" s="154" t="str">
        <f>IFERROR(IF(INDEX(data_wkly!AF:AF,MATCH($B754,data_wkly!$C:$C,0),1)=0,"",INDEX(data_wkly!AF:AF,MATCH($B754,data_wkly!$C:$C,0),1)),"")</f>
        <v/>
      </c>
      <c r="AG754" s="153" t="str">
        <f>IFERROR(IF(AF754="","",INDEX(data_wkly!AG:AG,MATCH($B754,data_wkly!$C:$C,0),1)),"")</f>
        <v/>
      </c>
      <c r="AH754" s="153" t="str">
        <f>IFERROR(IF(INDEX(data_wkly!AH:AH,MATCH($B754,data_wkly!$C:$C,0),1)=0,"",INDEX(data_wkly!AH:AH,MATCH($B754,data_wkly!$C:$C,0),1)),"")</f>
        <v/>
      </c>
      <c r="AI754" s="153" t="str">
        <f>IFERROR(IF(INDEX(data_wkly!AI:AI,MATCH($B754,data_wkly!$C:$C,0),1)=0,"",INDEX(data_wkly!AI:AI,MATCH($B754,data_wkly!$C:$C,0),1)),"")</f>
        <v/>
      </c>
      <c r="AJ754" s="153" t="str">
        <f>IFERROR(IF(AI754="","",INDEX(data_wkly!AJ:AJ,MATCH($B754,data_wkly!$C:$C,0),1)),"")</f>
        <v/>
      </c>
      <c r="AK754" s="153" t="str">
        <f>IFERROR(IF(INDEX(data_wkly!AK:AK,MATCH($B754,data_wkly!$C:$C,0),1)=0,"",INDEX(data_wkly!AK:AK,MATCH($B754,data_wkly!$C:$C,0),1)),"")</f>
        <v/>
      </c>
      <c r="AL754" s="153" t="str">
        <f>IFERROR(IF(INDEX(data_wkly!AL:AL,MATCH($B754,data_wkly!$C:$C,0),1)=0,"",INDEX(data_wkly!AL:AL,MATCH($B754,data_wkly!$C:$C,0),1)),"")</f>
        <v/>
      </c>
      <c r="AM754" s="183" t="str">
        <f>IFERROR(IF(INDEX(data_wkly!AM:AM,MATCH($B754,data_wkly!$C:$C,0),1)=0,"",INDEX(data_wkly!AM:AM,MATCH($B754,data_wkly!$C:$C,0),1)),"")</f>
        <v/>
      </c>
      <c r="AN754" s="41" t="str">
        <f t="shared" si="66"/>
        <v/>
      </c>
      <c r="AO754" s="88">
        <f t="shared" si="71"/>
        <v>2</v>
      </c>
    </row>
    <row r="755" spans="1:41">
      <c r="A755" s="88" t="str">
        <f t="shared" si="69"/>
        <v/>
      </c>
      <c r="B755" s="89" t="str">
        <f t="shared" si="70"/>
        <v/>
      </c>
      <c r="C755" s="155" t="str">
        <f>IFERROR(IF(INDEX(data_wkly!D:D,MATCH($B755,data_wkly!$C:$C,0),1)=0,"",INDEX(data_wkly!D:D,MATCH($B755,data_wkly!$C:$C,0),1)),"")</f>
        <v/>
      </c>
      <c r="D755" s="21" t="str">
        <f>IFERROR(IF(INDEX(data_wkly!E:E,MATCH($B755,data_wkly!$C:$C,0),1)=0,"",INDEX(data_wkly!E:E,MATCH($B755,data_wkly!$C:$C,0),1)),"")</f>
        <v/>
      </c>
      <c r="E755" s="21" t="str">
        <f>IF(C755="","",IFERROR(INDEX(data_wkly!F:F,MATCH($B755,data_wkly!$C:$C,0),1),""))</f>
        <v/>
      </c>
      <c r="F755" s="21" t="str">
        <f>IF(E755="","",IFERROR(IF(INDEX(data_wkly!G:G,MATCH($B755,data_wkly!$C:$C,0),1)=0,"",INDEX(data_wkly!G:G,MATCH($B755,data_wkly!$C:$C,0),1)),""))</f>
        <v/>
      </c>
      <c r="G755" s="21" t="str">
        <f>IFERROR(IF(INDEX(data_wkly!H:H,MATCH($B755,data_wkly!$C:$C,0),1)=0,"",INDEX(data_wkly!H:H,MATCH($B755,data_wkly!$C:$C,0),1)),"")</f>
        <v/>
      </c>
      <c r="H755" s="21" t="str">
        <f>IF(C755="","",IFERROR(INDEX(data_wkly!I:I,MATCH($B755,data_wkly!$C:$C,0),1),""))</f>
        <v/>
      </c>
      <c r="I755" s="21" t="str">
        <f>IF(H755="","",IFERROR(IF(INDEX(data_wkly!J:J,MATCH($B755,data_wkly!$C:$C,0),1)=0,"",INDEX(data_wkly!J:J,MATCH($B755,data_wkly!$C:$C,0),1)),""))</f>
        <v/>
      </c>
      <c r="J755" s="21" t="str">
        <f>IFERROR(IF(INDEX(data_wkly!K:K,MATCH($B755,data_wkly!$C:$C,0),1)=0,"",INDEX(data_wkly!K:K,MATCH($B755,data_wkly!$C:$C,0),1)),"")</f>
        <v/>
      </c>
      <c r="K755" s="86" t="str">
        <f>IFERROR(IF(INDEX(data_wkly!L:L,MATCH($B755,data_wkly!$C:$C,0),1)=0,"",INDEX(data_wkly!L:L,MATCH($B755,data_wkly!$C:$C,0),1)),"")</f>
        <v/>
      </c>
      <c r="L755" s="156"/>
      <c r="M755" s="155" t="str">
        <f>IFERROR(IF(INDEX(data_wkly!M:M,MATCH($B755,data_wkly!$C:$C,0),1)=0,"",INDEX(data_wkly!M:M,MATCH($B755,data_wkly!$C:$C,0),1)),"")</f>
        <v/>
      </c>
      <c r="N755" s="21" t="str">
        <f>IFERROR(IF(INDEX(data_wkly!N:N,MATCH($B755,data_wkly!$C:$C,0),1)=0,"",INDEX(data_wkly!N:N,MATCH($B755,data_wkly!$C:$C,0),1)),"")</f>
        <v/>
      </c>
      <c r="O755" s="21" t="str">
        <f>IF(M755="","",IFERROR(INDEX(data_wkly!O:O,MATCH($B755,data_wkly!$C:$C,0),1),""))</f>
        <v/>
      </c>
      <c r="P755" s="21" t="str">
        <f>IF(M755="","",IFERROR(IF(INDEX(data_wkly!P:P,MATCH($B755,data_wkly!$C:$C,0),1)=0,"",INDEX(data_wkly!P:P,MATCH($B755,data_wkly!$C:$C,0),1)),""))</f>
        <v/>
      </c>
      <c r="Q755" s="21" t="str">
        <f>IFERROR(IF(INDEX(data_wkly!Q:Q,MATCH($B755,data_wkly!$C:$C,0),1)=0,"",INDEX(data_wkly!Q:Q,MATCH($B755,data_wkly!$C:$C,0),1)),"")</f>
        <v/>
      </c>
      <c r="R755" s="21" t="str">
        <f>IF(M755="","",IFERROR(INDEX(data_wkly!R:R,MATCH($B755,data_wkly!$C:$C,0),1),""))</f>
        <v/>
      </c>
      <c r="S755" s="21" t="str">
        <f>IF(M755="","",IFERROR(IF(INDEX(data_wkly!S:S,MATCH($B755,data_wkly!$C:$C,0),1)=0,"",INDEX(data_wkly!S:S,MATCH($B755,data_wkly!$C:$C,0),1)),""))</f>
        <v/>
      </c>
      <c r="T755" s="21" t="str">
        <f>IFERROR(IF(INDEX(data_wkly!T:T,MATCH($B755,data_wkly!$C:$C,0),1)=0,"",INDEX(data_wkly!T:T,MATCH($B755,data_wkly!$C:$C,0),1)),"")</f>
        <v/>
      </c>
      <c r="U755" s="86" t="str">
        <f>IFERROR(IF(INDEX(data_wkly!U:U,MATCH($B755,data_wkly!$C:$C,0),1)=0,"",INDEX(data_wkly!U:U,MATCH($B755,data_wkly!$C:$C,0),1)),"")</f>
        <v/>
      </c>
      <c r="V755" s="157" t="str">
        <f t="shared" si="67"/>
        <v/>
      </c>
      <c r="W755" s="152" t="str">
        <f>IFERROR(IF(INDEX(data_wkly!W:W,MATCH($B755,data_wkly!$C:$C,0),1)=0,"",INDEX(data_wkly!W:W,MATCH($B755,data_wkly!$C:$C,0),1)),"")</f>
        <v/>
      </c>
      <c r="X755" s="21" t="str">
        <f>IFERROR(IF(INDEX(data_wkly!X:X,MATCH($B755,data_wkly!$C:$C,0),1)=0,"",INDEX(data_wkly!X:X,MATCH($B755,data_wkly!$C:$C,0),1)),"")</f>
        <v/>
      </c>
      <c r="Y755" s="21" t="str">
        <f>IFERROR(IF(INDEX(data_wkly!Y:Y,MATCH($B755,data_wkly!$C:$C,0),1)=0,"",INDEX(data_wkly!Y:Y,MATCH($B755,data_wkly!$C:$C,0),1)),"")</f>
        <v/>
      </c>
      <c r="Z755" s="21" t="str">
        <f>IFERROR(IF(INDEX(data_wkly!Z:Z,MATCH($B755,data_wkly!$C:$C,0),1)=0,"",INDEX(data_wkly!Z:Z,MATCH($B755,data_wkly!$C:$C,0),1)),"")</f>
        <v/>
      </c>
      <c r="AA755" s="152" t="str">
        <f>IFERROR(IF(INDEX(data_wkly!AA:AA,MATCH($B755,data_wkly!$C:$C,0),1)=0,"",INDEX(data_wkly!AA:AA,MATCH($B755,data_wkly!$C:$C,0),1)),"")</f>
        <v/>
      </c>
      <c r="AB755" s="21" t="str">
        <f>IFERROR(IF(INDEX(data_wkly!AB:AB,MATCH($B755,data_wkly!$C:$C,0),1)=0,"",INDEX(data_wkly!AB:AB,MATCH($B755,data_wkly!$C:$C,0),1)),"")</f>
        <v/>
      </c>
      <c r="AC755" s="21" t="str">
        <f>IFERROR(IF(INDEX(data_wkly!AC:AC,MATCH($B755,data_wkly!$C:$C,0),1)=0,"",INDEX(data_wkly!AC:AC,MATCH($B755,data_wkly!$C:$C,0),1)),"")</f>
        <v/>
      </c>
      <c r="AD755" s="21" t="str">
        <f>IFERROR(IF(INDEX(data_wkly!AD:AD,MATCH($B755,data_wkly!$C:$C,0),1)=0,"",INDEX(data_wkly!AD:AD,MATCH($B755,data_wkly!$C:$C,0),1)),"")</f>
        <v/>
      </c>
      <c r="AE755" s="157" t="str">
        <f t="shared" si="68"/>
        <v/>
      </c>
      <c r="AF755" s="154" t="str">
        <f>IFERROR(IF(INDEX(data_wkly!AF:AF,MATCH($B755,data_wkly!$C:$C,0),1)=0,"",INDEX(data_wkly!AF:AF,MATCH($B755,data_wkly!$C:$C,0),1)),"")</f>
        <v/>
      </c>
      <c r="AG755" s="153" t="str">
        <f>IFERROR(IF(AF755="","",INDEX(data_wkly!AG:AG,MATCH($B755,data_wkly!$C:$C,0),1)),"")</f>
        <v/>
      </c>
      <c r="AH755" s="153" t="str">
        <f>IFERROR(IF(INDEX(data_wkly!AH:AH,MATCH($B755,data_wkly!$C:$C,0),1)=0,"",INDEX(data_wkly!AH:AH,MATCH($B755,data_wkly!$C:$C,0),1)),"")</f>
        <v/>
      </c>
      <c r="AI755" s="153" t="str">
        <f>IFERROR(IF(INDEX(data_wkly!AI:AI,MATCH($B755,data_wkly!$C:$C,0),1)=0,"",INDEX(data_wkly!AI:AI,MATCH($B755,data_wkly!$C:$C,0),1)),"")</f>
        <v/>
      </c>
      <c r="AJ755" s="153" t="str">
        <f>IFERROR(IF(AI755="","",INDEX(data_wkly!AJ:AJ,MATCH($B755,data_wkly!$C:$C,0),1)),"")</f>
        <v/>
      </c>
      <c r="AK755" s="153" t="str">
        <f>IFERROR(IF(INDEX(data_wkly!AK:AK,MATCH($B755,data_wkly!$C:$C,0),1)=0,"",INDEX(data_wkly!AK:AK,MATCH($B755,data_wkly!$C:$C,0),1)),"")</f>
        <v/>
      </c>
      <c r="AL755" s="153" t="str">
        <f>IFERROR(IF(INDEX(data_wkly!AL:AL,MATCH($B755,data_wkly!$C:$C,0),1)=0,"",INDEX(data_wkly!AL:AL,MATCH($B755,data_wkly!$C:$C,0),1)),"")</f>
        <v/>
      </c>
      <c r="AM755" s="183" t="str">
        <f>IFERROR(IF(INDEX(data_wkly!AM:AM,MATCH($B755,data_wkly!$C:$C,0),1)=0,"",INDEX(data_wkly!AM:AM,MATCH($B755,data_wkly!$C:$C,0),1)),"")</f>
        <v/>
      </c>
      <c r="AN755" s="41" t="str">
        <f t="shared" si="66"/>
        <v/>
      </c>
      <c r="AO755" s="88">
        <f t="shared" si="71"/>
        <v>1</v>
      </c>
    </row>
    <row r="756" spans="1:41">
      <c r="A756" s="88" t="str">
        <f t="shared" si="69"/>
        <v/>
      </c>
      <c r="B756" s="89" t="str">
        <f t="shared" si="70"/>
        <v/>
      </c>
      <c r="C756" s="155" t="str">
        <f>IFERROR(IF(INDEX(data_wkly!D:D,MATCH($B756,data_wkly!$C:$C,0),1)=0,"",INDEX(data_wkly!D:D,MATCH($B756,data_wkly!$C:$C,0),1)),"")</f>
        <v/>
      </c>
      <c r="D756" s="21" t="str">
        <f>IFERROR(IF(INDEX(data_wkly!E:E,MATCH($B756,data_wkly!$C:$C,0),1)=0,"",INDEX(data_wkly!E:E,MATCH($B756,data_wkly!$C:$C,0),1)),"")</f>
        <v/>
      </c>
      <c r="E756" s="21" t="str">
        <f>IF(C756="","",IFERROR(INDEX(data_wkly!F:F,MATCH($B756,data_wkly!$C:$C,0),1),""))</f>
        <v/>
      </c>
      <c r="F756" s="21" t="str">
        <f>IF(E756="","",IFERROR(IF(INDEX(data_wkly!G:G,MATCH($B756,data_wkly!$C:$C,0),1)=0,"",INDEX(data_wkly!G:G,MATCH($B756,data_wkly!$C:$C,0),1)),""))</f>
        <v/>
      </c>
      <c r="G756" s="21" t="str">
        <f>IFERROR(IF(INDEX(data_wkly!H:H,MATCH($B756,data_wkly!$C:$C,0),1)=0,"",INDEX(data_wkly!H:H,MATCH($B756,data_wkly!$C:$C,0),1)),"")</f>
        <v/>
      </c>
      <c r="H756" s="21" t="str">
        <f>IF(C756="","",IFERROR(INDEX(data_wkly!I:I,MATCH($B756,data_wkly!$C:$C,0),1),""))</f>
        <v/>
      </c>
      <c r="I756" s="21" t="str">
        <f>IF(H756="","",IFERROR(IF(INDEX(data_wkly!J:J,MATCH($B756,data_wkly!$C:$C,0),1)=0,"",INDEX(data_wkly!J:J,MATCH($B756,data_wkly!$C:$C,0),1)),""))</f>
        <v/>
      </c>
      <c r="J756" s="21" t="str">
        <f>IFERROR(IF(INDEX(data_wkly!K:K,MATCH($B756,data_wkly!$C:$C,0),1)=0,"",INDEX(data_wkly!K:K,MATCH($B756,data_wkly!$C:$C,0),1)),"")</f>
        <v/>
      </c>
      <c r="K756" s="86" t="str">
        <f>IFERROR(IF(INDEX(data_wkly!L:L,MATCH($B756,data_wkly!$C:$C,0),1)=0,"",INDEX(data_wkly!L:L,MATCH($B756,data_wkly!$C:$C,0),1)),"")</f>
        <v/>
      </c>
      <c r="L756" s="156"/>
      <c r="M756" s="155" t="str">
        <f>IFERROR(IF(INDEX(data_wkly!M:M,MATCH($B756,data_wkly!$C:$C,0),1)=0,"",INDEX(data_wkly!M:M,MATCH($B756,data_wkly!$C:$C,0),1)),"")</f>
        <v/>
      </c>
      <c r="N756" s="21" t="str">
        <f>IFERROR(IF(INDEX(data_wkly!N:N,MATCH($B756,data_wkly!$C:$C,0),1)=0,"",INDEX(data_wkly!N:N,MATCH($B756,data_wkly!$C:$C,0),1)),"")</f>
        <v/>
      </c>
      <c r="O756" s="21" t="str">
        <f>IF(M756="","",IFERROR(INDEX(data_wkly!O:O,MATCH($B756,data_wkly!$C:$C,0),1),""))</f>
        <v/>
      </c>
      <c r="P756" s="21" t="str">
        <f>IF(M756="","",IFERROR(IF(INDEX(data_wkly!P:P,MATCH($B756,data_wkly!$C:$C,0),1)=0,"",INDEX(data_wkly!P:P,MATCH($B756,data_wkly!$C:$C,0),1)),""))</f>
        <v/>
      </c>
      <c r="Q756" s="21" t="str">
        <f>IFERROR(IF(INDEX(data_wkly!Q:Q,MATCH($B756,data_wkly!$C:$C,0),1)=0,"",INDEX(data_wkly!Q:Q,MATCH($B756,data_wkly!$C:$C,0),1)),"")</f>
        <v/>
      </c>
      <c r="R756" s="21" t="str">
        <f>IF(M756="","",IFERROR(INDEX(data_wkly!R:R,MATCH($B756,data_wkly!$C:$C,0),1),""))</f>
        <v/>
      </c>
      <c r="S756" s="21" t="str">
        <f>IF(M756="","",IFERROR(IF(INDEX(data_wkly!S:S,MATCH($B756,data_wkly!$C:$C,0),1)=0,"",INDEX(data_wkly!S:S,MATCH($B756,data_wkly!$C:$C,0),1)),""))</f>
        <v/>
      </c>
      <c r="T756" s="21" t="str">
        <f>IFERROR(IF(INDEX(data_wkly!T:T,MATCH($B756,data_wkly!$C:$C,0),1)=0,"",INDEX(data_wkly!T:T,MATCH($B756,data_wkly!$C:$C,0),1)),"")</f>
        <v/>
      </c>
      <c r="U756" s="86" t="str">
        <f>IFERROR(IF(INDEX(data_wkly!U:U,MATCH($B756,data_wkly!$C:$C,0),1)=0,"",INDEX(data_wkly!U:U,MATCH($B756,data_wkly!$C:$C,0),1)),"")</f>
        <v/>
      </c>
      <c r="V756" s="157" t="str">
        <f t="shared" si="67"/>
        <v/>
      </c>
      <c r="W756" s="152" t="str">
        <f>IFERROR(IF(INDEX(data_wkly!W:W,MATCH($B756,data_wkly!$C:$C,0),1)=0,"",INDEX(data_wkly!W:W,MATCH($B756,data_wkly!$C:$C,0),1)),"")</f>
        <v/>
      </c>
      <c r="X756" s="21" t="str">
        <f>IFERROR(IF(INDEX(data_wkly!X:X,MATCH($B756,data_wkly!$C:$C,0),1)=0,"",INDEX(data_wkly!X:X,MATCH($B756,data_wkly!$C:$C,0),1)),"")</f>
        <v/>
      </c>
      <c r="Y756" s="21" t="str">
        <f>IFERROR(IF(INDEX(data_wkly!Y:Y,MATCH($B756,data_wkly!$C:$C,0),1)=0,"",INDEX(data_wkly!Y:Y,MATCH($B756,data_wkly!$C:$C,0),1)),"")</f>
        <v/>
      </c>
      <c r="Z756" s="21" t="str">
        <f>IFERROR(IF(INDEX(data_wkly!Z:Z,MATCH($B756,data_wkly!$C:$C,0),1)=0,"",INDEX(data_wkly!Z:Z,MATCH($B756,data_wkly!$C:$C,0),1)),"")</f>
        <v/>
      </c>
      <c r="AA756" s="152" t="str">
        <f>IFERROR(IF(INDEX(data_wkly!AA:AA,MATCH($B756,data_wkly!$C:$C,0),1)=0,"",INDEX(data_wkly!AA:AA,MATCH($B756,data_wkly!$C:$C,0),1)),"")</f>
        <v/>
      </c>
      <c r="AB756" s="21" t="str">
        <f>IFERROR(IF(INDEX(data_wkly!AB:AB,MATCH($B756,data_wkly!$C:$C,0),1)=0,"",INDEX(data_wkly!AB:AB,MATCH($B756,data_wkly!$C:$C,0),1)),"")</f>
        <v/>
      </c>
      <c r="AC756" s="21" t="str">
        <f>IFERROR(IF(INDEX(data_wkly!AC:AC,MATCH($B756,data_wkly!$C:$C,0),1)=0,"",INDEX(data_wkly!AC:AC,MATCH($B756,data_wkly!$C:$C,0),1)),"")</f>
        <v/>
      </c>
      <c r="AD756" s="21" t="str">
        <f>IFERROR(IF(INDEX(data_wkly!AD:AD,MATCH($B756,data_wkly!$C:$C,0),1)=0,"",INDEX(data_wkly!AD:AD,MATCH($B756,data_wkly!$C:$C,0),1)),"")</f>
        <v/>
      </c>
      <c r="AE756" s="157" t="str">
        <f t="shared" si="68"/>
        <v/>
      </c>
      <c r="AF756" s="154" t="str">
        <f>IFERROR(IF(INDEX(data_wkly!AF:AF,MATCH($B756,data_wkly!$C:$C,0),1)=0,"",INDEX(data_wkly!AF:AF,MATCH($B756,data_wkly!$C:$C,0),1)),"")</f>
        <v/>
      </c>
      <c r="AG756" s="153" t="str">
        <f>IFERROR(IF(AF756="","",INDEX(data_wkly!AG:AG,MATCH($B756,data_wkly!$C:$C,0),1)),"")</f>
        <v/>
      </c>
      <c r="AH756" s="153" t="str">
        <f>IFERROR(IF(INDEX(data_wkly!AH:AH,MATCH($B756,data_wkly!$C:$C,0),1)=0,"",INDEX(data_wkly!AH:AH,MATCH($B756,data_wkly!$C:$C,0),1)),"")</f>
        <v/>
      </c>
      <c r="AI756" s="153" t="str">
        <f>IFERROR(IF(INDEX(data_wkly!AI:AI,MATCH($B756,data_wkly!$C:$C,0),1)=0,"",INDEX(data_wkly!AI:AI,MATCH($B756,data_wkly!$C:$C,0),1)),"")</f>
        <v/>
      </c>
      <c r="AJ756" s="153" t="str">
        <f>IFERROR(IF(AI756="","",INDEX(data_wkly!AJ:AJ,MATCH($B756,data_wkly!$C:$C,0),1)),"")</f>
        <v/>
      </c>
      <c r="AK756" s="153" t="str">
        <f>IFERROR(IF(INDEX(data_wkly!AK:AK,MATCH($B756,data_wkly!$C:$C,0),1)=0,"",INDEX(data_wkly!AK:AK,MATCH($B756,data_wkly!$C:$C,0),1)),"")</f>
        <v/>
      </c>
      <c r="AL756" s="153" t="str">
        <f>IFERROR(IF(INDEX(data_wkly!AL:AL,MATCH($B756,data_wkly!$C:$C,0),1)=0,"",INDEX(data_wkly!AL:AL,MATCH($B756,data_wkly!$C:$C,0),1)),"")</f>
        <v/>
      </c>
      <c r="AM756" s="183" t="str">
        <f>IFERROR(IF(INDEX(data_wkly!AM:AM,MATCH($B756,data_wkly!$C:$C,0),1)=0,"",INDEX(data_wkly!AM:AM,MATCH($B756,data_wkly!$C:$C,0),1)),"")</f>
        <v/>
      </c>
      <c r="AN756" s="41" t="str">
        <f t="shared" si="66"/>
        <v/>
      </c>
      <c r="AO756" s="88">
        <f t="shared" si="71"/>
        <v>2</v>
      </c>
    </row>
    <row r="757" spans="1:41">
      <c r="A757" s="88" t="str">
        <f t="shared" si="69"/>
        <v/>
      </c>
      <c r="B757" s="89" t="str">
        <f t="shared" si="70"/>
        <v/>
      </c>
      <c r="C757" s="155" t="str">
        <f>IFERROR(IF(INDEX(data_wkly!D:D,MATCH($B757,data_wkly!$C:$C,0),1)=0,"",INDEX(data_wkly!D:D,MATCH($B757,data_wkly!$C:$C,0),1)),"")</f>
        <v/>
      </c>
      <c r="D757" s="21" t="str">
        <f>IFERROR(IF(INDEX(data_wkly!E:E,MATCH($B757,data_wkly!$C:$C,0),1)=0,"",INDEX(data_wkly!E:E,MATCH($B757,data_wkly!$C:$C,0),1)),"")</f>
        <v/>
      </c>
      <c r="E757" s="21" t="str">
        <f>IF(C757="","",IFERROR(INDEX(data_wkly!F:F,MATCH($B757,data_wkly!$C:$C,0),1),""))</f>
        <v/>
      </c>
      <c r="F757" s="21" t="str">
        <f>IF(E757="","",IFERROR(IF(INDEX(data_wkly!G:G,MATCH($B757,data_wkly!$C:$C,0),1)=0,"",INDEX(data_wkly!G:G,MATCH($B757,data_wkly!$C:$C,0),1)),""))</f>
        <v/>
      </c>
      <c r="G757" s="21" t="str">
        <f>IFERROR(IF(INDEX(data_wkly!H:H,MATCH($B757,data_wkly!$C:$C,0),1)=0,"",INDEX(data_wkly!H:H,MATCH($B757,data_wkly!$C:$C,0),1)),"")</f>
        <v/>
      </c>
      <c r="H757" s="21" t="str">
        <f>IF(C757="","",IFERROR(INDEX(data_wkly!I:I,MATCH($B757,data_wkly!$C:$C,0),1),""))</f>
        <v/>
      </c>
      <c r="I757" s="21" t="str">
        <f>IF(H757="","",IFERROR(IF(INDEX(data_wkly!J:J,MATCH($B757,data_wkly!$C:$C,0),1)=0,"",INDEX(data_wkly!J:J,MATCH($B757,data_wkly!$C:$C,0),1)),""))</f>
        <v/>
      </c>
      <c r="J757" s="21" t="str">
        <f>IFERROR(IF(INDEX(data_wkly!K:K,MATCH($B757,data_wkly!$C:$C,0),1)=0,"",INDEX(data_wkly!K:K,MATCH($B757,data_wkly!$C:$C,0),1)),"")</f>
        <v/>
      </c>
      <c r="K757" s="86" t="str">
        <f>IFERROR(IF(INDEX(data_wkly!L:L,MATCH($B757,data_wkly!$C:$C,0),1)=0,"",INDEX(data_wkly!L:L,MATCH($B757,data_wkly!$C:$C,0),1)),"")</f>
        <v/>
      </c>
      <c r="L757" s="156"/>
      <c r="M757" s="155" t="str">
        <f>IFERROR(IF(INDEX(data_wkly!M:M,MATCH($B757,data_wkly!$C:$C,0),1)=0,"",INDEX(data_wkly!M:M,MATCH($B757,data_wkly!$C:$C,0),1)),"")</f>
        <v/>
      </c>
      <c r="N757" s="21" t="str">
        <f>IFERROR(IF(INDEX(data_wkly!N:N,MATCH($B757,data_wkly!$C:$C,0),1)=0,"",INDEX(data_wkly!N:N,MATCH($B757,data_wkly!$C:$C,0),1)),"")</f>
        <v/>
      </c>
      <c r="O757" s="21" t="str">
        <f>IF(M757="","",IFERROR(INDEX(data_wkly!O:O,MATCH($B757,data_wkly!$C:$C,0),1),""))</f>
        <v/>
      </c>
      <c r="P757" s="21" t="str">
        <f>IF(M757="","",IFERROR(IF(INDEX(data_wkly!P:P,MATCH($B757,data_wkly!$C:$C,0),1)=0,"",INDEX(data_wkly!P:P,MATCH($B757,data_wkly!$C:$C,0),1)),""))</f>
        <v/>
      </c>
      <c r="Q757" s="21" t="str">
        <f>IFERROR(IF(INDEX(data_wkly!Q:Q,MATCH($B757,data_wkly!$C:$C,0),1)=0,"",INDEX(data_wkly!Q:Q,MATCH($B757,data_wkly!$C:$C,0),1)),"")</f>
        <v/>
      </c>
      <c r="R757" s="21" t="str">
        <f>IF(M757="","",IFERROR(INDEX(data_wkly!R:R,MATCH($B757,data_wkly!$C:$C,0),1),""))</f>
        <v/>
      </c>
      <c r="S757" s="21" t="str">
        <f>IF(M757="","",IFERROR(IF(INDEX(data_wkly!S:S,MATCH($B757,data_wkly!$C:$C,0),1)=0,"",INDEX(data_wkly!S:S,MATCH($B757,data_wkly!$C:$C,0),1)),""))</f>
        <v/>
      </c>
      <c r="T757" s="21" t="str">
        <f>IFERROR(IF(INDEX(data_wkly!T:T,MATCH($B757,data_wkly!$C:$C,0),1)=0,"",INDEX(data_wkly!T:T,MATCH($B757,data_wkly!$C:$C,0),1)),"")</f>
        <v/>
      </c>
      <c r="U757" s="86" t="str">
        <f>IFERROR(IF(INDEX(data_wkly!U:U,MATCH($B757,data_wkly!$C:$C,0),1)=0,"",INDEX(data_wkly!U:U,MATCH($B757,data_wkly!$C:$C,0),1)),"")</f>
        <v/>
      </c>
      <c r="V757" s="157" t="str">
        <f t="shared" si="67"/>
        <v/>
      </c>
      <c r="W757" s="152" t="str">
        <f>IFERROR(IF(INDEX(data_wkly!W:W,MATCH($B757,data_wkly!$C:$C,0),1)=0,"",INDEX(data_wkly!W:W,MATCH($B757,data_wkly!$C:$C,0),1)),"")</f>
        <v/>
      </c>
      <c r="X757" s="21" t="str">
        <f>IFERROR(IF(INDEX(data_wkly!X:X,MATCH($B757,data_wkly!$C:$C,0),1)=0,"",INDEX(data_wkly!X:X,MATCH($B757,data_wkly!$C:$C,0),1)),"")</f>
        <v/>
      </c>
      <c r="Y757" s="21" t="str">
        <f>IFERROR(IF(INDEX(data_wkly!Y:Y,MATCH($B757,data_wkly!$C:$C,0),1)=0,"",INDEX(data_wkly!Y:Y,MATCH($B757,data_wkly!$C:$C,0),1)),"")</f>
        <v/>
      </c>
      <c r="Z757" s="21" t="str">
        <f>IFERROR(IF(INDEX(data_wkly!Z:Z,MATCH($B757,data_wkly!$C:$C,0),1)=0,"",INDEX(data_wkly!Z:Z,MATCH($B757,data_wkly!$C:$C,0),1)),"")</f>
        <v/>
      </c>
      <c r="AA757" s="152" t="str">
        <f>IFERROR(IF(INDEX(data_wkly!AA:AA,MATCH($B757,data_wkly!$C:$C,0),1)=0,"",INDEX(data_wkly!AA:AA,MATCH($B757,data_wkly!$C:$C,0),1)),"")</f>
        <v/>
      </c>
      <c r="AB757" s="21" t="str">
        <f>IFERROR(IF(INDEX(data_wkly!AB:AB,MATCH($B757,data_wkly!$C:$C,0),1)=0,"",INDEX(data_wkly!AB:AB,MATCH($B757,data_wkly!$C:$C,0),1)),"")</f>
        <v/>
      </c>
      <c r="AC757" s="21" t="str">
        <f>IFERROR(IF(INDEX(data_wkly!AC:AC,MATCH($B757,data_wkly!$C:$C,0),1)=0,"",INDEX(data_wkly!AC:AC,MATCH($B757,data_wkly!$C:$C,0),1)),"")</f>
        <v/>
      </c>
      <c r="AD757" s="21" t="str">
        <f>IFERROR(IF(INDEX(data_wkly!AD:AD,MATCH($B757,data_wkly!$C:$C,0),1)=0,"",INDEX(data_wkly!AD:AD,MATCH($B757,data_wkly!$C:$C,0),1)),"")</f>
        <v/>
      </c>
      <c r="AE757" s="157" t="str">
        <f t="shared" si="68"/>
        <v/>
      </c>
      <c r="AF757" s="154" t="str">
        <f>IFERROR(IF(INDEX(data_wkly!AF:AF,MATCH($B757,data_wkly!$C:$C,0),1)=0,"",INDEX(data_wkly!AF:AF,MATCH($B757,data_wkly!$C:$C,0),1)),"")</f>
        <v/>
      </c>
      <c r="AG757" s="153" t="str">
        <f>IFERROR(IF(AF757="","",INDEX(data_wkly!AG:AG,MATCH($B757,data_wkly!$C:$C,0),1)),"")</f>
        <v/>
      </c>
      <c r="AH757" s="153" t="str">
        <f>IFERROR(IF(INDEX(data_wkly!AH:AH,MATCH($B757,data_wkly!$C:$C,0),1)=0,"",INDEX(data_wkly!AH:AH,MATCH($B757,data_wkly!$C:$C,0),1)),"")</f>
        <v/>
      </c>
      <c r="AI757" s="153" t="str">
        <f>IFERROR(IF(INDEX(data_wkly!AI:AI,MATCH($B757,data_wkly!$C:$C,0),1)=0,"",INDEX(data_wkly!AI:AI,MATCH($B757,data_wkly!$C:$C,0),1)),"")</f>
        <v/>
      </c>
      <c r="AJ757" s="153" t="str">
        <f>IFERROR(IF(AI757="","",INDEX(data_wkly!AJ:AJ,MATCH($B757,data_wkly!$C:$C,0),1)),"")</f>
        <v/>
      </c>
      <c r="AK757" s="153" t="str">
        <f>IFERROR(IF(INDEX(data_wkly!AK:AK,MATCH($B757,data_wkly!$C:$C,0),1)=0,"",INDEX(data_wkly!AK:AK,MATCH($B757,data_wkly!$C:$C,0),1)),"")</f>
        <v/>
      </c>
      <c r="AL757" s="153" t="str">
        <f>IFERROR(IF(INDEX(data_wkly!AL:AL,MATCH($B757,data_wkly!$C:$C,0),1)=0,"",INDEX(data_wkly!AL:AL,MATCH($B757,data_wkly!$C:$C,0),1)),"")</f>
        <v/>
      </c>
      <c r="AM757" s="183" t="str">
        <f>IFERROR(IF(INDEX(data_wkly!AM:AM,MATCH($B757,data_wkly!$C:$C,0),1)=0,"",INDEX(data_wkly!AM:AM,MATCH($B757,data_wkly!$C:$C,0),1)),"")</f>
        <v/>
      </c>
      <c r="AN757" s="41" t="str">
        <f t="shared" si="66"/>
        <v/>
      </c>
      <c r="AO757" s="88">
        <f t="shared" si="71"/>
        <v>1</v>
      </c>
    </row>
    <row r="758" spans="1:41">
      <c r="A758" s="88" t="str">
        <f t="shared" si="69"/>
        <v/>
      </c>
      <c r="B758" s="89" t="str">
        <f t="shared" si="70"/>
        <v/>
      </c>
      <c r="C758" s="155" t="str">
        <f>IFERROR(IF(INDEX(data_wkly!D:D,MATCH($B758,data_wkly!$C:$C,0),1)=0,"",INDEX(data_wkly!D:D,MATCH($B758,data_wkly!$C:$C,0),1)),"")</f>
        <v/>
      </c>
      <c r="D758" s="21" t="str">
        <f>IFERROR(IF(INDEX(data_wkly!E:E,MATCH($B758,data_wkly!$C:$C,0),1)=0,"",INDEX(data_wkly!E:E,MATCH($B758,data_wkly!$C:$C,0),1)),"")</f>
        <v/>
      </c>
      <c r="E758" s="21" t="str">
        <f>IF(C758="","",IFERROR(INDEX(data_wkly!F:F,MATCH($B758,data_wkly!$C:$C,0),1),""))</f>
        <v/>
      </c>
      <c r="F758" s="21" t="str">
        <f>IF(E758="","",IFERROR(IF(INDEX(data_wkly!G:G,MATCH($B758,data_wkly!$C:$C,0),1)=0,"",INDEX(data_wkly!G:G,MATCH($B758,data_wkly!$C:$C,0),1)),""))</f>
        <v/>
      </c>
      <c r="G758" s="21" t="str">
        <f>IFERROR(IF(INDEX(data_wkly!H:H,MATCH($B758,data_wkly!$C:$C,0),1)=0,"",INDEX(data_wkly!H:H,MATCH($B758,data_wkly!$C:$C,0),1)),"")</f>
        <v/>
      </c>
      <c r="H758" s="21" t="str">
        <f>IF(C758="","",IFERROR(INDEX(data_wkly!I:I,MATCH($B758,data_wkly!$C:$C,0),1),""))</f>
        <v/>
      </c>
      <c r="I758" s="21" t="str">
        <f>IF(H758="","",IFERROR(IF(INDEX(data_wkly!J:J,MATCH($B758,data_wkly!$C:$C,0),1)=0,"",INDEX(data_wkly!J:J,MATCH($B758,data_wkly!$C:$C,0),1)),""))</f>
        <v/>
      </c>
      <c r="J758" s="21" t="str">
        <f>IFERROR(IF(INDEX(data_wkly!K:K,MATCH($B758,data_wkly!$C:$C,0),1)=0,"",INDEX(data_wkly!K:K,MATCH($B758,data_wkly!$C:$C,0),1)),"")</f>
        <v/>
      </c>
      <c r="K758" s="86" t="str">
        <f>IFERROR(IF(INDEX(data_wkly!L:L,MATCH($B758,data_wkly!$C:$C,0),1)=0,"",INDEX(data_wkly!L:L,MATCH($B758,data_wkly!$C:$C,0),1)),"")</f>
        <v/>
      </c>
      <c r="L758" s="156"/>
      <c r="M758" s="155" t="str">
        <f>IFERROR(IF(INDEX(data_wkly!M:M,MATCH($B758,data_wkly!$C:$C,0),1)=0,"",INDEX(data_wkly!M:M,MATCH($B758,data_wkly!$C:$C,0),1)),"")</f>
        <v/>
      </c>
      <c r="N758" s="21" t="str">
        <f>IFERROR(IF(INDEX(data_wkly!N:N,MATCH($B758,data_wkly!$C:$C,0),1)=0,"",INDEX(data_wkly!N:N,MATCH($B758,data_wkly!$C:$C,0),1)),"")</f>
        <v/>
      </c>
      <c r="O758" s="21" t="str">
        <f>IF(M758="","",IFERROR(INDEX(data_wkly!O:O,MATCH($B758,data_wkly!$C:$C,0),1),""))</f>
        <v/>
      </c>
      <c r="P758" s="21" t="str">
        <f>IF(M758="","",IFERROR(IF(INDEX(data_wkly!P:P,MATCH($B758,data_wkly!$C:$C,0),1)=0,"",INDEX(data_wkly!P:P,MATCH($B758,data_wkly!$C:$C,0),1)),""))</f>
        <v/>
      </c>
      <c r="Q758" s="21" t="str">
        <f>IFERROR(IF(INDEX(data_wkly!Q:Q,MATCH($B758,data_wkly!$C:$C,0),1)=0,"",INDEX(data_wkly!Q:Q,MATCH($B758,data_wkly!$C:$C,0),1)),"")</f>
        <v/>
      </c>
      <c r="R758" s="21" t="str">
        <f>IF(M758="","",IFERROR(INDEX(data_wkly!R:R,MATCH($B758,data_wkly!$C:$C,0),1),""))</f>
        <v/>
      </c>
      <c r="S758" s="21" t="str">
        <f>IF(M758="","",IFERROR(IF(INDEX(data_wkly!S:S,MATCH($B758,data_wkly!$C:$C,0),1)=0,"",INDEX(data_wkly!S:S,MATCH($B758,data_wkly!$C:$C,0),1)),""))</f>
        <v/>
      </c>
      <c r="T758" s="21" t="str">
        <f>IFERROR(IF(INDEX(data_wkly!T:T,MATCH($B758,data_wkly!$C:$C,0),1)=0,"",INDEX(data_wkly!T:T,MATCH($B758,data_wkly!$C:$C,0),1)),"")</f>
        <v/>
      </c>
      <c r="U758" s="86" t="str">
        <f>IFERROR(IF(INDEX(data_wkly!U:U,MATCH($B758,data_wkly!$C:$C,0),1)=0,"",INDEX(data_wkly!U:U,MATCH($B758,data_wkly!$C:$C,0),1)),"")</f>
        <v/>
      </c>
      <c r="V758" s="157" t="str">
        <f t="shared" si="67"/>
        <v/>
      </c>
      <c r="W758" s="152" t="str">
        <f>IFERROR(IF(INDEX(data_wkly!W:W,MATCH($B758,data_wkly!$C:$C,0),1)=0,"",INDEX(data_wkly!W:W,MATCH($B758,data_wkly!$C:$C,0),1)),"")</f>
        <v/>
      </c>
      <c r="X758" s="21" t="str">
        <f>IFERROR(IF(INDEX(data_wkly!X:X,MATCH($B758,data_wkly!$C:$C,0),1)=0,"",INDEX(data_wkly!X:X,MATCH($B758,data_wkly!$C:$C,0),1)),"")</f>
        <v/>
      </c>
      <c r="Y758" s="21" t="str">
        <f>IFERROR(IF(INDEX(data_wkly!Y:Y,MATCH($B758,data_wkly!$C:$C,0),1)=0,"",INDEX(data_wkly!Y:Y,MATCH($B758,data_wkly!$C:$C,0),1)),"")</f>
        <v/>
      </c>
      <c r="Z758" s="21" t="str">
        <f>IFERROR(IF(INDEX(data_wkly!Z:Z,MATCH($B758,data_wkly!$C:$C,0),1)=0,"",INDEX(data_wkly!Z:Z,MATCH($B758,data_wkly!$C:$C,0),1)),"")</f>
        <v/>
      </c>
      <c r="AA758" s="152" t="str">
        <f>IFERROR(IF(INDEX(data_wkly!AA:AA,MATCH($B758,data_wkly!$C:$C,0),1)=0,"",INDEX(data_wkly!AA:AA,MATCH($B758,data_wkly!$C:$C,0),1)),"")</f>
        <v/>
      </c>
      <c r="AB758" s="21" t="str">
        <f>IFERROR(IF(INDEX(data_wkly!AB:AB,MATCH($B758,data_wkly!$C:$C,0),1)=0,"",INDEX(data_wkly!AB:AB,MATCH($B758,data_wkly!$C:$C,0),1)),"")</f>
        <v/>
      </c>
      <c r="AC758" s="21" t="str">
        <f>IFERROR(IF(INDEX(data_wkly!AC:AC,MATCH($B758,data_wkly!$C:$C,0),1)=0,"",INDEX(data_wkly!AC:AC,MATCH($B758,data_wkly!$C:$C,0),1)),"")</f>
        <v/>
      </c>
      <c r="AD758" s="21" t="str">
        <f>IFERROR(IF(INDEX(data_wkly!AD:AD,MATCH($B758,data_wkly!$C:$C,0),1)=0,"",INDEX(data_wkly!AD:AD,MATCH($B758,data_wkly!$C:$C,0),1)),"")</f>
        <v/>
      </c>
      <c r="AE758" s="157" t="str">
        <f t="shared" si="68"/>
        <v/>
      </c>
      <c r="AF758" s="154" t="str">
        <f>IFERROR(IF(INDEX(data_wkly!AF:AF,MATCH($B758,data_wkly!$C:$C,0),1)=0,"",INDEX(data_wkly!AF:AF,MATCH($B758,data_wkly!$C:$C,0),1)),"")</f>
        <v/>
      </c>
      <c r="AG758" s="153" t="str">
        <f>IFERROR(IF(AF758="","",INDEX(data_wkly!AG:AG,MATCH($B758,data_wkly!$C:$C,0),1)),"")</f>
        <v/>
      </c>
      <c r="AH758" s="153" t="str">
        <f>IFERROR(IF(INDEX(data_wkly!AH:AH,MATCH($B758,data_wkly!$C:$C,0),1)=0,"",INDEX(data_wkly!AH:AH,MATCH($B758,data_wkly!$C:$C,0),1)),"")</f>
        <v/>
      </c>
      <c r="AI758" s="153" t="str">
        <f>IFERROR(IF(INDEX(data_wkly!AI:AI,MATCH($B758,data_wkly!$C:$C,0),1)=0,"",INDEX(data_wkly!AI:AI,MATCH($B758,data_wkly!$C:$C,0),1)),"")</f>
        <v/>
      </c>
      <c r="AJ758" s="153" t="str">
        <f>IFERROR(IF(AI758="","",INDEX(data_wkly!AJ:AJ,MATCH($B758,data_wkly!$C:$C,0),1)),"")</f>
        <v/>
      </c>
      <c r="AK758" s="153" t="str">
        <f>IFERROR(IF(INDEX(data_wkly!AK:AK,MATCH($B758,data_wkly!$C:$C,0),1)=0,"",INDEX(data_wkly!AK:AK,MATCH($B758,data_wkly!$C:$C,0),1)),"")</f>
        <v/>
      </c>
      <c r="AL758" s="153" t="str">
        <f>IFERROR(IF(INDEX(data_wkly!AL:AL,MATCH($B758,data_wkly!$C:$C,0),1)=0,"",INDEX(data_wkly!AL:AL,MATCH($B758,data_wkly!$C:$C,0),1)),"")</f>
        <v/>
      </c>
      <c r="AM758" s="183" t="str">
        <f>IFERROR(IF(INDEX(data_wkly!AM:AM,MATCH($B758,data_wkly!$C:$C,0),1)=0,"",INDEX(data_wkly!AM:AM,MATCH($B758,data_wkly!$C:$C,0),1)),"")</f>
        <v/>
      </c>
      <c r="AN758" s="41" t="str">
        <f t="shared" si="66"/>
        <v/>
      </c>
      <c r="AO758" s="88">
        <f t="shared" si="71"/>
        <v>2</v>
      </c>
    </row>
    <row r="759" spans="1:41">
      <c r="A759" s="88" t="str">
        <f t="shared" si="69"/>
        <v/>
      </c>
      <c r="B759" s="89" t="str">
        <f t="shared" si="70"/>
        <v/>
      </c>
      <c r="C759" s="155" t="str">
        <f>IFERROR(IF(INDEX(data_wkly!D:D,MATCH($B759,data_wkly!$C:$C,0),1)=0,"",INDEX(data_wkly!D:D,MATCH($B759,data_wkly!$C:$C,0),1)),"")</f>
        <v/>
      </c>
      <c r="D759" s="21" t="str">
        <f>IFERROR(IF(INDEX(data_wkly!E:E,MATCH($B759,data_wkly!$C:$C,0),1)=0,"",INDEX(data_wkly!E:E,MATCH($B759,data_wkly!$C:$C,0),1)),"")</f>
        <v/>
      </c>
      <c r="E759" s="21" t="str">
        <f>IF(C759="","",IFERROR(INDEX(data_wkly!F:F,MATCH($B759,data_wkly!$C:$C,0),1),""))</f>
        <v/>
      </c>
      <c r="F759" s="21" t="str">
        <f>IF(E759="","",IFERROR(IF(INDEX(data_wkly!G:G,MATCH($B759,data_wkly!$C:$C,0),1)=0,"",INDEX(data_wkly!G:G,MATCH($B759,data_wkly!$C:$C,0),1)),""))</f>
        <v/>
      </c>
      <c r="G759" s="21" t="str">
        <f>IFERROR(IF(INDEX(data_wkly!H:H,MATCH($B759,data_wkly!$C:$C,0),1)=0,"",INDEX(data_wkly!H:H,MATCH($B759,data_wkly!$C:$C,0),1)),"")</f>
        <v/>
      </c>
      <c r="H759" s="21" t="str">
        <f>IF(C759="","",IFERROR(INDEX(data_wkly!I:I,MATCH($B759,data_wkly!$C:$C,0),1),""))</f>
        <v/>
      </c>
      <c r="I759" s="21" t="str">
        <f>IF(H759="","",IFERROR(IF(INDEX(data_wkly!J:J,MATCH($B759,data_wkly!$C:$C,0),1)=0,"",INDEX(data_wkly!J:J,MATCH($B759,data_wkly!$C:$C,0),1)),""))</f>
        <v/>
      </c>
      <c r="J759" s="21" t="str">
        <f>IFERROR(IF(INDEX(data_wkly!K:K,MATCH($B759,data_wkly!$C:$C,0),1)=0,"",INDEX(data_wkly!K:K,MATCH($B759,data_wkly!$C:$C,0),1)),"")</f>
        <v/>
      </c>
      <c r="K759" s="86" t="str">
        <f>IFERROR(IF(INDEX(data_wkly!L:L,MATCH($B759,data_wkly!$C:$C,0),1)=0,"",INDEX(data_wkly!L:L,MATCH($B759,data_wkly!$C:$C,0),1)),"")</f>
        <v/>
      </c>
      <c r="L759" s="156"/>
      <c r="M759" s="155" t="str">
        <f>IFERROR(IF(INDEX(data_wkly!M:M,MATCH($B759,data_wkly!$C:$C,0),1)=0,"",INDEX(data_wkly!M:M,MATCH($B759,data_wkly!$C:$C,0),1)),"")</f>
        <v/>
      </c>
      <c r="N759" s="21" t="str">
        <f>IFERROR(IF(INDEX(data_wkly!N:N,MATCH($B759,data_wkly!$C:$C,0),1)=0,"",INDEX(data_wkly!N:N,MATCH($B759,data_wkly!$C:$C,0),1)),"")</f>
        <v/>
      </c>
      <c r="O759" s="21" t="str">
        <f>IF(M759="","",IFERROR(INDEX(data_wkly!O:O,MATCH($B759,data_wkly!$C:$C,0),1),""))</f>
        <v/>
      </c>
      <c r="P759" s="21" t="str">
        <f>IF(M759="","",IFERROR(IF(INDEX(data_wkly!P:P,MATCH($B759,data_wkly!$C:$C,0),1)=0,"",INDEX(data_wkly!P:P,MATCH($B759,data_wkly!$C:$C,0),1)),""))</f>
        <v/>
      </c>
      <c r="Q759" s="21" t="str">
        <f>IFERROR(IF(INDEX(data_wkly!Q:Q,MATCH($B759,data_wkly!$C:$C,0),1)=0,"",INDEX(data_wkly!Q:Q,MATCH($B759,data_wkly!$C:$C,0),1)),"")</f>
        <v/>
      </c>
      <c r="R759" s="21" t="str">
        <f>IF(M759="","",IFERROR(INDEX(data_wkly!R:R,MATCH($B759,data_wkly!$C:$C,0),1),""))</f>
        <v/>
      </c>
      <c r="S759" s="21" t="str">
        <f>IF(M759="","",IFERROR(IF(INDEX(data_wkly!S:S,MATCH($B759,data_wkly!$C:$C,0),1)=0,"",INDEX(data_wkly!S:S,MATCH($B759,data_wkly!$C:$C,0),1)),""))</f>
        <v/>
      </c>
      <c r="T759" s="21" t="str">
        <f>IFERROR(IF(INDEX(data_wkly!T:T,MATCH($B759,data_wkly!$C:$C,0),1)=0,"",INDEX(data_wkly!T:T,MATCH($B759,data_wkly!$C:$C,0),1)),"")</f>
        <v/>
      </c>
      <c r="U759" s="86" t="str">
        <f>IFERROR(IF(INDEX(data_wkly!U:U,MATCH($B759,data_wkly!$C:$C,0),1)=0,"",INDEX(data_wkly!U:U,MATCH($B759,data_wkly!$C:$C,0),1)),"")</f>
        <v/>
      </c>
      <c r="V759" s="157" t="str">
        <f t="shared" si="67"/>
        <v/>
      </c>
      <c r="W759" s="152" t="str">
        <f>IFERROR(IF(INDEX(data_wkly!W:W,MATCH($B759,data_wkly!$C:$C,0),1)=0,"",INDEX(data_wkly!W:W,MATCH($B759,data_wkly!$C:$C,0),1)),"")</f>
        <v/>
      </c>
      <c r="X759" s="21" t="str">
        <f>IFERROR(IF(INDEX(data_wkly!X:X,MATCH($B759,data_wkly!$C:$C,0),1)=0,"",INDEX(data_wkly!X:X,MATCH($B759,data_wkly!$C:$C,0),1)),"")</f>
        <v/>
      </c>
      <c r="Y759" s="21" t="str">
        <f>IFERROR(IF(INDEX(data_wkly!Y:Y,MATCH($B759,data_wkly!$C:$C,0),1)=0,"",INDEX(data_wkly!Y:Y,MATCH($B759,data_wkly!$C:$C,0),1)),"")</f>
        <v/>
      </c>
      <c r="Z759" s="21" t="str">
        <f>IFERROR(IF(INDEX(data_wkly!Z:Z,MATCH($B759,data_wkly!$C:$C,0),1)=0,"",INDEX(data_wkly!Z:Z,MATCH($B759,data_wkly!$C:$C,0),1)),"")</f>
        <v/>
      </c>
      <c r="AA759" s="152" t="str">
        <f>IFERROR(IF(INDEX(data_wkly!AA:AA,MATCH($B759,data_wkly!$C:$C,0),1)=0,"",INDEX(data_wkly!AA:AA,MATCH($B759,data_wkly!$C:$C,0),1)),"")</f>
        <v/>
      </c>
      <c r="AB759" s="21" t="str">
        <f>IFERROR(IF(INDEX(data_wkly!AB:AB,MATCH($B759,data_wkly!$C:$C,0),1)=0,"",INDEX(data_wkly!AB:AB,MATCH($B759,data_wkly!$C:$C,0),1)),"")</f>
        <v/>
      </c>
      <c r="AC759" s="21" t="str">
        <f>IFERROR(IF(INDEX(data_wkly!AC:AC,MATCH($B759,data_wkly!$C:$C,0),1)=0,"",INDEX(data_wkly!AC:AC,MATCH($B759,data_wkly!$C:$C,0),1)),"")</f>
        <v/>
      </c>
      <c r="AD759" s="21" t="str">
        <f>IFERROR(IF(INDEX(data_wkly!AD:AD,MATCH($B759,data_wkly!$C:$C,0),1)=0,"",INDEX(data_wkly!AD:AD,MATCH($B759,data_wkly!$C:$C,0),1)),"")</f>
        <v/>
      </c>
      <c r="AE759" s="157" t="str">
        <f t="shared" si="68"/>
        <v/>
      </c>
      <c r="AF759" s="154" t="str">
        <f>IFERROR(IF(INDEX(data_wkly!AF:AF,MATCH($B759,data_wkly!$C:$C,0),1)=0,"",INDEX(data_wkly!AF:AF,MATCH($B759,data_wkly!$C:$C,0),1)),"")</f>
        <v/>
      </c>
      <c r="AG759" s="153" t="str">
        <f>IFERROR(IF(AF759="","",INDEX(data_wkly!AG:AG,MATCH($B759,data_wkly!$C:$C,0),1)),"")</f>
        <v/>
      </c>
      <c r="AH759" s="153" t="str">
        <f>IFERROR(IF(INDEX(data_wkly!AH:AH,MATCH($B759,data_wkly!$C:$C,0),1)=0,"",INDEX(data_wkly!AH:AH,MATCH($B759,data_wkly!$C:$C,0),1)),"")</f>
        <v/>
      </c>
      <c r="AI759" s="153" t="str">
        <f>IFERROR(IF(INDEX(data_wkly!AI:AI,MATCH($B759,data_wkly!$C:$C,0),1)=0,"",INDEX(data_wkly!AI:AI,MATCH($B759,data_wkly!$C:$C,0),1)),"")</f>
        <v/>
      </c>
      <c r="AJ759" s="153" t="str">
        <f>IFERROR(IF(AI759="","",INDEX(data_wkly!AJ:AJ,MATCH($B759,data_wkly!$C:$C,0),1)),"")</f>
        <v/>
      </c>
      <c r="AK759" s="153" t="str">
        <f>IFERROR(IF(INDEX(data_wkly!AK:AK,MATCH($B759,data_wkly!$C:$C,0),1)=0,"",INDEX(data_wkly!AK:AK,MATCH($B759,data_wkly!$C:$C,0),1)),"")</f>
        <v/>
      </c>
      <c r="AL759" s="153" t="str">
        <f>IFERROR(IF(INDEX(data_wkly!AL:AL,MATCH($B759,data_wkly!$C:$C,0),1)=0,"",INDEX(data_wkly!AL:AL,MATCH($B759,data_wkly!$C:$C,0),1)),"")</f>
        <v/>
      </c>
      <c r="AM759" s="183" t="str">
        <f>IFERROR(IF(INDEX(data_wkly!AM:AM,MATCH($B759,data_wkly!$C:$C,0),1)=0,"",INDEX(data_wkly!AM:AM,MATCH($B759,data_wkly!$C:$C,0),1)),"")</f>
        <v/>
      </c>
      <c r="AN759" s="41" t="str">
        <f t="shared" ref="AN759:AN822" si="72">IF(AF759="","",AO759)</f>
        <v/>
      </c>
      <c r="AO759" s="88">
        <f t="shared" si="71"/>
        <v>1</v>
      </c>
    </row>
    <row r="760" spans="1:41">
      <c r="A760" s="88" t="str">
        <f t="shared" si="69"/>
        <v/>
      </c>
      <c r="B760" s="89" t="str">
        <f t="shared" si="70"/>
        <v/>
      </c>
      <c r="C760" s="155" t="str">
        <f>IFERROR(IF(INDEX(data_wkly!D:D,MATCH($B760,data_wkly!$C:$C,0),1)=0,"",INDEX(data_wkly!D:D,MATCH($B760,data_wkly!$C:$C,0),1)),"")</f>
        <v/>
      </c>
      <c r="D760" s="21" t="str">
        <f>IFERROR(IF(INDEX(data_wkly!E:E,MATCH($B760,data_wkly!$C:$C,0),1)=0,"",INDEX(data_wkly!E:E,MATCH($B760,data_wkly!$C:$C,0),1)),"")</f>
        <v/>
      </c>
      <c r="E760" s="21" t="str">
        <f>IF(C760="","",IFERROR(INDEX(data_wkly!F:F,MATCH($B760,data_wkly!$C:$C,0),1),""))</f>
        <v/>
      </c>
      <c r="F760" s="21" t="str">
        <f>IF(E760="","",IFERROR(IF(INDEX(data_wkly!G:G,MATCH($B760,data_wkly!$C:$C,0),1)=0,"",INDEX(data_wkly!G:G,MATCH($B760,data_wkly!$C:$C,0),1)),""))</f>
        <v/>
      </c>
      <c r="G760" s="21" t="str">
        <f>IFERROR(IF(INDEX(data_wkly!H:H,MATCH($B760,data_wkly!$C:$C,0),1)=0,"",INDEX(data_wkly!H:H,MATCH($B760,data_wkly!$C:$C,0),1)),"")</f>
        <v/>
      </c>
      <c r="H760" s="21" t="str">
        <f>IF(C760="","",IFERROR(INDEX(data_wkly!I:I,MATCH($B760,data_wkly!$C:$C,0),1),""))</f>
        <v/>
      </c>
      <c r="I760" s="21" t="str">
        <f>IF(H760="","",IFERROR(IF(INDEX(data_wkly!J:J,MATCH($B760,data_wkly!$C:$C,0),1)=0,"",INDEX(data_wkly!J:J,MATCH($B760,data_wkly!$C:$C,0),1)),""))</f>
        <v/>
      </c>
      <c r="J760" s="21" t="str">
        <f>IFERROR(IF(INDEX(data_wkly!K:K,MATCH($B760,data_wkly!$C:$C,0),1)=0,"",INDEX(data_wkly!K:K,MATCH($B760,data_wkly!$C:$C,0),1)),"")</f>
        <v/>
      </c>
      <c r="K760" s="86" t="str">
        <f>IFERROR(IF(INDEX(data_wkly!L:L,MATCH($B760,data_wkly!$C:$C,0),1)=0,"",INDEX(data_wkly!L:L,MATCH($B760,data_wkly!$C:$C,0),1)),"")</f>
        <v/>
      </c>
      <c r="L760" s="156"/>
      <c r="M760" s="155" t="str">
        <f>IFERROR(IF(INDEX(data_wkly!M:M,MATCH($B760,data_wkly!$C:$C,0),1)=0,"",INDEX(data_wkly!M:M,MATCH($B760,data_wkly!$C:$C,0),1)),"")</f>
        <v/>
      </c>
      <c r="N760" s="21" t="str">
        <f>IFERROR(IF(INDEX(data_wkly!N:N,MATCH($B760,data_wkly!$C:$C,0),1)=0,"",INDEX(data_wkly!N:N,MATCH($B760,data_wkly!$C:$C,0),1)),"")</f>
        <v/>
      </c>
      <c r="O760" s="21" t="str">
        <f>IF(M760="","",IFERROR(INDEX(data_wkly!O:O,MATCH($B760,data_wkly!$C:$C,0),1),""))</f>
        <v/>
      </c>
      <c r="P760" s="21" t="str">
        <f>IF(M760="","",IFERROR(IF(INDEX(data_wkly!P:P,MATCH($B760,data_wkly!$C:$C,0),1)=0,"",INDEX(data_wkly!P:P,MATCH($B760,data_wkly!$C:$C,0),1)),""))</f>
        <v/>
      </c>
      <c r="Q760" s="21" t="str">
        <f>IFERROR(IF(INDEX(data_wkly!Q:Q,MATCH($B760,data_wkly!$C:$C,0),1)=0,"",INDEX(data_wkly!Q:Q,MATCH($B760,data_wkly!$C:$C,0),1)),"")</f>
        <v/>
      </c>
      <c r="R760" s="21" t="str">
        <f>IF(M760="","",IFERROR(INDEX(data_wkly!R:R,MATCH($B760,data_wkly!$C:$C,0),1),""))</f>
        <v/>
      </c>
      <c r="S760" s="21" t="str">
        <f>IF(M760="","",IFERROR(IF(INDEX(data_wkly!S:S,MATCH($B760,data_wkly!$C:$C,0),1)=0,"",INDEX(data_wkly!S:S,MATCH($B760,data_wkly!$C:$C,0),1)),""))</f>
        <v/>
      </c>
      <c r="T760" s="21" t="str">
        <f>IFERROR(IF(INDEX(data_wkly!T:T,MATCH($B760,data_wkly!$C:$C,0),1)=0,"",INDEX(data_wkly!T:T,MATCH($B760,data_wkly!$C:$C,0),1)),"")</f>
        <v/>
      </c>
      <c r="U760" s="86" t="str">
        <f>IFERROR(IF(INDEX(data_wkly!U:U,MATCH($B760,data_wkly!$C:$C,0),1)=0,"",INDEX(data_wkly!U:U,MATCH($B760,data_wkly!$C:$C,0),1)),"")</f>
        <v/>
      </c>
      <c r="V760" s="157" t="str">
        <f t="shared" si="67"/>
        <v/>
      </c>
      <c r="W760" s="152" t="str">
        <f>IFERROR(IF(INDEX(data_wkly!W:W,MATCH($B760,data_wkly!$C:$C,0),1)=0,"",INDEX(data_wkly!W:W,MATCH($B760,data_wkly!$C:$C,0),1)),"")</f>
        <v/>
      </c>
      <c r="X760" s="21" t="str">
        <f>IFERROR(IF(INDEX(data_wkly!X:X,MATCH($B760,data_wkly!$C:$C,0),1)=0,"",INDEX(data_wkly!X:X,MATCH($B760,data_wkly!$C:$C,0),1)),"")</f>
        <v/>
      </c>
      <c r="Y760" s="21" t="str">
        <f>IFERROR(IF(INDEX(data_wkly!Y:Y,MATCH($B760,data_wkly!$C:$C,0),1)=0,"",INDEX(data_wkly!Y:Y,MATCH($B760,data_wkly!$C:$C,0),1)),"")</f>
        <v/>
      </c>
      <c r="Z760" s="21" t="str">
        <f>IFERROR(IF(INDEX(data_wkly!Z:Z,MATCH($B760,data_wkly!$C:$C,0),1)=0,"",INDEX(data_wkly!Z:Z,MATCH($B760,data_wkly!$C:$C,0),1)),"")</f>
        <v/>
      </c>
      <c r="AA760" s="152" t="str">
        <f>IFERROR(IF(INDEX(data_wkly!AA:AA,MATCH($B760,data_wkly!$C:$C,0),1)=0,"",INDEX(data_wkly!AA:AA,MATCH($B760,data_wkly!$C:$C,0),1)),"")</f>
        <v/>
      </c>
      <c r="AB760" s="21" t="str">
        <f>IFERROR(IF(INDEX(data_wkly!AB:AB,MATCH($B760,data_wkly!$C:$C,0),1)=0,"",INDEX(data_wkly!AB:AB,MATCH($B760,data_wkly!$C:$C,0),1)),"")</f>
        <v/>
      </c>
      <c r="AC760" s="21" t="str">
        <f>IFERROR(IF(INDEX(data_wkly!AC:AC,MATCH($B760,data_wkly!$C:$C,0),1)=0,"",INDEX(data_wkly!AC:AC,MATCH($B760,data_wkly!$C:$C,0),1)),"")</f>
        <v/>
      </c>
      <c r="AD760" s="21" t="str">
        <f>IFERROR(IF(INDEX(data_wkly!AD:AD,MATCH($B760,data_wkly!$C:$C,0),1)=0,"",INDEX(data_wkly!AD:AD,MATCH($B760,data_wkly!$C:$C,0),1)),"")</f>
        <v/>
      </c>
      <c r="AE760" s="157" t="str">
        <f t="shared" si="68"/>
        <v/>
      </c>
      <c r="AF760" s="154" t="str">
        <f>IFERROR(IF(INDEX(data_wkly!AF:AF,MATCH($B760,data_wkly!$C:$C,0),1)=0,"",INDEX(data_wkly!AF:AF,MATCH($B760,data_wkly!$C:$C,0),1)),"")</f>
        <v/>
      </c>
      <c r="AG760" s="153" t="str">
        <f>IFERROR(IF(AF760="","",INDEX(data_wkly!AG:AG,MATCH($B760,data_wkly!$C:$C,0),1)),"")</f>
        <v/>
      </c>
      <c r="AH760" s="153" t="str">
        <f>IFERROR(IF(INDEX(data_wkly!AH:AH,MATCH($B760,data_wkly!$C:$C,0),1)=0,"",INDEX(data_wkly!AH:AH,MATCH($B760,data_wkly!$C:$C,0),1)),"")</f>
        <v/>
      </c>
      <c r="AI760" s="153" t="str">
        <f>IFERROR(IF(INDEX(data_wkly!AI:AI,MATCH($B760,data_wkly!$C:$C,0),1)=0,"",INDEX(data_wkly!AI:AI,MATCH($B760,data_wkly!$C:$C,0),1)),"")</f>
        <v/>
      </c>
      <c r="AJ760" s="153" t="str">
        <f>IFERROR(IF(AI760="","",INDEX(data_wkly!AJ:AJ,MATCH($B760,data_wkly!$C:$C,0),1)),"")</f>
        <v/>
      </c>
      <c r="AK760" s="153" t="str">
        <f>IFERROR(IF(INDEX(data_wkly!AK:AK,MATCH($B760,data_wkly!$C:$C,0),1)=0,"",INDEX(data_wkly!AK:AK,MATCH($B760,data_wkly!$C:$C,0),1)),"")</f>
        <v/>
      </c>
      <c r="AL760" s="153" t="str">
        <f>IFERROR(IF(INDEX(data_wkly!AL:AL,MATCH($B760,data_wkly!$C:$C,0),1)=0,"",INDEX(data_wkly!AL:AL,MATCH($B760,data_wkly!$C:$C,0),1)),"")</f>
        <v/>
      </c>
      <c r="AM760" s="183" t="str">
        <f>IFERROR(IF(INDEX(data_wkly!AM:AM,MATCH($B760,data_wkly!$C:$C,0),1)=0,"",INDEX(data_wkly!AM:AM,MATCH($B760,data_wkly!$C:$C,0),1)),"")</f>
        <v/>
      </c>
      <c r="AN760" s="41" t="str">
        <f t="shared" si="72"/>
        <v/>
      </c>
      <c r="AO760" s="88">
        <f t="shared" si="71"/>
        <v>2</v>
      </c>
    </row>
    <row r="761" spans="1:41">
      <c r="A761" s="88" t="str">
        <f t="shared" si="69"/>
        <v/>
      </c>
      <c r="B761" s="89" t="str">
        <f t="shared" si="70"/>
        <v/>
      </c>
      <c r="C761" s="155" t="str">
        <f>IFERROR(IF(INDEX(data_wkly!D:D,MATCH($B761,data_wkly!$C:$C,0),1)=0,"",INDEX(data_wkly!D:D,MATCH($B761,data_wkly!$C:$C,0),1)),"")</f>
        <v/>
      </c>
      <c r="D761" s="21" t="str">
        <f>IFERROR(IF(INDEX(data_wkly!E:E,MATCH($B761,data_wkly!$C:$C,0),1)=0,"",INDEX(data_wkly!E:E,MATCH($B761,data_wkly!$C:$C,0),1)),"")</f>
        <v/>
      </c>
      <c r="E761" s="21" t="str">
        <f>IF(C761="","",IFERROR(INDEX(data_wkly!F:F,MATCH($B761,data_wkly!$C:$C,0),1),""))</f>
        <v/>
      </c>
      <c r="F761" s="21" t="str">
        <f>IF(E761="","",IFERROR(IF(INDEX(data_wkly!G:G,MATCH($B761,data_wkly!$C:$C,0),1)=0,"",INDEX(data_wkly!G:G,MATCH($B761,data_wkly!$C:$C,0),1)),""))</f>
        <v/>
      </c>
      <c r="G761" s="21" t="str">
        <f>IFERROR(IF(INDEX(data_wkly!H:H,MATCH($B761,data_wkly!$C:$C,0),1)=0,"",INDEX(data_wkly!H:H,MATCH($B761,data_wkly!$C:$C,0),1)),"")</f>
        <v/>
      </c>
      <c r="H761" s="21" t="str">
        <f>IF(C761="","",IFERROR(INDEX(data_wkly!I:I,MATCH($B761,data_wkly!$C:$C,0),1),""))</f>
        <v/>
      </c>
      <c r="I761" s="21" t="str">
        <f>IF(H761="","",IFERROR(IF(INDEX(data_wkly!J:J,MATCH($B761,data_wkly!$C:$C,0),1)=0,"",INDEX(data_wkly!J:J,MATCH($B761,data_wkly!$C:$C,0),1)),""))</f>
        <v/>
      </c>
      <c r="J761" s="21" t="str">
        <f>IFERROR(IF(INDEX(data_wkly!K:K,MATCH($B761,data_wkly!$C:$C,0),1)=0,"",INDEX(data_wkly!K:K,MATCH($B761,data_wkly!$C:$C,0),1)),"")</f>
        <v/>
      </c>
      <c r="K761" s="86" t="str">
        <f>IFERROR(IF(INDEX(data_wkly!L:L,MATCH($B761,data_wkly!$C:$C,0),1)=0,"",INDEX(data_wkly!L:L,MATCH($B761,data_wkly!$C:$C,0),1)),"")</f>
        <v/>
      </c>
      <c r="L761" s="156"/>
      <c r="M761" s="155" t="str">
        <f>IFERROR(IF(INDEX(data_wkly!M:M,MATCH($B761,data_wkly!$C:$C,0),1)=0,"",INDEX(data_wkly!M:M,MATCH($B761,data_wkly!$C:$C,0),1)),"")</f>
        <v/>
      </c>
      <c r="N761" s="21" t="str">
        <f>IFERROR(IF(INDEX(data_wkly!N:N,MATCH($B761,data_wkly!$C:$C,0),1)=0,"",INDEX(data_wkly!N:N,MATCH($B761,data_wkly!$C:$C,0),1)),"")</f>
        <v/>
      </c>
      <c r="O761" s="21" t="str">
        <f>IF(M761="","",IFERROR(INDEX(data_wkly!O:O,MATCH($B761,data_wkly!$C:$C,0),1),""))</f>
        <v/>
      </c>
      <c r="P761" s="21" t="str">
        <f>IF(M761="","",IFERROR(IF(INDEX(data_wkly!P:P,MATCH($B761,data_wkly!$C:$C,0),1)=0,"",INDEX(data_wkly!P:P,MATCH($B761,data_wkly!$C:$C,0),1)),""))</f>
        <v/>
      </c>
      <c r="Q761" s="21" t="str">
        <f>IFERROR(IF(INDEX(data_wkly!Q:Q,MATCH($B761,data_wkly!$C:$C,0),1)=0,"",INDEX(data_wkly!Q:Q,MATCH($B761,data_wkly!$C:$C,0),1)),"")</f>
        <v/>
      </c>
      <c r="R761" s="21" t="str">
        <f>IF(M761="","",IFERROR(INDEX(data_wkly!R:R,MATCH($B761,data_wkly!$C:$C,0),1),""))</f>
        <v/>
      </c>
      <c r="S761" s="21" t="str">
        <f>IF(M761="","",IFERROR(IF(INDEX(data_wkly!S:S,MATCH($B761,data_wkly!$C:$C,0),1)=0,"",INDEX(data_wkly!S:S,MATCH($B761,data_wkly!$C:$C,0),1)),""))</f>
        <v/>
      </c>
      <c r="T761" s="21" t="str">
        <f>IFERROR(IF(INDEX(data_wkly!T:T,MATCH($B761,data_wkly!$C:$C,0),1)=0,"",INDEX(data_wkly!T:T,MATCH($B761,data_wkly!$C:$C,0),1)),"")</f>
        <v/>
      </c>
      <c r="U761" s="86" t="str">
        <f>IFERROR(IF(INDEX(data_wkly!U:U,MATCH($B761,data_wkly!$C:$C,0),1)=0,"",INDEX(data_wkly!U:U,MATCH($B761,data_wkly!$C:$C,0),1)),"")</f>
        <v/>
      </c>
      <c r="V761" s="157" t="str">
        <f t="shared" si="67"/>
        <v/>
      </c>
      <c r="W761" s="152" t="str">
        <f>IFERROR(IF(INDEX(data_wkly!W:W,MATCH($B761,data_wkly!$C:$C,0),1)=0,"",INDEX(data_wkly!W:W,MATCH($B761,data_wkly!$C:$C,0),1)),"")</f>
        <v/>
      </c>
      <c r="X761" s="21" t="str">
        <f>IFERROR(IF(INDEX(data_wkly!X:X,MATCH($B761,data_wkly!$C:$C,0),1)=0,"",INDEX(data_wkly!X:X,MATCH($B761,data_wkly!$C:$C,0),1)),"")</f>
        <v/>
      </c>
      <c r="Y761" s="21" t="str">
        <f>IFERROR(IF(INDEX(data_wkly!Y:Y,MATCH($B761,data_wkly!$C:$C,0),1)=0,"",INDEX(data_wkly!Y:Y,MATCH($B761,data_wkly!$C:$C,0),1)),"")</f>
        <v/>
      </c>
      <c r="Z761" s="21" t="str">
        <f>IFERROR(IF(INDEX(data_wkly!Z:Z,MATCH($B761,data_wkly!$C:$C,0),1)=0,"",INDEX(data_wkly!Z:Z,MATCH($B761,data_wkly!$C:$C,0),1)),"")</f>
        <v/>
      </c>
      <c r="AA761" s="152" t="str">
        <f>IFERROR(IF(INDEX(data_wkly!AA:AA,MATCH($B761,data_wkly!$C:$C,0),1)=0,"",INDEX(data_wkly!AA:AA,MATCH($B761,data_wkly!$C:$C,0),1)),"")</f>
        <v/>
      </c>
      <c r="AB761" s="21" t="str">
        <f>IFERROR(IF(INDEX(data_wkly!AB:AB,MATCH($B761,data_wkly!$C:$C,0),1)=0,"",INDEX(data_wkly!AB:AB,MATCH($B761,data_wkly!$C:$C,0),1)),"")</f>
        <v/>
      </c>
      <c r="AC761" s="21" t="str">
        <f>IFERROR(IF(INDEX(data_wkly!AC:AC,MATCH($B761,data_wkly!$C:$C,0),1)=0,"",INDEX(data_wkly!AC:AC,MATCH($B761,data_wkly!$C:$C,0),1)),"")</f>
        <v/>
      </c>
      <c r="AD761" s="21" t="str">
        <f>IFERROR(IF(INDEX(data_wkly!AD:AD,MATCH($B761,data_wkly!$C:$C,0),1)=0,"",INDEX(data_wkly!AD:AD,MATCH($B761,data_wkly!$C:$C,0),1)),"")</f>
        <v/>
      </c>
      <c r="AE761" s="157" t="str">
        <f t="shared" si="68"/>
        <v/>
      </c>
      <c r="AF761" s="154" t="str">
        <f>IFERROR(IF(INDEX(data_wkly!AF:AF,MATCH($B761,data_wkly!$C:$C,0),1)=0,"",INDEX(data_wkly!AF:AF,MATCH($B761,data_wkly!$C:$C,0),1)),"")</f>
        <v/>
      </c>
      <c r="AG761" s="153" t="str">
        <f>IFERROR(IF(AF761="","",INDEX(data_wkly!AG:AG,MATCH($B761,data_wkly!$C:$C,0),1)),"")</f>
        <v/>
      </c>
      <c r="AH761" s="153" t="str">
        <f>IFERROR(IF(INDEX(data_wkly!AH:AH,MATCH($B761,data_wkly!$C:$C,0),1)=0,"",INDEX(data_wkly!AH:AH,MATCH($B761,data_wkly!$C:$C,0),1)),"")</f>
        <v/>
      </c>
      <c r="AI761" s="153" t="str">
        <f>IFERROR(IF(INDEX(data_wkly!AI:AI,MATCH($B761,data_wkly!$C:$C,0),1)=0,"",INDEX(data_wkly!AI:AI,MATCH($B761,data_wkly!$C:$C,0),1)),"")</f>
        <v/>
      </c>
      <c r="AJ761" s="153" t="str">
        <f>IFERROR(IF(AI761="","",INDEX(data_wkly!AJ:AJ,MATCH($B761,data_wkly!$C:$C,0),1)),"")</f>
        <v/>
      </c>
      <c r="AK761" s="153" t="str">
        <f>IFERROR(IF(INDEX(data_wkly!AK:AK,MATCH($B761,data_wkly!$C:$C,0),1)=0,"",INDEX(data_wkly!AK:AK,MATCH($B761,data_wkly!$C:$C,0),1)),"")</f>
        <v/>
      </c>
      <c r="AL761" s="153" t="str">
        <f>IFERROR(IF(INDEX(data_wkly!AL:AL,MATCH($B761,data_wkly!$C:$C,0),1)=0,"",INDEX(data_wkly!AL:AL,MATCH($B761,data_wkly!$C:$C,0),1)),"")</f>
        <v/>
      </c>
      <c r="AM761" s="183" t="str">
        <f>IFERROR(IF(INDEX(data_wkly!AM:AM,MATCH($B761,data_wkly!$C:$C,0),1)=0,"",INDEX(data_wkly!AM:AM,MATCH($B761,data_wkly!$C:$C,0),1)),"")</f>
        <v/>
      </c>
      <c r="AN761" s="41" t="str">
        <f t="shared" si="72"/>
        <v/>
      </c>
      <c r="AO761" s="88">
        <f t="shared" si="71"/>
        <v>1</v>
      </c>
    </row>
    <row r="762" spans="1:41">
      <c r="A762" s="88" t="str">
        <f t="shared" si="69"/>
        <v/>
      </c>
      <c r="B762" s="89" t="str">
        <f t="shared" si="70"/>
        <v/>
      </c>
      <c r="C762" s="155" t="str">
        <f>IFERROR(IF(INDEX(data_wkly!D:D,MATCH($B762,data_wkly!$C:$C,0),1)=0,"",INDEX(data_wkly!D:D,MATCH($B762,data_wkly!$C:$C,0),1)),"")</f>
        <v/>
      </c>
      <c r="D762" s="21" t="str">
        <f>IFERROR(IF(INDEX(data_wkly!E:E,MATCH($B762,data_wkly!$C:$C,0),1)=0,"",INDEX(data_wkly!E:E,MATCH($B762,data_wkly!$C:$C,0),1)),"")</f>
        <v/>
      </c>
      <c r="E762" s="21" t="str">
        <f>IF(C762="","",IFERROR(INDEX(data_wkly!F:F,MATCH($B762,data_wkly!$C:$C,0),1),""))</f>
        <v/>
      </c>
      <c r="F762" s="21" t="str">
        <f>IF(E762="","",IFERROR(IF(INDEX(data_wkly!G:G,MATCH($B762,data_wkly!$C:$C,0),1)=0,"",INDEX(data_wkly!G:G,MATCH($B762,data_wkly!$C:$C,0),1)),""))</f>
        <v/>
      </c>
      <c r="G762" s="21" t="str">
        <f>IFERROR(IF(INDEX(data_wkly!H:H,MATCH($B762,data_wkly!$C:$C,0),1)=0,"",INDEX(data_wkly!H:H,MATCH($B762,data_wkly!$C:$C,0),1)),"")</f>
        <v/>
      </c>
      <c r="H762" s="21" t="str">
        <f>IF(C762="","",IFERROR(INDEX(data_wkly!I:I,MATCH($B762,data_wkly!$C:$C,0),1),""))</f>
        <v/>
      </c>
      <c r="I762" s="21" t="str">
        <f>IF(H762="","",IFERROR(IF(INDEX(data_wkly!J:J,MATCH($B762,data_wkly!$C:$C,0),1)=0,"",INDEX(data_wkly!J:J,MATCH($B762,data_wkly!$C:$C,0),1)),""))</f>
        <v/>
      </c>
      <c r="J762" s="21" t="str">
        <f>IFERROR(IF(INDEX(data_wkly!K:K,MATCH($B762,data_wkly!$C:$C,0),1)=0,"",INDEX(data_wkly!K:K,MATCH($B762,data_wkly!$C:$C,0),1)),"")</f>
        <v/>
      </c>
      <c r="K762" s="86" t="str">
        <f>IFERROR(IF(INDEX(data_wkly!L:L,MATCH($B762,data_wkly!$C:$C,0),1)=0,"",INDEX(data_wkly!L:L,MATCH($B762,data_wkly!$C:$C,0),1)),"")</f>
        <v/>
      </c>
      <c r="L762" s="156"/>
      <c r="M762" s="155" t="str">
        <f>IFERROR(IF(INDEX(data_wkly!M:M,MATCH($B762,data_wkly!$C:$C,0),1)=0,"",INDEX(data_wkly!M:M,MATCH($B762,data_wkly!$C:$C,0),1)),"")</f>
        <v/>
      </c>
      <c r="N762" s="21" t="str">
        <f>IFERROR(IF(INDEX(data_wkly!N:N,MATCH($B762,data_wkly!$C:$C,0),1)=0,"",INDEX(data_wkly!N:N,MATCH($B762,data_wkly!$C:$C,0),1)),"")</f>
        <v/>
      </c>
      <c r="O762" s="21" t="str">
        <f>IF(M762="","",IFERROR(INDEX(data_wkly!O:O,MATCH($B762,data_wkly!$C:$C,0),1),""))</f>
        <v/>
      </c>
      <c r="P762" s="21" t="str">
        <f>IF(M762="","",IFERROR(IF(INDEX(data_wkly!P:P,MATCH($B762,data_wkly!$C:$C,0),1)=0,"",INDEX(data_wkly!P:P,MATCH($B762,data_wkly!$C:$C,0),1)),""))</f>
        <v/>
      </c>
      <c r="Q762" s="21" t="str">
        <f>IFERROR(IF(INDEX(data_wkly!Q:Q,MATCH($B762,data_wkly!$C:$C,0),1)=0,"",INDEX(data_wkly!Q:Q,MATCH($B762,data_wkly!$C:$C,0),1)),"")</f>
        <v/>
      </c>
      <c r="R762" s="21" t="str">
        <f>IF(M762="","",IFERROR(INDEX(data_wkly!R:R,MATCH($B762,data_wkly!$C:$C,0),1),""))</f>
        <v/>
      </c>
      <c r="S762" s="21" t="str">
        <f>IF(M762="","",IFERROR(IF(INDEX(data_wkly!S:S,MATCH($B762,data_wkly!$C:$C,0),1)=0,"",INDEX(data_wkly!S:S,MATCH($B762,data_wkly!$C:$C,0),1)),""))</f>
        <v/>
      </c>
      <c r="T762" s="21" t="str">
        <f>IFERROR(IF(INDEX(data_wkly!T:T,MATCH($B762,data_wkly!$C:$C,0),1)=0,"",INDEX(data_wkly!T:T,MATCH($B762,data_wkly!$C:$C,0),1)),"")</f>
        <v/>
      </c>
      <c r="U762" s="86" t="str">
        <f>IFERROR(IF(INDEX(data_wkly!U:U,MATCH($B762,data_wkly!$C:$C,0),1)=0,"",INDEX(data_wkly!U:U,MATCH($B762,data_wkly!$C:$C,0),1)),"")</f>
        <v/>
      </c>
      <c r="V762" s="157" t="str">
        <f t="shared" si="67"/>
        <v/>
      </c>
      <c r="W762" s="152" t="str">
        <f>IFERROR(IF(INDEX(data_wkly!W:W,MATCH($B762,data_wkly!$C:$C,0),1)=0,"",INDEX(data_wkly!W:W,MATCH($B762,data_wkly!$C:$C,0),1)),"")</f>
        <v/>
      </c>
      <c r="X762" s="21" t="str">
        <f>IFERROR(IF(INDEX(data_wkly!X:X,MATCH($B762,data_wkly!$C:$C,0),1)=0,"",INDEX(data_wkly!X:X,MATCH($B762,data_wkly!$C:$C,0),1)),"")</f>
        <v/>
      </c>
      <c r="Y762" s="21" t="str">
        <f>IFERROR(IF(INDEX(data_wkly!Y:Y,MATCH($B762,data_wkly!$C:$C,0),1)=0,"",INDEX(data_wkly!Y:Y,MATCH($B762,data_wkly!$C:$C,0),1)),"")</f>
        <v/>
      </c>
      <c r="Z762" s="21" t="str">
        <f>IFERROR(IF(INDEX(data_wkly!Z:Z,MATCH($B762,data_wkly!$C:$C,0),1)=0,"",INDEX(data_wkly!Z:Z,MATCH($B762,data_wkly!$C:$C,0),1)),"")</f>
        <v/>
      </c>
      <c r="AA762" s="152" t="str">
        <f>IFERROR(IF(INDEX(data_wkly!AA:AA,MATCH($B762,data_wkly!$C:$C,0),1)=0,"",INDEX(data_wkly!AA:AA,MATCH($B762,data_wkly!$C:$C,0),1)),"")</f>
        <v/>
      </c>
      <c r="AB762" s="21" t="str">
        <f>IFERROR(IF(INDEX(data_wkly!AB:AB,MATCH($B762,data_wkly!$C:$C,0),1)=0,"",INDEX(data_wkly!AB:AB,MATCH($B762,data_wkly!$C:$C,0),1)),"")</f>
        <v/>
      </c>
      <c r="AC762" s="21" t="str">
        <f>IFERROR(IF(INDEX(data_wkly!AC:AC,MATCH($B762,data_wkly!$C:$C,0),1)=0,"",INDEX(data_wkly!AC:AC,MATCH($B762,data_wkly!$C:$C,0),1)),"")</f>
        <v/>
      </c>
      <c r="AD762" s="21" t="str">
        <f>IFERROR(IF(INDEX(data_wkly!AD:AD,MATCH($B762,data_wkly!$C:$C,0),1)=0,"",INDEX(data_wkly!AD:AD,MATCH($B762,data_wkly!$C:$C,0),1)),"")</f>
        <v/>
      </c>
      <c r="AE762" s="157" t="str">
        <f t="shared" si="68"/>
        <v/>
      </c>
      <c r="AF762" s="154" t="str">
        <f>IFERROR(IF(INDEX(data_wkly!AF:AF,MATCH($B762,data_wkly!$C:$C,0),1)=0,"",INDEX(data_wkly!AF:AF,MATCH($B762,data_wkly!$C:$C,0),1)),"")</f>
        <v/>
      </c>
      <c r="AG762" s="153" t="str">
        <f>IFERROR(IF(AF762="","",INDEX(data_wkly!AG:AG,MATCH($B762,data_wkly!$C:$C,0),1)),"")</f>
        <v/>
      </c>
      <c r="AH762" s="153" t="str">
        <f>IFERROR(IF(INDEX(data_wkly!AH:AH,MATCH($B762,data_wkly!$C:$C,0),1)=0,"",INDEX(data_wkly!AH:AH,MATCH($B762,data_wkly!$C:$C,0),1)),"")</f>
        <v/>
      </c>
      <c r="AI762" s="153" t="str">
        <f>IFERROR(IF(INDEX(data_wkly!AI:AI,MATCH($B762,data_wkly!$C:$C,0),1)=0,"",INDEX(data_wkly!AI:AI,MATCH($B762,data_wkly!$C:$C,0),1)),"")</f>
        <v/>
      </c>
      <c r="AJ762" s="153" t="str">
        <f>IFERROR(IF(AI762="","",INDEX(data_wkly!AJ:AJ,MATCH($B762,data_wkly!$C:$C,0),1)),"")</f>
        <v/>
      </c>
      <c r="AK762" s="153" t="str">
        <f>IFERROR(IF(INDEX(data_wkly!AK:AK,MATCH($B762,data_wkly!$C:$C,0),1)=0,"",INDEX(data_wkly!AK:AK,MATCH($B762,data_wkly!$C:$C,0),1)),"")</f>
        <v/>
      </c>
      <c r="AL762" s="153" t="str">
        <f>IFERROR(IF(INDEX(data_wkly!AL:AL,MATCH($B762,data_wkly!$C:$C,0),1)=0,"",INDEX(data_wkly!AL:AL,MATCH($B762,data_wkly!$C:$C,0),1)),"")</f>
        <v/>
      </c>
      <c r="AM762" s="183" t="str">
        <f>IFERROR(IF(INDEX(data_wkly!AM:AM,MATCH($B762,data_wkly!$C:$C,0),1)=0,"",INDEX(data_wkly!AM:AM,MATCH($B762,data_wkly!$C:$C,0),1)),"")</f>
        <v/>
      </c>
      <c r="AN762" s="41" t="str">
        <f t="shared" si="72"/>
        <v/>
      </c>
      <c r="AO762" s="88">
        <f t="shared" si="71"/>
        <v>2</v>
      </c>
    </row>
    <row r="763" spans="1:41">
      <c r="A763" s="88" t="str">
        <f t="shared" si="69"/>
        <v/>
      </c>
      <c r="B763" s="89" t="str">
        <f t="shared" si="70"/>
        <v/>
      </c>
      <c r="C763" s="155" t="str">
        <f>IFERROR(IF(INDEX(data_wkly!D:D,MATCH($B763,data_wkly!$C:$C,0),1)=0,"",INDEX(data_wkly!D:D,MATCH($B763,data_wkly!$C:$C,0),1)),"")</f>
        <v/>
      </c>
      <c r="D763" s="21" t="str">
        <f>IFERROR(IF(INDEX(data_wkly!E:E,MATCH($B763,data_wkly!$C:$C,0),1)=0,"",INDEX(data_wkly!E:E,MATCH($B763,data_wkly!$C:$C,0),1)),"")</f>
        <v/>
      </c>
      <c r="E763" s="21" t="str">
        <f>IF(C763="","",IFERROR(INDEX(data_wkly!F:F,MATCH($B763,data_wkly!$C:$C,0),1),""))</f>
        <v/>
      </c>
      <c r="F763" s="21" t="str">
        <f>IF(E763="","",IFERROR(IF(INDEX(data_wkly!G:G,MATCH($B763,data_wkly!$C:$C,0),1)=0,"",INDEX(data_wkly!G:G,MATCH($B763,data_wkly!$C:$C,0),1)),""))</f>
        <v/>
      </c>
      <c r="G763" s="21" t="str">
        <f>IFERROR(IF(INDEX(data_wkly!H:H,MATCH($B763,data_wkly!$C:$C,0),1)=0,"",INDEX(data_wkly!H:H,MATCH($B763,data_wkly!$C:$C,0),1)),"")</f>
        <v/>
      </c>
      <c r="H763" s="21" t="str">
        <f>IF(C763="","",IFERROR(INDEX(data_wkly!I:I,MATCH($B763,data_wkly!$C:$C,0),1),""))</f>
        <v/>
      </c>
      <c r="I763" s="21" t="str">
        <f>IF(H763="","",IFERROR(IF(INDEX(data_wkly!J:J,MATCH($B763,data_wkly!$C:$C,0),1)=0,"",INDEX(data_wkly!J:J,MATCH($B763,data_wkly!$C:$C,0),1)),""))</f>
        <v/>
      </c>
      <c r="J763" s="21" t="str">
        <f>IFERROR(IF(INDEX(data_wkly!K:K,MATCH($B763,data_wkly!$C:$C,0),1)=0,"",INDEX(data_wkly!K:K,MATCH($B763,data_wkly!$C:$C,0),1)),"")</f>
        <v/>
      </c>
      <c r="K763" s="86" t="str">
        <f>IFERROR(IF(INDEX(data_wkly!L:L,MATCH($B763,data_wkly!$C:$C,0),1)=0,"",INDEX(data_wkly!L:L,MATCH($B763,data_wkly!$C:$C,0),1)),"")</f>
        <v/>
      </c>
      <c r="L763" s="156"/>
      <c r="M763" s="155" t="str">
        <f>IFERROR(IF(INDEX(data_wkly!M:M,MATCH($B763,data_wkly!$C:$C,0),1)=0,"",INDEX(data_wkly!M:M,MATCH($B763,data_wkly!$C:$C,0),1)),"")</f>
        <v/>
      </c>
      <c r="N763" s="21" t="str">
        <f>IFERROR(IF(INDEX(data_wkly!N:N,MATCH($B763,data_wkly!$C:$C,0),1)=0,"",INDEX(data_wkly!N:N,MATCH($B763,data_wkly!$C:$C,0),1)),"")</f>
        <v/>
      </c>
      <c r="O763" s="21" t="str">
        <f>IF(M763="","",IFERROR(INDEX(data_wkly!O:O,MATCH($B763,data_wkly!$C:$C,0),1),""))</f>
        <v/>
      </c>
      <c r="P763" s="21" t="str">
        <f>IF(M763="","",IFERROR(IF(INDEX(data_wkly!P:P,MATCH($B763,data_wkly!$C:$C,0),1)=0,"",INDEX(data_wkly!P:P,MATCH($B763,data_wkly!$C:$C,0),1)),""))</f>
        <v/>
      </c>
      <c r="Q763" s="21" t="str">
        <f>IFERROR(IF(INDEX(data_wkly!Q:Q,MATCH($B763,data_wkly!$C:$C,0),1)=0,"",INDEX(data_wkly!Q:Q,MATCH($B763,data_wkly!$C:$C,0),1)),"")</f>
        <v/>
      </c>
      <c r="R763" s="21" t="str">
        <f>IF(M763="","",IFERROR(INDEX(data_wkly!R:R,MATCH($B763,data_wkly!$C:$C,0),1),""))</f>
        <v/>
      </c>
      <c r="S763" s="21" t="str">
        <f>IF(M763="","",IFERROR(IF(INDEX(data_wkly!S:S,MATCH($B763,data_wkly!$C:$C,0),1)=0,"",INDEX(data_wkly!S:S,MATCH($B763,data_wkly!$C:$C,0),1)),""))</f>
        <v/>
      </c>
      <c r="T763" s="21" t="str">
        <f>IFERROR(IF(INDEX(data_wkly!T:T,MATCH($B763,data_wkly!$C:$C,0),1)=0,"",INDEX(data_wkly!T:T,MATCH($B763,data_wkly!$C:$C,0),1)),"")</f>
        <v/>
      </c>
      <c r="U763" s="86" t="str">
        <f>IFERROR(IF(INDEX(data_wkly!U:U,MATCH($B763,data_wkly!$C:$C,0),1)=0,"",INDEX(data_wkly!U:U,MATCH($B763,data_wkly!$C:$C,0),1)),"")</f>
        <v/>
      </c>
      <c r="V763" s="157" t="str">
        <f t="shared" si="67"/>
        <v/>
      </c>
      <c r="W763" s="152" t="str">
        <f>IFERROR(IF(INDEX(data_wkly!W:W,MATCH($B763,data_wkly!$C:$C,0),1)=0,"",INDEX(data_wkly!W:W,MATCH($B763,data_wkly!$C:$C,0),1)),"")</f>
        <v/>
      </c>
      <c r="X763" s="21" t="str">
        <f>IFERROR(IF(INDEX(data_wkly!X:X,MATCH($B763,data_wkly!$C:$C,0),1)=0,"",INDEX(data_wkly!X:X,MATCH($B763,data_wkly!$C:$C,0),1)),"")</f>
        <v/>
      </c>
      <c r="Y763" s="21" t="str">
        <f>IFERROR(IF(INDEX(data_wkly!Y:Y,MATCH($B763,data_wkly!$C:$C,0),1)=0,"",INDEX(data_wkly!Y:Y,MATCH($B763,data_wkly!$C:$C,0),1)),"")</f>
        <v/>
      </c>
      <c r="Z763" s="21" t="str">
        <f>IFERROR(IF(INDEX(data_wkly!Z:Z,MATCH($B763,data_wkly!$C:$C,0),1)=0,"",INDEX(data_wkly!Z:Z,MATCH($B763,data_wkly!$C:$C,0),1)),"")</f>
        <v/>
      </c>
      <c r="AA763" s="152" t="str">
        <f>IFERROR(IF(INDEX(data_wkly!AA:AA,MATCH($B763,data_wkly!$C:$C,0),1)=0,"",INDEX(data_wkly!AA:AA,MATCH($B763,data_wkly!$C:$C,0),1)),"")</f>
        <v/>
      </c>
      <c r="AB763" s="21" t="str">
        <f>IFERROR(IF(INDEX(data_wkly!AB:AB,MATCH($B763,data_wkly!$C:$C,0),1)=0,"",INDEX(data_wkly!AB:AB,MATCH($B763,data_wkly!$C:$C,0),1)),"")</f>
        <v/>
      </c>
      <c r="AC763" s="21" t="str">
        <f>IFERROR(IF(INDEX(data_wkly!AC:AC,MATCH($B763,data_wkly!$C:$C,0),1)=0,"",INDEX(data_wkly!AC:AC,MATCH($B763,data_wkly!$C:$C,0),1)),"")</f>
        <v/>
      </c>
      <c r="AD763" s="21" t="str">
        <f>IFERROR(IF(INDEX(data_wkly!AD:AD,MATCH($B763,data_wkly!$C:$C,0),1)=0,"",INDEX(data_wkly!AD:AD,MATCH($B763,data_wkly!$C:$C,0),1)),"")</f>
        <v/>
      </c>
      <c r="AE763" s="157" t="str">
        <f t="shared" si="68"/>
        <v/>
      </c>
      <c r="AF763" s="154" t="str">
        <f>IFERROR(IF(INDEX(data_wkly!AF:AF,MATCH($B763,data_wkly!$C:$C,0),1)=0,"",INDEX(data_wkly!AF:AF,MATCH($B763,data_wkly!$C:$C,0),1)),"")</f>
        <v/>
      </c>
      <c r="AG763" s="153" t="str">
        <f>IFERROR(IF(AF763="","",INDEX(data_wkly!AG:AG,MATCH($B763,data_wkly!$C:$C,0),1)),"")</f>
        <v/>
      </c>
      <c r="AH763" s="153" t="str">
        <f>IFERROR(IF(INDEX(data_wkly!AH:AH,MATCH($B763,data_wkly!$C:$C,0),1)=0,"",INDEX(data_wkly!AH:AH,MATCH($B763,data_wkly!$C:$C,0),1)),"")</f>
        <v/>
      </c>
      <c r="AI763" s="153" t="str">
        <f>IFERROR(IF(INDEX(data_wkly!AI:AI,MATCH($B763,data_wkly!$C:$C,0),1)=0,"",INDEX(data_wkly!AI:AI,MATCH($B763,data_wkly!$C:$C,0),1)),"")</f>
        <v/>
      </c>
      <c r="AJ763" s="153" t="str">
        <f>IFERROR(IF(AI763="","",INDEX(data_wkly!AJ:AJ,MATCH($B763,data_wkly!$C:$C,0),1)),"")</f>
        <v/>
      </c>
      <c r="AK763" s="153" t="str">
        <f>IFERROR(IF(INDEX(data_wkly!AK:AK,MATCH($B763,data_wkly!$C:$C,0),1)=0,"",INDEX(data_wkly!AK:AK,MATCH($B763,data_wkly!$C:$C,0),1)),"")</f>
        <v/>
      </c>
      <c r="AL763" s="153" t="str">
        <f>IFERROR(IF(INDEX(data_wkly!AL:AL,MATCH($B763,data_wkly!$C:$C,0),1)=0,"",INDEX(data_wkly!AL:AL,MATCH($B763,data_wkly!$C:$C,0),1)),"")</f>
        <v/>
      </c>
      <c r="AM763" s="183" t="str">
        <f>IFERROR(IF(INDEX(data_wkly!AM:AM,MATCH($B763,data_wkly!$C:$C,0),1)=0,"",INDEX(data_wkly!AM:AM,MATCH($B763,data_wkly!$C:$C,0),1)),"")</f>
        <v/>
      </c>
      <c r="AN763" s="41" t="str">
        <f t="shared" si="72"/>
        <v/>
      </c>
      <c r="AO763" s="88">
        <f t="shared" si="71"/>
        <v>1</v>
      </c>
    </row>
    <row r="764" spans="1:41">
      <c r="A764" s="88" t="str">
        <f t="shared" si="69"/>
        <v/>
      </c>
      <c r="B764" s="89" t="str">
        <f t="shared" si="70"/>
        <v/>
      </c>
      <c r="C764" s="155" t="str">
        <f>IFERROR(IF(INDEX(data_wkly!D:D,MATCH($B764,data_wkly!$C:$C,0),1)=0,"",INDEX(data_wkly!D:D,MATCH($B764,data_wkly!$C:$C,0),1)),"")</f>
        <v/>
      </c>
      <c r="D764" s="21" t="str">
        <f>IFERROR(IF(INDEX(data_wkly!E:E,MATCH($B764,data_wkly!$C:$C,0),1)=0,"",INDEX(data_wkly!E:E,MATCH($B764,data_wkly!$C:$C,0),1)),"")</f>
        <v/>
      </c>
      <c r="E764" s="21" t="str">
        <f>IF(C764="","",IFERROR(INDEX(data_wkly!F:F,MATCH($B764,data_wkly!$C:$C,0),1),""))</f>
        <v/>
      </c>
      <c r="F764" s="21" t="str">
        <f>IF(E764="","",IFERROR(IF(INDEX(data_wkly!G:G,MATCH($B764,data_wkly!$C:$C,0),1)=0,"",INDEX(data_wkly!G:G,MATCH($B764,data_wkly!$C:$C,0),1)),""))</f>
        <v/>
      </c>
      <c r="G764" s="21" t="str">
        <f>IFERROR(IF(INDEX(data_wkly!H:H,MATCH($B764,data_wkly!$C:$C,0),1)=0,"",INDEX(data_wkly!H:H,MATCH($B764,data_wkly!$C:$C,0),1)),"")</f>
        <v/>
      </c>
      <c r="H764" s="21" t="str">
        <f>IF(C764="","",IFERROR(INDEX(data_wkly!I:I,MATCH($B764,data_wkly!$C:$C,0),1),""))</f>
        <v/>
      </c>
      <c r="I764" s="21" t="str">
        <f>IF(H764="","",IFERROR(IF(INDEX(data_wkly!J:J,MATCH($B764,data_wkly!$C:$C,0),1)=0,"",INDEX(data_wkly!J:J,MATCH($B764,data_wkly!$C:$C,0),1)),""))</f>
        <v/>
      </c>
      <c r="J764" s="21" t="str">
        <f>IFERROR(IF(INDEX(data_wkly!K:K,MATCH($B764,data_wkly!$C:$C,0),1)=0,"",INDEX(data_wkly!K:K,MATCH($B764,data_wkly!$C:$C,0),1)),"")</f>
        <v/>
      </c>
      <c r="K764" s="86" t="str">
        <f>IFERROR(IF(INDEX(data_wkly!L:L,MATCH($B764,data_wkly!$C:$C,0),1)=0,"",INDEX(data_wkly!L:L,MATCH($B764,data_wkly!$C:$C,0),1)),"")</f>
        <v/>
      </c>
      <c r="L764" s="156"/>
      <c r="M764" s="155" t="str">
        <f>IFERROR(IF(INDEX(data_wkly!M:M,MATCH($B764,data_wkly!$C:$C,0),1)=0,"",INDEX(data_wkly!M:M,MATCH($B764,data_wkly!$C:$C,0),1)),"")</f>
        <v/>
      </c>
      <c r="N764" s="21" t="str">
        <f>IFERROR(IF(INDEX(data_wkly!N:N,MATCH($B764,data_wkly!$C:$C,0),1)=0,"",INDEX(data_wkly!N:N,MATCH($B764,data_wkly!$C:$C,0),1)),"")</f>
        <v/>
      </c>
      <c r="O764" s="21" t="str">
        <f>IF(M764="","",IFERROR(INDEX(data_wkly!O:O,MATCH($B764,data_wkly!$C:$C,0),1),""))</f>
        <v/>
      </c>
      <c r="P764" s="21" t="str">
        <f>IF(M764="","",IFERROR(IF(INDEX(data_wkly!P:P,MATCH($B764,data_wkly!$C:$C,0),1)=0,"",INDEX(data_wkly!P:P,MATCH($B764,data_wkly!$C:$C,0),1)),""))</f>
        <v/>
      </c>
      <c r="Q764" s="21" t="str">
        <f>IFERROR(IF(INDEX(data_wkly!Q:Q,MATCH($B764,data_wkly!$C:$C,0),1)=0,"",INDEX(data_wkly!Q:Q,MATCH($B764,data_wkly!$C:$C,0),1)),"")</f>
        <v/>
      </c>
      <c r="R764" s="21" t="str">
        <f>IF(M764="","",IFERROR(INDEX(data_wkly!R:R,MATCH($B764,data_wkly!$C:$C,0),1),""))</f>
        <v/>
      </c>
      <c r="S764" s="21" t="str">
        <f>IF(M764="","",IFERROR(IF(INDEX(data_wkly!S:S,MATCH($B764,data_wkly!$C:$C,0),1)=0,"",INDEX(data_wkly!S:S,MATCH($B764,data_wkly!$C:$C,0),1)),""))</f>
        <v/>
      </c>
      <c r="T764" s="21" t="str">
        <f>IFERROR(IF(INDEX(data_wkly!T:T,MATCH($B764,data_wkly!$C:$C,0),1)=0,"",INDEX(data_wkly!T:T,MATCH($B764,data_wkly!$C:$C,0),1)),"")</f>
        <v/>
      </c>
      <c r="U764" s="86" t="str">
        <f>IFERROR(IF(INDEX(data_wkly!U:U,MATCH($B764,data_wkly!$C:$C,0),1)=0,"",INDEX(data_wkly!U:U,MATCH($B764,data_wkly!$C:$C,0),1)),"")</f>
        <v/>
      </c>
      <c r="V764" s="157" t="str">
        <f t="shared" si="67"/>
        <v/>
      </c>
      <c r="W764" s="152" t="str">
        <f>IFERROR(IF(INDEX(data_wkly!W:W,MATCH($B764,data_wkly!$C:$C,0),1)=0,"",INDEX(data_wkly!W:W,MATCH($B764,data_wkly!$C:$C,0),1)),"")</f>
        <v/>
      </c>
      <c r="X764" s="21" t="str">
        <f>IFERROR(IF(INDEX(data_wkly!X:X,MATCH($B764,data_wkly!$C:$C,0),1)=0,"",INDEX(data_wkly!X:X,MATCH($B764,data_wkly!$C:$C,0),1)),"")</f>
        <v/>
      </c>
      <c r="Y764" s="21" t="str">
        <f>IFERROR(IF(INDEX(data_wkly!Y:Y,MATCH($B764,data_wkly!$C:$C,0),1)=0,"",INDEX(data_wkly!Y:Y,MATCH($B764,data_wkly!$C:$C,0),1)),"")</f>
        <v/>
      </c>
      <c r="Z764" s="21" t="str">
        <f>IFERROR(IF(INDEX(data_wkly!Z:Z,MATCH($B764,data_wkly!$C:$C,0),1)=0,"",INDEX(data_wkly!Z:Z,MATCH($B764,data_wkly!$C:$C,0),1)),"")</f>
        <v/>
      </c>
      <c r="AA764" s="152" t="str">
        <f>IFERROR(IF(INDEX(data_wkly!AA:AA,MATCH($B764,data_wkly!$C:$C,0),1)=0,"",INDEX(data_wkly!AA:AA,MATCH($B764,data_wkly!$C:$C,0),1)),"")</f>
        <v/>
      </c>
      <c r="AB764" s="21" t="str">
        <f>IFERROR(IF(INDEX(data_wkly!AB:AB,MATCH($B764,data_wkly!$C:$C,0),1)=0,"",INDEX(data_wkly!AB:AB,MATCH($B764,data_wkly!$C:$C,0),1)),"")</f>
        <v/>
      </c>
      <c r="AC764" s="21" t="str">
        <f>IFERROR(IF(INDEX(data_wkly!AC:AC,MATCH($B764,data_wkly!$C:$C,0),1)=0,"",INDEX(data_wkly!AC:AC,MATCH($B764,data_wkly!$C:$C,0),1)),"")</f>
        <v/>
      </c>
      <c r="AD764" s="21" t="str">
        <f>IFERROR(IF(INDEX(data_wkly!AD:AD,MATCH($B764,data_wkly!$C:$C,0),1)=0,"",INDEX(data_wkly!AD:AD,MATCH($B764,data_wkly!$C:$C,0),1)),"")</f>
        <v/>
      </c>
      <c r="AE764" s="157" t="str">
        <f t="shared" si="68"/>
        <v/>
      </c>
      <c r="AF764" s="154" t="str">
        <f>IFERROR(IF(INDEX(data_wkly!AF:AF,MATCH($B764,data_wkly!$C:$C,0),1)=0,"",INDEX(data_wkly!AF:AF,MATCH($B764,data_wkly!$C:$C,0),1)),"")</f>
        <v/>
      </c>
      <c r="AG764" s="153" t="str">
        <f>IFERROR(IF(AF764="","",INDEX(data_wkly!AG:AG,MATCH($B764,data_wkly!$C:$C,0),1)),"")</f>
        <v/>
      </c>
      <c r="AH764" s="153" t="str">
        <f>IFERROR(IF(INDEX(data_wkly!AH:AH,MATCH($B764,data_wkly!$C:$C,0),1)=0,"",INDEX(data_wkly!AH:AH,MATCH($B764,data_wkly!$C:$C,0),1)),"")</f>
        <v/>
      </c>
      <c r="AI764" s="153" t="str">
        <f>IFERROR(IF(INDEX(data_wkly!AI:AI,MATCH($B764,data_wkly!$C:$C,0),1)=0,"",INDEX(data_wkly!AI:AI,MATCH($B764,data_wkly!$C:$C,0),1)),"")</f>
        <v/>
      </c>
      <c r="AJ764" s="153" t="str">
        <f>IFERROR(IF(AI764="","",INDEX(data_wkly!AJ:AJ,MATCH($B764,data_wkly!$C:$C,0),1)),"")</f>
        <v/>
      </c>
      <c r="AK764" s="153" t="str">
        <f>IFERROR(IF(INDEX(data_wkly!AK:AK,MATCH($B764,data_wkly!$C:$C,0),1)=0,"",INDEX(data_wkly!AK:AK,MATCH($B764,data_wkly!$C:$C,0),1)),"")</f>
        <v/>
      </c>
      <c r="AL764" s="153" t="str">
        <f>IFERROR(IF(INDEX(data_wkly!AL:AL,MATCH($B764,data_wkly!$C:$C,0),1)=0,"",INDEX(data_wkly!AL:AL,MATCH($B764,data_wkly!$C:$C,0),1)),"")</f>
        <v/>
      </c>
      <c r="AM764" s="183" t="str">
        <f>IFERROR(IF(INDEX(data_wkly!AM:AM,MATCH($B764,data_wkly!$C:$C,0),1)=0,"",INDEX(data_wkly!AM:AM,MATCH($B764,data_wkly!$C:$C,0),1)),"")</f>
        <v/>
      </c>
      <c r="AN764" s="41" t="str">
        <f t="shared" si="72"/>
        <v/>
      </c>
      <c r="AO764" s="88">
        <f t="shared" si="71"/>
        <v>2</v>
      </c>
    </row>
    <row r="765" spans="1:41">
      <c r="A765" s="88" t="str">
        <f t="shared" si="69"/>
        <v/>
      </c>
      <c r="B765" s="89" t="str">
        <f t="shared" si="70"/>
        <v/>
      </c>
      <c r="C765" s="155" t="str">
        <f>IFERROR(IF(INDEX(data_wkly!D:D,MATCH($B765,data_wkly!$C:$C,0),1)=0,"",INDEX(data_wkly!D:D,MATCH($B765,data_wkly!$C:$C,0),1)),"")</f>
        <v/>
      </c>
      <c r="D765" s="21" t="str">
        <f>IFERROR(IF(INDEX(data_wkly!E:E,MATCH($B765,data_wkly!$C:$C,0),1)=0,"",INDEX(data_wkly!E:E,MATCH($B765,data_wkly!$C:$C,0),1)),"")</f>
        <v/>
      </c>
      <c r="E765" s="21" t="str">
        <f>IF(C765="","",IFERROR(INDEX(data_wkly!F:F,MATCH($B765,data_wkly!$C:$C,0),1),""))</f>
        <v/>
      </c>
      <c r="F765" s="21" t="str">
        <f>IF(E765="","",IFERROR(IF(INDEX(data_wkly!G:G,MATCH($B765,data_wkly!$C:$C,0),1)=0,"",INDEX(data_wkly!G:G,MATCH($B765,data_wkly!$C:$C,0),1)),""))</f>
        <v/>
      </c>
      <c r="G765" s="21" t="str">
        <f>IFERROR(IF(INDEX(data_wkly!H:H,MATCH($B765,data_wkly!$C:$C,0),1)=0,"",INDEX(data_wkly!H:H,MATCH($B765,data_wkly!$C:$C,0),1)),"")</f>
        <v/>
      </c>
      <c r="H765" s="21" t="str">
        <f>IF(C765="","",IFERROR(INDEX(data_wkly!I:I,MATCH($B765,data_wkly!$C:$C,0),1),""))</f>
        <v/>
      </c>
      <c r="I765" s="21" t="str">
        <f>IF(H765="","",IFERROR(IF(INDEX(data_wkly!J:J,MATCH($B765,data_wkly!$C:$C,0),1)=0,"",INDEX(data_wkly!J:J,MATCH($B765,data_wkly!$C:$C,0),1)),""))</f>
        <v/>
      </c>
      <c r="J765" s="21" t="str">
        <f>IFERROR(IF(INDEX(data_wkly!K:K,MATCH($B765,data_wkly!$C:$C,0),1)=0,"",INDEX(data_wkly!K:K,MATCH($B765,data_wkly!$C:$C,0),1)),"")</f>
        <v/>
      </c>
      <c r="K765" s="86" t="str">
        <f>IFERROR(IF(INDEX(data_wkly!L:L,MATCH($B765,data_wkly!$C:$C,0),1)=0,"",INDEX(data_wkly!L:L,MATCH($B765,data_wkly!$C:$C,0),1)),"")</f>
        <v/>
      </c>
      <c r="L765" s="156"/>
      <c r="M765" s="155" t="str">
        <f>IFERROR(IF(INDEX(data_wkly!M:M,MATCH($B765,data_wkly!$C:$C,0),1)=0,"",INDEX(data_wkly!M:M,MATCH($B765,data_wkly!$C:$C,0),1)),"")</f>
        <v/>
      </c>
      <c r="N765" s="21" t="str">
        <f>IFERROR(IF(INDEX(data_wkly!N:N,MATCH($B765,data_wkly!$C:$C,0),1)=0,"",INDEX(data_wkly!N:N,MATCH($B765,data_wkly!$C:$C,0),1)),"")</f>
        <v/>
      </c>
      <c r="O765" s="21" t="str">
        <f>IF(M765="","",IFERROR(INDEX(data_wkly!O:O,MATCH($B765,data_wkly!$C:$C,0),1),""))</f>
        <v/>
      </c>
      <c r="P765" s="21" t="str">
        <f>IF(M765="","",IFERROR(IF(INDEX(data_wkly!P:P,MATCH($B765,data_wkly!$C:$C,0),1)=0,"",INDEX(data_wkly!P:P,MATCH($B765,data_wkly!$C:$C,0),1)),""))</f>
        <v/>
      </c>
      <c r="Q765" s="21" t="str">
        <f>IFERROR(IF(INDEX(data_wkly!Q:Q,MATCH($B765,data_wkly!$C:$C,0),1)=0,"",INDEX(data_wkly!Q:Q,MATCH($B765,data_wkly!$C:$C,0),1)),"")</f>
        <v/>
      </c>
      <c r="R765" s="21" t="str">
        <f>IF(M765="","",IFERROR(INDEX(data_wkly!R:R,MATCH($B765,data_wkly!$C:$C,0),1),""))</f>
        <v/>
      </c>
      <c r="S765" s="21" t="str">
        <f>IF(M765="","",IFERROR(IF(INDEX(data_wkly!S:S,MATCH($B765,data_wkly!$C:$C,0),1)=0,"",INDEX(data_wkly!S:S,MATCH($B765,data_wkly!$C:$C,0),1)),""))</f>
        <v/>
      </c>
      <c r="T765" s="21" t="str">
        <f>IFERROR(IF(INDEX(data_wkly!T:T,MATCH($B765,data_wkly!$C:$C,0),1)=0,"",INDEX(data_wkly!T:T,MATCH($B765,data_wkly!$C:$C,0),1)),"")</f>
        <v/>
      </c>
      <c r="U765" s="86" t="str">
        <f>IFERROR(IF(INDEX(data_wkly!U:U,MATCH($B765,data_wkly!$C:$C,0),1)=0,"",INDEX(data_wkly!U:U,MATCH($B765,data_wkly!$C:$C,0),1)),"")</f>
        <v/>
      </c>
      <c r="V765" s="157" t="str">
        <f t="shared" si="67"/>
        <v/>
      </c>
      <c r="W765" s="152" t="str">
        <f>IFERROR(IF(INDEX(data_wkly!W:W,MATCH($B765,data_wkly!$C:$C,0),1)=0,"",INDEX(data_wkly!W:W,MATCH($B765,data_wkly!$C:$C,0),1)),"")</f>
        <v/>
      </c>
      <c r="X765" s="21" t="str">
        <f>IFERROR(IF(INDEX(data_wkly!X:X,MATCH($B765,data_wkly!$C:$C,0),1)=0,"",INDEX(data_wkly!X:X,MATCH($B765,data_wkly!$C:$C,0),1)),"")</f>
        <v/>
      </c>
      <c r="Y765" s="21" t="str">
        <f>IFERROR(IF(INDEX(data_wkly!Y:Y,MATCH($B765,data_wkly!$C:$C,0),1)=0,"",INDEX(data_wkly!Y:Y,MATCH($B765,data_wkly!$C:$C,0),1)),"")</f>
        <v/>
      </c>
      <c r="Z765" s="21" t="str">
        <f>IFERROR(IF(INDEX(data_wkly!Z:Z,MATCH($B765,data_wkly!$C:$C,0),1)=0,"",INDEX(data_wkly!Z:Z,MATCH($B765,data_wkly!$C:$C,0),1)),"")</f>
        <v/>
      </c>
      <c r="AA765" s="152" t="str">
        <f>IFERROR(IF(INDEX(data_wkly!AA:AA,MATCH($B765,data_wkly!$C:$C,0),1)=0,"",INDEX(data_wkly!AA:AA,MATCH($B765,data_wkly!$C:$C,0),1)),"")</f>
        <v/>
      </c>
      <c r="AB765" s="21" t="str">
        <f>IFERROR(IF(INDEX(data_wkly!AB:AB,MATCH($B765,data_wkly!$C:$C,0),1)=0,"",INDEX(data_wkly!AB:AB,MATCH($B765,data_wkly!$C:$C,0),1)),"")</f>
        <v/>
      </c>
      <c r="AC765" s="21" t="str">
        <f>IFERROR(IF(INDEX(data_wkly!AC:AC,MATCH($B765,data_wkly!$C:$C,0),1)=0,"",INDEX(data_wkly!AC:AC,MATCH($B765,data_wkly!$C:$C,0),1)),"")</f>
        <v/>
      </c>
      <c r="AD765" s="21" t="str">
        <f>IFERROR(IF(INDEX(data_wkly!AD:AD,MATCH($B765,data_wkly!$C:$C,0),1)=0,"",INDEX(data_wkly!AD:AD,MATCH($B765,data_wkly!$C:$C,0),1)),"")</f>
        <v/>
      </c>
      <c r="AE765" s="157" t="str">
        <f t="shared" si="68"/>
        <v/>
      </c>
      <c r="AF765" s="154" t="str">
        <f>IFERROR(IF(INDEX(data_wkly!AF:AF,MATCH($B765,data_wkly!$C:$C,0),1)=0,"",INDEX(data_wkly!AF:AF,MATCH($B765,data_wkly!$C:$C,0),1)),"")</f>
        <v/>
      </c>
      <c r="AG765" s="153" t="str">
        <f>IFERROR(IF(AF765="","",INDEX(data_wkly!AG:AG,MATCH($B765,data_wkly!$C:$C,0),1)),"")</f>
        <v/>
      </c>
      <c r="AH765" s="153" t="str">
        <f>IFERROR(IF(INDEX(data_wkly!AH:AH,MATCH($B765,data_wkly!$C:$C,0),1)=0,"",INDEX(data_wkly!AH:AH,MATCH($B765,data_wkly!$C:$C,0),1)),"")</f>
        <v/>
      </c>
      <c r="AI765" s="153" t="str">
        <f>IFERROR(IF(INDEX(data_wkly!AI:AI,MATCH($B765,data_wkly!$C:$C,0),1)=0,"",INDEX(data_wkly!AI:AI,MATCH($B765,data_wkly!$C:$C,0),1)),"")</f>
        <v/>
      </c>
      <c r="AJ765" s="153" t="str">
        <f>IFERROR(IF(AI765="","",INDEX(data_wkly!AJ:AJ,MATCH($B765,data_wkly!$C:$C,0),1)),"")</f>
        <v/>
      </c>
      <c r="AK765" s="153" t="str">
        <f>IFERROR(IF(INDEX(data_wkly!AK:AK,MATCH($B765,data_wkly!$C:$C,0),1)=0,"",INDEX(data_wkly!AK:AK,MATCH($B765,data_wkly!$C:$C,0),1)),"")</f>
        <v/>
      </c>
      <c r="AL765" s="153" t="str">
        <f>IFERROR(IF(INDEX(data_wkly!AL:AL,MATCH($B765,data_wkly!$C:$C,0),1)=0,"",INDEX(data_wkly!AL:AL,MATCH($B765,data_wkly!$C:$C,0),1)),"")</f>
        <v/>
      </c>
      <c r="AM765" s="183" t="str">
        <f>IFERROR(IF(INDEX(data_wkly!AM:AM,MATCH($B765,data_wkly!$C:$C,0),1)=0,"",INDEX(data_wkly!AM:AM,MATCH($B765,data_wkly!$C:$C,0),1)),"")</f>
        <v/>
      </c>
      <c r="AN765" s="41" t="str">
        <f t="shared" si="72"/>
        <v/>
      </c>
      <c r="AO765" s="88">
        <f t="shared" si="71"/>
        <v>1</v>
      </c>
    </row>
    <row r="766" spans="1:41">
      <c r="A766" s="88" t="str">
        <f t="shared" si="69"/>
        <v/>
      </c>
      <c r="B766" s="89" t="str">
        <f t="shared" si="70"/>
        <v/>
      </c>
      <c r="C766" s="155" t="str">
        <f>IFERROR(IF(INDEX(data_wkly!D:D,MATCH($B766,data_wkly!$C:$C,0),1)=0,"",INDEX(data_wkly!D:D,MATCH($B766,data_wkly!$C:$C,0),1)),"")</f>
        <v/>
      </c>
      <c r="D766" s="21" t="str">
        <f>IFERROR(IF(INDEX(data_wkly!E:E,MATCH($B766,data_wkly!$C:$C,0),1)=0,"",INDEX(data_wkly!E:E,MATCH($B766,data_wkly!$C:$C,0),1)),"")</f>
        <v/>
      </c>
      <c r="E766" s="21" t="str">
        <f>IF(C766="","",IFERROR(INDEX(data_wkly!F:F,MATCH($B766,data_wkly!$C:$C,0),1),""))</f>
        <v/>
      </c>
      <c r="F766" s="21" t="str">
        <f>IF(E766="","",IFERROR(IF(INDEX(data_wkly!G:G,MATCH($B766,data_wkly!$C:$C,0),1)=0,"",INDEX(data_wkly!G:G,MATCH($B766,data_wkly!$C:$C,0),1)),""))</f>
        <v/>
      </c>
      <c r="G766" s="21" t="str">
        <f>IFERROR(IF(INDEX(data_wkly!H:H,MATCH($B766,data_wkly!$C:$C,0),1)=0,"",INDEX(data_wkly!H:H,MATCH($B766,data_wkly!$C:$C,0),1)),"")</f>
        <v/>
      </c>
      <c r="H766" s="21" t="str">
        <f>IF(C766="","",IFERROR(INDEX(data_wkly!I:I,MATCH($B766,data_wkly!$C:$C,0),1),""))</f>
        <v/>
      </c>
      <c r="I766" s="21" t="str">
        <f>IF(H766="","",IFERROR(IF(INDEX(data_wkly!J:J,MATCH($B766,data_wkly!$C:$C,0),1)=0,"",INDEX(data_wkly!J:J,MATCH($B766,data_wkly!$C:$C,0),1)),""))</f>
        <v/>
      </c>
      <c r="J766" s="21" t="str">
        <f>IFERROR(IF(INDEX(data_wkly!K:K,MATCH($B766,data_wkly!$C:$C,0),1)=0,"",INDEX(data_wkly!K:K,MATCH($B766,data_wkly!$C:$C,0),1)),"")</f>
        <v/>
      </c>
      <c r="K766" s="86" t="str">
        <f>IFERROR(IF(INDEX(data_wkly!L:L,MATCH($B766,data_wkly!$C:$C,0),1)=0,"",INDEX(data_wkly!L:L,MATCH($B766,data_wkly!$C:$C,0),1)),"")</f>
        <v/>
      </c>
      <c r="L766" s="156"/>
      <c r="M766" s="155" t="str">
        <f>IFERROR(IF(INDEX(data_wkly!M:M,MATCH($B766,data_wkly!$C:$C,0),1)=0,"",INDEX(data_wkly!M:M,MATCH($B766,data_wkly!$C:$C,0),1)),"")</f>
        <v/>
      </c>
      <c r="N766" s="21" t="str">
        <f>IFERROR(IF(INDEX(data_wkly!N:N,MATCH($B766,data_wkly!$C:$C,0),1)=0,"",INDEX(data_wkly!N:N,MATCH($B766,data_wkly!$C:$C,0),1)),"")</f>
        <v/>
      </c>
      <c r="O766" s="21" t="str">
        <f>IF(M766="","",IFERROR(INDEX(data_wkly!O:O,MATCH($B766,data_wkly!$C:$C,0),1),""))</f>
        <v/>
      </c>
      <c r="P766" s="21" t="str">
        <f>IF(M766="","",IFERROR(IF(INDEX(data_wkly!P:P,MATCH($B766,data_wkly!$C:$C,0),1)=0,"",INDEX(data_wkly!P:P,MATCH($B766,data_wkly!$C:$C,0),1)),""))</f>
        <v/>
      </c>
      <c r="Q766" s="21" t="str">
        <f>IFERROR(IF(INDEX(data_wkly!Q:Q,MATCH($B766,data_wkly!$C:$C,0),1)=0,"",INDEX(data_wkly!Q:Q,MATCH($B766,data_wkly!$C:$C,0),1)),"")</f>
        <v/>
      </c>
      <c r="R766" s="21" t="str">
        <f>IF(M766="","",IFERROR(INDEX(data_wkly!R:R,MATCH($B766,data_wkly!$C:$C,0),1),""))</f>
        <v/>
      </c>
      <c r="S766" s="21" t="str">
        <f>IF(M766="","",IFERROR(IF(INDEX(data_wkly!S:S,MATCH($B766,data_wkly!$C:$C,0),1)=0,"",INDEX(data_wkly!S:S,MATCH($B766,data_wkly!$C:$C,0),1)),""))</f>
        <v/>
      </c>
      <c r="T766" s="21" t="str">
        <f>IFERROR(IF(INDEX(data_wkly!T:T,MATCH($B766,data_wkly!$C:$C,0),1)=0,"",INDEX(data_wkly!T:T,MATCH($B766,data_wkly!$C:$C,0),1)),"")</f>
        <v/>
      </c>
      <c r="U766" s="86" t="str">
        <f>IFERROR(IF(INDEX(data_wkly!U:U,MATCH($B766,data_wkly!$C:$C,0),1)=0,"",INDEX(data_wkly!U:U,MATCH($B766,data_wkly!$C:$C,0),1)),"")</f>
        <v/>
      </c>
      <c r="V766" s="157" t="str">
        <f t="shared" si="67"/>
        <v/>
      </c>
      <c r="W766" s="152" t="str">
        <f>IFERROR(IF(INDEX(data_wkly!W:W,MATCH($B766,data_wkly!$C:$C,0),1)=0,"",INDEX(data_wkly!W:W,MATCH($B766,data_wkly!$C:$C,0),1)),"")</f>
        <v/>
      </c>
      <c r="X766" s="21" t="str">
        <f>IFERROR(IF(INDEX(data_wkly!X:X,MATCH($B766,data_wkly!$C:$C,0),1)=0,"",INDEX(data_wkly!X:X,MATCH($B766,data_wkly!$C:$C,0),1)),"")</f>
        <v/>
      </c>
      <c r="Y766" s="21" t="str">
        <f>IFERROR(IF(INDEX(data_wkly!Y:Y,MATCH($B766,data_wkly!$C:$C,0),1)=0,"",INDEX(data_wkly!Y:Y,MATCH($B766,data_wkly!$C:$C,0),1)),"")</f>
        <v/>
      </c>
      <c r="Z766" s="21" t="str">
        <f>IFERROR(IF(INDEX(data_wkly!Z:Z,MATCH($B766,data_wkly!$C:$C,0),1)=0,"",INDEX(data_wkly!Z:Z,MATCH($B766,data_wkly!$C:$C,0),1)),"")</f>
        <v/>
      </c>
      <c r="AA766" s="152" t="str">
        <f>IFERROR(IF(INDEX(data_wkly!AA:AA,MATCH($B766,data_wkly!$C:$C,0),1)=0,"",INDEX(data_wkly!AA:AA,MATCH($B766,data_wkly!$C:$C,0),1)),"")</f>
        <v/>
      </c>
      <c r="AB766" s="21" t="str">
        <f>IFERROR(IF(INDEX(data_wkly!AB:AB,MATCH($B766,data_wkly!$C:$C,0),1)=0,"",INDEX(data_wkly!AB:AB,MATCH($B766,data_wkly!$C:$C,0),1)),"")</f>
        <v/>
      </c>
      <c r="AC766" s="21" t="str">
        <f>IFERROR(IF(INDEX(data_wkly!AC:AC,MATCH($B766,data_wkly!$C:$C,0),1)=0,"",INDEX(data_wkly!AC:AC,MATCH($B766,data_wkly!$C:$C,0),1)),"")</f>
        <v/>
      </c>
      <c r="AD766" s="21" t="str">
        <f>IFERROR(IF(INDEX(data_wkly!AD:AD,MATCH($B766,data_wkly!$C:$C,0),1)=0,"",INDEX(data_wkly!AD:AD,MATCH($B766,data_wkly!$C:$C,0),1)),"")</f>
        <v/>
      </c>
      <c r="AE766" s="157" t="str">
        <f t="shared" si="68"/>
        <v/>
      </c>
      <c r="AF766" s="154" t="str">
        <f>IFERROR(IF(INDEX(data_wkly!AF:AF,MATCH($B766,data_wkly!$C:$C,0),1)=0,"",INDEX(data_wkly!AF:AF,MATCH($B766,data_wkly!$C:$C,0),1)),"")</f>
        <v/>
      </c>
      <c r="AG766" s="153" t="str">
        <f>IFERROR(IF(AF766="","",INDEX(data_wkly!AG:AG,MATCH($B766,data_wkly!$C:$C,0),1)),"")</f>
        <v/>
      </c>
      <c r="AH766" s="153" t="str">
        <f>IFERROR(IF(INDEX(data_wkly!AH:AH,MATCH($B766,data_wkly!$C:$C,0),1)=0,"",INDEX(data_wkly!AH:AH,MATCH($B766,data_wkly!$C:$C,0),1)),"")</f>
        <v/>
      </c>
      <c r="AI766" s="153" t="str">
        <f>IFERROR(IF(INDEX(data_wkly!AI:AI,MATCH($B766,data_wkly!$C:$C,0),1)=0,"",INDEX(data_wkly!AI:AI,MATCH($B766,data_wkly!$C:$C,0),1)),"")</f>
        <v/>
      </c>
      <c r="AJ766" s="153" t="str">
        <f>IFERROR(IF(AI766="","",INDEX(data_wkly!AJ:AJ,MATCH($B766,data_wkly!$C:$C,0),1)),"")</f>
        <v/>
      </c>
      <c r="AK766" s="153" t="str">
        <f>IFERROR(IF(INDEX(data_wkly!AK:AK,MATCH($B766,data_wkly!$C:$C,0),1)=0,"",INDEX(data_wkly!AK:AK,MATCH($B766,data_wkly!$C:$C,0),1)),"")</f>
        <v/>
      </c>
      <c r="AL766" s="153" t="str">
        <f>IFERROR(IF(INDEX(data_wkly!AL:AL,MATCH($B766,data_wkly!$C:$C,0),1)=0,"",INDEX(data_wkly!AL:AL,MATCH($B766,data_wkly!$C:$C,0),1)),"")</f>
        <v/>
      </c>
      <c r="AM766" s="183" t="str">
        <f>IFERROR(IF(INDEX(data_wkly!AM:AM,MATCH($B766,data_wkly!$C:$C,0),1)=0,"",INDEX(data_wkly!AM:AM,MATCH($B766,data_wkly!$C:$C,0),1)),"")</f>
        <v/>
      </c>
      <c r="AN766" s="41" t="str">
        <f t="shared" si="72"/>
        <v/>
      </c>
      <c r="AO766" s="88">
        <f t="shared" si="71"/>
        <v>2</v>
      </c>
    </row>
    <row r="767" spans="1:41">
      <c r="A767" s="88" t="str">
        <f t="shared" si="69"/>
        <v/>
      </c>
      <c r="B767" s="89" t="str">
        <f t="shared" si="70"/>
        <v/>
      </c>
      <c r="C767" s="155" t="str">
        <f>IFERROR(IF(INDEX(data_wkly!D:D,MATCH($B767,data_wkly!$C:$C,0),1)=0,"",INDEX(data_wkly!D:D,MATCH($B767,data_wkly!$C:$C,0),1)),"")</f>
        <v/>
      </c>
      <c r="D767" s="21" t="str">
        <f>IFERROR(IF(INDEX(data_wkly!E:E,MATCH($B767,data_wkly!$C:$C,0),1)=0,"",INDEX(data_wkly!E:E,MATCH($B767,data_wkly!$C:$C,0),1)),"")</f>
        <v/>
      </c>
      <c r="E767" s="21" t="str">
        <f>IF(C767="","",IFERROR(INDEX(data_wkly!F:F,MATCH($B767,data_wkly!$C:$C,0),1),""))</f>
        <v/>
      </c>
      <c r="F767" s="21" t="str">
        <f>IF(E767="","",IFERROR(IF(INDEX(data_wkly!G:G,MATCH($B767,data_wkly!$C:$C,0),1)=0,"",INDEX(data_wkly!G:G,MATCH($B767,data_wkly!$C:$C,0),1)),""))</f>
        <v/>
      </c>
      <c r="G767" s="21" t="str">
        <f>IFERROR(IF(INDEX(data_wkly!H:H,MATCH($B767,data_wkly!$C:$C,0),1)=0,"",INDEX(data_wkly!H:H,MATCH($B767,data_wkly!$C:$C,0),1)),"")</f>
        <v/>
      </c>
      <c r="H767" s="21" t="str">
        <f>IF(C767="","",IFERROR(INDEX(data_wkly!I:I,MATCH($B767,data_wkly!$C:$C,0),1),""))</f>
        <v/>
      </c>
      <c r="I767" s="21" t="str">
        <f>IF(H767="","",IFERROR(IF(INDEX(data_wkly!J:J,MATCH($B767,data_wkly!$C:$C,0),1)=0,"",INDEX(data_wkly!J:J,MATCH($B767,data_wkly!$C:$C,0),1)),""))</f>
        <v/>
      </c>
      <c r="J767" s="21" t="str">
        <f>IFERROR(IF(INDEX(data_wkly!K:K,MATCH($B767,data_wkly!$C:$C,0),1)=0,"",INDEX(data_wkly!K:K,MATCH($B767,data_wkly!$C:$C,0),1)),"")</f>
        <v/>
      </c>
      <c r="K767" s="86" t="str">
        <f>IFERROR(IF(INDEX(data_wkly!L:L,MATCH($B767,data_wkly!$C:$C,0),1)=0,"",INDEX(data_wkly!L:L,MATCH($B767,data_wkly!$C:$C,0),1)),"")</f>
        <v/>
      </c>
      <c r="L767" s="156"/>
      <c r="M767" s="155" t="str">
        <f>IFERROR(IF(INDEX(data_wkly!M:M,MATCH($B767,data_wkly!$C:$C,0),1)=0,"",INDEX(data_wkly!M:M,MATCH($B767,data_wkly!$C:$C,0),1)),"")</f>
        <v/>
      </c>
      <c r="N767" s="21" t="str">
        <f>IFERROR(IF(INDEX(data_wkly!N:N,MATCH($B767,data_wkly!$C:$C,0),1)=0,"",INDEX(data_wkly!N:N,MATCH($B767,data_wkly!$C:$C,0),1)),"")</f>
        <v/>
      </c>
      <c r="O767" s="21" t="str">
        <f>IF(M767="","",IFERROR(INDEX(data_wkly!O:O,MATCH($B767,data_wkly!$C:$C,0),1),""))</f>
        <v/>
      </c>
      <c r="P767" s="21" t="str">
        <f>IF(M767="","",IFERROR(IF(INDEX(data_wkly!P:P,MATCH($B767,data_wkly!$C:$C,0),1)=0,"",INDEX(data_wkly!P:P,MATCH($B767,data_wkly!$C:$C,0),1)),""))</f>
        <v/>
      </c>
      <c r="Q767" s="21" t="str">
        <f>IFERROR(IF(INDEX(data_wkly!Q:Q,MATCH($B767,data_wkly!$C:$C,0),1)=0,"",INDEX(data_wkly!Q:Q,MATCH($B767,data_wkly!$C:$C,0),1)),"")</f>
        <v/>
      </c>
      <c r="R767" s="21" t="str">
        <f>IF(M767="","",IFERROR(INDEX(data_wkly!R:R,MATCH($B767,data_wkly!$C:$C,0),1),""))</f>
        <v/>
      </c>
      <c r="S767" s="21" t="str">
        <f>IF(M767="","",IFERROR(IF(INDEX(data_wkly!S:S,MATCH($B767,data_wkly!$C:$C,0),1)=0,"",INDEX(data_wkly!S:S,MATCH($B767,data_wkly!$C:$C,0),1)),""))</f>
        <v/>
      </c>
      <c r="T767" s="21" t="str">
        <f>IFERROR(IF(INDEX(data_wkly!T:T,MATCH($B767,data_wkly!$C:$C,0),1)=0,"",INDEX(data_wkly!T:T,MATCH($B767,data_wkly!$C:$C,0),1)),"")</f>
        <v/>
      </c>
      <c r="U767" s="86" t="str">
        <f>IFERROR(IF(INDEX(data_wkly!U:U,MATCH($B767,data_wkly!$C:$C,0),1)=0,"",INDEX(data_wkly!U:U,MATCH($B767,data_wkly!$C:$C,0),1)),"")</f>
        <v/>
      </c>
      <c r="V767" s="157" t="str">
        <f t="shared" si="67"/>
        <v/>
      </c>
      <c r="W767" s="152" t="str">
        <f>IFERROR(IF(INDEX(data_wkly!W:W,MATCH($B767,data_wkly!$C:$C,0),1)=0,"",INDEX(data_wkly!W:W,MATCH($B767,data_wkly!$C:$C,0),1)),"")</f>
        <v/>
      </c>
      <c r="X767" s="21" t="str">
        <f>IFERROR(IF(INDEX(data_wkly!X:X,MATCH($B767,data_wkly!$C:$C,0),1)=0,"",INDEX(data_wkly!X:X,MATCH($B767,data_wkly!$C:$C,0),1)),"")</f>
        <v/>
      </c>
      <c r="Y767" s="21" t="str">
        <f>IFERROR(IF(INDEX(data_wkly!Y:Y,MATCH($B767,data_wkly!$C:$C,0),1)=0,"",INDEX(data_wkly!Y:Y,MATCH($B767,data_wkly!$C:$C,0),1)),"")</f>
        <v/>
      </c>
      <c r="Z767" s="21" t="str">
        <f>IFERROR(IF(INDEX(data_wkly!Z:Z,MATCH($B767,data_wkly!$C:$C,0),1)=0,"",INDEX(data_wkly!Z:Z,MATCH($B767,data_wkly!$C:$C,0),1)),"")</f>
        <v/>
      </c>
      <c r="AA767" s="152" t="str">
        <f>IFERROR(IF(INDEX(data_wkly!AA:AA,MATCH($B767,data_wkly!$C:$C,0),1)=0,"",INDEX(data_wkly!AA:AA,MATCH($B767,data_wkly!$C:$C,0),1)),"")</f>
        <v/>
      </c>
      <c r="AB767" s="21" t="str">
        <f>IFERROR(IF(INDEX(data_wkly!AB:AB,MATCH($B767,data_wkly!$C:$C,0),1)=0,"",INDEX(data_wkly!AB:AB,MATCH($B767,data_wkly!$C:$C,0),1)),"")</f>
        <v/>
      </c>
      <c r="AC767" s="21" t="str">
        <f>IFERROR(IF(INDEX(data_wkly!AC:AC,MATCH($B767,data_wkly!$C:$C,0),1)=0,"",INDEX(data_wkly!AC:AC,MATCH($B767,data_wkly!$C:$C,0),1)),"")</f>
        <v/>
      </c>
      <c r="AD767" s="21" t="str">
        <f>IFERROR(IF(INDEX(data_wkly!AD:AD,MATCH($B767,data_wkly!$C:$C,0),1)=0,"",INDEX(data_wkly!AD:AD,MATCH($B767,data_wkly!$C:$C,0),1)),"")</f>
        <v/>
      </c>
      <c r="AE767" s="157" t="str">
        <f t="shared" si="68"/>
        <v/>
      </c>
      <c r="AF767" s="154" t="str">
        <f>IFERROR(IF(INDEX(data_wkly!AF:AF,MATCH($B767,data_wkly!$C:$C,0),1)=0,"",INDEX(data_wkly!AF:AF,MATCH($B767,data_wkly!$C:$C,0),1)),"")</f>
        <v/>
      </c>
      <c r="AG767" s="153" t="str">
        <f>IFERROR(IF(AF767="","",INDEX(data_wkly!AG:AG,MATCH($B767,data_wkly!$C:$C,0),1)),"")</f>
        <v/>
      </c>
      <c r="AH767" s="153" t="str">
        <f>IFERROR(IF(INDEX(data_wkly!AH:AH,MATCH($B767,data_wkly!$C:$C,0),1)=0,"",INDEX(data_wkly!AH:AH,MATCH($B767,data_wkly!$C:$C,0),1)),"")</f>
        <v/>
      </c>
      <c r="AI767" s="153" t="str">
        <f>IFERROR(IF(INDEX(data_wkly!AI:AI,MATCH($B767,data_wkly!$C:$C,0),1)=0,"",INDEX(data_wkly!AI:AI,MATCH($B767,data_wkly!$C:$C,0),1)),"")</f>
        <v/>
      </c>
      <c r="AJ767" s="153" t="str">
        <f>IFERROR(IF(AI767="","",INDEX(data_wkly!AJ:AJ,MATCH($B767,data_wkly!$C:$C,0),1)),"")</f>
        <v/>
      </c>
      <c r="AK767" s="153" t="str">
        <f>IFERROR(IF(INDEX(data_wkly!AK:AK,MATCH($B767,data_wkly!$C:$C,0),1)=0,"",INDEX(data_wkly!AK:AK,MATCH($B767,data_wkly!$C:$C,0),1)),"")</f>
        <v/>
      </c>
      <c r="AL767" s="153" t="str">
        <f>IFERROR(IF(INDEX(data_wkly!AL:AL,MATCH($B767,data_wkly!$C:$C,0),1)=0,"",INDEX(data_wkly!AL:AL,MATCH($B767,data_wkly!$C:$C,0),1)),"")</f>
        <v/>
      </c>
      <c r="AM767" s="183" t="str">
        <f>IFERROR(IF(INDEX(data_wkly!AM:AM,MATCH($B767,data_wkly!$C:$C,0),1)=0,"",INDEX(data_wkly!AM:AM,MATCH($B767,data_wkly!$C:$C,0),1)),"")</f>
        <v/>
      </c>
      <c r="AN767" s="41" t="str">
        <f t="shared" si="72"/>
        <v/>
      </c>
      <c r="AO767" s="88">
        <f t="shared" si="71"/>
        <v>1</v>
      </c>
    </row>
    <row r="768" spans="1:41">
      <c r="A768" s="88" t="str">
        <f t="shared" si="69"/>
        <v/>
      </c>
      <c r="B768" s="89" t="str">
        <f t="shared" si="70"/>
        <v/>
      </c>
      <c r="C768" s="155" t="str">
        <f>IFERROR(IF(INDEX(data_wkly!D:D,MATCH($B768,data_wkly!$C:$C,0),1)=0,"",INDEX(data_wkly!D:D,MATCH($B768,data_wkly!$C:$C,0),1)),"")</f>
        <v/>
      </c>
      <c r="D768" s="21" t="str">
        <f>IFERROR(IF(INDEX(data_wkly!E:E,MATCH($B768,data_wkly!$C:$C,0),1)=0,"",INDEX(data_wkly!E:E,MATCH($B768,data_wkly!$C:$C,0),1)),"")</f>
        <v/>
      </c>
      <c r="E768" s="21" t="str">
        <f>IF(C768="","",IFERROR(INDEX(data_wkly!F:F,MATCH($B768,data_wkly!$C:$C,0),1),""))</f>
        <v/>
      </c>
      <c r="F768" s="21" t="str">
        <f>IF(E768="","",IFERROR(IF(INDEX(data_wkly!G:G,MATCH($B768,data_wkly!$C:$C,0),1)=0,"",INDEX(data_wkly!G:G,MATCH($B768,data_wkly!$C:$C,0),1)),""))</f>
        <v/>
      </c>
      <c r="G768" s="21" t="str">
        <f>IFERROR(IF(INDEX(data_wkly!H:H,MATCH($B768,data_wkly!$C:$C,0),1)=0,"",INDEX(data_wkly!H:H,MATCH($B768,data_wkly!$C:$C,0),1)),"")</f>
        <v/>
      </c>
      <c r="H768" s="21" t="str">
        <f>IF(C768="","",IFERROR(INDEX(data_wkly!I:I,MATCH($B768,data_wkly!$C:$C,0),1),""))</f>
        <v/>
      </c>
      <c r="I768" s="21" t="str">
        <f>IF(H768="","",IFERROR(IF(INDEX(data_wkly!J:J,MATCH($B768,data_wkly!$C:$C,0),1)=0,"",INDEX(data_wkly!J:J,MATCH($B768,data_wkly!$C:$C,0),1)),""))</f>
        <v/>
      </c>
      <c r="J768" s="21" t="str">
        <f>IFERROR(IF(INDEX(data_wkly!K:K,MATCH($B768,data_wkly!$C:$C,0),1)=0,"",INDEX(data_wkly!K:K,MATCH($B768,data_wkly!$C:$C,0),1)),"")</f>
        <v/>
      </c>
      <c r="K768" s="86" t="str">
        <f>IFERROR(IF(INDEX(data_wkly!L:L,MATCH($B768,data_wkly!$C:$C,0),1)=0,"",INDEX(data_wkly!L:L,MATCH($B768,data_wkly!$C:$C,0),1)),"")</f>
        <v/>
      </c>
      <c r="L768" s="156"/>
      <c r="M768" s="155" t="str">
        <f>IFERROR(IF(INDEX(data_wkly!M:M,MATCH($B768,data_wkly!$C:$C,0),1)=0,"",INDEX(data_wkly!M:M,MATCH($B768,data_wkly!$C:$C,0),1)),"")</f>
        <v/>
      </c>
      <c r="N768" s="21" t="str">
        <f>IFERROR(IF(INDEX(data_wkly!N:N,MATCH($B768,data_wkly!$C:$C,0),1)=0,"",INDEX(data_wkly!N:N,MATCH($B768,data_wkly!$C:$C,0),1)),"")</f>
        <v/>
      </c>
      <c r="O768" s="21" t="str">
        <f>IF(M768="","",IFERROR(INDEX(data_wkly!O:O,MATCH($B768,data_wkly!$C:$C,0),1),""))</f>
        <v/>
      </c>
      <c r="P768" s="21" t="str">
        <f>IF(M768="","",IFERROR(IF(INDEX(data_wkly!P:P,MATCH($B768,data_wkly!$C:$C,0),1)=0,"",INDEX(data_wkly!P:P,MATCH($B768,data_wkly!$C:$C,0),1)),""))</f>
        <v/>
      </c>
      <c r="Q768" s="21" t="str">
        <f>IFERROR(IF(INDEX(data_wkly!Q:Q,MATCH($B768,data_wkly!$C:$C,0),1)=0,"",INDEX(data_wkly!Q:Q,MATCH($B768,data_wkly!$C:$C,0),1)),"")</f>
        <v/>
      </c>
      <c r="R768" s="21" t="str">
        <f>IF(M768="","",IFERROR(INDEX(data_wkly!R:R,MATCH($B768,data_wkly!$C:$C,0),1),""))</f>
        <v/>
      </c>
      <c r="S768" s="21" t="str">
        <f>IF(M768="","",IFERROR(IF(INDEX(data_wkly!S:S,MATCH($B768,data_wkly!$C:$C,0),1)=0,"",INDEX(data_wkly!S:S,MATCH($B768,data_wkly!$C:$C,0),1)),""))</f>
        <v/>
      </c>
      <c r="T768" s="21" t="str">
        <f>IFERROR(IF(INDEX(data_wkly!T:T,MATCH($B768,data_wkly!$C:$C,0),1)=0,"",INDEX(data_wkly!T:T,MATCH($B768,data_wkly!$C:$C,0),1)),"")</f>
        <v/>
      </c>
      <c r="U768" s="86" t="str">
        <f>IFERROR(IF(INDEX(data_wkly!U:U,MATCH($B768,data_wkly!$C:$C,0),1)=0,"",INDEX(data_wkly!U:U,MATCH($B768,data_wkly!$C:$C,0),1)),"")</f>
        <v/>
      </c>
      <c r="V768" s="157" t="str">
        <f t="shared" si="67"/>
        <v/>
      </c>
      <c r="W768" s="152" t="str">
        <f>IFERROR(IF(INDEX(data_wkly!W:W,MATCH($B768,data_wkly!$C:$C,0),1)=0,"",INDEX(data_wkly!W:W,MATCH($B768,data_wkly!$C:$C,0),1)),"")</f>
        <v/>
      </c>
      <c r="X768" s="21" t="str">
        <f>IFERROR(IF(INDEX(data_wkly!X:X,MATCH($B768,data_wkly!$C:$C,0),1)=0,"",INDEX(data_wkly!X:X,MATCH($B768,data_wkly!$C:$C,0),1)),"")</f>
        <v/>
      </c>
      <c r="Y768" s="21" t="str">
        <f>IFERROR(IF(INDEX(data_wkly!Y:Y,MATCH($B768,data_wkly!$C:$C,0),1)=0,"",INDEX(data_wkly!Y:Y,MATCH($B768,data_wkly!$C:$C,0),1)),"")</f>
        <v/>
      </c>
      <c r="Z768" s="21" t="str">
        <f>IFERROR(IF(INDEX(data_wkly!Z:Z,MATCH($B768,data_wkly!$C:$C,0),1)=0,"",INDEX(data_wkly!Z:Z,MATCH($B768,data_wkly!$C:$C,0),1)),"")</f>
        <v/>
      </c>
      <c r="AA768" s="152" t="str">
        <f>IFERROR(IF(INDEX(data_wkly!AA:AA,MATCH($B768,data_wkly!$C:$C,0),1)=0,"",INDEX(data_wkly!AA:AA,MATCH($B768,data_wkly!$C:$C,0),1)),"")</f>
        <v/>
      </c>
      <c r="AB768" s="21" t="str">
        <f>IFERROR(IF(INDEX(data_wkly!AB:AB,MATCH($B768,data_wkly!$C:$C,0),1)=0,"",INDEX(data_wkly!AB:AB,MATCH($B768,data_wkly!$C:$C,0),1)),"")</f>
        <v/>
      </c>
      <c r="AC768" s="21" t="str">
        <f>IFERROR(IF(INDEX(data_wkly!AC:AC,MATCH($B768,data_wkly!$C:$C,0),1)=0,"",INDEX(data_wkly!AC:AC,MATCH($B768,data_wkly!$C:$C,0),1)),"")</f>
        <v/>
      </c>
      <c r="AD768" s="21" t="str">
        <f>IFERROR(IF(INDEX(data_wkly!AD:AD,MATCH($B768,data_wkly!$C:$C,0),1)=0,"",INDEX(data_wkly!AD:AD,MATCH($B768,data_wkly!$C:$C,0),1)),"")</f>
        <v/>
      </c>
      <c r="AE768" s="157" t="str">
        <f t="shared" si="68"/>
        <v/>
      </c>
      <c r="AF768" s="154" t="str">
        <f>IFERROR(IF(INDEX(data_wkly!AF:AF,MATCH($B768,data_wkly!$C:$C,0),1)=0,"",INDEX(data_wkly!AF:AF,MATCH($B768,data_wkly!$C:$C,0),1)),"")</f>
        <v/>
      </c>
      <c r="AG768" s="153" t="str">
        <f>IFERROR(IF(AF768="","",INDEX(data_wkly!AG:AG,MATCH($B768,data_wkly!$C:$C,0),1)),"")</f>
        <v/>
      </c>
      <c r="AH768" s="153" t="str">
        <f>IFERROR(IF(INDEX(data_wkly!AH:AH,MATCH($B768,data_wkly!$C:$C,0),1)=0,"",INDEX(data_wkly!AH:AH,MATCH($B768,data_wkly!$C:$C,0),1)),"")</f>
        <v/>
      </c>
      <c r="AI768" s="153" t="str">
        <f>IFERROR(IF(INDEX(data_wkly!AI:AI,MATCH($B768,data_wkly!$C:$C,0),1)=0,"",INDEX(data_wkly!AI:AI,MATCH($B768,data_wkly!$C:$C,0),1)),"")</f>
        <v/>
      </c>
      <c r="AJ768" s="153" t="str">
        <f>IFERROR(IF(AI768="","",INDEX(data_wkly!AJ:AJ,MATCH($B768,data_wkly!$C:$C,0),1)),"")</f>
        <v/>
      </c>
      <c r="AK768" s="153" t="str">
        <f>IFERROR(IF(INDEX(data_wkly!AK:AK,MATCH($B768,data_wkly!$C:$C,0),1)=0,"",INDEX(data_wkly!AK:AK,MATCH($B768,data_wkly!$C:$C,0),1)),"")</f>
        <v/>
      </c>
      <c r="AL768" s="153" t="str">
        <f>IFERROR(IF(INDEX(data_wkly!AL:AL,MATCH($B768,data_wkly!$C:$C,0),1)=0,"",INDEX(data_wkly!AL:AL,MATCH($B768,data_wkly!$C:$C,0),1)),"")</f>
        <v/>
      </c>
      <c r="AM768" s="183" t="str">
        <f>IFERROR(IF(INDEX(data_wkly!AM:AM,MATCH($B768,data_wkly!$C:$C,0),1)=0,"",INDEX(data_wkly!AM:AM,MATCH($B768,data_wkly!$C:$C,0),1)),"")</f>
        <v/>
      </c>
      <c r="AN768" s="41" t="str">
        <f t="shared" si="72"/>
        <v/>
      </c>
      <c r="AO768" s="88">
        <f t="shared" si="71"/>
        <v>2</v>
      </c>
    </row>
    <row r="769" spans="1:41">
      <c r="A769" s="88" t="str">
        <f t="shared" si="69"/>
        <v/>
      </c>
      <c r="B769" s="89" t="str">
        <f t="shared" si="70"/>
        <v/>
      </c>
      <c r="C769" s="155" t="str">
        <f>IFERROR(IF(INDEX(data_wkly!D:D,MATCH($B769,data_wkly!$C:$C,0),1)=0,"",INDEX(data_wkly!D:D,MATCH($B769,data_wkly!$C:$C,0),1)),"")</f>
        <v/>
      </c>
      <c r="D769" s="21" t="str">
        <f>IFERROR(IF(INDEX(data_wkly!E:E,MATCH($B769,data_wkly!$C:$C,0),1)=0,"",INDEX(data_wkly!E:E,MATCH($B769,data_wkly!$C:$C,0),1)),"")</f>
        <v/>
      </c>
      <c r="E769" s="21" t="str">
        <f>IF(C769="","",IFERROR(INDEX(data_wkly!F:F,MATCH($B769,data_wkly!$C:$C,0),1),""))</f>
        <v/>
      </c>
      <c r="F769" s="21" t="str">
        <f>IF(E769="","",IFERROR(IF(INDEX(data_wkly!G:G,MATCH($B769,data_wkly!$C:$C,0),1)=0,"",INDEX(data_wkly!G:G,MATCH($B769,data_wkly!$C:$C,0),1)),""))</f>
        <v/>
      </c>
      <c r="G769" s="21" t="str">
        <f>IFERROR(IF(INDEX(data_wkly!H:H,MATCH($B769,data_wkly!$C:$C,0),1)=0,"",INDEX(data_wkly!H:H,MATCH($B769,data_wkly!$C:$C,0),1)),"")</f>
        <v/>
      </c>
      <c r="H769" s="21" t="str">
        <f>IF(C769="","",IFERROR(INDEX(data_wkly!I:I,MATCH($B769,data_wkly!$C:$C,0),1),""))</f>
        <v/>
      </c>
      <c r="I769" s="21" t="str">
        <f>IF(H769="","",IFERROR(IF(INDEX(data_wkly!J:J,MATCH($B769,data_wkly!$C:$C,0),1)=0,"",INDEX(data_wkly!J:J,MATCH($B769,data_wkly!$C:$C,0),1)),""))</f>
        <v/>
      </c>
      <c r="J769" s="21" t="str">
        <f>IFERROR(IF(INDEX(data_wkly!K:K,MATCH($B769,data_wkly!$C:$C,0),1)=0,"",INDEX(data_wkly!K:K,MATCH($B769,data_wkly!$C:$C,0),1)),"")</f>
        <v/>
      </c>
      <c r="K769" s="86" t="str">
        <f>IFERROR(IF(INDEX(data_wkly!L:L,MATCH($B769,data_wkly!$C:$C,0),1)=0,"",INDEX(data_wkly!L:L,MATCH($B769,data_wkly!$C:$C,0),1)),"")</f>
        <v/>
      </c>
      <c r="L769" s="156"/>
      <c r="M769" s="155" t="str">
        <f>IFERROR(IF(INDEX(data_wkly!M:M,MATCH($B769,data_wkly!$C:$C,0),1)=0,"",INDEX(data_wkly!M:M,MATCH($B769,data_wkly!$C:$C,0),1)),"")</f>
        <v/>
      </c>
      <c r="N769" s="21" t="str">
        <f>IFERROR(IF(INDEX(data_wkly!N:N,MATCH($B769,data_wkly!$C:$C,0),1)=0,"",INDEX(data_wkly!N:N,MATCH($B769,data_wkly!$C:$C,0),1)),"")</f>
        <v/>
      </c>
      <c r="O769" s="21" t="str">
        <f>IF(M769="","",IFERROR(INDEX(data_wkly!O:O,MATCH($B769,data_wkly!$C:$C,0),1),""))</f>
        <v/>
      </c>
      <c r="P769" s="21" t="str">
        <f>IF(M769="","",IFERROR(IF(INDEX(data_wkly!P:P,MATCH($B769,data_wkly!$C:$C,0),1)=0,"",INDEX(data_wkly!P:P,MATCH($B769,data_wkly!$C:$C,0),1)),""))</f>
        <v/>
      </c>
      <c r="Q769" s="21" t="str">
        <f>IFERROR(IF(INDEX(data_wkly!Q:Q,MATCH($B769,data_wkly!$C:$C,0),1)=0,"",INDEX(data_wkly!Q:Q,MATCH($B769,data_wkly!$C:$C,0),1)),"")</f>
        <v/>
      </c>
      <c r="R769" s="21" t="str">
        <f>IF(M769="","",IFERROR(INDEX(data_wkly!R:R,MATCH($B769,data_wkly!$C:$C,0),1),""))</f>
        <v/>
      </c>
      <c r="S769" s="21" t="str">
        <f>IF(M769="","",IFERROR(IF(INDEX(data_wkly!S:S,MATCH($B769,data_wkly!$C:$C,0),1)=0,"",INDEX(data_wkly!S:S,MATCH($B769,data_wkly!$C:$C,0),1)),""))</f>
        <v/>
      </c>
      <c r="T769" s="21" t="str">
        <f>IFERROR(IF(INDEX(data_wkly!T:T,MATCH($B769,data_wkly!$C:$C,0),1)=0,"",INDEX(data_wkly!T:T,MATCH($B769,data_wkly!$C:$C,0),1)),"")</f>
        <v/>
      </c>
      <c r="U769" s="86" t="str">
        <f>IFERROR(IF(INDEX(data_wkly!U:U,MATCH($B769,data_wkly!$C:$C,0),1)=0,"",INDEX(data_wkly!U:U,MATCH($B769,data_wkly!$C:$C,0),1)),"")</f>
        <v/>
      </c>
      <c r="V769" s="157" t="str">
        <f t="shared" si="67"/>
        <v/>
      </c>
      <c r="W769" s="152" t="str">
        <f>IFERROR(IF(INDEX(data_wkly!W:W,MATCH($B769,data_wkly!$C:$C,0),1)=0,"",INDEX(data_wkly!W:W,MATCH($B769,data_wkly!$C:$C,0),1)),"")</f>
        <v/>
      </c>
      <c r="X769" s="21" t="str">
        <f>IFERROR(IF(INDEX(data_wkly!X:X,MATCH($B769,data_wkly!$C:$C,0),1)=0,"",INDEX(data_wkly!X:X,MATCH($B769,data_wkly!$C:$C,0),1)),"")</f>
        <v/>
      </c>
      <c r="Y769" s="21" t="str">
        <f>IFERROR(IF(INDEX(data_wkly!Y:Y,MATCH($B769,data_wkly!$C:$C,0),1)=0,"",INDEX(data_wkly!Y:Y,MATCH($B769,data_wkly!$C:$C,0),1)),"")</f>
        <v/>
      </c>
      <c r="Z769" s="21" t="str">
        <f>IFERROR(IF(INDEX(data_wkly!Z:Z,MATCH($B769,data_wkly!$C:$C,0),1)=0,"",INDEX(data_wkly!Z:Z,MATCH($B769,data_wkly!$C:$C,0),1)),"")</f>
        <v/>
      </c>
      <c r="AA769" s="152" t="str">
        <f>IFERROR(IF(INDEX(data_wkly!AA:AA,MATCH($B769,data_wkly!$C:$C,0),1)=0,"",INDEX(data_wkly!AA:AA,MATCH($B769,data_wkly!$C:$C,0),1)),"")</f>
        <v/>
      </c>
      <c r="AB769" s="21" t="str">
        <f>IFERROR(IF(INDEX(data_wkly!AB:AB,MATCH($B769,data_wkly!$C:$C,0),1)=0,"",INDEX(data_wkly!AB:AB,MATCH($B769,data_wkly!$C:$C,0),1)),"")</f>
        <v/>
      </c>
      <c r="AC769" s="21" t="str">
        <f>IFERROR(IF(INDEX(data_wkly!AC:AC,MATCH($B769,data_wkly!$C:$C,0),1)=0,"",INDEX(data_wkly!AC:AC,MATCH($B769,data_wkly!$C:$C,0),1)),"")</f>
        <v/>
      </c>
      <c r="AD769" s="21" t="str">
        <f>IFERROR(IF(INDEX(data_wkly!AD:AD,MATCH($B769,data_wkly!$C:$C,0),1)=0,"",INDEX(data_wkly!AD:AD,MATCH($B769,data_wkly!$C:$C,0),1)),"")</f>
        <v/>
      </c>
      <c r="AE769" s="157" t="str">
        <f t="shared" si="68"/>
        <v/>
      </c>
      <c r="AF769" s="154" t="str">
        <f>IFERROR(IF(INDEX(data_wkly!AF:AF,MATCH($B769,data_wkly!$C:$C,0),1)=0,"",INDEX(data_wkly!AF:AF,MATCH($B769,data_wkly!$C:$C,0),1)),"")</f>
        <v/>
      </c>
      <c r="AG769" s="153" t="str">
        <f>IFERROR(IF(AF769="","",INDEX(data_wkly!AG:AG,MATCH($B769,data_wkly!$C:$C,0),1)),"")</f>
        <v/>
      </c>
      <c r="AH769" s="153" t="str">
        <f>IFERROR(IF(INDEX(data_wkly!AH:AH,MATCH($B769,data_wkly!$C:$C,0),1)=0,"",INDEX(data_wkly!AH:AH,MATCH($B769,data_wkly!$C:$C,0),1)),"")</f>
        <v/>
      </c>
      <c r="AI769" s="153" t="str">
        <f>IFERROR(IF(INDEX(data_wkly!AI:AI,MATCH($B769,data_wkly!$C:$C,0),1)=0,"",INDEX(data_wkly!AI:AI,MATCH($B769,data_wkly!$C:$C,0),1)),"")</f>
        <v/>
      </c>
      <c r="AJ769" s="153" t="str">
        <f>IFERROR(IF(AI769="","",INDEX(data_wkly!AJ:AJ,MATCH($B769,data_wkly!$C:$C,0),1)),"")</f>
        <v/>
      </c>
      <c r="AK769" s="153" t="str">
        <f>IFERROR(IF(INDEX(data_wkly!AK:AK,MATCH($B769,data_wkly!$C:$C,0),1)=0,"",INDEX(data_wkly!AK:AK,MATCH($B769,data_wkly!$C:$C,0),1)),"")</f>
        <v/>
      </c>
      <c r="AL769" s="153" t="str">
        <f>IFERROR(IF(INDEX(data_wkly!AL:AL,MATCH($B769,data_wkly!$C:$C,0),1)=0,"",INDEX(data_wkly!AL:AL,MATCH($B769,data_wkly!$C:$C,0),1)),"")</f>
        <v/>
      </c>
      <c r="AM769" s="183" t="str">
        <f>IFERROR(IF(INDEX(data_wkly!AM:AM,MATCH($B769,data_wkly!$C:$C,0),1)=0,"",INDEX(data_wkly!AM:AM,MATCH($B769,data_wkly!$C:$C,0),1)),"")</f>
        <v/>
      </c>
      <c r="AN769" s="41" t="str">
        <f t="shared" si="72"/>
        <v/>
      </c>
      <c r="AO769" s="88">
        <f t="shared" si="71"/>
        <v>1</v>
      </c>
    </row>
    <row r="770" spans="1:41">
      <c r="A770" s="88" t="str">
        <f t="shared" si="69"/>
        <v/>
      </c>
      <c r="B770" s="89" t="str">
        <f t="shared" si="70"/>
        <v/>
      </c>
      <c r="C770" s="155" t="str">
        <f>IFERROR(IF(INDEX(data_wkly!D:D,MATCH($B770,data_wkly!$C:$C,0),1)=0,"",INDEX(data_wkly!D:D,MATCH($B770,data_wkly!$C:$C,0),1)),"")</f>
        <v/>
      </c>
      <c r="D770" s="21" t="str">
        <f>IFERROR(IF(INDEX(data_wkly!E:E,MATCH($B770,data_wkly!$C:$C,0),1)=0,"",INDEX(data_wkly!E:E,MATCH($B770,data_wkly!$C:$C,0),1)),"")</f>
        <v/>
      </c>
      <c r="E770" s="21" t="str">
        <f>IF(C770="","",IFERROR(INDEX(data_wkly!F:F,MATCH($B770,data_wkly!$C:$C,0),1),""))</f>
        <v/>
      </c>
      <c r="F770" s="21" t="str">
        <f>IF(E770="","",IFERROR(IF(INDEX(data_wkly!G:G,MATCH($B770,data_wkly!$C:$C,0),1)=0,"",INDEX(data_wkly!G:G,MATCH($B770,data_wkly!$C:$C,0),1)),""))</f>
        <v/>
      </c>
      <c r="G770" s="21" t="str">
        <f>IFERROR(IF(INDEX(data_wkly!H:H,MATCH($B770,data_wkly!$C:$C,0),1)=0,"",INDEX(data_wkly!H:H,MATCH($B770,data_wkly!$C:$C,0),1)),"")</f>
        <v/>
      </c>
      <c r="H770" s="21" t="str">
        <f>IF(C770="","",IFERROR(INDEX(data_wkly!I:I,MATCH($B770,data_wkly!$C:$C,0),1),""))</f>
        <v/>
      </c>
      <c r="I770" s="21" t="str">
        <f>IF(H770="","",IFERROR(IF(INDEX(data_wkly!J:J,MATCH($B770,data_wkly!$C:$C,0),1)=0,"",INDEX(data_wkly!J:J,MATCH($B770,data_wkly!$C:$C,0),1)),""))</f>
        <v/>
      </c>
      <c r="J770" s="21" t="str">
        <f>IFERROR(IF(INDEX(data_wkly!K:K,MATCH($B770,data_wkly!$C:$C,0),1)=0,"",INDEX(data_wkly!K:K,MATCH($B770,data_wkly!$C:$C,0),1)),"")</f>
        <v/>
      </c>
      <c r="K770" s="86" t="str">
        <f>IFERROR(IF(INDEX(data_wkly!L:L,MATCH($B770,data_wkly!$C:$C,0),1)=0,"",INDEX(data_wkly!L:L,MATCH($B770,data_wkly!$C:$C,0),1)),"")</f>
        <v/>
      </c>
      <c r="L770" s="156"/>
      <c r="M770" s="155" t="str">
        <f>IFERROR(IF(INDEX(data_wkly!M:M,MATCH($B770,data_wkly!$C:$C,0),1)=0,"",INDEX(data_wkly!M:M,MATCH($B770,data_wkly!$C:$C,0),1)),"")</f>
        <v/>
      </c>
      <c r="N770" s="21" t="str">
        <f>IFERROR(IF(INDEX(data_wkly!N:N,MATCH($B770,data_wkly!$C:$C,0),1)=0,"",INDEX(data_wkly!N:N,MATCH($B770,data_wkly!$C:$C,0),1)),"")</f>
        <v/>
      </c>
      <c r="O770" s="21" t="str">
        <f>IF(M770="","",IFERROR(INDEX(data_wkly!O:O,MATCH($B770,data_wkly!$C:$C,0),1),""))</f>
        <v/>
      </c>
      <c r="P770" s="21" t="str">
        <f>IF(M770="","",IFERROR(IF(INDEX(data_wkly!P:P,MATCH($B770,data_wkly!$C:$C,0),1)=0,"",INDEX(data_wkly!P:P,MATCH($B770,data_wkly!$C:$C,0),1)),""))</f>
        <v/>
      </c>
      <c r="Q770" s="21" t="str">
        <f>IFERROR(IF(INDEX(data_wkly!Q:Q,MATCH($B770,data_wkly!$C:$C,0),1)=0,"",INDEX(data_wkly!Q:Q,MATCH($B770,data_wkly!$C:$C,0),1)),"")</f>
        <v/>
      </c>
      <c r="R770" s="21" t="str">
        <f>IF(M770="","",IFERROR(INDEX(data_wkly!R:R,MATCH($B770,data_wkly!$C:$C,0),1),""))</f>
        <v/>
      </c>
      <c r="S770" s="21" t="str">
        <f>IF(M770="","",IFERROR(IF(INDEX(data_wkly!S:S,MATCH($B770,data_wkly!$C:$C,0),1)=0,"",INDEX(data_wkly!S:S,MATCH($B770,data_wkly!$C:$C,0),1)),""))</f>
        <v/>
      </c>
      <c r="T770" s="21" t="str">
        <f>IFERROR(IF(INDEX(data_wkly!T:T,MATCH($B770,data_wkly!$C:$C,0),1)=0,"",INDEX(data_wkly!T:T,MATCH($B770,data_wkly!$C:$C,0),1)),"")</f>
        <v/>
      </c>
      <c r="U770" s="86" t="str">
        <f>IFERROR(IF(INDEX(data_wkly!U:U,MATCH($B770,data_wkly!$C:$C,0),1)=0,"",INDEX(data_wkly!U:U,MATCH($B770,data_wkly!$C:$C,0),1)),"")</f>
        <v/>
      </c>
      <c r="V770" s="157" t="str">
        <f t="shared" si="67"/>
        <v/>
      </c>
      <c r="W770" s="152" t="str">
        <f>IFERROR(IF(INDEX(data_wkly!W:W,MATCH($B770,data_wkly!$C:$C,0),1)=0,"",INDEX(data_wkly!W:W,MATCH($B770,data_wkly!$C:$C,0),1)),"")</f>
        <v/>
      </c>
      <c r="X770" s="21" t="str">
        <f>IFERROR(IF(INDEX(data_wkly!X:X,MATCH($B770,data_wkly!$C:$C,0),1)=0,"",INDEX(data_wkly!X:X,MATCH($B770,data_wkly!$C:$C,0),1)),"")</f>
        <v/>
      </c>
      <c r="Y770" s="21" t="str">
        <f>IFERROR(IF(INDEX(data_wkly!Y:Y,MATCH($B770,data_wkly!$C:$C,0),1)=0,"",INDEX(data_wkly!Y:Y,MATCH($B770,data_wkly!$C:$C,0),1)),"")</f>
        <v/>
      </c>
      <c r="Z770" s="21" t="str">
        <f>IFERROR(IF(INDEX(data_wkly!Z:Z,MATCH($B770,data_wkly!$C:$C,0),1)=0,"",INDEX(data_wkly!Z:Z,MATCH($B770,data_wkly!$C:$C,0),1)),"")</f>
        <v/>
      </c>
      <c r="AA770" s="152" t="str">
        <f>IFERROR(IF(INDEX(data_wkly!AA:AA,MATCH($B770,data_wkly!$C:$C,0),1)=0,"",INDEX(data_wkly!AA:AA,MATCH($B770,data_wkly!$C:$C,0),1)),"")</f>
        <v/>
      </c>
      <c r="AB770" s="21" t="str">
        <f>IFERROR(IF(INDEX(data_wkly!AB:AB,MATCH($B770,data_wkly!$C:$C,0),1)=0,"",INDEX(data_wkly!AB:AB,MATCH($B770,data_wkly!$C:$C,0),1)),"")</f>
        <v/>
      </c>
      <c r="AC770" s="21" t="str">
        <f>IFERROR(IF(INDEX(data_wkly!AC:AC,MATCH($B770,data_wkly!$C:$C,0),1)=0,"",INDEX(data_wkly!AC:AC,MATCH($B770,data_wkly!$C:$C,0),1)),"")</f>
        <v/>
      </c>
      <c r="AD770" s="21" t="str">
        <f>IFERROR(IF(INDEX(data_wkly!AD:AD,MATCH($B770,data_wkly!$C:$C,0),1)=0,"",INDEX(data_wkly!AD:AD,MATCH($B770,data_wkly!$C:$C,0),1)),"")</f>
        <v/>
      </c>
      <c r="AE770" s="157" t="str">
        <f t="shared" si="68"/>
        <v/>
      </c>
      <c r="AF770" s="154" t="str">
        <f>IFERROR(IF(INDEX(data_wkly!AF:AF,MATCH($B770,data_wkly!$C:$C,0),1)=0,"",INDEX(data_wkly!AF:AF,MATCH($B770,data_wkly!$C:$C,0),1)),"")</f>
        <v/>
      </c>
      <c r="AG770" s="153" t="str">
        <f>IFERROR(IF(AF770="","",INDEX(data_wkly!AG:AG,MATCH($B770,data_wkly!$C:$C,0),1)),"")</f>
        <v/>
      </c>
      <c r="AH770" s="153" t="str">
        <f>IFERROR(IF(INDEX(data_wkly!AH:AH,MATCH($B770,data_wkly!$C:$C,0),1)=0,"",INDEX(data_wkly!AH:AH,MATCH($B770,data_wkly!$C:$C,0),1)),"")</f>
        <v/>
      </c>
      <c r="AI770" s="153" t="str">
        <f>IFERROR(IF(INDEX(data_wkly!AI:AI,MATCH($B770,data_wkly!$C:$C,0),1)=0,"",INDEX(data_wkly!AI:AI,MATCH($B770,data_wkly!$C:$C,0),1)),"")</f>
        <v/>
      </c>
      <c r="AJ770" s="153" t="str">
        <f>IFERROR(IF(AI770="","",INDEX(data_wkly!AJ:AJ,MATCH($B770,data_wkly!$C:$C,0),1)),"")</f>
        <v/>
      </c>
      <c r="AK770" s="153" t="str">
        <f>IFERROR(IF(INDEX(data_wkly!AK:AK,MATCH($B770,data_wkly!$C:$C,0),1)=0,"",INDEX(data_wkly!AK:AK,MATCH($B770,data_wkly!$C:$C,0),1)),"")</f>
        <v/>
      </c>
      <c r="AL770" s="153" t="str">
        <f>IFERROR(IF(INDEX(data_wkly!AL:AL,MATCH($B770,data_wkly!$C:$C,0),1)=0,"",INDEX(data_wkly!AL:AL,MATCH($B770,data_wkly!$C:$C,0),1)),"")</f>
        <v/>
      </c>
      <c r="AM770" s="183" t="str">
        <f>IFERROR(IF(INDEX(data_wkly!AM:AM,MATCH($B770,data_wkly!$C:$C,0),1)=0,"",INDEX(data_wkly!AM:AM,MATCH($B770,data_wkly!$C:$C,0),1)),"")</f>
        <v/>
      </c>
      <c r="AN770" s="41" t="str">
        <f t="shared" si="72"/>
        <v/>
      </c>
      <c r="AO770" s="88">
        <f t="shared" si="71"/>
        <v>2</v>
      </c>
    </row>
    <row r="771" spans="1:41">
      <c r="A771" s="88" t="str">
        <f t="shared" si="69"/>
        <v/>
      </c>
      <c r="B771" s="89" t="str">
        <f t="shared" si="70"/>
        <v/>
      </c>
      <c r="C771" s="155" t="str">
        <f>IFERROR(IF(INDEX(data_wkly!D:D,MATCH($B771,data_wkly!$C:$C,0),1)=0,"",INDEX(data_wkly!D:D,MATCH($B771,data_wkly!$C:$C,0),1)),"")</f>
        <v/>
      </c>
      <c r="D771" s="21" t="str">
        <f>IFERROR(IF(INDEX(data_wkly!E:E,MATCH($B771,data_wkly!$C:$C,0),1)=0,"",INDEX(data_wkly!E:E,MATCH($B771,data_wkly!$C:$C,0),1)),"")</f>
        <v/>
      </c>
      <c r="E771" s="21" t="str">
        <f>IF(C771="","",IFERROR(INDEX(data_wkly!F:F,MATCH($B771,data_wkly!$C:$C,0),1),""))</f>
        <v/>
      </c>
      <c r="F771" s="21" t="str">
        <f>IF(E771="","",IFERROR(IF(INDEX(data_wkly!G:G,MATCH($B771,data_wkly!$C:$C,0),1)=0,"",INDEX(data_wkly!G:G,MATCH($B771,data_wkly!$C:$C,0),1)),""))</f>
        <v/>
      </c>
      <c r="G771" s="21" t="str">
        <f>IFERROR(IF(INDEX(data_wkly!H:H,MATCH($B771,data_wkly!$C:$C,0),1)=0,"",INDEX(data_wkly!H:H,MATCH($B771,data_wkly!$C:$C,0),1)),"")</f>
        <v/>
      </c>
      <c r="H771" s="21" t="str">
        <f>IF(C771="","",IFERROR(INDEX(data_wkly!I:I,MATCH($B771,data_wkly!$C:$C,0),1),""))</f>
        <v/>
      </c>
      <c r="I771" s="21" t="str">
        <f>IF(H771="","",IFERROR(IF(INDEX(data_wkly!J:J,MATCH($B771,data_wkly!$C:$C,0),1)=0,"",INDEX(data_wkly!J:J,MATCH($B771,data_wkly!$C:$C,0),1)),""))</f>
        <v/>
      </c>
      <c r="J771" s="21" t="str">
        <f>IFERROR(IF(INDEX(data_wkly!K:K,MATCH($B771,data_wkly!$C:$C,0),1)=0,"",INDEX(data_wkly!K:K,MATCH($B771,data_wkly!$C:$C,0),1)),"")</f>
        <v/>
      </c>
      <c r="K771" s="86" t="str">
        <f>IFERROR(IF(INDEX(data_wkly!L:L,MATCH($B771,data_wkly!$C:$C,0),1)=0,"",INDEX(data_wkly!L:L,MATCH($B771,data_wkly!$C:$C,0),1)),"")</f>
        <v/>
      </c>
      <c r="L771" s="156"/>
      <c r="M771" s="155" t="str">
        <f>IFERROR(IF(INDEX(data_wkly!M:M,MATCH($B771,data_wkly!$C:$C,0),1)=0,"",INDEX(data_wkly!M:M,MATCH($B771,data_wkly!$C:$C,0),1)),"")</f>
        <v/>
      </c>
      <c r="N771" s="21" t="str">
        <f>IFERROR(IF(INDEX(data_wkly!N:N,MATCH($B771,data_wkly!$C:$C,0),1)=0,"",INDEX(data_wkly!N:N,MATCH($B771,data_wkly!$C:$C,0),1)),"")</f>
        <v/>
      </c>
      <c r="O771" s="21" t="str">
        <f>IF(M771="","",IFERROR(INDEX(data_wkly!O:O,MATCH($B771,data_wkly!$C:$C,0),1),""))</f>
        <v/>
      </c>
      <c r="P771" s="21" t="str">
        <f>IF(M771="","",IFERROR(IF(INDEX(data_wkly!P:P,MATCH($B771,data_wkly!$C:$C,0),1)=0,"",INDEX(data_wkly!P:P,MATCH($B771,data_wkly!$C:$C,0),1)),""))</f>
        <v/>
      </c>
      <c r="Q771" s="21" t="str">
        <f>IFERROR(IF(INDEX(data_wkly!Q:Q,MATCH($B771,data_wkly!$C:$C,0),1)=0,"",INDEX(data_wkly!Q:Q,MATCH($B771,data_wkly!$C:$C,0),1)),"")</f>
        <v/>
      </c>
      <c r="R771" s="21" t="str">
        <f>IF(M771="","",IFERROR(INDEX(data_wkly!R:R,MATCH($B771,data_wkly!$C:$C,0),1),""))</f>
        <v/>
      </c>
      <c r="S771" s="21" t="str">
        <f>IF(M771="","",IFERROR(IF(INDEX(data_wkly!S:S,MATCH($B771,data_wkly!$C:$C,0),1)=0,"",INDEX(data_wkly!S:S,MATCH($B771,data_wkly!$C:$C,0),1)),""))</f>
        <v/>
      </c>
      <c r="T771" s="21" t="str">
        <f>IFERROR(IF(INDEX(data_wkly!T:T,MATCH($B771,data_wkly!$C:$C,0),1)=0,"",INDEX(data_wkly!T:T,MATCH($B771,data_wkly!$C:$C,0),1)),"")</f>
        <v/>
      </c>
      <c r="U771" s="86" t="str">
        <f>IFERROR(IF(INDEX(data_wkly!U:U,MATCH($B771,data_wkly!$C:$C,0),1)=0,"",INDEX(data_wkly!U:U,MATCH($B771,data_wkly!$C:$C,0),1)),"")</f>
        <v/>
      </c>
      <c r="V771" s="157" t="str">
        <f t="shared" si="67"/>
        <v/>
      </c>
      <c r="W771" s="152" t="str">
        <f>IFERROR(IF(INDEX(data_wkly!W:W,MATCH($B771,data_wkly!$C:$C,0),1)=0,"",INDEX(data_wkly!W:W,MATCH($B771,data_wkly!$C:$C,0),1)),"")</f>
        <v/>
      </c>
      <c r="X771" s="21" t="str">
        <f>IFERROR(IF(INDEX(data_wkly!X:X,MATCH($B771,data_wkly!$C:$C,0),1)=0,"",INDEX(data_wkly!X:X,MATCH($B771,data_wkly!$C:$C,0),1)),"")</f>
        <v/>
      </c>
      <c r="Y771" s="21" t="str">
        <f>IFERROR(IF(INDEX(data_wkly!Y:Y,MATCH($B771,data_wkly!$C:$C,0),1)=0,"",INDEX(data_wkly!Y:Y,MATCH($B771,data_wkly!$C:$C,0),1)),"")</f>
        <v/>
      </c>
      <c r="Z771" s="21" t="str">
        <f>IFERROR(IF(INDEX(data_wkly!Z:Z,MATCH($B771,data_wkly!$C:$C,0),1)=0,"",INDEX(data_wkly!Z:Z,MATCH($B771,data_wkly!$C:$C,0),1)),"")</f>
        <v/>
      </c>
      <c r="AA771" s="152" t="str">
        <f>IFERROR(IF(INDEX(data_wkly!AA:AA,MATCH($B771,data_wkly!$C:$C,0),1)=0,"",INDEX(data_wkly!AA:AA,MATCH($B771,data_wkly!$C:$C,0),1)),"")</f>
        <v/>
      </c>
      <c r="AB771" s="21" t="str">
        <f>IFERROR(IF(INDEX(data_wkly!AB:AB,MATCH($B771,data_wkly!$C:$C,0),1)=0,"",INDEX(data_wkly!AB:AB,MATCH($B771,data_wkly!$C:$C,0),1)),"")</f>
        <v/>
      </c>
      <c r="AC771" s="21" t="str">
        <f>IFERROR(IF(INDEX(data_wkly!AC:AC,MATCH($B771,data_wkly!$C:$C,0),1)=0,"",INDEX(data_wkly!AC:AC,MATCH($B771,data_wkly!$C:$C,0),1)),"")</f>
        <v/>
      </c>
      <c r="AD771" s="21" t="str">
        <f>IFERROR(IF(INDEX(data_wkly!AD:AD,MATCH($B771,data_wkly!$C:$C,0),1)=0,"",INDEX(data_wkly!AD:AD,MATCH($B771,data_wkly!$C:$C,0),1)),"")</f>
        <v/>
      </c>
      <c r="AE771" s="157" t="str">
        <f t="shared" si="68"/>
        <v/>
      </c>
      <c r="AF771" s="154" t="str">
        <f>IFERROR(IF(INDEX(data_wkly!AF:AF,MATCH($B771,data_wkly!$C:$C,0),1)=0,"",INDEX(data_wkly!AF:AF,MATCH($B771,data_wkly!$C:$C,0),1)),"")</f>
        <v/>
      </c>
      <c r="AG771" s="153" t="str">
        <f>IFERROR(IF(AF771="","",INDEX(data_wkly!AG:AG,MATCH($B771,data_wkly!$C:$C,0),1)),"")</f>
        <v/>
      </c>
      <c r="AH771" s="153" t="str">
        <f>IFERROR(IF(INDEX(data_wkly!AH:AH,MATCH($B771,data_wkly!$C:$C,0),1)=0,"",INDEX(data_wkly!AH:AH,MATCH($B771,data_wkly!$C:$C,0),1)),"")</f>
        <v/>
      </c>
      <c r="AI771" s="153" t="str">
        <f>IFERROR(IF(INDEX(data_wkly!AI:AI,MATCH($B771,data_wkly!$C:$C,0),1)=0,"",INDEX(data_wkly!AI:AI,MATCH($B771,data_wkly!$C:$C,0),1)),"")</f>
        <v/>
      </c>
      <c r="AJ771" s="153" t="str">
        <f>IFERROR(IF(AI771="","",INDEX(data_wkly!AJ:AJ,MATCH($B771,data_wkly!$C:$C,0),1)),"")</f>
        <v/>
      </c>
      <c r="AK771" s="153" t="str">
        <f>IFERROR(IF(INDEX(data_wkly!AK:AK,MATCH($B771,data_wkly!$C:$C,0),1)=0,"",INDEX(data_wkly!AK:AK,MATCH($B771,data_wkly!$C:$C,0),1)),"")</f>
        <v/>
      </c>
      <c r="AL771" s="153" t="str">
        <f>IFERROR(IF(INDEX(data_wkly!AL:AL,MATCH($B771,data_wkly!$C:$C,0),1)=0,"",INDEX(data_wkly!AL:AL,MATCH($B771,data_wkly!$C:$C,0),1)),"")</f>
        <v/>
      </c>
      <c r="AM771" s="183" t="str">
        <f>IFERROR(IF(INDEX(data_wkly!AM:AM,MATCH($B771,data_wkly!$C:$C,0),1)=0,"",INDEX(data_wkly!AM:AM,MATCH($B771,data_wkly!$C:$C,0),1)),"")</f>
        <v/>
      </c>
      <c r="AN771" s="41" t="str">
        <f t="shared" si="72"/>
        <v/>
      </c>
      <c r="AO771" s="88">
        <f t="shared" si="71"/>
        <v>1</v>
      </c>
    </row>
    <row r="772" spans="1:41">
      <c r="A772" s="88" t="str">
        <f t="shared" si="69"/>
        <v/>
      </c>
      <c r="B772" s="89" t="str">
        <f t="shared" si="70"/>
        <v/>
      </c>
      <c r="C772" s="155" t="str">
        <f>IFERROR(IF(INDEX(data_wkly!D:D,MATCH($B772,data_wkly!$C:$C,0),1)=0,"",INDEX(data_wkly!D:D,MATCH($B772,data_wkly!$C:$C,0),1)),"")</f>
        <v/>
      </c>
      <c r="D772" s="21" t="str">
        <f>IFERROR(IF(INDEX(data_wkly!E:E,MATCH($B772,data_wkly!$C:$C,0),1)=0,"",INDEX(data_wkly!E:E,MATCH($B772,data_wkly!$C:$C,0),1)),"")</f>
        <v/>
      </c>
      <c r="E772" s="21" t="str">
        <f>IF(C772="","",IFERROR(INDEX(data_wkly!F:F,MATCH($B772,data_wkly!$C:$C,0),1),""))</f>
        <v/>
      </c>
      <c r="F772" s="21" t="str">
        <f>IF(E772="","",IFERROR(IF(INDEX(data_wkly!G:G,MATCH($B772,data_wkly!$C:$C,0),1)=0,"",INDEX(data_wkly!G:G,MATCH($B772,data_wkly!$C:$C,0),1)),""))</f>
        <v/>
      </c>
      <c r="G772" s="21" t="str">
        <f>IFERROR(IF(INDEX(data_wkly!H:H,MATCH($B772,data_wkly!$C:$C,0),1)=0,"",INDEX(data_wkly!H:H,MATCH($B772,data_wkly!$C:$C,0),1)),"")</f>
        <v/>
      </c>
      <c r="H772" s="21" t="str">
        <f>IF(C772="","",IFERROR(INDEX(data_wkly!I:I,MATCH($B772,data_wkly!$C:$C,0),1),""))</f>
        <v/>
      </c>
      <c r="I772" s="21" t="str">
        <f>IF(H772="","",IFERROR(IF(INDEX(data_wkly!J:J,MATCH($B772,data_wkly!$C:$C,0),1)=0,"",INDEX(data_wkly!J:J,MATCH($B772,data_wkly!$C:$C,0),1)),""))</f>
        <v/>
      </c>
      <c r="J772" s="21" t="str">
        <f>IFERROR(IF(INDEX(data_wkly!K:K,MATCH($B772,data_wkly!$C:$C,0),1)=0,"",INDEX(data_wkly!K:K,MATCH($B772,data_wkly!$C:$C,0),1)),"")</f>
        <v/>
      </c>
      <c r="K772" s="86" t="str">
        <f>IFERROR(IF(INDEX(data_wkly!L:L,MATCH($B772,data_wkly!$C:$C,0),1)=0,"",INDEX(data_wkly!L:L,MATCH($B772,data_wkly!$C:$C,0),1)),"")</f>
        <v/>
      </c>
      <c r="L772" s="156"/>
      <c r="M772" s="155" t="str">
        <f>IFERROR(IF(INDEX(data_wkly!M:M,MATCH($B772,data_wkly!$C:$C,0),1)=0,"",INDEX(data_wkly!M:M,MATCH($B772,data_wkly!$C:$C,0),1)),"")</f>
        <v/>
      </c>
      <c r="N772" s="21" t="str">
        <f>IFERROR(IF(INDEX(data_wkly!N:N,MATCH($B772,data_wkly!$C:$C,0),1)=0,"",INDEX(data_wkly!N:N,MATCH($B772,data_wkly!$C:$C,0),1)),"")</f>
        <v/>
      </c>
      <c r="O772" s="21" t="str">
        <f>IF(M772="","",IFERROR(INDEX(data_wkly!O:O,MATCH($B772,data_wkly!$C:$C,0),1),""))</f>
        <v/>
      </c>
      <c r="P772" s="21" t="str">
        <f>IF(M772="","",IFERROR(IF(INDEX(data_wkly!P:P,MATCH($B772,data_wkly!$C:$C,0),1)=0,"",INDEX(data_wkly!P:P,MATCH($B772,data_wkly!$C:$C,0),1)),""))</f>
        <v/>
      </c>
      <c r="Q772" s="21" t="str">
        <f>IFERROR(IF(INDEX(data_wkly!Q:Q,MATCH($B772,data_wkly!$C:$C,0),1)=0,"",INDEX(data_wkly!Q:Q,MATCH($B772,data_wkly!$C:$C,0),1)),"")</f>
        <v/>
      </c>
      <c r="R772" s="21" t="str">
        <f>IF(M772="","",IFERROR(INDEX(data_wkly!R:R,MATCH($B772,data_wkly!$C:$C,0),1),""))</f>
        <v/>
      </c>
      <c r="S772" s="21" t="str">
        <f>IF(M772="","",IFERROR(IF(INDEX(data_wkly!S:S,MATCH($B772,data_wkly!$C:$C,0),1)=0,"",INDEX(data_wkly!S:S,MATCH($B772,data_wkly!$C:$C,0),1)),""))</f>
        <v/>
      </c>
      <c r="T772" s="21" t="str">
        <f>IFERROR(IF(INDEX(data_wkly!T:T,MATCH($B772,data_wkly!$C:$C,0),1)=0,"",INDEX(data_wkly!T:T,MATCH($B772,data_wkly!$C:$C,0),1)),"")</f>
        <v/>
      </c>
      <c r="U772" s="86" t="str">
        <f>IFERROR(IF(INDEX(data_wkly!U:U,MATCH($B772,data_wkly!$C:$C,0),1)=0,"",INDEX(data_wkly!U:U,MATCH($B772,data_wkly!$C:$C,0),1)),"")</f>
        <v/>
      </c>
      <c r="V772" s="157" t="str">
        <f t="shared" si="67"/>
        <v/>
      </c>
      <c r="W772" s="152" t="str">
        <f>IFERROR(IF(INDEX(data_wkly!W:W,MATCH($B772,data_wkly!$C:$C,0),1)=0,"",INDEX(data_wkly!W:W,MATCH($B772,data_wkly!$C:$C,0),1)),"")</f>
        <v/>
      </c>
      <c r="X772" s="21" t="str">
        <f>IFERROR(IF(INDEX(data_wkly!X:X,MATCH($B772,data_wkly!$C:$C,0),1)=0,"",INDEX(data_wkly!X:X,MATCH($B772,data_wkly!$C:$C,0),1)),"")</f>
        <v/>
      </c>
      <c r="Y772" s="21" t="str">
        <f>IFERROR(IF(INDEX(data_wkly!Y:Y,MATCH($B772,data_wkly!$C:$C,0),1)=0,"",INDEX(data_wkly!Y:Y,MATCH($B772,data_wkly!$C:$C,0),1)),"")</f>
        <v/>
      </c>
      <c r="Z772" s="21" t="str">
        <f>IFERROR(IF(INDEX(data_wkly!Z:Z,MATCH($B772,data_wkly!$C:$C,0),1)=0,"",INDEX(data_wkly!Z:Z,MATCH($B772,data_wkly!$C:$C,0),1)),"")</f>
        <v/>
      </c>
      <c r="AA772" s="152" t="str">
        <f>IFERROR(IF(INDEX(data_wkly!AA:AA,MATCH($B772,data_wkly!$C:$C,0),1)=0,"",INDEX(data_wkly!AA:AA,MATCH($B772,data_wkly!$C:$C,0),1)),"")</f>
        <v/>
      </c>
      <c r="AB772" s="21" t="str">
        <f>IFERROR(IF(INDEX(data_wkly!AB:AB,MATCH($B772,data_wkly!$C:$C,0),1)=0,"",INDEX(data_wkly!AB:AB,MATCH($B772,data_wkly!$C:$C,0),1)),"")</f>
        <v/>
      </c>
      <c r="AC772" s="21" t="str">
        <f>IFERROR(IF(INDEX(data_wkly!AC:AC,MATCH($B772,data_wkly!$C:$C,0),1)=0,"",INDEX(data_wkly!AC:AC,MATCH($B772,data_wkly!$C:$C,0),1)),"")</f>
        <v/>
      </c>
      <c r="AD772" s="21" t="str">
        <f>IFERROR(IF(INDEX(data_wkly!AD:AD,MATCH($B772,data_wkly!$C:$C,0),1)=0,"",INDEX(data_wkly!AD:AD,MATCH($B772,data_wkly!$C:$C,0),1)),"")</f>
        <v/>
      </c>
      <c r="AE772" s="157" t="str">
        <f t="shared" si="68"/>
        <v/>
      </c>
      <c r="AF772" s="154" t="str">
        <f>IFERROR(IF(INDEX(data_wkly!AF:AF,MATCH($B772,data_wkly!$C:$C,0),1)=0,"",INDEX(data_wkly!AF:AF,MATCH($B772,data_wkly!$C:$C,0),1)),"")</f>
        <v/>
      </c>
      <c r="AG772" s="153" t="str">
        <f>IFERROR(IF(AF772="","",INDEX(data_wkly!AG:AG,MATCH($B772,data_wkly!$C:$C,0),1)),"")</f>
        <v/>
      </c>
      <c r="AH772" s="153" t="str">
        <f>IFERROR(IF(INDEX(data_wkly!AH:AH,MATCH($B772,data_wkly!$C:$C,0),1)=0,"",INDEX(data_wkly!AH:AH,MATCH($B772,data_wkly!$C:$C,0),1)),"")</f>
        <v/>
      </c>
      <c r="AI772" s="153" t="str">
        <f>IFERROR(IF(INDEX(data_wkly!AI:AI,MATCH($B772,data_wkly!$C:$C,0),1)=0,"",INDEX(data_wkly!AI:AI,MATCH($B772,data_wkly!$C:$C,0),1)),"")</f>
        <v/>
      </c>
      <c r="AJ772" s="153" t="str">
        <f>IFERROR(IF(AI772="","",INDEX(data_wkly!AJ:AJ,MATCH($B772,data_wkly!$C:$C,0),1)),"")</f>
        <v/>
      </c>
      <c r="AK772" s="153" t="str">
        <f>IFERROR(IF(INDEX(data_wkly!AK:AK,MATCH($B772,data_wkly!$C:$C,0),1)=0,"",INDEX(data_wkly!AK:AK,MATCH($B772,data_wkly!$C:$C,0),1)),"")</f>
        <v/>
      </c>
      <c r="AL772" s="153" t="str">
        <f>IFERROR(IF(INDEX(data_wkly!AL:AL,MATCH($B772,data_wkly!$C:$C,0),1)=0,"",INDEX(data_wkly!AL:AL,MATCH($B772,data_wkly!$C:$C,0),1)),"")</f>
        <v/>
      </c>
      <c r="AM772" s="183" t="str">
        <f>IFERROR(IF(INDEX(data_wkly!AM:AM,MATCH($B772,data_wkly!$C:$C,0),1)=0,"",INDEX(data_wkly!AM:AM,MATCH($B772,data_wkly!$C:$C,0),1)),"")</f>
        <v/>
      </c>
      <c r="AN772" s="41" t="str">
        <f t="shared" si="72"/>
        <v/>
      </c>
      <c r="AO772" s="88">
        <f t="shared" si="71"/>
        <v>2</v>
      </c>
    </row>
    <row r="773" spans="1:41">
      <c r="A773" s="88" t="str">
        <f t="shared" si="69"/>
        <v/>
      </c>
      <c r="B773" s="89" t="str">
        <f t="shared" si="70"/>
        <v/>
      </c>
      <c r="C773" s="155" t="str">
        <f>IFERROR(IF(INDEX(data_wkly!D:D,MATCH($B773,data_wkly!$C:$C,0),1)=0,"",INDEX(data_wkly!D:D,MATCH($B773,data_wkly!$C:$C,0),1)),"")</f>
        <v/>
      </c>
      <c r="D773" s="21" t="str">
        <f>IFERROR(IF(INDEX(data_wkly!E:E,MATCH($B773,data_wkly!$C:$C,0),1)=0,"",INDEX(data_wkly!E:E,MATCH($B773,data_wkly!$C:$C,0),1)),"")</f>
        <v/>
      </c>
      <c r="E773" s="21" t="str">
        <f>IF(C773="","",IFERROR(INDEX(data_wkly!F:F,MATCH($B773,data_wkly!$C:$C,0),1),""))</f>
        <v/>
      </c>
      <c r="F773" s="21" t="str">
        <f>IF(E773="","",IFERROR(IF(INDEX(data_wkly!G:G,MATCH($B773,data_wkly!$C:$C,0),1)=0,"",INDEX(data_wkly!G:G,MATCH($B773,data_wkly!$C:$C,0),1)),""))</f>
        <v/>
      </c>
      <c r="G773" s="21" t="str">
        <f>IFERROR(IF(INDEX(data_wkly!H:H,MATCH($B773,data_wkly!$C:$C,0),1)=0,"",INDEX(data_wkly!H:H,MATCH($B773,data_wkly!$C:$C,0),1)),"")</f>
        <v/>
      </c>
      <c r="H773" s="21" t="str">
        <f>IF(C773="","",IFERROR(INDEX(data_wkly!I:I,MATCH($B773,data_wkly!$C:$C,0),1),""))</f>
        <v/>
      </c>
      <c r="I773" s="21" t="str">
        <f>IF(H773="","",IFERROR(IF(INDEX(data_wkly!J:J,MATCH($B773,data_wkly!$C:$C,0),1)=0,"",INDEX(data_wkly!J:J,MATCH($B773,data_wkly!$C:$C,0),1)),""))</f>
        <v/>
      </c>
      <c r="J773" s="21" t="str">
        <f>IFERROR(IF(INDEX(data_wkly!K:K,MATCH($B773,data_wkly!$C:$C,0),1)=0,"",INDEX(data_wkly!K:K,MATCH($B773,data_wkly!$C:$C,0),1)),"")</f>
        <v/>
      </c>
      <c r="K773" s="86" t="str">
        <f>IFERROR(IF(INDEX(data_wkly!L:L,MATCH($B773,data_wkly!$C:$C,0),1)=0,"",INDEX(data_wkly!L:L,MATCH($B773,data_wkly!$C:$C,0),1)),"")</f>
        <v/>
      </c>
      <c r="L773" s="156"/>
      <c r="M773" s="155" t="str">
        <f>IFERROR(IF(INDEX(data_wkly!M:M,MATCH($B773,data_wkly!$C:$C,0),1)=0,"",INDEX(data_wkly!M:M,MATCH($B773,data_wkly!$C:$C,0),1)),"")</f>
        <v/>
      </c>
      <c r="N773" s="21" t="str">
        <f>IFERROR(IF(INDEX(data_wkly!N:N,MATCH($B773,data_wkly!$C:$C,0),1)=0,"",INDEX(data_wkly!N:N,MATCH($B773,data_wkly!$C:$C,0),1)),"")</f>
        <v/>
      </c>
      <c r="O773" s="21" t="str">
        <f>IF(M773="","",IFERROR(INDEX(data_wkly!O:O,MATCH($B773,data_wkly!$C:$C,0),1),""))</f>
        <v/>
      </c>
      <c r="P773" s="21" t="str">
        <f>IF(M773="","",IFERROR(IF(INDEX(data_wkly!P:P,MATCH($B773,data_wkly!$C:$C,0),1)=0,"",INDEX(data_wkly!P:P,MATCH($B773,data_wkly!$C:$C,0),1)),""))</f>
        <v/>
      </c>
      <c r="Q773" s="21" t="str">
        <f>IFERROR(IF(INDEX(data_wkly!Q:Q,MATCH($B773,data_wkly!$C:$C,0),1)=0,"",INDEX(data_wkly!Q:Q,MATCH($B773,data_wkly!$C:$C,0),1)),"")</f>
        <v/>
      </c>
      <c r="R773" s="21" t="str">
        <f>IF(M773="","",IFERROR(INDEX(data_wkly!R:R,MATCH($B773,data_wkly!$C:$C,0),1),""))</f>
        <v/>
      </c>
      <c r="S773" s="21" t="str">
        <f>IF(M773="","",IFERROR(IF(INDEX(data_wkly!S:S,MATCH($B773,data_wkly!$C:$C,0),1)=0,"",INDEX(data_wkly!S:S,MATCH($B773,data_wkly!$C:$C,0),1)),""))</f>
        <v/>
      </c>
      <c r="T773" s="21" t="str">
        <f>IFERROR(IF(INDEX(data_wkly!T:T,MATCH($B773,data_wkly!$C:$C,0),1)=0,"",INDEX(data_wkly!T:T,MATCH($B773,data_wkly!$C:$C,0),1)),"")</f>
        <v/>
      </c>
      <c r="U773" s="86" t="str">
        <f>IFERROR(IF(INDEX(data_wkly!U:U,MATCH($B773,data_wkly!$C:$C,0),1)=0,"",INDEX(data_wkly!U:U,MATCH($B773,data_wkly!$C:$C,0),1)),"")</f>
        <v/>
      </c>
      <c r="V773" s="157" t="str">
        <f t="shared" si="67"/>
        <v/>
      </c>
      <c r="W773" s="152" t="str">
        <f>IFERROR(IF(INDEX(data_wkly!W:W,MATCH($B773,data_wkly!$C:$C,0),1)=0,"",INDEX(data_wkly!W:W,MATCH($B773,data_wkly!$C:$C,0),1)),"")</f>
        <v/>
      </c>
      <c r="X773" s="21" t="str">
        <f>IFERROR(IF(INDEX(data_wkly!X:X,MATCH($B773,data_wkly!$C:$C,0),1)=0,"",INDEX(data_wkly!X:X,MATCH($B773,data_wkly!$C:$C,0),1)),"")</f>
        <v/>
      </c>
      <c r="Y773" s="21" t="str">
        <f>IFERROR(IF(INDEX(data_wkly!Y:Y,MATCH($B773,data_wkly!$C:$C,0),1)=0,"",INDEX(data_wkly!Y:Y,MATCH($B773,data_wkly!$C:$C,0),1)),"")</f>
        <v/>
      </c>
      <c r="Z773" s="21" t="str">
        <f>IFERROR(IF(INDEX(data_wkly!Z:Z,MATCH($B773,data_wkly!$C:$C,0),1)=0,"",INDEX(data_wkly!Z:Z,MATCH($B773,data_wkly!$C:$C,0),1)),"")</f>
        <v/>
      </c>
      <c r="AA773" s="152" t="str">
        <f>IFERROR(IF(INDEX(data_wkly!AA:AA,MATCH($B773,data_wkly!$C:$C,0),1)=0,"",INDEX(data_wkly!AA:AA,MATCH($B773,data_wkly!$C:$C,0),1)),"")</f>
        <v/>
      </c>
      <c r="AB773" s="21" t="str">
        <f>IFERROR(IF(INDEX(data_wkly!AB:AB,MATCH($B773,data_wkly!$C:$C,0),1)=0,"",INDEX(data_wkly!AB:AB,MATCH($B773,data_wkly!$C:$C,0),1)),"")</f>
        <v/>
      </c>
      <c r="AC773" s="21" t="str">
        <f>IFERROR(IF(INDEX(data_wkly!AC:AC,MATCH($B773,data_wkly!$C:$C,0),1)=0,"",INDEX(data_wkly!AC:AC,MATCH($B773,data_wkly!$C:$C,0),1)),"")</f>
        <v/>
      </c>
      <c r="AD773" s="21" t="str">
        <f>IFERROR(IF(INDEX(data_wkly!AD:AD,MATCH($B773,data_wkly!$C:$C,0),1)=0,"",INDEX(data_wkly!AD:AD,MATCH($B773,data_wkly!$C:$C,0),1)),"")</f>
        <v/>
      </c>
      <c r="AE773" s="157" t="str">
        <f t="shared" si="68"/>
        <v/>
      </c>
      <c r="AF773" s="154" t="str">
        <f>IFERROR(IF(INDEX(data_wkly!AF:AF,MATCH($B773,data_wkly!$C:$C,0),1)=0,"",INDEX(data_wkly!AF:AF,MATCH($B773,data_wkly!$C:$C,0),1)),"")</f>
        <v/>
      </c>
      <c r="AG773" s="153" t="str">
        <f>IFERROR(IF(AF773="","",INDEX(data_wkly!AG:AG,MATCH($B773,data_wkly!$C:$C,0),1)),"")</f>
        <v/>
      </c>
      <c r="AH773" s="153" t="str">
        <f>IFERROR(IF(INDEX(data_wkly!AH:AH,MATCH($B773,data_wkly!$C:$C,0),1)=0,"",INDEX(data_wkly!AH:AH,MATCH($B773,data_wkly!$C:$C,0),1)),"")</f>
        <v/>
      </c>
      <c r="AI773" s="153" t="str">
        <f>IFERROR(IF(INDEX(data_wkly!AI:AI,MATCH($B773,data_wkly!$C:$C,0),1)=0,"",INDEX(data_wkly!AI:AI,MATCH($B773,data_wkly!$C:$C,0),1)),"")</f>
        <v/>
      </c>
      <c r="AJ773" s="153" t="str">
        <f>IFERROR(IF(AI773="","",INDEX(data_wkly!AJ:AJ,MATCH($B773,data_wkly!$C:$C,0),1)),"")</f>
        <v/>
      </c>
      <c r="AK773" s="153" t="str">
        <f>IFERROR(IF(INDEX(data_wkly!AK:AK,MATCH($B773,data_wkly!$C:$C,0),1)=0,"",INDEX(data_wkly!AK:AK,MATCH($B773,data_wkly!$C:$C,0),1)),"")</f>
        <v/>
      </c>
      <c r="AL773" s="153" t="str">
        <f>IFERROR(IF(INDEX(data_wkly!AL:AL,MATCH($B773,data_wkly!$C:$C,0),1)=0,"",INDEX(data_wkly!AL:AL,MATCH($B773,data_wkly!$C:$C,0),1)),"")</f>
        <v/>
      </c>
      <c r="AM773" s="183" t="str">
        <f>IFERROR(IF(INDEX(data_wkly!AM:AM,MATCH($B773,data_wkly!$C:$C,0),1)=0,"",INDEX(data_wkly!AM:AM,MATCH($B773,data_wkly!$C:$C,0),1)),"")</f>
        <v/>
      </c>
      <c r="AN773" s="41" t="str">
        <f t="shared" si="72"/>
        <v/>
      </c>
      <c r="AO773" s="88">
        <f t="shared" si="71"/>
        <v>1</v>
      </c>
    </row>
    <row r="774" spans="1:41">
      <c r="A774" s="88" t="str">
        <f t="shared" si="69"/>
        <v/>
      </c>
      <c r="B774" s="89" t="str">
        <f t="shared" si="70"/>
        <v/>
      </c>
      <c r="C774" s="155" t="str">
        <f>IFERROR(IF(INDEX(data_wkly!D:D,MATCH($B774,data_wkly!$C:$C,0),1)=0,"",INDEX(data_wkly!D:D,MATCH($B774,data_wkly!$C:$C,0),1)),"")</f>
        <v/>
      </c>
      <c r="D774" s="21" t="str">
        <f>IFERROR(IF(INDEX(data_wkly!E:E,MATCH($B774,data_wkly!$C:$C,0),1)=0,"",INDEX(data_wkly!E:E,MATCH($B774,data_wkly!$C:$C,0),1)),"")</f>
        <v/>
      </c>
      <c r="E774" s="21" t="str">
        <f>IF(C774="","",IFERROR(INDEX(data_wkly!F:F,MATCH($B774,data_wkly!$C:$C,0),1),""))</f>
        <v/>
      </c>
      <c r="F774" s="21" t="str">
        <f>IF(E774="","",IFERROR(IF(INDEX(data_wkly!G:G,MATCH($B774,data_wkly!$C:$C,0),1)=0,"",INDEX(data_wkly!G:G,MATCH($B774,data_wkly!$C:$C,0),1)),""))</f>
        <v/>
      </c>
      <c r="G774" s="21" t="str">
        <f>IFERROR(IF(INDEX(data_wkly!H:H,MATCH($B774,data_wkly!$C:$C,0),1)=0,"",INDEX(data_wkly!H:H,MATCH($B774,data_wkly!$C:$C,0),1)),"")</f>
        <v/>
      </c>
      <c r="H774" s="21" t="str">
        <f>IF(C774="","",IFERROR(INDEX(data_wkly!I:I,MATCH($B774,data_wkly!$C:$C,0),1),""))</f>
        <v/>
      </c>
      <c r="I774" s="21" t="str">
        <f>IF(H774="","",IFERROR(IF(INDEX(data_wkly!J:J,MATCH($B774,data_wkly!$C:$C,0),1)=0,"",INDEX(data_wkly!J:J,MATCH($B774,data_wkly!$C:$C,0),1)),""))</f>
        <v/>
      </c>
      <c r="J774" s="21" t="str">
        <f>IFERROR(IF(INDEX(data_wkly!K:K,MATCH($B774,data_wkly!$C:$C,0),1)=0,"",INDEX(data_wkly!K:K,MATCH($B774,data_wkly!$C:$C,0),1)),"")</f>
        <v/>
      </c>
      <c r="K774" s="86" t="str">
        <f>IFERROR(IF(INDEX(data_wkly!L:L,MATCH($B774,data_wkly!$C:$C,0),1)=0,"",INDEX(data_wkly!L:L,MATCH($B774,data_wkly!$C:$C,0),1)),"")</f>
        <v/>
      </c>
      <c r="L774" s="156"/>
      <c r="M774" s="155" t="str">
        <f>IFERROR(IF(INDEX(data_wkly!M:M,MATCH($B774,data_wkly!$C:$C,0),1)=0,"",INDEX(data_wkly!M:M,MATCH($B774,data_wkly!$C:$C,0),1)),"")</f>
        <v/>
      </c>
      <c r="N774" s="21" t="str">
        <f>IFERROR(IF(INDEX(data_wkly!N:N,MATCH($B774,data_wkly!$C:$C,0),1)=0,"",INDEX(data_wkly!N:N,MATCH($B774,data_wkly!$C:$C,0),1)),"")</f>
        <v/>
      </c>
      <c r="O774" s="21" t="str">
        <f>IF(M774="","",IFERROR(INDEX(data_wkly!O:O,MATCH($B774,data_wkly!$C:$C,0),1),""))</f>
        <v/>
      </c>
      <c r="P774" s="21" t="str">
        <f>IF(M774="","",IFERROR(IF(INDEX(data_wkly!P:P,MATCH($B774,data_wkly!$C:$C,0),1)=0,"",INDEX(data_wkly!P:P,MATCH($B774,data_wkly!$C:$C,0),1)),""))</f>
        <v/>
      </c>
      <c r="Q774" s="21" t="str">
        <f>IFERROR(IF(INDEX(data_wkly!Q:Q,MATCH($B774,data_wkly!$C:$C,0),1)=0,"",INDEX(data_wkly!Q:Q,MATCH($B774,data_wkly!$C:$C,0),1)),"")</f>
        <v/>
      </c>
      <c r="R774" s="21" t="str">
        <f>IF(M774="","",IFERROR(INDEX(data_wkly!R:R,MATCH($B774,data_wkly!$C:$C,0),1),""))</f>
        <v/>
      </c>
      <c r="S774" s="21" t="str">
        <f>IF(M774="","",IFERROR(IF(INDEX(data_wkly!S:S,MATCH($B774,data_wkly!$C:$C,0),1)=0,"",INDEX(data_wkly!S:S,MATCH($B774,data_wkly!$C:$C,0),1)),""))</f>
        <v/>
      </c>
      <c r="T774" s="21" t="str">
        <f>IFERROR(IF(INDEX(data_wkly!T:T,MATCH($B774,data_wkly!$C:$C,0),1)=0,"",INDEX(data_wkly!T:T,MATCH($B774,data_wkly!$C:$C,0),1)),"")</f>
        <v/>
      </c>
      <c r="U774" s="86" t="str">
        <f>IFERROR(IF(INDEX(data_wkly!U:U,MATCH($B774,data_wkly!$C:$C,0),1)=0,"",INDEX(data_wkly!U:U,MATCH($B774,data_wkly!$C:$C,0),1)),"")</f>
        <v/>
      </c>
      <c r="V774" s="157" t="str">
        <f t="shared" si="67"/>
        <v/>
      </c>
      <c r="W774" s="152" t="str">
        <f>IFERROR(IF(INDEX(data_wkly!W:W,MATCH($B774,data_wkly!$C:$C,0),1)=0,"",INDEX(data_wkly!W:W,MATCH($B774,data_wkly!$C:$C,0),1)),"")</f>
        <v/>
      </c>
      <c r="X774" s="21" t="str">
        <f>IFERROR(IF(INDEX(data_wkly!X:X,MATCH($B774,data_wkly!$C:$C,0),1)=0,"",INDEX(data_wkly!X:X,MATCH($B774,data_wkly!$C:$C,0),1)),"")</f>
        <v/>
      </c>
      <c r="Y774" s="21" t="str">
        <f>IFERROR(IF(INDEX(data_wkly!Y:Y,MATCH($B774,data_wkly!$C:$C,0),1)=0,"",INDEX(data_wkly!Y:Y,MATCH($B774,data_wkly!$C:$C,0),1)),"")</f>
        <v/>
      </c>
      <c r="Z774" s="21" t="str">
        <f>IFERROR(IF(INDEX(data_wkly!Z:Z,MATCH($B774,data_wkly!$C:$C,0),1)=0,"",INDEX(data_wkly!Z:Z,MATCH($B774,data_wkly!$C:$C,0),1)),"")</f>
        <v/>
      </c>
      <c r="AA774" s="152" t="str">
        <f>IFERROR(IF(INDEX(data_wkly!AA:AA,MATCH($B774,data_wkly!$C:$C,0),1)=0,"",INDEX(data_wkly!AA:AA,MATCH($B774,data_wkly!$C:$C,0),1)),"")</f>
        <v/>
      </c>
      <c r="AB774" s="21" t="str">
        <f>IFERROR(IF(INDEX(data_wkly!AB:AB,MATCH($B774,data_wkly!$C:$C,0),1)=0,"",INDEX(data_wkly!AB:AB,MATCH($B774,data_wkly!$C:$C,0),1)),"")</f>
        <v/>
      </c>
      <c r="AC774" s="21" t="str">
        <f>IFERROR(IF(INDEX(data_wkly!AC:AC,MATCH($B774,data_wkly!$C:$C,0),1)=0,"",INDEX(data_wkly!AC:AC,MATCH($B774,data_wkly!$C:$C,0),1)),"")</f>
        <v/>
      </c>
      <c r="AD774" s="21" t="str">
        <f>IFERROR(IF(INDEX(data_wkly!AD:AD,MATCH($B774,data_wkly!$C:$C,0),1)=0,"",INDEX(data_wkly!AD:AD,MATCH($B774,data_wkly!$C:$C,0),1)),"")</f>
        <v/>
      </c>
      <c r="AE774" s="157" t="str">
        <f t="shared" si="68"/>
        <v/>
      </c>
      <c r="AF774" s="154" t="str">
        <f>IFERROR(IF(INDEX(data_wkly!AF:AF,MATCH($B774,data_wkly!$C:$C,0),1)=0,"",INDEX(data_wkly!AF:AF,MATCH($B774,data_wkly!$C:$C,0),1)),"")</f>
        <v/>
      </c>
      <c r="AG774" s="153" t="str">
        <f>IFERROR(IF(AF774="","",INDEX(data_wkly!AG:AG,MATCH($B774,data_wkly!$C:$C,0),1)),"")</f>
        <v/>
      </c>
      <c r="AH774" s="153" t="str">
        <f>IFERROR(IF(INDEX(data_wkly!AH:AH,MATCH($B774,data_wkly!$C:$C,0),1)=0,"",INDEX(data_wkly!AH:AH,MATCH($B774,data_wkly!$C:$C,0),1)),"")</f>
        <v/>
      </c>
      <c r="AI774" s="153" t="str">
        <f>IFERROR(IF(INDEX(data_wkly!AI:AI,MATCH($B774,data_wkly!$C:$C,0),1)=0,"",INDEX(data_wkly!AI:AI,MATCH($B774,data_wkly!$C:$C,0),1)),"")</f>
        <v/>
      </c>
      <c r="AJ774" s="153" t="str">
        <f>IFERROR(IF(AI774="","",INDEX(data_wkly!AJ:AJ,MATCH($B774,data_wkly!$C:$C,0),1)),"")</f>
        <v/>
      </c>
      <c r="AK774" s="153" t="str">
        <f>IFERROR(IF(INDEX(data_wkly!AK:AK,MATCH($B774,data_wkly!$C:$C,0),1)=0,"",INDEX(data_wkly!AK:AK,MATCH($B774,data_wkly!$C:$C,0),1)),"")</f>
        <v/>
      </c>
      <c r="AL774" s="153" t="str">
        <f>IFERROR(IF(INDEX(data_wkly!AL:AL,MATCH($B774,data_wkly!$C:$C,0),1)=0,"",INDEX(data_wkly!AL:AL,MATCH($B774,data_wkly!$C:$C,0),1)),"")</f>
        <v/>
      </c>
      <c r="AM774" s="183" t="str">
        <f>IFERROR(IF(INDEX(data_wkly!AM:AM,MATCH($B774,data_wkly!$C:$C,0),1)=0,"",INDEX(data_wkly!AM:AM,MATCH($B774,data_wkly!$C:$C,0),1)),"")</f>
        <v/>
      </c>
      <c r="AN774" s="41" t="str">
        <f t="shared" si="72"/>
        <v/>
      </c>
      <c r="AO774" s="88">
        <f t="shared" si="71"/>
        <v>2</v>
      </c>
    </row>
    <row r="775" spans="1:41">
      <c r="A775" s="88" t="str">
        <f t="shared" si="69"/>
        <v/>
      </c>
      <c r="B775" s="89" t="str">
        <f t="shared" si="70"/>
        <v/>
      </c>
      <c r="C775" s="155" t="str">
        <f>IFERROR(IF(INDEX(data_wkly!D:D,MATCH($B775,data_wkly!$C:$C,0),1)=0,"",INDEX(data_wkly!D:D,MATCH($B775,data_wkly!$C:$C,0),1)),"")</f>
        <v/>
      </c>
      <c r="D775" s="21" t="str">
        <f>IFERROR(IF(INDEX(data_wkly!E:E,MATCH($B775,data_wkly!$C:$C,0),1)=0,"",INDEX(data_wkly!E:E,MATCH($B775,data_wkly!$C:$C,0),1)),"")</f>
        <v/>
      </c>
      <c r="E775" s="21" t="str">
        <f>IF(C775="","",IFERROR(INDEX(data_wkly!F:F,MATCH($B775,data_wkly!$C:$C,0),1),""))</f>
        <v/>
      </c>
      <c r="F775" s="21" t="str">
        <f>IF(E775="","",IFERROR(IF(INDEX(data_wkly!G:G,MATCH($B775,data_wkly!$C:$C,0),1)=0,"",INDEX(data_wkly!G:G,MATCH($B775,data_wkly!$C:$C,0),1)),""))</f>
        <v/>
      </c>
      <c r="G775" s="21" t="str">
        <f>IFERROR(IF(INDEX(data_wkly!H:H,MATCH($B775,data_wkly!$C:$C,0),1)=0,"",INDEX(data_wkly!H:H,MATCH($B775,data_wkly!$C:$C,0),1)),"")</f>
        <v/>
      </c>
      <c r="H775" s="21" t="str">
        <f>IF(C775="","",IFERROR(INDEX(data_wkly!I:I,MATCH($B775,data_wkly!$C:$C,0),1),""))</f>
        <v/>
      </c>
      <c r="I775" s="21" t="str">
        <f>IF(H775="","",IFERROR(IF(INDEX(data_wkly!J:J,MATCH($B775,data_wkly!$C:$C,0),1)=0,"",INDEX(data_wkly!J:J,MATCH($B775,data_wkly!$C:$C,0),1)),""))</f>
        <v/>
      </c>
      <c r="J775" s="21" t="str">
        <f>IFERROR(IF(INDEX(data_wkly!K:K,MATCH($B775,data_wkly!$C:$C,0),1)=0,"",INDEX(data_wkly!K:K,MATCH($B775,data_wkly!$C:$C,0),1)),"")</f>
        <v/>
      </c>
      <c r="K775" s="86" t="str">
        <f>IFERROR(IF(INDEX(data_wkly!L:L,MATCH($B775,data_wkly!$C:$C,0),1)=0,"",INDEX(data_wkly!L:L,MATCH($B775,data_wkly!$C:$C,0),1)),"")</f>
        <v/>
      </c>
      <c r="L775" s="156"/>
      <c r="M775" s="155" t="str">
        <f>IFERROR(IF(INDEX(data_wkly!M:M,MATCH($B775,data_wkly!$C:$C,0),1)=0,"",INDEX(data_wkly!M:M,MATCH($B775,data_wkly!$C:$C,0),1)),"")</f>
        <v/>
      </c>
      <c r="N775" s="21" t="str">
        <f>IFERROR(IF(INDEX(data_wkly!N:N,MATCH($B775,data_wkly!$C:$C,0),1)=0,"",INDEX(data_wkly!N:N,MATCH($B775,data_wkly!$C:$C,0),1)),"")</f>
        <v/>
      </c>
      <c r="O775" s="21" t="str">
        <f>IF(M775="","",IFERROR(INDEX(data_wkly!O:O,MATCH($B775,data_wkly!$C:$C,0),1),""))</f>
        <v/>
      </c>
      <c r="P775" s="21" t="str">
        <f>IF(M775="","",IFERROR(IF(INDEX(data_wkly!P:P,MATCH($B775,data_wkly!$C:$C,0),1)=0,"",INDEX(data_wkly!P:P,MATCH($B775,data_wkly!$C:$C,0),1)),""))</f>
        <v/>
      </c>
      <c r="Q775" s="21" t="str">
        <f>IFERROR(IF(INDEX(data_wkly!Q:Q,MATCH($B775,data_wkly!$C:$C,0),1)=0,"",INDEX(data_wkly!Q:Q,MATCH($B775,data_wkly!$C:$C,0),1)),"")</f>
        <v/>
      </c>
      <c r="R775" s="21" t="str">
        <f>IF(M775="","",IFERROR(INDEX(data_wkly!R:R,MATCH($B775,data_wkly!$C:$C,0),1),""))</f>
        <v/>
      </c>
      <c r="S775" s="21" t="str">
        <f>IF(M775="","",IFERROR(IF(INDEX(data_wkly!S:S,MATCH($B775,data_wkly!$C:$C,0),1)=0,"",INDEX(data_wkly!S:S,MATCH($B775,data_wkly!$C:$C,0),1)),""))</f>
        <v/>
      </c>
      <c r="T775" s="21" t="str">
        <f>IFERROR(IF(INDEX(data_wkly!T:T,MATCH($B775,data_wkly!$C:$C,0),1)=0,"",INDEX(data_wkly!T:T,MATCH($B775,data_wkly!$C:$C,0),1)),"")</f>
        <v/>
      </c>
      <c r="U775" s="86" t="str">
        <f>IFERROR(IF(INDEX(data_wkly!U:U,MATCH($B775,data_wkly!$C:$C,0),1)=0,"",INDEX(data_wkly!U:U,MATCH($B775,data_wkly!$C:$C,0),1)),"")</f>
        <v/>
      </c>
      <c r="V775" s="157" t="str">
        <f t="shared" si="67"/>
        <v/>
      </c>
      <c r="W775" s="152" t="str">
        <f>IFERROR(IF(INDEX(data_wkly!W:W,MATCH($B775,data_wkly!$C:$C,0),1)=0,"",INDEX(data_wkly!W:W,MATCH($B775,data_wkly!$C:$C,0),1)),"")</f>
        <v/>
      </c>
      <c r="X775" s="21" t="str">
        <f>IFERROR(IF(INDEX(data_wkly!X:X,MATCH($B775,data_wkly!$C:$C,0),1)=0,"",INDEX(data_wkly!X:X,MATCH($B775,data_wkly!$C:$C,0),1)),"")</f>
        <v/>
      </c>
      <c r="Y775" s="21" t="str">
        <f>IFERROR(IF(INDEX(data_wkly!Y:Y,MATCH($B775,data_wkly!$C:$C,0),1)=0,"",INDEX(data_wkly!Y:Y,MATCH($B775,data_wkly!$C:$C,0),1)),"")</f>
        <v/>
      </c>
      <c r="Z775" s="21" t="str">
        <f>IFERROR(IF(INDEX(data_wkly!Z:Z,MATCH($B775,data_wkly!$C:$C,0),1)=0,"",INDEX(data_wkly!Z:Z,MATCH($B775,data_wkly!$C:$C,0),1)),"")</f>
        <v/>
      </c>
      <c r="AA775" s="152" t="str">
        <f>IFERROR(IF(INDEX(data_wkly!AA:AA,MATCH($B775,data_wkly!$C:$C,0),1)=0,"",INDEX(data_wkly!AA:AA,MATCH($B775,data_wkly!$C:$C,0),1)),"")</f>
        <v/>
      </c>
      <c r="AB775" s="21" t="str">
        <f>IFERROR(IF(INDEX(data_wkly!AB:AB,MATCH($B775,data_wkly!$C:$C,0),1)=0,"",INDEX(data_wkly!AB:AB,MATCH($B775,data_wkly!$C:$C,0),1)),"")</f>
        <v/>
      </c>
      <c r="AC775" s="21" t="str">
        <f>IFERROR(IF(INDEX(data_wkly!AC:AC,MATCH($B775,data_wkly!$C:$C,0),1)=0,"",INDEX(data_wkly!AC:AC,MATCH($B775,data_wkly!$C:$C,0),1)),"")</f>
        <v/>
      </c>
      <c r="AD775" s="21" t="str">
        <f>IFERROR(IF(INDEX(data_wkly!AD:AD,MATCH($B775,data_wkly!$C:$C,0),1)=0,"",INDEX(data_wkly!AD:AD,MATCH($B775,data_wkly!$C:$C,0),1)),"")</f>
        <v/>
      </c>
      <c r="AE775" s="157" t="str">
        <f t="shared" si="68"/>
        <v/>
      </c>
      <c r="AF775" s="154" t="str">
        <f>IFERROR(IF(INDEX(data_wkly!AF:AF,MATCH($B775,data_wkly!$C:$C,0),1)=0,"",INDEX(data_wkly!AF:AF,MATCH($B775,data_wkly!$C:$C,0),1)),"")</f>
        <v/>
      </c>
      <c r="AG775" s="153" t="str">
        <f>IFERROR(IF(AF775="","",INDEX(data_wkly!AG:AG,MATCH($B775,data_wkly!$C:$C,0),1)),"")</f>
        <v/>
      </c>
      <c r="AH775" s="153" t="str">
        <f>IFERROR(IF(INDEX(data_wkly!AH:AH,MATCH($B775,data_wkly!$C:$C,0),1)=0,"",INDEX(data_wkly!AH:AH,MATCH($B775,data_wkly!$C:$C,0),1)),"")</f>
        <v/>
      </c>
      <c r="AI775" s="153" t="str">
        <f>IFERROR(IF(INDEX(data_wkly!AI:AI,MATCH($B775,data_wkly!$C:$C,0),1)=0,"",INDEX(data_wkly!AI:AI,MATCH($B775,data_wkly!$C:$C,0),1)),"")</f>
        <v/>
      </c>
      <c r="AJ775" s="153" t="str">
        <f>IFERROR(IF(AI775="","",INDEX(data_wkly!AJ:AJ,MATCH($B775,data_wkly!$C:$C,0),1)),"")</f>
        <v/>
      </c>
      <c r="AK775" s="153" t="str">
        <f>IFERROR(IF(INDEX(data_wkly!AK:AK,MATCH($B775,data_wkly!$C:$C,0),1)=0,"",INDEX(data_wkly!AK:AK,MATCH($B775,data_wkly!$C:$C,0),1)),"")</f>
        <v/>
      </c>
      <c r="AL775" s="153" t="str">
        <f>IFERROR(IF(INDEX(data_wkly!AL:AL,MATCH($B775,data_wkly!$C:$C,0),1)=0,"",INDEX(data_wkly!AL:AL,MATCH($B775,data_wkly!$C:$C,0),1)),"")</f>
        <v/>
      </c>
      <c r="AM775" s="183" t="str">
        <f>IFERROR(IF(INDEX(data_wkly!AM:AM,MATCH($B775,data_wkly!$C:$C,0),1)=0,"",INDEX(data_wkly!AM:AM,MATCH($B775,data_wkly!$C:$C,0),1)),"")</f>
        <v/>
      </c>
      <c r="AN775" s="41" t="str">
        <f t="shared" si="72"/>
        <v/>
      </c>
      <c r="AO775" s="88">
        <f t="shared" si="71"/>
        <v>1</v>
      </c>
    </row>
    <row r="776" spans="1:41">
      <c r="A776" s="88" t="str">
        <f t="shared" si="69"/>
        <v/>
      </c>
      <c r="B776" s="89" t="str">
        <f t="shared" si="70"/>
        <v/>
      </c>
      <c r="C776" s="155" t="str">
        <f>IFERROR(IF(INDEX(data_wkly!D:D,MATCH($B776,data_wkly!$C:$C,0),1)=0,"",INDEX(data_wkly!D:D,MATCH($B776,data_wkly!$C:$C,0),1)),"")</f>
        <v/>
      </c>
      <c r="D776" s="21" t="str">
        <f>IFERROR(IF(INDEX(data_wkly!E:E,MATCH($B776,data_wkly!$C:$C,0),1)=0,"",INDEX(data_wkly!E:E,MATCH($B776,data_wkly!$C:$C,0),1)),"")</f>
        <v/>
      </c>
      <c r="E776" s="21" t="str">
        <f>IF(C776="","",IFERROR(INDEX(data_wkly!F:F,MATCH($B776,data_wkly!$C:$C,0),1),""))</f>
        <v/>
      </c>
      <c r="F776" s="21" t="str">
        <f>IF(E776="","",IFERROR(IF(INDEX(data_wkly!G:G,MATCH($B776,data_wkly!$C:$C,0),1)=0,"",INDEX(data_wkly!G:G,MATCH($B776,data_wkly!$C:$C,0),1)),""))</f>
        <v/>
      </c>
      <c r="G776" s="21" t="str">
        <f>IFERROR(IF(INDEX(data_wkly!H:H,MATCH($B776,data_wkly!$C:$C,0),1)=0,"",INDEX(data_wkly!H:H,MATCH($B776,data_wkly!$C:$C,0),1)),"")</f>
        <v/>
      </c>
      <c r="H776" s="21" t="str">
        <f>IF(C776="","",IFERROR(INDEX(data_wkly!I:I,MATCH($B776,data_wkly!$C:$C,0),1),""))</f>
        <v/>
      </c>
      <c r="I776" s="21" t="str">
        <f>IF(H776="","",IFERROR(IF(INDEX(data_wkly!J:J,MATCH($B776,data_wkly!$C:$C,0),1)=0,"",INDEX(data_wkly!J:J,MATCH($B776,data_wkly!$C:$C,0),1)),""))</f>
        <v/>
      </c>
      <c r="J776" s="21" t="str">
        <f>IFERROR(IF(INDEX(data_wkly!K:K,MATCH($B776,data_wkly!$C:$C,0),1)=0,"",INDEX(data_wkly!K:K,MATCH($B776,data_wkly!$C:$C,0),1)),"")</f>
        <v/>
      </c>
      <c r="K776" s="86" t="str">
        <f>IFERROR(IF(INDEX(data_wkly!L:L,MATCH($B776,data_wkly!$C:$C,0),1)=0,"",INDEX(data_wkly!L:L,MATCH($B776,data_wkly!$C:$C,0),1)),"")</f>
        <v/>
      </c>
      <c r="L776" s="156"/>
      <c r="M776" s="155" t="str">
        <f>IFERROR(IF(INDEX(data_wkly!M:M,MATCH($B776,data_wkly!$C:$C,0),1)=0,"",INDEX(data_wkly!M:M,MATCH($B776,data_wkly!$C:$C,0),1)),"")</f>
        <v/>
      </c>
      <c r="N776" s="21" t="str">
        <f>IFERROR(IF(INDEX(data_wkly!N:N,MATCH($B776,data_wkly!$C:$C,0),1)=0,"",INDEX(data_wkly!N:N,MATCH($B776,data_wkly!$C:$C,0),1)),"")</f>
        <v/>
      </c>
      <c r="O776" s="21" t="str">
        <f>IF(M776="","",IFERROR(INDEX(data_wkly!O:O,MATCH($B776,data_wkly!$C:$C,0),1),""))</f>
        <v/>
      </c>
      <c r="P776" s="21" t="str">
        <f>IF(M776="","",IFERROR(IF(INDEX(data_wkly!P:P,MATCH($B776,data_wkly!$C:$C,0),1)=0,"",INDEX(data_wkly!P:P,MATCH($B776,data_wkly!$C:$C,0),1)),""))</f>
        <v/>
      </c>
      <c r="Q776" s="21" t="str">
        <f>IFERROR(IF(INDEX(data_wkly!Q:Q,MATCH($B776,data_wkly!$C:$C,0),1)=0,"",INDEX(data_wkly!Q:Q,MATCH($B776,data_wkly!$C:$C,0),1)),"")</f>
        <v/>
      </c>
      <c r="R776" s="21" t="str">
        <f>IF(M776="","",IFERROR(INDEX(data_wkly!R:R,MATCH($B776,data_wkly!$C:$C,0),1),""))</f>
        <v/>
      </c>
      <c r="S776" s="21" t="str">
        <f>IF(M776="","",IFERROR(IF(INDEX(data_wkly!S:S,MATCH($B776,data_wkly!$C:$C,0),1)=0,"",INDEX(data_wkly!S:S,MATCH($B776,data_wkly!$C:$C,0),1)),""))</f>
        <v/>
      </c>
      <c r="T776" s="21" t="str">
        <f>IFERROR(IF(INDEX(data_wkly!T:T,MATCH($B776,data_wkly!$C:$C,0),1)=0,"",INDEX(data_wkly!T:T,MATCH($B776,data_wkly!$C:$C,0),1)),"")</f>
        <v/>
      </c>
      <c r="U776" s="86" t="str">
        <f>IFERROR(IF(INDEX(data_wkly!U:U,MATCH($B776,data_wkly!$C:$C,0),1)=0,"",INDEX(data_wkly!U:U,MATCH($B776,data_wkly!$C:$C,0),1)),"")</f>
        <v/>
      </c>
      <c r="V776" s="157" t="str">
        <f t="shared" si="67"/>
        <v/>
      </c>
      <c r="W776" s="152" t="str">
        <f>IFERROR(IF(INDEX(data_wkly!W:W,MATCH($B776,data_wkly!$C:$C,0),1)=0,"",INDEX(data_wkly!W:W,MATCH($B776,data_wkly!$C:$C,0),1)),"")</f>
        <v/>
      </c>
      <c r="X776" s="21" t="str">
        <f>IFERROR(IF(INDEX(data_wkly!X:X,MATCH($B776,data_wkly!$C:$C,0),1)=0,"",INDEX(data_wkly!X:X,MATCH($B776,data_wkly!$C:$C,0),1)),"")</f>
        <v/>
      </c>
      <c r="Y776" s="21" t="str">
        <f>IFERROR(IF(INDEX(data_wkly!Y:Y,MATCH($B776,data_wkly!$C:$C,0),1)=0,"",INDEX(data_wkly!Y:Y,MATCH($B776,data_wkly!$C:$C,0),1)),"")</f>
        <v/>
      </c>
      <c r="Z776" s="21" t="str">
        <f>IFERROR(IF(INDEX(data_wkly!Z:Z,MATCH($B776,data_wkly!$C:$C,0),1)=0,"",INDEX(data_wkly!Z:Z,MATCH($B776,data_wkly!$C:$C,0),1)),"")</f>
        <v/>
      </c>
      <c r="AA776" s="152" t="str">
        <f>IFERROR(IF(INDEX(data_wkly!AA:AA,MATCH($B776,data_wkly!$C:$C,0),1)=0,"",INDEX(data_wkly!AA:AA,MATCH($B776,data_wkly!$C:$C,0),1)),"")</f>
        <v/>
      </c>
      <c r="AB776" s="21" t="str">
        <f>IFERROR(IF(INDEX(data_wkly!AB:AB,MATCH($B776,data_wkly!$C:$C,0),1)=0,"",INDEX(data_wkly!AB:AB,MATCH($B776,data_wkly!$C:$C,0),1)),"")</f>
        <v/>
      </c>
      <c r="AC776" s="21" t="str">
        <f>IFERROR(IF(INDEX(data_wkly!AC:AC,MATCH($B776,data_wkly!$C:$C,0),1)=0,"",INDEX(data_wkly!AC:AC,MATCH($B776,data_wkly!$C:$C,0),1)),"")</f>
        <v/>
      </c>
      <c r="AD776" s="21" t="str">
        <f>IFERROR(IF(INDEX(data_wkly!AD:AD,MATCH($B776,data_wkly!$C:$C,0),1)=0,"",INDEX(data_wkly!AD:AD,MATCH($B776,data_wkly!$C:$C,0),1)),"")</f>
        <v/>
      </c>
      <c r="AE776" s="157" t="str">
        <f t="shared" si="68"/>
        <v/>
      </c>
      <c r="AF776" s="154" t="str">
        <f>IFERROR(IF(INDEX(data_wkly!AF:AF,MATCH($B776,data_wkly!$C:$C,0),1)=0,"",INDEX(data_wkly!AF:AF,MATCH($B776,data_wkly!$C:$C,0),1)),"")</f>
        <v/>
      </c>
      <c r="AG776" s="153" t="str">
        <f>IFERROR(IF(AF776="","",INDEX(data_wkly!AG:AG,MATCH($B776,data_wkly!$C:$C,0),1)),"")</f>
        <v/>
      </c>
      <c r="AH776" s="153" t="str">
        <f>IFERROR(IF(INDEX(data_wkly!AH:AH,MATCH($B776,data_wkly!$C:$C,0),1)=0,"",INDEX(data_wkly!AH:AH,MATCH($B776,data_wkly!$C:$C,0),1)),"")</f>
        <v/>
      </c>
      <c r="AI776" s="153" t="str">
        <f>IFERROR(IF(INDEX(data_wkly!AI:AI,MATCH($B776,data_wkly!$C:$C,0),1)=0,"",INDEX(data_wkly!AI:AI,MATCH($B776,data_wkly!$C:$C,0),1)),"")</f>
        <v/>
      </c>
      <c r="AJ776" s="153" t="str">
        <f>IFERROR(IF(AI776="","",INDEX(data_wkly!AJ:AJ,MATCH($B776,data_wkly!$C:$C,0),1)),"")</f>
        <v/>
      </c>
      <c r="AK776" s="153" t="str">
        <f>IFERROR(IF(INDEX(data_wkly!AK:AK,MATCH($B776,data_wkly!$C:$C,0),1)=0,"",INDEX(data_wkly!AK:AK,MATCH($B776,data_wkly!$C:$C,0),1)),"")</f>
        <v/>
      </c>
      <c r="AL776" s="153" t="str">
        <f>IFERROR(IF(INDEX(data_wkly!AL:AL,MATCH($B776,data_wkly!$C:$C,0),1)=0,"",INDEX(data_wkly!AL:AL,MATCH($B776,data_wkly!$C:$C,0),1)),"")</f>
        <v/>
      </c>
      <c r="AM776" s="183" t="str">
        <f>IFERROR(IF(INDEX(data_wkly!AM:AM,MATCH($B776,data_wkly!$C:$C,0),1)=0,"",INDEX(data_wkly!AM:AM,MATCH($B776,data_wkly!$C:$C,0),1)),"")</f>
        <v/>
      </c>
      <c r="AN776" s="41" t="str">
        <f t="shared" si="72"/>
        <v/>
      </c>
      <c r="AO776" s="88">
        <f t="shared" si="71"/>
        <v>2</v>
      </c>
    </row>
    <row r="777" spans="1:41">
      <c r="A777" s="88" t="str">
        <f t="shared" si="69"/>
        <v/>
      </c>
      <c r="B777" s="89" t="str">
        <f t="shared" si="70"/>
        <v/>
      </c>
      <c r="C777" s="155" t="str">
        <f>IFERROR(IF(INDEX(data_wkly!D:D,MATCH($B777,data_wkly!$C:$C,0),1)=0,"",INDEX(data_wkly!D:D,MATCH($B777,data_wkly!$C:$C,0),1)),"")</f>
        <v/>
      </c>
      <c r="D777" s="21" t="str">
        <f>IFERROR(IF(INDEX(data_wkly!E:E,MATCH($B777,data_wkly!$C:$C,0),1)=0,"",INDEX(data_wkly!E:E,MATCH($B777,data_wkly!$C:$C,0),1)),"")</f>
        <v/>
      </c>
      <c r="E777" s="21" t="str">
        <f>IF(C777="","",IFERROR(INDEX(data_wkly!F:F,MATCH($B777,data_wkly!$C:$C,0),1),""))</f>
        <v/>
      </c>
      <c r="F777" s="21" t="str">
        <f>IF(E777="","",IFERROR(IF(INDEX(data_wkly!G:G,MATCH($B777,data_wkly!$C:$C,0),1)=0,"",INDEX(data_wkly!G:G,MATCH($B777,data_wkly!$C:$C,0),1)),""))</f>
        <v/>
      </c>
      <c r="G777" s="21" t="str">
        <f>IFERROR(IF(INDEX(data_wkly!H:H,MATCH($B777,data_wkly!$C:$C,0),1)=0,"",INDEX(data_wkly!H:H,MATCH($B777,data_wkly!$C:$C,0),1)),"")</f>
        <v/>
      </c>
      <c r="H777" s="21" t="str">
        <f>IF(C777="","",IFERROR(INDEX(data_wkly!I:I,MATCH($B777,data_wkly!$C:$C,0),1),""))</f>
        <v/>
      </c>
      <c r="I777" s="21" t="str">
        <f>IF(H777="","",IFERROR(IF(INDEX(data_wkly!J:J,MATCH($B777,data_wkly!$C:$C,0),1)=0,"",INDEX(data_wkly!J:J,MATCH($B777,data_wkly!$C:$C,0),1)),""))</f>
        <v/>
      </c>
      <c r="J777" s="21" t="str">
        <f>IFERROR(IF(INDEX(data_wkly!K:K,MATCH($B777,data_wkly!$C:$C,0),1)=0,"",INDEX(data_wkly!K:K,MATCH($B777,data_wkly!$C:$C,0),1)),"")</f>
        <v/>
      </c>
      <c r="K777" s="86" t="str">
        <f>IFERROR(IF(INDEX(data_wkly!L:L,MATCH($B777,data_wkly!$C:$C,0),1)=0,"",INDEX(data_wkly!L:L,MATCH($B777,data_wkly!$C:$C,0),1)),"")</f>
        <v/>
      </c>
      <c r="L777" s="156"/>
      <c r="M777" s="155" t="str">
        <f>IFERROR(IF(INDEX(data_wkly!M:M,MATCH($B777,data_wkly!$C:$C,0),1)=0,"",INDEX(data_wkly!M:M,MATCH($B777,data_wkly!$C:$C,0),1)),"")</f>
        <v/>
      </c>
      <c r="N777" s="21" t="str">
        <f>IFERROR(IF(INDEX(data_wkly!N:N,MATCH($B777,data_wkly!$C:$C,0),1)=0,"",INDEX(data_wkly!N:N,MATCH($B777,data_wkly!$C:$C,0),1)),"")</f>
        <v/>
      </c>
      <c r="O777" s="21" t="str">
        <f>IF(M777="","",IFERROR(INDEX(data_wkly!O:O,MATCH($B777,data_wkly!$C:$C,0),1),""))</f>
        <v/>
      </c>
      <c r="P777" s="21" t="str">
        <f>IF(M777="","",IFERROR(IF(INDEX(data_wkly!P:P,MATCH($B777,data_wkly!$C:$C,0),1)=0,"",INDEX(data_wkly!P:P,MATCH($B777,data_wkly!$C:$C,0),1)),""))</f>
        <v/>
      </c>
      <c r="Q777" s="21" t="str">
        <f>IFERROR(IF(INDEX(data_wkly!Q:Q,MATCH($B777,data_wkly!$C:$C,0),1)=0,"",INDEX(data_wkly!Q:Q,MATCH($B777,data_wkly!$C:$C,0),1)),"")</f>
        <v/>
      </c>
      <c r="R777" s="21" t="str">
        <f>IF(M777="","",IFERROR(INDEX(data_wkly!R:R,MATCH($B777,data_wkly!$C:$C,0),1),""))</f>
        <v/>
      </c>
      <c r="S777" s="21" t="str">
        <f>IF(M777="","",IFERROR(IF(INDEX(data_wkly!S:S,MATCH($B777,data_wkly!$C:$C,0),1)=0,"",INDEX(data_wkly!S:S,MATCH($B777,data_wkly!$C:$C,0),1)),""))</f>
        <v/>
      </c>
      <c r="T777" s="21" t="str">
        <f>IFERROR(IF(INDEX(data_wkly!T:T,MATCH($B777,data_wkly!$C:$C,0),1)=0,"",INDEX(data_wkly!T:T,MATCH($B777,data_wkly!$C:$C,0),1)),"")</f>
        <v/>
      </c>
      <c r="U777" s="86" t="str">
        <f>IFERROR(IF(INDEX(data_wkly!U:U,MATCH($B777,data_wkly!$C:$C,0),1)=0,"",INDEX(data_wkly!U:U,MATCH($B777,data_wkly!$C:$C,0),1)),"")</f>
        <v/>
      </c>
      <c r="V777" s="157" t="str">
        <f t="shared" si="67"/>
        <v/>
      </c>
      <c r="W777" s="152" t="str">
        <f>IFERROR(IF(INDEX(data_wkly!W:W,MATCH($B777,data_wkly!$C:$C,0),1)=0,"",INDEX(data_wkly!W:W,MATCH($B777,data_wkly!$C:$C,0),1)),"")</f>
        <v/>
      </c>
      <c r="X777" s="21" t="str">
        <f>IFERROR(IF(INDEX(data_wkly!X:X,MATCH($B777,data_wkly!$C:$C,0),1)=0,"",INDEX(data_wkly!X:X,MATCH($B777,data_wkly!$C:$C,0),1)),"")</f>
        <v/>
      </c>
      <c r="Y777" s="21" t="str">
        <f>IFERROR(IF(INDEX(data_wkly!Y:Y,MATCH($B777,data_wkly!$C:$C,0),1)=0,"",INDEX(data_wkly!Y:Y,MATCH($B777,data_wkly!$C:$C,0),1)),"")</f>
        <v/>
      </c>
      <c r="Z777" s="21" t="str">
        <f>IFERROR(IF(INDEX(data_wkly!Z:Z,MATCH($B777,data_wkly!$C:$C,0),1)=0,"",INDEX(data_wkly!Z:Z,MATCH($B777,data_wkly!$C:$C,0),1)),"")</f>
        <v/>
      </c>
      <c r="AA777" s="152" t="str">
        <f>IFERROR(IF(INDEX(data_wkly!AA:AA,MATCH($B777,data_wkly!$C:$C,0),1)=0,"",INDEX(data_wkly!AA:AA,MATCH($B777,data_wkly!$C:$C,0),1)),"")</f>
        <v/>
      </c>
      <c r="AB777" s="21" t="str">
        <f>IFERROR(IF(INDEX(data_wkly!AB:AB,MATCH($B777,data_wkly!$C:$C,0),1)=0,"",INDEX(data_wkly!AB:AB,MATCH($B777,data_wkly!$C:$C,0),1)),"")</f>
        <v/>
      </c>
      <c r="AC777" s="21" t="str">
        <f>IFERROR(IF(INDEX(data_wkly!AC:AC,MATCH($B777,data_wkly!$C:$C,0),1)=0,"",INDEX(data_wkly!AC:AC,MATCH($B777,data_wkly!$C:$C,0),1)),"")</f>
        <v/>
      </c>
      <c r="AD777" s="21" t="str">
        <f>IFERROR(IF(INDEX(data_wkly!AD:AD,MATCH($B777,data_wkly!$C:$C,0),1)=0,"",INDEX(data_wkly!AD:AD,MATCH($B777,data_wkly!$C:$C,0),1)),"")</f>
        <v/>
      </c>
      <c r="AE777" s="157" t="str">
        <f t="shared" si="68"/>
        <v/>
      </c>
      <c r="AF777" s="154" t="str">
        <f>IFERROR(IF(INDEX(data_wkly!AF:AF,MATCH($B777,data_wkly!$C:$C,0),1)=0,"",INDEX(data_wkly!AF:AF,MATCH($B777,data_wkly!$C:$C,0),1)),"")</f>
        <v/>
      </c>
      <c r="AG777" s="153" t="str">
        <f>IFERROR(IF(AF777="","",INDEX(data_wkly!AG:AG,MATCH($B777,data_wkly!$C:$C,0),1)),"")</f>
        <v/>
      </c>
      <c r="AH777" s="153" t="str">
        <f>IFERROR(IF(INDEX(data_wkly!AH:AH,MATCH($B777,data_wkly!$C:$C,0),1)=0,"",INDEX(data_wkly!AH:AH,MATCH($B777,data_wkly!$C:$C,0),1)),"")</f>
        <v/>
      </c>
      <c r="AI777" s="153" t="str">
        <f>IFERROR(IF(INDEX(data_wkly!AI:AI,MATCH($B777,data_wkly!$C:$C,0),1)=0,"",INDEX(data_wkly!AI:AI,MATCH($B777,data_wkly!$C:$C,0),1)),"")</f>
        <v/>
      </c>
      <c r="AJ777" s="153" t="str">
        <f>IFERROR(IF(AI777="","",INDEX(data_wkly!AJ:AJ,MATCH($B777,data_wkly!$C:$C,0),1)),"")</f>
        <v/>
      </c>
      <c r="AK777" s="153" t="str">
        <f>IFERROR(IF(INDEX(data_wkly!AK:AK,MATCH($B777,data_wkly!$C:$C,0),1)=0,"",INDEX(data_wkly!AK:AK,MATCH($B777,data_wkly!$C:$C,0),1)),"")</f>
        <v/>
      </c>
      <c r="AL777" s="153" t="str">
        <f>IFERROR(IF(INDEX(data_wkly!AL:AL,MATCH($B777,data_wkly!$C:$C,0),1)=0,"",INDEX(data_wkly!AL:AL,MATCH($B777,data_wkly!$C:$C,0),1)),"")</f>
        <v/>
      </c>
      <c r="AM777" s="183" t="str">
        <f>IFERROR(IF(INDEX(data_wkly!AM:AM,MATCH($B777,data_wkly!$C:$C,0),1)=0,"",INDEX(data_wkly!AM:AM,MATCH($B777,data_wkly!$C:$C,0),1)),"")</f>
        <v/>
      </c>
      <c r="AN777" s="41" t="str">
        <f t="shared" si="72"/>
        <v/>
      </c>
      <c r="AO777" s="88">
        <f t="shared" si="71"/>
        <v>1</v>
      </c>
    </row>
    <row r="778" spans="1:41">
      <c r="A778" s="88" t="str">
        <f t="shared" si="69"/>
        <v/>
      </c>
      <c r="B778" s="89" t="str">
        <f t="shared" si="70"/>
        <v/>
      </c>
      <c r="C778" s="155" t="str">
        <f>IFERROR(IF(INDEX(data_wkly!D:D,MATCH($B778,data_wkly!$C:$C,0),1)=0,"",INDEX(data_wkly!D:D,MATCH($B778,data_wkly!$C:$C,0),1)),"")</f>
        <v/>
      </c>
      <c r="D778" s="21" t="str">
        <f>IFERROR(IF(INDEX(data_wkly!E:E,MATCH($B778,data_wkly!$C:$C,0),1)=0,"",INDEX(data_wkly!E:E,MATCH($B778,data_wkly!$C:$C,0),1)),"")</f>
        <v/>
      </c>
      <c r="E778" s="21" t="str">
        <f>IF(C778="","",IFERROR(INDEX(data_wkly!F:F,MATCH($B778,data_wkly!$C:$C,0),1),""))</f>
        <v/>
      </c>
      <c r="F778" s="21" t="str">
        <f>IF(E778="","",IFERROR(IF(INDEX(data_wkly!G:G,MATCH($B778,data_wkly!$C:$C,0),1)=0,"",INDEX(data_wkly!G:G,MATCH($B778,data_wkly!$C:$C,0),1)),""))</f>
        <v/>
      </c>
      <c r="G778" s="21" t="str">
        <f>IFERROR(IF(INDEX(data_wkly!H:H,MATCH($B778,data_wkly!$C:$C,0),1)=0,"",INDEX(data_wkly!H:H,MATCH($B778,data_wkly!$C:$C,0),1)),"")</f>
        <v/>
      </c>
      <c r="H778" s="21" t="str">
        <f>IF(C778="","",IFERROR(INDEX(data_wkly!I:I,MATCH($B778,data_wkly!$C:$C,0),1),""))</f>
        <v/>
      </c>
      <c r="I778" s="21" t="str">
        <f>IF(H778="","",IFERROR(IF(INDEX(data_wkly!J:J,MATCH($B778,data_wkly!$C:$C,0),1)=0,"",INDEX(data_wkly!J:J,MATCH($B778,data_wkly!$C:$C,0),1)),""))</f>
        <v/>
      </c>
      <c r="J778" s="21" t="str">
        <f>IFERROR(IF(INDEX(data_wkly!K:K,MATCH($B778,data_wkly!$C:$C,0),1)=0,"",INDEX(data_wkly!K:K,MATCH($B778,data_wkly!$C:$C,0),1)),"")</f>
        <v/>
      </c>
      <c r="K778" s="86" t="str">
        <f>IFERROR(IF(INDEX(data_wkly!L:L,MATCH($B778,data_wkly!$C:$C,0),1)=0,"",INDEX(data_wkly!L:L,MATCH($B778,data_wkly!$C:$C,0),1)),"")</f>
        <v/>
      </c>
      <c r="L778" s="156"/>
      <c r="M778" s="155" t="str">
        <f>IFERROR(IF(INDEX(data_wkly!M:M,MATCH($B778,data_wkly!$C:$C,0),1)=0,"",INDEX(data_wkly!M:M,MATCH($B778,data_wkly!$C:$C,0),1)),"")</f>
        <v/>
      </c>
      <c r="N778" s="21" t="str">
        <f>IFERROR(IF(INDEX(data_wkly!N:N,MATCH($B778,data_wkly!$C:$C,0),1)=0,"",INDEX(data_wkly!N:N,MATCH($B778,data_wkly!$C:$C,0),1)),"")</f>
        <v/>
      </c>
      <c r="O778" s="21" t="str">
        <f>IF(M778="","",IFERROR(INDEX(data_wkly!O:O,MATCH($B778,data_wkly!$C:$C,0),1),""))</f>
        <v/>
      </c>
      <c r="P778" s="21" t="str">
        <f>IF(M778="","",IFERROR(IF(INDEX(data_wkly!P:P,MATCH($B778,data_wkly!$C:$C,0),1)=0,"",INDEX(data_wkly!P:P,MATCH($B778,data_wkly!$C:$C,0),1)),""))</f>
        <v/>
      </c>
      <c r="Q778" s="21" t="str">
        <f>IFERROR(IF(INDEX(data_wkly!Q:Q,MATCH($B778,data_wkly!$C:$C,0),1)=0,"",INDEX(data_wkly!Q:Q,MATCH($B778,data_wkly!$C:$C,0),1)),"")</f>
        <v/>
      </c>
      <c r="R778" s="21" t="str">
        <f>IF(M778="","",IFERROR(INDEX(data_wkly!R:R,MATCH($B778,data_wkly!$C:$C,0),1),""))</f>
        <v/>
      </c>
      <c r="S778" s="21" t="str">
        <f>IF(M778="","",IFERROR(IF(INDEX(data_wkly!S:S,MATCH($B778,data_wkly!$C:$C,0),1)=0,"",INDEX(data_wkly!S:S,MATCH($B778,data_wkly!$C:$C,0),1)),""))</f>
        <v/>
      </c>
      <c r="T778" s="21" t="str">
        <f>IFERROR(IF(INDEX(data_wkly!T:T,MATCH($B778,data_wkly!$C:$C,0),1)=0,"",INDEX(data_wkly!T:T,MATCH($B778,data_wkly!$C:$C,0),1)),"")</f>
        <v/>
      </c>
      <c r="U778" s="86" t="str">
        <f>IFERROR(IF(INDEX(data_wkly!U:U,MATCH($B778,data_wkly!$C:$C,0),1)=0,"",INDEX(data_wkly!U:U,MATCH($B778,data_wkly!$C:$C,0),1)),"")</f>
        <v/>
      </c>
      <c r="V778" s="157" t="str">
        <f t="shared" si="67"/>
        <v/>
      </c>
      <c r="W778" s="152" t="str">
        <f>IFERROR(IF(INDEX(data_wkly!W:W,MATCH($B778,data_wkly!$C:$C,0),1)=0,"",INDEX(data_wkly!W:W,MATCH($B778,data_wkly!$C:$C,0),1)),"")</f>
        <v/>
      </c>
      <c r="X778" s="21" t="str">
        <f>IFERROR(IF(INDEX(data_wkly!X:X,MATCH($B778,data_wkly!$C:$C,0),1)=0,"",INDEX(data_wkly!X:X,MATCH($B778,data_wkly!$C:$C,0),1)),"")</f>
        <v/>
      </c>
      <c r="Y778" s="21" t="str">
        <f>IFERROR(IF(INDEX(data_wkly!Y:Y,MATCH($B778,data_wkly!$C:$C,0),1)=0,"",INDEX(data_wkly!Y:Y,MATCH($B778,data_wkly!$C:$C,0),1)),"")</f>
        <v/>
      </c>
      <c r="Z778" s="21" t="str">
        <f>IFERROR(IF(INDEX(data_wkly!Z:Z,MATCH($B778,data_wkly!$C:$C,0),1)=0,"",INDEX(data_wkly!Z:Z,MATCH($B778,data_wkly!$C:$C,0),1)),"")</f>
        <v/>
      </c>
      <c r="AA778" s="152" t="str">
        <f>IFERROR(IF(INDEX(data_wkly!AA:AA,MATCH($B778,data_wkly!$C:$C,0),1)=0,"",INDEX(data_wkly!AA:AA,MATCH($B778,data_wkly!$C:$C,0),1)),"")</f>
        <v/>
      </c>
      <c r="AB778" s="21" t="str">
        <f>IFERROR(IF(INDEX(data_wkly!AB:AB,MATCH($B778,data_wkly!$C:$C,0),1)=0,"",INDEX(data_wkly!AB:AB,MATCH($B778,data_wkly!$C:$C,0),1)),"")</f>
        <v/>
      </c>
      <c r="AC778" s="21" t="str">
        <f>IFERROR(IF(INDEX(data_wkly!AC:AC,MATCH($B778,data_wkly!$C:$C,0),1)=0,"",INDEX(data_wkly!AC:AC,MATCH($B778,data_wkly!$C:$C,0),1)),"")</f>
        <v/>
      </c>
      <c r="AD778" s="21" t="str">
        <f>IFERROR(IF(INDEX(data_wkly!AD:AD,MATCH($B778,data_wkly!$C:$C,0),1)=0,"",INDEX(data_wkly!AD:AD,MATCH($B778,data_wkly!$C:$C,0),1)),"")</f>
        <v/>
      </c>
      <c r="AE778" s="157" t="str">
        <f t="shared" si="68"/>
        <v/>
      </c>
      <c r="AF778" s="154" t="str">
        <f>IFERROR(IF(INDEX(data_wkly!AF:AF,MATCH($B778,data_wkly!$C:$C,0),1)=0,"",INDEX(data_wkly!AF:AF,MATCH($B778,data_wkly!$C:$C,0),1)),"")</f>
        <v/>
      </c>
      <c r="AG778" s="153" t="str">
        <f>IFERROR(IF(AF778="","",INDEX(data_wkly!AG:AG,MATCH($B778,data_wkly!$C:$C,0),1)),"")</f>
        <v/>
      </c>
      <c r="AH778" s="153" t="str">
        <f>IFERROR(IF(INDEX(data_wkly!AH:AH,MATCH($B778,data_wkly!$C:$C,0),1)=0,"",INDEX(data_wkly!AH:AH,MATCH($B778,data_wkly!$C:$C,0),1)),"")</f>
        <v/>
      </c>
      <c r="AI778" s="153" t="str">
        <f>IFERROR(IF(INDEX(data_wkly!AI:AI,MATCH($B778,data_wkly!$C:$C,0),1)=0,"",INDEX(data_wkly!AI:AI,MATCH($B778,data_wkly!$C:$C,0),1)),"")</f>
        <v/>
      </c>
      <c r="AJ778" s="153" t="str">
        <f>IFERROR(IF(AI778="","",INDEX(data_wkly!AJ:AJ,MATCH($B778,data_wkly!$C:$C,0),1)),"")</f>
        <v/>
      </c>
      <c r="AK778" s="153" t="str">
        <f>IFERROR(IF(INDEX(data_wkly!AK:AK,MATCH($B778,data_wkly!$C:$C,0),1)=0,"",INDEX(data_wkly!AK:AK,MATCH($B778,data_wkly!$C:$C,0),1)),"")</f>
        <v/>
      </c>
      <c r="AL778" s="153" t="str">
        <f>IFERROR(IF(INDEX(data_wkly!AL:AL,MATCH($B778,data_wkly!$C:$C,0),1)=0,"",INDEX(data_wkly!AL:AL,MATCH($B778,data_wkly!$C:$C,0),1)),"")</f>
        <v/>
      </c>
      <c r="AM778" s="183" t="str">
        <f>IFERROR(IF(INDEX(data_wkly!AM:AM,MATCH($B778,data_wkly!$C:$C,0),1)=0,"",INDEX(data_wkly!AM:AM,MATCH($B778,data_wkly!$C:$C,0),1)),"")</f>
        <v/>
      </c>
      <c r="AN778" s="41" t="str">
        <f t="shared" si="72"/>
        <v/>
      </c>
      <c r="AO778" s="88">
        <f t="shared" si="71"/>
        <v>2</v>
      </c>
    </row>
    <row r="779" spans="1:41">
      <c r="A779" s="88" t="str">
        <f t="shared" si="69"/>
        <v/>
      </c>
      <c r="B779" s="89" t="str">
        <f t="shared" si="70"/>
        <v/>
      </c>
      <c r="C779" s="155" t="str">
        <f>IFERROR(IF(INDEX(data_wkly!D:D,MATCH($B779,data_wkly!$C:$C,0),1)=0,"",INDEX(data_wkly!D:D,MATCH($B779,data_wkly!$C:$C,0),1)),"")</f>
        <v/>
      </c>
      <c r="D779" s="21" t="str">
        <f>IFERROR(IF(INDEX(data_wkly!E:E,MATCH($B779,data_wkly!$C:$C,0),1)=0,"",INDEX(data_wkly!E:E,MATCH($B779,data_wkly!$C:$C,0),1)),"")</f>
        <v/>
      </c>
      <c r="E779" s="21" t="str">
        <f>IF(C779="","",IFERROR(INDEX(data_wkly!F:F,MATCH($B779,data_wkly!$C:$C,0),1),""))</f>
        <v/>
      </c>
      <c r="F779" s="21" t="str">
        <f>IF(E779="","",IFERROR(IF(INDEX(data_wkly!G:G,MATCH($B779,data_wkly!$C:$C,0),1)=0,"",INDEX(data_wkly!G:G,MATCH($B779,data_wkly!$C:$C,0),1)),""))</f>
        <v/>
      </c>
      <c r="G779" s="21" t="str">
        <f>IFERROR(IF(INDEX(data_wkly!H:H,MATCH($B779,data_wkly!$C:$C,0),1)=0,"",INDEX(data_wkly!H:H,MATCH($B779,data_wkly!$C:$C,0),1)),"")</f>
        <v/>
      </c>
      <c r="H779" s="21" t="str">
        <f>IF(C779="","",IFERROR(INDEX(data_wkly!I:I,MATCH($B779,data_wkly!$C:$C,0),1),""))</f>
        <v/>
      </c>
      <c r="I779" s="21" t="str">
        <f>IF(H779="","",IFERROR(IF(INDEX(data_wkly!J:J,MATCH($B779,data_wkly!$C:$C,0),1)=0,"",INDEX(data_wkly!J:J,MATCH($B779,data_wkly!$C:$C,0),1)),""))</f>
        <v/>
      </c>
      <c r="J779" s="21" t="str">
        <f>IFERROR(IF(INDEX(data_wkly!K:K,MATCH($B779,data_wkly!$C:$C,0),1)=0,"",INDEX(data_wkly!K:K,MATCH($B779,data_wkly!$C:$C,0),1)),"")</f>
        <v/>
      </c>
      <c r="K779" s="86" t="str">
        <f>IFERROR(IF(INDEX(data_wkly!L:L,MATCH($B779,data_wkly!$C:$C,0),1)=0,"",INDEX(data_wkly!L:L,MATCH($B779,data_wkly!$C:$C,0),1)),"")</f>
        <v/>
      </c>
      <c r="L779" s="156"/>
      <c r="M779" s="155" t="str">
        <f>IFERROR(IF(INDEX(data_wkly!M:M,MATCH($B779,data_wkly!$C:$C,0),1)=0,"",INDEX(data_wkly!M:M,MATCH($B779,data_wkly!$C:$C,0),1)),"")</f>
        <v/>
      </c>
      <c r="N779" s="21" t="str">
        <f>IFERROR(IF(INDEX(data_wkly!N:N,MATCH($B779,data_wkly!$C:$C,0),1)=0,"",INDEX(data_wkly!N:N,MATCH($B779,data_wkly!$C:$C,0),1)),"")</f>
        <v/>
      </c>
      <c r="O779" s="21" t="str">
        <f>IF(M779="","",IFERROR(INDEX(data_wkly!O:O,MATCH($B779,data_wkly!$C:$C,0),1),""))</f>
        <v/>
      </c>
      <c r="P779" s="21" t="str">
        <f>IF(M779="","",IFERROR(IF(INDEX(data_wkly!P:P,MATCH($B779,data_wkly!$C:$C,0),1)=0,"",INDEX(data_wkly!P:P,MATCH($B779,data_wkly!$C:$C,0),1)),""))</f>
        <v/>
      </c>
      <c r="Q779" s="21" t="str">
        <f>IFERROR(IF(INDEX(data_wkly!Q:Q,MATCH($B779,data_wkly!$C:$C,0),1)=0,"",INDEX(data_wkly!Q:Q,MATCH($B779,data_wkly!$C:$C,0),1)),"")</f>
        <v/>
      </c>
      <c r="R779" s="21" t="str">
        <f>IF(M779="","",IFERROR(INDEX(data_wkly!R:R,MATCH($B779,data_wkly!$C:$C,0),1),""))</f>
        <v/>
      </c>
      <c r="S779" s="21" t="str">
        <f>IF(M779="","",IFERROR(IF(INDEX(data_wkly!S:S,MATCH($B779,data_wkly!$C:$C,0),1)=0,"",INDEX(data_wkly!S:S,MATCH($B779,data_wkly!$C:$C,0),1)),""))</f>
        <v/>
      </c>
      <c r="T779" s="21" t="str">
        <f>IFERROR(IF(INDEX(data_wkly!T:T,MATCH($B779,data_wkly!$C:$C,0),1)=0,"",INDEX(data_wkly!T:T,MATCH($B779,data_wkly!$C:$C,0),1)),"")</f>
        <v/>
      </c>
      <c r="U779" s="86" t="str">
        <f>IFERROR(IF(INDEX(data_wkly!U:U,MATCH($B779,data_wkly!$C:$C,0),1)=0,"",INDEX(data_wkly!U:U,MATCH($B779,data_wkly!$C:$C,0),1)),"")</f>
        <v/>
      </c>
      <c r="V779" s="157" t="str">
        <f t="shared" si="67"/>
        <v/>
      </c>
      <c r="W779" s="152" t="str">
        <f>IFERROR(IF(INDEX(data_wkly!W:W,MATCH($B779,data_wkly!$C:$C,0),1)=0,"",INDEX(data_wkly!W:W,MATCH($B779,data_wkly!$C:$C,0),1)),"")</f>
        <v/>
      </c>
      <c r="X779" s="21" t="str">
        <f>IFERROR(IF(INDEX(data_wkly!X:X,MATCH($B779,data_wkly!$C:$C,0),1)=0,"",INDEX(data_wkly!X:X,MATCH($B779,data_wkly!$C:$C,0),1)),"")</f>
        <v/>
      </c>
      <c r="Y779" s="21" t="str">
        <f>IFERROR(IF(INDEX(data_wkly!Y:Y,MATCH($B779,data_wkly!$C:$C,0),1)=0,"",INDEX(data_wkly!Y:Y,MATCH($B779,data_wkly!$C:$C,0),1)),"")</f>
        <v/>
      </c>
      <c r="Z779" s="21" t="str">
        <f>IFERROR(IF(INDEX(data_wkly!Z:Z,MATCH($B779,data_wkly!$C:$C,0),1)=0,"",INDEX(data_wkly!Z:Z,MATCH($B779,data_wkly!$C:$C,0),1)),"")</f>
        <v/>
      </c>
      <c r="AA779" s="152" t="str">
        <f>IFERROR(IF(INDEX(data_wkly!AA:AA,MATCH($B779,data_wkly!$C:$C,0),1)=0,"",INDEX(data_wkly!AA:AA,MATCH($B779,data_wkly!$C:$C,0),1)),"")</f>
        <v/>
      </c>
      <c r="AB779" s="21" t="str">
        <f>IFERROR(IF(INDEX(data_wkly!AB:AB,MATCH($B779,data_wkly!$C:$C,0),1)=0,"",INDEX(data_wkly!AB:AB,MATCH($B779,data_wkly!$C:$C,0),1)),"")</f>
        <v/>
      </c>
      <c r="AC779" s="21" t="str">
        <f>IFERROR(IF(INDEX(data_wkly!AC:AC,MATCH($B779,data_wkly!$C:$C,0),1)=0,"",INDEX(data_wkly!AC:AC,MATCH($B779,data_wkly!$C:$C,0),1)),"")</f>
        <v/>
      </c>
      <c r="AD779" s="21" t="str">
        <f>IFERROR(IF(INDEX(data_wkly!AD:AD,MATCH($B779,data_wkly!$C:$C,0),1)=0,"",INDEX(data_wkly!AD:AD,MATCH($B779,data_wkly!$C:$C,0),1)),"")</f>
        <v/>
      </c>
      <c r="AE779" s="157" t="str">
        <f t="shared" si="68"/>
        <v/>
      </c>
      <c r="AF779" s="154" t="str">
        <f>IFERROR(IF(INDEX(data_wkly!AF:AF,MATCH($B779,data_wkly!$C:$C,0),1)=0,"",INDEX(data_wkly!AF:AF,MATCH($B779,data_wkly!$C:$C,0),1)),"")</f>
        <v/>
      </c>
      <c r="AG779" s="153" t="str">
        <f>IFERROR(IF(AF779="","",INDEX(data_wkly!AG:AG,MATCH($B779,data_wkly!$C:$C,0),1)),"")</f>
        <v/>
      </c>
      <c r="AH779" s="153" t="str">
        <f>IFERROR(IF(INDEX(data_wkly!AH:AH,MATCH($B779,data_wkly!$C:$C,0),1)=0,"",INDEX(data_wkly!AH:AH,MATCH($B779,data_wkly!$C:$C,0),1)),"")</f>
        <v/>
      </c>
      <c r="AI779" s="153" t="str">
        <f>IFERROR(IF(INDEX(data_wkly!AI:AI,MATCH($B779,data_wkly!$C:$C,0),1)=0,"",INDEX(data_wkly!AI:AI,MATCH($B779,data_wkly!$C:$C,0),1)),"")</f>
        <v/>
      </c>
      <c r="AJ779" s="153" t="str">
        <f>IFERROR(IF(AI779="","",INDEX(data_wkly!AJ:AJ,MATCH($B779,data_wkly!$C:$C,0),1)),"")</f>
        <v/>
      </c>
      <c r="AK779" s="153" t="str">
        <f>IFERROR(IF(INDEX(data_wkly!AK:AK,MATCH($B779,data_wkly!$C:$C,0),1)=0,"",INDEX(data_wkly!AK:AK,MATCH($B779,data_wkly!$C:$C,0),1)),"")</f>
        <v/>
      </c>
      <c r="AL779" s="153" t="str">
        <f>IFERROR(IF(INDEX(data_wkly!AL:AL,MATCH($B779,data_wkly!$C:$C,0),1)=0,"",INDEX(data_wkly!AL:AL,MATCH($B779,data_wkly!$C:$C,0),1)),"")</f>
        <v/>
      </c>
      <c r="AM779" s="183" t="str">
        <f>IFERROR(IF(INDEX(data_wkly!AM:AM,MATCH($B779,data_wkly!$C:$C,0),1)=0,"",INDEX(data_wkly!AM:AM,MATCH($B779,data_wkly!$C:$C,0),1)),"")</f>
        <v/>
      </c>
      <c r="AN779" s="41" t="str">
        <f t="shared" si="72"/>
        <v/>
      </c>
      <c r="AO779" s="88">
        <f t="shared" si="71"/>
        <v>1</v>
      </c>
    </row>
    <row r="780" spans="1:41">
      <c r="A780" s="88" t="str">
        <f t="shared" si="69"/>
        <v/>
      </c>
      <c r="B780" s="89" t="str">
        <f t="shared" si="70"/>
        <v/>
      </c>
      <c r="C780" s="155" t="str">
        <f>IFERROR(IF(INDEX(data_wkly!D:D,MATCH($B780,data_wkly!$C:$C,0),1)=0,"",INDEX(data_wkly!D:D,MATCH($B780,data_wkly!$C:$C,0),1)),"")</f>
        <v/>
      </c>
      <c r="D780" s="21" t="str">
        <f>IFERROR(IF(INDEX(data_wkly!E:E,MATCH($B780,data_wkly!$C:$C,0),1)=0,"",INDEX(data_wkly!E:E,MATCH($B780,data_wkly!$C:$C,0),1)),"")</f>
        <v/>
      </c>
      <c r="E780" s="21" t="str">
        <f>IF(C780="","",IFERROR(INDEX(data_wkly!F:F,MATCH($B780,data_wkly!$C:$C,0),1),""))</f>
        <v/>
      </c>
      <c r="F780" s="21" t="str">
        <f>IF(E780="","",IFERROR(IF(INDEX(data_wkly!G:G,MATCH($B780,data_wkly!$C:$C,0),1)=0,"",INDEX(data_wkly!G:G,MATCH($B780,data_wkly!$C:$C,0),1)),""))</f>
        <v/>
      </c>
      <c r="G780" s="21" t="str">
        <f>IFERROR(IF(INDEX(data_wkly!H:H,MATCH($B780,data_wkly!$C:$C,0),1)=0,"",INDEX(data_wkly!H:H,MATCH($B780,data_wkly!$C:$C,0),1)),"")</f>
        <v/>
      </c>
      <c r="H780" s="21" t="str">
        <f>IF(C780="","",IFERROR(INDEX(data_wkly!I:I,MATCH($B780,data_wkly!$C:$C,0),1),""))</f>
        <v/>
      </c>
      <c r="I780" s="21" t="str">
        <f>IF(H780="","",IFERROR(IF(INDEX(data_wkly!J:J,MATCH($B780,data_wkly!$C:$C,0),1)=0,"",INDEX(data_wkly!J:J,MATCH($B780,data_wkly!$C:$C,0),1)),""))</f>
        <v/>
      </c>
      <c r="J780" s="21" t="str">
        <f>IFERROR(IF(INDEX(data_wkly!K:K,MATCH($B780,data_wkly!$C:$C,0),1)=0,"",INDEX(data_wkly!K:K,MATCH($B780,data_wkly!$C:$C,0),1)),"")</f>
        <v/>
      </c>
      <c r="K780" s="86" t="str">
        <f>IFERROR(IF(INDEX(data_wkly!L:L,MATCH($B780,data_wkly!$C:$C,0),1)=0,"",INDEX(data_wkly!L:L,MATCH($B780,data_wkly!$C:$C,0),1)),"")</f>
        <v/>
      </c>
      <c r="L780" s="156"/>
      <c r="M780" s="155" t="str">
        <f>IFERROR(IF(INDEX(data_wkly!M:M,MATCH($B780,data_wkly!$C:$C,0),1)=0,"",INDEX(data_wkly!M:M,MATCH($B780,data_wkly!$C:$C,0),1)),"")</f>
        <v/>
      </c>
      <c r="N780" s="21" t="str">
        <f>IFERROR(IF(INDEX(data_wkly!N:N,MATCH($B780,data_wkly!$C:$C,0),1)=0,"",INDEX(data_wkly!N:N,MATCH($B780,data_wkly!$C:$C,0),1)),"")</f>
        <v/>
      </c>
      <c r="O780" s="21" t="str">
        <f>IF(M780="","",IFERROR(INDEX(data_wkly!O:O,MATCH($B780,data_wkly!$C:$C,0),1),""))</f>
        <v/>
      </c>
      <c r="P780" s="21" t="str">
        <f>IF(M780="","",IFERROR(IF(INDEX(data_wkly!P:P,MATCH($B780,data_wkly!$C:$C,0),1)=0,"",INDEX(data_wkly!P:P,MATCH($B780,data_wkly!$C:$C,0),1)),""))</f>
        <v/>
      </c>
      <c r="Q780" s="21" t="str">
        <f>IFERROR(IF(INDEX(data_wkly!Q:Q,MATCH($B780,data_wkly!$C:$C,0),1)=0,"",INDEX(data_wkly!Q:Q,MATCH($B780,data_wkly!$C:$C,0),1)),"")</f>
        <v/>
      </c>
      <c r="R780" s="21" t="str">
        <f>IF(M780="","",IFERROR(INDEX(data_wkly!R:R,MATCH($B780,data_wkly!$C:$C,0),1),""))</f>
        <v/>
      </c>
      <c r="S780" s="21" t="str">
        <f>IF(M780="","",IFERROR(IF(INDEX(data_wkly!S:S,MATCH($B780,data_wkly!$C:$C,0),1)=0,"",INDEX(data_wkly!S:S,MATCH($B780,data_wkly!$C:$C,0),1)),""))</f>
        <v/>
      </c>
      <c r="T780" s="21" t="str">
        <f>IFERROR(IF(INDEX(data_wkly!T:T,MATCH($B780,data_wkly!$C:$C,0),1)=0,"",INDEX(data_wkly!T:T,MATCH($B780,data_wkly!$C:$C,0),1)),"")</f>
        <v/>
      </c>
      <c r="U780" s="86" t="str">
        <f>IFERROR(IF(INDEX(data_wkly!U:U,MATCH($B780,data_wkly!$C:$C,0),1)=0,"",INDEX(data_wkly!U:U,MATCH($B780,data_wkly!$C:$C,0),1)),"")</f>
        <v/>
      </c>
      <c r="V780" s="157" t="str">
        <f t="shared" si="67"/>
        <v/>
      </c>
      <c r="W780" s="152" t="str">
        <f>IFERROR(IF(INDEX(data_wkly!W:W,MATCH($B780,data_wkly!$C:$C,0),1)=0,"",INDEX(data_wkly!W:W,MATCH($B780,data_wkly!$C:$C,0),1)),"")</f>
        <v/>
      </c>
      <c r="X780" s="21" t="str">
        <f>IFERROR(IF(INDEX(data_wkly!X:X,MATCH($B780,data_wkly!$C:$C,0),1)=0,"",INDEX(data_wkly!X:X,MATCH($B780,data_wkly!$C:$C,0),1)),"")</f>
        <v/>
      </c>
      <c r="Y780" s="21" t="str">
        <f>IFERROR(IF(INDEX(data_wkly!Y:Y,MATCH($B780,data_wkly!$C:$C,0),1)=0,"",INDEX(data_wkly!Y:Y,MATCH($B780,data_wkly!$C:$C,0),1)),"")</f>
        <v/>
      </c>
      <c r="Z780" s="21" t="str">
        <f>IFERROR(IF(INDEX(data_wkly!Z:Z,MATCH($B780,data_wkly!$C:$C,0),1)=0,"",INDEX(data_wkly!Z:Z,MATCH($B780,data_wkly!$C:$C,0),1)),"")</f>
        <v/>
      </c>
      <c r="AA780" s="152" t="str">
        <f>IFERROR(IF(INDEX(data_wkly!AA:AA,MATCH($B780,data_wkly!$C:$C,0),1)=0,"",INDEX(data_wkly!AA:AA,MATCH($B780,data_wkly!$C:$C,0),1)),"")</f>
        <v/>
      </c>
      <c r="AB780" s="21" t="str">
        <f>IFERROR(IF(INDEX(data_wkly!AB:AB,MATCH($B780,data_wkly!$C:$C,0),1)=0,"",INDEX(data_wkly!AB:AB,MATCH($B780,data_wkly!$C:$C,0),1)),"")</f>
        <v/>
      </c>
      <c r="AC780" s="21" t="str">
        <f>IFERROR(IF(INDEX(data_wkly!AC:AC,MATCH($B780,data_wkly!$C:$C,0),1)=0,"",INDEX(data_wkly!AC:AC,MATCH($B780,data_wkly!$C:$C,0),1)),"")</f>
        <v/>
      </c>
      <c r="AD780" s="21" t="str">
        <f>IFERROR(IF(INDEX(data_wkly!AD:AD,MATCH($B780,data_wkly!$C:$C,0),1)=0,"",INDEX(data_wkly!AD:AD,MATCH($B780,data_wkly!$C:$C,0),1)),"")</f>
        <v/>
      </c>
      <c r="AE780" s="157" t="str">
        <f t="shared" si="68"/>
        <v/>
      </c>
      <c r="AF780" s="154" t="str">
        <f>IFERROR(IF(INDEX(data_wkly!AF:AF,MATCH($B780,data_wkly!$C:$C,0),1)=0,"",INDEX(data_wkly!AF:AF,MATCH($B780,data_wkly!$C:$C,0),1)),"")</f>
        <v/>
      </c>
      <c r="AG780" s="153" t="str">
        <f>IFERROR(IF(AF780="","",INDEX(data_wkly!AG:AG,MATCH($B780,data_wkly!$C:$C,0),1)),"")</f>
        <v/>
      </c>
      <c r="AH780" s="153" t="str">
        <f>IFERROR(IF(INDEX(data_wkly!AH:AH,MATCH($B780,data_wkly!$C:$C,0),1)=0,"",INDEX(data_wkly!AH:AH,MATCH($B780,data_wkly!$C:$C,0),1)),"")</f>
        <v/>
      </c>
      <c r="AI780" s="153" t="str">
        <f>IFERROR(IF(INDEX(data_wkly!AI:AI,MATCH($B780,data_wkly!$C:$C,0),1)=0,"",INDEX(data_wkly!AI:AI,MATCH($B780,data_wkly!$C:$C,0),1)),"")</f>
        <v/>
      </c>
      <c r="AJ780" s="153" t="str">
        <f>IFERROR(IF(AI780="","",INDEX(data_wkly!AJ:AJ,MATCH($B780,data_wkly!$C:$C,0),1)),"")</f>
        <v/>
      </c>
      <c r="AK780" s="153" t="str">
        <f>IFERROR(IF(INDEX(data_wkly!AK:AK,MATCH($B780,data_wkly!$C:$C,0),1)=0,"",INDEX(data_wkly!AK:AK,MATCH($B780,data_wkly!$C:$C,0),1)),"")</f>
        <v/>
      </c>
      <c r="AL780" s="153" t="str">
        <f>IFERROR(IF(INDEX(data_wkly!AL:AL,MATCH($B780,data_wkly!$C:$C,0),1)=0,"",INDEX(data_wkly!AL:AL,MATCH($B780,data_wkly!$C:$C,0),1)),"")</f>
        <v/>
      </c>
      <c r="AM780" s="183" t="str">
        <f>IFERROR(IF(INDEX(data_wkly!AM:AM,MATCH($B780,data_wkly!$C:$C,0),1)=0,"",INDEX(data_wkly!AM:AM,MATCH($B780,data_wkly!$C:$C,0),1)),"")</f>
        <v/>
      </c>
      <c r="AN780" s="41" t="str">
        <f t="shared" si="72"/>
        <v/>
      </c>
      <c r="AO780" s="88">
        <f t="shared" si="71"/>
        <v>2</v>
      </c>
    </row>
    <row r="781" spans="1:41">
      <c r="A781" s="88" t="str">
        <f t="shared" si="69"/>
        <v/>
      </c>
      <c r="B781" s="89" t="str">
        <f t="shared" si="70"/>
        <v/>
      </c>
      <c r="C781" s="155" t="str">
        <f>IFERROR(IF(INDEX(data_wkly!D:D,MATCH($B781,data_wkly!$C:$C,0),1)=0,"",INDEX(data_wkly!D:D,MATCH($B781,data_wkly!$C:$C,0),1)),"")</f>
        <v/>
      </c>
      <c r="D781" s="21" t="str">
        <f>IFERROR(IF(INDEX(data_wkly!E:E,MATCH($B781,data_wkly!$C:$C,0),1)=0,"",INDEX(data_wkly!E:E,MATCH($B781,data_wkly!$C:$C,0),1)),"")</f>
        <v/>
      </c>
      <c r="E781" s="21" t="str">
        <f>IF(C781="","",IFERROR(INDEX(data_wkly!F:F,MATCH($B781,data_wkly!$C:$C,0),1),""))</f>
        <v/>
      </c>
      <c r="F781" s="21" t="str">
        <f>IF(E781="","",IFERROR(IF(INDEX(data_wkly!G:G,MATCH($B781,data_wkly!$C:$C,0),1)=0,"",INDEX(data_wkly!G:G,MATCH($B781,data_wkly!$C:$C,0),1)),""))</f>
        <v/>
      </c>
      <c r="G781" s="21" t="str">
        <f>IFERROR(IF(INDEX(data_wkly!H:H,MATCH($B781,data_wkly!$C:$C,0),1)=0,"",INDEX(data_wkly!H:H,MATCH($B781,data_wkly!$C:$C,0),1)),"")</f>
        <v/>
      </c>
      <c r="H781" s="21" t="str">
        <f>IF(C781="","",IFERROR(INDEX(data_wkly!I:I,MATCH($B781,data_wkly!$C:$C,0),1),""))</f>
        <v/>
      </c>
      <c r="I781" s="21" t="str">
        <f>IF(H781="","",IFERROR(IF(INDEX(data_wkly!J:J,MATCH($B781,data_wkly!$C:$C,0),1)=0,"",INDEX(data_wkly!J:J,MATCH($B781,data_wkly!$C:$C,0),1)),""))</f>
        <v/>
      </c>
      <c r="J781" s="21" t="str">
        <f>IFERROR(IF(INDEX(data_wkly!K:K,MATCH($B781,data_wkly!$C:$C,0),1)=0,"",INDEX(data_wkly!K:K,MATCH($B781,data_wkly!$C:$C,0),1)),"")</f>
        <v/>
      </c>
      <c r="K781" s="86" t="str">
        <f>IFERROR(IF(INDEX(data_wkly!L:L,MATCH($B781,data_wkly!$C:$C,0),1)=0,"",INDEX(data_wkly!L:L,MATCH($B781,data_wkly!$C:$C,0),1)),"")</f>
        <v/>
      </c>
      <c r="L781" s="156"/>
      <c r="M781" s="155" t="str">
        <f>IFERROR(IF(INDEX(data_wkly!M:M,MATCH($B781,data_wkly!$C:$C,0),1)=0,"",INDEX(data_wkly!M:M,MATCH($B781,data_wkly!$C:$C,0),1)),"")</f>
        <v/>
      </c>
      <c r="N781" s="21" t="str">
        <f>IFERROR(IF(INDEX(data_wkly!N:N,MATCH($B781,data_wkly!$C:$C,0),1)=0,"",INDEX(data_wkly!N:N,MATCH($B781,data_wkly!$C:$C,0),1)),"")</f>
        <v/>
      </c>
      <c r="O781" s="21" t="str">
        <f>IF(M781="","",IFERROR(INDEX(data_wkly!O:O,MATCH($B781,data_wkly!$C:$C,0),1),""))</f>
        <v/>
      </c>
      <c r="P781" s="21" t="str">
        <f>IF(M781="","",IFERROR(IF(INDEX(data_wkly!P:P,MATCH($B781,data_wkly!$C:$C,0),1)=0,"",INDEX(data_wkly!P:P,MATCH($B781,data_wkly!$C:$C,0),1)),""))</f>
        <v/>
      </c>
      <c r="Q781" s="21" t="str">
        <f>IFERROR(IF(INDEX(data_wkly!Q:Q,MATCH($B781,data_wkly!$C:$C,0),1)=0,"",INDEX(data_wkly!Q:Q,MATCH($B781,data_wkly!$C:$C,0),1)),"")</f>
        <v/>
      </c>
      <c r="R781" s="21" t="str">
        <f>IF(M781="","",IFERROR(INDEX(data_wkly!R:R,MATCH($B781,data_wkly!$C:$C,0),1),""))</f>
        <v/>
      </c>
      <c r="S781" s="21" t="str">
        <f>IF(M781="","",IFERROR(IF(INDEX(data_wkly!S:S,MATCH($B781,data_wkly!$C:$C,0),1)=0,"",INDEX(data_wkly!S:S,MATCH($B781,data_wkly!$C:$C,0),1)),""))</f>
        <v/>
      </c>
      <c r="T781" s="21" t="str">
        <f>IFERROR(IF(INDEX(data_wkly!T:T,MATCH($B781,data_wkly!$C:$C,0),1)=0,"",INDEX(data_wkly!T:T,MATCH($B781,data_wkly!$C:$C,0),1)),"")</f>
        <v/>
      </c>
      <c r="U781" s="86" t="str">
        <f>IFERROR(IF(INDEX(data_wkly!U:U,MATCH($B781,data_wkly!$C:$C,0),1)=0,"",INDEX(data_wkly!U:U,MATCH($B781,data_wkly!$C:$C,0),1)),"")</f>
        <v/>
      </c>
      <c r="V781" s="157" t="str">
        <f t="shared" ref="V781:V844" si="73">IF(M781="","",AO781)</f>
        <v/>
      </c>
      <c r="W781" s="152" t="str">
        <f>IFERROR(IF(INDEX(data_wkly!W:W,MATCH($B781,data_wkly!$C:$C,0),1)=0,"",INDEX(data_wkly!W:W,MATCH($B781,data_wkly!$C:$C,0),1)),"")</f>
        <v/>
      </c>
      <c r="X781" s="21" t="str">
        <f>IFERROR(IF(INDEX(data_wkly!X:X,MATCH($B781,data_wkly!$C:$C,0),1)=0,"",INDEX(data_wkly!X:X,MATCH($B781,data_wkly!$C:$C,0),1)),"")</f>
        <v/>
      </c>
      <c r="Y781" s="21" t="str">
        <f>IFERROR(IF(INDEX(data_wkly!Y:Y,MATCH($B781,data_wkly!$C:$C,0),1)=0,"",INDEX(data_wkly!Y:Y,MATCH($B781,data_wkly!$C:$C,0),1)),"")</f>
        <v/>
      </c>
      <c r="Z781" s="21" t="str">
        <f>IFERROR(IF(INDEX(data_wkly!Z:Z,MATCH($B781,data_wkly!$C:$C,0),1)=0,"",INDEX(data_wkly!Z:Z,MATCH($B781,data_wkly!$C:$C,0),1)),"")</f>
        <v/>
      </c>
      <c r="AA781" s="152" t="str">
        <f>IFERROR(IF(INDEX(data_wkly!AA:AA,MATCH($B781,data_wkly!$C:$C,0),1)=0,"",INDEX(data_wkly!AA:AA,MATCH($B781,data_wkly!$C:$C,0),1)),"")</f>
        <v/>
      </c>
      <c r="AB781" s="21" t="str">
        <f>IFERROR(IF(INDEX(data_wkly!AB:AB,MATCH($B781,data_wkly!$C:$C,0),1)=0,"",INDEX(data_wkly!AB:AB,MATCH($B781,data_wkly!$C:$C,0),1)),"")</f>
        <v/>
      </c>
      <c r="AC781" s="21" t="str">
        <f>IFERROR(IF(INDEX(data_wkly!AC:AC,MATCH($B781,data_wkly!$C:$C,0),1)=0,"",INDEX(data_wkly!AC:AC,MATCH($B781,data_wkly!$C:$C,0),1)),"")</f>
        <v/>
      </c>
      <c r="AD781" s="21" t="str">
        <f>IFERROR(IF(INDEX(data_wkly!AD:AD,MATCH($B781,data_wkly!$C:$C,0),1)=0,"",INDEX(data_wkly!AD:AD,MATCH($B781,data_wkly!$C:$C,0),1)),"")</f>
        <v/>
      </c>
      <c r="AE781" s="157" t="str">
        <f t="shared" ref="AE781:AE833" si="74">IF(W781="","",AO781)</f>
        <v/>
      </c>
      <c r="AF781" s="154" t="str">
        <f>IFERROR(IF(INDEX(data_wkly!AF:AF,MATCH($B781,data_wkly!$C:$C,0),1)=0,"",INDEX(data_wkly!AF:AF,MATCH($B781,data_wkly!$C:$C,0),1)),"")</f>
        <v/>
      </c>
      <c r="AG781" s="153" t="str">
        <f>IFERROR(IF(AF781="","",INDEX(data_wkly!AG:AG,MATCH($B781,data_wkly!$C:$C,0),1)),"")</f>
        <v/>
      </c>
      <c r="AH781" s="153" t="str">
        <f>IFERROR(IF(INDEX(data_wkly!AH:AH,MATCH($B781,data_wkly!$C:$C,0),1)=0,"",INDEX(data_wkly!AH:AH,MATCH($B781,data_wkly!$C:$C,0),1)),"")</f>
        <v/>
      </c>
      <c r="AI781" s="153" t="str">
        <f>IFERROR(IF(INDEX(data_wkly!AI:AI,MATCH($B781,data_wkly!$C:$C,0),1)=0,"",INDEX(data_wkly!AI:AI,MATCH($B781,data_wkly!$C:$C,0),1)),"")</f>
        <v/>
      </c>
      <c r="AJ781" s="153" t="str">
        <f>IFERROR(IF(AI781="","",INDEX(data_wkly!AJ:AJ,MATCH($B781,data_wkly!$C:$C,0),1)),"")</f>
        <v/>
      </c>
      <c r="AK781" s="153" t="str">
        <f>IFERROR(IF(INDEX(data_wkly!AK:AK,MATCH($B781,data_wkly!$C:$C,0),1)=0,"",INDEX(data_wkly!AK:AK,MATCH($B781,data_wkly!$C:$C,0),1)),"")</f>
        <v/>
      </c>
      <c r="AL781" s="153" t="str">
        <f>IFERROR(IF(INDEX(data_wkly!AL:AL,MATCH($B781,data_wkly!$C:$C,0),1)=0,"",INDEX(data_wkly!AL:AL,MATCH($B781,data_wkly!$C:$C,0),1)),"")</f>
        <v/>
      </c>
      <c r="AM781" s="183" t="str">
        <f>IFERROR(IF(INDEX(data_wkly!AM:AM,MATCH($B781,data_wkly!$C:$C,0),1)=0,"",INDEX(data_wkly!AM:AM,MATCH($B781,data_wkly!$C:$C,0),1)),"")</f>
        <v/>
      </c>
      <c r="AN781" s="41" t="str">
        <f t="shared" si="72"/>
        <v/>
      </c>
      <c r="AO781" s="88">
        <f t="shared" si="71"/>
        <v>1</v>
      </c>
    </row>
    <row r="782" spans="1:41">
      <c r="A782" s="88" t="str">
        <f t="shared" ref="A782:A845" si="75">IF(C782="","",AO782)</f>
        <v/>
      </c>
      <c r="B782" s="89" t="str">
        <f t="shared" si="70"/>
        <v/>
      </c>
      <c r="C782" s="155" t="str">
        <f>IFERROR(IF(INDEX(data_wkly!D:D,MATCH($B782,data_wkly!$C:$C,0),1)=0,"",INDEX(data_wkly!D:D,MATCH($B782,data_wkly!$C:$C,0),1)),"")</f>
        <v/>
      </c>
      <c r="D782" s="21" t="str">
        <f>IFERROR(IF(INDEX(data_wkly!E:E,MATCH($B782,data_wkly!$C:$C,0),1)=0,"",INDEX(data_wkly!E:E,MATCH($B782,data_wkly!$C:$C,0),1)),"")</f>
        <v/>
      </c>
      <c r="E782" s="21" t="str">
        <f>IF(C782="","",IFERROR(INDEX(data_wkly!F:F,MATCH($B782,data_wkly!$C:$C,0),1),""))</f>
        <v/>
      </c>
      <c r="F782" s="21" t="str">
        <f>IF(E782="","",IFERROR(IF(INDEX(data_wkly!G:G,MATCH($B782,data_wkly!$C:$C,0),1)=0,"",INDEX(data_wkly!G:G,MATCH($B782,data_wkly!$C:$C,0),1)),""))</f>
        <v/>
      </c>
      <c r="G782" s="21" t="str">
        <f>IFERROR(IF(INDEX(data_wkly!H:H,MATCH($B782,data_wkly!$C:$C,0),1)=0,"",INDEX(data_wkly!H:H,MATCH($B782,data_wkly!$C:$C,0),1)),"")</f>
        <v/>
      </c>
      <c r="H782" s="21" t="str">
        <f>IF(C782="","",IFERROR(INDEX(data_wkly!I:I,MATCH($B782,data_wkly!$C:$C,0),1),""))</f>
        <v/>
      </c>
      <c r="I782" s="21" t="str">
        <f>IF(H782="","",IFERROR(IF(INDEX(data_wkly!J:J,MATCH($B782,data_wkly!$C:$C,0),1)=0,"",INDEX(data_wkly!J:J,MATCH($B782,data_wkly!$C:$C,0),1)),""))</f>
        <v/>
      </c>
      <c r="J782" s="21" t="str">
        <f>IFERROR(IF(INDEX(data_wkly!K:K,MATCH($B782,data_wkly!$C:$C,0),1)=0,"",INDEX(data_wkly!K:K,MATCH($B782,data_wkly!$C:$C,0),1)),"")</f>
        <v/>
      </c>
      <c r="K782" s="86" t="str">
        <f>IFERROR(IF(INDEX(data_wkly!L:L,MATCH($B782,data_wkly!$C:$C,0),1)=0,"",INDEX(data_wkly!L:L,MATCH($B782,data_wkly!$C:$C,0),1)),"")</f>
        <v/>
      </c>
      <c r="L782" s="156"/>
      <c r="M782" s="155" t="str">
        <f>IFERROR(IF(INDEX(data_wkly!M:M,MATCH($B782,data_wkly!$C:$C,0),1)=0,"",INDEX(data_wkly!M:M,MATCH($B782,data_wkly!$C:$C,0),1)),"")</f>
        <v/>
      </c>
      <c r="N782" s="21" t="str">
        <f>IFERROR(IF(INDEX(data_wkly!N:N,MATCH($B782,data_wkly!$C:$C,0),1)=0,"",INDEX(data_wkly!N:N,MATCH($B782,data_wkly!$C:$C,0),1)),"")</f>
        <v/>
      </c>
      <c r="O782" s="21" t="str">
        <f>IF(M782="","",IFERROR(INDEX(data_wkly!O:O,MATCH($B782,data_wkly!$C:$C,0),1),""))</f>
        <v/>
      </c>
      <c r="P782" s="21" t="str">
        <f>IF(M782="","",IFERROR(IF(INDEX(data_wkly!P:P,MATCH($B782,data_wkly!$C:$C,0),1)=0,"",INDEX(data_wkly!P:P,MATCH($B782,data_wkly!$C:$C,0),1)),""))</f>
        <v/>
      </c>
      <c r="Q782" s="21" t="str">
        <f>IFERROR(IF(INDEX(data_wkly!Q:Q,MATCH($B782,data_wkly!$C:$C,0),1)=0,"",INDEX(data_wkly!Q:Q,MATCH($B782,data_wkly!$C:$C,0),1)),"")</f>
        <v/>
      </c>
      <c r="R782" s="21" t="str">
        <f>IF(M782="","",IFERROR(INDEX(data_wkly!R:R,MATCH($B782,data_wkly!$C:$C,0),1),""))</f>
        <v/>
      </c>
      <c r="S782" s="21" t="str">
        <f>IF(M782="","",IFERROR(IF(INDEX(data_wkly!S:S,MATCH($B782,data_wkly!$C:$C,0),1)=0,"",INDEX(data_wkly!S:S,MATCH($B782,data_wkly!$C:$C,0),1)),""))</f>
        <v/>
      </c>
      <c r="T782" s="21" t="str">
        <f>IFERROR(IF(INDEX(data_wkly!T:T,MATCH($B782,data_wkly!$C:$C,0),1)=0,"",INDEX(data_wkly!T:T,MATCH($B782,data_wkly!$C:$C,0),1)),"")</f>
        <v/>
      </c>
      <c r="U782" s="86" t="str">
        <f>IFERROR(IF(INDEX(data_wkly!U:U,MATCH($B782,data_wkly!$C:$C,0),1)=0,"",INDEX(data_wkly!U:U,MATCH($B782,data_wkly!$C:$C,0),1)),"")</f>
        <v/>
      </c>
      <c r="V782" s="157" t="str">
        <f t="shared" si="73"/>
        <v/>
      </c>
      <c r="W782" s="152" t="str">
        <f>IFERROR(IF(INDEX(data_wkly!W:W,MATCH($B782,data_wkly!$C:$C,0),1)=0,"",INDEX(data_wkly!W:W,MATCH($B782,data_wkly!$C:$C,0),1)),"")</f>
        <v/>
      </c>
      <c r="X782" s="21" t="str">
        <f>IFERROR(IF(INDEX(data_wkly!X:X,MATCH($B782,data_wkly!$C:$C,0),1)=0,"",INDEX(data_wkly!X:X,MATCH($B782,data_wkly!$C:$C,0),1)),"")</f>
        <v/>
      </c>
      <c r="Y782" s="21" t="str">
        <f>IFERROR(IF(INDEX(data_wkly!Y:Y,MATCH($B782,data_wkly!$C:$C,0),1)=0,"",INDEX(data_wkly!Y:Y,MATCH($B782,data_wkly!$C:$C,0),1)),"")</f>
        <v/>
      </c>
      <c r="Z782" s="21" t="str">
        <f>IFERROR(IF(INDEX(data_wkly!Z:Z,MATCH($B782,data_wkly!$C:$C,0),1)=0,"",INDEX(data_wkly!Z:Z,MATCH($B782,data_wkly!$C:$C,0),1)),"")</f>
        <v/>
      </c>
      <c r="AA782" s="152" t="str">
        <f>IFERROR(IF(INDEX(data_wkly!AA:AA,MATCH($B782,data_wkly!$C:$C,0),1)=0,"",INDEX(data_wkly!AA:AA,MATCH($B782,data_wkly!$C:$C,0),1)),"")</f>
        <v/>
      </c>
      <c r="AB782" s="21" t="str">
        <f>IFERROR(IF(INDEX(data_wkly!AB:AB,MATCH($B782,data_wkly!$C:$C,0),1)=0,"",INDEX(data_wkly!AB:AB,MATCH($B782,data_wkly!$C:$C,0),1)),"")</f>
        <v/>
      </c>
      <c r="AC782" s="21" t="str">
        <f>IFERROR(IF(INDEX(data_wkly!AC:AC,MATCH($B782,data_wkly!$C:$C,0),1)=0,"",INDEX(data_wkly!AC:AC,MATCH($B782,data_wkly!$C:$C,0),1)),"")</f>
        <v/>
      </c>
      <c r="AD782" s="21" t="str">
        <f>IFERROR(IF(INDEX(data_wkly!AD:AD,MATCH($B782,data_wkly!$C:$C,0),1)=0,"",INDEX(data_wkly!AD:AD,MATCH($B782,data_wkly!$C:$C,0),1)),"")</f>
        <v/>
      </c>
      <c r="AE782" s="157" t="str">
        <f t="shared" si="74"/>
        <v/>
      </c>
      <c r="AF782" s="154" t="str">
        <f>IFERROR(IF(INDEX(data_wkly!AF:AF,MATCH($B782,data_wkly!$C:$C,0),1)=0,"",INDEX(data_wkly!AF:AF,MATCH($B782,data_wkly!$C:$C,0),1)),"")</f>
        <v/>
      </c>
      <c r="AG782" s="153" t="str">
        <f>IFERROR(IF(AF782="","",INDEX(data_wkly!AG:AG,MATCH($B782,data_wkly!$C:$C,0),1)),"")</f>
        <v/>
      </c>
      <c r="AH782" s="153" t="str">
        <f>IFERROR(IF(INDEX(data_wkly!AH:AH,MATCH($B782,data_wkly!$C:$C,0),1)=0,"",INDEX(data_wkly!AH:AH,MATCH($B782,data_wkly!$C:$C,0),1)),"")</f>
        <v/>
      </c>
      <c r="AI782" s="153" t="str">
        <f>IFERROR(IF(INDEX(data_wkly!AI:AI,MATCH($B782,data_wkly!$C:$C,0),1)=0,"",INDEX(data_wkly!AI:AI,MATCH($B782,data_wkly!$C:$C,0),1)),"")</f>
        <v/>
      </c>
      <c r="AJ782" s="153" t="str">
        <f>IFERROR(IF(AI782="","",INDEX(data_wkly!AJ:AJ,MATCH($B782,data_wkly!$C:$C,0),1)),"")</f>
        <v/>
      </c>
      <c r="AK782" s="153" t="str">
        <f>IFERROR(IF(INDEX(data_wkly!AK:AK,MATCH($B782,data_wkly!$C:$C,0),1)=0,"",INDEX(data_wkly!AK:AK,MATCH($B782,data_wkly!$C:$C,0),1)),"")</f>
        <v/>
      </c>
      <c r="AL782" s="153" t="str">
        <f>IFERROR(IF(INDEX(data_wkly!AL:AL,MATCH($B782,data_wkly!$C:$C,0),1)=0,"",INDEX(data_wkly!AL:AL,MATCH($B782,data_wkly!$C:$C,0),1)),"")</f>
        <v/>
      </c>
      <c r="AM782" s="183" t="str">
        <f>IFERROR(IF(INDEX(data_wkly!AM:AM,MATCH($B782,data_wkly!$C:$C,0),1)=0,"",INDEX(data_wkly!AM:AM,MATCH($B782,data_wkly!$C:$C,0),1)),"")</f>
        <v/>
      </c>
      <c r="AN782" s="41" t="str">
        <f t="shared" si="72"/>
        <v/>
      </c>
      <c r="AO782" s="88">
        <f t="shared" si="71"/>
        <v>2</v>
      </c>
    </row>
    <row r="783" spans="1:41">
      <c r="A783" s="88" t="str">
        <f t="shared" si="75"/>
        <v/>
      </c>
      <c r="B783" s="89" t="str">
        <f t="shared" si="70"/>
        <v/>
      </c>
      <c r="C783" s="155" t="str">
        <f>IFERROR(IF(INDEX(data_wkly!D:D,MATCH($B783,data_wkly!$C:$C,0),1)=0,"",INDEX(data_wkly!D:D,MATCH($B783,data_wkly!$C:$C,0),1)),"")</f>
        <v/>
      </c>
      <c r="D783" s="21" t="str">
        <f>IFERROR(IF(INDEX(data_wkly!E:E,MATCH($B783,data_wkly!$C:$C,0),1)=0,"",INDEX(data_wkly!E:E,MATCH($B783,data_wkly!$C:$C,0),1)),"")</f>
        <v/>
      </c>
      <c r="E783" s="21" t="str">
        <f>IF(C783="","",IFERROR(INDEX(data_wkly!F:F,MATCH($B783,data_wkly!$C:$C,0),1),""))</f>
        <v/>
      </c>
      <c r="F783" s="21" t="str">
        <f>IF(E783="","",IFERROR(IF(INDEX(data_wkly!G:G,MATCH($B783,data_wkly!$C:$C,0),1)=0,"",INDEX(data_wkly!G:G,MATCH($B783,data_wkly!$C:$C,0),1)),""))</f>
        <v/>
      </c>
      <c r="G783" s="21" t="str">
        <f>IFERROR(IF(INDEX(data_wkly!H:H,MATCH($B783,data_wkly!$C:$C,0),1)=0,"",INDEX(data_wkly!H:H,MATCH($B783,data_wkly!$C:$C,0),1)),"")</f>
        <v/>
      </c>
      <c r="H783" s="21" t="str">
        <f>IF(C783="","",IFERROR(INDEX(data_wkly!I:I,MATCH($B783,data_wkly!$C:$C,0),1),""))</f>
        <v/>
      </c>
      <c r="I783" s="21" t="str">
        <f>IF(H783="","",IFERROR(IF(INDEX(data_wkly!J:J,MATCH($B783,data_wkly!$C:$C,0),1)=0,"",INDEX(data_wkly!J:J,MATCH($B783,data_wkly!$C:$C,0),1)),""))</f>
        <v/>
      </c>
      <c r="J783" s="21" t="str">
        <f>IFERROR(IF(INDEX(data_wkly!K:K,MATCH($B783,data_wkly!$C:$C,0),1)=0,"",INDEX(data_wkly!K:K,MATCH($B783,data_wkly!$C:$C,0),1)),"")</f>
        <v/>
      </c>
      <c r="K783" s="86" t="str">
        <f>IFERROR(IF(INDEX(data_wkly!L:L,MATCH($B783,data_wkly!$C:$C,0),1)=0,"",INDEX(data_wkly!L:L,MATCH($B783,data_wkly!$C:$C,0),1)),"")</f>
        <v/>
      </c>
      <c r="L783" s="156"/>
      <c r="M783" s="155" t="str">
        <f>IFERROR(IF(INDEX(data_wkly!M:M,MATCH($B783,data_wkly!$C:$C,0),1)=0,"",INDEX(data_wkly!M:M,MATCH($B783,data_wkly!$C:$C,0),1)),"")</f>
        <v/>
      </c>
      <c r="N783" s="21" t="str">
        <f>IFERROR(IF(INDEX(data_wkly!N:N,MATCH($B783,data_wkly!$C:$C,0),1)=0,"",INDEX(data_wkly!N:N,MATCH($B783,data_wkly!$C:$C,0),1)),"")</f>
        <v/>
      </c>
      <c r="O783" s="21" t="str">
        <f>IF(M783="","",IFERROR(INDEX(data_wkly!O:O,MATCH($B783,data_wkly!$C:$C,0),1),""))</f>
        <v/>
      </c>
      <c r="P783" s="21" t="str">
        <f>IF(M783="","",IFERROR(IF(INDEX(data_wkly!P:P,MATCH($B783,data_wkly!$C:$C,0),1)=0,"",INDEX(data_wkly!P:P,MATCH($B783,data_wkly!$C:$C,0),1)),""))</f>
        <v/>
      </c>
      <c r="Q783" s="21" t="str">
        <f>IFERROR(IF(INDEX(data_wkly!Q:Q,MATCH($B783,data_wkly!$C:$C,0),1)=0,"",INDEX(data_wkly!Q:Q,MATCH($B783,data_wkly!$C:$C,0),1)),"")</f>
        <v/>
      </c>
      <c r="R783" s="21" t="str">
        <f>IF(M783="","",IFERROR(INDEX(data_wkly!R:R,MATCH($B783,data_wkly!$C:$C,0),1),""))</f>
        <v/>
      </c>
      <c r="S783" s="21" t="str">
        <f>IF(M783="","",IFERROR(IF(INDEX(data_wkly!S:S,MATCH($B783,data_wkly!$C:$C,0),1)=0,"",INDEX(data_wkly!S:S,MATCH($B783,data_wkly!$C:$C,0),1)),""))</f>
        <v/>
      </c>
      <c r="T783" s="21" t="str">
        <f>IFERROR(IF(INDEX(data_wkly!T:T,MATCH($B783,data_wkly!$C:$C,0),1)=0,"",INDEX(data_wkly!T:T,MATCH($B783,data_wkly!$C:$C,0),1)),"")</f>
        <v/>
      </c>
      <c r="U783" s="86" t="str">
        <f>IFERROR(IF(INDEX(data_wkly!U:U,MATCH($B783,data_wkly!$C:$C,0),1)=0,"",INDEX(data_wkly!U:U,MATCH($B783,data_wkly!$C:$C,0),1)),"")</f>
        <v/>
      </c>
      <c r="V783" s="157" t="str">
        <f t="shared" si="73"/>
        <v/>
      </c>
      <c r="W783" s="152" t="str">
        <f>IFERROR(IF(INDEX(data_wkly!W:W,MATCH($B783,data_wkly!$C:$C,0),1)=0,"",INDEX(data_wkly!W:W,MATCH($B783,data_wkly!$C:$C,0),1)),"")</f>
        <v/>
      </c>
      <c r="X783" s="21" t="str">
        <f>IFERROR(IF(INDEX(data_wkly!X:X,MATCH($B783,data_wkly!$C:$C,0),1)=0,"",INDEX(data_wkly!X:X,MATCH($B783,data_wkly!$C:$C,0),1)),"")</f>
        <v/>
      </c>
      <c r="Y783" s="21" t="str">
        <f>IFERROR(IF(INDEX(data_wkly!Y:Y,MATCH($B783,data_wkly!$C:$C,0),1)=0,"",INDEX(data_wkly!Y:Y,MATCH($B783,data_wkly!$C:$C,0),1)),"")</f>
        <v/>
      </c>
      <c r="Z783" s="21" t="str">
        <f>IFERROR(IF(INDEX(data_wkly!Z:Z,MATCH($B783,data_wkly!$C:$C,0),1)=0,"",INDEX(data_wkly!Z:Z,MATCH($B783,data_wkly!$C:$C,0),1)),"")</f>
        <v/>
      </c>
      <c r="AA783" s="152" t="str">
        <f>IFERROR(IF(INDEX(data_wkly!AA:AA,MATCH($B783,data_wkly!$C:$C,0),1)=0,"",INDEX(data_wkly!AA:AA,MATCH($B783,data_wkly!$C:$C,0),1)),"")</f>
        <v/>
      </c>
      <c r="AB783" s="21" t="str">
        <f>IFERROR(IF(INDEX(data_wkly!AB:AB,MATCH($B783,data_wkly!$C:$C,0),1)=0,"",INDEX(data_wkly!AB:AB,MATCH($B783,data_wkly!$C:$C,0),1)),"")</f>
        <v/>
      </c>
      <c r="AC783" s="21" t="str">
        <f>IFERROR(IF(INDEX(data_wkly!AC:AC,MATCH($B783,data_wkly!$C:$C,0),1)=0,"",INDEX(data_wkly!AC:AC,MATCH($B783,data_wkly!$C:$C,0),1)),"")</f>
        <v/>
      </c>
      <c r="AD783" s="21" t="str">
        <f>IFERROR(IF(INDEX(data_wkly!AD:AD,MATCH($B783,data_wkly!$C:$C,0),1)=0,"",INDEX(data_wkly!AD:AD,MATCH($B783,data_wkly!$C:$C,0),1)),"")</f>
        <v/>
      </c>
      <c r="AE783" s="157" t="str">
        <f t="shared" si="74"/>
        <v/>
      </c>
      <c r="AF783" s="154" t="str">
        <f>IFERROR(IF(INDEX(data_wkly!AF:AF,MATCH($B783,data_wkly!$C:$C,0),1)=0,"",INDEX(data_wkly!AF:AF,MATCH($B783,data_wkly!$C:$C,0),1)),"")</f>
        <v/>
      </c>
      <c r="AG783" s="153" t="str">
        <f>IFERROR(IF(AF783="","",INDEX(data_wkly!AG:AG,MATCH($B783,data_wkly!$C:$C,0),1)),"")</f>
        <v/>
      </c>
      <c r="AH783" s="153" t="str">
        <f>IFERROR(IF(INDEX(data_wkly!AH:AH,MATCH($B783,data_wkly!$C:$C,0),1)=0,"",INDEX(data_wkly!AH:AH,MATCH($B783,data_wkly!$C:$C,0),1)),"")</f>
        <v/>
      </c>
      <c r="AI783" s="153" t="str">
        <f>IFERROR(IF(INDEX(data_wkly!AI:AI,MATCH($B783,data_wkly!$C:$C,0),1)=0,"",INDEX(data_wkly!AI:AI,MATCH($B783,data_wkly!$C:$C,0),1)),"")</f>
        <v/>
      </c>
      <c r="AJ783" s="153" t="str">
        <f>IFERROR(IF(AI783="","",INDEX(data_wkly!AJ:AJ,MATCH($B783,data_wkly!$C:$C,0),1)),"")</f>
        <v/>
      </c>
      <c r="AK783" s="153" t="str">
        <f>IFERROR(IF(INDEX(data_wkly!AK:AK,MATCH($B783,data_wkly!$C:$C,0),1)=0,"",INDEX(data_wkly!AK:AK,MATCH($B783,data_wkly!$C:$C,0),1)),"")</f>
        <v/>
      </c>
      <c r="AL783" s="153" t="str">
        <f>IFERROR(IF(INDEX(data_wkly!AL:AL,MATCH($B783,data_wkly!$C:$C,0),1)=0,"",INDEX(data_wkly!AL:AL,MATCH($B783,data_wkly!$C:$C,0),1)),"")</f>
        <v/>
      </c>
      <c r="AM783" s="183" t="str">
        <f>IFERROR(IF(INDEX(data_wkly!AM:AM,MATCH($B783,data_wkly!$C:$C,0),1)=0,"",INDEX(data_wkly!AM:AM,MATCH($B783,data_wkly!$C:$C,0),1)),"")</f>
        <v/>
      </c>
      <c r="AN783" s="41" t="str">
        <f t="shared" si="72"/>
        <v/>
      </c>
      <c r="AO783" s="88">
        <f t="shared" si="71"/>
        <v>1</v>
      </c>
    </row>
    <row r="784" spans="1:41">
      <c r="A784" s="88" t="str">
        <f t="shared" si="75"/>
        <v/>
      </c>
      <c r="B784" s="89" t="str">
        <f t="shared" ref="B784:B846" si="76">IFERROR(IF(B783+7&lt;=$D$8,B783+7,""),"")</f>
        <v/>
      </c>
      <c r="C784" s="155" t="str">
        <f>IFERROR(IF(INDEX(data_wkly!D:D,MATCH($B784,data_wkly!$C:$C,0),1)=0,"",INDEX(data_wkly!D:D,MATCH($B784,data_wkly!$C:$C,0),1)),"")</f>
        <v/>
      </c>
      <c r="D784" s="21" t="str">
        <f>IFERROR(IF(INDEX(data_wkly!E:E,MATCH($B784,data_wkly!$C:$C,0),1)=0,"",INDEX(data_wkly!E:E,MATCH($B784,data_wkly!$C:$C,0),1)),"")</f>
        <v/>
      </c>
      <c r="E784" s="21" t="str">
        <f>IF(C784="","",IFERROR(INDEX(data_wkly!F:F,MATCH($B784,data_wkly!$C:$C,0),1),""))</f>
        <v/>
      </c>
      <c r="F784" s="21" t="str">
        <f>IF(E784="","",IFERROR(IF(INDEX(data_wkly!G:G,MATCH($B784,data_wkly!$C:$C,0),1)=0,"",INDEX(data_wkly!G:G,MATCH($B784,data_wkly!$C:$C,0),1)),""))</f>
        <v/>
      </c>
      <c r="G784" s="21" t="str">
        <f>IFERROR(IF(INDEX(data_wkly!H:H,MATCH($B784,data_wkly!$C:$C,0),1)=0,"",INDEX(data_wkly!H:H,MATCH($B784,data_wkly!$C:$C,0),1)),"")</f>
        <v/>
      </c>
      <c r="H784" s="21" t="str">
        <f>IF(C784="","",IFERROR(INDEX(data_wkly!I:I,MATCH($B784,data_wkly!$C:$C,0),1),""))</f>
        <v/>
      </c>
      <c r="I784" s="21" t="str">
        <f>IF(H784="","",IFERROR(IF(INDEX(data_wkly!J:J,MATCH($B784,data_wkly!$C:$C,0),1)=0,"",INDEX(data_wkly!J:J,MATCH($B784,data_wkly!$C:$C,0),1)),""))</f>
        <v/>
      </c>
      <c r="J784" s="21" t="str">
        <f>IFERROR(IF(INDEX(data_wkly!K:K,MATCH($B784,data_wkly!$C:$C,0),1)=0,"",INDEX(data_wkly!K:K,MATCH($B784,data_wkly!$C:$C,0),1)),"")</f>
        <v/>
      </c>
      <c r="K784" s="86" t="str">
        <f>IFERROR(IF(INDEX(data_wkly!L:L,MATCH($B784,data_wkly!$C:$C,0),1)=0,"",INDEX(data_wkly!L:L,MATCH($B784,data_wkly!$C:$C,0),1)),"")</f>
        <v/>
      </c>
      <c r="L784" s="156"/>
      <c r="M784" s="155" t="str">
        <f>IFERROR(IF(INDEX(data_wkly!M:M,MATCH($B784,data_wkly!$C:$C,0),1)=0,"",INDEX(data_wkly!M:M,MATCH($B784,data_wkly!$C:$C,0),1)),"")</f>
        <v/>
      </c>
      <c r="N784" s="21" t="str">
        <f>IFERROR(IF(INDEX(data_wkly!N:N,MATCH($B784,data_wkly!$C:$C,0),1)=0,"",INDEX(data_wkly!N:N,MATCH($B784,data_wkly!$C:$C,0),1)),"")</f>
        <v/>
      </c>
      <c r="O784" s="21" t="str">
        <f>IF(M784="","",IFERROR(INDEX(data_wkly!O:O,MATCH($B784,data_wkly!$C:$C,0),1),""))</f>
        <v/>
      </c>
      <c r="P784" s="21" t="str">
        <f>IF(M784="","",IFERROR(IF(INDEX(data_wkly!P:P,MATCH($B784,data_wkly!$C:$C,0),1)=0,"",INDEX(data_wkly!P:P,MATCH($B784,data_wkly!$C:$C,0),1)),""))</f>
        <v/>
      </c>
      <c r="Q784" s="21" t="str">
        <f>IFERROR(IF(INDEX(data_wkly!Q:Q,MATCH($B784,data_wkly!$C:$C,0),1)=0,"",INDEX(data_wkly!Q:Q,MATCH($B784,data_wkly!$C:$C,0),1)),"")</f>
        <v/>
      </c>
      <c r="R784" s="21" t="str">
        <f>IF(M784="","",IFERROR(INDEX(data_wkly!R:R,MATCH($B784,data_wkly!$C:$C,0),1),""))</f>
        <v/>
      </c>
      <c r="S784" s="21" t="str">
        <f>IF(M784="","",IFERROR(IF(INDEX(data_wkly!S:S,MATCH($B784,data_wkly!$C:$C,0),1)=0,"",INDEX(data_wkly!S:S,MATCH($B784,data_wkly!$C:$C,0),1)),""))</f>
        <v/>
      </c>
      <c r="T784" s="21" t="str">
        <f>IFERROR(IF(INDEX(data_wkly!T:T,MATCH($B784,data_wkly!$C:$C,0),1)=0,"",INDEX(data_wkly!T:T,MATCH($B784,data_wkly!$C:$C,0),1)),"")</f>
        <v/>
      </c>
      <c r="U784" s="86" t="str">
        <f>IFERROR(IF(INDEX(data_wkly!U:U,MATCH($B784,data_wkly!$C:$C,0),1)=0,"",INDEX(data_wkly!U:U,MATCH($B784,data_wkly!$C:$C,0),1)),"")</f>
        <v/>
      </c>
      <c r="V784" s="157" t="str">
        <f t="shared" si="73"/>
        <v/>
      </c>
      <c r="W784" s="152" t="str">
        <f>IFERROR(IF(INDEX(data_wkly!W:W,MATCH($B784,data_wkly!$C:$C,0),1)=0,"",INDEX(data_wkly!W:W,MATCH($B784,data_wkly!$C:$C,0),1)),"")</f>
        <v/>
      </c>
      <c r="X784" s="21" t="str">
        <f>IFERROR(IF(INDEX(data_wkly!X:X,MATCH($B784,data_wkly!$C:$C,0),1)=0,"",INDEX(data_wkly!X:X,MATCH($B784,data_wkly!$C:$C,0),1)),"")</f>
        <v/>
      </c>
      <c r="Y784" s="21" t="str">
        <f>IFERROR(IF(INDEX(data_wkly!Y:Y,MATCH($B784,data_wkly!$C:$C,0),1)=0,"",INDEX(data_wkly!Y:Y,MATCH($B784,data_wkly!$C:$C,0),1)),"")</f>
        <v/>
      </c>
      <c r="Z784" s="21" t="str">
        <f>IFERROR(IF(INDEX(data_wkly!Z:Z,MATCH($B784,data_wkly!$C:$C,0),1)=0,"",INDEX(data_wkly!Z:Z,MATCH($B784,data_wkly!$C:$C,0),1)),"")</f>
        <v/>
      </c>
      <c r="AA784" s="152" t="str">
        <f>IFERROR(IF(INDEX(data_wkly!AA:AA,MATCH($B784,data_wkly!$C:$C,0),1)=0,"",INDEX(data_wkly!AA:AA,MATCH($B784,data_wkly!$C:$C,0),1)),"")</f>
        <v/>
      </c>
      <c r="AB784" s="21" t="str">
        <f>IFERROR(IF(INDEX(data_wkly!AB:AB,MATCH($B784,data_wkly!$C:$C,0),1)=0,"",INDEX(data_wkly!AB:AB,MATCH($B784,data_wkly!$C:$C,0),1)),"")</f>
        <v/>
      </c>
      <c r="AC784" s="21" t="str">
        <f>IFERROR(IF(INDEX(data_wkly!AC:AC,MATCH($B784,data_wkly!$C:$C,0),1)=0,"",INDEX(data_wkly!AC:AC,MATCH($B784,data_wkly!$C:$C,0),1)),"")</f>
        <v/>
      </c>
      <c r="AD784" s="21" t="str">
        <f>IFERROR(IF(INDEX(data_wkly!AD:AD,MATCH($B784,data_wkly!$C:$C,0),1)=0,"",INDEX(data_wkly!AD:AD,MATCH($B784,data_wkly!$C:$C,0),1)),"")</f>
        <v/>
      </c>
      <c r="AE784" s="157" t="str">
        <f t="shared" si="74"/>
        <v/>
      </c>
      <c r="AF784" s="154" t="str">
        <f>IFERROR(IF(INDEX(data_wkly!AF:AF,MATCH($B784,data_wkly!$C:$C,0),1)=0,"",INDEX(data_wkly!AF:AF,MATCH($B784,data_wkly!$C:$C,0),1)),"")</f>
        <v/>
      </c>
      <c r="AG784" s="153" t="str">
        <f>IFERROR(IF(AF784="","",INDEX(data_wkly!AG:AG,MATCH($B784,data_wkly!$C:$C,0),1)),"")</f>
        <v/>
      </c>
      <c r="AH784" s="153" t="str">
        <f>IFERROR(IF(INDEX(data_wkly!AH:AH,MATCH($B784,data_wkly!$C:$C,0),1)=0,"",INDEX(data_wkly!AH:AH,MATCH($B784,data_wkly!$C:$C,0),1)),"")</f>
        <v/>
      </c>
      <c r="AI784" s="153" t="str">
        <f>IFERROR(IF(INDEX(data_wkly!AI:AI,MATCH($B784,data_wkly!$C:$C,0),1)=0,"",INDEX(data_wkly!AI:AI,MATCH($B784,data_wkly!$C:$C,0),1)),"")</f>
        <v/>
      </c>
      <c r="AJ784" s="153" t="str">
        <f>IFERROR(IF(AI784="","",INDEX(data_wkly!AJ:AJ,MATCH($B784,data_wkly!$C:$C,0),1)),"")</f>
        <v/>
      </c>
      <c r="AK784" s="153" t="str">
        <f>IFERROR(IF(INDEX(data_wkly!AK:AK,MATCH($B784,data_wkly!$C:$C,0),1)=0,"",INDEX(data_wkly!AK:AK,MATCH($B784,data_wkly!$C:$C,0),1)),"")</f>
        <v/>
      </c>
      <c r="AL784" s="153" t="str">
        <f>IFERROR(IF(INDEX(data_wkly!AL:AL,MATCH($B784,data_wkly!$C:$C,0),1)=0,"",INDEX(data_wkly!AL:AL,MATCH($B784,data_wkly!$C:$C,0),1)),"")</f>
        <v/>
      </c>
      <c r="AM784" s="183" t="str">
        <f>IFERROR(IF(INDEX(data_wkly!AM:AM,MATCH($B784,data_wkly!$C:$C,0),1)=0,"",INDEX(data_wkly!AM:AM,MATCH($B784,data_wkly!$C:$C,0),1)),"")</f>
        <v/>
      </c>
      <c r="AN784" s="41" t="str">
        <f t="shared" si="72"/>
        <v/>
      </c>
      <c r="AO784" s="88">
        <f t="shared" ref="AO784:AO846" si="77">AO782</f>
        <v>2</v>
      </c>
    </row>
    <row r="785" spans="1:41">
      <c r="A785" s="88" t="str">
        <f t="shared" si="75"/>
        <v/>
      </c>
      <c r="B785" s="89" t="str">
        <f t="shared" si="76"/>
        <v/>
      </c>
      <c r="C785" s="155" t="str">
        <f>IFERROR(IF(INDEX(data_wkly!D:D,MATCH($B785,data_wkly!$C:$C,0),1)=0,"",INDEX(data_wkly!D:D,MATCH($B785,data_wkly!$C:$C,0),1)),"")</f>
        <v/>
      </c>
      <c r="D785" s="21" t="str">
        <f>IFERROR(IF(INDEX(data_wkly!E:E,MATCH($B785,data_wkly!$C:$C,0),1)=0,"",INDEX(data_wkly!E:E,MATCH($B785,data_wkly!$C:$C,0),1)),"")</f>
        <v/>
      </c>
      <c r="E785" s="21" t="str">
        <f>IF(C785="","",IFERROR(INDEX(data_wkly!F:F,MATCH($B785,data_wkly!$C:$C,0),1),""))</f>
        <v/>
      </c>
      <c r="F785" s="21" t="str">
        <f>IF(E785="","",IFERROR(IF(INDEX(data_wkly!G:G,MATCH($B785,data_wkly!$C:$C,0),1)=0,"",INDEX(data_wkly!G:G,MATCH($B785,data_wkly!$C:$C,0),1)),""))</f>
        <v/>
      </c>
      <c r="G785" s="21" t="str">
        <f>IFERROR(IF(INDEX(data_wkly!H:H,MATCH($B785,data_wkly!$C:$C,0),1)=0,"",INDEX(data_wkly!H:H,MATCH($B785,data_wkly!$C:$C,0),1)),"")</f>
        <v/>
      </c>
      <c r="H785" s="21" t="str">
        <f>IF(C785="","",IFERROR(INDEX(data_wkly!I:I,MATCH($B785,data_wkly!$C:$C,0),1),""))</f>
        <v/>
      </c>
      <c r="I785" s="21" t="str">
        <f>IF(H785="","",IFERROR(IF(INDEX(data_wkly!J:J,MATCH($B785,data_wkly!$C:$C,0),1)=0,"",INDEX(data_wkly!J:J,MATCH($B785,data_wkly!$C:$C,0),1)),""))</f>
        <v/>
      </c>
      <c r="J785" s="21" t="str">
        <f>IFERROR(IF(INDEX(data_wkly!K:K,MATCH($B785,data_wkly!$C:$C,0),1)=0,"",INDEX(data_wkly!K:K,MATCH($B785,data_wkly!$C:$C,0),1)),"")</f>
        <v/>
      </c>
      <c r="K785" s="86" t="str">
        <f>IFERROR(IF(INDEX(data_wkly!L:L,MATCH($B785,data_wkly!$C:$C,0),1)=0,"",INDEX(data_wkly!L:L,MATCH($B785,data_wkly!$C:$C,0),1)),"")</f>
        <v/>
      </c>
      <c r="L785" s="156"/>
      <c r="M785" s="155" t="str">
        <f>IFERROR(IF(INDEX(data_wkly!M:M,MATCH($B785,data_wkly!$C:$C,0),1)=0,"",INDEX(data_wkly!M:M,MATCH($B785,data_wkly!$C:$C,0),1)),"")</f>
        <v/>
      </c>
      <c r="N785" s="21" t="str">
        <f>IFERROR(IF(INDEX(data_wkly!N:N,MATCH($B785,data_wkly!$C:$C,0),1)=0,"",INDEX(data_wkly!N:N,MATCH($B785,data_wkly!$C:$C,0),1)),"")</f>
        <v/>
      </c>
      <c r="O785" s="21" t="str">
        <f>IF(M785="","",IFERROR(INDEX(data_wkly!O:O,MATCH($B785,data_wkly!$C:$C,0),1),""))</f>
        <v/>
      </c>
      <c r="P785" s="21" t="str">
        <f>IF(M785="","",IFERROR(IF(INDEX(data_wkly!P:P,MATCH($B785,data_wkly!$C:$C,0),1)=0,"",INDEX(data_wkly!P:P,MATCH($B785,data_wkly!$C:$C,0),1)),""))</f>
        <v/>
      </c>
      <c r="Q785" s="21" t="str">
        <f>IFERROR(IF(INDEX(data_wkly!Q:Q,MATCH($B785,data_wkly!$C:$C,0),1)=0,"",INDEX(data_wkly!Q:Q,MATCH($B785,data_wkly!$C:$C,0),1)),"")</f>
        <v/>
      </c>
      <c r="R785" s="21" t="str">
        <f>IF(M785="","",IFERROR(INDEX(data_wkly!R:R,MATCH($B785,data_wkly!$C:$C,0),1),""))</f>
        <v/>
      </c>
      <c r="S785" s="21" t="str">
        <f>IF(M785="","",IFERROR(IF(INDEX(data_wkly!S:S,MATCH($B785,data_wkly!$C:$C,0),1)=0,"",INDEX(data_wkly!S:S,MATCH($B785,data_wkly!$C:$C,0),1)),""))</f>
        <v/>
      </c>
      <c r="T785" s="21" t="str">
        <f>IFERROR(IF(INDEX(data_wkly!T:T,MATCH($B785,data_wkly!$C:$C,0),1)=0,"",INDEX(data_wkly!T:T,MATCH($B785,data_wkly!$C:$C,0),1)),"")</f>
        <v/>
      </c>
      <c r="U785" s="86" t="str">
        <f>IFERROR(IF(INDEX(data_wkly!U:U,MATCH($B785,data_wkly!$C:$C,0),1)=0,"",INDEX(data_wkly!U:U,MATCH($B785,data_wkly!$C:$C,0),1)),"")</f>
        <v/>
      </c>
      <c r="V785" s="157" t="str">
        <f t="shared" si="73"/>
        <v/>
      </c>
      <c r="W785" s="152" t="str">
        <f>IFERROR(IF(INDEX(data_wkly!W:W,MATCH($B785,data_wkly!$C:$C,0),1)=0,"",INDEX(data_wkly!W:W,MATCH($B785,data_wkly!$C:$C,0),1)),"")</f>
        <v/>
      </c>
      <c r="X785" s="21" t="str">
        <f>IFERROR(IF(INDEX(data_wkly!X:X,MATCH($B785,data_wkly!$C:$C,0),1)=0,"",INDEX(data_wkly!X:X,MATCH($B785,data_wkly!$C:$C,0),1)),"")</f>
        <v/>
      </c>
      <c r="Y785" s="21" t="str">
        <f>IFERROR(IF(INDEX(data_wkly!Y:Y,MATCH($B785,data_wkly!$C:$C,0),1)=0,"",INDEX(data_wkly!Y:Y,MATCH($B785,data_wkly!$C:$C,0),1)),"")</f>
        <v/>
      </c>
      <c r="Z785" s="21" t="str">
        <f>IFERROR(IF(INDEX(data_wkly!Z:Z,MATCH($B785,data_wkly!$C:$C,0),1)=0,"",INDEX(data_wkly!Z:Z,MATCH($B785,data_wkly!$C:$C,0),1)),"")</f>
        <v/>
      </c>
      <c r="AA785" s="152" t="str">
        <f>IFERROR(IF(INDEX(data_wkly!AA:AA,MATCH($B785,data_wkly!$C:$C,0),1)=0,"",INDEX(data_wkly!AA:AA,MATCH($B785,data_wkly!$C:$C,0),1)),"")</f>
        <v/>
      </c>
      <c r="AB785" s="21" t="str">
        <f>IFERROR(IF(INDEX(data_wkly!AB:AB,MATCH($B785,data_wkly!$C:$C,0),1)=0,"",INDEX(data_wkly!AB:AB,MATCH($B785,data_wkly!$C:$C,0),1)),"")</f>
        <v/>
      </c>
      <c r="AC785" s="21" t="str">
        <f>IFERROR(IF(INDEX(data_wkly!AC:AC,MATCH($B785,data_wkly!$C:$C,0),1)=0,"",INDEX(data_wkly!AC:AC,MATCH($B785,data_wkly!$C:$C,0),1)),"")</f>
        <v/>
      </c>
      <c r="AD785" s="21" t="str">
        <f>IFERROR(IF(INDEX(data_wkly!AD:AD,MATCH($B785,data_wkly!$C:$C,0),1)=0,"",INDEX(data_wkly!AD:AD,MATCH($B785,data_wkly!$C:$C,0),1)),"")</f>
        <v/>
      </c>
      <c r="AE785" s="157" t="str">
        <f t="shared" si="74"/>
        <v/>
      </c>
      <c r="AF785" s="154" t="str">
        <f>IFERROR(IF(INDEX(data_wkly!AF:AF,MATCH($B785,data_wkly!$C:$C,0),1)=0,"",INDEX(data_wkly!AF:AF,MATCH($B785,data_wkly!$C:$C,0),1)),"")</f>
        <v/>
      </c>
      <c r="AG785" s="153" t="str">
        <f>IFERROR(IF(AF785="","",INDEX(data_wkly!AG:AG,MATCH($B785,data_wkly!$C:$C,0),1)),"")</f>
        <v/>
      </c>
      <c r="AH785" s="153" t="str">
        <f>IFERROR(IF(INDEX(data_wkly!AH:AH,MATCH($B785,data_wkly!$C:$C,0),1)=0,"",INDEX(data_wkly!AH:AH,MATCH($B785,data_wkly!$C:$C,0),1)),"")</f>
        <v/>
      </c>
      <c r="AI785" s="153" t="str">
        <f>IFERROR(IF(INDEX(data_wkly!AI:AI,MATCH($B785,data_wkly!$C:$C,0),1)=0,"",INDEX(data_wkly!AI:AI,MATCH($B785,data_wkly!$C:$C,0),1)),"")</f>
        <v/>
      </c>
      <c r="AJ785" s="153" t="str">
        <f>IFERROR(IF(AI785="","",INDEX(data_wkly!AJ:AJ,MATCH($B785,data_wkly!$C:$C,0),1)),"")</f>
        <v/>
      </c>
      <c r="AK785" s="153" t="str">
        <f>IFERROR(IF(INDEX(data_wkly!AK:AK,MATCH($B785,data_wkly!$C:$C,0),1)=0,"",INDEX(data_wkly!AK:AK,MATCH($B785,data_wkly!$C:$C,0),1)),"")</f>
        <v/>
      </c>
      <c r="AL785" s="153" t="str">
        <f>IFERROR(IF(INDEX(data_wkly!AL:AL,MATCH($B785,data_wkly!$C:$C,0),1)=0,"",INDEX(data_wkly!AL:AL,MATCH($B785,data_wkly!$C:$C,0),1)),"")</f>
        <v/>
      </c>
      <c r="AM785" s="183" t="str">
        <f>IFERROR(IF(INDEX(data_wkly!AM:AM,MATCH($B785,data_wkly!$C:$C,0),1)=0,"",INDEX(data_wkly!AM:AM,MATCH($B785,data_wkly!$C:$C,0),1)),"")</f>
        <v/>
      </c>
      <c r="AN785" s="41" t="str">
        <f t="shared" si="72"/>
        <v/>
      </c>
      <c r="AO785" s="88">
        <f t="shared" si="77"/>
        <v>1</v>
      </c>
    </row>
    <row r="786" spans="1:41">
      <c r="A786" s="88" t="str">
        <f t="shared" si="75"/>
        <v/>
      </c>
      <c r="B786" s="89" t="str">
        <f t="shared" si="76"/>
        <v/>
      </c>
      <c r="C786" s="155" t="str">
        <f>IFERROR(IF(INDEX(data_wkly!D:D,MATCH($B786,data_wkly!$C:$C,0),1)=0,"",INDEX(data_wkly!D:D,MATCH($B786,data_wkly!$C:$C,0),1)),"")</f>
        <v/>
      </c>
      <c r="D786" s="21" t="str">
        <f>IFERROR(IF(INDEX(data_wkly!E:E,MATCH($B786,data_wkly!$C:$C,0),1)=0,"",INDEX(data_wkly!E:E,MATCH($B786,data_wkly!$C:$C,0),1)),"")</f>
        <v/>
      </c>
      <c r="E786" s="21" t="str">
        <f>IF(C786="","",IFERROR(INDEX(data_wkly!F:F,MATCH($B786,data_wkly!$C:$C,0),1),""))</f>
        <v/>
      </c>
      <c r="F786" s="21" t="str">
        <f>IF(E786="","",IFERROR(IF(INDEX(data_wkly!G:G,MATCH($B786,data_wkly!$C:$C,0),1)=0,"",INDEX(data_wkly!G:G,MATCH($B786,data_wkly!$C:$C,0),1)),""))</f>
        <v/>
      </c>
      <c r="G786" s="21" t="str">
        <f>IFERROR(IF(INDEX(data_wkly!H:H,MATCH($B786,data_wkly!$C:$C,0),1)=0,"",INDEX(data_wkly!H:H,MATCH($B786,data_wkly!$C:$C,0),1)),"")</f>
        <v/>
      </c>
      <c r="H786" s="21" t="str">
        <f>IF(C786="","",IFERROR(INDEX(data_wkly!I:I,MATCH($B786,data_wkly!$C:$C,0),1),""))</f>
        <v/>
      </c>
      <c r="I786" s="21" t="str">
        <f>IF(H786="","",IFERROR(IF(INDEX(data_wkly!J:J,MATCH($B786,data_wkly!$C:$C,0),1)=0,"",INDEX(data_wkly!J:J,MATCH($B786,data_wkly!$C:$C,0),1)),""))</f>
        <v/>
      </c>
      <c r="J786" s="21" t="str">
        <f>IFERROR(IF(INDEX(data_wkly!K:K,MATCH($B786,data_wkly!$C:$C,0),1)=0,"",INDEX(data_wkly!K:K,MATCH($B786,data_wkly!$C:$C,0),1)),"")</f>
        <v/>
      </c>
      <c r="K786" s="86" t="str">
        <f>IFERROR(IF(INDEX(data_wkly!L:L,MATCH($B786,data_wkly!$C:$C,0),1)=0,"",INDEX(data_wkly!L:L,MATCH($B786,data_wkly!$C:$C,0),1)),"")</f>
        <v/>
      </c>
      <c r="L786" s="156"/>
      <c r="M786" s="155" t="str">
        <f>IFERROR(IF(INDEX(data_wkly!M:M,MATCH($B786,data_wkly!$C:$C,0),1)=0,"",INDEX(data_wkly!M:M,MATCH($B786,data_wkly!$C:$C,0),1)),"")</f>
        <v/>
      </c>
      <c r="N786" s="21" t="str">
        <f>IFERROR(IF(INDEX(data_wkly!N:N,MATCH($B786,data_wkly!$C:$C,0),1)=0,"",INDEX(data_wkly!N:N,MATCH($B786,data_wkly!$C:$C,0),1)),"")</f>
        <v/>
      </c>
      <c r="O786" s="21" t="str">
        <f>IF(M786="","",IFERROR(INDEX(data_wkly!O:O,MATCH($B786,data_wkly!$C:$C,0),1),""))</f>
        <v/>
      </c>
      <c r="P786" s="21" t="str">
        <f>IF(M786="","",IFERROR(IF(INDEX(data_wkly!P:P,MATCH($B786,data_wkly!$C:$C,0),1)=0,"",INDEX(data_wkly!P:P,MATCH($B786,data_wkly!$C:$C,0),1)),""))</f>
        <v/>
      </c>
      <c r="Q786" s="21" t="str">
        <f>IFERROR(IF(INDEX(data_wkly!Q:Q,MATCH($B786,data_wkly!$C:$C,0),1)=0,"",INDEX(data_wkly!Q:Q,MATCH($B786,data_wkly!$C:$C,0),1)),"")</f>
        <v/>
      </c>
      <c r="R786" s="21" t="str">
        <f>IF(M786="","",IFERROR(INDEX(data_wkly!R:R,MATCH($B786,data_wkly!$C:$C,0),1),""))</f>
        <v/>
      </c>
      <c r="S786" s="21" t="str">
        <f>IF(M786="","",IFERROR(IF(INDEX(data_wkly!S:S,MATCH($B786,data_wkly!$C:$C,0),1)=0,"",INDEX(data_wkly!S:S,MATCH($B786,data_wkly!$C:$C,0),1)),""))</f>
        <v/>
      </c>
      <c r="T786" s="21" t="str">
        <f>IFERROR(IF(INDEX(data_wkly!T:T,MATCH($B786,data_wkly!$C:$C,0),1)=0,"",INDEX(data_wkly!T:T,MATCH($B786,data_wkly!$C:$C,0),1)),"")</f>
        <v/>
      </c>
      <c r="U786" s="86" t="str">
        <f>IFERROR(IF(INDEX(data_wkly!U:U,MATCH($B786,data_wkly!$C:$C,0),1)=0,"",INDEX(data_wkly!U:U,MATCH($B786,data_wkly!$C:$C,0),1)),"")</f>
        <v/>
      </c>
      <c r="V786" s="157" t="str">
        <f t="shared" si="73"/>
        <v/>
      </c>
      <c r="W786" s="152" t="str">
        <f>IFERROR(IF(INDEX(data_wkly!W:W,MATCH($B786,data_wkly!$C:$C,0),1)=0,"",INDEX(data_wkly!W:W,MATCH($B786,data_wkly!$C:$C,0),1)),"")</f>
        <v/>
      </c>
      <c r="X786" s="21" t="str">
        <f>IFERROR(IF(INDEX(data_wkly!X:X,MATCH($B786,data_wkly!$C:$C,0),1)=0,"",INDEX(data_wkly!X:X,MATCH($B786,data_wkly!$C:$C,0),1)),"")</f>
        <v/>
      </c>
      <c r="Y786" s="21" t="str">
        <f>IFERROR(IF(INDEX(data_wkly!Y:Y,MATCH($B786,data_wkly!$C:$C,0),1)=0,"",INDEX(data_wkly!Y:Y,MATCH($B786,data_wkly!$C:$C,0),1)),"")</f>
        <v/>
      </c>
      <c r="Z786" s="21" t="str">
        <f>IFERROR(IF(INDEX(data_wkly!Z:Z,MATCH($B786,data_wkly!$C:$C,0),1)=0,"",INDEX(data_wkly!Z:Z,MATCH($B786,data_wkly!$C:$C,0),1)),"")</f>
        <v/>
      </c>
      <c r="AA786" s="152" t="str">
        <f>IFERROR(IF(INDEX(data_wkly!AA:AA,MATCH($B786,data_wkly!$C:$C,0),1)=0,"",INDEX(data_wkly!AA:AA,MATCH($B786,data_wkly!$C:$C,0),1)),"")</f>
        <v/>
      </c>
      <c r="AB786" s="21" t="str">
        <f>IFERROR(IF(INDEX(data_wkly!AB:AB,MATCH($B786,data_wkly!$C:$C,0),1)=0,"",INDEX(data_wkly!AB:AB,MATCH($B786,data_wkly!$C:$C,0),1)),"")</f>
        <v/>
      </c>
      <c r="AC786" s="21" t="str">
        <f>IFERROR(IF(INDEX(data_wkly!AC:AC,MATCH($B786,data_wkly!$C:$C,0),1)=0,"",INDEX(data_wkly!AC:AC,MATCH($B786,data_wkly!$C:$C,0),1)),"")</f>
        <v/>
      </c>
      <c r="AD786" s="21" t="str">
        <f>IFERROR(IF(INDEX(data_wkly!AD:AD,MATCH($B786,data_wkly!$C:$C,0),1)=0,"",INDEX(data_wkly!AD:AD,MATCH($B786,data_wkly!$C:$C,0),1)),"")</f>
        <v/>
      </c>
      <c r="AE786" s="157" t="str">
        <f t="shared" si="74"/>
        <v/>
      </c>
      <c r="AF786" s="154" t="str">
        <f>IFERROR(IF(INDEX(data_wkly!AF:AF,MATCH($B786,data_wkly!$C:$C,0),1)=0,"",INDEX(data_wkly!AF:AF,MATCH($B786,data_wkly!$C:$C,0),1)),"")</f>
        <v/>
      </c>
      <c r="AG786" s="153" t="str">
        <f>IFERROR(IF(AF786="","",INDEX(data_wkly!AG:AG,MATCH($B786,data_wkly!$C:$C,0),1)),"")</f>
        <v/>
      </c>
      <c r="AH786" s="153" t="str">
        <f>IFERROR(IF(INDEX(data_wkly!AH:AH,MATCH($B786,data_wkly!$C:$C,0),1)=0,"",INDEX(data_wkly!AH:AH,MATCH($B786,data_wkly!$C:$C,0),1)),"")</f>
        <v/>
      </c>
      <c r="AI786" s="153" t="str">
        <f>IFERROR(IF(INDEX(data_wkly!AI:AI,MATCH($B786,data_wkly!$C:$C,0),1)=0,"",INDEX(data_wkly!AI:AI,MATCH($B786,data_wkly!$C:$C,0),1)),"")</f>
        <v/>
      </c>
      <c r="AJ786" s="153" t="str">
        <f>IFERROR(IF(AI786="","",INDEX(data_wkly!AJ:AJ,MATCH($B786,data_wkly!$C:$C,0),1)),"")</f>
        <v/>
      </c>
      <c r="AK786" s="153" t="str">
        <f>IFERROR(IF(INDEX(data_wkly!AK:AK,MATCH($B786,data_wkly!$C:$C,0),1)=0,"",INDEX(data_wkly!AK:AK,MATCH($B786,data_wkly!$C:$C,0),1)),"")</f>
        <v/>
      </c>
      <c r="AL786" s="153" t="str">
        <f>IFERROR(IF(INDEX(data_wkly!AL:AL,MATCH($B786,data_wkly!$C:$C,0),1)=0,"",INDEX(data_wkly!AL:AL,MATCH($B786,data_wkly!$C:$C,0),1)),"")</f>
        <v/>
      </c>
      <c r="AM786" s="183" t="str">
        <f>IFERROR(IF(INDEX(data_wkly!AM:AM,MATCH($B786,data_wkly!$C:$C,0),1)=0,"",INDEX(data_wkly!AM:AM,MATCH($B786,data_wkly!$C:$C,0),1)),"")</f>
        <v/>
      </c>
      <c r="AN786" s="41" t="str">
        <f t="shared" si="72"/>
        <v/>
      </c>
      <c r="AO786" s="88">
        <f t="shared" si="77"/>
        <v>2</v>
      </c>
    </row>
    <row r="787" spans="1:41">
      <c r="A787" s="88" t="str">
        <f t="shared" si="75"/>
        <v/>
      </c>
      <c r="B787" s="89" t="str">
        <f t="shared" si="76"/>
        <v/>
      </c>
      <c r="C787" s="155" t="str">
        <f>IFERROR(IF(INDEX(data_wkly!D:D,MATCH($B787,data_wkly!$C:$C,0),1)=0,"",INDEX(data_wkly!D:D,MATCH($B787,data_wkly!$C:$C,0),1)),"")</f>
        <v/>
      </c>
      <c r="D787" s="21" t="str">
        <f>IFERROR(IF(INDEX(data_wkly!E:E,MATCH($B787,data_wkly!$C:$C,0),1)=0,"",INDEX(data_wkly!E:E,MATCH($B787,data_wkly!$C:$C,0),1)),"")</f>
        <v/>
      </c>
      <c r="E787" s="21" t="str">
        <f>IF(C787="","",IFERROR(INDEX(data_wkly!F:F,MATCH($B787,data_wkly!$C:$C,0),1),""))</f>
        <v/>
      </c>
      <c r="F787" s="21" t="str">
        <f>IF(E787="","",IFERROR(IF(INDEX(data_wkly!G:G,MATCH($B787,data_wkly!$C:$C,0),1)=0,"",INDEX(data_wkly!G:G,MATCH($B787,data_wkly!$C:$C,0),1)),""))</f>
        <v/>
      </c>
      <c r="G787" s="21" t="str">
        <f>IFERROR(IF(INDEX(data_wkly!H:H,MATCH($B787,data_wkly!$C:$C,0),1)=0,"",INDEX(data_wkly!H:H,MATCH($B787,data_wkly!$C:$C,0),1)),"")</f>
        <v/>
      </c>
      <c r="H787" s="21" t="str">
        <f>IF(C787="","",IFERROR(INDEX(data_wkly!I:I,MATCH($B787,data_wkly!$C:$C,0),1),""))</f>
        <v/>
      </c>
      <c r="I787" s="21" t="str">
        <f>IF(H787="","",IFERROR(IF(INDEX(data_wkly!J:J,MATCH($B787,data_wkly!$C:$C,0),1)=0,"",INDEX(data_wkly!J:J,MATCH($B787,data_wkly!$C:$C,0),1)),""))</f>
        <v/>
      </c>
      <c r="J787" s="21" t="str">
        <f>IFERROR(IF(INDEX(data_wkly!K:K,MATCH($B787,data_wkly!$C:$C,0),1)=0,"",INDEX(data_wkly!K:K,MATCH($B787,data_wkly!$C:$C,0),1)),"")</f>
        <v/>
      </c>
      <c r="K787" s="86" t="str">
        <f>IFERROR(IF(INDEX(data_wkly!L:L,MATCH($B787,data_wkly!$C:$C,0),1)=0,"",INDEX(data_wkly!L:L,MATCH($B787,data_wkly!$C:$C,0),1)),"")</f>
        <v/>
      </c>
      <c r="L787" s="156"/>
      <c r="M787" s="155" t="str">
        <f>IFERROR(IF(INDEX(data_wkly!M:M,MATCH($B787,data_wkly!$C:$C,0),1)=0,"",INDEX(data_wkly!M:M,MATCH($B787,data_wkly!$C:$C,0),1)),"")</f>
        <v/>
      </c>
      <c r="N787" s="21" t="str">
        <f>IFERROR(IF(INDEX(data_wkly!N:N,MATCH($B787,data_wkly!$C:$C,0),1)=0,"",INDEX(data_wkly!N:N,MATCH($B787,data_wkly!$C:$C,0),1)),"")</f>
        <v/>
      </c>
      <c r="O787" s="21" t="str">
        <f>IF(M787="","",IFERROR(INDEX(data_wkly!O:O,MATCH($B787,data_wkly!$C:$C,0),1),""))</f>
        <v/>
      </c>
      <c r="P787" s="21" t="str">
        <f>IF(M787="","",IFERROR(IF(INDEX(data_wkly!P:P,MATCH($B787,data_wkly!$C:$C,0),1)=0,"",INDEX(data_wkly!P:P,MATCH($B787,data_wkly!$C:$C,0),1)),""))</f>
        <v/>
      </c>
      <c r="Q787" s="21" t="str">
        <f>IFERROR(IF(INDEX(data_wkly!Q:Q,MATCH($B787,data_wkly!$C:$C,0),1)=0,"",INDEX(data_wkly!Q:Q,MATCH($B787,data_wkly!$C:$C,0),1)),"")</f>
        <v/>
      </c>
      <c r="R787" s="21" t="str">
        <f>IF(M787="","",IFERROR(INDEX(data_wkly!R:R,MATCH($B787,data_wkly!$C:$C,0),1),""))</f>
        <v/>
      </c>
      <c r="S787" s="21" t="str">
        <f>IF(M787="","",IFERROR(IF(INDEX(data_wkly!S:S,MATCH($B787,data_wkly!$C:$C,0),1)=0,"",INDEX(data_wkly!S:S,MATCH($B787,data_wkly!$C:$C,0),1)),""))</f>
        <v/>
      </c>
      <c r="T787" s="21" t="str">
        <f>IFERROR(IF(INDEX(data_wkly!T:T,MATCH($B787,data_wkly!$C:$C,0),1)=0,"",INDEX(data_wkly!T:T,MATCH($B787,data_wkly!$C:$C,0),1)),"")</f>
        <v/>
      </c>
      <c r="U787" s="86" t="str">
        <f>IFERROR(IF(INDEX(data_wkly!U:U,MATCH($B787,data_wkly!$C:$C,0),1)=0,"",INDEX(data_wkly!U:U,MATCH($B787,data_wkly!$C:$C,0),1)),"")</f>
        <v/>
      </c>
      <c r="V787" s="157" t="str">
        <f t="shared" si="73"/>
        <v/>
      </c>
      <c r="W787" s="152" t="str">
        <f>IFERROR(IF(INDEX(data_wkly!W:W,MATCH($B787,data_wkly!$C:$C,0),1)=0,"",INDEX(data_wkly!W:W,MATCH($B787,data_wkly!$C:$C,0),1)),"")</f>
        <v/>
      </c>
      <c r="X787" s="21" t="str">
        <f>IFERROR(IF(INDEX(data_wkly!X:X,MATCH($B787,data_wkly!$C:$C,0),1)=0,"",INDEX(data_wkly!X:X,MATCH($B787,data_wkly!$C:$C,0),1)),"")</f>
        <v/>
      </c>
      <c r="Y787" s="21" t="str">
        <f>IFERROR(IF(INDEX(data_wkly!Y:Y,MATCH($B787,data_wkly!$C:$C,0),1)=0,"",INDEX(data_wkly!Y:Y,MATCH($B787,data_wkly!$C:$C,0),1)),"")</f>
        <v/>
      </c>
      <c r="Z787" s="21" t="str">
        <f>IFERROR(IF(INDEX(data_wkly!Z:Z,MATCH($B787,data_wkly!$C:$C,0),1)=0,"",INDEX(data_wkly!Z:Z,MATCH($B787,data_wkly!$C:$C,0),1)),"")</f>
        <v/>
      </c>
      <c r="AA787" s="152" t="str">
        <f>IFERROR(IF(INDEX(data_wkly!AA:AA,MATCH($B787,data_wkly!$C:$C,0),1)=0,"",INDEX(data_wkly!AA:AA,MATCH($B787,data_wkly!$C:$C,0),1)),"")</f>
        <v/>
      </c>
      <c r="AB787" s="21" t="str">
        <f>IFERROR(IF(INDEX(data_wkly!AB:AB,MATCH($B787,data_wkly!$C:$C,0),1)=0,"",INDEX(data_wkly!AB:AB,MATCH($B787,data_wkly!$C:$C,0),1)),"")</f>
        <v/>
      </c>
      <c r="AC787" s="21" t="str">
        <f>IFERROR(IF(INDEX(data_wkly!AC:AC,MATCH($B787,data_wkly!$C:$C,0),1)=0,"",INDEX(data_wkly!AC:AC,MATCH($B787,data_wkly!$C:$C,0),1)),"")</f>
        <v/>
      </c>
      <c r="AD787" s="21" t="str">
        <f>IFERROR(IF(INDEX(data_wkly!AD:AD,MATCH($B787,data_wkly!$C:$C,0),1)=0,"",INDEX(data_wkly!AD:AD,MATCH($B787,data_wkly!$C:$C,0),1)),"")</f>
        <v/>
      </c>
      <c r="AE787" s="157" t="str">
        <f t="shared" si="74"/>
        <v/>
      </c>
      <c r="AF787" s="154" t="str">
        <f>IFERROR(IF(INDEX(data_wkly!AF:AF,MATCH($B787,data_wkly!$C:$C,0),1)=0,"",INDEX(data_wkly!AF:AF,MATCH($B787,data_wkly!$C:$C,0),1)),"")</f>
        <v/>
      </c>
      <c r="AG787" s="153" t="str">
        <f>IFERROR(IF(AF787="","",INDEX(data_wkly!AG:AG,MATCH($B787,data_wkly!$C:$C,0),1)),"")</f>
        <v/>
      </c>
      <c r="AH787" s="153" t="str">
        <f>IFERROR(IF(INDEX(data_wkly!AH:AH,MATCH($B787,data_wkly!$C:$C,0),1)=0,"",INDEX(data_wkly!AH:AH,MATCH($B787,data_wkly!$C:$C,0),1)),"")</f>
        <v/>
      </c>
      <c r="AI787" s="153" t="str">
        <f>IFERROR(IF(INDEX(data_wkly!AI:AI,MATCH($B787,data_wkly!$C:$C,0),1)=0,"",INDEX(data_wkly!AI:AI,MATCH($B787,data_wkly!$C:$C,0),1)),"")</f>
        <v/>
      </c>
      <c r="AJ787" s="153" t="str">
        <f>IFERROR(IF(AI787="","",INDEX(data_wkly!AJ:AJ,MATCH($B787,data_wkly!$C:$C,0),1)),"")</f>
        <v/>
      </c>
      <c r="AK787" s="153" t="str">
        <f>IFERROR(IF(INDEX(data_wkly!AK:AK,MATCH($B787,data_wkly!$C:$C,0),1)=0,"",INDEX(data_wkly!AK:AK,MATCH($B787,data_wkly!$C:$C,0),1)),"")</f>
        <v/>
      </c>
      <c r="AL787" s="153" t="str">
        <f>IFERROR(IF(INDEX(data_wkly!AL:AL,MATCH($B787,data_wkly!$C:$C,0),1)=0,"",INDEX(data_wkly!AL:AL,MATCH($B787,data_wkly!$C:$C,0),1)),"")</f>
        <v/>
      </c>
      <c r="AM787" s="183" t="str">
        <f>IFERROR(IF(INDEX(data_wkly!AM:AM,MATCH($B787,data_wkly!$C:$C,0),1)=0,"",INDEX(data_wkly!AM:AM,MATCH($B787,data_wkly!$C:$C,0),1)),"")</f>
        <v/>
      </c>
      <c r="AN787" s="41" t="str">
        <f t="shared" si="72"/>
        <v/>
      </c>
      <c r="AO787" s="88">
        <f t="shared" si="77"/>
        <v>1</v>
      </c>
    </row>
    <row r="788" spans="1:41">
      <c r="A788" s="88" t="str">
        <f t="shared" si="75"/>
        <v/>
      </c>
      <c r="B788" s="89" t="str">
        <f t="shared" si="76"/>
        <v/>
      </c>
      <c r="C788" s="155" t="str">
        <f>IFERROR(IF(INDEX(data_wkly!D:D,MATCH($B788,data_wkly!$C:$C,0),1)=0,"",INDEX(data_wkly!D:D,MATCH($B788,data_wkly!$C:$C,0),1)),"")</f>
        <v/>
      </c>
      <c r="D788" s="21" t="str">
        <f>IFERROR(IF(INDEX(data_wkly!E:E,MATCH($B788,data_wkly!$C:$C,0),1)=0,"",INDEX(data_wkly!E:E,MATCH($B788,data_wkly!$C:$C,0),1)),"")</f>
        <v/>
      </c>
      <c r="E788" s="21" t="str">
        <f>IF(C788="","",IFERROR(INDEX(data_wkly!F:F,MATCH($B788,data_wkly!$C:$C,0),1),""))</f>
        <v/>
      </c>
      <c r="F788" s="21" t="str">
        <f>IF(E788="","",IFERROR(IF(INDEX(data_wkly!G:G,MATCH($B788,data_wkly!$C:$C,0),1)=0,"",INDEX(data_wkly!G:G,MATCH($B788,data_wkly!$C:$C,0),1)),""))</f>
        <v/>
      </c>
      <c r="G788" s="21" t="str">
        <f>IFERROR(IF(INDEX(data_wkly!H:H,MATCH($B788,data_wkly!$C:$C,0),1)=0,"",INDEX(data_wkly!H:H,MATCH($B788,data_wkly!$C:$C,0),1)),"")</f>
        <v/>
      </c>
      <c r="H788" s="21" t="str">
        <f>IF(C788="","",IFERROR(INDEX(data_wkly!I:I,MATCH($B788,data_wkly!$C:$C,0),1),""))</f>
        <v/>
      </c>
      <c r="I788" s="21" t="str">
        <f>IF(H788="","",IFERROR(IF(INDEX(data_wkly!J:J,MATCH($B788,data_wkly!$C:$C,0),1)=0,"",INDEX(data_wkly!J:J,MATCH($B788,data_wkly!$C:$C,0),1)),""))</f>
        <v/>
      </c>
      <c r="J788" s="21" t="str">
        <f>IFERROR(IF(INDEX(data_wkly!K:K,MATCH($B788,data_wkly!$C:$C,0),1)=0,"",INDEX(data_wkly!K:K,MATCH($B788,data_wkly!$C:$C,0),1)),"")</f>
        <v/>
      </c>
      <c r="K788" s="86" t="str">
        <f>IFERROR(IF(INDEX(data_wkly!L:L,MATCH($B788,data_wkly!$C:$C,0),1)=0,"",INDEX(data_wkly!L:L,MATCH($B788,data_wkly!$C:$C,0),1)),"")</f>
        <v/>
      </c>
      <c r="L788" s="156"/>
      <c r="M788" s="155" t="str">
        <f>IFERROR(IF(INDEX(data_wkly!M:M,MATCH($B788,data_wkly!$C:$C,0),1)=0,"",INDEX(data_wkly!M:M,MATCH($B788,data_wkly!$C:$C,0),1)),"")</f>
        <v/>
      </c>
      <c r="N788" s="21" t="str">
        <f>IFERROR(IF(INDEX(data_wkly!N:N,MATCH($B788,data_wkly!$C:$C,0),1)=0,"",INDEX(data_wkly!N:N,MATCH($B788,data_wkly!$C:$C,0),1)),"")</f>
        <v/>
      </c>
      <c r="O788" s="21" t="str">
        <f>IF(M788="","",IFERROR(INDEX(data_wkly!O:O,MATCH($B788,data_wkly!$C:$C,0),1),""))</f>
        <v/>
      </c>
      <c r="P788" s="21" t="str">
        <f>IF(M788="","",IFERROR(IF(INDEX(data_wkly!P:P,MATCH($B788,data_wkly!$C:$C,0),1)=0,"",INDEX(data_wkly!P:P,MATCH($B788,data_wkly!$C:$C,0),1)),""))</f>
        <v/>
      </c>
      <c r="Q788" s="21" t="str">
        <f>IFERROR(IF(INDEX(data_wkly!Q:Q,MATCH($B788,data_wkly!$C:$C,0),1)=0,"",INDEX(data_wkly!Q:Q,MATCH($B788,data_wkly!$C:$C,0),1)),"")</f>
        <v/>
      </c>
      <c r="R788" s="21" t="str">
        <f>IF(M788="","",IFERROR(INDEX(data_wkly!R:R,MATCH($B788,data_wkly!$C:$C,0),1),""))</f>
        <v/>
      </c>
      <c r="S788" s="21" t="str">
        <f>IF(M788="","",IFERROR(IF(INDEX(data_wkly!S:S,MATCH($B788,data_wkly!$C:$C,0),1)=0,"",INDEX(data_wkly!S:S,MATCH($B788,data_wkly!$C:$C,0),1)),""))</f>
        <v/>
      </c>
      <c r="T788" s="21" t="str">
        <f>IFERROR(IF(INDEX(data_wkly!T:T,MATCH($B788,data_wkly!$C:$C,0),1)=0,"",INDEX(data_wkly!T:T,MATCH($B788,data_wkly!$C:$C,0),1)),"")</f>
        <v/>
      </c>
      <c r="U788" s="86" t="str">
        <f>IFERROR(IF(INDEX(data_wkly!U:U,MATCH($B788,data_wkly!$C:$C,0),1)=0,"",INDEX(data_wkly!U:U,MATCH($B788,data_wkly!$C:$C,0),1)),"")</f>
        <v/>
      </c>
      <c r="V788" s="157" t="str">
        <f t="shared" si="73"/>
        <v/>
      </c>
      <c r="W788" s="152" t="str">
        <f>IFERROR(IF(INDEX(data_wkly!W:W,MATCH($B788,data_wkly!$C:$C,0),1)=0,"",INDEX(data_wkly!W:W,MATCH($B788,data_wkly!$C:$C,0),1)),"")</f>
        <v/>
      </c>
      <c r="X788" s="21" t="str">
        <f>IFERROR(IF(INDEX(data_wkly!X:X,MATCH($B788,data_wkly!$C:$C,0),1)=0,"",INDEX(data_wkly!X:X,MATCH($B788,data_wkly!$C:$C,0),1)),"")</f>
        <v/>
      </c>
      <c r="Y788" s="21" t="str">
        <f>IFERROR(IF(INDEX(data_wkly!Y:Y,MATCH($B788,data_wkly!$C:$C,0),1)=0,"",INDEX(data_wkly!Y:Y,MATCH($B788,data_wkly!$C:$C,0),1)),"")</f>
        <v/>
      </c>
      <c r="Z788" s="21" t="str">
        <f>IFERROR(IF(INDEX(data_wkly!Z:Z,MATCH($B788,data_wkly!$C:$C,0),1)=0,"",INDEX(data_wkly!Z:Z,MATCH($B788,data_wkly!$C:$C,0),1)),"")</f>
        <v/>
      </c>
      <c r="AA788" s="152" t="str">
        <f>IFERROR(IF(INDEX(data_wkly!AA:AA,MATCH($B788,data_wkly!$C:$C,0),1)=0,"",INDEX(data_wkly!AA:AA,MATCH($B788,data_wkly!$C:$C,0),1)),"")</f>
        <v/>
      </c>
      <c r="AB788" s="21" t="str">
        <f>IFERROR(IF(INDEX(data_wkly!AB:AB,MATCH($B788,data_wkly!$C:$C,0),1)=0,"",INDEX(data_wkly!AB:AB,MATCH($B788,data_wkly!$C:$C,0),1)),"")</f>
        <v/>
      </c>
      <c r="AC788" s="21" t="str">
        <f>IFERROR(IF(INDEX(data_wkly!AC:AC,MATCH($B788,data_wkly!$C:$C,0),1)=0,"",INDEX(data_wkly!AC:AC,MATCH($B788,data_wkly!$C:$C,0),1)),"")</f>
        <v/>
      </c>
      <c r="AD788" s="21" t="str">
        <f>IFERROR(IF(INDEX(data_wkly!AD:AD,MATCH($B788,data_wkly!$C:$C,0),1)=0,"",INDEX(data_wkly!AD:AD,MATCH($B788,data_wkly!$C:$C,0),1)),"")</f>
        <v/>
      </c>
      <c r="AE788" s="157" t="str">
        <f t="shared" si="74"/>
        <v/>
      </c>
      <c r="AF788" s="154" t="str">
        <f>IFERROR(IF(INDEX(data_wkly!AF:AF,MATCH($B788,data_wkly!$C:$C,0),1)=0,"",INDEX(data_wkly!AF:AF,MATCH($B788,data_wkly!$C:$C,0),1)),"")</f>
        <v/>
      </c>
      <c r="AG788" s="153" t="str">
        <f>IFERROR(IF(AF788="","",INDEX(data_wkly!AG:AG,MATCH($B788,data_wkly!$C:$C,0),1)),"")</f>
        <v/>
      </c>
      <c r="AH788" s="153" t="str">
        <f>IFERROR(IF(INDEX(data_wkly!AH:AH,MATCH($B788,data_wkly!$C:$C,0),1)=0,"",INDEX(data_wkly!AH:AH,MATCH($B788,data_wkly!$C:$C,0),1)),"")</f>
        <v/>
      </c>
      <c r="AI788" s="153" t="str">
        <f>IFERROR(IF(INDEX(data_wkly!AI:AI,MATCH($B788,data_wkly!$C:$C,0),1)=0,"",INDEX(data_wkly!AI:AI,MATCH($B788,data_wkly!$C:$C,0),1)),"")</f>
        <v/>
      </c>
      <c r="AJ788" s="153" t="str">
        <f>IFERROR(IF(AI788="","",INDEX(data_wkly!AJ:AJ,MATCH($B788,data_wkly!$C:$C,0),1)),"")</f>
        <v/>
      </c>
      <c r="AK788" s="153" t="str">
        <f>IFERROR(IF(INDEX(data_wkly!AK:AK,MATCH($B788,data_wkly!$C:$C,0),1)=0,"",INDEX(data_wkly!AK:AK,MATCH($B788,data_wkly!$C:$C,0),1)),"")</f>
        <v/>
      </c>
      <c r="AL788" s="153" t="str">
        <f>IFERROR(IF(INDEX(data_wkly!AL:AL,MATCH($B788,data_wkly!$C:$C,0),1)=0,"",INDEX(data_wkly!AL:AL,MATCH($B788,data_wkly!$C:$C,0),1)),"")</f>
        <v/>
      </c>
      <c r="AM788" s="183" t="str">
        <f>IFERROR(IF(INDEX(data_wkly!AM:AM,MATCH($B788,data_wkly!$C:$C,0),1)=0,"",INDEX(data_wkly!AM:AM,MATCH($B788,data_wkly!$C:$C,0),1)),"")</f>
        <v/>
      </c>
      <c r="AN788" s="41" t="str">
        <f t="shared" si="72"/>
        <v/>
      </c>
      <c r="AO788" s="88">
        <f t="shared" si="77"/>
        <v>2</v>
      </c>
    </row>
    <row r="789" spans="1:41">
      <c r="A789" s="88" t="str">
        <f t="shared" si="75"/>
        <v/>
      </c>
      <c r="B789" s="89" t="str">
        <f t="shared" si="76"/>
        <v/>
      </c>
      <c r="C789" s="155" t="str">
        <f>IFERROR(IF(INDEX(data_wkly!D:D,MATCH($B789,data_wkly!$C:$C,0),1)=0,"",INDEX(data_wkly!D:D,MATCH($B789,data_wkly!$C:$C,0),1)),"")</f>
        <v/>
      </c>
      <c r="D789" s="21" t="str">
        <f>IFERROR(IF(INDEX(data_wkly!E:E,MATCH($B789,data_wkly!$C:$C,0),1)=0,"",INDEX(data_wkly!E:E,MATCH($B789,data_wkly!$C:$C,0),1)),"")</f>
        <v/>
      </c>
      <c r="E789" s="21" t="str">
        <f>IF(C789="","",IFERROR(INDEX(data_wkly!F:F,MATCH($B789,data_wkly!$C:$C,0),1),""))</f>
        <v/>
      </c>
      <c r="F789" s="21" t="str">
        <f>IF(E789="","",IFERROR(IF(INDEX(data_wkly!G:G,MATCH($B789,data_wkly!$C:$C,0),1)=0,"",INDEX(data_wkly!G:G,MATCH($B789,data_wkly!$C:$C,0),1)),""))</f>
        <v/>
      </c>
      <c r="G789" s="21" t="str">
        <f>IFERROR(IF(INDEX(data_wkly!H:H,MATCH($B789,data_wkly!$C:$C,0),1)=0,"",INDEX(data_wkly!H:H,MATCH($B789,data_wkly!$C:$C,0),1)),"")</f>
        <v/>
      </c>
      <c r="H789" s="21" t="str">
        <f>IF(C789="","",IFERROR(INDEX(data_wkly!I:I,MATCH($B789,data_wkly!$C:$C,0),1),""))</f>
        <v/>
      </c>
      <c r="I789" s="21" t="str">
        <f>IF(H789="","",IFERROR(IF(INDEX(data_wkly!J:J,MATCH($B789,data_wkly!$C:$C,0),1)=0,"",INDEX(data_wkly!J:J,MATCH($B789,data_wkly!$C:$C,0),1)),""))</f>
        <v/>
      </c>
      <c r="J789" s="21" t="str">
        <f>IFERROR(IF(INDEX(data_wkly!K:K,MATCH($B789,data_wkly!$C:$C,0),1)=0,"",INDEX(data_wkly!K:K,MATCH($B789,data_wkly!$C:$C,0),1)),"")</f>
        <v/>
      </c>
      <c r="K789" s="86" t="str">
        <f>IFERROR(IF(INDEX(data_wkly!L:L,MATCH($B789,data_wkly!$C:$C,0),1)=0,"",INDEX(data_wkly!L:L,MATCH($B789,data_wkly!$C:$C,0),1)),"")</f>
        <v/>
      </c>
      <c r="L789" s="156"/>
      <c r="M789" s="155" t="str">
        <f>IFERROR(IF(INDEX(data_wkly!M:M,MATCH($B789,data_wkly!$C:$C,0),1)=0,"",INDEX(data_wkly!M:M,MATCH($B789,data_wkly!$C:$C,0),1)),"")</f>
        <v/>
      </c>
      <c r="N789" s="21" t="str">
        <f>IFERROR(IF(INDEX(data_wkly!N:N,MATCH($B789,data_wkly!$C:$C,0),1)=0,"",INDEX(data_wkly!N:N,MATCH($B789,data_wkly!$C:$C,0),1)),"")</f>
        <v/>
      </c>
      <c r="O789" s="21" t="str">
        <f>IF(M789="","",IFERROR(INDEX(data_wkly!O:O,MATCH($B789,data_wkly!$C:$C,0),1),""))</f>
        <v/>
      </c>
      <c r="P789" s="21" t="str">
        <f>IF(M789="","",IFERROR(IF(INDEX(data_wkly!P:P,MATCH($B789,data_wkly!$C:$C,0),1)=0,"",INDEX(data_wkly!P:P,MATCH($B789,data_wkly!$C:$C,0),1)),""))</f>
        <v/>
      </c>
      <c r="Q789" s="21" t="str">
        <f>IFERROR(IF(INDEX(data_wkly!Q:Q,MATCH($B789,data_wkly!$C:$C,0),1)=0,"",INDEX(data_wkly!Q:Q,MATCH($B789,data_wkly!$C:$C,0),1)),"")</f>
        <v/>
      </c>
      <c r="R789" s="21" t="str">
        <f>IF(M789="","",IFERROR(INDEX(data_wkly!R:R,MATCH($B789,data_wkly!$C:$C,0),1),""))</f>
        <v/>
      </c>
      <c r="S789" s="21" t="str">
        <f>IF(M789="","",IFERROR(IF(INDEX(data_wkly!S:S,MATCH($B789,data_wkly!$C:$C,0),1)=0,"",INDEX(data_wkly!S:S,MATCH($B789,data_wkly!$C:$C,0),1)),""))</f>
        <v/>
      </c>
      <c r="T789" s="21" t="str">
        <f>IFERROR(IF(INDEX(data_wkly!T:T,MATCH($B789,data_wkly!$C:$C,0),1)=0,"",INDEX(data_wkly!T:T,MATCH($B789,data_wkly!$C:$C,0),1)),"")</f>
        <v/>
      </c>
      <c r="U789" s="86" t="str">
        <f>IFERROR(IF(INDEX(data_wkly!U:U,MATCH($B789,data_wkly!$C:$C,0),1)=0,"",INDEX(data_wkly!U:U,MATCH($B789,data_wkly!$C:$C,0),1)),"")</f>
        <v/>
      </c>
      <c r="V789" s="157" t="str">
        <f t="shared" si="73"/>
        <v/>
      </c>
      <c r="W789" s="152" t="str">
        <f>IFERROR(IF(INDEX(data_wkly!W:W,MATCH($B789,data_wkly!$C:$C,0),1)=0,"",INDEX(data_wkly!W:W,MATCH($B789,data_wkly!$C:$C,0),1)),"")</f>
        <v/>
      </c>
      <c r="X789" s="21" t="str">
        <f>IFERROR(IF(INDEX(data_wkly!X:X,MATCH($B789,data_wkly!$C:$C,0),1)=0,"",INDEX(data_wkly!X:X,MATCH($B789,data_wkly!$C:$C,0),1)),"")</f>
        <v/>
      </c>
      <c r="Y789" s="21" t="str">
        <f>IFERROR(IF(INDEX(data_wkly!Y:Y,MATCH($B789,data_wkly!$C:$C,0),1)=0,"",INDEX(data_wkly!Y:Y,MATCH($B789,data_wkly!$C:$C,0),1)),"")</f>
        <v/>
      </c>
      <c r="Z789" s="21" t="str">
        <f>IFERROR(IF(INDEX(data_wkly!Z:Z,MATCH($B789,data_wkly!$C:$C,0),1)=0,"",INDEX(data_wkly!Z:Z,MATCH($B789,data_wkly!$C:$C,0),1)),"")</f>
        <v/>
      </c>
      <c r="AA789" s="152" t="str">
        <f>IFERROR(IF(INDEX(data_wkly!AA:AA,MATCH($B789,data_wkly!$C:$C,0),1)=0,"",INDEX(data_wkly!AA:AA,MATCH($B789,data_wkly!$C:$C,0),1)),"")</f>
        <v/>
      </c>
      <c r="AB789" s="21" t="str">
        <f>IFERROR(IF(INDEX(data_wkly!AB:AB,MATCH($B789,data_wkly!$C:$C,0),1)=0,"",INDEX(data_wkly!AB:AB,MATCH($B789,data_wkly!$C:$C,0),1)),"")</f>
        <v/>
      </c>
      <c r="AC789" s="21" t="str">
        <f>IFERROR(IF(INDEX(data_wkly!AC:AC,MATCH($B789,data_wkly!$C:$C,0),1)=0,"",INDEX(data_wkly!AC:AC,MATCH($B789,data_wkly!$C:$C,0),1)),"")</f>
        <v/>
      </c>
      <c r="AD789" s="21" t="str">
        <f>IFERROR(IF(INDEX(data_wkly!AD:AD,MATCH($B789,data_wkly!$C:$C,0),1)=0,"",INDEX(data_wkly!AD:AD,MATCH($B789,data_wkly!$C:$C,0),1)),"")</f>
        <v/>
      </c>
      <c r="AE789" s="157" t="str">
        <f t="shared" si="74"/>
        <v/>
      </c>
      <c r="AF789" s="154" t="str">
        <f>IFERROR(IF(INDEX(data_wkly!AF:AF,MATCH($B789,data_wkly!$C:$C,0),1)=0,"",INDEX(data_wkly!AF:AF,MATCH($B789,data_wkly!$C:$C,0),1)),"")</f>
        <v/>
      </c>
      <c r="AG789" s="153" t="str">
        <f>IFERROR(IF(AF789="","",INDEX(data_wkly!AG:AG,MATCH($B789,data_wkly!$C:$C,0),1)),"")</f>
        <v/>
      </c>
      <c r="AH789" s="153" t="str">
        <f>IFERROR(IF(INDEX(data_wkly!AH:AH,MATCH($B789,data_wkly!$C:$C,0),1)=0,"",INDEX(data_wkly!AH:AH,MATCH($B789,data_wkly!$C:$C,0),1)),"")</f>
        <v/>
      </c>
      <c r="AI789" s="153" t="str">
        <f>IFERROR(IF(INDEX(data_wkly!AI:AI,MATCH($B789,data_wkly!$C:$C,0),1)=0,"",INDEX(data_wkly!AI:AI,MATCH($B789,data_wkly!$C:$C,0),1)),"")</f>
        <v/>
      </c>
      <c r="AJ789" s="153" t="str">
        <f>IFERROR(IF(AI789="","",INDEX(data_wkly!AJ:AJ,MATCH($B789,data_wkly!$C:$C,0),1)),"")</f>
        <v/>
      </c>
      <c r="AK789" s="153" t="str">
        <f>IFERROR(IF(INDEX(data_wkly!AK:AK,MATCH($B789,data_wkly!$C:$C,0),1)=0,"",INDEX(data_wkly!AK:AK,MATCH($B789,data_wkly!$C:$C,0),1)),"")</f>
        <v/>
      </c>
      <c r="AL789" s="153" t="str">
        <f>IFERROR(IF(INDEX(data_wkly!AL:AL,MATCH($B789,data_wkly!$C:$C,0),1)=0,"",INDEX(data_wkly!AL:AL,MATCH($B789,data_wkly!$C:$C,0),1)),"")</f>
        <v/>
      </c>
      <c r="AM789" s="183" t="str">
        <f>IFERROR(IF(INDEX(data_wkly!AM:AM,MATCH($B789,data_wkly!$C:$C,0),1)=0,"",INDEX(data_wkly!AM:AM,MATCH($B789,data_wkly!$C:$C,0),1)),"")</f>
        <v/>
      </c>
      <c r="AN789" s="41" t="str">
        <f t="shared" si="72"/>
        <v/>
      </c>
      <c r="AO789" s="88">
        <f t="shared" si="77"/>
        <v>1</v>
      </c>
    </row>
    <row r="790" spans="1:41">
      <c r="A790" s="88" t="str">
        <f t="shared" si="75"/>
        <v/>
      </c>
      <c r="B790" s="89" t="str">
        <f t="shared" si="76"/>
        <v/>
      </c>
      <c r="C790" s="155" t="str">
        <f>IFERROR(IF(INDEX(data_wkly!D:D,MATCH($B790,data_wkly!$C:$C,0),1)=0,"",INDEX(data_wkly!D:D,MATCH($B790,data_wkly!$C:$C,0),1)),"")</f>
        <v/>
      </c>
      <c r="D790" s="21" t="str">
        <f>IFERROR(IF(INDEX(data_wkly!E:E,MATCH($B790,data_wkly!$C:$C,0),1)=0,"",INDEX(data_wkly!E:E,MATCH($B790,data_wkly!$C:$C,0),1)),"")</f>
        <v/>
      </c>
      <c r="E790" s="21" t="str">
        <f>IF(C790="","",IFERROR(INDEX(data_wkly!F:F,MATCH($B790,data_wkly!$C:$C,0),1),""))</f>
        <v/>
      </c>
      <c r="F790" s="21" t="str">
        <f>IF(E790="","",IFERROR(IF(INDEX(data_wkly!G:G,MATCH($B790,data_wkly!$C:$C,0),1)=0,"",INDEX(data_wkly!G:G,MATCH($B790,data_wkly!$C:$C,0),1)),""))</f>
        <v/>
      </c>
      <c r="G790" s="21" t="str">
        <f>IFERROR(IF(INDEX(data_wkly!H:H,MATCH($B790,data_wkly!$C:$C,0),1)=0,"",INDEX(data_wkly!H:H,MATCH($B790,data_wkly!$C:$C,0),1)),"")</f>
        <v/>
      </c>
      <c r="H790" s="21" t="str">
        <f>IF(C790="","",IFERROR(INDEX(data_wkly!I:I,MATCH($B790,data_wkly!$C:$C,0),1),""))</f>
        <v/>
      </c>
      <c r="I790" s="21" t="str">
        <f>IF(H790="","",IFERROR(IF(INDEX(data_wkly!J:J,MATCH($B790,data_wkly!$C:$C,0),1)=0,"",INDEX(data_wkly!J:J,MATCH($B790,data_wkly!$C:$C,0),1)),""))</f>
        <v/>
      </c>
      <c r="J790" s="21" t="str">
        <f>IFERROR(IF(INDEX(data_wkly!K:K,MATCH($B790,data_wkly!$C:$C,0),1)=0,"",INDEX(data_wkly!K:K,MATCH($B790,data_wkly!$C:$C,0),1)),"")</f>
        <v/>
      </c>
      <c r="K790" s="86" t="str">
        <f>IFERROR(IF(INDEX(data_wkly!L:L,MATCH($B790,data_wkly!$C:$C,0),1)=0,"",INDEX(data_wkly!L:L,MATCH($B790,data_wkly!$C:$C,0),1)),"")</f>
        <v/>
      </c>
      <c r="L790" s="156"/>
      <c r="M790" s="155" t="str">
        <f>IFERROR(IF(INDEX(data_wkly!M:M,MATCH($B790,data_wkly!$C:$C,0),1)=0,"",INDEX(data_wkly!M:M,MATCH($B790,data_wkly!$C:$C,0),1)),"")</f>
        <v/>
      </c>
      <c r="N790" s="21" t="str">
        <f>IFERROR(IF(INDEX(data_wkly!N:N,MATCH($B790,data_wkly!$C:$C,0),1)=0,"",INDEX(data_wkly!N:N,MATCH($B790,data_wkly!$C:$C,0),1)),"")</f>
        <v/>
      </c>
      <c r="O790" s="21" t="str">
        <f>IF(M790="","",IFERROR(INDEX(data_wkly!O:O,MATCH($B790,data_wkly!$C:$C,0),1),""))</f>
        <v/>
      </c>
      <c r="P790" s="21" t="str">
        <f>IF(M790="","",IFERROR(IF(INDEX(data_wkly!P:P,MATCH($B790,data_wkly!$C:$C,0),1)=0,"",INDEX(data_wkly!P:P,MATCH($B790,data_wkly!$C:$C,0),1)),""))</f>
        <v/>
      </c>
      <c r="Q790" s="21" t="str">
        <f>IFERROR(IF(INDEX(data_wkly!Q:Q,MATCH($B790,data_wkly!$C:$C,0),1)=0,"",INDEX(data_wkly!Q:Q,MATCH($B790,data_wkly!$C:$C,0),1)),"")</f>
        <v/>
      </c>
      <c r="R790" s="21" t="str">
        <f>IF(M790="","",IFERROR(INDEX(data_wkly!R:R,MATCH($B790,data_wkly!$C:$C,0),1),""))</f>
        <v/>
      </c>
      <c r="S790" s="21" t="str">
        <f>IF(M790="","",IFERROR(IF(INDEX(data_wkly!S:S,MATCH($B790,data_wkly!$C:$C,0),1)=0,"",INDEX(data_wkly!S:S,MATCH($B790,data_wkly!$C:$C,0),1)),""))</f>
        <v/>
      </c>
      <c r="T790" s="21" t="str">
        <f>IFERROR(IF(INDEX(data_wkly!T:T,MATCH($B790,data_wkly!$C:$C,0),1)=0,"",INDEX(data_wkly!T:T,MATCH($B790,data_wkly!$C:$C,0),1)),"")</f>
        <v/>
      </c>
      <c r="U790" s="86" t="str">
        <f>IFERROR(IF(INDEX(data_wkly!U:U,MATCH($B790,data_wkly!$C:$C,0),1)=0,"",INDEX(data_wkly!U:U,MATCH($B790,data_wkly!$C:$C,0),1)),"")</f>
        <v/>
      </c>
      <c r="V790" s="157" t="str">
        <f t="shared" si="73"/>
        <v/>
      </c>
      <c r="W790" s="152" t="str">
        <f>IFERROR(IF(INDEX(data_wkly!W:W,MATCH($B790,data_wkly!$C:$C,0),1)=0,"",INDEX(data_wkly!W:W,MATCH($B790,data_wkly!$C:$C,0),1)),"")</f>
        <v/>
      </c>
      <c r="X790" s="21" t="str">
        <f>IFERROR(IF(INDEX(data_wkly!X:X,MATCH($B790,data_wkly!$C:$C,0),1)=0,"",INDEX(data_wkly!X:X,MATCH($B790,data_wkly!$C:$C,0),1)),"")</f>
        <v/>
      </c>
      <c r="Y790" s="21" t="str">
        <f>IFERROR(IF(INDEX(data_wkly!Y:Y,MATCH($B790,data_wkly!$C:$C,0),1)=0,"",INDEX(data_wkly!Y:Y,MATCH($B790,data_wkly!$C:$C,0),1)),"")</f>
        <v/>
      </c>
      <c r="Z790" s="21" t="str">
        <f>IFERROR(IF(INDEX(data_wkly!Z:Z,MATCH($B790,data_wkly!$C:$C,0),1)=0,"",INDEX(data_wkly!Z:Z,MATCH($B790,data_wkly!$C:$C,0),1)),"")</f>
        <v/>
      </c>
      <c r="AA790" s="152" t="str">
        <f>IFERROR(IF(INDEX(data_wkly!AA:AA,MATCH($B790,data_wkly!$C:$C,0),1)=0,"",INDEX(data_wkly!AA:AA,MATCH($B790,data_wkly!$C:$C,0),1)),"")</f>
        <v/>
      </c>
      <c r="AB790" s="21" t="str">
        <f>IFERROR(IF(INDEX(data_wkly!AB:AB,MATCH($B790,data_wkly!$C:$C,0),1)=0,"",INDEX(data_wkly!AB:AB,MATCH($B790,data_wkly!$C:$C,0),1)),"")</f>
        <v/>
      </c>
      <c r="AC790" s="21" t="str">
        <f>IFERROR(IF(INDEX(data_wkly!AC:AC,MATCH($B790,data_wkly!$C:$C,0),1)=0,"",INDEX(data_wkly!AC:AC,MATCH($B790,data_wkly!$C:$C,0),1)),"")</f>
        <v/>
      </c>
      <c r="AD790" s="21" t="str">
        <f>IFERROR(IF(INDEX(data_wkly!AD:AD,MATCH($B790,data_wkly!$C:$C,0),1)=0,"",INDEX(data_wkly!AD:AD,MATCH($B790,data_wkly!$C:$C,0),1)),"")</f>
        <v/>
      </c>
      <c r="AE790" s="157" t="str">
        <f t="shared" si="74"/>
        <v/>
      </c>
      <c r="AF790" s="154" t="str">
        <f>IFERROR(IF(INDEX(data_wkly!AF:AF,MATCH($B790,data_wkly!$C:$C,0),1)=0,"",INDEX(data_wkly!AF:AF,MATCH($B790,data_wkly!$C:$C,0),1)),"")</f>
        <v/>
      </c>
      <c r="AG790" s="153" t="str">
        <f>IFERROR(IF(AF790="","",INDEX(data_wkly!AG:AG,MATCH($B790,data_wkly!$C:$C,0),1)),"")</f>
        <v/>
      </c>
      <c r="AH790" s="153" t="str">
        <f>IFERROR(IF(INDEX(data_wkly!AH:AH,MATCH($B790,data_wkly!$C:$C,0),1)=0,"",INDEX(data_wkly!AH:AH,MATCH($B790,data_wkly!$C:$C,0),1)),"")</f>
        <v/>
      </c>
      <c r="AI790" s="153" t="str">
        <f>IFERROR(IF(INDEX(data_wkly!AI:AI,MATCH($B790,data_wkly!$C:$C,0),1)=0,"",INDEX(data_wkly!AI:AI,MATCH($B790,data_wkly!$C:$C,0),1)),"")</f>
        <v/>
      </c>
      <c r="AJ790" s="153" t="str">
        <f>IFERROR(IF(AI790="","",INDEX(data_wkly!AJ:AJ,MATCH($B790,data_wkly!$C:$C,0),1)),"")</f>
        <v/>
      </c>
      <c r="AK790" s="153" t="str">
        <f>IFERROR(IF(INDEX(data_wkly!AK:AK,MATCH($B790,data_wkly!$C:$C,0),1)=0,"",INDEX(data_wkly!AK:AK,MATCH($B790,data_wkly!$C:$C,0),1)),"")</f>
        <v/>
      </c>
      <c r="AL790" s="153" t="str">
        <f>IFERROR(IF(INDEX(data_wkly!AL:AL,MATCH($B790,data_wkly!$C:$C,0),1)=0,"",INDEX(data_wkly!AL:AL,MATCH($B790,data_wkly!$C:$C,0),1)),"")</f>
        <v/>
      </c>
      <c r="AM790" s="183" t="str">
        <f>IFERROR(IF(INDEX(data_wkly!AM:AM,MATCH($B790,data_wkly!$C:$C,0),1)=0,"",INDEX(data_wkly!AM:AM,MATCH($B790,data_wkly!$C:$C,0),1)),"")</f>
        <v/>
      </c>
      <c r="AN790" s="41" t="str">
        <f t="shared" si="72"/>
        <v/>
      </c>
      <c r="AO790" s="88">
        <f t="shared" si="77"/>
        <v>2</v>
      </c>
    </row>
    <row r="791" spans="1:41">
      <c r="A791" s="88" t="str">
        <f t="shared" si="75"/>
        <v/>
      </c>
      <c r="B791" s="89" t="str">
        <f t="shared" si="76"/>
        <v/>
      </c>
      <c r="C791" s="155" t="str">
        <f>IFERROR(IF(INDEX(data_wkly!D:D,MATCH($B791,data_wkly!$C:$C,0),1)=0,"",INDEX(data_wkly!D:D,MATCH($B791,data_wkly!$C:$C,0),1)),"")</f>
        <v/>
      </c>
      <c r="D791" s="21" t="str">
        <f>IFERROR(IF(INDEX(data_wkly!E:E,MATCH($B791,data_wkly!$C:$C,0),1)=0,"",INDEX(data_wkly!E:E,MATCH($B791,data_wkly!$C:$C,0),1)),"")</f>
        <v/>
      </c>
      <c r="E791" s="21" t="str">
        <f>IF(C791="","",IFERROR(INDEX(data_wkly!F:F,MATCH($B791,data_wkly!$C:$C,0),1),""))</f>
        <v/>
      </c>
      <c r="F791" s="21" t="str">
        <f>IF(E791="","",IFERROR(IF(INDEX(data_wkly!G:G,MATCH($B791,data_wkly!$C:$C,0),1)=0,"",INDEX(data_wkly!G:G,MATCH($B791,data_wkly!$C:$C,0),1)),""))</f>
        <v/>
      </c>
      <c r="G791" s="21" t="str">
        <f>IFERROR(IF(INDEX(data_wkly!H:H,MATCH($B791,data_wkly!$C:$C,0),1)=0,"",INDEX(data_wkly!H:H,MATCH($B791,data_wkly!$C:$C,0),1)),"")</f>
        <v/>
      </c>
      <c r="H791" s="21" t="str">
        <f>IF(C791="","",IFERROR(INDEX(data_wkly!I:I,MATCH($B791,data_wkly!$C:$C,0),1),""))</f>
        <v/>
      </c>
      <c r="I791" s="21" t="str">
        <f>IF(H791="","",IFERROR(IF(INDEX(data_wkly!J:J,MATCH($B791,data_wkly!$C:$C,0),1)=0,"",INDEX(data_wkly!J:J,MATCH($B791,data_wkly!$C:$C,0),1)),""))</f>
        <v/>
      </c>
      <c r="J791" s="21" t="str">
        <f>IFERROR(IF(INDEX(data_wkly!K:K,MATCH($B791,data_wkly!$C:$C,0),1)=0,"",INDEX(data_wkly!K:K,MATCH($B791,data_wkly!$C:$C,0),1)),"")</f>
        <v/>
      </c>
      <c r="K791" s="86" t="str">
        <f>IFERROR(IF(INDEX(data_wkly!L:L,MATCH($B791,data_wkly!$C:$C,0),1)=0,"",INDEX(data_wkly!L:L,MATCH($B791,data_wkly!$C:$C,0),1)),"")</f>
        <v/>
      </c>
      <c r="L791" s="156"/>
      <c r="M791" s="155" t="str">
        <f>IFERROR(IF(INDEX(data_wkly!M:M,MATCH($B791,data_wkly!$C:$C,0),1)=0,"",INDEX(data_wkly!M:M,MATCH($B791,data_wkly!$C:$C,0),1)),"")</f>
        <v/>
      </c>
      <c r="N791" s="21" t="str">
        <f>IFERROR(IF(INDEX(data_wkly!N:N,MATCH($B791,data_wkly!$C:$C,0),1)=0,"",INDEX(data_wkly!N:N,MATCH($B791,data_wkly!$C:$C,0),1)),"")</f>
        <v/>
      </c>
      <c r="O791" s="21" t="str">
        <f>IF(M791="","",IFERROR(INDEX(data_wkly!O:O,MATCH($B791,data_wkly!$C:$C,0),1),""))</f>
        <v/>
      </c>
      <c r="P791" s="21" t="str">
        <f>IF(M791="","",IFERROR(IF(INDEX(data_wkly!P:P,MATCH($B791,data_wkly!$C:$C,0),1)=0,"",INDEX(data_wkly!P:P,MATCH($B791,data_wkly!$C:$C,0),1)),""))</f>
        <v/>
      </c>
      <c r="Q791" s="21" t="str">
        <f>IFERROR(IF(INDEX(data_wkly!Q:Q,MATCH($B791,data_wkly!$C:$C,0),1)=0,"",INDEX(data_wkly!Q:Q,MATCH($B791,data_wkly!$C:$C,0),1)),"")</f>
        <v/>
      </c>
      <c r="R791" s="21" t="str">
        <f>IF(M791="","",IFERROR(INDEX(data_wkly!R:R,MATCH($B791,data_wkly!$C:$C,0),1),""))</f>
        <v/>
      </c>
      <c r="S791" s="21" t="str">
        <f>IF(M791="","",IFERROR(IF(INDEX(data_wkly!S:S,MATCH($B791,data_wkly!$C:$C,0),1)=0,"",INDEX(data_wkly!S:S,MATCH($B791,data_wkly!$C:$C,0),1)),""))</f>
        <v/>
      </c>
      <c r="T791" s="21" t="str">
        <f>IFERROR(IF(INDEX(data_wkly!T:T,MATCH($B791,data_wkly!$C:$C,0),1)=0,"",INDEX(data_wkly!T:T,MATCH($B791,data_wkly!$C:$C,0),1)),"")</f>
        <v/>
      </c>
      <c r="U791" s="86" t="str">
        <f>IFERROR(IF(INDEX(data_wkly!U:U,MATCH($B791,data_wkly!$C:$C,0),1)=0,"",INDEX(data_wkly!U:U,MATCH($B791,data_wkly!$C:$C,0),1)),"")</f>
        <v/>
      </c>
      <c r="V791" s="157" t="str">
        <f t="shared" si="73"/>
        <v/>
      </c>
      <c r="W791" s="152" t="str">
        <f>IFERROR(IF(INDEX(data_wkly!W:W,MATCH($B791,data_wkly!$C:$C,0),1)=0,"",INDEX(data_wkly!W:W,MATCH($B791,data_wkly!$C:$C,0),1)),"")</f>
        <v/>
      </c>
      <c r="X791" s="21" t="str">
        <f>IFERROR(IF(INDEX(data_wkly!X:X,MATCH($B791,data_wkly!$C:$C,0),1)=0,"",INDEX(data_wkly!X:X,MATCH($B791,data_wkly!$C:$C,0),1)),"")</f>
        <v/>
      </c>
      <c r="Y791" s="21" t="str">
        <f>IFERROR(IF(INDEX(data_wkly!Y:Y,MATCH($B791,data_wkly!$C:$C,0),1)=0,"",INDEX(data_wkly!Y:Y,MATCH($B791,data_wkly!$C:$C,0),1)),"")</f>
        <v/>
      </c>
      <c r="Z791" s="21" t="str">
        <f>IFERROR(IF(INDEX(data_wkly!Z:Z,MATCH($B791,data_wkly!$C:$C,0),1)=0,"",INDEX(data_wkly!Z:Z,MATCH($B791,data_wkly!$C:$C,0),1)),"")</f>
        <v/>
      </c>
      <c r="AA791" s="152" t="str">
        <f>IFERROR(IF(INDEX(data_wkly!AA:AA,MATCH($B791,data_wkly!$C:$C,0),1)=0,"",INDEX(data_wkly!AA:AA,MATCH($B791,data_wkly!$C:$C,0),1)),"")</f>
        <v/>
      </c>
      <c r="AB791" s="21" t="str">
        <f>IFERROR(IF(INDEX(data_wkly!AB:AB,MATCH($B791,data_wkly!$C:$C,0),1)=0,"",INDEX(data_wkly!AB:AB,MATCH($B791,data_wkly!$C:$C,0),1)),"")</f>
        <v/>
      </c>
      <c r="AC791" s="21" t="str">
        <f>IFERROR(IF(INDEX(data_wkly!AC:AC,MATCH($B791,data_wkly!$C:$C,0),1)=0,"",INDEX(data_wkly!AC:AC,MATCH($B791,data_wkly!$C:$C,0),1)),"")</f>
        <v/>
      </c>
      <c r="AD791" s="21" t="str">
        <f>IFERROR(IF(INDEX(data_wkly!AD:AD,MATCH($B791,data_wkly!$C:$C,0),1)=0,"",INDEX(data_wkly!AD:AD,MATCH($B791,data_wkly!$C:$C,0),1)),"")</f>
        <v/>
      </c>
      <c r="AE791" s="157" t="str">
        <f t="shared" si="74"/>
        <v/>
      </c>
      <c r="AF791" s="154" t="str">
        <f>IFERROR(IF(INDEX(data_wkly!AF:AF,MATCH($B791,data_wkly!$C:$C,0),1)=0,"",INDEX(data_wkly!AF:AF,MATCH($B791,data_wkly!$C:$C,0),1)),"")</f>
        <v/>
      </c>
      <c r="AG791" s="153" t="str">
        <f>IFERROR(IF(AF791="","",INDEX(data_wkly!AG:AG,MATCH($B791,data_wkly!$C:$C,0),1)),"")</f>
        <v/>
      </c>
      <c r="AH791" s="153" t="str">
        <f>IFERROR(IF(INDEX(data_wkly!AH:AH,MATCH($B791,data_wkly!$C:$C,0),1)=0,"",INDEX(data_wkly!AH:AH,MATCH($B791,data_wkly!$C:$C,0),1)),"")</f>
        <v/>
      </c>
      <c r="AI791" s="153" t="str">
        <f>IFERROR(IF(INDEX(data_wkly!AI:AI,MATCH($B791,data_wkly!$C:$C,0),1)=0,"",INDEX(data_wkly!AI:AI,MATCH($B791,data_wkly!$C:$C,0),1)),"")</f>
        <v/>
      </c>
      <c r="AJ791" s="153" t="str">
        <f>IFERROR(IF(AI791="","",INDEX(data_wkly!AJ:AJ,MATCH($B791,data_wkly!$C:$C,0),1)),"")</f>
        <v/>
      </c>
      <c r="AK791" s="153" t="str">
        <f>IFERROR(IF(INDEX(data_wkly!AK:AK,MATCH($B791,data_wkly!$C:$C,0),1)=0,"",INDEX(data_wkly!AK:AK,MATCH($B791,data_wkly!$C:$C,0),1)),"")</f>
        <v/>
      </c>
      <c r="AL791" s="153" t="str">
        <f>IFERROR(IF(INDEX(data_wkly!AL:AL,MATCH($B791,data_wkly!$C:$C,0),1)=0,"",INDEX(data_wkly!AL:AL,MATCH($B791,data_wkly!$C:$C,0),1)),"")</f>
        <v/>
      </c>
      <c r="AM791" s="183" t="str">
        <f>IFERROR(IF(INDEX(data_wkly!AM:AM,MATCH($B791,data_wkly!$C:$C,0),1)=0,"",INDEX(data_wkly!AM:AM,MATCH($B791,data_wkly!$C:$C,0),1)),"")</f>
        <v/>
      </c>
      <c r="AN791" s="41" t="str">
        <f t="shared" si="72"/>
        <v/>
      </c>
      <c r="AO791" s="88">
        <f t="shared" si="77"/>
        <v>1</v>
      </c>
    </row>
    <row r="792" spans="1:41">
      <c r="A792" s="88" t="str">
        <f t="shared" si="75"/>
        <v/>
      </c>
      <c r="B792" s="89" t="str">
        <f t="shared" si="76"/>
        <v/>
      </c>
      <c r="C792" s="155" t="str">
        <f>IFERROR(IF(INDEX(data_wkly!D:D,MATCH($B792,data_wkly!$C:$C,0),1)=0,"",INDEX(data_wkly!D:D,MATCH($B792,data_wkly!$C:$C,0),1)),"")</f>
        <v/>
      </c>
      <c r="D792" s="21" t="str">
        <f>IFERROR(IF(INDEX(data_wkly!E:E,MATCH($B792,data_wkly!$C:$C,0),1)=0,"",INDEX(data_wkly!E:E,MATCH($B792,data_wkly!$C:$C,0),1)),"")</f>
        <v/>
      </c>
      <c r="E792" s="21" t="str">
        <f>IF(C792="","",IFERROR(INDEX(data_wkly!F:F,MATCH($B792,data_wkly!$C:$C,0),1),""))</f>
        <v/>
      </c>
      <c r="F792" s="21" t="str">
        <f>IF(E792="","",IFERROR(IF(INDEX(data_wkly!G:G,MATCH($B792,data_wkly!$C:$C,0),1)=0,"",INDEX(data_wkly!G:G,MATCH($B792,data_wkly!$C:$C,0),1)),""))</f>
        <v/>
      </c>
      <c r="G792" s="21" t="str">
        <f>IFERROR(IF(INDEX(data_wkly!H:H,MATCH($B792,data_wkly!$C:$C,0),1)=0,"",INDEX(data_wkly!H:H,MATCH($B792,data_wkly!$C:$C,0),1)),"")</f>
        <v/>
      </c>
      <c r="H792" s="21" t="str">
        <f>IF(C792="","",IFERROR(INDEX(data_wkly!I:I,MATCH($B792,data_wkly!$C:$C,0),1),""))</f>
        <v/>
      </c>
      <c r="I792" s="21" t="str">
        <f>IF(H792="","",IFERROR(IF(INDEX(data_wkly!J:J,MATCH($B792,data_wkly!$C:$C,0),1)=0,"",INDEX(data_wkly!J:J,MATCH($B792,data_wkly!$C:$C,0),1)),""))</f>
        <v/>
      </c>
      <c r="J792" s="21" t="str">
        <f>IFERROR(IF(INDEX(data_wkly!K:K,MATCH($B792,data_wkly!$C:$C,0),1)=0,"",INDEX(data_wkly!K:K,MATCH($B792,data_wkly!$C:$C,0),1)),"")</f>
        <v/>
      </c>
      <c r="K792" s="86" t="str">
        <f>IFERROR(IF(INDEX(data_wkly!L:L,MATCH($B792,data_wkly!$C:$C,0),1)=0,"",INDEX(data_wkly!L:L,MATCH($B792,data_wkly!$C:$C,0),1)),"")</f>
        <v/>
      </c>
      <c r="L792" s="156"/>
      <c r="M792" s="155" t="str">
        <f>IFERROR(IF(INDEX(data_wkly!M:M,MATCH($B792,data_wkly!$C:$C,0),1)=0,"",INDEX(data_wkly!M:M,MATCH($B792,data_wkly!$C:$C,0),1)),"")</f>
        <v/>
      </c>
      <c r="N792" s="21" t="str">
        <f>IFERROR(IF(INDEX(data_wkly!N:N,MATCH($B792,data_wkly!$C:$C,0),1)=0,"",INDEX(data_wkly!N:N,MATCH($B792,data_wkly!$C:$C,0),1)),"")</f>
        <v/>
      </c>
      <c r="O792" s="21" t="str">
        <f>IF(M792="","",IFERROR(INDEX(data_wkly!O:O,MATCH($B792,data_wkly!$C:$C,0),1),""))</f>
        <v/>
      </c>
      <c r="P792" s="21" t="str">
        <f>IF(M792="","",IFERROR(IF(INDEX(data_wkly!P:P,MATCH($B792,data_wkly!$C:$C,0),1)=0,"",INDEX(data_wkly!P:P,MATCH($B792,data_wkly!$C:$C,0),1)),""))</f>
        <v/>
      </c>
      <c r="Q792" s="21" t="str">
        <f>IFERROR(IF(INDEX(data_wkly!Q:Q,MATCH($B792,data_wkly!$C:$C,0),1)=0,"",INDEX(data_wkly!Q:Q,MATCH($B792,data_wkly!$C:$C,0),1)),"")</f>
        <v/>
      </c>
      <c r="R792" s="21" t="str">
        <f>IF(M792="","",IFERROR(INDEX(data_wkly!R:R,MATCH($B792,data_wkly!$C:$C,0),1),""))</f>
        <v/>
      </c>
      <c r="S792" s="21" t="str">
        <f>IF(M792="","",IFERROR(IF(INDEX(data_wkly!S:S,MATCH($B792,data_wkly!$C:$C,0),1)=0,"",INDEX(data_wkly!S:S,MATCH($B792,data_wkly!$C:$C,0),1)),""))</f>
        <v/>
      </c>
      <c r="T792" s="21" t="str">
        <f>IFERROR(IF(INDEX(data_wkly!T:T,MATCH($B792,data_wkly!$C:$C,0),1)=0,"",INDEX(data_wkly!T:T,MATCH($B792,data_wkly!$C:$C,0),1)),"")</f>
        <v/>
      </c>
      <c r="U792" s="86" t="str">
        <f>IFERROR(IF(INDEX(data_wkly!U:U,MATCH($B792,data_wkly!$C:$C,0),1)=0,"",INDEX(data_wkly!U:U,MATCH($B792,data_wkly!$C:$C,0),1)),"")</f>
        <v/>
      </c>
      <c r="V792" s="157" t="str">
        <f t="shared" si="73"/>
        <v/>
      </c>
      <c r="W792" s="152" t="str">
        <f>IFERROR(IF(INDEX(data_wkly!W:W,MATCH($B792,data_wkly!$C:$C,0),1)=0,"",INDEX(data_wkly!W:W,MATCH($B792,data_wkly!$C:$C,0),1)),"")</f>
        <v/>
      </c>
      <c r="X792" s="21" t="str">
        <f>IFERROR(IF(INDEX(data_wkly!X:X,MATCH($B792,data_wkly!$C:$C,0),1)=0,"",INDEX(data_wkly!X:X,MATCH($B792,data_wkly!$C:$C,0),1)),"")</f>
        <v/>
      </c>
      <c r="Y792" s="21" t="str">
        <f>IFERROR(IF(INDEX(data_wkly!Y:Y,MATCH($B792,data_wkly!$C:$C,0),1)=0,"",INDEX(data_wkly!Y:Y,MATCH($B792,data_wkly!$C:$C,0),1)),"")</f>
        <v/>
      </c>
      <c r="Z792" s="21" t="str">
        <f>IFERROR(IF(INDEX(data_wkly!Z:Z,MATCH($B792,data_wkly!$C:$C,0),1)=0,"",INDEX(data_wkly!Z:Z,MATCH($B792,data_wkly!$C:$C,0),1)),"")</f>
        <v/>
      </c>
      <c r="AA792" s="152" t="str">
        <f>IFERROR(IF(INDEX(data_wkly!AA:AA,MATCH($B792,data_wkly!$C:$C,0),1)=0,"",INDEX(data_wkly!AA:AA,MATCH($B792,data_wkly!$C:$C,0),1)),"")</f>
        <v/>
      </c>
      <c r="AB792" s="21" t="str">
        <f>IFERROR(IF(INDEX(data_wkly!AB:AB,MATCH($B792,data_wkly!$C:$C,0),1)=0,"",INDEX(data_wkly!AB:AB,MATCH($B792,data_wkly!$C:$C,0),1)),"")</f>
        <v/>
      </c>
      <c r="AC792" s="21" t="str">
        <f>IFERROR(IF(INDEX(data_wkly!AC:AC,MATCH($B792,data_wkly!$C:$C,0),1)=0,"",INDEX(data_wkly!AC:AC,MATCH($B792,data_wkly!$C:$C,0),1)),"")</f>
        <v/>
      </c>
      <c r="AD792" s="21" t="str">
        <f>IFERROR(IF(INDEX(data_wkly!AD:AD,MATCH($B792,data_wkly!$C:$C,0),1)=0,"",INDEX(data_wkly!AD:AD,MATCH($B792,data_wkly!$C:$C,0),1)),"")</f>
        <v/>
      </c>
      <c r="AE792" s="157" t="str">
        <f t="shared" si="74"/>
        <v/>
      </c>
      <c r="AF792" s="154" t="str">
        <f>IFERROR(IF(INDEX(data_wkly!AF:AF,MATCH($B792,data_wkly!$C:$C,0),1)=0,"",INDEX(data_wkly!AF:AF,MATCH($B792,data_wkly!$C:$C,0),1)),"")</f>
        <v/>
      </c>
      <c r="AG792" s="153" t="str">
        <f>IFERROR(IF(AF792="","",INDEX(data_wkly!AG:AG,MATCH($B792,data_wkly!$C:$C,0),1)),"")</f>
        <v/>
      </c>
      <c r="AH792" s="153" t="str">
        <f>IFERROR(IF(INDEX(data_wkly!AH:AH,MATCH($B792,data_wkly!$C:$C,0),1)=0,"",INDEX(data_wkly!AH:AH,MATCH($B792,data_wkly!$C:$C,0),1)),"")</f>
        <v/>
      </c>
      <c r="AI792" s="153" t="str">
        <f>IFERROR(IF(INDEX(data_wkly!AI:AI,MATCH($B792,data_wkly!$C:$C,0),1)=0,"",INDEX(data_wkly!AI:AI,MATCH($B792,data_wkly!$C:$C,0),1)),"")</f>
        <v/>
      </c>
      <c r="AJ792" s="153" t="str">
        <f>IFERROR(IF(AI792="","",INDEX(data_wkly!AJ:AJ,MATCH($B792,data_wkly!$C:$C,0),1)),"")</f>
        <v/>
      </c>
      <c r="AK792" s="153" t="str">
        <f>IFERROR(IF(INDEX(data_wkly!AK:AK,MATCH($B792,data_wkly!$C:$C,0),1)=0,"",INDEX(data_wkly!AK:AK,MATCH($B792,data_wkly!$C:$C,0),1)),"")</f>
        <v/>
      </c>
      <c r="AL792" s="153" t="str">
        <f>IFERROR(IF(INDEX(data_wkly!AL:AL,MATCH($B792,data_wkly!$C:$C,0),1)=0,"",INDEX(data_wkly!AL:AL,MATCH($B792,data_wkly!$C:$C,0),1)),"")</f>
        <v/>
      </c>
      <c r="AM792" s="183" t="str">
        <f>IFERROR(IF(INDEX(data_wkly!AM:AM,MATCH($B792,data_wkly!$C:$C,0),1)=0,"",INDEX(data_wkly!AM:AM,MATCH($B792,data_wkly!$C:$C,0),1)),"")</f>
        <v/>
      </c>
      <c r="AN792" s="41" t="str">
        <f t="shared" si="72"/>
        <v/>
      </c>
      <c r="AO792" s="88">
        <f t="shared" si="77"/>
        <v>2</v>
      </c>
    </row>
    <row r="793" spans="1:41">
      <c r="A793" s="88" t="str">
        <f t="shared" si="75"/>
        <v/>
      </c>
      <c r="B793" s="89" t="str">
        <f t="shared" si="76"/>
        <v/>
      </c>
      <c r="C793" s="155" t="str">
        <f>IFERROR(IF(INDEX(data_wkly!D:D,MATCH($B793,data_wkly!$C:$C,0),1)=0,"",INDEX(data_wkly!D:D,MATCH($B793,data_wkly!$C:$C,0),1)),"")</f>
        <v/>
      </c>
      <c r="D793" s="21" t="str">
        <f>IFERROR(IF(INDEX(data_wkly!E:E,MATCH($B793,data_wkly!$C:$C,0),1)=0,"",INDEX(data_wkly!E:E,MATCH($B793,data_wkly!$C:$C,0),1)),"")</f>
        <v/>
      </c>
      <c r="E793" s="21" t="str">
        <f>IF(C793="","",IFERROR(INDEX(data_wkly!F:F,MATCH($B793,data_wkly!$C:$C,0),1),""))</f>
        <v/>
      </c>
      <c r="F793" s="21" t="str">
        <f>IF(E793="","",IFERROR(IF(INDEX(data_wkly!G:G,MATCH($B793,data_wkly!$C:$C,0),1)=0,"",INDEX(data_wkly!G:G,MATCH($B793,data_wkly!$C:$C,0),1)),""))</f>
        <v/>
      </c>
      <c r="G793" s="21" t="str">
        <f>IFERROR(IF(INDEX(data_wkly!H:H,MATCH($B793,data_wkly!$C:$C,0),1)=0,"",INDEX(data_wkly!H:H,MATCH($B793,data_wkly!$C:$C,0),1)),"")</f>
        <v/>
      </c>
      <c r="H793" s="21" t="str">
        <f>IF(C793="","",IFERROR(INDEX(data_wkly!I:I,MATCH($B793,data_wkly!$C:$C,0),1),""))</f>
        <v/>
      </c>
      <c r="I793" s="21" t="str">
        <f>IF(H793="","",IFERROR(IF(INDEX(data_wkly!J:J,MATCH($B793,data_wkly!$C:$C,0),1)=0,"",INDEX(data_wkly!J:J,MATCH($B793,data_wkly!$C:$C,0),1)),""))</f>
        <v/>
      </c>
      <c r="J793" s="21" t="str">
        <f>IFERROR(IF(INDEX(data_wkly!K:K,MATCH($B793,data_wkly!$C:$C,0),1)=0,"",INDEX(data_wkly!K:K,MATCH($B793,data_wkly!$C:$C,0),1)),"")</f>
        <v/>
      </c>
      <c r="K793" s="86" t="str">
        <f>IFERROR(IF(INDEX(data_wkly!L:L,MATCH($B793,data_wkly!$C:$C,0),1)=0,"",INDEX(data_wkly!L:L,MATCH($B793,data_wkly!$C:$C,0),1)),"")</f>
        <v/>
      </c>
      <c r="L793" s="156"/>
      <c r="M793" s="155" t="str">
        <f>IFERROR(IF(INDEX(data_wkly!M:M,MATCH($B793,data_wkly!$C:$C,0),1)=0,"",INDEX(data_wkly!M:M,MATCH($B793,data_wkly!$C:$C,0),1)),"")</f>
        <v/>
      </c>
      <c r="N793" s="21" t="str">
        <f>IFERROR(IF(INDEX(data_wkly!N:N,MATCH($B793,data_wkly!$C:$C,0),1)=0,"",INDEX(data_wkly!N:N,MATCH($B793,data_wkly!$C:$C,0),1)),"")</f>
        <v/>
      </c>
      <c r="O793" s="21" t="str">
        <f>IF(M793="","",IFERROR(INDEX(data_wkly!O:O,MATCH($B793,data_wkly!$C:$C,0),1),""))</f>
        <v/>
      </c>
      <c r="P793" s="21" t="str">
        <f>IF(M793="","",IFERROR(IF(INDEX(data_wkly!P:P,MATCH($B793,data_wkly!$C:$C,0),1)=0,"",INDEX(data_wkly!P:P,MATCH($B793,data_wkly!$C:$C,0),1)),""))</f>
        <v/>
      </c>
      <c r="Q793" s="21" t="str">
        <f>IFERROR(IF(INDEX(data_wkly!Q:Q,MATCH($B793,data_wkly!$C:$C,0),1)=0,"",INDEX(data_wkly!Q:Q,MATCH($B793,data_wkly!$C:$C,0),1)),"")</f>
        <v/>
      </c>
      <c r="R793" s="21" t="str">
        <f>IF(M793="","",IFERROR(INDEX(data_wkly!R:R,MATCH($B793,data_wkly!$C:$C,0),1),""))</f>
        <v/>
      </c>
      <c r="S793" s="21" t="str">
        <f>IF(M793="","",IFERROR(IF(INDEX(data_wkly!S:S,MATCH($B793,data_wkly!$C:$C,0),1)=0,"",INDEX(data_wkly!S:S,MATCH($B793,data_wkly!$C:$C,0),1)),""))</f>
        <v/>
      </c>
      <c r="T793" s="21" t="str">
        <f>IFERROR(IF(INDEX(data_wkly!T:T,MATCH($B793,data_wkly!$C:$C,0),1)=0,"",INDEX(data_wkly!T:T,MATCH($B793,data_wkly!$C:$C,0),1)),"")</f>
        <v/>
      </c>
      <c r="U793" s="86" t="str">
        <f>IFERROR(IF(INDEX(data_wkly!U:U,MATCH($B793,data_wkly!$C:$C,0),1)=0,"",INDEX(data_wkly!U:U,MATCH($B793,data_wkly!$C:$C,0),1)),"")</f>
        <v/>
      </c>
      <c r="V793" s="157" t="str">
        <f t="shared" si="73"/>
        <v/>
      </c>
      <c r="W793" s="152" t="str">
        <f>IFERROR(IF(INDEX(data_wkly!W:W,MATCH($B793,data_wkly!$C:$C,0),1)=0,"",INDEX(data_wkly!W:W,MATCH($B793,data_wkly!$C:$C,0),1)),"")</f>
        <v/>
      </c>
      <c r="X793" s="21" t="str">
        <f>IFERROR(IF(INDEX(data_wkly!X:X,MATCH($B793,data_wkly!$C:$C,0),1)=0,"",INDEX(data_wkly!X:X,MATCH($B793,data_wkly!$C:$C,0),1)),"")</f>
        <v/>
      </c>
      <c r="Y793" s="21" t="str">
        <f>IFERROR(IF(INDEX(data_wkly!Y:Y,MATCH($B793,data_wkly!$C:$C,0),1)=0,"",INDEX(data_wkly!Y:Y,MATCH($B793,data_wkly!$C:$C,0),1)),"")</f>
        <v/>
      </c>
      <c r="Z793" s="21" t="str">
        <f>IFERROR(IF(INDEX(data_wkly!Z:Z,MATCH($B793,data_wkly!$C:$C,0),1)=0,"",INDEX(data_wkly!Z:Z,MATCH($B793,data_wkly!$C:$C,0),1)),"")</f>
        <v/>
      </c>
      <c r="AA793" s="152" t="str">
        <f>IFERROR(IF(INDEX(data_wkly!AA:AA,MATCH($B793,data_wkly!$C:$C,0),1)=0,"",INDEX(data_wkly!AA:AA,MATCH($B793,data_wkly!$C:$C,0),1)),"")</f>
        <v/>
      </c>
      <c r="AB793" s="21" t="str">
        <f>IFERROR(IF(INDEX(data_wkly!AB:AB,MATCH($B793,data_wkly!$C:$C,0),1)=0,"",INDEX(data_wkly!AB:AB,MATCH($B793,data_wkly!$C:$C,0),1)),"")</f>
        <v/>
      </c>
      <c r="AC793" s="21" t="str">
        <f>IFERROR(IF(INDEX(data_wkly!AC:AC,MATCH($B793,data_wkly!$C:$C,0),1)=0,"",INDEX(data_wkly!AC:AC,MATCH($B793,data_wkly!$C:$C,0),1)),"")</f>
        <v/>
      </c>
      <c r="AD793" s="21" t="str">
        <f>IFERROR(IF(INDEX(data_wkly!AD:AD,MATCH($B793,data_wkly!$C:$C,0),1)=0,"",INDEX(data_wkly!AD:AD,MATCH($B793,data_wkly!$C:$C,0),1)),"")</f>
        <v/>
      </c>
      <c r="AE793" s="157" t="str">
        <f t="shared" si="74"/>
        <v/>
      </c>
      <c r="AF793" s="154" t="str">
        <f>IFERROR(IF(INDEX(data_wkly!AF:AF,MATCH($B793,data_wkly!$C:$C,0),1)=0,"",INDEX(data_wkly!AF:AF,MATCH($B793,data_wkly!$C:$C,0),1)),"")</f>
        <v/>
      </c>
      <c r="AG793" s="153" t="str">
        <f>IFERROR(IF(AF793="","",INDEX(data_wkly!AG:AG,MATCH($B793,data_wkly!$C:$C,0),1)),"")</f>
        <v/>
      </c>
      <c r="AH793" s="153" t="str">
        <f>IFERROR(IF(INDEX(data_wkly!AH:AH,MATCH($B793,data_wkly!$C:$C,0),1)=0,"",INDEX(data_wkly!AH:AH,MATCH($B793,data_wkly!$C:$C,0),1)),"")</f>
        <v/>
      </c>
      <c r="AI793" s="153" t="str">
        <f>IFERROR(IF(INDEX(data_wkly!AI:AI,MATCH($B793,data_wkly!$C:$C,0),1)=0,"",INDEX(data_wkly!AI:AI,MATCH($B793,data_wkly!$C:$C,0),1)),"")</f>
        <v/>
      </c>
      <c r="AJ793" s="153" t="str">
        <f>IFERROR(IF(AI793="","",INDEX(data_wkly!AJ:AJ,MATCH($B793,data_wkly!$C:$C,0),1)),"")</f>
        <v/>
      </c>
      <c r="AK793" s="153" t="str">
        <f>IFERROR(IF(INDEX(data_wkly!AK:AK,MATCH($B793,data_wkly!$C:$C,0),1)=0,"",INDEX(data_wkly!AK:AK,MATCH($B793,data_wkly!$C:$C,0),1)),"")</f>
        <v/>
      </c>
      <c r="AL793" s="153" t="str">
        <f>IFERROR(IF(INDEX(data_wkly!AL:AL,MATCH($B793,data_wkly!$C:$C,0),1)=0,"",INDEX(data_wkly!AL:AL,MATCH($B793,data_wkly!$C:$C,0),1)),"")</f>
        <v/>
      </c>
      <c r="AM793" s="183" t="str">
        <f>IFERROR(IF(INDEX(data_wkly!AM:AM,MATCH($B793,data_wkly!$C:$C,0),1)=0,"",INDEX(data_wkly!AM:AM,MATCH($B793,data_wkly!$C:$C,0),1)),"")</f>
        <v/>
      </c>
      <c r="AN793" s="41" t="str">
        <f t="shared" si="72"/>
        <v/>
      </c>
      <c r="AO793" s="88">
        <f t="shared" si="77"/>
        <v>1</v>
      </c>
    </row>
    <row r="794" spans="1:41">
      <c r="A794" s="88" t="str">
        <f t="shared" si="75"/>
        <v/>
      </c>
      <c r="B794" s="89" t="str">
        <f t="shared" si="76"/>
        <v/>
      </c>
      <c r="C794" s="155" t="str">
        <f>IFERROR(IF(INDEX(data_wkly!D:D,MATCH($B794,data_wkly!$C:$C,0),1)=0,"",INDEX(data_wkly!D:D,MATCH($B794,data_wkly!$C:$C,0),1)),"")</f>
        <v/>
      </c>
      <c r="D794" s="21" t="str">
        <f>IFERROR(IF(INDEX(data_wkly!E:E,MATCH($B794,data_wkly!$C:$C,0),1)=0,"",INDEX(data_wkly!E:E,MATCH($B794,data_wkly!$C:$C,0),1)),"")</f>
        <v/>
      </c>
      <c r="E794" s="21" t="str">
        <f>IF(C794="","",IFERROR(INDEX(data_wkly!F:F,MATCH($B794,data_wkly!$C:$C,0),1),""))</f>
        <v/>
      </c>
      <c r="F794" s="21" t="str">
        <f>IF(E794="","",IFERROR(IF(INDEX(data_wkly!G:G,MATCH($B794,data_wkly!$C:$C,0),1)=0,"",INDEX(data_wkly!G:G,MATCH($B794,data_wkly!$C:$C,0),1)),""))</f>
        <v/>
      </c>
      <c r="G794" s="21" t="str">
        <f>IFERROR(IF(INDEX(data_wkly!H:H,MATCH($B794,data_wkly!$C:$C,0),1)=0,"",INDEX(data_wkly!H:H,MATCH($B794,data_wkly!$C:$C,0),1)),"")</f>
        <v/>
      </c>
      <c r="H794" s="21" t="str">
        <f>IF(C794="","",IFERROR(INDEX(data_wkly!I:I,MATCH($B794,data_wkly!$C:$C,0),1),""))</f>
        <v/>
      </c>
      <c r="I794" s="21" t="str">
        <f>IF(H794="","",IFERROR(IF(INDEX(data_wkly!J:J,MATCH($B794,data_wkly!$C:$C,0),1)=0,"",INDEX(data_wkly!J:J,MATCH($B794,data_wkly!$C:$C,0),1)),""))</f>
        <v/>
      </c>
      <c r="J794" s="21" t="str">
        <f>IFERROR(IF(INDEX(data_wkly!K:K,MATCH($B794,data_wkly!$C:$C,0),1)=0,"",INDEX(data_wkly!K:K,MATCH($B794,data_wkly!$C:$C,0),1)),"")</f>
        <v/>
      </c>
      <c r="K794" s="86" t="str">
        <f>IFERROR(IF(INDEX(data_wkly!L:L,MATCH($B794,data_wkly!$C:$C,0),1)=0,"",INDEX(data_wkly!L:L,MATCH($B794,data_wkly!$C:$C,0),1)),"")</f>
        <v/>
      </c>
      <c r="L794" s="156"/>
      <c r="M794" s="155" t="str">
        <f>IFERROR(IF(INDEX(data_wkly!M:M,MATCH($B794,data_wkly!$C:$C,0),1)=0,"",INDEX(data_wkly!M:M,MATCH($B794,data_wkly!$C:$C,0),1)),"")</f>
        <v/>
      </c>
      <c r="N794" s="21" t="str">
        <f>IFERROR(IF(INDEX(data_wkly!N:N,MATCH($B794,data_wkly!$C:$C,0),1)=0,"",INDEX(data_wkly!N:N,MATCH($B794,data_wkly!$C:$C,0),1)),"")</f>
        <v/>
      </c>
      <c r="O794" s="21" t="str">
        <f>IF(M794="","",IFERROR(INDEX(data_wkly!O:O,MATCH($B794,data_wkly!$C:$C,0),1),""))</f>
        <v/>
      </c>
      <c r="P794" s="21" t="str">
        <f>IF(M794="","",IFERROR(IF(INDEX(data_wkly!P:P,MATCH($B794,data_wkly!$C:$C,0),1)=0,"",INDEX(data_wkly!P:P,MATCH($B794,data_wkly!$C:$C,0),1)),""))</f>
        <v/>
      </c>
      <c r="Q794" s="21" t="str">
        <f>IFERROR(IF(INDEX(data_wkly!Q:Q,MATCH($B794,data_wkly!$C:$C,0),1)=0,"",INDEX(data_wkly!Q:Q,MATCH($B794,data_wkly!$C:$C,0),1)),"")</f>
        <v/>
      </c>
      <c r="R794" s="21" t="str">
        <f>IF(M794="","",IFERROR(INDEX(data_wkly!R:R,MATCH($B794,data_wkly!$C:$C,0),1),""))</f>
        <v/>
      </c>
      <c r="S794" s="21" t="str">
        <f>IF(M794="","",IFERROR(IF(INDEX(data_wkly!S:S,MATCH($B794,data_wkly!$C:$C,0),1)=0,"",INDEX(data_wkly!S:S,MATCH($B794,data_wkly!$C:$C,0),1)),""))</f>
        <v/>
      </c>
      <c r="T794" s="21" t="str">
        <f>IFERROR(IF(INDEX(data_wkly!T:T,MATCH($B794,data_wkly!$C:$C,0),1)=0,"",INDEX(data_wkly!T:T,MATCH($B794,data_wkly!$C:$C,0),1)),"")</f>
        <v/>
      </c>
      <c r="U794" s="86" t="str">
        <f>IFERROR(IF(INDEX(data_wkly!U:U,MATCH($B794,data_wkly!$C:$C,0),1)=0,"",INDEX(data_wkly!U:U,MATCH($B794,data_wkly!$C:$C,0),1)),"")</f>
        <v/>
      </c>
      <c r="V794" s="157" t="str">
        <f t="shared" si="73"/>
        <v/>
      </c>
      <c r="W794" s="152" t="str">
        <f>IFERROR(IF(INDEX(data_wkly!W:W,MATCH($B794,data_wkly!$C:$C,0),1)=0,"",INDEX(data_wkly!W:W,MATCH($B794,data_wkly!$C:$C,0),1)),"")</f>
        <v/>
      </c>
      <c r="X794" s="21" t="str">
        <f>IFERROR(IF(INDEX(data_wkly!X:X,MATCH($B794,data_wkly!$C:$C,0),1)=0,"",INDEX(data_wkly!X:X,MATCH($B794,data_wkly!$C:$C,0),1)),"")</f>
        <v/>
      </c>
      <c r="Y794" s="21" t="str">
        <f>IFERROR(IF(INDEX(data_wkly!Y:Y,MATCH($B794,data_wkly!$C:$C,0),1)=0,"",INDEX(data_wkly!Y:Y,MATCH($B794,data_wkly!$C:$C,0),1)),"")</f>
        <v/>
      </c>
      <c r="Z794" s="21" t="str">
        <f>IFERROR(IF(INDEX(data_wkly!Z:Z,MATCH($B794,data_wkly!$C:$C,0),1)=0,"",INDEX(data_wkly!Z:Z,MATCH($B794,data_wkly!$C:$C,0),1)),"")</f>
        <v/>
      </c>
      <c r="AA794" s="152" t="str">
        <f>IFERROR(IF(INDEX(data_wkly!AA:AA,MATCH($B794,data_wkly!$C:$C,0),1)=0,"",INDEX(data_wkly!AA:AA,MATCH($B794,data_wkly!$C:$C,0),1)),"")</f>
        <v/>
      </c>
      <c r="AB794" s="21" t="str">
        <f>IFERROR(IF(INDEX(data_wkly!AB:AB,MATCH($B794,data_wkly!$C:$C,0),1)=0,"",INDEX(data_wkly!AB:AB,MATCH($B794,data_wkly!$C:$C,0),1)),"")</f>
        <v/>
      </c>
      <c r="AC794" s="21" t="str">
        <f>IFERROR(IF(INDEX(data_wkly!AC:AC,MATCH($B794,data_wkly!$C:$C,0),1)=0,"",INDEX(data_wkly!AC:AC,MATCH($B794,data_wkly!$C:$C,0),1)),"")</f>
        <v/>
      </c>
      <c r="AD794" s="21" t="str">
        <f>IFERROR(IF(INDEX(data_wkly!AD:AD,MATCH($B794,data_wkly!$C:$C,0),1)=0,"",INDEX(data_wkly!AD:AD,MATCH($B794,data_wkly!$C:$C,0),1)),"")</f>
        <v/>
      </c>
      <c r="AE794" s="157" t="str">
        <f t="shared" si="74"/>
        <v/>
      </c>
      <c r="AF794" s="154" t="str">
        <f>IFERROR(IF(INDEX(data_wkly!AF:AF,MATCH($B794,data_wkly!$C:$C,0),1)=0,"",INDEX(data_wkly!AF:AF,MATCH($B794,data_wkly!$C:$C,0),1)),"")</f>
        <v/>
      </c>
      <c r="AG794" s="153" t="str">
        <f>IFERROR(IF(AF794="","",INDEX(data_wkly!AG:AG,MATCH($B794,data_wkly!$C:$C,0),1)),"")</f>
        <v/>
      </c>
      <c r="AH794" s="153" t="str">
        <f>IFERROR(IF(INDEX(data_wkly!AH:AH,MATCH($B794,data_wkly!$C:$C,0),1)=0,"",INDEX(data_wkly!AH:AH,MATCH($B794,data_wkly!$C:$C,0),1)),"")</f>
        <v/>
      </c>
      <c r="AI794" s="153" t="str">
        <f>IFERROR(IF(INDEX(data_wkly!AI:AI,MATCH($B794,data_wkly!$C:$C,0),1)=0,"",INDEX(data_wkly!AI:AI,MATCH($B794,data_wkly!$C:$C,0),1)),"")</f>
        <v/>
      </c>
      <c r="AJ794" s="153" t="str">
        <f>IFERROR(IF(AI794="","",INDEX(data_wkly!AJ:AJ,MATCH($B794,data_wkly!$C:$C,0),1)),"")</f>
        <v/>
      </c>
      <c r="AK794" s="153" t="str">
        <f>IFERROR(IF(INDEX(data_wkly!AK:AK,MATCH($B794,data_wkly!$C:$C,0),1)=0,"",INDEX(data_wkly!AK:AK,MATCH($B794,data_wkly!$C:$C,0),1)),"")</f>
        <v/>
      </c>
      <c r="AL794" s="153" t="str">
        <f>IFERROR(IF(INDEX(data_wkly!AL:AL,MATCH($B794,data_wkly!$C:$C,0),1)=0,"",INDEX(data_wkly!AL:AL,MATCH($B794,data_wkly!$C:$C,0),1)),"")</f>
        <v/>
      </c>
      <c r="AM794" s="183" t="str">
        <f>IFERROR(IF(INDEX(data_wkly!AM:AM,MATCH($B794,data_wkly!$C:$C,0),1)=0,"",INDEX(data_wkly!AM:AM,MATCH($B794,data_wkly!$C:$C,0),1)),"")</f>
        <v/>
      </c>
      <c r="AN794" s="41" t="str">
        <f t="shared" si="72"/>
        <v/>
      </c>
      <c r="AO794" s="88">
        <f t="shared" si="77"/>
        <v>2</v>
      </c>
    </row>
    <row r="795" spans="1:41">
      <c r="A795" s="88" t="str">
        <f t="shared" si="75"/>
        <v/>
      </c>
      <c r="B795" s="89" t="str">
        <f t="shared" si="76"/>
        <v/>
      </c>
      <c r="C795" s="155" t="str">
        <f>IFERROR(IF(INDEX(data_wkly!D:D,MATCH($B795,data_wkly!$C:$C,0),1)=0,"",INDEX(data_wkly!D:D,MATCH($B795,data_wkly!$C:$C,0),1)),"")</f>
        <v/>
      </c>
      <c r="D795" s="21" t="str">
        <f>IFERROR(IF(INDEX(data_wkly!E:E,MATCH($B795,data_wkly!$C:$C,0),1)=0,"",INDEX(data_wkly!E:E,MATCH($B795,data_wkly!$C:$C,0),1)),"")</f>
        <v/>
      </c>
      <c r="E795" s="21" t="str">
        <f>IF(C795="","",IFERROR(INDEX(data_wkly!F:F,MATCH($B795,data_wkly!$C:$C,0),1),""))</f>
        <v/>
      </c>
      <c r="F795" s="21" t="str">
        <f>IF(E795="","",IFERROR(IF(INDEX(data_wkly!G:G,MATCH($B795,data_wkly!$C:$C,0),1)=0,"",INDEX(data_wkly!G:G,MATCH($B795,data_wkly!$C:$C,0),1)),""))</f>
        <v/>
      </c>
      <c r="G795" s="21" t="str">
        <f>IFERROR(IF(INDEX(data_wkly!H:H,MATCH($B795,data_wkly!$C:$C,0),1)=0,"",INDEX(data_wkly!H:H,MATCH($B795,data_wkly!$C:$C,0),1)),"")</f>
        <v/>
      </c>
      <c r="H795" s="21" t="str">
        <f>IF(C795="","",IFERROR(INDEX(data_wkly!I:I,MATCH($B795,data_wkly!$C:$C,0),1),""))</f>
        <v/>
      </c>
      <c r="I795" s="21" t="str">
        <f>IF(H795="","",IFERROR(IF(INDEX(data_wkly!J:J,MATCH($B795,data_wkly!$C:$C,0),1)=0,"",INDEX(data_wkly!J:J,MATCH($B795,data_wkly!$C:$C,0),1)),""))</f>
        <v/>
      </c>
      <c r="J795" s="21" t="str">
        <f>IFERROR(IF(INDEX(data_wkly!K:K,MATCH($B795,data_wkly!$C:$C,0),1)=0,"",INDEX(data_wkly!K:K,MATCH($B795,data_wkly!$C:$C,0),1)),"")</f>
        <v/>
      </c>
      <c r="K795" s="86" t="str">
        <f>IFERROR(IF(INDEX(data_wkly!L:L,MATCH($B795,data_wkly!$C:$C,0),1)=0,"",INDEX(data_wkly!L:L,MATCH($B795,data_wkly!$C:$C,0),1)),"")</f>
        <v/>
      </c>
      <c r="L795" s="156"/>
      <c r="M795" s="155" t="str">
        <f>IFERROR(IF(INDEX(data_wkly!M:M,MATCH($B795,data_wkly!$C:$C,0),1)=0,"",INDEX(data_wkly!M:M,MATCH($B795,data_wkly!$C:$C,0),1)),"")</f>
        <v/>
      </c>
      <c r="N795" s="21" t="str">
        <f>IFERROR(IF(INDEX(data_wkly!N:N,MATCH($B795,data_wkly!$C:$C,0),1)=0,"",INDEX(data_wkly!N:N,MATCH($B795,data_wkly!$C:$C,0),1)),"")</f>
        <v/>
      </c>
      <c r="O795" s="21" t="str">
        <f>IF(M795="","",IFERROR(INDEX(data_wkly!O:O,MATCH($B795,data_wkly!$C:$C,0),1),""))</f>
        <v/>
      </c>
      <c r="P795" s="21" t="str">
        <f>IF(M795="","",IFERROR(IF(INDEX(data_wkly!P:P,MATCH($B795,data_wkly!$C:$C,0),1)=0,"",INDEX(data_wkly!P:P,MATCH($B795,data_wkly!$C:$C,0),1)),""))</f>
        <v/>
      </c>
      <c r="Q795" s="21" t="str">
        <f>IFERROR(IF(INDEX(data_wkly!Q:Q,MATCH($B795,data_wkly!$C:$C,0),1)=0,"",INDEX(data_wkly!Q:Q,MATCH($B795,data_wkly!$C:$C,0),1)),"")</f>
        <v/>
      </c>
      <c r="R795" s="21" t="str">
        <f>IF(M795="","",IFERROR(INDEX(data_wkly!R:R,MATCH($B795,data_wkly!$C:$C,0),1),""))</f>
        <v/>
      </c>
      <c r="S795" s="21" t="str">
        <f>IF(M795="","",IFERROR(IF(INDEX(data_wkly!S:S,MATCH($B795,data_wkly!$C:$C,0),1)=0,"",INDEX(data_wkly!S:S,MATCH($B795,data_wkly!$C:$C,0),1)),""))</f>
        <v/>
      </c>
      <c r="T795" s="21" t="str">
        <f>IFERROR(IF(INDEX(data_wkly!T:T,MATCH($B795,data_wkly!$C:$C,0),1)=0,"",INDEX(data_wkly!T:T,MATCH($B795,data_wkly!$C:$C,0),1)),"")</f>
        <v/>
      </c>
      <c r="U795" s="86" t="str">
        <f>IFERROR(IF(INDEX(data_wkly!U:U,MATCH($B795,data_wkly!$C:$C,0),1)=0,"",INDEX(data_wkly!U:U,MATCH($B795,data_wkly!$C:$C,0),1)),"")</f>
        <v/>
      </c>
      <c r="V795" s="157" t="str">
        <f t="shared" si="73"/>
        <v/>
      </c>
      <c r="W795" s="152" t="str">
        <f>IFERROR(IF(INDEX(data_wkly!W:W,MATCH($B795,data_wkly!$C:$C,0),1)=0,"",INDEX(data_wkly!W:W,MATCH($B795,data_wkly!$C:$C,0),1)),"")</f>
        <v/>
      </c>
      <c r="X795" s="21" t="str">
        <f>IFERROR(IF(INDEX(data_wkly!X:X,MATCH($B795,data_wkly!$C:$C,0),1)=0,"",INDEX(data_wkly!X:X,MATCH($B795,data_wkly!$C:$C,0),1)),"")</f>
        <v/>
      </c>
      <c r="Y795" s="21" t="str">
        <f>IFERROR(IF(INDEX(data_wkly!Y:Y,MATCH($B795,data_wkly!$C:$C,0),1)=0,"",INDEX(data_wkly!Y:Y,MATCH($B795,data_wkly!$C:$C,0),1)),"")</f>
        <v/>
      </c>
      <c r="Z795" s="21" t="str">
        <f>IFERROR(IF(INDEX(data_wkly!Z:Z,MATCH($B795,data_wkly!$C:$C,0),1)=0,"",INDEX(data_wkly!Z:Z,MATCH($B795,data_wkly!$C:$C,0),1)),"")</f>
        <v/>
      </c>
      <c r="AA795" s="152" t="str">
        <f>IFERROR(IF(INDEX(data_wkly!AA:AA,MATCH($B795,data_wkly!$C:$C,0),1)=0,"",INDEX(data_wkly!AA:AA,MATCH($B795,data_wkly!$C:$C,0),1)),"")</f>
        <v/>
      </c>
      <c r="AB795" s="21" t="str">
        <f>IFERROR(IF(INDEX(data_wkly!AB:AB,MATCH($B795,data_wkly!$C:$C,0),1)=0,"",INDEX(data_wkly!AB:AB,MATCH($B795,data_wkly!$C:$C,0),1)),"")</f>
        <v/>
      </c>
      <c r="AC795" s="21" t="str">
        <f>IFERROR(IF(INDEX(data_wkly!AC:AC,MATCH($B795,data_wkly!$C:$C,0),1)=0,"",INDEX(data_wkly!AC:AC,MATCH($B795,data_wkly!$C:$C,0),1)),"")</f>
        <v/>
      </c>
      <c r="AD795" s="21" t="str">
        <f>IFERROR(IF(INDEX(data_wkly!AD:AD,MATCH($B795,data_wkly!$C:$C,0),1)=0,"",INDEX(data_wkly!AD:AD,MATCH($B795,data_wkly!$C:$C,0),1)),"")</f>
        <v/>
      </c>
      <c r="AE795" s="157" t="str">
        <f t="shared" si="74"/>
        <v/>
      </c>
      <c r="AF795" s="154" t="str">
        <f>IFERROR(IF(INDEX(data_wkly!AF:AF,MATCH($B795,data_wkly!$C:$C,0),1)=0,"",INDEX(data_wkly!AF:AF,MATCH($B795,data_wkly!$C:$C,0),1)),"")</f>
        <v/>
      </c>
      <c r="AG795" s="153" t="str">
        <f>IFERROR(IF(AF795="","",INDEX(data_wkly!AG:AG,MATCH($B795,data_wkly!$C:$C,0),1)),"")</f>
        <v/>
      </c>
      <c r="AH795" s="153" t="str">
        <f>IFERROR(IF(INDEX(data_wkly!AH:AH,MATCH($B795,data_wkly!$C:$C,0),1)=0,"",INDEX(data_wkly!AH:AH,MATCH($B795,data_wkly!$C:$C,0),1)),"")</f>
        <v/>
      </c>
      <c r="AI795" s="153" t="str">
        <f>IFERROR(IF(INDEX(data_wkly!AI:AI,MATCH($B795,data_wkly!$C:$C,0),1)=0,"",INDEX(data_wkly!AI:AI,MATCH($B795,data_wkly!$C:$C,0),1)),"")</f>
        <v/>
      </c>
      <c r="AJ795" s="153" t="str">
        <f>IFERROR(IF(AI795="","",INDEX(data_wkly!AJ:AJ,MATCH($B795,data_wkly!$C:$C,0),1)),"")</f>
        <v/>
      </c>
      <c r="AK795" s="153" t="str">
        <f>IFERROR(IF(INDEX(data_wkly!AK:AK,MATCH($B795,data_wkly!$C:$C,0),1)=0,"",INDEX(data_wkly!AK:AK,MATCH($B795,data_wkly!$C:$C,0),1)),"")</f>
        <v/>
      </c>
      <c r="AL795" s="153" t="str">
        <f>IFERROR(IF(INDEX(data_wkly!AL:AL,MATCH($B795,data_wkly!$C:$C,0),1)=0,"",INDEX(data_wkly!AL:AL,MATCH($B795,data_wkly!$C:$C,0),1)),"")</f>
        <v/>
      </c>
      <c r="AM795" s="183" t="str">
        <f>IFERROR(IF(INDEX(data_wkly!AM:AM,MATCH($B795,data_wkly!$C:$C,0),1)=0,"",INDEX(data_wkly!AM:AM,MATCH($B795,data_wkly!$C:$C,0),1)),"")</f>
        <v/>
      </c>
      <c r="AN795" s="41" t="str">
        <f t="shared" si="72"/>
        <v/>
      </c>
      <c r="AO795" s="88">
        <f t="shared" si="77"/>
        <v>1</v>
      </c>
    </row>
    <row r="796" spans="1:41">
      <c r="A796" s="88" t="str">
        <f t="shared" si="75"/>
        <v/>
      </c>
      <c r="B796" s="89" t="str">
        <f t="shared" si="76"/>
        <v/>
      </c>
      <c r="C796" s="155" t="str">
        <f>IFERROR(IF(INDEX(data_wkly!D:D,MATCH($B796,data_wkly!$C:$C,0),1)=0,"",INDEX(data_wkly!D:D,MATCH($B796,data_wkly!$C:$C,0),1)),"")</f>
        <v/>
      </c>
      <c r="D796" s="21" t="str">
        <f>IFERROR(IF(INDEX(data_wkly!E:E,MATCH($B796,data_wkly!$C:$C,0),1)=0,"",INDEX(data_wkly!E:E,MATCH($B796,data_wkly!$C:$C,0),1)),"")</f>
        <v/>
      </c>
      <c r="E796" s="21" t="str">
        <f>IF(C796="","",IFERROR(INDEX(data_wkly!F:F,MATCH($B796,data_wkly!$C:$C,0),1),""))</f>
        <v/>
      </c>
      <c r="F796" s="21" t="str">
        <f>IF(E796="","",IFERROR(IF(INDEX(data_wkly!G:G,MATCH($B796,data_wkly!$C:$C,0),1)=0,"",INDEX(data_wkly!G:G,MATCH($B796,data_wkly!$C:$C,0),1)),""))</f>
        <v/>
      </c>
      <c r="G796" s="21" t="str">
        <f>IFERROR(IF(INDEX(data_wkly!H:H,MATCH($B796,data_wkly!$C:$C,0),1)=0,"",INDEX(data_wkly!H:H,MATCH($B796,data_wkly!$C:$C,0),1)),"")</f>
        <v/>
      </c>
      <c r="H796" s="21" t="str">
        <f>IF(C796="","",IFERROR(INDEX(data_wkly!I:I,MATCH($B796,data_wkly!$C:$C,0),1),""))</f>
        <v/>
      </c>
      <c r="I796" s="21" t="str">
        <f>IF(H796="","",IFERROR(IF(INDEX(data_wkly!J:J,MATCH($B796,data_wkly!$C:$C,0),1)=0,"",INDEX(data_wkly!J:J,MATCH($B796,data_wkly!$C:$C,0),1)),""))</f>
        <v/>
      </c>
      <c r="J796" s="21" t="str">
        <f>IFERROR(IF(INDEX(data_wkly!K:K,MATCH($B796,data_wkly!$C:$C,0),1)=0,"",INDEX(data_wkly!K:K,MATCH($B796,data_wkly!$C:$C,0),1)),"")</f>
        <v/>
      </c>
      <c r="K796" s="86" t="str">
        <f>IFERROR(IF(INDEX(data_wkly!L:L,MATCH($B796,data_wkly!$C:$C,0),1)=0,"",INDEX(data_wkly!L:L,MATCH($B796,data_wkly!$C:$C,0),1)),"")</f>
        <v/>
      </c>
      <c r="L796" s="156"/>
      <c r="M796" s="155" t="str">
        <f>IFERROR(IF(INDEX(data_wkly!M:M,MATCH($B796,data_wkly!$C:$C,0),1)=0,"",INDEX(data_wkly!M:M,MATCH($B796,data_wkly!$C:$C,0),1)),"")</f>
        <v/>
      </c>
      <c r="N796" s="21" t="str">
        <f>IFERROR(IF(INDEX(data_wkly!N:N,MATCH($B796,data_wkly!$C:$C,0),1)=0,"",INDEX(data_wkly!N:N,MATCH($B796,data_wkly!$C:$C,0),1)),"")</f>
        <v/>
      </c>
      <c r="O796" s="21" t="str">
        <f>IF(M796="","",IFERROR(INDEX(data_wkly!O:O,MATCH($B796,data_wkly!$C:$C,0),1),""))</f>
        <v/>
      </c>
      <c r="P796" s="21" t="str">
        <f>IF(M796="","",IFERROR(IF(INDEX(data_wkly!P:P,MATCH($B796,data_wkly!$C:$C,0),1)=0,"",INDEX(data_wkly!P:P,MATCH($B796,data_wkly!$C:$C,0),1)),""))</f>
        <v/>
      </c>
      <c r="Q796" s="21" t="str">
        <f>IFERROR(IF(INDEX(data_wkly!Q:Q,MATCH($B796,data_wkly!$C:$C,0),1)=0,"",INDEX(data_wkly!Q:Q,MATCH($B796,data_wkly!$C:$C,0),1)),"")</f>
        <v/>
      </c>
      <c r="R796" s="21" t="str">
        <f>IF(M796="","",IFERROR(INDEX(data_wkly!R:R,MATCH($B796,data_wkly!$C:$C,0),1),""))</f>
        <v/>
      </c>
      <c r="S796" s="21" t="str">
        <f>IF(M796="","",IFERROR(IF(INDEX(data_wkly!S:S,MATCH($B796,data_wkly!$C:$C,0),1)=0,"",INDEX(data_wkly!S:S,MATCH($B796,data_wkly!$C:$C,0),1)),""))</f>
        <v/>
      </c>
      <c r="T796" s="21" t="str">
        <f>IFERROR(IF(INDEX(data_wkly!T:T,MATCH($B796,data_wkly!$C:$C,0),1)=0,"",INDEX(data_wkly!T:T,MATCH($B796,data_wkly!$C:$C,0),1)),"")</f>
        <v/>
      </c>
      <c r="U796" s="86" t="str">
        <f>IFERROR(IF(INDEX(data_wkly!U:U,MATCH($B796,data_wkly!$C:$C,0),1)=0,"",INDEX(data_wkly!U:U,MATCH($B796,data_wkly!$C:$C,0),1)),"")</f>
        <v/>
      </c>
      <c r="V796" s="157" t="str">
        <f t="shared" si="73"/>
        <v/>
      </c>
      <c r="W796" s="152" t="str">
        <f>IFERROR(IF(INDEX(data_wkly!W:W,MATCH($B796,data_wkly!$C:$C,0),1)=0,"",INDEX(data_wkly!W:W,MATCH($B796,data_wkly!$C:$C,0),1)),"")</f>
        <v/>
      </c>
      <c r="X796" s="21" t="str">
        <f>IFERROR(IF(INDEX(data_wkly!X:X,MATCH($B796,data_wkly!$C:$C,0),1)=0,"",INDEX(data_wkly!X:X,MATCH($B796,data_wkly!$C:$C,0),1)),"")</f>
        <v/>
      </c>
      <c r="Y796" s="21" t="str">
        <f>IFERROR(IF(INDEX(data_wkly!Y:Y,MATCH($B796,data_wkly!$C:$C,0),1)=0,"",INDEX(data_wkly!Y:Y,MATCH($B796,data_wkly!$C:$C,0),1)),"")</f>
        <v/>
      </c>
      <c r="Z796" s="21" t="str">
        <f>IFERROR(IF(INDEX(data_wkly!Z:Z,MATCH($B796,data_wkly!$C:$C,0),1)=0,"",INDEX(data_wkly!Z:Z,MATCH($B796,data_wkly!$C:$C,0),1)),"")</f>
        <v/>
      </c>
      <c r="AA796" s="152" t="str">
        <f>IFERROR(IF(INDEX(data_wkly!AA:AA,MATCH($B796,data_wkly!$C:$C,0),1)=0,"",INDEX(data_wkly!AA:AA,MATCH($B796,data_wkly!$C:$C,0),1)),"")</f>
        <v/>
      </c>
      <c r="AB796" s="21" t="str">
        <f>IFERROR(IF(INDEX(data_wkly!AB:AB,MATCH($B796,data_wkly!$C:$C,0),1)=0,"",INDEX(data_wkly!AB:AB,MATCH($B796,data_wkly!$C:$C,0),1)),"")</f>
        <v/>
      </c>
      <c r="AC796" s="21" t="str">
        <f>IFERROR(IF(INDEX(data_wkly!AC:AC,MATCH($B796,data_wkly!$C:$C,0),1)=0,"",INDEX(data_wkly!AC:AC,MATCH($B796,data_wkly!$C:$C,0),1)),"")</f>
        <v/>
      </c>
      <c r="AD796" s="21" t="str">
        <f>IFERROR(IF(INDEX(data_wkly!AD:AD,MATCH($B796,data_wkly!$C:$C,0),1)=0,"",INDEX(data_wkly!AD:AD,MATCH($B796,data_wkly!$C:$C,0),1)),"")</f>
        <v/>
      </c>
      <c r="AE796" s="157" t="str">
        <f t="shared" si="74"/>
        <v/>
      </c>
      <c r="AF796" s="154" t="str">
        <f>IFERROR(IF(INDEX(data_wkly!AF:AF,MATCH($B796,data_wkly!$C:$C,0),1)=0,"",INDEX(data_wkly!AF:AF,MATCH($B796,data_wkly!$C:$C,0),1)),"")</f>
        <v/>
      </c>
      <c r="AG796" s="153" t="str">
        <f>IFERROR(IF(AF796="","",INDEX(data_wkly!AG:AG,MATCH($B796,data_wkly!$C:$C,0),1)),"")</f>
        <v/>
      </c>
      <c r="AH796" s="153" t="str">
        <f>IFERROR(IF(INDEX(data_wkly!AH:AH,MATCH($B796,data_wkly!$C:$C,0),1)=0,"",INDEX(data_wkly!AH:AH,MATCH($B796,data_wkly!$C:$C,0),1)),"")</f>
        <v/>
      </c>
      <c r="AI796" s="153" t="str">
        <f>IFERROR(IF(INDEX(data_wkly!AI:AI,MATCH($B796,data_wkly!$C:$C,0),1)=0,"",INDEX(data_wkly!AI:AI,MATCH($B796,data_wkly!$C:$C,0),1)),"")</f>
        <v/>
      </c>
      <c r="AJ796" s="153" t="str">
        <f>IFERROR(IF(AI796="","",INDEX(data_wkly!AJ:AJ,MATCH($B796,data_wkly!$C:$C,0),1)),"")</f>
        <v/>
      </c>
      <c r="AK796" s="153" t="str">
        <f>IFERROR(IF(INDEX(data_wkly!AK:AK,MATCH($B796,data_wkly!$C:$C,0),1)=0,"",INDEX(data_wkly!AK:AK,MATCH($B796,data_wkly!$C:$C,0),1)),"")</f>
        <v/>
      </c>
      <c r="AL796" s="153" t="str">
        <f>IFERROR(IF(INDEX(data_wkly!AL:AL,MATCH($B796,data_wkly!$C:$C,0),1)=0,"",INDEX(data_wkly!AL:AL,MATCH($B796,data_wkly!$C:$C,0),1)),"")</f>
        <v/>
      </c>
      <c r="AM796" s="183" t="str">
        <f>IFERROR(IF(INDEX(data_wkly!AM:AM,MATCH($B796,data_wkly!$C:$C,0),1)=0,"",INDEX(data_wkly!AM:AM,MATCH($B796,data_wkly!$C:$C,0),1)),"")</f>
        <v/>
      </c>
      <c r="AN796" s="41" t="str">
        <f t="shared" si="72"/>
        <v/>
      </c>
      <c r="AO796" s="88">
        <f t="shared" si="77"/>
        <v>2</v>
      </c>
    </row>
    <row r="797" spans="1:41">
      <c r="A797" s="88" t="str">
        <f t="shared" si="75"/>
        <v/>
      </c>
      <c r="B797" s="89" t="str">
        <f t="shared" si="76"/>
        <v/>
      </c>
      <c r="C797" s="155" t="str">
        <f>IFERROR(IF(INDEX(data_wkly!D:D,MATCH($B797,data_wkly!$C:$C,0),1)=0,"",INDEX(data_wkly!D:D,MATCH($B797,data_wkly!$C:$C,0),1)),"")</f>
        <v/>
      </c>
      <c r="D797" s="21" t="str">
        <f>IFERROR(IF(INDEX(data_wkly!E:E,MATCH($B797,data_wkly!$C:$C,0),1)=0,"",INDEX(data_wkly!E:E,MATCH($B797,data_wkly!$C:$C,0),1)),"")</f>
        <v/>
      </c>
      <c r="E797" s="21" t="str">
        <f>IF(C797="","",IFERROR(INDEX(data_wkly!F:F,MATCH($B797,data_wkly!$C:$C,0),1),""))</f>
        <v/>
      </c>
      <c r="F797" s="21" t="str">
        <f>IF(E797="","",IFERROR(IF(INDEX(data_wkly!G:G,MATCH($B797,data_wkly!$C:$C,0),1)=0,"",INDEX(data_wkly!G:G,MATCH($B797,data_wkly!$C:$C,0),1)),""))</f>
        <v/>
      </c>
      <c r="G797" s="21" t="str">
        <f>IFERROR(IF(INDEX(data_wkly!H:H,MATCH($B797,data_wkly!$C:$C,0),1)=0,"",INDEX(data_wkly!H:H,MATCH($B797,data_wkly!$C:$C,0),1)),"")</f>
        <v/>
      </c>
      <c r="H797" s="21" t="str">
        <f>IF(C797="","",IFERROR(INDEX(data_wkly!I:I,MATCH($B797,data_wkly!$C:$C,0),1),""))</f>
        <v/>
      </c>
      <c r="I797" s="21" t="str">
        <f>IF(H797="","",IFERROR(IF(INDEX(data_wkly!J:J,MATCH($B797,data_wkly!$C:$C,0),1)=0,"",INDEX(data_wkly!J:J,MATCH($B797,data_wkly!$C:$C,0),1)),""))</f>
        <v/>
      </c>
      <c r="J797" s="21" t="str">
        <f>IFERROR(IF(INDEX(data_wkly!K:K,MATCH($B797,data_wkly!$C:$C,0),1)=0,"",INDEX(data_wkly!K:K,MATCH($B797,data_wkly!$C:$C,0),1)),"")</f>
        <v/>
      </c>
      <c r="K797" s="86" t="str">
        <f>IFERROR(IF(INDEX(data_wkly!L:L,MATCH($B797,data_wkly!$C:$C,0),1)=0,"",INDEX(data_wkly!L:L,MATCH($B797,data_wkly!$C:$C,0),1)),"")</f>
        <v/>
      </c>
      <c r="L797" s="156"/>
      <c r="M797" s="155" t="str">
        <f>IFERROR(IF(INDEX(data_wkly!M:M,MATCH($B797,data_wkly!$C:$C,0),1)=0,"",INDEX(data_wkly!M:M,MATCH($B797,data_wkly!$C:$C,0),1)),"")</f>
        <v/>
      </c>
      <c r="N797" s="21" t="str">
        <f>IFERROR(IF(INDEX(data_wkly!N:N,MATCH($B797,data_wkly!$C:$C,0),1)=0,"",INDEX(data_wkly!N:N,MATCH($B797,data_wkly!$C:$C,0),1)),"")</f>
        <v/>
      </c>
      <c r="O797" s="21" t="str">
        <f>IF(M797="","",IFERROR(INDEX(data_wkly!O:O,MATCH($B797,data_wkly!$C:$C,0),1),""))</f>
        <v/>
      </c>
      <c r="P797" s="21" t="str">
        <f>IF(M797="","",IFERROR(IF(INDEX(data_wkly!P:P,MATCH($B797,data_wkly!$C:$C,0),1)=0,"",INDEX(data_wkly!P:P,MATCH($B797,data_wkly!$C:$C,0),1)),""))</f>
        <v/>
      </c>
      <c r="Q797" s="21" t="str">
        <f>IFERROR(IF(INDEX(data_wkly!Q:Q,MATCH($B797,data_wkly!$C:$C,0),1)=0,"",INDEX(data_wkly!Q:Q,MATCH($B797,data_wkly!$C:$C,0),1)),"")</f>
        <v/>
      </c>
      <c r="R797" s="21" t="str">
        <f>IF(M797="","",IFERROR(INDEX(data_wkly!R:R,MATCH($B797,data_wkly!$C:$C,0),1),""))</f>
        <v/>
      </c>
      <c r="S797" s="21" t="str">
        <f>IF(M797="","",IFERROR(IF(INDEX(data_wkly!S:S,MATCH($B797,data_wkly!$C:$C,0),1)=0,"",INDEX(data_wkly!S:S,MATCH($B797,data_wkly!$C:$C,0),1)),""))</f>
        <v/>
      </c>
      <c r="T797" s="21" t="str">
        <f>IFERROR(IF(INDEX(data_wkly!T:T,MATCH($B797,data_wkly!$C:$C,0),1)=0,"",INDEX(data_wkly!T:T,MATCH($B797,data_wkly!$C:$C,0),1)),"")</f>
        <v/>
      </c>
      <c r="U797" s="86" t="str">
        <f>IFERROR(IF(INDEX(data_wkly!U:U,MATCH($B797,data_wkly!$C:$C,0),1)=0,"",INDEX(data_wkly!U:U,MATCH($B797,data_wkly!$C:$C,0),1)),"")</f>
        <v/>
      </c>
      <c r="V797" s="157" t="str">
        <f t="shared" si="73"/>
        <v/>
      </c>
      <c r="W797" s="152" t="str">
        <f>IFERROR(IF(INDEX(data_wkly!W:W,MATCH($B797,data_wkly!$C:$C,0),1)=0,"",INDEX(data_wkly!W:W,MATCH($B797,data_wkly!$C:$C,0),1)),"")</f>
        <v/>
      </c>
      <c r="X797" s="21" t="str">
        <f>IFERROR(IF(INDEX(data_wkly!X:X,MATCH($B797,data_wkly!$C:$C,0),1)=0,"",INDEX(data_wkly!X:X,MATCH($B797,data_wkly!$C:$C,0),1)),"")</f>
        <v/>
      </c>
      <c r="Y797" s="21" t="str">
        <f>IFERROR(IF(INDEX(data_wkly!Y:Y,MATCH($B797,data_wkly!$C:$C,0),1)=0,"",INDEX(data_wkly!Y:Y,MATCH($B797,data_wkly!$C:$C,0),1)),"")</f>
        <v/>
      </c>
      <c r="Z797" s="21" t="str">
        <f>IFERROR(IF(INDEX(data_wkly!Z:Z,MATCH($B797,data_wkly!$C:$C,0),1)=0,"",INDEX(data_wkly!Z:Z,MATCH($B797,data_wkly!$C:$C,0),1)),"")</f>
        <v/>
      </c>
      <c r="AA797" s="152" t="str">
        <f>IFERROR(IF(INDEX(data_wkly!AA:AA,MATCH($B797,data_wkly!$C:$C,0),1)=0,"",INDEX(data_wkly!AA:AA,MATCH($B797,data_wkly!$C:$C,0),1)),"")</f>
        <v/>
      </c>
      <c r="AB797" s="21" t="str">
        <f>IFERROR(IF(INDEX(data_wkly!AB:AB,MATCH($B797,data_wkly!$C:$C,0),1)=0,"",INDEX(data_wkly!AB:AB,MATCH($B797,data_wkly!$C:$C,0),1)),"")</f>
        <v/>
      </c>
      <c r="AC797" s="21" t="str">
        <f>IFERROR(IF(INDEX(data_wkly!AC:AC,MATCH($B797,data_wkly!$C:$C,0),1)=0,"",INDEX(data_wkly!AC:AC,MATCH($B797,data_wkly!$C:$C,0),1)),"")</f>
        <v/>
      </c>
      <c r="AD797" s="21" t="str">
        <f>IFERROR(IF(INDEX(data_wkly!AD:AD,MATCH($B797,data_wkly!$C:$C,0),1)=0,"",INDEX(data_wkly!AD:AD,MATCH($B797,data_wkly!$C:$C,0),1)),"")</f>
        <v/>
      </c>
      <c r="AE797" s="157" t="str">
        <f t="shared" si="74"/>
        <v/>
      </c>
      <c r="AF797" s="154" t="str">
        <f>IFERROR(IF(INDEX(data_wkly!AF:AF,MATCH($B797,data_wkly!$C:$C,0),1)=0,"",INDEX(data_wkly!AF:AF,MATCH($B797,data_wkly!$C:$C,0),1)),"")</f>
        <v/>
      </c>
      <c r="AG797" s="153" t="str">
        <f>IFERROR(IF(AF797="","",INDEX(data_wkly!AG:AG,MATCH($B797,data_wkly!$C:$C,0),1)),"")</f>
        <v/>
      </c>
      <c r="AH797" s="153" t="str">
        <f>IFERROR(IF(INDEX(data_wkly!AH:AH,MATCH($B797,data_wkly!$C:$C,0),1)=0,"",INDEX(data_wkly!AH:AH,MATCH($B797,data_wkly!$C:$C,0),1)),"")</f>
        <v/>
      </c>
      <c r="AI797" s="153" t="str">
        <f>IFERROR(IF(INDEX(data_wkly!AI:AI,MATCH($B797,data_wkly!$C:$C,0),1)=0,"",INDEX(data_wkly!AI:AI,MATCH($B797,data_wkly!$C:$C,0),1)),"")</f>
        <v/>
      </c>
      <c r="AJ797" s="153" t="str">
        <f>IFERROR(IF(AI797="","",INDEX(data_wkly!AJ:AJ,MATCH($B797,data_wkly!$C:$C,0),1)),"")</f>
        <v/>
      </c>
      <c r="AK797" s="153" t="str">
        <f>IFERROR(IF(INDEX(data_wkly!AK:AK,MATCH($B797,data_wkly!$C:$C,0),1)=0,"",INDEX(data_wkly!AK:AK,MATCH($B797,data_wkly!$C:$C,0),1)),"")</f>
        <v/>
      </c>
      <c r="AL797" s="153" t="str">
        <f>IFERROR(IF(INDEX(data_wkly!AL:AL,MATCH($B797,data_wkly!$C:$C,0),1)=0,"",INDEX(data_wkly!AL:AL,MATCH($B797,data_wkly!$C:$C,0),1)),"")</f>
        <v/>
      </c>
      <c r="AM797" s="183" t="str">
        <f>IFERROR(IF(INDEX(data_wkly!AM:AM,MATCH($B797,data_wkly!$C:$C,0),1)=0,"",INDEX(data_wkly!AM:AM,MATCH($B797,data_wkly!$C:$C,0),1)),"")</f>
        <v/>
      </c>
      <c r="AN797" s="41" t="str">
        <f t="shared" si="72"/>
        <v/>
      </c>
      <c r="AO797" s="88">
        <f t="shared" si="77"/>
        <v>1</v>
      </c>
    </row>
    <row r="798" spans="1:41">
      <c r="A798" s="88" t="str">
        <f t="shared" si="75"/>
        <v/>
      </c>
      <c r="B798" s="89" t="str">
        <f t="shared" si="76"/>
        <v/>
      </c>
      <c r="C798" s="155" t="str">
        <f>IFERROR(IF(INDEX(data_wkly!D:D,MATCH($B798,data_wkly!$C:$C,0),1)=0,"",INDEX(data_wkly!D:D,MATCH($B798,data_wkly!$C:$C,0),1)),"")</f>
        <v/>
      </c>
      <c r="D798" s="21" t="str">
        <f>IFERROR(IF(INDEX(data_wkly!E:E,MATCH($B798,data_wkly!$C:$C,0),1)=0,"",INDEX(data_wkly!E:E,MATCH($B798,data_wkly!$C:$C,0),1)),"")</f>
        <v/>
      </c>
      <c r="E798" s="21" t="str">
        <f>IF(C798="","",IFERROR(INDEX(data_wkly!F:F,MATCH($B798,data_wkly!$C:$C,0),1),""))</f>
        <v/>
      </c>
      <c r="F798" s="21" t="str">
        <f>IF(E798="","",IFERROR(IF(INDEX(data_wkly!G:G,MATCH($B798,data_wkly!$C:$C,0),1)=0,"",INDEX(data_wkly!G:G,MATCH($B798,data_wkly!$C:$C,0),1)),""))</f>
        <v/>
      </c>
      <c r="G798" s="21" t="str">
        <f>IFERROR(IF(INDEX(data_wkly!H:H,MATCH($B798,data_wkly!$C:$C,0),1)=0,"",INDEX(data_wkly!H:H,MATCH($B798,data_wkly!$C:$C,0),1)),"")</f>
        <v/>
      </c>
      <c r="H798" s="21" t="str">
        <f>IF(C798="","",IFERROR(INDEX(data_wkly!I:I,MATCH($B798,data_wkly!$C:$C,0),1),""))</f>
        <v/>
      </c>
      <c r="I798" s="21" t="str">
        <f>IF(H798="","",IFERROR(IF(INDEX(data_wkly!J:J,MATCH($B798,data_wkly!$C:$C,0),1)=0,"",INDEX(data_wkly!J:J,MATCH($B798,data_wkly!$C:$C,0),1)),""))</f>
        <v/>
      </c>
      <c r="J798" s="21" t="str">
        <f>IFERROR(IF(INDEX(data_wkly!K:K,MATCH($B798,data_wkly!$C:$C,0),1)=0,"",INDEX(data_wkly!K:K,MATCH($B798,data_wkly!$C:$C,0),1)),"")</f>
        <v/>
      </c>
      <c r="K798" s="86" t="str">
        <f>IFERROR(IF(INDEX(data_wkly!L:L,MATCH($B798,data_wkly!$C:$C,0),1)=0,"",INDEX(data_wkly!L:L,MATCH($B798,data_wkly!$C:$C,0),1)),"")</f>
        <v/>
      </c>
      <c r="L798" s="156"/>
      <c r="M798" s="155" t="str">
        <f>IFERROR(IF(INDEX(data_wkly!M:M,MATCH($B798,data_wkly!$C:$C,0),1)=0,"",INDEX(data_wkly!M:M,MATCH($B798,data_wkly!$C:$C,0),1)),"")</f>
        <v/>
      </c>
      <c r="N798" s="21" t="str">
        <f>IFERROR(IF(INDEX(data_wkly!N:N,MATCH($B798,data_wkly!$C:$C,0),1)=0,"",INDEX(data_wkly!N:N,MATCH($B798,data_wkly!$C:$C,0),1)),"")</f>
        <v/>
      </c>
      <c r="O798" s="21" t="str">
        <f>IF(M798="","",IFERROR(INDEX(data_wkly!O:O,MATCH($B798,data_wkly!$C:$C,0),1),""))</f>
        <v/>
      </c>
      <c r="P798" s="21" t="str">
        <f>IF(M798="","",IFERROR(IF(INDEX(data_wkly!P:P,MATCH($B798,data_wkly!$C:$C,0),1)=0,"",INDEX(data_wkly!P:P,MATCH($B798,data_wkly!$C:$C,0),1)),""))</f>
        <v/>
      </c>
      <c r="Q798" s="21" t="str">
        <f>IFERROR(IF(INDEX(data_wkly!Q:Q,MATCH($B798,data_wkly!$C:$C,0),1)=0,"",INDEX(data_wkly!Q:Q,MATCH($B798,data_wkly!$C:$C,0),1)),"")</f>
        <v/>
      </c>
      <c r="R798" s="21" t="str">
        <f>IF(M798="","",IFERROR(INDEX(data_wkly!R:R,MATCH($B798,data_wkly!$C:$C,0),1),""))</f>
        <v/>
      </c>
      <c r="S798" s="21" t="str">
        <f>IF(M798="","",IFERROR(IF(INDEX(data_wkly!S:S,MATCH($B798,data_wkly!$C:$C,0),1)=0,"",INDEX(data_wkly!S:S,MATCH($B798,data_wkly!$C:$C,0),1)),""))</f>
        <v/>
      </c>
      <c r="T798" s="21" t="str">
        <f>IFERROR(IF(INDEX(data_wkly!T:T,MATCH($B798,data_wkly!$C:$C,0),1)=0,"",INDEX(data_wkly!T:T,MATCH($B798,data_wkly!$C:$C,0),1)),"")</f>
        <v/>
      </c>
      <c r="U798" s="86" t="str">
        <f>IFERROR(IF(INDEX(data_wkly!U:U,MATCH($B798,data_wkly!$C:$C,0),1)=0,"",INDEX(data_wkly!U:U,MATCH($B798,data_wkly!$C:$C,0),1)),"")</f>
        <v/>
      </c>
      <c r="V798" s="157" t="str">
        <f t="shared" si="73"/>
        <v/>
      </c>
      <c r="W798" s="152" t="str">
        <f>IFERROR(IF(INDEX(data_wkly!W:W,MATCH($B798,data_wkly!$C:$C,0),1)=0,"",INDEX(data_wkly!W:W,MATCH($B798,data_wkly!$C:$C,0),1)),"")</f>
        <v/>
      </c>
      <c r="X798" s="21" t="str">
        <f>IFERROR(IF(INDEX(data_wkly!X:X,MATCH($B798,data_wkly!$C:$C,0),1)=0,"",INDEX(data_wkly!X:X,MATCH($B798,data_wkly!$C:$C,0),1)),"")</f>
        <v/>
      </c>
      <c r="Y798" s="21" t="str">
        <f>IFERROR(IF(INDEX(data_wkly!Y:Y,MATCH($B798,data_wkly!$C:$C,0),1)=0,"",INDEX(data_wkly!Y:Y,MATCH($B798,data_wkly!$C:$C,0),1)),"")</f>
        <v/>
      </c>
      <c r="Z798" s="21" t="str">
        <f>IFERROR(IF(INDEX(data_wkly!Z:Z,MATCH($B798,data_wkly!$C:$C,0),1)=0,"",INDEX(data_wkly!Z:Z,MATCH($B798,data_wkly!$C:$C,0),1)),"")</f>
        <v/>
      </c>
      <c r="AA798" s="152" t="str">
        <f>IFERROR(IF(INDEX(data_wkly!AA:AA,MATCH($B798,data_wkly!$C:$C,0),1)=0,"",INDEX(data_wkly!AA:AA,MATCH($B798,data_wkly!$C:$C,0),1)),"")</f>
        <v/>
      </c>
      <c r="AB798" s="21" t="str">
        <f>IFERROR(IF(INDEX(data_wkly!AB:AB,MATCH($B798,data_wkly!$C:$C,0),1)=0,"",INDEX(data_wkly!AB:AB,MATCH($B798,data_wkly!$C:$C,0),1)),"")</f>
        <v/>
      </c>
      <c r="AC798" s="21" t="str">
        <f>IFERROR(IF(INDEX(data_wkly!AC:AC,MATCH($B798,data_wkly!$C:$C,0),1)=0,"",INDEX(data_wkly!AC:AC,MATCH($B798,data_wkly!$C:$C,0),1)),"")</f>
        <v/>
      </c>
      <c r="AD798" s="21" t="str">
        <f>IFERROR(IF(INDEX(data_wkly!AD:AD,MATCH($B798,data_wkly!$C:$C,0),1)=0,"",INDEX(data_wkly!AD:AD,MATCH($B798,data_wkly!$C:$C,0),1)),"")</f>
        <v/>
      </c>
      <c r="AE798" s="157" t="str">
        <f t="shared" si="74"/>
        <v/>
      </c>
      <c r="AF798" s="154" t="str">
        <f>IFERROR(IF(INDEX(data_wkly!AF:AF,MATCH($B798,data_wkly!$C:$C,0),1)=0,"",INDEX(data_wkly!AF:AF,MATCH($B798,data_wkly!$C:$C,0),1)),"")</f>
        <v/>
      </c>
      <c r="AG798" s="153" t="str">
        <f>IFERROR(IF(AF798="","",INDEX(data_wkly!AG:AG,MATCH($B798,data_wkly!$C:$C,0),1)),"")</f>
        <v/>
      </c>
      <c r="AH798" s="153" t="str">
        <f>IFERROR(IF(INDEX(data_wkly!AH:AH,MATCH($B798,data_wkly!$C:$C,0),1)=0,"",INDEX(data_wkly!AH:AH,MATCH($B798,data_wkly!$C:$C,0),1)),"")</f>
        <v/>
      </c>
      <c r="AI798" s="153" t="str">
        <f>IFERROR(IF(INDEX(data_wkly!AI:AI,MATCH($B798,data_wkly!$C:$C,0),1)=0,"",INDEX(data_wkly!AI:AI,MATCH($B798,data_wkly!$C:$C,0),1)),"")</f>
        <v/>
      </c>
      <c r="AJ798" s="153" t="str">
        <f>IFERROR(IF(AI798="","",INDEX(data_wkly!AJ:AJ,MATCH($B798,data_wkly!$C:$C,0),1)),"")</f>
        <v/>
      </c>
      <c r="AK798" s="153" t="str">
        <f>IFERROR(IF(INDEX(data_wkly!AK:AK,MATCH($B798,data_wkly!$C:$C,0),1)=0,"",INDEX(data_wkly!AK:AK,MATCH($B798,data_wkly!$C:$C,0),1)),"")</f>
        <v/>
      </c>
      <c r="AL798" s="153" t="str">
        <f>IFERROR(IF(INDEX(data_wkly!AL:AL,MATCH($B798,data_wkly!$C:$C,0),1)=0,"",INDEX(data_wkly!AL:AL,MATCH($B798,data_wkly!$C:$C,0),1)),"")</f>
        <v/>
      </c>
      <c r="AM798" s="183" t="str">
        <f>IFERROR(IF(INDEX(data_wkly!AM:AM,MATCH($B798,data_wkly!$C:$C,0),1)=0,"",INDEX(data_wkly!AM:AM,MATCH($B798,data_wkly!$C:$C,0),1)),"")</f>
        <v/>
      </c>
      <c r="AN798" s="41" t="str">
        <f t="shared" si="72"/>
        <v/>
      </c>
      <c r="AO798" s="88">
        <f t="shared" si="77"/>
        <v>2</v>
      </c>
    </row>
    <row r="799" spans="1:41">
      <c r="A799" s="88" t="str">
        <f t="shared" si="75"/>
        <v/>
      </c>
      <c r="B799" s="89" t="str">
        <f t="shared" si="76"/>
        <v/>
      </c>
      <c r="C799" s="155" t="str">
        <f>IFERROR(IF(INDEX(data_wkly!D:D,MATCH($B799,data_wkly!$C:$C,0),1)=0,"",INDEX(data_wkly!D:D,MATCH($B799,data_wkly!$C:$C,0),1)),"")</f>
        <v/>
      </c>
      <c r="D799" s="21" t="str">
        <f>IFERROR(IF(INDEX(data_wkly!E:E,MATCH($B799,data_wkly!$C:$C,0),1)=0,"",INDEX(data_wkly!E:E,MATCH($B799,data_wkly!$C:$C,0),1)),"")</f>
        <v/>
      </c>
      <c r="E799" s="21" t="str">
        <f>IF(C799="","",IFERROR(INDEX(data_wkly!F:F,MATCH($B799,data_wkly!$C:$C,0),1),""))</f>
        <v/>
      </c>
      <c r="F799" s="21" t="str">
        <f>IF(E799="","",IFERROR(IF(INDEX(data_wkly!G:G,MATCH($B799,data_wkly!$C:$C,0),1)=0,"",INDEX(data_wkly!G:G,MATCH($B799,data_wkly!$C:$C,0),1)),""))</f>
        <v/>
      </c>
      <c r="G799" s="21" t="str">
        <f>IFERROR(IF(INDEX(data_wkly!H:H,MATCH($B799,data_wkly!$C:$C,0),1)=0,"",INDEX(data_wkly!H:H,MATCH($B799,data_wkly!$C:$C,0),1)),"")</f>
        <v/>
      </c>
      <c r="H799" s="21" t="str">
        <f>IF(C799="","",IFERROR(INDEX(data_wkly!I:I,MATCH($B799,data_wkly!$C:$C,0),1),""))</f>
        <v/>
      </c>
      <c r="I799" s="21" t="str">
        <f>IF(H799="","",IFERROR(IF(INDEX(data_wkly!J:J,MATCH($B799,data_wkly!$C:$C,0),1)=0,"",INDEX(data_wkly!J:J,MATCH($B799,data_wkly!$C:$C,0),1)),""))</f>
        <v/>
      </c>
      <c r="J799" s="21" t="str">
        <f>IFERROR(IF(INDEX(data_wkly!K:K,MATCH($B799,data_wkly!$C:$C,0),1)=0,"",INDEX(data_wkly!K:K,MATCH($B799,data_wkly!$C:$C,0),1)),"")</f>
        <v/>
      </c>
      <c r="K799" s="86" t="str">
        <f>IFERROR(IF(INDEX(data_wkly!L:L,MATCH($B799,data_wkly!$C:$C,0),1)=0,"",INDEX(data_wkly!L:L,MATCH($B799,data_wkly!$C:$C,0),1)),"")</f>
        <v/>
      </c>
      <c r="L799" s="156"/>
      <c r="M799" s="155" t="str">
        <f>IFERROR(IF(INDEX(data_wkly!M:M,MATCH($B799,data_wkly!$C:$C,0),1)=0,"",INDEX(data_wkly!M:M,MATCH($B799,data_wkly!$C:$C,0),1)),"")</f>
        <v/>
      </c>
      <c r="N799" s="21" t="str">
        <f>IFERROR(IF(INDEX(data_wkly!N:N,MATCH($B799,data_wkly!$C:$C,0),1)=0,"",INDEX(data_wkly!N:N,MATCH($B799,data_wkly!$C:$C,0),1)),"")</f>
        <v/>
      </c>
      <c r="O799" s="21" t="str">
        <f>IF(M799="","",IFERROR(INDEX(data_wkly!O:O,MATCH($B799,data_wkly!$C:$C,0),1),""))</f>
        <v/>
      </c>
      <c r="P799" s="21" t="str">
        <f>IF(M799="","",IFERROR(IF(INDEX(data_wkly!P:P,MATCH($B799,data_wkly!$C:$C,0),1)=0,"",INDEX(data_wkly!P:P,MATCH($B799,data_wkly!$C:$C,0),1)),""))</f>
        <v/>
      </c>
      <c r="Q799" s="21" t="str">
        <f>IFERROR(IF(INDEX(data_wkly!Q:Q,MATCH($B799,data_wkly!$C:$C,0),1)=0,"",INDEX(data_wkly!Q:Q,MATCH($B799,data_wkly!$C:$C,0),1)),"")</f>
        <v/>
      </c>
      <c r="R799" s="21" t="str">
        <f>IF(M799="","",IFERROR(INDEX(data_wkly!R:R,MATCH($B799,data_wkly!$C:$C,0),1),""))</f>
        <v/>
      </c>
      <c r="S799" s="21" t="str">
        <f>IF(M799="","",IFERROR(IF(INDEX(data_wkly!S:S,MATCH($B799,data_wkly!$C:$C,0),1)=0,"",INDEX(data_wkly!S:S,MATCH($B799,data_wkly!$C:$C,0),1)),""))</f>
        <v/>
      </c>
      <c r="T799" s="21" t="str">
        <f>IFERROR(IF(INDEX(data_wkly!T:T,MATCH($B799,data_wkly!$C:$C,0),1)=0,"",INDEX(data_wkly!T:T,MATCH($B799,data_wkly!$C:$C,0),1)),"")</f>
        <v/>
      </c>
      <c r="U799" s="86" t="str">
        <f>IFERROR(IF(INDEX(data_wkly!U:U,MATCH($B799,data_wkly!$C:$C,0),1)=0,"",INDEX(data_wkly!U:U,MATCH($B799,data_wkly!$C:$C,0),1)),"")</f>
        <v/>
      </c>
      <c r="V799" s="157" t="str">
        <f t="shared" si="73"/>
        <v/>
      </c>
      <c r="W799" s="152" t="str">
        <f>IFERROR(IF(INDEX(data_wkly!W:W,MATCH($B799,data_wkly!$C:$C,0),1)=0,"",INDEX(data_wkly!W:W,MATCH($B799,data_wkly!$C:$C,0),1)),"")</f>
        <v/>
      </c>
      <c r="X799" s="21" t="str">
        <f>IFERROR(IF(INDEX(data_wkly!X:X,MATCH($B799,data_wkly!$C:$C,0),1)=0,"",INDEX(data_wkly!X:X,MATCH($B799,data_wkly!$C:$C,0),1)),"")</f>
        <v/>
      </c>
      <c r="Y799" s="21" t="str">
        <f>IFERROR(IF(INDEX(data_wkly!Y:Y,MATCH($B799,data_wkly!$C:$C,0),1)=0,"",INDEX(data_wkly!Y:Y,MATCH($B799,data_wkly!$C:$C,0),1)),"")</f>
        <v/>
      </c>
      <c r="Z799" s="21" t="str">
        <f>IFERROR(IF(INDEX(data_wkly!Z:Z,MATCH($B799,data_wkly!$C:$C,0),1)=0,"",INDEX(data_wkly!Z:Z,MATCH($B799,data_wkly!$C:$C,0),1)),"")</f>
        <v/>
      </c>
      <c r="AA799" s="152" t="str">
        <f>IFERROR(IF(INDEX(data_wkly!AA:AA,MATCH($B799,data_wkly!$C:$C,0),1)=0,"",INDEX(data_wkly!AA:AA,MATCH($B799,data_wkly!$C:$C,0),1)),"")</f>
        <v/>
      </c>
      <c r="AB799" s="21" t="str">
        <f>IFERROR(IF(INDEX(data_wkly!AB:AB,MATCH($B799,data_wkly!$C:$C,0),1)=0,"",INDEX(data_wkly!AB:AB,MATCH($B799,data_wkly!$C:$C,0),1)),"")</f>
        <v/>
      </c>
      <c r="AC799" s="21" t="str">
        <f>IFERROR(IF(INDEX(data_wkly!AC:AC,MATCH($B799,data_wkly!$C:$C,0),1)=0,"",INDEX(data_wkly!AC:AC,MATCH($B799,data_wkly!$C:$C,0),1)),"")</f>
        <v/>
      </c>
      <c r="AD799" s="21" t="str">
        <f>IFERROR(IF(INDEX(data_wkly!AD:AD,MATCH($B799,data_wkly!$C:$C,0),1)=0,"",INDEX(data_wkly!AD:AD,MATCH($B799,data_wkly!$C:$C,0),1)),"")</f>
        <v/>
      </c>
      <c r="AE799" s="157" t="str">
        <f t="shared" si="74"/>
        <v/>
      </c>
      <c r="AF799" s="154" t="str">
        <f>IFERROR(IF(INDEX(data_wkly!AF:AF,MATCH($B799,data_wkly!$C:$C,0),1)=0,"",INDEX(data_wkly!AF:AF,MATCH($B799,data_wkly!$C:$C,0),1)),"")</f>
        <v/>
      </c>
      <c r="AG799" s="153" t="str">
        <f>IFERROR(IF(AF799="","",INDEX(data_wkly!AG:AG,MATCH($B799,data_wkly!$C:$C,0),1)),"")</f>
        <v/>
      </c>
      <c r="AH799" s="153" t="str">
        <f>IFERROR(IF(INDEX(data_wkly!AH:AH,MATCH($B799,data_wkly!$C:$C,0),1)=0,"",INDEX(data_wkly!AH:AH,MATCH($B799,data_wkly!$C:$C,0),1)),"")</f>
        <v/>
      </c>
      <c r="AI799" s="153" t="str">
        <f>IFERROR(IF(INDEX(data_wkly!AI:AI,MATCH($B799,data_wkly!$C:$C,0),1)=0,"",INDEX(data_wkly!AI:AI,MATCH($B799,data_wkly!$C:$C,0),1)),"")</f>
        <v/>
      </c>
      <c r="AJ799" s="153" t="str">
        <f>IFERROR(IF(AI799="","",INDEX(data_wkly!AJ:AJ,MATCH($B799,data_wkly!$C:$C,0),1)),"")</f>
        <v/>
      </c>
      <c r="AK799" s="153" t="str">
        <f>IFERROR(IF(INDEX(data_wkly!AK:AK,MATCH($B799,data_wkly!$C:$C,0),1)=0,"",INDEX(data_wkly!AK:AK,MATCH($B799,data_wkly!$C:$C,0),1)),"")</f>
        <v/>
      </c>
      <c r="AL799" s="153" t="str">
        <f>IFERROR(IF(INDEX(data_wkly!AL:AL,MATCH($B799,data_wkly!$C:$C,0),1)=0,"",INDEX(data_wkly!AL:AL,MATCH($B799,data_wkly!$C:$C,0),1)),"")</f>
        <v/>
      </c>
      <c r="AM799" s="183" t="str">
        <f>IFERROR(IF(INDEX(data_wkly!AM:AM,MATCH($B799,data_wkly!$C:$C,0),1)=0,"",INDEX(data_wkly!AM:AM,MATCH($B799,data_wkly!$C:$C,0),1)),"")</f>
        <v/>
      </c>
      <c r="AN799" s="41" t="str">
        <f t="shared" si="72"/>
        <v/>
      </c>
      <c r="AO799" s="88">
        <f t="shared" si="77"/>
        <v>1</v>
      </c>
    </row>
    <row r="800" spans="1:41">
      <c r="A800" s="88" t="str">
        <f t="shared" si="75"/>
        <v/>
      </c>
      <c r="B800" s="89" t="str">
        <f t="shared" si="76"/>
        <v/>
      </c>
      <c r="C800" s="155" t="str">
        <f>IFERROR(IF(INDEX(data_wkly!D:D,MATCH($B800,data_wkly!$C:$C,0),1)=0,"",INDEX(data_wkly!D:D,MATCH($B800,data_wkly!$C:$C,0),1)),"")</f>
        <v/>
      </c>
      <c r="D800" s="21" t="str">
        <f>IFERROR(IF(INDEX(data_wkly!E:E,MATCH($B800,data_wkly!$C:$C,0),1)=0,"",INDEX(data_wkly!E:E,MATCH($B800,data_wkly!$C:$C,0),1)),"")</f>
        <v/>
      </c>
      <c r="E800" s="21" t="str">
        <f>IF(C800="","",IFERROR(INDEX(data_wkly!F:F,MATCH($B800,data_wkly!$C:$C,0),1),""))</f>
        <v/>
      </c>
      <c r="F800" s="21" t="str">
        <f>IF(E800="","",IFERROR(IF(INDEX(data_wkly!G:G,MATCH($B800,data_wkly!$C:$C,0),1)=0,"",INDEX(data_wkly!G:G,MATCH($B800,data_wkly!$C:$C,0),1)),""))</f>
        <v/>
      </c>
      <c r="G800" s="21" t="str">
        <f>IFERROR(IF(INDEX(data_wkly!H:H,MATCH($B800,data_wkly!$C:$C,0),1)=0,"",INDEX(data_wkly!H:H,MATCH($B800,data_wkly!$C:$C,0),1)),"")</f>
        <v/>
      </c>
      <c r="H800" s="21" t="str">
        <f>IF(C800="","",IFERROR(INDEX(data_wkly!I:I,MATCH($B800,data_wkly!$C:$C,0),1),""))</f>
        <v/>
      </c>
      <c r="I800" s="21" t="str">
        <f>IF(H800="","",IFERROR(IF(INDEX(data_wkly!J:J,MATCH($B800,data_wkly!$C:$C,0),1)=0,"",INDEX(data_wkly!J:J,MATCH($B800,data_wkly!$C:$C,0),1)),""))</f>
        <v/>
      </c>
      <c r="J800" s="21" t="str">
        <f>IFERROR(IF(INDEX(data_wkly!K:K,MATCH($B800,data_wkly!$C:$C,0),1)=0,"",INDEX(data_wkly!K:K,MATCH($B800,data_wkly!$C:$C,0),1)),"")</f>
        <v/>
      </c>
      <c r="K800" s="86" t="str">
        <f>IFERROR(IF(INDEX(data_wkly!L:L,MATCH($B800,data_wkly!$C:$C,0),1)=0,"",INDEX(data_wkly!L:L,MATCH($B800,data_wkly!$C:$C,0),1)),"")</f>
        <v/>
      </c>
      <c r="L800" s="156"/>
      <c r="M800" s="155" t="str">
        <f>IFERROR(IF(INDEX(data_wkly!M:M,MATCH($B800,data_wkly!$C:$C,0),1)=0,"",INDEX(data_wkly!M:M,MATCH($B800,data_wkly!$C:$C,0),1)),"")</f>
        <v/>
      </c>
      <c r="N800" s="21" t="str">
        <f>IFERROR(IF(INDEX(data_wkly!N:N,MATCH($B800,data_wkly!$C:$C,0),1)=0,"",INDEX(data_wkly!N:N,MATCH($B800,data_wkly!$C:$C,0),1)),"")</f>
        <v/>
      </c>
      <c r="O800" s="21" t="str">
        <f>IF(M800="","",IFERROR(INDEX(data_wkly!O:O,MATCH($B800,data_wkly!$C:$C,0),1),""))</f>
        <v/>
      </c>
      <c r="P800" s="21" t="str">
        <f>IF(M800="","",IFERROR(IF(INDEX(data_wkly!P:P,MATCH($B800,data_wkly!$C:$C,0),1)=0,"",INDEX(data_wkly!P:P,MATCH($B800,data_wkly!$C:$C,0),1)),""))</f>
        <v/>
      </c>
      <c r="Q800" s="21" t="str">
        <f>IFERROR(IF(INDEX(data_wkly!Q:Q,MATCH($B800,data_wkly!$C:$C,0),1)=0,"",INDEX(data_wkly!Q:Q,MATCH($B800,data_wkly!$C:$C,0),1)),"")</f>
        <v/>
      </c>
      <c r="R800" s="21" t="str">
        <f>IF(M800="","",IFERROR(INDEX(data_wkly!R:R,MATCH($B800,data_wkly!$C:$C,0),1),""))</f>
        <v/>
      </c>
      <c r="S800" s="21" t="str">
        <f>IF(M800="","",IFERROR(IF(INDEX(data_wkly!S:S,MATCH($B800,data_wkly!$C:$C,0),1)=0,"",INDEX(data_wkly!S:S,MATCH($B800,data_wkly!$C:$C,0),1)),""))</f>
        <v/>
      </c>
      <c r="T800" s="21" t="str">
        <f>IFERROR(IF(INDEX(data_wkly!T:T,MATCH($B800,data_wkly!$C:$C,0),1)=0,"",INDEX(data_wkly!T:T,MATCH($B800,data_wkly!$C:$C,0),1)),"")</f>
        <v/>
      </c>
      <c r="U800" s="86" t="str">
        <f>IFERROR(IF(INDEX(data_wkly!U:U,MATCH($B800,data_wkly!$C:$C,0),1)=0,"",INDEX(data_wkly!U:U,MATCH($B800,data_wkly!$C:$C,0),1)),"")</f>
        <v/>
      </c>
      <c r="V800" s="157" t="str">
        <f t="shared" si="73"/>
        <v/>
      </c>
      <c r="W800" s="152" t="str">
        <f>IFERROR(IF(INDEX(data_wkly!W:W,MATCH($B800,data_wkly!$C:$C,0),1)=0,"",INDEX(data_wkly!W:W,MATCH($B800,data_wkly!$C:$C,0),1)),"")</f>
        <v/>
      </c>
      <c r="X800" s="21" t="str">
        <f>IFERROR(IF(INDEX(data_wkly!X:X,MATCH($B800,data_wkly!$C:$C,0),1)=0,"",INDEX(data_wkly!X:X,MATCH($B800,data_wkly!$C:$C,0),1)),"")</f>
        <v/>
      </c>
      <c r="Y800" s="21" t="str">
        <f>IFERROR(IF(INDEX(data_wkly!Y:Y,MATCH($B800,data_wkly!$C:$C,0),1)=0,"",INDEX(data_wkly!Y:Y,MATCH($B800,data_wkly!$C:$C,0),1)),"")</f>
        <v/>
      </c>
      <c r="Z800" s="21" t="str">
        <f>IFERROR(IF(INDEX(data_wkly!Z:Z,MATCH($B800,data_wkly!$C:$C,0),1)=0,"",INDEX(data_wkly!Z:Z,MATCH($B800,data_wkly!$C:$C,0),1)),"")</f>
        <v/>
      </c>
      <c r="AA800" s="152" t="str">
        <f>IFERROR(IF(INDEX(data_wkly!AA:AA,MATCH($B800,data_wkly!$C:$C,0),1)=0,"",INDEX(data_wkly!AA:AA,MATCH($B800,data_wkly!$C:$C,0),1)),"")</f>
        <v/>
      </c>
      <c r="AB800" s="21" t="str">
        <f>IFERROR(IF(INDEX(data_wkly!AB:AB,MATCH($B800,data_wkly!$C:$C,0),1)=0,"",INDEX(data_wkly!AB:AB,MATCH($B800,data_wkly!$C:$C,0),1)),"")</f>
        <v/>
      </c>
      <c r="AC800" s="21" t="str">
        <f>IFERROR(IF(INDEX(data_wkly!AC:AC,MATCH($B800,data_wkly!$C:$C,0),1)=0,"",INDEX(data_wkly!AC:AC,MATCH($B800,data_wkly!$C:$C,0),1)),"")</f>
        <v/>
      </c>
      <c r="AD800" s="21" t="str">
        <f>IFERROR(IF(INDEX(data_wkly!AD:AD,MATCH($B800,data_wkly!$C:$C,0),1)=0,"",INDEX(data_wkly!AD:AD,MATCH($B800,data_wkly!$C:$C,0),1)),"")</f>
        <v/>
      </c>
      <c r="AE800" s="157" t="str">
        <f t="shared" si="74"/>
        <v/>
      </c>
      <c r="AF800" s="154" t="str">
        <f>IFERROR(IF(INDEX(data_wkly!AF:AF,MATCH($B800,data_wkly!$C:$C,0),1)=0,"",INDEX(data_wkly!AF:AF,MATCH($B800,data_wkly!$C:$C,0),1)),"")</f>
        <v/>
      </c>
      <c r="AG800" s="153" t="str">
        <f>IFERROR(IF(AF800="","",INDEX(data_wkly!AG:AG,MATCH($B800,data_wkly!$C:$C,0),1)),"")</f>
        <v/>
      </c>
      <c r="AH800" s="153" t="str">
        <f>IFERROR(IF(INDEX(data_wkly!AH:AH,MATCH($B800,data_wkly!$C:$C,0),1)=0,"",INDEX(data_wkly!AH:AH,MATCH($B800,data_wkly!$C:$C,0),1)),"")</f>
        <v/>
      </c>
      <c r="AI800" s="153" t="str">
        <f>IFERROR(IF(INDEX(data_wkly!AI:AI,MATCH($B800,data_wkly!$C:$C,0),1)=0,"",INDEX(data_wkly!AI:AI,MATCH($B800,data_wkly!$C:$C,0),1)),"")</f>
        <v/>
      </c>
      <c r="AJ800" s="153" t="str">
        <f>IFERROR(IF(AI800="","",INDEX(data_wkly!AJ:AJ,MATCH($B800,data_wkly!$C:$C,0),1)),"")</f>
        <v/>
      </c>
      <c r="AK800" s="153" t="str">
        <f>IFERROR(IF(INDEX(data_wkly!AK:AK,MATCH($B800,data_wkly!$C:$C,0),1)=0,"",INDEX(data_wkly!AK:AK,MATCH($B800,data_wkly!$C:$C,0),1)),"")</f>
        <v/>
      </c>
      <c r="AL800" s="153" t="str">
        <f>IFERROR(IF(INDEX(data_wkly!AL:AL,MATCH($B800,data_wkly!$C:$C,0),1)=0,"",INDEX(data_wkly!AL:AL,MATCH($B800,data_wkly!$C:$C,0),1)),"")</f>
        <v/>
      </c>
      <c r="AM800" s="183" t="str">
        <f>IFERROR(IF(INDEX(data_wkly!AM:AM,MATCH($B800,data_wkly!$C:$C,0),1)=0,"",INDEX(data_wkly!AM:AM,MATCH($B800,data_wkly!$C:$C,0),1)),"")</f>
        <v/>
      </c>
      <c r="AN800" s="41" t="str">
        <f t="shared" si="72"/>
        <v/>
      </c>
      <c r="AO800" s="88">
        <f t="shared" si="77"/>
        <v>2</v>
      </c>
    </row>
    <row r="801" spans="1:41">
      <c r="A801" s="88" t="str">
        <f t="shared" si="75"/>
        <v/>
      </c>
      <c r="B801" s="89" t="str">
        <f t="shared" si="76"/>
        <v/>
      </c>
      <c r="C801" s="155" t="str">
        <f>IFERROR(IF(INDEX(data_wkly!D:D,MATCH($B801,data_wkly!$C:$C,0),1)=0,"",INDEX(data_wkly!D:D,MATCH($B801,data_wkly!$C:$C,0),1)),"")</f>
        <v/>
      </c>
      <c r="D801" s="21" t="str">
        <f>IFERROR(IF(INDEX(data_wkly!E:E,MATCH($B801,data_wkly!$C:$C,0),1)=0,"",INDEX(data_wkly!E:E,MATCH($B801,data_wkly!$C:$C,0),1)),"")</f>
        <v/>
      </c>
      <c r="E801" s="21" t="str">
        <f>IF(C801="","",IFERROR(INDEX(data_wkly!F:F,MATCH($B801,data_wkly!$C:$C,0),1),""))</f>
        <v/>
      </c>
      <c r="F801" s="21" t="str">
        <f>IF(E801="","",IFERROR(IF(INDEX(data_wkly!G:G,MATCH($B801,data_wkly!$C:$C,0),1)=0,"",INDEX(data_wkly!G:G,MATCH($B801,data_wkly!$C:$C,0),1)),""))</f>
        <v/>
      </c>
      <c r="G801" s="21" t="str">
        <f>IFERROR(IF(INDEX(data_wkly!H:H,MATCH($B801,data_wkly!$C:$C,0),1)=0,"",INDEX(data_wkly!H:H,MATCH($B801,data_wkly!$C:$C,0),1)),"")</f>
        <v/>
      </c>
      <c r="H801" s="21" t="str">
        <f>IF(C801="","",IFERROR(INDEX(data_wkly!I:I,MATCH($B801,data_wkly!$C:$C,0),1),""))</f>
        <v/>
      </c>
      <c r="I801" s="21" t="str">
        <f>IF(H801="","",IFERROR(IF(INDEX(data_wkly!J:J,MATCH($B801,data_wkly!$C:$C,0),1)=0,"",INDEX(data_wkly!J:J,MATCH($B801,data_wkly!$C:$C,0),1)),""))</f>
        <v/>
      </c>
      <c r="J801" s="21" t="str">
        <f>IFERROR(IF(INDEX(data_wkly!K:K,MATCH($B801,data_wkly!$C:$C,0),1)=0,"",INDEX(data_wkly!K:K,MATCH($B801,data_wkly!$C:$C,0),1)),"")</f>
        <v/>
      </c>
      <c r="K801" s="86" t="str">
        <f>IFERROR(IF(INDEX(data_wkly!L:L,MATCH($B801,data_wkly!$C:$C,0),1)=0,"",INDEX(data_wkly!L:L,MATCH($B801,data_wkly!$C:$C,0),1)),"")</f>
        <v/>
      </c>
      <c r="L801" s="156"/>
      <c r="M801" s="155" t="str">
        <f>IFERROR(IF(INDEX(data_wkly!M:M,MATCH($B801,data_wkly!$C:$C,0),1)=0,"",INDEX(data_wkly!M:M,MATCH($B801,data_wkly!$C:$C,0),1)),"")</f>
        <v/>
      </c>
      <c r="N801" s="21" t="str">
        <f>IFERROR(IF(INDEX(data_wkly!N:N,MATCH($B801,data_wkly!$C:$C,0),1)=0,"",INDEX(data_wkly!N:N,MATCH($B801,data_wkly!$C:$C,0),1)),"")</f>
        <v/>
      </c>
      <c r="O801" s="21" t="str">
        <f>IF(M801="","",IFERROR(INDEX(data_wkly!O:O,MATCH($B801,data_wkly!$C:$C,0),1),""))</f>
        <v/>
      </c>
      <c r="P801" s="21" t="str">
        <f>IF(M801="","",IFERROR(IF(INDEX(data_wkly!P:P,MATCH($B801,data_wkly!$C:$C,0),1)=0,"",INDEX(data_wkly!P:P,MATCH($B801,data_wkly!$C:$C,0),1)),""))</f>
        <v/>
      </c>
      <c r="Q801" s="21" t="str">
        <f>IFERROR(IF(INDEX(data_wkly!Q:Q,MATCH($B801,data_wkly!$C:$C,0),1)=0,"",INDEX(data_wkly!Q:Q,MATCH($B801,data_wkly!$C:$C,0),1)),"")</f>
        <v/>
      </c>
      <c r="R801" s="21" t="str">
        <f>IF(M801="","",IFERROR(INDEX(data_wkly!R:R,MATCH($B801,data_wkly!$C:$C,0),1),""))</f>
        <v/>
      </c>
      <c r="S801" s="21" t="str">
        <f>IF(M801="","",IFERROR(IF(INDEX(data_wkly!S:S,MATCH($B801,data_wkly!$C:$C,0),1)=0,"",INDEX(data_wkly!S:S,MATCH($B801,data_wkly!$C:$C,0),1)),""))</f>
        <v/>
      </c>
      <c r="T801" s="21" t="str">
        <f>IFERROR(IF(INDEX(data_wkly!T:T,MATCH($B801,data_wkly!$C:$C,0),1)=0,"",INDEX(data_wkly!T:T,MATCH($B801,data_wkly!$C:$C,0),1)),"")</f>
        <v/>
      </c>
      <c r="U801" s="86" t="str">
        <f>IFERROR(IF(INDEX(data_wkly!U:U,MATCH($B801,data_wkly!$C:$C,0),1)=0,"",INDEX(data_wkly!U:U,MATCH($B801,data_wkly!$C:$C,0),1)),"")</f>
        <v/>
      </c>
      <c r="V801" s="157" t="str">
        <f t="shared" si="73"/>
        <v/>
      </c>
      <c r="W801" s="152" t="str">
        <f>IFERROR(IF(INDEX(data_wkly!W:W,MATCH($B801,data_wkly!$C:$C,0),1)=0,"",INDEX(data_wkly!W:W,MATCH($B801,data_wkly!$C:$C,0),1)),"")</f>
        <v/>
      </c>
      <c r="X801" s="21" t="str">
        <f>IFERROR(IF(INDEX(data_wkly!X:X,MATCH($B801,data_wkly!$C:$C,0),1)=0,"",INDEX(data_wkly!X:X,MATCH($B801,data_wkly!$C:$C,0),1)),"")</f>
        <v/>
      </c>
      <c r="Y801" s="21" t="str">
        <f>IFERROR(IF(INDEX(data_wkly!Y:Y,MATCH($B801,data_wkly!$C:$C,0),1)=0,"",INDEX(data_wkly!Y:Y,MATCH($B801,data_wkly!$C:$C,0),1)),"")</f>
        <v/>
      </c>
      <c r="Z801" s="21" t="str">
        <f>IFERROR(IF(INDEX(data_wkly!Z:Z,MATCH($B801,data_wkly!$C:$C,0),1)=0,"",INDEX(data_wkly!Z:Z,MATCH($B801,data_wkly!$C:$C,0),1)),"")</f>
        <v/>
      </c>
      <c r="AA801" s="152" t="str">
        <f>IFERROR(IF(INDEX(data_wkly!AA:AA,MATCH($B801,data_wkly!$C:$C,0),1)=0,"",INDEX(data_wkly!AA:AA,MATCH($B801,data_wkly!$C:$C,0),1)),"")</f>
        <v/>
      </c>
      <c r="AB801" s="21" t="str">
        <f>IFERROR(IF(INDEX(data_wkly!AB:AB,MATCH($B801,data_wkly!$C:$C,0),1)=0,"",INDEX(data_wkly!AB:AB,MATCH($B801,data_wkly!$C:$C,0),1)),"")</f>
        <v/>
      </c>
      <c r="AC801" s="21" t="str">
        <f>IFERROR(IF(INDEX(data_wkly!AC:AC,MATCH($B801,data_wkly!$C:$C,0),1)=0,"",INDEX(data_wkly!AC:AC,MATCH($B801,data_wkly!$C:$C,0),1)),"")</f>
        <v/>
      </c>
      <c r="AD801" s="21" t="str">
        <f>IFERROR(IF(INDEX(data_wkly!AD:AD,MATCH($B801,data_wkly!$C:$C,0),1)=0,"",INDEX(data_wkly!AD:AD,MATCH($B801,data_wkly!$C:$C,0),1)),"")</f>
        <v/>
      </c>
      <c r="AE801" s="157" t="str">
        <f t="shared" si="74"/>
        <v/>
      </c>
      <c r="AF801" s="154" t="str">
        <f>IFERROR(IF(INDEX(data_wkly!AF:AF,MATCH($B801,data_wkly!$C:$C,0),1)=0,"",INDEX(data_wkly!AF:AF,MATCH($B801,data_wkly!$C:$C,0),1)),"")</f>
        <v/>
      </c>
      <c r="AG801" s="153" t="str">
        <f>IFERROR(IF(AF801="","",INDEX(data_wkly!AG:AG,MATCH($B801,data_wkly!$C:$C,0),1)),"")</f>
        <v/>
      </c>
      <c r="AH801" s="153" t="str">
        <f>IFERROR(IF(INDEX(data_wkly!AH:AH,MATCH($B801,data_wkly!$C:$C,0),1)=0,"",INDEX(data_wkly!AH:AH,MATCH($B801,data_wkly!$C:$C,0),1)),"")</f>
        <v/>
      </c>
      <c r="AI801" s="153" t="str">
        <f>IFERROR(IF(INDEX(data_wkly!AI:AI,MATCH($B801,data_wkly!$C:$C,0),1)=0,"",INDEX(data_wkly!AI:AI,MATCH($B801,data_wkly!$C:$C,0),1)),"")</f>
        <v/>
      </c>
      <c r="AJ801" s="153" t="str">
        <f>IFERROR(IF(AI801="","",INDEX(data_wkly!AJ:AJ,MATCH($B801,data_wkly!$C:$C,0),1)),"")</f>
        <v/>
      </c>
      <c r="AK801" s="153" t="str">
        <f>IFERROR(IF(INDEX(data_wkly!AK:AK,MATCH($B801,data_wkly!$C:$C,0),1)=0,"",INDEX(data_wkly!AK:AK,MATCH($B801,data_wkly!$C:$C,0),1)),"")</f>
        <v/>
      </c>
      <c r="AL801" s="153" t="str">
        <f>IFERROR(IF(INDEX(data_wkly!AL:AL,MATCH($B801,data_wkly!$C:$C,0),1)=0,"",INDEX(data_wkly!AL:AL,MATCH($B801,data_wkly!$C:$C,0),1)),"")</f>
        <v/>
      </c>
      <c r="AM801" s="183" t="str">
        <f>IFERROR(IF(INDEX(data_wkly!AM:AM,MATCH($B801,data_wkly!$C:$C,0),1)=0,"",INDEX(data_wkly!AM:AM,MATCH($B801,data_wkly!$C:$C,0),1)),"")</f>
        <v/>
      </c>
      <c r="AN801" s="41" t="str">
        <f t="shared" si="72"/>
        <v/>
      </c>
      <c r="AO801" s="88">
        <f t="shared" si="77"/>
        <v>1</v>
      </c>
    </row>
    <row r="802" spans="1:41">
      <c r="A802" s="88" t="str">
        <f t="shared" si="75"/>
        <v/>
      </c>
      <c r="B802" s="89" t="str">
        <f t="shared" si="76"/>
        <v/>
      </c>
      <c r="C802" s="155" t="str">
        <f>IFERROR(IF(INDEX(data_wkly!D:D,MATCH($B802,data_wkly!$C:$C,0),1)=0,"",INDEX(data_wkly!D:D,MATCH($B802,data_wkly!$C:$C,0),1)),"")</f>
        <v/>
      </c>
      <c r="D802" s="21" t="str">
        <f>IFERROR(IF(INDEX(data_wkly!E:E,MATCH($B802,data_wkly!$C:$C,0),1)=0,"",INDEX(data_wkly!E:E,MATCH($B802,data_wkly!$C:$C,0),1)),"")</f>
        <v/>
      </c>
      <c r="E802" s="21" t="str">
        <f>IF(C802="","",IFERROR(INDEX(data_wkly!F:F,MATCH($B802,data_wkly!$C:$C,0),1),""))</f>
        <v/>
      </c>
      <c r="F802" s="21" t="str">
        <f>IF(E802="","",IFERROR(IF(INDEX(data_wkly!G:G,MATCH($B802,data_wkly!$C:$C,0),1)=0,"",INDEX(data_wkly!G:G,MATCH($B802,data_wkly!$C:$C,0),1)),""))</f>
        <v/>
      </c>
      <c r="G802" s="21" t="str">
        <f>IFERROR(IF(INDEX(data_wkly!H:H,MATCH($B802,data_wkly!$C:$C,0),1)=0,"",INDEX(data_wkly!H:H,MATCH($B802,data_wkly!$C:$C,0),1)),"")</f>
        <v/>
      </c>
      <c r="H802" s="21" t="str">
        <f>IF(C802="","",IFERROR(INDEX(data_wkly!I:I,MATCH($B802,data_wkly!$C:$C,0),1),""))</f>
        <v/>
      </c>
      <c r="I802" s="21" t="str">
        <f>IF(H802="","",IFERROR(IF(INDEX(data_wkly!J:J,MATCH($B802,data_wkly!$C:$C,0),1)=0,"",INDEX(data_wkly!J:J,MATCH($B802,data_wkly!$C:$C,0),1)),""))</f>
        <v/>
      </c>
      <c r="J802" s="21" t="str">
        <f>IFERROR(IF(INDEX(data_wkly!K:K,MATCH($B802,data_wkly!$C:$C,0),1)=0,"",INDEX(data_wkly!K:K,MATCH($B802,data_wkly!$C:$C,0),1)),"")</f>
        <v/>
      </c>
      <c r="K802" s="86" t="str">
        <f>IFERROR(IF(INDEX(data_wkly!L:L,MATCH($B802,data_wkly!$C:$C,0),1)=0,"",INDEX(data_wkly!L:L,MATCH($B802,data_wkly!$C:$C,0),1)),"")</f>
        <v/>
      </c>
      <c r="L802" s="156"/>
      <c r="M802" s="155" t="str">
        <f>IFERROR(IF(INDEX(data_wkly!M:M,MATCH($B802,data_wkly!$C:$C,0),1)=0,"",INDEX(data_wkly!M:M,MATCH($B802,data_wkly!$C:$C,0),1)),"")</f>
        <v/>
      </c>
      <c r="N802" s="21" t="str">
        <f>IFERROR(IF(INDEX(data_wkly!N:N,MATCH($B802,data_wkly!$C:$C,0),1)=0,"",INDEX(data_wkly!N:N,MATCH($B802,data_wkly!$C:$C,0),1)),"")</f>
        <v/>
      </c>
      <c r="O802" s="21" t="str">
        <f>IF(M802="","",IFERROR(INDEX(data_wkly!O:O,MATCH($B802,data_wkly!$C:$C,0),1),""))</f>
        <v/>
      </c>
      <c r="P802" s="21" t="str">
        <f>IF(M802="","",IFERROR(IF(INDEX(data_wkly!P:P,MATCH($B802,data_wkly!$C:$C,0),1)=0,"",INDEX(data_wkly!P:P,MATCH($B802,data_wkly!$C:$C,0),1)),""))</f>
        <v/>
      </c>
      <c r="Q802" s="21" t="str">
        <f>IFERROR(IF(INDEX(data_wkly!Q:Q,MATCH($B802,data_wkly!$C:$C,0),1)=0,"",INDEX(data_wkly!Q:Q,MATCH($B802,data_wkly!$C:$C,0),1)),"")</f>
        <v/>
      </c>
      <c r="R802" s="21" t="str">
        <f>IF(M802="","",IFERROR(INDEX(data_wkly!R:R,MATCH($B802,data_wkly!$C:$C,0),1),""))</f>
        <v/>
      </c>
      <c r="S802" s="21" t="str">
        <f>IF(M802="","",IFERROR(IF(INDEX(data_wkly!S:S,MATCH($B802,data_wkly!$C:$C,0),1)=0,"",INDEX(data_wkly!S:S,MATCH($B802,data_wkly!$C:$C,0),1)),""))</f>
        <v/>
      </c>
      <c r="T802" s="21" t="str">
        <f>IFERROR(IF(INDEX(data_wkly!T:T,MATCH($B802,data_wkly!$C:$C,0),1)=0,"",INDEX(data_wkly!T:T,MATCH($B802,data_wkly!$C:$C,0),1)),"")</f>
        <v/>
      </c>
      <c r="U802" s="86" t="str">
        <f>IFERROR(IF(INDEX(data_wkly!U:U,MATCH($B802,data_wkly!$C:$C,0),1)=0,"",INDEX(data_wkly!U:U,MATCH($B802,data_wkly!$C:$C,0),1)),"")</f>
        <v/>
      </c>
      <c r="V802" s="157" t="str">
        <f t="shared" si="73"/>
        <v/>
      </c>
      <c r="W802" s="152" t="str">
        <f>IFERROR(IF(INDEX(data_wkly!W:W,MATCH($B802,data_wkly!$C:$C,0),1)=0,"",INDEX(data_wkly!W:W,MATCH($B802,data_wkly!$C:$C,0),1)),"")</f>
        <v/>
      </c>
      <c r="X802" s="21" t="str">
        <f>IFERROR(IF(INDEX(data_wkly!X:X,MATCH($B802,data_wkly!$C:$C,0),1)=0,"",INDEX(data_wkly!X:X,MATCH($B802,data_wkly!$C:$C,0),1)),"")</f>
        <v/>
      </c>
      <c r="Y802" s="21" t="str">
        <f>IFERROR(IF(INDEX(data_wkly!Y:Y,MATCH($B802,data_wkly!$C:$C,0),1)=0,"",INDEX(data_wkly!Y:Y,MATCH($B802,data_wkly!$C:$C,0),1)),"")</f>
        <v/>
      </c>
      <c r="Z802" s="21" t="str">
        <f>IFERROR(IF(INDEX(data_wkly!Z:Z,MATCH($B802,data_wkly!$C:$C,0),1)=0,"",INDEX(data_wkly!Z:Z,MATCH($B802,data_wkly!$C:$C,0),1)),"")</f>
        <v/>
      </c>
      <c r="AA802" s="152" t="str">
        <f>IFERROR(IF(INDEX(data_wkly!AA:AA,MATCH($B802,data_wkly!$C:$C,0),1)=0,"",INDEX(data_wkly!AA:AA,MATCH($B802,data_wkly!$C:$C,0),1)),"")</f>
        <v/>
      </c>
      <c r="AB802" s="21" t="str">
        <f>IFERROR(IF(INDEX(data_wkly!AB:AB,MATCH($B802,data_wkly!$C:$C,0),1)=0,"",INDEX(data_wkly!AB:AB,MATCH($B802,data_wkly!$C:$C,0),1)),"")</f>
        <v/>
      </c>
      <c r="AC802" s="21" t="str">
        <f>IFERROR(IF(INDEX(data_wkly!AC:AC,MATCH($B802,data_wkly!$C:$C,0),1)=0,"",INDEX(data_wkly!AC:AC,MATCH($B802,data_wkly!$C:$C,0),1)),"")</f>
        <v/>
      </c>
      <c r="AD802" s="21" t="str">
        <f>IFERROR(IF(INDEX(data_wkly!AD:AD,MATCH($B802,data_wkly!$C:$C,0),1)=0,"",INDEX(data_wkly!AD:AD,MATCH($B802,data_wkly!$C:$C,0),1)),"")</f>
        <v/>
      </c>
      <c r="AE802" s="157" t="str">
        <f t="shared" si="74"/>
        <v/>
      </c>
      <c r="AF802" s="154" t="str">
        <f>IFERROR(IF(INDEX(data_wkly!AF:AF,MATCH($B802,data_wkly!$C:$C,0),1)=0,"",INDEX(data_wkly!AF:AF,MATCH($B802,data_wkly!$C:$C,0),1)),"")</f>
        <v/>
      </c>
      <c r="AG802" s="153" t="str">
        <f>IFERROR(IF(AF802="","",INDEX(data_wkly!AG:AG,MATCH($B802,data_wkly!$C:$C,0),1)),"")</f>
        <v/>
      </c>
      <c r="AH802" s="153" t="str">
        <f>IFERROR(IF(INDEX(data_wkly!AH:AH,MATCH($B802,data_wkly!$C:$C,0),1)=0,"",INDEX(data_wkly!AH:AH,MATCH($B802,data_wkly!$C:$C,0),1)),"")</f>
        <v/>
      </c>
      <c r="AI802" s="153" t="str">
        <f>IFERROR(IF(INDEX(data_wkly!AI:AI,MATCH($B802,data_wkly!$C:$C,0),1)=0,"",INDEX(data_wkly!AI:AI,MATCH($B802,data_wkly!$C:$C,0),1)),"")</f>
        <v/>
      </c>
      <c r="AJ802" s="153" t="str">
        <f>IFERROR(IF(AI802="","",INDEX(data_wkly!AJ:AJ,MATCH($B802,data_wkly!$C:$C,0),1)),"")</f>
        <v/>
      </c>
      <c r="AK802" s="153" t="str">
        <f>IFERROR(IF(INDEX(data_wkly!AK:AK,MATCH($B802,data_wkly!$C:$C,0),1)=0,"",INDEX(data_wkly!AK:AK,MATCH($B802,data_wkly!$C:$C,0),1)),"")</f>
        <v/>
      </c>
      <c r="AL802" s="153" t="str">
        <f>IFERROR(IF(INDEX(data_wkly!AL:AL,MATCH($B802,data_wkly!$C:$C,0),1)=0,"",INDEX(data_wkly!AL:AL,MATCH($B802,data_wkly!$C:$C,0),1)),"")</f>
        <v/>
      </c>
      <c r="AM802" s="183" t="str">
        <f>IFERROR(IF(INDEX(data_wkly!AM:AM,MATCH($B802,data_wkly!$C:$C,0),1)=0,"",INDEX(data_wkly!AM:AM,MATCH($B802,data_wkly!$C:$C,0),1)),"")</f>
        <v/>
      </c>
      <c r="AN802" s="41" t="str">
        <f t="shared" si="72"/>
        <v/>
      </c>
      <c r="AO802" s="88">
        <f t="shared" si="77"/>
        <v>2</v>
      </c>
    </row>
    <row r="803" spans="1:41">
      <c r="A803" s="88" t="str">
        <f t="shared" si="75"/>
        <v/>
      </c>
      <c r="B803" s="89" t="str">
        <f t="shared" si="76"/>
        <v/>
      </c>
      <c r="C803" s="155" t="str">
        <f>IFERROR(IF(INDEX(data_wkly!D:D,MATCH($B803,data_wkly!$C:$C,0),1)=0,"",INDEX(data_wkly!D:D,MATCH($B803,data_wkly!$C:$C,0),1)),"")</f>
        <v/>
      </c>
      <c r="D803" s="21" t="str">
        <f>IFERROR(IF(INDEX(data_wkly!E:E,MATCH($B803,data_wkly!$C:$C,0),1)=0,"",INDEX(data_wkly!E:E,MATCH($B803,data_wkly!$C:$C,0),1)),"")</f>
        <v/>
      </c>
      <c r="E803" s="21" t="str">
        <f>IF(C803="","",IFERROR(INDEX(data_wkly!F:F,MATCH($B803,data_wkly!$C:$C,0),1),""))</f>
        <v/>
      </c>
      <c r="F803" s="21" t="str">
        <f>IF(E803="","",IFERROR(IF(INDEX(data_wkly!G:G,MATCH($B803,data_wkly!$C:$C,0),1)=0,"",INDEX(data_wkly!G:G,MATCH($B803,data_wkly!$C:$C,0),1)),""))</f>
        <v/>
      </c>
      <c r="G803" s="21" t="str">
        <f>IFERROR(IF(INDEX(data_wkly!H:H,MATCH($B803,data_wkly!$C:$C,0),1)=0,"",INDEX(data_wkly!H:H,MATCH($B803,data_wkly!$C:$C,0),1)),"")</f>
        <v/>
      </c>
      <c r="H803" s="21" t="str">
        <f>IF(C803="","",IFERROR(INDEX(data_wkly!I:I,MATCH($B803,data_wkly!$C:$C,0),1),""))</f>
        <v/>
      </c>
      <c r="I803" s="21" t="str">
        <f>IF(H803="","",IFERROR(IF(INDEX(data_wkly!J:J,MATCH($B803,data_wkly!$C:$C,0),1)=0,"",INDEX(data_wkly!J:J,MATCH($B803,data_wkly!$C:$C,0),1)),""))</f>
        <v/>
      </c>
      <c r="J803" s="21" t="str">
        <f>IFERROR(IF(INDEX(data_wkly!K:K,MATCH($B803,data_wkly!$C:$C,0),1)=0,"",INDEX(data_wkly!K:K,MATCH($B803,data_wkly!$C:$C,0),1)),"")</f>
        <v/>
      </c>
      <c r="K803" s="86" t="str">
        <f>IFERROR(IF(INDEX(data_wkly!L:L,MATCH($B803,data_wkly!$C:$C,0),1)=0,"",INDEX(data_wkly!L:L,MATCH($B803,data_wkly!$C:$C,0),1)),"")</f>
        <v/>
      </c>
      <c r="L803" s="156"/>
      <c r="M803" s="155" t="str">
        <f>IFERROR(IF(INDEX(data_wkly!M:M,MATCH($B803,data_wkly!$C:$C,0),1)=0,"",INDEX(data_wkly!M:M,MATCH($B803,data_wkly!$C:$C,0),1)),"")</f>
        <v/>
      </c>
      <c r="N803" s="21" t="str">
        <f>IFERROR(IF(INDEX(data_wkly!N:N,MATCH($B803,data_wkly!$C:$C,0),1)=0,"",INDEX(data_wkly!N:N,MATCH($B803,data_wkly!$C:$C,0),1)),"")</f>
        <v/>
      </c>
      <c r="O803" s="21" t="str">
        <f>IF(M803="","",IFERROR(INDEX(data_wkly!O:O,MATCH($B803,data_wkly!$C:$C,0),1),""))</f>
        <v/>
      </c>
      <c r="P803" s="21" t="str">
        <f>IF(M803="","",IFERROR(IF(INDEX(data_wkly!P:P,MATCH($B803,data_wkly!$C:$C,0),1)=0,"",INDEX(data_wkly!P:P,MATCH($B803,data_wkly!$C:$C,0),1)),""))</f>
        <v/>
      </c>
      <c r="Q803" s="21" t="str">
        <f>IFERROR(IF(INDEX(data_wkly!Q:Q,MATCH($B803,data_wkly!$C:$C,0),1)=0,"",INDEX(data_wkly!Q:Q,MATCH($B803,data_wkly!$C:$C,0),1)),"")</f>
        <v/>
      </c>
      <c r="R803" s="21" t="str">
        <f>IF(M803="","",IFERROR(INDEX(data_wkly!R:R,MATCH($B803,data_wkly!$C:$C,0),1),""))</f>
        <v/>
      </c>
      <c r="S803" s="21" t="str">
        <f>IF(M803="","",IFERROR(IF(INDEX(data_wkly!S:S,MATCH($B803,data_wkly!$C:$C,0),1)=0,"",INDEX(data_wkly!S:S,MATCH($B803,data_wkly!$C:$C,0),1)),""))</f>
        <v/>
      </c>
      <c r="T803" s="21" t="str">
        <f>IFERROR(IF(INDEX(data_wkly!T:T,MATCH($B803,data_wkly!$C:$C,0),1)=0,"",INDEX(data_wkly!T:T,MATCH($B803,data_wkly!$C:$C,0),1)),"")</f>
        <v/>
      </c>
      <c r="U803" s="86" t="str">
        <f>IFERROR(IF(INDEX(data_wkly!U:U,MATCH($B803,data_wkly!$C:$C,0),1)=0,"",INDEX(data_wkly!U:U,MATCH($B803,data_wkly!$C:$C,0),1)),"")</f>
        <v/>
      </c>
      <c r="V803" s="157" t="str">
        <f t="shared" si="73"/>
        <v/>
      </c>
      <c r="W803" s="152" t="str">
        <f>IFERROR(IF(INDEX(data_wkly!W:W,MATCH($B803,data_wkly!$C:$C,0),1)=0,"",INDEX(data_wkly!W:W,MATCH($B803,data_wkly!$C:$C,0),1)),"")</f>
        <v/>
      </c>
      <c r="X803" s="21" t="str">
        <f>IFERROR(IF(INDEX(data_wkly!X:X,MATCH($B803,data_wkly!$C:$C,0),1)=0,"",INDEX(data_wkly!X:X,MATCH($B803,data_wkly!$C:$C,0),1)),"")</f>
        <v/>
      </c>
      <c r="Y803" s="21" t="str">
        <f>IFERROR(IF(INDEX(data_wkly!Y:Y,MATCH($B803,data_wkly!$C:$C,0),1)=0,"",INDEX(data_wkly!Y:Y,MATCH($B803,data_wkly!$C:$C,0),1)),"")</f>
        <v/>
      </c>
      <c r="Z803" s="21" t="str">
        <f>IFERROR(IF(INDEX(data_wkly!Z:Z,MATCH($B803,data_wkly!$C:$C,0),1)=0,"",INDEX(data_wkly!Z:Z,MATCH($B803,data_wkly!$C:$C,0),1)),"")</f>
        <v/>
      </c>
      <c r="AA803" s="152" t="str">
        <f>IFERROR(IF(INDEX(data_wkly!AA:AA,MATCH($B803,data_wkly!$C:$C,0),1)=0,"",INDEX(data_wkly!AA:AA,MATCH($B803,data_wkly!$C:$C,0),1)),"")</f>
        <v/>
      </c>
      <c r="AB803" s="21" t="str">
        <f>IFERROR(IF(INDEX(data_wkly!AB:AB,MATCH($B803,data_wkly!$C:$C,0),1)=0,"",INDEX(data_wkly!AB:AB,MATCH($B803,data_wkly!$C:$C,0),1)),"")</f>
        <v/>
      </c>
      <c r="AC803" s="21" t="str">
        <f>IFERROR(IF(INDEX(data_wkly!AC:AC,MATCH($B803,data_wkly!$C:$C,0),1)=0,"",INDEX(data_wkly!AC:AC,MATCH($B803,data_wkly!$C:$C,0),1)),"")</f>
        <v/>
      </c>
      <c r="AD803" s="21" t="str">
        <f>IFERROR(IF(INDEX(data_wkly!AD:AD,MATCH($B803,data_wkly!$C:$C,0),1)=0,"",INDEX(data_wkly!AD:AD,MATCH($B803,data_wkly!$C:$C,0),1)),"")</f>
        <v/>
      </c>
      <c r="AE803" s="157" t="str">
        <f t="shared" si="74"/>
        <v/>
      </c>
      <c r="AF803" s="154" t="str">
        <f>IFERROR(IF(INDEX(data_wkly!AF:AF,MATCH($B803,data_wkly!$C:$C,0),1)=0,"",INDEX(data_wkly!AF:AF,MATCH($B803,data_wkly!$C:$C,0),1)),"")</f>
        <v/>
      </c>
      <c r="AG803" s="153" t="str">
        <f>IFERROR(IF(AF803="","",INDEX(data_wkly!AG:AG,MATCH($B803,data_wkly!$C:$C,0),1)),"")</f>
        <v/>
      </c>
      <c r="AH803" s="153" t="str">
        <f>IFERROR(IF(INDEX(data_wkly!AH:AH,MATCH($B803,data_wkly!$C:$C,0),1)=0,"",INDEX(data_wkly!AH:AH,MATCH($B803,data_wkly!$C:$C,0),1)),"")</f>
        <v/>
      </c>
      <c r="AI803" s="153" t="str">
        <f>IFERROR(IF(INDEX(data_wkly!AI:AI,MATCH($B803,data_wkly!$C:$C,0),1)=0,"",INDEX(data_wkly!AI:AI,MATCH($B803,data_wkly!$C:$C,0),1)),"")</f>
        <v/>
      </c>
      <c r="AJ803" s="153" t="str">
        <f>IFERROR(IF(AI803="","",INDEX(data_wkly!AJ:AJ,MATCH($B803,data_wkly!$C:$C,0),1)),"")</f>
        <v/>
      </c>
      <c r="AK803" s="153" t="str">
        <f>IFERROR(IF(INDEX(data_wkly!AK:AK,MATCH($B803,data_wkly!$C:$C,0),1)=0,"",INDEX(data_wkly!AK:AK,MATCH($B803,data_wkly!$C:$C,0),1)),"")</f>
        <v/>
      </c>
      <c r="AL803" s="153" t="str">
        <f>IFERROR(IF(INDEX(data_wkly!AL:AL,MATCH($B803,data_wkly!$C:$C,0),1)=0,"",INDEX(data_wkly!AL:AL,MATCH($B803,data_wkly!$C:$C,0),1)),"")</f>
        <v/>
      </c>
      <c r="AM803" s="183" t="str">
        <f>IFERROR(IF(INDEX(data_wkly!AM:AM,MATCH($B803,data_wkly!$C:$C,0),1)=0,"",INDEX(data_wkly!AM:AM,MATCH($B803,data_wkly!$C:$C,0),1)),"")</f>
        <v/>
      </c>
      <c r="AN803" s="41" t="str">
        <f t="shared" si="72"/>
        <v/>
      </c>
      <c r="AO803" s="88">
        <f t="shared" si="77"/>
        <v>1</v>
      </c>
    </row>
    <row r="804" spans="1:41">
      <c r="A804" s="88" t="str">
        <f t="shared" si="75"/>
        <v/>
      </c>
      <c r="B804" s="89" t="str">
        <f t="shared" si="76"/>
        <v/>
      </c>
      <c r="C804" s="155" t="str">
        <f>IFERROR(IF(INDEX(data_wkly!D:D,MATCH($B804,data_wkly!$C:$C,0),1)=0,"",INDEX(data_wkly!D:D,MATCH($B804,data_wkly!$C:$C,0),1)),"")</f>
        <v/>
      </c>
      <c r="D804" s="21" t="str">
        <f>IFERROR(IF(INDEX(data_wkly!E:E,MATCH($B804,data_wkly!$C:$C,0),1)=0,"",INDEX(data_wkly!E:E,MATCH($B804,data_wkly!$C:$C,0),1)),"")</f>
        <v/>
      </c>
      <c r="E804" s="21" t="str">
        <f>IF(C804="","",IFERROR(INDEX(data_wkly!F:F,MATCH($B804,data_wkly!$C:$C,0),1),""))</f>
        <v/>
      </c>
      <c r="F804" s="21" t="str">
        <f>IF(E804="","",IFERROR(IF(INDEX(data_wkly!G:G,MATCH($B804,data_wkly!$C:$C,0),1)=0,"",INDEX(data_wkly!G:G,MATCH($B804,data_wkly!$C:$C,0),1)),""))</f>
        <v/>
      </c>
      <c r="G804" s="21" t="str">
        <f>IFERROR(IF(INDEX(data_wkly!H:H,MATCH($B804,data_wkly!$C:$C,0),1)=0,"",INDEX(data_wkly!H:H,MATCH($B804,data_wkly!$C:$C,0),1)),"")</f>
        <v/>
      </c>
      <c r="H804" s="21" t="str">
        <f>IF(C804="","",IFERROR(INDEX(data_wkly!I:I,MATCH($B804,data_wkly!$C:$C,0),1),""))</f>
        <v/>
      </c>
      <c r="I804" s="21" t="str">
        <f>IF(H804="","",IFERROR(IF(INDEX(data_wkly!J:J,MATCH($B804,data_wkly!$C:$C,0),1)=0,"",INDEX(data_wkly!J:J,MATCH($B804,data_wkly!$C:$C,0),1)),""))</f>
        <v/>
      </c>
      <c r="J804" s="21" t="str">
        <f>IFERROR(IF(INDEX(data_wkly!K:K,MATCH($B804,data_wkly!$C:$C,0),1)=0,"",INDEX(data_wkly!K:K,MATCH($B804,data_wkly!$C:$C,0),1)),"")</f>
        <v/>
      </c>
      <c r="K804" s="86" t="str">
        <f>IFERROR(IF(INDEX(data_wkly!L:L,MATCH($B804,data_wkly!$C:$C,0),1)=0,"",INDEX(data_wkly!L:L,MATCH($B804,data_wkly!$C:$C,0),1)),"")</f>
        <v/>
      </c>
      <c r="L804" s="156"/>
      <c r="M804" s="155" t="str">
        <f>IFERROR(IF(INDEX(data_wkly!M:M,MATCH($B804,data_wkly!$C:$C,0),1)=0,"",INDEX(data_wkly!M:M,MATCH($B804,data_wkly!$C:$C,0),1)),"")</f>
        <v/>
      </c>
      <c r="N804" s="21" t="str">
        <f>IFERROR(IF(INDEX(data_wkly!N:N,MATCH($B804,data_wkly!$C:$C,0),1)=0,"",INDEX(data_wkly!N:N,MATCH($B804,data_wkly!$C:$C,0),1)),"")</f>
        <v/>
      </c>
      <c r="O804" s="21" t="str">
        <f>IF(M804="","",IFERROR(INDEX(data_wkly!O:O,MATCH($B804,data_wkly!$C:$C,0),1),""))</f>
        <v/>
      </c>
      <c r="P804" s="21" t="str">
        <f>IF(M804="","",IFERROR(IF(INDEX(data_wkly!P:P,MATCH($B804,data_wkly!$C:$C,0),1)=0,"",INDEX(data_wkly!P:P,MATCH($B804,data_wkly!$C:$C,0),1)),""))</f>
        <v/>
      </c>
      <c r="Q804" s="21" t="str">
        <f>IFERROR(IF(INDEX(data_wkly!Q:Q,MATCH($B804,data_wkly!$C:$C,0),1)=0,"",INDEX(data_wkly!Q:Q,MATCH($B804,data_wkly!$C:$C,0),1)),"")</f>
        <v/>
      </c>
      <c r="R804" s="21" t="str">
        <f>IF(M804="","",IFERROR(INDEX(data_wkly!R:R,MATCH($B804,data_wkly!$C:$C,0),1),""))</f>
        <v/>
      </c>
      <c r="S804" s="21" t="str">
        <f>IF(M804="","",IFERROR(IF(INDEX(data_wkly!S:S,MATCH($B804,data_wkly!$C:$C,0),1)=0,"",INDEX(data_wkly!S:S,MATCH($B804,data_wkly!$C:$C,0),1)),""))</f>
        <v/>
      </c>
      <c r="T804" s="21" t="str">
        <f>IFERROR(IF(INDEX(data_wkly!T:T,MATCH($B804,data_wkly!$C:$C,0),1)=0,"",INDEX(data_wkly!T:T,MATCH($B804,data_wkly!$C:$C,0),1)),"")</f>
        <v/>
      </c>
      <c r="U804" s="86" t="str">
        <f>IFERROR(IF(INDEX(data_wkly!U:U,MATCH($B804,data_wkly!$C:$C,0),1)=0,"",INDEX(data_wkly!U:U,MATCH($B804,data_wkly!$C:$C,0),1)),"")</f>
        <v/>
      </c>
      <c r="V804" s="157" t="str">
        <f t="shared" si="73"/>
        <v/>
      </c>
      <c r="W804" s="152" t="str">
        <f>IFERROR(IF(INDEX(data_wkly!W:W,MATCH($B804,data_wkly!$C:$C,0),1)=0,"",INDEX(data_wkly!W:W,MATCH($B804,data_wkly!$C:$C,0),1)),"")</f>
        <v/>
      </c>
      <c r="X804" s="21" t="str">
        <f>IFERROR(IF(INDEX(data_wkly!X:X,MATCH($B804,data_wkly!$C:$C,0),1)=0,"",INDEX(data_wkly!X:X,MATCH($B804,data_wkly!$C:$C,0),1)),"")</f>
        <v/>
      </c>
      <c r="Y804" s="21" t="str">
        <f>IFERROR(IF(INDEX(data_wkly!Y:Y,MATCH($B804,data_wkly!$C:$C,0),1)=0,"",INDEX(data_wkly!Y:Y,MATCH($B804,data_wkly!$C:$C,0),1)),"")</f>
        <v/>
      </c>
      <c r="Z804" s="21" t="str">
        <f>IFERROR(IF(INDEX(data_wkly!Z:Z,MATCH($B804,data_wkly!$C:$C,0),1)=0,"",INDEX(data_wkly!Z:Z,MATCH($B804,data_wkly!$C:$C,0),1)),"")</f>
        <v/>
      </c>
      <c r="AA804" s="152" t="str">
        <f>IFERROR(IF(INDEX(data_wkly!AA:AA,MATCH($B804,data_wkly!$C:$C,0),1)=0,"",INDEX(data_wkly!AA:AA,MATCH($B804,data_wkly!$C:$C,0),1)),"")</f>
        <v/>
      </c>
      <c r="AB804" s="21" t="str">
        <f>IFERROR(IF(INDEX(data_wkly!AB:AB,MATCH($B804,data_wkly!$C:$C,0),1)=0,"",INDEX(data_wkly!AB:AB,MATCH($B804,data_wkly!$C:$C,0),1)),"")</f>
        <v/>
      </c>
      <c r="AC804" s="21" t="str">
        <f>IFERROR(IF(INDEX(data_wkly!AC:AC,MATCH($B804,data_wkly!$C:$C,0),1)=0,"",INDEX(data_wkly!AC:AC,MATCH($B804,data_wkly!$C:$C,0),1)),"")</f>
        <v/>
      </c>
      <c r="AD804" s="21" t="str">
        <f>IFERROR(IF(INDEX(data_wkly!AD:AD,MATCH($B804,data_wkly!$C:$C,0),1)=0,"",INDEX(data_wkly!AD:AD,MATCH($B804,data_wkly!$C:$C,0),1)),"")</f>
        <v/>
      </c>
      <c r="AE804" s="157" t="str">
        <f t="shared" si="74"/>
        <v/>
      </c>
      <c r="AF804" s="154" t="str">
        <f>IFERROR(IF(INDEX(data_wkly!AF:AF,MATCH($B804,data_wkly!$C:$C,0),1)=0,"",INDEX(data_wkly!AF:AF,MATCH($B804,data_wkly!$C:$C,0),1)),"")</f>
        <v/>
      </c>
      <c r="AG804" s="153" t="str">
        <f>IFERROR(IF(AF804="","",INDEX(data_wkly!AG:AG,MATCH($B804,data_wkly!$C:$C,0),1)),"")</f>
        <v/>
      </c>
      <c r="AH804" s="153" t="str">
        <f>IFERROR(IF(INDEX(data_wkly!AH:AH,MATCH($B804,data_wkly!$C:$C,0),1)=0,"",INDEX(data_wkly!AH:AH,MATCH($B804,data_wkly!$C:$C,0),1)),"")</f>
        <v/>
      </c>
      <c r="AI804" s="153" t="str">
        <f>IFERROR(IF(INDEX(data_wkly!AI:AI,MATCH($B804,data_wkly!$C:$C,0),1)=0,"",INDEX(data_wkly!AI:AI,MATCH($B804,data_wkly!$C:$C,0),1)),"")</f>
        <v/>
      </c>
      <c r="AJ804" s="153" t="str">
        <f>IFERROR(IF(AI804="","",INDEX(data_wkly!AJ:AJ,MATCH($B804,data_wkly!$C:$C,0),1)),"")</f>
        <v/>
      </c>
      <c r="AK804" s="153" t="str">
        <f>IFERROR(IF(INDEX(data_wkly!AK:AK,MATCH($B804,data_wkly!$C:$C,0),1)=0,"",INDEX(data_wkly!AK:AK,MATCH($B804,data_wkly!$C:$C,0),1)),"")</f>
        <v/>
      </c>
      <c r="AL804" s="153" t="str">
        <f>IFERROR(IF(INDEX(data_wkly!AL:AL,MATCH($B804,data_wkly!$C:$C,0),1)=0,"",INDEX(data_wkly!AL:AL,MATCH($B804,data_wkly!$C:$C,0),1)),"")</f>
        <v/>
      </c>
      <c r="AM804" s="183" t="str">
        <f>IFERROR(IF(INDEX(data_wkly!AM:AM,MATCH($B804,data_wkly!$C:$C,0),1)=0,"",INDEX(data_wkly!AM:AM,MATCH($B804,data_wkly!$C:$C,0),1)),"")</f>
        <v/>
      </c>
      <c r="AN804" s="41" t="str">
        <f t="shared" si="72"/>
        <v/>
      </c>
      <c r="AO804" s="88">
        <f t="shared" si="77"/>
        <v>2</v>
      </c>
    </row>
    <row r="805" spans="1:41">
      <c r="A805" s="88" t="str">
        <f t="shared" si="75"/>
        <v/>
      </c>
      <c r="B805" s="89" t="str">
        <f t="shared" si="76"/>
        <v/>
      </c>
      <c r="C805" s="155" t="str">
        <f>IFERROR(IF(INDEX(data_wkly!D:D,MATCH($B805,data_wkly!$C:$C,0),1)=0,"",INDEX(data_wkly!D:D,MATCH($B805,data_wkly!$C:$C,0),1)),"")</f>
        <v/>
      </c>
      <c r="D805" s="21" t="str">
        <f>IFERROR(IF(INDEX(data_wkly!E:E,MATCH($B805,data_wkly!$C:$C,0),1)=0,"",INDEX(data_wkly!E:E,MATCH($B805,data_wkly!$C:$C,0),1)),"")</f>
        <v/>
      </c>
      <c r="E805" s="21" t="str">
        <f>IF(C805="","",IFERROR(INDEX(data_wkly!F:F,MATCH($B805,data_wkly!$C:$C,0),1),""))</f>
        <v/>
      </c>
      <c r="F805" s="21" t="str">
        <f>IF(E805="","",IFERROR(IF(INDEX(data_wkly!G:G,MATCH($B805,data_wkly!$C:$C,0),1)=0,"",INDEX(data_wkly!G:G,MATCH($B805,data_wkly!$C:$C,0),1)),""))</f>
        <v/>
      </c>
      <c r="G805" s="21" t="str">
        <f>IFERROR(IF(INDEX(data_wkly!H:H,MATCH($B805,data_wkly!$C:$C,0),1)=0,"",INDEX(data_wkly!H:H,MATCH($B805,data_wkly!$C:$C,0),1)),"")</f>
        <v/>
      </c>
      <c r="H805" s="21" t="str">
        <f>IF(C805="","",IFERROR(INDEX(data_wkly!I:I,MATCH($B805,data_wkly!$C:$C,0),1),""))</f>
        <v/>
      </c>
      <c r="I805" s="21" t="str">
        <f>IF(H805="","",IFERROR(IF(INDEX(data_wkly!J:J,MATCH($B805,data_wkly!$C:$C,0),1)=0,"",INDEX(data_wkly!J:J,MATCH($B805,data_wkly!$C:$C,0),1)),""))</f>
        <v/>
      </c>
      <c r="J805" s="21" t="str">
        <f>IFERROR(IF(INDEX(data_wkly!K:K,MATCH($B805,data_wkly!$C:$C,0),1)=0,"",INDEX(data_wkly!K:K,MATCH($B805,data_wkly!$C:$C,0),1)),"")</f>
        <v/>
      </c>
      <c r="K805" s="86" t="str">
        <f>IFERROR(IF(INDEX(data_wkly!L:L,MATCH($B805,data_wkly!$C:$C,0),1)=0,"",INDEX(data_wkly!L:L,MATCH($B805,data_wkly!$C:$C,0),1)),"")</f>
        <v/>
      </c>
      <c r="L805" s="156"/>
      <c r="M805" s="155" t="str">
        <f>IFERROR(IF(INDEX(data_wkly!M:M,MATCH($B805,data_wkly!$C:$C,0),1)=0,"",INDEX(data_wkly!M:M,MATCH($B805,data_wkly!$C:$C,0),1)),"")</f>
        <v/>
      </c>
      <c r="N805" s="21" t="str">
        <f>IFERROR(IF(INDEX(data_wkly!N:N,MATCH($B805,data_wkly!$C:$C,0),1)=0,"",INDEX(data_wkly!N:N,MATCH($B805,data_wkly!$C:$C,0),1)),"")</f>
        <v/>
      </c>
      <c r="O805" s="21" t="str">
        <f>IF(M805="","",IFERROR(INDEX(data_wkly!O:O,MATCH($B805,data_wkly!$C:$C,0),1),""))</f>
        <v/>
      </c>
      <c r="P805" s="21" t="str">
        <f>IF(M805="","",IFERROR(IF(INDEX(data_wkly!P:P,MATCH($B805,data_wkly!$C:$C,0),1)=0,"",INDEX(data_wkly!P:P,MATCH($B805,data_wkly!$C:$C,0),1)),""))</f>
        <v/>
      </c>
      <c r="Q805" s="21" t="str">
        <f>IFERROR(IF(INDEX(data_wkly!Q:Q,MATCH($B805,data_wkly!$C:$C,0),1)=0,"",INDEX(data_wkly!Q:Q,MATCH($B805,data_wkly!$C:$C,0),1)),"")</f>
        <v/>
      </c>
      <c r="R805" s="21" t="str">
        <f>IF(M805="","",IFERROR(INDEX(data_wkly!R:R,MATCH($B805,data_wkly!$C:$C,0),1),""))</f>
        <v/>
      </c>
      <c r="S805" s="21" t="str">
        <f>IF(M805="","",IFERROR(IF(INDEX(data_wkly!S:S,MATCH($B805,data_wkly!$C:$C,0),1)=0,"",INDEX(data_wkly!S:S,MATCH($B805,data_wkly!$C:$C,0),1)),""))</f>
        <v/>
      </c>
      <c r="T805" s="21" t="str">
        <f>IFERROR(IF(INDEX(data_wkly!T:T,MATCH($B805,data_wkly!$C:$C,0),1)=0,"",INDEX(data_wkly!T:T,MATCH($B805,data_wkly!$C:$C,0),1)),"")</f>
        <v/>
      </c>
      <c r="U805" s="86" t="str">
        <f>IFERROR(IF(INDEX(data_wkly!U:U,MATCH($B805,data_wkly!$C:$C,0),1)=0,"",INDEX(data_wkly!U:U,MATCH($B805,data_wkly!$C:$C,0),1)),"")</f>
        <v/>
      </c>
      <c r="V805" s="157" t="str">
        <f t="shared" si="73"/>
        <v/>
      </c>
      <c r="W805" s="152" t="str">
        <f>IFERROR(IF(INDEX(data_wkly!W:W,MATCH($B805,data_wkly!$C:$C,0),1)=0,"",INDEX(data_wkly!W:W,MATCH($B805,data_wkly!$C:$C,0),1)),"")</f>
        <v/>
      </c>
      <c r="X805" s="21" t="str">
        <f>IFERROR(IF(INDEX(data_wkly!X:X,MATCH($B805,data_wkly!$C:$C,0),1)=0,"",INDEX(data_wkly!X:X,MATCH($B805,data_wkly!$C:$C,0),1)),"")</f>
        <v/>
      </c>
      <c r="Y805" s="21" t="str">
        <f>IFERROR(IF(INDEX(data_wkly!Y:Y,MATCH($B805,data_wkly!$C:$C,0),1)=0,"",INDEX(data_wkly!Y:Y,MATCH($B805,data_wkly!$C:$C,0),1)),"")</f>
        <v/>
      </c>
      <c r="Z805" s="21" t="str">
        <f>IFERROR(IF(INDEX(data_wkly!Z:Z,MATCH($B805,data_wkly!$C:$C,0),1)=0,"",INDEX(data_wkly!Z:Z,MATCH($B805,data_wkly!$C:$C,0),1)),"")</f>
        <v/>
      </c>
      <c r="AA805" s="152" t="str">
        <f>IFERROR(IF(INDEX(data_wkly!AA:AA,MATCH($B805,data_wkly!$C:$C,0),1)=0,"",INDEX(data_wkly!AA:AA,MATCH($B805,data_wkly!$C:$C,0),1)),"")</f>
        <v/>
      </c>
      <c r="AB805" s="21" t="str">
        <f>IFERROR(IF(INDEX(data_wkly!AB:AB,MATCH($B805,data_wkly!$C:$C,0),1)=0,"",INDEX(data_wkly!AB:AB,MATCH($B805,data_wkly!$C:$C,0),1)),"")</f>
        <v/>
      </c>
      <c r="AC805" s="21" t="str">
        <f>IFERROR(IF(INDEX(data_wkly!AC:AC,MATCH($B805,data_wkly!$C:$C,0),1)=0,"",INDEX(data_wkly!AC:AC,MATCH($B805,data_wkly!$C:$C,0),1)),"")</f>
        <v/>
      </c>
      <c r="AD805" s="21" t="str">
        <f>IFERROR(IF(INDEX(data_wkly!AD:AD,MATCH($B805,data_wkly!$C:$C,0),1)=0,"",INDEX(data_wkly!AD:AD,MATCH($B805,data_wkly!$C:$C,0),1)),"")</f>
        <v/>
      </c>
      <c r="AE805" s="157" t="str">
        <f t="shared" si="74"/>
        <v/>
      </c>
      <c r="AF805" s="154" t="str">
        <f>IFERROR(IF(INDEX(data_wkly!AF:AF,MATCH($B805,data_wkly!$C:$C,0),1)=0,"",INDEX(data_wkly!AF:AF,MATCH($B805,data_wkly!$C:$C,0),1)),"")</f>
        <v/>
      </c>
      <c r="AG805" s="153" t="str">
        <f>IFERROR(IF(AF805="","",INDEX(data_wkly!AG:AG,MATCH($B805,data_wkly!$C:$C,0),1)),"")</f>
        <v/>
      </c>
      <c r="AH805" s="153" t="str">
        <f>IFERROR(IF(INDEX(data_wkly!AH:AH,MATCH($B805,data_wkly!$C:$C,0),1)=0,"",INDEX(data_wkly!AH:AH,MATCH($B805,data_wkly!$C:$C,0),1)),"")</f>
        <v/>
      </c>
      <c r="AI805" s="153" t="str">
        <f>IFERROR(IF(INDEX(data_wkly!AI:AI,MATCH($B805,data_wkly!$C:$C,0),1)=0,"",INDEX(data_wkly!AI:AI,MATCH($B805,data_wkly!$C:$C,0),1)),"")</f>
        <v/>
      </c>
      <c r="AJ805" s="153" t="str">
        <f>IFERROR(IF(AI805="","",INDEX(data_wkly!AJ:AJ,MATCH($B805,data_wkly!$C:$C,0),1)),"")</f>
        <v/>
      </c>
      <c r="AK805" s="153" t="str">
        <f>IFERROR(IF(INDEX(data_wkly!AK:AK,MATCH($B805,data_wkly!$C:$C,0),1)=0,"",INDEX(data_wkly!AK:AK,MATCH($B805,data_wkly!$C:$C,0),1)),"")</f>
        <v/>
      </c>
      <c r="AL805" s="153" t="str">
        <f>IFERROR(IF(INDEX(data_wkly!AL:AL,MATCH($B805,data_wkly!$C:$C,0),1)=0,"",INDEX(data_wkly!AL:AL,MATCH($B805,data_wkly!$C:$C,0),1)),"")</f>
        <v/>
      </c>
      <c r="AM805" s="183" t="str">
        <f>IFERROR(IF(INDEX(data_wkly!AM:AM,MATCH($B805,data_wkly!$C:$C,0),1)=0,"",INDEX(data_wkly!AM:AM,MATCH($B805,data_wkly!$C:$C,0),1)),"")</f>
        <v/>
      </c>
      <c r="AN805" s="41" t="str">
        <f t="shared" si="72"/>
        <v/>
      </c>
      <c r="AO805" s="88">
        <f t="shared" si="77"/>
        <v>1</v>
      </c>
    </row>
    <row r="806" spans="1:41">
      <c r="A806" s="88" t="str">
        <f t="shared" si="75"/>
        <v/>
      </c>
      <c r="B806" s="89" t="str">
        <f t="shared" si="76"/>
        <v/>
      </c>
      <c r="C806" s="155" t="str">
        <f>IFERROR(IF(INDEX(data_wkly!D:D,MATCH($B806,data_wkly!$C:$C,0),1)=0,"",INDEX(data_wkly!D:D,MATCH($B806,data_wkly!$C:$C,0),1)),"")</f>
        <v/>
      </c>
      <c r="D806" s="21" t="str">
        <f>IFERROR(IF(INDEX(data_wkly!E:E,MATCH($B806,data_wkly!$C:$C,0),1)=0,"",INDEX(data_wkly!E:E,MATCH($B806,data_wkly!$C:$C,0),1)),"")</f>
        <v/>
      </c>
      <c r="E806" s="21" t="str">
        <f>IF(C806="","",IFERROR(INDEX(data_wkly!F:F,MATCH($B806,data_wkly!$C:$C,0),1),""))</f>
        <v/>
      </c>
      <c r="F806" s="21" t="str">
        <f>IF(E806="","",IFERROR(IF(INDEX(data_wkly!G:G,MATCH($B806,data_wkly!$C:$C,0),1)=0,"",INDEX(data_wkly!G:G,MATCH($B806,data_wkly!$C:$C,0),1)),""))</f>
        <v/>
      </c>
      <c r="G806" s="21" t="str">
        <f>IFERROR(IF(INDEX(data_wkly!H:H,MATCH($B806,data_wkly!$C:$C,0),1)=0,"",INDEX(data_wkly!H:H,MATCH($B806,data_wkly!$C:$C,0),1)),"")</f>
        <v/>
      </c>
      <c r="H806" s="21" t="str">
        <f>IF(C806="","",IFERROR(INDEX(data_wkly!I:I,MATCH($B806,data_wkly!$C:$C,0),1),""))</f>
        <v/>
      </c>
      <c r="I806" s="21" t="str">
        <f>IF(H806="","",IFERROR(IF(INDEX(data_wkly!J:J,MATCH($B806,data_wkly!$C:$C,0),1)=0,"",INDEX(data_wkly!J:J,MATCH($B806,data_wkly!$C:$C,0),1)),""))</f>
        <v/>
      </c>
      <c r="J806" s="21" t="str">
        <f>IFERROR(IF(INDEX(data_wkly!K:K,MATCH($B806,data_wkly!$C:$C,0),1)=0,"",INDEX(data_wkly!K:K,MATCH($B806,data_wkly!$C:$C,0),1)),"")</f>
        <v/>
      </c>
      <c r="K806" s="86" t="str">
        <f>IFERROR(IF(INDEX(data_wkly!L:L,MATCH($B806,data_wkly!$C:$C,0),1)=0,"",INDEX(data_wkly!L:L,MATCH($B806,data_wkly!$C:$C,0),1)),"")</f>
        <v/>
      </c>
      <c r="L806" s="156"/>
      <c r="M806" s="155" t="str">
        <f>IFERROR(IF(INDEX(data_wkly!M:M,MATCH($B806,data_wkly!$C:$C,0),1)=0,"",INDEX(data_wkly!M:M,MATCH($B806,data_wkly!$C:$C,0),1)),"")</f>
        <v/>
      </c>
      <c r="N806" s="21" t="str">
        <f>IFERROR(IF(INDEX(data_wkly!N:N,MATCH($B806,data_wkly!$C:$C,0),1)=0,"",INDEX(data_wkly!N:N,MATCH($B806,data_wkly!$C:$C,0),1)),"")</f>
        <v/>
      </c>
      <c r="O806" s="21" t="str">
        <f>IF(M806="","",IFERROR(INDEX(data_wkly!O:O,MATCH($B806,data_wkly!$C:$C,0),1),""))</f>
        <v/>
      </c>
      <c r="P806" s="21" t="str">
        <f>IF(M806="","",IFERROR(IF(INDEX(data_wkly!P:P,MATCH($B806,data_wkly!$C:$C,0),1)=0,"",INDEX(data_wkly!P:P,MATCH($B806,data_wkly!$C:$C,0),1)),""))</f>
        <v/>
      </c>
      <c r="Q806" s="21" t="str">
        <f>IFERROR(IF(INDEX(data_wkly!Q:Q,MATCH($B806,data_wkly!$C:$C,0),1)=0,"",INDEX(data_wkly!Q:Q,MATCH($B806,data_wkly!$C:$C,0),1)),"")</f>
        <v/>
      </c>
      <c r="R806" s="21" t="str">
        <f>IF(M806="","",IFERROR(INDEX(data_wkly!R:R,MATCH($B806,data_wkly!$C:$C,0),1),""))</f>
        <v/>
      </c>
      <c r="S806" s="21" t="str">
        <f>IF(M806="","",IFERROR(IF(INDEX(data_wkly!S:S,MATCH($B806,data_wkly!$C:$C,0),1)=0,"",INDEX(data_wkly!S:S,MATCH($B806,data_wkly!$C:$C,0),1)),""))</f>
        <v/>
      </c>
      <c r="T806" s="21" t="str">
        <f>IFERROR(IF(INDEX(data_wkly!T:T,MATCH($B806,data_wkly!$C:$C,0),1)=0,"",INDEX(data_wkly!T:T,MATCH($B806,data_wkly!$C:$C,0),1)),"")</f>
        <v/>
      </c>
      <c r="U806" s="86" t="str">
        <f>IFERROR(IF(INDEX(data_wkly!U:U,MATCH($B806,data_wkly!$C:$C,0),1)=0,"",INDEX(data_wkly!U:U,MATCH($B806,data_wkly!$C:$C,0),1)),"")</f>
        <v/>
      </c>
      <c r="V806" s="157" t="str">
        <f t="shared" si="73"/>
        <v/>
      </c>
      <c r="W806" s="152" t="str">
        <f>IFERROR(IF(INDEX(data_wkly!W:W,MATCH($B806,data_wkly!$C:$C,0),1)=0,"",INDEX(data_wkly!W:W,MATCH($B806,data_wkly!$C:$C,0),1)),"")</f>
        <v/>
      </c>
      <c r="X806" s="21" t="str">
        <f>IFERROR(IF(INDEX(data_wkly!X:X,MATCH($B806,data_wkly!$C:$C,0),1)=0,"",INDEX(data_wkly!X:X,MATCH($B806,data_wkly!$C:$C,0),1)),"")</f>
        <v/>
      </c>
      <c r="Y806" s="21" t="str">
        <f>IFERROR(IF(INDEX(data_wkly!Y:Y,MATCH($B806,data_wkly!$C:$C,0),1)=0,"",INDEX(data_wkly!Y:Y,MATCH($B806,data_wkly!$C:$C,0),1)),"")</f>
        <v/>
      </c>
      <c r="Z806" s="21" t="str">
        <f>IFERROR(IF(INDEX(data_wkly!Z:Z,MATCH($B806,data_wkly!$C:$C,0),1)=0,"",INDEX(data_wkly!Z:Z,MATCH($B806,data_wkly!$C:$C,0),1)),"")</f>
        <v/>
      </c>
      <c r="AA806" s="152" t="str">
        <f>IFERROR(IF(INDEX(data_wkly!AA:AA,MATCH($B806,data_wkly!$C:$C,0),1)=0,"",INDEX(data_wkly!AA:AA,MATCH($B806,data_wkly!$C:$C,0),1)),"")</f>
        <v/>
      </c>
      <c r="AB806" s="21" t="str">
        <f>IFERROR(IF(INDEX(data_wkly!AB:AB,MATCH($B806,data_wkly!$C:$C,0),1)=0,"",INDEX(data_wkly!AB:AB,MATCH($B806,data_wkly!$C:$C,0),1)),"")</f>
        <v/>
      </c>
      <c r="AC806" s="21" t="str">
        <f>IFERROR(IF(INDEX(data_wkly!AC:AC,MATCH($B806,data_wkly!$C:$C,0),1)=0,"",INDEX(data_wkly!AC:AC,MATCH($B806,data_wkly!$C:$C,0),1)),"")</f>
        <v/>
      </c>
      <c r="AD806" s="21" t="str">
        <f>IFERROR(IF(INDEX(data_wkly!AD:AD,MATCH($B806,data_wkly!$C:$C,0),1)=0,"",INDEX(data_wkly!AD:AD,MATCH($B806,data_wkly!$C:$C,0),1)),"")</f>
        <v/>
      </c>
      <c r="AE806" s="157" t="str">
        <f t="shared" si="74"/>
        <v/>
      </c>
      <c r="AF806" s="154" t="str">
        <f>IFERROR(IF(INDEX(data_wkly!AF:AF,MATCH($B806,data_wkly!$C:$C,0),1)=0,"",INDEX(data_wkly!AF:AF,MATCH($B806,data_wkly!$C:$C,0),1)),"")</f>
        <v/>
      </c>
      <c r="AG806" s="153" t="str">
        <f>IFERROR(IF(AF806="","",INDEX(data_wkly!AG:AG,MATCH($B806,data_wkly!$C:$C,0),1)),"")</f>
        <v/>
      </c>
      <c r="AH806" s="153" t="str">
        <f>IFERROR(IF(INDEX(data_wkly!AH:AH,MATCH($B806,data_wkly!$C:$C,0),1)=0,"",INDEX(data_wkly!AH:AH,MATCH($B806,data_wkly!$C:$C,0),1)),"")</f>
        <v/>
      </c>
      <c r="AI806" s="153" t="str">
        <f>IFERROR(IF(INDEX(data_wkly!AI:AI,MATCH($B806,data_wkly!$C:$C,0),1)=0,"",INDEX(data_wkly!AI:AI,MATCH($B806,data_wkly!$C:$C,0),1)),"")</f>
        <v/>
      </c>
      <c r="AJ806" s="153" t="str">
        <f>IFERROR(IF(AI806="","",INDEX(data_wkly!AJ:AJ,MATCH($B806,data_wkly!$C:$C,0),1)),"")</f>
        <v/>
      </c>
      <c r="AK806" s="153" t="str">
        <f>IFERROR(IF(INDEX(data_wkly!AK:AK,MATCH($B806,data_wkly!$C:$C,0),1)=0,"",INDEX(data_wkly!AK:AK,MATCH($B806,data_wkly!$C:$C,0),1)),"")</f>
        <v/>
      </c>
      <c r="AL806" s="153" t="str">
        <f>IFERROR(IF(INDEX(data_wkly!AL:AL,MATCH($B806,data_wkly!$C:$C,0),1)=0,"",INDEX(data_wkly!AL:AL,MATCH($B806,data_wkly!$C:$C,0),1)),"")</f>
        <v/>
      </c>
      <c r="AM806" s="183" t="str">
        <f>IFERROR(IF(INDEX(data_wkly!AM:AM,MATCH($B806,data_wkly!$C:$C,0),1)=0,"",INDEX(data_wkly!AM:AM,MATCH($B806,data_wkly!$C:$C,0),1)),"")</f>
        <v/>
      </c>
      <c r="AN806" s="41" t="str">
        <f t="shared" si="72"/>
        <v/>
      </c>
      <c r="AO806" s="88">
        <f t="shared" si="77"/>
        <v>2</v>
      </c>
    </row>
    <row r="807" spans="1:41">
      <c r="A807" s="88" t="str">
        <f t="shared" si="75"/>
        <v/>
      </c>
      <c r="B807" s="89" t="str">
        <f t="shared" si="76"/>
        <v/>
      </c>
      <c r="C807" s="155" t="str">
        <f>IFERROR(IF(INDEX(data_wkly!D:D,MATCH($B807,data_wkly!$C:$C,0),1)=0,"",INDEX(data_wkly!D:D,MATCH($B807,data_wkly!$C:$C,0),1)),"")</f>
        <v/>
      </c>
      <c r="D807" s="21" t="str">
        <f>IFERROR(IF(INDEX(data_wkly!E:E,MATCH($B807,data_wkly!$C:$C,0),1)=0,"",INDEX(data_wkly!E:E,MATCH($B807,data_wkly!$C:$C,0),1)),"")</f>
        <v/>
      </c>
      <c r="E807" s="21" t="str">
        <f>IF(C807="","",IFERROR(INDEX(data_wkly!F:F,MATCH($B807,data_wkly!$C:$C,0),1),""))</f>
        <v/>
      </c>
      <c r="F807" s="21" t="str">
        <f>IF(E807="","",IFERROR(IF(INDEX(data_wkly!G:G,MATCH($B807,data_wkly!$C:$C,0),1)=0,"",INDEX(data_wkly!G:G,MATCH($B807,data_wkly!$C:$C,0),1)),""))</f>
        <v/>
      </c>
      <c r="G807" s="21" t="str">
        <f>IFERROR(IF(INDEX(data_wkly!H:H,MATCH($B807,data_wkly!$C:$C,0),1)=0,"",INDEX(data_wkly!H:H,MATCH($B807,data_wkly!$C:$C,0),1)),"")</f>
        <v/>
      </c>
      <c r="H807" s="21" t="str">
        <f>IF(C807="","",IFERROR(INDEX(data_wkly!I:I,MATCH($B807,data_wkly!$C:$C,0),1),""))</f>
        <v/>
      </c>
      <c r="I807" s="21" t="str">
        <f>IF(H807="","",IFERROR(IF(INDEX(data_wkly!J:J,MATCH($B807,data_wkly!$C:$C,0),1)=0,"",INDEX(data_wkly!J:J,MATCH($B807,data_wkly!$C:$C,0),1)),""))</f>
        <v/>
      </c>
      <c r="J807" s="21" t="str">
        <f>IFERROR(IF(INDEX(data_wkly!K:K,MATCH($B807,data_wkly!$C:$C,0),1)=0,"",INDEX(data_wkly!K:K,MATCH($B807,data_wkly!$C:$C,0),1)),"")</f>
        <v/>
      </c>
      <c r="K807" s="86" t="str">
        <f>IFERROR(IF(INDEX(data_wkly!L:L,MATCH($B807,data_wkly!$C:$C,0),1)=0,"",INDEX(data_wkly!L:L,MATCH($B807,data_wkly!$C:$C,0),1)),"")</f>
        <v/>
      </c>
      <c r="L807" s="156"/>
      <c r="M807" s="155" t="str">
        <f>IFERROR(IF(INDEX(data_wkly!M:M,MATCH($B807,data_wkly!$C:$C,0),1)=0,"",INDEX(data_wkly!M:M,MATCH($B807,data_wkly!$C:$C,0),1)),"")</f>
        <v/>
      </c>
      <c r="N807" s="21" t="str">
        <f>IFERROR(IF(INDEX(data_wkly!N:N,MATCH($B807,data_wkly!$C:$C,0),1)=0,"",INDEX(data_wkly!N:N,MATCH($B807,data_wkly!$C:$C,0),1)),"")</f>
        <v/>
      </c>
      <c r="O807" s="21" t="str">
        <f>IF(M807="","",IFERROR(INDEX(data_wkly!O:O,MATCH($B807,data_wkly!$C:$C,0),1),""))</f>
        <v/>
      </c>
      <c r="P807" s="21" t="str">
        <f>IF(M807="","",IFERROR(IF(INDEX(data_wkly!P:P,MATCH($B807,data_wkly!$C:$C,0),1)=0,"",INDEX(data_wkly!P:P,MATCH($B807,data_wkly!$C:$C,0),1)),""))</f>
        <v/>
      </c>
      <c r="Q807" s="21" t="str">
        <f>IFERROR(IF(INDEX(data_wkly!Q:Q,MATCH($B807,data_wkly!$C:$C,0),1)=0,"",INDEX(data_wkly!Q:Q,MATCH($B807,data_wkly!$C:$C,0),1)),"")</f>
        <v/>
      </c>
      <c r="R807" s="21" t="str">
        <f>IF(M807="","",IFERROR(INDEX(data_wkly!R:R,MATCH($B807,data_wkly!$C:$C,0),1),""))</f>
        <v/>
      </c>
      <c r="S807" s="21" t="str">
        <f>IF(M807="","",IFERROR(IF(INDEX(data_wkly!S:S,MATCH($B807,data_wkly!$C:$C,0),1)=0,"",INDEX(data_wkly!S:S,MATCH($B807,data_wkly!$C:$C,0),1)),""))</f>
        <v/>
      </c>
      <c r="T807" s="21" t="str">
        <f>IFERROR(IF(INDEX(data_wkly!T:T,MATCH($B807,data_wkly!$C:$C,0),1)=0,"",INDEX(data_wkly!T:T,MATCH($B807,data_wkly!$C:$C,0),1)),"")</f>
        <v/>
      </c>
      <c r="U807" s="86" t="str">
        <f>IFERROR(IF(INDEX(data_wkly!U:U,MATCH($B807,data_wkly!$C:$C,0),1)=0,"",INDEX(data_wkly!U:U,MATCH($B807,data_wkly!$C:$C,0),1)),"")</f>
        <v/>
      </c>
      <c r="V807" s="157" t="str">
        <f t="shared" si="73"/>
        <v/>
      </c>
      <c r="W807" s="152" t="str">
        <f>IFERROR(IF(INDEX(data_wkly!W:W,MATCH($B807,data_wkly!$C:$C,0),1)=0,"",INDEX(data_wkly!W:W,MATCH($B807,data_wkly!$C:$C,0),1)),"")</f>
        <v/>
      </c>
      <c r="X807" s="21" t="str">
        <f>IFERROR(IF(INDEX(data_wkly!X:X,MATCH($B807,data_wkly!$C:$C,0),1)=0,"",INDEX(data_wkly!X:X,MATCH($B807,data_wkly!$C:$C,0),1)),"")</f>
        <v/>
      </c>
      <c r="Y807" s="21" t="str">
        <f>IFERROR(IF(INDEX(data_wkly!Y:Y,MATCH($B807,data_wkly!$C:$C,0),1)=0,"",INDEX(data_wkly!Y:Y,MATCH($B807,data_wkly!$C:$C,0),1)),"")</f>
        <v/>
      </c>
      <c r="Z807" s="21" t="str">
        <f>IFERROR(IF(INDEX(data_wkly!Z:Z,MATCH($B807,data_wkly!$C:$C,0),1)=0,"",INDEX(data_wkly!Z:Z,MATCH($B807,data_wkly!$C:$C,0),1)),"")</f>
        <v/>
      </c>
      <c r="AA807" s="152" t="str">
        <f>IFERROR(IF(INDEX(data_wkly!AA:AA,MATCH($B807,data_wkly!$C:$C,0),1)=0,"",INDEX(data_wkly!AA:AA,MATCH($B807,data_wkly!$C:$C,0),1)),"")</f>
        <v/>
      </c>
      <c r="AB807" s="21" t="str">
        <f>IFERROR(IF(INDEX(data_wkly!AB:AB,MATCH($B807,data_wkly!$C:$C,0),1)=0,"",INDEX(data_wkly!AB:AB,MATCH($B807,data_wkly!$C:$C,0),1)),"")</f>
        <v/>
      </c>
      <c r="AC807" s="21" t="str">
        <f>IFERROR(IF(INDEX(data_wkly!AC:AC,MATCH($B807,data_wkly!$C:$C,0),1)=0,"",INDEX(data_wkly!AC:AC,MATCH($B807,data_wkly!$C:$C,0),1)),"")</f>
        <v/>
      </c>
      <c r="AD807" s="21" t="str">
        <f>IFERROR(IF(INDEX(data_wkly!AD:AD,MATCH($B807,data_wkly!$C:$C,0),1)=0,"",INDEX(data_wkly!AD:AD,MATCH($B807,data_wkly!$C:$C,0),1)),"")</f>
        <v/>
      </c>
      <c r="AE807" s="157" t="str">
        <f t="shared" si="74"/>
        <v/>
      </c>
      <c r="AF807" s="154" t="str">
        <f>IFERROR(IF(INDEX(data_wkly!AF:AF,MATCH($B807,data_wkly!$C:$C,0),1)=0,"",INDEX(data_wkly!AF:AF,MATCH($B807,data_wkly!$C:$C,0),1)),"")</f>
        <v/>
      </c>
      <c r="AG807" s="153" t="str">
        <f>IFERROR(IF(AF807="","",INDEX(data_wkly!AG:AG,MATCH($B807,data_wkly!$C:$C,0),1)),"")</f>
        <v/>
      </c>
      <c r="AH807" s="153" t="str">
        <f>IFERROR(IF(INDEX(data_wkly!AH:AH,MATCH($B807,data_wkly!$C:$C,0),1)=0,"",INDEX(data_wkly!AH:AH,MATCH($B807,data_wkly!$C:$C,0),1)),"")</f>
        <v/>
      </c>
      <c r="AI807" s="153" t="str">
        <f>IFERROR(IF(INDEX(data_wkly!AI:AI,MATCH($B807,data_wkly!$C:$C,0),1)=0,"",INDEX(data_wkly!AI:AI,MATCH($B807,data_wkly!$C:$C,0),1)),"")</f>
        <v/>
      </c>
      <c r="AJ807" s="153" t="str">
        <f>IFERROR(IF(AI807="","",INDEX(data_wkly!AJ:AJ,MATCH($B807,data_wkly!$C:$C,0),1)),"")</f>
        <v/>
      </c>
      <c r="AK807" s="153" t="str">
        <f>IFERROR(IF(INDEX(data_wkly!AK:AK,MATCH($B807,data_wkly!$C:$C,0),1)=0,"",INDEX(data_wkly!AK:AK,MATCH($B807,data_wkly!$C:$C,0),1)),"")</f>
        <v/>
      </c>
      <c r="AL807" s="153" t="str">
        <f>IFERROR(IF(INDEX(data_wkly!AL:AL,MATCH($B807,data_wkly!$C:$C,0),1)=0,"",INDEX(data_wkly!AL:AL,MATCH($B807,data_wkly!$C:$C,0),1)),"")</f>
        <v/>
      </c>
      <c r="AM807" s="183" t="str">
        <f>IFERROR(IF(INDEX(data_wkly!AM:AM,MATCH($B807,data_wkly!$C:$C,0),1)=0,"",INDEX(data_wkly!AM:AM,MATCH($B807,data_wkly!$C:$C,0),1)),"")</f>
        <v/>
      </c>
      <c r="AN807" s="41" t="str">
        <f t="shared" si="72"/>
        <v/>
      </c>
      <c r="AO807" s="88">
        <f t="shared" si="77"/>
        <v>1</v>
      </c>
    </row>
    <row r="808" spans="1:41">
      <c r="A808" s="88" t="str">
        <f t="shared" si="75"/>
        <v/>
      </c>
      <c r="B808" s="89" t="str">
        <f t="shared" si="76"/>
        <v/>
      </c>
      <c r="C808" s="155" t="str">
        <f>IFERROR(IF(INDEX(data_wkly!D:D,MATCH($B808,data_wkly!$C:$C,0),1)=0,"",INDEX(data_wkly!D:D,MATCH($B808,data_wkly!$C:$C,0),1)),"")</f>
        <v/>
      </c>
      <c r="D808" s="21" t="str">
        <f>IFERROR(IF(INDEX(data_wkly!E:E,MATCH($B808,data_wkly!$C:$C,0),1)=0,"",INDEX(data_wkly!E:E,MATCH($B808,data_wkly!$C:$C,0),1)),"")</f>
        <v/>
      </c>
      <c r="E808" s="21" t="str">
        <f>IF(C808="","",IFERROR(INDEX(data_wkly!F:F,MATCH($B808,data_wkly!$C:$C,0),1),""))</f>
        <v/>
      </c>
      <c r="F808" s="21" t="str">
        <f>IF(E808="","",IFERROR(IF(INDEX(data_wkly!G:G,MATCH($B808,data_wkly!$C:$C,0),1)=0,"",INDEX(data_wkly!G:G,MATCH($B808,data_wkly!$C:$C,0),1)),""))</f>
        <v/>
      </c>
      <c r="G808" s="21" t="str">
        <f>IFERROR(IF(INDEX(data_wkly!H:H,MATCH($B808,data_wkly!$C:$C,0),1)=0,"",INDEX(data_wkly!H:H,MATCH($B808,data_wkly!$C:$C,0),1)),"")</f>
        <v/>
      </c>
      <c r="H808" s="21" t="str">
        <f>IF(C808="","",IFERROR(INDEX(data_wkly!I:I,MATCH($B808,data_wkly!$C:$C,0),1),""))</f>
        <v/>
      </c>
      <c r="I808" s="21" t="str">
        <f>IF(H808="","",IFERROR(IF(INDEX(data_wkly!J:J,MATCH($B808,data_wkly!$C:$C,0),1)=0,"",INDEX(data_wkly!J:J,MATCH($B808,data_wkly!$C:$C,0),1)),""))</f>
        <v/>
      </c>
      <c r="J808" s="21" t="str">
        <f>IFERROR(IF(INDEX(data_wkly!K:K,MATCH($B808,data_wkly!$C:$C,0),1)=0,"",INDEX(data_wkly!K:K,MATCH($B808,data_wkly!$C:$C,0),1)),"")</f>
        <v/>
      </c>
      <c r="K808" s="86" t="str">
        <f>IFERROR(IF(INDEX(data_wkly!L:L,MATCH($B808,data_wkly!$C:$C,0),1)=0,"",INDEX(data_wkly!L:L,MATCH($B808,data_wkly!$C:$C,0),1)),"")</f>
        <v/>
      </c>
      <c r="L808" s="156"/>
      <c r="M808" s="155" t="str">
        <f>IFERROR(IF(INDEX(data_wkly!M:M,MATCH($B808,data_wkly!$C:$C,0),1)=0,"",INDEX(data_wkly!M:M,MATCH($B808,data_wkly!$C:$C,0),1)),"")</f>
        <v/>
      </c>
      <c r="N808" s="21" t="str">
        <f>IFERROR(IF(INDEX(data_wkly!N:N,MATCH($B808,data_wkly!$C:$C,0),1)=0,"",INDEX(data_wkly!N:N,MATCH($B808,data_wkly!$C:$C,0),1)),"")</f>
        <v/>
      </c>
      <c r="O808" s="21" t="str">
        <f>IF(M808="","",IFERROR(INDEX(data_wkly!O:O,MATCH($B808,data_wkly!$C:$C,0),1),""))</f>
        <v/>
      </c>
      <c r="P808" s="21" t="str">
        <f>IF(M808="","",IFERROR(IF(INDEX(data_wkly!P:P,MATCH($B808,data_wkly!$C:$C,0),1)=0,"",INDEX(data_wkly!P:P,MATCH($B808,data_wkly!$C:$C,0),1)),""))</f>
        <v/>
      </c>
      <c r="Q808" s="21" t="str">
        <f>IFERROR(IF(INDEX(data_wkly!Q:Q,MATCH($B808,data_wkly!$C:$C,0),1)=0,"",INDEX(data_wkly!Q:Q,MATCH($B808,data_wkly!$C:$C,0),1)),"")</f>
        <v/>
      </c>
      <c r="R808" s="21" t="str">
        <f>IF(M808="","",IFERROR(INDEX(data_wkly!R:R,MATCH($B808,data_wkly!$C:$C,0),1),""))</f>
        <v/>
      </c>
      <c r="S808" s="21" t="str">
        <f>IF(M808="","",IFERROR(IF(INDEX(data_wkly!S:S,MATCH($B808,data_wkly!$C:$C,0),1)=0,"",INDEX(data_wkly!S:S,MATCH($B808,data_wkly!$C:$C,0),1)),""))</f>
        <v/>
      </c>
      <c r="T808" s="21" t="str">
        <f>IFERROR(IF(INDEX(data_wkly!T:T,MATCH($B808,data_wkly!$C:$C,0),1)=0,"",INDEX(data_wkly!T:T,MATCH($B808,data_wkly!$C:$C,0),1)),"")</f>
        <v/>
      </c>
      <c r="U808" s="86" t="str">
        <f>IFERROR(IF(INDEX(data_wkly!U:U,MATCH($B808,data_wkly!$C:$C,0),1)=0,"",INDEX(data_wkly!U:U,MATCH($B808,data_wkly!$C:$C,0),1)),"")</f>
        <v/>
      </c>
      <c r="V808" s="157" t="str">
        <f t="shared" si="73"/>
        <v/>
      </c>
      <c r="W808" s="152" t="str">
        <f>IFERROR(IF(INDEX(data_wkly!W:W,MATCH($B808,data_wkly!$C:$C,0),1)=0,"",INDEX(data_wkly!W:W,MATCH($B808,data_wkly!$C:$C,0),1)),"")</f>
        <v/>
      </c>
      <c r="X808" s="21" t="str">
        <f>IFERROR(IF(INDEX(data_wkly!X:X,MATCH($B808,data_wkly!$C:$C,0),1)=0,"",INDEX(data_wkly!X:X,MATCH($B808,data_wkly!$C:$C,0),1)),"")</f>
        <v/>
      </c>
      <c r="Y808" s="21" t="str">
        <f>IFERROR(IF(INDEX(data_wkly!Y:Y,MATCH($B808,data_wkly!$C:$C,0),1)=0,"",INDEX(data_wkly!Y:Y,MATCH($B808,data_wkly!$C:$C,0),1)),"")</f>
        <v/>
      </c>
      <c r="Z808" s="21" t="str">
        <f>IFERROR(IF(INDEX(data_wkly!Z:Z,MATCH($B808,data_wkly!$C:$C,0),1)=0,"",INDEX(data_wkly!Z:Z,MATCH($B808,data_wkly!$C:$C,0),1)),"")</f>
        <v/>
      </c>
      <c r="AA808" s="152" t="str">
        <f>IFERROR(IF(INDEX(data_wkly!AA:AA,MATCH($B808,data_wkly!$C:$C,0),1)=0,"",INDEX(data_wkly!AA:AA,MATCH($B808,data_wkly!$C:$C,0),1)),"")</f>
        <v/>
      </c>
      <c r="AB808" s="21" t="str">
        <f>IFERROR(IF(INDEX(data_wkly!AB:AB,MATCH($B808,data_wkly!$C:$C,0),1)=0,"",INDEX(data_wkly!AB:AB,MATCH($B808,data_wkly!$C:$C,0),1)),"")</f>
        <v/>
      </c>
      <c r="AC808" s="21" t="str">
        <f>IFERROR(IF(INDEX(data_wkly!AC:AC,MATCH($B808,data_wkly!$C:$C,0),1)=0,"",INDEX(data_wkly!AC:AC,MATCH($B808,data_wkly!$C:$C,0),1)),"")</f>
        <v/>
      </c>
      <c r="AD808" s="21" t="str">
        <f>IFERROR(IF(INDEX(data_wkly!AD:AD,MATCH($B808,data_wkly!$C:$C,0),1)=0,"",INDEX(data_wkly!AD:AD,MATCH($B808,data_wkly!$C:$C,0),1)),"")</f>
        <v/>
      </c>
      <c r="AE808" s="157" t="str">
        <f t="shared" si="74"/>
        <v/>
      </c>
      <c r="AF808" s="154" t="str">
        <f>IFERROR(IF(INDEX(data_wkly!AF:AF,MATCH($B808,data_wkly!$C:$C,0),1)=0,"",INDEX(data_wkly!AF:AF,MATCH($B808,data_wkly!$C:$C,0),1)),"")</f>
        <v/>
      </c>
      <c r="AG808" s="153" t="str">
        <f>IFERROR(IF(AF808="","",INDEX(data_wkly!AG:AG,MATCH($B808,data_wkly!$C:$C,0),1)),"")</f>
        <v/>
      </c>
      <c r="AH808" s="153" t="str">
        <f>IFERROR(IF(INDEX(data_wkly!AH:AH,MATCH($B808,data_wkly!$C:$C,0),1)=0,"",INDEX(data_wkly!AH:AH,MATCH($B808,data_wkly!$C:$C,0),1)),"")</f>
        <v/>
      </c>
      <c r="AI808" s="153" t="str">
        <f>IFERROR(IF(INDEX(data_wkly!AI:AI,MATCH($B808,data_wkly!$C:$C,0),1)=0,"",INDEX(data_wkly!AI:AI,MATCH($B808,data_wkly!$C:$C,0),1)),"")</f>
        <v/>
      </c>
      <c r="AJ808" s="153" t="str">
        <f>IFERROR(IF(AI808="","",INDEX(data_wkly!AJ:AJ,MATCH($B808,data_wkly!$C:$C,0),1)),"")</f>
        <v/>
      </c>
      <c r="AK808" s="153" t="str">
        <f>IFERROR(IF(INDEX(data_wkly!AK:AK,MATCH($B808,data_wkly!$C:$C,0),1)=0,"",INDEX(data_wkly!AK:AK,MATCH($B808,data_wkly!$C:$C,0),1)),"")</f>
        <v/>
      </c>
      <c r="AL808" s="153" t="str">
        <f>IFERROR(IF(INDEX(data_wkly!AL:AL,MATCH($B808,data_wkly!$C:$C,0),1)=0,"",INDEX(data_wkly!AL:AL,MATCH($B808,data_wkly!$C:$C,0),1)),"")</f>
        <v/>
      </c>
      <c r="AM808" s="183" t="str">
        <f>IFERROR(IF(INDEX(data_wkly!AM:AM,MATCH($B808,data_wkly!$C:$C,0),1)=0,"",INDEX(data_wkly!AM:AM,MATCH($B808,data_wkly!$C:$C,0),1)),"")</f>
        <v/>
      </c>
      <c r="AN808" s="41" t="str">
        <f t="shared" si="72"/>
        <v/>
      </c>
      <c r="AO808" s="88">
        <f t="shared" si="77"/>
        <v>2</v>
      </c>
    </row>
    <row r="809" spans="1:41">
      <c r="A809" s="88" t="str">
        <f t="shared" si="75"/>
        <v/>
      </c>
      <c r="B809" s="89" t="str">
        <f t="shared" si="76"/>
        <v/>
      </c>
      <c r="C809" s="155" t="str">
        <f>IFERROR(IF(INDEX(data_wkly!D:D,MATCH($B809,data_wkly!$C:$C,0),1)=0,"",INDEX(data_wkly!D:D,MATCH($B809,data_wkly!$C:$C,0),1)),"")</f>
        <v/>
      </c>
      <c r="D809" s="21" t="str">
        <f>IFERROR(IF(INDEX(data_wkly!E:E,MATCH($B809,data_wkly!$C:$C,0),1)=0,"",INDEX(data_wkly!E:E,MATCH($B809,data_wkly!$C:$C,0),1)),"")</f>
        <v/>
      </c>
      <c r="E809" s="21" t="str">
        <f>IF(C809="","",IFERROR(INDEX(data_wkly!F:F,MATCH($B809,data_wkly!$C:$C,0),1),""))</f>
        <v/>
      </c>
      <c r="F809" s="21" t="str">
        <f>IF(E809="","",IFERROR(IF(INDEX(data_wkly!G:G,MATCH($B809,data_wkly!$C:$C,0),1)=0,"",INDEX(data_wkly!G:G,MATCH($B809,data_wkly!$C:$C,0),1)),""))</f>
        <v/>
      </c>
      <c r="G809" s="21" t="str">
        <f>IFERROR(IF(INDEX(data_wkly!H:H,MATCH($B809,data_wkly!$C:$C,0),1)=0,"",INDEX(data_wkly!H:H,MATCH($B809,data_wkly!$C:$C,0),1)),"")</f>
        <v/>
      </c>
      <c r="H809" s="21" t="str">
        <f>IF(C809="","",IFERROR(INDEX(data_wkly!I:I,MATCH($B809,data_wkly!$C:$C,0),1),""))</f>
        <v/>
      </c>
      <c r="I809" s="21" t="str">
        <f>IF(H809="","",IFERROR(IF(INDEX(data_wkly!J:J,MATCH($B809,data_wkly!$C:$C,0),1)=0,"",INDEX(data_wkly!J:J,MATCH($B809,data_wkly!$C:$C,0),1)),""))</f>
        <v/>
      </c>
      <c r="J809" s="21" t="str">
        <f>IFERROR(IF(INDEX(data_wkly!K:K,MATCH($B809,data_wkly!$C:$C,0),1)=0,"",INDEX(data_wkly!K:K,MATCH($B809,data_wkly!$C:$C,0),1)),"")</f>
        <v/>
      </c>
      <c r="K809" s="86" t="str">
        <f>IFERROR(IF(INDEX(data_wkly!L:L,MATCH($B809,data_wkly!$C:$C,0),1)=0,"",INDEX(data_wkly!L:L,MATCH($B809,data_wkly!$C:$C,0),1)),"")</f>
        <v/>
      </c>
      <c r="L809" s="156"/>
      <c r="M809" s="155" t="str">
        <f>IFERROR(IF(INDEX(data_wkly!M:M,MATCH($B809,data_wkly!$C:$C,0),1)=0,"",INDEX(data_wkly!M:M,MATCH($B809,data_wkly!$C:$C,0),1)),"")</f>
        <v/>
      </c>
      <c r="N809" s="21" t="str">
        <f>IFERROR(IF(INDEX(data_wkly!N:N,MATCH($B809,data_wkly!$C:$C,0),1)=0,"",INDEX(data_wkly!N:N,MATCH($B809,data_wkly!$C:$C,0),1)),"")</f>
        <v/>
      </c>
      <c r="O809" s="21" t="str">
        <f>IF(M809="","",IFERROR(INDEX(data_wkly!O:O,MATCH($B809,data_wkly!$C:$C,0),1),""))</f>
        <v/>
      </c>
      <c r="P809" s="21" t="str">
        <f>IF(M809="","",IFERROR(IF(INDEX(data_wkly!P:P,MATCH($B809,data_wkly!$C:$C,0),1)=0,"",INDEX(data_wkly!P:P,MATCH($B809,data_wkly!$C:$C,0),1)),""))</f>
        <v/>
      </c>
      <c r="Q809" s="21" t="str">
        <f>IFERROR(IF(INDEX(data_wkly!Q:Q,MATCH($B809,data_wkly!$C:$C,0),1)=0,"",INDEX(data_wkly!Q:Q,MATCH($B809,data_wkly!$C:$C,0),1)),"")</f>
        <v/>
      </c>
      <c r="R809" s="21" t="str">
        <f>IF(M809="","",IFERROR(INDEX(data_wkly!R:R,MATCH($B809,data_wkly!$C:$C,0),1),""))</f>
        <v/>
      </c>
      <c r="S809" s="21" t="str">
        <f>IF(M809="","",IFERROR(IF(INDEX(data_wkly!S:S,MATCH($B809,data_wkly!$C:$C,0),1)=0,"",INDEX(data_wkly!S:S,MATCH($B809,data_wkly!$C:$C,0),1)),""))</f>
        <v/>
      </c>
      <c r="T809" s="21" t="str">
        <f>IFERROR(IF(INDEX(data_wkly!T:T,MATCH($B809,data_wkly!$C:$C,0),1)=0,"",INDEX(data_wkly!T:T,MATCH($B809,data_wkly!$C:$C,0),1)),"")</f>
        <v/>
      </c>
      <c r="U809" s="86" t="str">
        <f>IFERROR(IF(INDEX(data_wkly!U:U,MATCH($B809,data_wkly!$C:$C,0),1)=0,"",INDEX(data_wkly!U:U,MATCH($B809,data_wkly!$C:$C,0),1)),"")</f>
        <v/>
      </c>
      <c r="V809" s="157" t="str">
        <f t="shared" si="73"/>
        <v/>
      </c>
      <c r="W809" s="152" t="str">
        <f>IFERROR(IF(INDEX(data_wkly!W:W,MATCH($B809,data_wkly!$C:$C,0),1)=0,"",INDEX(data_wkly!W:W,MATCH($B809,data_wkly!$C:$C,0),1)),"")</f>
        <v/>
      </c>
      <c r="X809" s="21" t="str">
        <f>IFERROR(IF(INDEX(data_wkly!X:X,MATCH($B809,data_wkly!$C:$C,0),1)=0,"",INDEX(data_wkly!X:X,MATCH($B809,data_wkly!$C:$C,0),1)),"")</f>
        <v/>
      </c>
      <c r="Y809" s="21" t="str">
        <f>IFERROR(IF(INDEX(data_wkly!Y:Y,MATCH($B809,data_wkly!$C:$C,0),1)=0,"",INDEX(data_wkly!Y:Y,MATCH($B809,data_wkly!$C:$C,0),1)),"")</f>
        <v/>
      </c>
      <c r="Z809" s="21" t="str">
        <f>IFERROR(IF(INDEX(data_wkly!Z:Z,MATCH($B809,data_wkly!$C:$C,0),1)=0,"",INDEX(data_wkly!Z:Z,MATCH($B809,data_wkly!$C:$C,0),1)),"")</f>
        <v/>
      </c>
      <c r="AA809" s="152" t="str">
        <f>IFERROR(IF(INDEX(data_wkly!AA:AA,MATCH($B809,data_wkly!$C:$C,0),1)=0,"",INDEX(data_wkly!AA:AA,MATCH($B809,data_wkly!$C:$C,0),1)),"")</f>
        <v/>
      </c>
      <c r="AB809" s="21" t="str">
        <f>IFERROR(IF(INDEX(data_wkly!AB:AB,MATCH($B809,data_wkly!$C:$C,0),1)=0,"",INDEX(data_wkly!AB:AB,MATCH($B809,data_wkly!$C:$C,0),1)),"")</f>
        <v/>
      </c>
      <c r="AC809" s="21" t="str">
        <f>IFERROR(IF(INDEX(data_wkly!AC:AC,MATCH($B809,data_wkly!$C:$C,0),1)=0,"",INDEX(data_wkly!AC:AC,MATCH($B809,data_wkly!$C:$C,0),1)),"")</f>
        <v/>
      </c>
      <c r="AD809" s="21" t="str">
        <f>IFERROR(IF(INDEX(data_wkly!AD:AD,MATCH($B809,data_wkly!$C:$C,0),1)=0,"",INDEX(data_wkly!AD:AD,MATCH($B809,data_wkly!$C:$C,0),1)),"")</f>
        <v/>
      </c>
      <c r="AE809" s="157" t="str">
        <f t="shared" si="74"/>
        <v/>
      </c>
      <c r="AF809" s="154" t="str">
        <f>IFERROR(IF(INDEX(data_wkly!AF:AF,MATCH($B809,data_wkly!$C:$C,0),1)=0,"",INDEX(data_wkly!AF:AF,MATCH($B809,data_wkly!$C:$C,0),1)),"")</f>
        <v/>
      </c>
      <c r="AG809" s="153" t="str">
        <f>IFERROR(IF(AF809="","",INDEX(data_wkly!AG:AG,MATCH($B809,data_wkly!$C:$C,0),1)),"")</f>
        <v/>
      </c>
      <c r="AH809" s="153" t="str">
        <f>IFERROR(IF(INDEX(data_wkly!AH:AH,MATCH($B809,data_wkly!$C:$C,0),1)=0,"",INDEX(data_wkly!AH:AH,MATCH($B809,data_wkly!$C:$C,0),1)),"")</f>
        <v/>
      </c>
      <c r="AI809" s="153" t="str">
        <f>IFERROR(IF(INDEX(data_wkly!AI:AI,MATCH($B809,data_wkly!$C:$C,0),1)=0,"",INDEX(data_wkly!AI:AI,MATCH($B809,data_wkly!$C:$C,0),1)),"")</f>
        <v/>
      </c>
      <c r="AJ809" s="153" t="str">
        <f>IFERROR(IF(AI809="","",INDEX(data_wkly!AJ:AJ,MATCH($B809,data_wkly!$C:$C,0),1)),"")</f>
        <v/>
      </c>
      <c r="AK809" s="153" t="str">
        <f>IFERROR(IF(INDEX(data_wkly!AK:AK,MATCH($B809,data_wkly!$C:$C,0),1)=0,"",INDEX(data_wkly!AK:AK,MATCH($B809,data_wkly!$C:$C,0),1)),"")</f>
        <v/>
      </c>
      <c r="AL809" s="153" t="str">
        <f>IFERROR(IF(INDEX(data_wkly!AL:AL,MATCH($B809,data_wkly!$C:$C,0),1)=0,"",INDEX(data_wkly!AL:AL,MATCH($B809,data_wkly!$C:$C,0),1)),"")</f>
        <v/>
      </c>
      <c r="AM809" s="183" t="str">
        <f>IFERROR(IF(INDEX(data_wkly!AM:AM,MATCH($B809,data_wkly!$C:$C,0),1)=0,"",INDEX(data_wkly!AM:AM,MATCH($B809,data_wkly!$C:$C,0),1)),"")</f>
        <v/>
      </c>
      <c r="AN809" s="41" t="str">
        <f t="shared" si="72"/>
        <v/>
      </c>
      <c r="AO809" s="88">
        <f t="shared" si="77"/>
        <v>1</v>
      </c>
    </row>
    <row r="810" spans="1:41">
      <c r="A810" s="88" t="str">
        <f t="shared" si="75"/>
        <v/>
      </c>
      <c r="B810" s="89" t="str">
        <f t="shared" si="76"/>
        <v/>
      </c>
      <c r="C810" s="155" t="str">
        <f>IFERROR(IF(INDEX(data_wkly!D:D,MATCH($B810,data_wkly!$C:$C,0),1)=0,"",INDEX(data_wkly!D:D,MATCH($B810,data_wkly!$C:$C,0),1)),"")</f>
        <v/>
      </c>
      <c r="D810" s="21" t="str">
        <f>IFERROR(IF(INDEX(data_wkly!E:E,MATCH($B810,data_wkly!$C:$C,0),1)=0,"",INDEX(data_wkly!E:E,MATCH($B810,data_wkly!$C:$C,0),1)),"")</f>
        <v/>
      </c>
      <c r="E810" s="21" t="str">
        <f>IF(C810="","",IFERROR(INDEX(data_wkly!F:F,MATCH($B810,data_wkly!$C:$C,0),1),""))</f>
        <v/>
      </c>
      <c r="F810" s="21" t="str">
        <f>IF(E810="","",IFERROR(IF(INDEX(data_wkly!G:G,MATCH($B810,data_wkly!$C:$C,0),1)=0,"",INDEX(data_wkly!G:G,MATCH($B810,data_wkly!$C:$C,0),1)),""))</f>
        <v/>
      </c>
      <c r="G810" s="21" t="str">
        <f>IFERROR(IF(INDEX(data_wkly!H:H,MATCH($B810,data_wkly!$C:$C,0),1)=0,"",INDEX(data_wkly!H:H,MATCH($B810,data_wkly!$C:$C,0),1)),"")</f>
        <v/>
      </c>
      <c r="H810" s="21" t="str">
        <f>IF(C810="","",IFERROR(INDEX(data_wkly!I:I,MATCH($B810,data_wkly!$C:$C,0),1),""))</f>
        <v/>
      </c>
      <c r="I810" s="21" t="str">
        <f>IF(H810="","",IFERROR(IF(INDEX(data_wkly!J:J,MATCH($B810,data_wkly!$C:$C,0),1)=0,"",INDEX(data_wkly!J:J,MATCH($B810,data_wkly!$C:$C,0),1)),""))</f>
        <v/>
      </c>
      <c r="J810" s="21" t="str">
        <f>IFERROR(IF(INDEX(data_wkly!K:K,MATCH($B810,data_wkly!$C:$C,0),1)=0,"",INDEX(data_wkly!K:K,MATCH($B810,data_wkly!$C:$C,0),1)),"")</f>
        <v/>
      </c>
      <c r="K810" s="86" t="str">
        <f>IFERROR(IF(INDEX(data_wkly!L:L,MATCH($B810,data_wkly!$C:$C,0),1)=0,"",INDEX(data_wkly!L:L,MATCH($B810,data_wkly!$C:$C,0),1)),"")</f>
        <v/>
      </c>
      <c r="L810" s="156"/>
      <c r="M810" s="155" t="str">
        <f>IFERROR(IF(INDEX(data_wkly!M:M,MATCH($B810,data_wkly!$C:$C,0),1)=0,"",INDEX(data_wkly!M:M,MATCH($B810,data_wkly!$C:$C,0),1)),"")</f>
        <v/>
      </c>
      <c r="N810" s="21" t="str">
        <f>IFERROR(IF(INDEX(data_wkly!N:N,MATCH($B810,data_wkly!$C:$C,0),1)=0,"",INDEX(data_wkly!N:N,MATCH($B810,data_wkly!$C:$C,0),1)),"")</f>
        <v/>
      </c>
      <c r="O810" s="21" t="str">
        <f>IF(M810="","",IFERROR(INDEX(data_wkly!O:O,MATCH($B810,data_wkly!$C:$C,0),1),""))</f>
        <v/>
      </c>
      <c r="P810" s="21" t="str">
        <f>IF(M810="","",IFERROR(IF(INDEX(data_wkly!P:P,MATCH($B810,data_wkly!$C:$C,0),1)=0,"",INDEX(data_wkly!P:P,MATCH($B810,data_wkly!$C:$C,0),1)),""))</f>
        <v/>
      </c>
      <c r="Q810" s="21" t="str">
        <f>IFERROR(IF(INDEX(data_wkly!Q:Q,MATCH($B810,data_wkly!$C:$C,0),1)=0,"",INDEX(data_wkly!Q:Q,MATCH($B810,data_wkly!$C:$C,0),1)),"")</f>
        <v/>
      </c>
      <c r="R810" s="21" t="str">
        <f>IF(M810="","",IFERROR(INDEX(data_wkly!R:R,MATCH($B810,data_wkly!$C:$C,0),1),""))</f>
        <v/>
      </c>
      <c r="S810" s="21" t="str">
        <f>IF(M810="","",IFERROR(IF(INDEX(data_wkly!S:S,MATCH($B810,data_wkly!$C:$C,0),1)=0,"",INDEX(data_wkly!S:S,MATCH($B810,data_wkly!$C:$C,0),1)),""))</f>
        <v/>
      </c>
      <c r="T810" s="21" t="str">
        <f>IFERROR(IF(INDEX(data_wkly!T:T,MATCH($B810,data_wkly!$C:$C,0),1)=0,"",INDEX(data_wkly!T:T,MATCH($B810,data_wkly!$C:$C,0),1)),"")</f>
        <v/>
      </c>
      <c r="U810" s="86" t="str">
        <f>IFERROR(IF(INDEX(data_wkly!U:U,MATCH($B810,data_wkly!$C:$C,0),1)=0,"",INDEX(data_wkly!U:U,MATCH($B810,data_wkly!$C:$C,0),1)),"")</f>
        <v/>
      </c>
      <c r="V810" s="157" t="str">
        <f t="shared" si="73"/>
        <v/>
      </c>
      <c r="W810" s="152" t="str">
        <f>IFERROR(IF(INDEX(data_wkly!W:W,MATCH($B810,data_wkly!$C:$C,0),1)=0,"",INDEX(data_wkly!W:W,MATCH($B810,data_wkly!$C:$C,0),1)),"")</f>
        <v/>
      </c>
      <c r="X810" s="21" t="str">
        <f>IFERROR(IF(INDEX(data_wkly!X:X,MATCH($B810,data_wkly!$C:$C,0),1)=0,"",INDEX(data_wkly!X:X,MATCH($B810,data_wkly!$C:$C,0),1)),"")</f>
        <v/>
      </c>
      <c r="Y810" s="21" t="str">
        <f>IFERROR(IF(INDEX(data_wkly!Y:Y,MATCH($B810,data_wkly!$C:$C,0),1)=0,"",INDEX(data_wkly!Y:Y,MATCH($B810,data_wkly!$C:$C,0),1)),"")</f>
        <v/>
      </c>
      <c r="Z810" s="21" t="str">
        <f>IFERROR(IF(INDEX(data_wkly!Z:Z,MATCH($B810,data_wkly!$C:$C,0),1)=0,"",INDEX(data_wkly!Z:Z,MATCH($B810,data_wkly!$C:$C,0),1)),"")</f>
        <v/>
      </c>
      <c r="AA810" s="152" t="str">
        <f>IFERROR(IF(INDEX(data_wkly!AA:AA,MATCH($B810,data_wkly!$C:$C,0),1)=0,"",INDEX(data_wkly!AA:AA,MATCH($B810,data_wkly!$C:$C,0),1)),"")</f>
        <v/>
      </c>
      <c r="AB810" s="21" t="str">
        <f>IFERROR(IF(INDEX(data_wkly!AB:AB,MATCH($B810,data_wkly!$C:$C,0),1)=0,"",INDEX(data_wkly!AB:AB,MATCH($B810,data_wkly!$C:$C,0),1)),"")</f>
        <v/>
      </c>
      <c r="AC810" s="21" t="str">
        <f>IFERROR(IF(INDEX(data_wkly!AC:AC,MATCH($B810,data_wkly!$C:$C,0),1)=0,"",INDEX(data_wkly!AC:AC,MATCH($B810,data_wkly!$C:$C,0),1)),"")</f>
        <v/>
      </c>
      <c r="AD810" s="21" t="str">
        <f>IFERROR(IF(INDEX(data_wkly!AD:AD,MATCH($B810,data_wkly!$C:$C,0),1)=0,"",INDEX(data_wkly!AD:AD,MATCH($B810,data_wkly!$C:$C,0),1)),"")</f>
        <v/>
      </c>
      <c r="AE810" s="157" t="str">
        <f t="shared" si="74"/>
        <v/>
      </c>
      <c r="AF810" s="154" t="str">
        <f>IFERROR(IF(INDEX(data_wkly!AF:AF,MATCH($B810,data_wkly!$C:$C,0),1)=0,"",INDEX(data_wkly!AF:AF,MATCH($B810,data_wkly!$C:$C,0),1)),"")</f>
        <v/>
      </c>
      <c r="AG810" s="153" t="str">
        <f>IFERROR(IF(AF810="","",INDEX(data_wkly!AG:AG,MATCH($B810,data_wkly!$C:$C,0),1)),"")</f>
        <v/>
      </c>
      <c r="AH810" s="153" t="str">
        <f>IFERROR(IF(INDEX(data_wkly!AH:AH,MATCH($B810,data_wkly!$C:$C,0),1)=0,"",INDEX(data_wkly!AH:AH,MATCH($B810,data_wkly!$C:$C,0),1)),"")</f>
        <v/>
      </c>
      <c r="AI810" s="153" t="str">
        <f>IFERROR(IF(INDEX(data_wkly!AI:AI,MATCH($B810,data_wkly!$C:$C,0),1)=0,"",INDEX(data_wkly!AI:AI,MATCH($B810,data_wkly!$C:$C,0),1)),"")</f>
        <v/>
      </c>
      <c r="AJ810" s="153" t="str">
        <f>IFERROR(IF(AI810="","",INDEX(data_wkly!AJ:AJ,MATCH($B810,data_wkly!$C:$C,0),1)),"")</f>
        <v/>
      </c>
      <c r="AK810" s="153" t="str">
        <f>IFERROR(IF(INDEX(data_wkly!AK:AK,MATCH($B810,data_wkly!$C:$C,0),1)=0,"",INDEX(data_wkly!AK:AK,MATCH($B810,data_wkly!$C:$C,0),1)),"")</f>
        <v/>
      </c>
      <c r="AL810" s="153" t="str">
        <f>IFERROR(IF(INDEX(data_wkly!AL:AL,MATCH($B810,data_wkly!$C:$C,0),1)=0,"",INDEX(data_wkly!AL:AL,MATCH($B810,data_wkly!$C:$C,0),1)),"")</f>
        <v/>
      </c>
      <c r="AM810" s="183" t="str">
        <f>IFERROR(IF(INDEX(data_wkly!AM:AM,MATCH($B810,data_wkly!$C:$C,0),1)=0,"",INDEX(data_wkly!AM:AM,MATCH($B810,data_wkly!$C:$C,0),1)),"")</f>
        <v/>
      </c>
      <c r="AN810" s="41" t="str">
        <f t="shared" si="72"/>
        <v/>
      </c>
      <c r="AO810" s="88">
        <f t="shared" si="77"/>
        <v>2</v>
      </c>
    </row>
    <row r="811" spans="1:41">
      <c r="A811" s="88" t="str">
        <f t="shared" si="75"/>
        <v/>
      </c>
      <c r="B811" s="89" t="str">
        <f t="shared" si="76"/>
        <v/>
      </c>
      <c r="C811" s="155" t="str">
        <f>IFERROR(IF(INDEX(data_wkly!D:D,MATCH($B811,data_wkly!$C:$C,0),1)=0,"",INDEX(data_wkly!D:D,MATCH($B811,data_wkly!$C:$C,0),1)),"")</f>
        <v/>
      </c>
      <c r="D811" s="21" t="str">
        <f>IFERROR(IF(INDEX(data_wkly!E:E,MATCH($B811,data_wkly!$C:$C,0),1)=0,"",INDEX(data_wkly!E:E,MATCH($B811,data_wkly!$C:$C,0),1)),"")</f>
        <v/>
      </c>
      <c r="E811" s="21" t="str">
        <f>IF(C811="","",IFERROR(INDEX(data_wkly!F:F,MATCH($B811,data_wkly!$C:$C,0),1),""))</f>
        <v/>
      </c>
      <c r="F811" s="21" t="str">
        <f>IF(E811="","",IFERROR(IF(INDEX(data_wkly!G:G,MATCH($B811,data_wkly!$C:$C,0),1)=0,"",INDEX(data_wkly!G:G,MATCH($B811,data_wkly!$C:$C,0),1)),""))</f>
        <v/>
      </c>
      <c r="G811" s="21" t="str">
        <f>IFERROR(IF(INDEX(data_wkly!H:H,MATCH($B811,data_wkly!$C:$C,0),1)=0,"",INDEX(data_wkly!H:H,MATCH($B811,data_wkly!$C:$C,0),1)),"")</f>
        <v/>
      </c>
      <c r="H811" s="21" t="str">
        <f>IF(C811="","",IFERROR(INDEX(data_wkly!I:I,MATCH($B811,data_wkly!$C:$C,0),1),""))</f>
        <v/>
      </c>
      <c r="I811" s="21" t="str">
        <f>IF(H811="","",IFERROR(IF(INDEX(data_wkly!J:J,MATCH($B811,data_wkly!$C:$C,0),1)=0,"",INDEX(data_wkly!J:J,MATCH($B811,data_wkly!$C:$C,0),1)),""))</f>
        <v/>
      </c>
      <c r="J811" s="21" t="str">
        <f>IFERROR(IF(INDEX(data_wkly!K:K,MATCH($B811,data_wkly!$C:$C,0),1)=0,"",INDEX(data_wkly!K:K,MATCH($B811,data_wkly!$C:$C,0),1)),"")</f>
        <v/>
      </c>
      <c r="K811" s="86" t="str">
        <f>IFERROR(IF(INDEX(data_wkly!L:L,MATCH($B811,data_wkly!$C:$C,0),1)=0,"",INDEX(data_wkly!L:L,MATCH($B811,data_wkly!$C:$C,0),1)),"")</f>
        <v/>
      </c>
      <c r="L811" s="156"/>
      <c r="M811" s="155" t="str">
        <f>IFERROR(IF(INDEX(data_wkly!M:M,MATCH($B811,data_wkly!$C:$C,0),1)=0,"",INDEX(data_wkly!M:M,MATCH($B811,data_wkly!$C:$C,0),1)),"")</f>
        <v/>
      </c>
      <c r="N811" s="21" t="str">
        <f>IFERROR(IF(INDEX(data_wkly!N:N,MATCH($B811,data_wkly!$C:$C,0),1)=0,"",INDEX(data_wkly!N:N,MATCH($B811,data_wkly!$C:$C,0),1)),"")</f>
        <v/>
      </c>
      <c r="O811" s="21" t="str">
        <f>IF(M811="","",IFERROR(INDEX(data_wkly!O:O,MATCH($B811,data_wkly!$C:$C,0),1),""))</f>
        <v/>
      </c>
      <c r="P811" s="21" t="str">
        <f>IF(M811="","",IFERROR(IF(INDEX(data_wkly!P:P,MATCH($B811,data_wkly!$C:$C,0),1)=0,"",INDEX(data_wkly!P:P,MATCH($B811,data_wkly!$C:$C,0),1)),""))</f>
        <v/>
      </c>
      <c r="Q811" s="21" t="str">
        <f>IFERROR(IF(INDEX(data_wkly!Q:Q,MATCH($B811,data_wkly!$C:$C,0),1)=0,"",INDEX(data_wkly!Q:Q,MATCH($B811,data_wkly!$C:$C,0),1)),"")</f>
        <v/>
      </c>
      <c r="R811" s="21" t="str">
        <f>IF(M811="","",IFERROR(INDEX(data_wkly!R:R,MATCH($B811,data_wkly!$C:$C,0),1),""))</f>
        <v/>
      </c>
      <c r="S811" s="21" t="str">
        <f>IF(M811="","",IFERROR(IF(INDEX(data_wkly!S:S,MATCH($B811,data_wkly!$C:$C,0),1)=0,"",INDEX(data_wkly!S:S,MATCH($B811,data_wkly!$C:$C,0),1)),""))</f>
        <v/>
      </c>
      <c r="T811" s="21" t="str">
        <f>IFERROR(IF(INDEX(data_wkly!T:T,MATCH($B811,data_wkly!$C:$C,0),1)=0,"",INDEX(data_wkly!T:T,MATCH($B811,data_wkly!$C:$C,0),1)),"")</f>
        <v/>
      </c>
      <c r="U811" s="86" t="str">
        <f>IFERROR(IF(INDEX(data_wkly!U:U,MATCH($B811,data_wkly!$C:$C,0),1)=0,"",INDEX(data_wkly!U:U,MATCH($B811,data_wkly!$C:$C,0),1)),"")</f>
        <v/>
      </c>
      <c r="V811" s="157" t="str">
        <f t="shared" si="73"/>
        <v/>
      </c>
      <c r="W811" s="152" t="str">
        <f>IFERROR(IF(INDEX(data_wkly!W:W,MATCH($B811,data_wkly!$C:$C,0),1)=0,"",INDEX(data_wkly!W:W,MATCH($B811,data_wkly!$C:$C,0),1)),"")</f>
        <v/>
      </c>
      <c r="X811" s="21" t="str">
        <f>IFERROR(IF(INDEX(data_wkly!X:X,MATCH($B811,data_wkly!$C:$C,0),1)=0,"",INDEX(data_wkly!X:X,MATCH($B811,data_wkly!$C:$C,0),1)),"")</f>
        <v/>
      </c>
      <c r="Y811" s="21" t="str">
        <f>IFERROR(IF(INDEX(data_wkly!Y:Y,MATCH($B811,data_wkly!$C:$C,0),1)=0,"",INDEX(data_wkly!Y:Y,MATCH($B811,data_wkly!$C:$C,0),1)),"")</f>
        <v/>
      </c>
      <c r="Z811" s="21" t="str">
        <f>IFERROR(IF(INDEX(data_wkly!Z:Z,MATCH($B811,data_wkly!$C:$C,0),1)=0,"",INDEX(data_wkly!Z:Z,MATCH($B811,data_wkly!$C:$C,0),1)),"")</f>
        <v/>
      </c>
      <c r="AA811" s="152" t="str">
        <f>IFERROR(IF(INDEX(data_wkly!AA:AA,MATCH($B811,data_wkly!$C:$C,0),1)=0,"",INDEX(data_wkly!AA:AA,MATCH($B811,data_wkly!$C:$C,0),1)),"")</f>
        <v/>
      </c>
      <c r="AB811" s="21" t="str">
        <f>IFERROR(IF(INDEX(data_wkly!AB:AB,MATCH($B811,data_wkly!$C:$C,0),1)=0,"",INDEX(data_wkly!AB:AB,MATCH($B811,data_wkly!$C:$C,0),1)),"")</f>
        <v/>
      </c>
      <c r="AC811" s="21" t="str">
        <f>IFERROR(IF(INDEX(data_wkly!AC:AC,MATCH($B811,data_wkly!$C:$C,0),1)=0,"",INDEX(data_wkly!AC:AC,MATCH($B811,data_wkly!$C:$C,0),1)),"")</f>
        <v/>
      </c>
      <c r="AD811" s="21" t="str">
        <f>IFERROR(IF(INDEX(data_wkly!AD:AD,MATCH($B811,data_wkly!$C:$C,0),1)=0,"",INDEX(data_wkly!AD:AD,MATCH($B811,data_wkly!$C:$C,0),1)),"")</f>
        <v/>
      </c>
      <c r="AE811" s="157" t="str">
        <f t="shared" si="74"/>
        <v/>
      </c>
      <c r="AF811" s="154" t="str">
        <f>IFERROR(IF(INDEX(data_wkly!AF:AF,MATCH($B811,data_wkly!$C:$C,0),1)=0,"",INDEX(data_wkly!AF:AF,MATCH($B811,data_wkly!$C:$C,0),1)),"")</f>
        <v/>
      </c>
      <c r="AG811" s="153" t="str">
        <f>IFERROR(IF(AF811="","",INDEX(data_wkly!AG:AG,MATCH($B811,data_wkly!$C:$C,0),1)),"")</f>
        <v/>
      </c>
      <c r="AH811" s="153" t="str">
        <f>IFERROR(IF(INDEX(data_wkly!AH:AH,MATCH($B811,data_wkly!$C:$C,0),1)=0,"",INDEX(data_wkly!AH:AH,MATCH($B811,data_wkly!$C:$C,0),1)),"")</f>
        <v/>
      </c>
      <c r="AI811" s="153" t="str">
        <f>IFERROR(IF(INDEX(data_wkly!AI:AI,MATCH($B811,data_wkly!$C:$C,0),1)=0,"",INDEX(data_wkly!AI:AI,MATCH($B811,data_wkly!$C:$C,0),1)),"")</f>
        <v/>
      </c>
      <c r="AJ811" s="153" t="str">
        <f>IFERROR(IF(AI811="","",INDEX(data_wkly!AJ:AJ,MATCH($B811,data_wkly!$C:$C,0),1)),"")</f>
        <v/>
      </c>
      <c r="AK811" s="153" t="str">
        <f>IFERROR(IF(INDEX(data_wkly!AK:AK,MATCH($B811,data_wkly!$C:$C,0),1)=0,"",INDEX(data_wkly!AK:AK,MATCH($B811,data_wkly!$C:$C,0),1)),"")</f>
        <v/>
      </c>
      <c r="AL811" s="153" t="str">
        <f>IFERROR(IF(INDEX(data_wkly!AL:AL,MATCH($B811,data_wkly!$C:$C,0),1)=0,"",INDEX(data_wkly!AL:AL,MATCH($B811,data_wkly!$C:$C,0),1)),"")</f>
        <v/>
      </c>
      <c r="AM811" s="183" t="str">
        <f>IFERROR(IF(INDEX(data_wkly!AM:AM,MATCH($B811,data_wkly!$C:$C,0),1)=0,"",INDEX(data_wkly!AM:AM,MATCH($B811,data_wkly!$C:$C,0),1)),"")</f>
        <v/>
      </c>
      <c r="AN811" s="41" t="str">
        <f t="shared" si="72"/>
        <v/>
      </c>
      <c r="AO811" s="88">
        <f t="shared" si="77"/>
        <v>1</v>
      </c>
    </row>
    <row r="812" spans="1:41">
      <c r="A812" s="88" t="str">
        <f t="shared" si="75"/>
        <v/>
      </c>
      <c r="B812" s="89" t="str">
        <f t="shared" si="76"/>
        <v/>
      </c>
      <c r="C812" s="155" t="str">
        <f>IFERROR(IF(INDEX(data_wkly!D:D,MATCH($B812,data_wkly!$C:$C,0),1)=0,"",INDEX(data_wkly!D:D,MATCH($B812,data_wkly!$C:$C,0),1)),"")</f>
        <v/>
      </c>
      <c r="D812" s="21" t="str">
        <f>IFERROR(IF(INDEX(data_wkly!E:E,MATCH($B812,data_wkly!$C:$C,0),1)=0,"",INDEX(data_wkly!E:E,MATCH($B812,data_wkly!$C:$C,0),1)),"")</f>
        <v/>
      </c>
      <c r="E812" s="21" t="str">
        <f>IF(C812="","",IFERROR(INDEX(data_wkly!F:F,MATCH($B812,data_wkly!$C:$C,0),1),""))</f>
        <v/>
      </c>
      <c r="F812" s="21" t="str">
        <f>IF(E812="","",IFERROR(IF(INDEX(data_wkly!G:G,MATCH($B812,data_wkly!$C:$C,0),1)=0,"",INDEX(data_wkly!G:G,MATCH($B812,data_wkly!$C:$C,0),1)),""))</f>
        <v/>
      </c>
      <c r="G812" s="21" t="str">
        <f>IFERROR(IF(INDEX(data_wkly!H:H,MATCH($B812,data_wkly!$C:$C,0),1)=0,"",INDEX(data_wkly!H:H,MATCH($B812,data_wkly!$C:$C,0),1)),"")</f>
        <v/>
      </c>
      <c r="H812" s="21" t="str">
        <f>IF(C812="","",IFERROR(INDEX(data_wkly!I:I,MATCH($B812,data_wkly!$C:$C,0),1),""))</f>
        <v/>
      </c>
      <c r="I812" s="21" t="str">
        <f>IF(H812="","",IFERROR(IF(INDEX(data_wkly!J:J,MATCH($B812,data_wkly!$C:$C,0),1)=0,"",INDEX(data_wkly!J:J,MATCH($B812,data_wkly!$C:$C,0),1)),""))</f>
        <v/>
      </c>
      <c r="J812" s="21" t="str">
        <f>IFERROR(IF(INDEX(data_wkly!K:K,MATCH($B812,data_wkly!$C:$C,0),1)=0,"",INDEX(data_wkly!K:K,MATCH($B812,data_wkly!$C:$C,0),1)),"")</f>
        <v/>
      </c>
      <c r="K812" s="86" t="str">
        <f>IFERROR(IF(INDEX(data_wkly!L:L,MATCH($B812,data_wkly!$C:$C,0),1)=0,"",INDEX(data_wkly!L:L,MATCH($B812,data_wkly!$C:$C,0),1)),"")</f>
        <v/>
      </c>
      <c r="L812" s="156"/>
      <c r="M812" s="155" t="str">
        <f>IFERROR(IF(INDEX(data_wkly!M:M,MATCH($B812,data_wkly!$C:$C,0),1)=0,"",INDEX(data_wkly!M:M,MATCH($B812,data_wkly!$C:$C,0),1)),"")</f>
        <v/>
      </c>
      <c r="N812" s="21" t="str">
        <f>IFERROR(IF(INDEX(data_wkly!N:N,MATCH($B812,data_wkly!$C:$C,0),1)=0,"",INDEX(data_wkly!N:N,MATCH($B812,data_wkly!$C:$C,0),1)),"")</f>
        <v/>
      </c>
      <c r="O812" s="21" t="str">
        <f>IF(M812="","",IFERROR(INDEX(data_wkly!O:O,MATCH($B812,data_wkly!$C:$C,0),1),""))</f>
        <v/>
      </c>
      <c r="P812" s="21" t="str">
        <f>IF(M812="","",IFERROR(IF(INDEX(data_wkly!P:P,MATCH($B812,data_wkly!$C:$C,0),1)=0,"",INDEX(data_wkly!P:P,MATCH($B812,data_wkly!$C:$C,0),1)),""))</f>
        <v/>
      </c>
      <c r="Q812" s="21" t="str">
        <f>IFERROR(IF(INDEX(data_wkly!Q:Q,MATCH($B812,data_wkly!$C:$C,0),1)=0,"",INDEX(data_wkly!Q:Q,MATCH($B812,data_wkly!$C:$C,0),1)),"")</f>
        <v/>
      </c>
      <c r="R812" s="21" t="str">
        <f>IF(M812="","",IFERROR(INDEX(data_wkly!R:R,MATCH($B812,data_wkly!$C:$C,0),1),""))</f>
        <v/>
      </c>
      <c r="S812" s="21" t="str">
        <f>IF(M812="","",IFERROR(IF(INDEX(data_wkly!S:S,MATCH($B812,data_wkly!$C:$C,0),1)=0,"",INDEX(data_wkly!S:S,MATCH($B812,data_wkly!$C:$C,0),1)),""))</f>
        <v/>
      </c>
      <c r="T812" s="21" t="str">
        <f>IFERROR(IF(INDEX(data_wkly!T:T,MATCH($B812,data_wkly!$C:$C,0),1)=0,"",INDEX(data_wkly!T:T,MATCH($B812,data_wkly!$C:$C,0),1)),"")</f>
        <v/>
      </c>
      <c r="U812" s="86" t="str">
        <f>IFERROR(IF(INDEX(data_wkly!U:U,MATCH($B812,data_wkly!$C:$C,0),1)=0,"",INDEX(data_wkly!U:U,MATCH($B812,data_wkly!$C:$C,0),1)),"")</f>
        <v/>
      </c>
      <c r="V812" s="157" t="str">
        <f t="shared" si="73"/>
        <v/>
      </c>
      <c r="W812" s="152" t="str">
        <f>IFERROR(IF(INDEX(data_wkly!W:W,MATCH($B812,data_wkly!$C:$C,0),1)=0,"",INDEX(data_wkly!W:W,MATCH($B812,data_wkly!$C:$C,0),1)),"")</f>
        <v/>
      </c>
      <c r="X812" s="21" t="str">
        <f>IFERROR(IF(INDEX(data_wkly!X:X,MATCH($B812,data_wkly!$C:$C,0),1)=0,"",INDEX(data_wkly!X:X,MATCH($B812,data_wkly!$C:$C,0),1)),"")</f>
        <v/>
      </c>
      <c r="Y812" s="21" t="str">
        <f>IFERROR(IF(INDEX(data_wkly!Y:Y,MATCH($B812,data_wkly!$C:$C,0),1)=0,"",INDEX(data_wkly!Y:Y,MATCH($B812,data_wkly!$C:$C,0),1)),"")</f>
        <v/>
      </c>
      <c r="Z812" s="21" t="str">
        <f>IFERROR(IF(INDEX(data_wkly!Z:Z,MATCH($B812,data_wkly!$C:$C,0),1)=0,"",INDEX(data_wkly!Z:Z,MATCH($B812,data_wkly!$C:$C,0),1)),"")</f>
        <v/>
      </c>
      <c r="AA812" s="152" t="str">
        <f>IFERROR(IF(INDEX(data_wkly!AA:AA,MATCH($B812,data_wkly!$C:$C,0),1)=0,"",INDEX(data_wkly!AA:AA,MATCH($B812,data_wkly!$C:$C,0),1)),"")</f>
        <v/>
      </c>
      <c r="AB812" s="21" t="str">
        <f>IFERROR(IF(INDEX(data_wkly!AB:AB,MATCH($B812,data_wkly!$C:$C,0),1)=0,"",INDEX(data_wkly!AB:AB,MATCH($B812,data_wkly!$C:$C,0),1)),"")</f>
        <v/>
      </c>
      <c r="AC812" s="21" t="str">
        <f>IFERROR(IF(INDEX(data_wkly!AC:AC,MATCH($B812,data_wkly!$C:$C,0),1)=0,"",INDEX(data_wkly!AC:AC,MATCH($B812,data_wkly!$C:$C,0),1)),"")</f>
        <v/>
      </c>
      <c r="AD812" s="21" t="str">
        <f>IFERROR(IF(INDEX(data_wkly!AD:AD,MATCH($B812,data_wkly!$C:$C,0),1)=0,"",INDEX(data_wkly!AD:AD,MATCH($B812,data_wkly!$C:$C,0),1)),"")</f>
        <v/>
      </c>
      <c r="AE812" s="157" t="str">
        <f t="shared" si="74"/>
        <v/>
      </c>
      <c r="AF812" s="154" t="str">
        <f>IFERROR(IF(INDEX(data_wkly!AF:AF,MATCH($B812,data_wkly!$C:$C,0),1)=0,"",INDEX(data_wkly!AF:AF,MATCH($B812,data_wkly!$C:$C,0),1)),"")</f>
        <v/>
      </c>
      <c r="AG812" s="153" t="str">
        <f>IFERROR(IF(AF812="","",INDEX(data_wkly!AG:AG,MATCH($B812,data_wkly!$C:$C,0),1)),"")</f>
        <v/>
      </c>
      <c r="AH812" s="153" t="str">
        <f>IFERROR(IF(INDEX(data_wkly!AH:AH,MATCH($B812,data_wkly!$C:$C,0),1)=0,"",INDEX(data_wkly!AH:AH,MATCH($B812,data_wkly!$C:$C,0),1)),"")</f>
        <v/>
      </c>
      <c r="AI812" s="153" t="str">
        <f>IFERROR(IF(INDEX(data_wkly!AI:AI,MATCH($B812,data_wkly!$C:$C,0),1)=0,"",INDEX(data_wkly!AI:AI,MATCH($B812,data_wkly!$C:$C,0),1)),"")</f>
        <v/>
      </c>
      <c r="AJ812" s="153" t="str">
        <f>IFERROR(IF(AI812="","",INDEX(data_wkly!AJ:AJ,MATCH($B812,data_wkly!$C:$C,0),1)),"")</f>
        <v/>
      </c>
      <c r="AK812" s="153" t="str">
        <f>IFERROR(IF(INDEX(data_wkly!AK:AK,MATCH($B812,data_wkly!$C:$C,0),1)=0,"",INDEX(data_wkly!AK:AK,MATCH($B812,data_wkly!$C:$C,0),1)),"")</f>
        <v/>
      </c>
      <c r="AL812" s="153" t="str">
        <f>IFERROR(IF(INDEX(data_wkly!AL:AL,MATCH($B812,data_wkly!$C:$C,0),1)=0,"",INDEX(data_wkly!AL:AL,MATCH($B812,data_wkly!$C:$C,0),1)),"")</f>
        <v/>
      </c>
      <c r="AM812" s="183" t="str">
        <f>IFERROR(IF(INDEX(data_wkly!AM:AM,MATCH($B812,data_wkly!$C:$C,0),1)=0,"",INDEX(data_wkly!AM:AM,MATCH($B812,data_wkly!$C:$C,0),1)),"")</f>
        <v/>
      </c>
      <c r="AN812" s="41" t="str">
        <f t="shared" si="72"/>
        <v/>
      </c>
      <c r="AO812" s="88">
        <f t="shared" si="77"/>
        <v>2</v>
      </c>
    </row>
    <row r="813" spans="1:41">
      <c r="A813" s="88" t="str">
        <f t="shared" si="75"/>
        <v/>
      </c>
      <c r="B813" s="89" t="str">
        <f t="shared" si="76"/>
        <v/>
      </c>
      <c r="C813" s="155" t="str">
        <f>IFERROR(IF(INDEX(data_wkly!D:D,MATCH($B813,data_wkly!$C:$C,0),1)=0,"",INDEX(data_wkly!D:D,MATCH($B813,data_wkly!$C:$C,0),1)),"")</f>
        <v/>
      </c>
      <c r="D813" s="21" t="str">
        <f>IFERROR(IF(INDEX(data_wkly!E:E,MATCH($B813,data_wkly!$C:$C,0),1)=0,"",INDEX(data_wkly!E:E,MATCH($B813,data_wkly!$C:$C,0),1)),"")</f>
        <v/>
      </c>
      <c r="E813" s="21" t="str">
        <f>IF(C813="","",IFERROR(INDEX(data_wkly!F:F,MATCH($B813,data_wkly!$C:$C,0),1),""))</f>
        <v/>
      </c>
      <c r="F813" s="21" t="str">
        <f>IF(E813="","",IFERROR(IF(INDEX(data_wkly!G:G,MATCH($B813,data_wkly!$C:$C,0),1)=0,"",INDEX(data_wkly!G:G,MATCH($B813,data_wkly!$C:$C,0),1)),""))</f>
        <v/>
      </c>
      <c r="G813" s="21" t="str">
        <f>IFERROR(IF(INDEX(data_wkly!H:H,MATCH($B813,data_wkly!$C:$C,0),1)=0,"",INDEX(data_wkly!H:H,MATCH($B813,data_wkly!$C:$C,0),1)),"")</f>
        <v/>
      </c>
      <c r="H813" s="21" t="str">
        <f>IF(C813="","",IFERROR(INDEX(data_wkly!I:I,MATCH($B813,data_wkly!$C:$C,0),1),""))</f>
        <v/>
      </c>
      <c r="I813" s="21" t="str">
        <f>IF(H813="","",IFERROR(IF(INDEX(data_wkly!J:J,MATCH($B813,data_wkly!$C:$C,0),1)=0,"",INDEX(data_wkly!J:J,MATCH($B813,data_wkly!$C:$C,0),1)),""))</f>
        <v/>
      </c>
      <c r="J813" s="21" t="str">
        <f>IFERROR(IF(INDEX(data_wkly!K:K,MATCH($B813,data_wkly!$C:$C,0),1)=0,"",INDEX(data_wkly!K:K,MATCH($B813,data_wkly!$C:$C,0),1)),"")</f>
        <v/>
      </c>
      <c r="K813" s="86" t="str">
        <f>IFERROR(IF(INDEX(data_wkly!L:L,MATCH($B813,data_wkly!$C:$C,0),1)=0,"",INDEX(data_wkly!L:L,MATCH($B813,data_wkly!$C:$C,0),1)),"")</f>
        <v/>
      </c>
      <c r="L813" s="156"/>
      <c r="M813" s="155" t="str">
        <f>IFERROR(IF(INDEX(data_wkly!M:M,MATCH($B813,data_wkly!$C:$C,0),1)=0,"",INDEX(data_wkly!M:M,MATCH($B813,data_wkly!$C:$C,0),1)),"")</f>
        <v/>
      </c>
      <c r="N813" s="21" t="str">
        <f>IFERROR(IF(INDEX(data_wkly!N:N,MATCH($B813,data_wkly!$C:$C,0),1)=0,"",INDEX(data_wkly!N:N,MATCH($B813,data_wkly!$C:$C,0),1)),"")</f>
        <v/>
      </c>
      <c r="O813" s="21" t="str">
        <f>IF(M813="","",IFERROR(INDEX(data_wkly!O:O,MATCH($B813,data_wkly!$C:$C,0),1),""))</f>
        <v/>
      </c>
      <c r="P813" s="21" t="str">
        <f>IF(M813="","",IFERROR(IF(INDEX(data_wkly!P:P,MATCH($B813,data_wkly!$C:$C,0),1)=0,"",INDEX(data_wkly!P:P,MATCH($B813,data_wkly!$C:$C,0),1)),""))</f>
        <v/>
      </c>
      <c r="Q813" s="21" t="str">
        <f>IFERROR(IF(INDEX(data_wkly!Q:Q,MATCH($B813,data_wkly!$C:$C,0),1)=0,"",INDEX(data_wkly!Q:Q,MATCH($B813,data_wkly!$C:$C,0),1)),"")</f>
        <v/>
      </c>
      <c r="R813" s="21" t="str">
        <f>IF(M813="","",IFERROR(INDEX(data_wkly!R:R,MATCH($B813,data_wkly!$C:$C,0),1),""))</f>
        <v/>
      </c>
      <c r="S813" s="21" t="str">
        <f>IF(M813="","",IFERROR(IF(INDEX(data_wkly!S:S,MATCH($B813,data_wkly!$C:$C,0),1)=0,"",INDEX(data_wkly!S:S,MATCH($B813,data_wkly!$C:$C,0),1)),""))</f>
        <v/>
      </c>
      <c r="T813" s="21" t="str">
        <f>IFERROR(IF(INDEX(data_wkly!T:T,MATCH($B813,data_wkly!$C:$C,0),1)=0,"",INDEX(data_wkly!T:T,MATCH($B813,data_wkly!$C:$C,0),1)),"")</f>
        <v/>
      </c>
      <c r="U813" s="86" t="str">
        <f>IFERROR(IF(INDEX(data_wkly!U:U,MATCH($B813,data_wkly!$C:$C,0),1)=0,"",INDEX(data_wkly!U:U,MATCH($B813,data_wkly!$C:$C,0),1)),"")</f>
        <v/>
      </c>
      <c r="V813" s="157" t="str">
        <f t="shared" si="73"/>
        <v/>
      </c>
      <c r="W813" s="152" t="str">
        <f>IFERROR(IF(INDEX(data_wkly!W:W,MATCH($B813,data_wkly!$C:$C,0),1)=0,"",INDEX(data_wkly!W:W,MATCH($B813,data_wkly!$C:$C,0),1)),"")</f>
        <v/>
      </c>
      <c r="X813" s="21" t="str">
        <f>IFERROR(IF(INDEX(data_wkly!X:X,MATCH($B813,data_wkly!$C:$C,0),1)=0,"",INDEX(data_wkly!X:X,MATCH($B813,data_wkly!$C:$C,0),1)),"")</f>
        <v/>
      </c>
      <c r="Y813" s="21" t="str">
        <f>IFERROR(IF(INDEX(data_wkly!Y:Y,MATCH($B813,data_wkly!$C:$C,0),1)=0,"",INDEX(data_wkly!Y:Y,MATCH($B813,data_wkly!$C:$C,0),1)),"")</f>
        <v/>
      </c>
      <c r="Z813" s="21" t="str">
        <f>IFERROR(IF(INDEX(data_wkly!Z:Z,MATCH($B813,data_wkly!$C:$C,0),1)=0,"",INDEX(data_wkly!Z:Z,MATCH($B813,data_wkly!$C:$C,0),1)),"")</f>
        <v/>
      </c>
      <c r="AA813" s="152" t="str">
        <f>IFERROR(IF(INDEX(data_wkly!AA:AA,MATCH($B813,data_wkly!$C:$C,0),1)=0,"",INDEX(data_wkly!AA:AA,MATCH($B813,data_wkly!$C:$C,0),1)),"")</f>
        <v/>
      </c>
      <c r="AB813" s="21" t="str">
        <f>IFERROR(IF(INDEX(data_wkly!AB:AB,MATCH($B813,data_wkly!$C:$C,0),1)=0,"",INDEX(data_wkly!AB:AB,MATCH($B813,data_wkly!$C:$C,0),1)),"")</f>
        <v/>
      </c>
      <c r="AC813" s="21" t="str">
        <f>IFERROR(IF(INDEX(data_wkly!AC:AC,MATCH($B813,data_wkly!$C:$C,0),1)=0,"",INDEX(data_wkly!AC:AC,MATCH($B813,data_wkly!$C:$C,0),1)),"")</f>
        <v/>
      </c>
      <c r="AD813" s="21" t="str">
        <f>IFERROR(IF(INDEX(data_wkly!AD:AD,MATCH($B813,data_wkly!$C:$C,0),1)=0,"",INDEX(data_wkly!AD:AD,MATCH($B813,data_wkly!$C:$C,0),1)),"")</f>
        <v/>
      </c>
      <c r="AE813" s="157" t="str">
        <f t="shared" si="74"/>
        <v/>
      </c>
      <c r="AF813" s="154" t="str">
        <f>IFERROR(IF(INDEX(data_wkly!AF:AF,MATCH($B813,data_wkly!$C:$C,0),1)=0,"",INDEX(data_wkly!AF:AF,MATCH($B813,data_wkly!$C:$C,0),1)),"")</f>
        <v/>
      </c>
      <c r="AG813" s="153" t="str">
        <f>IFERROR(IF(AF813="","",INDEX(data_wkly!AG:AG,MATCH($B813,data_wkly!$C:$C,0),1)),"")</f>
        <v/>
      </c>
      <c r="AH813" s="153" t="str">
        <f>IFERROR(IF(INDEX(data_wkly!AH:AH,MATCH($B813,data_wkly!$C:$C,0),1)=0,"",INDEX(data_wkly!AH:AH,MATCH($B813,data_wkly!$C:$C,0),1)),"")</f>
        <v/>
      </c>
      <c r="AI813" s="153" t="str">
        <f>IFERROR(IF(INDEX(data_wkly!AI:AI,MATCH($B813,data_wkly!$C:$C,0),1)=0,"",INDEX(data_wkly!AI:AI,MATCH($B813,data_wkly!$C:$C,0),1)),"")</f>
        <v/>
      </c>
      <c r="AJ813" s="153" t="str">
        <f>IFERROR(IF(AI813="","",INDEX(data_wkly!AJ:AJ,MATCH($B813,data_wkly!$C:$C,0),1)),"")</f>
        <v/>
      </c>
      <c r="AK813" s="153" t="str">
        <f>IFERROR(IF(INDEX(data_wkly!AK:AK,MATCH($B813,data_wkly!$C:$C,0),1)=0,"",INDEX(data_wkly!AK:AK,MATCH($B813,data_wkly!$C:$C,0),1)),"")</f>
        <v/>
      </c>
      <c r="AL813" s="153" t="str">
        <f>IFERROR(IF(INDEX(data_wkly!AL:AL,MATCH($B813,data_wkly!$C:$C,0),1)=0,"",INDEX(data_wkly!AL:AL,MATCH($B813,data_wkly!$C:$C,0),1)),"")</f>
        <v/>
      </c>
      <c r="AM813" s="183" t="str">
        <f>IFERROR(IF(INDEX(data_wkly!AM:AM,MATCH($B813,data_wkly!$C:$C,0),1)=0,"",INDEX(data_wkly!AM:AM,MATCH($B813,data_wkly!$C:$C,0),1)),"")</f>
        <v/>
      </c>
      <c r="AN813" s="41" t="str">
        <f t="shared" si="72"/>
        <v/>
      </c>
      <c r="AO813" s="88">
        <f t="shared" si="77"/>
        <v>1</v>
      </c>
    </row>
    <row r="814" spans="1:41">
      <c r="A814" s="88" t="str">
        <f t="shared" si="75"/>
        <v/>
      </c>
      <c r="B814" s="89" t="str">
        <f t="shared" si="76"/>
        <v/>
      </c>
      <c r="C814" s="155" t="str">
        <f>IFERROR(IF(INDEX(data_wkly!D:D,MATCH($B814,data_wkly!$C:$C,0),1)=0,"",INDEX(data_wkly!D:D,MATCH($B814,data_wkly!$C:$C,0),1)),"")</f>
        <v/>
      </c>
      <c r="D814" s="21" t="str">
        <f>IFERROR(IF(INDEX(data_wkly!E:E,MATCH($B814,data_wkly!$C:$C,0),1)=0,"",INDEX(data_wkly!E:E,MATCH($B814,data_wkly!$C:$C,0),1)),"")</f>
        <v/>
      </c>
      <c r="E814" s="21" t="str">
        <f>IF(C814="","",IFERROR(INDEX(data_wkly!F:F,MATCH($B814,data_wkly!$C:$C,0),1),""))</f>
        <v/>
      </c>
      <c r="F814" s="21" t="str">
        <f>IF(E814="","",IFERROR(IF(INDEX(data_wkly!G:G,MATCH($B814,data_wkly!$C:$C,0),1)=0,"",INDEX(data_wkly!G:G,MATCH($B814,data_wkly!$C:$C,0),1)),""))</f>
        <v/>
      </c>
      <c r="G814" s="21" t="str">
        <f>IFERROR(IF(INDEX(data_wkly!H:H,MATCH($B814,data_wkly!$C:$C,0),1)=0,"",INDEX(data_wkly!H:H,MATCH($B814,data_wkly!$C:$C,0),1)),"")</f>
        <v/>
      </c>
      <c r="H814" s="21" t="str">
        <f>IF(C814="","",IFERROR(INDEX(data_wkly!I:I,MATCH($B814,data_wkly!$C:$C,0),1),""))</f>
        <v/>
      </c>
      <c r="I814" s="21" t="str">
        <f>IF(H814="","",IFERROR(IF(INDEX(data_wkly!J:J,MATCH($B814,data_wkly!$C:$C,0),1)=0,"",INDEX(data_wkly!J:J,MATCH($B814,data_wkly!$C:$C,0),1)),""))</f>
        <v/>
      </c>
      <c r="J814" s="21" t="str">
        <f>IFERROR(IF(INDEX(data_wkly!K:K,MATCH($B814,data_wkly!$C:$C,0),1)=0,"",INDEX(data_wkly!K:K,MATCH($B814,data_wkly!$C:$C,0),1)),"")</f>
        <v/>
      </c>
      <c r="K814" s="86" t="str">
        <f>IFERROR(IF(INDEX(data_wkly!L:L,MATCH($B814,data_wkly!$C:$C,0),1)=0,"",INDEX(data_wkly!L:L,MATCH($B814,data_wkly!$C:$C,0),1)),"")</f>
        <v/>
      </c>
      <c r="L814" s="156"/>
      <c r="M814" s="155" t="str">
        <f>IFERROR(IF(INDEX(data_wkly!M:M,MATCH($B814,data_wkly!$C:$C,0),1)=0,"",INDEX(data_wkly!M:M,MATCH($B814,data_wkly!$C:$C,0),1)),"")</f>
        <v/>
      </c>
      <c r="N814" s="21" t="str">
        <f>IFERROR(IF(INDEX(data_wkly!N:N,MATCH($B814,data_wkly!$C:$C,0),1)=0,"",INDEX(data_wkly!N:N,MATCH($B814,data_wkly!$C:$C,0),1)),"")</f>
        <v/>
      </c>
      <c r="O814" s="21" t="str">
        <f>IF(M814="","",IFERROR(INDEX(data_wkly!O:O,MATCH($B814,data_wkly!$C:$C,0),1),""))</f>
        <v/>
      </c>
      <c r="P814" s="21" t="str">
        <f>IF(M814="","",IFERROR(IF(INDEX(data_wkly!P:P,MATCH($B814,data_wkly!$C:$C,0),1)=0,"",INDEX(data_wkly!P:P,MATCH($B814,data_wkly!$C:$C,0),1)),""))</f>
        <v/>
      </c>
      <c r="Q814" s="21" t="str">
        <f>IFERROR(IF(INDEX(data_wkly!Q:Q,MATCH($B814,data_wkly!$C:$C,0),1)=0,"",INDEX(data_wkly!Q:Q,MATCH($B814,data_wkly!$C:$C,0),1)),"")</f>
        <v/>
      </c>
      <c r="R814" s="21" t="str">
        <f>IF(M814="","",IFERROR(INDEX(data_wkly!R:R,MATCH($B814,data_wkly!$C:$C,0),1),""))</f>
        <v/>
      </c>
      <c r="S814" s="21" t="str">
        <f>IF(M814="","",IFERROR(IF(INDEX(data_wkly!S:S,MATCH($B814,data_wkly!$C:$C,0),1)=0,"",INDEX(data_wkly!S:S,MATCH($B814,data_wkly!$C:$C,0),1)),""))</f>
        <v/>
      </c>
      <c r="T814" s="21" t="str">
        <f>IFERROR(IF(INDEX(data_wkly!T:T,MATCH($B814,data_wkly!$C:$C,0),1)=0,"",INDEX(data_wkly!T:T,MATCH($B814,data_wkly!$C:$C,0),1)),"")</f>
        <v/>
      </c>
      <c r="U814" s="86" t="str">
        <f>IFERROR(IF(INDEX(data_wkly!U:U,MATCH($B814,data_wkly!$C:$C,0),1)=0,"",INDEX(data_wkly!U:U,MATCH($B814,data_wkly!$C:$C,0),1)),"")</f>
        <v/>
      </c>
      <c r="V814" s="157" t="str">
        <f t="shared" si="73"/>
        <v/>
      </c>
      <c r="W814" s="152" t="str">
        <f>IFERROR(IF(INDEX(data_wkly!W:W,MATCH($B814,data_wkly!$C:$C,0),1)=0,"",INDEX(data_wkly!W:W,MATCH($B814,data_wkly!$C:$C,0),1)),"")</f>
        <v/>
      </c>
      <c r="X814" s="21" t="str">
        <f>IFERROR(IF(INDEX(data_wkly!X:X,MATCH($B814,data_wkly!$C:$C,0),1)=0,"",INDEX(data_wkly!X:X,MATCH($B814,data_wkly!$C:$C,0),1)),"")</f>
        <v/>
      </c>
      <c r="Y814" s="21" t="str">
        <f>IFERROR(IF(INDEX(data_wkly!Y:Y,MATCH($B814,data_wkly!$C:$C,0),1)=0,"",INDEX(data_wkly!Y:Y,MATCH($B814,data_wkly!$C:$C,0),1)),"")</f>
        <v/>
      </c>
      <c r="Z814" s="21" t="str">
        <f>IFERROR(IF(INDEX(data_wkly!Z:Z,MATCH($B814,data_wkly!$C:$C,0),1)=0,"",INDEX(data_wkly!Z:Z,MATCH($B814,data_wkly!$C:$C,0),1)),"")</f>
        <v/>
      </c>
      <c r="AA814" s="152" t="str">
        <f>IFERROR(IF(INDEX(data_wkly!AA:AA,MATCH($B814,data_wkly!$C:$C,0),1)=0,"",INDEX(data_wkly!AA:AA,MATCH($B814,data_wkly!$C:$C,0),1)),"")</f>
        <v/>
      </c>
      <c r="AB814" s="21" t="str">
        <f>IFERROR(IF(INDEX(data_wkly!AB:AB,MATCH($B814,data_wkly!$C:$C,0),1)=0,"",INDEX(data_wkly!AB:AB,MATCH($B814,data_wkly!$C:$C,0),1)),"")</f>
        <v/>
      </c>
      <c r="AC814" s="21" t="str">
        <f>IFERROR(IF(INDEX(data_wkly!AC:AC,MATCH($B814,data_wkly!$C:$C,0),1)=0,"",INDEX(data_wkly!AC:AC,MATCH($B814,data_wkly!$C:$C,0),1)),"")</f>
        <v/>
      </c>
      <c r="AD814" s="21" t="str">
        <f>IFERROR(IF(INDEX(data_wkly!AD:AD,MATCH($B814,data_wkly!$C:$C,0),1)=0,"",INDEX(data_wkly!AD:AD,MATCH($B814,data_wkly!$C:$C,0),1)),"")</f>
        <v/>
      </c>
      <c r="AE814" s="157" t="str">
        <f t="shared" si="74"/>
        <v/>
      </c>
      <c r="AF814" s="154" t="str">
        <f>IFERROR(IF(INDEX(data_wkly!AF:AF,MATCH($B814,data_wkly!$C:$C,0),1)=0,"",INDEX(data_wkly!AF:AF,MATCH($B814,data_wkly!$C:$C,0),1)),"")</f>
        <v/>
      </c>
      <c r="AG814" s="153" t="str">
        <f>IFERROR(IF(AF814="","",INDEX(data_wkly!AG:AG,MATCH($B814,data_wkly!$C:$C,0),1)),"")</f>
        <v/>
      </c>
      <c r="AH814" s="153" t="str">
        <f>IFERROR(IF(INDEX(data_wkly!AH:AH,MATCH($B814,data_wkly!$C:$C,0),1)=0,"",INDEX(data_wkly!AH:AH,MATCH($B814,data_wkly!$C:$C,0),1)),"")</f>
        <v/>
      </c>
      <c r="AI814" s="153" t="str">
        <f>IFERROR(IF(INDEX(data_wkly!AI:AI,MATCH($B814,data_wkly!$C:$C,0),1)=0,"",INDEX(data_wkly!AI:AI,MATCH($B814,data_wkly!$C:$C,0),1)),"")</f>
        <v/>
      </c>
      <c r="AJ814" s="153" t="str">
        <f>IFERROR(IF(AI814="","",INDEX(data_wkly!AJ:AJ,MATCH($B814,data_wkly!$C:$C,0),1)),"")</f>
        <v/>
      </c>
      <c r="AK814" s="153" t="str">
        <f>IFERROR(IF(INDEX(data_wkly!AK:AK,MATCH($B814,data_wkly!$C:$C,0),1)=0,"",INDEX(data_wkly!AK:AK,MATCH($B814,data_wkly!$C:$C,0),1)),"")</f>
        <v/>
      </c>
      <c r="AL814" s="153" t="str">
        <f>IFERROR(IF(INDEX(data_wkly!AL:AL,MATCH($B814,data_wkly!$C:$C,0),1)=0,"",INDEX(data_wkly!AL:AL,MATCH($B814,data_wkly!$C:$C,0),1)),"")</f>
        <v/>
      </c>
      <c r="AM814" s="183" t="str">
        <f>IFERROR(IF(INDEX(data_wkly!AM:AM,MATCH($B814,data_wkly!$C:$C,0),1)=0,"",INDEX(data_wkly!AM:AM,MATCH($B814,data_wkly!$C:$C,0),1)),"")</f>
        <v/>
      </c>
      <c r="AN814" s="41" t="str">
        <f t="shared" si="72"/>
        <v/>
      </c>
      <c r="AO814" s="88">
        <f t="shared" si="77"/>
        <v>2</v>
      </c>
    </row>
    <row r="815" spans="1:41">
      <c r="A815" s="88" t="str">
        <f t="shared" si="75"/>
        <v/>
      </c>
      <c r="B815" s="89" t="str">
        <f t="shared" si="76"/>
        <v/>
      </c>
      <c r="C815" s="155" t="str">
        <f>IFERROR(IF(INDEX(data_wkly!D:D,MATCH($B815,data_wkly!$C:$C,0),1)=0,"",INDEX(data_wkly!D:D,MATCH($B815,data_wkly!$C:$C,0),1)),"")</f>
        <v/>
      </c>
      <c r="D815" s="21" t="str">
        <f>IFERROR(IF(INDEX(data_wkly!E:E,MATCH($B815,data_wkly!$C:$C,0),1)=0,"",INDEX(data_wkly!E:E,MATCH($B815,data_wkly!$C:$C,0),1)),"")</f>
        <v/>
      </c>
      <c r="E815" s="21" t="str">
        <f>IF(C815="","",IFERROR(INDEX(data_wkly!F:F,MATCH($B815,data_wkly!$C:$C,0),1),""))</f>
        <v/>
      </c>
      <c r="F815" s="21" t="str">
        <f>IF(E815="","",IFERROR(IF(INDEX(data_wkly!G:G,MATCH($B815,data_wkly!$C:$C,0),1)=0,"",INDEX(data_wkly!G:G,MATCH($B815,data_wkly!$C:$C,0),1)),""))</f>
        <v/>
      </c>
      <c r="G815" s="21" t="str">
        <f>IFERROR(IF(INDEX(data_wkly!H:H,MATCH($B815,data_wkly!$C:$C,0),1)=0,"",INDEX(data_wkly!H:H,MATCH($B815,data_wkly!$C:$C,0),1)),"")</f>
        <v/>
      </c>
      <c r="H815" s="21" t="str">
        <f>IF(C815="","",IFERROR(INDEX(data_wkly!I:I,MATCH($B815,data_wkly!$C:$C,0),1),""))</f>
        <v/>
      </c>
      <c r="I815" s="21" t="str">
        <f>IF(H815="","",IFERROR(IF(INDEX(data_wkly!J:J,MATCH($B815,data_wkly!$C:$C,0),1)=0,"",INDEX(data_wkly!J:J,MATCH($B815,data_wkly!$C:$C,0),1)),""))</f>
        <v/>
      </c>
      <c r="J815" s="21" t="str">
        <f>IFERROR(IF(INDEX(data_wkly!K:K,MATCH($B815,data_wkly!$C:$C,0),1)=0,"",INDEX(data_wkly!K:K,MATCH($B815,data_wkly!$C:$C,0),1)),"")</f>
        <v/>
      </c>
      <c r="K815" s="86" t="str">
        <f>IFERROR(IF(INDEX(data_wkly!L:L,MATCH($B815,data_wkly!$C:$C,0),1)=0,"",INDEX(data_wkly!L:L,MATCH($B815,data_wkly!$C:$C,0),1)),"")</f>
        <v/>
      </c>
      <c r="L815" s="156"/>
      <c r="M815" s="155" t="str">
        <f>IFERROR(IF(INDEX(data_wkly!M:M,MATCH($B815,data_wkly!$C:$C,0),1)=0,"",INDEX(data_wkly!M:M,MATCH($B815,data_wkly!$C:$C,0),1)),"")</f>
        <v/>
      </c>
      <c r="N815" s="21" t="str">
        <f>IFERROR(IF(INDEX(data_wkly!N:N,MATCH($B815,data_wkly!$C:$C,0),1)=0,"",INDEX(data_wkly!N:N,MATCH($B815,data_wkly!$C:$C,0),1)),"")</f>
        <v/>
      </c>
      <c r="O815" s="21" t="str">
        <f>IF(M815="","",IFERROR(INDEX(data_wkly!O:O,MATCH($B815,data_wkly!$C:$C,0),1),""))</f>
        <v/>
      </c>
      <c r="P815" s="21" t="str">
        <f>IF(M815="","",IFERROR(IF(INDEX(data_wkly!P:P,MATCH($B815,data_wkly!$C:$C,0),1)=0,"",INDEX(data_wkly!P:P,MATCH($B815,data_wkly!$C:$C,0),1)),""))</f>
        <v/>
      </c>
      <c r="Q815" s="21" t="str">
        <f>IFERROR(IF(INDEX(data_wkly!Q:Q,MATCH($B815,data_wkly!$C:$C,0),1)=0,"",INDEX(data_wkly!Q:Q,MATCH($B815,data_wkly!$C:$C,0),1)),"")</f>
        <v/>
      </c>
      <c r="R815" s="21" t="str">
        <f>IF(M815="","",IFERROR(INDEX(data_wkly!R:R,MATCH($B815,data_wkly!$C:$C,0),1),""))</f>
        <v/>
      </c>
      <c r="S815" s="21" t="str">
        <f>IF(M815="","",IFERROR(IF(INDEX(data_wkly!S:S,MATCH($B815,data_wkly!$C:$C,0),1)=0,"",INDEX(data_wkly!S:S,MATCH($B815,data_wkly!$C:$C,0),1)),""))</f>
        <v/>
      </c>
      <c r="T815" s="21" t="str">
        <f>IFERROR(IF(INDEX(data_wkly!T:T,MATCH($B815,data_wkly!$C:$C,0),1)=0,"",INDEX(data_wkly!T:T,MATCH($B815,data_wkly!$C:$C,0),1)),"")</f>
        <v/>
      </c>
      <c r="U815" s="86" t="str">
        <f>IFERROR(IF(INDEX(data_wkly!U:U,MATCH($B815,data_wkly!$C:$C,0),1)=0,"",INDEX(data_wkly!U:U,MATCH($B815,data_wkly!$C:$C,0),1)),"")</f>
        <v/>
      </c>
      <c r="V815" s="157" t="str">
        <f t="shared" si="73"/>
        <v/>
      </c>
      <c r="W815" s="152" t="str">
        <f>IFERROR(IF(INDEX(data_wkly!W:W,MATCH($B815,data_wkly!$C:$C,0),1)=0,"",INDEX(data_wkly!W:W,MATCH($B815,data_wkly!$C:$C,0),1)),"")</f>
        <v/>
      </c>
      <c r="X815" s="21" t="str">
        <f>IFERROR(IF(INDEX(data_wkly!X:X,MATCH($B815,data_wkly!$C:$C,0),1)=0,"",INDEX(data_wkly!X:X,MATCH($B815,data_wkly!$C:$C,0),1)),"")</f>
        <v/>
      </c>
      <c r="Y815" s="21" t="str">
        <f>IFERROR(IF(INDEX(data_wkly!Y:Y,MATCH($B815,data_wkly!$C:$C,0),1)=0,"",INDEX(data_wkly!Y:Y,MATCH($B815,data_wkly!$C:$C,0),1)),"")</f>
        <v/>
      </c>
      <c r="Z815" s="21" t="str">
        <f>IFERROR(IF(INDEX(data_wkly!Z:Z,MATCH($B815,data_wkly!$C:$C,0),1)=0,"",INDEX(data_wkly!Z:Z,MATCH($B815,data_wkly!$C:$C,0),1)),"")</f>
        <v/>
      </c>
      <c r="AA815" s="152" t="str">
        <f>IFERROR(IF(INDEX(data_wkly!AA:AA,MATCH($B815,data_wkly!$C:$C,0),1)=0,"",INDEX(data_wkly!AA:AA,MATCH($B815,data_wkly!$C:$C,0),1)),"")</f>
        <v/>
      </c>
      <c r="AB815" s="21" t="str">
        <f>IFERROR(IF(INDEX(data_wkly!AB:AB,MATCH($B815,data_wkly!$C:$C,0),1)=0,"",INDEX(data_wkly!AB:AB,MATCH($B815,data_wkly!$C:$C,0),1)),"")</f>
        <v/>
      </c>
      <c r="AC815" s="21" t="str">
        <f>IFERROR(IF(INDEX(data_wkly!AC:AC,MATCH($B815,data_wkly!$C:$C,0),1)=0,"",INDEX(data_wkly!AC:AC,MATCH($B815,data_wkly!$C:$C,0),1)),"")</f>
        <v/>
      </c>
      <c r="AD815" s="21" t="str">
        <f>IFERROR(IF(INDEX(data_wkly!AD:AD,MATCH($B815,data_wkly!$C:$C,0),1)=0,"",INDEX(data_wkly!AD:AD,MATCH($B815,data_wkly!$C:$C,0),1)),"")</f>
        <v/>
      </c>
      <c r="AE815" s="157" t="str">
        <f t="shared" si="74"/>
        <v/>
      </c>
      <c r="AF815" s="154" t="str">
        <f>IFERROR(IF(INDEX(data_wkly!AF:AF,MATCH($B815,data_wkly!$C:$C,0),1)=0,"",INDEX(data_wkly!AF:AF,MATCH($B815,data_wkly!$C:$C,0),1)),"")</f>
        <v/>
      </c>
      <c r="AG815" s="153" t="str">
        <f>IFERROR(IF(AF815="","",INDEX(data_wkly!AG:AG,MATCH($B815,data_wkly!$C:$C,0),1)),"")</f>
        <v/>
      </c>
      <c r="AH815" s="153" t="str">
        <f>IFERROR(IF(INDEX(data_wkly!AH:AH,MATCH($B815,data_wkly!$C:$C,0),1)=0,"",INDEX(data_wkly!AH:AH,MATCH($B815,data_wkly!$C:$C,0),1)),"")</f>
        <v/>
      </c>
      <c r="AI815" s="153" t="str">
        <f>IFERROR(IF(INDEX(data_wkly!AI:AI,MATCH($B815,data_wkly!$C:$C,0),1)=0,"",INDEX(data_wkly!AI:AI,MATCH($B815,data_wkly!$C:$C,0),1)),"")</f>
        <v/>
      </c>
      <c r="AJ815" s="153" t="str">
        <f>IFERROR(IF(AI815="","",INDEX(data_wkly!AJ:AJ,MATCH($B815,data_wkly!$C:$C,0),1)),"")</f>
        <v/>
      </c>
      <c r="AK815" s="153" t="str">
        <f>IFERROR(IF(INDEX(data_wkly!AK:AK,MATCH($B815,data_wkly!$C:$C,0),1)=0,"",INDEX(data_wkly!AK:AK,MATCH($B815,data_wkly!$C:$C,0),1)),"")</f>
        <v/>
      </c>
      <c r="AL815" s="153" t="str">
        <f>IFERROR(IF(INDEX(data_wkly!AL:AL,MATCH($B815,data_wkly!$C:$C,0),1)=0,"",INDEX(data_wkly!AL:AL,MATCH($B815,data_wkly!$C:$C,0),1)),"")</f>
        <v/>
      </c>
      <c r="AM815" s="183" t="str">
        <f>IFERROR(IF(INDEX(data_wkly!AM:AM,MATCH($B815,data_wkly!$C:$C,0),1)=0,"",INDEX(data_wkly!AM:AM,MATCH($B815,data_wkly!$C:$C,0),1)),"")</f>
        <v/>
      </c>
      <c r="AN815" s="41" t="str">
        <f t="shared" si="72"/>
        <v/>
      </c>
      <c r="AO815" s="88">
        <f t="shared" si="77"/>
        <v>1</v>
      </c>
    </row>
    <row r="816" spans="1:41">
      <c r="A816" s="88" t="str">
        <f t="shared" si="75"/>
        <v/>
      </c>
      <c r="B816" s="89" t="str">
        <f t="shared" si="76"/>
        <v/>
      </c>
      <c r="C816" s="155" t="str">
        <f>IFERROR(IF(INDEX(data_wkly!D:D,MATCH($B816,data_wkly!$C:$C,0),1)=0,"",INDEX(data_wkly!D:D,MATCH($B816,data_wkly!$C:$C,0),1)),"")</f>
        <v/>
      </c>
      <c r="D816" s="21" t="str">
        <f>IFERROR(IF(INDEX(data_wkly!E:E,MATCH($B816,data_wkly!$C:$C,0),1)=0,"",INDEX(data_wkly!E:E,MATCH($B816,data_wkly!$C:$C,0),1)),"")</f>
        <v/>
      </c>
      <c r="E816" s="21" t="str">
        <f>IF(C816="","",IFERROR(INDEX(data_wkly!F:F,MATCH($B816,data_wkly!$C:$C,0),1),""))</f>
        <v/>
      </c>
      <c r="F816" s="21" t="str">
        <f>IF(E816="","",IFERROR(IF(INDEX(data_wkly!G:G,MATCH($B816,data_wkly!$C:$C,0),1)=0,"",INDEX(data_wkly!G:G,MATCH($B816,data_wkly!$C:$C,0),1)),""))</f>
        <v/>
      </c>
      <c r="G816" s="21" t="str">
        <f>IFERROR(IF(INDEX(data_wkly!H:H,MATCH($B816,data_wkly!$C:$C,0),1)=0,"",INDEX(data_wkly!H:H,MATCH($B816,data_wkly!$C:$C,0),1)),"")</f>
        <v/>
      </c>
      <c r="H816" s="21" t="str">
        <f>IF(C816="","",IFERROR(INDEX(data_wkly!I:I,MATCH($B816,data_wkly!$C:$C,0),1),""))</f>
        <v/>
      </c>
      <c r="I816" s="21" t="str">
        <f>IF(H816="","",IFERROR(IF(INDEX(data_wkly!J:J,MATCH($B816,data_wkly!$C:$C,0),1)=0,"",INDEX(data_wkly!J:J,MATCH($B816,data_wkly!$C:$C,0),1)),""))</f>
        <v/>
      </c>
      <c r="J816" s="21" t="str">
        <f>IFERROR(IF(INDEX(data_wkly!K:K,MATCH($B816,data_wkly!$C:$C,0),1)=0,"",INDEX(data_wkly!K:K,MATCH($B816,data_wkly!$C:$C,0),1)),"")</f>
        <v/>
      </c>
      <c r="K816" s="86" t="str">
        <f>IFERROR(IF(INDEX(data_wkly!L:L,MATCH($B816,data_wkly!$C:$C,0),1)=0,"",INDEX(data_wkly!L:L,MATCH($B816,data_wkly!$C:$C,0),1)),"")</f>
        <v/>
      </c>
      <c r="L816" s="156"/>
      <c r="M816" s="155" t="str">
        <f>IFERROR(IF(INDEX(data_wkly!M:M,MATCH($B816,data_wkly!$C:$C,0),1)=0,"",INDEX(data_wkly!M:M,MATCH($B816,data_wkly!$C:$C,0),1)),"")</f>
        <v/>
      </c>
      <c r="N816" s="21" t="str">
        <f>IFERROR(IF(INDEX(data_wkly!N:N,MATCH($B816,data_wkly!$C:$C,0),1)=0,"",INDEX(data_wkly!N:N,MATCH($B816,data_wkly!$C:$C,0),1)),"")</f>
        <v/>
      </c>
      <c r="O816" s="21" t="str">
        <f>IF(M816="","",IFERROR(INDEX(data_wkly!O:O,MATCH($B816,data_wkly!$C:$C,0),1),""))</f>
        <v/>
      </c>
      <c r="P816" s="21" t="str">
        <f>IF(M816="","",IFERROR(IF(INDEX(data_wkly!P:P,MATCH($B816,data_wkly!$C:$C,0),1)=0,"",INDEX(data_wkly!P:P,MATCH($B816,data_wkly!$C:$C,0),1)),""))</f>
        <v/>
      </c>
      <c r="Q816" s="21" t="str">
        <f>IFERROR(IF(INDEX(data_wkly!Q:Q,MATCH($B816,data_wkly!$C:$C,0),1)=0,"",INDEX(data_wkly!Q:Q,MATCH($B816,data_wkly!$C:$C,0),1)),"")</f>
        <v/>
      </c>
      <c r="R816" s="21" t="str">
        <f>IF(M816="","",IFERROR(INDEX(data_wkly!R:R,MATCH($B816,data_wkly!$C:$C,0),1),""))</f>
        <v/>
      </c>
      <c r="S816" s="21" t="str">
        <f>IF(M816="","",IFERROR(IF(INDEX(data_wkly!S:S,MATCH($B816,data_wkly!$C:$C,0),1)=0,"",INDEX(data_wkly!S:S,MATCH($B816,data_wkly!$C:$C,0),1)),""))</f>
        <v/>
      </c>
      <c r="T816" s="21" t="str">
        <f>IFERROR(IF(INDEX(data_wkly!T:T,MATCH($B816,data_wkly!$C:$C,0),1)=0,"",INDEX(data_wkly!T:T,MATCH($B816,data_wkly!$C:$C,0),1)),"")</f>
        <v/>
      </c>
      <c r="U816" s="86" t="str">
        <f>IFERROR(IF(INDEX(data_wkly!U:U,MATCH($B816,data_wkly!$C:$C,0),1)=0,"",INDEX(data_wkly!U:U,MATCH($B816,data_wkly!$C:$C,0),1)),"")</f>
        <v/>
      </c>
      <c r="V816" s="157" t="str">
        <f t="shared" si="73"/>
        <v/>
      </c>
      <c r="W816" s="152" t="str">
        <f>IFERROR(IF(INDEX(data_wkly!W:W,MATCH($B816,data_wkly!$C:$C,0),1)=0,"",INDEX(data_wkly!W:W,MATCH($B816,data_wkly!$C:$C,0),1)),"")</f>
        <v/>
      </c>
      <c r="X816" s="21" t="str">
        <f>IFERROR(IF(INDEX(data_wkly!X:X,MATCH($B816,data_wkly!$C:$C,0),1)=0,"",INDEX(data_wkly!X:X,MATCH($B816,data_wkly!$C:$C,0),1)),"")</f>
        <v/>
      </c>
      <c r="Y816" s="21" t="str">
        <f>IFERROR(IF(INDEX(data_wkly!Y:Y,MATCH($B816,data_wkly!$C:$C,0),1)=0,"",INDEX(data_wkly!Y:Y,MATCH($B816,data_wkly!$C:$C,0),1)),"")</f>
        <v/>
      </c>
      <c r="Z816" s="21" t="str">
        <f>IFERROR(IF(INDEX(data_wkly!Z:Z,MATCH($B816,data_wkly!$C:$C,0),1)=0,"",INDEX(data_wkly!Z:Z,MATCH($B816,data_wkly!$C:$C,0),1)),"")</f>
        <v/>
      </c>
      <c r="AA816" s="152" t="str">
        <f>IFERROR(IF(INDEX(data_wkly!AA:AA,MATCH($B816,data_wkly!$C:$C,0),1)=0,"",INDEX(data_wkly!AA:AA,MATCH($B816,data_wkly!$C:$C,0),1)),"")</f>
        <v/>
      </c>
      <c r="AB816" s="21" t="str">
        <f>IFERROR(IF(INDEX(data_wkly!AB:AB,MATCH($B816,data_wkly!$C:$C,0),1)=0,"",INDEX(data_wkly!AB:AB,MATCH($B816,data_wkly!$C:$C,0),1)),"")</f>
        <v/>
      </c>
      <c r="AC816" s="21" t="str">
        <f>IFERROR(IF(INDEX(data_wkly!AC:AC,MATCH($B816,data_wkly!$C:$C,0),1)=0,"",INDEX(data_wkly!AC:AC,MATCH($B816,data_wkly!$C:$C,0),1)),"")</f>
        <v/>
      </c>
      <c r="AD816" s="21" t="str">
        <f>IFERROR(IF(INDEX(data_wkly!AD:AD,MATCH($B816,data_wkly!$C:$C,0),1)=0,"",INDEX(data_wkly!AD:AD,MATCH($B816,data_wkly!$C:$C,0),1)),"")</f>
        <v/>
      </c>
      <c r="AE816" s="157" t="str">
        <f t="shared" si="74"/>
        <v/>
      </c>
      <c r="AF816" s="154" t="str">
        <f>IFERROR(IF(INDEX(data_wkly!AF:AF,MATCH($B816,data_wkly!$C:$C,0),1)=0,"",INDEX(data_wkly!AF:AF,MATCH($B816,data_wkly!$C:$C,0),1)),"")</f>
        <v/>
      </c>
      <c r="AG816" s="153" t="str">
        <f>IFERROR(IF(AF816="","",INDEX(data_wkly!AG:AG,MATCH($B816,data_wkly!$C:$C,0),1)),"")</f>
        <v/>
      </c>
      <c r="AH816" s="153" t="str">
        <f>IFERROR(IF(INDEX(data_wkly!AH:AH,MATCH($B816,data_wkly!$C:$C,0),1)=0,"",INDEX(data_wkly!AH:AH,MATCH($B816,data_wkly!$C:$C,0),1)),"")</f>
        <v/>
      </c>
      <c r="AI816" s="153" t="str">
        <f>IFERROR(IF(INDEX(data_wkly!AI:AI,MATCH($B816,data_wkly!$C:$C,0),1)=0,"",INDEX(data_wkly!AI:AI,MATCH($B816,data_wkly!$C:$C,0),1)),"")</f>
        <v/>
      </c>
      <c r="AJ816" s="153" t="str">
        <f>IFERROR(IF(AI816="","",INDEX(data_wkly!AJ:AJ,MATCH($B816,data_wkly!$C:$C,0),1)),"")</f>
        <v/>
      </c>
      <c r="AK816" s="153" t="str">
        <f>IFERROR(IF(INDEX(data_wkly!AK:AK,MATCH($B816,data_wkly!$C:$C,0),1)=0,"",INDEX(data_wkly!AK:AK,MATCH($B816,data_wkly!$C:$C,0),1)),"")</f>
        <v/>
      </c>
      <c r="AL816" s="153" t="str">
        <f>IFERROR(IF(INDEX(data_wkly!AL:AL,MATCH($B816,data_wkly!$C:$C,0),1)=0,"",INDEX(data_wkly!AL:AL,MATCH($B816,data_wkly!$C:$C,0),1)),"")</f>
        <v/>
      </c>
      <c r="AM816" s="183" t="str">
        <f>IFERROR(IF(INDEX(data_wkly!AM:AM,MATCH($B816,data_wkly!$C:$C,0),1)=0,"",INDEX(data_wkly!AM:AM,MATCH($B816,data_wkly!$C:$C,0),1)),"")</f>
        <v/>
      </c>
      <c r="AN816" s="41" t="str">
        <f t="shared" si="72"/>
        <v/>
      </c>
      <c r="AO816" s="88">
        <f t="shared" si="77"/>
        <v>2</v>
      </c>
    </row>
    <row r="817" spans="1:41">
      <c r="A817" s="88" t="str">
        <f t="shared" si="75"/>
        <v/>
      </c>
      <c r="B817" s="89" t="str">
        <f t="shared" si="76"/>
        <v/>
      </c>
      <c r="C817" s="155" t="str">
        <f>IFERROR(IF(INDEX(data_wkly!D:D,MATCH($B817,data_wkly!$C:$C,0),1)=0,"",INDEX(data_wkly!D:D,MATCH($B817,data_wkly!$C:$C,0),1)),"")</f>
        <v/>
      </c>
      <c r="D817" s="21" t="str">
        <f>IFERROR(IF(INDEX(data_wkly!E:E,MATCH($B817,data_wkly!$C:$C,0),1)=0,"",INDEX(data_wkly!E:E,MATCH($B817,data_wkly!$C:$C,0),1)),"")</f>
        <v/>
      </c>
      <c r="E817" s="21" t="str">
        <f>IF(C817="","",IFERROR(INDEX(data_wkly!F:F,MATCH($B817,data_wkly!$C:$C,0),1),""))</f>
        <v/>
      </c>
      <c r="F817" s="21" t="str">
        <f>IF(E817="","",IFERROR(IF(INDEX(data_wkly!G:G,MATCH($B817,data_wkly!$C:$C,0),1)=0,"",INDEX(data_wkly!G:G,MATCH($B817,data_wkly!$C:$C,0),1)),""))</f>
        <v/>
      </c>
      <c r="G817" s="21" t="str">
        <f>IFERROR(IF(INDEX(data_wkly!H:H,MATCH($B817,data_wkly!$C:$C,0),1)=0,"",INDEX(data_wkly!H:H,MATCH($B817,data_wkly!$C:$C,0),1)),"")</f>
        <v/>
      </c>
      <c r="H817" s="21" t="str">
        <f>IF(C817="","",IFERROR(INDEX(data_wkly!I:I,MATCH($B817,data_wkly!$C:$C,0),1),""))</f>
        <v/>
      </c>
      <c r="I817" s="21" t="str">
        <f>IF(H817="","",IFERROR(IF(INDEX(data_wkly!J:J,MATCH($B817,data_wkly!$C:$C,0),1)=0,"",INDEX(data_wkly!J:J,MATCH($B817,data_wkly!$C:$C,0),1)),""))</f>
        <v/>
      </c>
      <c r="J817" s="21" t="str">
        <f>IFERROR(IF(INDEX(data_wkly!K:K,MATCH($B817,data_wkly!$C:$C,0),1)=0,"",INDEX(data_wkly!K:K,MATCH($B817,data_wkly!$C:$C,0),1)),"")</f>
        <v/>
      </c>
      <c r="K817" s="86" t="str">
        <f>IFERROR(IF(INDEX(data_wkly!L:L,MATCH($B817,data_wkly!$C:$C,0),1)=0,"",INDEX(data_wkly!L:L,MATCH($B817,data_wkly!$C:$C,0),1)),"")</f>
        <v/>
      </c>
      <c r="L817" s="156"/>
      <c r="M817" s="155" t="str">
        <f>IFERROR(IF(INDEX(data_wkly!M:M,MATCH($B817,data_wkly!$C:$C,0),1)=0,"",INDEX(data_wkly!M:M,MATCH($B817,data_wkly!$C:$C,0),1)),"")</f>
        <v/>
      </c>
      <c r="N817" s="21" t="str">
        <f>IFERROR(IF(INDEX(data_wkly!N:N,MATCH($B817,data_wkly!$C:$C,0),1)=0,"",INDEX(data_wkly!N:N,MATCH($B817,data_wkly!$C:$C,0),1)),"")</f>
        <v/>
      </c>
      <c r="O817" s="21" t="str">
        <f>IF(M817="","",IFERROR(INDEX(data_wkly!O:O,MATCH($B817,data_wkly!$C:$C,0),1),""))</f>
        <v/>
      </c>
      <c r="P817" s="21" t="str">
        <f>IF(M817="","",IFERROR(IF(INDEX(data_wkly!P:P,MATCH($B817,data_wkly!$C:$C,0),1)=0,"",INDEX(data_wkly!P:P,MATCH($B817,data_wkly!$C:$C,0),1)),""))</f>
        <v/>
      </c>
      <c r="Q817" s="21" t="str">
        <f>IFERROR(IF(INDEX(data_wkly!Q:Q,MATCH($B817,data_wkly!$C:$C,0),1)=0,"",INDEX(data_wkly!Q:Q,MATCH($B817,data_wkly!$C:$C,0),1)),"")</f>
        <v/>
      </c>
      <c r="R817" s="21" t="str">
        <f>IF(M817="","",IFERROR(INDEX(data_wkly!R:R,MATCH($B817,data_wkly!$C:$C,0),1),""))</f>
        <v/>
      </c>
      <c r="S817" s="21" t="str">
        <f>IF(M817="","",IFERROR(IF(INDEX(data_wkly!S:S,MATCH($B817,data_wkly!$C:$C,0),1)=0,"",INDEX(data_wkly!S:S,MATCH($B817,data_wkly!$C:$C,0),1)),""))</f>
        <v/>
      </c>
      <c r="T817" s="21" t="str">
        <f>IFERROR(IF(INDEX(data_wkly!T:T,MATCH($B817,data_wkly!$C:$C,0),1)=0,"",INDEX(data_wkly!T:T,MATCH($B817,data_wkly!$C:$C,0),1)),"")</f>
        <v/>
      </c>
      <c r="U817" s="86" t="str">
        <f>IFERROR(IF(INDEX(data_wkly!U:U,MATCH($B817,data_wkly!$C:$C,0),1)=0,"",INDEX(data_wkly!U:U,MATCH($B817,data_wkly!$C:$C,0),1)),"")</f>
        <v/>
      </c>
      <c r="V817" s="157" t="str">
        <f t="shared" si="73"/>
        <v/>
      </c>
      <c r="W817" s="152" t="str">
        <f>IFERROR(IF(INDEX(data_wkly!W:W,MATCH($B817,data_wkly!$C:$C,0),1)=0,"",INDEX(data_wkly!W:W,MATCH($B817,data_wkly!$C:$C,0),1)),"")</f>
        <v/>
      </c>
      <c r="X817" s="21" t="str">
        <f>IFERROR(IF(INDEX(data_wkly!X:X,MATCH($B817,data_wkly!$C:$C,0),1)=0,"",INDEX(data_wkly!X:X,MATCH($B817,data_wkly!$C:$C,0),1)),"")</f>
        <v/>
      </c>
      <c r="Y817" s="21" t="str">
        <f>IFERROR(IF(INDEX(data_wkly!Y:Y,MATCH($B817,data_wkly!$C:$C,0),1)=0,"",INDEX(data_wkly!Y:Y,MATCH($B817,data_wkly!$C:$C,0),1)),"")</f>
        <v/>
      </c>
      <c r="Z817" s="21" t="str">
        <f>IFERROR(IF(INDEX(data_wkly!Z:Z,MATCH($B817,data_wkly!$C:$C,0),1)=0,"",INDEX(data_wkly!Z:Z,MATCH($B817,data_wkly!$C:$C,0),1)),"")</f>
        <v/>
      </c>
      <c r="AA817" s="152" t="str">
        <f>IFERROR(IF(INDEX(data_wkly!AA:AA,MATCH($B817,data_wkly!$C:$C,0),1)=0,"",INDEX(data_wkly!AA:AA,MATCH($B817,data_wkly!$C:$C,0),1)),"")</f>
        <v/>
      </c>
      <c r="AB817" s="21" t="str">
        <f>IFERROR(IF(INDEX(data_wkly!AB:AB,MATCH($B817,data_wkly!$C:$C,0),1)=0,"",INDEX(data_wkly!AB:AB,MATCH($B817,data_wkly!$C:$C,0),1)),"")</f>
        <v/>
      </c>
      <c r="AC817" s="21" t="str">
        <f>IFERROR(IF(INDEX(data_wkly!AC:AC,MATCH($B817,data_wkly!$C:$C,0),1)=0,"",INDEX(data_wkly!AC:AC,MATCH($B817,data_wkly!$C:$C,0),1)),"")</f>
        <v/>
      </c>
      <c r="AD817" s="21" t="str">
        <f>IFERROR(IF(INDEX(data_wkly!AD:AD,MATCH($B817,data_wkly!$C:$C,0),1)=0,"",INDEX(data_wkly!AD:AD,MATCH($B817,data_wkly!$C:$C,0),1)),"")</f>
        <v/>
      </c>
      <c r="AE817" s="157" t="str">
        <f t="shared" si="74"/>
        <v/>
      </c>
      <c r="AF817" s="154" t="str">
        <f>IFERROR(IF(INDEX(data_wkly!AF:AF,MATCH($B817,data_wkly!$C:$C,0),1)=0,"",INDEX(data_wkly!AF:AF,MATCH($B817,data_wkly!$C:$C,0),1)),"")</f>
        <v/>
      </c>
      <c r="AG817" s="153" t="str">
        <f>IFERROR(IF(AF817="","",INDEX(data_wkly!AG:AG,MATCH($B817,data_wkly!$C:$C,0),1)),"")</f>
        <v/>
      </c>
      <c r="AH817" s="153" t="str">
        <f>IFERROR(IF(INDEX(data_wkly!AH:AH,MATCH($B817,data_wkly!$C:$C,0),1)=0,"",INDEX(data_wkly!AH:AH,MATCH($B817,data_wkly!$C:$C,0),1)),"")</f>
        <v/>
      </c>
      <c r="AI817" s="153" t="str">
        <f>IFERROR(IF(INDEX(data_wkly!AI:AI,MATCH($B817,data_wkly!$C:$C,0),1)=0,"",INDEX(data_wkly!AI:AI,MATCH($B817,data_wkly!$C:$C,0),1)),"")</f>
        <v/>
      </c>
      <c r="AJ817" s="153" t="str">
        <f>IFERROR(IF(AI817="","",INDEX(data_wkly!AJ:AJ,MATCH($B817,data_wkly!$C:$C,0),1)),"")</f>
        <v/>
      </c>
      <c r="AK817" s="153" t="str">
        <f>IFERROR(IF(INDEX(data_wkly!AK:AK,MATCH($B817,data_wkly!$C:$C,0),1)=0,"",INDEX(data_wkly!AK:AK,MATCH($B817,data_wkly!$C:$C,0),1)),"")</f>
        <v/>
      </c>
      <c r="AL817" s="153" t="str">
        <f>IFERROR(IF(INDEX(data_wkly!AL:AL,MATCH($B817,data_wkly!$C:$C,0),1)=0,"",INDEX(data_wkly!AL:AL,MATCH($B817,data_wkly!$C:$C,0),1)),"")</f>
        <v/>
      </c>
      <c r="AM817" s="183" t="str">
        <f>IFERROR(IF(INDEX(data_wkly!AM:AM,MATCH($B817,data_wkly!$C:$C,0),1)=0,"",INDEX(data_wkly!AM:AM,MATCH($B817,data_wkly!$C:$C,0),1)),"")</f>
        <v/>
      </c>
      <c r="AN817" s="41" t="str">
        <f t="shared" si="72"/>
        <v/>
      </c>
      <c r="AO817" s="88">
        <f t="shared" si="77"/>
        <v>1</v>
      </c>
    </row>
    <row r="818" spans="1:41">
      <c r="A818" s="88" t="str">
        <f t="shared" si="75"/>
        <v/>
      </c>
      <c r="B818" s="89" t="str">
        <f t="shared" si="76"/>
        <v/>
      </c>
      <c r="C818" s="155" t="str">
        <f>IFERROR(IF(INDEX(data_wkly!D:D,MATCH($B818,data_wkly!$C:$C,0),1)=0,"",INDEX(data_wkly!D:D,MATCH($B818,data_wkly!$C:$C,0),1)),"")</f>
        <v/>
      </c>
      <c r="D818" s="21" t="str">
        <f>IFERROR(IF(INDEX(data_wkly!E:E,MATCH($B818,data_wkly!$C:$C,0),1)=0,"",INDEX(data_wkly!E:E,MATCH($B818,data_wkly!$C:$C,0),1)),"")</f>
        <v/>
      </c>
      <c r="E818" s="21" t="str">
        <f>IF(C818="","",IFERROR(INDEX(data_wkly!F:F,MATCH($B818,data_wkly!$C:$C,0),1),""))</f>
        <v/>
      </c>
      <c r="F818" s="21" t="str">
        <f>IF(E818="","",IFERROR(IF(INDEX(data_wkly!G:G,MATCH($B818,data_wkly!$C:$C,0),1)=0,"",INDEX(data_wkly!G:G,MATCH($B818,data_wkly!$C:$C,0),1)),""))</f>
        <v/>
      </c>
      <c r="G818" s="21" t="str">
        <f>IFERROR(IF(INDEX(data_wkly!H:H,MATCH($B818,data_wkly!$C:$C,0),1)=0,"",INDEX(data_wkly!H:H,MATCH($B818,data_wkly!$C:$C,0),1)),"")</f>
        <v/>
      </c>
      <c r="H818" s="21" t="str">
        <f>IF(C818="","",IFERROR(INDEX(data_wkly!I:I,MATCH($B818,data_wkly!$C:$C,0),1),""))</f>
        <v/>
      </c>
      <c r="I818" s="21" t="str">
        <f>IF(H818="","",IFERROR(IF(INDEX(data_wkly!J:J,MATCH($B818,data_wkly!$C:$C,0),1)=0,"",INDEX(data_wkly!J:J,MATCH($B818,data_wkly!$C:$C,0),1)),""))</f>
        <v/>
      </c>
      <c r="J818" s="21" t="str">
        <f>IFERROR(IF(INDEX(data_wkly!K:K,MATCH($B818,data_wkly!$C:$C,0),1)=0,"",INDEX(data_wkly!K:K,MATCH($B818,data_wkly!$C:$C,0),1)),"")</f>
        <v/>
      </c>
      <c r="K818" s="86" t="str">
        <f>IFERROR(IF(INDEX(data_wkly!L:L,MATCH($B818,data_wkly!$C:$C,0),1)=0,"",INDEX(data_wkly!L:L,MATCH($B818,data_wkly!$C:$C,0),1)),"")</f>
        <v/>
      </c>
      <c r="L818" s="156"/>
      <c r="M818" s="155" t="str">
        <f>IFERROR(IF(INDEX(data_wkly!M:M,MATCH($B818,data_wkly!$C:$C,0),1)=0,"",INDEX(data_wkly!M:M,MATCH($B818,data_wkly!$C:$C,0),1)),"")</f>
        <v/>
      </c>
      <c r="N818" s="21" t="str">
        <f>IFERROR(IF(INDEX(data_wkly!N:N,MATCH($B818,data_wkly!$C:$C,0),1)=0,"",INDEX(data_wkly!N:N,MATCH($B818,data_wkly!$C:$C,0),1)),"")</f>
        <v/>
      </c>
      <c r="O818" s="21" t="str">
        <f>IF(M818="","",IFERROR(INDEX(data_wkly!O:O,MATCH($B818,data_wkly!$C:$C,0),1),""))</f>
        <v/>
      </c>
      <c r="P818" s="21" t="str">
        <f>IF(M818="","",IFERROR(IF(INDEX(data_wkly!P:P,MATCH($B818,data_wkly!$C:$C,0),1)=0,"",INDEX(data_wkly!P:P,MATCH($B818,data_wkly!$C:$C,0),1)),""))</f>
        <v/>
      </c>
      <c r="Q818" s="21" t="str">
        <f>IFERROR(IF(INDEX(data_wkly!Q:Q,MATCH($B818,data_wkly!$C:$C,0),1)=0,"",INDEX(data_wkly!Q:Q,MATCH($B818,data_wkly!$C:$C,0),1)),"")</f>
        <v/>
      </c>
      <c r="R818" s="21" t="str">
        <f>IF(M818="","",IFERROR(INDEX(data_wkly!R:R,MATCH($B818,data_wkly!$C:$C,0),1),""))</f>
        <v/>
      </c>
      <c r="S818" s="21" t="str">
        <f>IF(M818="","",IFERROR(IF(INDEX(data_wkly!S:S,MATCH($B818,data_wkly!$C:$C,0),1)=0,"",INDEX(data_wkly!S:S,MATCH($B818,data_wkly!$C:$C,0),1)),""))</f>
        <v/>
      </c>
      <c r="T818" s="21" t="str">
        <f>IFERROR(IF(INDEX(data_wkly!T:T,MATCH($B818,data_wkly!$C:$C,0),1)=0,"",INDEX(data_wkly!T:T,MATCH($B818,data_wkly!$C:$C,0),1)),"")</f>
        <v/>
      </c>
      <c r="U818" s="86" t="str">
        <f>IFERROR(IF(INDEX(data_wkly!U:U,MATCH($B818,data_wkly!$C:$C,0),1)=0,"",INDEX(data_wkly!U:U,MATCH($B818,data_wkly!$C:$C,0),1)),"")</f>
        <v/>
      </c>
      <c r="V818" s="157" t="str">
        <f t="shared" si="73"/>
        <v/>
      </c>
      <c r="W818" s="152" t="str">
        <f>IFERROR(IF(INDEX(data_wkly!W:W,MATCH($B818,data_wkly!$C:$C,0),1)=0,"",INDEX(data_wkly!W:W,MATCH($B818,data_wkly!$C:$C,0),1)),"")</f>
        <v/>
      </c>
      <c r="X818" s="21" t="str">
        <f>IFERROR(IF(INDEX(data_wkly!X:X,MATCH($B818,data_wkly!$C:$C,0),1)=0,"",INDEX(data_wkly!X:X,MATCH($B818,data_wkly!$C:$C,0),1)),"")</f>
        <v/>
      </c>
      <c r="Y818" s="21" t="str">
        <f>IFERROR(IF(INDEX(data_wkly!Y:Y,MATCH($B818,data_wkly!$C:$C,0),1)=0,"",INDEX(data_wkly!Y:Y,MATCH($B818,data_wkly!$C:$C,0),1)),"")</f>
        <v/>
      </c>
      <c r="Z818" s="21" t="str">
        <f>IFERROR(IF(INDEX(data_wkly!Z:Z,MATCH($B818,data_wkly!$C:$C,0),1)=0,"",INDEX(data_wkly!Z:Z,MATCH($B818,data_wkly!$C:$C,0),1)),"")</f>
        <v/>
      </c>
      <c r="AA818" s="152" t="str">
        <f>IFERROR(IF(INDEX(data_wkly!AA:AA,MATCH($B818,data_wkly!$C:$C,0),1)=0,"",INDEX(data_wkly!AA:AA,MATCH($B818,data_wkly!$C:$C,0),1)),"")</f>
        <v/>
      </c>
      <c r="AB818" s="21" t="str">
        <f>IFERROR(IF(INDEX(data_wkly!AB:AB,MATCH($B818,data_wkly!$C:$C,0),1)=0,"",INDEX(data_wkly!AB:AB,MATCH($B818,data_wkly!$C:$C,0),1)),"")</f>
        <v/>
      </c>
      <c r="AC818" s="21" t="str">
        <f>IFERROR(IF(INDEX(data_wkly!AC:AC,MATCH($B818,data_wkly!$C:$C,0),1)=0,"",INDEX(data_wkly!AC:AC,MATCH($B818,data_wkly!$C:$C,0),1)),"")</f>
        <v/>
      </c>
      <c r="AD818" s="21" t="str">
        <f>IFERROR(IF(INDEX(data_wkly!AD:AD,MATCH($B818,data_wkly!$C:$C,0),1)=0,"",INDEX(data_wkly!AD:AD,MATCH($B818,data_wkly!$C:$C,0),1)),"")</f>
        <v/>
      </c>
      <c r="AE818" s="157" t="str">
        <f t="shared" si="74"/>
        <v/>
      </c>
      <c r="AF818" s="154" t="str">
        <f>IFERROR(IF(INDEX(data_wkly!AF:AF,MATCH($B818,data_wkly!$C:$C,0),1)=0,"",INDEX(data_wkly!AF:AF,MATCH($B818,data_wkly!$C:$C,0),1)),"")</f>
        <v/>
      </c>
      <c r="AG818" s="153" t="str">
        <f>IFERROR(IF(AF818="","",INDEX(data_wkly!AG:AG,MATCH($B818,data_wkly!$C:$C,0),1)),"")</f>
        <v/>
      </c>
      <c r="AH818" s="153" t="str">
        <f>IFERROR(IF(INDEX(data_wkly!AH:AH,MATCH($B818,data_wkly!$C:$C,0),1)=0,"",INDEX(data_wkly!AH:AH,MATCH($B818,data_wkly!$C:$C,0),1)),"")</f>
        <v/>
      </c>
      <c r="AI818" s="153" t="str">
        <f>IFERROR(IF(INDEX(data_wkly!AI:AI,MATCH($B818,data_wkly!$C:$C,0),1)=0,"",INDEX(data_wkly!AI:AI,MATCH($B818,data_wkly!$C:$C,0),1)),"")</f>
        <v/>
      </c>
      <c r="AJ818" s="153" t="str">
        <f>IFERROR(IF(AI818="","",INDEX(data_wkly!AJ:AJ,MATCH($B818,data_wkly!$C:$C,0),1)),"")</f>
        <v/>
      </c>
      <c r="AK818" s="153" t="str">
        <f>IFERROR(IF(INDEX(data_wkly!AK:AK,MATCH($B818,data_wkly!$C:$C,0),1)=0,"",INDEX(data_wkly!AK:AK,MATCH($B818,data_wkly!$C:$C,0),1)),"")</f>
        <v/>
      </c>
      <c r="AL818" s="153" t="str">
        <f>IFERROR(IF(INDEX(data_wkly!AL:AL,MATCH($B818,data_wkly!$C:$C,0),1)=0,"",INDEX(data_wkly!AL:AL,MATCH($B818,data_wkly!$C:$C,0),1)),"")</f>
        <v/>
      </c>
      <c r="AM818" s="183" t="str">
        <f>IFERROR(IF(INDEX(data_wkly!AM:AM,MATCH($B818,data_wkly!$C:$C,0),1)=0,"",INDEX(data_wkly!AM:AM,MATCH($B818,data_wkly!$C:$C,0),1)),"")</f>
        <v/>
      </c>
      <c r="AN818" s="41" t="str">
        <f t="shared" si="72"/>
        <v/>
      </c>
      <c r="AO818" s="88">
        <f t="shared" si="77"/>
        <v>2</v>
      </c>
    </row>
    <row r="819" spans="1:41">
      <c r="A819" s="88" t="str">
        <f t="shared" si="75"/>
        <v/>
      </c>
      <c r="B819" s="89" t="str">
        <f t="shared" si="76"/>
        <v/>
      </c>
      <c r="C819" s="155" t="str">
        <f>IFERROR(IF(INDEX(data_wkly!D:D,MATCH($B819,data_wkly!$C:$C,0),1)=0,"",INDEX(data_wkly!D:D,MATCH($B819,data_wkly!$C:$C,0),1)),"")</f>
        <v/>
      </c>
      <c r="D819" s="21" t="str">
        <f>IFERROR(IF(INDEX(data_wkly!E:E,MATCH($B819,data_wkly!$C:$C,0),1)=0,"",INDEX(data_wkly!E:E,MATCH($B819,data_wkly!$C:$C,0),1)),"")</f>
        <v/>
      </c>
      <c r="E819" s="21" t="str">
        <f>IF(C819="","",IFERROR(INDEX(data_wkly!F:F,MATCH($B819,data_wkly!$C:$C,0),1),""))</f>
        <v/>
      </c>
      <c r="F819" s="21" t="str">
        <f>IF(E819="","",IFERROR(IF(INDEX(data_wkly!G:G,MATCH($B819,data_wkly!$C:$C,0),1)=0,"",INDEX(data_wkly!G:G,MATCH($B819,data_wkly!$C:$C,0),1)),""))</f>
        <v/>
      </c>
      <c r="G819" s="21" t="str">
        <f>IFERROR(IF(INDEX(data_wkly!H:H,MATCH($B819,data_wkly!$C:$C,0),1)=0,"",INDEX(data_wkly!H:H,MATCH($B819,data_wkly!$C:$C,0),1)),"")</f>
        <v/>
      </c>
      <c r="H819" s="21" t="str">
        <f>IF(C819="","",IFERROR(INDEX(data_wkly!I:I,MATCH($B819,data_wkly!$C:$C,0),1),""))</f>
        <v/>
      </c>
      <c r="I819" s="21" t="str">
        <f>IF(H819="","",IFERROR(IF(INDEX(data_wkly!J:J,MATCH($B819,data_wkly!$C:$C,0),1)=0,"",INDEX(data_wkly!J:J,MATCH($B819,data_wkly!$C:$C,0),1)),""))</f>
        <v/>
      </c>
      <c r="J819" s="21" t="str">
        <f>IFERROR(IF(INDEX(data_wkly!K:K,MATCH($B819,data_wkly!$C:$C,0),1)=0,"",INDEX(data_wkly!K:K,MATCH($B819,data_wkly!$C:$C,0),1)),"")</f>
        <v/>
      </c>
      <c r="K819" s="86" t="str">
        <f>IFERROR(IF(INDEX(data_wkly!L:L,MATCH($B819,data_wkly!$C:$C,0),1)=0,"",INDEX(data_wkly!L:L,MATCH($B819,data_wkly!$C:$C,0),1)),"")</f>
        <v/>
      </c>
      <c r="L819" s="156"/>
      <c r="M819" s="155" t="str">
        <f>IFERROR(IF(INDEX(data_wkly!M:M,MATCH($B819,data_wkly!$C:$C,0),1)=0,"",INDEX(data_wkly!M:M,MATCH($B819,data_wkly!$C:$C,0),1)),"")</f>
        <v/>
      </c>
      <c r="N819" s="21" t="str">
        <f>IFERROR(IF(INDEX(data_wkly!N:N,MATCH($B819,data_wkly!$C:$C,0),1)=0,"",INDEX(data_wkly!N:N,MATCH($B819,data_wkly!$C:$C,0),1)),"")</f>
        <v/>
      </c>
      <c r="O819" s="21" t="str">
        <f>IF(M819="","",IFERROR(INDEX(data_wkly!O:O,MATCH($B819,data_wkly!$C:$C,0),1),""))</f>
        <v/>
      </c>
      <c r="P819" s="21" t="str">
        <f>IF(M819="","",IFERROR(IF(INDEX(data_wkly!P:P,MATCH($B819,data_wkly!$C:$C,0),1)=0,"",INDEX(data_wkly!P:P,MATCH($B819,data_wkly!$C:$C,0),1)),""))</f>
        <v/>
      </c>
      <c r="Q819" s="21" t="str">
        <f>IFERROR(IF(INDEX(data_wkly!Q:Q,MATCH($B819,data_wkly!$C:$C,0),1)=0,"",INDEX(data_wkly!Q:Q,MATCH($B819,data_wkly!$C:$C,0),1)),"")</f>
        <v/>
      </c>
      <c r="R819" s="21" t="str">
        <f>IF(M819="","",IFERROR(INDEX(data_wkly!R:R,MATCH($B819,data_wkly!$C:$C,0),1),""))</f>
        <v/>
      </c>
      <c r="S819" s="21" t="str">
        <f>IF(M819="","",IFERROR(IF(INDEX(data_wkly!S:S,MATCH($B819,data_wkly!$C:$C,0),1)=0,"",INDEX(data_wkly!S:S,MATCH($B819,data_wkly!$C:$C,0),1)),""))</f>
        <v/>
      </c>
      <c r="T819" s="21" t="str">
        <f>IFERROR(IF(INDEX(data_wkly!T:T,MATCH($B819,data_wkly!$C:$C,0),1)=0,"",INDEX(data_wkly!T:T,MATCH($B819,data_wkly!$C:$C,0),1)),"")</f>
        <v/>
      </c>
      <c r="U819" s="86" t="str">
        <f>IFERROR(IF(INDEX(data_wkly!U:U,MATCH($B819,data_wkly!$C:$C,0),1)=0,"",INDEX(data_wkly!U:U,MATCH($B819,data_wkly!$C:$C,0),1)),"")</f>
        <v/>
      </c>
      <c r="V819" s="157" t="str">
        <f t="shared" si="73"/>
        <v/>
      </c>
      <c r="W819" s="152" t="str">
        <f>IFERROR(IF(INDEX(data_wkly!W:W,MATCH($B819,data_wkly!$C:$C,0),1)=0,"",INDEX(data_wkly!W:W,MATCH($B819,data_wkly!$C:$C,0),1)),"")</f>
        <v/>
      </c>
      <c r="X819" s="21" t="str">
        <f>IFERROR(IF(INDEX(data_wkly!X:X,MATCH($B819,data_wkly!$C:$C,0),1)=0,"",INDEX(data_wkly!X:X,MATCH($B819,data_wkly!$C:$C,0),1)),"")</f>
        <v/>
      </c>
      <c r="Y819" s="21" t="str">
        <f>IFERROR(IF(INDEX(data_wkly!Y:Y,MATCH($B819,data_wkly!$C:$C,0),1)=0,"",INDEX(data_wkly!Y:Y,MATCH($B819,data_wkly!$C:$C,0),1)),"")</f>
        <v/>
      </c>
      <c r="Z819" s="21" t="str">
        <f>IFERROR(IF(INDEX(data_wkly!Z:Z,MATCH($B819,data_wkly!$C:$C,0),1)=0,"",INDEX(data_wkly!Z:Z,MATCH($B819,data_wkly!$C:$C,0),1)),"")</f>
        <v/>
      </c>
      <c r="AA819" s="152" t="str">
        <f>IFERROR(IF(INDEX(data_wkly!AA:AA,MATCH($B819,data_wkly!$C:$C,0),1)=0,"",INDEX(data_wkly!AA:AA,MATCH($B819,data_wkly!$C:$C,0),1)),"")</f>
        <v/>
      </c>
      <c r="AB819" s="21" t="str">
        <f>IFERROR(IF(INDEX(data_wkly!AB:AB,MATCH($B819,data_wkly!$C:$C,0),1)=0,"",INDEX(data_wkly!AB:AB,MATCH($B819,data_wkly!$C:$C,0),1)),"")</f>
        <v/>
      </c>
      <c r="AC819" s="21" t="str">
        <f>IFERROR(IF(INDEX(data_wkly!AC:AC,MATCH($B819,data_wkly!$C:$C,0),1)=0,"",INDEX(data_wkly!AC:AC,MATCH($B819,data_wkly!$C:$C,0),1)),"")</f>
        <v/>
      </c>
      <c r="AD819" s="21" t="str">
        <f>IFERROR(IF(INDEX(data_wkly!AD:AD,MATCH($B819,data_wkly!$C:$C,0),1)=0,"",INDEX(data_wkly!AD:AD,MATCH($B819,data_wkly!$C:$C,0),1)),"")</f>
        <v/>
      </c>
      <c r="AE819" s="157" t="str">
        <f t="shared" si="74"/>
        <v/>
      </c>
      <c r="AF819" s="154" t="str">
        <f>IFERROR(IF(INDEX(data_wkly!AF:AF,MATCH($B819,data_wkly!$C:$C,0),1)=0,"",INDEX(data_wkly!AF:AF,MATCH($B819,data_wkly!$C:$C,0),1)),"")</f>
        <v/>
      </c>
      <c r="AG819" s="153" t="str">
        <f>IFERROR(IF(AF819="","",INDEX(data_wkly!AG:AG,MATCH($B819,data_wkly!$C:$C,0),1)),"")</f>
        <v/>
      </c>
      <c r="AH819" s="153" t="str">
        <f>IFERROR(IF(INDEX(data_wkly!AH:AH,MATCH($B819,data_wkly!$C:$C,0),1)=0,"",INDEX(data_wkly!AH:AH,MATCH($B819,data_wkly!$C:$C,0),1)),"")</f>
        <v/>
      </c>
      <c r="AI819" s="153" t="str">
        <f>IFERROR(IF(INDEX(data_wkly!AI:AI,MATCH($B819,data_wkly!$C:$C,0),1)=0,"",INDEX(data_wkly!AI:AI,MATCH($B819,data_wkly!$C:$C,0),1)),"")</f>
        <v/>
      </c>
      <c r="AJ819" s="153" t="str">
        <f>IFERROR(IF(AI819="","",INDEX(data_wkly!AJ:AJ,MATCH($B819,data_wkly!$C:$C,0),1)),"")</f>
        <v/>
      </c>
      <c r="AK819" s="153" t="str">
        <f>IFERROR(IF(INDEX(data_wkly!AK:AK,MATCH($B819,data_wkly!$C:$C,0),1)=0,"",INDEX(data_wkly!AK:AK,MATCH($B819,data_wkly!$C:$C,0),1)),"")</f>
        <v/>
      </c>
      <c r="AL819" s="153" t="str">
        <f>IFERROR(IF(INDEX(data_wkly!AL:AL,MATCH($B819,data_wkly!$C:$C,0),1)=0,"",INDEX(data_wkly!AL:AL,MATCH($B819,data_wkly!$C:$C,0),1)),"")</f>
        <v/>
      </c>
      <c r="AM819" s="183" t="str">
        <f>IFERROR(IF(INDEX(data_wkly!AM:AM,MATCH($B819,data_wkly!$C:$C,0),1)=0,"",INDEX(data_wkly!AM:AM,MATCH($B819,data_wkly!$C:$C,0),1)),"")</f>
        <v/>
      </c>
      <c r="AN819" s="41" t="str">
        <f t="shared" si="72"/>
        <v/>
      </c>
      <c r="AO819" s="88">
        <f t="shared" si="77"/>
        <v>1</v>
      </c>
    </row>
    <row r="820" spans="1:41">
      <c r="A820" s="88" t="str">
        <f t="shared" si="75"/>
        <v/>
      </c>
      <c r="B820" s="89" t="str">
        <f t="shared" si="76"/>
        <v/>
      </c>
      <c r="C820" s="155" t="str">
        <f>IFERROR(IF(INDEX(data_wkly!D:D,MATCH($B820,data_wkly!$C:$C,0),1)=0,"",INDEX(data_wkly!D:D,MATCH($B820,data_wkly!$C:$C,0),1)),"")</f>
        <v/>
      </c>
      <c r="D820" s="21" t="str">
        <f>IFERROR(IF(INDEX(data_wkly!E:E,MATCH($B820,data_wkly!$C:$C,0),1)=0,"",INDEX(data_wkly!E:E,MATCH($B820,data_wkly!$C:$C,0),1)),"")</f>
        <v/>
      </c>
      <c r="E820" s="21" t="str">
        <f>IF(C820="","",IFERROR(INDEX(data_wkly!F:F,MATCH($B820,data_wkly!$C:$C,0),1),""))</f>
        <v/>
      </c>
      <c r="F820" s="21" t="str">
        <f>IF(E820="","",IFERROR(IF(INDEX(data_wkly!G:G,MATCH($B820,data_wkly!$C:$C,0),1)=0,"",INDEX(data_wkly!G:G,MATCH($B820,data_wkly!$C:$C,0),1)),""))</f>
        <v/>
      </c>
      <c r="G820" s="21" t="str">
        <f>IFERROR(IF(INDEX(data_wkly!H:H,MATCH($B820,data_wkly!$C:$C,0),1)=0,"",INDEX(data_wkly!H:H,MATCH($B820,data_wkly!$C:$C,0),1)),"")</f>
        <v/>
      </c>
      <c r="H820" s="21" t="str">
        <f>IF(C820="","",IFERROR(INDEX(data_wkly!I:I,MATCH($B820,data_wkly!$C:$C,0),1),""))</f>
        <v/>
      </c>
      <c r="I820" s="21" t="str">
        <f>IF(H820="","",IFERROR(IF(INDEX(data_wkly!J:J,MATCH($B820,data_wkly!$C:$C,0),1)=0,"",INDEX(data_wkly!J:J,MATCH($B820,data_wkly!$C:$C,0),1)),""))</f>
        <v/>
      </c>
      <c r="J820" s="21" t="str">
        <f>IFERROR(IF(INDEX(data_wkly!K:K,MATCH($B820,data_wkly!$C:$C,0),1)=0,"",INDEX(data_wkly!K:K,MATCH($B820,data_wkly!$C:$C,0),1)),"")</f>
        <v/>
      </c>
      <c r="K820" s="86" t="str">
        <f>IFERROR(IF(INDEX(data_wkly!L:L,MATCH($B820,data_wkly!$C:$C,0),1)=0,"",INDEX(data_wkly!L:L,MATCH($B820,data_wkly!$C:$C,0),1)),"")</f>
        <v/>
      </c>
      <c r="L820" s="156"/>
      <c r="M820" s="155" t="str">
        <f>IFERROR(IF(INDEX(data_wkly!M:M,MATCH($B820,data_wkly!$C:$C,0),1)=0,"",INDEX(data_wkly!M:M,MATCH($B820,data_wkly!$C:$C,0),1)),"")</f>
        <v/>
      </c>
      <c r="N820" s="21" t="str">
        <f>IFERROR(IF(INDEX(data_wkly!N:N,MATCH($B820,data_wkly!$C:$C,0),1)=0,"",INDEX(data_wkly!N:N,MATCH($B820,data_wkly!$C:$C,0),1)),"")</f>
        <v/>
      </c>
      <c r="O820" s="21" t="str">
        <f>IF(M820="","",IFERROR(INDEX(data_wkly!O:O,MATCH($B820,data_wkly!$C:$C,0),1),""))</f>
        <v/>
      </c>
      <c r="P820" s="21" t="str">
        <f>IF(M820="","",IFERROR(IF(INDEX(data_wkly!P:P,MATCH($B820,data_wkly!$C:$C,0),1)=0,"",INDEX(data_wkly!P:P,MATCH($B820,data_wkly!$C:$C,0),1)),""))</f>
        <v/>
      </c>
      <c r="Q820" s="21" t="str">
        <f>IFERROR(IF(INDEX(data_wkly!Q:Q,MATCH($B820,data_wkly!$C:$C,0),1)=0,"",INDEX(data_wkly!Q:Q,MATCH($B820,data_wkly!$C:$C,0),1)),"")</f>
        <v/>
      </c>
      <c r="R820" s="21" t="str">
        <f>IF(M820="","",IFERROR(INDEX(data_wkly!R:R,MATCH($B820,data_wkly!$C:$C,0),1),""))</f>
        <v/>
      </c>
      <c r="S820" s="21" t="str">
        <f>IF(M820="","",IFERROR(IF(INDEX(data_wkly!S:S,MATCH($B820,data_wkly!$C:$C,0),1)=0,"",INDEX(data_wkly!S:S,MATCH($B820,data_wkly!$C:$C,0),1)),""))</f>
        <v/>
      </c>
      <c r="T820" s="21" t="str">
        <f>IFERROR(IF(INDEX(data_wkly!T:T,MATCH($B820,data_wkly!$C:$C,0),1)=0,"",INDEX(data_wkly!T:T,MATCH($B820,data_wkly!$C:$C,0),1)),"")</f>
        <v/>
      </c>
      <c r="U820" s="86" t="str">
        <f>IFERROR(IF(INDEX(data_wkly!U:U,MATCH($B820,data_wkly!$C:$C,0),1)=0,"",INDEX(data_wkly!U:U,MATCH($B820,data_wkly!$C:$C,0),1)),"")</f>
        <v/>
      </c>
      <c r="V820" s="157" t="str">
        <f t="shared" si="73"/>
        <v/>
      </c>
      <c r="W820" s="152" t="str">
        <f>IFERROR(IF(INDEX(data_wkly!W:W,MATCH($B820,data_wkly!$C:$C,0),1)=0,"",INDEX(data_wkly!W:W,MATCH($B820,data_wkly!$C:$C,0),1)),"")</f>
        <v/>
      </c>
      <c r="X820" s="21" t="str">
        <f>IFERROR(IF(INDEX(data_wkly!X:X,MATCH($B820,data_wkly!$C:$C,0),1)=0,"",INDEX(data_wkly!X:X,MATCH($B820,data_wkly!$C:$C,0),1)),"")</f>
        <v/>
      </c>
      <c r="Y820" s="21" t="str">
        <f>IFERROR(IF(INDEX(data_wkly!Y:Y,MATCH($B820,data_wkly!$C:$C,0),1)=0,"",INDEX(data_wkly!Y:Y,MATCH($B820,data_wkly!$C:$C,0),1)),"")</f>
        <v/>
      </c>
      <c r="Z820" s="21" t="str">
        <f>IFERROR(IF(INDEX(data_wkly!Z:Z,MATCH($B820,data_wkly!$C:$C,0),1)=0,"",INDEX(data_wkly!Z:Z,MATCH($B820,data_wkly!$C:$C,0),1)),"")</f>
        <v/>
      </c>
      <c r="AA820" s="152" t="str">
        <f>IFERROR(IF(INDEX(data_wkly!AA:AA,MATCH($B820,data_wkly!$C:$C,0),1)=0,"",INDEX(data_wkly!AA:AA,MATCH($B820,data_wkly!$C:$C,0),1)),"")</f>
        <v/>
      </c>
      <c r="AB820" s="21" t="str">
        <f>IFERROR(IF(INDEX(data_wkly!AB:AB,MATCH($B820,data_wkly!$C:$C,0),1)=0,"",INDEX(data_wkly!AB:AB,MATCH($B820,data_wkly!$C:$C,0),1)),"")</f>
        <v/>
      </c>
      <c r="AC820" s="21" t="str">
        <f>IFERROR(IF(INDEX(data_wkly!AC:AC,MATCH($B820,data_wkly!$C:$C,0),1)=0,"",INDEX(data_wkly!AC:AC,MATCH($B820,data_wkly!$C:$C,0),1)),"")</f>
        <v/>
      </c>
      <c r="AD820" s="21" t="str">
        <f>IFERROR(IF(INDEX(data_wkly!AD:AD,MATCH($B820,data_wkly!$C:$C,0),1)=0,"",INDEX(data_wkly!AD:AD,MATCH($B820,data_wkly!$C:$C,0),1)),"")</f>
        <v/>
      </c>
      <c r="AE820" s="157" t="str">
        <f t="shared" si="74"/>
        <v/>
      </c>
      <c r="AF820" s="154" t="str">
        <f>IFERROR(IF(INDEX(data_wkly!AF:AF,MATCH($B820,data_wkly!$C:$C,0),1)=0,"",INDEX(data_wkly!AF:AF,MATCH($B820,data_wkly!$C:$C,0),1)),"")</f>
        <v/>
      </c>
      <c r="AG820" s="153" t="str">
        <f>IFERROR(IF(AF820="","",INDEX(data_wkly!AG:AG,MATCH($B820,data_wkly!$C:$C,0),1)),"")</f>
        <v/>
      </c>
      <c r="AH820" s="153" t="str">
        <f>IFERROR(IF(INDEX(data_wkly!AH:AH,MATCH($B820,data_wkly!$C:$C,0),1)=0,"",INDEX(data_wkly!AH:AH,MATCH($B820,data_wkly!$C:$C,0),1)),"")</f>
        <v/>
      </c>
      <c r="AI820" s="153" t="str">
        <f>IFERROR(IF(INDEX(data_wkly!AI:AI,MATCH($B820,data_wkly!$C:$C,0),1)=0,"",INDEX(data_wkly!AI:AI,MATCH($B820,data_wkly!$C:$C,0),1)),"")</f>
        <v/>
      </c>
      <c r="AJ820" s="153" t="str">
        <f>IFERROR(IF(AI820="","",INDEX(data_wkly!AJ:AJ,MATCH($B820,data_wkly!$C:$C,0),1)),"")</f>
        <v/>
      </c>
      <c r="AK820" s="153" t="str">
        <f>IFERROR(IF(INDEX(data_wkly!AK:AK,MATCH($B820,data_wkly!$C:$C,0),1)=0,"",INDEX(data_wkly!AK:AK,MATCH($B820,data_wkly!$C:$C,0),1)),"")</f>
        <v/>
      </c>
      <c r="AL820" s="153" t="str">
        <f>IFERROR(IF(INDEX(data_wkly!AL:AL,MATCH($B820,data_wkly!$C:$C,0),1)=0,"",INDEX(data_wkly!AL:AL,MATCH($B820,data_wkly!$C:$C,0),1)),"")</f>
        <v/>
      </c>
      <c r="AM820" s="183" t="str">
        <f>IFERROR(IF(INDEX(data_wkly!AM:AM,MATCH($B820,data_wkly!$C:$C,0),1)=0,"",INDEX(data_wkly!AM:AM,MATCH($B820,data_wkly!$C:$C,0),1)),"")</f>
        <v/>
      </c>
      <c r="AN820" s="41" t="str">
        <f t="shared" si="72"/>
        <v/>
      </c>
      <c r="AO820" s="88">
        <f t="shared" si="77"/>
        <v>2</v>
      </c>
    </row>
    <row r="821" spans="1:41">
      <c r="A821" s="88" t="str">
        <f t="shared" si="75"/>
        <v/>
      </c>
      <c r="B821" s="89" t="str">
        <f t="shared" si="76"/>
        <v/>
      </c>
      <c r="C821" s="155" t="str">
        <f>IFERROR(IF(INDEX(data_wkly!D:D,MATCH($B821,data_wkly!$C:$C,0),1)=0,"",INDEX(data_wkly!D:D,MATCH($B821,data_wkly!$C:$C,0),1)),"")</f>
        <v/>
      </c>
      <c r="D821" s="21" t="str">
        <f>IFERROR(IF(INDEX(data_wkly!E:E,MATCH($B821,data_wkly!$C:$C,0),1)=0,"",INDEX(data_wkly!E:E,MATCH($B821,data_wkly!$C:$C,0),1)),"")</f>
        <v/>
      </c>
      <c r="E821" s="21" t="str">
        <f>IF(C821="","",IFERROR(INDEX(data_wkly!F:F,MATCH($B821,data_wkly!$C:$C,0),1),""))</f>
        <v/>
      </c>
      <c r="F821" s="21" t="str">
        <f>IF(E821="","",IFERROR(IF(INDEX(data_wkly!G:G,MATCH($B821,data_wkly!$C:$C,0),1)=0,"",INDEX(data_wkly!G:G,MATCH($B821,data_wkly!$C:$C,0),1)),""))</f>
        <v/>
      </c>
      <c r="G821" s="21" t="str">
        <f>IFERROR(IF(INDEX(data_wkly!H:H,MATCH($B821,data_wkly!$C:$C,0),1)=0,"",INDEX(data_wkly!H:H,MATCH($B821,data_wkly!$C:$C,0),1)),"")</f>
        <v/>
      </c>
      <c r="H821" s="21" t="str">
        <f>IF(C821="","",IFERROR(INDEX(data_wkly!I:I,MATCH($B821,data_wkly!$C:$C,0),1),""))</f>
        <v/>
      </c>
      <c r="I821" s="21" t="str">
        <f>IF(H821="","",IFERROR(IF(INDEX(data_wkly!J:J,MATCH($B821,data_wkly!$C:$C,0),1)=0,"",INDEX(data_wkly!J:J,MATCH($B821,data_wkly!$C:$C,0),1)),""))</f>
        <v/>
      </c>
      <c r="J821" s="21" t="str">
        <f>IFERROR(IF(INDEX(data_wkly!K:K,MATCH($B821,data_wkly!$C:$C,0),1)=0,"",INDEX(data_wkly!K:K,MATCH($B821,data_wkly!$C:$C,0),1)),"")</f>
        <v/>
      </c>
      <c r="K821" s="86" t="str">
        <f>IFERROR(IF(INDEX(data_wkly!L:L,MATCH($B821,data_wkly!$C:$C,0),1)=0,"",INDEX(data_wkly!L:L,MATCH($B821,data_wkly!$C:$C,0),1)),"")</f>
        <v/>
      </c>
      <c r="L821" s="156"/>
      <c r="M821" s="155" t="str">
        <f>IFERROR(IF(INDEX(data_wkly!M:M,MATCH($B821,data_wkly!$C:$C,0),1)=0,"",INDEX(data_wkly!M:M,MATCH($B821,data_wkly!$C:$C,0),1)),"")</f>
        <v/>
      </c>
      <c r="N821" s="21" t="str">
        <f>IFERROR(IF(INDEX(data_wkly!N:N,MATCH($B821,data_wkly!$C:$C,0),1)=0,"",INDEX(data_wkly!N:N,MATCH($B821,data_wkly!$C:$C,0),1)),"")</f>
        <v/>
      </c>
      <c r="O821" s="21" t="str">
        <f>IF(M821="","",IFERROR(INDEX(data_wkly!O:O,MATCH($B821,data_wkly!$C:$C,0),1),""))</f>
        <v/>
      </c>
      <c r="P821" s="21" t="str">
        <f>IF(M821="","",IFERROR(IF(INDEX(data_wkly!P:P,MATCH($B821,data_wkly!$C:$C,0),1)=0,"",INDEX(data_wkly!P:P,MATCH($B821,data_wkly!$C:$C,0),1)),""))</f>
        <v/>
      </c>
      <c r="Q821" s="21" t="str">
        <f>IFERROR(IF(INDEX(data_wkly!Q:Q,MATCH($B821,data_wkly!$C:$C,0),1)=0,"",INDEX(data_wkly!Q:Q,MATCH($B821,data_wkly!$C:$C,0),1)),"")</f>
        <v/>
      </c>
      <c r="R821" s="21" t="str">
        <f>IF(M821="","",IFERROR(INDEX(data_wkly!R:R,MATCH($B821,data_wkly!$C:$C,0),1),""))</f>
        <v/>
      </c>
      <c r="S821" s="21" t="str">
        <f>IF(M821="","",IFERROR(IF(INDEX(data_wkly!S:S,MATCH($B821,data_wkly!$C:$C,0),1)=0,"",INDEX(data_wkly!S:S,MATCH($B821,data_wkly!$C:$C,0),1)),""))</f>
        <v/>
      </c>
      <c r="T821" s="21" t="str">
        <f>IFERROR(IF(INDEX(data_wkly!T:T,MATCH($B821,data_wkly!$C:$C,0),1)=0,"",INDEX(data_wkly!T:T,MATCH($B821,data_wkly!$C:$C,0),1)),"")</f>
        <v/>
      </c>
      <c r="U821" s="86" t="str">
        <f>IFERROR(IF(INDEX(data_wkly!U:U,MATCH($B821,data_wkly!$C:$C,0),1)=0,"",INDEX(data_wkly!U:U,MATCH($B821,data_wkly!$C:$C,0),1)),"")</f>
        <v/>
      </c>
      <c r="V821" s="157" t="str">
        <f t="shared" si="73"/>
        <v/>
      </c>
      <c r="W821" s="152" t="str">
        <f>IFERROR(IF(INDEX(data_wkly!W:W,MATCH($B821,data_wkly!$C:$C,0),1)=0,"",INDEX(data_wkly!W:W,MATCH($B821,data_wkly!$C:$C,0),1)),"")</f>
        <v/>
      </c>
      <c r="X821" s="21" t="str">
        <f>IFERROR(IF(INDEX(data_wkly!X:X,MATCH($B821,data_wkly!$C:$C,0),1)=0,"",INDEX(data_wkly!X:X,MATCH($B821,data_wkly!$C:$C,0),1)),"")</f>
        <v/>
      </c>
      <c r="Y821" s="21" t="str">
        <f>IFERROR(IF(INDEX(data_wkly!Y:Y,MATCH($B821,data_wkly!$C:$C,0),1)=0,"",INDEX(data_wkly!Y:Y,MATCH($B821,data_wkly!$C:$C,0),1)),"")</f>
        <v/>
      </c>
      <c r="Z821" s="21" t="str">
        <f>IFERROR(IF(INDEX(data_wkly!Z:Z,MATCH($B821,data_wkly!$C:$C,0),1)=0,"",INDEX(data_wkly!Z:Z,MATCH($B821,data_wkly!$C:$C,0),1)),"")</f>
        <v/>
      </c>
      <c r="AA821" s="152" t="str">
        <f>IFERROR(IF(INDEX(data_wkly!AA:AA,MATCH($B821,data_wkly!$C:$C,0),1)=0,"",INDEX(data_wkly!AA:AA,MATCH($B821,data_wkly!$C:$C,0),1)),"")</f>
        <v/>
      </c>
      <c r="AB821" s="21" t="str">
        <f>IFERROR(IF(INDEX(data_wkly!AB:AB,MATCH($B821,data_wkly!$C:$C,0),1)=0,"",INDEX(data_wkly!AB:AB,MATCH($B821,data_wkly!$C:$C,0),1)),"")</f>
        <v/>
      </c>
      <c r="AC821" s="21" t="str">
        <f>IFERROR(IF(INDEX(data_wkly!AC:AC,MATCH($B821,data_wkly!$C:$C,0),1)=0,"",INDEX(data_wkly!AC:AC,MATCH($B821,data_wkly!$C:$C,0),1)),"")</f>
        <v/>
      </c>
      <c r="AD821" s="21" t="str">
        <f>IFERROR(IF(INDEX(data_wkly!AD:AD,MATCH($B821,data_wkly!$C:$C,0),1)=0,"",INDEX(data_wkly!AD:AD,MATCH($B821,data_wkly!$C:$C,0),1)),"")</f>
        <v/>
      </c>
      <c r="AE821" s="157" t="str">
        <f t="shared" si="74"/>
        <v/>
      </c>
      <c r="AF821" s="154" t="str">
        <f>IFERROR(IF(INDEX(data_wkly!AF:AF,MATCH($B821,data_wkly!$C:$C,0),1)=0,"",INDEX(data_wkly!AF:AF,MATCH($B821,data_wkly!$C:$C,0),1)),"")</f>
        <v/>
      </c>
      <c r="AG821" s="153" t="str">
        <f>IFERROR(IF(AF821="","",INDEX(data_wkly!AG:AG,MATCH($B821,data_wkly!$C:$C,0),1)),"")</f>
        <v/>
      </c>
      <c r="AH821" s="153" t="str">
        <f>IFERROR(IF(INDEX(data_wkly!AH:AH,MATCH($B821,data_wkly!$C:$C,0),1)=0,"",INDEX(data_wkly!AH:AH,MATCH($B821,data_wkly!$C:$C,0),1)),"")</f>
        <v/>
      </c>
      <c r="AI821" s="153" t="str">
        <f>IFERROR(IF(INDEX(data_wkly!AI:AI,MATCH($B821,data_wkly!$C:$C,0),1)=0,"",INDEX(data_wkly!AI:AI,MATCH($B821,data_wkly!$C:$C,0),1)),"")</f>
        <v/>
      </c>
      <c r="AJ821" s="153" t="str">
        <f>IFERROR(IF(AI821="","",INDEX(data_wkly!AJ:AJ,MATCH($B821,data_wkly!$C:$C,0),1)),"")</f>
        <v/>
      </c>
      <c r="AK821" s="153" t="str">
        <f>IFERROR(IF(INDEX(data_wkly!AK:AK,MATCH($B821,data_wkly!$C:$C,0),1)=0,"",INDEX(data_wkly!AK:AK,MATCH($B821,data_wkly!$C:$C,0),1)),"")</f>
        <v/>
      </c>
      <c r="AL821" s="153" t="str">
        <f>IFERROR(IF(INDEX(data_wkly!AL:AL,MATCH($B821,data_wkly!$C:$C,0),1)=0,"",INDEX(data_wkly!AL:AL,MATCH($B821,data_wkly!$C:$C,0),1)),"")</f>
        <v/>
      </c>
      <c r="AM821" s="183" t="str">
        <f>IFERROR(IF(INDEX(data_wkly!AM:AM,MATCH($B821,data_wkly!$C:$C,0),1)=0,"",INDEX(data_wkly!AM:AM,MATCH($B821,data_wkly!$C:$C,0),1)),"")</f>
        <v/>
      </c>
      <c r="AN821" s="41" t="str">
        <f t="shared" si="72"/>
        <v/>
      </c>
      <c r="AO821" s="88">
        <f t="shared" si="77"/>
        <v>1</v>
      </c>
    </row>
    <row r="822" spans="1:41">
      <c r="A822" s="88" t="str">
        <f t="shared" si="75"/>
        <v/>
      </c>
      <c r="B822" s="89" t="str">
        <f t="shared" si="76"/>
        <v/>
      </c>
      <c r="C822" s="155" t="str">
        <f>IFERROR(IF(INDEX(data_wkly!D:D,MATCH($B822,data_wkly!$C:$C,0),1)=0,"",INDEX(data_wkly!D:D,MATCH($B822,data_wkly!$C:$C,0),1)),"")</f>
        <v/>
      </c>
      <c r="D822" s="21" t="str">
        <f>IFERROR(IF(INDEX(data_wkly!E:E,MATCH($B822,data_wkly!$C:$C,0),1)=0,"",INDEX(data_wkly!E:E,MATCH($B822,data_wkly!$C:$C,0),1)),"")</f>
        <v/>
      </c>
      <c r="E822" s="21" t="str">
        <f>IF(C822="","",IFERROR(INDEX(data_wkly!F:F,MATCH($B822,data_wkly!$C:$C,0),1),""))</f>
        <v/>
      </c>
      <c r="F822" s="21" t="str">
        <f>IF(E822="","",IFERROR(IF(INDEX(data_wkly!G:G,MATCH($B822,data_wkly!$C:$C,0),1)=0,"",INDEX(data_wkly!G:G,MATCH($B822,data_wkly!$C:$C,0),1)),""))</f>
        <v/>
      </c>
      <c r="G822" s="21" t="str">
        <f>IFERROR(IF(INDEX(data_wkly!H:H,MATCH($B822,data_wkly!$C:$C,0),1)=0,"",INDEX(data_wkly!H:H,MATCH($B822,data_wkly!$C:$C,0),1)),"")</f>
        <v/>
      </c>
      <c r="H822" s="21" t="str">
        <f>IF(C822="","",IFERROR(INDEX(data_wkly!I:I,MATCH($B822,data_wkly!$C:$C,0),1),""))</f>
        <v/>
      </c>
      <c r="I822" s="21" t="str">
        <f>IF(H822="","",IFERROR(IF(INDEX(data_wkly!J:J,MATCH($B822,data_wkly!$C:$C,0),1)=0,"",INDEX(data_wkly!J:J,MATCH($B822,data_wkly!$C:$C,0),1)),""))</f>
        <v/>
      </c>
      <c r="J822" s="21" t="str">
        <f>IFERROR(IF(INDEX(data_wkly!K:K,MATCH($B822,data_wkly!$C:$C,0),1)=0,"",INDEX(data_wkly!K:K,MATCH($B822,data_wkly!$C:$C,0),1)),"")</f>
        <v/>
      </c>
      <c r="K822" s="86" t="str">
        <f>IFERROR(IF(INDEX(data_wkly!L:L,MATCH($B822,data_wkly!$C:$C,0),1)=0,"",INDEX(data_wkly!L:L,MATCH($B822,data_wkly!$C:$C,0),1)),"")</f>
        <v/>
      </c>
      <c r="L822" s="156"/>
      <c r="M822" s="155" t="str">
        <f>IFERROR(IF(INDEX(data_wkly!M:M,MATCH($B822,data_wkly!$C:$C,0),1)=0,"",INDEX(data_wkly!M:M,MATCH($B822,data_wkly!$C:$C,0),1)),"")</f>
        <v/>
      </c>
      <c r="N822" s="21" t="str">
        <f>IFERROR(IF(INDEX(data_wkly!N:N,MATCH($B822,data_wkly!$C:$C,0),1)=0,"",INDEX(data_wkly!N:N,MATCH($B822,data_wkly!$C:$C,0),1)),"")</f>
        <v/>
      </c>
      <c r="O822" s="21" t="str">
        <f>IF(M822="","",IFERROR(INDEX(data_wkly!O:O,MATCH($B822,data_wkly!$C:$C,0),1),""))</f>
        <v/>
      </c>
      <c r="P822" s="21" t="str">
        <f>IF(M822="","",IFERROR(IF(INDEX(data_wkly!P:P,MATCH($B822,data_wkly!$C:$C,0),1)=0,"",INDEX(data_wkly!P:P,MATCH($B822,data_wkly!$C:$C,0),1)),""))</f>
        <v/>
      </c>
      <c r="Q822" s="21" t="str">
        <f>IFERROR(IF(INDEX(data_wkly!Q:Q,MATCH($B822,data_wkly!$C:$C,0),1)=0,"",INDEX(data_wkly!Q:Q,MATCH($B822,data_wkly!$C:$C,0),1)),"")</f>
        <v/>
      </c>
      <c r="R822" s="21" t="str">
        <f>IF(M822="","",IFERROR(INDEX(data_wkly!R:R,MATCH($B822,data_wkly!$C:$C,0),1),""))</f>
        <v/>
      </c>
      <c r="S822" s="21" t="str">
        <f>IF(M822="","",IFERROR(IF(INDEX(data_wkly!S:S,MATCH($B822,data_wkly!$C:$C,0),1)=0,"",INDEX(data_wkly!S:S,MATCH($B822,data_wkly!$C:$C,0),1)),""))</f>
        <v/>
      </c>
      <c r="T822" s="21" t="str">
        <f>IFERROR(IF(INDEX(data_wkly!T:T,MATCH($B822,data_wkly!$C:$C,0),1)=0,"",INDEX(data_wkly!T:T,MATCH($B822,data_wkly!$C:$C,0),1)),"")</f>
        <v/>
      </c>
      <c r="U822" s="86" t="str">
        <f>IFERROR(IF(INDEX(data_wkly!U:U,MATCH($B822,data_wkly!$C:$C,0),1)=0,"",INDEX(data_wkly!U:U,MATCH($B822,data_wkly!$C:$C,0),1)),"")</f>
        <v/>
      </c>
      <c r="V822" s="157" t="str">
        <f t="shared" si="73"/>
        <v/>
      </c>
      <c r="W822" s="152" t="str">
        <f>IFERROR(IF(INDEX(data_wkly!W:W,MATCH($B822,data_wkly!$C:$C,0),1)=0,"",INDEX(data_wkly!W:W,MATCH($B822,data_wkly!$C:$C,0),1)),"")</f>
        <v/>
      </c>
      <c r="X822" s="21" t="str">
        <f>IFERROR(IF(INDEX(data_wkly!X:X,MATCH($B822,data_wkly!$C:$C,0),1)=0,"",INDEX(data_wkly!X:X,MATCH($B822,data_wkly!$C:$C,0),1)),"")</f>
        <v/>
      </c>
      <c r="Y822" s="21" t="str">
        <f>IFERROR(IF(INDEX(data_wkly!Y:Y,MATCH($B822,data_wkly!$C:$C,0),1)=0,"",INDEX(data_wkly!Y:Y,MATCH($B822,data_wkly!$C:$C,0),1)),"")</f>
        <v/>
      </c>
      <c r="Z822" s="21" t="str">
        <f>IFERROR(IF(INDEX(data_wkly!Z:Z,MATCH($B822,data_wkly!$C:$C,0),1)=0,"",INDEX(data_wkly!Z:Z,MATCH($B822,data_wkly!$C:$C,0),1)),"")</f>
        <v/>
      </c>
      <c r="AA822" s="152" t="str">
        <f>IFERROR(IF(INDEX(data_wkly!AA:AA,MATCH($B822,data_wkly!$C:$C,0),1)=0,"",INDEX(data_wkly!AA:AA,MATCH($B822,data_wkly!$C:$C,0),1)),"")</f>
        <v/>
      </c>
      <c r="AB822" s="21" t="str">
        <f>IFERROR(IF(INDEX(data_wkly!AB:AB,MATCH($B822,data_wkly!$C:$C,0),1)=0,"",INDEX(data_wkly!AB:AB,MATCH($B822,data_wkly!$C:$C,0),1)),"")</f>
        <v/>
      </c>
      <c r="AC822" s="21" t="str">
        <f>IFERROR(IF(INDEX(data_wkly!AC:AC,MATCH($B822,data_wkly!$C:$C,0),1)=0,"",INDEX(data_wkly!AC:AC,MATCH($B822,data_wkly!$C:$C,0),1)),"")</f>
        <v/>
      </c>
      <c r="AD822" s="21" t="str">
        <f>IFERROR(IF(INDEX(data_wkly!AD:AD,MATCH($B822,data_wkly!$C:$C,0),1)=0,"",INDEX(data_wkly!AD:AD,MATCH($B822,data_wkly!$C:$C,0),1)),"")</f>
        <v/>
      </c>
      <c r="AE822" s="157" t="str">
        <f t="shared" si="74"/>
        <v/>
      </c>
      <c r="AF822" s="154" t="str">
        <f>IFERROR(IF(INDEX(data_wkly!AF:AF,MATCH($B822,data_wkly!$C:$C,0),1)=0,"",INDEX(data_wkly!AF:AF,MATCH($B822,data_wkly!$C:$C,0),1)),"")</f>
        <v/>
      </c>
      <c r="AG822" s="153" t="str">
        <f>IFERROR(IF(AF822="","",INDEX(data_wkly!AG:AG,MATCH($B822,data_wkly!$C:$C,0),1)),"")</f>
        <v/>
      </c>
      <c r="AH822" s="153" t="str">
        <f>IFERROR(IF(INDEX(data_wkly!AH:AH,MATCH($B822,data_wkly!$C:$C,0),1)=0,"",INDEX(data_wkly!AH:AH,MATCH($B822,data_wkly!$C:$C,0),1)),"")</f>
        <v/>
      </c>
      <c r="AI822" s="153" t="str">
        <f>IFERROR(IF(INDEX(data_wkly!AI:AI,MATCH($B822,data_wkly!$C:$C,0),1)=0,"",INDEX(data_wkly!AI:AI,MATCH($B822,data_wkly!$C:$C,0),1)),"")</f>
        <v/>
      </c>
      <c r="AJ822" s="153" t="str">
        <f>IFERROR(IF(AI822="","",INDEX(data_wkly!AJ:AJ,MATCH($B822,data_wkly!$C:$C,0),1)),"")</f>
        <v/>
      </c>
      <c r="AK822" s="153" t="str">
        <f>IFERROR(IF(INDEX(data_wkly!AK:AK,MATCH($B822,data_wkly!$C:$C,0),1)=0,"",INDEX(data_wkly!AK:AK,MATCH($B822,data_wkly!$C:$C,0),1)),"")</f>
        <v/>
      </c>
      <c r="AL822" s="153" t="str">
        <f>IFERROR(IF(INDEX(data_wkly!AL:AL,MATCH($B822,data_wkly!$C:$C,0),1)=0,"",INDEX(data_wkly!AL:AL,MATCH($B822,data_wkly!$C:$C,0),1)),"")</f>
        <v/>
      </c>
      <c r="AM822" s="183" t="str">
        <f>IFERROR(IF(INDEX(data_wkly!AM:AM,MATCH($B822,data_wkly!$C:$C,0),1)=0,"",INDEX(data_wkly!AM:AM,MATCH($B822,data_wkly!$C:$C,0),1)),"")</f>
        <v/>
      </c>
      <c r="AN822" s="41" t="str">
        <f t="shared" si="72"/>
        <v/>
      </c>
      <c r="AO822" s="88">
        <f t="shared" si="77"/>
        <v>2</v>
      </c>
    </row>
    <row r="823" spans="1:41">
      <c r="A823" s="88" t="str">
        <f t="shared" si="75"/>
        <v/>
      </c>
      <c r="B823" s="89" t="str">
        <f t="shared" si="76"/>
        <v/>
      </c>
      <c r="C823" s="155" t="str">
        <f>IFERROR(IF(INDEX(data_wkly!D:D,MATCH($B823,data_wkly!$C:$C,0),1)=0,"",INDEX(data_wkly!D:D,MATCH($B823,data_wkly!$C:$C,0),1)),"")</f>
        <v/>
      </c>
      <c r="D823" s="21" t="str">
        <f>IFERROR(IF(INDEX(data_wkly!E:E,MATCH($B823,data_wkly!$C:$C,0),1)=0,"",INDEX(data_wkly!E:E,MATCH($B823,data_wkly!$C:$C,0),1)),"")</f>
        <v/>
      </c>
      <c r="E823" s="21" t="str">
        <f>IF(C823="","",IFERROR(INDEX(data_wkly!F:F,MATCH($B823,data_wkly!$C:$C,0),1),""))</f>
        <v/>
      </c>
      <c r="F823" s="21" t="str">
        <f>IF(E823="","",IFERROR(IF(INDEX(data_wkly!G:G,MATCH($B823,data_wkly!$C:$C,0),1)=0,"",INDEX(data_wkly!G:G,MATCH($B823,data_wkly!$C:$C,0),1)),""))</f>
        <v/>
      </c>
      <c r="G823" s="21" t="str">
        <f>IFERROR(IF(INDEX(data_wkly!H:H,MATCH($B823,data_wkly!$C:$C,0),1)=0,"",INDEX(data_wkly!H:H,MATCH($B823,data_wkly!$C:$C,0),1)),"")</f>
        <v/>
      </c>
      <c r="H823" s="21" t="str">
        <f>IF(C823="","",IFERROR(INDEX(data_wkly!I:I,MATCH($B823,data_wkly!$C:$C,0),1),""))</f>
        <v/>
      </c>
      <c r="I823" s="21" t="str">
        <f>IF(H823="","",IFERROR(IF(INDEX(data_wkly!J:J,MATCH($B823,data_wkly!$C:$C,0),1)=0,"",INDEX(data_wkly!J:J,MATCH($B823,data_wkly!$C:$C,0),1)),""))</f>
        <v/>
      </c>
      <c r="J823" s="21" t="str">
        <f>IFERROR(IF(INDEX(data_wkly!K:K,MATCH($B823,data_wkly!$C:$C,0),1)=0,"",INDEX(data_wkly!K:K,MATCH($B823,data_wkly!$C:$C,0),1)),"")</f>
        <v/>
      </c>
      <c r="K823" s="86" t="str">
        <f>IFERROR(IF(INDEX(data_wkly!L:L,MATCH($B823,data_wkly!$C:$C,0),1)=0,"",INDEX(data_wkly!L:L,MATCH($B823,data_wkly!$C:$C,0),1)),"")</f>
        <v/>
      </c>
      <c r="L823" s="156"/>
      <c r="M823" s="155" t="str">
        <f>IFERROR(IF(INDEX(data_wkly!M:M,MATCH($B823,data_wkly!$C:$C,0),1)=0,"",INDEX(data_wkly!M:M,MATCH($B823,data_wkly!$C:$C,0),1)),"")</f>
        <v/>
      </c>
      <c r="N823" s="21" t="str">
        <f>IFERROR(IF(INDEX(data_wkly!N:N,MATCH($B823,data_wkly!$C:$C,0),1)=0,"",INDEX(data_wkly!N:N,MATCH($B823,data_wkly!$C:$C,0),1)),"")</f>
        <v/>
      </c>
      <c r="O823" s="21" t="str">
        <f>IF(M823="","",IFERROR(INDEX(data_wkly!O:O,MATCH($B823,data_wkly!$C:$C,0),1),""))</f>
        <v/>
      </c>
      <c r="P823" s="21" t="str">
        <f>IF(M823="","",IFERROR(IF(INDEX(data_wkly!P:P,MATCH($B823,data_wkly!$C:$C,0),1)=0,"",INDEX(data_wkly!P:P,MATCH($B823,data_wkly!$C:$C,0),1)),""))</f>
        <v/>
      </c>
      <c r="Q823" s="21" t="str">
        <f>IFERROR(IF(INDEX(data_wkly!Q:Q,MATCH($B823,data_wkly!$C:$C,0),1)=0,"",INDEX(data_wkly!Q:Q,MATCH($B823,data_wkly!$C:$C,0),1)),"")</f>
        <v/>
      </c>
      <c r="R823" s="21" t="str">
        <f>IF(M823="","",IFERROR(INDEX(data_wkly!R:R,MATCH($B823,data_wkly!$C:$C,0),1),""))</f>
        <v/>
      </c>
      <c r="S823" s="21" t="str">
        <f>IF(M823="","",IFERROR(IF(INDEX(data_wkly!S:S,MATCH($B823,data_wkly!$C:$C,0),1)=0,"",INDEX(data_wkly!S:S,MATCH($B823,data_wkly!$C:$C,0),1)),""))</f>
        <v/>
      </c>
      <c r="T823" s="21" t="str">
        <f>IFERROR(IF(INDEX(data_wkly!T:T,MATCH($B823,data_wkly!$C:$C,0),1)=0,"",INDEX(data_wkly!T:T,MATCH($B823,data_wkly!$C:$C,0),1)),"")</f>
        <v/>
      </c>
      <c r="U823" s="86" t="str">
        <f>IFERROR(IF(INDEX(data_wkly!U:U,MATCH($B823,data_wkly!$C:$C,0),1)=0,"",INDEX(data_wkly!U:U,MATCH($B823,data_wkly!$C:$C,0),1)),"")</f>
        <v/>
      </c>
      <c r="V823" s="157" t="str">
        <f t="shared" si="73"/>
        <v/>
      </c>
      <c r="W823" s="152" t="str">
        <f>IFERROR(IF(INDEX(data_wkly!W:W,MATCH($B823,data_wkly!$C:$C,0),1)=0,"",INDEX(data_wkly!W:W,MATCH($B823,data_wkly!$C:$C,0),1)),"")</f>
        <v/>
      </c>
      <c r="X823" s="21" t="str">
        <f>IFERROR(IF(INDEX(data_wkly!X:X,MATCH($B823,data_wkly!$C:$C,0),1)=0,"",INDEX(data_wkly!X:X,MATCH($B823,data_wkly!$C:$C,0),1)),"")</f>
        <v/>
      </c>
      <c r="Y823" s="21" t="str">
        <f>IFERROR(IF(INDEX(data_wkly!Y:Y,MATCH($B823,data_wkly!$C:$C,0),1)=0,"",INDEX(data_wkly!Y:Y,MATCH($B823,data_wkly!$C:$C,0),1)),"")</f>
        <v/>
      </c>
      <c r="Z823" s="21" t="str">
        <f>IFERROR(IF(INDEX(data_wkly!Z:Z,MATCH($B823,data_wkly!$C:$C,0),1)=0,"",INDEX(data_wkly!Z:Z,MATCH($B823,data_wkly!$C:$C,0),1)),"")</f>
        <v/>
      </c>
      <c r="AA823" s="152" t="str">
        <f>IFERROR(IF(INDEX(data_wkly!AA:AA,MATCH($B823,data_wkly!$C:$C,0),1)=0,"",INDEX(data_wkly!AA:AA,MATCH($B823,data_wkly!$C:$C,0),1)),"")</f>
        <v/>
      </c>
      <c r="AB823" s="21" t="str">
        <f>IFERROR(IF(INDEX(data_wkly!AB:AB,MATCH($B823,data_wkly!$C:$C,0),1)=0,"",INDEX(data_wkly!AB:AB,MATCH($B823,data_wkly!$C:$C,0),1)),"")</f>
        <v/>
      </c>
      <c r="AC823" s="21" t="str">
        <f>IFERROR(IF(INDEX(data_wkly!AC:AC,MATCH($B823,data_wkly!$C:$C,0),1)=0,"",INDEX(data_wkly!AC:AC,MATCH($B823,data_wkly!$C:$C,0),1)),"")</f>
        <v/>
      </c>
      <c r="AD823" s="21" t="str">
        <f>IFERROR(IF(INDEX(data_wkly!AD:AD,MATCH($B823,data_wkly!$C:$C,0),1)=0,"",INDEX(data_wkly!AD:AD,MATCH($B823,data_wkly!$C:$C,0),1)),"")</f>
        <v/>
      </c>
      <c r="AE823" s="157" t="str">
        <f t="shared" si="74"/>
        <v/>
      </c>
      <c r="AF823" s="154" t="str">
        <f>IFERROR(IF(INDEX(data_wkly!AF:AF,MATCH($B823,data_wkly!$C:$C,0),1)=0,"",INDEX(data_wkly!AF:AF,MATCH($B823,data_wkly!$C:$C,0),1)),"")</f>
        <v/>
      </c>
      <c r="AG823" s="153" t="str">
        <f>IFERROR(IF(AF823="","",INDEX(data_wkly!AG:AG,MATCH($B823,data_wkly!$C:$C,0),1)),"")</f>
        <v/>
      </c>
      <c r="AH823" s="153" t="str">
        <f>IFERROR(IF(INDEX(data_wkly!AH:AH,MATCH($B823,data_wkly!$C:$C,0),1)=0,"",INDEX(data_wkly!AH:AH,MATCH($B823,data_wkly!$C:$C,0),1)),"")</f>
        <v/>
      </c>
      <c r="AI823" s="153" t="str">
        <f>IFERROR(IF(INDEX(data_wkly!AI:AI,MATCH($B823,data_wkly!$C:$C,0),1)=0,"",INDEX(data_wkly!AI:AI,MATCH($B823,data_wkly!$C:$C,0),1)),"")</f>
        <v/>
      </c>
      <c r="AJ823" s="153" t="str">
        <f>IFERROR(IF(AI823="","",INDEX(data_wkly!AJ:AJ,MATCH($B823,data_wkly!$C:$C,0),1)),"")</f>
        <v/>
      </c>
      <c r="AK823" s="153" t="str">
        <f>IFERROR(IF(INDEX(data_wkly!AK:AK,MATCH($B823,data_wkly!$C:$C,0),1)=0,"",INDEX(data_wkly!AK:AK,MATCH($B823,data_wkly!$C:$C,0),1)),"")</f>
        <v/>
      </c>
      <c r="AL823" s="153" t="str">
        <f>IFERROR(IF(INDEX(data_wkly!AL:AL,MATCH($B823,data_wkly!$C:$C,0),1)=0,"",INDEX(data_wkly!AL:AL,MATCH($B823,data_wkly!$C:$C,0),1)),"")</f>
        <v/>
      </c>
      <c r="AM823" s="183" t="str">
        <f>IFERROR(IF(INDEX(data_wkly!AM:AM,MATCH($B823,data_wkly!$C:$C,0),1)=0,"",INDEX(data_wkly!AM:AM,MATCH($B823,data_wkly!$C:$C,0),1)),"")</f>
        <v/>
      </c>
      <c r="AN823" s="41" t="str">
        <f t="shared" ref="AN823:AN886" si="78">IF(AF823="","",AO823)</f>
        <v/>
      </c>
      <c r="AO823" s="88">
        <f t="shared" si="77"/>
        <v>1</v>
      </c>
    </row>
    <row r="824" spans="1:41">
      <c r="A824" s="88" t="str">
        <f t="shared" si="75"/>
        <v/>
      </c>
      <c r="B824" s="89" t="str">
        <f t="shared" si="76"/>
        <v/>
      </c>
      <c r="C824" s="155" t="str">
        <f>IFERROR(IF(INDEX(data_wkly!D:D,MATCH($B824,data_wkly!$C:$C,0),1)=0,"",INDEX(data_wkly!D:D,MATCH($B824,data_wkly!$C:$C,0),1)),"")</f>
        <v/>
      </c>
      <c r="D824" s="21" t="str">
        <f>IFERROR(IF(INDEX(data_wkly!E:E,MATCH($B824,data_wkly!$C:$C,0),1)=0,"",INDEX(data_wkly!E:E,MATCH($B824,data_wkly!$C:$C,0),1)),"")</f>
        <v/>
      </c>
      <c r="E824" s="21" t="str">
        <f>IF(C824="","",IFERROR(INDEX(data_wkly!F:F,MATCH($B824,data_wkly!$C:$C,0),1),""))</f>
        <v/>
      </c>
      <c r="F824" s="21" t="str">
        <f>IF(E824="","",IFERROR(IF(INDEX(data_wkly!G:G,MATCH($B824,data_wkly!$C:$C,0),1)=0,"",INDEX(data_wkly!G:G,MATCH($B824,data_wkly!$C:$C,0),1)),""))</f>
        <v/>
      </c>
      <c r="G824" s="21" t="str">
        <f>IFERROR(IF(INDEX(data_wkly!H:H,MATCH($B824,data_wkly!$C:$C,0),1)=0,"",INDEX(data_wkly!H:H,MATCH($B824,data_wkly!$C:$C,0),1)),"")</f>
        <v/>
      </c>
      <c r="H824" s="21" t="str">
        <f>IF(C824="","",IFERROR(INDEX(data_wkly!I:I,MATCH($B824,data_wkly!$C:$C,0),1),""))</f>
        <v/>
      </c>
      <c r="I824" s="21" t="str">
        <f>IF(H824="","",IFERROR(IF(INDEX(data_wkly!J:J,MATCH($B824,data_wkly!$C:$C,0),1)=0,"",INDEX(data_wkly!J:J,MATCH($B824,data_wkly!$C:$C,0),1)),""))</f>
        <v/>
      </c>
      <c r="J824" s="21" t="str">
        <f>IFERROR(IF(INDEX(data_wkly!K:K,MATCH($B824,data_wkly!$C:$C,0),1)=0,"",INDEX(data_wkly!K:K,MATCH($B824,data_wkly!$C:$C,0),1)),"")</f>
        <v/>
      </c>
      <c r="K824" s="86" t="str">
        <f>IFERROR(IF(INDEX(data_wkly!L:L,MATCH($B824,data_wkly!$C:$C,0),1)=0,"",INDEX(data_wkly!L:L,MATCH($B824,data_wkly!$C:$C,0),1)),"")</f>
        <v/>
      </c>
      <c r="L824" s="156"/>
      <c r="M824" s="155" t="str">
        <f>IFERROR(IF(INDEX(data_wkly!M:M,MATCH($B824,data_wkly!$C:$C,0),1)=0,"",INDEX(data_wkly!M:M,MATCH($B824,data_wkly!$C:$C,0),1)),"")</f>
        <v/>
      </c>
      <c r="N824" s="21" t="str">
        <f>IFERROR(IF(INDEX(data_wkly!N:N,MATCH($B824,data_wkly!$C:$C,0),1)=0,"",INDEX(data_wkly!N:N,MATCH($B824,data_wkly!$C:$C,0),1)),"")</f>
        <v/>
      </c>
      <c r="O824" s="21" t="str">
        <f>IF(M824="","",IFERROR(INDEX(data_wkly!O:O,MATCH($B824,data_wkly!$C:$C,0),1),""))</f>
        <v/>
      </c>
      <c r="P824" s="21" t="str">
        <f>IF(M824="","",IFERROR(IF(INDEX(data_wkly!P:P,MATCH($B824,data_wkly!$C:$C,0),1)=0,"",INDEX(data_wkly!P:P,MATCH($B824,data_wkly!$C:$C,0),1)),""))</f>
        <v/>
      </c>
      <c r="Q824" s="21" t="str">
        <f>IFERROR(IF(INDEX(data_wkly!Q:Q,MATCH($B824,data_wkly!$C:$C,0),1)=0,"",INDEX(data_wkly!Q:Q,MATCH($B824,data_wkly!$C:$C,0),1)),"")</f>
        <v/>
      </c>
      <c r="R824" s="21" t="str">
        <f>IF(M824="","",IFERROR(INDEX(data_wkly!R:R,MATCH($B824,data_wkly!$C:$C,0),1),""))</f>
        <v/>
      </c>
      <c r="S824" s="21" t="str">
        <f>IF(M824="","",IFERROR(IF(INDEX(data_wkly!S:S,MATCH($B824,data_wkly!$C:$C,0),1)=0,"",INDEX(data_wkly!S:S,MATCH($B824,data_wkly!$C:$C,0),1)),""))</f>
        <v/>
      </c>
      <c r="T824" s="21" t="str">
        <f>IFERROR(IF(INDEX(data_wkly!T:T,MATCH($B824,data_wkly!$C:$C,0),1)=0,"",INDEX(data_wkly!T:T,MATCH($B824,data_wkly!$C:$C,0),1)),"")</f>
        <v/>
      </c>
      <c r="U824" s="86" t="str">
        <f>IFERROR(IF(INDEX(data_wkly!U:U,MATCH($B824,data_wkly!$C:$C,0),1)=0,"",INDEX(data_wkly!U:U,MATCH($B824,data_wkly!$C:$C,0),1)),"")</f>
        <v/>
      </c>
      <c r="V824" s="157" t="str">
        <f t="shared" si="73"/>
        <v/>
      </c>
      <c r="W824" s="152" t="str">
        <f>IFERROR(IF(INDEX(data_wkly!W:W,MATCH($B824,data_wkly!$C:$C,0),1)=0,"",INDEX(data_wkly!W:W,MATCH($B824,data_wkly!$C:$C,0),1)),"")</f>
        <v/>
      </c>
      <c r="X824" s="21" t="str">
        <f>IFERROR(IF(INDEX(data_wkly!X:X,MATCH($B824,data_wkly!$C:$C,0),1)=0,"",INDEX(data_wkly!X:X,MATCH($B824,data_wkly!$C:$C,0),1)),"")</f>
        <v/>
      </c>
      <c r="Y824" s="21" t="str">
        <f>IFERROR(IF(INDEX(data_wkly!Y:Y,MATCH($B824,data_wkly!$C:$C,0),1)=0,"",INDEX(data_wkly!Y:Y,MATCH($B824,data_wkly!$C:$C,0),1)),"")</f>
        <v/>
      </c>
      <c r="Z824" s="21" t="str">
        <f>IFERROR(IF(INDEX(data_wkly!Z:Z,MATCH($B824,data_wkly!$C:$C,0),1)=0,"",INDEX(data_wkly!Z:Z,MATCH($B824,data_wkly!$C:$C,0),1)),"")</f>
        <v/>
      </c>
      <c r="AA824" s="152" t="str">
        <f>IFERROR(IF(INDEX(data_wkly!AA:AA,MATCH($B824,data_wkly!$C:$C,0),1)=0,"",INDEX(data_wkly!AA:AA,MATCH($B824,data_wkly!$C:$C,0),1)),"")</f>
        <v/>
      </c>
      <c r="AB824" s="21" t="str">
        <f>IFERROR(IF(INDEX(data_wkly!AB:AB,MATCH($B824,data_wkly!$C:$C,0),1)=0,"",INDEX(data_wkly!AB:AB,MATCH($B824,data_wkly!$C:$C,0),1)),"")</f>
        <v/>
      </c>
      <c r="AC824" s="21" t="str">
        <f>IFERROR(IF(INDEX(data_wkly!AC:AC,MATCH($B824,data_wkly!$C:$C,0),1)=0,"",INDEX(data_wkly!AC:AC,MATCH($B824,data_wkly!$C:$C,0),1)),"")</f>
        <v/>
      </c>
      <c r="AD824" s="21" t="str">
        <f>IFERROR(IF(INDEX(data_wkly!AD:AD,MATCH($B824,data_wkly!$C:$C,0),1)=0,"",INDEX(data_wkly!AD:AD,MATCH($B824,data_wkly!$C:$C,0),1)),"")</f>
        <v/>
      </c>
      <c r="AE824" s="157" t="str">
        <f t="shared" si="74"/>
        <v/>
      </c>
      <c r="AF824" s="154" t="str">
        <f>IFERROR(IF(INDEX(data_wkly!AF:AF,MATCH($B824,data_wkly!$C:$C,0),1)=0,"",INDEX(data_wkly!AF:AF,MATCH($B824,data_wkly!$C:$C,0),1)),"")</f>
        <v/>
      </c>
      <c r="AG824" s="153" t="str">
        <f>IFERROR(IF(AF824="","",INDEX(data_wkly!AG:AG,MATCH($B824,data_wkly!$C:$C,0),1)),"")</f>
        <v/>
      </c>
      <c r="AH824" s="153" t="str">
        <f>IFERROR(IF(INDEX(data_wkly!AH:AH,MATCH($B824,data_wkly!$C:$C,0),1)=0,"",INDEX(data_wkly!AH:AH,MATCH($B824,data_wkly!$C:$C,0),1)),"")</f>
        <v/>
      </c>
      <c r="AI824" s="153" t="str">
        <f>IFERROR(IF(INDEX(data_wkly!AI:AI,MATCH($B824,data_wkly!$C:$C,0),1)=0,"",INDEX(data_wkly!AI:AI,MATCH($B824,data_wkly!$C:$C,0),1)),"")</f>
        <v/>
      </c>
      <c r="AJ824" s="153" t="str">
        <f>IFERROR(IF(AI824="","",INDEX(data_wkly!AJ:AJ,MATCH($B824,data_wkly!$C:$C,0),1)),"")</f>
        <v/>
      </c>
      <c r="AK824" s="153" t="str">
        <f>IFERROR(IF(INDEX(data_wkly!AK:AK,MATCH($B824,data_wkly!$C:$C,0),1)=0,"",INDEX(data_wkly!AK:AK,MATCH($B824,data_wkly!$C:$C,0),1)),"")</f>
        <v/>
      </c>
      <c r="AL824" s="153" t="str">
        <f>IFERROR(IF(INDEX(data_wkly!AL:AL,MATCH($B824,data_wkly!$C:$C,0),1)=0,"",INDEX(data_wkly!AL:AL,MATCH($B824,data_wkly!$C:$C,0),1)),"")</f>
        <v/>
      </c>
      <c r="AM824" s="183" t="str">
        <f>IFERROR(IF(INDEX(data_wkly!AM:AM,MATCH($B824,data_wkly!$C:$C,0),1)=0,"",INDEX(data_wkly!AM:AM,MATCH($B824,data_wkly!$C:$C,0),1)),"")</f>
        <v/>
      </c>
      <c r="AN824" s="41" t="str">
        <f t="shared" si="78"/>
        <v/>
      </c>
      <c r="AO824" s="88">
        <f t="shared" si="77"/>
        <v>2</v>
      </c>
    </row>
    <row r="825" spans="1:41">
      <c r="A825" s="88" t="str">
        <f t="shared" si="75"/>
        <v/>
      </c>
      <c r="B825" s="89" t="str">
        <f t="shared" si="76"/>
        <v/>
      </c>
      <c r="C825" s="155" t="str">
        <f>IFERROR(IF(INDEX(data_wkly!D:D,MATCH($B825,data_wkly!$C:$C,0),1)=0,"",INDEX(data_wkly!D:D,MATCH($B825,data_wkly!$C:$C,0),1)),"")</f>
        <v/>
      </c>
      <c r="D825" s="21" t="str">
        <f>IFERROR(IF(INDEX(data_wkly!E:E,MATCH($B825,data_wkly!$C:$C,0),1)=0,"",INDEX(data_wkly!E:E,MATCH($B825,data_wkly!$C:$C,0),1)),"")</f>
        <v/>
      </c>
      <c r="E825" s="21" t="str">
        <f>IF(C825="","",IFERROR(INDEX(data_wkly!F:F,MATCH($B825,data_wkly!$C:$C,0),1),""))</f>
        <v/>
      </c>
      <c r="F825" s="21" t="str">
        <f>IF(E825="","",IFERROR(IF(INDEX(data_wkly!G:G,MATCH($B825,data_wkly!$C:$C,0),1)=0,"",INDEX(data_wkly!G:G,MATCH($B825,data_wkly!$C:$C,0),1)),""))</f>
        <v/>
      </c>
      <c r="G825" s="21" t="str">
        <f>IFERROR(IF(INDEX(data_wkly!H:H,MATCH($B825,data_wkly!$C:$C,0),1)=0,"",INDEX(data_wkly!H:H,MATCH($B825,data_wkly!$C:$C,0),1)),"")</f>
        <v/>
      </c>
      <c r="H825" s="21" t="str">
        <f>IF(C825="","",IFERROR(INDEX(data_wkly!I:I,MATCH($B825,data_wkly!$C:$C,0),1),""))</f>
        <v/>
      </c>
      <c r="I825" s="21" t="str">
        <f>IF(H825="","",IFERROR(IF(INDEX(data_wkly!J:J,MATCH($B825,data_wkly!$C:$C,0),1)=0,"",INDEX(data_wkly!J:J,MATCH($B825,data_wkly!$C:$C,0),1)),""))</f>
        <v/>
      </c>
      <c r="J825" s="21" t="str">
        <f>IFERROR(IF(INDEX(data_wkly!K:K,MATCH($B825,data_wkly!$C:$C,0),1)=0,"",INDEX(data_wkly!K:K,MATCH($B825,data_wkly!$C:$C,0),1)),"")</f>
        <v/>
      </c>
      <c r="K825" s="86" t="str">
        <f>IFERROR(IF(INDEX(data_wkly!L:L,MATCH($B825,data_wkly!$C:$C,0),1)=0,"",INDEX(data_wkly!L:L,MATCH($B825,data_wkly!$C:$C,0),1)),"")</f>
        <v/>
      </c>
      <c r="L825" s="156"/>
      <c r="M825" s="155" t="str">
        <f>IFERROR(IF(INDEX(data_wkly!M:M,MATCH($B825,data_wkly!$C:$C,0),1)=0,"",INDEX(data_wkly!M:M,MATCH($B825,data_wkly!$C:$C,0),1)),"")</f>
        <v/>
      </c>
      <c r="N825" s="21" t="str">
        <f>IFERROR(IF(INDEX(data_wkly!N:N,MATCH($B825,data_wkly!$C:$C,0),1)=0,"",INDEX(data_wkly!N:N,MATCH($B825,data_wkly!$C:$C,0),1)),"")</f>
        <v/>
      </c>
      <c r="O825" s="21" t="str">
        <f>IF(M825="","",IFERROR(INDEX(data_wkly!O:O,MATCH($B825,data_wkly!$C:$C,0),1),""))</f>
        <v/>
      </c>
      <c r="P825" s="21" t="str">
        <f>IF(M825="","",IFERROR(IF(INDEX(data_wkly!P:P,MATCH($B825,data_wkly!$C:$C,0),1)=0,"",INDEX(data_wkly!P:P,MATCH($B825,data_wkly!$C:$C,0),1)),""))</f>
        <v/>
      </c>
      <c r="Q825" s="21" t="str">
        <f>IFERROR(IF(INDEX(data_wkly!Q:Q,MATCH($B825,data_wkly!$C:$C,0),1)=0,"",INDEX(data_wkly!Q:Q,MATCH($B825,data_wkly!$C:$C,0),1)),"")</f>
        <v/>
      </c>
      <c r="R825" s="21" t="str">
        <f>IF(M825="","",IFERROR(INDEX(data_wkly!R:R,MATCH($B825,data_wkly!$C:$C,0),1),""))</f>
        <v/>
      </c>
      <c r="S825" s="21" t="str">
        <f>IF(M825="","",IFERROR(IF(INDEX(data_wkly!S:S,MATCH($B825,data_wkly!$C:$C,0),1)=0,"",INDEX(data_wkly!S:S,MATCH($B825,data_wkly!$C:$C,0),1)),""))</f>
        <v/>
      </c>
      <c r="T825" s="21" t="str">
        <f>IFERROR(IF(INDEX(data_wkly!T:T,MATCH($B825,data_wkly!$C:$C,0),1)=0,"",INDEX(data_wkly!T:T,MATCH($B825,data_wkly!$C:$C,0),1)),"")</f>
        <v/>
      </c>
      <c r="U825" s="86" t="str">
        <f>IFERROR(IF(INDEX(data_wkly!U:U,MATCH($B825,data_wkly!$C:$C,0),1)=0,"",INDEX(data_wkly!U:U,MATCH($B825,data_wkly!$C:$C,0),1)),"")</f>
        <v/>
      </c>
      <c r="V825" s="157" t="str">
        <f t="shared" si="73"/>
        <v/>
      </c>
      <c r="W825" s="152" t="str">
        <f>IFERROR(IF(INDEX(data_wkly!W:W,MATCH($B825,data_wkly!$C:$C,0),1)=0,"",INDEX(data_wkly!W:W,MATCH($B825,data_wkly!$C:$C,0),1)),"")</f>
        <v/>
      </c>
      <c r="X825" s="21" t="str">
        <f>IFERROR(IF(INDEX(data_wkly!X:X,MATCH($B825,data_wkly!$C:$C,0),1)=0,"",INDEX(data_wkly!X:X,MATCH($B825,data_wkly!$C:$C,0),1)),"")</f>
        <v/>
      </c>
      <c r="Y825" s="21" t="str">
        <f>IFERROR(IF(INDEX(data_wkly!Y:Y,MATCH($B825,data_wkly!$C:$C,0),1)=0,"",INDEX(data_wkly!Y:Y,MATCH($B825,data_wkly!$C:$C,0),1)),"")</f>
        <v/>
      </c>
      <c r="Z825" s="21" t="str">
        <f>IFERROR(IF(INDEX(data_wkly!Z:Z,MATCH($B825,data_wkly!$C:$C,0),1)=0,"",INDEX(data_wkly!Z:Z,MATCH($B825,data_wkly!$C:$C,0),1)),"")</f>
        <v/>
      </c>
      <c r="AA825" s="152" t="str">
        <f>IFERROR(IF(INDEX(data_wkly!AA:AA,MATCH($B825,data_wkly!$C:$C,0),1)=0,"",INDEX(data_wkly!AA:AA,MATCH($B825,data_wkly!$C:$C,0),1)),"")</f>
        <v/>
      </c>
      <c r="AB825" s="21" t="str">
        <f>IFERROR(IF(INDEX(data_wkly!AB:AB,MATCH($B825,data_wkly!$C:$C,0),1)=0,"",INDEX(data_wkly!AB:AB,MATCH($B825,data_wkly!$C:$C,0),1)),"")</f>
        <v/>
      </c>
      <c r="AC825" s="21" t="str">
        <f>IFERROR(IF(INDEX(data_wkly!AC:AC,MATCH($B825,data_wkly!$C:$C,0),1)=0,"",INDEX(data_wkly!AC:AC,MATCH($B825,data_wkly!$C:$C,0),1)),"")</f>
        <v/>
      </c>
      <c r="AD825" s="21" t="str">
        <f>IFERROR(IF(INDEX(data_wkly!AD:AD,MATCH($B825,data_wkly!$C:$C,0),1)=0,"",INDEX(data_wkly!AD:AD,MATCH($B825,data_wkly!$C:$C,0),1)),"")</f>
        <v/>
      </c>
      <c r="AE825" s="157" t="str">
        <f t="shared" si="74"/>
        <v/>
      </c>
      <c r="AF825" s="154" t="str">
        <f>IFERROR(IF(INDEX(data_wkly!AF:AF,MATCH($B825,data_wkly!$C:$C,0),1)=0,"",INDEX(data_wkly!AF:AF,MATCH($B825,data_wkly!$C:$C,0),1)),"")</f>
        <v/>
      </c>
      <c r="AG825" s="153" t="str">
        <f>IFERROR(IF(AF825="","",INDEX(data_wkly!AG:AG,MATCH($B825,data_wkly!$C:$C,0),1)),"")</f>
        <v/>
      </c>
      <c r="AH825" s="153" t="str">
        <f>IFERROR(IF(INDEX(data_wkly!AH:AH,MATCH($B825,data_wkly!$C:$C,0),1)=0,"",INDEX(data_wkly!AH:AH,MATCH($B825,data_wkly!$C:$C,0),1)),"")</f>
        <v/>
      </c>
      <c r="AI825" s="153" t="str">
        <f>IFERROR(IF(INDEX(data_wkly!AI:AI,MATCH($B825,data_wkly!$C:$C,0),1)=0,"",INDEX(data_wkly!AI:AI,MATCH($B825,data_wkly!$C:$C,0),1)),"")</f>
        <v/>
      </c>
      <c r="AJ825" s="153" t="str">
        <f>IFERROR(IF(AI825="","",INDEX(data_wkly!AJ:AJ,MATCH($B825,data_wkly!$C:$C,0),1)),"")</f>
        <v/>
      </c>
      <c r="AK825" s="153" t="str">
        <f>IFERROR(IF(INDEX(data_wkly!AK:AK,MATCH($B825,data_wkly!$C:$C,0),1)=0,"",INDEX(data_wkly!AK:AK,MATCH($B825,data_wkly!$C:$C,0),1)),"")</f>
        <v/>
      </c>
      <c r="AL825" s="153" t="str">
        <f>IFERROR(IF(INDEX(data_wkly!AL:AL,MATCH($B825,data_wkly!$C:$C,0),1)=0,"",INDEX(data_wkly!AL:AL,MATCH($B825,data_wkly!$C:$C,0),1)),"")</f>
        <v/>
      </c>
      <c r="AM825" s="183" t="str">
        <f>IFERROR(IF(INDEX(data_wkly!AM:AM,MATCH($B825,data_wkly!$C:$C,0),1)=0,"",INDEX(data_wkly!AM:AM,MATCH($B825,data_wkly!$C:$C,0),1)),"")</f>
        <v/>
      </c>
      <c r="AN825" s="41" t="str">
        <f t="shared" si="78"/>
        <v/>
      </c>
      <c r="AO825" s="88">
        <f t="shared" si="77"/>
        <v>1</v>
      </c>
    </row>
    <row r="826" spans="1:41">
      <c r="A826" s="88" t="str">
        <f t="shared" si="75"/>
        <v/>
      </c>
      <c r="B826" s="89" t="str">
        <f t="shared" si="76"/>
        <v/>
      </c>
      <c r="C826" s="155" t="str">
        <f>IFERROR(IF(INDEX(data_wkly!D:D,MATCH($B826,data_wkly!$C:$C,0),1)=0,"",INDEX(data_wkly!D:D,MATCH($B826,data_wkly!$C:$C,0),1)),"")</f>
        <v/>
      </c>
      <c r="D826" s="21" t="str">
        <f>IFERROR(IF(INDEX(data_wkly!E:E,MATCH($B826,data_wkly!$C:$C,0),1)=0,"",INDEX(data_wkly!E:E,MATCH($B826,data_wkly!$C:$C,0),1)),"")</f>
        <v/>
      </c>
      <c r="E826" s="21" t="str">
        <f>IF(C826="","",IFERROR(INDEX(data_wkly!F:F,MATCH($B826,data_wkly!$C:$C,0),1),""))</f>
        <v/>
      </c>
      <c r="F826" s="21" t="str">
        <f>IF(E826="","",IFERROR(IF(INDEX(data_wkly!G:G,MATCH($B826,data_wkly!$C:$C,0),1)=0,"",INDEX(data_wkly!G:G,MATCH($B826,data_wkly!$C:$C,0),1)),""))</f>
        <v/>
      </c>
      <c r="G826" s="21" t="str">
        <f>IFERROR(IF(INDEX(data_wkly!H:H,MATCH($B826,data_wkly!$C:$C,0),1)=0,"",INDEX(data_wkly!H:H,MATCH($B826,data_wkly!$C:$C,0),1)),"")</f>
        <v/>
      </c>
      <c r="H826" s="21" t="str">
        <f>IF(C826="","",IFERROR(INDEX(data_wkly!I:I,MATCH($B826,data_wkly!$C:$C,0),1),""))</f>
        <v/>
      </c>
      <c r="I826" s="21" t="str">
        <f>IF(H826="","",IFERROR(IF(INDEX(data_wkly!J:J,MATCH($B826,data_wkly!$C:$C,0),1)=0,"",INDEX(data_wkly!J:J,MATCH($B826,data_wkly!$C:$C,0),1)),""))</f>
        <v/>
      </c>
      <c r="J826" s="21" t="str">
        <f>IFERROR(IF(INDEX(data_wkly!K:K,MATCH($B826,data_wkly!$C:$C,0),1)=0,"",INDEX(data_wkly!K:K,MATCH($B826,data_wkly!$C:$C,0),1)),"")</f>
        <v/>
      </c>
      <c r="K826" s="86" t="str">
        <f>IFERROR(IF(INDEX(data_wkly!L:L,MATCH($B826,data_wkly!$C:$C,0),1)=0,"",INDEX(data_wkly!L:L,MATCH($B826,data_wkly!$C:$C,0),1)),"")</f>
        <v/>
      </c>
      <c r="L826" s="156"/>
      <c r="M826" s="155" t="str">
        <f>IFERROR(IF(INDEX(data_wkly!M:M,MATCH($B826,data_wkly!$C:$C,0),1)=0,"",INDEX(data_wkly!M:M,MATCH($B826,data_wkly!$C:$C,0),1)),"")</f>
        <v/>
      </c>
      <c r="N826" s="21" t="str">
        <f>IFERROR(IF(INDEX(data_wkly!N:N,MATCH($B826,data_wkly!$C:$C,0),1)=0,"",INDEX(data_wkly!N:N,MATCH($B826,data_wkly!$C:$C,0),1)),"")</f>
        <v/>
      </c>
      <c r="O826" s="21" t="str">
        <f>IF(M826="","",IFERROR(INDEX(data_wkly!O:O,MATCH($B826,data_wkly!$C:$C,0),1),""))</f>
        <v/>
      </c>
      <c r="P826" s="21" t="str">
        <f>IF(M826="","",IFERROR(IF(INDEX(data_wkly!P:P,MATCH($B826,data_wkly!$C:$C,0),1)=0,"",INDEX(data_wkly!P:P,MATCH($B826,data_wkly!$C:$C,0),1)),""))</f>
        <v/>
      </c>
      <c r="Q826" s="21" t="str">
        <f>IFERROR(IF(INDEX(data_wkly!Q:Q,MATCH($B826,data_wkly!$C:$C,0),1)=0,"",INDEX(data_wkly!Q:Q,MATCH($B826,data_wkly!$C:$C,0),1)),"")</f>
        <v/>
      </c>
      <c r="R826" s="21" t="str">
        <f>IF(M826="","",IFERROR(INDEX(data_wkly!R:R,MATCH($B826,data_wkly!$C:$C,0),1),""))</f>
        <v/>
      </c>
      <c r="S826" s="21" t="str">
        <f>IF(M826="","",IFERROR(IF(INDEX(data_wkly!S:S,MATCH($B826,data_wkly!$C:$C,0),1)=0,"",INDEX(data_wkly!S:S,MATCH($B826,data_wkly!$C:$C,0),1)),""))</f>
        <v/>
      </c>
      <c r="T826" s="21" t="str">
        <f>IFERROR(IF(INDEX(data_wkly!T:T,MATCH($B826,data_wkly!$C:$C,0),1)=0,"",INDEX(data_wkly!T:T,MATCH($B826,data_wkly!$C:$C,0),1)),"")</f>
        <v/>
      </c>
      <c r="U826" s="86" t="str">
        <f>IFERROR(IF(INDEX(data_wkly!U:U,MATCH($B826,data_wkly!$C:$C,0),1)=0,"",INDEX(data_wkly!U:U,MATCH($B826,data_wkly!$C:$C,0),1)),"")</f>
        <v/>
      </c>
      <c r="V826" s="157" t="str">
        <f t="shared" si="73"/>
        <v/>
      </c>
      <c r="W826" s="152" t="str">
        <f>IFERROR(IF(INDEX(data_wkly!W:W,MATCH($B826,data_wkly!$C:$C,0),1)=0,"",INDEX(data_wkly!W:W,MATCH($B826,data_wkly!$C:$C,0),1)),"")</f>
        <v/>
      </c>
      <c r="X826" s="21" t="str">
        <f>IFERROR(IF(INDEX(data_wkly!X:X,MATCH($B826,data_wkly!$C:$C,0),1)=0,"",INDEX(data_wkly!X:X,MATCH($B826,data_wkly!$C:$C,0),1)),"")</f>
        <v/>
      </c>
      <c r="Y826" s="21" t="str">
        <f>IFERROR(IF(INDEX(data_wkly!Y:Y,MATCH($B826,data_wkly!$C:$C,0),1)=0,"",INDEX(data_wkly!Y:Y,MATCH($B826,data_wkly!$C:$C,0),1)),"")</f>
        <v/>
      </c>
      <c r="Z826" s="21" t="str">
        <f>IFERROR(IF(INDEX(data_wkly!Z:Z,MATCH($B826,data_wkly!$C:$C,0),1)=0,"",INDEX(data_wkly!Z:Z,MATCH($B826,data_wkly!$C:$C,0),1)),"")</f>
        <v/>
      </c>
      <c r="AA826" s="152" t="str">
        <f>IFERROR(IF(INDEX(data_wkly!AA:AA,MATCH($B826,data_wkly!$C:$C,0),1)=0,"",INDEX(data_wkly!AA:AA,MATCH($B826,data_wkly!$C:$C,0),1)),"")</f>
        <v/>
      </c>
      <c r="AB826" s="21" t="str">
        <f>IFERROR(IF(INDEX(data_wkly!AB:AB,MATCH($B826,data_wkly!$C:$C,0),1)=0,"",INDEX(data_wkly!AB:AB,MATCH($B826,data_wkly!$C:$C,0),1)),"")</f>
        <v/>
      </c>
      <c r="AC826" s="21" t="str">
        <f>IFERROR(IF(INDEX(data_wkly!AC:AC,MATCH($B826,data_wkly!$C:$C,0),1)=0,"",INDEX(data_wkly!AC:AC,MATCH($B826,data_wkly!$C:$C,0),1)),"")</f>
        <v/>
      </c>
      <c r="AD826" s="21" t="str">
        <f>IFERROR(IF(INDEX(data_wkly!AD:AD,MATCH($B826,data_wkly!$C:$C,0),1)=0,"",INDEX(data_wkly!AD:AD,MATCH($B826,data_wkly!$C:$C,0),1)),"")</f>
        <v/>
      </c>
      <c r="AE826" s="157" t="str">
        <f t="shared" si="74"/>
        <v/>
      </c>
      <c r="AF826" s="154" t="str">
        <f>IFERROR(IF(INDEX(data_wkly!AF:AF,MATCH($B826,data_wkly!$C:$C,0),1)=0,"",INDEX(data_wkly!AF:AF,MATCH($B826,data_wkly!$C:$C,0),1)),"")</f>
        <v/>
      </c>
      <c r="AG826" s="153" t="str">
        <f>IFERROR(IF(AF826="","",INDEX(data_wkly!AG:AG,MATCH($B826,data_wkly!$C:$C,0),1)),"")</f>
        <v/>
      </c>
      <c r="AH826" s="153" t="str">
        <f>IFERROR(IF(INDEX(data_wkly!AH:AH,MATCH($B826,data_wkly!$C:$C,0),1)=0,"",INDEX(data_wkly!AH:AH,MATCH($B826,data_wkly!$C:$C,0),1)),"")</f>
        <v/>
      </c>
      <c r="AI826" s="153" t="str">
        <f>IFERROR(IF(INDEX(data_wkly!AI:AI,MATCH($B826,data_wkly!$C:$C,0),1)=0,"",INDEX(data_wkly!AI:AI,MATCH($B826,data_wkly!$C:$C,0),1)),"")</f>
        <v/>
      </c>
      <c r="AJ826" s="153" t="str">
        <f>IFERROR(IF(AI826="","",INDEX(data_wkly!AJ:AJ,MATCH($B826,data_wkly!$C:$C,0),1)),"")</f>
        <v/>
      </c>
      <c r="AK826" s="153" t="str">
        <f>IFERROR(IF(INDEX(data_wkly!AK:AK,MATCH($B826,data_wkly!$C:$C,0),1)=0,"",INDEX(data_wkly!AK:AK,MATCH($B826,data_wkly!$C:$C,0),1)),"")</f>
        <v/>
      </c>
      <c r="AL826" s="153" t="str">
        <f>IFERROR(IF(INDEX(data_wkly!AL:AL,MATCH($B826,data_wkly!$C:$C,0),1)=0,"",INDEX(data_wkly!AL:AL,MATCH($B826,data_wkly!$C:$C,0),1)),"")</f>
        <v/>
      </c>
      <c r="AM826" s="183" t="str">
        <f>IFERROR(IF(INDEX(data_wkly!AM:AM,MATCH($B826,data_wkly!$C:$C,0),1)=0,"",INDEX(data_wkly!AM:AM,MATCH($B826,data_wkly!$C:$C,0),1)),"")</f>
        <v/>
      </c>
      <c r="AN826" s="41" t="str">
        <f t="shared" si="78"/>
        <v/>
      </c>
      <c r="AO826" s="88">
        <f t="shared" si="77"/>
        <v>2</v>
      </c>
    </row>
    <row r="827" spans="1:41">
      <c r="A827" s="88" t="str">
        <f t="shared" si="75"/>
        <v/>
      </c>
      <c r="B827" s="89" t="str">
        <f t="shared" si="76"/>
        <v/>
      </c>
      <c r="C827" s="155" t="str">
        <f>IFERROR(IF(INDEX(data_wkly!D:D,MATCH($B827,data_wkly!$C:$C,0),1)=0,"",INDEX(data_wkly!D:D,MATCH($B827,data_wkly!$C:$C,0),1)),"")</f>
        <v/>
      </c>
      <c r="D827" s="21" t="str">
        <f>IFERROR(IF(INDEX(data_wkly!E:E,MATCH($B827,data_wkly!$C:$C,0),1)=0,"",INDEX(data_wkly!E:E,MATCH($B827,data_wkly!$C:$C,0),1)),"")</f>
        <v/>
      </c>
      <c r="E827" s="21" t="str">
        <f>IF(C827="","",IFERROR(INDEX(data_wkly!F:F,MATCH($B827,data_wkly!$C:$C,0),1),""))</f>
        <v/>
      </c>
      <c r="F827" s="21" t="str">
        <f>IF(E827="","",IFERROR(IF(INDEX(data_wkly!G:G,MATCH($B827,data_wkly!$C:$C,0),1)=0,"",INDEX(data_wkly!G:G,MATCH($B827,data_wkly!$C:$C,0),1)),""))</f>
        <v/>
      </c>
      <c r="G827" s="21" t="str">
        <f>IFERROR(IF(INDEX(data_wkly!H:H,MATCH($B827,data_wkly!$C:$C,0),1)=0,"",INDEX(data_wkly!H:H,MATCH($B827,data_wkly!$C:$C,0),1)),"")</f>
        <v/>
      </c>
      <c r="H827" s="21" t="str">
        <f>IF(C827="","",IFERROR(INDEX(data_wkly!I:I,MATCH($B827,data_wkly!$C:$C,0),1),""))</f>
        <v/>
      </c>
      <c r="I827" s="21" t="str">
        <f>IF(H827="","",IFERROR(IF(INDEX(data_wkly!J:J,MATCH($B827,data_wkly!$C:$C,0),1)=0,"",INDEX(data_wkly!J:J,MATCH($B827,data_wkly!$C:$C,0),1)),""))</f>
        <v/>
      </c>
      <c r="J827" s="21" t="str">
        <f>IFERROR(IF(INDEX(data_wkly!K:K,MATCH($B827,data_wkly!$C:$C,0),1)=0,"",INDEX(data_wkly!K:K,MATCH($B827,data_wkly!$C:$C,0),1)),"")</f>
        <v/>
      </c>
      <c r="K827" s="86" t="str">
        <f>IFERROR(IF(INDEX(data_wkly!L:L,MATCH($B827,data_wkly!$C:$C,0),1)=0,"",INDEX(data_wkly!L:L,MATCH($B827,data_wkly!$C:$C,0),1)),"")</f>
        <v/>
      </c>
      <c r="L827" s="156"/>
      <c r="M827" s="155" t="str">
        <f>IFERROR(IF(INDEX(data_wkly!M:M,MATCH($B827,data_wkly!$C:$C,0),1)=0,"",INDEX(data_wkly!M:M,MATCH($B827,data_wkly!$C:$C,0),1)),"")</f>
        <v/>
      </c>
      <c r="N827" s="21" t="str">
        <f>IFERROR(IF(INDEX(data_wkly!N:N,MATCH($B827,data_wkly!$C:$C,0),1)=0,"",INDEX(data_wkly!N:N,MATCH($B827,data_wkly!$C:$C,0),1)),"")</f>
        <v/>
      </c>
      <c r="O827" s="21" t="str">
        <f>IF(M827="","",IFERROR(INDEX(data_wkly!O:O,MATCH($B827,data_wkly!$C:$C,0),1),""))</f>
        <v/>
      </c>
      <c r="P827" s="21" t="str">
        <f>IF(M827="","",IFERROR(IF(INDEX(data_wkly!P:P,MATCH($B827,data_wkly!$C:$C,0),1)=0,"",INDEX(data_wkly!P:P,MATCH($B827,data_wkly!$C:$C,0),1)),""))</f>
        <v/>
      </c>
      <c r="Q827" s="21" t="str">
        <f>IFERROR(IF(INDEX(data_wkly!Q:Q,MATCH($B827,data_wkly!$C:$C,0),1)=0,"",INDEX(data_wkly!Q:Q,MATCH($B827,data_wkly!$C:$C,0),1)),"")</f>
        <v/>
      </c>
      <c r="R827" s="21" t="str">
        <f>IF(M827="","",IFERROR(INDEX(data_wkly!R:R,MATCH($B827,data_wkly!$C:$C,0),1),""))</f>
        <v/>
      </c>
      <c r="S827" s="21" t="str">
        <f>IF(M827="","",IFERROR(IF(INDEX(data_wkly!S:S,MATCH($B827,data_wkly!$C:$C,0),1)=0,"",INDEX(data_wkly!S:S,MATCH($B827,data_wkly!$C:$C,0),1)),""))</f>
        <v/>
      </c>
      <c r="T827" s="21" t="str">
        <f>IFERROR(IF(INDEX(data_wkly!T:T,MATCH($B827,data_wkly!$C:$C,0),1)=0,"",INDEX(data_wkly!T:T,MATCH($B827,data_wkly!$C:$C,0),1)),"")</f>
        <v/>
      </c>
      <c r="U827" s="86" t="str">
        <f>IFERROR(IF(INDEX(data_wkly!U:U,MATCH($B827,data_wkly!$C:$C,0),1)=0,"",INDEX(data_wkly!U:U,MATCH($B827,data_wkly!$C:$C,0),1)),"")</f>
        <v/>
      </c>
      <c r="V827" s="157" t="str">
        <f t="shared" si="73"/>
        <v/>
      </c>
      <c r="W827" s="152" t="str">
        <f>IFERROR(IF(INDEX(data_wkly!W:W,MATCH($B827,data_wkly!$C:$C,0),1)=0,"",INDEX(data_wkly!W:W,MATCH($B827,data_wkly!$C:$C,0),1)),"")</f>
        <v/>
      </c>
      <c r="X827" s="21" t="str">
        <f>IFERROR(IF(INDEX(data_wkly!X:X,MATCH($B827,data_wkly!$C:$C,0),1)=0,"",INDEX(data_wkly!X:X,MATCH($B827,data_wkly!$C:$C,0),1)),"")</f>
        <v/>
      </c>
      <c r="Y827" s="21" t="str">
        <f>IFERROR(IF(INDEX(data_wkly!Y:Y,MATCH($B827,data_wkly!$C:$C,0),1)=0,"",INDEX(data_wkly!Y:Y,MATCH($B827,data_wkly!$C:$C,0),1)),"")</f>
        <v/>
      </c>
      <c r="Z827" s="21" t="str">
        <f>IFERROR(IF(INDEX(data_wkly!Z:Z,MATCH($B827,data_wkly!$C:$C,0),1)=0,"",INDEX(data_wkly!Z:Z,MATCH($B827,data_wkly!$C:$C,0),1)),"")</f>
        <v/>
      </c>
      <c r="AA827" s="152" t="str">
        <f>IFERROR(IF(INDEX(data_wkly!AA:AA,MATCH($B827,data_wkly!$C:$C,0),1)=0,"",INDEX(data_wkly!AA:AA,MATCH($B827,data_wkly!$C:$C,0),1)),"")</f>
        <v/>
      </c>
      <c r="AB827" s="21" t="str">
        <f>IFERROR(IF(INDEX(data_wkly!AB:AB,MATCH($B827,data_wkly!$C:$C,0),1)=0,"",INDEX(data_wkly!AB:AB,MATCH($B827,data_wkly!$C:$C,0),1)),"")</f>
        <v/>
      </c>
      <c r="AC827" s="21" t="str">
        <f>IFERROR(IF(INDEX(data_wkly!AC:AC,MATCH($B827,data_wkly!$C:$C,0),1)=0,"",INDEX(data_wkly!AC:AC,MATCH($B827,data_wkly!$C:$C,0),1)),"")</f>
        <v/>
      </c>
      <c r="AD827" s="21" t="str">
        <f>IFERROR(IF(INDEX(data_wkly!AD:AD,MATCH($B827,data_wkly!$C:$C,0),1)=0,"",INDEX(data_wkly!AD:AD,MATCH($B827,data_wkly!$C:$C,0),1)),"")</f>
        <v/>
      </c>
      <c r="AE827" s="157" t="str">
        <f t="shared" si="74"/>
        <v/>
      </c>
      <c r="AF827" s="154" t="str">
        <f>IFERROR(IF(INDEX(data_wkly!AF:AF,MATCH($B827,data_wkly!$C:$C,0),1)=0,"",INDEX(data_wkly!AF:AF,MATCH($B827,data_wkly!$C:$C,0),1)),"")</f>
        <v/>
      </c>
      <c r="AG827" s="153" t="str">
        <f>IFERROR(IF(AF827="","",INDEX(data_wkly!AG:AG,MATCH($B827,data_wkly!$C:$C,0),1)),"")</f>
        <v/>
      </c>
      <c r="AH827" s="153" t="str">
        <f>IFERROR(IF(INDEX(data_wkly!AH:AH,MATCH($B827,data_wkly!$C:$C,0),1)=0,"",INDEX(data_wkly!AH:AH,MATCH($B827,data_wkly!$C:$C,0),1)),"")</f>
        <v/>
      </c>
      <c r="AI827" s="153" t="str">
        <f>IFERROR(IF(INDEX(data_wkly!AI:AI,MATCH($B827,data_wkly!$C:$C,0),1)=0,"",INDEX(data_wkly!AI:AI,MATCH($B827,data_wkly!$C:$C,0),1)),"")</f>
        <v/>
      </c>
      <c r="AJ827" s="153" t="str">
        <f>IFERROR(IF(AI827="","",INDEX(data_wkly!AJ:AJ,MATCH($B827,data_wkly!$C:$C,0),1)),"")</f>
        <v/>
      </c>
      <c r="AK827" s="153" t="str">
        <f>IFERROR(IF(INDEX(data_wkly!AK:AK,MATCH($B827,data_wkly!$C:$C,0),1)=0,"",INDEX(data_wkly!AK:AK,MATCH($B827,data_wkly!$C:$C,0),1)),"")</f>
        <v/>
      </c>
      <c r="AL827" s="153" t="str">
        <f>IFERROR(IF(INDEX(data_wkly!AL:AL,MATCH($B827,data_wkly!$C:$C,0),1)=0,"",INDEX(data_wkly!AL:AL,MATCH($B827,data_wkly!$C:$C,0),1)),"")</f>
        <v/>
      </c>
      <c r="AM827" s="183" t="str">
        <f>IFERROR(IF(INDEX(data_wkly!AM:AM,MATCH($B827,data_wkly!$C:$C,0),1)=0,"",INDEX(data_wkly!AM:AM,MATCH($B827,data_wkly!$C:$C,0),1)),"")</f>
        <v/>
      </c>
      <c r="AN827" s="41" t="str">
        <f t="shared" si="78"/>
        <v/>
      </c>
      <c r="AO827" s="88">
        <f t="shared" si="77"/>
        <v>1</v>
      </c>
    </row>
    <row r="828" spans="1:41">
      <c r="A828" s="88" t="str">
        <f t="shared" si="75"/>
        <v/>
      </c>
      <c r="B828" s="89" t="str">
        <f t="shared" si="76"/>
        <v/>
      </c>
      <c r="C828" s="155" t="str">
        <f>IFERROR(IF(INDEX(data_wkly!D:D,MATCH($B828,data_wkly!$C:$C,0),1)=0,"",INDEX(data_wkly!D:D,MATCH($B828,data_wkly!$C:$C,0),1)),"")</f>
        <v/>
      </c>
      <c r="D828" s="21" t="str">
        <f>IFERROR(IF(INDEX(data_wkly!E:E,MATCH($B828,data_wkly!$C:$C,0),1)=0,"",INDEX(data_wkly!E:E,MATCH($B828,data_wkly!$C:$C,0),1)),"")</f>
        <v/>
      </c>
      <c r="E828" s="21" t="str">
        <f>IF(C828="","",IFERROR(INDEX(data_wkly!F:F,MATCH($B828,data_wkly!$C:$C,0),1),""))</f>
        <v/>
      </c>
      <c r="F828" s="21" t="str">
        <f>IF(E828="","",IFERROR(IF(INDEX(data_wkly!G:G,MATCH($B828,data_wkly!$C:$C,0),1)=0,"",INDEX(data_wkly!G:G,MATCH($B828,data_wkly!$C:$C,0),1)),""))</f>
        <v/>
      </c>
      <c r="G828" s="21" t="str">
        <f>IFERROR(IF(INDEX(data_wkly!H:H,MATCH($B828,data_wkly!$C:$C,0),1)=0,"",INDEX(data_wkly!H:H,MATCH($B828,data_wkly!$C:$C,0),1)),"")</f>
        <v/>
      </c>
      <c r="H828" s="21" t="str">
        <f>IF(C828="","",IFERROR(INDEX(data_wkly!I:I,MATCH($B828,data_wkly!$C:$C,0),1),""))</f>
        <v/>
      </c>
      <c r="I828" s="21" t="str">
        <f>IF(H828="","",IFERROR(IF(INDEX(data_wkly!J:J,MATCH($B828,data_wkly!$C:$C,0),1)=0,"",INDEX(data_wkly!J:J,MATCH($B828,data_wkly!$C:$C,0),1)),""))</f>
        <v/>
      </c>
      <c r="J828" s="21" t="str">
        <f>IFERROR(IF(INDEX(data_wkly!K:K,MATCH($B828,data_wkly!$C:$C,0),1)=0,"",INDEX(data_wkly!K:K,MATCH($B828,data_wkly!$C:$C,0),1)),"")</f>
        <v/>
      </c>
      <c r="K828" s="86" t="str">
        <f>IFERROR(IF(INDEX(data_wkly!L:L,MATCH($B828,data_wkly!$C:$C,0),1)=0,"",INDEX(data_wkly!L:L,MATCH($B828,data_wkly!$C:$C,0),1)),"")</f>
        <v/>
      </c>
      <c r="L828" s="156"/>
      <c r="M828" s="155" t="str">
        <f>IFERROR(IF(INDEX(data_wkly!M:M,MATCH($B828,data_wkly!$C:$C,0),1)=0,"",INDEX(data_wkly!M:M,MATCH($B828,data_wkly!$C:$C,0),1)),"")</f>
        <v/>
      </c>
      <c r="N828" s="21" t="str">
        <f>IFERROR(IF(INDEX(data_wkly!N:N,MATCH($B828,data_wkly!$C:$C,0),1)=0,"",INDEX(data_wkly!N:N,MATCH($B828,data_wkly!$C:$C,0),1)),"")</f>
        <v/>
      </c>
      <c r="O828" s="21" t="str">
        <f>IF(M828="","",IFERROR(INDEX(data_wkly!O:O,MATCH($B828,data_wkly!$C:$C,0),1),""))</f>
        <v/>
      </c>
      <c r="P828" s="21" t="str">
        <f>IF(M828="","",IFERROR(IF(INDEX(data_wkly!P:P,MATCH($B828,data_wkly!$C:$C,0),1)=0,"",INDEX(data_wkly!P:P,MATCH($B828,data_wkly!$C:$C,0),1)),""))</f>
        <v/>
      </c>
      <c r="Q828" s="21" t="str">
        <f>IFERROR(IF(INDEX(data_wkly!Q:Q,MATCH($B828,data_wkly!$C:$C,0),1)=0,"",INDEX(data_wkly!Q:Q,MATCH($B828,data_wkly!$C:$C,0),1)),"")</f>
        <v/>
      </c>
      <c r="R828" s="21" t="str">
        <f>IF(M828="","",IFERROR(INDEX(data_wkly!R:R,MATCH($B828,data_wkly!$C:$C,0),1),""))</f>
        <v/>
      </c>
      <c r="S828" s="21" t="str">
        <f>IF(M828="","",IFERROR(IF(INDEX(data_wkly!S:S,MATCH($B828,data_wkly!$C:$C,0),1)=0,"",INDEX(data_wkly!S:S,MATCH($B828,data_wkly!$C:$C,0),1)),""))</f>
        <v/>
      </c>
      <c r="T828" s="21" t="str">
        <f>IFERROR(IF(INDEX(data_wkly!T:T,MATCH($B828,data_wkly!$C:$C,0),1)=0,"",INDEX(data_wkly!T:T,MATCH($B828,data_wkly!$C:$C,0),1)),"")</f>
        <v/>
      </c>
      <c r="U828" s="86" t="str">
        <f>IFERROR(IF(INDEX(data_wkly!U:U,MATCH($B828,data_wkly!$C:$C,0),1)=0,"",INDEX(data_wkly!U:U,MATCH($B828,data_wkly!$C:$C,0),1)),"")</f>
        <v/>
      </c>
      <c r="V828" s="157" t="str">
        <f t="shared" si="73"/>
        <v/>
      </c>
      <c r="W828" s="152" t="str">
        <f>IFERROR(IF(INDEX(data_wkly!W:W,MATCH($B828,data_wkly!$C:$C,0),1)=0,"",INDEX(data_wkly!W:W,MATCH($B828,data_wkly!$C:$C,0),1)),"")</f>
        <v/>
      </c>
      <c r="X828" s="21" t="str">
        <f>IFERROR(IF(INDEX(data_wkly!X:X,MATCH($B828,data_wkly!$C:$C,0),1)=0,"",INDEX(data_wkly!X:X,MATCH($B828,data_wkly!$C:$C,0),1)),"")</f>
        <v/>
      </c>
      <c r="Y828" s="21" t="str">
        <f>IFERROR(IF(INDEX(data_wkly!Y:Y,MATCH($B828,data_wkly!$C:$C,0),1)=0,"",INDEX(data_wkly!Y:Y,MATCH($B828,data_wkly!$C:$C,0),1)),"")</f>
        <v/>
      </c>
      <c r="Z828" s="21" t="str">
        <f>IFERROR(IF(INDEX(data_wkly!Z:Z,MATCH($B828,data_wkly!$C:$C,0),1)=0,"",INDEX(data_wkly!Z:Z,MATCH($B828,data_wkly!$C:$C,0),1)),"")</f>
        <v/>
      </c>
      <c r="AA828" s="152" t="str">
        <f>IFERROR(IF(INDEX(data_wkly!AA:AA,MATCH($B828,data_wkly!$C:$C,0),1)=0,"",INDEX(data_wkly!AA:AA,MATCH($B828,data_wkly!$C:$C,0),1)),"")</f>
        <v/>
      </c>
      <c r="AB828" s="21" t="str">
        <f>IFERROR(IF(INDEX(data_wkly!AB:AB,MATCH($B828,data_wkly!$C:$C,0),1)=0,"",INDEX(data_wkly!AB:AB,MATCH($B828,data_wkly!$C:$C,0),1)),"")</f>
        <v/>
      </c>
      <c r="AC828" s="21" t="str">
        <f>IFERROR(IF(INDEX(data_wkly!AC:AC,MATCH($B828,data_wkly!$C:$C,0),1)=0,"",INDEX(data_wkly!AC:AC,MATCH($B828,data_wkly!$C:$C,0),1)),"")</f>
        <v/>
      </c>
      <c r="AD828" s="21" t="str">
        <f>IFERROR(IF(INDEX(data_wkly!AD:AD,MATCH($B828,data_wkly!$C:$C,0),1)=0,"",INDEX(data_wkly!AD:AD,MATCH($B828,data_wkly!$C:$C,0),1)),"")</f>
        <v/>
      </c>
      <c r="AE828" s="157" t="str">
        <f t="shared" si="74"/>
        <v/>
      </c>
      <c r="AF828" s="154" t="str">
        <f>IFERROR(IF(INDEX(data_wkly!AF:AF,MATCH($B828,data_wkly!$C:$C,0),1)=0,"",INDEX(data_wkly!AF:AF,MATCH($B828,data_wkly!$C:$C,0),1)),"")</f>
        <v/>
      </c>
      <c r="AG828" s="153" t="str">
        <f>IFERROR(IF(AF828="","",INDEX(data_wkly!AG:AG,MATCH($B828,data_wkly!$C:$C,0),1)),"")</f>
        <v/>
      </c>
      <c r="AH828" s="153" t="str">
        <f>IFERROR(IF(INDEX(data_wkly!AH:AH,MATCH($B828,data_wkly!$C:$C,0),1)=0,"",INDEX(data_wkly!AH:AH,MATCH($B828,data_wkly!$C:$C,0),1)),"")</f>
        <v/>
      </c>
      <c r="AI828" s="153" t="str">
        <f>IFERROR(IF(INDEX(data_wkly!AI:AI,MATCH($B828,data_wkly!$C:$C,0),1)=0,"",INDEX(data_wkly!AI:AI,MATCH($B828,data_wkly!$C:$C,0),1)),"")</f>
        <v/>
      </c>
      <c r="AJ828" s="153" t="str">
        <f>IFERROR(IF(AI828="","",INDEX(data_wkly!AJ:AJ,MATCH($B828,data_wkly!$C:$C,0),1)),"")</f>
        <v/>
      </c>
      <c r="AK828" s="153" t="str">
        <f>IFERROR(IF(INDEX(data_wkly!AK:AK,MATCH($B828,data_wkly!$C:$C,0),1)=0,"",INDEX(data_wkly!AK:AK,MATCH($B828,data_wkly!$C:$C,0),1)),"")</f>
        <v/>
      </c>
      <c r="AL828" s="153" t="str">
        <f>IFERROR(IF(INDEX(data_wkly!AL:AL,MATCH($B828,data_wkly!$C:$C,0),1)=0,"",INDEX(data_wkly!AL:AL,MATCH($B828,data_wkly!$C:$C,0),1)),"")</f>
        <v/>
      </c>
      <c r="AM828" s="183" t="str">
        <f>IFERROR(IF(INDEX(data_wkly!AM:AM,MATCH($B828,data_wkly!$C:$C,0),1)=0,"",INDEX(data_wkly!AM:AM,MATCH($B828,data_wkly!$C:$C,0),1)),"")</f>
        <v/>
      </c>
      <c r="AN828" s="41" t="str">
        <f t="shared" si="78"/>
        <v/>
      </c>
      <c r="AO828" s="88">
        <f t="shared" si="77"/>
        <v>2</v>
      </c>
    </row>
    <row r="829" spans="1:41">
      <c r="A829" s="88" t="str">
        <f t="shared" si="75"/>
        <v/>
      </c>
      <c r="B829" s="89" t="str">
        <f t="shared" si="76"/>
        <v/>
      </c>
      <c r="C829" s="155" t="str">
        <f>IFERROR(IF(INDEX(data_wkly!D:D,MATCH($B829,data_wkly!$C:$C,0),1)=0,"",INDEX(data_wkly!D:D,MATCH($B829,data_wkly!$C:$C,0),1)),"")</f>
        <v/>
      </c>
      <c r="D829" s="21" t="str">
        <f>IFERROR(IF(INDEX(data_wkly!E:E,MATCH($B829,data_wkly!$C:$C,0),1)=0,"",INDEX(data_wkly!E:E,MATCH($B829,data_wkly!$C:$C,0),1)),"")</f>
        <v/>
      </c>
      <c r="E829" s="21" t="str">
        <f>IF(C829="","",IFERROR(INDEX(data_wkly!F:F,MATCH($B829,data_wkly!$C:$C,0),1),""))</f>
        <v/>
      </c>
      <c r="F829" s="21" t="str">
        <f>IF(E829="","",IFERROR(IF(INDEX(data_wkly!G:G,MATCH($B829,data_wkly!$C:$C,0),1)=0,"",INDEX(data_wkly!G:G,MATCH($B829,data_wkly!$C:$C,0),1)),""))</f>
        <v/>
      </c>
      <c r="G829" s="21" t="str">
        <f>IFERROR(IF(INDEX(data_wkly!H:H,MATCH($B829,data_wkly!$C:$C,0),1)=0,"",INDEX(data_wkly!H:H,MATCH($B829,data_wkly!$C:$C,0),1)),"")</f>
        <v/>
      </c>
      <c r="H829" s="21" t="str">
        <f>IF(C829="","",IFERROR(INDEX(data_wkly!I:I,MATCH($B829,data_wkly!$C:$C,0),1),""))</f>
        <v/>
      </c>
      <c r="I829" s="21" t="str">
        <f>IF(H829="","",IFERROR(IF(INDEX(data_wkly!J:J,MATCH($B829,data_wkly!$C:$C,0),1)=0,"",INDEX(data_wkly!J:J,MATCH($B829,data_wkly!$C:$C,0),1)),""))</f>
        <v/>
      </c>
      <c r="J829" s="21" t="str">
        <f>IFERROR(IF(INDEX(data_wkly!K:K,MATCH($B829,data_wkly!$C:$C,0),1)=0,"",INDEX(data_wkly!K:K,MATCH($B829,data_wkly!$C:$C,0),1)),"")</f>
        <v/>
      </c>
      <c r="K829" s="86" t="str">
        <f>IFERROR(IF(INDEX(data_wkly!L:L,MATCH($B829,data_wkly!$C:$C,0),1)=0,"",INDEX(data_wkly!L:L,MATCH($B829,data_wkly!$C:$C,0),1)),"")</f>
        <v/>
      </c>
      <c r="L829" s="156"/>
      <c r="M829" s="155" t="str">
        <f>IFERROR(IF(INDEX(data_wkly!M:M,MATCH($B829,data_wkly!$C:$C,0),1)=0,"",INDEX(data_wkly!M:M,MATCH($B829,data_wkly!$C:$C,0),1)),"")</f>
        <v/>
      </c>
      <c r="N829" s="21" t="str">
        <f>IFERROR(IF(INDEX(data_wkly!N:N,MATCH($B829,data_wkly!$C:$C,0),1)=0,"",INDEX(data_wkly!N:N,MATCH($B829,data_wkly!$C:$C,0),1)),"")</f>
        <v/>
      </c>
      <c r="O829" s="21" t="str">
        <f>IF(M829="","",IFERROR(INDEX(data_wkly!O:O,MATCH($B829,data_wkly!$C:$C,0),1),""))</f>
        <v/>
      </c>
      <c r="P829" s="21" t="str">
        <f>IF(M829="","",IFERROR(IF(INDEX(data_wkly!P:P,MATCH($B829,data_wkly!$C:$C,0),1)=0,"",INDEX(data_wkly!P:P,MATCH($B829,data_wkly!$C:$C,0),1)),""))</f>
        <v/>
      </c>
      <c r="Q829" s="21" t="str">
        <f>IFERROR(IF(INDEX(data_wkly!Q:Q,MATCH($B829,data_wkly!$C:$C,0),1)=0,"",INDEX(data_wkly!Q:Q,MATCH($B829,data_wkly!$C:$C,0),1)),"")</f>
        <v/>
      </c>
      <c r="R829" s="21" t="str">
        <f>IF(M829="","",IFERROR(INDEX(data_wkly!R:R,MATCH($B829,data_wkly!$C:$C,0),1),""))</f>
        <v/>
      </c>
      <c r="S829" s="21" t="str">
        <f>IF(M829="","",IFERROR(IF(INDEX(data_wkly!S:S,MATCH($B829,data_wkly!$C:$C,0),1)=0,"",INDEX(data_wkly!S:S,MATCH($B829,data_wkly!$C:$C,0),1)),""))</f>
        <v/>
      </c>
      <c r="T829" s="21" t="str">
        <f>IFERROR(IF(INDEX(data_wkly!T:T,MATCH($B829,data_wkly!$C:$C,0),1)=0,"",INDEX(data_wkly!T:T,MATCH($B829,data_wkly!$C:$C,0),1)),"")</f>
        <v/>
      </c>
      <c r="U829" s="86" t="str">
        <f>IFERROR(IF(INDEX(data_wkly!U:U,MATCH($B829,data_wkly!$C:$C,0),1)=0,"",INDEX(data_wkly!U:U,MATCH($B829,data_wkly!$C:$C,0),1)),"")</f>
        <v/>
      </c>
      <c r="V829" s="157" t="str">
        <f t="shared" si="73"/>
        <v/>
      </c>
      <c r="W829" s="152" t="str">
        <f>IFERROR(IF(INDEX(data_wkly!W:W,MATCH($B829,data_wkly!$C:$C,0),1)=0,"",INDEX(data_wkly!W:W,MATCH($B829,data_wkly!$C:$C,0),1)),"")</f>
        <v/>
      </c>
      <c r="X829" s="21" t="str">
        <f>IFERROR(IF(INDEX(data_wkly!X:X,MATCH($B829,data_wkly!$C:$C,0),1)=0,"",INDEX(data_wkly!X:X,MATCH($B829,data_wkly!$C:$C,0),1)),"")</f>
        <v/>
      </c>
      <c r="Y829" s="21" t="str">
        <f>IFERROR(IF(INDEX(data_wkly!Y:Y,MATCH($B829,data_wkly!$C:$C,0),1)=0,"",INDEX(data_wkly!Y:Y,MATCH($B829,data_wkly!$C:$C,0),1)),"")</f>
        <v/>
      </c>
      <c r="Z829" s="21" t="str">
        <f>IFERROR(IF(INDEX(data_wkly!Z:Z,MATCH($B829,data_wkly!$C:$C,0),1)=0,"",INDEX(data_wkly!Z:Z,MATCH($B829,data_wkly!$C:$C,0),1)),"")</f>
        <v/>
      </c>
      <c r="AA829" s="152" t="str">
        <f>IFERROR(IF(INDEX(data_wkly!AA:AA,MATCH($B829,data_wkly!$C:$C,0),1)=0,"",INDEX(data_wkly!AA:AA,MATCH($B829,data_wkly!$C:$C,0),1)),"")</f>
        <v/>
      </c>
      <c r="AB829" s="21" t="str">
        <f>IFERROR(IF(INDEX(data_wkly!AB:AB,MATCH($B829,data_wkly!$C:$C,0),1)=0,"",INDEX(data_wkly!AB:AB,MATCH($B829,data_wkly!$C:$C,0),1)),"")</f>
        <v/>
      </c>
      <c r="AC829" s="21" t="str">
        <f>IFERROR(IF(INDEX(data_wkly!AC:AC,MATCH($B829,data_wkly!$C:$C,0),1)=0,"",INDEX(data_wkly!AC:AC,MATCH($B829,data_wkly!$C:$C,0),1)),"")</f>
        <v/>
      </c>
      <c r="AD829" s="21" t="str">
        <f>IFERROR(IF(INDEX(data_wkly!AD:AD,MATCH($B829,data_wkly!$C:$C,0),1)=0,"",INDEX(data_wkly!AD:AD,MATCH($B829,data_wkly!$C:$C,0),1)),"")</f>
        <v/>
      </c>
      <c r="AE829" s="157" t="str">
        <f t="shared" si="74"/>
        <v/>
      </c>
      <c r="AF829" s="154" t="str">
        <f>IFERROR(IF(INDEX(data_wkly!AF:AF,MATCH($B829,data_wkly!$C:$C,0),1)=0,"",INDEX(data_wkly!AF:AF,MATCH($B829,data_wkly!$C:$C,0),1)),"")</f>
        <v/>
      </c>
      <c r="AG829" s="153" t="str">
        <f>IFERROR(IF(AF829="","",INDEX(data_wkly!AG:AG,MATCH($B829,data_wkly!$C:$C,0),1)),"")</f>
        <v/>
      </c>
      <c r="AH829" s="153" t="str">
        <f>IFERROR(IF(INDEX(data_wkly!AH:AH,MATCH($B829,data_wkly!$C:$C,0),1)=0,"",INDEX(data_wkly!AH:AH,MATCH($B829,data_wkly!$C:$C,0),1)),"")</f>
        <v/>
      </c>
      <c r="AI829" s="153" t="str">
        <f>IFERROR(IF(INDEX(data_wkly!AI:AI,MATCH($B829,data_wkly!$C:$C,0),1)=0,"",INDEX(data_wkly!AI:AI,MATCH($B829,data_wkly!$C:$C,0),1)),"")</f>
        <v/>
      </c>
      <c r="AJ829" s="153" t="str">
        <f>IFERROR(IF(AI829="","",INDEX(data_wkly!AJ:AJ,MATCH($B829,data_wkly!$C:$C,0),1)),"")</f>
        <v/>
      </c>
      <c r="AK829" s="153" t="str">
        <f>IFERROR(IF(INDEX(data_wkly!AK:AK,MATCH($B829,data_wkly!$C:$C,0),1)=0,"",INDEX(data_wkly!AK:AK,MATCH($B829,data_wkly!$C:$C,0),1)),"")</f>
        <v/>
      </c>
      <c r="AL829" s="153" t="str">
        <f>IFERROR(IF(INDEX(data_wkly!AL:AL,MATCH($B829,data_wkly!$C:$C,0),1)=0,"",INDEX(data_wkly!AL:AL,MATCH($B829,data_wkly!$C:$C,0),1)),"")</f>
        <v/>
      </c>
      <c r="AM829" s="183" t="str">
        <f>IFERROR(IF(INDEX(data_wkly!AM:AM,MATCH($B829,data_wkly!$C:$C,0),1)=0,"",INDEX(data_wkly!AM:AM,MATCH($B829,data_wkly!$C:$C,0),1)),"")</f>
        <v/>
      </c>
      <c r="AN829" s="41" t="str">
        <f t="shared" si="78"/>
        <v/>
      </c>
      <c r="AO829" s="88">
        <f t="shared" si="77"/>
        <v>1</v>
      </c>
    </row>
    <row r="830" spans="1:41">
      <c r="A830" s="88" t="str">
        <f t="shared" si="75"/>
        <v/>
      </c>
      <c r="B830" s="89" t="str">
        <f t="shared" si="76"/>
        <v/>
      </c>
      <c r="C830" s="155" t="str">
        <f>IFERROR(IF(INDEX(data_wkly!D:D,MATCH($B830,data_wkly!$C:$C,0),1)=0,"",INDEX(data_wkly!D:D,MATCH($B830,data_wkly!$C:$C,0),1)),"")</f>
        <v/>
      </c>
      <c r="D830" s="21" t="str">
        <f>IFERROR(IF(INDEX(data_wkly!E:E,MATCH($B830,data_wkly!$C:$C,0),1)=0,"",INDEX(data_wkly!E:E,MATCH($B830,data_wkly!$C:$C,0),1)),"")</f>
        <v/>
      </c>
      <c r="E830" s="21" t="str">
        <f>IF(C830="","",IFERROR(INDEX(data_wkly!F:F,MATCH($B830,data_wkly!$C:$C,0),1),""))</f>
        <v/>
      </c>
      <c r="F830" s="21" t="str">
        <f>IF(E830="","",IFERROR(IF(INDEX(data_wkly!G:G,MATCH($B830,data_wkly!$C:$C,0),1)=0,"",INDEX(data_wkly!G:G,MATCH($B830,data_wkly!$C:$C,0),1)),""))</f>
        <v/>
      </c>
      <c r="G830" s="21" t="str">
        <f>IFERROR(IF(INDEX(data_wkly!H:H,MATCH($B830,data_wkly!$C:$C,0),1)=0,"",INDEX(data_wkly!H:H,MATCH($B830,data_wkly!$C:$C,0),1)),"")</f>
        <v/>
      </c>
      <c r="H830" s="21" t="str">
        <f>IF(C830="","",IFERROR(INDEX(data_wkly!I:I,MATCH($B830,data_wkly!$C:$C,0),1),""))</f>
        <v/>
      </c>
      <c r="I830" s="21" t="str">
        <f>IF(H830="","",IFERROR(IF(INDEX(data_wkly!J:J,MATCH($B830,data_wkly!$C:$C,0),1)=0,"",INDEX(data_wkly!J:J,MATCH($B830,data_wkly!$C:$C,0),1)),""))</f>
        <v/>
      </c>
      <c r="J830" s="21" t="str">
        <f>IFERROR(IF(INDEX(data_wkly!K:K,MATCH($B830,data_wkly!$C:$C,0),1)=0,"",INDEX(data_wkly!K:K,MATCH($B830,data_wkly!$C:$C,0),1)),"")</f>
        <v/>
      </c>
      <c r="K830" s="86" t="str">
        <f>IFERROR(IF(INDEX(data_wkly!L:L,MATCH($B830,data_wkly!$C:$C,0),1)=0,"",INDEX(data_wkly!L:L,MATCH($B830,data_wkly!$C:$C,0),1)),"")</f>
        <v/>
      </c>
      <c r="L830" s="156"/>
      <c r="M830" s="155" t="str">
        <f>IFERROR(IF(INDEX(data_wkly!M:M,MATCH($B830,data_wkly!$C:$C,0),1)=0,"",INDEX(data_wkly!M:M,MATCH($B830,data_wkly!$C:$C,0),1)),"")</f>
        <v/>
      </c>
      <c r="N830" s="21" t="str">
        <f>IFERROR(IF(INDEX(data_wkly!N:N,MATCH($B830,data_wkly!$C:$C,0),1)=0,"",INDEX(data_wkly!N:N,MATCH($B830,data_wkly!$C:$C,0),1)),"")</f>
        <v/>
      </c>
      <c r="O830" s="21" t="str">
        <f>IF(M830="","",IFERROR(INDEX(data_wkly!O:O,MATCH($B830,data_wkly!$C:$C,0),1),""))</f>
        <v/>
      </c>
      <c r="P830" s="21" t="str">
        <f>IF(M830="","",IFERROR(IF(INDEX(data_wkly!P:P,MATCH($B830,data_wkly!$C:$C,0),1)=0,"",INDEX(data_wkly!P:P,MATCH($B830,data_wkly!$C:$C,0),1)),""))</f>
        <v/>
      </c>
      <c r="Q830" s="21" t="str">
        <f>IFERROR(IF(INDEX(data_wkly!Q:Q,MATCH($B830,data_wkly!$C:$C,0),1)=0,"",INDEX(data_wkly!Q:Q,MATCH($B830,data_wkly!$C:$C,0),1)),"")</f>
        <v/>
      </c>
      <c r="R830" s="21" t="str">
        <f>IF(M830="","",IFERROR(INDEX(data_wkly!R:R,MATCH($B830,data_wkly!$C:$C,0),1),""))</f>
        <v/>
      </c>
      <c r="S830" s="21" t="str">
        <f>IF(M830="","",IFERROR(IF(INDEX(data_wkly!S:S,MATCH($B830,data_wkly!$C:$C,0),1)=0,"",INDEX(data_wkly!S:S,MATCH($B830,data_wkly!$C:$C,0),1)),""))</f>
        <v/>
      </c>
      <c r="T830" s="21" t="str">
        <f>IFERROR(IF(INDEX(data_wkly!T:T,MATCH($B830,data_wkly!$C:$C,0),1)=0,"",INDEX(data_wkly!T:T,MATCH($B830,data_wkly!$C:$C,0),1)),"")</f>
        <v/>
      </c>
      <c r="U830" s="86" t="str">
        <f>IFERROR(IF(INDEX(data_wkly!U:U,MATCH($B830,data_wkly!$C:$C,0),1)=0,"",INDEX(data_wkly!U:U,MATCH($B830,data_wkly!$C:$C,0),1)),"")</f>
        <v/>
      </c>
      <c r="V830" s="157" t="str">
        <f t="shared" si="73"/>
        <v/>
      </c>
      <c r="W830" s="152" t="str">
        <f>IFERROR(IF(INDEX(data_wkly!W:W,MATCH($B830,data_wkly!$C:$C,0),1)=0,"",INDEX(data_wkly!W:W,MATCH($B830,data_wkly!$C:$C,0),1)),"")</f>
        <v/>
      </c>
      <c r="X830" s="21" t="str">
        <f>IFERROR(IF(INDEX(data_wkly!X:X,MATCH($B830,data_wkly!$C:$C,0),1)=0,"",INDEX(data_wkly!X:X,MATCH($B830,data_wkly!$C:$C,0),1)),"")</f>
        <v/>
      </c>
      <c r="Y830" s="21" t="str">
        <f>IFERROR(IF(INDEX(data_wkly!Y:Y,MATCH($B830,data_wkly!$C:$C,0),1)=0,"",INDEX(data_wkly!Y:Y,MATCH($B830,data_wkly!$C:$C,0),1)),"")</f>
        <v/>
      </c>
      <c r="Z830" s="21" t="str">
        <f>IFERROR(IF(INDEX(data_wkly!Z:Z,MATCH($B830,data_wkly!$C:$C,0),1)=0,"",INDEX(data_wkly!Z:Z,MATCH($B830,data_wkly!$C:$C,0),1)),"")</f>
        <v/>
      </c>
      <c r="AA830" s="152" t="str">
        <f>IFERROR(IF(INDEX(data_wkly!AA:AA,MATCH($B830,data_wkly!$C:$C,0),1)=0,"",INDEX(data_wkly!AA:AA,MATCH($B830,data_wkly!$C:$C,0),1)),"")</f>
        <v/>
      </c>
      <c r="AB830" s="21" t="str">
        <f>IFERROR(IF(INDEX(data_wkly!AB:AB,MATCH($B830,data_wkly!$C:$C,0),1)=0,"",INDEX(data_wkly!AB:AB,MATCH($B830,data_wkly!$C:$C,0),1)),"")</f>
        <v/>
      </c>
      <c r="AC830" s="21" t="str">
        <f>IFERROR(IF(INDEX(data_wkly!AC:AC,MATCH($B830,data_wkly!$C:$C,0),1)=0,"",INDEX(data_wkly!AC:AC,MATCH($B830,data_wkly!$C:$C,0),1)),"")</f>
        <v/>
      </c>
      <c r="AD830" s="21" t="str">
        <f>IFERROR(IF(INDEX(data_wkly!AD:AD,MATCH($B830,data_wkly!$C:$C,0),1)=0,"",INDEX(data_wkly!AD:AD,MATCH($B830,data_wkly!$C:$C,0),1)),"")</f>
        <v/>
      </c>
      <c r="AE830" s="157" t="str">
        <f t="shared" si="74"/>
        <v/>
      </c>
      <c r="AF830" s="154" t="str">
        <f>IFERROR(IF(INDEX(data_wkly!AF:AF,MATCH($B830,data_wkly!$C:$C,0),1)=0,"",INDEX(data_wkly!AF:AF,MATCH($B830,data_wkly!$C:$C,0),1)),"")</f>
        <v/>
      </c>
      <c r="AG830" s="153" t="str">
        <f>IFERROR(IF(AF830="","",INDEX(data_wkly!AG:AG,MATCH($B830,data_wkly!$C:$C,0),1)),"")</f>
        <v/>
      </c>
      <c r="AH830" s="153" t="str">
        <f>IFERROR(IF(INDEX(data_wkly!AH:AH,MATCH($B830,data_wkly!$C:$C,0),1)=0,"",INDEX(data_wkly!AH:AH,MATCH($B830,data_wkly!$C:$C,0),1)),"")</f>
        <v/>
      </c>
      <c r="AI830" s="153" t="str">
        <f>IFERROR(IF(INDEX(data_wkly!AI:AI,MATCH($B830,data_wkly!$C:$C,0),1)=0,"",INDEX(data_wkly!AI:AI,MATCH($B830,data_wkly!$C:$C,0),1)),"")</f>
        <v/>
      </c>
      <c r="AJ830" s="153" t="str">
        <f>IFERROR(IF(AI830="","",INDEX(data_wkly!AJ:AJ,MATCH($B830,data_wkly!$C:$C,0),1)),"")</f>
        <v/>
      </c>
      <c r="AK830" s="153" t="str">
        <f>IFERROR(IF(INDEX(data_wkly!AK:AK,MATCH($B830,data_wkly!$C:$C,0),1)=0,"",INDEX(data_wkly!AK:AK,MATCH($B830,data_wkly!$C:$C,0),1)),"")</f>
        <v/>
      </c>
      <c r="AL830" s="153" t="str">
        <f>IFERROR(IF(INDEX(data_wkly!AL:AL,MATCH($B830,data_wkly!$C:$C,0),1)=0,"",INDEX(data_wkly!AL:AL,MATCH($B830,data_wkly!$C:$C,0),1)),"")</f>
        <v/>
      </c>
      <c r="AM830" s="183" t="str">
        <f>IFERROR(IF(INDEX(data_wkly!AM:AM,MATCH($B830,data_wkly!$C:$C,0),1)=0,"",INDEX(data_wkly!AM:AM,MATCH($B830,data_wkly!$C:$C,0),1)),"")</f>
        <v/>
      </c>
      <c r="AN830" s="41" t="str">
        <f t="shared" si="78"/>
        <v/>
      </c>
      <c r="AO830" s="88">
        <f t="shared" si="77"/>
        <v>2</v>
      </c>
    </row>
    <row r="831" spans="1:41">
      <c r="A831" s="88" t="str">
        <f t="shared" si="75"/>
        <v/>
      </c>
      <c r="B831" s="89" t="str">
        <f t="shared" si="76"/>
        <v/>
      </c>
      <c r="C831" s="155" t="str">
        <f>IFERROR(IF(INDEX(data_wkly!D:D,MATCH($B831,data_wkly!$C:$C,0),1)=0,"",INDEX(data_wkly!D:D,MATCH($B831,data_wkly!$C:$C,0),1)),"")</f>
        <v/>
      </c>
      <c r="D831" s="21" t="str">
        <f>IFERROR(IF(INDEX(data_wkly!E:E,MATCH($B831,data_wkly!$C:$C,0),1)=0,"",INDEX(data_wkly!E:E,MATCH($B831,data_wkly!$C:$C,0),1)),"")</f>
        <v/>
      </c>
      <c r="E831" s="21" t="str">
        <f>IF(C831="","",IFERROR(INDEX(data_wkly!F:F,MATCH($B831,data_wkly!$C:$C,0),1),""))</f>
        <v/>
      </c>
      <c r="F831" s="21" t="str">
        <f>IF(E831="","",IFERROR(IF(INDEX(data_wkly!G:G,MATCH($B831,data_wkly!$C:$C,0),1)=0,"",INDEX(data_wkly!G:G,MATCH($B831,data_wkly!$C:$C,0),1)),""))</f>
        <v/>
      </c>
      <c r="G831" s="21" t="str">
        <f>IFERROR(IF(INDEX(data_wkly!H:H,MATCH($B831,data_wkly!$C:$C,0),1)=0,"",INDEX(data_wkly!H:H,MATCH($B831,data_wkly!$C:$C,0),1)),"")</f>
        <v/>
      </c>
      <c r="H831" s="21" t="str">
        <f>IF(C831="","",IFERROR(INDEX(data_wkly!I:I,MATCH($B831,data_wkly!$C:$C,0),1),""))</f>
        <v/>
      </c>
      <c r="I831" s="21" t="str">
        <f>IF(H831="","",IFERROR(IF(INDEX(data_wkly!J:J,MATCH($B831,data_wkly!$C:$C,0),1)=0,"",INDEX(data_wkly!J:J,MATCH($B831,data_wkly!$C:$C,0),1)),""))</f>
        <v/>
      </c>
      <c r="J831" s="21" t="str">
        <f>IFERROR(IF(INDEX(data_wkly!K:K,MATCH($B831,data_wkly!$C:$C,0),1)=0,"",INDEX(data_wkly!K:K,MATCH($B831,data_wkly!$C:$C,0),1)),"")</f>
        <v/>
      </c>
      <c r="K831" s="86" t="str">
        <f>IFERROR(IF(INDEX(data_wkly!L:L,MATCH($B831,data_wkly!$C:$C,0),1)=0,"",INDEX(data_wkly!L:L,MATCH($B831,data_wkly!$C:$C,0),1)),"")</f>
        <v/>
      </c>
      <c r="L831" s="156"/>
      <c r="M831" s="155" t="str">
        <f>IFERROR(IF(INDEX(data_wkly!M:M,MATCH($B831,data_wkly!$C:$C,0),1)=0,"",INDEX(data_wkly!M:M,MATCH($B831,data_wkly!$C:$C,0),1)),"")</f>
        <v/>
      </c>
      <c r="N831" s="21" t="str">
        <f>IFERROR(IF(INDEX(data_wkly!N:N,MATCH($B831,data_wkly!$C:$C,0),1)=0,"",INDEX(data_wkly!N:N,MATCH($B831,data_wkly!$C:$C,0),1)),"")</f>
        <v/>
      </c>
      <c r="O831" s="21" t="str">
        <f>IF(M831="","",IFERROR(INDEX(data_wkly!O:O,MATCH($B831,data_wkly!$C:$C,0),1),""))</f>
        <v/>
      </c>
      <c r="P831" s="21" t="str">
        <f>IF(M831="","",IFERROR(IF(INDEX(data_wkly!P:P,MATCH($B831,data_wkly!$C:$C,0),1)=0,"",INDEX(data_wkly!P:P,MATCH($B831,data_wkly!$C:$C,0),1)),""))</f>
        <v/>
      </c>
      <c r="Q831" s="21" t="str">
        <f>IFERROR(IF(INDEX(data_wkly!Q:Q,MATCH($B831,data_wkly!$C:$C,0),1)=0,"",INDEX(data_wkly!Q:Q,MATCH($B831,data_wkly!$C:$C,0),1)),"")</f>
        <v/>
      </c>
      <c r="R831" s="21" t="str">
        <f>IF(M831="","",IFERROR(INDEX(data_wkly!R:R,MATCH($B831,data_wkly!$C:$C,0),1),""))</f>
        <v/>
      </c>
      <c r="S831" s="21" t="str">
        <f>IF(M831="","",IFERROR(IF(INDEX(data_wkly!S:S,MATCH($B831,data_wkly!$C:$C,0),1)=0,"",INDEX(data_wkly!S:S,MATCH($B831,data_wkly!$C:$C,0),1)),""))</f>
        <v/>
      </c>
      <c r="T831" s="21" t="str">
        <f>IFERROR(IF(INDEX(data_wkly!T:T,MATCH($B831,data_wkly!$C:$C,0),1)=0,"",INDEX(data_wkly!T:T,MATCH($B831,data_wkly!$C:$C,0),1)),"")</f>
        <v/>
      </c>
      <c r="U831" s="86" t="str">
        <f>IFERROR(IF(INDEX(data_wkly!U:U,MATCH($B831,data_wkly!$C:$C,0),1)=0,"",INDEX(data_wkly!U:U,MATCH($B831,data_wkly!$C:$C,0),1)),"")</f>
        <v/>
      </c>
      <c r="V831" s="157" t="str">
        <f t="shared" si="73"/>
        <v/>
      </c>
      <c r="W831" s="152" t="str">
        <f>IFERROR(IF(INDEX(data_wkly!W:W,MATCH($B831,data_wkly!$C:$C,0),1)=0,"",INDEX(data_wkly!W:W,MATCH($B831,data_wkly!$C:$C,0),1)),"")</f>
        <v/>
      </c>
      <c r="X831" s="21" t="str">
        <f>IFERROR(IF(INDEX(data_wkly!X:X,MATCH($B831,data_wkly!$C:$C,0),1)=0,"",INDEX(data_wkly!X:X,MATCH($B831,data_wkly!$C:$C,0),1)),"")</f>
        <v/>
      </c>
      <c r="Y831" s="21" t="str">
        <f>IFERROR(IF(INDEX(data_wkly!Y:Y,MATCH($B831,data_wkly!$C:$C,0),1)=0,"",INDEX(data_wkly!Y:Y,MATCH($B831,data_wkly!$C:$C,0),1)),"")</f>
        <v/>
      </c>
      <c r="Z831" s="21" t="str">
        <f>IFERROR(IF(INDEX(data_wkly!Z:Z,MATCH($B831,data_wkly!$C:$C,0),1)=0,"",INDEX(data_wkly!Z:Z,MATCH($B831,data_wkly!$C:$C,0),1)),"")</f>
        <v/>
      </c>
      <c r="AA831" s="152" t="str">
        <f>IFERROR(IF(INDEX(data_wkly!AA:AA,MATCH($B831,data_wkly!$C:$C,0),1)=0,"",INDEX(data_wkly!AA:AA,MATCH($B831,data_wkly!$C:$C,0),1)),"")</f>
        <v/>
      </c>
      <c r="AB831" s="21" t="str">
        <f>IFERROR(IF(INDEX(data_wkly!AB:AB,MATCH($B831,data_wkly!$C:$C,0),1)=0,"",INDEX(data_wkly!AB:AB,MATCH($B831,data_wkly!$C:$C,0),1)),"")</f>
        <v/>
      </c>
      <c r="AC831" s="21" t="str">
        <f>IFERROR(IF(INDEX(data_wkly!AC:AC,MATCH($B831,data_wkly!$C:$C,0),1)=0,"",INDEX(data_wkly!AC:AC,MATCH($B831,data_wkly!$C:$C,0),1)),"")</f>
        <v/>
      </c>
      <c r="AD831" s="21" t="str">
        <f>IFERROR(IF(INDEX(data_wkly!AD:AD,MATCH($B831,data_wkly!$C:$C,0),1)=0,"",INDEX(data_wkly!AD:AD,MATCH($B831,data_wkly!$C:$C,0),1)),"")</f>
        <v/>
      </c>
      <c r="AE831" s="157" t="str">
        <f t="shared" si="74"/>
        <v/>
      </c>
      <c r="AF831" s="154" t="str">
        <f>IFERROR(IF(INDEX(data_wkly!AF:AF,MATCH($B831,data_wkly!$C:$C,0),1)=0,"",INDEX(data_wkly!AF:AF,MATCH($B831,data_wkly!$C:$C,0),1)),"")</f>
        <v/>
      </c>
      <c r="AG831" s="153" t="str">
        <f>IFERROR(IF(AF831="","",INDEX(data_wkly!AG:AG,MATCH($B831,data_wkly!$C:$C,0),1)),"")</f>
        <v/>
      </c>
      <c r="AH831" s="153" t="str">
        <f>IFERROR(IF(INDEX(data_wkly!AH:AH,MATCH($B831,data_wkly!$C:$C,0),1)=0,"",INDEX(data_wkly!AH:AH,MATCH($B831,data_wkly!$C:$C,0),1)),"")</f>
        <v/>
      </c>
      <c r="AI831" s="153" t="str">
        <f>IFERROR(IF(INDEX(data_wkly!AI:AI,MATCH($B831,data_wkly!$C:$C,0),1)=0,"",INDEX(data_wkly!AI:AI,MATCH($B831,data_wkly!$C:$C,0),1)),"")</f>
        <v/>
      </c>
      <c r="AJ831" s="153" t="str">
        <f>IFERROR(IF(AI831="","",INDEX(data_wkly!AJ:AJ,MATCH($B831,data_wkly!$C:$C,0),1)),"")</f>
        <v/>
      </c>
      <c r="AK831" s="153" t="str">
        <f>IFERROR(IF(INDEX(data_wkly!AK:AK,MATCH($B831,data_wkly!$C:$C,0),1)=0,"",INDEX(data_wkly!AK:AK,MATCH($B831,data_wkly!$C:$C,0),1)),"")</f>
        <v/>
      </c>
      <c r="AL831" s="153" t="str">
        <f>IFERROR(IF(INDEX(data_wkly!AL:AL,MATCH($B831,data_wkly!$C:$C,0),1)=0,"",INDEX(data_wkly!AL:AL,MATCH($B831,data_wkly!$C:$C,0),1)),"")</f>
        <v/>
      </c>
      <c r="AM831" s="183" t="str">
        <f>IFERROR(IF(INDEX(data_wkly!AM:AM,MATCH($B831,data_wkly!$C:$C,0),1)=0,"",INDEX(data_wkly!AM:AM,MATCH($B831,data_wkly!$C:$C,0),1)),"")</f>
        <v/>
      </c>
      <c r="AN831" s="41" t="str">
        <f t="shared" si="78"/>
        <v/>
      </c>
      <c r="AO831" s="88">
        <f t="shared" si="77"/>
        <v>1</v>
      </c>
    </row>
    <row r="832" spans="1:41">
      <c r="A832" s="88" t="str">
        <f t="shared" si="75"/>
        <v/>
      </c>
      <c r="B832" s="89" t="str">
        <f t="shared" si="76"/>
        <v/>
      </c>
      <c r="C832" s="155" t="str">
        <f>IFERROR(IF(INDEX(data_wkly!D:D,MATCH($B832,data_wkly!$C:$C,0),1)=0,"",INDEX(data_wkly!D:D,MATCH($B832,data_wkly!$C:$C,0),1)),"")</f>
        <v/>
      </c>
      <c r="D832" s="21" t="str">
        <f>IFERROR(IF(INDEX(data_wkly!E:E,MATCH($B832,data_wkly!$C:$C,0),1)=0,"",INDEX(data_wkly!E:E,MATCH($B832,data_wkly!$C:$C,0),1)),"")</f>
        <v/>
      </c>
      <c r="E832" s="21" t="str">
        <f>IF(C832="","",IFERROR(INDEX(data_wkly!F:F,MATCH($B832,data_wkly!$C:$C,0),1),""))</f>
        <v/>
      </c>
      <c r="F832" s="21" t="str">
        <f>IF(E832="","",IFERROR(IF(INDEX(data_wkly!G:G,MATCH($B832,data_wkly!$C:$C,0),1)=0,"",INDEX(data_wkly!G:G,MATCH($B832,data_wkly!$C:$C,0),1)),""))</f>
        <v/>
      </c>
      <c r="G832" s="21" t="str">
        <f>IFERROR(IF(INDEX(data_wkly!H:H,MATCH($B832,data_wkly!$C:$C,0),1)=0,"",INDEX(data_wkly!H:H,MATCH($B832,data_wkly!$C:$C,0),1)),"")</f>
        <v/>
      </c>
      <c r="H832" s="21" t="str">
        <f>IF(C832="","",IFERROR(INDEX(data_wkly!I:I,MATCH($B832,data_wkly!$C:$C,0),1),""))</f>
        <v/>
      </c>
      <c r="I832" s="21" t="str">
        <f>IF(H832="","",IFERROR(IF(INDEX(data_wkly!J:J,MATCH($B832,data_wkly!$C:$C,0),1)=0,"",INDEX(data_wkly!J:J,MATCH($B832,data_wkly!$C:$C,0),1)),""))</f>
        <v/>
      </c>
      <c r="J832" s="21" t="str">
        <f>IFERROR(IF(INDEX(data_wkly!K:K,MATCH($B832,data_wkly!$C:$C,0),1)=0,"",INDEX(data_wkly!K:K,MATCH($B832,data_wkly!$C:$C,0),1)),"")</f>
        <v/>
      </c>
      <c r="K832" s="86" t="str">
        <f>IFERROR(IF(INDEX(data_wkly!L:L,MATCH($B832,data_wkly!$C:$C,0),1)=0,"",INDEX(data_wkly!L:L,MATCH($B832,data_wkly!$C:$C,0),1)),"")</f>
        <v/>
      </c>
      <c r="L832" s="156"/>
      <c r="M832" s="155" t="str">
        <f>IFERROR(IF(INDEX(data_wkly!M:M,MATCH($B832,data_wkly!$C:$C,0),1)=0,"",INDEX(data_wkly!M:M,MATCH($B832,data_wkly!$C:$C,0),1)),"")</f>
        <v/>
      </c>
      <c r="N832" s="21" t="str">
        <f>IFERROR(IF(INDEX(data_wkly!N:N,MATCH($B832,data_wkly!$C:$C,0),1)=0,"",INDEX(data_wkly!N:N,MATCH($B832,data_wkly!$C:$C,0),1)),"")</f>
        <v/>
      </c>
      <c r="O832" s="21" t="str">
        <f>IF(M832="","",IFERROR(INDEX(data_wkly!O:O,MATCH($B832,data_wkly!$C:$C,0),1),""))</f>
        <v/>
      </c>
      <c r="P832" s="21" t="str">
        <f>IF(M832="","",IFERROR(IF(INDEX(data_wkly!P:P,MATCH($B832,data_wkly!$C:$C,0),1)=0,"",INDEX(data_wkly!P:P,MATCH($B832,data_wkly!$C:$C,0),1)),""))</f>
        <v/>
      </c>
      <c r="Q832" s="21" t="str">
        <f>IFERROR(IF(INDEX(data_wkly!Q:Q,MATCH($B832,data_wkly!$C:$C,0),1)=0,"",INDEX(data_wkly!Q:Q,MATCH($B832,data_wkly!$C:$C,0),1)),"")</f>
        <v/>
      </c>
      <c r="R832" s="21" t="str">
        <f>IF(M832="","",IFERROR(INDEX(data_wkly!R:R,MATCH($B832,data_wkly!$C:$C,0),1),""))</f>
        <v/>
      </c>
      <c r="S832" s="21" t="str">
        <f>IF(M832="","",IFERROR(IF(INDEX(data_wkly!S:S,MATCH($B832,data_wkly!$C:$C,0),1)=0,"",INDEX(data_wkly!S:S,MATCH($B832,data_wkly!$C:$C,0),1)),""))</f>
        <v/>
      </c>
      <c r="T832" s="21" t="str">
        <f>IFERROR(IF(INDEX(data_wkly!T:T,MATCH($B832,data_wkly!$C:$C,0),1)=0,"",INDEX(data_wkly!T:T,MATCH($B832,data_wkly!$C:$C,0),1)),"")</f>
        <v/>
      </c>
      <c r="U832" s="86" t="str">
        <f>IFERROR(IF(INDEX(data_wkly!U:U,MATCH($B832,data_wkly!$C:$C,0),1)=0,"",INDEX(data_wkly!U:U,MATCH($B832,data_wkly!$C:$C,0),1)),"")</f>
        <v/>
      </c>
      <c r="V832" s="157" t="str">
        <f t="shared" si="73"/>
        <v/>
      </c>
      <c r="W832" s="152" t="str">
        <f>IFERROR(IF(INDEX(data_wkly!W:W,MATCH($B832,data_wkly!$C:$C,0),1)=0,"",INDEX(data_wkly!W:W,MATCH($B832,data_wkly!$C:$C,0),1)),"")</f>
        <v/>
      </c>
      <c r="X832" s="21" t="str">
        <f>IFERROR(IF(INDEX(data_wkly!X:X,MATCH($B832,data_wkly!$C:$C,0),1)=0,"",INDEX(data_wkly!X:X,MATCH($B832,data_wkly!$C:$C,0),1)),"")</f>
        <v/>
      </c>
      <c r="Y832" s="21" t="str">
        <f>IFERROR(IF(INDEX(data_wkly!Y:Y,MATCH($B832,data_wkly!$C:$C,0),1)=0,"",INDEX(data_wkly!Y:Y,MATCH($B832,data_wkly!$C:$C,0),1)),"")</f>
        <v/>
      </c>
      <c r="Z832" s="21" t="str">
        <f>IFERROR(IF(INDEX(data_wkly!Z:Z,MATCH($B832,data_wkly!$C:$C,0),1)=0,"",INDEX(data_wkly!Z:Z,MATCH($B832,data_wkly!$C:$C,0),1)),"")</f>
        <v/>
      </c>
      <c r="AA832" s="152" t="str">
        <f>IFERROR(IF(INDEX(data_wkly!AA:AA,MATCH($B832,data_wkly!$C:$C,0),1)=0,"",INDEX(data_wkly!AA:AA,MATCH($B832,data_wkly!$C:$C,0),1)),"")</f>
        <v/>
      </c>
      <c r="AB832" s="21" t="str">
        <f>IFERROR(IF(INDEX(data_wkly!AB:AB,MATCH($B832,data_wkly!$C:$C,0),1)=0,"",INDEX(data_wkly!AB:AB,MATCH($B832,data_wkly!$C:$C,0),1)),"")</f>
        <v/>
      </c>
      <c r="AC832" s="21" t="str">
        <f>IFERROR(IF(INDEX(data_wkly!AC:AC,MATCH($B832,data_wkly!$C:$C,0),1)=0,"",INDEX(data_wkly!AC:AC,MATCH($B832,data_wkly!$C:$C,0),1)),"")</f>
        <v/>
      </c>
      <c r="AD832" s="21" t="str">
        <f>IFERROR(IF(INDEX(data_wkly!AD:AD,MATCH($B832,data_wkly!$C:$C,0),1)=0,"",INDEX(data_wkly!AD:AD,MATCH($B832,data_wkly!$C:$C,0),1)),"")</f>
        <v/>
      </c>
      <c r="AE832" s="157" t="str">
        <f t="shared" si="74"/>
        <v/>
      </c>
      <c r="AF832" s="154" t="str">
        <f>IFERROR(IF(INDEX(data_wkly!AF:AF,MATCH($B832,data_wkly!$C:$C,0),1)=0,"",INDEX(data_wkly!AF:AF,MATCH($B832,data_wkly!$C:$C,0),1)),"")</f>
        <v/>
      </c>
      <c r="AG832" s="153" t="str">
        <f>IFERROR(IF(AF832="","",INDEX(data_wkly!AG:AG,MATCH($B832,data_wkly!$C:$C,0),1)),"")</f>
        <v/>
      </c>
      <c r="AH832" s="153" t="str">
        <f>IFERROR(IF(INDEX(data_wkly!AH:AH,MATCH($B832,data_wkly!$C:$C,0),1)=0,"",INDEX(data_wkly!AH:AH,MATCH($B832,data_wkly!$C:$C,0),1)),"")</f>
        <v/>
      </c>
      <c r="AI832" s="153" t="str">
        <f>IFERROR(IF(INDEX(data_wkly!AI:AI,MATCH($B832,data_wkly!$C:$C,0),1)=0,"",INDEX(data_wkly!AI:AI,MATCH($B832,data_wkly!$C:$C,0),1)),"")</f>
        <v/>
      </c>
      <c r="AJ832" s="153" t="str">
        <f>IFERROR(IF(AI832="","",INDEX(data_wkly!AJ:AJ,MATCH($B832,data_wkly!$C:$C,0),1)),"")</f>
        <v/>
      </c>
      <c r="AK832" s="153" t="str">
        <f>IFERROR(IF(INDEX(data_wkly!AK:AK,MATCH($B832,data_wkly!$C:$C,0),1)=0,"",INDEX(data_wkly!AK:AK,MATCH($B832,data_wkly!$C:$C,0),1)),"")</f>
        <v/>
      </c>
      <c r="AL832" s="153" t="str">
        <f>IFERROR(IF(INDEX(data_wkly!AL:AL,MATCH($B832,data_wkly!$C:$C,0),1)=0,"",INDEX(data_wkly!AL:AL,MATCH($B832,data_wkly!$C:$C,0),1)),"")</f>
        <v/>
      </c>
      <c r="AM832" s="183" t="str">
        <f>IFERROR(IF(INDEX(data_wkly!AM:AM,MATCH($B832,data_wkly!$C:$C,0),1)=0,"",INDEX(data_wkly!AM:AM,MATCH($B832,data_wkly!$C:$C,0),1)),"")</f>
        <v/>
      </c>
      <c r="AN832" s="41" t="str">
        <f t="shared" si="78"/>
        <v/>
      </c>
      <c r="AO832" s="88">
        <f t="shared" si="77"/>
        <v>2</v>
      </c>
    </row>
    <row r="833" spans="1:41">
      <c r="A833" s="88" t="str">
        <f t="shared" si="75"/>
        <v/>
      </c>
      <c r="B833" s="89" t="str">
        <f t="shared" si="76"/>
        <v/>
      </c>
      <c r="C833" s="155" t="str">
        <f>IFERROR(IF(INDEX(data_wkly!D:D,MATCH($B833,data_wkly!$C:$C,0),1)=0,"",INDEX(data_wkly!D:D,MATCH($B833,data_wkly!$C:$C,0),1)),"")</f>
        <v/>
      </c>
      <c r="D833" s="21" t="str">
        <f>IFERROR(IF(INDEX(data_wkly!E:E,MATCH($B833,data_wkly!$C:$C,0),1)=0,"",INDEX(data_wkly!E:E,MATCH($B833,data_wkly!$C:$C,0),1)),"")</f>
        <v/>
      </c>
      <c r="E833" s="21" t="str">
        <f>IF(C833="","",IFERROR(INDEX(data_wkly!F:F,MATCH($B833,data_wkly!$C:$C,0),1),""))</f>
        <v/>
      </c>
      <c r="F833" s="21" t="str">
        <f>IF(E833="","",IFERROR(IF(INDEX(data_wkly!G:G,MATCH($B833,data_wkly!$C:$C,0),1)=0,"",INDEX(data_wkly!G:G,MATCH($B833,data_wkly!$C:$C,0),1)),""))</f>
        <v/>
      </c>
      <c r="G833" s="21" t="str">
        <f>IFERROR(IF(INDEX(data_wkly!H:H,MATCH($B833,data_wkly!$C:$C,0),1)=0,"",INDEX(data_wkly!H:H,MATCH($B833,data_wkly!$C:$C,0),1)),"")</f>
        <v/>
      </c>
      <c r="H833" s="21" t="str">
        <f>IF(C833="","",IFERROR(INDEX(data_wkly!I:I,MATCH($B833,data_wkly!$C:$C,0),1),""))</f>
        <v/>
      </c>
      <c r="I833" s="21" t="str">
        <f>IF(H833="","",IFERROR(IF(INDEX(data_wkly!J:J,MATCH($B833,data_wkly!$C:$C,0),1)=0,"",INDEX(data_wkly!J:J,MATCH($B833,data_wkly!$C:$C,0),1)),""))</f>
        <v/>
      </c>
      <c r="J833" s="21" t="str">
        <f>IFERROR(IF(INDEX(data_wkly!K:K,MATCH($B833,data_wkly!$C:$C,0),1)=0,"",INDEX(data_wkly!K:K,MATCH($B833,data_wkly!$C:$C,0),1)),"")</f>
        <v/>
      </c>
      <c r="K833" s="86" t="str">
        <f>IFERROR(IF(INDEX(data_wkly!L:L,MATCH($B833,data_wkly!$C:$C,0),1)=0,"",INDEX(data_wkly!L:L,MATCH($B833,data_wkly!$C:$C,0),1)),"")</f>
        <v/>
      </c>
      <c r="L833" s="156"/>
      <c r="M833" s="155" t="str">
        <f>IFERROR(IF(INDEX(data_wkly!M:M,MATCH($B833,data_wkly!$C:$C,0),1)=0,"",INDEX(data_wkly!M:M,MATCH($B833,data_wkly!$C:$C,0),1)),"")</f>
        <v/>
      </c>
      <c r="N833" s="21" t="str">
        <f>IFERROR(IF(INDEX(data_wkly!N:N,MATCH($B833,data_wkly!$C:$C,0),1)=0,"",INDEX(data_wkly!N:N,MATCH($B833,data_wkly!$C:$C,0),1)),"")</f>
        <v/>
      </c>
      <c r="O833" s="21" t="str">
        <f>IF(M833="","",IFERROR(INDEX(data_wkly!O:O,MATCH($B833,data_wkly!$C:$C,0),1),""))</f>
        <v/>
      </c>
      <c r="P833" s="21" t="str">
        <f>IF(M833="","",IFERROR(IF(INDEX(data_wkly!P:P,MATCH($B833,data_wkly!$C:$C,0),1)=0,"",INDEX(data_wkly!P:P,MATCH($B833,data_wkly!$C:$C,0),1)),""))</f>
        <v/>
      </c>
      <c r="Q833" s="21" t="str">
        <f>IFERROR(IF(INDEX(data_wkly!Q:Q,MATCH($B833,data_wkly!$C:$C,0),1)=0,"",INDEX(data_wkly!Q:Q,MATCH($B833,data_wkly!$C:$C,0),1)),"")</f>
        <v/>
      </c>
      <c r="R833" s="21" t="str">
        <f>IF(M833="","",IFERROR(INDEX(data_wkly!R:R,MATCH($B833,data_wkly!$C:$C,0),1),""))</f>
        <v/>
      </c>
      <c r="S833" s="21" t="str">
        <f>IF(M833="","",IFERROR(IF(INDEX(data_wkly!S:S,MATCH($B833,data_wkly!$C:$C,0),1)=0,"",INDEX(data_wkly!S:S,MATCH($B833,data_wkly!$C:$C,0),1)),""))</f>
        <v/>
      </c>
      <c r="T833" s="21" t="str">
        <f>IFERROR(IF(INDEX(data_wkly!T:T,MATCH($B833,data_wkly!$C:$C,0),1)=0,"",INDEX(data_wkly!T:T,MATCH($B833,data_wkly!$C:$C,0),1)),"")</f>
        <v/>
      </c>
      <c r="U833" s="86" t="str">
        <f>IFERROR(IF(INDEX(data_wkly!U:U,MATCH($B833,data_wkly!$C:$C,0),1)=0,"",INDEX(data_wkly!U:U,MATCH($B833,data_wkly!$C:$C,0),1)),"")</f>
        <v/>
      </c>
      <c r="V833" s="157" t="str">
        <f t="shared" si="73"/>
        <v/>
      </c>
      <c r="W833" s="152" t="str">
        <f>IFERROR(IF(INDEX(data_wkly!W:W,MATCH($B833,data_wkly!$C:$C,0),1)=0,"",INDEX(data_wkly!W:W,MATCH($B833,data_wkly!$C:$C,0),1)),"")</f>
        <v/>
      </c>
      <c r="X833" s="21" t="str">
        <f>IFERROR(IF(INDEX(data_wkly!X:X,MATCH($B833,data_wkly!$C:$C,0),1)=0,"",INDEX(data_wkly!X:X,MATCH($B833,data_wkly!$C:$C,0),1)),"")</f>
        <v/>
      </c>
      <c r="Y833" s="21" t="str">
        <f>IFERROR(IF(INDEX(data_wkly!Y:Y,MATCH($B833,data_wkly!$C:$C,0),1)=0,"",INDEX(data_wkly!Y:Y,MATCH($B833,data_wkly!$C:$C,0),1)),"")</f>
        <v/>
      </c>
      <c r="Z833" s="21" t="str">
        <f>IFERROR(IF(INDEX(data_wkly!Z:Z,MATCH($B833,data_wkly!$C:$C,0),1)=0,"",INDEX(data_wkly!Z:Z,MATCH($B833,data_wkly!$C:$C,0),1)),"")</f>
        <v/>
      </c>
      <c r="AA833" s="152" t="str">
        <f>IFERROR(IF(INDEX(data_wkly!AA:AA,MATCH($B833,data_wkly!$C:$C,0),1)=0,"",INDEX(data_wkly!AA:AA,MATCH($B833,data_wkly!$C:$C,0),1)),"")</f>
        <v/>
      </c>
      <c r="AB833" s="21" t="str">
        <f>IFERROR(IF(INDEX(data_wkly!AB:AB,MATCH($B833,data_wkly!$C:$C,0),1)=0,"",INDEX(data_wkly!AB:AB,MATCH($B833,data_wkly!$C:$C,0),1)),"")</f>
        <v/>
      </c>
      <c r="AC833" s="21" t="str">
        <f>IFERROR(IF(INDEX(data_wkly!AC:AC,MATCH($B833,data_wkly!$C:$C,0),1)=0,"",INDEX(data_wkly!AC:AC,MATCH($B833,data_wkly!$C:$C,0),1)),"")</f>
        <v/>
      </c>
      <c r="AD833" s="21" t="str">
        <f>IFERROR(IF(INDEX(data_wkly!AD:AD,MATCH($B833,data_wkly!$C:$C,0),1)=0,"",INDEX(data_wkly!AD:AD,MATCH($B833,data_wkly!$C:$C,0),1)),"")</f>
        <v/>
      </c>
      <c r="AE833" s="157" t="str">
        <f t="shared" si="74"/>
        <v/>
      </c>
      <c r="AF833" s="154" t="str">
        <f>IFERROR(IF(INDEX(data_wkly!AF:AF,MATCH($B833,data_wkly!$C:$C,0),1)=0,"",INDEX(data_wkly!AF:AF,MATCH($B833,data_wkly!$C:$C,0),1)),"")</f>
        <v/>
      </c>
      <c r="AG833" s="153" t="str">
        <f>IFERROR(IF(AF833="","",INDEX(data_wkly!AG:AG,MATCH($B833,data_wkly!$C:$C,0),1)),"")</f>
        <v/>
      </c>
      <c r="AH833" s="153" t="str">
        <f>IFERROR(IF(INDEX(data_wkly!AH:AH,MATCH($B833,data_wkly!$C:$C,0),1)=0,"",INDEX(data_wkly!AH:AH,MATCH($B833,data_wkly!$C:$C,0),1)),"")</f>
        <v/>
      </c>
      <c r="AI833" s="153" t="str">
        <f>IFERROR(IF(INDEX(data_wkly!AI:AI,MATCH($B833,data_wkly!$C:$C,0),1)=0,"",INDEX(data_wkly!AI:AI,MATCH($B833,data_wkly!$C:$C,0),1)),"")</f>
        <v/>
      </c>
      <c r="AJ833" s="153" t="str">
        <f>IFERROR(IF(AI833="","",INDEX(data_wkly!AJ:AJ,MATCH($B833,data_wkly!$C:$C,0),1)),"")</f>
        <v/>
      </c>
      <c r="AK833" s="153" t="str">
        <f>IFERROR(IF(INDEX(data_wkly!AK:AK,MATCH($B833,data_wkly!$C:$C,0),1)=0,"",INDEX(data_wkly!AK:AK,MATCH($B833,data_wkly!$C:$C,0),1)),"")</f>
        <v/>
      </c>
      <c r="AL833" s="153" t="str">
        <f>IFERROR(IF(INDEX(data_wkly!AL:AL,MATCH($B833,data_wkly!$C:$C,0),1)=0,"",INDEX(data_wkly!AL:AL,MATCH($B833,data_wkly!$C:$C,0),1)),"")</f>
        <v/>
      </c>
      <c r="AM833" s="183" t="str">
        <f>IFERROR(IF(INDEX(data_wkly!AM:AM,MATCH($B833,data_wkly!$C:$C,0),1)=0,"",INDEX(data_wkly!AM:AM,MATCH($B833,data_wkly!$C:$C,0),1)),"")</f>
        <v/>
      </c>
      <c r="AN833" s="41" t="str">
        <f t="shared" si="78"/>
        <v/>
      </c>
      <c r="AO833" s="88">
        <f t="shared" si="77"/>
        <v>1</v>
      </c>
    </row>
    <row r="834" spans="1:41">
      <c r="A834" s="88" t="str">
        <f t="shared" si="75"/>
        <v/>
      </c>
      <c r="B834" s="89" t="str">
        <f t="shared" si="76"/>
        <v/>
      </c>
      <c r="C834" s="155" t="str">
        <f>IFERROR(IF(INDEX(data_wkly!D:D,MATCH($B834,data_wkly!$C:$C,0),1)=0,"",INDEX(data_wkly!D:D,MATCH($B834,data_wkly!$C:$C,0),1)),"")</f>
        <v/>
      </c>
      <c r="D834" s="21" t="str">
        <f>IFERROR(IF(INDEX(data_wkly!E:E,MATCH($B834,data_wkly!$C:$C,0),1)=0,"",INDEX(data_wkly!E:E,MATCH($B834,data_wkly!$C:$C,0),1)),"")</f>
        <v/>
      </c>
      <c r="E834" s="21" t="str">
        <f>IF(C834="","",IFERROR(INDEX(data_wkly!F:F,MATCH($B834,data_wkly!$C:$C,0),1),""))</f>
        <v/>
      </c>
      <c r="F834" s="21" t="str">
        <f>IF(E834="","",IFERROR(IF(INDEX(data_wkly!G:G,MATCH($B834,data_wkly!$C:$C,0),1)=0,"",INDEX(data_wkly!G:G,MATCH($B834,data_wkly!$C:$C,0),1)),""))</f>
        <v/>
      </c>
      <c r="G834" s="21" t="str">
        <f>IFERROR(IF(INDEX(data_wkly!H:H,MATCH($B834,data_wkly!$C:$C,0),1)=0,"",INDEX(data_wkly!H:H,MATCH($B834,data_wkly!$C:$C,0),1)),"")</f>
        <v/>
      </c>
      <c r="H834" s="21" t="str">
        <f>IF(C834="","",IFERROR(INDEX(data_wkly!I:I,MATCH($B834,data_wkly!$C:$C,0),1),""))</f>
        <v/>
      </c>
      <c r="I834" s="21" t="str">
        <f>IF(H834="","",IFERROR(IF(INDEX(data_wkly!J:J,MATCH($B834,data_wkly!$C:$C,0),1)=0,"",INDEX(data_wkly!J:J,MATCH($B834,data_wkly!$C:$C,0),1)),""))</f>
        <v/>
      </c>
      <c r="J834" s="21" t="str">
        <f>IFERROR(IF(INDEX(data_wkly!K:K,MATCH($B834,data_wkly!$C:$C,0),1)=0,"",INDEX(data_wkly!K:K,MATCH($B834,data_wkly!$C:$C,0),1)),"")</f>
        <v/>
      </c>
      <c r="K834" s="86" t="str">
        <f>IFERROR(IF(INDEX(data_wkly!L:L,MATCH($B834,data_wkly!$C:$C,0),1)=0,"",INDEX(data_wkly!L:L,MATCH($B834,data_wkly!$C:$C,0),1)),"")</f>
        <v/>
      </c>
      <c r="L834" s="156"/>
      <c r="M834" s="155" t="str">
        <f>IFERROR(IF(INDEX(data_wkly!M:M,MATCH($B834,data_wkly!$C:$C,0),1)=0,"",INDEX(data_wkly!M:M,MATCH($B834,data_wkly!$C:$C,0),1)),"")</f>
        <v/>
      </c>
      <c r="N834" s="21" t="str">
        <f>IFERROR(IF(INDEX(data_wkly!N:N,MATCH($B834,data_wkly!$C:$C,0),1)=0,"",INDEX(data_wkly!N:N,MATCH($B834,data_wkly!$C:$C,0),1)),"")</f>
        <v/>
      </c>
      <c r="O834" s="21" t="str">
        <f>IF(M834="","",IFERROR(INDEX(data_wkly!O:O,MATCH($B834,data_wkly!$C:$C,0),1),""))</f>
        <v/>
      </c>
      <c r="P834" s="21" t="str">
        <f>IF(M834="","",IFERROR(IF(INDEX(data_wkly!P:P,MATCH($B834,data_wkly!$C:$C,0),1)=0,"",INDEX(data_wkly!P:P,MATCH($B834,data_wkly!$C:$C,0),1)),""))</f>
        <v/>
      </c>
      <c r="Q834" s="21" t="str">
        <f>IFERROR(IF(INDEX(data_wkly!Q:Q,MATCH($B834,data_wkly!$C:$C,0),1)=0,"",INDEX(data_wkly!Q:Q,MATCH($B834,data_wkly!$C:$C,0),1)),"")</f>
        <v/>
      </c>
      <c r="R834" s="21" t="str">
        <f>IF(M834="","",IFERROR(INDEX(data_wkly!R:R,MATCH($B834,data_wkly!$C:$C,0),1),""))</f>
        <v/>
      </c>
      <c r="S834" s="21" t="str">
        <f>IF(M834="","",IFERROR(IF(INDEX(data_wkly!S:S,MATCH($B834,data_wkly!$C:$C,0),1)=0,"",INDEX(data_wkly!S:S,MATCH($B834,data_wkly!$C:$C,0),1)),""))</f>
        <v/>
      </c>
      <c r="T834" s="21" t="str">
        <f>IFERROR(IF(INDEX(data_wkly!T:T,MATCH($B834,data_wkly!$C:$C,0),1)=0,"",INDEX(data_wkly!T:T,MATCH($B834,data_wkly!$C:$C,0),1)),"")</f>
        <v/>
      </c>
      <c r="U834" s="86" t="str">
        <f>IFERROR(IF(INDEX(data_wkly!U:U,MATCH($B834,data_wkly!$C:$C,0),1)=0,"",INDEX(data_wkly!U:U,MATCH($B834,data_wkly!$C:$C,0),1)),"")</f>
        <v/>
      </c>
      <c r="V834" s="157" t="str">
        <f t="shared" si="73"/>
        <v/>
      </c>
      <c r="W834" s="152" t="str">
        <f>IFERROR(IF(INDEX(data_wkly!W:W,MATCH($B834,data_wkly!$C:$C,0),1)=0,"",INDEX(data_wkly!W:W,MATCH($B834,data_wkly!$C:$C,0),1)),"")</f>
        <v/>
      </c>
      <c r="X834" s="21" t="str">
        <f>IFERROR(IF(INDEX(data_wkly!X:X,MATCH($B834,data_wkly!$C:$C,0),1)=0,"",INDEX(data_wkly!X:X,MATCH($B834,data_wkly!$C:$C,0),1)),"")</f>
        <v/>
      </c>
      <c r="Y834" s="21" t="str">
        <f>IFERROR(IF(INDEX(data_wkly!Y:Y,MATCH($B834,data_wkly!$C:$C,0),1)=0,"",INDEX(data_wkly!Y:Y,MATCH($B834,data_wkly!$C:$C,0),1)),"")</f>
        <v/>
      </c>
      <c r="Z834" s="21" t="str">
        <f>IFERROR(IF(INDEX(data_wkly!Z:Z,MATCH($B834,data_wkly!$C:$C,0),1)=0,"",INDEX(data_wkly!Z:Z,MATCH($B834,data_wkly!$C:$C,0),1)),"")</f>
        <v/>
      </c>
      <c r="AA834" s="152" t="str">
        <f>IFERROR(IF(INDEX(data_wkly!AA:AA,MATCH($B834,data_wkly!$C:$C,0),1)=0,"",INDEX(data_wkly!AA:AA,MATCH($B834,data_wkly!$C:$C,0),1)),"")</f>
        <v/>
      </c>
      <c r="AB834" s="21" t="str">
        <f>IFERROR(IF(INDEX(data_wkly!AB:AB,MATCH($B834,data_wkly!$C:$C,0),1)=0,"",INDEX(data_wkly!AB:AB,MATCH($B834,data_wkly!$C:$C,0),1)),"")</f>
        <v/>
      </c>
      <c r="AC834" s="21" t="str">
        <f>IFERROR(IF(INDEX(data_wkly!AC:AC,MATCH($B834,data_wkly!$C:$C,0),1)=0,"",INDEX(data_wkly!AC:AC,MATCH($B834,data_wkly!$C:$C,0),1)),"")</f>
        <v/>
      </c>
      <c r="AD834" s="21" t="str">
        <f>IFERROR(IF(INDEX(data_wkly!AD:AD,MATCH($B834,data_wkly!$C:$C,0),1)=0,"",INDEX(data_wkly!AD:AD,MATCH($B834,data_wkly!$C:$C,0),1)),"")</f>
        <v/>
      </c>
      <c r="AE834" s="157" t="str">
        <f t="shared" ref="AE834" si="79">IF(W834="","",AO834)</f>
        <v/>
      </c>
      <c r="AF834" s="154" t="str">
        <f>IFERROR(IF(INDEX(data_wkly!AF:AF,MATCH($B834,data_wkly!$C:$C,0),1)=0,"",INDEX(data_wkly!AF:AF,MATCH($B834,data_wkly!$C:$C,0),1)),"")</f>
        <v/>
      </c>
      <c r="AG834" s="153" t="str">
        <f>IFERROR(IF(AF834="","",INDEX(data_wkly!AG:AG,MATCH($B834,data_wkly!$C:$C,0),1)),"")</f>
        <v/>
      </c>
      <c r="AH834" s="153" t="str">
        <f>IFERROR(IF(INDEX(data_wkly!AH:AH,MATCH($B834,data_wkly!$C:$C,0),1)=0,"",INDEX(data_wkly!AH:AH,MATCH($B834,data_wkly!$C:$C,0),1)),"")</f>
        <v/>
      </c>
      <c r="AI834" s="153" t="str">
        <f>IFERROR(IF(INDEX(data_wkly!AI:AI,MATCH($B834,data_wkly!$C:$C,0),1)=0,"",INDEX(data_wkly!AI:AI,MATCH($B834,data_wkly!$C:$C,0),1)),"")</f>
        <v/>
      </c>
      <c r="AJ834" s="153" t="str">
        <f>IFERROR(IF(AI834="","",INDEX(data_wkly!AJ:AJ,MATCH($B834,data_wkly!$C:$C,0),1)),"")</f>
        <v/>
      </c>
      <c r="AK834" s="153" t="str">
        <f>IFERROR(IF(INDEX(data_wkly!AK:AK,MATCH($B834,data_wkly!$C:$C,0),1)=0,"",INDEX(data_wkly!AK:AK,MATCH($B834,data_wkly!$C:$C,0),1)),"")</f>
        <v/>
      </c>
      <c r="AL834" s="153" t="str">
        <f>IFERROR(IF(INDEX(data_wkly!AL:AL,MATCH($B834,data_wkly!$C:$C,0),1)=0,"",INDEX(data_wkly!AL:AL,MATCH($B834,data_wkly!$C:$C,0),1)),"")</f>
        <v/>
      </c>
      <c r="AM834" s="183" t="str">
        <f>IFERROR(IF(INDEX(data_wkly!AM:AM,MATCH($B834,data_wkly!$C:$C,0),1)=0,"",INDEX(data_wkly!AM:AM,MATCH($B834,data_wkly!$C:$C,0),1)),"")</f>
        <v/>
      </c>
      <c r="AN834" s="41" t="str">
        <f t="shared" si="78"/>
        <v/>
      </c>
      <c r="AO834" s="88">
        <f t="shared" si="77"/>
        <v>2</v>
      </c>
    </row>
    <row r="835" spans="1:41">
      <c r="A835" s="88" t="str">
        <f t="shared" si="75"/>
        <v/>
      </c>
      <c r="B835" s="89" t="str">
        <f t="shared" si="76"/>
        <v/>
      </c>
      <c r="C835" s="155" t="str">
        <f>IFERROR(IF(INDEX(data_wkly!D:D,MATCH($B835,data_wkly!$C:$C,0),1)=0,"",INDEX(data_wkly!D:D,MATCH($B835,data_wkly!$C:$C,0),1)),"")</f>
        <v/>
      </c>
      <c r="D835" s="21" t="str">
        <f>IFERROR(IF(INDEX(data_wkly!E:E,MATCH($B835,data_wkly!$C:$C,0),1)=0,"",INDEX(data_wkly!E:E,MATCH($B835,data_wkly!$C:$C,0),1)),"")</f>
        <v/>
      </c>
      <c r="E835" s="21" t="str">
        <f>IF(C835="","",IFERROR(INDEX(data_wkly!F:F,MATCH($B835,data_wkly!$C:$C,0),1),""))</f>
        <v/>
      </c>
      <c r="F835" s="21" t="str">
        <f>IF(E835="","",IFERROR(IF(INDEX(data_wkly!G:G,MATCH($B835,data_wkly!$C:$C,0),1)=0,"",INDEX(data_wkly!G:G,MATCH($B835,data_wkly!$C:$C,0),1)),""))</f>
        <v/>
      </c>
      <c r="G835" s="21" t="str">
        <f>IFERROR(IF(INDEX(data_wkly!H:H,MATCH($B835,data_wkly!$C:$C,0),1)=0,"",INDEX(data_wkly!H:H,MATCH($B835,data_wkly!$C:$C,0),1)),"")</f>
        <v/>
      </c>
      <c r="H835" s="21" t="str">
        <f>IF(C835="","",IFERROR(INDEX(data_wkly!I:I,MATCH($B835,data_wkly!$C:$C,0),1),""))</f>
        <v/>
      </c>
      <c r="I835" s="21" t="str">
        <f>IF(H835="","",IFERROR(IF(INDEX(data_wkly!J:J,MATCH($B835,data_wkly!$C:$C,0),1)=0,"",INDEX(data_wkly!J:J,MATCH($B835,data_wkly!$C:$C,0),1)),""))</f>
        <v/>
      </c>
      <c r="J835" s="21" t="str">
        <f>IFERROR(IF(INDEX(data_wkly!K:K,MATCH($B835,data_wkly!$C:$C,0),1)=0,"",INDEX(data_wkly!K:K,MATCH($B835,data_wkly!$C:$C,0),1)),"")</f>
        <v/>
      </c>
      <c r="K835" s="86" t="str">
        <f>IFERROR(IF(INDEX(data_wkly!L:L,MATCH($B835,data_wkly!$C:$C,0),1)=0,"",INDEX(data_wkly!L:L,MATCH($B835,data_wkly!$C:$C,0),1)),"")</f>
        <v/>
      </c>
      <c r="L835" s="156"/>
      <c r="M835" s="155" t="str">
        <f>IFERROR(IF(INDEX(data_wkly!M:M,MATCH($B835,data_wkly!$C:$C,0),1)=0,"",INDEX(data_wkly!M:M,MATCH($B835,data_wkly!$C:$C,0),1)),"")</f>
        <v/>
      </c>
      <c r="N835" s="21" t="str">
        <f>IFERROR(IF(INDEX(data_wkly!N:N,MATCH($B835,data_wkly!$C:$C,0),1)=0,"",INDEX(data_wkly!N:N,MATCH($B835,data_wkly!$C:$C,0),1)),"")</f>
        <v/>
      </c>
      <c r="O835" s="21" t="str">
        <f>IF(M835="","",IFERROR(INDEX(data_wkly!O:O,MATCH($B835,data_wkly!$C:$C,0),1),""))</f>
        <v/>
      </c>
      <c r="P835" s="21" t="str">
        <f>IF(M835="","",IFERROR(IF(INDEX(data_wkly!P:P,MATCH($B835,data_wkly!$C:$C,0),1)=0,"",INDEX(data_wkly!P:P,MATCH($B835,data_wkly!$C:$C,0),1)),""))</f>
        <v/>
      </c>
      <c r="Q835" s="21" t="str">
        <f>IFERROR(IF(INDEX(data_wkly!Q:Q,MATCH($B835,data_wkly!$C:$C,0),1)=0,"",INDEX(data_wkly!Q:Q,MATCH($B835,data_wkly!$C:$C,0),1)),"")</f>
        <v/>
      </c>
      <c r="R835" s="21" t="str">
        <f>IF(M835="","",IFERROR(INDEX(data_wkly!R:R,MATCH($B835,data_wkly!$C:$C,0),1),""))</f>
        <v/>
      </c>
      <c r="S835" s="21" t="str">
        <f>IF(M835="","",IFERROR(IF(INDEX(data_wkly!S:S,MATCH($B835,data_wkly!$C:$C,0),1)=0,"",INDEX(data_wkly!S:S,MATCH($B835,data_wkly!$C:$C,0),1)),""))</f>
        <v/>
      </c>
      <c r="T835" s="21" t="str">
        <f>IFERROR(IF(INDEX(data_wkly!T:T,MATCH($B835,data_wkly!$C:$C,0),1)=0,"",INDEX(data_wkly!T:T,MATCH($B835,data_wkly!$C:$C,0),1)),"")</f>
        <v/>
      </c>
      <c r="U835" s="86" t="str">
        <f>IFERROR(IF(INDEX(data_wkly!U:U,MATCH($B835,data_wkly!$C:$C,0),1)=0,"",INDEX(data_wkly!U:U,MATCH($B835,data_wkly!$C:$C,0),1)),"")</f>
        <v/>
      </c>
      <c r="V835" s="157" t="str">
        <f t="shared" si="73"/>
        <v/>
      </c>
      <c r="W835" s="152" t="str">
        <f>IFERROR(IF(INDEX(data_wkly!W:W,MATCH($B835,data_wkly!$C:$C,0),1)=0,"",INDEX(data_wkly!W:W,MATCH($B835,data_wkly!$C:$C,0),1)),"")</f>
        <v/>
      </c>
      <c r="X835" s="21" t="str">
        <f>IFERROR(IF(INDEX(data_wkly!X:X,MATCH($B835,data_wkly!$C:$C,0),1)=0,"",INDEX(data_wkly!X:X,MATCH($B835,data_wkly!$C:$C,0),1)),"")</f>
        <v/>
      </c>
      <c r="Y835" s="21" t="str">
        <f>IFERROR(IF(INDEX(data_wkly!Y:Y,MATCH($B835,data_wkly!$C:$C,0),1)=0,"",INDEX(data_wkly!Y:Y,MATCH($B835,data_wkly!$C:$C,0),1)),"")</f>
        <v/>
      </c>
      <c r="Z835" s="21" t="str">
        <f>IFERROR(IF(INDEX(data_wkly!Z:Z,MATCH($B835,data_wkly!$C:$C,0),1)=0,"",INDEX(data_wkly!Z:Z,MATCH($B835,data_wkly!$C:$C,0),1)),"")</f>
        <v/>
      </c>
      <c r="AA835" s="152" t="str">
        <f>IFERROR(IF(INDEX(data_wkly!AA:AA,MATCH($B835,data_wkly!$C:$C,0),1)=0,"",INDEX(data_wkly!AA:AA,MATCH($B835,data_wkly!$C:$C,0),1)),"")</f>
        <v/>
      </c>
      <c r="AB835" s="21" t="str">
        <f>IFERROR(IF(INDEX(data_wkly!AB:AB,MATCH($B835,data_wkly!$C:$C,0),1)=0,"",INDEX(data_wkly!AB:AB,MATCH($B835,data_wkly!$C:$C,0),1)),"")</f>
        <v/>
      </c>
      <c r="AC835" s="21" t="str">
        <f>IFERROR(IF(INDEX(data_wkly!AC:AC,MATCH($B835,data_wkly!$C:$C,0),1)=0,"",INDEX(data_wkly!AC:AC,MATCH($B835,data_wkly!$C:$C,0),1)),"")</f>
        <v/>
      </c>
      <c r="AD835" s="21" t="str">
        <f>IFERROR(IF(INDEX(data_wkly!AD:AD,MATCH($B835,data_wkly!$C:$C,0),1)=0,"",INDEX(data_wkly!AD:AD,MATCH($B835,data_wkly!$C:$C,0),1)),"")</f>
        <v/>
      </c>
      <c r="AE835" s="157" t="str">
        <f>IF(W835="","",AO835)</f>
        <v/>
      </c>
      <c r="AF835" s="154" t="str">
        <f>IFERROR(IF(INDEX(data_wkly!AF:AF,MATCH($B835,data_wkly!$C:$C,0),1)=0,"",INDEX(data_wkly!AF:AF,MATCH($B835,data_wkly!$C:$C,0),1)),"")</f>
        <v/>
      </c>
      <c r="AG835" s="153" t="str">
        <f>IFERROR(IF(AF835="","",INDEX(data_wkly!AG:AG,MATCH($B835,data_wkly!$C:$C,0),1)),"")</f>
        <v/>
      </c>
      <c r="AH835" s="153" t="str">
        <f>IFERROR(IF(INDEX(data_wkly!AH:AH,MATCH($B835,data_wkly!$C:$C,0),1)=0,"",INDEX(data_wkly!AH:AH,MATCH($B835,data_wkly!$C:$C,0),1)),"")</f>
        <v/>
      </c>
      <c r="AI835" s="153" t="str">
        <f>IFERROR(IF(INDEX(data_wkly!AI:AI,MATCH($B835,data_wkly!$C:$C,0),1)=0,"",INDEX(data_wkly!AI:AI,MATCH($B835,data_wkly!$C:$C,0),1)),"")</f>
        <v/>
      </c>
      <c r="AJ835" s="153" t="str">
        <f>IFERROR(IF(AI835="","",INDEX(data_wkly!AJ:AJ,MATCH($B835,data_wkly!$C:$C,0),1)),"")</f>
        <v/>
      </c>
      <c r="AK835" s="153" t="str">
        <f>IFERROR(IF(INDEX(data_wkly!AK:AK,MATCH($B835,data_wkly!$C:$C,0),1)=0,"",INDEX(data_wkly!AK:AK,MATCH($B835,data_wkly!$C:$C,0),1)),"")</f>
        <v/>
      </c>
      <c r="AL835" s="153" t="str">
        <f>IFERROR(IF(INDEX(data_wkly!AL:AL,MATCH($B835,data_wkly!$C:$C,0),1)=0,"",INDEX(data_wkly!AL:AL,MATCH($B835,data_wkly!$C:$C,0),1)),"")</f>
        <v/>
      </c>
      <c r="AM835" s="183" t="str">
        <f>IFERROR(IF(INDEX(data_wkly!AM:AM,MATCH($B835,data_wkly!$C:$C,0),1)=0,"",INDEX(data_wkly!AM:AM,MATCH($B835,data_wkly!$C:$C,0),1)),"")</f>
        <v/>
      </c>
      <c r="AN835" s="41" t="str">
        <f t="shared" si="78"/>
        <v/>
      </c>
      <c r="AO835" s="88">
        <f t="shared" si="77"/>
        <v>1</v>
      </c>
    </row>
    <row r="836" spans="1:41">
      <c r="A836" s="88" t="str">
        <f t="shared" si="75"/>
        <v/>
      </c>
      <c r="B836" s="89" t="str">
        <f t="shared" si="76"/>
        <v/>
      </c>
      <c r="C836" s="155" t="str">
        <f>IFERROR(IF(INDEX(data_wkly!D:D,MATCH($B836,data_wkly!$C:$C,0),1)=0,"",INDEX(data_wkly!D:D,MATCH($B836,data_wkly!$C:$C,0),1)),"")</f>
        <v/>
      </c>
      <c r="D836" s="21" t="str">
        <f>IFERROR(IF(INDEX(data_wkly!E:E,MATCH($B836,data_wkly!$C:$C,0),1)=0,"",INDEX(data_wkly!E:E,MATCH($B836,data_wkly!$C:$C,0),1)),"")</f>
        <v/>
      </c>
      <c r="E836" s="21" t="str">
        <f>IF(C836="","",IFERROR(INDEX(data_wkly!F:F,MATCH($B836,data_wkly!$C:$C,0),1),""))</f>
        <v/>
      </c>
      <c r="F836" s="21" t="str">
        <f>IF(E836="","",IFERROR(IF(INDEX(data_wkly!G:G,MATCH($B836,data_wkly!$C:$C,0),1)=0,"",INDEX(data_wkly!G:G,MATCH($B836,data_wkly!$C:$C,0),1)),""))</f>
        <v/>
      </c>
      <c r="G836" s="21" t="str">
        <f>IFERROR(IF(INDEX(data_wkly!H:H,MATCH($B836,data_wkly!$C:$C,0),1)=0,"",INDEX(data_wkly!H:H,MATCH($B836,data_wkly!$C:$C,0),1)),"")</f>
        <v/>
      </c>
      <c r="H836" s="21" t="str">
        <f>IF(C836="","",IFERROR(INDEX(data_wkly!I:I,MATCH($B836,data_wkly!$C:$C,0),1),""))</f>
        <v/>
      </c>
      <c r="I836" s="21" t="str">
        <f>IF(H836="","",IFERROR(IF(INDEX(data_wkly!J:J,MATCH($B836,data_wkly!$C:$C,0),1)=0,"",INDEX(data_wkly!J:J,MATCH($B836,data_wkly!$C:$C,0),1)),""))</f>
        <v/>
      </c>
      <c r="J836" s="21" t="str">
        <f>IFERROR(IF(INDEX(data_wkly!K:K,MATCH($B836,data_wkly!$C:$C,0),1)=0,"",INDEX(data_wkly!K:K,MATCH($B836,data_wkly!$C:$C,0),1)),"")</f>
        <v/>
      </c>
      <c r="K836" s="86" t="str">
        <f>IFERROR(IF(INDEX(data_wkly!L:L,MATCH($B836,data_wkly!$C:$C,0),1)=0,"",INDEX(data_wkly!L:L,MATCH($B836,data_wkly!$C:$C,0),1)),"")</f>
        <v/>
      </c>
      <c r="L836" s="156"/>
      <c r="M836" s="155" t="str">
        <f>IFERROR(IF(INDEX(data_wkly!M:M,MATCH($B836,data_wkly!$C:$C,0),1)=0,"",INDEX(data_wkly!M:M,MATCH($B836,data_wkly!$C:$C,0),1)),"")</f>
        <v/>
      </c>
      <c r="N836" s="21" t="str">
        <f>IFERROR(IF(INDEX(data_wkly!N:N,MATCH($B836,data_wkly!$C:$C,0),1)=0,"",INDEX(data_wkly!N:N,MATCH($B836,data_wkly!$C:$C,0),1)),"")</f>
        <v/>
      </c>
      <c r="O836" s="21" t="str">
        <f>IF(M836="","",IFERROR(INDEX(data_wkly!O:O,MATCH($B836,data_wkly!$C:$C,0),1),""))</f>
        <v/>
      </c>
      <c r="P836" s="21" t="str">
        <f>IF(M836="","",IFERROR(IF(INDEX(data_wkly!P:P,MATCH($B836,data_wkly!$C:$C,0),1)=0,"",INDEX(data_wkly!P:P,MATCH($B836,data_wkly!$C:$C,0),1)),""))</f>
        <v/>
      </c>
      <c r="Q836" s="21" t="str">
        <f>IFERROR(IF(INDEX(data_wkly!Q:Q,MATCH($B836,data_wkly!$C:$C,0),1)=0,"",INDEX(data_wkly!Q:Q,MATCH($B836,data_wkly!$C:$C,0),1)),"")</f>
        <v/>
      </c>
      <c r="R836" s="21" t="str">
        <f>IF(M836="","",IFERROR(INDEX(data_wkly!R:R,MATCH($B836,data_wkly!$C:$C,0),1),""))</f>
        <v/>
      </c>
      <c r="S836" s="21" t="str">
        <f>IF(M836="","",IFERROR(IF(INDEX(data_wkly!S:S,MATCH($B836,data_wkly!$C:$C,0),1)=0,"",INDEX(data_wkly!S:S,MATCH($B836,data_wkly!$C:$C,0),1)),""))</f>
        <v/>
      </c>
      <c r="T836" s="21" t="str">
        <f>IFERROR(IF(INDEX(data_wkly!T:T,MATCH($B836,data_wkly!$C:$C,0),1)=0,"",INDEX(data_wkly!T:T,MATCH($B836,data_wkly!$C:$C,0),1)),"")</f>
        <v/>
      </c>
      <c r="U836" s="86" t="str">
        <f>IFERROR(IF(INDEX(data_wkly!U:U,MATCH($B836,data_wkly!$C:$C,0),1)=0,"",INDEX(data_wkly!U:U,MATCH($B836,data_wkly!$C:$C,0),1)),"")</f>
        <v/>
      </c>
      <c r="V836" s="157" t="str">
        <f t="shared" si="73"/>
        <v/>
      </c>
      <c r="W836" s="152" t="str">
        <f>IFERROR(IF(INDEX(data_wkly!W:W,MATCH($B836,data_wkly!$C:$C,0),1)=0,"",INDEX(data_wkly!W:W,MATCH($B836,data_wkly!$C:$C,0),1)),"")</f>
        <v/>
      </c>
      <c r="X836" s="21" t="str">
        <f>IFERROR(IF(INDEX(data_wkly!X:X,MATCH($B836,data_wkly!$C:$C,0),1)=0,"",INDEX(data_wkly!X:X,MATCH($B836,data_wkly!$C:$C,0),1)),"")</f>
        <v/>
      </c>
      <c r="Y836" s="21" t="str">
        <f>IFERROR(IF(INDEX(data_wkly!Y:Y,MATCH($B836,data_wkly!$C:$C,0),1)=0,"",INDEX(data_wkly!Y:Y,MATCH($B836,data_wkly!$C:$C,0),1)),"")</f>
        <v/>
      </c>
      <c r="Z836" s="21" t="str">
        <f>IFERROR(IF(INDEX(data_wkly!Z:Z,MATCH($B836,data_wkly!$C:$C,0),1)=0,"",INDEX(data_wkly!Z:Z,MATCH($B836,data_wkly!$C:$C,0),1)),"")</f>
        <v/>
      </c>
      <c r="AA836" s="152" t="str">
        <f>IFERROR(IF(INDEX(data_wkly!AA:AA,MATCH($B836,data_wkly!$C:$C,0),1)=0,"",INDEX(data_wkly!AA:AA,MATCH($B836,data_wkly!$C:$C,0),1)),"")</f>
        <v/>
      </c>
      <c r="AB836" s="21" t="str">
        <f>IFERROR(IF(INDEX(data_wkly!AB:AB,MATCH($B836,data_wkly!$C:$C,0),1)=0,"",INDEX(data_wkly!AB:AB,MATCH($B836,data_wkly!$C:$C,0),1)),"")</f>
        <v/>
      </c>
      <c r="AC836" s="21" t="str">
        <f>IFERROR(IF(INDEX(data_wkly!AC:AC,MATCH($B836,data_wkly!$C:$C,0),1)=0,"",INDEX(data_wkly!AC:AC,MATCH($B836,data_wkly!$C:$C,0),1)),"")</f>
        <v/>
      </c>
      <c r="AD836" s="21" t="str">
        <f>IFERROR(IF(INDEX(data_wkly!AD:AD,MATCH($B836,data_wkly!$C:$C,0),1)=0,"",INDEX(data_wkly!AD:AD,MATCH($B836,data_wkly!$C:$C,0),1)),"")</f>
        <v/>
      </c>
      <c r="AE836" s="157" t="str">
        <f t="shared" ref="AE836:AE899" si="80">IF(W836="","",AO836)</f>
        <v/>
      </c>
      <c r="AF836" s="154" t="str">
        <f>IFERROR(IF(INDEX(data_wkly!AF:AF,MATCH($B836,data_wkly!$C:$C,0),1)=0,"",INDEX(data_wkly!AF:AF,MATCH($B836,data_wkly!$C:$C,0),1)),"")</f>
        <v/>
      </c>
      <c r="AG836" s="153" t="str">
        <f>IFERROR(IF(AF836="","",INDEX(data_wkly!AG:AG,MATCH($B836,data_wkly!$C:$C,0),1)),"")</f>
        <v/>
      </c>
      <c r="AH836" s="153" t="str">
        <f>IFERROR(IF(INDEX(data_wkly!AH:AH,MATCH($B836,data_wkly!$C:$C,0),1)=0,"",INDEX(data_wkly!AH:AH,MATCH($B836,data_wkly!$C:$C,0),1)),"")</f>
        <v/>
      </c>
      <c r="AI836" s="153" t="str">
        <f>IFERROR(IF(INDEX(data_wkly!AI:AI,MATCH($B836,data_wkly!$C:$C,0),1)=0,"",INDEX(data_wkly!AI:AI,MATCH($B836,data_wkly!$C:$C,0),1)),"")</f>
        <v/>
      </c>
      <c r="AJ836" s="153" t="str">
        <f>IFERROR(IF(AI836="","",INDEX(data_wkly!AJ:AJ,MATCH($B836,data_wkly!$C:$C,0),1)),"")</f>
        <v/>
      </c>
      <c r="AK836" s="153" t="str">
        <f>IFERROR(IF(INDEX(data_wkly!AK:AK,MATCH($B836,data_wkly!$C:$C,0),1)=0,"",INDEX(data_wkly!AK:AK,MATCH($B836,data_wkly!$C:$C,0),1)),"")</f>
        <v/>
      </c>
      <c r="AL836" s="153" t="str">
        <f>IFERROR(IF(INDEX(data_wkly!AL:AL,MATCH($B836,data_wkly!$C:$C,0),1)=0,"",INDEX(data_wkly!AL:AL,MATCH($B836,data_wkly!$C:$C,0),1)),"")</f>
        <v/>
      </c>
      <c r="AM836" s="183" t="str">
        <f>IFERROR(IF(INDEX(data_wkly!AM:AM,MATCH($B836,data_wkly!$C:$C,0),1)=0,"",INDEX(data_wkly!AM:AM,MATCH($B836,data_wkly!$C:$C,0),1)),"")</f>
        <v/>
      </c>
      <c r="AN836" s="41" t="str">
        <f t="shared" si="78"/>
        <v/>
      </c>
      <c r="AO836" s="88">
        <f t="shared" si="77"/>
        <v>2</v>
      </c>
    </row>
    <row r="837" spans="1:41">
      <c r="A837" s="88" t="str">
        <f t="shared" si="75"/>
        <v/>
      </c>
      <c r="B837" s="89" t="str">
        <f t="shared" si="76"/>
        <v/>
      </c>
      <c r="C837" s="155" t="str">
        <f>IFERROR(IF(INDEX(data_wkly!D:D,MATCH($B837,data_wkly!$C:$C,0),1)=0,"",INDEX(data_wkly!D:D,MATCH($B837,data_wkly!$C:$C,0),1)),"")</f>
        <v/>
      </c>
      <c r="D837" s="21" t="str">
        <f>IFERROR(IF(INDEX(data_wkly!E:E,MATCH($B837,data_wkly!$C:$C,0),1)=0,"",INDEX(data_wkly!E:E,MATCH($B837,data_wkly!$C:$C,0),1)),"")</f>
        <v/>
      </c>
      <c r="E837" s="21" t="str">
        <f>IF(C837="","",IFERROR(INDEX(data_wkly!F:F,MATCH($B837,data_wkly!$C:$C,0),1),""))</f>
        <v/>
      </c>
      <c r="F837" s="21" t="str">
        <f>IF(E837="","",IFERROR(IF(INDEX(data_wkly!G:G,MATCH($B837,data_wkly!$C:$C,0),1)=0,"",INDEX(data_wkly!G:G,MATCH($B837,data_wkly!$C:$C,0),1)),""))</f>
        <v/>
      </c>
      <c r="G837" s="21" t="str">
        <f>IFERROR(IF(INDEX(data_wkly!H:H,MATCH($B837,data_wkly!$C:$C,0),1)=0,"",INDEX(data_wkly!H:H,MATCH($B837,data_wkly!$C:$C,0),1)),"")</f>
        <v/>
      </c>
      <c r="H837" s="21" t="str">
        <f>IF(C837="","",IFERROR(INDEX(data_wkly!I:I,MATCH($B837,data_wkly!$C:$C,0),1),""))</f>
        <v/>
      </c>
      <c r="I837" s="21" t="str">
        <f>IF(H837="","",IFERROR(IF(INDEX(data_wkly!J:J,MATCH($B837,data_wkly!$C:$C,0),1)=0,"",INDEX(data_wkly!J:J,MATCH($B837,data_wkly!$C:$C,0),1)),""))</f>
        <v/>
      </c>
      <c r="J837" s="21" t="str">
        <f>IFERROR(IF(INDEX(data_wkly!K:K,MATCH($B837,data_wkly!$C:$C,0),1)=0,"",INDEX(data_wkly!K:K,MATCH($B837,data_wkly!$C:$C,0),1)),"")</f>
        <v/>
      </c>
      <c r="K837" s="86" t="str">
        <f>IFERROR(IF(INDEX(data_wkly!L:L,MATCH($B837,data_wkly!$C:$C,0),1)=0,"",INDEX(data_wkly!L:L,MATCH($B837,data_wkly!$C:$C,0),1)),"")</f>
        <v/>
      </c>
      <c r="L837" s="156"/>
      <c r="M837" s="155" t="str">
        <f>IFERROR(IF(INDEX(data_wkly!M:M,MATCH($B837,data_wkly!$C:$C,0),1)=0,"",INDEX(data_wkly!M:M,MATCH($B837,data_wkly!$C:$C,0),1)),"")</f>
        <v/>
      </c>
      <c r="N837" s="21" t="str">
        <f>IFERROR(IF(INDEX(data_wkly!N:N,MATCH($B837,data_wkly!$C:$C,0),1)=0,"",INDEX(data_wkly!N:N,MATCH($B837,data_wkly!$C:$C,0),1)),"")</f>
        <v/>
      </c>
      <c r="O837" s="21" t="str">
        <f>IF(M837="","",IFERROR(INDEX(data_wkly!O:O,MATCH($B837,data_wkly!$C:$C,0),1),""))</f>
        <v/>
      </c>
      <c r="P837" s="21" t="str">
        <f>IF(M837="","",IFERROR(IF(INDEX(data_wkly!P:P,MATCH($B837,data_wkly!$C:$C,0),1)=0,"",INDEX(data_wkly!P:P,MATCH($B837,data_wkly!$C:$C,0),1)),""))</f>
        <v/>
      </c>
      <c r="Q837" s="21" t="str">
        <f>IFERROR(IF(INDEX(data_wkly!Q:Q,MATCH($B837,data_wkly!$C:$C,0),1)=0,"",INDEX(data_wkly!Q:Q,MATCH($B837,data_wkly!$C:$C,0),1)),"")</f>
        <v/>
      </c>
      <c r="R837" s="21" t="str">
        <f>IF(M837="","",IFERROR(INDEX(data_wkly!R:R,MATCH($B837,data_wkly!$C:$C,0),1),""))</f>
        <v/>
      </c>
      <c r="S837" s="21" t="str">
        <f>IF(M837="","",IFERROR(IF(INDEX(data_wkly!S:S,MATCH($B837,data_wkly!$C:$C,0),1)=0,"",INDEX(data_wkly!S:S,MATCH($B837,data_wkly!$C:$C,0),1)),""))</f>
        <v/>
      </c>
      <c r="T837" s="21" t="str">
        <f>IFERROR(IF(INDEX(data_wkly!T:T,MATCH($B837,data_wkly!$C:$C,0),1)=0,"",INDEX(data_wkly!T:T,MATCH($B837,data_wkly!$C:$C,0),1)),"")</f>
        <v/>
      </c>
      <c r="U837" s="86" t="str">
        <f>IFERROR(IF(INDEX(data_wkly!U:U,MATCH($B837,data_wkly!$C:$C,0),1)=0,"",INDEX(data_wkly!U:U,MATCH($B837,data_wkly!$C:$C,0),1)),"")</f>
        <v/>
      </c>
      <c r="V837" s="157" t="str">
        <f t="shared" si="73"/>
        <v/>
      </c>
      <c r="W837" s="152" t="str">
        <f>IFERROR(IF(INDEX(data_wkly!W:W,MATCH($B837,data_wkly!$C:$C,0),1)=0,"",INDEX(data_wkly!W:W,MATCH($B837,data_wkly!$C:$C,0),1)),"")</f>
        <v/>
      </c>
      <c r="X837" s="21" t="str">
        <f>IFERROR(IF(INDEX(data_wkly!X:X,MATCH($B837,data_wkly!$C:$C,0),1)=0,"",INDEX(data_wkly!X:X,MATCH($B837,data_wkly!$C:$C,0),1)),"")</f>
        <v/>
      </c>
      <c r="Y837" s="21" t="str">
        <f>IFERROR(IF(INDEX(data_wkly!Y:Y,MATCH($B837,data_wkly!$C:$C,0),1)=0,"",INDEX(data_wkly!Y:Y,MATCH($B837,data_wkly!$C:$C,0),1)),"")</f>
        <v/>
      </c>
      <c r="Z837" s="21" t="str">
        <f>IFERROR(IF(INDEX(data_wkly!Z:Z,MATCH($B837,data_wkly!$C:$C,0),1)=0,"",INDEX(data_wkly!Z:Z,MATCH($B837,data_wkly!$C:$C,0),1)),"")</f>
        <v/>
      </c>
      <c r="AA837" s="152" t="str">
        <f>IFERROR(IF(INDEX(data_wkly!AA:AA,MATCH($B837,data_wkly!$C:$C,0),1)=0,"",INDEX(data_wkly!AA:AA,MATCH($B837,data_wkly!$C:$C,0),1)),"")</f>
        <v/>
      </c>
      <c r="AB837" s="21" t="str">
        <f>IFERROR(IF(INDEX(data_wkly!AB:AB,MATCH($B837,data_wkly!$C:$C,0),1)=0,"",INDEX(data_wkly!AB:AB,MATCH($B837,data_wkly!$C:$C,0),1)),"")</f>
        <v/>
      </c>
      <c r="AC837" s="21" t="str">
        <f>IFERROR(IF(INDEX(data_wkly!AC:AC,MATCH($B837,data_wkly!$C:$C,0),1)=0,"",INDEX(data_wkly!AC:AC,MATCH($B837,data_wkly!$C:$C,0),1)),"")</f>
        <v/>
      </c>
      <c r="AD837" s="21" t="str">
        <f>IFERROR(IF(INDEX(data_wkly!AD:AD,MATCH($B837,data_wkly!$C:$C,0),1)=0,"",INDEX(data_wkly!AD:AD,MATCH($B837,data_wkly!$C:$C,0),1)),"")</f>
        <v/>
      </c>
      <c r="AE837" s="157" t="str">
        <f t="shared" si="80"/>
        <v/>
      </c>
      <c r="AF837" s="154" t="str">
        <f>IFERROR(IF(INDEX(data_wkly!AF:AF,MATCH($B837,data_wkly!$C:$C,0),1)=0,"",INDEX(data_wkly!AF:AF,MATCH($B837,data_wkly!$C:$C,0),1)),"")</f>
        <v/>
      </c>
      <c r="AG837" s="153" t="str">
        <f>IFERROR(IF(AF837="","",INDEX(data_wkly!AG:AG,MATCH($B837,data_wkly!$C:$C,0),1)),"")</f>
        <v/>
      </c>
      <c r="AH837" s="153" t="str">
        <f>IFERROR(IF(INDEX(data_wkly!AH:AH,MATCH($B837,data_wkly!$C:$C,0),1)=0,"",INDEX(data_wkly!AH:AH,MATCH($B837,data_wkly!$C:$C,0),1)),"")</f>
        <v/>
      </c>
      <c r="AI837" s="153" t="str">
        <f>IFERROR(IF(INDEX(data_wkly!AI:AI,MATCH($B837,data_wkly!$C:$C,0),1)=0,"",INDEX(data_wkly!AI:AI,MATCH($B837,data_wkly!$C:$C,0),1)),"")</f>
        <v/>
      </c>
      <c r="AJ837" s="153" t="str">
        <f>IFERROR(IF(AI837="","",INDEX(data_wkly!AJ:AJ,MATCH($B837,data_wkly!$C:$C,0),1)),"")</f>
        <v/>
      </c>
      <c r="AK837" s="153" t="str">
        <f>IFERROR(IF(INDEX(data_wkly!AK:AK,MATCH($B837,data_wkly!$C:$C,0),1)=0,"",INDEX(data_wkly!AK:AK,MATCH($B837,data_wkly!$C:$C,0),1)),"")</f>
        <v/>
      </c>
      <c r="AL837" s="153" t="str">
        <f>IFERROR(IF(INDEX(data_wkly!AL:AL,MATCH($B837,data_wkly!$C:$C,0),1)=0,"",INDEX(data_wkly!AL:AL,MATCH($B837,data_wkly!$C:$C,0),1)),"")</f>
        <v/>
      </c>
      <c r="AM837" s="183" t="str">
        <f>IFERROR(IF(INDEX(data_wkly!AM:AM,MATCH($B837,data_wkly!$C:$C,0),1)=0,"",INDEX(data_wkly!AM:AM,MATCH($B837,data_wkly!$C:$C,0),1)),"")</f>
        <v/>
      </c>
      <c r="AN837" s="41" t="str">
        <f t="shared" si="78"/>
        <v/>
      </c>
      <c r="AO837" s="88">
        <f t="shared" si="77"/>
        <v>1</v>
      </c>
    </row>
    <row r="838" spans="1:41">
      <c r="A838" s="88" t="str">
        <f t="shared" si="75"/>
        <v/>
      </c>
      <c r="B838" s="89" t="str">
        <f t="shared" si="76"/>
        <v/>
      </c>
      <c r="C838" s="155" t="str">
        <f>IFERROR(IF(INDEX(data_wkly!D:D,MATCH($B838,data_wkly!$C:$C,0),1)=0,"",INDEX(data_wkly!D:D,MATCH($B838,data_wkly!$C:$C,0),1)),"")</f>
        <v/>
      </c>
      <c r="D838" s="21" t="str">
        <f>IFERROR(IF(INDEX(data_wkly!E:E,MATCH($B838,data_wkly!$C:$C,0),1)=0,"",INDEX(data_wkly!E:E,MATCH($B838,data_wkly!$C:$C,0),1)),"")</f>
        <v/>
      </c>
      <c r="E838" s="21" t="str">
        <f>IF(C838="","",IFERROR(INDEX(data_wkly!F:F,MATCH($B838,data_wkly!$C:$C,0),1),""))</f>
        <v/>
      </c>
      <c r="F838" s="21" t="str">
        <f>IF(E838="","",IFERROR(IF(INDEX(data_wkly!G:G,MATCH($B838,data_wkly!$C:$C,0),1)=0,"",INDEX(data_wkly!G:G,MATCH($B838,data_wkly!$C:$C,0),1)),""))</f>
        <v/>
      </c>
      <c r="G838" s="21" t="str">
        <f>IFERROR(IF(INDEX(data_wkly!H:H,MATCH($B838,data_wkly!$C:$C,0),1)=0,"",INDEX(data_wkly!H:H,MATCH($B838,data_wkly!$C:$C,0),1)),"")</f>
        <v/>
      </c>
      <c r="H838" s="21" t="str">
        <f>IF(C838="","",IFERROR(INDEX(data_wkly!I:I,MATCH($B838,data_wkly!$C:$C,0),1),""))</f>
        <v/>
      </c>
      <c r="I838" s="21" t="str">
        <f>IF(H838="","",IFERROR(IF(INDEX(data_wkly!J:J,MATCH($B838,data_wkly!$C:$C,0),1)=0,"",INDEX(data_wkly!J:J,MATCH($B838,data_wkly!$C:$C,0),1)),""))</f>
        <v/>
      </c>
      <c r="J838" s="21" t="str">
        <f>IFERROR(IF(INDEX(data_wkly!K:K,MATCH($B838,data_wkly!$C:$C,0),1)=0,"",INDEX(data_wkly!K:K,MATCH($B838,data_wkly!$C:$C,0),1)),"")</f>
        <v/>
      </c>
      <c r="K838" s="86" t="str">
        <f>IFERROR(IF(INDEX(data_wkly!L:L,MATCH($B838,data_wkly!$C:$C,0),1)=0,"",INDEX(data_wkly!L:L,MATCH($B838,data_wkly!$C:$C,0),1)),"")</f>
        <v/>
      </c>
      <c r="L838" s="156"/>
      <c r="M838" s="155" t="str">
        <f>IFERROR(IF(INDEX(data_wkly!M:M,MATCH($B838,data_wkly!$C:$C,0),1)=0,"",INDEX(data_wkly!M:M,MATCH($B838,data_wkly!$C:$C,0),1)),"")</f>
        <v/>
      </c>
      <c r="N838" s="21" t="str">
        <f>IFERROR(IF(INDEX(data_wkly!N:N,MATCH($B838,data_wkly!$C:$C,0),1)=0,"",INDEX(data_wkly!N:N,MATCH($B838,data_wkly!$C:$C,0),1)),"")</f>
        <v/>
      </c>
      <c r="O838" s="21" t="str">
        <f>IF(M838="","",IFERROR(INDEX(data_wkly!O:O,MATCH($B838,data_wkly!$C:$C,0),1),""))</f>
        <v/>
      </c>
      <c r="P838" s="21" t="str">
        <f>IF(M838="","",IFERROR(IF(INDEX(data_wkly!P:P,MATCH($B838,data_wkly!$C:$C,0),1)=0,"",INDEX(data_wkly!P:P,MATCH($B838,data_wkly!$C:$C,0),1)),""))</f>
        <v/>
      </c>
      <c r="Q838" s="21" t="str">
        <f>IFERROR(IF(INDEX(data_wkly!Q:Q,MATCH($B838,data_wkly!$C:$C,0),1)=0,"",INDEX(data_wkly!Q:Q,MATCH($B838,data_wkly!$C:$C,0),1)),"")</f>
        <v/>
      </c>
      <c r="R838" s="21" t="str">
        <f>IF(M838="","",IFERROR(INDEX(data_wkly!R:R,MATCH($B838,data_wkly!$C:$C,0),1),""))</f>
        <v/>
      </c>
      <c r="S838" s="21" t="str">
        <f>IF(M838="","",IFERROR(IF(INDEX(data_wkly!S:S,MATCH($B838,data_wkly!$C:$C,0),1)=0,"",INDEX(data_wkly!S:S,MATCH($B838,data_wkly!$C:$C,0),1)),""))</f>
        <v/>
      </c>
      <c r="T838" s="21" t="str">
        <f>IFERROR(IF(INDEX(data_wkly!T:T,MATCH($B838,data_wkly!$C:$C,0),1)=0,"",INDEX(data_wkly!T:T,MATCH($B838,data_wkly!$C:$C,0),1)),"")</f>
        <v/>
      </c>
      <c r="U838" s="86" t="str">
        <f>IFERROR(IF(INDEX(data_wkly!U:U,MATCH($B838,data_wkly!$C:$C,0),1)=0,"",INDEX(data_wkly!U:U,MATCH($B838,data_wkly!$C:$C,0),1)),"")</f>
        <v/>
      </c>
      <c r="V838" s="157" t="str">
        <f t="shared" si="73"/>
        <v/>
      </c>
      <c r="W838" s="152" t="str">
        <f>IFERROR(IF(INDEX(data_wkly!W:W,MATCH($B838,data_wkly!$C:$C,0),1)=0,"",INDEX(data_wkly!W:W,MATCH($B838,data_wkly!$C:$C,0),1)),"")</f>
        <v/>
      </c>
      <c r="X838" s="21" t="str">
        <f>IFERROR(IF(INDEX(data_wkly!X:X,MATCH($B838,data_wkly!$C:$C,0),1)=0,"",INDEX(data_wkly!X:X,MATCH($B838,data_wkly!$C:$C,0),1)),"")</f>
        <v/>
      </c>
      <c r="Y838" s="21" t="str">
        <f>IFERROR(IF(INDEX(data_wkly!Y:Y,MATCH($B838,data_wkly!$C:$C,0),1)=0,"",INDEX(data_wkly!Y:Y,MATCH($B838,data_wkly!$C:$C,0),1)),"")</f>
        <v/>
      </c>
      <c r="Z838" s="21" t="str">
        <f>IFERROR(IF(INDEX(data_wkly!Z:Z,MATCH($B838,data_wkly!$C:$C,0),1)=0,"",INDEX(data_wkly!Z:Z,MATCH($B838,data_wkly!$C:$C,0),1)),"")</f>
        <v/>
      </c>
      <c r="AA838" s="152" t="str">
        <f>IFERROR(IF(INDEX(data_wkly!AA:AA,MATCH($B838,data_wkly!$C:$C,0),1)=0,"",INDEX(data_wkly!AA:AA,MATCH($B838,data_wkly!$C:$C,0),1)),"")</f>
        <v/>
      </c>
      <c r="AB838" s="21" t="str">
        <f>IFERROR(IF(INDEX(data_wkly!AB:AB,MATCH($B838,data_wkly!$C:$C,0),1)=0,"",INDEX(data_wkly!AB:AB,MATCH($B838,data_wkly!$C:$C,0),1)),"")</f>
        <v/>
      </c>
      <c r="AC838" s="21" t="str">
        <f>IFERROR(IF(INDEX(data_wkly!AC:AC,MATCH($B838,data_wkly!$C:$C,0),1)=0,"",INDEX(data_wkly!AC:AC,MATCH($B838,data_wkly!$C:$C,0),1)),"")</f>
        <v/>
      </c>
      <c r="AD838" s="21" t="str">
        <f>IFERROR(IF(INDEX(data_wkly!AD:AD,MATCH($B838,data_wkly!$C:$C,0),1)=0,"",INDEX(data_wkly!AD:AD,MATCH($B838,data_wkly!$C:$C,0),1)),"")</f>
        <v/>
      </c>
      <c r="AE838" s="157" t="str">
        <f t="shared" si="80"/>
        <v/>
      </c>
      <c r="AF838" s="154" t="str">
        <f>IFERROR(IF(INDEX(data_wkly!AF:AF,MATCH($B838,data_wkly!$C:$C,0),1)=0,"",INDEX(data_wkly!AF:AF,MATCH($B838,data_wkly!$C:$C,0),1)),"")</f>
        <v/>
      </c>
      <c r="AG838" s="153" t="str">
        <f>IFERROR(IF(AF838="","",INDEX(data_wkly!AG:AG,MATCH($B838,data_wkly!$C:$C,0),1)),"")</f>
        <v/>
      </c>
      <c r="AH838" s="153" t="str">
        <f>IFERROR(IF(INDEX(data_wkly!AH:AH,MATCH($B838,data_wkly!$C:$C,0),1)=0,"",INDEX(data_wkly!AH:AH,MATCH($B838,data_wkly!$C:$C,0),1)),"")</f>
        <v/>
      </c>
      <c r="AI838" s="153" t="str">
        <f>IFERROR(IF(INDEX(data_wkly!AI:AI,MATCH($B838,data_wkly!$C:$C,0),1)=0,"",INDEX(data_wkly!AI:AI,MATCH($B838,data_wkly!$C:$C,0),1)),"")</f>
        <v/>
      </c>
      <c r="AJ838" s="153" t="str">
        <f>IFERROR(IF(AI838="","",INDEX(data_wkly!AJ:AJ,MATCH($B838,data_wkly!$C:$C,0),1)),"")</f>
        <v/>
      </c>
      <c r="AK838" s="153" t="str">
        <f>IFERROR(IF(INDEX(data_wkly!AK:AK,MATCH($B838,data_wkly!$C:$C,0),1)=0,"",INDEX(data_wkly!AK:AK,MATCH($B838,data_wkly!$C:$C,0),1)),"")</f>
        <v/>
      </c>
      <c r="AL838" s="153" t="str">
        <f>IFERROR(IF(INDEX(data_wkly!AL:AL,MATCH($B838,data_wkly!$C:$C,0),1)=0,"",INDEX(data_wkly!AL:AL,MATCH($B838,data_wkly!$C:$C,0),1)),"")</f>
        <v/>
      </c>
      <c r="AM838" s="183" t="str">
        <f>IFERROR(IF(INDEX(data_wkly!AM:AM,MATCH($B838,data_wkly!$C:$C,0),1)=0,"",INDEX(data_wkly!AM:AM,MATCH($B838,data_wkly!$C:$C,0),1)),"")</f>
        <v/>
      </c>
      <c r="AN838" s="41" t="str">
        <f t="shared" si="78"/>
        <v/>
      </c>
      <c r="AO838" s="88">
        <f t="shared" si="77"/>
        <v>2</v>
      </c>
    </row>
    <row r="839" spans="1:41">
      <c r="A839" s="88" t="str">
        <f t="shared" si="75"/>
        <v/>
      </c>
      <c r="B839" s="89" t="str">
        <f t="shared" si="76"/>
        <v/>
      </c>
      <c r="C839" s="155" t="str">
        <f>IFERROR(IF(INDEX(data_wkly!D:D,MATCH($B839,data_wkly!$C:$C,0),1)=0,"",INDEX(data_wkly!D:D,MATCH($B839,data_wkly!$C:$C,0),1)),"")</f>
        <v/>
      </c>
      <c r="D839" s="21" t="str">
        <f>IFERROR(IF(INDEX(data_wkly!E:E,MATCH($B839,data_wkly!$C:$C,0),1)=0,"",INDEX(data_wkly!E:E,MATCH($B839,data_wkly!$C:$C,0),1)),"")</f>
        <v/>
      </c>
      <c r="E839" s="21" t="str">
        <f>IF(C839="","",IFERROR(INDEX(data_wkly!F:F,MATCH($B839,data_wkly!$C:$C,0),1),""))</f>
        <v/>
      </c>
      <c r="F839" s="21" t="str">
        <f>IF(E839="","",IFERROR(IF(INDEX(data_wkly!G:G,MATCH($B839,data_wkly!$C:$C,0),1)=0,"",INDEX(data_wkly!G:G,MATCH($B839,data_wkly!$C:$C,0),1)),""))</f>
        <v/>
      </c>
      <c r="G839" s="21" t="str">
        <f>IFERROR(IF(INDEX(data_wkly!H:H,MATCH($B839,data_wkly!$C:$C,0),1)=0,"",INDEX(data_wkly!H:H,MATCH($B839,data_wkly!$C:$C,0),1)),"")</f>
        <v/>
      </c>
      <c r="H839" s="21" t="str">
        <f>IF(C839="","",IFERROR(INDEX(data_wkly!I:I,MATCH($B839,data_wkly!$C:$C,0),1),""))</f>
        <v/>
      </c>
      <c r="I839" s="21" t="str">
        <f>IF(H839="","",IFERROR(IF(INDEX(data_wkly!J:J,MATCH($B839,data_wkly!$C:$C,0),1)=0,"",INDEX(data_wkly!J:J,MATCH($B839,data_wkly!$C:$C,0),1)),""))</f>
        <v/>
      </c>
      <c r="J839" s="21" t="str">
        <f>IFERROR(IF(INDEX(data_wkly!K:K,MATCH($B839,data_wkly!$C:$C,0),1)=0,"",INDEX(data_wkly!K:K,MATCH($B839,data_wkly!$C:$C,0),1)),"")</f>
        <v/>
      </c>
      <c r="K839" s="86" t="str">
        <f>IFERROR(IF(INDEX(data_wkly!L:L,MATCH($B839,data_wkly!$C:$C,0),1)=0,"",INDEX(data_wkly!L:L,MATCH($B839,data_wkly!$C:$C,0),1)),"")</f>
        <v/>
      </c>
      <c r="L839" s="156"/>
      <c r="M839" s="155" t="str">
        <f>IFERROR(IF(INDEX(data_wkly!M:M,MATCH($B839,data_wkly!$C:$C,0),1)=0,"",INDEX(data_wkly!M:M,MATCH($B839,data_wkly!$C:$C,0),1)),"")</f>
        <v/>
      </c>
      <c r="N839" s="21" t="str">
        <f>IFERROR(IF(INDEX(data_wkly!N:N,MATCH($B839,data_wkly!$C:$C,0),1)=0,"",INDEX(data_wkly!N:N,MATCH($B839,data_wkly!$C:$C,0),1)),"")</f>
        <v/>
      </c>
      <c r="O839" s="21" t="str">
        <f>IF(M839="","",IFERROR(INDEX(data_wkly!O:O,MATCH($B839,data_wkly!$C:$C,0),1),""))</f>
        <v/>
      </c>
      <c r="P839" s="21" t="str">
        <f>IF(M839="","",IFERROR(IF(INDEX(data_wkly!P:P,MATCH($B839,data_wkly!$C:$C,0),1)=0,"",INDEX(data_wkly!P:P,MATCH($B839,data_wkly!$C:$C,0),1)),""))</f>
        <v/>
      </c>
      <c r="Q839" s="21" t="str">
        <f>IFERROR(IF(INDEX(data_wkly!Q:Q,MATCH($B839,data_wkly!$C:$C,0),1)=0,"",INDEX(data_wkly!Q:Q,MATCH($B839,data_wkly!$C:$C,0),1)),"")</f>
        <v/>
      </c>
      <c r="R839" s="21" t="str">
        <f>IF(M839="","",IFERROR(INDEX(data_wkly!R:R,MATCH($B839,data_wkly!$C:$C,0),1),""))</f>
        <v/>
      </c>
      <c r="S839" s="21" t="str">
        <f>IF(M839="","",IFERROR(IF(INDEX(data_wkly!S:S,MATCH($B839,data_wkly!$C:$C,0),1)=0,"",INDEX(data_wkly!S:S,MATCH($B839,data_wkly!$C:$C,0),1)),""))</f>
        <v/>
      </c>
      <c r="T839" s="21" t="str">
        <f>IFERROR(IF(INDEX(data_wkly!T:T,MATCH($B839,data_wkly!$C:$C,0),1)=0,"",INDEX(data_wkly!T:T,MATCH($B839,data_wkly!$C:$C,0),1)),"")</f>
        <v/>
      </c>
      <c r="U839" s="86" t="str">
        <f>IFERROR(IF(INDEX(data_wkly!U:U,MATCH($B839,data_wkly!$C:$C,0),1)=0,"",INDEX(data_wkly!U:U,MATCH($B839,data_wkly!$C:$C,0),1)),"")</f>
        <v/>
      </c>
      <c r="V839" s="157" t="str">
        <f t="shared" si="73"/>
        <v/>
      </c>
      <c r="W839" s="152" t="str">
        <f>IFERROR(IF(INDEX(data_wkly!W:W,MATCH($B839,data_wkly!$C:$C,0),1)=0,"",INDEX(data_wkly!W:W,MATCH($B839,data_wkly!$C:$C,0),1)),"")</f>
        <v/>
      </c>
      <c r="X839" s="21" t="str">
        <f>IFERROR(IF(INDEX(data_wkly!X:X,MATCH($B839,data_wkly!$C:$C,0),1)=0,"",INDEX(data_wkly!X:X,MATCH($B839,data_wkly!$C:$C,0),1)),"")</f>
        <v/>
      </c>
      <c r="Y839" s="21" t="str">
        <f>IFERROR(IF(INDEX(data_wkly!Y:Y,MATCH($B839,data_wkly!$C:$C,0),1)=0,"",INDEX(data_wkly!Y:Y,MATCH($B839,data_wkly!$C:$C,0),1)),"")</f>
        <v/>
      </c>
      <c r="Z839" s="21" t="str">
        <f>IFERROR(IF(INDEX(data_wkly!Z:Z,MATCH($B839,data_wkly!$C:$C,0),1)=0,"",INDEX(data_wkly!Z:Z,MATCH($B839,data_wkly!$C:$C,0),1)),"")</f>
        <v/>
      </c>
      <c r="AA839" s="152" t="str">
        <f>IFERROR(IF(INDEX(data_wkly!AA:AA,MATCH($B839,data_wkly!$C:$C,0),1)=0,"",INDEX(data_wkly!AA:AA,MATCH($B839,data_wkly!$C:$C,0),1)),"")</f>
        <v/>
      </c>
      <c r="AB839" s="21" t="str">
        <f>IFERROR(IF(INDEX(data_wkly!AB:AB,MATCH($B839,data_wkly!$C:$C,0),1)=0,"",INDEX(data_wkly!AB:AB,MATCH($B839,data_wkly!$C:$C,0),1)),"")</f>
        <v/>
      </c>
      <c r="AC839" s="21" t="str">
        <f>IFERROR(IF(INDEX(data_wkly!AC:AC,MATCH($B839,data_wkly!$C:$C,0),1)=0,"",INDEX(data_wkly!AC:AC,MATCH($B839,data_wkly!$C:$C,0),1)),"")</f>
        <v/>
      </c>
      <c r="AD839" s="21" t="str">
        <f>IFERROR(IF(INDEX(data_wkly!AD:AD,MATCH($B839,data_wkly!$C:$C,0),1)=0,"",INDEX(data_wkly!AD:AD,MATCH($B839,data_wkly!$C:$C,0),1)),"")</f>
        <v/>
      </c>
      <c r="AE839" s="157" t="str">
        <f t="shared" si="80"/>
        <v/>
      </c>
      <c r="AF839" s="154" t="str">
        <f>IFERROR(IF(INDEX(data_wkly!AF:AF,MATCH($B839,data_wkly!$C:$C,0),1)=0,"",INDEX(data_wkly!AF:AF,MATCH($B839,data_wkly!$C:$C,0),1)),"")</f>
        <v/>
      </c>
      <c r="AG839" s="153" t="str">
        <f>IFERROR(IF(AF839="","",INDEX(data_wkly!AG:AG,MATCH($B839,data_wkly!$C:$C,0),1)),"")</f>
        <v/>
      </c>
      <c r="AH839" s="153" t="str">
        <f>IFERROR(IF(INDEX(data_wkly!AH:AH,MATCH($B839,data_wkly!$C:$C,0),1)=0,"",INDEX(data_wkly!AH:AH,MATCH($B839,data_wkly!$C:$C,0),1)),"")</f>
        <v/>
      </c>
      <c r="AI839" s="153" t="str">
        <f>IFERROR(IF(INDEX(data_wkly!AI:AI,MATCH($B839,data_wkly!$C:$C,0),1)=0,"",INDEX(data_wkly!AI:AI,MATCH($B839,data_wkly!$C:$C,0),1)),"")</f>
        <v/>
      </c>
      <c r="AJ839" s="153" t="str">
        <f>IFERROR(IF(AI839="","",INDEX(data_wkly!AJ:AJ,MATCH($B839,data_wkly!$C:$C,0),1)),"")</f>
        <v/>
      </c>
      <c r="AK839" s="153" t="str">
        <f>IFERROR(IF(INDEX(data_wkly!AK:AK,MATCH($B839,data_wkly!$C:$C,0),1)=0,"",INDEX(data_wkly!AK:AK,MATCH($B839,data_wkly!$C:$C,0),1)),"")</f>
        <v/>
      </c>
      <c r="AL839" s="153" t="str">
        <f>IFERROR(IF(INDEX(data_wkly!AL:AL,MATCH($B839,data_wkly!$C:$C,0),1)=0,"",INDEX(data_wkly!AL:AL,MATCH($B839,data_wkly!$C:$C,0),1)),"")</f>
        <v/>
      </c>
      <c r="AM839" s="183" t="str">
        <f>IFERROR(IF(INDEX(data_wkly!AM:AM,MATCH($B839,data_wkly!$C:$C,0),1)=0,"",INDEX(data_wkly!AM:AM,MATCH($B839,data_wkly!$C:$C,0),1)),"")</f>
        <v/>
      </c>
      <c r="AN839" s="41" t="str">
        <f t="shared" si="78"/>
        <v/>
      </c>
      <c r="AO839" s="88">
        <f t="shared" si="77"/>
        <v>1</v>
      </c>
    </row>
    <row r="840" spans="1:41">
      <c r="A840" s="88" t="str">
        <f t="shared" si="75"/>
        <v/>
      </c>
      <c r="B840" s="89" t="str">
        <f t="shared" si="76"/>
        <v/>
      </c>
      <c r="C840" s="155" t="str">
        <f>IFERROR(IF(INDEX(data_wkly!D:D,MATCH($B840,data_wkly!$C:$C,0),1)=0,"",INDEX(data_wkly!D:D,MATCH($B840,data_wkly!$C:$C,0),1)),"")</f>
        <v/>
      </c>
      <c r="D840" s="21" t="str">
        <f>IFERROR(IF(INDEX(data_wkly!E:E,MATCH($B840,data_wkly!$C:$C,0),1)=0,"",INDEX(data_wkly!E:E,MATCH($B840,data_wkly!$C:$C,0),1)),"")</f>
        <v/>
      </c>
      <c r="E840" s="21" t="str">
        <f>IF(C840="","",IFERROR(INDEX(data_wkly!F:F,MATCH($B840,data_wkly!$C:$C,0),1),""))</f>
        <v/>
      </c>
      <c r="F840" s="21" t="str">
        <f>IF(E840="","",IFERROR(IF(INDEX(data_wkly!G:G,MATCH($B840,data_wkly!$C:$C,0),1)=0,"",INDEX(data_wkly!G:G,MATCH($B840,data_wkly!$C:$C,0),1)),""))</f>
        <v/>
      </c>
      <c r="G840" s="21" t="str">
        <f>IFERROR(IF(INDEX(data_wkly!H:H,MATCH($B840,data_wkly!$C:$C,0),1)=0,"",INDEX(data_wkly!H:H,MATCH($B840,data_wkly!$C:$C,0),1)),"")</f>
        <v/>
      </c>
      <c r="H840" s="21" t="str">
        <f>IF(C840="","",IFERROR(INDEX(data_wkly!I:I,MATCH($B840,data_wkly!$C:$C,0),1),""))</f>
        <v/>
      </c>
      <c r="I840" s="21" t="str">
        <f>IF(H840="","",IFERROR(IF(INDEX(data_wkly!J:J,MATCH($B840,data_wkly!$C:$C,0),1)=0,"",INDEX(data_wkly!J:J,MATCH($B840,data_wkly!$C:$C,0),1)),""))</f>
        <v/>
      </c>
      <c r="J840" s="21" t="str">
        <f>IFERROR(IF(INDEX(data_wkly!K:K,MATCH($B840,data_wkly!$C:$C,0),1)=0,"",INDEX(data_wkly!K:K,MATCH($B840,data_wkly!$C:$C,0),1)),"")</f>
        <v/>
      </c>
      <c r="K840" s="86" t="str">
        <f>IFERROR(IF(INDEX(data_wkly!L:L,MATCH($B840,data_wkly!$C:$C,0),1)=0,"",INDEX(data_wkly!L:L,MATCH($B840,data_wkly!$C:$C,0),1)),"")</f>
        <v/>
      </c>
      <c r="L840" s="156"/>
      <c r="M840" s="155" t="str">
        <f>IFERROR(IF(INDEX(data_wkly!M:M,MATCH($B840,data_wkly!$C:$C,0),1)=0,"",INDEX(data_wkly!M:M,MATCH($B840,data_wkly!$C:$C,0),1)),"")</f>
        <v/>
      </c>
      <c r="N840" s="21" t="str">
        <f>IFERROR(IF(INDEX(data_wkly!N:N,MATCH($B840,data_wkly!$C:$C,0),1)=0,"",INDEX(data_wkly!N:N,MATCH($B840,data_wkly!$C:$C,0),1)),"")</f>
        <v/>
      </c>
      <c r="O840" s="21" t="str">
        <f>IF(M840="","",IFERROR(INDEX(data_wkly!O:O,MATCH($B840,data_wkly!$C:$C,0),1),""))</f>
        <v/>
      </c>
      <c r="P840" s="21" t="str">
        <f>IF(M840="","",IFERROR(IF(INDEX(data_wkly!P:P,MATCH($B840,data_wkly!$C:$C,0),1)=0,"",INDEX(data_wkly!P:P,MATCH($B840,data_wkly!$C:$C,0),1)),""))</f>
        <v/>
      </c>
      <c r="Q840" s="21" t="str">
        <f>IFERROR(IF(INDEX(data_wkly!Q:Q,MATCH($B840,data_wkly!$C:$C,0),1)=0,"",INDEX(data_wkly!Q:Q,MATCH($B840,data_wkly!$C:$C,0),1)),"")</f>
        <v/>
      </c>
      <c r="R840" s="21" t="str">
        <f>IF(M840="","",IFERROR(INDEX(data_wkly!R:R,MATCH($B840,data_wkly!$C:$C,0),1),""))</f>
        <v/>
      </c>
      <c r="S840" s="21" t="str">
        <f>IF(M840="","",IFERROR(IF(INDEX(data_wkly!S:S,MATCH($B840,data_wkly!$C:$C,0),1)=0,"",INDEX(data_wkly!S:S,MATCH($B840,data_wkly!$C:$C,0),1)),""))</f>
        <v/>
      </c>
      <c r="T840" s="21" t="str">
        <f>IFERROR(IF(INDEX(data_wkly!T:T,MATCH($B840,data_wkly!$C:$C,0),1)=0,"",INDEX(data_wkly!T:T,MATCH($B840,data_wkly!$C:$C,0),1)),"")</f>
        <v/>
      </c>
      <c r="U840" s="86" t="str">
        <f>IFERROR(IF(INDEX(data_wkly!U:U,MATCH($B840,data_wkly!$C:$C,0),1)=0,"",INDEX(data_wkly!U:U,MATCH($B840,data_wkly!$C:$C,0),1)),"")</f>
        <v/>
      </c>
      <c r="V840" s="157" t="str">
        <f t="shared" si="73"/>
        <v/>
      </c>
      <c r="W840" s="152" t="str">
        <f>IFERROR(IF(INDEX(data_wkly!W:W,MATCH($B840,data_wkly!$C:$C,0),1)=0,"",INDEX(data_wkly!W:W,MATCH($B840,data_wkly!$C:$C,0),1)),"")</f>
        <v/>
      </c>
      <c r="X840" s="21" t="str">
        <f>IFERROR(IF(INDEX(data_wkly!X:X,MATCH($B840,data_wkly!$C:$C,0),1)=0,"",INDEX(data_wkly!X:X,MATCH($B840,data_wkly!$C:$C,0),1)),"")</f>
        <v/>
      </c>
      <c r="Y840" s="21" t="str">
        <f>IFERROR(IF(INDEX(data_wkly!Y:Y,MATCH($B840,data_wkly!$C:$C,0),1)=0,"",INDEX(data_wkly!Y:Y,MATCH($B840,data_wkly!$C:$C,0),1)),"")</f>
        <v/>
      </c>
      <c r="Z840" s="21" t="str">
        <f>IFERROR(IF(INDEX(data_wkly!Z:Z,MATCH($B840,data_wkly!$C:$C,0),1)=0,"",INDEX(data_wkly!Z:Z,MATCH($B840,data_wkly!$C:$C,0),1)),"")</f>
        <v/>
      </c>
      <c r="AA840" s="152" t="str">
        <f>IFERROR(IF(INDEX(data_wkly!AA:AA,MATCH($B840,data_wkly!$C:$C,0),1)=0,"",INDEX(data_wkly!AA:AA,MATCH($B840,data_wkly!$C:$C,0),1)),"")</f>
        <v/>
      </c>
      <c r="AB840" s="21" t="str">
        <f>IFERROR(IF(INDEX(data_wkly!AB:AB,MATCH($B840,data_wkly!$C:$C,0),1)=0,"",INDEX(data_wkly!AB:AB,MATCH($B840,data_wkly!$C:$C,0),1)),"")</f>
        <v/>
      </c>
      <c r="AC840" s="21" t="str">
        <f>IFERROR(IF(INDEX(data_wkly!AC:AC,MATCH($B840,data_wkly!$C:$C,0),1)=0,"",INDEX(data_wkly!AC:AC,MATCH($B840,data_wkly!$C:$C,0),1)),"")</f>
        <v/>
      </c>
      <c r="AD840" s="21" t="str">
        <f>IFERROR(IF(INDEX(data_wkly!AD:AD,MATCH($B840,data_wkly!$C:$C,0),1)=0,"",INDEX(data_wkly!AD:AD,MATCH($B840,data_wkly!$C:$C,0),1)),"")</f>
        <v/>
      </c>
      <c r="AE840" s="157" t="str">
        <f t="shared" si="80"/>
        <v/>
      </c>
      <c r="AF840" s="154" t="str">
        <f>IFERROR(IF(INDEX(data_wkly!AF:AF,MATCH($B840,data_wkly!$C:$C,0),1)=0,"",INDEX(data_wkly!AF:AF,MATCH($B840,data_wkly!$C:$C,0),1)),"")</f>
        <v/>
      </c>
      <c r="AG840" s="153" t="str">
        <f>IFERROR(IF(AF840="","",INDEX(data_wkly!AG:AG,MATCH($B840,data_wkly!$C:$C,0),1)),"")</f>
        <v/>
      </c>
      <c r="AH840" s="153" t="str">
        <f>IFERROR(IF(INDEX(data_wkly!AH:AH,MATCH($B840,data_wkly!$C:$C,0),1)=0,"",INDEX(data_wkly!AH:AH,MATCH($B840,data_wkly!$C:$C,0),1)),"")</f>
        <v/>
      </c>
      <c r="AI840" s="153" t="str">
        <f>IFERROR(IF(INDEX(data_wkly!AI:AI,MATCH($B840,data_wkly!$C:$C,0),1)=0,"",INDEX(data_wkly!AI:AI,MATCH($B840,data_wkly!$C:$C,0),1)),"")</f>
        <v/>
      </c>
      <c r="AJ840" s="153" t="str">
        <f>IFERROR(IF(AI840="","",INDEX(data_wkly!AJ:AJ,MATCH($B840,data_wkly!$C:$C,0),1)),"")</f>
        <v/>
      </c>
      <c r="AK840" s="153" t="str">
        <f>IFERROR(IF(INDEX(data_wkly!AK:AK,MATCH($B840,data_wkly!$C:$C,0),1)=0,"",INDEX(data_wkly!AK:AK,MATCH($B840,data_wkly!$C:$C,0),1)),"")</f>
        <v/>
      </c>
      <c r="AL840" s="153" t="str">
        <f>IFERROR(IF(INDEX(data_wkly!AL:AL,MATCH($B840,data_wkly!$C:$C,0),1)=0,"",INDEX(data_wkly!AL:AL,MATCH($B840,data_wkly!$C:$C,0),1)),"")</f>
        <v/>
      </c>
      <c r="AM840" s="183" t="str">
        <f>IFERROR(IF(INDEX(data_wkly!AM:AM,MATCH($B840,data_wkly!$C:$C,0),1)=0,"",INDEX(data_wkly!AM:AM,MATCH($B840,data_wkly!$C:$C,0),1)),"")</f>
        <v/>
      </c>
      <c r="AN840" s="41" t="str">
        <f t="shared" si="78"/>
        <v/>
      </c>
      <c r="AO840" s="88">
        <f t="shared" si="77"/>
        <v>2</v>
      </c>
    </row>
    <row r="841" spans="1:41">
      <c r="A841" s="88" t="str">
        <f t="shared" si="75"/>
        <v/>
      </c>
      <c r="B841" s="176" t="str">
        <f t="shared" si="76"/>
        <v/>
      </c>
      <c r="C841" s="155" t="str">
        <f>IFERROR(IF(INDEX(data_wkly!D:D,MATCH($B841,data_wkly!$C:$C,0),1)=0,"",INDEX(data_wkly!D:D,MATCH($B841,data_wkly!$C:$C,0),1)),"")</f>
        <v/>
      </c>
      <c r="D841" s="21" t="str">
        <f>IFERROR(IF(INDEX(data_wkly!E:E,MATCH($B841,data_wkly!$C:$C,0),1)=0,"",INDEX(data_wkly!E:E,MATCH($B841,data_wkly!$C:$C,0),1)),"")</f>
        <v/>
      </c>
      <c r="E841" s="21" t="str">
        <f>IF(C841="","",IFERROR(INDEX(data_wkly!F:F,MATCH($B841,data_wkly!$C:$C,0),1),""))</f>
        <v/>
      </c>
      <c r="F841" s="21" t="str">
        <f>IF(E841="","",IFERROR(IF(INDEX(data_wkly!G:G,MATCH($B841,data_wkly!$C:$C,0),1)=0,"",INDEX(data_wkly!G:G,MATCH($B841,data_wkly!$C:$C,0),1)),""))</f>
        <v/>
      </c>
      <c r="G841" s="21" t="str">
        <f>IFERROR(IF(INDEX(data_wkly!H:H,MATCH($B841,data_wkly!$C:$C,0),1)=0,"",INDEX(data_wkly!H:H,MATCH($B841,data_wkly!$C:$C,0),1)),"")</f>
        <v/>
      </c>
      <c r="H841" s="21" t="str">
        <f>IF(C841="","",IFERROR(INDEX(data_wkly!I:I,MATCH($B841,data_wkly!$C:$C,0),1),""))</f>
        <v/>
      </c>
      <c r="I841" s="21" t="str">
        <f>IF(H841="","",IFERROR(IF(INDEX(data_wkly!J:J,MATCH($B841,data_wkly!$C:$C,0),1)=0,"",INDEX(data_wkly!J:J,MATCH($B841,data_wkly!$C:$C,0),1)),""))</f>
        <v/>
      </c>
      <c r="J841" s="21" t="str">
        <f>IFERROR(IF(INDEX(data_wkly!K:K,MATCH($B841,data_wkly!$C:$C,0),1)=0,"",INDEX(data_wkly!K:K,MATCH($B841,data_wkly!$C:$C,0),1)),"")</f>
        <v/>
      </c>
      <c r="K841" s="86" t="str">
        <f>IFERROR(IF(INDEX(data_wkly!L:L,MATCH($B841,data_wkly!$C:$C,0),1)=0,"",INDEX(data_wkly!L:L,MATCH($B841,data_wkly!$C:$C,0),1)),"")</f>
        <v/>
      </c>
      <c r="L841" s="156"/>
      <c r="M841" s="155" t="str">
        <f>IFERROR(IF(INDEX(data_wkly!M:M,MATCH($B841,data_wkly!$C:$C,0),1)=0,"",INDEX(data_wkly!M:M,MATCH($B841,data_wkly!$C:$C,0),1)),"")</f>
        <v/>
      </c>
      <c r="N841" s="21" t="str">
        <f>IFERROR(IF(INDEX(data_wkly!N:N,MATCH($B841,data_wkly!$C:$C,0),1)=0,"",INDEX(data_wkly!N:N,MATCH($B841,data_wkly!$C:$C,0),1)),"")</f>
        <v/>
      </c>
      <c r="O841" s="21" t="str">
        <f>IF(M841="","",IFERROR(INDEX(data_wkly!O:O,MATCH($B841,data_wkly!$C:$C,0),1),""))</f>
        <v/>
      </c>
      <c r="P841" s="21" t="str">
        <f>IF(M841="","",IFERROR(IF(INDEX(data_wkly!P:P,MATCH($B841,data_wkly!$C:$C,0),1)=0,"",INDEX(data_wkly!P:P,MATCH($B841,data_wkly!$C:$C,0),1)),""))</f>
        <v/>
      </c>
      <c r="Q841" s="21" t="str">
        <f>IFERROR(IF(INDEX(data_wkly!Q:Q,MATCH($B841,data_wkly!$C:$C,0),1)=0,"",INDEX(data_wkly!Q:Q,MATCH($B841,data_wkly!$C:$C,0),1)),"")</f>
        <v/>
      </c>
      <c r="R841" s="21" t="str">
        <f>IF(M841="","",IFERROR(INDEX(data_wkly!R:R,MATCH($B841,data_wkly!$C:$C,0),1),""))</f>
        <v/>
      </c>
      <c r="S841" s="21" t="str">
        <f>IF(M841="","",IFERROR(IF(INDEX(data_wkly!S:S,MATCH($B841,data_wkly!$C:$C,0),1)=0,"",INDEX(data_wkly!S:S,MATCH($B841,data_wkly!$C:$C,0),1)),""))</f>
        <v/>
      </c>
      <c r="T841" s="21" t="str">
        <f>IFERROR(IF(INDEX(data_wkly!T:T,MATCH($B841,data_wkly!$C:$C,0),1)=0,"",INDEX(data_wkly!T:T,MATCH($B841,data_wkly!$C:$C,0),1)),"")</f>
        <v/>
      </c>
      <c r="U841" s="86" t="str">
        <f>IFERROR(IF(INDEX(data_wkly!U:U,MATCH($B841,data_wkly!$C:$C,0),1)=0,"",INDEX(data_wkly!U:U,MATCH($B841,data_wkly!$C:$C,0),1)),"")</f>
        <v/>
      </c>
      <c r="V841" s="157" t="str">
        <f t="shared" si="73"/>
        <v/>
      </c>
      <c r="W841" s="152" t="str">
        <f>IFERROR(IF(INDEX(data_wkly!W:W,MATCH($B841,data_wkly!$C:$C,0),1)=0,"",INDEX(data_wkly!W:W,MATCH($B841,data_wkly!$C:$C,0),1)),"")</f>
        <v/>
      </c>
      <c r="X841" s="21" t="str">
        <f>IFERROR(IF(INDEX(data_wkly!X:X,MATCH($B841,data_wkly!$C:$C,0),1)=0,"",INDEX(data_wkly!X:X,MATCH($B841,data_wkly!$C:$C,0),1)),"")</f>
        <v/>
      </c>
      <c r="Y841" s="21" t="str">
        <f>IFERROR(IF(INDEX(data_wkly!Y:Y,MATCH($B841,data_wkly!$C:$C,0),1)=0,"",INDEX(data_wkly!Y:Y,MATCH($B841,data_wkly!$C:$C,0),1)),"")</f>
        <v/>
      </c>
      <c r="Z841" s="21" t="str">
        <f>IFERROR(IF(INDEX(data_wkly!Z:Z,MATCH($B841,data_wkly!$C:$C,0),1)=0,"",INDEX(data_wkly!Z:Z,MATCH($B841,data_wkly!$C:$C,0),1)),"")</f>
        <v/>
      </c>
      <c r="AA841" s="152" t="str">
        <f>IFERROR(IF(INDEX(data_wkly!AA:AA,MATCH($B841,data_wkly!$C:$C,0),1)=0,"",INDEX(data_wkly!AA:AA,MATCH($B841,data_wkly!$C:$C,0),1)),"")</f>
        <v/>
      </c>
      <c r="AB841" s="21" t="str">
        <f>IFERROR(IF(INDEX(data_wkly!AB:AB,MATCH($B841,data_wkly!$C:$C,0),1)=0,"",INDEX(data_wkly!AB:AB,MATCH($B841,data_wkly!$C:$C,0),1)),"")</f>
        <v/>
      </c>
      <c r="AC841" s="21" t="str">
        <f>IFERROR(IF(INDEX(data_wkly!AC:AC,MATCH($B841,data_wkly!$C:$C,0),1)=0,"",INDEX(data_wkly!AC:AC,MATCH($B841,data_wkly!$C:$C,0),1)),"")</f>
        <v/>
      </c>
      <c r="AD841" s="21" t="str">
        <f>IFERROR(IF(INDEX(data_wkly!AD:AD,MATCH($B841,data_wkly!$C:$C,0),1)=0,"",INDEX(data_wkly!AD:AD,MATCH($B841,data_wkly!$C:$C,0),1)),"")</f>
        <v/>
      </c>
      <c r="AE841" s="157" t="str">
        <f t="shared" si="80"/>
        <v/>
      </c>
      <c r="AF841" s="154" t="str">
        <f>IFERROR(IF(INDEX(data_wkly!AF:AF,MATCH($B841,data_wkly!$C:$C,0),1)=0,"",INDEX(data_wkly!AF:AF,MATCH($B841,data_wkly!$C:$C,0),1)),"")</f>
        <v/>
      </c>
      <c r="AG841" s="153" t="str">
        <f>IFERROR(IF(AF841="","",INDEX(data_wkly!AG:AG,MATCH($B841,data_wkly!$C:$C,0),1)),"")</f>
        <v/>
      </c>
      <c r="AH841" s="153" t="str">
        <f>IFERROR(IF(INDEX(data_wkly!AH:AH,MATCH($B841,data_wkly!$C:$C,0),1)=0,"",INDEX(data_wkly!AH:AH,MATCH($B841,data_wkly!$C:$C,0),1)),"")</f>
        <v/>
      </c>
      <c r="AI841" s="153" t="str">
        <f>IFERROR(IF(INDEX(data_wkly!AI:AI,MATCH($B841,data_wkly!$C:$C,0),1)=0,"",INDEX(data_wkly!AI:AI,MATCH($B841,data_wkly!$C:$C,0),1)),"")</f>
        <v/>
      </c>
      <c r="AJ841" s="153" t="str">
        <f>IFERROR(IF(AI841="","",INDEX(data_wkly!AJ:AJ,MATCH($B841,data_wkly!$C:$C,0),1)),"")</f>
        <v/>
      </c>
      <c r="AK841" s="153" t="str">
        <f>IFERROR(IF(INDEX(data_wkly!AK:AK,MATCH($B841,data_wkly!$C:$C,0),1)=0,"",INDEX(data_wkly!AK:AK,MATCH($B841,data_wkly!$C:$C,0),1)),"")</f>
        <v/>
      </c>
      <c r="AL841" s="153" t="str">
        <f>IFERROR(IF(INDEX(data_wkly!AL:AL,MATCH($B841,data_wkly!$C:$C,0),1)=0,"",INDEX(data_wkly!AL:AL,MATCH($B841,data_wkly!$C:$C,0),1)),"")</f>
        <v/>
      </c>
      <c r="AM841" s="183" t="str">
        <f>IFERROR(IF(INDEX(data_wkly!AM:AM,MATCH($B841,data_wkly!$C:$C,0),1)=0,"",INDEX(data_wkly!AM:AM,MATCH($B841,data_wkly!$C:$C,0),1)),"")</f>
        <v/>
      </c>
      <c r="AN841" s="41" t="str">
        <f t="shared" si="78"/>
        <v/>
      </c>
      <c r="AO841" s="88">
        <f t="shared" si="77"/>
        <v>1</v>
      </c>
    </row>
    <row r="842" spans="1:41">
      <c r="A842" s="88" t="str">
        <f t="shared" si="75"/>
        <v/>
      </c>
      <c r="B842" s="89" t="str">
        <f t="shared" si="76"/>
        <v/>
      </c>
      <c r="C842" s="155" t="str">
        <f>IFERROR(IF(INDEX(data_wkly!D:D,MATCH($B842,data_wkly!$C:$C,0),1)=0,"",INDEX(data_wkly!D:D,MATCH($B842,data_wkly!$C:$C,0),1)),"")</f>
        <v/>
      </c>
      <c r="D842" s="21" t="str">
        <f>IFERROR(IF(INDEX(data_wkly!E:E,MATCH($B842,data_wkly!$C:$C,0),1)=0,"",INDEX(data_wkly!E:E,MATCH($B842,data_wkly!$C:$C,0),1)),"")</f>
        <v/>
      </c>
      <c r="E842" s="21" t="str">
        <f>IF(C842="","",IFERROR(INDEX(data_wkly!F:F,MATCH($B842,data_wkly!$C:$C,0),1),""))</f>
        <v/>
      </c>
      <c r="F842" s="21" t="str">
        <f>IF(E842="","",IFERROR(IF(INDEX(data_wkly!G:G,MATCH($B842,data_wkly!$C:$C,0),1)=0,"",INDEX(data_wkly!G:G,MATCH($B842,data_wkly!$C:$C,0),1)),""))</f>
        <v/>
      </c>
      <c r="G842" s="21" t="str">
        <f>IFERROR(IF(INDEX(data_wkly!H:H,MATCH($B842,data_wkly!$C:$C,0),1)=0,"",INDEX(data_wkly!H:H,MATCH($B842,data_wkly!$C:$C,0),1)),"")</f>
        <v/>
      </c>
      <c r="H842" s="21" t="str">
        <f>IF(C842="","",IFERROR(INDEX(data_wkly!I:I,MATCH($B842,data_wkly!$C:$C,0),1),""))</f>
        <v/>
      </c>
      <c r="I842" s="21" t="str">
        <f>IF(H842="","",IFERROR(IF(INDEX(data_wkly!J:J,MATCH($B842,data_wkly!$C:$C,0),1)=0,"",INDEX(data_wkly!J:J,MATCH($B842,data_wkly!$C:$C,0),1)),""))</f>
        <v/>
      </c>
      <c r="J842" s="21" t="str">
        <f>IFERROR(IF(INDEX(data_wkly!K:K,MATCH($B842,data_wkly!$C:$C,0),1)=0,"",INDEX(data_wkly!K:K,MATCH($B842,data_wkly!$C:$C,0),1)),"")</f>
        <v/>
      </c>
      <c r="K842" s="86" t="str">
        <f>IFERROR(IF(INDEX(data_wkly!L:L,MATCH($B842,data_wkly!$C:$C,0),1)=0,"",INDEX(data_wkly!L:L,MATCH($B842,data_wkly!$C:$C,0),1)),"")</f>
        <v/>
      </c>
      <c r="L842" s="156"/>
      <c r="M842" s="155" t="str">
        <f>IFERROR(IF(INDEX(data_wkly!M:M,MATCH($B842,data_wkly!$C:$C,0),1)=0,"",INDEX(data_wkly!M:M,MATCH($B842,data_wkly!$C:$C,0),1)),"")</f>
        <v/>
      </c>
      <c r="N842" s="21" t="str">
        <f>IFERROR(IF(INDEX(data_wkly!N:N,MATCH($B842,data_wkly!$C:$C,0),1)=0,"",INDEX(data_wkly!N:N,MATCH($B842,data_wkly!$C:$C,0),1)),"")</f>
        <v/>
      </c>
      <c r="O842" s="21" t="str">
        <f>IF(M842="","",IFERROR(INDEX(data_wkly!O:O,MATCH($B842,data_wkly!$C:$C,0),1),""))</f>
        <v/>
      </c>
      <c r="P842" s="21" t="str">
        <f>IF(M842="","",IFERROR(IF(INDEX(data_wkly!P:P,MATCH($B842,data_wkly!$C:$C,0),1)=0,"",INDEX(data_wkly!P:P,MATCH($B842,data_wkly!$C:$C,0),1)),""))</f>
        <v/>
      </c>
      <c r="Q842" s="21" t="str">
        <f>IFERROR(IF(INDEX(data_wkly!Q:Q,MATCH($B842,data_wkly!$C:$C,0),1)=0,"",INDEX(data_wkly!Q:Q,MATCH($B842,data_wkly!$C:$C,0),1)),"")</f>
        <v/>
      </c>
      <c r="R842" s="21" t="str">
        <f>IF(M842="","",IFERROR(INDEX(data_wkly!R:R,MATCH($B842,data_wkly!$C:$C,0),1),""))</f>
        <v/>
      </c>
      <c r="S842" s="21" t="str">
        <f>IF(M842="","",IFERROR(IF(INDEX(data_wkly!S:S,MATCH($B842,data_wkly!$C:$C,0),1)=0,"",INDEX(data_wkly!S:S,MATCH($B842,data_wkly!$C:$C,0),1)),""))</f>
        <v/>
      </c>
      <c r="T842" s="21" t="str">
        <f>IFERROR(IF(INDEX(data_wkly!T:T,MATCH($B842,data_wkly!$C:$C,0),1)=0,"",INDEX(data_wkly!T:T,MATCH($B842,data_wkly!$C:$C,0),1)),"")</f>
        <v/>
      </c>
      <c r="U842" s="86" t="str">
        <f>IFERROR(IF(INDEX(data_wkly!U:U,MATCH($B842,data_wkly!$C:$C,0),1)=0,"",INDEX(data_wkly!U:U,MATCH($B842,data_wkly!$C:$C,0),1)),"")</f>
        <v/>
      </c>
      <c r="V842" s="157" t="str">
        <f t="shared" si="73"/>
        <v/>
      </c>
      <c r="W842" s="152" t="str">
        <f>IFERROR(IF(INDEX(data_wkly!W:W,MATCH($B842,data_wkly!$C:$C,0),1)=0,"",INDEX(data_wkly!W:W,MATCH($B842,data_wkly!$C:$C,0),1)),"")</f>
        <v/>
      </c>
      <c r="X842" s="21" t="str">
        <f>IFERROR(IF(INDEX(data_wkly!X:X,MATCH($B842,data_wkly!$C:$C,0),1)=0,"",INDEX(data_wkly!X:X,MATCH($B842,data_wkly!$C:$C,0),1)),"")</f>
        <v/>
      </c>
      <c r="Y842" s="21" t="str">
        <f>IFERROR(IF(INDEX(data_wkly!Y:Y,MATCH($B842,data_wkly!$C:$C,0),1)=0,"",INDEX(data_wkly!Y:Y,MATCH($B842,data_wkly!$C:$C,0),1)),"")</f>
        <v/>
      </c>
      <c r="Z842" s="21" t="str">
        <f>IFERROR(IF(INDEX(data_wkly!Z:Z,MATCH($B842,data_wkly!$C:$C,0),1)=0,"",INDEX(data_wkly!Z:Z,MATCH($B842,data_wkly!$C:$C,0),1)),"")</f>
        <v/>
      </c>
      <c r="AA842" s="152" t="str">
        <f>IFERROR(IF(INDEX(data_wkly!AA:AA,MATCH($B842,data_wkly!$C:$C,0),1)=0,"",INDEX(data_wkly!AA:AA,MATCH($B842,data_wkly!$C:$C,0),1)),"")</f>
        <v/>
      </c>
      <c r="AB842" s="21" t="str">
        <f>IFERROR(IF(INDEX(data_wkly!AB:AB,MATCH($B842,data_wkly!$C:$C,0),1)=0,"",INDEX(data_wkly!AB:AB,MATCH($B842,data_wkly!$C:$C,0),1)),"")</f>
        <v/>
      </c>
      <c r="AC842" s="21" t="str">
        <f>IFERROR(IF(INDEX(data_wkly!AC:AC,MATCH($B842,data_wkly!$C:$C,0),1)=0,"",INDEX(data_wkly!AC:AC,MATCH($B842,data_wkly!$C:$C,0),1)),"")</f>
        <v/>
      </c>
      <c r="AD842" s="21" t="str">
        <f>IFERROR(IF(INDEX(data_wkly!AD:AD,MATCH($B842,data_wkly!$C:$C,0),1)=0,"",INDEX(data_wkly!AD:AD,MATCH($B842,data_wkly!$C:$C,0),1)),"")</f>
        <v/>
      </c>
      <c r="AE842" s="157" t="str">
        <f t="shared" si="80"/>
        <v/>
      </c>
      <c r="AF842" s="154" t="str">
        <f>IFERROR(IF(INDEX(data_wkly!AF:AF,MATCH($B842,data_wkly!$C:$C,0),1)=0,"",INDEX(data_wkly!AF:AF,MATCH($B842,data_wkly!$C:$C,0),1)),"")</f>
        <v/>
      </c>
      <c r="AG842" s="153" t="str">
        <f>IFERROR(IF(AF842="","",INDEX(data_wkly!AG:AG,MATCH($B842,data_wkly!$C:$C,0),1)),"")</f>
        <v/>
      </c>
      <c r="AH842" s="153" t="str">
        <f>IFERROR(IF(INDEX(data_wkly!AH:AH,MATCH($B842,data_wkly!$C:$C,0),1)=0,"",INDEX(data_wkly!AH:AH,MATCH($B842,data_wkly!$C:$C,0),1)),"")</f>
        <v/>
      </c>
      <c r="AI842" s="153" t="str">
        <f>IFERROR(IF(INDEX(data_wkly!AI:AI,MATCH($B842,data_wkly!$C:$C,0),1)=0,"",INDEX(data_wkly!AI:AI,MATCH($B842,data_wkly!$C:$C,0),1)),"")</f>
        <v/>
      </c>
      <c r="AJ842" s="153" t="str">
        <f>IFERROR(IF(AI842="","",INDEX(data_wkly!AJ:AJ,MATCH($B842,data_wkly!$C:$C,0),1)),"")</f>
        <v/>
      </c>
      <c r="AK842" s="153" t="str">
        <f>IFERROR(IF(INDEX(data_wkly!AK:AK,MATCH($B842,data_wkly!$C:$C,0),1)=0,"",INDEX(data_wkly!AK:AK,MATCH($B842,data_wkly!$C:$C,0),1)),"")</f>
        <v/>
      </c>
      <c r="AL842" s="153" t="str">
        <f>IFERROR(IF(INDEX(data_wkly!AL:AL,MATCH($B842,data_wkly!$C:$C,0),1)=0,"",INDEX(data_wkly!AL:AL,MATCH($B842,data_wkly!$C:$C,0),1)),"")</f>
        <v/>
      </c>
      <c r="AM842" s="183" t="str">
        <f>IFERROR(IF(INDEX(data_wkly!AM:AM,MATCH($B842,data_wkly!$C:$C,0),1)=0,"",INDEX(data_wkly!AM:AM,MATCH($B842,data_wkly!$C:$C,0),1)),"")</f>
        <v/>
      </c>
      <c r="AN842" s="41" t="str">
        <f t="shared" si="78"/>
        <v/>
      </c>
      <c r="AO842" s="88">
        <f t="shared" si="77"/>
        <v>2</v>
      </c>
    </row>
    <row r="843" spans="1:41">
      <c r="A843" s="88" t="str">
        <f t="shared" si="75"/>
        <v/>
      </c>
      <c r="B843" s="89" t="str">
        <f t="shared" si="76"/>
        <v/>
      </c>
      <c r="C843" s="155" t="str">
        <f>IFERROR(IF(INDEX(data_wkly!D:D,MATCH($B843,data_wkly!$C:$C,0),1)=0,"",INDEX(data_wkly!D:D,MATCH($B843,data_wkly!$C:$C,0),1)),"")</f>
        <v/>
      </c>
      <c r="D843" s="21" t="str">
        <f>IFERROR(IF(INDEX(data_wkly!E:E,MATCH($B843,data_wkly!$C:$C,0),1)=0,"",INDEX(data_wkly!E:E,MATCH($B843,data_wkly!$C:$C,0),1)),"")</f>
        <v/>
      </c>
      <c r="E843" s="21" t="str">
        <f>IF(C843="","",IFERROR(INDEX(data_wkly!F:F,MATCH($B843,data_wkly!$C:$C,0),1),""))</f>
        <v/>
      </c>
      <c r="F843" s="21" t="str">
        <f>IF(E843="","",IFERROR(IF(INDEX(data_wkly!G:G,MATCH($B843,data_wkly!$C:$C,0),1)=0,"",INDEX(data_wkly!G:G,MATCH($B843,data_wkly!$C:$C,0),1)),""))</f>
        <v/>
      </c>
      <c r="G843" s="21" t="str">
        <f>IFERROR(IF(INDEX(data_wkly!H:H,MATCH($B843,data_wkly!$C:$C,0),1)=0,"",INDEX(data_wkly!H:H,MATCH($B843,data_wkly!$C:$C,0),1)),"")</f>
        <v/>
      </c>
      <c r="H843" s="21" t="str">
        <f>IF(C843="","",IFERROR(INDEX(data_wkly!I:I,MATCH($B843,data_wkly!$C:$C,0),1),""))</f>
        <v/>
      </c>
      <c r="I843" s="21" t="str">
        <f>IF(H843="","",IFERROR(IF(INDEX(data_wkly!J:J,MATCH($B843,data_wkly!$C:$C,0),1)=0,"",INDEX(data_wkly!J:J,MATCH($B843,data_wkly!$C:$C,0),1)),""))</f>
        <v/>
      </c>
      <c r="J843" s="21" t="str">
        <f>IFERROR(IF(INDEX(data_wkly!K:K,MATCH($B843,data_wkly!$C:$C,0),1)=0,"",INDEX(data_wkly!K:K,MATCH($B843,data_wkly!$C:$C,0),1)),"")</f>
        <v/>
      </c>
      <c r="K843" s="86" t="str">
        <f>IFERROR(IF(INDEX(data_wkly!L:L,MATCH($B843,data_wkly!$C:$C,0),1)=0,"",INDEX(data_wkly!L:L,MATCH($B843,data_wkly!$C:$C,0),1)),"")</f>
        <v/>
      </c>
      <c r="L843" s="156"/>
      <c r="M843" s="155" t="str">
        <f>IFERROR(IF(INDEX(data_wkly!M:M,MATCH($B843,data_wkly!$C:$C,0),1)=0,"",INDEX(data_wkly!M:M,MATCH($B843,data_wkly!$C:$C,0),1)),"")</f>
        <v/>
      </c>
      <c r="N843" s="21" t="str">
        <f>IFERROR(IF(INDEX(data_wkly!N:N,MATCH($B843,data_wkly!$C:$C,0),1)=0,"",INDEX(data_wkly!N:N,MATCH($B843,data_wkly!$C:$C,0),1)),"")</f>
        <v/>
      </c>
      <c r="O843" s="21" t="str">
        <f>IF(M843="","",IFERROR(INDEX(data_wkly!O:O,MATCH($B843,data_wkly!$C:$C,0),1),""))</f>
        <v/>
      </c>
      <c r="P843" s="21" t="str">
        <f>IF(M843="","",IFERROR(IF(INDEX(data_wkly!P:P,MATCH($B843,data_wkly!$C:$C,0),1)=0,"",INDEX(data_wkly!P:P,MATCH($B843,data_wkly!$C:$C,0),1)),""))</f>
        <v/>
      </c>
      <c r="Q843" s="21" t="str">
        <f>IFERROR(IF(INDEX(data_wkly!Q:Q,MATCH($B843,data_wkly!$C:$C,0),1)=0,"",INDEX(data_wkly!Q:Q,MATCH($B843,data_wkly!$C:$C,0),1)),"")</f>
        <v/>
      </c>
      <c r="R843" s="21" t="str">
        <f>IF(M843="","",IFERROR(INDEX(data_wkly!R:R,MATCH($B843,data_wkly!$C:$C,0),1),""))</f>
        <v/>
      </c>
      <c r="S843" s="21" t="str">
        <f>IF(M843="","",IFERROR(IF(INDEX(data_wkly!S:S,MATCH($B843,data_wkly!$C:$C,0),1)=0,"",INDEX(data_wkly!S:S,MATCH($B843,data_wkly!$C:$C,0),1)),""))</f>
        <v/>
      </c>
      <c r="T843" s="21" t="str">
        <f>IFERROR(IF(INDEX(data_wkly!T:T,MATCH($B843,data_wkly!$C:$C,0),1)=0,"",INDEX(data_wkly!T:T,MATCH($B843,data_wkly!$C:$C,0),1)),"")</f>
        <v/>
      </c>
      <c r="U843" s="86" t="str">
        <f>IFERROR(IF(INDEX(data_wkly!U:U,MATCH($B843,data_wkly!$C:$C,0),1)=0,"",INDEX(data_wkly!U:U,MATCH($B843,data_wkly!$C:$C,0),1)),"")</f>
        <v/>
      </c>
      <c r="V843" s="157" t="str">
        <f t="shared" si="73"/>
        <v/>
      </c>
      <c r="W843" s="152" t="str">
        <f>IFERROR(IF(INDEX(data_wkly!W:W,MATCH($B843,data_wkly!$C:$C,0),1)=0,"",INDEX(data_wkly!W:W,MATCH($B843,data_wkly!$C:$C,0),1)),"")</f>
        <v/>
      </c>
      <c r="X843" s="21" t="str">
        <f>IFERROR(IF(INDEX(data_wkly!X:X,MATCH($B843,data_wkly!$C:$C,0),1)=0,"",INDEX(data_wkly!X:X,MATCH($B843,data_wkly!$C:$C,0),1)),"")</f>
        <v/>
      </c>
      <c r="Y843" s="21" t="str">
        <f>IFERROR(IF(INDEX(data_wkly!Y:Y,MATCH($B843,data_wkly!$C:$C,0),1)=0,"",INDEX(data_wkly!Y:Y,MATCH($B843,data_wkly!$C:$C,0),1)),"")</f>
        <v/>
      </c>
      <c r="Z843" s="21" t="str">
        <f>IFERROR(IF(INDEX(data_wkly!Z:Z,MATCH($B843,data_wkly!$C:$C,0),1)=0,"",INDEX(data_wkly!Z:Z,MATCH($B843,data_wkly!$C:$C,0),1)),"")</f>
        <v/>
      </c>
      <c r="AA843" s="152" t="str">
        <f>IFERROR(IF(INDEX(data_wkly!AA:AA,MATCH($B843,data_wkly!$C:$C,0),1)=0,"",INDEX(data_wkly!AA:AA,MATCH($B843,data_wkly!$C:$C,0),1)),"")</f>
        <v/>
      </c>
      <c r="AB843" s="21" t="str">
        <f>IFERROR(IF(INDEX(data_wkly!AB:AB,MATCH($B843,data_wkly!$C:$C,0),1)=0,"",INDEX(data_wkly!AB:AB,MATCH($B843,data_wkly!$C:$C,0),1)),"")</f>
        <v/>
      </c>
      <c r="AC843" s="21" t="str">
        <f>IFERROR(IF(INDEX(data_wkly!AC:AC,MATCH($B843,data_wkly!$C:$C,0),1)=0,"",INDEX(data_wkly!AC:AC,MATCH($B843,data_wkly!$C:$C,0),1)),"")</f>
        <v/>
      </c>
      <c r="AD843" s="21" t="str">
        <f>IFERROR(IF(INDEX(data_wkly!AD:AD,MATCH($B843,data_wkly!$C:$C,0),1)=0,"",INDEX(data_wkly!AD:AD,MATCH($B843,data_wkly!$C:$C,0),1)),"")</f>
        <v/>
      </c>
      <c r="AE843" s="157" t="str">
        <f t="shared" si="80"/>
        <v/>
      </c>
      <c r="AF843" s="154" t="str">
        <f>IFERROR(IF(INDEX(data_wkly!AF:AF,MATCH($B843,data_wkly!$C:$C,0),1)=0,"",INDEX(data_wkly!AF:AF,MATCH($B843,data_wkly!$C:$C,0),1)),"")</f>
        <v/>
      </c>
      <c r="AG843" s="153" t="str">
        <f>IFERROR(IF(AF843="","",INDEX(data_wkly!AG:AG,MATCH($B843,data_wkly!$C:$C,0),1)),"")</f>
        <v/>
      </c>
      <c r="AH843" s="153" t="str">
        <f>IFERROR(IF(INDEX(data_wkly!AH:AH,MATCH($B843,data_wkly!$C:$C,0),1)=0,"",INDEX(data_wkly!AH:AH,MATCH($B843,data_wkly!$C:$C,0),1)),"")</f>
        <v/>
      </c>
      <c r="AI843" s="153" t="str">
        <f>IFERROR(IF(INDEX(data_wkly!AI:AI,MATCH($B843,data_wkly!$C:$C,0),1)=0,"",INDEX(data_wkly!AI:AI,MATCH($B843,data_wkly!$C:$C,0),1)),"")</f>
        <v/>
      </c>
      <c r="AJ843" s="153" t="str">
        <f>IFERROR(IF(AI843="","",INDEX(data_wkly!AJ:AJ,MATCH($B843,data_wkly!$C:$C,0),1)),"")</f>
        <v/>
      </c>
      <c r="AK843" s="153" t="str">
        <f>IFERROR(IF(INDEX(data_wkly!AK:AK,MATCH($B843,data_wkly!$C:$C,0),1)=0,"",INDEX(data_wkly!AK:AK,MATCH($B843,data_wkly!$C:$C,0),1)),"")</f>
        <v/>
      </c>
      <c r="AL843" s="153" t="str">
        <f>IFERROR(IF(INDEX(data_wkly!AL:AL,MATCH($B843,data_wkly!$C:$C,0),1)=0,"",INDEX(data_wkly!AL:AL,MATCH($B843,data_wkly!$C:$C,0),1)),"")</f>
        <v/>
      </c>
      <c r="AM843" s="183" t="str">
        <f>IFERROR(IF(INDEX(data_wkly!AM:AM,MATCH($B843,data_wkly!$C:$C,0),1)=0,"",INDEX(data_wkly!AM:AM,MATCH($B843,data_wkly!$C:$C,0),1)),"")</f>
        <v/>
      </c>
      <c r="AN843" s="41" t="str">
        <f t="shared" si="78"/>
        <v/>
      </c>
      <c r="AO843" s="88">
        <f t="shared" si="77"/>
        <v>1</v>
      </c>
    </row>
    <row r="844" spans="1:41">
      <c r="A844" s="88" t="str">
        <f t="shared" si="75"/>
        <v/>
      </c>
      <c r="B844" s="89" t="str">
        <f t="shared" si="76"/>
        <v/>
      </c>
      <c r="C844" s="155" t="str">
        <f>IFERROR(IF(INDEX(data_wkly!D:D,MATCH($B844,data_wkly!$C:$C,0),1)=0,"",INDEX(data_wkly!D:D,MATCH($B844,data_wkly!$C:$C,0),1)),"")</f>
        <v/>
      </c>
      <c r="D844" s="21" t="str">
        <f>IFERROR(IF(INDEX(data_wkly!E:E,MATCH($B844,data_wkly!$C:$C,0),1)=0,"",INDEX(data_wkly!E:E,MATCH($B844,data_wkly!$C:$C,0),1)),"")</f>
        <v/>
      </c>
      <c r="E844" s="21" t="str">
        <f>IF(C844="","",IFERROR(INDEX(data_wkly!F:F,MATCH($B844,data_wkly!$C:$C,0),1),""))</f>
        <v/>
      </c>
      <c r="F844" s="21" t="str">
        <f>IF(E844="","",IFERROR(IF(INDEX(data_wkly!G:G,MATCH($B844,data_wkly!$C:$C,0),1)=0,"",INDEX(data_wkly!G:G,MATCH($B844,data_wkly!$C:$C,0),1)),""))</f>
        <v/>
      </c>
      <c r="G844" s="21" t="str">
        <f>IFERROR(IF(INDEX(data_wkly!H:H,MATCH($B844,data_wkly!$C:$C,0),1)=0,"",INDEX(data_wkly!H:H,MATCH($B844,data_wkly!$C:$C,0),1)),"")</f>
        <v/>
      </c>
      <c r="H844" s="21" t="str">
        <f>IF(C844="","",IFERROR(INDEX(data_wkly!I:I,MATCH($B844,data_wkly!$C:$C,0),1),""))</f>
        <v/>
      </c>
      <c r="I844" s="21" t="str">
        <f>IF(H844="","",IFERROR(IF(INDEX(data_wkly!J:J,MATCH($B844,data_wkly!$C:$C,0),1)=0,"",INDEX(data_wkly!J:J,MATCH($B844,data_wkly!$C:$C,0),1)),""))</f>
        <v/>
      </c>
      <c r="J844" s="21" t="str">
        <f>IFERROR(IF(INDEX(data_wkly!K:K,MATCH($B844,data_wkly!$C:$C,0),1)=0,"",INDEX(data_wkly!K:K,MATCH($B844,data_wkly!$C:$C,0),1)),"")</f>
        <v/>
      </c>
      <c r="K844" s="86" t="str">
        <f>IFERROR(IF(INDEX(data_wkly!L:L,MATCH($B844,data_wkly!$C:$C,0),1)=0,"",INDEX(data_wkly!L:L,MATCH($B844,data_wkly!$C:$C,0),1)),"")</f>
        <v/>
      </c>
      <c r="L844" s="156"/>
      <c r="M844" s="155" t="str">
        <f>IFERROR(IF(INDEX(data_wkly!M:M,MATCH($B844,data_wkly!$C:$C,0),1)=0,"",INDEX(data_wkly!M:M,MATCH($B844,data_wkly!$C:$C,0),1)),"")</f>
        <v/>
      </c>
      <c r="N844" s="21" t="str">
        <f>IFERROR(IF(INDEX(data_wkly!N:N,MATCH($B844,data_wkly!$C:$C,0),1)=0,"",INDEX(data_wkly!N:N,MATCH($B844,data_wkly!$C:$C,0),1)),"")</f>
        <v/>
      </c>
      <c r="O844" s="21" t="str">
        <f>IF(M844="","",IFERROR(INDEX(data_wkly!O:O,MATCH($B844,data_wkly!$C:$C,0),1),""))</f>
        <v/>
      </c>
      <c r="P844" s="21" t="str">
        <f>IF(M844="","",IFERROR(IF(INDEX(data_wkly!P:P,MATCH($B844,data_wkly!$C:$C,0),1)=0,"",INDEX(data_wkly!P:P,MATCH($B844,data_wkly!$C:$C,0),1)),""))</f>
        <v/>
      </c>
      <c r="Q844" s="21" t="str">
        <f>IFERROR(IF(INDEX(data_wkly!Q:Q,MATCH($B844,data_wkly!$C:$C,0),1)=0,"",INDEX(data_wkly!Q:Q,MATCH($B844,data_wkly!$C:$C,0),1)),"")</f>
        <v/>
      </c>
      <c r="R844" s="21" t="str">
        <f>IF(M844="","",IFERROR(INDEX(data_wkly!R:R,MATCH($B844,data_wkly!$C:$C,0),1),""))</f>
        <v/>
      </c>
      <c r="S844" s="21" t="str">
        <f>IF(M844="","",IFERROR(IF(INDEX(data_wkly!S:S,MATCH($B844,data_wkly!$C:$C,0),1)=0,"",INDEX(data_wkly!S:S,MATCH($B844,data_wkly!$C:$C,0),1)),""))</f>
        <v/>
      </c>
      <c r="T844" s="21" t="str">
        <f>IFERROR(IF(INDEX(data_wkly!T:T,MATCH($B844,data_wkly!$C:$C,0),1)=0,"",INDEX(data_wkly!T:T,MATCH($B844,data_wkly!$C:$C,0),1)),"")</f>
        <v/>
      </c>
      <c r="U844" s="86" t="str">
        <f>IFERROR(IF(INDEX(data_wkly!U:U,MATCH($B844,data_wkly!$C:$C,0),1)=0,"",INDEX(data_wkly!U:U,MATCH($B844,data_wkly!$C:$C,0),1)),"")</f>
        <v/>
      </c>
      <c r="V844" s="157" t="str">
        <f t="shared" si="73"/>
        <v/>
      </c>
      <c r="W844" s="152" t="str">
        <f>IFERROR(IF(INDEX(data_wkly!W:W,MATCH($B844,data_wkly!$C:$C,0),1)=0,"",INDEX(data_wkly!W:W,MATCH($B844,data_wkly!$C:$C,0),1)),"")</f>
        <v/>
      </c>
      <c r="X844" s="21" t="str">
        <f>IFERROR(IF(INDEX(data_wkly!X:X,MATCH($B844,data_wkly!$C:$C,0),1)=0,"",INDEX(data_wkly!X:X,MATCH($B844,data_wkly!$C:$C,0),1)),"")</f>
        <v/>
      </c>
      <c r="Y844" s="21" t="str">
        <f>IFERROR(IF(INDEX(data_wkly!Y:Y,MATCH($B844,data_wkly!$C:$C,0),1)=0,"",INDEX(data_wkly!Y:Y,MATCH($B844,data_wkly!$C:$C,0),1)),"")</f>
        <v/>
      </c>
      <c r="Z844" s="21" t="str">
        <f>IFERROR(IF(INDEX(data_wkly!Z:Z,MATCH($B844,data_wkly!$C:$C,0),1)=0,"",INDEX(data_wkly!Z:Z,MATCH($B844,data_wkly!$C:$C,0),1)),"")</f>
        <v/>
      </c>
      <c r="AA844" s="152" t="str">
        <f>IFERROR(IF(INDEX(data_wkly!AA:AA,MATCH($B844,data_wkly!$C:$C,0),1)=0,"",INDEX(data_wkly!AA:AA,MATCH($B844,data_wkly!$C:$C,0),1)),"")</f>
        <v/>
      </c>
      <c r="AB844" s="21" t="str">
        <f>IFERROR(IF(INDEX(data_wkly!AB:AB,MATCH($B844,data_wkly!$C:$C,0),1)=0,"",INDEX(data_wkly!AB:AB,MATCH($B844,data_wkly!$C:$C,0),1)),"")</f>
        <v/>
      </c>
      <c r="AC844" s="21" t="str">
        <f>IFERROR(IF(INDEX(data_wkly!AC:AC,MATCH($B844,data_wkly!$C:$C,0),1)=0,"",INDEX(data_wkly!AC:AC,MATCH($B844,data_wkly!$C:$C,0),1)),"")</f>
        <v/>
      </c>
      <c r="AD844" s="21" t="str">
        <f>IFERROR(IF(INDEX(data_wkly!AD:AD,MATCH($B844,data_wkly!$C:$C,0),1)=0,"",INDEX(data_wkly!AD:AD,MATCH($B844,data_wkly!$C:$C,0),1)),"")</f>
        <v/>
      </c>
      <c r="AE844" s="157" t="str">
        <f t="shared" si="80"/>
        <v/>
      </c>
      <c r="AF844" s="154" t="str">
        <f>IFERROR(IF(INDEX(data_wkly!AF:AF,MATCH($B844,data_wkly!$C:$C,0),1)=0,"",INDEX(data_wkly!AF:AF,MATCH($B844,data_wkly!$C:$C,0),1)),"")</f>
        <v/>
      </c>
      <c r="AG844" s="153" t="str">
        <f>IFERROR(IF(AF844="","",INDEX(data_wkly!AG:AG,MATCH($B844,data_wkly!$C:$C,0),1)),"")</f>
        <v/>
      </c>
      <c r="AH844" s="153" t="str">
        <f>IFERROR(IF(INDEX(data_wkly!AH:AH,MATCH($B844,data_wkly!$C:$C,0),1)=0,"",INDEX(data_wkly!AH:AH,MATCH($B844,data_wkly!$C:$C,0),1)),"")</f>
        <v/>
      </c>
      <c r="AI844" s="153" t="str">
        <f>IFERROR(IF(INDEX(data_wkly!AI:AI,MATCH($B844,data_wkly!$C:$C,0),1)=0,"",INDEX(data_wkly!AI:AI,MATCH($B844,data_wkly!$C:$C,0),1)),"")</f>
        <v/>
      </c>
      <c r="AJ844" s="153" t="str">
        <f>IFERROR(IF(AI844="","",INDEX(data_wkly!AJ:AJ,MATCH($B844,data_wkly!$C:$C,0),1)),"")</f>
        <v/>
      </c>
      <c r="AK844" s="153" t="str">
        <f>IFERROR(IF(INDEX(data_wkly!AK:AK,MATCH($B844,data_wkly!$C:$C,0),1)=0,"",INDEX(data_wkly!AK:AK,MATCH($B844,data_wkly!$C:$C,0),1)),"")</f>
        <v/>
      </c>
      <c r="AL844" s="153" t="str">
        <f>IFERROR(IF(INDEX(data_wkly!AL:AL,MATCH($B844,data_wkly!$C:$C,0),1)=0,"",INDEX(data_wkly!AL:AL,MATCH($B844,data_wkly!$C:$C,0),1)),"")</f>
        <v/>
      </c>
      <c r="AM844" s="183" t="str">
        <f>IFERROR(IF(INDEX(data_wkly!AM:AM,MATCH($B844,data_wkly!$C:$C,0),1)=0,"",INDEX(data_wkly!AM:AM,MATCH($B844,data_wkly!$C:$C,0),1)),"")</f>
        <v/>
      </c>
      <c r="AN844" s="41" t="str">
        <f t="shared" si="78"/>
        <v/>
      </c>
      <c r="AO844" s="88">
        <f t="shared" si="77"/>
        <v>2</v>
      </c>
    </row>
    <row r="845" spans="1:41">
      <c r="A845" s="88" t="str">
        <f t="shared" si="75"/>
        <v/>
      </c>
      <c r="B845" s="89" t="str">
        <f t="shared" si="76"/>
        <v/>
      </c>
      <c r="C845" s="155" t="str">
        <f>IFERROR(IF(INDEX(data_wkly!D:D,MATCH($B845,data_wkly!$C:$C,0),1)=0,"",INDEX(data_wkly!D:D,MATCH($B845,data_wkly!$C:$C,0),1)),"")</f>
        <v/>
      </c>
      <c r="D845" s="21" t="str">
        <f>IFERROR(IF(INDEX(data_wkly!E:E,MATCH($B845,data_wkly!$C:$C,0),1)=0,"",INDEX(data_wkly!E:E,MATCH($B845,data_wkly!$C:$C,0),1)),"")</f>
        <v/>
      </c>
      <c r="E845" s="21" t="str">
        <f>IF(C845="","",IFERROR(INDEX(data_wkly!F:F,MATCH($B845,data_wkly!$C:$C,0),1),""))</f>
        <v/>
      </c>
      <c r="F845" s="21" t="str">
        <f>IF(E845="","",IFERROR(IF(INDEX(data_wkly!G:G,MATCH($B845,data_wkly!$C:$C,0),1)=0,"",INDEX(data_wkly!G:G,MATCH($B845,data_wkly!$C:$C,0),1)),""))</f>
        <v/>
      </c>
      <c r="G845" s="21" t="str">
        <f>IFERROR(IF(INDEX(data_wkly!H:H,MATCH($B845,data_wkly!$C:$C,0),1)=0,"",INDEX(data_wkly!H:H,MATCH($B845,data_wkly!$C:$C,0),1)),"")</f>
        <v/>
      </c>
      <c r="H845" s="21" t="str">
        <f>IF(C845="","",IFERROR(INDEX(data_wkly!I:I,MATCH($B845,data_wkly!$C:$C,0),1),""))</f>
        <v/>
      </c>
      <c r="I845" s="21" t="str">
        <f>IF(H845="","",IFERROR(IF(INDEX(data_wkly!J:J,MATCH($B845,data_wkly!$C:$C,0),1)=0,"",INDEX(data_wkly!J:J,MATCH($B845,data_wkly!$C:$C,0),1)),""))</f>
        <v/>
      </c>
      <c r="J845" s="21" t="str">
        <f>IFERROR(IF(INDEX(data_wkly!K:K,MATCH($B845,data_wkly!$C:$C,0),1)=0,"",INDEX(data_wkly!K:K,MATCH($B845,data_wkly!$C:$C,0),1)),"")</f>
        <v/>
      </c>
      <c r="K845" s="86" t="str">
        <f>IFERROR(IF(INDEX(data_wkly!L:L,MATCH($B845,data_wkly!$C:$C,0),1)=0,"",INDEX(data_wkly!L:L,MATCH($B845,data_wkly!$C:$C,0),1)),"")</f>
        <v/>
      </c>
      <c r="L845" s="156"/>
      <c r="M845" s="155" t="str">
        <f>IFERROR(IF(INDEX(data_wkly!M:M,MATCH($B845,data_wkly!$C:$C,0),1)=0,"",INDEX(data_wkly!M:M,MATCH($B845,data_wkly!$C:$C,0),1)),"")</f>
        <v/>
      </c>
      <c r="N845" s="21" t="str">
        <f>IFERROR(IF(INDEX(data_wkly!N:N,MATCH($B845,data_wkly!$C:$C,0),1)=0,"",INDEX(data_wkly!N:N,MATCH($B845,data_wkly!$C:$C,0),1)),"")</f>
        <v/>
      </c>
      <c r="O845" s="21" t="str">
        <f>IF(M845="","",IFERROR(INDEX(data_wkly!O:O,MATCH($B845,data_wkly!$C:$C,0),1),""))</f>
        <v/>
      </c>
      <c r="P845" s="21" t="str">
        <f>IF(M845="","",IFERROR(IF(INDEX(data_wkly!P:P,MATCH($B845,data_wkly!$C:$C,0),1)=0,"",INDEX(data_wkly!P:P,MATCH($B845,data_wkly!$C:$C,0),1)),""))</f>
        <v/>
      </c>
      <c r="Q845" s="21" t="str">
        <f>IFERROR(IF(INDEX(data_wkly!Q:Q,MATCH($B845,data_wkly!$C:$C,0),1)=0,"",INDEX(data_wkly!Q:Q,MATCH($B845,data_wkly!$C:$C,0),1)),"")</f>
        <v/>
      </c>
      <c r="R845" s="21" t="str">
        <f>IF(M845="","",IFERROR(INDEX(data_wkly!R:R,MATCH($B845,data_wkly!$C:$C,0),1),""))</f>
        <v/>
      </c>
      <c r="S845" s="21" t="str">
        <f>IF(M845="","",IFERROR(IF(INDEX(data_wkly!S:S,MATCH($B845,data_wkly!$C:$C,0),1)=0,"",INDEX(data_wkly!S:S,MATCH($B845,data_wkly!$C:$C,0),1)),""))</f>
        <v/>
      </c>
      <c r="T845" s="21" t="str">
        <f>IFERROR(IF(INDEX(data_wkly!T:T,MATCH($B845,data_wkly!$C:$C,0),1)=0,"",INDEX(data_wkly!T:T,MATCH($B845,data_wkly!$C:$C,0),1)),"")</f>
        <v/>
      </c>
      <c r="U845" s="86" t="str">
        <f>IFERROR(IF(INDEX(data_wkly!U:U,MATCH($B845,data_wkly!$C:$C,0),1)=0,"",INDEX(data_wkly!U:U,MATCH($B845,data_wkly!$C:$C,0),1)),"")</f>
        <v/>
      </c>
      <c r="V845" s="157" t="str">
        <f t="shared" ref="V845:V908" si="81">IF(M845="","",AO845)</f>
        <v/>
      </c>
      <c r="W845" s="152" t="str">
        <f>IFERROR(IF(INDEX(data_wkly!W:W,MATCH($B845,data_wkly!$C:$C,0),1)=0,"",INDEX(data_wkly!W:W,MATCH($B845,data_wkly!$C:$C,0),1)),"")</f>
        <v/>
      </c>
      <c r="X845" s="21" t="str">
        <f>IFERROR(IF(INDEX(data_wkly!X:X,MATCH($B845,data_wkly!$C:$C,0),1)=0,"",INDEX(data_wkly!X:X,MATCH($B845,data_wkly!$C:$C,0),1)),"")</f>
        <v/>
      </c>
      <c r="Y845" s="21" t="str">
        <f>IFERROR(IF(INDEX(data_wkly!Y:Y,MATCH($B845,data_wkly!$C:$C,0),1)=0,"",INDEX(data_wkly!Y:Y,MATCH($B845,data_wkly!$C:$C,0),1)),"")</f>
        <v/>
      </c>
      <c r="Z845" s="21" t="str">
        <f>IFERROR(IF(INDEX(data_wkly!Z:Z,MATCH($B845,data_wkly!$C:$C,0),1)=0,"",INDEX(data_wkly!Z:Z,MATCH($B845,data_wkly!$C:$C,0),1)),"")</f>
        <v/>
      </c>
      <c r="AA845" s="152" t="str">
        <f>IFERROR(IF(INDEX(data_wkly!AA:AA,MATCH($B845,data_wkly!$C:$C,0),1)=0,"",INDEX(data_wkly!AA:AA,MATCH($B845,data_wkly!$C:$C,0),1)),"")</f>
        <v/>
      </c>
      <c r="AB845" s="21" t="str">
        <f>IFERROR(IF(INDEX(data_wkly!AB:AB,MATCH($B845,data_wkly!$C:$C,0),1)=0,"",INDEX(data_wkly!AB:AB,MATCH($B845,data_wkly!$C:$C,0),1)),"")</f>
        <v/>
      </c>
      <c r="AC845" s="21" t="str">
        <f>IFERROR(IF(INDEX(data_wkly!AC:AC,MATCH($B845,data_wkly!$C:$C,0),1)=0,"",INDEX(data_wkly!AC:AC,MATCH($B845,data_wkly!$C:$C,0),1)),"")</f>
        <v/>
      </c>
      <c r="AD845" s="21" t="str">
        <f>IFERROR(IF(INDEX(data_wkly!AD:AD,MATCH($B845,data_wkly!$C:$C,0),1)=0,"",INDEX(data_wkly!AD:AD,MATCH($B845,data_wkly!$C:$C,0),1)),"")</f>
        <v/>
      </c>
      <c r="AE845" s="157" t="str">
        <f t="shared" si="80"/>
        <v/>
      </c>
      <c r="AF845" s="154" t="str">
        <f>IFERROR(IF(INDEX(data_wkly!AF:AF,MATCH($B845,data_wkly!$C:$C,0),1)=0,"",INDEX(data_wkly!AF:AF,MATCH($B845,data_wkly!$C:$C,0),1)),"")</f>
        <v/>
      </c>
      <c r="AG845" s="153" t="str">
        <f>IFERROR(IF(AF845="","",INDEX(data_wkly!AG:AG,MATCH($B845,data_wkly!$C:$C,0),1)),"")</f>
        <v/>
      </c>
      <c r="AH845" s="153" t="str">
        <f>IFERROR(IF(INDEX(data_wkly!AH:AH,MATCH($B845,data_wkly!$C:$C,0),1)=0,"",INDEX(data_wkly!AH:AH,MATCH($B845,data_wkly!$C:$C,0),1)),"")</f>
        <v/>
      </c>
      <c r="AI845" s="153" t="str">
        <f>IFERROR(IF(INDEX(data_wkly!AI:AI,MATCH($B845,data_wkly!$C:$C,0),1)=0,"",INDEX(data_wkly!AI:AI,MATCH($B845,data_wkly!$C:$C,0),1)),"")</f>
        <v/>
      </c>
      <c r="AJ845" s="153" t="str">
        <f>IFERROR(IF(AI845="","",INDEX(data_wkly!AJ:AJ,MATCH($B845,data_wkly!$C:$C,0),1)),"")</f>
        <v/>
      </c>
      <c r="AK845" s="153" t="str">
        <f>IFERROR(IF(INDEX(data_wkly!AK:AK,MATCH($B845,data_wkly!$C:$C,0),1)=0,"",INDEX(data_wkly!AK:AK,MATCH($B845,data_wkly!$C:$C,0),1)),"")</f>
        <v/>
      </c>
      <c r="AL845" s="153" t="str">
        <f>IFERROR(IF(INDEX(data_wkly!AL:AL,MATCH($B845,data_wkly!$C:$C,0),1)=0,"",INDEX(data_wkly!AL:AL,MATCH($B845,data_wkly!$C:$C,0),1)),"")</f>
        <v/>
      </c>
      <c r="AM845" s="183" t="str">
        <f>IFERROR(IF(INDEX(data_wkly!AM:AM,MATCH($B845,data_wkly!$C:$C,0),1)=0,"",INDEX(data_wkly!AM:AM,MATCH($B845,data_wkly!$C:$C,0),1)),"")</f>
        <v/>
      </c>
      <c r="AN845" s="41" t="str">
        <f t="shared" si="78"/>
        <v/>
      </c>
      <c r="AO845" s="88">
        <f t="shared" si="77"/>
        <v>1</v>
      </c>
    </row>
    <row r="846" spans="1:41">
      <c r="A846" s="88" t="str">
        <f t="shared" ref="A846:A909" si="82">IF(C846="","",AO846)</f>
        <v/>
      </c>
      <c r="B846" s="89" t="str">
        <f t="shared" si="76"/>
        <v/>
      </c>
      <c r="C846" s="155" t="str">
        <f>IFERROR(IF(INDEX(data_wkly!D:D,MATCH($B846,data_wkly!$C:$C,0),1)=0,"",INDEX(data_wkly!D:D,MATCH($B846,data_wkly!$C:$C,0),1)),"")</f>
        <v/>
      </c>
      <c r="D846" s="21" t="str">
        <f>IFERROR(IF(INDEX(data_wkly!E:E,MATCH($B846,data_wkly!$C:$C,0),1)=0,"",INDEX(data_wkly!E:E,MATCH($B846,data_wkly!$C:$C,0),1)),"")</f>
        <v/>
      </c>
      <c r="E846" s="21" t="str">
        <f>IF(C846="","",IFERROR(INDEX(data_wkly!F:F,MATCH($B846,data_wkly!$C:$C,0),1),""))</f>
        <v/>
      </c>
      <c r="F846" s="21" t="str">
        <f>IF(E846="","",IFERROR(IF(INDEX(data_wkly!G:G,MATCH($B846,data_wkly!$C:$C,0),1)=0,"",INDEX(data_wkly!G:G,MATCH($B846,data_wkly!$C:$C,0),1)),""))</f>
        <v/>
      </c>
      <c r="G846" s="21" t="str">
        <f>IFERROR(IF(INDEX(data_wkly!H:H,MATCH($B846,data_wkly!$C:$C,0),1)=0,"",INDEX(data_wkly!H:H,MATCH($B846,data_wkly!$C:$C,0),1)),"")</f>
        <v/>
      </c>
      <c r="H846" s="21" t="str">
        <f>IF(C846="","",IFERROR(INDEX(data_wkly!I:I,MATCH($B846,data_wkly!$C:$C,0),1),""))</f>
        <v/>
      </c>
      <c r="I846" s="21" t="str">
        <f>IF(H846="","",IFERROR(IF(INDEX(data_wkly!J:J,MATCH($B846,data_wkly!$C:$C,0),1)=0,"",INDEX(data_wkly!J:J,MATCH($B846,data_wkly!$C:$C,0),1)),""))</f>
        <v/>
      </c>
      <c r="J846" s="21" t="str">
        <f>IFERROR(IF(INDEX(data_wkly!K:K,MATCH($B846,data_wkly!$C:$C,0),1)=0,"",INDEX(data_wkly!K:K,MATCH($B846,data_wkly!$C:$C,0),1)),"")</f>
        <v/>
      </c>
      <c r="K846" s="86" t="str">
        <f>IFERROR(IF(INDEX(data_wkly!L:L,MATCH($B846,data_wkly!$C:$C,0),1)=0,"",INDEX(data_wkly!L:L,MATCH($B846,data_wkly!$C:$C,0),1)),"")</f>
        <v/>
      </c>
      <c r="L846" s="181"/>
      <c r="M846" s="155" t="str">
        <f>IFERROR(IF(INDEX(data_wkly!M:M,MATCH($B846,data_wkly!$C:$C,0),1)=0,"",INDEX(data_wkly!M:M,MATCH($B846,data_wkly!$C:$C,0),1)),"")</f>
        <v/>
      </c>
      <c r="N846" s="21" t="str">
        <f>IFERROR(IF(INDEX(data_wkly!N:N,MATCH($B846,data_wkly!$C:$C,0),1)=0,"",INDEX(data_wkly!N:N,MATCH($B846,data_wkly!$C:$C,0),1)),"")</f>
        <v/>
      </c>
      <c r="O846" s="21" t="str">
        <f>IF(M846="","",IFERROR(INDEX(data_wkly!O:O,MATCH($B846,data_wkly!$C:$C,0),1),""))</f>
        <v/>
      </c>
      <c r="P846" s="21" t="str">
        <f>IF(M846="","",IFERROR(IF(INDEX(data_wkly!P:P,MATCH($B846,data_wkly!$C:$C,0),1)=0,"",INDEX(data_wkly!P:P,MATCH($B846,data_wkly!$C:$C,0),1)),""))</f>
        <v/>
      </c>
      <c r="Q846" s="21" t="str">
        <f>IFERROR(IF(INDEX(data_wkly!Q:Q,MATCH($B846,data_wkly!$C:$C,0),1)=0,"",INDEX(data_wkly!Q:Q,MATCH($B846,data_wkly!$C:$C,0),1)),"")</f>
        <v/>
      </c>
      <c r="R846" s="21" t="str">
        <f>IF(M846="","",IFERROR(INDEX(data_wkly!R:R,MATCH($B846,data_wkly!$C:$C,0),1),""))</f>
        <v/>
      </c>
      <c r="S846" s="21" t="str">
        <f>IF(M846="","",IFERROR(IF(INDEX(data_wkly!S:S,MATCH($B846,data_wkly!$C:$C,0),1)=0,"",INDEX(data_wkly!S:S,MATCH($B846,data_wkly!$C:$C,0),1)),""))</f>
        <v/>
      </c>
      <c r="T846" s="21" t="str">
        <f>IFERROR(IF(INDEX(data_wkly!T:T,MATCH($B846,data_wkly!$C:$C,0),1)=0,"",INDEX(data_wkly!T:T,MATCH($B846,data_wkly!$C:$C,0),1)),"")</f>
        <v/>
      </c>
      <c r="U846" s="86" t="str">
        <f>IFERROR(IF(INDEX(data_wkly!U:U,MATCH($B846,data_wkly!$C:$C,0),1)=0,"",INDEX(data_wkly!U:U,MATCH($B846,data_wkly!$C:$C,0),1)),"")</f>
        <v/>
      </c>
      <c r="V846" s="157" t="str">
        <f t="shared" si="81"/>
        <v/>
      </c>
      <c r="W846" s="152" t="str">
        <f>IFERROR(IF(INDEX(data_wkly!W:W,MATCH($B846,data_wkly!$C:$C,0),1)=0,"",INDEX(data_wkly!W:W,MATCH($B846,data_wkly!$C:$C,0),1)),"")</f>
        <v/>
      </c>
      <c r="X846" s="21" t="str">
        <f>IFERROR(IF(INDEX(data_wkly!X:X,MATCH($B846,data_wkly!$C:$C,0),1)=0,"",INDEX(data_wkly!X:X,MATCH($B846,data_wkly!$C:$C,0),1)),"")</f>
        <v/>
      </c>
      <c r="Y846" s="21" t="str">
        <f>IFERROR(IF(INDEX(data_wkly!Y:Y,MATCH($B846,data_wkly!$C:$C,0),1)=0,"",INDEX(data_wkly!Y:Y,MATCH($B846,data_wkly!$C:$C,0),1)),"")</f>
        <v/>
      </c>
      <c r="Z846" s="21" t="str">
        <f>IFERROR(IF(INDEX(data_wkly!Z:Z,MATCH($B846,data_wkly!$C:$C,0),1)=0,"",INDEX(data_wkly!Z:Z,MATCH($B846,data_wkly!$C:$C,0),1)),"")</f>
        <v/>
      </c>
      <c r="AA846" s="152" t="str">
        <f>IFERROR(IF(INDEX(data_wkly!AA:AA,MATCH($B846,data_wkly!$C:$C,0),1)=0,"",INDEX(data_wkly!AA:AA,MATCH($B846,data_wkly!$C:$C,0),1)),"")</f>
        <v/>
      </c>
      <c r="AB846" s="21" t="str">
        <f>IFERROR(IF(INDEX(data_wkly!AB:AB,MATCH($B846,data_wkly!$C:$C,0),1)=0,"",INDEX(data_wkly!AB:AB,MATCH($B846,data_wkly!$C:$C,0),1)),"")</f>
        <v/>
      </c>
      <c r="AC846" s="21" t="str">
        <f>IFERROR(IF(INDEX(data_wkly!AC:AC,MATCH($B846,data_wkly!$C:$C,0),1)=0,"",INDEX(data_wkly!AC:AC,MATCH($B846,data_wkly!$C:$C,0),1)),"")</f>
        <v/>
      </c>
      <c r="AD846" s="21" t="str">
        <f>IFERROR(IF(INDEX(data_wkly!AD:AD,MATCH($B846,data_wkly!$C:$C,0),1)=0,"",INDEX(data_wkly!AD:AD,MATCH($B846,data_wkly!$C:$C,0),1)),"")</f>
        <v/>
      </c>
      <c r="AE846" s="157" t="str">
        <f t="shared" si="80"/>
        <v/>
      </c>
      <c r="AF846" s="154" t="str">
        <f>IFERROR(IF(INDEX(data_wkly!AF:AF,MATCH($B846,data_wkly!$C:$C,0),1)=0,"",INDEX(data_wkly!AF:AF,MATCH($B846,data_wkly!$C:$C,0),1)),"")</f>
        <v/>
      </c>
      <c r="AG846" s="153" t="str">
        <f>IFERROR(IF(AF846="","",INDEX(data_wkly!AG:AG,MATCH($B846,data_wkly!$C:$C,0),1)),"")</f>
        <v/>
      </c>
      <c r="AH846" s="153" t="str">
        <f>IFERROR(IF(INDEX(data_wkly!AH:AH,MATCH($B846,data_wkly!$C:$C,0),1)=0,"",INDEX(data_wkly!AH:AH,MATCH($B846,data_wkly!$C:$C,0),1)),"")</f>
        <v/>
      </c>
      <c r="AI846" s="153" t="str">
        <f>IFERROR(IF(INDEX(data_wkly!AI:AI,MATCH($B846,data_wkly!$C:$C,0),1)=0,"",INDEX(data_wkly!AI:AI,MATCH($B846,data_wkly!$C:$C,0),1)),"")</f>
        <v/>
      </c>
      <c r="AJ846" s="153" t="str">
        <f>IFERROR(IF(AI846="","",INDEX(data_wkly!AJ:AJ,MATCH($B846,data_wkly!$C:$C,0),1)),"")</f>
        <v/>
      </c>
      <c r="AK846" s="153" t="str">
        <f>IFERROR(IF(INDEX(data_wkly!AK:AK,MATCH($B846,data_wkly!$C:$C,0),1)=0,"",INDEX(data_wkly!AK:AK,MATCH($B846,data_wkly!$C:$C,0),1)),"")</f>
        <v/>
      </c>
      <c r="AL846" s="153" t="str">
        <f>IFERROR(IF(INDEX(data_wkly!AL:AL,MATCH($B846,data_wkly!$C:$C,0),1)=0,"",INDEX(data_wkly!AL:AL,MATCH($B846,data_wkly!$C:$C,0),1)),"")</f>
        <v/>
      </c>
      <c r="AM846" s="183" t="str">
        <f>IFERROR(IF(INDEX(data_wkly!AM:AM,MATCH($B846,data_wkly!$C:$C,0),1)=0,"",INDEX(data_wkly!AM:AM,MATCH($B846,data_wkly!$C:$C,0),1)),"")</f>
        <v/>
      </c>
      <c r="AN846" s="41" t="str">
        <f t="shared" si="78"/>
        <v/>
      </c>
      <c r="AO846" s="88">
        <f t="shared" si="77"/>
        <v>2</v>
      </c>
    </row>
    <row r="847" spans="1:41">
      <c r="A847" s="88" t="str">
        <f t="shared" si="82"/>
        <v/>
      </c>
      <c r="B847" s="89" t="str">
        <f>IFERROR(IF(B846+7&lt;=$D$8,B846+7,""),"")</f>
        <v/>
      </c>
      <c r="C847" s="155" t="str">
        <f>IFERROR(IF(INDEX(data_wkly!D:D,MATCH($B847,data_wkly!$C:$C,0),1)=0,"",INDEX(data_wkly!D:D,MATCH($B847,data_wkly!$C:$C,0),1)),"")</f>
        <v/>
      </c>
      <c r="D847" s="21" t="str">
        <f>IFERROR(IF(INDEX(data_wkly!E:E,MATCH($B847,data_wkly!$C:$C,0),1)=0,"",INDEX(data_wkly!E:E,MATCH($B847,data_wkly!$C:$C,0),1)),"")</f>
        <v/>
      </c>
      <c r="E847" s="21" t="str">
        <f>IF(C847="","",IFERROR(INDEX(data_wkly!F:F,MATCH($B847,data_wkly!$C:$C,0),1),""))</f>
        <v/>
      </c>
      <c r="F847" s="21" t="str">
        <f>IF(E847="","",IFERROR(IF(INDEX(data_wkly!G:G,MATCH($B847,data_wkly!$C:$C,0),1)=0,"",INDEX(data_wkly!G:G,MATCH($B847,data_wkly!$C:$C,0),1)),""))</f>
        <v/>
      </c>
      <c r="G847" s="21" t="str">
        <f>IFERROR(IF(INDEX(data_wkly!H:H,MATCH($B847,data_wkly!$C:$C,0),1)=0,"",INDEX(data_wkly!H:H,MATCH($B847,data_wkly!$C:$C,0),1)),"")</f>
        <v/>
      </c>
      <c r="H847" s="21" t="str">
        <f>IF(C847="","",IFERROR(INDEX(data_wkly!I:I,MATCH($B847,data_wkly!$C:$C,0),1),""))</f>
        <v/>
      </c>
      <c r="I847" s="21" t="str">
        <f>IF(H847="","",IFERROR(IF(INDEX(data_wkly!J:J,MATCH($B847,data_wkly!$C:$C,0),1)=0,"",INDEX(data_wkly!J:J,MATCH($B847,data_wkly!$C:$C,0),1)),""))</f>
        <v/>
      </c>
      <c r="J847" s="21" t="str">
        <f>IFERROR(IF(INDEX(data_wkly!K:K,MATCH($B847,data_wkly!$C:$C,0),1)=0,"",INDEX(data_wkly!K:K,MATCH($B847,data_wkly!$C:$C,0),1)),"")</f>
        <v/>
      </c>
      <c r="K847" s="86" t="str">
        <f>IFERROR(IF(INDEX(data_wkly!L:L,MATCH($B847,data_wkly!$C:$C,0),1)=0,"",INDEX(data_wkly!L:L,MATCH($B847,data_wkly!$C:$C,0),1)),"")</f>
        <v/>
      </c>
      <c r="L847" s="181"/>
      <c r="M847" s="155" t="str">
        <f>IFERROR(IF(INDEX(data_wkly!M:M,MATCH($B847,data_wkly!$C:$C,0),1)=0,"",INDEX(data_wkly!M:M,MATCH($B847,data_wkly!$C:$C,0),1)),"")</f>
        <v/>
      </c>
      <c r="N847" s="21" t="str">
        <f>IFERROR(IF(INDEX(data_wkly!N:N,MATCH($B847,data_wkly!$C:$C,0),1)=0,"",INDEX(data_wkly!N:N,MATCH($B847,data_wkly!$C:$C,0),1)),"")</f>
        <v/>
      </c>
      <c r="O847" s="21" t="str">
        <f>IF(M847="","",IFERROR(INDEX(data_wkly!O:O,MATCH($B847,data_wkly!$C:$C,0),1),""))</f>
        <v/>
      </c>
      <c r="P847" s="21" t="str">
        <f>IF(M847="","",IFERROR(IF(INDEX(data_wkly!P:P,MATCH($B847,data_wkly!$C:$C,0),1)=0,"",INDEX(data_wkly!P:P,MATCH($B847,data_wkly!$C:$C,0),1)),""))</f>
        <v/>
      </c>
      <c r="Q847" s="21" t="str">
        <f>IFERROR(IF(INDEX(data_wkly!Q:Q,MATCH($B847,data_wkly!$C:$C,0),1)=0,"",INDEX(data_wkly!Q:Q,MATCH($B847,data_wkly!$C:$C,0),1)),"")</f>
        <v/>
      </c>
      <c r="R847" s="21" t="str">
        <f>IF(M847="","",IFERROR(INDEX(data_wkly!R:R,MATCH($B847,data_wkly!$C:$C,0),1),""))</f>
        <v/>
      </c>
      <c r="S847" s="21" t="str">
        <f>IF(M847="","",IFERROR(IF(INDEX(data_wkly!S:S,MATCH($B847,data_wkly!$C:$C,0),1)=0,"",INDEX(data_wkly!S:S,MATCH($B847,data_wkly!$C:$C,0),1)),""))</f>
        <v/>
      </c>
      <c r="T847" s="21" t="str">
        <f>IFERROR(IF(INDEX(data_wkly!T:T,MATCH($B847,data_wkly!$C:$C,0),1)=0,"",INDEX(data_wkly!T:T,MATCH($B847,data_wkly!$C:$C,0),1)),"")</f>
        <v/>
      </c>
      <c r="U847" s="86" t="str">
        <f>IFERROR(IF(INDEX(data_wkly!U:U,MATCH($B847,data_wkly!$C:$C,0),1)=0,"",INDEX(data_wkly!U:U,MATCH($B847,data_wkly!$C:$C,0),1)),"")</f>
        <v/>
      </c>
      <c r="V847" s="157" t="str">
        <f t="shared" si="81"/>
        <v/>
      </c>
      <c r="W847" s="152" t="str">
        <f>IFERROR(IF(INDEX(data_wkly!W:W,MATCH($B847,data_wkly!$C:$C,0),1)=0,"",INDEX(data_wkly!W:W,MATCH($B847,data_wkly!$C:$C,0),1)),"")</f>
        <v/>
      </c>
      <c r="X847" s="21" t="str">
        <f>IFERROR(IF(INDEX(data_wkly!X:X,MATCH($B847,data_wkly!$C:$C,0),1)=0,"",INDEX(data_wkly!X:X,MATCH($B847,data_wkly!$C:$C,0),1)),"")</f>
        <v/>
      </c>
      <c r="Y847" s="21" t="str">
        <f>IFERROR(IF(INDEX(data_wkly!Y:Y,MATCH($B847,data_wkly!$C:$C,0),1)=0,"",INDEX(data_wkly!Y:Y,MATCH($B847,data_wkly!$C:$C,0),1)),"")</f>
        <v/>
      </c>
      <c r="Z847" s="21" t="str">
        <f>IFERROR(IF(INDEX(data_wkly!Z:Z,MATCH($B847,data_wkly!$C:$C,0),1)=0,"",INDEX(data_wkly!Z:Z,MATCH($B847,data_wkly!$C:$C,0),1)),"")</f>
        <v/>
      </c>
      <c r="AA847" s="152" t="str">
        <f>IFERROR(IF(INDEX(data_wkly!AA:AA,MATCH($B847,data_wkly!$C:$C,0),1)=0,"",INDEX(data_wkly!AA:AA,MATCH($B847,data_wkly!$C:$C,0),1)),"")</f>
        <v/>
      </c>
      <c r="AB847" s="21" t="str">
        <f>IFERROR(IF(INDEX(data_wkly!AB:AB,MATCH($B847,data_wkly!$C:$C,0),1)=0,"",INDEX(data_wkly!AB:AB,MATCH($B847,data_wkly!$C:$C,0),1)),"")</f>
        <v/>
      </c>
      <c r="AC847" s="21" t="str">
        <f>IFERROR(IF(INDEX(data_wkly!AC:AC,MATCH($B847,data_wkly!$C:$C,0),1)=0,"",INDEX(data_wkly!AC:AC,MATCH($B847,data_wkly!$C:$C,0),1)),"")</f>
        <v/>
      </c>
      <c r="AD847" s="21" t="str">
        <f>IFERROR(IF(INDEX(data_wkly!AD:AD,MATCH($B847,data_wkly!$C:$C,0),1)=0,"",INDEX(data_wkly!AD:AD,MATCH($B847,data_wkly!$C:$C,0),1)),"")</f>
        <v/>
      </c>
      <c r="AE847" s="157" t="str">
        <f t="shared" si="80"/>
        <v/>
      </c>
      <c r="AF847" s="154" t="str">
        <f>IFERROR(IF(INDEX(data_wkly!AF:AF,MATCH($B847,data_wkly!$C:$C,0),1)=0,"",INDEX(data_wkly!AF:AF,MATCH($B847,data_wkly!$C:$C,0),1)),"")</f>
        <v/>
      </c>
      <c r="AG847" s="153" t="str">
        <f>IFERROR(IF(AF847="","",INDEX(data_wkly!AG:AG,MATCH($B847,data_wkly!$C:$C,0),1)),"")</f>
        <v/>
      </c>
      <c r="AH847" s="153" t="str">
        <f>IFERROR(IF(INDEX(data_wkly!AH:AH,MATCH($B847,data_wkly!$C:$C,0),1)=0,"",INDEX(data_wkly!AH:AH,MATCH($B847,data_wkly!$C:$C,0),1)),"")</f>
        <v/>
      </c>
      <c r="AI847" s="153" t="str">
        <f>IFERROR(IF(INDEX(data_wkly!AI:AI,MATCH($B847,data_wkly!$C:$C,0),1)=0,"",INDEX(data_wkly!AI:AI,MATCH($B847,data_wkly!$C:$C,0),1)),"")</f>
        <v/>
      </c>
      <c r="AJ847" s="153" t="str">
        <f>IFERROR(IF(AI847="","",INDEX(data_wkly!AJ:AJ,MATCH($B847,data_wkly!$C:$C,0),1)),"")</f>
        <v/>
      </c>
      <c r="AK847" s="153" t="str">
        <f>IFERROR(IF(INDEX(data_wkly!AK:AK,MATCH($B847,data_wkly!$C:$C,0),1)=0,"",INDEX(data_wkly!AK:AK,MATCH($B847,data_wkly!$C:$C,0),1)),"")</f>
        <v/>
      </c>
      <c r="AL847" s="153" t="str">
        <f>IFERROR(IF(INDEX(data_wkly!AL:AL,MATCH($B847,data_wkly!$C:$C,0),1)=0,"",INDEX(data_wkly!AL:AL,MATCH($B847,data_wkly!$C:$C,0),1)),"")</f>
        <v/>
      </c>
      <c r="AM847" s="183" t="str">
        <f>IFERROR(IF(INDEX(data_wkly!AM:AM,MATCH($B847,data_wkly!$C:$C,0),1)=0,"",INDEX(data_wkly!AM:AM,MATCH($B847,data_wkly!$C:$C,0),1)),"")</f>
        <v/>
      </c>
      <c r="AN847" s="41" t="str">
        <f t="shared" si="78"/>
        <v/>
      </c>
      <c r="AO847" s="88">
        <f>AO845</f>
        <v>1</v>
      </c>
    </row>
    <row r="848" spans="1:41">
      <c r="A848" s="88" t="str">
        <f t="shared" si="82"/>
        <v/>
      </c>
      <c r="B848" s="89" t="str">
        <f t="shared" ref="B848:B911" si="83">IFERROR(IF(B847+7&lt;=$D$8,B847+7,""),"")</f>
        <v/>
      </c>
      <c r="C848" s="155" t="str">
        <f>IFERROR(IF(INDEX(data_wkly!D:D,MATCH($B848,data_wkly!$C:$C,0),1)=0,"",INDEX(data_wkly!D:D,MATCH($B848,data_wkly!$C:$C,0),1)),"")</f>
        <v/>
      </c>
      <c r="D848" s="21" t="str">
        <f>IFERROR(IF(INDEX(data_wkly!E:E,MATCH($B848,data_wkly!$C:$C,0),1)=0,"",INDEX(data_wkly!E:E,MATCH($B848,data_wkly!$C:$C,0),1)),"")</f>
        <v/>
      </c>
      <c r="E848" s="21" t="str">
        <f>IF(C848="","",IFERROR(INDEX(data_wkly!F:F,MATCH($B848,data_wkly!$C:$C,0),1),""))</f>
        <v/>
      </c>
      <c r="F848" s="21" t="str">
        <f>IF(E848="","",IFERROR(IF(INDEX(data_wkly!G:G,MATCH($B848,data_wkly!$C:$C,0),1)=0,"",INDEX(data_wkly!G:G,MATCH($B848,data_wkly!$C:$C,0),1)),""))</f>
        <v/>
      </c>
      <c r="G848" s="21" t="str">
        <f>IFERROR(IF(INDEX(data_wkly!H:H,MATCH($B848,data_wkly!$C:$C,0),1)=0,"",INDEX(data_wkly!H:H,MATCH($B848,data_wkly!$C:$C,0),1)),"")</f>
        <v/>
      </c>
      <c r="H848" s="21" t="str">
        <f>IF(C848="","",IFERROR(INDEX(data_wkly!I:I,MATCH($B848,data_wkly!$C:$C,0),1),""))</f>
        <v/>
      </c>
      <c r="I848" s="21" t="str">
        <f>IF(H848="","",IFERROR(IF(INDEX(data_wkly!J:J,MATCH($B848,data_wkly!$C:$C,0),1)=0,"",INDEX(data_wkly!J:J,MATCH($B848,data_wkly!$C:$C,0),1)),""))</f>
        <v/>
      </c>
      <c r="J848" s="21" t="str">
        <f>IFERROR(IF(INDEX(data_wkly!K:K,MATCH($B848,data_wkly!$C:$C,0),1)=0,"",INDEX(data_wkly!K:K,MATCH($B848,data_wkly!$C:$C,0),1)),"")</f>
        <v/>
      </c>
      <c r="K848" s="86" t="str">
        <f>IFERROR(IF(INDEX(data_wkly!L:L,MATCH($B848,data_wkly!$C:$C,0),1)=0,"",INDEX(data_wkly!L:L,MATCH($B848,data_wkly!$C:$C,0),1)),"")</f>
        <v/>
      </c>
      <c r="L848" s="181"/>
      <c r="M848" s="155" t="str">
        <f>IFERROR(IF(INDEX(data_wkly!M:M,MATCH($B848,data_wkly!$C:$C,0),1)=0,"",INDEX(data_wkly!M:M,MATCH($B848,data_wkly!$C:$C,0),1)),"")</f>
        <v/>
      </c>
      <c r="N848" s="21" t="str">
        <f>IFERROR(IF(INDEX(data_wkly!N:N,MATCH($B848,data_wkly!$C:$C,0),1)=0,"",INDEX(data_wkly!N:N,MATCH($B848,data_wkly!$C:$C,0),1)),"")</f>
        <v/>
      </c>
      <c r="O848" s="21" t="str">
        <f>IF(M848="","",IFERROR(INDEX(data_wkly!O:O,MATCH($B848,data_wkly!$C:$C,0),1),""))</f>
        <v/>
      </c>
      <c r="P848" s="21" t="str">
        <f>IF(M848="","",IFERROR(IF(INDEX(data_wkly!P:P,MATCH($B848,data_wkly!$C:$C,0),1)=0,"",INDEX(data_wkly!P:P,MATCH($B848,data_wkly!$C:$C,0),1)),""))</f>
        <v/>
      </c>
      <c r="Q848" s="21" t="str">
        <f>IFERROR(IF(INDEX(data_wkly!Q:Q,MATCH($B848,data_wkly!$C:$C,0),1)=0,"",INDEX(data_wkly!Q:Q,MATCH($B848,data_wkly!$C:$C,0),1)),"")</f>
        <v/>
      </c>
      <c r="R848" s="21" t="str">
        <f>IF(M848="","",IFERROR(INDEX(data_wkly!R:R,MATCH($B848,data_wkly!$C:$C,0),1),""))</f>
        <v/>
      </c>
      <c r="S848" s="21" t="str">
        <f>IF(M848="","",IFERROR(IF(INDEX(data_wkly!S:S,MATCH($B848,data_wkly!$C:$C,0),1)=0,"",INDEX(data_wkly!S:S,MATCH($B848,data_wkly!$C:$C,0),1)),""))</f>
        <v/>
      </c>
      <c r="T848" s="21" t="str">
        <f>IFERROR(IF(INDEX(data_wkly!T:T,MATCH($B848,data_wkly!$C:$C,0),1)=0,"",INDEX(data_wkly!T:T,MATCH($B848,data_wkly!$C:$C,0),1)),"")</f>
        <v/>
      </c>
      <c r="U848" s="86" t="str">
        <f>IFERROR(IF(INDEX(data_wkly!U:U,MATCH($B848,data_wkly!$C:$C,0),1)=0,"",INDEX(data_wkly!U:U,MATCH($B848,data_wkly!$C:$C,0),1)),"")</f>
        <v/>
      </c>
      <c r="V848" s="157" t="str">
        <f t="shared" si="81"/>
        <v/>
      </c>
      <c r="W848" s="152" t="str">
        <f>IFERROR(IF(INDEX(data_wkly!W:W,MATCH($B848,data_wkly!$C:$C,0),1)=0,"",INDEX(data_wkly!W:W,MATCH($B848,data_wkly!$C:$C,0),1)),"")</f>
        <v/>
      </c>
      <c r="X848" s="21" t="str">
        <f>IFERROR(IF(INDEX(data_wkly!X:X,MATCH($B848,data_wkly!$C:$C,0),1)=0,"",INDEX(data_wkly!X:X,MATCH($B848,data_wkly!$C:$C,0),1)),"")</f>
        <v/>
      </c>
      <c r="Y848" s="21" t="str">
        <f>IFERROR(IF(INDEX(data_wkly!Y:Y,MATCH($B848,data_wkly!$C:$C,0),1)=0,"",INDEX(data_wkly!Y:Y,MATCH($B848,data_wkly!$C:$C,0),1)),"")</f>
        <v/>
      </c>
      <c r="Z848" s="21" t="str">
        <f>IFERROR(IF(INDEX(data_wkly!Z:Z,MATCH($B848,data_wkly!$C:$C,0),1)=0,"",INDEX(data_wkly!Z:Z,MATCH($B848,data_wkly!$C:$C,0),1)),"")</f>
        <v/>
      </c>
      <c r="AA848" s="152" t="str">
        <f>IFERROR(IF(INDEX(data_wkly!AA:AA,MATCH($B848,data_wkly!$C:$C,0),1)=0,"",INDEX(data_wkly!AA:AA,MATCH($B848,data_wkly!$C:$C,0),1)),"")</f>
        <v/>
      </c>
      <c r="AB848" s="21" t="str">
        <f>IFERROR(IF(INDEX(data_wkly!AB:AB,MATCH($B848,data_wkly!$C:$C,0),1)=0,"",INDEX(data_wkly!AB:AB,MATCH($B848,data_wkly!$C:$C,0),1)),"")</f>
        <v/>
      </c>
      <c r="AC848" s="21" t="str">
        <f>IFERROR(IF(INDEX(data_wkly!AC:AC,MATCH($B848,data_wkly!$C:$C,0),1)=0,"",INDEX(data_wkly!AC:AC,MATCH($B848,data_wkly!$C:$C,0),1)),"")</f>
        <v/>
      </c>
      <c r="AD848" s="21" t="str">
        <f>IFERROR(IF(INDEX(data_wkly!AD:AD,MATCH($B848,data_wkly!$C:$C,0),1)=0,"",INDEX(data_wkly!AD:AD,MATCH($B848,data_wkly!$C:$C,0),1)),"")</f>
        <v/>
      </c>
      <c r="AE848" s="157" t="str">
        <f t="shared" si="80"/>
        <v/>
      </c>
      <c r="AF848" s="154" t="str">
        <f>IFERROR(IF(INDEX(data_wkly!AF:AF,MATCH($B848,data_wkly!$C:$C,0),1)=0,"",INDEX(data_wkly!AF:AF,MATCH($B848,data_wkly!$C:$C,0),1)),"")</f>
        <v/>
      </c>
      <c r="AG848" s="153" t="str">
        <f>IFERROR(IF(AF848="","",INDEX(data_wkly!AG:AG,MATCH($B848,data_wkly!$C:$C,0),1)),"")</f>
        <v/>
      </c>
      <c r="AH848" s="153" t="str">
        <f>IFERROR(IF(INDEX(data_wkly!AH:AH,MATCH($B848,data_wkly!$C:$C,0),1)=0,"",INDEX(data_wkly!AH:AH,MATCH($B848,data_wkly!$C:$C,0),1)),"")</f>
        <v/>
      </c>
      <c r="AI848" s="153" t="str">
        <f>IFERROR(IF(INDEX(data_wkly!AI:AI,MATCH($B848,data_wkly!$C:$C,0),1)=0,"",INDEX(data_wkly!AI:AI,MATCH($B848,data_wkly!$C:$C,0),1)),"")</f>
        <v/>
      </c>
      <c r="AJ848" s="153" t="str">
        <f>IFERROR(IF(AI848="","",INDEX(data_wkly!AJ:AJ,MATCH($B848,data_wkly!$C:$C,0),1)),"")</f>
        <v/>
      </c>
      <c r="AK848" s="153" t="str">
        <f>IFERROR(IF(INDEX(data_wkly!AK:AK,MATCH($B848,data_wkly!$C:$C,0),1)=0,"",INDEX(data_wkly!AK:AK,MATCH($B848,data_wkly!$C:$C,0),1)),"")</f>
        <v/>
      </c>
      <c r="AL848" s="153" t="str">
        <f>IFERROR(IF(INDEX(data_wkly!AL:AL,MATCH($B848,data_wkly!$C:$C,0),1)=0,"",INDEX(data_wkly!AL:AL,MATCH($B848,data_wkly!$C:$C,0),1)),"")</f>
        <v/>
      </c>
      <c r="AM848" s="183" t="str">
        <f>IFERROR(IF(INDEX(data_wkly!AM:AM,MATCH($B848,data_wkly!$C:$C,0),1)=0,"",INDEX(data_wkly!AM:AM,MATCH($B848,data_wkly!$C:$C,0),1)),"")</f>
        <v/>
      </c>
      <c r="AN848" s="41" t="str">
        <f t="shared" si="78"/>
        <v/>
      </c>
      <c r="AO848" s="88">
        <f>AO846</f>
        <v>2</v>
      </c>
    </row>
    <row r="849" spans="1:41">
      <c r="A849" s="88" t="str">
        <f t="shared" si="82"/>
        <v/>
      </c>
      <c r="B849" s="89" t="str">
        <f t="shared" si="83"/>
        <v/>
      </c>
      <c r="C849" s="155" t="str">
        <f>IFERROR(IF(INDEX(data_wkly!D:D,MATCH($B849,data_wkly!$C:$C,0),1)=0,"",INDEX(data_wkly!D:D,MATCH($B849,data_wkly!$C:$C,0),1)),"")</f>
        <v/>
      </c>
      <c r="D849" s="21" t="str">
        <f>IFERROR(IF(INDEX(data_wkly!E:E,MATCH($B849,data_wkly!$C:$C,0),1)=0,"",INDEX(data_wkly!E:E,MATCH($B849,data_wkly!$C:$C,0),1)),"")</f>
        <v/>
      </c>
      <c r="E849" s="21" t="str">
        <f>IF(C849="","",IFERROR(INDEX(data_wkly!F:F,MATCH($B849,data_wkly!$C:$C,0),1),""))</f>
        <v/>
      </c>
      <c r="F849" s="21" t="str">
        <f>IF(E849="","",IFERROR(IF(INDEX(data_wkly!G:G,MATCH($B849,data_wkly!$C:$C,0),1)=0,"",INDEX(data_wkly!G:G,MATCH($B849,data_wkly!$C:$C,0),1)),""))</f>
        <v/>
      </c>
      <c r="G849" s="21" t="str">
        <f>IFERROR(IF(INDEX(data_wkly!H:H,MATCH($B849,data_wkly!$C:$C,0),1)=0,"",INDEX(data_wkly!H:H,MATCH($B849,data_wkly!$C:$C,0),1)),"")</f>
        <v/>
      </c>
      <c r="H849" s="21" t="str">
        <f>IF(C849="","",IFERROR(INDEX(data_wkly!I:I,MATCH($B849,data_wkly!$C:$C,0),1),""))</f>
        <v/>
      </c>
      <c r="I849" s="21" t="str">
        <f>IF(H849="","",IFERROR(IF(INDEX(data_wkly!J:J,MATCH($B849,data_wkly!$C:$C,0),1)=0,"",INDEX(data_wkly!J:J,MATCH($B849,data_wkly!$C:$C,0),1)),""))</f>
        <v/>
      </c>
      <c r="J849" s="21" t="str">
        <f>IFERROR(IF(INDEX(data_wkly!K:K,MATCH($B849,data_wkly!$C:$C,0),1)=0,"",INDEX(data_wkly!K:K,MATCH($B849,data_wkly!$C:$C,0),1)),"")</f>
        <v/>
      </c>
      <c r="K849" s="86" t="str">
        <f>IFERROR(IF(INDEX(data_wkly!L:L,MATCH($B849,data_wkly!$C:$C,0),1)=0,"",INDEX(data_wkly!L:L,MATCH($B849,data_wkly!$C:$C,0),1)),"")</f>
        <v/>
      </c>
      <c r="L849" s="181"/>
      <c r="M849" s="155" t="str">
        <f>IFERROR(IF(INDEX(data_wkly!M:M,MATCH($B849,data_wkly!$C:$C,0),1)=0,"",INDEX(data_wkly!M:M,MATCH($B849,data_wkly!$C:$C,0),1)),"")</f>
        <v/>
      </c>
      <c r="N849" s="21" t="str">
        <f>IFERROR(IF(INDEX(data_wkly!N:N,MATCH($B849,data_wkly!$C:$C,0),1)=0,"",INDEX(data_wkly!N:N,MATCH($B849,data_wkly!$C:$C,0),1)),"")</f>
        <v/>
      </c>
      <c r="O849" s="21" t="str">
        <f>IF(M849="","",IFERROR(INDEX(data_wkly!O:O,MATCH($B849,data_wkly!$C:$C,0),1),""))</f>
        <v/>
      </c>
      <c r="P849" s="21" t="str">
        <f>IF(M849="","",IFERROR(IF(INDEX(data_wkly!P:P,MATCH($B849,data_wkly!$C:$C,0),1)=0,"",INDEX(data_wkly!P:P,MATCH($B849,data_wkly!$C:$C,0),1)),""))</f>
        <v/>
      </c>
      <c r="Q849" s="21" t="str">
        <f>IFERROR(IF(INDEX(data_wkly!Q:Q,MATCH($B849,data_wkly!$C:$C,0),1)=0,"",INDEX(data_wkly!Q:Q,MATCH($B849,data_wkly!$C:$C,0),1)),"")</f>
        <v/>
      </c>
      <c r="R849" s="21" t="str">
        <f>IF(M849="","",IFERROR(INDEX(data_wkly!R:R,MATCH($B849,data_wkly!$C:$C,0),1),""))</f>
        <v/>
      </c>
      <c r="S849" s="21" t="str">
        <f>IF(M849="","",IFERROR(IF(INDEX(data_wkly!S:S,MATCH($B849,data_wkly!$C:$C,0),1)=0,"",INDEX(data_wkly!S:S,MATCH($B849,data_wkly!$C:$C,0),1)),""))</f>
        <v/>
      </c>
      <c r="T849" s="21" t="str">
        <f>IFERROR(IF(INDEX(data_wkly!T:T,MATCH($B849,data_wkly!$C:$C,0),1)=0,"",INDEX(data_wkly!T:T,MATCH($B849,data_wkly!$C:$C,0),1)),"")</f>
        <v/>
      </c>
      <c r="U849" s="86" t="str">
        <f>IFERROR(IF(INDEX(data_wkly!U:U,MATCH($B849,data_wkly!$C:$C,0),1)=0,"",INDEX(data_wkly!U:U,MATCH($B849,data_wkly!$C:$C,0),1)),"")</f>
        <v/>
      </c>
      <c r="V849" s="157" t="str">
        <f t="shared" si="81"/>
        <v/>
      </c>
      <c r="W849" s="152" t="str">
        <f>IFERROR(IF(INDEX(data_wkly!W:W,MATCH($B849,data_wkly!$C:$C,0),1)=0,"",INDEX(data_wkly!W:W,MATCH($B849,data_wkly!$C:$C,0),1)),"")</f>
        <v/>
      </c>
      <c r="X849" s="21" t="str">
        <f>IFERROR(IF(INDEX(data_wkly!X:X,MATCH($B849,data_wkly!$C:$C,0),1)=0,"",INDEX(data_wkly!X:X,MATCH($B849,data_wkly!$C:$C,0),1)),"")</f>
        <v/>
      </c>
      <c r="Y849" s="21" t="str">
        <f>IFERROR(IF(INDEX(data_wkly!Y:Y,MATCH($B849,data_wkly!$C:$C,0),1)=0,"",INDEX(data_wkly!Y:Y,MATCH($B849,data_wkly!$C:$C,0),1)),"")</f>
        <v/>
      </c>
      <c r="Z849" s="21" t="str">
        <f>IFERROR(IF(INDEX(data_wkly!Z:Z,MATCH($B849,data_wkly!$C:$C,0),1)=0,"",INDEX(data_wkly!Z:Z,MATCH($B849,data_wkly!$C:$C,0),1)),"")</f>
        <v/>
      </c>
      <c r="AA849" s="152" t="str">
        <f>IFERROR(IF(INDEX(data_wkly!AA:AA,MATCH($B849,data_wkly!$C:$C,0),1)=0,"",INDEX(data_wkly!AA:AA,MATCH($B849,data_wkly!$C:$C,0),1)),"")</f>
        <v/>
      </c>
      <c r="AB849" s="21" t="str">
        <f>IFERROR(IF(INDEX(data_wkly!AB:AB,MATCH($B849,data_wkly!$C:$C,0),1)=0,"",INDEX(data_wkly!AB:AB,MATCH($B849,data_wkly!$C:$C,0),1)),"")</f>
        <v/>
      </c>
      <c r="AC849" s="21" t="str">
        <f>IFERROR(IF(INDEX(data_wkly!AC:AC,MATCH($B849,data_wkly!$C:$C,0),1)=0,"",INDEX(data_wkly!AC:AC,MATCH($B849,data_wkly!$C:$C,0),1)),"")</f>
        <v/>
      </c>
      <c r="AD849" s="21" t="str">
        <f>IFERROR(IF(INDEX(data_wkly!AD:AD,MATCH($B849,data_wkly!$C:$C,0),1)=0,"",INDEX(data_wkly!AD:AD,MATCH($B849,data_wkly!$C:$C,0),1)),"")</f>
        <v/>
      </c>
      <c r="AE849" s="157" t="str">
        <f t="shared" si="80"/>
        <v/>
      </c>
      <c r="AF849" s="154" t="str">
        <f>IFERROR(IF(INDEX(data_wkly!AF:AF,MATCH($B849,data_wkly!$C:$C,0),1)=0,"",INDEX(data_wkly!AF:AF,MATCH($B849,data_wkly!$C:$C,0),1)),"")</f>
        <v/>
      </c>
      <c r="AG849" s="153" t="str">
        <f>IFERROR(IF(AF849="","",INDEX(data_wkly!AG:AG,MATCH($B849,data_wkly!$C:$C,0),1)),"")</f>
        <v/>
      </c>
      <c r="AH849" s="153" t="str">
        <f>IFERROR(IF(INDEX(data_wkly!AH:AH,MATCH($B849,data_wkly!$C:$C,0),1)=0,"",INDEX(data_wkly!AH:AH,MATCH($B849,data_wkly!$C:$C,0),1)),"")</f>
        <v/>
      </c>
      <c r="AI849" s="153" t="str">
        <f>IFERROR(IF(INDEX(data_wkly!AI:AI,MATCH($B849,data_wkly!$C:$C,0),1)=0,"",INDEX(data_wkly!AI:AI,MATCH($B849,data_wkly!$C:$C,0),1)),"")</f>
        <v/>
      </c>
      <c r="AJ849" s="153" t="str">
        <f>IFERROR(IF(AI849="","",INDEX(data_wkly!AJ:AJ,MATCH($B849,data_wkly!$C:$C,0),1)),"")</f>
        <v/>
      </c>
      <c r="AK849" s="153" t="str">
        <f>IFERROR(IF(INDEX(data_wkly!AK:AK,MATCH($B849,data_wkly!$C:$C,0),1)=0,"",INDEX(data_wkly!AK:AK,MATCH($B849,data_wkly!$C:$C,0),1)),"")</f>
        <v/>
      </c>
      <c r="AL849" s="153" t="str">
        <f>IFERROR(IF(INDEX(data_wkly!AL:AL,MATCH($B849,data_wkly!$C:$C,0),1)=0,"",INDEX(data_wkly!AL:AL,MATCH($B849,data_wkly!$C:$C,0),1)),"")</f>
        <v/>
      </c>
      <c r="AM849" s="183" t="str">
        <f>IFERROR(IF(INDEX(data_wkly!AM:AM,MATCH($B849,data_wkly!$C:$C,0),1)=0,"",INDEX(data_wkly!AM:AM,MATCH($B849,data_wkly!$C:$C,0),1)),"")</f>
        <v/>
      </c>
      <c r="AN849" s="41" t="str">
        <f t="shared" si="78"/>
        <v/>
      </c>
      <c r="AO849" s="88">
        <f t="shared" ref="AO849:AO911" si="84">AO847</f>
        <v>1</v>
      </c>
    </row>
    <row r="850" spans="1:41">
      <c r="A850" s="88" t="str">
        <f t="shared" si="82"/>
        <v/>
      </c>
      <c r="B850" s="89" t="str">
        <f t="shared" si="83"/>
        <v/>
      </c>
      <c r="C850" s="155" t="str">
        <f>IFERROR(IF(INDEX(data_wkly!D:D,MATCH($B850,data_wkly!$C:$C,0),1)=0,"",INDEX(data_wkly!D:D,MATCH($B850,data_wkly!$C:$C,0),1)),"")</f>
        <v/>
      </c>
      <c r="D850" s="21" t="str">
        <f>IFERROR(IF(INDEX(data_wkly!E:E,MATCH($B850,data_wkly!$C:$C,0),1)=0,"",INDEX(data_wkly!E:E,MATCH($B850,data_wkly!$C:$C,0),1)),"")</f>
        <v/>
      </c>
      <c r="E850" s="21" t="str">
        <f>IF(C850="","",IFERROR(INDEX(data_wkly!F:F,MATCH($B850,data_wkly!$C:$C,0),1),""))</f>
        <v/>
      </c>
      <c r="F850" s="21" t="str">
        <f>IF(E850="","",IFERROR(IF(INDEX(data_wkly!G:G,MATCH($B850,data_wkly!$C:$C,0),1)=0,"",INDEX(data_wkly!G:G,MATCH($B850,data_wkly!$C:$C,0),1)),""))</f>
        <v/>
      </c>
      <c r="G850" s="21" t="str">
        <f>IFERROR(IF(INDEX(data_wkly!H:H,MATCH($B850,data_wkly!$C:$C,0),1)=0,"",INDEX(data_wkly!H:H,MATCH($B850,data_wkly!$C:$C,0),1)),"")</f>
        <v/>
      </c>
      <c r="H850" s="21" t="str">
        <f>IF(C850="","",IFERROR(INDEX(data_wkly!I:I,MATCH($B850,data_wkly!$C:$C,0),1),""))</f>
        <v/>
      </c>
      <c r="I850" s="21" t="str">
        <f>IF(H850="","",IFERROR(IF(INDEX(data_wkly!J:J,MATCH($B850,data_wkly!$C:$C,0),1)=0,"",INDEX(data_wkly!J:J,MATCH($B850,data_wkly!$C:$C,0),1)),""))</f>
        <v/>
      </c>
      <c r="J850" s="21" t="str">
        <f>IFERROR(IF(INDEX(data_wkly!K:K,MATCH($B850,data_wkly!$C:$C,0),1)=0,"",INDEX(data_wkly!K:K,MATCH($B850,data_wkly!$C:$C,0),1)),"")</f>
        <v/>
      </c>
      <c r="K850" s="86" t="str">
        <f>IFERROR(IF(INDEX(data_wkly!L:L,MATCH($B850,data_wkly!$C:$C,0),1)=0,"",INDEX(data_wkly!L:L,MATCH($B850,data_wkly!$C:$C,0),1)),"")</f>
        <v/>
      </c>
      <c r="L850" s="156"/>
      <c r="M850" s="155" t="str">
        <f>IFERROR(IF(INDEX(data_wkly!M:M,MATCH($B850,data_wkly!$C:$C,0),1)=0,"",INDEX(data_wkly!M:M,MATCH($B850,data_wkly!$C:$C,0),1)),"")</f>
        <v/>
      </c>
      <c r="N850" s="21" t="str">
        <f>IFERROR(IF(INDEX(data_wkly!N:N,MATCH($B850,data_wkly!$C:$C,0),1)=0,"",INDEX(data_wkly!N:N,MATCH($B850,data_wkly!$C:$C,0),1)),"")</f>
        <v/>
      </c>
      <c r="O850" s="21" t="str">
        <f>IF(M850="","",IFERROR(INDEX(data_wkly!O:O,MATCH($B850,data_wkly!$C:$C,0),1),""))</f>
        <v/>
      </c>
      <c r="P850" s="21" t="str">
        <f>IF(M850="","",IFERROR(IF(INDEX(data_wkly!P:P,MATCH($B850,data_wkly!$C:$C,0),1)=0,"",INDEX(data_wkly!P:P,MATCH($B850,data_wkly!$C:$C,0),1)),""))</f>
        <v/>
      </c>
      <c r="Q850" s="21" t="str">
        <f>IFERROR(IF(INDEX(data_wkly!Q:Q,MATCH($B850,data_wkly!$C:$C,0),1)=0,"",INDEX(data_wkly!Q:Q,MATCH($B850,data_wkly!$C:$C,0),1)),"")</f>
        <v/>
      </c>
      <c r="R850" s="21" t="str">
        <f>IF(M850="","",IFERROR(INDEX(data_wkly!R:R,MATCH($B850,data_wkly!$C:$C,0),1),""))</f>
        <v/>
      </c>
      <c r="S850" s="21" t="str">
        <f>IF(M850="","",IFERROR(IF(INDEX(data_wkly!S:S,MATCH($B850,data_wkly!$C:$C,0),1)=0,"",INDEX(data_wkly!S:S,MATCH($B850,data_wkly!$C:$C,0),1)),""))</f>
        <v/>
      </c>
      <c r="T850" s="21" t="str">
        <f>IFERROR(IF(INDEX(data_wkly!T:T,MATCH($B850,data_wkly!$C:$C,0),1)=0,"",INDEX(data_wkly!T:T,MATCH($B850,data_wkly!$C:$C,0),1)),"")</f>
        <v/>
      </c>
      <c r="U850" s="86" t="str">
        <f>IFERROR(IF(INDEX(data_wkly!U:U,MATCH($B850,data_wkly!$C:$C,0),1)=0,"",INDEX(data_wkly!U:U,MATCH($B850,data_wkly!$C:$C,0),1)),"")</f>
        <v/>
      </c>
      <c r="V850" s="157" t="str">
        <f t="shared" si="81"/>
        <v/>
      </c>
      <c r="W850" s="152" t="str">
        <f>IFERROR(IF(INDEX(data_wkly!W:W,MATCH($B850,data_wkly!$C:$C,0),1)=0,"",INDEX(data_wkly!W:W,MATCH($B850,data_wkly!$C:$C,0),1)),"")</f>
        <v/>
      </c>
      <c r="X850" s="21" t="str">
        <f>IFERROR(IF(INDEX(data_wkly!X:X,MATCH($B850,data_wkly!$C:$C,0),1)=0,"",INDEX(data_wkly!X:X,MATCH($B850,data_wkly!$C:$C,0),1)),"")</f>
        <v/>
      </c>
      <c r="Y850" s="21" t="str">
        <f>IFERROR(IF(INDEX(data_wkly!Y:Y,MATCH($B850,data_wkly!$C:$C,0),1)=0,"",INDEX(data_wkly!Y:Y,MATCH($B850,data_wkly!$C:$C,0),1)),"")</f>
        <v/>
      </c>
      <c r="Z850" s="21" t="str">
        <f>IFERROR(IF(INDEX(data_wkly!Z:Z,MATCH($B850,data_wkly!$C:$C,0),1)=0,"",INDEX(data_wkly!Z:Z,MATCH($B850,data_wkly!$C:$C,0),1)),"")</f>
        <v/>
      </c>
      <c r="AA850" s="152" t="str">
        <f>IFERROR(IF(INDEX(data_wkly!AA:AA,MATCH($B850,data_wkly!$C:$C,0),1)=0,"",INDEX(data_wkly!AA:AA,MATCH($B850,data_wkly!$C:$C,0),1)),"")</f>
        <v/>
      </c>
      <c r="AB850" s="21" t="str">
        <f>IFERROR(IF(INDEX(data_wkly!AB:AB,MATCH($B850,data_wkly!$C:$C,0),1)=0,"",INDEX(data_wkly!AB:AB,MATCH($B850,data_wkly!$C:$C,0),1)),"")</f>
        <v/>
      </c>
      <c r="AC850" s="21" t="str">
        <f>IFERROR(IF(INDEX(data_wkly!AC:AC,MATCH($B850,data_wkly!$C:$C,0),1)=0,"",INDEX(data_wkly!AC:AC,MATCH($B850,data_wkly!$C:$C,0),1)),"")</f>
        <v/>
      </c>
      <c r="AD850" s="21" t="str">
        <f>IFERROR(IF(INDEX(data_wkly!AD:AD,MATCH($B850,data_wkly!$C:$C,0),1)=0,"",INDEX(data_wkly!AD:AD,MATCH($B850,data_wkly!$C:$C,0),1)),"")</f>
        <v/>
      </c>
      <c r="AE850" s="157" t="str">
        <f t="shared" si="80"/>
        <v/>
      </c>
      <c r="AF850" s="154" t="str">
        <f>IFERROR(IF(INDEX(data_wkly!AF:AF,MATCH($B850,data_wkly!$C:$C,0),1)=0,"",INDEX(data_wkly!AF:AF,MATCH($B850,data_wkly!$C:$C,0),1)),"")</f>
        <v/>
      </c>
      <c r="AG850" s="153" t="str">
        <f>IFERROR(IF(AF850="","",INDEX(data_wkly!AG:AG,MATCH($B850,data_wkly!$C:$C,0),1)),"")</f>
        <v/>
      </c>
      <c r="AH850" s="153" t="str">
        <f>IFERROR(IF(INDEX(data_wkly!AH:AH,MATCH($B850,data_wkly!$C:$C,0),1)=0,"",INDEX(data_wkly!AH:AH,MATCH($B850,data_wkly!$C:$C,0),1)),"")</f>
        <v/>
      </c>
      <c r="AI850" s="153" t="str">
        <f>IFERROR(IF(INDEX(data_wkly!AI:AI,MATCH($B850,data_wkly!$C:$C,0),1)=0,"",INDEX(data_wkly!AI:AI,MATCH($B850,data_wkly!$C:$C,0),1)),"")</f>
        <v/>
      </c>
      <c r="AJ850" s="153" t="str">
        <f>IFERROR(IF(AI850="","",INDEX(data_wkly!AJ:AJ,MATCH($B850,data_wkly!$C:$C,0),1)),"")</f>
        <v/>
      </c>
      <c r="AK850" s="153" t="str">
        <f>IFERROR(IF(INDEX(data_wkly!AK:AK,MATCH($B850,data_wkly!$C:$C,0),1)=0,"",INDEX(data_wkly!AK:AK,MATCH($B850,data_wkly!$C:$C,0),1)),"")</f>
        <v/>
      </c>
      <c r="AL850" s="153" t="str">
        <f>IFERROR(IF(INDEX(data_wkly!AL:AL,MATCH($B850,data_wkly!$C:$C,0),1)=0,"",INDEX(data_wkly!AL:AL,MATCH($B850,data_wkly!$C:$C,0),1)),"")</f>
        <v/>
      </c>
      <c r="AM850" s="183" t="str">
        <f>IFERROR(IF(INDEX(data_wkly!AM:AM,MATCH($B850,data_wkly!$C:$C,0),1)=0,"",INDEX(data_wkly!AM:AM,MATCH($B850,data_wkly!$C:$C,0),1)),"")</f>
        <v/>
      </c>
      <c r="AN850" s="41" t="str">
        <f t="shared" si="78"/>
        <v/>
      </c>
      <c r="AO850" s="88">
        <f t="shared" si="84"/>
        <v>2</v>
      </c>
    </row>
    <row r="851" spans="1:41">
      <c r="A851" s="88" t="str">
        <f t="shared" si="82"/>
        <v/>
      </c>
      <c r="B851" s="89" t="str">
        <f t="shared" si="83"/>
        <v/>
      </c>
      <c r="C851" s="155" t="str">
        <f>IFERROR(IF(INDEX(data_wkly!D:D,MATCH($B851,data_wkly!$C:$C,0),1)=0,"",INDEX(data_wkly!D:D,MATCH($B851,data_wkly!$C:$C,0),1)),"")</f>
        <v/>
      </c>
      <c r="D851" s="21" t="str">
        <f>IFERROR(IF(INDEX(data_wkly!E:E,MATCH($B851,data_wkly!$C:$C,0),1)=0,"",INDEX(data_wkly!E:E,MATCH($B851,data_wkly!$C:$C,0),1)),"")</f>
        <v/>
      </c>
      <c r="E851" s="21" t="str">
        <f>IF(C851="","",IFERROR(INDEX(data_wkly!F:F,MATCH($B851,data_wkly!$C:$C,0),1),""))</f>
        <v/>
      </c>
      <c r="F851" s="21" t="str">
        <f>IF(E851="","",IFERROR(IF(INDEX(data_wkly!G:G,MATCH($B851,data_wkly!$C:$C,0),1)=0,"",INDEX(data_wkly!G:G,MATCH($B851,data_wkly!$C:$C,0),1)),""))</f>
        <v/>
      </c>
      <c r="G851" s="21" t="str">
        <f>IFERROR(IF(INDEX(data_wkly!H:H,MATCH($B851,data_wkly!$C:$C,0),1)=0,"",INDEX(data_wkly!H:H,MATCH($B851,data_wkly!$C:$C,0),1)),"")</f>
        <v/>
      </c>
      <c r="H851" s="21" t="str">
        <f>IF(C851="","",IFERROR(INDEX(data_wkly!I:I,MATCH($B851,data_wkly!$C:$C,0),1),""))</f>
        <v/>
      </c>
      <c r="I851" s="21" t="str">
        <f>IF(H851="","",IFERROR(IF(INDEX(data_wkly!J:J,MATCH($B851,data_wkly!$C:$C,0),1)=0,"",INDEX(data_wkly!J:J,MATCH($B851,data_wkly!$C:$C,0),1)),""))</f>
        <v/>
      </c>
      <c r="J851" s="21" t="str">
        <f>IFERROR(IF(INDEX(data_wkly!K:K,MATCH($B851,data_wkly!$C:$C,0),1)=0,"",INDEX(data_wkly!K:K,MATCH($B851,data_wkly!$C:$C,0),1)),"")</f>
        <v/>
      </c>
      <c r="K851" s="86" t="str">
        <f>IFERROR(IF(INDEX(data_wkly!L:L,MATCH($B851,data_wkly!$C:$C,0),1)=0,"",INDEX(data_wkly!L:L,MATCH($B851,data_wkly!$C:$C,0),1)),"")</f>
        <v/>
      </c>
      <c r="L851" s="156"/>
      <c r="M851" s="155" t="str">
        <f>IFERROR(IF(INDEX(data_wkly!M:M,MATCH($B851,data_wkly!$C:$C,0),1)=0,"",INDEX(data_wkly!M:M,MATCH($B851,data_wkly!$C:$C,0),1)),"")</f>
        <v/>
      </c>
      <c r="N851" s="21" t="str">
        <f>IFERROR(IF(INDEX(data_wkly!N:N,MATCH($B851,data_wkly!$C:$C,0),1)=0,"",INDEX(data_wkly!N:N,MATCH($B851,data_wkly!$C:$C,0),1)),"")</f>
        <v/>
      </c>
      <c r="O851" s="21" t="str">
        <f>IF(M851="","",IFERROR(INDEX(data_wkly!O:O,MATCH($B851,data_wkly!$C:$C,0),1),""))</f>
        <v/>
      </c>
      <c r="P851" s="21" t="str">
        <f>IF(M851="","",IFERROR(IF(INDEX(data_wkly!P:P,MATCH($B851,data_wkly!$C:$C,0),1)=0,"",INDEX(data_wkly!P:P,MATCH($B851,data_wkly!$C:$C,0),1)),""))</f>
        <v/>
      </c>
      <c r="Q851" s="21" t="str">
        <f>IFERROR(IF(INDEX(data_wkly!Q:Q,MATCH($B851,data_wkly!$C:$C,0),1)=0,"",INDEX(data_wkly!Q:Q,MATCH($B851,data_wkly!$C:$C,0),1)),"")</f>
        <v/>
      </c>
      <c r="R851" s="21" t="str">
        <f>IF(M851="","",IFERROR(INDEX(data_wkly!R:R,MATCH($B851,data_wkly!$C:$C,0),1),""))</f>
        <v/>
      </c>
      <c r="S851" s="21" t="str">
        <f>IF(M851="","",IFERROR(IF(INDEX(data_wkly!S:S,MATCH($B851,data_wkly!$C:$C,0),1)=0,"",INDEX(data_wkly!S:S,MATCH($B851,data_wkly!$C:$C,0),1)),""))</f>
        <v/>
      </c>
      <c r="T851" s="21" t="str">
        <f>IFERROR(IF(INDEX(data_wkly!T:T,MATCH($B851,data_wkly!$C:$C,0),1)=0,"",INDEX(data_wkly!T:T,MATCH($B851,data_wkly!$C:$C,0),1)),"")</f>
        <v/>
      </c>
      <c r="U851" s="86" t="str">
        <f>IFERROR(IF(INDEX(data_wkly!U:U,MATCH($B851,data_wkly!$C:$C,0),1)=0,"",INDEX(data_wkly!U:U,MATCH($B851,data_wkly!$C:$C,0),1)),"")</f>
        <v/>
      </c>
      <c r="V851" s="157" t="str">
        <f t="shared" si="81"/>
        <v/>
      </c>
      <c r="W851" s="152" t="str">
        <f>IFERROR(IF(INDEX(data_wkly!W:W,MATCH($B851,data_wkly!$C:$C,0),1)=0,"",INDEX(data_wkly!W:W,MATCH($B851,data_wkly!$C:$C,0),1)),"")</f>
        <v/>
      </c>
      <c r="X851" s="21" t="str">
        <f>IFERROR(IF(INDEX(data_wkly!X:X,MATCH($B851,data_wkly!$C:$C,0),1)=0,"",INDEX(data_wkly!X:X,MATCH($B851,data_wkly!$C:$C,0),1)),"")</f>
        <v/>
      </c>
      <c r="Y851" s="21" t="str">
        <f>IFERROR(IF(INDEX(data_wkly!Y:Y,MATCH($B851,data_wkly!$C:$C,0),1)=0,"",INDEX(data_wkly!Y:Y,MATCH($B851,data_wkly!$C:$C,0),1)),"")</f>
        <v/>
      </c>
      <c r="Z851" s="21" t="str">
        <f>IFERROR(IF(INDEX(data_wkly!Z:Z,MATCH($B851,data_wkly!$C:$C,0),1)=0,"",INDEX(data_wkly!Z:Z,MATCH($B851,data_wkly!$C:$C,0),1)),"")</f>
        <v/>
      </c>
      <c r="AA851" s="152" t="str">
        <f>IFERROR(IF(INDEX(data_wkly!AA:AA,MATCH($B851,data_wkly!$C:$C,0),1)=0,"",INDEX(data_wkly!AA:AA,MATCH($B851,data_wkly!$C:$C,0),1)),"")</f>
        <v/>
      </c>
      <c r="AB851" s="21" t="str">
        <f>IFERROR(IF(INDEX(data_wkly!AB:AB,MATCH($B851,data_wkly!$C:$C,0),1)=0,"",INDEX(data_wkly!AB:AB,MATCH($B851,data_wkly!$C:$C,0),1)),"")</f>
        <v/>
      </c>
      <c r="AC851" s="21" t="str">
        <f>IFERROR(IF(INDEX(data_wkly!AC:AC,MATCH($B851,data_wkly!$C:$C,0),1)=0,"",INDEX(data_wkly!AC:AC,MATCH($B851,data_wkly!$C:$C,0),1)),"")</f>
        <v/>
      </c>
      <c r="AD851" s="21" t="str">
        <f>IFERROR(IF(INDEX(data_wkly!AD:AD,MATCH($B851,data_wkly!$C:$C,0),1)=0,"",INDEX(data_wkly!AD:AD,MATCH($B851,data_wkly!$C:$C,0),1)),"")</f>
        <v/>
      </c>
      <c r="AE851" s="157" t="str">
        <f t="shared" si="80"/>
        <v/>
      </c>
      <c r="AF851" s="154" t="str">
        <f>IFERROR(IF(INDEX(data_wkly!AF:AF,MATCH($B851,data_wkly!$C:$C,0),1)=0,"",INDEX(data_wkly!AF:AF,MATCH($B851,data_wkly!$C:$C,0),1)),"")</f>
        <v/>
      </c>
      <c r="AG851" s="153" t="str">
        <f>IFERROR(IF(AF851="","",INDEX(data_wkly!AG:AG,MATCH($B851,data_wkly!$C:$C,0),1)),"")</f>
        <v/>
      </c>
      <c r="AH851" s="153" t="str">
        <f>IFERROR(IF(INDEX(data_wkly!AH:AH,MATCH($B851,data_wkly!$C:$C,0),1)=0,"",INDEX(data_wkly!AH:AH,MATCH($B851,data_wkly!$C:$C,0),1)),"")</f>
        <v/>
      </c>
      <c r="AI851" s="153" t="str">
        <f>IFERROR(IF(INDEX(data_wkly!AI:AI,MATCH($B851,data_wkly!$C:$C,0),1)=0,"",INDEX(data_wkly!AI:AI,MATCH($B851,data_wkly!$C:$C,0),1)),"")</f>
        <v/>
      </c>
      <c r="AJ851" s="153" t="str">
        <f>IFERROR(IF(AI851="","",INDEX(data_wkly!AJ:AJ,MATCH($B851,data_wkly!$C:$C,0),1)),"")</f>
        <v/>
      </c>
      <c r="AK851" s="153" t="str">
        <f>IFERROR(IF(INDEX(data_wkly!AK:AK,MATCH($B851,data_wkly!$C:$C,0),1)=0,"",INDEX(data_wkly!AK:AK,MATCH($B851,data_wkly!$C:$C,0),1)),"")</f>
        <v/>
      </c>
      <c r="AL851" s="153" t="str">
        <f>IFERROR(IF(INDEX(data_wkly!AL:AL,MATCH($B851,data_wkly!$C:$C,0),1)=0,"",INDEX(data_wkly!AL:AL,MATCH($B851,data_wkly!$C:$C,0),1)),"")</f>
        <v/>
      </c>
      <c r="AM851" s="183" t="str">
        <f>IFERROR(IF(INDEX(data_wkly!AM:AM,MATCH($B851,data_wkly!$C:$C,0),1)=0,"",INDEX(data_wkly!AM:AM,MATCH($B851,data_wkly!$C:$C,0),1)),"")</f>
        <v/>
      </c>
      <c r="AN851" s="41" t="str">
        <f t="shared" si="78"/>
        <v/>
      </c>
      <c r="AO851" s="88">
        <f t="shared" si="84"/>
        <v>1</v>
      </c>
    </row>
    <row r="852" spans="1:41">
      <c r="A852" s="88" t="str">
        <f t="shared" si="82"/>
        <v/>
      </c>
      <c r="B852" s="89" t="str">
        <f t="shared" si="83"/>
        <v/>
      </c>
      <c r="C852" s="155" t="str">
        <f>IFERROR(IF(INDEX(data_wkly!D:D,MATCH($B852,data_wkly!$C:$C,0),1)=0,"",INDEX(data_wkly!D:D,MATCH($B852,data_wkly!$C:$C,0),1)),"")</f>
        <v/>
      </c>
      <c r="D852" s="21" t="str">
        <f>IFERROR(IF(INDEX(data_wkly!E:E,MATCH($B852,data_wkly!$C:$C,0),1)=0,"",INDEX(data_wkly!E:E,MATCH($B852,data_wkly!$C:$C,0),1)),"")</f>
        <v/>
      </c>
      <c r="E852" s="21" t="str">
        <f>IF(C852="","",IFERROR(INDEX(data_wkly!F:F,MATCH($B852,data_wkly!$C:$C,0),1),""))</f>
        <v/>
      </c>
      <c r="F852" s="21" t="str">
        <f>IF(E852="","",IFERROR(IF(INDEX(data_wkly!G:G,MATCH($B852,data_wkly!$C:$C,0),1)=0,"",INDEX(data_wkly!G:G,MATCH($B852,data_wkly!$C:$C,0),1)),""))</f>
        <v/>
      </c>
      <c r="G852" s="21" t="str">
        <f>IFERROR(IF(INDEX(data_wkly!H:H,MATCH($B852,data_wkly!$C:$C,0),1)=0,"",INDEX(data_wkly!H:H,MATCH($B852,data_wkly!$C:$C,0),1)),"")</f>
        <v/>
      </c>
      <c r="H852" s="21" t="str">
        <f>IF(C852="","",IFERROR(INDEX(data_wkly!I:I,MATCH($B852,data_wkly!$C:$C,0),1),""))</f>
        <v/>
      </c>
      <c r="I852" s="21" t="str">
        <f>IF(H852="","",IFERROR(IF(INDEX(data_wkly!J:J,MATCH($B852,data_wkly!$C:$C,0),1)=0,"",INDEX(data_wkly!J:J,MATCH($B852,data_wkly!$C:$C,0),1)),""))</f>
        <v/>
      </c>
      <c r="J852" s="21" t="str">
        <f>IFERROR(IF(INDEX(data_wkly!K:K,MATCH($B852,data_wkly!$C:$C,0),1)=0,"",INDEX(data_wkly!K:K,MATCH($B852,data_wkly!$C:$C,0),1)),"")</f>
        <v/>
      </c>
      <c r="K852" s="86" t="str">
        <f>IFERROR(IF(INDEX(data_wkly!L:L,MATCH($B852,data_wkly!$C:$C,0),1)=0,"",INDEX(data_wkly!L:L,MATCH($B852,data_wkly!$C:$C,0),1)),"")</f>
        <v/>
      </c>
      <c r="L852" s="156"/>
      <c r="M852" s="155" t="str">
        <f>IFERROR(IF(INDEX(data_wkly!M:M,MATCH($B852,data_wkly!$C:$C,0),1)=0,"",INDEX(data_wkly!M:M,MATCH($B852,data_wkly!$C:$C,0),1)),"")</f>
        <v/>
      </c>
      <c r="N852" s="21" t="str">
        <f>IFERROR(IF(INDEX(data_wkly!N:N,MATCH($B852,data_wkly!$C:$C,0),1)=0,"",INDEX(data_wkly!N:N,MATCH($B852,data_wkly!$C:$C,0),1)),"")</f>
        <v/>
      </c>
      <c r="O852" s="21" t="str">
        <f>IF(M852="","",IFERROR(INDEX(data_wkly!O:O,MATCH($B852,data_wkly!$C:$C,0),1),""))</f>
        <v/>
      </c>
      <c r="P852" s="21" t="str">
        <f>IF(M852="","",IFERROR(IF(INDEX(data_wkly!P:P,MATCH($B852,data_wkly!$C:$C,0),1)=0,"",INDEX(data_wkly!P:P,MATCH($B852,data_wkly!$C:$C,0),1)),""))</f>
        <v/>
      </c>
      <c r="Q852" s="21" t="str">
        <f>IFERROR(IF(INDEX(data_wkly!Q:Q,MATCH($B852,data_wkly!$C:$C,0),1)=0,"",INDEX(data_wkly!Q:Q,MATCH($B852,data_wkly!$C:$C,0),1)),"")</f>
        <v/>
      </c>
      <c r="R852" s="21" t="str">
        <f>IF(M852="","",IFERROR(INDEX(data_wkly!R:R,MATCH($B852,data_wkly!$C:$C,0),1),""))</f>
        <v/>
      </c>
      <c r="S852" s="21" t="str">
        <f>IF(M852="","",IFERROR(IF(INDEX(data_wkly!S:S,MATCH($B852,data_wkly!$C:$C,0),1)=0,"",INDEX(data_wkly!S:S,MATCH($B852,data_wkly!$C:$C,0),1)),""))</f>
        <v/>
      </c>
      <c r="T852" s="21" t="str">
        <f>IFERROR(IF(INDEX(data_wkly!T:T,MATCH($B852,data_wkly!$C:$C,0),1)=0,"",INDEX(data_wkly!T:T,MATCH($B852,data_wkly!$C:$C,0),1)),"")</f>
        <v/>
      </c>
      <c r="U852" s="86" t="str">
        <f>IFERROR(IF(INDEX(data_wkly!U:U,MATCH($B852,data_wkly!$C:$C,0),1)=0,"",INDEX(data_wkly!U:U,MATCH($B852,data_wkly!$C:$C,0),1)),"")</f>
        <v/>
      </c>
      <c r="V852" s="157" t="str">
        <f t="shared" si="81"/>
        <v/>
      </c>
      <c r="W852" s="152" t="str">
        <f>IFERROR(IF(INDEX(data_wkly!W:W,MATCH($B852,data_wkly!$C:$C,0),1)=0,"",INDEX(data_wkly!W:W,MATCH($B852,data_wkly!$C:$C,0),1)),"")</f>
        <v/>
      </c>
      <c r="X852" s="21" t="str">
        <f>IFERROR(IF(INDEX(data_wkly!X:X,MATCH($B852,data_wkly!$C:$C,0),1)=0,"",INDEX(data_wkly!X:X,MATCH($B852,data_wkly!$C:$C,0),1)),"")</f>
        <v/>
      </c>
      <c r="Y852" s="21" t="str">
        <f>IFERROR(IF(INDEX(data_wkly!Y:Y,MATCH($B852,data_wkly!$C:$C,0),1)=0,"",INDEX(data_wkly!Y:Y,MATCH($B852,data_wkly!$C:$C,0),1)),"")</f>
        <v/>
      </c>
      <c r="Z852" s="21" t="str">
        <f>IFERROR(IF(INDEX(data_wkly!Z:Z,MATCH($B852,data_wkly!$C:$C,0),1)=0,"",INDEX(data_wkly!Z:Z,MATCH($B852,data_wkly!$C:$C,0),1)),"")</f>
        <v/>
      </c>
      <c r="AA852" s="152" t="str">
        <f>IFERROR(IF(INDEX(data_wkly!AA:AA,MATCH($B852,data_wkly!$C:$C,0),1)=0,"",INDEX(data_wkly!AA:AA,MATCH($B852,data_wkly!$C:$C,0),1)),"")</f>
        <v/>
      </c>
      <c r="AB852" s="21" t="str">
        <f>IFERROR(IF(INDEX(data_wkly!AB:AB,MATCH($B852,data_wkly!$C:$C,0),1)=0,"",INDEX(data_wkly!AB:AB,MATCH($B852,data_wkly!$C:$C,0),1)),"")</f>
        <v/>
      </c>
      <c r="AC852" s="21" t="str">
        <f>IFERROR(IF(INDEX(data_wkly!AC:AC,MATCH($B852,data_wkly!$C:$C,0),1)=0,"",INDEX(data_wkly!AC:AC,MATCH($B852,data_wkly!$C:$C,0),1)),"")</f>
        <v/>
      </c>
      <c r="AD852" s="21" t="str">
        <f>IFERROR(IF(INDEX(data_wkly!AD:AD,MATCH($B852,data_wkly!$C:$C,0),1)=0,"",INDEX(data_wkly!AD:AD,MATCH($B852,data_wkly!$C:$C,0),1)),"")</f>
        <v/>
      </c>
      <c r="AE852" s="157" t="str">
        <f t="shared" si="80"/>
        <v/>
      </c>
      <c r="AF852" s="154" t="str">
        <f>IFERROR(IF(INDEX(data_wkly!AF:AF,MATCH($B852,data_wkly!$C:$C,0),1)=0,"",INDEX(data_wkly!AF:AF,MATCH($B852,data_wkly!$C:$C,0),1)),"")</f>
        <v/>
      </c>
      <c r="AG852" s="153" t="str">
        <f>IFERROR(IF(AF852="","",INDEX(data_wkly!AG:AG,MATCH($B852,data_wkly!$C:$C,0),1)),"")</f>
        <v/>
      </c>
      <c r="AH852" s="153" t="str">
        <f>IFERROR(IF(INDEX(data_wkly!AH:AH,MATCH($B852,data_wkly!$C:$C,0),1)=0,"",INDEX(data_wkly!AH:AH,MATCH($B852,data_wkly!$C:$C,0),1)),"")</f>
        <v/>
      </c>
      <c r="AI852" s="153" t="str">
        <f>IFERROR(IF(INDEX(data_wkly!AI:AI,MATCH($B852,data_wkly!$C:$C,0),1)=0,"",INDEX(data_wkly!AI:AI,MATCH($B852,data_wkly!$C:$C,0),1)),"")</f>
        <v/>
      </c>
      <c r="AJ852" s="153" t="str">
        <f>IFERROR(IF(AI852="","",INDEX(data_wkly!AJ:AJ,MATCH($B852,data_wkly!$C:$C,0),1)),"")</f>
        <v/>
      </c>
      <c r="AK852" s="153" t="str">
        <f>IFERROR(IF(INDEX(data_wkly!AK:AK,MATCH($B852,data_wkly!$C:$C,0),1)=0,"",INDEX(data_wkly!AK:AK,MATCH($B852,data_wkly!$C:$C,0),1)),"")</f>
        <v/>
      </c>
      <c r="AL852" s="153" t="str">
        <f>IFERROR(IF(INDEX(data_wkly!AL:AL,MATCH($B852,data_wkly!$C:$C,0),1)=0,"",INDEX(data_wkly!AL:AL,MATCH($B852,data_wkly!$C:$C,0),1)),"")</f>
        <v/>
      </c>
      <c r="AM852" s="183" t="str">
        <f>IFERROR(IF(INDEX(data_wkly!AM:AM,MATCH($B852,data_wkly!$C:$C,0),1)=0,"",INDEX(data_wkly!AM:AM,MATCH($B852,data_wkly!$C:$C,0),1)),"")</f>
        <v/>
      </c>
      <c r="AN852" s="41" t="str">
        <f t="shared" si="78"/>
        <v/>
      </c>
      <c r="AO852" s="88">
        <f t="shared" si="84"/>
        <v>2</v>
      </c>
    </row>
    <row r="853" spans="1:41">
      <c r="A853" s="88" t="str">
        <f t="shared" si="82"/>
        <v/>
      </c>
      <c r="B853" s="89" t="str">
        <f t="shared" si="83"/>
        <v/>
      </c>
      <c r="C853" s="155" t="str">
        <f>IFERROR(IF(INDEX(data_wkly!D:D,MATCH($B853,data_wkly!$C:$C,0),1)=0,"",INDEX(data_wkly!D:D,MATCH($B853,data_wkly!$C:$C,0),1)),"")</f>
        <v/>
      </c>
      <c r="D853" s="21" t="str">
        <f>IFERROR(IF(INDEX(data_wkly!E:E,MATCH($B853,data_wkly!$C:$C,0),1)=0,"",INDEX(data_wkly!E:E,MATCH($B853,data_wkly!$C:$C,0),1)),"")</f>
        <v/>
      </c>
      <c r="E853" s="21" t="str">
        <f>IF(C853="","",IFERROR(INDEX(data_wkly!F:F,MATCH($B853,data_wkly!$C:$C,0),1),""))</f>
        <v/>
      </c>
      <c r="F853" s="21" t="str">
        <f>IF(E853="","",IFERROR(IF(INDEX(data_wkly!G:G,MATCH($B853,data_wkly!$C:$C,0),1)=0,"",INDEX(data_wkly!G:G,MATCH($B853,data_wkly!$C:$C,0),1)),""))</f>
        <v/>
      </c>
      <c r="G853" s="21" t="str">
        <f>IFERROR(IF(INDEX(data_wkly!H:H,MATCH($B853,data_wkly!$C:$C,0),1)=0,"",INDEX(data_wkly!H:H,MATCH($B853,data_wkly!$C:$C,0),1)),"")</f>
        <v/>
      </c>
      <c r="H853" s="21" t="str">
        <f>IF(C853="","",IFERROR(INDEX(data_wkly!I:I,MATCH($B853,data_wkly!$C:$C,0),1),""))</f>
        <v/>
      </c>
      <c r="I853" s="21" t="str">
        <f>IF(H853="","",IFERROR(IF(INDEX(data_wkly!J:J,MATCH($B853,data_wkly!$C:$C,0),1)=0,"",INDEX(data_wkly!J:J,MATCH($B853,data_wkly!$C:$C,0),1)),""))</f>
        <v/>
      </c>
      <c r="J853" s="21" t="str">
        <f>IFERROR(IF(INDEX(data_wkly!K:K,MATCH($B853,data_wkly!$C:$C,0),1)=0,"",INDEX(data_wkly!K:K,MATCH($B853,data_wkly!$C:$C,0),1)),"")</f>
        <v/>
      </c>
      <c r="K853" s="86" t="str">
        <f>IFERROR(IF(INDEX(data_wkly!L:L,MATCH($B853,data_wkly!$C:$C,0),1)=0,"",INDEX(data_wkly!L:L,MATCH($B853,data_wkly!$C:$C,0),1)),"")</f>
        <v/>
      </c>
      <c r="L853" s="156"/>
      <c r="M853" s="155" t="str">
        <f>IFERROR(IF(INDEX(data_wkly!M:M,MATCH($B853,data_wkly!$C:$C,0),1)=0,"",INDEX(data_wkly!M:M,MATCH($B853,data_wkly!$C:$C,0),1)),"")</f>
        <v/>
      </c>
      <c r="N853" s="21" t="str">
        <f>IFERROR(IF(INDEX(data_wkly!N:N,MATCH($B853,data_wkly!$C:$C,0),1)=0,"",INDEX(data_wkly!N:N,MATCH($B853,data_wkly!$C:$C,0),1)),"")</f>
        <v/>
      </c>
      <c r="O853" s="21" t="str">
        <f>IF(M853="","",IFERROR(INDEX(data_wkly!O:O,MATCH($B853,data_wkly!$C:$C,0),1),""))</f>
        <v/>
      </c>
      <c r="P853" s="21" t="str">
        <f>IF(M853="","",IFERROR(IF(INDEX(data_wkly!P:P,MATCH($B853,data_wkly!$C:$C,0),1)=0,"",INDEX(data_wkly!P:P,MATCH($B853,data_wkly!$C:$C,0),1)),""))</f>
        <v/>
      </c>
      <c r="Q853" s="21" t="str">
        <f>IFERROR(IF(INDEX(data_wkly!Q:Q,MATCH($B853,data_wkly!$C:$C,0),1)=0,"",INDEX(data_wkly!Q:Q,MATCH($B853,data_wkly!$C:$C,0),1)),"")</f>
        <v/>
      </c>
      <c r="R853" s="21" t="str">
        <f>IF(M853="","",IFERROR(INDEX(data_wkly!R:R,MATCH($B853,data_wkly!$C:$C,0),1),""))</f>
        <v/>
      </c>
      <c r="S853" s="21" t="str">
        <f>IF(M853="","",IFERROR(IF(INDEX(data_wkly!S:S,MATCH($B853,data_wkly!$C:$C,0),1)=0,"",INDEX(data_wkly!S:S,MATCH($B853,data_wkly!$C:$C,0),1)),""))</f>
        <v/>
      </c>
      <c r="T853" s="21" t="str">
        <f>IFERROR(IF(INDEX(data_wkly!T:T,MATCH($B853,data_wkly!$C:$C,0),1)=0,"",INDEX(data_wkly!T:T,MATCH($B853,data_wkly!$C:$C,0),1)),"")</f>
        <v/>
      </c>
      <c r="U853" s="86" t="str">
        <f>IFERROR(IF(INDEX(data_wkly!U:U,MATCH($B853,data_wkly!$C:$C,0),1)=0,"",INDEX(data_wkly!U:U,MATCH($B853,data_wkly!$C:$C,0),1)),"")</f>
        <v/>
      </c>
      <c r="V853" s="157" t="str">
        <f t="shared" si="81"/>
        <v/>
      </c>
      <c r="W853" s="152" t="str">
        <f>IFERROR(IF(INDEX(data_wkly!W:W,MATCH($B853,data_wkly!$C:$C,0),1)=0,"",INDEX(data_wkly!W:W,MATCH($B853,data_wkly!$C:$C,0),1)),"")</f>
        <v/>
      </c>
      <c r="X853" s="21" t="str">
        <f>IFERROR(IF(INDEX(data_wkly!X:X,MATCH($B853,data_wkly!$C:$C,0),1)=0,"",INDEX(data_wkly!X:X,MATCH($B853,data_wkly!$C:$C,0),1)),"")</f>
        <v/>
      </c>
      <c r="Y853" s="21" t="str">
        <f>IFERROR(IF(INDEX(data_wkly!Y:Y,MATCH($B853,data_wkly!$C:$C,0),1)=0,"",INDEX(data_wkly!Y:Y,MATCH($B853,data_wkly!$C:$C,0),1)),"")</f>
        <v/>
      </c>
      <c r="Z853" s="21" t="str">
        <f>IFERROR(IF(INDEX(data_wkly!Z:Z,MATCH($B853,data_wkly!$C:$C,0),1)=0,"",INDEX(data_wkly!Z:Z,MATCH($B853,data_wkly!$C:$C,0),1)),"")</f>
        <v/>
      </c>
      <c r="AA853" s="152" t="str">
        <f>IFERROR(IF(INDEX(data_wkly!AA:AA,MATCH($B853,data_wkly!$C:$C,0),1)=0,"",INDEX(data_wkly!AA:AA,MATCH($B853,data_wkly!$C:$C,0),1)),"")</f>
        <v/>
      </c>
      <c r="AB853" s="21" t="str">
        <f>IFERROR(IF(INDEX(data_wkly!AB:AB,MATCH($B853,data_wkly!$C:$C,0),1)=0,"",INDEX(data_wkly!AB:AB,MATCH($B853,data_wkly!$C:$C,0),1)),"")</f>
        <v/>
      </c>
      <c r="AC853" s="21" t="str">
        <f>IFERROR(IF(INDEX(data_wkly!AC:AC,MATCH($B853,data_wkly!$C:$C,0),1)=0,"",INDEX(data_wkly!AC:AC,MATCH($B853,data_wkly!$C:$C,0),1)),"")</f>
        <v/>
      </c>
      <c r="AD853" s="21" t="str">
        <f>IFERROR(IF(INDEX(data_wkly!AD:AD,MATCH($B853,data_wkly!$C:$C,0),1)=0,"",INDEX(data_wkly!AD:AD,MATCH($B853,data_wkly!$C:$C,0),1)),"")</f>
        <v/>
      </c>
      <c r="AE853" s="157" t="str">
        <f t="shared" si="80"/>
        <v/>
      </c>
      <c r="AF853" s="154" t="str">
        <f>IFERROR(IF(INDEX(data_wkly!AF:AF,MATCH($B853,data_wkly!$C:$C,0),1)=0,"",INDEX(data_wkly!AF:AF,MATCH($B853,data_wkly!$C:$C,0),1)),"")</f>
        <v/>
      </c>
      <c r="AG853" s="153" t="str">
        <f>IFERROR(IF(AF853="","",INDEX(data_wkly!AG:AG,MATCH($B853,data_wkly!$C:$C,0),1)),"")</f>
        <v/>
      </c>
      <c r="AH853" s="153" t="str">
        <f>IFERROR(IF(INDEX(data_wkly!AH:AH,MATCH($B853,data_wkly!$C:$C,0),1)=0,"",INDEX(data_wkly!AH:AH,MATCH($B853,data_wkly!$C:$C,0),1)),"")</f>
        <v/>
      </c>
      <c r="AI853" s="153" t="str">
        <f>IFERROR(IF(INDEX(data_wkly!AI:AI,MATCH($B853,data_wkly!$C:$C,0),1)=0,"",INDEX(data_wkly!AI:AI,MATCH($B853,data_wkly!$C:$C,0),1)),"")</f>
        <v/>
      </c>
      <c r="AJ853" s="153" t="str">
        <f>IFERROR(IF(AI853="","",INDEX(data_wkly!AJ:AJ,MATCH($B853,data_wkly!$C:$C,0),1)),"")</f>
        <v/>
      </c>
      <c r="AK853" s="153" t="str">
        <f>IFERROR(IF(INDEX(data_wkly!AK:AK,MATCH($B853,data_wkly!$C:$C,0),1)=0,"",INDEX(data_wkly!AK:AK,MATCH($B853,data_wkly!$C:$C,0),1)),"")</f>
        <v/>
      </c>
      <c r="AL853" s="153" t="str">
        <f>IFERROR(IF(INDEX(data_wkly!AL:AL,MATCH($B853,data_wkly!$C:$C,0),1)=0,"",INDEX(data_wkly!AL:AL,MATCH($B853,data_wkly!$C:$C,0),1)),"")</f>
        <v/>
      </c>
      <c r="AM853" s="183" t="str">
        <f>IFERROR(IF(INDEX(data_wkly!AM:AM,MATCH($B853,data_wkly!$C:$C,0),1)=0,"",INDEX(data_wkly!AM:AM,MATCH($B853,data_wkly!$C:$C,0),1)),"")</f>
        <v/>
      </c>
      <c r="AN853" s="41" t="str">
        <f t="shared" si="78"/>
        <v/>
      </c>
      <c r="AO853" s="88">
        <f t="shared" si="84"/>
        <v>1</v>
      </c>
    </row>
    <row r="854" spans="1:41">
      <c r="A854" s="88" t="str">
        <f t="shared" si="82"/>
        <v/>
      </c>
      <c r="B854" s="89" t="str">
        <f t="shared" si="83"/>
        <v/>
      </c>
      <c r="C854" s="155" t="str">
        <f>IFERROR(IF(INDEX(data_wkly!D:D,MATCH($B854,data_wkly!$C:$C,0),1)=0,"",INDEX(data_wkly!D:D,MATCH($B854,data_wkly!$C:$C,0),1)),"")</f>
        <v/>
      </c>
      <c r="D854" s="21" t="str">
        <f>IFERROR(IF(INDEX(data_wkly!E:E,MATCH($B854,data_wkly!$C:$C,0),1)=0,"",INDEX(data_wkly!E:E,MATCH($B854,data_wkly!$C:$C,0),1)),"")</f>
        <v/>
      </c>
      <c r="E854" s="21" t="str">
        <f>IF(C854="","",IFERROR(INDEX(data_wkly!F:F,MATCH($B854,data_wkly!$C:$C,0),1),""))</f>
        <v/>
      </c>
      <c r="F854" s="21" t="str">
        <f>IF(E854="","",IFERROR(IF(INDEX(data_wkly!G:G,MATCH($B854,data_wkly!$C:$C,0),1)=0,"",INDEX(data_wkly!G:G,MATCH($B854,data_wkly!$C:$C,0),1)),""))</f>
        <v/>
      </c>
      <c r="G854" s="21" t="str">
        <f>IFERROR(IF(INDEX(data_wkly!H:H,MATCH($B854,data_wkly!$C:$C,0),1)=0,"",INDEX(data_wkly!H:H,MATCH($B854,data_wkly!$C:$C,0),1)),"")</f>
        <v/>
      </c>
      <c r="H854" s="21" t="str">
        <f>IF(C854="","",IFERROR(INDEX(data_wkly!I:I,MATCH($B854,data_wkly!$C:$C,0),1),""))</f>
        <v/>
      </c>
      <c r="I854" s="21" t="str">
        <f>IF(H854="","",IFERROR(IF(INDEX(data_wkly!J:J,MATCH($B854,data_wkly!$C:$C,0),1)=0,"",INDEX(data_wkly!J:J,MATCH($B854,data_wkly!$C:$C,0),1)),""))</f>
        <v/>
      </c>
      <c r="J854" s="21" t="str">
        <f>IFERROR(IF(INDEX(data_wkly!K:K,MATCH($B854,data_wkly!$C:$C,0),1)=0,"",INDEX(data_wkly!K:K,MATCH($B854,data_wkly!$C:$C,0),1)),"")</f>
        <v/>
      </c>
      <c r="K854" s="86" t="str">
        <f>IFERROR(IF(INDEX(data_wkly!L:L,MATCH($B854,data_wkly!$C:$C,0),1)=0,"",INDEX(data_wkly!L:L,MATCH($B854,data_wkly!$C:$C,0),1)),"")</f>
        <v/>
      </c>
      <c r="L854" s="156"/>
      <c r="M854" s="155" t="str">
        <f>IFERROR(IF(INDEX(data_wkly!M:M,MATCH($B854,data_wkly!$C:$C,0),1)=0,"",INDEX(data_wkly!M:M,MATCH($B854,data_wkly!$C:$C,0),1)),"")</f>
        <v/>
      </c>
      <c r="N854" s="21" t="str">
        <f>IFERROR(IF(INDEX(data_wkly!N:N,MATCH($B854,data_wkly!$C:$C,0),1)=0,"",INDEX(data_wkly!N:N,MATCH($B854,data_wkly!$C:$C,0),1)),"")</f>
        <v/>
      </c>
      <c r="O854" s="21" t="str">
        <f>IF(M854="","",IFERROR(INDEX(data_wkly!O:O,MATCH($B854,data_wkly!$C:$C,0),1),""))</f>
        <v/>
      </c>
      <c r="P854" s="21" t="str">
        <f>IF(M854="","",IFERROR(IF(INDEX(data_wkly!P:P,MATCH($B854,data_wkly!$C:$C,0),1)=0,"",INDEX(data_wkly!P:P,MATCH($B854,data_wkly!$C:$C,0),1)),""))</f>
        <v/>
      </c>
      <c r="Q854" s="21" t="str">
        <f>IFERROR(IF(INDEX(data_wkly!Q:Q,MATCH($B854,data_wkly!$C:$C,0),1)=0,"",INDEX(data_wkly!Q:Q,MATCH($B854,data_wkly!$C:$C,0),1)),"")</f>
        <v/>
      </c>
      <c r="R854" s="21" t="str">
        <f>IF(M854="","",IFERROR(INDEX(data_wkly!R:R,MATCH($B854,data_wkly!$C:$C,0),1),""))</f>
        <v/>
      </c>
      <c r="S854" s="21" t="str">
        <f>IF(M854="","",IFERROR(IF(INDEX(data_wkly!S:S,MATCH($B854,data_wkly!$C:$C,0),1)=0,"",INDEX(data_wkly!S:S,MATCH($B854,data_wkly!$C:$C,0),1)),""))</f>
        <v/>
      </c>
      <c r="T854" s="21" t="str">
        <f>IFERROR(IF(INDEX(data_wkly!T:T,MATCH($B854,data_wkly!$C:$C,0),1)=0,"",INDEX(data_wkly!T:T,MATCH($B854,data_wkly!$C:$C,0),1)),"")</f>
        <v/>
      </c>
      <c r="U854" s="86" t="str">
        <f>IFERROR(IF(INDEX(data_wkly!U:U,MATCH($B854,data_wkly!$C:$C,0),1)=0,"",INDEX(data_wkly!U:U,MATCH($B854,data_wkly!$C:$C,0),1)),"")</f>
        <v/>
      </c>
      <c r="V854" s="157" t="str">
        <f t="shared" si="81"/>
        <v/>
      </c>
      <c r="W854" s="152" t="str">
        <f>IFERROR(IF(INDEX(data_wkly!W:W,MATCH($B854,data_wkly!$C:$C,0),1)=0,"",INDEX(data_wkly!W:W,MATCH($B854,data_wkly!$C:$C,0),1)),"")</f>
        <v/>
      </c>
      <c r="X854" s="21" t="str">
        <f>IFERROR(IF(INDEX(data_wkly!X:X,MATCH($B854,data_wkly!$C:$C,0),1)=0,"",INDEX(data_wkly!X:X,MATCH($B854,data_wkly!$C:$C,0),1)),"")</f>
        <v/>
      </c>
      <c r="Y854" s="21" t="str">
        <f>IFERROR(IF(INDEX(data_wkly!Y:Y,MATCH($B854,data_wkly!$C:$C,0),1)=0,"",INDEX(data_wkly!Y:Y,MATCH($B854,data_wkly!$C:$C,0),1)),"")</f>
        <v/>
      </c>
      <c r="Z854" s="21" t="str">
        <f>IFERROR(IF(INDEX(data_wkly!Z:Z,MATCH($B854,data_wkly!$C:$C,0),1)=0,"",INDEX(data_wkly!Z:Z,MATCH($B854,data_wkly!$C:$C,0),1)),"")</f>
        <v/>
      </c>
      <c r="AA854" s="152" t="str">
        <f>IFERROR(IF(INDEX(data_wkly!AA:AA,MATCH($B854,data_wkly!$C:$C,0),1)=0,"",INDEX(data_wkly!AA:AA,MATCH($B854,data_wkly!$C:$C,0),1)),"")</f>
        <v/>
      </c>
      <c r="AB854" s="21" t="str">
        <f>IFERROR(IF(INDEX(data_wkly!AB:AB,MATCH($B854,data_wkly!$C:$C,0),1)=0,"",INDEX(data_wkly!AB:AB,MATCH($B854,data_wkly!$C:$C,0),1)),"")</f>
        <v/>
      </c>
      <c r="AC854" s="21" t="str">
        <f>IFERROR(IF(INDEX(data_wkly!AC:AC,MATCH($B854,data_wkly!$C:$C,0),1)=0,"",INDEX(data_wkly!AC:AC,MATCH($B854,data_wkly!$C:$C,0),1)),"")</f>
        <v/>
      </c>
      <c r="AD854" s="21" t="str">
        <f>IFERROR(IF(INDEX(data_wkly!AD:AD,MATCH($B854,data_wkly!$C:$C,0),1)=0,"",INDEX(data_wkly!AD:AD,MATCH($B854,data_wkly!$C:$C,0),1)),"")</f>
        <v/>
      </c>
      <c r="AE854" s="157" t="str">
        <f t="shared" si="80"/>
        <v/>
      </c>
      <c r="AF854" s="154" t="str">
        <f>IFERROR(IF(INDEX(data_wkly!AF:AF,MATCH($B854,data_wkly!$C:$C,0),1)=0,"",INDEX(data_wkly!AF:AF,MATCH($B854,data_wkly!$C:$C,0),1)),"")</f>
        <v/>
      </c>
      <c r="AG854" s="153" t="str">
        <f>IFERROR(IF(AF854="","",INDEX(data_wkly!AG:AG,MATCH($B854,data_wkly!$C:$C,0),1)),"")</f>
        <v/>
      </c>
      <c r="AH854" s="153" t="str">
        <f>IFERROR(IF(INDEX(data_wkly!AH:AH,MATCH($B854,data_wkly!$C:$C,0),1)=0,"",INDEX(data_wkly!AH:AH,MATCH($B854,data_wkly!$C:$C,0),1)),"")</f>
        <v/>
      </c>
      <c r="AI854" s="153" t="str">
        <f>IFERROR(IF(INDEX(data_wkly!AI:AI,MATCH($B854,data_wkly!$C:$C,0),1)=0,"",INDEX(data_wkly!AI:AI,MATCH($B854,data_wkly!$C:$C,0),1)),"")</f>
        <v/>
      </c>
      <c r="AJ854" s="153" t="str">
        <f>IFERROR(IF(AI854="","",INDEX(data_wkly!AJ:AJ,MATCH($B854,data_wkly!$C:$C,0),1)),"")</f>
        <v/>
      </c>
      <c r="AK854" s="153" t="str">
        <f>IFERROR(IF(INDEX(data_wkly!AK:AK,MATCH($B854,data_wkly!$C:$C,0),1)=0,"",INDEX(data_wkly!AK:AK,MATCH($B854,data_wkly!$C:$C,0),1)),"")</f>
        <v/>
      </c>
      <c r="AL854" s="153" t="str">
        <f>IFERROR(IF(INDEX(data_wkly!AL:AL,MATCH($B854,data_wkly!$C:$C,0),1)=0,"",INDEX(data_wkly!AL:AL,MATCH($B854,data_wkly!$C:$C,0),1)),"")</f>
        <v/>
      </c>
      <c r="AM854" s="183" t="str">
        <f>IFERROR(IF(INDEX(data_wkly!AM:AM,MATCH($B854,data_wkly!$C:$C,0),1)=0,"",INDEX(data_wkly!AM:AM,MATCH($B854,data_wkly!$C:$C,0),1)),"")</f>
        <v/>
      </c>
      <c r="AN854" s="41" t="str">
        <f t="shared" si="78"/>
        <v/>
      </c>
      <c r="AO854" s="88">
        <f t="shared" si="84"/>
        <v>2</v>
      </c>
    </row>
    <row r="855" spans="1:41">
      <c r="A855" s="88" t="str">
        <f t="shared" si="82"/>
        <v/>
      </c>
      <c r="B855" s="89" t="str">
        <f t="shared" si="83"/>
        <v/>
      </c>
      <c r="C855" s="155" t="str">
        <f>IFERROR(IF(INDEX(data_wkly!D:D,MATCH($B855,data_wkly!$C:$C,0),1)=0,"",INDEX(data_wkly!D:D,MATCH($B855,data_wkly!$C:$C,0),1)),"")</f>
        <v/>
      </c>
      <c r="D855" s="21" t="str">
        <f>IFERROR(IF(INDEX(data_wkly!E:E,MATCH($B855,data_wkly!$C:$C,0),1)=0,"",INDEX(data_wkly!E:E,MATCH($B855,data_wkly!$C:$C,0),1)),"")</f>
        <v/>
      </c>
      <c r="E855" s="21" t="str">
        <f>IF(C855="","",IFERROR(INDEX(data_wkly!F:F,MATCH($B855,data_wkly!$C:$C,0),1),""))</f>
        <v/>
      </c>
      <c r="F855" s="21" t="str">
        <f>IF(E855="","",IFERROR(IF(INDEX(data_wkly!G:G,MATCH($B855,data_wkly!$C:$C,0),1)=0,"",INDEX(data_wkly!G:G,MATCH($B855,data_wkly!$C:$C,0),1)),""))</f>
        <v/>
      </c>
      <c r="G855" s="21" t="str">
        <f>IFERROR(IF(INDEX(data_wkly!H:H,MATCH($B855,data_wkly!$C:$C,0),1)=0,"",INDEX(data_wkly!H:H,MATCH($B855,data_wkly!$C:$C,0),1)),"")</f>
        <v/>
      </c>
      <c r="H855" s="21" t="str">
        <f>IF(C855="","",IFERROR(INDEX(data_wkly!I:I,MATCH($B855,data_wkly!$C:$C,0),1),""))</f>
        <v/>
      </c>
      <c r="I855" s="21" t="str">
        <f>IF(H855="","",IFERROR(IF(INDEX(data_wkly!J:J,MATCH($B855,data_wkly!$C:$C,0),1)=0,"",INDEX(data_wkly!J:J,MATCH($B855,data_wkly!$C:$C,0),1)),""))</f>
        <v/>
      </c>
      <c r="J855" s="21" t="str">
        <f>IFERROR(IF(INDEX(data_wkly!K:K,MATCH($B855,data_wkly!$C:$C,0),1)=0,"",INDEX(data_wkly!K:K,MATCH($B855,data_wkly!$C:$C,0),1)),"")</f>
        <v/>
      </c>
      <c r="K855" s="86" t="str">
        <f>IFERROR(IF(INDEX(data_wkly!L:L,MATCH($B855,data_wkly!$C:$C,0),1)=0,"",INDEX(data_wkly!L:L,MATCH($B855,data_wkly!$C:$C,0),1)),"")</f>
        <v/>
      </c>
      <c r="L855" s="156"/>
      <c r="M855" s="155" t="str">
        <f>IFERROR(IF(INDEX(data_wkly!M:M,MATCH($B855,data_wkly!$C:$C,0),1)=0,"",INDEX(data_wkly!M:M,MATCH($B855,data_wkly!$C:$C,0),1)),"")</f>
        <v/>
      </c>
      <c r="N855" s="21" t="str">
        <f>IFERROR(IF(INDEX(data_wkly!N:N,MATCH($B855,data_wkly!$C:$C,0),1)=0,"",INDEX(data_wkly!N:N,MATCH($B855,data_wkly!$C:$C,0),1)),"")</f>
        <v/>
      </c>
      <c r="O855" s="21" t="str">
        <f>IF(M855="","",IFERROR(INDEX(data_wkly!O:O,MATCH($B855,data_wkly!$C:$C,0),1),""))</f>
        <v/>
      </c>
      <c r="P855" s="21" t="str">
        <f>IF(M855="","",IFERROR(IF(INDEX(data_wkly!P:P,MATCH($B855,data_wkly!$C:$C,0),1)=0,"",INDEX(data_wkly!P:P,MATCH($B855,data_wkly!$C:$C,0),1)),""))</f>
        <v/>
      </c>
      <c r="Q855" s="21" t="str">
        <f>IFERROR(IF(INDEX(data_wkly!Q:Q,MATCH($B855,data_wkly!$C:$C,0),1)=0,"",INDEX(data_wkly!Q:Q,MATCH($B855,data_wkly!$C:$C,0),1)),"")</f>
        <v/>
      </c>
      <c r="R855" s="21" t="str">
        <f>IF(M855="","",IFERROR(INDEX(data_wkly!R:R,MATCH($B855,data_wkly!$C:$C,0),1),""))</f>
        <v/>
      </c>
      <c r="S855" s="21" t="str">
        <f>IF(M855="","",IFERROR(IF(INDEX(data_wkly!S:S,MATCH($B855,data_wkly!$C:$C,0),1)=0,"",INDEX(data_wkly!S:S,MATCH($B855,data_wkly!$C:$C,0),1)),""))</f>
        <v/>
      </c>
      <c r="T855" s="21" t="str">
        <f>IFERROR(IF(INDEX(data_wkly!T:T,MATCH($B855,data_wkly!$C:$C,0),1)=0,"",INDEX(data_wkly!T:T,MATCH($B855,data_wkly!$C:$C,0),1)),"")</f>
        <v/>
      </c>
      <c r="U855" s="86" t="str">
        <f>IFERROR(IF(INDEX(data_wkly!U:U,MATCH($B855,data_wkly!$C:$C,0),1)=0,"",INDEX(data_wkly!U:U,MATCH($B855,data_wkly!$C:$C,0),1)),"")</f>
        <v/>
      </c>
      <c r="V855" s="157" t="str">
        <f t="shared" si="81"/>
        <v/>
      </c>
      <c r="W855" s="152" t="str">
        <f>IFERROR(IF(INDEX(data_wkly!W:W,MATCH($B855,data_wkly!$C:$C,0),1)=0,"",INDEX(data_wkly!W:W,MATCH($B855,data_wkly!$C:$C,0),1)),"")</f>
        <v/>
      </c>
      <c r="X855" s="21" t="str">
        <f>IFERROR(IF(INDEX(data_wkly!X:X,MATCH($B855,data_wkly!$C:$C,0),1)=0,"",INDEX(data_wkly!X:X,MATCH($B855,data_wkly!$C:$C,0),1)),"")</f>
        <v/>
      </c>
      <c r="Y855" s="21" t="str">
        <f>IFERROR(IF(INDEX(data_wkly!Y:Y,MATCH($B855,data_wkly!$C:$C,0),1)=0,"",INDEX(data_wkly!Y:Y,MATCH($B855,data_wkly!$C:$C,0),1)),"")</f>
        <v/>
      </c>
      <c r="Z855" s="21" t="str">
        <f>IFERROR(IF(INDEX(data_wkly!Z:Z,MATCH($B855,data_wkly!$C:$C,0),1)=0,"",INDEX(data_wkly!Z:Z,MATCH($B855,data_wkly!$C:$C,0),1)),"")</f>
        <v/>
      </c>
      <c r="AA855" s="152" t="str">
        <f>IFERROR(IF(INDEX(data_wkly!AA:AA,MATCH($B855,data_wkly!$C:$C,0),1)=0,"",INDEX(data_wkly!AA:AA,MATCH($B855,data_wkly!$C:$C,0),1)),"")</f>
        <v/>
      </c>
      <c r="AB855" s="21" t="str">
        <f>IFERROR(IF(INDEX(data_wkly!AB:AB,MATCH($B855,data_wkly!$C:$C,0),1)=0,"",INDEX(data_wkly!AB:AB,MATCH($B855,data_wkly!$C:$C,0),1)),"")</f>
        <v/>
      </c>
      <c r="AC855" s="21" t="str">
        <f>IFERROR(IF(INDEX(data_wkly!AC:AC,MATCH($B855,data_wkly!$C:$C,0),1)=0,"",INDEX(data_wkly!AC:AC,MATCH($B855,data_wkly!$C:$C,0),1)),"")</f>
        <v/>
      </c>
      <c r="AD855" s="21" t="str">
        <f>IFERROR(IF(INDEX(data_wkly!AD:AD,MATCH($B855,data_wkly!$C:$C,0),1)=0,"",INDEX(data_wkly!AD:AD,MATCH($B855,data_wkly!$C:$C,0),1)),"")</f>
        <v/>
      </c>
      <c r="AE855" s="157" t="str">
        <f t="shared" si="80"/>
        <v/>
      </c>
      <c r="AF855" s="154" t="str">
        <f>IFERROR(IF(INDEX(data_wkly!AF:AF,MATCH($B855,data_wkly!$C:$C,0),1)=0,"",INDEX(data_wkly!AF:AF,MATCH($B855,data_wkly!$C:$C,0),1)),"")</f>
        <v/>
      </c>
      <c r="AG855" s="153" t="str">
        <f>IFERROR(IF(AF855="","",INDEX(data_wkly!AG:AG,MATCH($B855,data_wkly!$C:$C,0),1)),"")</f>
        <v/>
      </c>
      <c r="AH855" s="153" t="str">
        <f>IFERROR(IF(INDEX(data_wkly!AH:AH,MATCH($B855,data_wkly!$C:$C,0),1)=0,"",INDEX(data_wkly!AH:AH,MATCH($B855,data_wkly!$C:$C,0),1)),"")</f>
        <v/>
      </c>
      <c r="AI855" s="153" t="str">
        <f>IFERROR(IF(INDEX(data_wkly!AI:AI,MATCH($B855,data_wkly!$C:$C,0),1)=0,"",INDEX(data_wkly!AI:AI,MATCH($B855,data_wkly!$C:$C,0),1)),"")</f>
        <v/>
      </c>
      <c r="AJ855" s="153" t="str">
        <f>IFERROR(IF(AI855="","",INDEX(data_wkly!AJ:AJ,MATCH($B855,data_wkly!$C:$C,0),1)),"")</f>
        <v/>
      </c>
      <c r="AK855" s="153" t="str">
        <f>IFERROR(IF(INDEX(data_wkly!AK:AK,MATCH($B855,data_wkly!$C:$C,0),1)=0,"",INDEX(data_wkly!AK:AK,MATCH($B855,data_wkly!$C:$C,0),1)),"")</f>
        <v/>
      </c>
      <c r="AL855" s="153" t="str">
        <f>IFERROR(IF(INDEX(data_wkly!AL:AL,MATCH($B855,data_wkly!$C:$C,0),1)=0,"",INDEX(data_wkly!AL:AL,MATCH($B855,data_wkly!$C:$C,0),1)),"")</f>
        <v/>
      </c>
      <c r="AM855" s="183" t="str">
        <f>IFERROR(IF(INDEX(data_wkly!AM:AM,MATCH($B855,data_wkly!$C:$C,0),1)=0,"",INDEX(data_wkly!AM:AM,MATCH($B855,data_wkly!$C:$C,0),1)),"")</f>
        <v/>
      </c>
      <c r="AN855" s="41" t="str">
        <f t="shared" si="78"/>
        <v/>
      </c>
      <c r="AO855" s="88">
        <f t="shared" si="84"/>
        <v>1</v>
      </c>
    </row>
    <row r="856" spans="1:41">
      <c r="A856" s="88" t="str">
        <f t="shared" si="82"/>
        <v/>
      </c>
      <c r="B856" s="89" t="str">
        <f t="shared" si="83"/>
        <v/>
      </c>
      <c r="C856" s="155" t="str">
        <f>IFERROR(IF(INDEX(data_wkly!D:D,MATCH($B856,data_wkly!$C:$C,0),1)=0,"",INDEX(data_wkly!D:D,MATCH($B856,data_wkly!$C:$C,0),1)),"")</f>
        <v/>
      </c>
      <c r="D856" s="21" t="str">
        <f>IFERROR(IF(INDEX(data_wkly!E:E,MATCH($B856,data_wkly!$C:$C,0),1)=0,"",INDEX(data_wkly!E:E,MATCH($B856,data_wkly!$C:$C,0),1)),"")</f>
        <v/>
      </c>
      <c r="E856" s="21" t="str">
        <f>IF(C856="","",IFERROR(INDEX(data_wkly!F:F,MATCH($B856,data_wkly!$C:$C,0),1),""))</f>
        <v/>
      </c>
      <c r="F856" s="21" t="str">
        <f>IF(E856="","",IFERROR(IF(INDEX(data_wkly!G:G,MATCH($B856,data_wkly!$C:$C,0),1)=0,"",INDEX(data_wkly!G:G,MATCH($B856,data_wkly!$C:$C,0),1)),""))</f>
        <v/>
      </c>
      <c r="G856" s="21" t="str">
        <f>IFERROR(IF(INDEX(data_wkly!H:H,MATCH($B856,data_wkly!$C:$C,0),1)=0,"",INDEX(data_wkly!H:H,MATCH($B856,data_wkly!$C:$C,0),1)),"")</f>
        <v/>
      </c>
      <c r="H856" s="21" t="str">
        <f>IF(C856="","",IFERROR(INDEX(data_wkly!I:I,MATCH($B856,data_wkly!$C:$C,0),1),""))</f>
        <v/>
      </c>
      <c r="I856" s="21" t="str">
        <f>IF(H856="","",IFERROR(IF(INDEX(data_wkly!J:J,MATCH($B856,data_wkly!$C:$C,0),1)=0,"",INDEX(data_wkly!J:J,MATCH($B856,data_wkly!$C:$C,0),1)),""))</f>
        <v/>
      </c>
      <c r="J856" s="21" t="str">
        <f>IFERROR(IF(INDEX(data_wkly!K:K,MATCH($B856,data_wkly!$C:$C,0),1)=0,"",INDEX(data_wkly!K:K,MATCH($B856,data_wkly!$C:$C,0),1)),"")</f>
        <v/>
      </c>
      <c r="K856" s="86" t="str">
        <f>IFERROR(IF(INDEX(data_wkly!L:L,MATCH($B856,data_wkly!$C:$C,0),1)=0,"",INDEX(data_wkly!L:L,MATCH($B856,data_wkly!$C:$C,0),1)),"")</f>
        <v/>
      </c>
      <c r="L856" s="156"/>
      <c r="M856" s="155" t="str">
        <f>IFERROR(IF(INDEX(data_wkly!M:M,MATCH($B856,data_wkly!$C:$C,0),1)=0,"",INDEX(data_wkly!M:M,MATCH($B856,data_wkly!$C:$C,0),1)),"")</f>
        <v/>
      </c>
      <c r="N856" s="21" t="str">
        <f>IFERROR(IF(INDEX(data_wkly!N:N,MATCH($B856,data_wkly!$C:$C,0),1)=0,"",INDEX(data_wkly!N:N,MATCH($B856,data_wkly!$C:$C,0),1)),"")</f>
        <v/>
      </c>
      <c r="O856" s="21" t="str">
        <f>IF(M856="","",IFERROR(INDEX(data_wkly!O:O,MATCH($B856,data_wkly!$C:$C,0),1),""))</f>
        <v/>
      </c>
      <c r="P856" s="21" t="str">
        <f>IF(M856="","",IFERROR(IF(INDEX(data_wkly!P:P,MATCH($B856,data_wkly!$C:$C,0),1)=0,"",INDEX(data_wkly!P:P,MATCH($B856,data_wkly!$C:$C,0),1)),""))</f>
        <v/>
      </c>
      <c r="Q856" s="21" t="str">
        <f>IFERROR(IF(INDEX(data_wkly!Q:Q,MATCH($B856,data_wkly!$C:$C,0),1)=0,"",INDEX(data_wkly!Q:Q,MATCH($B856,data_wkly!$C:$C,0),1)),"")</f>
        <v/>
      </c>
      <c r="R856" s="21" t="str">
        <f>IF(M856="","",IFERROR(INDEX(data_wkly!R:R,MATCH($B856,data_wkly!$C:$C,0),1),""))</f>
        <v/>
      </c>
      <c r="S856" s="21" t="str">
        <f>IF(M856="","",IFERROR(IF(INDEX(data_wkly!S:S,MATCH($B856,data_wkly!$C:$C,0),1)=0,"",INDEX(data_wkly!S:S,MATCH($B856,data_wkly!$C:$C,0),1)),""))</f>
        <v/>
      </c>
      <c r="T856" s="21" t="str">
        <f>IFERROR(IF(INDEX(data_wkly!T:T,MATCH($B856,data_wkly!$C:$C,0),1)=0,"",INDEX(data_wkly!T:T,MATCH($B856,data_wkly!$C:$C,0),1)),"")</f>
        <v/>
      </c>
      <c r="U856" s="86" t="str">
        <f>IFERROR(IF(INDEX(data_wkly!U:U,MATCH($B856,data_wkly!$C:$C,0),1)=0,"",INDEX(data_wkly!U:U,MATCH($B856,data_wkly!$C:$C,0),1)),"")</f>
        <v/>
      </c>
      <c r="V856" s="157" t="str">
        <f t="shared" si="81"/>
        <v/>
      </c>
      <c r="W856" s="152" t="str">
        <f>IFERROR(IF(INDEX(data_wkly!W:W,MATCH($B856,data_wkly!$C:$C,0),1)=0,"",INDEX(data_wkly!W:W,MATCH($B856,data_wkly!$C:$C,0),1)),"")</f>
        <v/>
      </c>
      <c r="X856" s="21" t="str">
        <f>IFERROR(IF(INDEX(data_wkly!X:X,MATCH($B856,data_wkly!$C:$C,0),1)=0,"",INDEX(data_wkly!X:X,MATCH($B856,data_wkly!$C:$C,0),1)),"")</f>
        <v/>
      </c>
      <c r="Y856" s="21" t="str">
        <f>IFERROR(IF(INDEX(data_wkly!Y:Y,MATCH($B856,data_wkly!$C:$C,0),1)=0,"",INDEX(data_wkly!Y:Y,MATCH($B856,data_wkly!$C:$C,0),1)),"")</f>
        <v/>
      </c>
      <c r="Z856" s="21" t="str">
        <f>IFERROR(IF(INDEX(data_wkly!Z:Z,MATCH($B856,data_wkly!$C:$C,0),1)=0,"",INDEX(data_wkly!Z:Z,MATCH($B856,data_wkly!$C:$C,0),1)),"")</f>
        <v/>
      </c>
      <c r="AA856" s="152" t="str">
        <f>IFERROR(IF(INDEX(data_wkly!AA:AA,MATCH($B856,data_wkly!$C:$C,0),1)=0,"",INDEX(data_wkly!AA:AA,MATCH($B856,data_wkly!$C:$C,0),1)),"")</f>
        <v/>
      </c>
      <c r="AB856" s="21" t="str">
        <f>IFERROR(IF(INDEX(data_wkly!AB:AB,MATCH($B856,data_wkly!$C:$C,0),1)=0,"",INDEX(data_wkly!AB:AB,MATCH($B856,data_wkly!$C:$C,0),1)),"")</f>
        <v/>
      </c>
      <c r="AC856" s="21" t="str">
        <f>IFERROR(IF(INDEX(data_wkly!AC:AC,MATCH($B856,data_wkly!$C:$C,0),1)=0,"",INDEX(data_wkly!AC:AC,MATCH($B856,data_wkly!$C:$C,0),1)),"")</f>
        <v/>
      </c>
      <c r="AD856" s="21" t="str">
        <f>IFERROR(IF(INDEX(data_wkly!AD:AD,MATCH($B856,data_wkly!$C:$C,0),1)=0,"",INDEX(data_wkly!AD:AD,MATCH($B856,data_wkly!$C:$C,0),1)),"")</f>
        <v/>
      </c>
      <c r="AE856" s="157" t="str">
        <f t="shared" si="80"/>
        <v/>
      </c>
      <c r="AF856" s="154" t="str">
        <f>IFERROR(IF(INDEX(data_wkly!AF:AF,MATCH($B856,data_wkly!$C:$C,0),1)=0,"",INDEX(data_wkly!AF:AF,MATCH($B856,data_wkly!$C:$C,0),1)),"")</f>
        <v/>
      </c>
      <c r="AG856" s="153" t="str">
        <f>IFERROR(IF(AF856="","",INDEX(data_wkly!AG:AG,MATCH($B856,data_wkly!$C:$C,0),1)),"")</f>
        <v/>
      </c>
      <c r="AH856" s="153" t="str">
        <f>IFERROR(IF(INDEX(data_wkly!AH:AH,MATCH($B856,data_wkly!$C:$C,0),1)=0,"",INDEX(data_wkly!AH:AH,MATCH($B856,data_wkly!$C:$C,0),1)),"")</f>
        <v/>
      </c>
      <c r="AI856" s="153" t="str">
        <f>IFERROR(IF(INDEX(data_wkly!AI:AI,MATCH($B856,data_wkly!$C:$C,0),1)=0,"",INDEX(data_wkly!AI:AI,MATCH($B856,data_wkly!$C:$C,0),1)),"")</f>
        <v/>
      </c>
      <c r="AJ856" s="153" t="str">
        <f>IFERROR(IF(AI856="","",INDEX(data_wkly!AJ:AJ,MATCH($B856,data_wkly!$C:$C,0),1)),"")</f>
        <v/>
      </c>
      <c r="AK856" s="153" t="str">
        <f>IFERROR(IF(INDEX(data_wkly!AK:AK,MATCH($B856,data_wkly!$C:$C,0),1)=0,"",INDEX(data_wkly!AK:AK,MATCH($B856,data_wkly!$C:$C,0),1)),"")</f>
        <v/>
      </c>
      <c r="AL856" s="153" t="str">
        <f>IFERROR(IF(INDEX(data_wkly!AL:AL,MATCH($B856,data_wkly!$C:$C,0),1)=0,"",INDEX(data_wkly!AL:AL,MATCH($B856,data_wkly!$C:$C,0),1)),"")</f>
        <v/>
      </c>
      <c r="AM856" s="183" t="str">
        <f>IFERROR(IF(INDEX(data_wkly!AM:AM,MATCH($B856,data_wkly!$C:$C,0),1)=0,"",INDEX(data_wkly!AM:AM,MATCH($B856,data_wkly!$C:$C,0),1)),"")</f>
        <v/>
      </c>
      <c r="AN856" s="41" t="str">
        <f t="shared" si="78"/>
        <v/>
      </c>
      <c r="AO856" s="88">
        <f t="shared" si="84"/>
        <v>2</v>
      </c>
    </row>
    <row r="857" spans="1:41">
      <c r="A857" s="88" t="str">
        <f t="shared" si="82"/>
        <v/>
      </c>
      <c r="B857" s="89" t="str">
        <f t="shared" si="83"/>
        <v/>
      </c>
      <c r="C857" s="155" t="str">
        <f>IFERROR(IF(INDEX(data_wkly!D:D,MATCH($B857,data_wkly!$C:$C,0),1)=0,"",INDEX(data_wkly!D:D,MATCH($B857,data_wkly!$C:$C,0),1)),"")</f>
        <v/>
      </c>
      <c r="D857" s="21" t="str">
        <f>IFERROR(IF(INDEX(data_wkly!E:E,MATCH($B857,data_wkly!$C:$C,0),1)=0,"",INDEX(data_wkly!E:E,MATCH($B857,data_wkly!$C:$C,0),1)),"")</f>
        <v/>
      </c>
      <c r="E857" s="21" t="str">
        <f>IF(C857="","",IFERROR(INDEX(data_wkly!F:F,MATCH($B857,data_wkly!$C:$C,0),1),""))</f>
        <v/>
      </c>
      <c r="F857" s="21" t="str">
        <f>IF(E857="","",IFERROR(IF(INDEX(data_wkly!G:G,MATCH($B857,data_wkly!$C:$C,0),1)=0,"",INDEX(data_wkly!G:G,MATCH($B857,data_wkly!$C:$C,0),1)),""))</f>
        <v/>
      </c>
      <c r="G857" s="21" t="str">
        <f>IFERROR(IF(INDEX(data_wkly!H:H,MATCH($B857,data_wkly!$C:$C,0),1)=0,"",INDEX(data_wkly!H:H,MATCH($B857,data_wkly!$C:$C,0),1)),"")</f>
        <v/>
      </c>
      <c r="H857" s="21" t="str">
        <f>IF(C857="","",IFERROR(INDEX(data_wkly!I:I,MATCH($B857,data_wkly!$C:$C,0),1),""))</f>
        <v/>
      </c>
      <c r="I857" s="21" t="str">
        <f>IF(H857="","",IFERROR(IF(INDEX(data_wkly!J:J,MATCH($B857,data_wkly!$C:$C,0),1)=0,"",INDEX(data_wkly!J:J,MATCH($B857,data_wkly!$C:$C,0),1)),""))</f>
        <v/>
      </c>
      <c r="J857" s="21" t="str">
        <f>IFERROR(IF(INDEX(data_wkly!K:K,MATCH($B857,data_wkly!$C:$C,0),1)=0,"",INDEX(data_wkly!K:K,MATCH($B857,data_wkly!$C:$C,0),1)),"")</f>
        <v/>
      </c>
      <c r="K857" s="86" t="str">
        <f>IFERROR(IF(INDEX(data_wkly!L:L,MATCH($B857,data_wkly!$C:$C,0),1)=0,"",INDEX(data_wkly!L:L,MATCH($B857,data_wkly!$C:$C,0),1)),"")</f>
        <v/>
      </c>
      <c r="L857" s="156"/>
      <c r="M857" s="155" t="str">
        <f>IFERROR(IF(INDEX(data_wkly!M:M,MATCH($B857,data_wkly!$C:$C,0),1)=0,"",INDEX(data_wkly!M:M,MATCH($B857,data_wkly!$C:$C,0),1)),"")</f>
        <v/>
      </c>
      <c r="N857" s="21" t="str">
        <f>IFERROR(IF(INDEX(data_wkly!N:N,MATCH($B857,data_wkly!$C:$C,0),1)=0,"",INDEX(data_wkly!N:N,MATCH($B857,data_wkly!$C:$C,0),1)),"")</f>
        <v/>
      </c>
      <c r="O857" s="21" t="str">
        <f>IF(M857="","",IFERROR(INDEX(data_wkly!O:O,MATCH($B857,data_wkly!$C:$C,0),1),""))</f>
        <v/>
      </c>
      <c r="P857" s="21" t="str">
        <f>IF(M857="","",IFERROR(IF(INDEX(data_wkly!P:P,MATCH($B857,data_wkly!$C:$C,0),1)=0,"",INDEX(data_wkly!P:P,MATCH($B857,data_wkly!$C:$C,0),1)),""))</f>
        <v/>
      </c>
      <c r="Q857" s="21" t="str">
        <f>IFERROR(IF(INDEX(data_wkly!Q:Q,MATCH($B857,data_wkly!$C:$C,0),1)=0,"",INDEX(data_wkly!Q:Q,MATCH($B857,data_wkly!$C:$C,0),1)),"")</f>
        <v/>
      </c>
      <c r="R857" s="21" t="str">
        <f>IF(M857="","",IFERROR(INDEX(data_wkly!R:R,MATCH($B857,data_wkly!$C:$C,0),1),""))</f>
        <v/>
      </c>
      <c r="S857" s="21" t="str">
        <f>IF(M857="","",IFERROR(IF(INDEX(data_wkly!S:S,MATCH($B857,data_wkly!$C:$C,0),1)=0,"",INDEX(data_wkly!S:S,MATCH($B857,data_wkly!$C:$C,0),1)),""))</f>
        <v/>
      </c>
      <c r="T857" s="21" t="str">
        <f>IFERROR(IF(INDEX(data_wkly!T:T,MATCH($B857,data_wkly!$C:$C,0),1)=0,"",INDEX(data_wkly!T:T,MATCH($B857,data_wkly!$C:$C,0),1)),"")</f>
        <v/>
      </c>
      <c r="U857" s="86" t="str">
        <f>IFERROR(IF(INDEX(data_wkly!U:U,MATCH($B857,data_wkly!$C:$C,0),1)=0,"",INDEX(data_wkly!U:U,MATCH($B857,data_wkly!$C:$C,0),1)),"")</f>
        <v/>
      </c>
      <c r="V857" s="157" t="str">
        <f t="shared" si="81"/>
        <v/>
      </c>
      <c r="W857" s="152" t="str">
        <f>IFERROR(IF(INDEX(data_wkly!W:W,MATCH($B857,data_wkly!$C:$C,0),1)=0,"",INDEX(data_wkly!W:W,MATCH($B857,data_wkly!$C:$C,0),1)),"")</f>
        <v/>
      </c>
      <c r="X857" s="21" t="str">
        <f>IFERROR(IF(INDEX(data_wkly!X:X,MATCH($B857,data_wkly!$C:$C,0),1)=0,"",INDEX(data_wkly!X:X,MATCH($B857,data_wkly!$C:$C,0),1)),"")</f>
        <v/>
      </c>
      <c r="Y857" s="21" t="str">
        <f>IFERROR(IF(INDEX(data_wkly!Y:Y,MATCH($B857,data_wkly!$C:$C,0),1)=0,"",INDEX(data_wkly!Y:Y,MATCH($B857,data_wkly!$C:$C,0),1)),"")</f>
        <v/>
      </c>
      <c r="Z857" s="21" t="str">
        <f>IFERROR(IF(INDEX(data_wkly!Z:Z,MATCH($B857,data_wkly!$C:$C,0),1)=0,"",INDEX(data_wkly!Z:Z,MATCH($B857,data_wkly!$C:$C,0),1)),"")</f>
        <v/>
      </c>
      <c r="AA857" s="152" t="str">
        <f>IFERROR(IF(INDEX(data_wkly!AA:AA,MATCH($B857,data_wkly!$C:$C,0),1)=0,"",INDEX(data_wkly!AA:AA,MATCH($B857,data_wkly!$C:$C,0),1)),"")</f>
        <v/>
      </c>
      <c r="AB857" s="21" t="str">
        <f>IFERROR(IF(INDEX(data_wkly!AB:AB,MATCH($B857,data_wkly!$C:$C,0),1)=0,"",INDEX(data_wkly!AB:AB,MATCH($B857,data_wkly!$C:$C,0),1)),"")</f>
        <v/>
      </c>
      <c r="AC857" s="21" t="str">
        <f>IFERROR(IF(INDEX(data_wkly!AC:AC,MATCH($B857,data_wkly!$C:$C,0),1)=0,"",INDEX(data_wkly!AC:AC,MATCH($B857,data_wkly!$C:$C,0),1)),"")</f>
        <v/>
      </c>
      <c r="AD857" s="21" t="str">
        <f>IFERROR(IF(INDEX(data_wkly!AD:AD,MATCH($B857,data_wkly!$C:$C,0),1)=0,"",INDEX(data_wkly!AD:AD,MATCH($B857,data_wkly!$C:$C,0),1)),"")</f>
        <v/>
      </c>
      <c r="AE857" s="157" t="str">
        <f t="shared" si="80"/>
        <v/>
      </c>
      <c r="AF857" s="154" t="str">
        <f>IFERROR(IF(INDEX(data_wkly!AF:AF,MATCH($B857,data_wkly!$C:$C,0),1)=0,"",INDEX(data_wkly!AF:AF,MATCH($B857,data_wkly!$C:$C,0),1)),"")</f>
        <v/>
      </c>
      <c r="AG857" s="153" t="str">
        <f>IFERROR(IF(AF857="","",INDEX(data_wkly!AG:AG,MATCH($B857,data_wkly!$C:$C,0),1)),"")</f>
        <v/>
      </c>
      <c r="AH857" s="153" t="str">
        <f>IFERROR(IF(INDEX(data_wkly!AH:AH,MATCH($B857,data_wkly!$C:$C,0),1)=0,"",INDEX(data_wkly!AH:AH,MATCH($B857,data_wkly!$C:$C,0),1)),"")</f>
        <v/>
      </c>
      <c r="AI857" s="153" t="str">
        <f>IFERROR(IF(INDEX(data_wkly!AI:AI,MATCH($B857,data_wkly!$C:$C,0),1)=0,"",INDEX(data_wkly!AI:AI,MATCH($B857,data_wkly!$C:$C,0),1)),"")</f>
        <v/>
      </c>
      <c r="AJ857" s="153" t="str">
        <f>IFERROR(IF(AI857="","",INDEX(data_wkly!AJ:AJ,MATCH($B857,data_wkly!$C:$C,0),1)),"")</f>
        <v/>
      </c>
      <c r="AK857" s="153" t="str">
        <f>IFERROR(IF(INDEX(data_wkly!AK:AK,MATCH($B857,data_wkly!$C:$C,0),1)=0,"",INDEX(data_wkly!AK:AK,MATCH($B857,data_wkly!$C:$C,0),1)),"")</f>
        <v/>
      </c>
      <c r="AL857" s="153" t="str">
        <f>IFERROR(IF(INDEX(data_wkly!AL:AL,MATCH($B857,data_wkly!$C:$C,0),1)=0,"",INDEX(data_wkly!AL:AL,MATCH($B857,data_wkly!$C:$C,0),1)),"")</f>
        <v/>
      </c>
      <c r="AM857" s="183" t="str">
        <f>IFERROR(IF(INDEX(data_wkly!AM:AM,MATCH($B857,data_wkly!$C:$C,0),1)=0,"",INDEX(data_wkly!AM:AM,MATCH($B857,data_wkly!$C:$C,0),1)),"")</f>
        <v/>
      </c>
      <c r="AN857" s="41" t="str">
        <f t="shared" si="78"/>
        <v/>
      </c>
      <c r="AO857" s="88">
        <f t="shared" si="84"/>
        <v>1</v>
      </c>
    </row>
    <row r="858" spans="1:41">
      <c r="A858" s="88" t="str">
        <f t="shared" si="82"/>
        <v/>
      </c>
      <c r="B858" s="89" t="str">
        <f t="shared" si="83"/>
        <v/>
      </c>
      <c r="C858" s="155" t="str">
        <f>IFERROR(IF(INDEX(data_wkly!D:D,MATCH($B858,data_wkly!$C:$C,0),1)=0,"",INDEX(data_wkly!D:D,MATCH($B858,data_wkly!$C:$C,0),1)),"")</f>
        <v/>
      </c>
      <c r="D858" s="21" t="str">
        <f>IFERROR(IF(INDEX(data_wkly!E:E,MATCH($B858,data_wkly!$C:$C,0),1)=0,"",INDEX(data_wkly!E:E,MATCH($B858,data_wkly!$C:$C,0),1)),"")</f>
        <v/>
      </c>
      <c r="E858" s="21" t="str">
        <f>IF(C858="","",IFERROR(INDEX(data_wkly!F:F,MATCH($B858,data_wkly!$C:$C,0),1),""))</f>
        <v/>
      </c>
      <c r="F858" s="21" t="str">
        <f>IF(E858="","",IFERROR(IF(INDEX(data_wkly!G:G,MATCH($B858,data_wkly!$C:$C,0),1)=0,"",INDEX(data_wkly!G:G,MATCH($B858,data_wkly!$C:$C,0),1)),""))</f>
        <v/>
      </c>
      <c r="G858" s="21" t="str">
        <f>IFERROR(IF(INDEX(data_wkly!H:H,MATCH($B858,data_wkly!$C:$C,0),1)=0,"",INDEX(data_wkly!H:H,MATCH($B858,data_wkly!$C:$C,0),1)),"")</f>
        <v/>
      </c>
      <c r="H858" s="21" t="str">
        <f>IF(C858="","",IFERROR(INDEX(data_wkly!I:I,MATCH($B858,data_wkly!$C:$C,0),1),""))</f>
        <v/>
      </c>
      <c r="I858" s="21" t="str">
        <f>IF(H858="","",IFERROR(IF(INDEX(data_wkly!J:J,MATCH($B858,data_wkly!$C:$C,0),1)=0,"",INDEX(data_wkly!J:J,MATCH($B858,data_wkly!$C:$C,0),1)),""))</f>
        <v/>
      </c>
      <c r="J858" s="21" t="str">
        <f>IFERROR(IF(INDEX(data_wkly!K:K,MATCH($B858,data_wkly!$C:$C,0),1)=0,"",INDEX(data_wkly!K:K,MATCH($B858,data_wkly!$C:$C,0),1)),"")</f>
        <v/>
      </c>
      <c r="K858" s="86" t="str">
        <f>IFERROR(IF(INDEX(data_wkly!L:L,MATCH($B858,data_wkly!$C:$C,0),1)=0,"",INDEX(data_wkly!L:L,MATCH($B858,data_wkly!$C:$C,0),1)),"")</f>
        <v/>
      </c>
      <c r="L858" s="156"/>
      <c r="M858" s="155" t="str">
        <f>IFERROR(IF(INDEX(data_wkly!M:M,MATCH($B858,data_wkly!$C:$C,0),1)=0,"",INDEX(data_wkly!M:M,MATCH($B858,data_wkly!$C:$C,0),1)),"")</f>
        <v/>
      </c>
      <c r="N858" s="21" t="str">
        <f>IFERROR(IF(INDEX(data_wkly!N:N,MATCH($B858,data_wkly!$C:$C,0),1)=0,"",INDEX(data_wkly!N:N,MATCH($B858,data_wkly!$C:$C,0),1)),"")</f>
        <v/>
      </c>
      <c r="O858" s="21" t="str">
        <f>IF(M858="","",IFERROR(INDEX(data_wkly!O:O,MATCH($B858,data_wkly!$C:$C,0),1),""))</f>
        <v/>
      </c>
      <c r="P858" s="21" t="str">
        <f>IF(M858="","",IFERROR(IF(INDEX(data_wkly!P:P,MATCH($B858,data_wkly!$C:$C,0),1)=0,"",INDEX(data_wkly!P:P,MATCH($B858,data_wkly!$C:$C,0),1)),""))</f>
        <v/>
      </c>
      <c r="Q858" s="21" t="str">
        <f>IFERROR(IF(INDEX(data_wkly!Q:Q,MATCH($B858,data_wkly!$C:$C,0),1)=0,"",INDEX(data_wkly!Q:Q,MATCH($B858,data_wkly!$C:$C,0),1)),"")</f>
        <v/>
      </c>
      <c r="R858" s="21" t="str">
        <f>IF(M858="","",IFERROR(INDEX(data_wkly!R:R,MATCH($B858,data_wkly!$C:$C,0),1),""))</f>
        <v/>
      </c>
      <c r="S858" s="21" t="str">
        <f>IF(M858="","",IFERROR(IF(INDEX(data_wkly!S:S,MATCH($B858,data_wkly!$C:$C,0),1)=0,"",INDEX(data_wkly!S:S,MATCH($B858,data_wkly!$C:$C,0),1)),""))</f>
        <v/>
      </c>
      <c r="T858" s="21" t="str">
        <f>IFERROR(IF(INDEX(data_wkly!T:T,MATCH($B858,data_wkly!$C:$C,0),1)=0,"",INDEX(data_wkly!T:T,MATCH($B858,data_wkly!$C:$C,0),1)),"")</f>
        <v/>
      </c>
      <c r="U858" s="86" t="str">
        <f>IFERROR(IF(INDEX(data_wkly!U:U,MATCH($B858,data_wkly!$C:$C,0),1)=0,"",INDEX(data_wkly!U:U,MATCH($B858,data_wkly!$C:$C,0),1)),"")</f>
        <v/>
      </c>
      <c r="V858" s="157" t="str">
        <f t="shared" si="81"/>
        <v/>
      </c>
      <c r="W858" s="152" t="str">
        <f>IFERROR(IF(INDEX(data_wkly!W:W,MATCH($B858,data_wkly!$C:$C,0),1)=0,"",INDEX(data_wkly!W:W,MATCH($B858,data_wkly!$C:$C,0),1)),"")</f>
        <v/>
      </c>
      <c r="X858" s="21" t="str">
        <f>IFERROR(IF(INDEX(data_wkly!X:X,MATCH($B858,data_wkly!$C:$C,0),1)=0,"",INDEX(data_wkly!X:X,MATCH($B858,data_wkly!$C:$C,0),1)),"")</f>
        <v/>
      </c>
      <c r="Y858" s="21" t="str">
        <f>IFERROR(IF(INDEX(data_wkly!Y:Y,MATCH($B858,data_wkly!$C:$C,0),1)=0,"",INDEX(data_wkly!Y:Y,MATCH($B858,data_wkly!$C:$C,0),1)),"")</f>
        <v/>
      </c>
      <c r="Z858" s="21" t="str">
        <f>IFERROR(IF(INDEX(data_wkly!Z:Z,MATCH($B858,data_wkly!$C:$C,0),1)=0,"",INDEX(data_wkly!Z:Z,MATCH($B858,data_wkly!$C:$C,0),1)),"")</f>
        <v/>
      </c>
      <c r="AA858" s="152" t="str">
        <f>IFERROR(IF(INDEX(data_wkly!AA:AA,MATCH($B858,data_wkly!$C:$C,0),1)=0,"",INDEX(data_wkly!AA:AA,MATCH($B858,data_wkly!$C:$C,0),1)),"")</f>
        <v/>
      </c>
      <c r="AB858" s="21" t="str">
        <f>IFERROR(IF(INDEX(data_wkly!AB:AB,MATCH($B858,data_wkly!$C:$C,0),1)=0,"",INDEX(data_wkly!AB:AB,MATCH($B858,data_wkly!$C:$C,0),1)),"")</f>
        <v/>
      </c>
      <c r="AC858" s="21" t="str">
        <f>IFERROR(IF(INDEX(data_wkly!AC:AC,MATCH($B858,data_wkly!$C:$C,0),1)=0,"",INDEX(data_wkly!AC:AC,MATCH($B858,data_wkly!$C:$C,0),1)),"")</f>
        <v/>
      </c>
      <c r="AD858" s="21" t="str">
        <f>IFERROR(IF(INDEX(data_wkly!AD:AD,MATCH($B858,data_wkly!$C:$C,0),1)=0,"",INDEX(data_wkly!AD:AD,MATCH($B858,data_wkly!$C:$C,0),1)),"")</f>
        <v/>
      </c>
      <c r="AE858" s="157" t="str">
        <f t="shared" si="80"/>
        <v/>
      </c>
      <c r="AF858" s="154" t="str">
        <f>IFERROR(IF(INDEX(data_wkly!AF:AF,MATCH($B858,data_wkly!$C:$C,0),1)=0,"",INDEX(data_wkly!AF:AF,MATCH($B858,data_wkly!$C:$C,0),1)),"")</f>
        <v/>
      </c>
      <c r="AG858" s="153" t="str">
        <f>IFERROR(IF(AF858="","",INDEX(data_wkly!AG:AG,MATCH($B858,data_wkly!$C:$C,0),1)),"")</f>
        <v/>
      </c>
      <c r="AH858" s="153" t="str">
        <f>IFERROR(IF(INDEX(data_wkly!AH:AH,MATCH($B858,data_wkly!$C:$C,0),1)=0,"",INDEX(data_wkly!AH:AH,MATCH($B858,data_wkly!$C:$C,0),1)),"")</f>
        <v/>
      </c>
      <c r="AI858" s="153" t="str">
        <f>IFERROR(IF(INDEX(data_wkly!AI:AI,MATCH($B858,data_wkly!$C:$C,0),1)=0,"",INDEX(data_wkly!AI:AI,MATCH($B858,data_wkly!$C:$C,0),1)),"")</f>
        <v/>
      </c>
      <c r="AJ858" s="153" t="str">
        <f>IFERROR(IF(AI858="","",INDEX(data_wkly!AJ:AJ,MATCH($B858,data_wkly!$C:$C,0),1)),"")</f>
        <v/>
      </c>
      <c r="AK858" s="153" t="str">
        <f>IFERROR(IF(INDEX(data_wkly!AK:AK,MATCH($B858,data_wkly!$C:$C,0),1)=0,"",INDEX(data_wkly!AK:AK,MATCH($B858,data_wkly!$C:$C,0),1)),"")</f>
        <v/>
      </c>
      <c r="AL858" s="153" t="str">
        <f>IFERROR(IF(INDEX(data_wkly!AL:AL,MATCH($B858,data_wkly!$C:$C,0),1)=0,"",INDEX(data_wkly!AL:AL,MATCH($B858,data_wkly!$C:$C,0),1)),"")</f>
        <v/>
      </c>
      <c r="AM858" s="183" t="str">
        <f>IFERROR(IF(INDEX(data_wkly!AM:AM,MATCH($B858,data_wkly!$C:$C,0),1)=0,"",INDEX(data_wkly!AM:AM,MATCH($B858,data_wkly!$C:$C,0),1)),"")</f>
        <v/>
      </c>
      <c r="AN858" s="41" t="str">
        <f t="shared" si="78"/>
        <v/>
      </c>
      <c r="AO858" s="88">
        <f t="shared" si="84"/>
        <v>2</v>
      </c>
    </row>
    <row r="859" spans="1:41">
      <c r="A859" s="88" t="str">
        <f t="shared" si="82"/>
        <v/>
      </c>
      <c r="B859" s="89" t="str">
        <f t="shared" si="83"/>
        <v/>
      </c>
      <c r="C859" s="155" t="str">
        <f>IFERROR(IF(INDEX(data_wkly!D:D,MATCH($B859,data_wkly!$C:$C,0),1)=0,"",INDEX(data_wkly!D:D,MATCH($B859,data_wkly!$C:$C,0),1)),"")</f>
        <v/>
      </c>
      <c r="D859" s="21" t="str">
        <f>IFERROR(IF(INDEX(data_wkly!E:E,MATCH($B859,data_wkly!$C:$C,0),1)=0,"",INDEX(data_wkly!E:E,MATCH($B859,data_wkly!$C:$C,0),1)),"")</f>
        <v/>
      </c>
      <c r="E859" s="21" t="str">
        <f>IF(C859="","",IFERROR(INDEX(data_wkly!F:F,MATCH($B859,data_wkly!$C:$C,0),1),""))</f>
        <v/>
      </c>
      <c r="F859" s="21" t="str">
        <f>IF(E859="","",IFERROR(IF(INDEX(data_wkly!G:G,MATCH($B859,data_wkly!$C:$C,0),1)=0,"",INDEX(data_wkly!G:G,MATCH($B859,data_wkly!$C:$C,0),1)),""))</f>
        <v/>
      </c>
      <c r="G859" s="21" t="str">
        <f>IFERROR(IF(INDEX(data_wkly!H:H,MATCH($B859,data_wkly!$C:$C,0),1)=0,"",INDEX(data_wkly!H:H,MATCH($B859,data_wkly!$C:$C,0),1)),"")</f>
        <v/>
      </c>
      <c r="H859" s="21" t="str">
        <f>IF(C859="","",IFERROR(INDEX(data_wkly!I:I,MATCH($B859,data_wkly!$C:$C,0),1),""))</f>
        <v/>
      </c>
      <c r="I859" s="21" t="str">
        <f>IF(H859="","",IFERROR(IF(INDEX(data_wkly!J:J,MATCH($B859,data_wkly!$C:$C,0),1)=0,"",INDEX(data_wkly!J:J,MATCH($B859,data_wkly!$C:$C,0),1)),""))</f>
        <v/>
      </c>
      <c r="J859" s="21" t="str">
        <f>IFERROR(IF(INDEX(data_wkly!K:K,MATCH($B859,data_wkly!$C:$C,0),1)=0,"",INDEX(data_wkly!K:K,MATCH($B859,data_wkly!$C:$C,0),1)),"")</f>
        <v/>
      </c>
      <c r="K859" s="86" t="str">
        <f>IFERROR(IF(INDEX(data_wkly!L:L,MATCH($B859,data_wkly!$C:$C,0),1)=0,"",INDEX(data_wkly!L:L,MATCH($B859,data_wkly!$C:$C,0),1)),"")</f>
        <v/>
      </c>
      <c r="L859" s="156"/>
      <c r="M859" s="155" t="str">
        <f>IFERROR(IF(INDEX(data_wkly!M:M,MATCH($B859,data_wkly!$C:$C,0),1)=0,"",INDEX(data_wkly!M:M,MATCH($B859,data_wkly!$C:$C,0),1)),"")</f>
        <v/>
      </c>
      <c r="N859" s="21" t="str">
        <f>IFERROR(IF(INDEX(data_wkly!N:N,MATCH($B859,data_wkly!$C:$C,0),1)=0,"",INDEX(data_wkly!N:N,MATCH($B859,data_wkly!$C:$C,0),1)),"")</f>
        <v/>
      </c>
      <c r="O859" s="21" t="str">
        <f>IF(M859="","",IFERROR(INDEX(data_wkly!O:O,MATCH($B859,data_wkly!$C:$C,0),1),""))</f>
        <v/>
      </c>
      <c r="P859" s="21" t="str">
        <f>IF(M859="","",IFERROR(IF(INDEX(data_wkly!P:P,MATCH($B859,data_wkly!$C:$C,0),1)=0,"",INDEX(data_wkly!P:P,MATCH($B859,data_wkly!$C:$C,0),1)),""))</f>
        <v/>
      </c>
      <c r="Q859" s="21" t="str">
        <f>IFERROR(IF(INDEX(data_wkly!Q:Q,MATCH($B859,data_wkly!$C:$C,0),1)=0,"",INDEX(data_wkly!Q:Q,MATCH($B859,data_wkly!$C:$C,0),1)),"")</f>
        <v/>
      </c>
      <c r="R859" s="21" t="str">
        <f>IF(M859="","",IFERROR(INDEX(data_wkly!R:R,MATCH($B859,data_wkly!$C:$C,0),1),""))</f>
        <v/>
      </c>
      <c r="S859" s="21" t="str">
        <f>IF(M859="","",IFERROR(IF(INDEX(data_wkly!S:S,MATCH($B859,data_wkly!$C:$C,0),1)=0,"",INDEX(data_wkly!S:S,MATCH($B859,data_wkly!$C:$C,0),1)),""))</f>
        <v/>
      </c>
      <c r="T859" s="21" t="str">
        <f>IFERROR(IF(INDEX(data_wkly!T:T,MATCH($B859,data_wkly!$C:$C,0),1)=0,"",INDEX(data_wkly!T:T,MATCH($B859,data_wkly!$C:$C,0),1)),"")</f>
        <v/>
      </c>
      <c r="U859" s="86" t="str">
        <f>IFERROR(IF(INDEX(data_wkly!U:U,MATCH($B859,data_wkly!$C:$C,0),1)=0,"",INDEX(data_wkly!U:U,MATCH($B859,data_wkly!$C:$C,0),1)),"")</f>
        <v/>
      </c>
      <c r="V859" s="157" t="str">
        <f t="shared" si="81"/>
        <v/>
      </c>
      <c r="W859" s="152" t="str">
        <f>IFERROR(IF(INDEX(data_wkly!W:W,MATCH($B859,data_wkly!$C:$C,0),1)=0,"",INDEX(data_wkly!W:W,MATCH($B859,data_wkly!$C:$C,0),1)),"")</f>
        <v/>
      </c>
      <c r="X859" s="21" t="str">
        <f>IFERROR(IF(INDEX(data_wkly!X:X,MATCH($B859,data_wkly!$C:$C,0),1)=0,"",INDEX(data_wkly!X:X,MATCH($B859,data_wkly!$C:$C,0),1)),"")</f>
        <v/>
      </c>
      <c r="Y859" s="21" t="str">
        <f>IFERROR(IF(INDEX(data_wkly!Y:Y,MATCH($B859,data_wkly!$C:$C,0),1)=0,"",INDEX(data_wkly!Y:Y,MATCH($B859,data_wkly!$C:$C,0),1)),"")</f>
        <v/>
      </c>
      <c r="Z859" s="21" t="str">
        <f>IFERROR(IF(INDEX(data_wkly!Z:Z,MATCH($B859,data_wkly!$C:$C,0),1)=0,"",INDEX(data_wkly!Z:Z,MATCH($B859,data_wkly!$C:$C,0),1)),"")</f>
        <v/>
      </c>
      <c r="AA859" s="152" t="str">
        <f>IFERROR(IF(INDEX(data_wkly!AA:AA,MATCH($B859,data_wkly!$C:$C,0),1)=0,"",INDEX(data_wkly!AA:AA,MATCH($B859,data_wkly!$C:$C,0),1)),"")</f>
        <v/>
      </c>
      <c r="AB859" s="21" t="str">
        <f>IFERROR(IF(INDEX(data_wkly!AB:AB,MATCH($B859,data_wkly!$C:$C,0),1)=0,"",INDEX(data_wkly!AB:AB,MATCH($B859,data_wkly!$C:$C,0),1)),"")</f>
        <v/>
      </c>
      <c r="AC859" s="21" t="str">
        <f>IFERROR(IF(INDEX(data_wkly!AC:AC,MATCH($B859,data_wkly!$C:$C,0),1)=0,"",INDEX(data_wkly!AC:AC,MATCH($B859,data_wkly!$C:$C,0),1)),"")</f>
        <v/>
      </c>
      <c r="AD859" s="21" t="str">
        <f>IFERROR(IF(INDEX(data_wkly!AD:AD,MATCH($B859,data_wkly!$C:$C,0),1)=0,"",INDEX(data_wkly!AD:AD,MATCH($B859,data_wkly!$C:$C,0),1)),"")</f>
        <v/>
      </c>
      <c r="AE859" s="157" t="str">
        <f t="shared" si="80"/>
        <v/>
      </c>
      <c r="AF859" s="154" t="str">
        <f>IFERROR(IF(INDEX(data_wkly!AF:AF,MATCH($B859,data_wkly!$C:$C,0),1)=0,"",INDEX(data_wkly!AF:AF,MATCH($B859,data_wkly!$C:$C,0),1)),"")</f>
        <v/>
      </c>
      <c r="AG859" s="153" t="str">
        <f>IFERROR(IF(AF859="","",INDEX(data_wkly!AG:AG,MATCH($B859,data_wkly!$C:$C,0),1)),"")</f>
        <v/>
      </c>
      <c r="AH859" s="153" t="str">
        <f>IFERROR(IF(INDEX(data_wkly!AH:AH,MATCH($B859,data_wkly!$C:$C,0),1)=0,"",INDEX(data_wkly!AH:AH,MATCH($B859,data_wkly!$C:$C,0),1)),"")</f>
        <v/>
      </c>
      <c r="AI859" s="153" t="str">
        <f>IFERROR(IF(INDEX(data_wkly!AI:AI,MATCH($B859,data_wkly!$C:$C,0),1)=0,"",INDEX(data_wkly!AI:AI,MATCH($B859,data_wkly!$C:$C,0),1)),"")</f>
        <v/>
      </c>
      <c r="AJ859" s="153" t="str">
        <f>IFERROR(IF(AI859="","",INDEX(data_wkly!AJ:AJ,MATCH($B859,data_wkly!$C:$C,0),1)),"")</f>
        <v/>
      </c>
      <c r="AK859" s="153" t="str">
        <f>IFERROR(IF(INDEX(data_wkly!AK:AK,MATCH($B859,data_wkly!$C:$C,0),1)=0,"",INDEX(data_wkly!AK:AK,MATCH($B859,data_wkly!$C:$C,0),1)),"")</f>
        <v/>
      </c>
      <c r="AL859" s="153" t="str">
        <f>IFERROR(IF(INDEX(data_wkly!AL:AL,MATCH($B859,data_wkly!$C:$C,0),1)=0,"",INDEX(data_wkly!AL:AL,MATCH($B859,data_wkly!$C:$C,0),1)),"")</f>
        <v/>
      </c>
      <c r="AM859" s="183" t="str">
        <f>IFERROR(IF(INDEX(data_wkly!AM:AM,MATCH($B859,data_wkly!$C:$C,0),1)=0,"",INDEX(data_wkly!AM:AM,MATCH($B859,data_wkly!$C:$C,0),1)),"")</f>
        <v/>
      </c>
      <c r="AN859" s="41" t="str">
        <f t="shared" si="78"/>
        <v/>
      </c>
      <c r="AO859" s="88">
        <f t="shared" si="84"/>
        <v>1</v>
      </c>
    </row>
    <row r="860" spans="1:41">
      <c r="A860" s="88" t="str">
        <f t="shared" si="82"/>
        <v/>
      </c>
      <c r="B860" s="89" t="str">
        <f t="shared" si="83"/>
        <v/>
      </c>
      <c r="C860" s="155" t="str">
        <f>IFERROR(IF(INDEX(data_wkly!D:D,MATCH($B860,data_wkly!$C:$C,0),1)=0,"",INDEX(data_wkly!D:D,MATCH($B860,data_wkly!$C:$C,0),1)),"")</f>
        <v/>
      </c>
      <c r="D860" s="21" t="str">
        <f>IFERROR(IF(INDEX(data_wkly!E:E,MATCH($B860,data_wkly!$C:$C,0),1)=0,"",INDEX(data_wkly!E:E,MATCH($B860,data_wkly!$C:$C,0),1)),"")</f>
        <v/>
      </c>
      <c r="E860" s="21" t="str">
        <f>IF(C860="","",IFERROR(INDEX(data_wkly!F:F,MATCH($B860,data_wkly!$C:$C,0),1),""))</f>
        <v/>
      </c>
      <c r="F860" s="21" t="str">
        <f>IF(E860="","",IFERROR(IF(INDEX(data_wkly!G:G,MATCH($B860,data_wkly!$C:$C,0),1)=0,"",INDEX(data_wkly!G:G,MATCH($B860,data_wkly!$C:$C,0),1)),""))</f>
        <v/>
      </c>
      <c r="G860" s="21" t="str">
        <f>IFERROR(IF(INDEX(data_wkly!H:H,MATCH($B860,data_wkly!$C:$C,0),1)=0,"",INDEX(data_wkly!H:H,MATCH($B860,data_wkly!$C:$C,0),1)),"")</f>
        <v/>
      </c>
      <c r="H860" s="21" t="str">
        <f>IF(C860="","",IFERROR(INDEX(data_wkly!I:I,MATCH($B860,data_wkly!$C:$C,0),1),""))</f>
        <v/>
      </c>
      <c r="I860" s="21" t="str">
        <f>IF(H860="","",IFERROR(IF(INDEX(data_wkly!J:J,MATCH($B860,data_wkly!$C:$C,0),1)=0,"",INDEX(data_wkly!J:J,MATCH($B860,data_wkly!$C:$C,0),1)),""))</f>
        <v/>
      </c>
      <c r="J860" s="21" t="str">
        <f>IFERROR(IF(INDEX(data_wkly!K:K,MATCH($B860,data_wkly!$C:$C,0),1)=0,"",INDEX(data_wkly!K:K,MATCH($B860,data_wkly!$C:$C,0),1)),"")</f>
        <v/>
      </c>
      <c r="K860" s="86" t="str">
        <f>IFERROR(IF(INDEX(data_wkly!L:L,MATCH($B860,data_wkly!$C:$C,0),1)=0,"",INDEX(data_wkly!L:L,MATCH($B860,data_wkly!$C:$C,0),1)),"")</f>
        <v/>
      </c>
      <c r="L860" s="156"/>
      <c r="M860" s="155" t="str">
        <f>IFERROR(IF(INDEX(data_wkly!M:M,MATCH($B860,data_wkly!$C:$C,0),1)=0,"",INDEX(data_wkly!M:M,MATCH($B860,data_wkly!$C:$C,0),1)),"")</f>
        <v/>
      </c>
      <c r="N860" s="21" t="str">
        <f>IFERROR(IF(INDEX(data_wkly!N:N,MATCH($B860,data_wkly!$C:$C,0),1)=0,"",INDEX(data_wkly!N:N,MATCH($B860,data_wkly!$C:$C,0),1)),"")</f>
        <v/>
      </c>
      <c r="O860" s="21" t="str">
        <f>IF(M860="","",IFERROR(INDEX(data_wkly!O:O,MATCH($B860,data_wkly!$C:$C,0),1),""))</f>
        <v/>
      </c>
      <c r="P860" s="21" t="str">
        <f>IF(M860="","",IFERROR(IF(INDEX(data_wkly!P:P,MATCH($B860,data_wkly!$C:$C,0),1)=0,"",INDEX(data_wkly!P:P,MATCH($B860,data_wkly!$C:$C,0),1)),""))</f>
        <v/>
      </c>
      <c r="Q860" s="21" t="str">
        <f>IFERROR(IF(INDEX(data_wkly!Q:Q,MATCH($B860,data_wkly!$C:$C,0),1)=0,"",INDEX(data_wkly!Q:Q,MATCH($B860,data_wkly!$C:$C,0),1)),"")</f>
        <v/>
      </c>
      <c r="R860" s="21" t="str">
        <f>IF(M860="","",IFERROR(INDEX(data_wkly!R:R,MATCH($B860,data_wkly!$C:$C,0),1),""))</f>
        <v/>
      </c>
      <c r="S860" s="21" t="str">
        <f>IF(M860="","",IFERROR(IF(INDEX(data_wkly!S:S,MATCH($B860,data_wkly!$C:$C,0),1)=0,"",INDEX(data_wkly!S:S,MATCH($B860,data_wkly!$C:$C,0),1)),""))</f>
        <v/>
      </c>
      <c r="T860" s="21" t="str">
        <f>IFERROR(IF(INDEX(data_wkly!T:T,MATCH($B860,data_wkly!$C:$C,0),1)=0,"",INDEX(data_wkly!T:T,MATCH($B860,data_wkly!$C:$C,0),1)),"")</f>
        <v/>
      </c>
      <c r="U860" s="86" t="str">
        <f>IFERROR(IF(INDEX(data_wkly!U:U,MATCH($B860,data_wkly!$C:$C,0),1)=0,"",INDEX(data_wkly!U:U,MATCH($B860,data_wkly!$C:$C,0),1)),"")</f>
        <v/>
      </c>
      <c r="V860" s="157" t="str">
        <f t="shared" si="81"/>
        <v/>
      </c>
      <c r="W860" s="152" t="str">
        <f>IFERROR(IF(INDEX(data_wkly!W:W,MATCH($B860,data_wkly!$C:$C,0),1)=0,"",INDEX(data_wkly!W:W,MATCH($B860,data_wkly!$C:$C,0),1)),"")</f>
        <v/>
      </c>
      <c r="X860" s="21" t="str">
        <f>IFERROR(IF(INDEX(data_wkly!X:X,MATCH($B860,data_wkly!$C:$C,0),1)=0,"",INDEX(data_wkly!X:X,MATCH($B860,data_wkly!$C:$C,0),1)),"")</f>
        <v/>
      </c>
      <c r="Y860" s="21" t="str">
        <f>IFERROR(IF(INDEX(data_wkly!Y:Y,MATCH($B860,data_wkly!$C:$C,0),1)=0,"",INDEX(data_wkly!Y:Y,MATCH($B860,data_wkly!$C:$C,0),1)),"")</f>
        <v/>
      </c>
      <c r="Z860" s="21" t="str">
        <f>IFERROR(IF(INDEX(data_wkly!Z:Z,MATCH($B860,data_wkly!$C:$C,0),1)=0,"",INDEX(data_wkly!Z:Z,MATCH($B860,data_wkly!$C:$C,0),1)),"")</f>
        <v/>
      </c>
      <c r="AA860" s="152" t="str">
        <f>IFERROR(IF(INDEX(data_wkly!AA:AA,MATCH($B860,data_wkly!$C:$C,0),1)=0,"",INDEX(data_wkly!AA:AA,MATCH($B860,data_wkly!$C:$C,0),1)),"")</f>
        <v/>
      </c>
      <c r="AB860" s="21" t="str">
        <f>IFERROR(IF(INDEX(data_wkly!AB:AB,MATCH($B860,data_wkly!$C:$C,0),1)=0,"",INDEX(data_wkly!AB:AB,MATCH($B860,data_wkly!$C:$C,0),1)),"")</f>
        <v/>
      </c>
      <c r="AC860" s="21" t="str">
        <f>IFERROR(IF(INDEX(data_wkly!AC:AC,MATCH($B860,data_wkly!$C:$C,0),1)=0,"",INDEX(data_wkly!AC:AC,MATCH($B860,data_wkly!$C:$C,0),1)),"")</f>
        <v/>
      </c>
      <c r="AD860" s="21" t="str">
        <f>IFERROR(IF(INDEX(data_wkly!AD:AD,MATCH($B860,data_wkly!$C:$C,0),1)=0,"",INDEX(data_wkly!AD:AD,MATCH($B860,data_wkly!$C:$C,0),1)),"")</f>
        <v/>
      </c>
      <c r="AE860" s="157" t="str">
        <f t="shared" si="80"/>
        <v/>
      </c>
      <c r="AF860" s="154" t="str">
        <f>IFERROR(IF(INDEX(data_wkly!AF:AF,MATCH($B860,data_wkly!$C:$C,0),1)=0,"",INDEX(data_wkly!AF:AF,MATCH($B860,data_wkly!$C:$C,0),1)),"")</f>
        <v/>
      </c>
      <c r="AG860" s="153" t="str">
        <f>IFERROR(IF(AF860="","",INDEX(data_wkly!AG:AG,MATCH($B860,data_wkly!$C:$C,0),1)),"")</f>
        <v/>
      </c>
      <c r="AH860" s="153" t="str">
        <f>IFERROR(IF(INDEX(data_wkly!AH:AH,MATCH($B860,data_wkly!$C:$C,0),1)=0,"",INDEX(data_wkly!AH:AH,MATCH($B860,data_wkly!$C:$C,0),1)),"")</f>
        <v/>
      </c>
      <c r="AI860" s="153" t="str">
        <f>IFERROR(IF(INDEX(data_wkly!AI:AI,MATCH($B860,data_wkly!$C:$C,0),1)=0,"",INDEX(data_wkly!AI:AI,MATCH($B860,data_wkly!$C:$C,0),1)),"")</f>
        <v/>
      </c>
      <c r="AJ860" s="153" t="str">
        <f>IFERROR(IF(AI860="","",INDEX(data_wkly!AJ:AJ,MATCH($B860,data_wkly!$C:$C,0),1)),"")</f>
        <v/>
      </c>
      <c r="AK860" s="153" t="str">
        <f>IFERROR(IF(INDEX(data_wkly!AK:AK,MATCH($B860,data_wkly!$C:$C,0),1)=0,"",INDEX(data_wkly!AK:AK,MATCH($B860,data_wkly!$C:$C,0),1)),"")</f>
        <v/>
      </c>
      <c r="AL860" s="153" t="str">
        <f>IFERROR(IF(INDEX(data_wkly!AL:AL,MATCH($B860,data_wkly!$C:$C,0),1)=0,"",INDEX(data_wkly!AL:AL,MATCH($B860,data_wkly!$C:$C,0),1)),"")</f>
        <v/>
      </c>
      <c r="AM860" s="183" t="str">
        <f>IFERROR(IF(INDEX(data_wkly!AM:AM,MATCH($B860,data_wkly!$C:$C,0),1)=0,"",INDEX(data_wkly!AM:AM,MATCH($B860,data_wkly!$C:$C,0),1)),"")</f>
        <v/>
      </c>
      <c r="AN860" s="41" t="str">
        <f t="shared" si="78"/>
        <v/>
      </c>
      <c r="AO860" s="88">
        <f t="shared" si="84"/>
        <v>2</v>
      </c>
    </row>
    <row r="861" spans="1:41">
      <c r="A861" s="88" t="str">
        <f t="shared" si="82"/>
        <v/>
      </c>
      <c r="B861" s="89" t="str">
        <f t="shared" si="83"/>
        <v/>
      </c>
      <c r="C861" s="155" t="str">
        <f>IFERROR(IF(INDEX(data_wkly!D:D,MATCH($B861,data_wkly!$C:$C,0),1)=0,"",INDEX(data_wkly!D:D,MATCH($B861,data_wkly!$C:$C,0),1)),"")</f>
        <v/>
      </c>
      <c r="D861" s="21" t="str">
        <f>IFERROR(IF(INDEX(data_wkly!E:E,MATCH($B861,data_wkly!$C:$C,0),1)=0,"",INDEX(data_wkly!E:E,MATCH($B861,data_wkly!$C:$C,0),1)),"")</f>
        <v/>
      </c>
      <c r="E861" s="21" t="str">
        <f>IF(C861="","",IFERROR(INDEX(data_wkly!F:F,MATCH($B861,data_wkly!$C:$C,0),1),""))</f>
        <v/>
      </c>
      <c r="F861" s="21" t="str">
        <f>IF(E861="","",IFERROR(IF(INDEX(data_wkly!G:G,MATCH($B861,data_wkly!$C:$C,0),1)=0,"",INDEX(data_wkly!G:G,MATCH($B861,data_wkly!$C:$C,0),1)),""))</f>
        <v/>
      </c>
      <c r="G861" s="21" t="str">
        <f>IFERROR(IF(INDEX(data_wkly!H:H,MATCH($B861,data_wkly!$C:$C,0),1)=0,"",INDEX(data_wkly!H:H,MATCH($B861,data_wkly!$C:$C,0),1)),"")</f>
        <v/>
      </c>
      <c r="H861" s="21" t="str">
        <f>IF(C861="","",IFERROR(INDEX(data_wkly!I:I,MATCH($B861,data_wkly!$C:$C,0),1),""))</f>
        <v/>
      </c>
      <c r="I861" s="21" t="str">
        <f>IF(H861="","",IFERROR(IF(INDEX(data_wkly!J:J,MATCH($B861,data_wkly!$C:$C,0),1)=0,"",INDEX(data_wkly!J:J,MATCH($B861,data_wkly!$C:$C,0),1)),""))</f>
        <v/>
      </c>
      <c r="J861" s="21" t="str">
        <f>IFERROR(IF(INDEX(data_wkly!K:K,MATCH($B861,data_wkly!$C:$C,0),1)=0,"",INDEX(data_wkly!K:K,MATCH($B861,data_wkly!$C:$C,0),1)),"")</f>
        <v/>
      </c>
      <c r="K861" s="86" t="str">
        <f>IFERROR(IF(INDEX(data_wkly!L:L,MATCH($B861,data_wkly!$C:$C,0),1)=0,"",INDEX(data_wkly!L:L,MATCH($B861,data_wkly!$C:$C,0),1)),"")</f>
        <v/>
      </c>
      <c r="L861" s="156"/>
      <c r="M861" s="155" t="str">
        <f>IFERROR(IF(INDEX(data_wkly!M:M,MATCH($B861,data_wkly!$C:$C,0),1)=0,"",INDEX(data_wkly!M:M,MATCH($B861,data_wkly!$C:$C,0),1)),"")</f>
        <v/>
      </c>
      <c r="N861" s="21" t="str">
        <f>IFERROR(IF(INDEX(data_wkly!N:N,MATCH($B861,data_wkly!$C:$C,0),1)=0,"",INDEX(data_wkly!N:N,MATCH($B861,data_wkly!$C:$C,0),1)),"")</f>
        <v/>
      </c>
      <c r="O861" s="21" t="str">
        <f>IF(M861="","",IFERROR(INDEX(data_wkly!O:O,MATCH($B861,data_wkly!$C:$C,0),1),""))</f>
        <v/>
      </c>
      <c r="P861" s="21" t="str">
        <f>IF(M861="","",IFERROR(IF(INDEX(data_wkly!P:P,MATCH($B861,data_wkly!$C:$C,0),1)=0,"",INDEX(data_wkly!P:P,MATCH($B861,data_wkly!$C:$C,0),1)),""))</f>
        <v/>
      </c>
      <c r="Q861" s="21" t="str">
        <f>IFERROR(IF(INDEX(data_wkly!Q:Q,MATCH($B861,data_wkly!$C:$C,0),1)=0,"",INDEX(data_wkly!Q:Q,MATCH($B861,data_wkly!$C:$C,0),1)),"")</f>
        <v/>
      </c>
      <c r="R861" s="21" t="str">
        <f>IF(M861="","",IFERROR(INDEX(data_wkly!R:R,MATCH($B861,data_wkly!$C:$C,0),1),""))</f>
        <v/>
      </c>
      <c r="S861" s="21" t="str">
        <f>IF(M861="","",IFERROR(IF(INDEX(data_wkly!S:S,MATCH($B861,data_wkly!$C:$C,0),1)=0,"",INDEX(data_wkly!S:S,MATCH($B861,data_wkly!$C:$C,0),1)),""))</f>
        <v/>
      </c>
      <c r="T861" s="21" t="str">
        <f>IFERROR(IF(INDEX(data_wkly!T:T,MATCH($B861,data_wkly!$C:$C,0),1)=0,"",INDEX(data_wkly!T:T,MATCH($B861,data_wkly!$C:$C,0),1)),"")</f>
        <v/>
      </c>
      <c r="U861" s="86" t="str">
        <f>IFERROR(IF(INDEX(data_wkly!U:U,MATCH($B861,data_wkly!$C:$C,0),1)=0,"",INDEX(data_wkly!U:U,MATCH($B861,data_wkly!$C:$C,0),1)),"")</f>
        <v/>
      </c>
      <c r="V861" s="157" t="str">
        <f t="shared" si="81"/>
        <v/>
      </c>
      <c r="W861" s="152" t="str">
        <f>IFERROR(IF(INDEX(data_wkly!W:W,MATCH($B861,data_wkly!$C:$C,0),1)=0,"",INDEX(data_wkly!W:W,MATCH($B861,data_wkly!$C:$C,0),1)),"")</f>
        <v/>
      </c>
      <c r="X861" s="21" t="str">
        <f>IFERROR(IF(INDEX(data_wkly!X:X,MATCH($B861,data_wkly!$C:$C,0),1)=0,"",INDEX(data_wkly!X:X,MATCH($B861,data_wkly!$C:$C,0),1)),"")</f>
        <v/>
      </c>
      <c r="Y861" s="21" t="str">
        <f>IFERROR(IF(INDEX(data_wkly!Y:Y,MATCH($B861,data_wkly!$C:$C,0),1)=0,"",INDEX(data_wkly!Y:Y,MATCH($B861,data_wkly!$C:$C,0),1)),"")</f>
        <v/>
      </c>
      <c r="Z861" s="21" t="str">
        <f>IFERROR(IF(INDEX(data_wkly!Z:Z,MATCH($B861,data_wkly!$C:$C,0),1)=0,"",INDEX(data_wkly!Z:Z,MATCH($B861,data_wkly!$C:$C,0),1)),"")</f>
        <v/>
      </c>
      <c r="AA861" s="152" t="str">
        <f>IFERROR(IF(INDEX(data_wkly!AA:AA,MATCH($B861,data_wkly!$C:$C,0),1)=0,"",INDEX(data_wkly!AA:AA,MATCH($B861,data_wkly!$C:$C,0),1)),"")</f>
        <v/>
      </c>
      <c r="AB861" s="21" t="str">
        <f>IFERROR(IF(INDEX(data_wkly!AB:AB,MATCH($B861,data_wkly!$C:$C,0),1)=0,"",INDEX(data_wkly!AB:AB,MATCH($B861,data_wkly!$C:$C,0),1)),"")</f>
        <v/>
      </c>
      <c r="AC861" s="21" t="str">
        <f>IFERROR(IF(INDEX(data_wkly!AC:AC,MATCH($B861,data_wkly!$C:$C,0),1)=0,"",INDEX(data_wkly!AC:AC,MATCH($B861,data_wkly!$C:$C,0),1)),"")</f>
        <v/>
      </c>
      <c r="AD861" s="21" t="str">
        <f>IFERROR(IF(INDEX(data_wkly!AD:AD,MATCH($B861,data_wkly!$C:$C,0),1)=0,"",INDEX(data_wkly!AD:AD,MATCH($B861,data_wkly!$C:$C,0),1)),"")</f>
        <v/>
      </c>
      <c r="AE861" s="157" t="str">
        <f t="shared" si="80"/>
        <v/>
      </c>
      <c r="AF861" s="154" t="str">
        <f>IFERROR(IF(INDEX(data_wkly!AF:AF,MATCH($B861,data_wkly!$C:$C,0),1)=0,"",INDEX(data_wkly!AF:AF,MATCH($B861,data_wkly!$C:$C,0),1)),"")</f>
        <v/>
      </c>
      <c r="AG861" s="153" t="str">
        <f>IFERROR(IF(AF861="","",INDEX(data_wkly!AG:AG,MATCH($B861,data_wkly!$C:$C,0),1)),"")</f>
        <v/>
      </c>
      <c r="AH861" s="153" t="str">
        <f>IFERROR(IF(INDEX(data_wkly!AH:AH,MATCH($B861,data_wkly!$C:$C,0),1)=0,"",INDEX(data_wkly!AH:AH,MATCH($B861,data_wkly!$C:$C,0),1)),"")</f>
        <v/>
      </c>
      <c r="AI861" s="153" t="str">
        <f>IFERROR(IF(INDEX(data_wkly!AI:AI,MATCH($B861,data_wkly!$C:$C,0),1)=0,"",INDEX(data_wkly!AI:AI,MATCH($B861,data_wkly!$C:$C,0),1)),"")</f>
        <v/>
      </c>
      <c r="AJ861" s="153" t="str">
        <f>IFERROR(IF(AI861="","",INDEX(data_wkly!AJ:AJ,MATCH($B861,data_wkly!$C:$C,0),1)),"")</f>
        <v/>
      </c>
      <c r="AK861" s="153" t="str">
        <f>IFERROR(IF(INDEX(data_wkly!AK:AK,MATCH($B861,data_wkly!$C:$C,0),1)=0,"",INDEX(data_wkly!AK:AK,MATCH($B861,data_wkly!$C:$C,0),1)),"")</f>
        <v/>
      </c>
      <c r="AL861" s="153" t="str">
        <f>IFERROR(IF(INDEX(data_wkly!AL:AL,MATCH($B861,data_wkly!$C:$C,0),1)=0,"",INDEX(data_wkly!AL:AL,MATCH($B861,data_wkly!$C:$C,0),1)),"")</f>
        <v/>
      </c>
      <c r="AM861" s="183" t="str">
        <f>IFERROR(IF(INDEX(data_wkly!AM:AM,MATCH($B861,data_wkly!$C:$C,0),1)=0,"",INDEX(data_wkly!AM:AM,MATCH($B861,data_wkly!$C:$C,0),1)),"")</f>
        <v/>
      </c>
      <c r="AN861" s="41" t="str">
        <f t="shared" si="78"/>
        <v/>
      </c>
      <c r="AO861" s="88">
        <f t="shared" si="84"/>
        <v>1</v>
      </c>
    </row>
    <row r="862" spans="1:41">
      <c r="A862" s="88" t="str">
        <f t="shared" si="82"/>
        <v/>
      </c>
      <c r="B862" s="89" t="str">
        <f t="shared" si="83"/>
        <v/>
      </c>
      <c r="C862" s="155" t="str">
        <f>IFERROR(IF(INDEX(data_wkly!D:D,MATCH($B862,data_wkly!$C:$C,0),1)=0,"",INDEX(data_wkly!D:D,MATCH($B862,data_wkly!$C:$C,0),1)),"")</f>
        <v/>
      </c>
      <c r="D862" s="21" t="str">
        <f>IFERROR(IF(INDEX(data_wkly!E:E,MATCH($B862,data_wkly!$C:$C,0),1)=0,"",INDEX(data_wkly!E:E,MATCH($B862,data_wkly!$C:$C,0),1)),"")</f>
        <v/>
      </c>
      <c r="E862" s="21" t="str">
        <f>IF(C862="","",IFERROR(INDEX(data_wkly!F:F,MATCH($B862,data_wkly!$C:$C,0),1),""))</f>
        <v/>
      </c>
      <c r="F862" s="21" t="str">
        <f>IF(E862="","",IFERROR(IF(INDEX(data_wkly!G:G,MATCH($B862,data_wkly!$C:$C,0),1)=0,"",INDEX(data_wkly!G:G,MATCH($B862,data_wkly!$C:$C,0),1)),""))</f>
        <v/>
      </c>
      <c r="G862" s="21" t="str">
        <f>IFERROR(IF(INDEX(data_wkly!H:H,MATCH($B862,data_wkly!$C:$C,0),1)=0,"",INDEX(data_wkly!H:H,MATCH($B862,data_wkly!$C:$C,0),1)),"")</f>
        <v/>
      </c>
      <c r="H862" s="21" t="str">
        <f>IF(C862="","",IFERROR(INDEX(data_wkly!I:I,MATCH($B862,data_wkly!$C:$C,0),1),""))</f>
        <v/>
      </c>
      <c r="I862" s="21" t="str">
        <f>IF(H862="","",IFERROR(IF(INDEX(data_wkly!J:J,MATCH($B862,data_wkly!$C:$C,0),1)=0,"",INDEX(data_wkly!J:J,MATCH($B862,data_wkly!$C:$C,0),1)),""))</f>
        <v/>
      </c>
      <c r="J862" s="21" t="str">
        <f>IFERROR(IF(INDEX(data_wkly!K:K,MATCH($B862,data_wkly!$C:$C,0),1)=0,"",INDEX(data_wkly!K:K,MATCH($B862,data_wkly!$C:$C,0),1)),"")</f>
        <v/>
      </c>
      <c r="K862" s="86" t="str">
        <f>IFERROR(IF(INDEX(data_wkly!L:L,MATCH($B862,data_wkly!$C:$C,0),1)=0,"",INDEX(data_wkly!L:L,MATCH($B862,data_wkly!$C:$C,0),1)),"")</f>
        <v/>
      </c>
      <c r="L862" s="156"/>
      <c r="M862" s="155" t="str">
        <f>IFERROR(IF(INDEX(data_wkly!M:M,MATCH($B862,data_wkly!$C:$C,0),1)=0,"",INDEX(data_wkly!M:M,MATCH($B862,data_wkly!$C:$C,0),1)),"")</f>
        <v/>
      </c>
      <c r="N862" s="21" t="str">
        <f>IFERROR(IF(INDEX(data_wkly!N:N,MATCH($B862,data_wkly!$C:$C,0),1)=0,"",INDEX(data_wkly!N:N,MATCH($B862,data_wkly!$C:$C,0),1)),"")</f>
        <v/>
      </c>
      <c r="O862" s="21" t="str">
        <f>IF(M862="","",IFERROR(INDEX(data_wkly!O:O,MATCH($B862,data_wkly!$C:$C,0),1),""))</f>
        <v/>
      </c>
      <c r="P862" s="21" t="str">
        <f>IF(M862="","",IFERROR(IF(INDEX(data_wkly!P:P,MATCH($B862,data_wkly!$C:$C,0),1)=0,"",INDEX(data_wkly!P:P,MATCH($B862,data_wkly!$C:$C,0),1)),""))</f>
        <v/>
      </c>
      <c r="Q862" s="21" t="str">
        <f>IFERROR(IF(INDEX(data_wkly!Q:Q,MATCH($B862,data_wkly!$C:$C,0),1)=0,"",INDEX(data_wkly!Q:Q,MATCH($B862,data_wkly!$C:$C,0),1)),"")</f>
        <v/>
      </c>
      <c r="R862" s="21" t="str">
        <f>IF(M862="","",IFERROR(INDEX(data_wkly!R:R,MATCH($B862,data_wkly!$C:$C,0),1),""))</f>
        <v/>
      </c>
      <c r="S862" s="21" t="str">
        <f>IF(M862="","",IFERROR(IF(INDEX(data_wkly!S:S,MATCH($B862,data_wkly!$C:$C,0),1)=0,"",INDEX(data_wkly!S:S,MATCH($B862,data_wkly!$C:$C,0),1)),""))</f>
        <v/>
      </c>
      <c r="T862" s="21" t="str">
        <f>IFERROR(IF(INDEX(data_wkly!T:T,MATCH($B862,data_wkly!$C:$C,0),1)=0,"",INDEX(data_wkly!T:T,MATCH($B862,data_wkly!$C:$C,0),1)),"")</f>
        <v/>
      </c>
      <c r="U862" s="86" t="str">
        <f>IFERROR(IF(INDEX(data_wkly!U:U,MATCH($B862,data_wkly!$C:$C,0),1)=0,"",INDEX(data_wkly!U:U,MATCH($B862,data_wkly!$C:$C,0),1)),"")</f>
        <v/>
      </c>
      <c r="V862" s="157" t="str">
        <f t="shared" si="81"/>
        <v/>
      </c>
      <c r="W862" s="152" t="str">
        <f>IFERROR(IF(INDEX(data_wkly!W:W,MATCH($B862,data_wkly!$C:$C,0),1)=0,"",INDEX(data_wkly!W:W,MATCH($B862,data_wkly!$C:$C,0),1)),"")</f>
        <v/>
      </c>
      <c r="X862" s="21" t="str">
        <f>IFERROR(IF(INDEX(data_wkly!X:X,MATCH($B862,data_wkly!$C:$C,0),1)=0,"",INDEX(data_wkly!X:X,MATCH($B862,data_wkly!$C:$C,0),1)),"")</f>
        <v/>
      </c>
      <c r="Y862" s="21" t="str">
        <f>IFERROR(IF(INDEX(data_wkly!Y:Y,MATCH($B862,data_wkly!$C:$C,0),1)=0,"",INDEX(data_wkly!Y:Y,MATCH($B862,data_wkly!$C:$C,0),1)),"")</f>
        <v/>
      </c>
      <c r="Z862" s="21" t="str">
        <f>IFERROR(IF(INDEX(data_wkly!Z:Z,MATCH($B862,data_wkly!$C:$C,0),1)=0,"",INDEX(data_wkly!Z:Z,MATCH($B862,data_wkly!$C:$C,0),1)),"")</f>
        <v/>
      </c>
      <c r="AA862" s="152" t="str">
        <f>IFERROR(IF(INDEX(data_wkly!AA:AA,MATCH($B862,data_wkly!$C:$C,0),1)=0,"",INDEX(data_wkly!AA:AA,MATCH($B862,data_wkly!$C:$C,0),1)),"")</f>
        <v/>
      </c>
      <c r="AB862" s="21" t="str">
        <f>IFERROR(IF(INDEX(data_wkly!AB:AB,MATCH($B862,data_wkly!$C:$C,0),1)=0,"",INDEX(data_wkly!AB:AB,MATCH($B862,data_wkly!$C:$C,0),1)),"")</f>
        <v/>
      </c>
      <c r="AC862" s="21" t="str">
        <f>IFERROR(IF(INDEX(data_wkly!AC:AC,MATCH($B862,data_wkly!$C:$C,0),1)=0,"",INDEX(data_wkly!AC:AC,MATCH($B862,data_wkly!$C:$C,0),1)),"")</f>
        <v/>
      </c>
      <c r="AD862" s="21" t="str">
        <f>IFERROR(IF(INDEX(data_wkly!AD:AD,MATCH($B862,data_wkly!$C:$C,0),1)=0,"",INDEX(data_wkly!AD:AD,MATCH($B862,data_wkly!$C:$C,0),1)),"")</f>
        <v/>
      </c>
      <c r="AE862" s="157" t="str">
        <f t="shared" si="80"/>
        <v/>
      </c>
      <c r="AF862" s="154" t="str">
        <f>IFERROR(IF(INDEX(data_wkly!AF:AF,MATCH($B862,data_wkly!$C:$C,0),1)=0,"",INDEX(data_wkly!AF:AF,MATCH($B862,data_wkly!$C:$C,0),1)),"")</f>
        <v/>
      </c>
      <c r="AG862" s="153" t="str">
        <f>IFERROR(IF(AF862="","",INDEX(data_wkly!AG:AG,MATCH($B862,data_wkly!$C:$C,0),1)),"")</f>
        <v/>
      </c>
      <c r="AH862" s="153" t="str">
        <f>IFERROR(IF(INDEX(data_wkly!AH:AH,MATCH($B862,data_wkly!$C:$C,0),1)=0,"",INDEX(data_wkly!AH:AH,MATCH($B862,data_wkly!$C:$C,0),1)),"")</f>
        <v/>
      </c>
      <c r="AI862" s="153" t="str">
        <f>IFERROR(IF(INDEX(data_wkly!AI:AI,MATCH($B862,data_wkly!$C:$C,0),1)=0,"",INDEX(data_wkly!AI:AI,MATCH($B862,data_wkly!$C:$C,0),1)),"")</f>
        <v/>
      </c>
      <c r="AJ862" s="153" t="str">
        <f>IFERROR(IF(AI862="","",INDEX(data_wkly!AJ:AJ,MATCH($B862,data_wkly!$C:$C,0),1)),"")</f>
        <v/>
      </c>
      <c r="AK862" s="153" t="str">
        <f>IFERROR(IF(INDEX(data_wkly!AK:AK,MATCH($B862,data_wkly!$C:$C,0),1)=0,"",INDEX(data_wkly!AK:AK,MATCH($B862,data_wkly!$C:$C,0),1)),"")</f>
        <v/>
      </c>
      <c r="AL862" s="153" t="str">
        <f>IFERROR(IF(INDEX(data_wkly!AL:AL,MATCH($B862,data_wkly!$C:$C,0),1)=0,"",INDEX(data_wkly!AL:AL,MATCH($B862,data_wkly!$C:$C,0),1)),"")</f>
        <v/>
      </c>
      <c r="AM862" s="183" t="str">
        <f>IFERROR(IF(INDEX(data_wkly!AM:AM,MATCH($B862,data_wkly!$C:$C,0),1)=0,"",INDEX(data_wkly!AM:AM,MATCH($B862,data_wkly!$C:$C,0),1)),"")</f>
        <v/>
      </c>
      <c r="AN862" s="41" t="str">
        <f t="shared" si="78"/>
        <v/>
      </c>
      <c r="AO862" s="88">
        <f t="shared" si="84"/>
        <v>2</v>
      </c>
    </row>
    <row r="863" spans="1:41">
      <c r="A863" s="88" t="str">
        <f t="shared" si="82"/>
        <v/>
      </c>
      <c r="B863" s="89" t="str">
        <f t="shared" si="83"/>
        <v/>
      </c>
      <c r="C863" s="155" t="str">
        <f>IFERROR(IF(INDEX(data_wkly!D:D,MATCH($B863,data_wkly!$C:$C,0),1)=0,"",INDEX(data_wkly!D:D,MATCH($B863,data_wkly!$C:$C,0),1)),"")</f>
        <v/>
      </c>
      <c r="D863" s="21" t="str">
        <f>IFERROR(IF(INDEX(data_wkly!E:E,MATCH($B863,data_wkly!$C:$C,0),1)=0,"",INDEX(data_wkly!E:E,MATCH($B863,data_wkly!$C:$C,0),1)),"")</f>
        <v/>
      </c>
      <c r="E863" s="21" t="str">
        <f>IF(C863="","",IFERROR(INDEX(data_wkly!F:F,MATCH($B863,data_wkly!$C:$C,0),1),""))</f>
        <v/>
      </c>
      <c r="F863" s="21" t="str">
        <f>IF(E863="","",IFERROR(IF(INDEX(data_wkly!G:G,MATCH($B863,data_wkly!$C:$C,0),1)=0,"",INDEX(data_wkly!G:G,MATCH($B863,data_wkly!$C:$C,0),1)),""))</f>
        <v/>
      </c>
      <c r="G863" s="21" t="str">
        <f>IFERROR(IF(INDEX(data_wkly!H:H,MATCH($B863,data_wkly!$C:$C,0),1)=0,"",INDEX(data_wkly!H:H,MATCH($B863,data_wkly!$C:$C,0),1)),"")</f>
        <v/>
      </c>
      <c r="H863" s="21" t="str">
        <f>IF(C863="","",IFERROR(INDEX(data_wkly!I:I,MATCH($B863,data_wkly!$C:$C,0),1),""))</f>
        <v/>
      </c>
      <c r="I863" s="21" t="str">
        <f>IF(H863="","",IFERROR(IF(INDEX(data_wkly!J:J,MATCH($B863,data_wkly!$C:$C,0),1)=0,"",INDEX(data_wkly!J:J,MATCH($B863,data_wkly!$C:$C,0),1)),""))</f>
        <v/>
      </c>
      <c r="J863" s="21" t="str">
        <f>IFERROR(IF(INDEX(data_wkly!K:K,MATCH($B863,data_wkly!$C:$C,0),1)=0,"",INDEX(data_wkly!K:K,MATCH($B863,data_wkly!$C:$C,0),1)),"")</f>
        <v/>
      </c>
      <c r="K863" s="86" t="str">
        <f>IFERROR(IF(INDEX(data_wkly!L:L,MATCH($B863,data_wkly!$C:$C,0),1)=0,"",INDEX(data_wkly!L:L,MATCH($B863,data_wkly!$C:$C,0),1)),"")</f>
        <v/>
      </c>
      <c r="L863" s="156"/>
      <c r="M863" s="155" t="str">
        <f>IFERROR(IF(INDEX(data_wkly!M:M,MATCH($B863,data_wkly!$C:$C,0),1)=0,"",INDEX(data_wkly!M:M,MATCH($B863,data_wkly!$C:$C,0),1)),"")</f>
        <v/>
      </c>
      <c r="N863" s="21" t="str">
        <f>IFERROR(IF(INDEX(data_wkly!N:N,MATCH($B863,data_wkly!$C:$C,0),1)=0,"",INDEX(data_wkly!N:N,MATCH($B863,data_wkly!$C:$C,0),1)),"")</f>
        <v/>
      </c>
      <c r="O863" s="21" t="str">
        <f>IF(M863="","",IFERROR(INDEX(data_wkly!O:O,MATCH($B863,data_wkly!$C:$C,0),1),""))</f>
        <v/>
      </c>
      <c r="P863" s="21" t="str">
        <f>IF(M863="","",IFERROR(IF(INDEX(data_wkly!P:P,MATCH($B863,data_wkly!$C:$C,0),1)=0,"",INDEX(data_wkly!P:P,MATCH($B863,data_wkly!$C:$C,0),1)),""))</f>
        <v/>
      </c>
      <c r="Q863" s="21" t="str">
        <f>IFERROR(IF(INDEX(data_wkly!Q:Q,MATCH($B863,data_wkly!$C:$C,0),1)=0,"",INDEX(data_wkly!Q:Q,MATCH($B863,data_wkly!$C:$C,0),1)),"")</f>
        <v/>
      </c>
      <c r="R863" s="21" t="str">
        <f>IF(M863="","",IFERROR(INDEX(data_wkly!R:R,MATCH($B863,data_wkly!$C:$C,0),1),""))</f>
        <v/>
      </c>
      <c r="S863" s="21" t="str">
        <f>IF(M863="","",IFERROR(IF(INDEX(data_wkly!S:S,MATCH($B863,data_wkly!$C:$C,0),1)=0,"",INDEX(data_wkly!S:S,MATCH($B863,data_wkly!$C:$C,0),1)),""))</f>
        <v/>
      </c>
      <c r="T863" s="21" t="str">
        <f>IFERROR(IF(INDEX(data_wkly!T:T,MATCH($B863,data_wkly!$C:$C,0),1)=0,"",INDEX(data_wkly!T:T,MATCH($B863,data_wkly!$C:$C,0),1)),"")</f>
        <v/>
      </c>
      <c r="U863" s="86" t="str">
        <f>IFERROR(IF(INDEX(data_wkly!U:U,MATCH($B863,data_wkly!$C:$C,0),1)=0,"",INDEX(data_wkly!U:U,MATCH($B863,data_wkly!$C:$C,0),1)),"")</f>
        <v/>
      </c>
      <c r="V863" s="157" t="str">
        <f t="shared" si="81"/>
        <v/>
      </c>
      <c r="W863" s="152" t="str">
        <f>IFERROR(IF(INDEX(data_wkly!W:W,MATCH($B863,data_wkly!$C:$C,0),1)=0,"",INDEX(data_wkly!W:W,MATCH($B863,data_wkly!$C:$C,0),1)),"")</f>
        <v/>
      </c>
      <c r="X863" s="21" t="str">
        <f>IFERROR(IF(INDEX(data_wkly!X:X,MATCH($B863,data_wkly!$C:$C,0),1)=0,"",INDEX(data_wkly!X:X,MATCH($B863,data_wkly!$C:$C,0),1)),"")</f>
        <v/>
      </c>
      <c r="Y863" s="21" t="str">
        <f>IFERROR(IF(INDEX(data_wkly!Y:Y,MATCH($B863,data_wkly!$C:$C,0),1)=0,"",INDEX(data_wkly!Y:Y,MATCH($B863,data_wkly!$C:$C,0),1)),"")</f>
        <v/>
      </c>
      <c r="Z863" s="21" t="str">
        <f>IFERROR(IF(INDEX(data_wkly!Z:Z,MATCH($B863,data_wkly!$C:$C,0),1)=0,"",INDEX(data_wkly!Z:Z,MATCH($B863,data_wkly!$C:$C,0),1)),"")</f>
        <v/>
      </c>
      <c r="AA863" s="152" t="str">
        <f>IFERROR(IF(INDEX(data_wkly!AA:AA,MATCH($B863,data_wkly!$C:$C,0),1)=0,"",INDEX(data_wkly!AA:AA,MATCH($B863,data_wkly!$C:$C,0),1)),"")</f>
        <v/>
      </c>
      <c r="AB863" s="21" t="str">
        <f>IFERROR(IF(INDEX(data_wkly!AB:AB,MATCH($B863,data_wkly!$C:$C,0),1)=0,"",INDEX(data_wkly!AB:AB,MATCH($B863,data_wkly!$C:$C,0),1)),"")</f>
        <v/>
      </c>
      <c r="AC863" s="21" t="str">
        <f>IFERROR(IF(INDEX(data_wkly!AC:AC,MATCH($B863,data_wkly!$C:$C,0),1)=0,"",INDEX(data_wkly!AC:AC,MATCH($B863,data_wkly!$C:$C,0),1)),"")</f>
        <v/>
      </c>
      <c r="AD863" s="21" t="str">
        <f>IFERROR(IF(INDEX(data_wkly!AD:AD,MATCH($B863,data_wkly!$C:$C,0),1)=0,"",INDEX(data_wkly!AD:AD,MATCH($B863,data_wkly!$C:$C,0),1)),"")</f>
        <v/>
      </c>
      <c r="AE863" s="157" t="str">
        <f t="shared" si="80"/>
        <v/>
      </c>
      <c r="AF863" s="154" t="str">
        <f>IFERROR(IF(INDEX(data_wkly!AF:AF,MATCH($B863,data_wkly!$C:$C,0),1)=0,"",INDEX(data_wkly!AF:AF,MATCH($B863,data_wkly!$C:$C,0),1)),"")</f>
        <v/>
      </c>
      <c r="AG863" s="153" t="str">
        <f>IFERROR(IF(AF863="","",INDEX(data_wkly!AG:AG,MATCH($B863,data_wkly!$C:$C,0),1)),"")</f>
        <v/>
      </c>
      <c r="AH863" s="153" t="str">
        <f>IFERROR(IF(INDEX(data_wkly!AH:AH,MATCH($B863,data_wkly!$C:$C,0),1)=0,"",INDEX(data_wkly!AH:AH,MATCH($B863,data_wkly!$C:$C,0),1)),"")</f>
        <v/>
      </c>
      <c r="AI863" s="153" t="str">
        <f>IFERROR(IF(INDEX(data_wkly!AI:AI,MATCH($B863,data_wkly!$C:$C,0),1)=0,"",INDEX(data_wkly!AI:AI,MATCH($B863,data_wkly!$C:$C,0),1)),"")</f>
        <v/>
      </c>
      <c r="AJ863" s="153" t="str">
        <f>IFERROR(IF(AI863="","",INDEX(data_wkly!AJ:AJ,MATCH($B863,data_wkly!$C:$C,0),1)),"")</f>
        <v/>
      </c>
      <c r="AK863" s="153" t="str">
        <f>IFERROR(IF(INDEX(data_wkly!AK:AK,MATCH($B863,data_wkly!$C:$C,0),1)=0,"",INDEX(data_wkly!AK:AK,MATCH($B863,data_wkly!$C:$C,0),1)),"")</f>
        <v/>
      </c>
      <c r="AL863" s="153" t="str">
        <f>IFERROR(IF(INDEX(data_wkly!AL:AL,MATCH($B863,data_wkly!$C:$C,0),1)=0,"",INDEX(data_wkly!AL:AL,MATCH($B863,data_wkly!$C:$C,0),1)),"")</f>
        <v/>
      </c>
      <c r="AM863" s="183" t="str">
        <f>IFERROR(IF(INDEX(data_wkly!AM:AM,MATCH($B863,data_wkly!$C:$C,0),1)=0,"",INDEX(data_wkly!AM:AM,MATCH($B863,data_wkly!$C:$C,0),1)),"")</f>
        <v/>
      </c>
      <c r="AN863" s="41" t="str">
        <f t="shared" si="78"/>
        <v/>
      </c>
      <c r="AO863" s="88">
        <f t="shared" si="84"/>
        <v>1</v>
      </c>
    </row>
    <row r="864" spans="1:41">
      <c r="A864" s="88" t="str">
        <f t="shared" si="82"/>
        <v/>
      </c>
      <c r="B864" s="89" t="str">
        <f t="shared" si="83"/>
        <v/>
      </c>
      <c r="C864" s="155" t="str">
        <f>IFERROR(IF(INDEX(data_wkly!D:D,MATCH($B864,data_wkly!$C:$C,0),1)=0,"",INDEX(data_wkly!D:D,MATCH($B864,data_wkly!$C:$C,0),1)),"")</f>
        <v/>
      </c>
      <c r="D864" s="21" t="str">
        <f>IFERROR(IF(INDEX(data_wkly!E:E,MATCH($B864,data_wkly!$C:$C,0),1)=0,"",INDEX(data_wkly!E:E,MATCH($B864,data_wkly!$C:$C,0),1)),"")</f>
        <v/>
      </c>
      <c r="E864" s="21" t="str">
        <f>IF(C864="","",IFERROR(INDEX(data_wkly!F:F,MATCH($B864,data_wkly!$C:$C,0),1),""))</f>
        <v/>
      </c>
      <c r="F864" s="21" t="str">
        <f>IF(E864="","",IFERROR(IF(INDEX(data_wkly!G:G,MATCH($B864,data_wkly!$C:$C,0),1)=0,"",INDEX(data_wkly!G:G,MATCH($B864,data_wkly!$C:$C,0),1)),""))</f>
        <v/>
      </c>
      <c r="G864" s="21" t="str">
        <f>IFERROR(IF(INDEX(data_wkly!H:H,MATCH($B864,data_wkly!$C:$C,0),1)=0,"",INDEX(data_wkly!H:H,MATCH($B864,data_wkly!$C:$C,0),1)),"")</f>
        <v/>
      </c>
      <c r="H864" s="21" t="str">
        <f>IF(C864="","",IFERROR(INDEX(data_wkly!I:I,MATCH($B864,data_wkly!$C:$C,0),1),""))</f>
        <v/>
      </c>
      <c r="I864" s="21" t="str">
        <f>IF(H864="","",IFERROR(IF(INDEX(data_wkly!J:J,MATCH($B864,data_wkly!$C:$C,0),1)=0,"",INDEX(data_wkly!J:J,MATCH($B864,data_wkly!$C:$C,0),1)),""))</f>
        <v/>
      </c>
      <c r="J864" s="21" t="str">
        <f>IFERROR(IF(INDEX(data_wkly!K:K,MATCH($B864,data_wkly!$C:$C,0),1)=0,"",INDEX(data_wkly!K:K,MATCH($B864,data_wkly!$C:$C,0),1)),"")</f>
        <v/>
      </c>
      <c r="K864" s="86" t="str">
        <f>IFERROR(IF(INDEX(data_wkly!L:L,MATCH($B864,data_wkly!$C:$C,0),1)=0,"",INDEX(data_wkly!L:L,MATCH($B864,data_wkly!$C:$C,0),1)),"")</f>
        <v/>
      </c>
      <c r="L864" s="156"/>
      <c r="M864" s="155" t="str">
        <f>IFERROR(IF(INDEX(data_wkly!M:M,MATCH($B864,data_wkly!$C:$C,0),1)=0,"",INDEX(data_wkly!M:M,MATCH($B864,data_wkly!$C:$C,0),1)),"")</f>
        <v/>
      </c>
      <c r="N864" s="21" t="str">
        <f>IFERROR(IF(INDEX(data_wkly!N:N,MATCH($B864,data_wkly!$C:$C,0),1)=0,"",INDEX(data_wkly!N:N,MATCH($B864,data_wkly!$C:$C,0),1)),"")</f>
        <v/>
      </c>
      <c r="O864" s="21" t="str">
        <f>IF(M864="","",IFERROR(INDEX(data_wkly!O:O,MATCH($B864,data_wkly!$C:$C,0),1),""))</f>
        <v/>
      </c>
      <c r="P864" s="21" t="str">
        <f>IF(M864="","",IFERROR(IF(INDEX(data_wkly!P:P,MATCH($B864,data_wkly!$C:$C,0),1)=0,"",INDEX(data_wkly!P:P,MATCH($B864,data_wkly!$C:$C,0),1)),""))</f>
        <v/>
      </c>
      <c r="Q864" s="21" t="str">
        <f>IFERROR(IF(INDEX(data_wkly!Q:Q,MATCH($B864,data_wkly!$C:$C,0),1)=0,"",INDEX(data_wkly!Q:Q,MATCH($B864,data_wkly!$C:$C,0),1)),"")</f>
        <v/>
      </c>
      <c r="R864" s="21" t="str">
        <f>IF(M864="","",IFERROR(INDEX(data_wkly!R:R,MATCH($B864,data_wkly!$C:$C,0),1),""))</f>
        <v/>
      </c>
      <c r="S864" s="21" t="str">
        <f>IF(M864="","",IFERROR(IF(INDEX(data_wkly!S:S,MATCH($B864,data_wkly!$C:$C,0),1)=0,"",INDEX(data_wkly!S:S,MATCH($B864,data_wkly!$C:$C,0),1)),""))</f>
        <v/>
      </c>
      <c r="T864" s="21" t="str">
        <f>IFERROR(IF(INDEX(data_wkly!T:T,MATCH($B864,data_wkly!$C:$C,0),1)=0,"",INDEX(data_wkly!T:T,MATCH($B864,data_wkly!$C:$C,0),1)),"")</f>
        <v/>
      </c>
      <c r="U864" s="86" t="str">
        <f>IFERROR(IF(INDEX(data_wkly!U:U,MATCH($B864,data_wkly!$C:$C,0),1)=0,"",INDEX(data_wkly!U:U,MATCH($B864,data_wkly!$C:$C,0),1)),"")</f>
        <v/>
      </c>
      <c r="V864" s="157" t="str">
        <f t="shared" si="81"/>
        <v/>
      </c>
      <c r="W864" s="152" t="str">
        <f>IFERROR(IF(INDEX(data_wkly!W:W,MATCH($B864,data_wkly!$C:$C,0),1)=0,"",INDEX(data_wkly!W:W,MATCH($B864,data_wkly!$C:$C,0),1)),"")</f>
        <v/>
      </c>
      <c r="X864" s="21" t="str">
        <f>IFERROR(IF(INDEX(data_wkly!X:X,MATCH($B864,data_wkly!$C:$C,0),1)=0,"",INDEX(data_wkly!X:X,MATCH($B864,data_wkly!$C:$C,0),1)),"")</f>
        <v/>
      </c>
      <c r="Y864" s="21" t="str">
        <f>IFERROR(IF(INDEX(data_wkly!Y:Y,MATCH($B864,data_wkly!$C:$C,0),1)=0,"",INDEX(data_wkly!Y:Y,MATCH($B864,data_wkly!$C:$C,0),1)),"")</f>
        <v/>
      </c>
      <c r="Z864" s="21" t="str">
        <f>IFERROR(IF(INDEX(data_wkly!Z:Z,MATCH($B864,data_wkly!$C:$C,0),1)=0,"",INDEX(data_wkly!Z:Z,MATCH($B864,data_wkly!$C:$C,0),1)),"")</f>
        <v/>
      </c>
      <c r="AA864" s="152" t="str">
        <f>IFERROR(IF(INDEX(data_wkly!AA:AA,MATCH($B864,data_wkly!$C:$C,0),1)=0,"",INDEX(data_wkly!AA:AA,MATCH($B864,data_wkly!$C:$C,0),1)),"")</f>
        <v/>
      </c>
      <c r="AB864" s="21" t="str">
        <f>IFERROR(IF(INDEX(data_wkly!AB:AB,MATCH($B864,data_wkly!$C:$C,0),1)=0,"",INDEX(data_wkly!AB:AB,MATCH($B864,data_wkly!$C:$C,0),1)),"")</f>
        <v/>
      </c>
      <c r="AC864" s="21" t="str">
        <f>IFERROR(IF(INDEX(data_wkly!AC:AC,MATCH($B864,data_wkly!$C:$C,0),1)=0,"",INDEX(data_wkly!AC:AC,MATCH($B864,data_wkly!$C:$C,0),1)),"")</f>
        <v/>
      </c>
      <c r="AD864" s="21" t="str">
        <f>IFERROR(IF(INDEX(data_wkly!AD:AD,MATCH($B864,data_wkly!$C:$C,0),1)=0,"",INDEX(data_wkly!AD:AD,MATCH($B864,data_wkly!$C:$C,0),1)),"")</f>
        <v/>
      </c>
      <c r="AE864" s="157" t="str">
        <f t="shared" si="80"/>
        <v/>
      </c>
      <c r="AF864" s="154" t="str">
        <f>IFERROR(IF(INDEX(data_wkly!AF:AF,MATCH($B864,data_wkly!$C:$C,0),1)=0,"",INDEX(data_wkly!AF:AF,MATCH($B864,data_wkly!$C:$C,0),1)),"")</f>
        <v/>
      </c>
      <c r="AG864" s="153" t="str">
        <f>IFERROR(IF(AF864="","",INDEX(data_wkly!AG:AG,MATCH($B864,data_wkly!$C:$C,0),1)),"")</f>
        <v/>
      </c>
      <c r="AH864" s="153" t="str">
        <f>IFERROR(IF(INDEX(data_wkly!AH:AH,MATCH($B864,data_wkly!$C:$C,0),1)=0,"",INDEX(data_wkly!AH:AH,MATCH($B864,data_wkly!$C:$C,0),1)),"")</f>
        <v/>
      </c>
      <c r="AI864" s="153" t="str">
        <f>IFERROR(IF(INDEX(data_wkly!AI:AI,MATCH($B864,data_wkly!$C:$C,0),1)=0,"",INDEX(data_wkly!AI:AI,MATCH($B864,data_wkly!$C:$C,0),1)),"")</f>
        <v/>
      </c>
      <c r="AJ864" s="153" t="str">
        <f>IFERROR(IF(AI864="","",INDEX(data_wkly!AJ:AJ,MATCH($B864,data_wkly!$C:$C,0),1)),"")</f>
        <v/>
      </c>
      <c r="AK864" s="153" t="str">
        <f>IFERROR(IF(INDEX(data_wkly!AK:AK,MATCH($B864,data_wkly!$C:$C,0),1)=0,"",INDEX(data_wkly!AK:AK,MATCH($B864,data_wkly!$C:$C,0),1)),"")</f>
        <v/>
      </c>
      <c r="AL864" s="153" t="str">
        <f>IFERROR(IF(INDEX(data_wkly!AL:AL,MATCH($B864,data_wkly!$C:$C,0),1)=0,"",INDEX(data_wkly!AL:AL,MATCH($B864,data_wkly!$C:$C,0),1)),"")</f>
        <v/>
      </c>
      <c r="AM864" s="183" t="str">
        <f>IFERROR(IF(INDEX(data_wkly!AM:AM,MATCH($B864,data_wkly!$C:$C,0),1)=0,"",INDEX(data_wkly!AM:AM,MATCH($B864,data_wkly!$C:$C,0),1)),"")</f>
        <v/>
      </c>
      <c r="AN864" s="41" t="str">
        <f t="shared" si="78"/>
        <v/>
      </c>
      <c r="AO864" s="88">
        <f t="shared" si="84"/>
        <v>2</v>
      </c>
    </row>
    <row r="865" spans="1:41">
      <c r="A865" s="88" t="str">
        <f t="shared" si="82"/>
        <v/>
      </c>
      <c r="B865" s="89" t="str">
        <f t="shared" si="83"/>
        <v/>
      </c>
      <c r="C865" s="155" t="str">
        <f>IFERROR(IF(INDEX(data_wkly!D:D,MATCH($B865,data_wkly!$C:$C,0),1)=0,"",INDEX(data_wkly!D:D,MATCH($B865,data_wkly!$C:$C,0),1)),"")</f>
        <v/>
      </c>
      <c r="D865" s="21" t="str">
        <f>IFERROR(IF(INDEX(data_wkly!E:E,MATCH($B865,data_wkly!$C:$C,0),1)=0,"",INDEX(data_wkly!E:E,MATCH($B865,data_wkly!$C:$C,0),1)),"")</f>
        <v/>
      </c>
      <c r="E865" s="21" t="str">
        <f>IF(C865="","",IFERROR(INDEX(data_wkly!F:F,MATCH($B865,data_wkly!$C:$C,0),1),""))</f>
        <v/>
      </c>
      <c r="F865" s="21" t="str">
        <f>IF(E865="","",IFERROR(IF(INDEX(data_wkly!G:G,MATCH($B865,data_wkly!$C:$C,0),1)=0,"",INDEX(data_wkly!G:G,MATCH($B865,data_wkly!$C:$C,0),1)),""))</f>
        <v/>
      </c>
      <c r="G865" s="21" t="str">
        <f>IFERROR(IF(INDEX(data_wkly!H:H,MATCH($B865,data_wkly!$C:$C,0),1)=0,"",INDEX(data_wkly!H:H,MATCH($B865,data_wkly!$C:$C,0),1)),"")</f>
        <v/>
      </c>
      <c r="H865" s="21" t="str">
        <f>IF(C865="","",IFERROR(INDEX(data_wkly!I:I,MATCH($B865,data_wkly!$C:$C,0),1),""))</f>
        <v/>
      </c>
      <c r="I865" s="21" t="str">
        <f>IF(H865="","",IFERROR(IF(INDEX(data_wkly!J:J,MATCH($B865,data_wkly!$C:$C,0),1)=0,"",INDEX(data_wkly!J:J,MATCH($B865,data_wkly!$C:$C,0),1)),""))</f>
        <v/>
      </c>
      <c r="J865" s="21" t="str">
        <f>IFERROR(IF(INDEX(data_wkly!K:K,MATCH($B865,data_wkly!$C:$C,0),1)=0,"",INDEX(data_wkly!K:K,MATCH($B865,data_wkly!$C:$C,0),1)),"")</f>
        <v/>
      </c>
      <c r="K865" s="86" t="str">
        <f>IFERROR(IF(INDEX(data_wkly!L:L,MATCH($B865,data_wkly!$C:$C,0),1)=0,"",INDEX(data_wkly!L:L,MATCH($B865,data_wkly!$C:$C,0),1)),"")</f>
        <v/>
      </c>
      <c r="L865" s="156"/>
      <c r="M865" s="155" t="str">
        <f>IFERROR(IF(INDEX(data_wkly!M:M,MATCH($B865,data_wkly!$C:$C,0),1)=0,"",INDEX(data_wkly!M:M,MATCH($B865,data_wkly!$C:$C,0),1)),"")</f>
        <v/>
      </c>
      <c r="N865" s="21" t="str">
        <f>IFERROR(IF(INDEX(data_wkly!N:N,MATCH($B865,data_wkly!$C:$C,0),1)=0,"",INDEX(data_wkly!N:N,MATCH($B865,data_wkly!$C:$C,0),1)),"")</f>
        <v/>
      </c>
      <c r="O865" s="21" t="str">
        <f>IF(M865="","",IFERROR(INDEX(data_wkly!O:O,MATCH($B865,data_wkly!$C:$C,0),1),""))</f>
        <v/>
      </c>
      <c r="P865" s="21" t="str">
        <f>IF(M865="","",IFERROR(IF(INDEX(data_wkly!P:P,MATCH($B865,data_wkly!$C:$C,0),1)=0,"",INDEX(data_wkly!P:P,MATCH($B865,data_wkly!$C:$C,0),1)),""))</f>
        <v/>
      </c>
      <c r="Q865" s="21" t="str">
        <f>IFERROR(IF(INDEX(data_wkly!Q:Q,MATCH($B865,data_wkly!$C:$C,0),1)=0,"",INDEX(data_wkly!Q:Q,MATCH($B865,data_wkly!$C:$C,0),1)),"")</f>
        <v/>
      </c>
      <c r="R865" s="21" t="str">
        <f>IF(M865="","",IFERROR(INDEX(data_wkly!R:R,MATCH($B865,data_wkly!$C:$C,0),1),""))</f>
        <v/>
      </c>
      <c r="S865" s="21" t="str">
        <f>IF(M865="","",IFERROR(IF(INDEX(data_wkly!S:S,MATCH($B865,data_wkly!$C:$C,0),1)=0,"",INDEX(data_wkly!S:S,MATCH($B865,data_wkly!$C:$C,0),1)),""))</f>
        <v/>
      </c>
      <c r="T865" s="21" t="str">
        <f>IFERROR(IF(INDEX(data_wkly!T:T,MATCH($B865,data_wkly!$C:$C,0),1)=0,"",INDEX(data_wkly!T:T,MATCH($B865,data_wkly!$C:$C,0),1)),"")</f>
        <v/>
      </c>
      <c r="U865" s="86" t="str">
        <f>IFERROR(IF(INDEX(data_wkly!U:U,MATCH($B865,data_wkly!$C:$C,0),1)=0,"",INDEX(data_wkly!U:U,MATCH($B865,data_wkly!$C:$C,0),1)),"")</f>
        <v/>
      </c>
      <c r="V865" s="157" t="str">
        <f t="shared" si="81"/>
        <v/>
      </c>
      <c r="W865" s="152" t="str">
        <f>IFERROR(IF(INDEX(data_wkly!W:W,MATCH($B865,data_wkly!$C:$C,0),1)=0,"",INDEX(data_wkly!W:W,MATCH($B865,data_wkly!$C:$C,0),1)),"")</f>
        <v/>
      </c>
      <c r="X865" s="21" t="str">
        <f>IFERROR(IF(INDEX(data_wkly!X:X,MATCH($B865,data_wkly!$C:$C,0),1)=0,"",INDEX(data_wkly!X:X,MATCH($B865,data_wkly!$C:$C,0),1)),"")</f>
        <v/>
      </c>
      <c r="Y865" s="21" t="str">
        <f>IFERROR(IF(INDEX(data_wkly!Y:Y,MATCH($B865,data_wkly!$C:$C,0),1)=0,"",INDEX(data_wkly!Y:Y,MATCH($B865,data_wkly!$C:$C,0),1)),"")</f>
        <v/>
      </c>
      <c r="Z865" s="21" t="str">
        <f>IFERROR(IF(INDEX(data_wkly!Z:Z,MATCH($B865,data_wkly!$C:$C,0),1)=0,"",INDEX(data_wkly!Z:Z,MATCH($B865,data_wkly!$C:$C,0),1)),"")</f>
        <v/>
      </c>
      <c r="AA865" s="152" t="str">
        <f>IFERROR(IF(INDEX(data_wkly!AA:AA,MATCH($B865,data_wkly!$C:$C,0),1)=0,"",INDEX(data_wkly!AA:AA,MATCH($B865,data_wkly!$C:$C,0),1)),"")</f>
        <v/>
      </c>
      <c r="AB865" s="21" t="str">
        <f>IFERROR(IF(INDEX(data_wkly!AB:AB,MATCH($B865,data_wkly!$C:$C,0),1)=0,"",INDEX(data_wkly!AB:AB,MATCH($B865,data_wkly!$C:$C,0),1)),"")</f>
        <v/>
      </c>
      <c r="AC865" s="21" t="str">
        <f>IFERROR(IF(INDEX(data_wkly!AC:AC,MATCH($B865,data_wkly!$C:$C,0),1)=0,"",INDEX(data_wkly!AC:AC,MATCH($B865,data_wkly!$C:$C,0),1)),"")</f>
        <v/>
      </c>
      <c r="AD865" s="21" t="str">
        <f>IFERROR(IF(INDEX(data_wkly!AD:AD,MATCH($B865,data_wkly!$C:$C,0),1)=0,"",INDEX(data_wkly!AD:AD,MATCH($B865,data_wkly!$C:$C,0),1)),"")</f>
        <v/>
      </c>
      <c r="AE865" s="157" t="str">
        <f t="shared" si="80"/>
        <v/>
      </c>
      <c r="AF865" s="154" t="str">
        <f>IFERROR(IF(INDEX(data_wkly!AF:AF,MATCH($B865,data_wkly!$C:$C,0),1)=0,"",INDEX(data_wkly!AF:AF,MATCH($B865,data_wkly!$C:$C,0),1)),"")</f>
        <v/>
      </c>
      <c r="AG865" s="153" t="str">
        <f>IFERROR(IF(AF865="","",INDEX(data_wkly!AG:AG,MATCH($B865,data_wkly!$C:$C,0),1)),"")</f>
        <v/>
      </c>
      <c r="AH865" s="153" t="str">
        <f>IFERROR(IF(INDEX(data_wkly!AH:AH,MATCH($B865,data_wkly!$C:$C,0),1)=0,"",INDEX(data_wkly!AH:AH,MATCH($B865,data_wkly!$C:$C,0),1)),"")</f>
        <v/>
      </c>
      <c r="AI865" s="153" t="str">
        <f>IFERROR(IF(INDEX(data_wkly!AI:AI,MATCH($B865,data_wkly!$C:$C,0),1)=0,"",INDEX(data_wkly!AI:AI,MATCH($B865,data_wkly!$C:$C,0),1)),"")</f>
        <v/>
      </c>
      <c r="AJ865" s="153" t="str">
        <f>IFERROR(IF(AI865="","",INDEX(data_wkly!AJ:AJ,MATCH($B865,data_wkly!$C:$C,0),1)),"")</f>
        <v/>
      </c>
      <c r="AK865" s="153" t="str">
        <f>IFERROR(IF(INDEX(data_wkly!AK:AK,MATCH($B865,data_wkly!$C:$C,0),1)=0,"",INDEX(data_wkly!AK:AK,MATCH($B865,data_wkly!$C:$C,0),1)),"")</f>
        <v/>
      </c>
      <c r="AL865" s="153" t="str">
        <f>IFERROR(IF(INDEX(data_wkly!AL:AL,MATCH($B865,data_wkly!$C:$C,0),1)=0,"",INDEX(data_wkly!AL:AL,MATCH($B865,data_wkly!$C:$C,0),1)),"")</f>
        <v/>
      </c>
      <c r="AM865" s="183" t="str">
        <f>IFERROR(IF(INDEX(data_wkly!AM:AM,MATCH($B865,data_wkly!$C:$C,0),1)=0,"",INDEX(data_wkly!AM:AM,MATCH($B865,data_wkly!$C:$C,0),1)),"")</f>
        <v/>
      </c>
      <c r="AN865" s="41" t="str">
        <f t="shared" si="78"/>
        <v/>
      </c>
      <c r="AO865" s="88">
        <f t="shared" si="84"/>
        <v>1</v>
      </c>
    </row>
    <row r="866" spans="1:41">
      <c r="A866" s="88" t="str">
        <f t="shared" si="82"/>
        <v/>
      </c>
      <c r="B866" s="89" t="str">
        <f t="shared" si="83"/>
        <v/>
      </c>
      <c r="C866" s="155" t="str">
        <f>IFERROR(IF(INDEX(data_wkly!D:D,MATCH($B866,data_wkly!$C:$C,0),1)=0,"",INDEX(data_wkly!D:D,MATCH($B866,data_wkly!$C:$C,0),1)),"")</f>
        <v/>
      </c>
      <c r="D866" s="21" t="str">
        <f>IFERROR(IF(INDEX(data_wkly!E:E,MATCH($B866,data_wkly!$C:$C,0),1)=0,"",INDEX(data_wkly!E:E,MATCH($B866,data_wkly!$C:$C,0),1)),"")</f>
        <v/>
      </c>
      <c r="E866" s="21" t="str">
        <f>IF(C866="","",IFERROR(INDEX(data_wkly!F:F,MATCH($B866,data_wkly!$C:$C,0),1),""))</f>
        <v/>
      </c>
      <c r="F866" s="21" t="str">
        <f>IF(E866="","",IFERROR(IF(INDEX(data_wkly!G:G,MATCH($B866,data_wkly!$C:$C,0),1)=0,"",INDEX(data_wkly!G:G,MATCH($B866,data_wkly!$C:$C,0),1)),""))</f>
        <v/>
      </c>
      <c r="G866" s="21" t="str">
        <f>IFERROR(IF(INDEX(data_wkly!H:H,MATCH($B866,data_wkly!$C:$C,0),1)=0,"",INDEX(data_wkly!H:H,MATCH($B866,data_wkly!$C:$C,0),1)),"")</f>
        <v/>
      </c>
      <c r="H866" s="21" t="str">
        <f>IF(C866="","",IFERROR(INDEX(data_wkly!I:I,MATCH($B866,data_wkly!$C:$C,0),1),""))</f>
        <v/>
      </c>
      <c r="I866" s="21" t="str">
        <f>IF(H866="","",IFERROR(IF(INDEX(data_wkly!J:J,MATCH($B866,data_wkly!$C:$C,0),1)=0,"",INDEX(data_wkly!J:J,MATCH($B866,data_wkly!$C:$C,0),1)),""))</f>
        <v/>
      </c>
      <c r="J866" s="21" t="str">
        <f>IFERROR(IF(INDEX(data_wkly!K:K,MATCH($B866,data_wkly!$C:$C,0),1)=0,"",INDEX(data_wkly!K:K,MATCH($B866,data_wkly!$C:$C,0),1)),"")</f>
        <v/>
      </c>
      <c r="K866" s="86" t="str">
        <f>IFERROR(IF(INDEX(data_wkly!L:L,MATCH($B866,data_wkly!$C:$C,0),1)=0,"",INDEX(data_wkly!L:L,MATCH($B866,data_wkly!$C:$C,0),1)),"")</f>
        <v/>
      </c>
      <c r="L866" s="156"/>
      <c r="M866" s="155" t="str">
        <f>IFERROR(IF(INDEX(data_wkly!M:M,MATCH($B866,data_wkly!$C:$C,0),1)=0,"",INDEX(data_wkly!M:M,MATCH($B866,data_wkly!$C:$C,0),1)),"")</f>
        <v/>
      </c>
      <c r="N866" s="21" t="str">
        <f>IFERROR(IF(INDEX(data_wkly!N:N,MATCH($B866,data_wkly!$C:$C,0),1)=0,"",INDEX(data_wkly!N:N,MATCH($B866,data_wkly!$C:$C,0),1)),"")</f>
        <v/>
      </c>
      <c r="O866" s="21" t="str">
        <f>IF(M866="","",IFERROR(INDEX(data_wkly!O:O,MATCH($B866,data_wkly!$C:$C,0),1),""))</f>
        <v/>
      </c>
      <c r="P866" s="21" t="str">
        <f>IF(M866="","",IFERROR(IF(INDEX(data_wkly!P:P,MATCH($B866,data_wkly!$C:$C,0),1)=0,"",INDEX(data_wkly!P:P,MATCH($B866,data_wkly!$C:$C,0),1)),""))</f>
        <v/>
      </c>
      <c r="Q866" s="21" t="str">
        <f>IFERROR(IF(INDEX(data_wkly!Q:Q,MATCH($B866,data_wkly!$C:$C,0),1)=0,"",INDEX(data_wkly!Q:Q,MATCH($B866,data_wkly!$C:$C,0),1)),"")</f>
        <v/>
      </c>
      <c r="R866" s="21" t="str">
        <f>IF(M866="","",IFERROR(INDEX(data_wkly!R:R,MATCH($B866,data_wkly!$C:$C,0),1),""))</f>
        <v/>
      </c>
      <c r="S866" s="21" t="str">
        <f>IF(M866="","",IFERROR(IF(INDEX(data_wkly!S:S,MATCH($B866,data_wkly!$C:$C,0),1)=0,"",INDEX(data_wkly!S:S,MATCH($B866,data_wkly!$C:$C,0),1)),""))</f>
        <v/>
      </c>
      <c r="T866" s="21" t="str">
        <f>IFERROR(IF(INDEX(data_wkly!T:T,MATCH($B866,data_wkly!$C:$C,0),1)=0,"",INDEX(data_wkly!T:T,MATCH($B866,data_wkly!$C:$C,0),1)),"")</f>
        <v/>
      </c>
      <c r="U866" s="86" t="str">
        <f>IFERROR(IF(INDEX(data_wkly!U:U,MATCH($B866,data_wkly!$C:$C,0),1)=0,"",INDEX(data_wkly!U:U,MATCH($B866,data_wkly!$C:$C,0),1)),"")</f>
        <v/>
      </c>
      <c r="V866" s="157" t="str">
        <f t="shared" si="81"/>
        <v/>
      </c>
      <c r="W866" s="152" t="str">
        <f>IFERROR(IF(INDEX(data_wkly!W:W,MATCH($B866,data_wkly!$C:$C,0),1)=0,"",INDEX(data_wkly!W:W,MATCH($B866,data_wkly!$C:$C,0),1)),"")</f>
        <v/>
      </c>
      <c r="X866" s="21" t="str">
        <f>IFERROR(IF(INDEX(data_wkly!X:X,MATCH($B866,data_wkly!$C:$C,0),1)=0,"",INDEX(data_wkly!X:X,MATCH($B866,data_wkly!$C:$C,0),1)),"")</f>
        <v/>
      </c>
      <c r="Y866" s="21" t="str">
        <f>IFERROR(IF(INDEX(data_wkly!Y:Y,MATCH($B866,data_wkly!$C:$C,0),1)=0,"",INDEX(data_wkly!Y:Y,MATCH($B866,data_wkly!$C:$C,0),1)),"")</f>
        <v/>
      </c>
      <c r="Z866" s="21" t="str">
        <f>IFERROR(IF(INDEX(data_wkly!Z:Z,MATCH($B866,data_wkly!$C:$C,0),1)=0,"",INDEX(data_wkly!Z:Z,MATCH($B866,data_wkly!$C:$C,0),1)),"")</f>
        <v/>
      </c>
      <c r="AA866" s="152" t="str">
        <f>IFERROR(IF(INDEX(data_wkly!AA:AA,MATCH($B866,data_wkly!$C:$C,0),1)=0,"",INDEX(data_wkly!AA:AA,MATCH($B866,data_wkly!$C:$C,0),1)),"")</f>
        <v/>
      </c>
      <c r="AB866" s="21" t="str">
        <f>IFERROR(IF(INDEX(data_wkly!AB:AB,MATCH($B866,data_wkly!$C:$C,0),1)=0,"",INDEX(data_wkly!AB:AB,MATCH($B866,data_wkly!$C:$C,0),1)),"")</f>
        <v/>
      </c>
      <c r="AC866" s="21" t="str">
        <f>IFERROR(IF(INDEX(data_wkly!AC:AC,MATCH($B866,data_wkly!$C:$C,0),1)=0,"",INDEX(data_wkly!AC:AC,MATCH($B866,data_wkly!$C:$C,0),1)),"")</f>
        <v/>
      </c>
      <c r="AD866" s="21" t="str">
        <f>IFERROR(IF(INDEX(data_wkly!AD:AD,MATCH($B866,data_wkly!$C:$C,0),1)=0,"",INDEX(data_wkly!AD:AD,MATCH($B866,data_wkly!$C:$C,0),1)),"")</f>
        <v/>
      </c>
      <c r="AE866" s="157" t="str">
        <f t="shared" si="80"/>
        <v/>
      </c>
      <c r="AF866" s="154" t="str">
        <f>IFERROR(IF(INDEX(data_wkly!AF:AF,MATCH($B866,data_wkly!$C:$C,0),1)=0,"",INDEX(data_wkly!AF:AF,MATCH($B866,data_wkly!$C:$C,0),1)),"")</f>
        <v/>
      </c>
      <c r="AG866" s="153" t="str">
        <f>IFERROR(IF(AF866="","",INDEX(data_wkly!AG:AG,MATCH($B866,data_wkly!$C:$C,0),1)),"")</f>
        <v/>
      </c>
      <c r="AH866" s="153" t="str">
        <f>IFERROR(IF(INDEX(data_wkly!AH:AH,MATCH($B866,data_wkly!$C:$C,0),1)=0,"",INDEX(data_wkly!AH:AH,MATCH($B866,data_wkly!$C:$C,0),1)),"")</f>
        <v/>
      </c>
      <c r="AI866" s="153" t="str">
        <f>IFERROR(IF(INDEX(data_wkly!AI:AI,MATCH($B866,data_wkly!$C:$C,0),1)=0,"",INDEX(data_wkly!AI:AI,MATCH($B866,data_wkly!$C:$C,0),1)),"")</f>
        <v/>
      </c>
      <c r="AJ866" s="153" t="str">
        <f>IFERROR(IF(AI866="","",INDEX(data_wkly!AJ:AJ,MATCH($B866,data_wkly!$C:$C,0),1)),"")</f>
        <v/>
      </c>
      <c r="AK866" s="153" t="str">
        <f>IFERROR(IF(INDEX(data_wkly!AK:AK,MATCH($B866,data_wkly!$C:$C,0),1)=0,"",INDEX(data_wkly!AK:AK,MATCH($B866,data_wkly!$C:$C,0),1)),"")</f>
        <v/>
      </c>
      <c r="AL866" s="153" t="str">
        <f>IFERROR(IF(INDEX(data_wkly!AL:AL,MATCH($B866,data_wkly!$C:$C,0),1)=0,"",INDEX(data_wkly!AL:AL,MATCH($B866,data_wkly!$C:$C,0),1)),"")</f>
        <v/>
      </c>
      <c r="AM866" s="183" t="str">
        <f>IFERROR(IF(INDEX(data_wkly!AM:AM,MATCH($B866,data_wkly!$C:$C,0),1)=0,"",INDEX(data_wkly!AM:AM,MATCH($B866,data_wkly!$C:$C,0),1)),"")</f>
        <v/>
      </c>
      <c r="AN866" s="41" t="str">
        <f t="shared" si="78"/>
        <v/>
      </c>
      <c r="AO866" s="88">
        <f t="shared" si="84"/>
        <v>2</v>
      </c>
    </row>
    <row r="867" spans="1:41">
      <c r="A867" s="88" t="str">
        <f t="shared" si="82"/>
        <v/>
      </c>
      <c r="B867" s="89" t="str">
        <f t="shared" si="83"/>
        <v/>
      </c>
      <c r="C867" s="155" t="str">
        <f>IFERROR(IF(INDEX(data_wkly!D:D,MATCH($B867,data_wkly!$C:$C,0),1)=0,"",INDEX(data_wkly!D:D,MATCH($B867,data_wkly!$C:$C,0),1)),"")</f>
        <v/>
      </c>
      <c r="D867" s="21" t="str">
        <f>IFERROR(IF(INDEX(data_wkly!E:E,MATCH($B867,data_wkly!$C:$C,0),1)=0,"",INDEX(data_wkly!E:E,MATCH($B867,data_wkly!$C:$C,0),1)),"")</f>
        <v/>
      </c>
      <c r="E867" s="21" t="str">
        <f>IF(C867="","",IFERROR(INDEX(data_wkly!F:F,MATCH($B867,data_wkly!$C:$C,0),1),""))</f>
        <v/>
      </c>
      <c r="F867" s="21" t="str">
        <f>IF(E867="","",IFERROR(IF(INDEX(data_wkly!G:G,MATCH($B867,data_wkly!$C:$C,0),1)=0,"",INDEX(data_wkly!G:G,MATCH($B867,data_wkly!$C:$C,0),1)),""))</f>
        <v/>
      </c>
      <c r="G867" s="21" t="str">
        <f>IFERROR(IF(INDEX(data_wkly!H:H,MATCH($B867,data_wkly!$C:$C,0),1)=0,"",INDEX(data_wkly!H:H,MATCH($B867,data_wkly!$C:$C,0),1)),"")</f>
        <v/>
      </c>
      <c r="H867" s="21" t="str">
        <f>IF(C867="","",IFERROR(INDEX(data_wkly!I:I,MATCH($B867,data_wkly!$C:$C,0),1),""))</f>
        <v/>
      </c>
      <c r="I867" s="21" t="str">
        <f>IF(H867="","",IFERROR(IF(INDEX(data_wkly!J:J,MATCH($B867,data_wkly!$C:$C,0),1)=0,"",INDEX(data_wkly!J:J,MATCH($B867,data_wkly!$C:$C,0),1)),""))</f>
        <v/>
      </c>
      <c r="J867" s="21" t="str">
        <f>IFERROR(IF(INDEX(data_wkly!K:K,MATCH($B867,data_wkly!$C:$C,0),1)=0,"",INDEX(data_wkly!K:K,MATCH($B867,data_wkly!$C:$C,0),1)),"")</f>
        <v/>
      </c>
      <c r="K867" s="86" t="str">
        <f>IFERROR(IF(INDEX(data_wkly!L:L,MATCH($B867,data_wkly!$C:$C,0),1)=0,"",INDEX(data_wkly!L:L,MATCH($B867,data_wkly!$C:$C,0),1)),"")</f>
        <v/>
      </c>
      <c r="L867" s="156"/>
      <c r="M867" s="155" t="str">
        <f>IFERROR(IF(INDEX(data_wkly!M:M,MATCH($B867,data_wkly!$C:$C,0),1)=0,"",INDEX(data_wkly!M:M,MATCH($B867,data_wkly!$C:$C,0),1)),"")</f>
        <v/>
      </c>
      <c r="N867" s="21" t="str">
        <f>IFERROR(IF(INDEX(data_wkly!N:N,MATCH($B867,data_wkly!$C:$C,0),1)=0,"",INDEX(data_wkly!N:N,MATCH($B867,data_wkly!$C:$C,0),1)),"")</f>
        <v/>
      </c>
      <c r="O867" s="21" t="str">
        <f>IF(M867="","",IFERROR(INDEX(data_wkly!O:O,MATCH($B867,data_wkly!$C:$C,0),1),""))</f>
        <v/>
      </c>
      <c r="P867" s="21" t="str">
        <f>IF(M867="","",IFERROR(IF(INDEX(data_wkly!P:P,MATCH($B867,data_wkly!$C:$C,0),1)=0,"",INDEX(data_wkly!P:P,MATCH($B867,data_wkly!$C:$C,0),1)),""))</f>
        <v/>
      </c>
      <c r="Q867" s="21" t="str">
        <f>IFERROR(IF(INDEX(data_wkly!Q:Q,MATCH($B867,data_wkly!$C:$C,0),1)=0,"",INDEX(data_wkly!Q:Q,MATCH($B867,data_wkly!$C:$C,0),1)),"")</f>
        <v/>
      </c>
      <c r="R867" s="21" t="str">
        <f>IF(M867="","",IFERROR(INDEX(data_wkly!R:R,MATCH($B867,data_wkly!$C:$C,0),1),""))</f>
        <v/>
      </c>
      <c r="S867" s="21" t="str">
        <f>IF(M867="","",IFERROR(IF(INDEX(data_wkly!S:S,MATCH($B867,data_wkly!$C:$C,0),1)=0,"",INDEX(data_wkly!S:S,MATCH($B867,data_wkly!$C:$C,0),1)),""))</f>
        <v/>
      </c>
      <c r="T867" s="21" t="str">
        <f>IFERROR(IF(INDEX(data_wkly!T:T,MATCH($B867,data_wkly!$C:$C,0),1)=0,"",INDEX(data_wkly!T:T,MATCH($B867,data_wkly!$C:$C,0),1)),"")</f>
        <v/>
      </c>
      <c r="U867" s="86" t="str">
        <f>IFERROR(IF(INDEX(data_wkly!U:U,MATCH($B867,data_wkly!$C:$C,0),1)=0,"",INDEX(data_wkly!U:U,MATCH($B867,data_wkly!$C:$C,0),1)),"")</f>
        <v/>
      </c>
      <c r="V867" s="157" t="str">
        <f t="shared" si="81"/>
        <v/>
      </c>
      <c r="W867" s="152" t="str">
        <f>IFERROR(IF(INDEX(data_wkly!W:W,MATCH($B867,data_wkly!$C:$C,0),1)=0,"",INDEX(data_wkly!W:W,MATCH($B867,data_wkly!$C:$C,0),1)),"")</f>
        <v/>
      </c>
      <c r="X867" s="21" t="str">
        <f>IFERROR(IF(INDEX(data_wkly!X:X,MATCH($B867,data_wkly!$C:$C,0),1)=0,"",INDEX(data_wkly!X:X,MATCH($B867,data_wkly!$C:$C,0),1)),"")</f>
        <v/>
      </c>
      <c r="Y867" s="21" t="str">
        <f>IFERROR(IF(INDEX(data_wkly!Y:Y,MATCH($B867,data_wkly!$C:$C,0),1)=0,"",INDEX(data_wkly!Y:Y,MATCH($B867,data_wkly!$C:$C,0),1)),"")</f>
        <v/>
      </c>
      <c r="Z867" s="21" t="str">
        <f>IFERROR(IF(INDEX(data_wkly!Z:Z,MATCH($B867,data_wkly!$C:$C,0),1)=0,"",INDEX(data_wkly!Z:Z,MATCH($B867,data_wkly!$C:$C,0),1)),"")</f>
        <v/>
      </c>
      <c r="AA867" s="152" t="str">
        <f>IFERROR(IF(INDEX(data_wkly!AA:AA,MATCH($B867,data_wkly!$C:$C,0),1)=0,"",INDEX(data_wkly!AA:AA,MATCH($B867,data_wkly!$C:$C,0),1)),"")</f>
        <v/>
      </c>
      <c r="AB867" s="21" t="str">
        <f>IFERROR(IF(INDEX(data_wkly!AB:AB,MATCH($B867,data_wkly!$C:$C,0),1)=0,"",INDEX(data_wkly!AB:AB,MATCH($B867,data_wkly!$C:$C,0),1)),"")</f>
        <v/>
      </c>
      <c r="AC867" s="21" t="str">
        <f>IFERROR(IF(INDEX(data_wkly!AC:AC,MATCH($B867,data_wkly!$C:$C,0),1)=0,"",INDEX(data_wkly!AC:AC,MATCH($B867,data_wkly!$C:$C,0),1)),"")</f>
        <v/>
      </c>
      <c r="AD867" s="21" t="str">
        <f>IFERROR(IF(INDEX(data_wkly!AD:AD,MATCH($B867,data_wkly!$C:$C,0),1)=0,"",INDEX(data_wkly!AD:AD,MATCH($B867,data_wkly!$C:$C,0),1)),"")</f>
        <v/>
      </c>
      <c r="AE867" s="157" t="str">
        <f t="shared" si="80"/>
        <v/>
      </c>
      <c r="AF867" s="154" t="str">
        <f>IFERROR(IF(INDEX(data_wkly!AF:AF,MATCH($B867,data_wkly!$C:$C,0),1)=0,"",INDEX(data_wkly!AF:AF,MATCH($B867,data_wkly!$C:$C,0),1)),"")</f>
        <v/>
      </c>
      <c r="AG867" s="153" t="str">
        <f>IFERROR(IF(AF867="","",INDEX(data_wkly!AG:AG,MATCH($B867,data_wkly!$C:$C,0),1)),"")</f>
        <v/>
      </c>
      <c r="AH867" s="153" t="str">
        <f>IFERROR(IF(INDEX(data_wkly!AH:AH,MATCH($B867,data_wkly!$C:$C,0),1)=0,"",INDEX(data_wkly!AH:AH,MATCH($B867,data_wkly!$C:$C,0),1)),"")</f>
        <v/>
      </c>
      <c r="AI867" s="153" t="str">
        <f>IFERROR(IF(INDEX(data_wkly!AI:AI,MATCH($B867,data_wkly!$C:$C,0),1)=0,"",INDEX(data_wkly!AI:AI,MATCH($B867,data_wkly!$C:$C,0),1)),"")</f>
        <v/>
      </c>
      <c r="AJ867" s="153" t="str">
        <f>IFERROR(IF(AI867="","",INDEX(data_wkly!AJ:AJ,MATCH($B867,data_wkly!$C:$C,0),1)),"")</f>
        <v/>
      </c>
      <c r="AK867" s="153" t="str">
        <f>IFERROR(IF(INDEX(data_wkly!AK:AK,MATCH($B867,data_wkly!$C:$C,0),1)=0,"",INDEX(data_wkly!AK:AK,MATCH($B867,data_wkly!$C:$C,0),1)),"")</f>
        <v/>
      </c>
      <c r="AL867" s="153" t="str">
        <f>IFERROR(IF(INDEX(data_wkly!AL:AL,MATCH($B867,data_wkly!$C:$C,0),1)=0,"",INDEX(data_wkly!AL:AL,MATCH($B867,data_wkly!$C:$C,0),1)),"")</f>
        <v/>
      </c>
      <c r="AM867" s="183" t="str">
        <f>IFERROR(IF(INDEX(data_wkly!AM:AM,MATCH($B867,data_wkly!$C:$C,0),1)=0,"",INDEX(data_wkly!AM:AM,MATCH($B867,data_wkly!$C:$C,0),1)),"")</f>
        <v/>
      </c>
      <c r="AN867" s="41" t="str">
        <f t="shared" si="78"/>
        <v/>
      </c>
      <c r="AO867" s="88">
        <f t="shared" si="84"/>
        <v>1</v>
      </c>
    </row>
    <row r="868" spans="1:41">
      <c r="A868" s="88" t="str">
        <f t="shared" si="82"/>
        <v/>
      </c>
      <c r="B868" s="89" t="str">
        <f t="shared" si="83"/>
        <v/>
      </c>
      <c r="C868" s="155" t="str">
        <f>IFERROR(IF(INDEX(data_wkly!D:D,MATCH($B868,data_wkly!$C:$C,0),1)=0,"",INDEX(data_wkly!D:D,MATCH($B868,data_wkly!$C:$C,0),1)),"")</f>
        <v/>
      </c>
      <c r="D868" s="21" t="str">
        <f>IFERROR(IF(INDEX(data_wkly!E:E,MATCH($B868,data_wkly!$C:$C,0),1)=0,"",INDEX(data_wkly!E:E,MATCH($B868,data_wkly!$C:$C,0),1)),"")</f>
        <v/>
      </c>
      <c r="E868" s="21" t="str">
        <f>IF(C868="","",IFERROR(INDEX(data_wkly!F:F,MATCH($B868,data_wkly!$C:$C,0),1),""))</f>
        <v/>
      </c>
      <c r="F868" s="21" t="str">
        <f>IF(E868="","",IFERROR(IF(INDEX(data_wkly!G:G,MATCH($B868,data_wkly!$C:$C,0),1)=0,"",INDEX(data_wkly!G:G,MATCH($B868,data_wkly!$C:$C,0),1)),""))</f>
        <v/>
      </c>
      <c r="G868" s="21" t="str">
        <f>IFERROR(IF(INDEX(data_wkly!H:H,MATCH($B868,data_wkly!$C:$C,0),1)=0,"",INDEX(data_wkly!H:H,MATCH($B868,data_wkly!$C:$C,0),1)),"")</f>
        <v/>
      </c>
      <c r="H868" s="21" t="str">
        <f>IF(C868="","",IFERROR(INDEX(data_wkly!I:I,MATCH($B868,data_wkly!$C:$C,0),1),""))</f>
        <v/>
      </c>
      <c r="I868" s="21" t="str">
        <f>IF(H868="","",IFERROR(IF(INDEX(data_wkly!J:J,MATCH($B868,data_wkly!$C:$C,0),1)=0,"",INDEX(data_wkly!J:J,MATCH($B868,data_wkly!$C:$C,0),1)),""))</f>
        <v/>
      </c>
      <c r="J868" s="21" t="str">
        <f>IFERROR(IF(INDEX(data_wkly!K:K,MATCH($B868,data_wkly!$C:$C,0),1)=0,"",INDEX(data_wkly!K:K,MATCH($B868,data_wkly!$C:$C,0),1)),"")</f>
        <v/>
      </c>
      <c r="K868" s="86" t="str">
        <f>IFERROR(IF(INDEX(data_wkly!L:L,MATCH($B868,data_wkly!$C:$C,0),1)=0,"",INDEX(data_wkly!L:L,MATCH($B868,data_wkly!$C:$C,0),1)),"")</f>
        <v/>
      </c>
      <c r="L868" s="156"/>
      <c r="M868" s="155" t="str">
        <f>IFERROR(IF(INDEX(data_wkly!M:M,MATCH($B868,data_wkly!$C:$C,0),1)=0,"",INDEX(data_wkly!M:M,MATCH($B868,data_wkly!$C:$C,0),1)),"")</f>
        <v/>
      </c>
      <c r="N868" s="21" t="str">
        <f>IFERROR(IF(INDEX(data_wkly!N:N,MATCH($B868,data_wkly!$C:$C,0),1)=0,"",INDEX(data_wkly!N:N,MATCH($B868,data_wkly!$C:$C,0),1)),"")</f>
        <v/>
      </c>
      <c r="O868" s="21" t="str">
        <f>IF(M868="","",IFERROR(INDEX(data_wkly!O:O,MATCH($B868,data_wkly!$C:$C,0),1),""))</f>
        <v/>
      </c>
      <c r="P868" s="21" t="str">
        <f>IF(M868="","",IFERROR(IF(INDEX(data_wkly!P:P,MATCH($B868,data_wkly!$C:$C,0),1)=0,"",INDEX(data_wkly!P:P,MATCH($B868,data_wkly!$C:$C,0),1)),""))</f>
        <v/>
      </c>
      <c r="Q868" s="21" t="str">
        <f>IFERROR(IF(INDEX(data_wkly!Q:Q,MATCH($B868,data_wkly!$C:$C,0),1)=0,"",INDEX(data_wkly!Q:Q,MATCH($B868,data_wkly!$C:$C,0),1)),"")</f>
        <v/>
      </c>
      <c r="R868" s="21" t="str">
        <f>IF(M868="","",IFERROR(INDEX(data_wkly!R:R,MATCH($B868,data_wkly!$C:$C,0),1),""))</f>
        <v/>
      </c>
      <c r="S868" s="21" t="str">
        <f>IF(M868="","",IFERROR(IF(INDEX(data_wkly!S:S,MATCH($B868,data_wkly!$C:$C,0),1)=0,"",INDEX(data_wkly!S:S,MATCH($B868,data_wkly!$C:$C,0),1)),""))</f>
        <v/>
      </c>
      <c r="T868" s="21" t="str">
        <f>IFERROR(IF(INDEX(data_wkly!T:T,MATCH($B868,data_wkly!$C:$C,0),1)=0,"",INDEX(data_wkly!T:T,MATCH($B868,data_wkly!$C:$C,0),1)),"")</f>
        <v/>
      </c>
      <c r="U868" s="86" t="str">
        <f>IFERROR(IF(INDEX(data_wkly!U:U,MATCH($B868,data_wkly!$C:$C,0),1)=0,"",INDEX(data_wkly!U:U,MATCH($B868,data_wkly!$C:$C,0),1)),"")</f>
        <v/>
      </c>
      <c r="V868" s="157" t="str">
        <f t="shared" si="81"/>
        <v/>
      </c>
      <c r="W868" s="152" t="str">
        <f>IFERROR(IF(INDEX(data_wkly!W:W,MATCH($B868,data_wkly!$C:$C,0),1)=0,"",INDEX(data_wkly!W:W,MATCH($B868,data_wkly!$C:$C,0),1)),"")</f>
        <v/>
      </c>
      <c r="X868" s="21" t="str">
        <f>IFERROR(IF(INDEX(data_wkly!X:X,MATCH($B868,data_wkly!$C:$C,0),1)=0,"",INDEX(data_wkly!X:X,MATCH($B868,data_wkly!$C:$C,0),1)),"")</f>
        <v/>
      </c>
      <c r="Y868" s="21" t="str">
        <f>IFERROR(IF(INDEX(data_wkly!Y:Y,MATCH($B868,data_wkly!$C:$C,0),1)=0,"",INDEX(data_wkly!Y:Y,MATCH($B868,data_wkly!$C:$C,0),1)),"")</f>
        <v/>
      </c>
      <c r="Z868" s="21" t="str">
        <f>IFERROR(IF(INDEX(data_wkly!Z:Z,MATCH($B868,data_wkly!$C:$C,0),1)=0,"",INDEX(data_wkly!Z:Z,MATCH($B868,data_wkly!$C:$C,0),1)),"")</f>
        <v/>
      </c>
      <c r="AA868" s="152" t="str">
        <f>IFERROR(IF(INDEX(data_wkly!AA:AA,MATCH($B868,data_wkly!$C:$C,0),1)=0,"",INDEX(data_wkly!AA:AA,MATCH($B868,data_wkly!$C:$C,0),1)),"")</f>
        <v/>
      </c>
      <c r="AB868" s="21" t="str">
        <f>IFERROR(IF(INDEX(data_wkly!AB:AB,MATCH($B868,data_wkly!$C:$C,0),1)=0,"",INDEX(data_wkly!AB:AB,MATCH($B868,data_wkly!$C:$C,0),1)),"")</f>
        <v/>
      </c>
      <c r="AC868" s="21" t="str">
        <f>IFERROR(IF(INDEX(data_wkly!AC:AC,MATCH($B868,data_wkly!$C:$C,0),1)=0,"",INDEX(data_wkly!AC:AC,MATCH($B868,data_wkly!$C:$C,0),1)),"")</f>
        <v/>
      </c>
      <c r="AD868" s="21" t="str">
        <f>IFERROR(IF(INDEX(data_wkly!AD:AD,MATCH($B868,data_wkly!$C:$C,0),1)=0,"",INDEX(data_wkly!AD:AD,MATCH($B868,data_wkly!$C:$C,0),1)),"")</f>
        <v/>
      </c>
      <c r="AE868" s="157" t="str">
        <f t="shared" si="80"/>
        <v/>
      </c>
      <c r="AF868" s="154" t="str">
        <f>IFERROR(IF(INDEX(data_wkly!AF:AF,MATCH($B868,data_wkly!$C:$C,0),1)=0,"",INDEX(data_wkly!AF:AF,MATCH($B868,data_wkly!$C:$C,0),1)),"")</f>
        <v/>
      </c>
      <c r="AG868" s="153" t="str">
        <f>IFERROR(IF(AF868="","",INDEX(data_wkly!AG:AG,MATCH($B868,data_wkly!$C:$C,0),1)),"")</f>
        <v/>
      </c>
      <c r="AH868" s="153" t="str">
        <f>IFERROR(IF(INDEX(data_wkly!AH:AH,MATCH($B868,data_wkly!$C:$C,0),1)=0,"",INDEX(data_wkly!AH:AH,MATCH($B868,data_wkly!$C:$C,0),1)),"")</f>
        <v/>
      </c>
      <c r="AI868" s="153" t="str">
        <f>IFERROR(IF(INDEX(data_wkly!AI:AI,MATCH($B868,data_wkly!$C:$C,0),1)=0,"",INDEX(data_wkly!AI:AI,MATCH($B868,data_wkly!$C:$C,0),1)),"")</f>
        <v/>
      </c>
      <c r="AJ868" s="153" t="str">
        <f>IFERROR(IF(AI868="","",INDEX(data_wkly!AJ:AJ,MATCH($B868,data_wkly!$C:$C,0),1)),"")</f>
        <v/>
      </c>
      <c r="AK868" s="153" t="str">
        <f>IFERROR(IF(INDEX(data_wkly!AK:AK,MATCH($B868,data_wkly!$C:$C,0),1)=0,"",INDEX(data_wkly!AK:AK,MATCH($B868,data_wkly!$C:$C,0),1)),"")</f>
        <v/>
      </c>
      <c r="AL868" s="153" t="str">
        <f>IFERROR(IF(INDEX(data_wkly!AL:AL,MATCH($B868,data_wkly!$C:$C,0),1)=0,"",INDEX(data_wkly!AL:AL,MATCH($B868,data_wkly!$C:$C,0),1)),"")</f>
        <v/>
      </c>
      <c r="AM868" s="183" t="str">
        <f>IFERROR(IF(INDEX(data_wkly!AM:AM,MATCH($B868,data_wkly!$C:$C,0),1)=0,"",INDEX(data_wkly!AM:AM,MATCH($B868,data_wkly!$C:$C,0),1)),"")</f>
        <v/>
      </c>
      <c r="AN868" s="41" t="str">
        <f t="shared" si="78"/>
        <v/>
      </c>
      <c r="AO868" s="88">
        <f t="shared" si="84"/>
        <v>2</v>
      </c>
    </row>
    <row r="869" spans="1:41">
      <c r="A869" s="88" t="str">
        <f t="shared" si="82"/>
        <v/>
      </c>
      <c r="B869" s="89" t="str">
        <f t="shared" si="83"/>
        <v/>
      </c>
      <c r="C869" s="155" t="str">
        <f>IFERROR(IF(INDEX(data_wkly!D:D,MATCH($B869,data_wkly!$C:$C,0),1)=0,"",INDEX(data_wkly!D:D,MATCH($B869,data_wkly!$C:$C,0),1)),"")</f>
        <v/>
      </c>
      <c r="D869" s="21" t="str">
        <f>IFERROR(IF(INDEX(data_wkly!E:E,MATCH($B869,data_wkly!$C:$C,0),1)=0,"",INDEX(data_wkly!E:E,MATCH($B869,data_wkly!$C:$C,0),1)),"")</f>
        <v/>
      </c>
      <c r="E869" s="21" t="str">
        <f>IF(C869="","",IFERROR(INDEX(data_wkly!F:F,MATCH($B869,data_wkly!$C:$C,0),1),""))</f>
        <v/>
      </c>
      <c r="F869" s="21" t="str">
        <f>IF(E869="","",IFERROR(IF(INDEX(data_wkly!G:G,MATCH($B869,data_wkly!$C:$C,0),1)=0,"",INDEX(data_wkly!G:G,MATCH($B869,data_wkly!$C:$C,0),1)),""))</f>
        <v/>
      </c>
      <c r="G869" s="21" t="str">
        <f>IFERROR(IF(INDEX(data_wkly!H:H,MATCH($B869,data_wkly!$C:$C,0),1)=0,"",INDEX(data_wkly!H:H,MATCH($B869,data_wkly!$C:$C,0),1)),"")</f>
        <v/>
      </c>
      <c r="H869" s="21" t="str">
        <f>IF(C869="","",IFERROR(INDEX(data_wkly!I:I,MATCH($B869,data_wkly!$C:$C,0),1),""))</f>
        <v/>
      </c>
      <c r="I869" s="21" t="str">
        <f>IF(H869="","",IFERROR(IF(INDEX(data_wkly!J:J,MATCH($B869,data_wkly!$C:$C,0),1)=0,"",INDEX(data_wkly!J:J,MATCH($B869,data_wkly!$C:$C,0),1)),""))</f>
        <v/>
      </c>
      <c r="J869" s="21" t="str">
        <f>IFERROR(IF(INDEX(data_wkly!K:K,MATCH($B869,data_wkly!$C:$C,0),1)=0,"",INDEX(data_wkly!K:K,MATCH($B869,data_wkly!$C:$C,0),1)),"")</f>
        <v/>
      </c>
      <c r="K869" s="86" t="str">
        <f>IFERROR(IF(INDEX(data_wkly!L:L,MATCH($B869,data_wkly!$C:$C,0),1)=0,"",INDEX(data_wkly!L:L,MATCH($B869,data_wkly!$C:$C,0),1)),"")</f>
        <v/>
      </c>
      <c r="L869" s="156"/>
      <c r="M869" s="155" t="str">
        <f>IFERROR(IF(INDEX(data_wkly!M:M,MATCH($B869,data_wkly!$C:$C,0),1)=0,"",INDEX(data_wkly!M:M,MATCH($B869,data_wkly!$C:$C,0),1)),"")</f>
        <v/>
      </c>
      <c r="N869" s="21" t="str">
        <f>IFERROR(IF(INDEX(data_wkly!N:N,MATCH($B869,data_wkly!$C:$C,0),1)=0,"",INDEX(data_wkly!N:N,MATCH($B869,data_wkly!$C:$C,0),1)),"")</f>
        <v/>
      </c>
      <c r="O869" s="21" t="str">
        <f>IF(M869="","",IFERROR(INDEX(data_wkly!O:O,MATCH($B869,data_wkly!$C:$C,0),1),""))</f>
        <v/>
      </c>
      <c r="P869" s="21" t="str">
        <f>IF(M869="","",IFERROR(IF(INDEX(data_wkly!P:P,MATCH($B869,data_wkly!$C:$C,0),1)=0,"",INDEX(data_wkly!P:P,MATCH($B869,data_wkly!$C:$C,0),1)),""))</f>
        <v/>
      </c>
      <c r="Q869" s="21" t="str">
        <f>IFERROR(IF(INDEX(data_wkly!Q:Q,MATCH($B869,data_wkly!$C:$C,0),1)=0,"",INDEX(data_wkly!Q:Q,MATCH($B869,data_wkly!$C:$C,0),1)),"")</f>
        <v/>
      </c>
      <c r="R869" s="21" t="str">
        <f>IF(M869="","",IFERROR(INDEX(data_wkly!R:R,MATCH($B869,data_wkly!$C:$C,0),1),""))</f>
        <v/>
      </c>
      <c r="S869" s="21" t="str">
        <f>IF(M869="","",IFERROR(IF(INDEX(data_wkly!S:S,MATCH($B869,data_wkly!$C:$C,0),1)=0,"",INDEX(data_wkly!S:S,MATCH($B869,data_wkly!$C:$C,0),1)),""))</f>
        <v/>
      </c>
      <c r="T869" s="21" t="str">
        <f>IFERROR(IF(INDEX(data_wkly!T:T,MATCH($B869,data_wkly!$C:$C,0),1)=0,"",INDEX(data_wkly!T:T,MATCH($B869,data_wkly!$C:$C,0),1)),"")</f>
        <v/>
      </c>
      <c r="U869" s="86" t="str">
        <f>IFERROR(IF(INDEX(data_wkly!U:U,MATCH($B869,data_wkly!$C:$C,0),1)=0,"",INDEX(data_wkly!U:U,MATCH($B869,data_wkly!$C:$C,0),1)),"")</f>
        <v/>
      </c>
      <c r="V869" s="157" t="str">
        <f t="shared" si="81"/>
        <v/>
      </c>
      <c r="W869" s="152" t="str">
        <f>IFERROR(IF(INDEX(data_wkly!W:W,MATCH($B869,data_wkly!$C:$C,0),1)=0,"",INDEX(data_wkly!W:W,MATCH($B869,data_wkly!$C:$C,0),1)),"")</f>
        <v/>
      </c>
      <c r="X869" s="21" t="str">
        <f>IFERROR(IF(INDEX(data_wkly!X:X,MATCH($B869,data_wkly!$C:$C,0),1)=0,"",INDEX(data_wkly!X:X,MATCH($B869,data_wkly!$C:$C,0),1)),"")</f>
        <v/>
      </c>
      <c r="Y869" s="21" t="str">
        <f>IFERROR(IF(INDEX(data_wkly!Y:Y,MATCH($B869,data_wkly!$C:$C,0),1)=0,"",INDEX(data_wkly!Y:Y,MATCH($B869,data_wkly!$C:$C,0),1)),"")</f>
        <v/>
      </c>
      <c r="Z869" s="21" t="str">
        <f>IFERROR(IF(INDEX(data_wkly!Z:Z,MATCH($B869,data_wkly!$C:$C,0),1)=0,"",INDEX(data_wkly!Z:Z,MATCH($B869,data_wkly!$C:$C,0),1)),"")</f>
        <v/>
      </c>
      <c r="AA869" s="152" t="str">
        <f>IFERROR(IF(INDEX(data_wkly!AA:AA,MATCH($B869,data_wkly!$C:$C,0),1)=0,"",INDEX(data_wkly!AA:AA,MATCH($B869,data_wkly!$C:$C,0),1)),"")</f>
        <v/>
      </c>
      <c r="AB869" s="21" t="str">
        <f>IFERROR(IF(INDEX(data_wkly!AB:AB,MATCH($B869,data_wkly!$C:$C,0),1)=0,"",INDEX(data_wkly!AB:AB,MATCH($B869,data_wkly!$C:$C,0),1)),"")</f>
        <v/>
      </c>
      <c r="AC869" s="21" t="str">
        <f>IFERROR(IF(INDEX(data_wkly!AC:AC,MATCH($B869,data_wkly!$C:$C,0),1)=0,"",INDEX(data_wkly!AC:AC,MATCH($B869,data_wkly!$C:$C,0),1)),"")</f>
        <v/>
      </c>
      <c r="AD869" s="21" t="str">
        <f>IFERROR(IF(INDEX(data_wkly!AD:AD,MATCH($B869,data_wkly!$C:$C,0),1)=0,"",INDEX(data_wkly!AD:AD,MATCH($B869,data_wkly!$C:$C,0),1)),"")</f>
        <v/>
      </c>
      <c r="AE869" s="157" t="str">
        <f t="shared" si="80"/>
        <v/>
      </c>
      <c r="AF869" s="154" t="str">
        <f>IFERROR(IF(INDEX(data_wkly!AF:AF,MATCH($B869,data_wkly!$C:$C,0),1)=0,"",INDEX(data_wkly!AF:AF,MATCH($B869,data_wkly!$C:$C,0),1)),"")</f>
        <v/>
      </c>
      <c r="AG869" s="153" t="str">
        <f>IFERROR(IF(AF869="","",INDEX(data_wkly!AG:AG,MATCH($B869,data_wkly!$C:$C,0),1)),"")</f>
        <v/>
      </c>
      <c r="AH869" s="153" t="str">
        <f>IFERROR(IF(INDEX(data_wkly!AH:AH,MATCH($B869,data_wkly!$C:$C,0),1)=0,"",INDEX(data_wkly!AH:AH,MATCH($B869,data_wkly!$C:$C,0),1)),"")</f>
        <v/>
      </c>
      <c r="AI869" s="153" t="str">
        <f>IFERROR(IF(INDEX(data_wkly!AI:AI,MATCH($B869,data_wkly!$C:$C,0),1)=0,"",INDEX(data_wkly!AI:AI,MATCH($B869,data_wkly!$C:$C,0),1)),"")</f>
        <v/>
      </c>
      <c r="AJ869" s="153" t="str">
        <f>IFERROR(IF(AI869="","",INDEX(data_wkly!AJ:AJ,MATCH($B869,data_wkly!$C:$C,0),1)),"")</f>
        <v/>
      </c>
      <c r="AK869" s="153" t="str">
        <f>IFERROR(IF(INDEX(data_wkly!AK:AK,MATCH($B869,data_wkly!$C:$C,0),1)=0,"",INDEX(data_wkly!AK:AK,MATCH($B869,data_wkly!$C:$C,0),1)),"")</f>
        <v/>
      </c>
      <c r="AL869" s="153" t="str">
        <f>IFERROR(IF(INDEX(data_wkly!AL:AL,MATCH($B869,data_wkly!$C:$C,0),1)=0,"",INDEX(data_wkly!AL:AL,MATCH($B869,data_wkly!$C:$C,0),1)),"")</f>
        <v/>
      </c>
      <c r="AM869" s="183" t="str">
        <f>IFERROR(IF(INDEX(data_wkly!AM:AM,MATCH($B869,data_wkly!$C:$C,0),1)=0,"",INDEX(data_wkly!AM:AM,MATCH($B869,data_wkly!$C:$C,0),1)),"")</f>
        <v/>
      </c>
      <c r="AN869" s="41" t="str">
        <f t="shared" si="78"/>
        <v/>
      </c>
      <c r="AO869" s="88">
        <f t="shared" si="84"/>
        <v>1</v>
      </c>
    </row>
    <row r="870" spans="1:41">
      <c r="A870" s="88" t="str">
        <f t="shared" si="82"/>
        <v/>
      </c>
      <c r="B870" s="89" t="str">
        <f t="shared" si="83"/>
        <v/>
      </c>
      <c r="C870" s="155" t="str">
        <f>IFERROR(IF(INDEX(data_wkly!D:D,MATCH($B870,data_wkly!$C:$C,0),1)=0,"",INDEX(data_wkly!D:D,MATCH($B870,data_wkly!$C:$C,0),1)),"")</f>
        <v/>
      </c>
      <c r="D870" s="21" t="str">
        <f>IFERROR(IF(INDEX(data_wkly!E:E,MATCH($B870,data_wkly!$C:$C,0),1)=0,"",INDEX(data_wkly!E:E,MATCH($B870,data_wkly!$C:$C,0),1)),"")</f>
        <v/>
      </c>
      <c r="E870" s="21" t="str">
        <f>IF(C870="","",IFERROR(INDEX(data_wkly!F:F,MATCH($B870,data_wkly!$C:$C,0),1),""))</f>
        <v/>
      </c>
      <c r="F870" s="21" t="str">
        <f>IF(E870="","",IFERROR(IF(INDEX(data_wkly!G:G,MATCH($B870,data_wkly!$C:$C,0),1)=0,"",INDEX(data_wkly!G:G,MATCH($B870,data_wkly!$C:$C,0),1)),""))</f>
        <v/>
      </c>
      <c r="G870" s="21" t="str">
        <f>IFERROR(IF(INDEX(data_wkly!H:H,MATCH($B870,data_wkly!$C:$C,0),1)=0,"",INDEX(data_wkly!H:H,MATCH($B870,data_wkly!$C:$C,0),1)),"")</f>
        <v/>
      </c>
      <c r="H870" s="21" t="str">
        <f>IF(C870="","",IFERROR(INDEX(data_wkly!I:I,MATCH($B870,data_wkly!$C:$C,0),1),""))</f>
        <v/>
      </c>
      <c r="I870" s="21" t="str">
        <f>IF(H870="","",IFERROR(IF(INDEX(data_wkly!J:J,MATCH($B870,data_wkly!$C:$C,0),1)=0,"",INDEX(data_wkly!J:J,MATCH($B870,data_wkly!$C:$C,0),1)),""))</f>
        <v/>
      </c>
      <c r="J870" s="21" t="str">
        <f>IFERROR(IF(INDEX(data_wkly!K:K,MATCH($B870,data_wkly!$C:$C,0),1)=0,"",INDEX(data_wkly!K:K,MATCH($B870,data_wkly!$C:$C,0),1)),"")</f>
        <v/>
      </c>
      <c r="K870" s="86" t="str">
        <f>IFERROR(IF(INDEX(data_wkly!L:L,MATCH($B870,data_wkly!$C:$C,0),1)=0,"",INDEX(data_wkly!L:L,MATCH($B870,data_wkly!$C:$C,0),1)),"")</f>
        <v/>
      </c>
      <c r="L870" s="156"/>
      <c r="M870" s="155" t="str">
        <f>IFERROR(IF(INDEX(data_wkly!M:M,MATCH($B870,data_wkly!$C:$C,0),1)=0,"",INDEX(data_wkly!M:M,MATCH($B870,data_wkly!$C:$C,0),1)),"")</f>
        <v/>
      </c>
      <c r="N870" s="21" t="str">
        <f>IFERROR(IF(INDEX(data_wkly!N:N,MATCH($B870,data_wkly!$C:$C,0),1)=0,"",INDEX(data_wkly!N:N,MATCH($B870,data_wkly!$C:$C,0),1)),"")</f>
        <v/>
      </c>
      <c r="O870" s="21" t="str">
        <f>IF(M870="","",IFERROR(INDEX(data_wkly!O:O,MATCH($B870,data_wkly!$C:$C,0),1),""))</f>
        <v/>
      </c>
      <c r="P870" s="21" t="str">
        <f>IF(M870="","",IFERROR(IF(INDEX(data_wkly!P:P,MATCH($B870,data_wkly!$C:$C,0),1)=0,"",INDEX(data_wkly!P:P,MATCH($B870,data_wkly!$C:$C,0),1)),""))</f>
        <v/>
      </c>
      <c r="Q870" s="21" t="str">
        <f>IFERROR(IF(INDEX(data_wkly!Q:Q,MATCH($B870,data_wkly!$C:$C,0),1)=0,"",INDEX(data_wkly!Q:Q,MATCH($B870,data_wkly!$C:$C,0),1)),"")</f>
        <v/>
      </c>
      <c r="R870" s="21" t="str">
        <f>IF(M870="","",IFERROR(INDEX(data_wkly!R:R,MATCH($B870,data_wkly!$C:$C,0),1),""))</f>
        <v/>
      </c>
      <c r="S870" s="21" t="str">
        <f>IF(M870="","",IFERROR(IF(INDEX(data_wkly!S:S,MATCH($B870,data_wkly!$C:$C,0),1)=0,"",INDEX(data_wkly!S:S,MATCH($B870,data_wkly!$C:$C,0),1)),""))</f>
        <v/>
      </c>
      <c r="T870" s="21" t="str">
        <f>IFERROR(IF(INDEX(data_wkly!T:T,MATCH($B870,data_wkly!$C:$C,0),1)=0,"",INDEX(data_wkly!T:T,MATCH($B870,data_wkly!$C:$C,0),1)),"")</f>
        <v/>
      </c>
      <c r="U870" s="86" t="str">
        <f>IFERROR(IF(INDEX(data_wkly!U:U,MATCH($B870,data_wkly!$C:$C,0),1)=0,"",INDEX(data_wkly!U:U,MATCH($B870,data_wkly!$C:$C,0),1)),"")</f>
        <v/>
      </c>
      <c r="V870" s="157" t="str">
        <f t="shared" si="81"/>
        <v/>
      </c>
      <c r="W870" s="152" t="str">
        <f>IFERROR(IF(INDEX(data_wkly!W:W,MATCH($B870,data_wkly!$C:$C,0),1)=0,"",INDEX(data_wkly!W:W,MATCH($B870,data_wkly!$C:$C,0),1)),"")</f>
        <v/>
      </c>
      <c r="X870" s="21" t="str">
        <f>IFERROR(IF(INDEX(data_wkly!X:X,MATCH($B870,data_wkly!$C:$C,0),1)=0,"",INDEX(data_wkly!X:X,MATCH($B870,data_wkly!$C:$C,0),1)),"")</f>
        <v/>
      </c>
      <c r="Y870" s="21" t="str">
        <f>IFERROR(IF(INDEX(data_wkly!Y:Y,MATCH($B870,data_wkly!$C:$C,0),1)=0,"",INDEX(data_wkly!Y:Y,MATCH($B870,data_wkly!$C:$C,0),1)),"")</f>
        <v/>
      </c>
      <c r="Z870" s="21" t="str">
        <f>IFERROR(IF(INDEX(data_wkly!Z:Z,MATCH($B870,data_wkly!$C:$C,0),1)=0,"",INDEX(data_wkly!Z:Z,MATCH($B870,data_wkly!$C:$C,0),1)),"")</f>
        <v/>
      </c>
      <c r="AA870" s="152" t="str">
        <f>IFERROR(IF(INDEX(data_wkly!AA:AA,MATCH($B870,data_wkly!$C:$C,0),1)=0,"",INDEX(data_wkly!AA:AA,MATCH($B870,data_wkly!$C:$C,0),1)),"")</f>
        <v/>
      </c>
      <c r="AB870" s="21" t="str">
        <f>IFERROR(IF(INDEX(data_wkly!AB:AB,MATCH($B870,data_wkly!$C:$C,0),1)=0,"",INDEX(data_wkly!AB:AB,MATCH($B870,data_wkly!$C:$C,0),1)),"")</f>
        <v/>
      </c>
      <c r="AC870" s="21" t="str">
        <f>IFERROR(IF(INDEX(data_wkly!AC:AC,MATCH($B870,data_wkly!$C:$C,0),1)=0,"",INDEX(data_wkly!AC:AC,MATCH($B870,data_wkly!$C:$C,0),1)),"")</f>
        <v/>
      </c>
      <c r="AD870" s="21" t="str">
        <f>IFERROR(IF(INDEX(data_wkly!AD:AD,MATCH($B870,data_wkly!$C:$C,0),1)=0,"",INDEX(data_wkly!AD:AD,MATCH($B870,data_wkly!$C:$C,0),1)),"")</f>
        <v/>
      </c>
      <c r="AE870" s="157" t="str">
        <f t="shared" si="80"/>
        <v/>
      </c>
      <c r="AF870" s="154" t="str">
        <f>IFERROR(IF(INDEX(data_wkly!AF:AF,MATCH($B870,data_wkly!$C:$C,0),1)=0,"",INDEX(data_wkly!AF:AF,MATCH($B870,data_wkly!$C:$C,0),1)),"")</f>
        <v/>
      </c>
      <c r="AG870" s="153" t="str">
        <f>IFERROR(IF(AF870="","",INDEX(data_wkly!AG:AG,MATCH($B870,data_wkly!$C:$C,0),1)),"")</f>
        <v/>
      </c>
      <c r="AH870" s="153" t="str">
        <f>IFERROR(IF(INDEX(data_wkly!AH:AH,MATCH($B870,data_wkly!$C:$C,0),1)=0,"",INDEX(data_wkly!AH:AH,MATCH($B870,data_wkly!$C:$C,0),1)),"")</f>
        <v/>
      </c>
      <c r="AI870" s="153" t="str">
        <f>IFERROR(IF(INDEX(data_wkly!AI:AI,MATCH($B870,data_wkly!$C:$C,0),1)=0,"",INDEX(data_wkly!AI:AI,MATCH($B870,data_wkly!$C:$C,0),1)),"")</f>
        <v/>
      </c>
      <c r="AJ870" s="153" t="str">
        <f>IFERROR(IF(AI870="","",INDEX(data_wkly!AJ:AJ,MATCH($B870,data_wkly!$C:$C,0),1)),"")</f>
        <v/>
      </c>
      <c r="AK870" s="153" t="str">
        <f>IFERROR(IF(INDEX(data_wkly!AK:AK,MATCH($B870,data_wkly!$C:$C,0),1)=0,"",INDEX(data_wkly!AK:AK,MATCH($B870,data_wkly!$C:$C,0),1)),"")</f>
        <v/>
      </c>
      <c r="AL870" s="153" t="str">
        <f>IFERROR(IF(INDEX(data_wkly!AL:AL,MATCH($B870,data_wkly!$C:$C,0),1)=0,"",INDEX(data_wkly!AL:AL,MATCH($B870,data_wkly!$C:$C,0),1)),"")</f>
        <v/>
      </c>
      <c r="AM870" s="183" t="str">
        <f>IFERROR(IF(INDEX(data_wkly!AM:AM,MATCH($B870,data_wkly!$C:$C,0),1)=0,"",INDEX(data_wkly!AM:AM,MATCH($B870,data_wkly!$C:$C,0),1)),"")</f>
        <v/>
      </c>
      <c r="AN870" s="41" t="str">
        <f t="shared" si="78"/>
        <v/>
      </c>
      <c r="AO870" s="88">
        <f t="shared" si="84"/>
        <v>2</v>
      </c>
    </row>
    <row r="871" spans="1:41">
      <c r="A871" s="88" t="str">
        <f t="shared" si="82"/>
        <v/>
      </c>
      <c r="B871" s="89" t="str">
        <f t="shared" si="83"/>
        <v/>
      </c>
      <c r="C871" s="155" t="str">
        <f>IFERROR(IF(INDEX(data_wkly!D:D,MATCH($B871,data_wkly!$C:$C,0),1)=0,"",INDEX(data_wkly!D:D,MATCH($B871,data_wkly!$C:$C,0),1)),"")</f>
        <v/>
      </c>
      <c r="D871" s="21" t="str">
        <f>IFERROR(IF(INDEX(data_wkly!E:E,MATCH($B871,data_wkly!$C:$C,0),1)=0,"",INDEX(data_wkly!E:E,MATCH($B871,data_wkly!$C:$C,0),1)),"")</f>
        <v/>
      </c>
      <c r="E871" s="21" t="str">
        <f>IF(C871="","",IFERROR(INDEX(data_wkly!F:F,MATCH($B871,data_wkly!$C:$C,0),1),""))</f>
        <v/>
      </c>
      <c r="F871" s="21" t="str">
        <f>IF(E871="","",IFERROR(IF(INDEX(data_wkly!G:G,MATCH($B871,data_wkly!$C:$C,0),1)=0,"",INDEX(data_wkly!G:G,MATCH($B871,data_wkly!$C:$C,0),1)),""))</f>
        <v/>
      </c>
      <c r="G871" s="21" t="str">
        <f>IFERROR(IF(INDEX(data_wkly!H:H,MATCH($B871,data_wkly!$C:$C,0),1)=0,"",INDEX(data_wkly!H:H,MATCH($B871,data_wkly!$C:$C,0),1)),"")</f>
        <v/>
      </c>
      <c r="H871" s="21" t="str">
        <f>IF(C871="","",IFERROR(INDEX(data_wkly!I:I,MATCH($B871,data_wkly!$C:$C,0),1),""))</f>
        <v/>
      </c>
      <c r="I871" s="21" t="str">
        <f>IF(H871="","",IFERROR(IF(INDEX(data_wkly!J:J,MATCH($B871,data_wkly!$C:$C,0),1)=0,"",INDEX(data_wkly!J:J,MATCH($B871,data_wkly!$C:$C,0),1)),""))</f>
        <v/>
      </c>
      <c r="J871" s="21" t="str">
        <f>IFERROR(IF(INDEX(data_wkly!K:K,MATCH($B871,data_wkly!$C:$C,0),1)=0,"",INDEX(data_wkly!K:K,MATCH($B871,data_wkly!$C:$C,0),1)),"")</f>
        <v/>
      </c>
      <c r="K871" s="86" t="str">
        <f>IFERROR(IF(INDEX(data_wkly!L:L,MATCH($B871,data_wkly!$C:$C,0),1)=0,"",INDEX(data_wkly!L:L,MATCH($B871,data_wkly!$C:$C,0),1)),"")</f>
        <v/>
      </c>
      <c r="L871" s="156"/>
      <c r="M871" s="155" t="str">
        <f>IFERROR(IF(INDEX(data_wkly!M:M,MATCH($B871,data_wkly!$C:$C,0),1)=0,"",INDEX(data_wkly!M:M,MATCH($B871,data_wkly!$C:$C,0),1)),"")</f>
        <v/>
      </c>
      <c r="N871" s="21" t="str">
        <f>IFERROR(IF(INDEX(data_wkly!N:N,MATCH($B871,data_wkly!$C:$C,0),1)=0,"",INDEX(data_wkly!N:N,MATCH($B871,data_wkly!$C:$C,0),1)),"")</f>
        <v/>
      </c>
      <c r="O871" s="21" t="str">
        <f>IF(M871="","",IFERROR(INDEX(data_wkly!O:O,MATCH($B871,data_wkly!$C:$C,0),1),""))</f>
        <v/>
      </c>
      <c r="P871" s="21" t="str">
        <f>IF(M871="","",IFERROR(IF(INDEX(data_wkly!P:P,MATCH($B871,data_wkly!$C:$C,0),1)=0,"",INDEX(data_wkly!P:P,MATCH($B871,data_wkly!$C:$C,0),1)),""))</f>
        <v/>
      </c>
      <c r="Q871" s="21" t="str">
        <f>IFERROR(IF(INDEX(data_wkly!Q:Q,MATCH($B871,data_wkly!$C:$C,0),1)=0,"",INDEX(data_wkly!Q:Q,MATCH($B871,data_wkly!$C:$C,0),1)),"")</f>
        <v/>
      </c>
      <c r="R871" s="21" t="str">
        <f>IF(M871="","",IFERROR(INDEX(data_wkly!R:R,MATCH($B871,data_wkly!$C:$C,0),1),""))</f>
        <v/>
      </c>
      <c r="S871" s="21" t="str">
        <f>IF(M871="","",IFERROR(IF(INDEX(data_wkly!S:S,MATCH($B871,data_wkly!$C:$C,0),1)=0,"",INDEX(data_wkly!S:S,MATCH($B871,data_wkly!$C:$C,0),1)),""))</f>
        <v/>
      </c>
      <c r="T871" s="21" t="str">
        <f>IFERROR(IF(INDEX(data_wkly!T:T,MATCH($B871,data_wkly!$C:$C,0),1)=0,"",INDEX(data_wkly!T:T,MATCH($B871,data_wkly!$C:$C,0),1)),"")</f>
        <v/>
      </c>
      <c r="U871" s="86" t="str">
        <f>IFERROR(IF(INDEX(data_wkly!U:U,MATCH($B871,data_wkly!$C:$C,0),1)=0,"",INDEX(data_wkly!U:U,MATCH($B871,data_wkly!$C:$C,0),1)),"")</f>
        <v/>
      </c>
      <c r="V871" s="157" t="str">
        <f t="shared" si="81"/>
        <v/>
      </c>
      <c r="W871" s="152" t="str">
        <f>IFERROR(IF(INDEX(data_wkly!W:W,MATCH($B871,data_wkly!$C:$C,0),1)=0,"",INDEX(data_wkly!W:W,MATCH($B871,data_wkly!$C:$C,0),1)),"")</f>
        <v/>
      </c>
      <c r="X871" s="21" t="str">
        <f>IFERROR(IF(INDEX(data_wkly!X:X,MATCH($B871,data_wkly!$C:$C,0),1)=0,"",INDEX(data_wkly!X:X,MATCH($B871,data_wkly!$C:$C,0),1)),"")</f>
        <v/>
      </c>
      <c r="Y871" s="21" t="str">
        <f>IFERROR(IF(INDEX(data_wkly!Y:Y,MATCH($B871,data_wkly!$C:$C,0),1)=0,"",INDEX(data_wkly!Y:Y,MATCH($B871,data_wkly!$C:$C,0),1)),"")</f>
        <v/>
      </c>
      <c r="Z871" s="21" t="str">
        <f>IFERROR(IF(INDEX(data_wkly!Z:Z,MATCH($B871,data_wkly!$C:$C,0),1)=0,"",INDEX(data_wkly!Z:Z,MATCH($B871,data_wkly!$C:$C,0),1)),"")</f>
        <v/>
      </c>
      <c r="AA871" s="152" t="str">
        <f>IFERROR(IF(INDEX(data_wkly!AA:AA,MATCH($B871,data_wkly!$C:$C,0),1)=0,"",INDEX(data_wkly!AA:AA,MATCH($B871,data_wkly!$C:$C,0),1)),"")</f>
        <v/>
      </c>
      <c r="AB871" s="21" t="str">
        <f>IFERROR(IF(INDEX(data_wkly!AB:AB,MATCH($B871,data_wkly!$C:$C,0),1)=0,"",INDEX(data_wkly!AB:AB,MATCH($B871,data_wkly!$C:$C,0),1)),"")</f>
        <v/>
      </c>
      <c r="AC871" s="21" t="str">
        <f>IFERROR(IF(INDEX(data_wkly!AC:AC,MATCH($B871,data_wkly!$C:$C,0),1)=0,"",INDEX(data_wkly!AC:AC,MATCH($B871,data_wkly!$C:$C,0),1)),"")</f>
        <v/>
      </c>
      <c r="AD871" s="21" t="str">
        <f>IFERROR(IF(INDEX(data_wkly!AD:AD,MATCH($B871,data_wkly!$C:$C,0),1)=0,"",INDEX(data_wkly!AD:AD,MATCH($B871,data_wkly!$C:$C,0),1)),"")</f>
        <v/>
      </c>
      <c r="AE871" s="157" t="str">
        <f t="shared" si="80"/>
        <v/>
      </c>
      <c r="AF871" s="154" t="str">
        <f>IFERROR(IF(INDEX(data_wkly!AF:AF,MATCH($B871,data_wkly!$C:$C,0),1)=0,"",INDEX(data_wkly!AF:AF,MATCH($B871,data_wkly!$C:$C,0),1)),"")</f>
        <v/>
      </c>
      <c r="AG871" s="153" t="str">
        <f>IFERROR(IF(AF871="","",INDEX(data_wkly!AG:AG,MATCH($B871,data_wkly!$C:$C,0),1)),"")</f>
        <v/>
      </c>
      <c r="AH871" s="153" t="str">
        <f>IFERROR(IF(INDEX(data_wkly!AH:AH,MATCH($B871,data_wkly!$C:$C,0),1)=0,"",INDEX(data_wkly!AH:AH,MATCH($B871,data_wkly!$C:$C,0),1)),"")</f>
        <v/>
      </c>
      <c r="AI871" s="153" t="str">
        <f>IFERROR(IF(INDEX(data_wkly!AI:AI,MATCH($B871,data_wkly!$C:$C,0),1)=0,"",INDEX(data_wkly!AI:AI,MATCH($B871,data_wkly!$C:$C,0),1)),"")</f>
        <v/>
      </c>
      <c r="AJ871" s="153" t="str">
        <f>IFERROR(IF(AI871="","",INDEX(data_wkly!AJ:AJ,MATCH($B871,data_wkly!$C:$C,0),1)),"")</f>
        <v/>
      </c>
      <c r="AK871" s="153" t="str">
        <f>IFERROR(IF(INDEX(data_wkly!AK:AK,MATCH($B871,data_wkly!$C:$C,0),1)=0,"",INDEX(data_wkly!AK:AK,MATCH($B871,data_wkly!$C:$C,0),1)),"")</f>
        <v/>
      </c>
      <c r="AL871" s="153" t="str">
        <f>IFERROR(IF(INDEX(data_wkly!AL:AL,MATCH($B871,data_wkly!$C:$C,0),1)=0,"",INDEX(data_wkly!AL:AL,MATCH($B871,data_wkly!$C:$C,0),1)),"")</f>
        <v/>
      </c>
      <c r="AM871" s="183" t="str">
        <f>IFERROR(IF(INDEX(data_wkly!AM:AM,MATCH($B871,data_wkly!$C:$C,0),1)=0,"",INDEX(data_wkly!AM:AM,MATCH($B871,data_wkly!$C:$C,0),1)),"")</f>
        <v/>
      </c>
      <c r="AN871" s="41" t="str">
        <f t="shared" si="78"/>
        <v/>
      </c>
      <c r="AO871" s="88">
        <f t="shared" si="84"/>
        <v>1</v>
      </c>
    </row>
    <row r="872" spans="1:41">
      <c r="A872" s="88" t="str">
        <f t="shared" si="82"/>
        <v/>
      </c>
      <c r="B872" s="89" t="str">
        <f t="shared" si="83"/>
        <v/>
      </c>
      <c r="C872" s="155" t="str">
        <f>IFERROR(IF(INDEX(data_wkly!D:D,MATCH($B872,data_wkly!$C:$C,0),1)=0,"",INDEX(data_wkly!D:D,MATCH($B872,data_wkly!$C:$C,0),1)),"")</f>
        <v/>
      </c>
      <c r="D872" s="21" t="str">
        <f>IFERROR(IF(INDEX(data_wkly!E:E,MATCH($B872,data_wkly!$C:$C,0),1)=0,"",INDEX(data_wkly!E:E,MATCH($B872,data_wkly!$C:$C,0),1)),"")</f>
        <v/>
      </c>
      <c r="E872" s="21" t="str">
        <f>IF(C872="","",IFERROR(INDEX(data_wkly!F:F,MATCH($B872,data_wkly!$C:$C,0),1),""))</f>
        <v/>
      </c>
      <c r="F872" s="21" t="str">
        <f>IF(E872="","",IFERROR(IF(INDEX(data_wkly!G:G,MATCH($B872,data_wkly!$C:$C,0),1)=0,"",INDEX(data_wkly!G:G,MATCH($B872,data_wkly!$C:$C,0),1)),""))</f>
        <v/>
      </c>
      <c r="G872" s="21" t="str">
        <f>IFERROR(IF(INDEX(data_wkly!H:H,MATCH($B872,data_wkly!$C:$C,0),1)=0,"",INDEX(data_wkly!H:H,MATCH($B872,data_wkly!$C:$C,0),1)),"")</f>
        <v/>
      </c>
      <c r="H872" s="21" t="str">
        <f>IF(C872="","",IFERROR(INDEX(data_wkly!I:I,MATCH($B872,data_wkly!$C:$C,0),1),""))</f>
        <v/>
      </c>
      <c r="I872" s="21" t="str">
        <f>IF(H872="","",IFERROR(IF(INDEX(data_wkly!J:J,MATCH($B872,data_wkly!$C:$C,0),1)=0,"",INDEX(data_wkly!J:J,MATCH($B872,data_wkly!$C:$C,0),1)),""))</f>
        <v/>
      </c>
      <c r="J872" s="21" t="str">
        <f>IFERROR(IF(INDEX(data_wkly!K:K,MATCH($B872,data_wkly!$C:$C,0),1)=0,"",INDEX(data_wkly!K:K,MATCH($B872,data_wkly!$C:$C,0),1)),"")</f>
        <v/>
      </c>
      <c r="K872" s="86" t="str">
        <f>IFERROR(IF(INDEX(data_wkly!L:L,MATCH($B872,data_wkly!$C:$C,0),1)=0,"",INDEX(data_wkly!L:L,MATCH($B872,data_wkly!$C:$C,0),1)),"")</f>
        <v/>
      </c>
      <c r="L872" s="156"/>
      <c r="M872" s="155" t="str">
        <f>IFERROR(IF(INDEX(data_wkly!M:M,MATCH($B872,data_wkly!$C:$C,0),1)=0,"",INDEX(data_wkly!M:M,MATCH($B872,data_wkly!$C:$C,0),1)),"")</f>
        <v/>
      </c>
      <c r="N872" s="21" t="str">
        <f>IFERROR(IF(INDEX(data_wkly!N:N,MATCH($B872,data_wkly!$C:$C,0),1)=0,"",INDEX(data_wkly!N:N,MATCH($B872,data_wkly!$C:$C,0),1)),"")</f>
        <v/>
      </c>
      <c r="O872" s="21" t="str">
        <f>IF(M872="","",IFERROR(INDEX(data_wkly!O:O,MATCH($B872,data_wkly!$C:$C,0),1),""))</f>
        <v/>
      </c>
      <c r="P872" s="21" t="str">
        <f>IF(M872="","",IFERROR(IF(INDEX(data_wkly!P:P,MATCH($B872,data_wkly!$C:$C,0),1)=0,"",INDEX(data_wkly!P:P,MATCH($B872,data_wkly!$C:$C,0),1)),""))</f>
        <v/>
      </c>
      <c r="Q872" s="21" t="str">
        <f>IFERROR(IF(INDEX(data_wkly!Q:Q,MATCH($B872,data_wkly!$C:$C,0),1)=0,"",INDEX(data_wkly!Q:Q,MATCH($B872,data_wkly!$C:$C,0),1)),"")</f>
        <v/>
      </c>
      <c r="R872" s="21" t="str">
        <f>IF(M872="","",IFERROR(INDEX(data_wkly!R:R,MATCH($B872,data_wkly!$C:$C,0),1),""))</f>
        <v/>
      </c>
      <c r="S872" s="21" t="str">
        <f>IF(M872="","",IFERROR(IF(INDEX(data_wkly!S:S,MATCH($B872,data_wkly!$C:$C,0),1)=0,"",INDEX(data_wkly!S:S,MATCH($B872,data_wkly!$C:$C,0),1)),""))</f>
        <v/>
      </c>
      <c r="T872" s="21" t="str">
        <f>IFERROR(IF(INDEX(data_wkly!T:T,MATCH($B872,data_wkly!$C:$C,0),1)=0,"",INDEX(data_wkly!T:T,MATCH($B872,data_wkly!$C:$C,0),1)),"")</f>
        <v/>
      </c>
      <c r="U872" s="86" t="str">
        <f>IFERROR(IF(INDEX(data_wkly!U:U,MATCH($B872,data_wkly!$C:$C,0),1)=0,"",INDEX(data_wkly!U:U,MATCH($B872,data_wkly!$C:$C,0),1)),"")</f>
        <v/>
      </c>
      <c r="V872" s="157" t="str">
        <f t="shared" si="81"/>
        <v/>
      </c>
      <c r="W872" s="152" t="str">
        <f>IFERROR(IF(INDEX(data_wkly!W:W,MATCH($B872,data_wkly!$C:$C,0),1)=0,"",INDEX(data_wkly!W:W,MATCH($B872,data_wkly!$C:$C,0),1)),"")</f>
        <v/>
      </c>
      <c r="X872" s="21" t="str">
        <f>IFERROR(IF(INDEX(data_wkly!X:X,MATCH($B872,data_wkly!$C:$C,0),1)=0,"",INDEX(data_wkly!X:X,MATCH($B872,data_wkly!$C:$C,0),1)),"")</f>
        <v/>
      </c>
      <c r="Y872" s="21" t="str">
        <f>IFERROR(IF(INDEX(data_wkly!Y:Y,MATCH($B872,data_wkly!$C:$C,0),1)=0,"",INDEX(data_wkly!Y:Y,MATCH($B872,data_wkly!$C:$C,0),1)),"")</f>
        <v/>
      </c>
      <c r="Z872" s="21" t="str">
        <f>IFERROR(IF(INDEX(data_wkly!Z:Z,MATCH($B872,data_wkly!$C:$C,0),1)=0,"",INDEX(data_wkly!Z:Z,MATCH($B872,data_wkly!$C:$C,0),1)),"")</f>
        <v/>
      </c>
      <c r="AA872" s="152" t="str">
        <f>IFERROR(IF(INDEX(data_wkly!AA:AA,MATCH($B872,data_wkly!$C:$C,0),1)=0,"",INDEX(data_wkly!AA:AA,MATCH($B872,data_wkly!$C:$C,0),1)),"")</f>
        <v/>
      </c>
      <c r="AB872" s="21" t="str">
        <f>IFERROR(IF(INDEX(data_wkly!AB:AB,MATCH($B872,data_wkly!$C:$C,0),1)=0,"",INDEX(data_wkly!AB:AB,MATCH($B872,data_wkly!$C:$C,0),1)),"")</f>
        <v/>
      </c>
      <c r="AC872" s="21" t="str">
        <f>IFERROR(IF(INDEX(data_wkly!AC:AC,MATCH($B872,data_wkly!$C:$C,0),1)=0,"",INDEX(data_wkly!AC:AC,MATCH($B872,data_wkly!$C:$C,0),1)),"")</f>
        <v/>
      </c>
      <c r="AD872" s="21" t="str">
        <f>IFERROR(IF(INDEX(data_wkly!AD:AD,MATCH($B872,data_wkly!$C:$C,0),1)=0,"",INDEX(data_wkly!AD:AD,MATCH($B872,data_wkly!$C:$C,0),1)),"")</f>
        <v/>
      </c>
      <c r="AE872" s="157" t="str">
        <f t="shared" si="80"/>
        <v/>
      </c>
      <c r="AF872" s="154" t="str">
        <f>IFERROR(IF(INDEX(data_wkly!AF:AF,MATCH($B872,data_wkly!$C:$C,0),1)=0,"",INDEX(data_wkly!AF:AF,MATCH($B872,data_wkly!$C:$C,0),1)),"")</f>
        <v/>
      </c>
      <c r="AG872" s="153" t="str">
        <f>IFERROR(IF(AF872="","",INDEX(data_wkly!AG:AG,MATCH($B872,data_wkly!$C:$C,0),1)),"")</f>
        <v/>
      </c>
      <c r="AH872" s="153" t="str">
        <f>IFERROR(IF(INDEX(data_wkly!AH:AH,MATCH($B872,data_wkly!$C:$C,0),1)=0,"",INDEX(data_wkly!AH:AH,MATCH($B872,data_wkly!$C:$C,0),1)),"")</f>
        <v/>
      </c>
      <c r="AI872" s="153" t="str">
        <f>IFERROR(IF(INDEX(data_wkly!AI:AI,MATCH($B872,data_wkly!$C:$C,0),1)=0,"",INDEX(data_wkly!AI:AI,MATCH($B872,data_wkly!$C:$C,0),1)),"")</f>
        <v/>
      </c>
      <c r="AJ872" s="153" t="str">
        <f>IFERROR(IF(AI872="","",INDEX(data_wkly!AJ:AJ,MATCH($B872,data_wkly!$C:$C,0),1)),"")</f>
        <v/>
      </c>
      <c r="AK872" s="153" t="str">
        <f>IFERROR(IF(INDEX(data_wkly!AK:AK,MATCH($B872,data_wkly!$C:$C,0),1)=0,"",INDEX(data_wkly!AK:AK,MATCH($B872,data_wkly!$C:$C,0),1)),"")</f>
        <v/>
      </c>
      <c r="AL872" s="153" t="str">
        <f>IFERROR(IF(INDEX(data_wkly!AL:AL,MATCH($B872,data_wkly!$C:$C,0),1)=0,"",INDEX(data_wkly!AL:AL,MATCH($B872,data_wkly!$C:$C,0),1)),"")</f>
        <v/>
      </c>
      <c r="AM872" s="183" t="str">
        <f>IFERROR(IF(INDEX(data_wkly!AM:AM,MATCH($B872,data_wkly!$C:$C,0),1)=0,"",INDEX(data_wkly!AM:AM,MATCH($B872,data_wkly!$C:$C,0),1)),"")</f>
        <v/>
      </c>
      <c r="AN872" s="41" t="str">
        <f t="shared" si="78"/>
        <v/>
      </c>
      <c r="AO872" s="88">
        <f t="shared" si="84"/>
        <v>2</v>
      </c>
    </row>
    <row r="873" spans="1:41">
      <c r="A873" s="88" t="str">
        <f t="shared" si="82"/>
        <v/>
      </c>
      <c r="B873" s="89" t="str">
        <f t="shared" si="83"/>
        <v/>
      </c>
      <c r="C873" s="155" t="str">
        <f>IFERROR(IF(INDEX(data_wkly!D:D,MATCH($B873,data_wkly!$C:$C,0),1)=0,"",INDEX(data_wkly!D:D,MATCH($B873,data_wkly!$C:$C,0),1)),"")</f>
        <v/>
      </c>
      <c r="D873" s="21" t="str">
        <f>IFERROR(IF(INDEX(data_wkly!E:E,MATCH($B873,data_wkly!$C:$C,0),1)=0,"",INDEX(data_wkly!E:E,MATCH($B873,data_wkly!$C:$C,0),1)),"")</f>
        <v/>
      </c>
      <c r="E873" s="21" t="str">
        <f>IF(C873="","",IFERROR(INDEX(data_wkly!F:F,MATCH($B873,data_wkly!$C:$C,0),1),""))</f>
        <v/>
      </c>
      <c r="F873" s="21" t="str">
        <f>IF(E873="","",IFERROR(IF(INDEX(data_wkly!G:G,MATCH($B873,data_wkly!$C:$C,0),1)=0,"",INDEX(data_wkly!G:G,MATCH($B873,data_wkly!$C:$C,0),1)),""))</f>
        <v/>
      </c>
      <c r="G873" s="21" t="str">
        <f>IFERROR(IF(INDEX(data_wkly!H:H,MATCH($B873,data_wkly!$C:$C,0),1)=0,"",INDEX(data_wkly!H:H,MATCH($B873,data_wkly!$C:$C,0),1)),"")</f>
        <v/>
      </c>
      <c r="H873" s="21" t="str">
        <f>IF(C873="","",IFERROR(INDEX(data_wkly!I:I,MATCH($B873,data_wkly!$C:$C,0),1),""))</f>
        <v/>
      </c>
      <c r="I873" s="21" t="str">
        <f>IF(H873="","",IFERROR(IF(INDEX(data_wkly!J:J,MATCH($B873,data_wkly!$C:$C,0),1)=0,"",INDEX(data_wkly!J:J,MATCH($B873,data_wkly!$C:$C,0),1)),""))</f>
        <v/>
      </c>
      <c r="J873" s="21" t="str">
        <f>IFERROR(IF(INDEX(data_wkly!K:K,MATCH($B873,data_wkly!$C:$C,0),1)=0,"",INDEX(data_wkly!K:K,MATCH($B873,data_wkly!$C:$C,0),1)),"")</f>
        <v/>
      </c>
      <c r="K873" s="86" t="str">
        <f>IFERROR(IF(INDEX(data_wkly!L:L,MATCH($B873,data_wkly!$C:$C,0),1)=0,"",INDEX(data_wkly!L:L,MATCH($B873,data_wkly!$C:$C,0),1)),"")</f>
        <v/>
      </c>
      <c r="L873" s="156"/>
      <c r="M873" s="155" t="str">
        <f>IFERROR(IF(INDEX(data_wkly!M:M,MATCH($B873,data_wkly!$C:$C,0),1)=0,"",INDEX(data_wkly!M:M,MATCH($B873,data_wkly!$C:$C,0),1)),"")</f>
        <v/>
      </c>
      <c r="N873" s="21" t="str">
        <f>IFERROR(IF(INDEX(data_wkly!N:N,MATCH($B873,data_wkly!$C:$C,0),1)=0,"",INDEX(data_wkly!N:N,MATCH($B873,data_wkly!$C:$C,0),1)),"")</f>
        <v/>
      </c>
      <c r="O873" s="21" t="str">
        <f>IF(M873="","",IFERROR(INDEX(data_wkly!O:O,MATCH($B873,data_wkly!$C:$C,0),1),""))</f>
        <v/>
      </c>
      <c r="P873" s="21" t="str">
        <f>IF(M873="","",IFERROR(IF(INDEX(data_wkly!P:P,MATCH($B873,data_wkly!$C:$C,0),1)=0,"",INDEX(data_wkly!P:P,MATCH($B873,data_wkly!$C:$C,0),1)),""))</f>
        <v/>
      </c>
      <c r="Q873" s="21" t="str">
        <f>IFERROR(IF(INDEX(data_wkly!Q:Q,MATCH($B873,data_wkly!$C:$C,0),1)=0,"",INDEX(data_wkly!Q:Q,MATCH($B873,data_wkly!$C:$C,0),1)),"")</f>
        <v/>
      </c>
      <c r="R873" s="21" t="str">
        <f>IF(M873="","",IFERROR(INDEX(data_wkly!R:R,MATCH($B873,data_wkly!$C:$C,0),1),""))</f>
        <v/>
      </c>
      <c r="S873" s="21" t="str">
        <f>IF(M873="","",IFERROR(IF(INDEX(data_wkly!S:S,MATCH($B873,data_wkly!$C:$C,0),1)=0,"",INDEX(data_wkly!S:S,MATCH($B873,data_wkly!$C:$C,0),1)),""))</f>
        <v/>
      </c>
      <c r="T873" s="21" t="str">
        <f>IFERROR(IF(INDEX(data_wkly!T:T,MATCH($B873,data_wkly!$C:$C,0),1)=0,"",INDEX(data_wkly!T:T,MATCH($B873,data_wkly!$C:$C,0),1)),"")</f>
        <v/>
      </c>
      <c r="U873" s="86" t="str">
        <f>IFERROR(IF(INDEX(data_wkly!U:U,MATCH($B873,data_wkly!$C:$C,0),1)=0,"",INDEX(data_wkly!U:U,MATCH($B873,data_wkly!$C:$C,0),1)),"")</f>
        <v/>
      </c>
      <c r="V873" s="157" t="str">
        <f t="shared" si="81"/>
        <v/>
      </c>
      <c r="W873" s="152" t="str">
        <f>IFERROR(IF(INDEX(data_wkly!W:W,MATCH($B873,data_wkly!$C:$C,0),1)=0,"",INDEX(data_wkly!W:W,MATCH($B873,data_wkly!$C:$C,0),1)),"")</f>
        <v/>
      </c>
      <c r="X873" s="21" t="str">
        <f>IFERROR(IF(INDEX(data_wkly!X:X,MATCH($B873,data_wkly!$C:$C,0),1)=0,"",INDEX(data_wkly!X:X,MATCH($B873,data_wkly!$C:$C,0),1)),"")</f>
        <v/>
      </c>
      <c r="Y873" s="21" t="str">
        <f>IFERROR(IF(INDEX(data_wkly!Y:Y,MATCH($B873,data_wkly!$C:$C,0),1)=0,"",INDEX(data_wkly!Y:Y,MATCH($B873,data_wkly!$C:$C,0),1)),"")</f>
        <v/>
      </c>
      <c r="Z873" s="21" t="str">
        <f>IFERROR(IF(INDEX(data_wkly!Z:Z,MATCH($B873,data_wkly!$C:$C,0),1)=0,"",INDEX(data_wkly!Z:Z,MATCH($B873,data_wkly!$C:$C,0),1)),"")</f>
        <v/>
      </c>
      <c r="AA873" s="152" t="str">
        <f>IFERROR(IF(INDEX(data_wkly!AA:AA,MATCH($B873,data_wkly!$C:$C,0),1)=0,"",INDEX(data_wkly!AA:AA,MATCH($B873,data_wkly!$C:$C,0),1)),"")</f>
        <v/>
      </c>
      <c r="AB873" s="21" t="str">
        <f>IFERROR(IF(INDEX(data_wkly!AB:AB,MATCH($B873,data_wkly!$C:$C,0),1)=0,"",INDEX(data_wkly!AB:AB,MATCH($B873,data_wkly!$C:$C,0),1)),"")</f>
        <v/>
      </c>
      <c r="AC873" s="21" t="str">
        <f>IFERROR(IF(INDEX(data_wkly!AC:AC,MATCH($B873,data_wkly!$C:$C,0),1)=0,"",INDEX(data_wkly!AC:AC,MATCH($B873,data_wkly!$C:$C,0),1)),"")</f>
        <v/>
      </c>
      <c r="AD873" s="21" t="str">
        <f>IFERROR(IF(INDEX(data_wkly!AD:AD,MATCH($B873,data_wkly!$C:$C,0),1)=0,"",INDEX(data_wkly!AD:AD,MATCH($B873,data_wkly!$C:$C,0),1)),"")</f>
        <v/>
      </c>
      <c r="AE873" s="157" t="str">
        <f t="shared" si="80"/>
        <v/>
      </c>
      <c r="AF873" s="154" t="str">
        <f>IFERROR(IF(INDEX(data_wkly!AF:AF,MATCH($B873,data_wkly!$C:$C,0),1)=0,"",INDEX(data_wkly!AF:AF,MATCH($B873,data_wkly!$C:$C,0),1)),"")</f>
        <v/>
      </c>
      <c r="AG873" s="153" t="str">
        <f>IFERROR(IF(AF873="","",INDEX(data_wkly!AG:AG,MATCH($B873,data_wkly!$C:$C,0),1)),"")</f>
        <v/>
      </c>
      <c r="AH873" s="153" t="str">
        <f>IFERROR(IF(INDEX(data_wkly!AH:AH,MATCH($B873,data_wkly!$C:$C,0),1)=0,"",INDEX(data_wkly!AH:AH,MATCH($B873,data_wkly!$C:$C,0),1)),"")</f>
        <v/>
      </c>
      <c r="AI873" s="153" t="str">
        <f>IFERROR(IF(INDEX(data_wkly!AI:AI,MATCH($B873,data_wkly!$C:$C,0),1)=0,"",INDEX(data_wkly!AI:AI,MATCH($B873,data_wkly!$C:$C,0),1)),"")</f>
        <v/>
      </c>
      <c r="AJ873" s="153" t="str">
        <f>IFERROR(IF(AI873="","",INDEX(data_wkly!AJ:AJ,MATCH($B873,data_wkly!$C:$C,0),1)),"")</f>
        <v/>
      </c>
      <c r="AK873" s="153" t="str">
        <f>IFERROR(IF(INDEX(data_wkly!AK:AK,MATCH($B873,data_wkly!$C:$C,0),1)=0,"",INDEX(data_wkly!AK:AK,MATCH($B873,data_wkly!$C:$C,0),1)),"")</f>
        <v/>
      </c>
      <c r="AL873" s="153" t="str">
        <f>IFERROR(IF(INDEX(data_wkly!AL:AL,MATCH($B873,data_wkly!$C:$C,0),1)=0,"",INDEX(data_wkly!AL:AL,MATCH($B873,data_wkly!$C:$C,0),1)),"")</f>
        <v/>
      </c>
      <c r="AM873" s="183" t="str">
        <f>IFERROR(IF(INDEX(data_wkly!AM:AM,MATCH($B873,data_wkly!$C:$C,0),1)=0,"",INDEX(data_wkly!AM:AM,MATCH($B873,data_wkly!$C:$C,0),1)),"")</f>
        <v/>
      </c>
      <c r="AN873" s="41" t="str">
        <f t="shared" si="78"/>
        <v/>
      </c>
      <c r="AO873" s="88">
        <f t="shared" si="84"/>
        <v>1</v>
      </c>
    </row>
    <row r="874" spans="1:41">
      <c r="A874" s="88" t="str">
        <f t="shared" si="82"/>
        <v/>
      </c>
      <c r="B874" s="89" t="str">
        <f t="shared" si="83"/>
        <v/>
      </c>
      <c r="C874" s="155" t="str">
        <f>IFERROR(IF(INDEX(data_wkly!D:D,MATCH($B874,data_wkly!$C:$C,0),1)=0,"",INDEX(data_wkly!D:D,MATCH($B874,data_wkly!$C:$C,0),1)),"")</f>
        <v/>
      </c>
      <c r="D874" s="21" t="str">
        <f>IFERROR(IF(INDEX(data_wkly!E:E,MATCH($B874,data_wkly!$C:$C,0),1)=0,"",INDEX(data_wkly!E:E,MATCH($B874,data_wkly!$C:$C,0),1)),"")</f>
        <v/>
      </c>
      <c r="E874" s="21" t="str">
        <f>IF(C874="","",IFERROR(INDEX(data_wkly!F:F,MATCH($B874,data_wkly!$C:$C,0),1),""))</f>
        <v/>
      </c>
      <c r="F874" s="21" t="str">
        <f>IF(E874="","",IFERROR(IF(INDEX(data_wkly!G:G,MATCH($B874,data_wkly!$C:$C,0),1)=0,"",INDEX(data_wkly!G:G,MATCH($B874,data_wkly!$C:$C,0),1)),""))</f>
        <v/>
      </c>
      <c r="G874" s="21" t="str">
        <f>IFERROR(IF(INDEX(data_wkly!H:H,MATCH($B874,data_wkly!$C:$C,0),1)=0,"",INDEX(data_wkly!H:H,MATCH($B874,data_wkly!$C:$C,0),1)),"")</f>
        <v/>
      </c>
      <c r="H874" s="21" t="str">
        <f>IF(C874="","",IFERROR(INDEX(data_wkly!I:I,MATCH($B874,data_wkly!$C:$C,0),1),""))</f>
        <v/>
      </c>
      <c r="I874" s="21" t="str">
        <f>IF(H874="","",IFERROR(IF(INDEX(data_wkly!J:J,MATCH($B874,data_wkly!$C:$C,0),1)=0,"",INDEX(data_wkly!J:J,MATCH($B874,data_wkly!$C:$C,0),1)),""))</f>
        <v/>
      </c>
      <c r="J874" s="21" t="str">
        <f>IFERROR(IF(INDEX(data_wkly!K:K,MATCH($B874,data_wkly!$C:$C,0),1)=0,"",INDEX(data_wkly!K:K,MATCH($B874,data_wkly!$C:$C,0),1)),"")</f>
        <v/>
      </c>
      <c r="K874" s="86" t="str">
        <f>IFERROR(IF(INDEX(data_wkly!L:L,MATCH($B874,data_wkly!$C:$C,0),1)=0,"",INDEX(data_wkly!L:L,MATCH($B874,data_wkly!$C:$C,0),1)),"")</f>
        <v/>
      </c>
      <c r="L874" s="156"/>
      <c r="M874" s="155" t="str">
        <f>IFERROR(IF(INDEX(data_wkly!M:M,MATCH($B874,data_wkly!$C:$C,0),1)=0,"",INDEX(data_wkly!M:M,MATCH($B874,data_wkly!$C:$C,0),1)),"")</f>
        <v/>
      </c>
      <c r="N874" s="21" t="str">
        <f>IFERROR(IF(INDEX(data_wkly!N:N,MATCH($B874,data_wkly!$C:$C,0),1)=0,"",INDEX(data_wkly!N:N,MATCH($B874,data_wkly!$C:$C,0),1)),"")</f>
        <v/>
      </c>
      <c r="O874" s="21" t="str">
        <f>IF(M874="","",IFERROR(INDEX(data_wkly!O:O,MATCH($B874,data_wkly!$C:$C,0),1),""))</f>
        <v/>
      </c>
      <c r="P874" s="21" t="str">
        <f>IF(M874="","",IFERROR(IF(INDEX(data_wkly!P:P,MATCH($B874,data_wkly!$C:$C,0),1)=0,"",INDEX(data_wkly!P:P,MATCH($B874,data_wkly!$C:$C,0),1)),""))</f>
        <v/>
      </c>
      <c r="Q874" s="21" t="str">
        <f>IFERROR(IF(INDEX(data_wkly!Q:Q,MATCH($B874,data_wkly!$C:$C,0),1)=0,"",INDEX(data_wkly!Q:Q,MATCH($B874,data_wkly!$C:$C,0),1)),"")</f>
        <v/>
      </c>
      <c r="R874" s="21" t="str">
        <f>IF(M874="","",IFERROR(INDEX(data_wkly!R:R,MATCH($B874,data_wkly!$C:$C,0),1),""))</f>
        <v/>
      </c>
      <c r="S874" s="21" t="str">
        <f>IF(M874="","",IFERROR(IF(INDEX(data_wkly!S:S,MATCH($B874,data_wkly!$C:$C,0),1)=0,"",INDEX(data_wkly!S:S,MATCH($B874,data_wkly!$C:$C,0),1)),""))</f>
        <v/>
      </c>
      <c r="T874" s="21" t="str">
        <f>IFERROR(IF(INDEX(data_wkly!T:T,MATCH($B874,data_wkly!$C:$C,0),1)=0,"",INDEX(data_wkly!T:T,MATCH($B874,data_wkly!$C:$C,0),1)),"")</f>
        <v/>
      </c>
      <c r="U874" s="86" t="str">
        <f>IFERROR(IF(INDEX(data_wkly!U:U,MATCH($B874,data_wkly!$C:$C,0),1)=0,"",INDEX(data_wkly!U:U,MATCH($B874,data_wkly!$C:$C,0),1)),"")</f>
        <v/>
      </c>
      <c r="V874" s="157" t="str">
        <f t="shared" si="81"/>
        <v/>
      </c>
      <c r="W874" s="152" t="str">
        <f>IFERROR(IF(INDEX(data_wkly!W:W,MATCH($B874,data_wkly!$C:$C,0),1)=0,"",INDEX(data_wkly!W:W,MATCH($B874,data_wkly!$C:$C,0),1)),"")</f>
        <v/>
      </c>
      <c r="X874" s="21" t="str">
        <f>IFERROR(IF(INDEX(data_wkly!X:X,MATCH($B874,data_wkly!$C:$C,0),1)=0,"",INDEX(data_wkly!X:X,MATCH($B874,data_wkly!$C:$C,0),1)),"")</f>
        <v/>
      </c>
      <c r="Y874" s="21" t="str">
        <f>IFERROR(IF(INDEX(data_wkly!Y:Y,MATCH($B874,data_wkly!$C:$C,0),1)=0,"",INDEX(data_wkly!Y:Y,MATCH($B874,data_wkly!$C:$C,0),1)),"")</f>
        <v/>
      </c>
      <c r="Z874" s="21" t="str">
        <f>IFERROR(IF(INDEX(data_wkly!Z:Z,MATCH($B874,data_wkly!$C:$C,0),1)=0,"",INDEX(data_wkly!Z:Z,MATCH($B874,data_wkly!$C:$C,0),1)),"")</f>
        <v/>
      </c>
      <c r="AA874" s="152" t="str">
        <f>IFERROR(IF(INDEX(data_wkly!AA:AA,MATCH($B874,data_wkly!$C:$C,0),1)=0,"",INDEX(data_wkly!AA:AA,MATCH($B874,data_wkly!$C:$C,0),1)),"")</f>
        <v/>
      </c>
      <c r="AB874" s="21" t="str">
        <f>IFERROR(IF(INDEX(data_wkly!AB:AB,MATCH($B874,data_wkly!$C:$C,0),1)=0,"",INDEX(data_wkly!AB:AB,MATCH($B874,data_wkly!$C:$C,0),1)),"")</f>
        <v/>
      </c>
      <c r="AC874" s="21" t="str">
        <f>IFERROR(IF(INDEX(data_wkly!AC:AC,MATCH($B874,data_wkly!$C:$C,0),1)=0,"",INDEX(data_wkly!AC:AC,MATCH($B874,data_wkly!$C:$C,0),1)),"")</f>
        <v/>
      </c>
      <c r="AD874" s="21" t="str">
        <f>IFERROR(IF(INDEX(data_wkly!AD:AD,MATCH($B874,data_wkly!$C:$C,0),1)=0,"",INDEX(data_wkly!AD:AD,MATCH($B874,data_wkly!$C:$C,0),1)),"")</f>
        <v/>
      </c>
      <c r="AE874" s="157" t="str">
        <f t="shared" si="80"/>
        <v/>
      </c>
      <c r="AF874" s="154" t="str">
        <f>IFERROR(IF(INDEX(data_wkly!AF:AF,MATCH($B874,data_wkly!$C:$C,0),1)=0,"",INDEX(data_wkly!AF:AF,MATCH($B874,data_wkly!$C:$C,0),1)),"")</f>
        <v/>
      </c>
      <c r="AG874" s="153" t="str">
        <f>IFERROR(IF(AF874="","",INDEX(data_wkly!AG:AG,MATCH($B874,data_wkly!$C:$C,0),1)),"")</f>
        <v/>
      </c>
      <c r="AH874" s="153" t="str">
        <f>IFERROR(IF(INDEX(data_wkly!AH:AH,MATCH($B874,data_wkly!$C:$C,0),1)=0,"",INDEX(data_wkly!AH:AH,MATCH($B874,data_wkly!$C:$C,0),1)),"")</f>
        <v/>
      </c>
      <c r="AI874" s="153" t="str">
        <f>IFERROR(IF(INDEX(data_wkly!AI:AI,MATCH($B874,data_wkly!$C:$C,0),1)=0,"",INDEX(data_wkly!AI:AI,MATCH($B874,data_wkly!$C:$C,0),1)),"")</f>
        <v/>
      </c>
      <c r="AJ874" s="153" t="str">
        <f>IFERROR(IF(AI874="","",INDEX(data_wkly!AJ:AJ,MATCH($B874,data_wkly!$C:$C,0),1)),"")</f>
        <v/>
      </c>
      <c r="AK874" s="153" t="str">
        <f>IFERROR(IF(INDEX(data_wkly!AK:AK,MATCH($B874,data_wkly!$C:$C,0),1)=0,"",INDEX(data_wkly!AK:AK,MATCH($B874,data_wkly!$C:$C,0),1)),"")</f>
        <v/>
      </c>
      <c r="AL874" s="153" t="str">
        <f>IFERROR(IF(INDEX(data_wkly!AL:AL,MATCH($B874,data_wkly!$C:$C,0),1)=0,"",INDEX(data_wkly!AL:AL,MATCH($B874,data_wkly!$C:$C,0),1)),"")</f>
        <v/>
      </c>
      <c r="AM874" s="183" t="str">
        <f>IFERROR(IF(INDEX(data_wkly!AM:AM,MATCH($B874,data_wkly!$C:$C,0),1)=0,"",INDEX(data_wkly!AM:AM,MATCH($B874,data_wkly!$C:$C,0),1)),"")</f>
        <v/>
      </c>
      <c r="AN874" s="41" t="str">
        <f t="shared" si="78"/>
        <v/>
      </c>
      <c r="AO874" s="88">
        <f t="shared" si="84"/>
        <v>2</v>
      </c>
    </row>
    <row r="875" spans="1:41">
      <c r="A875" s="88" t="str">
        <f t="shared" si="82"/>
        <v/>
      </c>
      <c r="B875" s="89" t="str">
        <f t="shared" si="83"/>
        <v/>
      </c>
      <c r="C875" s="155" t="str">
        <f>IFERROR(IF(INDEX(data_wkly!D:D,MATCH($B875,data_wkly!$C:$C,0),1)=0,"",INDEX(data_wkly!D:D,MATCH($B875,data_wkly!$C:$C,0),1)),"")</f>
        <v/>
      </c>
      <c r="D875" s="21" t="str">
        <f>IFERROR(IF(INDEX(data_wkly!E:E,MATCH($B875,data_wkly!$C:$C,0),1)=0,"",INDEX(data_wkly!E:E,MATCH($B875,data_wkly!$C:$C,0),1)),"")</f>
        <v/>
      </c>
      <c r="E875" s="21" t="str">
        <f>IF(C875="","",IFERROR(INDEX(data_wkly!F:F,MATCH($B875,data_wkly!$C:$C,0),1),""))</f>
        <v/>
      </c>
      <c r="F875" s="21" t="str">
        <f>IF(E875="","",IFERROR(IF(INDEX(data_wkly!G:G,MATCH($B875,data_wkly!$C:$C,0),1)=0,"",INDEX(data_wkly!G:G,MATCH($B875,data_wkly!$C:$C,0),1)),""))</f>
        <v/>
      </c>
      <c r="G875" s="21" t="str">
        <f>IFERROR(IF(INDEX(data_wkly!H:H,MATCH($B875,data_wkly!$C:$C,0),1)=0,"",INDEX(data_wkly!H:H,MATCH($B875,data_wkly!$C:$C,0),1)),"")</f>
        <v/>
      </c>
      <c r="H875" s="21" t="str">
        <f>IF(C875="","",IFERROR(INDEX(data_wkly!I:I,MATCH($B875,data_wkly!$C:$C,0),1),""))</f>
        <v/>
      </c>
      <c r="I875" s="21" t="str">
        <f>IF(H875="","",IFERROR(IF(INDEX(data_wkly!J:J,MATCH($B875,data_wkly!$C:$C,0),1)=0,"",INDEX(data_wkly!J:J,MATCH($B875,data_wkly!$C:$C,0),1)),""))</f>
        <v/>
      </c>
      <c r="J875" s="21" t="str">
        <f>IFERROR(IF(INDEX(data_wkly!K:K,MATCH($B875,data_wkly!$C:$C,0),1)=0,"",INDEX(data_wkly!K:K,MATCH($B875,data_wkly!$C:$C,0),1)),"")</f>
        <v/>
      </c>
      <c r="K875" s="86" t="str">
        <f>IFERROR(IF(INDEX(data_wkly!L:L,MATCH($B875,data_wkly!$C:$C,0),1)=0,"",INDEX(data_wkly!L:L,MATCH($B875,data_wkly!$C:$C,0),1)),"")</f>
        <v/>
      </c>
      <c r="L875" s="156"/>
      <c r="M875" s="155" t="str">
        <f>IFERROR(IF(INDEX(data_wkly!M:M,MATCH($B875,data_wkly!$C:$C,0),1)=0,"",INDEX(data_wkly!M:M,MATCH($B875,data_wkly!$C:$C,0),1)),"")</f>
        <v/>
      </c>
      <c r="N875" s="21" t="str">
        <f>IFERROR(IF(INDEX(data_wkly!N:N,MATCH($B875,data_wkly!$C:$C,0),1)=0,"",INDEX(data_wkly!N:N,MATCH($B875,data_wkly!$C:$C,0),1)),"")</f>
        <v/>
      </c>
      <c r="O875" s="21" t="str">
        <f>IF(M875="","",IFERROR(INDEX(data_wkly!O:O,MATCH($B875,data_wkly!$C:$C,0),1),""))</f>
        <v/>
      </c>
      <c r="P875" s="21" t="str">
        <f>IF(M875="","",IFERROR(IF(INDEX(data_wkly!P:P,MATCH($B875,data_wkly!$C:$C,0),1)=0,"",INDEX(data_wkly!P:P,MATCH($B875,data_wkly!$C:$C,0),1)),""))</f>
        <v/>
      </c>
      <c r="Q875" s="21" t="str">
        <f>IFERROR(IF(INDEX(data_wkly!Q:Q,MATCH($B875,data_wkly!$C:$C,0),1)=0,"",INDEX(data_wkly!Q:Q,MATCH($B875,data_wkly!$C:$C,0),1)),"")</f>
        <v/>
      </c>
      <c r="R875" s="21" t="str">
        <f>IF(M875="","",IFERROR(INDEX(data_wkly!R:R,MATCH($B875,data_wkly!$C:$C,0),1),""))</f>
        <v/>
      </c>
      <c r="S875" s="21" t="str">
        <f>IF(M875="","",IFERROR(IF(INDEX(data_wkly!S:S,MATCH($B875,data_wkly!$C:$C,0),1)=0,"",INDEX(data_wkly!S:S,MATCH($B875,data_wkly!$C:$C,0),1)),""))</f>
        <v/>
      </c>
      <c r="T875" s="21" t="str">
        <f>IFERROR(IF(INDEX(data_wkly!T:T,MATCH($B875,data_wkly!$C:$C,0),1)=0,"",INDEX(data_wkly!T:T,MATCH($B875,data_wkly!$C:$C,0),1)),"")</f>
        <v/>
      </c>
      <c r="U875" s="86" t="str">
        <f>IFERROR(IF(INDEX(data_wkly!U:U,MATCH($B875,data_wkly!$C:$C,0),1)=0,"",INDEX(data_wkly!U:U,MATCH($B875,data_wkly!$C:$C,0),1)),"")</f>
        <v/>
      </c>
      <c r="V875" s="157" t="str">
        <f t="shared" si="81"/>
        <v/>
      </c>
      <c r="W875" s="152" t="str">
        <f>IFERROR(IF(INDEX(data_wkly!W:W,MATCH($B875,data_wkly!$C:$C,0),1)=0,"",INDEX(data_wkly!W:W,MATCH($B875,data_wkly!$C:$C,0),1)),"")</f>
        <v/>
      </c>
      <c r="X875" s="21" t="str">
        <f>IFERROR(IF(INDEX(data_wkly!X:X,MATCH($B875,data_wkly!$C:$C,0),1)=0,"",INDEX(data_wkly!X:X,MATCH($B875,data_wkly!$C:$C,0),1)),"")</f>
        <v/>
      </c>
      <c r="Y875" s="21" t="str">
        <f>IFERROR(IF(INDEX(data_wkly!Y:Y,MATCH($B875,data_wkly!$C:$C,0),1)=0,"",INDEX(data_wkly!Y:Y,MATCH($B875,data_wkly!$C:$C,0),1)),"")</f>
        <v/>
      </c>
      <c r="Z875" s="21" t="str">
        <f>IFERROR(IF(INDEX(data_wkly!Z:Z,MATCH($B875,data_wkly!$C:$C,0),1)=0,"",INDEX(data_wkly!Z:Z,MATCH($B875,data_wkly!$C:$C,0),1)),"")</f>
        <v/>
      </c>
      <c r="AA875" s="152" t="str">
        <f>IFERROR(IF(INDEX(data_wkly!AA:AA,MATCH($B875,data_wkly!$C:$C,0),1)=0,"",INDEX(data_wkly!AA:AA,MATCH($B875,data_wkly!$C:$C,0),1)),"")</f>
        <v/>
      </c>
      <c r="AB875" s="21" t="str">
        <f>IFERROR(IF(INDEX(data_wkly!AB:AB,MATCH($B875,data_wkly!$C:$C,0),1)=0,"",INDEX(data_wkly!AB:AB,MATCH($B875,data_wkly!$C:$C,0),1)),"")</f>
        <v/>
      </c>
      <c r="AC875" s="21" t="str">
        <f>IFERROR(IF(INDEX(data_wkly!AC:AC,MATCH($B875,data_wkly!$C:$C,0),1)=0,"",INDEX(data_wkly!AC:AC,MATCH($B875,data_wkly!$C:$C,0),1)),"")</f>
        <v/>
      </c>
      <c r="AD875" s="21" t="str">
        <f>IFERROR(IF(INDEX(data_wkly!AD:AD,MATCH($B875,data_wkly!$C:$C,0),1)=0,"",INDEX(data_wkly!AD:AD,MATCH($B875,data_wkly!$C:$C,0),1)),"")</f>
        <v/>
      </c>
      <c r="AE875" s="157" t="str">
        <f t="shared" si="80"/>
        <v/>
      </c>
      <c r="AF875" s="154" t="str">
        <f>IFERROR(IF(INDEX(data_wkly!AF:AF,MATCH($B875,data_wkly!$C:$C,0),1)=0,"",INDEX(data_wkly!AF:AF,MATCH($B875,data_wkly!$C:$C,0),1)),"")</f>
        <v/>
      </c>
      <c r="AG875" s="153" t="str">
        <f>IFERROR(IF(AF875="","",INDEX(data_wkly!AG:AG,MATCH($B875,data_wkly!$C:$C,0),1)),"")</f>
        <v/>
      </c>
      <c r="AH875" s="153" t="str">
        <f>IFERROR(IF(INDEX(data_wkly!AH:AH,MATCH($B875,data_wkly!$C:$C,0),1)=0,"",INDEX(data_wkly!AH:AH,MATCH($B875,data_wkly!$C:$C,0),1)),"")</f>
        <v/>
      </c>
      <c r="AI875" s="153" t="str">
        <f>IFERROR(IF(INDEX(data_wkly!AI:AI,MATCH($B875,data_wkly!$C:$C,0),1)=0,"",INDEX(data_wkly!AI:AI,MATCH($B875,data_wkly!$C:$C,0),1)),"")</f>
        <v/>
      </c>
      <c r="AJ875" s="153" t="str">
        <f>IFERROR(IF(AI875="","",INDEX(data_wkly!AJ:AJ,MATCH($B875,data_wkly!$C:$C,0),1)),"")</f>
        <v/>
      </c>
      <c r="AK875" s="153" t="str">
        <f>IFERROR(IF(INDEX(data_wkly!AK:AK,MATCH($B875,data_wkly!$C:$C,0),1)=0,"",INDEX(data_wkly!AK:AK,MATCH($B875,data_wkly!$C:$C,0),1)),"")</f>
        <v/>
      </c>
      <c r="AL875" s="153" t="str">
        <f>IFERROR(IF(INDEX(data_wkly!AL:AL,MATCH($B875,data_wkly!$C:$C,0),1)=0,"",INDEX(data_wkly!AL:AL,MATCH($B875,data_wkly!$C:$C,0),1)),"")</f>
        <v/>
      </c>
      <c r="AM875" s="183" t="str">
        <f>IFERROR(IF(INDEX(data_wkly!AM:AM,MATCH($B875,data_wkly!$C:$C,0),1)=0,"",INDEX(data_wkly!AM:AM,MATCH($B875,data_wkly!$C:$C,0),1)),"")</f>
        <v/>
      </c>
      <c r="AN875" s="41" t="str">
        <f t="shared" si="78"/>
        <v/>
      </c>
      <c r="AO875" s="88">
        <f t="shared" si="84"/>
        <v>1</v>
      </c>
    </row>
    <row r="876" spans="1:41">
      <c r="A876" s="88" t="str">
        <f t="shared" si="82"/>
        <v/>
      </c>
      <c r="B876" s="89" t="str">
        <f t="shared" si="83"/>
        <v/>
      </c>
      <c r="C876" s="155" t="str">
        <f>IFERROR(IF(INDEX(data_wkly!D:D,MATCH($B876,data_wkly!$C:$C,0),1)=0,"",INDEX(data_wkly!D:D,MATCH($B876,data_wkly!$C:$C,0),1)),"")</f>
        <v/>
      </c>
      <c r="D876" s="21" t="str">
        <f>IFERROR(IF(INDEX(data_wkly!E:E,MATCH($B876,data_wkly!$C:$C,0),1)=0,"",INDEX(data_wkly!E:E,MATCH($B876,data_wkly!$C:$C,0),1)),"")</f>
        <v/>
      </c>
      <c r="E876" s="21" t="str">
        <f>IF(C876="","",IFERROR(INDEX(data_wkly!F:F,MATCH($B876,data_wkly!$C:$C,0),1),""))</f>
        <v/>
      </c>
      <c r="F876" s="21" t="str">
        <f>IF(E876="","",IFERROR(IF(INDEX(data_wkly!G:G,MATCH($B876,data_wkly!$C:$C,0),1)=0,"",INDEX(data_wkly!G:G,MATCH($B876,data_wkly!$C:$C,0),1)),""))</f>
        <v/>
      </c>
      <c r="G876" s="21" t="str">
        <f>IFERROR(IF(INDEX(data_wkly!H:H,MATCH($B876,data_wkly!$C:$C,0),1)=0,"",INDEX(data_wkly!H:H,MATCH($B876,data_wkly!$C:$C,0),1)),"")</f>
        <v/>
      </c>
      <c r="H876" s="21" t="str">
        <f>IF(C876="","",IFERROR(INDEX(data_wkly!I:I,MATCH($B876,data_wkly!$C:$C,0),1),""))</f>
        <v/>
      </c>
      <c r="I876" s="21" t="str">
        <f>IF(H876="","",IFERROR(IF(INDEX(data_wkly!J:J,MATCH($B876,data_wkly!$C:$C,0),1)=0,"",INDEX(data_wkly!J:J,MATCH($B876,data_wkly!$C:$C,0),1)),""))</f>
        <v/>
      </c>
      <c r="J876" s="21" t="str">
        <f>IFERROR(IF(INDEX(data_wkly!K:K,MATCH($B876,data_wkly!$C:$C,0),1)=0,"",INDEX(data_wkly!K:K,MATCH($B876,data_wkly!$C:$C,0),1)),"")</f>
        <v/>
      </c>
      <c r="K876" s="86" t="str">
        <f>IFERROR(IF(INDEX(data_wkly!L:L,MATCH($B876,data_wkly!$C:$C,0),1)=0,"",INDEX(data_wkly!L:L,MATCH($B876,data_wkly!$C:$C,0),1)),"")</f>
        <v/>
      </c>
      <c r="L876" s="156"/>
      <c r="M876" s="155" t="str">
        <f>IFERROR(IF(INDEX(data_wkly!M:M,MATCH($B876,data_wkly!$C:$C,0),1)=0,"",INDEX(data_wkly!M:M,MATCH($B876,data_wkly!$C:$C,0),1)),"")</f>
        <v/>
      </c>
      <c r="N876" s="21" t="str">
        <f>IFERROR(IF(INDEX(data_wkly!N:N,MATCH($B876,data_wkly!$C:$C,0),1)=0,"",INDEX(data_wkly!N:N,MATCH($B876,data_wkly!$C:$C,0),1)),"")</f>
        <v/>
      </c>
      <c r="O876" s="21" t="str">
        <f>IF(M876="","",IFERROR(INDEX(data_wkly!O:O,MATCH($B876,data_wkly!$C:$C,0),1),""))</f>
        <v/>
      </c>
      <c r="P876" s="21" t="str">
        <f>IF(M876="","",IFERROR(IF(INDEX(data_wkly!P:P,MATCH($B876,data_wkly!$C:$C,0),1)=0,"",INDEX(data_wkly!P:P,MATCH($B876,data_wkly!$C:$C,0),1)),""))</f>
        <v/>
      </c>
      <c r="Q876" s="21" t="str">
        <f>IFERROR(IF(INDEX(data_wkly!Q:Q,MATCH($B876,data_wkly!$C:$C,0),1)=0,"",INDEX(data_wkly!Q:Q,MATCH($B876,data_wkly!$C:$C,0),1)),"")</f>
        <v/>
      </c>
      <c r="R876" s="21" t="str">
        <f>IF(M876="","",IFERROR(INDEX(data_wkly!R:R,MATCH($B876,data_wkly!$C:$C,0),1),""))</f>
        <v/>
      </c>
      <c r="S876" s="21" t="str">
        <f>IF(M876="","",IFERROR(IF(INDEX(data_wkly!S:S,MATCH($B876,data_wkly!$C:$C,0),1)=0,"",INDEX(data_wkly!S:S,MATCH($B876,data_wkly!$C:$C,0),1)),""))</f>
        <v/>
      </c>
      <c r="T876" s="21" t="str">
        <f>IFERROR(IF(INDEX(data_wkly!T:T,MATCH($B876,data_wkly!$C:$C,0),1)=0,"",INDEX(data_wkly!T:T,MATCH($B876,data_wkly!$C:$C,0),1)),"")</f>
        <v/>
      </c>
      <c r="U876" s="86" t="str">
        <f>IFERROR(IF(INDEX(data_wkly!U:U,MATCH($B876,data_wkly!$C:$C,0),1)=0,"",INDEX(data_wkly!U:U,MATCH($B876,data_wkly!$C:$C,0),1)),"")</f>
        <v/>
      </c>
      <c r="V876" s="157" t="str">
        <f t="shared" si="81"/>
        <v/>
      </c>
      <c r="W876" s="152" t="str">
        <f>IFERROR(IF(INDEX(data_wkly!W:W,MATCH($B876,data_wkly!$C:$C,0),1)=0,"",INDEX(data_wkly!W:W,MATCH($B876,data_wkly!$C:$C,0),1)),"")</f>
        <v/>
      </c>
      <c r="X876" s="21" t="str">
        <f>IFERROR(IF(INDEX(data_wkly!X:X,MATCH($B876,data_wkly!$C:$C,0),1)=0,"",INDEX(data_wkly!X:X,MATCH($B876,data_wkly!$C:$C,0),1)),"")</f>
        <v/>
      </c>
      <c r="Y876" s="21" t="str">
        <f>IFERROR(IF(INDEX(data_wkly!Y:Y,MATCH($B876,data_wkly!$C:$C,0),1)=0,"",INDEX(data_wkly!Y:Y,MATCH($B876,data_wkly!$C:$C,0),1)),"")</f>
        <v/>
      </c>
      <c r="Z876" s="21" t="str">
        <f>IFERROR(IF(INDEX(data_wkly!Z:Z,MATCH($B876,data_wkly!$C:$C,0),1)=0,"",INDEX(data_wkly!Z:Z,MATCH($B876,data_wkly!$C:$C,0),1)),"")</f>
        <v/>
      </c>
      <c r="AA876" s="152" t="str">
        <f>IFERROR(IF(INDEX(data_wkly!AA:AA,MATCH($B876,data_wkly!$C:$C,0),1)=0,"",INDEX(data_wkly!AA:AA,MATCH($B876,data_wkly!$C:$C,0),1)),"")</f>
        <v/>
      </c>
      <c r="AB876" s="21" t="str">
        <f>IFERROR(IF(INDEX(data_wkly!AB:AB,MATCH($B876,data_wkly!$C:$C,0),1)=0,"",INDEX(data_wkly!AB:AB,MATCH($B876,data_wkly!$C:$C,0),1)),"")</f>
        <v/>
      </c>
      <c r="AC876" s="21" t="str">
        <f>IFERROR(IF(INDEX(data_wkly!AC:AC,MATCH($B876,data_wkly!$C:$C,0),1)=0,"",INDEX(data_wkly!AC:AC,MATCH($B876,data_wkly!$C:$C,0),1)),"")</f>
        <v/>
      </c>
      <c r="AD876" s="21" t="str">
        <f>IFERROR(IF(INDEX(data_wkly!AD:AD,MATCH($B876,data_wkly!$C:$C,0),1)=0,"",INDEX(data_wkly!AD:AD,MATCH($B876,data_wkly!$C:$C,0),1)),"")</f>
        <v/>
      </c>
      <c r="AE876" s="157" t="str">
        <f t="shared" si="80"/>
        <v/>
      </c>
      <c r="AF876" s="154" t="str">
        <f>IFERROR(IF(INDEX(data_wkly!AF:AF,MATCH($B876,data_wkly!$C:$C,0),1)=0,"",INDEX(data_wkly!AF:AF,MATCH($B876,data_wkly!$C:$C,0),1)),"")</f>
        <v/>
      </c>
      <c r="AG876" s="153" t="str">
        <f>IFERROR(IF(AF876="","",INDEX(data_wkly!AG:AG,MATCH($B876,data_wkly!$C:$C,0),1)),"")</f>
        <v/>
      </c>
      <c r="AH876" s="153" t="str">
        <f>IFERROR(IF(INDEX(data_wkly!AH:AH,MATCH($B876,data_wkly!$C:$C,0),1)=0,"",INDEX(data_wkly!AH:AH,MATCH($B876,data_wkly!$C:$C,0),1)),"")</f>
        <v/>
      </c>
      <c r="AI876" s="153" t="str">
        <f>IFERROR(IF(INDEX(data_wkly!AI:AI,MATCH($B876,data_wkly!$C:$C,0),1)=0,"",INDEX(data_wkly!AI:AI,MATCH($B876,data_wkly!$C:$C,0),1)),"")</f>
        <v/>
      </c>
      <c r="AJ876" s="153" t="str">
        <f>IFERROR(IF(AI876="","",INDEX(data_wkly!AJ:AJ,MATCH($B876,data_wkly!$C:$C,0),1)),"")</f>
        <v/>
      </c>
      <c r="AK876" s="153" t="str">
        <f>IFERROR(IF(INDEX(data_wkly!AK:AK,MATCH($B876,data_wkly!$C:$C,0),1)=0,"",INDEX(data_wkly!AK:AK,MATCH($B876,data_wkly!$C:$C,0),1)),"")</f>
        <v/>
      </c>
      <c r="AL876" s="153" t="str">
        <f>IFERROR(IF(INDEX(data_wkly!AL:AL,MATCH($B876,data_wkly!$C:$C,0),1)=0,"",INDEX(data_wkly!AL:AL,MATCH($B876,data_wkly!$C:$C,0),1)),"")</f>
        <v/>
      </c>
      <c r="AM876" s="183" t="str">
        <f>IFERROR(IF(INDEX(data_wkly!AM:AM,MATCH($B876,data_wkly!$C:$C,0),1)=0,"",INDEX(data_wkly!AM:AM,MATCH($B876,data_wkly!$C:$C,0),1)),"")</f>
        <v/>
      </c>
      <c r="AN876" s="41" t="str">
        <f t="shared" si="78"/>
        <v/>
      </c>
      <c r="AO876" s="88">
        <f t="shared" si="84"/>
        <v>2</v>
      </c>
    </row>
    <row r="877" spans="1:41">
      <c r="A877" s="88" t="str">
        <f t="shared" si="82"/>
        <v/>
      </c>
      <c r="B877" s="89" t="str">
        <f t="shared" si="83"/>
        <v/>
      </c>
      <c r="C877" s="155" t="str">
        <f>IFERROR(IF(INDEX(data_wkly!D:D,MATCH($B877,data_wkly!$C:$C,0),1)=0,"",INDEX(data_wkly!D:D,MATCH($B877,data_wkly!$C:$C,0),1)),"")</f>
        <v/>
      </c>
      <c r="D877" s="21" t="str">
        <f>IFERROR(IF(INDEX(data_wkly!E:E,MATCH($B877,data_wkly!$C:$C,0),1)=0,"",INDEX(data_wkly!E:E,MATCH($B877,data_wkly!$C:$C,0),1)),"")</f>
        <v/>
      </c>
      <c r="E877" s="21" t="str">
        <f>IF(C877="","",IFERROR(INDEX(data_wkly!F:F,MATCH($B877,data_wkly!$C:$C,0),1),""))</f>
        <v/>
      </c>
      <c r="F877" s="21" t="str">
        <f>IF(E877="","",IFERROR(IF(INDEX(data_wkly!G:G,MATCH($B877,data_wkly!$C:$C,0),1)=0,"",INDEX(data_wkly!G:G,MATCH($B877,data_wkly!$C:$C,0),1)),""))</f>
        <v/>
      </c>
      <c r="G877" s="21" t="str">
        <f>IFERROR(IF(INDEX(data_wkly!H:H,MATCH($B877,data_wkly!$C:$C,0),1)=0,"",INDEX(data_wkly!H:H,MATCH($B877,data_wkly!$C:$C,0),1)),"")</f>
        <v/>
      </c>
      <c r="H877" s="21" t="str">
        <f>IF(C877="","",IFERROR(INDEX(data_wkly!I:I,MATCH($B877,data_wkly!$C:$C,0),1),""))</f>
        <v/>
      </c>
      <c r="I877" s="21" t="str">
        <f>IF(H877="","",IFERROR(IF(INDEX(data_wkly!J:J,MATCH($B877,data_wkly!$C:$C,0),1)=0,"",INDEX(data_wkly!J:J,MATCH($B877,data_wkly!$C:$C,0),1)),""))</f>
        <v/>
      </c>
      <c r="J877" s="21" t="str">
        <f>IFERROR(IF(INDEX(data_wkly!K:K,MATCH($B877,data_wkly!$C:$C,0),1)=0,"",INDEX(data_wkly!K:K,MATCH($B877,data_wkly!$C:$C,0),1)),"")</f>
        <v/>
      </c>
      <c r="K877" s="86" t="str">
        <f>IFERROR(IF(INDEX(data_wkly!L:L,MATCH($B877,data_wkly!$C:$C,0),1)=0,"",INDEX(data_wkly!L:L,MATCH($B877,data_wkly!$C:$C,0),1)),"")</f>
        <v/>
      </c>
      <c r="L877" s="156"/>
      <c r="M877" s="155" t="str">
        <f>IFERROR(IF(INDEX(data_wkly!M:M,MATCH($B877,data_wkly!$C:$C,0),1)=0,"",INDEX(data_wkly!M:M,MATCH($B877,data_wkly!$C:$C,0),1)),"")</f>
        <v/>
      </c>
      <c r="N877" s="21" t="str">
        <f>IFERROR(IF(INDEX(data_wkly!N:N,MATCH($B877,data_wkly!$C:$C,0),1)=0,"",INDEX(data_wkly!N:N,MATCH($B877,data_wkly!$C:$C,0),1)),"")</f>
        <v/>
      </c>
      <c r="O877" s="21" t="str">
        <f>IF(M877="","",IFERROR(INDEX(data_wkly!O:O,MATCH($B877,data_wkly!$C:$C,0),1),""))</f>
        <v/>
      </c>
      <c r="P877" s="21" t="str">
        <f>IF(M877="","",IFERROR(IF(INDEX(data_wkly!P:P,MATCH($B877,data_wkly!$C:$C,0),1)=0,"",INDEX(data_wkly!P:P,MATCH($B877,data_wkly!$C:$C,0),1)),""))</f>
        <v/>
      </c>
      <c r="Q877" s="21" t="str">
        <f>IFERROR(IF(INDEX(data_wkly!Q:Q,MATCH($B877,data_wkly!$C:$C,0),1)=0,"",INDEX(data_wkly!Q:Q,MATCH($B877,data_wkly!$C:$C,0),1)),"")</f>
        <v/>
      </c>
      <c r="R877" s="21" t="str">
        <f>IF(M877="","",IFERROR(INDEX(data_wkly!R:R,MATCH($B877,data_wkly!$C:$C,0),1),""))</f>
        <v/>
      </c>
      <c r="S877" s="21" t="str">
        <f>IF(M877="","",IFERROR(IF(INDEX(data_wkly!S:S,MATCH($B877,data_wkly!$C:$C,0),1)=0,"",INDEX(data_wkly!S:S,MATCH($B877,data_wkly!$C:$C,0),1)),""))</f>
        <v/>
      </c>
      <c r="T877" s="21" t="str">
        <f>IFERROR(IF(INDEX(data_wkly!T:T,MATCH($B877,data_wkly!$C:$C,0),1)=0,"",INDEX(data_wkly!T:T,MATCH($B877,data_wkly!$C:$C,0),1)),"")</f>
        <v/>
      </c>
      <c r="U877" s="86" t="str">
        <f>IFERROR(IF(INDEX(data_wkly!U:U,MATCH($B877,data_wkly!$C:$C,0),1)=0,"",INDEX(data_wkly!U:U,MATCH($B877,data_wkly!$C:$C,0),1)),"")</f>
        <v/>
      </c>
      <c r="V877" s="157" t="str">
        <f t="shared" si="81"/>
        <v/>
      </c>
      <c r="W877" s="152" t="str">
        <f>IFERROR(IF(INDEX(data_wkly!W:W,MATCH($B877,data_wkly!$C:$C,0),1)=0,"",INDEX(data_wkly!W:W,MATCH($B877,data_wkly!$C:$C,0),1)),"")</f>
        <v/>
      </c>
      <c r="X877" s="21" t="str">
        <f>IFERROR(IF(INDEX(data_wkly!X:X,MATCH($B877,data_wkly!$C:$C,0),1)=0,"",INDEX(data_wkly!X:X,MATCH($B877,data_wkly!$C:$C,0),1)),"")</f>
        <v/>
      </c>
      <c r="Y877" s="21" t="str">
        <f>IFERROR(IF(INDEX(data_wkly!Y:Y,MATCH($B877,data_wkly!$C:$C,0),1)=0,"",INDEX(data_wkly!Y:Y,MATCH($B877,data_wkly!$C:$C,0),1)),"")</f>
        <v/>
      </c>
      <c r="Z877" s="21" t="str">
        <f>IFERROR(IF(INDEX(data_wkly!Z:Z,MATCH($B877,data_wkly!$C:$C,0),1)=0,"",INDEX(data_wkly!Z:Z,MATCH($B877,data_wkly!$C:$C,0),1)),"")</f>
        <v/>
      </c>
      <c r="AA877" s="152" t="str">
        <f>IFERROR(IF(INDEX(data_wkly!AA:AA,MATCH($B877,data_wkly!$C:$C,0),1)=0,"",INDEX(data_wkly!AA:AA,MATCH($B877,data_wkly!$C:$C,0),1)),"")</f>
        <v/>
      </c>
      <c r="AB877" s="21" t="str">
        <f>IFERROR(IF(INDEX(data_wkly!AB:AB,MATCH($B877,data_wkly!$C:$C,0),1)=0,"",INDEX(data_wkly!AB:AB,MATCH($B877,data_wkly!$C:$C,0),1)),"")</f>
        <v/>
      </c>
      <c r="AC877" s="21" t="str">
        <f>IFERROR(IF(INDEX(data_wkly!AC:AC,MATCH($B877,data_wkly!$C:$C,0),1)=0,"",INDEX(data_wkly!AC:AC,MATCH($B877,data_wkly!$C:$C,0),1)),"")</f>
        <v/>
      </c>
      <c r="AD877" s="21" t="str">
        <f>IFERROR(IF(INDEX(data_wkly!AD:AD,MATCH($B877,data_wkly!$C:$C,0),1)=0,"",INDEX(data_wkly!AD:AD,MATCH($B877,data_wkly!$C:$C,0),1)),"")</f>
        <v/>
      </c>
      <c r="AE877" s="157" t="str">
        <f t="shared" si="80"/>
        <v/>
      </c>
      <c r="AF877" s="154" t="str">
        <f>IFERROR(IF(INDEX(data_wkly!AF:AF,MATCH($B877,data_wkly!$C:$C,0),1)=0,"",INDEX(data_wkly!AF:AF,MATCH($B877,data_wkly!$C:$C,0),1)),"")</f>
        <v/>
      </c>
      <c r="AG877" s="153" t="str">
        <f>IFERROR(IF(AF877="","",INDEX(data_wkly!AG:AG,MATCH($B877,data_wkly!$C:$C,0),1)),"")</f>
        <v/>
      </c>
      <c r="AH877" s="153" t="str">
        <f>IFERROR(IF(INDEX(data_wkly!AH:AH,MATCH($B877,data_wkly!$C:$C,0),1)=0,"",INDEX(data_wkly!AH:AH,MATCH($B877,data_wkly!$C:$C,0),1)),"")</f>
        <v/>
      </c>
      <c r="AI877" s="153" t="str">
        <f>IFERROR(IF(INDEX(data_wkly!AI:AI,MATCH($B877,data_wkly!$C:$C,0),1)=0,"",INDEX(data_wkly!AI:AI,MATCH($B877,data_wkly!$C:$C,0),1)),"")</f>
        <v/>
      </c>
      <c r="AJ877" s="153" t="str">
        <f>IFERROR(IF(AI877="","",INDEX(data_wkly!AJ:AJ,MATCH($B877,data_wkly!$C:$C,0),1)),"")</f>
        <v/>
      </c>
      <c r="AK877" s="153" t="str">
        <f>IFERROR(IF(INDEX(data_wkly!AK:AK,MATCH($B877,data_wkly!$C:$C,0),1)=0,"",INDEX(data_wkly!AK:AK,MATCH($B877,data_wkly!$C:$C,0),1)),"")</f>
        <v/>
      </c>
      <c r="AL877" s="153" t="str">
        <f>IFERROR(IF(INDEX(data_wkly!AL:AL,MATCH($B877,data_wkly!$C:$C,0),1)=0,"",INDEX(data_wkly!AL:AL,MATCH($B877,data_wkly!$C:$C,0),1)),"")</f>
        <v/>
      </c>
      <c r="AM877" s="183" t="str">
        <f>IFERROR(IF(INDEX(data_wkly!AM:AM,MATCH($B877,data_wkly!$C:$C,0),1)=0,"",INDEX(data_wkly!AM:AM,MATCH($B877,data_wkly!$C:$C,0),1)),"")</f>
        <v/>
      </c>
      <c r="AN877" s="41" t="str">
        <f t="shared" si="78"/>
        <v/>
      </c>
      <c r="AO877" s="88">
        <f t="shared" si="84"/>
        <v>1</v>
      </c>
    </row>
    <row r="878" spans="1:41">
      <c r="A878" s="88" t="str">
        <f t="shared" si="82"/>
        <v/>
      </c>
      <c r="B878" s="89" t="str">
        <f t="shared" si="83"/>
        <v/>
      </c>
      <c r="C878" s="155" t="str">
        <f>IFERROR(IF(INDEX(data_wkly!D:D,MATCH($B878,data_wkly!$C:$C,0),1)=0,"",INDEX(data_wkly!D:D,MATCH($B878,data_wkly!$C:$C,0),1)),"")</f>
        <v/>
      </c>
      <c r="D878" s="21" t="str">
        <f>IFERROR(IF(INDEX(data_wkly!E:E,MATCH($B878,data_wkly!$C:$C,0),1)=0,"",INDEX(data_wkly!E:E,MATCH($B878,data_wkly!$C:$C,0),1)),"")</f>
        <v/>
      </c>
      <c r="E878" s="21" t="str">
        <f>IF(C878="","",IFERROR(INDEX(data_wkly!F:F,MATCH($B878,data_wkly!$C:$C,0),1),""))</f>
        <v/>
      </c>
      <c r="F878" s="21" t="str">
        <f>IF(E878="","",IFERROR(IF(INDEX(data_wkly!G:G,MATCH($B878,data_wkly!$C:$C,0),1)=0,"",INDEX(data_wkly!G:G,MATCH($B878,data_wkly!$C:$C,0),1)),""))</f>
        <v/>
      </c>
      <c r="G878" s="21" t="str">
        <f>IFERROR(IF(INDEX(data_wkly!H:H,MATCH($B878,data_wkly!$C:$C,0),1)=0,"",INDEX(data_wkly!H:H,MATCH($B878,data_wkly!$C:$C,0),1)),"")</f>
        <v/>
      </c>
      <c r="H878" s="21" t="str">
        <f>IF(C878="","",IFERROR(INDEX(data_wkly!I:I,MATCH($B878,data_wkly!$C:$C,0),1),""))</f>
        <v/>
      </c>
      <c r="I878" s="21" t="str">
        <f>IF(H878="","",IFERROR(IF(INDEX(data_wkly!J:J,MATCH($B878,data_wkly!$C:$C,0),1)=0,"",INDEX(data_wkly!J:J,MATCH($B878,data_wkly!$C:$C,0),1)),""))</f>
        <v/>
      </c>
      <c r="J878" s="21" t="str">
        <f>IFERROR(IF(INDEX(data_wkly!K:K,MATCH($B878,data_wkly!$C:$C,0),1)=0,"",INDEX(data_wkly!K:K,MATCH($B878,data_wkly!$C:$C,0),1)),"")</f>
        <v/>
      </c>
      <c r="K878" s="86" t="str">
        <f>IFERROR(IF(INDEX(data_wkly!L:L,MATCH($B878,data_wkly!$C:$C,0),1)=0,"",INDEX(data_wkly!L:L,MATCH($B878,data_wkly!$C:$C,0),1)),"")</f>
        <v/>
      </c>
      <c r="L878" s="156"/>
      <c r="M878" s="155" t="str">
        <f>IFERROR(IF(INDEX(data_wkly!M:M,MATCH($B878,data_wkly!$C:$C,0),1)=0,"",INDEX(data_wkly!M:M,MATCH($B878,data_wkly!$C:$C,0),1)),"")</f>
        <v/>
      </c>
      <c r="N878" s="21" t="str">
        <f>IFERROR(IF(INDEX(data_wkly!N:N,MATCH($B878,data_wkly!$C:$C,0),1)=0,"",INDEX(data_wkly!N:N,MATCH($B878,data_wkly!$C:$C,0),1)),"")</f>
        <v/>
      </c>
      <c r="O878" s="21" t="str">
        <f>IF(M878="","",IFERROR(INDEX(data_wkly!O:O,MATCH($B878,data_wkly!$C:$C,0),1),""))</f>
        <v/>
      </c>
      <c r="P878" s="21" t="str">
        <f>IF(M878="","",IFERROR(IF(INDEX(data_wkly!P:P,MATCH($B878,data_wkly!$C:$C,0),1)=0,"",INDEX(data_wkly!P:P,MATCH($B878,data_wkly!$C:$C,0),1)),""))</f>
        <v/>
      </c>
      <c r="Q878" s="21" t="str">
        <f>IFERROR(IF(INDEX(data_wkly!Q:Q,MATCH($B878,data_wkly!$C:$C,0),1)=0,"",INDEX(data_wkly!Q:Q,MATCH($B878,data_wkly!$C:$C,0),1)),"")</f>
        <v/>
      </c>
      <c r="R878" s="21" t="str">
        <f>IF(M878="","",IFERROR(INDEX(data_wkly!R:R,MATCH($B878,data_wkly!$C:$C,0),1),""))</f>
        <v/>
      </c>
      <c r="S878" s="21" t="str">
        <f>IF(M878="","",IFERROR(IF(INDEX(data_wkly!S:S,MATCH($B878,data_wkly!$C:$C,0),1)=0,"",INDEX(data_wkly!S:S,MATCH($B878,data_wkly!$C:$C,0),1)),""))</f>
        <v/>
      </c>
      <c r="T878" s="21" t="str">
        <f>IFERROR(IF(INDEX(data_wkly!T:T,MATCH($B878,data_wkly!$C:$C,0),1)=0,"",INDEX(data_wkly!T:T,MATCH($B878,data_wkly!$C:$C,0),1)),"")</f>
        <v/>
      </c>
      <c r="U878" s="86" t="str">
        <f>IFERROR(IF(INDEX(data_wkly!U:U,MATCH($B878,data_wkly!$C:$C,0),1)=0,"",INDEX(data_wkly!U:U,MATCH($B878,data_wkly!$C:$C,0),1)),"")</f>
        <v/>
      </c>
      <c r="V878" s="157" t="str">
        <f t="shared" si="81"/>
        <v/>
      </c>
      <c r="W878" s="152" t="str">
        <f>IFERROR(IF(INDEX(data_wkly!W:W,MATCH($B878,data_wkly!$C:$C,0),1)=0,"",INDEX(data_wkly!W:W,MATCH($B878,data_wkly!$C:$C,0),1)),"")</f>
        <v/>
      </c>
      <c r="X878" s="21" t="str">
        <f>IFERROR(IF(INDEX(data_wkly!X:X,MATCH($B878,data_wkly!$C:$C,0),1)=0,"",INDEX(data_wkly!X:X,MATCH($B878,data_wkly!$C:$C,0),1)),"")</f>
        <v/>
      </c>
      <c r="Y878" s="21" t="str">
        <f>IFERROR(IF(INDEX(data_wkly!Y:Y,MATCH($B878,data_wkly!$C:$C,0),1)=0,"",INDEX(data_wkly!Y:Y,MATCH($B878,data_wkly!$C:$C,0),1)),"")</f>
        <v/>
      </c>
      <c r="Z878" s="21" t="str">
        <f>IFERROR(IF(INDEX(data_wkly!Z:Z,MATCH($B878,data_wkly!$C:$C,0),1)=0,"",INDEX(data_wkly!Z:Z,MATCH($B878,data_wkly!$C:$C,0),1)),"")</f>
        <v/>
      </c>
      <c r="AA878" s="152" t="str">
        <f>IFERROR(IF(INDEX(data_wkly!AA:AA,MATCH($B878,data_wkly!$C:$C,0),1)=0,"",INDEX(data_wkly!AA:AA,MATCH($B878,data_wkly!$C:$C,0),1)),"")</f>
        <v/>
      </c>
      <c r="AB878" s="21" t="str">
        <f>IFERROR(IF(INDEX(data_wkly!AB:AB,MATCH($B878,data_wkly!$C:$C,0),1)=0,"",INDEX(data_wkly!AB:AB,MATCH($B878,data_wkly!$C:$C,0),1)),"")</f>
        <v/>
      </c>
      <c r="AC878" s="21" t="str">
        <f>IFERROR(IF(INDEX(data_wkly!AC:AC,MATCH($B878,data_wkly!$C:$C,0),1)=0,"",INDEX(data_wkly!AC:AC,MATCH($B878,data_wkly!$C:$C,0),1)),"")</f>
        <v/>
      </c>
      <c r="AD878" s="21" t="str">
        <f>IFERROR(IF(INDEX(data_wkly!AD:AD,MATCH($B878,data_wkly!$C:$C,0),1)=0,"",INDEX(data_wkly!AD:AD,MATCH($B878,data_wkly!$C:$C,0),1)),"")</f>
        <v/>
      </c>
      <c r="AE878" s="157" t="str">
        <f t="shared" si="80"/>
        <v/>
      </c>
      <c r="AF878" s="154" t="str">
        <f>IFERROR(IF(INDEX(data_wkly!AF:AF,MATCH($B878,data_wkly!$C:$C,0),1)=0,"",INDEX(data_wkly!AF:AF,MATCH($B878,data_wkly!$C:$C,0),1)),"")</f>
        <v/>
      </c>
      <c r="AG878" s="153" t="str">
        <f>IFERROR(IF(AF878="","",INDEX(data_wkly!AG:AG,MATCH($B878,data_wkly!$C:$C,0),1)),"")</f>
        <v/>
      </c>
      <c r="AH878" s="153" t="str">
        <f>IFERROR(IF(INDEX(data_wkly!AH:AH,MATCH($B878,data_wkly!$C:$C,0),1)=0,"",INDEX(data_wkly!AH:AH,MATCH($B878,data_wkly!$C:$C,0),1)),"")</f>
        <v/>
      </c>
      <c r="AI878" s="153" t="str">
        <f>IFERROR(IF(INDEX(data_wkly!AI:AI,MATCH($B878,data_wkly!$C:$C,0),1)=0,"",INDEX(data_wkly!AI:AI,MATCH($B878,data_wkly!$C:$C,0),1)),"")</f>
        <v/>
      </c>
      <c r="AJ878" s="153" t="str">
        <f>IFERROR(IF(AI878="","",INDEX(data_wkly!AJ:AJ,MATCH($B878,data_wkly!$C:$C,0),1)),"")</f>
        <v/>
      </c>
      <c r="AK878" s="153" t="str">
        <f>IFERROR(IF(INDEX(data_wkly!AK:AK,MATCH($B878,data_wkly!$C:$C,0),1)=0,"",INDEX(data_wkly!AK:AK,MATCH($B878,data_wkly!$C:$C,0),1)),"")</f>
        <v/>
      </c>
      <c r="AL878" s="153" t="str">
        <f>IFERROR(IF(INDEX(data_wkly!AL:AL,MATCH($B878,data_wkly!$C:$C,0),1)=0,"",INDEX(data_wkly!AL:AL,MATCH($B878,data_wkly!$C:$C,0),1)),"")</f>
        <v/>
      </c>
      <c r="AM878" s="183" t="str">
        <f>IFERROR(IF(INDEX(data_wkly!AM:AM,MATCH($B878,data_wkly!$C:$C,0),1)=0,"",INDEX(data_wkly!AM:AM,MATCH($B878,data_wkly!$C:$C,0),1)),"")</f>
        <v/>
      </c>
      <c r="AN878" s="41" t="str">
        <f t="shared" si="78"/>
        <v/>
      </c>
      <c r="AO878" s="88">
        <f t="shared" si="84"/>
        <v>2</v>
      </c>
    </row>
    <row r="879" spans="1:41">
      <c r="A879" s="88" t="str">
        <f t="shared" si="82"/>
        <v/>
      </c>
      <c r="B879" s="89" t="str">
        <f t="shared" si="83"/>
        <v/>
      </c>
      <c r="C879" s="155" t="str">
        <f>IFERROR(IF(INDEX(data_wkly!D:D,MATCH($B879,data_wkly!$C:$C,0),1)=0,"",INDEX(data_wkly!D:D,MATCH($B879,data_wkly!$C:$C,0),1)),"")</f>
        <v/>
      </c>
      <c r="D879" s="21" t="str">
        <f>IFERROR(IF(INDEX(data_wkly!E:E,MATCH($B879,data_wkly!$C:$C,0),1)=0,"",INDEX(data_wkly!E:E,MATCH($B879,data_wkly!$C:$C,0),1)),"")</f>
        <v/>
      </c>
      <c r="E879" s="21" t="str">
        <f>IF(C879="","",IFERROR(INDEX(data_wkly!F:F,MATCH($B879,data_wkly!$C:$C,0),1),""))</f>
        <v/>
      </c>
      <c r="F879" s="21" t="str">
        <f>IF(E879="","",IFERROR(IF(INDEX(data_wkly!G:G,MATCH($B879,data_wkly!$C:$C,0),1)=0,"",INDEX(data_wkly!G:G,MATCH($B879,data_wkly!$C:$C,0),1)),""))</f>
        <v/>
      </c>
      <c r="G879" s="21" t="str">
        <f>IFERROR(IF(INDEX(data_wkly!H:H,MATCH($B879,data_wkly!$C:$C,0),1)=0,"",INDEX(data_wkly!H:H,MATCH($B879,data_wkly!$C:$C,0),1)),"")</f>
        <v/>
      </c>
      <c r="H879" s="21" t="str">
        <f>IF(C879="","",IFERROR(INDEX(data_wkly!I:I,MATCH($B879,data_wkly!$C:$C,0),1),""))</f>
        <v/>
      </c>
      <c r="I879" s="21" t="str">
        <f>IF(H879="","",IFERROR(IF(INDEX(data_wkly!J:J,MATCH($B879,data_wkly!$C:$C,0),1)=0,"",INDEX(data_wkly!J:J,MATCH($B879,data_wkly!$C:$C,0),1)),""))</f>
        <v/>
      </c>
      <c r="J879" s="21" t="str">
        <f>IFERROR(IF(INDEX(data_wkly!K:K,MATCH($B879,data_wkly!$C:$C,0),1)=0,"",INDEX(data_wkly!K:K,MATCH($B879,data_wkly!$C:$C,0),1)),"")</f>
        <v/>
      </c>
      <c r="K879" s="86" t="str">
        <f>IFERROR(IF(INDEX(data_wkly!L:L,MATCH($B879,data_wkly!$C:$C,0),1)=0,"",INDEX(data_wkly!L:L,MATCH($B879,data_wkly!$C:$C,0),1)),"")</f>
        <v/>
      </c>
      <c r="L879" s="156"/>
      <c r="M879" s="155" t="str">
        <f>IFERROR(IF(INDEX(data_wkly!M:M,MATCH($B879,data_wkly!$C:$C,0),1)=0,"",INDEX(data_wkly!M:M,MATCH($B879,data_wkly!$C:$C,0),1)),"")</f>
        <v/>
      </c>
      <c r="N879" s="21" t="str">
        <f>IFERROR(IF(INDEX(data_wkly!N:N,MATCH($B879,data_wkly!$C:$C,0),1)=0,"",INDEX(data_wkly!N:N,MATCH($B879,data_wkly!$C:$C,0),1)),"")</f>
        <v/>
      </c>
      <c r="O879" s="21" t="str">
        <f>IF(M879="","",IFERROR(INDEX(data_wkly!O:O,MATCH($B879,data_wkly!$C:$C,0),1),""))</f>
        <v/>
      </c>
      <c r="P879" s="21" t="str">
        <f>IF(M879="","",IFERROR(IF(INDEX(data_wkly!P:P,MATCH($B879,data_wkly!$C:$C,0),1)=0,"",INDEX(data_wkly!P:P,MATCH($B879,data_wkly!$C:$C,0),1)),""))</f>
        <v/>
      </c>
      <c r="Q879" s="21" t="str">
        <f>IFERROR(IF(INDEX(data_wkly!Q:Q,MATCH($B879,data_wkly!$C:$C,0),1)=0,"",INDEX(data_wkly!Q:Q,MATCH($B879,data_wkly!$C:$C,0),1)),"")</f>
        <v/>
      </c>
      <c r="R879" s="21" t="str">
        <f>IF(M879="","",IFERROR(INDEX(data_wkly!R:R,MATCH($B879,data_wkly!$C:$C,0),1),""))</f>
        <v/>
      </c>
      <c r="S879" s="21" t="str">
        <f>IF(M879="","",IFERROR(IF(INDEX(data_wkly!S:S,MATCH($B879,data_wkly!$C:$C,0),1)=0,"",INDEX(data_wkly!S:S,MATCH($B879,data_wkly!$C:$C,0),1)),""))</f>
        <v/>
      </c>
      <c r="T879" s="21" t="str">
        <f>IFERROR(IF(INDEX(data_wkly!T:T,MATCH($B879,data_wkly!$C:$C,0),1)=0,"",INDEX(data_wkly!T:T,MATCH($B879,data_wkly!$C:$C,0),1)),"")</f>
        <v/>
      </c>
      <c r="U879" s="86" t="str">
        <f>IFERROR(IF(INDEX(data_wkly!U:U,MATCH($B879,data_wkly!$C:$C,0),1)=0,"",INDEX(data_wkly!U:U,MATCH($B879,data_wkly!$C:$C,0),1)),"")</f>
        <v/>
      </c>
      <c r="V879" s="157" t="str">
        <f t="shared" si="81"/>
        <v/>
      </c>
      <c r="W879" s="152" t="str">
        <f>IFERROR(IF(INDEX(data_wkly!W:W,MATCH($B879,data_wkly!$C:$C,0),1)=0,"",INDEX(data_wkly!W:W,MATCH($B879,data_wkly!$C:$C,0),1)),"")</f>
        <v/>
      </c>
      <c r="X879" s="21" t="str">
        <f>IFERROR(IF(INDEX(data_wkly!X:X,MATCH($B879,data_wkly!$C:$C,0),1)=0,"",INDEX(data_wkly!X:X,MATCH($B879,data_wkly!$C:$C,0),1)),"")</f>
        <v/>
      </c>
      <c r="Y879" s="21" t="str">
        <f>IFERROR(IF(INDEX(data_wkly!Y:Y,MATCH($B879,data_wkly!$C:$C,0),1)=0,"",INDEX(data_wkly!Y:Y,MATCH($B879,data_wkly!$C:$C,0),1)),"")</f>
        <v/>
      </c>
      <c r="Z879" s="21" t="str">
        <f>IFERROR(IF(INDEX(data_wkly!Z:Z,MATCH($B879,data_wkly!$C:$C,0),1)=0,"",INDEX(data_wkly!Z:Z,MATCH($B879,data_wkly!$C:$C,0),1)),"")</f>
        <v/>
      </c>
      <c r="AA879" s="152" t="str">
        <f>IFERROR(IF(INDEX(data_wkly!AA:AA,MATCH($B879,data_wkly!$C:$C,0),1)=0,"",INDEX(data_wkly!AA:AA,MATCH($B879,data_wkly!$C:$C,0),1)),"")</f>
        <v/>
      </c>
      <c r="AB879" s="21" t="str">
        <f>IFERROR(IF(INDEX(data_wkly!AB:AB,MATCH($B879,data_wkly!$C:$C,0),1)=0,"",INDEX(data_wkly!AB:AB,MATCH($B879,data_wkly!$C:$C,0),1)),"")</f>
        <v/>
      </c>
      <c r="AC879" s="21" t="str">
        <f>IFERROR(IF(INDEX(data_wkly!AC:AC,MATCH($B879,data_wkly!$C:$C,0),1)=0,"",INDEX(data_wkly!AC:AC,MATCH($B879,data_wkly!$C:$C,0),1)),"")</f>
        <v/>
      </c>
      <c r="AD879" s="21" t="str">
        <f>IFERROR(IF(INDEX(data_wkly!AD:AD,MATCH($B879,data_wkly!$C:$C,0),1)=0,"",INDEX(data_wkly!AD:AD,MATCH($B879,data_wkly!$C:$C,0),1)),"")</f>
        <v/>
      </c>
      <c r="AE879" s="157" t="str">
        <f t="shared" si="80"/>
        <v/>
      </c>
      <c r="AF879" s="154" t="str">
        <f>IFERROR(IF(INDEX(data_wkly!AF:AF,MATCH($B879,data_wkly!$C:$C,0),1)=0,"",INDEX(data_wkly!AF:AF,MATCH($B879,data_wkly!$C:$C,0),1)),"")</f>
        <v/>
      </c>
      <c r="AG879" s="153" t="str">
        <f>IFERROR(IF(AF879="","",INDEX(data_wkly!AG:AG,MATCH($B879,data_wkly!$C:$C,0),1)),"")</f>
        <v/>
      </c>
      <c r="AH879" s="153" t="str">
        <f>IFERROR(IF(INDEX(data_wkly!AH:AH,MATCH($B879,data_wkly!$C:$C,0),1)=0,"",INDEX(data_wkly!AH:AH,MATCH($B879,data_wkly!$C:$C,0),1)),"")</f>
        <v/>
      </c>
      <c r="AI879" s="153" t="str">
        <f>IFERROR(IF(INDEX(data_wkly!AI:AI,MATCH($B879,data_wkly!$C:$C,0),1)=0,"",INDEX(data_wkly!AI:AI,MATCH($B879,data_wkly!$C:$C,0),1)),"")</f>
        <v/>
      </c>
      <c r="AJ879" s="153" t="str">
        <f>IFERROR(IF(AI879="","",INDEX(data_wkly!AJ:AJ,MATCH($B879,data_wkly!$C:$C,0),1)),"")</f>
        <v/>
      </c>
      <c r="AK879" s="153" t="str">
        <f>IFERROR(IF(INDEX(data_wkly!AK:AK,MATCH($B879,data_wkly!$C:$C,0),1)=0,"",INDEX(data_wkly!AK:AK,MATCH($B879,data_wkly!$C:$C,0),1)),"")</f>
        <v/>
      </c>
      <c r="AL879" s="153" t="str">
        <f>IFERROR(IF(INDEX(data_wkly!AL:AL,MATCH($B879,data_wkly!$C:$C,0),1)=0,"",INDEX(data_wkly!AL:AL,MATCH($B879,data_wkly!$C:$C,0),1)),"")</f>
        <v/>
      </c>
      <c r="AM879" s="183" t="str">
        <f>IFERROR(IF(INDEX(data_wkly!AM:AM,MATCH($B879,data_wkly!$C:$C,0),1)=0,"",INDEX(data_wkly!AM:AM,MATCH($B879,data_wkly!$C:$C,0),1)),"")</f>
        <v/>
      </c>
      <c r="AN879" s="41" t="str">
        <f t="shared" si="78"/>
        <v/>
      </c>
      <c r="AO879" s="88">
        <f t="shared" si="84"/>
        <v>1</v>
      </c>
    </row>
    <row r="880" spans="1:41">
      <c r="A880" s="88" t="str">
        <f t="shared" si="82"/>
        <v/>
      </c>
      <c r="B880" s="89" t="str">
        <f t="shared" si="83"/>
        <v/>
      </c>
      <c r="C880" s="155" t="str">
        <f>IFERROR(IF(INDEX(data_wkly!D:D,MATCH($B880,data_wkly!$C:$C,0),1)=0,"",INDEX(data_wkly!D:D,MATCH($B880,data_wkly!$C:$C,0),1)),"")</f>
        <v/>
      </c>
      <c r="D880" s="21" t="str">
        <f>IFERROR(IF(INDEX(data_wkly!E:E,MATCH($B880,data_wkly!$C:$C,0),1)=0,"",INDEX(data_wkly!E:E,MATCH($B880,data_wkly!$C:$C,0),1)),"")</f>
        <v/>
      </c>
      <c r="E880" s="21" t="str">
        <f>IF(C880="","",IFERROR(INDEX(data_wkly!F:F,MATCH($B880,data_wkly!$C:$C,0),1),""))</f>
        <v/>
      </c>
      <c r="F880" s="21" t="str">
        <f>IF(E880="","",IFERROR(IF(INDEX(data_wkly!G:G,MATCH($B880,data_wkly!$C:$C,0),1)=0,"",INDEX(data_wkly!G:G,MATCH($B880,data_wkly!$C:$C,0),1)),""))</f>
        <v/>
      </c>
      <c r="G880" s="21" t="str">
        <f>IFERROR(IF(INDEX(data_wkly!H:H,MATCH($B880,data_wkly!$C:$C,0),1)=0,"",INDEX(data_wkly!H:H,MATCH($B880,data_wkly!$C:$C,0),1)),"")</f>
        <v/>
      </c>
      <c r="H880" s="21" t="str">
        <f>IF(C880="","",IFERROR(INDEX(data_wkly!I:I,MATCH($B880,data_wkly!$C:$C,0),1),""))</f>
        <v/>
      </c>
      <c r="I880" s="21" t="str">
        <f>IF(H880="","",IFERROR(IF(INDEX(data_wkly!J:J,MATCH($B880,data_wkly!$C:$C,0),1)=0,"",INDEX(data_wkly!J:J,MATCH($B880,data_wkly!$C:$C,0),1)),""))</f>
        <v/>
      </c>
      <c r="J880" s="21" t="str">
        <f>IFERROR(IF(INDEX(data_wkly!K:K,MATCH($B880,data_wkly!$C:$C,0),1)=0,"",INDEX(data_wkly!K:K,MATCH($B880,data_wkly!$C:$C,0),1)),"")</f>
        <v/>
      </c>
      <c r="K880" s="86" t="str">
        <f>IFERROR(IF(INDEX(data_wkly!L:L,MATCH($B880,data_wkly!$C:$C,0),1)=0,"",INDEX(data_wkly!L:L,MATCH($B880,data_wkly!$C:$C,0),1)),"")</f>
        <v/>
      </c>
      <c r="L880" s="156"/>
      <c r="M880" s="155" t="str">
        <f>IFERROR(IF(INDEX(data_wkly!M:M,MATCH($B880,data_wkly!$C:$C,0),1)=0,"",INDEX(data_wkly!M:M,MATCH($B880,data_wkly!$C:$C,0),1)),"")</f>
        <v/>
      </c>
      <c r="N880" s="21" t="str">
        <f>IFERROR(IF(INDEX(data_wkly!N:N,MATCH($B880,data_wkly!$C:$C,0),1)=0,"",INDEX(data_wkly!N:N,MATCH($B880,data_wkly!$C:$C,0),1)),"")</f>
        <v/>
      </c>
      <c r="O880" s="21" t="str">
        <f>IF(M880="","",IFERROR(INDEX(data_wkly!O:O,MATCH($B880,data_wkly!$C:$C,0),1),""))</f>
        <v/>
      </c>
      <c r="P880" s="21" t="str">
        <f>IF(M880="","",IFERROR(IF(INDEX(data_wkly!P:P,MATCH($B880,data_wkly!$C:$C,0),1)=0,"",INDEX(data_wkly!P:P,MATCH($B880,data_wkly!$C:$C,0),1)),""))</f>
        <v/>
      </c>
      <c r="Q880" s="21" t="str">
        <f>IFERROR(IF(INDEX(data_wkly!Q:Q,MATCH($B880,data_wkly!$C:$C,0),1)=0,"",INDEX(data_wkly!Q:Q,MATCH($B880,data_wkly!$C:$C,0),1)),"")</f>
        <v/>
      </c>
      <c r="R880" s="21" t="str">
        <f>IF(M880="","",IFERROR(INDEX(data_wkly!R:R,MATCH($B880,data_wkly!$C:$C,0),1),""))</f>
        <v/>
      </c>
      <c r="S880" s="21" t="str">
        <f>IF(M880="","",IFERROR(IF(INDEX(data_wkly!S:S,MATCH($B880,data_wkly!$C:$C,0),1)=0,"",INDEX(data_wkly!S:S,MATCH($B880,data_wkly!$C:$C,0),1)),""))</f>
        <v/>
      </c>
      <c r="T880" s="21" t="str">
        <f>IFERROR(IF(INDEX(data_wkly!T:T,MATCH($B880,data_wkly!$C:$C,0),1)=0,"",INDEX(data_wkly!T:T,MATCH($B880,data_wkly!$C:$C,0),1)),"")</f>
        <v/>
      </c>
      <c r="U880" s="86" t="str">
        <f>IFERROR(IF(INDEX(data_wkly!U:U,MATCH($B880,data_wkly!$C:$C,0),1)=0,"",INDEX(data_wkly!U:U,MATCH($B880,data_wkly!$C:$C,0),1)),"")</f>
        <v/>
      </c>
      <c r="V880" s="157" t="str">
        <f t="shared" si="81"/>
        <v/>
      </c>
      <c r="W880" s="152" t="str">
        <f>IFERROR(IF(INDEX(data_wkly!W:W,MATCH($B880,data_wkly!$C:$C,0),1)=0,"",INDEX(data_wkly!W:W,MATCH($B880,data_wkly!$C:$C,0),1)),"")</f>
        <v/>
      </c>
      <c r="X880" s="21" t="str">
        <f>IFERROR(IF(INDEX(data_wkly!X:X,MATCH($B880,data_wkly!$C:$C,0),1)=0,"",INDEX(data_wkly!X:X,MATCH($B880,data_wkly!$C:$C,0),1)),"")</f>
        <v/>
      </c>
      <c r="Y880" s="21" t="str">
        <f>IFERROR(IF(INDEX(data_wkly!Y:Y,MATCH($B880,data_wkly!$C:$C,0),1)=0,"",INDEX(data_wkly!Y:Y,MATCH($B880,data_wkly!$C:$C,0),1)),"")</f>
        <v/>
      </c>
      <c r="Z880" s="21" t="str">
        <f>IFERROR(IF(INDEX(data_wkly!Z:Z,MATCH($B880,data_wkly!$C:$C,0),1)=0,"",INDEX(data_wkly!Z:Z,MATCH($B880,data_wkly!$C:$C,0),1)),"")</f>
        <v/>
      </c>
      <c r="AA880" s="152" t="str">
        <f>IFERROR(IF(INDEX(data_wkly!AA:AA,MATCH($B880,data_wkly!$C:$C,0),1)=0,"",INDEX(data_wkly!AA:AA,MATCH($B880,data_wkly!$C:$C,0),1)),"")</f>
        <v/>
      </c>
      <c r="AB880" s="21" t="str">
        <f>IFERROR(IF(INDEX(data_wkly!AB:AB,MATCH($B880,data_wkly!$C:$C,0),1)=0,"",INDEX(data_wkly!AB:AB,MATCH($B880,data_wkly!$C:$C,0),1)),"")</f>
        <v/>
      </c>
      <c r="AC880" s="21" t="str">
        <f>IFERROR(IF(INDEX(data_wkly!AC:AC,MATCH($B880,data_wkly!$C:$C,0),1)=0,"",INDEX(data_wkly!AC:AC,MATCH($B880,data_wkly!$C:$C,0),1)),"")</f>
        <v/>
      </c>
      <c r="AD880" s="21" t="str">
        <f>IFERROR(IF(INDEX(data_wkly!AD:AD,MATCH($B880,data_wkly!$C:$C,0),1)=0,"",INDEX(data_wkly!AD:AD,MATCH($B880,data_wkly!$C:$C,0),1)),"")</f>
        <v/>
      </c>
      <c r="AE880" s="157" t="str">
        <f t="shared" si="80"/>
        <v/>
      </c>
      <c r="AF880" s="154" t="str">
        <f>IFERROR(IF(INDEX(data_wkly!AF:AF,MATCH($B880,data_wkly!$C:$C,0),1)=0,"",INDEX(data_wkly!AF:AF,MATCH($B880,data_wkly!$C:$C,0),1)),"")</f>
        <v/>
      </c>
      <c r="AG880" s="153" t="str">
        <f>IFERROR(IF(AF880="","",INDEX(data_wkly!AG:AG,MATCH($B880,data_wkly!$C:$C,0),1)),"")</f>
        <v/>
      </c>
      <c r="AH880" s="153" t="str">
        <f>IFERROR(IF(INDEX(data_wkly!AH:AH,MATCH($B880,data_wkly!$C:$C,0),1)=0,"",INDEX(data_wkly!AH:AH,MATCH($B880,data_wkly!$C:$C,0),1)),"")</f>
        <v/>
      </c>
      <c r="AI880" s="153" t="str">
        <f>IFERROR(IF(INDEX(data_wkly!AI:AI,MATCH($B880,data_wkly!$C:$C,0),1)=0,"",INDEX(data_wkly!AI:AI,MATCH($B880,data_wkly!$C:$C,0),1)),"")</f>
        <v/>
      </c>
      <c r="AJ880" s="153" t="str">
        <f>IFERROR(IF(AI880="","",INDEX(data_wkly!AJ:AJ,MATCH($B880,data_wkly!$C:$C,0),1)),"")</f>
        <v/>
      </c>
      <c r="AK880" s="153" t="str">
        <f>IFERROR(IF(INDEX(data_wkly!AK:AK,MATCH($B880,data_wkly!$C:$C,0),1)=0,"",INDEX(data_wkly!AK:AK,MATCH($B880,data_wkly!$C:$C,0),1)),"")</f>
        <v/>
      </c>
      <c r="AL880" s="153" t="str">
        <f>IFERROR(IF(INDEX(data_wkly!AL:AL,MATCH($B880,data_wkly!$C:$C,0),1)=0,"",INDEX(data_wkly!AL:AL,MATCH($B880,data_wkly!$C:$C,0),1)),"")</f>
        <v/>
      </c>
      <c r="AM880" s="183" t="str">
        <f>IFERROR(IF(INDEX(data_wkly!AM:AM,MATCH($B880,data_wkly!$C:$C,0),1)=0,"",INDEX(data_wkly!AM:AM,MATCH($B880,data_wkly!$C:$C,0),1)),"")</f>
        <v/>
      </c>
      <c r="AN880" s="41" t="str">
        <f t="shared" si="78"/>
        <v/>
      </c>
      <c r="AO880" s="88">
        <f t="shared" si="84"/>
        <v>2</v>
      </c>
    </row>
    <row r="881" spans="1:41">
      <c r="A881" s="88" t="str">
        <f t="shared" si="82"/>
        <v/>
      </c>
      <c r="B881" s="89" t="str">
        <f t="shared" si="83"/>
        <v/>
      </c>
      <c r="C881" s="155" t="str">
        <f>IFERROR(IF(INDEX(data_wkly!D:D,MATCH($B881,data_wkly!$C:$C,0),1)=0,"",INDEX(data_wkly!D:D,MATCH($B881,data_wkly!$C:$C,0),1)),"")</f>
        <v/>
      </c>
      <c r="D881" s="21" t="str">
        <f>IFERROR(IF(INDEX(data_wkly!E:E,MATCH($B881,data_wkly!$C:$C,0),1)=0,"",INDEX(data_wkly!E:E,MATCH($B881,data_wkly!$C:$C,0),1)),"")</f>
        <v/>
      </c>
      <c r="E881" s="21" t="str">
        <f>IF(C881="","",IFERROR(INDEX(data_wkly!F:F,MATCH($B881,data_wkly!$C:$C,0),1),""))</f>
        <v/>
      </c>
      <c r="F881" s="21" t="str">
        <f>IF(E881="","",IFERROR(IF(INDEX(data_wkly!G:G,MATCH($B881,data_wkly!$C:$C,0),1)=0,"",INDEX(data_wkly!G:G,MATCH($B881,data_wkly!$C:$C,0),1)),""))</f>
        <v/>
      </c>
      <c r="G881" s="21" t="str">
        <f>IFERROR(IF(INDEX(data_wkly!H:H,MATCH($B881,data_wkly!$C:$C,0),1)=0,"",INDEX(data_wkly!H:H,MATCH($B881,data_wkly!$C:$C,0),1)),"")</f>
        <v/>
      </c>
      <c r="H881" s="21" t="str">
        <f>IF(C881="","",IFERROR(INDEX(data_wkly!I:I,MATCH($B881,data_wkly!$C:$C,0),1),""))</f>
        <v/>
      </c>
      <c r="I881" s="21" t="str">
        <f>IF(H881="","",IFERROR(IF(INDEX(data_wkly!J:J,MATCH($B881,data_wkly!$C:$C,0),1)=0,"",INDEX(data_wkly!J:J,MATCH($B881,data_wkly!$C:$C,0),1)),""))</f>
        <v/>
      </c>
      <c r="J881" s="21" t="str">
        <f>IFERROR(IF(INDEX(data_wkly!K:K,MATCH($B881,data_wkly!$C:$C,0),1)=0,"",INDEX(data_wkly!K:K,MATCH($B881,data_wkly!$C:$C,0),1)),"")</f>
        <v/>
      </c>
      <c r="K881" s="86" t="str">
        <f>IFERROR(IF(INDEX(data_wkly!L:L,MATCH($B881,data_wkly!$C:$C,0),1)=0,"",INDEX(data_wkly!L:L,MATCH($B881,data_wkly!$C:$C,0),1)),"")</f>
        <v/>
      </c>
      <c r="L881" s="156"/>
      <c r="M881" s="155" t="str">
        <f>IFERROR(IF(INDEX(data_wkly!M:M,MATCH($B881,data_wkly!$C:$C,0),1)=0,"",INDEX(data_wkly!M:M,MATCH($B881,data_wkly!$C:$C,0),1)),"")</f>
        <v/>
      </c>
      <c r="N881" s="21" t="str">
        <f>IFERROR(IF(INDEX(data_wkly!N:N,MATCH($B881,data_wkly!$C:$C,0),1)=0,"",INDEX(data_wkly!N:N,MATCH($B881,data_wkly!$C:$C,0),1)),"")</f>
        <v/>
      </c>
      <c r="O881" s="21" t="str">
        <f>IF(M881="","",IFERROR(INDEX(data_wkly!O:O,MATCH($B881,data_wkly!$C:$C,0),1),""))</f>
        <v/>
      </c>
      <c r="P881" s="21" t="str">
        <f>IF(M881="","",IFERROR(IF(INDEX(data_wkly!P:P,MATCH($B881,data_wkly!$C:$C,0),1)=0,"",INDEX(data_wkly!P:P,MATCH($B881,data_wkly!$C:$C,0),1)),""))</f>
        <v/>
      </c>
      <c r="Q881" s="21" t="str">
        <f>IFERROR(IF(INDEX(data_wkly!Q:Q,MATCH($B881,data_wkly!$C:$C,0),1)=0,"",INDEX(data_wkly!Q:Q,MATCH($B881,data_wkly!$C:$C,0),1)),"")</f>
        <v/>
      </c>
      <c r="R881" s="21" t="str">
        <f>IF(M881="","",IFERROR(INDEX(data_wkly!R:R,MATCH($B881,data_wkly!$C:$C,0),1),""))</f>
        <v/>
      </c>
      <c r="S881" s="21" t="str">
        <f>IF(M881="","",IFERROR(IF(INDEX(data_wkly!S:S,MATCH($B881,data_wkly!$C:$C,0),1)=0,"",INDEX(data_wkly!S:S,MATCH($B881,data_wkly!$C:$C,0),1)),""))</f>
        <v/>
      </c>
      <c r="T881" s="21" t="str">
        <f>IFERROR(IF(INDEX(data_wkly!T:T,MATCH($B881,data_wkly!$C:$C,0),1)=0,"",INDEX(data_wkly!T:T,MATCH($B881,data_wkly!$C:$C,0),1)),"")</f>
        <v/>
      </c>
      <c r="U881" s="86" t="str">
        <f>IFERROR(IF(INDEX(data_wkly!U:U,MATCH($B881,data_wkly!$C:$C,0),1)=0,"",INDEX(data_wkly!U:U,MATCH($B881,data_wkly!$C:$C,0),1)),"")</f>
        <v/>
      </c>
      <c r="V881" s="157" t="str">
        <f t="shared" si="81"/>
        <v/>
      </c>
      <c r="W881" s="152" t="str">
        <f>IFERROR(IF(INDEX(data_wkly!W:W,MATCH($B881,data_wkly!$C:$C,0),1)=0,"",INDEX(data_wkly!W:W,MATCH($B881,data_wkly!$C:$C,0),1)),"")</f>
        <v/>
      </c>
      <c r="X881" s="21" t="str">
        <f>IFERROR(IF(INDEX(data_wkly!X:X,MATCH($B881,data_wkly!$C:$C,0),1)=0,"",INDEX(data_wkly!X:X,MATCH($B881,data_wkly!$C:$C,0),1)),"")</f>
        <v/>
      </c>
      <c r="Y881" s="21" t="str">
        <f>IFERROR(IF(INDEX(data_wkly!Y:Y,MATCH($B881,data_wkly!$C:$C,0),1)=0,"",INDEX(data_wkly!Y:Y,MATCH($B881,data_wkly!$C:$C,0),1)),"")</f>
        <v/>
      </c>
      <c r="Z881" s="21" t="str">
        <f>IFERROR(IF(INDEX(data_wkly!Z:Z,MATCH($B881,data_wkly!$C:$C,0),1)=0,"",INDEX(data_wkly!Z:Z,MATCH($B881,data_wkly!$C:$C,0),1)),"")</f>
        <v/>
      </c>
      <c r="AA881" s="152" t="str">
        <f>IFERROR(IF(INDEX(data_wkly!AA:AA,MATCH($B881,data_wkly!$C:$C,0),1)=0,"",INDEX(data_wkly!AA:AA,MATCH($B881,data_wkly!$C:$C,0),1)),"")</f>
        <v/>
      </c>
      <c r="AB881" s="21" t="str">
        <f>IFERROR(IF(INDEX(data_wkly!AB:AB,MATCH($B881,data_wkly!$C:$C,0),1)=0,"",INDEX(data_wkly!AB:AB,MATCH($B881,data_wkly!$C:$C,0),1)),"")</f>
        <v/>
      </c>
      <c r="AC881" s="21" t="str">
        <f>IFERROR(IF(INDEX(data_wkly!AC:AC,MATCH($B881,data_wkly!$C:$C,0),1)=0,"",INDEX(data_wkly!AC:AC,MATCH($B881,data_wkly!$C:$C,0),1)),"")</f>
        <v/>
      </c>
      <c r="AD881" s="21" t="str">
        <f>IFERROR(IF(INDEX(data_wkly!AD:AD,MATCH($B881,data_wkly!$C:$C,0),1)=0,"",INDEX(data_wkly!AD:AD,MATCH($B881,data_wkly!$C:$C,0),1)),"")</f>
        <v/>
      </c>
      <c r="AE881" s="157" t="str">
        <f t="shared" si="80"/>
        <v/>
      </c>
      <c r="AF881" s="154" t="str">
        <f>IFERROR(IF(INDEX(data_wkly!AF:AF,MATCH($B881,data_wkly!$C:$C,0),1)=0,"",INDEX(data_wkly!AF:AF,MATCH($B881,data_wkly!$C:$C,0),1)),"")</f>
        <v/>
      </c>
      <c r="AG881" s="153" t="str">
        <f>IFERROR(IF(AF881="","",INDEX(data_wkly!AG:AG,MATCH($B881,data_wkly!$C:$C,0),1)),"")</f>
        <v/>
      </c>
      <c r="AH881" s="153" t="str">
        <f>IFERROR(IF(INDEX(data_wkly!AH:AH,MATCH($B881,data_wkly!$C:$C,0),1)=0,"",INDEX(data_wkly!AH:AH,MATCH($B881,data_wkly!$C:$C,0),1)),"")</f>
        <v/>
      </c>
      <c r="AI881" s="153" t="str">
        <f>IFERROR(IF(INDEX(data_wkly!AI:AI,MATCH($B881,data_wkly!$C:$C,0),1)=0,"",INDEX(data_wkly!AI:AI,MATCH($B881,data_wkly!$C:$C,0),1)),"")</f>
        <v/>
      </c>
      <c r="AJ881" s="153" t="str">
        <f>IFERROR(IF(AI881="","",INDEX(data_wkly!AJ:AJ,MATCH($B881,data_wkly!$C:$C,0),1)),"")</f>
        <v/>
      </c>
      <c r="AK881" s="153" t="str">
        <f>IFERROR(IF(INDEX(data_wkly!AK:AK,MATCH($B881,data_wkly!$C:$C,0),1)=0,"",INDEX(data_wkly!AK:AK,MATCH($B881,data_wkly!$C:$C,0),1)),"")</f>
        <v/>
      </c>
      <c r="AL881" s="153" t="str">
        <f>IFERROR(IF(INDEX(data_wkly!AL:AL,MATCH($B881,data_wkly!$C:$C,0),1)=0,"",INDEX(data_wkly!AL:AL,MATCH($B881,data_wkly!$C:$C,0),1)),"")</f>
        <v/>
      </c>
      <c r="AM881" s="183" t="str">
        <f>IFERROR(IF(INDEX(data_wkly!AM:AM,MATCH($B881,data_wkly!$C:$C,0),1)=0,"",INDEX(data_wkly!AM:AM,MATCH($B881,data_wkly!$C:$C,0),1)),"")</f>
        <v/>
      </c>
      <c r="AN881" s="41" t="str">
        <f t="shared" si="78"/>
        <v/>
      </c>
      <c r="AO881" s="88">
        <f t="shared" si="84"/>
        <v>1</v>
      </c>
    </row>
    <row r="882" spans="1:41">
      <c r="A882" s="88" t="str">
        <f t="shared" si="82"/>
        <v/>
      </c>
      <c r="B882" s="89" t="str">
        <f t="shared" si="83"/>
        <v/>
      </c>
      <c r="C882" s="155" t="str">
        <f>IFERROR(IF(INDEX(data_wkly!D:D,MATCH($B882,data_wkly!$C:$C,0),1)=0,"",INDEX(data_wkly!D:D,MATCH($B882,data_wkly!$C:$C,0),1)),"")</f>
        <v/>
      </c>
      <c r="D882" s="21" t="str">
        <f>IFERROR(IF(INDEX(data_wkly!E:E,MATCH($B882,data_wkly!$C:$C,0),1)=0,"",INDEX(data_wkly!E:E,MATCH($B882,data_wkly!$C:$C,0),1)),"")</f>
        <v/>
      </c>
      <c r="E882" s="21" t="str">
        <f>IF(C882="","",IFERROR(INDEX(data_wkly!F:F,MATCH($B882,data_wkly!$C:$C,0),1),""))</f>
        <v/>
      </c>
      <c r="F882" s="21" t="str">
        <f>IF(E882="","",IFERROR(IF(INDEX(data_wkly!G:G,MATCH($B882,data_wkly!$C:$C,0),1)=0,"",INDEX(data_wkly!G:G,MATCH($B882,data_wkly!$C:$C,0),1)),""))</f>
        <v/>
      </c>
      <c r="G882" s="21" t="str">
        <f>IFERROR(IF(INDEX(data_wkly!H:H,MATCH($B882,data_wkly!$C:$C,0),1)=0,"",INDEX(data_wkly!H:H,MATCH($B882,data_wkly!$C:$C,0),1)),"")</f>
        <v/>
      </c>
      <c r="H882" s="21" t="str">
        <f>IF(C882="","",IFERROR(INDEX(data_wkly!I:I,MATCH($B882,data_wkly!$C:$C,0),1),""))</f>
        <v/>
      </c>
      <c r="I882" s="21" t="str">
        <f>IF(H882="","",IFERROR(IF(INDEX(data_wkly!J:J,MATCH($B882,data_wkly!$C:$C,0),1)=0,"",INDEX(data_wkly!J:J,MATCH($B882,data_wkly!$C:$C,0),1)),""))</f>
        <v/>
      </c>
      <c r="J882" s="21" t="str">
        <f>IFERROR(IF(INDEX(data_wkly!K:K,MATCH($B882,data_wkly!$C:$C,0),1)=0,"",INDEX(data_wkly!K:K,MATCH($B882,data_wkly!$C:$C,0),1)),"")</f>
        <v/>
      </c>
      <c r="K882" s="86" t="str">
        <f>IFERROR(IF(INDEX(data_wkly!L:L,MATCH($B882,data_wkly!$C:$C,0),1)=0,"",INDEX(data_wkly!L:L,MATCH($B882,data_wkly!$C:$C,0),1)),"")</f>
        <v/>
      </c>
      <c r="L882" s="156"/>
      <c r="M882" s="155" t="str">
        <f>IFERROR(IF(INDEX(data_wkly!M:M,MATCH($B882,data_wkly!$C:$C,0),1)=0,"",INDEX(data_wkly!M:M,MATCH($B882,data_wkly!$C:$C,0),1)),"")</f>
        <v/>
      </c>
      <c r="N882" s="21" t="str">
        <f>IFERROR(IF(INDEX(data_wkly!N:N,MATCH($B882,data_wkly!$C:$C,0),1)=0,"",INDEX(data_wkly!N:N,MATCH($B882,data_wkly!$C:$C,0),1)),"")</f>
        <v/>
      </c>
      <c r="O882" s="21" t="str">
        <f>IF(M882="","",IFERROR(INDEX(data_wkly!O:O,MATCH($B882,data_wkly!$C:$C,0),1),""))</f>
        <v/>
      </c>
      <c r="P882" s="21" t="str">
        <f>IF(M882="","",IFERROR(IF(INDEX(data_wkly!P:P,MATCH($B882,data_wkly!$C:$C,0),1)=0,"",INDEX(data_wkly!P:P,MATCH($B882,data_wkly!$C:$C,0),1)),""))</f>
        <v/>
      </c>
      <c r="Q882" s="21" t="str">
        <f>IFERROR(IF(INDEX(data_wkly!Q:Q,MATCH($B882,data_wkly!$C:$C,0),1)=0,"",INDEX(data_wkly!Q:Q,MATCH($B882,data_wkly!$C:$C,0),1)),"")</f>
        <v/>
      </c>
      <c r="R882" s="21" t="str">
        <f>IF(M882="","",IFERROR(INDEX(data_wkly!R:R,MATCH($B882,data_wkly!$C:$C,0),1),""))</f>
        <v/>
      </c>
      <c r="S882" s="21" t="str">
        <f>IF(M882="","",IFERROR(IF(INDEX(data_wkly!S:S,MATCH($B882,data_wkly!$C:$C,0),1)=0,"",INDEX(data_wkly!S:S,MATCH($B882,data_wkly!$C:$C,0),1)),""))</f>
        <v/>
      </c>
      <c r="T882" s="21" t="str">
        <f>IFERROR(IF(INDEX(data_wkly!T:T,MATCH($B882,data_wkly!$C:$C,0),1)=0,"",INDEX(data_wkly!T:T,MATCH($B882,data_wkly!$C:$C,0),1)),"")</f>
        <v/>
      </c>
      <c r="U882" s="86" t="str">
        <f>IFERROR(IF(INDEX(data_wkly!U:U,MATCH($B882,data_wkly!$C:$C,0),1)=0,"",INDEX(data_wkly!U:U,MATCH($B882,data_wkly!$C:$C,0),1)),"")</f>
        <v/>
      </c>
      <c r="V882" s="157" t="str">
        <f t="shared" si="81"/>
        <v/>
      </c>
      <c r="W882" s="152" t="str">
        <f>IFERROR(IF(INDEX(data_wkly!W:W,MATCH($B882,data_wkly!$C:$C,0),1)=0,"",INDEX(data_wkly!W:W,MATCH($B882,data_wkly!$C:$C,0),1)),"")</f>
        <v/>
      </c>
      <c r="X882" s="21" t="str">
        <f>IFERROR(IF(INDEX(data_wkly!X:X,MATCH($B882,data_wkly!$C:$C,0),1)=0,"",INDEX(data_wkly!X:X,MATCH($B882,data_wkly!$C:$C,0),1)),"")</f>
        <v/>
      </c>
      <c r="Y882" s="21" t="str">
        <f>IFERROR(IF(INDEX(data_wkly!Y:Y,MATCH($B882,data_wkly!$C:$C,0),1)=0,"",INDEX(data_wkly!Y:Y,MATCH($B882,data_wkly!$C:$C,0),1)),"")</f>
        <v/>
      </c>
      <c r="Z882" s="21" t="str">
        <f>IFERROR(IF(INDEX(data_wkly!Z:Z,MATCH($B882,data_wkly!$C:$C,0),1)=0,"",INDEX(data_wkly!Z:Z,MATCH($B882,data_wkly!$C:$C,0),1)),"")</f>
        <v/>
      </c>
      <c r="AA882" s="152" t="str">
        <f>IFERROR(IF(INDEX(data_wkly!AA:AA,MATCH($B882,data_wkly!$C:$C,0),1)=0,"",INDEX(data_wkly!AA:AA,MATCH($B882,data_wkly!$C:$C,0),1)),"")</f>
        <v/>
      </c>
      <c r="AB882" s="21" t="str">
        <f>IFERROR(IF(INDEX(data_wkly!AB:AB,MATCH($B882,data_wkly!$C:$C,0),1)=0,"",INDEX(data_wkly!AB:AB,MATCH($B882,data_wkly!$C:$C,0),1)),"")</f>
        <v/>
      </c>
      <c r="AC882" s="21" t="str">
        <f>IFERROR(IF(INDEX(data_wkly!AC:AC,MATCH($B882,data_wkly!$C:$C,0),1)=0,"",INDEX(data_wkly!AC:AC,MATCH($B882,data_wkly!$C:$C,0),1)),"")</f>
        <v/>
      </c>
      <c r="AD882" s="21" t="str">
        <f>IFERROR(IF(INDEX(data_wkly!AD:AD,MATCH($B882,data_wkly!$C:$C,0),1)=0,"",INDEX(data_wkly!AD:AD,MATCH($B882,data_wkly!$C:$C,0),1)),"")</f>
        <v/>
      </c>
      <c r="AE882" s="157" t="str">
        <f t="shared" si="80"/>
        <v/>
      </c>
      <c r="AF882" s="154" t="str">
        <f>IFERROR(IF(INDEX(data_wkly!AF:AF,MATCH($B882,data_wkly!$C:$C,0),1)=0,"",INDEX(data_wkly!AF:AF,MATCH($B882,data_wkly!$C:$C,0),1)),"")</f>
        <v/>
      </c>
      <c r="AG882" s="153" t="str">
        <f>IFERROR(IF(AF882="","",INDEX(data_wkly!AG:AG,MATCH($B882,data_wkly!$C:$C,0),1)),"")</f>
        <v/>
      </c>
      <c r="AH882" s="153" t="str">
        <f>IFERROR(IF(INDEX(data_wkly!AH:AH,MATCH($B882,data_wkly!$C:$C,0),1)=0,"",INDEX(data_wkly!AH:AH,MATCH($B882,data_wkly!$C:$C,0),1)),"")</f>
        <v/>
      </c>
      <c r="AI882" s="153" t="str">
        <f>IFERROR(IF(INDEX(data_wkly!AI:AI,MATCH($B882,data_wkly!$C:$C,0),1)=0,"",INDEX(data_wkly!AI:AI,MATCH($B882,data_wkly!$C:$C,0),1)),"")</f>
        <v/>
      </c>
      <c r="AJ882" s="153" t="str">
        <f>IFERROR(IF(AI882="","",INDEX(data_wkly!AJ:AJ,MATCH($B882,data_wkly!$C:$C,0),1)),"")</f>
        <v/>
      </c>
      <c r="AK882" s="153" t="str">
        <f>IFERROR(IF(INDEX(data_wkly!AK:AK,MATCH($B882,data_wkly!$C:$C,0),1)=0,"",INDEX(data_wkly!AK:AK,MATCH($B882,data_wkly!$C:$C,0),1)),"")</f>
        <v/>
      </c>
      <c r="AL882" s="153" t="str">
        <f>IFERROR(IF(INDEX(data_wkly!AL:AL,MATCH($B882,data_wkly!$C:$C,0),1)=0,"",INDEX(data_wkly!AL:AL,MATCH($B882,data_wkly!$C:$C,0),1)),"")</f>
        <v/>
      </c>
      <c r="AM882" s="183" t="str">
        <f>IFERROR(IF(INDEX(data_wkly!AM:AM,MATCH($B882,data_wkly!$C:$C,0),1)=0,"",INDEX(data_wkly!AM:AM,MATCH($B882,data_wkly!$C:$C,0),1)),"")</f>
        <v/>
      </c>
      <c r="AN882" s="41" t="str">
        <f t="shared" si="78"/>
        <v/>
      </c>
      <c r="AO882" s="88">
        <f t="shared" si="84"/>
        <v>2</v>
      </c>
    </row>
    <row r="883" spans="1:41">
      <c r="A883" s="88" t="str">
        <f t="shared" si="82"/>
        <v/>
      </c>
      <c r="B883" s="89" t="str">
        <f t="shared" si="83"/>
        <v/>
      </c>
      <c r="C883" s="155" t="str">
        <f>IFERROR(IF(INDEX(data_wkly!D:D,MATCH($B883,data_wkly!$C:$C,0),1)=0,"",INDEX(data_wkly!D:D,MATCH($B883,data_wkly!$C:$C,0),1)),"")</f>
        <v/>
      </c>
      <c r="D883" s="21" t="str">
        <f>IFERROR(IF(INDEX(data_wkly!E:E,MATCH($B883,data_wkly!$C:$C,0),1)=0,"",INDEX(data_wkly!E:E,MATCH($B883,data_wkly!$C:$C,0),1)),"")</f>
        <v/>
      </c>
      <c r="E883" s="21" t="str">
        <f>IF(C883="","",IFERROR(INDEX(data_wkly!F:F,MATCH($B883,data_wkly!$C:$C,0),1),""))</f>
        <v/>
      </c>
      <c r="F883" s="21" t="str">
        <f>IF(E883="","",IFERROR(IF(INDEX(data_wkly!G:G,MATCH($B883,data_wkly!$C:$C,0),1)=0,"",INDEX(data_wkly!G:G,MATCH($B883,data_wkly!$C:$C,0),1)),""))</f>
        <v/>
      </c>
      <c r="G883" s="21" t="str">
        <f>IFERROR(IF(INDEX(data_wkly!H:H,MATCH($B883,data_wkly!$C:$C,0),1)=0,"",INDEX(data_wkly!H:H,MATCH($B883,data_wkly!$C:$C,0),1)),"")</f>
        <v/>
      </c>
      <c r="H883" s="21" t="str">
        <f>IF(C883="","",IFERROR(INDEX(data_wkly!I:I,MATCH($B883,data_wkly!$C:$C,0),1),""))</f>
        <v/>
      </c>
      <c r="I883" s="21" t="str">
        <f>IF(H883="","",IFERROR(IF(INDEX(data_wkly!J:J,MATCH($B883,data_wkly!$C:$C,0),1)=0,"",INDEX(data_wkly!J:J,MATCH($B883,data_wkly!$C:$C,0),1)),""))</f>
        <v/>
      </c>
      <c r="J883" s="21" t="str">
        <f>IFERROR(IF(INDEX(data_wkly!K:K,MATCH($B883,data_wkly!$C:$C,0),1)=0,"",INDEX(data_wkly!K:K,MATCH($B883,data_wkly!$C:$C,0),1)),"")</f>
        <v/>
      </c>
      <c r="K883" s="86" t="str">
        <f>IFERROR(IF(INDEX(data_wkly!L:L,MATCH($B883,data_wkly!$C:$C,0),1)=0,"",INDEX(data_wkly!L:L,MATCH($B883,data_wkly!$C:$C,0),1)),"")</f>
        <v/>
      </c>
      <c r="L883" s="156"/>
      <c r="M883" s="155" t="str">
        <f>IFERROR(IF(INDEX(data_wkly!M:M,MATCH($B883,data_wkly!$C:$C,0),1)=0,"",INDEX(data_wkly!M:M,MATCH($B883,data_wkly!$C:$C,0),1)),"")</f>
        <v/>
      </c>
      <c r="N883" s="21" t="str">
        <f>IFERROR(IF(INDEX(data_wkly!N:N,MATCH($B883,data_wkly!$C:$C,0),1)=0,"",INDEX(data_wkly!N:N,MATCH($B883,data_wkly!$C:$C,0),1)),"")</f>
        <v/>
      </c>
      <c r="O883" s="21" t="str">
        <f>IF(M883="","",IFERROR(INDEX(data_wkly!O:O,MATCH($B883,data_wkly!$C:$C,0),1),""))</f>
        <v/>
      </c>
      <c r="P883" s="21" t="str">
        <f>IF(M883="","",IFERROR(IF(INDEX(data_wkly!P:P,MATCH($B883,data_wkly!$C:$C,0),1)=0,"",INDEX(data_wkly!P:P,MATCH($B883,data_wkly!$C:$C,0),1)),""))</f>
        <v/>
      </c>
      <c r="Q883" s="21" t="str">
        <f>IFERROR(IF(INDEX(data_wkly!Q:Q,MATCH($B883,data_wkly!$C:$C,0),1)=0,"",INDEX(data_wkly!Q:Q,MATCH($B883,data_wkly!$C:$C,0),1)),"")</f>
        <v/>
      </c>
      <c r="R883" s="21" t="str">
        <f>IF(M883="","",IFERROR(INDEX(data_wkly!R:R,MATCH($B883,data_wkly!$C:$C,0),1),""))</f>
        <v/>
      </c>
      <c r="S883" s="21" t="str">
        <f>IF(M883="","",IFERROR(IF(INDEX(data_wkly!S:S,MATCH($B883,data_wkly!$C:$C,0),1)=0,"",INDEX(data_wkly!S:S,MATCH($B883,data_wkly!$C:$C,0),1)),""))</f>
        <v/>
      </c>
      <c r="T883" s="21" t="str">
        <f>IFERROR(IF(INDEX(data_wkly!T:T,MATCH($B883,data_wkly!$C:$C,0),1)=0,"",INDEX(data_wkly!T:T,MATCH($B883,data_wkly!$C:$C,0),1)),"")</f>
        <v/>
      </c>
      <c r="U883" s="86" t="str">
        <f>IFERROR(IF(INDEX(data_wkly!U:U,MATCH($B883,data_wkly!$C:$C,0),1)=0,"",INDEX(data_wkly!U:U,MATCH($B883,data_wkly!$C:$C,0),1)),"")</f>
        <v/>
      </c>
      <c r="V883" s="157" t="str">
        <f t="shared" si="81"/>
        <v/>
      </c>
      <c r="W883" s="152" t="str">
        <f>IFERROR(IF(INDEX(data_wkly!W:W,MATCH($B883,data_wkly!$C:$C,0),1)=0,"",INDEX(data_wkly!W:W,MATCH($B883,data_wkly!$C:$C,0),1)),"")</f>
        <v/>
      </c>
      <c r="X883" s="21" t="str">
        <f>IFERROR(IF(INDEX(data_wkly!X:X,MATCH($B883,data_wkly!$C:$C,0),1)=0,"",INDEX(data_wkly!X:X,MATCH($B883,data_wkly!$C:$C,0),1)),"")</f>
        <v/>
      </c>
      <c r="Y883" s="21" t="str">
        <f>IFERROR(IF(INDEX(data_wkly!Y:Y,MATCH($B883,data_wkly!$C:$C,0),1)=0,"",INDEX(data_wkly!Y:Y,MATCH($B883,data_wkly!$C:$C,0),1)),"")</f>
        <v/>
      </c>
      <c r="Z883" s="21" t="str">
        <f>IFERROR(IF(INDEX(data_wkly!Z:Z,MATCH($B883,data_wkly!$C:$C,0),1)=0,"",INDEX(data_wkly!Z:Z,MATCH($B883,data_wkly!$C:$C,0),1)),"")</f>
        <v/>
      </c>
      <c r="AA883" s="152" t="str">
        <f>IFERROR(IF(INDEX(data_wkly!AA:AA,MATCH($B883,data_wkly!$C:$C,0),1)=0,"",INDEX(data_wkly!AA:AA,MATCH($B883,data_wkly!$C:$C,0),1)),"")</f>
        <v/>
      </c>
      <c r="AB883" s="21" t="str">
        <f>IFERROR(IF(INDEX(data_wkly!AB:AB,MATCH($B883,data_wkly!$C:$C,0),1)=0,"",INDEX(data_wkly!AB:AB,MATCH($B883,data_wkly!$C:$C,0),1)),"")</f>
        <v/>
      </c>
      <c r="AC883" s="21" t="str">
        <f>IFERROR(IF(INDEX(data_wkly!AC:AC,MATCH($B883,data_wkly!$C:$C,0),1)=0,"",INDEX(data_wkly!AC:AC,MATCH($B883,data_wkly!$C:$C,0),1)),"")</f>
        <v/>
      </c>
      <c r="AD883" s="21" t="str">
        <f>IFERROR(IF(INDEX(data_wkly!AD:AD,MATCH($B883,data_wkly!$C:$C,0),1)=0,"",INDEX(data_wkly!AD:AD,MATCH($B883,data_wkly!$C:$C,0),1)),"")</f>
        <v/>
      </c>
      <c r="AE883" s="157" t="str">
        <f t="shared" si="80"/>
        <v/>
      </c>
      <c r="AF883" s="154" t="str">
        <f>IFERROR(IF(INDEX(data_wkly!AF:AF,MATCH($B883,data_wkly!$C:$C,0),1)=0,"",INDEX(data_wkly!AF:AF,MATCH($B883,data_wkly!$C:$C,0),1)),"")</f>
        <v/>
      </c>
      <c r="AG883" s="153" t="str">
        <f>IFERROR(IF(AF883="","",INDEX(data_wkly!AG:AG,MATCH($B883,data_wkly!$C:$C,0),1)),"")</f>
        <v/>
      </c>
      <c r="AH883" s="153" t="str">
        <f>IFERROR(IF(INDEX(data_wkly!AH:AH,MATCH($B883,data_wkly!$C:$C,0),1)=0,"",INDEX(data_wkly!AH:AH,MATCH($B883,data_wkly!$C:$C,0),1)),"")</f>
        <v/>
      </c>
      <c r="AI883" s="153" t="str">
        <f>IFERROR(IF(INDEX(data_wkly!AI:AI,MATCH($B883,data_wkly!$C:$C,0),1)=0,"",INDEX(data_wkly!AI:AI,MATCH($B883,data_wkly!$C:$C,0),1)),"")</f>
        <v/>
      </c>
      <c r="AJ883" s="153" t="str">
        <f>IFERROR(IF(AI883="","",INDEX(data_wkly!AJ:AJ,MATCH($B883,data_wkly!$C:$C,0),1)),"")</f>
        <v/>
      </c>
      <c r="AK883" s="153" t="str">
        <f>IFERROR(IF(INDEX(data_wkly!AK:AK,MATCH($B883,data_wkly!$C:$C,0),1)=0,"",INDEX(data_wkly!AK:AK,MATCH($B883,data_wkly!$C:$C,0),1)),"")</f>
        <v/>
      </c>
      <c r="AL883" s="153" t="str">
        <f>IFERROR(IF(INDEX(data_wkly!AL:AL,MATCH($B883,data_wkly!$C:$C,0),1)=0,"",INDEX(data_wkly!AL:AL,MATCH($B883,data_wkly!$C:$C,0),1)),"")</f>
        <v/>
      </c>
      <c r="AM883" s="183" t="str">
        <f>IFERROR(IF(INDEX(data_wkly!AM:AM,MATCH($B883,data_wkly!$C:$C,0),1)=0,"",INDEX(data_wkly!AM:AM,MATCH($B883,data_wkly!$C:$C,0),1)),"")</f>
        <v/>
      </c>
      <c r="AN883" s="41" t="str">
        <f t="shared" si="78"/>
        <v/>
      </c>
      <c r="AO883" s="88">
        <f t="shared" si="84"/>
        <v>1</v>
      </c>
    </row>
    <row r="884" spans="1:41">
      <c r="A884" s="88" t="str">
        <f t="shared" si="82"/>
        <v/>
      </c>
      <c r="B884" s="89" t="str">
        <f t="shared" si="83"/>
        <v/>
      </c>
      <c r="C884" s="155" t="str">
        <f>IFERROR(IF(INDEX(data_wkly!D:D,MATCH($B884,data_wkly!$C:$C,0),1)=0,"",INDEX(data_wkly!D:D,MATCH($B884,data_wkly!$C:$C,0),1)),"")</f>
        <v/>
      </c>
      <c r="D884" s="21" t="str">
        <f>IFERROR(IF(INDEX(data_wkly!E:E,MATCH($B884,data_wkly!$C:$C,0),1)=0,"",INDEX(data_wkly!E:E,MATCH($B884,data_wkly!$C:$C,0),1)),"")</f>
        <v/>
      </c>
      <c r="E884" s="21" t="str">
        <f>IF(C884="","",IFERROR(INDEX(data_wkly!F:F,MATCH($B884,data_wkly!$C:$C,0),1),""))</f>
        <v/>
      </c>
      <c r="F884" s="21" t="str">
        <f>IF(E884="","",IFERROR(IF(INDEX(data_wkly!G:G,MATCH($B884,data_wkly!$C:$C,0),1)=0,"",INDEX(data_wkly!G:G,MATCH($B884,data_wkly!$C:$C,0),1)),""))</f>
        <v/>
      </c>
      <c r="G884" s="21" t="str">
        <f>IFERROR(IF(INDEX(data_wkly!H:H,MATCH($B884,data_wkly!$C:$C,0),1)=0,"",INDEX(data_wkly!H:H,MATCH($B884,data_wkly!$C:$C,0),1)),"")</f>
        <v/>
      </c>
      <c r="H884" s="21" t="str">
        <f>IF(C884="","",IFERROR(INDEX(data_wkly!I:I,MATCH($B884,data_wkly!$C:$C,0),1),""))</f>
        <v/>
      </c>
      <c r="I884" s="21" t="str">
        <f>IF(H884="","",IFERROR(IF(INDEX(data_wkly!J:J,MATCH($B884,data_wkly!$C:$C,0),1)=0,"",INDEX(data_wkly!J:J,MATCH($B884,data_wkly!$C:$C,0),1)),""))</f>
        <v/>
      </c>
      <c r="J884" s="21" t="str">
        <f>IFERROR(IF(INDEX(data_wkly!K:K,MATCH($B884,data_wkly!$C:$C,0),1)=0,"",INDEX(data_wkly!K:K,MATCH($B884,data_wkly!$C:$C,0),1)),"")</f>
        <v/>
      </c>
      <c r="K884" s="86" t="str">
        <f>IFERROR(IF(INDEX(data_wkly!L:L,MATCH($B884,data_wkly!$C:$C,0),1)=0,"",INDEX(data_wkly!L:L,MATCH($B884,data_wkly!$C:$C,0),1)),"")</f>
        <v/>
      </c>
      <c r="L884" s="156"/>
      <c r="M884" s="155" t="str">
        <f>IFERROR(IF(INDEX(data_wkly!M:M,MATCH($B884,data_wkly!$C:$C,0),1)=0,"",INDEX(data_wkly!M:M,MATCH($B884,data_wkly!$C:$C,0),1)),"")</f>
        <v/>
      </c>
      <c r="N884" s="21" t="str">
        <f>IFERROR(IF(INDEX(data_wkly!N:N,MATCH($B884,data_wkly!$C:$C,0),1)=0,"",INDEX(data_wkly!N:N,MATCH($B884,data_wkly!$C:$C,0),1)),"")</f>
        <v/>
      </c>
      <c r="O884" s="21" t="str">
        <f>IF(M884="","",IFERROR(INDEX(data_wkly!O:O,MATCH($B884,data_wkly!$C:$C,0),1),""))</f>
        <v/>
      </c>
      <c r="P884" s="21" t="str">
        <f>IF(M884="","",IFERROR(IF(INDEX(data_wkly!P:P,MATCH($B884,data_wkly!$C:$C,0),1)=0,"",INDEX(data_wkly!P:P,MATCH($B884,data_wkly!$C:$C,0),1)),""))</f>
        <v/>
      </c>
      <c r="Q884" s="21" t="str">
        <f>IFERROR(IF(INDEX(data_wkly!Q:Q,MATCH($B884,data_wkly!$C:$C,0),1)=0,"",INDEX(data_wkly!Q:Q,MATCH($B884,data_wkly!$C:$C,0),1)),"")</f>
        <v/>
      </c>
      <c r="R884" s="21" t="str">
        <f>IF(M884="","",IFERROR(INDEX(data_wkly!R:R,MATCH($B884,data_wkly!$C:$C,0),1),""))</f>
        <v/>
      </c>
      <c r="S884" s="21" t="str">
        <f>IF(M884="","",IFERROR(IF(INDEX(data_wkly!S:S,MATCH($B884,data_wkly!$C:$C,0),1)=0,"",INDEX(data_wkly!S:S,MATCH($B884,data_wkly!$C:$C,0),1)),""))</f>
        <v/>
      </c>
      <c r="T884" s="21" t="str">
        <f>IFERROR(IF(INDEX(data_wkly!T:T,MATCH($B884,data_wkly!$C:$C,0),1)=0,"",INDEX(data_wkly!T:T,MATCH($B884,data_wkly!$C:$C,0),1)),"")</f>
        <v/>
      </c>
      <c r="U884" s="86" t="str">
        <f>IFERROR(IF(INDEX(data_wkly!U:U,MATCH($B884,data_wkly!$C:$C,0),1)=0,"",INDEX(data_wkly!U:U,MATCH($B884,data_wkly!$C:$C,0),1)),"")</f>
        <v/>
      </c>
      <c r="V884" s="157" t="str">
        <f t="shared" si="81"/>
        <v/>
      </c>
      <c r="W884" s="152" t="str">
        <f>IFERROR(IF(INDEX(data_wkly!W:W,MATCH($B884,data_wkly!$C:$C,0),1)=0,"",INDEX(data_wkly!W:W,MATCH($B884,data_wkly!$C:$C,0),1)),"")</f>
        <v/>
      </c>
      <c r="X884" s="21" t="str">
        <f>IFERROR(IF(INDEX(data_wkly!X:X,MATCH($B884,data_wkly!$C:$C,0),1)=0,"",INDEX(data_wkly!X:X,MATCH($B884,data_wkly!$C:$C,0),1)),"")</f>
        <v/>
      </c>
      <c r="Y884" s="21" t="str">
        <f>IFERROR(IF(INDEX(data_wkly!Y:Y,MATCH($B884,data_wkly!$C:$C,0),1)=0,"",INDEX(data_wkly!Y:Y,MATCH($B884,data_wkly!$C:$C,0),1)),"")</f>
        <v/>
      </c>
      <c r="Z884" s="21" t="str">
        <f>IFERROR(IF(INDEX(data_wkly!Z:Z,MATCH($B884,data_wkly!$C:$C,0),1)=0,"",INDEX(data_wkly!Z:Z,MATCH($B884,data_wkly!$C:$C,0),1)),"")</f>
        <v/>
      </c>
      <c r="AA884" s="152" t="str">
        <f>IFERROR(IF(INDEX(data_wkly!AA:AA,MATCH($B884,data_wkly!$C:$C,0),1)=0,"",INDEX(data_wkly!AA:AA,MATCH($B884,data_wkly!$C:$C,0),1)),"")</f>
        <v/>
      </c>
      <c r="AB884" s="21" t="str">
        <f>IFERROR(IF(INDEX(data_wkly!AB:AB,MATCH($B884,data_wkly!$C:$C,0),1)=0,"",INDEX(data_wkly!AB:AB,MATCH($B884,data_wkly!$C:$C,0),1)),"")</f>
        <v/>
      </c>
      <c r="AC884" s="21" t="str">
        <f>IFERROR(IF(INDEX(data_wkly!AC:AC,MATCH($B884,data_wkly!$C:$C,0),1)=0,"",INDEX(data_wkly!AC:AC,MATCH($B884,data_wkly!$C:$C,0),1)),"")</f>
        <v/>
      </c>
      <c r="AD884" s="21" t="str">
        <f>IFERROR(IF(INDEX(data_wkly!AD:AD,MATCH($B884,data_wkly!$C:$C,0),1)=0,"",INDEX(data_wkly!AD:AD,MATCH($B884,data_wkly!$C:$C,0),1)),"")</f>
        <v/>
      </c>
      <c r="AE884" s="157" t="str">
        <f t="shared" si="80"/>
        <v/>
      </c>
      <c r="AF884" s="154" t="str">
        <f>IFERROR(IF(INDEX(data_wkly!AF:AF,MATCH($B884,data_wkly!$C:$C,0),1)=0,"",INDEX(data_wkly!AF:AF,MATCH($B884,data_wkly!$C:$C,0),1)),"")</f>
        <v/>
      </c>
      <c r="AG884" s="153" t="str">
        <f>IFERROR(IF(AF884="","",INDEX(data_wkly!AG:AG,MATCH($B884,data_wkly!$C:$C,0),1)),"")</f>
        <v/>
      </c>
      <c r="AH884" s="153" t="str">
        <f>IFERROR(IF(INDEX(data_wkly!AH:AH,MATCH($B884,data_wkly!$C:$C,0),1)=0,"",INDEX(data_wkly!AH:AH,MATCH($B884,data_wkly!$C:$C,0),1)),"")</f>
        <v/>
      </c>
      <c r="AI884" s="153" t="str">
        <f>IFERROR(IF(INDEX(data_wkly!AI:AI,MATCH($B884,data_wkly!$C:$C,0),1)=0,"",INDEX(data_wkly!AI:AI,MATCH($B884,data_wkly!$C:$C,0),1)),"")</f>
        <v/>
      </c>
      <c r="AJ884" s="153" t="str">
        <f>IFERROR(IF(AI884="","",INDEX(data_wkly!AJ:AJ,MATCH($B884,data_wkly!$C:$C,0),1)),"")</f>
        <v/>
      </c>
      <c r="AK884" s="153" t="str">
        <f>IFERROR(IF(INDEX(data_wkly!AK:AK,MATCH($B884,data_wkly!$C:$C,0),1)=0,"",INDEX(data_wkly!AK:AK,MATCH($B884,data_wkly!$C:$C,0),1)),"")</f>
        <v/>
      </c>
      <c r="AL884" s="153" t="str">
        <f>IFERROR(IF(INDEX(data_wkly!AL:AL,MATCH($B884,data_wkly!$C:$C,0),1)=0,"",INDEX(data_wkly!AL:AL,MATCH($B884,data_wkly!$C:$C,0),1)),"")</f>
        <v/>
      </c>
      <c r="AM884" s="183" t="str">
        <f>IFERROR(IF(INDEX(data_wkly!AM:AM,MATCH($B884,data_wkly!$C:$C,0),1)=0,"",INDEX(data_wkly!AM:AM,MATCH($B884,data_wkly!$C:$C,0),1)),"")</f>
        <v/>
      </c>
      <c r="AN884" s="41" t="str">
        <f t="shared" si="78"/>
        <v/>
      </c>
      <c r="AO884" s="88">
        <f t="shared" si="84"/>
        <v>2</v>
      </c>
    </row>
    <row r="885" spans="1:41">
      <c r="A885" s="88" t="str">
        <f t="shared" si="82"/>
        <v/>
      </c>
      <c r="B885" s="89" t="str">
        <f t="shared" si="83"/>
        <v/>
      </c>
      <c r="C885" s="155" t="str">
        <f>IFERROR(IF(INDEX(data_wkly!D:D,MATCH($B885,data_wkly!$C:$C,0),1)=0,"",INDEX(data_wkly!D:D,MATCH($B885,data_wkly!$C:$C,0),1)),"")</f>
        <v/>
      </c>
      <c r="D885" s="21" t="str">
        <f>IFERROR(IF(INDEX(data_wkly!E:E,MATCH($B885,data_wkly!$C:$C,0),1)=0,"",INDEX(data_wkly!E:E,MATCH($B885,data_wkly!$C:$C,0),1)),"")</f>
        <v/>
      </c>
      <c r="E885" s="21" t="str">
        <f>IF(C885="","",IFERROR(INDEX(data_wkly!F:F,MATCH($B885,data_wkly!$C:$C,0),1),""))</f>
        <v/>
      </c>
      <c r="F885" s="21" t="str">
        <f>IF(E885="","",IFERROR(IF(INDEX(data_wkly!G:G,MATCH($B885,data_wkly!$C:$C,0),1)=0,"",INDEX(data_wkly!G:G,MATCH($B885,data_wkly!$C:$C,0),1)),""))</f>
        <v/>
      </c>
      <c r="G885" s="21" t="str">
        <f>IFERROR(IF(INDEX(data_wkly!H:H,MATCH($B885,data_wkly!$C:$C,0),1)=0,"",INDEX(data_wkly!H:H,MATCH($B885,data_wkly!$C:$C,0),1)),"")</f>
        <v/>
      </c>
      <c r="H885" s="21" t="str">
        <f>IF(C885="","",IFERROR(INDEX(data_wkly!I:I,MATCH($B885,data_wkly!$C:$C,0),1),""))</f>
        <v/>
      </c>
      <c r="I885" s="21" t="str">
        <f>IF(H885="","",IFERROR(IF(INDEX(data_wkly!J:J,MATCH($B885,data_wkly!$C:$C,0),1)=0,"",INDEX(data_wkly!J:J,MATCH($B885,data_wkly!$C:$C,0),1)),""))</f>
        <v/>
      </c>
      <c r="J885" s="21" t="str">
        <f>IFERROR(IF(INDEX(data_wkly!K:K,MATCH($B885,data_wkly!$C:$C,0),1)=0,"",INDEX(data_wkly!K:K,MATCH($B885,data_wkly!$C:$C,0),1)),"")</f>
        <v/>
      </c>
      <c r="K885" s="86" t="str">
        <f>IFERROR(IF(INDEX(data_wkly!L:L,MATCH($B885,data_wkly!$C:$C,0),1)=0,"",INDEX(data_wkly!L:L,MATCH($B885,data_wkly!$C:$C,0),1)),"")</f>
        <v/>
      </c>
      <c r="L885" s="156"/>
      <c r="M885" s="155" t="str">
        <f>IFERROR(IF(INDEX(data_wkly!M:M,MATCH($B885,data_wkly!$C:$C,0),1)=0,"",INDEX(data_wkly!M:M,MATCH($B885,data_wkly!$C:$C,0),1)),"")</f>
        <v/>
      </c>
      <c r="N885" s="21" t="str">
        <f>IFERROR(IF(INDEX(data_wkly!N:N,MATCH($B885,data_wkly!$C:$C,0),1)=0,"",INDEX(data_wkly!N:N,MATCH($B885,data_wkly!$C:$C,0),1)),"")</f>
        <v/>
      </c>
      <c r="O885" s="21" t="str">
        <f>IF(M885="","",IFERROR(INDEX(data_wkly!O:O,MATCH($B885,data_wkly!$C:$C,0),1),""))</f>
        <v/>
      </c>
      <c r="P885" s="21" t="str">
        <f>IF(M885="","",IFERROR(IF(INDEX(data_wkly!P:P,MATCH($B885,data_wkly!$C:$C,0),1)=0,"",INDEX(data_wkly!P:P,MATCH($B885,data_wkly!$C:$C,0),1)),""))</f>
        <v/>
      </c>
      <c r="Q885" s="21" t="str">
        <f>IFERROR(IF(INDEX(data_wkly!Q:Q,MATCH($B885,data_wkly!$C:$C,0),1)=0,"",INDEX(data_wkly!Q:Q,MATCH($B885,data_wkly!$C:$C,0),1)),"")</f>
        <v/>
      </c>
      <c r="R885" s="21" t="str">
        <f>IF(M885="","",IFERROR(INDEX(data_wkly!R:R,MATCH($B885,data_wkly!$C:$C,0),1),""))</f>
        <v/>
      </c>
      <c r="S885" s="21" t="str">
        <f>IF(M885="","",IFERROR(IF(INDEX(data_wkly!S:S,MATCH($B885,data_wkly!$C:$C,0),1)=0,"",INDEX(data_wkly!S:S,MATCH($B885,data_wkly!$C:$C,0),1)),""))</f>
        <v/>
      </c>
      <c r="T885" s="21" t="str">
        <f>IFERROR(IF(INDEX(data_wkly!T:T,MATCH($B885,data_wkly!$C:$C,0),1)=0,"",INDEX(data_wkly!T:T,MATCH($B885,data_wkly!$C:$C,0),1)),"")</f>
        <v/>
      </c>
      <c r="U885" s="86" t="str">
        <f>IFERROR(IF(INDEX(data_wkly!U:U,MATCH($B885,data_wkly!$C:$C,0),1)=0,"",INDEX(data_wkly!U:U,MATCH($B885,data_wkly!$C:$C,0),1)),"")</f>
        <v/>
      </c>
      <c r="V885" s="157" t="str">
        <f t="shared" si="81"/>
        <v/>
      </c>
      <c r="W885" s="152" t="str">
        <f>IFERROR(IF(INDEX(data_wkly!W:W,MATCH($B885,data_wkly!$C:$C,0),1)=0,"",INDEX(data_wkly!W:W,MATCH($B885,data_wkly!$C:$C,0),1)),"")</f>
        <v/>
      </c>
      <c r="X885" s="21" t="str">
        <f>IFERROR(IF(INDEX(data_wkly!X:X,MATCH($B885,data_wkly!$C:$C,0),1)=0,"",INDEX(data_wkly!X:X,MATCH($B885,data_wkly!$C:$C,0),1)),"")</f>
        <v/>
      </c>
      <c r="Y885" s="21" t="str">
        <f>IFERROR(IF(INDEX(data_wkly!Y:Y,MATCH($B885,data_wkly!$C:$C,0),1)=0,"",INDEX(data_wkly!Y:Y,MATCH($B885,data_wkly!$C:$C,0),1)),"")</f>
        <v/>
      </c>
      <c r="Z885" s="21" t="str">
        <f>IFERROR(IF(INDEX(data_wkly!Z:Z,MATCH($B885,data_wkly!$C:$C,0),1)=0,"",INDEX(data_wkly!Z:Z,MATCH($B885,data_wkly!$C:$C,0),1)),"")</f>
        <v/>
      </c>
      <c r="AA885" s="152" t="str">
        <f>IFERROR(IF(INDEX(data_wkly!AA:AA,MATCH($B885,data_wkly!$C:$C,0),1)=0,"",INDEX(data_wkly!AA:AA,MATCH($B885,data_wkly!$C:$C,0),1)),"")</f>
        <v/>
      </c>
      <c r="AB885" s="21" t="str">
        <f>IFERROR(IF(INDEX(data_wkly!AB:AB,MATCH($B885,data_wkly!$C:$C,0),1)=0,"",INDEX(data_wkly!AB:AB,MATCH($B885,data_wkly!$C:$C,0),1)),"")</f>
        <v/>
      </c>
      <c r="AC885" s="21" t="str">
        <f>IFERROR(IF(INDEX(data_wkly!AC:AC,MATCH($B885,data_wkly!$C:$C,0),1)=0,"",INDEX(data_wkly!AC:AC,MATCH($B885,data_wkly!$C:$C,0),1)),"")</f>
        <v/>
      </c>
      <c r="AD885" s="21" t="str">
        <f>IFERROR(IF(INDEX(data_wkly!AD:AD,MATCH($B885,data_wkly!$C:$C,0),1)=0,"",INDEX(data_wkly!AD:AD,MATCH($B885,data_wkly!$C:$C,0),1)),"")</f>
        <v/>
      </c>
      <c r="AE885" s="157" t="str">
        <f t="shared" si="80"/>
        <v/>
      </c>
      <c r="AF885" s="154" t="str">
        <f>IFERROR(IF(INDEX(data_wkly!AF:AF,MATCH($B885,data_wkly!$C:$C,0),1)=0,"",INDEX(data_wkly!AF:AF,MATCH($B885,data_wkly!$C:$C,0),1)),"")</f>
        <v/>
      </c>
      <c r="AG885" s="153" t="str">
        <f>IFERROR(IF(AF885="","",INDEX(data_wkly!AG:AG,MATCH($B885,data_wkly!$C:$C,0),1)),"")</f>
        <v/>
      </c>
      <c r="AH885" s="153" t="str">
        <f>IFERROR(IF(INDEX(data_wkly!AH:AH,MATCH($B885,data_wkly!$C:$C,0),1)=0,"",INDEX(data_wkly!AH:AH,MATCH($B885,data_wkly!$C:$C,0),1)),"")</f>
        <v/>
      </c>
      <c r="AI885" s="153" t="str">
        <f>IFERROR(IF(INDEX(data_wkly!AI:AI,MATCH($B885,data_wkly!$C:$C,0),1)=0,"",INDEX(data_wkly!AI:AI,MATCH($B885,data_wkly!$C:$C,0),1)),"")</f>
        <v/>
      </c>
      <c r="AJ885" s="153" t="str">
        <f>IFERROR(IF(AI885="","",INDEX(data_wkly!AJ:AJ,MATCH($B885,data_wkly!$C:$C,0),1)),"")</f>
        <v/>
      </c>
      <c r="AK885" s="153" t="str">
        <f>IFERROR(IF(INDEX(data_wkly!AK:AK,MATCH($B885,data_wkly!$C:$C,0),1)=0,"",INDEX(data_wkly!AK:AK,MATCH($B885,data_wkly!$C:$C,0),1)),"")</f>
        <v/>
      </c>
      <c r="AL885" s="153" t="str">
        <f>IFERROR(IF(INDEX(data_wkly!AL:AL,MATCH($B885,data_wkly!$C:$C,0),1)=0,"",INDEX(data_wkly!AL:AL,MATCH($B885,data_wkly!$C:$C,0),1)),"")</f>
        <v/>
      </c>
      <c r="AM885" s="183" t="str">
        <f>IFERROR(IF(INDEX(data_wkly!AM:AM,MATCH($B885,data_wkly!$C:$C,0),1)=0,"",INDEX(data_wkly!AM:AM,MATCH($B885,data_wkly!$C:$C,0),1)),"")</f>
        <v/>
      </c>
      <c r="AN885" s="41" t="str">
        <f t="shared" si="78"/>
        <v/>
      </c>
      <c r="AO885" s="88">
        <f t="shared" si="84"/>
        <v>1</v>
      </c>
    </row>
    <row r="886" spans="1:41">
      <c r="A886" s="88" t="str">
        <f t="shared" si="82"/>
        <v/>
      </c>
      <c r="B886" s="89" t="str">
        <f t="shared" si="83"/>
        <v/>
      </c>
      <c r="C886" s="155" t="str">
        <f>IFERROR(IF(INDEX(data_wkly!D:D,MATCH($B886,data_wkly!$C:$C,0),1)=0,"",INDEX(data_wkly!D:D,MATCH($B886,data_wkly!$C:$C,0),1)),"")</f>
        <v/>
      </c>
      <c r="D886" s="21" t="str">
        <f>IFERROR(IF(INDEX(data_wkly!E:E,MATCH($B886,data_wkly!$C:$C,0),1)=0,"",INDEX(data_wkly!E:E,MATCH($B886,data_wkly!$C:$C,0),1)),"")</f>
        <v/>
      </c>
      <c r="E886" s="21" t="str">
        <f>IF(C886="","",IFERROR(INDEX(data_wkly!F:F,MATCH($B886,data_wkly!$C:$C,0),1),""))</f>
        <v/>
      </c>
      <c r="F886" s="21" t="str">
        <f>IF(E886="","",IFERROR(IF(INDEX(data_wkly!G:G,MATCH($B886,data_wkly!$C:$C,0),1)=0,"",INDEX(data_wkly!G:G,MATCH($B886,data_wkly!$C:$C,0),1)),""))</f>
        <v/>
      </c>
      <c r="G886" s="21" t="str">
        <f>IFERROR(IF(INDEX(data_wkly!H:H,MATCH($B886,data_wkly!$C:$C,0),1)=0,"",INDEX(data_wkly!H:H,MATCH($B886,data_wkly!$C:$C,0),1)),"")</f>
        <v/>
      </c>
      <c r="H886" s="21" t="str">
        <f>IF(C886="","",IFERROR(INDEX(data_wkly!I:I,MATCH($B886,data_wkly!$C:$C,0),1),""))</f>
        <v/>
      </c>
      <c r="I886" s="21" t="str">
        <f>IF(H886="","",IFERROR(IF(INDEX(data_wkly!J:J,MATCH($B886,data_wkly!$C:$C,0),1)=0,"",INDEX(data_wkly!J:J,MATCH($B886,data_wkly!$C:$C,0),1)),""))</f>
        <v/>
      </c>
      <c r="J886" s="21" t="str">
        <f>IFERROR(IF(INDEX(data_wkly!K:K,MATCH($B886,data_wkly!$C:$C,0),1)=0,"",INDEX(data_wkly!K:K,MATCH($B886,data_wkly!$C:$C,0),1)),"")</f>
        <v/>
      </c>
      <c r="K886" s="86" t="str">
        <f>IFERROR(IF(INDEX(data_wkly!L:L,MATCH($B886,data_wkly!$C:$C,0),1)=0,"",INDEX(data_wkly!L:L,MATCH($B886,data_wkly!$C:$C,0),1)),"")</f>
        <v/>
      </c>
      <c r="L886" s="156"/>
      <c r="M886" s="155" t="str">
        <f>IFERROR(IF(INDEX(data_wkly!M:M,MATCH($B886,data_wkly!$C:$C,0),1)=0,"",INDEX(data_wkly!M:M,MATCH($B886,data_wkly!$C:$C,0),1)),"")</f>
        <v/>
      </c>
      <c r="N886" s="21" t="str">
        <f>IFERROR(IF(INDEX(data_wkly!N:N,MATCH($B886,data_wkly!$C:$C,0),1)=0,"",INDEX(data_wkly!N:N,MATCH($B886,data_wkly!$C:$C,0),1)),"")</f>
        <v/>
      </c>
      <c r="O886" s="21" t="str">
        <f>IF(M886="","",IFERROR(INDEX(data_wkly!O:O,MATCH($B886,data_wkly!$C:$C,0),1),""))</f>
        <v/>
      </c>
      <c r="P886" s="21" t="str">
        <f>IF(M886="","",IFERROR(IF(INDEX(data_wkly!P:P,MATCH($B886,data_wkly!$C:$C,0),1)=0,"",INDEX(data_wkly!P:P,MATCH($B886,data_wkly!$C:$C,0),1)),""))</f>
        <v/>
      </c>
      <c r="Q886" s="21" t="str">
        <f>IFERROR(IF(INDEX(data_wkly!Q:Q,MATCH($B886,data_wkly!$C:$C,0),1)=0,"",INDEX(data_wkly!Q:Q,MATCH($B886,data_wkly!$C:$C,0),1)),"")</f>
        <v/>
      </c>
      <c r="R886" s="21" t="str">
        <f>IF(M886="","",IFERROR(INDEX(data_wkly!R:R,MATCH($B886,data_wkly!$C:$C,0),1),""))</f>
        <v/>
      </c>
      <c r="S886" s="21" t="str">
        <f>IF(M886="","",IFERROR(IF(INDEX(data_wkly!S:S,MATCH($B886,data_wkly!$C:$C,0),1)=0,"",INDEX(data_wkly!S:S,MATCH($B886,data_wkly!$C:$C,0),1)),""))</f>
        <v/>
      </c>
      <c r="T886" s="21" t="str">
        <f>IFERROR(IF(INDEX(data_wkly!T:T,MATCH($B886,data_wkly!$C:$C,0),1)=0,"",INDEX(data_wkly!T:T,MATCH($B886,data_wkly!$C:$C,0),1)),"")</f>
        <v/>
      </c>
      <c r="U886" s="86" t="str">
        <f>IFERROR(IF(INDEX(data_wkly!U:U,MATCH($B886,data_wkly!$C:$C,0),1)=0,"",INDEX(data_wkly!U:U,MATCH($B886,data_wkly!$C:$C,0),1)),"")</f>
        <v/>
      </c>
      <c r="V886" s="157" t="str">
        <f t="shared" si="81"/>
        <v/>
      </c>
      <c r="W886" s="152" t="str">
        <f>IFERROR(IF(INDEX(data_wkly!W:W,MATCH($B886,data_wkly!$C:$C,0),1)=0,"",INDEX(data_wkly!W:W,MATCH($B886,data_wkly!$C:$C,0),1)),"")</f>
        <v/>
      </c>
      <c r="X886" s="21" t="str">
        <f>IFERROR(IF(INDEX(data_wkly!X:X,MATCH($B886,data_wkly!$C:$C,0),1)=0,"",INDEX(data_wkly!X:X,MATCH($B886,data_wkly!$C:$C,0),1)),"")</f>
        <v/>
      </c>
      <c r="Y886" s="21" t="str">
        <f>IFERROR(IF(INDEX(data_wkly!Y:Y,MATCH($B886,data_wkly!$C:$C,0),1)=0,"",INDEX(data_wkly!Y:Y,MATCH($B886,data_wkly!$C:$C,0),1)),"")</f>
        <v/>
      </c>
      <c r="Z886" s="21" t="str">
        <f>IFERROR(IF(INDEX(data_wkly!Z:Z,MATCH($B886,data_wkly!$C:$C,0),1)=0,"",INDEX(data_wkly!Z:Z,MATCH($B886,data_wkly!$C:$C,0),1)),"")</f>
        <v/>
      </c>
      <c r="AA886" s="152" t="str">
        <f>IFERROR(IF(INDEX(data_wkly!AA:AA,MATCH($B886,data_wkly!$C:$C,0),1)=0,"",INDEX(data_wkly!AA:AA,MATCH($B886,data_wkly!$C:$C,0),1)),"")</f>
        <v/>
      </c>
      <c r="AB886" s="21" t="str">
        <f>IFERROR(IF(INDEX(data_wkly!AB:AB,MATCH($B886,data_wkly!$C:$C,0),1)=0,"",INDEX(data_wkly!AB:AB,MATCH($B886,data_wkly!$C:$C,0),1)),"")</f>
        <v/>
      </c>
      <c r="AC886" s="21" t="str">
        <f>IFERROR(IF(INDEX(data_wkly!AC:AC,MATCH($B886,data_wkly!$C:$C,0),1)=0,"",INDEX(data_wkly!AC:AC,MATCH($B886,data_wkly!$C:$C,0),1)),"")</f>
        <v/>
      </c>
      <c r="AD886" s="21" t="str">
        <f>IFERROR(IF(INDEX(data_wkly!AD:AD,MATCH($B886,data_wkly!$C:$C,0),1)=0,"",INDEX(data_wkly!AD:AD,MATCH($B886,data_wkly!$C:$C,0),1)),"")</f>
        <v/>
      </c>
      <c r="AE886" s="157" t="str">
        <f t="shared" si="80"/>
        <v/>
      </c>
      <c r="AF886" s="154" t="str">
        <f>IFERROR(IF(INDEX(data_wkly!AF:AF,MATCH($B886,data_wkly!$C:$C,0),1)=0,"",INDEX(data_wkly!AF:AF,MATCH($B886,data_wkly!$C:$C,0),1)),"")</f>
        <v/>
      </c>
      <c r="AG886" s="153" t="str">
        <f>IFERROR(IF(AF886="","",INDEX(data_wkly!AG:AG,MATCH($B886,data_wkly!$C:$C,0),1)),"")</f>
        <v/>
      </c>
      <c r="AH886" s="153" t="str">
        <f>IFERROR(IF(INDEX(data_wkly!AH:AH,MATCH($B886,data_wkly!$C:$C,0),1)=0,"",INDEX(data_wkly!AH:AH,MATCH($B886,data_wkly!$C:$C,0),1)),"")</f>
        <v/>
      </c>
      <c r="AI886" s="153" t="str">
        <f>IFERROR(IF(INDEX(data_wkly!AI:AI,MATCH($B886,data_wkly!$C:$C,0),1)=0,"",INDEX(data_wkly!AI:AI,MATCH($B886,data_wkly!$C:$C,0),1)),"")</f>
        <v/>
      </c>
      <c r="AJ886" s="153" t="str">
        <f>IFERROR(IF(AI886="","",INDEX(data_wkly!AJ:AJ,MATCH($B886,data_wkly!$C:$C,0),1)),"")</f>
        <v/>
      </c>
      <c r="AK886" s="153" t="str">
        <f>IFERROR(IF(INDEX(data_wkly!AK:AK,MATCH($B886,data_wkly!$C:$C,0),1)=0,"",INDEX(data_wkly!AK:AK,MATCH($B886,data_wkly!$C:$C,0),1)),"")</f>
        <v/>
      </c>
      <c r="AL886" s="153" t="str">
        <f>IFERROR(IF(INDEX(data_wkly!AL:AL,MATCH($B886,data_wkly!$C:$C,0),1)=0,"",INDEX(data_wkly!AL:AL,MATCH($B886,data_wkly!$C:$C,0),1)),"")</f>
        <v/>
      </c>
      <c r="AM886" s="183" t="str">
        <f>IFERROR(IF(INDEX(data_wkly!AM:AM,MATCH($B886,data_wkly!$C:$C,0),1)=0,"",INDEX(data_wkly!AM:AM,MATCH($B886,data_wkly!$C:$C,0),1)),"")</f>
        <v/>
      </c>
      <c r="AN886" s="41" t="str">
        <f t="shared" si="78"/>
        <v/>
      </c>
      <c r="AO886" s="88">
        <f t="shared" si="84"/>
        <v>2</v>
      </c>
    </row>
    <row r="887" spans="1:41">
      <c r="A887" s="88" t="str">
        <f t="shared" si="82"/>
        <v/>
      </c>
      <c r="B887" s="89" t="str">
        <f t="shared" si="83"/>
        <v/>
      </c>
      <c r="C887" s="155" t="str">
        <f>IFERROR(IF(INDEX(data_wkly!D:D,MATCH($B887,data_wkly!$C:$C,0),1)=0,"",INDEX(data_wkly!D:D,MATCH($B887,data_wkly!$C:$C,0),1)),"")</f>
        <v/>
      </c>
      <c r="D887" s="21" t="str">
        <f>IFERROR(IF(INDEX(data_wkly!E:E,MATCH($B887,data_wkly!$C:$C,0),1)=0,"",INDEX(data_wkly!E:E,MATCH($B887,data_wkly!$C:$C,0),1)),"")</f>
        <v/>
      </c>
      <c r="E887" s="21" t="str">
        <f>IF(C887="","",IFERROR(INDEX(data_wkly!F:F,MATCH($B887,data_wkly!$C:$C,0),1),""))</f>
        <v/>
      </c>
      <c r="F887" s="21" t="str">
        <f>IF(E887="","",IFERROR(IF(INDEX(data_wkly!G:G,MATCH($B887,data_wkly!$C:$C,0),1)=0,"",INDEX(data_wkly!G:G,MATCH($B887,data_wkly!$C:$C,0),1)),""))</f>
        <v/>
      </c>
      <c r="G887" s="21" t="str">
        <f>IFERROR(IF(INDEX(data_wkly!H:H,MATCH($B887,data_wkly!$C:$C,0),1)=0,"",INDEX(data_wkly!H:H,MATCH($B887,data_wkly!$C:$C,0),1)),"")</f>
        <v/>
      </c>
      <c r="H887" s="21" t="str">
        <f>IF(C887="","",IFERROR(INDEX(data_wkly!I:I,MATCH($B887,data_wkly!$C:$C,0),1),""))</f>
        <v/>
      </c>
      <c r="I887" s="21" t="str">
        <f>IF(H887="","",IFERROR(IF(INDEX(data_wkly!J:J,MATCH($B887,data_wkly!$C:$C,0),1)=0,"",INDEX(data_wkly!J:J,MATCH($B887,data_wkly!$C:$C,0),1)),""))</f>
        <v/>
      </c>
      <c r="J887" s="21" t="str">
        <f>IFERROR(IF(INDEX(data_wkly!K:K,MATCH($B887,data_wkly!$C:$C,0),1)=0,"",INDEX(data_wkly!K:K,MATCH($B887,data_wkly!$C:$C,0),1)),"")</f>
        <v/>
      </c>
      <c r="K887" s="86" t="str">
        <f>IFERROR(IF(INDEX(data_wkly!L:L,MATCH($B887,data_wkly!$C:$C,0),1)=0,"",INDEX(data_wkly!L:L,MATCH($B887,data_wkly!$C:$C,0),1)),"")</f>
        <v/>
      </c>
      <c r="L887" s="156"/>
      <c r="M887" s="155" t="str">
        <f>IFERROR(IF(INDEX(data_wkly!M:M,MATCH($B887,data_wkly!$C:$C,0),1)=0,"",INDEX(data_wkly!M:M,MATCH($B887,data_wkly!$C:$C,0),1)),"")</f>
        <v/>
      </c>
      <c r="N887" s="21" t="str">
        <f>IFERROR(IF(INDEX(data_wkly!N:N,MATCH($B887,data_wkly!$C:$C,0),1)=0,"",INDEX(data_wkly!N:N,MATCH($B887,data_wkly!$C:$C,0),1)),"")</f>
        <v/>
      </c>
      <c r="O887" s="21" t="str">
        <f>IF(M887="","",IFERROR(INDEX(data_wkly!O:O,MATCH($B887,data_wkly!$C:$C,0),1),""))</f>
        <v/>
      </c>
      <c r="P887" s="21" t="str">
        <f>IF(M887="","",IFERROR(IF(INDEX(data_wkly!P:P,MATCH($B887,data_wkly!$C:$C,0),1)=0,"",INDEX(data_wkly!P:P,MATCH($B887,data_wkly!$C:$C,0),1)),""))</f>
        <v/>
      </c>
      <c r="Q887" s="21" t="str">
        <f>IFERROR(IF(INDEX(data_wkly!Q:Q,MATCH($B887,data_wkly!$C:$C,0),1)=0,"",INDEX(data_wkly!Q:Q,MATCH($B887,data_wkly!$C:$C,0),1)),"")</f>
        <v/>
      </c>
      <c r="R887" s="21" t="str">
        <f>IF(M887="","",IFERROR(INDEX(data_wkly!R:R,MATCH($B887,data_wkly!$C:$C,0),1),""))</f>
        <v/>
      </c>
      <c r="S887" s="21" t="str">
        <f>IF(M887="","",IFERROR(IF(INDEX(data_wkly!S:S,MATCH($B887,data_wkly!$C:$C,0),1)=0,"",INDEX(data_wkly!S:S,MATCH($B887,data_wkly!$C:$C,0),1)),""))</f>
        <v/>
      </c>
      <c r="T887" s="21" t="str">
        <f>IFERROR(IF(INDEX(data_wkly!T:T,MATCH($B887,data_wkly!$C:$C,0),1)=0,"",INDEX(data_wkly!T:T,MATCH($B887,data_wkly!$C:$C,0),1)),"")</f>
        <v/>
      </c>
      <c r="U887" s="86" t="str">
        <f>IFERROR(IF(INDEX(data_wkly!U:U,MATCH($B887,data_wkly!$C:$C,0),1)=0,"",INDEX(data_wkly!U:U,MATCH($B887,data_wkly!$C:$C,0),1)),"")</f>
        <v/>
      </c>
      <c r="V887" s="157" t="str">
        <f t="shared" si="81"/>
        <v/>
      </c>
      <c r="W887" s="152" t="str">
        <f>IFERROR(IF(INDEX(data_wkly!W:W,MATCH($B887,data_wkly!$C:$C,0),1)=0,"",INDEX(data_wkly!W:W,MATCH($B887,data_wkly!$C:$C,0),1)),"")</f>
        <v/>
      </c>
      <c r="X887" s="21" t="str">
        <f>IFERROR(IF(INDEX(data_wkly!X:X,MATCH($B887,data_wkly!$C:$C,0),1)=0,"",INDEX(data_wkly!X:X,MATCH($B887,data_wkly!$C:$C,0),1)),"")</f>
        <v/>
      </c>
      <c r="Y887" s="21" t="str">
        <f>IFERROR(IF(INDEX(data_wkly!Y:Y,MATCH($B887,data_wkly!$C:$C,0),1)=0,"",INDEX(data_wkly!Y:Y,MATCH($B887,data_wkly!$C:$C,0),1)),"")</f>
        <v/>
      </c>
      <c r="Z887" s="21" t="str">
        <f>IFERROR(IF(INDEX(data_wkly!Z:Z,MATCH($B887,data_wkly!$C:$C,0),1)=0,"",INDEX(data_wkly!Z:Z,MATCH($B887,data_wkly!$C:$C,0),1)),"")</f>
        <v/>
      </c>
      <c r="AA887" s="152" t="str">
        <f>IFERROR(IF(INDEX(data_wkly!AA:AA,MATCH($B887,data_wkly!$C:$C,0),1)=0,"",INDEX(data_wkly!AA:AA,MATCH($B887,data_wkly!$C:$C,0),1)),"")</f>
        <v/>
      </c>
      <c r="AB887" s="21" t="str">
        <f>IFERROR(IF(INDEX(data_wkly!AB:AB,MATCH($B887,data_wkly!$C:$C,0),1)=0,"",INDEX(data_wkly!AB:AB,MATCH($B887,data_wkly!$C:$C,0),1)),"")</f>
        <v/>
      </c>
      <c r="AC887" s="21" t="str">
        <f>IFERROR(IF(INDEX(data_wkly!AC:AC,MATCH($B887,data_wkly!$C:$C,0),1)=0,"",INDEX(data_wkly!AC:AC,MATCH($B887,data_wkly!$C:$C,0),1)),"")</f>
        <v/>
      </c>
      <c r="AD887" s="21" t="str">
        <f>IFERROR(IF(INDEX(data_wkly!AD:AD,MATCH($B887,data_wkly!$C:$C,0),1)=0,"",INDEX(data_wkly!AD:AD,MATCH($B887,data_wkly!$C:$C,0),1)),"")</f>
        <v/>
      </c>
      <c r="AE887" s="157" t="str">
        <f t="shared" si="80"/>
        <v/>
      </c>
      <c r="AF887" s="154" t="str">
        <f>IFERROR(IF(INDEX(data_wkly!AF:AF,MATCH($B887,data_wkly!$C:$C,0),1)=0,"",INDEX(data_wkly!AF:AF,MATCH($B887,data_wkly!$C:$C,0),1)),"")</f>
        <v/>
      </c>
      <c r="AG887" s="153" t="str">
        <f>IFERROR(IF(AF887="","",INDEX(data_wkly!AG:AG,MATCH($B887,data_wkly!$C:$C,0),1)),"")</f>
        <v/>
      </c>
      <c r="AH887" s="153" t="str">
        <f>IFERROR(IF(INDEX(data_wkly!AH:AH,MATCH($B887,data_wkly!$C:$C,0),1)=0,"",INDEX(data_wkly!AH:AH,MATCH($B887,data_wkly!$C:$C,0),1)),"")</f>
        <v/>
      </c>
      <c r="AI887" s="153" t="str">
        <f>IFERROR(IF(INDEX(data_wkly!AI:AI,MATCH($B887,data_wkly!$C:$C,0),1)=0,"",INDEX(data_wkly!AI:AI,MATCH($B887,data_wkly!$C:$C,0),1)),"")</f>
        <v/>
      </c>
      <c r="AJ887" s="153" t="str">
        <f>IFERROR(IF(AI887="","",INDEX(data_wkly!AJ:AJ,MATCH($B887,data_wkly!$C:$C,0),1)),"")</f>
        <v/>
      </c>
      <c r="AK887" s="153" t="str">
        <f>IFERROR(IF(INDEX(data_wkly!AK:AK,MATCH($B887,data_wkly!$C:$C,0),1)=0,"",INDEX(data_wkly!AK:AK,MATCH($B887,data_wkly!$C:$C,0),1)),"")</f>
        <v/>
      </c>
      <c r="AL887" s="153" t="str">
        <f>IFERROR(IF(INDEX(data_wkly!AL:AL,MATCH($B887,data_wkly!$C:$C,0),1)=0,"",INDEX(data_wkly!AL:AL,MATCH($B887,data_wkly!$C:$C,0),1)),"")</f>
        <v/>
      </c>
      <c r="AM887" s="183" t="str">
        <f>IFERROR(IF(INDEX(data_wkly!AM:AM,MATCH($B887,data_wkly!$C:$C,0),1)=0,"",INDEX(data_wkly!AM:AM,MATCH($B887,data_wkly!$C:$C,0),1)),"")</f>
        <v/>
      </c>
      <c r="AN887" s="41" t="str">
        <f t="shared" ref="AN887:AN950" si="85">IF(AF887="","",AO887)</f>
        <v/>
      </c>
      <c r="AO887" s="88">
        <f t="shared" si="84"/>
        <v>1</v>
      </c>
    </row>
    <row r="888" spans="1:41">
      <c r="A888" s="88" t="str">
        <f t="shared" si="82"/>
        <v/>
      </c>
      <c r="B888" s="89" t="str">
        <f t="shared" si="83"/>
        <v/>
      </c>
      <c r="C888" s="155" t="str">
        <f>IFERROR(IF(INDEX(data_wkly!D:D,MATCH($B888,data_wkly!$C:$C,0),1)=0,"",INDEX(data_wkly!D:D,MATCH($B888,data_wkly!$C:$C,0),1)),"")</f>
        <v/>
      </c>
      <c r="D888" s="21" t="str">
        <f>IFERROR(IF(INDEX(data_wkly!E:E,MATCH($B888,data_wkly!$C:$C,0),1)=0,"",INDEX(data_wkly!E:E,MATCH($B888,data_wkly!$C:$C,0),1)),"")</f>
        <v/>
      </c>
      <c r="E888" s="21" t="str">
        <f>IF(C888="","",IFERROR(INDEX(data_wkly!F:F,MATCH($B888,data_wkly!$C:$C,0),1),""))</f>
        <v/>
      </c>
      <c r="F888" s="21" t="str">
        <f>IF(E888="","",IFERROR(IF(INDEX(data_wkly!G:G,MATCH($B888,data_wkly!$C:$C,0),1)=0,"",INDEX(data_wkly!G:G,MATCH($B888,data_wkly!$C:$C,0),1)),""))</f>
        <v/>
      </c>
      <c r="G888" s="21" t="str">
        <f>IFERROR(IF(INDEX(data_wkly!H:H,MATCH($B888,data_wkly!$C:$C,0),1)=0,"",INDEX(data_wkly!H:H,MATCH($B888,data_wkly!$C:$C,0),1)),"")</f>
        <v/>
      </c>
      <c r="H888" s="21" t="str">
        <f>IF(C888="","",IFERROR(INDEX(data_wkly!I:I,MATCH($B888,data_wkly!$C:$C,0),1),""))</f>
        <v/>
      </c>
      <c r="I888" s="21" t="str">
        <f>IF(H888="","",IFERROR(IF(INDEX(data_wkly!J:J,MATCH($B888,data_wkly!$C:$C,0),1)=0,"",INDEX(data_wkly!J:J,MATCH($B888,data_wkly!$C:$C,0),1)),""))</f>
        <v/>
      </c>
      <c r="J888" s="21" t="str">
        <f>IFERROR(IF(INDEX(data_wkly!K:K,MATCH($B888,data_wkly!$C:$C,0),1)=0,"",INDEX(data_wkly!K:K,MATCH($B888,data_wkly!$C:$C,0),1)),"")</f>
        <v/>
      </c>
      <c r="K888" s="86" t="str">
        <f>IFERROR(IF(INDEX(data_wkly!L:L,MATCH($B888,data_wkly!$C:$C,0),1)=0,"",INDEX(data_wkly!L:L,MATCH($B888,data_wkly!$C:$C,0),1)),"")</f>
        <v/>
      </c>
      <c r="L888" s="156"/>
      <c r="M888" s="155" t="str">
        <f>IFERROR(IF(INDEX(data_wkly!M:M,MATCH($B888,data_wkly!$C:$C,0),1)=0,"",INDEX(data_wkly!M:M,MATCH($B888,data_wkly!$C:$C,0),1)),"")</f>
        <v/>
      </c>
      <c r="N888" s="21" t="str">
        <f>IFERROR(IF(INDEX(data_wkly!N:N,MATCH($B888,data_wkly!$C:$C,0),1)=0,"",INDEX(data_wkly!N:N,MATCH($B888,data_wkly!$C:$C,0),1)),"")</f>
        <v/>
      </c>
      <c r="O888" s="21" t="str">
        <f>IF(M888="","",IFERROR(INDEX(data_wkly!O:O,MATCH($B888,data_wkly!$C:$C,0),1),""))</f>
        <v/>
      </c>
      <c r="P888" s="21" t="str">
        <f>IF(M888="","",IFERROR(IF(INDEX(data_wkly!P:P,MATCH($B888,data_wkly!$C:$C,0),1)=0,"",INDEX(data_wkly!P:P,MATCH($B888,data_wkly!$C:$C,0),1)),""))</f>
        <v/>
      </c>
      <c r="Q888" s="21" t="str">
        <f>IFERROR(IF(INDEX(data_wkly!Q:Q,MATCH($B888,data_wkly!$C:$C,0),1)=0,"",INDEX(data_wkly!Q:Q,MATCH($B888,data_wkly!$C:$C,0),1)),"")</f>
        <v/>
      </c>
      <c r="R888" s="21" t="str">
        <f>IF(M888="","",IFERROR(INDEX(data_wkly!R:R,MATCH($B888,data_wkly!$C:$C,0),1),""))</f>
        <v/>
      </c>
      <c r="S888" s="21" t="str">
        <f>IF(M888="","",IFERROR(IF(INDEX(data_wkly!S:S,MATCH($B888,data_wkly!$C:$C,0),1)=0,"",INDEX(data_wkly!S:S,MATCH($B888,data_wkly!$C:$C,0),1)),""))</f>
        <v/>
      </c>
      <c r="T888" s="21" t="str">
        <f>IFERROR(IF(INDEX(data_wkly!T:T,MATCH($B888,data_wkly!$C:$C,0),1)=0,"",INDEX(data_wkly!T:T,MATCH($B888,data_wkly!$C:$C,0),1)),"")</f>
        <v/>
      </c>
      <c r="U888" s="86" t="str">
        <f>IFERROR(IF(INDEX(data_wkly!U:U,MATCH($B888,data_wkly!$C:$C,0),1)=0,"",INDEX(data_wkly!U:U,MATCH($B888,data_wkly!$C:$C,0),1)),"")</f>
        <v/>
      </c>
      <c r="V888" s="157" t="str">
        <f t="shared" si="81"/>
        <v/>
      </c>
      <c r="W888" s="152" t="str">
        <f>IFERROR(IF(INDEX(data_wkly!W:W,MATCH($B888,data_wkly!$C:$C,0),1)=0,"",INDEX(data_wkly!W:W,MATCH($B888,data_wkly!$C:$C,0),1)),"")</f>
        <v/>
      </c>
      <c r="X888" s="21" t="str">
        <f>IFERROR(IF(INDEX(data_wkly!X:X,MATCH($B888,data_wkly!$C:$C,0),1)=0,"",INDEX(data_wkly!X:X,MATCH($B888,data_wkly!$C:$C,0),1)),"")</f>
        <v/>
      </c>
      <c r="Y888" s="21" t="str">
        <f>IFERROR(IF(INDEX(data_wkly!Y:Y,MATCH($B888,data_wkly!$C:$C,0),1)=0,"",INDEX(data_wkly!Y:Y,MATCH($B888,data_wkly!$C:$C,0),1)),"")</f>
        <v/>
      </c>
      <c r="Z888" s="21" t="str">
        <f>IFERROR(IF(INDEX(data_wkly!Z:Z,MATCH($B888,data_wkly!$C:$C,0),1)=0,"",INDEX(data_wkly!Z:Z,MATCH($B888,data_wkly!$C:$C,0),1)),"")</f>
        <v/>
      </c>
      <c r="AA888" s="152" t="str">
        <f>IFERROR(IF(INDEX(data_wkly!AA:AA,MATCH($B888,data_wkly!$C:$C,0),1)=0,"",INDEX(data_wkly!AA:AA,MATCH($B888,data_wkly!$C:$C,0),1)),"")</f>
        <v/>
      </c>
      <c r="AB888" s="21" t="str">
        <f>IFERROR(IF(INDEX(data_wkly!AB:AB,MATCH($B888,data_wkly!$C:$C,0),1)=0,"",INDEX(data_wkly!AB:AB,MATCH($B888,data_wkly!$C:$C,0),1)),"")</f>
        <v/>
      </c>
      <c r="AC888" s="21" t="str">
        <f>IFERROR(IF(INDEX(data_wkly!AC:AC,MATCH($B888,data_wkly!$C:$C,0),1)=0,"",INDEX(data_wkly!AC:AC,MATCH($B888,data_wkly!$C:$C,0),1)),"")</f>
        <v/>
      </c>
      <c r="AD888" s="21" t="str">
        <f>IFERROR(IF(INDEX(data_wkly!AD:AD,MATCH($B888,data_wkly!$C:$C,0),1)=0,"",INDEX(data_wkly!AD:AD,MATCH($B888,data_wkly!$C:$C,0),1)),"")</f>
        <v/>
      </c>
      <c r="AE888" s="157" t="str">
        <f t="shared" si="80"/>
        <v/>
      </c>
      <c r="AF888" s="154" t="str">
        <f>IFERROR(IF(INDEX(data_wkly!AF:AF,MATCH($B888,data_wkly!$C:$C,0),1)=0,"",INDEX(data_wkly!AF:AF,MATCH($B888,data_wkly!$C:$C,0),1)),"")</f>
        <v/>
      </c>
      <c r="AG888" s="153" t="str">
        <f>IFERROR(IF(AF888="","",INDEX(data_wkly!AG:AG,MATCH($B888,data_wkly!$C:$C,0),1)),"")</f>
        <v/>
      </c>
      <c r="AH888" s="153" t="str">
        <f>IFERROR(IF(INDEX(data_wkly!AH:AH,MATCH($B888,data_wkly!$C:$C,0),1)=0,"",INDEX(data_wkly!AH:AH,MATCH($B888,data_wkly!$C:$C,0),1)),"")</f>
        <v/>
      </c>
      <c r="AI888" s="153" t="str">
        <f>IFERROR(IF(INDEX(data_wkly!AI:AI,MATCH($B888,data_wkly!$C:$C,0),1)=0,"",INDEX(data_wkly!AI:AI,MATCH($B888,data_wkly!$C:$C,0),1)),"")</f>
        <v/>
      </c>
      <c r="AJ888" s="153" t="str">
        <f>IFERROR(IF(AI888="","",INDEX(data_wkly!AJ:AJ,MATCH($B888,data_wkly!$C:$C,0),1)),"")</f>
        <v/>
      </c>
      <c r="AK888" s="153" t="str">
        <f>IFERROR(IF(INDEX(data_wkly!AK:AK,MATCH($B888,data_wkly!$C:$C,0),1)=0,"",INDEX(data_wkly!AK:AK,MATCH($B888,data_wkly!$C:$C,0),1)),"")</f>
        <v/>
      </c>
      <c r="AL888" s="153" t="str">
        <f>IFERROR(IF(INDEX(data_wkly!AL:AL,MATCH($B888,data_wkly!$C:$C,0),1)=0,"",INDEX(data_wkly!AL:AL,MATCH($B888,data_wkly!$C:$C,0),1)),"")</f>
        <v/>
      </c>
      <c r="AM888" s="183" t="str">
        <f>IFERROR(IF(INDEX(data_wkly!AM:AM,MATCH($B888,data_wkly!$C:$C,0),1)=0,"",INDEX(data_wkly!AM:AM,MATCH($B888,data_wkly!$C:$C,0),1)),"")</f>
        <v/>
      </c>
      <c r="AN888" s="41" t="str">
        <f t="shared" si="85"/>
        <v/>
      </c>
      <c r="AO888" s="88">
        <f t="shared" si="84"/>
        <v>2</v>
      </c>
    </row>
    <row r="889" spans="1:41">
      <c r="A889" s="88" t="str">
        <f t="shared" si="82"/>
        <v/>
      </c>
      <c r="B889" s="89" t="str">
        <f t="shared" si="83"/>
        <v/>
      </c>
      <c r="C889" s="155" t="str">
        <f>IFERROR(IF(INDEX(data_wkly!D:D,MATCH($B889,data_wkly!$C:$C,0),1)=0,"",INDEX(data_wkly!D:D,MATCH($B889,data_wkly!$C:$C,0),1)),"")</f>
        <v/>
      </c>
      <c r="D889" s="21" t="str">
        <f>IFERROR(IF(INDEX(data_wkly!E:E,MATCH($B889,data_wkly!$C:$C,0),1)=0,"",INDEX(data_wkly!E:E,MATCH($B889,data_wkly!$C:$C,0),1)),"")</f>
        <v/>
      </c>
      <c r="E889" s="21" t="str">
        <f>IF(C889="","",IFERROR(INDEX(data_wkly!F:F,MATCH($B889,data_wkly!$C:$C,0),1),""))</f>
        <v/>
      </c>
      <c r="F889" s="21" t="str">
        <f>IF(E889="","",IFERROR(IF(INDEX(data_wkly!G:G,MATCH($B889,data_wkly!$C:$C,0),1)=0,"",INDEX(data_wkly!G:G,MATCH($B889,data_wkly!$C:$C,0),1)),""))</f>
        <v/>
      </c>
      <c r="G889" s="21" t="str">
        <f>IFERROR(IF(INDEX(data_wkly!H:H,MATCH($B889,data_wkly!$C:$C,0),1)=0,"",INDEX(data_wkly!H:H,MATCH($B889,data_wkly!$C:$C,0),1)),"")</f>
        <v/>
      </c>
      <c r="H889" s="21" t="str">
        <f>IF(C889="","",IFERROR(INDEX(data_wkly!I:I,MATCH($B889,data_wkly!$C:$C,0),1),""))</f>
        <v/>
      </c>
      <c r="I889" s="21" t="str">
        <f>IF(H889="","",IFERROR(IF(INDEX(data_wkly!J:J,MATCH($B889,data_wkly!$C:$C,0),1)=0,"",INDEX(data_wkly!J:J,MATCH($B889,data_wkly!$C:$C,0),1)),""))</f>
        <v/>
      </c>
      <c r="J889" s="21" t="str">
        <f>IFERROR(IF(INDEX(data_wkly!K:K,MATCH($B889,data_wkly!$C:$C,0),1)=0,"",INDEX(data_wkly!K:K,MATCH($B889,data_wkly!$C:$C,0),1)),"")</f>
        <v/>
      </c>
      <c r="K889" s="86" t="str">
        <f>IFERROR(IF(INDEX(data_wkly!L:L,MATCH($B889,data_wkly!$C:$C,0),1)=0,"",INDEX(data_wkly!L:L,MATCH($B889,data_wkly!$C:$C,0),1)),"")</f>
        <v/>
      </c>
      <c r="L889" s="156"/>
      <c r="M889" s="155" t="str">
        <f>IFERROR(IF(INDEX(data_wkly!M:M,MATCH($B889,data_wkly!$C:$C,0),1)=0,"",INDEX(data_wkly!M:M,MATCH($B889,data_wkly!$C:$C,0),1)),"")</f>
        <v/>
      </c>
      <c r="N889" s="21" t="str">
        <f>IFERROR(IF(INDEX(data_wkly!N:N,MATCH($B889,data_wkly!$C:$C,0),1)=0,"",INDEX(data_wkly!N:N,MATCH($B889,data_wkly!$C:$C,0),1)),"")</f>
        <v/>
      </c>
      <c r="O889" s="21" t="str">
        <f>IF(M889="","",IFERROR(INDEX(data_wkly!O:O,MATCH($B889,data_wkly!$C:$C,0),1),""))</f>
        <v/>
      </c>
      <c r="P889" s="21" t="str">
        <f>IF(M889="","",IFERROR(IF(INDEX(data_wkly!P:P,MATCH($B889,data_wkly!$C:$C,0),1)=0,"",INDEX(data_wkly!P:P,MATCH($B889,data_wkly!$C:$C,0),1)),""))</f>
        <v/>
      </c>
      <c r="Q889" s="21" t="str">
        <f>IFERROR(IF(INDEX(data_wkly!Q:Q,MATCH($B889,data_wkly!$C:$C,0),1)=0,"",INDEX(data_wkly!Q:Q,MATCH($B889,data_wkly!$C:$C,0),1)),"")</f>
        <v/>
      </c>
      <c r="R889" s="21" t="str">
        <f>IF(M889="","",IFERROR(INDEX(data_wkly!R:R,MATCH($B889,data_wkly!$C:$C,0),1),""))</f>
        <v/>
      </c>
      <c r="S889" s="21" t="str">
        <f>IF(M889="","",IFERROR(IF(INDEX(data_wkly!S:S,MATCH($B889,data_wkly!$C:$C,0),1)=0,"",INDEX(data_wkly!S:S,MATCH($B889,data_wkly!$C:$C,0),1)),""))</f>
        <v/>
      </c>
      <c r="T889" s="21" t="str">
        <f>IFERROR(IF(INDEX(data_wkly!T:T,MATCH($B889,data_wkly!$C:$C,0),1)=0,"",INDEX(data_wkly!T:T,MATCH($B889,data_wkly!$C:$C,0),1)),"")</f>
        <v/>
      </c>
      <c r="U889" s="86" t="str">
        <f>IFERROR(IF(INDEX(data_wkly!U:U,MATCH($B889,data_wkly!$C:$C,0),1)=0,"",INDEX(data_wkly!U:U,MATCH($B889,data_wkly!$C:$C,0),1)),"")</f>
        <v/>
      </c>
      <c r="V889" s="157" t="str">
        <f t="shared" si="81"/>
        <v/>
      </c>
      <c r="W889" s="152" t="str">
        <f>IFERROR(IF(INDEX(data_wkly!W:W,MATCH($B889,data_wkly!$C:$C,0),1)=0,"",INDEX(data_wkly!W:W,MATCH($B889,data_wkly!$C:$C,0),1)),"")</f>
        <v/>
      </c>
      <c r="X889" s="21" t="str">
        <f>IFERROR(IF(INDEX(data_wkly!X:X,MATCH($B889,data_wkly!$C:$C,0),1)=0,"",INDEX(data_wkly!X:X,MATCH($B889,data_wkly!$C:$C,0),1)),"")</f>
        <v/>
      </c>
      <c r="Y889" s="21" t="str">
        <f>IFERROR(IF(INDEX(data_wkly!Y:Y,MATCH($B889,data_wkly!$C:$C,0),1)=0,"",INDEX(data_wkly!Y:Y,MATCH($B889,data_wkly!$C:$C,0),1)),"")</f>
        <v/>
      </c>
      <c r="Z889" s="21" t="str">
        <f>IFERROR(IF(INDEX(data_wkly!Z:Z,MATCH($B889,data_wkly!$C:$C,0),1)=0,"",INDEX(data_wkly!Z:Z,MATCH($B889,data_wkly!$C:$C,0),1)),"")</f>
        <v/>
      </c>
      <c r="AA889" s="152" t="str">
        <f>IFERROR(IF(INDEX(data_wkly!AA:AA,MATCH($B889,data_wkly!$C:$C,0),1)=0,"",INDEX(data_wkly!AA:AA,MATCH($B889,data_wkly!$C:$C,0),1)),"")</f>
        <v/>
      </c>
      <c r="AB889" s="21" t="str">
        <f>IFERROR(IF(INDEX(data_wkly!AB:AB,MATCH($B889,data_wkly!$C:$C,0),1)=0,"",INDEX(data_wkly!AB:AB,MATCH($B889,data_wkly!$C:$C,0),1)),"")</f>
        <v/>
      </c>
      <c r="AC889" s="21" t="str">
        <f>IFERROR(IF(INDEX(data_wkly!AC:AC,MATCH($B889,data_wkly!$C:$C,0),1)=0,"",INDEX(data_wkly!AC:AC,MATCH($B889,data_wkly!$C:$C,0),1)),"")</f>
        <v/>
      </c>
      <c r="AD889" s="21" t="str">
        <f>IFERROR(IF(INDEX(data_wkly!AD:AD,MATCH($B889,data_wkly!$C:$C,0),1)=0,"",INDEX(data_wkly!AD:AD,MATCH($B889,data_wkly!$C:$C,0),1)),"")</f>
        <v/>
      </c>
      <c r="AE889" s="157" t="str">
        <f t="shared" si="80"/>
        <v/>
      </c>
      <c r="AF889" s="154" t="str">
        <f>IFERROR(IF(INDEX(data_wkly!AF:AF,MATCH($B889,data_wkly!$C:$C,0),1)=0,"",INDEX(data_wkly!AF:AF,MATCH($B889,data_wkly!$C:$C,0),1)),"")</f>
        <v/>
      </c>
      <c r="AG889" s="153" t="str">
        <f>IFERROR(IF(AF889="","",INDEX(data_wkly!AG:AG,MATCH($B889,data_wkly!$C:$C,0),1)),"")</f>
        <v/>
      </c>
      <c r="AH889" s="153" t="str">
        <f>IFERROR(IF(INDEX(data_wkly!AH:AH,MATCH($B889,data_wkly!$C:$C,0),1)=0,"",INDEX(data_wkly!AH:AH,MATCH($B889,data_wkly!$C:$C,0),1)),"")</f>
        <v/>
      </c>
      <c r="AI889" s="153" t="str">
        <f>IFERROR(IF(INDEX(data_wkly!AI:AI,MATCH($B889,data_wkly!$C:$C,0),1)=0,"",INDEX(data_wkly!AI:AI,MATCH($B889,data_wkly!$C:$C,0),1)),"")</f>
        <v/>
      </c>
      <c r="AJ889" s="153" t="str">
        <f>IFERROR(IF(AI889="","",INDEX(data_wkly!AJ:AJ,MATCH($B889,data_wkly!$C:$C,0),1)),"")</f>
        <v/>
      </c>
      <c r="AK889" s="153" t="str">
        <f>IFERROR(IF(INDEX(data_wkly!AK:AK,MATCH($B889,data_wkly!$C:$C,0),1)=0,"",INDEX(data_wkly!AK:AK,MATCH($B889,data_wkly!$C:$C,0),1)),"")</f>
        <v/>
      </c>
      <c r="AL889" s="153" t="str">
        <f>IFERROR(IF(INDEX(data_wkly!AL:AL,MATCH($B889,data_wkly!$C:$C,0),1)=0,"",INDEX(data_wkly!AL:AL,MATCH($B889,data_wkly!$C:$C,0),1)),"")</f>
        <v/>
      </c>
      <c r="AM889" s="183" t="str">
        <f>IFERROR(IF(INDEX(data_wkly!AM:AM,MATCH($B889,data_wkly!$C:$C,0),1)=0,"",INDEX(data_wkly!AM:AM,MATCH($B889,data_wkly!$C:$C,0),1)),"")</f>
        <v/>
      </c>
      <c r="AN889" s="41" t="str">
        <f t="shared" si="85"/>
        <v/>
      </c>
      <c r="AO889" s="88">
        <f t="shared" si="84"/>
        <v>1</v>
      </c>
    </row>
    <row r="890" spans="1:41">
      <c r="A890" s="88" t="str">
        <f t="shared" si="82"/>
        <v/>
      </c>
      <c r="B890" s="89" t="str">
        <f t="shared" si="83"/>
        <v/>
      </c>
      <c r="C890" s="155" t="str">
        <f>IFERROR(IF(INDEX(data_wkly!D:D,MATCH($B890,data_wkly!$C:$C,0),1)=0,"",INDEX(data_wkly!D:D,MATCH($B890,data_wkly!$C:$C,0),1)),"")</f>
        <v/>
      </c>
      <c r="D890" s="21" t="str">
        <f>IFERROR(IF(INDEX(data_wkly!E:E,MATCH($B890,data_wkly!$C:$C,0),1)=0,"",INDEX(data_wkly!E:E,MATCH($B890,data_wkly!$C:$C,0),1)),"")</f>
        <v/>
      </c>
      <c r="E890" s="21" t="str">
        <f>IF(C890="","",IFERROR(INDEX(data_wkly!F:F,MATCH($B890,data_wkly!$C:$C,0),1),""))</f>
        <v/>
      </c>
      <c r="F890" s="21" t="str">
        <f>IF(E890="","",IFERROR(IF(INDEX(data_wkly!G:G,MATCH($B890,data_wkly!$C:$C,0),1)=0,"",INDEX(data_wkly!G:G,MATCH($B890,data_wkly!$C:$C,0),1)),""))</f>
        <v/>
      </c>
      <c r="G890" s="21" t="str">
        <f>IFERROR(IF(INDEX(data_wkly!H:H,MATCH($B890,data_wkly!$C:$C,0),1)=0,"",INDEX(data_wkly!H:H,MATCH($B890,data_wkly!$C:$C,0),1)),"")</f>
        <v/>
      </c>
      <c r="H890" s="21" t="str">
        <f>IF(C890="","",IFERROR(INDEX(data_wkly!I:I,MATCH($B890,data_wkly!$C:$C,0),1),""))</f>
        <v/>
      </c>
      <c r="I890" s="21" t="str">
        <f>IF(H890="","",IFERROR(IF(INDEX(data_wkly!J:J,MATCH($B890,data_wkly!$C:$C,0),1)=0,"",INDEX(data_wkly!J:J,MATCH($B890,data_wkly!$C:$C,0),1)),""))</f>
        <v/>
      </c>
      <c r="J890" s="21" t="str">
        <f>IFERROR(IF(INDEX(data_wkly!K:K,MATCH($B890,data_wkly!$C:$C,0),1)=0,"",INDEX(data_wkly!K:K,MATCH($B890,data_wkly!$C:$C,0),1)),"")</f>
        <v/>
      </c>
      <c r="K890" s="86" t="str">
        <f>IFERROR(IF(INDEX(data_wkly!L:L,MATCH($B890,data_wkly!$C:$C,0),1)=0,"",INDEX(data_wkly!L:L,MATCH($B890,data_wkly!$C:$C,0),1)),"")</f>
        <v/>
      </c>
      <c r="L890" s="156"/>
      <c r="M890" s="155" t="str">
        <f>IFERROR(IF(INDEX(data_wkly!M:M,MATCH($B890,data_wkly!$C:$C,0),1)=0,"",INDEX(data_wkly!M:M,MATCH($B890,data_wkly!$C:$C,0),1)),"")</f>
        <v/>
      </c>
      <c r="N890" s="21" t="str">
        <f>IFERROR(IF(INDEX(data_wkly!N:N,MATCH($B890,data_wkly!$C:$C,0),1)=0,"",INDEX(data_wkly!N:N,MATCH($B890,data_wkly!$C:$C,0),1)),"")</f>
        <v/>
      </c>
      <c r="O890" s="21" t="str">
        <f>IF(M890="","",IFERROR(INDEX(data_wkly!O:O,MATCH($B890,data_wkly!$C:$C,0),1),""))</f>
        <v/>
      </c>
      <c r="P890" s="21" t="str">
        <f>IF(M890="","",IFERROR(IF(INDEX(data_wkly!P:P,MATCH($B890,data_wkly!$C:$C,0),1)=0,"",INDEX(data_wkly!P:P,MATCH($B890,data_wkly!$C:$C,0),1)),""))</f>
        <v/>
      </c>
      <c r="Q890" s="21" t="str">
        <f>IFERROR(IF(INDEX(data_wkly!Q:Q,MATCH($B890,data_wkly!$C:$C,0),1)=0,"",INDEX(data_wkly!Q:Q,MATCH($B890,data_wkly!$C:$C,0),1)),"")</f>
        <v/>
      </c>
      <c r="R890" s="21" t="str">
        <f>IF(M890="","",IFERROR(INDEX(data_wkly!R:R,MATCH($B890,data_wkly!$C:$C,0),1),""))</f>
        <v/>
      </c>
      <c r="S890" s="21" t="str">
        <f>IF(M890="","",IFERROR(IF(INDEX(data_wkly!S:S,MATCH($B890,data_wkly!$C:$C,0),1)=0,"",INDEX(data_wkly!S:S,MATCH($B890,data_wkly!$C:$C,0),1)),""))</f>
        <v/>
      </c>
      <c r="T890" s="21" t="str">
        <f>IFERROR(IF(INDEX(data_wkly!T:T,MATCH($B890,data_wkly!$C:$C,0),1)=0,"",INDEX(data_wkly!T:T,MATCH($B890,data_wkly!$C:$C,0),1)),"")</f>
        <v/>
      </c>
      <c r="U890" s="86" t="str">
        <f>IFERROR(IF(INDEX(data_wkly!U:U,MATCH($B890,data_wkly!$C:$C,0),1)=0,"",INDEX(data_wkly!U:U,MATCH($B890,data_wkly!$C:$C,0),1)),"")</f>
        <v/>
      </c>
      <c r="V890" s="157" t="str">
        <f t="shared" si="81"/>
        <v/>
      </c>
      <c r="W890" s="152" t="str">
        <f>IFERROR(IF(INDEX(data_wkly!W:W,MATCH($B890,data_wkly!$C:$C,0),1)=0,"",INDEX(data_wkly!W:W,MATCH($B890,data_wkly!$C:$C,0),1)),"")</f>
        <v/>
      </c>
      <c r="X890" s="21" t="str">
        <f>IFERROR(IF(INDEX(data_wkly!X:X,MATCH($B890,data_wkly!$C:$C,0),1)=0,"",INDEX(data_wkly!X:X,MATCH($B890,data_wkly!$C:$C,0),1)),"")</f>
        <v/>
      </c>
      <c r="Y890" s="21" t="str">
        <f>IFERROR(IF(INDEX(data_wkly!Y:Y,MATCH($B890,data_wkly!$C:$C,0),1)=0,"",INDEX(data_wkly!Y:Y,MATCH($B890,data_wkly!$C:$C,0),1)),"")</f>
        <v/>
      </c>
      <c r="Z890" s="21" t="str">
        <f>IFERROR(IF(INDEX(data_wkly!Z:Z,MATCH($B890,data_wkly!$C:$C,0),1)=0,"",INDEX(data_wkly!Z:Z,MATCH($B890,data_wkly!$C:$C,0),1)),"")</f>
        <v/>
      </c>
      <c r="AA890" s="152" t="str">
        <f>IFERROR(IF(INDEX(data_wkly!AA:AA,MATCH($B890,data_wkly!$C:$C,0),1)=0,"",INDEX(data_wkly!AA:AA,MATCH($B890,data_wkly!$C:$C,0),1)),"")</f>
        <v/>
      </c>
      <c r="AB890" s="21" t="str">
        <f>IFERROR(IF(INDEX(data_wkly!AB:AB,MATCH($B890,data_wkly!$C:$C,0),1)=0,"",INDEX(data_wkly!AB:AB,MATCH($B890,data_wkly!$C:$C,0),1)),"")</f>
        <v/>
      </c>
      <c r="AC890" s="21" t="str">
        <f>IFERROR(IF(INDEX(data_wkly!AC:AC,MATCH($B890,data_wkly!$C:$C,0),1)=0,"",INDEX(data_wkly!AC:AC,MATCH($B890,data_wkly!$C:$C,0),1)),"")</f>
        <v/>
      </c>
      <c r="AD890" s="21" t="str">
        <f>IFERROR(IF(INDEX(data_wkly!AD:AD,MATCH($B890,data_wkly!$C:$C,0),1)=0,"",INDEX(data_wkly!AD:AD,MATCH($B890,data_wkly!$C:$C,0),1)),"")</f>
        <v/>
      </c>
      <c r="AE890" s="157" t="str">
        <f t="shared" si="80"/>
        <v/>
      </c>
      <c r="AF890" s="154" t="str">
        <f>IFERROR(IF(INDEX(data_wkly!AF:AF,MATCH($B890,data_wkly!$C:$C,0),1)=0,"",INDEX(data_wkly!AF:AF,MATCH($B890,data_wkly!$C:$C,0),1)),"")</f>
        <v/>
      </c>
      <c r="AG890" s="153" t="str">
        <f>IFERROR(IF(AF890="","",INDEX(data_wkly!AG:AG,MATCH($B890,data_wkly!$C:$C,0),1)),"")</f>
        <v/>
      </c>
      <c r="AH890" s="153" t="str">
        <f>IFERROR(IF(INDEX(data_wkly!AH:AH,MATCH($B890,data_wkly!$C:$C,0),1)=0,"",INDEX(data_wkly!AH:AH,MATCH($B890,data_wkly!$C:$C,0),1)),"")</f>
        <v/>
      </c>
      <c r="AI890" s="153" t="str">
        <f>IFERROR(IF(INDEX(data_wkly!AI:AI,MATCH($B890,data_wkly!$C:$C,0),1)=0,"",INDEX(data_wkly!AI:AI,MATCH($B890,data_wkly!$C:$C,0),1)),"")</f>
        <v/>
      </c>
      <c r="AJ890" s="153" t="str">
        <f>IFERROR(IF(AI890="","",INDEX(data_wkly!AJ:AJ,MATCH($B890,data_wkly!$C:$C,0),1)),"")</f>
        <v/>
      </c>
      <c r="AK890" s="153" t="str">
        <f>IFERROR(IF(INDEX(data_wkly!AK:AK,MATCH($B890,data_wkly!$C:$C,0),1)=0,"",INDEX(data_wkly!AK:AK,MATCH($B890,data_wkly!$C:$C,0),1)),"")</f>
        <v/>
      </c>
      <c r="AL890" s="153" t="str">
        <f>IFERROR(IF(INDEX(data_wkly!AL:AL,MATCH($B890,data_wkly!$C:$C,0),1)=0,"",INDEX(data_wkly!AL:AL,MATCH($B890,data_wkly!$C:$C,0),1)),"")</f>
        <v/>
      </c>
      <c r="AM890" s="183" t="str">
        <f>IFERROR(IF(INDEX(data_wkly!AM:AM,MATCH($B890,data_wkly!$C:$C,0),1)=0,"",INDEX(data_wkly!AM:AM,MATCH($B890,data_wkly!$C:$C,0),1)),"")</f>
        <v/>
      </c>
      <c r="AN890" s="41" t="str">
        <f t="shared" si="85"/>
        <v/>
      </c>
      <c r="AO890" s="88">
        <f t="shared" si="84"/>
        <v>2</v>
      </c>
    </row>
    <row r="891" spans="1:41">
      <c r="A891" s="88" t="str">
        <f t="shared" si="82"/>
        <v/>
      </c>
      <c r="B891" s="89" t="str">
        <f t="shared" si="83"/>
        <v/>
      </c>
      <c r="C891" s="155" t="str">
        <f>IFERROR(IF(INDEX(data_wkly!D:D,MATCH($B891,data_wkly!$C:$C,0),1)=0,"",INDEX(data_wkly!D:D,MATCH($B891,data_wkly!$C:$C,0),1)),"")</f>
        <v/>
      </c>
      <c r="D891" s="21" t="str">
        <f>IFERROR(IF(INDEX(data_wkly!E:E,MATCH($B891,data_wkly!$C:$C,0),1)=0,"",INDEX(data_wkly!E:E,MATCH($B891,data_wkly!$C:$C,0),1)),"")</f>
        <v/>
      </c>
      <c r="E891" s="21" t="str">
        <f>IF(C891="","",IFERROR(INDEX(data_wkly!F:F,MATCH($B891,data_wkly!$C:$C,0),1),""))</f>
        <v/>
      </c>
      <c r="F891" s="21" t="str">
        <f>IF(E891="","",IFERROR(IF(INDEX(data_wkly!G:G,MATCH($B891,data_wkly!$C:$C,0),1)=0,"",INDEX(data_wkly!G:G,MATCH($B891,data_wkly!$C:$C,0),1)),""))</f>
        <v/>
      </c>
      <c r="G891" s="21" t="str">
        <f>IFERROR(IF(INDEX(data_wkly!H:H,MATCH($B891,data_wkly!$C:$C,0),1)=0,"",INDEX(data_wkly!H:H,MATCH($B891,data_wkly!$C:$C,0),1)),"")</f>
        <v/>
      </c>
      <c r="H891" s="21" t="str">
        <f>IF(C891="","",IFERROR(INDEX(data_wkly!I:I,MATCH($B891,data_wkly!$C:$C,0),1),""))</f>
        <v/>
      </c>
      <c r="I891" s="21" t="str">
        <f>IF(H891="","",IFERROR(IF(INDEX(data_wkly!J:J,MATCH($B891,data_wkly!$C:$C,0),1)=0,"",INDEX(data_wkly!J:J,MATCH($B891,data_wkly!$C:$C,0),1)),""))</f>
        <v/>
      </c>
      <c r="J891" s="21" t="str">
        <f>IFERROR(IF(INDEX(data_wkly!K:K,MATCH($B891,data_wkly!$C:$C,0),1)=0,"",INDEX(data_wkly!K:K,MATCH($B891,data_wkly!$C:$C,0),1)),"")</f>
        <v/>
      </c>
      <c r="K891" s="86" t="str">
        <f>IFERROR(IF(INDEX(data_wkly!L:L,MATCH($B891,data_wkly!$C:$C,0),1)=0,"",INDEX(data_wkly!L:L,MATCH($B891,data_wkly!$C:$C,0),1)),"")</f>
        <v/>
      </c>
      <c r="L891" s="156"/>
      <c r="M891" s="155" t="str">
        <f>IFERROR(IF(INDEX(data_wkly!M:M,MATCH($B891,data_wkly!$C:$C,0),1)=0,"",INDEX(data_wkly!M:M,MATCH($B891,data_wkly!$C:$C,0),1)),"")</f>
        <v/>
      </c>
      <c r="N891" s="21" t="str">
        <f>IFERROR(IF(INDEX(data_wkly!N:N,MATCH($B891,data_wkly!$C:$C,0),1)=0,"",INDEX(data_wkly!N:N,MATCH($B891,data_wkly!$C:$C,0),1)),"")</f>
        <v/>
      </c>
      <c r="O891" s="21" t="str">
        <f>IF(M891="","",IFERROR(INDEX(data_wkly!O:O,MATCH($B891,data_wkly!$C:$C,0),1),""))</f>
        <v/>
      </c>
      <c r="P891" s="21" t="str">
        <f>IF(M891="","",IFERROR(IF(INDEX(data_wkly!P:P,MATCH($B891,data_wkly!$C:$C,0),1)=0,"",INDEX(data_wkly!P:P,MATCH($B891,data_wkly!$C:$C,0),1)),""))</f>
        <v/>
      </c>
      <c r="Q891" s="21" t="str">
        <f>IFERROR(IF(INDEX(data_wkly!Q:Q,MATCH($B891,data_wkly!$C:$C,0),1)=0,"",INDEX(data_wkly!Q:Q,MATCH($B891,data_wkly!$C:$C,0),1)),"")</f>
        <v/>
      </c>
      <c r="R891" s="21" t="str">
        <f>IF(M891="","",IFERROR(INDEX(data_wkly!R:R,MATCH($B891,data_wkly!$C:$C,0),1),""))</f>
        <v/>
      </c>
      <c r="S891" s="21" t="str">
        <f>IF(M891="","",IFERROR(IF(INDEX(data_wkly!S:S,MATCH($B891,data_wkly!$C:$C,0),1)=0,"",INDEX(data_wkly!S:S,MATCH($B891,data_wkly!$C:$C,0),1)),""))</f>
        <v/>
      </c>
      <c r="T891" s="21" t="str">
        <f>IFERROR(IF(INDEX(data_wkly!T:T,MATCH($B891,data_wkly!$C:$C,0),1)=0,"",INDEX(data_wkly!T:T,MATCH($B891,data_wkly!$C:$C,0),1)),"")</f>
        <v/>
      </c>
      <c r="U891" s="86" t="str">
        <f>IFERROR(IF(INDEX(data_wkly!U:U,MATCH($B891,data_wkly!$C:$C,0),1)=0,"",INDEX(data_wkly!U:U,MATCH($B891,data_wkly!$C:$C,0),1)),"")</f>
        <v/>
      </c>
      <c r="V891" s="157" t="str">
        <f t="shared" si="81"/>
        <v/>
      </c>
      <c r="W891" s="152" t="str">
        <f>IFERROR(IF(INDEX(data_wkly!W:W,MATCH($B891,data_wkly!$C:$C,0),1)=0,"",INDEX(data_wkly!W:W,MATCH($B891,data_wkly!$C:$C,0),1)),"")</f>
        <v/>
      </c>
      <c r="X891" s="21" t="str">
        <f>IFERROR(IF(INDEX(data_wkly!X:X,MATCH($B891,data_wkly!$C:$C,0),1)=0,"",INDEX(data_wkly!X:X,MATCH($B891,data_wkly!$C:$C,0),1)),"")</f>
        <v/>
      </c>
      <c r="Y891" s="21" t="str">
        <f>IFERROR(IF(INDEX(data_wkly!Y:Y,MATCH($B891,data_wkly!$C:$C,0),1)=0,"",INDEX(data_wkly!Y:Y,MATCH($B891,data_wkly!$C:$C,0),1)),"")</f>
        <v/>
      </c>
      <c r="Z891" s="21" t="str">
        <f>IFERROR(IF(INDEX(data_wkly!Z:Z,MATCH($B891,data_wkly!$C:$C,0),1)=0,"",INDEX(data_wkly!Z:Z,MATCH($B891,data_wkly!$C:$C,0),1)),"")</f>
        <v/>
      </c>
      <c r="AA891" s="152" t="str">
        <f>IFERROR(IF(INDEX(data_wkly!AA:AA,MATCH($B891,data_wkly!$C:$C,0),1)=0,"",INDEX(data_wkly!AA:AA,MATCH($B891,data_wkly!$C:$C,0),1)),"")</f>
        <v/>
      </c>
      <c r="AB891" s="21" t="str">
        <f>IFERROR(IF(INDEX(data_wkly!AB:AB,MATCH($B891,data_wkly!$C:$C,0),1)=0,"",INDEX(data_wkly!AB:AB,MATCH($B891,data_wkly!$C:$C,0),1)),"")</f>
        <v/>
      </c>
      <c r="AC891" s="21" t="str">
        <f>IFERROR(IF(INDEX(data_wkly!AC:AC,MATCH($B891,data_wkly!$C:$C,0),1)=0,"",INDEX(data_wkly!AC:AC,MATCH($B891,data_wkly!$C:$C,0),1)),"")</f>
        <v/>
      </c>
      <c r="AD891" s="21" t="str">
        <f>IFERROR(IF(INDEX(data_wkly!AD:AD,MATCH($B891,data_wkly!$C:$C,0),1)=0,"",INDEX(data_wkly!AD:AD,MATCH($B891,data_wkly!$C:$C,0),1)),"")</f>
        <v/>
      </c>
      <c r="AE891" s="157" t="str">
        <f t="shared" si="80"/>
        <v/>
      </c>
      <c r="AF891" s="154" t="str">
        <f>IFERROR(IF(INDEX(data_wkly!AF:AF,MATCH($B891,data_wkly!$C:$C,0),1)=0,"",INDEX(data_wkly!AF:AF,MATCH($B891,data_wkly!$C:$C,0),1)),"")</f>
        <v/>
      </c>
      <c r="AG891" s="153" t="str">
        <f>IFERROR(IF(AF891="","",INDEX(data_wkly!AG:AG,MATCH($B891,data_wkly!$C:$C,0),1)),"")</f>
        <v/>
      </c>
      <c r="AH891" s="153" t="str">
        <f>IFERROR(IF(INDEX(data_wkly!AH:AH,MATCH($B891,data_wkly!$C:$C,0),1)=0,"",INDEX(data_wkly!AH:AH,MATCH($B891,data_wkly!$C:$C,0),1)),"")</f>
        <v/>
      </c>
      <c r="AI891" s="153" t="str">
        <f>IFERROR(IF(INDEX(data_wkly!AI:AI,MATCH($B891,data_wkly!$C:$C,0),1)=0,"",INDEX(data_wkly!AI:AI,MATCH($B891,data_wkly!$C:$C,0),1)),"")</f>
        <v/>
      </c>
      <c r="AJ891" s="153" t="str">
        <f>IFERROR(IF(AI891="","",INDEX(data_wkly!AJ:AJ,MATCH($B891,data_wkly!$C:$C,0),1)),"")</f>
        <v/>
      </c>
      <c r="AK891" s="153" t="str">
        <f>IFERROR(IF(INDEX(data_wkly!AK:AK,MATCH($B891,data_wkly!$C:$C,0),1)=0,"",INDEX(data_wkly!AK:AK,MATCH($B891,data_wkly!$C:$C,0),1)),"")</f>
        <v/>
      </c>
      <c r="AL891" s="153" t="str">
        <f>IFERROR(IF(INDEX(data_wkly!AL:AL,MATCH($B891,data_wkly!$C:$C,0),1)=0,"",INDEX(data_wkly!AL:AL,MATCH($B891,data_wkly!$C:$C,0),1)),"")</f>
        <v/>
      </c>
      <c r="AM891" s="183" t="str">
        <f>IFERROR(IF(INDEX(data_wkly!AM:AM,MATCH($B891,data_wkly!$C:$C,0),1)=0,"",INDEX(data_wkly!AM:AM,MATCH($B891,data_wkly!$C:$C,0),1)),"")</f>
        <v/>
      </c>
      <c r="AN891" s="41" t="str">
        <f t="shared" si="85"/>
        <v/>
      </c>
      <c r="AO891" s="88">
        <f t="shared" si="84"/>
        <v>1</v>
      </c>
    </row>
    <row r="892" spans="1:41">
      <c r="A892" s="88" t="str">
        <f t="shared" si="82"/>
        <v/>
      </c>
      <c r="B892" s="89" t="str">
        <f t="shared" si="83"/>
        <v/>
      </c>
      <c r="C892" s="155" t="str">
        <f>IFERROR(IF(INDEX(data_wkly!D:D,MATCH($B892,data_wkly!$C:$C,0),1)=0,"",INDEX(data_wkly!D:D,MATCH($B892,data_wkly!$C:$C,0),1)),"")</f>
        <v/>
      </c>
      <c r="D892" s="21" t="str">
        <f>IFERROR(IF(INDEX(data_wkly!E:E,MATCH($B892,data_wkly!$C:$C,0),1)=0,"",INDEX(data_wkly!E:E,MATCH($B892,data_wkly!$C:$C,0),1)),"")</f>
        <v/>
      </c>
      <c r="E892" s="21" t="str">
        <f>IF(C892="","",IFERROR(INDEX(data_wkly!F:F,MATCH($B892,data_wkly!$C:$C,0),1),""))</f>
        <v/>
      </c>
      <c r="F892" s="21" t="str">
        <f>IF(E892="","",IFERROR(IF(INDEX(data_wkly!G:G,MATCH($B892,data_wkly!$C:$C,0),1)=0,"",INDEX(data_wkly!G:G,MATCH($B892,data_wkly!$C:$C,0),1)),""))</f>
        <v/>
      </c>
      <c r="G892" s="21" t="str">
        <f>IFERROR(IF(INDEX(data_wkly!H:H,MATCH($B892,data_wkly!$C:$C,0),1)=0,"",INDEX(data_wkly!H:H,MATCH($B892,data_wkly!$C:$C,0),1)),"")</f>
        <v/>
      </c>
      <c r="H892" s="21" t="str">
        <f>IF(C892="","",IFERROR(INDEX(data_wkly!I:I,MATCH($B892,data_wkly!$C:$C,0),1),""))</f>
        <v/>
      </c>
      <c r="I892" s="21" t="str">
        <f>IF(H892="","",IFERROR(IF(INDEX(data_wkly!J:J,MATCH($B892,data_wkly!$C:$C,0),1)=0,"",INDEX(data_wkly!J:J,MATCH($B892,data_wkly!$C:$C,0),1)),""))</f>
        <v/>
      </c>
      <c r="J892" s="21" t="str">
        <f>IFERROR(IF(INDEX(data_wkly!K:K,MATCH($B892,data_wkly!$C:$C,0),1)=0,"",INDEX(data_wkly!K:K,MATCH($B892,data_wkly!$C:$C,0),1)),"")</f>
        <v/>
      </c>
      <c r="K892" s="86" t="str">
        <f>IFERROR(IF(INDEX(data_wkly!L:L,MATCH($B892,data_wkly!$C:$C,0),1)=0,"",INDEX(data_wkly!L:L,MATCH($B892,data_wkly!$C:$C,0),1)),"")</f>
        <v/>
      </c>
      <c r="L892" s="156"/>
      <c r="M892" s="155" t="str">
        <f>IFERROR(IF(INDEX(data_wkly!M:M,MATCH($B892,data_wkly!$C:$C,0),1)=0,"",INDEX(data_wkly!M:M,MATCH($B892,data_wkly!$C:$C,0),1)),"")</f>
        <v/>
      </c>
      <c r="N892" s="21" t="str">
        <f>IFERROR(IF(INDEX(data_wkly!N:N,MATCH($B892,data_wkly!$C:$C,0),1)=0,"",INDEX(data_wkly!N:N,MATCH($B892,data_wkly!$C:$C,0),1)),"")</f>
        <v/>
      </c>
      <c r="O892" s="21" t="str">
        <f>IF(M892="","",IFERROR(INDEX(data_wkly!O:O,MATCH($B892,data_wkly!$C:$C,0),1),""))</f>
        <v/>
      </c>
      <c r="P892" s="21" t="str">
        <f>IF(M892="","",IFERROR(IF(INDEX(data_wkly!P:P,MATCH($B892,data_wkly!$C:$C,0),1)=0,"",INDEX(data_wkly!P:P,MATCH($B892,data_wkly!$C:$C,0),1)),""))</f>
        <v/>
      </c>
      <c r="Q892" s="21" t="str">
        <f>IFERROR(IF(INDEX(data_wkly!Q:Q,MATCH($B892,data_wkly!$C:$C,0),1)=0,"",INDEX(data_wkly!Q:Q,MATCH($B892,data_wkly!$C:$C,0),1)),"")</f>
        <v/>
      </c>
      <c r="R892" s="21" t="str">
        <f>IF(M892="","",IFERROR(INDEX(data_wkly!R:R,MATCH($B892,data_wkly!$C:$C,0),1),""))</f>
        <v/>
      </c>
      <c r="S892" s="21" t="str">
        <f>IF(M892="","",IFERROR(IF(INDEX(data_wkly!S:S,MATCH($B892,data_wkly!$C:$C,0),1)=0,"",INDEX(data_wkly!S:S,MATCH($B892,data_wkly!$C:$C,0),1)),""))</f>
        <v/>
      </c>
      <c r="T892" s="21" t="str">
        <f>IFERROR(IF(INDEX(data_wkly!T:T,MATCH($B892,data_wkly!$C:$C,0),1)=0,"",INDEX(data_wkly!T:T,MATCH($B892,data_wkly!$C:$C,0),1)),"")</f>
        <v/>
      </c>
      <c r="U892" s="86" t="str">
        <f>IFERROR(IF(INDEX(data_wkly!U:U,MATCH($B892,data_wkly!$C:$C,0),1)=0,"",INDEX(data_wkly!U:U,MATCH($B892,data_wkly!$C:$C,0),1)),"")</f>
        <v/>
      </c>
      <c r="V892" s="157" t="str">
        <f t="shared" si="81"/>
        <v/>
      </c>
      <c r="W892" s="152" t="str">
        <f>IFERROR(IF(INDEX(data_wkly!W:W,MATCH($B892,data_wkly!$C:$C,0),1)=0,"",INDEX(data_wkly!W:W,MATCH($B892,data_wkly!$C:$C,0),1)),"")</f>
        <v/>
      </c>
      <c r="X892" s="21" t="str">
        <f>IFERROR(IF(INDEX(data_wkly!X:X,MATCH($B892,data_wkly!$C:$C,0),1)=0,"",INDEX(data_wkly!X:X,MATCH($B892,data_wkly!$C:$C,0),1)),"")</f>
        <v/>
      </c>
      <c r="Y892" s="21" t="str">
        <f>IFERROR(IF(INDEX(data_wkly!Y:Y,MATCH($B892,data_wkly!$C:$C,0),1)=0,"",INDEX(data_wkly!Y:Y,MATCH($B892,data_wkly!$C:$C,0),1)),"")</f>
        <v/>
      </c>
      <c r="Z892" s="21" t="str">
        <f>IFERROR(IF(INDEX(data_wkly!Z:Z,MATCH($B892,data_wkly!$C:$C,0),1)=0,"",INDEX(data_wkly!Z:Z,MATCH($B892,data_wkly!$C:$C,0),1)),"")</f>
        <v/>
      </c>
      <c r="AA892" s="152" t="str">
        <f>IFERROR(IF(INDEX(data_wkly!AA:AA,MATCH($B892,data_wkly!$C:$C,0),1)=0,"",INDEX(data_wkly!AA:AA,MATCH($B892,data_wkly!$C:$C,0),1)),"")</f>
        <v/>
      </c>
      <c r="AB892" s="21" t="str">
        <f>IFERROR(IF(INDEX(data_wkly!AB:AB,MATCH($B892,data_wkly!$C:$C,0),1)=0,"",INDEX(data_wkly!AB:AB,MATCH($B892,data_wkly!$C:$C,0),1)),"")</f>
        <v/>
      </c>
      <c r="AC892" s="21" t="str">
        <f>IFERROR(IF(INDEX(data_wkly!AC:AC,MATCH($B892,data_wkly!$C:$C,0),1)=0,"",INDEX(data_wkly!AC:AC,MATCH($B892,data_wkly!$C:$C,0),1)),"")</f>
        <v/>
      </c>
      <c r="AD892" s="21" t="str">
        <f>IFERROR(IF(INDEX(data_wkly!AD:AD,MATCH($B892,data_wkly!$C:$C,0),1)=0,"",INDEX(data_wkly!AD:AD,MATCH($B892,data_wkly!$C:$C,0),1)),"")</f>
        <v/>
      </c>
      <c r="AE892" s="157" t="str">
        <f t="shared" si="80"/>
        <v/>
      </c>
      <c r="AF892" s="154" t="str">
        <f>IFERROR(IF(INDEX(data_wkly!AF:AF,MATCH($B892,data_wkly!$C:$C,0),1)=0,"",INDEX(data_wkly!AF:AF,MATCH($B892,data_wkly!$C:$C,0),1)),"")</f>
        <v/>
      </c>
      <c r="AG892" s="153" t="str">
        <f>IFERROR(IF(AF892="","",INDEX(data_wkly!AG:AG,MATCH($B892,data_wkly!$C:$C,0),1)),"")</f>
        <v/>
      </c>
      <c r="AH892" s="153" t="str">
        <f>IFERROR(IF(INDEX(data_wkly!AH:AH,MATCH($B892,data_wkly!$C:$C,0),1)=0,"",INDEX(data_wkly!AH:AH,MATCH($B892,data_wkly!$C:$C,0),1)),"")</f>
        <v/>
      </c>
      <c r="AI892" s="153" t="str">
        <f>IFERROR(IF(INDEX(data_wkly!AI:AI,MATCH($B892,data_wkly!$C:$C,0),1)=0,"",INDEX(data_wkly!AI:AI,MATCH($B892,data_wkly!$C:$C,0),1)),"")</f>
        <v/>
      </c>
      <c r="AJ892" s="153" t="str">
        <f>IFERROR(IF(AI892="","",INDEX(data_wkly!AJ:AJ,MATCH($B892,data_wkly!$C:$C,0),1)),"")</f>
        <v/>
      </c>
      <c r="AK892" s="153" t="str">
        <f>IFERROR(IF(INDEX(data_wkly!AK:AK,MATCH($B892,data_wkly!$C:$C,0),1)=0,"",INDEX(data_wkly!AK:AK,MATCH($B892,data_wkly!$C:$C,0),1)),"")</f>
        <v/>
      </c>
      <c r="AL892" s="153" t="str">
        <f>IFERROR(IF(INDEX(data_wkly!AL:AL,MATCH($B892,data_wkly!$C:$C,0),1)=0,"",INDEX(data_wkly!AL:AL,MATCH($B892,data_wkly!$C:$C,0),1)),"")</f>
        <v/>
      </c>
      <c r="AM892" s="183" t="str">
        <f>IFERROR(IF(INDEX(data_wkly!AM:AM,MATCH($B892,data_wkly!$C:$C,0),1)=0,"",INDEX(data_wkly!AM:AM,MATCH($B892,data_wkly!$C:$C,0),1)),"")</f>
        <v/>
      </c>
      <c r="AN892" s="41" t="str">
        <f t="shared" si="85"/>
        <v/>
      </c>
      <c r="AO892" s="88">
        <f t="shared" si="84"/>
        <v>2</v>
      </c>
    </row>
    <row r="893" spans="1:41">
      <c r="A893" s="88" t="str">
        <f t="shared" si="82"/>
        <v/>
      </c>
      <c r="B893" s="89" t="str">
        <f t="shared" si="83"/>
        <v/>
      </c>
      <c r="C893" s="155" t="str">
        <f>IFERROR(IF(INDEX(data_wkly!D:D,MATCH($B893,data_wkly!$C:$C,0),1)=0,"",INDEX(data_wkly!D:D,MATCH($B893,data_wkly!$C:$C,0),1)),"")</f>
        <v/>
      </c>
      <c r="D893" s="21" t="str">
        <f>IFERROR(IF(INDEX(data_wkly!E:E,MATCH($B893,data_wkly!$C:$C,0),1)=0,"",INDEX(data_wkly!E:E,MATCH($B893,data_wkly!$C:$C,0),1)),"")</f>
        <v/>
      </c>
      <c r="E893" s="21" t="str">
        <f>IF(C893="","",IFERROR(INDEX(data_wkly!F:F,MATCH($B893,data_wkly!$C:$C,0),1),""))</f>
        <v/>
      </c>
      <c r="F893" s="21" t="str">
        <f>IF(E893="","",IFERROR(IF(INDEX(data_wkly!G:G,MATCH($B893,data_wkly!$C:$C,0),1)=0,"",INDEX(data_wkly!G:G,MATCH($B893,data_wkly!$C:$C,0),1)),""))</f>
        <v/>
      </c>
      <c r="G893" s="21" t="str">
        <f>IFERROR(IF(INDEX(data_wkly!H:H,MATCH($B893,data_wkly!$C:$C,0),1)=0,"",INDEX(data_wkly!H:H,MATCH($B893,data_wkly!$C:$C,0),1)),"")</f>
        <v/>
      </c>
      <c r="H893" s="21" t="str">
        <f>IF(C893="","",IFERROR(INDEX(data_wkly!I:I,MATCH($B893,data_wkly!$C:$C,0),1),""))</f>
        <v/>
      </c>
      <c r="I893" s="21" t="str">
        <f>IF(H893="","",IFERROR(IF(INDEX(data_wkly!J:J,MATCH($B893,data_wkly!$C:$C,0),1)=0,"",INDEX(data_wkly!J:J,MATCH($B893,data_wkly!$C:$C,0),1)),""))</f>
        <v/>
      </c>
      <c r="J893" s="21" t="str">
        <f>IFERROR(IF(INDEX(data_wkly!K:K,MATCH($B893,data_wkly!$C:$C,0),1)=0,"",INDEX(data_wkly!K:K,MATCH($B893,data_wkly!$C:$C,0),1)),"")</f>
        <v/>
      </c>
      <c r="K893" s="86" t="str">
        <f>IFERROR(IF(INDEX(data_wkly!L:L,MATCH($B893,data_wkly!$C:$C,0),1)=0,"",INDEX(data_wkly!L:L,MATCH($B893,data_wkly!$C:$C,0),1)),"")</f>
        <v/>
      </c>
      <c r="L893" s="156"/>
      <c r="M893" s="155" t="str">
        <f>IFERROR(IF(INDEX(data_wkly!M:M,MATCH($B893,data_wkly!$C:$C,0),1)=0,"",INDEX(data_wkly!M:M,MATCH($B893,data_wkly!$C:$C,0),1)),"")</f>
        <v/>
      </c>
      <c r="N893" s="21" t="str">
        <f>IFERROR(IF(INDEX(data_wkly!N:N,MATCH($B893,data_wkly!$C:$C,0),1)=0,"",INDEX(data_wkly!N:N,MATCH($B893,data_wkly!$C:$C,0),1)),"")</f>
        <v/>
      </c>
      <c r="O893" s="21" t="str">
        <f>IF(M893="","",IFERROR(INDEX(data_wkly!O:O,MATCH($B893,data_wkly!$C:$C,0),1),""))</f>
        <v/>
      </c>
      <c r="P893" s="21" t="str">
        <f>IF(M893="","",IFERROR(IF(INDEX(data_wkly!P:P,MATCH($B893,data_wkly!$C:$C,0),1)=0,"",INDEX(data_wkly!P:P,MATCH($B893,data_wkly!$C:$C,0),1)),""))</f>
        <v/>
      </c>
      <c r="Q893" s="21" t="str">
        <f>IFERROR(IF(INDEX(data_wkly!Q:Q,MATCH($B893,data_wkly!$C:$C,0),1)=0,"",INDEX(data_wkly!Q:Q,MATCH($B893,data_wkly!$C:$C,0),1)),"")</f>
        <v/>
      </c>
      <c r="R893" s="21" t="str">
        <f>IF(M893="","",IFERROR(INDEX(data_wkly!R:R,MATCH($B893,data_wkly!$C:$C,0),1),""))</f>
        <v/>
      </c>
      <c r="S893" s="21" t="str">
        <f>IF(M893="","",IFERROR(IF(INDEX(data_wkly!S:S,MATCH($B893,data_wkly!$C:$C,0),1)=0,"",INDEX(data_wkly!S:S,MATCH($B893,data_wkly!$C:$C,0),1)),""))</f>
        <v/>
      </c>
      <c r="T893" s="21" t="str">
        <f>IFERROR(IF(INDEX(data_wkly!T:T,MATCH($B893,data_wkly!$C:$C,0),1)=0,"",INDEX(data_wkly!T:T,MATCH($B893,data_wkly!$C:$C,0),1)),"")</f>
        <v/>
      </c>
      <c r="U893" s="86" t="str">
        <f>IFERROR(IF(INDEX(data_wkly!U:U,MATCH($B893,data_wkly!$C:$C,0),1)=0,"",INDEX(data_wkly!U:U,MATCH($B893,data_wkly!$C:$C,0),1)),"")</f>
        <v/>
      </c>
      <c r="V893" s="157" t="str">
        <f t="shared" si="81"/>
        <v/>
      </c>
      <c r="W893" s="152" t="str">
        <f>IFERROR(IF(INDEX(data_wkly!W:W,MATCH($B893,data_wkly!$C:$C,0),1)=0,"",INDEX(data_wkly!W:W,MATCH($B893,data_wkly!$C:$C,0),1)),"")</f>
        <v/>
      </c>
      <c r="X893" s="21" t="str">
        <f>IFERROR(IF(INDEX(data_wkly!X:X,MATCH($B893,data_wkly!$C:$C,0),1)=0,"",INDEX(data_wkly!X:X,MATCH($B893,data_wkly!$C:$C,0),1)),"")</f>
        <v/>
      </c>
      <c r="Y893" s="21" t="str">
        <f>IFERROR(IF(INDEX(data_wkly!Y:Y,MATCH($B893,data_wkly!$C:$C,0),1)=0,"",INDEX(data_wkly!Y:Y,MATCH($B893,data_wkly!$C:$C,0),1)),"")</f>
        <v/>
      </c>
      <c r="Z893" s="21" t="str">
        <f>IFERROR(IF(INDEX(data_wkly!Z:Z,MATCH($B893,data_wkly!$C:$C,0),1)=0,"",INDEX(data_wkly!Z:Z,MATCH($B893,data_wkly!$C:$C,0),1)),"")</f>
        <v/>
      </c>
      <c r="AA893" s="152" t="str">
        <f>IFERROR(IF(INDEX(data_wkly!AA:AA,MATCH($B893,data_wkly!$C:$C,0),1)=0,"",INDEX(data_wkly!AA:AA,MATCH($B893,data_wkly!$C:$C,0),1)),"")</f>
        <v/>
      </c>
      <c r="AB893" s="21" t="str">
        <f>IFERROR(IF(INDEX(data_wkly!AB:AB,MATCH($B893,data_wkly!$C:$C,0),1)=0,"",INDEX(data_wkly!AB:AB,MATCH($B893,data_wkly!$C:$C,0),1)),"")</f>
        <v/>
      </c>
      <c r="AC893" s="21" t="str">
        <f>IFERROR(IF(INDEX(data_wkly!AC:AC,MATCH($B893,data_wkly!$C:$C,0),1)=0,"",INDEX(data_wkly!AC:AC,MATCH($B893,data_wkly!$C:$C,0),1)),"")</f>
        <v/>
      </c>
      <c r="AD893" s="21" t="str">
        <f>IFERROR(IF(INDEX(data_wkly!AD:AD,MATCH($B893,data_wkly!$C:$C,0),1)=0,"",INDEX(data_wkly!AD:AD,MATCH($B893,data_wkly!$C:$C,0),1)),"")</f>
        <v/>
      </c>
      <c r="AE893" s="157" t="str">
        <f t="shared" si="80"/>
        <v/>
      </c>
      <c r="AF893" s="154" t="str">
        <f>IFERROR(IF(INDEX(data_wkly!AF:AF,MATCH($B893,data_wkly!$C:$C,0),1)=0,"",INDEX(data_wkly!AF:AF,MATCH($B893,data_wkly!$C:$C,0),1)),"")</f>
        <v/>
      </c>
      <c r="AG893" s="153" t="str">
        <f>IFERROR(IF(AF893="","",INDEX(data_wkly!AG:AG,MATCH($B893,data_wkly!$C:$C,0),1)),"")</f>
        <v/>
      </c>
      <c r="AH893" s="153" t="str">
        <f>IFERROR(IF(INDEX(data_wkly!AH:AH,MATCH($B893,data_wkly!$C:$C,0),1)=0,"",INDEX(data_wkly!AH:AH,MATCH($B893,data_wkly!$C:$C,0),1)),"")</f>
        <v/>
      </c>
      <c r="AI893" s="153" t="str">
        <f>IFERROR(IF(INDEX(data_wkly!AI:AI,MATCH($B893,data_wkly!$C:$C,0),1)=0,"",INDEX(data_wkly!AI:AI,MATCH($B893,data_wkly!$C:$C,0),1)),"")</f>
        <v/>
      </c>
      <c r="AJ893" s="153" t="str">
        <f>IFERROR(IF(AI893="","",INDEX(data_wkly!AJ:AJ,MATCH($B893,data_wkly!$C:$C,0),1)),"")</f>
        <v/>
      </c>
      <c r="AK893" s="153" t="str">
        <f>IFERROR(IF(INDEX(data_wkly!AK:AK,MATCH($B893,data_wkly!$C:$C,0),1)=0,"",INDEX(data_wkly!AK:AK,MATCH($B893,data_wkly!$C:$C,0),1)),"")</f>
        <v/>
      </c>
      <c r="AL893" s="153" t="str">
        <f>IFERROR(IF(INDEX(data_wkly!AL:AL,MATCH($B893,data_wkly!$C:$C,0),1)=0,"",INDEX(data_wkly!AL:AL,MATCH($B893,data_wkly!$C:$C,0),1)),"")</f>
        <v/>
      </c>
      <c r="AM893" s="183" t="str">
        <f>IFERROR(IF(INDEX(data_wkly!AM:AM,MATCH($B893,data_wkly!$C:$C,0),1)=0,"",INDEX(data_wkly!AM:AM,MATCH($B893,data_wkly!$C:$C,0),1)),"")</f>
        <v/>
      </c>
      <c r="AN893" s="41" t="str">
        <f t="shared" si="85"/>
        <v/>
      </c>
      <c r="AO893" s="88">
        <f t="shared" si="84"/>
        <v>1</v>
      </c>
    </row>
    <row r="894" spans="1:41">
      <c r="A894" s="88" t="str">
        <f t="shared" si="82"/>
        <v/>
      </c>
      <c r="B894" s="89" t="str">
        <f t="shared" si="83"/>
        <v/>
      </c>
      <c r="C894" s="155" t="str">
        <f>IFERROR(IF(INDEX(data_wkly!D:D,MATCH($B894,data_wkly!$C:$C,0),1)=0,"",INDEX(data_wkly!D:D,MATCH($B894,data_wkly!$C:$C,0),1)),"")</f>
        <v/>
      </c>
      <c r="D894" s="21" t="str">
        <f>IFERROR(IF(INDEX(data_wkly!E:E,MATCH($B894,data_wkly!$C:$C,0),1)=0,"",INDEX(data_wkly!E:E,MATCH($B894,data_wkly!$C:$C,0),1)),"")</f>
        <v/>
      </c>
      <c r="E894" s="21" t="str">
        <f>IF(C894="","",IFERROR(INDEX(data_wkly!F:F,MATCH($B894,data_wkly!$C:$C,0),1),""))</f>
        <v/>
      </c>
      <c r="F894" s="21" t="str">
        <f>IF(E894="","",IFERROR(IF(INDEX(data_wkly!G:G,MATCH($B894,data_wkly!$C:$C,0),1)=0,"",INDEX(data_wkly!G:G,MATCH($B894,data_wkly!$C:$C,0),1)),""))</f>
        <v/>
      </c>
      <c r="G894" s="21" t="str">
        <f>IFERROR(IF(INDEX(data_wkly!H:H,MATCH($B894,data_wkly!$C:$C,0),1)=0,"",INDEX(data_wkly!H:H,MATCH($B894,data_wkly!$C:$C,0),1)),"")</f>
        <v/>
      </c>
      <c r="H894" s="21" t="str">
        <f>IF(C894="","",IFERROR(INDEX(data_wkly!I:I,MATCH($B894,data_wkly!$C:$C,0),1),""))</f>
        <v/>
      </c>
      <c r="I894" s="21" t="str">
        <f>IF(H894="","",IFERROR(IF(INDEX(data_wkly!J:J,MATCH($B894,data_wkly!$C:$C,0),1)=0,"",INDEX(data_wkly!J:J,MATCH($B894,data_wkly!$C:$C,0),1)),""))</f>
        <v/>
      </c>
      <c r="J894" s="21" t="str">
        <f>IFERROR(IF(INDEX(data_wkly!K:K,MATCH($B894,data_wkly!$C:$C,0),1)=0,"",INDEX(data_wkly!K:K,MATCH($B894,data_wkly!$C:$C,0),1)),"")</f>
        <v/>
      </c>
      <c r="K894" s="86" t="str">
        <f>IFERROR(IF(INDEX(data_wkly!L:L,MATCH($B894,data_wkly!$C:$C,0),1)=0,"",INDEX(data_wkly!L:L,MATCH($B894,data_wkly!$C:$C,0),1)),"")</f>
        <v/>
      </c>
      <c r="L894" s="156"/>
      <c r="M894" s="155" t="str">
        <f>IFERROR(IF(INDEX(data_wkly!M:M,MATCH($B894,data_wkly!$C:$C,0),1)=0,"",INDEX(data_wkly!M:M,MATCH($B894,data_wkly!$C:$C,0),1)),"")</f>
        <v/>
      </c>
      <c r="N894" s="21" t="str">
        <f>IFERROR(IF(INDEX(data_wkly!N:N,MATCH($B894,data_wkly!$C:$C,0),1)=0,"",INDEX(data_wkly!N:N,MATCH($B894,data_wkly!$C:$C,0),1)),"")</f>
        <v/>
      </c>
      <c r="O894" s="21" t="str">
        <f>IF(M894="","",IFERROR(INDEX(data_wkly!O:O,MATCH($B894,data_wkly!$C:$C,0),1),""))</f>
        <v/>
      </c>
      <c r="P894" s="21" t="str">
        <f>IF(M894="","",IFERROR(IF(INDEX(data_wkly!P:P,MATCH($B894,data_wkly!$C:$C,0),1)=0,"",INDEX(data_wkly!P:P,MATCH($B894,data_wkly!$C:$C,0),1)),""))</f>
        <v/>
      </c>
      <c r="Q894" s="21" t="str">
        <f>IFERROR(IF(INDEX(data_wkly!Q:Q,MATCH($B894,data_wkly!$C:$C,0),1)=0,"",INDEX(data_wkly!Q:Q,MATCH($B894,data_wkly!$C:$C,0),1)),"")</f>
        <v/>
      </c>
      <c r="R894" s="21" t="str">
        <f>IF(M894="","",IFERROR(INDEX(data_wkly!R:R,MATCH($B894,data_wkly!$C:$C,0),1),""))</f>
        <v/>
      </c>
      <c r="S894" s="21" t="str">
        <f>IF(M894="","",IFERROR(IF(INDEX(data_wkly!S:S,MATCH($B894,data_wkly!$C:$C,0),1)=0,"",INDEX(data_wkly!S:S,MATCH($B894,data_wkly!$C:$C,0),1)),""))</f>
        <v/>
      </c>
      <c r="T894" s="21" t="str">
        <f>IFERROR(IF(INDEX(data_wkly!T:T,MATCH($B894,data_wkly!$C:$C,0),1)=0,"",INDEX(data_wkly!T:T,MATCH($B894,data_wkly!$C:$C,0),1)),"")</f>
        <v/>
      </c>
      <c r="U894" s="86" t="str">
        <f>IFERROR(IF(INDEX(data_wkly!U:U,MATCH($B894,data_wkly!$C:$C,0),1)=0,"",INDEX(data_wkly!U:U,MATCH($B894,data_wkly!$C:$C,0),1)),"")</f>
        <v/>
      </c>
      <c r="V894" s="157" t="str">
        <f t="shared" si="81"/>
        <v/>
      </c>
      <c r="W894" s="152" t="str">
        <f>IFERROR(IF(INDEX(data_wkly!W:W,MATCH($B894,data_wkly!$C:$C,0),1)=0,"",INDEX(data_wkly!W:W,MATCH($B894,data_wkly!$C:$C,0),1)),"")</f>
        <v/>
      </c>
      <c r="X894" s="21" t="str">
        <f>IFERROR(IF(INDEX(data_wkly!X:X,MATCH($B894,data_wkly!$C:$C,0),1)=0,"",INDEX(data_wkly!X:X,MATCH($B894,data_wkly!$C:$C,0),1)),"")</f>
        <v/>
      </c>
      <c r="Y894" s="21" t="str">
        <f>IFERROR(IF(INDEX(data_wkly!Y:Y,MATCH($B894,data_wkly!$C:$C,0),1)=0,"",INDEX(data_wkly!Y:Y,MATCH($B894,data_wkly!$C:$C,0),1)),"")</f>
        <v/>
      </c>
      <c r="Z894" s="21" t="str">
        <f>IFERROR(IF(INDEX(data_wkly!Z:Z,MATCH($B894,data_wkly!$C:$C,0),1)=0,"",INDEX(data_wkly!Z:Z,MATCH($B894,data_wkly!$C:$C,0),1)),"")</f>
        <v/>
      </c>
      <c r="AA894" s="152" t="str">
        <f>IFERROR(IF(INDEX(data_wkly!AA:AA,MATCH($B894,data_wkly!$C:$C,0),1)=0,"",INDEX(data_wkly!AA:AA,MATCH($B894,data_wkly!$C:$C,0),1)),"")</f>
        <v/>
      </c>
      <c r="AB894" s="21" t="str">
        <f>IFERROR(IF(INDEX(data_wkly!AB:AB,MATCH($B894,data_wkly!$C:$C,0),1)=0,"",INDEX(data_wkly!AB:AB,MATCH($B894,data_wkly!$C:$C,0),1)),"")</f>
        <v/>
      </c>
      <c r="AC894" s="21" t="str">
        <f>IFERROR(IF(INDEX(data_wkly!AC:AC,MATCH($B894,data_wkly!$C:$C,0),1)=0,"",INDEX(data_wkly!AC:AC,MATCH($B894,data_wkly!$C:$C,0),1)),"")</f>
        <v/>
      </c>
      <c r="AD894" s="21" t="str">
        <f>IFERROR(IF(INDEX(data_wkly!AD:AD,MATCH($B894,data_wkly!$C:$C,0),1)=0,"",INDEX(data_wkly!AD:AD,MATCH($B894,data_wkly!$C:$C,0),1)),"")</f>
        <v/>
      </c>
      <c r="AE894" s="157" t="str">
        <f t="shared" si="80"/>
        <v/>
      </c>
      <c r="AF894" s="154" t="str">
        <f>IFERROR(IF(INDEX(data_wkly!AF:AF,MATCH($B894,data_wkly!$C:$C,0),1)=0,"",INDEX(data_wkly!AF:AF,MATCH($B894,data_wkly!$C:$C,0),1)),"")</f>
        <v/>
      </c>
      <c r="AG894" s="153" t="str">
        <f>IFERROR(IF(AF894="","",INDEX(data_wkly!AG:AG,MATCH($B894,data_wkly!$C:$C,0),1)),"")</f>
        <v/>
      </c>
      <c r="AH894" s="153" t="str">
        <f>IFERROR(IF(INDEX(data_wkly!AH:AH,MATCH($B894,data_wkly!$C:$C,0),1)=0,"",INDEX(data_wkly!AH:AH,MATCH($B894,data_wkly!$C:$C,0),1)),"")</f>
        <v/>
      </c>
      <c r="AI894" s="153" t="str">
        <f>IFERROR(IF(INDEX(data_wkly!AI:AI,MATCH($B894,data_wkly!$C:$C,0),1)=0,"",INDEX(data_wkly!AI:AI,MATCH($B894,data_wkly!$C:$C,0),1)),"")</f>
        <v/>
      </c>
      <c r="AJ894" s="153" t="str">
        <f>IFERROR(IF(AI894="","",INDEX(data_wkly!AJ:AJ,MATCH($B894,data_wkly!$C:$C,0),1)),"")</f>
        <v/>
      </c>
      <c r="AK894" s="153" t="str">
        <f>IFERROR(IF(INDEX(data_wkly!AK:AK,MATCH($B894,data_wkly!$C:$C,0),1)=0,"",INDEX(data_wkly!AK:AK,MATCH($B894,data_wkly!$C:$C,0),1)),"")</f>
        <v/>
      </c>
      <c r="AL894" s="153" t="str">
        <f>IFERROR(IF(INDEX(data_wkly!AL:AL,MATCH($B894,data_wkly!$C:$C,0),1)=0,"",INDEX(data_wkly!AL:AL,MATCH($B894,data_wkly!$C:$C,0),1)),"")</f>
        <v/>
      </c>
      <c r="AM894" s="183" t="str">
        <f>IFERROR(IF(INDEX(data_wkly!AM:AM,MATCH($B894,data_wkly!$C:$C,0),1)=0,"",INDEX(data_wkly!AM:AM,MATCH($B894,data_wkly!$C:$C,0),1)),"")</f>
        <v/>
      </c>
      <c r="AN894" s="41" t="str">
        <f t="shared" si="85"/>
        <v/>
      </c>
      <c r="AO894" s="88">
        <f t="shared" si="84"/>
        <v>2</v>
      </c>
    </row>
    <row r="895" spans="1:41">
      <c r="A895" s="88" t="str">
        <f t="shared" si="82"/>
        <v/>
      </c>
      <c r="B895" s="89" t="str">
        <f t="shared" si="83"/>
        <v/>
      </c>
      <c r="C895" s="155" t="str">
        <f>IFERROR(IF(INDEX(data_wkly!D:D,MATCH($B895,data_wkly!$C:$C,0),1)=0,"",INDEX(data_wkly!D:D,MATCH($B895,data_wkly!$C:$C,0),1)),"")</f>
        <v/>
      </c>
      <c r="D895" s="21" t="str">
        <f>IFERROR(IF(INDEX(data_wkly!E:E,MATCH($B895,data_wkly!$C:$C,0),1)=0,"",INDEX(data_wkly!E:E,MATCH($B895,data_wkly!$C:$C,0),1)),"")</f>
        <v/>
      </c>
      <c r="E895" s="21" t="str">
        <f>IF(C895="","",IFERROR(INDEX(data_wkly!F:F,MATCH($B895,data_wkly!$C:$C,0),1),""))</f>
        <v/>
      </c>
      <c r="F895" s="21" t="str">
        <f>IF(E895="","",IFERROR(IF(INDEX(data_wkly!G:G,MATCH($B895,data_wkly!$C:$C,0),1)=0,"",INDEX(data_wkly!G:G,MATCH($B895,data_wkly!$C:$C,0),1)),""))</f>
        <v/>
      </c>
      <c r="G895" s="21" t="str">
        <f>IFERROR(IF(INDEX(data_wkly!H:H,MATCH($B895,data_wkly!$C:$C,0),1)=0,"",INDEX(data_wkly!H:H,MATCH($B895,data_wkly!$C:$C,0),1)),"")</f>
        <v/>
      </c>
      <c r="H895" s="21" t="str">
        <f>IF(C895="","",IFERROR(INDEX(data_wkly!I:I,MATCH($B895,data_wkly!$C:$C,0),1),""))</f>
        <v/>
      </c>
      <c r="I895" s="21" t="str">
        <f>IF(H895="","",IFERROR(IF(INDEX(data_wkly!J:J,MATCH($B895,data_wkly!$C:$C,0),1)=0,"",INDEX(data_wkly!J:J,MATCH($B895,data_wkly!$C:$C,0),1)),""))</f>
        <v/>
      </c>
      <c r="J895" s="21" t="str">
        <f>IFERROR(IF(INDEX(data_wkly!K:K,MATCH($B895,data_wkly!$C:$C,0),1)=0,"",INDEX(data_wkly!K:K,MATCH($B895,data_wkly!$C:$C,0),1)),"")</f>
        <v/>
      </c>
      <c r="K895" s="86" t="str">
        <f>IFERROR(IF(INDEX(data_wkly!L:L,MATCH($B895,data_wkly!$C:$C,0),1)=0,"",INDEX(data_wkly!L:L,MATCH($B895,data_wkly!$C:$C,0),1)),"")</f>
        <v/>
      </c>
      <c r="L895" s="156"/>
      <c r="M895" s="155" t="str">
        <f>IFERROR(IF(INDEX(data_wkly!M:M,MATCH($B895,data_wkly!$C:$C,0),1)=0,"",INDEX(data_wkly!M:M,MATCH($B895,data_wkly!$C:$C,0),1)),"")</f>
        <v/>
      </c>
      <c r="N895" s="21" t="str">
        <f>IFERROR(IF(INDEX(data_wkly!N:N,MATCH($B895,data_wkly!$C:$C,0),1)=0,"",INDEX(data_wkly!N:N,MATCH($B895,data_wkly!$C:$C,0),1)),"")</f>
        <v/>
      </c>
      <c r="O895" s="21" t="str">
        <f>IF(M895="","",IFERROR(INDEX(data_wkly!O:O,MATCH($B895,data_wkly!$C:$C,0),1),""))</f>
        <v/>
      </c>
      <c r="P895" s="21" t="str">
        <f>IF(M895="","",IFERROR(IF(INDEX(data_wkly!P:P,MATCH($B895,data_wkly!$C:$C,0),1)=0,"",INDEX(data_wkly!P:P,MATCH($B895,data_wkly!$C:$C,0),1)),""))</f>
        <v/>
      </c>
      <c r="Q895" s="21" t="str">
        <f>IFERROR(IF(INDEX(data_wkly!Q:Q,MATCH($B895,data_wkly!$C:$C,0),1)=0,"",INDEX(data_wkly!Q:Q,MATCH($B895,data_wkly!$C:$C,0),1)),"")</f>
        <v/>
      </c>
      <c r="R895" s="21" t="str">
        <f>IF(M895="","",IFERROR(INDEX(data_wkly!R:R,MATCH($B895,data_wkly!$C:$C,0),1),""))</f>
        <v/>
      </c>
      <c r="S895" s="21" t="str">
        <f>IF(M895="","",IFERROR(IF(INDEX(data_wkly!S:S,MATCH($B895,data_wkly!$C:$C,0),1)=0,"",INDEX(data_wkly!S:S,MATCH($B895,data_wkly!$C:$C,0),1)),""))</f>
        <v/>
      </c>
      <c r="T895" s="21" t="str">
        <f>IFERROR(IF(INDEX(data_wkly!T:T,MATCH($B895,data_wkly!$C:$C,0),1)=0,"",INDEX(data_wkly!T:T,MATCH($B895,data_wkly!$C:$C,0),1)),"")</f>
        <v/>
      </c>
      <c r="U895" s="86" t="str">
        <f>IFERROR(IF(INDEX(data_wkly!U:U,MATCH($B895,data_wkly!$C:$C,0),1)=0,"",INDEX(data_wkly!U:U,MATCH($B895,data_wkly!$C:$C,0),1)),"")</f>
        <v/>
      </c>
      <c r="V895" s="157" t="str">
        <f t="shared" si="81"/>
        <v/>
      </c>
      <c r="W895" s="152" t="str">
        <f>IFERROR(IF(INDEX(data_wkly!W:W,MATCH($B895,data_wkly!$C:$C,0),1)=0,"",INDEX(data_wkly!W:W,MATCH($B895,data_wkly!$C:$C,0),1)),"")</f>
        <v/>
      </c>
      <c r="X895" s="21" t="str">
        <f>IFERROR(IF(INDEX(data_wkly!X:X,MATCH($B895,data_wkly!$C:$C,0),1)=0,"",INDEX(data_wkly!X:X,MATCH($B895,data_wkly!$C:$C,0),1)),"")</f>
        <v/>
      </c>
      <c r="Y895" s="21" t="str">
        <f>IFERROR(IF(INDEX(data_wkly!Y:Y,MATCH($B895,data_wkly!$C:$C,0),1)=0,"",INDEX(data_wkly!Y:Y,MATCH($B895,data_wkly!$C:$C,0),1)),"")</f>
        <v/>
      </c>
      <c r="Z895" s="21" t="str">
        <f>IFERROR(IF(INDEX(data_wkly!Z:Z,MATCH($B895,data_wkly!$C:$C,0),1)=0,"",INDEX(data_wkly!Z:Z,MATCH($B895,data_wkly!$C:$C,0),1)),"")</f>
        <v/>
      </c>
      <c r="AA895" s="152" t="str">
        <f>IFERROR(IF(INDEX(data_wkly!AA:AA,MATCH($B895,data_wkly!$C:$C,0),1)=0,"",INDEX(data_wkly!AA:AA,MATCH($B895,data_wkly!$C:$C,0),1)),"")</f>
        <v/>
      </c>
      <c r="AB895" s="21" t="str">
        <f>IFERROR(IF(INDEX(data_wkly!AB:AB,MATCH($B895,data_wkly!$C:$C,0),1)=0,"",INDEX(data_wkly!AB:AB,MATCH($B895,data_wkly!$C:$C,0),1)),"")</f>
        <v/>
      </c>
      <c r="AC895" s="21" t="str">
        <f>IFERROR(IF(INDEX(data_wkly!AC:AC,MATCH($B895,data_wkly!$C:$C,0),1)=0,"",INDEX(data_wkly!AC:AC,MATCH($B895,data_wkly!$C:$C,0),1)),"")</f>
        <v/>
      </c>
      <c r="AD895" s="21" t="str">
        <f>IFERROR(IF(INDEX(data_wkly!AD:AD,MATCH($B895,data_wkly!$C:$C,0),1)=0,"",INDEX(data_wkly!AD:AD,MATCH($B895,data_wkly!$C:$C,0),1)),"")</f>
        <v/>
      </c>
      <c r="AE895" s="157" t="str">
        <f t="shared" si="80"/>
        <v/>
      </c>
      <c r="AF895" s="154" t="str">
        <f>IFERROR(IF(INDEX(data_wkly!AF:AF,MATCH($B895,data_wkly!$C:$C,0),1)=0,"",INDEX(data_wkly!AF:AF,MATCH($B895,data_wkly!$C:$C,0),1)),"")</f>
        <v/>
      </c>
      <c r="AG895" s="153" t="str">
        <f>IFERROR(IF(AF895="","",INDEX(data_wkly!AG:AG,MATCH($B895,data_wkly!$C:$C,0),1)),"")</f>
        <v/>
      </c>
      <c r="AH895" s="153" t="str">
        <f>IFERROR(IF(INDEX(data_wkly!AH:AH,MATCH($B895,data_wkly!$C:$C,0),1)=0,"",INDEX(data_wkly!AH:AH,MATCH($B895,data_wkly!$C:$C,0),1)),"")</f>
        <v/>
      </c>
      <c r="AI895" s="153" t="str">
        <f>IFERROR(IF(INDEX(data_wkly!AI:AI,MATCH($B895,data_wkly!$C:$C,0),1)=0,"",INDEX(data_wkly!AI:AI,MATCH($B895,data_wkly!$C:$C,0),1)),"")</f>
        <v/>
      </c>
      <c r="AJ895" s="153" t="str">
        <f>IFERROR(IF(AI895="","",INDEX(data_wkly!AJ:AJ,MATCH($B895,data_wkly!$C:$C,0),1)),"")</f>
        <v/>
      </c>
      <c r="AK895" s="153" t="str">
        <f>IFERROR(IF(INDEX(data_wkly!AK:AK,MATCH($B895,data_wkly!$C:$C,0),1)=0,"",INDEX(data_wkly!AK:AK,MATCH($B895,data_wkly!$C:$C,0),1)),"")</f>
        <v/>
      </c>
      <c r="AL895" s="153" t="str">
        <f>IFERROR(IF(INDEX(data_wkly!AL:AL,MATCH($B895,data_wkly!$C:$C,0),1)=0,"",INDEX(data_wkly!AL:AL,MATCH($B895,data_wkly!$C:$C,0),1)),"")</f>
        <v/>
      </c>
      <c r="AM895" s="183" t="str">
        <f>IFERROR(IF(INDEX(data_wkly!AM:AM,MATCH($B895,data_wkly!$C:$C,0),1)=0,"",INDEX(data_wkly!AM:AM,MATCH($B895,data_wkly!$C:$C,0),1)),"")</f>
        <v/>
      </c>
      <c r="AN895" s="41" t="str">
        <f t="shared" si="85"/>
        <v/>
      </c>
      <c r="AO895" s="88">
        <f t="shared" si="84"/>
        <v>1</v>
      </c>
    </row>
    <row r="896" spans="1:41">
      <c r="A896" s="88" t="str">
        <f t="shared" si="82"/>
        <v/>
      </c>
      <c r="B896" s="89" t="str">
        <f t="shared" si="83"/>
        <v/>
      </c>
      <c r="C896" s="155" t="str">
        <f>IFERROR(IF(INDEX(data_wkly!D:D,MATCH($B896,data_wkly!$C:$C,0),1)=0,"",INDEX(data_wkly!D:D,MATCH($B896,data_wkly!$C:$C,0),1)),"")</f>
        <v/>
      </c>
      <c r="D896" s="21" t="str">
        <f>IFERROR(IF(INDEX(data_wkly!E:E,MATCH($B896,data_wkly!$C:$C,0),1)=0,"",INDEX(data_wkly!E:E,MATCH($B896,data_wkly!$C:$C,0),1)),"")</f>
        <v/>
      </c>
      <c r="E896" s="21" t="str">
        <f>IF(C896="","",IFERROR(INDEX(data_wkly!F:F,MATCH($B896,data_wkly!$C:$C,0),1),""))</f>
        <v/>
      </c>
      <c r="F896" s="21" t="str">
        <f>IF(E896="","",IFERROR(IF(INDEX(data_wkly!G:G,MATCH($B896,data_wkly!$C:$C,0),1)=0,"",INDEX(data_wkly!G:G,MATCH($B896,data_wkly!$C:$C,0),1)),""))</f>
        <v/>
      </c>
      <c r="G896" s="21" t="str">
        <f>IFERROR(IF(INDEX(data_wkly!H:H,MATCH($B896,data_wkly!$C:$C,0),1)=0,"",INDEX(data_wkly!H:H,MATCH($B896,data_wkly!$C:$C,0),1)),"")</f>
        <v/>
      </c>
      <c r="H896" s="21" t="str">
        <f>IF(C896="","",IFERROR(INDEX(data_wkly!I:I,MATCH($B896,data_wkly!$C:$C,0),1),""))</f>
        <v/>
      </c>
      <c r="I896" s="21" t="str">
        <f>IF(H896="","",IFERROR(IF(INDEX(data_wkly!J:J,MATCH($B896,data_wkly!$C:$C,0),1)=0,"",INDEX(data_wkly!J:J,MATCH($B896,data_wkly!$C:$C,0),1)),""))</f>
        <v/>
      </c>
      <c r="J896" s="21" t="str">
        <f>IFERROR(IF(INDEX(data_wkly!K:K,MATCH($B896,data_wkly!$C:$C,0),1)=0,"",INDEX(data_wkly!K:K,MATCH($B896,data_wkly!$C:$C,0),1)),"")</f>
        <v/>
      </c>
      <c r="K896" s="86" t="str">
        <f>IFERROR(IF(INDEX(data_wkly!L:L,MATCH($B896,data_wkly!$C:$C,0),1)=0,"",INDEX(data_wkly!L:L,MATCH($B896,data_wkly!$C:$C,0),1)),"")</f>
        <v/>
      </c>
      <c r="L896" s="156"/>
      <c r="M896" s="155" t="str">
        <f>IFERROR(IF(INDEX(data_wkly!M:M,MATCH($B896,data_wkly!$C:$C,0),1)=0,"",INDEX(data_wkly!M:M,MATCH($B896,data_wkly!$C:$C,0),1)),"")</f>
        <v/>
      </c>
      <c r="N896" s="21" t="str">
        <f>IFERROR(IF(INDEX(data_wkly!N:N,MATCH($B896,data_wkly!$C:$C,0),1)=0,"",INDEX(data_wkly!N:N,MATCH($B896,data_wkly!$C:$C,0),1)),"")</f>
        <v/>
      </c>
      <c r="O896" s="21" t="str">
        <f>IF(M896="","",IFERROR(INDEX(data_wkly!O:O,MATCH($B896,data_wkly!$C:$C,0),1),""))</f>
        <v/>
      </c>
      <c r="P896" s="21" t="str">
        <f>IF(M896="","",IFERROR(IF(INDEX(data_wkly!P:P,MATCH($B896,data_wkly!$C:$C,0),1)=0,"",INDEX(data_wkly!P:P,MATCH($B896,data_wkly!$C:$C,0),1)),""))</f>
        <v/>
      </c>
      <c r="Q896" s="21" t="str">
        <f>IFERROR(IF(INDEX(data_wkly!Q:Q,MATCH($B896,data_wkly!$C:$C,0),1)=0,"",INDEX(data_wkly!Q:Q,MATCH($B896,data_wkly!$C:$C,0),1)),"")</f>
        <v/>
      </c>
      <c r="R896" s="21" t="str">
        <f>IF(M896="","",IFERROR(INDEX(data_wkly!R:R,MATCH($B896,data_wkly!$C:$C,0),1),""))</f>
        <v/>
      </c>
      <c r="S896" s="21" t="str">
        <f>IF(M896="","",IFERROR(IF(INDEX(data_wkly!S:S,MATCH($B896,data_wkly!$C:$C,0),1)=0,"",INDEX(data_wkly!S:S,MATCH($B896,data_wkly!$C:$C,0),1)),""))</f>
        <v/>
      </c>
      <c r="T896" s="21" t="str">
        <f>IFERROR(IF(INDEX(data_wkly!T:T,MATCH($B896,data_wkly!$C:$C,0),1)=0,"",INDEX(data_wkly!T:T,MATCH($B896,data_wkly!$C:$C,0),1)),"")</f>
        <v/>
      </c>
      <c r="U896" s="86" t="str">
        <f>IFERROR(IF(INDEX(data_wkly!U:U,MATCH($B896,data_wkly!$C:$C,0),1)=0,"",INDEX(data_wkly!U:U,MATCH($B896,data_wkly!$C:$C,0),1)),"")</f>
        <v/>
      </c>
      <c r="V896" s="157" t="str">
        <f t="shared" si="81"/>
        <v/>
      </c>
      <c r="W896" s="152" t="str">
        <f>IFERROR(IF(INDEX(data_wkly!W:W,MATCH($B896,data_wkly!$C:$C,0),1)=0,"",INDEX(data_wkly!W:W,MATCH($B896,data_wkly!$C:$C,0),1)),"")</f>
        <v/>
      </c>
      <c r="X896" s="21" t="str">
        <f>IFERROR(IF(INDEX(data_wkly!X:X,MATCH($B896,data_wkly!$C:$C,0),1)=0,"",INDEX(data_wkly!X:X,MATCH($B896,data_wkly!$C:$C,0),1)),"")</f>
        <v/>
      </c>
      <c r="Y896" s="21" t="str">
        <f>IFERROR(IF(INDEX(data_wkly!Y:Y,MATCH($B896,data_wkly!$C:$C,0),1)=0,"",INDEX(data_wkly!Y:Y,MATCH($B896,data_wkly!$C:$C,0),1)),"")</f>
        <v/>
      </c>
      <c r="Z896" s="21" t="str">
        <f>IFERROR(IF(INDEX(data_wkly!Z:Z,MATCH($B896,data_wkly!$C:$C,0),1)=0,"",INDEX(data_wkly!Z:Z,MATCH($B896,data_wkly!$C:$C,0),1)),"")</f>
        <v/>
      </c>
      <c r="AA896" s="152" t="str">
        <f>IFERROR(IF(INDEX(data_wkly!AA:AA,MATCH($B896,data_wkly!$C:$C,0),1)=0,"",INDEX(data_wkly!AA:AA,MATCH($B896,data_wkly!$C:$C,0),1)),"")</f>
        <v/>
      </c>
      <c r="AB896" s="21" t="str">
        <f>IFERROR(IF(INDEX(data_wkly!AB:AB,MATCH($B896,data_wkly!$C:$C,0),1)=0,"",INDEX(data_wkly!AB:AB,MATCH($B896,data_wkly!$C:$C,0),1)),"")</f>
        <v/>
      </c>
      <c r="AC896" s="21" t="str">
        <f>IFERROR(IF(INDEX(data_wkly!AC:AC,MATCH($B896,data_wkly!$C:$C,0),1)=0,"",INDEX(data_wkly!AC:AC,MATCH($B896,data_wkly!$C:$C,0),1)),"")</f>
        <v/>
      </c>
      <c r="AD896" s="21" t="str">
        <f>IFERROR(IF(INDEX(data_wkly!AD:AD,MATCH($B896,data_wkly!$C:$C,0),1)=0,"",INDEX(data_wkly!AD:AD,MATCH($B896,data_wkly!$C:$C,0),1)),"")</f>
        <v/>
      </c>
      <c r="AE896" s="157" t="str">
        <f t="shared" si="80"/>
        <v/>
      </c>
      <c r="AF896" s="154" t="str">
        <f>IFERROR(IF(INDEX(data_wkly!AF:AF,MATCH($B896,data_wkly!$C:$C,0),1)=0,"",INDEX(data_wkly!AF:AF,MATCH($B896,data_wkly!$C:$C,0),1)),"")</f>
        <v/>
      </c>
      <c r="AG896" s="153" t="str">
        <f>IFERROR(IF(AF896="","",INDEX(data_wkly!AG:AG,MATCH($B896,data_wkly!$C:$C,0),1)),"")</f>
        <v/>
      </c>
      <c r="AH896" s="153" t="str">
        <f>IFERROR(IF(INDEX(data_wkly!AH:AH,MATCH($B896,data_wkly!$C:$C,0),1)=0,"",INDEX(data_wkly!AH:AH,MATCH($B896,data_wkly!$C:$C,0),1)),"")</f>
        <v/>
      </c>
      <c r="AI896" s="153" t="str">
        <f>IFERROR(IF(INDEX(data_wkly!AI:AI,MATCH($B896,data_wkly!$C:$C,0),1)=0,"",INDEX(data_wkly!AI:AI,MATCH($B896,data_wkly!$C:$C,0),1)),"")</f>
        <v/>
      </c>
      <c r="AJ896" s="153" t="str">
        <f>IFERROR(IF(AI896="","",INDEX(data_wkly!AJ:AJ,MATCH($B896,data_wkly!$C:$C,0),1)),"")</f>
        <v/>
      </c>
      <c r="AK896" s="153" t="str">
        <f>IFERROR(IF(INDEX(data_wkly!AK:AK,MATCH($B896,data_wkly!$C:$C,0),1)=0,"",INDEX(data_wkly!AK:AK,MATCH($B896,data_wkly!$C:$C,0),1)),"")</f>
        <v/>
      </c>
      <c r="AL896" s="153" t="str">
        <f>IFERROR(IF(INDEX(data_wkly!AL:AL,MATCH($B896,data_wkly!$C:$C,0),1)=0,"",INDEX(data_wkly!AL:AL,MATCH($B896,data_wkly!$C:$C,0),1)),"")</f>
        <v/>
      </c>
      <c r="AM896" s="183" t="str">
        <f>IFERROR(IF(INDEX(data_wkly!AM:AM,MATCH($B896,data_wkly!$C:$C,0),1)=0,"",INDEX(data_wkly!AM:AM,MATCH($B896,data_wkly!$C:$C,0),1)),"")</f>
        <v/>
      </c>
      <c r="AN896" s="41" t="str">
        <f t="shared" si="85"/>
        <v/>
      </c>
      <c r="AO896" s="88">
        <f t="shared" si="84"/>
        <v>2</v>
      </c>
    </row>
    <row r="897" spans="1:41">
      <c r="A897" s="88" t="str">
        <f t="shared" si="82"/>
        <v/>
      </c>
      <c r="B897" s="89" t="str">
        <f t="shared" si="83"/>
        <v/>
      </c>
      <c r="C897" s="155" t="str">
        <f>IFERROR(IF(INDEX(data_wkly!D:D,MATCH($B897,data_wkly!$C:$C,0),1)=0,"",INDEX(data_wkly!D:D,MATCH($B897,data_wkly!$C:$C,0),1)),"")</f>
        <v/>
      </c>
      <c r="D897" s="21" t="str">
        <f>IFERROR(IF(INDEX(data_wkly!E:E,MATCH($B897,data_wkly!$C:$C,0),1)=0,"",INDEX(data_wkly!E:E,MATCH($B897,data_wkly!$C:$C,0),1)),"")</f>
        <v/>
      </c>
      <c r="E897" s="21" t="str">
        <f>IF(C897="","",IFERROR(INDEX(data_wkly!F:F,MATCH($B897,data_wkly!$C:$C,0),1),""))</f>
        <v/>
      </c>
      <c r="F897" s="21" t="str">
        <f>IF(E897="","",IFERROR(IF(INDEX(data_wkly!G:G,MATCH($B897,data_wkly!$C:$C,0),1)=0,"",INDEX(data_wkly!G:G,MATCH($B897,data_wkly!$C:$C,0),1)),""))</f>
        <v/>
      </c>
      <c r="G897" s="21" t="str">
        <f>IFERROR(IF(INDEX(data_wkly!H:H,MATCH($B897,data_wkly!$C:$C,0),1)=0,"",INDEX(data_wkly!H:H,MATCH($B897,data_wkly!$C:$C,0),1)),"")</f>
        <v/>
      </c>
      <c r="H897" s="21" t="str">
        <f>IF(C897="","",IFERROR(INDEX(data_wkly!I:I,MATCH($B897,data_wkly!$C:$C,0),1),""))</f>
        <v/>
      </c>
      <c r="I897" s="21" t="str">
        <f>IF(H897="","",IFERROR(IF(INDEX(data_wkly!J:J,MATCH($B897,data_wkly!$C:$C,0),1)=0,"",INDEX(data_wkly!J:J,MATCH($B897,data_wkly!$C:$C,0),1)),""))</f>
        <v/>
      </c>
      <c r="J897" s="21" t="str">
        <f>IFERROR(IF(INDEX(data_wkly!K:K,MATCH($B897,data_wkly!$C:$C,0),1)=0,"",INDEX(data_wkly!K:K,MATCH($B897,data_wkly!$C:$C,0),1)),"")</f>
        <v/>
      </c>
      <c r="K897" s="86" t="str">
        <f>IFERROR(IF(INDEX(data_wkly!L:L,MATCH($B897,data_wkly!$C:$C,0),1)=0,"",INDEX(data_wkly!L:L,MATCH($B897,data_wkly!$C:$C,0),1)),"")</f>
        <v/>
      </c>
      <c r="L897" s="156"/>
      <c r="M897" s="155" t="str">
        <f>IFERROR(IF(INDEX(data_wkly!M:M,MATCH($B897,data_wkly!$C:$C,0),1)=0,"",INDEX(data_wkly!M:M,MATCH($B897,data_wkly!$C:$C,0),1)),"")</f>
        <v/>
      </c>
      <c r="N897" s="21" t="str">
        <f>IFERROR(IF(INDEX(data_wkly!N:N,MATCH($B897,data_wkly!$C:$C,0),1)=0,"",INDEX(data_wkly!N:N,MATCH($B897,data_wkly!$C:$C,0),1)),"")</f>
        <v/>
      </c>
      <c r="O897" s="21" t="str">
        <f>IF(M897="","",IFERROR(INDEX(data_wkly!O:O,MATCH($B897,data_wkly!$C:$C,0),1),""))</f>
        <v/>
      </c>
      <c r="P897" s="21" t="str">
        <f>IF(M897="","",IFERROR(IF(INDEX(data_wkly!P:P,MATCH($B897,data_wkly!$C:$C,0),1)=0,"",INDEX(data_wkly!P:P,MATCH($B897,data_wkly!$C:$C,0),1)),""))</f>
        <v/>
      </c>
      <c r="Q897" s="21" t="str">
        <f>IFERROR(IF(INDEX(data_wkly!Q:Q,MATCH($B897,data_wkly!$C:$C,0),1)=0,"",INDEX(data_wkly!Q:Q,MATCH($B897,data_wkly!$C:$C,0),1)),"")</f>
        <v/>
      </c>
      <c r="R897" s="21" t="str">
        <f>IF(M897="","",IFERROR(INDEX(data_wkly!R:R,MATCH($B897,data_wkly!$C:$C,0),1),""))</f>
        <v/>
      </c>
      <c r="S897" s="21" t="str">
        <f>IF(M897="","",IFERROR(IF(INDEX(data_wkly!S:S,MATCH($B897,data_wkly!$C:$C,0),1)=0,"",INDEX(data_wkly!S:S,MATCH($B897,data_wkly!$C:$C,0),1)),""))</f>
        <v/>
      </c>
      <c r="T897" s="21" t="str">
        <f>IFERROR(IF(INDEX(data_wkly!T:T,MATCH($B897,data_wkly!$C:$C,0),1)=0,"",INDEX(data_wkly!T:T,MATCH($B897,data_wkly!$C:$C,0),1)),"")</f>
        <v/>
      </c>
      <c r="U897" s="86" t="str">
        <f>IFERROR(IF(INDEX(data_wkly!U:U,MATCH($B897,data_wkly!$C:$C,0),1)=0,"",INDEX(data_wkly!U:U,MATCH($B897,data_wkly!$C:$C,0),1)),"")</f>
        <v/>
      </c>
      <c r="V897" s="157" t="str">
        <f t="shared" si="81"/>
        <v/>
      </c>
      <c r="W897" s="152" t="str">
        <f>IFERROR(IF(INDEX(data_wkly!W:W,MATCH($B897,data_wkly!$C:$C,0),1)=0,"",INDEX(data_wkly!W:W,MATCH($B897,data_wkly!$C:$C,0),1)),"")</f>
        <v/>
      </c>
      <c r="X897" s="21" t="str">
        <f>IFERROR(IF(INDEX(data_wkly!X:X,MATCH($B897,data_wkly!$C:$C,0),1)=0,"",INDEX(data_wkly!X:X,MATCH($B897,data_wkly!$C:$C,0),1)),"")</f>
        <v/>
      </c>
      <c r="Y897" s="21" t="str">
        <f>IFERROR(IF(INDEX(data_wkly!Y:Y,MATCH($B897,data_wkly!$C:$C,0),1)=0,"",INDEX(data_wkly!Y:Y,MATCH($B897,data_wkly!$C:$C,0),1)),"")</f>
        <v/>
      </c>
      <c r="Z897" s="21" t="str">
        <f>IFERROR(IF(INDEX(data_wkly!Z:Z,MATCH($B897,data_wkly!$C:$C,0),1)=0,"",INDEX(data_wkly!Z:Z,MATCH($B897,data_wkly!$C:$C,0),1)),"")</f>
        <v/>
      </c>
      <c r="AA897" s="152" t="str">
        <f>IFERROR(IF(INDEX(data_wkly!AA:AA,MATCH($B897,data_wkly!$C:$C,0),1)=0,"",INDEX(data_wkly!AA:AA,MATCH($B897,data_wkly!$C:$C,0),1)),"")</f>
        <v/>
      </c>
      <c r="AB897" s="21" t="str">
        <f>IFERROR(IF(INDEX(data_wkly!AB:AB,MATCH($B897,data_wkly!$C:$C,0),1)=0,"",INDEX(data_wkly!AB:AB,MATCH($B897,data_wkly!$C:$C,0),1)),"")</f>
        <v/>
      </c>
      <c r="AC897" s="21" t="str">
        <f>IFERROR(IF(INDEX(data_wkly!AC:AC,MATCH($B897,data_wkly!$C:$C,0),1)=0,"",INDEX(data_wkly!AC:AC,MATCH($B897,data_wkly!$C:$C,0),1)),"")</f>
        <v/>
      </c>
      <c r="AD897" s="21" t="str">
        <f>IFERROR(IF(INDEX(data_wkly!AD:AD,MATCH($B897,data_wkly!$C:$C,0),1)=0,"",INDEX(data_wkly!AD:AD,MATCH($B897,data_wkly!$C:$C,0),1)),"")</f>
        <v/>
      </c>
      <c r="AE897" s="157" t="str">
        <f t="shared" si="80"/>
        <v/>
      </c>
      <c r="AF897" s="154" t="str">
        <f>IFERROR(IF(INDEX(data_wkly!AF:AF,MATCH($B897,data_wkly!$C:$C,0),1)=0,"",INDEX(data_wkly!AF:AF,MATCH($B897,data_wkly!$C:$C,0),1)),"")</f>
        <v/>
      </c>
      <c r="AG897" s="153" t="str">
        <f>IFERROR(IF(AF897="","",INDEX(data_wkly!AG:AG,MATCH($B897,data_wkly!$C:$C,0),1)),"")</f>
        <v/>
      </c>
      <c r="AH897" s="153" t="str">
        <f>IFERROR(IF(INDEX(data_wkly!AH:AH,MATCH($B897,data_wkly!$C:$C,0),1)=0,"",INDEX(data_wkly!AH:AH,MATCH($B897,data_wkly!$C:$C,0),1)),"")</f>
        <v/>
      </c>
      <c r="AI897" s="153" t="str">
        <f>IFERROR(IF(INDEX(data_wkly!AI:AI,MATCH($B897,data_wkly!$C:$C,0),1)=0,"",INDEX(data_wkly!AI:AI,MATCH($B897,data_wkly!$C:$C,0),1)),"")</f>
        <v/>
      </c>
      <c r="AJ897" s="153" t="str">
        <f>IFERROR(IF(AI897="","",INDEX(data_wkly!AJ:AJ,MATCH($B897,data_wkly!$C:$C,0),1)),"")</f>
        <v/>
      </c>
      <c r="AK897" s="153" t="str">
        <f>IFERROR(IF(INDEX(data_wkly!AK:AK,MATCH($B897,data_wkly!$C:$C,0),1)=0,"",INDEX(data_wkly!AK:AK,MATCH($B897,data_wkly!$C:$C,0),1)),"")</f>
        <v/>
      </c>
      <c r="AL897" s="153" t="str">
        <f>IFERROR(IF(INDEX(data_wkly!AL:AL,MATCH($B897,data_wkly!$C:$C,0),1)=0,"",INDEX(data_wkly!AL:AL,MATCH($B897,data_wkly!$C:$C,0),1)),"")</f>
        <v/>
      </c>
      <c r="AM897" s="183" t="str">
        <f>IFERROR(IF(INDEX(data_wkly!AM:AM,MATCH($B897,data_wkly!$C:$C,0),1)=0,"",INDEX(data_wkly!AM:AM,MATCH($B897,data_wkly!$C:$C,0),1)),"")</f>
        <v/>
      </c>
      <c r="AN897" s="41" t="str">
        <f t="shared" si="85"/>
        <v/>
      </c>
      <c r="AO897" s="88">
        <f t="shared" si="84"/>
        <v>1</v>
      </c>
    </row>
    <row r="898" spans="1:41">
      <c r="A898" s="88" t="str">
        <f t="shared" si="82"/>
        <v/>
      </c>
      <c r="B898" s="89" t="str">
        <f t="shared" si="83"/>
        <v/>
      </c>
      <c r="C898" s="155" t="str">
        <f>IFERROR(IF(INDEX(data_wkly!D:D,MATCH($B898,data_wkly!$C:$C,0),1)=0,"",INDEX(data_wkly!D:D,MATCH($B898,data_wkly!$C:$C,0),1)),"")</f>
        <v/>
      </c>
      <c r="D898" s="21" t="str">
        <f>IFERROR(IF(INDEX(data_wkly!E:E,MATCH($B898,data_wkly!$C:$C,0),1)=0,"",INDEX(data_wkly!E:E,MATCH($B898,data_wkly!$C:$C,0),1)),"")</f>
        <v/>
      </c>
      <c r="E898" s="21" t="str">
        <f>IF(C898="","",IFERROR(INDEX(data_wkly!F:F,MATCH($B898,data_wkly!$C:$C,0),1),""))</f>
        <v/>
      </c>
      <c r="F898" s="21" t="str">
        <f>IF(E898="","",IFERROR(IF(INDEX(data_wkly!G:G,MATCH($B898,data_wkly!$C:$C,0),1)=0,"",INDEX(data_wkly!G:G,MATCH($B898,data_wkly!$C:$C,0),1)),""))</f>
        <v/>
      </c>
      <c r="G898" s="21" t="str">
        <f>IFERROR(IF(INDEX(data_wkly!H:H,MATCH($B898,data_wkly!$C:$C,0),1)=0,"",INDEX(data_wkly!H:H,MATCH($B898,data_wkly!$C:$C,0),1)),"")</f>
        <v/>
      </c>
      <c r="H898" s="21" t="str">
        <f>IF(C898="","",IFERROR(INDEX(data_wkly!I:I,MATCH($B898,data_wkly!$C:$C,0),1),""))</f>
        <v/>
      </c>
      <c r="I898" s="21" t="str">
        <f>IF(H898="","",IFERROR(IF(INDEX(data_wkly!J:J,MATCH($B898,data_wkly!$C:$C,0),1)=0,"",INDEX(data_wkly!J:J,MATCH($B898,data_wkly!$C:$C,0),1)),""))</f>
        <v/>
      </c>
      <c r="J898" s="21" t="str">
        <f>IFERROR(IF(INDEX(data_wkly!K:K,MATCH($B898,data_wkly!$C:$C,0),1)=0,"",INDEX(data_wkly!K:K,MATCH($B898,data_wkly!$C:$C,0),1)),"")</f>
        <v/>
      </c>
      <c r="K898" s="86" t="str">
        <f>IFERROR(IF(INDEX(data_wkly!L:L,MATCH($B898,data_wkly!$C:$C,0),1)=0,"",INDEX(data_wkly!L:L,MATCH($B898,data_wkly!$C:$C,0),1)),"")</f>
        <v/>
      </c>
      <c r="L898" s="156"/>
      <c r="M898" s="155" t="str">
        <f>IFERROR(IF(INDEX(data_wkly!M:M,MATCH($B898,data_wkly!$C:$C,0),1)=0,"",INDEX(data_wkly!M:M,MATCH($B898,data_wkly!$C:$C,0),1)),"")</f>
        <v/>
      </c>
      <c r="N898" s="21" t="str">
        <f>IFERROR(IF(INDEX(data_wkly!N:N,MATCH($B898,data_wkly!$C:$C,0),1)=0,"",INDEX(data_wkly!N:N,MATCH($B898,data_wkly!$C:$C,0),1)),"")</f>
        <v/>
      </c>
      <c r="O898" s="21" t="str">
        <f>IF(M898="","",IFERROR(INDEX(data_wkly!O:O,MATCH($B898,data_wkly!$C:$C,0),1),""))</f>
        <v/>
      </c>
      <c r="P898" s="21" t="str">
        <f>IF(M898="","",IFERROR(IF(INDEX(data_wkly!P:P,MATCH($B898,data_wkly!$C:$C,0),1)=0,"",INDEX(data_wkly!P:P,MATCH($B898,data_wkly!$C:$C,0),1)),""))</f>
        <v/>
      </c>
      <c r="Q898" s="21" t="str">
        <f>IFERROR(IF(INDEX(data_wkly!Q:Q,MATCH($B898,data_wkly!$C:$C,0),1)=0,"",INDEX(data_wkly!Q:Q,MATCH($B898,data_wkly!$C:$C,0),1)),"")</f>
        <v/>
      </c>
      <c r="R898" s="21" t="str">
        <f>IF(M898="","",IFERROR(INDEX(data_wkly!R:R,MATCH($B898,data_wkly!$C:$C,0),1),""))</f>
        <v/>
      </c>
      <c r="S898" s="21" t="str">
        <f>IF(M898="","",IFERROR(IF(INDEX(data_wkly!S:S,MATCH($B898,data_wkly!$C:$C,0),1)=0,"",INDEX(data_wkly!S:S,MATCH($B898,data_wkly!$C:$C,0),1)),""))</f>
        <v/>
      </c>
      <c r="T898" s="21" t="str">
        <f>IFERROR(IF(INDEX(data_wkly!T:T,MATCH($B898,data_wkly!$C:$C,0),1)=0,"",INDEX(data_wkly!T:T,MATCH($B898,data_wkly!$C:$C,0),1)),"")</f>
        <v/>
      </c>
      <c r="U898" s="86" t="str">
        <f>IFERROR(IF(INDEX(data_wkly!U:U,MATCH($B898,data_wkly!$C:$C,0),1)=0,"",INDEX(data_wkly!U:U,MATCH($B898,data_wkly!$C:$C,0),1)),"")</f>
        <v/>
      </c>
      <c r="V898" s="157" t="str">
        <f t="shared" si="81"/>
        <v/>
      </c>
      <c r="W898" s="152" t="str">
        <f>IFERROR(IF(INDEX(data_wkly!W:W,MATCH($B898,data_wkly!$C:$C,0),1)=0,"",INDEX(data_wkly!W:W,MATCH($B898,data_wkly!$C:$C,0),1)),"")</f>
        <v/>
      </c>
      <c r="X898" s="21" t="str">
        <f>IFERROR(IF(INDEX(data_wkly!X:X,MATCH($B898,data_wkly!$C:$C,0),1)=0,"",INDEX(data_wkly!X:X,MATCH($B898,data_wkly!$C:$C,0),1)),"")</f>
        <v/>
      </c>
      <c r="Y898" s="21" t="str">
        <f>IFERROR(IF(INDEX(data_wkly!Y:Y,MATCH($B898,data_wkly!$C:$C,0),1)=0,"",INDEX(data_wkly!Y:Y,MATCH($B898,data_wkly!$C:$C,0),1)),"")</f>
        <v/>
      </c>
      <c r="Z898" s="21" t="str">
        <f>IFERROR(IF(INDEX(data_wkly!Z:Z,MATCH($B898,data_wkly!$C:$C,0),1)=0,"",INDEX(data_wkly!Z:Z,MATCH($B898,data_wkly!$C:$C,0),1)),"")</f>
        <v/>
      </c>
      <c r="AA898" s="152" t="str">
        <f>IFERROR(IF(INDEX(data_wkly!AA:AA,MATCH($B898,data_wkly!$C:$C,0),1)=0,"",INDEX(data_wkly!AA:AA,MATCH($B898,data_wkly!$C:$C,0),1)),"")</f>
        <v/>
      </c>
      <c r="AB898" s="21" t="str">
        <f>IFERROR(IF(INDEX(data_wkly!AB:AB,MATCH($B898,data_wkly!$C:$C,0),1)=0,"",INDEX(data_wkly!AB:AB,MATCH($B898,data_wkly!$C:$C,0),1)),"")</f>
        <v/>
      </c>
      <c r="AC898" s="21" t="str">
        <f>IFERROR(IF(INDEX(data_wkly!AC:AC,MATCH($B898,data_wkly!$C:$C,0),1)=0,"",INDEX(data_wkly!AC:AC,MATCH($B898,data_wkly!$C:$C,0),1)),"")</f>
        <v/>
      </c>
      <c r="AD898" s="21" t="str">
        <f>IFERROR(IF(INDEX(data_wkly!AD:AD,MATCH($B898,data_wkly!$C:$C,0),1)=0,"",INDEX(data_wkly!AD:AD,MATCH($B898,data_wkly!$C:$C,0),1)),"")</f>
        <v/>
      </c>
      <c r="AE898" s="157" t="str">
        <f t="shared" si="80"/>
        <v/>
      </c>
      <c r="AF898" s="154" t="str">
        <f>IFERROR(IF(INDEX(data_wkly!AF:AF,MATCH($B898,data_wkly!$C:$C,0),1)=0,"",INDEX(data_wkly!AF:AF,MATCH($B898,data_wkly!$C:$C,0),1)),"")</f>
        <v/>
      </c>
      <c r="AG898" s="153" t="str">
        <f>IFERROR(IF(AF898="","",INDEX(data_wkly!AG:AG,MATCH($B898,data_wkly!$C:$C,0),1)),"")</f>
        <v/>
      </c>
      <c r="AH898" s="153" t="str">
        <f>IFERROR(IF(INDEX(data_wkly!AH:AH,MATCH($B898,data_wkly!$C:$C,0),1)=0,"",INDEX(data_wkly!AH:AH,MATCH($B898,data_wkly!$C:$C,0),1)),"")</f>
        <v/>
      </c>
      <c r="AI898" s="153" t="str">
        <f>IFERROR(IF(INDEX(data_wkly!AI:AI,MATCH($B898,data_wkly!$C:$C,0),1)=0,"",INDEX(data_wkly!AI:AI,MATCH($B898,data_wkly!$C:$C,0),1)),"")</f>
        <v/>
      </c>
      <c r="AJ898" s="153" t="str">
        <f>IFERROR(IF(AI898="","",INDEX(data_wkly!AJ:AJ,MATCH($B898,data_wkly!$C:$C,0),1)),"")</f>
        <v/>
      </c>
      <c r="AK898" s="153" t="str">
        <f>IFERROR(IF(INDEX(data_wkly!AK:AK,MATCH($B898,data_wkly!$C:$C,0),1)=0,"",INDEX(data_wkly!AK:AK,MATCH($B898,data_wkly!$C:$C,0),1)),"")</f>
        <v/>
      </c>
      <c r="AL898" s="153" t="str">
        <f>IFERROR(IF(INDEX(data_wkly!AL:AL,MATCH($B898,data_wkly!$C:$C,0),1)=0,"",INDEX(data_wkly!AL:AL,MATCH($B898,data_wkly!$C:$C,0),1)),"")</f>
        <v/>
      </c>
      <c r="AM898" s="183" t="str">
        <f>IFERROR(IF(INDEX(data_wkly!AM:AM,MATCH($B898,data_wkly!$C:$C,0),1)=0,"",INDEX(data_wkly!AM:AM,MATCH($B898,data_wkly!$C:$C,0),1)),"")</f>
        <v/>
      </c>
      <c r="AN898" s="41" t="str">
        <f t="shared" si="85"/>
        <v/>
      </c>
      <c r="AO898" s="88">
        <f t="shared" si="84"/>
        <v>2</v>
      </c>
    </row>
    <row r="899" spans="1:41">
      <c r="A899" s="88" t="str">
        <f t="shared" si="82"/>
        <v/>
      </c>
      <c r="B899" s="89" t="str">
        <f t="shared" si="83"/>
        <v/>
      </c>
      <c r="C899" s="155" t="str">
        <f>IFERROR(IF(INDEX(data_wkly!D:D,MATCH($B899,data_wkly!$C:$C,0),1)=0,"",INDEX(data_wkly!D:D,MATCH($B899,data_wkly!$C:$C,0),1)),"")</f>
        <v/>
      </c>
      <c r="D899" s="21" t="str">
        <f>IFERROR(IF(INDEX(data_wkly!E:E,MATCH($B899,data_wkly!$C:$C,0),1)=0,"",INDEX(data_wkly!E:E,MATCH($B899,data_wkly!$C:$C,0),1)),"")</f>
        <v/>
      </c>
      <c r="E899" s="21" t="str">
        <f>IF(C899="","",IFERROR(INDEX(data_wkly!F:F,MATCH($B899,data_wkly!$C:$C,0),1),""))</f>
        <v/>
      </c>
      <c r="F899" s="21" t="str">
        <f>IF(E899="","",IFERROR(IF(INDEX(data_wkly!G:G,MATCH($B899,data_wkly!$C:$C,0),1)=0,"",INDEX(data_wkly!G:G,MATCH($B899,data_wkly!$C:$C,0),1)),""))</f>
        <v/>
      </c>
      <c r="G899" s="21" t="str">
        <f>IFERROR(IF(INDEX(data_wkly!H:H,MATCH($B899,data_wkly!$C:$C,0),1)=0,"",INDEX(data_wkly!H:H,MATCH($B899,data_wkly!$C:$C,0),1)),"")</f>
        <v/>
      </c>
      <c r="H899" s="21" t="str">
        <f>IF(C899="","",IFERROR(INDEX(data_wkly!I:I,MATCH($B899,data_wkly!$C:$C,0),1),""))</f>
        <v/>
      </c>
      <c r="I899" s="21" t="str">
        <f>IF(H899="","",IFERROR(IF(INDEX(data_wkly!J:J,MATCH($B899,data_wkly!$C:$C,0),1)=0,"",INDEX(data_wkly!J:J,MATCH($B899,data_wkly!$C:$C,0),1)),""))</f>
        <v/>
      </c>
      <c r="J899" s="21" t="str">
        <f>IFERROR(IF(INDEX(data_wkly!K:K,MATCH($B899,data_wkly!$C:$C,0),1)=0,"",INDEX(data_wkly!K:K,MATCH($B899,data_wkly!$C:$C,0),1)),"")</f>
        <v/>
      </c>
      <c r="K899" s="86" t="str">
        <f>IFERROR(IF(INDEX(data_wkly!L:L,MATCH($B899,data_wkly!$C:$C,0),1)=0,"",INDEX(data_wkly!L:L,MATCH($B899,data_wkly!$C:$C,0),1)),"")</f>
        <v/>
      </c>
      <c r="L899" s="156"/>
      <c r="M899" s="155" t="str">
        <f>IFERROR(IF(INDEX(data_wkly!M:M,MATCH($B899,data_wkly!$C:$C,0),1)=0,"",INDEX(data_wkly!M:M,MATCH($B899,data_wkly!$C:$C,0),1)),"")</f>
        <v/>
      </c>
      <c r="N899" s="21" t="str">
        <f>IFERROR(IF(INDEX(data_wkly!N:N,MATCH($B899,data_wkly!$C:$C,0),1)=0,"",INDEX(data_wkly!N:N,MATCH($B899,data_wkly!$C:$C,0),1)),"")</f>
        <v/>
      </c>
      <c r="O899" s="21" t="str">
        <f>IF(M899="","",IFERROR(INDEX(data_wkly!O:O,MATCH($B899,data_wkly!$C:$C,0),1),""))</f>
        <v/>
      </c>
      <c r="P899" s="21" t="str">
        <f>IF(M899="","",IFERROR(IF(INDEX(data_wkly!P:P,MATCH($B899,data_wkly!$C:$C,0),1)=0,"",INDEX(data_wkly!P:P,MATCH($B899,data_wkly!$C:$C,0),1)),""))</f>
        <v/>
      </c>
      <c r="Q899" s="21" t="str">
        <f>IFERROR(IF(INDEX(data_wkly!Q:Q,MATCH($B899,data_wkly!$C:$C,0),1)=0,"",INDEX(data_wkly!Q:Q,MATCH($B899,data_wkly!$C:$C,0),1)),"")</f>
        <v/>
      </c>
      <c r="R899" s="21" t="str">
        <f>IF(M899="","",IFERROR(INDEX(data_wkly!R:R,MATCH($B899,data_wkly!$C:$C,0),1),""))</f>
        <v/>
      </c>
      <c r="S899" s="21" t="str">
        <f>IF(M899="","",IFERROR(IF(INDEX(data_wkly!S:S,MATCH($B899,data_wkly!$C:$C,0),1)=0,"",INDEX(data_wkly!S:S,MATCH($B899,data_wkly!$C:$C,0),1)),""))</f>
        <v/>
      </c>
      <c r="T899" s="21" t="str">
        <f>IFERROR(IF(INDEX(data_wkly!T:T,MATCH($B899,data_wkly!$C:$C,0),1)=0,"",INDEX(data_wkly!T:T,MATCH($B899,data_wkly!$C:$C,0),1)),"")</f>
        <v/>
      </c>
      <c r="U899" s="86" t="str">
        <f>IFERROR(IF(INDEX(data_wkly!U:U,MATCH($B899,data_wkly!$C:$C,0),1)=0,"",INDEX(data_wkly!U:U,MATCH($B899,data_wkly!$C:$C,0),1)),"")</f>
        <v/>
      </c>
      <c r="V899" s="157" t="str">
        <f t="shared" si="81"/>
        <v/>
      </c>
      <c r="W899" s="152" t="str">
        <f>IFERROR(IF(INDEX(data_wkly!W:W,MATCH($B899,data_wkly!$C:$C,0),1)=0,"",INDEX(data_wkly!W:W,MATCH($B899,data_wkly!$C:$C,0),1)),"")</f>
        <v/>
      </c>
      <c r="X899" s="21" t="str">
        <f>IFERROR(IF(INDEX(data_wkly!X:X,MATCH($B899,data_wkly!$C:$C,0),1)=0,"",INDEX(data_wkly!X:X,MATCH($B899,data_wkly!$C:$C,0),1)),"")</f>
        <v/>
      </c>
      <c r="Y899" s="21" t="str">
        <f>IFERROR(IF(INDEX(data_wkly!Y:Y,MATCH($B899,data_wkly!$C:$C,0),1)=0,"",INDEX(data_wkly!Y:Y,MATCH($B899,data_wkly!$C:$C,0),1)),"")</f>
        <v/>
      </c>
      <c r="Z899" s="21" t="str">
        <f>IFERROR(IF(INDEX(data_wkly!Z:Z,MATCH($B899,data_wkly!$C:$C,0),1)=0,"",INDEX(data_wkly!Z:Z,MATCH($B899,data_wkly!$C:$C,0),1)),"")</f>
        <v/>
      </c>
      <c r="AA899" s="152" t="str">
        <f>IFERROR(IF(INDEX(data_wkly!AA:AA,MATCH($B899,data_wkly!$C:$C,0),1)=0,"",INDEX(data_wkly!AA:AA,MATCH($B899,data_wkly!$C:$C,0),1)),"")</f>
        <v/>
      </c>
      <c r="AB899" s="21" t="str">
        <f>IFERROR(IF(INDEX(data_wkly!AB:AB,MATCH($B899,data_wkly!$C:$C,0),1)=0,"",INDEX(data_wkly!AB:AB,MATCH($B899,data_wkly!$C:$C,0),1)),"")</f>
        <v/>
      </c>
      <c r="AC899" s="21" t="str">
        <f>IFERROR(IF(INDEX(data_wkly!AC:AC,MATCH($B899,data_wkly!$C:$C,0),1)=0,"",INDEX(data_wkly!AC:AC,MATCH($B899,data_wkly!$C:$C,0),1)),"")</f>
        <v/>
      </c>
      <c r="AD899" s="21" t="str">
        <f>IFERROR(IF(INDEX(data_wkly!AD:AD,MATCH($B899,data_wkly!$C:$C,0),1)=0,"",INDEX(data_wkly!AD:AD,MATCH($B899,data_wkly!$C:$C,0),1)),"")</f>
        <v/>
      </c>
      <c r="AE899" s="157" t="str">
        <f t="shared" si="80"/>
        <v/>
      </c>
      <c r="AF899" s="154" t="str">
        <f>IFERROR(IF(INDEX(data_wkly!AF:AF,MATCH($B899,data_wkly!$C:$C,0),1)=0,"",INDEX(data_wkly!AF:AF,MATCH($B899,data_wkly!$C:$C,0),1)),"")</f>
        <v/>
      </c>
      <c r="AG899" s="153" t="str">
        <f>IFERROR(IF(AF899="","",INDEX(data_wkly!AG:AG,MATCH($B899,data_wkly!$C:$C,0),1)),"")</f>
        <v/>
      </c>
      <c r="AH899" s="153" t="str">
        <f>IFERROR(IF(INDEX(data_wkly!AH:AH,MATCH($B899,data_wkly!$C:$C,0),1)=0,"",INDEX(data_wkly!AH:AH,MATCH($B899,data_wkly!$C:$C,0),1)),"")</f>
        <v/>
      </c>
      <c r="AI899" s="153" t="str">
        <f>IFERROR(IF(INDEX(data_wkly!AI:AI,MATCH($B899,data_wkly!$C:$C,0),1)=0,"",INDEX(data_wkly!AI:AI,MATCH($B899,data_wkly!$C:$C,0),1)),"")</f>
        <v/>
      </c>
      <c r="AJ899" s="153" t="str">
        <f>IFERROR(IF(AI899="","",INDEX(data_wkly!AJ:AJ,MATCH($B899,data_wkly!$C:$C,0),1)),"")</f>
        <v/>
      </c>
      <c r="AK899" s="153" t="str">
        <f>IFERROR(IF(INDEX(data_wkly!AK:AK,MATCH($B899,data_wkly!$C:$C,0),1)=0,"",INDEX(data_wkly!AK:AK,MATCH($B899,data_wkly!$C:$C,0),1)),"")</f>
        <v/>
      </c>
      <c r="AL899" s="153" t="str">
        <f>IFERROR(IF(INDEX(data_wkly!AL:AL,MATCH($B899,data_wkly!$C:$C,0),1)=0,"",INDEX(data_wkly!AL:AL,MATCH($B899,data_wkly!$C:$C,0),1)),"")</f>
        <v/>
      </c>
      <c r="AM899" s="183" t="str">
        <f>IFERROR(IF(INDEX(data_wkly!AM:AM,MATCH($B899,data_wkly!$C:$C,0),1)=0,"",INDEX(data_wkly!AM:AM,MATCH($B899,data_wkly!$C:$C,0),1)),"")</f>
        <v/>
      </c>
      <c r="AN899" s="41" t="str">
        <f t="shared" si="85"/>
        <v/>
      </c>
      <c r="AO899" s="88">
        <f t="shared" si="84"/>
        <v>1</v>
      </c>
    </row>
    <row r="900" spans="1:41">
      <c r="A900" s="88" t="str">
        <f t="shared" si="82"/>
        <v/>
      </c>
      <c r="B900" s="89" t="str">
        <f t="shared" si="83"/>
        <v/>
      </c>
      <c r="C900" s="155" t="str">
        <f>IFERROR(IF(INDEX(data_wkly!D:D,MATCH($B900,data_wkly!$C:$C,0),1)=0,"",INDEX(data_wkly!D:D,MATCH($B900,data_wkly!$C:$C,0),1)),"")</f>
        <v/>
      </c>
      <c r="D900" s="21" t="str">
        <f>IFERROR(IF(INDEX(data_wkly!E:E,MATCH($B900,data_wkly!$C:$C,0),1)=0,"",INDEX(data_wkly!E:E,MATCH($B900,data_wkly!$C:$C,0),1)),"")</f>
        <v/>
      </c>
      <c r="E900" s="21" t="str">
        <f>IF(C900="","",IFERROR(INDEX(data_wkly!F:F,MATCH($B900,data_wkly!$C:$C,0),1),""))</f>
        <v/>
      </c>
      <c r="F900" s="21" t="str">
        <f>IF(E900="","",IFERROR(IF(INDEX(data_wkly!G:G,MATCH($B900,data_wkly!$C:$C,0),1)=0,"",INDEX(data_wkly!G:G,MATCH($B900,data_wkly!$C:$C,0),1)),""))</f>
        <v/>
      </c>
      <c r="G900" s="21" t="str">
        <f>IFERROR(IF(INDEX(data_wkly!H:H,MATCH($B900,data_wkly!$C:$C,0),1)=0,"",INDEX(data_wkly!H:H,MATCH($B900,data_wkly!$C:$C,0),1)),"")</f>
        <v/>
      </c>
      <c r="H900" s="21" t="str">
        <f>IF(C900="","",IFERROR(INDEX(data_wkly!I:I,MATCH($B900,data_wkly!$C:$C,0),1),""))</f>
        <v/>
      </c>
      <c r="I900" s="21" t="str">
        <f>IF(H900="","",IFERROR(IF(INDEX(data_wkly!J:J,MATCH($B900,data_wkly!$C:$C,0),1)=0,"",INDEX(data_wkly!J:J,MATCH($B900,data_wkly!$C:$C,0),1)),""))</f>
        <v/>
      </c>
      <c r="J900" s="21" t="str">
        <f>IFERROR(IF(INDEX(data_wkly!K:K,MATCH($B900,data_wkly!$C:$C,0),1)=0,"",INDEX(data_wkly!K:K,MATCH($B900,data_wkly!$C:$C,0),1)),"")</f>
        <v/>
      </c>
      <c r="K900" s="86" t="str">
        <f>IFERROR(IF(INDEX(data_wkly!L:L,MATCH($B900,data_wkly!$C:$C,0),1)=0,"",INDEX(data_wkly!L:L,MATCH($B900,data_wkly!$C:$C,0),1)),"")</f>
        <v/>
      </c>
      <c r="L900" s="156"/>
      <c r="M900" s="155" t="str">
        <f>IFERROR(IF(INDEX(data_wkly!M:M,MATCH($B900,data_wkly!$C:$C,0),1)=0,"",INDEX(data_wkly!M:M,MATCH($B900,data_wkly!$C:$C,0),1)),"")</f>
        <v/>
      </c>
      <c r="N900" s="21" t="str">
        <f>IFERROR(IF(INDEX(data_wkly!N:N,MATCH($B900,data_wkly!$C:$C,0),1)=0,"",INDEX(data_wkly!N:N,MATCH($B900,data_wkly!$C:$C,0),1)),"")</f>
        <v/>
      </c>
      <c r="O900" s="21" t="str">
        <f>IF(M900="","",IFERROR(INDEX(data_wkly!O:O,MATCH($B900,data_wkly!$C:$C,0),1),""))</f>
        <v/>
      </c>
      <c r="P900" s="21" t="str">
        <f>IF(M900="","",IFERROR(IF(INDEX(data_wkly!P:P,MATCH($B900,data_wkly!$C:$C,0),1)=0,"",INDEX(data_wkly!P:P,MATCH($B900,data_wkly!$C:$C,0),1)),""))</f>
        <v/>
      </c>
      <c r="Q900" s="21" t="str">
        <f>IFERROR(IF(INDEX(data_wkly!Q:Q,MATCH($B900,data_wkly!$C:$C,0),1)=0,"",INDEX(data_wkly!Q:Q,MATCH($B900,data_wkly!$C:$C,0),1)),"")</f>
        <v/>
      </c>
      <c r="R900" s="21" t="str">
        <f>IF(M900="","",IFERROR(INDEX(data_wkly!R:R,MATCH($B900,data_wkly!$C:$C,0),1),""))</f>
        <v/>
      </c>
      <c r="S900" s="21" t="str">
        <f>IF(M900="","",IFERROR(IF(INDEX(data_wkly!S:S,MATCH($B900,data_wkly!$C:$C,0),1)=0,"",INDEX(data_wkly!S:S,MATCH($B900,data_wkly!$C:$C,0),1)),""))</f>
        <v/>
      </c>
      <c r="T900" s="21" t="str">
        <f>IFERROR(IF(INDEX(data_wkly!T:T,MATCH($B900,data_wkly!$C:$C,0),1)=0,"",INDEX(data_wkly!T:T,MATCH($B900,data_wkly!$C:$C,0),1)),"")</f>
        <v/>
      </c>
      <c r="U900" s="86" t="str">
        <f>IFERROR(IF(INDEX(data_wkly!U:U,MATCH($B900,data_wkly!$C:$C,0),1)=0,"",INDEX(data_wkly!U:U,MATCH($B900,data_wkly!$C:$C,0),1)),"")</f>
        <v/>
      </c>
      <c r="V900" s="157" t="str">
        <f t="shared" si="81"/>
        <v/>
      </c>
      <c r="W900" s="152" t="str">
        <f>IFERROR(IF(INDEX(data_wkly!W:W,MATCH($B900,data_wkly!$C:$C,0),1)=0,"",INDEX(data_wkly!W:W,MATCH($B900,data_wkly!$C:$C,0),1)),"")</f>
        <v/>
      </c>
      <c r="X900" s="21" t="str">
        <f>IFERROR(IF(INDEX(data_wkly!X:X,MATCH($B900,data_wkly!$C:$C,0),1)=0,"",INDEX(data_wkly!X:X,MATCH($B900,data_wkly!$C:$C,0),1)),"")</f>
        <v/>
      </c>
      <c r="Y900" s="21" t="str">
        <f>IFERROR(IF(INDEX(data_wkly!Y:Y,MATCH($B900,data_wkly!$C:$C,0),1)=0,"",INDEX(data_wkly!Y:Y,MATCH($B900,data_wkly!$C:$C,0),1)),"")</f>
        <v/>
      </c>
      <c r="Z900" s="21" t="str">
        <f>IFERROR(IF(INDEX(data_wkly!Z:Z,MATCH($B900,data_wkly!$C:$C,0),1)=0,"",INDEX(data_wkly!Z:Z,MATCH($B900,data_wkly!$C:$C,0),1)),"")</f>
        <v/>
      </c>
      <c r="AA900" s="152" t="str">
        <f>IFERROR(IF(INDEX(data_wkly!AA:AA,MATCH($B900,data_wkly!$C:$C,0),1)=0,"",INDEX(data_wkly!AA:AA,MATCH($B900,data_wkly!$C:$C,0),1)),"")</f>
        <v/>
      </c>
      <c r="AB900" s="21" t="str">
        <f>IFERROR(IF(INDEX(data_wkly!AB:AB,MATCH($B900,data_wkly!$C:$C,0),1)=0,"",INDEX(data_wkly!AB:AB,MATCH($B900,data_wkly!$C:$C,0),1)),"")</f>
        <v/>
      </c>
      <c r="AC900" s="21" t="str">
        <f>IFERROR(IF(INDEX(data_wkly!AC:AC,MATCH($B900,data_wkly!$C:$C,0),1)=0,"",INDEX(data_wkly!AC:AC,MATCH($B900,data_wkly!$C:$C,0),1)),"")</f>
        <v/>
      </c>
      <c r="AD900" s="21" t="str">
        <f>IFERROR(IF(INDEX(data_wkly!AD:AD,MATCH($B900,data_wkly!$C:$C,0),1)=0,"",INDEX(data_wkly!AD:AD,MATCH($B900,data_wkly!$C:$C,0),1)),"")</f>
        <v/>
      </c>
      <c r="AE900" s="157" t="str">
        <f t="shared" ref="AE900:AE963" si="86">IF(W900="","",AO900)</f>
        <v/>
      </c>
      <c r="AF900" s="154" t="str">
        <f>IFERROR(IF(INDEX(data_wkly!AF:AF,MATCH($B900,data_wkly!$C:$C,0),1)=0,"",INDEX(data_wkly!AF:AF,MATCH($B900,data_wkly!$C:$C,0),1)),"")</f>
        <v/>
      </c>
      <c r="AG900" s="153" t="str">
        <f>IFERROR(IF(AF900="","",INDEX(data_wkly!AG:AG,MATCH($B900,data_wkly!$C:$C,0),1)),"")</f>
        <v/>
      </c>
      <c r="AH900" s="153" t="str">
        <f>IFERROR(IF(INDEX(data_wkly!AH:AH,MATCH($B900,data_wkly!$C:$C,0),1)=0,"",INDEX(data_wkly!AH:AH,MATCH($B900,data_wkly!$C:$C,0),1)),"")</f>
        <v/>
      </c>
      <c r="AI900" s="153" t="str">
        <f>IFERROR(IF(INDEX(data_wkly!AI:AI,MATCH($B900,data_wkly!$C:$C,0),1)=0,"",INDEX(data_wkly!AI:AI,MATCH($B900,data_wkly!$C:$C,0),1)),"")</f>
        <v/>
      </c>
      <c r="AJ900" s="153" t="str">
        <f>IFERROR(IF(AI900="","",INDEX(data_wkly!AJ:AJ,MATCH($B900,data_wkly!$C:$C,0),1)),"")</f>
        <v/>
      </c>
      <c r="AK900" s="153" t="str">
        <f>IFERROR(IF(INDEX(data_wkly!AK:AK,MATCH($B900,data_wkly!$C:$C,0),1)=0,"",INDEX(data_wkly!AK:AK,MATCH($B900,data_wkly!$C:$C,0),1)),"")</f>
        <v/>
      </c>
      <c r="AL900" s="153" t="str">
        <f>IFERROR(IF(INDEX(data_wkly!AL:AL,MATCH($B900,data_wkly!$C:$C,0),1)=0,"",INDEX(data_wkly!AL:AL,MATCH($B900,data_wkly!$C:$C,0),1)),"")</f>
        <v/>
      </c>
      <c r="AM900" s="183" t="str">
        <f>IFERROR(IF(INDEX(data_wkly!AM:AM,MATCH($B900,data_wkly!$C:$C,0),1)=0,"",INDEX(data_wkly!AM:AM,MATCH($B900,data_wkly!$C:$C,0),1)),"")</f>
        <v/>
      </c>
      <c r="AN900" s="41" t="str">
        <f t="shared" si="85"/>
        <v/>
      </c>
      <c r="AO900" s="88">
        <f t="shared" si="84"/>
        <v>2</v>
      </c>
    </row>
    <row r="901" spans="1:41">
      <c r="A901" s="88" t="str">
        <f t="shared" si="82"/>
        <v/>
      </c>
      <c r="B901" s="89" t="str">
        <f t="shared" si="83"/>
        <v/>
      </c>
      <c r="C901" s="155" t="str">
        <f>IFERROR(IF(INDEX(data_wkly!D:D,MATCH($B901,data_wkly!$C:$C,0),1)=0,"",INDEX(data_wkly!D:D,MATCH($B901,data_wkly!$C:$C,0),1)),"")</f>
        <v/>
      </c>
      <c r="D901" s="21" t="str">
        <f>IFERROR(IF(INDEX(data_wkly!E:E,MATCH($B901,data_wkly!$C:$C,0),1)=0,"",INDEX(data_wkly!E:E,MATCH($B901,data_wkly!$C:$C,0),1)),"")</f>
        <v/>
      </c>
      <c r="E901" s="21" t="str">
        <f>IF(C901="","",IFERROR(INDEX(data_wkly!F:F,MATCH($B901,data_wkly!$C:$C,0),1),""))</f>
        <v/>
      </c>
      <c r="F901" s="21" t="str">
        <f>IF(E901="","",IFERROR(IF(INDEX(data_wkly!G:G,MATCH($B901,data_wkly!$C:$C,0),1)=0,"",INDEX(data_wkly!G:G,MATCH($B901,data_wkly!$C:$C,0),1)),""))</f>
        <v/>
      </c>
      <c r="G901" s="21" t="str">
        <f>IFERROR(IF(INDEX(data_wkly!H:H,MATCH($B901,data_wkly!$C:$C,0),1)=0,"",INDEX(data_wkly!H:H,MATCH($B901,data_wkly!$C:$C,0),1)),"")</f>
        <v/>
      </c>
      <c r="H901" s="21" t="str">
        <f>IF(C901="","",IFERROR(INDEX(data_wkly!I:I,MATCH($B901,data_wkly!$C:$C,0),1),""))</f>
        <v/>
      </c>
      <c r="I901" s="21" t="str">
        <f>IF(H901="","",IFERROR(IF(INDEX(data_wkly!J:J,MATCH($B901,data_wkly!$C:$C,0),1)=0,"",INDEX(data_wkly!J:J,MATCH($B901,data_wkly!$C:$C,0),1)),""))</f>
        <v/>
      </c>
      <c r="J901" s="21" t="str">
        <f>IFERROR(IF(INDEX(data_wkly!K:K,MATCH($B901,data_wkly!$C:$C,0),1)=0,"",INDEX(data_wkly!K:K,MATCH($B901,data_wkly!$C:$C,0),1)),"")</f>
        <v/>
      </c>
      <c r="K901" s="86" t="str">
        <f>IFERROR(IF(INDEX(data_wkly!L:L,MATCH($B901,data_wkly!$C:$C,0),1)=0,"",INDEX(data_wkly!L:L,MATCH($B901,data_wkly!$C:$C,0),1)),"")</f>
        <v/>
      </c>
      <c r="L901" s="156"/>
      <c r="M901" s="155" t="str">
        <f>IFERROR(IF(INDEX(data_wkly!M:M,MATCH($B901,data_wkly!$C:$C,0),1)=0,"",INDEX(data_wkly!M:M,MATCH($B901,data_wkly!$C:$C,0),1)),"")</f>
        <v/>
      </c>
      <c r="N901" s="21" t="str">
        <f>IFERROR(IF(INDEX(data_wkly!N:N,MATCH($B901,data_wkly!$C:$C,0),1)=0,"",INDEX(data_wkly!N:N,MATCH($B901,data_wkly!$C:$C,0),1)),"")</f>
        <v/>
      </c>
      <c r="O901" s="21" t="str">
        <f>IF(M901="","",IFERROR(INDEX(data_wkly!O:O,MATCH($B901,data_wkly!$C:$C,0),1),""))</f>
        <v/>
      </c>
      <c r="P901" s="21" t="str">
        <f>IF(M901="","",IFERROR(IF(INDEX(data_wkly!P:P,MATCH($B901,data_wkly!$C:$C,0),1)=0,"",INDEX(data_wkly!P:P,MATCH($B901,data_wkly!$C:$C,0),1)),""))</f>
        <v/>
      </c>
      <c r="Q901" s="21" t="str">
        <f>IFERROR(IF(INDEX(data_wkly!Q:Q,MATCH($B901,data_wkly!$C:$C,0),1)=0,"",INDEX(data_wkly!Q:Q,MATCH($B901,data_wkly!$C:$C,0),1)),"")</f>
        <v/>
      </c>
      <c r="R901" s="21" t="str">
        <f>IF(M901="","",IFERROR(INDEX(data_wkly!R:R,MATCH($B901,data_wkly!$C:$C,0),1),""))</f>
        <v/>
      </c>
      <c r="S901" s="21" t="str">
        <f>IF(M901="","",IFERROR(IF(INDEX(data_wkly!S:S,MATCH($B901,data_wkly!$C:$C,0),1)=0,"",INDEX(data_wkly!S:S,MATCH($B901,data_wkly!$C:$C,0),1)),""))</f>
        <v/>
      </c>
      <c r="T901" s="21" t="str">
        <f>IFERROR(IF(INDEX(data_wkly!T:T,MATCH($B901,data_wkly!$C:$C,0),1)=0,"",INDEX(data_wkly!T:T,MATCH($B901,data_wkly!$C:$C,0),1)),"")</f>
        <v/>
      </c>
      <c r="U901" s="86" t="str">
        <f>IFERROR(IF(INDEX(data_wkly!U:U,MATCH($B901,data_wkly!$C:$C,0),1)=0,"",INDEX(data_wkly!U:U,MATCH($B901,data_wkly!$C:$C,0),1)),"")</f>
        <v/>
      </c>
      <c r="V901" s="157" t="str">
        <f t="shared" si="81"/>
        <v/>
      </c>
      <c r="W901" s="152" t="str">
        <f>IFERROR(IF(INDEX(data_wkly!W:W,MATCH($B901,data_wkly!$C:$C,0),1)=0,"",INDEX(data_wkly!W:W,MATCH($B901,data_wkly!$C:$C,0),1)),"")</f>
        <v/>
      </c>
      <c r="X901" s="21" t="str">
        <f>IFERROR(IF(INDEX(data_wkly!X:X,MATCH($B901,data_wkly!$C:$C,0),1)=0,"",INDEX(data_wkly!X:X,MATCH($B901,data_wkly!$C:$C,0),1)),"")</f>
        <v/>
      </c>
      <c r="Y901" s="21" t="str">
        <f>IFERROR(IF(INDEX(data_wkly!Y:Y,MATCH($B901,data_wkly!$C:$C,0),1)=0,"",INDEX(data_wkly!Y:Y,MATCH($B901,data_wkly!$C:$C,0),1)),"")</f>
        <v/>
      </c>
      <c r="Z901" s="21" t="str">
        <f>IFERROR(IF(INDEX(data_wkly!Z:Z,MATCH($B901,data_wkly!$C:$C,0),1)=0,"",INDEX(data_wkly!Z:Z,MATCH($B901,data_wkly!$C:$C,0),1)),"")</f>
        <v/>
      </c>
      <c r="AA901" s="152" t="str">
        <f>IFERROR(IF(INDEX(data_wkly!AA:AA,MATCH($B901,data_wkly!$C:$C,0),1)=0,"",INDEX(data_wkly!AA:AA,MATCH($B901,data_wkly!$C:$C,0),1)),"")</f>
        <v/>
      </c>
      <c r="AB901" s="21" t="str">
        <f>IFERROR(IF(INDEX(data_wkly!AB:AB,MATCH($B901,data_wkly!$C:$C,0),1)=0,"",INDEX(data_wkly!AB:AB,MATCH($B901,data_wkly!$C:$C,0),1)),"")</f>
        <v/>
      </c>
      <c r="AC901" s="21" t="str">
        <f>IFERROR(IF(INDEX(data_wkly!AC:AC,MATCH($B901,data_wkly!$C:$C,0),1)=0,"",INDEX(data_wkly!AC:AC,MATCH($B901,data_wkly!$C:$C,0),1)),"")</f>
        <v/>
      </c>
      <c r="AD901" s="21" t="str">
        <f>IFERROR(IF(INDEX(data_wkly!AD:AD,MATCH($B901,data_wkly!$C:$C,0),1)=0,"",INDEX(data_wkly!AD:AD,MATCH($B901,data_wkly!$C:$C,0),1)),"")</f>
        <v/>
      </c>
      <c r="AE901" s="157" t="str">
        <f t="shared" si="86"/>
        <v/>
      </c>
      <c r="AF901" s="154" t="str">
        <f>IFERROR(IF(INDEX(data_wkly!AF:AF,MATCH($B901,data_wkly!$C:$C,0),1)=0,"",INDEX(data_wkly!AF:AF,MATCH($B901,data_wkly!$C:$C,0),1)),"")</f>
        <v/>
      </c>
      <c r="AG901" s="153" t="str">
        <f>IFERROR(IF(AF901="","",INDEX(data_wkly!AG:AG,MATCH($B901,data_wkly!$C:$C,0),1)),"")</f>
        <v/>
      </c>
      <c r="AH901" s="153" t="str">
        <f>IFERROR(IF(INDEX(data_wkly!AH:AH,MATCH($B901,data_wkly!$C:$C,0),1)=0,"",INDEX(data_wkly!AH:AH,MATCH($B901,data_wkly!$C:$C,0),1)),"")</f>
        <v/>
      </c>
      <c r="AI901" s="153" t="str">
        <f>IFERROR(IF(INDEX(data_wkly!AI:AI,MATCH($B901,data_wkly!$C:$C,0),1)=0,"",INDEX(data_wkly!AI:AI,MATCH($B901,data_wkly!$C:$C,0),1)),"")</f>
        <v/>
      </c>
      <c r="AJ901" s="153" t="str">
        <f>IFERROR(IF(AI901="","",INDEX(data_wkly!AJ:AJ,MATCH($B901,data_wkly!$C:$C,0),1)),"")</f>
        <v/>
      </c>
      <c r="AK901" s="153" t="str">
        <f>IFERROR(IF(INDEX(data_wkly!AK:AK,MATCH($B901,data_wkly!$C:$C,0),1)=0,"",INDEX(data_wkly!AK:AK,MATCH($B901,data_wkly!$C:$C,0),1)),"")</f>
        <v/>
      </c>
      <c r="AL901" s="153" t="str">
        <f>IFERROR(IF(INDEX(data_wkly!AL:AL,MATCH($B901,data_wkly!$C:$C,0),1)=0,"",INDEX(data_wkly!AL:AL,MATCH($B901,data_wkly!$C:$C,0),1)),"")</f>
        <v/>
      </c>
      <c r="AM901" s="183" t="str">
        <f>IFERROR(IF(INDEX(data_wkly!AM:AM,MATCH($B901,data_wkly!$C:$C,0),1)=0,"",INDEX(data_wkly!AM:AM,MATCH($B901,data_wkly!$C:$C,0),1)),"")</f>
        <v/>
      </c>
      <c r="AN901" s="41" t="str">
        <f t="shared" si="85"/>
        <v/>
      </c>
      <c r="AO901" s="88">
        <f t="shared" si="84"/>
        <v>1</v>
      </c>
    </row>
    <row r="902" spans="1:41">
      <c r="A902" s="88" t="str">
        <f t="shared" si="82"/>
        <v/>
      </c>
      <c r="B902" s="89" t="str">
        <f t="shared" si="83"/>
        <v/>
      </c>
      <c r="C902" s="155" t="str">
        <f>IFERROR(IF(INDEX(data_wkly!D:D,MATCH($B902,data_wkly!$C:$C,0),1)=0,"",INDEX(data_wkly!D:D,MATCH($B902,data_wkly!$C:$C,0),1)),"")</f>
        <v/>
      </c>
      <c r="D902" s="21" t="str">
        <f>IFERROR(IF(INDEX(data_wkly!E:E,MATCH($B902,data_wkly!$C:$C,0),1)=0,"",INDEX(data_wkly!E:E,MATCH($B902,data_wkly!$C:$C,0),1)),"")</f>
        <v/>
      </c>
      <c r="E902" s="21" t="str">
        <f>IF(C902="","",IFERROR(INDEX(data_wkly!F:F,MATCH($B902,data_wkly!$C:$C,0),1),""))</f>
        <v/>
      </c>
      <c r="F902" s="21" t="str">
        <f>IF(E902="","",IFERROR(IF(INDEX(data_wkly!G:G,MATCH($B902,data_wkly!$C:$C,0),1)=0,"",INDEX(data_wkly!G:G,MATCH($B902,data_wkly!$C:$C,0),1)),""))</f>
        <v/>
      </c>
      <c r="G902" s="21" t="str">
        <f>IFERROR(IF(INDEX(data_wkly!H:H,MATCH($B902,data_wkly!$C:$C,0),1)=0,"",INDEX(data_wkly!H:H,MATCH($B902,data_wkly!$C:$C,0),1)),"")</f>
        <v/>
      </c>
      <c r="H902" s="21" t="str">
        <f>IF(C902="","",IFERROR(INDEX(data_wkly!I:I,MATCH($B902,data_wkly!$C:$C,0),1),""))</f>
        <v/>
      </c>
      <c r="I902" s="21" t="str">
        <f>IF(H902="","",IFERROR(IF(INDEX(data_wkly!J:J,MATCH($B902,data_wkly!$C:$C,0),1)=0,"",INDEX(data_wkly!J:J,MATCH($B902,data_wkly!$C:$C,0),1)),""))</f>
        <v/>
      </c>
      <c r="J902" s="21" t="str">
        <f>IFERROR(IF(INDEX(data_wkly!K:K,MATCH($B902,data_wkly!$C:$C,0),1)=0,"",INDEX(data_wkly!K:K,MATCH($B902,data_wkly!$C:$C,0),1)),"")</f>
        <v/>
      </c>
      <c r="K902" s="86" t="str">
        <f>IFERROR(IF(INDEX(data_wkly!L:L,MATCH($B902,data_wkly!$C:$C,0),1)=0,"",INDEX(data_wkly!L:L,MATCH($B902,data_wkly!$C:$C,0),1)),"")</f>
        <v/>
      </c>
      <c r="L902" s="156"/>
      <c r="M902" s="155" t="str">
        <f>IFERROR(IF(INDEX(data_wkly!M:M,MATCH($B902,data_wkly!$C:$C,0),1)=0,"",INDEX(data_wkly!M:M,MATCH($B902,data_wkly!$C:$C,0),1)),"")</f>
        <v/>
      </c>
      <c r="N902" s="21" t="str">
        <f>IFERROR(IF(INDEX(data_wkly!N:N,MATCH($B902,data_wkly!$C:$C,0),1)=0,"",INDEX(data_wkly!N:N,MATCH($B902,data_wkly!$C:$C,0),1)),"")</f>
        <v/>
      </c>
      <c r="O902" s="21" t="str">
        <f>IF(M902="","",IFERROR(INDEX(data_wkly!O:O,MATCH($B902,data_wkly!$C:$C,0),1),""))</f>
        <v/>
      </c>
      <c r="P902" s="21" t="str">
        <f>IF(M902="","",IFERROR(IF(INDEX(data_wkly!P:P,MATCH($B902,data_wkly!$C:$C,0),1)=0,"",INDEX(data_wkly!P:P,MATCH($B902,data_wkly!$C:$C,0),1)),""))</f>
        <v/>
      </c>
      <c r="Q902" s="21" t="str">
        <f>IFERROR(IF(INDEX(data_wkly!Q:Q,MATCH($B902,data_wkly!$C:$C,0),1)=0,"",INDEX(data_wkly!Q:Q,MATCH($B902,data_wkly!$C:$C,0),1)),"")</f>
        <v/>
      </c>
      <c r="R902" s="21" t="str">
        <f>IF(M902="","",IFERROR(INDEX(data_wkly!R:R,MATCH($B902,data_wkly!$C:$C,0),1),""))</f>
        <v/>
      </c>
      <c r="S902" s="21" t="str">
        <f>IF(M902="","",IFERROR(IF(INDEX(data_wkly!S:S,MATCH($B902,data_wkly!$C:$C,0),1)=0,"",INDEX(data_wkly!S:S,MATCH($B902,data_wkly!$C:$C,0),1)),""))</f>
        <v/>
      </c>
      <c r="T902" s="21" t="str">
        <f>IFERROR(IF(INDEX(data_wkly!T:T,MATCH($B902,data_wkly!$C:$C,0),1)=0,"",INDEX(data_wkly!T:T,MATCH($B902,data_wkly!$C:$C,0),1)),"")</f>
        <v/>
      </c>
      <c r="U902" s="86" t="str">
        <f>IFERROR(IF(INDEX(data_wkly!U:U,MATCH($B902,data_wkly!$C:$C,0),1)=0,"",INDEX(data_wkly!U:U,MATCH($B902,data_wkly!$C:$C,0),1)),"")</f>
        <v/>
      </c>
      <c r="V902" s="157" t="str">
        <f t="shared" si="81"/>
        <v/>
      </c>
      <c r="W902" s="152" t="str">
        <f>IFERROR(IF(INDEX(data_wkly!W:W,MATCH($B902,data_wkly!$C:$C,0),1)=0,"",INDEX(data_wkly!W:W,MATCH($B902,data_wkly!$C:$C,0),1)),"")</f>
        <v/>
      </c>
      <c r="X902" s="21" t="str">
        <f>IFERROR(IF(INDEX(data_wkly!X:X,MATCH($B902,data_wkly!$C:$C,0),1)=0,"",INDEX(data_wkly!X:X,MATCH($B902,data_wkly!$C:$C,0),1)),"")</f>
        <v/>
      </c>
      <c r="Y902" s="21" t="str">
        <f>IFERROR(IF(INDEX(data_wkly!Y:Y,MATCH($B902,data_wkly!$C:$C,0),1)=0,"",INDEX(data_wkly!Y:Y,MATCH($B902,data_wkly!$C:$C,0),1)),"")</f>
        <v/>
      </c>
      <c r="Z902" s="21" t="str">
        <f>IFERROR(IF(INDEX(data_wkly!Z:Z,MATCH($B902,data_wkly!$C:$C,0),1)=0,"",INDEX(data_wkly!Z:Z,MATCH($B902,data_wkly!$C:$C,0),1)),"")</f>
        <v/>
      </c>
      <c r="AA902" s="152" t="str">
        <f>IFERROR(IF(INDEX(data_wkly!AA:AA,MATCH($B902,data_wkly!$C:$C,0),1)=0,"",INDEX(data_wkly!AA:AA,MATCH($B902,data_wkly!$C:$C,0),1)),"")</f>
        <v/>
      </c>
      <c r="AB902" s="21" t="str">
        <f>IFERROR(IF(INDEX(data_wkly!AB:AB,MATCH($B902,data_wkly!$C:$C,0),1)=0,"",INDEX(data_wkly!AB:AB,MATCH($B902,data_wkly!$C:$C,0),1)),"")</f>
        <v/>
      </c>
      <c r="AC902" s="21" t="str">
        <f>IFERROR(IF(INDEX(data_wkly!AC:AC,MATCH($B902,data_wkly!$C:$C,0),1)=0,"",INDEX(data_wkly!AC:AC,MATCH($B902,data_wkly!$C:$C,0),1)),"")</f>
        <v/>
      </c>
      <c r="AD902" s="21" t="str">
        <f>IFERROR(IF(INDEX(data_wkly!AD:AD,MATCH($B902,data_wkly!$C:$C,0),1)=0,"",INDEX(data_wkly!AD:AD,MATCH($B902,data_wkly!$C:$C,0),1)),"")</f>
        <v/>
      </c>
      <c r="AE902" s="157" t="str">
        <f t="shared" si="86"/>
        <v/>
      </c>
      <c r="AF902" s="154" t="str">
        <f>IFERROR(IF(INDEX(data_wkly!AF:AF,MATCH($B902,data_wkly!$C:$C,0),1)=0,"",INDEX(data_wkly!AF:AF,MATCH($B902,data_wkly!$C:$C,0),1)),"")</f>
        <v/>
      </c>
      <c r="AG902" s="153" t="str">
        <f>IFERROR(IF(AF902="","",INDEX(data_wkly!AG:AG,MATCH($B902,data_wkly!$C:$C,0),1)),"")</f>
        <v/>
      </c>
      <c r="AH902" s="153" t="str">
        <f>IFERROR(IF(INDEX(data_wkly!AH:AH,MATCH($B902,data_wkly!$C:$C,0),1)=0,"",INDEX(data_wkly!AH:AH,MATCH($B902,data_wkly!$C:$C,0),1)),"")</f>
        <v/>
      </c>
      <c r="AI902" s="153" t="str">
        <f>IFERROR(IF(INDEX(data_wkly!AI:AI,MATCH($B902,data_wkly!$C:$C,0),1)=0,"",INDEX(data_wkly!AI:AI,MATCH($B902,data_wkly!$C:$C,0),1)),"")</f>
        <v/>
      </c>
      <c r="AJ902" s="153" t="str">
        <f>IFERROR(IF(AI902="","",INDEX(data_wkly!AJ:AJ,MATCH($B902,data_wkly!$C:$C,0),1)),"")</f>
        <v/>
      </c>
      <c r="AK902" s="153" t="str">
        <f>IFERROR(IF(INDEX(data_wkly!AK:AK,MATCH($B902,data_wkly!$C:$C,0),1)=0,"",INDEX(data_wkly!AK:AK,MATCH($B902,data_wkly!$C:$C,0),1)),"")</f>
        <v/>
      </c>
      <c r="AL902" s="153" t="str">
        <f>IFERROR(IF(INDEX(data_wkly!AL:AL,MATCH($B902,data_wkly!$C:$C,0),1)=0,"",INDEX(data_wkly!AL:AL,MATCH($B902,data_wkly!$C:$C,0),1)),"")</f>
        <v/>
      </c>
      <c r="AM902" s="183" t="str">
        <f>IFERROR(IF(INDEX(data_wkly!AM:AM,MATCH($B902,data_wkly!$C:$C,0),1)=0,"",INDEX(data_wkly!AM:AM,MATCH($B902,data_wkly!$C:$C,0),1)),"")</f>
        <v/>
      </c>
      <c r="AN902" s="41" t="str">
        <f t="shared" si="85"/>
        <v/>
      </c>
      <c r="AO902" s="88">
        <f t="shared" si="84"/>
        <v>2</v>
      </c>
    </row>
    <row r="903" spans="1:41">
      <c r="A903" s="88" t="str">
        <f t="shared" si="82"/>
        <v/>
      </c>
      <c r="B903" s="89" t="str">
        <f t="shared" si="83"/>
        <v/>
      </c>
      <c r="C903" s="155" t="str">
        <f>IFERROR(IF(INDEX(data_wkly!D:D,MATCH($B903,data_wkly!$C:$C,0),1)=0,"",INDEX(data_wkly!D:D,MATCH($B903,data_wkly!$C:$C,0),1)),"")</f>
        <v/>
      </c>
      <c r="D903" s="21" t="str">
        <f>IFERROR(IF(INDEX(data_wkly!E:E,MATCH($B903,data_wkly!$C:$C,0),1)=0,"",INDEX(data_wkly!E:E,MATCH($B903,data_wkly!$C:$C,0),1)),"")</f>
        <v/>
      </c>
      <c r="E903" s="21" t="str">
        <f>IF(C903="","",IFERROR(INDEX(data_wkly!F:F,MATCH($B903,data_wkly!$C:$C,0),1),""))</f>
        <v/>
      </c>
      <c r="F903" s="21" t="str">
        <f>IF(E903="","",IFERROR(IF(INDEX(data_wkly!G:G,MATCH($B903,data_wkly!$C:$C,0),1)=0,"",INDEX(data_wkly!G:G,MATCH($B903,data_wkly!$C:$C,0),1)),""))</f>
        <v/>
      </c>
      <c r="G903" s="21" t="str">
        <f>IFERROR(IF(INDEX(data_wkly!H:H,MATCH($B903,data_wkly!$C:$C,0),1)=0,"",INDEX(data_wkly!H:H,MATCH($B903,data_wkly!$C:$C,0),1)),"")</f>
        <v/>
      </c>
      <c r="H903" s="21" t="str">
        <f>IF(C903="","",IFERROR(INDEX(data_wkly!I:I,MATCH($B903,data_wkly!$C:$C,0),1),""))</f>
        <v/>
      </c>
      <c r="I903" s="21" t="str">
        <f>IF(H903="","",IFERROR(IF(INDEX(data_wkly!J:J,MATCH($B903,data_wkly!$C:$C,0),1)=0,"",INDEX(data_wkly!J:J,MATCH($B903,data_wkly!$C:$C,0),1)),""))</f>
        <v/>
      </c>
      <c r="J903" s="21" t="str">
        <f>IFERROR(IF(INDEX(data_wkly!K:K,MATCH($B903,data_wkly!$C:$C,0),1)=0,"",INDEX(data_wkly!K:K,MATCH($B903,data_wkly!$C:$C,0),1)),"")</f>
        <v/>
      </c>
      <c r="K903" s="86" t="str">
        <f>IFERROR(IF(INDEX(data_wkly!L:L,MATCH($B903,data_wkly!$C:$C,0),1)=0,"",INDEX(data_wkly!L:L,MATCH($B903,data_wkly!$C:$C,0),1)),"")</f>
        <v/>
      </c>
      <c r="L903" s="156"/>
      <c r="M903" s="155" t="str">
        <f>IFERROR(IF(INDEX(data_wkly!M:M,MATCH($B903,data_wkly!$C:$C,0),1)=0,"",INDEX(data_wkly!M:M,MATCH($B903,data_wkly!$C:$C,0),1)),"")</f>
        <v/>
      </c>
      <c r="N903" s="21" t="str">
        <f>IFERROR(IF(INDEX(data_wkly!N:N,MATCH($B903,data_wkly!$C:$C,0),1)=0,"",INDEX(data_wkly!N:N,MATCH($B903,data_wkly!$C:$C,0),1)),"")</f>
        <v/>
      </c>
      <c r="O903" s="21" t="str">
        <f>IF(M903="","",IFERROR(INDEX(data_wkly!O:O,MATCH($B903,data_wkly!$C:$C,0),1),""))</f>
        <v/>
      </c>
      <c r="P903" s="21" t="str">
        <f>IF(M903="","",IFERROR(IF(INDEX(data_wkly!P:P,MATCH($B903,data_wkly!$C:$C,0),1)=0,"",INDEX(data_wkly!P:P,MATCH($B903,data_wkly!$C:$C,0),1)),""))</f>
        <v/>
      </c>
      <c r="Q903" s="21" t="str">
        <f>IFERROR(IF(INDEX(data_wkly!Q:Q,MATCH($B903,data_wkly!$C:$C,0),1)=0,"",INDEX(data_wkly!Q:Q,MATCH($B903,data_wkly!$C:$C,0),1)),"")</f>
        <v/>
      </c>
      <c r="R903" s="21" t="str">
        <f>IF(M903="","",IFERROR(INDEX(data_wkly!R:R,MATCH($B903,data_wkly!$C:$C,0),1),""))</f>
        <v/>
      </c>
      <c r="S903" s="21" t="str">
        <f>IF(M903="","",IFERROR(IF(INDEX(data_wkly!S:S,MATCH($B903,data_wkly!$C:$C,0),1)=0,"",INDEX(data_wkly!S:S,MATCH($B903,data_wkly!$C:$C,0),1)),""))</f>
        <v/>
      </c>
      <c r="T903" s="21" t="str">
        <f>IFERROR(IF(INDEX(data_wkly!T:T,MATCH($B903,data_wkly!$C:$C,0),1)=0,"",INDEX(data_wkly!T:T,MATCH($B903,data_wkly!$C:$C,0),1)),"")</f>
        <v/>
      </c>
      <c r="U903" s="86" t="str">
        <f>IFERROR(IF(INDEX(data_wkly!U:U,MATCH($B903,data_wkly!$C:$C,0),1)=0,"",INDEX(data_wkly!U:U,MATCH($B903,data_wkly!$C:$C,0),1)),"")</f>
        <v/>
      </c>
      <c r="V903" s="157" t="str">
        <f t="shared" si="81"/>
        <v/>
      </c>
      <c r="W903" s="152" t="str">
        <f>IFERROR(IF(INDEX(data_wkly!W:W,MATCH($B903,data_wkly!$C:$C,0),1)=0,"",INDEX(data_wkly!W:W,MATCH($B903,data_wkly!$C:$C,0),1)),"")</f>
        <v/>
      </c>
      <c r="X903" s="21" t="str">
        <f>IFERROR(IF(INDEX(data_wkly!X:X,MATCH($B903,data_wkly!$C:$C,0),1)=0,"",INDEX(data_wkly!X:X,MATCH($B903,data_wkly!$C:$C,0),1)),"")</f>
        <v/>
      </c>
      <c r="Y903" s="21" t="str">
        <f>IFERROR(IF(INDEX(data_wkly!Y:Y,MATCH($B903,data_wkly!$C:$C,0),1)=0,"",INDEX(data_wkly!Y:Y,MATCH($B903,data_wkly!$C:$C,0),1)),"")</f>
        <v/>
      </c>
      <c r="Z903" s="21" t="str">
        <f>IFERROR(IF(INDEX(data_wkly!Z:Z,MATCH($B903,data_wkly!$C:$C,0),1)=0,"",INDEX(data_wkly!Z:Z,MATCH($B903,data_wkly!$C:$C,0),1)),"")</f>
        <v/>
      </c>
      <c r="AA903" s="152" t="str">
        <f>IFERROR(IF(INDEX(data_wkly!AA:AA,MATCH($B903,data_wkly!$C:$C,0),1)=0,"",INDEX(data_wkly!AA:AA,MATCH($B903,data_wkly!$C:$C,0),1)),"")</f>
        <v/>
      </c>
      <c r="AB903" s="21" t="str">
        <f>IFERROR(IF(INDEX(data_wkly!AB:AB,MATCH($B903,data_wkly!$C:$C,0),1)=0,"",INDEX(data_wkly!AB:AB,MATCH($B903,data_wkly!$C:$C,0),1)),"")</f>
        <v/>
      </c>
      <c r="AC903" s="21" t="str">
        <f>IFERROR(IF(INDEX(data_wkly!AC:AC,MATCH($B903,data_wkly!$C:$C,0),1)=0,"",INDEX(data_wkly!AC:AC,MATCH($B903,data_wkly!$C:$C,0),1)),"")</f>
        <v/>
      </c>
      <c r="AD903" s="21" t="str">
        <f>IFERROR(IF(INDEX(data_wkly!AD:AD,MATCH($B903,data_wkly!$C:$C,0),1)=0,"",INDEX(data_wkly!AD:AD,MATCH($B903,data_wkly!$C:$C,0),1)),"")</f>
        <v/>
      </c>
      <c r="AE903" s="157" t="str">
        <f t="shared" si="86"/>
        <v/>
      </c>
      <c r="AF903" s="154" t="str">
        <f>IFERROR(IF(INDEX(data_wkly!AF:AF,MATCH($B903,data_wkly!$C:$C,0),1)=0,"",INDEX(data_wkly!AF:AF,MATCH($B903,data_wkly!$C:$C,0),1)),"")</f>
        <v/>
      </c>
      <c r="AG903" s="153" t="str">
        <f>IFERROR(IF(AF903="","",INDEX(data_wkly!AG:AG,MATCH($B903,data_wkly!$C:$C,0),1)),"")</f>
        <v/>
      </c>
      <c r="AH903" s="153" t="str">
        <f>IFERROR(IF(INDEX(data_wkly!AH:AH,MATCH($B903,data_wkly!$C:$C,0),1)=0,"",INDEX(data_wkly!AH:AH,MATCH($B903,data_wkly!$C:$C,0),1)),"")</f>
        <v/>
      </c>
      <c r="AI903" s="153" t="str">
        <f>IFERROR(IF(INDEX(data_wkly!AI:AI,MATCH($B903,data_wkly!$C:$C,0),1)=0,"",INDEX(data_wkly!AI:AI,MATCH($B903,data_wkly!$C:$C,0),1)),"")</f>
        <v/>
      </c>
      <c r="AJ903" s="153" t="str">
        <f>IFERROR(IF(AI903="","",INDEX(data_wkly!AJ:AJ,MATCH($B903,data_wkly!$C:$C,0),1)),"")</f>
        <v/>
      </c>
      <c r="AK903" s="153" t="str">
        <f>IFERROR(IF(INDEX(data_wkly!AK:AK,MATCH($B903,data_wkly!$C:$C,0),1)=0,"",INDEX(data_wkly!AK:AK,MATCH($B903,data_wkly!$C:$C,0),1)),"")</f>
        <v/>
      </c>
      <c r="AL903" s="153" t="str">
        <f>IFERROR(IF(INDEX(data_wkly!AL:AL,MATCH($B903,data_wkly!$C:$C,0),1)=0,"",INDEX(data_wkly!AL:AL,MATCH($B903,data_wkly!$C:$C,0),1)),"")</f>
        <v/>
      </c>
      <c r="AM903" s="183" t="str">
        <f>IFERROR(IF(INDEX(data_wkly!AM:AM,MATCH($B903,data_wkly!$C:$C,0),1)=0,"",INDEX(data_wkly!AM:AM,MATCH($B903,data_wkly!$C:$C,0),1)),"")</f>
        <v/>
      </c>
      <c r="AN903" s="41" t="str">
        <f t="shared" si="85"/>
        <v/>
      </c>
      <c r="AO903" s="88">
        <f t="shared" si="84"/>
        <v>1</v>
      </c>
    </row>
    <row r="904" spans="1:41">
      <c r="A904" s="88" t="str">
        <f t="shared" si="82"/>
        <v/>
      </c>
      <c r="B904" s="89" t="str">
        <f t="shared" si="83"/>
        <v/>
      </c>
      <c r="C904" s="155" t="str">
        <f>IFERROR(IF(INDEX(data_wkly!D:D,MATCH($B904,data_wkly!$C:$C,0),1)=0,"",INDEX(data_wkly!D:D,MATCH($B904,data_wkly!$C:$C,0),1)),"")</f>
        <v/>
      </c>
      <c r="D904" s="21" t="str">
        <f>IFERROR(IF(INDEX(data_wkly!E:E,MATCH($B904,data_wkly!$C:$C,0),1)=0,"",INDEX(data_wkly!E:E,MATCH($B904,data_wkly!$C:$C,0),1)),"")</f>
        <v/>
      </c>
      <c r="E904" s="21" t="str">
        <f>IF(C904="","",IFERROR(INDEX(data_wkly!F:F,MATCH($B904,data_wkly!$C:$C,0),1),""))</f>
        <v/>
      </c>
      <c r="F904" s="21" t="str">
        <f>IF(E904="","",IFERROR(IF(INDEX(data_wkly!G:G,MATCH($B904,data_wkly!$C:$C,0),1)=0,"",INDEX(data_wkly!G:G,MATCH($B904,data_wkly!$C:$C,0),1)),""))</f>
        <v/>
      </c>
      <c r="G904" s="21" t="str">
        <f>IFERROR(IF(INDEX(data_wkly!H:H,MATCH($B904,data_wkly!$C:$C,0),1)=0,"",INDEX(data_wkly!H:H,MATCH($B904,data_wkly!$C:$C,0),1)),"")</f>
        <v/>
      </c>
      <c r="H904" s="21" t="str">
        <f>IF(C904="","",IFERROR(INDEX(data_wkly!I:I,MATCH($B904,data_wkly!$C:$C,0),1),""))</f>
        <v/>
      </c>
      <c r="I904" s="21" t="str">
        <f>IF(H904="","",IFERROR(IF(INDEX(data_wkly!J:J,MATCH($B904,data_wkly!$C:$C,0),1)=0,"",INDEX(data_wkly!J:J,MATCH($B904,data_wkly!$C:$C,0),1)),""))</f>
        <v/>
      </c>
      <c r="J904" s="21" t="str">
        <f>IFERROR(IF(INDEX(data_wkly!K:K,MATCH($B904,data_wkly!$C:$C,0),1)=0,"",INDEX(data_wkly!K:K,MATCH($B904,data_wkly!$C:$C,0),1)),"")</f>
        <v/>
      </c>
      <c r="K904" s="86" t="str">
        <f>IFERROR(IF(INDEX(data_wkly!L:L,MATCH($B904,data_wkly!$C:$C,0),1)=0,"",INDEX(data_wkly!L:L,MATCH($B904,data_wkly!$C:$C,0),1)),"")</f>
        <v/>
      </c>
      <c r="L904" s="156"/>
      <c r="M904" s="155" t="str">
        <f>IFERROR(IF(INDEX(data_wkly!M:M,MATCH($B904,data_wkly!$C:$C,0),1)=0,"",INDEX(data_wkly!M:M,MATCH($B904,data_wkly!$C:$C,0),1)),"")</f>
        <v/>
      </c>
      <c r="N904" s="21" t="str">
        <f>IFERROR(IF(INDEX(data_wkly!N:N,MATCH($B904,data_wkly!$C:$C,0),1)=0,"",INDEX(data_wkly!N:N,MATCH($B904,data_wkly!$C:$C,0),1)),"")</f>
        <v/>
      </c>
      <c r="O904" s="21" t="str">
        <f>IF(M904="","",IFERROR(INDEX(data_wkly!O:O,MATCH($B904,data_wkly!$C:$C,0),1),""))</f>
        <v/>
      </c>
      <c r="P904" s="21" t="str">
        <f>IF(M904="","",IFERROR(IF(INDEX(data_wkly!P:P,MATCH($B904,data_wkly!$C:$C,0),1)=0,"",INDEX(data_wkly!P:P,MATCH($B904,data_wkly!$C:$C,0),1)),""))</f>
        <v/>
      </c>
      <c r="Q904" s="21" t="str">
        <f>IFERROR(IF(INDEX(data_wkly!Q:Q,MATCH($B904,data_wkly!$C:$C,0),1)=0,"",INDEX(data_wkly!Q:Q,MATCH($B904,data_wkly!$C:$C,0),1)),"")</f>
        <v/>
      </c>
      <c r="R904" s="21" t="str">
        <f>IF(M904="","",IFERROR(INDEX(data_wkly!R:R,MATCH($B904,data_wkly!$C:$C,0),1),""))</f>
        <v/>
      </c>
      <c r="S904" s="21" t="str">
        <f>IF(M904="","",IFERROR(IF(INDEX(data_wkly!S:S,MATCH($B904,data_wkly!$C:$C,0),1)=0,"",INDEX(data_wkly!S:S,MATCH($B904,data_wkly!$C:$C,0),1)),""))</f>
        <v/>
      </c>
      <c r="T904" s="21" t="str">
        <f>IFERROR(IF(INDEX(data_wkly!T:T,MATCH($B904,data_wkly!$C:$C,0),1)=0,"",INDEX(data_wkly!T:T,MATCH($B904,data_wkly!$C:$C,0),1)),"")</f>
        <v/>
      </c>
      <c r="U904" s="86" t="str">
        <f>IFERROR(IF(INDEX(data_wkly!U:U,MATCH($B904,data_wkly!$C:$C,0),1)=0,"",INDEX(data_wkly!U:U,MATCH($B904,data_wkly!$C:$C,0),1)),"")</f>
        <v/>
      </c>
      <c r="V904" s="157" t="str">
        <f t="shared" si="81"/>
        <v/>
      </c>
      <c r="W904" s="152" t="str">
        <f>IFERROR(IF(INDEX(data_wkly!W:W,MATCH($B904,data_wkly!$C:$C,0),1)=0,"",INDEX(data_wkly!W:W,MATCH($B904,data_wkly!$C:$C,0),1)),"")</f>
        <v/>
      </c>
      <c r="X904" s="21" t="str">
        <f>IFERROR(IF(INDEX(data_wkly!X:X,MATCH($B904,data_wkly!$C:$C,0),1)=0,"",INDEX(data_wkly!X:X,MATCH($B904,data_wkly!$C:$C,0),1)),"")</f>
        <v/>
      </c>
      <c r="Y904" s="21" t="str">
        <f>IFERROR(IF(INDEX(data_wkly!Y:Y,MATCH($B904,data_wkly!$C:$C,0),1)=0,"",INDEX(data_wkly!Y:Y,MATCH($B904,data_wkly!$C:$C,0),1)),"")</f>
        <v/>
      </c>
      <c r="Z904" s="21" t="str">
        <f>IFERROR(IF(INDEX(data_wkly!Z:Z,MATCH($B904,data_wkly!$C:$C,0),1)=0,"",INDEX(data_wkly!Z:Z,MATCH($B904,data_wkly!$C:$C,0),1)),"")</f>
        <v/>
      </c>
      <c r="AA904" s="152" t="str">
        <f>IFERROR(IF(INDEX(data_wkly!AA:AA,MATCH($B904,data_wkly!$C:$C,0),1)=0,"",INDEX(data_wkly!AA:AA,MATCH($B904,data_wkly!$C:$C,0),1)),"")</f>
        <v/>
      </c>
      <c r="AB904" s="21" t="str">
        <f>IFERROR(IF(INDEX(data_wkly!AB:AB,MATCH($B904,data_wkly!$C:$C,0),1)=0,"",INDEX(data_wkly!AB:AB,MATCH($B904,data_wkly!$C:$C,0),1)),"")</f>
        <v/>
      </c>
      <c r="AC904" s="21" t="str">
        <f>IFERROR(IF(INDEX(data_wkly!AC:AC,MATCH($B904,data_wkly!$C:$C,0),1)=0,"",INDEX(data_wkly!AC:AC,MATCH($B904,data_wkly!$C:$C,0),1)),"")</f>
        <v/>
      </c>
      <c r="AD904" s="21" t="str">
        <f>IFERROR(IF(INDEX(data_wkly!AD:AD,MATCH($B904,data_wkly!$C:$C,0),1)=0,"",INDEX(data_wkly!AD:AD,MATCH($B904,data_wkly!$C:$C,0),1)),"")</f>
        <v/>
      </c>
      <c r="AE904" s="157" t="str">
        <f t="shared" si="86"/>
        <v/>
      </c>
      <c r="AF904" s="154" t="str">
        <f>IFERROR(IF(INDEX(data_wkly!AF:AF,MATCH($B904,data_wkly!$C:$C,0),1)=0,"",INDEX(data_wkly!AF:AF,MATCH($B904,data_wkly!$C:$C,0),1)),"")</f>
        <v/>
      </c>
      <c r="AG904" s="153" t="str">
        <f>IFERROR(IF(AF904="","",INDEX(data_wkly!AG:AG,MATCH($B904,data_wkly!$C:$C,0),1)),"")</f>
        <v/>
      </c>
      <c r="AH904" s="153" t="str">
        <f>IFERROR(IF(INDEX(data_wkly!AH:AH,MATCH($B904,data_wkly!$C:$C,0),1)=0,"",INDEX(data_wkly!AH:AH,MATCH($B904,data_wkly!$C:$C,0),1)),"")</f>
        <v/>
      </c>
      <c r="AI904" s="153" t="str">
        <f>IFERROR(IF(INDEX(data_wkly!AI:AI,MATCH($B904,data_wkly!$C:$C,0),1)=0,"",INDEX(data_wkly!AI:AI,MATCH($B904,data_wkly!$C:$C,0),1)),"")</f>
        <v/>
      </c>
      <c r="AJ904" s="153" t="str">
        <f>IFERROR(IF(AI904="","",INDEX(data_wkly!AJ:AJ,MATCH($B904,data_wkly!$C:$C,0),1)),"")</f>
        <v/>
      </c>
      <c r="AK904" s="153" t="str">
        <f>IFERROR(IF(INDEX(data_wkly!AK:AK,MATCH($B904,data_wkly!$C:$C,0),1)=0,"",INDEX(data_wkly!AK:AK,MATCH($B904,data_wkly!$C:$C,0),1)),"")</f>
        <v/>
      </c>
      <c r="AL904" s="153" t="str">
        <f>IFERROR(IF(INDEX(data_wkly!AL:AL,MATCH($B904,data_wkly!$C:$C,0),1)=0,"",INDEX(data_wkly!AL:AL,MATCH($B904,data_wkly!$C:$C,0),1)),"")</f>
        <v/>
      </c>
      <c r="AM904" s="183" t="str">
        <f>IFERROR(IF(INDEX(data_wkly!AM:AM,MATCH($B904,data_wkly!$C:$C,0),1)=0,"",INDEX(data_wkly!AM:AM,MATCH($B904,data_wkly!$C:$C,0),1)),"")</f>
        <v/>
      </c>
      <c r="AN904" s="41" t="str">
        <f t="shared" si="85"/>
        <v/>
      </c>
      <c r="AO904" s="88">
        <f t="shared" si="84"/>
        <v>2</v>
      </c>
    </row>
    <row r="905" spans="1:41">
      <c r="A905" s="88" t="str">
        <f t="shared" si="82"/>
        <v/>
      </c>
      <c r="B905" s="89" t="str">
        <f t="shared" si="83"/>
        <v/>
      </c>
      <c r="C905" s="155" t="str">
        <f>IFERROR(IF(INDEX(data_wkly!D:D,MATCH($B905,data_wkly!$C:$C,0),1)=0,"",INDEX(data_wkly!D:D,MATCH($B905,data_wkly!$C:$C,0),1)),"")</f>
        <v/>
      </c>
      <c r="D905" s="21" t="str">
        <f>IFERROR(IF(INDEX(data_wkly!E:E,MATCH($B905,data_wkly!$C:$C,0),1)=0,"",INDEX(data_wkly!E:E,MATCH($B905,data_wkly!$C:$C,0),1)),"")</f>
        <v/>
      </c>
      <c r="E905" s="21" t="str">
        <f>IF(C905="","",IFERROR(INDEX(data_wkly!F:F,MATCH($B905,data_wkly!$C:$C,0),1),""))</f>
        <v/>
      </c>
      <c r="F905" s="21" t="str">
        <f>IF(E905="","",IFERROR(IF(INDEX(data_wkly!G:G,MATCH($B905,data_wkly!$C:$C,0),1)=0,"",INDEX(data_wkly!G:G,MATCH($B905,data_wkly!$C:$C,0),1)),""))</f>
        <v/>
      </c>
      <c r="G905" s="21" t="str">
        <f>IFERROR(IF(INDEX(data_wkly!H:H,MATCH($B905,data_wkly!$C:$C,0),1)=0,"",INDEX(data_wkly!H:H,MATCH($B905,data_wkly!$C:$C,0),1)),"")</f>
        <v/>
      </c>
      <c r="H905" s="21" t="str">
        <f>IF(C905="","",IFERROR(INDEX(data_wkly!I:I,MATCH($B905,data_wkly!$C:$C,0),1),""))</f>
        <v/>
      </c>
      <c r="I905" s="21" t="str">
        <f>IF(H905="","",IFERROR(IF(INDEX(data_wkly!J:J,MATCH($B905,data_wkly!$C:$C,0),1)=0,"",INDEX(data_wkly!J:J,MATCH($B905,data_wkly!$C:$C,0),1)),""))</f>
        <v/>
      </c>
      <c r="J905" s="21" t="str">
        <f>IFERROR(IF(INDEX(data_wkly!K:K,MATCH($B905,data_wkly!$C:$C,0),1)=0,"",INDEX(data_wkly!K:K,MATCH($B905,data_wkly!$C:$C,0),1)),"")</f>
        <v/>
      </c>
      <c r="K905" s="86" t="str">
        <f>IFERROR(IF(INDEX(data_wkly!L:L,MATCH($B905,data_wkly!$C:$C,0),1)=0,"",INDEX(data_wkly!L:L,MATCH($B905,data_wkly!$C:$C,0),1)),"")</f>
        <v/>
      </c>
      <c r="L905" s="156"/>
      <c r="M905" s="155" t="str">
        <f>IFERROR(IF(INDEX(data_wkly!M:M,MATCH($B905,data_wkly!$C:$C,0),1)=0,"",INDEX(data_wkly!M:M,MATCH($B905,data_wkly!$C:$C,0),1)),"")</f>
        <v/>
      </c>
      <c r="N905" s="21" t="str">
        <f>IFERROR(IF(INDEX(data_wkly!N:N,MATCH($B905,data_wkly!$C:$C,0),1)=0,"",INDEX(data_wkly!N:N,MATCH($B905,data_wkly!$C:$C,0),1)),"")</f>
        <v/>
      </c>
      <c r="O905" s="21" t="str">
        <f>IF(M905="","",IFERROR(INDEX(data_wkly!O:O,MATCH($B905,data_wkly!$C:$C,0),1),""))</f>
        <v/>
      </c>
      <c r="P905" s="21" t="str">
        <f>IF(M905="","",IFERROR(IF(INDEX(data_wkly!P:P,MATCH($B905,data_wkly!$C:$C,0),1)=0,"",INDEX(data_wkly!P:P,MATCH($B905,data_wkly!$C:$C,0),1)),""))</f>
        <v/>
      </c>
      <c r="Q905" s="21" t="str">
        <f>IFERROR(IF(INDEX(data_wkly!Q:Q,MATCH($B905,data_wkly!$C:$C,0),1)=0,"",INDEX(data_wkly!Q:Q,MATCH($B905,data_wkly!$C:$C,0),1)),"")</f>
        <v/>
      </c>
      <c r="R905" s="21" t="str">
        <f>IF(M905="","",IFERROR(INDEX(data_wkly!R:R,MATCH($B905,data_wkly!$C:$C,0),1),""))</f>
        <v/>
      </c>
      <c r="S905" s="21" t="str">
        <f>IF(M905="","",IFERROR(IF(INDEX(data_wkly!S:S,MATCH($B905,data_wkly!$C:$C,0),1)=0,"",INDEX(data_wkly!S:S,MATCH($B905,data_wkly!$C:$C,0),1)),""))</f>
        <v/>
      </c>
      <c r="T905" s="21" t="str">
        <f>IFERROR(IF(INDEX(data_wkly!T:T,MATCH($B905,data_wkly!$C:$C,0),1)=0,"",INDEX(data_wkly!T:T,MATCH($B905,data_wkly!$C:$C,0),1)),"")</f>
        <v/>
      </c>
      <c r="U905" s="86" t="str">
        <f>IFERROR(IF(INDEX(data_wkly!U:U,MATCH($B905,data_wkly!$C:$C,0),1)=0,"",INDEX(data_wkly!U:U,MATCH($B905,data_wkly!$C:$C,0),1)),"")</f>
        <v/>
      </c>
      <c r="V905" s="157" t="str">
        <f t="shared" si="81"/>
        <v/>
      </c>
      <c r="W905" s="152" t="str">
        <f>IFERROR(IF(INDEX(data_wkly!W:W,MATCH($B905,data_wkly!$C:$C,0),1)=0,"",INDEX(data_wkly!W:W,MATCH($B905,data_wkly!$C:$C,0),1)),"")</f>
        <v/>
      </c>
      <c r="X905" s="21" t="str">
        <f>IFERROR(IF(INDEX(data_wkly!X:X,MATCH($B905,data_wkly!$C:$C,0),1)=0,"",INDEX(data_wkly!X:X,MATCH($B905,data_wkly!$C:$C,0),1)),"")</f>
        <v/>
      </c>
      <c r="Y905" s="21" t="str">
        <f>IFERROR(IF(INDEX(data_wkly!Y:Y,MATCH($B905,data_wkly!$C:$C,0),1)=0,"",INDEX(data_wkly!Y:Y,MATCH($B905,data_wkly!$C:$C,0),1)),"")</f>
        <v/>
      </c>
      <c r="Z905" s="21" t="str">
        <f>IFERROR(IF(INDEX(data_wkly!Z:Z,MATCH($B905,data_wkly!$C:$C,0),1)=0,"",INDEX(data_wkly!Z:Z,MATCH($B905,data_wkly!$C:$C,0),1)),"")</f>
        <v/>
      </c>
      <c r="AA905" s="152" t="str">
        <f>IFERROR(IF(INDEX(data_wkly!AA:AA,MATCH($B905,data_wkly!$C:$C,0),1)=0,"",INDEX(data_wkly!AA:AA,MATCH($B905,data_wkly!$C:$C,0),1)),"")</f>
        <v/>
      </c>
      <c r="AB905" s="21" t="str">
        <f>IFERROR(IF(INDEX(data_wkly!AB:AB,MATCH($B905,data_wkly!$C:$C,0),1)=0,"",INDEX(data_wkly!AB:AB,MATCH($B905,data_wkly!$C:$C,0),1)),"")</f>
        <v/>
      </c>
      <c r="AC905" s="21" t="str">
        <f>IFERROR(IF(INDEX(data_wkly!AC:AC,MATCH($B905,data_wkly!$C:$C,0),1)=0,"",INDEX(data_wkly!AC:AC,MATCH($B905,data_wkly!$C:$C,0),1)),"")</f>
        <v/>
      </c>
      <c r="AD905" s="21" t="str">
        <f>IFERROR(IF(INDEX(data_wkly!AD:AD,MATCH($B905,data_wkly!$C:$C,0),1)=0,"",INDEX(data_wkly!AD:AD,MATCH($B905,data_wkly!$C:$C,0),1)),"")</f>
        <v/>
      </c>
      <c r="AE905" s="157" t="str">
        <f t="shared" si="86"/>
        <v/>
      </c>
      <c r="AF905" s="154" t="str">
        <f>IFERROR(IF(INDEX(data_wkly!AF:AF,MATCH($B905,data_wkly!$C:$C,0),1)=0,"",INDEX(data_wkly!AF:AF,MATCH($B905,data_wkly!$C:$C,0),1)),"")</f>
        <v/>
      </c>
      <c r="AG905" s="153" t="str">
        <f>IFERROR(IF(AF905="","",INDEX(data_wkly!AG:AG,MATCH($B905,data_wkly!$C:$C,0),1)),"")</f>
        <v/>
      </c>
      <c r="AH905" s="153" t="str">
        <f>IFERROR(IF(INDEX(data_wkly!AH:AH,MATCH($B905,data_wkly!$C:$C,0),1)=0,"",INDEX(data_wkly!AH:AH,MATCH($B905,data_wkly!$C:$C,0),1)),"")</f>
        <v/>
      </c>
      <c r="AI905" s="153" t="str">
        <f>IFERROR(IF(INDEX(data_wkly!AI:AI,MATCH($B905,data_wkly!$C:$C,0),1)=0,"",INDEX(data_wkly!AI:AI,MATCH($B905,data_wkly!$C:$C,0),1)),"")</f>
        <v/>
      </c>
      <c r="AJ905" s="153" t="str">
        <f>IFERROR(IF(AI905="","",INDEX(data_wkly!AJ:AJ,MATCH($B905,data_wkly!$C:$C,0),1)),"")</f>
        <v/>
      </c>
      <c r="AK905" s="153" t="str">
        <f>IFERROR(IF(INDEX(data_wkly!AK:AK,MATCH($B905,data_wkly!$C:$C,0),1)=0,"",INDEX(data_wkly!AK:AK,MATCH($B905,data_wkly!$C:$C,0),1)),"")</f>
        <v/>
      </c>
      <c r="AL905" s="153" t="str">
        <f>IFERROR(IF(INDEX(data_wkly!AL:AL,MATCH($B905,data_wkly!$C:$C,0),1)=0,"",INDEX(data_wkly!AL:AL,MATCH($B905,data_wkly!$C:$C,0),1)),"")</f>
        <v/>
      </c>
      <c r="AM905" s="183" t="str">
        <f>IFERROR(IF(INDEX(data_wkly!AM:AM,MATCH($B905,data_wkly!$C:$C,0),1)=0,"",INDEX(data_wkly!AM:AM,MATCH($B905,data_wkly!$C:$C,0),1)),"")</f>
        <v/>
      </c>
      <c r="AN905" s="41" t="str">
        <f t="shared" si="85"/>
        <v/>
      </c>
      <c r="AO905" s="88">
        <f t="shared" si="84"/>
        <v>1</v>
      </c>
    </row>
    <row r="906" spans="1:41">
      <c r="A906" s="88" t="str">
        <f t="shared" si="82"/>
        <v/>
      </c>
      <c r="B906" s="89" t="str">
        <f t="shared" si="83"/>
        <v/>
      </c>
      <c r="C906" s="155" t="str">
        <f>IFERROR(IF(INDEX(data_wkly!D:D,MATCH($B906,data_wkly!$C:$C,0),1)=0,"",INDEX(data_wkly!D:D,MATCH($B906,data_wkly!$C:$C,0),1)),"")</f>
        <v/>
      </c>
      <c r="D906" s="21" t="str">
        <f>IFERROR(IF(INDEX(data_wkly!E:E,MATCH($B906,data_wkly!$C:$C,0),1)=0,"",INDEX(data_wkly!E:E,MATCH($B906,data_wkly!$C:$C,0),1)),"")</f>
        <v/>
      </c>
      <c r="E906" s="21" t="str">
        <f>IF(C906="","",IFERROR(INDEX(data_wkly!F:F,MATCH($B906,data_wkly!$C:$C,0),1),""))</f>
        <v/>
      </c>
      <c r="F906" s="21" t="str">
        <f>IF(E906="","",IFERROR(IF(INDEX(data_wkly!G:G,MATCH($B906,data_wkly!$C:$C,0),1)=0,"",INDEX(data_wkly!G:G,MATCH($B906,data_wkly!$C:$C,0),1)),""))</f>
        <v/>
      </c>
      <c r="G906" s="21" t="str">
        <f>IFERROR(IF(INDEX(data_wkly!H:H,MATCH($B906,data_wkly!$C:$C,0),1)=0,"",INDEX(data_wkly!H:H,MATCH($B906,data_wkly!$C:$C,0),1)),"")</f>
        <v/>
      </c>
      <c r="H906" s="21" t="str">
        <f>IF(C906="","",IFERROR(INDEX(data_wkly!I:I,MATCH($B906,data_wkly!$C:$C,0),1),""))</f>
        <v/>
      </c>
      <c r="I906" s="21" t="str">
        <f>IF(H906="","",IFERROR(IF(INDEX(data_wkly!J:J,MATCH($B906,data_wkly!$C:$C,0),1)=0,"",INDEX(data_wkly!J:J,MATCH($B906,data_wkly!$C:$C,0),1)),""))</f>
        <v/>
      </c>
      <c r="J906" s="21" t="str">
        <f>IFERROR(IF(INDEX(data_wkly!K:K,MATCH($B906,data_wkly!$C:$C,0),1)=0,"",INDEX(data_wkly!K:K,MATCH($B906,data_wkly!$C:$C,0),1)),"")</f>
        <v/>
      </c>
      <c r="K906" s="86" t="str">
        <f>IFERROR(IF(INDEX(data_wkly!L:L,MATCH($B906,data_wkly!$C:$C,0),1)=0,"",INDEX(data_wkly!L:L,MATCH($B906,data_wkly!$C:$C,0),1)),"")</f>
        <v/>
      </c>
      <c r="L906" s="156"/>
      <c r="M906" s="155" t="str">
        <f>IFERROR(IF(INDEX(data_wkly!M:M,MATCH($B906,data_wkly!$C:$C,0),1)=0,"",INDEX(data_wkly!M:M,MATCH($B906,data_wkly!$C:$C,0),1)),"")</f>
        <v/>
      </c>
      <c r="N906" s="21" t="str">
        <f>IFERROR(IF(INDEX(data_wkly!N:N,MATCH($B906,data_wkly!$C:$C,0),1)=0,"",INDEX(data_wkly!N:N,MATCH($B906,data_wkly!$C:$C,0),1)),"")</f>
        <v/>
      </c>
      <c r="O906" s="21" t="str">
        <f>IF(M906="","",IFERROR(INDEX(data_wkly!O:O,MATCH($B906,data_wkly!$C:$C,0),1),""))</f>
        <v/>
      </c>
      <c r="P906" s="21" t="str">
        <f>IF(M906="","",IFERROR(IF(INDEX(data_wkly!P:P,MATCH($B906,data_wkly!$C:$C,0),1)=0,"",INDEX(data_wkly!P:P,MATCH($B906,data_wkly!$C:$C,0),1)),""))</f>
        <v/>
      </c>
      <c r="Q906" s="21" t="str">
        <f>IFERROR(IF(INDEX(data_wkly!Q:Q,MATCH($B906,data_wkly!$C:$C,0),1)=0,"",INDEX(data_wkly!Q:Q,MATCH($B906,data_wkly!$C:$C,0),1)),"")</f>
        <v/>
      </c>
      <c r="R906" s="21" t="str">
        <f>IF(M906="","",IFERROR(INDEX(data_wkly!R:R,MATCH($B906,data_wkly!$C:$C,0),1),""))</f>
        <v/>
      </c>
      <c r="S906" s="21" t="str">
        <f>IF(M906="","",IFERROR(IF(INDEX(data_wkly!S:S,MATCH($B906,data_wkly!$C:$C,0),1)=0,"",INDEX(data_wkly!S:S,MATCH($B906,data_wkly!$C:$C,0),1)),""))</f>
        <v/>
      </c>
      <c r="T906" s="21" t="str">
        <f>IFERROR(IF(INDEX(data_wkly!T:T,MATCH($B906,data_wkly!$C:$C,0),1)=0,"",INDEX(data_wkly!T:T,MATCH($B906,data_wkly!$C:$C,0),1)),"")</f>
        <v/>
      </c>
      <c r="U906" s="86" t="str">
        <f>IFERROR(IF(INDEX(data_wkly!U:U,MATCH($B906,data_wkly!$C:$C,0),1)=0,"",INDEX(data_wkly!U:U,MATCH($B906,data_wkly!$C:$C,0),1)),"")</f>
        <v/>
      </c>
      <c r="V906" s="157" t="str">
        <f t="shared" si="81"/>
        <v/>
      </c>
      <c r="W906" s="152" t="str">
        <f>IFERROR(IF(INDEX(data_wkly!W:W,MATCH($B906,data_wkly!$C:$C,0),1)=0,"",INDEX(data_wkly!W:W,MATCH($B906,data_wkly!$C:$C,0),1)),"")</f>
        <v/>
      </c>
      <c r="X906" s="21" t="str">
        <f>IFERROR(IF(INDEX(data_wkly!X:X,MATCH($B906,data_wkly!$C:$C,0),1)=0,"",INDEX(data_wkly!X:X,MATCH($B906,data_wkly!$C:$C,0),1)),"")</f>
        <v/>
      </c>
      <c r="Y906" s="21" t="str">
        <f>IFERROR(IF(INDEX(data_wkly!Y:Y,MATCH($B906,data_wkly!$C:$C,0),1)=0,"",INDEX(data_wkly!Y:Y,MATCH($B906,data_wkly!$C:$C,0),1)),"")</f>
        <v/>
      </c>
      <c r="Z906" s="21" t="str">
        <f>IFERROR(IF(INDEX(data_wkly!Z:Z,MATCH($B906,data_wkly!$C:$C,0),1)=0,"",INDEX(data_wkly!Z:Z,MATCH($B906,data_wkly!$C:$C,0),1)),"")</f>
        <v/>
      </c>
      <c r="AA906" s="152" t="str">
        <f>IFERROR(IF(INDEX(data_wkly!AA:AA,MATCH($B906,data_wkly!$C:$C,0),1)=0,"",INDEX(data_wkly!AA:AA,MATCH($B906,data_wkly!$C:$C,0),1)),"")</f>
        <v/>
      </c>
      <c r="AB906" s="21" t="str">
        <f>IFERROR(IF(INDEX(data_wkly!AB:AB,MATCH($B906,data_wkly!$C:$C,0),1)=0,"",INDEX(data_wkly!AB:AB,MATCH($B906,data_wkly!$C:$C,0),1)),"")</f>
        <v/>
      </c>
      <c r="AC906" s="21" t="str">
        <f>IFERROR(IF(INDEX(data_wkly!AC:AC,MATCH($B906,data_wkly!$C:$C,0),1)=0,"",INDEX(data_wkly!AC:AC,MATCH($B906,data_wkly!$C:$C,0),1)),"")</f>
        <v/>
      </c>
      <c r="AD906" s="21" t="str">
        <f>IFERROR(IF(INDEX(data_wkly!AD:AD,MATCH($B906,data_wkly!$C:$C,0),1)=0,"",INDEX(data_wkly!AD:AD,MATCH($B906,data_wkly!$C:$C,0),1)),"")</f>
        <v/>
      </c>
      <c r="AE906" s="157" t="str">
        <f t="shared" si="86"/>
        <v/>
      </c>
      <c r="AF906" s="154" t="str">
        <f>IFERROR(IF(INDEX(data_wkly!AF:AF,MATCH($B906,data_wkly!$C:$C,0),1)=0,"",INDEX(data_wkly!AF:AF,MATCH($B906,data_wkly!$C:$C,0),1)),"")</f>
        <v/>
      </c>
      <c r="AG906" s="153" t="str">
        <f>IFERROR(IF(AF906="","",INDEX(data_wkly!AG:AG,MATCH($B906,data_wkly!$C:$C,0),1)),"")</f>
        <v/>
      </c>
      <c r="AH906" s="153" t="str">
        <f>IFERROR(IF(INDEX(data_wkly!AH:AH,MATCH($B906,data_wkly!$C:$C,0),1)=0,"",INDEX(data_wkly!AH:AH,MATCH($B906,data_wkly!$C:$C,0),1)),"")</f>
        <v/>
      </c>
      <c r="AI906" s="153" t="str">
        <f>IFERROR(IF(INDEX(data_wkly!AI:AI,MATCH($B906,data_wkly!$C:$C,0),1)=0,"",INDEX(data_wkly!AI:AI,MATCH($B906,data_wkly!$C:$C,0),1)),"")</f>
        <v/>
      </c>
      <c r="AJ906" s="153" t="str">
        <f>IFERROR(IF(AI906="","",INDEX(data_wkly!AJ:AJ,MATCH($B906,data_wkly!$C:$C,0),1)),"")</f>
        <v/>
      </c>
      <c r="AK906" s="153" t="str">
        <f>IFERROR(IF(INDEX(data_wkly!AK:AK,MATCH($B906,data_wkly!$C:$C,0),1)=0,"",INDEX(data_wkly!AK:AK,MATCH($B906,data_wkly!$C:$C,0),1)),"")</f>
        <v/>
      </c>
      <c r="AL906" s="153" t="str">
        <f>IFERROR(IF(INDEX(data_wkly!AL:AL,MATCH($B906,data_wkly!$C:$C,0),1)=0,"",INDEX(data_wkly!AL:AL,MATCH($B906,data_wkly!$C:$C,0),1)),"")</f>
        <v/>
      </c>
      <c r="AM906" s="183" t="str">
        <f>IFERROR(IF(INDEX(data_wkly!AM:AM,MATCH($B906,data_wkly!$C:$C,0),1)=0,"",INDEX(data_wkly!AM:AM,MATCH($B906,data_wkly!$C:$C,0),1)),"")</f>
        <v/>
      </c>
      <c r="AN906" s="41" t="str">
        <f t="shared" si="85"/>
        <v/>
      </c>
      <c r="AO906" s="88">
        <f t="shared" si="84"/>
        <v>2</v>
      </c>
    </row>
    <row r="907" spans="1:41">
      <c r="A907" s="88" t="str">
        <f t="shared" si="82"/>
        <v/>
      </c>
      <c r="B907" s="89" t="str">
        <f t="shared" si="83"/>
        <v/>
      </c>
      <c r="C907" s="155" t="str">
        <f>IFERROR(IF(INDEX(data_wkly!D:D,MATCH($B907,data_wkly!$C:$C,0),1)=0,"",INDEX(data_wkly!D:D,MATCH($B907,data_wkly!$C:$C,0),1)),"")</f>
        <v/>
      </c>
      <c r="D907" s="21" t="str">
        <f>IFERROR(IF(INDEX(data_wkly!E:E,MATCH($B907,data_wkly!$C:$C,0),1)=0,"",INDEX(data_wkly!E:E,MATCH($B907,data_wkly!$C:$C,0),1)),"")</f>
        <v/>
      </c>
      <c r="E907" s="21" t="str">
        <f>IF(C907="","",IFERROR(INDEX(data_wkly!F:F,MATCH($B907,data_wkly!$C:$C,0),1),""))</f>
        <v/>
      </c>
      <c r="F907" s="21" t="str">
        <f>IF(E907="","",IFERROR(IF(INDEX(data_wkly!G:G,MATCH($B907,data_wkly!$C:$C,0),1)=0,"",INDEX(data_wkly!G:G,MATCH($B907,data_wkly!$C:$C,0),1)),""))</f>
        <v/>
      </c>
      <c r="G907" s="21" t="str">
        <f>IFERROR(IF(INDEX(data_wkly!H:H,MATCH($B907,data_wkly!$C:$C,0),1)=0,"",INDEX(data_wkly!H:H,MATCH($B907,data_wkly!$C:$C,0),1)),"")</f>
        <v/>
      </c>
      <c r="H907" s="21" t="str">
        <f>IF(C907="","",IFERROR(INDEX(data_wkly!I:I,MATCH($B907,data_wkly!$C:$C,0),1),""))</f>
        <v/>
      </c>
      <c r="I907" s="21" t="str">
        <f>IF(H907="","",IFERROR(IF(INDEX(data_wkly!J:J,MATCH($B907,data_wkly!$C:$C,0),1)=0,"",INDEX(data_wkly!J:J,MATCH($B907,data_wkly!$C:$C,0),1)),""))</f>
        <v/>
      </c>
      <c r="J907" s="21" t="str">
        <f>IFERROR(IF(INDEX(data_wkly!K:K,MATCH($B907,data_wkly!$C:$C,0),1)=0,"",INDEX(data_wkly!K:K,MATCH($B907,data_wkly!$C:$C,0),1)),"")</f>
        <v/>
      </c>
      <c r="K907" s="86" t="str">
        <f>IFERROR(IF(INDEX(data_wkly!L:L,MATCH($B907,data_wkly!$C:$C,0),1)=0,"",INDEX(data_wkly!L:L,MATCH($B907,data_wkly!$C:$C,0),1)),"")</f>
        <v/>
      </c>
      <c r="L907" s="156"/>
      <c r="M907" s="155" t="str">
        <f>IFERROR(IF(INDEX(data_wkly!M:M,MATCH($B907,data_wkly!$C:$C,0),1)=0,"",INDEX(data_wkly!M:M,MATCH($B907,data_wkly!$C:$C,0),1)),"")</f>
        <v/>
      </c>
      <c r="N907" s="21" t="str">
        <f>IFERROR(IF(INDEX(data_wkly!N:N,MATCH($B907,data_wkly!$C:$C,0),1)=0,"",INDEX(data_wkly!N:N,MATCH($B907,data_wkly!$C:$C,0),1)),"")</f>
        <v/>
      </c>
      <c r="O907" s="21" t="str">
        <f>IF(M907="","",IFERROR(INDEX(data_wkly!O:O,MATCH($B907,data_wkly!$C:$C,0),1),""))</f>
        <v/>
      </c>
      <c r="P907" s="21" t="str">
        <f>IF(M907="","",IFERROR(IF(INDEX(data_wkly!P:P,MATCH($B907,data_wkly!$C:$C,0),1)=0,"",INDEX(data_wkly!P:P,MATCH($B907,data_wkly!$C:$C,0),1)),""))</f>
        <v/>
      </c>
      <c r="Q907" s="21" t="str">
        <f>IFERROR(IF(INDEX(data_wkly!Q:Q,MATCH($B907,data_wkly!$C:$C,0),1)=0,"",INDEX(data_wkly!Q:Q,MATCH($B907,data_wkly!$C:$C,0),1)),"")</f>
        <v/>
      </c>
      <c r="R907" s="21" t="str">
        <f>IF(M907="","",IFERROR(INDEX(data_wkly!R:R,MATCH($B907,data_wkly!$C:$C,0),1),""))</f>
        <v/>
      </c>
      <c r="S907" s="21" t="str">
        <f>IF(M907="","",IFERROR(IF(INDEX(data_wkly!S:S,MATCH($B907,data_wkly!$C:$C,0),1)=0,"",INDEX(data_wkly!S:S,MATCH($B907,data_wkly!$C:$C,0),1)),""))</f>
        <v/>
      </c>
      <c r="T907" s="21" t="str">
        <f>IFERROR(IF(INDEX(data_wkly!T:T,MATCH($B907,data_wkly!$C:$C,0),1)=0,"",INDEX(data_wkly!T:T,MATCH($B907,data_wkly!$C:$C,0),1)),"")</f>
        <v/>
      </c>
      <c r="U907" s="86" t="str">
        <f>IFERROR(IF(INDEX(data_wkly!U:U,MATCH($B907,data_wkly!$C:$C,0),1)=0,"",INDEX(data_wkly!U:U,MATCH($B907,data_wkly!$C:$C,0),1)),"")</f>
        <v/>
      </c>
      <c r="V907" s="157" t="str">
        <f t="shared" si="81"/>
        <v/>
      </c>
      <c r="W907" s="152" t="str">
        <f>IFERROR(IF(INDEX(data_wkly!W:W,MATCH($B907,data_wkly!$C:$C,0),1)=0,"",INDEX(data_wkly!W:W,MATCH($B907,data_wkly!$C:$C,0),1)),"")</f>
        <v/>
      </c>
      <c r="X907" s="21" t="str">
        <f>IFERROR(IF(INDEX(data_wkly!X:X,MATCH($B907,data_wkly!$C:$C,0),1)=0,"",INDEX(data_wkly!X:X,MATCH($B907,data_wkly!$C:$C,0),1)),"")</f>
        <v/>
      </c>
      <c r="Y907" s="21" t="str">
        <f>IFERROR(IF(INDEX(data_wkly!Y:Y,MATCH($B907,data_wkly!$C:$C,0),1)=0,"",INDEX(data_wkly!Y:Y,MATCH($B907,data_wkly!$C:$C,0),1)),"")</f>
        <v/>
      </c>
      <c r="Z907" s="21" t="str">
        <f>IFERROR(IF(INDEX(data_wkly!Z:Z,MATCH($B907,data_wkly!$C:$C,0),1)=0,"",INDEX(data_wkly!Z:Z,MATCH($B907,data_wkly!$C:$C,0),1)),"")</f>
        <v/>
      </c>
      <c r="AA907" s="152" t="str">
        <f>IFERROR(IF(INDEX(data_wkly!AA:AA,MATCH($B907,data_wkly!$C:$C,0),1)=0,"",INDEX(data_wkly!AA:AA,MATCH($B907,data_wkly!$C:$C,0),1)),"")</f>
        <v/>
      </c>
      <c r="AB907" s="21" t="str">
        <f>IFERROR(IF(INDEX(data_wkly!AB:AB,MATCH($B907,data_wkly!$C:$C,0),1)=0,"",INDEX(data_wkly!AB:AB,MATCH($B907,data_wkly!$C:$C,0),1)),"")</f>
        <v/>
      </c>
      <c r="AC907" s="21" t="str">
        <f>IFERROR(IF(INDEX(data_wkly!AC:AC,MATCH($B907,data_wkly!$C:$C,0),1)=0,"",INDEX(data_wkly!AC:AC,MATCH($B907,data_wkly!$C:$C,0),1)),"")</f>
        <v/>
      </c>
      <c r="AD907" s="21" t="str">
        <f>IFERROR(IF(INDEX(data_wkly!AD:AD,MATCH($B907,data_wkly!$C:$C,0),1)=0,"",INDEX(data_wkly!AD:AD,MATCH($B907,data_wkly!$C:$C,0),1)),"")</f>
        <v/>
      </c>
      <c r="AE907" s="157" t="str">
        <f t="shared" si="86"/>
        <v/>
      </c>
      <c r="AF907" s="154" t="str">
        <f>IFERROR(IF(INDEX(data_wkly!AF:AF,MATCH($B907,data_wkly!$C:$C,0),1)=0,"",INDEX(data_wkly!AF:AF,MATCH($B907,data_wkly!$C:$C,0),1)),"")</f>
        <v/>
      </c>
      <c r="AG907" s="153" t="str">
        <f>IFERROR(IF(AF907="","",INDEX(data_wkly!AG:AG,MATCH($B907,data_wkly!$C:$C,0),1)),"")</f>
        <v/>
      </c>
      <c r="AH907" s="153" t="str">
        <f>IFERROR(IF(INDEX(data_wkly!AH:AH,MATCH($B907,data_wkly!$C:$C,0),1)=0,"",INDEX(data_wkly!AH:AH,MATCH($B907,data_wkly!$C:$C,0),1)),"")</f>
        <v/>
      </c>
      <c r="AI907" s="153" t="str">
        <f>IFERROR(IF(INDEX(data_wkly!AI:AI,MATCH($B907,data_wkly!$C:$C,0),1)=0,"",INDEX(data_wkly!AI:AI,MATCH($B907,data_wkly!$C:$C,0),1)),"")</f>
        <v/>
      </c>
      <c r="AJ907" s="153" t="str">
        <f>IFERROR(IF(AI907="","",INDEX(data_wkly!AJ:AJ,MATCH($B907,data_wkly!$C:$C,0),1)),"")</f>
        <v/>
      </c>
      <c r="AK907" s="153" t="str">
        <f>IFERROR(IF(INDEX(data_wkly!AK:AK,MATCH($B907,data_wkly!$C:$C,0),1)=0,"",INDEX(data_wkly!AK:AK,MATCH($B907,data_wkly!$C:$C,0),1)),"")</f>
        <v/>
      </c>
      <c r="AL907" s="153" t="str">
        <f>IFERROR(IF(INDEX(data_wkly!AL:AL,MATCH($B907,data_wkly!$C:$C,0),1)=0,"",INDEX(data_wkly!AL:AL,MATCH($B907,data_wkly!$C:$C,0),1)),"")</f>
        <v/>
      </c>
      <c r="AM907" s="183" t="str">
        <f>IFERROR(IF(INDEX(data_wkly!AM:AM,MATCH($B907,data_wkly!$C:$C,0),1)=0,"",INDEX(data_wkly!AM:AM,MATCH($B907,data_wkly!$C:$C,0),1)),"")</f>
        <v/>
      </c>
      <c r="AN907" s="41" t="str">
        <f t="shared" si="85"/>
        <v/>
      </c>
      <c r="AO907" s="88">
        <f t="shared" si="84"/>
        <v>1</v>
      </c>
    </row>
    <row r="908" spans="1:41">
      <c r="A908" s="88" t="str">
        <f t="shared" si="82"/>
        <v/>
      </c>
      <c r="B908" s="89" t="str">
        <f t="shared" si="83"/>
        <v/>
      </c>
      <c r="C908" s="155" t="str">
        <f>IFERROR(IF(INDEX(data_wkly!D:D,MATCH($B908,data_wkly!$C:$C,0),1)=0,"",INDEX(data_wkly!D:D,MATCH($B908,data_wkly!$C:$C,0),1)),"")</f>
        <v/>
      </c>
      <c r="D908" s="21" t="str">
        <f>IFERROR(IF(INDEX(data_wkly!E:E,MATCH($B908,data_wkly!$C:$C,0),1)=0,"",INDEX(data_wkly!E:E,MATCH($B908,data_wkly!$C:$C,0),1)),"")</f>
        <v/>
      </c>
      <c r="E908" s="21" t="str">
        <f>IF(C908="","",IFERROR(INDEX(data_wkly!F:F,MATCH($B908,data_wkly!$C:$C,0),1),""))</f>
        <v/>
      </c>
      <c r="F908" s="21" t="str">
        <f>IF(E908="","",IFERROR(IF(INDEX(data_wkly!G:G,MATCH($B908,data_wkly!$C:$C,0),1)=0,"",INDEX(data_wkly!G:G,MATCH($B908,data_wkly!$C:$C,0),1)),""))</f>
        <v/>
      </c>
      <c r="G908" s="21" t="str">
        <f>IFERROR(IF(INDEX(data_wkly!H:H,MATCH($B908,data_wkly!$C:$C,0),1)=0,"",INDEX(data_wkly!H:H,MATCH($B908,data_wkly!$C:$C,0),1)),"")</f>
        <v/>
      </c>
      <c r="H908" s="21" t="str">
        <f>IF(C908="","",IFERROR(INDEX(data_wkly!I:I,MATCH($B908,data_wkly!$C:$C,0),1),""))</f>
        <v/>
      </c>
      <c r="I908" s="21" t="str">
        <f>IF(H908="","",IFERROR(IF(INDEX(data_wkly!J:J,MATCH($B908,data_wkly!$C:$C,0),1)=0,"",INDEX(data_wkly!J:J,MATCH($B908,data_wkly!$C:$C,0),1)),""))</f>
        <v/>
      </c>
      <c r="J908" s="21" t="str">
        <f>IFERROR(IF(INDEX(data_wkly!K:K,MATCH($B908,data_wkly!$C:$C,0),1)=0,"",INDEX(data_wkly!K:K,MATCH($B908,data_wkly!$C:$C,0),1)),"")</f>
        <v/>
      </c>
      <c r="K908" s="86" t="str">
        <f>IFERROR(IF(INDEX(data_wkly!L:L,MATCH($B908,data_wkly!$C:$C,0),1)=0,"",INDEX(data_wkly!L:L,MATCH($B908,data_wkly!$C:$C,0),1)),"")</f>
        <v/>
      </c>
      <c r="L908" s="156"/>
      <c r="M908" s="155" t="str">
        <f>IFERROR(IF(INDEX(data_wkly!M:M,MATCH($B908,data_wkly!$C:$C,0),1)=0,"",INDEX(data_wkly!M:M,MATCH($B908,data_wkly!$C:$C,0),1)),"")</f>
        <v/>
      </c>
      <c r="N908" s="21" t="str">
        <f>IFERROR(IF(INDEX(data_wkly!N:N,MATCH($B908,data_wkly!$C:$C,0),1)=0,"",INDEX(data_wkly!N:N,MATCH($B908,data_wkly!$C:$C,0),1)),"")</f>
        <v/>
      </c>
      <c r="O908" s="21" t="str">
        <f>IF(M908="","",IFERROR(INDEX(data_wkly!O:O,MATCH($B908,data_wkly!$C:$C,0),1),""))</f>
        <v/>
      </c>
      <c r="P908" s="21" t="str">
        <f>IF(M908="","",IFERROR(IF(INDEX(data_wkly!P:P,MATCH($B908,data_wkly!$C:$C,0),1)=0,"",INDEX(data_wkly!P:P,MATCH($B908,data_wkly!$C:$C,0),1)),""))</f>
        <v/>
      </c>
      <c r="Q908" s="21" t="str">
        <f>IFERROR(IF(INDEX(data_wkly!Q:Q,MATCH($B908,data_wkly!$C:$C,0),1)=0,"",INDEX(data_wkly!Q:Q,MATCH($B908,data_wkly!$C:$C,0),1)),"")</f>
        <v/>
      </c>
      <c r="R908" s="21" t="str">
        <f>IF(M908="","",IFERROR(INDEX(data_wkly!R:R,MATCH($B908,data_wkly!$C:$C,0),1),""))</f>
        <v/>
      </c>
      <c r="S908" s="21" t="str">
        <f>IF(M908="","",IFERROR(IF(INDEX(data_wkly!S:S,MATCH($B908,data_wkly!$C:$C,0),1)=0,"",INDEX(data_wkly!S:S,MATCH($B908,data_wkly!$C:$C,0),1)),""))</f>
        <v/>
      </c>
      <c r="T908" s="21" t="str">
        <f>IFERROR(IF(INDEX(data_wkly!T:T,MATCH($B908,data_wkly!$C:$C,0),1)=0,"",INDEX(data_wkly!T:T,MATCH($B908,data_wkly!$C:$C,0),1)),"")</f>
        <v/>
      </c>
      <c r="U908" s="86" t="str">
        <f>IFERROR(IF(INDEX(data_wkly!U:U,MATCH($B908,data_wkly!$C:$C,0),1)=0,"",INDEX(data_wkly!U:U,MATCH($B908,data_wkly!$C:$C,0),1)),"")</f>
        <v/>
      </c>
      <c r="V908" s="157" t="str">
        <f t="shared" si="81"/>
        <v/>
      </c>
      <c r="W908" s="152" t="str">
        <f>IFERROR(IF(INDEX(data_wkly!W:W,MATCH($B908,data_wkly!$C:$C,0),1)=0,"",INDEX(data_wkly!W:W,MATCH($B908,data_wkly!$C:$C,0),1)),"")</f>
        <v/>
      </c>
      <c r="X908" s="21" t="str">
        <f>IFERROR(IF(INDEX(data_wkly!X:X,MATCH($B908,data_wkly!$C:$C,0),1)=0,"",INDEX(data_wkly!X:X,MATCH($B908,data_wkly!$C:$C,0),1)),"")</f>
        <v/>
      </c>
      <c r="Y908" s="21" t="str">
        <f>IFERROR(IF(INDEX(data_wkly!Y:Y,MATCH($B908,data_wkly!$C:$C,0),1)=0,"",INDEX(data_wkly!Y:Y,MATCH($B908,data_wkly!$C:$C,0),1)),"")</f>
        <v/>
      </c>
      <c r="Z908" s="21" t="str">
        <f>IFERROR(IF(INDEX(data_wkly!Z:Z,MATCH($B908,data_wkly!$C:$C,0),1)=0,"",INDEX(data_wkly!Z:Z,MATCH($B908,data_wkly!$C:$C,0),1)),"")</f>
        <v/>
      </c>
      <c r="AA908" s="152" t="str">
        <f>IFERROR(IF(INDEX(data_wkly!AA:AA,MATCH($B908,data_wkly!$C:$C,0),1)=0,"",INDEX(data_wkly!AA:AA,MATCH($B908,data_wkly!$C:$C,0),1)),"")</f>
        <v/>
      </c>
      <c r="AB908" s="21" t="str">
        <f>IFERROR(IF(INDEX(data_wkly!AB:AB,MATCH($B908,data_wkly!$C:$C,0),1)=0,"",INDEX(data_wkly!AB:AB,MATCH($B908,data_wkly!$C:$C,0),1)),"")</f>
        <v/>
      </c>
      <c r="AC908" s="21" t="str">
        <f>IFERROR(IF(INDEX(data_wkly!AC:AC,MATCH($B908,data_wkly!$C:$C,0),1)=0,"",INDEX(data_wkly!AC:AC,MATCH($B908,data_wkly!$C:$C,0),1)),"")</f>
        <v/>
      </c>
      <c r="AD908" s="21" t="str">
        <f>IFERROR(IF(INDEX(data_wkly!AD:AD,MATCH($B908,data_wkly!$C:$C,0),1)=0,"",INDEX(data_wkly!AD:AD,MATCH($B908,data_wkly!$C:$C,0),1)),"")</f>
        <v/>
      </c>
      <c r="AE908" s="157" t="str">
        <f t="shared" si="86"/>
        <v/>
      </c>
      <c r="AF908" s="154" t="str">
        <f>IFERROR(IF(INDEX(data_wkly!AF:AF,MATCH($B908,data_wkly!$C:$C,0),1)=0,"",INDEX(data_wkly!AF:AF,MATCH($B908,data_wkly!$C:$C,0),1)),"")</f>
        <v/>
      </c>
      <c r="AG908" s="153" t="str">
        <f>IFERROR(IF(AF908="","",INDEX(data_wkly!AG:AG,MATCH($B908,data_wkly!$C:$C,0),1)),"")</f>
        <v/>
      </c>
      <c r="AH908" s="153" t="str">
        <f>IFERROR(IF(INDEX(data_wkly!AH:AH,MATCH($B908,data_wkly!$C:$C,0),1)=0,"",INDEX(data_wkly!AH:AH,MATCH($B908,data_wkly!$C:$C,0),1)),"")</f>
        <v/>
      </c>
      <c r="AI908" s="153" t="str">
        <f>IFERROR(IF(INDEX(data_wkly!AI:AI,MATCH($B908,data_wkly!$C:$C,0),1)=0,"",INDEX(data_wkly!AI:AI,MATCH($B908,data_wkly!$C:$C,0),1)),"")</f>
        <v/>
      </c>
      <c r="AJ908" s="153" t="str">
        <f>IFERROR(IF(AI908="","",INDEX(data_wkly!AJ:AJ,MATCH($B908,data_wkly!$C:$C,0),1)),"")</f>
        <v/>
      </c>
      <c r="AK908" s="153" t="str">
        <f>IFERROR(IF(INDEX(data_wkly!AK:AK,MATCH($B908,data_wkly!$C:$C,0),1)=0,"",INDEX(data_wkly!AK:AK,MATCH($B908,data_wkly!$C:$C,0),1)),"")</f>
        <v/>
      </c>
      <c r="AL908" s="153" t="str">
        <f>IFERROR(IF(INDEX(data_wkly!AL:AL,MATCH($B908,data_wkly!$C:$C,0),1)=0,"",INDEX(data_wkly!AL:AL,MATCH($B908,data_wkly!$C:$C,0),1)),"")</f>
        <v/>
      </c>
      <c r="AM908" s="183" t="str">
        <f>IFERROR(IF(INDEX(data_wkly!AM:AM,MATCH($B908,data_wkly!$C:$C,0),1)=0,"",INDEX(data_wkly!AM:AM,MATCH($B908,data_wkly!$C:$C,0),1)),"")</f>
        <v/>
      </c>
      <c r="AN908" s="41" t="str">
        <f t="shared" si="85"/>
        <v/>
      </c>
      <c r="AO908" s="88">
        <f t="shared" si="84"/>
        <v>2</v>
      </c>
    </row>
    <row r="909" spans="1:41">
      <c r="A909" s="88" t="str">
        <f t="shared" si="82"/>
        <v/>
      </c>
      <c r="B909" s="89" t="str">
        <f t="shared" si="83"/>
        <v/>
      </c>
      <c r="C909" s="155" t="str">
        <f>IFERROR(IF(INDEX(data_wkly!D:D,MATCH($B909,data_wkly!$C:$C,0),1)=0,"",INDEX(data_wkly!D:D,MATCH($B909,data_wkly!$C:$C,0),1)),"")</f>
        <v/>
      </c>
      <c r="D909" s="21" t="str">
        <f>IFERROR(IF(INDEX(data_wkly!E:E,MATCH($B909,data_wkly!$C:$C,0),1)=0,"",INDEX(data_wkly!E:E,MATCH($B909,data_wkly!$C:$C,0),1)),"")</f>
        <v/>
      </c>
      <c r="E909" s="21" t="str">
        <f>IF(C909="","",IFERROR(INDEX(data_wkly!F:F,MATCH($B909,data_wkly!$C:$C,0),1),""))</f>
        <v/>
      </c>
      <c r="F909" s="21" t="str">
        <f>IF(E909="","",IFERROR(IF(INDEX(data_wkly!G:G,MATCH($B909,data_wkly!$C:$C,0),1)=0,"",INDEX(data_wkly!G:G,MATCH($B909,data_wkly!$C:$C,0),1)),""))</f>
        <v/>
      </c>
      <c r="G909" s="21" t="str">
        <f>IFERROR(IF(INDEX(data_wkly!H:H,MATCH($B909,data_wkly!$C:$C,0),1)=0,"",INDEX(data_wkly!H:H,MATCH($B909,data_wkly!$C:$C,0),1)),"")</f>
        <v/>
      </c>
      <c r="H909" s="21" t="str">
        <f>IF(C909="","",IFERROR(INDEX(data_wkly!I:I,MATCH($B909,data_wkly!$C:$C,0),1),""))</f>
        <v/>
      </c>
      <c r="I909" s="21" t="str">
        <f>IF(H909="","",IFERROR(IF(INDEX(data_wkly!J:J,MATCH($B909,data_wkly!$C:$C,0),1)=0,"",INDEX(data_wkly!J:J,MATCH($B909,data_wkly!$C:$C,0),1)),""))</f>
        <v/>
      </c>
      <c r="J909" s="21" t="str">
        <f>IFERROR(IF(INDEX(data_wkly!K:K,MATCH($B909,data_wkly!$C:$C,0),1)=0,"",INDEX(data_wkly!K:K,MATCH($B909,data_wkly!$C:$C,0),1)),"")</f>
        <v/>
      </c>
      <c r="K909" s="86" t="str">
        <f>IFERROR(IF(INDEX(data_wkly!L:L,MATCH($B909,data_wkly!$C:$C,0),1)=0,"",INDEX(data_wkly!L:L,MATCH($B909,data_wkly!$C:$C,0),1)),"")</f>
        <v/>
      </c>
      <c r="L909" s="156"/>
      <c r="M909" s="155" t="str">
        <f>IFERROR(IF(INDEX(data_wkly!M:M,MATCH($B909,data_wkly!$C:$C,0),1)=0,"",INDEX(data_wkly!M:M,MATCH($B909,data_wkly!$C:$C,0),1)),"")</f>
        <v/>
      </c>
      <c r="N909" s="21" t="str">
        <f>IFERROR(IF(INDEX(data_wkly!N:N,MATCH($B909,data_wkly!$C:$C,0),1)=0,"",INDEX(data_wkly!N:N,MATCH($B909,data_wkly!$C:$C,0),1)),"")</f>
        <v/>
      </c>
      <c r="O909" s="21" t="str">
        <f>IF(M909="","",IFERROR(INDEX(data_wkly!O:O,MATCH($B909,data_wkly!$C:$C,0),1),""))</f>
        <v/>
      </c>
      <c r="P909" s="21" t="str">
        <f>IF(M909="","",IFERROR(IF(INDEX(data_wkly!P:P,MATCH($B909,data_wkly!$C:$C,0),1)=0,"",INDEX(data_wkly!P:P,MATCH($B909,data_wkly!$C:$C,0),1)),""))</f>
        <v/>
      </c>
      <c r="Q909" s="21" t="str">
        <f>IFERROR(IF(INDEX(data_wkly!Q:Q,MATCH($B909,data_wkly!$C:$C,0),1)=0,"",INDEX(data_wkly!Q:Q,MATCH($B909,data_wkly!$C:$C,0),1)),"")</f>
        <v/>
      </c>
      <c r="R909" s="21" t="str">
        <f>IF(M909="","",IFERROR(INDEX(data_wkly!R:R,MATCH($B909,data_wkly!$C:$C,0),1),""))</f>
        <v/>
      </c>
      <c r="S909" s="21" t="str">
        <f>IF(M909="","",IFERROR(IF(INDEX(data_wkly!S:S,MATCH($B909,data_wkly!$C:$C,0),1)=0,"",INDEX(data_wkly!S:S,MATCH($B909,data_wkly!$C:$C,0),1)),""))</f>
        <v/>
      </c>
      <c r="T909" s="21" t="str">
        <f>IFERROR(IF(INDEX(data_wkly!T:T,MATCH($B909,data_wkly!$C:$C,0),1)=0,"",INDEX(data_wkly!T:T,MATCH($B909,data_wkly!$C:$C,0),1)),"")</f>
        <v/>
      </c>
      <c r="U909" s="86" t="str">
        <f>IFERROR(IF(INDEX(data_wkly!U:U,MATCH($B909,data_wkly!$C:$C,0),1)=0,"",INDEX(data_wkly!U:U,MATCH($B909,data_wkly!$C:$C,0),1)),"")</f>
        <v/>
      </c>
      <c r="V909" s="157" t="str">
        <f t="shared" ref="V909:V972" si="87">IF(M909="","",AO909)</f>
        <v/>
      </c>
      <c r="W909" s="152" t="str">
        <f>IFERROR(IF(INDEX(data_wkly!W:W,MATCH($B909,data_wkly!$C:$C,0),1)=0,"",INDEX(data_wkly!W:W,MATCH($B909,data_wkly!$C:$C,0),1)),"")</f>
        <v/>
      </c>
      <c r="X909" s="21" t="str">
        <f>IFERROR(IF(INDEX(data_wkly!X:X,MATCH($B909,data_wkly!$C:$C,0),1)=0,"",INDEX(data_wkly!X:X,MATCH($B909,data_wkly!$C:$C,0),1)),"")</f>
        <v/>
      </c>
      <c r="Y909" s="21" t="str">
        <f>IFERROR(IF(INDEX(data_wkly!Y:Y,MATCH($B909,data_wkly!$C:$C,0),1)=0,"",INDEX(data_wkly!Y:Y,MATCH($B909,data_wkly!$C:$C,0),1)),"")</f>
        <v/>
      </c>
      <c r="Z909" s="21" t="str">
        <f>IFERROR(IF(INDEX(data_wkly!Z:Z,MATCH($B909,data_wkly!$C:$C,0),1)=0,"",INDEX(data_wkly!Z:Z,MATCH($B909,data_wkly!$C:$C,0),1)),"")</f>
        <v/>
      </c>
      <c r="AA909" s="152" t="str">
        <f>IFERROR(IF(INDEX(data_wkly!AA:AA,MATCH($B909,data_wkly!$C:$C,0),1)=0,"",INDEX(data_wkly!AA:AA,MATCH($B909,data_wkly!$C:$C,0),1)),"")</f>
        <v/>
      </c>
      <c r="AB909" s="21" t="str">
        <f>IFERROR(IF(INDEX(data_wkly!AB:AB,MATCH($B909,data_wkly!$C:$C,0),1)=0,"",INDEX(data_wkly!AB:AB,MATCH($B909,data_wkly!$C:$C,0),1)),"")</f>
        <v/>
      </c>
      <c r="AC909" s="21" t="str">
        <f>IFERROR(IF(INDEX(data_wkly!AC:AC,MATCH($B909,data_wkly!$C:$C,0),1)=0,"",INDEX(data_wkly!AC:AC,MATCH($B909,data_wkly!$C:$C,0),1)),"")</f>
        <v/>
      </c>
      <c r="AD909" s="21" t="str">
        <f>IFERROR(IF(INDEX(data_wkly!AD:AD,MATCH($B909,data_wkly!$C:$C,0),1)=0,"",INDEX(data_wkly!AD:AD,MATCH($B909,data_wkly!$C:$C,0),1)),"")</f>
        <v/>
      </c>
      <c r="AE909" s="157" t="str">
        <f t="shared" si="86"/>
        <v/>
      </c>
      <c r="AF909" s="154" t="str">
        <f>IFERROR(IF(INDEX(data_wkly!AF:AF,MATCH($B909,data_wkly!$C:$C,0),1)=0,"",INDEX(data_wkly!AF:AF,MATCH($B909,data_wkly!$C:$C,0),1)),"")</f>
        <v/>
      </c>
      <c r="AG909" s="153" t="str">
        <f>IFERROR(IF(AF909="","",INDEX(data_wkly!AG:AG,MATCH($B909,data_wkly!$C:$C,0),1)),"")</f>
        <v/>
      </c>
      <c r="AH909" s="153" t="str">
        <f>IFERROR(IF(INDEX(data_wkly!AH:AH,MATCH($B909,data_wkly!$C:$C,0),1)=0,"",INDEX(data_wkly!AH:AH,MATCH($B909,data_wkly!$C:$C,0),1)),"")</f>
        <v/>
      </c>
      <c r="AI909" s="153" t="str">
        <f>IFERROR(IF(INDEX(data_wkly!AI:AI,MATCH($B909,data_wkly!$C:$C,0),1)=0,"",INDEX(data_wkly!AI:AI,MATCH($B909,data_wkly!$C:$C,0),1)),"")</f>
        <v/>
      </c>
      <c r="AJ909" s="153" t="str">
        <f>IFERROR(IF(AI909="","",INDEX(data_wkly!AJ:AJ,MATCH($B909,data_wkly!$C:$C,0),1)),"")</f>
        <v/>
      </c>
      <c r="AK909" s="153" t="str">
        <f>IFERROR(IF(INDEX(data_wkly!AK:AK,MATCH($B909,data_wkly!$C:$C,0),1)=0,"",INDEX(data_wkly!AK:AK,MATCH($B909,data_wkly!$C:$C,0),1)),"")</f>
        <v/>
      </c>
      <c r="AL909" s="153" t="str">
        <f>IFERROR(IF(INDEX(data_wkly!AL:AL,MATCH($B909,data_wkly!$C:$C,0),1)=0,"",INDEX(data_wkly!AL:AL,MATCH($B909,data_wkly!$C:$C,0),1)),"")</f>
        <v/>
      </c>
      <c r="AM909" s="183" t="str">
        <f>IFERROR(IF(INDEX(data_wkly!AM:AM,MATCH($B909,data_wkly!$C:$C,0),1)=0,"",INDEX(data_wkly!AM:AM,MATCH($B909,data_wkly!$C:$C,0),1)),"")</f>
        <v/>
      </c>
      <c r="AN909" s="41" t="str">
        <f t="shared" si="85"/>
        <v/>
      </c>
      <c r="AO909" s="88">
        <f t="shared" si="84"/>
        <v>1</v>
      </c>
    </row>
    <row r="910" spans="1:41">
      <c r="A910" s="88" t="str">
        <f t="shared" ref="A910:A973" si="88">IF(C910="","",AO910)</f>
        <v/>
      </c>
      <c r="B910" s="89" t="str">
        <f t="shared" si="83"/>
        <v/>
      </c>
      <c r="C910" s="155" t="str">
        <f>IFERROR(IF(INDEX(data_wkly!D:D,MATCH($B910,data_wkly!$C:$C,0),1)=0,"",INDEX(data_wkly!D:D,MATCH($B910,data_wkly!$C:$C,0),1)),"")</f>
        <v/>
      </c>
      <c r="D910" s="21" t="str">
        <f>IFERROR(IF(INDEX(data_wkly!E:E,MATCH($B910,data_wkly!$C:$C,0),1)=0,"",INDEX(data_wkly!E:E,MATCH($B910,data_wkly!$C:$C,0),1)),"")</f>
        <v/>
      </c>
      <c r="E910" s="21" t="str">
        <f>IF(C910="","",IFERROR(INDEX(data_wkly!F:F,MATCH($B910,data_wkly!$C:$C,0),1),""))</f>
        <v/>
      </c>
      <c r="F910" s="21" t="str">
        <f>IF(E910="","",IFERROR(IF(INDEX(data_wkly!G:G,MATCH($B910,data_wkly!$C:$C,0),1)=0,"",INDEX(data_wkly!G:G,MATCH($B910,data_wkly!$C:$C,0),1)),""))</f>
        <v/>
      </c>
      <c r="G910" s="21" t="str">
        <f>IFERROR(IF(INDEX(data_wkly!H:H,MATCH($B910,data_wkly!$C:$C,0),1)=0,"",INDEX(data_wkly!H:H,MATCH($B910,data_wkly!$C:$C,0),1)),"")</f>
        <v/>
      </c>
      <c r="H910" s="21" t="str">
        <f>IF(C910="","",IFERROR(INDEX(data_wkly!I:I,MATCH($B910,data_wkly!$C:$C,0),1),""))</f>
        <v/>
      </c>
      <c r="I910" s="21" t="str">
        <f>IF(H910="","",IFERROR(IF(INDEX(data_wkly!J:J,MATCH($B910,data_wkly!$C:$C,0),1)=0,"",INDEX(data_wkly!J:J,MATCH($B910,data_wkly!$C:$C,0),1)),""))</f>
        <v/>
      </c>
      <c r="J910" s="21" t="str">
        <f>IFERROR(IF(INDEX(data_wkly!K:K,MATCH($B910,data_wkly!$C:$C,0),1)=0,"",INDEX(data_wkly!K:K,MATCH($B910,data_wkly!$C:$C,0),1)),"")</f>
        <v/>
      </c>
      <c r="K910" s="86" t="str">
        <f>IFERROR(IF(INDEX(data_wkly!L:L,MATCH($B910,data_wkly!$C:$C,0),1)=0,"",INDEX(data_wkly!L:L,MATCH($B910,data_wkly!$C:$C,0),1)),"")</f>
        <v/>
      </c>
      <c r="L910" s="156"/>
      <c r="M910" s="155" t="str">
        <f>IFERROR(IF(INDEX(data_wkly!M:M,MATCH($B910,data_wkly!$C:$C,0),1)=0,"",INDEX(data_wkly!M:M,MATCH($B910,data_wkly!$C:$C,0),1)),"")</f>
        <v/>
      </c>
      <c r="N910" s="21" t="str">
        <f>IFERROR(IF(INDEX(data_wkly!N:N,MATCH($B910,data_wkly!$C:$C,0),1)=0,"",INDEX(data_wkly!N:N,MATCH($B910,data_wkly!$C:$C,0),1)),"")</f>
        <v/>
      </c>
      <c r="O910" s="21" t="str">
        <f>IF(M910="","",IFERROR(INDEX(data_wkly!O:O,MATCH($B910,data_wkly!$C:$C,0),1),""))</f>
        <v/>
      </c>
      <c r="P910" s="21" t="str">
        <f>IF(M910="","",IFERROR(IF(INDEX(data_wkly!P:P,MATCH($B910,data_wkly!$C:$C,0),1)=0,"",INDEX(data_wkly!P:P,MATCH($B910,data_wkly!$C:$C,0),1)),""))</f>
        <v/>
      </c>
      <c r="Q910" s="21" t="str">
        <f>IFERROR(IF(INDEX(data_wkly!Q:Q,MATCH($B910,data_wkly!$C:$C,0),1)=0,"",INDEX(data_wkly!Q:Q,MATCH($B910,data_wkly!$C:$C,0),1)),"")</f>
        <v/>
      </c>
      <c r="R910" s="21" t="str">
        <f>IF(M910="","",IFERROR(INDEX(data_wkly!R:R,MATCH($B910,data_wkly!$C:$C,0),1),""))</f>
        <v/>
      </c>
      <c r="S910" s="21" t="str">
        <f>IF(M910="","",IFERROR(IF(INDEX(data_wkly!S:S,MATCH($B910,data_wkly!$C:$C,0),1)=0,"",INDEX(data_wkly!S:S,MATCH($B910,data_wkly!$C:$C,0),1)),""))</f>
        <v/>
      </c>
      <c r="T910" s="21" t="str">
        <f>IFERROR(IF(INDEX(data_wkly!T:T,MATCH($B910,data_wkly!$C:$C,0),1)=0,"",INDEX(data_wkly!T:T,MATCH($B910,data_wkly!$C:$C,0),1)),"")</f>
        <v/>
      </c>
      <c r="U910" s="86" t="str">
        <f>IFERROR(IF(INDEX(data_wkly!U:U,MATCH($B910,data_wkly!$C:$C,0),1)=0,"",INDEX(data_wkly!U:U,MATCH($B910,data_wkly!$C:$C,0),1)),"")</f>
        <v/>
      </c>
      <c r="V910" s="157" t="str">
        <f t="shared" si="87"/>
        <v/>
      </c>
      <c r="W910" s="152" t="str">
        <f>IFERROR(IF(INDEX(data_wkly!W:W,MATCH($B910,data_wkly!$C:$C,0),1)=0,"",INDEX(data_wkly!W:W,MATCH($B910,data_wkly!$C:$C,0),1)),"")</f>
        <v/>
      </c>
      <c r="X910" s="21" t="str">
        <f>IFERROR(IF(INDEX(data_wkly!X:X,MATCH($B910,data_wkly!$C:$C,0),1)=0,"",INDEX(data_wkly!X:X,MATCH($B910,data_wkly!$C:$C,0),1)),"")</f>
        <v/>
      </c>
      <c r="Y910" s="21" t="str">
        <f>IFERROR(IF(INDEX(data_wkly!Y:Y,MATCH($B910,data_wkly!$C:$C,0),1)=0,"",INDEX(data_wkly!Y:Y,MATCH($B910,data_wkly!$C:$C,0),1)),"")</f>
        <v/>
      </c>
      <c r="Z910" s="21" t="str">
        <f>IFERROR(IF(INDEX(data_wkly!Z:Z,MATCH($B910,data_wkly!$C:$C,0),1)=0,"",INDEX(data_wkly!Z:Z,MATCH($B910,data_wkly!$C:$C,0),1)),"")</f>
        <v/>
      </c>
      <c r="AA910" s="152" t="str">
        <f>IFERROR(IF(INDEX(data_wkly!AA:AA,MATCH($B910,data_wkly!$C:$C,0),1)=0,"",INDEX(data_wkly!AA:AA,MATCH($B910,data_wkly!$C:$C,0),1)),"")</f>
        <v/>
      </c>
      <c r="AB910" s="21" t="str">
        <f>IFERROR(IF(INDEX(data_wkly!AB:AB,MATCH($B910,data_wkly!$C:$C,0),1)=0,"",INDEX(data_wkly!AB:AB,MATCH($B910,data_wkly!$C:$C,0),1)),"")</f>
        <v/>
      </c>
      <c r="AC910" s="21" t="str">
        <f>IFERROR(IF(INDEX(data_wkly!AC:AC,MATCH($B910,data_wkly!$C:$C,0),1)=0,"",INDEX(data_wkly!AC:AC,MATCH($B910,data_wkly!$C:$C,0),1)),"")</f>
        <v/>
      </c>
      <c r="AD910" s="21" t="str">
        <f>IFERROR(IF(INDEX(data_wkly!AD:AD,MATCH($B910,data_wkly!$C:$C,0),1)=0,"",INDEX(data_wkly!AD:AD,MATCH($B910,data_wkly!$C:$C,0),1)),"")</f>
        <v/>
      </c>
      <c r="AE910" s="157" t="str">
        <f t="shared" si="86"/>
        <v/>
      </c>
      <c r="AF910" s="154" t="str">
        <f>IFERROR(IF(INDEX(data_wkly!AF:AF,MATCH($B910,data_wkly!$C:$C,0),1)=0,"",INDEX(data_wkly!AF:AF,MATCH($B910,data_wkly!$C:$C,0),1)),"")</f>
        <v/>
      </c>
      <c r="AG910" s="153" t="str">
        <f>IFERROR(IF(AF910="","",INDEX(data_wkly!AG:AG,MATCH($B910,data_wkly!$C:$C,0),1)),"")</f>
        <v/>
      </c>
      <c r="AH910" s="153" t="str">
        <f>IFERROR(IF(INDEX(data_wkly!AH:AH,MATCH($B910,data_wkly!$C:$C,0),1)=0,"",INDEX(data_wkly!AH:AH,MATCH($B910,data_wkly!$C:$C,0),1)),"")</f>
        <v/>
      </c>
      <c r="AI910" s="153" t="str">
        <f>IFERROR(IF(INDEX(data_wkly!AI:AI,MATCH($B910,data_wkly!$C:$C,0),1)=0,"",INDEX(data_wkly!AI:AI,MATCH($B910,data_wkly!$C:$C,0),1)),"")</f>
        <v/>
      </c>
      <c r="AJ910" s="153" t="str">
        <f>IFERROR(IF(AI910="","",INDEX(data_wkly!AJ:AJ,MATCH($B910,data_wkly!$C:$C,0),1)),"")</f>
        <v/>
      </c>
      <c r="AK910" s="153" t="str">
        <f>IFERROR(IF(INDEX(data_wkly!AK:AK,MATCH($B910,data_wkly!$C:$C,0),1)=0,"",INDEX(data_wkly!AK:AK,MATCH($B910,data_wkly!$C:$C,0),1)),"")</f>
        <v/>
      </c>
      <c r="AL910" s="153" t="str">
        <f>IFERROR(IF(INDEX(data_wkly!AL:AL,MATCH($B910,data_wkly!$C:$C,0),1)=0,"",INDEX(data_wkly!AL:AL,MATCH($B910,data_wkly!$C:$C,0),1)),"")</f>
        <v/>
      </c>
      <c r="AM910" s="183" t="str">
        <f>IFERROR(IF(INDEX(data_wkly!AM:AM,MATCH($B910,data_wkly!$C:$C,0),1)=0,"",INDEX(data_wkly!AM:AM,MATCH($B910,data_wkly!$C:$C,0),1)),"")</f>
        <v/>
      </c>
      <c r="AN910" s="41" t="str">
        <f t="shared" si="85"/>
        <v/>
      </c>
      <c r="AO910" s="88">
        <f t="shared" si="84"/>
        <v>2</v>
      </c>
    </row>
    <row r="911" spans="1:41">
      <c r="A911" s="88" t="str">
        <f t="shared" si="88"/>
        <v/>
      </c>
      <c r="B911" s="89" t="str">
        <f t="shared" si="83"/>
        <v/>
      </c>
      <c r="C911" s="155" t="str">
        <f>IFERROR(IF(INDEX(data_wkly!D:D,MATCH($B911,data_wkly!$C:$C,0),1)=0,"",INDEX(data_wkly!D:D,MATCH($B911,data_wkly!$C:$C,0),1)),"")</f>
        <v/>
      </c>
      <c r="D911" s="21" t="str">
        <f>IFERROR(IF(INDEX(data_wkly!E:E,MATCH($B911,data_wkly!$C:$C,0),1)=0,"",INDEX(data_wkly!E:E,MATCH($B911,data_wkly!$C:$C,0),1)),"")</f>
        <v/>
      </c>
      <c r="E911" s="21" t="str">
        <f>IF(C911="","",IFERROR(INDEX(data_wkly!F:F,MATCH($B911,data_wkly!$C:$C,0),1),""))</f>
        <v/>
      </c>
      <c r="F911" s="21" t="str">
        <f>IF(E911="","",IFERROR(IF(INDEX(data_wkly!G:G,MATCH($B911,data_wkly!$C:$C,0),1)=0,"",INDEX(data_wkly!G:G,MATCH($B911,data_wkly!$C:$C,0),1)),""))</f>
        <v/>
      </c>
      <c r="G911" s="21" t="str">
        <f>IFERROR(IF(INDEX(data_wkly!H:H,MATCH($B911,data_wkly!$C:$C,0),1)=0,"",INDEX(data_wkly!H:H,MATCH($B911,data_wkly!$C:$C,0),1)),"")</f>
        <v/>
      </c>
      <c r="H911" s="21" t="str">
        <f>IF(C911="","",IFERROR(INDEX(data_wkly!I:I,MATCH($B911,data_wkly!$C:$C,0),1),""))</f>
        <v/>
      </c>
      <c r="I911" s="21" t="str">
        <f>IF(H911="","",IFERROR(IF(INDEX(data_wkly!J:J,MATCH($B911,data_wkly!$C:$C,0),1)=0,"",INDEX(data_wkly!J:J,MATCH($B911,data_wkly!$C:$C,0),1)),""))</f>
        <v/>
      </c>
      <c r="J911" s="21" t="str">
        <f>IFERROR(IF(INDEX(data_wkly!K:K,MATCH($B911,data_wkly!$C:$C,0),1)=0,"",INDEX(data_wkly!K:K,MATCH($B911,data_wkly!$C:$C,0),1)),"")</f>
        <v/>
      </c>
      <c r="K911" s="86" t="str">
        <f>IFERROR(IF(INDEX(data_wkly!L:L,MATCH($B911,data_wkly!$C:$C,0),1)=0,"",INDEX(data_wkly!L:L,MATCH($B911,data_wkly!$C:$C,0),1)),"")</f>
        <v/>
      </c>
      <c r="L911" s="156"/>
      <c r="M911" s="155" t="str">
        <f>IFERROR(IF(INDEX(data_wkly!M:M,MATCH($B911,data_wkly!$C:$C,0),1)=0,"",INDEX(data_wkly!M:M,MATCH($B911,data_wkly!$C:$C,0),1)),"")</f>
        <v/>
      </c>
      <c r="N911" s="21" t="str">
        <f>IFERROR(IF(INDEX(data_wkly!N:N,MATCH($B911,data_wkly!$C:$C,0),1)=0,"",INDEX(data_wkly!N:N,MATCH($B911,data_wkly!$C:$C,0),1)),"")</f>
        <v/>
      </c>
      <c r="O911" s="21" t="str">
        <f>IF(M911="","",IFERROR(INDEX(data_wkly!O:O,MATCH($B911,data_wkly!$C:$C,0),1),""))</f>
        <v/>
      </c>
      <c r="P911" s="21" t="str">
        <f>IF(M911="","",IFERROR(IF(INDEX(data_wkly!P:P,MATCH($B911,data_wkly!$C:$C,0),1)=0,"",INDEX(data_wkly!P:P,MATCH($B911,data_wkly!$C:$C,0),1)),""))</f>
        <v/>
      </c>
      <c r="Q911" s="21" t="str">
        <f>IFERROR(IF(INDEX(data_wkly!Q:Q,MATCH($B911,data_wkly!$C:$C,0),1)=0,"",INDEX(data_wkly!Q:Q,MATCH($B911,data_wkly!$C:$C,0),1)),"")</f>
        <v/>
      </c>
      <c r="R911" s="21" t="str">
        <f>IF(M911="","",IFERROR(INDEX(data_wkly!R:R,MATCH($B911,data_wkly!$C:$C,0),1),""))</f>
        <v/>
      </c>
      <c r="S911" s="21" t="str">
        <f>IF(M911="","",IFERROR(IF(INDEX(data_wkly!S:S,MATCH($B911,data_wkly!$C:$C,0),1)=0,"",INDEX(data_wkly!S:S,MATCH($B911,data_wkly!$C:$C,0),1)),""))</f>
        <v/>
      </c>
      <c r="T911" s="21" t="str">
        <f>IFERROR(IF(INDEX(data_wkly!T:T,MATCH($B911,data_wkly!$C:$C,0),1)=0,"",INDEX(data_wkly!T:T,MATCH($B911,data_wkly!$C:$C,0),1)),"")</f>
        <v/>
      </c>
      <c r="U911" s="86" t="str">
        <f>IFERROR(IF(INDEX(data_wkly!U:U,MATCH($B911,data_wkly!$C:$C,0),1)=0,"",INDEX(data_wkly!U:U,MATCH($B911,data_wkly!$C:$C,0),1)),"")</f>
        <v/>
      </c>
      <c r="V911" s="157" t="str">
        <f t="shared" si="87"/>
        <v/>
      </c>
      <c r="W911" s="152" t="str">
        <f>IFERROR(IF(INDEX(data_wkly!W:W,MATCH($B911,data_wkly!$C:$C,0),1)=0,"",INDEX(data_wkly!W:W,MATCH($B911,data_wkly!$C:$C,0),1)),"")</f>
        <v/>
      </c>
      <c r="X911" s="21" t="str">
        <f>IFERROR(IF(INDEX(data_wkly!X:X,MATCH($B911,data_wkly!$C:$C,0),1)=0,"",INDEX(data_wkly!X:X,MATCH($B911,data_wkly!$C:$C,0),1)),"")</f>
        <v/>
      </c>
      <c r="Y911" s="21" t="str">
        <f>IFERROR(IF(INDEX(data_wkly!Y:Y,MATCH($B911,data_wkly!$C:$C,0),1)=0,"",INDEX(data_wkly!Y:Y,MATCH($B911,data_wkly!$C:$C,0),1)),"")</f>
        <v/>
      </c>
      <c r="Z911" s="21" t="str">
        <f>IFERROR(IF(INDEX(data_wkly!Z:Z,MATCH($B911,data_wkly!$C:$C,0),1)=0,"",INDEX(data_wkly!Z:Z,MATCH($B911,data_wkly!$C:$C,0),1)),"")</f>
        <v/>
      </c>
      <c r="AA911" s="152" t="str">
        <f>IFERROR(IF(INDEX(data_wkly!AA:AA,MATCH($B911,data_wkly!$C:$C,0),1)=0,"",INDEX(data_wkly!AA:AA,MATCH($B911,data_wkly!$C:$C,0),1)),"")</f>
        <v/>
      </c>
      <c r="AB911" s="21" t="str">
        <f>IFERROR(IF(INDEX(data_wkly!AB:AB,MATCH($B911,data_wkly!$C:$C,0),1)=0,"",INDEX(data_wkly!AB:AB,MATCH($B911,data_wkly!$C:$C,0),1)),"")</f>
        <v/>
      </c>
      <c r="AC911" s="21" t="str">
        <f>IFERROR(IF(INDEX(data_wkly!AC:AC,MATCH($B911,data_wkly!$C:$C,0),1)=0,"",INDEX(data_wkly!AC:AC,MATCH($B911,data_wkly!$C:$C,0),1)),"")</f>
        <v/>
      </c>
      <c r="AD911" s="21" t="str">
        <f>IFERROR(IF(INDEX(data_wkly!AD:AD,MATCH($B911,data_wkly!$C:$C,0),1)=0,"",INDEX(data_wkly!AD:AD,MATCH($B911,data_wkly!$C:$C,0),1)),"")</f>
        <v/>
      </c>
      <c r="AE911" s="157" t="str">
        <f t="shared" si="86"/>
        <v/>
      </c>
      <c r="AF911" s="154" t="str">
        <f>IFERROR(IF(INDEX(data_wkly!AF:AF,MATCH($B911,data_wkly!$C:$C,0),1)=0,"",INDEX(data_wkly!AF:AF,MATCH($B911,data_wkly!$C:$C,0),1)),"")</f>
        <v/>
      </c>
      <c r="AG911" s="153" t="str">
        <f>IFERROR(IF(AF911="","",INDEX(data_wkly!AG:AG,MATCH($B911,data_wkly!$C:$C,0),1)),"")</f>
        <v/>
      </c>
      <c r="AH911" s="153" t="str">
        <f>IFERROR(IF(INDEX(data_wkly!AH:AH,MATCH($B911,data_wkly!$C:$C,0),1)=0,"",INDEX(data_wkly!AH:AH,MATCH($B911,data_wkly!$C:$C,0),1)),"")</f>
        <v/>
      </c>
      <c r="AI911" s="153" t="str">
        <f>IFERROR(IF(INDEX(data_wkly!AI:AI,MATCH($B911,data_wkly!$C:$C,0),1)=0,"",INDEX(data_wkly!AI:AI,MATCH($B911,data_wkly!$C:$C,0),1)),"")</f>
        <v/>
      </c>
      <c r="AJ911" s="153" t="str">
        <f>IFERROR(IF(AI911="","",INDEX(data_wkly!AJ:AJ,MATCH($B911,data_wkly!$C:$C,0),1)),"")</f>
        <v/>
      </c>
      <c r="AK911" s="153" t="str">
        <f>IFERROR(IF(INDEX(data_wkly!AK:AK,MATCH($B911,data_wkly!$C:$C,0),1)=0,"",INDEX(data_wkly!AK:AK,MATCH($B911,data_wkly!$C:$C,0),1)),"")</f>
        <v/>
      </c>
      <c r="AL911" s="153" t="str">
        <f>IFERROR(IF(INDEX(data_wkly!AL:AL,MATCH($B911,data_wkly!$C:$C,0),1)=0,"",INDEX(data_wkly!AL:AL,MATCH($B911,data_wkly!$C:$C,0),1)),"")</f>
        <v/>
      </c>
      <c r="AM911" s="183" t="str">
        <f>IFERROR(IF(INDEX(data_wkly!AM:AM,MATCH($B911,data_wkly!$C:$C,0),1)=0,"",INDEX(data_wkly!AM:AM,MATCH($B911,data_wkly!$C:$C,0),1)),"")</f>
        <v/>
      </c>
      <c r="AN911" s="41" t="str">
        <f t="shared" si="85"/>
        <v/>
      </c>
      <c r="AO911" s="88">
        <f t="shared" si="84"/>
        <v>1</v>
      </c>
    </row>
    <row r="912" spans="1:41">
      <c r="A912" s="88" t="str">
        <f t="shared" si="88"/>
        <v/>
      </c>
      <c r="B912" s="89" t="str">
        <f t="shared" ref="B912:B975" si="89">IFERROR(IF(B911+7&lt;=$D$8,B911+7,""),"")</f>
        <v/>
      </c>
      <c r="C912" s="155" t="str">
        <f>IFERROR(IF(INDEX(data_wkly!D:D,MATCH($B912,data_wkly!$C:$C,0),1)=0,"",INDEX(data_wkly!D:D,MATCH($B912,data_wkly!$C:$C,0),1)),"")</f>
        <v/>
      </c>
      <c r="D912" s="21" t="str">
        <f>IFERROR(IF(INDEX(data_wkly!E:E,MATCH($B912,data_wkly!$C:$C,0),1)=0,"",INDEX(data_wkly!E:E,MATCH($B912,data_wkly!$C:$C,0),1)),"")</f>
        <v/>
      </c>
      <c r="E912" s="21" t="str">
        <f>IF(C912="","",IFERROR(INDEX(data_wkly!F:F,MATCH($B912,data_wkly!$C:$C,0),1),""))</f>
        <v/>
      </c>
      <c r="F912" s="21" t="str">
        <f>IF(E912="","",IFERROR(IF(INDEX(data_wkly!G:G,MATCH($B912,data_wkly!$C:$C,0),1)=0,"",INDEX(data_wkly!G:G,MATCH($B912,data_wkly!$C:$C,0),1)),""))</f>
        <v/>
      </c>
      <c r="G912" s="21" t="str">
        <f>IFERROR(IF(INDEX(data_wkly!H:H,MATCH($B912,data_wkly!$C:$C,0),1)=0,"",INDEX(data_wkly!H:H,MATCH($B912,data_wkly!$C:$C,0),1)),"")</f>
        <v/>
      </c>
      <c r="H912" s="21" t="str">
        <f>IF(C912="","",IFERROR(INDEX(data_wkly!I:I,MATCH($B912,data_wkly!$C:$C,0),1),""))</f>
        <v/>
      </c>
      <c r="I912" s="21" t="str">
        <f>IF(H912="","",IFERROR(IF(INDEX(data_wkly!J:J,MATCH($B912,data_wkly!$C:$C,0),1)=0,"",INDEX(data_wkly!J:J,MATCH($B912,data_wkly!$C:$C,0),1)),""))</f>
        <v/>
      </c>
      <c r="J912" s="21" t="str">
        <f>IFERROR(IF(INDEX(data_wkly!K:K,MATCH($B912,data_wkly!$C:$C,0),1)=0,"",INDEX(data_wkly!K:K,MATCH($B912,data_wkly!$C:$C,0),1)),"")</f>
        <v/>
      </c>
      <c r="K912" s="86" t="str">
        <f>IFERROR(IF(INDEX(data_wkly!L:L,MATCH($B912,data_wkly!$C:$C,0),1)=0,"",INDEX(data_wkly!L:L,MATCH($B912,data_wkly!$C:$C,0),1)),"")</f>
        <v/>
      </c>
      <c r="L912" s="156"/>
      <c r="M912" s="155" t="str">
        <f>IFERROR(IF(INDEX(data_wkly!M:M,MATCH($B912,data_wkly!$C:$C,0),1)=0,"",INDEX(data_wkly!M:M,MATCH($B912,data_wkly!$C:$C,0),1)),"")</f>
        <v/>
      </c>
      <c r="N912" s="21" t="str">
        <f>IFERROR(IF(INDEX(data_wkly!N:N,MATCH($B912,data_wkly!$C:$C,0),1)=0,"",INDEX(data_wkly!N:N,MATCH($B912,data_wkly!$C:$C,0),1)),"")</f>
        <v/>
      </c>
      <c r="O912" s="21" t="str">
        <f>IF(M912="","",IFERROR(INDEX(data_wkly!O:O,MATCH($B912,data_wkly!$C:$C,0),1),""))</f>
        <v/>
      </c>
      <c r="P912" s="21" t="str">
        <f>IF(M912="","",IFERROR(IF(INDEX(data_wkly!P:P,MATCH($B912,data_wkly!$C:$C,0),1)=0,"",INDEX(data_wkly!P:P,MATCH($B912,data_wkly!$C:$C,0),1)),""))</f>
        <v/>
      </c>
      <c r="Q912" s="21" t="str">
        <f>IFERROR(IF(INDEX(data_wkly!Q:Q,MATCH($B912,data_wkly!$C:$C,0),1)=0,"",INDEX(data_wkly!Q:Q,MATCH($B912,data_wkly!$C:$C,0),1)),"")</f>
        <v/>
      </c>
      <c r="R912" s="21" t="str">
        <f>IF(M912="","",IFERROR(INDEX(data_wkly!R:R,MATCH($B912,data_wkly!$C:$C,0),1),""))</f>
        <v/>
      </c>
      <c r="S912" s="21" t="str">
        <f>IF(M912="","",IFERROR(IF(INDEX(data_wkly!S:S,MATCH($B912,data_wkly!$C:$C,0),1)=0,"",INDEX(data_wkly!S:S,MATCH($B912,data_wkly!$C:$C,0),1)),""))</f>
        <v/>
      </c>
      <c r="T912" s="21" t="str">
        <f>IFERROR(IF(INDEX(data_wkly!T:T,MATCH($B912,data_wkly!$C:$C,0),1)=0,"",INDEX(data_wkly!T:T,MATCH($B912,data_wkly!$C:$C,0),1)),"")</f>
        <v/>
      </c>
      <c r="U912" s="86" t="str">
        <f>IFERROR(IF(INDEX(data_wkly!U:U,MATCH($B912,data_wkly!$C:$C,0),1)=0,"",INDEX(data_wkly!U:U,MATCH($B912,data_wkly!$C:$C,0),1)),"")</f>
        <v/>
      </c>
      <c r="V912" s="157" t="str">
        <f t="shared" si="87"/>
        <v/>
      </c>
      <c r="W912" s="152" t="str">
        <f>IFERROR(IF(INDEX(data_wkly!W:W,MATCH($B912,data_wkly!$C:$C,0),1)=0,"",INDEX(data_wkly!W:W,MATCH($B912,data_wkly!$C:$C,0),1)),"")</f>
        <v/>
      </c>
      <c r="X912" s="21" t="str">
        <f>IFERROR(IF(INDEX(data_wkly!X:X,MATCH($B912,data_wkly!$C:$C,0),1)=0,"",INDEX(data_wkly!X:X,MATCH($B912,data_wkly!$C:$C,0),1)),"")</f>
        <v/>
      </c>
      <c r="Y912" s="21" t="str">
        <f>IFERROR(IF(INDEX(data_wkly!Y:Y,MATCH($B912,data_wkly!$C:$C,0),1)=0,"",INDEX(data_wkly!Y:Y,MATCH($B912,data_wkly!$C:$C,0),1)),"")</f>
        <v/>
      </c>
      <c r="Z912" s="21" t="str">
        <f>IFERROR(IF(INDEX(data_wkly!Z:Z,MATCH($B912,data_wkly!$C:$C,0),1)=0,"",INDEX(data_wkly!Z:Z,MATCH($B912,data_wkly!$C:$C,0),1)),"")</f>
        <v/>
      </c>
      <c r="AA912" s="152" t="str">
        <f>IFERROR(IF(INDEX(data_wkly!AA:AA,MATCH($B912,data_wkly!$C:$C,0),1)=0,"",INDEX(data_wkly!AA:AA,MATCH($B912,data_wkly!$C:$C,0),1)),"")</f>
        <v/>
      </c>
      <c r="AB912" s="21" t="str">
        <f>IFERROR(IF(INDEX(data_wkly!AB:AB,MATCH($B912,data_wkly!$C:$C,0),1)=0,"",INDEX(data_wkly!AB:AB,MATCH($B912,data_wkly!$C:$C,0),1)),"")</f>
        <v/>
      </c>
      <c r="AC912" s="21" t="str">
        <f>IFERROR(IF(INDEX(data_wkly!AC:AC,MATCH($B912,data_wkly!$C:$C,0),1)=0,"",INDEX(data_wkly!AC:AC,MATCH($B912,data_wkly!$C:$C,0),1)),"")</f>
        <v/>
      </c>
      <c r="AD912" s="21" t="str">
        <f>IFERROR(IF(INDEX(data_wkly!AD:AD,MATCH($B912,data_wkly!$C:$C,0),1)=0,"",INDEX(data_wkly!AD:AD,MATCH($B912,data_wkly!$C:$C,0),1)),"")</f>
        <v/>
      </c>
      <c r="AE912" s="157" t="str">
        <f t="shared" si="86"/>
        <v/>
      </c>
      <c r="AF912" s="154" t="str">
        <f>IFERROR(IF(INDEX(data_wkly!AF:AF,MATCH($B912,data_wkly!$C:$C,0),1)=0,"",INDEX(data_wkly!AF:AF,MATCH($B912,data_wkly!$C:$C,0),1)),"")</f>
        <v/>
      </c>
      <c r="AG912" s="153" t="str">
        <f>IFERROR(IF(AF912="","",INDEX(data_wkly!AG:AG,MATCH($B912,data_wkly!$C:$C,0),1)),"")</f>
        <v/>
      </c>
      <c r="AH912" s="153" t="str">
        <f>IFERROR(IF(INDEX(data_wkly!AH:AH,MATCH($B912,data_wkly!$C:$C,0),1)=0,"",INDEX(data_wkly!AH:AH,MATCH($B912,data_wkly!$C:$C,0),1)),"")</f>
        <v/>
      </c>
      <c r="AI912" s="153" t="str">
        <f>IFERROR(IF(INDEX(data_wkly!AI:AI,MATCH($B912,data_wkly!$C:$C,0),1)=0,"",INDEX(data_wkly!AI:AI,MATCH($B912,data_wkly!$C:$C,0),1)),"")</f>
        <v/>
      </c>
      <c r="AJ912" s="153" t="str">
        <f>IFERROR(IF(AI912="","",INDEX(data_wkly!AJ:AJ,MATCH($B912,data_wkly!$C:$C,0),1)),"")</f>
        <v/>
      </c>
      <c r="AK912" s="153" t="str">
        <f>IFERROR(IF(INDEX(data_wkly!AK:AK,MATCH($B912,data_wkly!$C:$C,0),1)=0,"",INDEX(data_wkly!AK:AK,MATCH($B912,data_wkly!$C:$C,0),1)),"")</f>
        <v/>
      </c>
      <c r="AL912" s="153" t="str">
        <f>IFERROR(IF(INDEX(data_wkly!AL:AL,MATCH($B912,data_wkly!$C:$C,0),1)=0,"",INDEX(data_wkly!AL:AL,MATCH($B912,data_wkly!$C:$C,0),1)),"")</f>
        <v/>
      </c>
      <c r="AM912" s="183" t="str">
        <f>IFERROR(IF(INDEX(data_wkly!AM:AM,MATCH($B912,data_wkly!$C:$C,0),1)=0,"",INDEX(data_wkly!AM:AM,MATCH($B912,data_wkly!$C:$C,0),1)),"")</f>
        <v/>
      </c>
      <c r="AN912" s="41" t="str">
        <f t="shared" si="85"/>
        <v/>
      </c>
      <c r="AO912" s="88">
        <f t="shared" ref="AO912:AO975" si="90">AO910</f>
        <v>2</v>
      </c>
    </row>
    <row r="913" spans="1:41">
      <c r="A913" s="88" t="str">
        <f t="shared" si="88"/>
        <v/>
      </c>
      <c r="B913" s="89" t="str">
        <f t="shared" si="89"/>
        <v/>
      </c>
      <c r="C913" s="155" t="str">
        <f>IFERROR(IF(INDEX(data_wkly!D:D,MATCH($B913,data_wkly!$C:$C,0),1)=0,"",INDEX(data_wkly!D:D,MATCH($B913,data_wkly!$C:$C,0),1)),"")</f>
        <v/>
      </c>
      <c r="D913" s="21" t="str">
        <f>IFERROR(IF(INDEX(data_wkly!E:E,MATCH($B913,data_wkly!$C:$C,0),1)=0,"",INDEX(data_wkly!E:E,MATCH($B913,data_wkly!$C:$C,0),1)),"")</f>
        <v/>
      </c>
      <c r="E913" s="21" t="str">
        <f>IF(C913="","",IFERROR(INDEX(data_wkly!F:F,MATCH($B913,data_wkly!$C:$C,0),1),""))</f>
        <v/>
      </c>
      <c r="F913" s="21" t="str">
        <f>IF(E913="","",IFERROR(IF(INDEX(data_wkly!G:G,MATCH($B913,data_wkly!$C:$C,0),1)=0,"",INDEX(data_wkly!G:G,MATCH($B913,data_wkly!$C:$C,0),1)),""))</f>
        <v/>
      </c>
      <c r="G913" s="21" t="str">
        <f>IFERROR(IF(INDEX(data_wkly!H:H,MATCH($B913,data_wkly!$C:$C,0),1)=0,"",INDEX(data_wkly!H:H,MATCH($B913,data_wkly!$C:$C,0),1)),"")</f>
        <v/>
      </c>
      <c r="H913" s="21" t="str">
        <f>IF(C913="","",IFERROR(INDEX(data_wkly!I:I,MATCH($B913,data_wkly!$C:$C,0),1),""))</f>
        <v/>
      </c>
      <c r="I913" s="21" t="str">
        <f>IF(H913="","",IFERROR(IF(INDEX(data_wkly!J:J,MATCH($B913,data_wkly!$C:$C,0),1)=0,"",INDEX(data_wkly!J:J,MATCH($B913,data_wkly!$C:$C,0),1)),""))</f>
        <v/>
      </c>
      <c r="J913" s="21" t="str">
        <f>IFERROR(IF(INDEX(data_wkly!K:K,MATCH($B913,data_wkly!$C:$C,0),1)=0,"",INDEX(data_wkly!K:K,MATCH($B913,data_wkly!$C:$C,0),1)),"")</f>
        <v/>
      </c>
      <c r="K913" s="86" t="str">
        <f>IFERROR(IF(INDEX(data_wkly!L:L,MATCH($B913,data_wkly!$C:$C,0),1)=0,"",INDEX(data_wkly!L:L,MATCH($B913,data_wkly!$C:$C,0),1)),"")</f>
        <v/>
      </c>
      <c r="L913" s="156"/>
      <c r="M913" s="155" t="str">
        <f>IFERROR(IF(INDEX(data_wkly!M:M,MATCH($B913,data_wkly!$C:$C,0),1)=0,"",INDEX(data_wkly!M:M,MATCH($B913,data_wkly!$C:$C,0),1)),"")</f>
        <v/>
      </c>
      <c r="N913" s="21" t="str">
        <f>IFERROR(IF(INDEX(data_wkly!N:N,MATCH($B913,data_wkly!$C:$C,0),1)=0,"",INDEX(data_wkly!N:N,MATCH($B913,data_wkly!$C:$C,0),1)),"")</f>
        <v/>
      </c>
      <c r="O913" s="21" t="str">
        <f>IF(M913="","",IFERROR(INDEX(data_wkly!O:O,MATCH($B913,data_wkly!$C:$C,0),1),""))</f>
        <v/>
      </c>
      <c r="P913" s="21" t="str">
        <f>IF(M913="","",IFERROR(IF(INDEX(data_wkly!P:P,MATCH($B913,data_wkly!$C:$C,0),1)=0,"",INDEX(data_wkly!P:P,MATCH($B913,data_wkly!$C:$C,0),1)),""))</f>
        <v/>
      </c>
      <c r="Q913" s="21" t="str">
        <f>IFERROR(IF(INDEX(data_wkly!Q:Q,MATCH($B913,data_wkly!$C:$C,0),1)=0,"",INDEX(data_wkly!Q:Q,MATCH($B913,data_wkly!$C:$C,0),1)),"")</f>
        <v/>
      </c>
      <c r="R913" s="21" t="str">
        <f>IF(M913="","",IFERROR(INDEX(data_wkly!R:R,MATCH($B913,data_wkly!$C:$C,0),1),""))</f>
        <v/>
      </c>
      <c r="S913" s="21" t="str">
        <f>IF(M913="","",IFERROR(IF(INDEX(data_wkly!S:S,MATCH($B913,data_wkly!$C:$C,0),1)=0,"",INDEX(data_wkly!S:S,MATCH($B913,data_wkly!$C:$C,0),1)),""))</f>
        <v/>
      </c>
      <c r="T913" s="21" t="str">
        <f>IFERROR(IF(INDEX(data_wkly!T:T,MATCH($B913,data_wkly!$C:$C,0),1)=0,"",INDEX(data_wkly!T:T,MATCH($B913,data_wkly!$C:$C,0),1)),"")</f>
        <v/>
      </c>
      <c r="U913" s="86" t="str">
        <f>IFERROR(IF(INDEX(data_wkly!U:U,MATCH($B913,data_wkly!$C:$C,0),1)=0,"",INDEX(data_wkly!U:U,MATCH($B913,data_wkly!$C:$C,0),1)),"")</f>
        <v/>
      </c>
      <c r="V913" s="157" t="str">
        <f t="shared" si="87"/>
        <v/>
      </c>
      <c r="W913" s="152" t="str">
        <f>IFERROR(IF(INDEX(data_wkly!W:W,MATCH($B913,data_wkly!$C:$C,0),1)=0,"",INDEX(data_wkly!W:W,MATCH($B913,data_wkly!$C:$C,0),1)),"")</f>
        <v/>
      </c>
      <c r="X913" s="21" t="str">
        <f>IFERROR(IF(INDEX(data_wkly!X:X,MATCH($B913,data_wkly!$C:$C,0),1)=0,"",INDEX(data_wkly!X:X,MATCH($B913,data_wkly!$C:$C,0),1)),"")</f>
        <v/>
      </c>
      <c r="Y913" s="21" t="str">
        <f>IFERROR(IF(INDEX(data_wkly!Y:Y,MATCH($B913,data_wkly!$C:$C,0),1)=0,"",INDEX(data_wkly!Y:Y,MATCH($B913,data_wkly!$C:$C,0),1)),"")</f>
        <v/>
      </c>
      <c r="Z913" s="21" t="str">
        <f>IFERROR(IF(INDEX(data_wkly!Z:Z,MATCH($B913,data_wkly!$C:$C,0),1)=0,"",INDEX(data_wkly!Z:Z,MATCH($B913,data_wkly!$C:$C,0),1)),"")</f>
        <v/>
      </c>
      <c r="AA913" s="152" t="str">
        <f>IFERROR(IF(INDEX(data_wkly!AA:AA,MATCH($B913,data_wkly!$C:$C,0),1)=0,"",INDEX(data_wkly!AA:AA,MATCH($B913,data_wkly!$C:$C,0),1)),"")</f>
        <v/>
      </c>
      <c r="AB913" s="21" t="str">
        <f>IFERROR(IF(INDEX(data_wkly!AB:AB,MATCH($B913,data_wkly!$C:$C,0),1)=0,"",INDEX(data_wkly!AB:AB,MATCH($B913,data_wkly!$C:$C,0),1)),"")</f>
        <v/>
      </c>
      <c r="AC913" s="21" t="str">
        <f>IFERROR(IF(INDEX(data_wkly!AC:AC,MATCH($B913,data_wkly!$C:$C,0),1)=0,"",INDEX(data_wkly!AC:AC,MATCH($B913,data_wkly!$C:$C,0),1)),"")</f>
        <v/>
      </c>
      <c r="AD913" s="21" t="str">
        <f>IFERROR(IF(INDEX(data_wkly!AD:AD,MATCH($B913,data_wkly!$C:$C,0),1)=0,"",INDEX(data_wkly!AD:AD,MATCH($B913,data_wkly!$C:$C,0),1)),"")</f>
        <v/>
      </c>
      <c r="AE913" s="157" t="str">
        <f t="shared" si="86"/>
        <v/>
      </c>
      <c r="AF913" s="154" t="str">
        <f>IFERROR(IF(INDEX(data_wkly!AF:AF,MATCH($B913,data_wkly!$C:$C,0),1)=0,"",INDEX(data_wkly!AF:AF,MATCH($B913,data_wkly!$C:$C,0),1)),"")</f>
        <v/>
      </c>
      <c r="AG913" s="153" t="str">
        <f>IFERROR(IF(AF913="","",INDEX(data_wkly!AG:AG,MATCH($B913,data_wkly!$C:$C,0),1)),"")</f>
        <v/>
      </c>
      <c r="AH913" s="153" t="str">
        <f>IFERROR(IF(INDEX(data_wkly!AH:AH,MATCH($B913,data_wkly!$C:$C,0),1)=0,"",INDEX(data_wkly!AH:AH,MATCH($B913,data_wkly!$C:$C,0),1)),"")</f>
        <v/>
      </c>
      <c r="AI913" s="153" t="str">
        <f>IFERROR(IF(INDEX(data_wkly!AI:AI,MATCH($B913,data_wkly!$C:$C,0),1)=0,"",INDEX(data_wkly!AI:AI,MATCH($B913,data_wkly!$C:$C,0),1)),"")</f>
        <v/>
      </c>
      <c r="AJ913" s="153" t="str">
        <f>IFERROR(IF(AI913="","",INDEX(data_wkly!AJ:AJ,MATCH($B913,data_wkly!$C:$C,0),1)),"")</f>
        <v/>
      </c>
      <c r="AK913" s="153" t="str">
        <f>IFERROR(IF(INDEX(data_wkly!AK:AK,MATCH($B913,data_wkly!$C:$C,0),1)=0,"",INDEX(data_wkly!AK:AK,MATCH($B913,data_wkly!$C:$C,0),1)),"")</f>
        <v/>
      </c>
      <c r="AL913" s="153" t="str">
        <f>IFERROR(IF(INDEX(data_wkly!AL:AL,MATCH($B913,data_wkly!$C:$C,0),1)=0,"",INDEX(data_wkly!AL:AL,MATCH($B913,data_wkly!$C:$C,0),1)),"")</f>
        <v/>
      </c>
      <c r="AM913" s="183" t="str">
        <f>IFERROR(IF(INDEX(data_wkly!AM:AM,MATCH($B913,data_wkly!$C:$C,0),1)=0,"",INDEX(data_wkly!AM:AM,MATCH($B913,data_wkly!$C:$C,0),1)),"")</f>
        <v/>
      </c>
      <c r="AN913" s="41" t="str">
        <f t="shared" si="85"/>
        <v/>
      </c>
      <c r="AO913" s="88">
        <f t="shared" si="90"/>
        <v>1</v>
      </c>
    </row>
    <row r="914" spans="1:41">
      <c r="A914" s="88" t="str">
        <f t="shared" si="88"/>
        <v/>
      </c>
      <c r="B914" s="89" t="str">
        <f t="shared" si="89"/>
        <v/>
      </c>
      <c r="C914" s="155" t="str">
        <f>IFERROR(IF(INDEX(data_wkly!D:D,MATCH($B914,data_wkly!$C:$C,0),1)=0,"",INDEX(data_wkly!D:D,MATCH($B914,data_wkly!$C:$C,0),1)),"")</f>
        <v/>
      </c>
      <c r="D914" s="21" t="str">
        <f>IFERROR(IF(INDEX(data_wkly!E:E,MATCH($B914,data_wkly!$C:$C,0),1)=0,"",INDEX(data_wkly!E:E,MATCH($B914,data_wkly!$C:$C,0),1)),"")</f>
        <v/>
      </c>
      <c r="E914" s="21" t="str">
        <f>IF(C914="","",IFERROR(INDEX(data_wkly!F:F,MATCH($B914,data_wkly!$C:$C,0),1),""))</f>
        <v/>
      </c>
      <c r="F914" s="21" t="str">
        <f>IF(E914="","",IFERROR(IF(INDEX(data_wkly!G:G,MATCH($B914,data_wkly!$C:$C,0),1)=0,"",INDEX(data_wkly!G:G,MATCH($B914,data_wkly!$C:$C,0),1)),""))</f>
        <v/>
      </c>
      <c r="G914" s="21" t="str">
        <f>IFERROR(IF(INDEX(data_wkly!H:H,MATCH($B914,data_wkly!$C:$C,0),1)=0,"",INDEX(data_wkly!H:H,MATCH($B914,data_wkly!$C:$C,0),1)),"")</f>
        <v/>
      </c>
      <c r="H914" s="21" t="str">
        <f>IF(C914="","",IFERROR(INDEX(data_wkly!I:I,MATCH($B914,data_wkly!$C:$C,0),1),""))</f>
        <v/>
      </c>
      <c r="I914" s="21" t="str">
        <f>IF(H914="","",IFERROR(IF(INDEX(data_wkly!J:J,MATCH($B914,data_wkly!$C:$C,0),1)=0,"",INDEX(data_wkly!J:J,MATCH($B914,data_wkly!$C:$C,0),1)),""))</f>
        <v/>
      </c>
      <c r="J914" s="21" t="str">
        <f>IFERROR(IF(INDEX(data_wkly!K:K,MATCH($B914,data_wkly!$C:$C,0),1)=0,"",INDEX(data_wkly!K:K,MATCH($B914,data_wkly!$C:$C,0),1)),"")</f>
        <v/>
      </c>
      <c r="K914" s="86" t="str">
        <f>IFERROR(IF(INDEX(data_wkly!L:L,MATCH($B914,data_wkly!$C:$C,0),1)=0,"",INDEX(data_wkly!L:L,MATCH($B914,data_wkly!$C:$C,0),1)),"")</f>
        <v/>
      </c>
      <c r="L914" s="156"/>
      <c r="M914" s="155" t="str">
        <f>IFERROR(IF(INDEX(data_wkly!M:M,MATCH($B914,data_wkly!$C:$C,0),1)=0,"",INDEX(data_wkly!M:M,MATCH($B914,data_wkly!$C:$C,0),1)),"")</f>
        <v/>
      </c>
      <c r="N914" s="21" t="str">
        <f>IFERROR(IF(INDEX(data_wkly!N:N,MATCH($B914,data_wkly!$C:$C,0),1)=0,"",INDEX(data_wkly!N:N,MATCH($B914,data_wkly!$C:$C,0),1)),"")</f>
        <v/>
      </c>
      <c r="O914" s="21" t="str">
        <f>IF(M914="","",IFERROR(INDEX(data_wkly!O:O,MATCH($B914,data_wkly!$C:$C,0),1),""))</f>
        <v/>
      </c>
      <c r="P914" s="21" t="str">
        <f>IF(M914="","",IFERROR(IF(INDEX(data_wkly!P:P,MATCH($B914,data_wkly!$C:$C,0),1)=0,"",INDEX(data_wkly!P:P,MATCH($B914,data_wkly!$C:$C,0),1)),""))</f>
        <v/>
      </c>
      <c r="Q914" s="21" t="str">
        <f>IFERROR(IF(INDEX(data_wkly!Q:Q,MATCH($B914,data_wkly!$C:$C,0),1)=0,"",INDEX(data_wkly!Q:Q,MATCH($B914,data_wkly!$C:$C,0),1)),"")</f>
        <v/>
      </c>
      <c r="R914" s="21" t="str">
        <f>IF(M914="","",IFERROR(INDEX(data_wkly!R:R,MATCH($B914,data_wkly!$C:$C,0),1),""))</f>
        <v/>
      </c>
      <c r="S914" s="21" t="str">
        <f>IF(M914="","",IFERROR(IF(INDEX(data_wkly!S:S,MATCH($B914,data_wkly!$C:$C,0),1)=0,"",INDEX(data_wkly!S:S,MATCH($B914,data_wkly!$C:$C,0),1)),""))</f>
        <v/>
      </c>
      <c r="T914" s="21" t="str">
        <f>IFERROR(IF(INDEX(data_wkly!T:T,MATCH($B914,data_wkly!$C:$C,0),1)=0,"",INDEX(data_wkly!T:T,MATCH($B914,data_wkly!$C:$C,0),1)),"")</f>
        <v/>
      </c>
      <c r="U914" s="86" t="str">
        <f>IFERROR(IF(INDEX(data_wkly!U:U,MATCH($B914,data_wkly!$C:$C,0),1)=0,"",INDEX(data_wkly!U:U,MATCH($B914,data_wkly!$C:$C,0),1)),"")</f>
        <v/>
      </c>
      <c r="V914" s="157" t="str">
        <f t="shared" si="87"/>
        <v/>
      </c>
      <c r="W914" s="152" t="str">
        <f>IFERROR(IF(INDEX(data_wkly!W:W,MATCH($B914,data_wkly!$C:$C,0),1)=0,"",INDEX(data_wkly!W:W,MATCH($B914,data_wkly!$C:$C,0),1)),"")</f>
        <v/>
      </c>
      <c r="X914" s="21" t="str">
        <f>IFERROR(IF(INDEX(data_wkly!X:X,MATCH($B914,data_wkly!$C:$C,0),1)=0,"",INDEX(data_wkly!X:X,MATCH($B914,data_wkly!$C:$C,0),1)),"")</f>
        <v/>
      </c>
      <c r="Y914" s="21" t="str">
        <f>IFERROR(IF(INDEX(data_wkly!Y:Y,MATCH($B914,data_wkly!$C:$C,0),1)=0,"",INDEX(data_wkly!Y:Y,MATCH($B914,data_wkly!$C:$C,0),1)),"")</f>
        <v/>
      </c>
      <c r="Z914" s="21" t="str">
        <f>IFERROR(IF(INDEX(data_wkly!Z:Z,MATCH($B914,data_wkly!$C:$C,0),1)=0,"",INDEX(data_wkly!Z:Z,MATCH($B914,data_wkly!$C:$C,0),1)),"")</f>
        <v/>
      </c>
      <c r="AA914" s="152" t="str">
        <f>IFERROR(IF(INDEX(data_wkly!AA:AA,MATCH($B914,data_wkly!$C:$C,0),1)=0,"",INDEX(data_wkly!AA:AA,MATCH($B914,data_wkly!$C:$C,0),1)),"")</f>
        <v/>
      </c>
      <c r="AB914" s="21" t="str">
        <f>IFERROR(IF(INDEX(data_wkly!AB:AB,MATCH($B914,data_wkly!$C:$C,0),1)=0,"",INDEX(data_wkly!AB:AB,MATCH($B914,data_wkly!$C:$C,0),1)),"")</f>
        <v/>
      </c>
      <c r="AC914" s="21" t="str">
        <f>IFERROR(IF(INDEX(data_wkly!AC:AC,MATCH($B914,data_wkly!$C:$C,0),1)=0,"",INDEX(data_wkly!AC:AC,MATCH($B914,data_wkly!$C:$C,0),1)),"")</f>
        <v/>
      </c>
      <c r="AD914" s="21" t="str">
        <f>IFERROR(IF(INDEX(data_wkly!AD:AD,MATCH($B914,data_wkly!$C:$C,0),1)=0,"",INDEX(data_wkly!AD:AD,MATCH($B914,data_wkly!$C:$C,0),1)),"")</f>
        <v/>
      </c>
      <c r="AE914" s="157" t="str">
        <f t="shared" si="86"/>
        <v/>
      </c>
      <c r="AF914" s="154" t="str">
        <f>IFERROR(IF(INDEX(data_wkly!AF:AF,MATCH($B914,data_wkly!$C:$C,0),1)=0,"",INDEX(data_wkly!AF:AF,MATCH($B914,data_wkly!$C:$C,0),1)),"")</f>
        <v/>
      </c>
      <c r="AG914" s="153" t="str">
        <f>IFERROR(IF(AF914="","",INDEX(data_wkly!AG:AG,MATCH($B914,data_wkly!$C:$C,0),1)),"")</f>
        <v/>
      </c>
      <c r="AH914" s="153" t="str">
        <f>IFERROR(IF(INDEX(data_wkly!AH:AH,MATCH($B914,data_wkly!$C:$C,0),1)=0,"",INDEX(data_wkly!AH:AH,MATCH($B914,data_wkly!$C:$C,0),1)),"")</f>
        <v/>
      </c>
      <c r="AI914" s="153" t="str">
        <f>IFERROR(IF(INDEX(data_wkly!AI:AI,MATCH($B914,data_wkly!$C:$C,0),1)=0,"",INDEX(data_wkly!AI:AI,MATCH($B914,data_wkly!$C:$C,0),1)),"")</f>
        <v/>
      </c>
      <c r="AJ914" s="153" t="str">
        <f>IFERROR(IF(AI914="","",INDEX(data_wkly!AJ:AJ,MATCH($B914,data_wkly!$C:$C,0),1)),"")</f>
        <v/>
      </c>
      <c r="AK914" s="153" t="str">
        <f>IFERROR(IF(INDEX(data_wkly!AK:AK,MATCH($B914,data_wkly!$C:$C,0),1)=0,"",INDEX(data_wkly!AK:AK,MATCH($B914,data_wkly!$C:$C,0),1)),"")</f>
        <v/>
      </c>
      <c r="AL914" s="153" t="str">
        <f>IFERROR(IF(INDEX(data_wkly!AL:AL,MATCH($B914,data_wkly!$C:$C,0),1)=0,"",INDEX(data_wkly!AL:AL,MATCH($B914,data_wkly!$C:$C,0),1)),"")</f>
        <v/>
      </c>
      <c r="AM914" s="183" t="str">
        <f>IFERROR(IF(INDEX(data_wkly!AM:AM,MATCH($B914,data_wkly!$C:$C,0),1)=0,"",INDEX(data_wkly!AM:AM,MATCH($B914,data_wkly!$C:$C,0),1)),"")</f>
        <v/>
      </c>
      <c r="AN914" s="41" t="str">
        <f t="shared" si="85"/>
        <v/>
      </c>
      <c r="AO914" s="88">
        <f t="shared" si="90"/>
        <v>2</v>
      </c>
    </row>
    <row r="915" spans="1:41">
      <c r="A915" s="88" t="str">
        <f t="shared" si="88"/>
        <v/>
      </c>
      <c r="B915" s="89" t="str">
        <f t="shared" si="89"/>
        <v/>
      </c>
      <c r="C915" s="155" t="str">
        <f>IFERROR(IF(INDEX(data_wkly!D:D,MATCH($B915,data_wkly!$C:$C,0),1)=0,"",INDEX(data_wkly!D:D,MATCH($B915,data_wkly!$C:$C,0),1)),"")</f>
        <v/>
      </c>
      <c r="D915" s="21" t="str">
        <f>IFERROR(IF(INDEX(data_wkly!E:E,MATCH($B915,data_wkly!$C:$C,0),1)=0,"",INDEX(data_wkly!E:E,MATCH($B915,data_wkly!$C:$C,0),1)),"")</f>
        <v/>
      </c>
      <c r="E915" s="21" t="str">
        <f>IF(C915="","",IFERROR(INDEX(data_wkly!F:F,MATCH($B915,data_wkly!$C:$C,0),1),""))</f>
        <v/>
      </c>
      <c r="F915" s="21" t="str">
        <f>IF(E915="","",IFERROR(IF(INDEX(data_wkly!G:G,MATCH($B915,data_wkly!$C:$C,0),1)=0,"",INDEX(data_wkly!G:G,MATCH($B915,data_wkly!$C:$C,0),1)),""))</f>
        <v/>
      </c>
      <c r="G915" s="21" t="str">
        <f>IFERROR(IF(INDEX(data_wkly!H:H,MATCH($B915,data_wkly!$C:$C,0),1)=0,"",INDEX(data_wkly!H:H,MATCH($B915,data_wkly!$C:$C,0),1)),"")</f>
        <v/>
      </c>
      <c r="H915" s="21" t="str">
        <f>IF(C915="","",IFERROR(INDEX(data_wkly!I:I,MATCH($B915,data_wkly!$C:$C,0),1),""))</f>
        <v/>
      </c>
      <c r="I915" s="21" t="str">
        <f>IF(H915="","",IFERROR(IF(INDEX(data_wkly!J:J,MATCH($B915,data_wkly!$C:$C,0),1)=0,"",INDEX(data_wkly!J:J,MATCH($B915,data_wkly!$C:$C,0),1)),""))</f>
        <v/>
      </c>
      <c r="J915" s="21" t="str">
        <f>IFERROR(IF(INDEX(data_wkly!K:K,MATCH($B915,data_wkly!$C:$C,0),1)=0,"",INDEX(data_wkly!K:K,MATCH($B915,data_wkly!$C:$C,0),1)),"")</f>
        <v/>
      </c>
      <c r="K915" s="86" t="str">
        <f>IFERROR(IF(INDEX(data_wkly!L:L,MATCH($B915,data_wkly!$C:$C,0),1)=0,"",INDEX(data_wkly!L:L,MATCH($B915,data_wkly!$C:$C,0),1)),"")</f>
        <v/>
      </c>
      <c r="L915" s="156"/>
      <c r="M915" s="155" t="str">
        <f>IFERROR(IF(INDEX(data_wkly!M:M,MATCH($B915,data_wkly!$C:$C,0),1)=0,"",INDEX(data_wkly!M:M,MATCH($B915,data_wkly!$C:$C,0),1)),"")</f>
        <v/>
      </c>
      <c r="N915" s="21" t="str">
        <f>IFERROR(IF(INDEX(data_wkly!N:N,MATCH($B915,data_wkly!$C:$C,0),1)=0,"",INDEX(data_wkly!N:N,MATCH($B915,data_wkly!$C:$C,0),1)),"")</f>
        <v/>
      </c>
      <c r="O915" s="21" t="str">
        <f>IF(M915="","",IFERROR(INDEX(data_wkly!O:O,MATCH($B915,data_wkly!$C:$C,0),1),""))</f>
        <v/>
      </c>
      <c r="P915" s="21" t="str">
        <f>IF(M915="","",IFERROR(IF(INDEX(data_wkly!P:P,MATCH($B915,data_wkly!$C:$C,0),1)=0,"",INDEX(data_wkly!P:P,MATCH($B915,data_wkly!$C:$C,0),1)),""))</f>
        <v/>
      </c>
      <c r="Q915" s="21" t="str">
        <f>IFERROR(IF(INDEX(data_wkly!Q:Q,MATCH($B915,data_wkly!$C:$C,0),1)=0,"",INDEX(data_wkly!Q:Q,MATCH($B915,data_wkly!$C:$C,0),1)),"")</f>
        <v/>
      </c>
      <c r="R915" s="21" t="str">
        <f>IF(M915="","",IFERROR(INDEX(data_wkly!R:R,MATCH($B915,data_wkly!$C:$C,0),1),""))</f>
        <v/>
      </c>
      <c r="S915" s="21" t="str">
        <f>IF(M915="","",IFERROR(IF(INDEX(data_wkly!S:S,MATCH($B915,data_wkly!$C:$C,0),1)=0,"",INDEX(data_wkly!S:S,MATCH($B915,data_wkly!$C:$C,0),1)),""))</f>
        <v/>
      </c>
      <c r="T915" s="21" t="str">
        <f>IFERROR(IF(INDEX(data_wkly!T:T,MATCH($B915,data_wkly!$C:$C,0),1)=0,"",INDEX(data_wkly!T:T,MATCH($B915,data_wkly!$C:$C,0),1)),"")</f>
        <v/>
      </c>
      <c r="U915" s="86" t="str">
        <f>IFERROR(IF(INDEX(data_wkly!U:U,MATCH($B915,data_wkly!$C:$C,0),1)=0,"",INDEX(data_wkly!U:U,MATCH($B915,data_wkly!$C:$C,0),1)),"")</f>
        <v/>
      </c>
      <c r="V915" s="157" t="str">
        <f t="shared" si="87"/>
        <v/>
      </c>
      <c r="W915" s="152" t="str">
        <f>IFERROR(IF(INDEX(data_wkly!W:W,MATCH($B915,data_wkly!$C:$C,0),1)=0,"",INDEX(data_wkly!W:W,MATCH($B915,data_wkly!$C:$C,0),1)),"")</f>
        <v/>
      </c>
      <c r="X915" s="21" t="str">
        <f>IFERROR(IF(INDEX(data_wkly!X:X,MATCH($B915,data_wkly!$C:$C,0),1)=0,"",INDEX(data_wkly!X:X,MATCH($B915,data_wkly!$C:$C,0),1)),"")</f>
        <v/>
      </c>
      <c r="Y915" s="21" t="str">
        <f>IFERROR(IF(INDEX(data_wkly!Y:Y,MATCH($B915,data_wkly!$C:$C,0),1)=0,"",INDEX(data_wkly!Y:Y,MATCH($B915,data_wkly!$C:$C,0),1)),"")</f>
        <v/>
      </c>
      <c r="Z915" s="21" t="str">
        <f>IFERROR(IF(INDEX(data_wkly!Z:Z,MATCH($B915,data_wkly!$C:$C,0),1)=0,"",INDEX(data_wkly!Z:Z,MATCH($B915,data_wkly!$C:$C,0),1)),"")</f>
        <v/>
      </c>
      <c r="AA915" s="152" t="str">
        <f>IFERROR(IF(INDEX(data_wkly!AA:AA,MATCH($B915,data_wkly!$C:$C,0),1)=0,"",INDEX(data_wkly!AA:AA,MATCH($B915,data_wkly!$C:$C,0),1)),"")</f>
        <v/>
      </c>
      <c r="AB915" s="21" t="str">
        <f>IFERROR(IF(INDEX(data_wkly!AB:AB,MATCH($B915,data_wkly!$C:$C,0),1)=0,"",INDEX(data_wkly!AB:AB,MATCH($B915,data_wkly!$C:$C,0),1)),"")</f>
        <v/>
      </c>
      <c r="AC915" s="21" t="str">
        <f>IFERROR(IF(INDEX(data_wkly!AC:AC,MATCH($B915,data_wkly!$C:$C,0),1)=0,"",INDEX(data_wkly!AC:AC,MATCH($B915,data_wkly!$C:$C,0),1)),"")</f>
        <v/>
      </c>
      <c r="AD915" s="21" t="str">
        <f>IFERROR(IF(INDEX(data_wkly!AD:AD,MATCH($B915,data_wkly!$C:$C,0),1)=0,"",INDEX(data_wkly!AD:AD,MATCH($B915,data_wkly!$C:$C,0),1)),"")</f>
        <v/>
      </c>
      <c r="AE915" s="157" t="str">
        <f t="shared" si="86"/>
        <v/>
      </c>
      <c r="AF915" s="154" t="str">
        <f>IFERROR(IF(INDEX(data_wkly!AF:AF,MATCH($B915,data_wkly!$C:$C,0),1)=0,"",INDEX(data_wkly!AF:AF,MATCH($B915,data_wkly!$C:$C,0),1)),"")</f>
        <v/>
      </c>
      <c r="AG915" s="153" t="str">
        <f>IFERROR(IF(AF915="","",INDEX(data_wkly!AG:AG,MATCH($B915,data_wkly!$C:$C,0),1)),"")</f>
        <v/>
      </c>
      <c r="AH915" s="153" t="str">
        <f>IFERROR(IF(INDEX(data_wkly!AH:AH,MATCH($B915,data_wkly!$C:$C,0),1)=0,"",INDEX(data_wkly!AH:AH,MATCH($B915,data_wkly!$C:$C,0),1)),"")</f>
        <v/>
      </c>
      <c r="AI915" s="153" t="str">
        <f>IFERROR(IF(INDEX(data_wkly!AI:AI,MATCH($B915,data_wkly!$C:$C,0),1)=0,"",INDEX(data_wkly!AI:AI,MATCH($B915,data_wkly!$C:$C,0),1)),"")</f>
        <v/>
      </c>
      <c r="AJ915" s="153" t="str">
        <f>IFERROR(IF(AI915="","",INDEX(data_wkly!AJ:AJ,MATCH($B915,data_wkly!$C:$C,0),1)),"")</f>
        <v/>
      </c>
      <c r="AK915" s="153" t="str">
        <f>IFERROR(IF(INDEX(data_wkly!AK:AK,MATCH($B915,data_wkly!$C:$C,0),1)=0,"",INDEX(data_wkly!AK:AK,MATCH($B915,data_wkly!$C:$C,0),1)),"")</f>
        <v/>
      </c>
      <c r="AL915" s="153" t="str">
        <f>IFERROR(IF(INDEX(data_wkly!AL:AL,MATCH($B915,data_wkly!$C:$C,0),1)=0,"",INDEX(data_wkly!AL:AL,MATCH($B915,data_wkly!$C:$C,0),1)),"")</f>
        <v/>
      </c>
      <c r="AM915" s="183" t="str">
        <f>IFERROR(IF(INDEX(data_wkly!AM:AM,MATCH($B915,data_wkly!$C:$C,0),1)=0,"",INDEX(data_wkly!AM:AM,MATCH($B915,data_wkly!$C:$C,0),1)),"")</f>
        <v/>
      </c>
      <c r="AN915" s="41" t="str">
        <f t="shared" si="85"/>
        <v/>
      </c>
      <c r="AO915" s="88">
        <f t="shared" si="90"/>
        <v>1</v>
      </c>
    </row>
    <row r="916" spans="1:41">
      <c r="A916" s="88" t="str">
        <f t="shared" si="88"/>
        <v/>
      </c>
      <c r="B916" s="89" t="str">
        <f t="shared" si="89"/>
        <v/>
      </c>
      <c r="C916" s="155" t="str">
        <f>IFERROR(IF(INDEX(data_wkly!D:D,MATCH($B916,data_wkly!$C:$C,0),1)=0,"",INDEX(data_wkly!D:D,MATCH($B916,data_wkly!$C:$C,0),1)),"")</f>
        <v/>
      </c>
      <c r="D916" s="21" t="str">
        <f>IFERROR(IF(INDEX(data_wkly!E:E,MATCH($B916,data_wkly!$C:$C,0),1)=0,"",INDEX(data_wkly!E:E,MATCH($B916,data_wkly!$C:$C,0),1)),"")</f>
        <v/>
      </c>
      <c r="E916" s="21" t="str">
        <f>IF(C916="","",IFERROR(INDEX(data_wkly!F:F,MATCH($B916,data_wkly!$C:$C,0),1),""))</f>
        <v/>
      </c>
      <c r="F916" s="21" t="str">
        <f>IF(E916="","",IFERROR(IF(INDEX(data_wkly!G:G,MATCH($B916,data_wkly!$C:$C,0),1)=0,"",INDEX(data_wkly!G:G,MATCH($B916,data_wkly!$C:$C,0),1)),""))</f>
        <v/>
      </c>
      <c r="G916" s="21" t="str">
        <f>IFERROR(IF(INDEX(data_wkly!H:H,MATCH($B916,data_wkly!$C:$C,0),1)=0,"",INDEX(data_wkly!H:H,MATCH($B916,data_wkly!$C:$C,0),1)),"")</f>
        <v/>
      </c>
      <c r="H916" s="21" t="str">
        <f>IF(C916="","",IFERROR(INDEX(data_wkly!I:I,MATCH($B916,data_wkly!$C:$C,0),1),""))</f>
        <v/>
      </c>
      <c r="I916" s="21" t="str">
        <f>IF(H916="","",IFERROR(IF(INDEX(data_wkly!J:J,MATCH($B916,data_wkly!$C:$C,0),1)=0,"",INDEX(data_wkly!J:J,MATCH($B916,data_wkly!$C:$C,0),1)),""))</f>
        <v/>
      </c>
      <c r="J916" s="21" t="str">
        <f>IFERROR(IF(INDEX(data_wkly!K:K,MATCH($B916,data_wkly!$C:$C,0),1)=0,"",INDEX(data_wkly!K:K,MATCH($B916,data_wkly!$C:$C,0),1)),"")</f>
        <v/>
      </c>
      <c r="K916" s="86" t="str">
        <f>IFERROR(IF(INDEX(data_wkly!L:L,MATCH($B916,data_wkly!$C:$C,0),1)=0,"",INDEX(data_wkly!L:L,MATCH($B916,data_wkly!$C:$C,0),1)),"")</f>
        <v/>
      </c>
      <c r="L916" s="156"/>
      <c r="M916" s="155" t="str">
        <f>IFERROR(IF(INDEX(data_wkly!M:M,MATCH($B916,data_wkly!$C:$C,0),1)=0,"",INDEX(data_wkly!M:M,MATCH($B916,data_wkly!$C:$C,0),1)),"")</f>
        <v/>
      </c>
      <c r="N916" s="21" t="str">
        <f>IFERROR(IF(INDEX(data_wkly!N:N,MATCH($B916,data_wkly!$C:$C,0),1)=0,"",INDEX(data_wkly!N:N,MATCH($B916,data_wkly!$C:$C,0),1)),"")</f>
        <v/>
      </c>
      <c r="O916" s="21" t="str">
        <f>IF(M916="","",IFERROR(INDEX(data_wkly!O:O,MATCH($B916,data_wkly!$C:$C,0),1),""))</f>
        <v/>
      </c>
      <c r="P916" s="21" t="str">
        <f>IF(M916="","",IFERROR(IF(INDEX(data_wkly!P:P,MATCH($B916,data_wkly!$C:$C,0),1)=0,"",INDEX(data_wkly!P:P,MATCH($B916,data_wkly!$C:$C,0),1)),""))</f>
        <v/>
      </c>
      <c r="Q916" s="21" t="str">
        <f>IFERROR(IF(INDEX(data_wkly!Q:Q,MATCH($B916,data_wkly!$C:$C,0),1)=0,"",INDEX(data_wkly!Q:Q,MATCH($B916,data_wkly!$C:$C,0),1)),"")</f>
        <v/>
      </c>
      <c r="R916" s="21" t="str">
        <f>IF(M916="","",IFERROR(INDEX(data_wkly!R:R,MATCH($B916,data_wkly!$C:$C,0),1),""))</f>
        <v/>
      </c>
      <c r="S916" s="21" t="str">
        <f>IF(M916="","",IFERROR(IF(INDEX(data_wkly!S:S,MATCH($B916,data_wkly!$C:$C,0),1)=0,"",INDEX(data_wkly!S:S,MATCH($B916,data_wkly!$C:$C,0),1)),""))</f>
        <v/>
      </c>
      <c r="T916" s="21" t="str">
        <f>IFERROR(IF(INDEX(data_wkly!T:T,MATCH($B916,data_wkly!$C:$C,0),1)=0,"",INDEX(data_wkly!T:T,MATCH($B916,data_wkly!$C:$C,0),1)),"")</f>
        <v/>
      </c>
      <c r="U916" s="86" t="str">
        <f>IFERROR(IF(INDEX(data_wkly!U:U,MATCH($B916,data_wkly!$C:$C,0),1)=0,"",INDEX(data_wkly!U:U,MATCH($B916,data_wkly!$C:$C,0),1)),"")</f>
        <v/>
      </c>
      <c r="V916" s="157" t="str">
        <f t="shared" si="87"/>
        <v/>
      </c>
      <c r="W916" s="152" t="str">
        <f>IFERROR(IF(INDEX(data_wkly!W:W,MATCH($B916,data_wkly!$C:$C,0),1)=0,"",INDEX(data_wkly!W:W,MATCH($B916,data_wkly!$C:$C,0),1)),"")</f>
        <v/>
      </c>
      <c r="X916" s="21" t="str">
        <f>IFERROR(IF(INDEX(data_wkly!X:X,MATCH($B916,data_wkly!$C:$C,0),1)=0,"",INDEX(data_wkly!X:X,MATCH($B916,data_wkly!$C:$C,0),1)),"")</f>
        <v/>
      </c>
      <c r="Y916" s="21" t="str">
        <f>IFERROR(IF(INDEX(data_wkly!Y:Y,MATCH($B916,data_wkly!$C:$C,0),1)=0,"",INDEX(data_wkly!Y:Y,MATCH($B916,data_wkly!$C:$C,0),1)),"")</f>
        <v/>
      </c>
      <c r="Z916" s="21" t="str">
        <f>IFERROR(IF(INDEX(data_wkly!Z:Z,MATCH($B916,data_wkly!$C:$C,0),1)=0,"",INDEX(data_wkly!Z:Z,MATCH($B916,data_wkly!$C:$C,0),1)),"")</f>
        <v/>
      </c>
      <c r="AA916" s="152" t="str">
        <f>IFERROR(IF(INDEX(data_wkly!AA:AA,MATCH($B916,data_wkly!$C:$C,0),1)=0,"",INDEX(data_wkly!AA:AA,MATCH($B916,data_wkly!$C:$C,0),1)),"")</f>
        <v/>
      </c>
      <c r="AB916" s="21" t="str">
        <f>IFERROR(IF(INDEX(data_wkly!AB:AB,MATCH($B916,data_wkly!$C:$C,0),1)=0,"",INDEX(data_wkly!AB:AB,MATCH($B916,data_wkly!$C:$C,0),1)),"")</f>
        <v/>
      </c>
      <c r="AC916" s="21" t="str">
        <f>IFERROR(IF(INDEX(data_wkly!AC:AC,MATCH($B916,data_wkly!$C:$C,0),1)=0,"",INDEX(data_wkly!AC:AC,MATCH($B916,data_wkly!$C:$C,0),1)),"")</f>
        <v/>
      </c>
      <c r="AD916" s="21" t="str">
        <f>IFERROR(IF(INDEX(data_wkly!AD:AD,MATCH($B916,data_wkly!$C:$C,0),1)=0,"",INDEX(data_wkly!AD:AD,MATCH($B916,data_wkly!$C:$C,0),1)),"")</f>
        <v/>
      </c>
      <c r="AE916" s="157" t="str">
        <f t="shared" si="86"/>
        <v/>
      </c>
      <c r="AF916" s="154" t="str">
        <f>IFERROR(IF(INDEX(data_wkly!AF:AF,MATCH($B916,data_wkly!$C:$C,0),1)=0,"",INDEX(data_wkly!AF:AF,MATCH($B916,data_wkly!$C:$C,0),1)),"")</f>
        <v/>
      </c>
      <c r="AG916" s="153" t="str">
        <f>IFERROR(IF(AF916="","",INDEX(data_wkly!AG:AG,MATCH($B916,data_wkly!$C:$C,0),1)),"")</f>
        <v/>
      </c>
      <c r="AH916" s="153" t="str">
        <f>IFERROR(IF(INDEX(data_wkly!AH:AH,MATCH($B916,data_wkly!$C:$C,0),1)=0,"",INDEX(data_wkly!AH:AH,MATCH($B916,data_wkly!$C:$C,0),1)),"")</f>
        <v/>
      </c>
      <c r="AI916" s="153" t="str">
        <f>IFERROR(IF(INDEX(data_wkly!AI:AI,MATCH($B916,data_wkly!$C:$C,0),1)=0,"",INDEX(data_wkly!AI:AI,MATCH($B916,data_wkly!$C:$C,0),1)),"")</f>
        <v/>
      </c>
      <c r="AJ916" s="153" t="str">
        <f>IFERROR(IF(AI916="","",INDEX(data_wkly!AJ:AJ,MATCH($B916,data_wkly!$C:$C,0),1)),"")</f>
        <v/>
      </c>
      <c r="AK916" s="153" t="str">
        <f>IFERROR(IF(INDEX(data_wkly!AK:AK,MATCH($B916,data_wkly!$C:$C,0),1)=0,"",INDEX(data_wkly!AK:AK,MATCH($B916,data_wkly!$C:$C,0),1)),"")</f>
        <v/>
      </c>
      <c r="AL916" s="153" t="str">
        <f>IFERROR(IF(INDEX(data_wkly!AL:AL,MATCH($B916,data_wkly!$C:$C,0),1)=0,"",INDEX(data_wkly!AL:AL,MATCH($B916,data_wkly!$C:$C,0),1)),"")</f>
        <v/>
      </c>
      <c r="AM916" s="183" t="str">
        <f>IFERROR(IF(INDEX(data_wkly!AM:AM,MATCH($B916,data_wkly!$C:$C,0),1)=0,"",INDEX(data_wkly!AM:AM,MATCH($B916,data_wkly!$C:$C,0),1)),"")</f>
        <v/>
      </c>
      <c r="AN916" s="41" t="str">
        <f t="shared" si="85"/>
        <v/>
      </c>
      <c r="AO916" s="88">
        <f t="shared" si="90"/>
        <v>2</v>
      </c>
    </row>
    <row r="917" spans="1:41">
      <c r="A917" s="88" t="str">
        <f t="shared" si="88"/>
        <v/>
      </c>
      <c r="B917" s="89" t="str">
        <f t="shared" si="89"/>
        <v/>
      </c>
      <c r="C917" s="155" t="str">
        <f>IFERROR(IF(INDEX(data_wkly!D:D,MATCH($B917,data_wkly!$C:$C,0),1)=0,"",INDEX(data_wkly!D:D,MATCH($B917,data_wkly!$C:$C,0),1)),"")</f>
        <v/>
      </c>
      <c r="D917" s="21" t="str">
        <f>IFERROR(IF(INDEX(data_wkly!E:E,MATCH($B917,data_wkly!$C:$C,0),1)=0,"",INDEX(data_wkly!E:E,MATCH($B917,data_wkly!$C:$C,0),1)),"")</f>
        <v/>
      </c>
      <c r="E917" s="21" t="str">
        <f>IF(C917="","",IFERROR(INDEX(data_wkly!F:F,MATCH($B917,data_wkly!$C:$C,0),1),""))</f>
        <v/>
      </c>
      <c r="F917" s="21" t="str">
        <f>IF(E917="","",IFERROR(IF(INDEX(data_wkly!G:G,MATCH($B917,data_wkly!$C:$C,0),1)=0,"",INDEX(data_wkly!G:G,MATCH($B917,data_wkly!$C:$C,0),1)),""))</f>
        <v/>
      </c>
      <c r="G917" s="21" t="str">
        <f>IFERROR(IF(INDEX(data_wkly!H:H,MATCH($B917,data_wkly!$C:$C,0),1)=0,"",INDEX(data_wkly!H:H,MATCH($B917,data_wkly!$C:$C,0),1)),"")</f>
        <v/>
      </c>
      <c r="H917" s="21" t="str">
        <f>IF(C917="","",IFERROR(INDEX(data_wkly!I:I,MATCH($B917,data_wkly!$C:$C,0),1),""))</f>
        <v/>
      </c>
      <c r="I917" s="21" t="str">
        <f>IF(H917="","",IFERROR(IF(INDEX(data_wkly!J:J,MATCH($B917,data_wkly!$C:$C,0),1)=0,"",INDEX(data_wkly!J:J,MATCH($B917,data_wkly!$C:$C,0),1)),""))</f>
        <v/>
      </c>
      <c r="J917" s="21" t="str">
        <f>IFERROR(IF(INDEX(data_wkly!K:K,MATCH($B917,data_wkly!$C:$C,0),1)=0,"",INDEX(data_wkly!K:K,MATCH($B917,data_wkly!$C:$C,0),1)),"")</f>
        <v/>
      </c>
      <c r="K917" s="86" t="str">
        <f>IFERROR(IF(INDEX(data_wkly!L:L,MATCH($B917,data_wkly!$C:$C,0),1)=0,"",INDEX(data_wkly!L:L,MATCH($B917,data_wkly!$C:$C,0),1)),"")</f>
        <v/>
      </c>
      <c r="L917" s="156"/>
      <c r="M917" s="155" t="str">
        <f>IFERROR(IF(INDEX(data_wkly!M:M,MATCH($B917,data_wkly!$C:$C,0),1)=0,"",INDEX(data_wkly!M:M,MATCH($B917,data_wkly!$C:$C,0),1)),"")</f>
        <v/>
      </c>
      <c r="N917" s="21" t="str">
        <f>IFERROR(IF(INDEX(data_wkly!N:N,MATCH($B917,data_wkly!$C:$C,0),1)=0,"",INDEX(data_wkly!N:N,MATCH($B917,data_wkly!$C:$C,0),1)),"")</f>
        <v/>
      </c>
      <c r="O917" s="21" t="str">
        <f>IF(M917="","",IFERROR(INDEX(data_wkly!O:O,MATCH($B917,data_wkly!$C:$C,0),1),""))</f>
        <v/>
      </c>
      <c r="P917" s="21" t="str">
        <f>IF(M917="","",IFERROR(IF(INDEX(data_wkly!P:P,MATCH($B917,data_wkly!$C:$C,0),1)=0,"",INDEX(data_wkly!P:P,MATCH($B917,data_wkly!$C:$C,0),1)),""))</f>
        <v/>
      </c>
      <c r="Q917" s="21" t="str">
        <f>IFERROR(IF(INDEX(data_wkly!Q:Q,MATCH($B917,data_wkly!$C:$C,0),1)=0,"",INDEX(data_wkly!Q:Q,MATCH($B917,data_wkly!$C:$C,0),1)),"")</f>
        <v/>
      </c>
      <c r="R917" s="21" t="str">
        <f>IF(M917="","",IFERROR(INDEX(data_wkly!R:R,MATCH($B917,data_wkly!$C:$C,0),1),""))</f>
        <v/>
      </c>
      <c r="S917" s="21" t="str">
        <f>IF(M917="","",IFERROR(IF(INDEX(data_wkly!S:S,MATCH($B917,data_wkly!$C:$C,0),1)=0,"",INDEX(data_wkly!S:S,MATCH($B917,data_wkly!$C:$C,0),1)),""))</f>
        <v/>
      </c>
      <c r="T917" s="21" t="str">
        <f>IFERROR(IF(INDEX(data_wkly!T:T,MATCH($B917,data_wkly!$C:$C,0),1)=0,"",INDEX(data_wkly!T:T,MATCH($B917,data_wkly!$C:$C,0),1)),"")</f>
        <v/>
      </c>
      <c r="U917" s="86" t="str">
        <f>IFERROR(IF(INDEX(data_wkly!U:U,MATCH($B917,data_wkly!$C:$C,0),1)=0,"",INDEX(data_wkly!U:U,MATCH($B917,data_wkly!$C:$C,0),1)),"")</f>
        <v/>
      </c>
      <c r="V917" s="157" t="str">
        <f t="shared" si="87"/>
        <v/>
      </c>
      <c r="W917" s="152" t="str">
        <f>IFERROR(IF(INDEX(data_wkly!W:W,MATCH($B917,data_wkly!$C:$C,0),1)=0,"",INDEX(data_wkly!W:W,MATCH($B917,data_wkly!$C:$C,0),1)),"")</f>
        <v/>
      </c>
      <c r="X917" s="21" t="str">
        <f>IFERROR(IF(INDEX(data_wkly!X:X,MATCH($B917,data_wkly!$C:$C,0),1)=0,"",INDEX(data_wkly!X:X,MATCH($B917,data_wkly!$C:$C,0),1)),"")</f>
        <v/>
      </c>
      <c r="Y917" s="21" t="str">
        <f>IFERROR(IF(INDEX(data_wkly!Y:Y,MATCH($B917,data_wkly!$C:$C,0),1)=0,"",INDEX(data_wkly!Y:Y,MATCH($B917,data_wkly!$C:$C,0),1)),"")</f>
        <v/>
      </c>
      <c r="Z917" s="21" t="str">
        <f>IFERROR(IF(INDEX(data_wkly!Z:Z,MATCH($B917,data_wkly!$C:$C,0),1)=0,"",INDEX(data_wkly!Z:Z,MATCH($B917,data_wkly!$C:$C,0),1)),"")</f>
        <v/>
      </c>
      <c r="AA917" s="152" t="str">
        <f>IFERROR(IF(INDEX(data_wkly!AA:AA,MATCH($B917,data_wkly!$C:$C,0),1)=0,"",INDEX(data_wkly!AA:AA,MATCH($B917,data_wkly!$C:$C,0),1)),"")</f>
        <v/>
      </c>
      <c r="AB917" s="21" t="str">
        <f>IFERROR(IF(INDEX(data_wkly!AB:AB,MATCH($B917,data_wkly!$C:$C,0),1)=0,"",INDEX(data_wkly!AB:AB,MATCH($B917,data_wkly!$C:$C,0),1)),"")</f>
        <v/>
      </c>
      <c r="AC917" s="21" t="str">
        <f>IFERROR(IF(INDEX(data_wkly!AC:AC,MATCH($B917,data_wkly!$C:$C,0),1)=0,"",INDEX(data_wkly!AC:AC,MATCH($B917,data_wkly!$C:$C,0),1)),"")</f>
        <v/>
      </c>
      <c r="AD917" s="21" t="str">
        <f>IFERROR(IF(INDEX(data_wkly!AD:AD,MATCH($B917,data_wkly!$C:$C,0),1)=0,"",INDEX(data_wkly!AD:AD,MATCH($B917,data_wkly!$C:$C,0),1)),"")</f>
        <v/>
      </c>
      <c r="AE917" s="157" t="str">
        <f t="shared" si="86"/>
        <v/>
      </c>
      <c r="AF917" s="154" t="str">
        <f>IFERROR(IF(INDEX(data_wkly!AF:AF,MATCH($B917,data_wkly!$C:$C,0),1)=0,"",INDEX(data_wkly!AF:AF,MATCH($B917,data_wkly!$C:$C,0),1)),"")</f>
        <v/>
      </c>
      <c r="AG917" s="153" t="str">
        <f>IFERROR(IF(AF917="","",INDEX(data_wkly!AG:AG,MATCH($B917,data_wkly!$C:$C,0),1)),"")</f>
        <v/>
      </c>
      <c r="AH917" s="153" t="str">
        <f>IFERROR(IF(INDEX(data_wkly!AH:AH,MATCH($B917,data_wkly!$C:$C,0),1)=0,"",INDEX(data_wkly!AH:AH,MATCH($B917,data_wkly!$C:$C,0),1)),"")</f>
        <v/>
      </c>
      <c r="AI917" s="153" t="str">
        <f>IFERROR(IF(INDEX(data_wkly!AI:AI,MATCH($B917,data_wkly!$C:$C,0),1)=0,"",INDEX(data_wkly!AI:AI,MATCH($B917,data_wkly!$C:$C,0),1)),"")</f>
        <v/>
      </c>
      <c r="AJ917" s="153" t="str">
        <f>IFERROR(IF(AI917="","",INDEX(data_wkly!AJ:AJ,MATCH($B917,data_wkly!$C:$C,0),1)),"")</f>
        <v/>
      </c>
      <c r="AK917" s="153" t="str">
        <f>IFERROR(IF(INDEX(data_wkly!AK:AK,MATCH($B917,data_wkly!$C:$C,0),1)=0,"",INDEX(data_wkly!AK:AK,MATCH($B917,data_wkly!$C:$C,0),1)),"")</f>
        <v/>
      </c>
      <c r="AL917" s="153" t="str">
        <f>IFERROR(IF(INDEX(data_wkly!AL:AL,MATCH($B917,data_wkly!$C:$C,0),1)=0,"",INDEX(data_wkly!AL:AL,MATCH($B917,data_wkly!$C:$C,0),1)),"")</f>
        <v/>
      </c>
      <c r="AM917" s="183" t="str">
        <f>IFERROR(IF(INDEX(data_wkly!AM:AM,MATCH($B917,data_wkly!$C:$C,0),1)=0,"",INDEX(data_wkly!AM:AM,MATCH($B917,data_wkly!$C:$C,0),1)),"")</f>
        <v/>
      </c>
      <c r="AN917" s="41" t="str">
        <f t="shared" si="85"/>
        <v/>
      </c>
      <c r="AO917" s="88">
        <f t="shared" si="90"/>
        <v>1</v>
      </c>
    </row>
    <row r="918" spans="1:41">
      <c r="A918" s="88" t="str">
        <f t="shared" si="88"/>
        <v/>
      </c>
      <c r="B918" s="89" t="str">
        <f t="shared" si="89"/>
        <v/>
      </c>
      <c r="C918" s="155" t="str">
        <f>IFERROR(IF(INDEX(data_wkly!D:D,MATCH($B918,data_wkly!$C:$C,0),1)=0,"",INDEX(data_wkly!D:D,MATCH($B918,data_wkly!$C:$C,0),1)),"")</f>
        <v/>
      </c>
      <c r="D918" s="21" t="str">
        <f>IFERROR(IF(INDEX(data_wkly!E:E,MATCH($B918,data_wkly!$C:$C,0),1)=0,"",INDEX(data_wkly!E:E,MATCH($B918,data_wkly!$C:$C,0),1)),"")</f>
        <v/>
      </c>
      <c r="E918" s="21" t="str">
        <f>IF(C918="","",IFERROR(INDEX(data_wkly!F:F,MATCH($B918,data_wkly!$C:$C,0),1),""))</f>
        <v/>
      </c>
      <c r="F918" s="21" t="str">
        <f>IF(E918="","",IFERROR(IF(INDEX(data_wkly!G:G,MATCH($B918,data_wkly!$C:$C,0),1)=0,"",INDEX(data_wkly!G:G,MATCH($B918,data_wkly!$C:$C,0),1)),""))</f>
        <v/>
      </c>
      <c r="G918" s="21" t="str">
        <f>IFERROR(IF(INDEX(data_wkly!H:H,MATCH($B918,data_wkly!$C:$C,0),1)=0,"",INDEX(data_wkly!H:H,MATCH($B918,data_wkly!$C:$C,0),1)),"")</f>
        <v/>
      </c>
      <c r="H918" s="21" t="str">
        <f>IF(C918="","",IFERROR(INDEX(data_wkly!I:I,MATCH($B918,data_wkly!$C:$C,0),1),""))</f>
        <v/>
      </c>
      <c r="I918" s="21" t="str">
        <f>IF(H918="","",IFERROR(IF(INDEX(data_wkly!J:J,MATCH($B918,data_wkly!$C:$C,0),1)=0,"",INDEX(data_wkly!J:J,MATCH($B918,data_wkly!$C:$C,0),1)),""))</f>
        <v/>
      </c>
      <c r="J918" s="21" t="str">
        <f>IFERROR(IF(INDEX(data_wkly!K:K,MATCH($B918,data_wkly!$C:$C,0),1)=0,"",INDEX(data_wkly!K:K,MATCH($B918,data_wkly!$C:$C,0),1)),"")</f>
        <v/>
      </c>
      <c r="K918" s="86" t="str">
        <f>IFERROR(IF(INDEX(data_wkly!L:L,MATCH($B918,data_wkly!$C:$C,0),1)=0,"",INDEX(data_wkly!L:L,MATCH($B918,data_wkly!$C:$C,0),1)),"")</f>
        <v/>
      </c>
      <c r="L918" s="156"/>
      <c r="M918" s="155" t="str">
        <f>IFERROR(IF(INDEX(data_wkly!M:M,MATCH($B918,data_wkly!$C:$C,0),1)=0,"",INDEX(data_wkly!M:M,MATCH($B918,data_wkly!$C:$C,0),1)),"")</f>
        <v/>
      </c>
      <c r="N918" s="21" t="str">
        <f>IFERROR(IF(INDEX(data_wkly!N:N,MATCH($B918,data_wkly!$C:$C,0),1)=0,"",INDEX(data_wkly!N:N,MATCH($B918,data_wkly!$C:$C,0),1)),"")</f>
        <v/>
      </c>
      <c r="O918" s="21" t="str">
        <f>IF(M918="","",IFERROR(INDEX(data_wkly!O:O,MATCH($B918,data_wkly!$C:$C,0),1),""))</f>
        <v/>
      </c>
      <c r="P918" s="21" t="str">
        <f>IF(M918="","",IFERROR(IF(INDEX(data_wkly!P:P,MATCH($B918,data_wkly!$C:$C,0),1)=0,"",INDEX(data_wkly!P:P,MATCH($B918,data_wkly!$C:$C,0),1)),""))</f>
        <v/>
      </c>
      <c r="Q918" s="21" t="str">
        <f>IFERROR(IF(INDEX(data_wkly!Q:Q,MATCH($B918,data_wkly!$C:$C,0),1)=0,"",INDEX(data_wkly!Q:Q,MATCH($B918,data_wkly!$C:$C,0),1)),"")</f>
        <v/>
      </c>
      <c r="R918" s="21" t="str">
        <f>IF(M918="","",IFERROR(INDEX(data_wkly!R:R,MATCH($B918,data_wkly!$C:$C,0),1),""))</f>
        <v/>
      </c>
      <c r="S918" s="21" t="str">
        <f>IF(M918="","",IFERROR(IF(INDEX(data_wkly!S:S,MATCH($B918,data_wkly!$C:$C,0),1)=0,"",INDEX(data_wkly!S:S,MATCH($B918,data_wkly!$C:$C,0),1)),""))</f>
        <v/>
      </c>
      <c r="T918" s="21" t="str">
        <f>IFERROR(IF(INDEX(data_wkly!T:T,MATCH($B918,data_wkly!$C:$C,0),1)=0,"",INDEX(data_wkly!T:T,MATCH($B918,data_wkly!$C:$C,0),1)),"")</f>
        <v/>
      </c>
      <c r="U918" s="86" t="str">
        <f>IFERROR(IF(INDEX(data_wkly!U:U,MATCH($B918,data_wkly!$C:$C,0),1)=0,"",INDEX(data_wkly!U:U,MATCH($B918,data_wkly!$C:$C,0),1)),"")</f>
        <v/>
      </c>
      <c r="V918" s="157" t="str">
        <f t="shared" si="87"/>
        <v/>
      </c>
      <c r="W918" s="152" t="str">
        <f>IFERROR(IF(INDEX(data_wkly!W:W,MATCH($B918,data_wkly!$C:$C,0),1)=0,"",INDEX(data_wkly!W:W,MATCH($B918,data_wkly!$C:$C,0),1)),"")</f>
        <v/>
      </c>
      <c r="X918" s="21" t="str">
        <f>IFERROR(IF(INDEX(data_wkly!X:X,MATCH($B918,data_wkly!$C:$C,0),1)=0,"",INDEX(data_wkly!X:X,MATCH($B918,data_wkly!$C:$C,0),1)),"")</f>
        <v/>
      </c>
      <c r="Y918" s="21" t="str">
        <f>IFERROR(IF(INDEX(data_wkly!Y:Y,MATCH($B918,data_wkly!$C:$C,0),1)=0,"",INDEX(data_wkly!Y:Y,MATCH($B918,data_wkly!$C:$C,0),1)),"")</f>
        <v/>
      </c>
      <c r="Z918" s="21" t="str">
        <f>IFERROR(IF(INDEX(data_wkly!Z:Z,MATCH($B918,data_wkly!$C:$C,0),1)=0,"",INDEX(data_wkly!Z:Z,MATCH($B918,data_wkly!$C:$C,0),1)),"")</f>
        <v/>
      </c>
      <c r="AA918" s="152" t="str">
        <f>IFERROR(IF(INDEX(data_wkly!AA:AA,MATCH($B918,data_wkly!$C:$C,0),1)=0,"",INDEX(data_wkly!AA:AA,MATCH($B918,data_wkly!$C:$C,0),1)),"")</f>
        <v/>
      </c>
      <c r="AB918" s="21" t="str">
        <f>IFERROR(IF(INDEX(data_wkly!AB:AB,MATCH($B918,data_wkly!$C:$C,0),1)=0,"",INDEX(data_wkly!AB:AB,MATCH($B918,data_wkly!$C:$C,0),1)),"")</f>
        <v/>
      </c>
      <c r="AC918" s="21" t="str">
        <f>IFERROR(IF(INDEX(data_wkly!AC:AC,MATCH($B918,data_wkly!$C:$C,0),1)=0,"",INDEX(data_wkly!AC:AC,MATCH($B918,data_wkly!$C:$C,0),1)),"")</f>
        <v/>
      </c>
      <c r="AD918" s="21" t="str">
        <f>IFERROR(IF(INDEX(data_wkly!AD:AD,MATCH($B918,data_wkly!$C:$C,0),1)=0,"",INDEX(data_wkly!AD:AD,MATCH($B918,data_wkly!$C:$C,0),1)),"")</f>
        <v/>
      </c>
      <c r="AE918" s="157" t="str">
        <f t="shared" si="86"/>
        <v/>
      </c>
      <c r="AF918" s="154" t="str">
        <f>IFERROR(IF(INDEX(data_wkly!AF:AF,MATCH($B918,data_wkly!$C:$C,0),1)=0,"",INDEX(data_wkly!AF:AF,MATCH($B918,data_wkly!$C:$C,0),1)),"")</f>
        <v/>
      </c>
      <c r="AG918" s="153" t="str">
        <f>IFERROR(IF(AF918="","",INDEX(data_wkly!AG:AG,MATCH($B918,data_wkly!$C:$C,0),1)),"")</f>
        <v/>
      </c>
      <c r="AH918" s="153" t="str">
        <f>IFERROR(IF(INDEX(data_wkly!AH:AH,MATCH($B918,data_wkly!$C:$C,0),1)=0,"",INDEX(data_wkly!AH:AH,MATCH($B918,data_wkly!$C:$C,0),1)),"")</f>
        <v/>
      </c>
      <c r="AI918" s="153" t="str">
        <f>IFERROR(IF(INDEX(data_wkly!AI:AI,MATCH($B918,data_wkly!$C:$C,0),1)=0,"",INDEX(data_wkly!AI:AI,MATCH($B918,data_wkly!$C:$C,0),1)),"")</f>
        <v/>
      </c>
      <c r="AJ918" s="153" t="str">
        <f>IFERROR(IF(AI918="","",INDEX(data_wkly!AJ:AJ,MATCH($B918,data_wkly!$C:$C,0),1)),"")</f>
        <v/>
      </c>
      <c r="AK918" s="153" t="str">
        <f>IFERROR(IF(INDEX(data_wkly!AK:AK,MATCH($B918,data_wkly!$C:$C,0),1)=0,"",INDEX(data_wkly!AK:AK,MATCH($B918,data_wkly!$C:$C,0),1)),"")</f>
        <v/>
      </c>
      <c r="AL918" s="153" t="str">
        <f>IFERROR(IF(INDEX(data_wkly!AL:AL,MATCH($B918,data_wkly!$C:$C,0),1)=0,"",INDEX(data_wkly!AL:AL,MATCH($B918,data_wkly!$C:$C,0),1)),"")</f>
        <v/>
      </c>
      <c r="AM918" s="183" t="str">
        <f>IFERROR(IF(INDEX(data_wkly!AM:AM,MATCH($B918,data_wkly!$C:$C,0),1)=0,"",INDEX(data_wkly!AM:AM,MATCH($B918,data_wkly!$C:$C,0),1)),"")</f>
        <v/>
      </c>
      <c r="AN918" s="41" t="str">
        <f t="shared" si="85"/>
        <v/>
      </c>
      <c r="AO918" s="88">
        <f t="shared" si="90"/>
        <v>2</v>
      </c>
    </row>
    <row r="919" spans="1:41">
      <c r="A919" s="88" t="str">
        <f t="shared" si="88"/>
        <v/>
      </c>
      <c r="B919" s="89" t="str">
        <f t="shared" si="89"/>
        <v/>
      </c>
      <c r="C919" s="155" t="str">
        <f>IFERROR(IF(INDEX(data_wkly!D:D,MATCH($B919,data_wkly!$C:$C,0),1)=0,"",INDEX(data_wkly!D:D,MATCH($B919,data_wkly!$C:$C,0),1)),"")</f>
        <v/>
      </c>
      <c r="D919" s="21" t="str">
        <f>IFERROR(IF(INDEX(data_wkly!E:E,MATCH($B919,data_wkly!$C:$C,0),1)=0,"",INDEX(data_wkly!E:E,MATCH($B919,data_wkly!$C:$C,0),1)),"")</f>
        <v/>
      </c>
      <c r="E919" s="21" t="str">
        <f>IF(C919="","",IFERROR(INDEX(data_wkly!F:F,MATCH($B919,data_wkly!$C:$C,0),1),""))</f>
        <v/>
      </c>
      <c r="F919" s="21" t="str">
        <f>IF(E919="","",IFERROR(IF(INDEX(data_wkly!G:G,MATCH($B919,data_wkly!$C:$C,0),1)=0,"",INDEX(data_wkly!G:G,MATCH($B919,data_wkly!$C:$C,0),1)),""))</f>
        <v/>
      </c>
      <c r="G919" s="21" t="str">
        <f>IFERROR(IF(INDEX(data_wkly!H:H,MATCH($B919,data_wkly!$C:$C,0),1)=0,"",INDEX(data_wkly!H:H,MATCH($B919,data_wkly!$C:$C,0),1)),"")</f>
        <v/>
      </c>
      <c r="H919" s="21" t="str">
        <f>IF(C919="","",IFERROR(INDEX(data_wkly!I:I,MATCH($B919,data_wkly!$C:$C,0),1),""))</f>
        <v/>
      </c>
      <c r="I919" s="21" t="str">
        <f>IF(H919="","",IFERROR(IF(INDEX(data_wkly!J:J,MATCH($B919,data_wkly!$C:$C,0),1)=0,"",INDEX(data_wkly!J:J,MATCH($B919,data_wkly!$C:$C,0),1)),""))</f>
        <v/>
      </c>
      <c r="J919" s="21" t="str">
        <f>IFERROR(IF(INDEX(data_wkly!K:K,MATCH($B919,data_wkly!$C:$C,0),1)=0,"",INDEX(data_wkly!K:K,MATCH($B919,data_wkly!$C:$C,0),1)),"")</f>
        <v/>
      </c>
      <c r="K919" s="86" t="str">
        <f>IFERROR(IF(INDEX(data_wkly!L:L,MATCH($B919,data_wkly!$C:$C,0),1)=0,"",INDEX(data_wkly!L:L,MATCH($B919,data_wkly!$C:$C,0),1)),"")</f>
        <v/>
      </c>
      <c r="L919" s="156"/>
      <c r="M919" s="155" t="str">
        <f>IFERROR(IF(INDEX(data_wkly!M:M,MATCH($B919,data_wkly!$C:$C,0),1)=0,"",INDEX(data_wkly!M:M,MATCH($B919,data_wkly!$C:$C,0),1)),"")</f>
        <v/>
      </c>
      <c r="N919" s="21" t="str">
        <f>IFERROR(IF(INDEX(data_wkly!N:N,MATCH($B919,data_wkly!$C:$C,0),1)=0,"",INDEX(data_wkly!N:N,MATCH($B919,data_wkly!$C:$C,0),1)),"")</f>
        <v/>
      </c>
      <c r="O919" s="21" t="str">
        <f>IF(M919="","",IFERROR(INDEX(data_wkly!O:O,MATCH($B919,data_wkly!$C:$C,0),1),""))</f>
        <v/>
      </c>
      <c r="P919" s="21" t="str">
        <f>IF(M919="","",IFERROR(IF(INDEX(data_wkly!P:P,MATCH($B919,data_wkly!$C:$C,0),1)=0,"",INDEX(data_wkly!P:P,MATCH($B919,data_wkly!$C:$C,0),1)),""))</f>
        <v/>
      </c>
      <c r="Q919" s="21" t="str">
        <f>IFERROR(IF(INDEX(data_wkly!Q:Q,MATCH($B919,data_wkly!$C:$C,0),1)=0,"",INDEX(data_wkly!Q:Q,MATCH($B919,data_wkly!$C:$C,0),1)),"")</f>
        <v/>
      </c>
      <c r="R919" s="21" t="str">
        <f>IF(M919="","",IFERROR(INDEX(data_wkly!R:R,MATCH($B919,data_wkly!$C:$C,0),1),""))</f>
        <v/>
      </c>
      <c r="S919" s="21" t="str">
        <f>IF(M919="","",IFERROR(IF(INDEX(data_wkly!S:S,MATCH($B919,data_wkly!$C:$C,0),1)=0,"",INDEX(data_wkly!S:S,MATCH($B919,data_wkly!$C:$C,0),1)),""))</f>
        <v/>
      </c>
      <c r="T919" s="21" t="str">
        <f>IFERROR(IF(INDEX(data_wkly!T:T,MATCH($B919,data_wkly!$C:$C,0),1)=0,"",INDEX(data_wkly!T:T,MATCH($B919,data_wkly!$C:$C,0),1)),"")</f>
        <v/>
      </c>
      <c r="U919" s="86" t="str">
        <f>IFERROR(IF(INDEX(data_wkly!U:U,MATCH($B919,data_wkly!$C:$C,0),1)=0,"",INDEX(data_wkly!U:U,MATCH($B919,data_wkly!$C:$C,0),1)),"")</f>
        <v/>
      </c>
      <c r="V919" s="157" t="str">
        <f t="shared" si="87"/>
        <v/>
      </c>
      <c r="W919" s="152" t="str">
        <f>IFERROR(IF(INDEX(data_wkly!W:W,MATCH($B919,data_wkly!$C:$C,0),1)=0,"",INDEX(data_wkly!W:W,MATCH($B919,data_wkly!$C:$C,0),1)),"")</f>
        <v/>
      </c>
      <c r="X919" s="21" t="str">
        <f>IFERROR(IF(INDEX(data_wkly!X:X,MATCH($B919,data_wkly!$C:$C,0),1)=0,"",INDEX(data_wkly!X:X,MATCH($B919,data_wkly!$C:$C,0),1)),"")</f>
        <v/>
      </c>
      <c r="Y919" s="21" t="str">
        <f>IFERROR(IF(INDEX(data_wkly!Y:Y,MATCH($B919,data_wkly!$C:$C,0),1)=0,"",INDEX(data_wkly!Y:Y,MATCH($B919,data_wkly!$C:$C,0),1)),"")</f>
        <v/>
      </c>
      <c r="Z919" s="21" t="str">
        <f>IFERROR(IF(INDEX(data_wkly!Z:Z,MATCH($B919,data_wkly!$C:$C,0),1)=0,"",INDEX(data_wkly!Z:Z,MATCH($B919,data_wkly!$C:$C,0),1)),"")</f>
        <v/>
      </c>
      <c r="AA919" s="152" t="str">
        <f>IFERROR(IF(INDEX(data_wkly!AA:AA,MATCH($B919,data_wkly!$C:$C,0),1)=0,"",INDEX(data_wkly!AA:AA,MATCH($B919,data_wkly!$C:$C,0),1)),"")</f>
        <v/>
      </c>
      <c r="AB919" s="21" t="str">
        <f>IFERROR(IF(INDEX(data_wkly!AB:AB,MATCH($B919,data_wkly!$C:$C,0),1)=0,"",INDEX(data_wkly!AB:AB,MATCH($B919,data_wkly!$C:$C,0),1)),"")</f>
        <v/>
      </c>
      <c r="AC919" s="21" t="str">
        <f>IFERROR(IF(INDEX(data_wkly!AC:AC,MATCH($B919,data_wkly!$C:$C,0),1)=0,"",INDEX(data_wkly!AC:AC,MATCH($B919,data_wkly!$C:$C,0),1)),"")</f>
        <v/>
      </c>
      <c r="AD919" s="21" t="str">
        <f>IFERROR(IF(INDEX(data_wkly!AD:AD,MATCH($B919,data_wkly!$C:$C,0),1)=0,"",INDEX(data_wkly!AD:AD,MATCH($B919,data_wkly!$C:$C,0),1)),"")</f>
        <v/>
      </c>
      <c r="AE919" s="157" t="str">
        <f t="shared" si="86"/>
        <v/>
      </c>
      <c r="AF919" s="154" t="str">
        <f>IFERROR(IF(INDEX(data_wkly!AF:AF,MATCH($B919,data_wkly!$C:$C,0),1)=0,"",INDEX(data_wkly!AF:AF,MATCH($B919,data_wkly!$C:$C,0),1)),"")</f>
        <v/>
      </c>
      <c r="AG919" s="153" t="str">
        <f>IFERROR(IF(AF919="","",INDEX(data_wkly!AG:AG,MATCH($B919,data_wkly!$C:$C,0),1)),"")</f>
        <v/>
      </c>
      <c r="AH919" s="153" t="str">
        <f>IFERROR(IF(INDEX(data_wkly!AH:AH,MATCH($B919,data_wkly!$C:$C,0),1)=0,"",INDEX(data_wkly!AH:AH,MATCH($B919,data_wkly!$C:$C,0),1)),"")</f>
        <v/>
      </c>
      <c r="AI919" s="153" t="str">
        <f>IFERROR(IF(INDEX(data_wkly!AI:AI,MATCH($B919,data_wkly!$C:$C,0),1)=0,"",INDEX(data_wkly!AI:AI,MATCH($B919,data_wkly!$C:$C,0),1)),"")</f>
        <v/>
      </c>
      <c r="AJ919" s="153" t="str">
        <f>IFERROR(IF(AI919="","",INDEX(data_wkly!AJ:AJ,MATCH($B919,data_wkly!$C:$C,0),1)),"")</f>
        <v/>
      </c>
      <c r="AK919" s="153" t="str">
        <f>IFERROR(IF(INDEX(data_wkly!AK:AK,MATCH($B919,data_wkly!$C:$C,0),1)=0,"",INDEX(data_wkly!AK:AK,MATCH($B919,data_wkly!$C:$C,0),1)),"")</f>
        <v/>
      </c>
      <c r="AL919" s="153" t="str">
        <f>IFERROR(IF(INDEX(data_wkly!AL:AL,MATCH($B919,data_wkly!$C:$C,0),1)=0,"",INDEX(data_wkly!AL:AL,MATCH($B919,data_wkly!$C:$C,0),1)),"")</f>
        <v/>
      </c>
      <c r="AM919" s="183" t="str">
        <f>IFERROR(IF(INDEX(data_wkly!AM:AM,MATCH($B919,data_wkly!$C:$C,0),1)=0,"",INDEX(data_wkly!AM:AM,MATCH($B919,data_wkly!$C:$C,0),1)),"")</f>
        <v/>
      </c>
      <c r="AN919" s="41" t="str">
        <f t="shared" si="85"/>
        <v/>
      </c>
      <c r="AO919" s="88">
        <f t="shared" si="90"/>
        <v>1</v>
      </c>
    </row>
    <row r="920" spans="1:41">
      <c r="A920" s="88" t="str">
        <f t="shared" si="88"/>
        <v/>
      </c>
      <c r="B920" s="89" t="str">
        <f t="shared" si="89"/>
        <v/>
      </c>
      <c r="C920" s="155" t="str">
        <f>IFERROR(IF(INDEX(data_wkly!D:D,MATCH($B920,data_wkly!$C:$C,0),1)=0,"",INDEX(data_wkly!D:D,MATCH($B920,data_wkly!$C:$C,0),1)),"")</f>
        <v/>
      </c>
      <c r="D920" s="21" t="str">
        <f>IFERROR(IF(INDEX(data_wkly!E:E,MATCH($B920,data_wkly!$C:$C,0),1)=0,"",INDEX(data_wkly!E:E,MATCH($B920,data_wkly!$C:$C,0),1)),"")</f>
        <v/>
      </c>
      <c r="E920" s="21" t="str">
        <f>IF(C920="","",IFERROR(INDEX(data_wkly!F:F,MATCH($B920,data_wkly!$C:$C,0),1),""))</f>
        <v/>
      </c>
      <c r="F920" s="21" t="str">
        <f>IF(E920="","",IFERROR(IF(INDEX(data_wkly!G:G,MATCH($B920,data_wkly!$C:$C,0),1)=0,"",INDEX(data_wkly!G:G,MATCH($B920,data_wkly!$C:$C,0),1)),""))</f>
        <v/>
      </c>
      <c r="G920" s="21" t="str">
        <f>IFERROR(IF(INDEX(data_wkly!H:H,MATCH($B920,data_wkly!$C:$C,0),1)=0,"",INDEX(data_wkly!H:H,MATCH($B920,data_wkly!$C:$C,0),1)),"")</f>
        <v/>
      </c>
      <c r="H920" s="21" t="str">
        <f>IF(C920="","",IFERROR(INDEX(data_wkly!I:I,MATCH($B920,data_wkly!$C:$C,0),1),""))</f>
        <v/>
      </c>
      <c r="I920" s="21" t="str">
        <f>IF(H920="","",IFERROR(IF(INDEX(data_wkly!J:J,MATCH($B920,data_wkly!$C:$C,0),1)=0,"",INDEX(data_wkly!J:J,MATCH($B920,data_wkly!$C:$C,0),1)),""))</f>
        <v/>
      </c>
      <c r="J920" s="21" t="str">
        <f>IFERROR(IF(INDEX(data_wkly!K:K,MATCH($B920,data_wkly!$C:$C,0),1)=0,"",INDEX(data_wkly!K:K,MATCH($B920,data_wkly!$C:$C,0),1)),"")</f>
        <v/>
      </c>
      <c r="K920" s="86" t="str">
        <f>IFERROR(IF(INDEX(data_wkly!L:L,MATCH($B920,data_wkly!$C:$C,0),1)=0,"",INDEX(data_wkly!L:L,MATCH($B920,data_wkly!$C:$C,0),1)),"")</f>
        <v/>
      </c>
      <c r="L920" s="156"/>
      <c r="M920" s="155" t="str">
        <f>IFERROR(IF(INDEX(data_wkly!M:M,MATCH($B920,data_wkly!$C:$C,0),1)=0,"",INDEX(data_wkly!M:M,MATCH($B920,data_wkly!$C:$C,0),1)),"")</f>
        <v/>
      </c>
      <c r="N920" s="21" t="str">
        <f>IFERROR(IF(INDEX(data_wkly!N:N,MATCH($B920,data_wkly!$C:$C,0),1)=0,"",INDEX(data_wkly!N:N,MATCH($B920,data_wkly!$C:$C,0),1)),"")</f>
        <v/>
      </c>
      <c r="O920" s="21" t="str">
        <f>IF(M920="","",IFERROR(INDEX(data_wkly!O:O,MATCH($B920,data_wkly!$C:$C,0),1),""))</f>
        <v/>
      </c>
      <c r="P920" s="21" t="str">
        <f>IF(M920="","",IFERROR(IF(INDEX(data_wkly!P:P,MATCH($B920,data_wkly!$C:$C,0),1)=0,"",INDEX(data_wkly!P:P,MATCH($B920,data_wkly!$C:$C,0),1)),""))</f>
        <v/>
      </c>
      <c r="Q920" s="21" t="str">
        <f>IFERROR(IF(INDEX(data_wkly!Q:Q,MATCH($B920,data_wkly!$C:$C,0),1)=0,"",INDEX(data_wkly!Q:Q,MATCH($B920,data_wkly!$C:$C,0),1)),"")</f>
        <v/>
      </c>
      <c r="R920" s="21" t="str">
        <f>IF(M920="","",IFERROR(INDEX(data_wkly!R:R,MATCH($B920,data_wkly!$C:$C,0),1),""))</f>
        <v/>
      </c>
      <c r="S920" s="21" t="str">
        <f>IF(M920="","",IFERROR(IF(INDEX(data_wkly!S:S,MATCH($B920,data_wkly!$C:$C,0),1)=0,"",INDEX(data_wkly!S:S,MATCH($B920,data_wkly!$C:$C,0),1)),""))</f>
        <v/>
      </c>
      <c r="T920" s="21" t="str">
        <f>IFERROR(IF(INDEX(data_wkly!T:T,MATCH($B920,data_wkly!$C:$C,0),1)=0,"",INDEX(data_wkly!T:T,MATCH($B920,data_wkly!$C:$C,0),1)),"")</f>
        <v/>
      </c>
      <c r="U920" s="86" t="str">
        <f>IFERROR(IF(INDEX(data_wkly!U:U,MATCH($B920,data_wkly!$C:$C,0),1)=0,"",INDEX(data_wkly!U:U,MATCH($B920,data_wkly!$C:$C,0),1)),"")</f>
        <v/>
      </c>
      <c r="V920" s="157" t="str">
        <f t="shared" si="87"/>
        <v/>
      </c>
      <c r="W920" s="152" t="str">
        <f>IFERROR(IF(INDEX(data_wkly!W:W,MATCH($B920,data_wkly!$C:$C,0),1)=0,"",INDEX(data_wkly!W:W,MATCH($B920,data_wkly!$C:$C,0),1)),"")</f>
        <v/>
      </c>
      <c r="X920" s="21" t="str">
        <f>IFERROR(IF(INDEX(data_wkly!X:X,MATCH($B920,data_wkly!$C:$C,0),1)=0,"",INDEX(data_wkly!X:X,MATCH($B920,data_wkly!$C:$C,0),1)),"")</f>
        <v/>
      </c>
      <c r="Y920" s="21" t="str">
        <f>IFERROR(IF(INDEX(data_wkly!Y:Y,MATCH($B920,data_wkly!$C:$C,0),1)=0,"",INDEX(data_wkly!Y:Y,MATCH($B920,data_wkly!$C:$C,0),1)),"")</f>
        <v/>
      </c>
      <c r="Z920" s="21" t="str">
        <f>IFERROR(IF(INDEX(data_wkly!Z:Z,MATCH($B920,data_wkly!$C:$C,0),1)=0,"",INDEX(data_wkly!Z:Z,MATCH($B920,data_wkly!$C:$C,0),1)),"")</f>
        <v/>
      </c>
      <c r="AA920" s="152" t="str">
        <f>IFERROR(IF(INDEX(data_wkly!AA:AA,MATCH($B920,data_wkly!$C:$C,0),1)=0,"",INDEX(data_wkly!AA:AA,MATCH($B920,data_wkly!$C:$C,0),1)),"")</f>
        <v/>
      </c>
      <c r="AB920" s="21" t="str">
        <f>IFERROR(IF(INDEX(data_wkly!AB:AB,MATCH($B920,data_wkly!$C:$C,0),1)=0,"",INDEX(data_wkly!AB:AB,MATCH($B920,data_wkly!$C:$C,0),1)),"")</f>
        <v/>
      </c>
      <c r="AC920" s="21" t="str">
        <f>IFERROR(IF(INDEX(data_wkly!AC:AC,MATCH($B920,data_wkly!$C:$C,0),1)=0,"",INDEX(data_wkly!AC:AC,MATCH($B920,data_wkly!$C:$C,0),1)),"")</f>
        <v/>
      </c>
      <c r="AD920" s="21" t="str">
        <f>IFERROR(IF(INDEX(data_wkly!AD:AD,MATCH($B920,data_wkly!$C:$C,0),1)=0,"",INDEX(data_wkly!AD:AD,MATCH($B920,data_wkly!$C:$C,0),1)),"")</f>
        <v/>
      </c>
      <c r="AE920" s="157" t="str">
        <f t="shared" si="86"/>
        <v/>
      </c>
      <c r="AF920" s="154" t="str">
        <f>IFERROR(IF(INDEX(data_wkly!AF:AF,MATCH($B920,data_wkly!$C:$C,0),1)=0,"",INDEX(data_wkly!AF:AF,MATCH($B920,data_wkly!$C:$C,0),1)),"")</f>
        <v/>
      </c>
      <c r="AG920" s="153" t="str">
        <f>IFERROR(IF(AF920="","",INDEX(data_wkly!AG:AG,MATCH($B920,data_wkly!$C:$C,0),1)),"")</f>
        <v/>
      </c>
      <c r="AH920" s="153" t="str">
        <f>IFERROR(IF(INDEX(data_wkly!AH:AH,MATCH($B920,data_wkly!$C:$C,0),1)=0,"",INDEX(data_wkly!AH:AH,MATCH($B920,data_wkly!$C:$C,0),1)),"")</f>
        <v/>
      </c>
      <c r="AI920" s="153" t="str">
        <f>IFERROR(IF(INDEX(data_wkly!AI:AI,MATCH($B920,data_wkly!$C:$C,0),1)=0,"",INDEX(data_wkly!AI:AI,MATCH($B920,data_wkly!$C:$C,0),1)),"")</f>
        <v/>
      </c>
      <c r="AJ920" s="153" t="str">
        <f>IFERROR(IF(AI920="","",INDEX(data_wkly!AJ:AJ,MATCH($B920,data_wkly!$C:$C,0),1)),"")</f>
        <v/>
      </c>
      <c r="AK920" s="153" t="str">
        <f>IFERROR(IF(INDEX(data_wkly!AK:AK,MATCH($B920,data_wkly!$C:$C,0),1)=0,"",INDEX(data_wkly!AK:AK,MATCH($B920,data_wkly!$C:$C,0),1)),"")</f>
        <v/>
      </c>
      <c r="AL920" s="153" t="str">
        <f>IFERROR(IF(INDEX(data_wkly!AL:AL,MATCH($B920,data_wkly!$C:$C,0),1)=0,"",INDEX(data_wkly!AL:AL,MATCH($B920,data_wkly!$C:$C,0),1)),"")</f>
        <v/>
      </c>
      <c r="AM920" s="183" t="str">
        <f>IFERROR(IF(INDEX(data_wkly!AM:AM,MATCH($B920,data_wkly!$C:$C,0),1)=0,"",INDEX(data_wkly!AM:AM,MATCH($B920,data_wkly!$C:$C,0),1)),"")</f>
        <v/>
      </c>
      <c r="AN920" s="41" t="str">
        <f t="shared" si="85"/>
        <v/>
      </c>
      <c r="AO920" s="88">
        <f t="shared" si="90"/>
        <v>2</v>
      </c>
    </row>
    <row r="921" spans="1:41">
      <c r="A921" s="88" t="str">
        <f t="shared" si="88"/>
        <v/>
      </c>
      <c r="B921" s="89" t="str">
        <f t="shared" si="89"/>
        <v/>
      </c>
      <c r="C921" s="155" t="str">
        <f>IFERROR(IF(INDEX(data_wkly!D:D,MATCH($B921,data_wkly!$C:$C,0),1)=0,"",INDEX(data_wkly!D:D,MATCH($B921,data_wkly!$C:$C,0),1)),"")</f>
        <v/>
      </c>
      <c r="D921" s="21" t="str">
        <f>IFERROR(IF(INDEX(data_wkly!E:E,MATCH($B921,data_wkly!$C:$C,0),1)=0,"",INDEX(data_wkly!E:E,MATCH($B921,data_wkly!$C:$C,0),1)),"")</f>
        <v/>
      </c>
      <c r="E921" s="21" t="str">
        <f>IF(C921="","",IFERROR(INDEX(data_wkly!F:F,MATCH($B921,data_wkly!$C:$C,0),1),""))</f>
        <v/>
      </c>
      <c r="F921" s="21" t="str">
        <f>IF(E921="","",IFERROR(IF(INDEX(data_wkly!G:G,MATCH($B921,data_wkly!$C:$C,0),1)=0,"",INDEX(data_wkly!G:G,MATCH($B921,data_wkly!$C:$C,0),1)),""))</f>
        <v/>
      </c>
      <c r="G921" s="21" t="str">
        <f>IFERROR(IF(INDEX(data_wkly!H:H,MATCH($B921,data_wkly!$C:$C,0),1)=0,"",INDEX(data_wkly!H:H,MATCH($B921,data_wkly!$C:$C,0),1)),"")</f>
        <v/>
      </c>
      <c r="H921" s="21" t="str">
        <f>IF(C921="","",IFERROR(INDEX(data_wkly!I:I,MATCH($B921,data_wkly!$C:$C,0),1),""))</f>
        <v/>
      </c>
      <c r="I921" s="21" t="str">
        <f>IF(H921="","",IFERROR(IF(INDEX(data_wkly!J:J,MATCH($B921,data_wkly!$C:$C,0),1)=0,"",INDEX(data_wkly!J:J,MATCH($B921,data_wkly!$C:$C,0),1)),""))</f>
        <v/>
      </c>
      <c r="J921" s="21" t="str">
        <f>IFERROR(IF(INDEX(data_wkly!K:K,MATCH($B921,data_wkly!$C:$C,0),1)=0,"",INDEX(data_wkly!K:K,MATCH($B921,data_wkly!$C:$C,0),1)),"")</f>
        <v/>
      </c>
      <c r="K921" s="86" t="str">
        <f>IFERROR(IF(INDEX(data_wkly!L:L,MATCH($B921,data_wkly!$C:$C,0),1)=0,"",INDEX(data_wkly!L:L,MATCH($B921,data_wkly!$C:$C,0),1)),"")</f>
        <v/>
      </c>
      <c r="L921" s="156"/>
      <c r="M921" s="155" t="str">
        <f>IFERROR(IF(INDEX(data_wkly!M:M,MATCH($B921,data_wkly!$C:$C,0),1)=0,"",INDEX(data_wkly!M:M,MATCH($B921,data_wkly!$C:$C,0),1)),"")</f>
        <v/>
      </c>
      <c r="N921" s="21" t="str">
        <f>IFERROR(IF(INDEX(data_wkly!N:N,MATCH($B921,data_wkly!$C:$C,0),1)=0,"",INDEX(data_wkly!N:N,MATCH($B921,data_wkly!$C:$C,0),1)),"")</f>
        <v/>
      </c>
      <c r="O921" s="21" t="str">
        <f>IF(M921="","",IFERROR(INDEX(data_wkly!O:O,MATCH($B921,data_wkly!$C:$C,0),1),""))</f>
        <v/>
      </c>
      <c r="P921" s="21" t="str">
        <f>IF(M921="","",IFERROR(IF(INDEX(data_wkly!P:P,MATCH($B921,data_wkly!$C:$C,0),1)=0,"",INDEX(data_wkly!P:P,MATCH($B921,data_wkly!$C:$C,0),1)),""))</f>
        <v/>
      </c>
      <c r="Q921" s="21" t="str">
        <f>IFERROR(IF(INDEX(data_wkly!Q:Q,MATCH($B921,data_wkly!$C:$C,0),1)=0,"",INDEX(data_wkly!Q:Q,MATCH($B921,data_wkly!$C:$C,0),1)),"")</f>
        <v/>
      </c>
      <c r="R921" s="21" t="str">
        <f>IF(M921="","",IFERROR(INDEX(data_wkly!R:R,MATCH($B921,data_wkly!$C:$C,0),1),""))</f>
        <v/>
      </c>
      <c r="S921" s="21" t="str">
        <f>IF(M921="","",IFERROR(IF(INDEX(data_wkly!S:S,MATCH($B921,data_wkly!$C:$C,0),1)=0,"",INDEX(data_wkly!S:S,MATCH($B921,data_wkly!$C:$C,0),1)),""))</f>
        <v/>
      </c>
      <c r="T921" s="21" t="str">
        <f>IFERROR(IF(INDEX(data_wkly!T:T,MATCH($B921,data_wkly!$C:$C,0),1)=0,"",INDEX(data_wkly!T:T,MATCH($B921,data_wkly!$C:$C,0),1)),"")</f>
        <v/>
      </c>
      <c r="U921" s="86" t="str">
        <f>IFERROR(IF(INDEX(data_wkly!U:U,MATCH($B921,data_wkly!$C:$C,0),1)=0,"",INDEX(data_wkly!U:U,MATCH($B921,data_wkly!$C:$C,0),1)),"")</f>
        <v/>
      </c>
      <c r="V921" s="157" t="str">
        <f t="shared" si="87"/>
        <v/>
      </c>
      <c r="W921" s="152" t="str">
        <f>IFERROR(IF(INDEX(data_wkly!W:W,MATCH($B921,data_wkly!$C:$C,0),1)=0,"",INDEX(data_wkly!W:W,MATCH($B921,data_wkly!$C:$C,0),1)),"")</f>
        <v/>
      </c>
      <c r="X921" s="21" t="str">
        <f>IFERROR(IF(INDEX(data_wkly!X:X,MATCH($B921,data_wkly!$C:$C,0),1)=0,"",INDEX(data_wkly!X:X,MATCH($B921,data_wkly!$C:$C,0),1)),"")</f>
        <v/>
      </c>
      <c r="Y921" s="21" t="str">
        <f>IFERROR(IF(INDEX(data_wkly!Y:Y,MATCH($B921,data_wkly!$C:$C,0),1)=0,"",INDEX(data_wkly!Y:Y,MATCH($B921,data_wkly!$C:$C,0),1)),"")</f>
        <v/>
      </c>
      <c r="Z921" s="21" t="str">
        <f>IFERROR(IF(INDEX(data_wkly!Z:Z,MATCH($B921,data_wkly!$C:$C,0),1)=0,"",INDEX(data_wkly!Z:Z,MATCH($B921,data_wkly!$C:$C,0),1)),"")</f>
        <v/>
      </c>
      <c r="AA921" s="152" t="str">
        <f>IFERROR(IF(INDEX(data_wkly!AA:AA,MATCH($B921,data_wkly!$C:$C,0),1)=0,"",INDEX(data_wkly!AA:AA,MATCH($B921,data_wkly!$C:$C,0),1)),"")</f>
        <v/>
      </c>
      <c r="AB921" s="21" t="str">
        <f>IFERROR(IF(INDEX(data_wkly!AB:AB,MATCH($B921,data_wkly!$C:$C,0),1)=0,"",INDEX(data_wkly!AB:AB,MATCH($B921,data_wkly!$C:$C,0),1)),"")</f>
        <v/>
      </c>
      <c r="AC921" s="21" t="str">
        <f>IFERROR(IF(INDEX(data_wkly!AC:AC,MATCH($B921,data_wkly!$C:$C,0),1)=0,"",INDEX(data_wkly!AC:AC,MATCH($B921,data_wkly!$C:$C,0),1)),"")</f>
        <v/>
      </c>
      <c r="AD921" s="21" t="str">
        <f>IFERROR(IF(INDEX(data_wkly!AD:AD,MATCH($B921,data_wkly!$C:$C,0),1)=0,"",INDEX(data_wkly!AD:AD,MATCH($B921,data_wkly!$C:$C,0),1)),"")</f>
        <v/>
      </c>
      <c r="AE921" s="157" t="str">
        <f t="shared" si="86"/>
        <v/>
      </c>
      <c r="AF921" s="154" t="str">
        <f>IFERROR(IF(INDEX(data_wkly!AF:AF,MATCH($B921,data_wkly!$C:$C,0),1)=0,"",INDEX(data_wkly!AF:AF,MATCH($B921,data_wkly!$C:$C,0),1)),"")</f>
        <v/>
      </c>
      <c r="AG921" s="153" t="str">
        <f>IFERROR(IF(AF921="","",INDEX(data_wkly!AG:AG,MATCH($B921,data_wkly!$C:$C,0),1)),"")</f>
        <v/>
      </c>
      <c r="AH921" s="153" t="str">
        <f>IFERROR(IF(INDEX(data_wkly!AH:AH,MATCH($B921,data_wkly!$C:$C,0),1)=0,"",INDEX(data_wkly!AH:AH,MATCH($B921,data_wkly!$C:$C,0),1)),"")</f>
        <v/>
      </c>
      <c r="AI921" s="153" t="str">
        <f>IFERROR(IF(INDEX(data_wkly!AI:AI,MATCH($B921,data_wkly!$C:$C,0),1)=0,"",INDEX(data_wkly!AI:AI,MATCH($B921,data_wkly!$C:$C,0),1)),"")</f>
        <v/>
      </c>
      <c r="AJ921" s="153" t="str">
        <f>IFERROR(IF(AI921="","",INDEX(data_wkly!AJ:AJ,MATCH($B921,data_wkly!$C:$C,0),1)),"")</f>
        <v/>
      </c>
      <c r="AK921" s="153" t="str">
        <f>IFERROR(IF(INDEX(data_wkly!AK:AK,MATCH($B921,data_wkly!$C:$C,0),1)=0,"",INDEX(data_wkly!AK:AK,MATCH($B921,data_wkly!$C:$C,0),1)),"")</f>
        <v/>
      </c>
      <c r="AL921" s="153" t="str">
        <f>IFERROR(IF(INDEX(data_wkly!AL:AL,MATCH($B921,data_wkly!$C:$C,0),1)=0,"",INDEX(data_wkly!AL:AL,MATCH($B921,data_wkly!$C:$C,0),1)),"")</f>
        <v/>
      </c>
      <c r="AM921" s="183" t="str">
        <f>IFERROR(IF(INDEX(data_wkly!AM:AM,MATCH($B921,data_wkly!$C:$C,0),1)=0,"",INDEX(data_wkly!AM:AM,MATCH($B921,data_wkly!$C:$C,0),1)),"")</f>
        <v/>
      </c>
      <c r="AN921" s="41" t="str">
        <f t="shared" si="85"/>
        <v/>
      </c>
      <c r="AO921" s="88">
        <f t="shared" si="90"/>
        <v>1</v>
      </c>
    </row>
    <row r="922" spans="1:41">
      <c r="A922" s="88" t="str">
        <f t="shared" si="88"/>
        <v/>
      </c>
      <c r="B922" s="89" t="str">
        <f t="shared" si="89"/>
        <v/>
      </c>
      <c r="C922" s="155" t="str">
        <f>IFERROR(IF(INDEX(data_wkly!D:D,MATCH($B922,data_wkly!$C:$C,0),1)=0,"",INDEX(data_wkly!D:D,MATCH($B922,data_wkly!$C:$C,0),1)),"")</f>
        <v/>
      </c>
      <c r="D922" s="21" t="str">
        <f>IFERROR(IF(INDEX(data_wkly!E:E,MATCH($B922,data_wkly!$C:$C,0),1)=0,"",INDEX(data_wkly!E:E,MATCH($B922,data_wkly!$C:$C,0),1)),"")</f>
        <v/>
      </c>
      <c r="E922" s="21" t="str">
        <f>IF(C922="","",IFERROR(INDEX(data_wkly!F:F,MATCH($B922,data_wkly!$C:$C,0),1),""))</f>
        <v/>
      </c>
      <c r="F922" s="21" t="str">
        <f>IF(E922="","",IFERROR(IF(INDEX(data_wkly!G:G,MATCH($B922,data_wkly!$C:$C,0),1)=0,"",INDEX(data_wkly!G:G,MATCH($B922,data_wkly!$C:$C,0),1)),""))</f>
        <v/>
      </c>
      <c r="G922" s="21" t="str">
        <f>IFERROR(IF(INDEX(data_wkly!H:H,MATCH($B922,data_wkly!$C:$C,0),1)=0,"",INDEX(data_wkly!H:H,MATCH($B922,data_wkly!$C:$C,0),1)),"")</f>
        <v/>
      </c>
      <c r="H922" s="21" t="str">
        <f>IF(C922="","",IFERROR(INDEX(data_wkly!I:I,MATCH($B922,data_wkly!$C:$C,0),1),""))</f>
        <v/>
      </c>
      <c r="I922" s="21" t="str">
        <f>IF(H922="","",IFERROR(IF(INDEX(data_wkly!J:J,MATCH($B922,data_wkly!$C:$C,0),1)=0,"",INDEX(data_wkly!J:J,MATCH($B922,data_wkly!$C:$C,0),1)),""))</f>
        <v/>
      </c>
      <c r="J922" s="21" t="str">
        <f>IFERROR(IF(INDEX(data_wkly!K:K,MATCH($B922,data_wkly!$C:$C,0),1)=0,"",INDEX(data_wkly!K:K,MATCH($B922,data_wkly!$C:$C,0),1)),"")</f>
        <v/>
      </c>
      <c r="K922" s="86" t="str">
        <f>IFERROR(IF(INDEX(data_wkly!L:L,MATCH($B922,data_wkly!$C:$C,0),1)=0,"",INDEX(data_wkly!L:L,MATCH($B922,data_wkly!$C:$C,0),1)),"")</f>
        <v/>
      </c>
      <c r="L922" s="156"/>
      <c r="M922" s="155" t="str">
        <f>IFERROR(IF(INDEX(data_wkly!M:M,MATCH($B922,data_wkly!$C:$C,0),1)=0,"",INDEX(data_wkly!M:M,MATCH($B922,data_wkly!$C:$C,0),1)),"")</f>
        <v/>
      </c>
      <c r="N922" s="21" t="str">
        <f>IFERROR(IF(INDEX(data_wkly!N:N,MATCH($B922,data_wkly!$C:$C,0),1)=0,"",INDEX(data_wkly!N:N,MATCH($B922,data_wkly!$C:$C,0),1)),"")</f>
        <v/>
      </c>
      <c r="O922" s="21" t="str">
        <f>IF(M922="","",IFERROR(INDEX(data_wkly!O:O,MATCH($B922,data_wkly!$C:$C,0),1),""))</f>
        <v/>
      </c>
      <c r="P922" s="21" t="str">
        <f>IF(M922="","",IFERROR(IF(INDEX(data_wkly!P:P,MATCH($B922,data_wkly!$C:$C,0),1)=0,"",INDEX(data_wkly!P:P,MATCH($B922,data_wkly!$C:$C,0),1)),""))</f>
        <v/>
      </c>
      <c r="Q922" s="21" t="str">
        <f>IFERROR(IF(INDEX(data_wkly!Q:Q,MATCH($B922,data_wkly!$C:$C,0),1)=0,"",INDEX(data_wkly!Q:Q,MATCH($B922,data_wkly!$C:$C,0),1)),"")</f>
        <v/>
      </c>
      <c r="R922" s="21" t="str">
        <f>IF(M922="","",IFERROR(INDEX(data_wkly!R:R,MATCH($B922,data_wkly!$C:$C,0),1),""))</f>
        <v/>
      </c>
      <c r="S922" s="21" t="str">
        <f>IF(M922="","",IFERROR(IF(INDEX(data_wkly!S:S,MATCH($B922,data_wkly!$C:$C,0),1)=0,"",INDEX(data_wkly!S:S,MATCH($B922,data_wkly!$C:$C,0),1)),""))</f>
        <v/>
      </c>
      <c r="T922" s="21" t="str">
        <f>IFERROR(IF(INDEX(data_wkly!T:T,MATCH($B922,data_wkly!$C:$C,0),1)=0,"",INDEX(data_wkly!T:T,MATCH($B922,data_wkly!$C:$C,0),1)),"")</f>
        <v/>
      </c>
      <c r="U922" s="86" t="str">
        <f>IFERROR(IF(INDEX(data_wkly!U:U,MATCH($B922,data_wkly!$C:$C,0),1)=0,"",INDEX(data_wkly!U:U,MATCH($B922,data_wkly!$C:$C,0),1)),"")</f>
        <v/>
      </c>
      <c r="V922" s="157" t="str">
        <f t="shared" si="87"/>
        <v/>
      </c>
      <c r="W922" s="152" t="str">
        <f>IFERROR(IF(INDEX(data_wkly!W:W,MATCH($B922,data_wkly!$C:$C,0),1)=0,"",INDEX(data_wkly!W:W,MATCH($B922,data_wkly!$C:$C,0),1)),"")</f>
        <v/>
      </c>
      <c r="X922" s="21" t="str">
        <f>IFERROR(IF(INDEX(data_wkly!X:X,MATCH($B922,data_wkly!$C:$C,0),1)=0,"",INDEX(data_wkly!X:X,MATCH($B922,data_wkly!$C:$C,0),1)),"")</f>
        <v/>
      </c>
      <c r="Y922" s="21" t="str">
        <f>IFERROR(IF(INDEX(data_wkly!Y:Y,MATCH($B922,data_wkly!$C:$C,0),1)=0,"",INDEX(data_wkly!Y:Y,MATCH($B922,data_wkly!$C:$C,0),1)),"")</f>
        <v/>
      </c>
      <c r="Z922" s="21" t="str">
        <f>IFERROR(IF(INDEX(data_wkly!Z:Z,MATCH($B922,data_wkly!$C:$C,0),1)=0,"",INDEX(data_wkly!Z:Z,MATCH($B922,data_wkly!$C:$C,0),1)),"")</f>
        <v/>
      </c>
      <c r="AA922" s="152" t="str">
        <f>IFERROR(IF(INDEX(data_wkly!AA:AA,MATCH($B922,data_wkly!$C:$C,0),1)=0,"",INDEX(data_wkly!AA:AA,MATCH($B922,data_wkly!$C:$C,0),1)),"")</f>
        <v/>
      </c>
      <c r="AB922" s="21" t="str">
        <f>IFERROR(IF(INDEX(data_wkly!AB:AB,MATCH($B922,data_wkly!$C:$C,0),1)=0,"",INDEX(data_wkly!AB:AB,MATCH($B922,data_wkly!$C:$C,0),1)),"")</f>
        <v/>
      </c>
      <c r="AC922" s="21" t="str">
        <f>IFERROR(IF(INDEX(data_wkly!AC:AC,MATCH($B922,data_wkly!$C:$C,0),1)=0,"",INDEX(data_wkly!AC:AC,MATCH($B922,data_wkly!$C:$C,0),1)),"")</f>
        <v/>
      </c>
      <c r="AD922" s="21" t="str">
        <f>IFERROR(IF(INDEX(data_wkly!AD:AD,MATCH($B922,data_wkly!$C:$C,0),1)=0,"",INDEX(data_wkly!AD:AD,MATCH($B922,data_wkly!$C:$C,0),1)),"")</f>
        <v/>
      </c>
      <c r="AE922" s="157" t="str">
        <f t="shared" si="86"/>
        <v/>
      </c>
      <c r="AF922" s="154" t="str">
        <f>IFERROR(IF(INDEX(data_wkly!AF:AF,MATCH($B922,data_wkly!$C:$C,0),1)=0,"",INDEX(data_wkly!AF:AF,MATCH($B922,data_wkly!$C:$C,0),1)),"")</f>
        <v/>
      </c>
      <c r="AG922" s="153" t="str">
        <f>IFERROR(IF(AF922="","",INDEX(data_wkly!AG:AG,MATCH($B922,data_wkly!$C:$C,0),1)),"")</f>
        <v/>
      </c>
      <c r="AH922" s="153" t="str">
        <f>IFERROR(IF(INDEX(data_wkly!AH:AH,MATCH($B922,data_wkly!$C:$C,0),1)=0,"",INDEX(data_wkly!AH:AH,MATCH($B922,data_wkly!$C:$C,0),1)),"")</f>
        <v/>
      </c>
      <c r="AI922" s="153" t="str">
        <f>IFERROR(IF(INDEX(data_wkly!AI:AI,MATCH($B922,data_wkly!$C:$C,0),1)=0,"",INDEX(data_wkly!AI:AI,MATCH($B922,data_wkly!$C:$C,0),1)),"")</f>
        <v/>
      </c>
      <c r="AJ922" s="153" t="str">
        <f>IFERROR(IF(AI922="","",INDEX(data_wkly!AJ:AJ,MATCH($B922,data_wkly!$C:$C,0),1)),"")</f>
        <v/>
      </c>
      <c r="AK922" s="153" t="str">
        <f>IFERROR(IF(INDEX(data_wkly!AK:AK,MATCH($B922,data_wkly!$C:$C,0),1)=0,"",INDEX(data_wkly!AK:AK,MATCH($B922,data_wkly!$C:$C,0),1)),"")</f>
        <v/>
      </c>
      <c r="AL922" s="153" t="str">
        <f>IFERROR(IF(INDEX(data_wkly!AL:AL,MATCH($B922,data_wkly!$C:$C,0),1)=0,"",INDEX(data_wkly!AL:AL,MATCH($B922,data_wkly!$C:$C,0),1)),"")</f>
        <v/>
      </c>
      <c r="AM922" s="183" t="str">
        <f>IFERROR(IF(INDEX(data_wkly!AM:AM,MATCH($B922,data_wkly!$C:$C,0),1)=0,"",INDEX(data_wkly!AM:AM,MATCH($B922,data_wkly!$C:$C,0),1)),"")</f>
        <v/>
      </c>
      <c r="AN922" s="41" t="str">
        <f t="shared" si="85"/>
        <v/>
      </c>
      <c r="AO922" s="88">
        <f t="shared" si="90"/>
        <v>2</v>
      </c>
    </row>
    <row r="923" spans="1:41">
      <c r="A923" s="88" t="str">
        <f t="shared" si="88"/>
        <v/>
      </c>
      <c r="B923" s="89" t="str">
        <f t="shared" si="89"/>
        <v/>
      </c>
      <c r="C923" s="155" t="str">
        <f>IFERROR(IF(INDEX(data_wkly!D:D,MATCH($B923,data_wkly!$C:$C,0),1)=0,"",INDEX(data_wkly!D:D,MATCH($B923,data_wkly!$C:$C,0),1)),"")</f>
        <v/>
      </c>
      <c r="D923" s="21" t="str">
        <f>IFERROR(IF(INDEX(data_wkly!E:E,MATCH($B923,data_wkly!$C:$C,0),1)=0,"",INDEX(data_wkly!E:E,MATCH($B923,data_wkly!$C:$C,0),1)),"")</f>
        <v/>
      </c>
      <c r="E923" s="21" t="str">
        <f>IF(C923="","",IFERROR(INDEX(data_wkly!F:F,MATCH($B923,data_wkly!$C:$C,0),1),""))</f>
        <v/>
      </c>
      <c r="F923" s="21" t="str">
        <f>IF(E923="","",IFERROR(IF(INDEX(data_wkly!G:G,MATCH($B923,data_wkly!$C:$C,0),1)=0,"",INDEX(data_wkly!G:G,MATCH($B923,data_wkly!$C:$C,0),1)),""))</f>
        <v/>
      </c>
      <c r="G923" s="21" t="str">
        <f>IFERROR(IF(INDEX(data_wkly!H:H,MATCH($B923,data_wkly!$C:$C,0),1)=0,"",INDEX(data_wkly!H:H,MATCH($B923,data_wkly!$C:$C,0),1)),"")</f>
        <v/>
      </c>
      <c r="H923" s="21" t="str">
        <f>IF(C923="","",IFERROR(INDEX(data_wkly!I:I,MATCH($B923,data_wkly!$C:$C,0),1),""))</f>
        <v/>
      </c>
      <c r="I923" s="21" t="str">
        <f>IF(H923="","",IFERROR(IF(INDEX(data_wkly!J:J,MATCH($B923,data_wkly!$C:$C,0),1)=0,"",INDEX(data_wkly!J:J,MATCH($B923,data_wkly!$C:$C,0),1)),""))</f>
        <v/>
      </c>
      <c r="J923" s="21" t="str">
        <f>IFERROR(IF(INDEX(data_wkly!K:K,MATCH($B923,data_wkly!$C:$C,0),1)=0,"",INDEX(data_wkly!K:K,MATCH($B923,data_wkly!$C:$C,0),1)),"")</f>
        <v/>
      </c>
      <c r="K923" s="86" t="str">
        <f>IFERROR(IF(INDEX(data_wkly!L:L,MATCH($B923,data_wkly!$C:$C,0),1)=0,"",INDEX(data_wkly!L:L,MATCH($B923,data_wkly!$C:$C,0),1)),"")</f>
        <v/>
      </c>
      <c r="L923" s="156"/>
      <c r="M923" s="155" t="str">
        <f>IFERROR(IF(INDEX(data_wkly!M:M,MATCH($B923,data_wkly!$C:$C,0),1)=0,"",INDEX(data_wkly!M:M,MATCH($B923,data_wkly!$C:$C,0),1)),"")</f>
        <v/>
      </c>
      <c r="N923" s="21" t="str">
        <f>IFERROR(IF(INDEX(data_wkly!N:N,MATCH($B923,data_wkly!$C:$C,0),1)=0,"",INDEX(data_wkly!N:N,MATCH($B923,data_wkly!$C:$C,0),1)),"")</f>
        <v/>
      </c>
      <c r="O923" s="21" t="str">
        <f>IF(M923="","",IFERROR(INDEX(data_wkly!O:O,MATCH($B923,data_wkly!$C:$C,0),1),""))</f>
        <v/>
      </c>
      <c r="P923" s="21" t="str">
        <f>IF(M923="","",IFERROR(IF(INDEX(data_wkly!P:P,MATCH($B923,data_wkly!$C:$C,0),1)=0,"",INDEX(data_wkly!P:P,MATCH($B923,data_wkly!$C:$C,0),1)),""))</f>
        <v/>
      </c>
      <c r="Q923" s="21" t="str">
        <f>IFERROR(IF(INDEX(data_wkly!Q:Q,MATCH($B923,data_wkly!$C:$C,0),1)=0,"",INDEX(data_wkly!Q:Q,MATCH($B923,data_wkly!$C:$C,0),1)),"")</f>
        <v/>
      </c>
      <c r="R923" s="21" t="str">
        <f>IF(M923="","",IFERROR(INDEX(data_wkly!R:R,MATCH($B923,data_wkly!$C:$C,0),1),""))</f>
        <v/>
      </c>
      <c r="S923" s="21" t="str">
        <f>IF(M923="","",IFERROR(IF(INDEX(data_wkly!S:S,MATCH($B923,data_wkly!$C:$C,0),1)=0,"",INDEX(data_wkly!S:S,MATCH($B923,data_wkly!$C:$C,0),1)),""))</f>
        <v/>
      </c>
      <c r="T923" s="21" t="str">
        <f>IFERROR(IF(INDEX(data_wkly!T:T,MATCH($B923,data_wkly!$C:$C,0),1)=0,"",INDEX(data_wkly!T:T,MATCH($B923,data_wkly!$C:$C,0),1)),"")</f>
        <v/>
      </c>
      <c r="U923" s="86" t="str">
        <f>IFERROR(IF(INDEX(data_wkly!U:U,MATCH($B923,data_wkly!$C:$C,0),1)=0,"",INDEX(data_wkly!U:U,MATCH($B923,data_wkly!$C:$C,0),1)),"")</f>
        <v/>
      </c>
      <c r="V923" s="157" t="str">
        <f t="shared" si="87"/>
        <v/>
      </c>
      <c r="W923" s="152" t="str">
        <f>IFERROR(IF(INDEX(data_wkly!W:W,MATCH($B923,data_wkly!$C:$C,0),1)=0,"",INDEX(data_wkly!W:W,MATCH($B923,data_wkly!$C:$C,0),1)),"")</f>
        <v/>
      </c>
      <c r="X923" s="21" t="str">
        <f>IFERROR(IF(INDEX(data_wkly!X:X,MATCH($B923,data_wkly!$C:$C,0),1)=0,"",INDEX(data_wkly!X:X,MATCH($B923,data_wkly!$C:$C,0),1)),"")</f>
        <v/>
      </c>
      <c r="Y923" s="21" t="str">
        <f>IFERROR(IF(INDEX(data_wkly!Y:Y,MATCH($B923,data_wkly!$C:$C,0),1)=0,"",INDEX(data_wkly!Y:Y,MATCH($B923,data_wkly!$C:$C,0),1)),"")</f>
        <v/>
      </c>
      <c r="Z923" s="21" t="str">
        <f>IFERROR(IF(INDEX(data_wkly!Z:Z,MATCH($B923,data_wkly!$C:$C,0),1)=0,"",INDEX(data_wkly!Z:Z,MATCH($B923,data_wkly!$C:$C,0),1)),"")</f>
        <v/>
      </c>
      <c r="AA923" s="152" t="str">
        <f>IFERROR(IF(INDEX(data_wkly!AA:AA,MATCH($B923,data_wkly!$C:$C,0),1)=0,"",INDEX(data_wkly!AA:AA,MATCH($B923,data_wkly!$C:$C,0),1)),"")</f>
        <v/>
      </c>
      <c r="AB923" s="21" t="str">
        <f>IFERROR(IF(INDEX(data_wkly!AB:AB,MATCH($B923,data_wkly!$C:$C,0),1)=0,"",INDEX(data_wkly!AB:AB,MATCH($B923,data_wkly!$C:$C,0),1)),"")</f>
        <v/>
      </c>
      <c r="AC923" s="21" t="str">
        <f>IFERROR(IF(INDEX(data_wkly!AC:AC,MATCH($B923,data_wkly!$C:$C,0),1)=0,"",INDEX(data_wkly!AC:AC,MATCH($B923,data_wkly!$C:$C,0),1)),"")</f>
        <v/>
      </c>
      <c r="AD923" s="21" t="str">
        <f>IFERROR(IF(INDEX(data_wkly!AD:AD,MATCH($B923,data_wkly!$C:$C,0),1)=0,"",INDEX(data_wkly!AD:AD,MATCH($B923,data_wkly!$C:$C,0),1)),"")</f>
        <v/>
      </c>
      <c r="AE923" s="157" t="str">
        <f t="shared" si="86"/>
        <v/>
      </c>
      <c r="AF923" s="154" t="str">
        <f>IFERROR(IF(INDEX(data_wkly!AF:AF,MATCH($B923,data_wkly!$C:$C,0),1)=0,"",INDEX(data_wkly!AF:AF,MATCH($B923,data_wkly!$C:$C,0),1)),"")</f>
        <v/>
      </c>
      <c r="AG923" s="153" t="str">
        <f>IFERROR(IF(AF923="","",INDEX(data_wkly!AG:AG,MATCH($B923,data_wkly!$C:$C,0),1)),"")</f>
        <v/>
      </c>
      <c r="AH923" s="153" t="str">
        <f>IFERROR(IF(INDEX(data_wkly!AH:AH,MATCH($B923,data_wkly!$C:$C,0),1)=0,"",INDEX(data_wkly!AH:AH,MATCH($B923,data_wkly!$C:$C,0),1)),"")</f>
        <v/>
      </c>
      <c r="AI923" s="153" t="str">
        <f>IFERROR(IF(INDEX(data_wkly!AI:AI,MATCH($B923,data_wkly!$C:$C,0),1)=0,"",INDEX(data_wkly!AI:AI,MATCH($B923,data_wkly!$C:$C,0),1)),"")</f>
        <v/>
      </c>
      <c r="AJ923" s="153" t="str">
        <f>IFERROR(IF(AI923="","",INDEX(data_wkly!AJ:AJ,MATCH($B923,data_wkly!$C:$C,0),1)),"")</f>
        <v/>
      </c>
      <c r="AK923" s="153" t="str">
        <f>IFERROR(IF(INDEX(data_wkly!AK:AK,MATCH($B923,data_wkly!$C:$C,0),1)=0,"",INDEX(data_wkly!AK:AK,MATCH($B923,data_wkly!$C:$C,0),1)),"")</f>
        <v/>
      </c>
      <c r="AL923" s="153" t="str">
        <f>IFERROR(IF(INDEX(data_wkly!AL:AL,MATCH($B923,data_wkly!$C:$C,0),1)=0,"",INDEX(data_wkly!AL:AL,MATCH($B923,data_wkly!$C:$C,0),1)),"")</f>
        <v/>
      </c>
      <c r="AM923" s="183" t="str">
        <f>IFERROR(IF(INDEX(data_wkly!AM:AM,MATCH($B923,data_wkly!$C:$C,0),1)=0,"",INDEX(data_wkly!AM:AM,MATCH($B923,data_wkly!$C:$C,0),1)),"")</f>
        <v/>
      </c>
      <c r="AN923" s="41" t="str">
        <f t="shared" si="85"/>
        <v/>
      </c>
      <c r="AO923" s="88">
        <f t="shared" si="90"/>
        <v>1</v>
      </c>
    </row>
    <row r="924" spans="1:41">
      <c r="A924" s="88" t="str">
        <f t="shared" si="88"/>
        <v/>
      </c>
      <c r="B924" s="89" t="str">
        <f t="shared" si="89"/>
        <v/>
      </c>
      <c r="C924" s="155" t="str">
        <f>IFERROR(IF(INDEX(data_wkly!D:D,MATCH($B924,data_wkly!$C:$C,0),1)=0,"",INDEX(data_wkly!D:D,MATCH($B924,data_wkly!$C:$C,0),1)),"")</f>
        <v/>
      </c>
      <c r="D924" s="21" t="str">
        <f>IFERROR(IF(INDEX(data_wkly!E:E,MATCH($B924,data_wkly!$C:$C,0),1)=0,"",INDEX(data_wkly!E:E,MATCH($B924,data_wkly!$C:$C,0),1)),"")</f>
        <v/>
      </c>
      <c r="E924" s="21" t="str">
        <f>IF(C924="","",IFERROR(INDEX(data_wkly!F:F,MATCH($B924,data_wkly!$C:$C,0),1),""))</f>
        <v/>
      </c>
      <c r="F924" s="21" t="str">
        <f>IF(E924="","",IFERROR(IF(INDEX(data_wkly!G:G,MATCH($B924,data_wkly!$C:$C,0),1)=0,"",INDEX(data_wkly!G:G,MATCH($B924,data_wkly!$C:$C,0),1)),""))</f>
        <v/>
      </c>
      <c r="G924" s="21" t="str">
        <f>IFERROR(IF(INDEX(data_wkly!H:H,MATCH($B924,data_wkly!$C:$C,0),1)=0,"",INDEX(data_wkly!H:H,MATCH($B924,data_wkly!$C:$C,0),1)),"")</f>
        <v/>
      </c>
      <c r="H924" s="21" t="str">
        <f>IF(C924="","",IFERROR(INDEX(data_wkly!I:I,MATCH($B924,data_wkly!$C:$C,0),1),""))</f>
        <v/>
      </c>
      <c r="I924" s="21" t="str">
        <f>IF(H924="","",IFERROR(IF(INDEX(data_wkly!J:J,MATCH($B924,data_wkly!$C:$C,0),1)=0,"",INDEX(data_wkly!J:J,MATCH($B924,data_wkly!$C:$C,0),1)),""))</f>
        <v/>
      </c>
      <c r="J924" s="21" t="str">
        <f>IFERROR(IF(INDEX(data_wkly!K:K,MATCH($B924,data_wkly!$C:$C,0),1)=0,"",INDEX(data_wkly!K:K,MATCH($B924,data_wkly!$C:$C,0),1)),"")</f>
        <v/>
      </c>
      <c r="K924" s="86" t="str">
        <f>IFERROR(IF(INDEX(data_wkly!L:L,MATCH($B924,data_wkly!$C:$C,0),1)=0,"",INDEX(data_wkly!L:L,MATCH($B924,data_wkly!$C:$C,0),1)),"")</f>
        <v/>
      </c>
      <c r="L924" s="156"/>
      <c r="M924" s="155" t="str">
        <f>IFERROR(IF(INDEX(data_wkly!M:M,MATCH($B924,data_wkly!$C:$C,0),1)=0,"",INDEX(data_wkly!M:M,MATCH($B924,data_wkly!$C:$C,0),1)),"")</f>
        <v/>
      </c>
      <c r="N924" s="21" t="str">
        <f>IFERROR(IF(INDEX(data_wkly!N:N,MATCH($B924,data_wkly!$C:$C,0),1)=0,"",INDEX(data_wkly!N:N,MATCH($B924,data_wkly!$C:$C,0),1)),"")</f>
        <v/>
      </c>
      <c r="O924" s="21" t="str">
        <f>IF(M924="","",IFERROR(INDEX(data_wkly!O:O,MATCH($B924,data_wkly!$C:$C,0),1),""))</f>
        <v/>
      </c>
      <c r="P924" s="21" t="str">
        <f>IF(M924="","",IFERROR(IF(INDEX(data_wkly!P:P,MATCH($B924,data_wkly!$C:$C,0),1)=0,"",INDEX(data_wkly!P:P,MATCH($B924,data_wkly!$C:$C,0),1)),""))</f>
        <v/>
      </c>
      <c r="Q924" s="21" t="str">
        <f>IFERROR(IF(INDEX(data_wkly!Q:Q,MATCH($B924,data_wkly!$C:$C,0),1)=0,"",INDEX(data_wkly!Q:Q,MATCH($B924,data_wkly!$C:$C,0),1)),"")</f>
        <v/>
      </c>
      <c r="R924" s="21" t="str">
        <f>IF(M924="","",IFERROR(INDEX(data_wkly!R:R,MATCH($B924,data_wkly!$C:$C,0),1),""))</f>
        <v/>
      </c>
      <c r="S924" s="21" t="str">
        <f>IF(M924="","",IFERROR(IF(INDEX(data_wkly!S:S,MATCH($B924,data_wkly!$C:$C,0),1)=0,"",INDEX(data_wkly!S:S,MATCH($B924,data_wkly!$C:$C,0),1)),""))</f>
        <v/>
      </c>
      <c r="T924" s="21" t="str">
        <f>IFERROR(IF(INDEX(data_wkly!T:T,MATCH($B924,data_wkly!$C:$C,0),1)=0,"",INDEX(data_wkly!T:T,MATCH($B924,data_wkly!$C:$C,0),1)),"")</f>
        <v/>
      </c>
      <c r="U924" s="86" t="str">
        <f>IFERROR(IF(INDEX(data_wkly!U:U,MATCH($B924,data_wkly!$C:$C,0),1)=0,"",INDEX(data_wkly!U:U,MATCH($B924,data_wkly!$C:$C,0),1)),"")</f>
        <v/>
      </c>
      <c r="V924" s="157" t="str">
        <f t="shared" si="87"/>
        <v/>
      </c>
      <c r="W924" s="152" t="str">
        <f>IFERROR(IF(INDEX(data_wkly!W:W,MATCH($B924,data_wkly!$C:$C,0),1)=0,"",INDEX(data_wkly!W:W,MATCH($B924,data_wkly!$C:$C,0),1)),"")</f>
        <v/>
      </c>
      <c r="X924" s="21" t="str">
        <f>IFERROR(IF(INDEX(data_wkly!X:X,MATCH($B924,data_wkly!$C:$C,0),1)=0,"",INDEX(data_wkly!X:X,MATCH($B924,data_wkly!$C:$C,0),1)),"")</f>
        <v/>
      </c>
      <c r="Y924" s="21" t="str">
        <f>IFERROR(IF(INDEX(data_wkly!Y:Y,MATCH($B924,data_wkly!$C:$C,0),1)=0,"",INDEX(data_wkly!Y:Y,MATCH($B924,data_wkly!$C:$C,0),1)),"")</f>
        <v/>
      </c>
      <c r="Z924" s="21" t="str">
        <f>IFERROR(IF(INDEX(data_wkly!Z:Z,MATCH($B924,data_wkly!$C:$C,0),1)=0,"",INDEX(data_wkly!Z:Z,MATCH($B924,data_wkly!$C:$C,0),1)),"")</f>
        <v/>
      </c>
      <c r="AA924" s="152" t="str">
        <f>IFERROR(IF(INDEX(data_wkly!AA:AA,MATCH($B924,data_wkly!$C:$C,0),1)=0,"",INDEX(data_wkly!AA:AA,MATCH($B924,data_wkly!$C:$C,0),1)),"")</f>
        <v/>
      </c>
      <c r="AB924" s="21" t="str">
        <f>IFERROR(IF(INDEX(data_wkly!AB:AB,MATCH($B924,data_wkly!$C:$C,0),1)=0,"",INDEX(data_wkly!AB:AB,MATCH($B924,data_wkly!$C:$C,0),1)),"")</f>
        <v/>
      </c>
      <c r="AC924" s="21" t="str">
        <f>IFERROR(IF(INDEX(data_wkly!AC:AC,MATCH($B924,data_wkly!$C:$C,0),1)=0,"",INDEX(data_wkly!AC:AC,MATCH($B924,data_wkly!$C:$C,0),1)),"")</f>
        <v/>
      </c>
      <c r="AD924" s="21" t="str">
        <f>IFERROR(IF(INDEX(data_wkly!AD:AD,MATCH($B924,data_wkly!$C:$C,0),1)=0,"",INDEX(data_wkly!AD:AD,MATCH($B924,data_wkly!$C:$C,0),1)),"")</f>
        <v/>
      </c>
      <c r="AE924" s="157" t="str">
        <f t="shared" si="86"/>
        <v/>
      </c>
      <c r="AF924" s="154" t="str">
        <f>IFERROR(IF(INDEX(data_wkly!AF:AF,MATCH($B924,data_wkly!$C:$C,0),1)=0,"",INDEX(data_wkly!AF:AF,MATCH($B924,data_wkly!$C:$C,0),1)),"")</f>
        <v/>
      </c>
      <c r="AG924" s="153" t="str">
        <f>IFERROR(IF(AF924="","",INDEX(data_wkly!AG:AG,MATCH($B924,data_wkly!$C:$C,0),1)),"")</f>
        <v/>
      </c>
      <c r="AH924" s="153" t="str">
        <f>IFERROR(IF(INDEX(data_wkly!AH:AH,MATCH($B924,data_wkly!$C:$C,0),1)=0,"",INDEX(data_wkly!AH:AH,MATCH($B924,data_wkly!$C:$C,0),1)),"")</f>
        <v/>
      </c>
      <c r="AI924" s="153" t="str">
        <f>IFERROR(IF(INDEX(data_wkly!AI:AI,MATCH($B924,data_wkly!$C:$C,0),1)=0,"",INDEX(data_wkly!AI:AI,MATCH($B924,data_wkly!$C:$C,0),1)),"")</f>
        <v/>
      </c>
      <c r="AJ924" s="153" t="str">
        <f>IFERROR(IF(AI924="","",INDEX(data_wkly!AJ:AJ,MATCH($B924,data_wkly!$C:$C,0),1)),"")</f>
        <v/>
      </c>
      <c r="AK924" s="153" t="str">
        <f>IFERROR(IF(INDEX(data_wkly!AK:AK,MATCH($B924,data_wkly!$C:$C,0),1)=0,"",INDEX(data_wkly!AK:AK,MATCH($B924,data_wkly!$C:$C,0),1)),"")</f>
        <v/>
      </c>
      <c r="AL924" s="153" t="str">
        <f>IFERROR(IF(INDEX(data_wkly!AL:AL,MATCH($B924,data_wkly!$C:$C,0),1)=0,"",INDEX(data_wkly!AL:AL,MATCH($B924,data_wkly!$C:$C,0),1)),"")</f>
        <v/>
      </c>
      <c r="AM924" s="183" t="str">
        <f>IFERROR(IF(INDEX(data_wkly!AM:AM,MATCH($B924,data_wkly!$C:$C,0),1)=0,"",INDEX(data_wkly!AM:AM,MATCH($B924,data_wkly!$C:$C,0),1)),"")</f>
        <v/>
      </c>
      <c r="AN924" s="41" t="str">
        <f t="shared" si="85"/>
        <v/>
      </c>
      <c r="AO924" s="88">
        <f t="shared" si="90"/>
        <v>2</v>
      </c>
    </row>
    <row r="925" spans="1:41">
      <c r="A925" s="88" t="str">
        <f t="shared" si="88"/>
        <v/>
      </c>
      <c r="B925" s="89" t="str">
        <f t="shared" si="89"/>
        <v/>
      </c>
      <c r="C925" s="155" t="str">
        <f>IFERROR(IF(INDEX(data_wkly!D:D,MATCH($B925,data_wkly!$C:$C,0),1)=0,"",INDEX(data_wkly!D:D,MATCH($B925,data_wkly!$C:$C,0),1)),"")</f>
        <v/>
      </c>
      <c r="D925" s="21" t="str">
        <f>IFERROR(IF(INDEX(data_wkly!E:E,MATCH($B925,data_wkly!$C:$C,0),1)=0,"",INDEX(data_wkly!E:E,MATCH($B925,data_wkly!$C:$C,0),1)),"")</f>
        <v/>
      </c>
      <c r="E925" s="21" t="str">
        <f>IF(C925="","",IFERROR(INDEX(data_wkly!F:F,MATCH($B925,data_wkly!$C:$C,0),1),""))</f>
        <v/>
      </c>
      <c r="F925" s="21" t="str">
        <f>IF(E925="","",IFERROR(IF(INDEX(data_wkly!G:G,MATCH($B925,data_wkly!$C:$C,0),1)=0,"",INDEX(data_wkly!G:G,MATCH($B925,data_wkly!$C:$C,0),1)),""))</f>
        <v/>
      </c>
      <c r="G925" s="21" t="str">
        <f>IFERROR(IF(INDEX(data_wkly!H:H,MATCH($B925,data_wkly!$C:$C,0),1)=0,"",INDEX(data_wkly!H:H,MATCH($B925,data_wkly!$C:$C,0),1)),"")</f>
        <v/>
      </c>
      <c r="H925" s="21" t="str">
        <f>IF(C925="","",IFERROR(INDEX(data_wkly!I:I,MATCH($B925,data_wkly!$C:$C,0),1),""))</f>
        <v/>
      </c>
      <c r="I925" s="21" t="str">
        <f>IF(H925="","",IFERROR(IF(INDEX(data_wkly!J:J,MATCH($B925,data_wkly!$C:$C,0),1)=0,"",INDEX(data_wkly!J:J,MATCH($B925,data_wkly!$C:$C,0),1)),""))</f>
        <v/>
      </c>
      <c r="J925" s="21" t="str">
        <f>IFERROR(IF(INDEX(data_wkly!K:K,MATCH($B925,data_wkly!$C:$C,0),1)=0,"",INDEX(data_wkly!K:K,MATCH($B925,data_wkly!$C:$C,0),1)),"")</f>
        <v/>
      </c>
      <c r="K925" s="86" t="str">
        <f>IFERROR(IF(INDEX(data_wkly!L:L,MATCH($B925,data_wkly!$C:$C,0),1)=0,"",INDEX(data_wkly!L:L,MATCH($B925,data_wkly!$C:$C,0),1)),"")</f>
        <v/>
      </c>
      <c r="L925" s="156"/>
      <c r="M925" s="155" t="str">
        <f>IFERROR(IF(INDEX(data_wkly!M:M,MATCH($B925,data_wkly!$C:$C,0),1)=0,"",INDEX(data_wkly!M:M,MATCH($B925,data_wkly!$C:$C,0),1)),"")</f>
        <v/>
      </c>
      <c r="N925" s="21" t="str">
        <f>IFERROR(IF(INDEX(data_wkly!N:N,MATCH($B925,data_wkly!$C:$C,0),1)=0,"",INDEX(data_wkly!N:N,MATCH($B925,data_wkly!$C:$C,0),1)),"")</f>
        <v/>
      </c>
      <c r="O925" s="21" t="str">
        <f>IF(M925="","",IFERROR(INDEX(data_wkly!O:O,MATCH($B925,data_wkly!$C:$C,0),1),""))</f>
        <v/>
      </c>
      <c r="P925" s="21" t="str">
        <f>IF(M925="","",IFERROR(IF(INDEX(data_wkly!P:P,MATCH($B925,data_wkly!$C:$C,0),1)=0,"",INDEX(data_wkly!P:P,MATCH($B925,data_wkly!$C:$C,0),1)),""))</f>
        <v/>
      </c>
      <c r="Q925" s="21" t="str">
        <f>IFERROR(IF(INDEX(data_wkly!Q:Q,MATCH($B925,data_wkly!$C:$C,0),1)=0,"",INDEX(data_wkly!Q:Q,MATCH($B925,data_wkly!$C:$C,0),1)),"")</f>
        <v/>
      </c>
      <c r="R925" s="21" t="str">
        <f>IF(M925="","",IFERROR(INDEX(data_wkly!R:R,MATCH($B925,data_wkly!$C:$C,0),1),""))</f>
        <v/>
      </c>
      <c r="S925" s="21" t="str">
        <f>IF(M925="","",IFERROR(IF(INDEX(data_wkly!S:S,MATCH($B925,data_wkly!$C:$C,0),1)=0,"",INDEX(data_wkly!S:S,MATCH($B925,data_wkly!$C:$C,0),1)),""))</f>
        <v/>
      </c>
      <c r="T925" s="21" t="str">
        <f>IFERROR(IF(INDEX(data_wkly!T:T,MATCH($B925,data_wkly!$C:$C,0),1)=0,"",INDEX(data_wkly!T:T,MATCH($B925,data_wkly!$C:$C,0),1)),"")</f>
        <v/>
      </c>
      <c r="U925" s="86" t="str">
        <f>IFERROR(IF(INDEX(data_wkly!U:U,MATCH($B925,data_wkly!$C:$C,0),1)=0,"",INDEX(data_wkly!U:U,MATCH($B925,data_wkly!$C:$C,0),1)),"")</f>
        <v/>
      </c>
      <c r="V925" s="157" t="str">
        <f t="shared" si="87"/>
        <v/>
      </c>
      <c r="W925" s="152" t="str">
        <f>IFERROR(IF(INDEX(data_wkly!W:W,MATCH($B925,data_wkly!$C:$C,0),1)=0,"",INDEX(data_wkly!W:W,MATCH($B925,data_wkly!$C:$C,0),1)),"")</f>
        <v/>
      </c>
      <c r="X925" s="21" t="str">
        <f>IFERROR(IF(INDEX(data_wkly!X:X,MATCH($B925,data_wkly!$C:$C,0),1)=0,"",INDEX(data_wkly!X:X,MATCH($B925,data_wkly!$C:$C,0),1)),"")</f>
        <v/>
      </c>
      <c r="Y925" s="21" t="str">
        <f>IFERROR(IF(INDEX(data_wkly!Y:Y,MATCH($B925,data_wkly!$C:$C,0),1)=0,"",INDEX(data_wkly!Y:Y,MATCH($B925,data_wkly!$C:$C,0),1)),"")</f>
        <v/>
      </c>
      <c r="Z925" s="21" t="str">
        <f>IFERROR(IF(INDEX(data_wkly!Z:Z,MATCH($B925,data_wkly!$C:$C,0),1)=0,"",INDEX(data_wkly!Z:Z,MATCH($B925,data_wkly!$C:$C,0),1)),"")</f>
        <v/>
      </c>
      <c r="AA925" s="152" t="str">
        <f>IFERROR(IF(INDEX(data_wkly!AA:AA,MATCH($B925,data_wkly!$C:$C,0),1)=0,"",INDEX(data_wkly!AA:AA,MATCH($B925,data_wkly!$C:$C,0),1)),"")</f>
        <v/>
      </c>
      <c r="AB925" s="21" t="str">
        <f>IFERROR(IF(INDEX(data_wkly!AB:AB,MATCH($B925,data_wkly!$C:$C,0),1)=0,"",INDEX(data_wkly!AB:AB,MATCH($B925,data_wkly!$C:$C,0),1)),"")</f>
        <v/>
      </c>
      <c r="AC925" s="21" t="str">
        <f>IFERROR(IF(INDEX(data_wkly!AC:AC,MATCH($B925,data_wkly!$C:$C,0),1)=0,"",INDEX(data_wkly!AC:AC,MATCH($B925,data_wkly!$C:$C,0),1)),"")</f>
        <v/>
      </c>
      <c r="AD925" s="21" t="str">
        <f>IFERROR(IF(INDEX(data_wkly!AD:AD,MATCH($B925,data_wkly!$C:$C,0),1)=0,"",INDEX(data_wkly!AD:AD,MATCH($B925,data_wkly!$C:$C,0),1)),"")</f>
        <v/>
      </c>
      <c r="AE925" s="157" t="str">
        <f t="shared" si="86"/>
        <v/>
      </c>
      <c r="AF925" s="154" t="str">
        <f>IFERROR(IF(INDEX(data_wkly!AF:AF,MATCH($B925,data_wkly!$C:$C,0),1)=0,"",INDEX(data_wkly!AF:AF,MATCH($B925,data_wkly!$C:$C,0),1)),"")</f>
        <v/>
      </c>
      <c r="AG925" s="153" t="str">
        <f>IFERROR(IF(AF925="","",INDEX(data_wkly!AG:AG,MATCH($B925,data_wkly!$C:$C,0),1)),"")</f>
        <v/>
      </c>
      <c r="AH925" s="153" t="str">
        <f>IFERROR(IF(INDEX(data_wkly!AH:AH,MATCH($B925,data_wkly!$C:$C,0),1)=0,"",INDEX(data_wkly!AH:AH,MATCH($B925,data_wkly!$C:$C,0),1)),"")</f>
        <v/>
      </c>
      <c r="AI925" s="153" t="str">
        <f>IFERROR(IF(INDEX(data_wkly!AI:AI,MATCH($B925,data_wkly!$C:$C,0),1)=0,"",INDEX(data_wkly!AI:AI,MATCH($B925,data_wkly!$C:$C,0),1)),"")</f>
        <v/>
      </c>
      <c r="AJ925" s="153" t="str">
        <f>IFERROR(IF(AI925="","",INDEX(data_wkly!AJ:AJ,MATCH($B925,data_wkly!$C:$C,0),1)),"")</f>
        <v/>
      </c>
      <c r="AK925" s="153" t="str">
        <f>IFERROR(IF(INDEX(data_wkly!AK:AK,MATCH($B925,data_wkly!$C:$C,0),1)=0,"",INDEX(data_wkly!AK:AK,MATCH($B925,data_wkly!$C:$C,0),1)),"")</f>
        <v/>
      </c>
      <c r="AL925" s="153" t="str">
        <f>IFERROR(IF(INDEX(data_wkly!AL:AL,MATCH($B925,data_wkly!$C:$C,0),1)=0,"",INDEX(data_wkly!AL:AL,MATCH($B925,data_wkly!$C:$C,0),1)),"")</f>
        <v/>
      </c>
      <c r="AM925" s="183" t="str">
        <f>IFERROR(IF(INDEX(data_wkly!AM:AM,MATCH($B925,data_wkly!$C:$C,0),1)=0,"",INDEX(data_wkly!AM:AM,MATCH($B925,data_wkly!$C:$C,0),1)),"")</f>
        <v/>
      </c>
      <c r="AN925" s="41" t="str">
        <f t="shared" si="85"/>
        <v/>
      </c>
      <c r="AO925" s="88">
        <f t="shared" si="90"/>
        <v>1</v>
      </c>
    </row>
    <row r="926" spans="1:41">
      <c r="A926" s="88" t="str">
        <f t="shared" si="88"/>
        <v/>
      </c>
      <c r="B926" s="89" t="str">
        <f t="shared" si="89"/>
        <v/>
      </c>
      <c r="C926" s="155" t="str">
        <f>IFERROR(IF(INDEX(data_wkly!D:D,MATCH($B926,data_wkly!$C:$C,0),1)=0,"",INDEX(data_wkly!D:D,MATCH($B926,data_wkly!$C:$C,0),1)),"")</f>
        <v/>
      </c>
      <c r="D926" s="21" t="str">
        <f>IFERROR(IF(INDEX(data_wkly!E:E,MATCH($B926,data_wkly!$C:$C,0),1)=0,"",INDEX(data_wkly!E:E,MATCH($B926,data_wkly!$C:$C,0),1)),"")</f>
        <v/>
      </c>
      <c r="E926" s="21" t="str">
        <f>IF(C926="","",IFERROR(INDEX(data_wkly!F:F,MATCH($B926,data_wkly!$C:$C,0),1),""))</f>
        <v/>
      </c>
      <c r="F926" s="21" t="str">
        <f>IF(E926="","",IFERROR(IF(INDEX(data_wkly!G:G,MATCH($B926,data_wkly!$C:$C,0),1)=0,"",INDEX(data_wkly!G:G,MATCH($B926,data_wkly!$C:$C,0),1)),""))</f>
        <v/>
      </c>
      <c r="G926" s="21" t="str">
        <f>IFERROR(IF(INDEX(data_wkly!H:H,MATCH($B926,data_wkly!$C:$C,0),1)=0,"",INDEX(data_wkly!H:H,MATCH($B926,data_wkly!$C:$C,0),1)),"")</f>
        <v/>
      </c>
      <c r="H926" s="21" t="str">
        <f>IF(C926="","",IFERROR(INDEX(data_wkly!I:I,MATCH($B926,data_wkly!$C:$C,0),1),""))</f>
        <v/>
      </c>
      <c r="I926" s="21" t="str">
        <f>IF(H926="","",IFERROR(IF(INDEX(data_wkly!J:J,MATCH($B926,data_wkly!$C:$C,0),1)=0,"",INDEX(data_wkly!J:J,MATCH($B926,data_wkly!$C:$C,0),1)),""))</f>
        <v/>
      </c>
      <c r="J926" s="21" t="str">
        <f>IFERROR(IF(INDEX(data_wkly!K:K,MATCH($B926,data_wkly!$C:$C,0),1)=0,"",INDEX(data_wkly!K:K,MATCH($B926,data_wkly!$C:$C,0),1)),"")</f>
        <v/>
      </c>
      <c r="K926" s="86" t="str">
        <f>IFERROR(IF(INDEX(data_wkly!L:L,MATCH($B926,data_wkly!$C:$C,0),1)=0,"",INDEX(data_wkly!L:L,MATCH($B926,data_wkly!$C:$C,0),1)),"")</f>
        <v/>
      </c>
      <c r="L926" s="156"/>
      <c r="M926" s="155" t="str">
        <f>IFERROR(IF(INDEX(data_wkly!M:M,MATCH($B926,data_wkly!$C:$C,0),1)=0,"",INDEX(data_wkly!M:M,MATCH($B926,data_wkly!$C:$C,0),1)),"")</f>
        <v/>
      </c>
      <c r="N926" s="21" t="str">
        <f>IFERROR(IF(INDEX(data_wkly!N:N,MATCH($B926,data_wkly!$C:$C,0),1)=0,"",INDEX(data_wkly!N:N,MATCH($B926,data_wkly!$C:$C,0),1)),"")</f>
        <v/>
      </c>
      <c r="O926" s="21" t="str">
        <f>IF(M926="","",IFERROR(INDEX(data_wkly!O:O,MATCH($B926,data_wkly!$C:$C,0),1),""))</f>
        <v/>
      </c>
      <c r="P926" s="21" t="str">
        <f>IF(M926="","",IFERROR(IF(INDEX(data_wkly!P:P,MATCH($B926,data_wkly!$C:$C,0),1)=0,"",INDEX(data_wkly!P:P,MATCH($B926,data_wkly!$C:$C,0),1)),""))</f>
        <v/>
      </c>
      <c r="Q926" s="21" t="str">
        <f>IFERROR(IF(INDEX(data_wkly!Q:Q,MATCH($B926,data_wkly!$C:$C,0),1)=0,"",INDEX(data_wkly!Q:Q,MATCH($B926,data_wkly!$C:$C,0),1)),"")</f>
        <v/>
      </c>
      <c r="R926" s="21" t="str">
        <f>IF(M926="","",IFERROR(INDEX(data_wkly!R:R,MATCH($B926,data_wkly!$C:$C,0),1),""))</f>
        <v/>
      </c>
      <c r="S926" s="21" t="str">
        <f>IF(M926="","",IFERROR(IF(INDEX(data_wkly!S:S,MATCH($B926,data_wkly!$C:$C,0),1)=0,"",INDEX(data_wkly!S:S,MATCH($B926,data_wkly!$C:$C,0),1)),""))</f>
        <v/>
      </c>
      <c r="T926" s="21" t="str">
        <f>IFERROR(IF(INDEX(data_wkly!T:T,MATCH($B926,data_wkly!$C:$C,0),1)=0,"",INDEX(data_wkly!T:T,MATCH($B926,data_wkly!$C:$C,0),1)),"")</f>
        <v/>
      </c>
      <c r="U926" s="86" t="str">
        <f>IFERROR(IF(INDEX(data_wkly!U:U,MATCH($B926,data_wkly!$C:$C,0),1)=0,"",INDEX(data_wkly!U:U,MATCH($B926,data_wkly!$C:$C,0),1)),"")</f>
        <v/>
      </c>
      <c r="V926" s="157" t="str">
        <f t="shared" si="87"/>
        <v/>
      </c>
      <c r="W926" s="152" t="str">
        <f>IFERROR(IF(INDEX(data_wkly!W:W,MATCH($B926,data_wkly!$C:$C,0),1)=0,"",INDEX(data_wkly!W:W,MATCH($B926,data_wkly!$C:$C,0),1)),"")</f>
        <v/>
      </c>
      <c r="X926" s="21" t="str">
        <f>IFERROR(IF(INDEX(data_wkly!X:X,MATCH($B926,data_wkly!$C:$C,0),1)=0,"",INDEX(data_wkly!X:X,MATCH($B926,data_wkly!$C:$C,0),1)),"")</f>
        <v/>
      </c>
      <c r="Y926" s="21" t="str">
        <f>IFERROR(IF(INDEX(data_wkly!Y:Y,MATCH($B926,data_wkly!$C:$C,0),1)=0,"",INDEX(data_wkly!Y:Y,MATCH($B926,data_wkly!$C:$C,0),1)),"")</f>
        <v/>
      </c>
      <c r="Z926" s="21" t="str">
        <f>IFERROR(IF(INDEX(data_wkly!Z:Z,MATCH($B926,data_wkly!$C:$C,0),1)=0,"",INDEX(data_wkly!Z:Z,MATCH($B926,data_wkly!$C:$C,0),1)),"")</f>
        <v/>
      </c>
      <c r="AA926" s="152" t="str">
        <f>IFERROR(IF(INDEX(data_wkly!AA:AA,MATCH($B926,data_wkly!$C:$C,0),1)=0,"",INDEX(data_wkly!AA:AA,MATCH($B926,data_wkly!$C:$C,0),1)),"")</f>
        <v/>
      </c>
      <c r="AB926" s="21" t="str">
        <f>IFERROR(IF(INDEX(data_wkly!AB:AB,MATCH($B926,data_wkly!$C:$C,0),1)=0,"",INDEX(data_wkly!AB:AB,MATCH($B926,data_wkly!$C:$C,0),1)),"")</f>
        <v/>
      </c>
      <c r="AC926" s="21" t="str">
        <f>IFERROR(IF(INDEX(data_wkly!AC:AC,MATCH($B926,data_wkly!$C:$C,0),1)=0,"",INDEX(data_wkly!AC:AC,MATCH($B926,data_wkly!$C:$C,0),1)),"")</f>
        <v/>
      </c>
      <c r="AD926" s="21" t="str">
        <f>IFERROR(IF(INDEX(data_wkly!AD:AD,MATCH($B926,data_wkly!$C:$C,0),1)=0,"",INDEX(data_wkly!AD:AD,MATCH($B926,data_wkly!$C:$C,0),1)),"")</f>
        <v/>
      </c>
      <c r="AE926" s="157" t="str">
        <f t="shared" si="86"/>
        <v/>
      </c>
      <c r="AF926" s="154" t="str">
        <f>IFERROR(IF(INDEX(data_wkly!AF:AF,MATCH($B926,data_wkly!$C:$C,0),1)=0,"",INDEX(data_wkly!AF:AF,MATCH($B926,data_wkly!$C:$C,0),1)),"")</f>
        <v/>
      </c>
      <c r="AG926" s="153" t="str">
        <f>IFERROR(IF(AF926="","",INDEX(data_wkly!AG:AG,MATCH($B926,data_wkly!$C:$C,0),1)),"")</f>
        <v/>
      </c>
      <c r="AH926" s="153" t="str">
        <f>IFERROR(IF(INDEX(data_wkly!AH:AH,MATCH($B926,data_wkly!$C:$C,0),1)=0,"",INDEX(data_wkly!AH:AH,MATCH($B926,data_wkly!$C:$C,0),1)),"")</f>
        <v/>
      </c>
      <c r="AI926" s="153" t="str">
        <f>IFERROR(IF(INDEX(data_wkly!AI:AI,MATCH($B926,data_wkly!$C:$C,0),1)=0,"",INDEX(data_wkly!AI:AI,MATCH($B926,data_wkly!$C:$C,0),1)),"")</f>
        <v/>
      </c>
      <c r="AJ926" s="153" t="str">
        <f>IFERROR(IF(AI926="","",INDEX(data_wkly!AJ:AJ,MATCH($B926,data_wkly!$C:$C,0),1)),"")</f>
        <v/>
      </c>
      <c r="AK926" s="153" t="str">
        <f>IFERROR(IF(INDEX(data_wkly!AK:AK,MATCH($B926,data_wkly!$C:$C,0),1)=0,"",INDEX(data_wkly!AK:AK,MATCH($B926,data_wkly!$C:$C,0),1)),"")</f>
        <v/>
      </c>
      <c r="AL926" s="153" t="str">
        <f>IFERROR(IF(INDEX(data_wkly!AL:AL,MATCH($B926,data_wkly!$C:$C,0),1)=0,"",INDEX(data_wkly!AL:AL,MATCH($B926,data_wkly!$C:$C,0),1)),"")</f>
        <v/>
      </c>
      <c r="AM926" s="183" t="str">
        <f>IFERROR(IF(INDEX(data_wkly!AM:AM,MATCH($B926,data_wkly!$C:$C,0),1)=0,"",INDEX(data_wkly!AM:AM,MATCH($B926,data_wkly!$C:$C,0),1)),"")</f>
        <v/>
      </c>
      <c r="AN926" s="41" t="str">
        <f t="shared" si="85"/>
        <v/>
      </c>
      <c r="AO926" s="88">
        <f t="shared" si="90"/>
        <v>2</v>
      </c>
    </row>
    <row r="927" spans="1:41">
      <c r="A927" s="88" t="str">
        <f t="shared" si="88"/>
        <v/>
      </c>
      <c r="B927" s="89" t="str">
        <f t="shared" si="89"/>
        <v/>
      </c>
      <c r="C927" s="155" t="str">
        <f>IFERROR(IF(INDEX(data_wkly!D:D,MATCH($B927,data_wkly!$C:$C,0),1)=0,"",INDEX(data_wkly!D:D,MATCH($B927,data_wkly!$C:$C,0),1)),"")</f>
        <v/>
      </c>
      <c r="D927" s="21" t="str">
        <f>IFERROR(IF(INDEX(data_wkly!E:E,MATCH($B927,data_wkly!$C:$C,0),1)=0,"",INDEX(data_wkly!E:E,MATCH($B927,data_wkly!$C:$C,0),1)),"")</f>
        <v/>
      </c>
      <c r="E927" s="21" t="str">
        <f>IF(C927="","",IFERROR(INDEX(data_wkly!F:F,MATCH($B927,data_wkly!$C:$C,0),1),""))</f>
        <v/>
      </c>
      <c r="F927" s="21" t="str">
        <f>IF(E927="","",IFERROR(IF(INDEX(data_wkly!G:G,MATCH($B927,data_wkly!$C:$C,0),1)=0,"",INDEX(data_wkly!G:G,MATCH($B927,data_wkly!$C:$C,0),1)),""))</f>
        <v/>
      </c>
      <c r="G927" s="21" t="str">
        <f>IFERROR(IF(INDEX(data_wkly!H:H,MATCH($B927,data_wkly!$C:$C,0),1)=0,"",INDEX(data_wkly!H:H,MATCH($B927,data_wkly!$C:$C,0),1)),"")</f>
        <v/>
      </c>
      <c r="H927" s="21" t="str">
        <f>IF(C927="","",IFERROR(INDEX(data_wkly!I:I,MATCH($B927,data_wkly!$C:$C,0),1),""))</f>
        <v/>
      </c>
      <c r="I927" s="21" t="str">
        <f>IF(H927="","",IFERROR(IF(INDEX(data_wkly!J:J,MATCH($B927,data_wkly!$C:$C,0),1)=0,"",INDEX(data_wkly!J:J,MATCH($B927,data_wkly!$C:$C,0),1)),""))</f>
        <v/>
      </c>
      <c r="J927" s="21" t="str">
        <f>IFERROR(IF(INDEX(data_wkly!K:K,MATCH($B927,data_wkly!$C:$C,0),1)=0,"",INDEX(data_wkly!K:K,MATCH($B927,data_wkly!$C:$C,0),1)),"")</f>
        <v/>
      </c>
      <c r="K927" s="86" t="str">
        <f>IFERROR(IF(INDEX(data_wkly!L:L,MATCH($B927,data_wkly!$C:$C,0),1)=0,"",INDEX(data_wkly!L:L,MATCH($B927,data_wkly!$C:$C,0),1)),"")</f>
        <v/>
      </c>
      <c r="L927" s="156"/>
      <c r="M927" s="155" t="str">
        <f>IFERROR(IF(INDEX(data_wkly!M:M,MATCH($B927,data_wkly!$C:$C,0),1)=0,"",INDEX(data_wkly!M:M,MATCH($B927,data_wkly!$C:$C,0),1)),"")</f>
        <v/>
      </c>
      <c r="N927" s="21" t="str">
        <f>IFERROR(IF(INDEX(data_wkly!N:N,MATCH($B927,data_wkly!$C:$C,0),1)=0,"",INDEX(data_wkly!N:N,MATCH($B927,data_wkly!$C:$C,0),1)),"")</f>
        <v/>
      </c>
      <c r="O927" s="21" t="str">
        <f>IF(M927="","",IFERROR(INDEX(data_wkly!O:O,MATCH($B927,data_wkly!$C:$C,0),1),""))</f>
        <v/>
      </c>
      <c r="P927" s="21" t="str">
        <f>IF(M927="","",IFERROR(IF(INDEX(data_wkly!P:P,MATCH($B927,data_wkly!$C:$C,0),1)=0,"",INDEX(data_wkly!P:P,MATCH($B927,data_wkly!$C:$C,0),1)),""))</f>
        <v/>
      </c>
      <c r="Q927" s="21" t="str">
        <f>IFERROR(IF(INDEX(data_wkly!Q:Q,MATCH($B927,data_wkly!$C:$C,0),1)=0,"",INDEX(data_wkly!Q:Q,MATCH($B927,data_wkly!$C:$C,0),1)),"")</f>
        <v/>
      </c>
      <c r="R927" s="21" t="str">
        <f>IF(M927="","",IFERROR(INDEX(data_wkly!R:R,MATCH($B927,data_wkly!$C:$C,0),1),""))</f>
        <v/>
      </c>
      <c r="S927" s="21" t="str">
        <f>IF(M927="","",IFERROR(IF(INDEX(data_wkly!S:S,MATCH($B927,data_wkly!$C:$C,0),1)=0,"",INDEX(data_wkly!S:S,MATCH($B927,data_wkly!$C:$C,0),1)),""))</f>
        <v/>
      </c>
      <c r="T927" s="21" t="str">
        <f>IFERROR(IF(INDEX(data_wkly!T:T,MATCH($B927,data_wkly!$C:$C,0),1)=0,"",INDEX(data_wkly!T:T,MATCH($B927,data_wkly!$C:$C,0),1)),"")</f>
        <v/>
      </c>
      <c r="U927" s="86" t="str">
        <f>IFERROR(IF(INDEX(data_wkly!U:U,MATCH($B927,data_wkly!$C:$C,0),1)=0,"",INDEX(data_wkly!U:U,MATCH($B927,data_wkly!$C:$C,0),1)),"")</f>
        <v/>
      </c>
      <c r="V927" s="157" t="str">
        <f t="shared" si="87"/>
        <v/>
      </c>
      <c r="W927" s="152" t="str">
        <f>IFERROR(IF(INDEX(data_wkly!W:W,MATCH($B927,data_wkly!$C:$C,0),1)=0,"",INDEX(data_wkly!W:W,MATCH($B927,data_wkly!$C:$C,0),1)),"")</f>
        <v/>
      </c>
      <c r="X927" s="21" t="str">
        <f>IFERROR(IF(INDEX(data_wkly!X:X,MATCH($B927,data_wkly!$C:$C,0),1)=0,"",INDEX(data_wkly!X:X,MATCH($B927,data_wkly!$C:$C,0),1)),"")</f>
        <v/>
      </c>
      <c r="Y927" s="21" t="str">
        <f>IFERROR(IF(INDEX(data_wkly!Y:Y,MATCH($B927,data_wkly!$C:$C,0),1)=0,"",INDEX(data_wkly!Y:Y,MATCH($B927,data_wkly!$C:$C,0),1)),"")</f>
        <v/>
      </c>
      <c r="Z927" s="21" t="str">
        <f>IFERROR(IF(INDEX(data_wkly!Z:Z,MATCH($B927,data_wkly!$C:$C,0),1)=0,"",INDEX(data_wkly!Z:Z,MATCH($B927,data_wkly!$C:$C,0),1)),"")</f>
        <v/>
      </c>
      <c r="AA927" s="152" t="str">
        <f>IFERROR(IF(INDEX(data_wkly!AA:AA,MATCH($B927,data_wkly!$C:$C,0),1)=0,"",INDEX(data_wkly!AA:AA,MATCH($B927,data_wkly!$C:$C,0),1)),"")</f>
        <v/>
      </c>
      <c r="AB927" s="21" t="str">
        <f>IFERROR(IF(INDEX(data_wkly!AB:AB,MATCH($B927,data_wkly!$C:$C,0),1)=0,"",INDEX(data_wkly!AB:AB,MATCH($B927,data_wkly!$C:$C,0),1)),"")</f>
        <v/>
      </c>
      <c r="AC927" s="21" t="str">
        <f>IFERROR(IF(INDEX(data_wkly!AC:AC,MATCH($B927,data_wkly!$C:$C,0),1)=0,"",INDEX(data_wkly!AC:AC,MATCH($B927,data_wkly!$C:$C,0),1)),"")</f>
        <v/>
      </c>
      <c r="AD927" s="21" t="str">
        <f>IFERROR(IF(INDEX(data_wkly!AD:AD,MATCH($B927,data_wkly!$C:$C,0),1)=0,"",INDEX(data_wkly!AD:AD,MATCH($B927,data_wkly!$C:$C,0),1)),"")</f>
        <v/>
      </c>
      <c r="AE927" s="157" t="str">
        <f t="shared" si="86"/>
        <v/>
      </c>
      <c r="AF927" s="154" t="str">
        <f>IFERROR(IF(INDEX(data_wkly!AF:AF,MATCH($B927,data_wkly!$C:$C,0),1)=0,"",INDEX(data_wkly!AF:AF,MATCH($B927,data_wkly!$C:$C,0),1)),"")</f>
        <v/>
      </c>
      <c r="AG927" s="153" t="str">
        <f>IFERROR(IF(AF927="","",INDEX(data_wkly!AG:AG,MATCH($B927,data_wkly!$C:$C,0),1)),"")</f>
        <v/>
      </c>
      <c r="AH927" s="153" t="str">
        <f>IFERROR(IF(INDEX(data_wkly!AH:AH,MATCH($B927,data_wkly!$C:$C,0),1)=0,"",INDEX(data_wkly!AH:AH,MATCH($B927,data_wkly!$C:$C,0),1)),"")</f>
        <v/>
      </c>
      <c r="AI927" s="153" t="str">
        <f>IFERROR(IF(INDEX(data_wkly!AI:AI,MATCH($B927,data_wkly!$C:$C,0),1)=0,"",INDEX(data_wkly!AI:AI,MATCH($B927,data_wkly!$C:$C,0),1)),"")</f>
        <v/>
      </c>
      <c r="AJ927" s="153" t="str">
        <f>IFERROR(IF(AI927="","",INDEX(data_wkly!AJ:AJ,MATCH($B927,data_wkly!$C:$C,0),1)),"")</f>
        <v/>
      </c>
      <c r="AK927" s="153" t="str">
        <f>IFERROR(IF(INDEX(data_wkly!AK:AK,MATCH($B927,data_wkly!$C:$C,0),1)=0,"",INDEX(data_wkly!AK:AK,MATCH($B927,data_wkly!$C:$C,0),1)),"")</f>
        <v/>
      </c>
      <c r="AL927" s="153" t="str">
        <f>IFERROR(IF(INDEX(data_wkly!AL:AL,MATCH($B927,data_wkly!$C:$C,0),1)=0,"",INDEX(data_wkly!AL:AL,MATCH($B927,data_wkly!$C:$C,0),1)),"")</f>
        <v/>
      </c>
      <c r="AM927" s="183" t="str">
        <f>IFERROR(IF(INDEX(data_wkly!AM:AM,MATCH($B927,data_wkly!$C:$C,0),1)=0,"",INDEX(data_wkly!AM:AM,MATCH($B927,data_wkly!$C:$C,0),1)),"")</f>
        <v/>
      </c>
      <c r="AN927" s="41" t="str">
        <f t="shared" si="85"/>
        <v/>
      </c>
      <c r="AO927" s="88">
        <f t="shared" si="90"/>
        <v>1</v>
      </c>
    </row>
    <row r="928" spans="1:41">
      <c r="A928" s="88" t="str">
        <f t="shared" si="88"/>
        <v/>
      </c>
      <c r="B928" s="89" t="str">
        <f t="shared" si="89"/>
        <v/>
      </c>
      <c r="C928" s="155" t="str">
        <f>IFERROR(IF(INDEX(data_wkly!D:D,MATCH($B928,data_wkly!$C:$C,0),1)=0,"",INDEX(data_wkly!D:D,MATCH($B928,data_wkly!$C:$C,0),1)),"")</f>
        <v/>
      </c>
      <c r="D928" s="21" t="str">
        <f>IFERROR(IF(INDEX(data_wkly!E:E,MATCH($B928,data_wkly!$C:$C,0),1)=0,"",INDEX(data_wkly!E:E,MATCH($B928,data_wkly!$C:$C,0),1)),"")</f>
        <v/>
      </c>
      <c r="E928" s="21" t="str">
        <f>IF(C928="","",IFERROR(INDEX(data_wkly!F:F,MATCH($B928,data_wkly!$C:$C,0),1),""))</f>
        <v/>
      </c>
      <c r="F928" s="21" t="str">
        <f>IF(E928="","",IFERROR(IF(INDEX(data_wkly!G:G,MATCH($B928,data_wkly!$C:$C,0),1)=0,"",INDEX(data_wkly!G:G,MATCH($B928,data_wkly!$C:$C,0),1)),""))</f>
        <v/>
      </c>
      <c r="G928" s="21" t="str">
        <f>IFERROR(IF(INDEX(data_wkly!H:H,MATCH($B928,data_wkly!$C:$C,0),1)=0,"",INDEX(data_wkly!H:H,MATCH($B928,data_wkly!$C:$C,0),1)),"")</f>
        <v/>
      </c>
      <c r="H928" s="21" t="str">
        <f>IF(C928="","",IFERROR(INDEX(data_wkly!I:I,MATCH($B928,data_wkly!$C:$C,0),1),""))</f>
        <v/>
      </c>
      <c r="I928" s="21" t="str">
        <f>IF(H928="","",IFERROR(IF(INDEX(data_wkly!J:J,MATCH($B928,data_wkly!$C:$C,0),1)=0,"",INDEX(data_wkly!J:J,MATCH($B928,data_wkly!$C:$C,0),1)),""))</f>
        <v/>
      </c>
      <c r="J928" s="21" t="str">
        <f>IFERROR(IF(INDEX(data_wkly!K:K,MATCH($B928,data_wkly!$C:$C,0),1)=0,"",INDEX(data_wkly!K:K,MATCH($B928,data_wkly!$C:$C,0),1)),"")</f>
        <v/>
      </c>
      <c r="K928" s="86" t="str">
        <f>IFERROR(IF(INDEX(data_wkly!L:L,MATCH($B928,data_wkly!$C:$C,0),1)=0,"",INDEX(data_wkly!L:L,MATCH($B928,data_wkly!$C:$C,0),1)),"")</f>
        <v/>
      </c>
      <c r="L928" s="156"/>
      <c r="M928" s="155" t="str">
        <f>IFERROR(IF(INDEX(data_wkly!M:M,MATCH($B928,data_wkly!$C:$C,0),1)=0,"",INDEX(data_wkly!M:M,MATCH($B928,data_wkly!$C:$C,0),1)),"")</f>
        <v/>
      </c>
      <c r="N928" s="21" t="str">
        <f>IFERROR(IF(INDEX(data_wkly!N:N,MATCH($B928,data_wkly!$C:$C,0),1)=0,"",INDEX(data_wkly!N:N,MATCH($B928,data_wkly!$C:$C,0),1)),"")</f>
        <v/>
      </c>
      <c r="O928" s="21" t="str">
        <f>IF(M928="","",IFERROR(INDEX(data_wkly!O:O,MATCH($B928,data_wkly!$C:$C,0),1),""))</f>
        <v/>
      </c>
      <c r="P928" s="21" t="str">
        <f>IF(M928="","",IFERROR(IF(INDEX(data_wkly!P:P,MATCH($B928,data_wkly!$C:$C,0),1)=0,"",INDEX(data_wkly!P:P,MATCH($B928,data_wkly!$C:$C,0),1)),""))</f>
        <v/>
      </c>
      <c r="Q928" s="21" t="str">
        <f>IFERROR(IF(INDEX(data_wkly!Q:Q,MATCH($B928,data_wkly!$C:$C,0),1)=0,"",INDEX(data_wkly!Q:Q,MATCH($B928,data_wkly!$C:$C,0),1)),"")</f>
        <v/>
      </c>
      <c r="R928" s="21" t="str">
        <f>IF(M928="","",IFERROR(INDEX(data_wkly!R:R,MATCH($B928,data_wkly!$C:$C,0),1),""))</f>
        <v/>
      </c>
      <c r="S928" s="21" t="str">
        <f>IF(M928="","",IFERROR(IF(INDEX(data_wkly!S:S,MATCH($B928,data_wkly!$C:$C,0),1)=0,"",INDEX(data_wkly!S:S,MATCH($B928,data_wkly!$C:$C,0),1)),""))</f>
        <v/>
      </c>
      <c r="T928" s="21" t="str">
        <f>IFERROR(IF(INDEX(data_wkly!T:T,MATCH($B928,data_wkly!$C:$C,0),1)=0,"",INDEX(data_wkly!T:T,MATCH($B928,data_wkly!$C:$C,0),1)),"")</f>
        <v/>
      </c>
      <c r="U928" s="86" t="str">
        <f>IFERROR(IF(INDEX(data_wkly!U:U,MATCH($B928,data_wkly!$C:$C,0),1)=0,"",INDEX(data_wkly!U:U,MATCH($B928,data_wkly!$C:$C,0),1)),"")</f>
        <v/>
      </c>
      <c r="V928" s="157" t="str">
        <f t="shared" si="87"/>
        <v/>
      </c>
      <c r="W928" s="152" t="str">
        <f>IFERROR(IF(INDEX(data_wkly!W:W,MATCH($B928,data_wkly!$C:$C,0),1)=0,"",INDEX(data_wkly!W:W,MATCH($B928,data_wkly!$C:$C,0),1)),"")</f>
        <v/>
      </c>
      <c r="X928" s="21" t="str">
        <f>IFERROR(IF(INDEX(data_wkly!X:X,MATCH($B928,data_wkly!$C:$C,0),1)=0,"",INDEX(data_wkly!X:X,MATCH($B928,data_wkly!$C:$C,0),1)),"")</f>
        <v/>
      </c>
      <c r="Y928" s="21" t="str">
        <f>IFERROR(IF(INDEX(data_wkly!Y:Y,MATCH($B928,data_wkly!$C:$C,0),1)=0,"",INDEX(data_wkly!Y:Y,MATCH($B928,data_wkly!$C:$C,0),1)),"")</f>
        <v/>
      </c>
      <c r="Z928" s="21" t="str">
        <f>IFERROR(IF(INDEX(data_wkly!Z:Z,MATCH($B928,data_wkly!$C:$C,0),1)=0,"",INDEX(data_wkly!Z:Z,MATCH($B928,data_wkly!$C:$C,0),1)),"")</f>
        <v/>
      </c>
      <c r="AA928" s="152" t="str">
        <f>IFERROR(IF(INDEX(data_wkly!AA:AA,MATCH($B928,data_wkly!$C:$C,0),1)=0,"",INDEX(data_wkly!AA:AA,MATCH($B928,data_wkly!$C:$C,0),1)),"")</f>
        <v/>
      </c>
      <c r="AB928" s="21" t="str">
        <f>IFERROR(IF(INDEX(data_wkly!AB:AB,MATCH($B928,data_wkly!$C:$C,0),1)=0,"",INDEX(data_wkly!AB:AB,MATCH($B928,data_wkly!$C:$C,0),1)),"")</f>
        <v/>
      </c>
      <c r="AC928" s="21" t="str">
        <f>IFERROR(IF(INDEX(data_wkly!AC:AC,MATCH($B928,data_wkly!$C:$C,0),1)=0,"",INDEX(data_wkly!AC:AC,MATCH($B928,data_wkly!$C:$C,0),1)),"")</f>
        <v/>
      </c>
      <c r="AD928" s="21" t="str">
        <f>IFERROR(IF(INDEX(data_wkly!AD:AD,MATCH($B928,data_wkly!$C:$C,0),1)=0,"",INDEX(data_wkly!AD:AD,MATCH($B928,data_wkly!$C:$C,0),1)),"")</f>
        <v/>
      </c>
      <c r="AE928" s="157" t="str">
        <f t="shared" si="86"/>
        <v/>
      </c>
      <c r="AF928" s="154" t="str">
        <f>IFERROR(IF(INDEX(data_wkly!AF:AF,MATCH($B928,data_wkly!$C:$C,0),1)=0,"",INDEX(data_wkly!AF:AF,MATCH($B928,data_wkly!$C:$C,0),1)),"")</f>
        <v/>
      </c>
      <c r="AG928" s="153" t="str">
        <f>IFERROR(IF(AF928="","",INDEX(data_wkly!AG:AG,MATCH($B928,data_wkly!$C:$C,0),1)),"")</f>
        <v/>
      </c>
      <c r="AH928" s="153" t="str">
        <f>IFERROR(IF(INDEX(data_wkly!AH:AH,MATCH($B928,data_wkly!$C:$C,0),1)=0,"",INDEX(data_wkly!AH:AH,MATCH($B928,data_wkly!$C:$C,0),1)),"")</f>
        <v/>
      </c>
      <c r="AI928" s="153" t="str">
        <f>IFERROR(IF(INDEX(data_wkly!AI:AI,MATCH($B928,data_wkly!$C:$C,0),1)=0,"",INDEX(data_wkly!AI:AI,MATCH($B928,data_wkly!$C:$C,0),1)),"")</f>
        <v/>
      </c>
      <c r="AJ928" s="153" t="str">
        <f>IFERROR(IF(AI928="","",INDEX(data_wkly!AJ:AJ,MATCH($B928,data_wkly!$C:$C,0),1)),"")</f>
        <v/>
      </c>
      <c r="AK928" s="153" t="str">
        <f>IFERROR(IF(INDEX(data_wkly!AK:AK,MATCH($B928,data_wkly!$C:$C,0),1)=0,"",INDEX(data_wkly!AK:AK,MATCH($B928,data_wkly!$C:$C,0),1)),"")</f>
        <v/>
      </c>
      <c r="AL928" s="153" t="str">
        <f>IFERROR(IF(INDEX(data_wkly!AL:AL,MATCH($B928,data_wkly!$C:$C,0),1)=0,"",INDEX(data_wkly!AL:AL,MATCH($B928,data_wkly!$C:$C,0),1)),"")</f>
        <v/>
      </c>
      <c r="AM928" s="183" t="str">
        <f>IFERROR(IF(INDEX(data_wkly!AM:AM,MATCH($B928,data_wkly!$C:$C,0),1)=0,"",INDEX(data_wkly!AM:AM,MATCH($B928,data_wkly!$C:$C,0),1)),"")</f>
        <v/>
      </c>
      <c r="AN928" s="41" t="str">
        <f t="shared" si="85"/>
        <v/>
      </c>
      <c r="AO928" s="88">
        <f t="shared" si="90"/>
        <v>2</v>
      </c>
    </row>
    <row r="929" spans="1:41">
      <c r="A929" s="88" t="str">
        <f t="shared" si="88"/>
        <v/>
      </c>
      <c r="B929" s="89" t="str">
        <f t="shared" si="89"/>
        <v/>
      </c>
      <c r="C929" s="155" t="str">
        <f>IFERROR(IF(INDEX(data_wkly!D:D,MATCH($B929,data_wkly!$C:$C,0),1)=0,"",INDEX(data_wkly!D:D,MATCH($B929,data_wkly!$C:$C,0),1)),"")</f>
        <v/>
      </c>
      <c r="D929" s="21" t="str">
        <f>IFERROR(IF(INDEX(data_wkly!E:E,MATCH($B929,data_wkly!$C:$C,0),1)=0,"",INDEX(data_wkly!E:E,MATCH($B929,data_wkly!$C:$C,0),1)),"")</f>
        <v/>
      </c>
      <c r="E929" s="21" t="str">
        <f>IF(C929="","",IFERROR(INDEX(data_wkly!F:F,MATCH($B929,data_wkly!$C:$C,0),1),""))</f>
        <v/>
      </c>
      <c r="F929" s="21" t="str">
        <f>IF(E929="","",IFERROR(IF(INDEX(data_wkly!G:G,MATCH($B929,data_wkly!$C:$C,0),1)=0,"",INDEX(data_wkly!G:G,MATCH($B929,data_wkly!$C:$C,0),1)),""))</f>
        <v/>
      </c>
      <c r="G929" s="21" t="str">
        <f>IFERROR(IF(INDEX(data_wkly!H:H,MATCH($B929,data_wkly!$C:$C,0),1)=0,"",INDEX(data_wkly!H:H,MATCH($B929,data_wkly!$C:$C,0),1)),"")</f>
        <v/>
      </c>
      <c r="H929" s="21" t="str">
        <f>IF(C929="","",IFERROR(INDEX(data_wkly!I:I,MATCH($B929,data_wkly!$C:$C,0),1),""))</f>
        <v/>
      </c>
      <c r="I929" s="21" t="str">
        <f>IF(H929="","",IFERROR(IF(INDEX(data_wkly!J:J,MATCH($B929,data_wkly!$C:$C,0),1)=0,"",INDEX(data_wkly!J:J,MATCH($B929,data_wkly!$C:$C,0),1)),""))</f>
        <v/>
      </c>
      <c r="J929" s="21" t="str">
        <f>IFERROR(IF(INDEX(data_wkly!K:K,MATCH($B929,data_wkly!$C:$C,0),1)=0,"",INDEX(data_wkly!K:K,MATCH($B929,data_wkly!$C:$C,0),1)),"")</f>
        <v/>
      </c>
      <c r="K929" s="86" t="str">
        <f>IFERROR(IF(INDEX(data_wkly!L:L,MATCH($B929,data_wkly!$C:$C,0),1)=0,"",INDEX(data_wkly!L:L,MATCH($B929,data_wkly!$C:$C,0),1)),"")</f>
        <v/>
      </c>
      <c r="L929" s="156"/>
      <c r="M929" s="155" t="str">
        <f>IFERROR(IF(INDEX(data_wkly!M:M,MATCH($B929,data_wkly!$C:$C,0),1)=0,"",INDEX(data_wkly!M:M,MATCH($B929,data_wkly!$C:$C,0),1)),"")</f>
        <v/>
      </c>
      <c r="N929" s="21" t="str">
        <f>IFERROR(IF(INDEX(data_wkly!N:N,MATCH($B929,data_wkly!$C:$C,0),1)=0,"",INDEX(data_wkly!N:N,MATCH($B929,data_wkly!$C:$C,0),1)),"")</f>
        <v/>
      </c>
      <c r="O929" s="21" t="str">
        <f>IF(M929="","",IFERROR(INDEX(data_wkly!O:O,MATCH($B929,data_wkly!$C:$C,0),1),""))</f>
        <v/>
      </c>
      <c r="P929" s="21" t="str">
        <f>IF(M929="","",IFERROR(IF(INDEX(data_wkly!P:P,MATCH($B929,data_wkly!$C:$C,0),1)=0,"",INDEX(data_wkly!P:P,MATCH($B929,data_wkly!$C:$C,0),1)),""))</f>
        <v/>
      </c>
      <c r="Q929" s="21" t="str">
        <f>IFERROR(IF(INDEX(data_wkly!Q:Q,MATCH($B929,data_wkly!$C:$C,0),1)=0,"",INDEX(data_wkly!Q:Q,MATCH($B929,data_wkly!$C:$C,0),1)),"")</f>
        <v/>
      </c>
      <c r="R929" s="21" t="str">
        <f>IF(M929="","",IFERROR(INDEX(data_wkly!R:R,MATCH($B929,data_wkly!$C:$C,0),1),""))</f>
        <v/>
      </c>
      <c r="S929" s="21" t="str">
        <f>IF(M929="","",IFERROR(IF(INDEX(data_wkly!S:S,MATCH($B929,data_wkly!$C:$C,0),1)=0,"",INDEX(data_wkly!S:S,MATCH($B929,data_wkly!$C:$C,0),1)),""))</f>
        <v/>
      </c>
      <c r="T929" s="21" t="str">
        <f>IFERROR(IF(INDEX(data_wkly!T:T,MATCH($B929,data_wkly!$C:$C,0),1)=0,"",INDEX(data_wkly!T:T,MATCH($B929,data_wkly!$C:$C,0),1)),"")</f>
        <v/>
      </c>
      <c r="U929" s="86" t="str">
        <f>IFERROR(IF(INDEX(data_wkly!U:U,MATCH($B929,data_wkly!$C:$C,0),1)=0,"",INDEX(data_wkly!U:U,MATCH($B929,data_wkly!$C:$C,0),1)),"")</f>
        <v/>
      </c>
      <c r="V929" s="157" t="str">
        <f t="shared" si="87"/>
        <v/>
      </c>
      <c r="W929" s="152" t="str">
        <f>IFERROR(IF(INDEX(data_wkly!W:W,MATCH($B929,data_wkly!$C:$C,0),1)=0,"",INDEX(data_wkly!W:W,MATCH($B929,data_wkly!$C:$C,0),1)),"")</f>
        <v/>
      </c>
      <c r="X929" s="21" t="str">
        <f>IFERROR(IF(INDEX(data_wkly!X:X,MATCH($B929,data_wkly!$C:$C,0),1)=0,"",INDEX(data_wkly!X:X,MATCH($B929,data_wkly!$C:$C,0),1)),"")</f>
        <v/>
      </c>
      <c r="Y929" s="21" t="str">
        <f>IFERROR(IF(INDEX(data_wkly!Y:Y,MATCH($B929,data_wkly!$C:$C,0),1)=0,"",INDEX(data_wkly!Y:Y,MATCH($B929,data_wkly!$C:$C,0),1)),"")</f>
        <v/>
      </c>
      <c r="Z929" s="21" t="str">
        <f>IFERROR(IF(INDEX(data_wkly!Z:Z,MATCH($B929,data_wkly!$C:$C,0),1)=0,"",INDEX(data_wkly!Z:Z,MATCH($B929,data_wkly!$C:$C,0),1)),"")</f>
        <v/>
      </c>
      <c r="AA929" s="152" t="str">
        <f>IFERROR(IF(INDEX(data_wkly!AA:AA,MATCH($B929,data_wkly!$C:$C,0),1)=0,"",INDEX(data_wkly!AA:AA,MATCH($B929,data_wkly!$C:$C,0),1)),"")</f>
        <v/>
      </c>
      <c r="AB929" s="21" t="str">
        <f>IFERROR(IF(INDEX(data_wkly!AB:AB,MATCH($B929,data_wkly!$C:$C,0),1)=0,"",INDEX(data_wkly!AB:AB,MATCH($B929,data_wkly!$C:$C,0),1)),"")</f>
        <v/>
      </c>
      <c r="AC929" s="21" t="str">
        <f>IFERROR(IF(INDEX(data_wkly!AC:AC,MATCH($B929,data_wkly!$C:$C,0),1)=0,"",INDEX(data_wkly!AC:AC,MATCH($B929,data_wkly!$C:$C,0),1)),"")</f>
        <v/>
      </c>
      <c r="AD929" s="21" t="str">
        <f>IFERROR(IF(INDEX(data_wkly!AD:AD,MATCH($B929,data_wkly!$C:$C,0),1)=0,"",INDEX(data_wkly!AD:AD,MATCH($B929,data_wkly!$C:$C,0),1)),"")</f>
        <v/>
      </c>
      <c r="AE929" s="157" t="str">
        <f t="shared" si="86"/>
        <v/>
      </c>
      <c r="AF929" s="154" t="str">
        <f>IFERROR(IF(INDEX(data_wkly!AF:AF,MATCH($B929,data_wkly!$C:$C,0),1)=0,"",INDEX(data_wkly!AF:AF,MATCH($B929,data_wkly!$C:$C,0),1)),"")</f>
        <v/>
      </c>
      <c r="AG929" s="153" t="str">
        <f>IFERROR(IF(AF929="","",INDEX(data_wkly!AG:AG,MATCH($B929,data_wkly!$C:$C,0),1)),"")</f>
        <v/>
      </c>
      <c r="AH929" s="153" t="str">
        <f>IFERROR(IF(INDEX(data_wkly!AH:AH,MATCH($B929,data_wkly!$C:$C,0),1)=0,"",INDEX(data_wkly!AH:AH,MATCH($B929,data_wkly!$C:$C,0),1)),"")</f>
        <v/>
      </c>
      <c r="AI929" s="153" t="str">
        <f>IFERROR(IF(INDEX(data_wkly!AI:AI,MATCH($B929,data_wkly!$C:$C,0),1)=0,"",INDEX(data_wkly!AI:AI,MATCH($B929,data_wkly!$C:$C,0),1)),"")</f>
        <v/>
      </c>
      <c r="AJ929" s="153" t="str">
        <f>IFERROR(IF(AI929="","",INDEX(data_wkly!AJ:AJ,MATCH($B929,data_wkly!$C:$C,0),1)),"")</f>
        <v/>
      </c>
      <c r="AK929" s="153" t="str">
        <f>IFERROR(IF(INDEX(data_wkly!AK:AK,MATCH($B929,data_wkly!$C:$C,0),1)=0,"",INDEX(data_wkly!AK:AK,MATCH($B929,data_wkly!$C:$C,0),1)),"")</f>
        <v/>
      </c>
      <c r="AL929" s="153" t="str">
        <f>IFERROR(IF(INDEX(data_wkly!AL:AL,MATCH($B929,data_wkly!$C:$C,0),1)=0,"",INDEX(data_wkly!AL:AL,MATCH($B929,data_wkly!$C:$C,0),1)),"")</f>
        <v/>
      </c>
      <c r="AM929" s="183" t="str">
        <f>IFERROR(IF(INDEX(data_wkly!AM:AM,MATCH($B929,data_wkly!$C:$C,0),1)=0,"",INDEX(data_wkly!AM:AM,MATCH($B929,data_wkly!$C:$C,0),1)),"")</f>
        <v/>
      </c>
      <c r="AN929" s="41" t="str">
        <f t="shared" si="85"/>
        <v/>
      </c>
      <c r="AO929" s="88">
        <f t="shared" si="90"/>
        <v>1</v>
      </c>
    </row>
    <row r="930" spans="1:41">
      <c r="A930" s="88" t="str">
        <f t="shared" si="88"/>
        <v/>
      </c>
      <c r="B930" s="89" t="str">
        <f t="shared" si="89"/>
        <v/>
      </c>
      <c r="C930" s="155" t="str">
        <f>IFERROR(IF(INDEX(data_wkly!D:D,MATCH($B930,data_wkly!$C:$C,0),1)=0,"",INDEX(data_wkly!D:D,MATCH($B930,data_wkly!$C:$C,0),1)),"")</f>
        <v/>
      </c>
      <c r="D930" s="21" t="str">
        <f>IFERROR(IF(INDEX(data_wkly!E:E,MATCH($B930,data_wkly!$C:$C,0),1)=0,"",INDEX(data_wkly!E:E,MATCH($B930,data_wkly!$C:$C,0),1)),"")</f>
        <v/>
      </c>
      <c r="E930" s="21" t="str">
        <f>IF(C930="","",IFERROR(INDEX(data_wkly!F:F,MATCH($B930,data_wkly!$C:$C,0),1),""))</f>
        <v/>
      </c>
      <c r="F930" s="21" t="str">
        <f>IF(E930="","",IFERROR(IF(INDEX(data_wkly!G:G,MATCH($B930,data_wkly!$C:$C,0),1)=0,"",INDEX(data_wkly!G:G,MATCH($B930,data_wkly!$C:$C,0),1)),""))</f>
        <v/>
      </c>
      <c r="G930" s="21" t="str">
        <f>IFERROR(IF(INDEX(data_wkly!H:H,MATCH($B930,data_wkly!$C:$C,0),1)=0,"",INDEX(data_wkly!H:H,MATCH($B930,data_wkly!$C:$C,0),1)),"")</f>
        <v/>
      </c>
      <c r="H930" s="21" t="str">
        <f>IF(C930="","",IFERROR(INDEX(data_wkly!I:I,MATCH($B930,data_wkly!$C:$C,0),1),""))</f>
        <v/>
      </c>
      <c r="I930" s="21" t="str">
        <f>IF(H930="","",IFERROR(IF(INDEX(data_wkly!J:J,MATCH($B930,data_wkly!$C:$C,0),1)=0,"",INDEX(data_wkly!J:J,MATCH($B930,data_wkly!$C:$C,0),1)),""))</f>
        <v/>
      </c>
      <c r="J930" s="21" t="str">
        <f>IFERROR(IF(INDEX(data_wkly!K:K,MATCH($B930,data_wkly!$C:$C,0),1)=0,"",INDEX(data_wkly!K:K,MATCH($B930,data_wkly!$C:$C,0),1)),"")</f>
        <v/>
      </c>
      <c r="K930" s="86" t="str">
        <f>IFERROR(IF(INDEX(data_wkly!L:L,MATCH($B930,data_wkly!$C:$C,0),1)=0,"",INDEX(data_wkly!L:L,MATCH($B930,data_wkly!$C:$C,0),1)),"")</f>
        <v/>
      </c>
      <c r="L930" s="156"/>
      <c r="M930" s="155" t="str">
        <f>IFERROR(IF(INDEX(data_wkly!M:M,MATCH($B930,data_wkly!$C:$C,0),1)=0,"",INDEX(data_wkly!M:M,MATCH($B930,data_wkly!$C:$C,0),1)),"")</f>
        <v/>
      </c>
      <c r="N930" s="21" t="str">
        <f>IFERROR(IF(INDEX(data_wkly!N:N,MATCH($B930,data_wkly!$C:$C,0),1)=0,"",INDEX(data_wkly!N:N,MATCH($B930,data_wkly!$C:$C,0),1)),"")</f>
        <v/>
      </c>
      <c r="O930" s="21" t="str">
        <f>IF(M930="","",IFERROR(INDEX(data_wkly!O:O,MATCH($B930,data_wkly!$C:$C,0),1),""))</f>
        <v/>
      </c>
      <c r="P930" s="21" t="str">
        <f>IF(M930="","",IFERROR(IF(INDEX(data_wkly!P:P,MATCH($B930,data_wkly!$C:$C,0),1)=0,"",INDEX(data_wkly!P:P,MATCH($B930,data_wkly!$C:$C,0),1)),""))</f>
        <v/>
      </c>
      <c r="Q930" s="21" t="str">
        <f>IFERROR(IF(INDEX(data_wkly!Q:Q,MATCH($B930,data_wkly!$C:$C,0),1)=0,"",INDEX(data_wkly!Q:Q,MATCH($B930,data_wkly!$C:$C,0),1)),"")</f>
        <v/>
      </c>
      <c r="R930" s="21" t="str">
        <f>IF(M930="","",IFERROR(INDEX(data_wkly!R:R,MATCH($B930,data_wkly!$C:$C,0),1),""))</f>
        <v/>
      </c>
      <c r="S930" s="21" t="str">
        <f>IF(M930="","",IFERROR(IF(INDEX(data_wkly!S:S,MATCH($B930,data_wkly!$C:$C,0),1)=0,"",INDEX(data_wkly!S:S,MATCH($B930,data_wkly!$C:$C,0),1)),""))</f>
        <v/>
      </c>
      <c r="T930" s="21" t="str">
        <f>IFERROR(IF(INDEX(data_wkly!T:T,MATCH($B930,data_wkly!$C:$C,0),1)=0,"",INDEX(data_wkly!T:T,MATCH($B930,data_wkly!$C:$C,0),1)),"")</f>
        <v/>
      </c>
      <c r="U930" s="86" t="str">
        <f>IFERROR(IF(INDEX(data_wkly!U:U,MATCH($B930,data_wkly!$C:$C,0),1)=0,"",INDEX(data_wkly!U:U,MATCH($B930,data_wkly!$C:$C,0),1)),"")</f>
        <v/>
      </c>
      <c r="V930" s="157" t="str">
        <f t="shared" si="87"/>
        <v/>
      </c>
      <c r="W930" s="152" t="str">
        <f>IFERROR(IF(INDEX(data_wkly!W:W,MATCH($B930,data_wkly!$C:$C,0),1)=0,"",INDEX(data_wkly!W:W,MATCH($B930,data_wkly!$C:$C,0),1)),"")</f>
        <v/>
      </c>
      <c r="X930" s="21" t="str">
        <f>IFERROR(IF(INDEX(data_wkly!X:X,MATCH($B930,data_wkly!$C:$C,0),1)=0,"",INDEX(data_wkly!X:X,MATCH($B930,data_wkly!$C:$C,0),1)),"")</f>
        <v/>
      </c>
      <c r="Y930" s="21" t="str">
        <f>IFERROR(IF(INDEX(data_wkly!Y:Y,MATCH($B930,data_wkly!$C:$C,0),1)=0,"",INDEX(data_wkly!Y:Y,MATCH($B930,data_wkly!$C:$C,0),1)),"")</f>
        <v/>
      </c>
      <c r="Z930" s="21" t="str">
        <f>IFERROR(IF(INDEX(data_wkly!Z:Z,MATCH($B930,data_wkly!$C:$C,0),1)=0,"",INDEX(data_wkly!Z:Z,MATCH($B930,data_wkly!$C:$C,0),1)),"")</f>
        <v/>
      </c>
      <c r="AA930" s="152" t="str">
        <f>IFERROR(IF(INDEX(data_wkly!AA:AA,MATCH($B930,data_wkly!$C:$C,0),1)=0,"",INDEX(data_wkly!AA:AA,MATCH($B930,data_wkly!$C:$C,0),1)),"")</f>
        <v/>
      </c>
      <c r="AB930" s="21" t="str">
        <f>IFERROR(IF(INDEX(data_wkly!AB:AB,MATCH($B930,data_wkly!$C:$C,0),1)=0,"",INDEX(data_wkly!AB:AB,MATCH($B930,data_wkly!$C:$C,0),1)),"")</f>
        <v/>
      </c>
      <c r="AC930" s="21" t="str">
        <f>IFERROR(IF(INDEX(data_wkly!AC:AC,MATCH($B930,data_wkly!$C:$C,0),1)=0,"",INDEX(data_wkly!AC:AC,MATCH($B930,data_wkly!$C:$C,0),1)),"")</f>
        <v/>
      </c>
      <c r="AD930" s="21" t="str">
        <f>IFERROR(IF(INDEX(data_wkly!AD:AD,MATCH($B930,data_wkly!$C:$C,0),1)=0,"",INDEX(data_wkly!AD:AD,MATCH($B930,data_wkly!$C:$C,0),1)),"")</f>
        <v/>
      </c>
      <c r="AE930" s="157" t="str">
        <f t="shared" si="86"/>
        <v/>
      </c>
      <c r="AF930" s="154" t="str">
        <f>IFERROR(IF(INDEX(data_wkly!AF:AF,MATCH($B930,data_wkly!$C:$C,0),1)=0,"",INDEX(data_wkly!AF:AF,MATCH($B930,data_wkly!$C:$C,0),1)),"")</f>
        <v/>
      </c>
      <c r="AG930" s="153" t="str">
        <f>IFERROR(IF(AF930="","",INDEX(data_wkly!AG:AG,MATCH($B930,data_wkly!$C:$C,0),1)),"")</f>
        <v/>
      </c>
      <c r="AH930" s="153" t="str">
        <f>IFERROR(IF(INDEX(data_wkly!AH:AH,MATCH($B930,data_wkly!$C:$C,0),1)=0,"",INDEX(data_wkly!AH:AH,MATCH($B930,data_wkly!$C:$C,0),1)),"")</f>
        <v/>
      </c>
      <c r="AI930" s="153" t="str">
        <f>IFERROR(IF(INDEX(data_wkly!AI:AI,MATCH($B930,data_wkly!$C:$C,0),1)=0,"",INDEX(data_wkly!AI:AI,MATCH($B930,data_wkly!$C:$C,0),1)),"")</f>
        <v/>
      </c>
      <c r="AJ930" s="153" t="str">
        <f>IFERROR(IF(AI930="","",INDEX(data_wkly!AJ:AJ,MATCH($B930,data_wkly!$C:$C,0),1)),"")</f>
        <v/>
      </c>
      <c r="AK930" s="153" t="str">
        <f>IFERROR(IF(INDEX(data_wkly!AK:AK,MATCH($B930,data_wkly!$C:$C,0),1)=0,"",INDEX(data_wkly!AK:AK,MATCH($B930,data_wkly!$C:$C,0),1)),"")</f>
        <v/>
      </c>
      <c r="AL930" s="153" t="str">
        <f>IFERROR(IF(INDEX(data_wkly!AL:AL,MATCH($B930,data_wkly!$C:$C,0),1)=0,"",INDEX(data_wkly!AL:AL,MATCH($B930,data_wkly!$C:$C,0),1)),"")</f>
        <v/>
      </c>
      <c r="AM930" s="183" t="str">
        <f>IFERROR(IF(INDEX(data_wkly!AM:AM,MATCH($B930,data_wkly!$C:$C,0),1)=0,"",INDEX(data_wkly!AM:AM,MATCH($B930,data_wkly!$C:$C,0),1)),"")</f>
        <v/>
      </c>
      <c r="AN930" s="41" t="str">
        <f t="shared" si="85"/>
        <v/>
      </c>
      <c r="AO930" s="88">
        <f t="shared" si="90"/>
        <v>2</v>
      </c>
    </row>
    <row r="931" spans="1:41">
      <c r="A931" s="88" t="str">
        <f t="shared" si="88"/>
        <v/>
      </c>
      <c r="B931" s="89" t="str">
        <f t="shared" si="89"/>
        <v/>
      </c>
      <c r="C931" s="155" t="str">
        <f>IFERROR(IF(INDEX(data_wkly!D:D,MATCH($B931,data_wkly!$C:$C,0),1)=0,"",INDEX(data_wkly!D:D,MATCH($B931,data_wkly!$C:$C,0),1)),"")</f>
        <v/>
      </c>
      <c r="D931" s="21" t="str">
        <f>IFERROR(IF(INDEX(data_wkly!E:E,MATCH($B931,data_wkly!$C:$C,0),1)=0,"",INDEX(data_wkly!E:E,MATCH($B931,data_wkly!$C:$C,0),1)),"")</f>
        <v/>
      </c>
      <c r="E931" s="21" t="str">
        <f>IF(C931="","",IFERROR(INDEX(data_wkly!F:F,MATCH($B931,data_wkly!$C:$C,0),1),""))</f>
        <v/>
      </c>
      <c r="F931" s="21" t="str">
        <f>IF(E931="","",IFERROR(IF(INDEX(data_wkly!G:G,MATCH($B931,data_wkly!$C:$C,0),1)=0,"",INDEX(data_wkly!G:G,MATCH($B931,data_wkly!$C:$C,0),1)),""))</f>
        <v/>
      </c>
      <c r="G931" s="21" t="str">
        <f>IFERROR(IF(INDEX(data_wkly!H:H,MATCH($B931,data_wkly!$C:$C,0),1)=0,"",INDEX(data_wkly!H:H,MATCH($B931,data_wkly!$C:$C,0),1)),"")</f>
        <v/>
      </c>
      <c r="H931" s="21" t="str">
        <f>IF(C931="","",IFERROR(INDEX(data_wkly!I:I,MATCH($B931,data_wkly!$C:$C,0),1),""))</f>
        <v/>
      </c>
      <c r="I931" s="21" t="str">
        <f>IF(H931="","",IFERROR(IF(INDEX(data_wkly!J:J,MATCH($B931,data_wkly!$C:$C,0),1)=0,"",INDEX(data_wkly!J:J,MATCH($B931,data_wkly!$C:$C,0),1)),""))</f>
        <v/>
      </c>
      <c r="J931" s="21" t="str">
        <f>IFERROR(IF(INDEX(data_wkly!K:K,MATCH($B931,data_wkly!$C:$C,0),1)=0,"",INDEX(data_wkly!K:K,MATCH($B931,data_wkly!$C:$C,0),1)),"")</f>
        <v/>
      </c>
      <c r="K931" s="86" t="str">
        <f>IFERROR(IF(INDEX(data_wkly!L:L,MATCH($B931,data_wkly!$C:$C,0),1)=0,"",INDEX(data_wkly!L:L,MATCH($B931,data_wkly!$C:$C,0),1)),"")</f>
        <v/>
      </c>
      <c r="L931" s="156"/>
      <c r="M931" s="155" t="str">
        <f>IFERROR(IF(INDEX(data_wkly!M:M,MATCH($B931,data_wkly!$C:$C,0),1)=0,"",INDEX(data_wkly!M:M,MATCH($B931,data_wkly!$C:$C,0),1)),"")</f>
        <v/>
      </c>
      <c r="N931" s="21" t="str">
        <f>IFERROR(IF(INDEX(data_wkly!N:N,MATCH($B931,data_wkly!$C:$C,0),1)=0,"",INDEX(data_wkly!N:N,MATCH($B931,data_wkly!$C:$C,0),1)),"")</f>
        <v/>
      </c>
      <c r="O931" s="21" t="str">
        <f>IF(M931="","",IFERROR(INDEX(data_wkly!O:O,MATCH($B931,data_wkly!$C:$C,0),1),""))</f>
        <v/>
      </c>
      <c r="P931" s="21" t="str">
        <f>IF(M931="","",IFERROR(IF(INDEX(data_wkly!P:P,MATCH($B931,data_wkly!$C:$C,0),1)=0,"",INDEX(data_wkly!P:P,MATCH($B931,data_wkly!$C:$C,0),1)),""))</f>
        <v/>
      </c>
      <c r="Q931" s="21" t="str">
        <f>IFERROR(IF(INDEX(data_wkly!Q:Q,MATCH($B931,data_wkly!$C:$C,0),1)=0,"",INDEX(data_wkly!Q:Q,MATCH($B931,data_wkly!$C:$C,0),1)),"")</f>
        <v/>
      </c>
      <c r="R931" s="21" t="str">
        <f>IF(M931="","",IFERROR(INDEX(data_wkly!R:R,MATCH($B931,data_wkly!$C:$C,0),1),""))</f>
        <v/>
      </c>
      <c r="S931" s="21" t="str">
        <f>IF(M931="","",IFERROR(IF(INDEX(data_wkly!S:S,MATCH($B931,data_wkly!$C:$C,0),1)=0,"",INDEX(data_wkly!S:S,MATCH($B931,data_wkly!$C:$C,0),1)),""))</f>
        <v/>
      </c>
      <c r="T931" s="21" t="str">
        <f>IFERROR(IF(INDEX(data_wkly!T:T,MATCH($B931,data_wkly!$C:$C,0),1)=0,"",INDEX(data_wkly!T:T,MATCH($B931,data_wkly!$C:$C,0),1)),"")</f>
        <v/>
      </c>
      <c r="U931" s="86" t="str">
        <f>IFERROR(IF(INDEX(data_wkly!U:U,MATCH($B931,data_wkly!$C:$C,0),1)=0,"",INDEX(data_wkly!U:U,MATCH($B931,data_wkly!$C:$C,0),1)),"")</f>
        <v/>
      </c>
      <c r="V931" s="157" t="str">
        <f t="shared" si="87"/>
        <v/>
      </c>
      <c r="W931" s="152" t="str">
        <f>IFERROR(IF(INDEX(data_wkly!W:W,MATCH($B931,data_wkly!$C:$C,0),1)=0,"",INDEX(data_wkly!W:W,MATCH($B931,data_wkly!$C:$C,0),1)),"")</f>
        <v/>
      </c>
      <c r="X931" s="21" t="str">
        <f>IFERROR(IF(INDEX(data_wkly!X:X,MATCH($B931,data_wkly!$C:$C,0),1)=0,"",INDEX(data_wkly!X:X,MATCH($B931,data_wkly!$C:$C,0),1)),"")</f>
        <v/>
      </c>
      <c r="Y931" s="21" t="str">
        <f>IFERROR(IF(INDEX(data_wkly!Y:Y,MATCH($B931,data_wkly!$C:$C,0),1)=0,"",INDEX(data_wkly!Y:Y,MATCH($B931,data_wkly!$C:$C,0),1)),"")</f>
        <v/>
      </c>
      <c r="Z931" s="21" t="str">
        <f>IFERROR(IF(INDEX(data_wkly!Z:Z,MATCH($B931,data_wkly!$C:$C,0),1)=0,"",INDEX(data_wkly!Z:Z,MATCH($B931,data_wkly!$C:$C,0),1)),"")</f>
        <v/>
      </c>
      <c r="AA931" s="152" t="str">
        <f>IFERROR(IF(INDEX(data_wkly!AA:AA,MATCH($B931,data_wkly!$C:$C,0),1)=0,"",INDEX(data_wkly!AA:AA,MATCH($B931,data_wkly!$C:$C,0),1)),"")</f>
        <v/>
      </c>
      <c r="AB931" s="21" t="str">
        <f>IFERROR(IF(INDEX(data_wkly!AB:AB,MATCH($B931,data_wkly!$C:$C,0),1)=0,"",INDEX(data_wkly!AB:AB,MATCH($B931,data_wkly!$C:$C,0),1)),"")</f>
        <v/>
      </c>
      <c r="AC931" s="21" t="str">
        <f>IFERROR(IF(INDEX(data_wkly!AC:AC,MATCH($B931,data_wkly!$C:$C,0),1)=0,"",INDEX(data_wkly!AC:AC,MATCH($B931,data_wkly!$C:$C,0),1)),"")</f>
        <v/>
      </c>
      <c r="AD931" s="21" t="str">
        <f>IFERROR(IF(INDEX(data_wkly!AD:AD,MATCH($B931,data_wkly!$C:$C,0),1)=0,"",INDEX(data_wkly!AD:AD,MATCH($B931,data_wkly!$C:$C,0),1)),"")</f>
        <v/>
      </c>
      <c r="AE931" s="157" t="str">
        <f t="shared" si="86"/>
        <v/>
      </c>
      <c r="AF931" s="154" t="str">
        <f>IFERROR(IF(INDEX(data_wkly!AF:AF,MATCH($B931,data_wkly!$C:$C,0),1)=0,"",INDEX(data_wkly!AF:AF,MATCH($B931,data_wkly!$C:$C,0),1)),"")</f>
        <v/>
      </c>
      <c r="AG931" s="153" t="str">
        <f>IFERROR(IF(AF931="","",INDEX(data_wkly!AG:AG,MATCH($B931,data_wkly!$C:$C,0),1)),"")</f>
        <v/>
      </c>
      <c r="AH931" s="153" t="str">
        <f>IFERROR(IF(INDEX(data_wkly!AH:AH,MATCH($B931,data_wkly!$C:$C,0),1)=0,"",INDEX(data_wkly!AH:AH,MATCH($B931,data_wkly!$C:$C,0),1)),"")</f>
        <v/>
      </c>
      <c r="AI931" s="153" t="str">
        <f>IFERROR(IF(INDEX(data_wkly!AI:AI,MATCH($B931,data_wkly!$C:$C,0),1)=0,"",INDEX(data_wkly!AI:AI,MATCH($B931,data_wkly!$C:$C,0),1)),"")</f>
        <v/>
      </c>
      <c r="AJ931" s="153" t="str">
        <f>IFERROR(IF(AI931="","",INDEX(data_wkly!AJ:AJ,MATCH($B931,data_wkly!$C:$C,0),1)),"")</f>
        <v/>
      </c>
      <c r="AK931" s="153" t="str">
        <f>IFERROR(IF(INDEX(data_wkly!AK:AK,MATCH($B931,data_wkly!$C:$C,0),1)=0,"",INDEX(data_wkly!AK:AK,MATCH($B931,data_wkly!$C:$C,0),1)),"")</f>
        <v/>
      </c>
      <c r="AL931" s="153" t="str">
        <f>IFERROR(IF(INDEX(data_wkly!AL:AL,MATCH($B931,data_wkly!$C:$C,0),1)=0,"",INDEX(data_wkly!AL:AL,MATCH($B931,data_wkly!$C:$C,0),1)),"")</f>
        <v/>
      </c>
      <c r="AM931" s="183" t="str">
        <f>IFERROR(IF(INDEX(data_wkly!AM:AM,MATCH($B931,data_wkly!$C:$C,0),1)=0,"",INDEX(data_wkly!AM:AM,MATCH($B931,data_wkly!$C:$C,0),1)),"")</f>
        <v/>
      </c>
      <c r="AN931" s="41" t="str">
        <f t="shared" si="85"/>
        <v/>
      </c>
      <c r="AO931" s="88">
        <f t="shared" si="90"/>
        <v>1</v>
      </c>
    </row>
    <row r="932" spans="1:41">
      <c r="A932" s="88" t="str">
        <f t="shared" si="88"/>
        <v/>
      </c>
      <c r="B932" s="89" t="str">
        <f t="shared" si="89"/>
        <v/>
      </c>
      <c r="C932" s="155" t="str">
        <f>IFERROR(IF(INDEX(data_wkly!D:D,MATCH($B932,data_wkly!$C:$C,0),1)=0,"",INDEX(data_wkly!D:D,MATCH($B932,data_wkly!$C:$C,0),1)),"")</f>
        <v/>
      </c>
      <c r="D932" s="21" t="str">
        <f>IFERROR(IF(INDEX(data_wkly!E:E,MATCH($B932,data_wkly!$C:$C,0),1)=0,"",INDEX(data_wkly!E:E,MATCH($B932,data_wkly!$C:$C,0),1)),"")</f>
        <v/>
      </c>
      <c r="E932" s="21" t="str">
        <f>IF(C932="","",IFERROR(INDEX(data_wkly!F:F,MATCH($B932,data_wkly!$C:$C,0),1),""))</f>
        <v/>
      </c>
      <c r="F932" s="21" t="str">
        <f>IF(E932="","",IFERROR(IF(INDEX(data_wkly!G:G,MATCH($B932,data_wkly!$C:$C,0),1)=0,"",INDEX(data_wkly!G:G,MATCH($B932,data_wkly!$C:$C,0),1)),""))</f>
        <v/>
      </c>
      <c r="G932" s="21" t="str">
        <f>IFERROR(IF(INDEX(data_wkly!H:H,MATCH($B932,data_wkly!$C:$C,0),1)=0,"",INDEX(data_wkly!H:H,MATCH($B932,data_wkly!$C:$C,0),1)),"")</f>
        <v/>
      </c>
      <c r="H932" s="21" t="str">
        <f>IF(C932="","",IFERROR(INDEX(data_wkly!I:I,MATCH($B932,data_wkly!$C:$C,0),1),""))</f>
        <v/>
      </c>
      <c r="I932" s="21" t="str">
        <f>IF(H932="","",IFERROR(IF(INDEX(data_wkly!J:J,MATCH($B932,data_wkly!$C:$C,0),1)=0,"",INDEX(data_wkly!J:J,MATCH($B932,data_wkly!$C:$C,0),1)),""))</f>
        <v/>
      </c>
      <c r="J932" s="21" t="str">
        <f>IFERROR(IF(INDEX(data_wkly!K:K,MATCH($B932,data_wkly!$C:$C,0),1)=0,"",INDEX(data_wkly!K:K,MATCH($B932,data_wkly!$C:$C,0),1)),"")</f>
        <v/>
      </c>
      <c r="K932" s="86" t="str">
        <f>IFERROR(IF(INDEX(data_wkly!L:L,MATCH($B932,data_wkly!$C:$C,0),1)=0,"",INDEX(data_wkly!L:L,MATCH($B932,data_wkly!$C:$C,0),1)),"")</f>
        <v/>
      </c>
      <c r="L932" s="156"/>
      <c r="M932" s="155" t="str">
        <f>IFERROR(IF(INDEX(data_wkly!M:M,MATCH($B932,data_wkly!$C:$C,0),1)=0,"",INDEX(data_wkly!M:M,MATCH($B932,data_wkly!$C:$C,0),1)),"")</f>
        <v/>
      </c>
      <c r="N932" s="21" t="str">
        <f>IFERROR(IF(INDEX(data_wkly!N:N,MATCH($B932,data_wkly!$C:$C,0),1)=0,"",INDEX(data_wkly!N:N,MATCH($B932,data_wkly!$C:$C,0),1)),"")</f>
        <v/>
      </c>
      <c r="O932" s="21" t="str">
        <f>IF(M932="","",IFERROR(INDEX(data_wkly!O:O,MATCH($B932,data_wkly!$C:$C,0),1),""))</f>
        <v/>
      </c>
      <c r="P932" s="21" t="str">
        <f>IF(M932="","",IFERROR(IF(INDEX(data_wkly!P:P,MATCH($B932,data_wkly!$C:$C,0),1)=0,"",INDEX(data_wkly!P:P,MATCH($B932,data_wkly!$C:$C,0),1)),""))</f>
        <v/>
      </c>
      <c r="Q932" s="21" t="str">
        <f>IFERROR(IF(INDEX(data_wkly!Q:Q,MATCH($B932,data_wkly!$C:$C,0),1)=0,"",INDEX(data_wkly!Q:Q,MATCH($B932,data_wkly!$C:$C,0),1)),"")</f>
        <v/>
      </c>
      <c r="R932" s="21" t="str">
        <f>IF(M932="","",IFERROR(INDEX(data_wkly!R:R,MATCH($B932,data_wkly!$C:$C,0),1),""))</f>
        <v/>
      </c>
      <c r="S932" s="21" t="str">
        <f>IF(M932="","",IFERROR(IF(INDEX(data_wkly!S:S,MATCH($B932,data_wkly!$C:$C,0),1)=0,"",INDEX(data_wkly!S:S,MATCH($B932,data_wkly!$C:$C,0),1)),""))</f>
        <v/>
      </c>
      <c r="T932" s="21" t="str">
        <f>IFERROR(IF(INDEX(data_wkly!T:T,MATCH($B932,data_wkly!$C:$C,0),1)=0,"",INDEX(data_wkly!T:T,MATCH($B932,data_wkly!$C:$C,0),1)),"")</f>
        <v/>
      </c>
      <c r="U932" s="86" t="str">
        <f>IFERROR(IF(INDEX(data_wkly!U:U,MATCH($B932,data_wkly!$C:$C,0),1)=0,"",INDEX(data_wkly!U:U,MATCH($B932,data_wkly!$C:$C,0),1)),"")</f>
        <v/>
      </c>
      <c r="V932" s="157" t="str">
        <f t="shared" si="87"/>
        <v/>
      </c>
      <c r="W932" s="152" t="str">
        <f>IFERROR(IF(INDEX(data_wkly!W:W,MATCH($B932,data_wkly!$C:$C,0),1)=0,"",INDEX(data_wkly!W:W,MATCH($B932,data_wkly!$C:$C,0),1)),"")</f>
        <v/>
      </c>
      <c r="X932" s="21" t="str">
        <f>IFERROR(IF(INDEX(data_wkly!X:X,MATCH($B932,data_wkly!$C:$C,0),1)=0,"",INDEX(data_wkly!X:X,MATCH($B932,data_wkly!$C:$C,0),1)),"")</f>
        <v/>
      </c>
      <c r="Y932" s="21" t="str">
        <f>IFERROR(IF(INDEX(data_wkly!Y:Y,MATCH($B932,data_wkly!$C:$C,0),1)=0,"",INDEX(data_wkly!Y:Y,MATCH($B932,data_wkly!$C:$C,0),1)),"")</f>
        <v/>
      </c>
      <c r="Z932" s="21" t="str">
        <f>IFERROR(IF(INDEX(data_wkly!Z:Z,MATCH($B932,data_wkly!$C:$C,0),1)=0,"",INDEX(data_wkly!Z:Z,MATCH($B932,data_wkly!$C:$C,0),1)),"")</f>
        <v/>
      </c>
      <c r="AA932" s="152" t="str">
        <f>IFERROR(IF(INDEX(data_wkly!AA:AA,MATCH($B932,data_wkly!$C:$C,0),1)=0,"",INDEX(data_wkly!AA:AA,MATCH($B932,data_wkly!$C:$C,0),1)),"")</f>
        <v/>
      </c>
      <c r="AB932" s="21" t="str">
        <f>IFERROR(IF(INDEX(data_wkly!AB:AB,MATCH($B932,data_wkly!$C:$C,0),1)=0,"",INDEX(data_wkly!AB:AB,MATCH($B932,data_wkly!$C:$C,0),1)),"")</f>
        <v/>
      </c>
      <c r="AC932" s="21" t="str">
        <f>IFERROR(IF(INDEX(data_wkly!AC:AC,MATCH($B932,data_wkly!$C:$C,0),1)=0,"",INDEX(data_wkly!AC:AC,MATCH($B932,data_wkly!$C:$C,0),1)),"")</f>
        <v/>
      </c>
      <c r="AD932" s="21" t="str">
        <f>IFERROR(IF(INDEX(data_wkly!AD:AD,MATCH($B932,data_wkly!$C:$C,0),1)=0,"",INDEX(data_wkly!AD:AD,MATCH($B932,data_wkly!$C:$C,0),1)),"")</f>
        <v/>
      </c>
      <c r="AE932" s="157" t="str">
        <f t="shared" si="86"/>
        <v/>
      </c>
      <c r="AF932" s="154" t="str">
        <f>IFERROR(IF(INDEX(data_wkly!AF:AF,MATCH($B932,data_wkly!$C:$C,0),1)=0,"",INDEX(data_wkly!AF:AF,MATCH($B932,data_wkly!$C:$C,0),1)),"")</f>
        <v/>
      </c>
      <c r="AG932" s="153" t="str">
        <f>IFERROR(IF(AF932="","",INDEX(data_wkly!AG:AG,MATCH($B932,data_wkly!$C:$C,0),1)),"")</f>
        <v/>
      </c>
      <c r="AH932" s="153" t="str">
        <f>IFERROR(IF(INDEX(data_wkly!AH:AH,MATCH($B932,data_wkly!$C:$C,0),1)=0,"",INDEX(data_wkly!AH:AH,MATCH($B932,data_wkly!$C:$C,0),1)),"")</f>
        <v/>
      </c>
      <c r="AI932" s="153" t="str">
        <f>IFERROR(IF(INDEX(data_wkly!AI:AI,MATCH($B932,data_wkly!$C:$C,0),1)=0,"",INDEX(data_wkly!AI:AI,MATCH($B932,data_wkly!$C:$C,0),1)),"")</f>
        <v/>
      </c>
      <c r="AJ932" s="153" t="str">
        <f>IFERROR(IF(AI932="","",INDEX(data_wkly!AJ:AJ,MATCH($B932,data_wkly!$C:$C,0),1)),"")</f>
        <v/>
      </c>
      <c r="AK932" s="153" t="str">
        <f>IFERROR(IF(INDEX(data_wkly!AK:AK,MATCH($B932,data_wkly!$C:$C,0),1)=0,"",INDEX(data_wkly!AK:AK,MATCH($B932,data_wkly!$C:$C,0),1)),"")</f>
        <v/>
      </c>
      <c r="AL932" s="153" t="str">
        <f>IFERROR(IF(INDEX(data_wkly!AL:AL,MATCH($B932,data_wkly!$C:$C,0),1)=0,"",INDEX(data_wkly!AL:AL,MATCH($B932,data_wkly!$C:$C,0),1)),"")</f>
        <v/>
      </c>
      <c r="AM932" s="183" t="str">
        <f>IFERROR(IF(INDEX(data_wkly!AM:AM,MATCH($B932,data_wkly!$C:$C,0),1)=0,"",INDEX(data_wkly!AM:AM,MATCH($B932,data_wkly!$C:$C,0),1)),"")</f>
        <v/>
      </c>
      <c r="AN932" s="41" t="str">
        <f t="shared" si="85"/>
        <v/>
      </c>
      <c r="AO932" s="88">
        <f t="shared" si="90"/>
        <v>2</v>
      </c>
    </row>
    <row r="933" spans="1:41">
      <c r="A933" s="88" t="str">
        <f t="shared" si="88"/>
        <v/>
      </c>
      <c r="B933" s="89" t="str">
        <f t="shared" si="89"/>
        <v/>
      </c>
      <c r="C933" s="155" t="str">
        <f>IFERROR(IF(INDEX(data_wkly!D:D,MATCH($B933,data_wkly!$C:$C,0),1)=0,"",INDEX(data_wkly!D:D,MATCH($B933,data_wkly!$C:$C,0),1)),"")</f>
        <v/>
      </c>
      <c r="D933" s="21" t="str">
        <f>IFERROR(IF(INDEX(data_wkly!E:E,MATCH($B933,data_wkly!$C:$C,0),1)=0,"",INDEX(data_wkly!E:E,MATCH($B933,data_wkly!$C:$C,0),1)),"")</f>
        <v/>
      </c>
      <c r="E933" s="21" t="str">
        <f>IF(C933="","",IFERROR(INDEX(data_wkly!F:F,MATCH($B933,data_wkly!$C:$C,0),1),""))</f>
        <v/>
      </c>
      <c r="F933" s="21" t="str">
        <f>IF(E933="","",IFERROR(IF(INDEX(data_wkly!G:G,MATCH($B933,data_wkly!$C:$C,0),1)=0,"",INDEX(data_wkly!G:G,MATCH($B933,data_wkly!$C:$C,0),1)),""))</f>
        <v/>
      </c>
      <c r="G933" s="21" t="str">
        <f>IFERROR(IF(INDEX(data_wkly!H:H,MATCH($B933,data_wkly!$C:$C,0),1)=0,"",INDEX(data_wkly!H:H,MATCH($B933,data_wkly!$C:$C,0),1)),"")</f>
        <v/>
      </c>
      <c r="H933" s="21" t="str">
        <f>IF(C933="","",IFERROR(INDEX(data_wkly!I:I,MATCH($B933,data_wkly!$C:$C,0),1),""))</f>
        <v/>
      </c>
      <c r="I933" s="21" t="str">
        <f>IF(H933="","",IFERROR(IF(INDEX(data_wkly!J:J,MATCH($B933,data_wkly!$C:$C,0),1)=0,"",INDEX(data_wkly!J:J,MATCH($B933,data_wkly!$C:$C,0),1)),""))</f>
        <v/>
      </c>
      <c r="J933" s="21" t="str">
        <f>IFERROR(IF(INDEX(data_wkly!K:K,MATCH($B933,data_wkly!$C:$C,0),1)=0,"",INDEX(data_wkly!K:K,MATCH($B933,data_wkly!$C:$C,0),1)),"")</f>
        <v/>
      </c>
      <c r="K933" s="86" t="str">
        <f>IFERROR(IF(INDEX(data_wkly!L:L,MATCH($B933,data_wkly!$C:$C,0),1)=0,"",INDEX(data_wkly!L:L,MATCH($B933,data_wkly!$C:$C,0),1)),"")</f>
        <v/>
      </c>
      <c r="L933" s="156"/>
      <c r="M933" s="155" t="str">
        <f>IFERROR(IF(INDEX(data_wkly!M:M,MATCH($B933,data_wkly!$C:$C,0),1)=0,"",INDEX(data_wkly!M:M,MATCH($B933,data_wkly!$C:$C,0),1)),"")</f>
        <v/>
      </c>
      <c r="N933" s="21" t="str">
        <f>IFERROR(IF(INDEX(data_wkly!N:N,MATCH($B933,data_wkly!$C:$C,0),1)=0,"",INDEX(data_wkly!N:N,MATCH($B933,data_wkly!$C:$C,0),1)),"")</f>
        <v/>
      </c>
      <c r="O933" s="21" t="str">
        <f>IF(M933="","",IFERROR(INDEX(data_wkly!O:O,MATCH($B933,data_wkly!$C:$C,0),1),""))</f>
        <v/>
      </c>
      <c r="P933" s="21" t="str">
        <f>IF(M933="","",IFERROR(IF(INDEX(data_wkly!P:P,MATCH($B933,data_wkly!$C:$C,0),1)=0,"",INDEX(data_wkly!P:P,MATCH($B933,data_wkly!$C:$C,0),1)),""))</f>
        <v/>
      </c>
      <c r="Q933" s="21" t="str">
        <f>IFERROR(IF(INDEX(data_wkly!Q:Q,MATCH($B933,data_wkly!$C:$C,0),1)=0,"",INDEX(data_wkly!Q:Q,MATCH($B933,data_wkly!$C:$C,0),1)),"")</f>
        <v/>
      </c>
      <c r="R933" s="21" t="str">
        <f>IF(M933="","",IFERROR(INDEX(data_wkly!R:R,MATCH($B933,data_wkly!$C:$C,0),1),""))</f>
        <v/>
      </c>
      <c r="S933" s="21" t="str">
        <f>IF(M933="","",IFERROR(IF(INDEX(data_wkly!S:S,MATCH($B933,data_wkly!$C:$C,0),1)=0,"",INDEX(data_wkly!S:S,MATCH($B933,data_wkly!$C:$C,0),1)),""))</f>
        <v/>
      </c>
      <c r="T933" s="21" t="str">
        <f>IFERROR(IF(INDEX(data_wkly!T:T,MATCH($B933,data_wkly!$C:$C,0),1)=0,"",INDEX(data_wkly!T:T,MATCH($B933,data_wkly!$C:$C,0),1)),"")</f>
        <v/>
      </c>
      <c r="U933" s="86" t="str">
        <f>IFERROR(IF(INDEX(data_wkly!U:U,MATCH($B933,data_wkly!$C:$C,0),1)=0,"",INDEX(data_wkly!U:U,MATCH($B933,data_wkly!$C:$C,0),1)),"")</f>
        <v/>
      </c>
      <c r="V933" s="157" t="str">
        <f t="shared" si="87"/>
        <v/>
      </c>
      <c r="W933" s="152" t="str">
        <f>IFERROR(IF(INDEX(data_wkly!W:W,MATCH($B933,data_wkly!$C:$C,0),1)=0,"",INDEX(data_wkly!W:W,MATCH($B933,data_wkly!$C:$C,0),1)),"")</f>
        <v/>
      </c>
      <c r="X933" s="21" t="str">
        <f>IFERROR(IF(INDEX(data_wkly!X:X,MATCH($B933,data_wkly!$C:$C,0),1)=0,"",INDEX(data_wkly!X:X,MATCH($B933,data_wkly!$C:$C,0),1)),"")</f>
        <v/>
      </c>
      <c r="Y933" s="21" t="str">
        <f>IFERROR(IF(INDEX(data_wkly!Y:Y,MATCH($B933,data_wkly!$C:$C,0),1)=0,"",INDEX(data_wkly!Y:Y,MATCH($B933,data_wkly!$C:$C,0),1)),"")</f>
        <v/>
      </c>
      <c r="Z933" s="21" t="str">
        <f>IFERROR(IF(INDEX(data_wkly!Z:Z,MATCH($B933,data_wkly!$C:$C,0),1)=0,"",INDEX(data_wkly!Z:Z,MATCH($B933,data_wkly!$C:$C,0),1)),"")</f>
        <v/>
      </c>
      <c r="AA933" s="152" t="str">
        <f>IFERROR(IF(INDEX(data_wkly!AA:AA,MATCH($B933,data_wkly!$C:$C,0),1)=0,"",INDEX(data_wkly!AA:AA,MATCH($B933,data_wkly!$C:$C,0),1)),"")</f>
        <v/>
      </c>
      <c r="AB933" s="21" t="str">
        <f>IFERROR(IF(INDEX(data_wkly!AB:AB,MATCH($B933,data_wkly!$C:$C,0),1)=0,"",INDEX(data_wkly!AB:AB,MATCH($B933,data_wkly!$C:$C,0),1)),"")</f>
        <v/>
      </c>
      <c r="AC933" s="21" t="str">
        <f>IFERROR(IF(INDEX(data_wkly!AC:AC,MATCH($B933,data_wkly!$C:$C,0),1)=0,"",INDEX(data_wkly!AC:AC,MATCH($B933,data_wkly!$C:$C,0),1)),"")</f>
        <v/>
      </c>
      <c r="AD933" s="21" t="str">
        <f>IFERROR(IF(INDEX(data_wkly!AD:AD,MATCH($B933,data_wkly!$C:$C,0),1)=0,"",INDEX(data_wkly!AD:AD,MATCH($B933,data_wkly!$C:$C,0),1)),"")</f>
        <v/>
      </c>
      <c r="AE933" s="157" t="str">
        <f t="shared" si="86"/>
        <v/>
      </c>
      <c r="AF933" s="154" t="str">
        <f>IFERROR(IF(INDEX(data_wkly!AF:AF,MATCH($B933,data_wkly!$C:$C,0),1)=0,"",INDEX(data_wkly!AF:AF,MATCH($B933,data_wkly!$C:$C,0),1)),"")</f>
        <v/>
      </c>
      <c r="AG933" s="153" t="str">
        <f>IFERROR(IF(AF933="","",INDEX(data_wkly!AG:AG,MATCH($B933,data_wkly!$C:$C,0),1)),"")</f>
        <v/>
      </c>
      <c r="AH933" s="153" t="str">
        <f>IFERROR(IF(INDEX(data_wkly!AH:AH,MATCH($B933,data_wkly!$C:$C,0),1)=0,"",INDEX(data_wkly!AH:AH,MATCH($B933,data_wkly!$C:$C,0),1)),"")</f>
        <v/>
      </c>
      <c r="AI933" s="153" t="str">
        <f>IFERROR(IF(INDEX(data_wkly!AI:AI,MATCH($B933,data_wkly!$C:$C,0),1)=0,"",INDEX(data_wkly!AI:AI,MATCH($B933,data_wkly!$C:$C,0),1)),"")</f>
        <v/>
      </c>
      <c r="AJ933" s="153" t="str">
        <f>IFERROR(IF(AI933="","",INDEX(data_wkly!AJ:AJ,MATCH($B933,data_wkly!$C:$C,0),1)),"")</f>
        <v/>
      </c>
      <c r="AK933" s="153" t="str">
        <f>IFERROR(IF(INDEX(data_wkly!AK:AK,MATCH($B933,data_wkly!$C:$C,0),1)=0,"",INDEX(data_wkly!AK:AK,MATCH($B933,data_wkly!$C:$C,0),1)),"")</f>
        <v/>
      </c>
      <c r="AL933" s="153" t="str">
        <f>IFERROR(IF(INDEX(data_wkly!AL:AL,MATCH($B933,data_wkly!$C:$C,0),1)=0,"",INDEX(data_wkly!AL:AL,MATCH($B933,data_wkly!$C:$C,0),1)),"")</f>
        <v/>
      </c>
      <c r="AM933" s="183" t="str">
        <f>IFERROR(IF(INDEX(data_wkly!AM:AM,MATCH($B933,data_wkly!$C:$C,0),1)=0,"",INDEX(data_wkly!AM:AM,MATCH($B933,data_wkly!$C:$C,0),1)),"")</f>
        <v/>
      </c>
      <c r="AN933" s="41" t="str">
        <f t="shared" si="85"/>
        <v/>
      </c>
      <c r="AO933" s="88">
        <f t="shared" si="90"/>
        <v>1</v>
      </c>
    </row>
    <row r="934" spans="1:41">
      <c r="A934" s="88" t="str">
        <f t="shared" si="88"/>
        <v/>
      </c>
      <c r="B934" s="89" t="str">
        <f t="shared" si="89"/>
        <v/>
      </c>
      <c r="C934" s="155" t="str">
        <f>IFERROR(IF(INDEX(data_wkly!D:D,MATCH($B934,data_wkly!$C:$C,0),1)=0,"",INDEX(data_wkly!D:D,MATCH($B934,data_wkly!$C:$C,0),1)),"")</f>
        <v/>
      </c>
      <c r="D934" s="21" t="str">
        <f>IFERROR(IF(INDEX(data_wkly!E:E,MATCH($B934,data_wkly!$C:$C,0),1)=0,"",INDEX(data_wkly!E:E,MATCH($B934,data_wkly!$C:$C,0),1)),"")</f>
        <v/>
      </c>
      <c r="E934" s="21" t="str">
        <f>IF(C934="","",IFERROR(INDEX(data_wkly!F:F,MATCH($B934,data_wkly!$C:$C,0),1),""))</f>
        <v/>
      </c>
      <c r="F934" s="21" t="str">
        <f>IF(E934="","",IFERROR(IF(INDEX(data_wkly!G:G,MATCH($B934,data_wkly!$C:$C,0),1)=0,"",INDEX(data_wkly!G:G,MATCH($B934,data_wkly!$C:$C,0),1)),""))</f>
        <v/>
      </c>
      <c r="G934" s="21" t="str">
        <f>IFERROR(IF(INDEX(data_wkly!H:H,MATCH($B934,data_wkly!$C:$C,0),1)=0,"",INDEX(data_wkly!H:H,MATCH($B934,data_wkly!$C:$C,0),1)),"")</f>
        <v/>
      </c>
      <c r="H934" s="21" t="str">
        <f>IF(C934="","",IFERROR(INDEX(data_wkly!I:I,MATCH($B934,data_wkly!$C:$C,0),1),""))</f>
        <v/>
      </c>
      <c r="I934" s="21" t="str">
        <f>IF(H934="","",IFERROR(IF(INDEX(data_wkly!J:J,MATCH($B934,data_wkly!$C:$C,0),1)=0,"",INDEX(data_wkly!J:J,MATCH($B934,data_wkly!$C:$C,0),1)),""))</f>
        <v/>
      </c>
      <c r="J934" s="21" t="str">
        <f>IFERROR(IF(INDEX(data_wkly!K:K,MATCH($B934,data_wkly!$C:$C,0),1)=0,"",INDEX(data_wkly!K:K,MATCH($B934,data_wkly!$C:$C,0),1)),"")</f>
        <v/>
      </c>
      <c r="K934" s="86" t="str">
        <f>IFERROR(IF(INDEX(data_wkly!L:L,MATCH($B934,data_wkly!$C:$C,0),1)=0,"",INDEX(data_wkly!L:L,MATCH($B934,data_wkly!$C:$C,0),1)),"")</f>
        <v/>
      </c>
      <c r="L934" s="156"/>
      <c r="M934" s="155" t="str">
        <f>IFERROR(IF(INDEX(data_wkly!M:M,MATCH($B934,data_wkly!$C:$C,0),1)=0,"",INDEX(data_wkly!M:M,MATCH($B934,data_wkly!$C:$C,0),1)),"")</f>
        <v/>
      </c>
      <c r="N934" s="21" t="str">
        <f>IFERROR(IF(INDEX(data_wkly!N:N,MATCH($B934,data_wkly!$C:$C,0),1)=0,"",INDEX(data_wkly!N:N,MATCH($B934,data_wkly!$C:$C,0),1)),"")</f>
        <v/>
      </c>
      <c r="O934" s="21" t="str">
        <f>IF(M934="","",IFERROR(INDEX(data_wkly!O:O,MATCH($B934,data_wkly!$C:$C,0),1),""))</f>
        <v/>
      </c>
      <c r="P934" s="21" t="str">
        <f>IF(M934="","",IFERROR(IF(INDEX(data_wkly!P:P,MATCH($B934,data_wkly!$C:$C,0),1)=0,"",INDEX(data_wkly!P:P,MATCH($B934,data_wkly!$C:$C,0),1)),""))</f>
        <v/>
      </c>
      <c r="Q934" s="21" t="str">
        <f>IFERROR(IF(INDEX(data_wkly!Q:Q,MATCH($B934,data_wkly!$C:$C,0),1)=0,"",INDEX(data_wkly!Q:Q,MATCH($B934,data_wkly!$C:$C,0),1)),"")</f>
        <v/>
      </c>
      <c r="R934" s="21" t="str">
        <f>IF(M934="","",IFERROR(INDEX(data_wkly!R:R,MATCH($B934,data_wkly!$C:$C,0),1),""))</f>
        <v/>
      </c>
      <c r="S934" s="21" t="str">
        <f>IF(M934="","",IFERROR(IF(INDEX(data_wkly!S:S,MATCH($B934,data_wkly!$C:$C,0),1)=0,"",INDEX(data_wkly!S:S,MATCH($B934,data_wkly!$C:$C,0),1)),""))</f>
        <v/>
      </c>
      <c r="T934" s="21" t="str">
        <f>IFERROR(IF(INDEX(data_wkly!T:T,MATCH($B934,data_wkly!$C:$C,0),1)=0,"",INDEX(data_wkly!T:T,MATCH($B934,data_wkly!$C:$C,0),1)),"")</f>
        <v/>
      </c>
      <c r="U934" s="86" t="str">
        <f>IFERROR(IF(INDEX(data_wkly!U:U,MATCH($B934,data_wkly!$C:$C,0),1)=0,"",INDEX(data_wkly!U:U,MATCH($B934,data_wkly!$C:$C,0),1)),"")</f>
        <v/>
      </c>
      <c r="V934" s="157" t="str">
        <f t="shared" si="87"/>
        <v/>
      </c>
      <c r="W934" s="152" t="str">
        <f>IFERROR(IF(INDEX(data_wkly!W:W,MATCH($B934,data_wkly!$C:$C,0),1)=0,"",INDEX(data_wkly!W:W,MATCH($B934,data_wkly!$C:$C,0),1)),"")</f>
        <v/>
      </c>
      <c r="X934" s="21" t="str">
        <f>IFERROR(IF(INDEX(data_wkly!X:X,MATCH($B934,data_wkly!$C:$C,0),1)=0,"",INDEX(data_wkly!X:X,MATCH($B934,data_wkly!$C:$C,0),1)),"")</f>
        <v/>
      </c>
      <c r="Y934" s="21" t="str">
        <f>IFERROR(IF(INDEX(data_wkly!Y:Y,MATCH($B934,data_wkly!$C:$C,0),1)=0,"",INDEX(data_wkly!Y:Y,MATCH($B934,data_wkly!$C:$C,0),1)),"")</f>
        <v/>
      </c>
      <c r="Z934" s="21" t="str">
        <f>IFERROR(IF(INDEX(data_wkly!Z:Z,MATCH($B934,data_wkly!$C:$C,0),1)=0,"",INDEX(data_wkly!Z:Z,MATCH($B934,data_wkly!$C:$C,0),1)),"")</f>
        <v/>
      </c>
      <c r="AA934" s="152" t="str">
        <f>IFERROR(IF(INDEX(data_wkly!AA:AA,MATCH($B934,data_wkly!$C:$C,0),1)=0,"",INDEX(data_wkly!AA:AA,MATCH($B934,data_wkly!$C:$C,0),1)),"")</f>
        <v/>
      </c>
      <c r="AB934" s="21" t="str">
        <f>IFERROR(IF(INDEX(data_wkly!AB:AB,MATCH($B934,data_wkly!$C:$C,0),1)=0,"",INDEX(data_wkly!AB:AB,MATCH($B934,data_wkly!$C:$C,0),1)),"")</f>
        <v/>
      </c>
      <c r="AC934" s="21" t="str">
        <f>IFERROR(IF(INDEX(data_wkly!AC:AC,MATCH($B934,data_wkly!$C:$C,0),1)=0,"",INDEX(data_wkly!AC:AC,MATCH($B934,data_wkly!$C:$C,0),1)),"")</f>
        <v/>
      </c>
      <c r="AD934" s="21" t="str">
        <f>IFERROR(IF(INDEX(data_wkly!AD:AD,MATCH($B934,data_wkly!$C:$C,0),1)=0,"",INDEX(data_wkly!AD:AD,MATCH($B934,data_wkly!$C:$C,0),1)),"")</f>
        <v/>
      </c>
      <c r="AE934" s="157" t="str">
        <f t="shared" si="86"/>
        <v/>
      </c>
      <c r="AF934" s="154" t="str">
        <f>IFERROR(IF(INDEX(data_wkly!AF:AF,MATCH($B934,data_wkly!$C:$C,0),1)=0,"",INDEX(data_wkly!AF:AF,MATCH($B934,data_wkly!$C:$C,0),1)),"")</f>
        <v/>
      </c>
      <c r="AG934" s="153" t="str">
        <f>IFERROR(IF(AF934="","",INDEX(data_wkly!AG:AG,MATCH($B934,data_wkly!$C:$C,0),1)),"")</f>
        <v/>
      </c>
      <c r="AH934" s="153" t="str">
        <f>IFERROR(IF(INDEX(data_wkly!AH:AH,MATCH($B934,data_wkly!$C:$C,0),1)=0,"",INDEX(data_wkly!AH:AH,MATCH($B934,data_wkly!$C:$C,0),1)),"")</f>
        <v/>
      </c>
      <c r="AI934" s="153" t="str">
        <f>IFERROR(IF(INDEX(data_wkly!AI:AI,MATCH($B934,data_wkly!$C:$C,0),1)=0,"",INDEX(data_wkly!AI:AI,MATCH($B934,data_wkly!$C:$C,0),1)),"")</f>
        <v/>
      </c>
      <c r="AJ934" s="153" t="str">
        <f>IFERROR(IF(AI934="","",INDEX(data_wkly!AJ:AJ,MATCH($B934,data_wkly!$C:$C,0),1)),"")</f>
        <v/>
      </c>
      <c r="AK934" s="153" t="str">
        <f>IFERROR(IF(INDEX(data_wkly!AK:AK,MATCH($B934,data_wkly!$C:$C,0),1)=0,"",INDEX(data_wkly!AK:AK,MATCH($B934,data_wkly!$C:$C,0),1)),"")</f>
        <v/>
      </c>
      <c r="AL934" s="153" t="str">
        <f>IFERROR(IF(INDEX(data_wkly!AL:AL,MATCH($B934,data_wkly!$C:$C,0),1)=0,"",INDEX(data_wkly!AL:AL,MATCH($B934,data_wkly!$C:$C,0),1)),"")</f>
        <v/>
      </c>
      <c r="AM934" s="183" t="str">
        <f>IFERROR(IF(INDEX(data_wkly!AM:AM,MATCH($B934,data_wkly!$C:$C,0),1)=0,"",INDEX(data_wkly!AM:AM,MATCH($B934,data_wkly!$C:$C,0),1)),"")</f>
        <v/>
      </c>
      <c r="AN934" s="41" t="str">
        <f t="shared" si="85"/>
        <v/>
      </c>
      <c r="AO934" s="88">
        <f t="shared" si="90"/>
        <v>2</v>
      </c>
    </row>
    <row r="935" spans="1:41">
      <c r="A935" s="88" t="str">
        <f t="shared" si="88"/>
        <v/>
      </c>
      <c r="B935" s="89" t="str">
        <f t="shared" si="89"/>
        <v/>
      </c>
      <c r="C935" s="155" t="str">
        <f>IFERROR(IF(INDEX(data_wkly!D:D,MATCH($B935,data_wkly!$C:$C,0),1)=0,"",INDEX(data_wkly!D:D,MATCH($B935,data_wkly!$C:$C,0),1)),"")</f>
        <v/>
      </c>
      <c r="D935" s="21" t="str">
        <f>IFERROR(IF(INDEX(data_wkly!E:E,MATCH($B935,data_wkly!$C:$C,0),1)=0,"",INDEX(data_wkly!E:E,MATCH($B935,data_wkly!$C:$C,0),1)),"")</f>
        <v/>
      </c>
      <c r="E935" s="21" t="str">
        <f>IF(C935="","",IFERROR(INDEX(data_wkly!F:F,MATCH($B935,data_wkly!$C:$C,0),1),""))</f>
        <v/>
      </c>
      <c r="F935" s="21" t="str">
        <f>IF(E935="","",IFERROR(IF(INDEX(data_wkly!G:G,MATCH($B935,data_wkly!$C:$C,0),1)=0,"",INDEX(data_wkly!G:G,MATCH($B935,data_wkly!$C:$C,0),1)),""))</f>
        <v/>
      </c>
      <c r="G935" s="21" t="str">
        <f>IFERROR(IF(INDEX(data_wkly!H:H,MATCH($B935,data_wkly!$C:$C,0),1)=0,"",INDEX(data_wkly!H:H,MATCH($B935,data_wkly!$C:$C,0),1)),"")</f>
        <v/>
      </c>
      <c r="H935" s="21" t="str">
        <f>IF(C935="","",IFERROR(INDEX(data_wkly!I:I,MATCH($B935,data_wkly!$C:$C,0),1),""))</f>
        <v/>
      </c>
      <c r="I935" s="21" t="str">
        <f>IF(H935="","",IFERROR(IF(INDEX(data_wkly!J:J,MATCH($B935,data_wkly!$C:$C,0),1)=0,"",INDEX(data_wkly!J:J,MATCH($B935,data_wkly!$C:$C,0),1)),""))</f>
        <v/>
      </c>
      <c r="J935" s="21" t="str">
        <f>IFERROR(IF(INDEX(data_wkly!K:K,MATCH($B935,data_wkly!$C:$C,0),1)=0,"",INDEX(data_wkly!K:K,MATCH($B935,data_wkly!$C:$C,0),1)),"")</f>
        <v/>
      </c>
      <c r="K935" s="86" t="str">
        <f>IFERROR(IF(INDEX(data_wkly!L:L,MATCH($B935,data_wkly!$C:$C,0),1)=0,"",INDEX(data_wkly!L:L,MATCH($B935,data_wkly!$C:$C,0),1)),"")</f>
        <v/>
      </c>
      <c r="L935" s="156"/>
      <c r="M935" s="155" t="str">
        <f>IFERROR(IF(INDEX(data_wkly!M:M,MATCH($B935,data_wkly!$C:$C,0),1)=0,"",INDEX(data_wkly!M:M,MATCH($B935,data_wkly!$C:$C,0),1)),"")</f>
        <v/>
      </c>
      <c r="N935" s="21" t="str">
        <f>IFERROR(IF(INDEX(data_wkly!N:N,MATCH($B935,data_wkly!$C:$C,0),1)=0,"",INDEX(data_wkly!N:N,MATCH($B935,data_wkly!$C:$C,0),1)),"")</f>
        <v/>
      </c>
      <c r="O935" s="21" t="str">
        <f>IF(M935="","",IFERROR(INDEX(data_wkly!O:O,MATCH($B935,data_wkly!$C:$C,0),1),""))</f>
        <v/>
      </c>
      <c r="P935" s="21" t="str">
        <f>IF(M935="","",IFERROR(IF(INDEX(data_wkly!P:P,MATCH($B935,data_wkly!$C:$C,0),1)=0,"",INDEX(data_wkly!P:P,MATCH($B935,data_wkly!$C:$C,0),1)),""))</f>
        <v/>
      </c>
      <c r="Q935" s="21" t="str">
        <f>IFERROR(IF(INDEX(data_wkly!Q:Q,MATCH($B935,data_wkly!$C:$C,0),1)=0,"",INDEX(data_wkly!Q:Q,MATCH($B935,data_wkly!$C:$C,0),1)),"")</f>
        <v/>
      </c>
      <c r="R935" s="21" t="str">
        <f>IF(M935="","",IFERROR(INDEX(data_wkly!R:R,MATCH($B935,data_wkly!$C:$C,0),1),""))</f>
        <v/>
      </c>
      <c r="S935" s="21" t="str">
        <f>IF(M935="","",IFERROR(IF(INDEX(data_wkly!S:S,MATCH($B935,data_wkly!$C:$C,0),1)=0,"",INDEX(data_wkly!S:S,MATCH($B935,data_wkly!$C:$C,0),1)),""))</f>
        <v/>
      </c>
      <c r="T935" s="21" t="str">
        <f>IFERROR(IF(INDEX(data_wkly!T:T,MATCH($B935,data_wkly!$C:$C,0),1)=0,"",INDEX(data_wkly!T:T,MATCH($B935,data_wkly!$C:$C,0),1)),"")</f>
        <v/>
      </c>
      <c r="U935" s="86" t="str">
        <f>IFERROR(IF(INDEX(data_wkly!U:U,MATCH($B935,data_wkly!$C:$C,0),1)=0,"",INDEX(data_wkly!U:U,MATCH($B935,data_wkly!$C:$C,0),1)),"")</f>
        <v/>
      </c>
      <c r="V935" s="157" t="str">
        <f t="shared" si="87"/>
        <v/>
      </c>
      <c r="W935" s="152" t="str">
        <f>IFERROR(IF(INDEX(data_wkly!W:W,MATCH($B935,data_wkly!$C:$C,0),1)=0,"",INDEX(data_wkly!W:W,MATCH($B935,data_wkly!$C:$C,0),1)),"")</f>
        <v/>
      </c>
      <c r="X935" s="21" t="str">
        <f>IFERROR(IF(INDEX(data_wkly!X:X,MATCH($B935,data_wkly!$C:$C,0),1)=0,"",INDEX(data_wkly!X:X,MATCH($B935,data_wkly!$C:$C,0),1)),"")</f>
        <v/>
      </c>
      <c r="Y935" s="21" t="str">
        <f>IFERROR(IF(INDEX(data_wkly!Y:Y,MATCH($B935,data_wkly!$C:$C,0),1)=0,"",INDEX(data_wkly!Y:Y,MATCH($B935,data_wkly!$C:$C,0),1)),"")</f>
        <v/>
      </c>
      <c r="Z935" s="21" t="str">
        <f>IFERROR(IF(INDEX(data_wkly!Z:Z,MATCH($B935,data_wkly!$C:$C,0),1)=0,"",INDEX(data_wkly!Z:Z,MATCH($B935,data_wkly!$C:$C,0),1)),"")</f>
        <v/>
      </c>
      <c r="AA935" s="152" t="str">
        <f>IFERROR(IF(INDEX(data_wkly!AA:AA,MATCH($B935,data_wkly!$C:$C,0),1)=0,"",INDEX(data_wkly!AA:AA,MATCH($B935,data_wkly!$C:$C,0),1)),"")</f>
        <v/>
      </c>
      <c r="AB935" s="21" t="str">
        <f>IFERROR(IF(INDEX(data_wkly!AB:AB,MATCH($B935,data_wkly!$C:$C,0),1)=0,"",INDEX(data_wkly!AB:AB,MATCH($B935,data_wkly!$C:$C,0),1)),"")</f>
        <v/>
      </c>
      <c r="AC935" s="21" t="str">
        <f>IFERROR(IF(INDEX(data_wkly!AC:AC,MATCH($B935,data_wkly!$C:$C,0),1)=0,"",INDEX(data_wkly!AC:AC,MATCH($B935,data_wkly!$C:$C,0),1)),"")</f>
        <v/>
      </c>
      <c r="AD935" s="21" t="str">
        <f>IFERROR(IF(INDEX(data_wkly!AD:AD,MATCH($B935,data_wkly!$C:$C,0),1)=0,"",INDEX(data_wkly!AD:AD,MATCH($B935,data_wkly!$C:$C,0),1)),"")</f>
        <v/>
      </c>
      <c r="AE935" s="157" t="str">
        <f t="shared" si="86"/>
        <v/>
      </c>
      <c r="AF935" s="154" t="str">
        <f>IFERROR(IF(INDEX(data_wkly!AF:AF,MATCH($B935,data_wkly!$C:$C,0),1)=0,"",INDEX(data_wkly!AF:AF,MATCH($B935,data_wkly!$C:$C,0),1)),"")</f>
        <v/>
      </c>
      <c r="AG935" s="153" t="str">
        <f>IFERROR(IF(AF935="","",INDEX(data_wkly!AG:AG,MATCH($B935,data_wkly!$C:$C,0),1)),"")</f>
        <v/>
      </c>
      <c r="AH935" s="153" t="str">
        <f>IFERROR(IF(INDEX(data_wkly!AH:AH,MATCH($B935,data_wkly!$C:$C,0),1)=0,"",INDEX(data_wkly!AH:AH,MATCH($B935,data_wkly!$C:$C,0),1)),"")</f>
        <v/>
      </c>
      <c r="AI935" s="153" t="str">
        <f>IFERROR(IF(INDEX(data_wkly!AI:AI,MATCH($B935,data_wkly!$C:$C,0),1)=0,"",INDEX(data_wkly!AI:AI,MATCH($B935,data_wkly!$C:$C,0),1)),"")</f>
        <v/>
      </c>
      <c r="AJ935" s="153" t="str">
        <f>IFERROR(IF(AI935="","",INDEX(data_wkly!AJ:AJ,MATCH($B935,data_wkly!$C:$C,0),1)),"")</f>
        <v/>
      </c>
      <c r="AK935" s="153" t="str">
        <f>IFERROR(IF(INDEX(data_wkly!AK:AK,MATCH($B935,data_wkly!$C:$C,0),1)=0,"",INDEX(data_wkly!AK:AK,MATCH($B935,data_wkly!$C:$C,0),1)),"")</f>
        <v/>
      </c>
      <c r="AL935" s="153" t="str">
        <f>IFERROR(IF(INDEX(data_wkly!AL:AL,MATCH($B935,data_wkly!$C:$C,0),1)=0,"",INDEX(data_wkly!AL:AL,MATCH($B935,data_wkly!$C:$C,0),1)),"")</f>
        <v/>
      </c>
      <c r="AM935" s="183" t="str">
        <f>IFERROR(IF(INDEX(data_wkly!AM:AM,MATCH($B935,data_wkly!$C:$C,0),1)=0,"",INDEX(data_wkly!AM:AM,MATCH($B935,data_wkly!$C:$C,0),1)),"")</f>
        <v/>
      </c>
      <c r="AN935" s="41" t="str">
        <f t="shared" si="85"/>
        <v/>
      </c>
      <c r="AO935" s="88">
        <f t="shared" si="90"/>
        <v>1</v>
      </c>
    </row>
    <row r="936" spans="1:41">
      <c r="A936" s="88" t="str">
        <f t="shared" si="88"/>
        <v/>
      </c>
      <c r="B936" s="89" t="str">
        <f t="shared" si="89"/>
        <v/>
      </c>
      <c r="C936" s="155" t="str">
        <f>IFERROR(IF(INDEX(data_wkly!D:D,MATCH($B936,data_wkly!$C:$C,0),1)=0,"",INDEX(data_wkly!D:D,MATCH($B936,data_wkly!$C:$C,0),1)),"")</f>
        <v/>
      </c>
      <c r="D936" s="21" t="str">
        <f>IFERROR(IF(INDEX(data_wkly!E:E,MATCH($B936,data_wkly!$C:$C,0),1)=0,"",INDEX(data_wkly!E:E,MATCH($B936,data_wkly!$C:$C,0),1)),"")</f>
        <v/>
      </c>
      <c r="E936" s="21" t="str">
        <f>IF(C936="","",IFERROR(INDEX(data_wkly!F:F,MATCH($B936,data_wkly!$C:$C,0),1),""))</f>
        <v/>
      </c>
      <c r="F936" s="21" t="str">
        <f>IF(E936="","",IFERROR(IF(INDEX(data_wkly!G:G,MATCH($B936,data_wkly!$C:$C,0),1)=0,"",INDEX(data_wkly!G:G,MATCH($B936,data_wkly!$C:$C,0),1)),""))</f>
        <v/>
      </c>
      <c r="G936" s="21" t="str">
        <f>IFERROR(IF(INDEX(data_wkly!H:H,MATCH($B936,data_wkly!$C:$C,0),1)=0,"",INDEX(data_wkly!H:H,MATCH($B936,data_wkly!$C:$C,0),1)),"")</f>
        <v/>
      </c>
      <c r="H936" s="21" t="str">
        <f>IF(C936="","",IFERROR(INDEX(data_wkly!I:I,MATCH($B936,data_wkly!$C:$C,0),1),""))</f>
        <v/>
      </c>
      <c r="I936" s="21" t="str">
        <f>IF(H936="","",IFERROR(IF(INDEX(data_wkly!J:J,MATCH($B936,data_wkly!$C:$C,0),1)=0,"",INDEX(data_wkly!J:J,MATCH($B936,data_wkly!$C:$C,0),1)),""))</f>
        <v/>
      </c>
      <c r="J936" s="21" t="str">
        <f>IFERROR(IF(INDEX(data_wkly!K:K,MATCH($B936,data_wkly!$C:$C,0),1)=0,"",INDEX(data_wkly!K:K,MATCH($B936,data_wkly!$C:$C,0),1)),"")</f>
        <v/>
      </c>
      <c r="K936" s="86" t="str">
        <f>IFERROR(IF(INDEX(data_wkly!L:L,MATCH($B936,data_wkly!$C:$C,0),1)=0,"",INDEX(data_wkly!L:L,MATCH($B936,data_wkly!$C:$C,0),1)),"")</f>
        <v/>
      </c>
      <c r="L936" s="156"/>
      <c r="M936" s="155" t="str">
        <f>IFERROR(IF(INDEX(data_wkly!M:M,MATCH($B936,data_wkly!$C:$C,0),1)=0,"",INDEX(data_wkly!M:M,MATCH($B936,data_wkly!$C:$C,0),1)),"")</f>
        <v/>
      </c>
      <c r="N936" s="21" t="str">
        <f>IFERROR(IF(INDEX(data_wkly!N:N,MATCH($B936,data_wkly!$C:$C,0),1)=0,"",INDEX(data_wkly!N:N,MATCH($B936,data_wkly!$C:$C,0),1)),"")</f>
        <v/>
      </c>
      <c r="O936" s="21" t="str">
        <f>IF(M936="","",IFERROR(INDEX(data_wkly!O:O,MATCH($B936,data_wkly!$C:$C,0),1),""))</f>
        <v/>
      </c>
      <c r="P936" s="21" t="str">
        <f>IF(M936="","",IFERROR(IF(INDEX(data_wkly!P:P,MATCH($B936,data_wkly!$C:$C,0),1)=0,"",INDEX(data_wkly!P:P,MATCH($B936,data_wkly!$C:$C,0),1)),""))</f>
        <v/>
      </c>
      <c r="Q936" s="21" t="str">
        <f>IFERROR(IF(INDEX(data_wkly!Q:Q,MATCH($B936,data_wkly!$C:$C,0),1)=0,"",INDEX(data_wkly!Q:Q,MATCH($B936,data_wkly!$C:$C,0),1)),"")</f>
        <v/>
      </c>
      <c r="R936" s="21" t="str">
        <f>IF(M936="","",IFERROR(INDEX(data_wkly!R:R,MATCH($B936,data_wkly!$C:$C,0),1),""))</f>
        <v/>
      </c>
      <c r="S936" s="21" t="str">
        <f>IF(M936="","",IFERROR(IF(INDEX(data_wkly!S:S,MATCH($B936,data_wkly!$C:$C,0),1)=0,"",INDEX(data_wkly!S:S,MATCH($B936,data_wkly!$C:$C,0),1)),""))</f>
        <v/>
      </c>
      <c r="T936" s="21" t="str">
        <f>IFERROR(IF(INDEX(data_wkly!T:T,MATCH($B936,data_wkly!$C:$C,0),1)=0,"",INDEX(data_wkly!T:T,MATCH($B936,data_wkly!$C:$C,0),1)),"")</f>
        <v/>
      </c>
      <c r="U936" s="86" t="str">
        <f>IFERROR(IF(INDEX(data_wkly!U:U,MATCH($B936,data_wkly!$C:$C,0),1)=0,"",INDEX(data_wkly!U:U,MATCH($B936,data_wkly!$C:$C,0),1)),"")</f>
        <v/>
      </c>
      <c r="V936" s="157" t="str">
        <f t="shared" si="87"/>
        <v/>
      </c>
      <c r="W936" s="152" t="str">
        <f>IFERROR(IF(INDEX(data_wkly!W:W,MATCH($B936,data_wkly!$C:$C,0),1)=0,"",INDEX(data_wkly!W:W,MATCH($B936,data_wkly!$C:$C,0),1)),"")</f>
        <v/>
      </c>
      <c r="X936" s="21" t="str">
        <f>IFERROR(IF(INDEX(data_wkly!X:X,MATCH($B936,data_wkly!$C:$C,0),1)=0,"",INDEX(data_wkly!X:X,MATCH($B936,data_wkly!$C:$C,0),1)),"")</f>
        <v/>
      </c>
      <c r="Y936" s="21" t="str">
        <f>IFERROR(IF(INDEX(data_wkly!Y:Y,MATCH($B936,data_wkly!$C:$C,0),1)=0,"",INDEX(data_wkly!Y:Y,MATCH($B936,data_wkly!$C:$C,0),1)),"")</f>
        <v/>
      </c>
      <c r="Z936" s="21" t="str">
        <f>IFERROR(IF(INDEX(data_wkly!Z:Z,MATCH($B936,data_wkly!$C:$C,0),1)=0,"",INDEX(data_wkly!Z:Z,MATCH($B936,data_wkly!$C:$C,0),1)),"")</f>
        <v/>
      </c>
      <c r="AA936" s="152" t="str">
        <f>IFERROR(IF(INDEX(data_wkly!AA:AA,MATCH($B936,data_wkly!$C:$C,0),1)=0,"",INDEX(data_wkly!AA:AA,MATCH($B936,data_wkly!$C:$C,0),1)),"")</f>
        <v/>
      </c>
      <c r="AB936" s="21" t="str">
        <f>IFERROR(IF(INDEX(data_wkly!AB:AB,MATCH($B936,data_wkly!$C:$C,0),1)=0,"",INDEX(data_wkly!AB:AB,MATCH($B936,data_wkly!$C:$C,0),1)),"")</f>
        <v/>
      </c>
      <c r="AC936" s="21" t="str">
        <f>IFERROR(IF(INDEX(data_wkly!AC:AC,MATCH($B936,data_wkly!$C:$C,0),1)=0,"",INDEX(data_wkly!AC:AC,MATCH($B936,data_wkly!$C:$C,0),1)),"")</f>
        <v/>
      </c>
      <c r="AD936" s="21" t="str">
        <f>IFERROR(IF(INDEX(data_wkly!AD:AD,MATCH($B936,data_wkly!$C:$C,0),1)=0,"",INDEX(data_wkly!AD:AD,MATCH($B936,data_wkly!$C:$C,0),1)),"")</f>
        <v/>
      </c>
      <c r="AE936" s="157" t="str">
        <f t="shared" si="86"/>
        <v/>
      </c>
      <c r="AF936" s="154" t="str">
        <f>IFERROR(IF(INDEX(data_wkly!AF:AF,MATCH($B936,data_wkly!$C:$C,0),1)=0,"",INDEX(data_wkly!AF:AF,MATCH($B936,data_wkly!$C:$C,0),1)),"")</f>
        <v/>
      </c>
      <c r="AG936" s="153" t="str">
        <f>IFERROR(IF(AF936="","",INDEX(data_wkly!AG:AG,MATCH($B936,data_wkly!$C:$C,0),1)),"")</f>
        <v/>
      </c>
      <c r="AH936" s="153" t="str">
        <f>IFERROR(IF(INDEX(data_wkly!AH:AH,MATCH($B936,data_wkly!$C:$C,0),1)=0,"",INDEX(data_wkly!AH:AH,MATCH($B936,data_wkly!$C:$C,0),1)),"")</f>
        <v/>
      </c>
      <c r="AI936" s="153" t="str">
        <f>IFERROR(IF(INDEX(data_wkly!AI:AI,MATCH($B936,data_wkly!$C:$C,0),1)=0,"",INDEX(data_wkly!AI:AI,MATCH($B936,data_wkly!$C:$C,0),1)),"")</f>
        <v/>
      </c>
      <c r="AJ936" s="153" t="str">
        <f>IFERROR(IF(AI936="","",INDEX(data_wkly!AJ:AJ,MATCH($B936,data_wkly!$C:$C,0),1)),"")</f>
        <v/>
      </c>
      <c r="AK936" s="153" t="str">
        <f>IFERROR(IF(INDEX(data_wkly!AK:AK,MATCH($B936,data_wkly!$C:$C,0),1)=0,"",INDEX(data_wkly!AK:AK,MATCH($B936,data_wkly!$C:$C,0),1)),"")</f>
        <v/>
      </c>
      <c r="AL936" s="153" t="str">
        <f>IFERROR(IF(INDEX(data_wkly!AL:AL,MATCH($B936,data_wkly!$C:$C,0),1)=0,"",INDEX(data_wkly!AL:AL,MATCH($B936,data_wkly!$C:$C,0),1)),"")</f>
        <v/>
      </c>
      <c r="AM936" s="183" t="str">
        <f>IFERROR(IF(INDEX(data_wkly!AM:AM,MATCH($B936,data_wkly!$C:$C,0),1)=0,"",INDEX(data_wkly!AM:AM,MATCH($B936,data_wkly!$C:$C,0),1)),"")</f>
        <v/>
      </c>
      <c r="AN936" s="41" t="str">
        <f t="shared" si="85"/>
        <v/>
      </c>
      <c r="AO936" s="88">
        <f t="shared" si="90"/>
        <v>2</v>
      </c>
    </row>
    <row r="937" spans="1:41">
      <c r="A937" s="88" t="str">
        <f t="shared" si="88"/>
        <v/>
      </c>
      <c r="B937" s="89" t="str">
        <f t="shared" si="89"/>
        <v/>
      </c>
      <c r="C937" s="155" t="str">
        <f>IFERROR(IF(INDEX(data_wkly!D:D,MATCH($B937,data_wkly!$C:$C,0),1)=0,"",INDEX(data_wkly!D:D,MATCH($B937,data_wkly!$C:$C,0),1)),"")</f>
        <v/>
      </c>
      <c r="D937" s="21" t="str">
        <f>IFERROR(IF(INDEX(data_wkly!E:E,MATCH($B937,data_wkly!$C:$C,0),1)=0,"",INDEX(data_wkly!E:E,MATCH($B937,data_wkly!$C:$C,0),1)),"")</f>
        <v/>
      </c>
      <c r="E937" s="21" t="str">
        <f>IF(C937="","",IFERROR(INDEX(data_wkly!F:F,MATCH($B937,data_wkly!$C:$C,0),1),""))</f>
        <v/>
      </c>
      <c r="F937" s="21" t="str">
        <f>IF(E937="","",IFERROR(IF(INDEX(data_wkly!G:G,MATCH($B937,data_wkly!$C:$C,0),1)=0,"",INDEX(data_wkly!G:G,MATCH($B937,data_wkly!$C:$C,0),1)),""))</f>
        <v/>
      </c>
      <c r="G937" s="21" t="str">
        <f>IFERROR(IF(INDEX(data_wkly!H:H,MATCH($B937,data_wkly!$C:$C,0),1)=0,"",INDEX(data_wkly!H:H,MATCH($B937,data_wkly!$C:$C,0),1)),"")</f>
        <v/>
      </c>
      <c r="H937" s="21" t="str">
        <f>IF(C937="","",IFERROR(INDEX(data_wkly!I:I,MATCH($B937,data_wkly!$C:$C,0),1),""))</f>
        <v/>
      </c>
      <c r="I937" s="21" t="str">
        <f>IF(H937="","",IFERROR(IF(INDEX(data_wkly!J:J,MATCH($B937,data_wkly!$C:$C,0),1)=0,"",INDEX(data_wkly!J:J,MATCH($B937,data_wkly!$C:$C,0),1)),""))</f>
        <v/>
      </c>
      <c r="J937" s="21" t="str">
        <f>IFERROR(IF(INDEX(data_wkly!K:K,MATCH($B937,data_wkly!$C:$C,0),1)=0,"",INDEX(data_wkly!K:K,MATCH($B937,data_wkly!$C:$C,0),1)),"")</f>
        <v/>
      </c>
      <c r="K937" s="86" t="str">
        <f>IFERROR(IF(INDEX(data_wkly!L:L,MATCH($B937,data_wkly!$C:$C,0),1)=0,"",INDEX(data_wkly!L:L,MATCH($B937,data_wkly!$C:$C,0),1)),"")</f>
        <v/>
      </c>
      <c r="L937" s="156"/>
      <c r="M937" s="155" t="str">
        <f>IFERROR(IF(INDEX(data_wkly!M:M,MATCH($B937,data_wkly!$C:$C,0),1)=0,"",INDEX(data_wkly!M:M,MATCH($B937,data_wkly!$C:$C,0),1)),"")</f>
        <v/>
      </c>
      <c r="N937" s="21" t="str">
        <f>IFERROR(IF(INDEX(data_wkly!N:N,MATCH($B937,data_wkly!$C:$C,0),1)=0,"",INDEX(data_wkly!N:N,MATCH($B937,data_wkly!$C:$C,0),1)),"")</f>
        <v/>
      </c>
      <c r="O937" s="21" t="str">
        <f>IF(M937="","",IFERROR(INDEX(data_wkly!O:O,MATCH($B937,data_wkly!$C:$C,0),1),""))</f>
        <v/>
      </c>
      <c r="P937" s="21" t="str">
        <f>IF(M937="","",IFERROR(IF(INDEX(data_wkly!P:P,MATCH($B937,data_wkly!$C:$C,0),1)=0,"",INDEX(data_wkly!P:P,MATCH($B937,data_wkly!$C:$C,0),1)),""))</f>
        <v/>
      </c>
      <c r="Q937" s="21" t="str">
        <f>IFERROR(IF(INDEX(data_wkly!Q:Q,MATCH($B937,data_wkly!$C:$C,0),1)=0,"",INDEX(data_wkly!Q:Q,MATCH($B937,data_wkly!$C:$C,0),1)),"")</f>
        <v/>
      </c>
      <c r="R937" s="21" t="str">
        <f>IF(M937="","",IFERROR(INDEX(data_wkly!R:R,MATCH($B937,data_wkly!$C:$C,0),1),""))</f>
        <v/>
      </c>
      <c r="S937" s="21" t="str">
        <f>IF(M937="","",IFERROR(IF(INDEX(data_wkly!S:S,MATCH($B937,data_wkly!$C:$C,0),1)=0,"",INDEX(data_wkly!S:S,MATCH($B937,data_wkly!$C:$C,0),1)),""))</f>
        <v/>
      </c>
      <c r="T937" s="21" t="str">
        <f>IFERROR(IF(INDEX(data_wkly!T:T,MATCH($B937,data_wkly!$C:$C,0),1)=0,"",INDEX(data_wkly!T:T,MATCH($B937,data_wkly!$C:$C,0),1)),"")</f>
        <v/>
      </c>
      <c r="U937" s="86" t="str">
        <f>IFERROR(IF(INDEX(data_wkly!U:U,MATCH($B937,data_wkly!$C:$C,0),1)=0,"",INDEX(data_wkly!U:U,MATCH($B937,data_wkly!$C:$C,0),1)),"")</f>
        <v/>
      </c>
      <c r="V937" s="157" t="str">
        <f t="shared" si="87"/>
        <v/>
      </c>
      <c r="W937" s="152" t="str">
        <f>IFERROR(IF(INDEX(data_wkly!W:W,MATCH($B937,data_wkly!$C:$C,0),1)=0,"",INDEX(data_wkly!W:W,MATCH($B937,data_wkly!$C:$C,0),1)),"")</f>
        <v/>
      </c>
      <c r="X937" s="21" t="str">
        <f>IFERROR(IF(INDEX(data_wkly!X:X,MATCH($B937,data_wkly!$C:$C,0),1)=0,"",INDEX(data_wkly!X:X,MATCH($B937,data_wkly!$C:$C,0),1)),"")</f>
        <v/>
      </c>
      <c r="Y937" s="21" t="str">
        <f>IFERROR(IF(INDEX(data_wkly!Y:Y,MATCH($B937,data_wkly!$C:$C,0),1)=0,"",INDEX(data_wkly!Y:Y,MATCH($B937,data_wkly!$C:$C,0),1)),"")</f>
        <v/>
      </c>
      <c r="Z937" s="21" t="str">
        <f>IFERROR(IF(INDEX(data_wkly!Z:Z,MATCH($B937,data_wkly!$C:$C,0),1)=0,"",INDEX(data_wkly!Z:Z,MATCH($B937,data_wkly!$C:$C,0),1)),"")</f>
        <v/>
      </c>
      <c r="AA937" s="152" t="str">
        <f>IFERROR(IF(INDEX(data_wkly!AA:AA,MATCH($B937,data_wkly!$C:$C,0),1)=0,"",INDEX(data_wkly!AA:AA,MATCH($B937,data_wkly!$C:$C,0),1)),"")</f>
        <v/>
      </c>
      <c r="AB937" s="21" t="str">
        <f>IFERROR(IF(INDEX(data_wkly!AB:AB,MATCH($B937,data_wkly!$C:$C,0),1)=0,"",INDEX(data_wkly!AB:AB,MATCH($B937,data_wkly!$C:$C,0),1)),"")</f>
        <v/>
      </c>
      <c r="AC937" s="21" t="str">
        <f>IFERROR(IF(INDEX(data_wkly!AC:AC,MATCH($B937,data_wkly!$C:$C,0),1)=0,"",INDEX(data_wkly!AC:AC,MATCH($B937,data_wkly!$C:$C,0),1)),"")</f>
        <v/>
      </c>
      <c r="AD937" s="21" t="str">
        <f>IFERROR(IF(INDEX(data_wkly!AD:AD,MATCH($B937,data_wkly!$C:$C,0),1)=0,"",INDEX(data_wkly!AD:AD,MATCH($B937,data_wkly!$C:$C,0),1)),"")</f>
        <v/>
      </c>
      <c r="AE937" s="157" t="str">
        <f t="shared" si="86"/>
        <v/>
      </c>
      <c r="AF937" s="154" t="str">
        <f>IFERROR(IF(INDEX(data_wkly!AF:AF,MATCH($B937,data_wkly!$C:$C,0),1)=0,"",INDEX(data_wkly!AF:AF,MATCH($B937,data_wkly!$C:$C,0),1)),"")</f>
        <v/>
      </c>
      <c r="AG937" s="153" t="str">
        <f>IFERROR(IF(AF937="","",INDEX(data_wkly!AG:AG,MATCH($B937,data_wkly!$C:$C,0),1)),"")</f>
        <v/>
      </c>
      <c r="AH937" s="153" t="str">
        <f>IFERROR(IF(INDEX(data_wkly!AH:AH,MATCH($B937,data_wkly!$C:$C,0),1)=0,"",INDEX(data_wkly!AH:AH,MATCH($B937,data_wkly!$C:$C,0),1)),"")</f>
        <v/>
      </c>
      <c r="AI937" s="153" t="str">
        <f>IFERROR(IF(INDEX(data_wkly!AI:AI,MATCH($B937,data_wkly!$C:$C,0),1)=0,"",INDEX(data_wkly!AI:AI,MATCH($B937,data_wkly!$C:$C,0),1)),"")</f>
        <v/>
      </c>
      <c r="AJ937" s="153" t="str">
        <f>IFERROR(IF(AI937="","",INDEX(data_wkly!AJ:AJ,MATCH($B937,data_wkly!$C:$C,0),1)),"")</f>
        <v/>
      </c>
      <c r="AK937" s="153" t="str">
        <f>IFERROR(IF(INDEX(data_wkly!AK:AK,MATCH($B937,data_wkly!$C:$C,0),1)=0,"",INDEX(data_wkly!AK:AK,MATCH($B937,data_wkly!$C:$C,0),1)),"")</f>
        <v/>
      </c>
      <c r="AL937" s="153" t="str">
        <f>IFERROR(IF(INDEX(data_wkly!AL:AL,MATCH($B937,data_wkly!$C:$C,0),1)=0,"",INDEX(data_wkly!AL:AL,MATCH($B937,data_wkly!$C:$C,0),1)),"")</f>
        <v/>
      </c>
      <c r="AM937" s="183" t="str">
        <f>IFERROR(IF(INDEX(data_wkly!AM:AM,MATCH($B937,data_wkly!$C:$C,0),1)=0,"",INDEX(data_wkly!AM:AM,MATCH($B937,data_wkly!$C:$C,0),1)),"")</f>
        <v/>
      </c>
      <c r="AN937" s="41" t="str">
        <f t="shared" si="85"/>
        <v/>
      </c>
      <c r="AO937" s="88">
        <f t="shared" si="90"/>
        <v>1</v>
      </c>
    </row>
    <row r="938" spans="1:41">
      <c r="A938" s="88" t="str">
        <f t="shared" si="88"/>
        <v/>
      </c>
      <c r="B938" s="89" t="str">
        <f t="shared" si="89"/>
        <v/>
      </c>
      <c r="C938" s="155" t="str">
        <f>IFERROR(IF(INDEX(data_wkly!D:D,MATCH($B938,data_wkly!$C:$C,0),1)=0,"",INDEX(data_wkly!D:D,MATCH($B938,data_wkly!$C:$C,0),1)),"")</f>
        <v/>
      </c>
      <c r="D938" s="21" t="str">
        <f>IFERROR(IF(INDEX(data_wkly!E:E,MATCH($B938,data_wkly!$C:$C,0),1)=0,"",INDEX(data_wkly!E:E,MATCH($B938,data_wkly!$C:$C,0),1)),"")</f>
        <v/>
      </c>
      <c r="E938" s="21" t="str">
        <f>IF(C938="","",IFERROR(INDEX(data_wkly!F:F,MATCH($B938,data_wkly!$C:$C,0),1),""))</f>
        <v/>
      </c>
      <c r="F938" s="21" t="str">
        <f>IF(E938="","",IFERROR(IF(INDEX(data_wkly!G:G,MATCH($B938,data_wkly!$C:$C,0),1)=0,"",INDEX(data_wkly!G:G,MATCH($B938,data_wkly!$C:$C,0),1)),""))</f>
        <v/>
      </c>
      <c r="G938" s="21" t="str">
        <f>IFERROR(IF(INDEX(data_wkly!H:H,MATCH($B938,data_wkly!$C:$C,0),1)=0,"",INDEX(data_wkly!H:H,MATCH($B938,data_wkly!$C:$C,0),1)),"")</f>
        <v/>
      </c>
      <c r="H938" s="21" t="str">
        <f>IF(C938="","",IFERROR(INDEX(data_wkly!I:I,MATCH($B938,data_wkly!$C:$C,0),1),""))</f>
        <v/>
      </c>
      <c r="I938" s="21" t="str">
        <f>IF(H938="","",IFERROR(IF(INDEX(data_wkly!J:J,MATCH($B938,data_wkly!$C:$C,0),1)=0,"",INDEX(data_wkly!J:J,MATCH($B938,data_wkly!$C:$C,0),1)),""))</f>
        <v/>
      </c>
      <c r="J938" s="21" t="str">
        <f>IFERROR(IF(INDEX(data_wkly!K:K,MATCH($B938,data_wkly!$C:$C,0),1)=0,"",INDEX(data_wkly!K:K,MATCH($B938,data_wkly!$C:$C,0),1)),"")</f>
        <v/>
      </c>
      <c r="K938" s="86" t="str">
        <f>IFERROR(IF(INDEX(data_wkly!L:L,MATCH($B938,data_wkly!$C:$C,0),1)=0,"",INDEX(data_wkly!L:L,MATCH($B938,data_wkly!$C:$C,0),1)),"")</f>
        <v/>
      </c>
      <c r="L938" s="156"/>
      <c r="M938" s="155" t="str">
        <f>IFERROR(IF(INDEX(data_wkly!M:M,MATCH($B938,data_wkly!$C:$C,0),1)=0,"",INDEX(data_wkly!M:M,MATCH($B938,data_wkly!$C:$C,0),1)),"")</f>
        <v/>
      </c>
      <c r="N938" s="21" t="str">
        <f>IFERROR(IF(INDEX(data_wkly!N:N,MATCH($B938,data_wkly!$C:$C,0),1)=0,"",INDEX(data_wkly!N:N,MATCH($B938,data_wkly!$C:$C,0),1)),"")</f>
        <v/>
      </c>
      <c r="O938" s="21" t="str">
        <f>IF(M938="","",IFERROR(INDEX(data_wkly!O:O,MATCH($B938,data_wkly!$C:$C,0),1),""))</f>
        <v/>
      </c>
      <c r="P938" s="21" t="str">
        <f>IF(M938="","",IFERROR(IF(INDEX(data_wkly!P:P,MATCH($B938,data_wkly!$C:$C,0),1)=0,"",INDEX(data_wkly!P:P,MATCH($B938,data_wkly!$C:$C,0),1)),""))</f>
        <v/>
      </c>
      <c r="Q938" s="21" t="str">
        <f>IFERROR(IF(INDEX(data_wkly!Q:Q,MATCH($B938,data_wkly!$C:$C,0),1)=0,"",INDEX(data_wkly!Q:Q,MATCH($B938,data_wkly!$C:$C,0),1)),"")</f>
        <v/>
      </c>
      <c r="R938" s="21" t="str">
        <f>IF(M938="","",IFERROR(INDEX(data_wkly!R:R,MATCH($B938,data_wkly!$C:$C,0),1),""))</f>
        <v/>
      </c>
      <c r="S938" s="21" t="str">
        <f>IF(M938="","",IFERROR(IF(INDEX(data_wkly!S:S,MATCH($B938,data_wkly!$C:$C,0),1)=0,"",INDEX(data_wkly!S:S,MATCH($B938,data_wkly!$C:$C,0),1)),""))</f>
        <v/>
      </c>
      <c r="T938" s="21" t="str">
        <f>IFERROR(IF(INDEX(data_wkly!T:T,MATCH($B938,data_wkly!$C:$C,0),1)=0,"",INDEX(data_wkly!T:T,MATCH($B938,data_wkly!$C:$C,0),1)),"")</f>
        <v/>
      </c>
      <c r="U938" s="86" t="str">
        <f>IFERROR(IF(INDEX(data_wkly!U:U,MATCH($B938,data_wkly!$C:$C,0),1)=0,"",INDEX(data_wkly!U:U,MATCH($B938,data_wkly!$C:$C,0),1)),"")</f>
        <v/>
      </c>
      <c r="V938" s="157" t="str">
        <f t="shared" si="87"/>
        <v/>
      </c>
      <c r="W938" s="152" t="str">
        <f>IFERROR(IF(INDEX(data_wkly!W:W,MATCH($B938,data_wkly!$C:$C,0),1)=0,"",INDEX(data_wkly!W:W,MATCH($B938,data_wkly!$C:$C,0),1)),"")</f>
        <v/>
      </c>
      <c r="X938" s="21" t="str">
        <f>IFERROR(IF(INDEX(data_wkly!X:X,MATCH($B938,data_wkly!$C:$C,0),1)=0,"",INDEX(data_wkly!X:X,MATCH($B938,data_wkly!$C:$C,0),1)),"")</f>
        <v/>
      </c>
      <c r="Y938" s="21" t="str">
        <f>IFERROR(IF(INDEX(data_wkly!Y:Y,MATCH($B938,data_wkly!$C:$C,0),1)=0,"",INDEX(data_wkly!Y:Y,MATCH($B938,data_wkly!$C:$C,0),1)),"")</f>
        <v/>
      </c>
      <c r="Z938" s="21" t="str">
        <f>IFERROR(IF(INDEX(data_wkly!Z:Z,MATCH($B938,data_wkly!$C:$C,0),1)=0,"",INDEX(data_wkly!Z:Z,MATCH($B938,data_wkly!$C:$C,0),1)),"")</f>
        <v/>
      </c>
      <c r="AA938" s="152" t="str">
        <f>IFERROR(IF(INDEX(data_wkly!AA:AA,MATCH($B938,data_wkly!$C:$C,0),1)=0,"",INDEX(data_wkly!AA:AA,MATCH($B938,data_wkly!$C:$C,0),1)),"")</f>
        <v/>
      </c>
      <c r="AB938" s="21" t="str">
        <f>IFERROR(IF(INDEX(data_wkly!AB:AB,MATCH($B938,data_wkly!$C:$C,0),1)=0,"",INDEX(data_wkly!AB:AB,MATCH($B938,data_wkly!$C:$C,0),1)),"")</f>
        <v/>
      </c>
      <c r="AC938" s="21" t="str">
        <f>IFERROR(IF(INDEX(data_wkly!AC:AC,MATCH($B938,data_wkly!$C:$C,0),1)=0,"",INDEX(data_wkly!AC:AC,MATCH($B938,data_wkly!$C:$C,0),1)),"")</f>
        <v/>
      </c>
      <c r="AD938" s="21" t="str">
        <f>IFERROR(IF(INDEX(data_wkly!AD:AD,MATCH($B938,data_wkly!$C:$C,0),1)=0,"",INDEX(data_wkly!AD:AD,MATCH($B938,data_wkly!$C:$C,0),1)),"")</f>
        <v/>
      </c>
      <c r="AE938" s="157" t="str">
        <f t="shared" si="86"/>
        <v/>
      </c>
      <c r="AF938" s="154" t="str">
        <f>IFERROR(IF(INDEX(data_wkly!AF:AF,MATCH($B938,data_wkly!$C:$C,0),1)=0,"",INDEX(data_wkly!AF:AF,MATCH($B938,data_wkly!$C:$C,0),1)),"")</f>
        <v/>
      </c>
      <c r="AG938" s="153" t="str">
        <f>IFERROR(IF(AF938="","",INDEX(data_wkly!AG:AG,MATCH($B938,data_wkly!$C:$C,0),1)),"")</f>
        <v/>
      </c>
      <c r="AH938" s="153" t="str">
        <f>IFERROR(IF(INDEX(data_wkly!AH:AH,MATCH($B938,data_wkly!$C:$C,0),1)=0,"",INDEX(data_wkly!AH:AH,MATCH($B938,data_wkly!$C:$C,0),1)),"")</f>
        <v/>
      </c>
      <c r="AI938" s="153" t="str">
        <f>IFERROR(IF(INDEX(data_wkly!AI:AI,MATCH($B938,data_wkly!$C:$C,0),1)=0,"",INDEX(data_wkly!AI:AI,MATCH($B938,data_wkly!$C:$C,0),1)),"")</f>
        <v/>
      </c>
      <c r="AJ938" s="153" t="str">
        <f>IFERROR(IF(AI938="","",INDEX(data_wkly!AJ:AJ,MATCH($B938,data_wkly!$C:$C,0),1)),"")</f>
        <v/>
      </c>
      <c r="AK938" s="153" t="str">
        <f>IFERROR(IF(INDEX(data_wkly!AK:AK,MATCH($B938,data_wkly!$C:$C,0),1)=0,"",INDEX(data_wkly!AK:AK,MATCH($B938,data_wkly!$C:$C,0),1)),"")</f>
        <v/>
      </c>
      <c r="AL938" s="153" t="str">
        <f>IFERROR(IF(INDEX(data_wkly!AL:AL,MATCH($B938,data_wkly!$C:$C,0),1)=0,"",INDEX(data_wkly!AL:AL,MATCH($B938,data_wkly!$C:$C,0),1)),"")</f>
        <v/>
      </c>
      <c r="AM938" s="183" t="str">
        <f>IFERROR(IF(INDEX(data_wkly!AM:AM,MATCH($B938,data_wkly!$C:$C,0),1)=0,"",INDEX(data_wkly!AM:AM,MATCH($B938,data_wkly!$C:$C,0),1)),"")</f>
        <v/>
      </c>
      <c r="AN938" s="41" t="str">
        <f t="shared" si="85"/>
        <v/>
      </c>
      <c r="AO938" s="88">
        <f t="shared" si="90"/>
        <v>2</v>
      </c>
    </row>
    <row r="939" spans="1:41">
      <c r="A939" s="88" t="str">
        <f t="shared" si="88"/>
        <v/>
      </c>
      <c r="B939" s="89" t="str">
        <f t="shared" si="89"/>
        <v/>
      </c>
      <c r="C939" s="155" t="str">
        <f>IFERROR(IF(INDEX(data_wkly!D:D,MATCH($B939,data_wkly!$C:$C,0),1)=0,"",INDEX(data_wkly!D:D,MATCH($B939,data_wkly!$C:$C,0),1)),"")</f>
        <v/>
      </c>
      <c r="D939" s="21" t="str">
        <f>IFERROR(IF(INDEX(data_wkly!E:E,MATCH($B939,data_wkly!$C:$C,0),1)=0,"",INDEX(data_wkly!E:E,MATCH($B939,data_wkly!$C:$C,0),1)),"")</f>
        <v/>
      </c>
      <c r="E939" s="21" t="str">
        <f>IF(C939="","",IFERROR(INDEX(data_wkly!F:F,MATCH($B939,data_wkly!$C:$C,0),1),""))</f>
        <v/>
      </c>
      <c r="F939" s="21" t="str">
        <f>IF(E939="","",IFERROR(IF(INDEX(data_wkly!G:G,MATCH($B939,data_wkly!$C:$C,0),1)=0,"",INDEX(data_wkly!G:G,MATCH($B939,data_wkly!$C:$C,0),1)),""))</f>
        <v/>
      </c>
      <c r="G939" s="21" t="str">
        <f>IFERROR(IF(INDEX(data_wkly!H:H,MATCH($B939,data_wkly!$C:$C,0),1)=0,"",INDEX(data_wkly!H:H,MATCH($B939,data_wkly!$C:$C,0),1)),"")</f>
        <v/>
      </c>
      <c r="H939" s="21" t="str">
        <f>IF(C939="","",IFERROR(INDEX(data_wkly!I:I,MATCH($B939,data_wkly!$C:$C,0),1),""))</f>
        <v/>
      </c>
      <c r="I939" s="21" t="str">
        <f>IF(H939="","",IFERROR(IF(INDEX(data_wkly!J:J,MATCH($B939,data_wkly!$C:$C,0),1)=0,"",INDEX(data_wkly!J:J,MATCH($B939,data_wkly!$C:$C,0),1)),""))</f>
        <v/>
      </c>
      <c r="J939" s="21" t="str">
        <f>IFERROR(IF(INDEX(data_wkly!K:K,MATCH($B939,data_wkly!$C:$C,0),1)=0,"",INDEX(data_wkly!K:K,MATCH($B939,data_wkly!$C:$C,0),1)),"")</f>
        <v/>
      </c>
      <c r="K939" s="86" t="str">
        <f>IFERROR(IF(INDEX(data_wkly!L:L,MATCH($B939,data_wkly!$C:$C,0),1)=0,"",INDEX(data_wkly!L:L,MATCH($B939,data_wkly!$C:$C,0),1)),"")</f>
        <v/>
      </c>
      <c r="L939" s="156"/>
      <c r="M939" s="155" t="str">
        <f>IFERROR(IF(INDEX(data_wkly!M:M,MATCH($B939,data_wkly!$C:$C,0),1)=0,"",INDEX(data_wkly!M:M,MATCH($B939,data_wkly!$C:$C,0),1)),"")</f>
        <v/>
      </c>
      <c r="N939" s="21" t="str">
        <f>IFERROR(IF(INDEX(data_wkly!N:N,MATCH($B939,data_wkly!$C:$C,0),1)=0,"",INDEX(data_wkly!N:N,MATCH($B939,data_wkly!$C:$C,0),1)),"")</f>
        <v/>
      </c>
      <c r="O939" s="21" t="str">
        <f>IF(M939="","",IFERROR(INDEX(data_wkly!O:O,MATCH($B939,data_wkly!$C:$C,0),1),""))</f>
        <v/>
      </c>
      <c r="P939" s="21" t="str">
        <f>IF(M939="","",IFERROR(IF(INDEX(data_wkly!P:P,MATCH($B939,data_wkly!$C:$C,0),1)=0,"",INDEX(data_wkly!P:P,MATCH($B939,data_wkly!$C:$C,0),1)),""))</f>
        <v/>
      </c>
      <c r="Q939" s="21" t="str">
        <f>IFERROR(IF(INDEX(data_wkly!Q:Q,MATCH($B939,data_wkly!$C:$C,0),1)=0,"",INDEX(data_wkly!Q:Q,MATCH($B939,data_wkly!$C:$C,0),1)),"")</f>
        <v/>
      </c>
      <c r="R939" s="21" t="str">
        <f>IF(M939="","",IFERROR(INDEX(data_wkly!R:R,MATCH($B939,data_wkly!$C:$C,0),1),""))</f>
        <v/>
      </c>
      <c r="S939" s="21" t="str">
        <f>IF(M939="","",IFERROR(IF(INDEX(data_wkly!S:S,MATCH($B939,data_wkly!$C:$C,0),1)=0,"",INDEX(data_wkly!S:S,MATCH($B939,data_wkly!$C:$C,0),1)),""))</f>
        <v/>
      </c>
      <c r="T939" s="21" t="str">
        <f>IFERROR(IF(INDEX(data_wkly!T:T,MATCH($B939,data_wkly!$C:$C,0),1)=0,"",INDEX(data_wkly!T:T,MATCH($B939,data_wkly!$C:$C,0),1)),"")</f>
        <v/>
      </c>
      <c r="U939" s="86" t="str">
        <f>IFERROR(IF(INDEX(data_wkly!U:U,MATCH($B939,data_wkly!$C:$C,0),1)=0,"",INDEX(data_wkly!U:U,MATCH($B939,data_wkly!$C:$C,0),1)),"")</f>
        <v/>
      </c>
      <c r="V939" s="157" t="str">
        <f t="shared" si="87"/>
        <v/>
      </c>
      <c r="W939" s="152" t="str">
        <f>IFERROR(IF(INDEX(data_wkly!W:W,MATCH($B939,data_wkly!$C:$C,0),1)=0,"",INDEX(data_wkly!W:W,MATCH($B939,data_wkly!$C:$C,0),1)),"")</f>
        <v/>
      </c>
      <c r="X939" s="21" t="str">
        <f>IFERROR(IF(INDEX(data_wkly!X:X,MATCH($B939,data_wkly!$C:$C,0),1)=0,"",INDEX(data_wkly!X:X,MATCH($B939,data_wkly!$C:$C,0),1)),"")</f>
        <v/>
      </c>
      <c r="Y939" s="21" t="str">
        <f>IFERROR(IF(INDEX(data_wkly!Y:Y,MATCH($B939,data_wkly!$C:$C,0),1)=0,"",INDEX(data_wkly!Y:Y,MATCH($B939,data_wkly!$C:$C,0),1)),"")</f>
        <v/>
      </c>
      <c r="Z939" s="21" t="str">
        <f>IFERROR(IF(INDEX(data_wkly!Z:Z,MATCH($B939,data_wkly!$C:$C,0),1)=0,"",INDEX(data_wkly!Z:Z,MATCH($B939,data_wkly!$C:$C,0),1)),"")</f>
        <v/>
      </c>
      <c r="AA939" s="152" t="str">
        <f>IFERROR(IF(INDEX(data_wkly!AA:AA,MATCH($B939,data_wkly!$C:$C,0),1)=0,"",INDEX(data_wkly!AA:AA,MATCH($B939,data_wkly!$C:$C,0),1)),"")</f>
        <v/>
      </c>
      <c r="AB939" s="21" t="str">
        <f>IFERROR(IF(INDEX(data_wkly!AB:AB,MATCH($B939,data_wkly!$C:$C,0),1)=0,"",INDEX(data_wkly!AB:AB,MATCH($B939,data_wkly!$C:$C,0),1)),"")</f>
        <v/>
      </c>
      <c r="AC939" s="21" t="str">
        <f>IFERROR(IF(INDEX(data_wkly!AC:AC,MATCH($B939,data_wkly!$C:$C,0),1)=0,"",INDEX(data_wkly!AC:AC,MATCH($B939,data_wkly!$C:$C,0),1)),"")</f>
        <v/>
      </c>
      <c r="AD939" s="21" t="str">
        <f>IFERROR(IF(INDEX(data_wkly!AD:AD,MATCH($B939,data_wkly!$C:$C,0),1)=0,"",INDEX(data_wkly!AD:AD,MATCH($B939,data_wkly!$C:$C,0),1)),"")</f>
        <v/>
      </c>
      <c r="AE939" s="157" t="str">
        <f t="shared" si="86"/>
        <v/>
      </c>
      <c r="AF939" s="154" t="str">
        <f>IFERROR(IF(INDEX(data_wkly!AF:AF,MATCH($B939,data_wkly!$C:$C,0),1)=0,"",INDEX(data_wkly!AF:AF,MATCH($B939,data_wkly!$C:$C,0),1)),"")</f>
        <v/>
      </c>
      <c r="AG939" s="153" t="str">
        <f>IFERROR(IF(AF939="","",INDEX(data_wkly!AG:AG,MATCH($B939,data_wkly!$C:$C,0),1)),"")</f>
        <v/>
      </c>
      <c r="AH939" s="153" t="str">
        <f>IFERROR(IF(INDEX(data_wkly!AH:AH,MATCH($B939,data_wkly!$C:$C,0),1)=0,"",INDEX(data_wkly!AH:AH,MATCH($B939,data_wkly!$C:$C,0),1)),"")</f>
        <v/>
      </c>
      <c r="AI939" s="153" t="str">
        <f>IFERROR(IF(INDEX(data_wkly!AI:AI,MATCH($B939,data_wkly!$C:$C,0),1)=0,"",INDEX(data_wkly!AI:AI,MATCH($B939,data_wkly!$C:$C,0),1)),"")</f>
        <v/>
      </c>
      <c r="AJ939" s="153" t="str">
        <f>IFERROR(IF(AI939="","",INDEX(data_wkly!AJ:AJ,MATCH($B939,data_wkly!$C:$C,0),1)),"")</f>
        <v/>
      </c>
      <c r="AK939" s="153" t="str">
        <f>IFERROR(IF(INDEX(data_wkly!AK:AK,MATCH($B939,data_wkly!$C:$C,0),1)=0,"",INDEX(data_wkly!AK:AK,MATCH($B939,data_wkly!$C:$C,0),1)),"")</f>
        <v/>
      </c>
      <c r="AL939" s="153" t="str">
        <f>IFERROR(IF(INDEX(data_wkly!AL:AL,MATCH($B939,data_wkly!$C:$C,0),1)=0,"",INDEX(data_wkly!AL:AL,MATCH($B939,data_wkly!$C:$C,0),1)),"")</f>
        <v/>
      </c>
      <c r="AM939" s="183" t="str">
        <f>IFERROR(IF(INDEX(data_wkly!AM:AM,MATCH($B939,data_wkly!$C:$C,0),1)=0,"",INDEX(data_wkly!AM:AM,MATCH($B939,data_wkly!$C:$C,0),1)),"")</f>
        <v/>
      </c>
      <c r="AN939" s="41" t="str">
        <f t="shared" si="85"/>
        <v/>
      </c>
      <c r="AO939" s="88">
        <f t="shared" si="90"/>
        <v>1</v>
      </c>
    </row>
    <row r="940" spans="1:41">
      <c r="A940" s="88" t="str">
        <f t="shared" si="88"/>
        <v/>
      </c>
      <c r="B940" s="89" t="str">
        <f t="shared" si="89"/>
        <v/>
      </c>
      <c r="C940" s="155" t="str">
        <f>IFERROR(IF(INDEX(data_wkly!D:D,MATCH($B940,data_wkly!$C:$C,0),1)=0,"",INDEX(data_wkly!D:D,MATCH($B940,data_wkly!$C:$C,0),1)),"")</f>
        <v/>
      </c>
      <c r="D940" s="21" t="str">
        <f>IFERROR(IF(INDEX(data_wkly!E:E,MATCH($B940,data_wkly!$C:$C,0),1)=0,"",INDEX(data_wkly!E:E,MATCH($B940,data_wkly!$C:$C,0),1)),"")</f>
        <v/>
      </c>
      <c r="E940" s="21" t="str">
        <f>IF(C940="","",IFERROR(INDEX(data_wkly!F:F,MATCH($B940,data_wkly!$C:$C,0),1),""))</f>
        <v/>
      </c>
      <c r="F940" s="21" t="str">
        <f>IF(E940="","",IFERROR(IF(INDEX(data_wkly!G:G,MATCH($B940,data_wkly!$C:$C,0),1)=0,"",INDEX(data_wkly!G:G,MATCH($B940,data_wkly!$C:$C,0),1)),""))</f>
        <v/>
      </c>
      <c r="G940" s="21" t="str">
        <f>IFERROR(IF(INDEX(data_wkly!H:H,MATCH($B940,data_wkly!$C:$C,0),1)=0,"",INDEX(data_wkly!H:H,MATCH($B940,data_wkly!$C:$C,0),1)),"")</f>
        <v/>
      </c>
      <c r="H940" s="21" t="str">
        <f>IF(C940="","",IFERROR(INDEX(data_wkly!I:I,MATCH($B940,data_wkly!$C:$C,0),1),""))</f>
        <v/>
      </c>
      <c r="I940" s="21" t="str">
        <f>IF(H940="","",IFERROR(IF(INDEX(data_wkly!J:J,MATCH($B940,data_wkly!$C:$C,0),1)=0,"",INDEX(data_wkly!J:J,MATCH($B940,data_wkly!$C:$C,0),1)),""))</f>
        <v/>
      </c>
      <c r="J940" s="21" t="str">
        <f>IFERROR(IF(INDEX(data_wkly!K:K,MATCH($B940,data_wkly!$C:$C,0),1)=0,"",INDEX(data_wkly!K:K,MATCH($B940,data_wkly!$C:$C,0),1)),"")</f>
        <v/>
      </c>
      <c r="K940" s="86" t="str">
        <f>IFERROR(IF(INDEX(data_wkly!L:L,MATCH($B940,data_wkly!$C:$C,0),1)=0,"",INDEX(data_wkly!L:L,MATCH($B940,data_wkly!$C:$C,0),1)),"")</f>
        <v/>
      </c>
      <c r="L940" s="156"/>
      <c r="M940" s="155" t="str">
        <f>IFERROR(IF(INDEX(data_wkly!M:M,MATCH($B940,data_wkly!$C:$C,0),1)=0,"",INDEX(data_wkly!M:M,MATCH($B940,data_wkly!$C:$C,0),1)),"")</f>
        <v/>
      </c>
      <c r="N940" s="21" t="str">
        <f>IFERROR(IF(INDEX(data_wkly!N:N,MATCH($B940,data_wkly!$C:$C,0),1)=0,"",INDEX(data_wkly!N:N,MATCH($B940,data_wkly!$C:$C,0),1)),"")</f>
        <v/>
      </c>
      <c r="O940" s="21" t="str">
        <f>IF(M940="","",IFERROR(INDEX(data_wkly!O:O,MATCH($B940,data_wkly!$C:$C,0),1),""))</f>
        <v/>
      </c>
      <c r="P940" s="21" t="str">
        <f>IF(M940="","",IFERROR(IF(INDEX(data_wkly!P:P,MATCH($B940,data_wkly!$C:$C,0),1)=0,"",INDEX(data_wkly!P:P,MATCH($B940,data_wkly!$C:$C,0),1)),""))</f>
        <v/>
      </c>
      <c r="Q940" s="21" t="str">
        <f>IFERROR(IF(INDEX(data_wkly!Q:Q,MATCH($B940,data_wkly!$C:$C,0),1)=0,"",INDEX(data_wkly!Q:Q,MATCH($B940,data_wkly!$C:$C,0),1)),"")</f>
        <v/>
      </c>
      <c r="R940" s="21" t="str">
        <f>IF(M940="","",IFERROR(INDEX(data_wkly!R:R,MATCH($B940,data_wkly!$C:$C,0),1),""))</f>
        <v/>
      </c>
      <c r="S940" s="21" t="str">
        <f>IF(M940="","",IFERROR(IF(INDEX(data_wkly!S:S,MATCH($B940,data_wkly!$C:$C,0),1)=0,"",INDEX(data_wkly!S:S,MATCH($B940,data_wkly!$C:$C,0),1)),""))</f>
        <v/>
      </c>
      <c r="T940" s="21" t="str">
        <f>IFERROR(IF(INDEX(data_wkly!T:T,MATCH($B940,data_wkly!$C:$C,0),1)=0,"",INDEX(data_wkly!T:T,MATCH($B940,data_wkly!$C:$C,0),1)),"")</f>
        <v/>
      </c>
      <c r="U940" s="86" t="str">
        <f>IFERROR(IF(INDEX(data_wkly!U:U,MATCH($B940,data_wkly!$C:$C,0),1)=0,"",INDEX(data_wkly!U:U,MATCH($B940,data_wkly!$C:$C,0),1)),"")</f>
        <v/>
      </c>
      <c r="V940" s="157" t="str">
        <f t="shared" si="87"/>
        <v/>
      </c>
      <c r="W940" s="152" t="str">
        <f>IFERROR(IF(INDEX(data_wkly!W:W,MATCH($B940,data_wkly!$C:$C,0),1)=0,"",INDEX(data_wkly!W:W,MATCH($B940,data_wkly!$C:$C,0),1)),"")</f>
        <v/>
      </c>
      <c r="X940" s="21" t="str">
        <f>IFERROR(IF(INDEX(data_wkly!X:X,MATCH($B940,data_wkly!$C:$C,0),1)=0,"",INDEX(data_wkly!X:X,MATCH($B940,data_wkly!$C:$C,0),1)),"")</f>
        <v/>
      </c>
      <c r="Y940" s="21" t="str">
        <f>IFERROR(IF(INDEX(data_wkly!Y:Y,MATCH($B940,data_wkly!$C:$C,0),1)=0,"",INDEX(data_wkly!Y:Y,MATCH($B940,data_wkly!$C:$C,0),1)),"")</f>
        <v/>
      </c>
      <c r="Z940" s="21" t="str">
        <f>IFERROR(IF(INDEX(data_wkly!Z:Z,MATCH($B940,data_wkly!$C:$C,0),1)=0,"",INDEX(data_wkly!Z:Z,MATCH($B940,data_wkly!$C:$C,0),1)),"")</f>
        <v/>
      </c>
      <c r="AA940" s="152" t="str">
        <f>IFERROR(IF(INDEX(data_wkly!AA:AA,MATCH($B940,data_wkly!$C:$C,0),1)=0,"",INDEX(data_wkly!AA:AA,MATCH($B940,data_wkly!$C:$C,0),1)),"")</f>
        <v/>
      </c>
      <c r="AB940" s="21" t="str">
        <f>IFERROR(IF(INDEX(data_wkly!AB:AB,MATCH($B940,data_wkly!$C:$C,0),1)=0,"",INDEX(data_wkly!AB:AB,MATCH($B940,data_wkly!$C:$C,0),1)),"")</f>
        <v/>
      </c>
      <c r="AC940" s="21" t="str">
        <f>IFERROR(IF(INDEX(data_wkly!AC:AC,MATCH($B940,data_wkly!$C:$C,0),1)=0,"",INDEX(data_wkly!AC:AC,MATCH($B940,data_wkly!$C:$C,0),1)),"")</f>
        <v/>
      </c>
      <c r="AD940" s="21" t="str">
        <f>IFERROR(IF(INDEX(data_wkly!AD:AD,MATCH($B940,data_wkly!$C:$C,0),1)=0,"",INDEX(data_wkly!AD:AD,MATCH($B940,data_wkly!$C:$C,0),1)),"")</f>
        <v/>
      </c>
      <c r="AE940" s="157" t="str">
        <f t="shared" si="86"/>
        <v/>
      </c>
      <c r="AF940" s="154" t="str">
        <f>IFERROR(IF(INDEX(data_wkly!AF:AF,MATCH($B940,data_wkly!$C:$C,0),1)=0,"",INDEX(data_wkly!AF:AF,MATCH($B940,data_wkly!$C:$C,0),1)),"")</f>
        <v/>
      </c>
      <c r="AG940" s="153" t="str">
        <f>IFERROR(IF(AF940="","",INDEX(data_wkly!AG:AG,MATCH($B940,data_wkly!$C:$C,0),1)),"")</f>
        <v/>
      </c>
      <c r="AH940" s="153" t="str">
        <f>IFERROR(IF(INDEX(data_wkly!AH:AH,MATCH($B940,data_wkly!$C:$C,0),1)=0,"",INDEX(data_wkly!AH:AH,MATCH($B940,data_wkly!$C:$C,0),1)),"")</f>
        <v/>
      </c>
      <c r="AI940" s="153" t="str">
        <f>IFERROR(IF(INDEX(data_wkly!AI:AI,MATCH($B940,data_wkly!$C:$C,0),1)=0,"",INDEX(data_wkly!AI:AI,MATCH($B940,data_wkly!$C:$C,0),1)),"")</f>
        <v/>
      </c>
      <c r="AJ940" s="153" t="str">
        <f>IFERROR(IF(AI940="","",INDEX(data_wkly!AJ:AJ,MATCH($B940,data_wkly!$C:$C,0),1)),"")</f>
        <v/>
      </c>
      <c r="AK940" s="153" t="str">
        <f>IFERROR(IF(INDEX(data_wkly!AK:AK,MATCH($B940,data_wkly!$C:$C,0),1)=0,"",INDEX(data_wkly!AK:AK,MATCH($B940,data_wkly!$C:$C,0),1)),"")</f>
        <v/>
      </c>
      <c r="AL940" s="153" t="str">
        <f>IFERROR(IF(INDEX(data_wkly!AL:AL,MATCH($B940,data_wkly!$C:$C,0),1)=0,"",INDEX(data_wkly!AL:AL,MATCH($B940,data_wkly!$C:$C,0),1)),"")</f>
        <v/>
      </c>
      <c r="AM940" s="183" t="str">
        <f>IFERROR(IF(INDEX(data_wkly!AM:AM,MATCH($B940,data_wkly!$C:$C,0),1)=0,"",INDEX(data_wkly!AM:AM,MATCH($B940,data_wkly!$C:$C,0),1)),"")</f>
        <v/>
      </c>
      <c r="AN940" s="41" t="str">
        <f t="shared" si="85"/>
        <v/>
      </c>
      <c r="AO940" s="88">
        <f t="shared" si="90"/>
        <v>2</v>
      </c>
    </row>
    <row r="941" spans="1:41">
      <c r="A941" s="88" t="str">
        <f t="shared" si="88"/>
        <v/>
      </c>
      <c r="B941" s="89" t="str">
        <f t="shared" si="89"/>
        <v/>
      </c>
      <c r="C941" s="155" t="str">
        <f>IFERROR(IF(INDEX(data_wkly!D:D,MATCH($B941,data_wkly!$C:$C,0),1)=0,"",INDEX(data_wkly!D:D,MATCH($B941,data_wkly!$C:$C,0),1)),"")</f>
        <v/>
      </c>
      <c r="D941" s="21" t="str">
        <f>IFERROR(IF(INDEX(data_wkly!E:E,MATCH($B941,data_wkly!$C:$C,0),1)=0,"",INDEX(data_wkly!E:E,MATCH($B941,data_wkly!$C:$C,0),1)),"")</f>
        <v/>
      </c>
      <c r="E941" s="21" t="str">
        <f>IF(C941="","",IFERROR(INDEX(data_wkly!F:F,MATCH($B941,data_wkly!$C:$C,0),1),""))</f>
        <v/>
      </c>
      <c r="F941" s="21" t="str">
        <f>IF(E941="","",IFERROR(IF(INDEX(data_wkly!G:G,MATCH($B941,data_wkly!$C:$C,0),1)=0,"",INDEX(data_wkly!G:G,MATCH($B941,data_wkly!$C:$C,0),1)),""))</f>
        <v/>
      </c>
      <c r="G941" s="21" t="str">
        <f>IFERROR(IF(INDEX(data_wkly!H:H,MATCH($B941,data_wkly!$C:$C,0),1)=0,"",INDEX(data_wkly!H:H,MATCH($B941,data_wkly!$C:$C,0),1)),"")</f>
        <v/>
      </c>
      <c r="H941" s="21" t="str">
        <f>IF(C941="","",IFERROR(INDEX(data_wkly!I:I,MATCH($B941,data_wkly!$C:$C,0),1),""))</f>
        <v/>
      </c>
      <c r="I941" s="21" t="str">
        <f>IF(H941="","",IFERROR(IF(INDEX(data_wkly!J:J,MATCH($B941,data_wkly!$C:$C,0),1)=0,"",INDEX(data_wkly!J:J,MATCH($B941,data_wkly!$C:$C,0),1)),""))</f>
        <v/>
      </c>
      <c r="J941" s="21" t="str">
        <f>IFERROR(IF(INDEX(data_wkly!K:K,MATCH($B941,data_wkly!$C:$C,0),1)=0,"",INDEX(data_wkly!K:K,MATCH($B941,data_wkly!$C:$C,0),1)),"")</f>
        <v/>
      </c>
      <c r="K941" s="86" t="str">
        <f>IFERROR(IF(INDEX(data_wkly!L:L,MATCH($B941,data_wkly!$C:$C,0),1)=0,"",INDEX(data_wkly!L:L,MATCH($B941,data_wkly!$C:$C,0),1)),"")</f>
        <v/>
      </c>
      <c r="L941" s="156"/>
      <c r="M941" s="155" t="str">
        <f>IFERROR(IF(INDEX(data_wkly!M:M,MATCH($B941,data_wkly!$C:$C,0),1)=0,"",INDEX(data_wkly!M:M,MATCH($B941,data_wkly!$C:$C,0),1)),"")</f>
        <v/>
      </c>
      <c r="N941" s="21" t="str">
        <f>IFERROR(IF(INDEX(data_wkly!N:N,MATCH($B941,data_wkly!$C:$C,0),1)=0,"",INDEX(data_wkly!N:N,MATCH($B941,data_wkly!$C:$C,0),1)),"")</f>
        <v/>
      </c>
      <c r="O941" s="21" t="str">
        <f>IF(M941="","",IFERROR(INDEX(data_wkly!O:O,MATCH($B941,data_wkly!$C:$C,0),1),""))</f>
        <v/>
      </c>
      <c r="P941" s="21" t="str">
        <f>IF(M941="","",IFERROR(IF(INDEX(data_wkly!P:P,MATCH($B941,data_wkly!$C:$C,0),1)=0,"",INDEX(data_wkly!P:P,MATCH($B941,data_wkly!$C:$C,0),1)),""))</f>
        <v/>
      </c>
      <c r="Q941" s="21" t="str">
        <f>IFERROR(IF(INDEX(data_wkly!Q:Q,MATCH($B941,data_wkly!$C:$C,0),1)=0,"",INDEX(data_wkly!Q:Q,MATCH($B941,data_wkly!$C:$C,0),1)),"")</f>
        <v/>
      </c>
      <c r="R941" s="21" t="str">
        <f>IF(M941="","",IFERROR(INDEX(data_wkly!R:R,MATCH($B941,data_wkly!$C:$C,0),1),""))</f>
        <v/>
      </c>
      <c r="S941" s="21" t="str">
        <f>IF(M941="","",IFERROR(IF(INDEX(data_wkly!S:S,MATCH($B941,data_wkly!$C:$C,0),1)=0,"",INDEX(data_wkly!S:S,MATCH($B941,data_wkly!$C:$C,0),1)),""))</f>
        <v/>
      </c>
      <c r="T941" s="21" t="str">
        <f>IFERROR(IF(INDEX(data_wkly!T:T,MATCH($B941,data_wkly!$C:$C,0),1)=0,"",INDEX(data_wkly!T:T,MATCH($B941,data_wkly!$C:$C,0),1)),"")</f>
        <v/>
      </c>
      <c r="U941" s="86" t="str">
        <f>IFERROR(IF(INDEX(data_wkly!U:U,MATCH($B941,data_wkly!$C:$C,0),1)=0,"",INDEX(data_wkly!U:U,MATCH($B941,data_wkly!$C:$C,0),1)),"")</f>
        <v/>
      </c>
      <c r="V941" s="157" t="str">
        <f t="shared" si="87"/>
        <v/>
      </c>
      <c r="W941" s="152" t="str">
        <f>IFERROR(IF(INDEX(data_wkly!W:W,MATCH($B941,data_wkly!$C:$C,0),1)=0,"",INDEX(data_wkly!W:W,MATCH($B941,data_wkly!$C:$C,0),1)),"")</f>
        <v/>
      </c>
      <c r="X941" s="21" t="str">
        <f>IFERROR(IF(INDEX(data_wkly!X:X,MATCH($B941,data_wkly!$C:$C,0),1)=0,"",INDEX(data_wkly!X:X,MATCH($B941,data_wkly!$C:$C,0),1)),"")</f>
        <v/>
      </c>
      <c r="Y941" s="21" t="str">
        <f>IFERROR(IF(INDEX(data_wkly!Y:Y,MATCH($B941,data_wkly!$C:$C,0),1)=0,"",INDEX(data_wkly!Y:Y,MATCH($B941,data_wkly!$C:$C,0),1)),"")</f>
        <v/>
      </c>
      <c r="Z941" s="21" t="str">
        <f>IFERROR(IF(INDEX(data_wkly!Z:Z,MATCH($B941,data_wkly!$C:$C,0),1)=0,"",INDEX(data_wkly!Z:Z,MATCH($B941,data_wkly!$C:$C,0),1)),"")</f>
        <v/>
      </c>
      <c r="AA941" s="152" t="str">
        <f>IFERROR(IF(INDEX(data_wkly!AA:AA,MATCH($B941,data_wkly!$C:$C,0),1)=0,"",INDEX(data_wkly!AA:AA,MATCH($B941,data_wkly!$C:$C,0),1)),"")</f>
        <v/>
      </c>
      <c r="AB941" s="21" t="str">
        <f>IFERROR(IF(INDEX(data_wkly!AB:AB,MATCH($B941,data_wkly!$C:$C,0),1)=0,"",INDEX(data_wkly!AB:AB,MATCH($B941,data_wkly!$C:$C,0),1)),"")</f>
        <v/>
      </c>
      <c r="AC941" s="21" t="str">
        <f>IFERROR(IF(INDEX(data_wkly!AC:AC,MATCH($B941,data_wkly!$C:$C,0),1)=0,"",INDEX(data_wkly!AC:AC,MATCH($B941,data_wkly!$C:$C,0),1)),"")</f>
        <v/>
      </c>
      <c r="AD941" s="21" t="str">
        <f>IFERROR(IF(INDEX(data_wkly!AD:AD,MATCH($B941,data_wkly!$C:$C,0),1)=0,"",INDEX(data_wkly!AD:AD,MATCH($B941,data_wkly!$C:$C,0),1)),"")</f>
        <v/>
      </c>
      <c r="AE941" s="157" t="str">
        <f t="shared" si="86"/>
        <v/>
      </c>
      <c r="AF941" s="154" t="str">
        <f>IFERROR(IF(INDEX(data_wkly!AF:AF,MATCH($B941,data_wkly!$C:$C,0),1)=0,"",INDEX(data_wkly!AF:AF,MATCH($B941,data_wkly!$C:$C,0),1)),"")</f>
        <v/>
      </c>
      <c r="AG941" s="153" t="str">
        <f>IFERROR(IF(AF941="","",INDEX(data_wkly!AG:AG,MATCH($B941,data_wkly!$C:$C,0),1)),"")</f>
        <v/>
      </c>
      <c r="AH941" s="153" t="str">
        <f>IFERROR(IF(INDEX(data_wkly!AH:AH,MATCH($B941,data_wkly!$C:$C,0),1)=0,"",INDEX(data_wkly!AH:AH,MATCH($B941,data_wkly!$C:$C,0),1)),"")</f>
        <v/>
      </c>
      <c r="AI941" s="153" t="str">
        <f>IFERROR(IF(INDEX(data_wkly!AI:AI,MATCH($B941,data_wkly!$C:$C,0),1)=0,"",INDEX(data_wkly!AI:AI,MATCH($B941,data_wkly!$C:$C,0),1)),"")</f>
        <v/>
      </c>
      <c r="AJ941" s="153" t="str">
        <f>IFERROR(IF(AI941="","",INDEX(data_wkly!AJ:AJ,MATCH($B941,data_wkly!$C:$C,0),1)),"")</f>
        <v/>
      </c>
      <c r="AK941" s="153" t="str">
        <f>IFERROR(IF(INDEX(data_wkly!AK:AK,MATCH($B941,data_wkly!$C:$C,0),1)=0,"",INDEX(data_wkly!AK:AK,MATCH($B941,data_wkly!$C:$C,0),1)),"")</f>
        <v/>
      </c>
      <c r="AL941" s="153" t="str">
        <f>IFERROR(IF(INDEX(data_wkly!AL:AL,MATCH($B941,data_wkly!$C:$C,0),1)=0,"",INDEX(data_wkly!AL:AL,MATCH($B941,data_wkly!$C:$C,0),1)),"")</f>
        <v/>
      </c>
      <c r="AM941" s="183" t="str">
        <f>IFERROR(IF(INDEX(data_wkly!AM:AM,MATCH($B941,data_wkly!$C:$C,0),1)=0,"",INDEX(data_wkly!AM:AM,MATCH($B941,data_wkly!$C:$C,0),1)),"")</f>
        <v/>
      </c>
      <c r="AN941" s="41" t="str">
        <f t="shared" si="85"/>
        <v/>
      </c>
      <c r="AO941" s="88">
        <f t="shared" si="90"/>
        <v>1</v>
      </c>
    </row>
    <row r="942" spans="1:41">
      <c r="A942" s="88" t="str">
        <f t="shared" si="88"/>
        <v/>
      </c>
      <c r="B942" s="89" t="str">
        <f t="shared" si="89"/>
        <v/>
      </c>
      <c r="C942" s="155" t="str">
        <f>IFERROR(IF(INDEX(data_wkly!D:D,MATCH($B942,data_wkly!$C:$C,0),1)=0,"",INDEX(data_wkly!D:D,MATCH($B942,data_wkly!$C:$C,0),1)),"")</f>
        <v/>
      </c>
      <c r="D942" s="21" t="str">
        <f>IFERROR(IF(INDEX(data_wkly!E:E,MATCH($B942,data_wkly!$C:$C,0),1)=0,"",INDEX(data_wkly!E:E,MATCH($B942,data_wkly!$C:$C,0),1)),"")</f>
        <v/>
      </c>
      <c r="E942" s="21" t="str">
        <f>IF(C942="","",IFERROR(INDEX(data_wkly!F:F,MATCH($B942,data_wkly!$C:$C,0),1),""))</f>
        <v/>
      </c>
      <c r="F942" s="21" t="str">
        <f>IF(E942="","",IFERROR(IF(INDEX(data_wkly!G:G,MATCH($B942,data_wkly!$C:$C,0),1)=0,"",INDEX(data_wkly!G:G,MATCH($B942,data_wkly!$C:$C,0),1)),""))</f>
        <v/>
      </c>
      <c r="G942" s="21" t="str">
        <f>IFERROR(IF(INDEX(data_wkly!H:H,MATCH($B942,data_wkly!$C:$C,0),1)=0,"",INDEX(data_wkly!H:H,MATCH($B942,data_wkly!$C:$C,0),1)),"")</f>
        <v/>
      </c>
      <c r="H942" s="21" t="str">
        <f>IF(C942="","",IFERROR(INDEX(data_wkly!I:I,MATCH($B942,data_wkly!$C:$C,0),1),""))</f>
        <v/>
      </c>
      <c r="I942" s="21" t="str">
        <f>IF(H942="","",IFERROR(IF(INDEX(data_wkly!J:J,MATCH($B942,data_wkly!$C:$C,0),1)=0,"",INDEX(data_wkly!J:J,MATCH($B942,data_wkly!$C:$C,0),1)),""))</f>
        <v/>
      </c>
      <c r="J942" s="21" t="str">
        <f>IFERROR(IF(INDEX(data_wkly!K:K,MATCH($B942,data_wkly!$C:$C,0),1)=0,"",INDEX(data_wkly!K:K,MATCH($B942,data_wkly!$C:$C,0),1)),"")</f>
        <v/>
      </c>
      <c r="K942" s="86" t="str">
        <f>IFERROR(IF(INDEX(data_wkly!L:L,MATCH($B942,data_wkly!$C:$C,0),1)=0,"",INDEX(data_wkly!L:L,MATCH($B942,data_wkly!$C:$C,0),1)),"")</f>
        <v/>
      </c>
      <c r="L942" s="156"/>
      <c r="M942" s="155" t="str">
        <f>IFERROR(IF(INDEX(data_wkly!M:M,MATCH($B942,data_wkly!$C:$C,0),1)=0,"",INDEX(data_wkly!M:M,MATCH($B942,data_wkly!$C:$C,0),1)),"")</f>
        <v/>
      </c>
      <c r="N942" s="21" t="str">
        <f>IFERROR(IF(INDEX(data_wkly!N:N,MATCH($B942,data_wkly!$C:$C,0),1)=0,"",INDEX(data_wkly!N:N,MATCH($B942,data_wkly!$C:$C,0),1)),"")</f>
        <v/>
      </c>
      <c r="O942" s="21" t="str">
        <f>IF(M942="","",IFERROR(INDEX(data_wkly!O:O,MATCH($B942,data_wkly!$C:$C,0),1),""))</f>
        <v/>
      </c>
      <c r="P942" s="21" t="str">
        <f>IF(M942="","",IFERROR(IF(INDEX(data_wkly!P:P,MATCH($B942,data_wkly!$C:$C,0),1)=0,"",INDEX(data_wkly!P:P,MATCH($B942,data_wkly!$C:$C,0),1)),""))</f>
        <v/>
      </c>
      <c r="Q942" s="21" t="str">
        <f>IFERROR(IF(INDEX(data_wkly!Q:Q,MATCH($B942,data_wkly!$C:$C,0),1)=0,"",INDEX(data_wkly!Q:Q,MATCH($B942,data_wkly!$C:$C,0),1)),"")</f>
        <v/>
      </c>
      <c r="R942" s="21" t="str">
        <f>IF(M942="","",IFERROR(INDEX(data_wkly!R:R,MATCH($B942,data_wkly!$C:$C,0),1),""))</f>
        <v/>
      </c>
      <c r="S942" s="21" t="str">
        <f>IF(M942="","",IFERROR(IF(INDEX(data_wkly!S:S,MATCH($B942,data_wkly!$C:$C,0),1)=0,"",INDEX(data_wkly!S:S,MATCH($B942,data_wkly!$C:$C,0),1)),""))</f>
        <v/>
      </c>
      <c r="T942" s="21" t="str">
        <f>IFERROR(IF(INDEX(data_wkly!T:T,MATCH($B942,data_wkly!$C:$C,0),1)=0,"",INDEX(data_wkly!T:T,MATCH($B942,data_wkly!$C:$C,0),1)),"")</f>
        <v/>
      </c>
      <c r="U942" s="86" t="str">
        <f>IFERROR(IF(INDEX(data_wkly!U:U,MATCH($B942,data_wkly!$C:$C,0),1)=0,"",INDEX(data_wkly!U:U,MATCH($B942,data_wkly!$C:$C,0),1)),"")</f>
        <v/>
      </c>
      <c r="V942" s="157" t="str">
        <f t="shared" si="87"/>
        <v/>
      </c>
      <c r="W942" s="152" t="str">
        <f>IFERROR(IF(INDEX(data_wkly!W:W,MATCH($B942,data_wkly!$C:$C,0),1)=0,"",INDEX(data_wkly!W:W,MATCH($B942,data_wkly!$C:$C,0),1)),"")</f>
        <v/>
      </c>
      <c r="X942" s="21" t="str">
        <f>IFERROR(IF(INDEX(data_wkly!X:X,MATCH($B942,data_wkly!$C:$C,0),1)=0,"",INDEX(data_wkly!X:X,MATCH($B942,data_wkly!$C:$C,0),1)),"")</f>
        <v/>
      </c>
      <c r="Y942" s="21" t="str">
        <f>IFERROR(IF(INDEX(data_wkly!Y:Y,MATCH($B942,data_wkly!$C:$C,0),1)=0,"",INDEX(data_wkly!Y:Y,MATCH($B942,data_wkly!$C:$C,0),1)),"")</f>
        <v/>
      </c>
      <c r="Z942" s="21" t="str">
        <f>IFERROR(IF(INDEX(data_wkly!Z:Z,MATCH($B942,data_wkly!$C:$C,0),1)=0,"",INDEX(data_wkly!Z:Z,MATCH($B942,data_wkly!$C:$C,0),1)),"")</f>
        <v/>
      </c>
      <c r="AA942" s="152" t="str">
        <f>IFERROR(IF(INDEX(data_wkly!AA:AA,MATCH($B942,data_wkly!$C:$C,0),1)=0,"",INDEX(data_wkly!AA:AA,MATCH($B942,data_wkly!$C:$C,0),1)),"")</f>
        <v/>
      </c>
      <c r="AB942" s="21" t="str">
        <f>IFERROR(IF(INDEX(data_wkly!AB:AB,MATCH($B942,data_wkly!$C:$C,0),1)=0,"",INDEX(data_wkly!AB:AB,MATCH($B942,data_wkly!$C:$C,0),1)),"")</f>
        <v/>
      </c>
      <c r="AC942" s="21" t="str">
        <f>IFERROR(IF(INDEX(data_wkly!AC:AC,MATCH($B942,data_wkly!$C:$C,0),1)=0,"",INDEX(data_wkly!AC:AC,MATCH($B942,data_wkly!$C:$C,0),1)),"")</f>
        <v/>
      </c>
      <c r="AD942" s="21" t="str">
        <f>IFERROR(IF(INDEX(data_wkly!AD:AD,MATCH($B942,data_wkly!$C:$C,0),1)=0,"",INDEX(data_wkly!AD:AD,MATCH($B942,data_wkly!$C:$C,0),1)),"")</f>
        <v/>
      </c>
      <c r="AE942" s="157" t="str">
        <f t="shared" si="86"/>
        <v/>
      </c>
      <c r="AF942" s="154" t="str">
        <f>IFERROR(IF(INDEX(data_wkly!AF:AF,MATCH($B942,data_wkly!$C:$C,0),1)=0,"",INDEX(data_wkly!AF:AF,MATCH($B942,data_wkly!$C:$C,0),1)),"")</f>
        <v/>
      </c>
      <c r="AG942" s="153" t="str">
        <f>IFERROR(IF(AF942="","",INDEX(data_wkly!AG:AG,MATCH($B942,data_wkly!$C:$C,0),1)),"")</f>
        <v/>
      </c>
      <c r="AH942" s="153" t="str">
        <f>IFERROR(IF(INDEX(data_wkly!AH:AH,MATCH($B942,data_wkly!$C:$C,0),1)=0,"",INDEX(data_wkly!AH:AH,MATCH($B942,data_wkly!$C:$C,0),1)),"")</f>
        <v/>
      </c>
      <c r="AI942" s="153" t="str">
        <f>IFERROR(IF(INDEX(data_wkly!AI:AI,MATCH($B942,data_wkly!$C:$C,0),1)=0,"",INDEX(data_wkly!AI:AI,MATCH($B942,data_wkly!$C:$C,0),1)),"")</f>
        <v/>
      </c>
      <c r="AJ942" s="153" t="str">
        <f>IFERROR(IF(AI942="","",INDEX(data_wkly!AJ:AJ,MATCH($B942,data_wkly!$C:$C,0),1)),"")</f>
        <v/>
      </c>
      <c r="AK942" s="153" t="str">
        <f>IFERROR(IF(INDEX(data_wkly!AK:AK,MATCH($B942,data_wkly!$C:$C,0),1)=0,"",INDEX(data_wkly!AK:AK,MATCH($B942,data_wkly!$C:$C,0),1)),"")</f>
        <v/>
      </c>
      <c r="AL942" s="153" t="str">
        <f>IFERROR(IF(INDEX(data_wkly!AL:AL,MATCH($B942,data_wkly!$C:$C,0),1)=0,"",INDEX(data_wkly!AL:AL,MATCH($B942,data_wkly!$C:$C,0),1)),"")</f>
        <v/>
      </c>
      <c r="AM942" s="183" t="str">
        <f>IFERROR(IF(INDEX(data_wkly!AM:AM,MATCH($B942,data_wkly!$C:$C,0),1)=0,"",INDEX(data_wkly!AM:AM,MATCH($B942,data_wkly!$C:$C,0),1)),"")</f>
        <v/>
      </c>
      <c r="AN942" s="41" t="str">
        <f t="shared" si="85"/>
        <v/>
      </c>
      <c r="AO942" s="88">
        <f t="shared" si="90"/>
        <v>2</v>
      </c>
    </row>
    <row r="943" spans="1:41">
      <c r="A943" s="88" t="str">
        <f t="shared" si="88"/>
        <v/>
      </c>
      <c r="B943" s="89" t="str">
        <f t="shared" si="89"/>
        <v/>
      </c>
      <c r="C943" s="155" t="str">
        <f>IFERROR(IF(INDEX(data_wkly!D:D,MATCH($B943,data_wkly!$C:$C,0),1)=0,"",INDEX(data_wkly!D:D,MATCH($B943,data_wkly!$C:$C,0),1)),"")</f>
        <v/>
      </c>
      <c r="D943" s="21" t="str">
        <f>IFERROR(IF(INDEX(data_wkly!E:E,MATCH($B943,data_wkly!$C:$C,0),1)=0,"",INDEX(data_wkly!E:E,MATCH($B943,data_wkly!$C:$C,0),1)),"")</f>
        <v/>
      </c>
      <c r="E943" s="21" t="str">
        <f>IF(C943="","",IFERROR(INDEX(data_wkly!F:F,MATCH($B943,data_wkly!$C:$C,0),1),""))</f>
        <v/>
      </c>
      <c r="F943" s="21" t="str">
        <f>IF(E943="","",IFERROR(IF(INDEX(data_wkly!G:G,MATCH($B943,data_wkly!$C:$C,0),1)=0,"",INDEX(data_wkly!G:G,MATCH($B943,data_wkly!$C:$C,0),1)),""))</f>
        <v/>
      </c>
      <c r="G943" s="21" t="str">
        <f>IFERROR(IF(INDEX(data_wkly!H:H,MATCH($B943,data_wkly!$C:$C,0),1)=0,"",INDEX(data_wkly!H:H,MATCH($B943,data_wkly!$C:$C,0),1)),"")</f>
        <v/>
      </c>
      <c r="H943" s="21" t="str">
        <f>IF(C943="","",IFERROR(INDEX(data_wkly!I:I,MATCH($B943,data_wkly!$C:$C,0),1),""))</f>
        <v/>
      </c>
      <c r="I943" s="21" t="str">
        <f>IF(H943="","",IFERROR(IF(INDEX(data_wkly!J:J,MATCH($B943,data_wkly!$C:$C,0),1)=0,"",INDEX(data_wkly!J:J,MATCH($B943,data_wkly!$C:$C,0),1)),""))</f>
        <v/>
      </c>
      <c r="J943" s="21" t="str">
        <f>IFERROR(IF(INDEX(data_wkly!K:K,MATCH($B943,data_wkly!$C:$C,0),1)=0,"",INDEX(data_wkly!K:K,MATCH($B943,data_wkly!$C:$C,0),1)),"")</f>
        <v/>
      </c>
      <c r="K943" s="86" t="str">
        <f>IFERROR(IF(INDEX(data_wkly!L:L,MATCH($B943,data_wkly!$C:$C,0),1)=0,"",INDEX(data_wkly!L:L,MATCH($B943,data_wkly!$C:$C,0),1)),"")</f>
        <v/>
      </c>
      <c r="L943" s="156"/>
      <c r="M943" s="155" t="str">
        <f>IFERROR(IF(INDEX(data_wkly!M:M,MATCH($B943,data_wkly!$C:$C,0),1)=0,"",INDEX(data_wkly!M:M,MATCH($B943,data_wkly!$C:$C,0),1)),"")</f>
        <v/>
      </c>
      <c r="N943" s="21" t="str">
        <f>IFERROR(IF(INDEX(data_wkly!N:N,MATCH($B943,data_wkly!$C:$C,0),1)=0,"",INDEX(data_wkly!N:N,MATCH($B943,data_wkly!$C:$C,0),1)),"")</f>
        <v/>
      </c>
      <c r="O943" s="21" t="str">
        <f>IF(M943="","",IFERROR(INDEX(data_wkly!O:O,MATCH($B943,data_wkly!$C:$C,0),1),""))</f>
        <v/>
      </c>
      <c r="P943" s="21" t="str">
        <f>IF(M943="","",IFERROR(IF(INDEX(data_wkly!P:P,MATCH($B943,data_wkly!$C:$C,0),1)=0,"",INDEX(data_wkly!P:P,MATCH($B943,data_wkly!$C:$C,0),1)),""))</f>
        <v/>
      </c>
      <c r="Q943" s="21" t="str">
        <f>IFERROR(IF(INDEX(data_wkly!Q:Q,MATCH($B943,data_wkly!$C:$C,0),1)=0,"",INDEX(data_wkly!Q:Q,MATCH($B943,data_wkly!$C:$C,0),1)),"")</f>
        <v/>
      </c>
      <c r="R943" s="21" t="str">
        <f>IF(M943="","",IFERROR(INDEX(data_wkly!R:R,MATCH($B943,data_wkly!$C:$C,0),1),""))</f>
        <v/>
      </c>
      <c r="S943" s="21" t="str">
        <f>IF(M943="","",IFERROR(IF(INDEX(data_wkly!S:S,MATCH($B943,data_wkly!$C:$C,0),1)=0,"",INDEX(data_wkly!S:S,MATCH($B943,data_wkly!$C:$C,0),1)),""))</f>
        <v/>
      </c>
      <c r="T943" s="21" t="str">
        <f>IFERROR(IF(INDEX(data_wkly!T:T,MATCH($B943,data_wkly!$C:$C,0),1)=0,"",INDEX(data_wkly!T:T,MATCH($B943,data_wkly!$C:$C,0),1)),"")</f>
        <v/>
      </c>
      <c r="U943" s="86" t="str">
        <f>IFERROR(IF(INDEX(data_wkly!U:U,MATCH($B943,data_wkly!$C:$C,0),1)=0,"",INDEX(data_wkly!U:U,MATCH($B943,data_wkly!$C:$C,0),1)),"")</f>
        <v/>
      </c>
      <c r="V943" s="157" t="str">
        <f t="shared" si="87"/>
        <v/>
      </c>
      <c r="W943" s="152" t="str">
        <f>IFERROR(IF(INDEX(data_wkly!W:W,MATCH($B943,data_wkly!$C:$C,0),1)=0,"",INDEX(data_wkly!W:W,MATCH($B943,data_wkly!$C:$C,0),1)),"")</f>
        <v/>
      </c>
      <c r="X943" s="21" t="str">
        <f>IFERROR(IF(INDEX(data_wkly!X:X,MATCH($B943,data_wkly!$C:$C,0),1)=0,"",INDEX(data_wkly!X:X,MATCH($B943,data_wkly!$C:$C,0),1)),"")</f>
        <v/>
      </c>
      <c r="Y943" s="21" t="str">
        <f>IFERROR(IF(INDEX(data_wkly!Y:Y,MATCH($B943,data_wkly!$C:$C,0),1)=0,"",INDEX(data_wkly!Y:Y,MATCH($B943,data_wkly!$C:$C,0),1)),"")</f>
        <v/>
      </c>
      <c r="Z943" s="21" t="str">
        <f>IFERROR(IF(INDEX(data_wkly!Z:Z,MATCH($B943,data_wkly!$C:$C,0),1)=0,"",INDEX(data_wkly!Z:Z,MATCH($B943,data_wkly!$C:$C,0),1)),"")</f>
        <v/>
      </c>
      <c r="AA943" s="152" t="str">
        <f>IFERROR(IF(INDEX(data_wkly!AA:AA,MATCH($B943,data_wkly!$C:$C,0),1)=0,"",INDEX(data_wkly!AA:AA,MATCH($B943,data_wkly!$C:$C,0),1)),"")</f>
        <v/>
      </c>
      <c r="AB943" s="21" t="str">
        <f>IFERROR(IF(INDEX(data_wkly!AB:AB,MATCH($B943,data_wkly!$C:$C,0),1)=0,"",INDEX(data_wkly!AB:AB,MATCH($B943,data_wkly!$C:$C,0),1)),"")</f>
        <v/>
      </c>
      <c r="AC943" s="21" t="str">
        <f>IFERROR(IF(INDEX(data_wkly!AC:AC,MATCH($B943,data_wkly!$C:$C,0),1)=0,"",INDEX(data_wkly!AC:AC,MATCH($B943,data_wkly!$C:$C,0),1)),"")</f>
        <v/>
      </c>
      <c r="AD943" s="21" t="str">
        <f>IFERROR(IF(INDEX(data_wkly!AD:AD,MATCH($B943,data_wkly!$C:$C,0),1)=0,"",INDEX(data_wkly!AD:AD,MATCH($B943,data_wkly!$C:$C,0),1)),"")</f>
        <v/>
      </c>
      <c r="AE943" s="157" t="str">
        <f t="shared" si="86"/>
        <v/>
      </c>
      <c r="AF943" s="154" t="str">
        <f>IFERROR(IF(INDEX(data_wkly!AF:AF,MATCH($B943,data_wkly!$C:$C,0),1)=0,"",INDEX(data_wkly!AF:AF,MATCH($B943,data_wkly!$C:$C,0),1)),"")</f>
        <v/>
      </c>
      <c r="AG943" s="153" t="str">
        <f>IFERROR(IF(AF943="","",INDEX(data_wkly!AG:AG,MATCH($B943,data_wkly!$C:$C,0),1)),"")</f>
        <v/>
      </c>
      <c r="AH943" s="153" t="str">
        <f>IFERROR(IF(INDEX(data_wkly!AH:AH,MATCH($B943,data_wkly!$C:$C,0),1)=0,"",INDEX(data_wkly!AH:AH,MATCH($B943,data_wkly!$C:$C,0),1)),"")</f>
        <v/>
      </c>
      <c r="AI943" s="153" t="str">
        <f>IFERROR(IF(INDEX(data_wkly!AI:AI,MATCH($B943,data_wkly!$C:$C,0),1)=0,"",INDEX(data_wkly!AI:AI,MATCH($B943,data_wkly!$C:$C,0),1)),"")</f>
        <v/>
      </c>
      <c r="AJ943" s="153" t="str">
        <f>IFERROR(IF(AI943="","",INDEX(data_wkly!AJ:AJ,MATCH($B943,data_wkly!$C:$C,0),1)),"")</f>
        <v/>
      </c>
      <c r="AK943" s="153" t="str">
        <f>IFERROR(IF(INDEX(data_wkly!AK:AK,MATCH($B943,data_wkly!$C:$C,0),1)=0,"",INDEX(data_wkly!AK:AK,MATCH($B943,data_wkly!$C:$C,0),1)),"")</f>
        <v/>
      </c>
      <c r="AL943" s="153" t="str">
        <f>IFERROR(IF(INDEX(data_wkly!AL:AL,MATCH($B943,data_wkly!$C:$C,0),1)=0,"",INDEX(data_wkly!AL:AL,MATCH($B943,data_wkly!$C:$C,0),1)),"")</f>
        <v/>
      </c>
      <c r="AM943" s="183" t="str">
        <f>IFERROR(IF(INDEX(data_wkly!AM:AM,MATCH($B943,data_wkly!$C:$C,0),1)=0,"",INDEX(data_wkly!AM:AM,MATCH($B943,data_wkly!$C:$C,0),1)),"")</f>
        <v/>
      </c>
      <c r="AN943" s="41" t="str">
        <f t="shared" si="85"/>
        <v/>
      </c>
      <c r="AO943" s="88">
        <f t="shared" si="90"/>
        <v>1</v>
      </c>
    </row>
    <row r="944" spans="1:41">
      <c r="A944" s="88" t="str">
        <f t="shared" si="88"/>
        <v/>
      </c>
      <c r="B944" s="89" t="str">
        <f t="shared" si="89"/>
        <v/>
      </c>
      <c r="C944" s="155" t="str">
        <f>IFERROR(IF(INDEX(data_wkly!D:D,MATCH($B944,data_wkly!$C:$C,0),1)=0,"",INDEX(data_wkly!D:D,MATCH($B944,data_wkly!$C:$C,0),1)),"")</f>
        <v/>
      </c>
      <c r="D944" s="21" t="str">
        <f>IFERROR(IF(INDEX(data_wkly!E:E,MATCH($B944,data_wkly!$C:$C,0),1)=0,"",INDEX(data_wkly!E:E,MATCH($B944,data_wkly!$C:$C,0),1)),"")</f>
        <v/>
      </c>
      <c r="E944" s="21" t="str">
        <f>IF(C944="","",IFERROR(INDEX(data_wkly!F:F,MATCH($B944,data_wkly!$C:$C,0),1),""))</f>
        <v/>
      </c>
      <c r="F944" s="21" t="str">
        <f>IF(E944="","",IFERROR(IF(INDEX(data_wkly!G:G,MATCH($B944,data_wkly!$C:$C,0),1)=0,"",INDEX(data_wkly!G:G,MATCH($B944,data_wkly!$C:$C,0),1)),""))</f>
        <v/>
      </c>
      <c r="G944" s="21" t="str">
        <f>IFERROR(IF(INDEX(data_wkly!H:H,MATCH($B944,data_wkly!$C:$C,0),1)=0,"",INDEX(data_wkly!H:H,MATCH($B944,data_wkly!$C:$C,0),1)),"")</f>
        <v/>
      </c>
      <c r="H944" s="21" t="str">
        <f>IF(C944="","",IFERROR(INDEX(data_wkly!I:I,MATCH($B944,data_wkly!$C:$C,0),1),""))</f>
        <v/>
      </c>
      <c r="I944" s="21" t="str">
        <f>IF(H944="","",IFERROR(IF(INDEX(data_wkly!J:J,MATCH($B944,data_wkly!$C:$C,0),1)=0,"",INDEX(data_wkly!J:J,MATCH($B944,data_wkly!$C:$C,0),1)),""))</f>
        <v/>
      </c>
      <c r="J944" s="21" t="str">
        <f>IFERROR(IF(INDEX(data_wkly!K:K,MATCH($B944,data_wkly!$C:$C,0),1)=0,"",INDEX(data_wkly!K:K,MATCH($B944,data_wkly!$C:$C,0),1)),"")</f>
        <v/>
      </c>
      <c r="K944" s="86" t="str">
        <f>IFERROR(IF(INDEX(data_wkly!L:L,MATCH($B944,data_wkly!$C:$C,0),1)=0,"",INDEX(data_wkly!L:L,MATCH($B944,data_wkly!$C:$C,0),1)),"")</f>
        <v/>
      </c>
      <c r="L944" s="156"/>
      <c r="M944" s="155" t="str">
        <f>IFERROR(IF(INDEX(data_wkly!M:M,MATCH($B944,data_wkly!$C:$C,0),1)=0,"",INDEX(data_wkly!M:M,MATCH($B944,data_wkly!$C:$C,0),1)),"")</f>
        <v/>
      </c>
      <c r="N944" s="21" t="str">
        <f>IFERROR(IF(INDEX(data_wkly!N:N,MATCH($B944,data_wkly!$C:$C,0),1)=0,"",INDEX(data_wkly!N:N,MATCH($B944,data_wkly!$C:$C,0),1)),"")</f>
        <v/>
      </c>
      <c r="O944" s="21" t="str">
        <f>IF(M944="","",IFERROR(INDEX(data_wkly!O:O,MATCH($B944,data_wkly!$C:$C,0),1),""))</f>
        <v/>
      </c>
      <c r="P944" s="21" t="str">
        <f>IF(M944="","",IFERROR(IF(INDEX(data_wkly!P:P,MATCH($B944,data_wkly!$C:$C,0),1)=0,"",INDEX(data_wkly!P:P,MATCH($B944,data_wkly!$C:$C,0),1)),""))</f>
        <v/>
      </c>
      <c r="Q944" s="21" t="str">
        <f>IFERROR(IF(INDEX(data_wkly!Q:Q,MATCH($B944,data_wkly!$C:$C,0),1)=0,"",INDEX(data_wkly!Q:Q,MATCH($B944,data_wkly!$C:$C,0),1)),"")</f>
        <v/>
      </c>
      <c r="R944" s="21" t="str">
        <f>IF(M944="","",IFERROR(INDEX(data_wkly!R:R,MATCH($B944,data_wkly!$C:$C,0),1),""))</f>
        <v/>
      </c>
      <c r="S944" s="21" t="str">
        <f>IF(M944="","",IFERROR(IF(INDEX(data_wkly!S:S,MATCH($B944,data_wkly!$C:$C,0),1)=0,"",INDEX(data_wkly!S:S,MATCH($B944,data_wkly!$C:$C,0),1)),""))</f>
        <v/>
      </c>
      <c r="T944" s="21" t="str">
        <f>IFERROR(IF(INDEX(data_wkly!T:T,MATCH($B944,data_wkly!$C:$C,0),1)=0,"",INDEX(data_wkly!T:T,MATCH($B944,data_wkly!$C:$C,0),1)),"")</f>
        <v/>
      </c>
      <c r="U944" s="86" t="str">
        <f>IFERROR(IF(INDEX(data_wkly!U:U,MATCH($B944,data_wkly!$C:$C,0),1)=0,"",INDEX(data_wkly!U:U,MATCH($B944,data_wkly!$C:$C,0),1)),"")</f>
        <v/>
      </c>
      <c r="V944" s="157" t="str">
        <f t="shared" si="87"/>
        <v/>
      </c>
      <c r="W944" s="152" t="str">
        <f>IFERROR(IF(INDEX(data_wkly!W:W,MATCH($B944,data_wkly!$C:$C,0),1)=0,"",INDEX(data_wkly!W:W,MATCH($B944,data_wkly!$C:$C,0),1)),"")</f>
        <v/>
      </c>
      <c r="X944" s="21" t="str">
        <f>IFERROR(IF(INDEX(data_wkly!X:X,MATCH($B944,data_wkly!$C:$C,0),1)=0,"",INDEX(data_wkly!X:X,MATCH($B944,data_wkly!$C:$C,0),1)),"")</f>
        <v/>
      </c>
      <c r="Y944" s="21" t="str">
        <f>IFERROR(IF(INDEX(data_wkly!Y:Y,MATCH($B944,data_wkly!$C:$C,0),1)=0,"",INDEX(data_wkly!Y:Y,MATCH($B944,data_wkly!$C:$C,0),1)),"")</f>
        <v/>
      </c>
      <c r="Z944" s="21" t="str">
        <f>IFERROR(IF(INDEX(data_wkly!Z:Z,MATCH($B944,data_wkly!$C:$C,0),1)=0,"",INDEX(data_wkly!Z:Z,MATCH($B944,data_wkly!$C:$C,0),1)),"")</f>
        <v/>
      </c>
      <c r="AA944" s="152" t="str">
        <f>IFERROR(IF(INDEX(data_wkly!AA:AA,MATCH($B944,data_wkly!$C:$C,0),1)=0,"",INDEX(data_wkly!AA:AA,MATCH($B944,data_wkly!$C:$C,0),1)),"")</f>
        <v/>
      </c>
      <c r="AB944" s="21" t="str">
        <f>IFERROR(IF(INDEX(data_wkly!AB:AB,MATCH($B944,data_wkly!$C:$C,0),1)=0,"",INDEX(data_wkly!AB:AB,MATCH($B944,data_wkly!$C:$C,0),1)),"")</f>
        <v/>
      </c>
      <c r="AC944" s="21" t="str">
        <f>IFERROR(IF(INDEX(data_wkly!AC:AC,MATCH($B944,data_wkly!$C:$C,0),1)=0,"",INDEX(data_wkly!AC:AC,MATCH($B944,data_wkly!$C:$C,0),1)),"")</f>
        <v/>
      </c>
      <c r="AD944" s="21" t="str">
        <f>IFERROR(IF(INDEX(data_wkly!AD:AD,MATCH($B944,data_wkly!$C:$C,0),1)=0,"",INDEX(data_wkly!AD:AD,MATCH($B944,data_wkly!$C:$C,0),1)),"")</f>
        <v/>
      </c>
      <c r="AE944" s="157" t="str">
        <f t="shared" si="86"/>
        <v/>
      </c>
      <c r="AF944" s="154" t="str">
        <f>IFERROR(IF(INDEX(data_wkly!AF:AF,MATCH($B944,data_wkly!$C:$C,0),1)=0,"",INDEX(data_wkly!AF:AF,MATCH($B944,data_wkly!$C:$C,0),1)),"")</f>
        <v/>
      </c>
      <c r="AG944" s="153" t="str">
        <f>IFERROR(IF(AF944="","",INDEX(data_wkly!AG:AG,MATCH($B944,data_wkly!$C:$C,0),1)),"")</f>
        <v/>
      </c>
      <c r="AH944" s="153" t="str">
        <f>IFERROR(IF(INDEX(data_wkly!AH:AH,MATCH($B944,data_wkly!$C:$C,0),1)=0,"",INDEX(data_wkly!AH:AH,MATCH($B944,data_wkly!$C:$C,0),1)),"")</f>
        <v/>
      </c>
      <c r="AI944" s="153" t="str">
        <f>IFERROR(IF(INDEX(data_wkly!AI:AI,MATCH($B944,data_wkly!$C:$C,0),1)=0,"",INDEX(data_wkly!AI:AI,MATCH($B944,data_wkly!$C:$C,0),1)),"")</f>
        <v/>
      </c>
      <c r="AJ944" s="153" t="str">
        <f>IFERROR(IF(AI944="","",INDEX(data_wkly!AJ:AJ,MATCH($B944,data_wkly!$C:$C,0),1)),"")</f>
        <v/>
      </c>
      <c r="AK944" s="153" t="str">
        <f>IFERROR(IF(INDEX(data_wkly!AK:AK,MATCH($B944,data_wkly!$C:$C,0),1)=0,"",INDEX(data_wkly!AK:AK,MATCH($B944,data_wkly!$C:$C,0),1)),"")</f>
        <v/>
      </c>
      <c r="AL944" s="153" t="str">
        <f>IFERROR(IF(INDEX(data_wkly!AL:AL,MATCH($B944,data_wkly!$C:$C,0),1)=0,"",INDEX(data_wkly!AL:AL,MATCH($B944,data_wkly!$C:$C,0),1)),"")</f>
        <v/>
      </c>
      <c r="AM944" s="183" t="str">
        <f>IFERROR(IF(INDEX(data_wkly!AM:AM,MATCH($B944,data_wkly!$C:$C,0),1)=0,"",INDEX(data_wkly!AM:AM,MATCH($B944,data_wkly!$C:$C,0),1)),"")</f>
        <v/>
      </c>
      <c r="AN944" s="41" t="str">
        <f t="shared" si="85"/>
        <v/>
      </c>
      <c r="AO944" s="88">
        <f t="shared" si="90"/>
        <v>2</v>
      </c>
    </row>
    <row r="945" spans="1:41">
      <c r="A945" s="88" t="str">
        <f t="shared" si="88"/>
        <v/>
      </c>
      <c r="B945" s="89" t="str">
        <f t="shared" si="89"/>
        <v/>
      </c>
      <c r="C945" s="155" t="str">
        <f>IFERROR(IF(INDEX(data_wkly!D:D,MATCH($B945,data_wkly!$C:$C,0),1)=0,"",INDEX(data_wkly!D:D,MATCH($B945,data_wkly!$C:$C,0),1)),"")</f>
        <v/>
      </c>
      <c r="D945" s="21" t="str">
        <f>IFERROR(IF(INDEX(data_wkly!E:E,MATCH($B945,data_wkly!$C:$C,0),1)=0,"",INDEX(data_wkly!E:E,MATCH($B945,data_wkly!$C:$C,0),1)),"")</f>
        <v/>
      </c>
      <c r="E945" s="21" t="str">
        <f>IF(C945="","",IFERROR(INDEX(data_wkly!F:F,MATCH($B945,data_wkly!$C:$C,0),1),""))</f>
        <v/>
      </c>
      <c r="F945" s="21" t="str">
        <f>IF(E945="","",IFERROR(IF(INDEX(data_wkly!G:G,MATCH($B945,data_wkly!$C:$C,0),1)=0,"",INDEX(data_wkly!G:G,MATCH($B945,data_wkly!$C:$C,0),1)),""))</f>
        <v/>
      </c>
      <c r="G945" s="21" t="str">
        <f>IFERROR(IF(INDEX(data_wkly!H:H,MATCH($B945,data_wkly!$C:$C,0),1)=0,"",INDEX(data_wkly!H:H,MATCH($B945,data_wkly!$C:$C,0),1)),"")</f>
        <v/>
      </c>
      <c r="H945" s="21" t="str">
        <f>IF(C945="","",IFERROR(INDEX(data_wkly!I:I,MATCH($B945,data_wkly!$C:$C,0),1),""))</f>
        <v/>
      </c>
      <c r="I945" s="21" t="str">
        <f>IF(H945="","",IFERROR(IF(INDEX(data_wkly!J:J,MATCH($B945,data_wkly!$C:$C,0),1)=0,"",INDEX(data_wkly!J:J,MATCH($B945,data_wkly!$C:$C,0),1)),""))</f>
        <v/>
      </c>
      <c r="J945" s="21" t="str">
        <f>IFERROR(IF(INDEX(data_wkly!K:K,MATCH($B945,data_wkly!$C:$C,0),1)=0,"",INDEX(data_wkly!K:K,MATCH($B945,data_wkly!$C:$C,0),1)),"")</f>
        <v/>
      </c>
      <c r="K945" s="86" t="str">
        <f>IFERROR(IF(INDEX(data_wkly!L:L,MATCH($B945,data_wkly!$C:$C,0),1)=0,"",INDEX(data_wkly!L:L,MATCH($B945,data_wkly!$C:$C,0),1)),"")</f>
        <v/>
      </c>
      <c r="L945" s="156"/>
      <c r="M945" s="155" t="str">
        <f>IFERROR(IF(INDEX(data_wkly!M:M,MATCH($B945,data_wkly!$C:$C,0),1)=0,"",INDEX(data_wkly!M:M,MATCH($B945,data_wkly!$C:$C,0),1)),"")</f>
        <v/>
      </c>
      <c r="N945" s="21" t="str">
        <f>IFERROR(IF(INDEX(data_wkly!N:N,MATCH($B945,data_wkly!$C:$C,0),1)=0,"",INDEX(data_wkly!N:N,MATCH($B945,data_wkly!$C:$C,0),1)),"")</f>
        <v/>
      </c>
      <c r="O945" s="21" t="str">
        <f>IF(M945="","",IFERROR(INDEX(data_wkly!O:O,MATCH($B945,data_wkly!$C:$C,0),1),""))</f>
        <v/>
      </c>
      <c r="P945" s="21" t="str">
        <f>IF(M945="","",IFERROR(IF(INDEX(data_wkly!P:P,MATCH($B945,data_wkly!$C:$C,0),1)=0,"",INDEX(data_wkly!P:P,MATCH($B945,data_wkly!$C:$C,0),1)),""))</f>
        <v/>
      </c>
      <c r="Q945" s="21" t="str">
        <f>IFERROR(IF(INDEX(data_wkly!Q:Q,MATCH($B945,data_wkly!$C:$C,0),1)=0,"",INDEX(data_wkly!Q:Q,MATCH($B945,data_wkly!$C:$C,0),1)),"")</f>
        <v/>
      </c>
      <c r="R945" s="21" t="str">
        <f>IF(M945="","",IFERROR(INDEX(data_wkly!R:R,MATCH($B945,data_wkly!$C:$C,0),1),""))</f>
        <v/>
      </c>
      <c r="S945" s="21" t="str">
        <f>IF(M945="","",IFERROR(IF(INDEX(data_wkly!S:S,MATCH($B945,data_wkly!$C:$C,0),1)=0,"",INDEX(data_wkly!S:S,MATCH($B945,data_wkly!$C:$C,0),1)),""))</f>
        <v/>
      </c>
      <c r="T945" s="21" t="str">
        <f>IFERROR(IF(INDEX(data_wkly!T:T,MATCH($B945,data_wkly!$C:$C,0),1)=0,"",INDEX(data_wkly!T:T,MATCH($B945,data_wkly!$C:$C,0),1)),"")</f>
        <v/>
      </c>
      <c r="U945" s="86" t="str">
        <f>IFERROR(IF(INDEX(data_wkly!U:U,MATCH($B945,data_wkly!$C:$C,0),1)=0,"",INDEX(data_wkly!U:U,MATCH($B945,data_wkly!$C:$C,0),1)),"")</f>
        <v/>
      </c>
      <c r="V945" s="157" t="str">
        <f t="shared" si="87"/>
        <v/>
      </c>
      <c r="W945" s="152" t="str">
        <f>IFERROR(IF(INDEX(data_wkly!W:W,MATCH($B945,data_wkly!$C:$C,0),1)=0,"",INDEX(data_wkly!W:W,MATCH($B945,data_wkly!$C:$C,0),1)),"")</f>
        <v/>
      </c>
      <c r="X945" s="21" t="str">
        <f>IFERROR(IF(INDEX(data_wkly!X:X,MATCH($B945,data_wkly!$C:$C,0),1)=0,"",INDEX(data_wkly!X:X,MATCH($B945,data_wkly!$C:$C,0),1)),"")</f>
        <v/>
      </c>
      <c r="Y945" s="21" t="str">
        <f>IFERROR(IF(INDEX(data_wkly!Y:Y,MATCH($B945,data_wkly!$C:$C,0),1)=0,"",INDEX(data_wkly!Y:Y,MATCH($B945,data_wkly!$C:$C,0),1)),"")</f>
        <v/>
      </c>
      <c r="Z945" s="21" t="str">
        <f>IFERROR(IF(INDEX(data_wkly!Z:Z,MATCH($B945,data_wkly!$C:$C,0),1)=0,"",INDEX(data_wkly!Z:Z,MATCH($B945,data_wkly!$C:$C,0),1)),"")</f>
        <v/>
      </c>
      <c r="AA945" s="152" t="str">
        <f>IFERROR(IF(INDEX(data_wkly!AA:AA,MATCH($B945,data_wkly!$C:$C,0),1)=0,"",INDEX(data_wkly!AA:AA,MATCH($B945,data_wkly!$C:$C,0),1)),"")</f>
        <v/>
      </c>
      <c r="AB945" s="21" t="str">
        <f>IFERROR(IF(INDEX(data_wkly!AB:AB,MATCH($B945,data_wkly!$C:$C,0),1)=0,"",INDEX(data_wkly!AB:AB,MATCH($B945,data_wkly!$C:$C,0),1)),"")</f>
        <v/>
      </c>
      <c r="AC945" s="21" t="str">
        <f>IFERROR(IF(INDEX(data_wkly!AC:AC,MATCH($B945,data_wkly!$C:$C,0),1)=0,"",INDEX(data_wkly!AC:AC,MATCH($B945,data_wkly!$C:$C,0),1)),"")</f>
        <v/>
      </c>
      <c r="AD945" s="21" t="str">
        <f>IFERROR(IF(INDEX(data_wkly!AD:AD,MATCH($B945,data_wkly!$C:$C,0),1)=0,"",INDEX(data_wkly!AD:AD,MATCH($B945,data_wkly!$C:$C,0),1)),"")</f>
        <v/>
      </c>
      <c r="AE945" s="157" t="str">
        <f t="shared" si="86"/>
        <v/>
      </c>
      <c r="AF945" s="154" t="str">
        <f>IFERROR(IF(INDEX(data_wkly!AF:AF,MATCH($B945,data_wkly!$C:$C,0),1)=0,"",INDEX(data_wkly!AF:AF,MATCH($B945,data_wkly!$C:$C,0),1)),"")</f>
        <v/>
      </c>
      <c r="AG945" s="153" t="str">
        <f>IFERROR(IF(AF945="","",INDEX(data_wkly!AG:AG,MATCH($B945,data_wkly!$C:$C,0),1)),"")</f>
        <v/>
      </c>
      <c r="AH945" s="153" t="str">
        <f>IFERROR(IF(INDEX(data_wkly!AH:AH,MATCH($B945,data_wkly!$C:$C,0),1)=0,"",INDEX(data_wkly!AH:AH,MATCH($B945,data_wkly!$C:$C,0),1)),"")</f>
        <v/>
      </c>
      <c r="AI945" s="153" t="str">
        <f>IFERROR(IF(INDEX(data_wkly!AI:AI,MATCH($B945,data_wkly!$C:$C,0),1)=0,"",INDEX(data_wkly!AI:AI,MATCH($B945,data_wkly!$C:$C,0),1)),"")</f>
        <v/>
      </c>
      <c r="AJ945" s="153" t="str">
        <f>IFERROR(IF(AI945="","",INDEX(data_wkly!AJ:AJ,MATCH($B945,data_wkly!$C:$C,0),1)),"")</f>
        <v/>
      </c>
      <c r="AK945" s="153" t="str">
        <f>IFERROR(IF(INDEX(data_wkly!AK:AK,MATCH($B945,data_wkly!$C:$C,0),1)=0,"",INDEX(data_wkly!AK:AK,MATCH($B945,data_wkly!$C:$C,0),1)),"")</f>
        <v/>
      </c>
      <c r="AL945" s="153" t="str">
        <f>IFERROR(IF(INDEX(data_wkly!AL:AL,MATCH($B945,data_wkly!$C:$C,0),1)=0,"",INDEX(data_wkly!AL:AL,MATCH($B945,data_wkly!$C:$C,0),1)),"")</f>
        <v/>
      </c>
      <c r="AM945" s="183" t="str">
        <f>IFERROR(IF(INDEX(data_wkly!AM:AM,MATCH($B945,data_wkly!$C:$C,0),1)=0,"",INDEX(data_wkly!AM:AM,MATCH($B945,data_wkly!$C:$C,0),1)),"")</f>
        <v/>
      </c>
      <c r="AN945" s="41" t="str">
        <f t="shared" si="85"/>
        <v/>
      </c>
      <c r="AO945" s="88">
        <f t="shared" si="90"/>
        <v>1</v>
      </c>
    </row>
    <row r="946" spans="1:41">
      <c r="A946" s="88" t="str">
        <f t="shared" si="88"/>
        <v/>
      </c>
      <c r="B946" s="89" t="str">
        <f t="shared" si="89"/>
        <v/>
      </c>
      <c r="C946" s="155" t="str">
        <f>IFERROR(IF(INDEX(data_wkly!D:D,MATCH($B946,data_wkly!$C:$C,0),1)=0,"",INDEX(data_wkly!D:D,MATCH($B946,data_wkly!$C:$C,0),1)),"")</f>
        <v/>
      </c>
      <c r="D946" s="21" t="str">
        <f>IFERROR(IF(INDEX(data_wkly!E:E,MATCH($B946,data_wkly!$C:$C,0),1)=0,"",INDEX(data_wkly!E:E,MATCH($B946,data_wkly!$C:$C,0),1)),"")</f>
        <v/>
      </c>
      <c r="E946" s="21" t="str">
        <f>IF(C946="","",IFERROR(INDEX(data_wkly!F:F,MATCH($B946,data_wkly!$C:$C,0),1),""))</f>
        <v/>
      </c>
      <c r="F946" s="21" t="str">
        <f>IF(E946="","",IFERROR(IF(INDEX(data_wkly!G:G,MATCH($B946,data_wkly!$C:$C,0),1)=0,"",INDEX(data_wkly!G:G,MATCH($B946,data_wkly!$C:$C,0),1)),""))</f>
        <v/>
      </c>
      <c r="G946" s="21" t="str">
        <f>IFERROR(IF(INDEX(data_wkly!H:H,MATCH($B946,data_wkly!$C:$C,0),1)=0,"",INDEX(data_wkly!H:H,MATCH($B946,data_wkly!$C:$C,0),1)),"")</f>
        <v/>
      </c>
      <c r="H946" s="21" t="str">
        <f>IF(C946="","",IFERROR(INDEX(data_wkly!I:I,MATCH($B946,data_wkly!$C:$C,0),1),""))</f>
        <v/>
      </c>
      <c r="I946" s="21" t="str">
        <f>IF(H946="","",IFERROR(IF(INDEX(data_wkly!J:J,MATCH($B946,data_wkly!$C:$C,0),1)=0,"",INDEX(data_wkly!J:J,MATCH($B946,data_wkly!$C:$C,0),1)),""))</f>
        <v/>
      </c>
      <c r="J946" s="21" t="str">
        <f>IFERROR(IF(INDEX(data_wkly!K:K,MATCH($B946,data_wkly!$C:$C,0),1)=0,"",INDEX(data_wkly!K:K,MATCH($B946,data_wkly!$C:$C,0),1)),"")</f>
        <v/>
      </c>
      <c r="K946" s="86" t="str">
        <f>IFERROR(IF(INDEX(data_wkly!L:L,MATCH($B946,data_wkly!$C:$C,0),1)=0,"",INDEX(data_wkly!L:L,MATCH($B946,data_wkly!$C:$C,0),1)),"")</f>
        <v/>
      </c>
      <c r="L946" s="156"/>
      <c r="M946" s="155" t="str">
        <f>IFERROR(IF(INDEX(data_wkly!M:M,MATCH($B946,data_wkly!$C:$C,0),1)=0,"",INDEX(data_wkly!M:M,MATCH($B946,data_wkly!$C:$C,0),1)),"")</f>
        <v/>
      </c>
      <c r="N946" s="21" t="str">
        <f>IFERROR(IF(INDEX(data_wkly!N:N,MATCH($B946,data_wkly!$C:$C,0),1)=0,"",INDEX(data_wkly!N:N,MATCH($B946,data_wkly!$C:$C,0),1)),"")</f>
        <v/>
      </c>
      <c r="O946" s="21" t="str">
        <f>IF(M946="","",IFERROR(INDEX(data_wkly!O:O,MATCH($B946,data_wkly!$C:$C,0),1),""))</f>
        <v/>
      </c>
      <c r="P946" s="21" t="str">
        <f>IF(M946="","",IFERROR(IF(INDEX(data_wkly!P:P,MATCH($B946,data_wkly!$C:$C,0),1)=0,"",INDEX(data_wkly!P:P,MATCH($B946,data_wkly!$C:$C,0),1)),""))</f>
        <v/>
      </c>
      <c r="Q946" s="21" t="str">
        <f>IFERROR(IF(INDEX(data_wkly!Q:Q,MATCH($B946,data_wkly!$C:$C,0),1)=0,"",INDEX(data_wkly!Q:Q,MATCH($B946,data_wkly!$C:$C,0),1)),"")</f>
        <v/>
      </c>
      <c r="R946" s="21" t="str">
        <f>IF(M946="","",IFERROR(INDEX(data_wkly!R:R,MATCH($B946,data_wkly!$C:$C,0),1),""))</f>
        <v/>
      </c>
      <c r="S946" s="21" t="str">
        <f>IF(M946="","",IFERROR(IF(INDEX(data_wkly!S:S,MATCH($B946,data_wkly!$C:$C,0),1)=0,"",INDEX(data_wkly!S:S,MATCH($B946,data_wkly!$C:$C,0),1)),""))</f>
        <v/>
      </c>
      <c r="T946" s="21" t="str">
        <f>IFERROR(IF(INDEX(data_wkly!T:T,MATCH($B946,data_wkly!$C:$C,0),1)=0,"",INDEX(data_wkly!T:T,MATCH($B946,data_wkly!$C:$C,0),1)),"")</f>
        <v/>
      </c>
      <c r="U946" s="86" t="str">
        <f>IFERROR(IF(INDEX(data_wkly!U:U,MATCH($B946,data_wkly!$C:$C,0),1)=0,"",INDEX(data_wkly!U:U,MATCH($B946,data_wkly!$C:$C,0),1)),"")</f>
        <v/>
      </c>
      <c r="V946" s="157" t="str">
        <f t="shared" si="87"/>
        <v/>
      </c>
      <c r="W946" s="152" t="str">
        <f>IFERROR(IF(INDEX(data_wkly!W:W,MATCH($B946,data_wkly!$C:$C,0),1)=0,"",INDEX(data_wkly!W:W,MATCH($B946,data_wkly!$C:$C,0),1)),"")</f>
        <v/>
      </c>
      <c r="X946" s="21" t="str">
        <f>IFERROR(IF(INDEX(data_wkly!X:X,MATCH($B946,data_wkly!$C:$C,0),1)=0,"",INDEX(data_wkly!X:X,MATCH($B946,data_wkly!$C:$C,0),1)),"")</f>
        <v/>
      </c>
      <c r="Y946" s="21" t="str">
        <f>IFERROR(IF(INDEX(data_wkly!Y:Y,MATCH($B946,data_wkly!$C:$C,0),1)=0,"",INDEX(data_wkly!Y:Y,MATCH($B946,data_wkly!$C:$C,0),1)),"")</f>
        <v/>
      </c>
      <c r="Z946" s="21" t="str">
        <f>IFERROR(IF(INDEX(data_wkly!Z:Z,MATCH($B946,data_wkly!$C:$C,0),1)=0,"",INDEX(data_wkly!Z:Z,MATCH($B946,data_wkly!$C:$C,0),1)),"")</f>
        <v/>
      </c>
      <c r="AA946" s="152" t="str">
        <f>IFERROR(IF(INDEX(data_wkly!AA:AA,MATCH($B946,data_wkly!$C:$C,0),1)=0,"",INDEX(data_wkly!AA:AA,MATCH($B946,data_wkly!$C:$C,0),1)),"")</f>
        <v/>
      </c>
      <c r="AB946" s="21" t="str">
        <f>IFERROR(IF(INDEX(data_wkly!AB:AB,MATCH($B946,data_wkly!$C:$C,0),1)=0,"",INDEX(data_wkly!AB:AB,MATCH($B946,data_wkly!$C:$C,0),1)),"")</f>
        <v/>
      </c>
      <c r="AC946" s="21" t="str">
        <f>IFERROR(IF(INDEX(data_wkly!AC:AC,MATCH($B946,data_wkly!$C:$C,0),1)=0,"",INDEX(data_wkly!AC:AC,MATCH($B946,data_wkly!$C:$C,0),1)),"")</f>
        <v/>
      </c>
      <c r="AD946" s="21" t="str">
        <f>IFERROR(IF(INDEX(data_wkly!AD:AD,MATCH($B946,data_wkly!$C:$C,0),1)=0,"",INDEX(data_wkly!AD:AD,MATCH($B946,data_wkly!$C:$C,0),1)),"")</f>
        <v/>
      </c>
      <c r="AE946" s="157" t="str">
        <f t="shared" si="86"/>
        <v/>
      </c>
      <c r="AF946" s="154" t="str">
        <f>IFERROR(IF(INDEX(data_wkly!AF:AF,MATCH($B946,data_wkly!$C:$C,0),1)=0,"",INDEX(data_wkly!AF:AF,MATCH($B946,data_wkly!$C:$C,0),1)),"")</f>
        <v/>
      </c>
      <c r="AG946" s="153" t="str">
        <f>IFERROR(IF(AF946="","",INDEX(data_wkly!AG:AG,MATCH($B946,data_wkly!$C:$C,0),1)),"")</f>
        <v/>
      </c>
      <c r="AH946" s="153" t="str">
        <f>IFERROR(IF(INDEX(data_wkly!AH:AH,MATCH($B946,data_wkly!$C:$C,0),1)=0,"",INDEX(data_wkly!AH:AH,MATCH($B946,data_wkly!$C:$C,0),1)),"")</f>
        <v/>
      </c>
      <c r="AI946" s="153" t="str">
        <f>IFERROR(IF(INDEX(data_wkly!AI:AI,MATCH($B946,data_wkly!$C:$C,0),1)=0,"",INDEX(data_wkly!AI:AI,MATCH($B946,data_wkly!$C:$C,0),1)),"")</f>
        <v/>
      </c>
      <c r="AJ946" s="153" t="str">
        <f>IFERROR(IF(AI946="","",INDEX(data_wkly!AJ:AJ,MATCH($B946,data_wkly!$C:$C,0),1)),"")</f>
        <v/>
      </c>
      <c r="AK946" s="153" t="str">
        <f>IFERROR(IF(INDEX(data_wkly!AK:AK,MATCH($B946,data_wkly!$C:$C,0),1)=0,"",INDEX(data_wkly!AK:AK,MATCH($B946,data_wkly!$C:$C,0),1)),"")</f>
        <v/>
      </c>
      <c r="AL946" s="153" t="str">
        <f>IFERROR(IF(INDEX(data_wkly!AL:AL,MATCH($B946,data_wkly!$C:$C,0),1)=0,"",INDEX(data_wkly!AL:AL,MATCH($B946,data_wkly!$C:$C,0),1)),"")</f>
        <v/>
      </c>
      <c r="AM946" s="183" t="str">
        <f>IFERROR(IF(INDEX(data_wkly!AM:AM,MATCH($B946,data_wkly!$C:$C,0),1)=0,"",INDEX(data_wkly!AM:AM,MATCH($B946,data_wkly!$C:$C,0),1)),"")</f>
        <v/>
      </c>
      <c r="AN946" s="41" t="str">
        <f t="shared" si="85"/>
        <v/>
      </c>
      <c r="AO946" s="88">
        <f t="shared" si="90"/>
        <v>2</v>
      </c>
    </row>
    <row r="947" spans="1:41">
      <c r="A947" s="88" t="str">
        <f t="shared" si="88"/>
        <v/>
      </c>
      <c r="B947" s="89" t="str">
        <f t="shared" si="89"/>
        <v/>
      </c>
      <c r="C947" s="155" t="str">
        <f>IFERROR(IF(INDEX(data_wkly!D:D,MATCH($B947,data_wkly!$C:$C,0),1)=0,"",INDEX(data_wkly!D:D,MATCH($B947,data_wkly!$C:$C,0),1)),"")</f>
        <v/>
      </c>
      <c r="D947" s="21" t="str">
        <f>IFERROR(IF(INDEX(data_wkly!E:E,MATCH($B947,data_wkly!$C:$C,0),1)=0,"",INDEX(data_wkly!E:E,MATCH($B947,data_wkly!$C:$C,0),1)),"")</f>
        <v/>
      </c>
      <c r="E947" s="21" t="str">
        <f>IF(C947="","",IFERROR(INDEX(data_wkly!F:F,MATCH($B947,data_wkly!$C:$C,0),1),""))</f>
        <v/>
      </c>
      <c r="F947" s="21" t="str">
        <f>IF(E947="","",IFERROR(IF(INDEX(data_wkly!G:G,MATCH($B947,data_wkly!$C:$C,0),1)=0,"",INDEX(data_wkly!G:G,MATCH($B947,data_wkly!$C:$C,0),1)),""))</f>
        <v/>
      </c>
      <c r="G947" s="21" t="str">
        <f>IFERROR(IF(INDEX(data_wkly!H:H,MATCH($B947,data_wkly!$C:$C,0),1)=0,"",INDEX(data_wkly!H:H,MATCH($B947,data_wkly!$C:$C,0),1)),"")</f>
        <v/>
      </c>
      <c r="H947" s="21" t="str">
        <f>IF(C947="","",IFERROR(INDEX(data_wkly!I:I,MATCH($B947,data_wkly!$C:$C,0),1),""))</f>
        <v/>
      </c>
      <c r="I947" s="21" t="str">
        <f>IF(H947="","",IFERROR(IF(INDEX(data_wkly!J:J,MATCH($B947,data_wkly!$C:$C,0),1)=0,"",INDEX(data_wkly!J:J,MATCH($B947,data_wkly!$C:$C,0),1)),""))</f>
        <v/>
      </c>
      <c r="J947" s="21" t="str">
        <f>IFERROR(IF(INDEX(data_wkly!K:K,MATCH($B947,data_wkly!$C:$C,0),1)=0,"",INDEX(data_wkly!K:K,MATCH($B947,data_wkly!$C:$C,0),1)),"")</f>
        <v/>
      </c>
      <c r="K947" s="86" t="str">
        <f>IFERROR(IF(INDEX(data_wkly!L:L,MATCH($B947,data_wkly!$C:$C,0),1)=0,"",INDEX(data_wkly!L:L,MATCH($B947,data_wkly!$C:$C,0),1)),"")</f>
        <v/>
      </c>
      <c r="L947" s="156"/>
      <c r="M947" s="155" t="str">
        <f>IFERROR(IF(INDEX(data_wkly!M:M,MATCH($B947,data_wkly!$C:$C,0),1)=0,"",INDEX(data_wkly!M:M,MATCH($B947,data_wkly!$C:$C,0),1)),"")</f>
        <v/>
      </c>
      <c r="N947" s="21" t="str">
        <f>IFERROR(IF(INDEX(data_wkly!N:N,MATCH($B947,data_wkly!$C:$C,0),1)=0,"",INDEX(data_wkly!N:N,MATCH($B947,data_wkly!$C:$C,0),1)),"")</f>
        <v/>
      </c>
      <c r="O947" s="21" t="str">
        <f>IF(M947="","",IFERROR(INDEX(data_wkly!O:O,MATCH($B947,data_wkly!$C:$C,0),1),""))</f>
        <v/>
      </c>
      <c r="P947" s="21" t="str">
        <f>IF(M947="","",IFERROR(IF(INDEX(data_wkly!P:P,MATCH($B947,data_wkly!$C:$C,0),1)=0,"",INDEX(data_wkly!P:P,MATCH($B947,data_wkly!$C:$C,0),1)),""))</f>
        <v/>
      </c>
      <c r="Q947" s="21" t="str">
        <f>IFERROR(IF(INDEX(data_wkly!Q:Q,MATCH($B947,data_wkly!$C:$C,0),1)=0,"",INDEX(data_wkly!Q:Q,MATCH($B947,data_wkly!$C:$C,0),1)),"")</f>
        <v/>
      </c>
      <c r="R947" s="21" t="str">
        <f>IF(M947="","",IFERROR(INDEX(data_wkly!R:R,MATCH($B947,data_wkly!$C:$C,0),1),""))</f>
        <v/>
      </c>
      <c r="S947" s="21" t="str">
        <f>IF(M947="","",IFERROR(IF(INDEX(data_wkly!S:S,MATCH($B947,data_wkly!$C:$C,0),1)=0,"",INDEX(data_wkly!S:S,MATCH($B947,data_wkly!$C:$C,0),1)),""))</f>
        <v/>
      </c>
      <c r="T947" s="21" t="str">
        <f>IFERROR(IF(INDEX(data_wkly!T:T,MATCH($B947,data_wkly!$C:$C,0),1)=0,"",INDEX(data_wkly!T:T,MATCH($B947,data_wkly!$C:$C,0),1)),"")</f>
        <v/>
      </c>
      <c r="U947" s="86" t="str">
        <f>IFERROR(IF(INDEX(data_wkly!U:U,MATCH($B947,data_wkly!$C:$C,0),1)=0,"",INDEX(data_wkly!U:U,MATCH($B947,data_wkly!$C:$C,0),1)),"")</f>
        <v/>
      </c>
      <c r="V947" s="157" t="str">
        <f t="shared" si="87"/>
        <v/>
      </c>
      <c r="W947" s="152" t="str">
        <f>IFERROR(IF(INDEX(data_wkly!W:W,MATCH($B947,data_wkly!$C:$C,0),1)=0,"",INDEX(data_wkly!W:W,MATCH($B947,data_wkly!$C:$C,0),1)),"")</f>
        <v/>
      </c>
      <c r="X947" s="21" t="str">
        <f>IFERROR(IF(INDEX(data_wkly!X:X,MATCH($B947,data_wkly!$C:$C,0),1)=0,"",INDEX(data_wkly!X:X,MATCH($B947,data_wkly!$C:$C,0),1)),"")</f>
        <v/>
      </c>
      <c r="Y947" s="21" t="str">
        <f>IFERROR(IF(INDEX(data_wkly!Y:Y,MATCH($B947,data_wkly!$C:$C,0),1)=0,"",INDEX(data_wkly!Y:Y,MATCH($B947,data_wkly!$C:$C,0),1)),"")</f>
        <v/>
      </c>
      <c r="Z947" s="21" t="str">
        <f>IFERROR(IF(INDEX(data_wkly!Z:Z,MATCH($B947,data_wkly!$C:$C,0),1)=0,"",INDEX(data_wkly!Z:Z,MATCH($B947,data_wkly!$C:$C,0),1)),"")</f>
        <v/>
      </c>
      <c r="AA947" s="152" t="str">
        <f>IFERROR(IF(INDEX(data_wkly!AA:AA,MATCH($B947,data_wkly!$C:$C,0),1)=0,"",INDEX(data_wkly!AA:AA,MATCH($B947,data_wkly!$C:$C,0),1)),"")</f>
        <v/>
      </c>
      <c r="AB947" s="21" t="str">
        <f>IFERROR(IF(INDEX(data_wkly!AB:AB,MATCH($B947,data_wkly!$C:$C,0),1)=0,"",INDEX(data_wkly!AB:AB,MATCH($B947,data_wkly!$C:$C,0),1)),"")</f>
        <v/>
      </c>
      <c r="AC947" s="21" t="str">
        <f>IFERROR(IF(INDEX(data_wkly!AC:AC,MATCH($B947,data_wkly!$C:$C,0),1)=0,"",INDEX(data_wkly!AC:AC,MATCH($B947,data_wkly!$C:$C,0),1)),"")</f>
        <v/>
      </c>
      <c r="AD947" s="21" t="str">
        <f>IFERROR(IF(INDEX(data_wkly!AD:AD,MATCH($B947,data_wkly!$C:$C,0),1)=0,"",INDEX(data_wkly!AD:AD,MATCH($B947,data_wkly!$C:$C,0),1)),"")</f>
        <v/>
      </c>
      <c r="AE947" s="157" t="str">
        <f t="shared" si="86"/>
        <v/>
      </c>
      <c r="AF947" s="154" t="str">
        <f>IFERROR(IF(INDEX(data_wkly!AF:AF,MATCH($B947,data_wkly!$C:$C,0),1)=0,"",INDEX(data_wkly!AF:AF,MATCH($B947,data_wkly!$C:$C,0),1)),"")</f>
        <v/>
      </c>
      <c r="AG947" s="153" t="str">
        <f>IFERROR(IF(AF947="","",INDEX(data_wkly!AG:AG,MATCH($B947,data_wkly!$C:$C,0),1)),"")</f>
        <v/>
      </c>
      <c r="AH947" s="153" t="str">
        <f>IFERROR(IF(INDEX(data_wkly!AH:AH,MATCH($B947,data_wkly!$C:$C,0),1)=0,"",INDEX(data_wkly!AH:AH,MATCH($B947,data_wkly!$C:$C,0),1)),"")</f>
        <v/>
      </c>
      <c r="AI947" s="153" t="str">
        <f>IFERROR(IF(INDEX(data_wkly!AI:AI,MATCH($B947,data_wkly!$C:$C,0),1)=0,"",INDEX(data_wkly!AI:AI,MATCH($B947,data_wkly!$C:$C,0),1)),"")</f>
        <v/>
      </c>
      <c r="AJ947" s="153" t="str">
        <f>IFERROR(IF(AI947="","",INDEX(data_wkly!AJ:AJ,MATCH($B947,data_wkly!$C:$C,0),1)),"")</f>
        <v/>
      </c>
      <c r="AK947" s="153" t="str">
        <f>IFERROR(IF(INDEX(data_wkly!AK:AK,MATCH($B947,data_wkly!$C:$C,0),1)=0,"",INDEX(data_wkly!AK:AK,MATCH($B947,data_wkly!$C:$C,0),1)),"")</f>
        <v/>
      </c>
      <c r="AL947" s="153" t="str">
        <f>IFERROR(IF(INDEX(data_wkly!AL:AL,MATCH($B947,data_wkly!$C:$C,0),1)=0,"",INDEX(data_wkly!AL:AL,MATCH($B947,data_wkly!$C:$C,0),1)),"")</f>
        <v/>
      </c>
      <c r="AM947" s="183" t="str">
        <f>IFERROR(IF(INDEX(data_wkly!AM:AM,MATCH($B947,data_wkly!$C:$C,0),1)=0,"",INDEX(data_wkly!AM:AM,MATCH($B947,data_wkly!$C:$C,0),1)),"")</f>
        <v/>
      </c>
      <c r="AN947" s="41" t="str">
        <f t="shared" si="85"/>
        <v/>
      </c>
      <c r="AO947" s="88">
        <f t="shared" si="90"/>
        <v>1</v>
      </c>
    </row>
    <row r="948" spans="1:41">
      <c r="A948" s="88" t="str">
        <f t="shared" si="88"/>
        <v/>
      </c>
      <c r="B948" s="89" t="str">
        <f t="shared" si="89"/>
        <v/>
      </c>
      <c r="C948" s="155" t="str">
        <f>IFERROR(IF(INDEX(data_wkly!D:D,MATCH($B948,data_wkly!$C:$C,0),1)=0,"",INDEX(data_wkly!D:D,MATCH($B948,data_wkly!$C:$C,0),1)),"")</f>
        <v/>
      </c>
      <c r="D948" s="21" t="str">
        <f>IFERROR(IF(INDEX(data_wkly!E:E,MATCH($B948,data_wkly!$C:$C,0),1)=0,"",INDEX(data_wkly!E:E,MATCH($B948,data_wkly!$C:$C,0),1)),"")</f>
        <v/>
      </c>
      <c r="E948" s="21" t="str">
        <f>IF(C948="","",IFERROR(INDEX(data_wkly!F:F,MATCH($B948,data_wkly!$C:$C,0),1),""))</f>
        <v/>
      </c>
      <c r="F948" s="21" t="str">
        <f>IF(E948="","",IFERROR(IF(INDEX(data_wkly!G:G,MATCH($B948,data_wkly!$C:$C,0),1)=0,"",INDEX(data_wkly!G:G,MATCH($B948,data_wkly!$C:$C,0),1)),""))</f>
        <v/>
      </c>
      <c r="G948" s="21" t="str">
        <f>IFERROR(IF(INDEX(data_wkly!H:H,MATCH($B948,data_wkly!$C:$C,0),1)=0,"",INDEX(data_wkly!H:H,MATCH($B948,data_wkly!$C:$C,0),1)),"")</f>
        <v/>
      </c>
      <c r="H948" s="21" t="str">
        <f>IF(C948="","",IFERROR(INDEX(data_wkly!I:I,MATCH($B948,data_wkly!$C:$C,0),1),""))</f>
        <v/>
      </c>
      <c r="I948" s="21" t="str">
        <f>IF(H948="","",IFERROR(IF(INDEX(data_wkly!J:J,MATCH($B948,data_wkly!$C:$C,0),1)=0,"",INDEX(data_wkly!J:J,MATCH($B948,data_wkly!$C:$C,0),1)),""))</f>
        <v/>
      </c>
      <c r="J948" s="21" t="str">
        <f>IFERROR(IF(INDEX(data_wkly!K:K,MATCH($B948,data_wkly!$C:$C,0),1)=0,"",INDEX(data_wkly!K:K,MATCH($B948,data_wkly!$C:$C,0),1)),"")</f>
        <v/>
      </c>
      <c r="K948" s="86" t="str">
        <f>IFERROR(IF(INDEX(data_wkly!L:L,MATCH($B948,data_wkly!$C:$C,0),1)=0,"",INDEX(data_wkly!L:L,MATCH($B948,data_wkly!$C:$C,0),1)),"")</f>
        <v/>
      </c>
      <c r="L948" s="156"/>
      <c r="M948" s="155" t="str">
        <f>IFERROR(IF(INDEX(data_wkly!M:M,MATCH($B948,data_wkly!$C:$C,0),1)=0,"",INDEX(data_wkly!M:M,MATCH($B948,data_wkly!$C:$C,0),1)),"")</f>
        <v/>
      </c>
      <c r="N948" s="21" t="str">
        <f>IFERROR(IF(INDEX(data_wkly!N:N,MATCH($B948,data_wkly!$C:$C,0),1)=0,"",INDEX(data_wkly!N:N,MATCH($B948,data_wkly!$C:$C,0),1)),"")</f>
        <v/>
      </c>
      <c r="O948" s="21" t="str">
        <f>IF(M948="","",IFERROR(INDEX(data_wkly!O:O,MATCH($B948,data_wkly!$C:$C,0),1),""))</f>
        <v/>
      </c>
      <c r="P948" s="21" t="str">
        <f>IF(M948="","",IFERROR(IF(INDEX(data_wkly!P:P,MATCH($B948,data_wkly!$C:$C,0),1)=0,"",INDEX(data_wkly!P:P,MATCH($B948,data_wkly!$C:$C,0),1)),""))</f>
        <v/>
      </c>
      <c r="Q948" s="21" t="str">
        <f>IFERROR(IF(INDEX(data_wkly!Q:Q,MATCH($B948,data_wkly!$C:$C,0),1)=0,"",INDEX(data_wkly!Q:Q,MATCH($B948,data_wkly!$C:$C,0),1)),"")</f>
        <v/>
      </c>
      <c r="R948" s="21" t="str">
        <f>IF(M948="","",IFERROR(INDEX(data_wkly!R:R,MATCH($B948,data_wkly!$C:$C,0),1),""))</f>
        <v/>
      </c>
      <c r="S948" s="21" t="str">
        <f>IF(M948="","",IFERROR(IF(INDEX(data_wkly!S:S,MATCH($B948,data_wkly!$C:$C,0),1)=0,"",INDEX(data_wkly!S:S,MATCH($B948,data_wkly!$C:$C,0),1)),""))</f>
        <v/>
      </c>
      <c r="T948" s="21" t="str">
        <f>IFERROR(IF(INDEX(data_wkly!T:T,MATCH($B948,data_wkly!$C:$C,0),1)=0,"",INDEX(data_wkly!T:T,MATCH($B948,data_wkly!$C:$C,0),1)),"")</f>
        <v/>
      </c>
      <c r="U948" s="86" t="str">
        <f>IFERROR(IF(INDEX(data_wkly!U:U,MATCH($B948,data_wkly!$C:$C,0),1)=0,"",INDEX(data_wkly!U:U,MATCH($B948,data_wkly!$C:$C,0),1)),"")</f>
        <v/>
      </c>
      <c r="V948" s="157" t="str">
        <f t="shared" si="87"/>
        <v/>
      </c>
      <c r="W948" s="152" t="str">
        <f>IFERROR(IF(INDEX(data_wkly!W:W,MATCH($B948,data_wkly!$C:$C,0),1)=0,"",INDEX(data_wkly!W:W,MATCH($B948,data_wkly!$C:$C,0),1)),"")</f>
        <v/>
      </c>
      <c r="X948" s="21" t="str">
        <f>IFERROR(IF(INDEX(data_wkly!X:X,MATCH($B948,data_wkly!$C:$C,0),1)=0,"",INDEX(data_wkly!X:X,MATCH($B948,data_wkly!$C:$C,0),1)),"")</f>
        <v/>
      </c>
      <c r="Y948" s="21" t="str">
        <f>IFERROR(IF(INDEX(data_wkly!Y:Y,MATCH($B948,data_wkly!$C:$C,0),1)=0,"",INDEX(data_wkly!Y:Y,MATCH($B948,data_wkly!$C:$C,0),1)),"")</f>
        <v/>
      </c>
      <c r="Z948" s="21" t="str">
        <f>IFERROR(IF(INDEX(data_wkly!Z:Z,MATCH($B948,data_wkly!$C:$C,0),1)=0,"",INDEX(data_wkly!Z:Z,MATCH($B948,data_wkly!$C:$C,0),1)),"")</f>
        <v/>
      </c>
      <c r="AA948" s="152" t="str">
        <f>IFERROR(IF(INDEX(data_wkly!AA:AA,MATCH($B948,data_wkly!$C:$C,0),1)=0,"",INDEX(data_wkly!AA:AA,MATCH($B948,data_wkly!$C:$C,0),1)),"")</f>
        <v/>
      </c>
      <c r="AB948" s="21" t="str">
        <f>IFERROR(IF(INDEX(data_wkly!AB:AB,MATCH($B948,data_wkly!$C:$C,0),1)=0,"",INDEX(data_wkly!AB:AB,MATCH($B948,data_wkly!$C:$C,0),1)),"")</f>
        <v/>
      </c>
      <c r="AC948" s="21" t="str">
        <f>IFERROR(IF(INDEX(data_wkly!AC:AC,MATCH($B948,data_wkly!$C:$C,0),1)=0,"",INDEX(data_wkly!AC:AC,MATCH($B948,data_wkly!$C:$C,0),1)),"")</f>
        <v/>
      </c>
      <c r="AD948" s="21" t="str">
        <f>IFERROR(IF(INDEX(data_wkly!AD:AD,MATCH($B948,data_wkly!$C:$C,0),1)=0,"",INDEX(data_wkly!AD:AD,MATCH($B948,data_wkly!$C:$C,0),1)),"")</f>
        <v/>
      </c>
      <c r="AE948" s="157" t="str">
        <f t="shared" si="86"/>
        <v/>
      </c>
      <c r="AF948" s="154" t="str">
        <f>IFERROR(IF(INDEX(data_wkly!AF:AF,MATCH($B948,data_wkly!$C:$C,0),1)=0,"",INDEX(data_wkly!AF:AF,MATCH($B948,data_wkly!$C:$C,0),1)),"")</f>
        <v/>
      </c>
      <c r="AG948" s="153" t="str">
        <f>IFERROR(IF(AF948="","",INDEX(data_wkly!AG:AG,MATCH($B948,data_wkly!$C:$C,0),1)),"")</f>
        <v/>
      </c>
      <c r="AH948" s="153" t="str">
        <f>IFERROR(IF(INDEX(data_wkly!AH:AH,MATCH($B948,data_wkly!$C:$C,0),1)=0,"",INDEX(data_wkly!AH:AH,MATCH($B948,data_wkly!$C:$C,0),1)),"")</f>
        <v/>
      </c>
      <c r="AI948" s="153" t="str">
        <f>IFERROR(IF(INDEX(data_wkly!AI:AI,MATCH($B948,data_wkly!$C:$C,0),1)=0,"",INDEX(data_wkly!AI:AI,MATCH($B948,data_wkly!$C:$C,0),1)),"")</f>
        <v/>
      </c>
      <c r="AJ948" s="153" t="str">
        <f>IFERROR(IF(AI948="","",INDEX(data_wkly!AJ:AJ,MATCH($B948,data_wkly!$C:$C,0),1)),"")</f>
        <v/>
      </c>
      <c r="AK948" s="153" t="str">
        <f>IFERROR(IF(INDEX(data_wkly!AK:AK,MATCH($B948,data_wkly!$C:$C,0),1)=0,"",INDEX(data_wkly!AK:AK,MATCH($B948,data_wkly!$C:$C,0),1)),"")</f>
        <v/>
      </c>
      <c r="AL948" s="153" t="str">
        <f>IFERROR(IF(INDEX(data_wkly!AL:AL,MATCH($B948,data_wkly!$C:$C,0),1)=0,"",INDEX(data_wkly!AL:AL,MATCH($B948,data_wkly!$C:$C,0),1)),"")</f>
        <v/>
      </c>
      <c r="AM948" s="183" t="str">
        <f>IFERROR(IF(INDEX(data_wkly!AM:AM,MATCH($B948,data_wkly!$C:$C,0),1)=0,"",INDEX(data_wkly!AM:AM,MATCH($B948,data_wkly!$C:$C,0),1)),"")</f>
        <v/>
      </c>
      <c r="AN948" s="41" t="str">
        <f t="shared" si="85"/>
        <v/>
      </c>
      <c r="AO948" s="88">
        <f t="shared" si="90"/>
        <v>2</v>
      </c>
    </row>
    <row r="949" spans="1:41">
      <c r="A949" s="88" t="str">
        <f t="shared" si="88"/>
        <v/>
      </c>
      <c r="B949" s="89" t="str">
        <f t="shared" si="89"/>
        <v/>
      </c>
      <c r="C949" s="155" t="str">
        <f>IFERROR(IF(INDEX(data_wkly!D:D,MATCH($B949,data_wkly!$C:$C,0),1)=0,"",INDEX(data_wkly!D:D,MATCH($B949,data_wkly!$C:$C,0),1)),"")</f>
        <v/>
      </c>
      <c r="D949" s="21" t="str">
        <f>IFERROR(IF(INDEX(data_wkly!E:E,MATCH($B949,data_wkly!$C:$C,0),1)=0,"",INDEX(data_wkly!E:E,MATCH($B949,data_wkly!$C:$C,0),1)),"")</f>
        <v/>
      </c>
      <c r="E949" s="21" t="str">
        <f>IF(C949="","",IFERROR(INDEX(data_wkly!F:F,MATCH($B949,data_wkly!$C:$C,0),1),""))</f>
        <v/>
      </c>
      <c r="F949" s="21" t="str">
        <f>IF(E949="","",IFERROR(IF(INDEX(data_wkly!G:G,MATCH($B949,data_wkly!$C:$C,0),1)=0,"",INDEX(data_wkly!G:G,MATCH($B949,data_wkly!$C:$C,0),1)),""))</f>
        <v/>
      </c>
      <c r="G949" s="21" t="str">
        <f>IFERROR(IF(INDEX(data_wkly!H:H,MATCH($B949,data_wkly!$C:$C,0),1)=0,"",INDEX(data_wkly!H:H,MATCH($B949,data_wkly!$C:$C,0),1)),"")</f>
        <v/>
      </c>
      <c r="H949" s="21" t="str">
        <f>IF(C949="","",IFERROR(INDEX(data_wkly!I:I,MATCH($B949,data_wkly!$C:$C,0),1),""))</f>
        <v/>
      </c>
      <c r="I949" s="21" t="str">
        <f>IF(H949="","",IFERROR(IF(INDEX(data_wkly!J:J,MATCH($B949,data_wkly!$C:$C,0),1)=0,"",INDEX(data_wkly!J:J,MATCH($B949,data_wkly!$C:$C,0),1)),""))</f>
        <v/>
      </c>
      <c r="J949" s="21" t="str">
        <f>IFERROR(IF(INDEX(data_wkly!K:K,MATCH($B949,data_wkly!$C:$C,0),1)=0,"",INDEX(data_wkly!K:K,MATCH($B949,data_wkly!$C:$C,0),1)),"")</f>
        <v/>
      </c>
      <c r="K949" s="86" t="str">
        <f>IFERROR(IF(INDEX(data_wkly!L:L,MATCH($B949,data_wkly!$C:$C,0),1)=0,"",INDEX(data_wkly!L:L,MATCH($B949,data_wkly!$C:$C,0),1)),"")</f>
        <v/>
      </c>
      <c r="L949" s="156"/>
      <c r="M949" s="155" t="str">
        <f>IFERROR(IF(INDEX(data_wkly!M:M,MATCH($B949,data_wkly!$C:$C,0),1)=0,"",INDEX(data_wkly!M:M,MATCH($B949,data_wkly!$C:$C,0),1)),"")</f>
        <v/>
      </c>
      <c r="N949" s="21" t="str">
        <f>IFERROR(IF(INDEX(data_wkly!N:N,MATCH($B949,data_wkly!$C:$C,0),1)=0,"",INDEX(data_wkly!N:N,MATCH($B949,data_wkly!$C:$C,0),1)),"")</f>
        <v/>
      </c>
      <c r="O949" s="21" t="str">
        <f>IF(M949="","",IFERROR(INDEX(data_wkly!O:O,MATCH($B949,data_wkly!$C:$C,0),1),""))</f>
        <v/>
      </c>
      <c r="P949" s="21" t="str">
        <f>IF(M949="","",IFERROR(IF(INDEX(data_wkly!P:P,MATCH($B949,data_wkly!$C:$C,0),1)=0,"",INDEX(data_wkly!P:P,MATCH($B949,data_wkly!$C:$C,0),1)),""))</f>
        <v/>
      </c>
      <c r="Q949" s="21" t="str">
        <f>IFERROR(IF(INDEX(data_wkly!Q:Q,MATCH($B949,data_wkly!$C:$C,0),1)=0,"",INDEX(data_wkly!Q:Q,MATCH($B949,data_wkly!$C:$C,0),1)),"")</f>
        <v/>
      </c>
      <c r="R949" s="21" t="str">
        <f>IF(M949="","",IFERROR(INDEX(data_wkly!R:R,MATCH($B949,data_wkly!$C:$C,0),1),""))</f>
        <v/>
      </c>
      <c r="S949" s="21" t="str">
        <f>IF(M949="","",IFERROR(IF(INDEX(data_wkly!S:S,MATCH($B949,data_wkly!$C:$C,0),1)=0,"",INDEX(data_wkly!S:S,MATCH($B949,data_wkly!$C:$C,0),1)),""))</f>
        <v/>
      </c>
      <c r="T949" s="21" t="str">
        <f>IFERROR(IF(INDEX(data_wkly!T:T,MATCH($B949,data_wkly!$C:$C,0),1)=0,"",INDEX(data_wkly!T:T,MATCH($B949,data_wkly!$C:$C,0),1)),"")</f>
        <v/>
      </c>
      <c r="U949" s="86" t="str">
        <f>IFERROR(IF(INDEX(data_wkly!U:U,MATCH($B949,data_wkly!$C:$C,0),1)=0,"",INDEX(data_wkly!U:U,MATCH($B949,data_wkly!$C:$C,0),1)),"")</f>
        <v/>
      </c>
      <c r="V949" s="157" t="str">
        <f t="shared" si="87"/>
        <v/>
      </c>
      <c r="W949" s="152" t="str">
        <f>IFERROR(IF(INDEX(data_wkly!W:W,MATCH($B949,data_wkly!$C:$C,0),1)=0,"",INDEX(data_wkly!W:W,MATCH($B949,data_wkly!$C:$C,0),1)),"")</f>
        <v/>
      </c>
      <c r="X949" s="21" t="str">
        <f>IFERROR(IF(INDEX(data_wkly!X:X,MATCH($B949,data_wkly!$C:$C,0),1)=0,"",INDEX(data_wkly!X:X,MATCH($B949,data_wkly!$C:$C,0),1)),"")</f>
        <v/>
      </c>
      <c r="Y949" s="21" t="str">
        <f>IFERROR(IF(INDEX(data_wkly!Y:Y,MATCH($B949,data_wkly!$C:$C,0),1)=0,"",INDEX(data_wkly!Y:Y,MATCH($B949,data_wkly!$C:$C,0),1)),"")</f>
        <v/>
      </c>
      <c r="Z949" s="21" t="str">
        <f>IFERROR(IF(INDEX(data_wkly!Z:Z,MATCH($B949,data_wkly!$C:$C,0),1)=0,"",INDEX(data_wkly!Z:Z,MATCH($B949,data_wkly!$C:$C,0),1)),"")</f>
        <v/>
      </c>
      <c r="AA949" s="152" t="str">
        <f>IFERROR(IF(INDEX(data_wkly!AA:AA,MATCH($B949,data_wkly!$C:$C,0),1)=0,"",INDEX(data_wkly!AA:AA,MATCH($B949,data_wkly!$C:$C,0),1)),"")</f>
        <v/>
      </c>
      <c r="AB949" s="21" t="str">
        <f>IFERROR(IF(INDEX(data_wkly!AB:AB,MATCH($B949,data_wkly!$C:$C,0),1)=0,"",INDEX(data_wkly!AB:AB,MATCH($B949,data_wkly!$C:$C,0),1)),"")</f>
        <v/>
      </c>
      <c r="AC949" s="21" t="str">
        <f>IFERROR(IF(INDEX(data_wkly!AC:AC,MATCH($B949,data_wkly!$C:$C,0),1)=0,"",INDEX(data_wkly!AC:AC,MATCH($B949,data_wkly!$C:$C,0),1)),"")</f>
        <v/>
      </c>
      <c r="AD949" s="21" t="str">
        <f>IFERROR(IF(INDEX(data_wkly!AD:AD,MATCH($B949,data_wkly!$C:$C,0),1)=0,"",INDEX(data_wkly!AD:AD,MATCH($B949,data_wkly!$C:$C,0),1)),"")</f>
        <v/>
      </c>
      <c r="AE949" s="157" t="str">
        <f t="shared" si="86"/>
        <v/>
      </c>
      <c r="AF949" s="154" t="str">
        <f>IFERROR(IF(INDEX(data_wkly!AF:AF,MATCH($B949,data_wkly!$C:$C,0),1)=0,"",INDEX(data_wkly!AF:AF,MATCH($B949,data_wkly!$C:$C,0),1)),"")</f>
        <v/>
      </c>
      <c r="AG949" s="153" t="str">
        <f>IFERROR(IF(AF949="","",INDEX(data_wkly!AG:AG,MATCH($B949,data_wkly!$C:$C,0),1)),"")</f>
        <v/>
      </c>
      <c r="AH949" s="153" t="str">
        <f>IFERROR(IF(INDEX(data_wkly!AH:AH,MATCH($B949,data_wkly!$C:$C,0),1)=0,"",INDEX(data_wkly!AH:AH,MATCH($B949,data_wkly!$C:$C,0),1)),"")</f>
        <v/>
      </c>
      <c r="AI949" s="153" t="str">
        <f>IFERROR(IF(INDEX(data_wkly!AI:AI,MATCH($B949,data_wkly!$C:$C,0),1)=0,"",INDEX(data_wkly!AI:AI,MATCH($B949,data_wkly!$C:$C,0),1)),"")</f>
        <v/>
      </c>
      <c r="AJ949" s="153" t="str">
        <f>IFERROR(IF(AI949="","",INDEX(data_wkly!AJ:AJ,MATCH($B949,data_wkly!$C:$C,0),1)),"")</f>
        <v/>
      </c>
      <c r="AK949" s="153" t="str">
        <f>IFERROR(IF(INDEX(data_wkly!AK:AK,MATCH($B949,data_wkly!$C:$C,0),1)=0,"",INDEX(data_wkly!AK:AK,MATCH($B949,data_wkly!$C:$C,0),1)),"")</f>
        <v/>
      </c>
      <c r="AL949" s="153" t="str">
        <f>IFERROR(IF(INDEX(data_wkly!AL:AL,MATCH($B949,data_wkly!$C:$C,0),1)=0,"",INDEX(data_wkly!AL:AL,MATCH($B949,data_wkly!$C:$C,0),1)),"")</f>
        <v/>
      </c>
      <c r="AM949" s="183" t="str">
        <f>IFERROR(IF(INDEX(data_wkly!AM:AM,MATCH($B949,data_wkly!$C:$C,0),1)=0,"",INDEX(data_wkly!AM:AM,MATCH($B949,data_wkly!$C:$C,0),1)),"")</f>
        <v/>
      </c>
      <c r="AN949" s="41" t="str">
        <f t="shared" si="85"/>
        <v/>
      </c>
      <c r="AO949" s="88">
        <f t="shared" si="90"/>
        <v>1</v>
      </c>
    </row>
    <row r="950" spans="1:41">
      <c r="A950" s="88" t="str">
        <f t="shared" si="88"/>
        <v/>
      </c>
      <c r="B950" s="89" t="str">
        <f t="shared" si="89"/>
        <v/>
      </c>
      <c r="C950" s="155" t="str">
        <f>IFERROR(IF(INDEX(data_wkly!D:D,MATCH($B950,data_wkly!$C:$C,0),1)=0,"",INDEX(data_wkly!D:D,MATCH($B950,data_wkly!$C:$C,0),1)),"")</f>
        <v/>
      </c>
      <c r="D950" s="21" t="str">
        <f>IFERROR(IF(INDEX(data_wkly!E:E,MATCH($B950,data_wkly!$C:$C,0),1)=0,"",INDEX(data_wkly!E:E,MATCH($B950,data_wkly!$C:$C,0),1)),"")</f>
        <v/>
      </c>
      <c r="E950" s="21" t="str">
        <f>IF(C950="","",IFERROR(INDEX(data_wkly!F:F,MATCH($B950,data_wkly!$C:$C,0),1),""))</f>
        <v/>
      </c>
      <c r="F950" s="21" t="str">
        <f>IF(E950="","",IFERROR(IF(INDEX(data_wkly!G:G,MATCH($B950,data_wkly!$C:$C,0),1)=0,"",INDEX(data_wkly!G:G,MATCH($B950,data_wkly!$C:$C,0),1)),""))</f>
        <v/>
      </c>
      <c r="G950" s="21" t="str">
        <f>IFERROR(IF(INDEX(data_wkly!H:H,MATCH($B950,data_wkly!$C:$C,0),1)=0,"",INDEX(data_wkly!H:H,MATCH($B950,data_wkly!$C:$C,0),1)),"")</f>
        <v/>
      </c>
      <c r="H950" s="21" t="str">
        <f>IF(C950="","",IFERROR(INDEX(data_wkly!I:I,MATCH($B950,data_wkly!$C:$C,0),1),""))</f>
        <v/>
      </c>
      <c r="I950" s="21" t="str">
        <f>IF(H950="","",IFERROR(IF(INDEX(data_wkly!J:J,MATCH($B950,data_wkly!$C:$C,0),1)=0,"",INDEX(data_wkly!J:J,MATCH($B950,data_wkly!$C:$C,0),1)),""))</f>
        <v/>
      </c>
      <c r="J950" s="21" t="str">
        <f>IFERROR(IF(INDEX(data_wkly!K:K,MATCH($B950,data_wkly!$C:$C,0),1)=0,"",INDEX(data_wkly!K:K,MATCH($B950,data_wkly!$C:$C,0),1)),"")</f>
        <v/>
      </c>
      <c r="K950" s="86" t="str">
        <f>IFERROR(IF(INDEX(data_wkly!L:L,MATCH($B950,data_wkly!$C:$C,0),1)=0,"",INDEX(data_wkly!L:L,MATCH($B950,data_wkly!$C:$C,0),1)),"")</f>
        <v/>
      </c>
      <c r="L950" s="156"/>
      <c r="M950" s="155" t="str">
        <f>IFERROR(IF(INDEX(data_wkly!M:M,MATCH($B950,data_wkly!$C:$C,0),1)=0,"",INDEX(data_wkly!M:M,MATCH($B950,data_wkly!$C:$C,0),1)),"")</f>
        <v/>
      </c>
      <c r="N950" s="21" t="str">
        <f>IFERROR(IF(INDEX(data_wkly!N:N,MATCH($B950,data_wkly!$C:$C,0),1)=0,"",INDEX(data_wkly!N:N,MATCH($B950,data_wkly!$C:$C,0),1)),"")</f>
        <v/>
      </c>
      <c r="O950" s="21" t="str">
        <f>IF(M950="","",IFERROR(INDEX(data_wkly!O:O,MATCH($B950,data_wkly!$C:$C,0),1),""))</f>
        <v/>
      </c>
      <c r="P950" s="21" t="str">
        <f>IF(M950="","",IFERROR(IF(INDEX(data_wkly!P:P,MATCH($B950,data_wkly!$C:$C,0),1)=0,"",INDEX(data_wkly!P:P,MATCH($B950,data_wkly!$C:$C,0),1)),""))</f>
        <v/>
      </c>
      <c r="Q950" s="21" t="str">
        <f>IFERROR(IF(INDEX(data_wkly!Q:Q,MATCH($B950,data_wkly!$C:$C,0),1)=0,"",INDEX(data_wkly!Q:Q,MATCH($B950,data_wkly!$C:$C,0),1)),"")</f>
        <v/>
      </c>
      <c r="R950" s="21" t="str">
        <f>IF(M950="","",IFERROR(INDEX(data_wkly!R:R,MATCH($B950,data_wkly!$C:$C,0),1),""))</f>
        <v/>
      </c>
      <c r="S950" s="21" t="str">
        <f>IF(M950="","",IFERROR(IF(INDEX(data_wkly!S:S,MATCH($B950,data_wkly!$C:$C,0),1)=0,"",INDEX(data_wkly!S:S,MATCH($B950,data_wkly!$C:$C,0),1)),""))</f>
        <v/>
      </c>
      <c r="T950" s="21" t="str">
        <f>IFERROR(IF(INDEX(data_wkly!T:T,MATCH($B950,data_wkly!$C:$C,0),1)=0,"",INDEX(data_wkly!T:T,MATCH($B950,data_wkly!$C:$C,0),1)),"")</f>
        <v/>
      </c>
      <c r="U950" s="86" t="str">
        <f>IFERROR(IF(INDEX(data_wkly!U:U,MATCH($B950,data_wkly!$C:$C,0),1)=0,"",INDEX(data_wkly!U:U,MATCH($B950,data_wkly!$C:$C,0),1)),"")</f>
        <v/>
      </c>
      <c r="V950" s="157" t="str">
        <f t="shared" si="87"/>
        <v/>
      </c>
      <c r="W950" s="152" t="str">
        <f>IFERROR(IF(INDEX(data_wkly!W:W,MATCH($B950,data_wkly!$C:$C,0),1)=0,"",INDEX(data_wkly!W:W,MATCH($B950,data_wkly!$C:$C,0),1)),"")</f>
        <v/>
      </c>
      <c r="X950" s="21" t="str">
        <f>IFERROR(IF(INDEX(data_wkly!X:X,MATCH($B950,data_wkly!$C:$C,0),1)=0,"",INDEX(data_wkly!X:X,MATCH($B950,data_wkly!$C:$C,0),1)),"")</f>
        <v/>
      </c>
      <c r="Y950" s="21" t="str">
        <f>IFERROR(IF(INDEX(data_wkly!Y:Y,MATCH($B950,data_wkly!$C:$C,0),1)=0,"",INDEX(data_wkly!Y:Y,MATCH($B950,data_wkly!$C:$C,0),1)),"")</f>
        <v/>
      </c>
      <c r="Z950" s="21" t="str">
        <f>IFERROR(IF(INDEX(data_wkly!Z:Z,MATCH($B950,data_wkly!$C:$C,0),1)=0,"",INDEX(data_wkly!Z:Z,MATCH($B950,data_wkly!$C:$C,0),1)),"")</f>
        <v/>
      </c>
      <c r="AA950" s="152" t="str">
        <f>IFERROR(IF(INDEX(data_wkly!AA:AA,MATCH($B950,data_wkly!$C:$C,0),1)=0,"",INDEX(data_wkly!AA:AA,MATCH($B950,data_wkly!$C:$C,0),1)),"")</f>
        <v/>
      </c>
      <c r="AB950" s="21" t="str">
        <f>IFERROR(IF(INDEX(data_wkly!AB:AB,MATCH($B950,data_wkly!$C:$C,0),1)=0,"",INDEX(data_wkly!AB:AB,MATCH($B950,data_wkly!$C:$C,0),1)),"")</f>
        <v/>
      </c>
      <c r="AC950" s="21" t="str">
        <f>IFERROR(IF(INDEX(data_wkly!AC:AC,MATCH($B950,data_wkly!$C:$C,0),1)=0,"",INDEX(data_wkly!AC:AC,MATCH($B950,data_wkly!$C:$C,0),1)),"")</f>
        <v/>
      </c>
      <c r="AD950" s="21" t="str">
        <f>IFERROR(IF(INDEX(data_wkly!AD:AD,MATCH($B950,data_wkly!$C:$C,0),1)=0,"",INDEX(data_wkly!AD:AD,MATCH($B950,data_wkly!$C:$C,0),1)),"")</f>
        <v/>
      </c>
      <c r="AE950" s="157" t="str">
        <f t="shared" si="86"/>
        <v/>
      </c>
      <c r="AF950" s="154" t="str">
        <f>IFERROR(IF(INDEX(data_wkly!AF:AF,MATCH($B950,data_wkly!$C:$C,0),1)=0,"",INDEX(data_wkly!AF:AF,MATCH($B950,data_wkly!$C:$C,0),1)),"")</f>
        <v/>
      </c>
      <c r="AG950" s="153" t="str">
        <f>IFERROR(IF(AF950="","",INDEX(data_wkly!AG:AG,MATCH($B950,data_wkly!$C:$C,0),1)),"")</f>
        <v/>
      </c>
      <c r="AH950" s="153" t="str">
        <f>IFERROR(IF(INDEX(data_wkly!AH:AH,MATCH($B950,data_wkly!$C:$C,0),1)=0,"",INDEX(data_wkly!AH:AH,MATCH($B950,data_wkly!$C:$C,0),1)),"")</f>
        <v/>
      </c>
      <c r="AI950" s="153" t="str">
        <f>IFERROR(IF(INDEX(data_wkly!AI:AI,MATCH($B950,data_wkly!$C:$C,0),1)=0,"",INDEX(data_wkly!AI:AI,MATCH($B950,data_wkly!$C:$C,0),1)),"")</f>
        <v/>
      </c>
      <c r="AJ950" s="153" t="str">
        <f>IFERROR(IF(AI950="","",INDEX(data_wkly!AJ:AJ,MATCH($B950,data_wkly!$C:$C,0),1)),"")</f>
        <v/>
      </c>
      <c r="AK950" s="153" t="str">
        <f>IFERROR(IF(INDEX(data_wkly!AK:AK,MATCH($B950,data_wkly!$C:$C,0),1)=0,"",INDEX(data_wkly!AK:AK,MATCH($B950,data_wkly!$C:$C,0),1)),"")</f>
        <v/>
      </c>
      <c r="AL950" s="153" t="str">
        <f>IFERROR(IF(INDEX(data_wkly!AL:AL,MATCH($B950,data_wkly!$C:$C,0),1)=0,"",INDEX(data_wkly!AL:AL,MATCH($B950,data_wkly!$C:$C,0),1)),"")</f>
        <v/>
      </c>
      <c r="AM950" s="183" t="str">
        <f>IFERROR(IF(INDEX(data_wkly!AM:AM,MATCH($B950,data_wkly!$C:$C,0),1)=0,"",INDEX(data_wkly!AM:AM,MATCH($B950,data_wkly!$C:$C,0),1)),"")</f>
        <v/>
      </c>
      <c r="AN950" s="41" t="str">
        <f t="shared" si="85"/>
        <v/>
      </c>
      <c r="AO950" s="88">
        <f t="shared" si="90"/>
        <v>2</v>
      </c>
    </row>
    <row r="951" spans="1:41">
      <c r="A951" s="88" t="str">
        <f t="shared" si="88"/>
        <v/>
      </c>
      <c r="B951" s="89" t="str">
        <f t="shared" si="89"/>
        <v/>
      </c>
      <c r="C951" s="155" t="str">
        <f>IFERROR(IF(INDEX(data_wkly!D:D,MATCH($B951,data_wkly!$C:$C,0),1)=0,"",INDEX(data_wkly!D:D,MATCH($B951,data_wkly!$C:$C,0),1)),"")</f>
        <v/>
      </c>
      <c r="D951" s="21" t="str">
        <f>IFERROR(IF(INDEX(data_wkly!E:E,MATCH($B951,data_wkly!$C:$C,0),1)=0,"",INDEX(data_wkly!E:E,MATCH($B951,data_wkly!$C:$C,0),1)),"")</f>
        <v/>
      </c>
      <c r="E951" s="21" t="str">
        <f>IF(C951="","",IFERROR(INDEX(data_wkly!F:F,MATCH($B951,data_wkly!$C:$C,0),1),""))</f>
        <v/>
      </c>
      <c r="F951" s="21" t="str">
        <f>IF(E951="","",IFERROR(IF(INDEX(data_wkly!G:G,MATCH($B951,data_wkly!$C:$C,0),1)=0,"",INDEX(data_wkly!G:G,MATCH($B951,data_wkly!$C:$C,0),1)),""))</f>
        <v/>
      </c>
      <c r="G951" s="21" t="str">
        <f>IFERROR(IF(INDEX(data_wkly!H:H,MATCH($B951,data_wkly!$C:$C,0),1)=0,"",INDEX(data_wkly!H:H,MATCH($B951,data_wkly!$C:$C,0),1)),"")</f>
        <v/>
      </c>
      <c r="H951" s="21" t="str">
        <f>IF(C951="","",IFERROR(INDEX(data_wkly!I:I,MATCH($B951,data_wkly!$C:$C,0),1),""))</f>
        <v/>
      </c>
      <c r="I951" s="21" t="str">
        <f>IF(H951="","",IFERROR(IF(INDEX(data_wkly!J:J,MATCH($B951,data_wkly!$C:$C,0),1)=0,"",INDEX(data_wkly!J:J,MATCH($B951,data_wkly!$C:$C,0),1)),""))</f>
        <v/>
      </c>
      <c r="J951" s="21" t="str">
        <f>IFERROR(IF(INDEX(data_wkly!K:K,MATCH($B951,data_wkly!$C:$C,0),1)=0,"",INDEX(data_wkly!K:K,MATCH($B951,data_wkly!$C:$C,0),1)),"")</f>
        <v/>
      </c>
      <c r="K951" s="86" t="str">
        <f>IFERROR(IF(INDEX(data_wkly!L:L,MATCH($B951,data_wkly!$C:$C,0),1)=0,"",INDEX(data_wkly!L:L,MATCH($B951,data_wkly!$C:$C,0),1)),"")</f>
        <v/>
      </c>
      <c r="L951" s="156"/>
      <c r="M951" s="155" t="str">
        <f>IFERROR(IF(INDEX(data_wkly!M:M,MATCH($B951,data_wkly!$C:$C,0),1)=0,"",INDEX(data_wkly!M:M,MATCH($B951,data_wkly!$C:$C,0),1)),"")</f>
        <v/>
      </c>
      <c r="N951" s="21" t="str">
        <f>IFERROR(IF(INDEX(data_wkly!N:N,MATCH($B951,data_wkly!$C:$C,0),1)=0,"",INDEX(data_wkly!N:N,MATCH($B951,data_wkly!$C:$C,0),1)),"")</f>
        <v/>
      </c>
      <c r="O951" s="21" t="str">
        <f>IF(M951="","",IFERROR(INDEX(data_wkly!O:O,MATCH($B951,data_wkly!$C:$C,0),1),""))</f>
        <v/>
      </c>
      <c r="P951" s="21" t="str">
        <f>IF(M951="","",IFERROR(IF(INDEX(data_wkly!P:P,MATCH($B951,data_wkly!$C:$C,0),1)=0,"",INDEX(data_wkly!P:P,MATCH($B951,data_wkly!$C:$C,0),1)),""))</f>
        <v/>
      </c>
      <c r="Q951" s="21" t="str">
        <f>IFERROR(IF(INDEX(data_wkly!Q:Q,MATCH($B951,data_wkly!$C:$C,0),1)=0,"",INDEX(data_wkly!Q:Q,MATCH($B951,data_wkly!$C:$C,0),1)),"")</f>
        <v/>
      </c>
      <c r="R951" s="21" t="str">
        <f>IF(M951="","",IFERROR(INDEX(data_wkly!R:R,MATCH($B951,data_wkly!$C:$C,0),1),""))</f>
        <v/>
      </c>
      <c r="S951" s="21" t="str">
        <f>IF(M951="","",IFERROR(IF(INDEX(data_wkly!S:S,MATCH($B951,data_wkly!$C:$C,0),1)=0,"",INDEX(data_wkly!S:S,MATCH($B951,data_wkly!$C:$C,0),1)),""))</f>
        <v/>
      </c>
      <c r="T951" s="21" t="str">
        <f>IFERROR(IF(INDEX(data_wkly!T:T,MATCH($B951,data_wkly!$C:$C,0),1)=0,"",INDEX(data_wkly!T:T,MATCH($B951,data_wkly!$C:$C,0),1)),"")</f>
        <v/>
      </c>
      <c r="U951" s="86" t="str">
        <f>IFERROR(IF(INDEX(data_wkly!U:U,MATCH($B951,data_wkly!$C:$C,0),1)=0,"",INDEX(data_wkly!U:U,MATCH($B951,data_wkly!$C:$C,0),1)),"")</f>
        <v/>
      </c>
      <c r="V951" s="157" t="str">
        <f t="shared" si="87"/>
        <v/>
      </c>
      <c r="W951" s="152" t="str">
        <f>IFERROR(IF(INDEX(data_wkly!W:W,MATCH($B951,data_wkly!$C:$C,0),1)=0,"",INDEX(data_wkly!W:W,MATCH($B951,data_wkly!$C:$C,0),1)),"")</f>
        <v/>
      </c>
      <c r="X951" s="21" t="str">
        <f>IFERROR(IF(INDEX(data_wkly!X:X,MATCH($B951,data_wkly!$C:$C,0),1)=0,"",INDEX(data_wkly!X:X,MATCH($B951,data_wkly!$C:$C,0),1)),"")</f>
        <v/>
      </c>
      <c r="Y951" s="21" t="str">
        <f>IFERROR(IF(INDEX(data_wkly!Y:Y,MATCH($B951,data_wkly!$C:$C,0),1)=0,"",INDEX(data_wkly!Y:Y,MATCH($B951,data_wkly!$C:$C,0),1)),"")</f>
        <v/>
      </c>
      <c r="Z951" s="21" t="str">
        <f>IFERROR(IF(INDEX(data_wkly!Z:Z,MATCH($B951,data_wkly!$C:$C,0),1)=0,"",INDEX(data_wkly!Z:Z,MATCH($B951,data_wkly!$C:$C,0),1)),"")</f>
        <v/>
      </c>
      <c r="AA951" s="152" t="str">
        <f>IFERROR(IF(INDEX(data_wkly!AA:AA,MATCH($B951,data_wkly!$C:$C,0),1)=0,"",INDEX(data_wkly!AA:AA,MATCH($B951,data_wkly!$C:$C,0),1)),"")</f>
        <v/>
      </c>
      <c r="AB951" s="21" t="str">
        <f>IFERROR(IF(INDEX(data_wkly!AB:AB,MATCH($B951,data_wkly!$C:$C,0),1)=0,"",INDEX(data_wkly!AB:AB,MATCH($B951,data_wkly!$C:$C,0),1)),"")</f>
        <v/>
      </c>
      <c r="AC951" s="21" t="str">
        <f>IFERROR(IF(INDEX(data_wkly!AC:AC,MATCH($B951,data_wkly!$C:$C,0),1)=0,"",INDEX(data_wkly!AC:AC,MATCH($B951,data_wkly!$C:$C,0),1)),"")</f>
        <v/>
      </c>
      <c r="AD951" s="21" t="str">
        <f>IFERROR(IF(INDEX(data_wkly!AD:AD,MATCH($B951,data_wkly!$C:$C,0),1)=0,"",INDEX(data_wkly!AD:AD,MATCH($B951,data_wkly!$C:$C,0),1)),"")</f>
        <v/>
      </c>
      <c r="AE951" s="157" t="str">
        <f t="shared" si="86"/>
        <v/>
      </c>
      <c r="AF951" s="154" t="str">
        <f>IFERROR(IF(INDEX(data_wkly!AF:AF,MATCH($B951,data_wkly!$C:$C,0),1)=0,"",INDEX(data_wkly!AF:AF,MATCH($B951,data_wkly!$C:$C,0),1)),"")</f>
        <v/>
      </c>
      <c r="AG951" s="153" t="str">
        <f>IFERROR(IF(AF951="","",INDEX(data_wkly!AG:AG,MATCH($B951,data_wkly!$C:$C,0),1)),"")</f>
        <v/>
      </c>
      <c r="AH951" s="153" t="str">
        <f>IFERROR(IF(INDEX(data_wkly!AH:AH,MATCH($B951,data_wkly!$C:$C,0),1)=0,"",INDEX(data_wkly!AH:AH,MATCH($B951,data_wkly!$C:$C,0),1)),"")</f>
        <v/>
      </c>
      <c r="AI951" s="153" t="str">
        <f>IFERROR(IF(INDEX(data_wkly!AI:AI,MATCH($B951,data_wkly!$C:$C,0),1)=0,"",INDEX(data_wkly!AI:AI,MATCH($B951,data_wkly!$C:$C,0),1)),"")</f>
        <v/>
      </c>
      <c r="AJ951" s="153" t="str">
        <f>IFERROR(IF(AI951="","",INDEX(data_wkly!AJ:AJ,MATCH($B951,data_wkly!$C:$C,0),1)),"")</f>
        <v/>
      </c>
      <c r="AK951" s="153" t="str">
        <f>IFERROR(IF(INDEX(data_wkly!AK:AK,MATCH($B951,data_wkly!$C:$C,0),1)=0,"",INDEX(data_wkly!AK:AK,MATCH($B951,data_wkly!$C:$C,0),1)),"")</f>
        <v/>
      </c>
      <c r="AL951" s="153" t="str">
        <f>IFERROR(IF(INDEX(data_wkly!AL:AL,MATCH($B951,data_wkly!$C:$C,0),1)=0,"",INDEX(data_wkly!AL:AL,MATCH($B951,data_wkly!$C:$C,0),1)),"")</f>
        <v/>
      </c>
      <c r="AM951" s="183" t="str">
        <f>IFERROR(IF(INDEX(data_wkly!AM:AM,MATCH($B951,data_wkly!$C:$C,0),1)=0,"",INDEX(data_wkly!AM:AM,MATCH($B951,data_wkly!$C:$C,0),1)),"")</f>
        <v/>
      </c>
      <c r="AN951" s="41" t="str">
        <f t="shared" ref="AN951:AN1014" si="91">IF(AF951="","",AO951)</f>
        <v/>
      </c>
      <c r="AO951" s="88">
        <f t="shared" si="90"/>
        <v>1</v>
      </c>
    </row>
    <row r="952" spans="1:41">
      <c r="A952" s="88" t="str">
        <f t="shared" si="88"/>
        <v/>
      </c>
      <c r="B952" s="89" t="str">
        <f t="shared" si="89"/>
        <v/>
      </c>
      <c r="C952" s="155" t="str">
        <f>IFERROR(IF(INDEX(data_wkly!D:D,MATCH($B952,data_wkly!$C:$C,0),1)=0,"",INDEX(data_wkly!D:D,MATCH($B952,data_wkly!$C:$C,0),1)),"")</f>
        <v/>
      </c>
      <c r="D952" s="21" t="str">
        <f>IFERROR(IF(INDEX(data_wkly!E:E,MATCH($B952,data_wkly!$C:$C,0),1)=0,"",INDEX(data_wkly!E:E,MATCH($B952,data_wkly!$C:$C,0),1)),"")</f>
        <v/>
      </c>
      <c r="E952" s="21" t="str">
        <f>IF(C952="","",IFERROR(INDEX(data_wkly!F:F,MATCH($B952,data_wkly!$C:$C,0),1),""))</f>
        <v/>
      </c>
      <c r="F952" s="21" t="str">
        <f>IF(E952="","",IFERROR(IF(INDEX(data_wkly!G:G,MATCH($B952,data_wkly!$C:$C,0),1)=0,"",INDEX(data_wkly!G:G,MATCH($B952,data_wkly!$C:$C,0),1)),""))</f>
        <v/>
      </c>
      <c r="G952" s="21" t="str">
        <f>IFERROR(IF(INDEX(data_wkly!H:H,MATCH($B952,data_wkly!$C:$C,0),1)=0,"",INDEX(data_wkly!H:H,MATCH($B952,data_wkly!$C:$C,0),1)),"")</f>
        <v/>
      </c>
      <c r="H952" s="21" t="str">
        <f>IF(C952="","",IFERROR(INDEX(data_wkly!I:I,MATCH($B952,data_wkly!$C:$C,0),1),""))</f>
        <v/>
      </c>
      <c r="I952" s="21" t="str">
        <f>IF(H952="","",IFERROR(IF(INDEX(data_wkly!J:J,MATCH($B952,data_wkly!$C:$C,0),1)=0,"",INDEX(data_wkly!J:J,MATCH($B952,data_wkly!$C:$C,0),1)),""))</f>
        <v/>
      </c>
      <c r="J952" s="21" t="str">
        <f>IFERROR(IF(INDEX(data_wkly!K:K,MATCH($B952,data_wkly!$C:$C,0),1)=0,"",INDEX(data_wkly!K:K,MATCH($B952,data_wkly!$C:$C,0),1)),"")</f>
        <v/>
      </c>
      <c r="K952" s="86" t="str">
        <f>IFERROR(IF(INDEX(data_wkly!L:L,MATCH($B952,data_wkly!$C:$C,0),1)=0,"",INDEX(data_wkly!L:L,MATCH($B952,data_wkly!$C:$C,0),1)),"")</f>
        <v/>
      </c>
      <c r="L952" s="156"/>
      <c r="M952" s="155" t="str">
        <f>IFERROR(IF(INDEX(data_wkly!M:M,MATCH($B952,data_wkly!$C:$C,0),1)=0,"",INDEX(data_wkly!M:M,MATCH($B952,data_wkly!$C:$C,0),1)),"")</f>
        <v/>
      </c>
      <c r="N952" s="21" t="str">
        <f>IFERROR(IF(INDEX(data_wkly!N:N,MATCH($B952,data_wkly!$C:$C,0),1)=0,"",INDEX(data_wkly!N:N,MATCH($B952,data_wkly!$C:$C,0),1)),"")</f>
        <v/>
      </c>
      <c r="O952" s="21" t="str">
        <f>IF(M952="","",IFERROR(INDEX(data_wkly!O:O,MATCH($B952,data_wkly!$C:$C,0),1),""))</f>
        <v/>
      </c>
      <c r="P952" s="21" t="str">
        <f>IF(M952="","",IFERROR(IF(INDEX(data_wkly!P:P,MATCH($B952,data_wkly!$C:$C,0),1)=0,"",INDEX(data_wkly!P:P,MATCH($B952,data_wkly!$C:$C,0),1)),""))</f>
        <v/>
      </c>
      <c r="Q952" s="21" t="str">
        <f>IFERROR(IF(INDEX(data_wkly!Q:Q,MATCH($B952,data_wkly!$C:$C,0),1)=0,"",INDEX(data_wkly!Q:Q,MATCH($B952,data_wkly!$C:$C,0),1)),"")</f>
        <v/>
      </c>
      <c r="R952" s="21" t="str">
        <f>IF(M952="","",IFERROR(INDEX(data_wkly!R:R,MATCH($B952,data_wkly!$C:$C,0),1),""))</f>
        <v/>
      </c>
      <c r="S952" s="21" t="str">
        <f>IF(M952="","",IFERROR(IF(INDEX(data_wkly!S:S,MATCH($B952,data_wkly!$C:$C,0),1)=0,"",INDEX(data_wkly!S:S,MATCH($B952,data_wkly!$C:$C,0),1)),""))</f>
        <v/>
      </c>
      <c r="T952" s="21" t="str">
        <f>IFERROR(IF(INDEX(data_wkly!T:T,MATCH($B952,data_wkly!$C:$C,0),1)=0,"",INDEX(data_wkly!T:T,MATCH($B952,data_wkly!$C:$C,0),1)),"")</f>
        <v/>
      </c>
      <c r="U952" s="86" t="str">
        <f>IFERROR(IF(INDEX(data_wkly!U:U,MATCH($B952,data_wkly!$C:$C,0),1)=0,"",INDEX(data_wkly!U:U,MATCH($B952,data_wkly!$C:$C,0),1)),"")</f>
        <v/>
      </c>
      <c r="V952" s="157" t="str">
        <f t="shared" si="87"/>
        <v/>
      </c>
      <c r="W952" s="152" t="str">
        <f>IFERROR(IF(INDEX(data_wkly!W:W,MATCH($B952,data_wkly!$C:$C,0),1)=0,"",INDEX(data_wkly!W:W,MATCH($B952,data_wkly!$C:$C,0),1)),"")</f>
        <v/>
      </c>
      <c r="X952" s="21" t="str">
        <f>IFERROR(IF(INDEX(data_wkly!X:X,MATCH($B952,data_wkly!$C:$C,0),1)=0,"",INDEX(data_wkly!X:X,MATCH($B952,data_wkly!$C:$C,0),1)),"")</f>
        <v/>
      </c>
      <c r="Y952" s="21" t="str">
        <f>IFERROR(IF(INDEX(data_wkly!Y:Y,MATCH($B952,data_wkly!$C:$C,0),1)=0,"",INDEX(data_wkly!Y:Y,MATCH($B952,data_wkly!$C:$C,0),1)),"")</f>
        <v/>
      </c>
      <c r="Z952" s="21" t="str">
        <f>IFERROR(IF(INDEX(data_wkly!Z:Z,MATCH($B952,data_wkly!$C:$C,0),1)=0,"",INDEX(data_wkly!Z:Z,MATCH($B952,data_wkly!$C:$C,0),1)),"")</f>
        <v/>
      </c>
      <c r="AA952" s="152" t="str">
        <f>IFERROR(IF(INDEX(data_wkly!AA:AA,MATCH($B952,data_wkly!$C:$C,0),1)=0,"",INDEX(data_wkly!AA:AA,MATCH($B952,data_wkly!$C:$C,0),1)),"")</f>
        <v/>
      </c>
      <c r="AB952" s="21" t="str">
        <f>IFERROR(IF(INDEX(data_wkly!AB:AB,MATCH($B952,data_wkly!$C:$C,0),1)=0,"",INDEX(data_wkly!AB:AB,MATCH($B952,data_wkly!$C:$C,0),1)),"")</f>
        <v/>
      </c>
      <c r="AC952" s="21" t="str">
        <f>IFERROR(IF(INDEX(data_wkly!AC:AC,MATCH($B952,data_wkly!$C:$C,0),1)=0,"",INDEX(data_wkly!AC:AC,MATCH($B952,data_wkly!$C:$C,0),1)),"")</f>
        <v/>
      </c>
      <c r="AD952" s="21" t="str">
        <f>IFERROR(IF(INDEX(data_wkly!AD:AD,MATCH($B952,data_wkly!$C:$C,0),1)=0,"",INDEX(data_wkly!AD:AD,MATCH($B952,data_wkly!$C:$C,0),1)),"")</f>
        <v/>
      </c>
      <c r="AE952" s="157" t="str">
        <f t="shared" si="86"/>
        <v/>
      </c>
      <c r="AF952" s="154" t="str">
        <f>IFERROR(IF(INDEX(data_wkly!AF:AF,MATCH($B952,data_wkly!$C:$C,0),1)=0,"",INDEX(data_wkly!AF:AF,MATCH($B952,data_wkly!$C:$C,0),1)),"")</f>
        <v/>
      </c>
      <c r="AG952" s="153" t="str">
        <f>IFERROR(IF(AF952="","",INDEX(data_wkly!AG:AG,MATCH($B952,data_wkly!$C:$C,0),1)),"")</f>
        <v/>
      </c>
      <c r="AH952" s="153" t="str">
        <f>IFERROR(IF(INDEX(data_wkly!AH:AH,MATCH($B952,data_wkly!$C:$C,0),1)=0,"",INDEX(data_wkly!AH:AH,MATCH($B952,data_wkly!$C:$C,0),1)),"")</f>
        <v/>
      </c>
      <c r="AI952" s="153" t="str">
        <f>IFERROR(IF(INDEX(data_wkly!AI:AI,MATCH($B952,data_wkly!$C:$C,0),1)=0,"",INDEX(data_wkly!AI:AI,MATCH($B952,data_wkly!$C:$C,0),1)),"")</f>
        <v/>
      </c>
      <c r="AJ952" s="153" t="str">
        <f>IFERROR(IF(AI952="","",INDEX(data_wkly!AJ:AJ,MATCH($B952,data_wkly!$C:$C,0),1)),"")</f>
        <v/>
      </c>
      <c r="AK952" s="153" t="str">
        <f>IFERROR(IF(INDEX(data_wkly!AK:AK,MATCH($B952,data_wkly!$C:$C,0),1)=0,"",INDEX(data_wkly!AK:AK,MATCH($B952,data_wkly!$C:$C,0),1)),"")</f>
        <v/>
      </c>
      <c r="AL952" s="153" t="str">
        <f>IFERROR(IF(INDEX(data_wkly!AL:AL,MATCH($B952,data_wkly!$C:$C,0),1)=0,"",INDEX(data_wkly!AL:AL,MATCH($B952,data_wkly!$C:$C,0),1)),"")</f>
        <v/>
      </c>
      <c r="AM952" s="183" t="str">
        <f>IFERROR(IF(INDEX(data_wkly!AM:AM,MATCH($B952,data_wkly!$C:$C,0),1)=0,"",INDEX(data_wkly!AM:AM,MATCH($B952,data_wkly!$C:$C,0),1)),"")</f>
        <v/>
      </c>
      <c r="AN952" s="41" t="str">
        <f t="shared" si="91"/>
        <v/>
      </c>
      <c r="AO952" s="88">
        <f t="shared" si="90"/>
        <v>2</v>
      </c>
    </row>
    <row r="953" spans="1:41">
      <c r="A953" s="88" t="str">
        <f t="shared" si="88"/>
        <v/>
      </c>
      <c r="B953" s="89" t="str">
        <f t="shared" si="89"/>
        <v/>
      </c>
      <c r="C953" s="155" t="str">
        <f>IFERROR(IF(INDEX(data_wkly!D:D,MATCH($B953,data_wkly!$C:$C,0),1)=0,"",INDEX(data_wkly!D:D,MATCH($B953,data_wkly!$C:$C,0),1)),"")</f>
        <v/>
      </c>
      <c r="D953" s="21" t="str">
        <f>IFERROR(IF(INDEX(data_wkly!E:E,MATCH($B953,data_wkly!$C:$C,0),1)=0,"",INDEX(data_wkly!E:E,MATCH($B953,data_wkly!$C:$C,0),1)),"")</f>
        <v/>
      </c>
      <c r="E953" s="21" t="str">
        <f>IF(C953="","",IFERROR(INDEX(data_wkly!F:F,MATCH($B953,data_wkly!$C:$C,0),1),""))</f>
        <v/>
      </c>
      <c r="F953" s="21" t="str">
        <f>IF(E953="","",IFERROR(IF(INDEX(data_wkly!G:G,MATCH($B953,data_wkly!$C:$C,0),1)=0,"",INDEX(data_wkly!G:G,MATCH($B953,data_wkly!$C:$C,0),1)),""))</f>
        <v/>
      </c>
      <c r="G953" s="21" t="str">
        <f>IFERROR(IF(INDEX(data_wkly!H:H,MATCH($B953,data_wkly!$C:$C,0),1)=0,"",INDEX(data_wkly!H:H,MATCH($B953,data_wkly!$C:$C,0),1)),"")</f>
        <v/>
      </c>
      <c r="H953" s="21" t="str">
        <f>IF(C953="","",IFERROR(INDEX(data_wkly!I:I,MATCH($B953,data_wkly!$C:$C,0),1),""))</f>
        <v/>
      </c>
      <c r="I953" s="21" t="str">
        <f>IF(H953="","",IFERROR(IF(INDEX(data_wkly!J:J,MATCH($B953,data_wkly!$C:$C,0),1)=0,"",INDEX(data_wkly!J:J,MATCH($B953,data_wkly!$C:$C,0),1)),""))</f>
        <v/>
      </c>
      <c r="J953" s="21" t="str">
        <f>IFERROR(IF(INDEX(data_wkly!K:K,MATCH($B953,data_wkly!$C:$C,0),1)=0,"",INDEX(data_wkly!K:K,MATCH($B953,data_wkly!$C:$C,0),1)),"")</f>
        <v/>
      </c>
      <c r="K953" s="86" t="str">
        <f>IFERROR(IF(INDEX(data_wkly!L:L,MATCH($B953,data_wkly!$C:$C,0),1)=0,"",INDEX(data_wkly!L:L,MATCH($B953,data_wkly!$C:$C,0),1)),"")</f>
        <v/>
      </c>
      <c r="L953" s="156"/>
      <c r="M953" s="155" t="str">
        <f>IFERROR(IF(INDEX(data_wkly!M:M,MATCH($B953,data_wkly!$C:$C,0),1)=0,"",INDEX(data_wkly!M:M,MATCH($B953,data_wkly!$C:$C,0),1)),"")</f>
        <v/>
      </c>
      <c r="N953" s="21" t="str">
        <f>IFERROR(IF(INDEX(data_wkly!N:N,MATCH($B953,data_wkly!$C:$C,0),1)=0,"",INDEX(data_wkly!N:N,MATCH($B953,data_wkly!$C:$C,0),1)),"")</f>
        <v/>
      </c>
      <c r="O953" s="21" t="str">
        <f>IF(M953="","",IFERROR(INDEX(data_wkly!O:O,MATCH($B953,data_wkly!$C:$C,0),1),""))</f>
        <v/>
      </c>
      <c r="P953" s="21" t="str">
        <f>IF(M953="","",IFERROR(IF(INDEX(data_wkly!P:P,MATCH($B953,data_wkly!$C:$C,0),1)=0,"",INDEX(data_wkly!P:P,MATCH($B953,data_wkly!$C:$C,0),1)),""))</f>
        <v/>
      </c>
      <c r="Q953" s="21" t="str">
        <f>IFERROR(IF(INDEX(data_wkly!Q:Q,MATCH($B953,data_wkly!$C:$C,0),1)=0,"",INDEX(data_wkly!Q:Q,MATCH($B953,data_wkly!$C:$C,0),1)),"")</f>
        <v/>
      </c>
      <c r="R953" s="21" t="str">
        <f>IF(M953="","",IFERROR(INDEX(data_wkly!R:R,MATCH($B953,data_wkly!$C:$C,0),1),""))</f>
        <v/>
      </c>
      <c r="S953" s="21" t="str">
        <f>IF(M953="","",IFERROR(IF(INDEX(data_wkly!S:S,MATCH($B953,data_wkly!$C:$C,0),1)=0,"",INDEX(data_wkly!S:S,MATCH($B953,data_wkly!$C:$C,0),1)),""))</f>
        <v/>
      </c>
      <c r="T953" s="21" t="str">
        <f>IFERROR(IF(INDEX(data_wkly!T:T,MATCH($B953,data_wkly!$C:$C,0),1)=0,"",INDEX(data_wkly!T:T,MATCH($B953,data_wkly!$C:$C,0),1)),"")</f>
        <v/>
      </c>
      <c r="U953" s="86" t="str">
        <f>IFERROR(IF(INDEX(data_wkly!U:U,MATCH($B953,data_wkly!$C:$C,0),1)=0,"",INDEX(data_wkly!U:U,MATCH($B953,data_wkly!$C:$C,0),1)),"")</f>
        <v/>
      </c>
      <c r="V953" s="157" t="str">
        <f t="shared" si="87"/>
        <v/>
      </c>
      <c r="W953" s="152" t="str">
        <f>IFERROR(IF(INDEX(data_wkly!W:W,MATCH($B953,data_wkly!$C:$C,0),1)=0,"",INDEX(data_wkly!W:W,MATCH($B953,data_wkly!$C:$C,0),1)),"")</f>
        <v/>
      </c>
      <c r="X953" s="21" t="str">
        <f>IFERROR(IF(INDEX(data_wkly!X:X,MATCH($B953,data_wkly!$C:$C,0),1)=0,"",INDEX(data_wkly!X:X,MATCH($B953,data_wkly!$C:$C,0),1)),"")</f>
        <v/>
      </c>
      <c r="Y953" s="21" t="str">
        <f>IFERROR(IF(INDEX(data_wkly!Y:Y,MATCH($B953,data_wkly!$C:$C,0),1)=0,"",INDEX(data_wkly!Y:Y,MATCH($B953,data_wkly!$C:$C,0),1)),"")</f>
        <v/>
      </c>
      <c r="Z953" s="21" t="str">
        <f>IFERROR(IF(INDEX(data_wkly!Z:Z,MATCH($B953,data_wkly!$C:$C,0),1)=0,"",INDEX(data_wkly!Z:Z,MATCH($B953,data_wkly!$C:$C,0),1)),"")</f>
        <v/>
      </c>
      <c r="AA953" s="152" t="str">
        <f>IFERROR(IF(INDEX(data_wkly!AA:AA,MATCH($B953,data_wkly!$C:$C,0),1)=0,"",INDEX(data_wkly!AA:AA,MATCH($B953,data_wkly!$C:$C,0),1)),"")</f>
        <v/>
      </c>
      <c r="AB953" s="21" t="str">
        <f>IFERROR(IF(INDEX(data_wkly!AB:AB,MATCH($B953,data_wkly!$C:$C,0),1)=0,"",INDEX(data_wkly!AB:AB,MATCH($B953,data_wkly!$C:$C,0),1)),"")</f>
        <v/>
      </c>
      <c r="AC953" s="21" t="str">
        <f>IFERROR(IF(INDEX(data_wkly!AC:AC,MATCH($B953,data_wkly!$C:$C,0),1)=0,"",INDEX(data_wkly!AC:AC,MATCH($B953,data_wkly!$C:$C,0),1)),"")</f>
        <v/>
      </c>
      <c r="AD953" s="21" t="str">
        <f>IFERROR(IF(INDEX(data_wkly!AD:AD,MATCH($B953,data_wkly!$C:$C,0),1)=0,"",INDEX(data_wkly!AD:AD,MATCH($B953,data_wkly!$C:$C,0),1)),"")</f>
        <v/>
      </c>
      <c r="AE953" s="157" t="str">
        <f t="shared" si="86"/>
        <v/>
      </c>
      <c r="AF953" s="154" t="str">
        <f>IFERROR(IF(INDEX(data_wkly!AF:AF,MATCH($B953,data_wkly!$C:$C,0),1)=0,"",INDEX(data_wkly!AF:AF,MATCH($B953,data_wkly!$C:$C,0),1)),"")</f>
        <v/>
      </c>
      <c r="AG953" s="153" t="str">
        <f>IFERROR(IF(AF953="","",INDEX(data_wkly!AG:AG,MATCH($B953,data_wkly!$C:$C,0),1)),"")</f>
        <v/>
      </c>
      <c r="AH953" s="153" t="str">
        <f>IFERROR(IF(INDEX(data_wkly!AH:AH,MATCH($B953,data_wkly!$C:$C,0),1)=0,"",INDEX(data_wkly!AH:AH,MATCH($B953,data_wkly!$C:$C,0),1)),"")</f>
        <v/>
      </c>
      <c r="AI953" s="153" t="str">
        <f>IFERROR(IF(INDEX(data_wkly!AI:AI,MATCH($B953,data_wkly!$C:$C,0),1)=0,"",INDEX(data_wkly!AI:AI,MATCH($B953,data_wkly!$C:$C,0),1)),"")</f>
        <v/>
      </c>
      <c r="AJ953" s="153" t="str">
        <f>IFERROR(IF(AI953="","",INDEX(data_wkly!AJ:AJ,MATCH($B953,data_wkly!$C:$C,0),1)),"")</f>
        <v/>
      </c>
      <c r="AK953" s="153" t="str">
        <f>IFERROR(IF(INDEX(data_wkly!AK:AK,MATCH($B953,data_wkly!$C:$C,0),1)=0,"",INDEX(data_wkly!AK:AK,MATCH($B953,data_wkly!$C:$C,0),1)),"")</f>
        <v/>
      </c>
      <c r="AL953" s="153" t="str">
        <f>IFERROR(IF(INDEX(data_wkly!AL:AL,MATCH($B953,data_wkly!$C:$C,0),1)=0,"",INDEX(data_wkly!AL:AL,MATCH($B953,data_wkly!$C:$C,0),1)),"")</f>
        <v/>
      </c>
      <c r="AM953" s="183" t="str">
        <f>IFERROR(IF(INDEX(data_wkly!AM:AM,MATCH($B953,data_wkly!$C:$C,0),1)=0,"",INDEX(data_wkly!AM:AM,MATCH($B953,data_wkly!$C:$C,0),1)),"")</f>
        <v/>
      </c>
      <c r="AN953" s="41" t="str">
        <f t="shared" si="91"/>
        <v/>
      </c>
      <c r="AO953" s="88">
        <f t="shared" si="90"/>
        <v>1</v>
      </c>
    </row>
    <row r="954" spans="1:41">
      <c r="A954" s="88" t="str">
        <f t="shared" si="88"/>
        <v/>
      </c>
      <c r="B954" s="89" t="str">
        <f t="shared" si="89"/>
        <v/>
      </c>
      <c r="C954" s="155" t="str">
        <f>IFERROR(IF(INDEX(data_wkly!D:D,MATCH($B954,data_wkly!$C:$C,0),1)=0,"",INDEX(data_wkly!D:D,MATCH($B954,data_wkly!$C:$C,0),1)),"")</f>
        <v/>
      </c>
      <c r="D954" s="21" t="str">
        <f>IFERROR(IF(INDEX(data_wkly!E:E,MATCH($B954,data_wkly!$C:$C,0),1)=0,"",INDEX(data_wkly!E:E,MATCH($B954,data_wkly!$C:$C,0),1)),"")</f>
        <v/>
      </c>
      <c r="E954" s="21" t="str">
        <f>IF(C954="","",IFERROR(INDEX(data_wkly!F:F,MATCH($B954,data_wkly!$C:$C,0),1),""))</f>
        <v/>
      </c>
      <c r="F954" s="21" t="str">
        <f>IF(E954="","",IFERROR(IF(INDEX(data_wkly!G:G,MATCH($B954,data_wkly!$C:$C,0),1)=0,"",INDEX(data_wkly!G:G,MATCH($B954,data_wkly!$C:$C,0),1)),""))</f>
        <v/>
      </c>
      <c r="G954" s="21" t="str">
        <f>IFERROR(IF(INDEX(data_wkly!H:H,MATCH($B954,data_wkly!$C:$C,0),1)=0,"",INDEX(data_wkly!H:H,MATCH($B954,data_wkly!$C:$C,0),1)),"")</f>
        <v/>
      </c>
      <c r="H954" s="21" t="str">
        <f>IF(C954="","",IFERROR(INDEX(data_wkly!I:I,MATCH($B954,data_wkly!$C:$C,0),1),""))</f>
        <v/>
      </c>
      <c r="I954" s="21" t="str">
        <f>IF(H954="","",IFERROR(IF(INDEX(data_wkly!J:J,MATCH($B954,data_wkly!$C:$C,0),1)=0,"",INDEX(data_wkly!J:J,MATCH($B954,data_wkly!$C:$C,0),1)),""))</f>
        <v/>
      </c>
      <c r="J954" s="21" t="str">
        <f>IFERROR(IF(INDEX(data_wkly!K:K,MATCH($B954,data_wkly!$C:$C,0),1)=0,"",INDEX(data_wkly!K:K,MATCH($B954,data_wkly!$C:$C,0),1)),"")</f>
        <v/>
      </c>
      <c r="K954" s="86" t="str">
        <f>IFERROR(IF(INDEX(data_wkly!L:L,MATCH($B954,data_wkly!$C:$C,0),1)=0,"",INDEX(data_wkly!L:L,MATCH($B954,data_wkly!$C:$C,0),1)),"")</f>
        <v/>
      </c>
      <c r="L954" s="156"/>
      <c r="M954" s="155" t="str">
        <f>IFERROR(IF(INDEX(data_wkly!M:M,MATCH($B954,data_wkly!$C:$C,0),1)=0,"",INDEX(data_wkly!M:M,MATCH($B954,data_wkly!$C:$C,0),1)),"")</f>
        <v/>
      </c>
      <c r="N954" s="21" t="str">
        <f>IFERROR(IF(INDEX(data_wkly!N:N,MATCH($B954,data_wkly!$C:$C,0),1)=0,"",INDEX(data_wkly!N:N,MATCH($B954,data_wkly!$C:$C,0),1)),"")</f>
        <v/>
      </c>
      <c r="O954" s="21" t="str">
        <f>IF(M954="","",IFERROR(INDEX(data_wkly!O:O,MATCH($B954,data_wkly!$C:$C,0),1),""))</f>
        <v/>
      </c>
      <c r="P954" s="21" t="str">
        <f>IF(M954="","",IFERROR(IF(INDEX(data_wkly!P:P,MATCH($B954,data_wkly!$C:$C,0),1)=0,"",INDEX(data_wkly!P:P,MATCH($B954,data_wkly!$C:$C,0),1)),""))</f>
        <v/>
      </c>
      <c r="Q954" s="21" t="str">
        <f>IFERROR(IF(INDEX(data_wkly!Q:Q,MATCH($B954,data_wkly!$C:$C,0),1)=0,"",INDEX(data_wkly!Q:Q,MATCH($B954,data_wkly!$C:$C,0),1)),"")</f>
        <v/>
      </c>
      <c r="R954" s="21" t="str">
        <f>IF(M954="","",IFERROR(INDEX(data_wkly!R:R,MATCH($B954,data_wkly!$C:$C,0),1),""))</f>
        <v/>
      </c>
      <c r="S954" s="21" t="str">
        <f>IF(M954="","",IFERROR(IF(INDEX(data_wkly!S:S,MATCH($B954,data_wkly!$C:$C,0),1)=0,"",INDEX(data_wkly!S:S,MATCH($B954,data_wkly!$C:$C,0),1)),""))</f>
        <v/>
      </c>
      <c r="T954" s="21" t="str">
        <f>IFERROR(IF(INDEX(data_wkly!T:T,MATCH($B954,data_wkly!$C:$C,0),1)=0,"",INDEX(data_wkly!T:T,MATCH($B954,data_wkly!$C:$C,0),1)),"")</f>
        <v/>
      </c>
      <c r="U954" s="86" t="str">
        <f>IFERROR(IF(INDEX(data_wkly!U:U,MATCH($B954,data_wkly!$C:$C,0),1)=0,"",INDEX(data_wkly!U:U,MATCH($B954,data_wkly!$C:$C,0),1)),"")</f>
        <v/>
      </c>
      <c r="V954" s="157" t="str">
        <f t="shared" si="87"/>
        <v/>
      </c>
      <c r="W954" s="152" t="str">
        <f>IFERROR(IF(INDEX(data_wkly!W:W,MATCH($B954,data_wkly!$C:$C,0),1)=0,"",INDEX(data_wkly!W:W,MATCH($B954,data_wkly!$C:$C,0),1)),"")</f>
        <v/>
      </c>
      <c r="X954" s="21" t="str">
        <f>IFERROR(IF(INDEX(data_wkly!X:X,MATCH($B954,data_wkly!$C:$C,0),1)=0,"",INDEX(data_wkly!X:X,MATCH($B954,data_wkly!$C:$C,0),1)),"")</f>
        <v/>
      </c>
      <c r="Y954" s="21" t="str">
        <f>IFERROR(IF(INDEX(data_wkly!Y:Y,MATCH($B954,data_wkly!$C:$C,0),1)=0,"",INDEX(data_wkly!Y:Y,MATCH($B954,data_wkly!$C:$C,0),1)),"")</f>
        <v/>
      </c>
      <c r="Z954" s="21" t="str">
        <f>IFERROR(IF(INDEX(data_wkly!Z:Z,MATCH($B954,data_wkly!$C:$C,0),1)=0,"",INDEX(data_wkly!Z:Z,MATCH($B954,data_wkly!$C:$C,0),1)),"")</f>
        <v/>
      </c>
      <c r="AA954" s="152" t="str">
        <f>IFERROR(IF(INDEX(data_wkly!AA:AA,MATCH($B954,data_wkly!$C:$C,0),1)=0,"",INDEX(data_wkly!AA:AA,MATCH($B954,data_wkly!$C:$C,0),1)),"")</f>
        <v/>
      </c>
      <c r="AB954" s="21" t="str">
        <f>IFERROR(IF(INDEX(data_wkly!AB:AB,MATCH($B954,data_wkly!$C:$C,0),1)=0,"",INDEX(data_wkly!AB:AB,MATCH($B954,data_wkly!$C:$C,0),1)),"")</f>
        <v/>
      </c>
      <c r="AC954" s="21" t="str">
        <f>IFERROR(IF(INDEX(data_wkly!AC:AC,MATCH($B954,data_wkly!$C:$C,0),1)=0,"",INDEX(data_wkly!AC:AC,MATCH($B954,data_wkly!$C:$C,0),1)),"")</f>
        <v/>
      </c>
      <c r="AD954" s="21" t="str">
        <f>IFERROR(IF(INDEX(data_wkly!AD:AD,MATCH($B954,data_wkly!$C:$C,0),1)=0,"",INDEX(data_wkly!AD:AD,MATCH($B954,data_wkly!$C:$C,0),1)),"")</f>
        <v/>
      </c>
      <c r="AE954" s="157" t="str">
        <f t="shared" si="86"/>
        <v/>
      </c>
      <c r="AF954" s="154" t="str">
        <f>IFERROR(IF(INDEX(data_wkly!AF:AF,MATCH($B954,data_wkly!$C:$C,0),1)=0,"",INDEX(data_wkly!AF:AF,MATCH($B954,data_wkly!$C:$C,0),1)),"")</f>
        <v/>
      </c>
      <c r="AG954" s="153" t="str">
        <f>IFERROR(IF(AF954="","",INDEX(data_wkly!AG:AG,MATCH($B954,data_wkly!$C:$C,0),1)),"")</f>
        <v/>
      </c>
      <c r="AH954" s="153" t="str">
        <f>IFERROR(IF(INDEX(data_wkly!AH:AH,MATCH($B954,data_wkly!$C:$C,0),1)=0,"",INDEX(data_wkly!AH:AH,MATCH($B954,data_wkly!$C:$C,0),1)),"")</f>
        <v/>
      </c>
      <c r="AI954" s="153" t="str">
        <f>IFERROR(IF(INDEX(data_wkly!AI:AI,MATCH($B954,data_wkly!$C:$C,0),1)=0,"",INDEX(data_wkly!AI:AI,MATCH($B954,data_wkly!$C:$C,0),1)),"")</f>
        <v/>
      </c>
      <c r="AJ954" s="153" t="str">
        <f>IFERROR(IF(AI954="","",INDEX(data_wkly!AJ:AJ,MATCH($B954,data_wkly!$C:$C,0),1)),"")</f>
        <v/>
      </c>
      <c r="AK954" s="153" t="str">
        <f>IFERROR(IF(INDEX(data_wkly!AK:AK,MATCH($B954,data_wkly!$C:$C,0),1)=0,"",INDEX(data_wkly!AK:AK,MATCH($B954,data_wkly!$C:$C,0),1)),"")</f>
        <v/>
      </c>
      <c r="AL954" s="153" t="str">
        <f>IFERROR(IF(INDEX(data_wkly!AL:AL,MATCH($B954,data_wkly!$C:$C,0),1)=0,"",INDEX(data_wkly!AL:AL,MATCH($B954,data_wkly!$C:$C,0),1)),"")</f>
        <v/>
      </c>
      <c r="AM954" s="183" t="str">
        <f>IFERROR(IF(INDEX(data_wkly!AM:AM,MATCH($B954,data_wkly!$C:$C,0),1)=0,"",INDEX(data_wkly!AM:AM,MATCH($B954,data_wkly!$C:$C,0),1)),"")</f>
        <v/>
      </c>
      <c r="AN954" s="41" t="str">
        <f t="shared" si="91"/>
        <v/>
      </c>
      <c r="AO954" s="88">
        <f t="shared" si="90"/>
        <v>2</v>
      </c>
    </row>
    <row r="955" spans="1:41">
      <c r="A955" s="88" t="str">
        <f t="shared" si="88"/>
        <v/>
      </c>
      <c r="B955" s="89" t="str">
        <f t="shared" si="89"/>
        <v/>
      </c>
      <c r="C955" s="155" t="str">
        <f>IFERROR(IF(INDEX(data_wkly!D:D,MATCH($B955,data_wkly!$C:$C,0),1)=0,"",INDEX(data_wkly!D:D,MATCH($B955,data_wkly!$C:$C,0),1)),"")</f>
        <v/>
      </c>
      <c r="D955" s="21" t="str">
        <f>IFERROR(IF(INDEX(data_wkly!E:E,MATCH($B955,data_wkly!$C:$C,0),1)=0,"",INDEX(data_wkly!E:E,MATCH($B955,data_wkly!$C:$C,0),1)),"")</f>
        <v/>
      </c>
      <c r="E955" s="21" t="str">
        <f>IF(C955="","",IFERROR(INDEX(data_wkly!F:F,MATCH($B955,data_wkly!$C:$C,0),1),""))</f>
        <v/>
      </c>
      <c r="F955" s="21" t="str">
        <f>IF(E955="","",IFERROR(IF(INDEX(data_wkly!G:G,MATCH($B955,data_wkly!$C:$C,0),1)=0,"",INDEX(data_wkly!G:G,MATCH($B955,data_wkly!$C:$C,0),1)),""))</f>
        <v/>
      </c>
      <c r="G955" s="21" t="str">
        <f>IFERROR(IF(INDEX(data_wkly!H:H,MATCH($B955,data_wkly!$C:$C,0),1)=0,"",INDEX(data_wkly!H:H,MATCH($B955,data_wkly!$C:$C,0),1)),"")</f>
        <v/>
      </c>
      <c r="H955" s="21" t="str">
        <f>IF(C955="","",IFERROR(INDEX(data_wkly!I:I,MATCH($B955,data_wkly!$C:$C,0),1),""))</f>
        <v/>
      </c>
      <c r="I955" s="21" t="str">
        <f>IF(H955="","",IFERROR(IF(INDEX(data_wkly!J:J,MATCH($B955,data_wkly!$C:$C,0),1)=0,"",INDEX(data_wkly!J:J,MATCH($B955,data_wkly!$C:$C,0),1)),""))</f>
        <v/>
      </c>
      <c r="J955" s="21" t="str">
        <f>IFERROR(IF(INDEX(data_wkly!K:K,MATCH($B955,data_wkly!$C:$C,0),1)=0,"",INDEX(data_wkly!K:K,MATCH($B955,data_wkly!$C:$C,0),1)),"")</f>
        <v/>
      </c>
      <c r="K955" s="86" t="str">
        <f>IFERROR(IF(INDEX(data_wkly!L:L,MATCH($B955,data_wkly!$C:$C,0),1)=0,"",INDEX(data_wkly!L:L,MATCH($B955,data_wkly!$C:$C,0),1)),"")</f>
        <v/>
      </c>
      <c r="L955" s="156"/>
      <c r="M955" s="155" t="str">
        <f>IFERROR(IF(INDEX(data_wkly!M:M,MATCH($B955,data_wkly!$C:$C,0),1)=0,"",INDEX(data_wkly!M:M,MATCH($B955,data_wkly!$C:$C,0),1)),"")</f>
        <v/>
      </c>
      <c r="N955" s="21" t="str">
        <f>IFERROR(IF(INDEX(data_wkly!N:N,MATCH($B955,data_wkly!$C:$C,0),1)=0,"",INDEX(data_wkly!N:N,MATCH($B955,data_wkly!$C:$C,0),1)),"")</f>
        <v/>
      </c>
      <c r="O955" s="21" t="str">
        <f>IF(M955="","",IFERROR(INDEX(data_wkly!O:O,MATCH($B955,data_wkly!$C:$C,0),1),""))</f>
        <v/>
      </c>
      <c r="P955" s="21" t="str">
        <f>IF(M955="","",IFERROR(IF(INDEX(data_wkly!P:P,MATCH($B955,data_wkly!$C:$C,0),1)=0,"",INDEX(data_wkly!P:P,MATCH($B955,data_wkly!$C:$C,0),1)),""))</f>
        <v/>
      </c>
      <c r="Q955" s="21" t="str">
        <f>IFERROR(IF(INDEX(data_wkly!Q:Q,MATCH($B955,data_wkly!$C:$C,0),1)=0,"",INDEX(data_wkly!Q:Q,MATCH($B955,data_wkly!$C:$C,0),1)),"")</f>
        <v/>
      </c>
      <c r="R955" s="21" t="str">
        <f>IF(M955="","",IFERROR(INDEX(data_wkly!R:R,MATCH($B955,data_wkly!$C:$C,0),1),""))</f>
        <v/>
      </c>
      <c r="S955" s="21" t="str">
        <f>IF(M955="","",IFERROR(IF(INDEX(data_wkly!S:S,MATCH($B955,data_wkly!$C:$C,0),1)=0,"",INDEX(data_wkly!S:S,MATCH($B955,data_wkly!$C:$C,0),1)),""))</f>
        <v/>
      </c>
      <c r="T955" s="21" t="str">
        <f>IFERROR(IF(INDEX(data_wkly!T:T,MATCH($B955,data_wkly!$C:$C,0),1)=0,"",INDEX(data_wkly!T:T,MATCH($B955,data_wkly!$C:$C,0),1)),"")</f>
        <v/>
      </c>
      <c r="U955" s="86" t="str">
        <f>IFERROR(IF(INDEX(data_wkly!U:U,MATCH($B955,data_wkly!$C:$C,0),1)=0,"",INDEX(data_wkly!U:U,MATCH($B955,data_wkly!$C:$C,0),1)),"")</f>
        <v/>
      </c>
      <c r="V955" s="157" t="str">
        <f t="shared" si="87"/>
        <v/>
      </c>
      <c r="W955" s="152" t="str">
        <f>IFERROR(IF(INDEX(data_wkly!W:W,MATCH($B955,data_wkly!$C:$C,0),1)=0,"",INDEX(data_wkly!W:W,MATCH($B955,data_wkly!$C:$C,0),1)),"")</f>
        <v/>
      </c>
      <c r="X955" s="21" t="str">
        <f>IFERROR(IF(INDEX(data_wkly!X:X,MATCH($B955,data_wkly!$C:$C,0),1)=0,"",INDEX(data_wkly!X:X,MATCH($B955,data_wkly!$C:$C,0),1)),"")</f>
        <v/>
      </c>
      <c r="Y955" s="21" t="str">
        <f>IFERROR(IF(INDEX(data_wkly!Y:Y,MATCH($B955,data_wkly!$C:$C,0),1)=0,"",INDEX(data_wkly!Y:Y,MATCH($B955,data_wkly!$C:$C,0),1)),"")</f>
        <v/>
      </c>
      <c r="Z955" s="21" t="str">
        <f>IFERROR(IF(INDEX(data_wkly!Z:Z,MATCH($B955,data_wkly!$C:$C,0),1)=0,"",INDEX(data_wkly!Z:Z,MATCH($B955,data_wkly!$C:$C,0),1)),"")</f>
        <v/>
      </c>
      <c r="AA955" s="152" t="str">
        <f>IFERROR(IF(INDEX(data_wkly!AA:AA,MATCH($B955,data_wkly!$C:$C,0),1)=0,"",INDEX(data_wkly!AA:AA,MATCH($B955,data_wkly!$C:$C,0),1)),"")</f>
        <v/>
      </c>
      <c r="AB955" s="21" t="str">
        <f>IFERROR(IF(INDEX(data_wkly!AB:AB,MATCH($B955,data_wkly!$C:$C,0),1)=0,"",INDEX(data_wkly!AB:AB,MATCH($B955,data_wkly!$C:$C,0),1)),"")</f>
        <v/>
      </c>
      <c r="AC955" s="21" t="str">
        <f>IFERROR(IF(INDEX(data_wkly!AC:AC,MATCH($B955,data_wkly!$C:$C,0),1)=0,"",INDEX(data_wkly!AC:AC,MATCH($B955,data_wkly!$C:$C,0),1)),"")</f>
        <v/>
      </c>
      <c r="AD955" s="21" t="str">
        <f>IFERROR(IF(INDEX(data_wkly!AD:AD,MATCH($B955,data_wkly!$C:$C,0),1)=0,"",INDEX(data_wkly!AD:AD,MATCH($B955,data_wkly!$C:$C,0),1)),"")</f>
        <v/>
      </c>
      <c r="AE955" s="157" t="str">
        <f t="shared" si="86"/>
        <v/>
      </c>
      <c r="AF955" s="154" t="str">
        <f>IFERROR(IF(INDEX(data_wkly!AF:AF,MATCH($B955,data_wkly!$C:$C,0),1)=0,"",INDEX(data_wkly!AF:AF,MATCH($B955,data_wkly!$C:$C,0),1)),"")</f>
        <v/>
      </c>
      <c r="AG955" s="153" t="str">
        <f>IFERROR(IF(AF955="","",INDEX(data_wkly!AG:AG,MATCH($B955,data_wkly!$C:$C,0),1)),"")</f>
        <v/>
      </c>
      <c r="AH955" s="153" t="str">
        <f>IFERROR(IF(INDEX(data_wkly!AH:AH,MATCH($B955,data_wkly!$C:$C,0),1)=0,"",INDEX(data_wkly!AH:AH,MATCH($B955,data_wkly!$C:$C,0),1)),"")</f>
        <v/>
      </c>
      <c r="AI955" s="153" t="str">
        <f>IFERROR(IF(INDEX(data_wkly!AI:AI,MATCH($B955,data_wkly!$C:$C,0),1)=0,"",INDEX(data_wkly!AI:AI,MATCH($B955,data_wkly!$C:$C,0),1)),"")</f>
        <v/>
      </c>
      <c r="AJ955" s="153" t="str">
        <f>IFERROR(IF(AI955="","",INDEX(data_wkly!AJ:AJ,MATCH($B955,data_wkly!$C:$C,0),1)),"")</f>
        <v/>
      </c>
      <c r="AK955" s="153" t="str">
        <f>IFERROR(IF(INDEX(data_wkly!AK:AK,MATCH($B955,data_wkly!$C:$C,0),1)=0,"",INDEX(data_wkly!AK:AK,MATCH($B955,data_wkly!$C:$C,0),1)),"")</f>
        <v/>
      </c>
      <c r="AL955" s="153" t="str">
        <f>IFERROR(IF(INDEX(data_wkly!AL:AL,MATCH($B955,data_wkly!$C:$C,0),1)=0,"",INDEX(data_wkly!AL:AL,MATCH($B955,data_wkly!$C:$C,0),1)),"")</f>
        <v/>
      </c>
      <c r="AM955" s="183" t="str">
        <f>IFERROR(IF(INDEX(data_wkly!AM:AM,MATCH($B955,data_wkly!$C:$C,0),1)=0,"",INDEX(data_wkly!AM:AM,MATCH($B955,data_wkly!$C:$C,0),1)),"")</f>
        <v/>
      </c>
      <c r="AN955" s="41" t="str">
        <f t="shared" si="91"/>
        <v/>
      </c>
      <c r="AO955" s="88">
        <f t="shared" si="90"/>
        <v>1</v>
      </c>
    </row>
    <row r="956" spans="1:41">
      <c r="A956" s="88" t="str">
        <f t="shared" si="88"/>
        <v/>
      </c>
      <c r="B956" s="89" t="str">
        <f t="shared" si="89"/>
        <v/>
      </c>
      <c r="C956" s="155" t="str">
        <f>IFERROR(IF(INDEX(data_wkly!D:D,MATCH($B956,data_wkly!$C:$C,0),1)=0,"",INDEX(data_wkly!D:D,MATCH($B956,data_wkly!$C:$C,0),1)),"")</f>
        <v/>
      </c>
      <c r="D956" s="21" t="str">
        <f>IFERROR(IF(INDEX(data_wkly!E:E,MATCH($B956,data_wkly!$C:$C,0),1)=0,"",INDEX(data_wkly!E:E,MATCH($B956,data_wkly!$C:$C,0),1)),"")</f>
        <v/>
      </c>
      <c r="E956" s="21" t="str">
        <f>IF(C956="","",IFERROR(INDEX(data_wkly!F:F,MATCH($B956,data_wkly!$C:$C,0),1),""))</f>
        <v/>
      </c>
      <c r="F956" s="21" t="str">
        <f>IF(E956="","",IFERROR(IF(INDEX(data_wkly!G:G,MATCH($B956,data_wkly!$C:$C,0),1)=0,"",INDEX(data_wkly!G:G,MATCH($B956,data_wkly!$C:$C,0),1)),""))</f>
        <v/>
      </c>
      <c r="G956" s="21" t="str">
        <f>IFERROR(IF(INDEX(data_wkly!H:H,MATCH($B956,data_wkly!$C:$C,0),1)=0,"",INDEX(data_wkly!H:H,MATCH($B956,data_wkly!$C:$C,0),1)),"")</f>
        <v/>
      </c>
      <c r="H956" s="21" t="str">
        <f>IF(C956="","",IFERROR(INDEX(data_wkly!I:I,MATCH($B956,data_wkly!$C:$C,0),1),""))</f>
        <v/>
      </c>
      <c r="I956" s="21" t="str">
        <f>IF(H956="","",IFERROR(IF(INDEX(data_wkly!J:J,MATCH($B956,data_wkly!$C:$C,0),1)=0,"",INDEX(data_wkly!J:J,MATCH($B956,data_wkly!$C:$C,0),1)),""))</f>
        <v/>
      </c>
      <c r="J956" s="21" t="str">
        <f>IFERROR(IF(INDEX(data_wkly!K:K,MATCH($B956,data_wkly!$C:$C,0),1)=0,"",INDEX(data_wkly!K:K,MATCH($B956,data_wkly!$C:$C,0),1)),"")</f>
        <v/>
      </c>
      <c r="K956" s="86" t="str">
        <f>IFERROR(IF(INDEX(data_wkly!L:L,MATCH($B956,data_wkly!$C:$C,0),1)=0,"",INDEX(data_wkly!L:L,MATCH($B956,data_wkly!$C:$C,0),1)),"")</f>
        <v/>
      </c>
      <c r="L956" s="156"/>
      <c r="M956" s="155" t="str">
        <f>IFERROR(IF(INDEX(data_wkly!M:M,MATCH($B956,data_wkly!$C:$C,0),1)=0,"",INDEX(data_wkly!M:M,MATCH($B956,data_wkly!$C:$C,0),1)),"")</f>
        <v/>
      </c>
      <c r="N956" s="21" t="str">
        <f>IFERROR(IF(INDEX(data_wkly!N:N,MATCH($B956,data_wkly!$C:$C,0),1)=0,"",INDEX(data_wkly!N:N,MATCH($B956,data_wkly!$C:$C,0),1)),"")</f>
        <v/>
      </c>
      <c r="O956" s="21" t="str">
        <f>IF(M956="","",IFERROR(INDEX(data_wkly!O:O,MATCH($B956,data_wkly!$C:$C,0),1),""))</f>
        <v/>
      </c>
      <c r="P956" s="21" t="str">
        <f>IF(M956="","",IFERROR(IF(INDEX(data_wkly!P:P,MATCH($B956,data_wkly!$C:$C,0),1)=0,"",INDEX(data_wkly!P:P,MATCH($B956,data_wkly!$C:$C,0),1)),""))</f>
        <v/>
      </c>
      <c r="Q956" s="21" t="str">
        <f>IFERROR(IF(INDEX(data_wkly!Q:Q,MATCH($B956,data_wkly!$C:$C,0),1)=0,"",INDEX(data_wkly!Q:Q,MATCH($B956,data_wkly!$C:$C,0),1)),"")</f>
        <v/>
      </c>
      <c r="R956" s="21" t="str">
        <f>IF(M956="","",IFERROR(INDEX(data_wkly!R:R,MATCH($B956,data_wkly!$C:$C,0),1),""))</f>
        <v/>
      </c>
      <c r="S956" s="21" t="str">
        <f>IF(M956="","",IFERROR(IF(INDEX(data_wkly!S:S,MATCH($B956,data_wkly!$C:$C,0),1)=0,"",INDEX(data_wkly!S:S,MATCH($B956,data_wkly!$C:$C,0),1)),""))</f>
        <v/>
      </c>
      <c r="T956" s="21" t="str">
        <f>IFERROR(IF(INDEX(data_wkly!T:T,MATCH($B956,data_wkly!$C:$C,0),1)=0,"",INDEX(data_wkly!T:T,MATCH($B956,data_wkly!$C:$C,0),1)),"")</f>
        <v/>
      </c>
      <c r="U956" s="86" t="str">
        <f>IFERROR(IF(INDEX(data_wkly!U:U,MATCH($B956,data_wkly!$C:$C,0),1)=0,"",INDEX(data_wkly!U:U,MATCH($B956,data_wkly!$C:$C,0),1)),"")</f>
        <v/>
      </c>
      <c r="V956" s="157" t="str">
        <f t="shared" si="87"/>
        <v/>
      </c>
      <c r="W956" s="152" t="str">
        <f>IFERROR(IF(INDEX(data_wkly!W:W,MATCH($B956,data_wkly!$C:$C,0),1)=0,"",INDEX(data_wkly!W:W,MATCH($B956,data_wkly!$C:$C,0),1)),"")</f>
        <v/>
      </c>
      <c r="X956" s="21" t="str">
        <f>IFERROR(IF(INDEX(data_wkly!X:X,MATCH($B956,data_wkly!$C:$C,0),1)=0,"",INDEX(data_wkly!X:X,MATCH($B956,data_wkly!$C:$C,0),1)),"")</f>
        <v/>
      </c>
      <c r="Y956" s="21" t="str">
        <f>IFERROR(IF(INDEX(data_wkly!Y:Y,MATCH($B956,data_wkly!$C:$C,0),1)=0,"",INDEX(data_wkly!Y:Y,MATCH($B956,data_wkly!$C:$C,0),1)),"")</f>
        <v/>
      </c>
      <c r="Z956" s="21" t="str">
        <f>IFERROR(IF(INDEX(data_wkly!Z:Z,MATCH($B956,data_wkly!$C:$C,0),1)=0,"",INDEX(data_wkly!Z:Z,MATCH($B956,data_wkly!$C:$C,0),1)),"")</f>
        <v/>
      </c>
      <c r="AA956" s="152" t="str">
        <f>IFERROR(IF(INDEX(data_wkly!AA:AA,MATCH($B956,data_wkly!$C:$C,0),1)=0,"",INDEX(data_wkly!AA:AA,MATCH($B956,data_wkly!$C:$C,0),1)),"")</f>
        <v/>
      </c>
      <c r="AB956" s="21" t="str">
        <f>IFERROR(IF(INDEX(data_wkly!AB:AB,MATCH($B956,data_wkly!$C:$C,0),1)=0,"",INDEX(data_wkly!AB:AB,MATCH($B956,data_wkly!$C:$C,0),1)),"")</f>
        <v/>
      </c>
      <c r="AC956" s="21" t="str">
        <f>IFERROR(IF(INDEX(data_wkly!AC:AC,MATCH($B956,data_wkly!$C:$C,0),1)=0,"",INDEX(data_wkly!AC:AC,MATCH($B956,data_wkly!$C:$C,0),1)),"")</f>
        <v/>
      </c>
      <c r="AD956" s="21" t="str">
        <f>IFERROR(IF(INDEX(data_wkly!AD:AD,MATCH($B956,data_wkly!$C:$C,0),1)=0,"",INDEX(data_wkly!AD:AD,MATCH($B956,data_wkly!$C:$C,0),1)),"")</f>
        <v/>
      </c>
      <c r="AE956" s="157" t="str">
        <f t="shared" si="86"/>
        <v/>
      </c>
      <c r="AF956" s="154" t="str">
        <f>IFERROR(IF(INDEX(data_wkly!AF:AF,MATCH($B956,data_wkly!$C:$C,0),1)=0,"",INDEX(data_wkly!AF:AF,MATCH($B956,data_wkly!$C:$C,0),1)),"")</f>
        <v/>
      </c>
      <c r="AG956" s="153" t="str">
        <f>IFERROR(IF(AF956="","",INDEX(data_wkly!AG:AG,MATCH($B956,data_wkly!$C:$C,0),1)),"")</f>
        <v/>
      </c>
      <c r="AH956" s="153" t="str">
        <f>IFERROR(IF(INDEX(data_wkly!AH:AH,MATCH($B956,data_wkly!$C:$C,0),1)=0,"",INDEX(data_wkly!AH:AH,MATCH($B956,data_wkly!$C:$C,0),1)),"")</f>
        <v/>
      </c>
      <c r="AI956" s="153" t="str">
        <f>IFERROR(IF(INDEX(data_wkly!AI:AI,MATCH($B956,data_wkly!$C:$C,0),1)=0,"",INDEX(data_wkly!AI:AI,MATCH($B956,data_wkly!$C:$C,0),1)),"")</f>
        <v/>
      </c>
      <c r="AJ956" s="153" t="str">
        <f>IFERROR(IF(AI956="","",INDEX(data_wkly!AJ:AJ,MATCH($B956,data_wkly!$C:$C,0),1)),"")</f>
        <v/>
      </c>
      <c r="AK956" s="153" t="str">
        <f>IFERROR(IF(INDEX(data_wkly!AK:AK,MATCH($B956,data_wkly!$C:$C,0),1)=0,"",INDEX(data_wkly!AK:AK,MATCH($B956,data_wkly!$C:$C,0),1)),"")</f>
        <v/>
      </c>
      <c r="AL956" s="153" t="str">
        <f>IFERROR(IF(INDEX(data_wkly!AL:AL,MATCH($B956,data_wkly!$C:$C,0),1)=0,"",INDEX(data_wkly!AL:AL,MATCH($B956,data_wkly!$C:$C,0),1)),"")</f>
        <v/>
      </c>
      <c r="AM956" s="183" t="str">
        <f>IFERROR(IF(INDEX(data_wkly!AM:AM,MATCH($B956,data_wkly!$C:$C,0),1)=0,"",INDEX(data_wkly!AM:AM,MATCH($B956,data_wkly!$C:$C,0),1)),"")</f>
        <v/>
      </c>
      <c r="AN956" s="41" t="str">
        <f t="shared" si="91"/>
        <v/>
      </c>
      <c r="AO956" s="88">
        <f t="shared" si="90"/>
        <v>2</v>
      </c>
    </row>
    <row r="957" spans="1:41">
      <c r="A957" s="88" t="str">
        <f t="shared" si="88"/>
        <v/>
      </c>
      <c r="B957" s="89" t="str">
        <f t="shared" si="89"/>
        <v/>
      </c>
      <c r="C957" s="155" t="str">
        <f>IFERROR(IF(INDEX(data_wkly!D:D,MATCH($B957,data_wkly!$C:$C,0),1)=0,"",INDEX(data_wkly!D:D,MATCH($B957,data_wkly!$C:$C,0),1)),"")</f>
        <v/>
      </c>
      <c r="D957" s="21" t="str">
        <f>IFERROR(IF(INDEX(data_wkly!E:E,MATCH($B957,data_wkly!$C:$C,0),1)=0,"",INDEX(data_wkly!E:E,MATCH($B957,data_wkly!$C:$C,0),1)),"")</f>
        <v/>
      </c>
      <c r="E957" s="21" t="str">
        <f>IF(C957="","",IFERROR(INDEX(data_wkly!F:F,MATCH($B957,data_wkly!$C:$C,0),1),""))</f>
        <v/>
      </c>
      <c r="F957" s="21" t="str">
        <f>IF(E957="","",IFERROR(IF(INDEX(data_wkly!G:G,MATCH($B957,data_wkly!$C:$C,0),1)=0,"",INDEX(data_wkly!G:G,MATCH($B957,data_wkly!$C:$C,0),1)),""))</f>
        <v/>
      </c>
      <c r="G957" s="21" t="str">
        <f>IFERROR(IF(INDEX(data_wkly!H:H,MATCH($B957,data_wkly!$C:$C,0),1)=0,"",INDEX(data_wkly!H:H,MATCH($B957,data_wkly!$C:$C,0),1)),"")</f>
        <v/>
      </c>
      <c r="H957" s="21" t="str">
        <f>IF(C957="","",IFERROR(INDEX(data_wkly!I:I,MATCH($B957,data_wkly!$C:$C,0),1),""))</f>
        <v/>
      </c>
      <c r="I957" s="21" t="str">
        <f>IF(H957="","",IFERROR(IF(INDEX(data_wkly!J:J,MATCH($B957,data_wkly!$C:$C,0),1)=0,"",INDEX(data_wkly!J:J,MATCH($B957,data_wkly!$C:$C,0),1)),""))</f>
        <v/>
      </c>
      <c r="J957" s="21" t="str">
        <f>IFERROR(IF(INDEX(data_wkly!K:K,MATCH($B957,data_wkly!$C:$C,0),1)=0,"",INDEX(data_wkly!K:K,MATCH($B957,data_wkly!$C:$C,0),1)),"")</f>
        <v/>
      </c>
      <c r="K957" s="86" t="str">
        <f>IFERROR(IF(INDEX(data_wkly!L:L,MATCH($B957,data_wkly!$C:$C,0),1)=0,"",INDEX(data_wkly!L:L,MATCH($B957,data_wkly!$C:$C,0),1)),"")</f>
        <v/>
      </c>
      <c r="L957" s="156"/>
      <c r="M957" s="155" t="str">
        <f>IFERROR(IF(INDEX(data_wkly!M:M,MATCH($B957,data_wkly!$C:$C,0),1)=0,"",INDEX(data_wkly!M:M,MATCH($B957,data_wkly!$C:$C,0),1)),"")</f>
        <v/>
      </c>
      <c r="N957" s="21" t="str">
        <f>IFERROR(IF(INDEX(data_wkly!N:N,MATCH($B957,data_wkly!$C:$C,0),1)=0,"",INDEX(data_wkly!N:N,MATCH($B957,data_wkly!$C:$C,0),1)),"")</f>
        <v/>
      </c>
      <c r="O957" s="21" t="str">
        <f>IF(M957="","",IFERROR(INDEX(data_wkly!O:O,MATCH($B957,data_wkly!$C:$C,0),1),""))</f>
        <v/>
      </c>
      <c r="P957" s="21" t="str">
        <f>IF(M957="","",IFERROR(IF(INDEX(data_wkly!P:P,MATCH($B957,data_wkly!$C:$C,0),1)=0,"",INDEX(data_wkly!P:P,MATCH($B957,data_wkly!$C:$C,0),1)),""))</f>
        <v/>
      </c>
      <c r="Q957" s="21" t="str">
        <f>IFERROR(IF(INDEX(data_wkly!Q:Q,MATCH($B957,data_wkly!$C:$C,0),1)=0,"",INDEX(data_wkly!Q:Q,MATCH($B957,data_wkly!$C:$C,0),1)),"")</f>
        <v/>
      </c>
      <c r="R957" s="21" t="str">
        <f>IF(M957="","",IFERROR(INDEX(data_wkly!R:R,MATCH($B957,data_wkly!$C:$C,0),1),""))</f>
        <v/>
      </c>
      <c r="S957" s="21" t="str">
        <f>IF(M957="","",IFERROR(IF(INDEX(data_wkly!S:S,MATCH($B957,data_wkly!$C:$C,0),1)=0,"",INDEX(data_wkly!S:S,MATCH($B957,data_wkly!$C:$C,0),1)),""))</f>
        <v/>
      </c>
      <c r="T957" s="21" t="str">
        <f>IFERROR(IF(INDEX(data_wkly!T:T,MATCH($B957,data_wkly!$C:$C,0),1)=0,"",INDEX(data_wkly!T:T,MATCH($B957,data_wkly!$C:$C,0),1)),"")</f>
        <v/>
      </c>
      <c r="U957" s="86" t="str">
        <f>IFERROR(IF(INDEX(data_wkly!U:U,MATCH($B957,data_wkly!$C:$C,0),1)=0,"",INDEX(data_wkly!U:U,MATCH($B957,data_wkly!$C:$C,0),1)),"")</f>
        <v/>
      </c>
      <c r="V957" s="157" t="str">
        <f t="shared" si="87"/>
        <v/>
      </c>
      <c r="W957" s="152" t="str">
        <f>IFERROR(IF(INDEX(data_wkly!W:W,MATCH($B957,data_wkly!$C:$C,0),1)=0,"",INDEX(data_wkly!W:W,MATCH($B957,data_wkly!$C:$C,0),1)),"")</f>
        <v/>
      </c>
      <c r="X957" s="21" t="str">
        <f>IFERROR(IF(INDEX(data_wkly!X:X,MATCH($B957,data_wkly!$C:$C,0),1)=0,"",INDEX(data_wkly!X:X,MATCH($B957,data_wkly!$C:$C,0),1)),"")</f>
        <v/>
      </c>
      <c r="Y957" s="21" t="str">
        <f>IFERROR(IF(INDEX(data_wkly!Y:Y,MATCH($B957,data_wkly!$C:$C,0),1)=0,"",INDEX(data_wkly!Y:Y,MATCH($B957,data_wkly!$C:$C,0),1)),"")</f>
        <v/>
      </c>
      <c r="Z957" s="21" t="str">
        <f>IFERROR(IF(INDEX(data_wkly!Z:Z,MATCH($B957,data_wkly!$C:$C,0),1)=0,"",INDEX(data_wkly!Z:Z,MATCH($B957,data_wkly!$C:$C,0),1)),"")</f>
        <v/>
      </c>
      <c r="AA957" s="152" t="str">
        <f>IFERROR(IF(INDEX(data_wkly!AA:AA,MATCH($B957,data_wkly!$C:$C,0),1)=0,"",INDEX(data_wkly!AA:AA,MATCH($B957,data_wkly!$C:$C,0),1)),"")</f>
        <v/>
      </c>
      <c r="AB957" s="21" t="str">
        <f>IFERROR(IF(INDEX(data_wkly!AB:AB,MATCH($B957,data_wkly!$C:$C,0),1)=0,"",INDEX(data_wkly!AB:AB,MATCH($B957,data_wkly!$C:$C,0),1)),"")</f>
        <v/>
      </c>
      <c r="AC957" s="21" t="str">
        <f>IFERROR(IF(INDEX(data_wkly!AC:AC,MATCH($B957,data_wkly!$C:$C,0),1)=0,"",INDEX(data_wkly!AC:AC,MATCH($B957,data_wkly!$C:$C,0),1)),"")</f>
        <v/>
      </c>
      <c r="AD957" s="21" t="str">
        <f>IFERROR(IF(INDEX(data_wkly!AD:AD,MATCH($B957,data_wkly!$C:$C,0),1)=0,"",INDEX(data_wkly!AD:AD,MATCH($B957,data_wkly!$C:$C,0),1)),"")</f>
        <v/>
      </c>
      <c r="AE957" s="157" t="str">
        <f t="shared" si="86"/>
        <v/>
      </c>
      <c r="AF957" s="154" t="str">
        <f>IFERROR(IF(INDEX(data_wkly!AF:AF,MATCH($B957,data_wkly!$C:$C,0),1)=0,"",INDEX(data_wkly!AF:AF,MATCH($B957,data_wkly!$C:$C,0),1)),"")</f>
        <v/>
      </c>
      <c r="AG957" s="153" t="str">
        <f>IFERROR(IF(AF957="","",INDEX(data_wkly!AG:AG,MATCH($B957,data_wkly!$C:$C,0),1)),"")</f>
        <v/>
      </c>
      <c r="AH957" s="153" t="str">
        <f>IFERROR(IF(INDEX(data_wkly!AH:AH,MATCH($B957,data_wkly!$C:$C,0),1)=0,"",INDEX(data_wkly!AH:AH,MATCH($B957,data_wkly!$C:$C,0),1)),"")</f>
        <v/>
      </c>
      <c r="AI957" s="153" t="str">
        <f>IFERROR(IF(INDEX(data_wkly!AI:AI,MATCH($B957,data_wkly!$C:$C,0),1)=0,"",INDEX(data_wkly!AI:AI,MATCH($B957,data_wkly!$C:$C,0),1)),"")</f>
        <v/>
      </c>
      <c r="AJ957" s="153" t="str">
        <f>IFERROR(IF(AI957="","",INDEX(data_wkly!AJ:AJ,MATCH($B957,data_wkly!$C:$C,0),1)),"")</f>
        <v/>
      </c>
      <c r="AK957" s="153" t="str">
        <f>IFERROR(IF(INDEX(data_wkly!AK:AK,MATCH($B957,data_wkly!$C:$C,0),1)=0,"",INDEX(data_wkly!AK:AK,MATCH($B957,data_wkly!$C:$C,0),1)),"")</f>
        <v/>
      </c>
      <c r="AL957" s="153" t="str">
        <f>IFERROR(IF(INDEX(data_wkly!AL:AL,MATCH($B957,data_wkly!$C:$C,0),1)=0,"",INDEX(data_wkly!AL:AL,MATCH($B957,data_wkly!$C:$C,0),1)),"")</f>
        <v/>
      </c>
      <c r="AM957" s="183" t="str">
        <f>IFERROR(IF(INDEX(data_wkly!AM:AM,MATCH($B957,data_wkly!$C:$C,0),1)=0,"",INDEX(data_wkly!AM:AM,MATCH($B957,data_wkly!$C:$C,0),1)),"")</f>
        <v/>
      </c>
      <c r="AN957" s="41" t="str">
        <f t="shared" si="91"/>
        <v/>
      </c>
      <c r="AO957" s="88">
        <f t="shared" si="90"/>
        <v>1</v>
      </c>
    </row>
    <row r="958" spans="1:41">
      <c r="A958" s="88" t="str">
        <f t="shared" si="88"/>
        <v/>
      </c>
      <c r="B958" s="89" t="str">
        <f t="shared" si="89"/>
        <v/>
      </c>
      <c r="C958" s="155" t="str">
        <f>IFERROR(IF(INDEX(data_wkly!D:D,MATCH($B958,data_wkly!$C:$C,0),1)=0,"",INDEX(data_wkly!D:D,MATCH($B958,data_wkly!$C:$C,0),1)),"")</f>
        <v/>
      </c>
      <c r="D958" s="21" t="str">
        <f>IFERROR(IF(INDEX(data_wkly!E:E,MATCH($B958,data_wkly!$C:$C,0),1)=0,"",INDEX(data_wkly!E:E,MATCH($B958,data_wkly!$C:$C,0),1)),"")</f>
        <v/>
      </c>
      <c r="E958" s="21" t="str">
        <f>IF(C958="","",IFERROR(INDEX(data_wkly!F:F,MATCH($B958,data_wkly!$C:$C,0),1),""))</f>
        <v/>
      </c>
      <c r="F958" s="21" t="str">
        <f>IF(E958="","",IFERROR(IF(INDEX(data_wkly!G:G,MATCH($B958,data_wkly!$C:$C,0),1)=0,"",INDEX(data_wkly!G:G,MATCH($B958,data_wkly!$C:$C,0),1)),""))</f>
        <v/>
      </c>
      <c r="G958" s="21" t="str">
        <f>IFERROR(IF(INDEX(data_wkly!H:H,MATCH($B958,data_wkly!$C:$C,0),1)=0,"",INDEX(data_wkly!H:H,MATCH($B958,data_wkly!$C:$C,0),1)),"")</f>
        <v/>
      </c>
      <c r="H958" s="21" t="str">
        <f>IF(C958="","",IFERROR(INDEX(data_wkly!I:I,MATCH($B958,data_wkly!$C:$C,0),1),""))</f>
        <v/>
      </c>
      <c r="I958" s="21" t="str">
        <f>IF(H958="","",IFERROR(IF(INDEX(data_wkly!J:J,MATCH($B958,data_wkly!$C:$C,0),1)=0,"",INDEX(data_wkly!J:J,MATCH($B958,data_wkly!$C:$C,0),1)),""))</f>
        <v/>
      </c>
      <c r="J958" s="21" t="str">
        <f>IFERROR(IF(INDEX(data_wkly!K:K,MATCH($B958,data_wkly!$C:$C,0),1)=0,"",INDEX(data_wkly!K:K,MATCH($B958,data_wkly!$C:$C,0),1)),"")</f>
        <v/>
      </c>
      <c r="K958" s="86" t="str">
        <f>IFERROR(IF(INDEX(data_wkly!L:L,MATCH($B958,data_wkly!$C:$C,0),1)=0,"",INDEX(data_wkly!L:L,MATCH($B958,data_wkly!$C:$C,0),1)),"")</f>
        <v/>
      </c>
      <c r="L958" s="156"/>
      <c r="M958" s="155" t="str">
        <f>IFERROR(IF(INDEX(data_wkly!M:M,MATCH($B958,data_wkly!$C:$C,0),1)=0,"",INDEX(data_wkly!M:M,MATCH($B958,data_wkly!$C:$C,0),1)),"")</f>
        <v/>
      </c>
      <c r="N958" s="21" t="str">
        <f>IFERROR(IF(INDEX(data_wkly!N:N,MATCH($B958,data_wkly!$C:$C,0),1)=0,"",INDEX(data_wkly!N:N,MATCH($B958,data_wkly!$C:$C,0),1)),"")</f>
        <v/>
      </c>
      <c r="O958" s="21" t="str">
        <f>IF(M958="","",IFERROR(INDEX(data_wkly!O:O,MATCH($B958,data_wkly!$C:$C,0),1),""))</f>
        <v/>
      </c>
      <c r="P958" s="21" t="str">
        <f>IF(M958="","",IFERROR(IF(INDEX(data_wkly!P:P,MATCH($B958,data_wkly!$C:$C,0),1)=0,"",INDEX(data_wkly!P:P,MATCH($B958,data_wkly!$C:$C,0),1)),""))</f>
        <v/>
      </c>
      <c r="Q958" s="21" t="str">
        <f>IFERROR(IF(INDEX(data_wkly!Q:Q,MATCH($B958,data_wkly!$C:$C,0),1)=0,"",INDEX(data_wkly!Q:Q,MATCH($B958,data_wkly!$C:$C,0),1)),"")</f>
        <v/>
      </c>
      <c r="R958" s="21" t="str">
        <f>IF(M958="","",IFERROR(INDEX(data_wkly!R:R,MATCH($B958,data_wkly!$C:$C,0),1),""))</f>
        <v/>
      </c>
      <c r="S958" s="21" t="str">
        <f>IF(M958="","",IFERROR(IF(INDEX(data_wkly!S:S,MATCH($B958,data_wkly!$C:$C,0),1)=0,"",INDEX(data_wkly!S:S,MATCH($B958,data_wkly!$C:$C,0),1)),""))</f>
        <v/>
      </c>
      <c r="T958" s="21" t="str">
        <f>IFERROR(IF(INDEX(data_wkly!T:T,MATCH($B958,data_wkly!$C:$C,0),1)=0,"",INDEX(data_wkly!T:T,MATCH($B958,data_wkly!$C:$C,0),1)),"")</f>
        <v/>
      </c>
      <c r="U958" s="86" t="str">
        <f>IFERROR(IF(INDEX(data_wkly!U:U,MATCH($B958,data_wkly!$C:$C,0),1)=0,"",INDEX(data_wkly!U:U,MATCH($B958,data_wkly!$C:$C,0),1)),"")</f>
        <v/>
      </c>
      <c r="V958" s="157" t="str">
        <f t="shared" si="87"/>
        <v/>
      </c>
      <c r="W958" s="152" t="str">
        <f>IFERROR(IF(INDEX(data_wkly!W:W,MATCH($B958,data_wkly!$C:$C,0),1)=0,"",INDEX(data_wkly!W:W,MATCH($B958,data_wkly!$C:$C,0),1)),"")</f>
        <v/>
      </c>
      <c r="X958" s="21" t="str">
        <f>IFERROR(IF(INDEX(data_wkly!X:X,MATCH($B958,data_wkly!$C:$C,0),1)=0,"",INDEX(data_wkly!X:X,MATCH($B958,data_wkly!$C:$C,0),1)),"")</f>
        <v/>
      </c>
      <c r="Y958" s="21" t="str">
        <f>IFERROR(IF(INDEX(data_wkly!Y:Y,MATCH($B958,data_wkly!$C:$C,0),1)=0,"",INDEX(data_wkly!Y:Y,MATCH($B958,data_wkly!$C:$C,0),1)),"")</f>
        <v/>
      </c>
      <c r="Z958" s="21" t="str">
        <f>IFERROR(IF(INDEX(data_wkly!Z:Z,MATCH($B958,data_wkly!$C:$C,0),1)=0,"",INDEX(data_wkly!Z:Z,MATCH($B958,data_wkly!$C:$C,0),1)),"")</f>
        <v/>
      </c>
      <c r="AA958" s="152" t="str">
        <f>IFERROR(IF(INDEX(data_wkly!AA:AA,MATCH($B958,data_wkly!$C:$C,0),1)=0,"",INDEX(data_wkly!AA:AA,MATCH($B958,data_wkly!$C:$C,0),1)),"")</f>
        <v/>
      </c>
      <c r="AB958" s="21" t="str">
        <f>IFERROR(IF(INDEX(data_wkly!AB:AB,MATCH($B958,data_wkly!$C:$C,0),1)=0,"",INDEX(data_wkly!AB:AB,MATCH($B958,data_wkly!$C:$C,0),1)),"")</f>
        <v/>
      </c>
      <c r="AC958" s="21" t="str">
        <f>IFERROR(IF(INDEX(data_wkly!AC:AC,MATCH($B958,data_wkly!$C:$C,0),1)=0,"",INDEX(data_wkly!AC:AC,MATCH($B958,data_wkly!$C:$C,0),1)),"")</f>
        <v/>
      </c>
      <c r="AD958" s="21" t="str">
        <f>IFERROR(IF(INDEX(data_wkly!AD:AD,MATCH($B958,data_wkly!$C:$C,0),1)=0,"",INDEX(data_wkly!AD:AD,MATCH($B958,data_wkly!$C:$C,0),1)),"")</f>
        <v/>
      </c>
      <c r="AE958" s="157" t="str">
        <f t="shared" si="86"/>
        <v/>
      </c>
      <c r="AF958" s="154" t="str">
        <f>IFERROR(IF(INDEX(data_wkly!AF:AF,MATCH($B958,data_wkly!$C:$C,0),1)=0,"",INDEX(data_wkly!AF:AF,MATCH($B958,data_wkly!$C:$C,0),1)),"")</f>
        <v/>
      </c>
      <c r="AG958" s="153" t="str">
        <f>IFERROR(IF(AF958="","",INDEX(data_wkly!AG:AG,MATCH($B958,data_wkly!$C:$C,0),1)),"")</f>
        <v/>
      </c>
      <c r="AH958" s="153" t="str">
        <f>IFERROR(IF(INDEX(data_wkly!AH:AH,MATCH($B958,data_wkly!$C:$C,0),1)=0,"",INDEX(data_wkly!AH:AH,MATCH($B958,data_wkly!$C:$C,0),1)),"")</f>
        <v/>
      </c>
      <c r="AI958" s="153" t="str">
        <f>IFERROR(IF(INDEX(data_wkly!AI:AI,MATCH($B958,data_wkly!$C:$C,0),1)=0,"",INDEX(data_wkly!AI:AI,MATCH($B958,data_wkly!$C:$C,0),1)),"")</f>
        <v/>
      </c>
      <c r="AJ958" s="153" t="str">
        <f>IFERROR(IF(AI958="","",INDEX(data_wkly!AJ:AJ,MATCH($B958,data_wkly!$C:$C,0),1)),"")</f>
        <v/>
      </c>
      <c r="AK958" s="153" t="str">
        <f>IFERROR(IF(INDEX(data_wkly!AK:AK,MATCH($B958,data_wkly!$C:$C,0),1)=0,"",INDEX(data_wkly!AK:AK,MATCH($B958,data_wkly!$C:$C,0),1)),"")</f>
        <v/>
      </c>
      <c r="AL958" s="153" t="str">
        <f>IFERROR(IF(INDEX(data_wkly!AL:AL,MATCH($B958,data_wkly!$C:$C,0),1)=0,"",INDEX(data_wkly!AL:AL,MATCH($B958,data_wkly!$C:$C,0),1)),"")</f>
        <v/>
      </c>
      <c r="AM958" s="183" t="str">
        <f>IFERROR(IF(INDEX(data_wkly!AM:AM,MATCH($B958,data_wkly!$C:$C,0),1)=0,"",INDEX(data_wkly!AM:AM,MATCH($B958,data_wkly!$C:$C,0),1)),"")</f>
        <v/>
      </c>
      <c r="AN958" s="41" t="str">
        <f t="shared" si="91"/>
        <v/>
      </c>
      <c r="AO958" s="88">
        <f t="shared" si="90"/>
        <v>2</v>
      </c>
    </row>
    <row r="959" spans="1:41">
      <c r="A959" s="88" t="str">
        <f t="shared" si="88"/>
        <v/>
      </c>
      <c r="B959" s="89" t="str">
        <f t="shared" si="89"/>
        <v/>
      </c>
      <c r="C959" s="155" t="str">
        <f>IFERROR(IF(INDEX(data_wkly!D:D,MATCH($B959,data_wkly!$C:$C,0),1)=0,"",INDEX(data_wkly!D:D,MATCH($B959,data_wkly!$C:$C,0),1)),"")</f>
        <v/>
      </c>
      <c r="D959" s="21" t="str">
        <f>IFERROR(IF(INDEX(data_wkly!E:E,MATCH($B959,data_wkly!$C:$C,0),1)=0,"",INDEX(data_wkly!E:E,MATCH($B959,data_wkly!$C:$C,0),1)),"")</f>
        <v/>
      </c>
      <c r="E959" s="21" t="str">
        <f>IF(C959="","",IFERROR(INDEX(data_wkly!F:F,MATCH($B959,data_wkly!$C:$C,0),1),""))</f>
        <v/>
      </c>
      <c r="F959" s="21" t="str">
        <f>IF(E959="","",IFERROR(IF(INDEX(data_wkly!G:G,MATCH($B959,data_wkly!$C:$C,0),1)=0,"",INDEX(data_wkly!G:G,MATCH($B959,data_wkly!$C:$C,0),1)),""))</f>
        <v/>
      </c>
      <c r="G959" s="21" t="str">
        <f>IFERROR(IF(INDEX(data_wkly!H:H,MATCH($B959,data_wkly!$C:$C,0),1)=0,"",INDEX(data_wkly!H:H,MATCH($B959,data_wkly!$C:$C,0),1)),"")</f>
        <v/>
      </c>
      <c r="H959" s="21" t="str">
        <f>IF(C959="","",IFERROR(INDEX(data_wkly!I:I,MATCH($B959,data_wkly!$C:$C,0),1),""))</f>
        <v/>
      </c>
      <c r="I959" s="21" t="str">
        <f>IF(H959="","",IFERROR(IF(INDEX(data_wkly!J:J,MATCH($B959,data_wkly!$C:$C,0),1)=0,"",INDEX(data_wkly!J:J,MATCH($B959,data_wkly!$C:$C,0),1)),""))</f>
        <v/>
      </c>
      <c r="J959" s="21" t="str">
        <f>IFERROR(IF(INDEX(data_wkly!K:K,MATCH($B959,data_wkly!$C:$C,0),1)=0,"",INDEX(data_wkly!K:K,MATCH($B959,data_wkly!$C:$C,0),1)),"")</f>
        <v/>
      </c>
      <c r="K959" s="86" t="str">
        <f>IFERROR(IF(INDEX(data_wkly!L:L,MATCH($B959,data_wkly!$C:$C,0),1)=0,"",INDEX(data_wkly!L:L,MATCH($B959,data_wkly!$C:$C,0),1)),"")</f>
        <v/>
      </c>
      <c r="L959" s="156"/>
      <c r="M959" s="155" t="str">
        <f>IFERROR(IF(INDEX(data_wkly!M:M,MATCH($B959,data_wkly!$C:$C,0),1)=0,"",INDEX(data_wkly!M:M,MATCH($B959,data_wkly!$C:$C,0),1)),"")</f>
        <v/>
      </c>
      <c r="N959" s="21" t="str">
        <f>IFERROR(IF(INDEX(data_wkly!N:N,MATCH($B959,data_wkly!$C:$C,0),1)=0,"",INDEX(data_wkly!N:N,MATCH($B959,data_wkly!$C:$C,0),1)),"")</f>
        <v/>
      </c>
      <c r="O959" s="21" t="str">
        <f>IF(M959="","",IFERROR(INDEX(data_wkly!O:O,MATCH($B959,data_wkly!$C:$C,0),1),""))</f>
        <v/>
      </c>
      <c r="P959" s="21" t="str">
        <f>IF(M959="","",IFERROR(IF(INDEX(data_wkly!P:P,MATCH($B959,data_wkly!$C:$C,0),1)=0,"",INDEX(data_wkly!P:P,MATCH($B959,data_wkly!$C:$C,0),1)),""))</f>
        <v/>
      </c>
      <c r="Q959" s="21" t="str">
        <f>IFERROR(IF(INDEX(data_wkly!Q:Q,MATCH($B959,data_wkly!$C:$C,0),1)=0,"",INDEX(data_wkly!Q:Q,MATCH($B959,data_wkly!$C:$C,0),1)),"")</f>
        <v/>
      </c>
      <c r="R959" s="21" t="str">
        <f>IF(M959="","",IFERROR(INDEX(data_wkly!R:R,MATCH($B959,data_wkly!$C:$C,0),1),""))</f>
        <v/>
      </c>
      <c r="S959" s="21" t="str">
        <f>IF(M959="","",IFERROR(IF(INDEX(data_wkly!S:S,MATCH($B959,data_wkly!$C:$C,0),1)=0,"",INDEX(data_wkly!S:S,MATCH($B959,data_wkly!$C:$C,0),1)),""))</f>
        <v/>
      </c>
      <c r="T959" s="21" t="str">
        <f>IFERROR(IF(INDEX(data_wkly!T:T,MATCH($B959,data_wkly!$C:$C,0),1)=0,"",INDEX(data_wkly!T:T,MATCH($B959,data_wkly!$C:$C,0),1)),"")</f>
        <v/>
      </c>
      <c r="U959" s="86" t="str">
        <f>IFERROR(IF(INDEX(data_wkly!U:U,MATCH($B959,data_wkly!$C:$C,0),1)=0,"",INDEX(data_wkly!U:U,MATCH($B959,data_wkly!$C:$C,0),1)),"")</f>
        <v/>
      </c>
      <c r="V959" s="157" t="str">
        <f t="shared" si="87"/>
        <v/>
      </c>
      <c r="W959" s="152" t="str">
        <f>IFERROR(IF(INDEX(data_wkly!W:W,MATCH($B959,data_wkly!$C:$C,0),1)=0,"",INDEX(data_wkly!W:W,MATCH($B959,data_wkly!$C:$C,0),1)),"")</f>
        <v/>
      </c>
      <c r="X959" s="21" t="str">
        <f>IFERROR(IF(INDEX(data_wkly!X:X,MATCH($B959,data_wkly!$C:$C,0),1)=0,"",INDEX(data_wkly!X:X,MATCH($B959,data_wkly!$C:$C,0),1)),"")</f>
        <v/>
      </c>
      <c r="Y959" s="21" t="str">
        <f>IFERROR(IF(INDEX(data_wkly!Y:Y,MATCH($B959,data_wkly!$C:$C,0),1)=0,"",INDEX(data_wkly!Y:Y,MATCH($B959,data_wkly!$C:$C,0),1)),"")</f>
        <v/>
      </c>
      <c r="Z959" s="21" t="str">
        <f>IFERROR(IF(INDEX(data_wkly!Z:Z,MATCH($B959,data_wkly!$C:$C,0),1)=0,"",INDEX(data_wkly!Z:Z,MATCH($B959,data_wkly!$C:$C,0),1)),"")</f>
        <v/>
      </c>
      <c r="AA959" s="152" t="str">
        <f>IFERROR(IF(INDEX(data_wkly!AA:AA,MATCH($B959,data_wkly!$C:$C,0),1)=0,"",INDEX(data_wkly!AA:AA,MATCH($B959,data_wkly!$C:$C,0),1)),"")</f>
        <v/>
      </c>
      <c r="AB959" s="21" t="str">
        <f>IFERROR(IF(INDEX(data_wkly!AB:AB,MATCH($B959,data_wkly!$C:$C,0),1)=0,"",INDEX(data_wkly!AB:AB,MATCH($B959,data_wkly!$C:$C,0),1)),"")</f>
        <v/>
      </c>
      <c r="AC959" s="21" t="str">
        <f>IFERROR(IF(INDEX(data_wkly!AC:AC,MATCH($B959,data_wkly!$C:$C,0),1)=0,"",INDEX(data_wkly!AC:AC,MATCH($B959,data_wkly!$C:$C,0),1)),"")</f>
        <v/>
      </c>
      <c r="AD959" s="21" t="str">
        <f>IFERROR(IF(INDEX(data_wkly!AD:AD,MATCH($B959,data_wkly!$C:$C,0),1)=0,"",INDEX(data_wkly!AD:AD,MATCH($B959,data_wkly!$C:$C,0),1)),"")</f>
        <v/>
      </c>
      <c r="AE959" s="157" t="str">
        <f t="shared" si="86"/>
        <v/>
      </c>
      <c r="AF959" s="154" t="str">
        <f>IFERROR(IF(INDEX(data_wkly!AF:AF,MATCH($B959,data_wkly!$C:$C,0),1)=0,"",INDEX(data_wkly!AF:AF,MATCH($B959,data_wkly!$C:$C,0),1)),"")</f>
        <v/>
      </c>
      <c r="AG959" s="153" t="str">
        <f>IFERROR(IF(AF959="","",INDEX(data_wkly!AG:AG,MATCH($B959,data_wkly!$C:$C,0),1)),"")</f>
        <v/>
      </c>
      <c r="AH959" s="153" t="str">
        <f>IFERROR(IF(INDEX(data_wkly!AH:AH,MATCH($B959,data_wkly!$C:$C,0),1)=0,"",INDEX(data_wkly!AH:AH,MATCH($B959,data_wkly!$C:$C,0),1)),"")</f>
        <v/>
      </c>
      <c r="AI959" s="153" t="str">
        <f>IFERROR(IF(INDEX(data_wkly!AI:AI,MATCH($B959,data_wkly!$C:$C,0),1)=0,"",INDEX(data_wkly!AI:AI,MATCH($B959,data_wkly!$C:$C,0),1)),"")</f>
        <v/>
      </c>
      <c r="AJ959" s="153" t="str">
        <f>IFERROR(IF(AI959="","",INDEX(data_wkly!AJ:AJ,MATCH($B959,data_wkly!$C:$C,0),1)),"")</f>
        <v/>
      </c>
      <c r="AK959" s="153" t="str">
        <f>IFERROR(IF(INDEX(data_wkly!AK:AK,MATCH($B959,data_wkly!$C:$C,0),1)=0,"",INDEX(data_wkly!AK:AK,MATCH($B959,data_wkly!$C:$C,0),1)),"")</f>
        <v/>
      </c>
      <c r="AL959" s="153" t="str">
        <f>IFERROR(IF(INDEX(data_wkly!AL:AL,MATCH($B959,data_wkly!$C:$C,0),1)=0,"",INDEX(data_wkly!AL:AL,MATCH($B959,data_wkly!$C:$C,0),1)),"")</f>
        <v/>
      </c>
      <c r="AM959" s="183" t="str">
        <f>IFERROR(IF(INDEX(data_wkly!AM:AM,MATCH($B959,data_wkly!$C:$C,0),1)=0,"",INDEX(data_wkly!AM:AM,MATCH($B959,data_wkly!$C:$C,0),1)),"")</f>
        <v/>
      </c>
      <c r="AN959" s="41" t="str">
        <f t="shared" si="91"/>
        <v/>
      </c>
      <c r="AO959" s="88">
        <f t="shared" si="90"/>
        <v>1</v>
      </c>
    </row>
    <row r="960" spans="1:41">
      <c r="A960" s="88" t="str">
        <f t="shared" si="88"/>
        <v/>
      </c>
      <c r="B960" s="89" t="str">
        <f t="shared" si="89"/>
        <v/>
      </c>
      <c r="C960" s="155" t="str">
        <f>IFERROR(IF(INDEX(data_wkly!D:D,MATCH($B960,data_wkly!$C:$C,0),1)=0,"",INDEX(data_wkly!D:D,MATCH($B960,data_wkly!$C:$C,0),1)),"")</f>
        <v/>
      </c>
      <c r="D960" s="21" t="str">
        <f>IFERROR(IF(INDEX(data_wkly!E:E,MATCH($B960,data_wkly!$C:$C,0),1)=0,"",INDEX(data_wkly!E:E,MATCH($B960,data_wkly!$C:$C,0),1)),"")</f>
        <v/>
      </c>
      <c r="E960" s="21" t="str">
        <f>IF(C960="","",IFERROR(INDEX(data_wkly!F:F,MATCH($B960,data_wkly!$C:$C,0),1),""))</f>
        <v/>
      </c>
      <c r="F960" s="21" t="str">
        <f>IF(E960="","",IFERROR(IF(INDEX(data_wkly!G:G,MATCH($B960,data_wkly!$C:$C,0),1)=0,"",INDEX(data_wkly!G:G,MATCH($B960,data_wkly!$C:$C,0),1)),""))</f>
        <v/>
      </c>
      <c r="G960" s="21" t="str">
        <f>IFERROR(IF(INDEX(data_wkly!H:H,MATCH($B960,data_wkly!$C:$C,0),1)=0,"",INDEX(data_wkly!H:H,MATCH($B960,data_wkly!$C:$C,0),1)),"")</f>
        <v/>
      </c>
      <c r="H960" s="21" t="str">
        <f>IF(C960="","",IFERROR(INDEX(data_wkly!I:I,MATCH($B960,data_wkly!$C:$C,0),1),""))</f>
        <v/>
      </c>
      <c r="I960" s="21" t="str">
        <f>IF(H960="","",IFERROR(IF(INDEX(data_wkly!J:J,MATCH($B960,data_wkly!$C:$C,0),1)=0,"",INDEX(data_wkly!J:J,MATCH($B960,data_wkly!$C:$C,0),1)),""))</f>
        <v/>
      </c>
      <c r="J960" s="21" t="str">
        <f>IFERROR(IF(INDEX(data_wkly!K:K,MATCH($B960,data_wkly!$C:$C,0),1)=0,"",INDEX(data_wkly!K:K,MATCH($B960,data_wkly!$C:$C,0),1)),"")</f>
        <v/>
      </c>
      <c r="K960" s="86" t="str">
        <f>IFERROR(IF(INDEX(data_wkly!L:L,MATCH($B960,data_wkly!$C:$C,0),1)=0,"",INDEX(data_wkly!L:L,MATCH($B960,data_wkly!$C:$C,0),1)),"")</f>
        <v/>
      </c>
      <c r="L960" s="156"/>
      <c r="M960" s="155" t="str">
        <f>IFERROR(IF(INDEX(data_wkly!M:M,MATCH($B960,data_wkly!$C:$C,0),1)=0,"",INDEX(data_wkly!M:M,MATCH($B960,data_wkly!$C:$C,0),1)),"")</f>
        <v/>
      </c>
      <c r="N960" s="21" t="str">
        <f>IFERROR(IF(INDEX(data_wkly!N:N,MATCH($B960,data_wkly!$C:$C,0),1)=0,"",INDEX(data_wkly!N:N,MATCH($B960,data_wkly!$C:$C,0),1)),"")</f>
        <v/>
      </c>
      <c r="O960" s="21" t="str">
        <f>IF(M960="","",IFERROR(INDEX(data_wkly!O:O,MATCH($B960,data_wkly!$C:$C,0),1),""))</f>
        <v/>
      </c>
      <c r="P960" s="21" t="str">
        <f>IF(M960="","",IFERROR(IF(INDEX(data_wkly!P:P,MATCH($B960,data_wkly!$C:$C,0),1)=0,"",INDEX(data_wkly!P:P,MATCH($B960,data_wkly!$C:$C,0),1)),""))</f>
        <v/>
      </c>
      <c r="Q960" s="21" t="str">
        <f>IFERROR(IF(INDEX(data_wkly!Q:Q,MATCH($B960,data_wkly!$C:$C,0),1)=0,"",INDEX(data_wkly!Q:Q,MATCH($B960,data_wkly!$C:$C,0),1)),"")</f>
        <v/>
      </c>
      <c r="R960" s="21" t="str">
        <f>IF(M960="","",IFERROR(INDEX(data_wkly!R:R,MATCH($B960,data_wkly!$C:$C,0),1),""))</f>
        <v/>
      </c>
      <c r="S960" s="21" t="str">
        <f>IF(M960="","",IFERROR(IF(INDEX(data_wkly!S:S,MATCH($B960,data_wkly!$C:$C,0),1)=0,"",INDEX(data_wkly!S:S,MATCH($B960,data_wkly!$C:$C,0),1)),""))</f>
        <v/>
      </c>
      <c r="T960" s="21" t="str">
        <f>IFERROR(IF(INDEX(data_wkly!T:T,MATCH($B960,data_wkly!$C:$C,0),1)=0,"",INDEX(data_wkly!T:T,MATCH($B960,data_wkly!$C:$C,0),1)),"")</f>
        <v/>
      </c>
      <c r="U960" s="86" t="str">
        <f>IFERROR(IF(INDEX(data_wkly!U:U,MATCH($B960,data_wkly!$C:$C,0),1)=0,"",INDEX(data_wkly!U:U,MATCH($B960,data_wkly!$C:$C,0),1)),"")</f>
        <v/>
      </c>
      <c r="V960" s="157" t="str">
        <f t="shared" si="87"/>
        <v/>
      </c>
      <c r="W960" s="152" t="str">
        <f>IFERROR(IF(INDEX(data_wkly!W:W,MATCH($B960,data_wkly!$C:$C,0),1)=0,"",INDEX(data_wkly!W:W,MATCH($B960,data_wkly!$C:$C,0),1)),"")</f>
        <v/>
      </c>
      <c r="X960" s="21" t="str">
        <f>IFERROR(IF(INDEX(data_wkly!X:X,MATCH($B960,data_wkly!$C:$C,0),1)=0,"",INDEX(data_wkly!X:X,MATCH($B960,data_wkly!$C:$C,0),1)),"")</f>
        <v/>
      </c>
      <c r="Y960" s="21" t="str">
        <f>IFERROR(IF(INDEX(data_wkly!Y:Y,MATCH($B960,data_wkly!$C:$C,0),1)=0,"",INDEX(data_wkly!Y:Y,MATCH($B960,data_wkly!$C:$C,0),1)),"")</f>
        <v/>
      </c>
      <c r="Z960" s="21" t="str">
        <f>IFERROR(IF(INDEX(data_wkly!Z:Z,MATCH($B960,data_wkly!$C:$C,0),1)=0,"",INDEX(data_wkly!Z:Z,MATCH($B960,data_wkly!$C:$C,0),1)),"")</f>
        <v/>
      </c>
      <c r="AA960" s="152" t="str">
        <f>IFERROR(IF(INDEX(data_wkly!AA:AA,MATCH($B960,data_wkly!$C:$C,0),1)=0,"",INDEX(data_wkly!AA:AA,MATCH($B960,data_wkly!$C:$C,0),1)),"")</f>
        <v/>
      </c>
      <c r="AB960" s="21" t="str">
        <f>IFERROR(IF(INDEX(data_wkly!AB:AB,MATCH($B960,data_wkly!$C:$C,0),1)=0,"",INDEX(data_wkly!AB:AB,MATCH($B960,data_wkly!$C:$C,0),1)),"")</f>
        <v/>
      </c>
      <c r="AC960" s="21" t="str">
        <f>IFERROR(IF(INDEX(data_wkly!AC:AC,MATCH($B960,data_wkly!$C:$C,0),1)=0,"",INDEX(data_wkly!AC:AC,MATCH($B960,data_wkly!$C:$C,0),1)),"")</f>
        <v/>
      </c>
      <c r="AD960" s="21" t="str">
        <f>IFERROR(IF(INDEX(data_wkly!AD:AD,MATCH($B960,data_wkly!$C:$C,0),1)=0,"",INDEX(data_wkly!AD:AD,MATCH($B960,data_wkly!$C:$C,0),1)),"")</f>
        <v/>
      </c>
      <c r="AE960" s="157" t="str">
        <f t="shared" si="86"/>
        <v/>
      </c>
      <c r="AF960" s="154" t="str">
        <f>IFERROR(IF(INDEX(data_wkly!AF:AF,MATCH($B960,data_wkly!$C:$C,0),1)=0,"",INDEX(data_wkly!AF:AF,MATCH($B960,data_wkly!$C:$C,0),1)),"")</f>
        <v/>
      </c>
      <c r="AG960" s="153" t="str">
        <f>IFERROR(IF(AF960="","",INDEX(data_wkly!AG:AG,MATCH($B960,data_wkly!$C:$C,0),1)),"")</f>
        <v/>
      </c>
      <c r="AH960" s="153" t="str">
        <f>IFERROR(IF(INDEX(data_wkly!AH:AH,MATCH($B960,data_wkly!$C:$C,0),1)=0,"",INDEX(data_wkly!AH:AH,MATCH($B960,data_wkly!$C:$C,0),1)),"")</f>
        <v/>
      </c>
      <c r="AI960" s="153" t="str">
        <f>IFERROR(IF(INDEX(data_wkly!AI:AI,MATCH($B960,data_wkly!$C:$C,0),1)=0,"",INDEX(data_wkly!AI:AI,MATCH($B960,data_wkly!$C:$C,0),1)),"")</f>
        <v/>
      </c>
      <c r="AJ960" s="153" t="str">
        <f>IFERROR(IF(AI960="","",INDEX(data_wkly!AJ:AJ,MATCH($B960,data_wkly!$C:$C,0),1)),"")</f>
        <v/>
      </c>
      <c r="AK960" s="153" t="str">
        <f>IFERROR(IF(INDEX(data_wkly!AK:AK,MATCH($B960,data_wkly!$C:$C,0),1)=0,"",INDEX(data_wkly!AK:AK,MATCH($B960,data_wkly!$C:$C,0),1)),"")</f>
        <v/>
      </c>
      <c r="AL960" s="153" t="str">
        <f>IFERROR(IF(INDEX(data_wkly!AL:AL,MATCH($B960,data_wkly!$C:$C,0),1)=0,"",INDEX(data_wkly!AL:AL,MATCH($B960,data_wkly!$C:$C,0),1)),"")</f>
        <v/>
      </c>
      <c r="AM960" s="183" t="str">
        <f>IFERROR(IF(INDEX(data_wkly!AM:AM,MATCH($B960,data_wkly!$C:$C,0),1)=0,"",INDEX(data_wkly!AM:AM,MATCH($B960,data_wkly!$C:$C,0),1)),"")</f>
        <v/>
      </c>
      <c r="AN960" s="41" t="str">
        <f t="shared" si="91"/>
        <v/>
      </c>
      <c r="AO960" s="88">
        <f t="shared" si="90"/>
        <v>2</v>
      </c>
    </row>
    <row r="961" spans="1:41">
      <c r="A961" s="88" t="str">
        <f t="shared" si="88"/>
        <v/>
      </c>
      <c r="B961" s="89" t="str">
        <f t="shared" si="89"/>
        <v/>
      </c>
      <c r="C961" s="155" t="str">
        <f>IFERROR(IF(INDEX(data_wkly!D:D,MATCH($B961,data_wkly!$C:$C,0),1)=0,"",INDEX(data_wkly!D:D,MATCH($B961,data_wkly!$C:$C,0),1)),"")</f>
        <v/>
      </c>
      <c r="D961" s="21" t="str">
        <f>IFERROR(IF(INDEX(data_wkly!E:E,MATCH($B961,data_wkly!$C:$C,0),1)=0,"",INDEX(data_wkly!E:E,MATCH($B961,data_wkly!$C:$C,0),1)),"")</f>
        <v/>
      </c>
      <c r="E961" s="21" t="str">
        <f>IF(C961="","",IFERROR(INDEX(data_wkly!F:F,MATCH($B961,data_wkly!$C:$C,0),1),""))</f>
        <v/>
      </c>
      <c r="F961" s="21" t="str">
        <f>IF(E961="","",IFERROR(IF(INDEX(data_wkly!G:G,MATCH($B961,data_wkly!$C:$C,0),1)=0,"",INDEX(data_wkly!G:G,MATCH($B961,data_wkly!$C:$C,0),1)),""))</f>
        <v/>
      </c>
      <c r="G961" s="21" t="str">
        <f>IFERROR(IF(INDEX(data_wkly!H:H,MATCH($B961,data_wkly!$C:$C,0),1)=0,"",INDEX(data_wkly!H:H,MATCH($B961,data_wkly!$C:$C,0),1)),"")</f>
        <v/>
      </c>
      <c r="H961" s="21" t="str">
        <f>IF(C961="","",IFERROR(INDEX(data_wkly!I:I,MATCH($B961,data_wkly!$C:$C,0),1),""))</f>
        <v/>
      </c>
      <c r="I961" s="21" t="str">
        <f>IF(H961="","",IFERROR(IF(INDEX(data_wkly!J:J,MATCH($B961,data_wkly!$C:$C,0),1)=0,"",INDEX(data_wkly!J:J,MATCH($B961,data_wkly!$C:$C,0),1)),""))</f>
        <v/>
      </c>
      <c r="J961" s="21" t="str">
        <f>IFERROR(IF(INDEX(data_wkly!K:K,MATCH($B961,data_wkly!$C:$C,0),1)=0,"",INDEX(data_wkly!K:K,MATCH($B961,data_wkly!$C:$C,0),1)),"")</f>
        <v/>
      </c>
      <c r="K961" s="86" t="str">
        <f>IFERROR(IF(INDEX(data_wkly!L:L,MATCH($B961,data_wkly!$C:$C,0),1)=0,"",INDEX(data_wkly!L:L,MATCH($B961,data_wkly!$C:$C,0),1)),"")</f>
        <v/>
      </c>
      <c r="L961" s="156"/>
      <c r="M961" s="155" t="str">
        <f>IFERROR(IF(INDEX(data_wkly!M:M,MATCH($B961,data_wkly!$C:$C,0),1)=0,"",INDEX(data_wkly!M:M,MATCH($B961,data_wkly!$C:$C,0),1)),"")</f>
        <v/>
      </c>
      <c r="N961" s="21" t="str">
        <f>IFERROR(IF(INDEX(data_wkly!N:N,MATCH($B961,data_wkly!$C:$C,0),1)=0,"",INDEX(data_wkly!N:N,MATCH($B961,data_wkly!$C:$C,0),1)),"")</f>
        <v/>
      </c>
      <c r="O961" s="21" t="str">
        <f>IF(M961="","",IFERROR(INDEX(data_wkly!O:O,MATCH($B961,data_wkly!$C:$C,0),1),""))</f>
        <v/>
      </c>
      <c r="P961" s="21" t="str">
        <f>IF(M961="","",IFERROR(IF(INDEX(data_wkly!P:P,MATCH($B961,data_wkly!$C:$C,0),1)=0,"",INDEX(data_wkly!P:P,MATCH($B961,data_wkly!$C:$C,0),1)),""))</f>
        <v/>
      </c>
      <c r="Q961" s="21" t="str">
        <f>IFERROR(IF(INDEX(data_wkly!Q:Q,MATCH($B961,data_wkly!$C:$C,0),1)=0,"",INDEX(data_wkly!Q:Q,MATCH($B961,data_wkly!$C:$C,0),1)),"")</f>
        <v/>
      </c>
      <c r="R961" s="21" t="str">
        <f>IF(M961="","",IFERROR(INDEX(data_wkly!R:R,MATCH($B961,data_wkly!$C:$C,0),1),""))</f>
        <v/>
      </c>
      <c r="S961" s="21" t="str">
        <f>IF(M961="","",IFERROR(IF(INDEX(data_wkly!S:S,MATCH($B961,data_wkly!$C:$C,0),1)=0,"",INDEX(data_wkly!S:S,MATCH($B961,data_wkly!$C:$C,0),1)),""))</f>
        <v/>
      </c>
      <c r="T961" s="21" t="str">
        <f>IFERROR(IF(INDEX(data_wkly!T:T,MATCH($B961,data_wkly!$C:$C,0),1)=0,"",INDEX(data_wkly!T:T,MATCH($B961,data_wkly!$C:$C,0),1)),"")</f>
        <v/>
      </c>
      <c r="U961" s="86" t="str">
        <f>IFERROR(IF(INDEX(data_wkly!U:U,MATCH($B961,data_wkly!$C:$C,0),1)=0,"",INDEX(data_wkly!U:U,MATCH($B961,data_wkly!$C:$C,0),1)),"")</f>
        <v/>
      </c>
      <c r="V961" s="157" t="str">
        <f t="shared" si="87"/>
        <v/>
      </c>
      <c r="W961" s="152" t="str">
        <f>IFERROR(IF(INDEX(data_wkly!W:W,MATCH($B961,data_wkly!$C:$C,0),1)=0,"",INDEX(data_wkly!W:W,MATCH($B961,data_wkly!$C:$C,0),1)),"")</f>
        <v/>
      </c>
      <c r="X961" s="21" t="str">
        <f>IFERROR(IF(INDEX(data_wkly!X:X,MATCH($B961,data_wkly!$C:$C,0),1)=0,"",INDEX(data_wkly!X:X,MATCH($B961,data_wkly!$C:$C,0),1)),"")</f>
        <v/>
      </c>
      <c r="Y961" s="21" t="str">
        <f>IFERROR(IF(INDEX(data_wkly!Y:Y,MATCH($B961,data_wkly!$C:$C,0),1)=0,"",INDEX(data_wkly!Y:Y,MATCH($B961,data_wkly!$C:$C,0),1)),"")</f>
        <v/>
      </c>
      <c r="Z961" s="21" t="str">
        <f>IFERROR(IF(INDEX(data_wkly!Z:Z,MATCH($B961,data_wkly!$C:$C,0),1)=0,"",INDEX(data_wkly!Z:Z,MATCH($B961,data_wkly!$C:$C,0),1)),"")</f>
        <v/>
      </c>
      <c r="AA961" s="152" t="str">
        <f>IFERROR(IF(INDEX(data_wkly!AA:AA,MATCH($B961,data_wkly!$C:$C,0),1)=0,"",INDEX(data_wkly!AA:AA,MATCH($B961,data_wkly!$C:$C,0),1)),"")</f>
        <v/>
      </c>
      <c r="AB961" s="21" t="str">
        <f>IFERROR(IF(INDEX(data_wkly!AB:AB,MATCH($B961,data_wkly!$C:$C,0),1)=0,"",INDEX(data_wkly!AB:AB,MATCH($B961,data_wkly!$C:$C,0),1)),"")</f>
        <v/>
      </c>
      <c r="AC961" s="21" t="str">
        <f>IFERROR(IF(INDEX(data_wkly!AC:AC,MATCH($B961,data_wkly!$C:$C,0),1)=0,"",INDEX(data_wkly!AC:AC,MATCH($B961,data_wkly!$C:$C,0),1)),"")</f>
        <v/>
      </c>
      <c r="AD961" s="21" t="str">
        <f>IFERROR(IF(INDEX(data_wkly!AD:AD,MATCH($B961,data_wkly!$C:$C,0),1)=0,"",INDEX(data_wkly!AD:AD,MATCH($B961,data_wkly!$C:$C,0),1)),"")</f>
        <v/>
      </c>
      <c r="AE961" s="157" t="str">
        <f t="shared" si="86"/>
        <v/>
      </c>
      <c r="AF961" s="154" t="str">
        <f>IFERROR(IF(INDEX(data_wkly!AF:AF,MATCH($B961,data_wkly!$C:$C,0),1)=0,"",INDEX(data_wkly!AF:AF,MATCH($B961,data_wkly!$C:$C,0),1)),"")</f>
        <v/>
      </c>
      <c r="AG961" s="153" t="str">
        <f>IFERROR(IF(AF961="","",INDEX(data_wkly!AG:AG,MATCH($B961,data_wkly!$C:$C,0),1)),"")</f>
        <v/>
      </c>
      <c r="AH961" s="153" t="str">
        <f>IFERROR(IF(INDEX(data_wkly!AH:AH,MATCH($B961,data_wkly!$C:$C,0),1)=0,"",INDEX(data_wkly!AH:AH,MATCH($B961,data_wkly!$C:$C,0),1)),"")</f>
        <v/>
      </c>
      <c r="AI961" s="153" t="str">
        <f>IFERROR(IF(INDEX(data_wkly!AI:AI,MATCH($B961,data_wkly!$C:$C,0),1)=0,"",INDEX(data_wkly!AI:AI,MATCH($B961,data_wkly!$C:$C,0),1)),"")</f>
        <v/>
      </c>
      <c r="AJ961" s="153" t="str">
        <f>IFERROR(IF(AI961="","",INDEX(data_wkly!AJ:AJ,MATCH($B961,data_wkly!$C:$C,0),1)),"")</f>
        <v/>
      </c>
      <c r="AK961" s="153" t="str">
        <f>IFERROR(IF(INDEX(data_wkly!AK:AK,MATCH($B961,data_wkly!$C:$C,0),1)=0,"",INDEX(data_wkly!AK:AK,MATCH($B961,data_wkly!$C:$C,0),1)),"")</f>
        <v/>
      </c>
      <c r="AL961" s="153" t="str">
        <f>IFERROR(IF(INDEX(data_wkly!AL:AL,MATCH($B961,data_wkly!$C:$C,0),1)=0,"",INDEX(data_wkly!AL:AL,MATCH($B961,data_wkly!$C:$C,0),1)),"")</f>
        <v/>
      </c>
      <c r="AM961" s="183" t="str">
        <f>IFERROR(IF(INDEX(data_wkly!AM:AM,MATCH($B961,data_wkly!$C:$C,0),1)=0,"",INDEX(data_wkly!AM:AM,MATCH($B961,data_wkly!$C:$C,0),1)),"")</f>
        <v/>
      </c>
      <c r="AN961" s="41" t="str">
        <f t="shared" si="91"/>
        <v/>
      </c>
      <c r="AO961" s="88">
        <f t="shared" si="90"/>
        <v>1</v>
      </c>
    </row>
    <row r="962" spans="1:41">
      <c r="A962" s="88" t="str">
        <f t="shared" si="88"/>
        <v/>
      </c>
      <c r="B962" s="89" t="str">
        <f t="shared" si="89"/>
        <v/>
      </c>
      <c r="C962" s="155" t="str">
        <f>IFERROR(IF(INDEX(data_wkly!D:D,MATCH($B962,data_wkly!$C:$C,0),1)=0,"",INDEX(data_wkly!D:D,MATCH($B962,data_wkly!$C:$C,0),1)),"")</f>
        <v/>
      </c>
      <c r="D962" s="21" t="str">
        <f>IFERROR(IF(INDEX(data_wkly!E:E,MATCH($B962,data_wkly!$C:$C,0),1)=0,"",INDEX(data_wkly!E:E,MATCH($B962,data_wkly!$C:$C,0),1)),"")</f>
        <v/>
      </c>
      <c r="E962" s="21" t="str">
        <f>IF(C962="","",IFERROR(INDEX(data_wkly!F:F,MATCH($B962,data_wkly!$C:$C,0),1),""))</f>
        <v/>
      </c>
      <c r="F962" s="21" t="str">
        <f>IF(E962="","",IFERROR(IF(INDEX(data_wkly!G:G,MATCH($B962,data_wkly!$C:$C,0),1)=0,"",INDEX(data_wkly!G:G,MATCH($B962,data_wkly!$C:$C,0),1)),""))</f>
        <v/>
      </c>
      <c r="G962" s="21" t="str">
        <f>IFERROR(IF(INDEX(data_wkly!H:H,MATCH($B962,data_wkly!$C:$C,0),1)=0,"",INDEX(data_wkly!H:H,MATCH($B962,data_wkly!$C:$C,0),1)),"")</f>
        <v/>
      </c>
      <c r="H962" s="21" t="str">
        <f>IF(C962="","",IFERROR(INDEX(data_wkly!I:I,MATCH($B962,data_wkly!$C:$C,0),1),""))</f>
        <v/>
      </c>
      <c r="I962" s="21" t="str">
        <f>IF(H962="","",IFERROR(IF(INDEX(data_wkly!J:J,MATCH($B962,data_wkly!$C:$C,0),1)=0,"",INDEX(data_wkly!J:J,MATCH($B962,data_wkly!$C:$C,0),1)),""))</f>
        <v/>
      </c>
      <c r="J962" s="21" t="str">
        <f>IFERROR(IF(INDEX(data_wkly!K:K,MATCH($B962,data_wkly!$C:$C,0),1)=0,"",INDEX(data_wkly!K:K,MATCH($B962,data_wkly!$C:$C,0),1)),"")</f>
        <v/>
      </c>
      <c r="K962" s="86" t="str">
        <f>IFERROR(IF(INDEX(data_wkly!L:L,MATCH($B962,data_wkly!$C:$C,0),1)=0,"",INDEX(data_wkly!L:L,MATCH($B962,data_wkly!$C:$C,0),1)),"")</f>
        <v/>
      </c>
      <c r="L962" s="156"/>
      <c r="M962" s="155" t="str">
        <f>IFERROR(IF(INDEX(data_wkly!M:M,MATCH($B962,data_wkly!$C:$C,0),1)=0,"",INDEX(data_wkly!M:M,MATCH($B962,data_wkly!$C:$C,0),1)),"")</f>
        <v/>
      </c>
      <c r="N962" s="21" t="str">
        <f>IFERROR(IF(INDEX(data_wkly!N:N,MATCH($B962,data_wkly!$C:$C,0),1)=0,"",INDEX(data_wkly!N:N,MATCH($B962,data_wkly!$C:$C,0),1)),"")</f>
        <v/>
      </c>
      <c r="O962" s="21" t="str">
        <f>IF(M962="","",IFERROR(INDEX(data_wkly!O:O,MATCH($B962,data_wkly!$C:$C,0),1),""))</f>
        <v/>
      </c>
      <c r="P962" s="21" t="str">
        <f>IF(M962="","",IFERROR(IF(INDEX(data_wkly!P:P,MATCH($B962,data_wkly!$C:$C,0),1)=0,"",INDEX(data_wkly!P:P,MATCH($B962,data_wkly!$C:$C,0),1)),""))</f>
        <v/>
      </c>
      <c r="Q962" s="21" t="str">
        <f>IFERROR(IF(INDEX(data_wkly!Q:Q,MATCH($B962,data_wkly!$C:$C,0),1)=0,"",INDEX(data_wkly!Q:Q,MATCH($B962,data_wkly!$C:$C,0),1)),"")</f>
        <v/>
      </c>
      <c r="R962" s="21" t="str">
        <f>IF(M962="","",IFERROR(INDEX(data_wkly!R:R,MATCH($B962,data_wkly!$C:$C,0),1),""))</f>
        <v/>
      </c>
      <c r="S962" s="21" t="str">
        <f>IF(M962="","",IFERROR(IF(INDEX(data_wkly!S:S,MATCH($B962,data_wkly!$C:$C,0),1)=0,"",INDEX(data_wkly!S:S,MATCH($B962,data_wkly!$C:$C,0),1)),""))</f>
        <v/>
      </c>
      <c r="T962" s="21" t="str">
        <f>IFERROR(IF(INDEX(data_wkly!T:T,MATCH($B962,data_wkly!$C:$C,0),1)=0,"",INDEX(data_wkly!T:T,MATCH($B962,data_wkly!$C:$C,0),1)),"")</f>
        <v/>
      </c>
      <c r="U962" s="86" t="str">
        <f>IFERROR(IF(INDEX(data_wkly!U:U,MATCH($B962,data_wkly!$C:$C,0),1)=0,"",INDEX(data_wkly!U:U,MATCH($B962,data_wkly!$C:$C,0),1)),"")</f>
        <v/>
      </c>
      <c r="V962" s="157" t="str">
        <f t="shared" si="87"/>
        <v/>
      </c>
      <c r="W962" s="152" t="str">
        <f>IFERROR(IF(INDEX(data_wkly!W:W,MATCH($B962,data_wkly!$C:$C,0),1)=0,"",INDEX(data_wkly!W:W,MATCH($B962,data_wkly!$C:$C,0),1)),"")</f>
        <v/>
      </c>
      <c r="X962" s="21" t="str">
        <f>IFERROR(IF(INDEX(data_wkly!X:X,MATCH($B962,data_wkly!$C:$C,0),1)=0,"",INDEX(data_wkly!X:X,MATCH($B962,data_wkly!$C:$C,0),1)),"")</f>
        <v/>
      </c>
      <c r="Y962" s="21" t="str">
        <f>IFERROR(IF(INDEX(data_wkly!Y:Y,MATCH($B962,data_wkly!$C:$C,0),1)=0,"",INDEX(data_wkly!Y:Y,MATCH($B962,data_wkly!$C:$C,0),1)),"")</f>
        <v/>
      </c>
      <c r="Z962" s="21" t="str">
        <f>IFERROR(IF(INDEX(data_wkly!Z:Z,MATCH($B962,data_wkly!$C:$C,0),1)=0,"",INDEX(data_wkly!Z:Z,MATCH($B962,data_wkly!$C:$C,0),1)),"")</f>
        <v/>
      </c>
      <c r="AA962" s="152" t="str">
        <f>IFERROR(IF(INDEX(data_wkly!AA:AA,MATCH($B962,data_wkly!$C:$C,0),1)=0,"",INDEX(data_wkly!AA:AA,MATCH($B962,data_wkly!$C:$C,0),1)),"")</f>
        <v/>
      </c>
      <c r="AB962" s="21" t="str">
        <f>IFERROR(IF(INDEX(data_wkly!AB:AB,MATCH($B962,data_wkly!$C:$C,0),1)=0,"",INDEX(data_wkly!AB:AB,MATCH($B962,data_wkly!$C:$C,0),1)),"")</f>
        <v/>
      </c>
      <c r="AC962" s="21" t="str">
        <f>IFERROR(IF(INDEX(data_wkly!AC:AC,MATCH($B962,data_wkly!$C:$C,0),1)=0,"",INDEX(data_wkly!AC:AC,MATCH($B962,data_wkly!$C:$C,0),1)),"")</f>
        <v/>
      </c>
      <c r="AD962" s="21" t="str">
        <f>IFERROR(IF(INDEX(data_wkly!AD:AD,MATCH($B962,data_wkly!$C:$C,0),1)=0,"",INDEX(data_wkly!AD:AD,MATCH($B962,data_wkly!$C:$C,0),1)),"")</f>
        <v/>
      </c>
      <c r="AE962" s="157" t="str">
        <f t="shared" si="86"/>
        <v/>
      </c>
      <c r="AF962" s="154" t="str">
        <f>IFERROR(IF(INDEX(data_wkly!AF:AF,MATCH($B962,data_wkly!$C:$C,0),1)=0,"",INDEX(data_wkly!AF:AF,MATCH($B962,data_wkly!$C:$C,0),1)),"")</f>
        <v/>
      </c>
      <c r="AG962" s="153" t="str">
        <f>IFERROR(IF(AF962="","",INDEX(data_wkly!AG:AG,MATCH($B962,data_wkly!$C:$C,0),1)),"")</f>
        <v/>
      </c>
      <c r="AH962" s="153" t="str">
        <f>IFERROR(IF(INDEX(data_wkly!AH:AH,MATCH($B962,data_wkly!$C:$C,0),1)=0,"",INDEX(data_wkly!AH:AH,MATCH($B962,data_wkly!$C:$C,0),1)),"")</f>
        <v/>
      </c>
      <c r="AI962" s="153" t="str">
        <f>IFERROR(IF(INDEX(data_wkly!AI:AI,MATCH($B962,data_wkly!$C:$C,0),1)=0,"",INDEX(data_wkly!AI:AI,MATCH($B962,data_wkly!$C:$C,0),1)),"")</f>
        <v/>
      </c>
      <c r="AJ962" s="153" t="str">
        <f>IFERROR(IF(AI962="","",INDEX(data_wkly!AJ:AJ,MATCH($B962,data_wkly!$C:$C,0),1)),"")</f>
        <v/>
      </c>
      <c r="AK962" s="153" t="str">
        <f>IFERROR(IF(INDEX(data_wkly!AK:AK,MATCH($B962,data_wkly!$C:$C,0),1)=0,"",INDEX(data_wkly!AK:AK,MATCH($B962,data_wkly!$C:$C,0),1)),"")</f>
        <v/>
      </c>
      <c r="AL962" s="153" t="str">
        <f>IFERROR(IF(INDEX(data_wkly!AL:AL,MATCH($B962,data_wkly!$C:$C,0),1)=0,"",INDEX(data_wkly!AL:AL,MATCH($B962,data_wkly!$C:$C,0),1)),"")</f>
        <v/>
      </c>
      <c r="AM962" s="183" t="str">
        <f>IFERROR(IF(INDEX(data_wkly!AM:AM,MATCH($B962,data_wkly!$C:$C,0),1)=0,"",INDEX(data_wkly!AM:AM,MATCH($B962,data_wkly!$C:$C,0),1)),"")</f>
        <v/>
      </c>
      <c r="AN962" s="41" t="str">
        <f t="shared" si="91"/>
        <v/>
      </c>
      <c r="AO962" s="88">
        <f t="shared" si="90"/>
        <v>2</v>
      </c>
    </row>
    <row r="963" spans="1:41">
      <c r="A963" s="88" t="str">
        <f t="shared" si="88"/>
        <v/>
      </c>
      <c r="B963" s="89" t="str">
        <f t="shared" si="89"/>
        <v/>
      </c>
      <c r="C963" s="155" t="str">
        <f>IFERROR(IF(INDEX(data_wkly!D:D,MATCH($B963,data_wkly!$C:$C,0),1)=0,"",INDEX(data_wkly!D:D,MATCH($B963,data_wkly!$C:$C,0),1)),"")</f>
        <v/>
      </c>
      <c r="D963" s="21" t="str">
        <f>IFERROR(IF(INDEX(data_wkly!E:E,MATCH($B963,data_wkly!$C:$C,0),1)=0,"",INDEX(data_wkly!E:E,MATCH($B963,data_wkly!$C:$C,0),1)),"")</f>
        <v/>
      </c>
      <c r="E963" s="21" t="str">
        <f>IF(C963="","",IFERROR(INDEX(data_wkly!F:F,MATCH($B963,data_wkly!$C:$C,0),1),""))</f>
        <v/>
      </c>
      <c r="F963" s="21" t="str">
        <f>IF(E963="","",IFERROR(IF(INDEX(data_wkly!G:G,MATCH($B963,data_wkly!$C:$C,0),1)=0,"",INDEX(data_wkly!G:G,MATCH($B963,data_wkly!$C:$C,0),1)),""))</f>
        <v/>
      </c>
      <c r="G963" s="21" t="str">
        <f>IFERROR(IF(INDEX(data_wkly!H:H,MATCH($B963,data_wkly!$C:$C,0),1)=0,"",INDEX(data_wkly!H:H,MATCH($B963,data_wkly!$C:$C,0),1)),"")</f>
        <v/>
      </c>
      <c r="H963" s="21" t="str">
        <f>IF(C963="","",IFERROR(INDEX(data_wkly!I:I,MATCH($B963,data_wkly!$C:$C,0),1),""))</f>
        <v/>
      </c>
      <c r="I963" s="21" t="str">
        <f>IF(H963="","",IFERROR(IF(INDEX(data_wkly!J:J,MATCH($B963,data_wkly!$C:$C,0),1)=0,"",INDEX(data_wkly!J:J,MATCH($B963,data_wkly!$C:$C,0),1)),""))</f>
        <v/>
      </c>
      <c r="J963" s="21" t="str">
        <f>IFERROR(IF(INDEX(data_wkly!K:K,MATCH($B963,data_wkly!$C:$C,0),1)=0,"",INDEX(data_wkly!K:K,MATCH($B963,data_wkly!$C:$C,0),1)),"")</f>
        <v/>
      </c>
      <c r="K963" s="86" t="str">
        <f>IFERROR(IF(INDEX(data_wkly!L:L,MATCH($B963,data_wkly!$C:$C,0),1)=0,"",INDEX(data_wkly!L:L,MATCH($B963,data_wkly!$C:$C,0),1)),"")</f>
        <v/>
      </c>
      <c r="L963" s="156"/>
      <c r="M963" s="155" t="str">
        <f>IFERROR(IF(INDEX(data_wkly!M:M,MATCH($B963,data_wkly!$C:$C,0),1)=0,"",INDEX(data_wkly!M:M,MATCH($B963,data_wkly!$C:$C,0),1)),"")</f>
        <v/>
      </c>
      <c r="N963" s="21" t="str">
        <f>IFERROR(IF(INDEX(data_wkly!N:N,MATCH($B963,data_wkly!$C:$C,0),1)=0,"",INDEX(data_wkly!N:N,MATCH($B963,data_wkly!$C:$C,0),1)),"")</f>
        <v/>
      </c>
      <c r="O963" s="21" t="str">
        <f>IF(M963="","",IFERROR(INDEX(data_wkly!O:O,MATCH($B963,data_wkly!$C:$C,0),1),""))</f>
        <v/>
      </c>
      <c r="P963" s="21" t="str">
        <f>IF(M963="","",IFERROR(IF(INDEX(data_wkly!P:P,MATCH($B963,data_wkly!$C:$C,0),1)=0,"",INDEX(data_wkly!P:P,MATCH($B963,data_wkly!$C:$C,0),1)),""))</f>
        <v/>
      </c>
      <c r="Q963" s="21" t="str">
        <f>IFERROR(IF(INDEX(data_wkly!Q:Q,MATCH($B963,data_wkly!$C:$C,0),1)=0,"",INDEX(data_wkly!Q:Q,MATCH($B963,data_wkly!$C:$C,0),1)),"")</f>
        <v/>
      </c>
      <c r="R963" s="21" t="str">
        <f>IF(M963="","",IFERROR(INDEX(data_wkly!R:R,MATCH($B963,data_wkly!$C:$C,0),1),""))</f>
        <v/>
      </c>
      <c r="S963" s="21" t="str">
        <f>IF(M963="","",IFERROR(IF(INDEX(data_wkly!S:S,MATCH($B963,data_wkly!$C:$C,0),1)=0,"",INDEX(data_wkly!S:S,MATCH($B963,data_wkly!$C:$C,0),1)),""))</f>
        <v/>
      </c>
      <c r="T963" s="21" t="str">
        <f>IFERROR(IF(INDEX(data_wkly!T:T,MATCH($B963,data_wkly!$C:$C,0),1)=0,"",INDEX(data_wkly!T:T,MATCH($B963,data_wkly!$C:$C,0),1)),"")</f>
        <v/>
      </c>
      <c r="U963" s="86" t="str">
        <f>IFERROR(IF(INDEX(data_wkly!U:U,MATCH($B963,data_wkly!$C:$C,0),1)=0,"",INDEX(data_wkly!U:U,MATCH($B963,data_wkly!$C:$C,0),1)),"")</f>
        <v/>
      </c>
      <c r="V963" s="157" t="str">
        <f t="shared" si="87"/>
        <v/>
      </c>
      <c r="W963" s="152" t="str">
        <f>IFERROR(IF(INDEX(data_wkly!W:W,MATCH($B963,data_wkly!$C:$C,0),1)=0,"",INDEX(data_wkly!W:W,MATCH($B963,data_wkly!$C:$C,0),1)),"")</f>
        <v/>
      </c>
      <c r="X963" s="21" t="str">
        <f>IFERROR(IF(INDEX(data_wkly!X:X,MATCH($B963,data_wkly!$C:$C,0),1)=0,"",INDEX(data_wkly!X:X,MATCH($B963,data_wkly!$C:$C,0),1)),"")</f>
        <v/>
      </c>
      <c r="Y963" s="21" t="str">
        <f>IFERROR(IF(INDEX(data_wkly!Y:Y,MATCH($B963,data_wkly!$C:$C,0),1)=0,"",INDEX(data_wkly!Y:Y,MATCH($B963,data_wkly!$C:$C,0),1)),"")</f>
        <v/>
      </c>
      <c r="Z963" s="21" t="str">
        <f>IFERROR(IF(INDEX(data_wkly!Z:Z,MATCH($B963,data_wkly!$C:$C,0),1)=0,"",INDEX(data_wkly!Z:Z,MATCH($B963,data_wkly!$C:$C,0),1)),"")</f>
        <v/>
      </c>
      <c r="AA963" s="152" t="str">
        <f>IFERROR(IF(INDEX(data_wkly!AA:AA,MATCH($B963,data_wkly!$C:$C,0),1)=0,"",INDEX(data_wkly!AA:AA,MATCH($B963,data_wkly!$C:$C,0),1)),"")</f>
        <v/>
      </c>
      <c r="AB963" s="21" t="str">
        <f>IFERROR(IF(INDEX(data_wkly!AB:AB,MATCH($B963,data_wkly!$C:$C,0),1)=0,"",INDEX(data_wkly!AB:AB,MATCH($B963,data_wkly!$C:$C,0),1)),"")</f>
        <v/>
      </c>
      <c r="AC963" s="21" t="str">
        <f>IFERROR(IF(INDEX(data_wkly!AC:AC,MATCH($B963,data_wkly!$C:$C,0),1)=0,"",INDEX(data_wkly!AC:AC,MATCH($B963,data_wkly!$C:$C,0),1)),"")</f>
        <v/>
      </c>
      <c r="AD963" s="21" t="str">
        <f>IFERROR(IF(INDEX(data_wkly!AD:AD,MATCH($B963,data_wkly!$C:$C,0),1)=0,"",INDEX(data_wkly!AD:AD,MATCH($B963,data_wkly!$C:$C,0),1)),"")</f>
        <v/>
      </c>
      <c r="AE963" s="157" t="str">
        <f t="shared" si="86"/>
        <v/>
      </c>
      <c r="AF963" s="154" t="str">
        <f>IFERROR(IF(INDEX(data_wkly!AF:AF,MATCH($B963,data_wkly!$C:$C,0),1)=0,"",INDEX(data_wkly!AF:AF,MATCH($B963,data_wkly!$C:$C,0),1)),"")</f>
        <v/>
      </c>
      <c r="AG963" s="153" t="str">
        <f>IFERROR(IF(AF963="","",INDEX(data_wkly!AG:AG,MATCH($B963,data_wkly!$C:$C,0),1)),"")</f>
        <v/>
      </c>
      <c r="AH963" s="153" t="str">
        <f>IFERROR(IF(INDEX(data_wkly!AH:AH,MATCH($B963,data_wkly!$C:$C,0),1)=0,"",INDEX(data_wkly!AH:AH,MATCH($B963,data_wkly!$C:$C,0),1)),"")</f>
        <v/>
      </c>
      <c r="AI963" s="153" t="str">
        <f>IFERROR(IF(INDEX(data_wkly!AI:AI,MATCH($B963,data_wkly!$C:$C,0),1)=0,"",INDEX(data_wkly!AI:AI,MATCH($B963,data_wkly!$C:$C,0),1)),"")</f>
        <v/>
      </c>
      <c r="AJ963" s="153" t="str">
        <f>IFERROR(IF(AI963="","",INDEX(data_wkly!AJ:AJ,MATCH($B963,data_wkly!$C:$C,0),1)),"")</f>
        <v/>
      </c>
      <c r="AK963" s="153" t="str">
        <f>IFERROR(IF(INDEX(data_wkly!AK:AK,MATCH($B963,data_wkly!$C:$C,0),1)=0,"",INDEX(data_wkly!AK:AK,MATCH($B963,data_wkly!$C:$C,0),1)),"")</f>
        <v/>
      </c>
      <c r="AL963" s="153" t="str">
        <f>IFERROR(IF(INDEX(data_wkly!AL:AL,MATCH($B963,data_wkly!$C:$C,0),1)=0,"",INDEX(data_wkly!AL:AL,MATCH($B963,data_wkly!$C:$C,0),1)),"")</f>
        <v/>
      </c>
      <c r="AM963" s="183" t="str">
        <f>IFERROR(IF(INDEX(data_wkly!AM:AM,MATCH($B963,data_wkly!$C:$C,0),1)=0,"",INDEX(data_wkly!AM:AM,MATCH($B963,data_wkly!$C:$C,0),1)),"")</f>
        <v/>
      </c>
      <c r="AN963" s="41" t="str">
        <f t="shared" si="91"/>
        <v/>
      </c>
      <c r="AO963" s="88">
        <f t="shared" si="90"/>
        <v>1</v>
      </c>
    </row>
    <row r="964" spans="1:41">
      <c r="A964" s="88" t="str">
        <f t="shared" si="88"/>
        <v/>
      </c>
      <c r="B964" s="89" t="str">
        <f t="shared" si="89"/>
        <v/>
      </c>
      <c r="C964" s="155" t="str">
        <f>IFERROR(IF(INDEX(data_wkly!D:D,MATCH($B964,data_wkly!$C:$C,0),1)=0,"",INDEX(data_wkly!D:D,MATCH($B964,data_wkly!$C:$C,0),1)),"")</f>
        <v/>
      </c>
      <c r="D964" s="21" t="str">
        <f>IFERROR(IF(INDEX(data_wkly!E:E,MATCH($B964,data_wkly!$C:$C,0),1)=0,"",INDEX(data_wkly!E:E,MATCH($B964,data_wkly!$C:$C,0),1)),"")</f>
        <v/>
      </c>
      <c r="E964" s="21" t="str">
        <f>IF(C964="","",IFERROR(INDEX(data_wkly!F:F,MATCH($B964,data_wkly!$C:$C,0),1),""))</f>
        <v/>
      </c>
      <c r="F964" s="21" t="str">
        <f>IF(E964="","",IFERROR(IF(INDEX(data_wkly!G:G,MATCH($B964,data_wkly!$C:$C,0),1)=0,"",INDEX(data_wkly!G:G,MATCH($B964,data_wkly!$C:$C,0),1)),""))</f>
        <v/>
      </c>
      <c r="G964" s="21" t="str">
        <f>IFERROR(IF(INDEX(data_wkly!H:H,MATCH($B964,data_wkly!$C:$C,0),1)=0,"",INDEX(data_wkly!H:H,MATCH($B964,data_wkly!$C:$C,0),1)),"")</f>
        <v/>
      </c>
      <c r="H964" s="21" t="str">
        <f>IF(C964="","",IFERROR(INDEX(data_wkly!I:I,MATCH($B964,data_wkly!$C:$C,0),1),""))</f>
        <v/>
      </c>
      <c r="I964" s="21" t="str">
        <f>IF(H964="","",IFERROR(IF(INDEX(data_wkly!J:J,MATCH($B964,data_wkly!$C:$C,0),1)=0,"",INDEX(data_wkly!J:J,MATCH($B964,data_wkly!$C:$C,0),1)),""))</f>
        <v/>
      </c>
      <c r="J964" s="21" t="str">
        <f>IFERROR(IF(INDEX(data_wkly!K:K,MATCH($B964,data_wkly!$C:$C,0),1)=0,"",INDEX(data_wkly!K:K,MATCH($B964,data_wkly!$C:$C,0),1)),"")</f>
        <v/>
      </c>
      <c r="K964" s="86" t="str">
        <f>IFERROR(IF(INDEX(data_wkly!L:L,MATCH($B964,data_wkly!$C:$C,0),1)=0,"",INDEX(data_wkly!L:L,MATCH($B964,data_wkly!$C:$C,0),1)),"")</f>
        <v/>
      </c>
      <c r="L964" s="156"/>
      <c r="M964" s="155" t="str">
        <f>IFERROR(IF(INDEX(data_wkly!M:M,MATCH($B964,data_wkly!$C:$C,0),1)=0,"",INDEX(data_wkly!M:M,MATCH($B964,data_wkly!$C:$C,0),1)),"")</f>
        <v/>
      </c>
      <c r="N964" s="21" t="str">
        <f>IFERROR(IF(INDEX(data_wkly!N:N,MATCH($B964,data_wkly!$C:$C,0),1)=0,"",INDEX(data_wkly!N:N,MATCH($B964,data_wkly!$C:$C,0),1)),"")</f>
        <v/>
      </c>
      <c r="O964" s="21" t="str">
        <f>IF(M964="","",IFERROR(INDEX(data_wkly!O:O,MATCH($B964,data_wkly!$C:$C,0),1),""))</f>
        <v/>
      </c>
      <c r="P964" s="21" t="str">
        <f>IF(M964="","",IFERROR(IF(INDEX(data_wkly!P:P,MATCH($B964,data_wkly!$C:$C,0),1)=0,"",INDEX(data_wkly!P:P,MATCH($B964,data_wkly!$C:$C,0),1)),""))</f>
        <v/>
      </c>
      <c r="Q964" s="21" t="str">
        <f>IFERROR(IF(INDEX(data_wkly!Q:Q,MATCH($B964,data_wkly!$C:$C,0),1)=0,"",INDEX(data_wkly!Q:Q,MATCH($B964,data_wkly!$C:$C,0),1)),"")</f>
        <v/>
      </c>
      <c r="R964" s="21" t="str">
        <f>IF(M964="","",IFERROR(INDEX(data_wkly!R:R,MATCH($B964,data_wkly!$C:$C,0),1),""))</f>
        <v/>
      </c>
      <c r="S964" s="21" t="str">
        <f>IF(M964="","",IFERROR(IF(INDEX(data_wkly!S:S,MATCH($B964,data_wkly!$C:$C,0),1)=0,"",INDEX(data_wkly!S:S,MATCH($B964,data_wkly!$C:$C,0),1)),""))</f>
        <v/>
      </c>
      <c r="T964" s="21" t="str">
        <f>IFERROR(IF(INDEX(data_wkly!T:T,MATCH($B964,data_wkly!$C:$C,0),1)=0,"",INDEX(data_wkly!T:T,MATCH($B964,data_wkly!$C:$C,0),1)),"")</f>
        <v/>
      </c>
      <c r="U964" s="86" t="str">
        <f>IFERROR(IF(INDEX(data_wkly!U:U,MATCH($B964,data_wkly!$C:$C,0),1)=0,"",INDEX(data_wkly!U:U,MATCH($B964,data_wkly!$C:$C,0),1)),"")</f>
        <v/>
      </c>
      <c r="V964" s="157" t="str">
        <f t="shared" si="87"/>
        <v/>
      </c>
      <c r="W964" s="152" t="str">
        <f>IFERROR(IF(INDEX(data_wkly!W:W,MATCH($B964,data_wkly!$C:$C,0),1)=0,"",INDEX(data_wkly!W:W,MATCH($B964,data_wkly!$C:$C,0),1)),"")</f>
        <v/>
      </c>
      <c r="X964" s="21" t="str">
        <f>IFERROR(IF(INDEX(data_wkly!X:X,MATCH($B964,data_wkly!$C:$C,0),1)=0,"",INDEX(data_wkly!X:X,MATCH($B964,data_wkly!$C:$C,0),1)),"")</f>
        <v/>
      </c>
      <c r="Y964" s="21" t="str">
        <f>IFERROR(IF(INDEX(data_wkly!Y:Y,MATCH($B964,data_wkly!$C:$C,0),1)=0,"",INDEX(data_wkly!Y:Y,MATCH($B964,data_wkly!$C:$C,0),1)),"")</f>
        <v/>
      </c>
      <c r="Z964" s="21" t="str">
        <f>IFERROR(IF(INDEX(data_wkly!Z:Z,MATCH($B964,data_wkly!$C:$C,0),1)=0,"",INDEX(data_wkly!Z:Z,MATCH($B964,data_wkly!$C:$C,0),1)),"")</f>
        <v/>
      </c>
      <c r="AA964" s="152" t="str">
        <f>IFERROR(IF(INDEX(data_wkly!AA:AA,MATCH($B964,data_wkly!$C:$C,0),1)=0,"",INDEX(data_wkly!AA:AA,MATCH($B964,data_wkly!$C:$C,0),1)),"")</f>
        <v/>
      </c>
      <c r="AB964" s="21" t="str">
        <f>IFERROR(IF(INDEX(data_wkly!AB:AB,MATCH($B964,data_wkly!$C:$C,0),1)=0,"",INDEX(data_wkly!AB:AB,MATCH($B964,data_wkly!$C:$C,0),1)),"")</f>
        <v/>
      </c>
      <c r="AC964" s="21" t="str">
        <f>IFERROR(IF(INDEX(data_wkly!AC:AC,MATCH($B964,data_wkly!$C:$C,0),1)=0,"",INDEX(data_wkly!AC:AC,MATCH($B964,data_wkly!$C:$C,0),1)),"")</f>
        <v/>
      </c>
      <c r="AD964" s="21" t="str">
        <f>IFERROR(IF(INDEX(data_wkly!AD:AD,MATCH($B964,data_wkly!$C:$C,0),1)=0,"",INDEX(data_wkly!AD:AD,MATCH($B964,data_wkly!$C:$C,0),1)),"")</f>
        <v/>
      </c>
      <c r="AE964" s="157" t="str">
        <f t="shared" ref="AE964:AE1027" si="92">IF(W964="","",AO964)</f>
        <v/>
      </c>
      <c r="AF964" s="154" t="str">
        <f>IFERROR(IF(INDEX(data_wkly!AF:AF,MATCH($B964,data_wkly!$C:$C,0),1)=0,"",INDEX(data_wkly!AF:AF,MATCH($B964,data_wkly!$C:$C,0),1)),"")</f>
        <v/>
      </c>
      <c r="AG964" s="153" t="str">
        <f>IFERROR(IF(AF964="","",INDEX(data_wkly!AG:AG,MATCH($B964,data_wkly!$C:$C,0),1)),"")</f>
        <v/>
      </c>
      <c r="AH964" s="153" t="str">
        <f>IFERROR(IF(INDEX(data_wkly!AH:AH,MATCH($B964,data_wkly!$C:$C,0),1)=0,"",INDEX(data_wkly!AH:AH,MATCH($B964,data_wkly!$C:$C,0),1)),"")</f>
        <v/>
      </c>
      <c r="AI964" s="153" t="str">
        <f>IFERROR(IF(INDEX(data_wkly!AI:AI,MATCH($B964,data_wkly!$C:$C,0),1)=0,"",INDEX(data_wkly!AI:AI,MATCH($B964,data_wkly!$C:$C,0),1)),"")</f>
        <v/>
      </c>
      <c r="AJ964" s="153" t="str">
        <f>IFERROR(IF(AI964="","",INDEX(data_wkly!AJ:AJ,MATCH($B964,data_wkly!$C:$C,0),1)),"")</f>
        <v/>
      </c>
      <c r="AK964" s="153" t="str">
        <f>IFERROR(IF(INDEX(data_wkly!AK:AK,MATCH($B964,data_wkly!$C:$C,0),1)=0,"",INDEX(data_wkly!AK:AK,MATCH($B964,data_wkly!$C:$C,0),1)),"")</f>
        <v/>
      </c>
      <c r="AL964" s="153" t="str">
        <f>IFERROR(IF(INDEX(data_wkly!AL:AL,MATCH($B964,data_wkly!$C:$C,0),1)=0,"",INDEX(data_wkly!AL:AL,MATCH($B964,data_wkly!$C:$C,0),1)),"")</f>
        <v/>
      </c>
      <c r="AM964" s="183" t="str">
        <f>IFERROR(IF(INDEX(data_wkly!AM:AM,MATCH($B964,data_wkly!$C:$C,0),1)=0,"",INDEX(data_wkly!AM:AM,MATCH($B964,data_wkly!$C:$C,0),1)),"")</f>
        <v/>
      </c>
      <c r="AN964" s="41" t="str">
        <f t="shared" si="91"/>
        <v/>
      </c>
      <c r="AO964" s="88">
        <f t="shared" si="90"/>
        <v>2</v>
      </c>
    </row>
    <row r="965" spans="1:41">
      <c r="A965" s="88" t="str">
        <f t="shared" si="88"/>
        <v/>
      </c>
      <c r="B965" s="89" t="str">
        <f t="shared" si="89"/>
        <v/>
      </c>
      <c r="C965" s="155" t="str">
        <f>IFERROR(IF(INDEX(data_wkly!D:D,MATCH($B965,data_wkly!$C:$C,0),1)=0,"",INDEX(data_wkly!D:D,MATCH($B965,data_wkly!$C:$C,0),1)),"")</f>
        <v/>
      </c>
      <c r="D965" s="21" t="str">
        <f>IFERROR(IF(INDEX(data_wkly!E:E,MATCH($B965,data_wkly!$C:$C,0),1)=0,"",INDEX(data_wkly!E:E,MATCH($B965,data_wkly!$C:$C,0),1)),"")</f>
        <v/>
      </c>
      <c r="E965" s="21" t="str">
        <f>IF(C965="","",IFERROR(INDEX(data_wkly!F:F,MATCH($B965,data_wkly!$C:$C,0),1),""))</f>
        <v/>
      </c>
      <c r="F965" s="21" t="str">
        <f>IF(E965="","",IFERROR(IF(INDEX(data_wkly!G:G,MATCH($B965,data_wkly!$C:$C,0),1)=0,"",INDEX(data_wkly!G:G,MATCH($B965,data_wkly!$C:$C,0),1)),""))</f>
        <v/>
      </c>
      <c r="G965" s="21" t="str">
        <f>IFERROR(IF(INDEX(data_wkly!H:H,MATCH($B965,data_wkly!$C:$C,0),1)=0,"",INDEX(data_wkly!H:H,MATCH($B965,data_wkly!$C:$C,0),1)),"")</f>
        <v/>
      </c>
      <c r="H965" s="21" t="str">
        <f>IF(C965="","",IFERROR(INDEX(data_wkly!I:I,MATCH($B965,data_wkly!$C:$C,0),1),""))</f>
        <v/>
      </c>
      <c r="I965" s="21" t="str">
        <f>IF(H965="","",IFERROR(IF(INDEX(data_wkly!J:J,MATCH($B965,data_wkly!$C:$C,0),1)=0,"",INDEX(data_wkly!J:J,MATCH($B965,data_wkly!$C:$C,0),1)),""))</f>
        <v/>
      </c>
      <c r="J965" s="21" t="str">
        <f>IFERROR(IF(INDEX(data_wkly!K:K,MATCH($B965,data_wkly!$C:$C,0),1)=0,"",INDEX(data_wkly!K:K,MATCH($B965,data_wkly!$C:$C,0),1)),"")</f>
        <v/>
      </c>
      <c r="K965" s="86" t="str">
        <f>IFERROR(IF(INDEX(data_wkly!L:L,MATCH($B965,data_wkly!$C:$C,0),1)=0,"",INDEX(data_wkly!L:L,MATCH($B965,data_wkly!$C:$C,0),1)),"")</f>
        <v/>
      </c>
      <c r="L965" s="156"/>
      <c r="M965" s="155" t="str">
        <f>IFERROR(IF(INDEX(data_wkly!M:M,MATCH($B965,data_wkly!$C:$C,0),1)=0,"",INDEX(data_wkly!M:M,MATCH($B965,data_wkly!$C:$C,0),1)),"")</f>
        <v/>
      </c>
      <c r="N965" s="21" t="str">
        <f>IFERROR(IF(INDEX(data_wkly!N:N,MATCH($B965,data_wkly!$C:$C,0),1)=0,"",INDEX(data_wkly!N:N,MATCH($B965,data_wkly!$C:$C,0),1)),"")</f>
        <v/>
      </c>
      <c r="O965" s="21" t="str">
        <f>IF(M965="","",IFERROR(INDEX(data_wkly!O:O,MATCH($B965,data_wkly!$C:$C,0),1),""))</f>
        <v/>
      </c>
      <c r="P965" s="21" t="str">
        <f>IF(M965="","",IFERROR(IF(INDEX(data_wkly!P:P,MATCH($B965,data_wkly!$C:$C,0),1)=0,"",INDEX(data_wkly!P:P,MATCH($B965,data_wkly!$C:$C,0),1)),""))</f>
        <v/>
      </c>
      <c r="Q965" s="21" t="str">
        <f>IFERROR(IF(INDEX(data_wkly!Q:Q,MATCH($B965,data_wkly!$C:$C,0),1)=0,"",INDEX(data_wkly!Q:Q,MATCH($B965,data_wkly!$C:$C,0),1)),"")</f>
        <v/>
      </c>
      <c r="R965" s="21" t="str">
        <f>IF(M965="","",IFERROR(INDEX(data_wkly!R:R,MATCH($B965,data_wkly!$C:$C,0),1),""))</f>
        <v/>
      </c>
      <c r="S965" s="21" t="str">
        <f>IF(M965="","",IFERROR(IF(INDEX(data_wkly!S:S,MATCH($B965,data_wkly!$C:$C,0),1)=0,"",INDEX(data_wkly!S:S,MATCH($B965,data_wkly!$C:$C,0),1)),""))</f>
        <v/>
      </c>
      <c r="T965" s="21" t="str">
        <f>IFERROR(IF(INDEX(data_wkly!T:T,MATCH($B965,data_wkly!$C:$C,0),1)=0,"",INDEX(data_wkly!T:T,MATCH($B965,data_wkly!$C:$C,0),1)),"")</f>
        <v/>
      </c>
      <c r="U965" s="86" t="str">
        <f>IFERROR(IF(INDEX(data_wkly!U:U,MATCH($B965,data_wkly!$C:$C,0),1)=0,"",INDEX(data_wkly!U:U,MATCH($B965,data_wkly!$C:$C,0),1)),"")</f>
        <v/>
      </c>
      <c r="V965" s="157" t="str">
        <f t="shared" si="87"/>
        <v/>
      </c>
      <c r="W965" s="152" t="str">
        <f>IFERROR(IF(INDEX(data_wkly!W:W,MATCH($B965,data_wkly!$C:$C,0),1)=0,"",INDEX(data_wkly!W:W,MATCH($B965,data_wkly!$C:$C,0),1)),"")</f>
        <v/>
      </c>
      <c r="X965" s="21" t="str">
        <f>IFERROR(IF(INDEX(data_wkly!X:X,MATCH($B965,data_wkly!$C:$C,0),1)=0,"",INDEX(data_wkly!X:X,MATCH($B965,data_wkly!$C:$C,0),1)),"")</f>
        <v/>
      </c>
      <c r="Y965" s="21" t="str">
        <f>IFERROR(IF(INDEX(data_wkly!Y:Y,MATCH($B965,data_wkly!$C:$C,0),1)=0,"",INDEX(data_wkly!Y:Y,MATCH($B965,data_wkly!$C:$C,0),1)),"")</f>
        <v/>
      </c>
      <c r="Z965" s="21" t="str">
        <f>IFERROR(IF(INDEX(data_wkly!Z:Z,MATCH($B965,data_wkly!$C:$C,0),1)=0,"",INDEX(data_wkly!Z:Z,MATCH($B965,data_wkly!$C:$C,0),1)),"")</f>
        <v/>
      </c>
      <c r="AA965" s="152" t="str">
        <f>IFERROR(IF(INDEX(data_wkly!AA:AA,MATCH($B965,data_wkly!$C:$C,0),1)=0,"",INDEX(data_wkly!AA:AA,MATCH($B965,data_wkly!$C:$C,0),1)),"")</f>
        <v/>
      </c>
      <c r="AB965" s="21" t="str">
        <f>IFERROR(IF(INDEX(data_wkly!AB:AB,MATCH($B965,data_wkly!$C:$C,0),1)=0,"",INDEX(data_wkly!AB:AB,MATCH($B965,data_wkly!$C:$C,0),1)),"")</f>
        <v/>
      </c>
      <c r="AC965" s="21" t="str">
        <f>IFERROR(IF(INDEX(data_wkly!AC:AC,MATCH($B965,data_wkly!$C:$C,0),1)=0,"",INDEX(data_wkly!AC:AC,MATCH($B965,data_wkly!$C:$C,0),1)),"")</f>
        <v/>
      </c>
      <c r="AD965" s="21" t="str">
        <f>IFERROR(IF(INDEX(data_wkly!AD:AD,MATCH($B965,data_wkly!$C:$C,0),1)=0,"",INDEX(data_wkly!AD:AD,MATCH($B965,data_wkly!$C:$C,0),1)),"")</f>
        <v/>
      </c>
      <c r="AE965" s="157" t="str">
        <f t="shared" si="92"/>
        <v/>
      </c>
      <c r="AF965" s="154" t="str">
        <f>IFERROR(IF(INDEX(data_wkly!AF:AF,MATCH($B965,data_wkly!$C:$C,0),1)=0,"",INDEX(data_wkly!AF:AF,MATCH($B965,data_wkly!$C:$C,0),1)),"")</f>
        <v/>
      </c>
      <c r="AG965" s="153" t="str">
        <f>IFERROR(IF(AF965="","",INDEX(data_wkly!AG:AG,MATCH($B965,data_wkly!$C:$C,0),1)),"")</f>
        <v/>
      </c>
      <c r="AH965" s="153" t="str">
        <f>IFERROR(IF(INDEX(data_wkly!AH:AH,MATCH($B965,data_wkly!$C:$C,0),1)=0,"",INDEX(data_wkly!AH:AH,MATCH($B965,data_wkly!$C:$C,0),1)),"")</f>
        <v/>
      </c>
      <c r="AI965" s="153" t="str">
        <f>IFERROR(IF(INDEX(data_wkly!AI:AI,MATCH($B965,data_wkly!$C:$C,0),1)=0,"",INDEX(data_wkly!AI:AI,MATCH($B965,data_wkly!$C:$C,0),1)),"")</f>
        <v/>
      </c>
      <c r="AJ965" s="153" t="str">
        <f>IFERROR(IF(AI965="","",INDEX(data_wkly!AJ:AJ,MATCH($B965,data_wkly!$C:$C,0),1)),"")</f>
        <v/>
      </c>
      <c r="AK965" s="153" t="str">
        <f>IFERROR(IF(INDEX(data_wkly!AK:AK,MATCH($B965,data_wkly!$C:$C,0),1)=0,"",INDEX(data_wkly!AK:AK,MATCH($B965,data_wkly!$C:$C,0),1)),"")</f>
        <v/>
      </c>
      <c r="AL965" s="153" t="str">
        <f>IFERROR(IF(INDEX(data_wkly!AL:AL,MATCH($B965,data_wkly!$C:$C,0),1)=0,"",INDEX(data_wkly!AL:AL,MATCH($B965,data_wkly!$C:$C,0),1)),"")</f>
        <v/>
      </c>
      <c r="AM965" s="183" t="str">
        <f>IFERROR(IF(INDEX(data_wkly!AM:AM,MATCH($B965,data_wkly!$C:$C,0),1)=0,"",INDEX(data_wkly!AM:AM,MATCH($B965,data_wkly!$C:$C,0),1)),"")</f>
        <v/>
      </c>
      <c r="AN965" s="41" t="str">
        <f t="shared" si="91"/>
        <v/>
      </c>
      <c r="AO965" s="88">
        <f t="shared" si="90"/>
        <v>1</v>
      </c>
    </row>
    <row r="966" spans="1:41">
      <c r="A966" s="88" t="str">
        <f t="shared" si="88"/>
        <v/>
      </c>
      <c r="B966" s="89" t="str">
        <f t="shared" si="89"/>
        <v/>
      </c>
      <c r="C966" s="155" t="str">
        <f>IFERROR(IF(INDEX(data_wkly!D:D,MATCH($B966,data_wkly!$C:$C,0),1)=0,"",INDEX(data_wkly!D:D,MATCH($B966,data_wkly!$C:$C,0),1)),"")</f>
        <v/>
      </c>
      <c r="D966" s="21" t="str">
        <f>IFERROR(IF(INDEX(data_wkly!E:E,MATCH($B966,data_wkly!$C:$C,0),1)=0,"",INDEX(data_wkly!E:E,MATCH($B966,data_wkly!$C:$C,0),1)),"")</f>
        <v/>
      </c>
      <c r="E966" s="21" t="str">
        <f>IF(C966="","",IFERROR(INDEX(data_wkly!F:F,MATCH($B966,data_wkly!$C:$C,0),1),""))</f>
        <v/>
      </c>
      <c r="F966" s="21" t="str">
        <f>IF(E966="","",IFERROR(IF(INDEX(data_wkly!G:G,MATCH($B966,data_wkly!$C:$C,0),1)=0,"",INDEX(data_wkly!G:G,MATCH($B966,data_wkly!$C:$C,0),1)),""))</f>
        <v/>
      </c>
      <c r="G966" s="21" t="str">
        <f>IFERROR(IF(INDEX(data_wkly!H:H,MATCH($B966,data_wkly!$C:$C,0),1)=0,"",INDEX(data_wkly!H:H,MATCH($B966,data_wkly!$C:$C,0),1)),"")</f>
        <v/>
      </c>
      <c r="H966" s="21" t="str">
        <f>IF(C966="","",IFERROR(INDEX(data_wkly!I:I,MATCH($B966,data_wkly!$C:$C,0),1),""))</f>
        <v/>
      </c>
      <c r="I966" s="21" t="str">
        <f>IF(H966="","",IFERROR(IF(INDEX(data_wkly!J:J,MATCH($B966,data_wkly!$C:$C,0),1)=0,"",INDEX(data_wkly!J:J,MATCH($B966,data_wkly!$C:$C,0),1)),""))</f>
        <v/>
      </c>
      <c r="J966" s="21" t="str">
        <f>IFERROR(IF(INDEX(data_wkly!K:K,MATCH($B966,data_wkly!$C:$C,0),1)=0,"",INDEX(data_wkly!K:K,MATCH($B966,data_wkly!$C:$C,0),1)),"")</f>
        <v/>
      </c>
      <c r="K966" s="86" t="str">
        <f>IFERROR(IF(INDEX(data_wkly!L:L,MATCH($B966,data_wkly!$C:$C,0),1)=0,"",INDEX(data_wkly!L:L,MATCH($B966,data_wkly!$C:$C,0),1)),"")</f>
        <v/>
      </c>
      <c r="L966" s="156"/>
      <c r="M966" s="155" t="str">
        <f>IFERROR(IF(INDEX(data_wkly!M:M,MATCH($B966,data_wkly!$C:$C,0),1)=0,"",INDEX(data_wkly!M:M,MATCH($B966,data_wkly!$C:$C,0),1)),"")</f>
        <v/>
      </c>
      <c r="N966" s="21" t="str">
        <f>IFERROR(IF(INDEX(data_wkly!N:N,MATCH($B966,data_wkly!$C:$C,0),1)=0,"",INDEX(data_wkly!N:N,MATCH($B966,data_wkly!$C:$C,0),1)),"")</f>
        <v/>
      </c>
      <c r="O966" s="21" t="str">
        <f>IF(M966="","",IFERROR(INDEX(data_wkly!O:O,MATCH($B966,data_wkly!$C:$C,0),1),""))</f>
        <v/>
      </c>
      <c r="P966" s="21" t="str">
        <f>IF(M966="","",IFERROR(IF(INDEX(data_wkly!P:P,MATCH($B966,data_wkly!$C:$C,0),1)=0,"",INDEX(data_wkly!P:P,MATCH($B966,data_wkly!$C:$C,0),1)),""))</f>
        <v/>
      </c>
      <c r="Q966" s="21" t="str">
        <f>IFERROR(IF(INDEX(data_wkly!Q:Q,MATCH($B966,data_wkly!$C:$C,0),1)=0,"",INDEX(data_wkly!Q:Q,MATCH($B966,data_wkly!$C:$C,0),1)),"")</f>
        <v/>
      </c>
      <c r="R966" s="21" t="str">
        <f>IF(M966="","",IFERROR(INDEX(data_wkly!R:R,MATCH($B966,data_wkly!$C:$C,0),1),""))</f>
        <v/>
      </c>
      <c r="S966" s="21" t="str">
        <f>IF(M966="","",IFERROR(IF(INDEX(data_wkly!S:S,MATCH($B966,data_wkly!$C:$C,0),1)=0,"",INDEX(data_wkly!S:S,MATCH($B966,data_wkly!$C:$C,0),1)),""))</f>
        <v/>
      </c>
      <c r="T966" s="21" t="str">
        <f>IFERROR(IF(INDEX(data_wkly!T:T,MATCH($B966,data_wkly!$C:$C,0),1)=0,"",INDEX(data_wkly!T:T,MATCH($B966,data_wkly!$C:$C,0),1)),"")</f>
        <v/>
      </c>
      <c r="U966" s="86" t="str">
        <f>IFERROR(IF(INDEX(data_wkly!U:U,MATCH($B966,data_wkly!$C:$C,0),1)=0,"",INDEX(data_wkly!U:U,MATCH($B966,data_wkly!$C:$C,0),1)),"")</f>
        <v/>
      </c>
      <c r="V966" s="157" t="str">
        <f t="shared" si="87"/>
        <v/>
      </c>
      <c r="W966" s="152" t="str">
        <f>IFERROR(IF(INDEX(data_wkly!W:W,MATCH($B966,data_wkly!$C:$C,0),1)=0,"",INDEX(data_wkly!W:W,MATCH($B966,data_wkly!$C:$C,0),1)),"")</f>
        <v/>
      </c>
      <c r="X966" s="21" t="str">
        <f>IFERROR(IF(INDEX(data_wkly!X:X,MATCH($B966,data_wkly!$C:$C,0),1)=0,"",INDEX(data_wkly!X:X,MATCH($B966,data_wkly!$C:$C,0),1)),"")</f>
        <v/>
      </c>
      <c r="Y966" s="21" t="str">
        <f>IFERROR(IF(INDEX(data_wkly!Y:Y,MATCH($B966,data_wkly!$C:$C,0),1)=0,"",INDEX(data_wkly!Y:Y,MATCH($B966,data_wkly!$C:$C,0),1)),"")</f>
        <v/>
      </c>
      <c r="Z966" s="21" t="str">
        <f>IFERROR(IF(INDEX(data_wkly!Z:Z,MATCH($B966,data_wkly!$C:$C,0),1)=0,"",INDEX(data_wkly!Z:Z,MATCH($B966,data_wkly!$C:$C,0),1)),"")</f>
        <v/>
      </c>
      <c r="AA966" s="152" t="str">
        <f>IFERROR(IF(INDEX(data_wkly!AA:AA,MATCH($B966,data_wkly!$C:$C,0),1)=0,"",INDEX(data_wkly!AA:AA,MATCH($B966,data_wkly!$C:$C,0),1)),"")</f>
        <v/>
      </c>
      <c r="AB966" s="21" t="str">
        <f>IFERROR(IF(INDEX(data_wkly!AB:AB,MATCH($B966,data_wkly!$C:$C,0),1)=0,"",INDEX(data_wkly!AB:AB,MATCH($B966,data_wkly!$C:$C,0),1)),"")</f>
        <v/>
      </c>
      <c r="AC966" s="21" t="str">
        <f>IFERROR(IF(INDEX(data_wkly!AC:AC,MATCH($B966,data_wkly!$C:$C,0),1)=0,"",INDEX(data_wkly!AC:AC,MATCH($B966,data_wkly!$C:$C,0),1)),"")</f>
        <v/>
      </c>
      <c r="AD966" s="21" t="str">
        <f>IFERROR(IF(INDEX(data_wkly!AD:AD,MATCH($B966,data_wkly!$C:$C,0),1)=0,"",INDEX(data_wkly!AD:AD,MATCH($B966,data_wkly!$C:$C,0),1)),"")</f>
        <v/>
      </c>
      <c r="AE966" s="157" t="str">
        <f t="shared" si="92"/>
        <v/>
      </c>
      <c r="AF966" s="154" t="str">
        <f>IFERROR(IF(INDEX(data_wkly!AF:AF,MATCH($B966,data_wkly!$C:$C,0),1)=0,"",INDEX(data_wkly!AF:AF,MATCH($B966,data_wkly!$C:$C,0),1)),"")</f>
        <v/>
      </c>
      <c r="AG966" s="153" t="str">
        <f>IFERROR(IF(AF966="","",INDEX(data_wkly!AG:AG,MATCH($B966,data_wkly!$C:$C,0),1)),"")</f>
        <v/>
      </c>
      <c r="AH966" s="153" t="str">
        <f>IFERROR(IF(INDEX(data_wkly!AH:AH,MATCH($B966,data_wkly!$C:$C,0),1)=0,"",INDEX(data_wkly!AH:AH,MATCH($B966,data_wkly!$C:$C,0),1)),"")</f>
        <v/>
      </c>
      <c r="AI966" s="153" t="str">
        <f>IFERROR(IF(INDEX(data_wkly!AI:AI,MATCH($B966,data_wkly!$C:$C,0),1)=0,"",INDEX(data_wkly!AI:AI,MATCH($B966,data_wkly!$C:$C,0),1)),"")</f>
        <v/>
      </c>
      <c r="AJ966" s="153" t="str">
        <f>IFERROR(IF(AI966="","",INDEX(data_wkly!AJ:AJ,MATCH($B966,data_wkly!$C:$C,0),1)),"")</f>
        <v/>
      </c>
      <c r="AK966" s="153" t="str">
        <f>IFERROR(IF(INDEX(data_wkly!AK:AK,MATCH($B966,data_wkly!$C:$C,0),1)=0,"",INDEX(data_wkly!AK:AK,MATCH($B966,data_wkly!$C:$C,0),1)),"")</f>
        <v/>
      </c>
      <c r="AL966" s="153" t="str">
        <f>IFERROR(IF(INDEX(data_wkly!AL:AL,MATCH($B966,data_wkly!$C:$C,0),1)=0,"",INDEX(data_wkly!AL:AL,MATCH($B966,data_wkly!$C:$C,0),1)),"")</f>
        <v/>
      </c>
      <c r="AM966" s="183" t="str">
        <f>IFERROR(IF(INDEX(data_wkly!AM:AM,MATCH($B966,data_wkly!$C:$C,0),1)=0,"",INDEX(data_wkly!AM:AM,MATCH($B966,data_wkly!$C:$C,0),1)),"")</f>
        <v/>
      </c>
      <c r="AN966" s="41" t="str">
        <f t="shared" si="91"/>
        <v/>
      </c>
      <c r="AO966" s="88">
        <f t="shared" si="90"/>
        <v>2</v>
      </c>
    </row>
    <row r="967" spans="1:41">
      <c r="A967" s="88" t="str">
        <f t="shared" si="88"/>
        <v/>
      </c>
      <c r="B967" s="89" t="str">
        <f t="shared" si="89"/>
        <v/>
      </c>
      <c r="C967" s="155" t="str">
        <f>IFERROR(IF(INDEX(data_wkly!D:D,MATCH($B967,data_wkly!$C:$C,0),1)=0,"",INDEX(data_wkly!D:D,MATCH($B967,data_wkly!$C:$C,0),1)),"")</f>
        <v/>
      </c>
      <c r="D967" s="21" t="str">
        <f>IFERROR(IF(INDEX(data_wkly!E:E,MATCH($B967,data_wkly!$C:$C,0),1)=0,"",INDEX(data_wkly!E:E,MATCH($B967,data_wkly!$C:$C,0),1)),"")</f>
        <v/>
      </c>
      <c r="E967" s="21" t="str">
        <f>IF(C967="","",IFERROR(INDEX(data_wkly!F:F,MATCH($B967,data_wkly!$C:$C,0),1),""))</f>
        <v/>
      </c>
      <c r="F967" s="21" t="str">
        <f>IF(E967="","",IFERROR(IF(INDEX(data_wkly!G:G,MATCH($B967,data_wkly!$C:$C,0),1)=0,"",INDEX(data_wkly!G:G,MATCH($B967,data_wkly!$C:$C,0),1)),""))</f>
        <v/>
      </c>
      <c r="G967" s="21" t="str">
        <f>IFERROR(IF(INDEX(data_wkly!H:H,MATCH($B967,data_wkly!$C:$C,0),1)=0,"",INDEX(data_wkly!H:H,MATCH($B967,data_wkly!$C:$C,0),1)),"")</f>
        <v/>
      </c>
      <c r="H967" s="21" t="str">
        <f>IF(C967="","",IFERROR(INDEX(data_wkly!I:I,MATCH($B967,data_wkly!$C:$C,0),1),""))</f>
        <v/>
      </c>
      <c r="I967" s="21" t="str">
        <f>IF(H967="","",IFERROR(IF(INDEX(data_wkly!J:J,MATCH($B967,data_wkly!$C:$C,0),1)=0,"",INDEX(data_wkly!J:J,MATCH($B967,data_wkly!$C:$C,0),1)),""))</f>
        <v/>
      </c>
      <c r="J967" s="21" t="str">
        <f>IFERROR(IF(INDEX(data_wkly!K:K,MATCH($B967,data_wkly!$C:$C,0),1)=0,"",INDEX(data_wkly!K:K,MATCH($B967,data_wkly!$C:$C,0),1)),"")</f>
        <v/>
      </c>
      <c r="K967" s="86" t="str">
        <f>IFERROR(IF(INDEX(data_wkly!L:L,MATCH($B967,data_wkly!$C:$C,0),1)=0,"",INDEX(data_wkly!L:L,MATCH($B967,data_wkly!$C:$C,0),1)),"")</f>
        <v/>
      </c>
      <c r="L967" s="156"/>
      <c r="M967" s="155" t="str">
        <f>IFERROR(IF(INDEX(data_wkly!M:M,MATCH($B967,data_wkly!$C:$C,0),1)=0,"",INDEX(data_wkly!M:M,MATCH($B967,data_wkly!$C:$C,0),1)),"")</f>
        <v/>
      </c>
      <c r="N967" s="21" t="str">
        <f>IFERROR(IF(INDEX(data_wkly!N:N,MATCH($B967,data_wkly!$C:$C,0),1)=0,"",INDEX(data_wkly!N:N,MATCH($B967,data_wkly!$C:$C,0),1)),"")</f>
        <v/>
      </c>
      <c r="O967" s="21" t="str">
        <f>IF(M967="","",IFERROR(INDEX(data_wkly!O:O,MATCH($B967,data_wkly!$C:$C,0),1),""))</f>
        <v/>
      </c>
      <c r="P967" s="21" t="str">
        <f>IF(M967="","",IFERROR(IF(INDEX(data_wkly!P:P,MATCH($B967,data_wkly!$C:$C,0),1)=0,"",INDEX(data_wkly!P:P,MATCH($B967,data_wkly!$C:$C,0),1)),""))</f>
        <v/>
      </c>
      <c r="Q967" s="21" t="str">
        <f>IFERROR(IF(INDEX(data_wkly!Q:Q,MATCH($B967,data_wkly!$C:$C,0),1)=0,"",INDEX(data_wkly!Q:Q,MATCH($B967,data_wkly!$C:$C,0),1)),"")</f>
        <v/>
      </c>
      <c r="R967" s="21" t="str">
        <f>IF(M967="","",IFERROR(INDEX(data_wkly!R:R,MATCH($B967,data_wkly!$C:$C,0),1),""))</f>
        <v/>
      </c>
      <c r="S967" s="21" t="str">
        <f>IF(M967="","",IFERROR(IF(INDEX(data_wkly!S:S,MATCH($B967,data_wkly!$C:$C,0),1)=0,"",INDEX(data_wkly!S:S,MATCH($B967,data_wkly!$C:$C,0),1)),""))</f>
        <v/>
      </c>
      <c r="T967" s="21" t="str">
        <f>IFERROR(IF(INDEX(data_wkly!T:T,MATCH($B967,data_wkly!$C:$C,0),1)=0,"",INDEX(data_wkly!T:T,MATCH($B967,data_wkly!$C:$C,0),1)),"")</f>
        <v/>
      </c>
      <c r="U967" s="86" t="str">
        <f>IFERROR(IF(INDEX(data_wkly!U:U,MATCH($B967,data_wkly!$C:$C,0),1)=0,"",INDEX(data_wkly!U:U,MATCH($B967,data_wkly!$C:$C,0),1)),"")</f>
        <v/>
      </c>
      <c r="V967" s="157" t="str">
        <f t="shared" si="87"/>
        <v/>
      </c>
      <c r="W967" s="152" t="str">
        <f>IFERROR(IF(INDEX(data_wkly!W:W,MATCH($B967,data_wkly!$C:$C,0),1)=0,"",INDEX(data_wkly!W:W,MATCH($B967,data_wkly!$C:$C,0),1)),"")</f>
        <v/>
      </c>
      <c r="X967" s="21" t="str">
        <f>IFERROR(IF(INDEX(data_wkly!X:X,MATCH($B967,data_wkly!$C:$C,0),1)=0,"",INDEX(data_wkly!X:X,MATCH($B967,data_wkly!$C:$C,0),1)),"")</f>
        <v/>
      </c>
      <c r="Y967" s="21" t="str">
        <f>IFERROR(IF(INDEX(data_wkly!Y:Y,MATCH($B967,data_wkly!$C:$C,0),1)=0,"",INDEX(data_wkly!Y:Y,MATCH($B967,data_wkly!$C:$C,0),1)),"")</f>
        <v/>
      </c>
      <c r="Z967" s="21" t="str">
        <f>IFERROR(IF(INDEX(data_wkly!Z:Z,MATCH($B967,data_wkly!$C:$C,0),1)=0,"",INDEX(data_wkly!Z:Z,MATCH($B967,data_wkly!$C:$C,0),1)),"")</f>
        <v/>
      </c>
      <c r="AA967" s="152" t="str">
        <f>IFERROR(IF(INDEX(data_wkly!AA:AA,MATCH($B967,data_wkly!$C:$C,0),1)=0,"",INDEX(data_wkly!AA:AA,MATCH($B967,data_wkly!$C:$C,0),1)),"")</f>
        <v/>
      </c>
      <c r="AB967" s="21" t="str">
        <f>IFERROR(IF(INDEX(data_wkly!AB:AB,MATCH($B967,data_wkly!$C:$C,0),1)=0,"",INDEX(data_wkly!AB:AB,MATCH($B967,data_wkly!$C:$C,0),1)),"")</f>
        <v/>
      </c>
      <c r="AC967" s="21" t="str">
        <f>IFERROR(IF(INDEX(data_wkly!AC:AC,MATCH($B967,data_wkly!$C:$C,0),1)=0,"",INDEX(data_wkly!AC:AC,MATCH($B967,data_wkly!$C:$C,0),1)),"")</f>
        <v/>
      </c>
      <c r="AD967" s="21" t="str">
        <f>IFERROR(IF(INDEX(data_wkly!AD:AD,MATCH($B967,data_wkly!$C:$C,0),1)=0,"",INDEX(data_wkly!AD:AD,MATCH($B967,data_wkly!$C:$C,0),1)),"")</f>
        <v/>
      </c>
      <c r="AE967" s="157" t="str">
        <f t="shared" si="92"/>
        <v/>
      </c>
      <c r="AF967" s="154" t="str">
        <f>IFERROR(IF(INDEX(data_wkly!AF:AF,MATCH($B967,data_wkly!$C:$C,0),1)=0,"",INDEX(data_wkly!AF:AF,MATCH($B967,data_wkly!$C:$C,0),1)),"")</f>
        <v/>
      </c>
      <c r="AG967" s="153" t="str">
        <f>IFERROR(IF(AF967="","",INDEX(data_wkly!AG:AG,MATCH($B967,data_wkly!$C:$C,0),1)),"")</f>
        <v/>
      </c>
      <c r="AH967" s="153" t="str">
        <f>IFERROR(IF(INDEX(data_wkly!AH:AH,MATCH($B967,data_wkly!$C:$C,0),1)=0,"",INDEX(data_wkly!AH:AH,MATCH($B967,data_wkly!$C:$C,0),1)),"")</f>
        <v/>
      </c>
      <c r="AI967" s="153" t="str">
        <f>IFERROR(IF(INDEX(data_wkly!AI:AI,MATCH($B967,data_wkly!$C:$C,0),1)=0,"",INDEX(data_wkly!AI:AI,MATCH($B967,data_wkly!$C:$C,0),1)),"")</f>
        <v/>
      </c>
      <c r="AJ967" s="153" t="str">
        <f>IFERROR(IF(AI967="","",INDEX(data_wkly!AJ:AJ,MATCH($B967,data_wkly!$C:$C,0),1)),"")</f>
        <v/>
      </c>
      <c r="AK967" s="153" t="str">
        <f>IFERROR(IF(INDEX(data_wkly!AK:AK,MATCH($B967,data_wkly!$C:$C,0),1)=0,"",INDEX(data_wkly!AK:AK,MATCH($B967,data_wkly!$C:$C,0),1)),"")</f>
        <v/>
      </c>
      <c r="AL967" s="153" t="str">
        <f>IFERROR(IF(INDEX(data_wkly!AL:AL,MATCH($B967,data_wkly!$C:$C,0),1)=0,"",INDEX(data_wkly!AL:AL,MATCH($B967,data_wkly!$C:$C,0),1)),"")</f>
        <v/>
      </c>
      <c r="AM967" s="183" t="str">
        <f>IFERROR(IF(INDEX(data_wkly!AM:AM,MATCH($B967,data_wkly!$C:$C,0),1)=0,"",INDEX(data_wkly!AM:AM,MATCH($B967,data_wkly!$C:$C,0),1)),"")</f>
        <v/>
      </c>
      <c r="AN967" s="41" t="str">
        <f t="shared" si="91"/>
        <v/>
      </c>
      <c r="AO967" s="88">
        <f t="shared" si="90"/>
        <v>1</v>
      </c>
    </row>
    <row r="968" spans="1:41">
      <c r="A968" s="88" t="str">
        <f t="shared" si="88"/>
        <v/>
      </c>
      <c r="B968" s="89" t="str">
        <f t="shared" si="89"/>
        <v/>
      </c>
      <c r="C968" s="155" t="str">
        <f>IFERROR(IF(INDEX(data_wkly!D:D,MATCH($B968,data_wkly!$C:$C,0),1)=0,"",INDEX(data_wkly!D:D,MATCH($B968,data_wkly!$C:$C,0),1)),"")</f>
        <v/>
      </c>
      <c r="D968" s="21" t="str">
        <f>IFERROR(IF(INDEX(data_wkly!E:E,MATCH($B968,data_wkly!$C:$C,0),1)=0,"",INDEX(data_wkly!E:E,MATCH($B968,data_wkly!$C:$C,0),1)),"")</f>
        <v/>
      </c>
      <c r="E968" s="21" t="str">
        <f>IF(C968="","",IFERROR(INDEX(data_wkly!F:F,MATCH($B968,data_wkly!$C:$C,0),1),""))</f>
        <v/>
      </c>
      <c r="F968" s="21" t="str">
        <f>IF(E968="","",IFERROR(IF(INDEX(data_wkly!G:G,MATCH($B968,data_wkly!$C:$C,0),1)=0,"",INDEX(data_wkly!G:G,MATCH($B968,data_wkly!$C:$C,0),1)),""))</f>
        <v/>
      </c>
      <c r="G968" s="21" t="str">
        <f>IFERROR(IF(INDEX(data_wkly!H:H,MATCH($B968,data_wkly!$C:$C,0),1)=0,"",INDEX(data_wkly!H:H,MATCH($B968,data_wkly!$C:$C,0),1)),"")</f>
        <v/>
      </c>
      <c r="H968" s="21" t="str">
        <f>IF(C968="","",IFERROR(INDEX(data_wkly!I:I,MATCH($B968,data_wkly!$C:$C,0),1),""))</f>
        <v/>
      </c>
      <c r="I968" s="21" t="str">
        <f>IF(H968="","",IFERROR(IF(INDEX(data_wkly!J:J,MATCH($B968,data_wkly!$C:$C,0),1)=0,"",INDEX(data_wkly!J:J,MATCH($B968,data_wkly!$C:$C,0),1)),""))</f>
        <v/>
      </c>
      <c r="J968" s="21" t="str">
        <f>IFERROR(IF(INDEX(data_wkly!K:K,MATCH($B968,data_wkly!$C:$C,0),1)=0,"",INDEX(data_wkly!K:K,MATCH($B968,data_wkly!$C:$C,0),1)),"")</f>
        <v/>
      </c>
      <c r="K968" s="86" t="str">
        <f>IFERROR(IF(INDEX(data_wkly!L:L,MATCH($B968,data_wkly!$C:$C,0),1)=0,"",INDEX(data_wkly!L:L,MATCH($B968,data_wkly!$C:$C,0),1)),"")</f>
        <v/>
      </c>
      <c r="L968" s="156"/>
      <c r="M968" s="155" t="str">
        <f>IFERROR(IF(INDEX(data_wkly!M:M,MATCH($B968,data_wkly!$C:$C,0),1)=0,"",INDEX(data_wkly!M:M,MATCH($B968,data_wkly!$C:$C,0),1)),"")</f>
        <v/>
      </c>
      <c r="N968" s="21" t="str">
        <f>IFERROR(IF(INDEX(data_wkly!N:N,MATCH($B968,data_wkly!$C:$C,0),1)=0,"",INDEX(data_wkly!N:N,MATCH($B968,data_wkly!$C:$C,0),1)),"")</f>
        <v/>
      </c>
      <c r="O968" s="21" t="str">
        <f>IF(M968="","",IFERROR(INDEX(data_wkly!O:O,MATCH($B968,data_wkly!$C:$C,0),1),""))</f>
        <v/>
      </c>
      <c r="P968" s="21" t="str">
        <f>IF(M968="","",IFERROR(IF(INDEX(data_wkly!P:P,MATCH($B968,data_wkly!$C:$C,0),1)=0,"",INDEX(data_wkly!P:P,MATCH($B968,data_wkly!$C:$C,0),1)),""))</f>
        <v/>
      </c>
      <c r="Q968" s="21" t="str">
        <f>IFERROR(IF(INDEX(data_wkly!Q:Q,MATCH($B968,data_wkly!$C:$C,0),1)=0,"",INDEX(data_wkly!Q:Q,MATCH($B968,data_wkly!$C:$C,0),1)),"")</f>
        <v/>
      </c>
      <c r="R968" s="21" t="str">
        <f>IF(M968="","",IFERROR(INDEX(data_wkly!R:R,MATCH($B968,data_wkly!$C:$C,0),1),""))</f>
        <v/>
      </c>
      <c r="S968" s="21" t="str">
        <f>IF(M968="","",IFERROR(IF(INDEX(data_wkly!S:S,MATCH($B968,data_wkly!$C:$C,0),1)=0,"",INDEX(data_wkly!S:S,MATCH($B968,data_wkly!$C:$C,0),1)),""))</f>
        <v/>
      </c>
      <c r="T968" s="21" t="str">
        <f>IFERROR(IF(INDEX(data_wkly!T:T,MATCH($B968,data_wkly!$C:$C,0),1)=0,"",INDEX(data_wkly!T:T,MATCH($B968,data_wkly!$C:$C,0),1)),"")</f>
        <v/>
      </c>
      <c r="U968" s="86" t="str">
        <f>IFERROR(IF(INDEX(data_wkly!U:U,MATCH($B968,data_wkly!$C:$C,0),1)=0,"",INDEX(data_wkly!U:U,MATCH($B968,data_wkly!$C:$C,0),1)),"")</f>
        <v/>
      </c>
      <c r="V968" s="157" t="str">
        <f t="shared" si="87"/>
        <v/>
      </c>
      <c r="W968" s="152" t="str">
        <f>IFERROR(IF(INDEX(data_wkly!W:W,MATCH($B968,data_wkly!$C:$C,0),1)=0,"",INDEX(data_wkly!W:W,MATCH($B968,data_wkly!$C:$C,0),1)),"")</f>
        <v/>
      </c>
      <c r="X968" s="21" t="str">
        <f>IFERROR(IF(INDEX(data_wkly!X:X,MATCH($B968,data_wkly!$C:$C,0),1)=0,"",INDEX(data_wkly!X:X,MATCH($B968,data_wkly!$C:$C,0),1)),"")</f>
        <v/>
      </c>
      <c r="Y968" s="21" t="str">
        <f>IFERROR(IF(INDEX(data_wkly!Y:Y,MATCH($B968,data_wkly!$C:$C,0),1)=0,"",INDEX(data_wkly!Y:Y,MATCH($B968,data_wkly!$C:$C,0),1)),"")</f>
        <v/>
      </c>
      <c r="Z968" s="21" t="str">
        <f>IFERROR(IF(INDEX(data_wkly!Z:Z,MATCH($B968,data_wkly!$C:$C,0),1)=0,"",INDEX(data_wkly!Z:Z,MATCH($B968,data_wkly!$C:$C,0),1)),"")</f>
        <v/>
      </c>
      <c r="AA968" s="152" t="str">
        <f>IFERROR(IF(INDEX(data_wkly!AA:AA,MATCH($B968,data_wkly!$C:$C,0),1)=0,"",INDEX(data_wkly!AA:AA,MATCH($B968,data_wkly!$C:$C,0),1)),"")</f>
        <v/>
      </c>
      <c r="AB968" s="21" t="str">
        <f>IFERROR(IF(INDEX(data_wkly!AB:AB,MATCH($B968,data_wkly!$C:$C,0),1)=0,"",INDEX(data_wkly!AB:AB,MATCH($B968,data_wkly!$C:$C,0),1)),"")</f>
        <v/>
      </c>
      <c r="AC968" s="21" t="str">
        <f>IFERROR(IF(INDEX(data_wkly!AC:AC,MATCH($B968,data_wkly!$C:$C,0),1)=0,"",INDEX(data_wkly!AC:AC,MATCH($B968,data_wkly!$C:$C,0),1)),"")</f>
        <v/>
      </c>
      <c r="AD968" s="21" t="str">
        <f>IFERROR(IF(INDEX(data_wkly!AD:AD,MATCH($B968,data_wkly!$C:$C,0),1)=0,"",INDEX(data_wkly!AD:AD,MATCH($B968,data_wkly!$C:$C,0),1)),"")</f>
        <v/>
      </c>
      <c r="AE968" s="157" t="str">
        <f t="shared" si="92"/>
        <v/>
      </c>
      <c r="AF968" s="154" t="str">
        <f>IFERROR(IF(INDEX(data_wkly!AF:AF,MATCH($B968,data_wkly!$C:$C,0),1)=0,"",INDEX(data_wkly!AF:AF,MATCH($B968,data_wkly!$C:$C,0),1)),"")</f>
        <v/>
      </c>
      <c r="AG968" s="153" t="str">
        <f>IFERROR(IF(AF968="","",INDEX(data_wkly!AG:AG,MATCH($B968,data_wkly!$C:$C,0),1)),"")</f>
        <v/>
      </c>
      <c r="AH968" s="153" t="str">
        <f>IFERROR(IF(INDEX(data_wkly!AH:AH,MATCH($B968,data_wkly!$C:$C,0),1)=0,"",INDEX(data_wkly!AH:AH,MATCH($B968,data_wkly!$C:$C,0),1)),"")</f>
        <v/>
      </c>
      <c r="AI968" s="153" t="str">
        <f>IFERROR(IF(INDEX(data_wkly!AI:AI,MATCH($B968,data_wkly!$C:$C,0),1)=0,"",INDEX(data_wkly!AI:AI,MATCH($B968,data_wkly!$C:$C,0),1)),"")</f>
        <v/>
      </c>
      <c r="AJ968" s="153" t="str">
        <f>IFERROR(IF(AI968="","",INDEX(data_wkly!AJ:AJ,MATCH($B968,data_wkly!$C:$C,0),1)),"")</f>
        <v/>
      </c>
      <c r="AK968" s="153" t="str">
        <f>IFERROR(IF(INDEX(data_wkly!AK:AK,MATCH($B968,data_wkly!$C:$C,0),1)=0,"",INDEX(data_wkly!AK:AK,MATCH($B968,data_wkly!$C:$C,0),1)),"")</f>
        <v/>
      </c>
      <c r="AL968" s="153" t="str">
        <f>IFERROR(IF(INDEX(data_wkly!AL:AL,MATCH($B968,data_wkly!$C:$C,0),1)=0,"",INDEX(data_wkly!AL:AL,MATCH($B968,data_wkly!$C:$C,0),1)),"")</f>
        <v/>
      </c>
      <c r="AM968" s="183" t="str">
        <f>IFERROR(IF(INDEX(data_wkly!AM:AM,MATCH($B968,data_wkly!$C:$C,0),1)=0,"",INDEX(data_wkly!AM:AM,MATCH($B968,data_wkly!$C:$C,0),1)),"")</f>
        <v/>
      </c>
      <c r="AN968" s="41" t="str">
        <f t="shared" si="91"/>
        <v/>
      </c>
      <c r="AO968" s="88">
        <f t="shared" si="90"/>
        <v>2</v>
      </c>
    </row>
    <row r="969" spans="1:41">
      <c r="A969" s="88" t="str">
        <f t="shared" si="88"/>
        <v/>
      </c>
      <c r="B969" s="89" t="str">
        <f t="shared" si="89"/>
        <v/>
      </c>
      <c r="C969" s="155" t="str">
        <f>IFERROR(IF(INDEX(data_wkly!D:D,MATCH($B969,data_wkly!$C:$C,0),1)=0,"",INDEX(data_wkly!D:D,MATCH($B969,data_wkly!$C:$C,0),1)),"")</f>
        <v/>
      </c>
      <c r="D969" s="21" t="str">
        <f>IFERROR(IF(INDEX(data_wkly!E:E,MATCH($B969,data_wkly!$C:$C,0),1)=0,"",INDEX(data_wkly!E:E,MATCH($B969,data_wkly!$C:$C,0),1)),"")</f>
        <v/>
      </c>
      <c r="E969" s="21" t="str">
        <f>IF(C969="","",IFERROR(INDEX(data_wkly!F:F,MATCH($B969,data_wkly!$C:$C,0),1),""))</f>
        <v/>
      </c>
      <c r="F969" s="21" t="str">
        <f>IF(E969="","",IFERROR(IF(INDEX(data_wkly!G:G,MATCH($B969,data_wkly!$C:$C,0),1)=0,"",INDEX(data_wkly!G:G,MATCH($B969,data_wkly!$C:$C,0),1)),""))</f>
        <v/>
      </c>
      <c r="G969" s="21" t="str">
        <f>IFERROR(IF(INDEX(data_wkly!H:H,MATCH($B969,data_wkly!$C:$C,0),1)=0,"",INDEX(data_wkly!H:H,MATCH($B969,data_wkly!$C:$C,0),1)),"")</f>
        <v/>
      </c>
      <c r="H969" s="21" t="str">
        <f>IF(C969="","",IFERROR(INDEX(data_wkly!I:I,MATCH($B969,data_wkly!$C:$C,0),1),""))</f>
        <v/>
      </c>
      <c r="I969" s="21" t="str">
        <f>IF(H969="","",IFERROR(IF(INDEX(data_wkly!J:J,MATCH($B969,data_wkly!$C:$C,0),1)=0,"",INDEX(data_wkly!J:J,MATCH($B969,data_wkly!$C:$C,0),1)),""))</f>
        <v/>
      </c>
      <c r="J969" s="21" t="str">
        <f>IFERROR(IF(INDEX(data_wkly!K:K,MATCH($B969,data_wkly!$C:$C,0),1)=0,"",INDEX(data_wkly!K:K,MATCH($B969,data_wkly!$C:$C,0),1)),"")</f>
        <v/>
      </c>
      <c r="K969" s="86" t="str">
        <f>IFERROR(IF(INDEX(data_wkly!L:L,MATCH($B969,data_wkly!$C:$C,0),1)=0,"",INDEX(data_wkly!L:L,MATCH($B969,data_wkly!$C:$C,0),1)),"")</f>
        <v/>
      </c>
      <c r="L969" s="156"/>
      <c r="M969" s="155" t="str">
        <f>IFERROR(IF(INDEX(data_wkly!M:M,MATCH($B969,data_wkly!$C:$C,0),1)=0,"",INDEX(data_wkly!M:M,MATCH($B969,data_wkly!$C:$C,0),1)),"")</f>
        <v/>
      </c>
      <c r="N969" s="21" t="str">
        <f>IFERROR(IF(INDEX(data_wkly!N:N,MATCH($B969,data_wkly!$C:$C,0),1)=0,"",INDEX(data_wkly!N:N,MATCH($B969,data_wkly!$C:$C,0),1)),"")</f>
        <v/>
      </c>
      <c r="O969" s="21" t="str">
        <f>IF(M969="","",IFERROR(INDEX(data_wkly!O:O,MATCH($B969,data_wkly!$C:$C,0),1),""))</f>
        <v/>
      </c>
      <c r="P969" s="21" t="str">
        <f>IF(M969="","",IFERROR(IF(INDEX(data_wkly!P:P,MATCH($B969,data_wkly!$C:$C,0),1)=0,"",INDEX(data_wkly!P:P,MATCH($B969,data_wkly!$C:$C,0),1)),""))</f>
        <v/>
      </c>
      <c r="Q969" s="21" t="str">
        <f>IFERROR(IF(INDEX(data_wkly!Q:Q,MATCH($B969,data_wkly!$C:$C,0),1)=0,"",INDEX(data_wkly!Q:Q,MATCH($B969,data_wkly!$C:$C,0),1)),"")</f>
        <v/>
      </c>
      <c r="R969" s="21" t="str">
        <f>IF(M969="","",IFERROR(INDEX(data_wkly!R:R,MATCH($B969,data_wkly!$C:$C,0),1),""))</f>
        <v/>
      </c>
      <c r="S969" s="21" t="str">
        <f>IF(M969="","",IFERROR(IF(INDEX(data_wkly!S:S,MATCH($B969,data_wkly!$C:$C,0),1)=0,"",INDEX(data_wkly!S:S,MATCH($B969,data_wkly!$C:$C,0),1)),""))</f>
        <v/>
      </c>
      <c r="T969" s="21" t="str">
        <f>IFERROR(IF(INDEX(data_wkly!T:T,MATCH($B969,data_wkly!$C:$C,0),1)=0,"",INDEX(data_wkly!T:T,MATCH($B969,data_wkly!$C:$C,0),1)),"")</f>
        <v/>
      </c>
      <c r="U969" s="86" t="str">
        <f>IFERROR(IF(INDEX(data_wkly!U:U,MATCH($B969,data_wkly!$C:$C,0),1)=0,"",INDEX(data_wkly!U:U,MATCH($B969,data_wkly!$C:$C,0),1)),"")</f>
        <v/>
      </c>
      <c r="V969" s="157" t="str">
        <f t="shared" si="87"/>
        <v/>
      </c>
      <c r="W969" s="152" t="str">
        <f>IFERROR(IF(INDEX(data_wkly!W:W,MATCH($B969,data_wkly!$C:$C,0),1)=0,"",INDEX(data_wkly!W:W,MATCH($B969,data_wkly!$C:$C,0),1)),"")</f>
        <v/>
      </c>
      <c r="X969" s="21" t="str">
        <f>IFERROR(IF(INDEX(data_wkly!X:X,MATCH($B969,data_wkly!$C:$C,0),1)=0,"",INDEX(data_wkly!X:X,MATCH($B969,data_wkly!$C:$C,0),1)),"")</f>
        <v/>
      </c>
      <c r="Y969" s="21" t="str">
        <f>IFERROR(IF(INDEX(data_wkly!Y:Y,MATCH($B969,data_wkly!$C:$C,0),1)=0,"",INDEX(data_wkly!Y:Y,MATCH($B969,data_wkly!$C:$C,0),1)),"")</f>
        <v/>
      </c>
      <c r="Z969" s="21" t="str">
        <f>IFERROR(IF(INDEX(data_wkly!Z:Z,MATCH($B969,data_wkly!$C:$C,0),1)=0,"",INDEX(data_wkly!Z:Z,MATCH($B969,data_wkly!$C:$C,0),1)),"")</f>
        <v/>
      </c>
      <c r="AA969" s="152" t="str">
        <f>IFERROR(IF(INDEX(data_wkly!AA:AA,MATCH($B969,data_wkly!$C:$C,0),1)=0,"",INDEX(data_wkly!AA:AA,MATCH($B969,data_wkly!$C:$C,0),1)),"")</f>
        <v/>
      </c>
      <c r="AB969" s="21" t="str">
        <f>IFERROR(IF(INDEX(data_wkly!AB:AB,MATCH($B969,data_wkly!$C:$C,0),1)=0,"",INDEX(data_wkly!AB:AB,MATCH($B969,data_wkly!$C:$C,0),1)),"")</f>
        <v/>
      </c>
      <c r="AC969" s="21" t="str">
        <f>IFERROR(IF(INDEX(data_wkly!AC:AC,MATCH($B969,data_wkly!$C:$C,0),1)=0,"",INDEX(data_wkly!AC:AC,MATCH($B969,data_wkly!$C:$C,0),1)),"")</f>
        <v/>
      </c>
      <c r="AD969" s="21" t="str">
        <f>IFERROR(IF(INDEX(data_wkly!AD:AD,MATCH($B969,data_wkly!$C:$C,0),1)=0,"",INDEX(data_wkly!AD:AD,MATCH($B969,data_wkly!$C:$C,0),1)),"")</f>
        <v/>
      </c>
      <c r="AE969" s="157" t="str">
        <f t="shared" si="92"/>
        <v/>
      </c>
      <c r="AF969" s="154" t="str">
        <f>IFERROR(IF(INDEX(data_wkly!AF:AF,MATCH($B969,data_wkly!$C:$C,0),1)=0,"",INDEX(data_wkly!AF:AF,MATCH($B969,data_wkly!$C:$C,0),1)),"")</f>
        <v/>
      </c>
      <c r="AG969" s="153" t="str">
        <f>IFERROR(IF(AF969="","",INDEX(data_wkly!AG:AG,MATCH($B969,data_wkly!$C:$C,0),1)),"")</f>
        <v/>
      </c>
      <c r="AH969" s="153" t="str">
        <f>IFERROR(IF(INDEX(data_wkly!AH:AH,MATCH($B969,data_wkly!$C:$C,0),1)=0,"",INDEX(data_wkly!AH:AH,MATCH($B969,data_wkly!$C:$C,0),1)),"")</f>
        <v/>
      </c>
      <c r="AI969" s="153" t="str">
        <f>IFERROR(IF(INDEX(data_wkly!AI:AI,MATCH($B969,data_wkly!$C:$C,0),1)=0,"",INDEX(data_wkly!AI:AI,MATCH($B969,data_wkly!$C:$C,0),1)),"")</f>
        <v/>
      </c>
      <c r="AJ969" s="153" t="str">
        <f>IFERROR(IF(AI969="","",INDEX(data_wkly!AJ:AJ,MATCH($B969,data_wkly!$C:$C,0),1)),"")</f>
        <v/>
      </c>
      <c r="AK969" s="153" t="str">
        <f>IFERROR(IF(INDEX(data_wkly!AK:AK,MATCH($B969,data_wkly!$C:$C,0),1)=0,"",INDEX(data_wkly!AK:AK,MATCH($B969,data_wkly!$C:$C,0),1)),"")</f>
        <v/>
      </c>
      <c r="AL969" s="153" t="str">
        <f>IFERROR(IF(INDEX(data_wkly!AL:AL,MATCH($B969,data_wkly!$C:$C,0),1)=0,"",INDEX(data_wkly!AL:AL,MATCH($B969,data_wkly!$C:$C,0),1)),"")</f>
        <v/>
      </c>
      <c r="AM969" s="183" t="str">
        <f>IFERROR(IF(INDEX(data_wkly!AM:AM,MATCH($B969,data_wkly!$C:$C,0),1)=0,"",INDEX(data_wkly!AM:AM,MATCH($B969,data_wkly!$C:$C,0),1)),"")</f>
        <v/>
      </c>
      <c r="AN969" s="41" t="str">
        <f t="shared" si="91"/>
        <v/>
      </c>
      <c r="AO969" s="88">
        <f t="shared" si="90"/>
        <v>1</v>
      </c>
    </row>
    <row r="970" spans="1:41">
      <c r="A970" s="88" t="str">
        <f t="shared" si="88"/>
        <v/>
      </c>
      <c r="B970" s="89" t="str">
        <f t="shared" si="89"/>
        <v/>
      </c>
      <c r="C970" s="155" t="str">
        <f>IFERROR(IF(INDEX(data_wkly!D:D,MATCH($B970,data_wkly!$C:$C,0),1)=0,"",INDEX(data_wkly!D:D,MATCH($B970,data_wkly!$C:$C,0),1)),"")</f>
        <v/>
      </c>
      <c r="D970" s="21" t="str">
        <f>IFERROR(IF(INDEX(data_wkly!E:E,MATCH($B970,data_wkly!$C:$C,0),1)=0,"",INDEX(data_wkly!E:E,MATCH($B970,data_wkly!$C:$C,0),1)),"")</f>
        <v/>
      </c>
      <c r="E970" s="21" t="str">
        <f>IF(C970="","",IFERROR(INDEX(data_wkly!F:F,MATCH($B970,data_wkly!$C:$C,0),1),""))</f>
        <v/>
      </c>
      <c r="F970" s="21" t="str">
        <f>IF(E970="","",IFERROR(IF(INDEX(data_wkly!G:G,MATCH($B970,data_wkly!$C:$C,0),1)=0,"",INDEX(data_wkly!G:G,MATCH($B970,data_wkly!$C:$C,0),1)),""))</f>
        <v/>
      </c>
      <c r="G970" s="21" t="str">
        <f>IFERROR(IF(INDEX(data_wkly!H:H,MATCH($B970,data_wkly!$C:$C,0),1)=0,"",INDEX(data_wkly!H:H,MATCH($B970,data_wkly!$C:$C,0),1)),"")</f>
        <v/>
      </c>
      <c r="H970" s="21" t="str">
        <f>IF(C970="","",IFERROR(INDEX(data_wkly!I:I,MATCH($B970,data_wkly!$C:$C,0),1),""))</f>
        <v/>
      </c>
      <c r="I970" s="21" t="str">
        <f>IF(H970="","",IFERROR(IF(INDEX(data_wkly!J:J,MATCH($B970,data_wkly!$C:$C,0),1)=0,"",INDEX(data_wkly!J:J,MATCH($B970,data_wkly!$C:$C,0),1)),""))</f>
        <v/>
      </c>
      <c r="J970" s="21" t="str">
        <f>IFERROR(IF(INDEX(data_wkly!K:K,MATCH($B970,data_wkly!$C:$C,0),1)=0,"",INDEX(data_wkly!K:K,MATCH($B970,data_wkly!$C:$C,0),1)),"")</f>
        <v/>
      </c>
      <c r="K970" s="86" t="str">
        <f>IFERROR(IF(INDEX(data_wkly!L:L,MATCH($B970,data_wkly!$C:$C,0),1)=0,"",INDEX(data_wkly!L:L,MATCH($B970,data_wkly!$C:$C,0),1)),"")</f>
        <v/>
      </c>
      <c r="L970" s="156"/>
      <c r="M970" s="155" t="str">
        <f>IFERROR(IF(INDEX(data_wkly!M:M,MATCH($B970,data_wkly!$C:$C,0),1)=0,"",INDEX(data_wkly!M:M,MATCH($B970,data_wkly!$C:$C,0),1)),"")</f>
        <v/>
      </c>
      <c r="N970" s="21" t="str">
        <f>IFERROR(IF(INDEX(data_wkly!N:N,MATCH($B970,data_wkly!$C:$C,0),1)=0,"",INDEX(data_wkly!N:N,MATCH($B970,data_wkly!$C:$C,0),1)),"")</f>
        <v/>
      </c>
      <c r="O970" s="21" t="str">
        <f>IF(M970="","",IFERROR(INDEX(data_wkly!O:O,MATCH($B970,data_wkly!$C:$C,0),1),""))</f>
        <v/>
      </c>
      <c r="P970" s="21" t="str">
        <f>IF(M970="","",IFERROR(IF(INDEX(data_wkly!P:P,MATCH($B970,data_wkly!$C:$C,0),1)=0,"",INDEX(data_wkly!P:P,MATCH($B970,data_wkly!$C:$C,0),1)),""))</f>
        <v/>
      </c>
      <c r="Q970" s="21" t="str">
        <f>IFERROR(IF(INDEX(data_wkly!Q:Q,MATCH($B970,data_wkly!$C:$C,0),1)=0,"",INDEX(data_wkly!Q:Q,MATCH($B970,data_wkly!$C:$C,0),1)),"")</f>
        <v/>
      </c>
      <c r="R970" s="21" t="str">
        <f>IF(M970="","",IFERROR(INDEX(data_wkly!R:R,MATCH($B970,data_wkly!$C:$C,0),1),""))</f>
        <v/>
      </c>
      <c r="S970" s="21" t="str">
        <f>IF(M970="","",IFERROR(IF(INDEX(data_wkly!S:S,MATCH($B970,data_wkly!$C:$C,0),1)=0,"",INDEX(data_wkly!S:S,MATCH($B970,data_wkly!$C:$C,0),1)),""))</f>
        <v/>
      </c>
      <c r="T970" s="21" t="str">
        <f>IFERROR(IF(INDEX(data_wkly!T:T,MATCH($B970,data_wkly!$C:$C,0),1)=0,"",INDEX(data_wkly!T:T,MATCH($B970,data_wkly!$C:$C,0),1)),"")</f>
        <v/>
      </c>
      <c r="U970" s="86" t="str">
        <f>IFERROR(IF(INDEX(data_wkly!U:U,MATCH($B970,data_wkly!$C:$C,0),1)=0,"",INDEX(data_wkly!U:U,MATCH($B970,data_wkly!$C:$C,0),1)),"")</f>
        <v/>
      </c>
      <c r="V970" s="157" t="str">
        <f t="shared" si="87"/>
        <v/>
      </c>
      <c r="W970" s="152" t="str">
        <f>IFERROR(IF(INDEX(data_wkly!W:W,MATCH($B970,data_wkly!$C:$C,0),1)=0,"",INDEX(data_wkly!W:W,MATCH($B970,data_wkly!$C:$C,0),1)),"")</f>
        <v/>
      </c>
      <c r="X970" s="21" t="str">
        <f>IFERROR(IF(INDEX(data_wkly!X:X,MATCH($B970,data_wkly!$C:$C,0),1)=0,"",INDEX(data_wkly!X:X,MATCH($B970,data_wkly!$C:$C,0),1)),"")</f>
        <v/>
      </c>
      <c r="Y970" s="21" t="str">
        <f>IFERROR(IF(INDEX(data_wkly!Y:Y,MATCH($B970,data_wkly!$C:$C,0),1)=0,"",INDEX(data_wkly!Y:Y,MATCH($B970,data_wkly!$C:$C,0),1)),"")</f>
        <v/>
      </c>
      <c r="Z970" s="21" t="str">
        <f>IFERROR(IF(INDEX(data_wkly!Z:Z,MATCH($B970,data_wkly!$C:$C,0),1)=0,"",INDEX(data_wkly!Z:Z,MATCH($B970,data_wkly!$C:$C,0),1)),"")</f>
        <v/>
      </c>
      <c r="AA970" s="152" t="str">
        <f>IFERROR(IF(INDEX(data_wkly!AA:AA,MATCH($B970,data_wkly!$C:$C,0),1)=0,"",INDEX(data_wkly!AA:AA,MATCH($B970,data_wkly!$C:$C,0),1)),"")</f>
        <v/>
      </c>
      <c r="AB970" s="21" t="str">
        <f>IFERROR(IF(INDEX(data_wkly!AB:AB,MATCH($B970,data_wkly!$C:$C,0),1)=0,"",INDEX(data_wkly!AB:AB,MATCH($B970,data_wkly!$C:$C,0),1)),"")</f>
        <v/>
      </c>
      <c r="AC970" s="21" t="str">
        <f>IFERROR(IF(INDEX(data_wkly!AC:AC,MATCH($B970,data_wkly!$C:$C,0),1)=0,"",INDEX(data_wkly!AC:AC,MATCH($B970,data_wkly!$C:$C,0),1)),"")</f>
        <v/>
      </c>
      <c r="AD970" s="21" t="str">
        <f>IFERROR(IF(INDEX(data_wkly!AD:AD,MATCH($B970,data_wkly!$C:$C,0),1)=0,"",INDEX(data_wkly!AD:AD,MATCH($B970,data_wkly!$C:$C,0),1)),"")</f>
        <v/>
      </c>
      <c r="AE970" s="157" t="str">
        <f t="shared" si="92"/>
        <v/>
      </c>
      <c r="AF970" s="154" t="str">
        <f>IFERROR(IF(INDEX(data_wkly!AF:AF,MATCH($B970,data_wkly!$C:$C,0),1)=0,"",INDEX(data_wkly!AF:AF,MATCH($B970,data_wkly!$C:$C,0),1)),"")</f>
        <v/>
      </c>
      <c r="AG970" s="153" t="str">
        <f>IFERROR(IF(AF970="","",INDEX(data_wkly!AG:AG,MATCH($B970,data_wkly!$C:$C,0),1)),"")</f>
        <v/>
      </c>
      <c r="AH970" s="153" t="str">
        <f>IFERROR(IF(INDEX(data_wkly!AH:AH,MATCH($B970,data_wkly!$C:$C,0),1)=0,"",INDEX(data_wkly!AH:AH,MATCH($B970,data_wkly!$C:$C,0),1)),"")</f>
        <v/>
      </c>
      <c r="AI970" s="153" t="str">
        <f>IFERROR(IF(INDEX(data_wkly!AI:AI,MATCH($B970,data_wkly!$C:$C,0),1)=0,"",INDEX(data_wkly!AI:AI,MATCH($B970,data_wkly!$C:$C,0),1)),"")</f>
        <v/>
      </c>
      <c r="AJ970" s="153" t="str">
        <f>IFERROR(IF(AI970="","",INDEX(data_wkly!AJ:AJ,MATCH($B970,data_wkly!$C:$C,0),1)),"")</f>
        <v/>
      </c>
      <c r="AK970" s="153" t="str">
        <f>IFERROR(IF(INDEX(data_wkly!AK:AK,MATCH($B970,data_wkly!$C:$C,0),1)=0,"",INDEX(data_wkly!AK:AK,MATCH($B970,data_wkly!$C:$C,0),1)),"")</f>
        <v/>
      </c>
      <c r="AL970" s="153" t="str">
        <f>IFERROR(IF(INDEX(data_wkly!AL:AL,MATCH($B970,data_wkly!$C:$C,0),1)=0,"",INDEX(data_wkly!AL:AL,MATCH($B970,data_wkly!$C:$C,0),1)),"")</f>
        <v/>
      </c>
      <c r="AM970" s="183" t="str">
        <f>IFERROR(IF(INDEX(data_wkly!AM:AM,MATCH($B970,data_wkly!$C:$C,0),1)=0,"",INDEX(data_wkly!AM:AM,MATCH($B970,data_wkly!$C:$C,0),1)),"")</f>
        <v/>
      </c>
      <c r="AN970" s="41" t="str">
        <f t="shared" si="91"/>
        <v/>
      </c>
      <c r="AO970" s="88">
        <f t="shared" si="90"/>
        <v>2</v>
      </c>
    </row>
    <row r="971" spans="1:41">
      <c r="A971" s="88" t="str">
        <f t="shared" si="88"/>
        <v/>
      </c>
      <c r="B971" s="89" t="str">
        <f t="shared" si="89"/>
        <v/>
      </c>
      <c r="C971" s="155" t="str">
        <f>IFERROR(IF(INDEX(data_wkly!D:D,MATCH($B971,data_wkly!$C:$C,0),1)=0,"",INDEX(data_wkly!D:D,MATCH($B971,data_wkly!$C:$C,0),1)),"")</f>
        <v/>
      </c>
      <c r="D971" s="21" t="str">
        <f>IFERROR(IF(INDEX(data_wkly!E:E,MATCH($B971,data_wkly!$C:$C,0),1)=0,"",INDEX(data_wkly!E:E,MATCH($B971,data_wkly!$C:$C,0),1)),"")</f>
        <v/>
      </c>
      <c r="E971" s="21" t="str">
        <f>IF(C971="","",IFERROR(INDEX(data_wkly!F:F,MATCH($B971,data_wkly!$C:$C,0),1),""))</f>
        <v/>
      </c>
      <c r="F971" s="21" t="str">
        <f>IF(E971="","",IFERROR(IF(INDEX(data_wkly!G:G,MATCH($B971,data_wkly!$C:$C,0),1)=0,"",INDEX(data_wkly!G:G,MATCH($B971,data_wkly!$C:$C,0),1)),""))</f>
        <v/>
      </c>
      <c r="G971" s="21" t="str">
        <f>IFERROR(IF(INDEX(data_wkly!H:H,MATCH($B971,data_wkly!$C:$C,0),1)=0,"",INDEX(data_wkly!H:H,MATCH($B971,data_wkly!$C:$C,0),1)),"")</f>
        <v/>
      </c>
      <c r="H971" s="21" t="str">
        <f>IF(C971="","",IFERROR(INDEX(data_wkly!I:I,MATCH($B971,data_wkly!$C:$C,0),1),""))</f>
        <v/>
      </c>
      <c r="I971" s="21" t="str">
        <f>IF(H971="","",IFERROR(IF(INDEX(data_wkly!J:J,MATCH($B971,data_wkly!$C:$C,0),1)=0,"",INDEX(data_wkly!J:J,MATCH($B971,data_wkly!$C:$C,0),1)),""))</f>
        <v/>
      </c>
      <c r="J971" s="21" t="str">
        <f>IFERROR(IF(INDEX(data_wkly!K:K,MATCH($B971,data_wkly!$C:$C,0),1)=0,"",INDEX(data_wkly!K:K,MATCH($B971,data_wkly!$C:$C,0),1)),"")</f>
        <v/>
      </c>
      <c r="K971" s="86" t="str">
        <f>IFERROR(IF(INDEX(data_wkly!L:L,MATCH($B971,data_wkly!$C:$C,0),1)=0,"",INDEX(data_wkly!L:L,MATCH($B971,data_wkly!$C:$C,0),1)),"")</f>
        <v/>
      </c>
      <c r="L971" s="156"/>
      <c r="M971" s="155" t="str">
        <f>IFERROR(IF(INDEX(data_wkly!M:M,MATCH($B971,data_wkly!$C:$C,0),1)=0,"",INDEX(data_wkly!M:M,MATCH($B971,data_wkly!$C:$C,0),1)),"")</f>
        <v/>
      </c>
      <c r="N971" s="21" t="str">
        <f>IFERROR(IF(INDEX(data_wkly!N:N,MATCH($B971,data_wkly!$C:$C,0),1)=0,"",INDEX(data_wkly!N:N,MATCH($B971,data_wkly!$C:$C,0),1)),"")</f>
        <v/>
      </c>
      <c r="O971" s="21" t="str">
        <f>IF(M971="","",IFERROR(INDEX(data_wkly!O:O,MATCH($B971,data_wkly!$C:$C,0),1),""))</f>
        <v/>
      </c>
      <c r="P971" s="21" t="str">
        <f>IF(M971="","",IFERROR(IF(INDEX(data_wkly!P:P,MATCH($B971,data_wkly!$C:$C,0),1)=0,"",INDEX(data_wkly!P:P,MATCH($B971,data_wkly!$C:$C,0),1)),""))</f>
        <v/>
      </c>
      <c r="Q971" s="21" t="str">
        <f>IFERROR(IF(INDEX(data_wkly!Q:Q,MATCH($B971,data_wkly!$C:$C,0),1)=0,"",INDEX(data_wkly!Q:Q,MATCH($B971,data_wkly!$C:$C,0),1)),"")</f>
        <v/>
      </c>
      <c r="R971" s="21" t="str">
        <f>IF(M971="","",IFERROR(INDEX(data_wkly!R:R,MATCH($B971,data_wkly!$C:$C,0),1),""))</f>
        <v/>
      </c>
      <c r="S971" s="21" t="str">
        <f>IF(M971="","",IFERROR(IF(INDEX(data_wkly!S:S,MATCH($B971,data_wkly!$C:$C,0),1)=0,"",INDEX(data_wkly!S:S,MATCH($B971,data_wkly!$C:$C,0),1)),""))</f>
        <v/>
      </c>
      <c r="T971" s="21" t="str">
        <f>IFERROR(IF(INDEX(data_wkly!T:T,MATCH($B971,data_wkly!$C:$C,0),1)=0,"",INDEX(data_wkly!T:T,MATCH($B971,data_wkly!$C:$C,0),1)),"")</f>
        <v/>
      </c>
      <c r="U971" s="86" t="str">
        <f>IFERROR(IF(INDEX(data_wkly!U:U,MATCH($B971,data_wkly!$C:$C,0),1)=0,"",INDEX(data_wkly!U:U,MATCH($B971,data_wkly!$C:$C,0),1)),"")</f>
        <v/>
      </c>
      <c r="V971" s="157" t="str">
        <f t="shared" si="87"/>
        <v/>
      </c>
      <c r="W971" s="152" t="str">
        <f>IFERROR(IF(INDEX(data_wkly!W:W,MATCH($B971,data_wkly!$C:$C,0),1)=0,"",INDEX(data_wkly!W:W,MATCH($B971,data_wkly!$C:$C,0),1)),"")</f>
        <v/>
      </c>
      <c r="X971" s="21" t="str">
        <f>IFERROR(IF(INDEX(data_wkly!X:X,MATCH($B971,data_wkly!$C:$C,0),1)=0,"",INDEX(data_wkly!X:X,MATCH($B971,data_wkly!$C:$C,0),1)),"")</f>
        <v/>
      </c>
      <c r="Y971" s="21" t="str">
        <f>IFERROR(IF(INDEX(data_wkly!Y:Y,MATCH($B971,data_wkly!$C:$C,0),1)=0,"",INDEX(data_wkly!Y:Y,MATCH($B971,data_wkly!$C:$C,0),1)),"")</f>
        <v/>
      </c>
      <c r="Z971" s="21" t="str">
        <f>IFERROR(IF(INDEX(data_wkly!Z:Z,MATCH($B971,data_wkly!$C:$C,0),1)=0,"",INDEX(data_wkly!Z:Z,MATCH($B971,data_wkly!$C:$C,0),1)),"")</f>
        <v/>
      </c>
      <c r="AA971" s="152" t="str">
        <f>IFERROR(IF(INDEX(data_wkly!AA:AA,MATCH($B971,data_wkly!$C:$C,0),1)=0,"",INDEX(data_wkly!AA:AA,MATCH($B971,data_wkly!$C:$C,0),1)),"")</f>
        <v/>
      </c>
      <c r="AB971" s="21" t="str">
        <f>IFERROR(IF(INDEX(data_wkly!AB:AB,MATCH($B971,data_wkly!$C:$C,0),1)=0,"",INDEX(data_wkly!AB:AB,MATCH($B971,data_wkly!$C:$C,0),1)),"")</f>
        <v/>
      </c>
      <c r="AC971" s="21" t="str">
        <f>IFERROR(IF(INDEX(data_wkly!AC:AC,MATCH($B971,data_wkly!$C:$C,0),1)=0,"",INDEX(data_wkly!AC:AC,MATCH($B971,data_wkly!$C:$C,0),1)),"")</f>
        <v/>
      </c>
      <c r="AD971" s="21" t="str">
        <f>IFERROR(IF(INDEX(data_wkly!AD:AD,MATCH($B971,data_wkly!$C:$C,0),1)=0,"",INDEX(data_wkly!AD:AD,MATCH($B971,data_wkly!$C:$C,0),1)),"")</f>
        <v/>
      </c>
      <c r="AE971" s="157" t="str">
        <f t="shared" si="92"/>
        <v/>
      </c>
      <c r="AF971" s="154" t="str">
        <f>IFERROR(IF(INDEX(data_wkly!AF:AF,MATCH($B971,data_wkly!$C:$C,0),1)=0,"",INDEX(data_wkly!AF:AF,MATCH($B971,data_wkly!$C:$C,0),1)),"")</f>
        <v/>
      </c>
      <c r="AG971" s="153" t="str">
        <f>IFERROR(IF(AF971="","",INDEX(data_wkly!AG:AG,MATCH($B971,data_wkly!$C:$C,0),1)),"")</f>
        <v/>
      </c>
      <c r="AH971" s="153" t="str">
        <f>IFERROR(IF(INDEX(data_wkly!AH:AH,MATCH($B971,data_wkly!$C:$C,0),1)=0,"",INDEX(data_wkly!AH:AH,MATCH($B971,data_wkly!$C:$C,0),1)),"")</f>
        <v/>
      </c>
      <c r="AI971" s="153" t="str">
        <f>IFERROR(IF(INDEX(data_wkly!AI:AI,MATCH($B971,data_wkly!$C:$C,0),1)=0,"",INDEX(data_wkly!AI:AI,MATCH($B971,data_wkly!$C:$C,0),1)),"")</f>
        <v/>
      </c>
      <c r="AJ971" s="153" t="str">
        <f>IFERROR(IF(AI971="","",INDEX(data_wkly!AJ:AJ,MATCH($B971,data_wkly!$C:$C,0),1)),"")</f>
        <v/>
      </c>
      <c r="AK971" s="153" t="str">
        <f>IFERROR(IF(INDEX(data_wkly!AK:AK,MATCH($B971,data_wkly!$C:$C,0),1)=0,"",INDEX(data_wkly!AK:AK,MATCH($B971,data_wkly!$C:$C,0),1)),"")</f>
        <v/>
      </c>
      <c r="AL971" s="153" t="str">
        <f>IFERROR(IF(INDEX(data_wkly!AL:AL,MATCH($B971,data_wkly!$C:$C,0),1)=0,"",INDEX(data_wkly!AL:AL,MATCH($B971,data_wkly!$C:$C,0),1)),"")</f>
        <v/>
      </c>
      <c r="AM971" s="183" t="str">
        <f>IFERROR(IF(INDEX(data_wkly!AM:AM,MATCH($B971,data_wkly!$C:$C,0),1)=0,"",INDEX(data_wkly!AM:AM,MATCH($B971,data_wkly!$C:$C,0),1)),"")</f>
        <v/>
      </c>
      <c r="AN971" s="41" t="str">
        <f t="shared" si="91"/>
        <v/>
      </c>
      <c r="AO971" s="88">
        <f t="shared" si="90"/>
        <v>1</v>
      </c>
    </row>
    <row r="972" spans="1:41">
      <c r="A972" s="88" t="str">
        <f t="shared" si="88"/>
        <v/>
      </c>
      <c r="B972" s="89" t="str">
        <f t="shared" si="89"/>
        <v/>
      </c>
      <c r="C972" s="155" t="str">
        <f>IFERROR(IF(INDEX(data_wkly!D:D,MATCH($B972,data_wkly!$C:$C,0),1)=0,"",INDEX(data_wkly!D:D,MATCH($B972,data_wkly!$C:$C,0),1)),"")</f>
        <v/>
      </c>
      <c r="D972" s="21" t="str">
        <f>IFERROR(IF(INDEX(data_wkly!E:E,MATCH($B972,data_wkly!$C:$C,0),1)=0,"",INDEX(data_wkly!E:E,MATCH($B972,data_wkly!$C:$C,0),1)),"")</f>
        <v/>
      </c>
      <c r="E972" s="21" t="str">
        <f>IF(C972="","",IFERROR(INDEX(data_wkly!F:F,MATCH($B972,data_wkly!$C:$C,0),1),""))</f>
        <v/>
      </c>
      <c r="F972" s="21" t="str">
        <f>IF(E972="","",IFERROR(IF(INDEX(data_wkly!G:G,MATCH($B972,data_wkly!$C:$C,0),1)=0,"",INDEX(data_wkly!G:G,MATCH($B972,data_wkly!$C:$C,0),1)),""))</f>
        <v/>
      </c>
      <c r="G972" s="21" t="str">
        <f>IFERROR(IF(INDEX(data_wkly!H:H,MATCH($B972,data_wkly!$C:$C,0),1)=0,"",INDEX(data_wkly!H:H,MATCH($B972,data_wkly!$C:$C,0),1)),"")</f>
        <v/>
      </c>
      <c r="H972" s="21" t="str">
        <f>IF(C972="","",IFERROR(INDEX(data_wkly!I:I,MATCH($B972,data_wkly!$C:$C,0),1),""))</f>
        <v/>
      </c>
      <c r="I972" s="21" t="str">
        <f>IF(H972="","",IFERROR(IF(INDEX(data_wkly!J:J,MATCH($B972,data_wkly!$C:$C,0),1)=0,"",INDEX(data_wkly!J:J,MATCH($B972,data_wkly!$C:$C,0),1)),""))</f>
        <v/>
      </c>
      <c r="J972" s="21" t="str">
        <f>IFERROR(IF(INDEX(data_wkly!K:K,MATCH($B972,data_wkly!$C:$C,0),1)=0,"",INDEX(data_wkly!K:K,MATCH($B972,data_wkly!$C:$C,0),1)),"")</f>
        <v/>
      </c>
      <c r="K972" s="86" t="str">
        <f>IFERROR(IF(INDEX(data_wkly!L:L,MATCH($B972,data_wkly!$C:$C,0),1)=0,"",INDEX(data_wkly!L:L,MATCH($B972,data_wkly!$C:$C,0),1)),"")</f>
        <v/>
      </c>
      <c r="L972" s="156"/>
      <c r="M972" s="155" t="str">
        <f>IFERROR(IF(INDEX(data_wkly!M:M,MATCH($B972,data_wkly!$C:$C,0),1)=0,"",INDEX(data_wkly!M:M,MATCH($B972,data_wkly!$C:$C,0),1)),"")</f>
        <v/>
      </c>
      <c r="N972" s="21" t="str">
        <f>IFERROR(IF(INDEX(data_wkly!N:N,MATCH($B972,data_wkly!$C:$C,0),1)=0,"",INDEX(data_wkly!N:N,MATCH($B972,data_wkly!$C:$C,0),1)),"")</f>
        <v/>
      </c>
      <c r="O972" s="21" t="str">
        <f>IF(M972="","",IFERROR(INDEX(data_wkly!O:O,MATCH($B972,data_wkly!$C:$C,0),1),""))</f>
        <v/>
      </c>
      <c r="P972" s="21" t="str">
        <f>IF(M972="","",IFERROR(IF(INDEX(data_wkly!P:P,MATCH($B972,data_wkly!$C:$C,0),1)=0,"",INDEX(data_wkly!P:P,MATCH($B972,data_wkly!$C:$C,0),1)),""))</f>
        <v/>
      </c>
      <c r="Q972" s="21" t="str">
        <f>IFERROR(IF(INDEX(data_wkly!Q:Q,MATCH($B972,data_wkly!$C:$C,0),1)=0,"",INDEX(data_wkly!Q:Q,MATCH($B972,data_wkly!$C:$C,0),1)),"")</f>
        <v/>
      </c>
      <c r="R972" s="21" t="str">
        <f>IF(M972="","",IFERROR(INDEX(data_wkly!R:R,MATCH($B972,data_wkly!$C:$C,0),1),""))</f>
        <v/>
      </c>
      <c r="S972" s="21" t="str">
        <f>IF(M972="","",IFERROR(IF(INDEX(data_wkly!S:S,MATCH($B972,data_wkly!$C:$C,0),1)=0,"",INDEX(data_wkly!S:S,MATCH($B972,data_wkly!$C:$C,0),1)),""))</f>
        <v/>
      </c>
      <c r="T972" s="21" t="str">
        <f>IFERROR(IF(INDEX(data_wkly!T:T,MATCH($B972,data_wkly!$C:$C,0),1)=0,"",INDEX(data_wkly!T:T,MATCH($B972,data_wkly!$C:$C,0),1)),"")</f>
        <v/>
      </c>
      <c r="U972" s="86" t="str">
        <f>IFERROR(IF(INDEX(data_wkly!U:U,MATCH($B972,data_wkly!$C:$C,0),1)=0,"",INDEX(data_wkly!U:U,MATCH($B972,data_wkly!$C:$C,0),1)),"")</f>
        <v/>
      </c>
      <c r="V972" s="157" t="str">
        <f t="shared" si="87"/>
        <v/>
      </c>
      <c r="W972" s="152" t="str">
        <f>IFERROR(IF(INDEX(data_wkly!W:W,MATCH($B972,data_wkly!$C:$C,0),1)=0,"",INDEX(data_wkly!W:W,MATCH($B972,data_wkly!$C:$C,0),1)),"")</f>
        <v/>
      </c>
      <c r="X972" s="21" t="str">
        <f>IFERROR(IF(INDEX(data_wkly!X:X,MATCH($B972,data_wkly!$C:$C,0),1)=0,"",INDEX(data_wkly!X:X,MATCH($B972,data_wkly!$C:$C,0),1)),"")</f>
        <v/>
      </c>
      <c r="Y972" s="21" t="str">
        <f>IFERROR(IF(INDEX(data_wkly!Y:Y,MATCH($B972,data_wkly!$C:$C,0),1)=0,"",INDEX(data_wkly!Y:Y,MATCH($B972,data_wkly!$C:$C,0),1)),"")</f>
        <v/>
      </c>
      <c r="Z972" s="21" t="str">
        <f>IFERROR(IF(INDEX(data_wkly!Z:Z,MATCH($B972,data_wkly!$C:$C,0),1)=0,"",INDEX(data_wkly!Z:Z,MATCH($B972,data_wkly!$C:$C,0),1)),"")</f>
        <v/>
      </c>
      <c r="AA972" s="152" t="str">
        <f>IFERROR(IF(INDEX(data_wkly!AA:AA,MATCH($B972,data_wkly!$C:$C,0),1)=0,"",INDEX(data_wkly!AA:AA,MATCH($B972,data_wkly!$C:$C,0),1)),"")</f>
        <v/>
      </c>
      <c r="AB972" s="21" t="str">
        <f>IFERROR(IF(INDEX(data_wkly!AB:AB,MATCH($B972,data_wkly!$C:$C,0),1)=0,"",INDEX(data_wkly!AB:AB,MATCH($B972,data_wkly!$C:$C,0),1)),"")</f>
        <v/>
      </c>
      <c r="AC972" s="21" t="str">
        <f>IFERROR(IF(INDEX(data_wkly!AC:AC,MATCH($B972,data_wkly!$C:$C,0),1)=0,"",INDEX(data_wkly!AC:AC,MATCH($B972,data_wkly!$C:$C,0),1)),"")</f>
        <v/>
      </c>
      <c r="AD972" s="21" t="str">
        <f>IFERROR(IF(INDEX(data_wkly!AD:AD,MATCH($B972,data_wkly!$C:$C,0),1)=0,"",INDEX(data_wkly!AD:AD,MATCH($B972,data_wkly!$C:$C,0),1)),"")</f>
        <v/>
      </c>
      <c r="AE972" s="157" t="str">
        <f t="shared" si="92"/>
        <v/>
      </c>
      <c r="AF972" s="154" t="str">
        <f>IFERROR(IF(INDEX(data_wkly!AF:AF,MATCH($B972,data_wkly!$C:$C,0),1)=0,"",INDEX(data_wkly!AF:AF,MATCH($B972,data_wkly!$C:$C,0),1)),"")</f>
        <v/>
      </c>
      <c r="AG972" s="153" t="str">
        <f>IFERROR(IF(AF972="","",INDEX(data_wkly!AG:AG,MATCH($B972,data_wkly!$C:$C,0),1)),"")</f>
        <v/>
      </c>
      <c r="AH972" s="153" t="str">
        <f>IFERROR(IF(INDEX(data_wkly!AH:AH,MATCH($B972,data_wkly!$C:$C,0),1)=0,"",INDEX(data_wkly!AH:AH,MATCH($B972,data_wkly!$C:$C,0),1)),"")</f>
        <v/>
      </c>
      <c r="AI972" s="153" t="str">
        <f>IFERROR(IF(INDEX(data_wkly!AI:AI,MATCH($B972,data_wkly!$C:$C,0),1)=0,"",INDEX(data_wkly!AI:AI,MATCH($B972,data_wkly!$C:$C,0),1)),"")</f>
        <v/>
      </c>
      <c r="AJ972" s="153" t="str">
        <f>IFERROR(IF(AI972="","",INDEX(data_wkly!AJ:AJ,MATCH($B972,data_wkly!$C:$C,0),1)),"")</f>
        <v/>
      </c>
      <c r="AK972" s="153" t="str">
        <f>IFERROR(IF(INDEX(data_wkly!AK:AK,MATCH($B972,data_wkly!$C:$C,0),1)=0,"",INDEX(data_wkly!AK:AK,MATCH($B972,data_wkly!$C:$C,0),1)),"")</f>
        <v/>
      </c>
      <c r="AL972" s="153" t="str">
        <f>IFERROR(IF(INDEX(data_wkly!AL:AL,MATCH($B972,data_wkly!$C:$C,0),1)=0,"",INDEX(data_wkly!AL:AL,MATCH($B972,data_wkly!$C:$C,0),1)),"")</f>
        <v/>
      </c>
      <c r="AM972" s="183" t="str">
        <f>IFERROR(IF(INDEX(data_wkly!AM:AM,MATCH($B972,data_wkly!$C:$C,0),1)=0,"",INDEX(data_wkly!AM:AM,MATCH($B972,data_wkly!$C:$C,0),1)),"")</f>
        <v/>
      </c>
      <c r="AN972" s="41" t="str">
        <f t="shared" si="91"/>
        <v/>
      </c>
      <c r="AO972" s="88">
        <f t="shared" si="90"/>
        <v>2</v>
      </c>
    </row>
    <row r="973" spans="1:41">
      <c r="A973" s="88" t="str">
        <f t="shared" si="88"/>
        <v/>
      </c>
      <c r="B973" s="89" t="str">
        <f t="shared" si="89"/>
        <v/>
      </c>
      <c r="C973" s="155" t="str">
        <f>IFERROR(IF(INDEX(data_wkly!D:D,MATCH($B973,data_wkly!$C:$C,0),1)=0,"",INDEX(data_wkly!D:D,MATCH($B973,data_wkly!$C:$C,0),1)),"")</f>
        <v/>
      </c>
      <c r="D973" s="21" t="str">
        <f>IFERROR(IF(INDEX(data_wkly!E:E,MATCH($B973,data_wkly!$C:$C,0),1)=0,"",INDEX(data_wkly!E:E,MATCH($B973,data_wkly!$C:$C,0),1)),"")</f>
        <v/>
      </c>
      <c r="E973" s="21" t="str">
        <f>IF(C973="","",IFERROR(INDEX(data_wkly!F:F,MATCH($B973,data_wkly!$C:$C,0),1),""))</f>
        <v/>
      </c>
      <c r="F973" s="21" t="str">
        <f>IF(E973="","",IFERROR(IF(INDEX(data_wkly!G:G,MATCH($B973,data_wkly!$C:$C,0),1)=0,"",INDEX(data_wkly!G:G,MATCH($B973,data_wkly!$C:$C,0),1)),""))</f>
        <v/>
      </c>
      <c r="G973" s="21" t="str">
        <f>IFERROR(IF(INDEX(data_wkly!H:H,MATCH($B973,data_wkly!$C:$C,0),1)=0,"",INDEX(data_wkly!H:H,MATCH($B973,data_wkly!$C:$C,0),1)),"")</f>
        <v/>
      </c>
      <c r="H973" s="21" t="str">
        <f>IF(C973="","",IFERROR(INDEX(data_wkly!I:I,MATCH($B973,data_wkly!$C:$C,0),1),""))</f>
        <v/>
      </c>
      <c r="I973" s="21" t="str">
        <f>IF(H973="","",IFERROR(IF(INDEX(data_wkly!J:J,MATCH($B973,data_wkly!$C:$C,0),1)=0,"",INDEX(data_wkly!J:J,MATCH($B973,data_wkly!$C:$C,0),1)),""))</f>
        <v/>
      </c>
      <c r="J973" s="21" t="str">
        <f>IFERROR(IF(INDEX(data_wkly!K:K,MATCH($B973,data_wkly!$C:$C,0),1)=0,"",INDEX(data_wkly!K:K,MATCH($B973,data_wkly!$C:$C,0),1)),"")</f>
        <v/>
      </c>
      <c r="K973" s="86" t="str">
        <f>IFERROR(IF(INDEX(data_wkly!L:L,MATCH($B973,data_wkly!$C:$C,0),1)=0,"",INDEX(data_wkly!L:L,MATCH($B973,data_wkly!$C:$C,0),1)),"")</f>
        <v/>
      </c>
      <c r="L973" s="156"/>
      <c r="M973" s="155" t="str">
        <f>IFERROR(IF(INDEX(data_wkly!M:M,MATCH($B973,data_wkly!$C:$C,0),1)=0,"",INDEX(data_wkly!M:M,MATCH($B973,data_wkly!$C:$C,0),1)),"")</f>
        <v/>
      </c>
      <c r="N973" s="21" t="str">
        <f>IFERROR(IF(INDEX(data_wkly!N:N,MATCH($B973,data_wkly!$C:$C,0),1)=0,"",INDEX(data_wkly!N:N,MATCH($B973,data_wkly!$C:$C,0),1)),"")</f>
        <v/>
      </c>
      <c r="O973" s="21" t="str">
        <f>IF(M973="","",IFERROR(INDEX(data_wkly!O:O,MATCH($B973,data_wkly!$C:$C,0),1),""))</f>
        <v/>
      </c>
      <c r="P973" s="21" t="str">
        <f>IF(M973="","",IFERROR(IF(INDEX(data_wkly!P:P,MATCH($B973,data_wkly!$C:$C,0),1)=0,"",INDEX(data_wkly!P:P,MATCH($B973,data_wkly!$C:$C,0),1)),""))</f>
        <v/>
      </c>
      <c r="Q973" s="21" t="str">
        <f>IFERROR(IF(INDEX(data_wkly!Q:Q,MATCH($B973,data_wkly!$C:$C,0),1)=0,"",INDEX(data_wkly!Q:Q,MATCH($B973,data_wkly!$C:$C,0),1)),"")</f>
        <v/>
      </c>
      <c r="R973" s="21" t="str">
        <f>IF(M973="","",IFERROR(INDEX(data_wkly!R:R,MATCH($B973,data_wkly!$C:$C,0),1),""))</f>
        <v/>
      </c>
      <c r="S973" s="21" t="str">
        <f>IF(M973="","",IFERROR(IF(INDEX(data_wkly!S:S,MATCH($B973,data_wkly!$C:$C,0),1)=0,"",INDEX(data_wkly!S:S,MATCH($B973,data_wkly!$C:$C,0),1)),""))</f>
        <v/>
      </c>
      <c r="T973" s="21" t="str">
        <f>IFERROR(IF(INDEX(data_wkly!T:T,MATCH($B973,data_wkly!$C:$C,0),1)=0,"",INDEX(data_wkly!T:T,MATCH($B973,data_wkly!$C:$C,0),1)),"")</f>
        <v/>
      </c>
      <c r="U973" s="86" t="str">
        <f>IFERROR(IF(INDEX(data_wkly!U:U,MATCH($B973,data_wkly!$C:$C,0),1)=0,"",INDEX(data_wkly!U:U,MATCH($B973,data_wkly!$C:$C,0),1)),"")</f>
        <v/>
      </c>
      <c r="V973" s="157" t="str">
        <f t="shared" ref="V973:V1036" si="93">IF(M973="","",AO973)</f>
        <v/>
      </c>
      <c r="W973" s="152" t="str">
        <f>IFERROR(IF(INDEX(data_wkly!W:W,MATCH($B973,data_wkly!$C:$C,0),1)=0,"",INDEX(data_wkly!W:W,MATCH($B973,data_wkly!$C:$C,0),1)),"")</f>
        <v/>
      </c>
      <c r="X973" s="21" t="str">
        <f>IFERROR(IF(INDEX(data_wkly!X:X,MATCH($B973,data_wkly!$C:$C,0),1)=0,"",INDEX(data_wkly!X:X,MATCH($B973,data_wkly!$C:$C,0),1)),"")</f>
        <v/>
      </c>
      <c r="Y973" s="21" t="str">
        <f>IFERROR(IF(INDEX(data_wkly!Y:Y,MATCH($B973,data_wkly!$C:$C,0),1)=0,"",INDEX(data_wkly!Y:Y,MATCH($B973,data_wkly!$C:$C,0),1)),"")</f>
        <v/>
      </c>
      <c r="Z973" s="21" t="str">
        <f>IFERROR(IF(INDEX(data_wkly!Z:Z,MATCH($B973,data_wkly!$C:$C,0),1)=0,"",INDEX(data_wkly!Z:Z,MATCH($B973,data_wkly!$C:$C,0),1)),"")</f>
        <v/>
      </c>
      <c r="AA973" s="152" t="str">
        <f>IFERROR(IF(INDEX(data_wkly!AA:AA,MATCH($B973,data_wkly!$C:$C,0),1)=0,"",INDEX(data_wkly!AA:AA,MATCH($B973,data_wkly!$C:$C,0),1)),"")</f>
        <v/>
      </c>
      <c r="AB973" s="21" t="str">
        <f>IFERROR(IF(INDEX(data_wkly!AB:AB,MATCH($B973,data_wkly!$C:$C,0),1)=0,"",INDEX(data_wkly!AB:AB,MATCH($B973,data_wkly!$C:$C,0),1)),"")</f>
        <v/>
      </c>
      <c r="AC973" s="21" t="str">
        <f>IFERROR(IF(INDEX(data_wkly!AC:AC,MATCH($B973,data_wkly!$C:$C,0),1)=0,"",INDEX(data_wkly!AC:AC,MATCH($B973,data_wkly!$C:$C,0),1)),"")</f>
        <v/>
      </c>
      <c r="AD973" s="21" t="str">
        <f>IFERROR(IF(INDEX(data_wkly!AD:AD,MATCH($B973,data_wkly!$C:$C,0),1)=0,"",INDEX(data_wkly!AD:AD,MATCH($B973,data_wkly!$C:$C,0),1)),"")</f>
        <v/>
      </c>
      <c r="AE973" s="157" t="str">
        <f t="shared" si="92"/>
        <v/>
      </c>
      <c r="AF973" s="154" t="str">
        <f>IFERROR(IF(INDEX(data_wkly!AF:AF,MATCH($B973,data_wkly!$C:$C,0),1)=0,"",INDEX(data_wkly!AF:AF,MATCH($B973,data_wkly!$C:$C,0),1)),"")</f>
        <v/>
      </c>
      <c r="AG973" s="153" t="str">
        <f>IFERROR(IF(AF973="","",INDEX(data_wkly!AG:AG,MATCH($B973,data_wkly!$C:$C,0),1)),"")</f>
        <v/>
      </c>
      <c r="AH973" s="153" t="str">
        <f>IFERROR(IF(INDEX(data_wkly!AH:AH,MATCH($B973,data_wkly!$C:$C,0),1)=0,"",INDEX(data_wkly!AH:AH,MATCH($B973,data_wkly!$C:$C,0),1)),"")</f>
        <v/>
      </c>
      <c r="AI973" s="153" t="str">
        <f>IFERROR(IF(INDEX(data_wkly!AI:AI,MATCH($B973,data_wkly!$C:$C,0),1)=0,"",INDEX(data_wkly!AI:AI,MATCH($B973,data_wkly!$C:$C,0),1)),"")</f>
        <v/>
      </c>
      <c r="AJ973" s="153" t="str">
        <f>IFERROR(IF(AI973="","",INDEX(data_wkly!AJ:AJ,MATCH($B973,data_wkly!$C:$C,0),1)),"")</f>
        <v/>
      </c>
      <c r="AK973" s="153" t="str">
        <f>IFERROR(IF(INDEX(data_wkly!AK:AK,MATCH($B973,data_wkly!$C:$C,0),1)=0,"",INDEX(data_wkly!AK:AK,MATCH($B973,data_wkly!$C:$C,0),1)),"")</f>
        <v/>
      </c>
      <c r="AL973" s="153" t="str">
        <f>IFERROR(IF(INDEX(data_wkly!AL:AL,MATCH($B973,data_wkly!$C:$C,0),1)=0,"",INDEX(data_wkly!AL:AL,MATCH($B973,data_wkly!$C:$C,0),1)),"")</f>
        <v/>
      </c>
      <c r="AM973" s="183" t="str">
        <f>IFERROR(IF(INDEX(data_wkly!AM:AM,MATCH($B973,data_wkly!$C:$C,0),1)=0,"",INDEX(data_wkly!AM:AM,MATCH($B973,data_wkly!$C:$C,0),1)),"")</f>
        <v/>
      </c>
      <c r="AN973" s="41" t="str">
        <f t="shared" si="91"/>
        <v/>
      </c>
      <c r="AO973" s="88">
        <f t="shared" si="90"/>
        <v>1</v>
      </c>
    </row>
    <row r="974" spans="1:41">
      <c r="A974" s="88" t="str">
        <f t="shared" ref="A974:A1037" si="94">IF(C974="","",AO974)</f>
        <v/>
      </c>
      <c r="B974" s="89" t="str">
        <f t="shared" si="89"/>
        <v/>
      </c>
      <c r="C974" s="155" t="str">
        <f>IFERROR(IF(INDEX(data_wkly!D:D,MATCH($B974,data_wkly!$C:$C,0),1)=0,"",INDEX(data_wkly!D:D,MATCH($B974,data_wkly!$C:$C,0),1)),"")</f>
        <v/>
      </c>
      <c r="D974" s="21" t="str">
        <f>IFERROR(IF(INDEX(data_wkly!E:E,MATCH($B974,data_wkly!$C:$C,0),1)=0,"",INDEX(data_wkly!E:E,MATCH($B974,data_wkly!$C:$C,0),1)),"")</f>
        <v/>
      </c>
      <c r="E974" s="21" t="str">
        <f>IF(C974="","",IFERROR(INDEX(data_wkly!F:F,MATCH($B974,data_wkly!$C:$C,0),1),""))</f>
        <v/>
      </c>
      <c r="F974" s="21" t="str">
        <f>IF(E974="","",IFERROR(IF(INDEX(data_wkly!G:G,MATCH($B974,data_wkly!$C:$C,0),1)=0,"",INDEX(data_wkly!G:G,MATCH($B974,data_wkly!$C:$C,0),1)),""))</f>
        <v/>
      </c>
      <c r="G974" s="21" t="str">
        <f>IFERROR(IF(INDEX(data_wkly!H:H,MATCH($B974,data_wkly!$C:$C,0),1)=0,"",INDEX(data_wkly!H:H,MATCH($B974,data_wkly!$C:$C,0),1)),"")</f>
        <v/>
      </c>
      <c r="H974" s="21" t="str">
        <f>IF(C974="","",IFERROR(INDEX(data_wkly!I:I,MATCH($B974,data_wkly!$C:$C,0),1),""))</f>
        <v/>
      </c>
      <c r="I974" s="21" t="str">
        <f>IF(H974="","",IFERROR(IF(INDEX(data_wkly!J:J,MATCH($B974,data_wkly!$C:$C,0),1)=0,"",INDEX(data_wkly!J:J,MATCH($B974,data_wkly!$C:$C,0),1)),""))</f>
        <v/>
      </c>
      <c r="J974" s="21" t="str">
        <f>IFERROR(IF(INDEX(data_wkly!K:K,MATCH($B974,data_wkly!$C:$C,0),1)=0,"",INDEX(data_wkly!K:K,MATCH($B974,data_wkly!$C:$C,0),1)),"")</f>
        <v/>
      </c>
      <c r="K974" s="86" t="str">
        <f>IFERROR(IF(INDEX(data_wkly!L:L,MATCH($B974,data_wkly!$C:$C,0),1)=0,"",INDEX(data_wkly!L:L,MATCH($B974,data_wkly!$C:$C,0),1)),"")</f>
        <v/>
      </c>
      <c r="L974" s="156"/>
      <c r="M974" s="155" t="str">
        <f>IFERROR(IF(INDEX(data_wkly!M:M,MATCH($B974,data_wkly!$C:$C,0),1)=0,"",INDEX(data_wkly!M:M,MATCH($B974,data_wkly!$C:$C,0),1)),"")</f>
        <v/>
      </c>
      <c r="N974" s="21" t="str">
        <f>IFERROR(IF(INDEX(data_wkly!N:N,MATCH($B974,data_wkly!$C:$C,0),1)=0,"",INDEX(data_wkly!N:N,MATCH($B974,data_wkly!$C:$C,0),1)),"")</f>
        <v/>
      </c>
      <c r="O974" s="21" t="str">
        <f>IF(M974="","",IFERROR(INDEX(data_wkly!O:O,MATCH($B974,data_wkly!$C:$C,0),1),""))</f>
        <v/>
      </c>
      <c r="P974" s="21" t="str">
        <f>IF(M974="","",IFERROR(IF(INDEX(data_wkly!P:P,MATCH($B974,data_wkly!$C:$C,0),1)=0,"",INDEX(data_wkly!P:P,MATCH($B974,data_wkly!$C:$C,0),1)),""))</f>
        <v/>
      </c>
      <c r="Q974" s="21" t="str">
        <f>IFERROR(IF(INDEX(data_wkly!Q:Q,MATCH($B974,data_wkly!$C:$C,0),1)=0,"",INDEX(data_wkly!Q:Q,MATCH($B974,data_wkly!$C:$C,0),1)),"")</f>
        <v/>
      </c>
      <c r="R974" s="21" t="str">
        <f>IF(M974="","",IFERROR(INDEX(data_wkly!R:R,MATCH($B974,data_wkly!$C:$C,0),1),""))</f>
        <v/>
      </c>
      <c r="S974" s="21" t="str">
        <f>IF(M974="","",IFERROR(IF(INDEX(data_wkly!S:S,MATCH($B974,data_wkly!$C:$C,0),1)=0,"",INDEX(data_wkly!S:S,MATCH($B974,data_wkly!$C:$C,0),1)),""))</f>
        <v/>
      </c>
      <c r="T974" s="21" t="str">
        <f>IFERROR(IF(INDEX(data_wkly!T:T,MATCH($B974,data_wkly!$C:$C,0),1)=0,"",INDEX(data_wkly!T:T,MATCH($B974,data_wkly!$C:$C,0),1)),"")</f>
        <v/>
      </c>
      <c r="U974" s="86" t="str">
        <f>IFERROR(IF(INDEX(data_wkly!U:U,MATCH($B974,data_wkly!$C:$C,0),1)=0,"",INDEX(data_wkly!U:U,MATCH($B974,data_wkly!$C:$C,0),1)),"")</f>
        <v/>
      </c>
      <c r="V974" s="157" t="str">
        <f t="shared" si="93"/>
        <v/>
      </c>
      <c r="W974" s="152" t="str">
        <f>IFERROR(IF(INDEX(data_wkly!W:W,MATCH($B974,data_wkly!$C:$C,0),1)=0,"",INDEX(data_wkly!W:W,MATCH($B974,data_wkly!$C:$C,0),1)),"")</f>
        <v/>
      </c>
      <c r="X974" s="21" t="str">
        <f>IFERROR(IF(INDEX(data_wkly!X:X,MATCH($B974,data_wkly!$C:$C,0),1)=0,"",INDEX(data_wkly!X:X,MATCH($B974,data_wkly!$C:$C,0),1)),"")</f>
        <v/>
      </c>
      <c r="Y974" s="21" t="str">
        <f>IFERROR(IF(INDEX(data_wkly!Y:Y,MATCH($B974,data_wkly!$C:$C,0),1)=0,"",INDEX(data_wkly!Y:Y,MATCH($B974,data_wkly!$C:$C,0),1)),"")</f>
        <v/>
      </c>
      <c r="Z974" s="21" t="str">
        <f>IFERROR(IF(INDEX(data_wkly!Z:Z,MATCH($B974,data_wkly!$C:$C,0),1)=0,"",INDEX(data_wkly!Z:Z,MATCH($B974,data_wkly!$C:$C,0),1)),"")</f>
        <v/>
      </c>
      <c r="AA974" s="152" t="str">
        <f>IFERROR(IF(INDEX(data_wkly!AA:AA,MATCH($B974,data_wkly!$C:$C,0),1)=0,"",INDEX(data_wkly!AA:AA,MATCH($B974,data_wkly!$C:$C,0),1)),"")</f>
        <v/>
      </c>
      <c r="AB974" s="21" t="str">
        <f>IFERROR(IF(INDEX(data_wkly!AB:AB,MATCH($B974,data_wkly!$C:$C,0),1)=0,"",INDEX(data_wkly!AB:AB,MATCH($B974,data_wkly!$C:$C,0),1)),"")</f>
        <v/>
      </c>
      <c r="AC974" s="21" t="str">
        <f>IFERROR(IF(INDEX(data_wkly!AC:AC,MATCH($B974,data_wkly!$C:$C,0),1)=0,"",INDEX(data_wkly!AC:AC,MATCH($B974,data_wkly!$C:$C,0),1)),"")</f>
        <v/>
      </c>
      <c r="AD974" s="21" t="str">
        <f>IFERROR(IF(INDEX(data_wkly!AD:AD,MATCH($B974,data_wkly!$C:$C,0),1)=0,"",INDEX(data_wkly!AD:AD,MATCH($B974,data_wkly!$C:$C,0),1)),"")</f>
        <v/>
      </c>
      <c r="AE974" s="157" t="str">
        <f t="shared" si="92"/>
        <v/>
      </c>
      <c r="AF974" s="154" t="str">
        <f>IFERROR(IF(INDEX(data_wkly!AF:AF,MATCH($B974,data_wkly!$C:$C,0),1)=0,"",INDEX(data_wkly!AF:AF,MATCH($B974,data_wkly!$C:$C,0),1)),"")</f>
        <v/>
      </c>
      <c r="AG974" s="153" t="str">
        <f>IFERROR(IF(AF974="","",INDEX(data_wkly!AG:AG,MATCH($B974,data_wkly!$C:$C,0),1)),"")</f>
        <v/>
      </c>
      <c r="AH974" s="153" t="str">
        <f>IFERROR(IF(INDEX(data_wkly!AH:AH,MATCH($B974,data_wkly!$C:$C,0),1)=0,"",INDEX(data_wkly!AH:AH,MATCH($B974,data_wkly!$C:$C,0),1)),"")</f>
        <v/>
      </c>
      <c r="AI974" s="153" t="str">
        <f>IFERROR(IF(INDEX(data_wkly!AI:AI,MATCH($B974,data_wkly!$C:$C,0),1)=0,"",INDEX(data_wkly!AI:AI,MATCH($B974,data_wkly!$C:$C,0),1)),"")</f>
        <v/>
      </c>
      <c r="AJ974" s="153" t="str">
        <f>IFERROR(IF(AI974="","",INDEX(data_wkly!AJ:AJ,MATCH($B974,data_wkly!$C:$C,0),1)),"")</f>
        <v/>
      </c>
      <c r="AK974" s="153" t="str">
        <f>IFERROR(IF(INDEX(data_wkly!AK:AK,MATCH($B974,data_wkly!$C:$C,0),1)=0,"",INDEX(data_wkly!AK:AK,MATCH($B974,data_wkly!$C:$C,0),1)),"")</f>
        <v/>
      </c>
      <c r="AL974" s="153" t="str">
        <f>IFERROR(IF(INDEX(data_wkly!AL:AL,MATCH($B974,data_wkly!$C:$C,0),1)=0,"",INDEX(data_wkly!AL:AL,MATCH($B974,data_wkly!$C:$C,0),1)),"")</f>
        <v/>
      </c>
      <c r="AM974" s="183" t="str">
        <f>IFERROR(IF(INDEX(data_wkly!AM:AM,MATCH($B974,data_wkly!$C:$C,0),1)=0,"",INDEX(data_wkly!AM:AM,MATCH($B974,data_wkly!$C:$C,0),1)),"")</f>
        <v/>
      </c>
      <c r="AN974" s="41" t="str">
        <f t="shared" si="91"/>
        <v/>
      </c>
      <c r="AO974" s="88">
        <f t="shared" si="90"/>
        <v>2</v>
      </c>
    </row>
    <row r="975" spans="1:41">
      <c r="A975" s="88" t="str">
        <f t="shared" si="94"/>
        <v/>
      </c>
      <c r="B975" s="89" t="str">
        <f t="shared" si="89"/>
        <v/>
      </c>
      <c r="C975" s="155" t="str">
        <f>IFERROR(IF(INDEX(data_wkly!D:D,MATCH($B975,data_wkly!$C:$C,0),1)=0,"",INDEX(data_wkly!D:D,MATCH($B975,data_wkly!$C:$C,0),1)),"")</f>
        <v/>
      </c>
      <c r="D975" s="21" t="str">
        <f>IFERROR(IF(INDEX(data_wkly!E:E,MATCH($B975,data_wkly!$C:$C,0),1)=0,"",INDEX(data_wkly!E:E,MATCH($B975,data_wkly!$C:$C,0),1)),"")</f>
        <v/>
      </c>
      <c r="E975" s="21" t="str">
        <f>IF(C975="","",IFERROR(INDEX(data_wkly!F:F,MATCH($B975,data_wkly!$C:$C,0),1),""))</f>
        <v/>
      </c>
      <c r="F975" s="21" t="str">
        <f>IF(E975="","",IFERROR(IF(INDEX(data_wkly!G:G,MATCH($B975,data_wkly!$C:$C,0),1)=0,"",INDEX(data_wkly!G:G,MATCH($B975,data_wkly!$C:$C,0),1)),""))</f>
        <v/>
      </c>
      <c r="G975" s="21" t="str">
        <f>IFERROR(IF(INDEX(data_wkly!H:H,MATCH($B975,data_wkly!$C:$C,0),1)=0,"",INDEX(data_wkly!H:H,MATCH($B975,data_wkly!$C:$C,0),1)),"")</f>
        <v/>
      </c>
      <c r="H975" s="21" t="str">
        <f>IF(C975="","",IFERROR(INDEX(data_wkly!I:I,MATCH($B975,data_wkly!$C:$C,0),1),""))</f>
        <v/>
      </c>
      <c r="I975" s="21" t="str">
        <f>IF(H975="","",IFERROR(IF(INDEX(data_wkly!J:J,MATCH($B975,data_wkly!$C:$C,0),1)=0,"",INDEX(data_wkly!J:J,MATCH($B975,data_wkly!$C:$C,0),1)),""))</f>
        <v/>
      </c>
      <c r="J975" s="21" t="str">
        <f>IFERROR(IF(INDEX(data_wkly!K:K,MATCH($B975,data_wkly!$C:$C,0),1)=0,"",INDEX(data_wkly!K:K,MATCH($B975,data_wkly!$C:$C,0),1)),"")</f>
        <v/>
      </c>
      <c r="K975" s="86" t="str">
        <f>IFERROR(IF(INDEX(data_wkly!L:L,MATCH($B975,data_wkly!$C:$C,0),1)=0,"",INDEX(data_wkly!L:L,MATCH($B975,data_wkly!$C:$C,0),1)),"")</f>
        <v/>
      </c>
      <c r="L975" s="156"/>
      <c r="M975" s="155" t="str">
        <f>IFERROR(IF(INDEX(data_wkly!M:M,MATCH($B975,data_wkly!$C:$C,0),1)=0,"",INDEX(data_wkly!M:M,MATCH($B975,data_wkly!$C:$C,0),1)),"")</f>
        <v/>
      </c>
      <c r="N975" s="21" t="str">
        <f>IFERROR(IF(INDEX(data_wkly!N:N,MATCH($B975,data_wkly!$C:$C,0),1)=0,"",INDEX(data_wkly!N:N,MATCH($B975,data_wkly!$C:$C,0),1)),"")</f>
        <v/>
      </c>
      <c r="O975" s="21" t="str">
        <f>IF(M975="","",IFERROR(INDEX(data_wkly!O:O,MATCH($B975,data_wkly!$C:$C,0),1),""))</f>
        <v/>
      </c>
      <c r="P975" s="21" t="str">
        <f>IF(M975="","",IFERROR(IF(INDEX(data_wkly!P:P,MATCH($B975,data_wkly!$C:$C,0),1)=0,"",INDEX(data_wkly!P:P,MATCH($B975,data_wkly!$C:$C,0),1)),""))</f>
        <v/>
      </c>
      <c r="Q975" s="21" t="str">
        <f>IFERROR(IF(INDEX(data_wkly!Q:Q,MATCH($B975,data_wkly!$C:$C,0),1)=0,"",INDEX(data_wkly!Q:Q,MATCH($B975,data_wkly!$C:$C,0),1)),"")</f>
        <v/>
      </c>
      <c r="R975" s="21" t="str">
        <f>IF(M975="","",IFERROR(INDEX(data_wkly!R:R,MATCH($B975,data_wkly!$C:$C,0),1),""))</f>
        <v/>
      </c>
      <c r="S975" s="21" t="str">
        <f>IF(M975="","",IFERROR(IF(INDEX(data_wkly!S:S,MATCH($B975,data_wkly!$C:$C,0),1)=0,"",INDEX(data_wkly!S:S,MATCH($B975,data_wkly!$C:$C,0),1)),""))</f>
        <v/>
      </c>
      <c r="T975" s="21" t="str">
        <f>IFERROR(IF(INDEX(data_wkly!T:T,MATCH($B975,data_wkly!$C:$C,0),1)=0,"",INDEX(data_wkly!T:T,MATCH($B975,data_wkly!$C:$C,0),1)),"")</f>
        <v/>
      </c>
      <c r="U975" s="86" t="str">
        <f>IFERROR(IF(INDEX(data_wkly!U:U,MATCH($B975,data_wkly!$C:$C,0),1)=0,"",INDEX(data_wkly!U:U,MATCH($B975,data_wkly!$C:$C,0),1)),"")</f>
        <v/>
      </c>
      <c r="V975" s="157" t="str">
        <f t="shared" si="93"/>
        <v/>
      </c>
      <c r="W975" s="152" t="str">
        <f>IFERROR(IF(INDEX(data_wkly!W:W,MATCH($B975,data_wkly!$C:$C,0),1)=0,"",INDEX(data_wkly!W:W,MATCH($B975,data_wkly!$C:$C,0),1)),"")</f>
        <v/>
      </c>
      <c r="X975" s="21" t="str">
        <f>IFERROR(IF(INDEX(data_wkly!X:X,MATCH($B975,data_wkly!$C:$C,0),1)=0,"",INDEX(data_wkly!X:X,MATCH($B975,data_wkly!$C:$C,0),1)),"")</f>
        <v/>
      </c>
      <c r="Y975" s="21" t="str">
        <f>IFERROR(IF(INDEX(data_wkly!Y:Y,MATCH($B975,data_wkly!$C:$C,0),1)=0,"",INDEX(data_wkly!Y:Y,MATCH($B975,data_wkly!$C:$C,0),1)),"")</f>
        <v/>
      </c>
      <c r="Z975" s="21" t="str">
        <f>IFERROR(IF(INDEX(data_wkly!Z:Z,MATCH($B975,data_wkly!$C:$C,0),1)=0,"",INDEX(data_wkly!Z:Z,MATCH($B975,data_wkly!$C:$C,0),1)),"")</f>
        <v/>
      </c>
      <c r="AA975" s="152" t="str">
        <f>IFERROR(IF(INDEX(data_wkly!AA:AA,MATCH($B975,data_wkly!$C:$C,0),1)=0,"",INDEX(data_wkly!AA:AA,MATCH($B975,data_wkly!$C:$C,0),1)),"")</f>
        <v/>
      </c>
      <c r="AB975" s="21" t="str">
        <f>IFERROR(IF(INDEX(data_wkly!AB:AB,MATCH($B975,data_wkly!$C:$C,0),1)=0,"",INDEX(data_wkly!AB:AB,MATCH($B975,data_wkly!$C:$C,0),1)),"")</f>
        <v/>
      </c>
      <c r="AC975" s="21" t="str">
        <f>IFERROR(IF(INDEX(data_wkly!AC:AC,MATCH($B975,data_wkly!$C:$C,0),1)=0,"",INDEX(data_wkly!AC:AC,MATCH($B975,data_wkly!$C:$C,0),1)),"")</f>
        <v/>
      </c>
      <c r="AD975" s="21" t="str">
        <f>IFERROR(IF(INDEX(data_wkly!AD:AD,MATCH($B975,data_wkly!$C:$C,0),1)=0,"",INDEX(data_wkly!AD:AD,MATCH($B975,data_wkly!$C:$C,0),1)),"")</f>
        <v/>
      </c>
      <c r="AE975" s="157" t="str">
        <f t="shared" si="92"/>
        <v/>
      </c>
      <c r="AF975" s="154" t="str">
        <f>IFERROR(IF(INDEX(data_wkly!AF:AF,MATCH($B975,data_wkly!$C:$C,0),1)=0,"",INDEX(data_wkly!AF:AF,MATCH($B975,data_wkly!$C:$C,0),1)),"")</f>
        <v/>
      </c>
      <c r="AG975" s="153" t="str">
        <f>IFERROR(IF(AF975="","",INDEX(data_wkly!AG:AG,MATCH($B975,data_wkly!$C:$C,0),1)),"")</f>
        <v/>
      </c>
      <c r="AH975" s="153" t="str">
        <f>IFERROR(IF(INDEX(data_wkly!AH:AH,MATCH($B975,data_wkly!$C:$C,0),1)=0,"",INDEX(data_wkly!AH:AH,MATCH($B975,data_wkly!$C:$C,0),1)),"")</f>
        <v/>
      </c>
      <c r="AI975" s="153" t="str">
        <f>IFERROR(IF(INDEX(data_wkly!AI:AI,MATCH($B975,data_wkly!$C:$C,0),1)=0,"",INDEX(data_wkly!AI:AI,MATCH($B975,data_wkly!$C:$C,0),1)),"")</f>
        <v/>
      </c>
      <c r="AJ975" s="153" t="str">
        <f>IFERROR(IF(AI975="","",INDEX(data_wkly!AJ:AJ,MATCH($B975,data_wkly!$C:$C,0),1)),"")</f>
        <v/>
      </c>
      <c r="AK975" s="153" t="str">
        <f>IFERROR(IF(INDEX(data_wkly!AK:AK,MATCH($B975,data_wkly!$C:$C,0),1)=0,"",INDEX(data_wkly!AK:AK,MATCH($B975,data_wkly!$C:$C,0),1)),"")</f>
        <v/>
      </c>
      <c r="AL975" s="153" t="str">
        <f>IFERROR(IF(INDEX(data_wkly!AL:AL,MATCH($B975,data_wkly!$C:$C,0),1)=0,"",INDEX(data_wkly!AL:AL,MATCH($B975,data_wkly!$C:$C,0),1)),"")</f>
        <v/>
      </c>
      <c r="AM975" s="183" t="str">
        <f>IFERROR(IF(INDEX(data_wkly!AM:AM,MATCH($B975,data_wkly!$C:$C,0),1)=0,"",INDEX(data_wkly!AM:AM,MATCH($B975,data_wkly!$C:$C,0),1)),"")</f>
        <v/>
      </c>
      <c r="AN975" s="41" t="str">
        <f t="shared" si="91"/>
        <v/>
      </c>
      <c r="AO975" s="88">
        <f t="shared" si="90"/>
        <v>1</v>
      </c>
    </row>
    <row r="976" spans="1:41">
      <c r="A976" s="88" t="str">
        <f t="shared" si="94"/>
        <v/>
      </c>
      <c r="B976" s="89" t="str">
        <f t="shared" ref="B976:B1039" si="95">IFERROR(IF(B975+7&lt;=$D$8,B975+7,""),"")</f>
        <v/>
      </c>
      <c r="C976" s="155" t="str">
        <f>IFERROR(IF(INDEX(data_wkly!D:D,MATCH($B976,data_wkly!$C:$C,0),1)=0,"",INDEX(data_wkly!D:D,MATCH($B976,data_wkly!$C:$C,0),1)),"")</f>
        <v/>
      </c>
      <c r="D976" s="21" t="str">
        <f>IFERROR(IF(INDEX(data_wkly!E:E,MATCH($B976,data_wkly!$C:$C,0),1)=0,"",INDEX(data_wkly!E:E,MATCH($B976,data_wkly!$C:$C,0),1)),"")</f>
        <v/>
      </c>
      <c r="E976" s="21" t="str">
        <f>IF(C976="","",IFERROR(INDEX(data_wkly!F:F,MATCH($B976,data_wkly!$C:$C,0),1),""))</f>
        <v/>
      </c>
      <c r="F976" s="21" t="str">
        <f>IF(E976="","",IFERROR(IF(INDEX(data_wkly!G:G,MATCH($B976,data_wkly!$C:$C,0),1)=0,"",INDEX(data_wkly!G:G,MATCH($B976,data_wkly!$C:$C,0),1)),""))</f>
        <v/>
      </c>
      <c r="G976" s="21" t="str">
        <f>IFERROR(IF(INDEX(data_wkly!H:H,MATCH($B976,data_wkly!$C:$C,0),1)=0,"",INDEX(data_wkly!H:H,MATCH($B976,data_wkly!$C:$C,0),1)),"")</f>
        <v/>
      </c>
      <c r="H976" s="21" t="str">
        <f>IF(C976="","",IFERROR(INDEX(data_wkly!I:I,MATCH($B976,data_wkly!$C:$C,0),1),""))</f>
        <v/>
      </c>
      <c r="I976" s="21" t="str">
        <f>IF(H976="","",IFERROR(IF(INDEX(data_wkly!J:J,MATCH($B976,data_wkly!$C:$C,0),1)=0,"",INDEX(data_wkly!J:J,MATCH($B976,data_wkly!$C:$C,0),1)),""))</f>
        <v/>
      </c>
      <c r="J976" s="21" t="str">
        <f>IFERROR(IF(INDEX(data_wkly!K:K,MATCH($B976,data_wkly!$C:$C,0),1)=0,"",INDEX(data_wkly!K:K,MATCH($B976,data_wkly!$C:$C,0),1)),"")</f>
        <v/>
      </c>
      <c r="K976" s="86" t="str">
        <f>IFERROR(IF(INDEX(data_wkly!L:L,MATCH($B976,data_wkly!$C:$C,0),1)=0,"",INDEX(data_wkly!L:L,MATCH($B976,data_wkly!$C:$C,0),1)),"")</f>
        <v/>
      </c>
      <c r="L976" s="156"/>
      <c r="M976" s="155" t="str">
        <f>IFERROR(IF(INDEX(data_wkly!M:M,MATCH($B976,data_wkly!$C:$C,0),1)=0,"",INDEX(data_wkly!M:M,MATCH($B976,data_wkly!$C:$C,0),1)),"")</f>
        <v/>
      </c>
      <c r="N976" s="21" t="str">
        <f>IFERROR(IF(INDEX(data_wkly!N:N,MATCH($B976,data_wkly!$C:$C,0),1)=0,"",INDEX(data_wkly!N:N,MATCH($B976,data_wkly!$C:$C,0),1)),"")</f>
        <v/>
      </c>
      <c r="O976" s="21" t="str">
        <f>IF(M976="","",IFERROR(INDEX(data_wkly!O:O,MATCH($B976,data_wkly!$C:$C,0),1),""))</f>
        <v/>
      </c>
      <c r="P976" s="21" t="str">
        <f>IF(M976="","",IFERROR(IF(INDEX(data_wkly!P:P,MATCH($B976,data_wkly!$C:$C,0),1)=0,"",INDEX(data_wkly!P:P,MATCH($B976,data_wkly!$C:$C,0),1)),""))</f>
        <v/>
      </c>
      <c r="Q976" s="21" t="str">
        <f>IFERROR(IF(INDEX(data_wkly!Q:Q,MATCH($B976,data_wkly!$C:$C,0),1)=0,"",INDEX(data_wkly!Q:Q,MATCH($B976,data_wkly!$C:$C,0),1)),"")</f>
        <v/>
      </c>
      <c r="R976" s="21" t="str">
        <f>IF(M976="","",IFERROR(INDEX(data_wkly!R:R,MATCH($B976,data_wkly!$C:$C,0),1),""))</f>
        <v/>
      </c>
      <c r="S976" s="21" t="str">
        <f>IF(M976="","",IFERROR(IF(INDEX(data_wkly!S:S,MATCH($B976,data_wkly!$C:$C,0),1)=0,"",INDEX(data_wkly!S:S,MATCH($B976,data_wkly!$C:$C,0),1)),""))</f>
        <v/>
      </c>
      <c r="T976" s="21" t="str">
        <f>IFERROR(IF(INDEX(data_wkly!T:T,MATCH($B976,data_wkly!$C:$C,0),1)=0,"",INDEX(data_wkly!T:T,MATCH($B976,data_wkly!$C:$C,0),1)),"")</f>
        <v/>
      </c>
      <c r="U976" s="86" t="str">
        <f>IFERROR(IF(INDEX(data_wkly!U:U,MATCH($B976,data_wkly!$C:$C,0),1)=0,"",INDEX(data_wkly!U:U,MATCH($B976,data_wkly!$C:$C,0),1)),"")</f>
        <v/>
      </c>
      <c r="V976" s="157" t="str">
        <f t="shared" si="93"/>
        <v/>
      </c>
      <c r="W976" s="152" t="str">
        <f>IFERROR(IF(INDEX(data_wkly!W:W,MATCH($B976,data_wkly!$C:$C,0),1)=0,"",INDEX(data_wkly!W:W,MATCH($B976,data_wkly!$C:$C,0),1)),"")</f>
        <v/>
      </c>
      <c r="X976" s="21" t="str">
        <f>IFERROR(IF(INDEX(data_wkly!X:X,MATCH($B976,data_wkly!$C:$C,0),1)=0,"",INDEX(data_wkly!X:X,MATCH($B976,data_wkly!$C:$C,0),1)),"")</f>
        <v/>
      </c>
      <c r="Y976" s="21" t="str">
        <f>IFERROR(IF(INDEX(data_wkly!Y:Y,MATCH($B976,data_wkly!$C:$C,0),1)=0,"",INDEX(data_wkly!Y:Y,MATCH($B976,data_wkly!$C:$C,0),1)),"")</f>
        <v/>
      </c>
      <c r="Z976" s="21" t="str">
        <f>IFERROR(IF(INDEX(data_wkly!Z:Z,MATCH($B976,data_wkly!$C:$C,0),1)=0,"",INDEX(data_wkly!Z:Z,MATCH($B976,data_wkly!$C:$C,0),1)),"")</f>
        <v/>
      </c>
      <c r="AA976" s="152" t="str">
        <f>IFERROR(IF(INDEX(data_wkly!AA:AA,MATCH($B976,data_wkly!$C:$C,0),1)=0,"",INDEX(data_wkly!AA:AA,MATCH($B976,data_wkly!$C:$C,0),1)),"")</f>
        <v/>
      </c>
      <c r="AB976" s="21" t="str">
        <f>IFERROR(IF(INDEX(data_wkly!AB:AB,MATCH($B976,data_wkly!$C:$C,0),1)=0,"",INDEX(data_wkly!AB:AB,MATCH($B976,data_wkly!$C:$C,0),1)),"")</f>
        <v/>
      </c>
      <c r="AC976" s="21" t="str">
        <f>IFERROR(IF(INDEX(data_wkly!AC:AC,MATCH($B976,data_wkly!$C:$C,0),1)=0,"",INDEX(data_wkly!AC:AC,MATCH($B976,data_wkly!$C:$C,0),1)),"")</f>
        <v/>
      </c>
      <c r="AD976" s="21" t="str">
        <f>IFERROR(IF(INDEX(data_wkly!AD:AD,MATCH($B976,data_wkly!$C:$C,0),1)=0,"",INDEX(data_wkly!AD:AD,MATCH($B976,data_wkly!$C:$C,0),1)),"")</f>
        <v/>
      </c>
      <c r="AE976" s="157" t="str">
        <f t="shared" si="92"/>
        <v/>
      </c>
      <c r="AF976" s="154" t="str">
        <f>IFERROR(IF(INDEX(data_wkly!AF:AF,MATCH($B976,data_wkly!$C:$C,0),1)=0,"",INDEX(data_wkly!AF:AF,MATCH($B976,data_wkly!$C:$C,0),1)),"")</f>
        <v/>
      </c>
      <c r="AG976" s="153" t="str">
        <f>IFERROR(IF(AF976="","",INDEX(data_wkly!AG:AG,MATCH($B976,data_wkly!$C:$C,0),1)),"")</f>
        <v/>
      </c>
      <c r="AH976" s="153" t="str">
        <f>IFERROR(IF(INDEX(data_wkly!AH:AH,MATCH($B976,data_wkly!$C:$C,0),1)=0,"",INDEX(data_wkly!AH:AH,MATCH($B976,data_wkly!$C:$C,0),1)),"")</f>
        <v/>
      </c>
      <c r="AI976" s="153" t="str">
        <f>IFERROR(IF(INDEX(data_wkly!AI:AI,MATCH($B976,data_wkly!$C:$C,0),1)=0,"",INDEX(data_wkly!AI:AI,MATCH($B976,data_wkly!$C:$C,0),1)),"")</f>
        <v/>
      </c>
      <c r="AJ976" s="153" t="str">
        <f>IFERROR(IF(AI976="","",INDEX(data_wkly!AJ:AJ,MATCH($B976,data_wkly!$C:$C,0),1)),"")</f>
        <v/>
      </c>
      <c r="AK976" s="153" t="str">
        <f>IFERROR(IF(INDEX(data_wkly!AK:AK,MATCH($B976,data_wkly!$C:$C,0),1)=0,"",INDEX(data_wkly!AK:AK,MATCH($B976,data_wkly!$C:$C,0),1)),"")</f>
        <v/>
      </c>
      <c r="AL976" s="153" t="str">
        <f>IFERROR(IF(INDEX(data_wkly!AL:AL,MATCH($B976,data_wkly!$C:$C,0),1)=0,"",INDEX(data_wkly!AL:AL,MATCH($B976,data_wkly!$C:$C,0),1)),"")</f>
        <v/>
      </c>
      <c r="AM976" s="183" t="str">
        <f>IFERROR(IF(INDEX(data_wkly!AM:AM,MATCH($B976,data_wkly!$C:$C,0),1)=0,"",INDEX(data_wkly!AM:AM,MATCH($B976,data_wkly!$C:$C,0),1)),"")</f>
        <v/>
      </c>
      <c r="AN976" s="41" t="str">
        <f t="shared" si="91"/>
        <v/>
      </c>
      <c r="AO976" s="88">
        <f t="shared" ref="AO976:AO1039" si="96">AO974</f>
        <v>2</v>
      </c>
    </row>
    <row r="977" spans="1:41">
      <c r="A977" s="88" t="str">
        <f t="shared" si="94"/>
        <v/>
      </c>
      <c r="B977" s="89" t="str">
        <f t="shared" si="95"/>
        <v/>
      </c>
      <c r="C977" s="155" t="str">
        <f>IFERROR(IF(INDEX(data_wkly!D:D,MATCH($B977,data_wkly!$C:$C,0),1)=0,"",INDEX(data_wkly!D:D,MATCH($B977,data_wkly!$C:$C,0),1)),"")</f>
        <v/>
      </c>
      <c r="D977" s="21" t="str">
        <f>IFERROR(IF(INDEX(data_wkly!E:E,MATCH($B977,data_wkly!$C:$C,0),1)=0,"",INDEX(data_wkly!E:E,MATCH($B977,data_wkly!$C:$C,0),1)),"")</f>
        <v/>
      </c>
      <c r="E977" s="21" t="str">
        <f>IF(C977="","",IFERROR(INDEX(data_wkly!F:F,MATCH($B977,data_wkly!$C:$C,0),1),""))</f>
        <v/>
      </c>
      <c r="F977" s="21" t="str">
        <f>IF(E977="","",IFERROR(IF(INDEX(data_wkly!G:G,MATCH($B977,data_wkly!$C:$C,0),1)=0,"",INDEX(data_wkly!G:G,MATCH($B977,data_wkly!$C:$C,0),1)),""))</f>
        <v/>
      </c>
      <c r="G977" s="21" t="str">
        <f>IFERROR(IF(INDEX(data_wkly!H:H,MATCH($B977,data_wkly!$C:$C,0),1)=0,"",INDEX(data_wkly!H:H,MATCH($B977,data_wkly!$C:$C,0),1)),"")</f>
        <v/>
      </c>
      <c r="H977" s="21" t="str">
        <f>IF(C977="","",IFERROR(INDEX(data_wkly!I:I,MATCH($B977,data_wkly!$C:$C,0),1),""))</f>
        <v/>
      </c>
      <c r="I977" s="21" t="str">
        <f>IF(H977="","",IFERROR(IF(INDEX(data_wkly!J:J,MATCH($B977,data_wkly!$C:$C,0),1)=0,"",INDEX(data_wkly!J:J,MATCH($B977,data_wkly!$C:$C,0),1)),""))</f>
        <v/>
      </c>
      <c r="J977" s="21" t="str">
        <f>IFERROR(IF(INDEX(data_wkly!K:K,MATCH($B977,data_wkly!$C:$C,0),1)=0,"",INDEX(data_wkly!K:K,MATCH($B977,data_wkly!$C:$C,0),1)),"")</f>
        <v/>
      </c>
      <c r="K977" s="86" t="str">
        <f>IFERROR(IF(INDEX(data_wkly!L:L,MATCH($B977,data_wkly!$C:$C,0),1)=0,"",INDEX(data_wkly!L:L,MATCH($B977,data_wkly!$C:$C,0),1)),"")</f>
        <v/>
      </c>
      <c r="L977" s="156"/>
      <c r="M977" s="155" t="str">
        <f>IFERROR(IF(INDEX(data_wkly!M:M,MATCH($B977,data_wkly!$C:$C,0),1)=0,"",INDEX(data_wkly!M:M,MATCH($B977,data_wkly!$C:$C,0),1)),"")</f>
        <v/>
      </c>
      <c r="N977" s="21" t="str">
        <f>IFERROR(IF(INDEX(data_wkly!N:N,MATCH($B977,data_wkly!$C:$C,0),1)=0,"",INDEX(data_wkly!N:N,MATCH($B977,data_wkly!$C:$C,0),1)),"")</f>
        <v/>
      </c>
      <c r="O977" s="21" t="str">
        <f>IF(M977="","",IFERROR(INDEX(data_wkly!O:O,MATCH($B977,data_wkly!$C:$C,0),1),""))</f>
        <v/>
      </c>
      <c r="P977" s="21" t="str">
        <f>IF(M977="","",IFERROR(IF(INDEX(data_wkly!P:P,MATCH($B977,data_wkly!$C:$C,0),1)=0,"",INDEX(data_wkly!P:P,MATCH($B977,data_wkly!$C:$C,0),1)),""))</f>
        <v/>
      </c>
      <c r="Q977" s="21" t="str">
        <f>IFERROR(IF(INDEX(data_wkly!Q:Q,MATCH($B977,data_wkly!$C:$C,0),1)=0,"",INDEX(data_wkly!Q:Q,MATCH($B977,data_wkly!$C:$C,0),1)),"")</f>
        <v/>
      </c>
      <c r="R977" s="21" t="str">
        <f>IF(M977="","",IFERROR(INDEX(data_wkly!R:R,MATCH($B977,data_wkly!$C:$C,0),1),""))</f>
        <v/>
      </c>
      <c r="S977" s="21" t="str">
        <f>IF(M977="","",IFERROR(IF(INDEX(data_wkly!S:S,MATCH($B977,data_wkly!$C:$C,0),1)=0,"",INDEX(data_wkly!S:S,MATCH($B977,data_wkly!$C:$C,0),1)),""))</f>
        <v/>
      </c>
      <c r="T977" s="21" t="str">
        <f>IFERROR(IF(INDEX(data_wkly!T:T,MATCH($B977,data_wkly!$C:$C,0),1)=0,"",INDEX(data_wkly!T:T,MATCH($B977,data_wkly!$C:$C,0),1)),"")</f>
        <v/>
      </c>
      <c r="U977" s="86" t="str">
        <f>IFERROR(IF(INDEX(data_wkly!U:U,MATCH($B977,data_wkly!$C:$C,0),1)=0,"",INDEX(data_wkly!U:U,MATCH($B977,data_wkly!$C:$C,0),1)),"")</f>
        <v/>
      </c>
      <c r="V977" s="157" t="str">
        <f t="shared" si="93"/>
        <v/>
      </c>
      <c r="W977" s="152" t="str">
        <f>IFERROR(IF(INDEX(data_wkly!W:W,MATCH($B977,data_wkly!$C:$C,0),1)=0,"",INDEX(data_wkly!W:W,MATCH($B977,data_wkly!$C:$C,0),1)),"")</f>
        <v/>
      </c>
      <c r="X977" s="21" t="str">
        <f>IFERROR(IF(INDEX(data_wkly!X:X,MATCH($B977,data_wkly!$C:$C,0),1)=0,"",INDEX(data_wkly!X:X,MATCH($B977,data_wkly!$C:$C,0),1)),"")</f>
        <v/>
      </c>
      <c r="Y977" s="21" t="str">
        <f>IFERROR(IF(INDEX(data_wkly!Y:Y,MATCH($B977,data_wkly!$C:$C,0),1)=0,"",INDEX(data_wkly!Y:Y,MATCH($B977,data_wkly!$C:$C,0),1)),"")</f>
        <v/>
      </c>
      <c r="Z977" s="21" t="str">
        <f>IFERROR(IF(INDEX(data_wkly!Z:Z,MATCH($B977,data_wkly!$C:$C,0),1)=0,"",INDEX(data_wkly!Z:Z,MATCH($B977,data_wkly!$C:$C,0),1)),"")</f>
        <v/>
      </c>
      <c r="AA977" s="152" t="str">
        <f>IFERROR(IF(INDEX(data_wkly!AA:AA,MATCH($B977,data_wkly!$C:$C,0),1)=0,"",INDEX(data_wkly!AA:AA,MATCH($B977,data_wkly!$C:$C,0),1)),"")</f>
        <v/>
      </c>
      <c r="AB977" s="21" t="str">
        <f>IFERROR(IF(INDEX(data_wkly!AB:AB,MATCH($B977,data_wkly!$C:$C,0),1)=0,"",INDEX(data_wkly!AB:AB,MATCH($B977,data_wkly!$C:$C,0),1)),"")</f>
        <v/>
      </c>
      <c r="AC977" s="21" t="str">
        <f>IFERROR(IF(INDEX(data_wkly!AC:AC,MATCH($B977,data_wkly!$C:$C,0),1)=0,"",INDEX(data_wkly!AC:AC,MATCH($B977,data_wkly!$C:$C,0),1)),"")</f>
        <v/>
      </c>
      <c r="AD977" s="21" t="str">
        <f>IFERROR(IF(INDEX(data_wkly!AD:AD,MATCH($B977,data_wkly!$C:$C,0),1)=0,"",INDEX(data_wkly!AD:AD,MATCH($B977,data_wkly!$C:$C,0),1)),"")</f>
        <v/>
      </c>
      <c r="AE977" s="157" t="str">
        <f t="shared" si="92"/>
        <v/>
      </c>
      <c r="AF977" s="154" t="str">
        <f>IFERROR(IF(INDEX(data_wkly!AF:AF,MATCH($B977,data_wkly!$C:$C,0),1)=0,"",INDEX(data_wkly!AF:AF,MATCH($B977,data_wkly!$C:$C,0),1)),"")</f>
        <v/>
      </c>
      <c r="AG977" s="153" t="str">
        <f>IFERROR(IF(AF977="","",INDEX(data_wkly!AG:AG,MATCH($B977,data_wkly!$C:$C,0),1)),"")</f>
        <v/>
      </c>
      <c r="AH977" s="153" t="str">
        <f>IFERROR(IF(INDEX(data_wkly!AH:AH,MATCH($B977,data_wkly!$C:$C,0),1)=0,"",INDEX(data_wkly!AH:AH,MATCH($B977,data_wkly!$C:$C,0),1)),"")</f>
        <v/>
      </c>
      <c r="AI977" s="153" t="str">
        <f>IFERROR(IF(INDEX(data_wkly!AI:AI,MATCH($B977,data_wkly!$C:$C,0),1)=0,"",INDEX(data_wkly!AI:AI,MATCH($B977,data_wkly!$C:$C,0),1)),"")</f>
        <v/>
      </c>
      <c r="AJ977" s="153" t="str">
        <f>IFERROR(IF(AI977="","",INDEX(data_wkly!AJ:AJ,MATCH($B977,data_wkly!$C:$C,0),1)),"")</f>
        <v/>
      </c>
      <c r="AK977" s="153" t="str">
        <f>IFERROR(IF(INDEX(data_wkly!AK:AK,MATCH($B977,data_wkly!$C:$C,0),1)=0,"",INDEX(data_wkly!AK:AK,MATCH($B977,data_wkly!$C:$C,0),1)),"")</f>
        <v/>
      </c>
      <c r="AL977" s="153" t="str">
        <f>IFERROR(IF(INDEX(data_wkly!AL:AL,MATCH($B977,data_wkly!$C:$C,0),1)=0,"",INDEX(data_wkly!AL:AL,MATCH($B977,data_wkly!$C:$C,0),1)),"")</f>
        <v/>
      </c>
      <c r="AM977" s="183" t="str">
        <f>IFERROR(IF(INDEX(data_wkly!AM:AM,MATCH($B977,data_wkly!$C:$C,0),1)=0,"",INDEX(data_wkly!AM:AM,MATCH($B977,data_wkly!$C:$C,0),1)),"")</f>
        <v/>
      </c>
      <c r="AN977" s="41" t="str">
        <f t="shared" si="91"/>
        <v/>
      </c>
      <c r="AO977" s="88">
        <f t="shared" si="96"/>
        <v>1</v>
      </c>
    </row>
    <row r="978" spans="1:41">
      <c r="A978" s="88" t="str">
        <f t="shared" si="94"/>
        <v/>
      </c>
      <c r="B978" s="89" t="str">
        <f t="shared" si="95"/>
        <v/>
      </c>
      <c r="C978" s="155" t="str">
        <f>IFERROR(IF(INDEX(data_wkly!D:D,MATCH($B978,data_wkly!$C:$C,0),1)=0,"",INDEX(data_wkly!D:D,MATCH($B978,data_wkly!$C:$C,0),1)),"")</f>
        <v/>
      </c>
      <c r="D978" s="21" t="str">
        <f>IFERROR(IF(INDEX(data_wkly!E:E,MATCH($B978,data_wkly!$C:$C,0),1)=0,"",INDEX(data_wkly!E:E,MATCH($B978,data_wkly!$C:$C,0),1)),"")</f>
        <v/>
      </c>
      <c r="E978" s="21" t="str">
        <f>IF(C978="","",IFERROR(INDEX(data_wkly!F:F,MATCH($B978,data_wkly!$C:$C,0),1),""))</f>
        <v/>
      </c>
      <c r="F978" s="21" t="str">
        <f>IF(E978="","",IFERROR(IF(INDEX(data_wkly!G:G,MATCH($B978,data_wkly!$C:$C,0),1)=0,"",INDEX(data_wkly!G:G,MATCH($B978,data_wkly!$C:$C,0),1)),""))</f>
        <v/>
      </c>
      <c r="G978" s="21" t="str">
        <f>IFERROR(IF(INDEX(data_wkly!H:H,MATCH($B978,data_wkly!$C:$C,0),1)=0,"",INDEX(data_wkly!H:H,MATCH($B978,data_wkly!$C:$C,0),1)),"")</f>
        <v/>
      </c>
      <c r="H978" s="21" t="str">
        <f>IF(C978="","",IFERROR(INDEX(data_wkly!I:I,MATCH($B978,data_wkly!$C:$C,0),1),""))</f>
        <v/>
      </c>
      <c r="I978" s="21" t="str">
        <f>IF(H978="","",IFERROR(IF(INDEX(data_wkly!J:J,MATCH($B978,data_wkly!$C:$C,0),1)=0,"",INDEX(data_wkly!J:J,MATCH($B978,data_wkly!$C:$C,0),1)),""))</f>
        <v/>
      </c>
      <c r="J978" s="21" t="str">
        <f>IFERROR(IF(INDEX(data_wkly!K:K,MATCH($B978,data_wkly!$C:$C,0),1)=0,"",INDEX(data_wkly!K:K,MATCH($B978,data_wkly!$C:$C,0),1)),"")</f>
        <v/>
      </c>
      <c r="K978" s="86" t="str">
        <f>IFERROR(IF(INDEX(data_wkly!L:L,MATCH($B978,data_wkly!$C:$C,0),1)=0,"",INDEX(data_wkly!L:L,MATCH($B978,data_wkly!$C:$C,0),1)),"")</f>
        <v/>
      </c>
      <c r="L978" s="156"/>
      <c r="M978" s="155" t="str">
        <f>IFERROR(IF(INDEX(data_wkly!M:M,MATCH($B978,data_wkly!$C:$C,0),1)=0,"",INDEX(data_wkly!M:M,MATCH($B978,data_wkly!$C:$C,0),1)),"")</f>
        <v/>
      </c>
      <c r="N978" s="21" t="str">
        <f>IFERROR(IF(INDEX(data_wkly!N:N,MATCH($B978,data_wkly!$C:$C,0),1)=0,"",INDEX(data_wkly!N:N,MATCH($B978,data_wkly!$C:$C,0),1)),"")</f>
        <v/>
      </c>
      <c r="O978" s="21" t="str">
        <f>IF(M978="","",IFERROR(INDEX(data_wkly!O:O,MATCH($B978,data_wkly!$C:$C,0),1),""))</f>
        <v/>
      </c>
      <c r="P978" s="21" t="str">
        <f>IF(M978="","",IFERROR(IF(INDEX(data_wkly!P:P,MATCH($B978,data_wkly!$C:$C,0),1)=0,"",INDEX(data_wkly!P:P,MATCH($B978,data_wkly!$C:$C,0),1)),""))</f>
        <v/>
      </c>
      <c r="Q978" s="21" t="str">
        <f>IFERROR(IF(INDEX(data_wkly!Q:Q,MATCH($B978,data_wkly!$C:$C,0),1)=0,"",INDEX(data_wkly!Q:Q,MATCH($B978,data_wkly!$C:$C,0),1)),"")</f>
        <v/>
      </c>
      <c r="R978" s="21" t="str">
        <f>IF(M978="","",IFERROR(INDEX(data_wkly!R:R,MATCH($B978,data_wkly!$C:$C,0),1),""))</f>
        <v/>
      </c>
      <c r="S978" s="21" t="str">
        <f>IF(M978="","",IFERROR(IF(INDEX(data_wkly!S:S,MATCH($B978,data_wkly!$C:$C,0),1)=0,"",INDEX(data_wkly!S:S,MATCH($B978,data_wkly!$C:$C,0),1)),""))</f>
        <v/>
      </c>
      <c r="T978" s="21" t="str">
        <f>IFERROR(IF(INDEX(data_wkly!T:T,MATCH($B978,data_wkly!$C:$C,0),1)=0,"",INDEX(data_wkly!T:T,MATCH($B978,data_wkly!$C:$C,0),1)),"")</f>
        <v/>
      </c>
      <c r="U978" s="86" t="str">
        <f>IFERROR(IF(INDEX(data_wkly!U:U,MATCH($B978,data_wkly!$C:$C,0),1)=0,"",INDEX(data_wkly!U:U,MATCH($B978,data_wkly!$C:$C,0),1)),"")</f>
        <v/>
      </c>
      <c r="V978" s="157" t="str">
        <f t="shared" si="93"/>
        <v/>
      </c>
      <c r="W978" s="152" t="str">
        <f>IFERROR(IF(INDEX(data_wkly!W:W,MATCH($B978,data_wkly!$C:$C,0),1)=0,"",INDEX(data_wkly!W:W,MATCH($B978,data_wkly!$C:$C,0),1)),"")</f>
        <v/>
      </c>
      <c r="X978" s="21" t="str">
        <f>IFERROR(IF(INDEX(data_wkly!X:X,MATCH($B978,data_wkly!$C:$C,0),1)=0,"",INDEX(data_wkly!X:X,MATCH($B978,data_wkly!$C:$C,0),1)),"")</f>
        <v/>
      </c>
      <c r="Y978" s="21" t="str">
        <f>IFERROR(IF(INDEX(data_wkly!Y:Y,MATCH($B978,data_wkly!$C:$C,0),1)=0,"",INDEX(data_wkly!Y:Y,MATCH($B978,data_wkly!$C:$C,0),1)),"")</f>
        <v/>
      </c>
      <c r="Z978" s="21" t="str">
        <f>IFERROR(IF(INDEX(data_wkly!Z:Z,MATCH($B978,data_wkly!$C:$C,0),1)=0,"",INDEX(data_wkly!Z:Z,MATCH($B978,data_wkly!$C:$C,0),1)),"")</f>
        <v/>
      </c>
      <c r="AA978" s="152" t="str">
        <f>IFERROR(IF(INDEX(data_wkly!AA:AA,MATCH($B978,data_wkly!$C:$C,0),1)=0,"",INDEX(data_wkly!AA:AA,MATCH($B978,data_wkly!$C:$C,0),1)),"")</f>
        <v/>
      </c>
      <c r="AB978" s="21" t="str">
        <f>IFERROR(IF(INDEX(data_wkly!AB:AB,MATCH($B978,data_wkly!$C:$C,0),1)=0,"",INDEX(data_wkly!AB:AB,MATCH($B978,data_wkly!$C:$C,0),1)),"")</f>
        <v/>
      </c>
      <c r="AC978" s="21" t="str">
        <f>IFERROR(IF(INDEX(data_wkly!AC:AC,MATCH($B978,data_wkly!$C:$C,0),1)=0,"",INDEX(data_wkly!AC:AC,MATCH($B978,data_wkly!$C:$C,0),1)),"")</f>
        <v/>
      </c>
      <c r="AD978" s="21" t="str">
        <f>IFERROR(IF(INDEX(data_wkly!AD:AD,MATCH($B978,data_wkly!$C:$C,0),1)=0,"",INDEX(data_wkly!AD:AD,MATCH($B978,data_wkly!$C:$C,0),1)),"")</f>
        <v/>
      </c>
      <c r="AE978" s="157" t="str">
        <f t="shared" si="92"/>
        <v/>
      </c>
      <c r="AF978" s="154" t="str">
        <f>IFERROR(IF(INDEX(data_wkly!AF:AF,MATCH($B978,data_wkly!$C:$C,0),1)=0,"",INDEX(data_wkly!AF:AF,MATCH($B978,data_wkly!$C:$C,0),1)),"")</f>
        <v/>
      </c>
      <c r="AG978" s="153" t="str">
        <f>IFERROR(IF(AF978="","",INDEX(data_wkly!AG:AG,MATCH($B978,data_wkly!$C:$C,0),1)),"")</f>
        <v/>
      </c>
      <c r="AH978" s="153" t="str">
        <f>IFERROR(IF(INDEX(data_wkly!AH:AH,MATCH($B978,data_wkly!$C:$C,0),1)=0,"",INDEX(data_wkly!AH:AH,MATCH($B978,data_wkly!$C:$C,0),1)),"")</f>
        <v/>
      </c>
      <c r="AI978" s="153" t="str">
        <f>IFERROR(IF(INDEX(data_wkly!AI:AI,MATCH($B978,data_wkly!$C:$C,0),1)=0,"",INDEX(data_wkly!AI:AI,MATCH($B978,data_wkly!$C:$C,0),1)),"")</f>
        <v/>
      </c>
      <c r="AJ978" s="153" t="str">
        <f>IFERROR(IF(AI978="","",INDEX(data_wkly!AJ:AJ,MATCH($B978,data_wkly!$C:$C,0),1)),"")</f>
        <v/>
      </c>
      <c r="AK978" s="153" t="str">
        <f>IFERROR(IF(INDEX(data_wkly!AK:AK,MATCH($B978,data_wkly!$C:$C,0),1)=0,"",INDEX(data_wkly!AK:AK,MATCH($B978,data_wkly!$C:$C,0),1)),"")</f>
        <v/>
      </c>
      <c r="AL978" s="153" t="str">
        <f>IFERROR(IF(INDEX(data_wkly!AL:AL,MATCH($B978,data_wkly!$C:$C,0),1)=0,"",INDEX(data_wkly!AL:AL,MATCH($B978,data_wkly!$C:$C,0),1)),"")</f>
        <v/>
      </c>
      <c r="AM978" s="183" t="str">
        <f>IFERROR(IF(INDEX(data_wkly!AM:AM,MATCH($B978,data_wkly!$C:$C,0),1)=0,"",INDEX(data_wkly!AM:AM,MATCH($B978,data_wkly!$C:$C,0),1)),"")</f>
        <v/>
      </c>
      <c r="AN978" s="41" t="str">
        <f t="shared" si="91"/>
        <v/>
      </c>
      <c r="AO978" s="88">
        <f t="shared" si="96"/>
        <v>2</v>
      </c>
    </row>
    <row r="979" spans="1:41">
      <c r="A979" s="88" t="str">
        <f t="shared" si="94"/>
        <v/>
      </c>
      <c r="B979" s="89" t="str">
        <f t="shared" si="95"/>
        <v/>
      </c>
      <c r="C979" s="155" t="str">
        <f>IFERROR(IF(INDEX(data_wkly!D:D,MATCH($B979,data_wkly!$C:$C,0),1)=0,"",INDEX(data_wkly!D:D,MATCH($B979,data_wkly!$C:$C,0),1)),"")</f>
        <v/>
      </c>
      <c r="D979" s="21" t="str">
        <f>IFERROR(IF(INDEX(data_wkly!E:E,MATCH($B979,data_wkly!$C:$C,0),1)=0,"",INDEX(data_wkly!E:E,MATCH($B979,data_wkly!$C:$C,0),1)),"")</f>
        <v/>
      </c>
      <c r="E979" s="21" t="str">
        <f>IF(C979="","",IFERROR(INDEX(data_wkly!F:F,MATCH($B979,data_wkly!$C:$C,0),1),""))</f>
        <v/>
      </c>
      <c r="F979" s="21" t="str">
        <f>IF(E979="","",IFERROR(IF(INDEX(data_wkly!G:G,MATCH($B979,data_wkly!$C:$C,0),1)=0,"",INDEX(data_wkly!G:G,MATCH($B979,data_wkly!$C:$C,0),1)),""))</f>
        <v/>
      </c>
      <c r="G979" s="21" t="str">
        <f>IFERROR(IF(INDEX(data_wkly!H:H,MATCH($B979,data_wkly!$C:$C,0),1)=0,"",INDEX(data_wkly!H:H,MATCH($B979,data_wkly!$C:$C,0),1)),"")</f>
        <v/>
      </c>
      <c r="H979" s="21" t="str">
        <f>IF(C979="","",IFERROR(INDEX(data_wkly!I:I,MATCH($B979,data_wkly!$C:$C,0),1),""))</f>
        <v/>
      </c>
      <c r="I979" s="21" t="str">
        <f>IF(H979="","",IFERROR(IF(INDEX(data_wkly!J:J,MATCH($B979,data_wkly!$C:$C,0),1)=0,"",INDEX(data_wkly!J:J,MATCH($B979,data_wkly!$C:$C,0),1)),""))</f>
        <v/>
      </c>
      <c r="J979" s="21" t="str">
        <f>IFERROR(IF(INDEX(data_wkly!K:K,MATCH($B979,data_wkly!$C:$C,0),1)=0,"",INDEX(data_wkly!K:K,MATCH($B979,data_wkly!$C:$C,0),1)),"")</f>
        <v/>
      </c>
      <c r="K979" s="86" t="str">
        <f>IFERROR(IF(INDEX(data_wkly!L:L,MATCH($B979,data_wkly!$C:$C,0),1)=0,"",INDEX(data_wkly!L:L,MATCH($B979,data_wkly!$C:$C,0),1)),"")</f>
        <v/>
      </c>
      <c r="L979" s="156"/>
      <c r="M979" s="155" t="str">
        <f>IFERROR(IF(INDEX(data_wkly!M:M,MATCH($B979,data_wkly!$C:$C,0),1)=0,"",INDEX(data_wkly!M:M,MATCH($B979,data_wkly!$C:$C,0),1)),"")</f>
        <v/>
      </c>
      <c r="N979" s="21" t="str">
        <f>IFERROR(IF(INDEX(data_wkly!N:N,MATCH($B979,data_wkly!$C:$C,0),1)=0,"",INDEX(data_wkly!N:N,MATCH($B979,data_wkly!$C:$C,0),1)),"")</f>
        <v/>
      </c>
      <c r="O979" s="21" t="str">
        <f>IF(M979="","",IFERROR(INDEX(data_wkly!O:O,MATCH($B979,data_wkly!$C:$C,0),1),""))</f>
        <v/>
      </c>
      <c r="P979" s="21" t="str">
        <f>IF(M979="","",IFERROR(IF(INDEX(data_wkly!P:P,MATCH($B979,data_wkly!$C:$C,0),1)=0,"",INDEX(data_wkly!P:P,MATCH($B979,data_wkly!$C:$C,0),1)),""))</f>
        <v/>
      </c>
      <c r="Q979" s="21" t="str">
        <f>IFERROR(IF(INDEX(data_wkly!Q:Q,MATCH($B979,data_wkly!$C:$C,0),1)=0,"",INDEX(data_wkly!Q:Q,MATCH($B979,data_wkly!$C:$C,0),1)),"")</f>
        <v/>
      </c>
      <c r="R979" s="21" t="str">
        <f>IF(M979="","",IFERROR(INDEX(data_wkly!R:R,MATCH($B979,data_wkly!$C:$C,0),1),""))</f>
        <v/>
      </c>
      <c r="S979" s="21" t="str">
        <f>IF(M979="","",IFERROR(IF(INDEX(data_wkly!S:S,MATCH($B979,data_wkly!$C:$C,0),1)=0,"",INDEX(data_wkly!S:S,MATCH($B979,data_wkly!$C:$C,0),1)),""))</f>
        <v/>
      </c>
      <c r="T979" s="21" t="str">
        <f>IFERROR(IF(INDEX(data_wkly!T:T,MATCH($B979,data_wkly!$C:$C,0),1)=0,"",INDEX(data_wkly!T:T,MATCH($B979,data_wkly!$C:$C,0),1)),"")</f>
        <v/>
      </c>
      <c r="U979" s="86" t="str">
        <f>IFERROR(IF(INDEX(data_wkly!U:U,MATCH($B979,data_wkly!$C:$C,0),1)=0,"",INDEX(data_wkly!U:U,MATCH($B979,data_wkly!$C:$C,0),1)),"")</f>
        <v/>
      </c>
      <c r="V979" s="157" t="str">
        <f t="shared" si="93"/>
        <v/>
      </c>
      <c r="W979" s="152" t="str">
        <f>IFERROR(IF(INDEX(data_wkly!W:W,MATCH($B979,data_wkly!$C:$C,0),1)=0,"",INDEX(data_wkly!W:W,MATCH($B979,data_wkly!$C:$C,0),1)),"")</f>
        <v/>
      </c>
      <c r="X979" s="21" t="str">
        <f>IFERROR(IF(INDEX(data_wkly!X:X,MATCH($B979,data_wkly!$C:$C,0),1)=0,"",INDEX(data_wkly!X:X,MATCH($B979,data_wkly!$C:$C,0),1)),"")</f>
        <v/>
      </c>
      <c r="Y979" s="21" t="str">
        <f>IFERROR(IF(INDEX(data_wkly!Y:Y,MATCH($B979,data_wkly!$C:$C,0),1)=0,"",INDEX(data_wkly!Y:Y,MATCH($B979,data_wkly!$C:$C,0),1)),"")</f>
        <v/>
      </c>
      <c r="Z979" s="21" t="str">
        <f>IFERROR(IF(INDEX(data_wkly!Z:Z,MATCH($B979,data_wkly!$C:$C,0),1)=0,"",INDEX(data_wkly!Z:Z,MATCH($B979,data_wkly!$C:$C,0),1)),"")</f>
        <v/>
      </c>
      <c r="AA979" s="152" t="str">
        <f>IFERROR(IF(INDEX(data_wkly!AA:AA,MATCH($B979,data_wkly!$C:$C,0),1)=0,"",INDEX(data_wkly!AA:AA,MATCH($B979,data_wkly!$C:$C,0),1)),"")</f>
        <v/>
      </c>
      <c r="AB979" s="21" t="str">
        <f>IFERROR(IF(INDEX(data_wkly!AB:AB,MATCH($B979,data_wkly!$C:$C,0),1)=0,"",INDEX(data_wkly!AB:AB,MATCH($B979,data_wkly!$C:$C,0),1)),"")</f>
        <v/>
      </c>
      <c r="AC979" s="21" t="str">
        <f>IFERROR(IF(INDEX(data_wkly!AC:AC,MATCH($B979,data_wkly!$C:$C,0),1)=0,"",INDEX(data_wkly!AC:AC,MATCH($B979,data_wkly!$C:$C,0),1)),"")</f>
        <v/>
      </c>
      <c r="AD979" s="21" t="str">
        <f>IFERROR(IF(INDEX(data_wkly!AD:AD,MATCH($B979,data_wkly!$C:$C,0),1)=0,"",INDEX(data_wkly!AD:AD,MATCH($B979,data_wkly!$C:$C,0),1)),"")</f>
        <v/>
      </c>
      <c r="AE979" s="157" t="str">
        <f t="shared" si="92"/>
        <v/>
      </c>
      <c r="AF979" s="154" t="str">
        <f>IFERROR(IF(INDEX(data_wkly!AF:AF,MATCH($B979,data_wkly!$C:$C,0),1)=0,"",INDEX(data_wkly!AF:AF,MATCH($B979,data_wkly!$C:$C,0),1)),"")</f>
        <v/>
      </c>
      <c r="AG979" s="153" t="str">
        <f>IFERROR(IF(AF979="","",INDEX(data_wkly!AG:AG,MATCH($B979,data_wkly!$C:$C,0),1)),"")</f>
        <v/>
      </c>
      <c r="AH979" s="153" t="str">
        <f>IFERROR(IF(INDEX(data_wkly!AH:AH,MATCH($B979,data_wkly!$C:$C,0),1)=0,"",INDEX(data_wkly!AH:AH,MATCH($B979,data_wkly!$C:$C,0),1)),"")</f>
        <v/>
      </c>
      <c r="AI979" s="153" t="str">
        <f>IFERROR(IF(INDEX(data_wkly!AI:AI,MATCH($B979,data_wkly!$C:$C,0),1)=0,"",INDEX(data_wkly!AI:AI,MATCH($B979,data_wkly!$C:$C,0),1)),"")</f>
        <v/>
      </c>
      <c r="AJ979" s="153" t="str">
        <f>IFERROR(IF(AI979="","",INDEX(data_wkly!AJ:AJ,MATCH($B979,data_wkly!$C:$C,0),1)),"")</f>
        <v/>
      </c>
      <c r="AK979" s="153" t="str">
        <f>IFERROR(IF(INDEX(data_wkly!AK:AK,MATCH($B979,data_wkly!$C:$C,0),1)=0,"",INDEX(data_wkly!AK:AK,MATCH($B979,data_wkly!$C:$C,0),1)),"")</f>
        <v/>
      </c>
      <c r="AL979" s="153" t="str">
        <f>IFERROR(IF(INDEX(data_wkly!AL:AL,MATCH($B979,data_wkly!$C:$C,0),1)=0,"",INDEX(data_wkly!AL:AL,MATCH($B979,data_wkly!$C:$C,0),1)),"")</f>
        <v/>
      </c>
      <c r="AM979" s="183" t="str">
        <f>IFERROR(IF(INDEX(data_wkly!AM:AM,MATCH($B979,data_wkly!$C:$C,0),1)=0,"",INDEX(data_wkly!AM:AM,MATCH($B979,data_wkly!$C:$C,0),1)),"")</f>
        <v/>
      </c>
      <c r="AN979" s="41" t="str">
        <f t="shared" si="91"/>
        <v/>
      </c>
      <c r="AO979" s="88">
        <f t="shared" si="96"/>
        <v>1</v>
      </c>
    </row>
    <row r="980" spans="1:41">
      <c r="A980" s="88" t="str">
        <f t="shared" si="94"/>
        <v/>
      </c>
      <c r="B980" s="89" t="str">
        <f t="shared" si="95"/>
        <v/>
      </c>
      <c r="C980" s="155" t="str">
        <f>IFERROR(IF(INDEX(data_wkly!D:D,MATCH($B980,data_wkly!$C:$C,0),1)=0,"",INDEX(data_wkly!D:D,MATCH($B980,data_wkly!$C:$C,0),1)),"")</f>
        <v/>
      </c>
      <c r="D980" s="21" t="str">
        <f>IFERROR(IF(INDEX(data_wkly!E:E,MATCH($B980,data_wkly!$C:$C,0),1)=0,"",INDEX(data_wkly!E:E,MATCH($B980,data_wkly!$C:$C,0),1)),"")</f>
        <v/>
      </c>
      <c r="E980" s="21" t="str">
        <f>IF(C980="","",IFERROR(INDEX(data_wkly!F:F,MATCH($B980,data_wkly!$C:$C,0),1),""))</f>
        <v/>
      </c>
      <c r="F980" s="21" t="str">
        <f>IF(E980="","",IFERROR(IF(INDEX(data_wkly!G:G,MATCH($B980,data_wkly!$C:$C,0),1)=0,"",INDEX(data_wkly!G:G,MATCH($B980,data_wkly!$C:$C,0),1)),""))</f>
        <v/>
      </c>
      <c r="G980" s="21" t="str">
        <f>IFERROR(IF(INDEX(data_wkly!H:H,MATCH($B980,data_wkly!$C:$C,0),1)=0,"",INDEX(data_wkly!H:H,MATCH($B980,data_wkly!$C:$C,0),1)),"")</f>
        <v/>
      </c>
      <c r="H980" s="21" t="str">
        <f>IF(C980="","",IFERROR(INDEX(data_wkly!I:I,MATCH($B980,data_wkly!$C:$C,0),1),""))</f>
        <v/>
      </c>
      <c r="I980" s="21" t="str">
        <f>IF(H980="","",IFERROR(IF(INDEX(data_wkly!J:J,MATCH($B980,data_wkly!$C:$C,0),1)=0,"",INDEX(data_wkly!J:J,MATCH($B980,data_wkly!$C:$C,0),1)),""))</f>
        <v/>
      </c>
      <c r="J980" s="21" t="str">
        <f>IFERROR(IF(INDEX(data_wkly!K:K,MATCH($B980,data_wkly!$C:$C,0),1)=0,"",INDEX(data_wkly!K:K,MATCH($B980,data_wkly!$C:$C,0),1)),"")</f>
        <v/>
      </c>
      <c r="K980" s="86" t="str">
        <f>IFERROR(IF(INDEX(data_wkly!L:L,MATCH($B980,data_wkly!$C:$C,0),1)=0,"",INDEX(data_wkly!L:L,MATCH($B980,data_wkly!$C:$C,0),1)),"")</f>
        <v/>
      </c>
      <c r="L980" s="156"/>
      <c r="M980" s="155" t="str">
        <f>IFERROR(IF(INDEX(data_wkly!M:M,MATCH($B980,data_wkly!$C:$C,0),1)=0,"",INDEX(data_wkly!M:M,MATCH($B980,data_wkly!$C:$C,0),1)),"")</f>
        <v/>
      </c>
      <c r="N980" s="21" t="str">
        <f>IFERROR(IF(INDEX(data_wkly!N:N,MATCH($B980,data_wkly!$C:$C,0),1)=0,"",INDEX(data_wkly!N:N,MATCH($B980,data_wkly!$C:$C,0),1)),"")</f>
        <v/>
      </c>
      <c r="O980" s="21" t="str">
        <f>IF(M980="","",IFERROR(INDEX(data_wkly!O:O,MATCH($B980,data_wkly!$C:$C,0),1),""))</f>
        <v/>
      </c>
      <c r="P980" s="21" t="str">
        <f>IF(M980="","",IFERROR(IF(INDEX(data_wkly!P:P,MATCH($B980,data_wkly!$C:$C,0),1)=0,"",INDEX(data_wkly!P:P,MATCH($B980,data_wkly!$C:$C,0),1)),""))</f>
        <v/>
      </c>
      <c r="Q980" s="21" t="str">
        <f>IFERROR(IF(INDEX(data_wkly!Q:Q,MATCH($B980,data_wkly!$C:$C,0),1)=0,"",INDEX(data_wkly!Q:Q,MATCH($B980,data_wkly!$C:$C,0),1)),"")</f>
        <v/>
      </c>
      <c r="R980" s="21" t="str">
        <f>IF(M980="","",IFERROR(INDEX(data_wkly!R:R,MATCH($B980,data_wkly!$C:$C,0),1),""))</f>
        <v/>
      </c>
      <c r="S980" s="21" t="str">
        <f>IF(M980="","",IFERROR(IF(INDEX(data_wkly!S:S,MATCH($B980,data_wkly!$C:$C,0),1)=0,"",INDEX(data_wkly!S:S,MATCH($B980,data_wkly!$C:$C,0),1)),""))</f>
        <v/>
      </c>
      <c r="T980" s="21" t="str">
        <f>IFERROR(IF(INDEX(data_wkly!T:T,MATCH($B980,data_wkly!$C:$C,0),1)=0,"",INDEX(data_wkly!T:T,MATCH($B980,data_wkly!$C:$C,0),1)),"")</f>
        <v/>
      </c>
      <c r="U980" s="86" t="str">
        <f>IFERROR(IF(INDEX(data_wkly!U:U,MATCH($B980,data_wkly!$C:$C,0),1)=0,"",INDEX(data_wkly!U:U,MATCH($B980,data_wkly!$C:$C,0),1)),"")</f>
        <v/>
      </c>
      <c r="V980" s="157" t="str">
        <f t="shared" si="93"/>
        <v/>
      </c>
      <c r="W980" s="152" t="str">
        <f>IFERROR(IF(INDEX(data_wkly!W:W,MATCH($B980,data_wkly!$C:$C,0),1)=0,"",INDEX(data_wkly!W:W,MATCH($B980,data_wkly!$C:$C,0),1)),"")</f>
        <v/>
      </c>
      <c r="X980" s="21" t="str">
        <f>IFERROR(IF(INDEX(data_wkly!X:X,MATCH($B980,data_wkly!$C:$C,0),1)=0,"",INDEX(data_wkly!X:X,MATCH($B980,data_wkly!$C:$C,0),1)),"")</f>
        <v/>
      </c>
      <c r="Y980" s="21" t="str">
        <f>IFERROR(IF(INDEX(data_wkly!Y:Y,MATCH($B980,data_wkly!$C:$C,0),1)=0,"",INDEX(data_wkly!Y:Y,MATCH($B980,data_wkly!$C:$C,0),1)),"")</f>
        <v/>
      </c>
      <c r="Z980" s="21" t="str">
        <f>IFERROR(IF(INDEX(data_wkly!Z:Z,MATCH($B980,data_wkly!$C:$C,0),1)=0,"",INDEX(data_wkly!Z:Z,MATCH($B980,data_wkly!$C:$C,0),1)),"")</f>
        <v/>
      </c>
      <c r="AA980" s="152" t="str">
        <f>IFERROR(IF(INDEX(data_wkly!AA:AA,MATCH($B980,data_wkly!$C:$C,0),1)=0,"",INDEX(data_wkly!AA:AA,MATCH($B980,data_wkly!$C:$C,0),1)),"")</f>
        <v/>
      </c>
      <c r="AB980" s="21" t="str">
        <f>IFERROR(IF(INDEX(data_wkly!AB:AB,MATCH($B980,data_wkly!$C:$C,0),1)=0,"",INDEX(data_wkly!AB:AB,MATCH($B980,data_wkly!$C:$C,0),1)),"")</f>
        <v/>
      </c>
      <c r="AC980" s="21" t="str">
        <f>IFERROR(IF(INDEX(data_wkly!AC:AC,MATCH($B980,data_wkly!$C:$C,0),1)=0,"",INDEX(data_wkly!AC:AC,MATCH($B980,data_wkly!$C:$C,0),1)),"")</f>
        <v/>
      </c>
      <c r="AD980" s="21" t="str">
        <f>IFERROR(IF(INDEX(data_wkly!AD:AD,MATCH($B980,data_wkly!$C:$C,0),1)=0,"",INDEX(data_wkly!AD:AD,MATCH($B980,data_wkly!$C:$C,0),1)),"")</f>
        <v/>
      </c>
      <c r="AE980" s="157" t="str">
        <f t="shared" si="92"/>
        <v/>
      </c>
      <c r="AF980" s="154" t="str">
        <f>IFERROR(IF(INDEX(data_wkly!AF:AF,MATCH($B980,data_wkly!$C:$C,0),1)=0,"",INDEX(data_wkly!AF:AF,MATCH($B980,data_wkly!$C:$C,0),1)),"")</f>
        <v/>
      </c>
      <c r="AG980" s="153" t="str">
        <f>IFERROR(IF(AF980="","",INDEX(data_wkly!AG:AG,MATCH($B980,data_wkly!$C:$C,0),1)),"")</f>
        <v/>
      </c>
      <c r="AH980" s="153" t="str">
        <f>IFERROR(IF(INDEX(data_wkly!AH:AH,MATCH($B980,data_wkly!$C:$C,0),1)=0,"",INDEX(data_wkly!AH:AH,MATCH($B980,data_wkly!$C:$C,0),1)),"")</f>
        <v/>
      </c>
      <c r="AI980" s="153" t="str">
        <f>IFERROR(IF(INDEX(data_wkly!AI:AI,MATCH($B980,data_wkly!$C:$C,0),1)=0,"",INDEX(data_wkly!AI:AI,MATCH($B980,data_wkly!$C:$C,0),1)),"")</f>
        <v/>
      </c>
      <c r="AJ980" s="153" t="str">
        <f>IFERROR(IF(AI980="","",INDEX(data_wkly!AJ:AJ,MATCH($B980,data_wkly!$C:$C,0),1)),"")</f>
        <v/>
      </c>
      <c r="AK980" s="153" t="str">
        <f>IFERROR(IF(INDEX(data_wkly!AK:AK,MATCH($B980,data_wkly!$C:$C,0),1)=0,"",INDEX(data_wkly!AK:AK,MATCH($B980,data_wkly!$C:$C,0),1)),"")</f>
        <v/>
      </c>
      <c r="AL980" s="153" t="str">
        <f>IFERROR(IF(INDEX(data_wkly!AL:AL,MATCH($B980,data_wkly!$C:$C,0),1)=0,"",INDEX(data_wkly!AL:AL,MATCH($B980,data_wkly!$C:$C,0),1)),"")</f>
        <v/>
      </c>
      <c r="AM980" s="183" t="str">
        <f>IFERROR(IF(INDEX(data_wkly!AM:AM,MATCH($B980,data_wkly!$C:$C,0),1)=0,"",INDEX(data_wkly!AM:AM,MATCH($B980,data_wkly!$C:$C,0),1)),"")</f>
        <v/>
      </c>
      <c r="AN980" s="41" t="str">
        <f t="shared" si="91"/>
        <v/>
      </c>
      <c r="AO980" s="88">
        <f t="shared" si="96"/>
        <v>2</v>
      </c>
    </row>
    <row r="981" spans="1:41">
      <c r="A981" s="88" t="str">
        <f t="shared" si="94"/>
        <v/>
      </c>
      <c r="B981" s="89" t="str">
        <f t="shared" si="95"/>
        <v/>
      </c>
      <c r="C981" s="155" t="str">
        <f>IFERROR(IF(INDEX(data_wkly!D:D,MATCH($B981,data_wkly!$C:$C,0),1)=0,"",INDEX(data_wkly!D:D,MATCH($B981,data_wkly!$C:$C,0),1)),"")</f>
        <v/>
      </c>
      <c r="D981" s="21" t="str">
        <f>IFERROR(IF(INDEX(data_wkly!E:E,MATCH($B981,data_wkly!$C:$C,0),1)=0,"",INDEX(data_wkly!E:E,MATCH($B981,data_wkly!$C:$C,0),1)),"")</f>
        <v/>
      </c>
      <c r="E981" s="21" t="str">
        <f>IF(C981="","",IFERROR(INDEX(data_wkly!F:F,MATCH($B981,data_wkly!$C:$C,0),1),""))</f>
        <v/>
      </c>
      <c r="F981" s="21" t="str">
        <f>IF(E981="","",IFERROR(IF(INDEX(data_wkly!G:G,MATCH($B981,data_wkly!$C:$C,0),1)=0,"",INDEX(data_wkly!G:G,MATCH($B981,data_wkly!$C:$C,0),1)),""))</f>
        <v/>
      </c>
      <c r="G981" s="21" t="str">
        <f>IFERROR(IF(INDEX(data_wkly!H:H,MATCH($B981,data_wkly!$C:$C,0),1)=0,"",INDEX(data_wkly!H:H,MATCH($B981,data_wkly!$C:$C,0),1)),"")</f>
        <v/>
      </c>
      <c r="H981" s="21" t="str">
        <f>IF(C981="","",IFERROR(INDEX(data_wkly!I:I,MATCH($B981,data_wkly!$C:$C,0),1),""))</f>
        <v/>
      </c>
      <c r="I981" s="21" t="str">
        <f>IF(H981="","",IFERROR(IF(INDEX(data_wkly!J:J,MATCH($B981,data_wkly!$C:$C,0),1)=0,"",INDEX(data_wkly!J:J,MATCH($B981,data_wkly!$C:$C,0),1)),""))</f>
        <v/>
      </c>
      <c r="J981" s="21" t="str">
        <f>IFERROR(IF(INDEX(data_wkly!K:K,MATCH($B981,data_wkly!$C:$C,0),1)=0,"",INDEX(data_wkly!K:K,MATCH($B981,data_wkly!$C:$C,0),1)),"")</f>
        <v/>
      </c>
      <c r="K981" s="86" t="str">
        <f>IFERROR(IF(INDEX(data_wkly!L:L,MATCH($B981,data_wkly!$C:$C,0),1)=0,"",INDEX(data_wkly!L:L,MATCH($B981,data_wkly!$C:$C,0),1)),"")</f>
        <v/>
      </c>
      <c r="L981" s="156"/>
      <c r="M981" s="155" t="str">
        <f>IFERROR(IF(INDEX(data_wkly!M:M,MATCH($B981,data_wkly!$C:$C,0),1)=0,"",INDEX(data_wkly!M:M,MATCH($B981,data_wkly!$C:$C,0),1)),"")</f>
        <v/>
      </c>
      <c r="N981" s="21" t="str">
        <f>IFERROR(IF(INDEX(data_wkly!N:N,MATCH($B981,data_wkly!$C:$C,0),1)=0,"",INDEX(data_wkly!N:N,MATCH($B981,data_wkly!$C:$C,0),1)),"")</f>
        <v/>
      </c>
      <c r="O981" s="21" t="str">
        <f>IF(M981="","",IFERROR(INDEX(data_wkly!O:O,MATCH($B981,data_wkly!$C:$C,0),1),""))</f>
        <v/>
      </c>
      <c r="P981" s="21" t="str">
        <f>IF(M981="","",IFERROR(IF(INDEX(data_wkly!P:P,MATCH($B981,data_wkly!$C:$C,0),1)=0,"",INDEX(data_wkly!P:P,MATCH($B981,data_wkly!$C:$C,0),1)),""))</f>
        <v/>
      </c>
      <c r="Q981" s="21" t="str">
        <f>IFERROR(IF(INDEX(data_wkly!Q:Q,MATCH($B981,data_wkly!$C:$C,0),1)=0,"",INDEX(data_wkly!Q:Q,MATCH($B981,data_wkly!$C:$C,0),1)),"")</f>
        <v/>
      </c>
      <c r="R981" s="21" t="str">
        <f>IF(M981="","",IFERROR(INDEX(data_wkly!R:R,MATCH($B981,data_wkly!$C:$C,0),1),""))</f>
        <v/>
      </c>
      <c r="S981" s="21" t="str">
        <f>IF(M981="","",IFERROR(IF(INDEX(data_wkly!S:S,MATCH($B981,data_wkly!$C:$C,0),1)=0,"",INDEX(data_wkly!S:S,MATCH($B981,data_wkly!$C:$C,0),1)),""))</f>
        <v/>
      </c>
      <c r="T981" s="21" t="str">
        <f>IFERROR(IF(INDEX(data_wkly!T:T,MATCH($B981,data_wkly!$C:$C,0),1)=0,"",INDEX(data_wkly!T:T,MATCH($B981,data_wkly!$C:$C,0),1)),"")</f>
        <v/>
      </c>
      <c r="U981" s="86" t="str">
        <f>IFERROR(IF(INDEX(data_wkly!U:U,MATCH($B981,data_wkly!$C:$C,0),1)=0,"",INDEX(data_wkly!U:U,MATCH($B981,data_wkly!$C:$C,0),1)),"")</f>
        <v/>
      </c>
      <c r="V981" s="157" t="str">
        <f t="shared" si="93"/>
        <v/>
      </c>
      <c r="W981" s="152" t="str">
        <f>IFERROR(IF(INDEX(data_wkly!W:W,MATCH($B981,data_wkly!$C:$C,0),1)=0,"",INDEX(data_wkly!W:W,MATCH($B981,data_wkly!$C:$C,0),1)),"")</f>
        <v/>
      </c>
      <c r="X981" s="21" t="str">
        <f>IFERROR(IF(INDEX(data_wkly!X:X,MATCH($B981,data_wkly!$C:$C,0),1)=0,"",INDEX(data_wkly!X:X,MATCH($B981,data_wkly!$C:$C,0),1)),"")</f>
        <v/>
      </c>
      <c r="Y981" s="21" t="str">
        <f>IFERROR(IF(INDEX(data_wkly!Y:Y,MATCH($B981,data_wkly!$C:$C,0),1)=0,"",INDEX(data_wkly!Y:Y,MATCH($B981,data_wkly!$C:$C,0),1)),"")</f>
        <v/>
      </c>
      <c r="Z981" s="21" t="str">
        <f>IFERROR(IF(INDEX(data_wkly!Z:Z,MATCH($B981,data_wkly!$C:$C,0),1)=0,"",INDEX(data_wkly!Z:Z,MATCH($B981,data_wkly!$C:$C,0),1)),"")</f>
        <v/>
      </c>
      <c r="AA981" s="152" t="str">
        <f>IFERROR(IF(INDEX(data_wkly!AA:AA,MATCH($B981,data_wkly!$C:$C,0),1)=0,"",INDEX(data_wkly!AA:AA,MATCH($B981,data_wkly!$C:$C,0),1)),"")</f>
        <v/>
      </c>
      <c r="AB981" s="21" t="str">
        <f>IFERROR(IF(INDEX(data_wkly!AB:AB,MATCH($B981,data_wkly!$C:$C,0),1)=0,"",INDEX(data_wkly!AB:AB,MATCH($B981,data_wkly!$C:$C,0),1)),"")</f>
        <v/>
      </c>
      <c r="AC981" s="21" t="str">
        <f>IFERROR(IF(INDEX(data_wkly!AC:AC,MATCH($B981,data_wkly!$C:$C,0),1)=0,"",INDEX(data_wkly!AC:AC,MATCH($B981,data_wkly!$C:$C,0),1)),"")</f>
        <v/>
      </c>
      <c r="AD981" s="21" t="str">
        <f>IFERROR(IF(INDEX(data_wkly!AD:AD,MATCH($B981,data_wkly!$C:$C,0),1)=0,"",INDEX(data_wkly!AD:AD,MATCH($B981,data_wkly!$C:$C,0),1)),"")</f>
        <v/>
      </c>
      <c r="AE981" s="157" t="str">
        <f t="shared" si="92"/>
        <v/>
      </c>
      <c r="AF981" s="154" t="str">
        <f>IFERROR(IF(INDEX(data_wkly!AF:AF,MATCH($B981,data_wkly!$C:$C,0),1)=0,"",INDEX(data_wkly!AF:AF,MATCH($B981,data_wkly!$C:$C,0),1)),"")</f>
        <v/>
      </c>
      <c r="AG981" s="153" t="str">
        <f>IFERROR(IF(AF981="","",INDEX(data_wkly!AG:AG,MATCH($B981,data_wkly!$C:$C,0),1)),"")</f>
        <v/>
      </c>
      <c r="AH981" s="153" t="str">
        <f>IFERROR(IF(INDEX(data_wkly!AH:AH,MATCH($B981,data_wkly!$C:$C,0),1)=0,"",INDEX(data_wkly!AH:AH,MATCH($B981,data_wkly!$C:$C,0),1)),"")</f>
        <v/>
      </c>
      <c r="AI981" s="153" t="str">
        <f>IFERROR(IF(INDEX(data_wkly!AI:AI,MATCH($B981,data_wkly!$C:$C,0),1)=0,"",INDEX(data_wkly!AI:AI,MATCH($B981,data_wkly!$C:$C,0),1)),"")</f>
        <v/>
      </c>
      <c r="AJ981" s="153" t="str">
        <f>IFERROR(IF(AI981="","",INDEX(data_wkly!AJ:AJ,MATCH($B981,data_wkly!$C:$C,0),1)),"")</f>
        <v/>
      </c>
      <c r="AK981" s="153" t="str">
        <f>IFERROR(IF(INDEX(data_wkly!AK:AK,MATCH($B981,data_wkly!$C:$C,0),1)=0,"",INDEX(data_wkly!AK:AK,MATCH($B981,data_wkly!$C:$C,0),1)),"")</f>
        <v/>
      </c>
      <c r="AL981" s="153" t="str">
        <f>IFERROR(IF(INDEX(data_wkly!AL:AL,MATCH($B981,data_wkly!$C:$C,0),1)=0,"",INDEX(data_wkly!AL:AL,MATCH($B981,data_wkly!$C:$C,0),1)),"")</f>
        <v/>
      </c>
      <c r="AM981" s="183" t="str">
        <f>IFERROR(IF(INDEX(data_wkly!AM:AM,MATCH($B981,data_wkly!$C:$C,0),1)=0,"",INDEX(data_wkly!AM:AM,MATCH($B981,data_wkly!$C:$C,0),1)),"")</f>
        <v/>
      </c>
      <c r="AN981" s="41" t="str">
        <f t="shared" si="91"/>
        <v/>
      </c>
      <c r="AO981" s="88">
        <f t="shared" si="96"/>
        <v>1</v>
      </c>
    </row>
    <row r="982" spans="1:41">
      <c r="A982" s="88" t="str">
        <f t="shared" si="94"/>
        <v/>
      </c>
      <c r="B982" s="89" t="str">
        <f t="shared" si="95"/>
        <v/>
      </c>
      <c r="C982" s="155" t="str">
        <f>IFERROR(IF(INDEX(data_wkly!D:D,MATCH($B982,data_wkly!$C:$C,0),1)=0,"",INDEX(data_wkly!D:D,MATCH($B982,data_wkly!$C:$C,0),1)),"")</f>
        <v/>
      </c>
      <c r="D982" s="21" t="str">
        <f>IFERROR(IF(INDEX(data_wkly!E:E,MATCH($B982,data_wkly!$C:$C,0),1)=0,"",INDEX(data_wkly!E:E,MATCH($B982,data_wkly!$C:$C,0),1)),"")</f>
        <v/>
      </c>
      <c r="E982" s="21" t="str">
        <f>IF(C982="","",IFERROR(INDEX(data_wkly!F:F,MATCH($B982,data_wkly!$C:$C,0),1),""))</f>
        <v/>
      </c>
      <c r="F982" s="21" t="str">
        <f>IF(E982="","",IFERROR(IF(INDEX(data_wkly!G:G,MATCH($B982,data_wkly!$C:$C,0),1)=0,"",INDEX(data_wkly!G:G,MATCH($B982,data_wkly!$C:$C,0),1)),""))</f>
        <v/>
      </c>
      <c r="G982" s="21" t="str">
        <f>IFERROR(IF(INDEX(data_wkly!H:H,MATCH($B982,data_wkly!$C:$C,0),1)=0,"",INDEX(data_wkly!H:H,MATCH($B982,data_wkly!$C:$C,0),1)),"")</f>
        <v/>
      </c>
      <c r="H982" s="21" t="str">
        <f>IF(C982="","",IFERROR(INDEX(data_wkly!I:I,MATCH($B982,data_wkly!$C:$C,0),1),""))</f>
        <v/>
      </c>
      <c r="I982" s="21" t="str">
        <f>IF(H982="","",IFERROR(IF(INDEX(data_wkly!J:J,MATCH($B982,data_wkly!$C:$C,0),1)=0,"",INDEX(data_wkly!J:J,MATCH($B982,data_wkly!$C:$C,0),1)),""))</f>
        <v/>
      </c>
      <c r="J982" s="21" t="str">
        <f>IFERROR(IF(INDEX(data_wkly!K:K,MATCH($B982,data_wkly!$C:$C,0),1)=0,"",INDEX(data_wkly!K:K,MATCH($B982,data_wkly!$C:$C,0),1)),"")</f>
        <v/>
      </c>
      <c r="K982" s="86" t="str">
        <f>IFERROR(IF(INDEX(data_wkly!L:L,MATCH($B982,data_wkly!$C:$C,0),1)=0,"",INDEX(data_wkly!L:L,MATCH($B982,data_wkly!$C:$C,0),1)),"")</f>
        <v/>
      </c>
      <c r="L982" s="156"/>
      <c r="M982" s="155" t="str">
        <f>IFERROR(IF(INDEX(data_wkly!M:M,MATCH($B982,data_wkly!$C:$C,0),1)=0,"",INDEX(data_wkly!M:M,MATCH($B982,data_wkly!$C:$C,0),1)),"")</f>
        <v/>
      </c>
      <c r="N982" s="21" t="str">
        <f>IFERROR(IF(INDEX(data_wkly!N:N,MATCH($B982,data_wkly!$C:$C,0),1)=0,"",INDEX(data_wkly!N:N,MATCH($B982,data_wkly!$C:$C,0),1)),"")</f>
        <v/>
      </c>
      <c r="O982" s="21" t="str">
        <f>IF(M982="","",IFERROR(INDEX(data_wkly!O:O,MATCH($B982,data_wkly!$C:$C,0),1),""))</f>
        <v/>
      </c>
      <c r="P982" s="21" t="str">
        <f>IF(M982="","",IFERROR(IF(INDEX(data_wkly!P:P,MATCH($B982,data_wkly!$C:$C,0),1)=0,"",INDEX(data_wkly!P:P,MATCH($B982,data_wkly!$C:$C,0),1)),""))</f>
        <v/>
      </c>
      <c r="Q982" s="21" t="str">
        <f>IFERROR(IF(INDEX(data_wkly!Q:Q,MATCH($B982,data_wkly!$C:$C,0),1)=0,"",INDEX(data_wkly!Q:Q,MATCH($B982,data_wkly!$C:$C,0),1)),"")</f>
        <v/>
      </c>
      <c r="R982" s="21" t="str">
        <f>IF(M982="","",IFERROR(INDEX(data_wkly!R:R,MATCH($B982,data_wkly!$C:$C,0),1),""))</f>
        <v/>
      </c>
      <c r="S982" s="21" t="str">
        <f>IF(M982="","",IFERROR(IF(INDEX(data_wkly!S:S,MATCH($B982,data_wkly!$C:$C,0),1)=0,"",INDEX(data_wkly!S:S,MATCH($B982,data_wkly!$C:$C,0),1)),""))</f>
        <v/>
      </c>
      <c r="T982" s="21" t="str">
        <f>IFERROR(IF(INDEX(data_wkly!T:T,MATCH($B982,data_wkly!$C:$C,0),1)=0,"",INDEX(data_wkly!T:T,MATCH($B982,data_wkly!$C:$C,0),1)),"")</f>
        <v/>
      </c>
      <c r="U982" s="86" t="str">
        <f>IFERROR(IF(INDEX(data_wkly!U:U,MATCH($B982,data_wkly!$C:$C,0),1)=0,"",INDEX(data_wkly!U:U,MATCH($B982,data_wkly!$C:$C,0),1)),"")</f>
        <v/>
      </c>
      <c r="V982" s="157" t="str">
        <f t="shared" si="93"/>
        <v/>
      </c>
      <c r="W982" s="152" t="str">
        <f>IFERROR(IF(INDEX(data_wkly!W:W,MATCH($B982,data_wkly!$C:$C,0),1)=0,"",INDEX(data_wkly!W:W,MATCH($B982,data_wkly!$C:$C,0),1)),"")</f>
        <v/>
      </c>
      <c r="X982" s="21" t="str">
        <f>IFERROR(IF(INDEX(data_wkly!X:X,MATCH($B982,data_wkly!$C:$C,0),1)=0,"",INDEX(data_wkly!X:X,MATCH($B982,data_wkly!$C:$C,0),1)),"")</f>
        <v/>
      </c>
      <c r="Y982" s="21" t="str">
        <f>IFERROR(IF(INDEX(data_wkly!Y:Y,MATCH($B982,data_wkly!$C:$C,0),1)=0,"",INDEX(data_wkly!Y:Y,MATCH($B982,data_wkly!$C:$C,0),1)),"")</f>
        <v/>
      </c>
      <c r="Z982" s="21" t="str">
        <f>IFERROR(IF(INDEX(data_wkly!Z:Z,MATCH($B982,data_wkly!$C:$C,0),1)=0,"",INDEX(data_wkly!Z:Z,MATCH($B982,data_wkly!$C:$C,0),1)),"")</f>
        <v/>
      </c>
      <c r="AA982" s="152" t="str">
        <f>IFERROR(IF(INDEX(data_wkly!AA:AA,MATCH($B982,data_wkly!$C:$C,0),1)=0,"",INDEX(data_wkly!AA:AA,MATCH($B982,data_wkly!$C:$C,0),1)),"")</f>
        <v/>
      </c>
      <c r="AB982" s="21" t="str">
        <f>IFERROR(IF(INDEX(data_wkly!AB:AB,MATCH($B982,data_wkly!$C:$C,0),1)=0,"",INDEX(data_wkly!AB:AB,MATCH($B982,data_wkly!$C:$C,0),1)),"")</f>
        <v/>
      </c>
      <c r="AC982" s="21" t="str">
        <f>IFERROR(IF(INDEX(data_wkly!AC:AC,MATCH($B982,data_wkly!$C:$C,0),1)=0,"",INDEX(data_wkly!AC:AC,MATCH($B982,data_wkly!$C:$C,0),1)),"")</f>
        <v/>
      </c>
      <c r="AD982" s="21" t="str">
        <f>IFERROR(IF(INDEX(data_wkly!AD:AD,MATCH($B982,data_wkly!$C:$C,0),1)=0,"",INDEX(data_wkly!AD:AD,MATCH($B982,data_wkly!$C:$C,0),1)),"")</f>
        <v/>
      </c>
      <c r="AE982" s="157" t="str">
        <f t="shared" si="92"/>
        <v/>
      </c>
      <c r="AF982" s="154" t="str">
        <f>IFERROR(IF(INDEX(data_wkly!AF:AF,MATCH($B982,data_wkly!$C:$C,0),1)=0,"",INDEX(data_wkly!AF:AF,MATCH($B982,data_wkly!$C:$C,0),1)),"")</f>
        <v/>
      </c>
      <c r="AG982" s="153" t="str">
        <f>IFERROR(IF(AF982="","",INDEX(data_wkly!AG:AG,MATCH($B982,data_wkly!$C:$C,0),1)),"")</f>
        <v/>
      </c>
      <c r="AH982" s="153" t="str">
        <f>IFERROR(IF(INDEX(data_wkly!AH:AH,MATCH($B982,data_wkly!$C:$C,0),1)=0,"",INDEX(data_wkly!AH:AH,MATCH($B982,data_wkly!$C:$C,0),1)),"")</f>
        <v/>
      </c>
      <c r="AI982" s="153" t="str">
        <f>IFERROR(IF(INDEX(data_wkly!AI:AI,MATCH($B982,data_wkly!$C:$C,0),1)=0,"",INDEX(data_wkly!AI:AI,MATCH($B982,data_wkly!$C:$C,0),1)),"")</f>
        <v/>
      </c>
      <c r="AJ982" s="153" t="str">
        <f>IFERROR(IF(AI982="","",INDEX(data_wkly!AJ:AJ,MATCH($B982,data_wkly!$C:$C,0),1)),"")</f>
        <v/>
      </c>
      <c r="AK982" s="153" t="str">
        <f>IFERROR(IF(INDEX(data_wkly!AK:AK,MATCH($B982,data_wkly!$C:$C,0),1)=0,"",INDEX(data_wkly!AK:AK,MATCH($B982,data_wkly!$C:$C,0),1)),"")</f>
        <v/>
      </c>
      <c r="AL982" s="153" t="str">
        <f>IFERROR(IF(INDEX(data_wkly!AL:AL,MATCH($B982,data_wkly!$C:$C,0),1)=0,"",INDEX(data_wkly!AL:AL,MATCH($B982,data_wkly!$C:$C,0),1)),"")</f>
        <v/>
      </c>
      <c r="AM982" s="183" t="str">
        <f>IFERROR(IF(INDEX(data_wkly!AM:AM,MATCH($B982,data_wkly!$C:$C,0),1)=0,"",INDEX(data_wkly!AM:AM,MATCH($B982,data_wkly!$C:$C,0),1)),"")</f>
        <v/>
      </c>
      <c r="AN982" s="41" t="str">
        <f t="shared" si="91"/>
        <v/>
      </c>
      <c r="AO982" s="88">
        <f t="shared" si="96"/>
        <v>2</v>
      </c>
    </row>
    <row r="983" spans="1:41">
      <c r="A983" s="88" t="str">
        <f t="shared" si="94"/>
        <v/>
      </c>
      <c r="B983" s="89" t="str">
        <f t="shared" si="95"/>
        <v/>
      </c>
      <c r="C983" s="155" t="str">
        <f>IFERROR(IF(INDEX(data_wkly!D:D,MATCH($B983,data_wkly!$C:$C,0),1)=0,"",INDEX(data_wkly!D:D,MATCH($B983,data_wkly!$C:$C,0),1)),"")</f>
        <v/>
      </c>
      <c r="D983" s="21" t="str">
        <f>IFERROR(IF(INDEX(data_wkly!E:E,MATCH($B983,data_wkly!$C:$C,0),1)=0,"",INDEX(data_wkly!E:E,MATCH($B983,data_wkly!$C:$C,0),1)),"")</f>
        <v/>
      </c>
      <c r="E983" s="21" t="str">
        <f>IF(C983="","",IFERROR(INDEX(data_wkly!F:F,MATCH($B983,data_wkly!$C:$C,0),1),""))</f>
        <v/>
      </c>
      <c r="F983" s="21" t="str">
        <f>IF(E983="","",IFERROR(IF(INDEX(data_wkly!G:G,MATCH($B983,data_wkly!$C:$C,0),1)=0,"",INDEX(data_wkly!G:G,MATCH($B983,data_wkly!$C:$C,0),1)),""))</f>
        <v/>
      </c>
      <c r="G983" s="21" t="str">
        <f>IFERROR(IF(INDEX(data_wkly!H:H,MATCH($B983,data_wkly!$C:$C,0),1)=0,"",INDEX(data_wkly!H:H,MATCH($B983,data_wkly!$C:$C,0),1)),"")</f>
        <v/>
      </c>
      <c r="H983" s="21" t="str">
        <f>IF(C983="","",IFERROR(INDEX(data_wkly!I:I,MATCH($B983,data_wkly!$C:$C,0),1),""))</f>
        <v/>
      </c>
      <c r="I983" s="21" t="str">
        <f>IF(H983="","",IFERROR(IF(INDEX(data_wkly!J:J,MATCH($B983,data_wkly!$C:$C,0),1)=0,"",INDEX(data_wkly!J:J,MATCH($B983,data_wkly!$C:$C,0),1)),""))</f>
        <v/>
      </c>
      <c r="J983" s="21" t="str">
        <f>IFERROR(IF(INDEX(data_wkly!K:K,MATCH($B983,data_wkly!$C:$C,0),1)=0,"",INDEX(data_wkly!K:K,MATCH($B983,data_wkly!$C:$C,0),1)),"")</f>
        <v/>
      </c>
      <c r="K983" s="86" t="str">
        <f>IFERROR(IF(INDEX(data_wkly!L:L,MATCH($B983,data_wkly!$C:$C,0),1)=0,"",INDEX(data_wkly!L:L,MATCH($B983,data_wkly!$C:$C,0),1)),"")</f>
        <v/>
      </c>
      <c r="L983" s="156"/>
      <c r="M983" s="155" t="str">
        <f>IFERROR(IF(INDEX(data_wkly!M:M,MATCH($B983,data_wkly!$C:$C,0),1)=0,"",INDEX(data_wkly!M:M,MATCH($B983,data_wkly!$C:$C,0),1)),"")</f>
        <v/>
      </c>
      <c r="N983" s="21" t="str">
        <f>IFERROR(IF(INDEX(data_wkly!N:N,MATCH($B983,data_wkly!$C:$C,0),1)=0,"",INDEX(data_wkly!N:N,MATCH($B983,data_wkly!$C:$C,0),1)),"")</f>
        <v/>
      </c>
      <c r="O983" s="21" t="str">
        <f>IF(M983="","",IFERROR(INDEX(data_wkly!O:O,MATCH($B983,data_wkly!$C:$C,0),1),""))</f>
        <v/>
      </c>
      <c r="P983" s="21" t="str">
        <f>IF(M983="","",IFERROR(IF(INDEX(data_wkly!P:P,MATCH($B983,data_wkly!$C:$C,0),1)=0,"",INDEX(data_wkly!P:P,MATCH($B983,data_wkly!$C:$C,0),1)),""))</f>
        <v/>
      </c>
      <c r="Q983" s="21" t="str">
        <f>IFERROR(IF(INDEX(data_wkly!Q:Q,MATCH($B983,data_wkly!$C:$C,0),1)=0,"",INDEX(data_wkly!Q:Q,MATCH($B983,data_wkly!$C:$C,0),1)),"")</f>
        <v/>
      </c>
      <c r="R983" s="21" t="str">
        <f>IF(M983="","",IFERROR(INDEX(data_wkly!R:R,MATCH($B983,data_wkly!$C:$C,0),1),""))</f>
        <v/>
      </c>
      <c r="S983" s="21" t="str">
        <f>IF(M983="","",IFERROR(IF(INDEX(data_wkly!S:S,MATCH($B983,data_wkly!$C:$C,0),1)=0,"",INDEX(data_wkly!S:S,MATCH($B983,data_wkly!$C:$C,0),1)),""))</f>
        <v/>
      </c>
      <c r="T983" s="21" t="str">
        <f>IFERROR(IF(INDEX(data_wkly!T:T,MATCH($B983,data_wkly!$C:$C,0),1)=0,"",INDEX(data_wkly!T:T,MATCH($B983,data_wkly!$C:$C,0),1)),"")</f>
        <v/>
      </c>
      <c r="U983" s="86" t="str">
        <f>IFERROR(IF(INDEX(data_wkly!U:U,MATCH($B983,data_wkly!$C:$C,0),1)=0,"",INDEX(data_wkly!U:U,MATCH($B983,data_wkly!$C:$C,0),1)),"")</f>
        <v/>
      </c>
      <c r="V983" s="157" t="str">
        <f t="shared" si="93"/>
        <v/>
      </c>
      <c r="W983" s="152" t="str">
        <f>IFERROR(IF(INDEX(data_wkly!W:W,MATCH($B983,data_wkly!$C:$C,0),1)=0,"",INDEX(data_wkly!W:W,MATCH($B983,data_wkly!$C:$C,0),1)),"")</f>
        <v/>
      </c>
      <c r="X983" s="21" t="str">
        <f>IFERROR(IF(INDEX(data_wkly!X:X,MATCH($B983,data_wkly!$C:$C,0),1)=0,"",INDEX(data_wkly!X:X,MATCH($B983,data_wkly!$C:$C,0),1)),"")</f>
        <v/>
      </c>
      <c r="Y983" s="21" t="str">
        <f>IFERROR(IF(INDEX(data_wkly!Y:Y,MATCH($B983,data_wkly!$C:$C,0),1)=0,"",INDEX(data_wkly!Y:Y,MATCH($B983,data_wkly!$C:$C,0),1)),"")</f>
        <v/>
      </c>
      <c r="Z983" s="21" t="str">
        <f>IFERROR(IF(INDEX(data_wkly!Z:Z,MATCH($B983,data_wkly!$C:$C,0),1)=0,"",INDEX(data_wkly!Z:Z,MATCH($B983,data_wkly!$C:$C,0),1)),"")</f>
        <v/>
      </c>
      <c r="AA983" s="152" t="str">
        <f>IFERROR(IF(INDEX(data_wkly!AA:AA,MATCH($B983,data_wkly!$C:$C,0),1)=0,"",INDEX(data_wkly!AA:AA,MATCH($B983,data_wkly!$C:$C,0),1)),"")</f>
        <v/>
      </c>
      <c r="AB983" s="21" t="str">
        <f>IFERROR(IF(INDEX(data_wkly!AB:AB,MATCH($B983,data_wkly!$C:$C,0),1)=0,"",INDEX(data_wkly!AB:AB,MATCH($B983,data_wkly!$C:$C,0),1)),"")</f>
        <v/>
      </c>
      <c r="AC983" s="21" t="str">
        <f>IFERROR(IF(INDEX(data_wkly!AC:AC,MATCH($B983,data_wkly!$C:$C,0),1)=0,"",INDEX(data_wkly!AC:AC,MATCH($B983,data_wkly!$C:$C,0),1)),"")</f>
        <v/>
      </c>
      <c r="AD983" s="21" t="str">
        <f>IFERROR(IF(INDEX(data_wkly!AD:AD,MATCH($B983,data_wkly!$C:$C,0),1)=0,"",INDEX(data_wkly!AD:AD,MATCH($B983,data_wkly!$C:$C,0),1)),"")</f>
        <v/>
      </c>
      <c r="AE983" s="157" t="str">
        <f t="shared" si="92"/>
        <v/>
      </c>
      <c r="AF983" s="154" t="str">
        <f>IFERROR(IF(INDEX(data_wkly!AF:AF,MATCH($B983,data_wkly!$C:$C,0),1)=0,"",INDEX(data_wkly!AF:AF,MATCH($B983,data_wkly!$C:$C,0),1)),"")</f>
        <v/>
      </c>
      <c r="AG983" s="153" t="str">
        <f>IFERROR(IF(AF983="","",INDEX(data_wkly!AG:AG,MATCH($B983,data_wkly!$C:$C,0),1)),"")</f>
        <v/>
      </c>
      <c r="AH983" s="153" t="str">
        <f>IFERROR(IF(INDEX(data_wkly!AH:AH,MATCH($B983,data_wkly!$C:$C,0),1)=0,"",INDEX(data_wkly!AH:AH,MATCH($B983,data_wkly!$C:$C,0),1)),"")</f>
        <v/>
      </c>
      <c r="AI983" s="153" t="str">
        <f>IFERROR(IF(INDEX(data_wkly!AI:AI,MATCH($B983,data_wkly!$C:$C,0),1)=0,"",INDEX(data_wkly!AI:AI,MATCH($B983,data_wkly!$C:$C,0),1)),"")</f>
        <v/>
      </c>
      <c r="AJ983" s="153" t="str">
        <f>IFERROR(IF(AI983="","",INDEX(data_wkly!AJ:AJ,MATCH($B983,data_wkly!$C:$C,0),1)),"")</f>
        <v/>
      </c>
      <c r="AK983" s="153" t="str">
        <f>IFERROR(IF(INDEX(data_wkly!AK:AK,MATCH($B983,data_wkly!$C:$C,0),1)=0,"",INDEX(data_wkly!AK:AK,MATCH($B983,data_wkly!$C:$C,0),1)),"")</f>
        <v/>
      </c>
      <c r="AL983" s="153" t="str">
        <f>IFERROR(IF(INDEX(data_wkly!AL:AL,MATCH($B983,data_wkly!$C:$C,0),1)=0,"",INDEX(data_wkly!AL:AL,MATCH($B983,data_wkly!$C:$C,0),1)),"")</f>
        <v/>
      </c>
      <c r="AM983" s="183" t="str">
        <f>IFERROR(IF(INDEX(data_wkly!AM:AM,MATCH($B983,data_wkly!$C:$C,0),1)=0,"",INDEX(data_wkly!AM:AM,MATCH($B983,data_wkly!$C:$C,0),1)),"")</f>
        <v/>
      </c>
      <c r="AN983" s="41" t="str">
        <f t="shared" si="91"/>
        <v/>
      </c>
      <c r="AO983" s="88">
        <f t="shared" si="96"/>
        <v>1</v>
      </c>
    </row>
    <row r="984" spans="1:41">
      <c r="A984" s="88" t="str">
        <f t="shared" si="94"/>
        <v/>
      </c>
      <c r="B984" s="89" t="str">
        <f t="shared" si="95"/>
        <v/>
      </c>
      <c r="C984" s="155" t="str">
        <f>IFERROR(IF(INDEX(data_wkly!D:D,MATCH($B984,data_wkly!$C:$C,0),1)=0,"",INDEX(data_wkly!D:D,MATCH($B984,data_wkly!$C:$C,0),1)),"")</f>
        <v/>
      </c>
      <c r="D984" s="21" t="str">
        <f>IFERROR(IF(INDEX(data_wkly!E:E,MATCH($B984,data_wkly!$C:$C,0),1)=0,"",INDEX(data_wkly!E:E,MATCH($B984,data_wkly!$C:$C,0),1)),"")</f>
        <v/>
      </c>
      <c r="E984" s="21" t="str">
        <f>IF(C984="","",IFERROR(INDEX(data_wkly!F:F,MATCH($B984,data_wkly!$C:$C,0),1),""))</f>
        <v/>
      </c>
      <c r="F984" s="21" t="str">
        <f>IF(E984="","",IFERROR(IF(INDEX(data_wkly!G:G,MATCH($B984,data_wkly!$C:$C,0),1)=0,"",INDEX(data_wkly!G:G,MATCH($B984,data_wkly!$C:$C,0),1)),""))</f>
        <v/>
      </c>
      <c r="G984" s="21" t="str">
        <f>IFERROR(IF(INDEX(data_wkly!H:H,MATCH($B984,data_wkly!$C:$C,0),1)=0,"",INDEX(data_wkly!H:H,MATCH($B984,data_wkly!$C:$C,0),1)),"")</f>
        <v/>
      </c>
      <c r="H984" s="21" t="str">
        <f>IF(C984="","",IFERROR(INDEX(data_wkly!I:I,MATCH($B984,data_wkly!$C:$C,0),1),""))</f>
        <v/>
      </c>
      <c r="I984" s="21" t="str">
        <f>IF(H984="","",IFERROR(IF(INDEX(data_wkly!J:J,MATCH($B984,data_wkly!$C:$C,0),1)=0,"",INDEX(data_wkly!J:J,MATCH($B984,data_wkly!$C:$C,0),1)),""))</f>
        <v/>
      </c>
      <c r="J984" s="21" t="str">
        <f>IFERROR(IF(INDEX(data_wkly!K:K,MATCH($B984,data_wkly!$C:$C,0),1)=0,"",INDEX(data_wkly!K:K,MATCH($B984,data_wkly!$C:$C,0),1)),"")</f>
        <v/>
      </c>
      <c r="K984" s="86" t="str">
        <f>IFERROR(IF(INDEX(data_wkly!L:L,MATCH($B984,data_wkly!$C:$C,0),1)=0,"",INDEX(data_wkly!L:L,MATCH($B984,data_wkly!$C:$C,0),1)),"")</f>
        <v/>
      </c>
      <c r="L984" s="156"/>
      <c r="M984" s="155" t="str">
        <f>IFERROR(IF(INDEX(data_wkly!M:M,MATCH($B984,data_wkly!$C:$C,0),1)=0,"",INDEX(data_wkly!M:M,MATCH($B984,data_wkly!$C:$C,0),1)),"")</f>
        <v/>
      </c>
      <c r="N984" s="21" t="str">
        <f>IFERROR(IF(INDEX(data_wkly!N:N,MATCH($B984,data_wkly!$C:$C,0),1)=0,"",INDEX(data_wkly!N:N,MATCH($B984,data_wkly!$C:$C,0),1)),"")</f>
        <v/>
      </c>
      <c r="O984" s="21" t="str">
        <f>IF(M984="","",IFERROR(INDEX(data_wkly!O:O,MATCH($B984,data_wkly!$C:$C,0),1),""))</f>
        <v/>
      </c>
      <c r="P984" s="21" t="str">
        <f>IF(M984="","",IFERROR(IF(INDEX(data_wkly!P:P,MATCH($B984,data_wkly!$C:$C,0),1)=0,"",INDEX(data_wkly!P:P,MATCH($B984,data_wkly!$C:$C,0),1)),""))</f>
        <v/>
      </c>
      <c r="Q984" s="21" t="str">
        <f>IFERROR(IF(INDEX(data_wkly!Q:Q,MATCH($B984,data_wkly!$C:$C,0),1)=0,"",INDEX(data_wkly!Q:Q,MATCH($B984,data_wkly!$C:$C,0),1)),"")</f>
        <v/>
      </c>
      <c r="R984" s="21" t="str">
        <f>IF(M984="","",IFERROR(INDEX(data_wkly!R:R,MATCH($B984,data_wkly!$C:$C,0),1),""))</f>
        <v/>
      </c>
      <c r="S984" s="21" t="str">
        <f>IF(M984="","",IFERROR(IF(INDEX(data_wkly!S:S,MATCH($B984,data_wkly!$C:$C,0),1)=0,"",INDEX(data_wkly!S:S,MATCH($B984,data_wkly!$C:$C,0),1)),""))</f>
        <v/>
      </c>
      <c r="T984" s="21" t="str">
        <f>IFERROR(IF(INDEX(data_wkly!T:T,MATCH($B984,data_wkly!$C:$C,0),1)=0,"",INDEX(data_wkly!T:T,MATCH($B984,data_wkly!$C:$C,0),1)),"")</f>
        <v/>
      </c>
      <c r="U984" s="86" t="str">
        <f>IFERROR(IF(INDEX(data_wkly!U:U,MATCH($B984,data_wkly!$C:$C,0),1)=0,"",INDEX(data_wkly!U:U,MATCH($B984,data_wkly!$C:$C,0),1)),"")</f>
        <v/>
      </c>
      <c r="V984" s="157" t="str">
        <f t="shared" si="93"/>
        <v/>
      </c>
      <c r="W984" s="152" t="str">
        <f>IFERROR(IF(INDEX(data_wkly!W:W,MATCH($B984,data_wkly!$C:$C,0),1)=0,"",INDEX(data_wkly!W:W,MATCH($B984,data_wkly!$C:$C,0),1)),"")</f>
        <v/>
      </c>
      <c r="X984" s="21" t="str">
        <f>IFERROR(IF(INDEX(data_wkly!X:X,MATCH($B984,data_wkly!$C:$C,0),1)=0,"",INDEX(data_wkly!X:X,MATCH($B984,data_wkly!$C:$C,0),1)),"")</f>
        <v/>
      </c>
      <c r="Y984" s="21" t="str">
        <f>IFERROR(IF(INDEX(data_wkly!Y:Y,MATCH($B984,data_wkly!$C:$C,0),1)=0,"",INDEX(data_wkly!Y:Y,MATCH($B984,data_wkly!$C:$C,0),1)),"")</f>
        <v/>
      </c>
      <c r="Z984" s="21" t="str">
        <f>IFERROR(IF(INDEX(data_wkly!Z:Z,MATCH($B984,data_wkly!$C:$C,0),1)=0,"",INDEX(data_wkly!Z:Z,MATCH($B984,data_wkly!$C:$C,0),1)),"")</f>
        <v/>
      </c>
      <c r="AA984" s="152" t="str">
        <f>IFERROR(IF(INDEX(data_wkly!AA:AA,MATCH($B984,data_wkly!$C:$C,0),1)=0,"",INDEX(data_wkly!AA:AA,MATCH($B984,data_wkly!$C:$C,0),1)),"")</f>
        <v/>
      </c>
      <c r="AB984" s="21" t="str">
        <f>IFERROR(IF(INDEX(data_wkly!AB:AB,MATCH($B984,data_wkly!$C:$C,0),1)=0,"",INDEX(data_wkly!AB:AB,MATCH($B984,data_wkly!$C:$C,0),1)),"")</f>
        <v/>
      </c>
      <c r="AC984" s="21" t="str">
        <f>IFERROR(IF(INDEX(data_wkly!AC:AC,MATCH($B984,data_wkly!$C:$C,0),1)=0,"",INDEX(data_wkly!AC:AC,MATCH($B984,data_wkly!$C:$C,0),1)),"")</f>
        <v/>
      </c>
      <c r="AD984" s="21" t="str">
        <f>IFERROR(IF(INDEX(data_wkly!AD:AD,MATCH($B984,data_wkly!$C:$C,0),1)=0,"",INDEX(data_wkly!AD:AD,MATCH($B984,data_wkly!$C:$C,0),1)),"")</f>
        <v/>
      </c>
      <c r="AE984" s="157" t="str">
        <f t="shared" si="92"/>
        <v/>
      </c>
      <c r="AF984" s="154" t="str">
        <f>IFERROR(IF(INDEX(data_wkly!AF:AF,MATCH($B984,data_wkly!$C:$C,0),1)=0,"",INDEX(data_wkly!AF:AF,MATCH($B984,data_wkly!$C:$C,0),1)),"")</f>
        <v/>
      </c>
      <c r="AG984" s="153" t="str">
        <f>IFERROR(IF(AF984="","",INDEX(data_wkly!AG:AG,MATCH($B984,data_wkly!$C:$C,0),1)),"")</f>
        <v/>
      </c>
      <c r="AH984" s="153" t="str">
        <f>IFERROR(IF(INDEX(data_wkly!AH:AH,MATCH($B984,data_wkly!$C:$C,0),1)=0,"",INDEX(data_wkly!AH:AH,MATCH($B984,data_wkly!$C:$C,0),1)),"")</f>
        <v/>
      </c>
      <c r="AI984" s="153" t="str">
        <f>IFERROR(IF(INDEX(data_wkly!AI:AI,MATCH($B984,data_wkly!$C:$C,0),1)=0,"",INDEX(data_wkly!AI:AI,MATCH($B984,data_wkly!$C:$C,0),1)),"")</f>
        <v/>
      </c>
      <c r="AJ984" s="153" t="str">
        <f>IFERROR(IF(AI984="","",INDEX(data_wkly!AJ:AJ,MATCH($B984,data_wkly!$C:$C,0),1)),"")</f>
        <v/>
      </c>
      <c r="AK984" s="153" t="str">
        <f>IFERROR(IF(INDEX(data_wkly!AK:AK,MATCH($B984,data_wkly!$C:$C,0),1)=0,"",INDEX(data_wkly!AK:AK,MATCH($B984,data_wkly!$C:$C,0),1)),"")</f>
        <v/>
      </c>
      <c r="AL984" s="153" t="str">
        <f>IFERROR(IF(INDEX(data_wkly!AL:AL,MATCH($B984,data_wkly!$C:$C,0),1)=0,"",INDEX(data_wkly!AL:AL,MATCH($B984,data_wkly!$C:$C,0),1)),"")</f>
        <v/>
      </c>
      <c r="AM984" s="183" t="str">
        <f>IFERROR(IF(INDEX(data_wkly!AM:AM,MATCH($B984,data_wkly!$C:$C,0),1)=0,"",INDEX(data_wkly!AM:AM,MATCH($B984,data_wkly!$C:$C,0),1)),"")</f>
        <v/>
      </c>
      <c r="AN984" s="41" t="str">
        <f t="shared" si="91"/>
        <v/>
      </c>
      <c r="AO984" s="88">
        <f t="shared" si="96"/>
        <v>2</v>
      </c>
    </row>
    <row r="985" spans="1:41">
      <c r="A985" s="88" t="str">
        <f t="shared" si="94"/>
        <v/>
      </c>
      <c r="B985" s="89" t="str">
        <f t="shared" si="95"/>
        <v/>
      </c>
      <c r="C985" s="155" t="str">
        <f>IFERROR(IF(INDEX(data_wkly!D:D,MATCH($B985,data_wkly!$C:$C,0),1)=0,"",INDEX(data_wkly!D:D,MATCH($B985,data_wkly!$C:$C,0),1)),"")</f>
        <v/>
      </c>
      <c r="D985" s="21" t="str">
        <f>IFERROR(IF(INDEX(data_wkly!E:E,MATCH($B985,data_wkly!$C:$C,0),1)=0,"",INDEX(data_wkly!E:E,MATCH($B985,data_wkly!$C:$C,0),1)),"")</f>
        <v/>
      </c>
      <c r="E985" s="21" t="str">
        <f>IF(C985="","",IFERROR(INDEX(data_wkly!F:F,MATCH($B985,data_wkly!$C:$C,0),1),""))</f>
        <v/>
      </c>
      <c r="F985" s="21" t="str">
        <f>IF(E985="","",IFERROR(IF(INDEX(data_wkly!G:G,MATCH($B985,data_wkly!$C:$C,0),1)=0,"",INDEX(data_wkly!G:G,MATCH($B985,data_wkly!$C:$C,0),1)),""))</f>
        <v/>
      </c>
      <c r="G985" s="21" t="str">
        <f>IFERROR(IF(INDEX(data_wkly!H:H,MATCH($B985,data_wkly!$C:$C,0),1)=0,"",INDEX(data_wkly!H:H,MATCH($B985,data_wkly!$C:$C,0),1)),"")</f>
        <v/>
      </c>
      <c r="H985" s="21" t="str">
        <f>IF(C985="","",IFERROR(INDEX(data_wkly!I:I,MATCH($B985,data_wkly!$C:$C,0),1),""))</f>
        <v/>
      </c>
      <c r="I985" s="21" t="str">
        <f>IF(H985="","",IFERROR(IF(INDEX(data_wkly!J:J,MATCH($B985,data_wkly!$C:$C,0),1)=0,"",INDEX(data_wkly!J:J,MATCH($B985,data_wkly!$C:$C,0),1)),""))</f>
        <v/>
      </c>
      <c r="J985" s="21" t="str">
        <f>IFERROR(IF(INDEX(data_wkly!K:K,MATCH($B985,data_wkly!$C:$C,0),1)=0,"",INDEX(data_wkly!K:K,MATCH($B985,data_wkly!$C:$C,0),1)),"")</f>
        <v/>
      </c>
      <c r="K985" s="86" t="str">
        <f>IFERROR(IF(INDEX(data_wkly!L:L,MATCH($B985,data_wkly!$C:$C,0),1)=0,"",INDEX(data_wkly!L:L,MATCH($B985,data_wkly!$C:$C,0),1)),"")</f>
        <v/>
      </c>
      <c r="L985" s="156"/>
      <c r="M985" s="155" t="str">
        <f>IFERROR(IF(INDEX(data_wkly!M:M,MATCH($B985,data_wkly!$C:$C,0),1)=0,"",INDEX(data_wkly!M:M,MATCH($B985,data_wkly!$C:$C,0),1)),"")</f>
        <v/>
      </c>
      <c r="N985" s="21" t="str">
        <f>IFERROR(IF(INDEX(data_wkly!N:N,MATCH($B985,data_wkly!$C:$C,0),1)=0,"",INDEX(data_wkly!N:N,MATCH($B985,data_wkly!$C:$C,0),1)),"")</f>
        <v/>
      </c>
      <c r="O985" s="21" t="str">
        <f>IF(M985="","",IFERROR(INDEX(data_wkly!O:O,MATCH($B985,data_wkly!$C:$C,0),1),""))</f>
        <v/>
      </c>
      <c r="P985" s="21" t="str">
        <f>IF(M985="","",IFERROR(IF(INDEX(data_wkly!P:P,MATCH($B985,data_wkly!$C:$C,0),1)=0,"",INDEX(data_wkly!P:P,MATCH($B985,data_wkly!$C:$C,0),1)),""))</f>
        <v/>
      </c>
      <c r="Q985" s="21" t="str">
        <f>IFERROR(IF(INDEX(data_wkly!Q:Q,MATCH($B985,data_wkly!$C:$C,0),1)=0,"",INDEX(data_wkly!Q:Q,MATCH($B985,data_wkly!$C:$C,0),1)),"")</f>
        <v/>
      </c>
      <c r="R985" s="21" t="str">
        <f>IF(M985="","",IFERROR(INDEX(data_wkly!R:R,MATCH($B985,data_wkly!$C:$C,0),1),""))</f>
        <v/>
      </c>
      <c r="S985" s="21" t="str">
        <f>IF(M985="","",IFERROR(IF(INDEX(data_wkly!S:S,MATCH($B985,data_wkly!$C:$C,0),1)=0,"",INDEX(data_wkly!S:S,MATCH($B985,data_wkly!$C:$C,0),1)),""))</f>
        <v/>
      </c>
      <c r="T985" s="21" t="str">
        <f>IFERROR(IF(INDEX(data_wkly!T:T,MATCH($B985,data_wkly!$C:$C,0),1)=0,"",INDEX(data_wkly!T:T,MATCH($B985,data_wkly!$C:$C,0),1)),"")</f>
        <v/>
      </c>
      <c r="U985" s="86" t="str">
        <f>IFERROR(IF(INDEX(data_wkly!U:U,MATCH($B985,data_wkly!$C:$C,0),1)=0,"",INDEX(data_wkly!U:U,MATCH($B985,data_wkly!$C:$C,0),1)),"")</f>
        <v/>
      </c>
      <c r="V985" s="157" t="str">
        <f t="shared" si="93"/>
        <v/>
      </c>
      <c r="W985" s="152" t="str">
        <f>IFERROR(IF(INDEX(data_wkly!W:W,MATCH($B985,data_wkly!$C:$C,0),1)=0,"",INDEX(data_wkly!W:W,MATCH($B985,data_wkly!$C:$C,0),1)),"")</f>
        <v/>
      </c>
      <c r="X985" s="21" t="str">
        <f>IFERROR(IF(INDEX(data_wkly!X:X,MATCH($B985,data_wkly!$C:$C,0),1)=0,"",INDEX(data_wkly!X:X,MATCH($B985,data_wkly!$C:$C,0),1)),"")</f>
        <v/>
      </c>
      <c r="Y985" s="21" t="str">
        <f>IFERROR(IF(INDEX(data_wkly!Y:Y,MATCH($B985,data_wkly!$C:$C,0),1)=0,"",INDEX(data_wkly!Y:Y,MATCH($B985,data_wkly!$C:$C,0),1)),"")</f>
        <v/>
      </c>
      <c r="Z985" s="21" t="str">
        <f>IFERROR(IF(INDEX(data_wkly!Z:Z,MATCH($B985,data_wkly!$C:$C,0),1)=0,"",INDEX(data_wkly!Z:Z,MATCH($B985,data_wkly!$C:$C,0),1)),"")</f>
        <v/>
      </c>
      <c r="AA985" s="152" t="str">
        <f>IFERROR(IF(INDEX(data_wkly!AA:AA,MATCH($B985,data_wkly!$C:$C,0),1)=0,"",INDEX(data_wkly!AA:AA,MATCH($B985,data_wkly!$C:$C,0),1)),"")</f>
        <v/>
      </c>
      <c r="AB985" s="21" t="str">
        <f>IFERROR(IF(INDEX(data_wkly!AB:AB,MATCH($B985,data_wkly!$C:$C,0),1)=0,"",INDEX(data_wkly!AB:AB,MATCH($B985,data_wkly!$C:$C,0),1)),"")</f>
        <v/>
      </c>
      <c r="AC985" s="21" t="str">
        <f>IFERROR(IF(INDEX(data_wkly!AC:AC,MATCH($B985,data_wkly!$C:$C,0),1)=0,"",INDEX(data_wkly!AC:AC,MATCH($B985,data_wkly!$C:$C,0),1)),"")</f>
        <v/>
      </c>
      <c r="AD985" s="21" t="str">
        <f>IFERROR(IF(INDEX(data_wkly!AD:AD,MATCH($B985,data_wkly!$C:$C,0),1)=0,"",INDEX(data_wkly!AD:AD,MATCH($B985,data_wkly!$C:$C,0),1)),"")</f>
        <v/>
      </c>
      <c r="AE985" s="157" t="str">
        <f t="shared" si="92"/>
        <v/>
      </c>
      <c r="AF985" s="154" t="str">
        <f>IFERROR(IF(INDEX(data_wkly!AF:AF,MATCH($B985,data_wkly!$C:$C,0),1)=0,"",INDEX(data_wkly!AF:AF,MATCH($B985,data_wkly!$C:$C,0),1)),"")</f>
        <v/>
      </c>
      <c r="AG985" s="153" t="str">
        <f>IFERROR(IF(AF985="","",INDEX(data_wkly!AG:AG,MATCH($B985,data_wkly!$C:$C,0),1)),"")</f>
        <v/>
      </c>
      <c r="AH985" s="153" t="str">
        <f>IFERROR(IF(INDEX(data_wkly!AH:AH,MATCH($B985,data_wkly!$C:$C,0),1)=0,"",INDEX(data_wkly!AH:AH,MATCH($B985,data_wkly!$C:$C,0),1)),"")</f>
        <v/>
      </c>
      <c r="AI985" s="153" t="str">
        <f>IFERROR(IF(INDEX(data_wkly!AI:AI,MATCH($B985,data_wkly!$C:$C,0),1)=0,"",INDEX(data_wkly!AI:AI,MATCH($B985,data_wkly!$C:$C,0),1)),"")</f>
        <v/>
      </c>
      <c r="AJ985" s="153" t="str">
        <f>IFERROR(IF(AI985="","",INDEX(data_wkly!AJ:AJ,MATCH($B985,data_wkly!$C:$C,0),1)),"")</f>
        <v/>
      </c>
      <c r="AK985" s="153" t="str">
        <f>IFERROR(IF(INDEX(data_wkly!AK:AK,MATCH($B985,data_wkly!$C:$C,0),1)=0,"",INDEX(data_wkly!AK:AK,MATCH($B985,data_wkly!$C:$C,0),1)),"")</f>
        <v/>
      </c>
      <c r="AL985" s="153" t="str">
        <f>IFERROR(IF(INDEX(data_wkly!AL:AL,MATCH($B985,data_wkly!$C:$C,0),1)=0,"",INDEX(data_wkly!AL:AL,MATCH($B985,data_wkly!$C:$C,0),1)),"")</f>
        <v/>
      </c>
      <c r="AM985" s="183" t="str">
        <f>IFERROR(IF(INDEX(data_wkly!AM:AM,MATCH($B985,data_wkly!$C:$C,0),1)=0,"",INDEX(data_wkly!AM:AM,MATCH($B985,data_wkly!$C:$C,0),1)),"")</f>
        <v/>
      </c>
      <c r="AN985" s="41" t="str">
        <f t="shared" si="91"/>
        <v/>
      </c>
      <c r="AO985" s="88">
        <f t="shared" si="96"/>
        <v>1</v>
      </c>
    </row>
    <row r="986" spans="1:41">
      <c r="A986" s="88" t="str">
        <f t="shared" si="94"/>
        <v/>
      </c>
      <c r="B986" s="89" t="str">
        <f t="shared" si="95"/>
        <v/>
      </c>
      <c r="C986" s="155" t="str">
        <f>IFERROR(IF(INDEX(data_wkly!D:D,MATCH($B986,data_wkly!$C:$C,0),1)=0,"",INDEX(data_wkly!D:D,MATCH($B986,data_wkly!$C:$C,0),1)),"")</f>
        <v/>
      </c>
      <c r="D986" s="21" t="str">
        <f>IFERROR(IF(INDEX(data_wkly!E:E,MATCH($B986,data_wkly!$C:$C,0),1)=0,"",INDEX(data_wkly!E:E,MATCH($B986,data_wkly!$C:$C,0),1)),"")</f>
        <v/>
      </c>
      <c r="E986" s="21" t="str">
        <f>IF(C986="","",IFERROR(INDEX(data_wkly!F:F,MATCH($B986,data_wkly!$C:$C,0),1),""))</f>
        <v/>
      </c>
      <c r="F986" s="21" t="str">
        <f>IF(E986="","",IFERROR(IF(INDEX(data_wkly!G:G,MATCH($B986,data_wkly!$C:$C,0),1)=0,"",INDEX(data_wkly!G:G,MATCH($B986,data_wkly!$C:$C,0),1)),""))</f>
        <v/>
      </c>
      <c r="G986" s="21" t="str">
        <f>IFERROR(IF(INDEX(data_wkly!H:H,MATCH($B986,data_wkly!$C:$C,0),1)=0,"",INDEX(data_wkly!H:H,MATCH($B986,data_wkly!$C:$C,0),1)),"")</f>
        <v/>
      </c>
      <c r="H986" s="21" t="str">
        <f>IF(C986="","",IFERROR(INDEX(data_wkly!I:I,MATCH($B986,data_wkly!$C:$C,0),1),""))</f>
        <v/>
      </c>
      <c r="I986" s="21" t="str">
        <f>IF(H986="","",IFERROR(IF(INDEX(data_wkly!J:J,MATCH($B986,data_wkly!$C:$C,0),1)=0,"",INDEX(data_wkly!J:J,MATCH($B986,data_wkly!$C:$C,0),1)),""))</f>
        <v/>
      </c>
      <c r="J986" s="21" t="str">
        <f>IFERROR(IF(INDEX(data_wkly!K:K,MATCH($B986,data_wkly!$C:$C,0),1)=0,"",INDEX(data_wkly!K:K,MATCH($B986,data_wkly!$C:$C,0),1)),"")</f>
        <v/>
      </c>
      <c r="K986" s="86" t="str">
        <f>IFERROR(IF(INDEX(data_wkly!L:L,MATCH($B986,data_wkly!$C:$C,0),1)=0,"",INDEX(data_wkly!L:L,MATCH($B986,data_wkly!$C:$C,0),1)),"")</f>
        <v/>
      </c>
      <c r="L986" s="156"/>
      <c r="M986" s="155" t="str">
        <f>IFERROR(IF(INDEX(data_wkly!M:M,MATCH($B986,data_wkly!$C:$C,0),1)=0,"",INDEX(data_wkly!M:M,MATCH($B986,data_wkly!$C:$C,0),1)),"")</f>
        <v/>
      </c>
      <c r="N986" s="21" t="str">
        <f>IFERROR(IF(INDEX(data_wkly!N:N,MATCH($B986,data_wkly!$C:$C,0),1)=0,"",INDEX(data_wkly!N:N,MATCH($B986,data_wkly!$C:$C,0),1)),"")</f>
        <v/>
      </c>
      <c r="O986" s="21" t="str">
        <f>IF(M986="","",IFERROR(INDEX(data_wkly!O:O,MATCH($B986,data_wkly!$C:$C,0),1),""))</f>
        <v/>
      </c>
      <c r="P986" s="21" t="str">
        <f>IF(M986="","",IFERROR(IF(INDEX(data_wkly!P:P,MATCH($B986,data_wkly!$C:$C,0),1)=0,"",INDEX(data_wkly!P:P,MATCH($B986,data_wkly!$C:$C,0),1)),""))</f>
        <v/>
      </c>
      <c r="Q986" s="21" t="str">
        <f>IFERROR(IF(INDEX(data_wkly!Q:Q,MATCH($B986,data_wkly!$C:$C,0),1)=0,"",INDEX(data_wkly!Q:Q,MATCH($B986,data_wkly!$C:$C,0),1)),"")</f>
        <v/>
      </c>
      <c r="R986" s="21" t="str">
        <f>IF(M986="","",IFERROR(INDEX(data_wkly!R:R,MATCH($B986,data_wkly!$C:$C,0),1),""))</f>
        <v/>
      </c>
      <c r="S986" s="21" t="str">
        <f>IF(M986="","",IFERROR(IF(INDEX(data_wkly!S:S,MATCH($B986,data_wkly!$C:$C,0),1)=0,"",INDEX(data_wkly!S:S,MATCH($B986,data_wkly!$C:$C,0),1)),""))</f>
        <v/>
      </c>
      <c r="T986" s="21" t="str">
        <f>IFERROR(IF(INDEX(data_wkly!T:T,MATCH($B986,data_wkly!$C:$C,0),1)=0,"",INDEX(data_wkly!T:T,MATCH($B986,data_wkly!$C:$C,0),1)),"")</f>
        <v/>
      </c>
      <c r="U986" s="86" t="str">
        <f>IFERROR(IF(INDEX(data_wkly!U:U,MATCH($B986,data_wkly!$C:$C,0),1)=0,"",INDEX(data_wkly!U:U,MATCH($B986,data_wkly!$C:$C,0),1)),"")</f>
        <v/>
      </c>
      <c r="V986" s="157" t="str">
        <f t="shared" si="93"/>
        <v/>
      </c>
      <c r="W986" s="152" t="str">
        <f>IFERROR(IF(INDEX(data_wkly!W:W,MATCH($B986,data_wkly!$C:$C,0),1)=0,"",INDEX(data_wkly!W:W,MATCH($B986,data_wkly!$C:$C,0),1)),"")</f>
        <v/>
      </c>
      <c r="X986" s="21" t="str">
        <f>IFERROR(IF(INDEX(data_wkly!X:X,MATCH($B986,data_wkly!$C:$C,0),1)=0,"",INDEX(data_wkly!X:X,MATCH($B986,data_wkly!$C:$C,0),1)),"")</f>
        <v/>
      </c>
      <c r="Y986" s="21" t="str">
        <f>IFERROR(IF(INDEX(data_wkly!Y:Y,MATCH($B986,data_wkly!$C:$C,0),1)=0,"",INDEX(data_wkly!Y:Y,MATCH($B986,data_wkly!$C:$C,0),1)),"")</f>
        <v/>
      </c>
      <c r="Z986" s="21" t="str">
        <f>IFERROR(IF(INDEX(data_wkly!Z:Z,MATCH($B986,data_wkly!$C:$C,0),1)=0,"",INDEX(data_wkly!Z:Z,MATCH($B986,data_wkly!$C:$C,0),1)),"")</f>
        <v/>
      </c>
      <c r="AA986" s="152" t="str">
        <f>IFERROR(IF(INDEX(data_wkly!AA:AA,MATCH($B986,data_wkly!$C:$C,0),1)=0,"",INDEX(data_wkly!AA:AA,MATCH($B986,data_wkly!$C:$C,0),1)),"")</f>
        <v/>
      </c>
      <c r="AB986" s="21" t="str">
        <f>IFERROR(IF(INDEX(data_wkly!AB:AB,MATCH($B986,data_wkly!$C:$C,0),1)=0,"",INDEX(data_wkly!AB:AB,MATCH($B986,data_wkly!$C:$C,0),1)),"")</f>
        <v/>
      </c>
      <c r="AC986" s="21" t="str">
        <f>IFERROR(IF(INDEX(data_wkly!AC:AC,MATCH($B986,data_wkly!$C:$C,0),1)=0,"",INDEX(data_wkly!AC:AC,MATCH($B986,data_wkly!$C:$C,0),1)),"")</f>
        <v/>
      </c>
      <c r="AD986" s="21" t="str">
        <f>IFERROR(IF(INDEX(data_wkly!AD:AD,MATCH($B986,data_wkly!$C:$C,0),1)=0,"",INDEX(data_wkly!AD:AD,MATCH($B986,data_wkly!$C:$C,0),1)),"")</f>
        <v/>
      </c>
      <c r="AE986" s="157" t="str">
        <f t="shared" si="92"/>
        <v/>
      </c>
      <c r="AF986" s="154" t="str">
        <f>IFERROR(IF(INDEX(data_wkly!AF:AF,MATCH($B986,data_wkly!$C:$C,0),1)=0,"",INDEX(data_wkly!AF:AF,MATCH($B986,data_wkly!$C:$C,0),1)),"")</f>
        <v/>
      </c>
      <c r="AG986" s="153" t="str">
        <f>IFERROR(IF(AF986="","",INDEX(data_wkly!AG:AG,MATCH($B986,data_wkly!$C:$C,0),1)),"")</f>
        <v/>
      </c>
      <c r="AH986" s="153" t="str">
        <f>IFERROR(IF(INDEX(data_wkly!AH:AH,MATCH($B986,data_wkly!$C:$C,0),1)=0,"",INDEX(data_wkly!AH:AH,MATCH($B986,data_wkly!$C:$C,0),1)),"")</f>
        <v/>
      </c>
      <c r="AI986" s="153" t="str">
        <f>IFERROR(IF(INDEX(data_wkly!AI:AI,MATCH($B986,data_wkly!$C:$C,0),1)=0,"",INDEX(data_wkly!AI:AI,MATCH($B986,data_wkly!$C:$C,0),1)),"")</f>
        <v/>
      </c>
      <c r="AJ986" s="153" t="str">
        <f>IFERROR(IF(AI986="","",INDEX(data_wkly!AJ:AJ,MATCH($B986,data_wkly!$C:$C,0),1)),"")</f>
        <v/>
      </c>
      <c r="AK986" s="153" t="str">
        <f>IFERROR(IF(INDEX(data_wkly!AK:AK,MATCH($B986,data_wkly!$C:$C,0),1)=0,"",INDEX(data_wkly!AK:AK,MATCH($B986,data_wkly!$C:$C,0),1)),"")</f>
        <v/>
      </c>
      <c r="AL986" s="153" t="str">
        <f>IFERROR(IF(INDEX(data_wkly!AL:AL,MATCH($B986,data_wkly!$C:$C,0),1)=0,"",INDEX(data_wkly!AL:AL,MATCH($B986,data_wkly!$C:$C,0),1)),"")</f>
        <v/>
      </c>
      <c r="AM986" s="183" t="str">
        <f>IFERROR(IF(INDEX(data_wkly!AM:AM,MATCH($B986,data_wkly!$C:$C,0),1)=0,"",INDEX(data_wkly!AM:AM,MATCH($B986,data_wkly!$C:$C,0),1)),"")</f>
        <v/>
      </c>
      <c r="AN986" s="41" t="str">
        <f t="shared" si="91"/>
        <v/>
      </c>
      <c r="AO986" s="88">
        <f t="shared" si="96"/>
        <v>2</v>
      </c>
    </row>
    <row r="987" spans="1:41">
      <c r="A987" s="88" t="str">
        <f t="shared" si="94"/>
        <v/>
      </c>
      <c r="B987" s="89" t="str">
        <f t="shared" si="95"/>
        <v/>
      </c>
      <c r="C987" s="155" t="str">
        <f>IFERROR(IF(INDEX(data_wkly!D:D,MATCH($B987,data_wkly!$C:$C,0),1)=0,"",INDEX(data_wkly!D:D,MATCH($B987,data_wkly!$C:$C,0),1)),"")</f>
        <v/>
      </c>
      <c r="D987" s="21" t="str">
        <f>IFERROR(IF(INDEX(data_wkly!E:E,MATCH($B987,data_wkly!$C:$C,0),1)=0,"",INDEX(data_wkly!E:E,MATCH($B987,data_wkly!$C:$C,0),1)),"")</f>
        <v/>
      </c>
      <c r="E987" s="21" t="str">
        <f>IF(C987="","",IFERROR(INDEX(data_wkly!F:F,MATCH($B987,data_wkly!$C:$C,0),1),""))</f>
        <v/>
      </c>
      <c r="F987" s="21" t="str">
        <f>IF(E987="","",IFERROR(IF(INDEX(data_wkly!G:G,MATCH($B987,data_wkly!$C:$C,0),1)=0,"",INDEX(data_wkly!G:G,MATCH($B987,data_wkly!$C:$C,0),1)),""))</f>
        <v/>
      </c>
      <c r="G987" s="21" t="str">
        <f>IFERROR(IF(INDEX(data_wkly!H:H,MATCH($B987,data_wkly!$C:$C,0),1)=0,"",INDEX(data_wkly!H:H,MATCH($B987,data_wkly!$C:$C,0),1)),"")</f>
        <v/>
      </c>
      <c r="H987" s="21" t="str">
        <f>IF(C987="","",IFERROR(INDEX(data_wkly!I:I,MATCH($B987,data_wkly!$C:$C,0),1),""))</f>
        <v/>
      </c>
      <c r="I987" s="21" t="str">
        <f>IF(H987="","",IFERROR(IF(INDEX(data_wkly!J:J,MATCH($B987,data_wkly!$C:$C,0),1)=0,"",INDEX(data_wkly!J:J,MATCH($B987,data_wkly!$C:$C,0),1)),""))</f>
        <v/>
      </c>
      <c r="J987" s="21" t="str">
        <f>IFERROR(IF(INDEX(data_wkly!K:K,MATCH($B987,data_wkly!$C:$C,0),1)=0,"",INDEX(data_wkly!K:K,MATCH($B987,data_wkly!$C:$C,0),1)),"")</f>
        <v/>
      </c>
      <c r="K987" s="86" t="str">
        <f>IFERROR(IF(INDEX(data_wkly!L:L,MATCH($B987,data_wkly!$C:$C,0),1)=0,"",INDEX(data_wkly!L:L,MATCH($B987,data_wkly!$C:$C,0),1)),"")</f>
        <v/>
      </c>
      <c r="L987" s="156"/>
      <c r="M987" s="155" t="str">
        <f>IFERROR(IF(INDEX(data_wkly!M:M,MATCH($B987,data_wkly!$C:$C,0),1)=0,"",INDEX(data_wkly!M:M,MATCH($B987,data_wkly!$C:$C,0),1)),"")</f>
        <v/>
      </c>
      <c r="N987" s="21" t="str">
        <f>IFERROR(IF(INDEX(data_wkly!N:N,MATCH($B987,data_wkly!$C:$C,0),1)=0,"",INDEX(data_wkly!N:N,MATCH($B987,data_wkly!$C:$C,0),1)),"")</f>
        <v/>
      </c>
      <c r="O987" s="21" t="str">
        <f>IF(M987="","",IFERROR(INDEX(data_wkly!O:O,MATCH($B987,data_wkly!$C:$C,0),1),""))</f>
        <v/>
      </c>
      <c r="P987" s="21" t="str">
        <f>IF(M987="","",IFERROR(IF(INDEX(data_wkly!P:P,MATCH($B987,data_wkly!$C:$C,0),1)=0,"",INDEX(data_wkly!P:P,MATCH($B987,data_wkly!$C:$C,0),1)),""))</f>
        <v/>
      </c>
      <c r="Q987" s="21" t="str">
        <f>IFERROR(IF(INDEX(data_wkly!Q:Q,MATCH($B987,data_wkly!$C:$C,0),1)=0,"",INDEX(data_wkly!Q:Q,MATCH($B987,data_wkly!$C:$C,0),1)),"")</f>
        <v/>
      </c>
      <c r="R987" s="21" t="str">
        <f>IF(M987="","",IFERROR(INDEX(data_wkly!R:R,MATCH($B987,data_wkly!$C:$C,0),1),""))</f>
        <v/>
      </c>
      <c r="S987" s="21" t="str">
        <f>IF(M987="","",IFERROR(IF(INDEX(data_wkly!S:S,MATCH($B987,data_wkly!$C:$C,0),1)=0,"",INDEX(data_wkly!S:S,MATCH($B987,data_wkly!$C:$C,0),1)),""))</f>
        <v/>
      </c>
      <c r="T987" s="21" t="str">
        <f>IFERROR(IF(INDEX(data_wkly!T:T,MATCH($B987,data_wkly!$C:$C,0),1)=0,"",INDEX(data_wkly!T:T,MATCH($B987,data_wkly!$C:$C,0),1)),"")</f>
        <v/>
      </c>
      <c r="U987" s="86" t="str">
        <f>IFERROR(IF(INDEX(data_wkly!U:U,MATCH($B987,data_wkly!$C:$C,0),1)=0,"",INDEX(data_wkly!U:U,MATCH($B987,data_wkly!$C:$C,0),1)),"")</f>
        <v/>
      </c>
      <c r="V987" s="157" t="str">
        <f t="shared" si="93"/>
        <v/>
      </c>
      <c r="W987" s="152" t="str">
        <f>IFERROR(IF(INDEX(data_wkly!W:W,MATCH($B987,data_wkly!$C:$C,0),1)=0,"",INDEX(data_wkly!W:W,MATCH($B987,data_wkly!$C:$C,0),1)),"")</f>
        <v/>
      </c>
      <c r="X987" s="21" t="str">
        <f>IFERROR(IF(INDEX(data_wkly!X:X,MATCH($B987,data_wkly!$C:$C,0),1)=0,"",INDEX(data_wkly!X:X,MATCH($B987,data_wkly!$C:$C,0),1)),"")</f>
        <v/>
      </c>
      <c r="Y987" s="21" t="str">
        <f>IFERROR(IF(INDEX(data_wkly!Y:Y,MATCH($B987,data_wkly!$C:$C,0),1)=0,"",INDEX(data_wkly!Y:Y,MATCH($B987,data_wkly!$C:$C,0),1)),"")</f>
        <v/>
      </c>
      <c r="Z987" s="21" t="str">
        <f>IFERROR(IF(INDEX(data_wkly!Z:Z,MATCH($B987,data_wkly!$C:$C,0),1)=0,"",INDEX(data_wkly!Z:Z,MATCH($B987,data_wkly!$C:$C,0),1)),"")</f>
        <v/>
      </c>
      <c r="AA987" s="152" t="str">
        <f>IFERROR(IF(INDEX(data_wkly!AA:AA,MATCH($B987,data_wkly!$C:$C,0),1)=0,"",INDEX(data_wkly!AA:AA,MATCH($B987,data_wkly!$C:$C,0),1)),"")</f>
        <v/>
      </c>
      <c r="AB987" s="21" t="str">
        <f>IFERROR(IF(INDEX(data_wkly!AB:AB,MATCH($B987,data_wkly!$C:$C,0),1)=0,"",INDEX(data_wkly!AB:AB,MATCH($B987,data_wkly!$C:$C,0),1)),"")</f>
        <v/>
      </c>
      <c r="AC987" s="21" t="str">
        <f>IFERROR(IF(INDEX(data_wkly!AC:AC,MATCH($B987,data_wkly!$C:$C,0),1)=0,"",INDEX(data_wkly!AC:AC,MATCH($B987,data_wkly!$C:$C,0),1)),"")</f>
        <v/>
      </c>
      <c r="AD987" s="21" t="str">
        <f>IFERROR(IF(INDEX(data_wkly!AD:AD,MATCH($B987,data_wkly!$C:$C,0),1)=0,"",INDEX(data_wkly!AD:AD,MATCH($B987,data_wkly!$C:$C,0),1)),"")</f>
        <v/>
      </c>
      <c r="AE987" s="157" t="str">
        <f t="shared" si="92"/>
        <v/>
      </c>
      <c r="AF987" s="154" t="str">
        <f>IFERROR(IF(INDEX(data_wkly!AF:AF,MATCH($B987,data_wkly!$C:$C,0),1)=0,"",INDEX(data_wkly!AF:AF,MATCH($B987,data_wkly!$C:$C,0),1)),"")</f>
        <v/>
      </c>
      <c r="AG987" s="153" t="str">
        <f>IFERROR(IF(AF987="","",INDEX(data_wkly!AG:AG,MATCH($B987,data_wkly!$C:$C,0),1)),"")</f>
        <v/>
      </c>
      <c r="AH987" s="153" t="str">
        <f>IFERROR(IF(INDEX(data_wkly!AH:AH,MATCH($B987,data_wkly!$C:$C,0),1)=0,"",INDEX(data_wkly!AH:AH,MATCH($B987,data_wkly!$C:$C,0),1)),"")</f>
        <v/>
      </c>
      <c r="AI987" s="153" t="str">
        <f>IFERROR(IF(INDEX(data_wkly!AI:AI,MATCH($B987,data_wkly!$C:$C,0),1)=0,"",INDEX(data_wkly!AI:AI,MATCH($B987,data_wkly!$C:$C,0),1)),"")</f>
        <v/>
      </c>
      <c r="AJ987" s="153" t="str">
        <f>IFERROR(IF(AI987="","",INDEX(data_wkly!AJ:AJ,MATCH($B987,data_wkly!$C:$C,0),1)),"")</f>
        <v/>
      </c>
      <c r="AK987" s="153" t="str">
        <f>IFERROR(IF(INDEX(data_wkly!AK:AK,MATCH($B987,data_wkly!$C:$C,0),1)=0,"",INDEX(data_wkly!AK:AK,MATCH($B987,data_wkly!$C:$C,0),1)),"")</f>
        <v/>
      </c>
      <c r="AL987" s="153" t="str">
        <f>IFERROR(IF(INDEX(data_wkly!AL:AL,MATCH($B987,data_wkly!$C:$C,0),1)=0,"",INDEX(data_wkly!AL:AL,MATCH($B987,data_wkly!$C:$C,0),1)),"")</f>
        <v/>
      </c>
      <c r="AM987" s="183" t="str">
        <f>IFERROR(IF(INDEX(data_wkly!AM:AM,MATCH($B987,data_wkly!$C:$C,0),1)=0,"",INDEX(data_wkly!AM:AM,MATCH($B987,data_wkly!$C:$C,0),1)),"")</f>
        <v/>
      </c>
      <c r="AN987" s="41" t="str">
        <f t="shared" si="91"/>
        <v/>
      </c>
      <c r="AO987" s="88">
        <f t="shared" si="96"/>
        <v>1</v>
      </c>
    </row>
    <row r="988" spans="1:41">
      <c r="A988" s="88" t="str">
        <f t="shared" si="94"/>
        <v/>
      </c>
      <c r="B988" s="89" t="str">
        <f t="shared" si="95"/>
        <v/>
      </c>
      <c r="C988" s="155" t="str">
        <f>IFERROR(IF(INDEX(data_wkly!D:D,MATCH($B988,data_wkly!$C:$C,0),1)=0,"",INDEX(data_wkly!D:D,MATCH($B988,data_wkly!$C:$C,0),1)),"")</f>
        <v/>
      </c>
      <c r="D988" s="21" t="str">
        <f>IFERROR(IF(INDEX(data_wkly!E:E,MATCH($B988,data_wkly!$C:$C,0),1)=0,"",INDEX(data_wkly!E:E,MATCH($B988,data_wkly!$C:$C,0),1)),"")</f>
        <v/>
      </c>
      <c r="E988" s="21" t="str">
        <f>IF(C988="","",IFERROR(INDEX(data_wkly!F:F,MATCH($B988,data_wkly!$C:$C,0),1),""))</f>
        <v/>
      </c>
      <c r="F988" s="21" t="str">
        <f>IF(E988="","",IFERROR(IF(INDEX(data_wkly!G:G,MATCH($B988,data_wkly!$C:$C,0),1)=0,"",INDEX(data_wkly!G:G,MATCH($B988,data_wkly!$C:$C,0),1)),""))</f>
        <v/>
      </c>
      <c r="G988" s="21" t="str">
        <f>IFERROR(IF(INDEX(data_wkly!H:H,MATCH($B988,data_wkly!$C:$C,0),1)=0,"",INDEX(data_wkly!H:H,MATCH($B988,data_wkly!$C:$C,0),1)),"")</f>
        <v/>
      </c>
      <c r="H988" s="21" t="str">
        <f>IF(C988="","",IFERROR(INDEX(data_wkly!I:I,MATCH($B988,data_wkly!$C:$C,0),1),""))</f>
        <v/>
      </c>
      <c r="I988" s="21" t="str">
        <f>IF(H988="","",IFERROR(IF(INDEX(data_wkly!J:J,MATCH($B988,data_wkly!$C:$C,0),1)=0,"",INDEX(data_wkly!J:J,MATCH($B988,data_wkly!$C:$C,0),1)),""))</f>
        <v/>
      </c>
      <c r="J988" s="21" t="str">
        <f>IFERROR(IF(INDEX(data_wkly!K:K,MATCH($B988,data_wkly!$C:$C,0),1)=0,"",INDEX(data_wkly!K:K,MATCH($B988,data_wkly!$C:$C,0),1)),"")</f>
        <v/>
      </c>
      <c r="K988" s="86" t="str">
        <f>IFERROR(IF(INDEX(data_wkly!L:L,MATCH($B988,data_wkly!$C:$C,0),1)=0,"",INDEX(data_wkly!L:L,MATCH($B988,data_wkly!$C:$C,0),1)),"")</f>
        <v/>
      </c>
      <c r="L988" s="156"/>
      <c r="M988" s="155" t="str">
        <f>IFERROR(IF(INDEX(data_wkly!M:M,MATCH($B988,data_wkly!$C:$C,0),1)=0,"",INDEX(data_wkly!M:M,MATCH($B988,data_wkly!$C:$C,0),1)),"")</f>
        <v/>
      </c>
      <c r="N988" s="21" t="str">
        <f>IFERROR(IF(INDEX(data_wkly!N:N,MATCH($B988,data_wkly!$C:$C,0),1)=0,"",INDEX(data_wkly!N:N,MATCH($B988,data_wkly!$C:$C,0),1)),"")</f>
        <v/>
      </c>
      <c r="O988" s="21" t="str">
        <f>IF(M988="","",IFERROR(INDEX(data_wkly!O:O,MATCH($B988,data_wkly!$C:$C,0),1),""))</f>
        <v/>
      </c>
      <c r="P988" s="21" t="str">
        <f>IF(M988="","",IFERROR(IF(INDEX(data_wkly!P:P,MATCH($B988,data_wkly!$C:$C,0),1)=0,"",INDEX(data_wkly!P:P,MATCH($B988,data_wkly!$C:$C,0),1)),""))</f>
        <v/>
      </c>
      <c r="Q988" s="21" t="str">
        <f>IFERROR(IF(INDEX(data_wkly!Q:Q,MATCH($B988,data_wkly!$C:$C,0),1)=0,"",INDEX(data_wkly!Q:Q,MATCH($B988,data_wkly!$C:$C,0),1)),"")</f>
        <v/>
      </c>
      <c r="R988" s="21" t="str">
        <f>IF(M988="","",IFERROR(INDEX(data_wkly!R:R,MATCH($B988,data_wkly!$C:$C,0),1),""))</f>
        <v/>
      </c>
      <c r="S988" s="21" t="str">
        <f>IF(M988="","",IFERROR(IF(INDEX(data_wkly!S:S,MATCH($B988,data_wkly!$C:$C,0),1)=0,"",INDEX(data_wkly!S:S,MATCH($B988,data_wkly!$C:$C,0),1)),""))</f>
        <v/>
      </c>
      <c r="T988" s="21" t="str">
        <f>IFERROR(IF(INDEX(data_wkly!T:T,MATCH($B988,data_wkly!$C:$C,0),1)=0,"",INDEX(data_wkly!T:T,MATCH($B988,data_wkly!$C:$C,0),1)),"")</f>
        <v/>
      </c>
      <c r="U988" s="86" t="str">
        <f>IFERROR(IF(INDEX(data_wkly!U:U,MATCH($B988,data_wkly!$C:$C,0),1)=0,"",INDEX(data_wkly!U:U,MATCH($B988,data_wkly!$C:$C,0),1)),"")</f>
        <v/>
      </c>
      <c r="V988" s="157" t="str">
        <f t="shared" si="93"/>
        <v/>
      </c>
      <c r="W988" s="152" t="str">
        <f>IFERROR(IF(INDEX(data_wkly!W:W,MATCH($B988,data_wkly!$C:$C,0),1)=0,"",INDEX(data_wkly!W:W,MATCH($B988,data_wkly!$C:$C,0),1)),"")</f>
        <v/>
      </c>
      <c r="X988" s="21" t="str">
        <f>IFERROR(IF(INDEX(data_wkly!X:X,MATCH($B988,data_wkly!$C:$C,0),1)=0,"",INDEX(data_wkly!X:X,MATCH($B988,data_wkly!$C:$C,0),1)),"")</f>
        <v/>
      </c>
      <c r="Y988" s="21" t="str">
        <f>IFERROR(IF(INDEX(data_wkly!Y:Y,MATCH($B988,data_wkly!$C:$C,0),1)=0,"",INDEX(data_wkly!Y:Y,MATCH($B988,data_wkly!$C:$C,0),1)),"")</f>
        <v/>
      </c>
      <c r="Z988" s="21" t="str">
        <f>IFERROR(IF(INDEX(data_wkly!Z:Z,MATCH($B988,data_wkly!$C:$C,0),1)=0,"",INDEX(data_wkly!Z:Z,MATCH($B988,data_wkly!$C:$C,0),1)),"")</f>
        <v/>
      </c>
      <c r="AA988" s="152" t="str">
        <f>IFERROR(IF(INDEX(data_wkly!AA:AA,MATCH($B988,data_wkly!$C:$C,0),1)=0,"",INDEX(data_wkly!AA:AA,MATCH($B988,data_wkly!$C:$C,0),1)),"")</f>
        <v/>
      </c>
      <c r="AB988" s="21" t="str">
        <f>IFERROR(IF(INDEX(data_wkly!AB:AB,MATCH($B988,data_wkly!$C:$C,0),1)=0,"",INDEX(data_wkly!AB:AB,MATCH($B988,data_wkly!$C:$C,0),1)),"")</f>
        <v/>
      </c>
      <c r="AC988" s="21" t="str">
        <f>IFERROR(IF(INDEX(data_wkly!AC:AC,MATCH($B988,data_wkly!$C:$C,0),1)=0,"",INDEX(data_wkly!AC:AC,MATCH($B988,data_wkly!$C:$C,0),1)),"")</f>
        <v/>
      </c>
      <c r="AD988" s="21" t="str">
        <f>IFERROR(IF(INDEX(data_wkly!AD:AD,MATCH($B988,data_wkly!$C:$C,0),1)=0,"",INDEX(data_wkly!AD:AD,MATCH($B988,data_wkly!$C:$C,0),1)),"")</f>
        <v/>
      </c>
      <c r="AE988" s="157" t="str">
        <f t="shared" si="92"/>
        <v/>
      </c>
      <c r="AF988" s="154" t="str">
        <f>IFERROR(IF(INDEX(data_wkly!AF:AF,MATCH($B988,data_wkly!$C:$C,0),1)=0,"",INDEX(data_wkly!AF:AF,MATCH($B988,data_wkly!$C:$C,0),1)),"")</f>
        <v/>
      </c>
      <c r="AG988" s="153" t="str">
        <f>IFERROR(IF(AF988="","",INDEX(data_wkly!AG:AG,MATCH($B988,data_wkly!$C:$C,0),1)),"")</f>
        <v/>
      </c>
      <c r="AH988" s="153" t="str">
        <f>IFERROR(IF(INDEX(data_wkly!AH:AH,MATCH($B988,data_wkly!$C:$C,0),1)=0,"",INDEX(data_wkly!AH:AH,MATCH($B988,data_wkly!$C:$C,0),1)),"")</f>
        <v/>
      </c>
      <c r="AI988" s="153" t="str">
        <f>IFERROR(IF(INDEX(data_wkly!AI:AI,MATCH($B988,data_wkly!$C:$C,0),1)=0,"",INDEX(data_wkly!AI:AI,MATCH($B988,data_wkly!$C:$C,0),1)),"")</f>
        <v/>
      </c>
      <c r="AJ988" s="153" t="str">
        <f>IFERROR(IF(AI988="","",INDEX(data_wkly!AJ:AJ,MATCH($B988,data_wkly!$C:$C,0),1)),"")</f>
        <v/>
      </c>
      <c r="AK988" s="153" t="str">
        <f>IFERROR(IF(INDEX(data_wkly!AK:AK,MATCH($B988,data_wkly!$C:$C,0),1)=0,"",INDEX(data_wkly!AK:AK,MATCH($B988,data_wkly!$C:$C,0),1)),"")</f>
        <v/>
      </c>
      <c r="AL988" s="153" t="str">
        <f>IFERROR(IF(INDEX(data_wkly!AL:AL,MATCH($B988,data_wkly!$C:$C,0),1)=0,"",INDEX(data_wkly!AL:AL,MATCH($B988,data_wkly!$C:$C,0),1)),"")</f>
        <v/>
      </c>
      <c r="AM988" s="183" t="str">
        <f>IFERROR(IF(INDEX(data_wkly!AM:AM,MATCH($B988,data_wkly!$C:$C,0),1)=0,"",INDEX(data_wkly!AM:AM,MATCH($B988,data_wkly!$C:$C,0),1)),"")</f>
        <v/>
      </c>
      <c r="AN988" s="41" t="str">
        <f t="shared" si="91"/>
        <v/>
      </c>
      <c r="AO988" s="88">
        <f t="shared" si="96"/>
        <v>2</v>
      </c>
    </row>
    <row r="989" spans="1:41">
      <c r="A989" s="88" t="str">
        <f t="shared" si="94"/>
        <v/>
      </c>
      <c r="B989" s="89" t="str">
        <f t="shared" si="95"/>
        <v/>
      </c>
      <c r="C989" s="155" t="str">
        <f>IFERROR(IF(INDEX(data_wkly!D:D,MATCH($B989,data_wkly!$C:$C,0),1)=0,"",INDEX(data_wkly!D:D,MATCH($B989,data_wkly!$C:$C,0),1)),"")</f>
        <v/>
      </c>
      <c r="D989" s="21" t="str">
        <f>IFERROR(IF(INDEX(data_wkly!E:E,MATCH($B989,data_wkly!$C:$C,0),1)=0,"",INDEX(data_wkly!E:E,MATCH($B989,data_wkly!$C:$C,0),1)),"")</f>
        <v/>
      </c>
      <c r="E989" s="21" t="str">
        <f>IF(C989="","",IFERROR(INDEX(data_wkly!F:F,MATCH($B989,data_wkly!$C:$C,0),1),""))</f>
        <v/>
      </c>
      <c r="F989" s="21" t="str">
        <f>IF(E989="","",IFERROR(IF(INDEX(data_wkly!G:G,MATCH($B989,data_wkly!$C:$C,0),1)=0,"",INDEX(data_wkly!G:G,MATCH($B989,data_wkly!$C:$C,0),1)),""))</f>
        <v/>
      </c>
      <c r="G989" s="21" t="str">
        <f>IFERROR(IF(INDEX(data_wkly!H:H,MATCH($B989,data_wkly!$C:$C,0),1)=0,"",INDEX(data_wkly!H:H,MATCH($B989,data_wkly!$C:$C,0),1)),"")</f>
        <v/>
      </c>
      <c r="H989" s="21" t="str">
        <f>IF(C989="","",IFERROR(INDEX(data_wkly!I:I,MATCH($B989,data_wkly!$C:$C,0),1),""))</f>
        <v/>
      </c>
      <c r="I989" s="21" t="str">
        <f>IF(H989="","",IFERROR(IF(INDEX(data_wkly!J:J,MATCH($B989,data_wkly!$C:$C,0),1)=0,"",INDEX(data_wkly!J:J,MATCH($B989,data_wkly!$C:$C,0),1)),""))</f>
        <v/>
      </c>
      <c r="J989" s="21" t="str">
        <f>IFERROR(IF(INDEX(data_wkly!K:K,MATCH($B989,data_wkly!$C:$C,0),1)=0,"",INDEX(data_wkly!K:K,MATCH($B989,data_wkly!$C:$C,0),1)),"")</f>
        <v/>
      </c>
      <c r="K989" s="86" t="str">
        <f>IFERROR(IF(INDEX(data_wkly!L:L,MATCH($B989,data_wkly!$C:$C,0),1)=0,"",INDEX(data_wkly!L:L,MATCH($B989,data_wkly!$C:$C,0),1)),"")</f>
        <v/>
      </c>
      <c r="L989" s="156"/>
      <c r="M989" s="155" t="str">
        <f>IFERROR(IF(INDEX(data_wkly!M:M,MATCH($B989,data_wkly!$C:$C,0),1)=0,"",INDEX(data_wkly!M:M,MATCH($B989,data_wkly!$C:$C,0),1)),"")</f>
        <v/>
      </c>
      <c r="N989" s="21" t="str">
        <f>IFERROR(IF(INDEX(data_wkly!N:N,MATCH($B989,data_wkly!$C:$C,0),1)=0,"",INDEX(data_wkly!N:N,MATCH($B989,data_wkly!$C:$C,0),1)),"")</f>
        <v/>
      </c>
      <c r="O989" s="21" t="str">
        <f>IF(M989="","",IFERROR(INDEX(data_wkly!O:O,MATCH($B989,data_wkly!$C:$C,0),1),""))</f>
        <v/>
      </c>
      <c r="P989" s="21" t="str">
        <f>IF(M989="","",IFERROR(IF(INDEX(data_wkly!P:P,MATCH($B989,data_wkly!$C:$C,0),1)=0,"",INDEX(data_wkly!P:P,MATCH($B989,data_wkly!$C:$C,0),1)),""))</f>
        <v/>
      </c>
      <c r="Q989" s="21" t="str">
        <f>IFERROR(IF(INDEX(data_wkly!Q:Q,MATCH($B989,data_wkly!$C:$C,0),1)=0,"",INDEX(data_wkly!Q:Q,MATCH($B989,data_wkly!$C:$C,0),1)),"")</f>
        <v/>
      </c>
      <c r="R989" s="21" t="str">
        <f>IF(M989="","",IFERROR(INDEX(data_wkly!R:R,MATCH($B989,data_wkly!$C:$C,0),1),""))</f>
        <v/>
      </c>
      <c r="S989" s="21" t="str">
        <f>IF(M989="","",IFERROR(IF(INDEX(data_wkly!S:S,MATCH($B989,data_wkly!$C:$C,0),1)=0,"",INDEX(data_wkly!S:S,MATCH($B989,data_wkly!$C:$C,0),1)),""))</f>
        <v/>
      </c>
      <c r="T989" s="21" t="str">
        <f>IFERROR(IF(INDEX(data_wkly!T:T,MATCH($B989,data_wkly!$C:$C,0),1)=0,"",INDEX(data_wkly!T:T,MATCH($B989,data_wkly!$C:$C,0),1)),"")</f>
        <v/>
      </c>
      <c r="U989" s="86" t="str">
        <f>IFERROR(IF(INDEX(data_wkly!U:U,MATCH($B989,data_wkly!$C:$C,0),1)=0,"",INDEX(data_wkly!U:U,MATCH($B989,data_wkly!$C:$C,0),1)),"")</f>
        <v/>
      </c>
      <c r="V989" s="157" t="str">
        <f t="shared" si="93"/>
        <v/>
      </c>
      <c r="W989" s="152" t="str">
        <f>IFERROR(IF(INDEX(data_wkly!W:W,MATCH($B989,data_wkly!$C:$C,0),1)=0,"",INDEX(data_wkly!W:W,MATCH($B989,data_wkly!$C:$C,0),1)),"")</f>
        <v/>
      </c>
      <c r="X989" s="21" t="str">
        <f>IFERROR(IF(INDEX(data_wkly!X:X,MATCH($B989,data_wkly!$C:$C,0),1)=0,"",INDEX(data_wkly!X:X,MATCH($B989,data_wkly!$C:$C,0),1)),"")</f>
        <v/>
      </c>
      <c r="Y989" s="21" t="str">
        <f>IFERROR(IF(INDEX(data_wkly!Y:Y,MATCH($B989,data_wkly!$C:$C,0),1)=0,"",INDEX(data_wkly!Y:Y,MATCH($B989,data_wkly!$C:$C,0),1)),"")</f>
        <v/>
      </c>
      <c r="Z989" s="21" t="str">
        <f>IFERROR(IF(INDEX(data_wkly!Z:Z,MATCH($B989,data_wkly!$C:$C,0),1)=0,"",INDEX(data_wkly!Z:Z,MATCH($B989,data_wkly!$C:$C,0),1)),"")</f>
        <v/>
      </c>
      <c r="AA989" s="152" t="str">
        <f>IFERROR(IF(INDEX(data_wkly!AA:AA,MATCH($B989,data_wkly!$C:$C,0),1)=0,"",INDEX(data_wkly!AA:AA,MATCH($B989,data_wkly!$C:$C,0),1)),"")</f>
        <v/>
      </c>
      <c r="AB989" s="21" t="str">
        <f>IFERROR(IF(INDEX(data_wkly!AB:AB,MATCH($B989,data_wkly!$C:$C,0),1)=0,"",INDEX(data_wkly!AB:AB,MATCH($B989,data_wkly!$C:$C,0),1)),"")</f>
        <v/>
      </c>
      <c r="AC989" s="21" t="str">
        <f>IFERROR(IF(INDEX(data_wkly!AC:AC,MATCH($B989,data_wkly!$C:$C,0),1)=0,"",INDEX(data_wkly!AC:AC,MATCH($B989,data_wkly!$C:$C,0),1)),"")</f>
        <v/>
      </c>
      <c r="AD989" s="21" t="str">
        <f>IFERROR(IF(INDEX(data_wkly!AD:AD,MATCH($B989,data_wkly!$C:$C,0),1)=0,"",INDEX(data_wkly!AD:AD,MATCH($B989,data_wkly!$C:$C,0),1)),"")</f>
        <v/>
      </c>
      <c r="AE989" s="157" t="str">
        <f t="shared" si="92"/>
        <v/>
      </c>
      <c r="AF989" s="154" t="str">
        <f>IFERROR(IF(INDEX(data_wkly!AF:AF,MATCH($B989,data_wkly!$C:$C,0),1)=0,"",INDEX(data_wkly!AF:AF,MATCH($B989,data_wkly!$C:$C,0),1)),"")</f>
        <v/>
      </c>
      <c r="AG989" s="153" t="str">
        <f>IFERROR(IF(AF989="","",INDEX(data_wkly!AG:AG,MATCH($B989,data_wkly!$C:$C,0),1)),"")</f>
        <v/>
      </c>
      <c r="AH989" s="153" t="str">
        <f>IFERROR(IF(INDEX(data_wkly!AH:AH,MATCH($B989,data_wkly!$C:$C,0),1)=0,"",INDEX(data_wkly!AH:AH,MATCH($B989,data_wkly!$C:$C,0),1)),"")</f>
        <v/>
      </c>
      <c r="AI989" s="153" t="str">
        <f>IFERROR(IF(INDEX(data_wkly!AI:AI,MATCH($B989,data_wkly!$C:$C,0),1)=0,"",INDEX(data_wkly!AI:AI,MATCH($B989,data_wkly!$C:$C,0),1)),"")</f>
        <v/>
      </c>
      <c r="AJ989" s="153" t="str">
        <f>IFERROR(IF(AI989="","",INDEX(data_wkly!AJ:AJ,MATCH($B989,data_wkly!$C:$C,0),1)),"")</f>
        <v/>
      </c>
      <c r="AK989" s="153" t="str">
        <f>IFERROR(IF(INDEX(data_wkly!AK:AK,MATCH($B989,data_wkly!$C:$C,0),1)=0,"",INDEX(data_wkly!AK:AK,MATCH($B989,data_wkly!$C:$C,0),1)),"")</f>
        <v/>
      </c>
      <c r="AL989" s="153" t="str">
        <f>IFERROR(IF(INDEX(data_wkly!AL:AL,MATCH($B989,data_wkly!$C:$C,0),1)=0,"",INDEX(data_wkly!AL:AL,MATCH($B989,data_wkly!$C:$C,0),1)),"")</f>
        <v/>
      </c>
      <c r="AM989" s="183" t="str">
        <f>IFERROR(IF(INDEX(data_wkly!AM:AM,MATCH($B989,data_wkly!$C:$C,0),1)=0,"",INDEX(data_wkly!AM:AM,MATCH($B989,data_wkly!$C:$C,0),1)),"")</f>
        <v/>
      </c>
      <c r="AN989" s="41" t="str">
        <f t="shared" si="91"/>
        <v/>
      </c>
      <c r="AO989" s="88">
        <f t="shared" si="96"/>
        <v>1</v>
      </c>
    </row>
    <row r="990" spans="1:41">
      <c r="A990" s="88" t="str">
        <f t="shared" si="94"/>
        <v/>
      </c>
      <c r="B990" s="89" t="str">
        <f t="shared" si="95"/>
        <v/>
      </c>
      <c r="C990" s="155" t="str">
        <f>IFERROR(IF(INDEX(data_wkly!D:D,MATCH($B990,data_wkly!$C:$C,0),1)=0,"",INDEX(data_wkly!D:D,MATCH($B990,data_wkly!$C:$C,0),1)),"")</f>
        <v/>
      </c>
      <c r="D990" s="21" t="str">
        <f>IFERROR(IF(INDEX(data_wkly!E:E,MATCH($B990,data_wkly!$C:$C,0),1)=0,"",INDEX(data_wkly!E:E,MATCH($B990,data_wkly!$C:$C,0),1)),"")</f>
        <v/>
      </c>
      <c r="E990" s="21" t="str">
        <f>IF(C990="","",IFERROR(INDEX(data_wkly!F:F,MATCH($B990,data_wkly!$C:$C,0),1),""))</f>
        <v/>
      </c>
      <c r="F990" s="21" t="str">
        <f>IF(E990="","",IFERROR(IF(INDEX(data_wkly!G:G,MATCH($B990,data_wkly!$C:$C,0),1)=0,"",INDEX(data_wkly!G:G,MATCH($B990,data_wkly!$C:$C,0),1)),""))</f>
        <v/>
      </c>
      <c r="G990" s="21" t="str">
        <f>IFERROR(IF(INDEX(data_wkly!H:H,MATCH($B990,data_wkly!$C:$C,0),1)=0,"",INDEX(data_wkly!H:H,MATCH($B990,data_wkly!$C:$C,0),1)),"")</f>
        <v/>
      </c>
      <c r="H990" s="21" t="str">
        <f>IF(C990="","",IFERROR(INDEX(data_wkly!I:I,MATCH($B990,data_wkly!$C:$C,0),1),""))</f>
        <v/>
      </c>
      <c r="I990" s="21" t="str">
        <f>IF(H990="","",IFERROR(IF(INDEX(data_wkly!J:J,MATCH($B990,data_wkly!$C:$C,0),1)=0,"",INDEX(data_wkly!J:J,MATCH($B990,data_wkly!$C:$C,0),1)),""))</f>
        <v/>
      </c>
      <c r="J990" s="21" t="str">
        <f>IFERROR(IF(INDEX(data_wkly!K:K,MATCH($B990,data_wkly!$C:$C,0),1)=0,"",INDEX(data_wkly!K:K,MATCH($B990,data_wkly!$C:$C,0),1)),"")</f>
        <v/>
      </c>
      <c r="K990" s="86" t="str">
        <f>IFERROR(IF(INDEX(data_wkly!L:L,MATCH($B990,data_wkly!$C:$C,0),1)=0,"",INDEX(data_wkly!L:L,MATCH($B990,data_wkly!$C:$C,0),1)),"")</f>
        <v/>
      </c>
      <c r="L990" s="156"/>
      <c r="M990" s="155" t="str">
        <f>IFERROR(IF(INDEX(data_wkly!M:M,MATCH($B990,data_wkly!$C:$C,0),1)=0,"",INDEX(data_wkly!M:M,MATCH($B990,data_wkly!$C:$C,0),1)),"")</f>
        <v/>
      </c>
      <c r="N990" s="21" t="str">
        <f>IFERROR(IF(INDEX(data_wkly!N:N,MATCH($B990,data_wkly!$C:$C,0),1)=0,"",INDEX(data_wkly!N:N,MATCH($B990,data_wkly!$C:$C,0),1)),"")</f>
        <v/>
      </c>
      <c r="O990" s="21" t="str">
        <f>IF(M990="","",IFERROR(INDEX(data_wkly!O:O,MATCH($B990,data_wkly!$C:$C,0),1),""))</f>
        <v/>
      </c>
      <c r="P990" s="21" t="str">
        <f>IF(M990="","",IFERROR(IF(INDEX(data_wkly!P:P,MATCH($B990,data_wkly!$C:$C,0),1)=0,"",INDEX(data_wkly!P:P,MATCH($B990,data_wkly!$C:$C,0),1)),""))</f>
        <v/>
      </c>
      <c r="Q990" s="21" t="str">
        <f>IFERROR(IF(INDEX(data_wkly!Q:Q,MATCH($B990,data_wkly!$C:$C,0),1)=0,"",INDEX(data_wkly!Q:Q,MATCH($B990,data_wkly!$C:$C,0),1)),"")</f>
        <v/>
      </c>
      <c r="R990" s="21" t="str">
        <f>IF(M990="","",IFERROR(INDEX(data_wkly!R:R,MATCH($B990,data_wkly!$C:$C,0),1),""))</f>
        <v/>
      </c>
      <c r="S990" s="21" t="str">
        <f>IF(M990="","",IFERROR(IF(INDEX(data_wkly!S:S,MATCH($B990,data_wkly!$C:$C,0),1)=0,"",INDEX(data_wkly!S:S,MATCH($B990,data_wkly!$C:$C,0),1)),""))</f>
        <v/>
      </c>
      <c r="T990" s="21" t="str">
        <f>IFERROR(IF(INDEX(data_wkly!T:T,MATCH($B990,data_wkly!$C:$C,0),1)=0,"",INDEX(data_wkly!T:T,MATCH($B990,data_wkly!$C:$C,0),1)),"")</f>
        <v/>
      </c>
      <c r="U990" s="86" t="str">
        <f>IFERROR(IF(INDEX(data_wkly!U:U,MATCH($B990,data_wkly!$C:$C,0),1)=0,"",INDEX(data_wkly!U:U,MATCH($B990,data_wkly!$C:$C,0),1)),"")</f>
        <v/>
      </c>
      <c r="V990" s="157" t="str">
        <f t="shared" si="93"/>
        <v/>
      </c>
      <c r="W990" s="152" t="str">
        <f>IFERROR(IF(INDEX(data_wkly!W:W,MATCH($B990,data_wkly!$C:$C,0),1)=0,"",INDEX(data_wkly!W:W,MATCH($B990,data_wkly!$C:$C,0),1)),"")</f>
        <v/>
      </c>
      <c r="X990" s="21" t="str">
        <f>IFERROR(IF(INDEX(data_wkly!X:X,MATCH($B990,data_wkly!$C:$C,0),1)=0,"",INDEX(data_wkly!X:X,MATCH($B990,data_wkly!$C:$C,0),1)),"")</f>
        <v/>
      </c>
      <c r="Y990" s="21" t="str">
        <f>IFERROR(IF(INDEX(data_wkly!Y:Y,MATCH($B990,data_wkly!$C:$C,0),1)=0,"",INDEX(data_wkly!Y:Y,MATCH($B990,data_wkly!$C:$C,0),1)),"")</f>
        <v/>
      </c>
      <c r="Z990" s="21" t="str">
        <f>IFERROR(IF(INDEX(data_wkly!Z:Z,MATCH($B990,data_wkly!$C:$C,0),1)=0,"",INDEX(data_wkly!Z:Z,MATCH($B990,data_wkly!$C:$C,0),1)),"")</f>
        <v/>
      </c>
      <c r="AA990" s="152" t="str">
        <f>IFERROR(IF(INDEX(data_wkly!AA:AA,MATCH($B990,data_wkly!$C:$C,0),1)=0,"",INDEX(data_wkly!AA:AA,MATCH($B990,data_wkly!$C:$C,0),1)),"")</f>
        <v/>
      </c>
      <c r="AB990" s="21" t="str">
        <f>IFERROR(IF(INDEX(data_wkly!AB:AB,MATCH($B990,data_wkly!$C:$C,0),1)=0,"",INDEX(data_wkly!AB:AB,MATCH($B990,data_wkly!$C:$C,0),1)),"")</f>
        <v/>
      </c>
      <c r="AC990" s="21" t="str">
        <f>IFERROR(IF(INDEX(data_wkly!AC:AC,MATCH($B990,data_wkly!$C:$C,0),1)=0,"",INDEX(data_wkly!AC:AC,MATCH($B990,data_wkly!$C:$C,0),1)),"")</f>
        <v/>
      </c>
      <c r="AD990" s="21" t="str">
        <f>IFERROR(IF(INDEX(data_wkly!AD:AD,MATCH($B990,data_wkly!$C:$C,0),1)=0,"",INDEX(data_wkly!AD:AD,MATCH($B990,data_wkly!$C:$C,0),1)),"")</f>
        <v/>
      </c>
      <c r="AE990" s="157" t="str">
        <f t="shared" si="92"/>
        <v/>
      </c>
      <c r="AF990" s="154" t="str">
        <f>IFERROR(IF(INDEX(data_wkly!AF:AF,MATCH($B990,data_wkly!$C:$C,0),1)=0,"",INDEX(data_wkly!AF:AF,MATCH($B990,data_wkly!$C:$C,0),1)),"")</f>
        <v/>
      </c>
      <c r="AG990" s="153" t="str">
        <f>IFERROR(IF(AF990="","",INDEX(data_wkly!AG:AG,MATCH($B990,data_wkly!$C:$C,0),1)),"")</f>
        <v/>
      </c>
      <c r="AH990" s="153" t="str">
        <f>IFERROR(IF(INDEX(data_wkly!AH:AH,MATCH($B990,data_wkly!$C:$C,0),1)=0,"",INDEX(data_wkly!AH:AH,MATCH($B990,data_wkly!$C:$C,0),1)),"")</f>
        <v/>
      </c>
      <c r="AI990" s="153" t="str">
        <f>IFERROR(IF(INDEX(data_wkly!AI:AI,MATCH($B990,data_wkly!$C:$C,0),1)=0,"",INDEX(data_wkly!AI:AI,MATCH($B990,data_wkly!$C:$C,0),1)),"")</f>
        <v/>
      </c>
      <c r="AJ990" s="153" t="str">
        <f>IFERROR(IF(AI990="","",INDEX(data_wkly!AJ:AJ,MATCH($B990,data_wkly!$C:$C,0),1)),"")</f>
        <v/>
      </c>
      <c r="AK990" s="153" t="str">
        <f>IFERROR(IF(INDEX(data_wkly!AK:AK,MATCH($B990,data_wkly!$C:$C,0),1)=0,"",INDEX(data_wkly!AK:AK,MATCH($B990,data_wkly!$C:$C,0),1)),"")</f>
        <v/>
      </c>
      <c r="AL990" s="153" t="str">
        <f>IFERROR(IF(INDEX(data_wkly!AL:AL,MATCH($B990,data_wkly!$C:$C,0),1)=0,"",INDEX(data_wkly!AL:AL,MATCH($B990,data_wkly!$C:$C,0),1)),"")</f>
        <v/>
      </c>
      <c r="AM990" s="183" t="str">
        <f>IFERROR(IF(INDEX(data_wkly!AM:AM,MATCH($B990,data_wkly!$C:$C,0),1)=0,"",INDEX(data_wkly!AM:AM,MATCH($B990,data_wkly!$C:$C,0),1)),"")</f>
        <v/>
      </c>
      <c r="AN990" s="41" t="str">
        <f t="shared" si="91"/>
        <v/>
      </c>
      <c r="AO990" s="88">
        <f t="shared" si="96"/>
        <v>2</v>
      </c>
    </row>
    <row r="991" spans="1:41">
      <c r="A991" s="88" t="str">
        <f t="shared" si="94"/>
        <v/>
      </c>
      <c r="B991" s="89" t="str">
        <f t="shared" si="95"/>
        <v/>
      </c>
      <c r="C991" s="155" t="str">
        <f>IFERROR(IF(INDEX(data_wkly!D:D,MATCH($B991,data_wkly!$C:$C,0),1)=0,"",INDEX(data_wkly!D:D,MATCH($B991,data_wkly!$C:$C,0),1)),"")</f>
        <v/>
      </c>
      <c r="D991" s="21" t="str">
        <f>IFERROR(IF(INDEX(data_wkly!E:E,MATCH($B991,data_wkly!$C:$C,0),1)=0,"",INDEX(data_wkly!E:E,MATCH($B991,data_wkly!$C:$C,0),1)),"")</f>
        <v/>
      </c>
      <c r="E991" s="21" t="str">
        <f>IF(C991="","",IFERROR(INDEX(data_wkly!F:F,MATCH($B991,data_wkly!$C:$C,0),1),""))</f>
        <v/>
      </c>
      <c r="F991" s="21" t="str">
        <f>IF(E991="","",IFERROR(IF(INDEX(data_wkly!G:G,MATCH($B991,data_wkly!$C:$C,0),1)=0,"",INDEX(data_wkly!G:G,MATCH($B991,data_wkly!$C:$C,0),1)),""))</f>
        <v/>
      </c>
      <c r="G991" s="21" t="str">
        <f>IFERROR(IF(INDEX(data_wkly!H:H,MATCH($B991,data_wkly!$C:$C,0),1)=0,"",INDEX(data_wkly!H:H,MATCH($B991,data_wkly!$C:$C,0),1)),"")</f>
        <v/>
      </c>
      <c r="H991" s="21" t="str">
        <f>IF(C991="","",IFERROR(INDEX(data_wkly!I:I,MATCH($B991,data_wkly!$C:$C,0),1),""))</f>
        <v/>
      </c>
      <c r="I991" s="21" t="str">
        <f>IF(H991="","",IFERROR(IF(INDEX(data_wkly!J:J,MATCH($B991,data_wkly!$C:$C,0),1)=0,"",INDEX(data_wkly!J:J,MATCH($B991,data_wkly!$C:$C,0),1)),""))</f>
        <v/>
      </c>
      <c r="J991" s="21" t="str">
        <f>IFERROR(IF(INDEX(data_wkly!K:K,MATCH($B991,data_wkly!$C:$C,0),1)=0,"",INDEX(data_wkly!K:K,MATCH($B991,data_wkly!$C:$C,0),1)),"")</f>
        <v/>
      </c>
      <c r="K991" s="86" t="str">
        <f>IFERROR(IF(INDEX(data_wkly!L:L,MATCH($B991,data_wkly!$C:$C,0),1)=0,"",INDEX(data_wkly!L:L,MATCH($B991,data_wkly!$C:$C,0),1)),"")</f>
        <v/>
      </c>
      <c r="L991" s="156"/>
      <c r="M991" s="155" t="str">
        <f>IFERROR(IF(INDEX(data_wkly!M:M,MATCH($B991,data_wkly!$C:$C,0),1)=0,"",INDEX(data_wkly!M:M,MATCH($B991,data_wkly!$C:$C,0),1)),"")</f>
        <v/>
      </c>
      <c r="N991" s="21" t="str">
        <f>IFERROR(IF(INDEX(data_wkly!N:N,MATCH($B991,data_wkly!$C:$C,0),1)=0,"",INDEX(data_wkly!N:N,MATCH($B991,data_wkly!$C:$C,0),1)),"")</f>
        <v/>
      </c>
      <c r="O991" s="21" t="str">
        <f>IF(M991="","",IFERROR(INDEX(data_wkly!O:O,MATCH($B991,data_wkly!$C:$C,0),1),""))</f>
        <v/>
      </c>
      <c r="P991" s="21" t="str">
        <f>IF(M991="","",IFERROR(IF(INDEX(data_wkly!P:P,MATCH($B991,data_wkly!$C:$C,0),1)=0,"",INDEX(data_wkly!P:P,MATCH($B991,data_wkly!$C:$C,0),1)),""))</f>
        <v/>
      </c>
      <c r="Q991" s="21" t="str">
        <f>IFERROR(IF(INDEX(data_wkly!Q:Q,MATCH($B991,data_wkly!$C:$C,0),1)=0,"",INDEX(data_wkly!Q:Q,MATCH($B991,data_wkly!$C:$C,0),1)),"")</f>
        <v/>
      </c>
      <c r="R991" s="21" t="str">
        <f>IF(M991="","",IFERROR(INDEX(data_wkly!R:R,MATCH($B991,data_wkly!$C:$C,0),1),""))</f>
        <v/>
      </c>
      <c r="S991" s="21" t="str">
        <f>IF(M991="","",IFERROR(IF(INDEX(data_wkly!S:S,MATCH($B991,data_wkly!$C:$C,0),1)=0,"",INDEX(data_wkly!S:S,MATCH($B991,data_wkly!$C:$C,0),1)),""))</f>
        <v/>
      </c>
      <c r="T991" s="21" t="str">
        <f>IFERROR(IF(INDEX(data_wkly!T:T,MATCH($B991,data_wkly!$C:$C,0),1)=0,"",INDEX(data_wkly!T:T,MATCH($B991,data_wkly!$C:$C,0),1)),"")</f>
        <v/>
      </c>
      <c r="U991" s="86" t="str">
        <f>IFERROR(IF(INDEX(data_wkly!U:U,MATCH($B991,data_wkly!$C:$C,0),1)=0,"",INDEX(data_wkly!U:U,MATCH($B991,data_wkly!$C:$C,0),1)),"")</f>
        <v/>
      </c>
      <c r="V991" s="157" t="str">
        <f t="shared" si="93"/>
        <v/>
      </c>
      <c r="W991" s="152" t="str">
        <f>IFERROR(IF(INDEX(data_wkly!W:W,MATCH($B991,data_wkly!$C:$C,0),1)=0,"",INDEX(data_wkly!W:W,MATCH($B991,data_wkly!$C:$C,0),1)),"")</f>
        <v/>
      </c>
      <c r="X991" s="21" t="str">
        <f>IFERROR(IF(INDEX(data_wkly!X:X,MATCH($B991,data_wkly!$C:$C,0),1)=0,"",INDEX(data_wkly!X:X,MATCH($B991,data_wkly!$C:$C,0),1)),"")</f>
        <v/>
      </c>
      <c r="Y991" s="21" t="str">
        <f>IFERROR(IF(INDEX(data_wkly!Y:Y,MATCH($B991,data_wkly!$C:$C,0),1)=0,"",INDEX(data_wkly!Y:Y,MATCH($B991,data_wkly!$C:$C,0),1)),"")</f>
        <v/>
      </c>
      <c r="Z991" s="21" t="str">
        <f>IFERROR(IF(INDEX(data_wkly!Z:Z,MATCH($B991,data_wkly!$C:$C,0),1)=0,"",INDEX(data_wkly!Z:Z,MATCH($B991,data_wkly!$C:$C,0),1)),"")</f>
        <v/>
      </c>
      <c r="AA991" s="152" t="str">
        <f>IFERROR(IF(INDEX(data_wkly!AA:AA,MATCH($B991,data_wkly!$C:$C,0),1)=0,"",INDEX(data_wkly!AA:AA,MATCH($B991,data_wkly!$C:$C,0),1)),"")</f>
        <v/>
      </c>
      <c r="AB991" s="21" t="str">
        <f>IFERROR(IF(INDEX(data_wkly!AB:AB,MATCH($B991,data_wkly!$C:$C,0),1)=0,"",INDEX(data_wkly!AB:AB,MATCH($B991,data_wkly!$C:$C,0),1)),"")</f>
        <v/>
      </c>
      <c r="AC991" s="21" t="str">
        <f>IFERROR(IF(INDEX(data_wkly!AC:AC,MATCH($B991,data_wkly!$C:$C,0),1)=0,"",INDEX(data_wkly!AC:AC,MATCH($B991,data_wkly!$C:$C,0),1)),"")</f>
        <v/>
      </c>
      <c r="AD991" s="21" t="str">
        <f>IFERROR(IF(INDEX(data_wkly!AD:AD,MATCH($B991,data_wkly!$C:$C,0),1)=0,"",INDEX(data_wkly!AD:AD,MATCH($B991,data_wkly!$C:$C,0),1)),"")</f>
        <v/>
      </c>
      <c r="AE991" s="157" t="str">
        <f t="shared" si="92"/>
        <v/>
      </c>
      <c r="AF991" s="154" t="str">
        <f>IFERROR(IF(INDEX(data_wkly!AF:AF,MATCH($B991,data_wkly!$C:$C,0),1)=0,"",INDEX(data_wkly!AF:AF,MATCH($B991,data_wkly!$C:$C,0),1)),"")</f>
        <v/>
      </c>
      <c r="AG991" s="153" t="str">
        <f>IFERROR(IF(AF991="","",INDEX(data_wkly!AG:AG,MATCH($B991,data_wkly!$C:$C,0),1)),"")</f>
        <v/>
      </c>
      <c r="AH991" s="153" t="str">
        <f>IFERROR(IF(INDEX(data_wkly!AH:AH,MATCH($B991,data_wkly!$C:$C,0),1)=0,"",INDEX(data_wkly!AH:AH,MATCH($B991,data_wkly!$C:$C,0),1)),"")</f>
        <v/>
      </c>
      <c r="AI991" s="153" t="str">
        <f>IFERROR(IF(INDEX(data_wkly!AI:AI,MATCH($B991,data_wkly!$C:$C,0),1)=0,"",INDEX(data_wkly!AI:AI,MATCH($B991,data_wkly!$C:$C,0),1)),"")</f>
        <v/>
      </c>
      <c r="AJ991" s="153" t="str">
        <f>IFERROR(IF(AI991="","",INDEX(data_wkly!AJ:AJ,MATCH($B991,data_wkly!$C:$C,0),1)),"")</f>
        <v/>
      </c>
      <c r="AK991" s="153" t="str">
        <f>IFERROR(IF(INDEX(data_wkly!AK:AK,MATCH($B991,data_wkly!$C:$C,0),1)=0,"",INDEX(data_wkly!AK:AK,MATCH($B991,data_wkly!$C:$C,0),1)),"")</f>
        <v/>
      </c>
      <c r="AL991" s="153" t="str">
        <f>IFERROR(IF(INDEX(data_wkly!AL:AL,MATCH($B991,data_wkly!$C:$C,0),1)=0,"",INDEX(data_wkly!AL:AL,MATCH($B991,data_wkly!$C:$C,0),1)),"")</f>
        <v/>
      </c>
      <c r="AM991" s="183" t="str">
        <f>IFERROR(IF(INDEX(data_wkly!AM:AM,MATCH($B991,data_wkly!$C:$C,0),1)=0,"",INDEX(data_wkly!AM:AM,MATCH($B991,data_wkly!$C:$C,0),1)),"")</f>
        <v/>
      </c>
      <c r="AN991" s="41" t="str">
        <f t="shared" si="91"/>
        <v/>
      </c>
      <c r="AO991" s="88">
        <f t="shared" si="96"/>
        <v>1</v>
      </c>
    </row>
    <row r="992" spans="1:41">
      <c r="A992" s="88" t="str">
        <f t="shared" si="94"/>
        <v/>
      </c>
      <c r="B992" s="89" t="str">
        <f t="shared" si="95"/>
        <v/>
      </c>
      <c r="C992" s="155" t="str">
        <f>IFERROR(IF(INDEX(data_wkly!D:D,MATCH($B992,data_wkly!$C:$C,0),1)=0,"",INDEX(data_wkly!D:D,MATCH($B992,data_wkly!$C:$C,0),1)),"")</f>
        <v/>
      </c>
      <c r="D992" s="21" t="str">
        <f>IFERROR(IF(INDEX(data_wkly!E:E,MATCH($B992,data_wkly!$C:$C,0),1)=0,"",INDEX(data_wkly!E:E,MATCH($B992,data_wkly!$C:$C,0),1)),"")</f>
        <v/>
      </c>
      <c r="E992" s="21" t="str">
        <f>IF(C992="","",IFERROR(INDEX(data_wkly!F:F,MATCH($B992,data_wkly!$C:$C,0),1),""))</f>
        <v/>
      </c>
      <c r="F992" s="21" t="str">
        <f>IF(E992="","",IFERROR(IF(INDEX(data_wkly!G:G,MATCH($B992,data_wkly!$C:$C,0),1)=0,"",INDEX(data_wkly!G:G,MATCH($B992,data_wkly!$C:$C,0),1)),""))</f>
        <v/>
      </c>
      <c r="G992" s="21" t="str">
        <f>IFERROR(IF(INDEX(data_wkly!H:H,MATCH($B992,data_wkly!$C:$C,0),1)=0,"",INDEX(data_wkly!H:H,MATCH($B992,data_wkly!$C:$C,0),1)),"")</f>
        <v/>
      </c>
      <c r="H992" s="21" t="str">
        <f>IF(C992="","",IFERROR(INDEX(data_wkly!I:I,MATCH($B992,data_wkly!$C:$C,0),1),""))</f>
        <v/>
      </c>
      <c r="I992" s="21" t="str">
        <f>IF(H992="","",IFERROR(IF(INDEX(data_wkly!J:J,MATCH($B992,data_wkly!$C:$C,0),1)=0,"",INDEX(data_wkly!J:J,MATCH($B992,data_wkly!$C:$C,0),1)),""))</f>
        <v/>
      </c>
      <c r="J992" s="21" t="str">
        <f>IFERROR(IF(INDEX(data_wkly!K:K,MATCH($B992,data_wkly!$C:$C,0),1)=0,"",INDEX(data_wkly!K:K,MATCH($B992,data_wkly!$C:$C,0),1)),"")</f>
        <v/>
      </c>
      <c r="K992" s="86" t="str">
        <f>IFERROR(IF(INDEX(data_wkly!L:L,MATCH($B992,data_wkly!$C:$C,0),1)=0,"",INDEX(data_wkly!L:L,MATCH($B992,data_wkly!$C:$C,0),1)),"")</f>
        <v/>
      </c>
      <c r="L992" s="156"/>
      <c r="M992" s="155" t="str">
        <f>IFERROR(IF(INDEX(data_wkly!M:M,MATCH($B992,data_wkly!$C:$C,0),1)=0,"",INDEX(data_wkly!M:M,MATCH($B992,data_wkly!$C:$C,0),1)),"")</f>
        <v/>
      </c>
      <c r="N992" s="21" t="str">
        <f>IFERROR(IF(INDEX(data_wkly!N:N,MATCH($B992,data_wkly!$C:$C,0),1)=0,"",INDEX(data_wkly!N:N,MATCH($B992,data_wkly!$C:$C,0),1)),"")</f>
        <v/>
      </c>
      <c r="O992" s="21" t="str">
        <f>IF(M992="","",IFERROR(INDEX(data_wkly!O:O,MATCH($B992,data_wkly!$C:$C,0),1),""))</f>
        <v/>
      </c>
      <c r="P992" s="21" t="str">
        <f>IF(M992="","",IFERROR(IF(INDEX(data_wkly!P:P,MATCH($B992,data_wkly!$C:$C,0),1)=0,"",INDEX(data_wkly!P:P,MATCH($B992,data_wkly!$C:$C,0),1)),""))</f>
        <v/>
      </c>
      <c r="Q992" s="21" t="str">
        <f>IFERROR(IF(INDEX(data_wkly!Q:Q,MATCH($B992,data_wkly!$C:$C,0),1)=0,"",INDEX(data_wkly!Q:Q,MATCH($B992,data_wkly!$C:$C,0),1)),"")</f>
        <v/>
      </c>
      <c r="R992" s="21" t="str">
        <f>IF(M992="","",IFERROR(INDEX(data_wkly!R:R,MATCH($B992,data_wkly!$C:$C,0),1),""))</f>
        <v/>
      </c>
      <c r="S992" s="21" t="str">
        <f>IF(M992="","",IFERROR(IF(INDEX(data_wkly!S:S,MATCH($B992,data_wkly!$C:$C,0),1)=0,"",INDEX(data_wkly!S:S,MATCH($B992,data_wkly!$C:$C,0),1)),""))</f>
        <v/>
      </c>
      <c r="T992" s="21" t="str">
        <f>IFERROR(IF(INDEX(data_wkly!T:T,MATCH($B992,data_wkly!$C:$C,0),1)=0,"",INDEX(data_wkly!T:T,MATCH($B992,data_wkly!$C:$C,0),1)),"")</f>
        <v/>
      </c>
      <c r="U992" s="86" t="str">
        <f>IFERROR(IF(INDEX(data_wkly!U:U,MATCH($B992,data_wkly!$C:$C,0),1)=0,"",INDEX(data_wkly!U:U,MATCH($B992,data_wkly!$C:$C,0),1)),"")</f>
        <v/>
      </c>
      <c r="V992" s="157" t="str">
        <f t="shared" si="93"/>
        <v/>
      </c>
      <c r="W992" s="152" t="str">
        <f>IFERROR(IF(INDEX(data_wkly!W:W,MATCH($B992,data_wkly!$C:$C,0),1)=0,"",INDEX(data_wkly!W:W,MATCH($B992,data_wkly!$C:$C,0),1)),"")</f>
        <v/>
      </c>
      <c r="X992" s="21" t="str">
        <f>IFERROR(IF(INDEX(data_wkly!X:X,MATCH($B992,data_wkly!$C:$C,0),1)=0,"",INDEX(data_wkly!X:X,MATCH($B992,data_wkly!$C:$C,0),1)),"")</f>
        <v/>
      </c>
      <c r="Y992" s="21" t="str">
        <f>IFERROR(IF(INDEX(data_wkly!Y:Y,MATCH($B992,data_wkly!$C:$C,0),1)=0,"",INDEX(data_wkly!Y:Y,MATCH($B992,data_wkly!$C:$C,0),1)),"")</f>
        <v/>
      </c>
      <c r="Z992" s="21" t="str">
        <f>IFERROR(IF(INDEX(data_wkly!Z:Z,MATCH($B992,data_wkly!$C:$C,0),1)=0,"",INDEX(data_wkly!Z:Z,MATCH($B992,data_wkly!$C:$C,0),1)),"")</f>
        <v/>
      </c>
      <c r="AA992" s="152" t="str">
        <f>IFERROR(IF(INDEX(data_wkly!AA:AA,MATCH($B992,data_wkly!$C:$C,0),1)=0,"",INDEX(data_wkly!AA:AA,MATCH($B992,data_wkly!$C:$C,0),1)),"")</f>
        <v/>
      </c>
      <c r="AB992" s="21" t="str">
        <f>IFERROR(IF(INDEX(data_wkly!AB:AB,MATCH($B992,data_wkly!$C:$C,0),1)=0,"",INDEX(data_wkly!AB:AB,MATCH($B992,data_wkly!$C:$C,0),1)),"")</f>
        <v/>
      </c>
      <c r="AC992" s="21" t="str">
        <f>IFERROR(IF(INDEX(data_wkly!AC:AC,MATCH($B992,data_wkly!$C:$C,0),1)=0,"",INDEX(data_wkly!AC:AC,MATCH($B992,data_wkly!$C:$C,0),1)),"")</f>
        <v/>
      </c>
      <c r="AD992" s="21" t="str">
        <f>IFERROR(IF(INDEX(data_wkly!AD:AD,MATCH($B992,data_wkly!$C:$C,0),1)=0,"",INDEX(data_wkly!AD:AD,MATCH($B992,data_wkly!$C:$C,0),1)),"")</f>
        <v/>
      </c>
      <c r="AE992" s="157" t="str">
        <f t="shared" si="92"/>
        <v/>
      </c>
      <c r="AF992" s="154" t="str">
        <f>IFERROR(IF(INDEX(data_wkly!AF:AF,MATCH($B992,data_wkly!$C:$C,0),1)=0,"",INDEX(data_wkly!AF:AF,MATCH($B992,data_wkly!$C:$C,0),1)),"")</f>
        <v/>
      </c>
      <c r="AG992" s="153" t="str">
        <f>IFERROR(IF(AF992="","",INDEX(data_wkly!AG:AG,MATCH($B992,data_wkly!$C:$C,0),1)),"")</f>
        <v/>
      </c>
      <c r="AH992" s="153" t="str">
        <f>IFERROR(IF(INDEX(data_wkly!AH:AH,MATCH($B992,data_wkly!$C:$C,0),1)=0,"",INDEX(data_wkly!AH:AH,MATCH($B992,data_wkly!$C:$C,0),1)),"")</f>
        <v/>
      </c>
      <c r="AI992" s="153" t="str">
        <f>IFERROR(IF(INDEX(data_wkly!AI:AI,MATCH($B992,data_wkly!$C:$C,0),1)=0,"",INDEX(data_wkly!AI:AI,MATCH($B992,data_wkly!$C:$C,0),1)),"")</f>
        <v/>
      </c>
      <c r="AJ992" s="153" t="str">
        <f>IFERROR(IF(AI992="","",INDEX(data_wkly!AJ:AJ,MATCH($B992,data_wkly!$C:$C,0),1)),"")</f>
        <v/>
      </c>
      <c r="AK992" s="153" t="str">
        <f>IFERROR(IF(INDEX(data_wkly!AK:AK,MATCH($B992,data_wkly!$C:$C,0),1)=0,"",INDEX(data_wkly!AK:AK,MATCH($B992,data_wkly!$C:$C,0),1)),"")</f>
        <v/>
      </c>
      <c r="AL992" s="153" t="str">
        <f>IFERROR(IF(INDEX(data_wkly!AL:AL,MATCH($B992,data_wkly!$C:$C,0),1)=0,"",INDEX(data_wkly!AL:AL,MATCH($B992,data_wkly!$C:$C,0),1)),"")</f>
        <v/>
      </c>
      <c r="AM992" s="183" t="str">
        <f>IFERROR(IF(INDEX(data_wkly!AM:AM,MATCH($B992,data_wkly!$C:$C,0),1)=0,"",INDEX(data_wkly!AM:AM,MATCH($B992,data_wkly!$C:$C,0),1)),"")</f>
        <v/>
      </c>
      <c r="AN992" s="41" t="str">
        <f t="shared" si="91"/>
        <v/>
      </c>
      <c r="AO992" s="88">
        <f t="shared" si="96"/>
        <v>2</v>
      </c>
    </row>
    <row r="993" spans="1:41">
      <c r="A993" s="88" t="str">
        <f t="shared" si="94"/>
        <v/>
      </c>
      <c r="B993" s="89" t="str">
        <f t="shared" si="95"/>
        <v/>
      </c>
      <c r="C993" s="155" t="str">
        <f>IFERROR(IF(INDEX(data_wkly!D:D,MATCH($B993,data_wkly!$C:$C,0),1)=0,"",INDEX(data_wkly!D:D,MATCH($B993,data_wkly!$C:$C,0),1)),"")</f>
        <v/>
      </c>
      <c r="D993" s="21" t="str">
        <f>IFERROR(IF(INDEX(data_wkly!E:E,MATCH($B993,data_wkly!$C:$C,0),1)=0,"",INDEX(data_wkly!E:E,MATCH($B993,data_wkly!$C:$C,0),1)),"")</f>
        <v/>
      </c>
      <c r="E993" s="21" t="str">
        <f>IF(C993="","",IFERROR(INDEX(data_wkly!F:F,MATCH($B993,data_wkly!$C:$C,0),1),""))</f>
        <v/>
      </c>
      <c r="F993" s="21" t="str">
        <f>IF(E993="","",IFERROR(IF(INDEX(data_wkly!G:G,MATCH($B993,data_wkly!$C:$C,0),1)=0,"",INDEX(data_wkly!G:G,MATCH($B993,data_wkly!$C:$C,0),1)),""))</f>
        <v/>
      </c>
      <c r="G993" s="21" t="str">
        <f>IFERROR(IF(INDEX(data_wkly!H:H,MATCH($B993,data_wkly!$C:$C,0),1)=0,"",INDEX(data_wkly!H:H,MATCH($B993,data_wkly!$C:$C,0),1)),"")</f>
        <v/>
      </c>
      <c r="H993" s="21" t="str">
        <f>IF(C993="","",IFERROR(INDEX(data_wkly!I:I,MATCH($B993,data_wkly!$C:$C,0),1),""))</f>
        <v/>
      </c>
      <c r="I993" s="21" t="str">
        <f>IF(H993="","",IFERROR(IF(INDEX(data_wkly!J:J,MATCH($B993,data_wkly!$C:$C,0),1)=0,"",INDEX(data_wkly!J:J,MATCH($B993,data_wkly!$C:$C,0),1)),""))</f>
        <v/>
      </c>
      <c r="J993" s="21" t="str">
        <f>IFERROR(IF(INDEX(data_wkly!K:K,MATCH($B993,data_wkly!$C:$C,0),1)=0,"",INDEX(data_wkly!K:K,MATCH($B993,data_wkly!$C:$C,0),1)),"")</f>
        <v/>
      </c>
      <c r="K993" s="86" t="str">
        <f>IFERROR(IF(INDEX(data_wkly!L:L,MATCH($B993,data_wkly!$C:$C,0),1)=0,"",INDEX(data_wkly!L:L,MATCH($B993,data_wkly!$C:$C,0),1)),"")</f>
        <v/>
      </c>
      <c r="L993" s="156"/>
      <c r="M993" s="155" t="str">
        <f>IFERROR(IF(INDEX(data_wkly!M:M,MATCH($B993,data_wkly!$C:$C,0),1)=0,"",INDEX(data_wkly!M:M,MATCH($B993,data_wkly!$C:$C,0),1)),"")</f>
        <v/>
      </c>
      <c r="N993" s="21" t="str">
        <f>IFERROR(IF(INDEX(data_wkly!N:N,MATCH($B993,data_wkly!$C:$C,0),1)=0,"",INDEX(data_wkly!N:N,MATCH($B993,data_wkly!$C:$C,0),1)),"")</f>
        <v/>
      </c>
      <c r="O993" s="21" t="str">
        <f>IF(M993="","",IFERROR(INDEX(data_wkly!O:O,MATCH($B993,data_wkly!$C:$C,0),1),""))</f>
        <v/>
      </c>
      <c r="P993" s="21" t="str">
        <f>IF(M993="","",IFERROR(IF(INDEX(data_wkly!P:P,MATCH($B993,data_wkly!$C:$C,0),1)=0,"",INDEX(data_wkly!P:P,MATCH($B993,data_wkly!$C:$C,0),1)),""))</f>
        <v/>
      </c>
      <c r="Q993" s="21" t="str">
        <f>IFERROR(IF(INDEX(data_wkly!Q:Q,MATCH($B993,data_wkly!$C:$C,0),1)=0,"",INDEX(data_wkly!Q:Q,MATCH($B993,data_wkly!$C:$C,0),1)),"")</f>
        <v/>
      </c>
      <c r="R993" s="21" t="str">
        <f>IF(M993="","",IFERROR(INDEX(data_wkly!R:R,MATCH($B993,data_wkly!$C:$C,0),1),""))</f>
        <v/>
      </c>
      <c r="S993" s="21" t="str">
        <f>IF(M993="","",IFERROR(IF(INDEX(data_wkly!S:S,MATCH($B993,data_wkly!$C:$C,0),1)=0,"",INDEX(data_wkly!S:S,MATCH($B993,data_wkly!$C:$C,0),1)),""))</f>
        <v/>
      </c>
      <c r="T993" s="21" t="str">
        <f>IFERROR(IF(INDEX(data_wkly!T:T,MATCH($B993,data_wkly!$C:$C,0),1)=0,"",INDEX(data_wkly!T:T,MATCH($B993,data_wkly!$C:$C,0),1)),"")</f>
        <v/>
      </c>
      <c r="U993" s="86" t="str">
        <f>IFERROR(IF(INDEX(data_wkly!U:U,MATCH($B993,data_wkly!$C:$C,0),1)=0,"",INDEX(data_wkly!U:U,MATCH($B993,data_wkly!$C:$C,0),1)),"")</f>
        <v/>
      </c>
      <c r="V993" s="157" t="str">
        <f t="shared" si="93"/>
        <v/>
      </c>
      <c r="W993" s="152" t="str">
        <f>IFERROR(IF(INDEX(data_wkly!W:W,MATCH($B993,data_wkly!$C:$C,0),1)=0,"",INDEX(data_wkly!W:W,MATCH($B993,data_wkly!$C:$C,0),1)),"")</f>
        <v/>
      </c>
      <c r="X993" s="21" t="str">
        <f>IFERROR(IF(INDEX(data_wkly!X:X,MATCH($B993,data_wkly!$C:$C,0),1)=0,"",INDEX(data_wkly!X:X,MATCH($B993,data_wkly!$C:$C,0),1)),"")</f>
        <v/>
      </c>
      <c r="Y993" s="21" t="str">
        <f>IFERROR(IF(INDEX(data_wkly!Y:Y,MATCH($B993,data_wkly!$C:$C,0),1)=0,"",INDEX(data_wkly!Y:Y,MATCH($B993,data_wkly!$C:$C,0),1)),"")</f>
        <v/>
      </c>
      <c r="Z993" s="21" t="str">
        <f>IFERROR(IF(INDEX(data_wkly!Z:Z,MATCH($B993,data_wkly!$C:$C,0),1)=0,"",INDEX(data_wkly!Z:Z,MATCH($B993,data_wkly!$C:$C,0),1)),"")</f>
        <v/>
      </c>
      <c r="AA993" s="152" t="str">
        <f>IFERROR(IF(INDEX(data_wkly!AA:AA,MATCH($B993,data_wkly!$C:$C,0),1)=0,"",INDEX(data_wkly!AA:AA,MATCH($B993,data_wkly!$C:$C,0),1)),"")</f>
        <v/>
      </c>
      <c r="AB993" s="21" t="str">
        <f>IFERROR(IF(INDEX(data_wkly!AB:AB,MATCH($B993,data_wkly!$C:$C,0),1)=0,"",INDEX(data_wkly!AB:AB,MATCH($B993,data_wkly!$C:$C,0),1)),"")</f>
        <v/>
      </c>
      <c r="AC993" s="21" t="str">
        <f>IFERROR(IF(INDEX(data_wkly!AC:AC,MATCH($B993,data_wkly!$C:$C,0),1)=0,"",INDEX(data_wkly!AC:AC,MATCH($B993,data_wkly!$C:$C,0),1)),"")</f>
        <v/>
      </c>
      <c r="AD993" s="21" t="str">
        <f>IFERROR(IF(INDEX(data_wkly!AD:AD,MATCH($B993,data_wkly!$C:$C,0),1)=0,"",INDEX(data_wkly!AD:AD,MATCH($B993,data_wkly!$C:$C,0),1)),"")</f>
        <v/>
      </c>
      <c r="AE993" s="157" t="str">
        <f t="shared" si="92"/>
        <v/>
      </c>
      <c r="AF993" s="154" t="str">
        <f>IFERROR(IF(INDEX(data_wkly!AF:AF,MATCH($B993,data_wkly!$C:$C,0),1)=0,"",INDEX(data_wkly!AF:AF,MATCH($B993,data_wkly!$C:$C,0),1)),"")</f>
        <v/>
      </c>
      <c r="AG993" s="153" t="str">
        <f>IFERROR(IF(AF993="","",INDEX(data_wkly!AG:AG,MATCH($B993,data_wkly!$C:$C,0),1)),"")</f>
        <v/>
      </c>
      <c r="AH993" s="153" t="str">
        <f>IFERROR(IF(INDEX(data_wkly!AH:AH,MATCH($B993,data_wkly!$C:$C,0),1)=0,"",INDEX(data_wkly!AH:AH,MATCH($B993,data_wkly!$C:$C,0),1)),"")</f>
        <v/>
      </c>
      <c r="AI993" s="153" t="str">
        <f>IFERROR(IF(INDEX(data_wkly!AI:AI,MATCH($B993,data_wkly!$C:$C,0),1)=0,"",INDEX(data_wkly!AI:AI,MATCH($B993,data_wkly!$C:$C,0),1)),"")</f>
        <v/>
      </c>
      <c r="AJ993" s="153" t="str">
        <f>IFERROR(IF(AI993="","",INDEX(data_wkly!AJ:AJ,MATCH($B993,data_wkly!$C:$C,0),1)),"")</f>
        <v/>
      </c>
      <c r="AK993" s="153" t="str">
        <f>IFERROR(IF(INDEX(data_wkly!AK:AK,MATCH($B993,data_wkly!$C:$C,0),1)=0,"",INDEX(data_wkly!AK:AK,MATCH($B993,data_wkly!$C:$C,0),1)),"")</f>
        <v/>
      </c>
      <c r="AL993" s="153" t="str">
        <f>IFERROR(IF(INDEX(data_wkly!AL:AL,MATCH($B993,data_wkly!$C:$C,0),1)=0,"",INDEX(data_wkly!AL:AL,MATCH($B993,data_wkly!$C:$C,0),1)),"")</f>
        <v/>
      </c>
      <c r="AM993" s="183" t="str">
        <f>IFERROR(IF(INDEX(data_wkly!AM:AM,MATCH($B993,data_wkly!$C:$C,0),1)=0,"",INDEX(data_wkly!AM:AM,MATCH($B993,data_wkly!$C:$C,0),1)),"")</f>
        <v/>
      </c>
      <c r="AN993" s="41" t="str">
        <f t="shared" si="91"/>
        <v/>
      </c>
      <c r="AO993" s="88">
        <f t="shared" si="96"/>
        <v>1</v>
      </c>
    </row>
    <row r="994" spans="1:41">
      <c r="A994" s="88" t="str">
        <f t="shared" si="94"/>
        <v/>
      </c>
      <c r="B994" s="89" t="str">
        <f t="shared" si="95"/>
        <v/>
      </c>
      <c r="C994" s="155" t="str">
        <f>IFERROR(IF(INDEX(data_wkly!D:D,MATCH($B994,data_wkly!$C:$C,0),1)=0,"",INDEX(data_wkly!D:D,MATCH($B994,data_wkly!$C:$C,0),1)),"")</f>
        <v/>
      </c>
      <c r="D994" s="21" t="str">
        <f>IFERROR(IF(INDEX(data_wkly!E:E,MATCH($B994,data_wkly!$C:$C,0),1)=0,"",INDEX(data_wkly!E:E,MATCH($B994,data_wkly!$C:$C,0),1)),"")</f>
        <v/>
      </c>
      <c r="E994" s="21" t="str">
        <f>IF(C994="","",IFERROR(INDEX(data_wkly!F:F,MATCH($B994,data_wkly!$C:$C,0),1),""))</f>
        <v/>
      </c>
      <c r="F994" s="21" t="str">
        <f>IF(E994="","",IFERROR(IF(INDEX(data_wkly!G:G,MATCH($B994,data_wkly!$C:$C,0),1)=0,"",INDEX(data_wkly!G:G,MATCH($B994,data_wkly!$C:$C,0),1)),""))</f>
        <v/>
      </c>
      <c r="G994" s="21" t="str">
        <f>IFERROR(IF(INDEX(data_wkly!H:H,MATCH($B994,data_wkly!$C:$C,0),1)=0,"",INDEX(data_wkly!H:H,MATCH($B994,data_wkly!$C:$C,0),1)),"")</f>
        <v/>
      </c>
      <c r="H994" s="21" t="str">
        <f>IF(C994="","",IFERROR(INDEX(data_wkly!I:I,MATCH($B994,data_wkly!$C:$C,0),1),""))</f>
        <v/>
      </c>
      <c r="I994" s="21" t="str">
        <f>IF(H994="","",IFERROR(IF(INDEX(data_wkly!J:J,MATCH($B994,data_wkly!$C:$C,0),1)=0,"",INDEX(data_wkly!J:J,MATCH($B994,data_wkly!$C:$C,0),1)),""))</f>
        <v/>
      </c>
      <c r="J994" s="21" t="str">
        <f>IFERROR(IF(INDEX(data_wkly!K:K,MATCH($B994,data_wkly!$C:$C,0),1)=0,"",INDEX(data_wkly!K:K,MATCH($B994,data_wkly!$C:$C,0),1)),"")</f>
        <v/>
      </c>
      <c r="K994" s="86" t="str">
        <f>IFERROR(IF(INDEX(data_wkly!L:L,MATCH($B994,data_wkly!$C:$C,0),1)=0,"",INDEX(data_wkly!L:L,MATCH($B994,data_wkly!$C:$C,0),1)),"")</f>
        <v/>
      </c>
      <c r="L994" s="156"/>
      <c r="M994" s="155" t="str">
        <f>IFERROR(IF(INDEX(data_wkly!M:M,MATCH($B994,data_wkly!$C:$C,0),1)=0,"",INDEX(data_wkly!M:M,MATCH($B994,data_wkly!$C:$C,0),1)),"")</f>
        <v/>
      </c>
      <c r="N994" s="21" t="str">
        <f>IFERROR(IF(INDEX(data_wkly!N:N,MATCH($B994,data_wkly!$C:$C,0),1)=0,"",INDEX(data_wkly!N:N,MATCH($B994,data_wkly!$C:$C,0),1)),"")</f>
        <v/>
      </c>
      <c r="O994" s="21" t="str">
        <f>IF(M994="","",IFERROR(INDEX(data_wkly!O:O,MATCH($B994,data_wkly!$C:$C,0),1),""))</f>
        <v/>
      </c>
      <c r="P994" s="21" t="str">
        <f>IF(M994="","",IFERROR(IF(INDEX(data_wkly!P:P,MATCH($B994,data_wkly!$C:$C,0),1)=0,"",INDEX(data_wkly!P:P,MATCH($B994,data_wkly!$C:$C,0),1)),""))</f>
        <v/>
      </c>
      <c r="Q994" s="21" t="str">
        <f>IFERROR(IF(INDEX(data_wkly!Q:Q,MATCH($B994,data_wkly!$C:$C,0),1)=0,"",INDEX(data_wkly!Q:Q,MATCH($B994,data_wkly!$C:$C,0),1)),"")</f>
        <v/>
      </c>
      <c r="R994" s="21" t="str">
        <f>IF(M994="","",IFERROR(INDEX(data_wkly!R:R,MATCH($B994,data_wkly!$C:$C,0),1),""))</f>
        <v/>
      </c>
      <c r="S994" s="21" t="str">
        <f>IF(M994="","",IFERROR(IF(INDEX(data_wkly!S:S,MATCH($B994,data_wkly!$C:$C,0),1)=0,"",INDEX(data_wkly!S:S,MATCH($B994,data_wkly!$C:$C,0),1)),""))</f>
        <v/>
      </c>
      <c r="T994" s="21" t="str">
        <f>IFERROR(IF(INDEX(data_wkly!T:T,MATCH($B994,data_wkly!$C:$C,0),1)=0,"",INDEX(data_wkly!T:T,MATCH($B994,data_wkly!$C:$C,0),1)),"")</f>
        <v/>
      </c>
      <c r="U994" s="86" t="str">
        <f>IFERROR(IF(INDEX(data_wkly!U:U,MATCH($B994,data_wkly!$C:$C,0),1)=0,"",INDEX(data_wkly!U:U,MATCH($B994,data_wkly!$C:$C,0),1)),"")</f>
        <v/>
      </c>
      <c r="V994" s="157" t="str">
        <f t="shared" si="93"/>
        <v/>
      </c>
      <c r="W994" s="152" t="str">
        <f>IFERROR(IF(INDEX(data_wkly!W:W,MATCH($B994,data_wkly!$C:$C,0),1)=0,"",INDEX(data_wkly!W:W,MATCH($B994,data_wkly!$C:$C,0),1)),"")</f>
        <v/>
      </c>
      <c r="X994" s="21" t="str">
        <f>IFERROR(IF(INDEX(data_wkly!X:X,MATCH($B994,data_wkly!$C:$C,0),1)=0,"",INDEX(data_wkly!X:X,MATCH($B994,data_wkly!$C:$C,0),1)),"")</f>
        <v/>
      </c>
      <c r="Y994" s="21" t="str">
        <f>IFERROR(IF(INDEX(data_wkly!Y:Y,MATCH($B994,data_wkly!$C:$C,0),1)=0,"",INDEX(data_wkly!Y:Y,MATCH($B994,data_wkly!$C:$C,0),1)),"")</f>
        <v/>
      </c>
      <c r="Z994" s="21" t="str">
        <f>IFERROR(IF(INDEX(data_wkly!Z:Z,MATCH($B994,data_wkly!$C:$C,0),1)=0,"",INDEX(data_wkly!Z:Z,MATCH($B994,data_wkly!$C:$C,0),1)),"")</f>
        <v/>
      </c>
      <c r="AA994" s="152" t="str">
        <f>IFERROR(IF(INDEX(data_wkly!AA:AA,MATCH($B994,data_wkly!$C:$C,0),1)=0,"",INDEX(data_wkly!AA:AA,MATCH($B994,data_wkly!$C:$C,0),1)),"")</f>
        <v/>
      </c>
      <c r="AB994" s="21" t="str">
        <f>IFERROR(IF(INDEX(data_wkly!AB:AB,MATCH($B994,data_wkly!$C:$C,0),1)=0,"",INDEX(data_wkly!AB:AB,MATCH($B994,data_wkly!$C:$C,0),1)),"")</f>
        <v/>
      </c>
      <c r="AC994" s="21" t="str">
        <f>IFERROR(IF(INDEX(data_wkly!AC:AC,MATCH($B994,data_wkly!$C:$C,0),1)=0,"",INDEX(data_wkly!AC:AC,MATCH($B994,data_wkly!$C:$C,0),1)),"")</f>
        <v/>
      </c>
      <c r="AD994" s="21" t="str">
        <f>IFERROR(IF(INDEX(data_wkly!AD:AD,MATCH($B994,data_wkly!$C:$C,0),1)=0,"",INDEX(data_wkly!AD:AD,MATCH($B994,data_wkly!$C:$C,0),1)),"")</f>
        <v/>
      </c>
      <c r="AE994" s="157" t="str">
        <f t="shared" si="92"/>
        <v/>
      </c>
      <c r="AF994" s="154" t="str">
        <f>IFERROR(IF(INDEX(data_wkly!AF:AF,MATCH($B994,data_wkly!$C:$C,0),1)=0,"",INDEX(data_wkly!AF:AF,MATCH($B994,data_wkly!$C:$C,0),1)),"")</f>
        <v/>
      </c>
      <c r="AG994" s="153" t="str">
        <f>IFERROR(IF(AF994="","",INDEX(data_wkly!AG:AG,MATCH($B994,data_wkly!$C:$C,0),1)),"")</f>
        <v/>
      </c>
      <c r="AH994" s="153" t="str">
        <f>IFERROR(IF(INDEX(data_wkly!AH:AH,MATCH($B994,data_wkly!$C:$C,0),1)=0,"",INDEX(data_wkly!AH:AH,MATCH($B994,data_wkly!$C:$C,0),1)),"")</f>
        <v/>
      </c>
      <c r="AI994" s="153" t="str">
        <f>IFERROR(IF(INDEX(data_wkly!AI:AI,MATCH($B994,data_wkly!$C:$C,0),1)=0,"",INDEX(data_wkly!AI:AI,MATCH($B994,data_wkly!$C:$C,0),1)),"")</f>
        <v/>
      </c>
      <c r="AJ994" s="153" t="str">
        <f>IFERROR(IF(AI994="","",INDEX(data_wkly!AJ:AJ,MATCH($B994,data_wkly!$C:$C,0),1)),"")</f>
        <v/>
      </c>
      <c r="AK994" s="153" t="str">
        <f>IFERROR(IF(INDEX(data_wkly!AK:AK,MATCH($B994,data_wkly!$C:$C,0),1)=0,"",INDEX(data_wkly!AK:AK,MATCH($B994,data_wkly!$C:$C,0),1)),"")</f>
        <v/>
      </c>
      <c r="AL994" s="153" t="str">
        <f>IFERROR(IF(INDEX(data_wkly!AL:AL,MATCH($B994,data_wkly!$C:$C,0),1)=0,"",INDEX(data_wkly!AL:AL,MATCH($B994,data_wkly!$C:$C,0),1)),"")</f>
        <v/>
      </c>
      <c r="AM994" s="183" t="str">
        <f>IFERROR(IF(INDEX(data_wkly!AM:AM,MATCH($B994,data_wkly!$C:$C,0),1)=0,"",INDEX(data_wkly!AM:AM,MATCH($B994,data_wkly!$C:$C,0),1)),"")</f>
        <v/>
      </c>
      <c r="AN994" s="41" t="str">
        <f t="shared" si="91"/>
        <v/>
      </c>
      <c r="AO994" s="88">
        <f t="shared" si="96"/>
        <v>2</v>
      </c>
    </row>
    <row r="995" spans="1:41">
      <c r="A995" s="88" t="str">
        <f t="shared" si="94"/>
        <v/>
      </c>
      <c r="B995" s="89" t="str">
        <f t="shared" si="95"/>
        <v/>
      </c>
      <c r="C995" s="155" t="str">
        <f>IFERROR(IF(INDEX(data_wkly!D:D,MATCH($B995,data_wkly!$C:$C,0),1)=0,"",INDEX(data_wkly!D:D,MATCH($B995,data_wkly!$C:$C,0),1)),"")</f>
        <v/>
      </c>
      <c r="D995" s="21" t="str">
        <f>IFERROR(IF(INDEX(data_wkly!E:E,MATCH($B995,data_wkly!$C:$C,0),1)=0,"",INDEX(data_wkly!E:E,MATCH($B995,data_wkly!$C:$C,0),1)),"")</f>
        <v/>
      </c>
      <c r="E995" s="21" t="str">
        <f>IF(C995="","",IFERROR(INDEX(data_wkly!F:F,MATCH($B995,data_wkly!$C:$C,0),1),""))</f>
        <v/>
      </c>
      <c r="F995" s="21" t="str">
        <f>IF(E995="","",IFERROR(IF(INDEX(data_wkly!G:G,MATCH($B995,data_wkly!$C:$C,0),1)=0,"",INDEX(data_wkly!G:G,MATCH($B995,data_wkly!$C:$C,0),1)),""))</f>
        <v/>
      </c>
      <c r="G995" s="21" t="str">
        <f>IFERROR(IF(INDEX(data_wkly!H:H,MATCH($B995,data_wkly!$C:$C,0),1)=0,"",INDEX(data_wkly!H:H,MATCH($B995,data_wkly!$C:$C,0),1)),"")</f>
        <v/>
      </c>
      <c r="H995" s="21" t="str">
        <f>IF(C995="","",IFERROR(INDEX(data_wkly!I:I,MATCH($B995,data_wkly!$C:$C,0),1),""))</f>
        <v/>
      </c>
      <c r="I995" s="21" t="str">
        <f>IF(H995="","",IFERROR(IF(INDEX(data_wkly!J:J,MATCH($B995,data_wkly!$C:$C,0),1)=0,"",INDEX(data_wkly!J:J,MATCH($B995,data_wkly!$C:$C,0),1)),""))</f>
        <v/>
      </c>
      <c r="J995" s="21" t="str">
        <f>IFERROR(IF(INDEX(data_wkly!K:K,MATCH($B995,data_wkly!$C:$C,0),1)=0,"",INDEX(data_wkly!K:K,MATCH($B995,data_wkly!$C:$C,0),1)),"")</f>
        <v/>
      </c>
      <c r="K995" s="86" t="str">
        <f>IFERROR(IF(INDEX(data_wkly!L:L,MATCH($B995,data_wkly!$C:$C,0),1)=0,"",INDEX(data_wkly!L:L,MATCH($B995,data_wkly!$C:$C,0),1)),"")</f>
        <v/>
      </c>
      <c r="L995" s="156"/>
      <c r="M995" s="155" t="str">
        <f>IFERROR(IF(INDEX(data_wkly!M:M,MATCH($B995,data_wkly!$C:$C,0),1)=0,"",INDEX(data_wkly!M:M,MATCH($B995,data_wkly!$C:$C,0),1)),"")</f>
        <v/>
      </c>
      <c r="N995" s="21" t="str">
        <f>IFERROR(IF(INDEX(data_wkly!N:N,MATCH($B995,data_wkly!$C:$C,0),1)=0,"",INDEX(data_wkly!N:N,MATCH($B995,data_wkly!$C:$C,0),1)),"")</f>
        <v/>
      </c>
      <c r="O995" s="21" t="str">
        <f>IF(M995="","",IFERROR(INDEX(data_wkly!O:O,MATCH($B995,data_wkly!$C:$C,0),1),""))</f>
        <v/>
      </c>
      <c r="P995" s="21" t="str">
        <f>IF(M995="","",IFERROR(IF(INDEX(data_wkly!P:P,MATCH($B995,data_wkly!$C:$C,0),1)=0,"",INDEX(data_wkly!P:P,MATCH($B995,data_wkly!$C:$C,0),1)),""))</f>
        <v/>
      </c>
      <c r="Q995" s="21" t="str">
        <f>IFERROR(IF(INDEX(data_wkly!Q:Q,MATCH($B995,data_wkly!$C:$C,0),1)=0,"",INDEX(data_wkly!Q:Q,MATCH($B995,data_wkly!$C:$C,0),1)),"")</f>
        <v/>
      </c>
      <c r="R995" s="21" t="str">
        <f>IF(M995="","",IFERROR(INDEX(data_wkly!R:R,MATCH($B995,data_wkly!$C:$C,0),1),""))</f>
        <v/>
      </c>
      <c r="S995" s="21" t="str">
        <f>IF(M995="","",IFERROR(IF(INDEX(data_wkly!S:S,MATCH($B995,data_wkly!$C:$C,0),1)=0,"",INDEX(data_wkly!S:S,MATCH($B995,data_wkly!$C:$C,0),1)),""))</f>
        <v/>
      </c>
      <c r="T995" s="21" t="str">
        <f>IFERROR(IF(INDEX(data_wkly!T:T,MATCH($B995,data_wkly!$C:$C,0),1)=0,"",INDEX(data_wkly!T:T,MATCH($B995,data_wkly!$C:$C,0),1)),"")</f>
        <v/>
      </c>
      <c r="U995" s="86" t="str">
        <f>IFERROR(IF(INDEX(data_wkly!U:U,MATCH($B995,data_wkly!$C:$C,0),1)=0,"",INDEX(data_wkly!U:U,MATCH($B995,data_wkly!$C:$C,0),1)),"")</f>
        <v/>
      </c>
      <c r="V995" s="157" t="str">
        <f t="shared" si="93"/>
        <v/>
      </c>
      <c r="W995" s="152" t="str">
        <f>IFERROR(IF(INDEX(data_wkly!W:W,MATCH($B995,data_wkly!$C:$C,0),1)=0,"",INDEX(data_wkly!W:W,MATCH($B995,data_wkly!$C:$C,0),1)),"")</f>
        <v/>
      </c>
      <c r="X995" s="21" t="str">
        <f>IFERROR(IF(INDEX(data_wkly!X:X,MATCH($B995,data_wkly!$C:$C,0),1)=0,"",INDEX(data_wkly!X:X,MATCH($B995,data_wkly!$C:$C,0),1)),"")</f>
        <v/>
      </c>
      <c r="Y995" s="21" t="str">
        <f>IFERROR(IF(INDEX(data_wkly!Y:Y,MATCH($B995,data_wkly!$C:$C,0),1)=0,"",INDEX(data_wkly!Y:Y,MATCH($B995,data_wkly!$C:$C,0),1)),"")</f>
        <v/>
      </c>
      <c r="Z995" s="21" t="str">
        <f>IFERROR(IF(INDEX(data_wkly!Z:Z,MATCH($B995,data_wkly!$C:$C,0),1)=0,"",INDEX(data_wkly!Z:Z,MATCH($B995,data_wkly!$C:$C,0),1)),"")</f>
        <v/>
      </c>
      <c r="AA995" s="152" t="str">
        <f>IFERROR(IF(INDEX(data_wkly!AA:AA,MATCH($B995,data_wkly!$C:$C,0),1)=0,"",INDEX(data_wkly!AA:AA,MATCH($B995,data_wkly!$C:$C,0),1)),"")</f>
        <v/>
      </c>
      <c r="AB995" s="21" t="str">
        <f>IFERROR(IF(INDEX(data_wkly!AB:AB,MATCH($B995,data_wkly!$C:$C,0),1)=0,"",INDEX(data_wkly!AB:AB,MATCH($B995,data_wkly!$C:$C,0),1)),"")</f>
        <v/>
      </c>
      <c r="AC995" s="21" t="str">
        <f>IFERROR(IF(INDEX(data_wkly!AC:AC,MATCH($B995,data_wkly!$C:$C,0),1)=0,"",INDEX(data_wkly!AC:AC,MATCH($B995,data_wkly!$C:$C,0),1)),"")</f>
        <v/>
      </c>
      <c r="AD995" s="21" t="str">
        <f>IFERROR(IF(INDEX(data_wkly!AD:AD,MATCH($B995,data_wkly!$C:$C,0),1)=0,"",INDEX(data_wkly!AD:AD,MATCH($B995,data_wkly!$C:$C,0),1)),"")</f>
        <v/>
      </c>
      <c r="AE995" s="157" t="str">
        <f t="shared" si="92"/>
        <v/>
      </c>
      <c r="AF995" s="154" t="str">
        <f>IFERROR(IF(INDEX(data_wkly!AF:AF,MATCH($B995,data_wkly!$C:$C,0),1)=0,"",INDEX(data_wkly!AF:AF,MATCH($B995,data_wkly!$C:$C,0),1)),"")</f>
        <v/>
      </c>
      <c r="AG995" s="153" t="str">
        <f>IFERROR(IF(AF995="","",INDEX(data_wkly!AG:AG,MATCH($B995,data_wkly!$C:$C,0),1)),"")</f>
        <v/>
      </c>
      <c r="AH995" s="153" t="str">
        <f>IFERROR(IF(INDEX(data_wkly!AH:AH,MATCH($B995,data_wkly!$C:$C,0),1)=0,"",INDEX(data_wkly!AH:AH,MATCH($B995,data_wkly!$C:$C,0),1)),"")</f>
        <v/>
      </c>
      <c r="AI995" s="153" t="str">
        <f>IFERROR(IF(INDEX(data_wkly!AI:AI,MATCH($B995,data_wkly!$C:$C,0),1)=0,"",INDEX(data_wkly!AI:AI,MATCH($B995,data_wkly!$C:$C,0),1)),"")</f>
        <v/>
      </c>
      <c r="AJ995" s="153" t="str">
        <f>IFERROR(IF(AI995="","",INDEX(data_wkly!AJ:AJ,MATCH($B995,data_wkly!$C:$C,0),1)),"")</f>
        <v/>
      </c>
      <c r="AK995" s="153" t="str">
        <f>IFERROR(IF(INDEX(data_wkly!AK:AK,MATCH($B995,data_wkly!$C:$C,0),1)=0,"",INDEX(data_wkly!AK:AK,MATCH($B995,data_wkly!$C:$C,0),1)),"")</f>
        <v/>
      </c>
      <c r="AL995" s="153" t="str">
        <f>IFERROR(IF(INDEX(data_wkly!AL:AL,MATCH($B995,data_wkly!$C:$C,0),1)=0,"",INDEX(data_wkly!AL:AL,MATCH($B995,data_wkly!$C:$C,0),1)),"")</f>
        <v/>
      </c>
      <c r="AM995" s="183" t="str">
        <f>IFERROR(IF(INDEX(data_wkly!AM:AM,MATCH($B995,data_wkly!$C:$C,0),1)=0,"",INDEX(data_wkly!AM:AM,MATCH($B995,data_wkly!$C:$C,0),1)),"")</f>
        <v/>
      </c>
      <c r="AN995" s="41" t="str">
        <f t="shared" si="91"/>
        <v/>
      </c>
      <c r="AO995" s="88">
        <f t="shared" si="96"/>
        <v>1</v>
      </c>
    </row>
    <row r="996" spans="1:41">
      <c r="A996" s="88" t="str">
        <f t="shared" si="94"/>
        <v/>
      </c>
      <c r="B996" s="89" t="str">
        <f t="shared" si="95"/>
        <v/>
      </c>
      <c r="C996" s="155" t="str">
        <f>IFERROR(IF(INDEX(data_wkly!D:D,MATCH($B996,data_wkly!$C:$C,0),1)=0,"",INDEX(data_wkly!D:D,MATCH($B996,data_wkly!$C:$C,0),1)),"")</f>
        <v/>
      </c>
      <c r="D996" s="21" t="str">
        <f>IFERROR(IF(INDEX(data_wkly!E:E,MATCH($B996,data_wkly!$C:$C,0),1)=0,"",INDEX(data_wkly!E:E,MATCH($B996,data_wkly!$C:$C,0),1)),"")</f>
        <v/>
      </c>
      <c r="E996" s="21" t="str">
        <f>IF(C996="","",IFERROR(INDEX(data_wkly!F:F,MATCH($B996,data_wkly!$C:$C,0),1),""))</f>
        <v/>
      </c>
      <c r="F996" s="21" t="str">
        <f>IF(E996="","",IFERROR(IF(INDEX(data_wkly!G:G,MATCH($B996,data_wkly!$C:$C,0),1)=0,"",INDEX(data_wkly!G:G,MATCH($B996,data_wkly!$C:$C,0),1)),""))</f>
        <v/>
      </c>
      <c r="G996" s="21" t="str">
        <f>IFERROR(IF(INDEX(data_wkly!H:H,MATCH($B996,data_wkly!$C:$C,0),1)=0,"",INDEX(data_wkly!H:H,MATCH($B996,data_wkly!$C:$C,0),1)),"")</f>
        <v/>
      </c>
      <c r="H996" s="21" t="str">
        <f>IF(C996="","",IFERROR(INDEX(data_wkly!I:I,MATCH($B996,data_wkly!$C:$C,0),1),""))</f>
        <v/>
      </c>
      <c r="I996" s="21" t="str">
        <f>IF(H996="","",IFERROR(IF(INDEX(data_wkly!J:J,MATCH($B996,data_wkly!$C:$C,0),1)=0,"",INDEX(data_wkly!J:J,MATCH($B996,data_wkly!$C:$C,0),1)),""))</f>
        <v/>
      </c>
      <c r="J996" s="21" t="str">
        <f>IFERROR(IF(INDEX(data_wkly!K:K,MATCH($B996,data_wkly!$C:$C,0),1)=0,"",INDEX(data_wkly!K:K,MATCH($B996,data_wkly!$C:$C,0),1)),"")</f>
        <v/>
      </c>
      <c r="K996" s="86" t="str">
        <f>IFERROR(IF(INDEX(data_wkly!L:L,MATCH($B996,data_wkly!$C:$C,0),1)=0,"",INDEX(data_wkly!L:L,MATCH($B996,data_wkly!$C:$C,0),1)),"")</f>
        <v/>
      </c>
      <c r="L996" s="156"/>
      <c r="M996" s="155" t="str">
        <f>IFERROR(IF(INDEX(data_wkly!M:M,MATCH($B996,data_wkly!$C:$C,0),1)=0,"",INDEX(data_wkly!M:M,MATCH($B996,data_wkly!$C:$C,0),1)),"")</f>
        <v/>
      </c>
      <c r="N996" s="21" t="str">
        <f>IFERROR(IF(INDEX(data_wkly!N:N,MATCH($B996,data_wkly!$C:$C,0),1)=0,"",INDEX(data_wkly!N:N,MATCH($B996,data_wkly!$C:$C,0),1)),"")</f>
        <v/>
      </c>
      <c r="O996" s="21" t="str">
        <f>IF(M996="","",IFERROR(INDEX(data_wkly!O:O,MATCH($B996,data_wkly!$C:$C,0),1),""))</f>
        <v/>
      </c>
      <c r="P996" s="21" t="str">
        <f>IF(M996="","",IFERROR(IF(INDEX(data_wkly!P:P,MATCH($B996,data_wkly!$C:$C,0),1)=0,"",INDEX(data_wkly!P:P,MATCH($B996,data_wkly!$C:$C,0),1)),""))</f>
        <v/>
      </c>
      <c r="Q996" s="21" t="str">
        <f>IFERROR(IF(INDEX(data_wkly!Q:Q,MATCH($B996,data_wkly!$C:$C,0),1)=0,"",INDEX(data_wkly!Q:Q,MATCH($B996,data_wkly!$C:$C,0),1)),"")</f>
        <v/>
      </c>
      <c r="R996" s="21" t="str">
        <f>IF(M996="","",IFERROR(INDEX(data_wkly!R:R,MATCH($B996,data_wkly!$C:$C,0),1),""))</f>
        <v/>
      </c>
      <c r="S996" s="21" t="str">
        <f>IF(M996="","",IFERROR(IF(INDEX(data_wkly!S:S,MATCH($B996,data_wkly!$C:$C,0),1)=0,"",INDEX(data_wkly!S:S,MATCH($B996,data_wkly!$C:$C,0),1)),""))</f>
        <v/>
      </c>
      <c r="T996" s="21" t="str">
        <f>IFERROR(IF(INDEX(data_wkly!T:T,MATCH($B996,data_wkly!$C:$C,0),1)=0,"",INDEX(data_wkly!T:T,MATCH($B996,data_wkly!$C:$C,0),1)),"")</f>
        <v/>
      </c>
      <c r="U996" s="86" t="str">
        <f>IFERROR(IF(INDEX(data_wkly!U:U,MATCH($B996,data_wkly!$C:$C,0),1)=0,"",INDEX(data_wkly!U:U,MATCH($B996,data_wkly!$C:$C,0),1)),"")</f>
        <v/>
      </c>
      <c r="V996" s="157" t="str">
        <f t="shared" si="93"/>
        <v/>
      </c>
      <c r="W996" s="152" t="str">
        <f>IFERROR(IF(INDEX(data_wkly!W:W,MATCH($B996,data_wkly!$C:$C,0),1)=0,"",INDEX(data_wkly!W:W,MATCH($B996,data_wkly!$C:$C,0),1)),"")</f>
        <v/>
      </c>
      <c r="X996" s="21" t="str">
        <f>IFERROR(IF(INDEX(data_wkly!X:X,MATCH($B996,data_wkly!$C:$C,0),1)=0,"",INDEX(data_wkly!X:X,MATCH($B996,data_wkly!$C:$C,0),1)),"")</f>
        <v/>
      </c>
      <c r="Y996" s="21" t="str">
        <f>IFERROR(IF(INDEX(data_wkly!Y:Y,MATCH($B996,data_wkly!$C:$C,0),1)=0,"",INDEX(data_wkly!Y:Y,MATCH($B996,data_wkly!$C:$C,0),1)),"")</f>
        <v/>
      </c>
      <c r="Z996" s="21" t="str">
        <f>IFERROR(IF(INDEX(data_wkly!Z:Z,MATCH($B996,data_wkly!$C:$C,0),1)=0,"",INDEX(data_wkly!Z:Z,MATCH($B996,data_wkly!$C:$C,0),1)),"")</f>
        <v/>
      </c>
      <c r="AA996" s="152" t="str">
        <f>IFERROR(IF(INDEX(data_wkly!AA:AA,MATCH($B996,data_wkly!$C:$C,0),1)=0,"",INDEX(data_wkly!AA:AA,MATCH($B996,data_wkly!$C:$C,0),1)),"")</f>
        <v/>
      </c>
      <c r="AB996" s="21" t="str">
        <f>IFERROR(IF(INDEX(data_wkly!AB:AB,MATCH($B996,data_wkly!$C:$C,0),1)=0,"",INDEX(data_wkly!AB:AB,MATCH($B996,data_wkly!$C:$C,0),1)),"")</f>
        <v/>
      </c>
      <c r="AC996" s="21" t="str">
        <f>IFERROR(IF(INDEX(data_wkly!AC:AC,MATCH($B996,data_wkly!$C:$C,0),1)=0,"",INDEX(data_wkly!AC:AC,MATCH($B996,data_wkly!$C:$C,0),1)),"")</f>
        <v/>
      </c>
      <c r="AD996" s="21" t="str">
        <f>IFERROR(IF(INDEX(data_wkly!AD:AD,MATCH($B996,data_wkly!$C:$C,0),1)=0,"",INDEX(data_wkly!AD:AD,MATCH($B996,data_wkly!$C:$C,0),1)),"")</f>
        <v/>
      </c>
      <c r="AE996" s="157" t="str">
        <f t="shared" si="92"/>
        <v/>
      </c>
      <c r="AF996" s="154" t="str">
        <f>IFERROR(IF(INDEX(data_wkly!AF:AF,MATCH($B996,data_wkly!$C:$C,0),1)=0,"",INDEX(data_wkly!AF:AF,MATCH($B996,data_wkly!$C:$C,0),1)),"")</f>
        <v/>
      </c>
      <c r="AG996" s="153" t="str">
        <f>IFERROR(IF(AF996="","",INDEX(data_wkly!AG:AG,MATCH($B996,data_wkly!$C:$C,0),1)),"")</f>
        <v/>
      </c>
      <c r="AH996" s="153" t="str">
        <f>IFERROR(IF(INDEX(data_wkly!AH:AH,MATCH($B996,data_wkly!$C:$C,0),1)=0,"",INDEX(data_wkly!AH:AH,MATCH($B996,data_wkly!$C:$C,0),1)),"")</f>
        <v/>
      </c>
      <c r="AI996" s="153" t="str">
        <f>IFERROR(IF(INDEX(data_wkly!AI:AI,MATCH($B996,data_wkly!$C:$C,0),1)=0,"",INDEX(data_wkly!AI:AI,MATCH($B996,data_wkly!$C:$C,0),1)),"")</f>
        <v/>
      </c>
      <c r="AJ996" s="153" t="str">
        <f>IFERROR(IF(AI996="","",INDEX(data_wkly!AJ:AJ,MATCH($B996,data_wkly!$C:$C,0),1)),"")</f>
        <v/>
      </c>
      <c r="AK996" s="153" t="str">
        <f>IFERROR(IF(INDEX(data_wkly!AK:AK,MATCH($B996,data_wkly!$C:$C,0),1)=0,"",INDEX(data_wkly!AK:AK,MATCH($B996,data_wkly!$C:$C,0),1)),"")</f>
        <v/>
      </c>
      <c r="AL996" s="153" t="str">
        <f>IFERROR(IF(INDEX(data_wkly!AL:AL,MATCH($B996,data_wkly!$C:$C,0),1)=0,"",INDEX(data_wkly!AL:AL,MATCH($B996,data_wkly!$C:$C,0),1)),"")</f>
        <v/>
      </c>
      <c r="AM996" s="183" t="str">
        <f>IFERROR(IF(INDEX(data_wkly!AM:AM,MATCH($B996,data_wkly!$C:$C,0),1)=0,"",INDEX(data_wkly!AM:AM,MATCH($B996,data_wkly!$C:$C,0),1)),"")</f>
        <v/>
      </c>
      <c r="AN996" s="41" t="str">
        <f t="shared" si="91"/>
        <v/>
      </c>
      <c r="AO996" s="88">
        <f t="shared" si="96"/>
        <v>2</v>
      </c>
    </row>
    <row r="997" spans="1:41">
      <c r="A997" s="88" t="str">
        <f t="shared" si="94"/>
        <v/>
      </c>
      <c r="B997" s="89" t="str">
        <f t="shared" si="95"/>
        <v/>
      </c>
      <c r="C997" s="155" t="str">
        <f>IFERROR(IF(INDEX(data_wkly!D:D,MATCH($B997,data_wkly!$C:$C,0),1)=0,"",INDEX(data_wkly!D:D,MATCH($B997,data_wkly!$C:$C,0),1)),"")</f>
        <v/>
      </c>
      <c r="D997" s="21" t="str">
        <f>IFERROR(IF(INDEX(data_wkly!E:E,MATCH($B997,data_wkly!$C:$C,0),1)=0,"",INDEX(data_wkly!E:E,MATCH($B997,data_wkly!$C:$C,0),1)),"")</f>
        <v/>
      </c>
      <c r="E997" s="21" t="str">
        <f>IF(C997="","",IFERROR(INDEX(data_wkly!F:F,MATCH($B997,data_wkly!$C:$C,0),1),""))</f>
        <v/>
      </c>
      <c r="F997" s="21" t="str">
        <f>IF(E997="","",IFERROR(IF(INDEX(data_wkly!G:G,MATCH($B997,data_wkly!$C:$C,0),1)=0,"",INDEX(data_wkly!G:G,MATCH($B997,data_wkly!$C:$C,0),1)),""))</f>
        <v/>
      </c>
      <c r="G997" s="21" t="str">
        <f>IFERROR(IF(INDEX(data_wkly!H:H,MATCH($B997,data_wkly!$C:$C,0),1)=0,"",INDEX(data_wkly!H:H,MATCH($B997,data_wkly!$C:$C,0),1)),"")</f>
        <v/>
      </c>
      <c r="H997" s="21" t="str">
        <f>IF(C997="","",IFERROR(INDEX(data_wkly!I:I,MATCH($B997,data_wkly!$C:$C,0),1),""))</f>
        <v/>
      </c>
      <c r="I997" s="21" t="str">
        <f>IF(H997="","",IFERROR(IF(INDEX(data_wkly!J:J,MATCH($B997,data_wkly!$C:$C,0),1)=0,"",INDEX(data_wkly!J:J,MATCH($B997,data_wkly!$C:$C,0),1)),""))</f>
        <v/>
      </c>
      <c r="J997" s="21" t="str">
        <f>IFERROR(IF(INDEX(data_wkly!K:K,MATCH($B997,data_wkly!$C:$C,0),1)=0,"",INDEX(data_wkly!K:K,MATCH($B997,data_wkly!$C:$C,0),1)),"")</f>
        <v/>
      </c>
      <c r="K997" s="86" t="str">
        <f>IFERROR(IF(INDEX(data_wkly!L:L,MATCH($B997,data_wkly!$C:$C,0),1)=0,"",INDEX(data_wkly!L:L,MATCH($B997,data_wkly!$C:$C,0),1)),"")</f>
        <v/>
      </c>
      <c r="L997" s="156"/>
      <c r="M997" s="155" t="str">
        <f>IFERROR(IF(INDEX(data_wkly!M:M,MATCH($B997,data_wkly!$C:$C,0),1)=0,"",INDEX(data_wkly!M:M,MATCH($B997,data_wkly!$C:$C,0),1)),"")</f>
        <v/>
      </c>
      <c r="N997" s="21" t="str">
        <f>IFERROR(IF(INDEX(data_wkly!N:N,MATCH($B997,data_wkly!$C:$C,0),1)=0,"",INDEX(data_wkly!N:N,MATCH($B997,data_wkly!$C:$C,0),1)),"")</f>
        <v/>
      </c>
      <c r="O997" s="21" t="str">
        <f>IF(M997="","",IFERROR(INDEX(data_wkly!O:O,MATCH($B997,data_wkly!$C:$C,0),1),""))</f>
        <v/>
      </c>
      <c r="P997" s="21" t="str">
        <f>IF(M997="","",IFERROR(IF(INDEX(data_wkly!P:P,MATCH($B997,data_wkly!$C:$C,0),1)=0,"",INDEX(data_wkly!P:P,MATCH($B997,data_wkly!$C:$C,0),1)),""))</f>
        <v/>
      </c>
      <c r="Q997" s="21" t="str">
        <f>IFERROR(IF(INDEX(data_wkly!Q:Q,MATCH($B997,data_wkly!$C:$C,0),1)=0,"",INDEX(data_wkly!Q:Q,MATCH($B997,data_wkly!$C:$C,0),1)),"")</f>
        <v/>
      </c>
      <c r="R997" s="21" t="str">
        <f>IF(M997="","",IFERROR(INDEX(data_wkly!R:R,MATCH($B997,data_wkly!$C:$C,0),1),""))</f>
        <v/>
      </c>
      <c r="S997" s="21" t="str">
        <f>IF(M997="","",IFERROR(IF(INDEX(data_wkly!S:S,MATCH($B997,data_wkly!$C:$C,0),1)=0,"",INDEX(data_wkly!S:S,MATCH($B997,data_wkly!$C:$C,0),1)),""))</f>
        <v/>
      </c>
      <c r="T997" s="21" t="str">
        <f>IFERROR(IF(INDEX(data_wkly!T:T,MATCH($B997,data_wkly!$C:$C,0),1)=0,"",INDEX(data_wkly!T:T,MATCH($B997,data_wkly!$C:$C,0),1)),"")</f>
        <v/>
      </c>
      <c r="U997" s="86" t="str">
        <f>IFERROR(IF(INDEX(data_wkly!U:U,MATCH($B997,data_wkly!$C:$C,0),1)=0,"",INDEX(data_wkly!U:U,MATCH($B997,data_wkly!$C:$C,0),1)),"")</f>
        <v/>
      </c>
      <c r="V997" s="157" t="str">
        <f t="shared" si="93"/>
        <v/>
      </c>
      <c r="W997" s="152" t="str">
        <f>IFERROR(IF(INDEX(data_wkly!W:W,MATCH($B997,data_wkly!$C:$C,0),1)=0,"",INDEX(data_wkly!W:W,MATCH($B997,data_wkly!$C:$C,0),1)),"")</f>
        <v/>
      </c>
      <c r="X997" s="21" t="str">
        <f>IFERROR(IF(INDEX(data_wkly!X:X,MATCH($B997,data_wkly!$C:$C,0),1)=0,"",INDEX(data_wkly!X:X,MATCH($B997,data_wkly!$C:$C,0),1)),"")</f>
        <v/>
      </c>
      <c r="Y997" s="21" t="str">
        <f>IFERROR(IF(INDEX(data_wkly!Y:Y,MATCH($B997,data_wkly!$C:$C,0),1)=0,"",INDEX(data_wkly!Y:Y,MATCH($B997,data_wkly!$C:$C,0),1)),"")</f>
        <v/>
      </c>
      <c r="Z997" s="21" t="str">
        <f>IFERROR(IF(INDEX(data_wkly!Z:Z,MATCH($B997,data_wkly!$C:$C,0),1)=0,"",INDEX(data_wkly!Z:Z,MATCH($B997,data_wkly!$C:$C,0),1)),"")</f>
        <v/>
      </c>
      <c r="AA997" s="152" t="str">
        <f>IFERROR(IF(INDEX(data_wkly!AA:AA,MATCH($B997,data_wkly!$C:$C,0),1)=0,"",INDEX(data_wkly!AA:AA,MATCH($B997,data_wkly!$C:$C,0),1)),"")</f>
        <v/>
      </c>
      <c r="AB997" s="21" t="str">
        <f>IFERROR(IF(INDEX(data_wkly!AB:AB,MATCH($B997,data_wkly!$C:$C,0),1)=0,"",INDEX(data_wkly!AB:AB,MATCH($B997,data_wkly!$C:$C,0),1)),"")</f>
        <v/>
      </c>
      <c r="AC997" s="21" t="str">
        <f>IFERROR(IF(INDEX(data_wkly!AC:AC,MATCH($B997,data_wkly!$C:$C,0),1)=0,"",INDEX(data_wkly!AC:AC,MATCH($B997,data_wkly!$C:$C,0),1)),"")</f>
        <v/>
      </c>
      <c r="AD997" s="21" t="str">
        <f>IFERROR(IF(INDEX(data_wkly!AD:AD,MATCH($B997,data_wkly!$C:$C,0),1)=0,"",INDEX(data_wkly!AD:AD,MATCH($B997,data_wkly!$C:$C,0),1)),"")</f>
        <v/>
      </c>
      <c r="AE997" s="157" t="str">
        <f t="shared" si="92"/>
        <v/>
      </c>
      <c r="AF997" s="154" t="str">
        <f>IFERROR(IF(INDEX(data_wkly!AF:AF,MATCH($B997,data_wkly!$C:$C,0),1)=0,"",INDEX(data_wkly!AF:AF,MATCH($B997,data_wkly!$C:$C,0),1)),"")</f>
        <v/>
      </c>
      <c r="AG997" s="153" t="str">
        <f>IFERROR(IF(AF997="","",INDEX(data_wkly!AG:AG,MATCH($B997,data_wkly!$C:$C,0),1)),"")</f>
        <v/>
      </c>
      <c r="AH997" s="153" t="str">
        <f>IFERROR(IF(INDEX(data_wkly!AH:AH,MATCH($B997,data_wkly!$C:$C,0),1)=0,"",INDEX(data_wkly!AH:AH,MATCH($B997,data_wkly!$C:$C,0),1)),"")</f>
        <v/>
      </c>
      <c r="AI997" s="153" t="str">
        <f>IFERROR(IF(INDEX(data_wkly!AI:AI,MATCH($B997,data_wkly!$C:$C,0),1)=0,"",INDEX(data_wkly!AI:AI,MATCH($B997,data_wkly!$C:$C,0),1)),"")</f>
        <v/>
      </c>
      <c r="AJ997" s="153" t="str">
        <f>IFERROR(IF(AI997="","",INDEX(data_wkly!AJ:AJ,MATCH($B997,data_wkly!$C:$C,0),1)),"")</f>
        <v/>
      </c>
      <c r="AK997" s="153" t="str">
        <f>IFERROR(IF(INDEX(data_wkly!AK:AK,MATCH($B997,data_wkly!$C:$C,0),1)=0,"",INDEX(data_wkly!AK:AK,MATCH($B997,data_wkly!$C:$C,0),1)),"")</f>
        <v/>
      </c>
      <c r="AL997" s="153" t="str">
        <f>IFERROR(IF(INDEX(data_wkly!AL:AL,MATCH($B997,data_wkly!$C:$C,0),1)=0,"",INDEX(data_wkly!AL:AL,MATCH($B997,data_wkly!$C:$C,0),1)),"")</f>
        <v/>
      </c>
      <c r="AM997" s="183" t="str">
        <f>IFERROR(IF(INDEX(data_wkly!AM:AM,MATCH($B997,data_wkly!$C:$C,0),1)=0,"",INDEX(data_wkly!AM:AM,MATCH($B997,data_wkly!$C:$C,0),1)),"")</f>
        <v/>
      </c>
      <c r="AN997" s="41" t="str">
        <f t="shared" si="91"/>
        <v/>
      </c>
      <c r="AO997" s="88">
        <f t="shared" si="96"/>
        <v>1</v>
      </c>
    </row>
    <row r="998" spans="1:41">
      <c r="A998" s="88" t="str">
        <f t="shared" si="94"/>
        <v/>
      </c>
      <c r="B998" s="89" t="str">
        <f t="shared" si="95"/>
        <v/>
      </c>
      <c r="C998" s="155" t="str">
        <f>IFERROR(IF(INDEX(data_wkly!D:D,MATCH($B998,data_wkly!$C:$C,0),1)=0,"",INDEX(data_wkly!D:D,MATCH($B998,data_wkly!$C:$C,0),1)),"")</f>
        <v/>
      </c>
      <c r="D998" s="21" t="str">
        <f>IFERROR(IF(INDEX(data_wkly!E:E,MATCH($B998,data_wkly!$C:$C,0),1)=0,"",INDEX(data_wkly!E:E,MATCH($B998,data_wkly!$C:$C,0),1)),"")</f>
        <v/>
      </c>
      <c r="E998" s="21" t="str">
        <f>IF(C998="","",IFERROR(INDEX(data_wkly!F:F,MATCH($B998,data_wkly!$C:$C,0),1),""))</f>
        <v/>
      </c>
      <c r="F998" s="21" t="str">
        <f>IF(E998="","",IFERROR(IF(INDEX(data_wkly!G:G,MATCH($B998,data_wkly!$C:$C,0),1)=0,"",INDEX(data_wkly!G:G,MATCH($B998,data_wkly!$C:$C,0),1)),""))</f>
        <v/>
      </c>
      <c r="G998" s="21" t="str">
        <f>IFERROR(IF(INDEX(data_wkly!H:H,MATCH($B998,data_wkly!$C:$C,0),1)=0,"",INDEX(data_wkly!H:H,MATCH($B998,data_wkly!$C:$C,0),1)),"")</f>
        <v/>
      </c>
      <c r="H998" s="21" t="str">
        <f>IF(C998="","",IFERROR(INDEX(data_wkly!I:I,MATCH($B998,data_wkly!$C:$C,0),1),""))</f>
        <v/>
      </c>
      <c r="I998" s="21" t="str">
        <f>IF(H998="","",IFERROR(IF(INDEX(data_wkly!J:J,MATCH($B998,data_wkly!$C:$C,0),1)=0,"",INDEX(data_wkly!J:J,MATCH($B998,data_wkly!$C:$C,0),1)),""))</f>
        <v/>
      </c>
      <c r="J998" s="21" t="str">
        <f>IFERROR(IF(INDEX(data_wkly!K:K,MATCH($B998,data_wkly!$C:$C,0),1)=0,"",INDEX(data_wkly!K:K,MATCH($B998,data_wkly!$C:$C,0),1)),"")</f>
        <v/>
      </c>
      <c r="K998" s="86" t="str">
        <f>IFERROR(IF(INDEX(data_wkly!L:L,MATCH($B998,data_wkly!$C:$C,0),1)=0,"",INDEX(data_wkly!L:L,MATCH($B998,data_wkly!$C:$C,0),1)),"")</f>
        <v/>
      </c>
      <c r="L998" s="156"/>
      <c r="M998" s="155" t="str">
        <f>IFERROR(IF(INDEX(data_wkly!M:M,MATCH($B998,data_wkly!$C:$C,0),1)=0,"",INDEX(data_wkly!M:M,MATCH($B998,data_wkly!$C:$C,0),1)),"")</f>
        <v/>
      </c>
      <c r="N998" s="21" t="str">
        <f>IFERROR(IF(INDEX(data_wkly!N:N,MATCH($B998,data_wkly!$C:$C,0),1)=0,"",INDEX(data_wkly!N:N,MATCH($B998,data_wkly!$C:$C,0),1)),"")</f>
        <v/>
      </c>
      <c r="O998" s="21" t="str">
        <f>IF(M998="","",IFERROR(INDEX(data_wkly!O:O,MATCH($B998,data_wkly!$C:$C,0),1),""))</f>
        <v/>
      </c>
      <c r="P998" s="21" t="str">
        <f>IF(M998="","",IFERROR(IF(INDEX(data_wkly!P:P,MATCH($B998,data_wkly!$C:$C,0),1)=0,"",INDEX(data_wkly!P:P,MATCH($B998,data_wkly!$C:$C,0),1)),""))</f>
        <v/>
      </c>
      <c r="Q998" s="21" t="str">
        <f>IFERROR(IF(INDEX(data_wkly!Q:Q,MATCH($B998,data_wkly!$C:$C,0),1)=0,"",INDEX(data_wkly!Q:Q,MATCH($B998,data_wkly!$C:$C,0),1)),"")</f>
        <v/>
      </c>
      <c r="R998" s="21" t="str">
        <f>IF(M998="","",IFERROR(INDEX(data_wkly!R:R,MATCH($B998,data_wkly!$C:$C,0),1),""))</f>
        <v/>
      </c>
      <c r="S998" s="21" t="str">
        <f>IF(M998="","",IFERROR(IF(INDEX(data_wkly!S:S,MATCH($B998,data_wkly!$C:$C,0),1)=0,"",INDEX(data_wkly!S:S,MATCH($B998,data_wkly!$C:$C,0),1)),""))</f>
        <v/>
      </c>
      <c r="T998" s="21" t="str">
        <f>IFERROR(IF(INDEX(data_wkly!T:T,MATCH($B998,data_wkly!$C:$C,0),1)=0,"",INDEX(data_wkly!T:T,MATCH($B998,data_wkly!$C:$C,0),1)),"")</f>
        <v/>
      </c>
      <c r="U998" s="86" t="str">
        <f>IFERROR(IF(INDEX(data_wkly!U:U,MATCH($B998,data_wkly!$C:$C,0),1)=0,"",INDEX(data_wkly!U:U,MATCH($B998,data_wkly!$C:$C,0),1)),"")</f>
        <v/>
      </c>
      <c r="V998" s="157" t="str">
        <f t="shared" si="93"/>
        <v/>
      </c>
      <c r="W998" s="152" t="str">
        <f>IFERROR(IF(INDEX(data_wkly!W:W,MATCH($B998,data_wkly!$C:$C,0),1)=0,"",INDEX(data_wkly!W:W,MATCH($B998,data_wkly!$C:$C,0),1)),"")</f>
        <v/>
      </c>
      <c r="X998" s="21" t="str">
        <f>IFERROR(IF(INDEX(data_wkly!X:X,MATCH($B998,data_wkly!$C:$C,0),1)=0,"",INDEX(data_wkly!X:X,MATCH($B998,data_wkly!$C:$C,0),1)),"")</f>
        <v/>
      </c>
      <c r="Y998" s="21" t="str">
        <f>IFERROR(IF(INDEX(data_wkly!Y:Y,MATCH($B998,data_wkly!$C:$C,0),1)=0,"",INDEX(data_wkly!Y:Y,MATCH($B998,data_wkly!$C:$C,0),1)),"")</f>
        <v/>
      </c>
      <c r="Z998" s="21" t="str">
        <f>IFERROR(IF(INDEX(data_wkly!Z:Z,MATCH($B998,data_wkly!$C:$C,0),1)=0,"",INDEX(data_wkly!Z:Z,MATCH($B998,data_wkly!$C:$C,0),1)),"")</f>
        <v/>
      </c>
      <c r="AA998" s="152" t="str">
        <f>IFERROR(IF(INDEX(data_wkly!AA:AA,MATCH($B998,data_wkly!$C:$C,0),1)=0,"",INDEX(data_wkly!AA:AA,MATCH($B998,data_wkly!$C:$C,0),1)),"")</f>
        <v/>
      </c>
      <c r="AB998" s="21" t="str">
        <f>IFERROR(IF(INDEX(data_wkly!AB:AB,MATCH($B998,data_wkly!$C:$C,0),1)=0,"",INDEX(data_wkly!AB:AB,MATCH($B998,data_wkly!$C:$C,0),1)),"")</f>
        <v/>
      </c>
      <c r="AC998" s="21" t="str">
        <f>IFERROR(IF(INDEX(data_wkly!AC:AC,MATCH($B998,data_wkly!$C:$C,0),1)=0,"",INDEX(data_wkly!AC:AC,MATCH($B998,data_wkly!$C:$C,0),1)),"")</f>
        <v/>
      </c>
      <c r="AD998" s="21" t="str">
        <f>IFERROR(IF(INDEX(data_wkly!AD:AD,MATCH($B998,data_wkly!$C:$C,0),1)=0,"",INDEX(data_wkly!AD:AD,MATCH($B998,data_wkly!$C:$C,0),1)),"")</f>
        <v/>
      </c>
      <c r="AE998" s="157" t="str">
        <f t="shared" si="92"/>
        <v/>
      </c>
      <c r="AF998" s="154" t="str">
        <f>IFERROR(IF(INDEX(data_wkly!AF:AF,MATCH($B998,data_wkly!$C:$C,0),1)=0,"",INDEX(data_wkly!AF:AF,MATCH($B998,data_wkly!$C:$C,0),1)),"")</f>
        <v/>
      </c>
      <c r="AG998" s="153" t="str">
        <f>IFERROR(IF(AF998="","",INDEX(data_wkly!AG:AG,MATCH($B998,data_wkly!$C:$C,0),1)),"")</f>
        <v/>
      </c>
      <c r="AH998" s="153" t="str">
        <f>IFERROR(IF(INDEX(data_wkly!AH:AH,MATCH($B998,data_wkly!$C:$C,0),1)=0,"",INDEX(data_wkly!AH:AH,MATCH($B998,data_wkly!$C:$C,0),1)),"")</f>
        <v/>
      </c>
      <c r="AI998" s="153" t="str">
        <f>IFERROR(IF(INDEX(data_wkly!AI:AI,MATCH($B998,data_wkly!$C:$C,0),1)=0,"",INDEX(data_wkly!AI:AI,MATCH($B998,data_wkly!$C:$C,0),1)),"")</f>
        <v/>
      </c>
      <c r="AJ998" s="153" t="str">
        <f>IFERROR(IF(AI998="","",INDEX(data_wkly!AJ:AJ,MATCH($B998,data_wkly!$C:$C,0),1)),"")</f>
        <v/>
      </c>
      <c r="AK998" s="153" t="str">
        <f>IFERROR(IF(INDEX(data_wkly!AK:AK,MATCH($B998,data_wkly!$C:$C,0),1)=0,"",INDEX(data_wkly!AK:AK,MATCH($B998,data_wkly!$C:$C,0),1)),"")</f>
        <v/>
      </c>
      <c r="AL998" s="153" t="str">
        <f>IFERROR(IF(INDEX(data_wkly!AL:AL,MATCH($B998,data_wkly!$C:$C,0),1)=0,"",INDEX(data_wkly!AL:AL,MATCH($B998,data_wkly!$C:$C,0),1)),"")</f>
        <v/>
      </c>
      <c r="AM998" s="183" t="str">
        <f>IFERROR(IF(INDEX(data_wkly!AM:AM,MATCH($B998,data_wkly!$C:$C,0),1)=0,"",INDEX(data_wkly!AM:AM,MATCH($B998,data_wkly!$C:$C,0),1)),"")</f>
        <v/>
      </c>
      <c r="AN998" s="41" t="str">
        <f t="shared" si="91"/>
        <v/>
      </c>
      <c r="AO998" s="88">
        <f t="shared" si="96"/>
        <v>2</v>
      </c>
    </row>
    <row r="999" spans="1:41">
      <c r="A999" s="88" t="str">
        <f t="shared" si="94"/>
        <v/>
      </c>
      <c r="B999" s="89" t="str">
        <f t="shared" si="95"/>
        <v/>
      </c>
      <c r="C999" s="155" t="str">
        <f>IFERROR(IF(INDEX(data_wkly!D:D,MATCH($B999,data_wkly!$C:$C,0),1)=0,"",INDEX(data_wkly!D:D,MATCH($B999,data_wkly!$C:$C,0),1)),"")</f>
        <v/>
      </c>
      <c r="D999" s="21" t="str">
        <f>IFERROR(IF(INDEX(data_wkly!E:E,MATCH($B999,data_wkly!$C:$C,0),1)=0,"",INDEX(data_wkly!E:E,MATCH($B999,data_wkly!$C:$C,0),1)),"")</f>
        <v/>
      </c>
      <c r="E999" s="21" t="str">
        <f>IF(C999="","",IFERROR(INDEX(data_wkly!F:F,MATCH($B999,data_wkly!$C:$C,0),1),""))</f>
        <v/>
      </c>
      <c r="F999" s="21" t="str">
        <f>IF(E999="","",IFERROR(IF(INDEX(data_wkly!G:G,MATCH($B999,data_wkly!$C:$C,0),1)=0,"",INDEX(data_wkly!G:G,MATCH($B999,data_wkly!$C:$C,0),1)),""))</f>
        <v/>
      </c>
      <c r="G999" s="21" t="str">
        <f>IFERROR(IF(INDEX(data_wkly!H:H,MATCH($B999,data_wkly!$C:$C,0),1)=0,"",INDEX(data_wkly!H:H,MATCH($B999,data_wkly!$C:$C,0),1)),"")</f>
        <v/>
      </c>
      <c r="H999" s="21" t="str">
        <f>IF(C999="","",IFERROR(INDEX(data_wkly!I:I,MATCH($B999,data_wkly!$C:$C,0),1),""))</f>
        <v/>
      </c>
      <c r="I999" s="21" t="str">
        <f>IF(H999="","",IFERROR(IF(INDEX(data_wkly!J:J,MATCH($B999,data_wkly!$C:$C,0),1)=0,"",INDEX(data_wkly!J:J,MATCH($B999,data_wkly!$C:$C,0),1)),""))</f>
        <v/>
      </c>
      <c r="J999" s="21" t="str">
        <f>IFERROR(IF(INDEX(data_wkly!K:K,MATCH($B999,data_wkly!$C:$C,0),1)=0,"",INDEX(data_wkly!K:K,MATCH($B999,data_wkly!$C:$C,0),1)),"")</f>
        <v/>
      </c>
      <c r="K999" s="86" t="str">
        <f>IFERROR(IF(INDEX(data_wkly!L:L,MATCH($B999,data_wkly!$C:$C,0),1)=0,"",INDEX(data_wkly!L:L,MATCH($B999,data_wkly!$C:$C,0),1)),"")</f>
        <v/>
      </c>
      <c r="L999" s="156"/>
      <c r="M999" s="155" t="str">
        <f>IFERROR(IF(INDEX(data_wkly!M:M,MATCH($B999,data_wkly!$C:$C,0),1)=0,"",INDEX(data_wkly!M:M,MATCH($B999,data_wkly!$C:$C,0),1)),"")</f>
        <v/>
      </c>
      <c r="N999" s="21" t="str">
        <f>IFERROR(IF(INDEX(data_wkly!N:N,MATCH($B999,data_wkly!$C:$C,0),1)=0,"",INDEX(data_wkly!N:N,MATCH($B999,data_wkly!$C:$C,0),1)),"")</f>
        <v/>
      </c>
      <c r="O999" s="21" t="str">
        <f>IF(M999="","",IFERROR(INDEX(data_wkly!O:O,MATCH($B999,data_wkly!$C:$C,0),1),""))</f>
        <v/>
      </c>
      <c r="P999" s="21" t="str">
        <f>IF(M999="","",IFERROR(IF(INDEX(data_wkly!P:P,MATCH($B999,data_wkly!$C:$C,0),1)=0,"",INDEX(data_wkly!P:P,MATCH($B999,data_wkly!$C:$C,0),1)),""))</f>
        <v/>
      </c>
      <c r="Q999" s="21" t="str">
        <f>IFERROR(IF(INDEX(data_wkly!Q:Q,MATCH($B999,data_wkly!$C:$C,0),1)=0,"",INDEX(data_wkly!Q:Q,MATCH($B999,data_wkly!$C:$C,0),1)),"")</f>
        <v/>
      </c>
      <c r="R999" s="21" t="str">
        <f>IF(M999="","",IFERROR(INDEX(data_wkly!R:R,MATCH($B999,data_wkly!$C:$C,0),1),""))</f>
        <v/>
      </c>
      <c r="S999" s="21" t="str">
        <f>IF(M999="","",IFERROR(IF(INDEX(data_wkly!S:S,MATCH($B999,data_wkly!$C:$C,0),1)=0,"",INDEX(data_wkly!S:S,MATCH($B999,data_wkly!$C:$C,0),1)),""))</f>
        <v/>
      </c>
      <c r="T999" s="21" t="str">
        <f>IFERROR(IF(INDEX(data_wkly!T:T,MATCH($B999,data_wkly!$C:$C,0),1)=0,"",INDEX(data_wkly!T:T,MATCH($B999,data_wkly!$C:$C,0),1)),"")</f>
        <v/>
      </c>
      <c r="U999" s="86" t="str">
        <f>IFERROR(IF(INDEX(data_wkly!U:U,MATCH($B999,data_wkly!$C:$C,0),1)=0,"",INDEX(data_wkly!U:U,MATCH($B999,data_wkly!$C:$C,0),1)),"")</f>
        <v/>
      </c>
      <c r="V999" s="157" t="str">
        <f t="shared" si="93"/>
        <v/>
      </c>
      <c r="W999" s="152" t="str">
        <f>IFERROR(IF(INDEX(data_wkly!W:W,MATCH($B999,data_wkly!$C:$C,0),1)=0,"",INDEX(data_wkly!W:W,MATCH($B999,data_wkly!$C:$C,0),1)),"")</f>
        <v/>
      </c>
      <c r="X999" s="21" t="str">
        <f>IFERROR(IF(INDEX(data_wkly!X:X,MATCH($B999,data_wkly!$C:$C,0),1)=0,"",INDEX(data_wkly!X:X,MATCH($B999,data_wkly!$C:$C,0),1)),"")</f>
        <v/>
      </c>
      <c r="Y999" s="21" t="str">
        <f>IFERROR(IF(INDEX(data_wkly!Y:Y,MATCH($B999,data_wkly!$C:$C,0),1)=0,"",INDEX(data_wkly!Y:Y,MATCH($B999,data_wkly!$C:$C,0),1)),"")</f>
        <v/>
      </c>
      <c r="Z999" s="21" t="str">
        <f>IFERROR(IF(INDEX(data_wkly!Z:Z,MATCH($B999,data_wkly!$C:$C,0),1)=0,"",INDEX(data_wkly!Z:Z,MATCH($B999,data_wkly!$C:$C,0),1)),"")</f>
        <v/>
      </c>
      <c r="AA999" s="152" t="str">
        <f>IFERROR(IF(INDEX(data_wkly!AA:AA,MATCH($B999,data_wkly!$C:$C,0),1)=0,"",INDEX(data_wkly!AA:AA,MATCH($B999,data_wkly!$C:$C,0),1)),"")</f>
        <v/>
      </c>
      <c r="AB999" s="21" t="str">
        <f>IFERROR(IF(INDEX(data_wkly!AB:AB,MATCH($B999,data_wkly!$C:$C,0),1)=0,"",INDEX(data_wkly!AB:AB,MATCH($B999,data_wkly!$C:$C,0),1)),"")</f>
        <v/>
      </c>
      <c r="AC999" s="21" t="str">
        <f>IFERROR(IF(INDEX(data_wkly!AC:AC,MATCH($B999,data_wkly!$C:$C,0),1)=0,"",INDEX(data_wkly!AC:AC,MATCH($B999,data_wkly!$C:$C,0),1)),"")</f>
        <v/>
      </c>
      <c r="AD999" s="21" t="str">
        <f>IFERROR(IF(INDEX(data_wkly!AD:AD,MATCH($B999,data_wkly!$C:$C,0),1)=0,"",INDEX(data_wkly!AD:AD,MATCH($B999,data_wkly!$C:$C,0),1)),"")</f>
        <v/>
      </c>
      <c r="AE999" s="157" t="str">
        <f t="shared" si="92"/>
        <v/>
      </c>
      <c r="AF999" s="154" t="str">
        <f>IFERROR(IF(INDEX(data_wkly!AF:AF,MATCH($B999,data_wkly!$C:$C,0),1)=0,"",INDEX(data_wkly!AF:AF,MATCH($B999,data_wkly!$C:$C,0),1)),"")</f>
        <v/>
      </c>
      <c r="AG999" s="153" t="str">
        <f>IFERROR(IF(AF999="","",INDEX(data_wkly!AG:AG,MATCH($B999,data_wkly!$C:$C,0),1)),"")</f>
        <v/>
      </c>
      <c r="AH999" s="153" t="str">
        <f>IFERROR(IF(INDEX(data_wkly!AH:AH,MATCH($B999,data_wkly!$C:$C,0),1)=0,"",INDEX(data_wkly!AH:AH,MATCH($B999,data_wkly!$C:$C,0),1)),"")</f>
        <v/>
      </c>
      <c r="AI999" s="153" t="str">
        <f>IFERROR(IF(INDEX(data_wkly!AI:AI,MATCH($B999,data_wkly!$C:$C,0),1)=0,"",INDEX(data_wkly!AI:AI,MATCH($B999,data_wkly!$C:$C,0),1)),"")</f>
        <v/>
      </c>
      <c r="AJ999" s="153" t="str">
        <f>IFERROR(IF(AI999="","",INDEX(data_wkly!AJ:AJ,MATCH($B999,data_wkly!$C:$C,0),1)),"")</f>
        <v/>
      </c>
      <c r="AK999" s="153" t="str">
        <f>IFERROR(IF(INDEX(data_wkly!AK:AK,MATCH($B999,data_wkly!$C:$C,0),1)=0,"",INDEX(data_wkly!AK:AK,MATCH($B999,data_wkly!$C:$C,0),1)),"")</f>
        <v/>
      </c>
      <c r="AL999" s="153" t="str">
        <f>IFERROR(IF(INDEX(data_wkly!AL:AL,MATCH($B999,data_wkly!$C:$C,0),1)=0,"",INDEX(data_wkly!AL:AL,MATCH($B999,data_wkly!$C:$C,0),1)),"")</f>
        <v/>
      </c>
      <c r="AM999" s="183" t="str">
        <f>IFERROR(IF(INDEX(data_wkly!AM:AM,MATCH($B999,data_wkly!$C:$C,0),1)=0,"",INDEX(data_wkly!AM:AM,MATCH($B999,data_wkly!$C:$C,0),1)),"")</f>
        <v/>
      </c>
      <c r="AN999" s="41" t="str">
        <f t="shared" si="91"/>
        <v/>
      </c>
      <c r="AO999" s="88">
        <f t="shared" si="96"/>
        <v>1</v>
      </c>
    </row>
    <row r="1000" spans="1:41">
      <c r="A1000" s="88" t="str">
        <f t="shared" si="94"/>
        <v/>
      </c>
      <c r="B1000" s="89" t="str">
        <f t="shared" si="95"/>
        <v/>
      </c>
      <c r="C1000" s="155" t="str">
        <f>IFERROR(IF(INDEX(data_wkly!D:D,MATCH($B1000,data_wkly!$C:$C,0),1)=0,"",INDEX(data_wkly!D:D,MATCH($B1000,data_wkly!$C:$C,0),1)),"")</f>
        <v/>
      </c>
      <c r="D1000" s="21" t="str">
        <f>IFERROR(IF(INDEX(data_wkly!E:E,MATCH($B1000,data_wkly!$C:$C,0),1)=0,"",INDEX(data_wkly!E:E,MATCH($B1000,data_wkly!$C:$C,0),1)),"")</f>
        <v/>
      </c>
      <c r="E1000" s="21" t="str">
        <f>IF(C1000="","",IFERROR(INDEX(data_wkly!F:F,MATCH($B1000,data_wkly!$C:$C,0),1),""))</f>
        <v/>
      </c>
      <c r="F1000" s="21" t="str">
        <f>IF(E1000="","",IFERROR(IF(INDEX(data_wkly!G:G,MATCH($B1000,data_wkly!$C:$C,0),1)=0,"",INDEX(data_wkly!G:G,MATCH($B1000,data_wkly!$C:$C,0),1)),""))</f>
        <v/>
      </c>
      <c r="G1000" s="21" t="str">
        <f>IFERROR(IF(INDEX(data_wkly!H:H,MATCH($B1000,data_wkly!$C:$C,0),1)=0,"",INDEX(data_wkly!H:H,MATCH($B1000,data_wkly!$C:$C,0),1)),"")</f>
        <v/>
      </c>
      <c r="H1000" s="21" t="str">
        <f>IF(C1000="","",IFERROR(INDEX(data_wkly!I:I,MATCH($B1000,data_wkly!$C:$C,0),1),""))</f>
        <v/>
      </c>
      <c r="I1000" s="21" t="str">
        <f>IF(H1000="","",IFERROR(IF(INDEX(data_wkly!J:J,MATCH($B1000,data_wkly!$C:$C,0),1)=0,"",INDEX(data_wkly!J:J,MATCH($B1000,data_wkly!$C:$C,0),1)),""))</f>
        <v/>
      </c>
      <c r="J1000" s="21" t="str">
        <f>IFERROR(IF(INDEX(data_wkly!K:K,MATCH($B1000,data_wkly!$C:$C,0),1)=0,"",INDEX(data_wkly!K:K,MATCH($B1000,data_wkly!$C:$C,0),1)),"")</f>
        <v/>
      </c>
      <c r="K1000" s="86" t="str">
        <f>IFERROR(IF(INDEX(data_wkly!L:L,MATCH($B1000,data_wkly!$C:$C,0),1)=0,"",INDEX(data_wkly!L:L,MATCH($B1000,data_wkly!$C:$C,0),1)),"")</f>
        <v/>
      </c>
      <c r="L1000" s="156"/>
      <c r="M1000" s="155" t="str">
        <f>IFERROR(IF(INDEX(data_wkly!M:M,MATCH($B1000,data_wkly!$C:$C,0),1)=0,"",INDEX(data_wkly!M:M,MATCH($B1000,data_wkly!$C:$C,0),1)),"")</f>
        <v/>
      </c>
      <c r="N1000" s="21" t="str">
        <f>IFERROR(IF(INDEX(data_wkly!N:N,MATCH($B1000,data_wkly!$C:$C,0),1)=0,"",INDEX(data_wkly!N:N,MATCH($B1000,data_wkly!$C:$C,0),1)),"")</f>
        <v/>
      </c>
      <c r="O1000" s="21" t="str">
        <f>IF(M1000="","",IFERROR(INDEX(data_wkly!O:O,MATCH($B1000,data_wkly!$C:$C,0),1),""))</f>
        <v/>
      </c>
      <c r="P1000" s="21" t="str">
        <f>IF(M1000="","",IFERROR(IF(INDEX(data_wkly!P:P,MATCH($B1000,data_wkly!$C:$C,0),1)=0,"",INDEX(data_wkly!P:P,MATCH($B1000,data_wkly!$C:$C,0),1)),""))</f>
        <v/>
      </c>
      <c r="Q1000" s="21" t="str">
        <f>IFERROR(IF(INDEX(data_wkly!Q:Q,MATCH($B1000,data_wkly!$C:$C,0),1)=0,"",INDEX(data_wkly!Q:Q,MATCH($B1000,data_wkly!$C:$C,0),1)),"")</f>
        <v/>
      </c>
      <c r="R1000" s="21" t="str">
        <f>IF(M1000="","",IFERROR(INDEX(data_wkly!R:R,MATCH($B1000,data_wkly!$C:$C,0),1),""))</f>
        <v/>
      </c>
      <c r="S1000" s="21" t="str">
        <f>IF(M1000="","",IFERROR(IF(INDEX(data_wkly!S:S,MATCH($B1000,data_wkly!$C:$C,0),1)=0,"",INDEX(data_wkly!S:S,MATCH($B1000,data_wkly!$C:$C,0),1)),""))</f>
        <v/>
      </c>
      <c r="T1000" s="21" t="str">
        <f>IFERROR(IF(INDEX(data_wkly!T:T,MATCH($B1000,data_wkly!$C:$C,0),1)=0,"",INDEX(data_wkly!T:T,MATCH($B1000,data_wkly!$C:$C,0),1)),"")</f>
        <v/>
      </c>
      <c r="U1000" s="86" t="str">
        <f>IFERROR(IF(INDEX(data_wkly!U:U,MATCH($B1000,data_wkly!$C:$C,0),1)=0,"",INDEX(data_wkly!U:U,MATCH($B1000,data_wkly!$C:$C,0),1)),"")</f>
        <v/>
      </c>
      <c r="V1000" s="157" t="str">
        <f t="shared" si="93"/>
        <v/>
      </c>
      <c r="W1000" s="152" t="str">
        <f>IFERROR(IF(INDEX(data_wkly!W:W,MATCH($B1000,data_wkly!$C:$C,0),1)=0,"",INDEX(data_wkly!W:W,MATCH($B1000,data_wkly!$C:$C,0),1)),"")</f>
        <v/>
      </c>
      <c r="X1000" s="21" t="str">
        <f>IFERROR(IF(INDEX(data_wkly!X:X,MATCH($B1000,data_wkly!$C:$C,0),1)=0,"",INDEX(data_wkly!X:X,MATCH($B1000,data_wkly!$C:$C,0),1)),"")</f>
        <v/>
      </c>
      <c r="Y1000" s="21" t="str">
        <f>IFERROR(IF(INDEX(data_wkly!Y:Y,MATCH($B1000,data_wkly!$C:$C,0),1)=0,"",INDEX(data_wkly!Y:Y,MATCH($B1000,data_wkly!$C:$C,0),1)),"")</f>
        <v/>
      </c>
      <c r="Z1000" s="21" t="str">
        <f>IFERROR(IF(INDEX(data_wkly!Z:Z,MATCH($B1000,data_wkly!$C:$C,0),1)=0,"",INDEX(data_wkly!Z:Z,MATCH($B1000,data_wkly!$C:$C,0),1)),"")</f>
        <v/>
      </c>
      <c r="AA1000" s="152" t="str">
        <f>IFERROR(IF(INDEX(data_wkly!AA:AA,MATCH($B1000,data_wkly!$C:$C,0),1)=0,"",INDEX(data_wkly!AA:AA,MATCH($B1000,data_wkly!$C:$C,0),1)),"")</f>
        <v/>
      </c>
      <c r="AB1000" s="21" t="str">
        <f>IFERROR(IF(INDEX(data_wkly!AB:AB,MATCH($B1000,data_wkly!$C:$C,0),1)=0,"",INDEX(data_wkly!AB:AB,MATCH($B1000,data_wkly!$C:$C,0),1)),"")</f>
        <v/>
      </c>
      <c r="AC1000" s="21" t="str">
        <f>IFERROR(IF(INDEX(data_wkly!AC:AC,MATCH($B1000,data_wkly!$C:$C,0),1)=0,"",INDEX(data_wkly!AC:AC,MATCH($B1000,data_wkly!$C:$C,0),1)),"")</f>
        <v/>
      </c>
      <c r="AD1000" s="21" t="str">
        <f>IFERROR(IF(INDEX(data_wkly!AD:AD,MATCH($B1000,data_wkly!$C:$C,0),1)=0,"",INDEX(data_wkly!AD:AD,MATCH($B1000,data_wkly!$C:$C,0),1)),"")</f>
        <v/>
      </c>
      <c r="AE1000" s="157" t="str">
        <f t="shared" si="92"/>
        <v/>
      </c>
      <c r="AF1000" s="154" t="str">
        <f>IFERROR(IF(INDEX(data_wkly!AF:AF,MATCH($B1000,data_wkly!$C:$C,0),1)=0,"",INDEX(data_wkly!AF:AF,MATCH($B1000,data_wkly!$C:$C,0),1)),"")</f>
        <v/>
      </c>
      <c r="AG1000" s="153" t="str">
        <f>IFERROR(IF(AF1000="","",INDEX(data_wkly!AG:AG,MATCH($B1000,data_wkly!$C:$C,0),1)),"")</f>
        <v/>
      </c>
      <c r="AH1000" s="153" t="str">
        <f>IFERROR(IF(INDEX(data_wkly!AH:AH,MATCH($B1000,data_wkly!$C:$C,0),1)=0,"",INDEX(data_wkly!AH:AH,MATCH($B1000,data_wkly!$C:$C,0),1)),"")</f>
        <v/>
      </c>
      <c r="AI1000" s="153" t="str">
        <f>IFERROR(IF(INDEX(data_wkly!AI:AI,MATCH($B1000,data_wkly!$C:$C,0),1)=0,"",INDEX(data_wkly!AI:AI,MATCH($B1000,data_wkly!$C:$C,0),1)),"")</f>
        <v/>
      </c>
      <c r="AJ1000" s="153" t="str">
        <f>IFERROR(IF(AI1000="","",INDEX(data_wkly!AJ:AJ,MATCH($B1000,data_wkly!$C:$C,0),1)),"")</f>
        <v/>
      </c>
      <c r="AK1000" s="153" t="str">
        <f>IFERROR(IF(INDEX(data_wkly!AK:AK,MATCH($B1000,data_wkly!$C:$C,0),1)=0,"",INDEX(data_wkly!AK:AK,MATCH($B1000,data_wkly!$C:$C,0),1)),"")</f>
        <v/>
      </c>
      <c r="AL1000" s="153" t="str">
        <f>IFERROR(IF(INDEX(data_wkly!AL:AL,MATCH($B1000,data_wkly!$C:$C,0),1)=0,"",INDEX(data_wkly!AL:AL,MATCH($B1000,data_wkly!$C:$C,0),1)),"")</f>
        <v/>
      </c>
      <c r="AM1000" s="183" t="str">
        <f>IFERROR(IF(INDEX(data_wkly!AM:AM,MATCH($B1000,data_wkly!$C:$C,0),1)=0,"",INDEX(data_wkly!AM:AM,MATCH($B1000,data_wkly!$C:$C,0),1)),"")</f>
        <v/>
      </c>
      <c r="AN1000" s="41" t="str">
        <f t="shared" si="91"/>
        <v/>
      </c>
      <c r="AO1000" s="88">
        <f t="shared" si="96"/>
        <v>2</v>
      </c>
    </row>
    <row r="1001" spans="1:41">
      <c r="A1001" s="88" t="str">
        <f t="shared" si="94"/>
        <v/>
      </c>
      <c r="B1001" s="89" t="str">
        <f t="shared" si="95"/>
        <v/>
      </c>
      <c r="C1001" s="155" t="str">
        <f>IFERROR(IF(INDEX(data_wkly!D:D,MATCH($B1001,data_wkly!$C:$C,0),1)=0,"",INDEX(data_wkly!D:D,MATCH($B1001,data_wkly!$C:$C,0),1)),"")</f>
        <v/>
      </c>
      <c r="D1001" s="21" t="str">
        <f>IFERROR(IF(INDEX(data_wkly!E:E,MATCH($B1001,data_wkly!$C:$C,0),1)=0,"",INDEX(data_wkly!E:E,MATCH($B1001,data_wkly!$C:$C,0),1)),"")</f>
        <v/>
      </c>
      <c r="E1001" s="21" t="str">
        <f>IF(C1001="","",IFERROR(INDEX(data_wkly!F:F,MATCH($B1001,data_wkly!$C:$C,0),1),""))</f>
        <v/>
      </c>
      <c r="F1001" s="21" t="str">
        <f>IF(E1001="","",IFERROR(IF(INDEX(data_wkly!G:G,MATCH($B1001,data_wkly!$C:$C,0),1)=0,"",INDEX(data_wkly!G:G,MATCH($B1001,data_wkly!$C:$C,0),1)),""))</f>
        <v/>
      </c>
      <c r="G1001" s="21" t="str">
        <f>IFERROR(IF(INDEX(data_wkly!H:H,MATCH($B1001,data_wkly!$C:$C,0),1)=0,"",INDEX(data_wkly!H:H,MATCH($B1001,data_wkly!$C:$C,0),1)),"")</f>
        <v/>
      </c>
      <c r="H1001" s="21" t="str">
        <f>IF(C1001="","",IFERROR(INDEX(data_wkly!I:I,MATCH($B1001,data_wkly!$C:$C,0),1),""))</f>
        <v/>
      </c>
      <c r="I1001" s="21" t="str">
        <f>IF(H1001="","",IFERROR(IF(INDEX(data_wkly!J:J,MATCH($B1001,data_wkly!$C:$C,0),1)=0,"",INDEX(data_wkly!J:J,MATCH($B1001,data_wkly!$C:$C,0),1)),""))</f>
        <v/>
      </c>
      <c r="J1001" s="21" t="str">
        <f>IFERROR(IF(INDEX(data_wkly!K:K,MATCH($B1001,data_wkly!$C:$C,0),1)=0,"",INDEX(data_wkly!K:K,MATCH($B1001,data_wkly!$C:$C,0),1)),"")</f>
        <v/>
      </c>
      <c r="K1001" s="86" t="str">
        <f>IFERROR(IF(INDEX(data_wkly!L:L,MATCH($B1001,data_wkly!$C:$C,0),1)=0,"",INDEX(data_wkly!L:L,MATCH($B1001,data_wkly!$C:$C,0),1)),"")</f>
        <v/>
      </c>
      <c r="L1001" s="156"/>
      <c r="M1001" s="155" t="str">
        <f>IFERROR(IF(INDEX(data_wkly!M:M,MATCH($B1001,data_wkly!$C:$C,0),1)=0,"",INDEX(data_wkly!M:M,MATCH($B1001,data_wkly!$C:$C,0),1)),"")</f>
        <v/>
      </c>
      <c r="N1001" s="21" t="str">
        <f>IFERROR(IF(INDEX(data_wkly!N:N,MATCH($B1001,data_wkly!$C:$C,0),1)=0,"",INDEX(data_wkly!N:N,MATCH($B1001,data_wkly!$C:$C,0),1)),"")</f>
        <v/>
      </c>
      <c r="O1001" s="21" t="str">
        <f>IF(M1001="","",IFERROR(INDEX(data_wkly!O:O,MATCH($B1001,data_wkly!$C:$C,0),1),""))</f>
        <v/>
      </c>
      <c r="P1001" s="21" t="str">
        <f>IF(M1001="","",IFERROR(IF(INDEX(data_wkly!P:P,MATCH($B1001,data_wkly!$C:$C,0),1)=0,"",INDEX(data_wkly!P:P,MATCH($B1001,data_wkly!$C:$C,0),1)),""))</f>
        <v/>
      </c>
      <c r="Q1001" s="21" t="str">
        <f>IFERROR(IF(INDEX(data_wkly!Q:Q,MATCH($B1001,data_wkly!$C:$C,0),1)=0,"",INDEX(data_wkly!Q:Q,MATCH($B1001,data_wkly!$C:$C,0),1)),"")</f>
        <v/>
      </c>
      <c r="R1001" s="21" t="str">
        <f>IF(M1001="","",IFERROR(INDEX(data_wkly!R:R,MATCH($B1001,data_wkly!$C:$C,0),1),""))</f>
        <v/>
      </c>
      <c r="S1001" s="21" t="str">
        <f>IF(M1001="","",IFERROR(IF(INDEX(data_wkly!S:S,MATCH($B1001,data_wkly!$C:$C,0),1)=0,"",INDEX(data_wkly!S:S,MATCH($B1001,data_wkly!$C:$C,0),1)),""))</f>
        <v/>
      </c>
      <c r="T1001" s="21" t="str">
        <f>IFERROR(IF(INDEX(data_wkly!T:T,MATCH($B1001,data_wkly!$C:$C,0),1)=0,"",INDEX(data_wkly!T:T,MATCH($B1001,data_wkly!$C:$C,0),1)),"")</f>
        <v/>
      </c>
      <c r="U1001" s="86" t="str">
        <f>IFERROR(IF(INDEX(data_wkly!U:U,MATCH($B1001,data_wkly!$C:$C,0),1)=0,"",INDEX(data_wkly!U:U,MATCH($B1001,data_wkly!$C:$C,0),1)),"")</f>
        <v/>
      </c>
      <c r="V1001" s="157" t="str">
        <f t="shared" si="93"/>
        <v/>
      </c>
      <c r="W1001" s="152" t="str">
        <f>IFERROR(IF(INDEX(data_wkly!W:W,MATCH($B1001,data_wkly!$C:$C,0),1)=0,"",INDEX(data_wkly!W:W,MATCH($B1001,data_wkly!$C:$C,0),1)),"")</f>
        <v/>
      </c>
      <c r="X1001" s="21" t="str">
        <f>IFERROR(IF(INDEX(data_wkly!X:X,MATCH($B1001,data_wkly!$C:$C,0),1)=0,"",INDEX(data_wkly!X:X,MATCH($B1001,data_wkly!$C:$C,0),1)),"")</f>
        <v/>
      </c>
      <c r="Y1001" s="21" t="str">
        <f>IFERROR(IF(INDEX(data_wkly!Y:Y,MATCH($B1001,data_wkly!$C:$C,0),1)=0,"",INDEX(data_wkly!Y:Y,MATCH($B1001,data_wkly!$C:$C,0),1)),"")</f>
        <v/>
      </c>
      <c r="Z1001" s="21" t="str">
        <f>IFERROR(IF(INDEX(data_wkly!Z:Z,MATCH($B1001,data_wkly!$C:$C,0),1)=0,"",INDEX(data_wkly!Z:Z,MATCH($B1001,data_wkly!$C:$C,0),1)),"")</f>
        <v/>
      </c>
      <c r="AA1001" s="152" t="str">
        <f>IFERROR(IF(INDEX(data_wkly!AA:AA,MATCH($B1001,data_wkly!$C:$C,0),1)=0,"",INDEX(data_wkly!AA:AA,MATCH($B1001,data_wkly!$C:$C,0),1)),"")</f>
        <v/>
      </c>
      <c r="AB1001" s="21" t="str">
        <f>IFERROR(IF(INDEX(data_wkly!AB:AB,MATCH($B1001,data_wkly!$C:$C,0),1)=0,"",INDEX(data_wkly!AB:AB,MATCH($B1001,data_wkly!$C:$C,0),1)),"")</f>
        <v/>
      </c>
      <c r="AC1001" s="21" t="str">
        <f>IFERROR(IF(INDEX(data_wkly!AC:AC,MATCH($B1001,data_wkly!$C:$C,0),1)=0,"",INDEX(data_wkly!AC:AC,MATCH($B1001,data_wkly!$C:$C,0),1)),"")</f>
        <v/>
      </c>
      <c r="AD1001" s="21" t="str">
        <f>IFERROR(IF(INDEX(data_wkly!AD:AD,MATCH($B1001,data_wkly!$C:$C,0),1)=0,"",INDEX(data_wkly!AD:AD,MATCH($B1001,data_wkly!$C:$C,0),1)),"")</f>
        <v/>
      </c>
      <c r="AE1001" s="157" t="str">
        <f t="shared" si="92"/>
        <v/>
      </c>
      <c r="AF1001" s="154" t="str">
        <f>IFERROR(IF(INDEX(data_wkly!AF:AF,MATCH($B1001,data_wkly!$C:$C,0),1)=0,"",INDEX(data_wkly!AF:AF,MATCH($B1001,data_wkly!$C:$C,0),1)),"")</f>
        <v/>
      </c>
      <c r="AG1001" s="153" t="str">
        <f>IFERROR(IF(AF1001="","",INDEX(data_wkly!AG:AG,MATCH($B1001,data_wkly!$C:$C,0),1)),"")</f>
        <v/>
      </c>
      <c r="AH1001" s="153" t="str">
        <f>IFERROR(IF(INDEX(data_wkly!AH:AH,MATCH($B1001,data_wkly!$C:$C,0),1)=0,"",INDEX(data_wkly!AH:AH,MATCH($B1001,data_wkly!$C:$C,0),1)),"")</f>
        <v/>
      </c>
      <c r="AI1001" s="153" t="str">
        <f>IFERROR(IF(INDEX(data_wkly!AI:AI,MATCH($B1001,data_wkly!$C:$C,0),1)=0,"",INDEX(data_wkly!AI:AI,MATCH($B1001,data_wkly!$C:$C,0),1)),"")</f>
        <v/>
      </c>
      <c r="AJ1001" s="153" t="str">
        <f>IFERROR(IF(AI1001="","",INDEX(data_wkly!AJ:AJ,MATCH($B1001,data_wkly!$C:$C,0),1)),"")</f>
        <v/>
      </c>
      <c r="AK1001" s="153" t="str">
        <f>IFERROR(IF(INDEX(data_wkly!AK:AK,MATCH($B1001,data_wkly!$C:$C,0),1)=0,"",INDEX(data_wkly!AK:AK,MATCH($B1001,data_wkly!$C:$C,0),1)),"")</f>
        <v/>
      </c>
      <c r="AL1001" s="153" t="str">
        <f>IFERROR(IF(INDEX(data_wkly!AL:AL,MATCH($B1001,data_wkly!$C:$C,0),1)=0,"",INDEX(data_wkly!AL:AL,MATCH($B1001,data_wkly!$C:$C,0),1)),"")</f>
        <v/>
      </c>
      <c r="AM1001" s="183" t="str">
        <f>IFERROR(IF(INDEX(data_wkly!AM:AM,MATCH($B1001,data_wkly!$C:$C,0),1)=0,"",INDEX(data_wkly!AM:AM,MATCH($B1001,data_wkly!$C:$C,0),1)),"")</f>
        <v/>
      </c>
      <c r="AN1001" s="41" t="str">
        <f t="shared" si="91"/>
        <v/>
      </c>
      <c r="AO1001" s="88">
        <f t="shared" si="96"/>
        <v>1</v>
      </c>
    </row>
    <row r="1002" spans="1:41">
      <c r="A1002" s="88" t="str">
        <f t="shared" si="94"/>
        <v/>
      </c>
      <c r="B1002" s="89" t="str">
        <f t="shared" si="95"/>
        <v/>
      </c>
      <c r="C1002" s="155" t="str">
        <f>IFERROR(IF(INDEX(data_wkly!D:D,MATCH($B1002,data_wkly!$C:$C,0),1)=0,"",INDEX(data_wkly!D:D,MATCH($B1002,data_wkly!$C:$C,0),1)),"")</f>
        <v/>
      </c>
      <c r="D1002" s="21" t="str">
        <f>IFERROR(IF(INDEX(data_wkly!E:E,MATCH($B1002,data_wkly!$C:$C,0),1)=0,"",INDEX(data_wkly!E:E,MATCH($B1002,data_wkly!$C:$C,0),1)),"")</f>
        <v/>
      </c>
      <c r="E1002" s="21" t="str">
        <f>IF(C1002="","",IFERROR(INDEX(data_wkly!F:F,MATCH($B1002,data_wkly!$C:$C,0),1),""))</f>
        <v/>
      </c>
      <c r="F1002" s="21" t="str">
        <f>IF(E1002="","",IFERROR(IF(INDEX(data_wkly!G:G,MATCH($B1002,data_wkly!$C:$C,0),1)=0,"",INDEX(data_wkly!G:G,MATCH($B1002,data_wkly!$C:$C,0),1)),""))</f>
        <v/>
      </c>
      <c r="G1002" s="21" t="str">
        <f>IFERROR(IF(INDEX(data_wkly!H:H,MATCH($B1002,data_wkly!$C:$C,0),1)=0,"",INDEX(data_wkly!H:H,MATCH($B1002,data_wkly!$C:$C,0),1)),"")</f>
        <v/>
      </c>
      <c r="H1002" s="21" t="str">
        <f>IF(C1002="","",IFERROR(INDEX(data_wkly!I:I,MATCH($B1002,data_wkly!$C:$C,0),1),""))</f>
        <v/>
      </c>
      <c r="I1002" s="21" t="str">
        <f>IF(H1002="","",IFERROR(IF(INDEX(data_wkly!J:J,MATCH($B1002,data_wkly!$C:$C,0),1)=0,"",INDEX(data_wkly!J:J,MATCH($B1002,data_wkly!$C:$C,0),1)),""))</f>
        <v/>
      </c>
      <c r="J1002" s="21" t="str">
        <f>IFERROR(IF(INDEX(data_wkly!K:K,MATCH($B1002,data_wkly!$C:$C,0),1)=0,"",INDEX(data_wkly!K:K,MATCH($B1002,data_wkly!$C:$C,0),1)),"")</f>
        <v/>
      </c>
      <c r="K1002" s="86" t="str">
        <f>IFERROR(IF(INDEX(data_wkly!L:L,MATCH($B1002,data_wkly!$C:$C,0),1)=0,"",INDEX(data_wkly!L:L,MATCH($B1002,data_wkly!$C:$C,0),1)),"")</f>
        <v/>
      </c>
      <c r="L1002" s="156"/>
      <c r="M1002" s="155" t="str">
        <f>IFERROR(IF(INDEX(data_wkly!M:M,MATCH($B1002,data_wkly!$C:$C,0),1)=0,"",INDEX(data_wkly!M:M,MATCH($B1002,data_wkly!$C:$C,0),1)),"")</f>
        <v/>
      </c>
      <c r="N1002" s="21" t="str">
        <f>IFERROR(IF(INDEX(data_wkly!N:N,MATCH($B1002,data_wkly!$C:$C,0),1)=0,"",INDEX(data_wkly!N:N,MATCH($B1002,data_wkly!$C:$C,0),1)),"")</f>
        <v/>
      </c>
      <c r="O1002" s="21" t="str">
        <f>IF(M1002="","",IFERROR(INDEX(data_wkly!O:O,MATCH($B1002,data_wkly!$C:$C,0),1),""))</f>
        <v/>
      </c>
      <c r="P1002" s="21" t="str">
        <f>IF(M1002="","",IFERROR(IF(INDEX(data_wkly!P:P,MATCH($B1002,data_wkly!$C:$C,0),1)=0,"",INDEX(data_wkly!P:P,MATCH($B1002,data_wkly!$C:$C,0),1)),""))</f>
        <v/>
      </c>
      <c r="Q1002" s="21" t="str">
        <f>IFERROR(IF(INDEX(data_wkly!Q:Q,MATCH($B1002,data_wkly!$C:$C,0),1)=0,"",INDEX(data_wkly!Q:Q,MATCH($B1002,data_wkly!$C:$C,0),1)),"")</f>
        <v/>
      </c>
      <c r="R1002" s="21" t="str">
        <f>IF(M1002="","",IFERROR(INDEX(data_wkly!R:R,MATCH($B1002,data_wkly!$C:$C,0),1),""))</f>
        <v/>
      </c>
      <c r="S1002" s="21" t="str">
        <f>IF(M1002="","",IFERROR(IF(INDEX(data_wkly!S:S,MATCH($B1002,data_wkly!$C:$C,0),1)=0,"",INDEX(data_wkly!S:S,MATCH($B1002,data_wkly!$C:$C,0),1)),""))</f>
        <v/>
      </c>
      <c r="T1002" s="21" t="str">
        <f>IFERROR(IF(INDEX(data_wkly!T:T,MATCH($B1002,data_wkly!$C:$C,0),1)=0,"",INDEX(data_wkly!T:T,MATCH($B1002,data_wkly!$C:$C,0),1)),"")</f>
        <v/>
      </c>
      <c r="U1002" s="86" t="str">
        <f>IFERROR(IF(INDEX(data_wkly!U:U,MATCH($B1002,data_wkly!$C:$C,0),1)=0,"",INDEX(data_wkly!U:U,MATCH($B1002,data_wkly!$C:$C,0),1)),"")</f>
        <v/>
      </c>
      <c r="V1002" s="157" t="str">
        <f t="shared" si="93"/>
        <v/>
      </c>
      <c r="W1002" s="152" t="str">
        <f>IFERROR(IF(INDEX(data_wkly!W:W,MATCH($B1002,data_wkly!$C:$C,0),1)=0,"",INDEX(data_wkly!W:W,MATCH($B1002,data_wkly!$C:$C,0),1)),"")</f>
        <v/>
      </c>
      <c r="X1002" s="21" t="str">
        <f>IFERROR(IF(INDEX(data_wkly!X:X,MATCH($B1002,data_wkly!$C:$C,0),1)=0,"",INDEX(data_wkly!X:X,MATCH($B1002,data_wkly!$C:$C,0),1)),"")</f>
        <v/>
      </c>
      <c r="Y1002" s="21" t="str">
        <f>IFERROR(IF(INDEX(data_wkly!Y:Y,MATCH($B1002,data_wkly!$C:$C,0),1)=0,"",INDEX(data_wkly!Y:Y,MATCH($B1002,data_wkly!$C:$C,0),1)),"")</f>
        <v/>
      </c>
      <c r="Z1002" s="21" t="str">
        <f>IFERROR(IF(INDEX(data_wkly!Z:Z,MATCH($B1002,data_wkly!$C:$C,0),1)=0,"",INDEX(data_wkly!Z:Z,MATCH($B1002,data_wkly!$C:$C,0),1)),"")</f>
        <v/>
      </c>
      <c r="AA1002" s="152" t="str">
        <f>IFERROR(IF(INDEX(data_wkly!AA:AA,MATCH($B1002,data_wkly!$C:$C,0),1)=0,"",INDEX(data_wkly!AA:AA,MATCH($B1002,data_wkly!$C:$C,0),1)),"")</f>
        <v/>
      </c>
      <c r="AB1002" s="21" t="str">
        <f>IFERROR(IF(INDEX(data_wkly!AB:AB,MATCH($B1002,data_wkly!$C:$C,0),1)=0,"",INDEX(data_wkly!AB:AB,MATCH($B1002,data_wkly!$C:$C,0),1)),"")</f>
        <v/>
      </c>
      <c r="AC1002" s="21" t="str">
        <f>IFERROR(IF(INDEX(data_wkly!AC:AC,MATCH($B1002,data_wkly!$C:$C,0),1)=0,"",INDEX(data_wkly!AC:AC,MATCH($B1002,data_wkly!$C:$C,0),1)),"")</f>
        <v/>
      </c>
      <c r="AD1002" s="21" t="str">
        <f>IFERROR(IF(INDEX(data_wkly!AD:AD,MATCH($B1002,data_wkly!$C:$C,0),1)=0,"",INDEX(data_wkly!AD:AD,MATCH($B1002,data_wkly!$C:$C,0),1)),"")</f>
        <v/>
      </c>
      <c r="AE1002" s="157" t="str">
        <f t="shared" si="92"/>
        <v/>
      </c>
      <c r="AF1002" s="154" t="str">
        <f>IFERROR(IF(INDEX(data_wkly!AF:AF,MATCH($B1002,data_wkly!$C:$C,0),1)=0,"",INDEX(data_wkly!AF:AF,MATCH($B1002,data_wkly!$C:$C,0),1)),"")</f>
        <v/>
      </c>
      <c r="AG1002" s="153" t="str">
        <f>IFERROR(IF(AF1002="","",INDEX(data_wkly!AG:AG,MATCH($B1002,data_wkly!$C:$C,0),1)),"")</f>
        <v/>
      </c>
      <c r="AH1002" s="153" t="str">
        <f>IFERROR(IF(INDEX(data_wkly!AH:AH,MATCH($B1002,data_wkly!$C:$C,0),1)=0,"",INDEX(data_wkly!AH:AH,MATCH($B1002,data_wkly!$C:$C,0),1)),"")</f>
        <v/>
      </c>
      <c r="AI1002" s="153" t="str">
        <f>IFERROR(IF(INDEX(data_wkly!AI:AI,MATCH($B1002,data_wkly!$C:$C,0),1)=0,"",INDEX(data_wkly!AI:AI,MATCH($B1002,data_wkly!$C:$C,0),1)),"")</f>
        <v/>
      </c>
      <c r="AJ1002" s="153" t="str">
        <f>IFERROR(IF(AI1002="","",INDEX(data_wkly!AJ:AJ,MATCH($B1002,data_wkly!$C:$C,0),1)),"")</f>
        <v/>
      </c>
      <c r="AK1002" s="153" t="str">
        <f>IFERROR(IF(INDEX(data_wkly!AK:AK,MATCH($B1002,data_wkly!$C:$C,0),1)=0,"",INDEX(data_wkly!AK:AK,MATCH($B1002,data_wkly!$C:$C,0),1)),"")</f>
        <v/>
      </c>
      <c r="AL1002" s="153" t="str">
        <f>IFERROR(IF(INDEX(data_wkly!AL:AL,MATCH($B1002,data_wkly!$C:$C,0),1)=0,"",INDEX(data_wkly!AL:AL,MATCH($B1002,data_wkly!$C:$C,0),1)),"")</f>
        <v/>
      </c>
      <c r="AM1002" s="183" t="str">
        <f>IFERROR(IF(INDEX(data_wkly!AM:AM,MATCH($B1002,data_wkly!$C:$C,0),1)=0,"",INDEX(data_wkly!AM:AM,MATCH($B1002,data_wkly!$C:$C,0),1)),"")</f>
        <v/>
      </c>
      <c r="AN1002" s="41" t="str">
        <f t="shared" si="91"/>
        <v/>
      </c>
      <c r="AO1002" s="88">
        <f t="shared" si="96"/>
        <v>2</v>
      </c>
    </row>
    <row r="1003" spans="1:41">
      <c r="A1003" s="88" t="str">
        <f t="shared" si="94"/>
        <v/>
      </c>
      <c r="B1003" s="89" t="str">
        <f t="shared" si="95"/>
        <v/>
      </c>
      <c r="C1003" s="155" t="str">
        <f>IFERROR(IF(INDEX(data_wkly!D:D,MATCH($B1003,data_wkly!$C:$C,0),1)=0,"",INDEX(data_wkly!D:D,MATCH($B1003,data_wkly!$C:$C,0),1)),"")</f>
        <v/>
      </c>
      <c r="D1003" s="21" t="str">
        <f>IFERROR(IF(INDEX(data_wkly!E:E,MATCH($B1003,data_wkly!$C:$C,0),1)=0,"",INDEX(data_wkly!E:E,MATCH($B1003,data_wkly!$C:$C,0),1)),"")</f>
        <v/>
      </c>
      <c r="E1003" s="21" t="str">
        <f>IF(C1003="","",IFERROR(INDEX(data_wkly!F:F,MATCH($B1003,data_wkly!$C:$C,0),1),""))</f>
        <v/>
      </c>
      <c r="F1003" s="21" t="str">
        <f>IF(E1003="","",IFERROR(IF(INDEX(data_wkly!G:G,MATCH($B1003,data_wkly!$C:$C,0),1)=0,"",INDEX(data_wkly!G:G,MATCH($B1003,data_wkly!$C:$C,0),1)),""))</f>
        <v/>
      </c>
      <c r="G1003" s="21" t="str">
        <f>IFERROR(IF(INDEX(data_wkly!H:H,MATCH($B1003,data_wkly!$C:$C,0),1)=0,"",INDEX(data_wkly!H:H,MATCH($B1003,data_wkly!$C:$C,0),1)),"")</f>
        <v/>
      </c>
      <c r="H1003" s="21" t="str">
        <f>IF(C1003="","",IFERROR(INDEX(data_wkly!I:I,MATCH($B1003,data_wkly!$C:$C,0),1),""))</f>
        <v/>
      </c>
      <c r="I1003" s="21" t="str">
        <f>IF(H1003="","",IFERROR(IF(INDEX(data_wkly!J:J,MATCH($B1003,data_wkly!$C:$C,0),1)=0,"",INDEX(data_wkly!J:J,MATCH($B1003,data_wkly!$C:$C,0),1)),""))</f>
        <v/>
      </c>
      <c r="J1003" s="21" t="str">
        <f>IFERROR(IF(INDEX(data_wkly!K:K,MATCH($B1003,data_wkly!$C:$C,0),1)=0,"",INDEX(data_wkly!K:K,MATCH($B1003,data_wkly!$C:$C,0),1)),"")</f>
        <v/>
      </c>
      <c r="K1003" s="86" t="str">
        <f>IFERROR(IF(INDEX(data_wkly!L:L,MATCH($B1003,data_wkly!$C:$C,0),1)=0,"",INDEX(data_wkly!L:L,MATCH($B1003,data_wkly!$C:$C,0),1)),"")</f>
        <v/>
      </c>
      <c r="L1003" s="156"/>
      <c r="M1003" s="155" t="str">
        <f>IFERROR(IF(INDEX(data_wkly!M:M,MATCH($B1003,data_wkly!$C:$C,0),1)=0,"",INDEX(data_wkly!M:M,MATCH($B1003,data_wkly!$C:$C,0),1)),"")</f>
        <v/>
      </c>
      <c r="N1003" s="21" t="str">
        <f>IFERROR(IF(INDEX(data_wkly!N:N,MATCH($B1003,data_wkly!$C:$C,0),1)=0,"",INDEX(data_wkly!N:N,MATCH($B1003,data_wkly!$C:$C,0),1)),"")</f>
        <v/>
      </c>
      <c r="O1003" s="21" t="str">
        <f>IF(M1003="","",IFERROR(INDEX(data_wkly!O:O,MATCH($B1003,data_wkly!$C:$C,0),1),""))</f>
        <v/>
      </c>
      <c r="P1003" s="21" t="str">
        <f>IF(M1003="","",IFERROR(IF(INDEX(data_wkly!P:P,MATCH($B1003,data_wkly!$C:$C,0),1)=0,"",INDEX(data_wkly!P:P,MATCH($B1003,data_wkly!$C:$C,0),1)),""))</f>
        <v/>
      </c>
      <c r="Q1003" s="21" t="str">
        <f>IFERROR(IF(INDEX(data_wkly!Q:Q,MATCH($B1003,data_wkly!$C:$C,0),1)=0,"",INDEX(data_wkly!Q:Q,MATCH($B1003,data_wkly!$C:$C,0),1)),"")</f>
        <v/>
      </c>
      <c r="R1003" s="21" t="str">
        <f>IF(M1003="","",IFERROR(INDEX(data_wkly!R:R,MATCH($B1003,data_wkly!$C:$C,0),1),""))</f>
        <v/>
      </c>
      <c r="S1003" s="21" t="str">
        <f>IF(M1003="","",IFERROR(IF(INDEX(data_wkly!S:S,MATCH($B1003,data_wkly!$C:$C,0),1)=0,"",INDEX(data_wkly!S:S,MATCH($B1003,data_wkly!$C:$C,0),1)),""))</f>
        <v/>
      </c>
      <c r="T1003" s="21" t="str">
        <f>IFERROR(IF(INDEX(data_wkly!T:T,MATCH($B1003,data_wkly!$C:$C,0),1)=0,"",INDEX(data_wkly!T:T,MATCH($B1003,data_wkly!$C:$C,0),1)),"")</f>
        <v/>
      </c>
      <c r="U1003" s="86" t="str">
        <f>IFERROR(IF(INDEX(data_wkly!U:U,MATCH($B1003,data_wkly!$C:$C,0),1)=0,"",INDEX(data_wkly!U:U,MATCH($B1003,data_wkly!$C:$C,0),1)),"")</f>
        <v/>
      </c>
      <c r="V1003" s="157" t="str">
        <f t="shared" si="93"/>
        <v/>
      </c>
      <c r="W1003" s="152" t="str">
        <f>IFERROR(IF(INDEX(data_wkly!W:W,MATCH($B1003,data_wkly!$C:$C,0),1)=0,"",INDEX(data_wkly!W:W,MATCH($B1003,data_wkly!$C:$C,0),1)),"")</f>
        <v/>
      </c>
      <c r="X1003" s="21" t="str">
        <f>IFERROR(IF(INDEX(data_wkly!X:X,MATCH($B1003,data_wkly!$C:$C,0),1)=0,"",INDEX(data_wkly!X:X,MATCH($B1003,data_wkly!$C:$C,0),1)),"")</f>
        <v/>
      </c>
      <c r="Y1003" s="21" t="str">
        <f>IFERROR(IF(INDEX(data_wkly!Y:Y,MATCH($B1003,data_wkly!$C:$C,0),1)=0,"",INDEX(data_wkly!Y:Y,MATCH($B1003,data_wkly!$C:$C,0),1)),"")</f>
        <v/>
      </c>
      <c r="Z1003" s="21" t="str">
        <f>IFERROR(IF(INDEX(data_wkly!Z:Z,MATCH($B1003,data_wkly!$C:$C,0),1)=0,"",INDEX(data_wkly!Z:Z,MATCH($B1003,data_wkly!$C:$C,0),1)),"")</f>
        <v/>
      </c>
      <c r="AA1003" s="152" t="str">
        <f>IFERROR(IF(INDEX(data_wkly!AA:AA,MATCH($B1003,data_wkly!$C:$C,0),1)=0,"",INDEX(data_wkly!AA:AA,MATCH($B1003,data_wkly!$C:$C,0),1)),"")</f>
        <v/>
      </c>
      <c r="AB1003" s="21" t="str">
        <f>IFERROR(IF(INDEX(data_wkly!AB:AB,MATCH($B1003,data_wkly!$C:$C,0),1)=0,"",INDEX(data_wkly!AB:AB,MATCH($B1003,data_wkly!$C:$C,0),1)),"")</f>
        <v/>
      </c>
      <c r="AC1003" s="21" t="str">
        <f>IFERROR(IF(INDEX(data_wkly!AC:AC,MATCH($B1003,data_wkly!$C:$C,0),1)=0,"",INDEX(data_wkly!AC:AC,MATCH($B1003,data_wkly!$C:$C,0),1)),"")</f>
        <v/>
      </c>
      <c r="AD1003" s="21" t="str">
        <f>IFERROR(IF(INDEX(data_wkly!AD:AD,MATCH($B1003,data_wkly!$C:$C,0),1)=0,"",INDEX(data_wkly!AD:AD,MATCH($B1003,data_wkly!$C:$C,0),1)),"")</f>
        <v/>
      </c>
      <c r="AE1003" s="157" t="str">
        <f t="shared" si="92"/>
        <v/>
      </c>
      <c r="AF1003" s="154" t="str">
        <f>IFERROR(IF(INDEX(data_wkly!AF:AF,MATCH($B1003,data_wkly!$C:$C,0),1)=0,"",INDEX(data_wkly!AF:AF,MATCH($B1003,data_wkly!$C:$C,0),1)),"")</f>
        <v/>
      </c>
      <c r="AG1003" s="153" t="str">
        <f>IFERROR(IF(AF1003="","",INDEX(data_wkly!AG:AG,MATCH($B1003,data_wkly!$C:$C,0),1)),"")</f>
        <v/>
      </c>
      <c r="AH1003" s="153" t="str">
        <f>IFERROR(IF(INDEX(data_wkly!AH:AH,MATCH($B1003,data_wkly!$C:$C,0),1)=0,"",INDEX(data_wkly!AH:AH,MATCH($B1003,data_wkly!$C:$C,0),1)),"")</f>
        <v/>
      </c>
      <c r="AI1003" s="153" t="str">
        <f>IFERROR(IF(INDEX(data_wkly!AI:AI,MATCH($B1003,data_wkly!$C:$C,0),1)=0,"",INDEX(data_wkly!AI:AI,MATCH($B1003,data_wkly!$C:$C,0),1)),"")</f>
        <v/>
      </c>
      <c r="AJ1003" s="153" t="str">
        <f>IFERROR(IF(AI1003="","",INDEX(data_wkly!AJ:AJ,MATCH($B1003,data_wkly!$C:$C,0),1)),"")</f>
        <v/>
      </c>
      <c r="AK1003" s="153" t="str">
        <f>IFERROR(IF(INDEX(data_wkly!AK:AK,MATCH($B1003,data_wkly!$C:$C,0),1)=0,"",INDEX(data_wkly!AK:AK,MATCH($B1003,data_wkly!$C:$C,0),1)),"")</f>
        <v/>
      </c>
      <c r="AL1003" s="153" t="str">
        <f>IFERROR(IF(INDEX(data_wkly!AL:AL,MATCH($B1003,data_wkly!$C:$C,0),1)=0,"",INDEX(data_wkly!AL:AL,MATCH($B1003,data_wkly!$C:$C,0),1)),"")</f>
        <v/>
      </c>
      <c r="AM1003" s="183" t="str">
        <f>IFERROR(IF(INDEX(data_wkly!AM:AM,MATCH($B1003,data_wkly!$C:$C,0),1)=0,"",INDEX(data_wkly!AM:AM,MATCH($B1003,data_wkly!$C:$C,0),1)),"")</f>
        <v/>
      </c>
      <c r="AN1003" s="41" t="str">
        <f t="shared" si="91"/>
        <v/>
      </c>
      <c r="AO1003" s="88">
        <f t="shared" si="96"/>
        <v>1</v>
      </c>
    </row>
    <row r="1004" spans="1:41">
      <c r="A1004" s="88" t="str">
        <f t="shared" si="94"/>
        <v/>
      </c>
      <c r="B1004" s="89" t="str">
        <f t="shared" si="95"/>
        <v/>
      </c>
      <c r="C1004" s="155" t="str">
        <f>IFERROR(IF(INDEX(data_wkly!D:D,MATCH($B1004,data_wkly!$C:$C,0),1)=0,"",INDEX(data_wkly!D:D,MATCH($B1004,data_wkly!$C:$C,0),1)),"")</f>
        <v/>
      </c>
      <c r="D1004" s="21" t="str">
        <f>IFERROR(IF(INDEX(data_wkly!E:E,MATCH($B1004,data_wkly!$C:$C,0),1)=0,"",INDEX(data_wkly!E:E,MATCH($B1004,data_wkly!$C:$C,0),1)),"")</f>
        <v/>
      </c>
      <c r="E1004" s="21" t="str">
        <f>IF(C1004="","",IFERROR(INDEX(data_wkly!F:F,MATCH($B1004,data_wkly!$C:$C,0),1),""))</f>
        <v/>
      </c>
      <c r="F1004" s="21" t="str">
        <f>IF(E1004="","",IFERROR(IF(INDEX(data_wkly!G:G,MATCH($B1004,data_wkly!$C:$C,0),1)=0,"",INDEX(data_wkly!G:G,MATCH($B1004,data_wkly!$C:$C,0),1)),""))</f>
        <v/>
      </c>
      <c r="G1004" s="21" t="str">
        <f>IFERROR(IF(INDEX(data_wkly!H:H,MATCH($B1004,data_wkly!$C:$C,0),1)=0,"",INDEX(data_wkly!H:H,MATCH($B1004,data_wkly!$C:$C,0),1)),"")</f>
        <v/>
      </c>
      <c r="H1004" s="21" t="str">
        <f>IF(C1004="","",IFERROR(INDEX(data_wkly!I:I,MATCH($B1004,data_wkly!$C:$C,0),1),""))</f>
        <v/>
      </c>
      <c r="I1004" s="21" t="str">
        <f>IF(H1004="","",IFERROR(IF(INDEX(data_wkly!J:J,MATCH($B1004,data_wkly!$C:$C,0),1)=0,"",INDEX(data_wkly!J:J,MATCH($B1004,data_wkly!$C:$C,0),1)),""))</f>
        <v/>
      </c>
      <c r="J1004" s="21" t="str">
        <f>IFERROR(IF(INDEX(data_wkly!K:K,MATCH($B1004,data_wkly!$C:$C,0),1)=0,"",INDEX(data_wkly!K:K,MATCH($B1004,data_wkly!$C:$C,0),1)),"")</f>
        <v/>
      </c>
      <c r="K1004" s="86" t="str">
        <f>IFERROR(IF(INDEX(data_wkly!L:L,MATCH($B1004,data_wkly!$C:$C,0),1)=0,"",INDEX(data_wkly!L:L,MATCH($B1004,data_wkly!$C:$C,0),1)),"")</f>
        <v/>
      </c>
      <c r="L1004" s="156"/>
      <c r="M1004" s="155" t="str">
        <f>IFERROR(IF(INDEX(data_wkly!M:M,MATCH($B1004,data_wkly!$C:$C,0),1)=0,"",INDEX(data_wkly!M:M,MATCH($B1004,data_wkly!$C:$C,0),1)),"")</f>
        <v/>
      </c>
      <c r="N1004" s="21" t="str">
        <f>IFERROR(IF(INDEX(data_wkly!N:N,MATCH($B1004,data_wkly!$C:$C,0),1)=0,"",INDEX(data_wkly!N:N,MATCH($B1004,data_wkly!$C:$C,0),1)),"")</f>
        <v/>
      </c>
      <c r="O1004" s="21" t="str">
        <f>IF(M1004="","",IFERROR(INDEX(data_wkly!O:O,MATCH($B1004,data_wkly!$C:$C,0),1),""))</f>
        <v/>
      </c>
      <c r="P1004" s="21" t="str">
        <f>IF(M1004="","",IFERROR(IF(INDEX(data_wkly!P:P,MATCH($B1004,data_wkly!$C:$C,0),1)=0,"",INDEX(data_wkly!P:P,MATCH($B1004,data_wkly!$C:$C,0),1)),""))</f>
        <v/>
      </c>
      <c r="Q1004" s="21" t="str">
        <f>IFERROR(IF(INDEX(data_wkly!Q:Q,MATCH($B1004,data_wkly!$C:$C,0),1)=0,"",INDEX(data_wkly!Q:Q,MATCH($B1004,data_wkly!$C:$C,0),1)),"")</f>
        <v/>
      </c>
      <c r="R1004" s="21" t="str">
        <f>IF(M1004="","",IFERROR(INDEX(data_wkly!R:R,MATCH($B1004,data_wkly!$C:$C,0),1),""))</f>
        <v/>
      </c>
      <c r="S1004" s="21" t="str">
        <f>IF(M1004="","",IFERROR(IF(INDEX(data_wkly!S:S,MATCH($B1004,data_wkly!$C:$C,0),1)=0,"",INDEX(data_wkly!S:S,MATCH($B1004,data_wkly!$C:$C,0),1)),""))</f>
        <v/>
      </c>
      <c r="T1004" s="21" t="str">
        <f>IFERROR(IF(INDEX(data_wkly!T:T,MATCH($B1004,data_wkly!$C:$C,0),1)=0,"",INDEX(data_wkly!T:T,MATCH($B1004,data_wkly!$C:$C,0),1)),"")</f>
        <v/>
      </c>
      <c r="U1004" s="86" t="str">
        <f>IFERROR(IF(INDEX(data_wkly!U:U,MATCH($B1004,data_wkly!$C:$C,0),1)=0,"",INDEX(data_wkly!U:U,MATCH($B1004,data_wkly!$C:$C,0),1)),"")</f>
        <v/>
      </c>
      <c r="V1004" s="157" t="str">
        <f t="shared" si="93"/>
        <v/>
      </c>
      <c r="W1004" s="152" t="str">
        <f>IFERROR(IF(INDEX(data_wkly!W:W,MATCH($B1004,data_wkly!$C:$C,0),1)=0,"",INDEX(data_wkly!W:W,MATCH($B1004,data_wkly!$C:$C,0),1)),"")</f>
        <v/>
      </c>
      <c r="X1004" s="21" t="str">
        <f>IFERROR(IF(INDEX(data_wkly!X:X,MATCH($B1004,data_wkly!$C:$C,0),1)=0,"",INDEX(data_wkly!X:X,MATCH($B1004,data_wkly!$C:$C,0),1)),"")</f>
        <v/>
      </c>
      <c r="Y1004" s="21" t="str">
        <f>IFERROR(IF(INDEX(data_wkly!Y:Y,MATCH($B1004,data_wkly!$C:$C,0),1)=0,"",INDEX(data_wkly!Y:Y,MATCH($B1004,data_wkly!$C:$C,0),1)),"")</f>
        <v/>
      </c>
      <c r="Z1004" s="21" t="str">
        <f>IFERROR(IF(INDEX(data_wkly!Z:Z,MATCH($B1004,data_wkly!$C:$C,0),1)=0,"",INDEX(data_wkly!Z:Z,MATCH($B1004,data_wkly!$C:$C,0),1)),"")</f>
        <v/>
      </c>
      <c r="AA1004" s="152" t="str">
        <f>IFERROR(IF(INDEX(data_wkly!AA:AA,MATCH($B1004,data_wkly!$C:$C,0),1)=0,"",INDEX(data_wkly!AA:AA,MATCH($B1004,data_wkly!$C:$C,0),1)),"")</f>
        <v/>
      </c>
      <c r="AB1004" s="21" t="str">
        <f>IFERROR(IF(INDEX(data_wkly!AB:AB,MATCH($B1004,data_wkly!$C:$C,0),1)=0,"",INDEX(data_wkly!AB:AB,MATCH($B1004,data_wkly!$C:$C,0),1)),"")</f>
        <v/>
      </c>
      <c r="AC1004" s="21" t="str">
        <f>IFERROR(IF(INDEX(data_wkly!AC:AC,MATCH($B1004,data_wkly!$C:$C,0),1)=0,"",INDEX(data_wkly!AC:AC,MATCH($B1004,data_wkly!$C:$C,0),1)),"")</f>
        <v/>
      </c>
      <c r="AD1004" s="21" t="str">
        <f>IFERROR(IF(INDEX(data_wkly!AD:AD,MATCH($B1004,data_wkly!$C:$C,0),1)=0,"",INDEX(data_wkly!AD:AD,MATCH($B1004,data_wkly!$C:$C,0),1)),"")</f>
        <v/>
      </c>
      <c r="AE1004" s="157" t="str">
        <f t="shared" si="92"/>
        <v/>
      </c>
      <c r="AF1004" s="154" t="str">
        <f>IFERROR(IF(INDEX(data_wkly!AF:AF,MATCH($B1004,data_wkly!$C:$C,0),1)=0,"",INDEX(data_wkly!AF:AF,MATCH($B1004,data_wkly!$C:$C,0),1)),"")</f>
        <v/>
      </c>
      <c r="AG1004" s="153" t="str">
        <f>IFERROR(IF(AF1004="","",INDEX(data_wkly!AG:AG,MATCH($B1004,data_wkly!$C:$C,0),1)),"")</f>
        <v/>
      </c>
      <c r="AH1004" s="153" t="str">
        <f>IFERROR(IF(INDEX(data_wkly!AH:AH,MATCH($B1004,data_wkly!$C:$C,0),1)=0,"",INDEX(data_wkly!AH:AH,MATCH($B1004,data_wkly!$C:$C,0),1)),"")</f>
        <v/>
      </c>
      <c r="AI1004" s="153" t="str">
        <f>IFERROR(IF(INDEX(data_wkly!AI:AI,MATCH($B1004,data_wkly!$C:$C,0),1)=0,"",INDEX(data_wkly!AI:AI,MATCH($B1004,data_wkly!$C:$C,0),1)),"")</f>
        <v/>
      </c>
      <c r="AJ1004" s="153" t="str">
        <f>IFERROR(IF(AI1004="","",INDEX(data_wkly!AJ:AJ,MATCH($B1004,data_wkly!$C:$C,0),1)),"")</f>
        <v/>
      </c>
      <c r="AK1004" s="153" t="str">
        <f>IFERROR(IF(INDEX(data_wkly!AK:AK,MATCH($B1004,data_wkly!$C:$C,0),1)=0,"",INDEX(data_wkly!AK:AK,MATCH($B1004,data_wkly!$C:$C,0),1)),"")</f>
        <v/>
      </c>
      <c r="AL1004" s="153" t="str">
        <f>IFERROR(IF(INDEX(data_wkly!AL:AL,MATCH($B1004,data_wkly!$C:$C,0),1)=0,"",INDEX(data_wkly!AL:AL,MATCH($B1004,data_wkly!$C:$C,0),1)),"")</f>
        <v/>
      </c>
      <c r="AM1004" s="183" t="str">
        <f>IFERROR(IF(INDEX(data_wkly!AM:AM,MATCH($B1004,data_wkly!$C:$C,0),1)=0,"",INDEX(data_wkly!AM:AM,MATCH($B1004,data_wkly!$C:$C,0),1)),"")</f>
        <v/>
      </c>
      <c r="AN1004" s="41" t="str">
        <f t="shared" si="91"/>
        <v/>
      </c>
      <c r="AO1004" s="88">
        <f t="shared" si="96"/>
        <v>2</v>
      </c>
    </row>
    <row r="1005" spans="1:41">
      <c r="A1005" s="88" t="str">
        <f t="shared" si="94"/>
        <v/>
      </c>
      <c r="B1005" s="89" t="str">
        <f t="shared" si="95"/>
        <v/>
      </c>
      <c r="C1005" s="155" t="str">
        <f>IFERROR(IF(INDEX(data_wkly!D:D,MATCH($B1005,data_wkly!$C:$C,0),1)=0,"",INDEX(data_wkly!D:D,MATCH($B1005,data_wkly!$C:$C,0),1)),"")</f>
        <v/>
      </c>
      <c r="D1005" s="21" t="str">
        <f>IFERROR(IF(INDEX(data_wkly!E:E,MATCH($B1005,data_wkly!$C:$C,0),1)=0,"",INDEX(data_wkly!E:E,MATCH($B1005,data_wkly!$C:$C,0),1)),"")</f>
        <v/>
      </c>
      <c r="E1005" s="21" t="str">
        <f>IF(C1005="","",IFERROR(INDEX(data_wkly!F:F,MATCH($B1005,data_wkly!$C:$C,0),1),""))</f>
        <v/>
      </c>
      <c r="F1005" s="21" t="str">
        <f>IF(E1005="","",IFERROR(IF(INDEX(data_wkly!G:G,MATCH($B1005,data_wkly!$C:$C,0),1)=0,"",INDEX(data_wkly!G:G,MATCH($B1005,data_wkly!$C:$C,0),1)),""))</f>
        <v/>
      </c>
      <c r="G1005" s="21" t="str">
        <f>IFERROR(IF(INDEX(data_wkly!H:H,MATCH($B1005,data_wkly!$C:$C,0),1)=0,"",INDEX(data_wkly!H:H,MATCH($B1005,data_wkly!$C:$C,0),1)),"")</f>
        <v/>
      </c>
      <c r="H1005" s="21" t="str">
        <f>IF(C1005="","",IFERROR(INDEX(data_wkly!I:I,MATCH($B1005,data_wkly!$C:$C,0),1),""))</f>
        <v/>
      </c>
      <c r="I1005" s="21" t="str">
        <f>IF(H1005="","",IFERROR(IF(INDEX(data_wkly!J:J,MATCH($B1005,data_wkly!$C:$C,0),1)=0,"",INDEX(data_wkly!J:J,MATCH($B1005,data_wkly!$C:$C,0),1)),""))</f>
        <v/>
      </c>
      <c r="J1005" s="21" t="str">
        <f>IFERROR(IF(INDEX(data_wkly!K:K,MATCH($B1005,data_wkly!$C:$C,0),1)=0,"",INDEX(data_wkly!K:K,MATCH($B1005,data_wkly!$C:$C,0),1)),"")</f>
        <v/>
      </c>
      <c r="K1005" s="86" t="str">
        <f>IFERROR(IF(INDEX(data_wkly!L:L,MATCH($B1005,data_wkly!$C:$C,0),1)=0,"",INDEX(data_wkly!L:L,MATCH($B1005,data_wkly!$C:$C,0),1)),"")</f>
        <v/>
      </c>
      <c r="L1005" s="156"/>
      <c r="M1005" s="155" t="str">
        <f>IFERROR(IF(INDEX(data_wkly!M:M,MATCH($B1005,data_wkly!$C:$C,0),1)=0,"",INDEX(data_wkly!M:M,MATCH($B1005,data_wkly!$C:$C,0),1)),"")</f>
        <v/>
      </c>
      <c r="N1005" s="21" t="str">
        <f>IFERROR(IF(INDEX(data_wkly!N:N,MATCH($B1005,data_wkly!$C:$C,0),1)=0,"",INDEX(data_wkly!N:N,MATCH($B1005,data_wkly!$C:$C,0),1)),"")</f>
        <v/>
      </c>
      <c r="O1005" s="21" t="str">
        <f>IF(M1005="","",IFERROR(INDEX(data_wkly!O:O,MATCH($B1005,data_wkly!$C:$C,0),1),""))</f>
        <v/>
      </c>
      <c r="P1005" s="21" t="str">
        <f>IF(M1005="","",IFERROR(IF(INDEX(data_wkly!P:P,MATCH($B1005,data_wkly!$C:$C,0),1)=0,"",INDEX(data_wkly!P:P,MATCH($B1005,data_wkly!$C:$C,0),1)),""))</f>
        <v/>
      </c>
      <c r="Q1005" s="21" t="str">
        <f>IFERROR(IF(INDEX(data_wkly!Q:Q,MATCH($B1005,data_wkly!$C:$C,0),1)=0,"",INDEX(data_wkly!Q:Q,MATCH($B1005,data_wkly!$C:$C,0),1)),"")</f>
        <v/>
      </c>
      <c r="R1005" s="21" t="str">
        <f>IF(M1005="","",IFERROR(INDEX(data_wkly!R:R,MATCH($B1005,data_wkly!$C:$C,0),1),""))</f>
        <v/>
      </c>
      <c r="S1005" s="21" t="str">
        <f>IF(M1005="","",IFERROR(IF(INDEX(data_wkly!S:S,MATCH($B1005,data_wkly!$C:$C,0),1)=0,"",INDEX(data_wkly!S:S,MATCH($B1005,data_wkly!$C:$C,0),1)),""))</f>
        <v/>
      </c>
      <c r="T1005" s="21" t="str">
        <f>IFERROR(IF(INDEX(data_wkly!T:T,MATCH($B1005,data_wkly!$C:$C,0),1)=0,"",INDEX(data_wkly!T:T,MATCH($B1005,data_wkly!$C:$C,0),1)),"")</f>
        <v/>
      </c>
      <c r="U1005" s="86" t="str">
        <f>IFERROR(IF(INDEX(data_wkly!U:U,MATCH($B1005,data_wkly!$C:$C,0),1)=0,"",INDEX(data_wkly!U:U,MATCH($B1005,data_wkly!$C:$C,0),1)),"")</f>
        <v/>
      </c>
      <c r="V1005" s="157" t="str">
        <f t="shared" si="93"/>
        <v/>
      </c>
      <c r="W1005" s="152" t="str">
        <f>IFERROR(IF(INDEX(data_wkly!W:W,MATCH($B1005,data_wkly!$C:$C,0),1)=0,"",INDEX(data_wkly!W:W,MATCH($B1005,data_wkly!$C:$C,0),1)),"")</f>
        <v/>
      </c>
      <c r="X1005" s="21" t="str">
        <f>IFERROR(IF(INDEX(data_wkly!X:X,MATCH($B1005,data_wkly!$C:$C,0),1)=0,"",INDEX(data_wkly!X:X,MATCH($B1005,data_wkly!$C:$C,0),1)),"")</f>
        <v/>
      </c>
      <c r="Y1005" s="21" t="str">
        <f>IFERROR(IF(INDEX(data_wkly!Y:Y,MATCH($B1005,data_wkly!$C:$C,0),1)=0,"",INDEX(data_wkly!Y:Y,MATCH($B1005,data_wkly!$C:$C,0),1)),"")</f>
        <v/>
      </c>
      <c r="Z1005" s="21" t="str">
        <f>IFERROR(IF(INDEX(data_wkly!Z:Z,MATCH($B1005,data_wkly!$C:$C,0),1)=0,"",INDEX(data_wkly!Z:Z,MATCH($B1005,data_wkly!$C:$C,0),1)),"")</f>
        <v/>
      </c>
      <c r="AA1005" s="152" t="str">
        <f>IFERROR(IF(INDEX(data_wkly!AA:AA,MATCH($B1005,data_wkly!$C:$C,0),1)=0,"",INDEX(data_wkly!AA:AA,MATCH($B1005,data_wkly!$C:$C,0),1)),"")</f>
        <v/>
      </c>
      <c r="AB1005" s="21" t="str">
        <f>IFERROR(IF(INDEX(data_wkly!AB:AB,MATCH($B1005,data_wkly!$C:$C,0),1)=0,"",INDEX(data_wkly!AB:AB,MATCH($B1005,data_wkly!$C:$C,0),1)),"")</f>
        <v/>
      </c>
      <c r="AC1005" s="21" t="str">
        <f>IFERROR(IF(INDEX(data_wkly!AC:AC,MATCH($B1005,data_wkly!$C:$C,0),1)=0,"",INDEX(data_wkly!AC:AC,MATCH($B1005,data_wkly!$C:$C,0),1)),"")</f>
        <v/>
      </c>
      <c r="AD1005" s="21" t="str">
        <f>IFERROR(IF(INDEX(data_wkly!AD:AD,MATCH($B1005,data_wkly!$C:$C,0),1)=0,"",INDEX(data_wkly!AD:AD,MATCH($B1005,data_wkly!$C:$C,0),1)),"")</f>
        <v/>
      </c>
      <c r="AE1005" s="157" t="str">
        <f t="shared" si="92"/>
        <v/>
      </c>
      <c r="AF1005" s="154" t="str">
        <f>IFERROR(IF(INDEX(data_wkly!AF:AF,MATCH($B1005,data_wkly!$C:$C,0),1)=0,"",INDEX(data_wkly!AF:AF,MATCH($B1005,data_wkly!$C:$C,0),1)),"")</f>
        <v/>
      </c>
      <c r="AG1005" s="153" t="str">
        <f>IFERROR(IF(AF1005="","",INDEX(data_wkly!AG:AG,MATCH($B1005,data_wkly!$C:$C,0),1)),"")</f>
        <v/>
      </c>
      <c r="AH1005" s="153" t="str">
        <f>IFERROR(IF(INDEX(data_wkly!AH:AH,MATCH($B1005,data_wkly!$C:$C,0),1)=0,"",INDEX(data_wkly!AH:AH,MATCH($B1005,data_wkly!$C:$C,0),1)),"")</f>
        <v/>
      </c>
      <c r="AI1005" s="153" t="str">
        <f>IFERROR(IF(INDEX(data_wkly!AI:AI,MATCH($B1005,data_wkly!$C:$C,0),1)=0,"",INDEX(data_wkly!AI:AI,MATCH($B1005,data_wkly!$C:$C,0),1)),"")</f>
        <v/>
      </c>
      <c r="AJ1005" s="153" t="str">
        <f>IFERROR(IF(AI1005="","",INDEX(data_wkly!AJ:AJ,MATCH($B1005,data_wkly!$C:$C,0),1)),"")</f>
        <v/>
      </c>
      <c r="AK1005" s="153" t="str">
        <f>IFERROR(IF(INDEX(data_wkly!AK:AK,MATCH($B1005,data_wkly!$C:$C,0),1)=0,"",INDEX(data_wkly!AK:AK,MATCH($B1005,data_wkly!$C:$C,0),1)),"")</f>
        <v/>
      </c>
      <c r="AL1005" s="153" t="str">
        <f>IFERROR(IF(INDEX(data_wkly!AL:AL,MATCH($B1005,data_wkly!$C:$C,0),1)=0,"",INDEX(data_wkly!AL:AL,MATCH($B1005,data_wkly!$C:$C,0),1)),"")</f>
        <v/>
      </c>
      <c r="AM1005" s="183" t="str">
        <f>IFERROR(IF(INDEX(data_wkly!AM:AM,MATCH($B1005,data_wkly!$C:$C,0),1)=0,"",INDEX(data_wkly!AM:AM,MATCH($B1005,data_wkly!$C:$C,0),1)),"")</f>
        <v/>
      </c>
      <c r="AN1005" s="41" t="str">
        <f t="shared" si="91"/>
        <v/>
      </c>
      <c r="AO1005" s="88">
        <f t="shared" si="96"/>
        <v>1</v>
      </c>
    </row>
    <row r="1006" spans="1:41">
      <c r="A1006" s="88" t="str">
        <f t="shared" si="94"/>
        <v/>
      </c>
      <c r="B1006" s="89" t="str">
        <f t="shared" si="95"/>
        <v/>
      </c>
      <c r="C1006" s="155" t="str">
        <f>IFERROR(IF(INDEX(data_wkly!D:D,MATCH($B1006,data_wkly!$C:$C,0),1)=0,"",INDEX(data_wkly!D:D,MATCH($B1006,data_wkly!$C:$C,0),1)),"")</f>
        <v/>
      </c>
      <c r="D1006" s="21" t="str">
        <f>IFERROR(IF(INDEX(data_wkly!E:E,MATCH($B1006,data_wkly!$C:$C,0),1)=0,"",INDEX(data_wkly!E:E,MATCH($B1006,data_wkly!$C:$C,0),1)),"")</f>
        <v/>
      </c>
      <c r="E1006" s="21" t="str">
        <f>IF(C1006="","",IFERROR(INDEX(data_wkly!F:F,MATCH($B1006,data_wkly!$C:$C,0),1),""))</f>
        <v/>
      </c>
      <c r="F1006" s="21" t="str">
        <f>IF(E1006="","",IFERROR(IF(INDEX(data_wkly!G:G,MATCH($B1006,data_wkly!$C:$C,0),1)=0,"",INDEX(data_wkly!G:G,MATCH($B1006,data_wkly!$C:$C,0),1)),""))</f>
        <v/>
      </c>
      <c r="G1006" s="21" t="str">
        <f>IFERROR(IF(INDEX(data_wkly!H:H,MATCH($B1006,data_wkly!$C:$C,0),1)=0,"",INDEX(data_wkly!H:H,MATCH($B1006,data_wkly!$C:$C,0),1)),"")</f>
        <v/>
      </c>
      <c r="H1006" s="21" t="str">
        <f>IF(C1006="","",IFERROR(INDEX(data_wkly!I:I,MATCH($B1006,data_wkly!$C:$C,0),1),""))</f>
        <v/>
      </c>
      <c r="I1006" s="21" t="str">
        <f>IF(H1006="","",IFERROR(IF(INDEX(data_wkly!J:J,MATCH($B1006,data_wkly!$C:$C,0),1)=0,"",INDEX(data_wkly!J:J,MATCH($B1006,data_wkly!$C:$C,0),1)),""))</f>
        <v/>
      </c>
      <c r="J1006" s="21" t="str">
        <f>IFERROR(IF(INDEX(data_wkly!K:K,MATCH($B1006,data_wkly!$C:$C,0),1)=0,"",INDEX(data_wkly!K:K,MATCH($B1006,data_wkly!$C:$C,0),1)),"")</f>
        <v/>
      </c>
      <c r="K1006" s="86" t="str">
        <f>IFERROR(IF(INDEX(data_wkly!L:L,MATCH($B1006,data_wkly!$C:$C,0),1)=0,"",INDEX(data_wkly!L:L,MATCH($B1006,data_wkly!$C:$C,0),1)),"")</f>
        <v/>
      </c>
      <c r="L1006" s="156"/>
      <c r="M1006" s="155" t="str">
        <f>IFERROR(IF(INDEX(data_wkly!M:M,MATCH($B1006,data_wkly!$C:$C,0),1)=0,"",INDEX(data_wkly!M:M,MATCH($B1006,data_wkly!$C:$C,0),1)),"")</f>
        <v/>
      </c>
      <c r="N1006" s="21" t="str">
        <f>IFERROR(IF(INDEX(data_wkly!N:N,MATCH($B1006,data_wkly!$C:$C,0),1)=0,"",INDEX(data_wkly!N:N,MATCH($B1006,data_wkly!$C:$C,0),1)),"")</f>
        <v/>
      </c>
      <c r="O1006" s="21" t="str">
        <f>IF(M1006="","",IFERROR(INDEX(data_wkly!O:O,MATCH($B1006,data_wkly!$C:$C,0),1),""))</f>
        <v/>
      </c>
      <c r="P1006" s="21" t="str">
        <f>IF(M1006="","",IFERROR(IF(INDEX(data_wkly!P:P,MATCH($B1006,data_wkly!$C:$C,0),1)=0,"",INDEX(data_wkly!P:P,MATCH($B1006,data_wkly!$C:$C,0),1)),""))</f>
        <v/>
      </c>
      <c r="Q1006" s="21" t="str">
        <f>IFERROR(IF(INDEX(data_wkly!Q:Q,MATCH($B1006,data_wkly!$C:$C,0),1)=0,"",INDEX(data_wkly!Q:Q,MATCH($B1006,data_wkly!$C:$C,0),1)),"")</f>
        <v/>
      </c>
      <c r="R1006" s="21" t="str">
        <f>IF(M1006="","",IFERROR(INDEX(data_wkly!R:R,MATCH($B1006,data_wkly!$C:$C,0),1),""))</f>
        <v/>
      </c>
      <c r="S1006" s="21" t="str">
        <f>IF(M1006="","",IFERROR(IF(INDEX(data_wkly!S:S,MATCH($B1006,data_wkly!$C:$C,0),1)=0,"",INDEX(data_wkly!S:S,MATCH($B1006,data_wkly!$C:$C,0),1)),""))</f>
        <v/>
      </c>
      <c r="T1006" s="21" t="str">
        <f>IFERROR(IF(INDEX(data_wkly!T:T,MATCH($B1006,data_wkly!$C:$C,0),1)=0,"",INDEX(data_wkly!T:T,MATCH($B1006,data_wkly!$C:$C,0),1)),"")</f>
        <v/>
      </c>
      <c r="U1006" s="86" t="str">
        <f>IFERROR(IF(INDEX(data_wkly!U:U,MATCH($B1006,data_wkly!$C:$C,0),1)=0,"",INDEX(data_wkly!U:U,MATCH($B1006,data_wkly!$C:$C,0),1)),"")</f>
        <v/>
      </c>
      <c r="V1006" s="157" t="str">
        <f t="shared" si="93"/>
        <v/>
      </c>
      <c r="W1006" s="152" t="str">
        <f>IFERROR(IF(INDEX(data_wkly!W:W,MATCH($B1006,data_wkly!$C:$C,0),1)=0,"",INDEX(data_wkly!W:W,MATCH($B1006,data_wkly!$C:$C,0),1)),"")</f>
        <v/>
      </c>
      <c r="X1006" s="21" t="str">
        <f>IFERROR(IF(INDEX(data_wkly!X:X,MATCH($B1006,data_wkly!$C:$C,0),1)=0,"",INDEX(data_wkly!X:X,MATCH($B1006,data_wkly!$C:$C,0),1)),"")</f>
        <v/>
      </c>
      <c r="Y1006" s="21" t="str">
        <f>IFERROR(IF(INDEX(data_wkly!Y:Y,MATCH($B1006,data_wkly!$C:$C,0),1)=0,"",INDEX(data_wkly!Y:Y,MATCH($B1006,data_wkly!$C:$C,0),1)),"")</f>
        <v/>
      </c>
      <c r="Z1006" s="21" t="str">
        <f>IFERROR(IF(INDEX(data_wkly!Z:Z,MATCH($B1006,data_wkly!$C:$C,0),1)=0,"",INDEX(data_wkly!Z:Z,MATCH($B1006,data_wkly!$C:$C,0),1)),"")</f>
        <v/>
      </c>
      <c r="AA1006" s="152" t="str">
        <f>IFERROR(IF(INDEX(data_wkly!AA:AA,MATCH($B1006,data_wkly!$C:$C,0),1)=0,"",INDEX(data_wkly!AA:AA,MATCH($B1006,data_wkly!$C:$C,0),1)),"")</f>
        <v/>
      </c>
      <c r="AB1006" s="21" t="str">
        <f>IFERROR(IF(INDEX(data_wkly!AB:AB,MATCH($B1006,data_wkly!$C:$C,0),1)=0,"",INDEX(data_wkly!AB:AB,MATCH($B1006,data_wkly!$C:$C,0),1)),"")</f>
        <v/>
      </c>
      <c r="AC1006" s="21" t="str">
        <f>IFERROR(IF(INDEX(data_wkly!AC:AC,MATCH($B1006,data_wkly!$C:$C,0),1)=0,"",INDEX(data_wkly!AC:AC,MATCH($B1006,data_wkly!$C:$C,0),1)),"")</f>
        <v/>
      </c>
      <c r="AD1006" s="21" t="str">
        <f>IFERROR(IF(INDEX(data_wkly!AD:AD,MATCH($B1006,data_wkly!$C:$C,0),1)=0,"",INDEX(data_wkly!AD:AD,MATCH($B1006,data_wkly!$C:$C,0),1)),"")</f>
        <v/>
      </c>
      <c r="AE1006" s="157" t="str">
        <f t="shared" si="92"/>
        <v/>
      </c>
      <c r="AF1006" s="154" t="str">
        <f>IFERROR(IF(INDEX(data_wkly!AF:AF,MATCH($B1006,data_wkly!$C:$C,0),1)=0,"",INDEX(data_wkly!AF:AF,MATCH($B1006,data_wkly!$C:$C,0),1)),"")</f>
        <v/>
      </c>
      <c r="AG1006" s="153" t="str">
        <f>IFERROR(IF(AF1006="","",INDEX(data_wkly!AG:AG,MATCH($B1006,data_wkly!$C:$C,0),1)),"")</f>
        <v/>
      </c>
      <c r="AH1006" s="153" t="str">
        <f>IFERROR(IF(INDEX(data_wkly!AH:AH,MATCH($B1006,data_wkly!$C:$C,0),1)=0,"",INDEX(data_wkly!AH:AH,MATCH($B1006,data_wkly!$C:$C,0),1)),"")</f>
        <v/>
      </c>
      <c r="AI1006" s="153" t="str">
        <f>IFERROR(IF(INDEX(data_wkly!AI:AI,MATCH($B1006,data_wkly!$C:$C,0),1)=0,"",INDEX(data_wkly!AI:AI,MATCH($B1006,data_wkly!$C:$C,0),1)),"")</f>
        <v/>
      </c>
      <c r="AJ1006" s="153" t="str">
        <f>IFERROR(IF(AI1006="","",INDEX(data_wkly!AJ:AJ,MATCH($B1006,data_wkly!$C:$C,0),1)),"")</f>
        <v/>
      </c>
      <c r="AK1006" s="153" t="str">
        <f>IFERROR(IF(INDEX(data_wkly!AK:AK,MATCH($B1006,data_wkly!$C:$C,0),1)=0,"",INDEX(data_wkly!AK:AK,MATCH($B1006,data_wkly!$C:$C,0),1)),"")</f>
        <v/>
      </c>
      <c r="AL1006" s="153" t="str">
        <f>IFERROR(IF(INDEX(data_wkly!AL:AL,MATCH($B1006,data_wkly!$C:$C,0),1)=0,"",INDEX(data_wkly!AL:AL,MATCH($B1006,data_wkly!$C:$C,0),1)),"")</f>
        <v/>
      </c>
      <c r="AM1006" s="183" t="str">
        <f>IFERROR(IF(INDEX(data_wkly!AM:AM,MATCH($B1006,data_wkly!$C:$C,0),1)=0,"",INDEX(data_wkly!AM:AM,MATCH($B1006,data_wkly!$C:$C,0),1)),"")</f>
        <v/>
      </c>
      <c r="AN1006" s="41" t="str">
        <f t="shared" si="91"/>
        <v/>
      </c>
      <c r="AO1006" s="88">
        <f t="shared" si="96"/>
        <v>2</v>
      </c>
    </row>
    <row r="1007" spans="1:41">
      <c r="A1007" s="88" t="str">
        <f t="shared" si="94"/>
        <v/>
      </c>
      <c r="B1007" s="89" t="str">
        <f t="shared" si="95"/>
        <v/>
      </c>
      <c r="C1007" s="155" t="str">
        <f>IFERROR(IF(INDEX(data_wkly!D:D,MATCH($B1007,data_wkly!$C:$C,0),1)=0,"",INDEX(data_wkly!D:D,MATCH($B1007,data_wkly!$C:$C,0),1)),"")</f>
        <v/>
      </c>
      <c r="D1007" s="21" t="str">
        <f>IFERROR(IF(INDEX(data_wkly!E:E,MATCH($B1007,data_wkly!$C:$C,0),1)=0,"",INDEX(data_wkly!E:E,MATCH($B1007,data_wkly!$C:$C,0),1)),"")</f>
        <v/>
      </c>
      <c r="E1007" s="21" t="str">
        <f>IF(C1007="","",IFERROR(INDEX(data_wkly!F:F,MATCH($B1007,data_wkly!$C:$C,0),1),""))</f>
        <v/>
      </c>
      <c r="F1007" s="21" t="str">
        <f>IF(E1007="","",IFERROR(IF(INDEX(data_wkly!G:G,MATCH($B1007,data_wkly!$C:$C,0),1)=0,"",INDEX(data_wkly!G:G,MATCH($B1007,data_wkly!$C:$C,0),1)),""))</f>
        <v/>
      </c>
      <c r="G1007" s="21" t="str">
        <f>IFERROR(IF(INDEX(data_wkly!H:H,MATCH($B1007,data_wkly!$C:$C,0),1)=0,"",INDEX(data_wkly!H:H,MATCH($B1007,data_wkly!$C:$C,0),1)),"")</f>
        <v/>
      </c>
      <c r="H1007" s="21" t="str">
        <f>IF(C1007="","",IFERROR(INDEX(data_wkly!I:I,MATCH($B1007,data_wkly!$C:$C,0),1),""))</f>
        <v/>
      </c>
      <c r="I1007" s="21" t="str">
        <f>IF(H1007="","",IFERROR(IF(INDEX(data_wkly!J:J,MATCH($B1007,data_wkly!$C:$C,0),1)=0,"",INDEX(data_wkly!J:J,MATCH($B1007,data_wkly!$C:$C,0),1)),""))</f>
        <v/>
      </c>
      <c r="J1007" s="21" t="str">
        <f>IFERROR(IF(INDEX(data_wkly!K:K,MATCH($B1007,data_wkly!$C:$C,0),1)=0,"",INDEX(data_wkly!K:K,MATCH($B1007,data_wkly!$C:$C,0),1)),"")</f>
        <v/>
      </c>
      <c r="K1007" s="86" t="str">
        <f>IFERROR(IF(INDEX(data_wkly!L:L,MATCH($B1007,data_wkly!$C:$C,0),1)=0,"",INDEX(data_wkly!L:L,MATCH($B1007,data_wkly!$C:$C,0),1)),"")</f>
        <v/>
      </c>
      <c r="L1007" s="156"/>
      <c r="M1007" s="155" t="str">
        <f>IFERROR(IF(INDEX(data_wkly!M:M,MATCH($B1007,data_wkly!$C:$C,0),1)=0,"",INDEX(data_wkly!M:M,MATCH($B1007,data_wkly!$C:$C,0),1)),"")</f>
        <v/>
      </c>
      <c r="N1007" s="21" t="str">
        <f>IFERROR(IF(INDEX(data_wkly!N:N,MATCH($B1007,data_wkly!$C:$C,0),1)=0,"",INDEX(data_wkly!N:N,MATCH($B1007,data_wkly!$C:$C,0),1)),"")</f>
        <v/>
      </c>
      <c r="O1007" s="21" t="str">
        <f>IF(M1007="","",IFERROR(INDEX(data_wkly!O:O,MATCH($B1007,data_wkly!$C:$C,0),1),""))</f>
        <v/>
      </c>
      <c r="P1007" s="21" t="str">
        <f>IF(M1007="","",IFERROR(IF(INDEX(data_wkly!P:P,MATCH($B1007,data_wkly!$C:$C,0),1)=0,"",INDEX(data_wkly!P:P,MATCH($B1007,data_wkly!$C:$C,0),1)),""))</f>
        <v/>
      </c>
      <c r="Q1007" s="21" t="str">
        <f>IFERROR(IF(INDEX(data_wkly!Q:Q,MATCH($B1007,data_wkly!$C:$C,0),1)=0,"",INDEX(data_wkly!Q:Q,MATCH($B1007,data_wkly!$C:$C,0),1)),"")</f>
        <v/>
      </c>
      <c r="R1007" s="21" t="str">
        <f>IF(M1007="","",IFERROR(INDEX(data_wkly!R:R,MATCH($B1007,data_wkly!$C:$C,0),1),""))</f>
        <v/>
      </c>
      <c r="S1007" s="21" t="str">
        <f>IF(M1007="","",IFERROR(IF(INDEX(data_wkly!S:S,MATCH($B1007,data_wkly!$C:$C,0),1)=0,"",INDEX(data_wkly!S:S,MATCH($B1007,data_wkly!$C:$C,0),1)),""))</f>
        <v/>
      </c>
      <c r="T1007" s="21" t="str">
        <f>IFERROR(IF(INDEX(data_wkly!T:T,MATCH($B1007,data_wkly!$C:$C,0),1)=0,"",INDEX(data_wkly!T:T,MATCH($B1007,data_wkly!$C:$C,0),1)),"")</f>
        <v/>
      </c>
      <c r="U1007" s="86" t="str">
        <f>IFERROR(IF(INDEX(data_wkly!U:U,MATCH($B1007,data_wkly!$C:$C,0),1)=0,"",INDEX(data_wkly!U:U,MATCH($B1007,data_wkly!$C:$C,0),1)),"")</f>
        <v/>
      </c>
      <c r="V1007" s="157" t="str">
        <f t="shared" si="93"/>
        <v/>
      </c>
      <c r="W1007" s="152" t="str">
        <f>IFERROR(IF(INDEX(data_wkly!W:W,MATCH($B1007,data_wkly!$C:$C,0),1)=0,"",INDEX(data_wkly!W:W,MATCH($B1007,data_wkly!$C:$C,0),1)),"")</f>
        <v/>
      </c>
      <c r="X1007" s="21" t="str">
        <f>IFERROR(IF(INDEX(data_wkly!X:X,MATCH($B1007,data_wkly!$C:$C,0),1)=0,"",INDEX(data_wkly!X:X,MATCH($B1007,data_wkly!$C:$C,0),1)),"")</f>
        <v/>
      </c>
      <c r="Y1007" s="21" t="str">
        <f>IFERROR(IF(INDEX(data_wkly!Y:Y,MATCH($B1007,data_wkly!$C:$C,0),1)=0,"",INDEX(data_wkly!Y:Y,MATCH($B1007,data_wkly!$C:$C,0),1)),"")</f>
        <v/>
      </c>
      <c r="Z1007" s="21" t="str">
        <f>IFERROR(IF(INDEX(data_wkly!Z:Z,MATCH($B1007,data_wkly!$C:$C,0),1)=0,"",INDEX(data_wkly!Z:Z,MATCH($B1007,data_wkly!$C:$C,0),1)),"")</f>
        <v/>
      </c>
      <c r="AA1007" s="152" t="str">
        <f>IFERROR(IF(INDEX(data_wkly!AA:AA,MATCH($B1007,data_wkly!$C:$C,0),1)=0,"",INDEX(data_wkly!AA:AA,MATCH($B1007,data_wkly!$C:$C,0),1)),"")</f>
        <v/>
      </c>
      <c r="AB1007" s="21" t="str">
        <f>IFERROR(IF(INDEX(data_wkly!AB:AB,MATCH($B1007,data_wkly!$C:$C,0),1)=0,"",INDEX(data_wkly!AB:AB,MATCH($B1007,data_wkly!$C:$C,0),1)),"")</f>
        <v/>
      </c>
      <c r="AC1007" s="21" t="str">
        <f>IFERROR(IF(INDEX(data_wkly!AC:AC,MATCH($B1007,data_wkly!$C:$C,0),1)=0,"",INDEX(data_wkly!AC:AC,MATCH($B1007,data_wkly!$C:$C,0),1)),"")</f>
        <v/>
      </c>
      <c r="AD1007" s="21" t="str">
        <f>IFERROR(IF(INDEX(data_wkly!AD:AD,MATCH($B1007,data_wkly!$C:$C,0),1)=0,"",INDEX(data_wkly!AD:AD,MATCH($B1007,data_wkly!$C:$C,0),1)),"")</f>
        <v/>
      </c>
      <c r="AE1007" s="157" t="str">
        <f t="shared" si="92"/>
        <v/>
      </c>
      <c r="AF1007" s="154" t="str">
        <f>IFERROR(IF(INDEX(data_wkly!AF:AF,MATCH($B1007,data_wkly!$C:$C,0),1)=0,"",INDEX(data_wkly!AF:AF,MATCH($B1007,data_wkly!$C:$C,0),1)),"")</f>
        <v/>
      </c>
      <c r="AG1007" s="153" t="str">
        <f>IFERROR(IF(AF1007="","",INDEX(data_wkly!AG:AG,MATCH($B1007,data_wkly!$C:$C,0),1)),"")</f>
        <v/>
      </c>
      <c r="AH1007" s="153" t="str">
        <f>IFERROR(IF(INDEX(data_wkly!AH:AH,MATCH($B1007,data_wkly!$C:$C,0),1)=0,"",INDEX(data_wkly!AH:AH,MATCH($B1007,data_wkly!$C:$C,0),1)),"")</f>
        <v/>
      </c>
      <c r="AI1007" s="153" t="str">
        <f>IFERROR(IF(INDEX(data_wkly!AI:AI,MATCH($B1007,data_wkly!$C:$C,0),1)=0,"",INDEX(data_wkly!AI:AI,MATCH($B1007,data_wkly!$C:$C,0),1)),"")</f>
        <v/>
      </c>
      <c r="AJ1007" s="153" t="str">
        <f>IFERROR(IF(AI1007="","",INDEX(data_wkly!AJ:AJ,MATCH($B1007,data_wkly!$C:$C,0),1)),"")</f>
        <v/>
      </c>
      <c r="AK1007" s="153" t="str">
        <f>IFERROR(IF(INDEX(data_wkly!AK:AK,MATCH($B1007,data_wkly!$C:$C,0),1)=0,"",INDEX(data_wkly!AK:AK,MATCH($B1007,data_wkly!$C:$C,0),1)),"")</f>
        <v/>
      </c>
      <c r="AL1007" s="153" t="str">
        <f>IFERROR(IF(INDEX(data_wkly!AL:AL,MATCH($B1007,data_wkly!$C:$C,0),1)=0,"",INDEX(data_wkly!AL:AL,MATCH($B1007,data_wkly!$C:$C,0),1)),"")</f>
        <v/>
      </c>
      <c r="AM1007" s="183" t="str">
        <f>IFERROR(IF(INDEX(data_wkly!AM:AM,MATCH($B1007,data_wkly!$C:$C,0),1)=0,"",INDEX(data_wkly!AM:AM,MATCH($B1007,data_wkly!$C:$C,0),1)),"")</f>
        <v/>
      </c>
      <c r="AN1007" s="41" t="str">
        <f t="shared" si="91"/>
        <v/>
      </c>
      <c r="AO1007" s="88">
        <f t="shared" si="96"/>
        <v>1</v>
      </c>
    </row>
    <row r="1008" spans="1:41">
      <c r="A1008" s="88" t="str">
        <f t="shared" si="94"/>
        <v/>
      </c>
      <c r="B1008" s="89" t="str">
        <f t="shared" si="95"/>
        <v/>
      </c>
      <c r="C1008" s="155" t="str">
        <f>IFERROR(IF(INDEX(data_wkly!D:D,MATCH($B1008,data_wkly!$C:$C,0),1)=0,"",INDEX(data_wkly!D:D,MATCH($B1008,data_wkly!$C:$C,0),1)),"")</f>
        <v/>
      </c>
      <c r="D1008" s="21" t="str">
        <f>IFERROR(IF(INDEX(data_wkly!E:E,MATCH($B1008,data_wkly!$C:$C,0),1)=0,"",INDEX(data_wkly!E:E,MATCH($B1008,data_wkly!$C:$C,0),1)),"")</f>
        <v/>
      </c>
      <c r="E1008" s="21" t="str">
        <f>IF(C1008="","",IFERROR(INDEX(data_wkly!F:F,MATCH($B1008,data_wkly!$C:$C,0),1),""))</f>
        <v/>
      </c>
      <c r="F1008" s="21" t="str">
        <f>IF(E1008="","",IFERROR(IF(INDEX(data_wkly!G:G,MATCH($B1008,data_wkly!$C:$C,0),1)=0,"",INDEX(data_wkly!G:G,MATCH($B1008,data_wkly!$C:$C,0),1)),""))</f>
        <v/>
      </c>
      <c r="G1008" s="21" t="str">
        <f>IFERROR(IF(INDEX(data_wkly!H:H,MATCH($B1008,data_wkly!$C:$C,0),1)=0,"",INDEX(data_wkly!H:H,MATCH($B1008,data_wkly!$C:$C,0),1)),"")</f>
        <v/>
      </c>
      <c r="H1008" s="21" t="str">
        <f>IF(C1008="","",IFERROR(INDEX(data_wkly!I:I,MATCH($B1008,data_wkly!$C:$C,0),1),""))</f>
        <v/>
      </c>
      <c r="I1008" s="21" t="str">
        <f>IF(H1008="","",IFERROR(IF(INDEX(data_wkly!J:J,MATCH($B1008,data_wkly!$C:$C,0),1)=0,"",INDEX(data_wkly!J:J,MATCH($B1008,data_wkly!$C:$C,0),1)),""))</f>
        <v/>
      </c>
      <c r="J1008" s="21" t="str">
        <f>IFERROR(IF(INDEX(data_wkly!K:K,MATCH($B1008,data_wkly!$C:$C,0),1)=0,"",INDEX(data_wkly!K:K,MATCH($B1008,data_wkly!$C:$C,0),1)),"")</f>
        <v/>
      </c>
      <c r="K1008" s="86" t="str">
        <f>IFERROR(IF(INDEX(data_wkly!L:L,MATCH($B1008,data_wkly!$C:$C,0),1)=0,"",INDEX(data_wkly!L:L,MATCH($B1008,data_wkly!$C:$C,0),1)),"")</f>
        <v/>
      </c>
      <c r="L1008" s="156"/>
      <c r="M1008" s="155" t="str">
        <f>IFERROR(IF(INDEX(data_wkly!M:M,MATCH($B1008,data_wkly!$C:$C,0),1)=0,"",INDEX(data_wkly!M:M,MATCH($B1008,data_wkly!$C:$C,0),1)),"")</f>
        <v/>
      </c>
      <c r="N1008" s="21" t="str">
        <f>IFERROR(IF(INDEX(data_wkly!N:N,MATCH($B1008,data_wkly!$C:$C,0),1)=0,"",INDEX(data_wkly!N:N,MATCH($B1008,data_wkly!$C:$C,0),1)),"")</f>
        <v/>
      </c>
      <c r="O1008" s="21" t="str">
        <f>IF(M1008="","",IFERROR(INDEX(data_wkly!O:O,MATCH($B1008,data_wkly!$C:$C,0),1),""))</f>
        <v/>
      </c>
      <c r="P1008" s="21" t="str">
        <f>IF(M1008="","",IFERROR(IF(INDEX(data_wkly!P:P,MATCH($B1008,data_wkly!$C:$C,0),1)=0,"",INDEX(data_wkly!P:P,MATCH($B1008,data_wkly!$C:$C,0),1)),""))</f>
        <v/>
      </c>
      <c r="Q1008" s="21" t="str">
        <f>IFERROR(IF(INDEX(data_wkly!Q:Q,MATCH($B1008,data_wkly!$C:$C,0),1)=0,"",INDEX(data_wkly!Q:Q,MATCH($B1008,data_wkly!$C:$C,0),1)),"")</f>
        <v/>
      </c>
      <c r="R1008" s="21" t="str">
        <f>IF(M1008="","",IFERROR(INDEX(data_wkly!R:R,MATCH($B1008,data_wkly!$C:$C,0),1),""))</f>
        <v/>
      </c>
      <c r="S1008" s="21" t="str">
        <f>IF(M1008="","",IFERROR(IF(INDEX(data_wkly!S:S,MATCH($B1008,data_wkly!$C:$C,0),1)=0,"",INDEX(data_wkly!S:S,MATCH($B1008,data_wkly!$C:$C,0),1)),""))</f>
        <v/>
      </c>
      <c r="T1008" s="21" t="str">
        <f>IFERROR(IF(INDEX(data_wkly!T:T,MATCH($B1008,data_wkly!$C:$C,0),1)=0,"",INDEX(data_wkly!T:T,MATCH($B1008,data_wkly!$C:$C,0),1)),"")</f>
        <v/>
      </c>
      <c r="U1008" s="86" t="str">
        <f>IFERROR(IF(INDEX(data_wkly!U:U,MATCH($B1008,data_wkly!$C:$C,0),1)=0,"",INDEX(data_wkly!U:U,MATCH($B1008,data_wkly!$C:$C,0),1)),"")</f>
        <v/>
      </c>
      <c r="V1008" s="157" t="str">
        <f t="shared" si="93"/>
        <v/>
      </c>
      <c r="W1008" s="152" t="str">
        <f>IFERROR(IF(INDEX(data_wkly!W:W,MATCH($B1008,data_wkly!$C:$C,0),1)=0,"",INDEX(data_wkly!W:W,MATCH($B1008,data_wkly!$C:$C,0),1)),"")</f>
        <v/>
      </c>
      <c r="X1008" s="21" t="str">
        <f>IFERROR(IF(INDEX(data_wkly!X:X,MATCH($B1008,data_wkly!$C:$C,0),1)=0,"",INDEX(data_wkly!X:X,MATCH($B1008,data_wkly!$C:$C,0),1)),"")</f>
        <v/>
      </c>
      <c r="Y1008" s="21" t="str">
        <f>IFERROR(IF(INDEX(data_wkly!Y:Y,MATCH($B1008,data_wkly!$C:$C,0),1)=0,"",INDEX(data_wkly!Y:Y,MATCH($B1008,data_wkly!$C:$C,0),1)),"")</f>
        <v/>
      </c>
      <c r="Z1008" s="21" t="str">
        <f>IFERROR(IF(INDEX(data_wkly!Z:Z,MATCH($B1008,data_wkly!$C:$C,0),1)=0,"",INDEX(data_wkly!Z:Z,MATCH($B1008,data_wkly!$C:$C,0),1)),"")</f>
        <v/>
      </c>
      <c r="AA1008" s="152" t="str">
        <f>IFERROR(IF(INDEX(data_wkly!AA:AA,MATCH($B1008,data_wkly!$C:$C,0),1)=0,"",INDEX(data_wkly!AA:AA,MATCH($B1008,data_wkly!$C:$C,0),1)),"")</f>
        <v/>
      </c>
      <c r="AB1008" s="21" t="str">
        <f>IFERROR(IF(INDEX(data_wkly!AB:AB,MATCH($B1008,data_wkly!$C:$C,0),1)=0,"",INDEX(data_wkly!AB:AB,MATCH($B1008,data_wkly!$C:$C,0),1)),"")</f>
        <v/>
      </c>
      <c r="AC1008" s="21" t="str">
        <f>IFERROR(IF(INDEX(data_wkly!AC:AC,MATCH($B1008,data_wkly!$C:$C,0),1)=0,"",INDEX(data_wkly!AC:AC,MATCH($B1008,data_wkly!$C:$C,0),1)),"")</f>
        <v/>
      </c>
      <c r="AD1008" s="21" t="str">
        <f>IFERROR(IF(INDEX(data_wkly!AD:AD,MATCH($B1008,data_wkly!$C:$C,0),1)=0,"",INDEX(data_wkly!AD:AD,MATCH($B1008,data_wkly!$C:$C,0),1)),"")</f>
        <v/>
      </c>
      <c r="AE1008" s="157" t="str">
        <f t="shared" si="92"/>
        <v/>
      </c>
      <c r="AF1008" s="154" t="str">
        <f>IFERROR(IF(INDEX(data_wkly!AF:AF,MATCH($B1008,data_wkly!$C:$C,0),1)=0,"",INDEX(data_wkly!AF:AF,MATCH($B1008,data_wkly!$C:$C,0),1)),"")</f>
        <v/>
      </c>
      <c r="AG1008" s="153" t="str">
        <f>IFERROR(IF(AF1008="","",INDEX(data_wkly!AG:AG,MATCH($B1008,data_wkly!$C:$C,0),1)),"")</f>
        <v/>
      </c>
      <c r="AH1008" s="153" t="str">
        <f>IFERROR(IF(INDEX(data_wkly!AH:AH,MATCH($B1008,data_wkly!$C:$C,0),1)=0,"",INDEX(data_wkly!AH:AH,MATCH($B1008,data_wkly!$C:$C,0),1)),"")</f>
        <v/>
      </c>
      <c r="AI1008" s="153" t="str">
        <f>IFERROR(IF(INDEX(data_wkly!AI:AI,MATCH($B1008,data_wkly!$C:$C,0),1)=0,"",INDEX(data_wkly!AI:AI,MATCH($B1008,data_wkly!$C:$C,0),1)),"")</f>
        <v/>
      </c>
      <c r="AJ1008" s="153" t="str">
        <f>IFERROR(IF(AI1008="","",INDEX(data_wkly!AJ:AJ,MATCH($B1008,data_wkly!$C:$C,0),1)),"")</f>
        <v/>
      </c>
      <c r="AK1008" s="153" t="str">
        <f>IFERROR(IF(INDEX(data_wkly!AK:AK,MATCH($B1008,data_wkly!$C:$C,0),1)=0,"",INDEX(data_wkly!AK:AK,MATCH($B1008,data_wkly!$C:$C,0),1)),"")</f>
        <v/>
      </c>
      <c r="AL1008" s="153" t="str">
        <f>IFERROR(IF(INDEX(data_wkly!AL:AL,MATCH($B1008,data_wkly!$C:$C,0),1)=0,"",INDEX(data_wkly!AL:AL,MATCH($B1008,data_wkly!$C:$C,0),1)),"")</f>
        <v/>
      </c>
      <c r="AM1008" s="183" t="str">
        <f>IFERROR(IF(INDEX(data_wkly!AM:AM,MATCH($B1008,data_wkly!$C:$C,0),1)=0,"",INDEX(data_wkly!AM:AM,MATCH($B1008,data_wkly!$C:$C,0),1)),"")</f>
        <v/>
      </c>
      <c r="AN1008" s="41" t="str">
        <f t="shared" si="91"/>
        <v/>
      </c>
      <c r="AO1008" s="88">
        <f t="shared" si="96"/>
        <v>2</v>
      </c>
    </row>
    <row r="1009" spans="1:41">
      <c r="A1009" s="88" t="str">
        <f t="shared" si="94"/>
        <v/>
      </c>
      <c r="B1009" s="89" t="str">
        <f t="shared" si="95"/>
        <v/>
      </c>
      <c r="C1009" s="155" t="str">
        <f>IFERROR(IF(INDEX(data_wkly!D:D,MATCH($B1009,data_wkly!$C:$C,0),1)=0,"",INDEX(data_wkly!D:D,MATCH($B1009,data_wkly!$C:$C,0),1)),"")</f>
        <v/>
      </c>
      <c r="D1009" s="21" t="str">
        <f>IFERROR(IF(INDEX(data_wkly!E:E,MATCH($B1009,data_wkly!$C:$C,0),1)=0,"",INDEX(data_wkly!E:E,MATCH($B1009,data_wkly!$C:$C,0),1)),"")</f>
        <v/>
      </c>
      <c r="E1009" s="21" t="str">
        <f>IF(C1009="","",IFERROR(INDEX(data_wkly!F:F,MATCH($B1009,data_wkly!$C:$C,0),1),""))</f>
        <v/>
      </c>
      <c r="F1009" s="21" t="str">
        <f>IF(E1009="","",IFERROR(IF(INDEX(data_wkly!G:G,MATCH($B1009,data_wkly!$C:$C,0),1)=0,"",INDEX(data_wkly!G:G,MATCH($B1009,data_wkly!$C:$C,0),1)),""))</f>
        <v/>
      </c>
      <c r="G1009" s="21" t="str">
        <f>IFERROR(IF(INDEX(data_wkly!H:H,MATCH($B1009,data_wkly!$C:$C,0),1)=0,"",INDEX(data_wkly!H:H,MATCH($B1009,data_wkly!$C:$C,0),1)),"")</f>
        <v/>
      </c>
      <c r="H1009" s="21" t="str">
        <f>IF(C1009="","",IFERROR(INDEX(data_wkly!I:I,MATCH($B1009,data_wkly!$C:$C,0),1),""))</f>
        <v/>
      </c>
      <c r="I1009" s="21" t="str">
        <f>IF(H1009="","",IFERROR(IF(INDEX(data_wkly!J:J,MATCH($B1009,data_wkly!$C:$C,0),1)=0,"",INDEX(data_wkly!J:J,MATCH($B1009,data_wkly!$C:$C,0),1)),""))</f>
        <v/>
      </c>
      <c r="J1009" s="21" t="str">
        <f>IFERROR(IF(INDEX(data_wkly!K:K,MATCH($B1009,data_wkly!$C:$C,0),1)=0,"",INDEX(data_wkly!K:K,MATCH($B1009,data_wkly!$C:$C,0),1)),"")</f>
        <v/>
      </c>
      <c r="K1009" s="86" t="str">
        <f>IFERROR(IF(INDEX(data_wkly!L:L,MATCH($B1009,data_wkly!$C:$C,0),1)=0,"",INDEX(data_wkly!L:L,MATCH($B1009,data_wkly!$C:$C,0),1)),"")</f>
        <v/>
      </c>
      <c r="L1009" s="156"/>
      <c r="M1009" s="155" t="str">
        <f>IFERROR(IF(INDEX(data_wkly!M:M,MATCH($B1009,data_wkly!$C:$C,0),1)=0,"",INDEX(data_wkly!M:M,MATCH($B1009,data_wkly!$C:$C,0),1)),"")</f>
        <v/>
      </c>
      <c r="N1009" s="21" t="str">
        <f>IFERROR(IF(INDEX(data_wkly!N:N,MATCH($B1009,data_wkly!$C:$C,0),1)=0,"",INDEX(data_wkly!N:N,MATCH($B1009,data_wkly!$C:$C,0),1)),"")</f>
        <v/>
      </c>
      <c r="O1009" s="21" t="str">
        <f>IF(M1009="","",IFERROR(INDEX(data_wkly!O:O,MATCH($B1009,data_wkly!$C:$C,0),1),""))</f>
        <v/>
      </c>
      <c r="P1009" s="21" t="str">
        <f>IF(M1009="","",IFERROR(IF(INDEX(data_wkly!P:P,MATCH($B1009,data_wkly!$C:$C,0),1)=0,"",INDEX(data_wkly!P:P,MATCH($B1009,data_wkly!$C:$C,0),1)),""))</f>
        <v/>
      </c>
      <c r="Q1009" s="21" t="str">
        <f>IFERROR(IF(INDEX(data_wkly!Q:Q,MATCH($B1009,data_wkly!$C:$C,0),1)=0,"",INDEX(data_wkly!Q:Q,MATCH($B1009,data_wkly!$C:$C,0),1)),"")</f>
        <v/>
      </c>
      <c r="R1009" s="21" t="str">
        <f>IF(M1009="","",IFERROR(INDEX(data_wkly!R:R,MATCH($B1009,data_wkly!$C:$C,0),1),""))</f>
        <v/>
      </c>
      <c r="S1009" s="21" t="str">
        <f>IF(M1009="","",IFERROR(IF(INDEX(data_wkly!S:S,MATCH($B1009,data_wkly!$C:$C,0),1)=0,"",INDEX(data_wkly!S:S,MATCH($B1009,data_wkly!$C:$C,0),1)),""))</f>
        <v/>
      </c>
      <c r="T1009" s="21" t="str">
        <f>IFERROR(IF(INDEX(data_wkly!T:T,MATCH($B1009,data_wkly!$C:$C,0),1)=0,"",INDEX(data_wkly!T:T,MATCH($B1009,data_wkly!$C:$C,0),1)),"")</f>
        <v/>
      </c>
      <c r="U1009" s="86" t="str">
        <f>IFERROR(IF(INDEX(data_wkly!U:U,MATCH($B1009,data_wkly!$C:$C,0),1)=0,"",INDEX(data_wkly!U:U,MATCH($B1009,data_wkly!$C:$C,0),1)),"")</f>
        <v/>
      </c>
      <c r="V1009" s="157" t="str">
        <f t="shared" si="93"/>
        <v/>
      </c>
      <c r="W1009" s="152" t="str">
        <f>IFERROR(IF(INDEX(data_wkly!W:W,MATCH($B1009,data_wkly!$C:$C,0),1)=0,"",INDEX(data_wkly!W:W,MATCH($B1009,data_wkly!$C:$C,0),1)),"")</f>
        <v/>
      </c>
      <c r="X1009" s="21" t="str">
        <f>IFERROR(IF(INDEX(data_wkly!X:X,MATCH($B1009,data_wkly!$C:$C,0),1)=0,"",INDEX(data_wkly!X:X,MATCH($B1009,data_wkly!$C:$C,0),1)),"")</f>
        <v/>
      </c>
      <c r="Y1009" s="21" t="str">
        <f>IFERROR(IF(INDEX(data_wkly!Y:Y,MATCH($B1009,data_wkly!$C:$C,0),1)=0,"",INDEX(data_wkly!Y:Y,MATCH($B1009,data_wkly!$C:$C,0),1)),"")</f>
        <v/>
      </c>
      <c r="Z1009" s="21" t="str">
        <f>IFERROR(IF(INDEX(data_wkly!Z:Z,MATCH($B1009,data_wkly!$C:$C,0),1)=0,"",INDEX(data_wkly!Z:Z,MATCH($B1009,data_wkly!$C:$C,0),1)),"")</f>
        <v/>
      </c>
      <c r="AA1009" s="152" t="str">
        <f>IFERROR(IF(INDEX(data_wkly!AA:AA,MATCH($B1009,data_wkly!$C:$C,0),1)=0,"",INDEX(data_wkly!AA:AA,MATCH($B1009,data_wkly!$C:$C,0),1)),"")</f>
        <v/>
      </c>
      <c r="AB1009" s="21" t="str">
        <f>IFERROR(IF(INDEX(data_wkly!AB:AB,MATCH($B1009,data_wkly!$C:$C,0),1)=0,"",INDEX(data_wkly!AB:AB,MATCH($B1009,data_wkly!$C:$C,0),1)),"")</f>
        <v/>
      </c>
      <c r="AC1009" s="21" t="str">
        <f>IFERROR(IF(INDEX(data_wkly!AC:AC,MATCH($B1009,data_wkly!$C:$C,0),1)=0,"",INDEX(data_wkly!AC:AC,MATCH($B1009,data_wkly!$C:$C,0),1)),"")</f>
        <v/>
      </c>
      <c r="AD1009" s="21" t="str">
        <f>IFERROR(IF(INDEX(data_wkly!AD:AD,MATCH($B1009,data_wkly!$C:$C,0),1)=0,"",INDEX(data_wkly!AD:AD,MATCH($B1009,data_wkly!$C:$C,0),1)),"")</f>
        <v/>
      </c>
      <c r="AE1009" s="157" t="str">
        <f t="shared" si="92"/>
        <v/>
      </c>
      <c r="AF1009" s="154" t="str">
        <f>IFERROR(IF(INDEX(data_wkly!AF:AF,MATCH($B1009,data_wkly!$C:$C,0),1)=0,"",INDEX(data_wkly!AF:AF,MATCH($B1009,data_wkly!$C:$C,0),1)),"")</f>
        <v/>
      </c>
      <c r="AG1009" s="153" t="str">
        <f>IFERROR(IF(AF1009="","",INDEX(data_wkly!AG:AG,MATCH($B1009,data_wkly!$C:$C,0),1)),"")</f>
        <v/>
      </c>
      <c r="AH1009" s="153" t="str">
        <f>IFERROR(IF(INDEX(data_wkly!AH:AH,MATCH($B1009,data_wkly!$C:$C,0),1)=0,"",INDEX(data_wkly!AH:AH,MATCH($B1009,data_wkly!$C:$C,0),1)),"")</f>
        <v/>
      </c>
      <c r="AI1009" s="153" t="str">
        <f>IFERROR(IF(INDEX(data_wkly!AI:AI,MATCH($B1009,data_wkly!$C:$C,0),1)=0,"",INDEX(data_wkly!AI:AI,MATCH($B1009,data_wkly!$C:$C,0),1)),"")</f>
        <v/>
      </c>
      <c r="AJ1009" s="153" t="str">
        <f>IFERROR(IF(AI1009="","",INDEX(data_wkly!AJ:AJ,MATCH($B1009,data_wkly!$C:$C,0),1)),"")</f>
        <v/>
      </c>
      <c r="AK1009" s="153" t="str">
        <f>IFERROR(IF(INDEX(data_wkly!AK:AK,MATCH($B1009,data_wkly!$C:$C,0),1)=0,"",INDEX(data_wkly!AK:AK,MATCH($B1009,data_wkly!$C:$C,0),1)),"")</f>
        <v/>
      </c>
      <c r="AL1009" s="153" t="str">
        <f>IFERROR(IF(INDEX(data_wkly!AL:AL,MATCH($B1009,data_wkly!$C:$C,0),1)=0,"",INDEX(data_wkly!AL:AL,MATCH($B1009,data_wkly!$C:$C,0),1)),"")</f>
        <v/>
      </c>
      <c r="AM1009" s="183" t="str">
        <f>IFERROR(IF(INDEX(data_wkly!AM:AM,MATCH($B1009,data_wkly!$C:$C,0),1)=0,"",INDEX(data_wkly!AM:AM,MATCH($B1009,data_wkly!$C:$C,0),1)),"")</f>
        <v/>
      </c>
      <c r="AN1009" s="41" t="str">
        <f t="shared" si="91"/>
        <v/>
      </c>
      <c r="AO1009" s="88">
        <f t="shared" si="96"/>
        <v>1</v>
      </c>
    </row>
    <row r="1010" spans="1:41">
      <c r="A1010" s="88" t="str">
        <f t="shared" si="94"/>
        <v/>
      </c>
      <c r="B1010" s="89" t="str">
        <f t="shared" si="95"/>
        <v/>
      </c>
      <c r="C1010" s="155" t="str">
        <f>IFERROR(IF(INDEX(data_wkly!D:D,MATCH($B1010,data_wkly!$C:$C,0),1)=0,"",INDEX(data_wkly!D:D,MATCH($B1010,data_wkly!$C:$C,0),1)),"")</f>
        <v/>
      </c>
      <c r="D1010" s="21" t="str">
        <f>IFERROR(IF(INDEX(data_wkly!E:E,MATCH($B1010,data_wkly!$C:$C,0),1)=0,"",INDEX(data_wkly!E:E,MATCH($B1010,data_wkly!$C:$C,0),1)),"")</f>
        <v/>
      </c>
      <c r="E1010" s="21" t="str">
        <f>IF(C1010="","",IFERROR(INDEX(data_wkly!F:F,MATCH($B1010,data_wkly!$C:$C,0),1),""))</f>
        <v/>
      </c>
      <c r="F1010" s="21" t="str">
        <f>IF(E1010="","",IFERROR(IF(INDEX(data_wkly!G:G,MATCH($B1010,data_wkly!$C:$C,0),1)=0,"",INDEX(data_wkly!G:G,MATCH($B1010,data_wkly!$C:$C,0),1)),""))</f>
        <v/>
      </c>
      <c r="G1010" s="21" t="str">
        <f>IFERROR(IF(INDEX(data_wkly!H:H,MATCH($B1010,data_wkly!$C:$C,0),1)=0,"",INDEX(data_wkly!H:H,MATCH($B1010,data_wkly!$C:$C,0),1)),"")</f>
        <v/>
      </c>
      <c r="H1010" s="21" t="str">
        <f>IF(C1010="","",IFERROR(INDEX(data_wkly!I:I,MATCH($B1010,data_wkly!$C:$C,0),1),""))</f>
        <v/>
      </c>
      <c r="I1010" s="21" t="str">
        <f>IF(H1010="","",IFERROR(IF(INDEX(data_wkly!J:J,MATCH($B1010,data_wkly!$C:$C,0),1)=0,"",INDEX(data_wkly!J:J,MATCH($B1010,data_wkly!$C:$C,0),1)),""))</f>
        <v/>
      </c>
      <c r="J1010" s="21" t="str">
        <f>IFERROR(IF(INDEX(data_wkly!K:K,MATCH($B1010,data_wkly!$C:$C,0),1)=0,"",INDEX(data_wkly!K:K,MATCH($B1010,data_wkly!$C:$C,0),1)),"")</f>
        <v/>
      </c>
      <c r="K1010" s="86" t="str">
        <f>IFERROR(IF(INDEX(data_wkly!L:L,MATCH($B1010,data_wkly!$C:$C,0),1)=0,"",INDEX(data_wkly!L:L,MATCH($B1010,data_wkly!$C:$C,0),1)),"")</f>
        <v/>
      </c>
      <c r="L1010" s="156"/>
      <c r="M1010" s="155" t="str">
        <f>IFERROR(IF(INDEX(data_wkly!M:M,MATCH($B1010,data_wkly!$C:$C,0),1)=0,"",INDEX(data_wkly!M:M,MATCH($B1010,data_wkly!$C:$C,0),1)),"")</f>
        <v/>
      </c>
      <c r="N1010" s="21" t="str">
        <f>IFERROR(IF(INDEX(data_wkly!N:N,MATCH($B1010,data_wkly!$C:$C,0),1)=0,"",INDEX(data_wkly!N:N,MATCH($B1010,data_wkly!$C:$C,0),1)),"")</f>
        <v/>
      </c>
      <c r="O1010" s="21" t="str">
        <f>IF(M1010="","",IFERROR(INDEX(data_wkly!O:O,MATCH($B1010,data_wkly!$C:$C,0),1),""))</f>
        <v/>
      </c>
      <c r="P1010" s="21" t="str">
        <f>IF(M1010="","",IFERROR(IF(INDEX(data_wkly!P:P,MATCH($B1010,data_wkly!$C:$C,0),1)=0,"",INDEX(data_wkly!P:P,MATCH($B1010,data_wkly!$C:$C,0),1)),""))</f>
        <v/>
      </c>
      <c r="Q1010" s="21" t="str">
        <f>IFERROR(IF(INDEX(data_wkly!Q:Q,MATCH($B1010,data_wkly!$C:$C,0),1)=0,"",INDEX(data_wkly!Q:Q,MATCH($B1010,data_wkly!$C:$C,0),1)),"")</f>
        <v/>
      </c>
      <c r="R1010" s="21" t="str">
        <f>IF(M1010="","",IFERROR(INDEX(data_wkly!R:R,MATCH($B1010,data_wkly!$C:$C,0),1),""))</f>
        <v/>
      </c>
      <c r="S1010" s="21" t="str">
        <f>IF(M1010="","",IFERROR(IF(INDEX(data_wkly!S:S,MATCH($B1010,data_wkly!$C:$C,0),1)=0,"",INDEX(data_wkly!S:S,MATCH($B1010,data_wkly!$C:$C,0),1)),""))</f>
        <v/>
      </c>
      <c r="T1010" s="21" t="str">
        <f>IFERROR(IF(INDEX(data_wkly!T:T,MATCH($B1010,data_wkly!$C:$C,0),1)=0,"",INDEX(data_wkly!T:T,MATCH($B1010,data_wkly!$C:$C,0),1)),"")</f>
        <v/>
      </c>
      <c r="U1010" s="86" t="str">
        <f>IFERROR(IF(INDEX(data_wkly!U:U,MATCH($B1010,data_wkly!$C:$C,0),1)=0,"",INDEX(data_wkly!U:U,MATCH($B1010,data_wkly!$C:$C,0),1)),"")</f>
        <v/>
      </c>
      <c r="V1010" s="157" t="str">
        <f t="shared" si="93"/>
        <v/>
      </c>
      <c r="W1010" s="152" t="str">
        <f>IFERROR(IF(INDEX(data_wkly!W:W,MATCH($B1010,data_wkly!$C:$C,0),1)=0,"",INDEX(data_wkly!W:W,MATCH($B1010,data_wkly!$C:$C,0),1)),"")</f>
        <v/>
      </c>
      <c r="X1010" s="21" t="str">
        <f>IFERROR(IF(INDEX(data_wkly!X:X,MATCH($B1010,data_wkly!$C:$C,0),1)=0,"",INDEX(data_wkly!X:X,MATCH($B1010,data_wkly!$C:$C,0),1)),"")</f>
        <v/>
      </c>
      <c r="Y1010" s="21" t="str">
        <f>IFERROR(IF(INDEX(data_wkly!Y:Y,MATCH($B1010,data_wkly!$C:$C,0),1)=0,"",INDEX(data_wkly!Y:Y,MATCH($B1010,data_wkly!$C:$C,0),1)),"")</f>
        <v/>
      </c>
      <c r="Z1010" s="21" t="str">
        <f>IFERROR(IF(INDEX(data_wkly!Z:Z,MATCH($B1010,data_wkly!$C:$C,0),1)=0,"",INDEX(data_wkly!Z:Z,MATCH($B1010,data_wkly!$C:$C,0),1)),"")</f>
        <v/>
      </c>
      <c r="AA1010" s="152" t="str">
        <f>IFERROR(IF(INDEX(data_wkly!AA:AA,MATCH($B1010,data_wkly!$C:$C,0),1)=0,"",INDEX(data_wkly!AA:AA,MATCH($B1010,data_wkly!$C:$C,0),1)),"")</f>
        <v/>
      </c>
      <c r="AB1010" s="21" t="str">
        <f>IFERROR(IF(INDEX(data_wkly!AB:AB,MATCH($B1010,data_wkly!$C:$C,0),1)=0,"",INDEX(data_wkly!AB:AB,MATCH($B1010,data_wkly!$C:$C,0),1)),"")</f>
        <v/>
      </c>
      <c r="AC1010" s="21" t="str">
        <f>IFERROR(IF(INDEX(data_wkly!AC:AC,MATCH($B1010,data_wkly!$C:$C,0),1)=0,"",INDEX(data_wkly!AC:AC,MATCH($B1010,data_wkly!$C:$C,0),1)),"")</f>
        <v/>
      </c>
      <c r="AD1010" s="21" t="str">
        <f>IFERROR(IF(INDEX(data_wkly!AD:AD,MATCH($B1010,data_wkly!$C:$C,0),1)=0,"",INDEX(data_wkly!AD:AD,MATCH($B1010,data_wkly!$C:$C,0),1)),"")</f>
        <v/>
      </c>
      <c r="AE1010" s="157" t="str">
        <f t="shared" si="92"/>
        <v/>
      </c>
      <c r="AF1010" s="154" t="str">
        <f>IFERROR(IF(INDEX(data_wkly!AF:AF,MATCH($B1010,data_wkly!$C:$C,0),1)=0,"",INDEX(data_wkly!AF:AF,MATCH($B1010,data_wkly!$C:$C,0),1)),"")</f>
        <v/>
      </c>
      <c r="AG1010" s="153" t="str">
        <f>IFERROR(IF(AF1010="","",INDEX(data_wkly!AG:AG,MATCH($B1010,data_wkly!$C:$C,0),1)),"")</f>
        <v/>
      </c>
      <c r="AH1010" s="153" t="str">
        <f>IFERROR(IF(INDEX(data_wkly!AH:AH,MATCH($B1010,data_wkly!$C:$C,0),1)=0,"",INDEX(data_wkly!AH:AH,MATCH($B1010,data_wkly!$C:$C,0),1)),"")</f>
        <v/>
      </c>
      <c r="AI1010" s="153" t="str">
        <f>IFERROR(IF(INDEX(data_wkly!AI:AI,MATCH($B1010,data_wkly!$C:$C,0),1)=0,"",INDEX(data_wkly!AI:AI,MATCH($B1010,data_wkly!$C:$C,0),1)),"")</f>
        <v/>
      </c>
      <c r="AJ1010" s="153" t="str">
        <f>IFERROR(IF(AI1010="","",INDEX(data_wkly!AJ:AJ,MATCH($B1010,data_wkly!$C:$C,0),1)),"")</f>
        <v/>
      </c>
      <c r="AK1010" s="153" t="str">
        <f>IFERROR(IF(INDEX(data_wkly!AK:AK,MATCH($B1010,data_wkly!$C:$C,0),1)=0,"",INDEX(data_wkly!AK:AK,MATCH($B1010,data_wkly!$C:$C,0),1)),"")</f>
        <v/>
      </c>
      <c r="AL1010" s="153" t="str">
        <f>IFERROR(IF(INDEX(data_wkly!AL:AL,MATCH($B1010,data_wkly!$C:$C,0),1)=0,"",INDEX(data_wkly!AL:AL,MATCH($B1010,data_wkly!$C:$C,0),1)),"")</f>
        <v/>
      </c>
      <c r="AM1010" s="183" t="str">
        <f>IFERROR(IF(INDEX(data_wkly!AM:AM,MATCH($B1010,data_wkly!$C:$C,0),1)=0,"",INDEX(data_wkly!AM:AM,MATCH($B1010,data_wkly!$C:$C,0),1)),"")</f>
        <v/>
      </c>
      <c r="AN1010" s="41" t="str">
        <f t="shared" si="91"/>
        <v/>
      </c>
      <c r="AO1010" s="88">
        <f t="shared" si="96"/>
        <v>2</v>
      </c>
    </row>
    <row r="1011" spans="1:41">
      <c r="A1011" s="88" t="str">
        <f t="shared" si="94"/>
        <v/>
      </c>
      <c r="B1011" s="89" t="str">
        <f t="shared" si="95"/>
        <v/>
      </c>
      <c r="C1011" s="155" t="str">
        <f>IFERROR(IF(INDEX(data_wkly!D:D,MATCH($B1011,data_wkly!$C:$C,0),1)=0,"",INDEX(data_wkly!D:D,MATCH($B1011,data_wkly!$C:$C,0),1)),"")</f>
        <v/>
      </c>
      <c r="D1011" s="21" t="str">
        <f>IFERROR(IF(INDEX(data_wkly!E:E,MATCH($B1011,data_wkly!$C:$C,0),1)=0,"",INDEX(data_wkly!E:E,MATCH($B1011,data_wkly!$C:$C,0),1)),"")</f>
        <v/>
      </c>
      <c r="E1011" s="21" t="str">
        <f>IF(C1011="","",IFERROR(INDEX(data_wkly!F:F,MATCH($B1011,data_wkly!$C:$C,0),1),""))</f>
        <v/>
      </c>
      <c r="F1011" s="21" t="str">
        <f>IF(E1011="","",IFERROR(IF(INDEX(data_wkly!G:G,MATCH($B1011,data_wkly!$C:$C,0),1)=0,"",INDEX(data_wkly!G:G,MATCH($B1011,data_wkly!$C:$C,0),1)),""))</f>
        <v/>
      </c>
      <c r="G1011" s="21" t="str">
        <f>IFERROR(IF(INDEX(data_wkly!H:H,MATCH($B1011,data_wkly!$C:$C,0),1)=0,"",INDEX(data_wkly!H:H,MATCH($B1011,data_wkly!$C:$C,0),1)),"")</f>
        <v/>
      </c>
      <c r="H1011" s="21" t="str">
        <f>IF(C1011="","",IFERROR(INDEX(data_wkly!I:I,MATCH($B1011,data_wkly!$C:$C,0),1),""))</f>
        <v/>
      </c>
      <c r="I1011" s="21" t="str">
        <f>IF(H1011="","",IFERROR(IF(INDEX(data_wkly!J:J,MATCH($B1011,data_wkly!$C:$C,0),1)=0,"",INDEX(data_wkly!J:J,MATCH($B1011,data_wkly!$C:$C,0),1)),""))</f>
        <v/>
      </c>
      <c r="J1011" s="21" t="str">
        <f>IFERROR(IF(INDEX(data_wkly!K:K,MATCH($B1011,data_wkly!$C:$C,0),1)=0,"",INDEX(data_wkly!K:K,MATCH($B1011,data_wkly!$C:$C,0),1)),"")</f>
        <v/>
      </c>
      <c r="K1011" s="86" t="str">
        <f>IFERROR(IF(INDEX(data_wkly!L:L,MATCH($B1011,data_wkly!$C:$C,0),1)=0,"",INDEX(data_wkly!L:L,MATCH($B1011,data_wkly!$C:$C,0),1)),"")</f>
        <v/>
      </c>
      <c r="L1011" s="156"/>
      <c r="M1011" s="155" t="str">
        <f>IFERROR(IF(INDEX(data_wkly!M:M,MATCH($B1011,data_wkly!$C:$C,0),1)=0,"",INDEX(data_wkly!M:M,MATCH($B1011,data_wkly!$C:$C,0),1)),"")</f>
        <v/>
      </c>
      <c r="N1011" s="21" t="str">
        <f>IFERROR(IF(INDEX(data_wkly!N:N,MATCH($B1011,data_wkly!$C:$C,0),1)=0,"",INDEX(data_wkly!N:N,MATCH($B1011,data_wkly!$C:$C,0),1)),"")</f>
        <v/>
      </c>
      <c r="O1011" s="21" t="str">
        <f>IF(M1011="","",IFERROR(INDEX(data_wkly!O:O,MATCH($B1011,data_wkly!$C:$C,0),1),""))</f>
        <v/>
      </c>
      <c r="P1011" s="21" t="str">
        <f>IF(M1011="","",IFERROR(IF(INDEX(data_wkly!P:P,MATCH($B1011,data_wkly!$C:$C,0),1)=0,"",INDEX(data_wkly!P:P,MATCH($B1011,data_wkly!$C:$C,0),1)),""))</f>
        <v/>
      </c>
      <c r="Q1011" s="21" t="str">
        <f>IFERROR(IF(INDEX(data_wkly!Q:Q,MATCH($B1011,data_wkly!$C:$C,0),1)=0,"",INDEX(data_wkly!Q:Q,MATCH($B1011,data_wkly!$C:$C,0),1)),"")</f>
        <v/>
      </c>
      <c r="R1011" s="21" t="str">
        <f>IF(M1011="","",IFERROR(INDEX(data_wkly!R:R,MATCH($B1011,data_wkly!$C:$C,0),1),""))</f>
        <v/>
      </c>
      <c r="S1011" s="21" t="str">
        <f>IF(M1011="","",IFERROR(IF(INDEX(data_wkly!S:S,MATCH($B1011,data_wkly!$C:$C,0),1)=0,"",INDEX(data_wkly!S:S,MATCH($B1011,data_wkly!$C:$C,0),1)),""))</f>
        <v/>
      </c>
      <c r="T1011" s="21" t="str">
        <f>IFERROR(IF(INDEX(data_wkly!T:T,MATCH($B1011,data_wkly!$C:$C,0),1)=0,"",INDEX(data_wkly!T:T,MATCH($B1011,data_wkly!$C:$C,0),1)),"")</f>
        <v/>
      </c>
      <c r="U1011" s="86" t="str">
        <f>IFERROR(IF(INDEX(data_wkly!U:U,MATCH($B1011,data_wkly!$C:$C,0),1)=0,"",INDEX(data_wkly!U:U,MATCH($B1011,data_wkly!$C:$C,0),1)),"")</f>
        <v/>
      </c>
      <c r="V1011" s="157" t="str">
        <f t="shared" si="93"/>
        <v/>
      </c>
      <c r="W1011" s="152" t="str">
        <f>IFERROR(IF(INDEX(data_wkly!W:W,MATCH($B1011,data_wkly!$C:$C,0),1)=0,"",INDEX(data_wkly!W:W,MATCH($B1011,data_wkly!$C:$C,0),1)),"")</f>
        <v/>
      </c>
      <c r="X1011" s="21" t="str">
        <f>IFERROR(IF(INDEX(data_wkly!X:X,MATCH($B1011,data_wkly!$C:$C,0),1)=0,"",INDEX(data_wkly!X:X,MATCH($B1011,data_wkly!$C:$C,0),1)),"")</f>
        <v/>
      </c>
      <c r="Y1011" s="21" t="str">
        <f>IFERROR(IF(INDEX(data_wkly!Y:Y,MATCH($B1011,data_wkly!$C:$C,0),1)=0,"",INDEX(data_wkly!Y:Y,MATCH($B1011,data_wkly!$C:$C,0),1)),"")</f>
        <v/>
      </c>
      <c r="Z1011" s="21" t="str">
        <f>IFERROR(IF(INDEX(data_wkly!Z:Z,MATCH($B1011,data_wkly!$C:$C,0),1)=0,"",INDEX(data_wkly!Z:Z,MATCH($B1011,data_wkly!$C:$C,0),1)),"")</f>
        <v/>
      </c>
      <c r="AA1011" s="152" t="str">
        <f>IFERROR(IF(INDEX(data_wkly!AA:AA,MATCH($B1011,data_wkly!$C:$C,0),1)=0,"",INDEX(data_wkly!AA:AA,MATCH($B1011,data_wkly!$C:$C,0),1)),"")</f>
        <v/>
      </c>
      <c r="AB1011" s="21" t="str">
        <f>IFERROR(IF(INDEX(data_wkly!AB:AB,MATCH($B1011,data_wkly!$C:$C,0),1)=0,"",INDEX(data_wkly!AB:AB,MATCH($B1011,data_wkly!$C:$C,0),1)),"")</f>
        <v/>
      </c>
      <c r="AC1011" s="21" t="str">
        <f>IFERROR(IF(INDEX(data_wkly!AC:AC,MATCH($B1011,data_wkly!$C:$C,0),1)=0,"",INDEX(data_wkly!AC:AC,MATCH($B1011,data_wkly!$C:$C,0),1)),"")</f>
        <v/>
      </c>
      <c r="AD1011" s="21" t="str">
        <f>IFERROR(IF(INDEX(data_wkly!AD:AD,MATCH($B1011,data_wkly!$C:$C,0),1)=0,"",INDEX(data_wkly!AD:AD,MATCH($B1011,data_wkly!$C:$C,0),1)),"")</f>
        <v/>
      </c>
      <c r="AE1011" s="157" t="str">
        <f t="shared" si="92"/>
        <v/>
      </c>
      <c r="AF1011" s="154" t="str">
        <f>IFERROR(IF(INDEX(data_wkly!AF:AF,MATCH($B1011,data_wkly!$C:$C,0),1)=0,"",INDEX(data_wkly!AF:AF,MATCH($B1011,data_wkly!$C:$C,0),1)),"")</f>
        <v/>
      </c>
      <c r="AG1011" s="153" t="str">
        <f>IFERROR(IF(AF1011="","",INDEX(data_wkly!AG:AG,MATCH($B1011,data_wkly!$C:$C,0),1)),"")</f>
        <v/>
      </c>
      <c r="AH1011" s="153" t="str">
        <f>IFERROR(IF(INDEX(data_wkly!AH:AH,MATCH($B1011,data_wkly!$C:$C,0),1)=0,"",INDEX(data_wkly!AH:AH,MATCH($B1011,data_wkly!$C:$C,0),1)),"")</f>
        <v/>
      </c>
      <c r="AI1011" s="153" t="str">
        <f>IFERROR(IF(INDEX(data_wkly!AI:AI,MATCH($B1011,data_wkly!$C:$C,0),1)=0,"",INDEX(data_wkly!AI:AI,MATCH($B1011,data_wkly!$C:$C,0),1)),"")</f>
        <v/>
      </c>
      <c r="AJ1011" s="153" t="str">
        <f>IFERROR(IF(AI1011="","",INDEX(data_wkly!AJ:AJ,MATCH($B1011,data_wkly!$C:$C,0),1)),"")</f>
        <v/>
      </c>
      <c r="AK1011" s="153" t="str">
        <f>IFERROR(IF(INDEX(data_wkly!AK:AK,MATCH($B1011,data_wkly!$C:$C,0),1)=0,"",INDEX(data_wkly!AK:AK,MATCH($B1011,data_wkly!$C:$C,0),1)),"")</f>
        <v/>
      </c>
      <c r="AL1011" s="153" t="str">
        <f>IFERROR(IF(INDEX(data_wkly!AL:AL,MATCH($B1011,data_wkly!$C:$C,0),1)=0,"",INDEX(data_wkly!AL:AL,MATCH($B1011,data_wkly!$C:$C,0),1)),"")</f>
        <v/>
      </c>
      <c r="AM1011" s="183" t="str">
        <f>IFERROR(IF(INDEX(data_wkly!AM:AM,MATCH($B1011,data_wkly!$C:$C,0),1)=0,"",INDEX(data_wkly!AM:AM,MATCH($B1011,data_wkly!$C:$C,0),1)),"")</f>
        <v/>
      </c>
      <c r="AN1011" s="41" t="str">
        <f t="shared" si="91"/>
        <v/>
      </c>
      <c r="AO1011" s="88">
        <f t="shared" si="96"/>
        <v>1</v>
      </c>
    </row>
    <row r="1012" spans="1:41">
      <c r="A1012" s="88" t="str">
        <f t="shared" si="94"/>
        <v/>
      </c>
      <c r="B1012" s="89" t="str">
        <f t="shared" si="95"/>
        <v/>
      </c>
      <c r="C1012" s="155" t="str">
        <f>IFERROR(IF(INDEX(data_wkly!D:D,MATCH($B1012,data_wkly!$C:$C,0),1)=0,"",INDEX(data_wkly!D:D,MATCH($B1012,data_wkly!$C:$C,0),1)),"")</f>
        <v/>
      </c>
      <c r="D1012" s="21" t="str">
        <f>IFERROR(IF(INDEX(data_wkly!E:E,MATCH($B1012,data_wkly!$C:$C,0),1)=0,"",INDEX(data_wkly!E:E,MATCH($B1012,data_wkly!$C:$C,0),1)),"")</f>
        <v/>
      </c>
      <c r="E1012" s="21" t="str">
        <f>IF(C1012="","",IFERROR(INDEX(data_wkly!F:F,MATCH($B1012,data_wkly!$C:$C,0),1),""))</f>
        <v/>
      </c>
      <c r="F1012" s="21" t="str">
        <f>IF(E1012="","",IFERROR(IF(INDEX(data_wkly!G:G,MATCH($B1012,data_wkly!$C:$C,0),1)=0,"",INDEX(data_wkly!G:G,MATCH($B1012,data_wkly!$C:$C,0),1)),""))</f>
        <v/>
      </c>
      <c r="G1012" s="21" t="str">
        <f>IFERROR(IF(INDEX(data_wkly!H:H,MATCH($B1012,data_wkly!$C:$C,0),1)=0,"",INDEX(data_wkly!H:H,MATCH($B1012,data_wkly!$C:$C,0),1)),"")</f>
        <v/>
      </c>
      <c r="H1012" s="21" t="str">
        <f>IF(C1012="","",IFERROR(INDEX(data_wkly!I:I,MATCH($B1012,data_wkly!$C:$C,0),1),""))</f>
        <v/>
      </c>
      <c r="I1012" s="21" t="str">
        <f>IF(H1012="","",IFERROR(IF(INDEX(data_wkly!J:J,MATCH($B1012,data_wkly!$C:$C,0),1)=0,"",INDEX(data_wkly!J:J,MATCH($B1012,data_wkly!$C:$C,0),1)),""))</f>
        <v/>
      </c>
      <c r="J1012" s="21" t="str">
        <f>IFERROR(IF(INDEX(data_wkly!K:K,MATCH($B1012,data_wkly!$C:$C,0),1)=0,"",INDEX(data_wkly!K:K,MATCH($B1012,data_wkly!$C:$C,0),1)),"")</f>
        <v/>
      </c>
      <c r="K1012" s="86" t="str">
        <f>IFERROR(IF(INDEX(data_wkly!L:L,MATCH($B1012,data_wkly!$C:$C,0),1)=0,"",INDEX(data_wkly!L:L,MATCH($B1012,data_wkly!$C:$C,0),1)),"")</f>
        <v/>
      </c>
      <c r="L1012" s="156"/>
      <c r="M1012" s="155" t="str">
        <f>IFERROR(IF(INDEX(data_wkly!M:M,MATCH($B1012,data_wkly!$C:$C,0),1)=0,"",INDEX(data_wkly!M:M,MATCH($B1012,data_wkly!$C:$C,0),1)),"")</f>
        <v/>
      </c>
      <c r="N1012" s="21" t="str">
        <f>IFERROR(IF(INDEX(data_wkly!N:N,MATCH($B1012,data_wkly!$C:$C,0),1)=0,"",INDEX(data_wkly!N:N,MATCH($B1012,data_wkly!$C:$C,0),1)),"")</f>
        <v/>
      </c>
      <c r="O1012" s="21" t="str">
        <f>IF(M1012="","",IFERROR(INDEX(data_wkly!O:O,MATCH($B1012,data_wkly!$C:$C,0),1),""))</f>
        <v/>
      </c>
      <c r="P1012" s="21" t="str">
        <f>IF(M1012="","",IFERROR(IF(INDEX(data_wkly!P:P,MATCH($B1012,data_wkly!$C:$C,0),1)=0,"",INDEX(data_wkly!P:P,MATCH($B1012,data_wkly!$C:$C,0),1)),""))</f>
        <v/>
      </c>
      <c r="Q1012" s="21" t="str">
        <f>IFERROR(IF(INDEX(data_wkly!Q:Q,MATCH($B1012,data_wkly!$C:$C,0),1)=0,"",INDEX(data_wkly!Q:Q,MATCH($B1012,data_wkly!$C:$C,0),1)),"")</f>
        <v/>
      </c>
      <c r="R1012" s="21" t="str">
        <f>IF(M1012="","",IFERROR(INDEX(data_wkly!R:R,MATCH($B1012,data_wkly!$C:$C,0),1),""))</f>
        <v/>
      </c>
      <c r="S1012" s="21" t="str">
        <f>IF(M1012="","",IFERROR(IF(INDEX(data_wkly!S:S,MATCH($B1012,data_wkly!$C:$C,0),1)=0,"",INDEX(data_wkly!S:S,MATCH($B1012,data_wkly!$C:$C,0),1)),""))</f>
        <v/>
      </c>
      <c r="T1012" s="21" t="str">
        <f>IFERROR(IF(INDEX(data_wkly!T:T,MATCH($B1012,data_wkly!$C:$C,0),1)=0,"",INDEX(data_wkly!T:T,MATCH($B1012,data_wkly!$C:$C,0),1)),"")</f>
        <v/>
      </c>
      <c r="U1012" s="86" t="str">
        <f>IFERROR(IF(INDEX(data_wkly!U:U,MATCH($B1012,data_wkly!$C:$C,0),1)=0,"",INDEX(data_wkly!U:U,MATCH($B1012,data_wkly!$C:$C,0),1)),"")</f>
        <v/>
      </c>
      <c r="V1012" s="157" t="str">
        <f t="shared" si="93"/>
        <v/>
      </c>
      <c r="W1012" s="152" t="str">
        <f>IFERROR(IF(INDEX(data_wkly!W:W,MATCH($B1012,data_wkly!$C:$C,0),1)=0,"",INDEX(data_wkly!W:W,MATCH($B1012,data_wkly!$C:$C,0),1)),"")</f>
        <v/>
      </c>
      <c r="X1012" s="21" t="str">
        <f>IFERROR(IF(INDEX(data_wkly!X:X,MATCH($B1012,data_wkly!$C:$C,0),1)=0,"",INDEX(data_wkly!X:X,MATCH($B1012,data_wkly!$C:$C,0),1)),"")</f>
        <v/>
      </c>
      <c r="Y1012" s="21" t="str">
        <f>IFERROR(IF(INDEX(data_wkly!Y:Y,MATCH($B1012,data_wkly!$C:$C,0),1)=0,"",INDEX(data_wkly!Y:Y,MATCH($B1012,data_wkly!$C:$C,0),1)),"")</f>
        <v/>
      </c>
      <c r="Z1012" s="21" t="str">
        <f>IFERROR(IF(INDEX(data_wkly!Z:Z,MATCH($B1012,data_wkly!$C:$C,0),1)=0,"",INDEX(data_wkly!Z:Z,MATCH($B1012,data_wkly!$C:$C,0),1)),"")</f>
        <v/>
      </c>
      <c r="AA1012" s="152" t="str">
        <f>IFERROR(IF(INDEX(data_wkly!AA:AA,MATCH($B1012,data_wkly!$C:$C,0),1)=0,"",INDEX(data_wkly!AA:AA,MATCH($B1012,data_wkly!$C:$C,0),1)),"")</f>
        <v/>
      </c>
      <c r="AB1012" s="21" t="str">
        <f>IFERROR(IF(INDEX(data_wkly!AB:AB,MATCH($B1012,data_wkly!$C:$C,0),1)=0,"",INDEX(data_wkly!AB:AB,MATCH($B1012,data_wkly!$C:$C,0),1)),"")</f>
        <v/>
      </c>
      <c r="AC1012" s="21" t="str">
        <f>IFERROR(IF(INDEX(data_wkly!AC:AC,MATCH($B1012,data_wkly!$C:$C,0),1)=0,"",INDEX(data_wkly!AC:AC,MATCH($B1012,data_wkly!$C:$C,0),1)),"")</f>
        <v/>
      </c>
      <c r="AD1012" s="21" t="str">
        <f>IFERROR(IF(INDEX(data_wkly!AD:AD,MATCH($B1012,data_wkly!$C:$C,0),1)=0,"",INDEX(data_wkly!AD:AD,MATCH($B1012,data_wkly!$C:$C,0),1)),"")</f>
        <v/>
      </c>
      <c r="AE1012" s="157" t="str">
        <f t="shared" si="92"/>
        <v/>
      </c>
      <c r="AF1012" s="154" t="str">
        <f>IFERROR(IF(INDEX(data_wkly!AF:AF,MATCH($B1012,data_wkly!$C:$C,0),1)=0,"",INDEX(data_wkly!AF:AF,MATCH($B1012,data_wkly!$C:$C,0),1)),"")</f>
        <v/>
      </c>
      <c r="AG1012" s="153" t="str">
        <f>IFERROR(IF(AF1012="","",INDEX(data_wkly!AG:AG,MATCH($B1012,data_wkly!$C:$C,0),1)),"")</f>
        <v/>
      </c>
      <c r="AH1012" s="153" t="str">
        <f>IFERROR(IF(INDEX(data_wkly!AH:AH,MATCH($B1012,data_wkly!$C:$C,0),1)=0,"",INDEX(data_wkly!AH:AH,MATCH($B1012,data_wkly!$C:$C,0),1)),"")</f>
        <v/>
      </c>
      <c r="AI1012" s="153" t="str">
        <f>IFERROR(IF(INDEX(data_wkly!AI:AI,MATCH($B1012,data_wkly!$C:$C,0),1)=0,"",INDEX(data_wkly!AI:AI,MATCH($B1012,data_wkly!$C:$C,0),1)),"")</f>
        <v/>
      </c>
      <c r="AJ1012" s="153" t="str">
        <f>IFERROR(IF(AI1012="","",INDEX(data_wkly!AJ:AJ,MATCH($B1012,data_wkly!$C:$C,0),1)),"")</f>
        <v/>
      </c>
      <c r="AK1012" s="153" t="str">
        <f>IFERROR(IF(INDEX(data_wkly!AK:AK,MATCH($B1012,data_wkly!$C:$C,0),1)=0,"",INDEX(data_wkly!AK:AK,MATCH($B1012,data_wkly!$C:$C,0),1)),"")</f>
        <v/>
      </c>
      <c r="AL1012" s="153" t="str">
        <f>IFERROR(IF(INDEX(data_wkly!AL:AL,MATCH($B1012,data_wkly!$C:$C,0),1)=0,"",INDEX(data_wkly!AL:AL,MATCH($B1012,data_wkly!$C:$C,0),1)),"")</f>
        <v/>
      </c>
      <c r="AM1012" s="183" t="str">
        <f>IFERROR(IF(INDEX(data_wkly!AM:AM,MATCH($B1012,data_wkly!$C:$C,0),1)=0,"",INDEX(data_wkly!AM:AM,MATCH($B1012,data_wkly!$C:$C,0),1)),"")</f>
        <v/>
      </c>
      <c r="AN1012" s="41" t="str">
        <f t="shared" si="91"/>
        <v/>
      </c>
      <c r="AO1012" s="88">
        <f t="shared" si="96"/>
        <v>2</v>
      </c>
    </row>
    <row r="1013" spans="1:41">
      <c r="A1013" s="88" t="str">
        <f t="shared" si="94"/>
        <v/>
      </c>
      <c r="B1013" s="89" t="str">
        <f t="shared" si="95"/>
        <v/>
      </c>
      <c r="C1013" s="155" t="str">
        <f>IFERROR(IF(INDEX(data_wkly!D:D,MATCH($B1013,data_wkly!$C:$C,0),1)=0,"",INDEX(data_wkly!D:D,MATCH($B1013,data_wkly!$C:$C,0),1)),"")</f>
        <v/>
      </c>
      <c r="D1013" s="21" t="str">
        <f>IFERROR(IF(INDEX(data_wkly!E:E,MATCH($B1013,data_wkly!$C:$C,0),1)=0,"",INDEX(data_wkly!E:E,MATCH($B1013,data_wkly!$C:$C,0),1)),"")</f>
        <v/>
      </c>
      <c r="E1013" s="21" t="str">
        <f>IF(C1013="","",IFERROR(INDEX(data_wkly!F:F,MATCH($B1013,data_wkly!$C:$C,0),1),""))</f>
        <v/>
      </c>
      <c r="F1013" s="21" t="str">
        <f>IF(E1013="","",IFERROR(IF(INDEX(data_wkly!G:G,MATCH($B1013,data_wkly!$C:$C,0),1)=0,"",INDEX(data_wkly!G:G,MATCH($B1013,data_wkly!$C:$C,0),1)),""))</f>
        <v/>
      </c>
      <c r="G1013" s="21" t="str">
        <f>IFERROR(IF(INDEX(data_wkly!H:H,MATCH($B1013,data_wkly!$C:$C,0),1)=0,"",INDEX(data_wkly!H:H,MATCH($B1013,data_wkly!$C:$C,0),1)),"")</f>
        <v/>
      </c>
      <c r="H1013" s="21" t="str">
        <f>IF(C1013="","",IFERROR(INDEX(data_wkly!I:I,MATCH($B1013,data_wkly!$C:$C,0),1),""))</f>
        <v/>
      </c>
      <c r="I1013" s="21" t="str">
        <f>IF(H1013="","",IFERROR(IF(INDEX(data_wkly!J:J,MATCH($B1013,data_wkly!$C:$C,0),1)=0,"",INDEX(data_wkly!J:J,MATCH($B1013,data_wkly!$C:$C,0),1)),""))</f>
        <v/>
      </c>
      <c r="J1013" s="21" t="str">
        <f>IFERROR(IF(INDEX(data_wkly!K:K,MATCH($B1013,data_wkly!$C:$C,0),1)=0,"",INDEX(data_wkly!K:K,MATCH($B1013,data_wkly!$C:$C,0),1)),"")</f>
        <v/>
      </c>
      <c r="K1013" s="86" t="str">
        <f>IFERROR(IF(INDEX(data_wkly!L:L,MATCH($B1013,data_wkly!$C:$C,0),1)=0,"",INDEX(data_wkly!L:L,MATCH($B1013,data_wkly!$C:$C,0),1)),"")</f>
        <v/>
      </c>
      <c r="L1013" s="156"/>
      <c r="M1013" s="155" t="str">
        <f>IFERROR(IF(INDEX(data_wkly!M:M,MATCH($B1013,data_wkly!$C:$C,0),1)=0,"",INDEX(data_wkly!M:M,MATCH($B1013,data_wkly!$C:$C,0),1)),"")</f>
        <v/>
      </c>
      <c r="N1013" s="21" t="str">
        <f>IFERROR(IF(INDEX(data_wkly!N:N,MATCH($B1013,data_wkly!$C:$C,0),1)=0,"",INDEX(data_wkly!N:N,MATCH($B1013,data_wkly!$C:$C,0),1)),"")</f>
        <v/>
      </c>
      <c r="O1013" s="21" t="str">
        <f>IF(M1013="","",IFERROR(INDEX(data_wkly!O:O,MATCH($B1013,data_wkly!$C:$C,0),1),""))</f>
        <v/>
      </c>
      <c r="P1013" s="21" t="str">
        <f>IF(M1013="","",IFERROR(IF(INDEX(data_wkly!P:P,MATCH($B1013,data_wkly!$C:$C,0),1)=0,"",INDEX(data_wkly!P:P,MATCH($B1013,data_wkly!$C:$C,0),1)),""))</f>
        <v/>
      </c>
      <c r="Q1013" s="21" t="str">
        <f>IFERROR(IF(INDEX(data_wkly!Q:Q,MATCH($B1013,data_wkly!$C:$C,0),1)=0,"",INDEX(data_wkly!Q:Q,MATCH($B1013,data_wkly!$C:$C,0),1)),"")</f>
        <v/>
      </c>
      <c r="R1013" s="21" t="str">
        <f>IF(M1013="","",IFERROR(INDEX(data_wkly!R:R,MATCH($B1013,data_wkly!$C:$C,0),1),""))</f>
        <v/>
      </c>
      <c r="S1013" s="21" t="str">
        <f>IF(M1013="","",IFERROR(IF(INDEX(data_wkly!S:S,MATCH($B1013,data_wkly!$C:$C,0),1)=0,"",INDEX(data_wkly!S:S,MATCH($B1013,data_wkly!$C:$C,0),1)),""))</f>
        <v/>
      </c>
      <c r="T1013" s="21" t="str">
        <f>IFERROR(IF(INDEX(data_wkly!T:T,MATCH($B1013,data_wkly!$C:$C,0),1)=0,"",INDEX(data_wkly!T:T,MATCH($B1013,data_wkly!$C:$C,0),1)),"")</f>
        <v/>
      </c>
      <c r="U1013" s="86" t="str">
        <f>IFERROR(IF(INDEX(data_wkly!U:U,MATCH($B1013,data_wkly!$C:$C,0),1)=0,"",INDEX(data_wkly!U:U,MATCH($B1013,data_wkly!$C:$C,0),1)),"")</f>
        <v/>
      </c>
      <c r="V1013" s="157" t="str">
        <f t="shared" si="93"/>
        <v/>
      </c>
      <c r="W1013" s="152" t="str">
        <f>IFERROR(IF(INDEX(data_wkly!W:W,MATCH($B1013,data_wkly!$C:$C,0),1)=0,"",INDEX(data_wkly!W:W,MATCH($B1013,data_wkly!$C:$C,0),1)),"")</f>
        <v/>
      </c>
      <c r="X1013" s="21" t="str">
        <f>IFERROR(IF(INDEX(data_wkly!X:X,MATCH($B1013,data_wkly!$C:$C,0),1)=0,"",INDEX(data_wkly!X:X,MATCH($B1013,data_wkly!$C:$C,0),1)),"")</f>
        <v/>
      </c>
      <c r="Y1013" s="21" t="str">
        <f>IFERROR(IF(INDEX(data_wkly!Y:Y,MATCH($B1013,data_wkly!$C:$C,0),1)=0,"",INDEX(data_wkly!Y:Y,MATCH($B1013,data_wkly!$C:$C,0),1)),"")</f>
        <v/>
      </c>
      <c r="Z1013" s="21" t="str">
        <f>IFERROR(IF(INDEX(data_wkly!Z:Z,MATCH($B1013,data_wkly!$C:$C,0),1)=0,"",INDEX(data_wkly!Z:Z,MATCH($B1013,data_wkly!$C:$C,0),1)),"")</f>
        <v/>
      </c>
      <c r="AA1013" s="152" t="str">
        <f>IFERROR(IF(INDEX(data_wkly!AA:AA,MATCH($B1013,data_wkly!$C:$C,0),1)=0,"",INDEX(data_wkly!AA:AA,MATCH($B1013,data_wkly!$C:$C,0),1)),"")</f>
        <v/>
      </c>
      <c r="AB1013" s="21" t="str">
        <f>IFERROR(IF(INDEX(data_wkly!AB:AB,MATCH($B1013,data_wkly!$C:$C,0),1)=0,"",INDEX(data_wkly!AB:AB,MATCH($B1013,data_wkly!$C:$C,0),1)),"")</f>
        <v/>
      </c>
      <c r="AC1013" s="21" t="str">
        <f>IFERROR(IF(INDEX(data_wkly!AC:AC,MATCH($B1013,data_wkly!$C:$C,0),1)=0,"",INDEX(data_wkly!AC:AC,MATCH($B1013,data_wkly!$C:$C,0),1)),"")</f>
        <v/>
      </c>
      <c r="AD1013" s="21" t="str">
        <f>IFERROR(IF(INDEX(data_wkly!AD:AD,MATCH($B1013,data_wkly!$C:$C,0),1)=0,"",INDEX(data_wkly!AD:AD,MATCH($B1013,data_wkly!$C:$C,0),1)),"")</f>
        <v/>
      </c>
      <c r="AE1013" s="157" t="str">
        <f t="shared" si="92"/>
        <v/>
      </c>
      <c r="AF1013" s="154" t="str">
        <f>IFERROR(IF(INDEX(data_wkly!AF:AF,MATCH($B1013,data_wkly!$C:$C,0),1)=0,"",INDEX(data_wkly!AF:AF,MATCH($B1013,data_wkly!$C:$C,0),1)),"")</f>
        <v/>
      </c>
      <c r="AG1013" s="153" t="str">
        <f>IFERROR(IF(AF1013="","",INDEX(data_wkly!AG:AG,MATCH($B1013,data_wkly!$C:$C,0),1)),"")</f>
        <v/>
      </c>
      <c r="AH1013" s="153" t="str">
        <f>IFERROR(IF(INDEX(data_wkly!AH:AH,MATCH($B1013,data_wkly!$C:$C,0),1)=0,"",INDEX(data_wkly!AH:AH,MATCH($B1013,data_wkly!$C:$C,0),1)),"")</f>
        <v/>
      </c>
      <c r="AI1013" s="153" t="str">
        <f>IFERROR(IF(INDEX(data_wkly!AI:AI,MATCH($B1013,data_wkly!$C:$C,0),1)=0,"",INDEX(data_wkly!AI:AI,MATCH($B1013,data_wkly!$C:$C,0),1)),"")</f>
        <v/>
      </c>
      <c r="AJ1013" s="153" t="str">
        <f>IFERROR(IF(AI1013="","",INDEX(data_wkly!AJ:AJ,MATCH($B1013,data_wkly!$C:$C,0),1)),"")</f>
        <v/>
      </c>
      <c r="AK1013" s="153" t="str">
        <f>IFERROR(IF(INDEX(data_wkly!AK:AK,MATCH($B1013,data_wkly!$C:$C,0),1)=0,"",INDEX(data_wkly!AK:AK,MATCH($B1013,data_wkly!$C:$C,0),1)),"")</f>
        <v/>
      </c>
      <c r="AL1013" s="153" t="str">
        <f>IFERROR(IF(INDEX(data_wkly!AL:AL,MATCH($B1013,data_wkly!$C:$C,0),1)=0,"",INDEX(data_wkly!AL:AL,MATCH($B1013,data_wkly!$C:$C,0),1)),"")</f>
        <v/>
      </c>
      <c r="AM1013" s="183" t="str">
        <f>IFERROR(IF(INDEX(data_wkly!AM:AM,MATCH($B1013,data_wkly!$C:$C,0),1)=0,"",INDEX(data_wkly!AM:AM,MATCH($B1013,data_wkly!$C:$C,0),1)),"")</f>
        <v/>
      </c>
      <c r="AN1013" s="41" t="str">
        <f t="shared" si="91"/>
        <v/>
      </c>
      <c r="AO1013" s="88">
        <f t="shared" si="96"/>
        <v>1</v>
      </c>
    </row>
    <row r="1014" spans="1:41">
      <c r="A1014" s="88" t="str">
        <f t="shared" si="94"/>
        <v/>
      </c>
      <c r="B1014" s="89" t="str">
        <f t="shared" si="95"/>
        <v/>
      </c>
      <c r="C1014" s="155" t="str">
        <f>IFERROR(IF(INDEX(data_wkly!D:D,MATCH($B1014,data_wkly!$C:$C,0),1)=0,"",INDEX(data_wkly!D:D,MATCH($B1014,data_wkly!$C:$C,0),1)),"")</f>
        <v/>
      </c>
      <c r="D1014" s="21" t="str">
        <f>IFERROR(IF(INDEX(data_wkly!E:E,MATCH($B1014,data_wkly!$C:$C,0),1)=0,"",INDEX(data_wkly!E:E,MATCH($B1014,data_wkly!$C:$C,0),1)),"")</f>
        <v/>
      </c>
      <c r="E1014" s="21" t="str">
        <f>IF(C1014="","",IFERROR(INDEX(data_wkly!F:F,MATCH($B1014,data_wkly!$C:$C,0),1),""))</f>
        <v/>
      </c>
      <c r="F1014" s="21" t="str">
        <f>IF(E1014="","",IFERROR(IF(INDEX(data_wkly!G:G,MATCH($B1014,data_wkly!$C:$C,0),1)=0,"",INDEX(data_wkly!G:G,MATCH($B1014,data_wkly!$C:$C,0),1)),""))</f>
        <v/>
      </c>
      <c r="G1014" s="21" t="str">
        <f>IFERROR(IF(INDEX(data_wkly!H:H,MATCH($B1014,data_wkly!$C:$C,0),1)=0,"",INDEX(data_wkly!H:H,MATCH($B1014,data_wkly!$C:$C,0),1)),"")</f>
        <v/>
      </c>
      <c r="H1014" s="21" t="str">
        <f>IF(C1014="","",IFERROR(INDEX(data_wkly!I:I,MATCH($B1014,data_wkly!$C:$C,0),1),""))</f>
        <v/>
      </c>
      <c r="I1014" s="21" t="str">
        <f>IF(H1014="","",IFERROR(IF(INDEX(data_wkly!J:J,MATCH($B1014,data_wkly!$C:$C,0),1)=0,"",INDEX(data_wkly!J:J,MATCH($B1014,data_wkly!$C:$C,0),1)),""))</f>
        <v/>
      </c>
      <c r="J1014" s="21" t="str">
        <f>IFERROR(IF(INDEX(data_wkly!K:K,MATCH($B1014,data_wkly!$C:$C,0),1)=0,"",INDEX(data_wkly!K:K,MATCH($B1014,data_wkly!$C:$C,0),1)),"")</f>
        <v/>
      </c>
      <c r="K1014" s="86" t="str">
        <f>IFERROR(IF(INDEX(data_wkly!L:L,MATCH($B1014,data_wkly!$C:$C,0),1)=0,"",INDEX(data_wkly!L:L,MATCH($B1014,data_wkly!$C:$C,0),1)),"")</f>
        <v/>
      </c>
      <c r="L1014" s="156"/>
      <c r="M1014" s="155" t="str">
        <f>IFERROR(IF(INDEX(data_wkly!M:M,MATCH($B1014,data_wkly!$C:$C,0),1)=0,"",INDEX(data_wkly!M:M,MATCH($B1014,data_wkly!$C:$C,0),1)),"")</f>
        <v/>
      </c>
      <c r="N1014" s="21" t="str">
        <f>IFERROR(IF(INDEX(data_wkly!N:N,MATCH($B1014,data_wkly!$C:$C,0),1)=0,"",INDEX(data_wkly!N:N,MATCH($B1014,data_wkly!$C:$C,0),1)),"")</f>
        <v/>
      </c>
      <c r="O1014" s="21" t="str">
        <f>IF(M1014="","",IFERROR(INDEX(data_wkly!O:O,MATCH($B1014,data_wkly!$C:$C,0),1),""))</f>
        <v/>
      </c>
      <c r="P1014" s="21" t="str">
        <f>IF(M1014="","",IFERROR(IF(INDEX(data_wkly!P:P,MATCH($B1014,data_wkly!$C:$C,0),1)=0,"",INDEX(data_wkly!P:P,MATCH($B1014,data_wkly!$C:$C,0),1)),""))</f>
        <v/>
      </c>
      <c r="Q1014" s="21" t="str">
        <f>IFERROR(IF(INDEX(data_wkly!Q:Q,MATCH($B1014,data_wkly!$C:$C,0),1)=0,"",INDEX(data_wkly!Q:Q,MATCH($B1014,data_wkly!$C:$C,0),1)),"")</f>
        <v/>
      </c>
      <c r="R1014" s="21" t="str">
        <f>IF(M1014="","",IFERROR(INDEX(data_wkly!R:R,MATCH($B1014,data_wkly!$C:$C,0),1),""))</f>
        <v/>
      </c>
      <c r="S1014" s="21" t="str">
        <f>IF(M1014="","",IFERROR(IF(INDEX(data_wkly!S:S,MATCH($B1014,data_wkly!$C:$C,0),1)=0,"",INDEX(data_wkly!S:S,MATCH($B1014,data_wkly!$C:$C,0),1)),""))</f>
        <v/>
      </c>
      <c r="T1014" s="21" t="str">
        <f>IFERROR(IF(INDEX(data_wkly!T:T,MATCH($B1014,data_wkly!$C:$C,0),1)=0,"",INDEX(data_wkly!T:T,MATCH($B1014,data_wkly!$C:$C,0),1)),"")</f>
        <v/>
      </c>
      <c r="U1014" s="86" t="str">
        <f>IFERROR(IF(INDEX(data_wkly!U:U,MATCH($B1014,data_wkly!$C:$C,0),1)=0,"",INDEX(data_wkly!U:U,MATCH($B1014,data_wkly!$C:$C,0),1)),"")</f>
        <v/>
      </c>
      <c r="V1014" s="157" t="str">
        <f t="shared" si="93"/>
        <v/>
      </c>
      <c r="W1014" s="152" t="str">
        <f>IFERROR(IF(INDEX(data_wkly!W:W,MATCH($B1014,data_wkly!$C:$C,0),1)=0,"",INDEX(data_wkly!W:W,MATCH($B1014,data_wkly!$C:$C,0),1)),"")</f>
        <v/>
      </c>
      <c r="X1014" s="21" t="str">
        <f>IFERROR(IF(INDEX(data_wkly!X:X,MATCH($B1014,data_wkly!$C:$C,0),1)=0,"",INDEX(data_wkly!X:X,MATCH($B1014,data_wkly!$C:$C,0),1)),"")</f>
        <v/>
      </c>
      <c r="Y1014" s="21" t="str">
        <f>IFERROR(IF(INDEX(data_wkly!Y:Y,MATCH($B1014,data_wkly!$C:$C,0),1)=0,"",INDEX(data_wkly!Y:Y,MATCH($B1014,data_wkly!$C:$C,0),1)),"")</f>
        <v/>
      </c>
      <c r="Z1014" s="21" t="str">
        <f>IFERROR(IF(INDEX(data_wkly!Z:Z,MATCH($B1014,data_wkly!$C:$C,0),1)=0,"",INDEX(data_wkly!Z:Z,MATCH($B1014,data_wkly!$C:$C,0),1)),"")</f>
        <v/>
      </c>
      <c r="AA1014" s="152" t="str">
        <f>IFERROR(IF(INDEX(data_wkly!AA:AA,MATCH($B1014,data_wkly!$C:$C,0),1)=0,"",INDEX(data_wkly!AA:AA,MATCH($B1014,data_wkly!$C:$C,0),1)),"")</f>
        <v/>
      </c>
      <c r="AB1014" s="21" t="str">
        <f>IFERROR(IF(INDEX(data_wkly!AB:AB,MATCH($B1014,data_wkly!$C:$C,0),1)=0,"",INDEX(data_wkly!AB:AB,MATCH($B1014,data_wkly!$C:$C,0),1)),"")</f>
        <v/>
      </c>
      <c r="AC1014" s="21" t="str">
        <f>IFERROR(IF(INDEX(data_wkly!AC:AC,MATCH($B1014,data_wkly!$C:$C,0),1)=0,"",INDEX(data_wkly!AC:AC,MATCH($B1014,data_wkly!$C:$C,0),1)),"")</f>
        <v/>
      </c>
      <c r="AD1014" s="21" t="str">
        <f>IFERROR(IF(INDEX(data_wkly!AD:AD,MATCH($B1014,data_wkly!$C:$C,0),1)=0,"",INDEX(data_wkly!AD:AD,MATCH($B1014,data_wkly!$C:$C,0),1)),"")</f>
        <v/>
      </c>
      <c r="AE1014" s="157" t="str">
        <f t="shared" si="92"/>
        <v/>
      </c>
      <c r="AF1014" s="154" t="str">
        <f>IFERROR(IF(INDEX(data_wkly!AF:AF,MATCH($B1014,data_wkly!$C:$C,0),1)=0,"",INDEX(data_wkly!AF:AF,MATCH($B1014,data_wkly!$C:$C,0),1)),"")</f>
        <v/>
      </c>
      <c r="AG1014" s="153" t="str">
        <f>IFERROR(IF(AF1014="","",INDEX(data_wkly!AG:AG,MATCH($B1014,data_wkly!$C:$C,0),1)),"")</f>
        <v/>
      </c>
      <c r="AH1014" s="153" t="str">
        <f>IFERROR(IF(INDEX(data_wkly!AH:AH,MATCH($B1014,data_wkly!$C:$C,0),1)=0,"",INDEX(data_wkly!AH:AH,MATCH($B1014,data_wkly!$C:$C,0),1)),"")</f>
        <v/>
      </c>
      <c r="AI1014" s="153" t="str">
        <f>IFERROR(IF(INDEX(data_wkly!AI:AI,MATCH($B1014,data_wkly!$C:$C,0),1)=0,"",INDEX(data_wkly!AI:AI,MATCH($B1014,data_wkly!$C:$C,0),1)),"")</f>
        <v/>
      </c>
      <c r="AJ1014" s="153" t="str">
        <f>IFERROR(IF(AI1014="","",INDEX(data_wkly!AJ:AJ,MATCH($B1014,data_wkly!$C:$C,0),1)),"")</f>
        <v/>
      </c>
      <c r="AK1014" s="153" t="str">
        <f>IFERROR(IF(INDEX(data_wkly!AK:AK,MATCH($B1014,data_wkly!$C:$C,0),1)=0,"",INDEX(data_wkly!AK:AK,MATCH($B1014,data_wkly!$C:$C,0),1)),"")</f>
        <v/>
      </c>
      <c r="AL1014" s="153" t="str">
        <f>IFERROR(IF(INDEX(data_wkly!AL:AL,MATCH($B1014,data_wkly!$C:$C,0),1)=0,"",INDEX(data_wkly!AL:AL,MATCH($B1014,data_wkly!$C:$C,0),1)),"")</f>
        <v/>
      </c>
      <c r="AM1014" s="183" t="str">
        <f>IFERROR(IF(INDEX(data_wkly!AM:AM,MATCH($B1014,data_wkly!$C:$C,0),1)=0,"",INDEX(data_wkly!AM:AM,MATCH($B1014,data_wkly!$C:$C,0),1)),"")</f>
        <v/>
      </c>
      <c r="AN1014" s="41" t="str">
        <f t="shared" si="91"/>
        <v/>
      </c>
      <c r="AO1014" s="88">
        <f t="shared" si="96"/>
        <v>2</v>
      </c>
    </row>
    <row r="1015" spans="1:41">
      <c r="A1015" s="88" t="str">
        <f t="shared" si="94"/>
        <v/>
      </c>
      <c r="B1015" s="89" t="str">
        <f t="shared" si="95"/>
        <v/>
      </c>
      <c r="C1015" s="155" t="str">
        <f>IFERROR(IF(INDEX(data_wkly!D:D,MATCH($B1015,data_wkly!$C:$C,0),1)=0,"",INDEX(data_wkly!D:D,MATCH($B1015,data_wkly!$C:$C,0),1)),"")</f>
        <v/>
      </c>
      <c r="D1015" s="21" t="str">
        <f>IFERROR(IF(INDEX(data_wkly!E:E,MATCH($B1015,data_wkly!$C:$C,0),1)=0,"",INDEX(data_wkly!E:E,MATCH($B1015,data_wkly!$C:$C,0),1)),"")</f>
        <v/>
      </c>
      <c r="E1015" s="21" t="str">
        <f>IF(C1015="","",IFERROR(INDEX(data_wkly!F:F,MATCH($B1015,data_wkly!$C:$C,0),1),""))</f>
        <v/>
      </c>
      <c r="F1015" s="21" t="str">
        <f>IF(E1015="","",IFERROR(IF(INDEX(data_wkly!G:G,MATCH($B1015,data_wkly!$C:$C,0),1)=0,"",INDEX(data_wkly!G:G,MATCH($B1015,data_wkly!$C:$C,0),1)),""))</f>
        <v/>
      </c>
      <c r="G1015" s="21" t="str">
        <f>IFERROR(IF(INDEX(data_wkly!H:H,MATCH($B1015,data_wkly!$C:$C,0),1)=0,"",INDEX(data_wkly!H:H,MATCH($B1015,data_wkly!$C:$C,0),1)),"")</f>
        <v/>
      </c>
      <c r="H1015" s="21" t="str">
        <f>IF(C1015="","",IFERROR(INDEX(data_wkly!I:I,MATCH($B1015,data_wkly!$C:$C,0),1),""))</f>
        <v/>
      </c>
      <c r="I1015" s="21" t="str">
        <f>IF(H1015="","",IFERROR(IF(INDEX(data_wkly!J:J,MATCH($B1015,data_wkly!$C:$C,0),1)=0,"",INDEX(data_wkly!J:J,MATCH($B1015,data_wkly!$C:$C,0),1)),""))</f>
        <v/>
      </c>
      <c r="J1015" s="21" t="str">
        <f>IFERROR(IF(INDEX(data_wkly!K:K,MATCH($B1015,data_wkly!$C:$C,0),1)=0,"",INDEX(data_wkly!K:K,MATCH($B1015,data_wkly!$C:$C,0),1)),"")</f>
        <v/>
      </c>
      <c r="K1015" s="86" t="str">
        <f>IFERROR(IF(INDEX(data_wkly!L:L,MATCH($B1015,data_wkly!$C:$C,0),1)=0,"",INDEX(data_wkly!L:L,MATCH($B1015,data_wkly!$C:$C,0),1)),"")</f>
        <v/>
      </c>
      <c r="L1015" s="156"/>
      <c r="M1015" s="155" t="str">
        <f>IFERROR(IF(INDEX(data_wkly!M:M,MATCH($B1015,data_wkly!$C:$C,0),1)=0,"",INDEX(data_wkly!M:M,MATCH($B1015,data_wkly!$C:$C,0),1)),"")</f>
        <v/>
      </c>
      <c r="N1015" s="21" t="str">
        <f>IFERROR(IF(INDEX(data_wkly!N:N,MATCH($B1015,data_wkly!$C:$C,0),1)=0,"",INDEX(data_wkly!N:N,MATCH($B1015,data_wkly!$C:$C,0),1)),"")</f>
        <v/>
      </c>
      <c r="O1015" s="21" t="str">
        <f>IF(M1015="","",IFERROR(INDEX(data_wkly!O:O,MATCH($B1015,data_wkly!$C:$C,0),1),""))</f>
        <v/>
      </c>
      <c r="P1015" s="21" t="str">
        <f>IF(M1015="","",IFERROR(IF(INDEX(data_wkly!P:P,MATCH($B1015,data_wkly!$C:$C,0),1)=0,"",INDEX(data_wkly!P:P,MATCH($B1015,data_wkly!$C:$C,0),1)),""))</f>
        <v/>
      </c>
      <c r="Q1015" s="21" t="str">
        <f>IFERROR(IF(INDEX(data_wkly!Q:Q,MATCH($B1015,data_wkly!$C:$C,0),1)=0,"",INDEX(data_wkly!Q:Q,MATCH($B1015,data_wkly!$C:$C,0),1)),"")</f>
        <v/>
      </c>
      <c r="R1015" s="21" t="str">
        <f>IF(M1015="","",IFERROR(INDEX(data_wkly!R:R,MATCH($B1015,data_wkly!$C:$C,0),1),""))</f>
        <v/>
      </c>
      <c r="S1015" s="21" t="str">
        <f>IF(M1015="","",IFERROR(IF(INDEX(data_wkly!S:S,MATCH($B1015,data_wkly!$C:$C,0),1)=0,"",INDEX(data_wkly!S:S,MATCH($B1015,data_wkly!$C:$C,0),1)),""))</f>
        <v/>
      </c>
      <c r="T1015" s="21" t="str">
        <f>IFERROR(IF(INDEX(data_wkly!T:T,MATCH($B1015,data_wkly!$C:$C,0),1)=0,"",INDEX(data_wkly!T:T,MATCH($B1015,data_wkly!$C:$C,0),1)),"")</f>
        <v/>
      </c>
      <c r="U1015" s="86" t="str">
        <f>IFERROR(IF(INDEX(data_wkly!U:U,MATCH($B1015,data_wkly!$C:$C,0),1)=0,"",INDEX(data_wkly!U:U,MATCH($B1015,data_wkly!$C:$C,0),1)),"")</f>
        <v/>
      </c>
      <c r="V1015" s="157" t="str">
        <f t="shared" si="93"/>
        <v/>
      </c>
      <c r="W1015" s="152" t="str">
        <f>IFERROR(IF(INDEX(data_wkly!W:W,MATCH($B1015,data_wkly!$C:$C,0),1)=0,"",INDEX(data_wkly!W:W,MATCH($B1015,data_wkly!$C:$C,0),1)),"")</f>
        <v/>
      </c>
      <c r="X1015" s="21" t="str">
        <f>IFERROR(IF(INDEX(data_wkly!X:X,MATCH($B1015,data_wkly!$C:$C,0),1)=0,"",INDEX(data_wkly!X:X,MATCH($B1015,data_wkly!$C:$C,0),1)),"")</f>
        <v/>
      </c>
      <c r="Y1015" s="21" t="str">
        <f>IFERROR(IF(INDEX(data_wkly!Y:Y,MATCH($B1015,data_wkly!$C:$C,0),1)=0,"",INDEX(data_wkly!Y:Y,MATCH($B1015,data_wkly!$C:$C,0),1)),"")</f>
        <v/>
      </c>
      <c r="Z1015" s="21" t="str">
        <f>IFERROR(IF(INDEX(data_wkly!Z:Z,MATCH($B1015,data_wkly!$C:$C,0),1)=0,"",INDEX(data_wkly!Z:Z,MATCH($B1015,data_wkly!$C:$C,0),1)),"")</f>
        <v/>
      </c>
      <c r="AA1015" s="152" t="str">
        <f>IFERROR(IF(INDEX(data_wkly!AA:AA,MATCH($B1015,data_wkly!$C:$C,0),1)=0,"",INDEX(data_wkly!AA:AA,MATCH($B1015,data_wkly!$C:$C,0),1)),"")</f>
        <v/>
      </c>
      <c r="AB1015" s="21" t="str">
        <f>IFERROR(IF(INDEX(data_wkly!AB:AB,MATCH($B1015,data_wkly!$C:$C,0),1)=0,"",INDEX(data_wkly!AB:AB,MATCH($B1015,data_wkly!$C:$C,0),1)),"")</f>
        <v/>
      </c>
      <c r="AC1015" s="21" t="str">
        <f>IFERROR(IF(INDEX(data_wkly!AC:AC,MATCH($B1015,data_wkly!$C:$C,0),1)=0,"",INDEX(data_wkly!AC:AC,MATCH($B1015,data_wkly!$C:$C,0),1)),"")</f>
        <v/>
      </c>
      <c r="AD1015" s="21" t="str">
        <f>IFERROR(IF(INDEX(data_wkly!AD:AD,MATCH($B1015,data_wkly!$C:$C,0),1)=0,"",INDEX(data_wkly!AD:AD,MATCH($B1015,data_wkly!$C:$C,0),1)),"")</f>
        <v/>
      </c>
      <c r="AE1015" s="157" t="str">
        <f t="shared" si="92"/>
        <v/>
      </c>
      <c r="AF1015" s="154" t="str">
        <f>IFERROR(IF(INDEX(data_wkly!AF:AF,MATCH($B1015,data_wkly!$C:$C,0),1)=0,"",INDEX(data_wkly!AF:AF,MATCH($B1015,data_wkly!$C:$C,0),1)),"")</f>
        <v/>
      </c>
      <c r="AG1015" s="153" t="str">
        <f>IFERROR(IF(AF1015="","",INDEX(data_wkly!AG:AG,MATCH($B1015,data_wkly!$C:$C,0),1)),"")</f>
        <v/>
      </c>
      <c r="AH1015" s="153" t="str">
        <f>IFERROR(IF(INDEX(data_wkly!AH:AH,MATCH($B1015,data_wkly!$C:$C,0),1)=0,"",INDEX(data_wkly!AH:AH,MATCH($B1015,data_wkly!$C:$C,0),1)),"")</f>
        <v/>
      </c>
      <c r="AI1015" s="153" t="str">
        <f>IFERROR(IF(INDEX(data_wkly!AI:AI,MATCH($B1015,data_wkly!$C:$C,0),1)=0,"",INDEX(data_wkly!AI:AI,MATCH($B1015,data_wkly!$C:$C,0),1)),"")</f>
        <v/>
      </c>
      <c r="AJ1015" s="153" t="str">
        <f>IFERROR(IF(AI1015="","",INDEX(data_wkly!AJ:AJ,MATCH($B1015,data_wkly!$C:$C,0),1)),"")</f>
        <v/>
      </c>
      <c r="AK1015" s="153" t="str">
        <f>IFERROR(IF(INDEX(data_wkly!AK:AK,MATCH($B1015,data_wkly!$C:$C,0),1)=0,"",INDEX(data_wkly!AK:AK,MATCH($B1015,data_wkly!$C:$C,0),1)),"")</f>
        <v/>
      </c>
      <c r="AL1015" s="153" t="str">
        <f>IFERROR(IF(INDEX(data_wkly!AL:AL,MATCH($B1015,data_wkly!$C:$C,0),1)=0,"",INDEX(data_wkly!AL:AL,MATCH($B1015,data_wkly!$C:$C,0),1)),"")</f>
        <v/>
      </c>
      <c r="AM1015" s="183" t="str">
        <f>IFERROR(IF(INDEX(data_wkly!AM:AM,MATCH($B1015,data_wkly!$C:$C,0),1)=0,"",INDEX(data_wkly!AM:AM,MATCH($B1015,data_wkly!$C:$C,0),1)),"")</f>
        <v/>
      </c>
      <c r="AN1015" s="41" t="str">
        <f t="shared" ref="AN1015:AN1078" si="97">IF(AF1015="","",AO1015)</f>
        <v/>
      </c>
      <c r="AO1015" s="88">
        <f t="shared" si="96"/>
        <v>1</v>
      </c>
    </row>
    <row r="1016" spans="1:41">
      <c r="A1016" s="88" t="str">
        <f t="shared" si="94"/>
        <v/>
      </c>
      <c r="B1016" s="89" t="str">
        <f t="shared" si="95"/>
        <v/>
      </c>
      <c r="C1016" s="155" t="str">
        <f>IFERROR(IF(INDEX(data_wkly!D:D,MATCH($B1016,data_wkly!$C:$C,0),1)=0,"",INDEX(data_wkly!D:D,MATCH($B1016,data_wkly!$C:$C,0),1)),"")</f>
        <v/>
      </c>
      <c r="D1016" s="21" t="str">
        <f>IFERROR(IF(INDEX(data_wkly!E:E,MATCH($B1016,data_wkly!$C:$C,0),1)=0,"",INDEX(data_wkly!E:E,MATCH($B1016,data_wkly!$C:$C,0),1)),"")</f>
        <v/>
      </c>
      <c r="E1016" s="21" t="str">
        <f>IF(C1016="","",IFERROR(INDEX(data_wkly!F:F,MATCH($B1016,data_wkly!$C:$C,0),1),""))</f>
        <v/>
      </c>
      <c r="F1016" s="21" t="str">
        <f>IF(E1016="","",IFERROR(IF(INDEX(data_wkly!G:G,MATCH($B1016,data_wkly!$C:$C,0),1)=0,"",INDEX(data_wkly!G:G,MATCH($B1016,data_wkly!$C:$C,0),1)),""))</f>
        <v/>
      </c>
      <c r="G1016" s="21" t="str">
        <f>IFERROR(IF(INDEX(data_wkly!H:H,MATCH($B1016,data_wkly!$C:$C,0),1)=0,"",INDEX(data_wkly!H:H,MATCH($B1016,data_wkly!$C:$C,0),1)),"")</f>
        <v/>
      </c>
      <c r="H1016" s="21" t="str">
        <f>IF(C1016="","",IFERROR(INDEX(data_wkly!I:I,MATCH($B1016,data_wkly!$C:$C,0),1),""))</f>
        <v/>
      </c>
      <c r="I1016" s="21" t="str">
        <f>IF(H1016="","",IFERROR(IF(INDEX(data_wkly!J:J,MATCH($B1016,data_wkly!$C:$C,0),1)=0,"",INDEX(data_wkly!J:J,MATCH($B1016,data_wkly!$C:$C,0),1)),""))</f>
        <v/>
      </c>
      <c r="J1016" s="21" t="str">
        <f>IFERROR(IF(INDEX(data_wkly!K:K,MATCH($B1016,data_wkly!$C:$C,0),1)=0,"",INDEX(data_wkly!K:K,MATCH($B1016,data_wkly!$C:$C,0),1)),"")</f>
        <v/>
      </c>
      <c r="K1016" s="86" t="str">
        <f>IFERROR(IF(INDEX(data_wkly!L:L,MATCH($B1016,data_wkly!$C:$C,0),1)=0,"",INDEX(data_wkly!L:L,MATCH($B1016,data_wkly!$C:$C,0),1)),"")</f>
        <v/>
      </c>
      <c r="L1016" s="156"/>
      <c r="M1016" s="155" t="str">
        <f>IFERROR(IF(INDEX(data_wkly!M:M,MATCH($B1016,data_wkly!$C:$C,0),1)=0,"",INDEX(data_wkly!M:M,MATCH($B1016,data_wkly!$C:$C,0),1)),"")</f>
        <v/>
      </c>
      <c r="N1016" s="21" t="str">
        <f>IFERROR(IF(INDEX(data_wkly!N:N,MATCH($B1016,data_wkly!$C:$C,0),1)=0,"",INDEX(data_wkly!N:N,MATCH($B1016,data_wkly!$C:$C,0),1)),"")</f>
        <v/>
      </c>
      <c r="O1016" s="21" t="str">
        <f>IF(M1016="","",IFERROR(INDEX(data_wkly!O:O,MATCH($B1016,data_wkly!$C:$C,0),1),""))</f>
        <v/>
      </c>
      <c r="P1016" s="21" t="str">
        <f>IF(M1016="","",IFERROR(IF(INDEX(data_wkly!P:P,MATCH($B1016,data_wkly!$C:$C,0),1)=0,"",INDEX(data_wkly!P:P,MATCH($B1016,data_wkly!$C:$C,0),1)),""))</f>
        <v/>
      </c>
      <c r="Q1016" s="21" t="str">
        <f>IFERROR(IF(INDEX(data_wkly!Q:Q,MATCH($B1016,data_wkly!$C:$C,0),1)=0,"",INDEX(data_wkly!Q:Q,MATCH($B1016,data_wkly!$C:$C,0),1)),"")</f>
        <v/>
      </c>
      <c r="R1016" s="21" t="str">
        <f>IF(M1016="","",IFERROR(INDEX(data_wkly!R:R,MATCH($B1016,data_wkly!$C:$C,0),1),""))</f>
        <v/>
      </c>
      <c r="S1016" s="21" t="str">
        <f>IF(M1016="","",IFERROR(IF(INDEX(data_wkly!S:S,MATCH($B1016,data_wkly!$C:$C,0),1)=0,"",INDEX(data_wkly!S:S,MATCH($B1016,data_wkly!$C:$C,0),1)),""))</f>
        <v/>
      </c>
      <c r="T1016" s="21" t="str">
        <f>IFERROR(IF(INDEX(data_wkly!T:T,MATCH($B1016,data_wkly!$C:$C,0),1)=0,"",INDEX(data_wkly!T:T,MATCH($B1016,data_wkly!$C:$C,0),1)),"")</f>
        <v/>
      </c>
      <c r="U1016" s="86" t="str">
        <f>IFERROR(IF(INDEX(data_wkly!U:U,MATCH($B1016,data_wkly!$C:$C,0),1)=0,"",INDEX(data_wkly!U:U,MATCH($B1016,data_wkly!$C:$C,0),1)),"")</f>
        <v/>
      </c>
      <c r="V1016" s="157" t="str">
        <f t="shared" si="93"/>
        <v/>
      </c>
      <c r="W1016" s="152" t="str">
        <f>IFERROR(IF(INDEX(data_wkly!W:W,MATCH($B1016,data_wkly!$C:$C,0),1)=0,"",INDEX(data_wkly!W:W,MATCH($B1016,data_wkly!$C:$C,0),1)),"")</f>
        <v/>
      </c>
      <c r="X1016" s="21" t="str">
        <f>IFERROR(IF(INDEX(data_wkly!X:X,MATCH($B1016,data_wkly!$C:$C,0),1)=0,"",INDEX(data_wkly!X:X,MATCH($B1016,data_wkly!$C:$C,0),1)),"")</f>
        <v/>
      </c>
      <c r="Y1016" s="21" t="str">
        <f>IFERROR(IF(INDEX(data_wkly!Y:Y,MATCH($B1016,data_wkly!$C:$C,0),1)=0,"",INDEX(data_wkly!Y:Y,MATCH($B1016,data_wkly!$C:$C,0),1)),"")</f>
        <v/>
      </c>
      <c r="Z1016" s="21" t="str">
        <f>IFERROR(IF(INDEX(data_wkly!Z:Z,MATCH($B1016,data_wkly!$C:$C,0),1)=0,"",INDEX(data_wkly!Z:Z,MATCH($B1016,data_wkly!$C:$C,0),1)),"")</f>
        <v/>
      </c>
      <c r="AA1016" s="152" t="str">
        <f>IFERROR(IF(INDEX(data_wkly!AA:AA,MATCH($B1016,data_wkly!$C:$C,0),1)=0,"",INDEX(data_wkly!AA:AA,MATCH($B1016,data_wkly!$C:$C,0),1)),"")</f>
        <v/>
      </c>
      <c r="AB1016" s="21" t="str">
        <f>IFERROR(IF(INDEX(data_wkly!AB:AB,MATCH($B1016,data_wkly!$C:$C,0),1)=0,"",INDEX(data_wkly!AB:AB,MATCH($B1016,data_wkly!$C:$C,0),1)),"")</f>
        <v/>
      </c>
      <c r="AC1016" s="21" t="str">
        <f>IFERROR(IF(INDEX(data_wkly!AC:AC,MATCH($B1016,data_wkly!$C:$C,0),1)=0,"",INDEX(data_wkly!AC:AC,MATCH($B1016,data_wkly!$C:$C,0),1)),"")</f>
        <v/>
      </c>
      <c r="AD1016" s="21" t="str">
        <f>IFERROR(IF(INDEX(data_wkly!AD:AD,MATCH($B1016,data_wkly!$C:$C,0),1)=0,"",INDEX(data_wkly!AD:AD,MATCH($B1016,data_wkly!$C:$C,0),1)),"")</f>
        <v/>
      </c>
      <c r="AE1016" s="157" t="str">
        <f t="shared" si="92"/>
        <v/>
      </c>
      <c r="AF1016" s="154" t="str">
        <f>IFERROR(IF(INDEX(data_wkly!AF:AF,MATCH($B1016,data_wkly!$C:$C,0),1)=0,"",INDEX(data_wkly!AF:AF,MATCH($B1016,data_wkly!$C:$C,0),1)),"")</f>
        <v/>
      </c>
      <c r="AG1016" s="153" t="str">
        <f>IFERROR(IF(AF1016="","",INDEX(data_wkly!AG:AG,MATCH($B1016,data_wkly!$C:$C,0),1)),"")</f>
        <v/>
      </c>
      <c r="AH1016" s="153" t="str">
        <f>IFERROR(IF(INDEX(data_wkly!AH:AH,MATCH($B1016,data_wkly!$C:$C,0),1)=0,"",INDEX(data_wkly!AH:AH,MATCH($B1016,data_wkly!$C:$C,0),1)),"")</f>
        <v/>
      </c>
      <c r="AI1016" s="153" t="str">
        <f>IFERROR(IF(INDEX(data_wkly!AI:AI,MATCH($B1016,data_wkly!$C:$C,0),1)=0,"",INDEX(data_wkly!AI:AI,MATCH($B1016,data_wkly!$C:$C,0),1)),"")</f>
        <v/>
      </c>
      <c r="AJ1016" s="153" t="str">
        <f>IFERROR(IF(AI1016="","",INDEX(data_wkly!AJ:AJ,MATCH($B1016,data_wkly!$C:$C,0),1)),"")</f>
        <v/>
      </c>
      <c r="AK1016" s="153" t="str">
        <f>IFERROR(IF(INDEX(data_wkly!AK:AK,MATCH($B1016,data_wkly!$C:$C,0),1)=0,"",INDEX(data_wkly!AK:AK,MATCH($B1016,data_wkly!$C:$C,0),1)),"")</f>
        <v/>
      </c>
      <c r="AL1016" s="153" t="str">
        <f>IFERROR(IF(INDEX(data_wkly!AL:AL,MATCH($B1016,data_wkly!$C:$C,0),1)=0,"",INDEX(data_wkly!AL:AL,MATCH($B1016,data_wkly!$C:$C,0),1)),"")</f>
        <v/>
      </c>
      <c r="AM1016" s="183" t="str">
        <f>IFERROR(IF(INDEX(data_wkly!AM:AM,MATCH($B1016,data_wkly!$C:$C,0),1)=0,"",INDEX(data_wkly!AM:AM,MATCH($B1016,data_wkly!$C:$C,0),1)),"")</f>
        <v/>
      </c>
      <c r="AN1016" s="41" t="str">
        <f t="shared" si="97"/>
        <v/>
      </c>
      <c r="AO1016" s="88">
        <f t="shared" si="96"/>
        <v>2</v>
      </c>
    </row>
    <row r="1017" spans="1:41">
      <c r="A1017" s="88" t="str">
        <f t="shared" si="94"/>
        <v/>
      </c>
      <c r="B1017" s="89" t="str">
        <f t="shared" si="95"/>
        <v/>
      </c>
      <c r="C1017" s="155" t="str">
        <f>IFERROR(IF(INDEX(data_wkly!D:D,MATCH($B1017,data_wkly!$C:$C,0),1)=0,"",INDEX(data_wkly!D:D,MATCH($B1017,data_wkly!$C:$C,0),1)),"")</f>
        <v/>
      </c>
      <c r="D1017" s="21" t="str">
        <f>IFERROR(IF(INDEX(data_wkly!E:E,MATCH($B1017,data_wkly!$C:$C,0),1)=0,"",INDEX(data_wkly!E:E,MATCH($B1017,data_wkly!$C:$C,0),1)),"")</f>
        <v/>
      </c>
      <c r="E1017" s="21" t="str">
        <f>IF(C1017="","",IFERROR(INDEX(data_wkly!F:F,MATCH($B1017,data_wkly!$C:$C,0),1),""))</f>
        <v/>
      </c>
      <c r="F1017" s="21" t="str">
        <f>IF(E1017="","",IFERROR(IF(INDEX(data_wkly!G:G,MATCH($B1017,data_wkly!$C:$C,0),1)=0,"",INDEX(data_wkly!G:G,MATCH($B1017,data_wkly!$C:$C,0),1)),""))</f>
        <v/>
      </c>
      <c r="G1017" s="21" t="str">
        <f>IFERROR(IF(INDEX(data_wkly!H:H,MATCH($B1017,data_wkly!$C:$C,0),1)=0,"",INDEX(data_wkly!H:H,MATCH($B1017,data_wkly!$C:$C,0),1)),"")</f>
        <v/>
      </c>
      <c r="H1017" s="21" t="str">
        <f>IF(C1017="","",IFERROR(INDEX(data_wkly!I:I,MATCH($B1017,data_wkly!$C:$C,0),1),""))</f>
        <v/>
      </c>
      <c r="I1017" s="21" t="str">
        <f>IF(H1017="","",IFERROR(IF(INDEX(data_wkly!J:J,MATCH($B1017,data_wkly!$C:$C,0),1)=0,"",INDEX(data_wkly!J:J,MATCH($B1017,data_wkly!$C:$C,0),1)),""))</f>
        <v/>
      </c>
      <c r="J1017" s="21" t="str">
        <f>IFERROR(IF(INDEX(data_wkly!K:K,MATCH($B1017,data_wkly!$C:$C,0),1)=0,"",INDEX(data_wkly!K:K,MATCH($B1017,data_wkly!$C:$C,0),1)),"")</f>
        <v/>
      </c>
      <c r="K1017" s="86" t="str">
        <f>IFERROR(IF(INDEX(data_wkly!L:L,MATCH($B1017,data_wkly!$C:$C,0),1)=0,"",INDEX(data_wkly!L:L,MATCH($B1017,data_wkly!$C:$C,0),1)),"")</f>
        <v/>
      </c>
      <c r="L1017" s="156"/>
      <c r="M1017" s="155" t="str">
        <f>IFERROR(IF(INDEX(data_wkly!M:M,MATCH($B1017,data_wkly!$C:$C,0),1)=0,"",INDEX(data_wkly!M:M,MATCH($B1017,data_wkly!$C:$C,0),1)),"")</f>
        <v/>
      </c>
      <c r="N1017" s="21" t="str">
        <f>IFERROR(IF(INDEX(data_wkly!N:N,MATCH($B1017,data_wkly!$C:$C,0),1)=0,"",INDEX(data_wkly!N:N,MATCH($B1017,data_wkly!$C:$C,0),1)),"")</f>
        <v/>
      </c>
      <c r="O1017" s="21" t="str">
        <f>IF(M1017="","",IFERROR(INDEX(data_wkly!O:O,MATCH($B1017,data_wkly!$C:$C,0),1),""))</f>
        <v/>
      </c>
      <c r="P1017" s="21" t="str">
        <f>IF(M1017="","",IFERROR(IF(INDEX(data_wkly!P:P,MATCH($B1017,data_wkly!$C:$C,0),1)=0,"",INDEX(data_wkly!P:P,MATCH($B1017,data_wkly!$C:$C,0),1)),""))</f>
        <v/>
      </c>
      <c r="Q1017" s="21" t="str">
        <f>IFERROR(IF(INDEX(data_wkly!Q:Q,MATCH($B1017,data_wkly!$C:$C,0),1)=0,"",INDEX(data_wkly!Q:Q,MATCH($B1017,data_wkly!$C:$C,0),1)),"")</f>
        <v/>
      </c>
      <c r="R1017" s="21" t="str">
        <f>IF(M1017="","",IFERROR(INDEX(data_wkly!R:R,MATCH($B1017,data_wkly!$C:$C,0),1),""))</f>
        <v/>
      </c>
      <c r="S1017" s="21" t="str">
        <f>IF(M1017="","",IFERROR(IF(INDEX(data_wkly!S:S,MATCH($B1017,data_wkly!$C:$C,0),1)=0,"",INDEX(data_wkly!S:S,MATCH($B1017,data_wkly!$C:$C,0),1)),""))</f>
        <v/>
      </c>
      <c r="T1017" s="21" t="str">
        <f>IFERROR(IF(INDEX(data_wkly!T:T,MATCH($B1017,data_wkly!$C:$C,0),1)=0,"",INDEX(data_wkly!T:T,MATCH($B1017,data_wkly!$C:$C,0),1)),"")</f>
        <v/>
      </c>
      <c r="U1017" s="86" t="str">
        <f>IFERROR(IF(INDEX(data_wkly!U:U,MATCH($B1017,data_wkly!$C:$C,0),1)=0,"",INDEX(data_wkly!U:U,MATCH($B1017,data_wkly!$C:$C,0),1)),"")</f>
        <v/>
      </c>
      <c r="V1017" s="157" t="str">
        <f t="shared" si="93"/>
        <v/>
      </c>
      <c r="W1017" s="152" t="str">
        <f>IFERROR(IF(INDEX(data_wkly!W:W,MATCH($B1017,data_wkly!$C:$C,0),1)=0,"",INDEX(data_wkly!W:W,MATCH($B1017,data_wkly!$C:$C,0),1)),"")</f>
        <v/>
      </c>
      <c r="X1017" s="21" t="str">
        <f>IFERROR(IF(INDEX(data_wkly!X:X,MATCH($B1017,data_wkly!$C:$C,0),1)=0,"",INDEX(data_wkly!X:X,MATCH($B1017,data_wkly!$C:$C,0),1)),"")</f>
        <v/>
      </c>
      <c r="Y1017" s="21" t="str">
        <f>IFERROR(IF(INDEX(data_wkly!Y:Y,MATCH($B1017,data_wkly!$C:$C,0),1)=0,"",INDEX(data_wkly!Y:Y,MATCH($B1017,data_wkly!$C:$C,0),1)),"")</f>
        <v/>
      </c>
      <c r="Z1017" s="21" t="str">
        <f>IFERROR(IF(INDEX(data_wkly!Z:Z,MATCH($B1017,data_wkly!$C:$C,0),1)=0,"",INDEX(data_wkly!Z:Z,MATCH($B1017,data_wkly!$C:$C,0),1)),"")</f>
        <v/>
      </c>
      <c r="AA1017" s="152" t="str">
        <f>IFERROR(IF(INDEX(data_wkly!AA:AA,MATCH($B1017,data_wkly!$C:$C,0),1)=0,"",INDEX(data_wkly!AA:AA,MATCH($B1017,data_wkly!$C:$C,0),1)),"")</f>
        <v/>
      </c>
      <c r="AB1017" s="21" t="str">
        <f>IFERROR(IF(INDEX(data_wkly!AB:AB,MATCH($B1017,data_wkly!$C:$C,0),1)=0,"",INDEX(data_wkly!AB:AB,MATCH($B1017,data_wkly!$C:$C,0),1)),"")</f>
        <v/>
      </c>
      <c r="AC1017" s="21" t="str">
        <f>IFERROR(IF(INDEX(data_wkly!AC:AC,MATCH($B1017,data_wkly!$C:$C,0),1)=0,"",INDEX(data_wkly!AC:AC,MATCH($B1017,data_wkly!$C:$C,0),1)),"")</f>
        <v/>
      </c>
      <c r="AD1017" s="21" t="str">
        <f>IFERROR(IF(INDEX(data_wkly!AD:AD,MATCH($B1017,data_wkly!$C:$C,0),1)=0,"",INDEX(data_wkly!AD:AD,MATCH($B1017,data_wkly!$C:$C,0),1)),"")</f>
        <v/>
      </c>
      <c r="AE1017" s="157" t="str">
        <f t="shared" si="92"/>
        <v/>
      </c>
      <c r="AF1017" s="154" t="str">
        <f>IFERROR(IF(INDEX(data_wkly!AF:AF,MATCH($B1017,data_wkly!$C:$C,0),1)=0,"",INDEX(data_wkly!AF:AF,MATCH($B1017,data_wkly!$C:$C,0),1)),"")</f>
        <v/>
      </c>
      <c r="AG1017" s="153" t="str">
        <f>IFERROR(IF(AF1017="","",INDEX(data_wkly!AG:AG,MATCH($B1017,data_wkly!$C:$C,0),1)),"")</f>
        <v/>
      </c>
      <c r="AH1017" s="153" t="str">
        <f>IFERROR(IF(INDEX(data_wkly!AH:AH,MATCH($B1017,data_wkly!$C:$C,0),1)=0,"",INDEX(data_wkly!AH:AH,MATCH($B1017,data_wkly!$C:$C,0),1)),"")</f>
        <v/>
      </c>
      <c r="AI1017" s="153" t="str">
        <f>IFERROR(IF(INDEX(data_wkly!AI:AI,MATCH($B1017,data_wkly!$C:$C,0),1)=0,"",INDEX(data_wkly!AI:AI,MATCH($B1017,data_wkly!$C:$C,0),1)),"")</f>
        <v/>
      </c>
      <c r="AJ1017" s="153" t="str">
        <f>IFERROR(IF(AI1017="","",INDEX(data_wkly!AJ:AJ,MATCH($B1017,data_wkly!$C:$C,0),1)),"")</f>
        <v/>
      </c>
      <c r="AK1017" s="153" t="str">
        <f>IFERROR(IF(INDEX(data_wkly!AK:AK,MATCH($B1017,data_wkly!$C:$C,0),1)=0,"",INDEX(data_wkly!AK:AK,MATCH($B1017,data_wkly!$C:$C,0),1)),"")</f>
        <v/>
      </c>
      <c r="AL1017" s="153" t="str">
        <f>IFERROR(IF(INDEX(data_wkly!AL:AL,MATCH($B1017,data_wkly!$C:$C,0),1)=0,"",INDEX(data_wkly!AL:AL,MATCH($B1017,data_wkly!$C:$C,0),1)),"")</f>
        <v/>
      </c>
      <c r="AM1017" s="183" t="str">
        <f>IFERROR(IF(INDEX(data_wkly!AM:AM,MATCH($B1017,data_wkly!$C:$C,0),1)=0,"",INDEX(data_wkly!AM:AM,MATCH($B1017,data_wkly!$C:$C,0),1)),"")</f>
        <v/>
      </c>
      <c r="AN1017" s="41" t="str">
        <f t="shared" si="97"/>
        <v/>
      </c>
      <c r="AO1017" s="88">
        <f t="shared" si="96"/>
        <v>1</v>
      </c>
    </row>
    <row r="1018" spans="1:41">
      <c r="A1018" s="88" t="str">
        <f t="shared" si="94"/>
        <v/>
      </c>
      <c r="B1018" s="89" t="str">
        <f t="shared" si="95"/>
        <v/>
      </c>
      <c r="C1018" s="155" t="str">
        <f>IFERROR(IF(INDEX(data_wkly!D:D,MATCH($B1018,data_wkly!$C:$C,0),1)=0,"",INDEX(data_wkly!D:D,MATCH($B1018,data_wkly!$C:$C,0),1)),"")</f>
        <v/>
      </c>
      <c r="D1018" s="21" t="str">
        <f>IFERROR(IF(INDEX(data_wkly!E:E,MATCH($B1018,data_wkly!$C:$C,0),1)=0,"",INDEX(data_wkly!E:E,MATCH($B1018,data_wkly!$C:$C,0),1)),"")</f>
        <v/>
      </c>
      <c r="E1018" s="21" t="str">
        <f>IF(C1018="","",IFERROR(INDEX(data_wkly!F:F,MATCH($B1018,data_wkly!$C:$C,0),1),""))</f>
        <v/>
      </c>
      <c r="F1018" s="21" t="str">
        <f>IF(E1018="","",IFERROR(IF(INDEX(data_wkly!G:G,MATCH($B1018,data_wkly!$C:$C,0),1)=0,"",INDEX(data_wkly!G:G,MATCH($B1018,data_wkly!$C:$C,0),1)),""))</f>
        <v/>
      </c>
      <c r="G1018" s="21" t="str">
        <f>IFERROR(IF(INDEX(data_wkly!H:H,MATCH($B1018,data_wkly!$C:$C,0),1)=0,"",INDEX(data_wkly!H:H,MATCH($B1018,data_wkly!$C:$C,0),1)),"")</f>
        <v/>
      </c>
      <c r="H1018" s="21" t="str">
        <f>IF(C1018="","",IFERROR(INDEX(data_wkly!I:I,MATCH($B1018,data_wkly!$C:$C,0),1),""))</f>
        <v/>
      </c>
      <c r="I1018" s="21" t="str">
        <f>IF(H1018="","",IFERROR(IF(INDEX(data_wkly!J:J,MATCH($B1018,data_wkly!$C:$C,0),1)=0,"",INDEX(data_wkly!J:J,MATCH($B1018,data_wkly!$C:$C,0),1)),""))</f>
        <v/>
      </c>
      <c r="J1018" s="21" t="str">
        <f>IFERROR(IF(INDEX(data_wkly!K:K,MATCH($B1018,data_wkly!$C:$C,0),1)=0,"",INDEX(data_wkly!K:K,MATCH($B1018,data_wkly!$C:$C,0),1)),"")</f>
        <v/>
      </c>
      <c r="K1018" s="86" t="str">
        <f>IFERROR(IF(INDEX(data_wkly!L:L,MATCH($B1018,data_wkly!$C:$C,0),1)=0,"",INDEX(data_wkly!L:L,MATCH($B1018,data_wkly!$C:$C,0),1)),"")</f>
        <v/>
      </c>
      <c r="L1018" s="156"/>
      <c r="M1018" s="155" t="str">
        <f>IFERROR(IF(INDEX(data_wkly!M:M,MATCH($B1018,data_wkly!$C:$C,0),1)=0,"",INDEX(data_wkly!M:M,MATCH($B1018,data_wkly!$C:$C,0),1)),"")</f>
        <v/>
      </c>
      <c r="N1018" s="21" t="str">
        <f>IFERROR(IF(INDEX(data_wkly!N:N,MATCH($B1018,data_wkly!$C:$C,0),1)=0,"",INDEX(data_wkly!N:N,MATCH($B1018,data_wkly!$C:$C,0),1)),"")</f>
        <v/>
      </c>
      <c r="O1018" s="21" t="str">
        <f>IF(M1018="","",IFERROR(INDEX(data_wkly!O:O,MATCH($B1018,data_wkly!$C:$C,0),1),""))</f>
        <v/>
      </c>
      <c r="P1018" s="21" t="str">
        <f>IF(M1018="","",IFERROR(IF(INDEX(data_wkly!P:P,MATCH($B1018,data_wkly!$C:$C,0),1)=0,"",INDEX(data_wkly!P:P,MATCH($B1018,data_wkly!$C:$C,0),1)),""))</f>
        <v/>
      </c>
      <c r="Q1018" s="21" t="str">
        <f>IFERROR(IF(INDEX(data_wkly!Q:Q,MATCH($B1018,data_wkly!$C:$C,0),1)=0,"",INDEX(data_wkly!Q:Q,MATCH($B1018,data_wkly!$C:$C,0),1)),"")</f>
        <v/>
      </c>
      <c r="R1018" s="21" t="str">
        <f>IF(M1018="","",IFERROR(INDEX(data_wkly!R:R,MATCH($B1018,data_wkly!$C:$C,0),1),""))</f>
        <v/>
      </c>
      <c r="S1018" s="21" t="str">
        <f>IF(M1018="","",IFERROR(IF(INDEX(data_wkly!S:S,MATCH($B1018,data_wkly!$C:$C,0),1)=0,"",INDEX(data_wkly!S:S,MATCH($B1018,data_wkly!$C:$C,0),1)),""))</f>
        <v/>
      </c>
      <c r="T1018" s="21" t="str">
        <f>IFERROR(IF(INDEX(data_wkly!T:T,MATCH($B1018,data_wkly!$C:$C,0),1)=0,"",INDEX(data_wkly!T:T,MATCH($B1018,data_wkly!$C:$C,0),1)),"")</f>
        <v/>
      </c>
      <c r="U1018" s="86" t="str">
        <f>IFERROR(IF(INDEX(data_wkly!U:U,MATCH($B1018,data_wkly!$C:$C,0),1)=0,"",INDEX(data_wkly!U:U,MATCH($B1018,data_wkly!$C:$C,0),1)),"")</f>
        <v/>
      </c>
      <c r="V1018" s="157" t="str">
        <f t="shared" si="93"/>
        <v/>
      </c>
      <c r="W1018" s="152" t="str">
        <f>IFERROR(IF(INDEX(data_wkly!W:W,MATCH($B1018,data_wkly!$C:$C,0),1)=0,"",INDEX(data_wkly!W:W,MATCH($B1018,data_wkly!$C:$C,0),1)),"")</f>
        <v/>
      </c>
      <c r="X1018" s="21" t="str">
        <f>IFERROR(IF(INDEX(data_wkly!X:X,MATCH($B1018,data_wkly!$C:$C,0),1)=0,"",INDEX(data_wkly!X:X,MATCH($B1018,data_wkly!$C:$C,0),1)),"")</f>
        <v/>
      </c>
      <c r="Y1018" s="21" t="str">
        <f>IFERROR(IF(INDEX(data_wkly!Y:Y,MATCH($B1018,data_wkly!$C:$C,0),1)=0,"",INDEX(data_wkly!Y:Y,MATCH($B1018,data_wkly!$C:$C,0),1)),"")</f>
        <v/>
      </c>
      <c r="Z1018" s="21" t="str">
        <f>IFERROR(IF(INDEX(data_wkly!Z:Z,MATCH($B1018,data_wkly!$C:$C,0),1)=0,"",INDEX(data_wkly!Z:Z,MATCH($B1018,data_wkly!$C:$C,0),1)),"")</f>
        <v/>
      </c>
      <c r="AA1018" s="152" t="str">
        <f>IFERROR(IF(INDEX(data_wkly!AA:AA,MATCH($B1018,data_wkly!$C:$C,0),1)=0,"",INDEX(data_wkly!AA:AA,MATCH($B1018,data_wkly!$C:$C,0),1)),"")</f>
        <v/>
      </c>
      <c r="AB1018" s="21" t="str">
        <f>IFERROR(IF(INDEX(data_wkly!AB:AB,MATCH($B1018,data_wkly!$C:$C,0),1)=0,"",INDEX(data_wkly!AB:AB,MATCH($B1018,data_wkly!$C:$C,0),1)),"")</f>
        <v/>
      </c>
      <c r="AC1018" s="21" t="str">
        <f>IFERROR(IF(INDEX(data_wkly!AC:AC,MATCH($B1018,data_wkly!$C:$C,0),1)=0,"",INDEX(data_wkly!AC:AC,MATCH($B1018,data_wkly!$C:$C,0),1)),"")</f>
        <v/>
      </c>
      <c r="AD1018" s="21" t="str">
        <f>IFERROR(IF(INDEX(data_wkly!AD:AD,MATCH($B1018,data_wkly!$C:$C,0),1)=0,"",INDEX(data_wkly!AD:AD,MATCH($B1018,data_wkly!$C:$C,0),1)),"")</f>
        <v/>
      </c>
      <c r="AE1018" s="157" t="str">
        <f t="shared" si="92"/>
        <v/>
      </c>
      <c r="AF1018" s="154" t="str">
        <f>IFERROR(IF(INDEX(data_wkly!AF:AF,MATCH($B1018,data_wkly!$C:$C,0),1)=0,"",INDEX(data_wkly!AF:AF,MATCH($B1018,data_wkly!$C:$C,0),1)),"")</f>
        <v/>
      </c>
      <c r="AG1018" s="153" t="str">
        <f>IFERROR(IF(AF1018="","",INDEX(data_wkly!AG:AG,MATCH($B1018,data_wkly!$C:$C,0),1)),"")</f>
        <v/>
      </c>
      <c r="AH1018" s="153" t="str">
        <f>IFERROR(IF(INDEX(data_wkly!AH:AH,MATCH($B1018,data_wkly!$C:$C,0),1)=0,"",INDEX(data_wkly!AH:AH,MATCH($B1018,data_wkly!$C:$C,0),1)),"")</f>
        <v/>
      </c>
      <c r="AI1018" s="153" t="str">
        <f>IFERROR(IF(INDEX(data_wkly!AI:AI,MATCH($B1018,data_wkly!$C:$C,0),1)=0,"",INDEX(data_wkly!AI:AI,MATCH($B1018,data_wkly!$C:$C,0),1)),"")</f>
        <v/>
      </c>
      <c r="AJ1018" s="153" t="str">
        <f>IFERROR(IF(AI1018="","",INDEX(data_wkly!AJ:AJ,MATCH($B1018,data_wkly!$C:$C,0),1)),"")</f>
        <v/>
      </c>
      <c r="AK1018" s="153" t="str">
        <f>IFERROR(IF(INDEX(data_wkly!AK:AK,MATCH($B1018,data_wkly!$C:$C,0),1)=0,"",INDEX(data_wkly!AK:AK,MATCH($B1018,data_wkly!$C:$C,0),1)),"")</f>
        <v/>
      </c>
      <c r="AL1018" s="153" t="str">
        <f>IFERROR(IF(INDEX(data_wkly!AL:AL,MATCH($B1018,data_wkly!$C:$C,0),1)=0,"",INDEX(data_wkly!AL:AL,MATCH($B1018,data_wkly!$C:$C,0),1)),"")</f>
        <v/>
      </c>
      <c r="AM1018" s="183" t="str">
        <f>IFERROR(IF(INDEX(data_wkly!AM:AM,MATCH($B1018,data_wkly!$C:$C,0),1)=0,"",INDEX(data_wkly!AM:AM,MATCH($B1018,data_wkly!$C:$C,0),1)),"")</f>
        <v/>
      </c>
      <c r="AN1018" s="41" t="str">
        <f t="shared" si="97"/>
        <v/>
      </c>
      <c r="AO1018" s="88">
        <f t="shared" si="96"/>
        <v>2</v>
      </c>
    </row>
    <row r="1019" spans="1:41">
      <c r="A1019" s="88" t="str">
        <f t="shared" si="94"/>
        <v/>
      </c>
      <c r="B1019" s="89" t="str">
        <f t="shared" si="95"/>
        <v/>
      </c>
      <c r="C1019" s="155" t="str">
        <f>IFERROR(IF(INDEX(data_wkly!D:D,MATCH($B1019,data_wkly!$C:$C,0),1)=0,"",INDEX(data_wkly!D:D,MATCH($B1019,data_wkly!$C:$C,0),1)),"")</f>
        <v/>
      </c>
      <c r="D1019" s="21" t="str">
        <f>IFERROR(IF(INDEX(data_wkly!E:E,MATCH($B1019,data_wkly!$C:$C,0),1)=0,"",INDEX(data_wkly!E:E,MATCH($B1019,data_wkly!$C:$C,0),1)),"")</f>
        <v/>
      </c>
      <c r="E1019" s="21" t="str">
        <f>IF(C1019="","",IFERROR(INDEX(data_wkly!F:F,MATCH($B1019,data_wkly!$C:$C,0),1),""))</f>
        <v/>
      </c>
      <c r="F1019" s="21" t="str">
        <f>IF(E1019="","",IFERROR(IF(INDEX(data_wkly!G:G,MATCH($B1019,data_wkly!$C:$C,0),1)=0,"",INDEX(data_wkly!G:G,MATCH($B1019,data_wkly!$C:$C,0),1)),""))</f>
        <v/>
      </c>
      <c r="G1019" s="21" t="str">
        <f>IFERROR(IF(INDEX(data_wkly!H:H,MATCH($B1019,data_wkly!$C:$C,0),1)=0,"",INDEX(data_wkly!H:H,MATCH($B1019,data_wkly!$C:$C,0),1)),"")</f>
        <v/>
      </c>
      <c r="H1019" s="21" t="str">
        <f>IF(C1019="","",IFERROR(INDEX(data_wkly!I:I,MATCH($B1019,data_wkly!$C:$C,0),1),""))</f>
        <v/>
      </c>
      <c r="I1019" s="21" t="str">
        <f>IF(H1019="","",IFERROR(IF(INDEX(data_wkly!J:J,MATCH($B1019,data_wkly!$C:$C,0),1)=0,"",INDEX(data_wkly!J:J,MATCH($B1019,data_wkly!$C:$C,0),1)),""))</f>
        <v/>
      </c>
      <c r="J1019" s="21" t="str">
        <f>IFERROR(IF(INDEX(data_wkly!K:K,MATCH($B1019,data_wkly!$C:$C,0),1)=0,"",INDEX(data_wkly!K:K,MATCH($B1019,data_wkly!$C:$C,0),1)),"")</f>
        <v/>
      </c>
      <c r="K1019" s="86" t="str">
        <f>IFERROR(IF(INDEX(data_wkly!L:L,MATCH($B1019,data_wkly!$C:$C,0),1)=0,"",INDEX(data_wkly!L:L,MATCH($B1019,data_wkly!$C:$C,0),1)),"")</f>
        <v/>
      </c>
      <c r="L1019" s="156"/>
      <c r="M1019" s="155" t="str">
        <f>IFERROR(IF(INDEX(data_wkly!M:M,MATCH($B1019,data_wkly!$C:$C,0),1)=0,"",INDEX(data_wkly!M:M,MATCH($B1019,data_wkly!$C:$C,0),1)),"")</f>
        <v/>
      </c>
      <c r="N1019" s="21" t="str">
        <f>IFERROR(IF(INDEX(data_wkly!N:N,MATCH($B1019,data_wkly!$C:$C,0),1)=0,"",INDEX(data_wkly!N:N,MATCH($B1019,data_wkly!$C:$C,0),1)),"")</f>
        <v/>
      </c>
      <c r="O1019" s="21" t="str">
        <f>IF(M1019="","",IFERROR(INDEX(data_wkly!O:O,MATCH($B1019,data_wkly!$C:$C,0),1),""))</f>
        <v/>
      </c>
      <c r="P1019" s="21" t="str">
        <f>IF(M1019="","",IFERROR(IF(INDEX(data_wkly!P:P,MATCH($B1019,data_wkly!$C:$C,0),1)=0,"",INDEX(data_wkly!P:P,MATCH($B1019,data_wkly!$C:$C,0),1)),""))</f>
        <v/>
      </c>
      <c r="Q1019" s="21" t="str">
        <f>IFERROR(IF(INDEX(data_wkly!Q:Q,MATCH($B1019,data_wkly!$C:$C,0),1)=0,"",INDEX(data_wkly!Q:Q,MATCH($B1019,data_wkly!$C:$C,0),1)),"")</f>
        <v/>
      </c>
      <c r="R1019" s="21" t="str">
        <f>IF(M1019="","",IFERROR(INDEX(data_wkly!R:R,MATCH($B1019,data_wkly!$C:$C,0),1),""))</f>
        <v/>
      </c>
      <c r="S1019" s="21" t="str">
        <f>IF(M1019="","",IFERROR(IF(INDEX(data_wkly!S:S,MATCH($B1019,data_wkly!$C:$C,0),1)=0,"",INDEX(data_wkly!S:S,MATCH($B1019,data_wkly!$C:$C,0),1)),""))</f>
        <v/>
      </c>
      <c r="T1019" s="21" t="str">
        <f>IFERROR(IF(INDEX(data_wkly!T:T,MATCH($B1019,data_wkly!$C:$C,0),1)=0,"",INDEX(data_wkly!T:T,MATCH($B1019,data_wkly!$C:$C,0),1)),"")</f>
        <v/>
      </c>
      <c r="U1019" s="86" t="str">
        <f>IFERROR(IF(INDEX(data_wkly!U:U,MATCH($B1019,data_wkly!$C:$C,0),1)=0,"",INDEX(data_wkly!U:U,MATCH($B1019,data_wkly!$C:$C,0),1)),"")</f>
        <v/>
      </c>
      <c r="V1019" s="157" t="str">
        <f t="shared" si="93"/>
        <v/>
      </c>
      <c r="W1019" s="152" t="str">
        <f>IFERROR(IF(INDEX(data_wkly!W:W,MATCH($B1019,data_wkly!$C:$C,0),1)=0,"",INDEX(data_wkly!W:W,MATCH($B1019,data_wkly!$C:$C,0),1)),"")</f>
        <v/>
      </c>
      <c r="X1019" s="21" t="str">
        <f>IFERROR(IF(INDEX(data_wkly!X:X,MATCH($B1019,data_wkly!$C:$C,0),1)=0,"",INDEX(data_wkly!X:X,MATCH($B1019,data_wkly!$C:$C,0),1)),"")</f>
        <v/>
      </c>
      <c r="Y1019" s="21" t="str">
        <f>IFERROR(IF(INDEX(data_wkly!Y:Y,MATCH($B1019,data_wkly!$C:$C,0),1)=0,"",INDEX(data_wkly!Y:Y,MATCH($B1019,data_wkly!$C:$C,0),1)),"")</f>
        <v/>
      </c>
      <c r="Z1019" s="21" t="str">
        <f>IFERROR(IF(INDEX(data_wkly!Z:Z,MATCH($B1019,data_wkly!$C:$C,0),1)=0,"",INDEX(data_wkly!Z:Z,MATCH($B1019,data_wkly!$C:$C,0),1)),"")</f>
        <v/>
      </c>
      <c r="AA1019" s="152" t="str">
        <f>IFERROR(IF(INDEX(data_wkly!AA:AA,MATCH($B1019,data_wkly!$C:$C,0),1)=0,"",INDEX(data_wkly!AA:AA,MATCH($B1019,data_wkly!$C:$C,0),1)),"")</f>
        <v/>
      </c>
      <c r="AB1019" s="21" t="str">
        <f>IFERROR(IF(INDEX(data_wkly!AB:AB,MATCH($B1019,data_wkly!$C:$C,0),1)=0,"",INDEX(data_wkly!AB:AB,MATCH($B1019,data_wkly!$C:$C,0),1)),"")</f>
        <v/>
      </c>
      <c r="AC1019" s="21" t="str">
        <f>IFERROR(IF(INDEX(data_wkly!AC:AC,MATCH($B1019,data_wkly!$C:$C,0),1)=0,"",INDEX(data_wkly!AC:AC,MATCH($B1019,data_wkly!$C:$C,0),1)),"")</f>
        <v/>
      </c>
      <c r="AD1019" s="21" t="str">
        <f>IFERROR(IF(INDEX(data_wkly!AD:AD,MATCH($B1019,data_wkly!$C:$C,0),1)=0,"",INDEX(data_wkly!AD:AD,MATCH($B1019,data_wkly!$C:$C,0),1)),"")</f>
        <v/>
      </c>
      <c r="AE1019" s="157" t="str">
        <f t="shared" si="92"/>
        <v/>
      </c>
      <c r="AF1019" s="154" t="str">
        <f>IFERROR(IF(INDEX(data_wkly!AF:AF,MATCH($B1019,data_wkly!$C:$C,0),1)=0,"",INDEX(data_wkly!AF:AF,MATCH($B1019,data_wkly!$C:$C,0),1)),"")</f>
        <v/>
      </c>
      <c r="AG1019" s="153" t="str">
        <f>IFERROR(IF(AF1019="","",INDEX(data_wkly!AG:AG,MATCH($B1019,data_wkly!$C:$C,0),1)),"")</f>
        <v/>
      </c>
      <c r="AH1019" s="153" t="str">
        <f>IFERROR(IF(INDEX(data_wkly!AH:AH,MATCH($B1019,data_wkly!$C:$C,0),1)=0,"",INDEX(data_wkly!AH:AH,MATCH($B1019,data_wkly!$C:$C,0),1)),"")</f>
        <v/>
      </c>
      <c r="AI1019" s="153" t="str">
        <f>IFERROR(IF(INDEX(data_wkly!AI:AI,MATCH($B1019,data_wkly!$C:$C,0),1)=0,"",INDEX(data_wkly!AI:AI,MATCH($B1019,data_wkly!$C:$C,0),1)),"")</f>
        <v/>
      </c>
      <c r="AJ1019" s="153" t="str">
        <f>IFERROR(IF(AI1019="","",INDEX(data_wkly!AJ:AJ,MATCH($B1019,data_wkly!$C:$C,0),1)),"")</f>
        <v/>
      </c>
      <c r="AK1019" s="153" t="str">
        <f>IFERROR(IF(INDEX(data_wkly!AK:AK,MATCH($B1019,data_wkly!$C:$C,0),1)=0,"",INDEX(data_wkly!AK:AK,MATCH($B1019,data_wkly!$C:$C,0),1)),"")</f>
        <v/>
      </c>
      <c r="AL1019" s="153" t="str">
        <f>IFERROR(IF(INDEX(data_wkly!AL:AL,MATCH($B1019,data_wkly!$C:$C,0),1)=0,"",INDEX(data_wkly!AL:AL,MATCH($B1019,data_wkly!$C:$C,0),1)),"")</f>
        <v/>
      </c>
      <c r="AM1019" s="183" t="str">
        <f>IFERROR(IF(INDEX(data_wkly!AM:AM,MATCH($B1019,data_wkly!$C:$C,0),1)=0,"",INDEX(data_wkly!AM:AM,MATCH($B1019,data_wkly!$C:$C,0),1)),"")</f>
        <v/>
      </c>
      <c r="AN1019" s="41" t="str">
        <f t="shared" si="97"/>
        <v/>
      </c>
      <c r="AO1019" s="88">
        <f t="shared" si="96"/>
        <v>1</v>
      </c>
    </row>
    <row r="1020" spans="1:41">
      <c r="A1020" s="88" t="str">
        <f t="shared" si="94"/>
        <v/>
      </c>
      <c r="B1020" s="89" t="str">
        <f t="shared" si="95"/>
        <v/>
      </c>
      <c r="C1020" s="155" t="str">
        <f>IFERROR(IF(INDEX(data_wkly!D:D,MATCH($B1020,data_wkly!$C:$C,0),1)=0,"",INDEX(data_wkly!D:D,MATCH($B1020,data_wkly!$C:$C,0),1)),"")</f>
        <v/>
      </c>
      <c r="D1020" s="21" t="str">
        <f>IFERROR(IF(INDEX(data_wkly!E:E,MATCH($B1020,data_wkly!$C:$C,0),1)=0,"",INDEX(data_wkly!E:E,MATCH($B1020,data_wkly!$C:$C,0),1)),"")</f>
        <v/>
      </c>
      <c r="E1020" s="21" t="str">
        <f>IF(C1020="","",IFERROR(INDEX(data_wkly!F:F,MATCH($B1020,data_wkly!$C:$C,0),1),""))</f>
        <v/>
      </c>
      <c r="F1020" s="21" t="str">
        <f>IF(E1020="","",IFERROR(IF(INDEX(data_wkly!G:G,MATCH($B1020,data_wkly!$C:$C,0),1)=0,"",INDEX(data_wkly!G:G,MATCH($B1020,data_wkly!$C:$C,0),1)),""))</f>
        <v/>
      </c>
      <c r="G1020" s="21" t="str">
        <f>IFERROR(IF(INDEX(data_wkly!H:H,MATCH($B1020,data_wkly!$C:$C,0),1)=0,"",INDEX(data_wkly!H:H,MATCH($B1020,data_wkly!$C:$C,0),1)),"")</f>
        <v/>
      </c>
      <c r="H1020" s="21" t="str">
        <f>IF(C1020="","",IFERROR(INDEX(data_wkly!I:I,MATCH($B1020,data_wkly!$C:$C,0),1),""))</f>
        <v/>
      </c>
      <c r="I1020" s="21" t="str">
        <f>IF(H1020="","",IFERROR(IF(INDEX(data_wkly!J:J,MATCH($B1020,data_wkly!$C:$C,0),1)=0,"",INDEX(data_wkly!J:J,MATCH($B1020,data_wkly!$C:$C,0),1)),""))</f>
        <v/>
      </c>
      <c r="J1020" s="21" t="str">
        <f>IFERROR(IF(INDEX(data_wkly!K:K,MATCH($B1020,data_wkly!$C:$C,0),1)=0,"",INDEX(data_wkly!K:K,MATCH($B1020,data_wkly!$C:$C,0),1)),"")</f>
        <v/>
      </c>
      <c r="K1020" s="86" t="str">
        <f>IFERROR(IF(INDEX(data_wkly!L:L,MATCH($B1020,data_wkly!$C:$C,0),1)=0,"",INDEX(data_wkly!L:L,MATCH($B1020,data_wkly!$C:$C,0),1)),"")</f>
        <v/>
      </c>
      <c r="L1020" s="156"/>
      <c r="M1020" s="155" t="str">
        <f>IFERROR(IF(INDEX(data_wkly!M:M,MATCH($B1020,data_wkly!$C:$C,0),1)=0,"",INDEX(data_wkly!M:M,MATCH($B1020,data_wkly!$C:$C,0),1)),"")</f>
        <v/>
      </c>
      <c r="N1020" s="21" t="str">
        <f>IFERROR(IF(INDEX(data_wkly!N:N,MATCH($B1020,data_wkly!$C:$C,0),1)=0,"",INDEX(data_wkly!N:N,MATCH($B1020,data_wkly!$C:$C,0),1)),"")</f>
        <v/>
      </c>
      <c r="O1020" s="21" t="str">
        <f>IF(M1020="","",IFERROR(INDEX(data_wkly!O:O,MATCH($B1020,data_wkly!$C:$C,0),1),""))</f>
        <v/>
      </c>
      <c r="P1020" s="21" t="str">
        <f>IF(M1020="","",IFERROR(IF(INDEX(data_wkly!P:P,MATCH($B1020,data_wkly!$C:$C,0),1)=0,"",INDEX(data_wkly!P:P,MATCH($B1020,data_wkly!$C:$C,0),1)),""))</f>
        <v/>
      </c>
      <c r="Q1020" s="21" t="str">
        <f>IFERROR(IF(INDEX(data_wkly!Q:Q,MATCH($B1020,data_wkly!$C:$C,0),1)=0,"",INDEX(data_wkly!Q:Q,MATCH($B1020,data_wkly!$C:$C,0),1)),"")</f>
        <v/>
      </c>
      <c r="R1020" s="21" t="str">
        <f>IF(M1020="","",IFERROR(INDEX(data_wkly!R:R,MATCH($B1020,data_wkly!$C:$C,0),1),""))</f>
        <v/>
      </c>
      <c r="S1020" s="21" t="str">
        <f>IF(M1020="","",IFERROR(IF(INDEX(data_wkly!S:S,MATCH($B1020,data_wkly!$C:$C,0),1)=0,"",INDEX(data_wkly!S:S,MATCH($B1020,data_wkly!$C:$C,0),1)),""))</f>
        <v/>
      </c>
      <c r="T1020" s="21" t="str">
        <f>IFERROR(IF(INDEX(data_wkly!T:T,MATCH($B1020,data_wkly!$C:$C,0),1)=0,"",INDEX(data_wkly!T:T,MATCH($B1020,data_wkly!$C:$C,0),1)),"")</f>
        <v/>
      </c>
      <c r="U1020" s="86" t="str">
        <f>IFERROR(IF(INDEX(data_wkly!U:U,MATCH($B1020,data_wkly!$C:$C,0),1)=0,"",INDEX(data_wkly!U:U,MATCH($B1020,data_wkly!$C:$C,0),1)),"")</f>
        <v/>
      </c>
      <c r="V1020" s="157" t="str">
        <f t="shared" si="93"/>
        <v/>
      </c>
      <c r="W1020" s="152" t="str">
        <f>IFERROR(IF(INDEX(data_wkly!W:W,MATCH($B1020,data_wkly!$C:$C,0),1)=0,"",INDEX(data_wkly!W:W,MATCH($B1020,data_wkly!$C:$C,0),1)),"")</f>
        <v/>
      </c>
      <c r="X1020" s="21" t="str">
        <f>IFERROR(IF(INDEX(data_wkly!X:X,MATCH($B1020,data_wkly!$C:$C,0),1)=0,"",INDEX(data_wkly!X:X,MATCH($B1020,data_wkly!$C:$C,0),1)),"")</f>
        <v/>
      </c>
      <c r="Y1020" s="21" t="str">
        <f>IFERROR(IF(INDEX(data_wkly!Y:Y,MATCH($B1020,data_wkly!$C:$C,0),1)=0,"",INDEX(data_wkly!Y:Y,MATCH($B1020,data_wkly!$C:$C,0),1)),"")</f>
        <v/>
      </c>
      <c r="Z1020" s="21" t="str">
        <f>IFERROR(IF(INDEX(data_wkly!Z:Z,MATCH($B1020,data_wkly!$C:$C,0),1)=0,"",INDEX(data_wkly!Z:Z,MATCH($B1020,data_wkly!$C:$C,0),1)),"")</f>
        <v/>
      </c>
      <c r="AA1020" s="152" t="str">
        <f>IFERROR(IF(INDEX(data_wkly!AA:AA,MATCH($B1020,data_wkly!$C:$C,0),1)=0,"",INDEX(data_wkly!AA:AA,MATCH($B1020,data_wkly!$C:$C,0),1)),"")</f>
        <v/>
      </c>
      <c r="AB1020" s="21" t="str">
        <f>IFERROR(IF(INDEX(data_wkly!AB:AB,MATCH($B1020,data_wkly!$C:$C,0),1)=0,"",INDEX(data_wkly!AB:AB,MATCH($B1020,data_wkly!$C:$C,0),1)),"")</f>
        <v/>
      </c>
      <c r="AC1020" s="21" t="str">
        <f>IFERROR(IF(INDEX(data_wkly!AC:AC,MATCH($B1020,data_wkly!$C:$C,0),1)=0,"",INDEX(data_wkly!AC:AC,MATCH($B1020,data_wkly!$C:$C,0),1)),"")</f>
        <v/>
      </c>
      <c r="AD1020" s="21" t="str">
        <f>IFERROR(IF(INDEX(data_wkly!AD:AD,MATCH($B1020,data_wkly!$C:$C,0),1)=0,"",INDEX(data_wkly!AD:AD,MATCH($B1020,data_wkly!$C:$C,0),1)),"")</f>
        <v/>
      </c>
      <c r="AE1020" s="157" t="str">
        <f t="shared" si="92"/>
        <v/>
      </c>
      <c r="AF1020" s="154" t="str">
        <f>IFERROR(IF(INDEX(data_wkly!AF:AF,MATCH($B1020,data_wkly!$C:$C,0),1)=0,"",INDEX(data_wkly!AF:AF,MATCH($B1020,data_wkly!$C:$C,0),1)),"")</f>
        <v/>
      </c>
      <c r="AG1020" s="153" t="str">
        <f>IFERROR(IF(AF1020="","",INDEX(data_wkly!AG:AG,MATCH($B1020,data_wkly!$C:$C,0),1)),"")</f>
        <v/>
      </c>
      <c r="AH1020" s="153" t="str">
        <f>IFERROR(IF(INDEX(data_wkly!AH:AH,MATCH($B1020,data_wkly!$C:$C,0),1)=0,"",INDEX(data_wkly!AH:AH,MATCH($B1020,data_wkly!$C:$C,0),1)),"")</f>
        <v/>
      </c>
      <c r="AI1020" s="153" t="str">
        <f>IFERROR(IF(INDEX(data_wkly!AI:AI,MATCH($B1020,data_wkly!$C:$C,0),1)=0,"",INDEX(data_wkly!AI:AI,MATCH($B1020,data_wkly!$C:$C,0),1)),"")</f>
        <v/>
      </c>
      <c r="AJ1020" s="153" t="str">
        <f>IFERROR(IF(AI1020="","",INDEX(data_wkly!AJ:AJ,MATCH($B1020,data_wkly!$C:$C,0),1)),"")</f>
        <v/>
      </c>
      <c r="AK1020" s="153" t="str">
        <f>IFERROR(IF(INDEX(data_wkly!AK:AK,MATCH($B1020,data_wkly!$C:$C,0),1)=0,"",INDEX(data_wkly!AK:AK,MATCH($B1020,data_wkly!$C:$C,0),1)),"")</f>
        <v/>
      </c>
      <c r="AL1020" s="153" t="str">
        <f>IFERROR(IF(INDEX(data_wkly!AL:AL,MATCH($B1020,data_wkly!$C:$C,0),1)=0,"",INDEX(data_wkly!AL:AL,MATCH($B1020,data_wkly!$C:$C,0),1)),"")</f>
        <v/>
      </c>
      <c r="AM1020" s="183" t="str">
        <f>IFERROR(IF(INDEX(data_wkly!AM:AM,MATCH($B1020,data_wkly!$C:$C,0),1)=0,"",INDEX(data_wkly!AM:AM,MATCH($B1020,data_wkly!$C:$C,0),1)),"")</f>
        <v/>
      </c>
      <c r="AN1020" s="41" t="str">
        <f t="shared" si="97"/>
        <v/>
      </c>
      <c r="AO1020" s="88">
        <f t="shared" si="96"/>
        <v>2</v>
      </c>
    </row>
    <row r="1021" spans="1:41">
      <c r="A1021" s="88" t="str">
        <f t="shared" si="94"/>
        <v/>
      </c>
      <c r="B1021" s="89" t="str">
        <f t="shared" si="95"/>
        <v/>
      </c>
      <c r="C1021" s="155" t="str">
        <f>IFERROR(IF(INDEX(data_wkly!D:D,MATCH($B1021,data_wkly!$C:$C,0),1)=0,"",INDEX(data_wkly!D:D,MATCH($B1021,data_wkly!$C:$C,0),1)),"")</f>
        <v/>
      </c>
      <c r="D1021" s="21" t="str">
        <f>IFERROR(IF(INDEX(data_wkly!E:E,MATCH($B1021,data_wkly!$C:$C,0),1)=0,"",INDEX(data_wkly!E:E,MATCH($B1021,data_wkly!$C:$C,0),1)),"")</f>
        <v/>
      </c>
      <c r="E1021" s="21" t="str">
        <f>IF(C1021="","",IFERROR(INDEX(data_wkly!F:F,MATCH($B1021,data_wkly!$C:$C,0),1),""))</f>
        <v/>
      </c>
      <c r="F1021" s="21" t="str">
        <f>IF(E1021="","",IFERROR(IF(INDEX(data_wkly!G:G,MATCH($B1021,data_wkly!$C:$C,0),1)=0,"",INDEX(data_wkly!G:G,MATCH($B1021,data_wkly!$C:$C,0),1)),""))</f>
        <v/>
      </c>
      <c r="G1021" s="21" t="str">
        <f>IFERROR(IF(INDEX(data_wkly!H:H,MATCH($B1021,data_wkly!$C:$C,0),1)=0,"",INDEX(data_wkly!H:H,MATCH($B1021,data_wkly!$C:$C,0),1)),"")</f>
        <v/>
      </c>
      <c r="H1021" s="21" t="str">
        <f>IF(C1021="","",IFERROR(INDEX(data_wkly!I:I,MATCH($B1021,data_wkly!$C:$C,0),1),""))</f>
        <v/>
      </c>
      <c r="I1021" s="21" t="str">
        <f>IF(H1021="","",IFERROR(IF(INDEX(data_wkly!J:J,MATCH($B1021,data_wkly!$C:$C,0),1)=0,"",INDEX(data_wkly!J:J,MATCH($B1021,data_wkly!$C:$C,0),1)),""))</f>
        <v/>
      </c>
      <c r="J1021" s="21" t="str">
        <f>IFERROR(IF(INDEX(data_wkly!K:K,MATCH($B1021,data_wkly!$C:$C,0),1)=0,"",INDEX(data_wkly!K:K,MATCH($B1021,data_wkly!$C:$C,0),1)),"")</f>
        <v/>
      </c>
      <c r="K1021" s="86" t="str">
        <f>IFERROR(IF(INDEX(data_wkly!L:L,MATCH($B1021,data_wkly!$C:$C,0),1)=0,"",INDEX(data_wkly!L:L,MATCH($B1021,data_wkly!$C:$C,0),1)),"")</f>
        <v/>
      </c>
      <c r="L1021" s="156"/>
      <c r="M1021" s="155" t="str">
        <f>IFERROR(IF(INDEX(data_wkly!M:M,MATCH($B1021,data_wkly!$C:$C,0),1)=0,"",INDEX(data_wkly!M:M,MATCH($B1021,data_wkly!$C:$C,0),1)),"")</f>
        <v/>
      </c>
      <c r="N1021" s="21" t="str">
        <f>IFERROR(IF(INDEX(data_wkly!N:N,MATCH($B1021,data_wkly!$C:$C,0),1)=0,"",INDEX(data_wkly!N:N,MATCH($B1021,data_wkly!$C:$C,0),1)),"")</f>
        <v/>
      </c>
      <c r="O1021" s="21" t="str">
        <f>IF(M1021="","",IFERROR(INDEX(data_wkly!O:O,MATCH($B1021,data_wkly!$C:$C,0),1),""))</f>
        <v/>
      </c>
      <c r="P1021" s="21" t="str">
        <f>IF(M1021="","",IFERROR(IF(INDEX(data_wkly!P:P,MATCH($B1021,data_wkly!$C:$C,0),1)=0,"",INDEX(data_wkly!P:P,MATCH($B1021,data_wkly!$C:$C,0),1)),""))</f>
        <v/>
      </c>
      <c r="Q1021" s="21" t="str">
        <f>IFERROR(IF(INDEX(data_wkly!Q:Q,MATCH($B1021,data_wkly!$C:$C,0),1)=0,"",INDEX(data_wkly!Q:Q,MATCH($B1021,data_wkly!$C:$C,0),1)),"")</f>
        <v/>
      </c>
      <c r="R1021" s="21" t="str">
        <f>IF(M1021="","",IFERROR(INDEX(data_wkly!R:R,MATCH($B1021,data_wkly!$C:$C,0),1),""))</f>
        <v/>
      </c>
      <c r="S1021" s="21" t="str">
        <f>IF(M1021="","",IFERROR(IF(INDEX(data_wkly!S:S,MATCH($B1021,data_wkly!$C:$C,0),1)=0,"",INDEX(data_wkly!S:S,MATCH($B1021,data_wkly!$C:$C,0),1)),""))</f>
        <v/>
      </c>
      <c r="T1021" s="21" t="str">
        <f>IFERROR(IF(INDEX(data_wkly!T:T,MATCH($B1021,data_wkly!$C:$C,0),1)=0,"",INDEX(data_wkly!T:T,MATCH($B1021,data_wkly!$C:$C,0),1)),"")</f>
        <v/>
      </c>
      <c r="U1021" s="86" t="str">
        <f>IFERROR(IF(INDEX(data_wkly!U:U,MATCH($B1021,data_wkly!$C:$C,0),1)=0,"",INDEX(data_wkly!U:U,MATCH($B1021,data_wkly!$C:$C,0),1)),"")</f>
        <v/>
      </c>
      <c r="V1021" s="157" t="str">
        <f t="shared" si="93"/>
        <v/>
      </c>
      <c r="W1021" s="152" t="str">
        <f>IFERROR(IF(INDEX(data_wkly!W:W,MATCH($B1021,data_wkly!$C:$C,0),1)=0,"",INDEX(data_wkly!W:W,MATCH($B1021,data_wkly!$C:$C,0),1)),"")</f>
        <v/>
      </c>
      <c r="X1021" s="21" t="str">
        <f>IFERROR(IF(INDEX(data_wkly!X:X,MATCH($B1021,data_wkly!$C:$C,0),1)=0,"",INDEX(data_wkly!X:X,MATCH($B1021,data_wkly!$C:$C,0),1)),"")</f>
        <v/>
      </c>
      <c r="Y1021" s="21" t="str">
        <f>IFERROR(IF(INDEX(data_wkly!Y:Y,MATCH($B1021,data_wkly!$C:$C,0),1)=0,"",INDEX(data_wkly!Y:Y,MATCH($B1021,data_wkly!$C:$C,0),1)),"")</f>
        <v/>
      </c>
      <c r="Z1021" s="21" t="str">
        <f>IFERROR(IF(INDEX(data_wkly!Z:Z,MATCH($B1021,data_wkly!$C:$C,0),1)=0,"",INDEX(data_wkly!Z:Z,MATCH($B1021,data_wkly!$C:$C,0),1)),"")</f>
        <v/>
      </c>
      <c r="AA1021" s="152" t="str">
        <f>IFERROR(IF(INDEX(data_wkly!AA:AA,MATCH($B1021,data_wkly!$C:$C,0),1)=0,"",INDEX(data_wkly!AA:AA,MATCH($B1021,data_wkly!$C:$C,0),1)),"")</f>
        <v/>
      </c>
      <c r="AB1021" s="21" t="str">
        <f>IFERROR(IF(INDEX(data_wkly!AB:AB,MATCH($B1021,data_wkly!$C:$C,0),1)=0,"",INDEX(data_wkly!AB:AB,MATCH($B1021,data_wkly!$C:$C,0),1)),"")</f>
        <v/>
      </c>
      <c r="AC1021" s="21" t="str">
        <f>IFERROR(IF(INDEX(data_wkly!AC:AC,MATCH($B1021,data_wkly!$C:$C,0),1)=0,"",INDEX(data_wkly!AC:AC,MATCH($B1021,data_wkly!$C:$C,0),1)),"")</f>
        <v/>
      </c>
      <c r="AD1021" s="21" t="str">
        <f>IFERROR(IF(INDEX(data_wkly!AD:AD,MATCH($B1021,data_wkly!$C:$C,0),1)=0,"",INDEX(data_wkly!AD:AD,MATCH($B1021,data_wkly!$C:$C,0),1)),"")</f>
        <v/>
      </c>
      <c r="AE1021" s="157" t="str">
        <f t="shared" si="92"/>
        <v/>
      </c>
      <c r="AF1021" s="154" t="str">
        <f>IFERROR(IF(INDEX(data_wkly!AF:AF,MATCH($B1021,data_wkly!$C:$C,0),1)=0,"",INDEX(data_wkly!AF:AF,MATCH($B1021,data_wkly!$C:$C,0),1)),"")</f>
        <v/>
      </c>
      <c r="AG1021" s="153" t="str">
        <f>IFERROR(IF(AF1021="","",INDEX(data_wkly!AG:AG,MATCH($B1021,data_wkly!$C:$C,0),1)),"")</f>
        <v/>
      </c>
      <c r="AH1021" s="153" t="str">
        <f>IFERROR(IF(INDEX(data_wkly!AH:AH,MATCH($B1021,data_wkly!$C:$C,0),1)=0,"",INDEX(data_wkly!AH:AH,MATCH($B1021,data_wkly!$C:$C,0),1)),"")</f>
        <v/>
      </c>
      <c r="AI1021" s="153" t="str">
        <f>IFERROR(IF(INDEX(data_wkly!AI:AI,MATCH($B1021,data_wkly!$C:$C,0),1)=0,"",INDEX(data_wkly!AI:AI,MATCH($B1021,data_wkly!$C:$C,0),1)),"")</f>
        <v/>
      </c>
      <c r="AJ1021" s="153" t="str">
        <f>IFERROR(IF(AI1021="","",INDEX(data_wkly!AJ:AJ,MATCH($B1021,data_wkly!$C:$C,0),1)),"")</f>
        <v/>
      </c>
      <c r="AK1021" s="153" t="str">
        <f>IFERROR(IF(INDEX(data_wkly!AK:AK,MATCH($B1021,data_wkly!$C:$C,0),1)=0,"",INDEX(data_wkly!AK:AK,MATCH($B1021,data_wkly!$C:$C,0),1)),"")</f>
        <v/>
      </c>
      <c r="AL1021" s="153" t="str">
        <f>IFERROR(IF(INDEX(data_wkly!AL:AL,MATCH($B1021,data_wkly!$C:$C,0),1)=0,"",INDEX(data_wkly!AL:AL,MATCH($B1021,data_wkly!$C:$C,0),1)),"")</f>
        <v/>
      </c>
      <c r="AM1021" s="183" t="str">
        <f>IFERROR(IF(INDEX(data_wkly!AM:AM,MATCH($B1021,data_wkly!$C:$C,0),1)=0,"",INDEX(data_wkly!AM:AM,MATCH($B1021,data_wkly!$C:$C,0),1)),"")</f>
        <v/>
      </c>
      <c r="AN1021" s="41" t="str">
        <f t="shared" si="97"/>
        <v/>
      </c>
      <c r="AO1021" s="88">
        <f t="shared" si="96"/>
        <v>1</v>
      </c>
    </row>
    <row r="1022" spans="1:41">
      <c r="A1022" s="88" t="str">
        <f t="shared" si="94"/>
        <v/>
      </c>
      <c r="B1022" s="89" t="str">
        <f t="shared" si="95"/>
        <v/>
      </c>
      <c r="C1022" s="155" t="str">
        <f>IFERROR(IF(INDEX(data_wkly!D:D,MATCH($B1022,data_wkly!$C:$C,0),1)=0,"",INDEX(data_wkly!D:D,MATCH($B1022,data_wkly!$C:$C,0),1)),"")</f>
        <v/>
      </c>
      <c r="D1022" s="21" t="str">
        <f>IFERROR(IF(INDEX(data_wkly!E:E,MATCH($B1022,data_wkly!$C:$C,0),1)=0,"",INDEX(data_wkly!E:E,MATCH($B1022,data_wkly!$C:$C,0),1)),"")</f>
        <v/>
      </c>
      <c r="E1022" s="21" t="str">
        <f>IF(C1022="","",IFERROR(INDEX(data_wkly!F:F,MATCH($B1022,data_wkly!$C:$C,0),1),""))</f>
        <v/>
      </c>
      <c r="F1022" s="21" t="str">
        <f>IF(E1022="","",IFERROR(IF(INDEX(data_wkly!G:G,MATCH($B1022,data_wkly!$C:$C,0),1)=0,"",INDEX(data_wkly!G:G,MATCH($B1022,data_wkly!$C:$C,0),1)),""))</f>
        <v/>
      </c>
      <c r="G1022" s="21" t="str">
        <f>IFERROR(IF(INDEX(data_wkly!H:H,MATCH($B1022,data_wkly!$C:$C,0),1)=0,"",INDEX(data_wkly!H:H,MATCH($B1022,data_wkly!$C:$C,0),1)),"")</f>
        <v/>
      </c>
      <c r="H1022" s="21" t="str">
        <f>IF(C1022="","",IFERROR(INDEX(data_wkly!I:I,MATCH($B1022,data_wkly!$C:$C,0),1),""))</f>
        <v/>
      </c>
      <c r="I1022" s="21" t="str">
        <f>IF(H1022="","",IFERROR(IF(INDEX(data_wkly!J:J,MATCH($B1022,data_wkly!$C:$C,0),1)=0,"",INDEX(data_wkly!J:J,MATCH($B1022,data_wkly!$C:$C,0),1)),""))</f>
        <v/>
      </c>
      <c r="J1022" s="21" t="str">
        <f>IFERROR(IF(INDEX(data_wkly!K:K,MATCH($B1022,data_wkly!$C:$C,0),1)=0,"",INDEX(data_wkly!K:K,MATCH($B1022,data_wkly!$C:$C,0),1)),"")</f>
        <v/>
      </c>
      <c r="K1022" s="86" t="str">
        <f>IFERROR(IF(INDEX(data_wkly!L:L,MATCH($B1022,data_wkly!$C:$C,0),1)=0,"",INDEX(data_wkly!L:L,MATCH($B1022,data_wkly!$C:$C,0),1)),"")</f>
        <v/>
      </c>
      <c r="L1022" s="156"/>
      <c r="M1022" s="155" t="str">
        <f>IFERROR(IF(INDEX(data_wkly!M:M,MATCH($B1022,data_wkly!$C:$C,0),1)=0,"",INDEX(data_wkly!M:M,MATCH($B1022,data_wkly!$C:$C,0),1)),"")</f>
        <v/>
      </c>
      <c r="N1022" s="21" t="str">
        <f>IFERROR(IF(INDEX(data_wkly!N:N,MATCH($B1022,data_wkly!$C:$C,0),1)=0,"",INDEX(data_wkly!N:N,MATCH($B1022,data_wkly!$C:$C,0),1)),"")</f>
        <v/>
      </c>
      <c r="O1022" s="21" t="str">
        <f>IF(M1022="","",IFERROR(INDEX(data_wkly!O:O,MATCH($B1022,data_wkly!$C:$C,0),1),""))</f>
        <v/>
      </c>
      <c r="P1022" s="21" t="str">
        <f>IF(M1022="","",IFERROR(IF(INDEX(data_wkly!P:P,MATCH($B1022,data_wkly!$C:$C,0),1)=0,"",INDEX(data_wkly!P:P,MATCH($B1022,data_wkly!$C:$C,0),1)),""))</f>
        <v/>
      </c>
      <c r="Q1022" s="21" t="str">
        <f>IFERROR(IF(INDEX(data_wkly!Q:Q,MATCH($B1022,data_wkly!$C:$C,0),1)=0,"",INDEX(data_wkly!Q:Q,MATCH($B1022,data_wkly!$C:$C,0),1)),"")</f>
        <v/>
      </c>
      <c r="R1022" s="21" t="str">
        <f>IF(M1022="","",IFERROR(INDEX(data_wkly!R:R,MATCH($B1022,data_wkly!$C:$C,0),1),""))</f>
        <v/>
      </c>
      <c r="S1022" s="21" t="str">
        <f>IF(M1022="","",IFERROR(IF(INDEX(data_wkly!S:S,MATCH($B1022,data_wkly!$C:$C,0),1)=0,"",INDEX(data_wkly!S:S,MATCH($B1022,data_wkly!$C:$C,0),1)),""))</f>
        <v/>
      </c>
      <c r="T1022" s="21" t="str">
        <f>IFERROR(IF(INDEX(data_wkly!T:T,MATCH($B1022,data_wkly!$C:$C,0),1)=0,"",INDEX(data_wkly!T:T,MATCH($B1022,data_wkly!$C:$C,0),1)),"")</f>
        <v/>
      </c>
      <c r="U1022" s="86" t="str">
        <f>IFERROR(IF(INDEX(data_wkly!U:U,MATCH($B1022,data_wkly!$C:$C,0),1)=0,"",INDEX(data_wkly!U:U,MATCH($B1022,data_wkly!$C:$C,0),1)),"")</f>
        <v/>
      </c>
      <c r="V1022" s="157" t="str">
        <f t="shared" si="93"/>
        <v/>
      </c>
      <c r="W1022" s="152" t="str">
        <f>IFERROR(IF(INDEX(data_wkly!W:W,MATCH($B1022,data_wkly!$C:$C,0),1)=0,"",INDEX(data_wkly!W:W,MATCH($B1022,data_wkly!$C:$C,0),1)),"")</f>
        <v/>
      </c>
      <c r="X1022" s="21" t="str">
        <f>IFERROR(IF(INDEX(data_wkly!X:X,MATCH($B1022,data_wkly!$C:$C,0),1)=0,"",INDEX(data_wkly!X:X,MATCH($B1022,data_wkly!$C:$C,0),1)),"")</f>
        <v/>
      </c>
      <c r="Y1022" s="21" t="str">
        <f>IFERROR(IF(INDEX(data_wkly!Y:Y,MATCH($B1022,data_wkly!$C:$C,0),1)=0,"",INDEX(data_wkly!Y:Y,MATCH($B1022,data_wkly!$C:$C,0),1)),"")</f>
        <v/>
      </c>
      <c r="Z1022" s="21" t="str">
        <f>IFERROR(IF(INDEX(data_wkly!Z:Z,MATCH($B1022,data_wkly!$C:$C,0),1)=0,"",INDEX(data_wkly!Z:Z,MATCH($B1022,data_wkly!$C:$C,0),1)),"")</f>
        <v/>
      </c>
      <c r="AA1022" s="152" t="str">
        <f>IFERROR(IF(INDEX(data_wkly!AA:AA,MATCH($B1022,data_wkly!$C:$C,0),1)=0,"",INDEX(data_wkly!AA:AA,MATCH($B1022,data_wkly!$C:$C,0),1)),"")</f>
        <v/>
      </c>
      <c r="AB1022" s="21" t="str">
        <f>IFERROR(IF(INDEX(data_wkly!AB:AB,MATCH($B1022,data_wkly!$C:$C,0),1)=0,"",INDEX(data_wkly!AB:AB,MATCH($B1022,data_wkly!$C:$C,0),1)),"")</f>
        <v/>
      </c>
      <c r="AC1022" s="21" t="str">
        <f>IFERROR(IF(INDEX(data_wkly!AC:AC,MATCH($B1022,data_wkly!$C:$C,0),1)=0,"",INDEX(data_wkly!AC:AC,MATCH($B1022,data_wkly!$C:$C,0),1)),"")</f>
        <v/>
      </c>
      <c r="AD1022" s="21" t="str">
        <f>IFERROR(IF(INDEX(data_wkly!AD:AD,MATCH($B1022,data_wkly!$C:$C,0),1)=0,"",INDEX(data_wkly!AD:AD,MATCH($B1022,data_wkly!$C:$C,0),1)),"")</f>
        <v/>
      </c>
      <c r="AE1022" s="157" t="str">
        <f t="shared" si="92"/>
        <v/>
      </c>
      <c r="AF1022" s="154" t="str">
        <f>IFERROR(IF(INDEX(data_wkly!AF:AF,MATCH($B1022,data_wkly!$C:$C,0),1)=0,"",INDEX(data_wkly!AF:AF,MATCH($B1022,data_wkly!$C:$C,0),1)),"")</f>
        <v/>
      </c>
      <c r="AG1022" s="153" t="str">
        <f>IFERROR(IF(AF1022="","",INDEX(data_wkly!AG:AG,MATCH($B1022,data_wkly!$C:$C,0),1)),"")</f>
        <v/>
      </c>
      <c r="AH1022" s="153" t="str">
        <f>IFERROR(IF(INDEX(data_wkly!AH:AH,MATCH($B1022,data_wkly!$C:$C,0),1)=0,"",INDEX(data_wkly!AH:AH,MATCH($B1022,data_wkly!$C:$C,0),1)),"")</f>
        <v/>
      </c>
      <c r="AI1022" s="153" t="str">
        <f>IFERROR(IF(INDEX(data_wkly!AI:AI,MATCH($B1022,data_wkly!$C:$C,0),1)=0,"",INDEX(data_wkly!AI:AI,MATCH($B1022,data_wkly!$C:$C,0),1)),"")</f>
        <v/>
      </c>
      <c r="AJ1022" s="153" t="str">
        <f>IFERROR(IF(AI1022="","",INDEX(data_wkly!AJ:AJ,MATCH($B1022,data_wkly!$C:$C,0),1)),"")</f>
        <v/>
      </c>
      <c r="AK1022" s="153" t="str">
        <f>IFERROR(IF(INDEX(data_wkly!AK:AK,MATCH($B1022,data_wkly!$C:$C,0),1)=0,"",INDEX(data_wkly!AK:AK,MATCH($B1022,data_wkly!$C:$C,0),1)),"")</f>
        <v/>
      </c>
      <c r="AL1022" s="153" t="str">
        <f>IFERROR(IF(INDEX(data_wkly!AL:AL,MATCH($B1022,data_wkly!$C:$C,0),1)=0,"",INDEX(data_wkly!AL:AL,MATCH($B1022,data_wkly!$C:$C,0),1)),"")</f>
        <v/>
      </c>
      <c r="AM1022" s="183" t="str">
        <f>IFERROR(IF(INDEX(data_wkly!AM:AM,MATCH($B1022,data_wkly!$C:$C,0),1)=0,"",INDEX(data_wkly!AM:AM,MATCH($B1022,data_wkly!$C:$C,0),1)),"")</f>
        <v/>
      </c>
      <c r="AN1022" s="41" t="str">
        <f t="shared" si="97"/>
        <v/>
      </c>
      <c r="AO1022" s="88">
        <f t="shared" si="96"/>
        <v>2</v>
      </c>
    </row>
    <row r="1023" spans="1:41">
      <c r="A1023" s="88" t="str">
        <f t="shared" si="94"/>
        <v/>
      </c>
      <c r="B1023" s="89" t="str">
        <f t="shared" si="95"/>
        <v/>
      </c>
      <c r="C1023" s="155" t="str">
        <f>IFERROR(IF(INDEX(data_wkly!D:D,MATCH($B1023,data_wkly!$C:$C,0),1)=0,"",INDEX(data_wkly!D:D,MATCH($B1023,data_wkly!$C:$C,0),1)),"")</f>
        <v/>
      </c>
      <c r="D1023" s="21" t="str">
        <f>IFERROR(IF(INDEX(data_wkly!E:E,MATCH($B1023,data_wkly!$C:$C,0),1)=0,"",INDEX(data_wkly!E:E,MATCH($B1023,data_wkly!$C:$C,0),1)),"")</f>
        <v/>
      </c>
      <c r="E1023" s="21" t="str">
        <f>IF(C1023="","",IFERROR(INDEX(data_wkly!F:F,MATCH($B1023,data_wkly!$C:$C,0),1),""))</f>
        <v/>
      </c>
      <c r="F1023" s="21" t="str">
        <f>IF(E1023="","",IFERROR(IF(INDEX(data_wkly!G:G,MATCH($B1023,data_wkly!$C:$C,0),1)=0,"",INDEX(data_wkly!G:G,MATCH($B1023,data_wkly!$C:$C,0),1)),""))</f>
        <v/>
      </c>
      <c r="G1023" s="21" t="str">
        <f>IFERROR(IF(INDEX(data_wkly!H:H,MATCH($B1023,data_wkly!$C:$C,0),1)=0,"",INDEX(data_wkly!H:H,MATCH($B1023,data_wkly!$C:$C,0),1)),"")</f>
        <v/>
      </c>
      <c r="H1023" s="21" t="str">
        <f>IF(C1023="","",IFERROR(INDEX(data_wkly!I:I,MATCH($B1023,data_wkly!$C:$C,0),1),""))</f>
        <v/>
      </c>
      <c r="I1023" s="21" t="str">
        <f>IF(H1023="","",IFERROR(IF(INDEX(data_wkly!J:J,MATCH($B1023,data_wkly!$C:$C,0),1)=0,"",INDEX(data_wkly!J:J,MATCH($B1023,data_wkly!$C:$C,0),1)),""))</f>
        <v/>
      </c>
      <c r="J1023" s="21" t="str">
        <f>IFERROR(IF(INDEX(data_wkly!K:K,MATCH($B1023,data_wkly!$C:$C,0),1)=0,"",INDEX(data_wkly!K:K,MATCH($B1023,data_wkly!$C:$C,0),1)),"")</f>
        <v/>
      </c>
      <c r="K1023" s="86" t="str">
        <f>IFERROR(IF(INDEX(data_wkly!L:L,MATCH($B1023,data_wkly!$C:$C,0),1)=0,"",INDEX(data_wkly!L:L,MATCH($B1023,data_wkly!$C:$C,0),1)),"")</f>
        <v/>
      </c>
      <c r="L1023" s="156"/>
      <c r="M1023" s="155" t="str">
        <f>IFERROR(IF(INDEX(data_wkly!M:M,MATCH($B1023,data_wkly!$C:$C,0),1)=0,"",INDEX(data_wkly!M:M,MATCH($B1023,data_wkly!$C:$C,0),1)),"")</f>
        <v/>
      </c>
      <c r="N1023" s="21" t="str">
        <f>IFERROR(IF(INDEX(data_wkly!N:N,MATCH($B1023,data_wkly!$C:$C,0),1)=0,"",INDEX(data_wkly!N:N,MATCH($B1023,data_wkly!$C:$C,0),1)),"")</f>
        <v/>
      </c>
      <c r="O1023" s="21" t="str">
        <f>IF(M1023="","",IFERROR(INDEX(data_wkly!O:O,MATCH($B1023,data_wkly!$C:$C,0),1),""))</f>
        <v/>
      </c>
      <c r="P1023" s="21" t="str">
        <f>IF(M1023="","",IFERROR(IF(INDEX(data_wkly!P:P,MATCH($B1023,data_wkly!$C:$C,0),1)=0,"",INDEX(data_wkly!P:P,MATCH($B1023,data_wkly!$C:$C,0),1)),""))</f>
        <v/>
      </c>
      <c r="Q1023" s="21" t="str">
        <f>IFERROR(IF(INDEX(data_wkly!Q:Q,MATCH($B1023,data_wkly!$C:$C,0),1)=0,"",INDEX(data_wkly!Q:Q,MATCH($B1023,data_wkly!$C:$C,0),1)),"")</f>
        <v/>
      </c>
      <c r="R1023" s="21" t="str">
        <f>IF(M1023="","",IFERROR(INDEX(data_wkly!R:R,MATCH($B1023,data_wkly!$C:$C,0),1),""))</f>
        <v/>
      </c>
      <c r="S1023" s="21" t="str">
        <f>IF(M1023="","",IFERROR(IF(INDEX(data_wkly!S:S,MATCH($B1023,data_wkly!$C:$C,0),1)=0,"",INDEX(data_wkly!S:S,MATCH($B1023,data_wkly!$C:$C,0),1)),""))</f>
        <v/>
      </c>
      <c r="T1023" s="21" t="str">
        <f>IFERROR(IF(INDEX(data_wkly!T:T,MATCH($B1023,data_wkly!$C:$C,0),1)=0,"",INDEX(data_wkly!T:T,MATCH($B1023,data_wkly!$C:$C,0),1)),"")</f>
        <v/>
      </c>
      <c r="U1023" s="86" t="str">
        <f>IFERROR(IF(INDEX(data_wkly!U:U,MATCH($B1023,data_wkly!$C:$C,0),1)=0,"",INDEX(data_wkly!U:U,MATCH($B1023,data_wkly!$C:$C,0),1)),"")</f>
        <v/>
      </c>
      <c r="V1023" s="157" t="str">
        <f t="shared" si="93"/>
        <v/>
      </c>
      <c r="W1023" s="152" t="str">
        <f>IFERROR(IF(INDEX(data_wkly!W:W,MATCH($B1023,data_wkly!$C:$C,0),1)=0,"",INDEX(data_wkly!W:W,MATCH($B1023,data_wkly!$C:$C,0),1)),"")</f>
        <v/>
      </c>
      <c r="X1023" s="21" t="str">
        <f>IFERROR(IF(INDEX(data_wkly!X:X,MATCH($B1023,data_wkly!$C:$C,0),1)=0,"",INDEX(data_wkly!X:X,MATCH($B1023,data_wkly!$C:$C,0),1)),"")</f>
        <v/>
      </c>
      <c r="Y1023" s="21" t="str">
        <f>IFERROR(IF(INDEX(data_wkly!Y:Y,MATCH($B1023,data_wkly!$C:$C,0),1)=0,"",INDEX(data_wkly!Y:Y,MATCH($B1023,data_wkly!$C:$C,0),1)),"")</f>
        <v/>
      </c>
      <c r="Z1023" s="21" t="str">
        <f>IFERROR(IF(INDEX(data_wkly!Z:Z,MATCH($B1023,data_wkly!$C:$C,0),1)=0,"",INDEX(data_wkly!Z:Z,MATCH($B1023,data_wkly!$C:$C,0),1)),"")</f>
        <v/>
      </c>
      <c r="AA1023" s="152" t="str">
        <f>IFERROR(IF(INDEX(data_wkly!AA:AA,MATCH($B1023,data_wkly!$C:$C,0),1)=0,"",INDEX(data_wkly!AA:AA,MATCH($B1023,data_wkly!$C:$C,0),1)),"")</f>
        <v/>
      </c>
      <c r="AB1023" s="21" t="str">
        <f>IFERROR(IF(INDEX(data_wkly!AB:AB,MATCH($B1023,data_wkly!$C:$C,0),1)=0,"",INDEX(data_wkly!AB:AB,MATCH($B1023,data_wkly!$C:$C,0),1)),"")</f>
        <v/>
      </c>
      <c r="AC1023" s="21" t="str">
        <f>IFERROR(IF(INDEX(data_wkly!AC:AC,MATCH($B1023,data_wkly!$C:$C,0),1)=0,"",INDEX(data_wkly!AC:AC,MATCH($B1023,data_wkly!$C:$C,0),1)),"")</f>
        <v/>
      </c>
      <c r="AD1023" s="21" t="str">
        <f>IFERROR(IF(INDEX(data_wkly!AD:AD,MATCH($B1023,data_wkly!$C:$C,0),1)=0,"",INDEX(data_wkly!AD:AD,MATCH($B1023,data_wkly!$C:$C,0),1)),"")</f>
        <v/>
      </c>
      <c r="AE1023" s="157" t="str">
        <f t="shared" si="92"/>
        <v/>
      </c>
      <c r="AF1023" s="154" t="str">
        <f>IFERROR(IF(INDEX(data_wkly!AF:AF,MATCH($B1023,data_wkly!$C:$C,0),1)=0,"",INDEX(data_wkly!AF:AF,MATCH($B1023,data_wkly!$C:$C,0),1)),"")</f>
        <v/>
      </c>
      <c r="AG1023" s="153" t="str">
        <f>IFERROR(IF(AF1023="","",INDEX(data_wkly!AG:AG,MATCH($B1023,data_wkly!$C:$C,0),1)),"")</f>
        <v/>
      </c>
      <c r="AH1023" s="153" t="str">
        <f>IFERROR(IF(INDEX(data_wkly!AH:AH,MATCH($B1023,data_wkly!$C:$C,0),1)=0,"",INDEX(data_wkly!AH:AH,MATCH($B1023,data_wkly!$C:$C,0),1)),"")</f>
        <v/>
      </c>
      <c r="AI1023" s="153" t="str">
        <f>IFERROR(IF(INDEX(data_wkly!AI:AI,MATCH($B1023,data_wkly!$C:$C,0),1)=0,"",INDEX(data_wkly!AI:AI,MATCH($B1023,data_wkly!$C:$C,0),1)),"")</f>
        <v/>
      </c>
      <c r="AJ1023" s="153" t="str">
        <f>IFERROR(IF(AI1023="","",INDEX(data_wkly!AJ:AJ,MATCH($B1023,data_wkly!$C:$C,0),1)),"")</f>
        <v/>
      </c>
      <c r="AK1023" s="153" t="str">
        <f>IFERROR(IF(INDEX(data_wkly!AK:AK,MATCH($B1023,data_wkly!$C:$C,0),1)=0,"",INDEX(data_wkly!AK:AK,MATCH($B1023,data_wkly!$C:$C,0),1)),"")</f>
        <v/>
      </c>
      <c r="AL1023" s="153" t="str">
        <f>IFERROR(IF(INDEX(data_wkly!AL:AL,MATCH($B1023,data_wkly!$C:$C,0),1)=0,"",INDEX(data_wkly!AL:AL,MATCH($B1023,data_wkly!$C:$C,0),1)),"")</f>
        <v/>
      </c>
      <c r="AM1023" s="183" t="str">
        <f>IFERROR(IF(INDEX(data_wkly!AM:AM,MATCH($B1023,data_wkly!$C:$C,0),1)=0,"",INDEX(data_wkly!AM:AM,MATCH($B1023,data_wkly!$C:$C,0),1)),"")</f>
        <v/>
      </c>
      <c r="AN1023" s="41" t="str">
        <f t="shared" si="97"/>
        <v/>
      </c>
      <c r="AO1023" s="88">
        <f t="shared" si="96"/>
        <v>1</v>
      </c>
    </row>
    <row r="1024" spans="1:41">
      <c r="A1024" s="88" t="str">
        <f t="shared" si="94"/>
        <v/>
      </c>
      <c r="B1024" s="89" t="str">
        <f t="shared" si="95"/>
        <v/>
      </c>
      <c r="C1024" s="155" t="str">
        <f>IFERROR(IF(INDEX(data_wkly!D:D,MATCH($B1024,data_wkly!$C:$C,0),1)=0,"",INDEX(data_wkly!D:D,MATCH($B1024,data_wkly!$C:$C,0),1)),"")</f>
        <v/>
      </c>
      <c r="D1024" s="21" t="str">
        <f>IFERROR(IF(INDEX(data_wkly!E:E,MATCH($B1024,data_wkly!$C:$C,0),1)=0,"",INDEX(data_wkly!E:E,MATCH($B1024,data_wkly!$C:$C,0),1)),"")</f>
        <v/>
      </c>
      <c r="E1024" s="21" t="str">
        <f>IF(C1024="","",IFERROR(INDEX(data_wkly!F:F,MATCH($B1024,data_wkly!$C:$C,0),1),""))</f>
        <v/>
      </c>
      <c r="F1024" s="21" t="str">
        <f>IF(E1024="","",IFERROR(IF(INDEX(data_wkly!G:G,MATCH($B1024,data_wkly!$C:$C,0),1)=0,"",INDEX(data_wkly!G:G,MATCH($B1024,data_wkly!$C:$C,0),1)),""))</f>
        <v/>
      </c>
      <c r="G1024" s="21" t="str">
        <f>IFERROR(IF(INDEX(data_wkly!H:H,MATCH($B1024,data_wkly!$C:$C,0),1)=0,"",INDEX(data_wkly!H:H,MATCH($B1024,data_wkly!$C:$C,0),1)),"")</f>
        <v/>
      </c>
      <c r="H1024" s="21" t="str">
        <f>IF(C1024="","",IFERROR(INDEX(data_wkly!I:I,MATCH($B1024,data_wkly!$C:$C,0),1),""))</f>
        <v/>
      </c>
      <c r="I1024" s="21" t="str">
        <f>IF(H1024="","",IFERROR(IF(INDEX(data_wkly!J:J,MATCH($B1024,data_wkly!$C:$C,0),1)=0,"",INDEX(data_wkly!J:J,MATCH($B1024,data_wkly!$C:$C,0),1)),""))</f>
        <v/>
      </c>
      <c r="J1024" s="21" t="str">
        <f>IFERROR(IF(INDEX(data_wkly!K:K,MATCH($B1024,data_wkly!$C:$C,0),1)=0,"",INDEX(data_wkly!K:K,MATCH($B1024,data_wkly!$C:$C,0),1)),"")</f>
        <v/>
      </c>
      <c r="K1024" s="86" t="str">
        <f>IFERROR(IF(INDEX(data_wkly!L:L,MATCH($B1024,data_wkly!$C:$C,0),1)=0,"",INDEX(data_wkly!L:L,MATCH($B1024,data_wkly!$C:$C,0),1)),"")</f>
        <v/>
      </c>
      <c r="L1024" s="156"/>
      <c r="M1024" s="155" t="str">
        <f>IFERROR(IF(INDEX(data_wkly!M:M,MATCH($B1024,data_wkly!$C:$C,0),1)=0,"",INDEX(data_wkly!M:M,MATCH($B1024,data_wkly!$C:$C,0),1)),"")</f>
        <v/>
      </c>
      <c r="N1024" s="21" t="str">
        <f>IFERROR(IF(INDEX(data_wkly!N:N,MATCH($B1024,data_wkly!$C:$C,0),1)=0,"",INDEX(data_wkly!N:N,MATCH($B1024,data_wkly!$C:$C,0),1)),"")</f>
        <v/>
      </c>
      <c r="O1024" s="21" t="str">
        <f>IF(M1024="","",IFERROR(INDEX(data_wkly!O:O,MATCH($B1024,data_wkly!$C:$C,0),1),""))</f>
        <v/>
      </c>
      <c r="P1024" s="21" t="str">
        <f>IF(M1024="","",IFERROR(IF(INDEX(data_wkly!P:P,MATCH($B1024,data_wkly!$C:$C,0),1)=0,"",INDEX(data_wkly!P:P,MATCH($B1024,data_wkly!$C:$C,0),1)),""))</f>
        <v/>
      </c>
      <c r="Q1024" s="21" t="str">
        <f>IFERROR(IF(INDEX(data_wkly!Q:Q,MATCH($B1024,data_wkly!$C:$C,0),1)=0,"",INDEX(data_wkly!Q:Q,MATCH($B1024,data_wkly!$C:$C,0),1)),"")</f>
        <v/>
      </c>
      <c r="R1024" s="21" t="str">
        <f>IF(M1024="","",IFERROR(INDEX(data_wkly!R:R,MATCH($B1024,data_wkly!$C:$C,0),1),""))</f>
        <v/>
      </c>
      <c r="S1024" s="21" t="str">
        <f>IF(M1024="","",IFERROR(IF(INDEX(data_wkly!S:S,MATCH($B1024,data_wkly!$C:$C,0),1)=0,"",INDEX(data_wkly!S:S,MATCH($B1024,data_wkly!$C:$C,0),1)),""))</f>
        <v/>
      </c>
      <c r="T1024" s="21" t="str">
        <f>IFERROR(IF(INDEX(data_wkly!T:T,MATCH($B1024,data_wkly!$C:$C,0),1)=0,"",INDEX(data_wkly!T:T,MATCH($B1024,data_wkly!$C:$C,0),1)),"")</f>
        <v/>
      </c>
      <c r="U1024" s="86" t="str">
        <f>IFERROR(IF(INDEX(data_wkly!U:U,MATCH($B1024,data_wkly!$C:$C,0),1)=0,"",INDEX(data_wkly!U:U,MATCH($B1024,data_wkly!$C:$C,0),1)),"")</f>
        <v/>
      </c>
      <c r="V1024" s="157" t="str">
        <f t="shared" si="93"/>
        <v/>
      </c>
      <c r="W1024" s="152" t="str">
        <f>IFERROR(IF(INDEX(data_wkly!W:W,MATCH($B1024,data_wkly!$C:$C,0),1)=0,"",INDEX(data_wkly!W:W,MATCH($B1024,data_wkly!$C:$C,0),1)),"")</f>
        <v/>
      </c>
      <c r="X1024" s="21" t="str">
        <f>IFERROR(IF(INDEX(data_wkly!X:X,MATCH($B1024,data_wkly!$C:$C,0),1)=0,"",INDEX(data_wkly!X:X,MATCH($B1024,data_wkly!$C:$C,0),1)),"")</f>
        <v/>
      </c>
      <c r="Y1024" s="21" t="str">
        <f>IFERROR(IF(INDEX(data_wkly!Y:Y,MATCH($B1024,data_wkly!$C:$C,0),1)=0,"",INDEX(data_wkly!Y:Y,MATCH($B1024,data_wkly!$C:$C,0),1)),"")</f>
        <v/>
      </c>
      <c r="Z1024" s="21" t="str">
        <f>IFERROR(IF(INDEX(data_wkly!Z:Z,MATCH($B1024,data_wkly!$C:$C,0),1)=0,"",INDEX(data_wkly!Z:Z,MATCH($B1024,data_wkly!$C:$C,0),1)),"")</f>
        <v/>
      </c>
      <c r="AA1024" s="152" t="str">
        <f>IFERROR(IF(INDEX(data_wkly!AA:AA,MATCH($B1024,data_wkly!$C:$C,0),1)=0,"",INDEX(data_wkly!AA:AA,MATCH($B1024,data_wkly!$C:$C,0),1)),"")</f>
        <v/>
      </c>
      <c r="AB1024" s="21" t="str">
        <f>IFERROR(IF(INDEX(data_wkly!AB:AB,MATCH($B1024,data_wkly!$C:$C,0),1)=0,"",INDEX(data_wkly!AB:AB,MATCH($B1024,data_wkly!$C:$C,0),1)),"")</f>
        <v/>
      </c>
      <c r="AC1024" s="21" t="str">
        <f>IFERROR(IF(INDEX(data_wkly!AC:AC,MATCH($B1024,data_wkly!$C:$C,0),1)=0,"",INDEX(data_wkly!AC:AC,MATCH($B1024,data_wkly!$C:$C,0),1)),"")</f>
        <v/>
      </c>
      <c r="AD1024" s="21" t="str">
        <f>IFERROR(IF(INDEX(data_wkly!AD:AD,MATCH($B1024,data_wkly!$C:$C,0),1)=0,"",INDEX(data_wkly!AD:AD,MATCH($B1024,data_wkly!$C:$C,0),1)),"")</f>
        <v/>
      </c>
      <c r="AE1024" s="157" t="str">
        <f t="shared" si="92"/>
        <v/>
      </c>
      <c r="AF1024" s="154" t="str">
        <f>IFERROR(IF(INDEX(data_wkly!AF:AF,MATCH($B1024,data_wkly!$C:$C,0),1)=0,"",INDEX(data_wkly!AF:AF,MATCH($B1024,data_wkly!$C:$C,0),1)),"")</f>
        <v/>
      </c>
      <c r="AG1024" s="153" t="str">
        <f>IFERROR(IF(AF1024="","",INDEX(data_wkly!AG:AG,MATCH($B1024,data_wkly!$C:$C,0),1)),"")</f>
        <v/>
      </c>
      <c r="AH1024" s="153" t="str">
        <f>IFERROR(IF(INDEX(data_wkly!AH:AH,MATCH($B1024,data_wkly!$C:$C,0),1)=0,"",INDEX(data_wkly!AH:AH,MATCH($B1024,data_wkly!$C:$C,0),1)),"")</f>
        <v/>
      </c>
      <c r="AI1024" s="153" t="str">
        <f>IFERROR(IF(INDEX(data_wkly!AI:AI,MATCH($B1024,data_wkly!$C:$C,0),1)=0,"",INDEX(data_wkly!AI:AI,MATCH($B1024,data_wkly!$C:$C,0),1)),"")</f>
        <v/>
      </c>
      <c r="AJ1024" s="153" t="str">
        <f>IFERROR(IF(AI1024="","",INDEX(data_wkly!AJ:AJ,MATCH($B1024,data_wkly!$C:$C,0),1)),"")</f>
        <v/>
      </c>
      <c r="AK1024" s="153" t="str">
        <f>IFERROR(IF(INDEX(data_wkly!AK:AK,MATCH($B1024,data_wkly!$C:$C,0),1)=0,"",INDEX(data_wkly!AK:AK,MATCH($B1024,data_wkly!$C:$C,0),1)),"")</f>
        <v/>
      </c>
      <c r="AL1024" s="153" t="str">
        <f>IFERROR(IF(INDEX(data_wkly!AL:AL,MATCH($B1024,data_wkly!$C:$C,0),1)=0,"",INDEX(data_wkly!AL:AL,MATCH($B1024,data_wkly!$C:$C,0),1)),"")</f>
        <v/>
      </c>
      <c r="AM1024" s="183" t="str">
        <f>IFERROR(IF(INDEX(data_wkly!AM:AM,MATCH($B1024,data_wkly!$C:$C,0),1)=0,"",INDEX(data_wkly!AM:AM,MATCH($B1024,data_wkly!$C:$C,0),1)),"")</f>
        <v/>
      </c>
      <c r="AN1024" s="41" t="str">
        <f t="shared" si="97"/>
        <v/>
      </c>
      <c r="AO1024" s="88">
        <f t="shared" si="96"/>
        <v>2</v>
      </c>
    </row>
    <row r="1025" spans="1:41">
      <c r="A1025" s="88" t="str">
        <f t="shared" si="94"/>
        <v/>
      </c>
      <c r="B1025" s="89" t="str">
        <f t="shared" si="95"/>
        <v/>
      </c>
      <c r="C1025" s="155" t="str">
        <f>IFERROR(IF(INDEX(data_wkly!D:D,MATCH($B1025,data_wkly!$C:$C,0),1)=0,"",INDEX(data_wkly!D:D,MATCH($B1025,data_wkly!$C:$C,0),1)),"")</f>
        <v/>
      </c>
      <c r="D1025" s="21" t="str">
        <f>IFERROR(IF(INDEX(data_wkly!E:E,MATCH($B1025,data_wkly!$C:$C,0),1)=0,"",INDEX(data_wkly!E:E,MATCH($B1025,data_wkly!$C:$C,0),1)),"")</f>
        <v/>
      </c>
      <c r="E1025" s="21" t="str">
        <f>IF(C1025="","",IFERROR(INDEX(data_wkly!F:F,MATCH($B1025,data_wkly!$C:$C,0),1),""))</f>
        <v/>
      </c>
      <c r="F1025" s="21" t="str">
        <f>IF(E1025="","",IFERROR(IF(INDEX(data_wkly!G:G,MATCH($B1025,data_wkly!$C:$C,0),1)=0,"",INDEX(data_wkly!G:G,MATCH($B1025,data_wkly!$C:$C,0),1)),""))</f>
        <v/>
      </c>
      <c r="G1025" s="21" t="str">
        <f>IFERROR(IF(INDEX(data_wkly!H:H,MATCH($B1025,data_wkly!$C:$C,0),1)=0,"",INDEX(data_wkly!H:H,MATCH($B1025,data_wkly!$C:$C,0),1)),"")</f>
        <v/>
      </c>
      <c r="H1025" s="21" t="str">
        <f>IF(C1025="","",IFERROR(INDEX(data_wkly!I:I,MATCH($B1025,data_wkly!$C:$C,0),1),""))</f>
        <v/>
      </c>
      <c r="I1025" s="21" t="str">
        <f>IF(H1025="","",IFERROR(IF(INDEX(data_wkly!J:J,MATCH($B1025,data_wkly!$C:$C,0),1)=0,"",INDEX(data_wkly!J:J,MATCH($B1025,data_wkly!$C:$C,0),1)),""))</f>
        <v/>
      </c>
      <c r="J1025" s="21" t="str">
        <f>IFERROR(IF(INDEX(data_wkly!K:K,MATCH($B1025,data_wkly!$C:$C,0),1)=0,"",INDEX(data_wkly!K:K,MATCH($B1025,data_wkly!$C:$C,0),1)),"")</f>
        <v/>
      </c>
      <c r="K1025" s="86" t="str">
        <f>IFERROR(IF(INDEX(data_wkly!L:L,MATCH($B1025,data_wkly!$C:$C,0),1)=0,"",INDEX(data_wkly!L:L,MATCH($B1025,data_wkly!$C:$C,0),1)),"")</f>
        <v/>
      </c>
      <c r="L1025" s="156"/>
      <c r="M1025" s="155" t="str">
        <f>IFERROR(IF(INDEX(data_wkly!M:M,MATCH($B1025,data_wkly!$C:$C,0),1)=0,"",INDEX(data_wkly!M:M,MATCH($B1025,data_wkly!$C:$C,0),1)),"")</f>
        <v/>
      </c>
      <c r="N1025" s="21" t="str">
        <f>IFERROR(IF(INDEX(data_wkly!N:N,MATCH($B1025,data_wkly!$C:$C,0),1)=0,"",INDEX(data_wkly!N:N,MATCH($B1025,data_wkly!$C:$C,0),1)),"")</f>
        <v/>
      </c>
      <c r="O1025" s="21" t="str">
        <f>IF(M1025="","",IFERROR(INDEX(data_wkly!O:O,MATCH($B1025,data_wkly!$C:$C,0),1),""))</f>
        <v/>
      </c>
      <c r="P1025" s="21" t="str">
        <f>IF(M1025="","",IFERROR(IF(INDEX(data_wkly!P:P,MATCH($B1025,data_wkly!$C:$C,0),1)=0,"",INDEX(data_wkly!P:P,MATCH($B1025,data_wkly!$C:$C,0),1)),""))</f>
        <v/>
      </c>
      <c r="Q1025" s="21" t="str">
        <f>IFERROR(IF(INDEX(data_wkly!Q:Q,MATCH($B1025,data_wkly!$C:$C,0),1)=0,"",INDEX(data_wkly!Q:Q,MATCH($B1025,data_wkly!$C:$C,0),1)),"")</f>
        <v/>
      </c>
      <c r="R1025" s="21" t="str">
        <f>IF(M1025="","",IFERROR(INDEX(data_wkly!R:R,MATCH($B1025,data_wkly!$C:$C,0),1),""))</f>
        <v/>
      </c>
      <c r="S1025" s="21" t="str">
        <f>IF(M1025="","",IFERROR(IF(INDEX(data_wkly!S:S,MATCH($B1025,data_wkly!$C:$C,0),1)=0,"",INDEX(data_wkly!S:S,MATCH($B1025,data_wkly!$C:$C,0),1)),""))</f>
        <v/>
      </c>
      <c r="T1025" s="21" t="str">
        <f>IFERROR(IF(INDEX(data_wkly!T:T,MATCH($B1025,data_wkly!$C:$C,0),1)=0,"",INDEX(data_wkly!T:T,MATCH($B1025,data_wkly!$C:$C,0),1)),"")</f>
        <v/>
      </c>
      <c r="U1025" s="86" t="str">
        <f>IFERROR(IF(INDEX(data_wkly!U:U,MATCH($B1025,data_wkly!$C:$C,0),1)=0,"",INDEX(data_wkly!U:U,MATCH($B1025,data_wkly!$C:$C,0),1)),"")</f>
        <v/>
      </c>
      <c r="V1025" s="157" t="str">
        <f t="shared" si="93"/>
        <v/>
      </c>
      <c r="W1025" s="152" t="str">
        <f>IFERROR(IF(INDEX(data_wkly!W:W,MATCH($B1025,data_wkly!$C:$C,0),1)=0,"",INDEX(data_wkly!W:W,MATCH($B1025,data_wkly!$C:$C,0),1)),"")</f>
        <v/>
      </c>
      <c r="X1025" s="21" t="str">
        <f>IFERROR(IF(INDEX(data_wkly!X:X,MATCH($B1025,data_wkly!$C:$C,0),1)=0,"",INDEX(data_wkly!X:X,MATCH($B1025,data_wkly!$C:$C,0),1)),"")</f>
        <v/>
      </c>
      <c r="Y1025" s="21" t="str">
        <f>IFERROR(IF(INDEX(data_wkly!Y:Y,MATCH($B1025,data_wkly!$C:$C,0),1)=0,"",INDEX(data_wkly!Y:Y,MATCH($B1025,data_wkly!$C:$C,0),1)),"")</f>
        <v/>
      </c>
      <c r="Z1025" s="21" t="str">
        <f>IFERROR(IF(INDEX(data_wkly!Z:Z,MATCH($B1025,data_wkly!$C:$C,0),1)=0,"",INDEX(data_wkly!Z:Z,MATCH($B1025,data_wkly!$C:$C,0),1)),"")</f>
        <v/>
      </c>
      <c r="AA1025" s="152" t="str">
        <f>IFERROR(IF(INDEX(data_wkly!AA:AA,MATCH($B1025,data_wkly!$C:$C,0),1)=0,"",INDEX(data_wkly!AA:AA,MATCH($B1025,data_wkly!$C:$C,0),1)),"")</f>
        <v/>
      </c>
      <c r="AB1025" s="21" t="str">
        <f>IFERROR(IF(INDEX(data_wkly!AB:AB,MATCH($B1025,data_wkly!$C:$C,0),1)=0,"",INDEX(data_wkly!AB:AB,MATCH($B1025,data_wkly!$C:$C,0),1)),"")</f>
        <v/>
      </c>
      <c r="AC1025" s="21" t="str">
        <f>IFERROR(IF(INDEX(data_wkly!AC:AC,MATCH($B1025,data_wkly!$C:$C,0),1)=0,"",INDEX(data_wkly!AC:AC,MATCH($B1025,data_wkly!$C:$C,0),1)),"")</f>
        <v/>
      </c>
      <c r="AD1025" s="21" t="str">
        <f>IFERROR(IF(INDEX(data_wkly!AD:AD,MATCH($B1025,data_wkly!$C:$C,0),1)=0,"",INDEX(data_wkly!AD:AD,MATCH($B1025,data_wkly!$C:$C,0),1)),"")</f>
        <v/>
      </c>
      <c r="AE1025" s="157" t="str">
        <f t="shared" si="92"/>
        <v/>
      </c>
      <c r="AF1025" s="154" t="str">
        <f>IFERROR(IF(INDEX(data_wkly!AF:AF,MATCH($B1025,data_wkly!$C:$C,0),1)=0,"",INDEX(data_wkly!AF:AF,MATCH($B1025,data_wkly!$C:$C,0),1)),"")</f>
        <v/>
      </c>
      <c r="AG1025" s="153" t="str">
        <f>IFERROR(IF(AF1025="","",INDEX(data_wkly!AG:AG,MATCH($B1025,data_wkly!$C:$C,0),1)),"")</f>
        <v/>
      </c>
      <c r="AH1025" s="153" t="str">
        <f>IFERROR(IF(INDEX(data_wkly!AH:AH,MATCH($B1025,data_wkly!$C:$C,0),1)=0,"",INDEX(data_wkly!AH:AH,MATCH($B1025,data_wkly!$C:$C,0),1)),"")</f>
        <v/>
      </c>
      <c r="AI1025" s="153" t="str">
        <f>IFERROR(IF(INDEX(data_wkly!AI:AI,MATCH($B1025,data_wkly!$C:$C,0),1)=0,"",INDEX(data_wkly!AI:AI,MATCH($B1025,data_wkly!$C:$C,0),1)),"")</f>
        <v/>
      </c>
      <c r="AJ1025" s="153" t="str">
        <f>IFERROR(IF(AI1025="","",INDEX(data_wkly!AJ:AJ,MATCH($B1025,data_wkly!$C:$C,0),1)),"")</f>
        <v/>
      </c>
      <c r="AK1025" s="153" t="str">
        <f>IFERROR(IF(INDEX(data_wkly!AK:AK,MATCH($B1025,data_wkly!$C:$C,0),1)=0,"",INDEX(data_wkly!AK:AK,MATCH($B1025,data_wkly!$C:$C,0),1)),"")</f>
        <v/>
      </c>
      <c r="AL1025" s="153" t="str">
        <f>IFERROR(IF(INDEX(data_wkly!AL:AL,MATCH($B1025,data_wkly!$C:$C,0),1)=0,"",INDEX(data_wkly!AL:AL,MATCH($B1025,data_wkly!$C:$C,0),1)),"")</f>
        <v/>
      </c>
      <c r="AM1025" s="183" t="str">
        <f>IFERROR(IF(INDEX(data_wkly!AM:AM,MATCH($B1025,data_wkly!$C:$C,0),1)=0,"",INDEX(data_wkly!AM:AM,MATCH($B1025,data_wkly!$C:$C,0),1)),"")</f>
        <v/>
      </c>
      <c r="AN1025" s="41" t="str">
        <f t="shared" si="97"/>
        <v/>
      </c>
      <c r="AO1025" s="88">
        <f t="shared" si="96"/>
        <v>1</v>
      </c>
    </row>
    <row r="1026" spans="1:41">
      <c r="A1026" s="88" t="str">
        <f t="shared" si="94"/>
        <v/>
      </c>
      <c r="B1026" s="89" t="str">
        <f t="shared" si="95"/>
        <v/>
      </c>
      <c r="C1026" s="155" t="str">
        <f>IFERROR(IF(INDEX(data_wkly!D:D,MATCH($B1026,data_wkly!$C:$C,0),1)=0,"",INDEX(data_wkly!D:D,MATCH($B1026,data_wkly!$C:$C,0),1)),"")</f>
        <v/>
      </c>
      <c r="D1026" s="21" t="str">
        <f>IFERROR(IF(INDEX(data_wkly!E:E,MATCH($B1026,data_wkly!$C:$C,0),1)=0,"",INDEX(data_wkly!E:E,MATCH($B1026,data_wkly!$C:$C,0),1)),"")</f>
        <v/>
      </c>
      <c r="E1026" s="21" t="str">
        <f>IF(C1026="","",IFERROR(INDEX(data_wkly!F:F,MATCH($B1026,data_wkly!$C:$C,0),1),""))</f>
        <v/>
      </c>
      <c r="F1026" s="21" t="str">
        <f>IF(E1026="","",IFERROR(IF(INDEX(data_wkly!G:G,MATCH($B1026,data_wkly!$C:$C,0),1)=0,"",INDEX(data_wkly!G:G,MATCH($B1026,data_wkly!$C:$C,0),1)),""))</f>
        <v/>
      </c>
      <c r="G1026" s="21" t="str">
        <f>IFERROR(IF(INDEX(data_wkly!H:H,MATCH($B1026,data_wkly!$C:$C,0),1)=0,"",INDEX(data_wkly!H:H,MATCH($B1026,data_wkly!$C:$C,0),1)),"")</f>
        <v/>
      </c>
      <c r="H1026" s="21" t="str">
        <f>IF(C1026="","",IFERROR(INDEX(data_wkly!I:I,MATCH($B1026,data_wkly!$C:$C,0),1),""))</f>
        <v/>
      </c>
      <c r="I1026" s="21" t="str">
        <f>IF(H1026="","",IFERROR(IF(INDEX(data_wkly!J:J,MATCH($B1026,data_wkly!$C:$C,0),1)=0,"",INDEX(data_wkly!J:J,MATCH($B1026,data_wkly!$C:$C,0),1)),""))</f>
        <v/>
      </c>
      <c r="J1026" s="21" t="str">
        <f>IFERROR(IF(INDEX(data_wkly!K:K,MATCH($B1026,data_wkly!$C:$C,0),1)=0,"",INDEX(data_wkly!K:K,MATCH($B1026,data_wkly!$C:$C,0),1)),"")</f>
        <v/>
      </c>
      <c r="K1026" s="86" t="str">
        <f>IFERROR(IF(INDEX(data_wkly!L:L,MATCH($B1026,data_wkly!$C:$C,0),1)=0,"",INDEX(data_wkly!L:L,MATCH($B1026,data_wkly!$C:$C,0),1)),"")</f>
        <v/>
      </c>
      <c r="L1026" s="156"/>
      <c r="M1026" s="155" t="str">
        <f>IFERROR(IF(INDEX(data_wkly!M:M,MATCH($B1026,data_wkly!$C:$C,0),1)=0,"",INDEX(data_wkly!M:M,MATCH($B1026,data_wkly!$C:$C,0),1)),"")</f>
        <v/>
      </c>
      <c r="N1026" s="21" t="str">
        <f>IFERROR(IF(INDEX(data_wkly!N:N,MATCH($B1026,data_wkly!$C:$C,0),1)=0,"",INDEX(data_wkly!N:N,MATCH($B1026,data_wkly!$C:$C,0),1)),"")</f>
        <v/>
      </c>
      <c r="O1026" s="21" t="str">
        <f>IF(M1026="","",IFERROR(INDEX(data_wkly!O:O,MATCH($B1026,data_wkly!$C:$C,0),1),""))</f>
        <v/>
      </c>
      <c r="P1026" s="21" t="str">
        <f>IF(M1026="","",IFERROR(IF(INDEX(data_wkly!P:P,MATCH($B1026,data_wkly!$C:$C,0),1)=0,"",INDEX(data_wkly!P:P,MATCH($B1026,data_wkly!$C:$C,0),1)),""))</f>
        <v/>
      </c>
      <c r="Q1026" s="21" t="str">
        <f>IFERROR(IF(INDEX(data_wkly!Q:Q,MATCH($B1026,data_wkly!$C:$C,0),1)=0,"",INDEX(data_wkly!Q:Q,MATCH($B1026,data_wkly!$C:$C,0),1)),"")</f>
        <v/>
      </c>
      <c r="R1026" s="21" t="str">
        <f>IF(M1026="","",IFERROR(INDEX(data_wkly!R:R,MATCH($B1026,data_wkly!$C:$C,0),1),""))</f>
        <v/>
      </c>
      <c r="S1026" s="21" t="str">
        <f>IF(M1026="","",IFERROR(IF(INDEX(data_wkly!S:S,MATCH($B1026,data_wkly!$C:$C,0),1)=0,"",INDEX(data_wkly!S:S,MATCH($B1026,data_wkly!$C:$C,0),1)),""))</f>
        <v/>
      </c>
      <c r="T1026" s="21" t="str">
        <f>IFERROR(IF(INDEX(data_wkly!T:T,MATCH($B1026,data_wkly!$C:$C,0),1)=0,"",INDEX(data_wkly!T:T,MATCH($B1026,data_wkly!$C:$C,0),1)),"")</f>
        <v/>
      </c>
      <c r="U1026" s="86" t="str">
        <f>IFERROR(IF(INDEX(data_wkly!U:U,MATCH($B1026,data_wkly!$C:$C,0),1)=0,"",INDEX(data_wkly!U:U,MATCH($B1026,data_wkly!$C:$C,0),1)),"")</f>
        <v/>
      </c>
      <c r="V1026" s="157" t="str">
        <f t="shared" si="93"/>
        <v/>
      </c>
      <c r="W1026" s="152" t="str">
        <f>IFERROR(IF(INDEX(data_wkly!W:W,MATCH($B1026,data_wkly!$C:$C,0),1)=0,"",INDEX(data_wkly!W:W,MATCH($B1026,data_wkly!$C:$C,0),1)),"")</f>
        <v/>
      </c>
      <c r="X1026" s="21" t="str">
        <f>IFERROR(IF(INDEX(data_wkly!X:X,MATCH($B1026,data_wkly!$C:$C,0),1)=0,"",INDEX(data_wkly!X:X,MATCH($B1026,data_wkly!$C:$C,0),1)),"")</f>
        <v/>
      </c>
      <c r="Y1026" s="21" t="str">
        <f>IFERROR(IF(INDEX(data_wkly!Y:Y,MATCH($B1026,data_wkly!$C:$C,0),1)=0,"",INDEX(data_wkly!Y:Y,MATCH($B1026,data_wkly!$C:$C,0),1)),"")</f>
        <v/>
      </c>
      <c r="Z1026" s="21" t="str">
        <f>IFERROR(IF(INDEX(data_wkly!Z:Z,MATCH($B1026,data_wkly!$C:$C,0),1)=0,"",INDEX(data_wkly!Z:Z,MATCH($B1026,data_wkly!$C:$C,0),1)),"")</f>
        <v/>
      </c>
      <c r="AA1026" s="152" t="str">
        <f>IFERROR(IF(INDEX(data_wkly!AA:AA,MATCH($B1026,data_wkly!$C:$C,0),1)=0,"",INDEX(data_wkly!AA:AA,MATCH($B1026,data_wkly!$C:$C,0),1)),"")</f>
        <v/>
      </c>
      <c r="AB1026" s="21" t="str">
        <f>IFERROR(IF(INDEX(data_wkly!AB:AB,MATCH($B1026,data_wkly!$C:$C,0),1)=0,"",INDEX(data_wkly!AB:AB,MATCH($B1026,data_wkly!$C:$C,0),1)),"")</f>
        <v/>
      </c>
      <c r="AC1026" s="21" t="str">
        <f>IFERROR(IF(INDEX(data_wkly!AC:AC,MATCH($B1026,data_wkly!$C:$C,0),1)=0,"",INDEX(data_wkly!AC:AC,MATCH($B1026,data_wkly!$C:$C,0),1)),"")</f>
        <v/>
      </c>
      <c r="AD1026" s="21" t="str">
        <f>IFERROR(IF(INDEX(data_wkly!AD:AD,MATCH($B1026,data_wkly!$C:$C,0),1)=0,"",INDEX(data_wkly!AD:AD,MATCH($B1026,data_wkly!$C:$C,0),1)),"")</f>
        <v/>
      </c>
      <c r="AE1026" s="157" t="str">
        <f t="shared" si="92"/>
        <v/>
      </c>
      <c r="AF1026" s="154" t="str">
        <f>IFERROR(IF(INDEX(data_wkly!AF:AF,MATCH($B1026,data_wkly!$C:$C,0),1)=0,"",INDEX(data_wkly!AF:AF,MATCH($B1026,data_wkly!$C:$C,0),1)),"")</f>
        <v/>
      </c>
      <c r="AG1026" s="153" t="str">
        <f>IFERROR(IF(AF1026="","",INDEX(data_wkly!AG:AG,MATCH($B1026,data_wkly!$C:$C,0),1)),"")</f>
        <v/>
      </c>
      <c r="AH1026" s="153" t="str">
        <f>IFERROR(IF(INDEX(data_wkly!AH:AH,MATCH($B1026,data_wkly!$C:$C,0),1)=0,"",INDEX(data_wkly!AH:AH,MATCH($B1026,data_wkly!$C:$C,0),1)),"")</f>
        <v/>
      </c>
      <c r="AI1026" s="153" t="str">
        <f>IFERROR(IF(INDEX(data_wkly!AI:AI,MATCH($B1026,data_wkly!$C:$C,0),1)=0,"",INDEX(data_wkly!AI:AI,MATCH($B1026,data_wkly!$C:$C,0),1)),"")</f>
        <v/>
      </c>
      <c r="AJ1026" s="153" t="str">
        <f>IFERROR(IF(AI1026="","",INDEX(data_wkly!AJ:AJ,MATCH($B1026,data_wkly!$C:$C,0),1)),"")</f>
        <v/>
      </c>
      <c r="AK1026" s="153" t="str">
        <f>IFERROR(IF(INDEX(data_wkly!AK:AK,MATCH($B1026,data_wkly!$C:$C,0),1)=0,"",INDEX(data_wkly!AK:AK,MATCH($B1026,data_wkly!$C:$C,0),1)),"")</f>
        <v/>
      </c>
      <c r="AL1026" s="153" t="str">
        <f>IFERROR(IF(INDEX(data_wkly!AL:AL,MATCH($B1026,data_wkly!$C:$C,0),1)=0,"",INDEX(data_wkly!AL:AL,MATCH($B1026,data_wkly!$C:$C,0),1)),"")</f>
        <v/>
      </c>
      <c r="AM1026" s="183" t="str">
        <f>IFERROR(IF(INDEX(data_wkly!AM:AM,MATCH($B1026,data_wkly!$C:$C,0),1)=0,"",INDEX(data_wkly!AM:AM,MATCH($B1026,data_wkly!$C:$C,0),1)),"")</f>
        <v/>
      </c>
      <c r="AN1026" s="41" t="str">
        <f t="shared" si="97"/>
        <v/>
      </c>
      <c r="AO1026" s="88">
        <f t="shared" si="96"/>
        <v>2</v>
      </c>
    </row>
    <row r="1027" spans="1:41">
      <c r="A1027" s="88" t="str">
        <f t="shared" si="94"/>
        <v/>
      </c>
      <c r="B1027" s="89" t="str">
        <f t="shared" si="95"/>
        <v/>
      </c>
      <c r="C1027" s="155" t="str">
        <f>IFERROR(IF(INDEX(data_wkly!D:D,MATCH($B1027,data_wkly!$C:$C,0),1)=0,"",INDEX(data_wkly!D:D,MATCH($B1027,data_wkly!$C:$C,0),1)),"")</f>
        <v/>
      </c>
      <c r="D1027" s="21" t="str">
        <f>IFERROR(IF(INDEX(data_wkly!E:E,MATCH($B1027,data_wkly!$C:$C,0),1)=0,"",INDEX(data_wkly!E:E,MATCH($B1027,data_wkly!$C:$C,0),1)),"")</f>
        <v/>
      </c>
      <c r="E1027" s="21" t="str">
        <f>IF(C1027="","",IFERROR(INDEX(data_wkly!F:F,MATCH($B1027,data_wkly!$C:$C,0),1),""))</f>
        <v/>
      </c>
      <c r="F1027" s="21" t="str">
        <f>IF(E1027="","",IFERROR(IF(INDEX(data_wkly!G:G,MATCH($B1027,data_wkly!$C:$C,0),1)=0,"",INDEX(data_wkly!G:G,MATCH($B1027,data_wkly!$C:$C,0),1)),""))</f>
        <v/>
      </c>
      <c r="G1027" s="21" t="str">
        <f>IFERROR(IF(INDEX(data_wkly!H:H,MATCH($B1027,data_wkly!$C:$C,0),1)=0,"",INDEX(data_wkly!H:H,MATCH($B1027,data_wkly!$C:$C,0),1)),"")</f>
        <v/>
      </c>
      <c r="H1027" s="21" t="str">
        <f>IF(C1027="","",IFERROR(INDEX(data_wkly!I:I,MATCH($B1027,data_wkly!$C:$C,0),1),""))</f>
        <v/>
      </c>
      <c r="I1027" s="21" t="str">
        <f>IF(H1027="","",IFERROR(IF(INDEX(data_wkly!J:J,MATCH($B1027,data_wkly!$C:$C,0),1)=0,"",INDEX(data_wkly!J:J,MATCH($B1027,data_wkly!$C:$C,0),1)),""))</f>
        <v/>
      </c>
      <c r="J1027" s="21" t="str">
        <f>IFERROR(IF(INDEX(data_wkly!K:K,MATCH($B1027,data_wkly!$C:$C,0),1)=0,"",INDEX(data_wkly!K:K,MATCH($B1027,data_wkly!$C:$C,0),1)),"")</f>
        <v/>
      </c>
      <c r="K1027" s="86" t="str">
        <f>IFERROR(IF(INDEX(data_wkly!L:L,MATCH($B1027,data_wkly!$C:$C,0),1)=0,"",INDEX(data_wkly!L:L,MATCH($B1027,data_wkly!$C:$C,0),1)),"")</f>
        <v/>
      </c>
      <c r="L1027" s="156"/>
      <c r="M1027" s="155" t="str">
        <f>IFERROR(IF(INDEX(data_wkly!M:M,MATCH($B1027,data_wkly!$C:$C,0),1)=0,"",INDEX(data_wkly!M:M,MATCH($B1027,data_wkly!$C:$C,0),1)),"")</f>
        <v/>
      </c>
      <c r="N1027" s="21" t="str">
        <f>IFERROR(IF(INDEX(data_wkly!N:N,MATCH($B1027,data_wkly!$C:$C,0),1)=0,"",INDEX(data_wkly!N:N,MATCH($B1027,data_wkly!$C:$C,0),1)),"")</f>
        <v/>
      </c>
      <c r="O1027" s="21" t="str">
        <f>IF(M1027="","",IFERROR(INDEX(data_wkly!O:O,MATCH($B1027,data_wkly!$C:$C,0),1),""))</f>
        <v/>
      </c>
      <c r="P1027" s="21" t="str">
        <f>IF(M1027="","",IFERROR(IF(INDEX(data_wkly!P:P,MATCH($B1027,data_wkly!$C:$C,0),1)=0,"",INDEX(data_wkly!P:P,MATCH($B1027,data_wkly!$C:$C,0),1)),""))</f>
        <v/>
      </c>
      <c r="Q1027" s="21" t="str">
        <f>IFERROR(IF(INDEX(data_wkly!Q:Q,MATCH($B1027,data_wkly!$C:$C,0),1)=0,"",INDEX(data_wkly!Q:Q,MATCH($B1027,data_wkly!$C:$C,0),1)),"")</f>
        <v/>
      </c>
      <c r="R1027" s="21" t="str">
        <f>IF(M1027="","",IFERROR(INDEX(data_wkly!R:R,MATCH($B1027,data_wkly!$C:$C,0),1),""))</f>
        <v/>
      </c>
      <c r="S1027" s="21" t="str">
        <f>IF(M1027="","",IFERROR(IF(INDEX(data_wkly!S:S,MATCH($B1027,data_wkly!$C:$C,0),1)=0,"",INDEX(data_wkly!S:S,MATCH($B1027,data_wkly!$C:$C,0),1)),""))</f>
        <v/>
      </c>
      <c r="T1027" s="21" t="str">
        <f>IFERROR(IF(INDEX(data_wkly!T:T,MATCH($B1027,data_wkly!$C:$C,0),1)=0,"",INDEX(data_wkly!T:T,MATCH($B1027,data_wkly!$C:$C,0),1)),"")</f>
        <v/>
      </c>
      <c r="U1027" s="86" t="str">
        <f>IFERROR(IF(INDEX(data_wkly!U:U,MATCH($B1027,data_wkly!$C:$C,0),1)=0,"",INDEX(data_wkly!U:U,MATCH($B1027,data_wkly!$C:$C,0),1)),"")</f>
        <v/>
      </c>
      <c r="V1027" s="157" t="str">
        <f t="shared" si="93"/>
        <v/>
      </c>
      <c r="W1027" s="152" t="str">
        <f>IFERROR(IF(INDEX(data_wkly!W:W,MATCH($B1027,data_wkly!$C:$C,0),1)=0,"",INDEX(data_wkly!W:W,MATCH($B1027,data_wkly!$C:$C,0),1)),"")</f>
        <v/>
      </c>
      <c r="X1027" s="21" t="str">
        <f>IFERROR(IF(INDEX(data_wkly!X:X,MATCH($B1027,data_wkly!$C:$C,0),1)=0,"",INDEX(data_wkly!X:X,MATCH($B1027,data_wkly!$C:$C,0),1)),"")</f>
        <v/>
      </c>
      <c r="Y1027" s="21" t="str">
        <f>IFERROR(IF(INDEX(data_wkly!Y:Y,MATCH($B1027,data_wkly!$C:$C,0),1)=0,"",INDEX(data_wkly!Y:Y,MATCH($B1027,data_wkly!$C:$C,0),1)),"")</f>
        <v/>
      </c>
      <c r="Z1027" s="21" t="str">
        <f>IFERROR(IF(INDEX(data_wkly!Z:Z,MATCH($B1027,data_wkly!$C:$C,0),1)=0,"",INDEX(data_wkly!Z:Z,MATCH($B1027,data_wkly!$C:$C,0),1)),"")</f>
        <v/>
      </c>
      <c r="AA1027" s="152" t="str">
        <f>IFERROR(IF(INDEX(data_wkly!AA:AA,MATCH($B1027,data_wkly!$C:$C,0),1)=0,"",INDEX(data_wkly!AA:AA,MATCH($B1027,data_wkly!$C:$C,0),1)),"")</f>
        <v/>
      </c>
      <c r="AB1027" s="21" t="str">
        <f>IFERROR(IF(INDEX(data_wkly!AB:AB,MATCH($B1027,data_wkly!$C:$C,0),1)=0,"",INDEX(data_wkly!AB:AB,MATCH($B1027,data_wkly!$C:$C,0),1)),"")</f>
        <v/>
      </c>
      <c r="AC1027" s="21" t="str">
        <f>IFERROR(IF(INDEX(data_wkly!AC:AC,MATCH($B1027,data_wkly!$C:$C,0),1)=0,"",INDEX(data_wkly!AC:AC,MATCH($B1027,data_wkly!$C:$C,0),1)),"")</f>
        <v/>
      </c>
      <c r="AD1027" s="21" t="str">
        <f>IFERROR(IF(INDEX(data_wkly!AD:AD,MATCH($B1027,data_wkly!$C:$C,0),1)=0,"",INDEX(data_wkly!AD:AD,MATCH($B1027,data_wkly!$C:$C,0),1)),"")</f>
        <v/>
      </c>
      <c r="AE1027" s="157" t="str">
        <f t="shared" si="92"/>
        <v/>
      </c>
      <c r="AF1027" s="154" t="str">
        <f>IFERROR(IF(INDEX(data_wkly!AF:AF,MATCH($B1027,data_wkly!$C:$C,0),1)=0,"",INDEX(data_wkly!AF:AF,MATCH($B1027,data_wkly!$C:$C,0),1)),"")</f>
        <v/>
      </c>
      <c r="AG1027" s="153" t="str">
        <f>IFERROR(IF(AF1027="","",INDEX(data_wkly!AG:AG,MATCH($B1027,data_wkly!$C:$C,0),1)),"")</f>
        <v/>
      </c>
      <c r="AH1027" s="153" t="str">
        <f>IFERROR(IF(INDEX(data_wkly!AH:AH,MATCH($B1027,data_wkly!$C:$C,0),1)=0,"",INDEX(data_wkly!AH:AH,MATCH($B1027,data_wkly!$C:$C,0),1)),"")</f>
        <v/>
      </c>
      <c r="AI1027" s="153" t="str">
        <f>IFERROR(IF(INDEX(data_wkly!AI:AI,MATCH($B1027,data_wkly!$C:$C,0),1)=0,"",INDEX(data_wkly!AI:AI,MATCH($B1027,data_wkly!$C:$C,0),1)),"")</f>
        <v/>
      </c>
      <c r="AJ1027" s="153" t="str">
        <f>IFERROR(IF(AI1027="","",INDEX(data_wkly!AJ:AJ,MATCH($B1027,data_wkly!$C:$C,0),1)),"")</f>
        <v/>
      </c>
      <c r="AK1027" s="153" t="str">
        <f>IFERROR(IF(INDEX(data_wkly!AK:AK,MATCH($B1027,data_wkly!$C:$C,0),1)=0,"",INDEX(data_wkly!AK:AK,MATCH($B1027,data_wkly!$C:$C,0),1)),"")</f>
        <v/>
      </c>
      <c r="AL1027" s="153" t="str">
        <f>IFERROR(IF(INDEX(data_wkly!AL:AL,MATCH($B1027,data_wkly!$C:$C,0),1)=0,"",INDEX(data_wkly!AL:AL,MATCH($B1027,data_wkly!$C:$C,0),1)),"")</f>
        <v/>
      </c>
      <c r="AM1027" s="183" t="str">
        <f>IFERROR(IF(INDEX(data_wkly!AM:AM,MATCH($B1027,data_wkly!$C:$C,0),1)=0,"",INDEX(data_wkly!AM:AM,MATCH($B1027,data_wkly!$C:$C,0),1)),"")</f>
        <v/>
      </c>
      <c r="AN1027" s="41" t="str">
        <f t="shared" si="97"/>
        <v/>
      </c>
      <c r="AO1027" s="88">
        <f t="shared" si="96"/>
        <v>1</v>
      </c>
    </row>
    <row r="1028" spans="1:41">
      <c r="A1028" s="88" t="str">
        <f t="shared" si="94"/>
        <v/>
      </c>
      <c r="B1028" s="89" t="str">
        <f t="shared" si="95"/>
        <v/>
      </c>
      <c r="C1028" s="155" t="str">
        <f>IFERROR(IF(INDEX(data_wkly!D:D,MATCH($B1028,data_wkly!$C:$C,0),1)=0,"",INDEX(data_wkly!D:D,MATCH($B1028,data_wkly!$C:$C,0),1)),"")</f>
        <v/>
      </c>
      <c r="D1028" s="21" t="str">
        <f>IFERROR(IF(INDEX(data_wkly!E:E,MATCH($B1028,data_wkly!$C:$C,0),1)=0,"",INDEX(data_wkly!E:E,MATCH($B1028,data_wkly!$C:$C,0),1)),"")</f>
        <v/>
      </c>
      <c r="E1028" s="21" t="str">
        <f>IF(C1028="","",IFERROR(INDEX(data_wkly!F:F,MATCH($B1028,data_wkly!$C:$C,0),1),""))</f>
        <v/>
      </c>
      <c r="F1028" s="21" t="str">
        <f>IF(E1028="","",IFERROR(IF(INDEX(data_wkly!G:G,MATCH($B1028,data_wkly!$C:$C,0),1)=0,"",INDEX(data_wkly!G:G,MATCH($B1028,data_wkly!$C:$C,0),1)),""))</f>
        <v/>
      </c>
      <c r="G1028" s="21" t="str">
        <f>IFERROR(IF(INDEX(data_wkly!H:H,MATCH($B1028,data_wkly!$C:$C,0),1)=0,"",INDEX(data_wkly!H:H,MATCH($B1028,data_wkly!$C:$C,0),1)),"")</f>
        <v/>
      </c>
      <c r="H1028" s="21" t="str">
        <f>IF(C1028="","",IFERROR(INDEX(data_wkly!I:I,MATCH($B1028,data_wkly!$C:$C,0),1),""))</f>
        <v/>
      </c>
      <c r="I1028" s="21" t="str">
        <f>IF(H1028="","",IFERROR(IF(INDEX(data_wkly!J:J,MATCH($B1028,data_wkly!$C:$C,0),1)=0,"",INDEX(data_wkly!J:J,MATCH($B1028,data_wkly!$C:$C,0),1)),""))</f>
        <v/>
      </c>
      <c r="J1028" s="21" t="str">
        <f>IFERROR(IF(INDEX(data_wkly!K:K,MATCH($B1028,data_wkly!$C:$C,0),1)=0,"",INDEX(data_wkly!K:K,MATCH($B1028,data_wkly!$C:$C,0),1)),"")</f>
        <v/>
      </c>
      <c r="K1028" s="86" t="str">
        <f>IFERROR(IF(INDEX(data_wkly!L:L,MATCH($B1028,data_wkly!$C:$C,0),1)=0,"",INDEX(data_wkly!L:L,MATCH($B1028,data_wkly!$C:$C,0),1)),"")</f>
        <v/>
      </c>
      <c r="L1028" s="156"/>
      <c r="M1028" s="155" t="str">
        <f>IFERROR(IF(INDEX(data_wkly!M:M,MATCH($B1028,data_wkly!$C:$C,0),1)=0,"",INDEX(data_wkly!M:M,MATCH($B1028,data_wkly!$C:$C,0),1)),"")</f>
        <v/>
      </c>
      <c r="N1028" s="21" t="str">
        <f>IFERROR(IF(INDEX(data_wkly!N:N,MATCH($B1028,data_wkly!$C:$C,0),1)=0,"",INDEX(data_wkly!N:N,MATCH($B1028,data_wkly!$C:$C,0),1)),"")</f>
        <v/>
      </c>
      <c r="O1028" s="21" t="str">
        <f>IF(M1028="","",IFERROR(INDEX(data_wkly!O:O,MATCH($B1028,data_wkly!$C:$C,0),1),""))</f>
        <v/>
      </c>
      <c r="P1028" s="21" t="str">
        <f>IF(M1028="","",IFERROR(IF(INDEX(data_wkly!P:P,MATCH($B1028,data_wkly!$C:$C,0),1)=0,"",INDEX(data_wkly!P:P,MATCH($B1028,data_wkly!$C:$C,0),1)),""))</f>
        <v/>
      </c>
      <c r="Q1028" s="21" t="str">
        <f>IFERROR(IF(INDEX(data_wkly!Q:Q,MATCH($B1028,data_wkly!$C:$C,0),1)=0,"",INDEX(data_wkly!Q:Q,MATCH($B1028,data_wkly!$C:$C,0),1)),"")</f>
        <v/>
      </c>
      <c r="R1028" s="21" t="str">
        <f>IF(M1028="","",IFERROR(INDEX(data_wkly!R:R,MATCH($B1028,data_wkly!$C:$C,0),1),""))</f>
        <v/>
      </c>
      <c r="S1028" s="21" t="str">
        <f>IF(M1028="","",IFERROR(IF(INDEX(data_wkly!S:S,MATCH($B1028,data_wkly!$C:$C,0),1)=0,"",INDEX(data_wkly!S:S,MATCH($B1028,data_wkly!$C:$C,0),1)),""))</f>
        <v/>
      </c>
      <c r="T1028" s="21" t="str">
        <f>IFERROR(IF(INDEX(data_wkly!T:T,MATCH($B1028,data_wkly!$C:$C,0),1)=0,"",INDEX(data_wkly!T:T,MATCH($B1028,data_wkly!$C:$C,0),1)),"")</f>
        <v/>
      </c>
      <c r="U1028" s="86" t="str">
        <f>IFERROR(IF(INDEX(data_wkly!U:U,MATCH($B1028,data_wkly!$C:$C,0),1)=0,"",INDEX(data_wkly!U:U,MATCH($B1028,data_wkly!$C:$C,0),1)),"")</f>
        <v/>
      </c>
      <c r="V1028" s="157" t="str">
        <f t="shared" si="93"/>
        <v/>
      </c>
      <c r="W1028" s="152" t="str">
        <f>IFERROR(IF(INDEX(data_wkly!W:W,MATCH($B1028,data_wkly!$C:$C,0),1)=0,"",INDEX(data_wkly!W:W,MATCH($B1028,data_wkly!$C:$C,0),1)),"")</f>
        <v/>
      </c>
      <c r="X1028" s="21" t="str">
        <f>IFERROR(IF(INDEX(data_wkly!X:X,MATCH($B1028,data_wkly!$C:$C,0),1)=0,"",INDEX(data_wkly!X:X,MATCH($B1028,data_wkly!$C:$C,0),1)),"")</f>
        <v/>
      </c>
      <c r="Y1028" s="21" t="str">
        <f>IFERROR(IF(INDEX(data_wkly!Y:Y,MATCH($B1028,data_wkly!$C:$C,0),1)=0,"",INDEX(data_wkly!Y:Y,MATCH($B1028,data_wkly!$C:$C,0),1)),"")</f>
        <v/>
      </c>
      <c r="Z1028" s="21" t="str">
        <f>IFERROR(IF(INDEX(data_wkly!Z:Z,MATCH($B1028,data_wkly!$C:$C,0),1)=0,"",INDEX(data_wkly!Z:Z,MATCH($B1028,data_wkly!$C:$C,0),1)),"")</f>
        <v/>
      </c>
      <c r="AA1028" s="152" t="str">
        <f>IFERROR(IF(INDEX(data_wkly!AA:AA,MATCH($B1028,data_wkly!$C:$C,0),1)=0,"",INDEX(data_wkly!AA:AA,MATCH($B1028,data_wkly!$C:$C,0),1)),"")</f>
        <v/>
      </c>
      <c r="AB1028" s="21" t="str">
        <f>IFERROR(IF(INDEX(data_wkly!AB:AB,MATCH($B1028,data_wkly!$C:$C,0),1)=0,"",INDEX(data_wkly!AB:AB,MATCH($B1028,data_wkly!$C:$C,0),1)),"")</f>
        <v/>
      </c>
      <c r="AC1028" s="21" t="str">
        <f>IFERROR(IF(INDEX(data_wkly!AC:AC,MATCH($B1028,data_wkly!$C:$C,0),1)=0,"",INDEX(data_wkly!AC:AC,MATCH($B1028,data_wkly!$C:$C,0),1)),"")</f>
        <v/>
      </c>
      <c r="AD1028" s="21" t="str">
        <f>IFERROR(IF(INDEX(data_wkly!AD:AD,MATCH($B1028,data_wkly!$C:$C,0),1)=0,"",INDEX(data_wkly!AD:AD,MATCH($B1028,data_wkly!$C:$C,0),1)),"")</f>
        <v/>
      </c>
      <c r="AE1028" s="157" t="str">
        <f t="shared" ref="AE1028:AE1091" si="98">IF(W1028="","",AO1028)</f>
        <v/>
      </c>
      <c r="AF1028" s="154" t="str">
        <f>IFERROR(IF(INDEX(data_wkly!AF:AF,MATCH($B1028,data_wkly!$C:$C,0),1)=0,"",INDEX(data_wkly!AF:AF,MATCH($B1028,data_wkly!$C:$C,0),1)),"")</f>
        <v/>
      </c>
      <c r="AG1028" s="153" t="str">
        <f>IFERROR(IF(AF1028="","",INDEX(data_wkly!AG:AG,MATCH($B1028,data_wkly!$C:$C,0),1)),"")</f>
        <v/>
      </c>
      <c r="AH1028" s="153" t="str">
        <f>IFERROR(IF(INDEX(data_wkly!AH:AH,MATCH($B1028,data_wkly!$C:$C,0),1)=0,"",INDEX(data_wkly!AH:AH,MATCH($B1028,data_wkly!$C:$C,0),1)),"")</f>
        <v/>
      </c>
      <c r="AI1028" s="153" t="str">
        <f>IFERROR(IF(INDEX(data_wkly!AI:AI,MATCH($B1028,data_wkly!$C:$C,0),1)=0,"",INDEX(data_wkly!AI:AI,MATCH($B1028,data_wkly!$C:$C,0),1)),"")</f>
        <v/>
      </c>
      <c r="AJ1028" s="153" t="str">
        <f>IFERROR(IF(AI1028="","",INDEX(data_wkly!AJ:AJ,MATCH($B1028,data_wkly!$C:$C,0),1)),"")</f>
        <v/>
      </c>
      <c r="AK1028" s="153" t="str">
        <f>IFERROR(IF(INDEX(data_wkly!AK:AK,MATCH($B1028,data_wkly!$C:$C,0),1)=0,"",INDEX(data_wkly!AK:AK,MATCH($B1028,data_wkly!$C:$C,0),1)),"")</f>
        <v/>
      </c>
      <c r="AL1028" s="153" t="str">
        <f>IFERROR(IF(INDEX(data_wkly!AL:AL,MATCH($B1028,data_wkly!$C:$C,0),1)=0,"",INDEX(data_wkly!AL:AL,MATCH($B1028,data_wkly!$C:$C,0),1)),"")</f>
        <v/>
      </c>
      <c r="AM1028" s="183" t="str">
        <f>IFERROR(IF(INDEX(data_wkly!AM:AM,MATCH($B1028,data_wkly!$C:$C,0),1)=0,"",INDEX(data_wkly!AM:AM,MATCH($B1028,data_wkly!$C:$C,0),1)),"")</f>
        <v/>
      </c>
      <c r="AN1028" s="41" t="str">
        <f t="shared" si="97"/>
        <v/>
      </c>
      <c r="AO1028" s="88">
        <f t="shared" si="96"/>
        <v>2</v>
      </c>
    </row>
    <row r="1029" spans="1:41">
      <c r="A1029" s="88" t="str">
        <f t="shared" si="94"/>
        <v/>
      </c>
      <c r="B1029" s="89" t="str">
        <f t="shared" si="95"/>
        <v/>
      </c>
      <c r="C1029" s="155" t="str">
        <f>IFERROR(IF(INDEX(data_wkly!D:D,MATCH($B1029,data_wkly!$C:$C,0),1)=0,"",INDEX(data_wkly!D:D,MATCH($B1029,data_wkly!$C:$C,0),1)),"")</f>
        <v/>
      </c>
      <c r="D1029" s="21" t="str">
        <f>IFERROR(IF(INDEX(data_wkly!E:E,MATCH($B1029,data_wkly!$C:$C,0),1)=0,"",INDEX(data_wkly!E:E,MATCH($B1029,data_wkly!$C:$C,0),1)),"")</f>
        <v/>
      </c>
      <c r="E1029" s="21" t="str">
        <f>IF(C1029="","",IFERROR(INDEX(data_wkly!F:F,MATCH($B1029,data_wkly!$C:$C,0),1),""))</f>
        <v/>
      </c>
      <c r="F1029" s="21" t="str">
        <f>IF(E1029="","",IFERROR(IF(INDEX(data_wkly!G:G,MATCH($B1029,data_wkly!$C:$C,0),1)=0,"",INDEX(data_wkly!G:G,MATCH($B1029,data_wkly!$C:$C,0),1)),""))</f>
        <v/>
      </c>
      <c r="G1029" s="21" t="str">
        <f>IFERROR(IF(INDEX(data_wkly!H:H,MATCH($B1029,data_wkly!$C:$C,0),1)=0,"",INDEX(data_wkly!H:H,MATCH($B1029,data_wkly!$C:$C,0),1)),"")</f>
        <v/>
      </c>
      <c r="H1029" s="21" t="str">
        <f>IF(C1029="","",IFERROR(INDEX(data_wkly!I:I,MATCH($B1029,data_wkly!$C:$C,0),1),""))</f>
        <v/>
      </c>
      <c r="I1029" s="21" t="str">
        <f>IF(H1029="","",IFERROR(IF(INDEX(data_wkly!J:J,MATCH($B1029,data_wkly!$C:$C,0),1)=0,"",INDEX(data_wkly!J:J,MATCH($B1029,data_wkly!$C:$C,0),1)),""))</f>
        <v/>
      </c>
      <c r="J1029" s="21" t="str">
        <f>IFERROR(IF(INDEX(data_wkly!K:K,MATCH($B1029,data_wkly!$C:$C,0),1)=0,"",INDEX(data_wkly!K:K,MATCH($B1029,data_wkly!$C:$C,0),1)),"")</f>
        <v/>
      </c>
      <c r="K1029" s="86" t="str">
        <f>IFERROR(IF(INDEX(data_wkly!L:L,MATCH($B1029,data_wkly!$C:$C,0),1)=0,"",INDEX(data_wkly!L:L,MATCH($B1029,data_wkly!$C:$C,0),1)),"")</f>
        <v/>
      </c>
      <c r="L1029" s="156"/>
      <c r="M1029" s="155" t="str">
        <f>IFERROR(IF(INDEX(data_wkly!M:M,MATCH($B1029,data_wkly!$C:$C,0),1)=0,"",INDEX(data_wkly!M:M,MATCH($B1029,data_wkly!$C:$C,0),1)),"")</f>
        <v/>
      </c>
      <c r="N1029" s="21" t="str">
        <f>IFERROR(IF(INDEX(data_wkly!N:N,MATCH($B1029,data_wkly!$C:$C,0),1)=0,"",INDEX(data_wkly!N:N,MATCH($B1029,data_wkly!$C:$C,0),1)),"")</f>
        <v/>
      </c>
      <c r="O1029" s="21" t="str">
        <f>IF(M1029="","",IFERROR(INDEX(data_wkly!O:O,MATCH($B1029,data_wkly!$C:$C,0),1),""))</f>
        <v/>
      </c>
      <c r="P1029" s="21" t="str">
        <f>IF(M1029="","",IFERROR(IF(INDEX(data_wkly!P:P,MATCH($B1029,data_wkly!$C:$C,0),1)=0,"",INDEX(data_wkly!P:P,MATCH($B1029,data_wkly!$C:$C,0),1)),""))</f>
        <v/>
      </c>
      <c r="Q1029" s="21" t="str">
        <f>IFERROR(IF(INDEX(data_wkly!Q:Q,MATCH($B1029,data_wkly!$C:$C,0),1)=0,"",INDEX(data_wkly!Q:Q,MATCH($B1029,data_wkly!$C:$C,0),1)),"")</f>
        <v/>
      </c>
      <c r="R1029" s="21" t="str">
        <f>IF(M1029="","",IFERROR(INDEX(data_wkly!R:R,MATCH($B1029,data_wkly!$C:$C,0),1),""))</f>
        <v/>
      </c>
      <c r="S1029" s="21" t="str">
        <f>IF(M1029="","",IFERROR(IF(INDEX(data_wkly!S:S,MATCH($B1029,data_wkly!$C:$C,0),1)=0,"",INDEX(data_wkly!S:S,MATCH($B1029,data_wkly!$C:$C,0),1)),""))</f>
        <v/>
      </c>
      <c r="T1029" s="21" t="str">
        <f>IFERROR(IF(INDEX(data_wkly!T:T,MATCH($B1029,data_wkly!$C:$C,0),1)=0,"",INDEX(data_wkly!T:T,MATCH($B1029,data_wkly!$C:$C,0),1)),"")</f>
        <v/>
      </c>
      <c r="U1029" s="86" t="str">
        <f>IFERROR(IF(INDEX(data_wkly!U:U,MATCH($B1029,data_wkly!$C:$C,0),1)=0,"",INDEX(data_wkly!U:U,MATCH($B1029,data_wkly!$C:$C,0),1)),"")</f>
        <v/>
      </c>
      <c r="V1029" s="157" t="str">
        <f t="shared" si="93"/>
        <v/>
      </c>
      <c r="W1029" s="152" t="str">
        <f>IFERROR(IF(INDEX(data_wkly!W:W,MATCH($B1029,data_wkly!$C:$C,0),1)=0,"",INDEX(data_wkly!W:W,MATCH($B1029,data_wkly!$C:$C,0),1)),"")</f>
        <v/>
      </c>
      <c r="X1029" s="21" t="str">
        <f>IFERROR(IF(INDEX(data_wkly!X:X,MATCH($B1029,data_wkly!$C:$C,0),1)=0,"",INDEX(data_wkly!X:X,MATCH($B1029,data_wkly!$C:$C,0),1)),"")</f>
        <v/>
      </c>
      <c r="Y1029" s="21" t="str">
        <f>IFERROR(IF(INDEX(data_wkly!Y:Y,MATCH($B1029,data_wkly!$C:$C,0),1)=0,"",INDEX(data_wkly!Y:Y,MATCH($B1029,data_wkly!$C:$C,0),1)),"")</f>
        <v/>
      </c>
      <c r="Z1029" s="21" t="str">
        <f>IFERROR(IF(INDEX(data_wkly!Z:Z,MATCH($B1029,data_wkly!$C:$C,0),1)=0,"",INDEX(data_wkly!Z:Z,MATCH($B1029,data_wkly!$C:$C,0),1)),"")</f>
        <v/>
      </c>
      <c r="AA1029" s="152" t="str">
        <f>IFERROR(IF(INDEX(data_wkly!AA:AA,MATCH($B1029,data_wkly!$C:$C,0),1)=0,"",INDEX(data_wkly!AA:AA,MATCH($B1029,data_wkly!$C:$C,0),1)),"")</f>
        <v/>
      </c>
      <c r="AB1029" s="21" t="str">
        <f>IFERROR(IF(INDEX(data_wkly!AB:AB,MATCH($B1029,data_wkly!$C:$C,0),1)=0,"",INDEX(data_wkly!AB:AB,MATCH($B1029,data_wkly!$C:$C,0),1)),"")</f>
        <v/>
      </c>
      <c r="AC1029" s="21" t="str">
        <f>IFERROR(IF(INDEX(data_wkly!AC:AC,MATCH($B1029,data_wkly!$C:$C,0),1)=0,"",INDEX(data_wkly!AC:AC,MATCH($B1029,data_wkly!$C:$C,0),1)),"")</f>
        <v/>
      </c>
      <c r="AD1029" s="21" t="str">
        <f>IFERROR(IF(INDEX(data_wkly!AD:AD,MATCH($B1029,data_wkly!$C:$C,0),1)=0,"",INDEX(data_wkly!AD:AD,MATCH($B1029,data_wkly!$C:$C,0),1)),"")</f>
        <v/>
      </c>
      <c r="AE1029" s="157" t="str">
        <f t="shared" si="98"/>
        <v/>
      </c>
      <c r="AF1029" s="154" t="str">
        <f>IFERROR(IF(INDEX(data_wkly!AF:AF,MATCH($B1029,data_wkly!$C:$C,0),1)=0,"",INDEX(data_wkly!AF:AF,MATCH($B1029,data_wkly!$C:$C,0),1)),"")</f>
        <v/>
      </c>
      <c r="AG1029" s="153" t="str">
        <f>IFERROR(IF(AF1029="","",INDEX(data_wkly!AG:AG,MATCH($B1029,data_wkly!$C:$C,0),1)),"")</f>
        <v/>
      </c>
      <c r="AH1029" s="153" t="str">
        <f>IFERROR(IF(INDEX(data_wkly!AH:AH,MATCH($B1029,data_wkly!$C:$C,0),1)=0,"",INDEX(data_wkly!AH:AH,MATCH($B1029,data_wkly!$C:$C,0),1)),"")</f>
        <v/>
      </c>
      <c r="AI1029" s="153" t="str">
        <f>IFERROR(IF(INDEX(data_wkly!AI:AI,MATCH($B1029,data_wkly!$C:$C,0),1)=0,"",INDEX(data_wkly!AI:AI,MATCH($B1029,data_wkly!$C:$C,0),1)),"")</f>
        <v/>
      </c>
      <c r="AJ1029" s="153" t="str">
        <f>IFERROR(IF(AI1029="","",INDEX(data_wkly!AJ:AJ,MATCH($B1029,data_wkly!$C:$C,0),1)),"")</f>
        <v/>
      </c>
      <c r="AK1029" s="153" t="str">
        <f>IFERROR(IF(INDEX(data_wkly!AK:AK,MATCH($B1029,data_wkly!$C:$C,0),1)=0,"",INDEX(data_wkly!AK:AK,MATCH($B1029,data_wkly!$C:$C,0),1)),"")</f>
        <v/>
      </c>
      <c r="AL1029" s="153" t="str">
        <f>IFERROR(IF(INDEX(data_wkly!AL:AL,MATCH($B1029,data_wkly!$C:$C,0),1)=0,"",INDEX(data_wkly!AL:AL,MATCH($B1029,data_wkly!$C:$C,0),1)),"")</f>
        <v/>
      </c>
      <c r="AM1029" s="183" t="str">
        <f>IFERROR(IF(INDEX(data_wkly!AM:AM,MATCH($B1029,data_wkly!$C:$C,0),1)=0,"",INDEX(data_wkly!AM:AM,MATCH($B1029,data_wkly!$C:$C,0),1)),"")</f>
        <v/>
      </c>
      <c r="AN1029" s="41" t="str">
        <f t="shared" si="97"/>
        <v/>
      </c>
      <c r="AO1029" s="88">
        <f t="shared" si="96"/>
        <v>1</v>
      </c>
    </row>
    <row r="1030" spans="1:41">
      <c r="A1030" s="88" t="str">
        <f t="shared" si="94"/>
        <v/>
      </c>
      <c r="B1030" s="89" t="str">
        <f t="shared" si="95"/>
        <v/>
      </c>
      <c r="C1030" s="155" t="str">
        <f>IFERROR(IF(INDEX(data_wkly!D:D,MATCH($B1030,data_wkly!$C:$C,0),1)=0,"",INDEX(data_wkly!D:D,MATCH($B1030,data_wkly!$C:$C,0),1)),"")</f>
        <v/>
      </c>
      <c r="D1030" s="21" t="str">
        <f>IFERROR(IF(INDEX(data_wkly!E:E,MATCH($B1030,data_wkly!$C:$C,0),1)=0,"",INDEX(data_wkly!E:E,MATCH($B1030,data_wkly!$C:$C,0),1)),"")</f>
        <v/>
      </c>
      <c r="E1030" s="21" t="str">
        <f>IF(C1030="","",IFERROR(INDEX(data_wkly!F:F,MATCH($B1030,data_wkly!$C:$C,0),1),""))</f>
        <v/>
      </c>
      <c r="F1030" s="21" t="str">
        <f>IF(E1030="","",IFERROR(IF(INDEX(data_wkly!G:G,MATCH($B1030,data_wkly!$C:$C,0),1)=0,"",INDEX(data_wkly!G:G,MATCH($B1030,data_wkly!$C:$C,0),1)),""))</f>
        <v/>
      </c>
      <c r="G1030" s="21" t="str">
        <f>IFERROR(IF(INDEX(data_wkly!H:H,MATCH($B1030,data_wkly!$C:$C,0),1)=0,"",INDEX(data_wkly!H:H,MATCH($B1030,data_wkly!$C:$C,0),1)),"")</f>
        <v/>
      </c>
      <c r="H1030" s="21" t="str">
        <f>IF(C1030="","",IFERROR(INDEX(data_wkly!I:I,MATCH($B1030,data_wkly!$C:$C,0),1),""))</f>
        <v/>
      </c>
      <c r="I1030" s="21" t="str">
        <f>IF(H1030="","",IFERROR(IF(INDEX(data_wkly!J:J,MATCH($B1030,data_wkly!$C:$C,0),1)=0,"",INDEX(data_wkly!J:J,MATCH($B1030,data_wkly!$C:$C,0),1)),""))</f>
        <v/>
      </c>
      <c r="J1030" s="21" t="str">
        <f>IFERROR(IF(INDEX(data_wkly!K:K,MATCH($B1030,data_wkly!$C:$C,0),1)=0,"",INDEX(data_wkly!K:K,MATCH($B1030,data_wkly!$C:$C,0),1)),"")</f>
        <v/>
      </c>
      <c r="K1030" s="86" t="str">
        <f>IFERROR(IF(INDEX(data_wkly!L:L,MATCH($B1030,data_wkly!$C:$C,0),1)=0,"",INDEX(data_wkly!L:L,MATCH($B1030,data_wkly!$C:$C,0),1)),"")</f>
        <v/>
      </c>
      <c r="L1030" s="156"/>
      <c r="M1030" s="155" t="str">
        <f>IFERROR(IF(INDEX(data_wkly!M:M,MATCH($B1030,data_wkly!$C:$C,0),1)=0,"",INDEX(data_wkly!M:M,MATCH($B1030,data_wkly!$C:$C,0),1)),"")</f>
        <v/>
      </c>
      <c r="N1030" s="21" t="str">
        <f>IFERROR(IF(INDEX(data_wkly!N:N,MATCH($B1030,data_wkly!$C:$C,0),1)=0,"",INDEX(data_wkly!N:N,MATCH($B1030,data_wkly!$C:$C,0),1)),"")</f>
        <v/>
      </c>
      <c r="O1030" s="21" t="str">
        <f>IF(M1030="","",IFERROR(INDEX(data_wkly!O:O,MATCH($B1030,data_wkly!$C:$C,0),1),""))</f>
        <v/>
      </c>
      <c r="P1030" s="21" t="str">
        <f>IF(M1030="","",IFERROR(IF(INDEX(data_wkly!P:P,MATCH($B1030,data_wkly!$C:$C,0),1)=0,"",INDEX(data_wkly!P:P,MATCH($B1030,data_wkly!$C:$C,0),1)),""))</f>
        <v/>
      </c>
      <c r="Q1030" s="21" t="str">
        <f>IFERROR(IF(INDEX(data_wkly!Q:Q,MATCH($B1030,data_wkly!$C:$C,0),1)=0,"",INDEX(data_wkly!Q:Q,MATCH($B1030,data_wkly!$C:$C,0),1)),"")</f>
        <v/>
      </c>
      <c r="R1030" s="21" t="str">
        <f>IF(M1030="","",IFERROR(INDEX(data_wkly!R:R,MATCH($B1030,data_wkly!$C:$C,0),1),""))</f>
        <v/>
      </c>
      <c r="S1030" s="21" t="str">
        <f>IF(M1030="","",IFERROR(IF(INDEX(data_wkly!S:S,MATCH($B1030,data_wkly!$C:$C,0),1)=0,"",INDEX(data_wkly!S:S,MATCH($B1030,data_wkly!$C:$C,0),1)),""))</f>
        <v/>
      </c>
      <c r="T1030" s="21" t="str">
        <f>IFERROR(IF(INDEX(data_wkly!T:T,MATCH($B1030,data_wkly!$C:$C,0),1)=0,"",INDEX(data_wkly!T:T,MATCH($B1030,data_wkly!$C:$C,0),1)),"")</f>
        <v/>
      </c>
      <c r="U1030" s="86" t="str">
        <f>IFERROR(IF(INDEX(data_wkly!U:U,MATCH($B1030,data_wkly!$C:$C,0),1)=0,"",INDEX(data_wkly!U:U,MATCH($B1030,data_wkly!$C:$C,0),1)),"")</f>
        <v/>
      </c>
      <c r="V1030" s="157" t="str">
        <f t="shared" si="93"/>
        <v/>
      </c>
      <c r="W1030" s="152" t="str">
        <f>IFERROR(IF(INDEX(data_wkly!W:W,MATCH($B1030,data_wkly!$C:$C,0),1)=0,"",INDEX(data_wkly!W:W,MATCH($B1030,data_wkly!$C:$C,0),1)),"")</f>
        <v/>
      </c>
      <c r="X1030" s="21" t="str">
        <f>IFERROR(IF(INDEX(data_wkly!X:X,MATCH($B1030,data_wkly!$C:$C,0),1)=0,"",INDEX(data_wkly!X:X,MATCH($B1030,data_wkly!$C:$C,0),1)),"")</f>
        <v/>
      </c>
      <c r="Y1030" s="21" t="str">
        <f>IFERROR(IF(INDEX(data_wkly!Y:Y,MATCH($B1030,data_wkly!$C:$C,0),1)=0,"",INDEX(data_wkly!Y:Y,MATCH($B1030,data_wkly!$C:$C,0),1)),"")</f>
        <v/>
      </c>
      <c r="Z1030" s="21" t="str">
        <f>IFERROR(IF(INDEX(data_wkly!Z:Z,MATCH($B1030,data_wkly!$C:$C,0),1)=0,"",INDEX(data_wkly!Z:Z,MATCH($B1030,data_wkly!$C:$C,0),1)),"")</f>
        <v/>
      </c>
      <c r="AA1030" s="152" t="str">
        <f>IFERROR(IF(INDEX(data_wkly!AA:AA,MATCH($B1030,data_wkly!$C:$C,0),1)=0,"",INDEX(data_wkly!AA:AA,MATCH($B1030,data_wkly!$C:$C,0),1)),"")</f>
        <v/>
      </c>
      <c r="AB1030" s="21" t="str">
        <f>IFERROR(IF(INDEX(data_wkly!AB:AB,MATCH($B1030,data_wkly!$C:$C,0),1)=0,"",INDEX(data_wkly!AB:AB,MATCH($B1030,data_wkly!$C:$C,0),1)),"")</f>
        <v/>
      </c>
      <c r="AC1030" s="21" t="str">
        <f>IFERROR(IF(INDEX(data_wkly!AC:AC,MATCH($B1030,data_wkly!$C:$C,0),1)=0,"",INDEX(data_wkly!AC:AC,MATCH($B1030,data_wkly!$C:$C,0),1)),"")</f>
        <v/>
      </c>
      <c r="AD1030" s="21" t="str">
        <f>IFERROR(IF(INDEX(data_wkly!AD:AD,MATCH($B1030,data_wkly!$C:$C,0),1)=0,"",INDEX(data_wkly!AD:AD,MATCH($B1030,data_wkly!$C:$C,0),1)),"")</f>
        <v/>
      </c>
      <c r="AE1030" s="157" t="str">
        <f t="shared" si="98"/>
        <v/>
      </c>
      <c r="AF1030" s="154" t="str">
        <f>IFERROR(IF(INDEX(data_wkly!AF:AF,MATCH($B1030,data_wkly!$C:$C,0),1)=0,"",INDEX(data_wkly!AF:AF,MATCH($B1030,data_wkly!$C:$C,0),1)),"")</f>
        <v/>
      </c>
      <c r="AG1030" s="153" t="str">
        <f>IFERROR(IF(AF1030="","",INDEX(data_wkly!AG:AG,MATCH($B1030,data_wkly!$C:$C,0),1)),"")</f>
        <v/>
      </c>
      <c r="AH1030" s="153" t="str">
        <f>IFERROR(IF(INDEX(data_wkly!AH:AH,MATCH($B1030,data_wkly!$C:$C,0),1)=0,"",INDEX(data_wkly!AH:AH,MATCH($B1030,data_wkly!$C:$C,0),1)),"")</f>
        <v/>
      </c>
      <c r="AI1030" s="153" t="str">
        <f>IFERROR(IF(INDEX(data_wkly!AI:AI,MATCH($B1030,data_wkly!$C:$C,0),1)=0,"",INDEX(data_wkly!AI:AI,MATCH($B1030,data_wkly!$C:$C,0),1)),"")</f>
        <v/>
      </c>
      <c r="AJ1030" s="153" t="str">
        <f>IFERROR(IF(AI1030="","",INDEX(data_wkly!AJ:AJ,MATCH($B1030,data_wkly!$C:$C,0),1)),"")</f>
        <v/>
      </c>
      <c r="AK1030" s="153" t="str">
        <f>IFERROR(IF(INDEX(data_wkly!AK:AK,MATCH($B1030,data_wkly!$C:$C,0),1)=0,"",INDEX(data_wkly!AK:AK,MATCH($B1030,data_wkly!$C:$C,0),1)),"")</f>
        <v/>
      </c>
      <c r="AL1030" s="153" t="str">
        <f>IFERROR(IF(INDEX(data_wkly!AL:AL,MATCH($B1030,data_wkly!$C:$C,0),1)=0,"",INDEX(data_wkly!AL:AL,MATCH($B1030,data_wkly!$C:$C,0),1)),"")</f>
        <v/>
      </c>
      <c r="AM1030" s="183" t="str">
        <f>IFERROR(IF(INDEX(data_wkly!AM:AM,MATCH($B1030,data_wkly!$C:$C,0),1)=0,"",INDEX(data_wkly!AM:AM,MATCH($B1030,data_wkly!$C:$C,0),1)),"")</f>
        <v/>
      </c>
      <c r="AN1030" s="41" t="str">
        <f t="shared" si="97"/>
        <v/>
      </c>
      <c r="AO1030" s="88">
        <f t="shared" si="96"/>
        <v>2</v>
      </c>
    </row>
    <row r="1031" spans="1:41">
      <c r="A1031" s="88" t="str">
        <f t="shared" si="94"/>
        <v/>
      </c>
      <c r="B1031" s="89" t="str">
        <f t="shared" si="95"/>
        <v/>
      </c>
      <c r="C1031" s="155" t="str">
        <f>IFERROR(IF(INDEX(data_wkly!D:D,MATCH($B1031,data_wkly!$C:$C,0),1)=0,"",INDEX(data_wkly!D:D,MATCH($B1031,data_wkly!$C:$C,0),1)),"")</f>
        <v/>
      </c>
      <c r="D1031" s="21" t="str">
        <f>IFERROR(IF(INDEX(data_wkly!E:E,MATCH($B1031,data_wkly!$C:$C,0),1)=0,"",INDEX(data_wkly!E:E,MATCH($B1031,data_wkly!$C:$C,0),1)),"")</f>
        <v/>
      </c>
      <c r="E1031" s="21" t="str">
        <f>IF(C1031="","",IFERROR(INDEX(data_wkly!F:F,MATCH($B1031,data_wkly!$C:$C,0),1),""))</f>
        <v/>
      </c>
      <c r="F1031" s="21" t="str">
        <f>IF(E1031="","",IFERROR(IF(INDEX(data_wkly!G:G,MATCH($B1031,data_wkly!$C:$C,0),1)=0,"",INDEX(data_wkly!G:G,MATCH($B1031,data_wkly!$C:$C,0),1)),""))</f>
        <v/>
      </c>
      <c r="G1031" s="21" t="str">
        <f>IFERROR(IF(INDEX(data_wkly!H:H,MATCH($B1031,data_wkly!$C:$C,0),1)=0,"",INDEX(data_wkly!H:H,MATCH($B1031,data_wkly!$C:$C,0),1)),"")</f>
        <v/>
      </c>
      <c r="H1031" s="21" t="str">
        <f>IF(C1031="","",IFERROR(INDEX(data_wkly!I:I,MATCH($B1031,data_wkly!$C:$C,0),1),""))</f>
        <v/>
      </c>
      <c r="I1031" s="21" t="str">
        <f>IF(H1031="","",IFERROR(IF(INDEX(data_wkly!J:J,MATCH($B1031,data_wkly!$C:$C,0),1)=0,"",INDEX(data_wkly!J:J,MATCH($B1031,data_wkly!$C:$C,0),1)),""))</f>
        <v/>
      </c>
      <c r="J1031" s="21" t="str">
        <f>IFERROR(IF(INDEX(data_wkly!K:K,MATCH($B1031,data_wkly!$C:$C,0),1)=0,"",INDEX(data_wkly!K:K,MATCH($B1031,data_wkly!$C:$C,0),1)),"")</f>
        <v/>
      </c>
      <c r="K1031" s="86" t="str">
        <f>IFERROR(IF(INDEX(data_wkly!L:L,MATCH($B1031,data_wkly!$C:$C,0),1)=0,"",INDEX(data_wkly!L:L,MATCH($B1031,data_wkly!$C:$C,0),1)),"")</f>
        <v/>
      </c>
      <c r="L1031" s="156"/>
      <c r="M1031" s="155" t="str">
        <f>IFERROR(IF(INDEX(data_wkly!M:M,MATCH($B1031,data_wkly!$C:$C,0),1)=0,"",INDEX(data_wkly!M:M,MATCH($B1031,data_wkly!$C:$C,0),1)),"")</f>
        <v/>
      </c>
      <c r="N1031" s="21" t="str">
        <f>IFERROR(IF(INDEX(data_wkly!N:N,MATCH($B1031,data_wkly!$C:$C,0),1)=0,"",INDEX(data_wkly!N:N,MATCH($B1031,data_wkly!$C:$C,0),1)),"")</f>
        <v/>
      </c>
      <c r="O1031" s="21" t="str">
        <f>IF(M1031="","",IFERROR(INDEX(data_wkly!O:O,MATCH($B1031,data_wkly!$C:$C,0),1),""))</f>
        <v/>
      </c>
      <c r="P1031" s="21" t="str">
        <f>IF(M1031="","",IFERROR(IF(INDEX(data_wkly!P:P,MATCH($B1031,data_wkly!$C:$C,0),1)=0,"",INDEX(data_wkly!P:P,MATCH($B1031,data_wkly!$C:$C,0),1)),""))</f>
        <v/>
      </c>
      <c r="Q1031" s="21" t="str">
        <f>IFERROR(IF(INDEX(data_wkly!Q:Q,MATCH($B1031,data_wkly!$C:$C,0),1)=0,"",INDEX(data_wkly!Q:Q,MATCH($B1031,data_wkly!$C:$C,0),1)),"")</f>
        <v/>
      </c>
      <c r="R1031" s="21" t="str">
        <f>IF(M1031="","",IFERROR(INDEX(data_wkly!R:R,MATCH($B1031,data_wkly!$C:$C,0),1),""))</f>
        <v/>
      </c>
      <c r="S1031" s="21" t="str">
        <f>IF(M1031="","",IFERROR(IF(INDEX(data_wkly!S:S,MATCH($B1031,data_wkly!$C:$C,0),1)=0,"",INDEX(data_wkly!S:S,MATCH($B1031,data_wkly!$C:$C,0),1)),""))</f>
        <v/>
      </c>
      <c r="T1031" s="21" t="str">
        <f>IFERROR(IF(INDEX(data_wkly!T:T,MATCH($B1031,data_wkly!$C:$C,0),1)=0,"",INDEX(data_wkly!T:T,MATCH($B1031,data_wkly!$C:$C,0),1)),"")</f>
        <v/>
      </c>
      <c r="U1031" s="86" t="str">
        <f>IFERROR(IF(INDEX(data_wkly!U:U,MATCH($B1031,data_wkly!$C:$C,0),1)=0,"",INDEX(data_wkly!U:U,MATCH($B1031,data_wkly!$C:$C,0),1)),"")</f>
        <v/>
      </c>
      <c r="V1031" s="157" t="str">
        <f t="shared" si="93"/>
        <v/>
      </c>
      <c r="W1031" s="152" t="str">
        <f>IFERROR(IF(INDEX(data_wkly!W:W,MATCH($B1031,data_wkly!$C:$C,0),1)=0,"",INDEX(data_wkly!W:W,MATCH($B1031,data_wkly!$C:$C,0),1)),"")</f>
        <v/>
      </c>
      <c r="X1031" s="21" t="str">
        <f>IFERROR(IF(INDEX(data_wkly!X:X,MATCH($B1031,data_wkly!$C:$C,0),1)=0,"",INDEX(data_wkly!X:X,MATCH($B1031,data_wkly!$C:$C,0),1)),"")</f>
        <v/>
      </c>
      <c r="Y1031" s="21" t="str">
        <f>IFERROR(IF(INDEX(data_wkly!Y:Y,MATCH($B1031,data_wkly!$C:$C,0),1)=0,"",INDEX(data_wkly!Y:Y,MATCH($B1031,data_wkly!$C:$C,0),1)),"")</f>
        <v/>
      </c>
      <c r="Z1031" s="21" t="str">
        <f>IFERROR(IF(INDEX(data_wkly!Z:Z,MATCH($B1031,data_wkly!$C:$C,0),1)=0,"",INDEX(data_wkly!Z:Z,MATCH($B1031,data_wkly!$C:$C,0),1)),"")</f>
        <v/>
      </c>
      <c r="AA1031" s="152" t="str">
        <f>IFERROR(IF(INDEX(data_wkly!AA:AA,MATCH($B1031,data_wkly!$C:$C,0),1)=0,"",INDEX(data_wkly!AA:AA,MATCH($B1031,data_wkly!$C:$C,0),1)),"")</f>
        <v/>
      </c>
      <c r="AB1031" s="21" t="str">
        <f>IFERROR(IF(INDEX(data_wkly!AB:AB,MATCH($B1031,data_wkly!$C:$C,0),1)=0,"",INDEX(data_wkly!AB:AB,MATCH($B1031,data_wkly!$C:$C,0),1)),"")</f>
        <v/>
      </c>
      <c r="AC1031" s="21" t="str">
        <f>IFERROR(IF(INDEX(data_wkly!AC:AC,MATCH($B1031,data_wkly!$C:$C,0),1)=0,"",INDEX(data_wkly!AC:AC,MATCH($B1031,data_wkly!$C:$C,0),1)),"")</f>
        <v/>
      </c>
      <c r="AD1031" s="21" t="str">
        <f>IFERROR(IF(INDEX(data_wkly!AD:AD,MATCH($B1031,data_wkly!$C:$C,0),1)=0,"",INDEX(data_wkly!AD:AD,MATCH($B1031,data_wkly!$C:$C,0),1)),"")</f>
        <v/>
      </c>
      <c r="AE1031" s="157" t="str">
        <f t="shared" si="98"/>
        <v/>
      </c>
      <c r="AF1031" s="154" t="str">
        <f>IFERROR(IF(INDEX(data_wkly!AF:AF,MATCH($B1031,data_wkly!$C:$C,0),1)=0,"",INDEX(data_wkly!AF:AF,MATCH($B1031,data_wkly!$C:$C,0),1)),"")</f>
        <v/>
      </c>
      <c r="AG1031" s="153" t="str">
        <f>IFERROR(IF(AF1031="","",INDEX(data_wkly!AG:AG,MATCH($B1031,data_wkly!$C:$C,0),1)),"")</f>
        <v/>
      </c>
      <c r="AH1031" s="153" t="str">
        <f>IFERROR(IF(INDEX(data_wkly!AH:AH,MATCH($B1031,data_wkly!$C:$C,0),1)=0,"",INDEX(data_wkly!AH:AH,MATCH($B1031,data_wkly!$C:$C,0),1)),"")</f>
        <v/>
      </c>
      <c r="AI1031" s="153" t="str">
        <f>IFERROR(IF(INDEX(data_wkly!AI:AI,MATCH($B1031,data_wkly!$C:$C,0),1)=0,"",INDEX(data_wkly!AI:AI,MATCH($B1031,data_wkly!$C:$C,0),1)),"")</f>
        <v/>
      </c>
      <c r="AJ1031" s="153" t="str">
        <f>IFERROR(IF(AI1031="","",INDEX(data_wkly!AJ:AJ,MATCH($B1031,data_wkly!$C:$C,0),1)),"")</f>
        <v/>
      </c>
      <c r="AK1031" s="153" t="str">
        <f>IFERROR(IF(INDEX(data_wkly!AK:AK,MATCH($B1031,data_wkly!$C:$C,0),1)=0,"",INDEX(data_wkly!AK:AK,MATCH($B1031,data_wkly!$C:$C,0),1)),"")</f>
        <v/>
      </c>
      <c r="AL1031" s="153" t="str">
        <f>IFERROR(IF(INDEX(data_wkly!AL:AL,MATCH($B1031,data_wkly!$C:$C,0),1)=0,"",INDEX(data_wkly!AL:AL,MATCH($B1031,data_wkly!$C:$C,0),1)),"")</f>
        <v/>
      </c>
      <c r="AM1031" s="183" t="str">
        <f>IFERROR(IF(INDEX(data_wkly!AM:AM,MATCH($B1031,data_wkly!$C:$C,0),1)=0,"",INDEX(data_wkly!AM:AM,MATCH($B1031,data_wkly!$C:$C,0),1)),"")</f>
        <v/>
      </c>
      <c r="AN1031" s="41" t="str">
        <f t="shared" si="97"/>
        <v/>
      </c>
      <c r="AO1031" s="88">
        <f t="shared" si="96"/>
        <v>1</v>
      </c>
    </row>
    <row r="1032" spans="1:41">
      <c r="A1032" s="88" t="str">
        <f t="shared" si="94"/>
        <v/>
      </c>
      <c r="B1032" s="89" t="str">
        <f t="shared" si="95"/>
        <v/>
      </c>
      <c r="C1032" s="155" t="str">
        <f>IFERROR(IF(INDEX(data_wkly!D:D,MATCH($B1032,data_wkly!$C:$C,0),1)=0,"",INDEX(data_wkly!D:D,MATCH($B1032,data_wkly!$C:$C,0),1)),"")</f>
        <v/>
      </c>
      <c r="D1032" s="21" t="str">
        <f>IFERROR(IF(INDEX(data_wkly!E:E,MATCH($B1032,data_wkly!$C:$C,0),1)=0,"",INDEX(data_wkly!E:E,MATCH($B1032,data_wkly!$C:$C,0),1)),"")</f>
        <v/>
      </c>
      <c r="E1032" s="21" t="str">
        <f>IF(C1032="","",IFERROR(INDEX(data_wkly!F:F,MATCH($B1032,data_wkly!$C:$C,0),1),""))</f>
        <v/>
      </c>
      <c r="F1032" s="21" t="str">
        <f>IF(E1032="","",IFERROR(IF(INDEX(data_wkly!G:G,MATCH($B1032,data_wkly!$C:$C,0),1)=0,"",INDEX(data_wkly!G:G,MATCH($B1032,data_wkly!$C:$C,0),1)),""))</f>
        <v/>
      </c>
      <c r="G1032" s="21" t="str">
        <f>IFERROR(IF(INDEX(data_wkly!H:H,MATCH($B1032,data_wkly!$C:$C,0),1)=0,"",INDEX(data_wkly!H:H,MATCH($B1032,data_wkly!$C:$C,0),1)),"")</f>
        <v/>
      </c>
      <c r="H1032" s="21" t="str">
        <f>IF(C1032="","",IFERROR(INDEX(data_wkly!I:I,MATCH($B1032,data_wkly!$C:$C,0),1),""))</f>
        <v/>
      </c>
      <c r="I1032" s="21" t="str">
        <f>IF(H1032="","",IFERROR(IF(INDEX(data_wkly!J:J,MATCH($B1032,data_wkly!$C:$C,0),1)=0,"",INDEX(data_wkly!J:J,MATCH($B1032,data_wkly!$C:$C,0),1)),""))</f>
        <v/>
      </c>
      <c r="J1032" s="21" t="str">
        <f>IFERROR(IF(INDEX(data_wkly!K:K,MATCH($B1032,data_wkly!$C:$C,0),1)=0,"",INDEX(data_wkly!K:K,MATCH($B1032,data_wkly!$C:$C,0),1)),"")</f>
        <v/>
      </c>
      <c r="K1032" s="86" t="str">
        <f>IFERROR(IF(INDEX(data_wkly!L:L,MATCH($B1032,data_wkly!$C:$C,0),1)=0,"",INDEX(data_wkly!L:L,MATCH($B1032,data_wkly!$C:$C,0),1)),"")</f>
        <v/>
      </c>
      <c r="L1032" s="156"/>
      <c r="M1032" s="155" t="str">
        <f>IFERROR(IF(INDEX(data_wkly!M:M,MATCH($B1032,data_wkly!$C:$C,0),1)=0,"",INDEX(data_wkly!M:M,MATCH($B1032,data_wkly!$C:$C,0),1)),"")</f>
        <v/>
      </c>
      <c r="N1032" s="21" t="str">
        <f>IFERROR(IF(INDEX(data_wkly!N:N,MATCH($B1032,data_wkly!$C:$C,0),1)=0,"",INDEX(data_wkly!N:N,MATCH($B1032,data_wkly!$C:$C,0),1)),"")</f>
        <v/>
      </c>
      <c r="O1032" s="21" t="str">
        <f>IF(M1032="","",IFERROR(INDEX(data_wkly!O:O,MATCH($B1032,data_wkly!$C:$C,0),1),""))</f>
        <v/>
      </c>
      <c r="P1032" s="21" t="str">
        <f>IF(M1032="","",IFERROR(IF(INDEX(data_wkly!P:P,MATCH($B1032,data_wkly!$C:$C,0),1)=0,"",INDEX(data_wkly!P:P,MATCH($B1032,data_wkly!$C:$C,0),1)),""))</f>
        <v/>
      </c>
      <c r="Q1032" s="21" t="str">
        <f>IFERROR(IF(INDEX(data_wkly!Q:Q,MATCH($B1032,data_wkly!$C:$C,0),1)=0,"",INDEX(data_wkly!Q:Q,MATCH($B1032,data_wkly!$C:$C,0),1)),"")</f>
        <v/>
      </c>
      <c r="R1032" s="21" t="str">
        <f>IF(M1032="","",IFERROR(INDEX(data_wkly!R:R,MATCH($B1032,data_wkly!$C:$C,0),1),""))</f>
        <v/>
      </c>
      <c r="S1032" s="21" t="str">
        <f>IF(M1032="","",IFERROR(IF(INDEX(data_wkly!S:S,MATCH($B1032,data_wkly!$C:$C,0),1)=0,"",INDEX(data_wkly!S:S,MATCH($B1032,data_wkly!$C:$C,0),1)),""))</f>
        <v/>
      </c>
      <c r="T1032" s="21" t="str">
        <f>IFERROR(IF(INDEX(data_wkly!T:T,MATCH($B1032,data_wkly!$C:$C,0),1)=0,"",INDEX(data_wkly!T:T,MATCH($B1032,data_wkly!$C:$C,0),1)),"")</f>
        <v/>
      </c>
      <c r="U1032" s="86" t="str">
        <f>IFERROR(IF(INDEX(data_wkly!U:U,MATCH($B1032,data_wkly!$C:$C,0),1)=0,"",INDEX(data_wkly!U:U,MATCH($B1032,data_wkly!$C:$C,0),1)),"")</f>
        <v/>
      </c>
      <c r="V1032" s="157" t="str">
        <f t="shared" si="93"/>
        <v/>
      </c>
      <c r="W1032" s="152" t="str">
        <f>IFERROR(IF(INDEX(data_wkly!W:W,MATCH($B1032,data_wkly!$C:$C,0),1)=0,"",INDEX(data_wkly!W:W,MATCH($B1032,data_wkly!$C:$C,0),1)),"")</f>
        <v/>
      </c>
      <c r="X1032" s="21" t="str">
        <f>IFERROR(IF(INDEX(data_wkly!X:X,MATCH($B1032,data_wkly!$C:$C,0),1)=0,"",INDEX(data_wkly!X:X,MATCH($B1032,data_wkly!$C:$C,0),1)),"")</f>
        <v/>
      </c>
      <c r="Y1032" s="21" t="str">
        <f>IFERROR(IF(INDEX(data_wkly!Y:Y,MATCH($B1032,data_wkly!$C:$C,0),1)=0,"",INDEX(data_wkly!Y:Y,MATCH($B1032,data_wkly!$C:$C,0),1)),"")</f>
        <v/>
      </c>
      <c r="Z1032" s="21" t="str">
        <f>IFERROR(IF(INDEX(data_wkly!Z:Z,MATCH($B1032,data_wkly!$C:$C,0),1)=0,"",INDEX(data_wkly!Z:Z,MATCH($B1032,data_wkly!$C:$C,0),1)),"")</f>
        <v/>
      </c>
      <c r="AA1032" s="152" t="str">
        <f>IFERROR(IF(INDEX(data_wkly!AA:AA,MATCH($B1032,data_wkly!$C:$C,0),1)=0,"",INDEX(data_wkly!AA:AA,MATCH($B1032,data_wkly!$C:$C,0),1)),"")</f>
        <v/>
      </c>
      <c r="AB1032" s="21" t="str">
        <f>IFERROR(IF(INDEX(data_wkly!AB:AB,MATCH($B1032,data_wkly!$C:$C,0),1)=0,"",INDEX(data_wkly!AB:AB,MATCH($B1032,data_wkly!$C:$C,0),1)),"")</f>
        <v/>
      </c>
      <c r="AC1032" s="21" t="str">
        <f>IFERROR(IF(INDEX(data_wkly!AC:AC,MATCH($B1032,data_wkly!$C:$C,0),1)=0,"",INDEX(data_wkly!AC:AC,MATCH($B1032,data_wkly!$C:$C,0),1)),"")</f>
        <v/>
      </c>
      <c r="AD1032" s="21" t="str">
        <f>IFERROR(IF(INDEX(data_wkly!AD:AD,MATCH($B1032,data_wkly!$C:$C,0),1)=0,"",INDEX(data_wkly!AD:AD,MATCH($B1032,data_wkly!$C:$C,0),1)),"")</f>
        <v/>
      </c>
      <c r="AE1032" s="157" t="str">
        <f t="shared" si="98"/>
        <v/>
      </c>
      <c r="AF1032" s="154" t="str">
        <f>IFERROR(IF(INDEX(data_wkly!AF:AF,MATCH($B1032,data_wkly!$C:$C,0),1)=0,"",INDEX(data_wkly!AF:AF,MATCH($B1032,data_wkly!$C:$C,0),1)),"")</f>
        <v/>
      </c>
      <c r="AG1032" s="153" t="str">
        <f>IFERROR(IF(AF1032="","",INDEX(data_wkly!AG:AG,MATCH($B1032,data_wkly!$C:$C,0),1)),"")</f>
        <v/>
      </c>
      <c r="AH1032" s="153" t="str">
        <f>IFERROR(IF(INDEX(data_wkly!AH:AH,MATCH($B1032,data_wkly!$C:$C,0),1)=0,"",INDEX(data_wkly!AH:AH,MATCH($B1032,data_wkly!$C:$C,0),1)),"")</f>
        <v/>
      </c>
      <c r="AI1032" s="153" t="str">
        <f>IFERROR(IF(INDEX(data_wkly!AI:AI,MATCH($B1032,data_wkly!$C:$C,0),1)=0,"",INDEX(data_wkly!AI:AI,MATCH($B1032,data_wkly!$C:$C,0),1)),"")</f>
        <v/>
      </c>
      <c r="AJ1032" s="153" t="str">
        <f>IFERROR(IF(AI1032="","",INDEX(data_wkly!AJ:AJ,MATCH($B1032,data_wkly!$C:$C,0),1)),"")</f>
        <v/>
      </c>
      <c r="AK1032" s="153" t="str">
        <f>IFERROR(IF(INDEX(data_wkly!AK:AK,MATCH($B1032,data_wkly!$C:$C,0),1)=0,"",INDEX(data_wkly!AK:AK,MATCH($B1032,data_wkly!$C:$C,0),1)),"")</f>
        <v/>
      </c>
      <c r="AL1032" s="153" t="str">
        <f>IFERROR(IF(INDEX(data_wkly!AL:AL,MATCH($B1032,data_wkly!$C:$C,0),1)=0,"",INDEX(data_wkly!AL:AL,MATCH($B1032,data_wkly!$C:$C,0),1)),"")</f>
        <v/>
      </c>
      <c r="AM1032" s="183" t="str">
        <f>IFERROR(IF(INDEX(data_wkly!AM:AM,MATCH($B1032,data_wkly!$C:$C,0),1)=0,"",INDEX(data_wkly!AM:AM,MATCH($B1032,data_wkly!$C:$C,0),1)),"")</f>
        <v/>
      </c>
      <c r="AN1032" s="41" t="str">
        <f t="shared" si="97"/>
        <v/>
      </c>
      <c r="AO1032" s="88">
        <f t="shared" si="96"/>
        <v>2</v>
      </c>
    </row>
    <row r="1033" spans="1:41">
      <c r="A1033" s="88" t="str">
        <f t="shared" si="94"/>
        <v/>
      </c>
      <c r="B1033" s="89" t="str">
        <f t="shared" si="95"/>
        <v/>
      </c>
      <c r="C1033" s="155" t="str">
        <f>IFERROR(IF(INDEX(data_wkly!D:D,MATCH($B1033,data_wkly!$C:$C,0),1)=0,"",INDEX(data_wkly!D:D,MATCH($B1033,data_wkly!$C:$C,0),1)),"")</f>
        <v/>
      </c>
      <c r="D1033" s="21" t="str">
        <f>IFERROR(IF(INDEX(data_wkly!E:E,MATCH($B1033,data_wkly!$C:$C,0),1)=0,"",INDEX(data_wkly!E:E,MATCH($B1033,data_wkly!$C:$C,0),1)),"")</f>
        <v/>
      </c>
      <c r="E1033" s="21" t="str">
        <f>IF(C1033="","",IFERROR(INDEX(data_wkly!F:F,MATCH($B1033,data_wkly!$C:$C,0),1),""))</f>
        <v/>
      </c>
      <c r="F1033" s="21" t="str">
        <f>IF(E1033="","",IFERROR(IF(INDEX(data_wkly!G:G,MATCH($B1033,data_wkly!$C:$C,0),1)=0,"",INDEX(data_wkly!G:G,MATCH($B1033,data_wkly!$C:$C,0),1)),""))</f>
        <v/>
      </c>
      <c r="G1033" s="21" t="str">
        <f>IFERROR(IF(INDEX(data_wkly!H:H,MATCH($B1033,data_wkly!$C:$C,0),1)=0,"",INDEX(data_wkly!H:H,MATCH($B1033,data_wkly!$C:$C,0),1)),"")</f>
        <v/>
      </c>
      <c r="H1033" s="21" t="str">
        <f>IF(C1033="","",IFERROR(INDEX(data_wkly!I:I,MATCH($B1033,data_wkly!$C:$C,0),1),""))</f>
        <v/>
      </c>
      <c r="I1033" s="21" t="str">
        <f>IF(H1033="","",IFERROR(IF(INDEX(data_wkly!J:J,MATCH($B1033,data_wkly!$C:$C,0),1)=0,"",INDEX(data_wkly!J:J,MATCH($B1033,data_wkly!$C:$C,0),1)),""))</f>
        <v/>
      </c>
      <c r="J1033" s="21" t="str">
        <f>IFERROR(IF(INDEX(data_wkly!K:K,MATCH($B1033,data_wkly!$C:$C,0),1)=0,"",INDEX(data_wkly!K:K,MATCH($B1033,data_wkly!$C:$C,0),1)),"")</f>
        <v/>
      </c>
      <c r="K1033" s="86" t="str">
        <f>IFERROR(IF(INDEX(data_wkly!L:L,MATCH($B1033,data_wkly!$C:$C,0),1)=0,"",INDEX(data_wkly!L:L,MATCH($B1033,data_wkly!$C:$C,0),1)),"")</f>
        <v/>
      </c>
      <c r="L1033" s="156"/>
      <c r="M1033" s="155" t="str">
        <f>IFERROR(IF(INDEX(data_wkly!M:M,MATCH($B1033,data_wkly!$C:$C,0),1)=0,"",INDEX(data_wkly!M:M,MATCH($B1033,data_wkly!$C:$C,0),1)),"")</f>
        <v/>
      </c>
      <c r="N1033" s="21" t="str">
        <f>IFERROR(IF(INDEX(data_wkly!N:N,MATCH($B1033,data_wkly!$C:$C,0),1)=0,"",INDEX(data_wkly!N:N,MATCH($B1033,data_wkly!$C:$C,0),1)),"")</f>
        <v/>
      </c>
      <c r="O1033" s="21" t="str">
        <f>IF(M1033="","",IFERROR(INDEX(data_wkly!O:O,MATCH($B1033,data_wkly!$C:$C,0),1),""))</f>
        <v/>
      </c>
      <c r="P1033" s="21" t="str">
        <f>IF(M1033="","",IFERROR(IF(INDEX(data_wkly!P:P,MATCH($B1033,data_wkly!$C:$C,0),1)=0,"",INDEX(data_wkly!P:P,MATCH($B1033,data_wkly!$C:$C,0),1)),""))</f>
        <v/>
      </c>
      <c r="Q1033" s="21" t="str">
        <f>IFERROR(IF(INDEX(data_wkly!Q:Q,MATCH($B1033,data_wkly!$C:$C,0),1)=0,"",INDEX(data_wkly!Q:Q,MATCH($B1033,data_wkly!$C:$C,0),1)),"")</f>
        <v/>
      </c>
      <c r="R1033" s="21" t="str">
        <f>IF(M1033="","",IFERROR(INDEX(data_wkly!R:R,MATCH($B1033,data_wkly!$C:$C,0),1),""))</f>
        <v/>
      </c>
      <c r="S1033" s="21" t="str">
        <f>IF(M1033="","",IFERROR(IF(INDEX(data_wkly!S:S,MATCH($B1033,data_wkly!$C:$C,0),1)=0,"",INDEX(data_wkly!S:S,MATCH($B1033,data_wkly!$C:$C,0),1)),""))</f>
        <v/>
      </c>
      <c r="T1033" s="21" t="str">
        <f>IFERROR(IF(INDEX(data_wkly!T:T,MATCH($B1033,data_wkly!$C:$C,0),1)=0,"",INDEX(data_wkly!T:T,MATCH($B1033,data_wkly!$C:$C,0),1)),"")</f>
        <v/>
      </c>
      <c r="U1033" s="86" t="str">
        <f>IFERROR(IF(INDEX(data_wkly!U:U,MATCH($B1033,data_wkly!$C:$C,0),1)=0,"",INDEX(data_wkly!U:U,MATCH($B1033,data_wkly!$C:$C,0),1)),"")</f>
        <v/>
      </c>
      <c r="V1033" s="157" t="str">
        <f t="shared" si="93"/>
        <v/>
      </c>
      <c r="W1033" s="152" t="str">
        <f>IFERROR(IF(INDEX(data_wkly!W:W,MATCH($B1033,data_wkly!$C:$C,0),1)=0,"",INDEX(data_wkly!W:W,MATCH($B1033,data_wkly!$C:$C,0),1)),"")</f>
        <v/>
      </c>
      <c r="X1033" s="21" t="str">
        <f>IFERROR(IF(INDEX(data_wkly!X:X,MATCH($B1033,data_wkly!$C:$C,0),1)=0,"",INDEX(data_wkly!X:X,MATCH($B1033,data_wkly!$C:$C,0),1)),"")</f>
        <v/>
      </c>
      <c r="Y1033" s="21" t="str">
        <f>IFERROR(IF(INDEX(data_wkly!Y:Y,MATCH($B1033,data_wkly!$C:$C,0),1)=0,"",INDEX(data_wkly!Y:Y,MATCH($B1033,data_wkly!$C:$C,0),1)),"")</f>
        <v/>
      </c>
      <c r="Z1033" s="21" t="str">
        <f>IFERROR(IF(INDEX(data_wkly!Z:Z,MATCH($B1033,data_wkly!$C:$C,0),1)=0,"",INDEX(data_wkly!Z:Z,MATCH($B1033,data_wkly!$C:$C,0),1)),"")</f>
        <v/>
      </c>
      <c r="AA1033" s="152" t="str">
        <f>IFERROR(IF(INDEX(data_wkly!AA:AA,MATCH($B1033,data_wkly!$C:$C,0),1)=0,"",INDEX(data_wkly!AA:AA,MATCH($B1033,data_wkly!$C:$C,0),1)),"")</f>
        <v/>
      </c>
      <c r="AB1033" s="21" t="str">
        <f>IFERROR(IF(INDEX(data_wkly!AB:AB,MATCH($B1033,data_wkly!$C:$C,0),1)=0,"",INDEX(data_wkly!AB:AB,MATCH($B1033,data_wkly!$C:$C,0),1)),"")</f>
        <v/>
      </c>
      <c r="AC1033" s="21" t="str">
        <f>IFERROR(IF(INDEX(data_wkly!AC:AC,MATCH($B1033,data_wkly!$C:$C,0),1)=0,"",INDEX(data_wkly!AC:AC,MATCH($B1033,data_wkly!$C:$C,0),1)),"")</f>
        <v/>
      </c>
      <c r="AD1033" s="21" t="str">
        <f>IFERROR(IF(INDEX(data_wkly!AD:AD,MATCH($B1033,data_wkly!$C:$C,0),1)=0,"",INDEX(data_wkly!AD:AD,MATCH($B1033,data_wkly!$C:$C,0),1)),"")</f>
        <v/>
      </c>
      <c r="AE1033" s="157" t="str">
        <f t="shared" si="98"/>
        <v/>
      </c>
      <c r="AF1033" s="154" t="str">
        <f>IFERROR(IF(INDEX(data_wkly!AF:AF,MATCH($B1033,data_wkly!$C:$C,0),1)=0,"",INDEX(data_wkly!AF:AF,MATCH($B1033,data_wkly!$C:$C,0),1)),"")</f>
        <v/>
      </c>
      <c r="AG1033" s="153" t="str">
        <f>IFERROR(IF(AF1033="","",INDEX(data_wkly!AG:AG,MATCH($B1033,data_wkly!$C:$C,0),1)),"")</f>
        <v/>
      </c>
      <c r="AH1033" s="153" t="str">
        <f>IFERROR(IF(INDEX(data_wkly!AH:AH,MATCH($B1033,data_wkly!$C:$C,0),1)=0,"",INDEX(data_wkly!AH:AH,MATCH($B1033,data_wkly!$C:$C,0),1)),"")</f>
        <v/>
      </c>
      <c r="AI1033" s="153" t="str">
        <f>IFERROR(IF(INDEX(data_wkly!AI:AI,MATCH($B1033,data_wkly!$C:$C,0),1)=0,"",INDEX(data_wkly!AI:AI,MATCH($B1033,data_wkly!$C:$C,0),1)),"")</f>
        <v/>
      </c>
      <c r="AJ1033" s="153" t="str">
        <f>IFERROR(IF(AI1033="","",INDEX(data_wkly!AJ:AJ,MATCH($B1033,data_wkly!$C:$C,0),1)),"")</f>
        <v/>
      </c>
      <c r="AK1033" s="153" t="str">
        <f>IFERROR(IF(INDEX(data_wkly!AK:AK,MATCH($B1033,data_wkly!$C:$C,0),1)=0,"",INDEX(data_wkly!AK:AK,MATCH($B1033,data_wkly!$C:$C,0),1)),"")</f>
        <v/>
      </c>
      <c r="AL1033" s="153" t="str">
        <f>IFERROR(IF(INDEX(data_wkly!AL:AL,MATCH($B1033,data_wkly!$C:$C,0),1)=0,"",INDEX(data_wkly!AL:AL,MATCH($B1033,data_wkly!$C:$C,0),1)),"")</f>
        <v/>
      </c>
      <c r="AM1033" s="183" t="str">
        <f>IFERROR(IF(INDEX(data_wkly!AM:AM,MATCH($B1033,data_wkly!$C:$C,0),1)=0,"",INDEX(data_wkly!AM:AM,MATCH($B1033,data_wkly!$C:$C,0),1)),"")</f>
        <v/>
      </c>
      <c r="AN1033" s="41" t="str">
        <f t="shared" si="97"/>
        <v/>
      </c>
      <c r="AO1033" s="88">
        <f t="shared" si="96"/>
        <v>1</v>
      </c>
    </row>
    <row r="1034" spans="1:41">
      <c r="A1034" s="88" t="str">
        <f t="shared" si="94"/>
        <v/>
      </c>
      <c r="B1034" s="89" t="str">
        <f t="shared" si="95"/>
        <v/>
      </c>
      <c r="C1034" s="155" t="str">
        <f>IFERROR(IF(INDEX(data_wkly!D:D,MATCH($B1034,data_wkly!$C:$C,0),1)=0,"",INDEX(data_wkly!D:D,MATCH($B1034,data_wkly!$C:$C,0),1)),"")</f>
        <v/>
      </c>
      <c r="D1034" s="21" t="str">
        <f>IFERROR(IF(INDEX(data_wkly!E:E,MATCH($B1034,data_wkly!$C:$C,0),1)=0,"",INDEX(data_wkly!E:E,MATCH($B1034,data_wkly!$C:$C,0),1)),"")</f>
        <v/>
      </c>
      <c r="E1034" s="21" t="str">
        <f>IF(C1034="","",IFERROR(INDEX(data_wkly!F:F,MATCH($B1034,data_wkly!$C:$C,0),1),""))</f>
        <v/>
      </c>
      <c r="F1034" s="21" t="str">
        <f>IF(E1034="","",IFERROR(IF(INDEX(data_wkly!G:G,MATCH($B1034,data_wkly!$C:$C,0),1)=0,"",INDEX(data_wkly!G:G,MATCH($B1034,data_wkly!$C:$C,0),1)),""))</f>
        <v/>
      </c>
      <c r="G1034" s="21" t="str">
        <f>IFERROR(IF(INDEX(data_wkly!H:H,MATCH($B1034,data_wkly!$C:$C,0),1)=0,"",INDEX(data_wkly!H:H,MATCH($B1034,data_wkly!$C:$C,0),1)),"")</f>
        <v/>
      </c>
      <c r="H1034" s="21" t="str">
        <f>IF(C1034="","",IFERROR(INDEX(data_wkly!I:I,MATCH($B1034,data_wkly!$C:$C,0),1),""))</f>
        <v/>
      </c>
      <c r="I1034" s="21" t="str">
        <f>IF(H1034="","",IFERROR(IF(INDEX(data_wkly!J:J,MATCH($B1034,data_wkly!$C:$C,0),1)=0,"",INDEX(data_wkly!J:J,MATCH($B1034,data_wkly!$C:$C,0),1)),""))</f>
        <v/>
      </c>
      <c r="J1034" s="21" t="str">
        <f>IFERROR(IF(INDEX(data_wkly!K:K,MATCH($B1034,data_wkly!$C:$C,0),1)=0,"",INDEX(data_wkly!K:K,MATCH($B1034,data_wkly!$C:$C,0),1)),"")</f>
        <v/>
      </c>
      <c r="K1034" s="86" t="str">
        <f>IFERROR(IF(INDEX(data_wkly!L:L,MATCH($B1034,data_wkly!$C:$C,0),1)=0,"",INDEX(data_wkly!L:L,MATCH($B1034,data_wkly!$C:$C,0),1)),"")</f>
        <v/>
      </c>
      <c r="L1034" s="156"/>
      <c r="M1034" s="155" t="str">
        <f>IFERROR(IF(INDEX(data_wkly!M:M,MATCH($B1034,data_wkly!$C:$C,0),1)=0,"",INDEX(data_wkly!M:M,MATCH($B1034,data_wkly!$C:$C,0),1)),"")</f>
        <v/>
      </c>
      <c r="N1034" s="21" t="str">
        <f>IFERROR(IF(INDEX(data_wkly!N:N,MATCH($B1034,data_wkly!$C:$C,0),1)=0,"",INDEX(data_wkly!N:N,MATCH($B1034,data_wkly!$C:$C,0),1)),"")</f>
        <v/>
      </c>
      <c r="O1034" s="21" t="str">
        <f>IF(M1034="","",IFERROR(INDEX(data_wkly!O:O,MATCH($B1034,data_wkly!$C:$C,0),1),""))</f>
        <v/>
      </c>
      <c r="P1034" s="21" t="str">
        <f>IF(M1034="","",IFERROR(IF(INDEX(data_wkly!P:P,MATCH($B1034,data_wkly!$C:$C,0),1)=0,"",INDEX(data_wkly!P:P,MATCH($B1034,data_wkly!$C:$C,0),1)),""))</f>
        <v/>
      </c>
      <c r="Q1034" s="21" t="str">
        <f>IFERROR(IF(INDEX(data_wkly!Q:Q,MATCH($B1034,data_wkly!$C:$C,0),1)=0,"",INDEX(data_wkly!Q:Q,MATCH($B1034,data_wkly!$C:$C,0),1)),"")</f>
        <v/>
      </c>
      <c r="R1034" s="21" t="str">
        <f>IF(M1034="","",IFERROR(INDEX(data_wkly!R:R,MATCH($B1034,data_wkly!$C:$C,0),1),""))</f>
        <v/>
      </c>
      <c r="S1034" s="21" t="str">
        <f>IF(M1034="","",IFERROR(IF(INDEX(data_wkly!S:S,MATCH($B1034,data_wkly!$C:$C,0),1)=0,"",INDEX(data_wkly!S:S,MATCH($B1034,data_wkly!$C:$C,0),1)),""))</f>
        <v/>
      </c>
      <c r="T1034" s="21" t="str">
        <f>IFERROR(IF(INDEX(data_wkly!T:T,MATCH($B1034,data_wkly!$C:$C,0),1)=0,"",INDEX(data_wkly!T:T,MATCH($B1034,data_wkly!$C:$C,0),1)),"")</f>
        <v/>
      </c>
      <c r="U1034" s="86" t="str">
        <f>IFERROR(IF(INDEX(data_wkly!U:U,MATCH($B1034,data_wkly!$C:$C,0),1)=0,"",INDEX(data_wkly!U:U,MATCH($B1034,data_wkly!$C:$C,0),1)),"")</f>
        <v/>
      </c>
      <c r="V1034" s="157" t="str">
        <f t="shared" si="93"/>
        <v/>
      </c>
      <c r="W1034" s="152" t="str">
        <f>IFERROR(IF(INDEX(data_wkly!W:W,MATCH($B1034,data_wkly!$C:$C,0),1)=0,"",INDEX(data_wkly!W:W,MATCH($B1034,data_wkly!$C:$C,0),1)),"")</f>
        <v/>
      </c>
      <c r="X1034" s="21" t="str">
        <f>IFERROR(IF(INDEX(data_wkly!X:X,MATCH($B1034,data_wkly!$C:$C,0),1)=0,"",INDEX(data_wkly!X:X,MATCH($B1034,data_wkly!$C:$C,0),1)),"")</f>
        <v/>
      </c>
      <c r="Y1034" s="21" t="str">
        <f>IFERROR(IF(INDEX(data_wkly!Y:Y,MATCH($B1034,data_wkly!$C:$C,0),1)=0,"",INDEX(data_wkly!Y:Y,MATCH($B1034,data_wkly!$C:$C,0),1)),"")</f>
        <v/>
      </c>
      <c r="Z1034" s="21" t="str">
        <f>IFERROR(IF(INDEX(data_wkly!Z:Z,MATCH($B1034,data_wkly!$C:$C,0),1)=0,"",INDEX(data_wkly!Z:Z,MATCH($B1034,data_wkly!$C:$C,0),1)),"")</f>
        <v/>
      </c>
      <c r="AA1034" s="152" t="str">
        <f>IFERROR(IF(INDEX(data_wkly!AA:AA,MATCH($B1034,data_wkly!$C:$C,0),1)=0,"",INDEX(data_wkly!AA:AA,MATCH($B1034,data_wkly!$C:$C,0),1)),"")</f>
        <v/>
      </c>
      <c r="AB1034" s="21" t="str">
        <f>IFERROR(IF(INDEX(data_wkly!AB:AB,MATCH($B1034,data_wkly!$C:$C,0),1)=0,"",INDEX(data_wkly!AB:AB,MATCH($B1034,data_wkly!$C:$C,0),1)),"")</f>
        <v/>
      </c>
      <c r="AC1034" s="21" t="str">
        <f>IFERROR(IF(INDEX(data_wkly!AC:AC,MATCH($B1034,data_wkly!$C:$C,0),1)=0,"",INDEX(data_wkly!AC:AC,MATCH($B1034,data_wkly!$C:$C,0),1)),"")</f>
        <v/>
      </c>
      <c r="AD1034" s="21" t="str">
        <f>IFERROR(IF(INDEX(data_wkly!AD:AD,MATCH($B1034,data_wkly!$C:$C,0),1)=0,"",INDEX(data_wkly!AD:AD,MATCH($B1034,data_wkly!$C:$C,0),1)),"")</f>
        <v/>
      </c>
      <c r="AE1034" s="157" t="str">
        <f t="shared" si="98"/>
        <v/>
      </c>
      <c r="AF1034" s="154" t="str">
        <f>IFERROR(IF(INDEX(data_wkly!AF:AF,MATCH($B1034,data_wkly!$C:$C,0),1)=0,"",INDEX(data_wkly!AF:AF,MATCH($B1034,data_wkly!$C:$C,0),1)),"")</f>
        <v/>
      </c>
      <c r="AG1034" s="153" t="str">
        <f>IFERROR(IF(AF1034="","",INDEX(data_wkly!AG:AG,MATCH($B1034,data_wkly!$C:$C,0),1)),"")</f>
        <v/>
      </c>
      <c r="AH1034" s="153" t="str">
        <f>IFERROR(IF(INDEX(data_wkly!AH:AH,MATCH($B1034,data_wkly!$C:$C,0),1)=0,"",INDEX(data_wkly!AH:AH,MATCH($B1034,data_wkly!$C:$C,0),1)),"")</f>
        <v/>
      </c>
      <c r="AI1034" s="153" t="str">
        <f>IFERROR(IF(INDEX(data_wkly!AI:AI,MATCH($B1034,data_wkly!$C:$C,0),1)=0,"",INDEX(data_wkly!AI:AI,MATCH($B1034,data_wkly!$C:$C,0),1)),"")</f>
        <v/>
      </c>
      <c r="AJ1034" s="153" t="str">
        <f>IFERROR(IF(AI1034="","",INDEX(data_wkly!AJ:AJ,MATCH($B1034,data_wkly!$C:$C,0),1)),"")</f>
        <v/>
      </c>
      <c r="AK1034" s="153" t="str">
        <f>IFERROR(IF(INDEX(data_wkly!AK:AK,MATCH($B1034,data_wkly!$C:$C,0),1)=0,"",INDEX(data_wkly!AK:AK,MATCH($B1034,data_wkly!$C:$C,0),1)),"")</f>
        <v/>
      </c>
      <c r="AL1034" s="153" t="str">
        <f>IFERROR(IF(INDEX(data_wkly!AL:AL,MATCH($B1034,data_wkly!$C:$C,0),1)=0,"",INDEX(data_wkly!AL:AL,MATCH($B1034,data_wkly!$C:$C,0),1)),"")</f>
        <v/>
      </c>
      <c r="AM1034" s="183" t="str">
        <f>IFERROR(IF(INDEX(data_wkly!AM:AM,MATCH($B1034,data_wkly!$C:$C,0),1)=0,"",INDEX(data_wkly!AM:AM,MATCH($B1034,data_wkly!$C:$C,0),1)),"")</f>
        <v/>
      </c>
      <c r="AN1034" s="41" t="str">
        <f t="shared" si="97"/>
        <v/>
      </c>
      <c r="AO1034" s="88">
        <f t="shared" si="96"/>
        <v>2</v>
      </c>
    </row>
    <row r="1035" spans="1:41">
      <c r="A1035" s="88" t="str">
        <f t="shared" si="94"/>
        <v/>
      </c>
      <c r="B1035" s="89" t="str">
        <f t="shared" si="95"/>
        <v/>
      </c>
      <c r="C1035" s="155" t="str">
        <f>IFERROR(IF(INDEX(data_wkly!D:D,MATCH($B1035,data_wkly!$C:$C,0),1)=0,"",INDEX(data_wkly!D:D,MATCH($B1035,data_wkly!$C:$C,0),1)),"")</f>
        <v/>
      </c>
      <c r="D1035" s="21" t="str">
        <f>IFERROR(IF(INDEX(data_wkly!E:E,MATCH($B1035,data_wkly!$C:$C,0),1)=0,"",INDEX(data_wkly!E:E,MATCH($B1035,data_wkly!$C:$C,0),1)),"")</f>
        <v/>
      </c>
      <c r="E1035" s="21" t="str">
        <f>IF(C1035="","",IFERROR(INDEX(data_wkly!F:F,MATCH($B1035,data_wkly!$C:$C,0),1),""))</f>
        <v/>
      </c>
      <c r="F1035" s="21" t="str">
        <f>IF(E1035="","",IFERROR(IF(INDEX(data_wkly!G:G,MATCH($B1035,data_wkly!$C:$C,0),1)=0,"",INDEX(data_wkly!G:G,MATCH($B1035,data_wkly!$C:$C,0),1)),""))</f>
        <v/>
      </c>
      <c r="G1035" s="21" t="str">
        <f>IFERROR(IF(INDEX(data_wkly!H:H,MATCH($B1035,data_wkly!$C:$C,0),1)=0,"",INDEX(data_wkly!H:H,MATCH($B1035,data_wkly!$C:$C,0),1)),"")</f>
        <v/>
      </c>
      <c r="H1035" s="21" t="str">
        <f>IF(C1035="","",IFERROR(INDEX(data_wkly!I:I,MATCH($B1035,data_wkly!$C:$C,0),1),""))</f>
        <v/>
      </c>
      <c r="I1035" s="21" t="str">
        <f>IF(H1035="","",IFERROR(IF(INDEX(data_wkly!J:J,MATCH($B1035,data_wkly!$C:$C,0),1)=0,"",INDEX(data_wkly!J:J,MATCH($B1035,data_wkly!$C:$C,0),1)),""))</f>
        <v/>
      </c>
      <c r="J1035" s="21" t="str">
        <f>IFERROR(IF(INDEX(data_wkly!K:K,MATCH($B1035,data_wkly!$C:$C,0),1)=0,"",INDEX(data_wkly!K:K,MATCH($B1035,data_wkly!$C:$C,0),1)),"")</f>
        <v/>
      </c>
      <c r="K1035" s="86" t="str">
        <f>IFERROR(IF(INDEX(data_wkly!L:L,MATCH($B1035,data_wkly!$C:$C,0),1)=0,"",INDEX(data_wkly!L:L,MATCH($B1035,data_wkly!$C:$C,0),1)),"")</f>
        <v/>
      </c>
      <c r="L1035" s="156"/>
      <c r="M1035" s="155" t="str">
        <f>IFERROR(IF(INDEX(data_wkly!M:M,MATCH($B1035,data_wkly!$C:$C,0),1)=0,"",INDEX(data_wkly!M:M,MATCH($B1035,data_wkly!$C:$C,0),1)),"")</f>
        <v/>
      </c>
      <c r="N1035" s="21" t="str">
        <f>IFERROR(IF(INDEX(data_wkly!N:N,MATCH($B1035,data_wkly!$C:$C,0),1)=0,"",INDEX(data_wkly!N:N,MATCH($B1035,data_wkly!$C:$C,0),1)),"")</f>
        <v/>
      </c>
      <c r="O1035" s="21" t="str">
        <f>IF(M1035="","",IFERROR(INDEX(data_wkly!O:O,MATCH($B1035,data_wkly!$C:$C,0),1),""))</f>
        <v/>
      </c>
      <c r="P1035" s="21" t="str">
        <f>IF(M1035="","",IFERROR(IF(INDEX(data_wkly!P:P,MATCH($B1035,data_wkly!$C:$C,0),1)=0,"",INDEX(data_wkly!P:P,MATCH($B1035,data_wkly!$C:$C,0),1)),""))</f>
        <v/>
      </c>
      <c r="Q1035" s="21" t="str">
        <f>IFERROR(IF(INDEX(data_wkly!Q:Q,MATCH($B1035,data_wkly!$C:$C,0),1)=0,"",INDEX(data_wkly!Q:Q,MATCH($B1035,data_wkly!$C:$C,0),1)),"")</f>
        <v/>
      </c>
      <c r="R1035" s="21" t="str">
        <f>IF(M1035="","",IFERROR(INDEX(data_wkly!R:R,MATCH($B1035,data_wkly!$C:$C,0),1),""))</f>
        <v/>
      </c>
      <c r="S1035" s="21" t="str">
        <f>IF(M1035="","",IFERROR(IF(INDEX(data_wkly!S:S,MATCH($B1035,data_wkly!$C:$C,0),1)=0,"",INDEX(data_wkly!S:S,MATCH($B1035,data_wkly!$C:$C,0),1)),""))</f>
        <v/>
      </c>
      <c r="T1035" s="21" t="str">
        <f>IFERROR(IF(INDEX(data_wkly!T:T,MATCH($B1035,data_wkly!$C:$C,0),1)=0,"",INDEX(data_wkly!T:T,MATCH($B1035,data_wkly!$C:$C,0),1)),"")</f>
        <v/>
      </c>
      <c r="U1035" s="86" t="str">
        <f>IFERROR(IF(INDEX(data_wkly!U:U,MATCH($B1035,data_wkly!$C:$C,0),1)=0,"",INDEX(data_wkly!U:U,MATCH($B1035,data_wkly!$C:$C,0),1)),"")</f>
        <v/>
      </c>
      <c r="V1035" s="157" t="str">
        <f t="shared" si="93"/>
        <v/>
      </c>
      <c r="W1035" s="152" t="str">
        <f>IFERROR(IF(INDEX(data_wkly!W:W,MATCH($B1035,data_wkly!$C:$C,0),1)=0,"",INDEX(data_wkly!W:W,MATCH($B1035,data_wkly!$C:$C,0),1)),"")</f>
        <v/>
      </c>
      <c r="X1035" s="21" t="str">
        <f>IFERROR(IF(INDEX(data_wkly!X:X,MATCH($B1035,data_wkly!$C:$C,0),1)=0,"",INDEX(data_wkly!X:X,MATCH($B1035,data_wkly!$C:$C,0),1)),"")</f>
        <v/>
      </c>
      <c r="Y1035" s="21" t="str">
        <f>IFERROR(IF(INDEX(data_wkly!Y:Y,MATCH($B1035,data_wkly!$C:$C,0),1)=0,"",INDEX(data_wkly!Y:Y,MATCH($B1035,data_wkly!$C:$C,0),1)),"")</f>
        <v/>
      </c>
      <c r="Z1035" s="21" t="str">
        <f>IFERROR(IF(INDEX(data_wkly!Z:Z,MATCH($B1035,data_wkly!$C:$C,0),1)=0,"",INDEX(data_wkly!Z:Z,MATCH($B1035,data_wkly!$C:$C,0),1)),"")</f>
        <v/>
      </c>
      <c r="AA1035" s="152" t="str">
        <f>IFERROR(IF(INDEX(data_wkly!AA:AA,MATCH($B1035,data_wkly!$C:$C,0),1)=0,"",INDEX(data_wkly!AA:AA,MATCH($B1035,data_wkly!$C:$C,0),1)),"")</f>
        <v/>
      </c>
      <c r="AB1035" s="21" t="str">
        <f>IFERROR(IF(INDEX(data_wkly!AB:AB,MATCH($B1035,data_wkly!$C:$C,0),1)=0,"",INDEX(data_wkly!AB:AB,MATCH($B1035,data_wkly!$C:$C,0),1)),"")</f>
        <v/>
      </c>
      <c r="AC1035" s="21" t="str">
        <f>IFERROR(IF(INDEX(data_wkly!AC:AC,MATCH($B1035,data_wkly!$C:$C,0),1)=0,"",INDEX(data_wkly!AC:AC,MATCH($B1035,data_wkly!$C:$C,0),1)),"")</f>
        <v/>
      </c>
      <c r="AD1035" s="21" t="str">
        <f>IFERROR(IF(INDEX(data_wkly!AD:AD,MATCH($B1035,data_wkly!$C:$C,0),1)=0,"",INDEX(data_wkly!AD:AD,MATCH($B1035,data_wkly!$C:$C,0),1)),"")</f>
        <v/>
      </c>
      <c r="AE1035" s="157" t="str">
        <f t="shared" si="98"/>
        <v/>
      </c>
      <c r="AF1035" s="154" t="str">
        <f>IFERROR(IF(INDEX(data_wkly!AF:AF,MATCH($B1035,data_wkly!$C:$C,0),1)=0,"",INDEX(data_wkly!AF:AF,MATCH($B1035,data_wkly!$C:$C,0),1)),"")</f>
        <v/>
      </c>
      <c r="AG1035" s="153" t="str">
        <f>IFERROR(IF(AF1035="","",INDEX(data_wkly!AG:AG,MATCH($B1035,data_wkly!$C:$C,0),1)),"")</f>
        <v/>
      </c>
      <c r="AH1035" s="153" t="str">
        <f>IFERROR(IF(INDEX(data_wkly!AH:AH,MATCH($B1035,data_wkly!$C:$C,0),1)=0,"",INDEX(data_wkly!AH:AH,MATCH($B1035,data_wkly!$C:$C,0),1)),"")</f>
        <v/>
      </c>
      <c r="AI1035" s="153" t="str">
        <f>IFERROR(IF(INDEX(data_wkly!AI:AI,MATCH($B1035,data_wkly!$C:$C,0),1)=0,"",INDEX(data_wkly!AI:AI,MATCH($B1035,data_wkly!$C:$C,0),1)),"")</f>
        <v/>
      </c>
      <c r="AJ1035" s="153" t="str">
        <f>IFERROR(IF(AI1035="","",INDEX(data_wkly!AJ:AJ,MATCH($B1035,data_wkly!$C:$C,0),1)),"")</f>
        <v/>
      </c>
      <c r="AK1035" s="153" t="str">
        <f>IFERROR(IF(INDEX(data_wkly!AK:AK,MATCH($B1035,data_wkly!$C:$C,0),1)=0,"",INDEX(data_wkly!AK:AK,MATCH($B1035,data_wkly!$C:$C,0),1)),"")</f>
        <v/>
      </c>
      <c r="AL1035" s="153" t="str">
        <f>IFERROR(IF(INDEX(data_wkly!AL:AL,MATCH($B1035,data_wkly!$C:$C,0),1)=0,"",INDEX(data_wkly!AL:AL,MATCH($B1035,data_wkly!$C:$C,0),1)),"")</f>
        <v/>
      </c>
      <c r="AM1035" s="183" t="str">
        <f>IFERROR(IF(INDEX(data_wkly!AM:AM,MATCH($B1035,data_wkly!$C:$C,0),1)=0,"",INDEX(data_wkly!AM:AM,MATCH($B1035,data_wkly!$C:$C,0),1)),"")</f>
        <v/>
      </c>
      <c r="AN1035" s="41" t="str">
        <f t="shared" si="97"/>
        <v/>
      </c>
      <c r="AO1035" s="88">
        <f t="shared" si="96"/>
        <v>1</v>
      </c>
    </row>
    <row r="1036" spans="1:41">
      <c r="A1036" s="88" t="str">
        <f t="shared" si="94"/>
        <v/>
      </c>
      <c r="B1036" s="89" t="str">
        <f t="shared" si="95"/>
        <v/>
      </c>
      <c r="C1036" s="155" t="str">
        <f>IFERROR(IF(INDEX(data_wkly!D:D,MATCH($B1036,data_wkly!$C:$C,0),1)=0,"",INDEX(data_wkly!D:D,MATCH($B1036,data_wkly!$C:$C,0),1)),"")</f>
        <v/>
      </c>
      <c r="D1036" s="21" t="str">
        <f>IFERROR(IF(INDEX(data_wkly!E:E,MATCH($B1036,data_wkly!$C:$C,0),1)=0,"",INDEX(data_wkly!E:E,MATCH($B1036,data_wkly!$C:$C,0),1)),"")</f>
        <v/>
      </c>
      <c r="E1036" s="21" t="str">
        <f>IF(C1036="","",IFERROR(INDEX(data_wkly!F:F,MATCH($B1036,data_wkly!$C:$C,0),1),""))</f>
        <v/>
      </c>
      <c r="F1036" s="21" t="str">
        <f>IF(E1036="","",IFERROR(IF(INDEX(data_wkly!G:G,MATCH($B1036,data_wkly!$C:$C,0),1)=0,"",INDEX(data_wkly!G:G,MATCH($B1036,data_wkly!$C:$C,0),1)),""))</f>
        <v/>
      </c>
      <c r="G1036" s="21" t="str">
        <f>IFERROR(IF(INDEX(data_wkly!H:H,MATCH($B1036,data_wkly!$C:$C,0),1)=0,"",INDEX(data_wkly!H:H,MATCH($B1036,data_wkly!$C:$C,0),1)),"")</f>
        <v/>
      </c>
      <c r="H1036" s="21" t="str">
        <f>IF(C1036="","",IFERROR(INDEX(data_wkly!I:I,MATCH($B1036,data_wkly!$C:$C,0),1),""))</f>
        <v/>
      </c>
      <c r="I1036" s="21" t="str">
        <f>IF(H1036="","",IFERROR(IF(INDEX(data_wkly!J:J,MATCH($B1036,data_wkly!$C:$C,0),1)=0,"",INDEX(data_wkly!J:J,MATCH($B1036,data_wkly!$C:$C,0),1)),""))</f>
        <v/>
      </c>
      <c r="J1036" s="21" t="str">
        <f>IFERROR(IF(INDEX(data_wkly!K:K,MATCH($B1036,data_wkly!$C:$C,0),1)=0,"",INDEX(data_wkly!K:K,MATCH($B1036,data_wkly!$C:$C,0),1)),"")</f>
        <v/>
      </c>
      <c r="K1036" s="86" t="str">
        <f>IFERROR(IF(INDEX(data_wkly!L:L,MATCH($B1036,data_wkly!$C:$C,0),1)=0,"",INDEX(data_wkly!L:L,MATCH($B1036,data_wkly!$C:$C,0),1)),"")</f>
        <v/>
      </c>
      <c r="L1036" s="156"/>
      <c r="M1036" s="155" t="str">
        <f>IFERROR(IF(INDEX(data_wkly!M:M,MATCH($B1036,data_wkly!$C:$C,0),1)=0,"",INDEX(data_wkly!M:M,MATCH($B1036,data_wkly!$C:$C,0),1)),"")</f>
        <v/>
      </c>
      <c r="N1036" s="21" t="str">
        <f>IFERROR(IF(INDEX(data_wkly!N:N,MATCH($B1036,data_wkly!$C:$C,0),1)=0,"",INDEX(data_wkly!N:N,MATCH($B1036,data_wkly!$C:$C,0),1)),"")</f>
        <v/>
      </c>
      <c r="O1036" s="21" t="str">
        <f>IF(M1036="","",IFERROR(INDEX(data_wkly!O:O,MATCH($B1036,data_wkly!$C:$C,0),1),""))</f>
        <v/>
      </c>
      <c r="P1036" s="21" t="str">
        <f>IF(M1036="","",IFERROR(IF(INDEX(data_wkly!P:P,MATCH($B1036,data_wkly!$C:$C,0),1)=0,"",INDEX(data_wkly!P:P,MATCH($B1036,data_wkly!$C:$C,0),1)),""))</f>
        <v/>
      </c>
      <c r="Q1036" s="21" t="str">
        <f>IFERROR(IF(INDEX(data_wkly!Q:Q,MATCH($B1036,data_wkly!$C:$C,0),1)=0,"",INDEX(data_wkly!Q:Q,MATCH($B1036,data_wkly!$C:$C,0),1)),"")</f>
        <v/>
      </c>
      <c r="R1036" s="21" t="str">
        <f>IF(M1036="","",IFERROR(INDEX(data_wkly!R:R,MATCH($B1036,data_wkly!$C:$C,0),1),""))</f>
        <v/>
      </c>
      <c r="S1036" s="21" t="str">
        <f>IF(M1036="","",IFERROR(IF(INDEX(data_wkly!S:S,MATCH($B1036,data_wkly!$C:$C,0),1)=0,"",INDEX(data_wkly!S:S,MATCH($B1036,data_wkly!$C:$C,0),1)),""))</f>
        <v/>
      </c>
      <c r="T1036" s="21" t="str">
        <f>IFERROR(IF(INDEX(data_wkly!T:T,MATCH($B1036,data_wkly!$C:$C,0),1)=0,"",INDEX(data_wkly!T:T,MATCH($B1036,data_wkly!$C:$C,0),1)),"")</f>
        <v/>
      </c>
      <c r="U1036" s="86" t="str">
        <f>IFERROR(IF(INDEX(data_wkly!U:U,MATCH($B1036,data_wkly!$C:$C,0),1)=0,"",INDEX(data_wkly!U:U,MATCH($B1036,data_wkly!$C:$C,0),1)),"")</f>
        <v/>
      </c>
      <c r="V1036" s="157" t="str">
        <f t="shared" si="93"/>
        <v/>
      </c>
      <c r="W1036" s="152" t="str">
        <f>IFERROR(IF(INDEX(data_wkly!W:W,MATCH($B1036,data_wkly!$C:$C,0),1)=0,"",INDEX(data_wkly!W:W,MATCH($B1036,data_wkly!$C:$C,0),1)),"")</f>
        <v/>
      </c>
      <c r="X1036" s="21" t="str">
        <f>IFERROR(IF(INDEX(data_wkly!X:X,MATCH($B1036,data_wkly!$C:$C,0),1)=0,"",INDEX(data_wkly!X:X,MATCH($B1036,data_wkly!$C:$C,0),1)),"")</f>
        <v/>
      </c>
      <c r="Y1036" s="21" t="str">
        <f>IFERROR(IF(INDEX(data_wkly!Y:Y,MATCH($B1036,data_wkly!$C:$C,0),1)=0,"",INDEX(data_wkly!Y:Y,MATCH($B1036,data_wkly!$C:$C,0),1)),"")</f>
        <v/>
      </c>
      <c r="Z1036" s="21" t="str">
        <f>IFERROR(IF(INDEX(data_wkly!Z:Z,MATCH($B1036,data_wkly!$C:$C,0),1)=0,"",INDEX(data_wkly!Z:Z,MATCH($B1036,data_wkly!$C:$C,0),1)),"")</f>
        <v/>
      </c>
      <c r="AA1036" s="152" t="str">
        <f>IFERROR(IF(INDEX(data_wkly!AA:AA,MATCH($B1036,data_wkly!$C:$C,0),1)=0,"",INDEX(data_wkly!AA:AA,MATCH($B1036,data_wkly!$C:$C,0),1)),"")</f>
        <v/>
      </c>
      <c r="AB1036" s="21" t="str">
        <f>IFERROR(IF(INDEX(data_wkly!AB:AB,MATCH($B1036,data_wkly!$C:$C,0),1)=0,"",INDEX(data_wkly!AB:AB,MATCH($B1036,data_wkly!$C:$C,0),1)),"")</f>
        <v/>
      </c>
      <c r="AC1036" s="21" t="str">
        <f>IFERROR(IF(INDEX(data_wkly!AC:AC,MATCH($B1036,data_wkly!$C:$C,0),1)=0,"",INDEX(data_wkly!AC:AC,MATCH($B1036,data_wkly!$C:$C,0),1)),"")</f>
        <v/>
      </c>
      <c r="AD1036" s="21" t="str">
        <f>IFERROR(IF(INDEX(data_wkly!AD:AD,MATCH($B1036,data_wkly!$C:$C,0),1)=0,"",INDEX(data_wkly!AD:AD,MATCH($B1036,data_wkly!$C:$C,0),1)),"")</f>
        <v/>
      </c>
      <c r="AE1036" s="157" t="str">
        <f t="shared" si="98"/>
        <v/>
      </c>
      <c r="AF1036" s="154" t="str">
        <f>IFERROR(IF(INDEX(data_wkly!AF:AF,MATCH($B1036,data_wkly!$C:$C,0),1)=0,"",INDEX(data_wkly!AF:AF,MATCH($B1036,data_wkly!$C:$C,0),1)),"")</f>
        <v/>
      </c>
      <c r="AG1036" s="153" t="str">
        <f>IFERROR(IF(AF1036="","",INDEX(data_wkly!AG:AG,MATCH($B1036,data_wkly!$C:$C,0),1)),"")</f>
        <v/>
      </c>
      <c r="AH1036" s="153" t="str">
        <f>IFERROR(IF(INDEX(data_wkly!AH:AH,MATCH($B1036,data_wkly!$C:$C,0),1)=0,"",INDEX(data_wkly!AH:AH,MATCH($B1036,data_wkly!$C:$C,0),1)),"")</f>
        <v/>
      </c>
      <c r="AI1036" s="153" t="str">
        <f>IFERROR(IF(INDEX(data_wkly!AI:AI,MATCH($B1036,data_wkly!$C:$C,0),1)=0,"",INDEX(data_wkly!AI:AI,MATCH($B1036,data_wkly!$C:$C,0),1)),"")</f>
        <v/>
      </c>
      <c r="AJ1036" s="153" t="str">
        <f>IFERROR(IF(AI1036="","",INDEX(data_wkly!AJ:AJ,MATCH($B1036,data_wkly!$C:$C,0),1)),"")</f>
        <v/>
      </c>
      <c r="AK1036" s="153" t="str">
        <f>IFERROR(IF(INDEX(data_wkly!AK:AK,MATCH($B1036,data_wkly!$C:$C,0),1)=0,"",INDEX(data_wkly!AK:AK,MATCH($B1036,data_wkly!$C:$C,0),1)),"")</f>
        <v/>
      </c>
      <c r="AL1036" s="153" t="str">
        <f>IFERROR(IF(INDEX(data_wkly!AL:AL,MATCH($B1036,data_wkly!$C:$C,0),1)=0,"",INDEX(data_wkly!AL:AL,MATCH($B1036,data_wkly!$C:$C,0),1)),"")</f>
        <v/>
      </c>
      <c r="AM1036" s="183" t="str">
        <f>IFERROR(IF(INDEX(data_wkly!AM:AM,MATCH($B1036,data_wkly!$C:$C,0),1)=0,"",INDEX(data_wkly!AM:AM,MATCH($B1036,data_wkly!$C:$C,0),1)),"")</f>
        <v/>
      </c>
      <c r="AN1036" s="41" t="str">
        <f t="shared" si="97"/>
        <v/>
      </c>
      <c r="AO1036" s="88">
        <f t="shared" si="96"/>
        <v>2</v>
      </c>
    </row>
    <row r="1037" spans="1:41">
      <c r="A1037" s="88" t="str">
        <f t="shared" si="94"/>
        <v/>
      </c>
      <c r="B1037" s="89" t="str">
        <f t="shared" si="95"/>
        <v/>
      </c>
      <c r="C1037" s="155" t="str">
        <f>IFERROR(IF(INDEX(data_wkly!D:D,MATCH($B1037,data_wkly!$C:$C,0),1)=0,"",INDEX(data_wkly!D:D,MATCH($B1037,data_wkly!$C:$C,0),1)),"")</f>
        <v/>
      </c>
      <c r="D1037" s="21" t="str">
        <f>IFERROR(IF(INDEX(data_wkly!E:E,MATCH($B1037,data_wkly!$C:$C,0),1)=0,"",INDEX(data_wkly!E:E,MATCH($B1037,data_wkly!$C:$C,0),1)),"")</f>
        <v/>
      </c>
      <c r="E1037" s="21" t="str">
        <f>IF(C1037="","",IFERROR(INDEX(data_wkly!F:F,MATCH($B1037,data_wkly!$C:$C,0),1),""))</f>
        <v/>
      </c>
      <c r="F1037" s="21" t="str">
        <f>IF(E1037="","",IFERROR(IF(INDEX(data_wkly!G:G,MATCH($B1037,data_wkly!$C:$C,0),1)=0,"",INDEX(data_wkly!G:G,MATCH($B1037,data_wkly!$C:$C,0),1)),""))</f>
        <v/>
      </c>
      <c r="G1037" s="21" t="str">
        <f>IFERROR(IF(INDEX(data_wkly!H:H,MATCH($B1037,data_wkly!$C:$C,0),1)=0,"",INDEX(data_wkly!H:H,MATCH($B1037,data_wkly!$C:$C,0),1)),"")</f>
        <v/>
      </c>
      <c r="H1037" s="21" t="str">
        <f>IF(C1037="","",IFERROR(INDEX(data_wkly!I:I,MATCH($B1037,data_wkly!$C:$C,0),1),""))</f>
        <v/>
      </c>
      <c r="I1037" s="21" t="str">
        <f>IF(H1037="","",IFERROR(IF(INDEX(data_wkly!J:J,MATCH($B1037,data_wkly!$C:$C,0),1)=0,"",INDEX(data_wkly!J:J,MATCH($B1037,data_wkly!$C:$C,0),1)),""))</f>
        <v/>
      </c>
      <c r="J1037" s="21" t="str">
        <f>IFERROR(IF(INDEX(data_wkly!K:K,MATCH($B1037,data_wkly!$C:$C,0),1)=0,"",INDEX(data_wkly!K:K,MATCH($B1037,data_wkly!$C:$C,0),1)),"")</f>
        <v/>
      </c>
      <c r="K1037" s="86" t="str">
        <f>IFERROR(IF(INDEX(data_wkly!L:L,MATCH($B1037,data_wkly!$C:$C,0),1)=0,"",INDEX(data_wkly!L:L,MATCH($B1037,data_wkly!$C:$C,0),1)),"")</f>
        <v/>
      </c>
      <c r="L1037" s="156"/>
      <c r="M1037" s="155" t="str">
        <f>IFERROR(IF(INDEX(data_wkly!M:M,MATCH($B1037,data_wkly!$C:$C,0),1)=0,"",INDEX(data_wkly!M:M,MATCH($B1037,data_wkly!$C:$C,0),1)),"")</f>
        <v/>
      </c>
      <c r="N1037" s="21" t="str">
        <f>IFERROR(IF(INDEX(data_wkly!N:N,MATCH($B1037,data_wkly!$C:$C,0),1)=0,"",INDEX(data_wkly!N:N,MATCH($B1037,data_wkly!$C:$C,0),1)),"")</f>
        <v/>
      </c>
      <c r="O1037" s="21" t="str">
        <f>IF(M1037="","",IFERROR(INDEX(data_wkly!O:O,MATCH($B1037,data_wkly!$C:$C,0),1),""))</f>
        <v/>
      </c>
      <c r="P1037" s="21" t="str">
        <f>IF(M1037="","",IFERROR(IF(INDEX(data_wkly!P:P,MATCH($B1037,data_wkly!$C:$C,0),1)=0,"",INDEX(data_wkly!P:P,MATCH($B1037,data_wkly!$C:$C,0),1)),""))</f>
        <v/>
      </c>
      <c r="Q1037" s="21" t="str">
        <f>IFERROR(IF(INDEX(data_wkly!Q:Q,MATCH($B1037,data_wkly!$C:$C,0),1)=0,"",INDEX(data_wkly!Q:Q,MATCH($B1037,data_wkly!$C:$C,0),1)),"")</f>
        <v/>
      </c>
      <c r="R1037" s="21" t="str">
        <f>IF(M1037="","",IFERROR(INDEX(data_wkly!R:R,MATCH($B1037,data_wkly!$C:$C,0),1),""))</f>
        <v/>
      </c>
      <c r="S1037" s="21" t="str">
        <f>IF(M1037="","",IFERROR(IF(INDEX(data_wkly!S:S,MATCH($B1037,data_wkly!$C:$C,0),1)=0,"",INDEX(data_wkly!S:S,MATCH($B1037,data_wkly!$C:$C,0),1)),""))</f>
        <v/>
      </c>
      <c r="T1037" s="21" t="str">
        <f>IFERROR(IF(INDEX(data_wkly!T:T,MATCH($B1037,data_wkly!$C:$C,0),1)=0,"",INDEX(data_wkly!T:T,MATCH($B1037,data_wkly!$C:$C,0),1)),"")</f>
        <v/>
      </c>
      <c r="U1037" s="86" t="str">
        <f>IFERROR(IF(INDEX(data_wkly!U:U,MATCH($B1037,data_wkly!$C:$C,0),1)=0,"",INDEX(data_wkly!U:U,MATCH($B1037,data_wkly!$C:$C,0),1)),"")</f>
        <v/>
      </c>
      <c r="V1037" s="157" t="str">
        <f t="shared" ref="V1037:V1100" si="99">IF(M1037="","",AO1037)</f>
        <v/>
      </c>
      <c r="W1037" s="152" t="str">
        <f>IFERROR(IF(INDEX(data_wkly!W:W,MATCH($B1037,data_wkly!$C:$C,0),1)=0,"",INDEX(data_wkly!W:W,MATCH($B1037,data_wkly!$C:$C,0),1)),"")</f>
        <v/>
      </c>
      <c r="X1037" s="21" t="str">
        <f>IFERROR(IF(INDEX(data_wkly!X:X,MATCH($B1037,data_wkly!$C:$C,0),1)=0,"",INDEX(data_wkly!X:X,MATCH($B1037,data_wkly!$C:$C,0),1)),"")</f>
        <v/>
      </c>
      <c r="Y1037" s="21" t="str">
        <f>IFERROR(IF(INDEX(data_wkly!Y:Y,MATCH($B1037,data_wkly!$C:$C,0),1)=0,"",INDEX(data_wkly!Y:Y,MATCH($B1037,data_wkly!$C:$C,0),1)),"")</f>
        <v/>
      </c>
      <c r="Z1037" s="21" t="str">
        <f>IFERROR(IF(INDEX(data_wkly!Z:Z,MATCH($B1037,data_wkly!$C:$C,0),1)=0,"",INDEX(data_wkly!Z:Z,MATCH($B1037,data_wkly!$C:$C,0),1)),"")</f>
        <v/>
      </c>
      <c r="AA1037" s="152" t="str">
        <f>IFERROR(IF(INDEX(data_wkly!AA:AA,MATCH($B1037,data_wkly!$C:$C,0),1)=0,"",INDEX(data_wkly!AA:AA,MATCH($B1037,data_wkly!$C:$C,0),1)),"")</f>
        <v/>
      </c>
      <c r="AB1037" s="21" t="str">
        <f>IFERROR(IF(INDEX(data_wkly!AB:AB,MATCH($B1037,data_wkly!$C:$C,0),1)=0,"",INDEX(data_wkly!AB:AB,MATCH($B1037,data_wkly!$C:$C,0),1)),"")</f>
        <v/>
      </c>
      <c r="AC1037" s="21" t="str">
        <f>IFERROR(IF(INDEX(data_wkly!AC:AC,MATCH($B1037,data_wkly!$C:$C,0),1)=0,"",INDEX(data_wkly!AC:AC,MATCH($B1037,data_wkly!$C:$C,0),1)),"")</f>
        <v/>
      </c>
      <c r="AD1037" s="21" t="str">
        <f>IFERROR(IF(INDEX(data_wkly!AD:AD,MATCH($B1037,data_wkly!$C:$C,0),1)=0,"",INDEX(data_wkly!AD:AD,MATCH($B1037,data_wkly!$C:$C,0),1)),"")</f>
        <v/>
      </c>
      <c r="AE1037" s="157" t="str">
        <f t="shared" si="98"/>
        <v/>
      </c>
      <c r="AF1037" s="154" t="str">
        <f>IFERROR(IF(INDEX(data_wkly!AF:AF,MATCH($B1037,data_wkly!$C:$C,0),1)=0,"",INDEX(data_wkly!AF:AF,MATCH($B1037,data_wkly!$C:$C,0),1)),"")</f>
        <v/>
      </c>
      <c r="AG1037" s="153" t="str">
        <f>IFERROR(IF(AF1037="","",INDEX(data_wkly!AG:AG,MATCH($B1037,data_wkly!$C:$C,0),1)),"")</f>
        <v/>
      </c>
      <c r="AH1037" s="153" t="str">
        <f>IFERROR(IF(INDEX(data_wkly!AH:AH,MATCH($B1037,data_wkly!$C:$C,0),1)=0,"",INDEX(data_wkly!AH:AH,MATCH($B1037,data_wkly!$C:$C,0),1)),"")</f>
        <v/>
      </c>
      <c r="AI1037" s="153" t="str">
        <f>IFERROR(IF(INDEX(data_wkly!AI:AI,MATCH($B1037,data_wkly!$C:$C,0),1)=0,"",INDEX(data_wkly!AI:AI,MATCH($B1037,data_wkly!$C:$C,0),1)),"")</f>
        <v/>
      </c>
      <c r="AJ1037" s="153" t="str">
        <f>IFERROR(IF(AI1037="","",INDEX(data_wkly!AJ:AJ,MATCH($B1037,data_wkly!$C:$C,0),1)),"")</f>
        <v/>
      </c>
      <c r="AK1037" s="153" t="str">
        <f>IFERROR(IF(INDEX(data_wkly!AK:AK,MATCH($B1037,data_wkly!$C:$C,0),1)=0,"",INDEX(data_wkly!AK:AK,MATCH($B1037,data_wkly!$C:$C,0),1)),"")</f>
        <v/>
      </c>
      <c r="AL1037" s="153" t="str">
        <f>IFERROR(IF(INDEX(data_wkly!AL:AL,MATCH($B1037,data_wkly!$C:$C,0),1)=0,"",INDEX(data_wkly!AL:AL,MATCH($B1037,data_wkly!$C:$C,0),1)),"")</f>
        <v/>
      </c>
      <c r="AM1037" s="183" t="str">
        <f>IFERROR(IF(INDEX(data_wkly!AM:AM,MATCH($B1037,data_wkly!$C:$C,0),1)=0,"",INDEX(data_wkly!AM:AM,MATCH($B1037,data_wkly!$C:$C,0),1)),"")</f>
        <v/>
      </c>
      <c r="AN1037" s="41" t="str">
        <f t="shared" si="97"/>
        <v/>
      </c>
      <c r="AO1037" s="88">
        <f t="shared" si="96"/>
        <v>1</v>
      </c>
    </row>
    <row r="1038" spans="1:41">
      <c r="A1038" s="88" t="str">
        <f t="shared" ref="A1038:A1101" si="100">IF(C1038="","",AO1038)</f>
        <v/>
      </c>
      <c r="B1038" s="89" t="str">
        <f t="shared" si="95"/>
        <v/>
      </c>
      <c r="C1038" s="155" t="str">
        <f>IFERROR(IF(INDEX(data_wkly!D:D,MATCH($B1038,data_wkly!$C:$C,0),1)=0,"",INDEX(data_wkly!D:D,MATCH($B1038,data_wkly!$C:$C,0),1)),"")</f>
        <v/>
      </c>
      <c r="D1038" s="21" t="str">
        <f>IFERROR(IF(INDEX(data_wkly!E:E,MATCH($B1038,data_wkly!$C:$C,0),1)=0,"",INDEX(data_wkly!E:E,MATCH($B1038,data_wkly!$C:$C,0),1)),"")</f>
        <v/>
      </c>
      <c r="E1038" s="21" t="str">
        <f>IF(C1038="","",IFERROR(INDEX(data_wkly!F:F,MATCH($B1038,data_wkly!$C:$C,0),1),""))</f>
        <v/>
      </c>
      <c r="F1038" s="21" t="str">
        <f>IF(E1038="","",IFERROR(IF(INDEX(data_wkly!G:G,MATCH($B1038,data_wkly!$C:$C,0),1)=0,"",INDEX(data_wkly!G:G,MATCH($B1038,data_wkly!$C:$C,0),1)),""))</f>
        <v/>
      </c>
      <c r="G1038" s="21" t="str">
        <f>IFERROR(IF(INDEX(data_wkly!H:H,MATCH($B1038,data_wkly!$C:$C,0),1)=0,"",INDEX(data_wkly!H:H,MATCH($B1038,data_wkly!$C:$C,0),1)),"")</f>
        <v/>
      </c>
      <c r="H1038" s="21" t="str">
        <f>IF(C1038="","",IFERROR(INDEX(data_wkly!I:I,MATCH($B1038,data_wkly!$C:$C,0),1),""))</f>
        <v/>
      </c>
      <c r="I1038" s="21" t="str">
        <f>IF(H1038="","",IFERROR(IF(INDEX(data_wkly!J:J,MATCH($B1038,data_wkly!$C:$C,0),1)=0,"",INDEX(data_wkly!J:J,MATCH($B1038,data_wkly!$C:$C,0),1)),""))</f>
        <v/>
      </c>
      <c r="J1038" s="21" t="str">
        <f>IFERROR(IF(INDEX(data_wkly!K:K,MATCH($B1038,data_wkly!$C:$C,0),1)=0,"",INDEX(data_wkly!K:K,MATCH($B1038,data_wkly!$C:$C,0),1)),"")</f>
        <v/>
      </c>
      <c r="K1038" s="86" t="str">
        <f>IFERROR(IF(INDEX(data_wkly!L:L,MATCH($B1038,data_wkly!$C:$C,0),1)=0,"",INDEX(data_wkly!L:L,MATCH($B1038,data_wkly!$C:$C,0),1)),"")</f>
        <v/>
      </c>
      <c r="L1038" s="156"/>
      <c r="M1038" s="155" t="str">
        <f>IFERROR(IF(INDEX(data_wkly!M:M,MATCH($B1038,data_wkly!$C:$C,0),1)=0,"",INDEX(data_wkly!M:M,MATCH($B1038,data_wkly!$C:$C,0),1)),"")</f>
        <v/>
      </c>
      <c r="N1038" s="21" t="str">
        <f>IFERROR(IF(INDEX(data_wkly!N:N,MATCH($B1038,data_wkly!$C:$C,0),1)=0,"",INDEX(data_wkly!N:N,MATCH($B1038,data_wkly!$C:$C,0),1)),"")</f>
        <v/>
      </c>
      <c r="O1038" s="21" t="str">
        <f>IF(M1038="","",IFERROR(INDEX(data_wkly!O:O,MATCH($B1038,data_wkly!$C:$C,0),1),""))</f>
        <v/>
      </c>
      <c r="P1038" s="21" t="str">
        <f>IF(M1038="","",IFERROR(IF(INDEX(data_wkly!P:P,MATCH($B1038,data_wkly!$C:$C,0),1)=0,"",INDEX(data_wkly!P:P,MATCH($B1038,data_wkly!$C:$C,0),1)),""))</f>
        <v/>
      </c>
      <c r="Q1038" s="21" t="str">
        <f>IFERROR(IF(INDEX(data_wkly!Q:Q,MATCH($B1038,data_wkly!$C:$C,0),1)=0,"",INDEX(data_wkly!Q:Q,MATCH($B1038,data_wkly!$C:$C,0),1)),"")</f>
        <v/>
      </c>
      <c r="R1038" s="21" t="str">
        <f>IF(M1038="","",IFERROR(INDEX(data_wkly!R:R,MATCH($B1038,data_wkly!$C:$C,0),1),""))</f>
        <v/>
      </c>
      <c r="S1038" s="21" t="str">
        <f>IF(M1038="","",IFERROR(IF(INDEX(data_wkly!S:S,MATCH($B1038,data_wkly!$C:$C,0),1)=0,"",INDEX(data_wkly!S:S,MATCH($B1038,data_wkly!$C:$C,0),1)),""))</f>
        <v/>
      </c>
      <c r="T1038" s="21" t="str">
        <f>IFERROR(IF(INDEX(data_wkly!T:T,MATCH($B1038,data_wkly!$C:$C,0),1)=0,"",INDEX(data_wkly!T:T,MATCH($B1038,data_wkly!$C:$C,0),1)),"")</f>
        <v/>
      </c>
      <c r="U1038" s="86" t="str">
        <f>IFERROR(IF(INDEX(data_wkly!U:U,MATCH($B1038,data_wkly!$C:$C,0),1)=0,"",INDEX(data_wkly!U:U,MATCH($B1038,data_wkly!$C:$C,0),1)),"")</f>
        <v/>
      </c>
      <c r="V1038" s="157" t="str">
        <f t="shared" si="99"/>
        <v/>
      </c>
      <c r="W1038" s="152" t="str">
        <f>IFERROR(IF(INDEX(data_wkly!W:W,MATCH($B1038,data_wkly!$C:$C,0),1)=0,"",INDEX(data_wkly!W:W,MATCH($B1038,data_wkly!$C:$C,0),1)),"")</f>
        <v/>
      </c>
      <c r="X1038" s="21" t="str">
        <f>IFERROR(IF(INDEX(data_wkly!X:X,MATCH($B1038,data_wkly!$C:$C,0),1)=0,"",INDEX(data_wkly!X:X,MATCH($B1038,data_wkly!$C:$C,0),1)),"")</f>
        <v/>
      </c>
      <c r="Y1038" s="21" t="str">
        <f>IFERROR(IF(INDEX(data_wkly!Y:Y,MATCH($B1038,data_wkly!$C:$C,0),1)=0,"",INDEX(data_wkly!Y:Y,MATCH($B1038,data_wkly!$C:$C,0),1)),"")</f>
        <v/>
      </c>
      <c r="Z1038" s="21" t="str">
        <f>IFERROR(IF(INDEX(data_wkly!Z:Z,MATCH($B1038,data_wkly!$C:$C,0),1)=0,"",INDEX(data_wkly!Z:Z,MATCH($B1038,data_wkly!$C:$C,0),1)),"")</f>
        <v/>
      </c>
      <c r="AA1038" s="152" t="str">
        <f>IFERROR(IF(INDEX(data_wkly!AA:AA,MATCH($B1038,data_wkly!$C:$C,0),1)=0,"",INDEX(data_wkly!AA:AA,MATCH($B1038,data_wkly!$C:$C,0),1)),"")</f>
        <v/>
      </c>
      <c r="AB1038" s="21" t="str">
        <f>IFERROR(IF(INDEX(data_wkly!AB:AB,MATCH($B1038,data_wkly!$C:$C,0),1)=0,"",INDEX(data_wkly!AB:AB,MATCH($B1038,data_wkly!$C:$C,0),1)),"")</f>
        <v/>
      </c>
      <c r="AC1038" s="21" t="str">
        <f>IFERROR(IF(INDEX(data_wkly!AC:AC,MATCH($B1038,data_wkly!$C:$C,0),1)=0,"",INDEX(data_wkly!AC:AC,MATCH($B1038,data_wkly!$C:$C,0),1)),"")</f>
        <v/>
      </c>
      <c r="AD1038" s="21" t="str">
        <f>IFERROR(IF(INDEX(data_wkly!AD:AD,MATCH($B1038,data_wkly!$C:$C,0),1)=0,"",INDEX(data_wkly!AD:AD,MATCH($B1038,data_wkly!$C:$C,0),1)),"")</f>
        <v/>
      </c>
      <c r="AE1038" s="157" t="str">
        <f t="shared" si="98"/>
        <v/>
      </c>
      <c r="AF1038" s="154" t="str">
        <f>IFERROR(IF(INDEX(data_wkly!AF:AF,MATCH($B1038,data_wkly!$C:$C,0),1)=0,"",INDEX(data_wkly!AF:AF,MATCH($B1038,data_wkly!$C:$C,0),1)),"")</f>
        <v/>
      </c>
      <c r="AG1038" s="153" t="str">
        <f>IFERROR(IF(AF1038="","",INDEX(data_wkly!AG:AG,MATCH($B1038,data_wkly!$C:$C,0),1)),"")</f>
        <v/>
      </c>
      <c r="AH1038" s="153" t="str">
        <f>IFERROR(IF(INDEX(data_wkly!AH:AH,MATCH($B1038,data_wkly!$C:$C,0),1)=0,"",INDEX(data_wkly!AH:AH,MATCH($B1038,data_wkly!$C:$C,0),1)),"")</f>
        <v/>
      </c>
      <c r="AI1038" s="153" t="str">
        <f>IFERROR(IF(INDEX(data_wkly!AI:AI,MATCH($B1038,data_wkly!$C:$C,0),1)=0,"",INDEX(data_wkly!AI:AI,MATCH($B1038,data_wkly!$C:$C,0),1)),"")</f>
        <v/>
      </c>
      <c r="AJ1038" s="153" t="str">
        <f>IFERROR(IF(AI1038="","",INDEX(data_wkly!AJ:AJ,MATCH($B1038,data_wkly!$C:$C,0),1)),"")</f>
        <v/>
      </c>
      <c r="AK1038" s="153" t="str">
        <f>IFERROR(IF(INDEX(data_wkly!AK:AK,MATCH($B1038,data_wkly!$C:$C,0),1)=0,"",INDEX(data_wkly!AK:AK,MATCH($B1038,data_wkly!$C:$C,0),1)),"")</f>
        <v/>
      </c>
      <c r="AL1038" s="153" t="str">
        <f>IFERROR(IF(INDEX(data_wkly!AL:AL,MATCH($B1038,data_wkly!$C:$C,0),1)=0,"",INDEX(data_wkly!AL:AL,MATCH($B1038,data_wkly!$C:$C,0),1)),"")</f>
        <v/>
      </c>
      <c r="AM1038" s="183" t="str">
        <f>IFERROR(IF(INDEX(data_wkly!AM:AM,MATCH($B1038,data_wkly!$C:$C,0),1)=0,"",INDEX(data_wkly!AM:AM,MATCH($B1038,data_wkly!$C:$C,0),1)),"")</f>
        <v/>
      </c>
      <c r="AN1038" s="41" t="str">
        <f t="shared" si="97"/>
        <v/>
      </c>
      <c r="AO1038" s="88">
        <f t="shared" si="96"/>
        <v>2</v>
      </c>
    </row>
    <row r="1039" spans="1:41">
      <c r="A1039" s="88" t="str">
        <f t="shared" si="100"/>
        <v/>
      </c>
      <c r="B1039" s="89" t="str">
        <f t="shared" si="95"/>
        <v/>
      </c>
      <c r="C1039" s="155" t="str">
        <f>IFERROR(IF(INDEX(data_wkly!D:D,MATCH($B1039,data_wkly!$C:$C,0),1)=0,"",INDEX(data_wkly!D:D,MATCH($B1039,data_wkly!$C:$C,0),1)),"")</f>
        <v/>
      </c>
      <c r="D1039" s="21" t="str">
        <f>IFERROR(IF(INDEX(data_wkly!E:E,MATCH($B1039,data_wkly!$C:$C,0),1)=0,"",INDEX(data_wkly!E:E,MATCH($B1039,data_wkly!$C:$C,0),1)),"")</f>
        <v/>
      </c>
      <c r="E1039" s="21" t="str">
        <f>IF(C1039="","",IFERROR(INDEX(data_wkly!F:F,MATCH($B1039,data_wkly!$C:$C,0),1),""))</f>
        <v/>
      </c>
      <c r="F1039" s="21" t="str">
        <f>IF(E1039="","",IFERROR(IF(INDEX(data_wkly!G:G,MATCH($B1039,data_wkly!$C:$C,0),1)=0,"",INDEX(data_wkly!G:G,MATCH($B1039,data_wkly!$C:$C,0),1)),""))</f>
        <v/>
      </c>
      <c r="G1039" s="21" t="str">
        <f>IFERROR(IF(INDEX(data_wkly!H:H,MATCH($B1039,data_wkly!$C:$C,0),1)=0,"",INDEX(data_wkly!H:H,MATCH($B1039,data_wkly!$C:$C,0),1)),"")</f>
        <v/>
      </c>
      <c r="H1039" s="21" t="str">
        <f>IF(C1039="","",IFERROR(INDEX(data_wkly!I:I,MATCH($B1039,data_wkly!$C:$C,0),1),""))</f>
        <v/>
      </c>
      <c r="I1039" s="21" t="str">
        <f>IF(H1039="","",IFERROR(IF(INDEX(data_wkly!J:J,MATCH($B1039,data_wkly!$C:$C,0),1)=0,"",INDEX(data_wkly!J:J,MATCH($B1039,data_wkly!$C:$C,0),1)),""))</f>
        <v/>
      </c>
      <c r="J1039" s="21" t="str">
        <f>IFERROR(IF(INDEX(data_wkly!K:K,MATCH($B1039,data_wkly!$C:$C,0),1)=0,"",INDEX(data_wkly!K:K,MATCH($B1039,data_wkly!$C:$C,0),1)),"")</f>
        <v/>
      </c>
      <c r="K1039" s="86" t="str">
        <f>IFERROR(IF(INDEX(data_wkly!L:L,MATCH($B1039,data_wkly!$C:$C,0),1)=0,"",INDEX(data_wkly!L:L,MATCH($B1039,data_wkly!$C:$C,0),1)),"")</f>
        <v/>
      </c>
      <c r="L1039" s="156"/>
      <c r="M1039" s="155" t="str">
        <f>IFERROR(IF(INDEX(data_wkly!M:M,MATCH($B1039,data_wkly!$C:$C,0),1)=0,"",INDEX(data_wkly!M:M,MATCH($B1039,data_wkly!$C:$C,0),1)),"")</f>
        <v/>
      </c>
      <c r="N1039" s="21" t="str">
        <f>IFERROR(IF(INDEX(data_wkly!N:N,MATCH($B1039,data_wkly!$C:$C,0),1)=0,"",INDEX(data_wkly!N:N,MATCH($B1039,data_wkly!$C:$C,0),1)),"")</f>
        <v/>
      </c>
      <c r="O1039" s="21" t="str">
        <f>IF(M1039="","",IFERROR(INDEX(data_wkly!O:O,MATCH($B1039,data_wkly!$C:$C,0),1),""))</f>
        <v/>
      </c>
      <c r="P1039" s="21" t="str">
        <f>IF(M1039="","",IFERROR(IF(INDEX(data_wkly!P:P,MATCH($B1039,data_wkly!$C:$C,0),1)=0,"",INDEX(data_wkly!P:P,MATCH($B1039,data_wkly!$C:$C,0),1)),""))</f>
        <v/>
      </c>
      <c r="Q1039" s="21" t="str">
        <f>IFERROR(IF(INDEX(data_wkly!Q:Q,MATCH($B1039,data_wkly!$C:$C,0),1)=0,"",INDEX(data_wkly!Q:Q,MATCH($B1039,data_wkly!$C:$C,0),1)),"")</f>
        <v/>
      </c>
      <c r="R1039" s="21" t="str">
        <f>IF(M1039="","",IFERROR(INDEX(data_wkly!R:R,MATCH($B1039,data_wkly!$C:$C,0),1),""))</f>
        <v/>
      </c>
      <c r="S1039" s="21" t="str">
        <f>IF(M1039="","",IFERROR(IF(INDEX(data_wkly!S:S,MATCH($B1039,data_wkly!$C:$C,0),1)=0,"",INDEX(data_wkly!S:S,MATCH($B1039,data_wkly!$C:$C,0),1)),""))</f>
        <v/>
      </c>
      <c r="T1039" s="21" t="str">
        <f>IFERROR(IF(INDEX(data_wkly!T:T,MATCH($B1039,data_wkly!$C:$C,0),1)=0,"",INDEX(data_wkly!T:T,MATCH($B1039,data_wkly!$C:$C,0),1)),"")</f>
        <v/>
      </c>
      <c r="U1039" s="86" t="str">
        <f>IFERROR(IF(INDEX(data_wkly!U:U,MATCH($B1039,data_wkly!$C:$C,0),1)=0,"",INDEX(data_wkly!U:U,MATCH($B1039,data_wkly!$C:$C,0),1)),"")</f>
        <v/>
      </c>
      <c r="V1039" s="157" t="str">
        <f t="shared" si="99"/>
        <v/>
      </c>
      <c r="W1039" s="152" t="str">
        <f>IFERROR(IF(INDEX(data_wkly!W:W,MATCH($B1039,data_wkly!$C:$C,0),1)=0,"",INDEX(data_wkly!W:W,MATCH($B1039,data_wkly!$C:$C,0),1)),"")</f>
        <v/>
      </c>
      <c r="X1039" s="21" t="str">
        <f>IFERROR(IF(INDEX(data_wkly!X:X,MATCH($B1039,data_wkly!$C:$C,0),1)=0,"",INDEX(data_wkly!X:X,MATCH($B1039,data_wkly!$C:$C,0),1)),"")</f>
        <v/>
      </c>
      <c r="Y1039" s="21" t="str">
        <f>IFERROR(IF(INDEX(data_wkly!Y:Y,MATCH($B1039,data_wkly!$C:$C,0),1)=0,"",INDEX(data_wkly!Y:Y,MATCH($B1039,data_wkly!$C:$C,0),1)),"")</f>
        <v/>
      </c>
      <c r="Z1039" s="21" t="str">
        <f>IFERROR(IF(INDEX(data_wkly!Z:Z,MATCH($B1039,data_wkly!$C:$C,0),1)=0,"",INDEX(data_wkly!Z:Z,MATCH($B1039,data_wkly!$C:$C,0),1)),"")</f>
        <v/>
      </c>
      <c r="AA1039" s="152" t="str">
        <f>IFERROR(IF(INDEX(data_wkly!AA:AA,MATCH($B1039,data_wkly!$C:$C,0),1)=0,"",INDEX(data_wkly!AA:AA,MATCH($B1039,data_wkly!$C:$C,0),1)),"")</f>
        <v/>
      </c>
      <c r="AB1039" s="21" t="str">
        <f>IFERROR(IF(INDEX(data_wkly!AB:AB,MATCH($B1039,data_wkly!$C:$C,0),1)=0,"",INDEX(data_wkly!AB:AB,MATCH($B1039,data_wkly!$C:$C,0),1)),"")</f>
        <v/>
      </c>
      <c r="AC1039" s="21" t="str">
        <f>IFERROR(IF(INDEX(data_wkly!AC:AC,MATCH($B1039,data_wkly!$C:$C,0),1)=0,"",INDEX(data_wkly!AC:AC,MATCH($B1039,data_wkly!$C:$C,0),1)),"")</f>
        <v/>
      </c>
      <c r="AD1039" s="21" t="str">
        <f>IFERROR(IF(INDEX(data_wkly!AD:AD,MATCH($B1039,data_wkly!$C:$C,0),1)=0,"",INDEX(data_wkly!AD:AD,MATCH($B1039,data_wkly!$C:$C,0),1)),"")</f>
        <v/>
      </c>
      <c r="AE1039" s="157" t="str">
        <f t="shared" si="98"/>
        <v/>
      </c>
      <c r="AF1039" s="154" t="str">
        <f>IFERROR(IF(INDEX(data_wkly!AF:AF,MATCH($B1039,data_wkly!$C:$C,0),1)=0,"",INDEX(data_wkly!AF:AF,MATCH($B1039,data_wkly!$C:$C,0),1)),"")</f>
        <v/>
      </c>
      <c r="AG1039" s="153" t="str">
        <f>IFERROR(IF(AF1039="","",INDEX(data_wkly!AG:AG,MATCH($B1039,data_wkly!$C:$C,0),1)),"")</f>
        <v/>
      </c>
      <c r="AH1039" s="153" t="str">
        <f>IFERROR(IF(INDEX(data_wkly!AH:AH,MATCH($B1039,data_wkly!$C:$C,0),1)=0,"",INDEX(data_wkly!AH:AH,MATCH($B1039,data_wkly!$C:$C,0),1)),"")</f>
        <v/>
      </c>
      <c r="AI1039" s="153" t="str">
        <f>IFERROR(IF(INDEX(data_wkly!AI:AI,MATCH($B1039,data_wkly!$C:$C,0),1)=0,"",INDEX(data_wkly!AI:AI,MATCH($B1039,data_wkly!$C:$C,0),1)),"")</f>
        <v/>
      </c>
      <c r="AJ1039" s="153" t="str">
        <f>IFERROR(IF(AI1039="","",INDEX(data_wkly!AJ:AJ,MATCH($B1039,data_wkly!$C:$C,0),1)),"")</f>
        <v/>
      </c>
      <c r="AK1039" s="153" t="str">
        <f>IFERROR(IF(INDEX(data_wkly!AK:AK,MATCH($B1039,data_wkly!$C:$C,0),1)=0,"",INDEX(data_wkly!AK:AK,MATCH($B1039,data_wkly!$C:$C,0),1)),"")</f>
        <v/>
      </c>
      <c r="AL1039" s="153" t="str">
        <f>IFERROR(IF(INDEX(data_wkly!AL:AL,MATCH($B1039,data_wkly!$C:$C,0),1)=0,"",INDEX(data_wkly!AL:AL,MATCH($B1039,data_wkly!$C:$C,0),1)),"")</f>
        <v/>
      </c>
      <c r="AM1039" s="183" t="str">
        <f>IFERROR(IF(INDEX(data_wkly!AM:AM,MATCH($B1039,data_wkly!$C:$C,0),1)=0,"",INDEX(data_wkly!AM:AM,MATCH($B1039,data_wkly!$C:$C,0),1)),"")</f>
        <v/>
      </c>
      <c r="AN1039" s="41" t="str">
        <f t="shared" si="97"/>
        <v/>
      </c>
      <c r="AO1039" s="88">
        <f t="shared" si="96"/>
        <v>1</v>
      </c>
    </row>
    <row r="1040" spans="1:41">
      <c r="A1040" s="88" t="str">
        <f t="shared" si="100"/>
        <v/>
      </c>
      <c r="B1040" s="89" t="str">
        <f t="shared" ref="B1040:B1103" si="101">IFERROR(IF(B1039+7&lt;=$D$8,B1039+7,""),"")</f>
        <v/>
      </c>
      <c r="C1040" s="155" t="str">
        <f>IFERROR(IF(INDEX(data_wkly!D:D,MATCH($B1040,data_wkly!$C:$C,0),1)=0,"",INDEX(data_wkly!D:D,MATCH($B1040,data_wkly!$C:$C,0),1)),"")</f>
        <v/>
      </c>
      <c r="D1040" s="21" t="str">
        <f>IFERROR(IF(INDEX(data_wkly!E:E,MATCH($B1040,data_wkly!$C:$C,0),1)=0,"",INDEX(data_wkly!E:E,MATCH($B1040,data_wkly!$C:$C,0),1)),"")</f>
        <v/>
      </c>
      <c r="E1040" s="21" t="str">
        <f>IF(C1040="","",IFERROR(INDEX(data_wkly!F:F,MATCH($B1040,data_wkly!$C:$C,0),1),""))</f>
        <v/>
      </c>
      <c r="F1040" s="21" t="str">
        <f>IF(E1040="","",IFERROR(IF(INDEX(data_wkly!G:G,MATCH($B1040,data_wkly!$C:$C,0),1)=0,"",INDEX(data_wkly!G:G,MATCH($B1040,data_wkly!$C:$C,0),1)),""))</f>
        <v/>
      </c>
      <c r="G1040" s="21" t="str">
        <f>IFERROR(IF(INDEX(data_wkly!H:H,MATCH($B1040,data_wkly!$C:$C,0),1)=0,"",INDEX(data_wkly!H:H,MATCH($B1040,data_wkly!$C:$C,0),1)),"")</f>
        <v/>
      </c>
      <c r="H1040" s="21" t="str">
        <f>IF(C1040="","",IFERROR(INDEX(data_wkly!I:I,MATCH($B1040,data_wkly!$C:$C,0),1),""))</f>
        <v/>
      </c>
      <c r="I1040" s="21" t="str">
        <f>IF(H1040="","",IFERROR(IF(INDEX(data_wkly!J:J,MATCH($B1040,data_wkly!$C:$C,0),1)=0,"",INDEX(data_wkly!J:J,MATCH($B1040,data_wkly!$C:$C,0),1)),""))</f>
        <v/>
      </c>
      <c r="J1040" s="21" t="str">
        <f>IFERROR(IF(INDEX(data_wkly!K:K,MATCH($B1040,data_wkly!$C:$C,0),1)=0,"",INDEX(data_wkly!K:K,MATCH($B1040,data_wkly!$C:$C,0),1)),"")</f>
        <v/>
      </c>
      <c r="K1040" s="86" t="str">
        <f>IFERROR(IF(INDEX(data_wkly!L:L,MATCH($B1040,data_wkly!$C:$C,0),1)=0,"",INDEX(data_wkly!L:L,MATCH($B1040,data_wkly!$C:$C,0),1)),"")</f>
        <v/>
      </c>
      <c r="L1040" s="156"/>
      <c r="M1040" s="155" t="str">
        <f>IFERROR(IF(INDEX(data_wkly!M:M,MATCH($B1040,data_wkly!$C:$C,0),1)=0,"",INDEX(data_wkly!M:M,MATCH($B1040,data_wkly!$C:$C,0),1)),"")</f>
        <v/>
      </c>
      <c r="N1040" s="21" t="str">
        <f>IFERROR(IF(INDEX(data_wkly!N:N,MATCH($B1040,data_wkly!$C:$C,0),1)=0,"",INDEX(data_wkly!N:N,MATCH($B1040,data_wkly!$C:$C,0),1)),"")</f>
        <v/>
      </c>
      <c r="O1040" s="21" t="str">
        <f>IF(M1040="","",IFERROR(INDEX(data_wkly!O:O,MATCH($B1040,data_wkly!$C:$C,0),1),""))</f>
        <v/>
      </c>
      <c r="P1040" s="21" t="str">
        <f>IF(M1040="","",IFERROR(IF(INDEX(data_wkly!P:P,MATCH($B1040,data_wkly!$C:$C,0),1)=0,"",INDEX(data_wkly!P:P,MATCH($B1040,data_wkly!$C:$C,0),1)),""))</f>
        <v/>
      </c>
      <c r="Q1040" s="21" t="str">
        <f>IFERROR(IF(INDEX(data_wkly!Q:Q,MATCH($B1040,data_wkly!$C:$C,0),1)=0,"",INDEX(data_wkly!Q:Q,MATCH($B1040,data_wkly!$C:$C,0),1)),"")</f>
        <v/>
      </c>
      <c r="R1040" s="21" t="str">
        <f>IF(M1040="","",IFERROR(INDEX(data_wkly!R:R,MATCH($B1040,data_wkly!$C:$C,0),1),""))</f>
        <v/>
      </c>
      <c r="S1040" s="21" t="str">
        <f>IF(M1040="","",IFERROR(IF(INDEX(data_wkly!S:S,MATCH($B1040,data_wkly!$C:$C,0),1)=0,"",INDEX(data_wkly!S:S,MATCH($B1040,data_wkly!$C:$C,0),1)),""))</f>
        <v/>
      </c>
      <c r="T1040" s="21" t="str">
        <f>IFERROR(IF(INDEX(data_wkly!T:T,MATCH($B1040,data_wkly!$C:$C,0),1)=0,"",INDEX(data_wkly!T:T,MATCH($B1040,data_wkly!$C:$C,0),1)),"")</f>
        <v/>
      </c>
      <c r="U1040" s="86" t="str">
        <f>IFERROR(IF(INDEX(data_wkly!U:U,MATCH($B1040,data_wkly!$C:$C,0),1)=0,"",INDEX(data_wkly!U:U,MATCH($B1040,data_wkly!$C:$C,0),1)),"")</f>
        <v/>
      </c>
      <c r="V1040" s="157" t="str">
        <f t="shared" si="99"/>
        <v/>
      </c>
      <c r="W1040" s="152" t="str">
        <f>IFERROR(IF(INDEX(data_wkly!W:W,MATCH($B1040,data_wkly!$C:$C,0),1)=0,"",INDEX(data_wkly!W:W,MATCH($B1040,data_wkly!$C:$C,0),1)),"")</f>
        <v/>
      </c>
      <c r="X1040" s="21" t="str">
        <f>IFERROR(IF(INDEX(data_wkly!X:X,MATCH($B1040,data_wkly!$C:$C,0),1)=0,"",INDEX(data_wkly!X:X,MATCH($B1040,data_wkly!$C:$C,0),1)),"")</f>
        <v/>
      </c>
      <c r="Y1040" s="21" t="str">
        <f>IFERROR(IF(INDEX(data_wkly!Y:Y,MATCH($B1040,data_wkly!$C:$C,0),1)=0,"",INDEX(data_wkly!Y:Y,MATCH($B1040,data_wkly!$C:$C,0),1)),"")</f>
        <v/>
      </c>
      <c r="Z1040" s="21" t="str">
        <f>IFERROR(IF(INDEX(data_wkly!Z:Z,MATCH($B1040,data_wkly!$C:$C,0),1)=0,"",INDEX(data_wkly!Z:Z,MATCH($B1040,data_wkly!$C:$C,0),1)),"")</f>
        <v/>
      </c>
      <c r="AA1040" s="152" t="str">
        <f>IFERROR(IF(INDEX(data_wkly!AA:AA,MATCH($B1040,data_wkly!$C:$C,0),1)=0,"",INDEX(data_wkly!AA:AA,MATCH($B1040,data_wkly!$C:$C,0),1)),"")</f>
        <v/>
      </c>
      <c r="AB1040" s="21" t="str">
        <f>IFERROR(IF(INDEX(data_wkly!AB:AB,MATCH($B1040,data_wkly!$C:$C,0),1)=0,"",INDEX(data_wkly!AB:AB,MATCH($B1040,data_wkly!$C:$C,0),1)),"")</f>
        <v/>
      </c>
      <c r="AC1040" s="21" t="str">
        <f>IFERROR(IF(INDEX(data_wkly!AC:AC,MATCH($B1040,data_wkly!$C:$C,0),1)=0,"",INDEX(data_wkly!AC:AC,MATCH($B1040,data_wkly!$C:$C,0),1)),"")</f>
        <v/>
      </c>
      <c r="AD1040" s="21" t="str">
        <f>IFERROR(IF(INDEX(data_wkly!AD:AD,MATCH($B1040,data_wkly!$C:$C,0),1)=0,"",INDEX(data_wkly!AD:AD,MATCH($B1040,data_wkly!$C:$C,0),1)),"")</f>
        <v/>
      </c>
      <c r="AE1040" s="157" t="str">
        <f t="shared" si="98"/>
        <v/>
      </c>
      <c r="AF1040" s="154" t="str">
        <f>IFERROR(IF(INDEX(data_wkly!AF:AF,MATCH($B1040,data_wkly!$C:$C,0),1)=0,"",INDEX(data_wkly!AF:AF,MATCH($B1040,data_wkly!$C:$C,0),1)),"")</f>
        <v/>
      </c>
      <c r="AG1040" s="153" t="str">
        <f>IFERROR(IF(AF1040="","",INDEX(data_wkly!AG:AG,MATCH($B1040,data_wkly!$C:$C,0),1)),"")</f>
        <v/>
      </c>
      <c r="AH1040" s="153" t="str">
        <f>IFERROR(IF(INDEX(data_wkly!AH:AH,MATCH($B1040,data_wkly!$C:$C,0),1)=0,"",INDEX(data_wkly!AH:AH,MATCH($B1040,data_wkly!$C:$C,0),1)),"")</f>
        <v/>
      </c>
      <c r="AI1040" s="153" t="str">
        <f>IFERROR(IF(INDEX(data_wkly!AI:AI,MATCH($B1040,data_wkly!$C:$C,0),1)=0,"",INDEX(data_wkly!AI:AI,MATCH($B1040,data_wkly!$C:$C,0),1)),"")</f>
        <v/>
      </c>
      <c r="AJ1040" s="153" t="str">
        <f>IFERROR(IF(AI1040="","",INDEX(data_wkly!AJ:AJ,MATCH($B1040,data_wkly!$C:$C,0),1)),"")</f>
        <v/>
      </c>
      <c r="AK1040" s="153" t="str">
        <f>IFERROR(IF(INDEX(data_wkly!AK:AK,MATCH($B1040,data_wkly!$C:$C,0),1)=0,"",INDEX(data_wkly!AK:AK,MATCH($B1040,data_wkly!$C:$C,0),1)),"")</f>
        <v/>
      </c>
      <c r="AL1040" s="153" t="str">
        <f>IFERROR(IF(INDEX(data_wkly!AL:AL,MATCH($B1040,data_wkly!$C:$C,0),1)=0,"",INDEX(data_wkly!AL:AL,MATCH($B1040,data_wkly!$C:$C,0),1)),"")</f>
        <v/>
      </c>
      <c r="AM1040" s="183" t="str">
        <f>IFERROR(IF(INDEX(data_wkly!AM:AM,MATCH($B1040,data_wkly!$C:$C,0),1)=0,"",INDEX(data_wkly!AM:AM,MATCH($B1040,data_wkly!$C:$C,0),1)),"")</f>
        <v/>
      </c>
      <c r="AN1040" s="41" t="str">
        <f t="shared" si="97"/>
        <v/>
      </c>
      <c r="AO1040" s="88">
        <f t="shared" ref="AO1040:AO1103" si="102">AO1038</f>
        <v>2</v>
      </c>
    </row>
    <row r="1041" spans="1:41">
      <c r="A1041" s="88" t="str">
        <f t="shared" si="100"/>
        <v/>
      </c>
      <c r="B1041" s="89" t="str">
        <f t="shared" si="101"/>
        <v/>
      </c>
      <c r="C1041" s="155" t="str">
        <f>IFERROR(IF(INDEX(data_wkly!D:D,MATCH($B1041,data_wkly!$C:$C,0),1)=0,"",INDEX(data_wkly!D:D,MATCH($B1041,data_wkly!$C:$C,0),1)),"")</f>
        <v/>
      </c>
      <c r="D1041" s="21" t="str">
        <f>IFERROR(IF(INDEX(data_wkly!E:E,MATCH($B1041,data_wkly!$C:$C,0),1)=0,"",INDEX(data_wkly!E:E,MATCH($B1041,data_wkly!$C:$C,0),1)),"")</f>
        <v/>
      </c>
      <c r="E1041" s="21" t="str">
        <f>IF(C1041="","",IFERROR(INDEX(data_wkly!F:F,MATCH($B1041,data_wkly!$C:$C,0),1),""))</f>
        <v/>
      </c>
      <c r="F1041" s="21" t="str">
        <f>IF(E1041="","",IFERROR(IF(INDEX(data_wkly!G:G,MATCH($B1041,data_wkly!$C:$C,0),1)=0,"",INDEX(data_wkly!G:G,MATCH($B1041,data_wkly!$C:$C,0),1)),""))</f>
        <v/>
      </c>
      <c r="G1041" s="21" t="str">
        <f>IFERROR(IF(INDEX(data_wkly!H:H,MATCH($B1041,data_wkly!$C:$C,0),1)=0,"",INDEX(data_wkly!H:H,MATCH($B1041,data_wkly!$C:$C,0),1)),"")</f>
        <v/>
      </c>
      <c r="H1041" s="21" t="str">
        <f>IF(C1041="","",IFERROR(INDEX(data_wkly!I:I,MATCH($B1041,data_wkly!$C:$C,0),1),""))</f>
        <v/>
      </c>
      <c r="I1041" s="21" t="str">
        <f>IF(H1041="","",IFERROR(IF(INDEX(data_wkly!J:J,MATCH($B1041,data_wkly!$C:$C,0),1)=0,"",INDEX(data_wkly!J:J,MATCH($B1041,data_wkly!$C:$C,0),1)),""))</f>
        <v/>
      </c>
      <c r="J1041" s="21" t="str">
        <f>IFERROR(IF(INDEX(data_wkly!K:K,MATCH($B1041,data_wkly!$C:$C,0),1)=0,"",INDEX(data_wkly!K:K,MATCH($B1041,data_wkly!$C:$C,0),1)),"")</f>
        <v/>
      </c>
      <c r="K1041" s="86" t="str">
        <f>IFERROR(IF(INDEX(data_wkly!L:L,MATCH($B1041,data_wkly!$C:$C,0),1)=0,"",INDEX(data_wkly!L:L,MATCH($B1041,data_wkly!$C:$C,0),1)),"")</f>
        <v/>
      </c>
      <c r="L1041" s="156"/>
      <c r="M1041" s="155" t="str">
        <f>IFERROR(IF(INDEX(data_wkly!M:M,MATCH($B1041,data_wkly!$C:$C,0),1)=0,"",INDEX(data_wkly!M:M,MATCH($B1041,data_wkly!$C:$C,0),1)),"")</f>
        <v/>
      </c>
      <c r="N1041" s="21" t="str">
        <f>IFERROR(IF(INDEX(data_wkly!N:N,MATCH($B1041,data_wkly!$C:$C,0),1)=0,"",INDEX(data_wkly!N:N,MATCH($B1041,data_wkly!$C:$C,0),1)),"")</f>
        <v/>
      </c>
      <c r="O1041" s="21" t="str">
        <f>IF(M1041="","",IFERROR(INDEX(data_wkly!O:O,MATCH($B1041,data_wkly!$C:$C,0),1),""))</f>
        <v/>
      </c>
      <c r="P1041" s="21" t="str">
        <f>IF(M1041="","",IFERROR(IF(INDEX(data_wkly!P:P,MATCH($B1041,data_wkly!$C:$C,0),1)=0,"",INDEX(data_wkly!P:P,MATCH($B1041,data_wkly!$C:$C,0),1)),""))</f>
        <v/>
      </c>
      <c r="Q1041" s="21" t="str">
        <f>IFERROR(IF(INDEX(data_wkly!Q:Q,MATCH($B1041,data_wkly!$C:$C,0),1)=0,"",INDEX(data_wkly!Q:Q,MATCH($B1041,data_wkly!$C:$C,0),1)),"")</f>
        <v/>
      </c>
      <c r="R1041" s="21" t="str">
        <f>IF(M1041="","",IFERROR(INDEX(data_wkly!R:R,MATCH($B1041,data_wkly!$C:$C,0),1),""))</f>
        <v/>
      </c>
      <c r="S1041" s="21" t="str">
        <f>IF(M1041="","",IFERROR(IF(INDEX(data_wkly!S:S,MATCH($B1041,data_wkly!$C:$C,0),1)=0,"",INDEX(data_wkly!S:S,MATCH($B1041,data_wkly!$C:$C,0),1)),""))</f>
        <v/>
      </c>
      <c r="T1041" s="21" t="str">
        <f>IFERROR(IF(INDEX(data_wkly!T:T,MATCH($B1041,data_wkly!$C:$C,0),1)=0,"",INDEX(data_wkly!T:T,MATCH($B1041,data_wkly!$C:$C,0),1)),"")</f>
        <v/>
      </c>
      <c r="U1041" s="86" t="str">
        <f>IFERROR(IF(INDEX(data_wkly!U:U,MATCH($B1041,data_wkly!$C:$C,0),1)=0,"",INDEX(data_wkly!U:U,MATCH($B1041,data_wkly!$C:$C,0),1)),"")</f>
        <v/>
      </c>
      <c r="V1041" s="157" t="str">
        <f t="shared" si="99"/>
        <v/>
      </c>
      <c r="W1041" s="152" t="str">
        <f>IFERROR(IF(INDEX(data_wkly!W:W,MATCH($B1041,data_wkly!$C:$C,0),1)=0,"",INDEX(data_wkly!W:W,MATCH($B1041,data_wkly!$C:$C,0),1)),"")</f>
        <v/>
      </c>
      <c r="X1041" s="21" t="str">
        <f>IFERROR(IF(INDEX(data_wkly!X:X,MATCH($B1041,data_wkly!$C:$C,0),1)=0,"",INDEX(data_wkly!X:X,MATCH($B1041,data_wkly!$C:$C,0),1)),"")</f>
        <v/>
      </c>
      <c r="Y1041" s="21" t="str">
        <f>IFERROR(IF(INDEX(data_wkly!Y:Y,MATCH($B1041,data_wkly!$C:$C,0),1)=0,"",INDEX(data_wkly!Y:Y,MATCH($B1041,data_wkly!$C:$C,0),1)),"")</f>
        <v/>
      </c>
      <c r="Z1041" s="21" t="str">
        <f>IFERROR(IF(INDEX(data_wkly!Z:Z,MATCH($B1041,data_wkly!$C:$C,0),1)=0,"",INDEX(data_wkly!Z:Z,MATCH($B1041,data_wkly!$C:$C,0),1)),"")</f>
        <v/>
      </c>
      <c r="AA1041" s="152" t="str">
        <f>IFERROR(IF(INDEX(data_wkly!AA:AA,MATCH($B1041,data_wkly!$C:$C,0),1)=0,"",INDEX(data_wkly!AA:AA,MATCH($B1041,data_wkly!$C:$C,0),1)),"")</f>
        <v/>
      </c>
      <c r="AB1041" s="21" t="str">
        <f>IFERROR(IF(INDEX(data_wkly!AB:AB,MATCH($B1041,data_wkly!$C:$C,0),1)=0,"",INDEX(data_wkly!AB:AB,MATCH($B1041,data_wkly!$C:$C,0),1)),"")</f>
        <v/>
      </c>
      <c r="AC1041" s="21" t="str">
        <f>IFERROR(IF(INDEX(data_wkly!AC:AC,MATCH($B1041,data_wkly!$C:$C,0),1)=0,"",INDEX(data_wkly!AC:AC,MATCH($B1041,data_wkly!$C:$C,0),1)),"")</f>
        <v/>
      </c>
      <c r="AD1041" s="21" t="str">
        <f>IFERROR(IF(INDEX(data_wkly!AD:AD,MATCH($B1041,data_wkly!$C:$C,0),1)=0,"",INDEX(data_wkly!AD:AD,MATCH($B1041,data_wkly!$C:$C,0),1)),"")</f>
        <v/>
      </c>
      <c r="AE1041" s="157" t="str">
        <f t="shared" si="98"/>
        <v/>
      </c>
      <c r="AF1041" s="154" t="str">
        <f>IFERROR(IF(INDEX(data_wkly!AF:AF,MATCH($B1041,data_wkly!$C:$C,0),1)=0,"",INDEX(data_wkly!AF:AF,MATCH($B1041,data_wkly!$C:$C,0),1)),"")</f>
        <v/>
      </c>
      <c r="AG1041" s="153" t="str">
        <f>IFERROR(IF(AF1041="","",INDEX(data_wkly!AG:AG,MATCH($B1041,data_wkly!$C:$C,0),1)),"")</f>
        <v/>
      </c>
      <c r="AH1041" s="153" t="str">
        <f>IFERROR(IF(INDEX(data_wkly!AH:AH,MATCH($B1041,data_wkly!$C:$C,0),1)=0,"",INDEX(data_wkly!AH:AH,MATCH($B1041,data_wkly!$C:$C,0),1)),"")</f>
        <v/>
      </c>
      <c r="AI1041" s="153" t="str">
        <f>IFERROR(IF(INDEX(data_wkly!AI:AI,MATCH($B1041,data_wkly!$C:$C,0),1)=0,"",INDEX(data_wkly!AI:AI,MATCH($B1041,data_wkly!$C:$C,0),1)),"")</f>
        <v/>
      </c>
      <c r="AJ1041" s="153" t="str">
        <f>IFERROR(IF(AI1041="","",INDEX(data_wkly!AJ:AJ,MATCH($B1041,data_wkly!$C:$C,0),1)),"")</f>
        <v/>
      </c>
      <c r="AK1041" s="153" t="str">
        <f>IFERROR(IF(INDEX(data_wkly!AK:AK,MATCH($B1041,data_wkly!$C:$C,0),1)=0,"",INDEX(data_wkly!AK:AK,MATCH($B1041,data_wkly!$C:$C,0),1)),"")</f>
        <v/>
      </c>
      <c r="AL1041" s="153" t="str">
        <f>IFERROR(IF(INDEX(data_wkly!AL:AL,MATCH($B1041,data_wkly!$C:$C,0),1)=0,"",INDEX(data_wkly!AL:AL,MATCH($B1041,data_wkly!$C:$C,0),1)),"")</f>
        <v/>
      </c>
      <c r="AM1041" s="183" t="str">
        <f>IFERROR(IF(INDEX(data_wkly!AM:AM,MATCH($B1041,data_wkly!$C:$C,0),1)=0,"",INDEX(data_wkly!AM:AM,MATCH($B1041,data_wkly!$C:$C,0),1)),"")</f>
        <v/>
      </c>
      <c r="AN1041" s="41" t="str">
        <f t="shared" si="97"/>
        <v/>
      </c>
      <c r="AO1041" s="88">
        <f t="shared" si="102"/>
        <v>1</v>
      </c>
    </row>
    <row r="1042" spans="1:41">
      <c r="A1042" s="88" t="str">
        <f t="shared" si="100"/>
        <v/>
      </c>
      <c r="B1042" s="89" t="str">
        <f t="shared" si="101"/>
        <v/>
      </c>
      <c r="C1042" s="155" t="str">
        <f>IFERROR(IF(INDEX(data_wkly!D:D,MATCH($B1042,data_wkly!$C:$C,0),1)=0,"",INDEX(data_wkly!D:D,MATCH($B1042,data_wkly!$C:$C,0),1)),"")</f>
        <v/>
      </c>
      <c r="D1042" s="21" t="str">
        <f>IFERROR(IF(INDEX(data_wkly!E:E,MATCH($B1042,data_wkly!$C:$C,0),1)=0,"",INDEX(data_wkly!E:E,MATCH($B1042,data_wkly!$C:$C,0),1)),"")</f>
        <v/>
      </c>
      <c r="E1042" s="21" t="str">
        <f>IF(C1042="","",IFERROR(INDEX(data_wkly!F:F,MATCH($B1042,data_wkly!$C:$C,0),1),""))</f>
        <v/>
      </c>
      <c r="F1042" s="21" t="str">
        <f>IF(E1042="","",IFERROR(IF(INDEX(data_wkly!G:G,MATCH($B1042,data_wkly!$C:$C,0),1)=0,"",INDEX(data_wkly!G:G,MATCH($B1042,data_wkly!$C:$C,0),1)),""))</f>
        <v/>
      </c>
      <c r="G1042" s="21" t="str">
        <f>IFERROR(IF(INDEX(data_wkly!H:H,MATCH($B1042,data_wkly!$C:$C,0),1)=0,"",INDEX(data_wkly!H:H,MATCH($B1042,data_wkly!$C:$C,0),1)),"")</f>
        <v/>
      </c>
      <c r="H1042" s="21" t="str">
        <f>IF(C1042="","",IFERROR(INDEX(data_wkly!I:I,MATCH($B1042,data_wkly!$C:$C,0),1),""))</f>
        <v/>
      </c>
      <c r="I1042" s="21" t="str">
        <f>IF(H1042="","",IFERROR(IF(INDEX(data_wkly!J:J,MATCH($B1042,data_wkly!$C:$C,0),1)=0,"",INDEX(data_wkly!J:J,MATCH($B1042,data_wkly!$C:$C,0),1)),""))</f>
        <v/>
      </c>
      <c r="J1042" s="21" t="str">
        <f>IFERROR(IF(INDEX(data_wkly!K:K,MATCH($B1042,data_wkly!$C:$C,0),1)=0,"",INDEX(data_wkly!K:K,MATCH($B1042,data_wkly!$C:$C,0),1)),"")</f>
        <v/>
      </c>
      <c r="K1042" s="86" t="str">
        <f>IFERROR(IF(INDEX(data_wkly!L:L,MATCH($B1042,data_wkly!$C:$C,0),1)=0,"",INDEX(data_wkly!L:L,MATCH($B1042,data_wkly!$C:$C,0),1)),"")</f>
        <v/>
      </c>
      <c r="L1042" s="156"/>
      <c r="M1042" s="155" t="str">
        <f>IFERROR(IF(INDEX(data_wkly!M:M,MATCH($B1042,data_wkly!$C:$C,0),1)=0,"",INDEX(data_wkly!M:M,MATCH($B1042,data_wkly!$C:$C,0),1)),"")</f>
        <v/>
      </c>
      <c r="N1042" s="21" t="str">
        <f>IFERROR(IF(INDEX(data_wkly!N:N,MATCH($B1042,data_wkly!$C:$C,0),1)=0,"",INDEX(data_wkly!N:N,MATCH($B1042,data_wkly!$C:$C,0),1)),"")</f>
        <v/>
      </c>
      <c r="O1042" s="21" t="str">
        <f>IF(M1042="","",IFERROR(INDEX(data_wkly!O:O,MATCH($B1042,data_wkly!$C:$C,0),1),""))</f>
        <v/>
      </c>
      <c r="P1042" s="21" t="str">
        <f>IF(M1042="","",IFERROR(IF(INDEX(data_wkly!P:P,MATCH($B1042,data_wkly!$C:$C,0),1)=0,"",INDEX(data_wkly!P:P,MATCH($B1042,data_wkly!$C:$C,0),1)),""))</f>
        <v/>
      </c>
      <c r="Q1042" s="21" t="str">
        <f>IFERROR(IF(INDEX(data_wkly!Q:Q,MATCH($B1042,data_wkly!$C:$C,0),1)=0,"",INDEX(data_wkly!Q:Q,MATCH($B1042,data_wkly!$C:$C,0),1)),"")</f>
        <v/>
      </c>
      <c r="R1042" s="21" t="str">
        <f>IF(M1042="","",IFERROR(INDEX(data_wkly!R:R,MATCH($B1042,data_wkly!$C:$C,0),1),""))</f>
        <v/>
      </c>
      <c r="S1042" s="21" t="str">
        <f>IF(M1042="","",IFERROR(IF(INDEX(data_wkly!S:S,MATCH($B1042,data_wkly!$C:$C,0),1)=0,"",INDEX(data_wkly!S:S,MATCH($B1042,data_wkly!$C:$C,0),1)),""))</f>
        <v/>
      </c>
      <c r="T1042" s="21" t="str">
        <f>IFERROR(IF(INDEX(data_wkly!T:T,MATCH($B1042,data_wkly!$C:$C,0),1)=0,"",INDEX(data_wkly!T:T,MATCH($B1042,data_wkly!$C:$C,0),1)),"")</f>
        <v/>
      </c>
      <c r="U1042" s="86" t="str">
        <f>IFERROR(IF(INDEX(data_wkly!U:U,MATCH($B1042,data_wkly!$C:$C,0),1)=0,"",INDEX(data_wkly!U:U,MATCH($B1042,data_wkly!$C:$C,0),1)),"")</f>
        <v/>
      </c>
      <c r="V1042" s="157" t="str">
        <f t="shared" si="99"/>
        <v/>
      </c>
      <c r="W1042" s="152" t="str">
        <f>IFERROR(IF(INDEX(data_wkly!W:W,MATCH($B1042,data_wkly!$C:$C,0),1)=0,"",INDEX(data_wkly!W:W,MATCH($B1042,data_wkly!$C:$C,0),1)),"")</f>
        <v/>
      </c>
      <c r="X1042" s="21" t="str">
        <f>IFERROR(IF(INDEX(data_wkly!X:X,MATCH($B1042,data_wkly!$C:$C,0),1)=0,"",INDEX(data_wkly!X:X,MATCH($B1042,data_wkly!$C:$C,0),1)),"")</f>
        <v/>
      </c>
      <c r="Y1042" s="21" t="str">
        <f>IFERROR(IF(INDEX(data_wkly!Y:Y,MATCH($B1042,data_wkly!$C:$C,0),1)=0,"",INDEX(data_wkly!Y:Y,MATCH($B1042,data_wkly!$C:$C,0),1)),"")</f>
        <v/>
      </c>
      <c r="Z1042" s="21" t="str">
        <f>IFERROR(IF(INDEX(data_wkly!Z:Z,MATCH($B1042,data_wkly!$C:$C,0),1)=0,"",INDEX(data_wkly!Z:Z,MATCH($B1042,data_wkly!$C:$C,0),1)),"")</f>
        <v/>
      </c>
      <c r="AA1042" s="152" t="str">
        <f>IFERROR(IF(INDEX(data_wkly!AA:AA,MATCH($B1042,data_wkly!$C:$C,0),1)=0,"",INDEX(data_wkly!AA:AA,MATCH($B1042,data_wkly!$C:$C,0),1)),"")</f>
        <v/>
      </c>
      <c r="AB1042" s="21" t="str">
        <f>IFERROR(IF(INDEX(data_wkly!AB:AB,MATCH($B1042,data_wkly!$C:$C,0),1)=0,"",INDEX(data_wkly!AB:AB,MATCH($B1042,data_wkly!$C:$C,0),1)),"")</f>
        <v/>
      </c>
      <c r="AC1042" s="21" t="str">
        <f>IFERROR(IF(INDEX(data_wkly!AC:AC,MATCH($B1042,data_wkly!$C:$C,0),1)=0,"",INDEX(data_wkly!AC:AC,MATCH($B1042,data_wkly!$C:$C,0),1)),"")</f>
        <v/>
      </c>
      <c r="AD1042" s="21" t="str">
        <f>IFERROR(IF(INDEX(data_wkly!AD:AD,MATCH($B1042,data_wkly!$C:$C,0),1)=0,"",INDEX(data_wkly!AD:AD,MATCH($B1042,data_wkly!$C:$C,0),1)),"")</f>
        <v/>
      </c>
      <c r="AE1042" s="157" t="str">
        <f t="shared" si="98"/>
        <v/>
      </c>
      <c r="AF1042" s="154" t="str">
        <f>IFERROR(IF(INDEX(data_wkly!AF:AF,MATCH($B1042,data_wkly!$C:$C,0),1)=0,"",INDEX(data_wkly!AF:AF,MATCH($B1042,data_wkly!$C:$C,0),1)),"")</f>
        <v/>
      </c>
      <c r="AG1042" s="153" t="str">
        <f>IFERROR(IF(AF1042="","",INDEX(data_wkly!AG:AG,MATCH($B1042,data_wkly!$C:$C,0),1)),"")</f>
        <v/>
      </c>
      <c r="AH1042" s="153" t="str">
        <f>IFERROR(IF(INDEX(data_wkly!AH:AH,MATCH($B1042,data_wkly!$C:$C,0),1)=0,"",INDEX(data_wkly!AH:AH,MATCH($B1042,data_wkly!$C:$C,0),1)),"")</f>
        <v/>
      </c>
      <c r="AI1042" s="153" t="str">
        <f>IFERROR(IF(INDEX(data_wkly!AI:AI,MATCH($B1042,data_wkly!$C:$C,0),1)=0,"",INDEX(data_wkly!AI:AI,MATCH($B1042,data_wkly!$C:$C,0),1)),"")</f>
        <v/>
      </c>
      <c r="AJ1042" s="153" t="str">
        <f>IFERROR(IF(AI1042="","",INDEX(data_wkly!AJ:AJ,MATCH($B1042,data_wkly!$C:$C,0),1)),"")</f>
        <v/>
      </c>
      <c r="AK1042" s="153" t="str">
        <f>IFERROR(IF(INDEX(data_wkly!AK:AK,MATCH($B1042,data_wkly!$C:$C,0),1)=0,"",INDEX(data_wkly!AK:AK,MATCH($B1042,data_wkly!$C:$C,0),1)),"")</f>
        <v/>
      </c>
      <c r="AL1042" s="153" t="str">
        <f>IFERROR(IF(INDEX(data_wkly!AL:AL,MATCH($B1042,data_wkly!$C:$C,0),1)=0,"",INDEX(data_wkly!AL:AL,MATCH($B1042,data_wkly!$C:$C,0),1)),"")</f>
        <v/>
      </c>
      <c r="AM1042" s="183" t="str">
        <f>IFERROR(IF(INDEX(data_wkly!AM:AM,MATCH($B1042,data_wkly!$C:$C,0),1)=0,"",INDEX(data_wkly!AM:AM,MATCH($B1042,data_wkly!$C:$C,0),1)),"")</f>
        <v/>
      </c>
      <c r="AN1042" s="41" t="str">
        <f t="shared" si="97"/>
        <v/>
      </c>
      <c r="AO1042" s="88">
        <f t="shared" si="102"/>
        <v>2</v>
      </c>
    </row>
    <row r="1043" spans="1:41">
      <c r="A1043" s="88" t="str">
        <f t="shared" si="100"/>
        <v/>
      </c>
      <c r="B1043" s="89" t="str">
        <f t="shared" si="101"/>
        <v/>
      </c>
      <c r="C1043" s="155" t="str">
        <f>IFERROR(IF(INDEX(data_wkly!D:D,MATCH($B1043,data_wkly!$C:$C,0),1)=0,"",INDEX(data_wkly!D:D,MATCH($B1043,data_wkly!$C:$C,0),1)),"")</f>
        <v/>
      </c>
      <c r="D1043" s="21" t="str">
        <f>IFERROR(IF(INDEX(data_wkly!E:E,MATCH($B1043,data_wkly!$C:$C,0),1)=0,"",INDEX(data_wkly!E:E,MATCH($B1043,data_wkly!$C:$C,0),1)),"")</f>
        <v/>
      </c>
      <c r="E1043" s="21" t="str">
        <f>IF(C1043="","",IFERROR(INDEX(data_wkly!F:F,MATCH($B1043,data_wkly!$C:$C,0),1),""))</f>
        <v/>
      </c>
      <c r="F1043" s="21" t="str">
        <f>IF(E1043="","",IFERROR(IF(INDEX(data_wkly!G:G,MATCH($B1043,data_wkly!$C:$C,0),1)=0,"",INDEX(data_wkly!G:G,MATCH($B1043,data_wkly!$C:$C,0),1)),""))</f>
        <v/>
      </c>
      <c r="G1043" s="21" t="str">
        <f>IFERROR(IF(INDEX(data_wkly!H:H,MATCH($B1043,data_wkly!$C:$C,0),1)=0,"",INDEX(data_wkly!H:H,MATCH($B1043,data_wkly!$C:$C,0),1)),"")</f>
        <v/>
      </c>
      <c r="H1043" s="21" t="str">
        <f>IF(C1043="","",IFERROR(INDEX(data_wkly!I:I,MATCH($B1043,data_wkly!$C:$C,0),1),""))</f>
        <v/>
      </c>
      <c r="I1043" s="21" t="str">
        <f>IF(H1043="","",IFERROR(IF(INDEX(data_wkly!J:J,MATCH($B1043,data_wkly!$C:$C,0),1)=0,"",INDEX(data_wkly!J:J,MATCH($B1043,data_wkly!$C:$C,0),1)),""))</f>
        <v/>
      </c>
      <c r="J1043" s="21" t="str">
        <f>IFERROR(IF(INDEX(data_wkly!K:K,MATCH($B1043,data_wkly!$C:$C,0),1)=0,"",INDEX(data_wkly!K:K,MATCH($B1043,data_wkly!$C:$C,0),1)),"")</f>
        <v/>
      </c>
      <c r="K1043" s="86" t="str">
        <f>IFERROR(IF(INDEX(data_wkly!L:L,MATCH($B1043,data_wkly!$C:$C,0),1)=0,"",INDEX(data_wkly!L:L,MATCH($B1043,data_wkly!$C:$C,0),1)),"")</f>
        <v/>
      </c>
      <c r="L1043" s="156"/>
      <c r="M1043" s="155" t="str">
        <f>IFERROR(IF(INDEX(data_wkly!M:M,MATCH($B1043,data_wkly!$C:$C,0),1)=0,"",INDEX(data_wkly!M:M,MATCH($B1043,data_wkly!$C:$C,0),1)),"")</f>
        <v/>
      </c>
      <c r="N1043" s="21" t="str">
        <f>IFERROR(IF(INDEX(data_wkly!N:N,MATCH($B1043,data_wkly!$C:$C,0),1)=0,"",INDEX(data_wkly!N:N,MATCH($B1043,data_wkly!$C:$C,0),1)),"")</f>
        <v/>
      </c>
      <c r="O1043" s="21" t="str">
        <f>IF(M1043="","",IFERROR(INDEX(data_wkly!O:O,MATCH($B1043,data_wkly!$C:$C,0),1),""))</f>
        <v/>
      </c>
      <c r="P1043" s="21" t="str">
        <f>IF(M1043="","",IFERROR(IF(INDEX(data_wkly!P:P,MATCH($B1043,data_wkly!$C:$C,0),1)=0,"",INDEX(data_wkly!P:P,MATCH($B1043,data_wkly!$C:$C,0),1)),""))</f>
        <v/>
      </c>
      <c r="Q1043" s="21" t="str">
        <f>IFERROR(IF(INDEX(data_wkly!Q:Q,MATCH($B1043,data_wkly!$C:$C,0),1)=0,"",INDEX(data_wkly!Q:Q,MATCH($B1043,data_wkly!$C:$C,0),1)),"")</f>
        <v/>
      </c>
      <c r="R1043" s="21" t="str">
        <f>IF(M1043="","",IFERROR(INDEX(data_wkly!R:R,MATCH($B1043,data_wkly!$C:$C,0),1),""))</f>
        <v/>
      </c>
      <c r="S1043" s="21" t="str">
        <f>IF(M1043="","",IFERROR(IF(INDEX(data_wkly!S:S,MATCH($B1043,data_wkly!$C:$C,0),1)=0,"",INDEX(data_wkly!S:S,MATCH($B1043,data_wkly!$C:$C,0),1)),""))</f>
        <v/>
      </c>
      <c r="T1043" s="21" t="str">
        <f>IFERROR(IF(INDEX(data_wkly!T:T,MATCH($B1043,data_wkly!$C:$C,0),1)=0,"",INDEX(data_wkly!T:T,MATCH($B1043,data_wkly!$C:$C,0),1)),"")</f>
        <v/>
      </c>
      <c r="U1043" s="86" t="str">
        <f>IFERROR(IF(INDEX(data_wkly!U:U,MATCH($B1043,data_wkly!$C:$C,0),1)=0,"",INDEX(data_wkly!U:U,MATCH($B1043,data_wkly!$C:$C,0),1)),"")</f>
        <v/>
      </c>
      <c r="V1043" s="157" t="str">
        <f t="shared" si="99"/>
        <v/>
      </c>
      <c r="W1043" s="152" t="str">
        <f>IFERROR(IF(INDEX(data_wkly!W:W,MATCH($B1043,data_wkly!$C:$C,0),1)=0,"",INDEX(data_wkly!W:W,MATCH($B1043,data_wkly!$C:$C,0),1)),"")</f>
        <v/>
      </c>
      <c r="X1043" s="21" t="str">
        <f>IFERROR(IF(INDEX(data_wkly!X:X,MATCH($B1043,data_wkly!$C:$C,0),1)=0,"",INDEX(data_wkly!X:X,MATCH($B1043,data_wkly!$C:$C,0),1)),"")</f>
        <v/>
      </c>
      <c r="Y1043" s="21" t="str">
        <f>IFERROR(IF(INDEX(data_wkly!Y:Y,MATCH($B1043,data_wkly!$C:$C,0),1)=0,"",INDEX(data_wkly!Y:Y,MATCH($B1043,data_wkly!$C:$C,0),1)),"")</f>
        <v/>
      </c>
      <c r="Z1043" s="21" t="str">
        <f>IFERROR(IF(INDEX(data_wkly!Z:Z,MATCH($B1043,data_wkly!$C:$C,0),1)=0,"",INDEX(data_wkly!Z:Z,MATCH($B1043,data_wkly!$C:$C,0),1)),"")</f>
        <v/>
      </c>
      <c r="AA1043" s="152" t="str">
        <f>IFERROR(IF(INDEX(data_wkly!AA:AA,MATCH($B1043,data_wkly!$C:$C,0),1)=0,"",INDEX(data_wkly!AA:AA,MATCH($B1043,data_wkly!$C:$C,0),1)),"")</f>
        <v/>
      </c>
      <c r="AB1043" s="21" t="str">
        <f>IFERROR(IF(INDEX(data_wkly!AB:AB,MATCH($B1043,data_wkly!$C:$C,0),1)=0,"",INDEX(data_wkly!AB:AB,MATCH($B1043,data_wkly!$C:$C,0),1)),"")</f>
        <v/>
      </c>
      <c r="AC1043" s="21" t="str">
        <f>IFERROR(IF(INDEX(data_wkly!AC:AC,MATCH($B1043,data_wkly!$C:$C,0),1)=0,"",INDEX(data_wkly!AC:AC,MATCH($B1043,data_wkly!$C:$C,0),1)),"")</f>
        <v/>
      </c>
      <c r="AD1043" s="21" t="str">
        <f>IFERROR(IF(INDEX(data_wkly!AD:AD,MATCH($B1043,data_wkly!$C:$C,0),1)=0,"",INDEX(data_wkly!AD:AD,MATCH($B1043,data_wkly!$C:$C,0),1)),"")</f>
        <v/>
      </c>
      <c r="AE1043" s="157" t="str">
        <f t="shared" si="98"/>
        <v/>
      </c>
      <c r="AF1043" s="154" t="str">
        <f>IFERROR(IF(INDEX(data_wkly!AF:AF,MATCH($B1043,data_wkly!$C:$C,0),1)=0,"",INDEX(data_wkly!AF:AF,MATCH($B1043,data_wkly!$C:$C,0),1)),"")</f>
        <v/>
      </c>
      <c r="AG1043" s="153" t="str">
        <f>IFERROR(IF(AF1043="","",INDEX(data_wkly!AG:AG,MATCH($B1043,data_wkly!$C:$C,0),1)),"")</f>
        <v/>
      </c>
      <c r="AH1043" s="153" t="str">
        <f>IFERROR(IF(INDEX(data_wkly!AH:AH,MATCH($B1043,data_wkly!$C:$C,0),1)=0,"",INDEX(data_wkly!AH:AH,MATCH($B1043,data_wkly!$C:$C,0),1)),"")</f>
        <v/>
      </c>
      <c r="AI1043" s="153" t="str">
        <f>IFERROR(IF(INDEX(data_wkly!AI:AI,MATCH($B1043,data_wkly!$C:$C,0),1)=0,"",INDEX(data_wkly!AI:AI,MATCH($B1043,data_wkly!$C:$C,0),1)),"")</f>
        <v/>
      </c>
      <c r="AJ1043" s="153" t="str">
        <f>IFERROR(IF(AI1043="","",INDEX(data_wkly!AJ:AJ,MATCH($B1043,data_wkly!$C:$C,0),1)),"")</f>
        <v/>
      </c>
      <c r="AK1043" s="153" t="str">
        <f>IFERROR(IF(INDEX(data_wkly!AK:AK,MATCH($B1043,data_wkly!$C:$C,0),1)=0,"",INDEX(data_wkly!AK:AK,MATCH($B1043,data_wkly!$C:$C,0),1)),"")</f>
        <v/>
      </c>
      <c r="AL1043" s="153" t="str">
        <f>IFERROR(IF(INDEX(data_wkly!AL:AL,MATCH($B1043,data_wkly!$C:$C,0),1)=0,"",INDEX(data_wkly!AL:AL,MATCH($B1043,data_wkly!$C:$C,0),1)),"")</f>
        <v/>
      </c>
      <c r="AM1043" s="183" t="str">
        <f>IFERROR(IF(INDEX(data_wkly!AM:AM,MATCH($B1043,data_wkly!$C:$C,0),1)=0,"",INDEX(data_wkly!AM:AM,MATCH($B1043,data_wkly!$C:$C,0),1)),"")</f>
        <v/>
      </c>
      <c r="AN1043" s="41" t="str">
        <f t="shared" si="97"/>
        <v/>
      </c>
      <c r="AO1043" s="88">
        <f t="shared" si="102"/>
        <v>1</v>
      </c>
    </row>
    <row r="1044" spans="1:41">
      <c r="A1044" s="88" t="str">
        <f t="shared" si="100"/>
        <v/>
      </c>
      <c r="B1044" s="89" t="str">
        <f t="shared" si="101"/>
        <v/>
      </c>
      <c r="C1044" s="155" t="str">
        <f>IFERROR(IF(INDEX(data_wkly!D:D,MATCH($B1044,data_wkly!$C:$C,0),1)=0,"",INDEX(data_wkly!D:D,MATCH($B1044,data_wkly!$C:$C,0),1)),"")</f>
        <v/>
      </c>
      <c r="D1044" s="21" t="str">
        <f>IFERROR(IF(INDEX(data_wkly!E:E,MATCH($B1044,data_wkly!$C:$C,0),1)=0,"",INDEX(data_wkly!E:E,MATCH($B1044,data_wkly!$C:$C,0),1)),"")</f>
        <v/>
      </c>
      <c r="E1044" s="21" t="str">
        <f>IF(C1044="","",IFERROR(INDEX(data_wkly!F:F,MATCH($B1044,data_wkly!$C:$C,0),1),""))</f>
        <v/>
      </c>
      <c r="F1044" s="21" t="str">
        <f>IF(E1044="","",IFERROR(IF(INDEX(data_wkly!G:G,MATCH($B1044,data_wkly!$C:$C,0),1)=0,"",INDEX(data_wkly!G:G,MATCH($B1044,data_wkly!$C:$C,0),1)),""))</f>
        <v/>
      </c>
      <c r="G1044" s="21" t="str">
        <f>IFERROR(IF(INDEX(data_wkly!H:H,MATCH($B1044,data_wkly!$C:$C,0),1)=0,"",INDEX(data_wkly!H:H,MATCH($B1044,data_wkly!$C:$C,0),1)),"")</f>
        <v/>
      </c>
      <c r="H1044" s="21" t="str">
        <f>IF(C1044="","",IFERROR(INDEX(data_wkly!I:I,MATCH($B1044,data_wkly!$C:$C,0),1),""))</f>
        <v/>
      </c>
      <c r="I1044" s="21" t="str">
        <f>IF(H1044="","",IFERROR(IF(INDEX(data_wkly!J:J,MATCH($B1044,data_wkly!$C:$C,0),1)=0,"",INDEX(data_wkly!J:J,MATCH($B1044,data_wkly!$C:$C,0),1)),""))</f>
        <v/>
      </c>
      <c r="J1044" s="21" t="str">
        <f>IFERROR(IF(INDEX(data_wkly!K:K,MATCH($B1044,data_wkly!$C:$C,0),1)=0,"",INDEX(data_wkly!K:K,MATCH($B1044,data_wkly!$C:$C,0),1)),"")</f>
        <v/>
      </c>
      <c r="K1044" s="86" t="str">
        <f>IFERROR(IF(INDEX(data_wkly!L:L,MATCH($B1044,data_wkly!$C:$C,0),1)=0,"",INDEX(data_wkly!L:L,MATCH($B1044,data_wkly!$C:$C,0),1)),"")</f>
        <v/>
      </c>
      <c r="L1044" s="156"/>
      <c r="M1044" s="155" t="str">
        <f>IFERROR(IF(INDEX(data_wkly!M:M,MATCH($B1044,data_wkly!$C:$C,0),1)=0,"",INDEX(data_wkly!M:M,MATCH($B1044,data_wkly!$C:$C,0),1)),"")</f>
        <v/>
      </c>
      <c r="N1044" s="21" t="str">
        <f>IFERROR(IF(INDEX(data_wkly!N:N,MATCH($B1044,data_wkly!$C:$C,0),1)=0,"",INDEX(data_wkly!N:N,MATCH($B1044,data_wkly!$C:$C,0),1)),"")</f>
        <v/>
      </c>
      <c r="O1044" s="21" t="str">
        <f>IF(M1044="","",IFERROR(INDEX(data_wkly!O:O,MATCH($B1044,data_wkly!$C:$C,0),1),""))</f>
        <v/>
      </c>
      <c r="P1044" s="21" t="str">
        <f>IF(M1044="","",IFERROR(IF(INDEX(data_wkly!P:P,MATCH($B1044,data_wkly!$C:$C,0),1)=0,"",INDEX(data_wkly!P:P,MATCH($B1044,data_wkly!$C:$C,0),1)),""))</f>
        <v/>
      </c>
      <c r="Q1044" s="21" t="str">
        <f>IFERROR(IF(INDEX(data_wkly!Q:Q,MATCH($B1044,data_wkly!$C:$C,0),1)=0,"",INDEX(data_wkly!Q:Q,MATCH($B1044,data_wkly!$C:$C,0),1)),"")</f>
        <v/>
      </c>
      <c r="R1044" s="21" t="str">
        <f>IF(M1044="","",IFERROR(INDEX(data_wkly!R:R,MATCH($B1044,data_wkly!$C:$C,0),1),""))</f>
        <v/>
      </c>
      <c r="S1044" s="21" t="str">
        <f>IF(M1044="","",IFERROR(IF(INDEX(data_wkly!S:S,MATCH($B1044,data_wkly!$C:$C,0),1)=0,"",INDEX(data_wkly!S:S,MATCH($B1044,data_wkly!$C:$C,0),1)),""))</f>
        <v/>
      </c>
      <c r="T1044" s="21" t="str">
        <f>IFERROR(IF(INDEX(data_wkly!T:T,MATCH($B1044,data_wkly!$C:$C,0),1)=0,"",INDEX(data_wkly!T:T,MATCH($B1044,data_wkly!$C:$C,0),1)),"")</f>
        <v/>
      </c>
      <c r="U1044" s="86" t="str">
        <f>IFERROR(IF(INDEX(data_wkly!U:U,MATCH($B1044,data_wkly!$C:$C,0),1)=0,"",INDEX(data_wkly!U:U,MATCH($B1044,data_wkly!$C:$C,0),1)),"")</f>
        <v/>
      </c>
      <c r="V1044" s="157" t="str">
        <f t="shared" si="99"/>
        <v/>
      </c>
      <c r="W1044" s="152" t="str">
        <f>IFERROR(IF(INDEX(data_wkly!W:W,MATCH($B1044,data_wkly!$C:$C,0),1)=0,"",INDEX(data_wkly!W:W,MATCH($B1044,data_wkly!$C:$C,0),1)),"")</f>
        <v/>
      </c>
      <c r="X1044" s="21" t="str">
        <f>IFERROR(IF(INDEX(data_wkly!X:X,MATCH($B1044,data_wkly!$C:$C,0),1)=0,"",INDEX(data_wkly!X:X,MATCH($B1044,data_wkly!$C:$C,0),1)),"")</f>
        <v/>
      </c>
      <c r="Y1044" s="21" t="str">
        <f>IFERROR(IF(INDEX(data_wkly!Y:Y,MATCH($B1044,data_wkly!$C:$C,0),1)=0,"",INDEX(data_wkly!Y:Y,MATCH($B1044,data_wkly!$C:$C,0),1)),"")</f>
        <v/>
      </c>
      <c r="Z1044" s="21" t="str">
        <f>IFERROR(IF(INDEX(data_wkly!Z:Z,MATCH($B1044,data_wkly!$C:$C,0),1)=0,"",INDEX(data_wkly!Z:Z,MATCH($B1044,data_wkly!$C:$C,0),1)),"")</f>
        <v/>
      </c>
      <c r="AA1044" s="152" t="str">
        <f>IFERROR(IF(INDEX(data_wkly!AA:AA,MATCH($B1044,data_wkly!$C:$C,0),1)=0,"",INDEX(data_wkly!AA:AA,MATCH($B1044,data_wkly!$C:$C,0),1)),"")</f>
        <v/>
      </c>
      <c r="AB1044" s="21" t="str">
        <f>IFERROR(IF(INDEX(data_wkly!AB:AB,MATCH($B1044,data_wkly!$C:$C,0),1)=0,"",INDEX(data_wkly!AB:AB,MATCH($B1044,data_wkly!$C:$C,0),1)),"")</f>
        <v/>
      </c>
      <c r="AC1044" s="21" t="str">
        <f>IFERROR(IF(INDEX(data_wkly!AC:AC,MATCH($B1044,data_wkly!$C:$C,0),1)=0,"",INDEX(data_wkly!AC:AC,MATCH($B1044,data_wkly!$C:$C,0),1)),"")</f>
        <v/>
      </c>
      <c r="AD1044" s="21" t="str">
        <f>IFERROR(IF(INDEX(data_wkly!AD:AD,MATCH($B1044,data_wkly!$C:$C,0),1)=0,"",INDEX(data_wkly!AD:AD,MATCH($B1044,data_wkly!$C:$C,0),1)),"")</f>
        <v/>
      </c>
      <c r="AE1044" s="157" t="str">
        <f t="shared" si="98"/>
        <v/>
      </c>
      <c r="AF1044" s="154" t="str">
        <f>IFERROR(IF(INDEX(data_wkly!AF:AF,MATCH($B1044,data_wkly!$C:$C,0),1)=0,"",INDEX(data_wkly!AF:AF,MATCH($B1044,data_wkly!$C:$C,0),1)),"")</f>
        <v/>
      </c>
      <c r="AG1044" s="153" t="str">
        <f>IFERROR(IF(AF1044="","",INDEX(data_wkly!AG:AG,MATCH($B1044,data_wkly!$C:$C,0),1)),"")</f>
        <v/>
      </c>
      <c r="AH1044" s="153" t="str">
        <f>IFERROR(IF(INDEX(data_wkly!AH:AH,MATCH($B1044,data_wkly!$C:$C,0),1)=0,"",INDEX(data_wkly!AH:AH,MATCH($B1044,data_wkly!$C:$C,0),1)),"")</f>
        <v/>
      </c>
      <c r="AI1044" s="153" t="str">
        <f>IFERROR(IF(INDEX(data_wkly!AI:AI,MATCH($B1044,data_wkly!$C:$C,0),1)=0,"",INDEX(data_wkly!AI:AI,MATCH($B1044,data_wkly!$C:$C,0),1)),"")</f>
        <v/>
      </c>
      <c r="AJ1044" s="153" t="str">
        <f>IFERROR(IF(AI1044="","",INDEX(data_wkly!AJ:AJ,MATCH($B1044,data_wkly!$C:$C,0),1)),"")</f>
        <v/>
      </c>
      <c r="AK1044" s="153" t="str">
        <f>IFERROR(IF(INDEX(data_wkly!AK:AK,MATCH($B1044,data_wkly!$C:$C,0),1)=0,"",INDEX(data_wkly!AK:AK,MATCH($B1044,data_wkly!$C:$C,0),1)),"")</f>
        <v/>
      </c>
      <c r="AL1044" s="153" t="str">
        <f>IFERROR(IF(INDEX(data_wkly!AL:AL,MATCH($B1044,data_wkly!$C:$C,0),1)=0,"",INDEX(data_wkly!AL:AL,MATCH($B1044,data_wkly!$C:$C,0),1)),"")</f>
        <v/>
      </c>
      <c r="AM1044" s="183" t="str">
        <f>IFERROR(IF(INDEX(data_wkly!AM:AM,MATCH($B1044,data_wkly!$C:$C,0),1)=0,"",INDEX(data_wkly!AM:AM,MATCH($B1044,data_wkly!$C:$C,0),1)),"")</f>
        <v/>
      </c>
      <c r="AN1044" s="41" t="str">
        <f t="shared" si="97"/>
        <v/>
      </c>
      <c r="AO1044" s="88">
        <f t="shared" si="102"/>
        <v>2</v>
      </c>
    </row>
    <row r="1045" spans="1:41">
      <c r="A1045" s="88" t="str">
        <f t="shared" si="100"/>
        <v/>
      </c>
      <c r="B1045" s="89" t="str">
        <f t="shared" si="101"/>
        <v/>
      </c>
      <c r="C1045" s="155" t="str">
        <f>IFERROR(IF(INDEX(data_wkly!D:D,MATCH($B1045,data_wkly!$C:$C,0),1)=0,"",INDEX(data_wkly!D:D,MATCH($B1045,data_wkly!$C:$C,0),1)),"")</f>
        <v/>
      </c>
      <c r="D1045" s="21" t="str">
        <f>IFERROR(IF(INDEX(data_wkly!E:E,MATCH($B1045,data_wkly!$C:$C,0),1)=0,"",INDEX(data_wkly!E:E,MATCH($B1045,data_wkly!$C:$C,0),1)),"")</f>
        <v/>
      </c>
      <c r="E1045" s="21" t="str">
        <f>IF(C1045="","",IFERROR(INDEX(data_wkly!F:F,MATCH($B1045,data_wkly!$C:$C,0),1),""))</f>
        <v/>
      </c>
      <c r="F1045" s="21" t="str">
        <f>IF(E1045="","",IFERROR(IF(INDEX(data_wkly!G:G,MATCH($B1045,data_wkly!$C:$C,0),1)=0,"",INDEX(data_wkly!G:G,MATCH($B1045,data_wkly!$C:$C,0),1)),""))</f>
        <v/>
      </c>
      <c r="G1045" s="21" t="str">
        <f>IFERROR(IF(INDEX(data_wkly!H:H,MATCH($B1045,data_wkly!$C:$C,0),1)=0,"",INDEX(data_wkly!H:H,MATCH($B1045,data_wkly!$C:$C,0),1)),"")</f>
        <v/>
      </c>
      <c r="H1045" s="21" t="str">
        <f>IF(C1045="","",IFERROR(INDEX(data_wkly!I:I,MATCH($B1045,data_wkly!$C:$C,0),1),""))</f>
        <v/>
      </c>
      <c r="I1045" s="21" t="str">
        <f>IF(H1045="","",IFERROR(IF(INDEX(data_wkly!J:J,MATCH($B1045,data_wkly!$C:$C,0),1)=0,"",INDEX(data_wkly!J:J,MATCH($B1045,data_wkly!$C:$C,0),1)),""))</f>
        <v/>
      </c>
      <c r="J1045" s="21" t="str">
        <f>IFERROR(IF(INDEX(data_wkly!K:K,MATCH($B1045,data_wkly!$C:$C,0),1)=0,"",INDEX(data_wkly!K:K,MATCH($B1045,data_wkly!$C:$C,0),1)),"")</f>
        <v/>
      </c>
      <c r="K1045" s="86" t="str">
        <f>IFERROR(IF(INDEX(data_wkly!L:L,MATCH($B1045,data_wkly!$C:$C,0),1)=0,"",INDEX(data_wkly!L:L,MATCH($B1045,data_wkly!$C:$C,0),1)),"")</f>
        <v/>
      </c>
      <c r="L1045" s="156"/>
      <c r="M1045" s="155" t="str">
        <f>IFERROR(IF(INDEX(data_wkly!M:M,MATCH($B1045,data_wkly!$C:$C,0),1)=0,"",INDEX(data_wkly!M:M,MATCH($B1045,data_wkly!$C:$C,0),1)),"")</f>
        <v/>
      </c>
      <c r="N1045" s="21" t="str">
        <f>IFERROR(IF(INDEX(data_wkly!N:N,MATCH($B1045,data_wkly!$C:$C,0),1)=0,"",INDEX(data_wkly!N:N,MATCH($B1045,data_wkly!$C:$C,0),1)),"")</f>
        <v/>
      </c>
      <c r="O1045" s="21" t="str">
        <f>IF(M1045="","",IFERROR(INDEX(data_wkly!O:O,MATCH($B1045,data_wkly!$C:$C,0),1),""))</f>
        <v/>
      </c>
      <c r="P1045" s="21" t="str">
        <f>IF(M1045="","",IFERROR(IF(INDEX(data_wkly!P:P,MATCH($B1045,data_wkly!$C:$C,0),1)=0,"",INDEX(data_wkly!P:P,MATCH($B1045,data_wkly!$C:$C,0),1)),""))</f>
        <v/>
      </c>
      <c r="Q1045" s="21" t="str">
        <f>IFERROR(IF(INDEX(data_wkly!Q:Q,MATCH($B1045,data_wkly!$C:$C,0),1)=0,"",INDEX(data_wkly!Q:Q,MATCH($B1045,data_wkly!$C:$C,0),1)),"")</f>
        <v/>
      </c>
      <c r="R1045" s="21" t="str">
        <f>IF(M1045="","",IFERROR(INDEX(data_wkly!R:R,MATCH($B1045,data_wkly!$C:$C,0),1),""))</f>
        <v/>
      </c>
      <c r="S1045" s="21" t="str">
        <f>IF(M1045="","",IFERROR(IF(INDEX(data_wkly!S:S,MATCH($B1045,data_wkly!$C:$C,0),1)=0,"",INDEX(data_wkly!S:S,MATCH($B1045,data_wkly!$C:$C,0),1)),""))</f>
        <v/>
      </c>
      <c r="T1045" s="21" t="str">
        <f>IFERROR(IF(INDEX(data_wkly!T:T,MATCH($B1045,data_wkly!$C:$C,0),1)=0,"",INDEX(data_wkly!T:T,MATCH($B1045,data_wkly!$C:$C,0),1)),"")</f>
        <v/>
      </c>
      <c r="U1045" s="86" t="str">
        <f>IFERROR(IF(INDEX(data_wkly!U:U,MATCH($B1045,data_wkly!$C:$C,0),1)=0,"",INDEX(data_wkly!U:U,MATCH($B1045,data_wkly!$C:$C,0),1)),"")</f>
        <v/>
      </c>
      <c r="V1045" s="157" t="str">
        <f t="shared" si="99"/>
        <v/>
      </c>
      <c r="W1045" s="152" t="str">
        <f>IFERROR(IF(INDEX(data_wkly!W:W,MATCH($B1045,data_wkly!$C:$C,0),1)=0,"",INDEX(data_wkly!W:W,MATCH($B1045,data_wkly!$C:$C,0),1)),"")</f>
        <v/>
      </c>
      <c r="X1045" s="21" t="str">
        <f>IFERROR(IF(INDEX(data_wkly!X:X,MATCH($B1045,data_wkly!$C:$C,0),1)=0,"",INDEX(data_wkly!X:X,MATCH($B1045,data_wkly!$C:$C,0),1)),"")</f>
        <v/>
      </c>
      <c r="Y1045" s="21" t="str">
        <f>IFERROR(IF(INDEX(data_wkly!Y:Y,MATCH($B1045,data_wkly!$C:$C,0),1)=0,"",INDEX(data_wkly!Y:Y,MATCH($B1045,data_wkly!$C:$C,0),1)),"")</f>
        <v/>
      </c>
      <c r="Z1045" s="21" t="str">
        <f>IFERROR(IF(INDEX(data_wkly!Z:Z,MATCH($B1045,data_wkly!$C:$C,0),1)=0,"",INDEX(data_wkly!Z:Z,MATCH($B1045,data_wkly!$C:$C,0),1)),"")</f>
        <v/>
      </c>
      <c r="AA1045" s="152" t="str">
        <f>IFERROR(IF(INDEX(data_wkly!AA:AA,MATCH($B1045,data_wkly!$C:$C,0),1)=0,"",INDEX(data_wkly!AA:AA,MATCH($B1045,data_wkly!$C:$C,0),1)),"")</f>
        <v/>
      </c>
      <c r="AB1045" s="21" t="str">
        <f>IFERROR(IF(INDEX(data_wkly!AB:AB,MATCH($B1045,data_wkly!$C:$C,0),1)=0,"",INDEX(data_wkly!AB:AB,MATCH($B1045,data_wkly!$C:$C,0),1)),"")</f>
        <v/>
      </c>
      <c r="AC1045" s="21" t="str">
        <f>IFERROR(IF(INDEX(data_wkly!AC:AC,MATCH($B1045,data_wkly!$C:$C,0),1)=0,"",INDEX(data_wkly!AC:AC,MATCH($B1045,data_wkly!$C:$C,0),1)),"")</f>
        <v/>
      </c>
      <c r="AD1045" s="21" t="str">
        <f>IFERROR(IF(INDEX(data_wkly!AD:AD,MATCH($B1045,data_wkly!$C:$C,0),1)=0,"",INDEX(data_wkly!AD:AD,MATCH($B1045,data_wkly!$C:$C,0),1)),"")</f>
        <v/>
      </c>
      <c r="AE1045" s="157" t="str">
        <f t="shared" si="98"/>
        <v/>
      </c>
      <c r="AF1045" s="154" t="str">
        <f>IFERROR(IF(INDEX(data_wkly!AF:AF,MATCH($B1045,data_wkly!$C:$C,0),1)=0,"",INDEX(data_wkly!AF:AF,MATCH($B1045,data_wkly!$C:$C,0),1)),"")</f>
        <v/>
      </c>
      <c r="AG1045" s="153" t="str">
        <f>IFERROR(IF(AF1045="","",INDEX(data_wkly!AG:AG,MATCH($B1045,data_wkly!$C:$C,0),1)),"")</f>
        <v/>
      </c>
      <c r="AH1045" s="153" t="str">
        <f>IFERROR(IF(INDEX(data_wkly!AH:AH,MATCH($B1045,data_wkly!$C:$C,0),1)=0,"",INDEX(data_wkly!AH:AH,MATCH($B1045,data_wkly!$C:$C,0),1)),"")</f>
        <v/>
      </c>
      <c r="AI1045" s="153" t="str">
        <f>IFERROR(IF(INDEX(data_wkly!AI:AI,MATCH($B1045,data_wkly!$C:$C,0),1)=0,"",INDEX(data_wkly!AI:AI,MATCH($B1045,data_wkly!$C:$C,0),1)),"")</f>
        <v/>
      </c>
      <c r="AJ1045" s="153" t="str">
        <f>IFERROR(IF(AI1045="","",INDEX(data_wkly!AJ:AJ,MATCH($B1045,data_wkly!$C:$C,0),1)),"")</f>
        <v/>
      </c>
      <c r="AK1045" s="153" t="str">
        <f>IFERROR(IF(INDEX(data_wkly!AK:AK,MATCH($B1045,data_wkly!$C:$C,0),1)=0,"",INDEX(data_wkly!AK:AK,MATCH($B1045,data_wkly!$C:$C,0),1)),"")</f>
        <v/>
      </c>
      <c r="AL1045" s="153" t="str">
        <f>IFERROR(IF(INDEX(data_wkly!AL:AL,MATCH($B1045,data_wkly!$C:$C,0),1)=0,"",INDEX(data_wkly!AL:AL,MATCH($B1045,data_wkly!$C:$C,0),1)),"")</f>
        <v/>
      </c>
      <c r="AM1045" s="183" t="str">
        <f>IFERROR(IF(INDEX(data_wkly!AM:AM,MATCH($B1045,data_wkly!$C:$C,0),1)=0,"",INDEX(data_wkly!AM:AM,MATCH($B1045,data_wkly!$C:$C,0),1)),"")</f>
        <v/>
      </c>
      <c r="AN1045" s="41" t="str">
        <f t="shared" si="97"/>
        <v/>
      </c>
      <c r="AO1045" s="88">
        <f t="shared" si="102"/>
        <v>1</v>
      </c>
    </row>
    <row r="1046" spans="1:41">
      <c r="A1046" s="88" t="str">
        <f t="shared" si="100"/>
        <v/>
      </c>
      <c r="B1046" s="89" t="str">
        <f t="shared" si="101"/>
        <v/>
      </c>
      <c r="C1046" s="155" t="str">
        <f>IFERROR(IF(INDEX(data_wkly!D:D,MATCH($B1046,data_wkly!$C:$C,0),1)=0,"",INDEX(data_wkly!D:D,MATCH($B1046,data_wkly!$C:$C,0),1)),"")</f>
        <v/>
      </c>
      <c r="D1046" s="21" t="str">
        <f>IFERROR(IF(INDEX(data_wkly!E:E,MATCH($B1046,data_wkly!$C:$C,0),1)=0,"",INDEX(data_wkly!E:E,MATCH($B1046,data_wkly!$C:$C,0),1)),"")</f>
        <v/>
      </c>
      <c r="E1046" s="21" t="str">
        <f>IF(C1046="","",IFERROR(INDEX(data_wkly!F:F,MATCH($B1046,data_wkly!$C:$C,0),1),""))</f>
        <v/>
      </c>
      <c r="F1046" s="21" t="str">
        <f>IF(E1046="","",IFERROR(IF(INDEX(data_wkly!G:G,MATCH($B1046,data_wkly!$C:$C,0),1)=0,"",INDEX(data_wkly!G:G,MATCH($B1046,data_wkly!$C:$C,0),1)),""))</f>
        <v/>
      </c>
      <c r="G1046" s="21" t="str">
        <f>IFERROR(IF(INDEX(data_wkly!H:H,MATCH($B1046,data_wkly!$C:$C,0),1)=0,"",INDEX(data_wkly!H:H,MATCH($B1046,data_wkly!$C:$C,0),1)),"")</f>
        <v/>
      </c>
      <c r="H1046" s="21" t="str">
        <f>IF(C1046="","",IFERROR(INDEX(data_wkly!I:I,MATCH($B1046,data_wkly!$C:$C,0),1),""))</f>
        <v/>
      </c>
      <c r="I1046" s="21" t="str">
        <f>IF(H1046="","",IFERROR(IF(INDEX(data_wkly!J:J,MATCH($B1046,data_wkly!$C:$C,0),1)=0,"",INDEX(data_wkly!J:J,MATCH($B1046,data_wkly!$C:$C,0),1)),""))</f>
        <v/>
      </c>
      <c r="J1046" s="21" t="str">
        <f>IFERROR(IF(INDEX(data_wkly!K:K,MATCH($B1046,data_wkly!$C:$C,0),1)=0,"",INDEX(data_wkly!K:K,MATCH($B1046,data_wkly!$C:$C,0),1)),"")</f>
        <v/>
      </c>
      <c r="K1046" s="86" t="str">
        <f>IFERROR(IF(INDEX(data_wkly!L:L,MATCH($B1046,data_wkly!$C:$C,0),1)=0,"",INDEX(data_wkly!L:L,MATCH($B1046,data_wkly!$C:$C,0),1)),"")</f>
        <v/>
      </c>
      <c r="L1046" s="156"/>
      <c r="M1046" s="155" t="str">
        <f>IFERROR(IF(INDEX(data_wkly!M:M,MATCH($B1046,data_wkly!$C:$C,0),1)=0,"",INDEX(data_wkly!M:M,MATCH($B1046,data_wkly!$C:$C,0),1)),"")</f>
        <v/>
      </c>
      <c r="N1046" s="21" t="str">
        <f>IFERROR(IF(INDEX(data_wkly!N:N,MATCH($B1046,data_wkly!$C:$C,0),1)=0,"",INDEX(data_wkly!N:N,MATCH($B1046,data_wkly!$C:$C,0),1)),"")</f>
        <v/>
      </c>
      <c r="O1046" s="21" t="str">
        <f>IF(M1046="","",IFERROR(INDEX(data_wkly!O:O,MATCH($B1046,data_wkly!$C:$C,0),1),""))</f>
        <v/>
      </c>
      <c r="P1046" s="21" t="str">
        <f>IF(M1046="","",IFERROR(IF(INDEX(data_wkly!P:P,MATCH($B1046,data_wkly!$C:$C,0),1)=0,"",INDEX(data_wkly!P:P,MATCH($B1046,data_wkly!$C:$C,0),1)),""))</f>
        <v/>
      </c>
      <c r="Q1046" s="21" t="str">
        <f>IFERROR(IF(INDEX(data_wkly!Q:Q,MATCH($B1046,data_wkly!$C:$C,0),1)=0,"",INDEX(data_wkly!Q:Q,MATCH($B1046,data_wkly!$C:$C,0),1)),"")</f>
        <v/>
      </c>
      <c r="R1046" s="21" t="str">
        <f>IF(M1046="","",IFERROR(INDEX(data_wkly!R:R,MATCH($B1046,data_wkly!$C:$C,0),1),""))</f>
        <v/>
      </c>
      <c r="S1046" s="21" t="str">
        <f>IF(M1046="","",IFERROR(IF(INDEX(data_wkly!S:S,MATCH($B1046,data_wkly!$C:$C,0),1)=0,"",INDEX(data_wkly!S:S,MATCH($B1046,data_wkly!$C:$C,0),1)),""))</f>
        <v/>
      </c>
      <c r="T1046" s="21" t="str">
        <f>IFERROR(IF(INDEX(data_wkly!T:T,MATCH($B1046,data_wkly!$C:$C,0),1)=0,"",INDEX(data_wkly!T:T,MATCH($B1046,data_wkly!$C:$C,0),1)),"")</f>
        <v/>
      </c>
      <c r="U1046" s="86" t="str">
        <f>IFERROR(IF(INDEX(data_wkly!U:U,MATCH($B1046,data_wkly!$C:$C,0),1)=0,"",INDEX(data_wkly!U:U,MATCH($B1046,data_wkly!$C:$C,0),1)),"")</f>
        <v/>
      </c>
      <c r="V1046" s="157" t="str">
        <f t="shared" si="99"/>
        <v/>
      </c>
      <c r="W1046" s="152" t="str">
        <f>IFERROR(IF(INDEX(data_wkly!W:W,MATCH($B1046,data_wkly!$C:$C,0),1)=0,"",INDEX(data_wkly!W:W,MATCH($B1046,data_wkly!$C:$C,0),1)),"")</f>
        <v/>
      </c>
      <c r="X1046" s="21" t="str">
        <f>IFERROR(IF(INDEX(data_wkly!X:X,MATCH($B1046,data_wkly!$C:$C,0),1)=0,"",INDEX(data_wkly!X:X,MATCH($B1046,data_wkly!$C:$C,0),1)),"")</f>
        <v/>
      </c>
      <c r="Y1046" s="21" t="str">
        <f>IFERROR(IF(INDEX(data_wkly!Y:Y,MATCH($B1046,data_wkly!$C:$C,0),1)=0,"",INDEX(data_wkly!Y:Y,MATCH($B1046,data_wkly!$C:$C,0),1)),"")</f>
        <v/>
      </c>
      <c r="Z1046" s="21" t="str">
        <f>IFERROR(IF(INDEX(data_wkly!Z:Z,MATCH($B1046,data_wkly!$C:$C,0),1)=0,"",INDEX(data_wkly!Z:Z,MATCH($B1046,data_wkly!$C:$C,0),1)),"")</f>
        <v/>
      </c>
      <c r="AA1046" s="152" t="str">
        <f>IFERROR(IF(INDEX(data_wkly!AA:AA,MATCH($B1046,data_wkly!$C:$C,0),1)=0,"",INDEX(data_wkly!AA:AA,MATCH($B1046,data_wkly!$C:$C,0),1)),"")</f>
        <v/>
      </c>
      <c r="AB1046" s="21" t="str">
        <f>IFERROR(IF(INDEX(data_wkly!AB:AB,MATCH($B1046,data_wkly!$C:$C,0),1)=0,"",INDEX(data_wkly!AB:AB,MATCH($B1046,data_wkly!$C:$C,0),1)),"")</f>
        <v/>
      </c>
      <c r="AC1046" s="21" t="str">
        <f>IFERROR(IF(INDEX(data_wkly!AC:AC,MATCH($B1046,data_wkly!$C:$C,0),1)=0,"",INDEX(data_wkly!AC:AC,MATCH($B1046,data_wkly!$C:$C,0),1)),"")</f>
        <v/>
      </c>
      <c r="AD1046" s="21" t="str">
        <f>IFERROR(IF(INDEX(data_wkly!AD:AD,MATCH($B1046,data_wkly!$C:$C,0),1)=0,"",INDEX(data_wkly!AD:AD,MATCH($B1046,data_wkly!$C:$C,0),1)),"")</f>
        <v/>
      </c>
      <c r="AE1046" s="157" t="str">
        <f t="shared" si="98"/>
        <v/>
      </c>
      <c r="AF1046" s="154" t="str">
        <f>IFERROR(IF(INDEX(data_wkly!AF:AF,MATCH($B1046,data_wkly!$C:$C,0),1)=0,"",INDEX(data_wkly!AF:AF,MATCH($B1046,data_wkly!$C:$C,0),1)),"")</f>
        <v/>
      </c>
      <c r="AG1046" s="153" t="str">
        <f>IFERROR(IF(AF1046="","",INDEX(data_wkly!AG:AG,MATCH($B1046,data_wkly!$C:$C,0),1)),"")</f>
        <v/>
      </c>
      <c r="AH1046" s="153" t="str">
        <f>IFERROR(IF(INDEX(data_wkly!AH:AH,MATCH($B1046,data_wkly!$C:$C,0),1)=0,"",INDEX(data_wkly!AH:AH,MATCH($B1046,data_wkly!$C:$C,0),1)),"")</f>
        <v/>
      </c>
      <c r="AI1046" s="153" t="str">
        <f>IFERROR(IF(INDEX(data_wkly!AI:AI,MATCH($B1046,data_wkly!$C:$C,0),1)=0,"",INDEX(data_wkly!AI:AI,MATCH($B1046,data_wkly!$C:$C,0),1)),"")</f>
        <v/>
      </c>
      <c r="AJ1046" s="153" t="str">
        <f>IFERROR(IF(AI1046="","",INDEX(data_wkly!AJ:AJ,MATCH($B1046,data_wkly!$C:$C,0),1)),"")</f>
        <v/>
      </c>
      <c r="AK1046" s="153" t="str">
        <f>IFERROR(IF(INDEX(data_wkly!AK:AK,MATCH($B1046,data_wkly!$C:$C,0),1)=0,"",INDEX(data_wkly!AK:AK,MATCH($B1046,data_wkly!$C:$C,0),1)),"")</f>
        <v/>
      </c>
      <c r="AL1046" s="153" t="str">
        <f>IFERROR(IF(INDEX(data_wkly!AL:AL,MATCH($B1046,data_wkly!$C:$C,0),1)=0,"",INDEX(data_wkly!AL:AL,MATCH($B1046,data_wkly!$C:$C,0),1)),"")</f>
        <v/>
      </c>
      <c r="AM1046" s="183" t="str">
        <f>IFERROR(IF(INDEX(data_wkly!AM:AM,MATCH($B1046,data_wkly!$C:$C,0),1)=0,"",INDEX(data_wkly!AM:AM,MATCH($B1046,data_wkly!$C:$C,0),1)),"")</f>
        <v/>
      </c>
      <c r="AN1046" s="41" t="str">
        <f t="shared" si="97"/>
        <v/>
      </c>
      <c r="AO1046" s="88">
        <f t="shared" si="102"/>
        <v>2</v>
      </c>
    </row>
    <row r="1047" spans="1:41">
      <c r="A1047" s="88" t="str">
        <f t="shared" si="100"/>
        <v/>
      </c>
      <c r="B1047" s="89" t="str">
        <f t="shared" si="101"/>
        <v/>
      </c>
      <c r="C1047" s="155" t="str">
        <f>IFERROR(IF(INDEX(data_wkly!D:D,MATCH($B1047,data_wkly!$C:$C,0),1)=0,"",INDEX(data_wkly!D:D,MATCH($B1047,data_wkly!$C:$C,0),1)),"")</f>
        <v/>
      </c>
      <c r="D1047" s="21" t="str">
        <f>IFERROR(IF(INDEX(data_wkly!E:E,MATCH($B1047,data_wkly!$C:$C,0),1)=0,"",INDEX(data_wkly!E:E,MATCH($B1047,data_wkly!$C:$C,0),1)),"")</f>
        <v/>
      </c>
      <c r="E1047" s="21" t="str">
        <f>IF(C1047="","",IFERROR(INDEX(data_wkly!F:F,MATCH($B1047,data_wkly!$C:$C,0),1),""))</f>
        <v/>
      </c>
      <c r="F1047" s="21" t="str">
        <f>IF(E1047="","",IFERROR(IF(INDEX(data_wkly!G:G,MATCH($B1047,data_wkly!$C:$C,0),1)=0,"",INDEX(data_wkly!G:G,MATCH($B1047,data_wkly!$C:$C,0),1)),""))</f>
        <v/>
      </c>
      <c r="G1047" s="21" t="str">
        <f>IFERROR(IF(INDEX(data_wkly!H:H,MATCH($B1047,data_wkly!$C:$C,0),1)=0,"",INDEX(data_wkly!H:H,MATCH($B1047,data_wkly!$C:$C,0),1)),"")</f>
        <v/>
      </c>
      <c r="H1047" s="21" t="str">
        <f>IF(C1047="","",IFERROR(INDEX(data_wkly!I:I,MATCH($B1047,data_wkly!$C:$C,0),1),""))</f>
        <v/>
      </c>
      <c r="I1047" s="21" t="str">
        <f>IF(H1047="","",IFERROR(IF(INDEX(data_wkly!J:J,MATCH($B1047,data_wkly!$C:$C,0),1)=0,"",INDEX(data_wkly!J:J,MATCH($B1047,data_wkly!$C:$C,0),1)),""))</f>
        <v/>
      </c>
      <c r="J1047" s="21" t="str">
        <f>IFERROR(IF(INDEX(data_wkly!K:K,MATCH($B1047,data_wkly!$C:$C,0),1)=0,"",INDEX(data_wkly!K:K,MATCH($B1047,data_wkly!$C:$C,0),1)),"")</f>
        <v/>
      </c>
      <c r="K1047" s="86" t="str">
        <f>IFERROR(IF(INDEX(data_wkly!L:L,MATCH($B1047,data_wkly!$C:$C,0),1)=0,"",INDEX(data_wkly!L:L,MATCH($B1047,data_wkly!$C:$C,0),1)),"")</f>
        <v/>
      </c>
      <c r="L1047" s="156"/>
      <c r="M1047" s="155" t="str">
        <f>IFERROR(IF(INDEX(data_wkly!M:M,MATCH($B1047,data_wkly!$C:$C,0),1)=0,"",INDEX(data_wkly!M:M,MATCH($B1047,data_wkly!$C:$C,0),1)),"")</f>
        <v/>
      </c>
      <c r="N1047" s="21" t="str">
        <f>IFERROR(IF(INDEX(data_wkly!N:N,MATCH($B1047,data_wkly!$C:$C,0),1)=0,"",INDEX(data_wkly!N:N,MATCH($B1047,data_wkly!$C:$C,0),1)),"")</f>
        <v/>
      </c>
      <c r="O1047" s="21" t="str">
        <f>IF(M1047="","",IFERROR(INDEX(data_wkly!O:O,MATCH($B1047,data_wkly!$C:$C,0),1),""))</f>
        <v/>
      </c>
      <c r="P1047" s="21" t="str">
        <f>IF(M1047="","",IFERROR(IF(INDEX(data_wkly!P:P,MATCH($B1047,data_wkly!$C:$C,0),1)=0,"",INDEX(data_wkly!P:P,MATCH($B1047,data_wkly!$C:$C,0),1)),""))</f>
        <v/>
      </c>
      <c r="Q1047" s="21" t="str">
        <f>IFERROR(IF(INDEX(data_wkly!Q:Q,MATCH($B1047,data_wkly!$C:$C,0),1)=0,"",INDEX(data_wkly!Q:Q,MATCH($B1047,data_wkly!$C:$C,0),1)),"")</f>
        <v/>
      </c>
      <c r="R1047" s="21" t="str">
        <f>IF(M1047="","",IFERROR(INDEX(data_wkly!R:R,MATCH($B1047,data_wkly!$C:$C,0),1),""))</f>
        <v/>
      </c>
      <c r="S1047" s="21" t="str">
        <f>IF(M1047="","",IFERROR(IF(INDEX(data_wkly!S:S,MATCH($B1047,data_wkly!$C:$C,0),1)=0,"",INDEX(data_wkly!S:S,MATCH($B1047,data_wkly!$C:$C,0),1)),""))</f>
        <v/>
      </c>
      <c r="T1047" s="21" t="str">
        <f>IFERROR(IF(INDEX(data_wkly!T:T,MATCH($B1047,data_wkly!$C:$C,0),1)=0,"",INDEX(data_wkly!T:T,MATCH($B1047,data_wkly!$C:$C,0),1)),"")</f>
        <v/>
      </c>
      <c r="U1047" s="86" t="str">
        <f>IFERROR(IF(INDEX(data_wkly!U:U,MATCH($B1047,data_wkly!$C:$C,0),1)=0,"",INDEX(data_wkly!U:U,MATCH($B1047,data_wkly!$C:$C,0),1)),"")</f>
        <v/>
      </c>
      <c r="V1047" s="157" t="str">
        <f t="shared" si="99"/>
        <v/>
      </c>
      <c r="W1047" s="152" t="str">
        <f>IFERROR(IF(INDEX(data_wkly!W:W,MATCH($B1047,data_wkly!$C:$C,0),1)=0,"",INDEX(data_wkly!W:W,MATCH($B1047,data_wkly!$C:$C,0),1)),"")</f>
        <v/>
      </c>
      <c r="X1047" s="21" t="str">
        <f>IFERROR(IF(INDEX(data_wkly!X:X,MATCH($B1047,data_wkly!$C:$C,0),1)=0,"",INDEX(data_wkly!X:X,MATCH($B1047,data_wkly!$C:$C,0),1)),"")</f>
        <v/>
      </c>
      <c r="Y1047" s="21" t="str">
        <f>IFERROR(IF(INDEX(data_wkly!Y:Y,MATCH($B1047,data_wkly!$C:$C,0),1)=0,"",INDEX(data_wkly!Y:Y,MATCH($B1047,data_wkly!$C:$C,0),1)),"")</f>
        <v/>
      </c>
      <c r="Z1047" s="21" t="str">
        <f>IFERROR(IF(INDEX(data_wkly!Z:Z,MATCH($B1047,data_wkly!$C:$C,0),1)=0,"",INDEX(data_wkly!Z:Z,MATCH($B1047,data_wkly!$C:$C,0),1)),"")</f>
        <v/>
      </c>
      <c r="AA1047" s="152" t="str">
        <f>IFERROR(IF(INDEX(data_wkly!AA:AA,MATCH($B1047,data_wkly!$C:$C,0),1)=0,"",INDEX(data_wkly!AA:AA,MATCH($B1047,data_wkly!$C:$C,0),1)),"")</f>
        <v/>
      </c>
      <c r="AB1047" s="21" t="str">
        <f>IFERROR(IF(INDEX(data_wkly!AB:AB,MATCH($B1047,data_wkly!$C:$C,0),1)=0,"",INDEX(data_wkly!AB:AB,MATCH($B1047,data_wkly!$C:$C,0),1)),"")</f>
        <v/>
      </c>
      <c r="AC1047" s="21" t="str">
        <f>IFERROR(IF(INDEX(data_wkly!AC:AC,MATCH($B1047,data_wkly!$C:$C,0),1)=0,"",INDEX(data_wkly!AC:AC,MATCH($B1047,data_wkly!$C:$C,0),1)),"")</f>
        <v/>
      </c>
      <c r="AD1047" s="21" t="str">
        <f>IFERROR(IF(INDEX(data_wkly!AD:AD,MATCH($B1047,data_wkly!$C:$C,0),1)=0,"",INDEX(data_wkly!AD:AD,MATCH($B1047,data_wkly!$C:$C,0),1)),"")</f>
        <v/>
      </c>
      <c r="AE1047" s="157" t="str">
        <f t="shared" si="98"/>
        <v/>
      </c>
      <c r="AF1047" s="154" t="str">
        <f>IFERROR(IF(INDEX(data_wkly!AF:AF,MATCH($B1047,data_wkly!$C:$C,0),1)=0,"",INDEX(data_wkly!AF:AF,MATCH($B1047,data_wkly!$C:$C,0),1)),"")</f>
        <v/>
      </c>
      <c r="AG1047" s="153" t="str">
        <f>IFERROR(IF(AF1047="","",INDEX(data_wkly!AG:AG,MATCH($B1047,data_wkly!$C:$C,0),1)),"")</f>
        <v/>
      </c>
      <c r="AH1047" s="153" t="str">
        <f>IFERROR(IF(INDEX(data_wkly!AH:AH,MATCH($B1047,data_wkly!$C:$C,0),1)=0,"",INDEX(data_wkly!AH:AH,MATCH($B1047,data_wkly!$C:$C,0),1)),"")</f>
        <v/>
      </c>
      <c r="AI1047" s="153" t="str">
        <f>IFERROR(IF(INDEX(data_wkly!AI:AI,MATCH($B1047,data_wkly!$C:$C,0),1)=0,"",INDEX(data_wkly!AI:AI,MATCH($B1047,data_wkly!$C:$C,0),1)),"")</f>
        <v/>
      </c>
      <c r="AJ1047" s="153" t="str">
        <f>IFERROR(IF(AI1047="","",INDEX(data_wkly!AJ:AJ,MATCH($B1047,data_wkly!$C:$C,0),1)),"")</f>
        <v/>
      </c>
      <c r="AK1047" s="153" t="str">
        <f>IFERROR(IF(INDEX(data_wkly!AK:AK,MATCH($B1047,data_wkly!$C:$C,0),1)=0,"",INDEX(data_wkly!AK:AK,MATCH($B1047,data_wkly!$C:$C,0),1)),"")</f>
        <v/>
      </c>
      <c r="AL1047" s="153" t="str">
        <f>IFERROR(IF(INDEX(data_wkly!AL:AL,MATCH($B1047,data_wkly!$C:$C,0),1)=0,"",INDEX(data_wkly!AL:AL,MATCH($B1047,data_wkly!$C:$C,0),1)),"")</f>
        <v/>
      </c>
      <c r="AM1047" s="183" t="str">
        <f>IFERROR(IF(INDEX(data_wkly!AM:AM,MATCH($B1047,data_wkly!$C:$C,0),1)=0,"",INDEX(data_wkly!AM:AM,MATCH($B1047,data_wkly!$C:$C,0),1)),"")</f>
        <v/>
      </c>
      <c r="AN1047" s="41" t="str">
        <f t="shared" si="97"/>
        <v/>
      </c>
      <c r="AO1047" s="88">
        <f t="shared" si="102"/>
        <v>1</v>
      </c>
    </row>
    <row r="1048" spans="1:41">
      <c r="A1048" s="88" t="str">
        <f t="shared" si="100"/>
        <v/>
      </c>
      <c r="B1048" s="89" t="str">
        <f t="shared" si="101"/>
        <v/>
      </c>
      <c r="C1048" s="155" t="str">
        <f>IFERROR(IF(INDEX(data_wkly!D:D,MATCH($B1048,data_wkly!$C:$C,0),1)=0,"",INDEX(data_wkly!D:D,MATCH($B1048,data_wkly!$C:$C,0),1)),"")</f>
        <v/>
      </c>
      <c r="D1048" s="21" t="str">
        <f>IFERROR(IF(INDEX(data_wkly!E:E,MATCH($B1048,data_wkly!$C:$C,0),1)=0,"",INDEX(data_wkly!E:E,MATCH($B1048,data_wkly!$C:$C,0),1)),"")</f>
        <v/>
      </c>
      <c r="E1048" s="21" t="str">
        <f>IF(C1048="","",IFERROR(INDEX(data_wkly!F:F,MATCH($B1048,data_wkly!$C:$C,0),1),""))</f>
        <v/>
      </c>
      <c r="F1048" s="21" t="str">
        <f>IF(E1048="","",IFERROR(IF(INDEX(data_wkly!G:G,MATCH($B1048,data_wkly!$C:$C,0),1)=0,"",INDEX(data_wkly!G:G,MATCH($B1048,data_wkly!$C:$C,0),1)),""))</f>
        <v/>
      </c>
      <c r="G1048" s="21" t="str">
        <f>IFERROR(IF(INDEX(data_wkly!H:H,MATCH($B1048,data_wkly!$C:$C,0),1)=0,"",INDEX(data_wkly!H:H,MATCH($B1048,data_wkly!$C:$C,0),1)),"")</f>
        <v/>
      </c>
      <c r="H1048" s="21" t="str">
        <f>IF(C1048="","",IFERROR(INDEX(data_wkly!I:I,MATCH($B1048,data_wkly!$C:$C,0),1),""))</f>
        <v/>
      </c>
      <c r="I1048" s="21" t="str">
        <f>IF(H1048="","",IFERROR(IF(INDEX(data_wkly!J:J,MATCH($B1048,data_wkly!$C:$C,0),1)=0,"",INDEX(data_wkly!J:J,MATCH($B1048,data_wkly!$C:$C,0),1)),""))</f>
        <v/>
      </c>
      <c r="J1048" s="21" t="str">
        <f>IFERROR(IF(INDEX(data_wkly!K:K,MATCH($B1048,data_wkly!$C:$C,0),1)=0,"",INDEX(data_wkly!K:K,MATCH($B1048,data_wkly!$C:$C,0),1)),"")</f>
        <v/>
      </c>
      <c r="K1048" s="86" t="str">
        <f>IFERROR(IF(INDEX(data_wkly!L:L,MATCH($B1048,data_wkly!$C:$C,0),1)=0,"",INDEX(data_wkly!L:L,MATCH($B1048,data_wkly!$C:$C,0),1)),"")</f>
        <v/>
      </c>
      <c r="L1048" s="156"/>
      <c r="M1048" s="155" t="str">
        <f>IFERROR(IF(INDEX(data_wkly!M:M,MATCH($B1048,data_wkly!$C:$C,0),1)=0,"",INDEX(data_wkly!M:M,MATCH($B1048,data_wkly!$C:$C,0),1)),"")</f>
        <v/>
      </c>
      <c r="N1048" s="21" t="str">
        <f>IFERROR(IF(INDEX(data_wkly!N:N,MATCH($B1048,data_wkly!$C:$C,0),1)=0,"",INDEX(data_wkly!N:N,MATCH($B1048,data_wkly!$C:$C,0),1)),"")</f>
        <v/>
      </c>
      <c r="O1048" s="21" t="str">
        <f>IF(M1048="","",IFERROR(INDEX(data_wkly!O:O,MATCH($B1048,data_wkly!$C:$C,0),1),""))</f>
        <v/>
      </c>
      <c r="P1048" s="21" t="str">
        <f>IF(M1048="","",IFERROR(IF(INDEX(data_wkly!P:P,MATCH($B1048,data_wkly!$C:$C,0),1)=0,"",INDEX(data_wkly!P:P,MATCH($B1048,data_wkly!$C:$C,0),1)),""))</f>
        <v/>
      </c>
      <c r="Q1048" s="21" t="str">
        <f>IFERROR(IF(INDEX(data_wkly!Q:Q,MATCH($B1048,data_wkly!$C:$C,0),1)=0,"",INDEX(data_wkly!Q:Q,MATCH($B1048,data_wkly!$C:$C,0),1)),"")</f>
        <v/>
      </c>
      <c r="R1048" s="21" t="str">
        <f>IF(M1048="","",IFERROR(INDEX(data_wkly!R:R,MATCH($B1048,data_wkly!$C:$C,0),1),""))</f>
        <v/>
      </c>
      <c r="S1048" s="21" t="str">
        <f>IF(M1048="","",IFERROR(IF(INDEX(data_wkly!S:S,MATCH($B1048,data_wkly!$C:$C,0),1)=0,"",INDEX(data_wkly!S:S,MATCH($B1048,data_wkly!$C:$C,0),1)),""))</f>
        <v/>
      </c>
      <c r="T1048" s="21" t="str">
        <f>IFERROR(IF(INDEX(data_wkly!T:T,MATCH($B1048,data_wkly!$C:$C,0),1)=0,"",INDEX(data_wkly!T:T,MATCH($B1048,data_wkly!$C:$C,0),1)),"")</f>
        <v/>
      </c>
      <c r="U1048" s="86" t="str">
        <f>IFERROR(IF(INDEX(data_wkly!U:U,MATCH($B1048,data_wkly!$C:$C,0),1)=0,"",INDEX(data_wkly!U:U,MATCH($B1048,data_wkly!$C:$C,0),1)),"")</f>
        <v/>
      </c>
      <c r="V1048" s="157" t="str">
        <f t="shared" si="99"/>
        <v/>
      </c>
      <c r="W1048" s="152" t="str">
        <f>IFERROR(IF(INDEX(data_wkly!W:W,MATCH($B1048,data_wkly!$C:$C,0),1)=0,"",INDEX(data_wkly!W:W,MATCH($B1048,data_wkly!$C:$C,0),1)),"")</f>
        <v/>
      </c>
      <c r="X1048" s="21" t="str">
        <f>IFERROR(IF(INDEX(data_wkly!X:X,MATCH($B1048,data_wkly!$C:$C,0),1)=0,"",INDEX(data_wkly!X:X,MATCH($B1048,data_wkly!$C:$C,0),1)),"")</f>
        <v/>
      </c>
      <c r="Y1048" s="21" t="str">
        <f>IFERROR(IF(INDEX(data_wkly!Y:Y,MATCH($B1048,data_wkly!$C:$C,0),1)=0,"",INDEX(data_wkly!Y:Y,MATCH($B1048,data_wkly!$C:$C,0),1)),"")</f>
        <v/>
      </c>
      <c r="Z1048" s="21" t="str">
        <f>IFERROR(IF(INDEX(data_wkly!Z:Z,MATCH($B1048,data_wkly!$C:$C,0),1)=0,"",INDEX(data_wkly!Z:Z,MATCH($B1048,data_wkly!$C:$C,0),1)),"")</f>
        <v/>
      </c>
      <c r="AA1048" s="152" t="str">
        <f>IFERROR(IF(INDEX(data_wkly!AA:AA,MATCH($B1048,data_wkly!$C:$C,0),1)=0,"",INDEX(data_wkly!AA:AA,MATCH($B1048,data_wkly!$C:$C,0),1)),"")</f>
        <v/>
      </c>
      <c r="AB1048" s="21" t="str">
        <f>IFERROR(IF(INDEX(data_wkly!AB:AB,MATCH($B1048,data_wkly!$C:$C,0),1)=0,"",INDEX(data_wkly!AB:AB,MATCH($B1048,data_wkly!$C:$C,0),1)),"")</f>
        <v/>
      </c>
      <c r="AC1048" s="21" t="str">
        <f>IFERROR(IF(INDEX(data_wkly!AC:AC,MATCH($B1048,data_wkly!$C:$C,0),1)=0,"",INDEX(data_wkly!AC:AC,MATCH($B1048,data_wkly!$C:$C,0),1)),"")</f>
        <v/>
      </c>
      <c r="AD1048" s="21" t="str">
        <f>IFERROR(IF(INDEX(data_wkly!AD:AD,MATCH($B1048,data_wkly!$C:$C,0),1)=0,"",INDEX(data_wkly!AD:AD,MATCH($B1048,data_wkly!$C:$C,0),1)),"")</f>
        <v/>
      </c>
      <c r="AE1048" s="157" t="str">
        <f t="shared" si="98"/>
        <v/>
      </c>
      <c r="AF1048" s="154" t="str">
        <f>IFERROR(IF(INDEX(data_wkly!AF:AF,MATCH($B1048,data_wkly!$C:$C,0),1)=0,"",INDEX(data_wkly!AF:AF,MATCH($B1048,data_wkly!$C:$C,0),1)),"")</f>
        <v/>
      </c>
      <c r="AG1048" s="153" t="str">
        <f>IFERROR(IF(AF1048="","",INDEX(data_wkly!AG:AG,MATCH($B1048,data_wkly!$C:$C,0),1)),"")</f>
        <v/>
      </c>
      <c r="AH1048" s="153" t="str">
        <f>IFERROR(IF(INDEX(data_wkly!AH:AH,MATCH($B1048,data_wkly!$C:$C,0),1)=0,"",INDEX(data_wkly!AH:AH,MATCH($B1048,data_wkly!$C:$C,0),1)),"")</f>
        <v/>
      </c>
      <c r="AI1048" s="153" t="str">
        <f>IFERROR(IF(INDEX(data_wkly!AI:AI,MATCH($B1048,data_wkly!$C:$C,0),1)=0,"",INDEX(data_wkly!AI:AI,MATCH($B1048,data_wkly!$C:$C,0),1)),"")</f>
        <v/>
      </c>
      <c r="AJ1048" s="153" t="str">
        <f>IFERROR(IF(AI1048="","",INDEX(data_wkly!AJ:AJ,MATCH($B1048,data_wkly!$C:$C,0),1)),"")</f>
        <v/>
      </c>
      <c r="AK1048" s="153" t="str">
        <f>IFERROR(IF(INDEX(data_wkly!AK:AK,MATCH($B1048,data_wkly!$C:$C,0),1)=0,"",INDEX(data_wkly!AK:AK,MATCH($B1048,data_wkly!$C:$C,0),1)),"")</f>
        <v/>
      </c>
      <c r="AL1048" s="153" t="str">
        <f>IFERROR(IF(INDEX(data_wkly!AL:AL,MATCH($B1048,data_wkly!$C:$C,0),1)=0,"",INDEX(data_wkly!AL:AL,MATCH($B1048,data_wkly!$C:$C,0),1)),"")</f>
        <v/>
      </c>
      <c r="AM1048" s="183" t="str">
        <f>IFERROR(IF(INDEX(data_wkly!AM:AM,MATCH($B1048,data_wkly!$C:$C,0),1)=0,"",INDEX(data_wkly!AM:AM,MATCH($B1048,data_wkly!$C:$C,0),1)),"")</f>
        <v/>
      </c>
      <c r="AN1048" s="41" t="str">
        <f t="shared" si="97"/>
        <v/>
      </c>
      <c r="AO1048" s="88">
        <f t="shared" si="102"/>
        <v>2</v>
      </c>
    </row>
    <row r="1049" spans="1:41">
      <c r="A1049" s="88" t="str">
        <f t="shared" si="100"/>
        <v/>
      </c>
      <c r="B1049" s="89" t="str">
        <f t="shared" si="101"/>
        <v/>
      </c>
      <c r="C1049" s="155" t="str">
        <f>IFERROR(IF(INDEX(data_wkly!D:D,MATCH($B1049,data_wkly!$C:$C,0),1)=0,"",INDEX(data_wkly!D:D,MATCH($B1049,data_wkly!$C:$C,0),1)),"")</f>
        <v/>
      </c>
      <c r="D1049" s="21" t="str">
        <f>IFERROR(IF(INDEX(data_wkly!E:E,MATCH($B1049,data_wkly!$C:$C,0),1)=0,"",INDEX(data_wkly!E:E,MATCH($B1049,data_wkly!$C:$C,0),1)),"")</f>
        <v/>
      </c>
      <c r="E1049" s="21" t="str">
        <f>IF(C1049="","",IFERROR(INDEX(data_wkly!F:F,MATCH($B1049,data_wkly!$C:$C,0),1),""))</f>
        <v/>
      </c>
      <c r="F1049" s="21" t="str">
        <f>IF(E1049="","",IFERROR(IF(INDEX(data_wkly!G:G,MATCH($B1049,data_wkly!$C:$C,0),1)=0,"",INDEX(data_wkly!G:G,MATCH($B1049,data_wkly!$C:$C,0),1)),""))</f>
        <v/>
      </c>
      <c r="G1049" s="21" t="str">
        <f>IFERROR(IF(INDEX(data_wkly!H:H,MATCH($B1049,data_wkly!$C:$C,0),1)=0,"",INDEX(data_wkly!H:H,MATCH($B1049,data_wkly!$C:$C,0),1)),"")</f>
        <v/>
      </c>
      <c r="H1049" s="21" t="str">
        <f>IF(C1049="","",IFERROR(INDEX(data_wkly!I:I,MATCH($B1049,data_wkly!$C:$C,0),1),""))</f>
        <v/>
      </c>
      <c r="I1049" s="21" t="str">
        <f>IF(H1049="","",IFERROR(IF(INDEX(data_wkly!J:J,MATCH($B1049,data_wkly!$C:$C,0),1)=0,"",INDEX(data_wkly!J:J,MATCH($B1049,data_wkly!$C:$C,0),1)),""))</f>
        <v/>
      </c>
      <c r="J1049" s="21" t="str">
        <f>IFERROR(IF(INDEX(data_wkly!K:K,MATCH($B1049,data_wkly!$C:$C,0),1)=0,"",INDEX(data_wkly!K:K,MATCH($B1049,data_wkly!$C:$C,0),1)),"")</f>
        <v/>
      </c>
      <c r="K1049" s="86" t="str">
        <f>IFERROR(IF(INDEX(data_wkly!L:L,MATCH($B1049,data_wkly!$C:$C,0),1)=0,"",INDEX(data_wkly!L:L,MATCH($B1049,data_wkly!$C:$C,0),1)),"")</f>
        <v/>
      </c>
      <c r="L1049" s="156"/>
      <c r="M1049" s="155" t="str">
        <f>IFERROR(IF(INDEX(data_wkly!M:M,MATCH($B1049,data_wkly!$C:$C,0),1)=0,"",INDEX(data_wkly!M:M,MATCH($B1049,data_wkly!$C:$C,0),1)),"")</f>
        <v/>
      </c>
      <c r="N1049" s="21" t="str">
        <f>IFERROR(IF(INDEX(data_wkly!N:N,MATCH($B1049,data_wkly!$C:$C,0),1)=0,"",INDEX(data_wkly!N:N,MATCH($B1049,data_wkly!$C:$C,0),1)),"")</f>
        <v/>
      </c>
      <c r="O1049" s="21" t="str">
        <f>IF(M1049="","",IFERROR(INDEX(data_wkly!O:O,MATCH($B1049,data_wkly!$C:$C,0),1),""))</f>
        <v/>
      </c>
      <c r="P1049" s="21" t="str">
        <f>IF(M1049="","",IFERROR(IF(INDEX(data_wkly!P:P,MATCH($B1049,data_wkly!$C:$C,0),1)=0,"",INDEX(data_wkly!P:P,MATCH($B1049,data_wkly!$C:$C,0),1)),""))</f>
        <v/>
      </c>
      <c r="Q1049" s="21" t="str">
        <f>IFERROR(IF(INDEX(data_wkly!Q:Q,MATCH($B1049,data_wkly!$C:$C,0),1)=0,"",INDEX(data_wkly!Q:Q,MATCH($B1049,data_wkly!$C:$C,0),1)),"")</f>
        <v/>
      </c>
      <c r="R1049" s="21" t="str">
        <f>IF(M1049="","",IFERROR(INDEX(data_wkly!R:R,MATCH($B1049,data_wkly!$C:$C,0),1),""))</f>
        <v/>
      </c>
      <c r="S1049" s="21" t="str">
        <f>IF(M1049="","",IFERROR(IF(INDEX(data_wkly!S:S,MATCH($B1049,data_wkly!$C:$C,0),1)=0,"",INDEX(data_wkly!S:S,MATCH($B1049,data_wkly!$C:$C,0),1)),""))</f>
        <v/>
      </c>
      <c r="T1049" s="21" t="str">
        <f>IFERROR(IF(INDEX(data_wkly!T:T,MATCH($B1049,data_wkly!$C:$C,0),1)=0,"",INDEX(data_wkly!T:T,MATCH($B1049,data_wkly!$C:$C,0),1)),"")</f>
        <v/>
      </c>
      <c r="U1049" s="86" t="str">
        <f>IFERROR(IF(INDEX(data_wkly!U:U,MATCH($B1049,data_wkly!$C:$C,0),1)=0,"",INDEX(data_wkly!U:U,MATCH($B1049,data_wkly!$C:$C,0),1)),"")</f>
        <v/>
      </c>
      <c r="V1049" s="157" t="str">
        <f t="shared" si="99"/>
        <v/>
      </c>
      <c r="W1049" s="152" t="str">
        <f>IFERROR(IF(INDEX(data_wkly!W:W,MATCH($B1049,data_wkly!$C:$C,0),1)=0,"",INDEX(data_wkly!W:W,MATCH($B1049,data_wkly!$C:$C,0),1)),"")</f>
        <v/>
      </c>
      <c r="X1049" s="21" t="str">
        <f>IFERROR(IF(INDEX(data_wkly!X:X,MATCH($B1049,data_wkly!$C:$C,0),1)=0,"",INDEX(data_wkly!X:X,MATCH($B1049,data_wkly!$C:$C,0),1)),"")</f>
        <v/>
      </c>
      <c r="Y1049" s="21" t="str">
        <f>IFERROR(IF(INDEX(data_wkly!Y:Y,MATCH($B1049,data_wkly!$C:$C,0),1)=0,"",INDEX(data_wkly!Y:Y,MATCH($B1049,data_wkly!$C:$C,0),1)),"")</f>
        <v/>
      </c>
      <c r="Z1049" s="21" t="str">
        <f>IFERROR(IF(INDEX(data_wkly!Z:Z,MATCH($B1049,data_wkly!$C:$C,0),1)=0,"",INDEX(data_wkly!Z:Z,MATCH($B1049,data_wkly!$C:$C,0),1)),"")</f>
        <v/>
      </c>
      <c r="AA1049" s="152" t="str">
        <f>IFERROR(IF(INDEX(data_wkly!AA:AA,MATCH($B1049,data_wkly!$C:$C,0),1)=0,"",INDEX(data_wkly!AA:AA,MATCH($B1049,data_wkly!$C:$C,0),1)),"")</f>
        <v/>
      </c>
      <c r="AB1049" s="21" t="str">
        <f>IFERROR(IF(INDEX(data_wkly!AB:AB,MATCH($B1049,data_wkly!$C:$C,0),1)=0,"",INDEX(data_wkly!AB:AB,MATCH($B1049,data_wkly!$C:$C,0),1)),"")</f>
        <v/>
      </c>
      <c r="AC1049" s="21" t="str">
        <f>IFERROR(IF(INDEX(data_wkly!AC:AC,MATCH($B1049,data_wkly!$C:$C,0),1)=0,"",INDEX(data_wkly!AC:AC,MATCH($B1049,data_wkly!$C:$C,0),1)),"")</f>
        <v/>
      </c>
      <c r="AD1049" s="21" t="str">
        <f>IFERROR(IF(INDEX(data_wkly!AD:AD,MATCH($B1049,data_wkly!$C:$C,0),1)=0,"",INDEX(data_wkly!AD:AD,MATCH($B1049,data_wkly!$C:$C,0),1)),"")</f>
        <v/>
      </c>
      <c r="AE1049" s="157" t="str">
        <f t="shared" si="98"/>
        <v/>
      </c>
      <c r="AF1049" s="154" t="str">
        <f>IFERROR(IF(INDEX(data_wkly!AF:AF,MATCH($B1049,data_wkly!$C:$C,0),1)=0,"",INDEX(data_wkly!AF:AF,MATCH($B1049,data_wkly!$C:$C,0),1)),"")</f>
        <v/>
      </c>
      <c r="AG1049" s="153" t="str">
        <f>IFERROR(IF(AF1049="","",INDEX(data_wkly!AG:AG,MATCH($B1049,data_wkly!$C:$C,0),1)),"")</f>
        <v/>
      </c>
      <c r="AH1049" s="153" t="str">
        <f>IFERROR(IF(INDEX(data_wkly!AH:AH,MATCH($B1049,data_wkly!$C:$C,0),1)=0,"",INDEX(data_wkly!AH:AH,MATCH($B1049,data_wkly!$C:$C,0),1)),"")</f>
        <v/>
      </c>
      <c r="AI1049" s="153" t="str">
        <f>IFERROR(IF(INDEX(data_wkly!AI:AI,MATCH($B1049,data_wkly!$C:$C,0),1)=0,"",INDEX(data_wkly!AI:AI,MATCH($B1049,data_wkly!$C:$C,0),1)),"")</f>
        <v/>
      </c>
      <c r="AJ1049" s="153" t="str">
        <f>IFERROR(IF(AI1049="","",INDEX(data_wkly!AJ:AJ,MATCH($B1049,data_wkly!$C:$C,0),1)),"")</f>
        <v/>
      </c>
      <c r="AK1049" s="153" t="str">
        <f>IFERROR(IF(INDEX(data_wkly!AK:AK,MATCH($B1049,data_wkly!$C:$C,0),1)=0,"",INDEX(data_wkly!AK:AK,MATCH($B1049,data_wkly!$C:$C,0),1)),"")</f>
        <v/>
      </c>
      <c r="AL1049" s="153" t="str">
        <f>IFERROR(IF(INDEX(data_wkly!AL:AL,MATCH($B1049,data_wkly!$C:$C,0),1)=0,"",INDEX(data_wkly!AL:AL,MATCH($B1049,data_wkly!$C:$C,0),1)),"")</f>
        <v/>
      </c>
      <c r="AM1049" s="183" t="str">
        <f>IFERROR(IF(INDEX(data_wkly!AM:AM,MATCH($B1049,data_wkly!$C:$C,0),1)=0,"",INDEX(data_wkly!AM:AM,MATCH($B1049,data_wkly!$C:$C,0),1)),"")</f>
        <v/>
      </c>
      <c r="AN1049" s="41" t="str">
        <f t="shared" si="97"/>
        <v/>
      </c>
      <c r="AO1049" s="88">
        <f t="shared" si="102"/>
        <v>1</v>
      </c>
    </row>
    <row r="1050" spans="1:41">
      <c r="A1050" s="88" t="str">
        <f t="shared" si="100"/>
        <v/>
      </c>
      <c r="B1050" s="89" t="str">
        <f t="shared" si="101"/>
        <v/>
      </c>
      <c r="C1050" s="155" t="str">
        <f>IFERROR(IF(INDEX(data_wkly!D:D,MATCH($B1050,data_wkly!$C:$C,0),1)=0,"",INDEX(data_wkly!D:D,MATCH($B1050,data_wkly!$C:$C,0),1)),"")</f>
        <v/>
      </c>
      <c r="D1050" s="21" t="str">
        <f>IFERROR(IF(INDEX(data_wkly!E:E,MATCH($B1050,data_wkly!$C:$C,0),1)=0,"",INDEX(data_wkly!E:E,MATCH($B1050,data_wkly!$C:$C,0),1)),"")</f>
        <v/>
      </c>
      <c r="E1050" s="21" t="str">
        <f>IF(C1050="","",IFERROR(INDEX(data_wkly!F:F,MATCH($B1050,data_wkly!$C:$C,0),1),""))</f>
        <v/>
      </c>
      <c r="F1050" s="21" t="str">
        <f>IF(E1050="","",IFERROR(IF(INDEX(data_wkly!G:G,MATCH($B1050,data_wkly!$C:$C,0),1)=0,"",INDEX(data_wkly!G:G,MATCH($B1050,data_wkly!$C:$C,0),1)),""))</f>
        <v/>
      </c>
      <c r="G1050" s="21" t="str">
        <f>IFERROR(IF(INDEX(data_wkly!H:H,MATCH($B1050,data_wkly!$C:$C,0),1)=0,"",INDEX(data_wkly!H:H,MATCH($B1050,data_wkly!$C:$C,0),1)),"")</f>
        <v/>
      </c>
      <c r="H1050" s="21" t="str">
        <f>IF(C1050="","",IFERROR(INDEX(data_wkly!I:I,MATCH($B1050,data_wkly!$C:$C,0),1),""))</f>
        <v/>
      </c>
      <c r="I1050" s="21" t="str">
        <f>IF(H1050="","",IFERROR(IF(INDEX(data_wkly!J:J,MATCH($B1050,data_wkly!$C:$C,0),1)=0,"",INDEX(data_wkly!J:J,MATCH($B1050,data_wkly!$C:$C,0),1)),""))</f>
        <v/>
      </c>
      <c r="J1050" s="21" t="str">
        <f>IFERROR(IF(INDEX(data_wkly!K:K,MATCH($B1050,data_wkly!$C:$C,0),1)=0,"",INDEX(data_wkly!K:K,MATCH($B1050,data_wkly!$C:$C,0),1)),"")</f>
        <v/>
      </c>
      <c r="K1050" s="86" t="str">
        <f>IFERROR(IF(INDEX(data_wkly!L:L,MATCH($B1050,data_wkly!$C:$C,0),1)=0,"",INDEX(data_wkly!L:L,MATCH($B1050,data_wkly!$C:$C,0),1)),"")</f>
        <v/>
      </c>
      <c r="L1050" s="156"/>
      <c r="M1050" s="155" t="str">
        <f>IFERROR(IF(INDEX(data_wkly!M:M,MATCH($B1050,data_wkly!$C:$C,0),1)=0,"",INDEX(data_wkly!M:M,MATCH($B1050,data_wkly!$C:$C,0),1)),"")</f>
        <v/>
      </c>
      <c r="N1050" s="21" t="str">
        <f>IFERROR(IF(INDEX(data_wkly!N:N,MATCH($B1050,data_wkly!$C:$C,0),1)=0,"",INDEX(data_wkly!N:N,MATCH($B1050,data_wkly!$C:$C,0),1)),"")</f>
        <v/>
      </c>
      <c r="O1050" s="21" t="str">
        <f>IF(M1050="","",IFERROR(INDEX(data_wkly!O:O,MATCH($B1050,data_wkly!$C:$C,0),1),""))</f>
        <v/>
      </c>
      <c r="P1050" s="21" t="str">
        <f>IF(M1050="","",IFERROR(IF(INDEX(data_wkly!P:P,MATCH($B1050,data_wkly!$C:$C,0),1)=0,"",INDEX(data_wkly!P:P,MATCH($B1050,data_wkly!$C:$C,0),1)),""))</f>
        <v/>
      </c>
      <c r="Q1050" s="21" t="str">
        <f>IFERROR(IF(INDEX(data_wkly!Q:Q,MATCH($B1050,data_wkly!$C:$C,0),1)=0,"",INDEX(data_wkly!Q:Q,MATCH($B1050,data_wkly!$C:$C,0),1)),"")</f>
        <v/>
      </c>
      <c r="R1050" s="21" t="str">
        <f>IF(M1050="","",IFERROR(INDEX(data_wkly!R:R,MATCH($B1050,data_wkly!$C:$C,0),1),""))</f>
        <v/>
      </c>
      <c r="S1050" s="21" t="str">
        <f>IF(M1050="","",IFERROR(IF(INDEX(data_wkly!S:S,MATCH($B1050,data_wkly!$C:$C,0),1)=0,"",INDEX(data_wkly!S:S,MATCH($B1050,data_wkly!$C:$C,0),1)),""))</f>
        <v/>
      </c>
      <c r="T1050" s="21" t="str">
        <f>IFERROR(IF(INDEX(data_wkly!T:T,MATCH($B1050,data_wkly!$C:$C,0),1)=0,"",INDEX(data_wkly!T:T,MATCH($B1050,data_wkly!$C:$C,0),1)),"")</f>
        <v/>
      </c>
      <c r="U1050" s="86" t="str">
        <f>IFERROR(IF(INDEX(data_wkly!U:U,MATCH($B1050,data_wkly!$C:$C,0),1)=0,"",INDEX(data_wkly!U:U,MATCH($B1050,data_wkly!$C:$C,0),1)),"")</f>
        <v/>
      </c>
      <c r="V1050" s="157" t="str">
        <f t="shared" si="99"/>
        <v/>
      </c>
      <c r="W1050" s="152" t="str">
        <f>IFERROR(IF(INDEX(data_wkly!W:W,MATCH($B1050,data_wkly!$C:$C,0),1)=0,"",INDEX(data_wkly!W:W,MATCH($B1050,data_wkly!$C:$C,0),1)),"")</f>
        <v/>
      </c>
      <c r="X1050" s="21" t="str">
        <f>IFERROR(IF(INDEX(data_wkly!X:X,MATCH($B1050,data_wkly!$C:$C,0),1)=0,"",INDEX(data_wkly!X:X,MATCH($B1050,data_wkly!$C:$C,0),1)),"")</f>
        <v/>
      </c>
      <c r="Y1050" s="21" t="str">
        <f>IFERROR(IF(INDEX(data_wkly!Y:Y,MATCH($B1050,data_wkly!$C:$C,0),1)=0,"",INDEX(data_wkly!Y:Y,MATCH($B1050,data_wkly!$C:$C,0),1)),"")</f>
        <v/>
      </c>
      <c r="Z1050" s="21" t="str">
        <f>IFERROR(IF(INDEX(data_wkly!Z:Z,MATCH($B1050,data_wkly!$C:$C,0),1)=0,"",INDEX(data_wkly!Z:Z,MATCH($B1050,data_wkly!$C:$C,0),1)),"")</f>
        <v/>
      </c>
      <c r="AA1050" s="152" t="str">
        <f>IFERROR(IF(INDEX(data_wkly!AA:AA,MATCH($B1050,data_wkly!$C:$C,0),1)=0,"",INDEX(data_wkly!AA:AA,MATCH($B1050,data_wkly!$C:$C,0),1)),"")</f>
        <v/>
      </c>
      <c r="AB1050" s="21" t="str">
        <f>IFERROR(IF(INDEX(data_wkly!AB:AB,MATCH($B1050,data_wkly!$C:$C,0),1)=0,"",INDEX(data_wkly!AB:AB,MATCH($B1050,data_wkly!$C:$C,0),1)),"")</f>
        <v/>
      </c>
      <c r="AC1050" s="21" t="str">
        <f>IFERROR(IF(INDEX(data_wkly!AC:AC,MATCH($B1050,data_wkly!$C:$C,0),1)=0,"",INDEX(data_wkly!AC:AC,MATCH($B1050,data_wkly!$C:$C,0),1)),"")</f>
        <v/>
      </c>
      <c r="AD1050" s="21" t="str">
        <f>IFERROR(IF(INDEX(data_wkly!AD:AD,MATCH($B1050,data_wkly!$C:$C,0),1)=0,"",INDEX(data_wkly!AD:AD,MATCH($B1050,data_wkly!$C:$C,0),1)),"")</f>
        <v/>
      </c>
      <c r="AE1050" s="157" t="str">
        <f t="shared" si="98"/>
        <v/>
      </c>
      <c r="AF1050" s="154" t="str">
        <f>IFERROR(IF(INDEX(data_wkly!AF:AF,MATCH($B1050,data_wkly!$C:$C,0),1)=0,"",INDEX(data_wkly!AF:AF,MATCH($B1050,data_wkly!$C:$C,0),1)),"")</f>
        <v/>
      </c>
      <c r="AG1050" s="153" t="str">
        <f>IFERROR(IF(AF1050="","",INDEX(data_wkly!AG:AG,MATCH($B1050,data_wkly!$C:$C,0),1)),"")</f>
        <v/>
      </c>
      <c r="AH1050" s="153" t="str">
        <f>IFERROR(IF(INDEX(data_wkly!AH:AH,MATCH($B1050,data_wkly!$C:$C,0),1)=0,"",INDEX(data_wkly!AH:AH,MATCH($B1050,data_wkly!$C:$C,0),1)),"")</f>
        <v/>
      </c>
      <c r="AI1050" s="153" t="str">
        <f>IFERROR(IF(INDEX(data_wkly!AI:AI,MATCH($B1050,data_wkly!$C:$C,0),1)=0,"",INDEX(data_wkly!AI:AI,MATCH($B1050,data_wkly!$C:$C,0),1)),"")</f>
        <v/>
      </c>
      <c r="AJ1050" s="153" t="str">
        <f>IFERROR(IF(AI1050="","",INDEX(data_wkly!AJ:AJ,MATCH($B1050,data_wkly!$C:$C,0),1)),"")</f>
        <v/>
      </c>
      <c r="AK1050" s="153" t="str">
        <f>IFERROR(IF(INDEX(data_wkly!AK:AK,MATCH($B1050,data_wkly!$C:$C,0),1)=0,"",INDEX(data_wkly!AK:AK,MATCH($B1050,data_wkly!$C:$C,0),1)),"")</f>
        <v/>
      </c>
      <c r="AL1050" s="153" t="str">
        <f>IFERROR(IF(INDEX(data_wkly!AL:AL,MATCH($B1050,data_wkly!$C:$C,0),1)=0,"",INDEX(data_wkly!AL:AL,MATCH($B1050,data_wkly!$C:$C,0),1)),"")</f>
        <v/>
      </c>
      <c r="AM1050" s="183" t="str">
        <f>IFERROR(IF(INDEX(data_wkly!AM:AM,MATCH($B1050,data_wkly!$C:$C,0),1)=0,"",INDEX(data_wkly!AM:AM,MATCH($B1050,data_wkly!$C:$C,0),1)),"")</f>
        <v/>
      </c>
      <c r="AN1050" s="41" t="str">
        <f t="shared" si="97"/>
        <v/>
      </c>
      <c r="AO1050" s="88">
        <f t="shared" si="102"/>
        <v>2</v>
      </c>
    </row>
    <row r="1051" spans="1:41">
      <c r="A1051" s="88" t="str">
        <f t="shared" si="100"/>
        <v/>
      </c>
      <c r="B1051" s="89" t="str">
        <f t="shared" si="101"/>
        <v/>
      </c>
      <c r="C1051" s="155" t="str">
        <f>IFERROR(IF(INDEX(data_wkly!D:D,MATCH($B1051,data_wkly!$C:$C,0),1)=0,"",INDEX(data_wkly!D:D,MATCH($B1051,data_wkly!$C:$C,0),1)),"")</f>
        <v/>
      </c>
      <c r="D1051" s="21" t="str">
        <f>IFERROR(IF(INDEX(data_wkly!E:E,MATCH($B1051,data_wkly!$C:$C,0),1)=0,"",INDEX(data_wkly!E:E,MATCH($B1051,data_wkly!$C:$C,0),1)),"")</f>
        <v/>
      </c>
      <c r="E1051" s="21" t="str">
        <f>IF(C1051="","",IFERROR(INDEX(data_wkly!F:F,MATCH($B1051,data_wkly!$C:$C,0),1),""))</f>
        <v/>
      </c>
      <c r="F1051" s="21" t="str">
        <f>IF(E1051="","",IFERROR(IF(INDEX(data_wkly!G:G,MATCH($B1051,data_wkly!$C:$C,0),1)=0,"",INDEX(data_wkly!G:G,MATCH($B1051,data_wkly!$C:$C,0),1)),""))</f>
        <v/>
      </c>
      <c r="G1051" s="21" t="str">
        <f>IFERROR(IF(INDEX(data_wkly!H:H,MATCH($B1051,data_wkly!$C:$C,0),1)=0,"",INDEX(data_wkly!H:H,MATCH($B1051,data_wkly!$C:$C,0),1)),"")</f>
        <v/>
      </c>
      <c r="H1051" s="21" t="str">
        <f>IF(C1051="","",IFERROR(INDEX(data_wkly!I:I,MATCH($B1051,data_wkly!$C:$C,0),1),""))</f>
        <v/>
      </c>
      <c r="I1051" s="21" t="str">
        <f>IF(H1051="","",IFERROR(IF(INDEX(data_wkly!J:J,MATCH($B1051,data_wkly!$C:$C,0),1)=0,"",INDEX(data_wkly!J:J,MATCH($B1051,data_wkly!$C:$C,0),1)),""))</f>
        <v/>
      </c>
      <c r="J1051" s="21" t="str">
        <f>IFERROR(IF(INDEX(data_wkly!K:K,MATCH($B1051,data_wkly!$C:$C,0),1)=0,"",INDEX(data_wkly!K:K,MATCH($B1051,data_wkly!$C:$C,0),1)),"")</f>
        <v/>
      </c>
      <c r="K1051" s="86" t="str">
        <f>IFERROR(IF(INDEX(data_wkly!L:L,MATCH($B1051,data_wkly!$C:$C,0),1)=0,"",INDEX(data_wkly!L:L,MATCH($B1051,data_wkly!$C:$C,0),1)),"")</f>
        <v/>
      </c>
      <c r="L1051" s="156"/>
      <c r="M1051" s="155" t="str">
        <f>IFERROR(IF(INDEX(data_wkly!M:M,MATCH($B1051,data_wkly!$C:$C,0),1)=0,"",INDEX(data_wkly!M:M,MATCH($B1051,data_wkly!$C:$C,0),1)),"")</f>
        <v/>
      </c>
      <c r="N1051" s="21" t="str">
        <f>IFERROR(IF(INDEX(data_wkly!N:N,MATCH($B1051,data_wkly!$C:$C,0),1)=0,"",INDEX(data_wkly!N:N,MATCH($B1051,data_wkly!$C:$C,0),1)),"")</f>
        <v/>
      </c>
      <c r="O1051" s="21" t="str">
        <f>IF(M1051="","",IFERROR(INDEX(data_wkly!O:O,MATCH($B1051,data_wkly!$C:$C,0),1),""))</f>
        <v/>
      </c>
      <c r="P1051" s="21" t="str">
        <f>IF(M1051="","",IFERROR(IF(INDEX(data_wkly!P:P,MATCH($B1051,data_wkly!$C:$C,0),1)=0,"",INDEX(data_wkly!P:P,MATCH($B1051,data_wkly!$C:$C,0),1)),""))</f>
        <v/>
      </c>
      <c r="Q1051" s="21" t="str">
        <f>IFERROR(IF(INDEX(data_wkly!Q:Q,MATCH($B1051,data_wkly!$C:$C,0),1)=0,"",INDEX(data_wkly!Q:Q,MATCH($B1051,data_wkly!$C:$C,0),1)),"")</f>
        <v/>
      </c>
      <c r="R1051" s="21" t="str">
        <f>IF(M1051="","",IFERROR(INDEX(data_wkly!R:R,MATCH($B1051,data_wkly!$C:$C,0),1),""))</f>
        <v/>
      </c>
      <c r="S1051" s="21" t="str">
        <f>IF(M1051="","",IFERROR(IF(INDEX(data_wkly!S:S,MATCH($B1051,data_wkly!$C:$C,0),1)=0,"",INDEX(data_wkly!S:S,MATCH($B1051,data_wkly!$C:$C,0),1)),""))</f>
        <v/>
      </c>
      <c r="T1051" s="21" t="str">
        <f>IFERROR(IF(INDEX(data_wkly!T:T,MATCH($B1051,data_wkly!$C:$C,0),1)=0,"",INDEX(data_wkly!T:T,MATCH($B1051,data_wkly!$C:$C,0),1)),"")</f>
        <v/>
      </c>
      <c r="U1051" s="86" t="str">
        <f>IFERROR(IF(INDEX(data_wkly!U:U,MATCH($B1051,data_wkly!$C:$C,0),1)=0,"",INDEX(data_wkly!U:U,MATCH($B1051,data_wkly!$C:$C,0),1)),"")</f>
        <v/>
      </c>
      <c r="V1051" s="157" t="str">
        <f t="shared" si="99"/>
        <v/>
      </c>
      <c r="W1051" s="152" t="str">
        <f>IFERROR(IF(INDEX(data_wkly!W:W,MATCH($B1051,data_wkly!$C:$C,0),1)=0,"",INDEX(data_wkly!W:W,MATCH($B1051,data_wkly!$C:$C,0),1)),"")</f>
        <v/>
      </c>
      <c r="X1051" s="21" t="str">
        <f>IFERROR(IF(INDEX(data_wkly!X:X,MATCH($B1051,data_wkly!$C:$C,0),1)=0,"",INDEX(data_wkly!X:X,MATCH($B1051,data_wkly!$C:$C,0),1)),"")</f>
        <v/>
      </c>
      <c r="Y1051" s="21" t="str">
        <f>IFERROR(IF(INDEX(data_wkly!Y:Y,MATCH($B1051,data_wkly!$C:$C,0),1)=0,"",INDEX(data_wkly!Y:Y,MATCH($B1051,data_wkly!$C:$C,0),1)),"")</f>
        <v/>
      </c>
      <c r="Z1051" s="21" t="str">
        <f>IFERROR(IF(INDEX(data_wkly!Z:Z,MATCH($B1051,data_wkly!$C:$C,0),1)=0,"",INDEX(data_wkly!Z:Z,MATCH($B1051,data_wkly!$C:$C,0),1)),"")</f>
        <v/>
      </c>
      <c r="AA1051" s="152" t="str">
        <f>IFERROR(IF(INDEX(data_wkly!AA:AA,MATCH($B1051,data_wkly!$C:$C,0),1)=0,"",INDEX(data_wkly!AA:AA,MATCH($B1051,data_wkly!$C:$C,0),1)),"")</f>
        <v/>
      </c>
      <c r="AB1051" s="21" t="str">
        <f>IFERROR(IF(INDEX(data_wkly!AB:AB,MATCH($B1051,data_wkly!$C:$C,0),1)=0,"",INDEX(data_wkly!AB:AB,MATCH($B1051,data_wkly!$C:$C,0),1)),"")</f>
        <v/>
      </c>
      <c r="AC1051" s="21" t="str">
        <f>IFERROR(IF(INDEX(data_wkly!AC:AC,MATCH($B1051,data_wkly!$C:$C,0),1)=0,"",INDEX(data_wkly!AC:AC,MATCH($B1051,data_wkly!$C:$C,0),1)),"")</f>
        <v/>
      </c>
      <c r="AD1051" s="21" t="str">
        <f>IFERROR(IF(INDEX(data_wkly!AD:AD,MATCH($B1051,data_wkly!$C:$C,0),1)=0,"",INDEX(data_wkly!AD:AD,MATCH($B1051,data_wkly!$C:$C,0),1)),"")</f>
        <v/>
      </c>
      <c r="AE1051" s="157" t="str">
        <f t="shared" si="98"/>
        <v/>
      </c>
      <c r="AF1051" s="154" t="str">
        <f>IFERROR(IF(INDEX(data_wkly!AF:AF,MATCH($B1051,data_wkly!$C:$C,0),1)=0,"",INDEX(data_wkly!AF:AF,MATCH($B1051,data_wkly!$C:$C,0),1)),"")</f>
        <v/>
      </c>
      <c r="AG1051" s="153" t="str">
        <f>IFERROR(IF(AF1051="","",INDEX(data_wkly!AG:AG,MATCH($B1051,data_wkly!$C:$C,0),1)),"")</f>
        <v/>
      </c>
      <c r="AH1051" s="153" t="str">
        <f>IFERROR(IF(INDEX(data_wkly!AH:AH,MATCH($B1051,data_wkly!$C:$C,0),1)=0,"",INDEX(data_wkly!AH:AH,MATCH($B1051,data_wkly!$C:$C,0),1)),"")</f>
        <v/>
      </c>
      <c r="AI1051" s="153" t="str">
        <f>IFERROR(IF(INDEX(data_wkly!AI:AI,MATCH($B1051,data_wkly!$C:$C,0),1)=0,"",INDEX(data_wkly!AI:AI,MATCH($B1051,data_wkly!$C:$C,0),1)),"")</f>
        <v/>
      </c>
      <c r="AJ1051" s="153" t="str">
        <f>IFERROR(IF(AI1051="","",INDEX(data_wkly!AJ:AJ,MATCH($B1051,data_wkly!$C:$C,0),1)),"")</f>
        <v/>
      </c>
      <c r="AK1051" s="153" t="str">
        <f>IFERROR(IF(INDEX(data_wkly!AK:AK,MATCH($B1051,data_wkly!$C:$C,0),1)=0,"",INDEX(data_wkly!AK:AK,MATCH($B1051,data_wkly!$C:$C,0),1)),"")</f>
        <v/>
      </c>
      <c r="AL1051" s="153" t="str">
        <f>IFERROR(IF(INDEX(data_wkly!AL:AL,MATCH($B1051,data_wkly!$C:$C,0),1)=0,"",INDEX(data_wkly!AL:AL,MATCH($B1051,data_wkly!$C:$C,0),1)),"")</f>
        <v/>
      </c>
      <c r="AM1051" s="183" t="str">
        <f>IFERROR(IF(INDEX(data_wkly!AM:AM,MATCH($B1051,data_wkly!$C:$C,0),1)=0,"",INDEX(data_wkly!AM:AM,MATCH($B1051,data_wkly!$C:$C,0),1)),"")</f>
        <v/>
      </c>
      <c r="AN1051" s="41" t="str">
        <f t="shared" si="97"/>
        <v/>
      </c>
      <c r="AO1051" s="88">
        <f t="shared" si="102"/>
        <v>1</v>
      </c>
    </row>
    <row r="1052" spans="1:41">
      <c r="A1052" s="88" t="str">
        <f t="shared" si="100"/>
        <v/>
      </c>
      <c r="B1052" s="89" t="str">
        <f t="shared" si="101"/>
        <v/>
      </c>
      <c r="C1052" s="155" t="str">
        <f>IFERROR(IF(INDEX(data_wkly!D:D,MATCH($B1052,data_wkly!$C:$C,0),1)=0,"",INDEX(data_wkly!D:D,MATCH($B1052,data_wkly!$C:$C,0),1)),"")</f>
        <v/>
      </c>
      <c r="D1052" s="21" t="str">
        <f>IFERROR(IF(INDEX(data_wkly!E:E,MATCH($B1052,data_wkly!$C:$C,0),1)=0,"",INDEX(data_wkly!E:E,MATCH($B1052,data_wkly!$C:$C,0),1)),"")</f>
        <v/>
      </c>
      <c r="E1052" s="21" t="str">
        <f>IF(C1052="","",IFERROR(INDEX(data_wkly!F:F,MATCH($B1052,data_wkly!$C:$C,0),1),""))</f>
        <v/>
      </c>
      <c r="F1052" s="21" t="str">
        <f>IF(E1052="","",IFERROR(IF(INDEX(data_wkly!G:G,MATCH($B1052,data_wkly!$C:$C,0),1)=0,"",INDEX(data_wkly!G:G,MATCH($B1052,data_wkly!$C:$C,0),1)),""))</f>
        <v/>
      </c>
      <c r="G1052" s="21" t="str">
        <f>IFERROR(IF(INDEX(data_wkly!H:H,MATCH($B1052,data_wkly!$C:$C,0),1)=0,"",INDEX(data_wkly!H:H,MATCH($B1052,data_wkly!$C:$C,0),1)),"")</f>
        <v/>
      </c>
      <c r="H1052" s="21" t="str">
        <f>IF(C1052="","",IFERROR(INDEX(data_wkly!I:I,MATCH($B1052,data_wkly!$C:$C,0),1),""))</f>
        <v/>
      </c>
      <c r="I1052" s="21" t="str">
        <f>IF(H1052="","",IFERROR(IF(INDEX(data_wkly!J:J,MATCH($B1052,data_wkly!$C:$C,0),1)=0,"",INDEX(data_wkly!J:J,MATCH($B1052,data_wkly!$C:$C,0),1)),""))</f>
        <v/>
      </c>
      <c r="J1052" s="21" t="str">
        <f>IFERROR(IF(INDEX(data_wkly!K:K,MATCH($B1052,data_wkly!$C:$C,0),1)=0,"",INDEX(data_wkly!K:K,MATCH($B1052,data_wkly!$C:$C,0),1)),"")</f>
        <v/>
      </c>
      <c r="K1052" s="86" t="str">
        <f>IFERROR(IF(INDEX(data_wkly!L:L,MATCH($B1052,data_wkly!$C:$C,0),1)=0,"",INDEX(data_wkly!L:L,MATCH($B1052,data_wkly!$C:$C,0),1)),"")</f>
        <v/>
      </c>
      <c r="L1052" s="156"/>
      <c r="M1052" s="155" t="str">
        <f>IFERROR(IF(INDEX(data_wkly!M:M,MATCH($B1052,data_wkly!$C:$C,0),1)=0,"",INDEX(data_wkly!M:M,MATCH($B1052,data_wkly!$C:$C,0),1)),"")</f>
        <v/>
      </c>
      <c r="N1052" s="21" t="str">
        <f>IFERROR(IF(INDEX(data_wkly!N:N,MATCH($B1052,data_wkly!$C:$C,0),1)=0,"",INDEX(data_wkly!N:N,MATCH($B1052,data_wkly!$C:$C,0),1)),"")</f>
        <v/>
      </c>
      <c r="O1052" s="21" t="str">
        <f>IF(M1052="","",IFERROR(INDEX(data_wkly!O:O,MATCH($B1052,data_wkly!$C:$C,0),1),""))</f>
        <v/>
      </c>
      <c r="P1052" s="21" t="str">
        <f>IF(M1052="","",IFERROR(IF(INDEX(data_wkly!P:P,MATCH($B1052,data_wkly!$C:$C,0),1)=0,"",INDEX(data_wkly!P:P,MATCH($B1052,data_wkly!$C:$C,0),1)),""))</f>
        <v/>
      </c>
      <c r="Q1052" s="21" t="str">
        <f>IFERROR(IF(INDEX(data_wkly!Q:Q,MATCH($B1052,data_wkly!$C:$C,0),1)=0,"",INDEX(data_wkly!Q:Q,MATCH($B1052,data_wkly!$C:$C,0),1)),"")</f>
        <v/>
      </c>
      <c r="R1052" s="21" t="str">
        <f>IF(M1052="","",IFERROR(INDEX(data_wkly!R:R,MATCH($B1052,data_wkly!$C:$C,0),1),""))</f>
        <v/>
      </c>
      <c r="S1052" s="21" t="str">
        <f>IF(M1052="","",IFERROR(IF(INDEX(data_wkly!S:S,MATCH($B1052,data_wkly!$C:$C,0),1)=0,"",INDEX(data_wkly!S:S,MATCH($B1052,data_wkly!$C:$C,0),1)),""))</f>
        <v/>
      </c>
      <c r="T1052" s="21" t="str">
        <f>IFERROR(IF(INDEX(data_wkly!T:T,MATCH($B1052,data_wkly!$C:$C,0),1)=0,"",INDEX(data_wkly!T:T,MATCH($B1052,data_wkly!$C:$C,0),1)),"")</f>
        <v/>
      </c>
      <c r="U1052" s="86" t="str">
        <f>IFERROR(IF(INDEX(data_wkly!U:U,MATCH($B1052,data_wkly!$C:$C,0),1)=0,"",INDEX(data_wkly!U:U,MATCH($B1052,data_wkly!$C:$C,0),1)),"")</f>
        <v/>
      </c>
      <c r="V1052" s="157" t="str">
        <f t="shared" si="99"/>
        <v/>
      </c>
      <c r="W1052" s="152" t="str">
        <f>IFERROR(IF(INDEX(data_wkly!W:W,MATCH($B1052,data_wkly!$C:$C,0),1)=0,"",INDEX(data_wkly!W:W,MATCH($B1052,data_wkly!$C:$C,0),1)),"")</f>
        <v/>
      </c>
      <c r="X1052" s="21" t="str">
        <f>IFERROR(IF(INDEX(data_wkly!X:X,MATCH($B1052,data_wkly!$C:$C,0),1)=0,"",INDEX(data_wkly!X:X,MATCH($B1052,data_wkly!$C:$C,0),1)),"")</f>
        <v/>
      </c>
      <c r="Y1052" s="21" t="str">
        <f>IFERROR(IF(INDEX(data_wkly!Y:Y,MATCH($B1052,data_wkly!$C:$C,0),1)=0,"",INDEX(data_wkly!Y:Y,MATCH($B1052,data_wkly!$C:$C,0),1)),"")</f>
        <v/>
      </c>
      <c r="Z1052" s="21" t="str">
        <f>IFERROR(IF(INDEX(data_wkly!Z:Z,MATCH($B1052,data_wkly!$C:$C,0),1)=0,"",INDEX(data_wkly!Z:Z,MATCH($B1052,data_wkly!$C:$C,0),1)),"")</f>
        <v/>
      </c>
      <c r="AA1052" s="152" t="str">
        <f>IFERROR(IF(INDEX(data_wkly!AA:AA,MATCH($B1052,data_wkly!$C:$C,0),1)=0,"",INDEX(data_wkly!AA:AA,MATCH($B1052,data_wkly!$C:$C,0),1)),"")</f>
        <v/>
      </c>
      <c r="AB1052" s="21" t="str">
        <f>IFERROR(IF(INDEX(data_wkly!AB:AB,MATCH($B1052,data_wkly!$C:$C,0),1)=0,"",INDEX(data_wkly!AB:AB,MATCH($B1052,data_wkly!$C:$C,0),1)),"")</f>
        <v/>
      </c>
      <c r="AC1052" s="21" t="str">
        <f>IFERROR(IF(INDEX(data_wkly!AC:AC,MATCH($B1052,data_wkly!$C:$C,0),1)=0,"",INDEX(data_wkly!AC:AC,MATCH($B1052,data_wkly!$C:$C,0),1)),"")</f>
        <v/>
      </c>
      <c r="AD1052" s="21" t="str">
        <f>IFERROR(IF(INDEX(data_wkly!AD:AD,MATCH($B1052,data_wkly!$C:$C,0),1)=0,"",INDEX(data_wkly!AD:AD,MATCH($B1052,data_wkly!$C:$C,0),1)),"")</f>
        <v/>
      </c>
      <c r="AE1052" s="157" t="str">
        <f t="shared" si="98"/>
        <v/>
      </c>
      <c r="AF1052" s="154" t="str">
        <f>IFERROR(IF(INDEX(data_wkly!AF:AF,MATCH($B1052,data_wkly!$C:$C,0),1)=0,"",INDEX(data_wkly!AF:AF,MATCH($B1052,data_wkly!$C:$C,0),1)),"")</f>
        <v/>
      </c>
      <c r="AG1052" s="153" t="str">
        <f>IFERROR(IF(AF1052="","",INDEX(data_wkly!AG:AG,MATCH($B1052,data_wkly!$C:$C,0),1)),"")</f>
        <v/>
      </c>
      <c r="AH1052" s="153" t="str">
        <f>IFERROR(IF(INDEX(data_wkly!AH:AH,MATCH($B1052,data_wkly!$C:$C,0),1)=0,"",INDEX(data_wkly!AH:AH,MATCH($B1052,data_wkly!$C:$C,0),1)),"")</f>
        <v/>
      </c>
      <c r="AI1052" s="153" t="str">
        <f>IFERROR(IF(INDEX(data_wkly!AI:AI,MATCH($B1052,data_wkly!$C:$C,0),1)=0,"",INDEX(data_wkly!AI:AI,MATCH($B1052,data_wkly!$C:$C,0),1)),"")</f>
        <v/>
      </c>
      <c r="AJ1052" s="153" t="str">
        <f>IFERROR(IF(AI1052="","",INDEX(data_wkly!AJ:AJ,MATCH($B1052,data_wkly!$C:$C,0),1)),"")</f>
        <v/>
      </c>
      <c r="AK1052" s="153" t="str">
        <f>IFERROR(IF(INDEX(data_wkly!AK:AK,MATCH($B1052,data_wkly!$C:$C,0),1)=0,"",INDEX(data_wkly!AK:AK,MATCH($B1052,data_wkly!$C:$C,0),1)),"")</f>
        <v/>
      </c>
      <c r="AL1052" s="153" t="str">
        <f>IFERROR(IF(INDEX(data_wkly!AL:AL,MATCH($B1052,data_wkly!$C:$C,0),1)=0,"",INDEX(data_wkly!AL:AL,MATCH($B1052,data_wkly!$C:$C,0),1)),"")</f>
        <v/>
      </c>
      <c r="AM1052" s="183" t="str">
        <f>IFERROR(IF(INDEX(data_wkly!AM:AM,MATCH($B1052,data_wkly!$C:$C,0),1)=0,"",INDEX(data_wkly!AM:AM,MATCH($B1052,data_wkly!$C:$C,0),1)),"")</f>
        <v/>
      </c>
      <c r="AN1052" s="41" t="str">
        <f t="shared" si="97"/>
        <v/>
      </c>
      <c r="AO1052" s="88">
        <f t="shared" si="102"/>
        <v>2</v>
      </c>
    </row>
    <row r="1053" spans="1:41">
      <c r="A1053" s="88" t="str">
        <f t="shared" si="100"/>
        <v/>
      </c>
      <c r="B1053" s="89" t="str">
        <f t="shared" si="101"/>
        <v/>
      </c>
      <c r="C1053" s="155" t="str">
        <f>IFERROR(IF(INDEX(data_wkly!D:D,MATCH($B1053,data_wkly!$C:$C,0),1)=0,"",INDEX(data_wkly!D:D,MATCH($B1053,data_wkly!$C:$C,0),1)),"")</f>
        <v/>
      </c>
      <c r="D1053" s="21" t="str">
        <f>IFERROR(IF(INDEX(data_wkly!E:E,MATCH($B1053,data_wkly!$C:$C,0),1)=0,"",INDEX(data_wkly!E:E,MATCH($B1053,data_wkly!$C:$C,0),1)),"")</f>
        <v/>
      </c>
      <c r="E1053" s="21" t="str">
        <f>IF(C1053="","",IFERROR(INDEX(data_wkly!F:F,MATCH($B1053,data_wkly!$C:$C,0),1),""))</f>
        <v/>
      </c>
      <c r="F1053" s="21" t="str">
        <f>IF(E1053="","",IFERROR(IF(INDEX(data_wkly!G:G,MATCH($B1053,data_wkly!$C:$C,0),1)=0,"",INDEX(data_wkly!G:G,MATCH($B1053,data_wkly!$C:$C,0),1)),""))</f>
        <v/>
      </c>
      <c r="G1053" s="21" t="str">
        <f>IFERROR(IF(INDEX(data_wkly!H:H,MATCH($B1053,data_wkly!$C:$C,0),1)=0,"",INDEX(data_wkly!H:H,MATCH($B1053,data_wkly!$C:$C,0),1)),"")</f>
        <v/>
      </c>
      <c r="H1053" s="21" t="str">
        <f>IF(C1053="","",IFERROR(INDEX(data_wkly!I:I,MATCH($B1053,data_wkly!$C:$C,0),1),""))</f>
        <v/>
      </c>
      <c r="I1053" s="21" t="str">
        <f>IF(H1053="","",IFERROR(IF(INDEX(data_wkly!J:J,MATCH($B1053,data_wkly!$C:$C,0),1)=0,"",INDEX(data_wkly!J:J,MATCH($B1053,data_wkly!$C:$C,0),1)),""))</f>
        <v/>
      </c>
      <c r="J1053" s="21" t="str">
        <f>IFERROR(IF(INDEX(data_wkly!K:K,MATCH($B1053,data_wkly!$C:$C,0),1)=0,"",INDEX(data_wkly!K:K,MATCH($B1053,data_wkly!$C:$C,0),1)),"")</f>
        <v/>
      </c>
      <c r="K1053" s="86" t="str">
        <f>IFERROR(IF(INDEX(data_wkly!L:L,MATCH($B1053,data_wkly!$C:$C,0),1)=0,"",INDEX(data_wkly!L:L,MATCH($B1053,data_wkly!$C:$C,0),1)),"")</f>
        <v/>
      </c>
      <c r="L1053" s="156"/>
      <c r="M1053" s="155" t="str">
        <f>IFERROR(IF(INDEX(data_wkly!M:M,MATCH($B1053,data_wkly!$C:$C,0),1)=0,"",INDEX(data_wkly!M:M,MATCH($B1053,data_wkly!$C:$C,0),1)),"")</f>
        <v/>
      </c>
      <c r="N1053" s="21" t="str">
        <f>IFERROR(IF(INDEX(data_wkly!N:N,MATCH($B1053,data_wkly!$C:$C,0),1)=0,"",INDEX(data_wkly!N:N,MATCH($B1053,data_wkly!$C:$C,0),1)),"")</f>
        <v/>
      </c>
      <c r="O1053" s="21" t="str">
        <f>IF(M1053="","",IFERROR(INDEX(data_wkly!O:O,MATCH($B1053,data_wkly!$C:$C,0),1),""))</f>
        <v/>
      </c>
      <c r="P1053" s="21" t="str">
        <f>IF(M1053="","",IFERROR(IF(INDEX(data_wkly!P:P,MATCH($B1053,data_wkly!$C:$C,0),1)=0,"",INDEX(data_wkly!P:P,MATCH($B1053,data_wkly!$C:$C,0),1)),""))</f>
        <v/>
      </c>
      <c r="Q1053" s="21" t="str">
        <f>IFERROR(IF(INDEX(data_wkly!Q:Q,MATCH($B1053,data_wkly!$C:$C,0),1)=0,"",INDEX(data_wkly!Q:Q,MATCH($B1053,data_wkly!$C:$C,0),1)),"")</f>
        <v/>
      </c>
      <c r="R1053" s="21" t="str">
        <f>IF(M1053="","",IFERROR(INDEX(data_wkly!R:R,MATCH($B1053,data_wkly!$C:$C,0),1),""))</f>
        <v/>
      </c>
      <c r="S1053" s="21" t="str">
        <f>IF(M1053="","",IFERROR(IF(INDEX(data_wkly!S:S,MATCH($B1053,data_wkly!$C:$C,0),1)=0,"",INDEX(data_wkly!S:S,MATCH($B1053,data_wkly!$C:$C,0),1)),""))</f>
        <v/>
      </c>
      <c r="T1053" s="21" t="str">
        <f>IFERROR(IF(INDEX(data_wkly!T:T,MATCH($B1053,data_wkly!$C:$C,0),1)=0,"",INDEX(data_wkly!T:T,MATCH($B1053,data_wkly!$C:$C,0),1)),"")</f>
        <v/>
      </c>
      <c r="U1053" s="86" t="str">
        <f>IFERROR(IF(INDEX(data_wkly!U:U,MATCH($B1053,data_wkly!$C:$C,0),1)=0,"",INDEX(data_wkly!U:U,MATCH($B1053,data_wkly!$C:$C,0),1)),"")</f>
        <v/>
      </c>
      <c r="V1053" s="157" t="str">
        <f t="shared" si="99"/>
        <v/>
      </c>
      <c r="W1053" s="152" t="str">
        <f>IFERROR(IF(INDEX(data_wkly!W:W,MATCH($B1053,data_wkly!$C:$C,0),1)=0,"",INDEX(data_wkly!W:W,MATCH($B1053,data_wkly!$C:$C,0),1)),"")</f>
        <v/>
      </c>
      <c r="X1053" s="21" t="str">
        <f>IFERROR(IF(INDEX(data_wkly!X:X,MATCH($B1053,data_wkly!$C:$C,0),1)=0,"",INDEX(data_wkly!X:X,MATCH($B1053,data_wkly!$C:$C,0),1)),"")</f>
        <v/>
      </c>
      <c r="Y1053" s="21" t="str">
        <f>IFERROR(IF(INDEX(data_wkly!Y:Y,MATCH($B1053,data_wkly!$C:$C,0),1)=0,"",INDEX(data_wkly!Y:Y,MATCH($B1053,data_wkly!$C:$C,0),1)),"")</f>
        <v/>
      </c>
      <c r="Z1053" s="21" t="str">
        <f>IFERROR(IF(INDEX(data_wkly!Z:Z,MATCH($B1053,data_wkly!$C:$C,0),1)=0,"",INDEX(data_wkly!Z:Z,MATCH($B1053,data_wkly!$C:$C,0),1)),"")</f>
        <v/>
      </c>
      <c r="AA1053" s="152" t="str">
        <f>IFERROR(IF(INDEX(data_wkly!AA:AA,MATCH($B1053,data_wkly!$C:$C,0),1)=0,"",INDEX(data_wkly!AA:AA,MATCH($B1053,data_wkly!$C:$C,0),1)),"")</f>
        <v/>
      </c>
      <c r="AB1053" s="21" t="str">
        <f>IFERROR(IF(INDEX(data_wkly!AB:AB,MATCH($B1053,data_wkly!$C:$C,0),1)=0,"",INDEX(data_wkly!AB:AB,MATCH($B1053,data_wkly!$C:$C,0),1)),"")</f>
        <v/>
      </c>
      <c r="AC1053" s="21" t="str">
        <f>IFERROR(IF(INDEX(data_wkly!AC:AC,MATCH($B1053,data_wkly!$C:$C,0),1)=0,"",INDEX(data_wkly!AC:AC,MATCH($B1053,data_wkly!$C:$C,0),1)),"")</f>
        <v/>
      </c>
      <c r="AD1053" s="21" t="str">
        <f>IFERROR(IF(INDEX(data_wkly!AD:AD,MATCH($B1053,data_wkly!$C:$C,0),1)=0,"",INDEX(data_wkly!AD:AD,MATCH($B1053,data_wkly!$C:$C,0),1)),"")</f>
        <v/>
      </c>
      <c r="AE1053" s="157" t="str">
        <f t="shared" si="98"/>
        <v/>
      </c>
      <c r="AF1053" s="154" t="str">
        <f>IFERROR(IF(INDEX(data_wkly!AF:AF,MATCH($B1053,data_wkly!$C:$C,0),1)=0,"",INDEX(data_wkly!AF:AF,MATCH($B1053,data_wkly!$C:$C,0),1)),"")</f>
        <v/>
      </c>
      <c r="AG1053" s="153" t="str">
        <f>IFERROR(IF(AF1053="","",INDEX(data_wkly!AG:AG,MATCH($B1053,data_wkly!$C:$C,0),1)),"")</f>
        <v/>
      </c>
      <c r="AH1053" s="153" t="str">
        <f>IFERROR(IF(INDEX(data_wkly!AH:AH,MATCH($B1053,data_wkly!$C:$C,0),1)=0,"",INDEX(data_wkly!AH:AH,MATCH($B1053,data_wkly!$C:$C,0),1)),"")</f>
        <v/>
      </c>
      <c r="AI1053" s="153" t="str">
        <f>IFERROR(IF(INDEX(data_wkly!AI:AI,MATCH($B1053,data_wkly!$C:$C,0),1)=0,"",INDEX(data_wkly!AI:AI,MATCH($B1053,data_wkly!$C:$C,0),1)),"")</f>
        <v/>
      </c>
      <c r="AJ1053" s="153" t="str">
        <f>IFERROR(IF(AI1053="","",INDEX(data_wkly!AJ:AJ,MATCH($B1053,data_wkly!$C:$C,0),1)),"")</f>
        <v/>
      </c>
      <c r="AK1053" s="153" t="str">
        <f>IFERROR(IF(INDEX(data_wkly!AK:AK,MATCH($B1053,data_wkly!$C:$C,0),1)=0,"",INDEX(data_wkly!AK:AK,MATCH($B1053,data_wkly!$C:$C,0),1)),"")</f>
        <v/>
      </c>
      <c r="AL1053" s="153" t="str">
        <f>IFERROR(IF(INDEX(data_wkly!AL:AL,MATCH($B1053,data_wkly!$C:$C,0),1)=0,"",INDEX(data_wkly!AL:AL,MATCH($B1053,data_wkly!$C:$C,0),1)),"")</f>
        <v/>
      </c>
      <c r="AM1053" s="183" t="str">
        <f>IFERROR(IF(INDEX(data_wkly!AM:AM,MATCH($B1053,data_wkly!$C:$C,0),1)=0,"",INDEX(data_wkly!AM:AM,MATCH($B1053,data_wkly!$C:$C,0),1)),"")</f>
        <v/>
      </c>
      <c r="AN1053" s="41" t="str">
        <f t="shared" si="97"/>
        <v/>
      </c>
      <c r="AO1053" s="88">
        <f t="shared" si="102"/>
        <v>1</v>
      </c>
    </row>
    <row r="1054" spans="1:41">
      <c r="A1054" s="88" t="str">
        <f t="shared" si="100"/>
        <v/>
      </c>
      <c r="B1054" s="89" t="str">
        <f t="shared" si="101"/>
        <v/>
      </c>
      <c r="C1054" s="155" t="str">
        <f>IFERROR(IF(INDEX(data_wkly!D:D,MATCH($B1054,data_wkly!$C:$C,0),1)=0,"",INDEX(data_wkly!D:D,MATCH($B1054,data_wkly!$C:$C,0),1)),"")</f>
        <v/>
      </c>
      <c r="D1054" s="21" t="str">
        <f>IFERROR(IF(INDEX(data_wkly!E:E,MATCH($B1054,data_wkly!$C:$C,0),1)=0,"",INDEX(data_wkly!E:E,MATCH($B1054,data_wkly!$C:$C,0),1)),"")</f>
        <v/>
      </c>
      <c r="E1054" s="21" t="str">
        <f>IF(C1054="","",IFERROR(INDEX(data_wkly!F:F,MATCH($B1054,data_wkly!$C:$C,0),1),""))</f>
        <v/>
      </c>
      <c r="F1054" s="21" t="str">
        <f>IF(E1054="","",IFERROR(IF(INDEX(data_wkly!G:G,MATCH($B1054,data_wkly!$C:$C,0),1)=0,"",INDEX(data_wkly!G:G,MATCH($B1054,data_wkly!$C:$C,0),1)),""))</f>
        <v/>
      </c>
      <c r="G1054" s="21" t="str">
        <f>IFERROR(IF(INDEX(data_wkly!H:H,MATCH($B1054,data_wkly!$C:$C,0),1)=0,"",INDEX(data_wkly!H:H,MATCH($B1054,data_wkly!$C:$C,0),1)),"")</f>
        <v/>
      </c>
      <c r="H1054" s="21" t="str">
        <f>IF(C1054="","",IFERROR(INDEX(data_wkly!I:I,MATCH($B1054,data_wkly!$C:$C,0),1),""))</f>
        <v/>
      </c>
      <c r="I1054" s="21" t="str">
        <f>IF(H1054="","",IFERROR(IF(INDEX(data_wkly!J:J,MATCH($B1054,data_wkly!$C:$C,0),1)=0,"",INDEX(data_wkly!J:J,MATCH($B1054,data_wkly!$C:$C,0),1)),""))</f>
        <v/>
      </c>
      <c r="J1054" s="21" t="str">
        <f>IFERROR(IF(INDEX(data_wkly!K:K,MATCH($B1054,data_wkly!$C:$C,0),1)=0,"",INDEX(data_wkly!K:K,MATCH($B1054,data_wkly!$C:$C,0),1)),"")</f>
        <v/>
      </c>
      <c r="K1054" s="86" t="str">
        <f>IFERROR(IF(INDEX(data_wkly!L:L,MATCH($B1054,data_wkly!$C:$C,0),1)=0,"",INDEX(data_wkly!L:L,MATCH($B1054,data_wkly!$C:$C,0),1)),"")</f>
        <v/>
      </c>
      <c r="L1054" s="156"/>
      <c r="M1054" s="155" t="str">
        <f>IFERROR(IF(INDEX(data_wkly!M:M,MATCH($B1054,data_wkly!$C:$C,0),1)=0,"",INDEX(data_wkly!M:M,MATCH($B1054,data_wkly!$C:$C,0),1)),"")</f>
        <v/>
      </c>
      <c r="N1054" s="21" t="str">
        <f>IFERROR(IF(INDEX(data_wkly!N:N,MATCH($B1054,data_wkly!$C:$C,0),1)=0,"",INDEX(data_wkly!N:N,MATCH($B1054,data_wkly!$C:$C,0),1)),"")</f>
        <v/>
      </c>
      <c r="O1054" s="21" t="str">
        <f>IF(M1054="","",IFERROR(INDEX(data_wkly!O:O,MATCH($B1054,data_wkly!$C:$C,0),1),""))</f>
        <v/>
      </c>
      <c r="P1054" s="21" t="str">
        <f>IF(M1054="","",IFERROR(IF(INDEX(data_wkly!P:P,MATCH($B1054,data_wkly!$C:$C,0),1)=0,"",INDEX(data_wkly!P:P,MATCH($B1054,data_wkly!$C:$C,0),1)),""))</f>
        <v/>
      </c>
      <c r="Q1054" s="21" t="str">
        <f>IFERROR(IF(INDEX(data_wkly!Q:Q,MATCH($B1054,data_wkly!$C:$C,0),1)=0,"",INDEX(data_wkly!Q:Q,MATCH($B1054,data_wkly!$C:$C,0),1)),"")</f>
        <v/>
      </c>
      <c r="R1054" s="21" t="str">
        <f>IF(M1054="","",IFERROR(INDEX(data_wkly!R:R,MATCH($B1054,data_wkly!$C:$C,0),1),""))</f>
        <v/>
      </c>
      <c r="S1054" s="21" t="str">
        <f>IF(M1054="","",IFERROR(IF(INDEX(data_wkly!S:S,MATCH($B1054,data_wkly!$C:$C,0),1)=0,"",INDEX(data_wkly!S:S,MATCH($B1054,data_wkly!$C:$C,0),1)),""))</f>
        <v/>
      </c>
      <c r="T1054" s="21" t="str">
        <f>IFERROR(IF(INDEX(data_wkly!T:T,MATCH($B1054,data_wkly!$C:$C,0),1)=0,"",INDEX(data_wkly!T:T,MATCH($B1054,data_wkly!$C:$C,0),1)),"")</f>
        <v/>
      </c>
      <c r="U1054" s="86" t="str">
        <f>IFERROR(IF(INDEX(data_wkly!U:U,MATCH($B1054,data_wkly!$C:$C,0),1)=0,"",INDEX(data_wkly!U:U,MATCH($B1054,data_wkly!$C:$C,0),1)),"")</f>
        <v/>
      </c>
      <c r="V1054" s="157" t="str">
        <f t="shared" si="99"/>
        <v/>
      </c>
      <c r="W1054" s="152" t="str">
        <f>IFERROR(IF(INDEX(data_wkly!W:W,MATCH($B1054,data_wkly!$C:$C,0),1)=0,"",INDEX(data_wkly!W:W,MATCH($B1054,data_wkly!$C:$C,0),1)),"")</f>
        <v/>
      </c>
      <c r="X1054" s="21" t="str">
        <f>IFERROR(IF(INDEX(data_wkly!X:X,MATCH($B1054,data_wkly!$C:$C,0),1)=0,"",INDEX(data_wkly!X:X,MATCH($B1054,data_wkly!$C:$C,0),1)),"")</f>
        <v/>
      </c>
      <c r="Y1054" s="21" t="str">
        <f>IFERROR(IF(INDEX(data_wkly!Y:Y,MATCH($B1054,data_wkly!$C:$C,0),1)=0,"",INDEX(data_wkly!Y:Y,MATCH($B1054,data_wkly!$C:$C,0),1)),"")</f>
        <v/>
      </c>
      <c r="Z1054" s="21" t="str">
        <f>IFERROR(IF(INDEX(data_wkly!Z:Z,MATCH($B1054,data_wkly!$C:$C,0),1)=0,"",INDEX(data_wkly!Z:Z,MATCH($B1054,data_wkly!$C:$C,0),1)),"")</f>
        <v/>
      </c>
      <c r="AA1054" s="152" t="str">
        <f>IFERROR(IF(INDEX(data_wkly!AA:AA,MATCH($B1054,data_wkly!$C:$C,0),1)=0,"",INDEX(data_wkly!AA:AA,MATCH($B1054,data_wkly!$C:$C,0),1)),"")</f>
        <v/>
      </c>
      <c r="AB1054" s="21" t="str">
        <f>IFERROR(IF(INDEX(data_wkly!AB:AB,MATCH($B1054,data_wkly!$C:$C,0),1)=0,"",INDEX(data_wkly!AB:AB,MATCH($B1054,data_wkly!$C:$C,0),1)),"")</f>
        <v/>
      </c>
      <c r="AC1054" s="21" t="str">
        <f>IFERROR(IF(INDEX(data_wkly!AC:AC,MATCH($B1054,data_wkly!$C:$C,0),1)=0,"",INDEX(data_wkly!AC:AC,MATCH($B1054,data_wkly!$C:$C,0),1)),"")</f>
        <v/>
      </c>
      <c r="AD1054" s="21" t="str">
        <f>IFERROR(IF(INDEX(data_wkly!AD:AD,MATCH($B1054,data_wkly!$C:$C,0),1)=0,"",INDEX(data_wkly!AD:AD,MATCH($B1054,data_wkly!$C:$C,0),1)),"")</f>
        <v/>
      </c>
      <c r="AE1054" s="157" t="str">
        <f t="shared" si="98"/>
        <v/>
      </c>
      <c r="AF1054" s="154" t="str">
        <f>IFERROR(IF(INDEX(data_wkly!AF:AF,MATCH($B1054,data_wkly!$C:$C,0),1)=0,"",INDEX(data_wkly!AF:AF,MATCH($B1054,data_wkly!$C:$C,0),1)),"")</f>
        <v/>
      </c>
      <c r="AG1054" s="153" t="str">
        <f>IFERROR(IF(AF1054="","",INDEX(data_wkly!AG:AG,MATCH($B1054,data_wkly!$C:$C,0),1)),"")</f>
        <v/>
      </c>
      <c r="AH1054" s="153" t="str">
        <f>IFERROR(IF(INDEX(data_wkly!AH:AH,MATCH($B1054,data_wkly!$C:$C,0),1)=0,"",INDEX(data_wkly!AH:AH,MATCH($B1054,data_wkly!$C:$C,0),1)),"")</f>
        <v/>
      </c>
      <c r="AI1054" s="153" t="str">
        <f>IFERROR(IF(INDEX(data_wkly!AI:AI,MATCH($B1054,data_wkly!$C:$C,0),1)=0,"",INDEX(data_wkly!AI:AI,MATCH($B1054,data_wkly!$C:$C,0),1)),"")</f>
        <v/>
      </c>
      <c r="AJ1054" s="153" t="str">
        <f>IFERROR(IF(AI1054="","",INDEX(data_wkly!AJ:AJ,MATCH($B1054,data_wkly!$C:$C,0),1)),"")</f>
        <v/>
      </c>
      <c r="AK1054" s="153" t="str">
        <f>IFERROR(IF(INDEX(data_wkly!AK:AK,MATCH($B1054,data_wkly!$C:$C,0),1)=0,"",INDEX(data_wkly!AK:AK,MATCH($B1054,data_wkly!$C:$C,0),1)),"")</f>
        <v/>
      </c>
      <c r="AL1054" s="153" t="str">
        <f>IFERROR(IF(INDEX(data_wkly!AL:AL,MATCH($B1054,data_wkly!$C:$C,0),1)=0,"",INDEX(data_wkly!AL:AL,MATCH($B1054,data_wkly!$C:$C,0),1)),"")</f>
        <v/>
      </c>
      <c r="AM1054" s="183" t="str">
        <f>IFERROR(IF(INDEX(data_wkly!AM:AM,MATCH($B1054,data_wkly!$C:$C,0),1)=0,"",INDEX(data_wkly!AM:AM,MATCH($B1054,data_wkly!$C:$C,0),1)),"")</f>
        <v/>
      </c>
      <c r="AN1054" s="41" t="str">
        <f t="shared" si="97"/>
        <v/>
      </c>
      <c r="AO1054" s="88">
        <f t="shared" si="102"/>
        <v>2</v>
      </c>
    </row>
    <row r="1055" spans="1:41">
      <c r="A1055" s="88" t="str">
        <f t="shared" si="100"/>
        <v/>
      </c>
      <c r="B1055" s="89" t="str">
        <f t="shared" si="101"/>
        <v/>
      </c>
      <c r="C1055" s="155" t="str">
        <f>IFERROR(IF(INDEX(data_wkly!D:D,MATCH($B1055,data_wkly!$C:$C,0),1)=0,"",INDEX(data_wkly!D:D,MATCH($B1055,data_wkly!$C:$C,0),1)),"")</f>
        <v/>
      </c>
      <c r="D1055" s="21" t="str">
        <f>IFERROR(IF(INDEX(data_wkly!E:E,MATCH($B1055,data_wkly!$C:$C,0),1)=0,"",INDEX(data_wkly!E:E,MATCH($B1055,data_wkly!$C:$C,0),1)),"")</f>
        <v/>
      </c>
      <c r="E1055" s="21" t="str">
        <f>IF(C1055="","",IFERROR(INDEX(data_wkly!F:F,MATCH($B1055,data_wkly!$C:$C,0),1),""))</f>
        <v/>
      </c>
      <c r="F1055" s="21" t="str">
        <f>IF(E1055="","",IFERROR(IF(INDEX(data_wkly!G:G,MATCH($B1055,data_wkly!$C:$C,0),1)=0,"",INDEX(data_wkly!G:G,MATCH($B1055,data_wkly!$C:$C,0),1)),""))</f>
        <v/>
      </c>
      <c r="G1055" s="21" t="str">
        <f>IFERROR(IF(INDEX(data_wkly!H:H,MATCH($B1055,data_wkly!$C:$C,0),1)=0,"",INDEX(data_wkly!H:H,MATCH($B1055,data_wkly!$C:$C,0),1)),"")</f>
        <v/>
      </c>
      <c r="H1055" s="21" t="str">
        <f>IF(C1055="","",IFERROR(INDEX(data_wkly!I:I,MATCH($B1055,data_wkly!$C:$C,0),1),""))</f>
        <v/>
      </c>
      <c r="I1055" s="21" t="str">
        <f>IF(H1055="","",IFERROR(IF(INDEX(data_wkly!J:J,MATCH($B1055,data_wkly!$C:$C,0),1)=0,"",INDEX(data_wkly!J:J,MATCH($B1055,data_wkly!$C:$C,0),1)),""))</f>
        <v/>
      </c>
      <c r="J1055" s="21" t="str">
        <f>IFERROR(IF(INDEX(data_wkly!K:K,MATCH($B1055,data_wkly!$C:$C,0),1)=0,"",INDEX(data_wkly!K:K,MATCH($B1055,data_wkly!$C:$C,0),1)),"")</f>
        <v/>
      </c>
      <c r="K1055" s="86" t="str">
        <f>IFERROR(IF(INDEX(data_wkly!L:L,MATCH($B1055,data_wkly!$C:$C,0),1)=0,"",INDEX(data_wkly!L:L,MATCH($B1055,data_wkly!$C:$C,0),1)),"")</f>
        <v/>
      </c>
      <c r="L1055" s="156"/>
      <c r="M1055" s="155" t="str">
        <f>IFERROR(IF(INDEX(data_wkly!M:M,MATCH($B1055,data_wkly!$C:$C,0),1)=0,"",INDEX(data_wkly!M:M,MATCH($B1055,data_wkly!$C:$C,0),1)),"")</f>
        <v/>
      </c>
      <c r="N1055" s="21" t="str">
        <f>IFERROR(IF(INDEX(data_wkly!N:N,MATCH($B1055,data_wkly!$C:$C,0),1)=0,"",INDEX(data_wkly!N:N,MATCH($B1055,data_wkly!$C:$C,0),1)),"")</f>
        <v/>
      </c>
      <c r="O1055" s="21" t="str">
        <f>IF(M1055="","",IFERROR(INDEX(data_wkly!O:O,MATCH($B1055,data_wkly!$C:$C,0),1),""))</f>
        <v/>
      </c>
      <c r="P1055" s="21" t="str">
        <f>IF(M1055="","",IFERROR(IF(INDEX(data_wkly!P:P,MATCH($B1055,data_wkly!$C:$C,0),1)=0,"",INDEX(data_wkly!P:P,MATCH($B1055,data_wkly!$C:$C,0),1)),""))</f>
        <v/>
      </c>
      <c r="Q1055" s="21" t="str">
        <f>IFERROR(IF(INDEX(data_wkly!Q:Q,MATCH($B1055,data_wkly!$C:$C,0),1)=0,"",INDEX(data_wkly!Q:Q,MATCH($B1055,data_wkly!$C:$C,0),1)),"")</f>
        <v/>
      </c>
      <c r="R1055" s="21" t="str">
        <f>IF(M1055="","",IFERROR(INDEX(data_wkly!R:R,MATCH($B1055,data_wkly!$C:$C,0),1),""))</f>
        <v/>
      </c>
      <c r="S1055" s="21" t="str">
        <f>IF(M1055="","",IFERROR(IF(INDEX(data_wkly!S:S,MATCH($B1055,data_wkly!$C:$C,0),1)=0,"",INDEX(data_wkly!S:S,MATCH($B1055,data_wkly!$C:$C,0),1)),""))</f>
        <v/>
      </c>
      <c r="T1055" s="21" t="str">
        <f>IFERROR(IF(INDEX(data_wkly!T:T,MATCH($B1055,data_wkly!$C:$C,0),1)=0,"",INDEX(data_wkly!T:T,MATCH($B1055,data_wkly!$C:$C,0),1)),"")</f>
        <v/>
      </c>
      <c r="U1055" s="86" t="str">
        <f>IFERROR(IF(INDEX(data_wkly!U:U,MATCH($B1055,data_wkly!$C:$C,0),1)=0,"",INDEX(data_wkly!U:U,MATCH($B1055,data_wkly!$C:$C,0),1)),"")</f>
        <v/>
      </c>
      <c r="V1055" s="157" t="str">
        <f t="shared" si="99"/>
        <v/>
      </c>
      <c r="W1055" s="152" t="str">
        <f>IFERROR(IF(INDEX(data_wkly!W:W,MATCH($B1055,data_wkly!$C:$C,0),1)=0,"",INDEX(data_wkly!W:W,MATCH($B1055,data_wkly!$C:$C,0),1)),"")</f>
        <v/>
      </c>
      <c r="X1055" s="21" t="str">
        <f>IFERROR(IF(INDEX(data_wkly!X:X,MATCH($B1055,data_wkly!$C:$C,0),1)=0,"",INDEX(data_wkly!X:X,MATCH($B1055,data_wkly!$C:$C,0),1)),"")</f>
        <v/>
      </c>
      <c r="Y1055" s="21" t="str">
        <f>IFERROR(IF(INDEX(data_wkly!Y:Y,MATCH($B1055,data_wkly!$C:$C,0),1)=0,"",INDEX(data_wkly!Y:Y,MATCH($B1055,data_wkly!$C:$C,0),1)),"")</f>
        <v/>
      </c>
      <c r="Z1055" s="21" t="str">
        <f>IFERROR(IF(INDEX(data_wkly!Z:Z,MATCH($B1055,data_wkly!$C:$C,0),1)=0,"",INDEX(data_wkly!Z:Z,MATCH($B1055,data_wkly!$C:$C,0),1)),"")</f>
        <v/>
      </c>
      <c r="AA1055" s="152" t="str">
        <f>IFERROR(IF(INDEX(data_wkly!AA:AA,MATCH($B1055,data_wkly!$C:$C,0),1)=0,"",INDEX(data_wkly!AA:AA,MATCH($B1055,data_wkly!$C:$C,0),1)),"")</f>
        <v/>
      </c>
      <c r="AB1055" s="21" t="str">
        <f>IFERROR(IF(INDEX(data_wkly!AB:AB,MATCH($B1055,data_wkly!$C:$C,0),1)=0,"",INDEX(data_wkly!AB:AB,MATCH($B1055,data_wkly!$C:$C,0),1)),"")</f>
        <v/>
      </c>
      <c r="AC1055" s="21" t="str">
        <f>IFERROR(IF(INDEX(data_wkly!AC:AC,MATCH($B1055,data_wkly!$C:$C,0),1)=0,"",INDEX(data_wkly!AC:AC,MATCH($B1055,data_wkly!$C:$C,0),1)),"")</f>
        <v/>
      </c>
      <c r="AD1055" s="21" t="str">
        <f>IFERROR(IF(INDEX(data_wkly!AD:AD,MATCH($B1055,data_wkly!$C:$C,0),1)=0,"",INDEX(data_wkly!AD:AD,MATCH($B1055,data_wkly!$C:$C,0),1)),"")</f>
        <v/>
      </c>
      <c r="AE1055" s="157" t="str">
        <f t="shared" si="98"/>
        <v/>
      </c>
      <c r="AF1055" s="154" t="str">
        <f>IFERROR(IF(INDEX(data_wkly!AF:AF,MATCH($B1055,data_wkly!$C:$C,0),1)=0,"",INDEX(data_wkly!AF:AF,MATCH($B1055,data_wkly!$C:$C,0),1)),"")</f>
        <v/>
      </c>
      <c r="AG1055" s="153" t="str">
        <f>IFERROR(IF(AF1055="","",INDEX(data_wkly!AG:AG,MATCH($B1055,data_wkly!$C:$C,0),1)),"")</f>
        <v/>
      </c>
      <c r="AH1055" s="153" t="str">
        <f>IFERROR(IF(INDEX(data_wkly!AH:AH,MATCH($B1055,data_wkly!$C:$C,0),1)=0,"",INDEX(data_wkly!AH:AH,MATCH($B1055,data_wkly!$C:$C,0),1)),"")</f>
        <v/>
      </c>
      <c r="AI1055" s="153" t="str">
        <f>IFERROR(IF(INDEX(data_wkly!AI:AI,MATCH($B1055,data_wkly!$C:$C,0),1)=0,"",INDEX(data_wkly!AI:AI,MATCH($B1055,data_wkly!$C:$C,0),1)),"")</f>
        <v/>
      </c>
      <c r="AJ1055" s="153" t="str">
        <f>IFERROR(IF(AI1055="","",INDEX(data_wkly!AJ:AJ,MATCH($B1055,data_wkly!$C:$C,0),1)),"")</f>
        <v/>
      </c>
      <c r="AK1055" s="153" t="str">
        <f>IFERROR(IF(INDEX(data_wkly!AK:AK,MATCH($B1055,data_wkly!$C:$C,0),1)=0,"",INDEX(data_wkly!AK:AK,MATCH($B1055,data_wkly!$C:$C,0),1)),"")</f>
        <v/>
      </c>
      <c r="AL1055" s="153" t="str">
        <f>IFERROR(IF(INDEX(data_wkly!AL:AL,MATCH($B1055,data_wkly!$C:$C,0),1)=0,"",INDEX(data_wkly!AL:AL,MATCH($B1055,data_wkly!$C:$C,0),1)),"")</f>
        <v/>
      </c>
      <c r="AM1055" s="183" t="str">
        <f>IFERROR(IF(INDEX(data_wkly!AM:AM,MATCH($B1055,data_wkly!$C:$C,0),1)=0,"",INDEX(data_wkly!AM:AM,MATCH($B1055,data_wkly!$C:$C,0),1)),"")</f>
        <v/>
      </c>
      <c r="AN1055" s="41" t="str">
        <f t="shared" si="97"/>
        <v/>
      </c>
      <c r="AO1055" s="88">
        <f t="shared" si="102"/>
        <v>1</v>
      </c>
    </row>
    <row r="1056" spans="1:41">
      <c r="A1056" s="88" t="str">
        <f t="shared" si="100"/>
        <v/>
      </c>
      <c r="B1056" s="89" t="str">
        <f t="shared" si="101"/>
        <v/>
      </c>
      <c r="C1056" s="155" t="str">
        <f>IFERROR(IF(INDEX(data_wkly!D:D,MATCH($B1056,data_wkly!$C:$C,0),1)=0,"",INDEX(data_wkly!D:D,MATCH($B1056,data_wkly!$C:$C,0),1)),"")</f>
        <v/>
      </c>
      <c r="D1056" s="21" t="str">
        <f>IFERROR(IF(INDEX(data_wkly!E:E,MATCH($B1056,data_wkly!$C:$C,0),1)=0,"",INDEX(data_wkly!E:E,MATCH($B1056,data_wkly!$C:$C,0),1)),"")</f>
        <v/>
      </c>
      <c r="E1056" s="21" t="str">
        <f>IF(C1056="","",IFERROR(INDEX(data_wkly!F:F,MATCH($B1056,data_wkly!$C:$C,0),1),""))</f>
        <v/>
      </c>
      <c r="F1056" s="21" t="str">
        <f>IF(E1056="","",IFERROR(IF(INDEX(data_wkly!G:G,MATCH($B1056,data_wkly!$C:$C,0),1)=0,"",INDEX(data_wkly!G:G,MATCH($B1056,data_wkly!$C:$C,0),1)),""))</f>
        <v/>
      </c>
      <c r="G1056" s="21" t="str">
        <f>IFERROR(IF(INDEX(data_wkly!H:H,MATCH($B1056,data_wkly!$C:$C,0),1)=0,"",INDEX(data_wkly!H:H,MATCH($B1056,data_wkly!$C:$C,0),1)),"")</f>
        <v/>
      </c>
      <c r="H1056" s="21" t="str">
        <f>IF(C1056="","",IFERROR(INDEX(data_wkly!I:I,MATCH($B1056,data_wkly!$C:$C,0),1),""))</f>
        <v/>
      </c>
      <c r="I1056" s="21" t="str">
        <f>IF(H1056="","",IFERROR(IF(INDEX(data_wkly!J:J,MATCH($B1056,data_wkly!$C:$C,0),1)=0,"",INDEX(data_wkly!J:J,MATCH($B1056,data_wkly!$C:$C,0),1)),""))</f>
        <v/>
      </c>
      <c r="J1056" s="21" t="str">
        <f>IFERROR(IF(INDEX(data_wkly!K:K,MATCH($B1056,data_wkly!$C:$C,0),1)=0,"",INDEX(data_wkly!K:K,MATCH($B1056,data_wkly!$C:$C,0),1)),"")</f>
        <v/>
      </c>
      <c r="K1056" s="86" t="str">
        <f>IFERROR(IF(INDEX(data_wkly!L:L,MATCH($B1056,data_wkly!$C:$C,0),1)=0,"",INDEX(data_wkly!L:L,MATCH($B1056,data_wkly!$C:$C,0),1)),"")</f>
        <v/>
      </c>
      <c r="L1056" s="156"/>
      <c r="M1056" s="155" t="str">
        <f>IFERROR(IF(INDEX(data_wkly!M:M,MATCH($B1056,data_wkly!$C:$C,0),1)=0,"",INDEX(data_wkly!M:M,MATCH($B1056,data_wkly!$C:$C,0),1)),"")</f>
        <v/>
      </c>
      <c r="N1056" s="21" t="str">
        <f>IFERROR(IF(INDEX(data_wkly!N:N,MATCH($B1056,data_wkly!$C:$C,0),1)=0,"",INDEX(data_wkly!N:N,MATCH($B1056,data_wkly!$C:$C,0),1)),"")</f>
        <v/>
      </c>
      <c r="O1056" s="21" t="str">
        <f>IF(M1056="","",IFERROR(INDEX(data_wkly!O:O,MATCH($B1056,data_wkly!$C:$C,0),1),""))</f>
        <v/>
      </c>
      <c r="P1056" s="21" t="str">
        <f>IF(M1056="","",IFERROR(IF(INDEX(data_wkly!P:P,MATCH($B1056,data_wkly!$C:$C,0),1)=0,"",INDEX(data_wkly!P:P,MATCH($B1056,data_wkly!$C:$C,0),1)),""))</f>
        <v/>
      </c>
      <c r="Q1056" s="21" t="str">
        <f>IFERROR(IF(INDEX(data_wkly!Q:Q,MATCH($B1056,data_wkly!$C:$C,0),1)=0,"",INDEX(data_wkly!Q:Q,MATCH($B1056,data_wkly!$C:$C,0),1)),"")</f>
        <v/>
      </c>
      <c r="R1056" s="21" t="str">
        <f>IF(M1056="","",IFERROR(INDEX(data_wkly!R:R,MATCH($B1056,data_wkly!$C:$C,0),1),""))</f>
        <v/>
      </c>
      <c r="S1056" s="21" t="str">
        <f>IF(M1056="","",IFERROR(IF(INDEX(data_wkly!S:S,MATCH($B1056,data_wkly!$C:$C,0),1)=0,"",INDEX(data_wkly!S:S,MATCH($B1056,data_wkly!$C:$C,0),1)),""))</f>
        <v/>
      </c>
      <c r="T1056" s="21" t="str">
        <f>IFERROR(IF(INDEX(data_wkly!T:T,MATCH($B1056,data_wkly!$C:$C,0),1)=0,"",INDEX(data_wkly!T:T,MATCH($B1056,data_wkly!$C:$C,0),1)),"")</f>
        <v/>
      </c>
      <c r="U1056" s="86" t="str">
        <f>IFERROR(IF(INDEX(data_wkly!U:U,MATCH($B1056,data_wkly!$C:$C,0),1)=0,"",INDEX(data_wkly!U:U,MATCH($B1056,data_wkly!$C:$C,0),1)),"")</f>
        <v/>
      </c>
      <c r="V1056" s="157" t="str">
        <f t="shared" si="99"/>
        <v/>
      </c>
      <c r="W1056" s="152" t="str">
        <f>IFERROR(IF(INDEX(data_wkly!W:W,MATCH($B1056,data_wkly!$C:$C,0),1)=0,"",INDEX(data_wkly!W:W,MATCH($B1056,data_wkly!$C:$C,0),1)),"")</f>
        <v/>
      </c>
      <c r="X1056" s="21" t="str">
        <f>IFERROR(IF(INDEX(data_wkly!X:X,MATCH($B1056,data_wkly!$C:$C,0),1)=0,"",INDEX(data_wkly!X:X,MATCH($B1056,data_wkly!$C:$C,0),1)),"")</f>
        <v/>
      </c>
      <c r="Y1056" s="21" t="str">
        <f>IFERROR(IF(INDEX(data_wkly!Y:Y,MATCH($B1056,data_wkly!$C:$C,0),1)=0,"",INDEX(data_wkly!Y:Y,MATCH($B1056,data_wkly!$C:$C,0),1)),"")</f>
        <v/>
      </c>
      <c r="Z1056" s="21" t="str">
        <f>IFERROR(IF(INDEX(data_wkly!Z:Z,MATCH($B1056,data_wkly!$C:$C,0),1)=0,"",INDEX(data_wkly!Z:Z,MATCH($B1056,data_wkly!$C:$C,0),1)),"")</f>
        <v/>
      </c>
      <c r="AA1056" s="152" t="str">
        <f>IFERROR(IF(INDEX(data_wkly!AA:AA,MATCH($B1056,data_wkly!$C:$C,0),1)=0,"",INDEX(data_wkly!AA:AA,MATCH($B1056,data_wkly!$C:$C,0),1)),"")</f>
        <v/>
      </c>
      <c r="AB1056" s="21" t="str">
        <f>IFERROR(IF(INDEX(data_wkly!AB:AB,MATCH($B1056,data_wkly!$C:$C,0),1)=0,"",INDEX(data_wkly!AB:AB,MATCH($B1056,data_wkly!$C:$C,0),1)),"")</f>
        <v/>
      </c>
      <c r="AC1056" s="21" t="str">
        <f>IFERROR(IF(INDEX(data_wkly!AC:AC,MATCH($B1056,data_wkly!$C:$C,0),1)=0,"",INDEX(data_wkly!AC:AC,MATCH($B1056,data_wkly!$C:$C,0),1)),"")</f>
        <v/>
      </c>
      <c r="AD1056" s="21" t="str">
        <f>IFERROR(IF(INDEX(data_wkly!AD:AD,MATCH($B1056,data_wkly!$C:$C,0),1)=0,"",INDEX(data_wkly!AD:AD,MATCH($B1056,data_wkly!$C:$C,0),1)),"")</f>
        <v/>
      </c>
      <c r="AE1056" s="157" t="str">
        <f t="shared" si="98"/>
        <v/>
      </c>
      <c r="AF1056" s="154" t="str">
        <f>IFERROR(IF(INDEX(data_wkly!AF:AF,MATCH($B1056,data_wkly!$C:$C,0),1)=0,"",INDEX(data_wkly!AF:AF,MATCH($B1056,data_wkly!$C:$C,0),1)),"")</f>
        <v/>
      </c>
      <c r="AG1056" s="153" t="str">
        <f>IFERROR(IF(AF1056="","",INDEX(data_wkly!AG:AG,MATCH($B1056,data_wkly!$C:$C,0),1)),"")</f>
        <v/>
      </c>
      <c r="AH1056" s="153" t="str">
        <f>IFERROR(IF(INDEX(data_wkly!AH:AH,MATCH($B1056,data_wkly!$C:$C,0),1)=0,"",INDEX(data_wkly!AH:AH,MATCH($B1056,data_wkly!$C:$C,0),1)),"")</f>
        <v/>
      </c>
      <c r="AI1056" s="153" t="str">
        <f>IFERROR(IF(INDEX(data_wkly!AI:AI,MATCH($B1056,data_wkly!$C:$C,0),1)=0,"",INDEX(data_wkly!AI:AI,MATCH($B1056,data_wkly!$C:$C,0),1)),"")</f>
        <v/>
      </c>
      <c r="AJ1056" s="153" t="str">
        <f>IFERROR(IF(AI1056="","",INDEX(data_wkly!AJ:AJ,MATCH($B1056,data_wkly!$C:$C,0),1)),"")</f>
        <v/>
      </c>
      <c r="AK1056" s="153" t="str">
        <f>IFERROR(IF(INDEX(data_wkly!AK:AK,MATCH($B1056,data_wkly!$C:$C,0),1)=0,"",INDEX(data_wkly!AK:AK,MATCH($B1056,data_wkly!$C:$C,0),1)),"")</f>
        <v/>
      </c>
      <c r="AL1056" s="153" t="str">
        <f>IFERROR(IF(INDEX(data_wkly!AL:AL,MATCH($B1056,data_wkly!$C:$C,0),1)=0,"",INDEX(data_wkly!AL:AL,MATCH($B1056,data_wkly!$C:$C,0),1)),"")</f>
        <v/>
      </c>
      <c r="AM1056" s="183" t="str">
        <f>IFERROR(IF(INDEX(data_wkly!AM:AM,MATCH($B1056,data_wkly!$C:$C,0),1)=0,"",INDEX(data_wkly!AM:AM,MATCH($B1056,data_wkly!$C:$C,0),1)),"")</f>
        <v/>
      </c>
      <c r="AN1056" s="41" t="str">
        <f t="shared" si="97"/>
        <v/>
      </c>
      <c r="AO1056" s="88">
        <f t="shared" si="102"/>
        <v>2</v>
      </c>
    </row>
    <row r="1057" spans="1:41">
      <c r="A1057" s="88" t="str">
        <f t="shared" si="100"/>
        <v/>
      </c>
      <c r="B1057" s="89" t="str">
        <f t="shared" si="101"/>
        <v/>
      </c>
      <c r="C1057" s="155" t="str">
        <f>IFERROR(IF(INDEX(data_wkly!D:D,MATCH($B1057,data_wkly!$C:$C,0),1)=0,"",INDEX(data_wkly!D:D,MATCH($B1057,data_wkly!$C:$C,0),1)),"")</f>
        <v/>
      </c>
      <c r="D1057" s="21" t="str">
        <f>IFERROR(IF(INDEX(data_wkly!E:E,MATCH($B1057,data_wkly!$C:$C,0),1)=0,"",INDEX(data_wkly!E:E,MATCH($B1057,data_wkly!$C:$C,0),1)),"")</f>
        <v/>
      </c>
      <c r="E1057" s="21" t="str">
        <f>IF(C1057="","",IFERROR(INDEX(data_wkly!F:F,MATCH($B1057,data_wkly!$C:$C,0),1),""))</f>
        <v/>
      </c>
      <c r="F1057" s="21" t="str">
        <f>IF(E1057="","",IFERROR(IF(INDEX(data_wkly!G:G,MATCH($B1057,data_wkly!$C:$C,0),1)=0,"",INDEX(data_wkly!G:G,MATCH($B1057,data_wkly!$C:$C,0),1)),""))</f>
        <v/>
      </c>
      <c r="G1057" s="21" t="str">
        <f>IFERROR(IF(INDEX(data_wkly!H:H,MATCH($B1057,data_wkly!$C:$C,0),1)=0,"",INDEX(data_wkly!H:H,MATCH($B1057,data_wkly!$C:$C,0),1)),"")</f>
        <v/>
      </c>
      <c r="H1057" s="21" t="str">
        <f>IF(C1057="","",IFERROR(INDEX(data_wkly!I:I,MATCH($B1057,data_wkly!$C:$C,0),1),""))</f>
        <v/>
      </c>
      <c r="I1057" s="21" t="str">
        <f>IF(H1057="","",IFERROR(IF(INDEX(data_wkly!J:J,MATCH($B1057,data_wkly!$C:$C,0),1)=0,"",INDEX(data_wkly!J:J,MATCH($B1057,data_wkly!$C:$C,0),1)),""))</f>
        <v/>
      </c>
      <c r="J1057" s="21" t="str">
        <f>IFERROR(IF(INDEX(data_wkly!K:K,MATCH($B1057,data_wkly!$C:$C,0),1)=0,"",INDEX(data_wkly!K:K,MATCH($B1057,data_wkly!$C:$C,0),1)),"")</f>
        <v/>
      </c>
      <c r="K1057" s="86" t="str">
        <f>IFERROR(IF(INDEX(data_wkly!L:L,MATCH($B1057,data_wkly!$C:$C,0),1)=0,"",INDEX(data_wkly!L:L,MATCH($B1057,data_wkly!$C:$C,0),1)),"")</f>
        <v/>
      </c>
      <c r="L1057" s="156"/>
      <c r="M1057" s="155" t="str">
        <f>IFERROR(IF(INDEX(data_wkly!M:M,MATCH($B1057,data_wkly!$C:$C,0),1)=0,"",INDEX(data_wkly!M:M,MATCH($B1057,data_wkly!$C:$C,0),1)),"")</f>
        <v/>
      </c>
      <c r="N1057" s="21" t="str">
        <f>IFERROR(IF(INDEX(data_wkly!N:N,MATCH($B1057,data_wkly!$C:$C,0),1)=0,"",INDEX(data_wkly!N:N,MATCH($B1057,data_wkly!$C:$C,0),1)),"")</f>
        <v/>
      </c>
      <c r="O1057" s="21" t="str">
        <f>IF(M1057="","",IFERROR(INDEX(data_wkly!O:O,MATCH($B1057,data_wkly!$C:$C,0),1),""))</f>
        <v/>
      </c>
      <c r="P1057" s="21" t="str">
        <f>IF(M1057="","",IFERROR(IF(INDEX(data_wkly!P:P,MATCH($B1057,data_wkly!$C:$C,0),1)=0,"",INDEX(data_wkly!P:P,MATCH($B1057,data_wkly!$C:$C,0),1)),""))</f>
        <v/>
      </c>
      <c r="Q1057" s="21" t="str">
        <f>IFERROR(IF(INDEX(data_wkly!Q:Q,MATCH($B1057,data_wkly!$C:$C,0),1)=0,"",INDEX(data_wkly!Q:Q,MATCH($B1057,data_wkly!$C:$C,0),1)),"")</f>
        <v/>
      </c>
      <c r="R1057" s="21" t="str">
        <f>IF(M1057="","",IFERROR(INDEX(data_wkly!R:R,MATCH($B1057,data_wkly!$C:$C,0),1),""))</f>
        <v/>
      </c>
      <c r="S1057" s="21" t="str">
        <f>IF(M1057="","",IFERROR(IF(INDEX(data_wkly!S:S,MATCH($B1057,data_wkly!$C:$C,0),1)=0,"",INDEX(data_wkly!S:S,MATCH($B1057,data_wkly!$C:$C,0),1)),""))</f>
        <v/>
      </c>
      <c r="T1057" s="21" t="str">
        <f>IFERROR(IF(INDEX(data_wkly!T:T,MATCH($B1057,data_wkly!$C:$C,0),1)=0,"",INDEX(data_wkly!T:T,MATCH($B1057,data_wkly!$C:$C,0),1)),"")</f>
        <v/>
      </c>
      <c r="U1057" s="86" t="str">
        <f>IFERROR(IF(INDEX(data_wkly!U:U,MATCH($B1057,data_wkly!$C:$C,0),1)=0,"",INDEX(data_wkly!U:U,MATCH($B1057,data_wkly!$C:$C,0),1)),"")</f>
        <v/>
      </c>
      <c r="V1057" s="157" t="str">
        <f t="shared" si="99"/>
        <v/>
      </c>
      <c r="W1057" s="152" t="str">
        <f>IFERROR(IF(INDEX(data_wkly!W:W,MATCH($B1057,data_wkly!$C:$C,0),1)=0,"",INDEX(data_wkly!W:W,MATCH($B1057,data_wkly!$C:$C,0),1)),"")</f>
        <v/>
      </c>
      <c r="X1057" s="21" t="str">
        <f>IFERROR(IF(INDEX(data_wkly!X:X,MATCH($B1057,data_wkly!$C:$C,0),1)=0,"",INDEX(data_wkly!X:X,MATCH($B1057,data_wkly!$C:$C,0),1)),"")</f>
        <v/>
      </c>
      <c r="Y1057" s="21" t="str">
        <f>IFERROR(IF(INDEX(data_wkly!Y:Y,MATCH($B1057,data_wkly!$C:$C,0),1)=0,"",INDEX(data_wkly!Y:Y,MATCH($B1057,data_wkly!$C:$C,0),1)),"")</f>
        <v/>
      </c>
      <c r="Z1057" s="21" t="str">
        <f>IFERROR(IF(INDEX(data_wkly!Z:Z,MATCH($B1057,data_wkly!$C:$C,0),1)=0,"",INDEX(data_wkly!Z:Z,MATCH($B1057,data_wkly!$C:$C,0),1)),"")</f>
        <v/>
      </c>
      <c r="AA1057" s="152" t="str">
        <f>IFERROR(IF(INDEX(data_wkly!AA:AA,MATCH($B1057,data_wkly!$C:$C,0),1)=0,"",INDEX(data_wkly!AA:AA,MATCH($B1057,data_wkly!$C:$C,0),1)),"")</f>
        <v/>
      </c>
      <c r="AB1057" s="21" t="str">
        <f>IFERROR(IF(INDEX(data_wkly!AB:AB,MATCH($B1057,data_wkly!$C:$C,0),1)=0,"",INDEX(data_wkly!AB:AB,MATCH($B1057,data_wkly!$C:$C,0),1)),"")</f>
        <v/>
      </c>
      <c r="AC1057" s="21" t="str">
        <f>IFERROR(IF(INDEX(data_wkly!AC:AC,MATCH($B1057,data_wkly!$C:$C,0),1)=0,"",INDEX(data_wkly!AC:AC,MATCH($B1057,data_wkly!$C:$C,0),1)),"")</f>
        <v/>
      </c>
      <c r="AD1057" s="21" t="str">
        <f>IFERROR(IF(INDEX(data_wkly!AD:AD,MATCH($B1057,data_wkly!$C:$C,0),1)=0,"",INDEX(data_wkly!AD:AD,MATCH($B1057,data_wkly!$C:$C,0),1)),"")</f>
        <v/>
      </c>
      <c r="AE1057" s="157" t="str">
        <f t="shared" si="98"/>
        <v/>
      </c>
      <c r="AF1057" s="154" t="str">
        <f>IFERROR(IF(INDEX(data_wkly!AF:AF,MATCH($B1057,data_wkly!$C:$C,0),1)=0,"",INDEX(data_wkly!AF:AF,MATCH($B1057,data_wkly!$C:$C,0),1)),"")</f>
        <v/>
      </c>
      <c r="AG1057" s="153" t="str">
        <f>IFERROR(IF(AF1057="","",INDEX(data_wkly!AG:AG,MATCH($B1057,data_wkly!$C:$C,0),1)),"")</f>
        <v/>
      </c>
      <c r="AH1057" s="153" t="str">
        <f>IFERROR(IF(INDEX(data_wkly!AH:AH,MATCH($B1057,data_wkly!$C:$C,0),1)=0,"",INDEX(data_wkly!AH:AH,MATCH($B1057,data_wkly!$C:$C,0),1)),"")</f>
        <v/>
      </c>
      <c r="AI1057" s="153" t="str">
        <f>IFERROR(IF(INDEX(data_wkly!AI:AI,MATCH($B1057,data_wkly!$C:$C,0),1)=0,"",INDEX(data_wkly!AI:AI,MATCH($B1057,data_wkly!$C:$C,0),1)),"")</f>
        <v/>
      </c>
      <c r="AJ1057" s="153" t="str">
        <f>IFERROR(IF(AI1057="","",INDEX(data_wkly!AJ:AJ,MATCH($B1057,data_wkly!$C:$C,0),1)),"")</f>
        <v/>
      </c>
      <c r="AK1057" s="153" t="str">
        <f>IFERROR(IF(INDEX(data_wkly!AK:AK,MATCH($B1057,data_wkly!$C:$C,0),1)=0,"",INDEX(data_wkly!AK:AK,MATCH($B1057,data_wkly!$C:$C,0),1)),"")</f>
        <v/>
      </c>
      <c r="AL1057" s="153" t="str">
        <f>IFERROR(IF(INDEX(data_wkly!AL:AL,MATCH($B1057,data_wkly!$C:$C,0),1)=0,"",INDEX(data_wkly!AL:AL,MATCH($B1057,data_wkly!$C:$C,0),1)),"")</f>
        <v/>
      </c>
      <c r="AM1057" s="183" t="str">
        <f>IFERROR(IF(INDEX(data_wkly!AM:AM,MATCH($B1057,data_wkly!$C:$C,0),1)=0,"",INDEX(data_wkly!AM:AM,MATCH($B1057,data_wkly!$C:$C,0),1)),"")</f>
        <v/>
      </c>
      <c r="AN1057" s="41" t="str">
        <f t="shared" si="97"/>
        <v/>
      </c>
      <c r="AO1057" s="88">
        <f t="shared" si="102"/>
        <v>1</v>
      </c>
    </row>
    <row r="1058" spans="1:41">
      <c r="A1058" s="88" t="str">
        <f t="shared" si="100"/>
        <v/>
      </c>
      <c r="B1058" s="89" t="str">
        <f t="shared" si="101"/>
        <v/>
      </c>
      <c r="C1058" s="155" t="str">
        <f>IFERROR(IF(INDEX(data_wkly!D:D,MATCH($B1058,data_wkly!$C:$C,0),1)=0,"",INDEX(data_wkly!D:D,MATCH($B1058,data_wkly!$C:$C,0),1)),"")</f>
        <v/>
      </c>
      <c r="D1058" s="21" t="str">
        <f>IFERROR(IF(INDEX(data_wkly!E:E,MATCH($B1058,data_wkly!$C:$C,0),1)=0,"",INDEX(data_wkly!E:E,MATCH($B1058,data_wkly!$C:$C,0),1)),"")</f>
        <v/>
      </c>
      <c r="E1058" s="21" t="str">
        <f>IF(C1058="","",IFERROR(INDEX(data_wkly!F:F,MATCH($B1058,data_wkly!$C:$C,0),1),""))</f>
        <v/>
      </c>
      <c r="F1058" s="21" t="str">
        <f>IF(E1058="","",IFERROR(IF(INDEX(data_wkly!G:G,MATCH($B1058,data_wkly!$C:$C,0),1)=0,"",INDEX(data_wkly!G:G,MATCH($B1058,data_wkly!$C:$C,0),1)),""))</f>
        <v/>
      </c>
      <c r="G1058" s="21" t="str">
        <f>IFERROR(IF(INDEX(data_wkly!H:H,MATCH($B1058,data_wkly!$C:$C,0),1)=0,"",INDEX(data_wkly!H:H,MATCH($B1058,data_wkly!$C:$C,0),1)),"")</f>
        <v/>
      </c>
      <c r="H1058" s="21" t="str">
        <f>IF(C1058="","",IFERROR(INDEX(data_wkly!I:I,MATCH($B1058,data_wkly!$C:$C,0),1),""))</f>
        <v/>
      </c>
      <c r="I1058" s="21" t="str">
        <f>IF(H1058="","",IFERROR(IF(INDEX(data_wkly!J:J,MATCH($B1058,data_wkly!$C:$C,0),1)=0,"",INDEX(data_wkly!J:J,MATCH($B1058,data_wkly!$C:$C,0),1)),""))</f>
        <v/>
      </c>
      <c r="J1058" s="21" t="str">
        <f>IFERROR(IF(INDEX(data_wkly!K:K,MATCH($B1058,data_wkly!$C:$C,0),1)=0,"",INDEX(data_wkly!K:K,MATCH($B1058,data_wkly!$C:$C,0),1)),"")</f>
        <v/>
      </c>
      <c r="K1058" s="86" t="str">
        <f>IFERROR(IF(INDEX(data_wkly!L:L,MATCH($B1058,data_wkly!$C:$C,0),1)=0,"",INDEX(data_wkly!L:L,MATCH($B1058,data_wkly!$C:$C,0),1)),"")</f>
        <v/>
      </c>
      <c r="L1058" s="156"/>
      <c r="M1058" s="155" t="str">
        <f>IFERROR(IF(INDEX(data_wkly!M:M,MATCH($B1058,data_wkly!$C:$C,0),1)=0,"",INDEX(data_wkly!M:M,MATCH($B1058,data_wkly!$C:$C,0),1)),"")</f>
        <v/>
      </c>
      <c r="N1058" s="21" t="str">
        <f>IFERROR(IF(INDEX(data_wkly!N:N,MATCH($B1058,data_wkly!$C:$C,0),1)=0,"",INDEX(data_wkly!N:N,MATCH($B1058,data_wkly!$C:$C,0),1)),"")</f>
        <v/>
      </c>
      <c r="O1058" s="21" t="str">
        <f>IF(M1058="","",IFERROR(INDEX(data_wkly!O:O,MATCH($B1058,data_wkly!$C:$C,0),1),""))</f>
        <v/>
      </c>
      <c r="P1058" s="21" t="str">
        <f>IF(M1058="","",IFERROR(IF(INDEX(data_wkly!P:P,MATCH($B1058,data_wkly!$C:$C,0),1)=0,"",INDEX(data_wkly!P:P,MATCH($B1058,data_wkly!$C:$C,0),1)),""))</f>
        <v/>
      </c>
      <c r="Q1058" s="21" t="str">
        <f>IFERROR(IF(INDEX(data_wkly!Q:Q,MATCH($B1058,data_wkly!$C:$C,0),1)=0,"",INDEX(data_wkly!Q:Q,MATCH($B1058,data_wkly!$C:$C,0),1)),"")</f>
        <v/>
      </c>
      <c r="R1058" s="21" t="str">
        <f>IF(M1058="","",IFERROR(INDEX(data_wkly!R:R,MATCH($B1058,data_wkly!$C:$C,0),1),""))</f>
        <v/>
      </c>
      <c r="S1058" s="21" t="str">
        <f>IF(M1058="","",IFERROR(IF(INDEX(data_wkly!S:S,MATCH($B1058,data_wkly!$C:$C,0),1)=0,"",INDEX(data_wkly!S:S,MATCH($B1058,data_wkly!$C:$C,0),1)),""))</f>
        <v/>
      </c>
      <c r="T1058" s="21" t="str">
        <f>IFERROR(IF(INDEX(data_wkly!T:T,MATCH($B1058,data_wkly!$C:$C,0),1)=0,"",INDEX(data_wkly!T:T,MATCH($B1058,data_wkly!$C:$C,0),1)),"")</f>
        <v/>
      </c>
      <c r="U1058" s="86" t="str">
        <f>IFERROR(IF(INDEX(data_wkly!U:U,MATCH($B1058,data_wkly!$C:$C,0),1)=0,"",INDEX(data_wkly!U:U,MATCH($B1058,data_wkly!$C:$C,0),1)),"")</f>
        <v/>
      </c>
      <c r="V1058" s="157" t="str">
        <f t="shared" si="99"/>
        <v/>
      </c>
      <c r="W1058" s="152" t="str">
        <f>IFERROR(IF(INDEX(data_wkly!W:W,MATCH($B1058,data_wkly!$C:$C,0),1)=0,"",INDEX(data_wkly!W:W,MATCH($B1058,data_wkly!$C:$C,0),1)),"")</f>
        <v/>
      </c>
      <c r="X1058" s="21" t="str">
        <f>IFERROR(IF(INDEX(data_wkly!X:X,MATCH($B1058,data_wkly!$C:$C,0),1)=0,"",INDEX(data_wkly!X:X,MATCH($B1058,data_wkly!$C:$C,0),1)),"")</f>
        <v/>
      </c>
      <c r="Y1058" s="21" t="str">
        <f>IFERROR(IF(INDEX(data_wkly!Y:Y,MATCH($B1058,data_wkly!$C:$C,0),1)=0,"",INDEX(data_wkly!Y:Y,MATCH($B1058,data_wkly!$C:$C,0),1)),"")</f>
        <v/>
      </c>
      <c r="Z1058" s="21" t="str">
        <f>IFERROR(IF(INDEX(data_wkly!Z:Z,MATCH($B1058,data_wkly!$C:$C,0),1)=0,"",INDEX(data_wkly!Z:Z,MATCH($B1058,data_wkly!$C:$C,0),1)),"")</f>
        <v/>
      </c>
      <c r="AA1058" s="152" t="str">
        <f>IFERROR(IF(INDEX(data_wkly!AA:AA,MATCH($B1058,data_wkly!$C:$C,0),1)=0,"",INDEX(data_wkly!AA:AA,MATCH($B1058,data_wkly!$C:$C,0),1)),"")</f>
        <v/>
      </c>
      <c r="AB1058" s="21" t="str">
        <f>IFERROR(IF(INDEX(data_wkly!AB:AB,MATCH($B1058,data_wkly!$C:$C,0),1)=0,"",INDEX(data_wkly!AB:AB,MATCH($B1058,data_wkly!$C:$C,0),1)),"")</f>
        <v/>
      </c>
      <c r="AC1058" s="21" t="str">
        <f>IFERROR(IF(INDEX(data_wkly!AC:AC,MATCH($B1058,data_wkly!$C:$C,0),1)=0,"",INDEX(data_wkly!AC:AC,MATCH($B1058,data_wkly!$C:$C,0),1)),"")</f>
        <v/>
      </c>
      <c r="AD1058" s="21" t="str">
        <f>IFERROR(IF(INDEX(data_wkly!AD:AD,MATCH($B1058,data_wkly!$C:$C,0),1)=0,"",INDEX(data_wkly!AD:AD,MATCH($B1058,data_wkly!$C:$C,0),1)),"")</f>
        <v/>
      </c>
      <c r="AE1058" s="157" t="str">
        <f t="shared" si="98"/>
        <v/>
      </c>
      <c r="AF1058" s="154" t="str">
        <f>IFERROR(IF(INDEX(data_wkly!AF:AF,MATCH($B1058,data_wkly!$C:$C,0),1)=0,"",INDEX(data_wkly!AF:AF,MATCH($B1058,data_wkly!$C:$C,0),1)),"")</f>
        <v/>
      </c>
      <c r="AG1058" s="153" t="str">
        <f>IFERROR(IF(AF1058="","",INDEX(data_wkly!AG:AG,MATCH($B1058,data_wkly!$C:$C,0),1)),"")</f>
        <v/>
      </c>
      <c r="AH1058" s="153" t="str">
        <f>IFERROR(IF(INDEX(data_wkly!AH:AH,MATCH($B1058,data_wkly!$C:$C,0),1)=0,"",INDEX(data_wkly!AH:AH,MATCH($B1058,data_wkly!$C:$C,0),1)),"")</f>
        <v/>
      </c>
      <c r="AI1058" s="153" t="str">
        <f>IFERROR(IF(INDEX(data_wkly!AI:AI,MATCH($B1058,data_wkly!$C:$C,0),1)=0,"",INDEX(data_wkly!AI:AI,MATCH($B1058,data_wkly!$C:$C,0),1)),"")</f>
        <v/>
      </c>
      <c r="AJ1058" s="153" t="str">
        <f>IFERROR(IF(AI1058="","",INDEX(data_wkly!AJ:AJ,MATCH($B1058,data_wkly!$C:$C,0),1)),"")</f>
        <v/>
      </c>
      <c r="AK1058" s="153" t="str">
        <f>IFERROR(IF(INDEX(data_wkly!AK:AK,MATCH($B1058,data_wkly!$C:$C,0),1)=0,"",INDEX(data_wkly!AK:AK,MATCH($B1058,data_wkly!$C:$C,0),1)),"")</f>
        <v/>
      </c>
      <c r="AL1058" s="153" t="str">
        <f>IFERROR(IF(INDEX(data_wkly!AL:AL,MATCH($B1058,data_wkly!$C:$C,0),1)=0,"",INDEX(data_wkly!AL:AL,MATCH($B1058,data_wkly!$C:$C,0),1)),"")</f>
        <v/>
      </c>
      <c r="AM1058" s="183" t="str">
        <f>IFERROR(IF(INDEX(data_wkly!AM:AM,MATCH($B1058,data_wkly!$C:$C,0),1)=0,"",INDEX(data_wkly!AM:AM,MATCH($B1058,data_wkly!$C:$C,0),1)),"")</f>
        <v/>
      </c>
      <c r="AN1058" s="41" t="str">
        <f t="shared" si="97"/>
        <v/>
      </c>
      <c r="AO1058" s="88">
        <f t="shared" si="102"/>
        <v>2</v>
      </c>
    </row>
    <row r="1059" spans="1:41">
      <c r="A1059" s="88" t="str">
        <f t="shared" si="100"/>
        <v/>
      </c>
      <c r="B1059" s="89" t="str">
        <f t="shared" si="101"/>
        <v/>
      </c>
      <c r="C1059" s="155" t="str">
        <f>IFERROR(IF(INDEX(data_wkly!D:D,MATCH($B1059,data_wkly!$C:$C,0),1)=0,"",INDEX(data_wkly!D:D,MATCH($B1059,data_wkly!$C:$C,0),1)),"")</f>
        <v/>
      </c>
      <c r="D1059" s="21" t="str">
        <f>IFERROR(IF(INDEX(data_wkly!E:E,MATCH($B1059,data_wkly!$C:$C,0),1)=0,"",INDEX(data_wkly!E:E,MATCH($B1059,data_wkly!$C:$C,0),1)),"")</f>
        <v/>
      </c>
      <c r="E1059" s="21" t="str">
        <f>IF(C1059="","",IFERROR(INDEX(data_wkly!F:F,MATCH($B1059,data_wkly!$C:$C,0),1),""))</f>
        <v/>
      </c>
      <c r="F1059" s="21" t="str">
        <f>IF(E1059="","",IFERROR(IF(INDEX(data_wkly!G:G,MATCH($B1059,data_wkly!$C:$C,0),1)=0,"",INDEX(data_wkly!G:G,MATCH($B1059,data_wkly!$C:$C,0),1)),""))</f>
        <v/>
      </c>
      <c r="G1059" s="21" t="str">
        <f>IFERROR(IF(INDEX(data_wkly!H:H,MATCH($B1059,data_wkly!$C:$C,0),1)=0,"",INDEX(data_wkly!H:H,MATCH($B1059,data_wkly!$C:$C,0),1)),"")</f>
        <v/>
      </c>
      <c r="H1059" s="21" t="str">
        <f>IF(C1059="","",IFERROR(INDEX(data_wkly!I:I,MATCH($B1059,data_wkly!$C:$C,0),1),""))</f>
        <v/>
      </c>
      <c r="I1059" s="21" t="str">
        <f>IF(H1059="","",IFERROR(IF(INDEX(data_wkly!J:J,MATCH($B1059,data_wkly!$C:$C,0),1)=0,"",INDEX(data_wkly!J:J,MATCH($B1059,data_wkly!$C:$C,0),1)),""))</f>
        <v/>
      </c>
      <c r="J1059" s="21" t="str">
        <f>IFERROR(IF(INDEX(data_wkly!K:K,MATCH($B1059,data_wkly!$C:$C,0),1)=0,"",INDEX(data_wkly!K:K,MATCH($B1059,data_wkly!$C:$C,0),1)),"")</f>
        <v/>
      </c>
      <c r="K1059" s="86" t="str">
        <f>IFERROR(IF(INDEX(data_wkly!L:L,MATCH($B1059,data_wkly!$C:$C,0),1)=0,"",INDEX(data_wkly!L:L,MATCH($B1059,data_wkly!$C:$C,0),1)),"")</f>
        <v/>
      </c>
      <c r="L1059" s="156"/>
      <c r="M1059" s="155" t="str">
        <f>IFERROR(IF(INDEX(data_wkly!M:M,MATCH($B1059,data_wkly!$C:$C,0),1)=0,"",INDEX(data_wkly!M:M,MATCH($B1059,data_wkly!$C:$C,0),1)),"")</f>
        <v/>
      </c>
      <c r="N1059" s="21" t="str">
        <f>IFERROR(IF(INDEX(data_wkly!N:N,MATCH($B1059,data_wkly!$C:$C,0),1)=0,"",INDEX(data_wkly!N:N,MATCH($B1059,data_wkly!$C:$C,0),1)),"")</f>
        <v/>
      </c>
      <c r="O1059" s="21" t="str">
        <f>IF(M1059="","",IFERROR(INDEX(data_wkly!O:O,MATCH($B1059,data_wkly!$C:$C,0),1),""))</f>
        <v/>
      </c>
      <c r="P1059" s="21" t="str">
        <f>IF(M1059="","",IFERROR(IF(INDEX(data_wkly!P:P,MATCH($B1059,data_wkly!$C:$C,0),1)=0,"",INDEX(data_wkly!P:P,MATCH($B1059,data_wkly!$C:$C,0),1)),""))</f>
        <v/>
      </c>
      <c r="Q1059" s="21" t="str">
        <f>IFERROR(IF(INDEX(data_wkly!Q:Q,MATCH($B1059,data_wkly!$C:$C,0),1)=0,"",INDEX(data_wkly!Q:Q,MATCH($B1059,data_wkly!$C:$C,0),1)),"")</f>
        <v/>
      </c>
      <c r="R1059" s="21" t="str">
        <f>IF(M1059="","",IFERROR(INDEX(data_wkly!R:R,MATCH($B1059,data_wkly!$C:$C,0),1),""))</f>
        <v/>
      </c>
      <c r="S1059" s="21" t="str">
        <f>IF(M1059="","",IFERROR(IF(INDEX(data_wkly!S:S,MATCH($B1059,data_wkly!$C:$C,0),1)=0,"",INDEX(data_wkly!S:S,MATCH($B1059,data_wkly!$C:$C,0),1)),""))</f>
        <v/>
      </c>
      <c r="T1059" s="21" t="str">
        <f>IFERROR(IF(INDEX(data_wkly!T:T,MATCH($B1059,data_wkly!$C:$C,0),1)=0,"",INDEX(data_wkly!T:T,MATCH($B1059,data_wkly!$C:$C,0),1)),"")</f>
        <v/>
      </c>
      <c r="U1059" s="86" t="str">
        <f>IFERROR(IF(INDEX(data_wkly!U:U,MATCH($B1059,data_wkly!$C:$C,0),1)=0,"",INDEX(data_wkly!U:U,MATCH($B1059,data_wkly!$C:$C,0),1)),"")</f>
        <v/>
      </c>
      <c r="V1059" s="157" t="str">
        <f t="shared" si="99"/>
        <v/>
      </c>
      <c r="W1059" s="152" t="str">
        <f>IFERROR(IF(INDEX(data_wkly!W:W,MATCH($B1059,data_wkly!$C:$C,0),1)=0,"",INDEX(data_wkly!W:W,MATCH($B1059,data_wkly!$C:$C,0),1)),"")</f>
        <v/>
      </c>
      <c r="X1059" s="21" t="str">
        <f>IFERROR(IF(INDEX(data_wkly!X:X,MATCH($B1059,data_wkly!$C:$C,0),1)=0,"",INDEX(data_wkly!X:X,MATCH($B1059,data_wkly!$C:$C,0),1)),"")</f>
        <v/>
      </c>
      <c r="Y1059" s="21" t="str">
        <f>IFERROR(IF(INDEX(data_wkly!Y:Y,MATCH($B1059,data_wkly!$C:$C,0),1)=0,"",INDEX(data_wkly!Y:Y,MATCH($B1059,data_wkly!$C:$C,0),1)),"")</f>
        <v/>
      </c>
      <c r="Z1059" s="21" t="str">
        <f>IFERROR(IF(INDEX(data_wkly!Z:Z,MATCH($B1059,data_wkly!$C:$C,0),1)=0,"",INDEX(data_wkly!Z:Z,MATCH($B1059,data_wkly!$C:$C,0),1)),"")</f>
        <v/>
      </c>
      <c r="AA1059" s="152" t="str">
        <f>IFERROR(IF(INDEX(data_wkly!AA:AA,MATCH($B1059,data_wkly!$C:$C,0),1)=0,"",INDEX(data_wkly!AA:AA,MATCH($B1059,data_wkly!$C:$C,0),1)),"")</f>
        <v/>
      </c>
      <c r="AB1059" s="21" t="str">
        <f>IFERROR(IF(INDEX(data_wkly!AB:AB,MATCH($B1059,data_wkly!$C:$C,0),1)=0,"",INDEX(data_wkly!AB:AB,MATCH($B1059,data_wkly!$C:$C,0),1)),"")</f>
        <v/>
      </c>
      <c r="AC1059" s="21" t="str">
        <f>IFERROR(IF(INDEX(data_wkly!AC:AC,MATCH($B1059,data_wkly!$C:$C,0),1)=0,"",INDEX(data_wkly!AC:AC,MATCH($B1059,data_wkly!$C:$C,0),1)),"")</f>
        <v/>
      </c>
      <c r="AD1059" s="21" t="str">
        <f>IFERROR(IF(INDEX(data_wkly!AD:AD,MATCH($B1059,data_wkly!$C:$C,0),1)=0,"",INDEX(data_wkly!AD:AD,MATCH($B1059,data_wkly!$C:$C,0),1)),"")</f>
        <v/>
      </c>
      <c r="AE1059" s="157" t="str">
        <f t="shared" si="98"/>
        <v/>
      </c>
      <c r="AF1059" s="154" t="str">
        <f>IFERROR(IF(INDEX(data_wkly!AF:AF,MATCH($B1059,data_wkly!$C:$C,0),1)=0,"",INDEX(data_wkly!AF:AF,MATCH($B1059,data_wkly!$C:$C,0),1)),"")</f>
        <v/>
      </c>
      <c r="AG1059" s="153" t="str">
        <f>IFERROR(IF(AF1059="","",INDEX(data_wkly!AG:AG,MATCH($B1059,data_wkly!$C:$C,0),1)),"")</f>
        <v/>
      </c>
      <c r="AH1059" s="153" t="str">
        <f>IFERROR(IF(INDEX(data_wkly!AH:AH,MATCH($B1059,data_wkly!$C:$C,0),1)=0,"",INDEX(data_wkly!AH:AH,MATCH($B1059,data_wkly!$C:$C,0),1)),"")</f>
        <v/>
      </c>
      <c r="AI1059" s="153" t="str">
        <f>IFERROR(IF(INDEX(data_wkly!AI:AI,MATCH($B1059,data_wkly!$C:$C,0),1)=0,"",INDEX(data_wkly!AI:AI,MATCH($B1059,data_wkly!$C:$C,0),1)),"")</f>
        <v/>
      </c>
      <c r="AJ1059" s="153" t="str">
        <f>IFERROR(IF(AI1059="","",INDEX(data_wkly!AJ:AJ,MATCH($B1059,data_wkly!$C:$C,0),1)),"")</f>
        <v/>
      </c>
      <c r="AK1059" s="153" t="str">
        <f>IFERROR(IF(INDEX(data_wkly!AK:AK,MATCH($B1059,data_wkly!$C:$C,0),1)=0,"",INDEX(data_wkly!AK:AK,MATCH($B1059,data_wkly!$C:$C,0),1)),"")</f>
        <v/>
      </c>
      <c r="AL1059" s="153" t="str">
        <f>IFERROR(IF(INDEX(data_wkly!AL:AL,MATCH($B1059,data_wkly!$C:$C,0),1)=0,"",INDEX(data_wkly!AL:AL,MATCH($B1059,data_wkly!$C:$C,0),1)),"")</f>
        <v/>
      </c>
      <c r="AM1059" s="183" t="str">
        <f>IFERROR(IF(INDEX(data_wkly!AM:AM,MATCH($B1059,data_wkly!$C:$C,0),1)=0,"",INDEX(data_wkly!AM:AM,MATCH($B1059,data_wkly!$C:$C,0),1)),"")</f>
        <v/>
      </c>
      <c r="AN1059" s="41" t="str">
        <f t="shared" si="97"/>
        <v/>
      </c>
      <c r="AO1059" s="88">
        <f t="shared" si="102"/>
        <v>1</v>
      </c>
    </row>
    <row r="1060" spans="1:41">
      <c r="A1060" s="88" t="str">
        <f t="shared" si="100"/>
        <v/>
      </c>
      <c r="B1060" s="89" t="str">
        <f t="shared" si="101"/>
        <v/>
      </c>
      <c r="C1060" s="155" t="str">
        <f>IFERROR(IF(INDEX(data_wkly!D:D,MATCH($B1060,data_wkly!$C:$C,0),1)=0,"",INDEX(data_wkly!D:D,MATCH($B1060,data_wkly!$C:$C,0),1)),"")</f>
        <v/>
      </c>
      <c r="D1060" s="21" t="str">
        <f>IFERROR(IF(INDEX(data_wkly!E:E,MATCH($B1060,data_wkly!$C:$C,0),1)=0,"",INDEX(data_wkly!E:E,MATCH($B1060,data_wkly!$C:$C,0),1)),"")</f>
        <v/>
      </c>
      <c r="E1060" s="21" t="str">
        <f>IF(C1060="","",IFERROR(INDEX(data_wkly!F:F,MATCH($B1060,data_wkly!$C:$C,0),1),""))</f>
        <v/>
      </c>
      <c r="F1060" s="21" t="str">
        <f>IF(E1060="","",IFERROR(IF(INDEX(data_wkly!G:G,MATCH($B1060,data_wkly!$C:$C,0),1)=0,"",INDEX(data_wkly!G:G,MATCH($B1060,data_wkly!$C:$C,0),1)),""))</f>
        <v/>
      </c>
      <c r="G1060" s="21" t="str">
        <f>IFERROR(IF(INDEX(data_wkly!H:H,MATCH($B1060,data_wkly!$C:$C,0),1)=0,"",INDEX(data_wkly!H:H,MATCH($B1060,data_wkly!$C:$C,0),1)),"")</f>
        <v/>
      </c>
      <c r="H1060" s="21" t="str">
        <f>IF(C1060="","",IFERROR(INDEX(data_wkly!I:I,MATCH($B1060,data_wkly!$C:$C,0),1),""))</f>
        <v/>
      </c>
      <c r="I1060" s="21" t="str">
        <f>IF(H1060="","",IFERROR(IF(INDEX(data_wkly!J:J,MATCH($B1060,data_wkly!$C:$C,0),1)=0,"",INDEX(data_wkly!J:J,MATCH($B1060,data_wkly!$C:$C,0),1)),""))</f>
        <v/>
      </c>
      <c r="J1060" s="21" t="str">
        <f>IFERROR(IF(INDEX(data_wkly!K:K,MATCH($B1060,data_wkly!$C:$C,0),1)=0,"",INDEX(data_wkly!K:K,MATCH($B1060,data_wkly!$C:$C,0),1)),"")</f>
        <v/>
      </c>
      <c r="K1060" s="86" t="str">
        <f>IFERROR(IF(INDEX(data_wkly!L:L,MATCH($B1060,data_wkly!$C:$C,0),1)=0,"",INDEX(data_wkly!L:L,MATCH($B1060,data_wkly!$C:$C,0),1)),"")</f>
        <v/>
      </c>
      <c r="L1060" s="156"/>
      <c r="M1060" s="155" t="str">
        <f>IFERROR(IF(INDEX(data_wkly!M:M,MATCH($B1060,data_wkly!$C:$C,0),1)=0,"",INDEX(data_wkly!M:M,MATCH($B1060,data_wkly!$C:$C,0),1)),"")</f>
        <v/>
      </c>
      <c r="N1060" s="21" t="str">
        <f>IFERROR(IF(INDEX(data_wkly!N:N,MATCH($B1060,data_wkly!$C:$C,0),1)=0,"",INDEX(data_wkly!N:N,MATCH($B1060,data_wkly!$C:$C,0),1)),"")</f>
        <v/>
      </c>
      <c r="O1060" s="21" t="str">
        <f>IF(M1060="","",IFERROR(INDEX(data_wkly!O:O,MATCH($B1060,data_wkly!$C:$C,0),1),""))</f>
        <v/>
      </c>
      <c r="P1060" s="21" t="str">
        <f>IF(M1060="","",IFERROR(IF(INDEX(data_wkly!P:P,MATCH($B1060,data_wkly!$C:$C,0),1)=0,"",INDEX(data_wkly!P:P,MATCH($B1060,data_wkly!$C:$C,0),1)),""))</f>
        <v/>
      </c>
      <c r="Q1060" s="21" t="str">
        <f>IFERROR(IF(INDEX(data_wkly!Q:Q,MATCH($B1060,data_wkly!$C:$C,0),1)=0,"",INDEX(data_wkly!Q:Q,MATCH($B1060,data_wkly!$C:$C,0),1)),"")</f>
        <v/>
      </c>
      <c r="R1060" s="21" t="str">
        <f>IF(M1060="","",IFERROR(INDEX(data_wkly!R:R,MATCH($B1060,data_wkly!$C:$C,0),1),""))</f>
        <v/>
      </c>
      <c r="S1060" s="21" t="str">
        <f>IF(M1060="","",IFERROR(IF(INDEX(data_wkly!S:S,MATCH($B1060,data_wkly!$C:$C,0),1)=0,"",INDEX(data_wkly!S:S,MATCH($B1060,data_wkly!$C:$C,0),1)),""))</f>
        <v/>
      </c>
      <c r="T1060" s="21" t="str">
        <f>IFERROR(IF(INDEX(data_wkly!T:T,MATCH($B1060,data_wkly!$C:$C,0),1)=0,"",INDEX(data_wkly!T:T,MATCH($B1060,data_wkly!$C:$C,0),1)),"")</f>
        <v/>
      </c>
      <c r="U1060" s="86" t="str">
        <f>IFERROR(IF(INDEX(data_wkly!U:U,MATCH($B1060,data_wkly!$C:$C,0),1)=0,"",INDEX(data_wkly!U:U,MATCH($B1060,data_wkly!$C:$C,0),1)),"")</f>
        <v/>
      </c>
      <c r="V1060" s="157" t="str">
        <f t="shared" si="99"/>
        <v/>
      </c>
      <c r="W1060" s="152" t="str">
        <f>IFERROR(IF(INDEX(data_wkly!W:W,MATCH($B1060,data_wkly!$C:$C,0),1)=0,"",INDEX(data_wkly!W:W,MATCH($B1060,data_wkly!$C:$C,0),1)),"")</f>
        <v/>
      </c>
      <c r="X1060" s="21" t="str">
        <f>IFERROR(IF(INDEX(data_wkly!X:X,MATCH($B1060,data_wkly!$C:$C,0),1)=0,"",INDEX(data_wkly!X:X,MATCH($B1060,data_wkly!$C:$C,0),1)),"")</f>
        <v/>
      </c>
      <c r="Y1060" s="21" t="str">
        <f>IFERROR(IF(INDEX(data_wkly!Y:Y,MATCH($B1060,data_wkly!$C:$C,0),1)=0,"",INDEX(data_wkly!Y:Y,MATCH($B1060,data_wkly!$C:$C,0),1)),"")</f>
        <v/>
      </c>
      <c r="Z1060" s="21" t="str">
        <f>IFERROR(IF(INDEX(data_wkly!Z:Z,MATCH($B1060,data_wkly!$C:$C,0),1)=0,"",INDEX(data_wkly!Z:Z,MATCH($B1060,data_wkly!$C:$C,0),1)),"")</f>
        <v/>
      </c>
      <c r="AA1060" s="152" t="str">
        <f>IFERROR(IF(INDEX(data_wkly!AA:AA,MATCH($B1060,data_wkly!$C:$C,0),1)=0,"",INDEX(data_wkly!AA:AA,MATCH($B1060,data_wkly!$C:$C,0),1)),"")</f>
        <v/>
      </c>
      <c r="AB1060" s="21" t="str">
        <f>IFERROR(IF(INDEX(data_wkly!AB:AB,MATCH($B1060,data_wkly!$C:$C,0),1)=0,"",INDEX(data_wkly!AB:AB,MATCH($B1060,data_wkly!$C:$C,0),1)),"")</f>
        <v/>
      </c>
      <c r="AC1060" s="21" t="str">
        <f>IFERROR(IF(INDEX(data_wkly!AC:AC,MATCH($B1060,data_wkly!$C:$C,0),1)=0,"",INDEX(data_wkly!AC:AC,MATCH($B1060,data_wkly!$C:$C,0),1)),"")</f>
        <v/>
      </c>
      <c r="AD1060" s="21" t="str">
        <f>IFERROR(IF(INDEX(data_wkly!AD:AD,MATCH($B1060,data_wkly!$C:$C,0),1)=0,"",INDEX(data_wkly!AD:AD,MATCH($B1060,data_wkly!$C:$C,0),1)),"")</f>
        <v/>
      </c>
      <c r="AE1060" s="157" t="str">
        <f t="shared" si="98"/>
        <v/>
      </c>
      <c r="AF1060" s="154" t="str">
        <f>IFERROR(IF(INDEX(data_wkly!AF:AF,MATCH($B1060,data_wkly!$C:$C,0),1)=0,"",INDEX(data_wkly!AF:AF,MATCH($B1060,data_wkly!$C:$C,0),1)),"")</f>
        <v/>
      </c>
      <c r="AG1060" s="153" t="str">
        <f>IFERROR(IF(AF1060="","",INDEX(data_wkly!AG:AG,MATCH($B1060,data_wkly!$C:$C,0),1)),"")</f>
        <v/>
      </c>
      <c r="AH1060" s="153" t="str">
        <f>IFERROR(IF(INDEX(data_wkly!AH:AH,MATCH($B1060,data_wkly!$C:$C,0),1)=0,"",INDEX(data_wkly!AH:AH,MATCH($B1060,data_wkly!$C:$C,0),1)),"")</f>
        <v/>
      </c>
      <c r="AI1060" s="153" t="str">
        <f>IFERROR(IF(INDEX(data_wkly!AI:AI,MATCH($B1060,data_wkly!$C:$C,0),1)=0,"",INDEX(data_wkly!AI:AI,MATCH($B1060,data_wkly!$C:$C,0),1)),"")</f>
        <v/>
      </c>
      <c r="AJ1060" s="153" t="str">
        <f>IFERROR(IF(AI1060="","",INDEX(data_wkly!AJ:AJ,MATCH($B1060,data_wkly!$C:$C,0),1)),"")</f>
        <v/>
      </c>
      <c r="AK1060" s="153" t="str">
        <f>IFERROR(IF(INDEX(data_wkly!AK:AK,MATCH($B1060,data_wkly!$C:$C,0),1)=0,"",INDEX(data_wkly!AK:AK,MATCH($B1060,data_wkly!$C:$C,0),1)),"")</f>
        <v/>
      </c>
      <c r="AL1060" s="153" t="str">
        <f>IFERROR(IF(INDEX(data_wkly!AL:AL,MATCH($B1060,data_wkly!$C:$C,0),1)=0,"",INDEX(data_wkly!AL:AL,MATCH($B1060,data_wkly!$C:$C,0),1)),"")</f>
        <v/>
      </c>
      <c r="AM1060" s="183" t="str">
        <f>IFERROR(IF(INDEX(data_wkly!AM:AM,MATCH($B1060,data_wkly!$C:$C,0),1)=0,"",INDEX(data_wkly!AM:AM,MATCH($B1060,data_wkly!$C:$C,0),1)),"")</f>
        <v/>
      </c>
      <c r="AN1060" s="41" t="str">
        <f t="shared" si="97"/>
        <v/>
      </c>
      <c r="AO1060" s="88">
        <f t="shared" si="102"/>
        <v>2</v>
      </c>
    </row>
    <row r="1061" spans="1:41">
      <c r="A1061" s="88" t="str">
        <f t="shared" si="100"/>
        <v/>
      </c>
      <c r="B1061" s="89" t="str">
        <f t="shared" si="101"/>
        <v/>
      </c>
      <c r="C1061" s="155" t="str">
        <f>IFERROR(IF(INDEX(data_wkly!D:D,MATCH($B1061,data_wkly!$C:$C,0),1)=0,"",INDEX(data_wkly!D:D,MATCH($B1061,data_wkly!$C:$C,0),1)),"")</f>
        <v/>
      </c>
      <c r="D1061" s="21" t="str">
        <f>IFERROR(IF(INDEX(data_wkly!E:E,MATCH($B1061,data_wkly!$C:$C,0),1)=0,"",INDEX(data_wkly!E:E,MATCH($B1061,data_wkly!$C:$C,0),1)),"")</f>
        <v/>
      </c>
      <c r="E1061" s="21" t="str">
        <f>IF(C1061="","",IFERROR(INDEX(data_wkly!F:F,MATCH($B1061,data_wkly!$C:$C,0),1),""))</f>
        <v/>
      </c>
      <c r="F1061" s="21" t="str">
        <f>IF(E1061="","",IFERROR(IF(INDEX(data_wkly!G:G,MATCH($B1061,data_wkly!$C:$C,0),1)=0,"",INDEX(data_wkly!G:G,MATCH($B1061,data_wkly!$C:$C,0),1)),""))</f>
        <v/>
      </c>
      <c r="G1061" s="21" t="str">
        <f>IFERROR(IF(INDEX(data_wkly!H:H,MATCH($B1061,data_wkly!$C:$C,0),1)=0,"",INDEX(data_wkly!H:H,MATCH($B1061,data_wkly!$C:$C,0),1)),"")</f>
        <v/>
      </c>
      <c r="H1061" s="21" t="str">
        <f>IF(C1061="","",IFERROR(INDEX(data_wkly!I:I,MATCH($B1061,data_wkly!$C:$C,0),1),""))</f>
        <v/>
      </c>
      <c r="I1061" s="21" t="str">
        <f>IF(H1061="","",IFERROR(IF(INDEX(data_wkly!J:J,MATCH($B1061,data_wkly!$C:$C,0),1)=0,"",INDEX(data_wkly!J:J,MATCH($B1061,data_wkly!$C:$C,0),1)),""))</f>
        <v/>
      </c>
      <c r="J1061" s="21" t="str">
        <f>IFERROR(IF(INDEX(data_wkly!K:K,MATCH($B1061,data_wkly!$C:$C,0),1)=0,"",INDEX(data_wkly!K:K,MATCH($B1061,data_wkly!$C:$C,0),1)),"")</f>
        <v/>
      </c>
      <c r="K1061" s="86" t="str">
        <f>IFERROR(IF(INDEX(data_wkly!L:L,MATCH($B1061,data_wkly!$C:$C,0),1)=0,"",INDEX(data_wkly!L:L,MATCH($B1061,data_wkly!$C:$C,0),1)),"")</f>
        <v/>
      </c>
      <c r="L1061" s="156"/>
      <c r="M1061" s="155" t="str">
        <f>IFERROR(IF(INDEX(data_wkly!M:M,MATCH($B1061,data_wkly!$C:$C,0),1)=0,"",INDEX(data_wkly!M:M,MATCH($B1061,data_wkly!$C:$C,0),1)),"")</f>
        <v/>
      </c>
      <c r="N1061" s="21" t="str">
        <f>IFERROR(IF(INDEX(data_wkly!N:N,MATCH($B1061,data_wkly!$C:$C,0),1)=0,"",INDEX(data_wkly!N:N,MATCH($B1061,data_wkly!$C:$C,0),1)),"")</f>
        <v/>
      </c>
      <c r="O1061" s="21" t="str">
        <f>IF(M1061="","",IFERROR(INDEX(data_wkly!O:O,MATCH($B1061,data_wkly!$C:$C,0),1),""))</f>
        <v/>
      </c>
      <c r="P1061" s="21" t="str">
        <f>IF(M1061="","",IFERROR(IF(INDEX(data_wkly!P:P,MATCH($B1061,data_wkly!$C:$C,0),1)=0,"",INDEX(data_wkly!P:P,MATCH($B1061,data_wkly!$C:$C,0),1)),""))</f>
        <v/>
      </c>
      <c r="Q1061" s="21" t="str">
        <f>IFERROR(IF(INDEX(data_wkly!Q:Q,MATCH($B1061,data_wkly!$C:$C,0),1)=0,"",INDEX(data_wkly!Q:Q,MATCH($B1061,data_wkly!$C:$C,0),1)),"")</f>
        <v/>
      </c>
      <c r="R1061" s="21" t="str">
        <f>IF(M1061="","",IFERROR(INDEX(data_wkly!R:R,MATCH($B1061,data_wkly!$C:$C,0),1),""))</f>
        <v/>
      </c>
      <c r="S1061" s="21" t="str">
        <f>IF(M1061="","",IFERROR(IF(INDEX(data_wkly!S:S,MATCH($B1061,data_wkly!$C:$C,0),1)=0,"",INDEX(data_wkly!S:S,MATCH($B1061,data_wkly!$C:$C,0),1)),""))</f>
        <v/>
      </c>
      <c r="T1061" s="21" t="str">
        <f>IFERROR(IF(INDEX(data_wkly!T:T,MATCH($B1061,data_wkly!$C:$C,0),1)=0,"",INDEX(data_wkly!T:T,MATCH($B1061,data_wkly!$C:$C,0),1)),"")</f>
        <v/>
      </c>
      <c r="U1061" s="86" t="str">
        <f>IFERROR(IF(INDEX(data_wkly!U:U,MATCH($B1061,data_wkly!$C:$C,0),1)=0,"",INDEX(data_wkly!U:U,MATCH($B1061,data_wkly!$C:$C,0),1)),"")</f>
        <v/>
      </c>
      <c r="V1061" s="157" t="str">
        <f t="shared" si="99"/>
        <v/>
      </c>
      <c r="W1061" s="152" t="str">
        <f>IFERROR(IF(INDEX(data_wkly!W:W,MATCH($B1061,data_wkly!$C:$C,0),1)=0,"",INDEX(data_wkly!W:W,MATCH($B1061,data_wkly!$C:$C,0),1)),"")</f>
        <v/>
      </c>
      <c r="X1061" s="21" t="str">
        <f>IFERROR(IF(INDEX(data_wkly!X:X,MATCH($B1061,data_wkly!$C:$C,0),1)=0,"",INDEX(data_wkly!X:X,MATCH($B1061,data_wkly!$C:$C,0),1)),"")</f>
        <v/>
      </c>
      <c r="Y1061" s="21" t="str">
        <f>IFERROR(IF(INDEX(data_wkly!Y:Y,MATCH($B1061,data_wkly!$C:$C,0),1)=0,"",INDEX(data_wkly!Y:Y,MATCH($B1061,data_wkly!$C:$C,0),1)),"")</f>
        <v/>
      </c>
      <c r="Z1061" s="21" t="str">
        <f>IFERROR(IF(INDEX(data_wkly!Z:Z,MATCH($B1061,data_wkly!$C:$C,0),1)=0,"",INDEX(data_wkly!Z:Z,MATCH($B1061,data_wkly!$C:$C,0),1)),"")</f>
        <v/>
      </c>
      <c r="AA1061" s="152" t="str">
        <f>IFERROR(IF(INDEX(data_wkly!AA:AA,MATCH($B1061,data_wkly!$C:$C,0),1)=0,"",INDEX(data_wkly!AA:AA,MATCH($B1061,data_wkly!$C:$C,0),1)),"")</f>
        <v/>
      </c>
      <c r="AB1061" s="21" t="str">
        <f>IFERROR(IF(INDEX(data_wkly!AB:AB,MATCH($B1061,data_wkly!$C:$C,0),1)=0,"",INDEX(data_wkly!AB:AB,MATCH($B1061,data_wkly!$C:$C,0),1)),"")</f>
        <v/>
      </c>
      <c r="AC1061" s="21" t="str">
        <f>IFERROR(IF(INDEX(data_wkly!AC:AC,MATCH($B1061,data_wkly!$C:$C,0),1)=0,"",INDEX(data_wkly!AC:AC,MATCH($B1061,data_wkly!$C:$C,0),1)),"")</f>
        <v/>
      </c>
      <c r="AD1061" s="21" t="str">
        <f>IFERROR(IF(INDEX(data_wkly!AD:AD,MATCH($B1061,data_wkly!$C:$C,0),1)=0,"",INDEX(data_wkly!AD:AD,MATCH($B1061,data_wkly!$C:$C,0),1)),"")</f>
        <v/>
      </c>
      <c r="AE1061" s="157" t="str">
        <f t="shared" si="98"/>
        <v/>
      </c>
      <c r="AF1061" s="154" t="str">
        <f>IFERROR(IF(INDEX(data_wkly!AF:AF,MATCH($B1061,data_wkly!$C:$C,0),1)=0,"",INDEX(data_wkly!AF:AF,MATCH($B1061,data_wkly!$C:$C,0),1)),"")</f>
        <v/>
      </c>
      <c r="AG1061" s="153" t="str">
        <f>IFERROR(IF(AF1061="","",INDEX(data_wkly!AG:AG,MATCH($B1061,data_wkly!$C:$C,0),1)),"")</f>
        <v/>
      </c>
      <c r="AH1061" s="153" t="str">
        <f>IFERROR(IF(INDEX(data_wkly!AH:AH,MATCH($B1061,data_wkly!$C:$C,0),1)=0,"",INDEX(data_wkly!AH:AH,MATCH($B1061,data_wkly!$C:$C,0),1)),"")</f>
        <v/>
      </c>
      <c r="AI1061" s="153" t="str">
        <f>IFERROR(IF(INDEX(data_wkly!AI:AI,MATCH($B1061,data_wkly!$C:$C,0),1)=0,"",INDEX(data_wkly!AI:AI,MATCH($B1061,data_wkly!$C:$C,0),1)),"")</f>
        <v/>
      </c>
      <c r="AJ1061" s="153" t="str">
        <f>IFERROR(IF(AI1061="","",INDEX(data_wkly!AJ:AJ,MATCH($B1061,data_wkly!$C:$C,0),1)),"")</f>
        <v/>
      </c>
      <c r="AK1061" s="153" t="str">
        <f>IFERROR(IF(INDEX(data_wkly!AK:AK,MATCH($B1061,data_wkly!$C:$C,0),1)=0,"",INDEX(data_wkly!AK:AK,MATCH($B1061,data_wkly!$C:$C,0),1)),"")</f>
        <v/>
      </c>
      <c r="AL1061" s="153" t="str">
        <f>IFERROR(IF(INDEX(data_wkly!AL:AL,MATCH($B1061,data_wkly!$C:$C,0),1)=0,"",INDEX(data_wkly!AL:AL,MATCH($B1061,data_wkly!$C:$C,0),1)),"")</f>
        <v/>
      </c>
      <c r="AM1061" s="183" t="str">
        <f>IFERROR(IF(INDEX(data_wkly!AM:AM,MATCH($B1061,data_wkly!$C:$C,0),1)=0,"",INDEX(data_wkly!AM:AM,MATCH($B1061,data_wkly!$C:$C,0),1)),"")</f>
        <v/>
      </c>
      <c r="AN1061" s="41" t="str">
        <f t="shared" si="97"/>
        <v/>
      </c>
      <c r="AO1061" s="88">
        <f t="shared" si="102"/>
        <v>1</v>
      </c>
    </row>
    <row r="1062" spans="1:41">
      <c r="A1062" s="88" t="str">
        <f t="shared" si="100"/>
        <v/>
      </c>
      <c r="B1062" s="89" t="str">
        <f t="shared" si="101"/>
        <v/>
      </c>
      <c r="C1062" s="155" t="str">
        <f>IFERROR(IF(INDEX(data_wkly!D:D,MATCH($B1062,data_wkly!$C:$C,0),1)=0,"",INDEX(data_wkly!D:D,MATCH($B1062,data_wkly!$C:$C,0),1)),"")</f>
        <v/>
      </c>
      <c r="D1062" s="21" t="str">
        <f>IFERROR(IF(INDEX(data_wkly!E:E,MATCH($B1062,data_wkly!$C:$C,0),1)=0,"",INDEX(data_wkly!E:E,MATCH($B1062,data_wkly!$C:$C,0),1)),"")</f>
        <v/>
      </c>
      <c r="E1062" s="21" t="str">
        <f>IF(C1062="","",IFERROR(INDEX(data_wkly!F:F,MATCH($B1062,data_wkly!$C:$C,0),1),""))</f>
        <v/>
      </c>
      <c r="F1062" s="21" t="str">
        <f>IF(E1062="","",IFERROR(IF(INDEX(data_wkly!G:G,MATCH($B1062,data_wkly!$C:$C,0),1)=0,"",INDEX(data_wkly!G:G,MATCH($B1062,data_wkly!$C:$C,0),1)),""))</f>
        <v/>
      </c>
      <c r="G1062" s="21" t="str">
        <f>IFERROR(IF(INDEX(data_wkly!H:H,MATCH($B1062,data_wkly!$C:$C,0),1)=0,"",INDEX(data_wkly!H:H,MATCH($B1062,data_wkly!$C:$C,0),1)),"")</f>
        <v/>
      </c>
      <c r="H1062" s="21" t="str">
        <f>IF(C1062="","",IFERROR(INDEX(data_wkly!I:I,MATCH($B1062,data_wkly!$C:$C,0),1),""))</f>
        <v/>
      </c>
      <c r="I1062" s="21" t="str">
        <f>IF(H1062="","",IFERROR(IF(INDEX(data_wkly!J:J,MATCH($B1062,data_wkly!$C:$C,0),1)=0,"",INDEX(data_wkly!J:J,MATCH($B1062,data_wkly!$C:$C,0),1)),""))</f>
        <v/>
      </c>
      <c r="J1062" s="21" t="str">
        <f>IFERROR(IF(INDEX(data_wkly!K:K,MATCH($B1062,data_wkly!$C:$C,0),1)=0,"",INDEX(data_wkly!K:K,MATCH($B1062,data_wkly!$C:$C,0),1)),"")</f>
        <v/>
      </c>
      <c r="K1062" s="86" t="str">
        <f>IFERROR(IF(INDEX(data_wkly!L:L,MATCH($B1062,data_wkly!$C:$C,0),1)=0,"",INDEX(data_wkly!L:L,MATCH($B1062,data_wkly!$C:$C,0),1)),"")</f>
        <v/>
      </c>
      <c r="L1062" s="156"/>
      <c r="M1062" s="155" t="str">
        <f>IFERROR(IF(INDEX(data_wkly!M:M,MATCH($B1062,data_wkly!$C:$C,0),1)=0,"",INDEX(data_wkly!M:M,MATCH($B1062,data_wkly!$C:$C,0),1)),"")</f>
        <v/>
      </c>
      <c r="N1062" s="21" t="str">
        <f>IFERROR(IF(INDEX(data_wkly!N:N,MATCH($B1062,data_wkly!$C:$C,0),1)=0,"",INDEX(data_wkly!N:N,MATCH($B1062,data_wkly!$C:$C,0),1)),"")</f>
        <v/>
      </c>
      <c r="O1062" s="21" t="str">
        <f>IF(M1062="","",IFERROR(INDEX(data_wkly!O:O,MATCH($B1062,data_wkly!$C:$C,0),1),""))</f>
        <v/>
      </c>
      <c r="P1062" s="21" t="str">
        <f>IF(M1062="","",IFERROR(IF(INDEX(data_wkly!P:P,MATCH($B1062,data_wkly!$C:$C,0),1)=0,"",INDEX(data_wkly!P:P,MATCH($B1062,data_wkly!$C:$C,0),1)),""))</f>
        <v/>
      </c>
      <c r="Q1062" s="21" t="str">
        <f>IFERROR(IF(INDEX(data_wkly!Q:Q,MATCH($B1062,data_wkly!$C:$C,0),1)=0,"",INDEX(data_wkly!Q:Q,MATCH($B1062,data_wkly!$C:$C,0),1)),"")</f>
        <v/>
      </c>
      <c r="R1062" s="21" t="str">
        <f>IF(M1062="","",IFERROR(INDEX(data_wkly!R:R,MATCH($B1062,data_wkly!$C:$C,0),1),""))</f>
        <v/>
      </c>
      <c r="S1062" s="21" t="str">
        <f>IF(M1062="","",IFERROR(IF(INDEX(data_wkly!S:S,MATCH($B1062,data_wkly!$C:$C,0),1)=0,"",INDEX(data_wkly!S:S,MATCH($B1062,data_wkly!$C:$C,0),1)),""))</f>
        <v/>
      </c>
      <c r="T1062" s="21" t="str">
        <f>IFERROR(IF(INDEX(data_wkly!T:T,MATCH($B1062,data_wkly!$C:$C,0),1)=0,"",INDEX(data_wkly!T:T,MATCH($B1062,data_wkly!$C:$C,0),1)),"")</f>
        <v/>
      </c>
      <c r="U1062" s="86" t="str">
        <f>IFERROR(IF(INDEX(data_wkly!U:U,MATCH($B1062,data_wkly!$C:$C,0),1)=0,"",INDEX(data_wkly!U:U,MATCH($B1062,data_wkly!$C:$C,0),1)),"")</f>
        <v/>
      </c>
      <c r="V1062" s="157" t="str">
        <f t="shared" si="99"/>
        <v/>
      </c>
      <c r="W1062" s="152" t="str">
        <f>IFERROR(IF(INDEX(data_wkly!W:W,MATCH($B1062,data_wkly!$C:$C,0),1)=0,"",INDEX(data_wkly!W:W,MATCH($B1062,data_wkly!$C:$C,0),1)),"")</f>
        <v/>
      </c>
      <c r="X1062" s="21" t="str">
        <f>IFERROR(IF(INDEX(data_wkly!X:X,MATCH($B1062,data_wkly!$C:$C,0),1)=0,"",INDEX(data_wkly!X:X,MATCH($B1062,data_wkly!$C:$C,0),1)),"")</f>
        <v/>
      </c>
      <c r="Y1062" s="21" t="str">
        <f>IFERROR(IF(INDEX(data_wkly!Y:Y,MATCH($B1062,data_wkly!$C:$C,0),1)=0,"",INDEX(data_wkly!Y:Y,MATCH($B1062,data_wkly!$C:$C,0),1)),"")</f>
        <v/>
      </c>
      <c r="Z1062" s="21" t="str">
        <f>IFERROR(IF(INDEX(data_wkly!Z:Z,MATCH($B1062,data_wkly!$C:$C,0),1)=0,"",INDEX(data_wkly!Z:Z,MATCH($B1062,data_wkly!$C:$C,0),1)),"")</f>
        <v/>
      </c>
      <c r="AA1062" s="152" t="str">
        <f>IFERROR(IF(INDEX(data_wkly!AA:AA,MATCH($B1062,data_wkly!$C:$C,0),1)=0,"",INDEX(data_wkly!AA:AA,MATCH($B1062,data_wkly!$C:$C,0),1)),"")</f>
        <v/>
      </c>
      <c r="AB1062" s="21" t="str">
        <f>IFERROR(IF(INDEX(data_wkly!AB:AB,MATCH($B1062,data_wkly!$C:$C,0),1)=0,"",INDEX(data_wkly!AB:AB,MATCH($B1062,data_wkly!$C:$C,0),1)),"")</f>
        <v/>
      </c>
      <c r="AC1062" s="21" t="str">
        <f>IFERROR(IF(INDEX(data_wkly!AC:AC,MATCH($B1062,data_wkly!$C:$C,0),1)=0,"",INDEX(data_wkly!AC:AC,MATCH($B1062,data_wkly!$C:$C,0),1)),"")</f>
        <v/>
      </c>
      <c r="AD1062" s="21" t="str">
        <f>IFERROR(IF(INDEX(data_wkly!AD:AD,MATCH($B1062,data_wkly!$C:$C,0),1)=0,"",INDEX(data_wkly!AD:AD,MATCH($B1062,data_wkly!$C:$C,0),1)),"")</f>
        <v/>
      </c>
      <c r="AE1062" s="157" t="str">
        <f t="shared" si="98"/>
        <v/>
      </c>
      <c r="AF1062" s="154" t="str">
        <f>IFERROR(IF(INDEX(data_wkly!AF:AF,MATCH($B1062,data_wkly!$C:$C,0),1)=0,"",INDEX(data_wkly!AF:AF,MATCH($B1062,data_wkly!$C:$C,0),1)),"")</f>
        <v/>
      </c>
      <c r="AG1062" s="153" t="str">
        <f>IFERROR(IF(AF1062="","",INDEX(data_wkly!AG:AG,MATCH($B1062,data_wkly!$C:$C,0),1)),"")</f>
        <v/>
      </c>
      <c r="AH1062" s="153" t="str">
        <f>IFERROR(IF(INDEX(data_wkly!AH:AH,MATCH($B1062,data_wkly!$C:$C,0),1)=0,"",INDEX(data_wkly!AH:AH,MATCH($B1062,data_wkly!$C:$C,0),1)),"")</f>
        <v/>
      </c>
      <c r="AI1062" s="153" t="str">
        <f>IFERROR(IF(INDEX(data_wkly!AI:AI,MATCH($B1062,data_wkly!$C:$C,0),1)=0,"",INDEX(data_wkly!AI:AI,MATCH($B1062,data_wkly!$C:$C,0),1)),"")</f>
        <v/>
      </c>
      <c r="AJ1062" s="153" t="str">
        <f>IFERROR(IF(AI1062="","",INDEX(data_wkly!AJ:AJ,MATCH($B1062,data_wkly!$C:$C,0),1)),"")</f>
        <v/>
      </c>
      <c r="AK1062" s="153" t="str">
        <f>IFERROR(IF(INDEX(data_wkly!AK:AK,MATCH($B1062,data_wkly!$C:$C,0),1)=0,"",INDEX(data_wkly!AK:AK,MATCH($B1062,data_wkly!$C:$C,0),1)),"")</f>
        <v/>
      </c>
      <c r="AL1062" s="153" t="str">
        <f>IFERROR(IF(INDEX(data_wkly!AL:AL,MATCH($B1062,data_wkly!$C:$C,0),1)=0,"",INDEX(data_wkly!AL:AL,MATCH($B1062,data_wkly!$C:$C,0),1)),"")</f>
        <v/>
      </c>
      <c r="AM1062" s="183" t="str">
        <f>IFERROR(IF(INDEX(data_wkly!AM:AM,MATCH($B1062,data_wkly!$C:$C,0),1)=0,"",INDEX(data_wkly!AM:AM,MATCH($B1062,data_wkly!$C:$C,0),1)),"")</f>
        <v/>
      </c>
      <c r="AN1062" s="41" t="str">
        <f t="shared" si="97"/>
        <v/>
      </c>
      <c r="AO1062" s="88">
        <f t="shared" si="102"/>
        <v>2</v>
      </c>
    </row>
    <row r="1063" spans="1:41">
      <c r="A1063" s="88" t="str">
        <f t="shared" si="100"/>
        <v/>
      </c>
      <c r="B1063" s="89" t="str">
        <f t="shared" si="101"/>
        <v/>
      </c>
      <c r="C1063" s="155" t="str">
        <f>IFERROR(IF(INDEX(data_wkly!D:D,MATCH($B1063,data_wkly!$C:$C,0),1)=0,"",INDEX(data_wkly!D:D,MATCH($B1063,data_wkly!$C:$C,0),1)),"")</f>
        <v/>
      </c>
      <c r="D1063" s="21" t="str">
        <f>IFERROR(IF(INDEX(data_wkly!E:E,MATCH($B1063,data_wkly!$C:$C,0),1)=0,"",INDEX(data_wkly!E:E,MATCH($B1063,data_wkly!$C:$C,0),1)),"")</f>
        <v/>
      </c>
      <c r="E1063" s="21" t="str">
        <f>IF(C1063="","",IFERROR(INDEX(data_wkly!F:F,MATCH($B1063,data_wkly!$C:$C,0),1),""))</f>
        <v/>
      </c>
      <c r="F1063" s="21" t="str">
        <f>IF(E1063="","",IFERROR(IF(INDEX(data_wkly!G:G,MATCH($B1063,data_wkly!$C:$C,0),1)=0,"",INDEX(data_wkly!G:G,MATCH($B1063,data_wkly!$C:$C,0),1)),""))</f>
        <v/>
      </c>
      <c r="G1063" s="21" t="str">
        <f>IFERROR(IF(INDEX(data_wkly!H:H,MATCH($B1063,data_wkly!$C:$C,0),1)=0,"",INDEX(data_wkly!H:H,MATCH($B1063,data_wkly!$C:$C,0),1)),"")</f>
        <v/>
      </c>
      <c r="H1063" s="21" t="str">
        <f>IF(C1063="","",IFERROR(INDEX(data_wkly!I:I,MATCH($B1063,data_wkly!$C:$C,0),1),""))</f>
        <v/>
      </c>
      <c r="I1063" s="21" t="str">
        <f>IF(H1063="","",IFERROR(IF(INDEX(data_wkly!J:J,MATCH($B1063,data_wkly!$C:$C,0),1)=0,"",INDEX(data_wkly!J:J,MATCH($B1063,data_wkly!$C:$C,0),1)),""))</f>
        <v/>
      </c>
      <c r="J1063" s="21" t="str">
        <f>IFERROR(IF(INDEX(data_wkly!K:K,MATCH($B1063,data_wkly!$C:$C,0),1)=0,"",INDEX(data_wkly!K:K,MATCH($B1063,data_wkly!$C:$C,0),1)),"")</f>
        <v/>
      </c>
      <c r="K1063" s="86" t="str">
        <f>IFERROR(IF(INDEX(data_wkly!L:L,MATCH($B1063,data_wkly!$C:$C,0),1)=0,"",INDEX(data_wkly!L:L,MATCH($B1063,data_wkly!$C:$C,0),1)),"")</f>
        <v/>
      </c>
      <c r="L1063" s="156"/>
      <c r="M1063" s="155" t="str">
        <f>IFERROR(IF(INDEX(data_wkly!M:M,MATCH($B1063,data_wkly!$C:$C,0),1)=0,"",INDEX(data_wkly!M:M,MATCH($B1063,data_wkly!$C:$C,0),1)),"")</f>
        <v/>
      </c>
      <c r="N1063" s="21" t="str">
        <f>IFERROR(IF(INDEX(data_wkly!N:N,MATCH($B1063,data_wkly!$C:$C,0),1)=0,"",INDEX(data_wkly!N:N,MATCH($B1063,data_wkly!$C:$C,0),1)),"")</f>
        <v/>
      </c>
      <c r="O1063" s="21" t="str">
        <f>IF(M1063="","",IFERROR(INDEX(data_wkly!O:O,MATCH($B1063,data_wkly!$C:$C,0),1),""))</f>
        <v/>
      </c>
      <c r="P1063" s="21" t="str">
        <f>IF(M1063="","",IFERROR(IF(INDEX(data_wkly!P:P,MATCH($B1063,data_wkly!$C:$C,0),1)=0,"",INDEX(data_wkly!P:P,MATCH($B1063,data_wkly!$C:$C,0),1)),""))</f>
        <v/>
      </c>
      <c r="Q1063" s="21" t="str">
        <f>IFERROR(IF(INDEX(data_wkly!Q:Q,MATCH($B1063,data_wkly!$C:$C,0),1)=0,"",INDEX(data_wkly!Q:Q,MATCH($B1063,data_wkly!$C:$C,0),1)),"")</f>
        <v/>
      </c>
      <c r="R1063" s="21" t="str">
        <f>IF(M1063="","",IFERROR(INDEX(data_wkly!R:R,MATCH($B1063,data_wkly!$C:$C,0),1),""))</f>
        <v/>
      </c>
      <c r="S1063" s="21" t="str">
        <f>IF(M1063="","",IFERROR(IF(INDEX(data_wkly!S:S,MATCH($B1063,data_wkly!$C:$C,0),1)=0,"",INDEX(data_wkly!S:S,MATCH($B1063,data_wkly!$C:$C,0),1)),""))</f>
        <v/>
      </c>
      <c r="T1063" s="21" t="str">
        <f>IFERROR(IF(INDEX(data_wkly!T:T,MATCH($B1063,data_wkly!$C:$C,0),1)=0,"",INDEX(data_wkly!T:T,MATCH($B1063,data_wkly!$C:$C,0),1)),"")</f>
        <v/>
      </c>
      <c r="U1063" s="86" t="str">
        <f>IFERROR(IF(INDEX(data_wkly!U:U,MATCH($B1063,data_wkly!$C:$C,0),1)=0,"",INDEX(data_wkly!U:U,MATCH($B1063,data_wkly!$C:$C,0),1)),"")</f>
        <v/>
      </c>
      <c r="V1063" s="157" t="str">
        <f t="shared" si="99"/>
        <v/>
      </c>
      <c r="W1063" s="152" t="str">
        <f>IFERROR(IF(INDEX(data_wkly!W:W,MATCH($B1063,data_wkly!$C:$C,0),1)=0,"",INDEX(data_wkly!W:W,MATCH($B1063,data_wkly!$C:$C,0),1)),"")</f>
        <v/>
      </c>
      <c r="X1063" s="21" t="str">
        <f>IFERROR(IF(INDEX(data_wkly!X:X,MATCH($B1063,data_wkly!$C:$C,0),1)=0,"",INDEX(data_wkly!X:X,MATCH($B1063,data_wkly!$C:$C,0),1)),"")</f>
        <v/>
      </c>
      <c r="Y1063" s="21" t="str">
        <f>IFERROR(IF(INDEX(data_wkly!Y:Y,MATCH($B1063,data_wkly!$C:$C,0),1)=0,"",INDEX(data_wkly!Y:Y,MATCH($B1063,data_wkly!$C:$C,0),1)),"")</f>
        <v/>
      </c>
      <c r="Z1063" s="21" t="str">
        <f>IFERROR(IF(INDEX(data_wkly!Z:Z,MATCH($B1063,data_wkly!$C:$C,0),1)=0,"",INDEX(data_wkly!Z:Z,MATCH($B1063,data_wkly!$C:$C,0),1)),"")</f>
        <v/>
      </c>
      <c r="AA1063" s="152" t="str">
        <f>IFERROR(IF(INDEX(data_wkly!AA:AA,MATCH($B1063,data_wkly!$C:$C,0),1)=0,"",INDEX(data_wkly!AA:AA,MATCH($B1063,data_wkly!$C:$C,0),1)),"")</f>
        <v/>
      </c>
      <c r="AB1063" s="21" t="str">
        <f>IFERROR(IF(INDEX(data_wkly!AB:AB,MATCH($B1063,data_wkly!$C:$C,0),1)=0,"",INDEX(data_wkly!AB:AB,MATCH($B1063,data_wkly!$C:$C,0),1)),"")</f>
        <v/>
      </c>
      <c r="AC1063" s="21" t="str">
        <f>IFERROR(IF(INDEX(data_wkly!AC:AC,MATCH($B1063,data_wkly!$C:$C,0),1)=0,"",INDEX(data_wkly!AC:AC,MATCH($B1063,data_wkly!$C:$C,0),1)),"")</f>
        <v/>
      </c>
      <c r="AD1063" s="21" t="str">
        <f>IFERROR(IF(INDEX(data_wkly!AD:AD,MATCH($B1063,data_wkly!$C:$C,0),1)=0,"",INDEX(data_wkly!AD:AD,MATCH($B1063,data_wkly!$C:$C,0),1)),"")</f>
        <v/>
      </c>
      <c r="AE1063" s="157" t="str">
        <f t="shared" si="98"/>
        <v/>
      </c>
      <c r="AF1063" s="154" t="str">
        <f>IFERROR(IF(INDEX(data_wkly!AF:AF,MATCH($B1063,data_wkly!$C:$C,0),1)=0,"",INDEX(data_wkly!AF:AF,MATCH($B1063,data_wkly!$C:$C,0),1)),"")</f>
        <v/>
      </c>
      <c r="AG1063" s="153" t="str">
        <f>IFERROR(IF(AF1063="","",INDEX(data_wkly!AG:AG,MATCH($B1063,data_wkly!$C:$C,0),1)),"")</f>
        <v/>
      </c>
      <c r="AH1063" s="153" t="str">
        <f>IFERROR(IF(INDEX(data_wkly!AH:AH,MATCH($B1063,data_wkly!$C:$C,0),1)=0,"",INDEX(data_wkly!AH:AH,MATCH($B1063,data_wkly!$C:$C,0),1)),"")</f>
        <v/>
      </c>
      <c r="AI1063" s="153" t="str">
        <f>IFERROR(IF(INDEX(data_wkly!AI:AI,MATCH($B1063,data_wkly!$C:$C,0),1)=0,"",INDEX(data_wkly!AI:AI,MATCH($B1063,data_wkly!$C:$C,0),1)),"")</f>
        <v/>
      </c>
      <c r="AJ1063" s="153" t="str">
        <f>IFERROR(IF(AI1063="","",INDEX(data_wkly!AJ:AJ,MATCH($B1063,data_wkly!$C:$C,0),1)),"")</f>
        <v/>
      </c>
      <c r="AK1063" s="153" t="str">
        <f>IFERROR(IF(INDEX(data_wkly!AK:AK,MATCH($B1063,data_wkly!$C:$C,0),1)=0,"",INDEX(data_wkly!AK:AK,MATCH($B1063,data_wkly!$C:$C,0),1)),"")</f>
        <v/>
      </c>
      <c r="AL1063" s="153" t="str">
        <f>IFERROR(IF(INDEX(data_wkly!AL:AL,MATCH($B1063,data_wkly!$C:$C,0),1)=0,"",INDEX(data_wkly!AL:AL,MATCH($B1063,data_wkly!$C:$C,0),1)),"")</f>
        <v/>
      </c>
      <c r="AM1063" s="183" t="str">
        <f>IFERROR(IF(INDEX(data_wkly!AM:AM,MATCH($B1063,data_wkly!$C:$C,0),1)=0,"",INDEX(data_wkly!AM:AM,MATCH($B1063,data_wkly!$C:$C,0),1)),"")</f>
        <v/>
      </c>
      <c r="AN1063" s="41" t="str">
        <f t="shared" si="97"/>
        <v/>
      </c>
      <c r="AO1063" s="88">
        <f t="shared" si="102"/>
        <v>1</v>
      </c>
    </row>
    <row r="1064" spans="1:41">
      <c r="A1064" s="88" t="str">
        <f t="shared" si="100"/>
        <v/>
      </c>
      <c r="B1064" s="89" t="str">
        <f t="shared" si="101"/>
        <v/>
      </c>
      <c r="C1064" s="155" t="str">
        <f>IFERROR(IF(INDEX(data_wkly!D:D,MATCH($B1064,data_wkly!$C:$C,0),1)=0,"",INDEX(data_wkly!D:D,MATCH($B1064,data_wkly!$C:$C,0),1)),"")</f>
        <v/>
      </c>
      <c r="D1064" s="21" t="str">
        <f>IFERROR(IF(INDEX(data_wkly!E:E,MATCH($B1064,data_wkly!$C:$C,0),1)=0,"",INDEX(data_wkly!E:E,MATCH($B1064,data_wkly!$C:$C,0),1)),"")</f>
        <v/>
      </c>
      <c r="E1064" s="21" t="str">
        <f>IF(C1064="","",IFERROR(INDEX(data_wkly!F:F,MATCH($B1064,data_wkly!$C:$C,0),1),""))</f>
        <v/>
      </c>
      <c r="F1064" s="21" t="str">
        <f>IF(E1064="","",IFERROR(IF(INDEX(data_wkly!G:G,MATCH($B1064,data_wkly!$C:$C,0),1)=0,"",INDEX(data_wkly!G:G,MATCH($B1064,data_wkly!$C:$C,0),1)),""))</f>
        <v/>
      </c>
      <c r="G1064" s="21" t="str">
        <f>IFERROR(IF(INDEX(data_wkly!H:H,MATCH($B1064,data_wkly!$C:$C,0),1)=0,"",INDEX(data_wkly!H:H,MATCH($B1064,data_wkly!$C:$C,0),1)),"")</f>
        <v/>
      </c>
      <c r="H1064" s="21" t="str">
        <f>IF(C1064="","",IFERROR(INDEX(data_wkly!I:I,MATCH($B1064,data_wkly!$C:$C,0),1),""))</f>
        <v/>
      </c>
      <c r="I1064" s="21" t="str">
        <f>IF(H1064="","",IFERROR(IF(INDEX(data_wkly!J:J,MATCH($B1064,data_wkly!$C:$C,0),1)=0,"",INDEX(data_wkly!J:J,MATCH($B1064,data_wkly!$C:$C,0),1)),""))</f>
        <v/>
      </c>
      <c r="J1064" s="21" t="str">
        <f>IFERROR(IF(INDEX(data_wkly!K:K,MATCH($B1064,data_wkly!$C:$C,0),1)=0,"",INDEX(data_wkly!K:K,MATCH($B1064,data_wkly!$C:$C,0),1)),"")</f>
        <v/>
      </c>
      <c r="K1064" s="86" t="str">
        <f>IFERROR(IF(INDEX(data_wkly!L:L,MATCH($B1064,data_wkly!$C:$C,0),1)=0,"",INDEX(data_wkly!L:L,MATCH($B1064,data_wkly!$C:$C,0),1)),"")</f>
        <v/>
      </c>
      <c r="L1064" s="156"/>
      <c r="M1064" s="155" t="str">
        <f>IFERROR(IF(INDEX(data_wkly!M:M,MATCH($B1064,data_wkly!$C:$C,0),1)=0,"",INDEX(data_wkly!M:M,MATCH($B1064,data_wkly!$C:$C,0),1)),"")</f>
        <v/>
      </c>
      <c r="N1064" s="21" t="str">
        <f>IFERROR(IF(INDEX(data_wkly!N:N,MATCH($B1064,data_wkly!$C:$C,0),1)=0,"",INDEX(data_wkly!N:N,MATCH($B1064,data_wkly!$C:$C,0),1)),"")</f>
        <v/>
      </c>
      <c r="O1064" s="21" t="str">
        <f>IF(M1064="","",IFERROR(INDEX(data_wkly!O:O,MATCH($B1064,data_wkly!$C:$C,0),1),""))</f>
        <v/>
      </c>
      <c r="P1064" s="21" t="str">
        <f>IF(M1064="","",IFERROR(IF(INDEX(data_wkly!P:P,MATCH($B1064,data_wkly!$C:$C,0),1)=0,"",INDEX(data_wkly!P:P,MATCH($B1064,data_wkly!$C:$C,0),1)),""))</f>
        <v/>
      </c>
      <c r="Q1064" s="21" t="str">
        <f>IFERROR(IF(INDEX(data_wkly!Q:Q,MATCH($B1064,data_wkly!$C:$C,0),1)=0,"",INDEX(data_wkly!Q:Q,MATCH($B1064,data_wkly!$C:$C,0),1)),"")</f>
        <v/>
      </c>
      <c r="R1064" s="21" t="str">
        <f>IF(M1064="","",IFERROR(INDEX(data_wkly!R:R,MATCH($B1064,data_wkly!$C:$C,0),1),""))</f>
        <v/>
      </c>
      <c r="S1064" s="21" t="str">
        <f>IF(M1064="","",IFERROR(IF(INDEX(data_wkly!S:S,MATCH($B1064,data_wkly!$C:$C,0),1)=0,"",INDEX(data_wkly!S:S,MATCH($B1064,data_wkly!$C:$C,0),1)),""))</f>
        <v/>
      </c>
      <c r="T1064" s="21" t="str">
        <f>IFERROR(IF(INDEX(data_wkly!T:T,MATCH($B1064,data_wkly!$C:$C,0),1)=0,"",INDEX(data_wkly!T:T,MATCH($B1064,data_wkly!$C:$C,0),1)),"")</f>
        <v/>
      </c>
      <c r="U1064" s="86" t="str">
        <f>IFERROR(IF(INDEX(data_wkly!U:U,MATCH($B1064,data_wkly!$C:$C,0),1)=0,"",INDEX(data_wkly!U:U,MATCH($B1064,data_wkly!$C:$C,0),1)),"")</f>
        <v/>
      </c>
      <c r="V1064" s="157" t="str">
        <f t="shared" si="99"/>
        <v/>
      </c>
      <c r="W1064" s="152" t="str">
        <f>IFERROR(IF(INDEX(data_wkly!W:W,MATCH($B1064,data_wkly!$C:$C,0),1)=0,"",INDEX(data_wkly!W:W,MATCH($B1064,data_wkly!$C:$C,0),1)),"")</f>
        <v/>
      </c>
      <c r="X1064" s="21" t="str">
        <f>IFERROR(IF(INDEX(data_wkly!X:X,MATCH($B1064,data_wkly!$C:$C,0),1)=0,"",INDEX(data_wkly!X:X,MATCH($B1064,data_wkly!$C:$C,0),1)),"")</f>
        <v/>
      </c>
      <c r="Y1064" s="21" t="str">
        <f>IFERROR(IF(INDEX(data_wkly!Y:Y,MATCH($B1064,data_wkly!$C:$C,0),1)=0,"",INDEX(data_wkly!Y:Y,MATCH($B1064,data_wkly!$C:$C,0),1)),"")</f>
        <v/>
      </c>
      <c r="Z1064" s="21" t="str">
        <f>IFERROR(IF(INDEX(data_wkly!Z:Z,MATCH($B1064,data_wkly!$C:$C,0),1)=0,"",INDEX(data_wkly!Z:Z,MATCH($B1064,data_wkly!$C:$C,0),1)),"")</f>
        <v/>
      </c>
      <c r="AA1064" s="152" t="str">
        <f>IFERROR(IF(INDEX(data_wkly!AA:AA,MATCH($B1064,data_wkly!$C:$C,0),1)=0,"",INDEX(data_wkly!AA:AA,MATCH($B1064,data_wkly!$C:$C,0),1)),"")</f>
        <v/>
      </c>
      <c r="AB1064" s="21" t="str">
        <f>IFERROR(IF(INDEX(data_wkly!AB:AB,MATCH($B1064,data_wkly!$C:$C,0),1)=0,"",INDEX(data_wkly!AB:AB,MATCH($B1064,data_wkly!$C:$C,0),1)),"")</f>
        <v/>
      </c>
      <c r="AC1064" s="21" t="str">
        <f>IFERROR(IF(INDEX(data_wkly!AC:AC,MATCH($B1064,data_wkly!$C:$C,0),1)=0,"",INDEX(data_wkly!AC:AC,MATCH($B1064,data_wkly!$C:$C,0),1)),"")</f>
        <v/>
      </c>
      <c r="AD1064" s="21" t="str">
        <f>IFERROR(IF(INDEX(data_wkly!AD:AD,MATCH($B1064,data_wkly!$C:$C,0),1)=0,"",INDEX(data_wkly!AD:AD,MATCH($B1064,data_wkly!$C:$C,0),1)),"")</f>
        <v/>
      </c>
      <c r="AE1064" s="157" t="str">
        <f t="shared" si="98"/>
        <v/>
      </c>
      <c r="AF1064" s="154" t="str">
        <f>IFERROR(IF(INDEX(data_wkly!AF:AF,MATCH($B1064,data_wkly!$C:$C,0),1)=0,"",INDEX(data_wkly!AF:AF,MATCH($B1064,data_wkly!$C:$C,0),1)),"")</f>
        <v/>
      </c>
      <c r="AG1064" s="153" t="str">
        <f>IFERROR(IF(AF1064="","",INDEX(data_wkly!AG:AG,MATCH($B1064,data_wkly!$C:$C,0),1)),"")</f>
        <v/>
      </c>
      <c r="AH1064" s="153" t="str">
        <f>IFERROR(IF(INDEX(data_wkly!AH:AH,MATCH($B1064,data_wkly!$C:$C,0),1)=0,"",INDEX(data_wkly!AH:AH,MATCH($B1064,data_wkly!$C:$C,0),1)),"")</f>
        <v/>
      </c>
      <c r="AI1064" s="153" t="str">
        <f>IFERROR(IF(INDEX(data_wkly!AI:AI,MATCH($B1064,data_wkly!$C:$C,0),1)=0,"",INDEX(data_wkly!AI:AI,MATCH($B1064,data_wkly!$C:$C,0),1)),"")</f>
        <v/>
      </c>
      <c r="AJ1064" s="153" t="str">
        <f>IFERROR(IF(AI1064="","",INDEX(data_wkly!AJ:AJ,MATCH($B1064,data_wkly!$C:$C,0),1)),"")</f>
        <v/>
      </c>
      <c r="AK1064" s="153" t="str">
        <f>IFERROR(IF(INDEX(data_wkly!AK:AK,MATCH($B1064,data_wkly!$C:$C,0),1)=0,"",INDEX(data_wkly!AK:AK,MATCH($B1064,data_wkly!$C:$C,0),1)),"")</f>
        <v/>
      </c>
      <c r="AL1064" s="153" t="str">
        <f>IFERROR(IF(INDEX(data_wkly!AL:AL,MATCH($B1064,data_wkly!$C:$C,0),1)=0,"",INDEX(data_wkly!AL:AL,MATCH($B1064,data_wkly!$C:$C,0),1)),"")</f>
        <v/>
      </c>
      <c r="AM1064" s="183" t="str">
        <f>IFERROR(IF(INDEX(data_wkly!AM:AM,MATCH($B1064,data_wkly!$C:$C,0),1)=0,"",INDEX(data_wkly!AM:AM,MATCH($B1064,data_wkly!$C:$C,0),1)),"")</f>
        <v/>
      </c>
      <c r="AN1064" s="41" t="str">
        <f t="shared" si="97"/>
        <v/>
      </c>
      <c r="AO1064" s="88">
        <f t="shared" si="102"/>
        <v>2</v>
      </c>
    </row>
    <row r="1065" spans="1:41">
      <c r="A1065" s="88" t="str">
        <f t="shared" si="100"/>
        <v/>
      </c>
      <c r="B1065" s="89" t="str">
        <f t="shared" si="101"/>
        <v/>
      </c>
      <c r="C1065" s="155" t="str">
        <f>IFERROR(IF(INDEX(data_wkly!D:D,MATCH($B1065,data_wkly!$C:$C,0),1)=0,"",INDEX(data_wkly!D:D,MATCH($B1065,data_wkly!$C:$C,0),1)),"")</f>
        <v/>
      </c>
      <c r="D1065" s="21" t="str">
        <f>IFERROR(IF(INDEX(data_wkly!E:E,MATCH($B1065,data_wkly!$C:$C,0),1)=0,"",INDEX(data_wkly!E:E,MATCH($B1065,data_wkly!$C:$C,0),1)),"")</f>
        <v/>
      </c>
      <c r="E1065" s="21" t="str">
        <f>IF(C1065="","",IFERROR(INDEX(data_wkly!F:F,MATCH($B1065,data_wkly!$C:$C,0),1),""))</f>
        <v/>
      </c>
      <c r="F1065" s="21" t="str">
        <f>IF(E1065="","",IFERROR(IF(INDEX(data_wkly!G:G,MATCH($B1065,data_wkly!$C:$C,0),1)=0,"",INDEX(data_wkly!G:G,MATCH($B1065,data_wkly!$C:$C,0),1)),""))</f>
        <v/>
      </c>
      <c r="G1065" s="21" t="str">
        <f>IFERROR(IF(INDEX(data_wkly!H:H,MATCH($B1065,data_wkly!$C:$C,0),1)=0,"",INDEX(data_wkly!H:H,MATCH($B1065,data_wkly!$C:$C,0),1)),"")</f>
        <v/>
      </c>
      <c r="H1065" s="21" t="str">
        <f>IF(C1065="","",IFERROR(INDEX(data_wkly!I:I,MATCH($B1065,data_wkly!$C:$C,0),1),""))</f>
        <v/>
      </c>
      <c r="I1065" s="21" t="str">
        <f>IF(H1065="","",IFERROR(IF(INDEX(data_wkly!J:J,MATCH($B1065,data_wkly!$C:$C,0),1)=0,"",INDEX(data_wkly!J:J,MATCH($B1065,data_wkly!$C:$C,0),1)),""))</f>
        <v/>
      </c>
      <c r="J1065" s="21" t="str">
        <f>IFERROR(IF(INDEX(data_wkly!K:K,MATCH($B1065,data_wkly!$C:$C,0),1)=0,"",INDEX(data_wkly!K:K,MATCH($B1065,data_wkly!$C:$C,0),1)),"")</f>
        <v/>
      </c>
      <c r="K1065" s="86" t="str">
        <f>IFERROR(IF(INDEX(data_wkly!L:L,MATCH($B1065,data_wkly!$C:$C,0),1)=0,"",INDEX(data_wkly!L:L,MATCH($B1065,data_wkly!$C:$C,0),1)),"")</f>
        <v/>
      </c>
      <c r="L1065" s="156"/>
      <c r="M1065" s="155" t="str">
        <f>IFERROR(IF(INDEX(data_wkly!M:M,MATCH($B1065,data_wkly!$C:$C,0),1)=0,"",INDEX(data_wkly!M:M,MATCH($B1065,data_wkly!$C:$C,0),1)),"")</f>
        <v/>
      </c>
      <c r="N1065" s="21" t="str">
        <f>IFERROR(IF(INDEX(data_wkly!N:N,MATCH($B1065,data_wkly!$C:$C,0),1)=0,"",INDEX(data_wkly!N:N,MATCH($B1065,data_wkly!$C:$C,0),1)),"")</f>
        <v/>
      </c>
      <c r="O1065" s="21" t="str">
        <f>IF(M1065="","",IFERROR(INDEX(data_wkly!O:O,MATCH($B1065,data_wkly!$C:$C,0),1),""))</f>
        <v/>
      </c>
      <c r="P1065" s="21" t="str">
        <f>IF(M1065="","",IFERROR(IF(INDEX(data_wkly!P:P,MATCH($B1065,data_wkly!$C:$C,0),1)=0,"",INDEX(data_wkly!P:P,MATCH($B1065,data_wkly!$C:$C,0),1)),""))</f>
        <v/>
      </c>
      <c r="Q1065" s="21" t="str">
        <f>IFERROR(IF(INDEX(data_wkly!Q:Q,MATCH($B1065,data_wkly!$C:$C,0),1)=0,"",INDEX(data_wkly!Q:Q,MATCH($B1065,data_wkly!$C:$C,0),1)),"")</f>
        <v/>
      </c>
      <c r="R1065" s="21" t="str">
        <f>IF(M1065="","",IFERROR(INDEX(data_wkly!R:R,MATCH($B1065,data_wkly!$C:$C,0),1),""))</f>
        <v/>
      </c>
      <c r="S1065" s="21" t="str">
        <f>IF(M1065="","",IFERROR(IF(INDEX(data_wkly!S:S,MATCH($B1065,data_wkly!$C:$C,0),1)=0,"",INDEX(data_wkly!S:S,MATCH($B1065,data_wkly!$C:$C,0),1)),""))</f>
        <v/>
      </c>
      <c r="T1065" s="21" t="str">
        <f>IFERROR(IF(INDEX(data_wkly!T:T,MATCH($B1065,data_wkly!$C:$C,0),1)=0,"",INDEX(data_wkly!T:T,MATCH($B1065,data_wkly!$C:$C,0),1)),"")</f>
        <v/>
      </c>
      <c r="U1065" s="86" t="str">
        <f>IFERROR(IF(INDEX(data_wkly!U:U,MATCH($B1065,data_wkly!$C:$C,0),1)=0,"",INDEX(data_wkly!U:U,MATCH($B1065,data_wkly!$C:$C,0),1)),"")</f>
        <v/>
      </c>
      <c r="V1065" s="157" t="str">
        <f t="shared" si="99"/>
        <v/>
      </c>
      <c r="W1065" s="152" t="str">
        <f>IFERROR(IF(INDEX(data_wkly!W:W,MATCH($B1065,data_wkly!$C:$C,0),1)=0,"",INDEX(data_wkly!W:W,MATCH($B1065,data_wkly!$C:$C,0),1)),"")</f>
        <v/>
      </c>
      <c r="X1065" s="21" t="str">
        <f>IFERROR(IF(INDEX(data_wkly!X:X,MATCH($B1065,data_wkly!$C:$C,0),1)=0,"",INDEX(data_wkly!X:X,MATCH($B1065,data_wkly!$C:$C,0),1)),"")</f>
        <v/>
      </c>
      <c r="Y1065" s="21" t="str">
        <f>IFERROR(IF(INDEX(data_wkly!Y:Y,MATCH($B1065,data_wkly!$C:$C,0),1)=0,"",INDEX(data_wkly!Y:Y,MATCH($B1065,data_wkly!$C:$C,0),1)),"")</f>
        <v/>
      </c>
      <c r="Z1065" s="21" t="str">
        <f>IFERROR(IF(INDEX(data_wkly!Z:Z,MATCH($B1065,data_wkly!$C:$C,0),1)=0,"",INDEX(data_wkly!Z:Z,MATCH($B1065,data_wkly!$C:$C,0),1)),"")</f>
        <v/>
      </c>
      <c r="AA1065" s="152" t="str">
        <f>IFERROR(IF(INDEX(data_wkly!AA:AA,MATCH($B1065,data_wkly!$C:$C,0),1)=0,"",INDEX(data_wkly!AA:AA,MATCH($B1065,data_wkly!$C:$C,0),1)),"")</f>
        <v/>
      </c>
      <c r="AB1065" s="21" t="str">
        <f>IFERROR(IF(INDEX(data_wkly!AB:AB,MATCH($B1065,data_wkly!$C:$C,0),1)=0,"",INDEX(data_wkly!AB:AB,MATCH($B1065,data_wkly!$C:$C,0),1)),"")</f>
        <v/>
      </c>
      <c r="AC1065" s="21" t="str">
        <f>IFERROR(IF(INDEX(data_wkly!AC:AC,MATCH($B1065,data_wkly!$C:$C,0),1)=0,"",INDEX(data_wkly!AC:AC,MATCH($B1065,data_wkly!$C:$C,0),1)),"")</f>
        <v/>
      </c>
      <c r="AD1065" s="21" t="str">
        <f>IFERROR(IF(INDEX(data_wkly!AD:AD,MATCH($B1065,data_wkly!$C:$C,0),1)=0,"",INDEX(data_wkly!AD:AD,MATCH($B1065,data_wkly!$C:$C,0),1)),"")</f>
        <v/>
      </c>
      <c r="AE1065" s="157" t="str">
        <f t="shared" si="98"/>
        <v/>
      </c>
      <c r="AF1065" s="154" t="str">
        <f>IFERROR(IF(INDEX(data_wkly!AF:AF,MATCH($B1065,data_wkly!$C:$C,0),1)=0,"",INDEX(data_wkly!AF:AF,MATCH($B1065,data_wkly!$C:$C,0),1)),"")</f>
        <v/>
      </c>
      <c r="AG1065" s="153" t="str">
        <f>IFERROR(IF(AF1065="","",INDEX(data_wkly!AG:AG,MATCH($B1065,data_wkly!$C:$C,0),1)),"")</f>
        <v/>
      </c>
      <c r="AH1065" s="153" t="str">
        <f>IFERROR(IF(INDEX(data_wkly!AH:AH,MATCH($B1065,data_wkly!$C:$C,0),1)=0,"",INDEX(data_wkly!AH:AH,MATCH($B1065,data_wkly!$C:$C,0),1)),"")</f>
        <v/>
      </c>
      <c r="AI1065" s="153" t="str">
        <f>IFERROR(IF(INDEX(data_wkly!AI:AI,MATCH($B1065,data_wkly!$C:$C,0),1)=0,"",INDEX(data_wkly!AI:AI,MATCH($B1065,data_wkly!$C:$C,0),1)),"")</f>
        <v/>
      </c>
      <c r="AJ1065" s="153" t="str">
        <f>IFERROR(IF(AI1065="","",INDEX(data_wkly!AJ:AJ,MATCH($B1065,data_wkly!$C:$C,0),1)),"")</f>
        <v/>
      </c>
      <c r="AK1065" s="153" t="str">
        <f>IFERROR(IF(INDEX(data_wkly!AK:AK,MATCH($B1065,data_wkly!$C:$C,0),1)=0,"",INDEX(data_wkly!AK:AK,MATCH($B1065,data_wkly!$C:$C,0),1)),"")</f>
        <v/>
      </c>
      <c r="AL1065" s="153" t="str">
        <f>IFERROR(IF(INDEX(data_wkly!AL:AL,MATCH($B1065,data_wkly!$C:$C,0),1)=0,"",INDEX(data_wkly!AL:AL,MATCH($B1065,data_wkly!$C:$C,0),1)),"")</f>
        <v/>
      </c>
      <c r="AM1065" s="183" t="str">
        <f>IFERROR(IF(INDEX(data_wkly!AM:AM,MATCH($B1065,data_wkly!$C:$C,0),1)=0,"",INDEX(data_wkly!AM:AM,MATCH($B1065,data_wkly!$C:$C,0),1)),"")</f>
        <v/>
      </c>
      <c r="AN1065" s="41" t="str">
        <f t="shared" si="97"/>
        <v/>
      </c>
      <c r="AO1065" s="88">
        <f t="shared" si="102"/>
        <v>1</v>
      </c>
    </row>
    <row r="1066" spans="1:41">
      <c r="A1066" s="88" t="str">
        <f t="shared" si="100"/>
        <v/>
      </c>
      <c r="B1066" s="89" t="str">
        <f t="shared" si="101"/>
        <v/>
      </c>
      <c r="C1066" s="155" t="str">
        <f>IFERROR(IF(INDEX(data_wkly!D:D,MATCH($B1066,data_wkly!$C:$C,0),1)=0,"",INDEX(data_wkly!D:D,MATCH($B1066,data_wkly!$C:$C,0),1)),"")</f>
        <v/>
      </c>
      <c r="D1066" s="21" t="str">
        <f>IFERROR(IF(INDEX(data_wkly!E:E,MATCH($B1066,data_wkly!$C:$C,0),1)=0,"",INDEX(data_wkly!E:E,MATCH($B1066,data_wkly!$C:$C,0),1)),"")</f>
        <v/>
      </c>
      <c r="E1066" s="21" t="str">
        <f>IF(C1066="","",IFERROR(INDEX(data_wkly!F:F,MATCH($B1066,data_wkly!$C:$C,0),1),""))</f>
        <v/>
      </c>
      <c r="F1066" s="21" t="str">
        <f>IF(E1066="","",IFERROR(IF(INDEX(data_wkly!G:G,MATCH($B1066,data_wkly!$C:$C,0),1)=0,"",INDEX(data_wkly!G:G,MATCH($B1066,data_wkly!$C:$C,0),1)),""))</f>
        <v/>
      </c>
      <c r="G1066" s="21" t="str">
        <f>IFERROR(IF(INDEX(data_wkly!H:H,MATCH($B1066,data_wkly!$C:$C,0),1)=0,"",INDEX(data_wkly!H:H,MATCH($B1066,data_wkly!$C:$C,0),1)),"")</f>
        <v/>
      </c>
      <c r="H1066" s="21" t="str">
        <f>IF(C1066="","",IFERROR(INDEX(data_wkly!I:I,MATCH($B1066,data_wkly!$C:$C,0),1),""))</f>
        <v/>
      </c>
      <c r="I1066" s="21" t="str">
        <f>IF(H1066="","",IFERROR(IF(INDEX(data_wkly!J:J,MATCH($B1066,data_wkly!$C:$C,0),1)=0,"",INDEX(data_wkly!J:J,MATCH($B1066,data_wkly!$C:$C,0),1)),""))</f>
        <v/>
      </c>
      <c r="J1066" s="21" t="str">
        <f>IFERROR(IF(INDEX(data_wkly!K:K,MATCH($B1066,data_wkly!$C:$C,0),1)=0,"",INDEX(data_wkly!K:K,MATCH($B1066,data_wkly!$C:$C,0),1)),"")</f>
        <v/>
      </c>
      <c r="K1066" s="86" t="str">
        <f>IFERROR(IF(INDEX(data_wkly!L:L,MATCH($B1066,data_wkly!$C:$C,0),1)=0,"",INDEX(data_wkly!L:L,MATCH($B1066,data_wkly!$C:$C,0),1)),"")</f>
        <v/>
      </c>
      <c r="L1066" s="156"/>
      <c r="M1066" s="155" t="str">
        <f>IFERROR(IF(INDEX(data_wkly!M:M,MATCH($B1066,data_wkly!$C:$C,0),1)=0,"",INDEX(data_wkly!M:M,MATCH($B1066,data_wkly!$C:$C,0),1)),"")</f>
        <v/>
      </c>
      <c r="N1066" s="21" t="str">
        <f>IFERROR(IF(INDEX(data_wkly!N:N,MATCH($B1066,data_wkly!$C:$C,0),1)=0,"",INDEX(data_wkly!N:N,MATCH($B1066,data_wkly!$C:$C,0),1)),"")</f>
        <v/>
      </c>
      <c r="O1066" s="21" t="str">
        <f>IF(M1066="","",IFERROR(INDEX(data_wkly!O:O,MATCH($B1066,data_wkly!$C:$C,0),1),""))</f>
        <v/>
      </c>
      <c r="P1066" s="21" t="str">
        <f>IF(M1066="","",IFERROR(IF(INDEX(data_wkly!P:P,MATCH($B1066,data_wkly!$C:$C,0),1)=0,"",INDEX(data_wkly!P:P,MATCH($B1066,data_wkly!$C:$C,0),1)),""))</f>
        <v/>
      </c>
      <c r="Q1066" s="21" t="str">
        <f>IFERROR(IF(INDEX(data_wkly!Q:Q,MATCH($B1066,data_wkly!$C:$C,0),1)=0,"",INDEX(data_wkly!Q:Q,MATCH($B1066,data_wkly!$C:$C,0),1)),"")</f>
        <v/>
      </c>
      <c r="R1066" s="21" t="str">
        <f>IF(M1066="","",IFERROR(INDEX(data_wkly!R:R,MATCH($B1066,data_wkly!$C:$C,0),1),""))</f>
        <v/>
      </c>
      <c r="S1066" s="21" t="str">
        <f>IF(M1066="","",IFERROR(IF(INDEX(data_wkly!S:S,MATCH($B1066,data_wkly!$C:$C,0),1)=0,"",INDEX(data_wkly!S:S,MATCH($B1066,data_wkly!$C:$C,0),1)),""))</f>
        <v/>
      </c>
      <c r="T1066" s="21" t="str">
        <f>IFERROR(IF(INDEX(data_wkly!T:T,MATCH($B1066,data_wkly!$C:$C,0),1)=0,"",INDEX(data_wkly!T:T,MATCH($B1066,data_wkly!$C:$C,0),1)),"")</f>
        <v/>
      </c>
      <c r="U1066" s="86" t="str">
        <f>IFERROR(IF(INDEX(data_wkly!U:U,MATCH($B1066,data_wkly!$C:$C,0),1)=0,"",INDEX(data_wkly!U:U,MATCH($B1066,data_wkly!$C:$C,0),1)),"")</f>
        <v/>
      </c>
      <c r="V1066" s="157" t="str">
        <f t="shared" si="99"/>
        <v/>
      </c>
      <c r="W1066" s="152" t="str">
        <f>IFERROR(IF(INDEX(data_wkly!W:W,MATCH($B1066,data_wkly!$C:$C,0),1)=0,"",INDEX(data_wkly!W:W,MATCH($B1066,data_wkly!$C:$C,0),1)),"")</f>
        <v/>
      </c>
      <c r="X1066" s="21" t="str">
        <f>IFERROR(IF(INDEX(data_wkly!X:X,MATCH($B1066,data_wkly!$C:$C,0),1)=0,"",INDEX(data_wkly!X:X,MATCH($B1066,data_wkly!$C:$C,0),1)),"")</f>
        <v/>
      </c>
      <c r="Y1066" s="21" t="str">
        <f>IFERROR(IF(INDEX(data_wkly!Y:Y,MATCH($B1066,data_wkly!$C:$C,0),1)=0,"",INDEX(data_wkly!Y:Y,MATCH($B1066,data_wkly!$C:$C,0),1)),"")</f>
        <v/>
      </c>
      <c r="Z1066" s="21" t="str">
        <f>IFERROR(IF(INDEX(data_wkly!Z:Z,MATCH($B1066,data_wkly!$C:$C,0),1)=0,"",INDEX(data_wkly!Z:Z,MATCH($B1066,data_wkly!$C:$C,0),1)),"")</f>
        <v/>
      </c>
      <c r="AA1066" s="152" t="str">
        <f>IFERROR(IF(INDEX(data_wkly!AA:AA,MATCH($B1066,data_wkly!$C:$C,0),1)=0,"",INDEX(data_wkly!AA:AA,MATCH($B1066,data_wkly!$C:$C,0),1)),"")</f>
        <v/>
      </c>
      <c r="AB1066" s="21" t="str">
        <f>IFERROR(IF(INDEX(data_wkly!AB:AB,MATCH($B1066,data_wkly!$C:$C,0),1)=0,"",INDEX(data_wkly!AB:AB,MATCH($B1066,data_wkly!$C:$C,0),1)),"")</f>
        <v/>
      </c>
      <c r="AC1066" s="21" t="str">
        <f>IFERROR(IF(INDEX(data_wkly!AC:AC,MATCH($B1066,data_wkly!$C:$C,0),1)=0,"",INDEX(data_wkly!AC:AC,MATCH($B1066,data_wkly!$C:$C,0),1)),"")</f>
        <v/>
      </c>
      <c r="AD1066" s="21" t="str">
        <f>IFERROR(IF(INDEX(data_wkly!AD:AD,MATCH($B1066,data_wkly!$C:$C,0),1)=0,"",INDEX(data_wkly!AD:AD,MATCH($B1066,data_wkly!$C:$C,0),1)),"")</f>
        <v/>
      </c>
      <c r="AE1066" s="157" t="str">
        <f t="shared" si="98"/>
        <v/>
      </c>
      <c r="AF1066" s="154" t="str">
        <f>IFERROR(IF(INDEX(data_wkly!AF:AF,MATCH($B1066,data_wkly!$C:$C,0),1)=0,"",INDEX(data_wkly!AF:AF,MATCH($B1066,data_wkly!$C:$C,0),1)),"")</f>
        <v/>
      </c>
      <c r="AG1066" s="153" t="str">
        <f>IFERROR(IF(AF1066="","",INDEX(data_wkly!AG:AG,MATCH($B1066,data_wkly!$C:$C,0),1)),"")</f>
        <v/>
      </c>
      <c r="AH1066" s="153" t="str">
        <f>IFERROR(IF(INDEX(data_wkly!AH:AH,MATCH($B1066,data_wkly!$C:$C,0),1)=0,"",INDEX(data_wkly!AH:AH,MATCH($B1066,data_wkly!$C:$C,0),1)),"")</f>
        <v/>
      </c>
      <c r="AI1066" s="153" t="str">
        <f>IFERROR(IF(INDEX(data_wkly!AI:AI,MATCH($B1066,data_wkly!$C:$C,0),1)=0,"",INDEX(data_wkly!AI:AI,MATCH($B1066,data_wkly!$C:$C,0),1)),"")</f>
        <v/>
      </c>
      <c r="AJ1066" s="153" t="str">
        <f>IFERROR(IF(AI1066="","",INDEX(data_wkly!AJ:AJ,MATCH($B1066,data_wkly!$C:$C,0),1)),"")</f>
        <v/>
      </c>
      <c r="AK1066" s="153" t="str">
        <f>IFERROR(IF(INDEX(data_wkly!AK:AK,MATCH($B1066,data_wkly!$C:$C,0),1)=0,"",INDEX(data_wkly!AK:AK,MATCH($B1066,data_wkly!$C:$C,0),1)),"")</f>
        <v/>
      </c>
      <c r="AL1066" s="153" t="str">
        <f>IFERROR(IF(INDEX(data_wkly!AL:AL,MATCH($B1066,data_wkly!$C:$C,0),1)=0,"",INDEX(data_wkly!AL:AL,MATCH($B1066,data_wkly!$C:$C,0),1)),"")</f>
        <v/>
      </c>
      <c r="AM1066" s="183" t="str">
        <f>IFERROR(IF(INDEX(data_wkly!AM:AM,MATCH($B1066,data_wkly!$C:$C,0),1)=0,"",INDEX(data_wkly!AM:AM,MATCH($B1066,data_wkly!$C:$C,0),1)),"")</f>
        <v/>
      </c>
      <c r="AN1066" s="41" t="str">
        <f t="shared" si="97"/>
        <v/>
      </c>
      <c r="AO1066" s="88">
        <f t="shared" si="102"/>
        <v>2</v>
      </c>
    </row>
    <row r="1067" spans="1:41">
      <c r="A1067" s="88" t="str">
        <f t="shared" si="100"/>
        <v/>
      </c>
      <c r="B1067" s="89" t="str">
        <f t="shared" si="101"/>
        <v/>
      </c>
      <c r="C1067" s="155" t="str">
        <f>IFERROR(IF(INDEX(data_wkly!D:D,MATCH($B1067,data_wkly!$C:$C,0),1)=0,"",INDEX(data_wkly!D:D,MATCH($B1067,data_wkly!$C:$C,0),1)),"")</f>
        <v/>
      </c>
      <c r="D1067" s="21" t="str">
        <f>IFERROR(IF(INDEX(data_wkly!E:E,MATCH($B1067,data_wkly!$C:$C,0),1)=0,"",INDEX(data_wkly!E:E,MATCH($B1067,data_wkly!$C:$C,0),1)),"")</f>
        <v/>
      </c>
      <c r="E1067" s="21" t="str">
        <f>IF(C1067="","",IFERROR(INDEX(data_wkly!F:F,MATCH($B1067,data_wkly!$C:$C,0),1),""))</f>
        <v/>
      </c>
      <c r="F1067" s="21" t="str">
        <f>IF(E1067="","",IFERROR(IF(INDEX(data_wkly!G:G,MATCH($B1067,data_wkly!$C:$C,0),1)=0,"",INDEX(data_wkly!G:G,MATCH($B1067,data_wkly!$C:$C,0),1)),""))</f>
        <v/>
      </c>
      <c r="G1067" s="21" t="str">
        <f>IFERROR(IF(INDEX(data_wkly!H:H,MATCH($B1067,data_wkly!$C:$C,0),1)=0,"",INDEX(data_wkly!H:H,MATCH($B1067,data_wkly!$C:$C,0),1)),"")</f>
        <v/>
      </c>
      <c r="H1067" s="21" t="str">
        <f>IF(C1067="","",IFERROR(INDEX(data_wkly!I:I,MATCH($B1067,data_wkly!$C:$C,0),1),""))</f>
        <v/>
      </c>
      <c r="I1067" s="21" t="str">
        <f>IF(H1067="","",IFERROR(IF(INDEX(data_wkly!J:J,MATCH($B1067,data_wkly!$C:$C,0),1)=0,"",INDEX(data_wkly!J:J,MATCH($B1067,data_wkly!$C:$C,0),1)),""))</f>
        <v/>
      </c>
      <c r="J1067" s="21" t="str">
        <f>IFERROR(IF(INDEX(data_wkly!K:K,MATCH($B1067,data_wkly!$C:$C,0),1)=0,"",INDEX(data_wkly!K:K,MATCH($B1067,data_wkly!$C:$C,0),1)),"")</f>
        <v/>
      </c>
      <c r="K1067" s="86" t="str">
        <f>IFERROR(IF(INDEX(data_wkly!L:L,MATCH($B1067,data_wkly!$C:$C,0),1)=0,"",INDEX(data_wkly!L:L,MATCH($B1067,data_wkly!$C:$C,0),1)),"")</f>
        <v/>
      </c>
      <c r="L1067" s="156"/>
      <c r="M1067" s="155" t="str">
        <f>IFERROR(IF(INDEX(data_wkly!M:M,MATCH($B1067,data_wkly!$C:$C,0),1)=0,"",INDEX(data_wkly!M:M,MATCH($B1067,data_wkly!$C:$C,0),1)),"")</f>
        <v/>
      </c>
      <c r="N1067" s="21" t="str">
        <f>IFERROR(IF(INDEX(data_wkly!N:N,MATCH($B1067,data_wkly!$C:$C,0),1)=0,"",INDEX(data_wkly!N:N,MATCH($B1067,data_wkly!$C:$C,0),1)),"")</f>
        <v/>
      </c>
      <c r="O1067" s="21" t="str">
        <f>IF(M1067="","",IFERROR(INDEX(data_wkly!O:O,MATCH($B1067,data_wkly!$C:$C,0),1),""))</f>
        <v/>
      </c>
      <c r="P1067" s="21" t="str">
        <f>IF(M1067="","",IFERROR(IF(INDEX(data_wkly!P:P,MATCH($B1067,data_wkly!$C:$C,0),1)=0,"",INDEX(data_wkly!P:P,MATCH($B1067,data_wkly!$C:$C,0),1)),""))</f>
        <v/>
      </c>
      <c r="Q1067" s="21" t="str">
        <f>IFERROR(IF(INDEX(data_wkly!Q:Q,MATCH($B1067,data_wkly!$C:$C,0),1)=0,"",INDEX(data_wkly!Q:Q,MATCH($B1067,data_wkly!$C:$C,0),1)),"")</f>
        <v/>
      </c>
      <c r="R1067" s="21" t="str">
        <f>IF(M1067="","",IFERROR(INDEX(data_wkly!R:R,MATCH($B1067,data_wkly!$C:$C,0),1),""))</f>
        <v/>
      </c>
      <c r="S1067" s="21" t="str">
        <f>IF(M1067="","",IFERROR(IF(INDEX(data_wkly!S:S,MATCH($B1067,data_wkly!$C:$C,0),1)=0,"",INDEX(data_wkly!S:S,MATCH($B1067,data_wkly!$C:$C,0),1)),""))</f>
        <v/>
      </c>
      <c r="T1067" s="21" t="str">
        <f>IFERROR(IF(INDEX(data_wkly!T:T,MATCH($B1067,data_wkly!$C:$C,0),1)=0,"",INDEX(data_wkly!T:T,MATCH($B1067,data_wkly!$C:$C,0),1)),"")</f>
        <v/>
      </c>
      <c r="U1067" s="86" t="str">
        <f>IFERROR(IF(INDEX(data_wkly!U:U,MATCH($B1067,data_wkly!$C:$C,0),1)=0,"",INDEX(data_wkly!U:U,MATCH($B1067,data_wkly!$C:$C,0),1)),"")</f>
        <v/>
      </c>
      <c r="V1067" s="157" t="str">
        <f t="shared" si="99"/>
        <v/>
      </c>
      <c r="W1067" s="152" t="str">
        <f>IFERROR(IF(INDEX(data_wkly!W:W,MATCH($B1067,data_wkly!$C:$C,0),1)=0,"",INDEX(data_wkly!W:W,MATCH($B1067,data_wkly!$C:$C,0),1)),"")</f>
        <v/>
      </c>
      <c r="X1067" s="21" t="str">
        <f>IFERROR(IF(INDEX(data_wkly!X:X,MATCH($B1067,data_wkly!$C:$C,0),1)=0,"",INDEX(data_wkly!X:X,MATCH($B1067,data_wkly!$C:$C,0),1)),"")</f>
        <v/>
      </c>
      <c r="Y1067" s="21" t="str">
        <f>IFERROR(IF(INDEX(data_wkly!Y:Y,MATCH($B1067,data_wkly!$C:$C,0),1)=0,"",INDEX(data_wkly!Y:Y,MATCH($B1067,data_wkly!$C:$C,0),1)),"")</f>
        <v/>
      </c>
      <c r="Z1067" s="21" t="str">
        <f>IFERROR(IF(INDEX(data_wkly!Z:Z,MATCH($B1067,data_wkly!$C:$C,0),1)=0,"",INDEX(data_wkly!Z:Z,MATCH($B1067,data_wkly!$C:$C,0),1)),"")</f>
        <v/>
      </c>
      <c r="AA1067" s="152" t="str">
        <f>IFERROR(IF(INDEX(data_wkly!AA:AA,MATCH($B1067,data_wkly!$C:$C,0),1)=0,"",INDEX(data_wkly!AA:AA,MATCH($B1067,data_wkly!$C:$C,0),1)),"")</f>
        <v/>
      </c>
      <c r="AB1067" s="21" t="str">
        <f>IFERROR(IF(INDEX(data_wkly!AB:AB,MATCH($B1067,data_wkly!$C:$C,0),1)=0,"",INDEX(data_wkly!AB:AB,MATCH($B1067,data_wkly!$C:$C,0),1)),"")</f>
        <v/>
      </c>
      <c r="AC1067" s="21" t="str">
        <f>IFERROR(IF(INDEX(data_wkly!AC:AC,MATCH($B1067,data_wkly!$C:$C,0),1)=0,"",INDEX(data_wkly!AC:AC,MATCH($B1067,data_wkly!$C:$C,0),1)),"")</f>
        <v/>
      </c>
      <c r="AD1067" s="21" t="str">
        <f>IFERROR(IF(INDEX(data_wkly!AD:AD,MATCH($B1067,data_wkly!$C:$C,0),1)=0,"",INDEX(data_wkly!AD:AD,MATCH($B1067,data_wkly!$C:$C,0),1)),"")</f>
        <v/>
      </c>
      <c r="AE1067" s="157" t="str">
        <f t="shared" si="98"/>
        <v/>
      </c>
      <c r="AF1067" s="154" t="str">
        <f>IFERROR(IF(INDEX(data_wkly!AF:AF,MATCH($B1067,data_wkly!$C:$C,0),1)=0,"",INDEX(data_wkly!AF:AF,MATCH($B1067,data_wkly!$C:$C,0),1)),"")</f>
        <v/>
      </c>
      <c r="AG1067" s="153" t="str">
        <f>IFERROR(IF(AF1067="","",INDEX(data_wkly!AG:AG,MATCH($B1067,data_wkly!$C:$C,0),1)),"")</f>
        <v/>
      </c>
      <c r="AH1067" s="153" t="str">
        <f>IFERROR(IF(INDEX(data_wkly!AH:AH,MATCH($B1067,data_wkly!$C:$C,0),1)=0,"",INDEX(data_wkly!AH:AH,MATCH($B1067,data_wkly!$C:$C,0),1)),"")</f>
        <v/>
      </c>
      <c r="AI1067" s="153" t="str">
        <f>IFERROR(IF(INDEX(data_wkly!AI:AI,MATCH($B1067,data_wkly!$C:$C,0),1)=0,"",INDEX(data_wkly!AI:AI,MATCH($B1067,data_wkly!$C:$C,0),1)),"")</f>
        <v/>
      </c>
      <c r="AJ1067" s="153" t="str">
        <f>IFERROR(IF(AI1067="","",INDEX(data_wkly!AJ:AJ,MATCH($B1067,data_wkly!$C:$C,0),1)),"")</f>
        <v/>
      </c>
      <c r="AK1067" s="153" t="str">
        <f>IFERROR(IF(INDEX(data_wkly!AK:AK,MATCH($B1067,data_wkly!$C:$C,0),1)=0,"",INDEX(data_wkly!AK:AK,MATCH($B1067,data_wkly!$C:$C,0),1)),"")</f>
        <v/>
      </c>
      <c r="AL1067" s="153" t="str">
        <f>IFERROR(IF(INDEX(data_wkly!AL:AL,MATCH($B1067,data_wkly!$C:$C,0),1)=0,"",INDEX(data_wkly!AL:AL,MATCH($B1067,data_wkly!$C:$C,0),1)),"")</f>
        <v/>
      </c>
      <c r="AM1067" s="183" t="str">
        <f>IFERROR(IF(INDEX(data_wkly!AM:AM,MATCH($B1067,data_wkly!$C:$C,0),1)=0,"",INDEX(data_wkly!AM:AM,MATCH($B1067,data_wkly!$C:$C,0),1)),"")</f>
        <v/>
      </c>
      <c r="AN1067" s="41" t="str">
        <f t="shared" si="97"/>
        <v/>
      </c>
      <c r="AO1067" s="88">
        <f t="shared" si="102"/>
        <v>1</v>
      </c>
    </row>
    <row r="1068" spans="1:41">
      <c r="A1068" s="88" t="str">
        <f t="shared" si="100"/>
        <v/>
      </c>
      <c r="B1068" s="89" t="str">
        <f t="shared" si="101"/>
        <v/>
      </c>
      <c r="C1068" s="155" t="str">
        <f>IFERROR(IF(INDEX(data_wkly!D:D,MATCH($B1068,data_wkly!$C:$C,0),1)=0,"",INDEX(data_wkly!D:D,MATCH($B1068,data_wkly!$C:$C,0),1)),"")</f>
        <v/>
      </c>
      <c r="D1068" s="21" t="str">
        <f>IFERROR(IF(INDEX(data_wkly!E:E,MATCH($B1068,data_wkly!$C:$C,0),1)=0,"",INDEX(data_wkly!E:E,MATCH($B1068,data_wkly!$C:$C,0),1)),"")</f>
        <v/>
      </c>
      <c r="E1068" s="21" t="str">
        <f>IF(C1068="","",IFERROR(INDEX(data_wkly!F:F,MATCH($B1068,data_wkly!$C:$C,0),1),""))</f>
        <v/>
      </c>
      <c r="F1068" s="21" t="str">
        <f>IF(E1068="","",IFERROR(IF(INDEX(data_wkly!G:G,MATCH($B1068,data_wkly!$C:$C,0),1)=0,"",INDEX(data_wkly!G:G,MATCH($B1068,data_wkly!$C:$C,0),1)),""))</f>
        <v/>
      </c>
      <c r="G1068" s="21" t="str">
        <f>IFERROR(IF(INDEX(data_wkly!H:H,MATCH($B1068,data_wkly!$C:$C,0),1)=0,"",INDEX(data_wkly!H:H,MATCH($B1068,data_wkly!$C:$C,0),1)),"")</f>
        <v/>
      </c>
      <c r="H1068" s="21" t="str">
        <f>IF(C1068="","",IFERROR(INDEX(data_wkly!I:I,MATCH($B1068,data_wkly!$C:$C,0),1),""))</f>
        <v/>
      </c>
      <c r="I1068" s="21" t="str">
        <f>IF(H1068="","",IFERROR(IF(INDEX(data_wkly!J:J,MATCH($B1068,data_wkly!$C:$C,0),1)=0,"",INDEX(data_wkly!J:J,MATCH($B1068,data_wkly!$C:$C,0),1)),""))</f>
        <v/>
      </c>
      <c r="J1068" s="21" t="str">
        <f>IFERROR(IF(INDEX(data_wkly!K:K,MATCH($B1068,data_wkly!$C:$C,0),1)=0,"",INDEX(data_wkly!K:K,MATCH($B1068,data_wkly!$C:$C,0),1)),"")</f>
        <v/>
      </c>
      <c r="K1068" s="86" t="str">
        <f>IFERROR(IF(INDEX(data_wkly!L:L,MATCH($B1068,data_wkly!$C:$C,0),1)=0,"",INDEX(data_wkly!L:L,MATCH($B1068,data_wkly!$C:$C,0),1)),"")</f>
        <v/>
      </c>
      <c r="L1068" s="156"/>
      <c r="M1068" s="155" t="str">
        <f>IFERROR(IF(INDEX(data_wkly!M:M,MATCH($B1068,data_wkly!$C:$C,0),1)=0,"",INDEX(data_wkly!M:M,MATCH($B1068,data_wkly!$C:$C,0),1)),"")</f>
        <v/>
      </c>
      <c r="N1068" s="21" t="str">
        <f>IFERROR(IF(INDEX(data_wkly!N:N,MATCH($B1068,data_wkly!$C:$C,0),1)=0,"",INDEX(data_wkly!N:N,MATCH($B1068,data_wkly!$C:$C,0),1)),"")</f>
        <v/>
      </c>
      <c r="O1068" s="21" t="str">
        <f>IF(M1068="","",IFERROR(INDEX(data_wkly!O:O,MATCH($B1068,data_wkly!$C:$C,0),1),""))</f>
        <v/>
      </c>
      <c r="P1068" s="21" t="str">
        <f>IF(M1068="","",IFERROR(IF(INDEX(data_wkly!P:P,MATCH($B1068,data_wkly!$C:$C,0),1)=0,"",INDEX(data_wkly!P:P,MATCH($B1068,data_wkly!$C:$C,0),1)),""))</f>
        <v/>
      </c>
      <c r="Q1068" s="21" t="str">
        <f>IFERROR(IF(INDEX(data_wkly!Q:Q,MATCH($B1068,data_wkly!$C:$C,0),1)=0,"",INDEX(data_wkly!Q:Q,MATCH($B1068,data_wkly!$C:$C,0),1)),"")</f>
        <v/>
      </c>
      <c r="R1068" s="21" t="str">
        <f>IF(M1068="","",IFERROR(INDEX(data_wkly!R:R,MATCH($B1068,data_wkly!$C:$C,0),1),""))</f>
        <v/>
      </c>
      <c r="S1068" s="21" t="str">
        <f>IF(M1068="","",IFERROR(IF(INDEX(data_wkly!S:S,MATCH($B1068,data_wkly!$C:$C,0),1)=0,"",INDEX(data_wkly!S:S,MATCH($B1068,data_wkly!$C:$C,0),1)),""))</f>
        <v/>
      </c>
      <c r="T1068" s="21" t="str">
        <f>IFERROR(IF(INDEX(data_wkly!T:T,MATCH($B1068,data_wkly!$C:$C,0),1)=0,"",INDEX(data_wkly!T:T,MATCH($B1068,data_wkly!$C:$C,0),1)),"")</f>
        <v/>
      </c>
      <c r="U1068" s="86" t="str">
        <f>IFERROR(IF(INDEX(data_wkly!U:U,MATCH($B1068,data_wkly!$C:$C,0),1)=0,"",INDEX(data_wkly!U:U,MATCH($B1068,data_wkly!$C:$C,0),1)),"")</f>
        <v/>
      </c>
      <c r="V1068" s="157" t="str">
        <f t="shared" si="99"/>
        <v/>
      </c>
      <c r="W1068" s="152" t="str">
        <f>IFERROR(IF(INDEX(data_wkly!W:W,MATCH($B1068,data_wkly!$C:$C,0),1)=0,"",INDEX(data_wkly!W:W,MATCH($B1068,data_wkly!$C:$C,0),1)),"")</f>
        <v/>
      </c>
      <c r="X1068" s="21" t="str">
        <f>IFERROR(IF(INDEX(data_wkly!X:X,MATCH($B1068,data_wkly!$C:$C,0),1)=0,"",INDEX(data_wkly!X:X,MATCH($B1068,data_wkly!$C:$C,0),1)),"")</f>
        <v/>
      </c>
      <c r="Y1068" s="21" t="str">
        <f>IFERROR(IF(INDEX(data_wkly!Y:Y,MATCH($B1068,data_wkly!$C:$C,0),1)=0,"",INDEX(data_wkly!Y:Y,MATCH($B1068,data_wkly!$C:$C,0),1)),"")</f>
        <v/>
      </c>
      <c r="Z1068" s="21" t="str">
        <f>IFERROR(IF(INDEX(data_wkly!Z:Z,MATCH($B1068,data_wkly!$C:$C,0),1)=0,"",INDEX(data_wkly!Z:Z,MATCH($B1068,data_wkly!$C:$C,0),1)),"")</f>
        <v/>
      </c>
      <c r="AA1068" s="152" t="str">
        <f>IFERROR(IF(INDEX(data_wkly!AA:AA,MATCH($B1068,data_wkly!$C:$C,0),1)=0,"",INDEX(data_wkly!AA:AA,MATCH($B1068,data_wkly!$C:$C,0),1)),"")</f>
        <v/>
      </c>
      <c r="AB1068" s="21" t="str">
        <f>IFERROR(IF(INDEX(data_wkly!AB:AB,MATCH($B1068,data_wkly!$C:$C,0),1)=0,"",INDEX(data_wkly!AB:AB,MATCH($B1068,data_wkly!$C:$C,0),1)),"")</f>
        <v/>
      </c>
      <c r="AC1068" s="21" t="str">
        <f>IFERROR(IF(INDEX(data_wkly!AC:AC,MATCH($B1068,data_wkly!$C:$C,0),1)=0,"",INDEX(data_wkly!AC:AC,MATCH($B1068,data_wkly!$C:$C,0),1)),"")</f>
        <v/>
      </c>
      <c r="AD1068" s="21" t="str">
        <f>IFERROR(IF(INDEX(data_wkly!AD:AD,MATCH($B1068,data_wkly!$C:$C,0),1)=0,"",INDEX(data_wkly!AD:AD,MATCH($B1068,data_wkly!$C:$C,0),1)),"")</f>
        <v/>
      </c>
      <c r="AE1068" s="157" t="str">
        <f t="shared" si="98"/>
        <v/>
      </c>
      <c r="AF1068" s="154" t="str">
        <f>IFERROR(IF(INDEX(data_wkly!AF:AF,MATCH($B1068,data_wkly!$C:$C,0),1)=0,"",INDEX(data_wkly!AF:AF,MATCH($B1068,data_wkly!$C:$C,0),1)),"")</f>
        <v/>
      </c>
      <c r="AG1068" s="153" t="str">
        <f>IFERROR(IF(AF1068="","",INDEX(data_wkly!AG:AG,MATCH($B1068,data_wkly!$C:$C,0),1)),"")</f>
        <v/>
      </c>
      <c r="AH1068" s="153" t="str">
        <f>IFERROR(IF(INDEX(data_wkly!AH:AH,MATCH($B1068,data_wkly!$C:$C,0),1)=0,"",INDEX(data_wkly!AH:AH,MATCH($B1068,data_wkly!$C:$C,0),1)),"")</f>
        <v/>
      </c>
      <c r="AI1068" s="153" t="str">
        <f>IFERROR(IF(INDEX(data_wkly!AI:AI,MATCH($B1068,data_wkly!$C:$C,0),1)=0,"",INDEX(data_wkly!AI:AI,MATCH($B1068,data_wkly!$C:$C,0),1)),"")</f>
        <v/>
      </c>
      <c r="AJ1068" s="153" t="str">
        <f>IFERROR(IF(AI1068="","",INDEX(data_wkly!AJ:AJ,MATCH($B1068,data_wkly!$C:$C,0),1)),"")</f>
        <v/>
      </c>
      <c r="AK1068" s="153" t="str">
        <f>IFERROR(IF(INDEX(data_wkly!AK:AK,MATCH($B1068,data_wkly!$C:$C,0),1)=0,"",INDEX(data_wkly!AK:AK,MATCH($B1068,data_wkly!$C:$C,0),1)),"")</f>
        <v/>
      </c>
      <c r="AL1068" s="153" t="str">
        <f>IFERROR(IF(INDEX(data_wkly!AL:AL,MATCH($B1068,data_wkly!$C:$C,0),1)=0,"",INDEX(data_wkly!AL:AL,MATCH($B1068,data_wkly!$C:$C,0),1)),"")</f>
        <v/>
      </c>
      <c r="AM1068" s="183" t="str">
        <f>IFERROR(IF(INDEX(data_wkly!AM:AM,MATCH($B1068,data_wkly!$C:$C,0),1)=0,"",INDEX(data_wkly!AM:AM,MATCH($B1068,data_wkly!$C:$C,0),1)),"")</f>
        <v/>
      </c>
      <c r="AN1068" s="41" t="str">
        <f t="shared" si="97"/>
        <v/>
      </c>
      <c r="AO1068" s="88">
        <f t="shared" si="102"/>
        <v>2</v>
      </c>
    </row>
    <row r="1069" spans="1:41">
      <c r="A1069" s="88" t="str">
        <f t="shared" si="100"/>
        <v/>
      </c>
      <c r="B1069" s="89" t="str">
        <f t="shared" si="101"/>
        <v/>
      </c>
      <c r="C1069" s="155" t="str">
        <f>IFERROR(IF(INDEX(data_wkly!D:D,MATCH($B1069,data_wkly!$C:$C,0),1)=0,"",INDEX(data_wkly!D:D,MATCH($B1069,data_wkly!$C:$C,0),1)),"")</f>
        <v/>
      </c>
      <c r="D1069" s="21" t="str">
        <f>IFERROR(IF(INDEX(data_wkly!E:E,MATCH($B1069,data_wkly!$C:$C,0),1)=0,"",INDEX(data_wkly!E:E,MATCH($B1069,data_wkly!$C:$C,0),1)),"")</f>
        <v/>
      </c>
      <c r="E1069" s="21" t="str">
        <f>IF(C1069="","",IFERROR(INDEX(data_wkly!F:F,MATCH($B1069,data_wkly!$C:$C,0),1),""))</f>
        <v/>
      </c>
      <c r="F1069" s="21" t="str">
        <f>IF(E1069="","",IFERROR(IF(INDEX(data_wkly!G:G,MATCH($B1069,data_wkly!$C:$C,0),1)=0,"",INDEX(data_wkly!G:G,MATCH($B1069,data_wkly!$C:$C,0),1)),""))</f>
        <v/>
      </c>
      <c r="G1069" s="21" t="str">
        <f>IFERROR(IF(INDEX(data_wkly!H:H,MATCH($B1069,data_wkly!$C:$C,0),1)=0,"",INDEX(data_wkly!H:H,MATCH($B1069,data_wkly!$C:$C,0),1)),"")</f>
        <v/>
      </c>
      <c r="H1069" s="21" t="str">
        <f>IF(C1069="","",IFERROR(INDEX(data_wkly!I:I,MATCH($B1069,data_wkly!$C:$C,0),1),""))</f>
        <v/>
      </c>
      <c r="I1069" s="21" t="str">
        <f>IF(H1069="","",IFERROR(IF(INDEX(data_wkly!J:J,MATCH($B1069,data_wkly!$C:$C,0),1)=0,"",INDEX(data_wkly!J:J,MATCH($B1069,data_wkly!$C:$C,0),1)),""))</f>
        <v/>
      </c>
      <c r="J1069" s="21" t="str">
        <f>IFERROR(IF(INDEX(data_wkly!K:K,MATCH($B1069,data_wkly!$C:$C,0),1)=0,"",INDEX(data_wkly!K:K,MATCH($B1069,data_wkly!$C:$C,0),1)),"")</f>
        <v/>
      </c>
      <c r="K1069" s="86" t="str">
        <f>IFERROR(IF(INDEX(data_wkly!L:L,MATCH($B1069,data_wkly!$C:$C,0),1)=0,"",INDEX(data_wkly!L:L,MATCH($B1069,data_wkly!$C:$C,0),1)),"")</f>
        <v/>
      </c>
      <c r="L1069" s="156"/>
      <c r="M1069" s="155" t="str">
        <f>IFERROR(IF(INDEX(data_wkly!M:M,MATCH($B1069,data_wkly!$C:$C,0),1)=0,"",INDEX(data_wkly!M:M,MATCH($B1069,data_wkly!$C:$C,0),1)),"")</f>
        <v/>
      </c>
      <c r="N1069" s="21" t="str">
        <f>IFERROR(IF(INDEX(data_wkly!N:N,MATCH($B1069,data_wkly!$C:$C,0),1)=0,"",INDEX(data_wkly!N:N,MATCH($B1069,data_wkly!$C:$C,0),1)),"")</f>
        <v/>
      </c>
      <c r="O1069" s="21" t="str">
        <f>IF(M1069="","",IFERROR(INDEX(data_wkly!O:O,MATCH($B1069,data_wkly!$C:$C,0),1),""))</f>
        <v/>
      </c>
      <c r="P1069" s="21" t="str">
        <f>IF(M1069="","",IFERROR(IF(INDEX(data_wkly!P:P,MATCH($B1069,data_wkly!$C:$C,0),1)=0,"",INDEX(data_wkly!P:P,MATCH($B1069,data_wkly!$C:$C,0),1)),""))</f>
        <v/>
      </c>
      <c r="Q1069" s="21" t="str">
        <f>IFERROR(IF(INDEX(data_wkly!Q:Q,MATCH($B1069,data_wkly!$C:$C,0),1)=0,"",INDEX(data_wkly!Q:Q,MATCH($B1069,data_wkly!$C:$C,0),1)),"")</f>
        <v/>
      </c>
      <c r="R1069" s="21" t="str">
        <f>IF(M1069="","",IFERROR(INDEX(data_wkly!R:R,MATCH($B1069,data_wkly!$C:$C,0),1),""))</f>
        <v/>
      </c>
      <c r="S1069" s="21" t="str">
        <f>IF(M1069="","",IFERROR(IF(INDEX(data_wkly!S:S,MATCH($B1069,data_wkly!$C:$C,0),1)=0,"",INDEX(data_wkly!S:S,MATCH($B1069,data_wkly!$C:$C,0),1)),""))</f>
        <v/>
      </c>
      <c r="T1069" s="21" t="str">
        <f>IFERROR(IF(INDEX(data_wkly!T:T,MATCH($B1069,data_wkly!$C:$C,0),1)=0,"",INDEX(data_wkly!T:T,MATCH($B1069,data_wkly!$C:$C,0),1)),"")</f>
        <v/>
      </c>
      <c r="U1069" s="86" t="str">
        <f>IFERROR(IF(INDEX(data_wkly!U:U,MATCH($B1069,data_wkly!$C:$C,0),1)=0,"",INDEX(data_wkly!U:U,MATCH($B1069,data_wkly!$C:$C,0),1)),"")</f>
        <v/>
      </c>
      <c r="V1069" s="157" t="str">
        <f t="shared" si="99"/>
        <v/>
      </c>
      <c r="W1069" s="152" t="str">
        <f>IFERROR(IF(INDEX(data_wkly!W:W,MATCH($B1069,data_wkly!$C:$C,0),1)=0,"",INDEX(data_wkly!W:W,MATCH($B1069,data_wkly!$C:$C,0),1)),"")</f>
        <v/>
      </c>
      <c r="X1069" s="21" t="str">
        <f>IFERROR(IF(INDEX(data_wkly!X:X,MATCH($B1069,data_wkly!$C:$C,0),1)=0,"",INDEX(data_wkly!X:X,MATCH($B1069,data_wkly!$C:$C,0),1)),"")</f>
        <v/>
      </c>
      <c r="Y1069" s="21" t="str">
        <f>IFERROR(IF(INDEX(data_wkly!Y:Y,MATCH($B1069,data_wkly!$C:$C,0),1)=0,"",INDEX(data_wkly!Y:Y,MATCH($B1069,data_wkly!$C:$C,0),1)),"")</f>
        <v/>
      </c>
      <c r="Z1069" s="21" t="str">
        <f>IFERROR(IF(INDEX(data_wkly!Z:Z,MATCH($B1069,data_wkly!$C:$C,0),1)=0,"",INDEX(data_wkly!Z:Z,MATCH($B1069,data_wkly!$C:$C,0),1)),"")</f>
        <v/>
      </c>
      <c r="AA1069" s="152" t="str">
        <f>IFERROR(IF(INDEX(data_wkly!AA:AA,MATCH($B1069,data_wkly!$C:$C,0),1)=0,"",INDEX(data_wkly!AA:AA,MATCH($B1069,data_wkly!$C:$C,0),1)),"")</f>
        <v/>
      </c>
      <c r="AB1069" s="21" t="str">
        <f>IFERROR(IF(INDEX(data_wkly!AB:AB,MATCH($B1069,data_wkly!$C:$C,0),1)=0,"",INDEX(data_wkly!AB:AB,MATCH($B1069,data_wkly!$C:$C,0),1)),"")</f>
        <v/>
      </c>
      <c r="AC1069" s="21" t="str">
        <f>IFERROR(IF(INDEX(data_wkly!AC:AC,MATCH($B1069,data_wkly!$C:$C,0),1)=0,"",INDEX(data_wkly!AC:AC,MATCH($B1069,data_wkly!$C:$C,0),1)),"")</f>
        <v/>
      </c>
      <c r="AD1069" s="21" t="str">
        <f>IFERROR(IF(INDEX(data_wkly!AD:AD,MATCH($B1069,data_wkly!$C:$C,0),1)=0,"",INDEX(data_wkly!AD:AD,MATCH($B1069,data_wkly!$C:$C,0),1)),"")</f>
        <v/>
      </c>
      <c r="AE1069" s="157" t="str">
        <f t="shared" si="98"/>
        <v/>
      </c>
      <c r="AF1069" s="154" t="str">
        <f>IFERROR(IF(INDEX(data_wkly!AF:AF,MATCH($B1069,data_wkly!$C:$C,0),1)=0,"",INDEX(data_wkly!AF:AF,MATCH($B1069,data_wkly!$C:$C,0),1)),"")</f>
        <v/>
      </c>
      <c r="AG1069" s="153" t="str">
        <f>IFERROR(IF(AF1069="","",INDEX(data_wkly!AG:AG,MATCH($B1069,data_wkly!$C:$C,0),1)),"")</f>
        <v/>
      </c>
      <c r="AH1069" s="153" t="str">
        <f>IFERROR(IF(INDEX(data_wkly!AH:AH,MATCH($B1069,data_wkly!$C:$C,0),1)=0,"",INDEX(data_wkly!AH:AH,MATCH($B1069,data_wkly!$C:$C,0),1)),"")</f>
        <v/>
      </c>
      <c r="AI1069" s="153" t="str">
        <f>IFERROR(IF(INDEX(data_wkly!AI:AI,MATCH($B1069,data_wkly!$C:$C,0),1)=0,"",INDEX(data_wkly!AI:AI,MATCH($B1069,data_wkly!$C:$C,0),1)),"")</f>
        <v/>
      </c>
      <c r="AJ1069" s="153" t="str">
        <f>IFERROR(IF(AI1069="","",INDEX(data_wkly!AJ:AJ,MATCH($B1069,data_wkly!$C:$C,0),1)),"")</f>
        <v/>
      </c>
      <c r="AK1069" s="153" t="str">
        <f>IFERROR(IF(INDEX(data_wkly!AK:AK,MATCH($B1069,data_wkly!$C:$C,0),1)=0,"",INDEX(data_wkly!AK:AK,MATCH($B1069,data_wkly!$C:$C,0),1)),"")</f>
        <v/>
      </c>
      <c r="AL1069" s="153" t="str">
        <f>IFERROR(IF(INDEX(data_wkly!AL:AL,MATCH($B1069,data_wkly!$C:$C,0),1)=0,"",INDEX(data_wkly!AL:AL,MATCH($B1069,data_wkly!$C:$C,0),1)),"")</f>
        <v/>
      </c>
      <c r="AM1069" s="183" t="str">
        <f>IFERROR(IF(INDEX(data_wkly!AM:AM,MATCH($B1069,data_wkly!$C:$C,0),1)=0,"",INDEX(data_wkly!AM:AM,MATCH($B1069,data_wkly!$C:$C,0),1)),"")</f>
        <v/>
      </c>
      <c r="AN1069" s="41" t="str">
        <f t="shared" si="97"/>
        <v/>
      </c>
      <c r="AO1069" s="88">
        <f t="shared" si="102"/>
        <v>1</v>
      </c>
    </row>
    <row r="1070" spans="1:41">
      <c r="A1070" s="88" t="str">
        <f t="shared" si="100"/>
        <v/>
      </c>
      <c r="B1070" s="89" t="str">
        <f t="shared" si="101"/>
        <v/>
      </c>
      <c r="C1070" s="155" t="str">
        <f>IFERROR(IF(INDEX(data_wkly!D:D,MATCH($B1070,data_wkly!$C:$C,0),1)=0,"",INDEX(data_wkly!D:D,MATCH($B1070,data_wkly!$C:$C,0),1)),"")</f>
        <v/>
      </c>
      <c r="D1070" s="21" t="str">
        <f>IFERROR(IF(INDEX(data_wkly!E:E,MATCH($B1070,data_wkly!$C:$C,0),1)=0,"",INDEX(data_wkly!E:E,MATCH($B1070,data_wkly!$C:$C,0),1)),"")</f>
        <v/>
      </c>
      <c r="E1070" s="21" t="str">
        <f>IF(C1070="","",IFERROR(INDEX(data_wkly!F:F,MATCH($B1070,data_wkly!$C:$C,0),1),""))</f>
        <v/>
      </c>
      <c r="F1070" s="21" t="str">
        <f>IF(E1070="","",IFERROR(IF(INDEX(data_wkly!G:G,MATCH($B1070,data_wkly!$C:$C,0),1)=0,"",INDEX(data_wkly!G:G,MATCH($B1070,data_wkly!$C:$C,0),1)),""))</f>
        <v/>
      </c>
      <c r="G1070" s="21" t="str">
        <f>IFERROR(IF(INDEX(data_wkly!H:H,MATCH($B1070,data_wkly!$C:$C,0),1)=0,"",INDEX(data_wkly!H:H,MATCH($B1070,data_wkly!$C:$C,0),1)),"")</f>
        <v/>
      </c>
      <c r="H1070" s="21" t="str">
        <f>IF(C1070="","",IFERROR(INDEX(data_wkly!I:I,MATCH($B1070,data_wkly!$C:$C,0),1),""))</f>
        <v/>
      </c>
      <c r="I1070" s="21" t="str">
        <f>IF(H1070="","",IFERROR(IF(INDEX(data_wkly!J:J,MATCH($B1070,data_wkly!$C:$C,0),1)=0,"",INDEX(data_wkly!J:J,MATCH($B1070,data_wkly!$C:$C,0),1)),""))</f>
        <v/>
      </c>
      <c r="J1070" s="21" t="str">
        <f>IFERROR(IF(INDEX(data_wkly!K:K,MATCH($B1070,data_wkly!$C:$C,0),1)=0,"",INDEX(data_wkly!K:K,MATCH($B1070,data_wkly!$C:$C,0),1)),"")</f>
        <v/>
      </c>
      <c r="K1070" s="86" t="str">
        <f>IFERROR(IF(INDEX(data_wkly!L:L,MATCH($B1070,data_wkly!$C:$C,0),1)=0,"",INDEX(data_wkly!L:L,MATCH($B1070,data_wkly!$C:$C,0),1)),"")</f>
        <v/>
      </c>
      <c r="L1070" s="156"/>
      <c r="M1070" s="155" t="str">
        <f>IFERROR(IF(INDEX(data_wkly!M:M,MATCH($B1070,data_wkly!$C:$C,0),1)=0,"",INDEX(data_wkly!M:M,MATCH($B1070,data_wkly!$C:$C,0),1)),"")</f>
        <v/>
      </c>
      <c r="N1070" s="21" t="str">
        <f>IFERROR(IF(INDEX(data_wkly!N:N,MATCH($B1070,data_wkly!$C:$C,0),1)=0,"",INDEX(data_wkly!N:N,MATCH($B1070,data_wkly!$C:$C,0),1)),"")</f>
        <v/>
      </c>
      <c r="O1070" s="21" t="str">
        <f>IF(M1070="","",IFERROR(INDEX(data_wkly!O:O,MATCH($B1070,data_wkly!$C:$C,0),1),""))</f>
        <v/>
      </c>
      <c r="P1070" s="21" t="str">
        <f>IF(M1070="","",IFERROR(IF(INDEX(data_wkly!P:P,MATCH($B1070,data_wkly!$C:$C,0),1)=0,"",INDEX(data_wkly!P:P,MATCH($B1070,data_wkly!$C:$C,0),1)),""))</f>
        <v/>
      </c>
      <c r="Q1070" s="21" t="str">
        <f>IFERROR(IF(INDEX(data_wkly!Q:Q,MATCH($B1070,data_wkly!$C:$C,0),1)=0,"",INDEX(data_wkly!Q:Q,MATCH($B1070,data_wkly!$C:$C,0),1)),"")</f>
        <v/>
      </c>
      <c r="R1070" s="21" t="str">
        <f>IF(M1070="","",IFERROR(INDEX(data_wkly!R:R,MATCH($B1070,data_wkly!$C:$C,0),1),""))</f>
        <v/>
      </c>
      <c r="S1070" s="21" t="str">
        <f>IF(M1070="","",IFERROR(IF(INDEX(data_wkly!S:S,MATCH($B1070,data_wkly!$C:$C,0),1)=0,"",INDEX(data_wkly!S:S,MATCH($B1070,data_wkly!$C:$C,0),1)),""))</f>
        <v/>
      </c>
      <c r="T1070" s="21" t="str">
        <f>IFERROR(IF(INDEX(data_wkly!T:T,MATCH($B1070,data_wkly!$C:$C,0),1)=0,"",INDEX(data_wkly!T:T,MATCH($B1070,data_wkly!$C:$C,0),1)),"")</f>
        <v/>
      </c>
      <c r="U1070" s="86" t="str">
        <f>IFERROR(IF(INDEX(data_wkly!U:U,MATCH($B1070,data_wkly!$C:$C,0),1)=0,"",INDEX(data_wkly!U:U,MATCH($B1070,data_wkly!$C:$C,0),1)),"")</f>
        <v/>
      </c>
      <c r="V1070" s="157" t="str">
        <f t="shared" si="99"/>
        <v/>
      </c>
      <c r="W1070" s="152" t="str">
        <f>IFERROR(IF(INDEX(data_wkly!W:W,MATCH($B1070,data_wkly!$C:$C,0),1)=0,"",INDEX(data_wkly!W:W,MATCH($B1070,data_wkly!$C:$C,0),1)),"")</f>
        <v/>
      </c>
      <c r="X1070" s="21" t="str">
        <f>IFERROR(IF(INDEX(data_wkly!X:X,MATCH($B1070,data_wkly!$C:$C,0),1)=0,"",INDEX(data_wkly!X:X,MATCH($B1070,data_wkly!$C:$C,0),1)),"")</f>
        <v/>
      </c>
      <c r="Y1070" s="21" t="str">
        <f>IFERROR(IF(INDEX(data_wkly!Y:Y,MATCH($B1070,data_wkly!$C:$C,0),1)=0,"",INDEX(data_wkly!Y:Y,MATCH($B1070,data_wkly!$C:$C,0),1)),"")</f>
        <v/>
      </c>
      <c r="Z1070" s="21" t="str">
        <f>IFERROR(IF(INDEX(data_wkly!Z:Z,MATCH($B1070,data_wkly!$C:$C,0),1)=0,"",INDEX(data_wkly!Z:Z,MATCH($B1070,data_wkly!$C:$C,0),1)),"")</f>
        <v/>
      </c>
      <c r="AA1070" s="152" t="str">
        <f>IFERROR(IF(INDEX(data_wkly!AA:AA,MATCH($B1070,data_wkly!$C:$C,0),1)=0,"",INDEX(data_wkly!AA:AA,MATCH($B1070,data_wkly!$C:$C,0),1)),"")</f>
        <v/>
      </c>
      <c r="AB1070" s="21" t="str">
        <f>IFERROR(IF(INDEX(data_wkly!AB:AB,MATCH($B1070,data_wkly!$C:$C,0),1)=0,"",INDEX(data_wkly!AB:AB,MATCH($B1070,data_wkly!$C:$C,0),1)),"")</f>
        <v/>
      </c>
      <c r="AC1070" s="21" t="str">
        <f>IFERROR(IF(INDEX(data_wkly!AC:AC,MATCH($B1070,data_wkly!$C:$C,0),1)=0,"",INDEX(data_wkly!AC:AC,MATCH($B1070,data_wkly!$C:$C,0),1)),"")</f>
        <v/>
      </c>
      <c r="AD1070" s="21" t="str">
        <f>IFERROR(IF(INDEX(data_wkly!AD:AD,MATCH($B1070,data_wkly!$C:$C,0),1)=0,"",INDEX(data_wkly!AD:AD,MATCH($B1070,data_wkly!$C:$C,0),1)),"")</f>
        <v/>
      </c>
      <c r="AE1070" s="157" t="str">
        <f t="shared" si="98"/>
        <v/>
      </c>
      <c r="AF1070" s="154" t="str">
        <f>IFERROR(IF(INDEX(data_wkly!AF:AF,MATCH($B1070,data_wkly!$C:$C,0),1)=0,"",INDEX(data_wkly!AF:AF,MATCH($B1070,data_wkly!$C:$C,0),1)),"")</f>
        <v/>
      </c>
      <c r="AG1070" s="153" t="str">
        <f>IFERROR(IF(AF1070="","",INDEX(data_wkly!AG:AG,MATCH($B1070,data_wkly!$C:$C,0),1)),"")</f>
        <v/>
      </c>
      <c r="AH1070" s="153" t="str">
        <f>IFERROR(IF(INDEX(data_wkly!AH:AH,MATCH($B1070,data_wkly!$C:$C,0),1)=0,"",INDEX(data_wkly!AH:AH,MATCH($B1070,data_wkly!$C:$C,0),1)),"")</f>
        <v/>
      </c>
      <c r="AI1070" s="153" t="str">
        <f>IFERROR(IF(INDEX(data_wkly!AI:AI,MATCH($B1070,data_wkly!$C:$C,0),1)=0,"",INDEX(data_wkly!AI:AI,MATCH($B1070,data_wkly!$C:$C,0),1)),"")</f>
        <v/>
      </c>
      <c r="AJ1070" s="153" t="str">
        <f>IFERROR(IF(AI1070="","",INDEX(data_wkly!AJ:AJ,MATCH($B1070,data_wkly!$C:$C,0),1)),"")</f>
        <v/>
      </c>
      <c r="AK1070" s="153" t="str">
        <f>IFERROR(IF(INDEX(data_wkly!AK:AK,MATCH($B1070,data_wkly!$C:$C,0),1)=0,"",INDEX(data_wkly!AK:AK,MATCH($B1070,data_wkly!$C:$C,0),1)),"")</f>
        <v/>
      </c>
      <c r="AL1070" s="153" t="str">
        <f>IFERROR(IF(INDEX(data_wkly!AL:AL,MATCH($B1070,data_wkly!$C:$C,0),1)=0,"",INDEX(data_wkly!AL:AL,MATCH($B1070,data_wkly!$C:$C,0),1)),"")</f>
        <v/>
      </c>
      <c r="AM1070" s="183" t="str">
        <f>IFERROR(IF(INDEX(data_wkly!AM:AM,MATCH($B1070,data_wkly!$C:$C,0),1)=0,"",INDEX(data_wkly!AM:AM,MATCH($B1070,data_wkly!$C:$C,0),1)),"")</f>
        <v/>
      </c>
      <c r="AN1070" s="41" t="str">
        <f t="shared" si="97"/>
        <v/>
      </c>
      <c r="AO1070" s="88">
        <f t="shared" si="102"/>
        <v>2</v>
      </c>
    </row>
    <row r="1071" spans="1:41">
      <c r="A1071" s="88" t="str">
        <f t="shared" si="100"/>
        <v/>
      </c>
      <c r="B1071" s="89" t="str">
        <f t="shared" si="101"/>
        <v/>
      </c>
      <c r="C1071" s="155" t="str">
        <f>IFERROR(IF(INDEX(data_wkly!D:D,MATCH($B1071,data_wkly!$C:$C,0),1)=0,"",INDEX(data_wkly!D:D,MATCH($B1071,data_wkly!$C:$C,0),1)),"")</f>
        <v/>
      </c>
      <c r="D1071" s="21" t="str">
        <f>IFERROR(IF(INDEX(data_wkly!E:E,MATCH($B1071,data_wkly!$C:$C,0),1)=0,"",INDEX(data_wkly!E:E,MATCH($B1071,data_wkly!$C:$C,0),1)),"")</f>
        <v/>
      </c>
      <c r="E1071" s="21" t="str">
        <f>IF(C1071="","",IFERROR(INDEX(data_wkly!F:F,MATCH($B1071,data_wkly!$C:$C,0),1),""))</f>
        <v/>
      </c>
      <c r="F1071" s="21" t="str">
        <f>IF(E1071="","",IFERROR(IF(INDEX(data_wkly!G:G,MATCH($B1071,data_wkly!$C:$C,0),1)=0,"",INDEX(data_wkly!G:G,MATCH($B1071,data_wkly!$C:$C,0),1)),""))</f>
        <v/>
      </c>
      <c r="G1071" s="21" t="str">
        <f>IFERROR(IF(INDEX(data_wkly!H:H,MATCH($B1071,data_wkly!$C:$C,0),1)=0,"",INDEX(data_wkly!H:H,MATCH($B1071,data_wkly!$C:$C,0),1)),"")</f>
        <v/>
      </c>
      <c r="H1071" s="21" t="str">
        <f>IF(C1071="","",IFERROR(INDEX(data_wkly!I:I,MATCH($B1071,data_wkly!$C:$C,0),1),""))</f>
        <v/>
      </c>
      <c r="I1071" s="21" t="str">
        <f>IF(H1071="","",IFERROR(IF(INDEX(data_wkly!J:J,MATCH($B1071,data_wkly!$C:$C,0),1)=0,"",INDEX(data_wkly!J:J,MATCH($B1071,data_wkly!$C:$C,0),1)),""))</f>
        <v/>
      </c>
      <c r="J1071" s="21" t="str">
        <f>IFERROR(IF(INDEX(data_wkly!K:K,MATCH($B1071,data_wkly!$C:$C,0),1)=0,"",INDEX(data_wkly!K:K,MATCH($B1071,data_wkly!$C:$C,0),1)),"")</f>
        <v/>
      </c>
      <c r="K1071" s="86" t="str">
        <f>IFERROR(IF(INDEX(data_wkly!L:L,MATCH($B1071,data_wkly!$C:$C,0),1)=0,"",INDEX(data_wkly!L:L,MATCH($B1071,data_wkly!$C:$C,0),1)),"")</f>
        <v/>
      </c>
      <c r="L1071" s="156"/>
      <c r="M1071" s="155" t="str">
        <f>IFERROR(IF(INDEX(data_wkly!M:M,MATCH($B1071,data_wkly!$C:$C,0),1)=0,"",INDEX(data_wkly!M:M,MATCH($B1071,data_wkly!$C:$C,0),1)),"")</f>
        <v/>
      </c>
      <c r="N1071" s="21" t="str">
        <f>IFERROR(IF(INDEX(data_wkly!N:N,MATCH($B1071,data_wkly!$C:$C,0),1)=0,"",INDEX(data_wkly!N:N,MATCH($B1071,data_wkly!$C:$C,0),1)),"")</f>
        <v/>
      </c>
      <c r="O1071" s="21" t="str">
        <f>IF(M1071="","",IFERROR(INDEX(data_wkly!O:O,MATCH($B1071,data_wkly!$C:$C,0),1),""))</f>
        <v/>
      </c>
      <c r="P1071" s="21" t="str">
        <f>IF(M1071="","",IFERROR(IF(INDEX(data_wkly!P:P,MATCH($B1071,data_wkly!$C:$C,0),1)=0,"",INDEX(data_wkly!P:P,MATCH($B1071,data_wkly!$C:$C,0),1)),""))</f>
        <v/>
      </c>
      <c r="Q1071" s="21" t="str">
        <f>IFERROR(IF(INDEX(data_wkly!Q:Q,MATCH($B1071,data_wkly!$C:$C,0),1)=0,"",INDEX(data_wkly!Q:Q,MATCH($B1071,data_wkly!$C:$C,0),1)),"")</f>
        <v/>
      </c>
      <c r="R1071" s="21" t="str">
        <f>IF(M1071="","",IFERROR(INDEX(data_wkly!R:R,MATCH($B1071,data_wkly!$C:$C,0),1),""))</f>
        <v/>
      </c>
      <c r="S1071" s="21" t="str">
        <f>IF(M1071="","",IFERROR(IF(INDEX(data_wkly!S:S,MATCH($B1071,data_wkly!$C:$C,0),1)=0,"",INDEX(data_wkly!S:S,MATCH($B1071,data_wkly!$C:$C,0),1)),""))</f>
        <v/>
      </c>
      <c r="T1071" s="21" t="str">
        <f>IFERROR(IF(INDEX(data_wkly!T:T,MATCH($B1071,data_wkly!$C:$C,0),1)=0,"",INDEX(data_wkly!T:T,MATCH($B1071,data_wkly!$C:$C,0),1)),"")</f>
        <v/>
      </c>
      <c r="U1071" s="86" t="str">
        <f>IFERROR(IF(INDEX(data_wkly!U:U,MATCH($B1071,data_wkly!$C:$C,0),1)=0,"",INDEX(data_wkly!U:U,MATCH($B1071,data_wkly!$C:$C,0),1)),"")</f>
        <v/>
      </c>
      <c r="V1071" s="157" t="str">
        <f t="shared" si="99"/>
        <v/>
      </c>
      <c r="W1071" s="152" t="str">
        <f>IFERROR(IF(INDEX(data_wkly!W:W,MATCH($B1071,data_wkly!$C:$C,0),1)=0,"",INDEX(data_wkly!W:W,MATCH($B1071,data_wkly!$C:$C,0),1)),"")</f>
        <v/>
      </c>
      <c r="X1071" s="21" t="str">
        <f>IFERROR(IF(INDEX(data_wkly!X:X,MATCH($B1071,data_wkly!$C:$C,0),1)=0,"",INDEX(data_wkly!X:X,MATCH($B1071,data_wkly!$C:$C,0),1)),"")</f>
        <v/>
      </c>
      <c r="Y1071" s="21" t="str">
        <f>IFERROR(IF(INDEX(data_wkly!Y:Y,MATCH($B1071,data_wkly!$C:$C,0),1)=0,"",INDEX(data_wkly!Y:Y,MATCH($B1071,data_wkly!$C:$C,0),1)),"")</f>
        <v/>
      </c>
      <c r="Z1071" s="21" t="str">
        <f>IFERROR(IF(INDEX(data_wkly!Z:Z,MATCH($B1071,data_wkly!$C:$C,0),1)=0,"",INDEX(data_wkly!Z:Z,MATCH($B1071,data_wkly!$C:$C,0),1)),"")</f>
        <v/>
      </c>
      <c r="AA1071" s="152" t="str">
        <f>IFERROR(IF(INDEX(data_wkly!AA:AA,MATCH($B1071,data_wkly!$C:$C,0),1)=0,"",INDEX(data_wkly!AA:AA,MATCH($B1071,data_wkly!$C:$C,0),1)),"")</f>
        <v/>
      </c>
      <c r="AB1071" s="21" t="str">
        <f>IFERROR(IF(INDEX(data_wkly!AB:AB,MATCH($B1071,data_wkly!$C:$C,0),1)=0,"",INDEX(data_wkly!AB:AB,MATCH($B1071,data_wkly!$C:$C,0),1)),"")</f>
        <v/>
      </c>
      <c r="AC1071" s="21" t="str">
        <f>IFERROR(IF(INDEX(data_wkly!AC:AC,MATCH($B1071,data_wkly!$C:$C,0),1)=0,"",INDEX(data_wkly!AC:AC,MATCH($B1071,data_wkly!$C:$C,0),1)),"")</f>
        <v/>
      </c>
      <c r="AD1071" s="21" t="str">
        <f>IFERROR(IF(INDEX(data_wkly!AD:AD,MATCH($B1071,data_wkly!$C:$C,0),1)=0,"",INDEX(data_wkly!AD:AD,MATCH($B1071,data_wkly!$C:$C,0),1)),"")</f>
        <v/>
      </c>
      <c r="AE1071" s="157" t="str">
        <f t="shared" si="98"/>
        <v/>
      </c>
      <c r="AF1071" s="154" t="str">
        <f>IFERROR(IF(INDEX(data_wkly!AF:AF,MATCH($B1071,data_wkly!$C:$C,0),1)=0,"",INDEX(data_wkly!AF:AF,MATCH($B1071,data_wkly!$C:$C,0),1)),"")</f>
        <v/>
      </c>
      <c r="AG1071" s="153" t="str">
        <f>IFERROR(IF(AF1071="","",INDEX(data_wkly!AG:AG,MATCH($B1071,data_wkly!$C:$C,0),1)),"")</f>
        <v/>
      </c>
      <c r="AH1071" s="153" t="str">
        <f>IFERROR(IF(INDEX(data_wkly!AH:AH,MATCH($B1071,data_wkly!$C:$C,0),1)=0,"",INDEX(data_wkly!AH:AH,MATCH($B1071,data_wkly!$C:$C,0),1)),"")</f>
        <v/>
      </c>
      <c r="AI1071" s="153" t="str">
        <f>IFERROR(IF(INDEX(data_wkly!AI:AI,MATCH($B1071,data_wkly!$C:$C,0),1)=0,"",INDEX(data_wkly!AI:AI,MATCH($B1071,data_wkly!$C:$C,0),1)),"")</f>
        <v/>
      </c>
      <c r="AJ1071" s="153" t="str">
        <f>IFERROR(IF(AI1071="","",INDEX(data_wkly!AJ:AJ,MATCH($B1071,data_wkly!$C:$C,0),1)),"")</f>
        <v/>
      </c>
      <c r="AK1071" s="153" t="str">
        <f>IFERROR(IF(INDEX(data_wkly!AK:AK,MATCH($B1071,data_wkly!$C:$C,0),1)=0,"",INDEX(data_wkly!AK:AK,MATCH($B1071,data_wkly!$C:$C,0),1)),"")</f>
        <v/>
      </c>
      <c r="AL1071" s="153" t="str">
        <f>IFERROR(IF(INDEX(data_wkly!AL:AL,MATCH($B1071,data_wkly!$C:$C,0),1)=0,"",INDEX(data_wkly!AL:AL,MATCH($B1071,data_wkly!$C:$C,0),1)),"")</f>
        <v/>
      </c>
      <c r="AM1071" s="183" t="str">
        <f>IFERROR(IF(INDEX(data_wkly!AM:AM,MATCH($B1071,data_wkly!$C:$C,0),1)=0,"",INDEX(data_wkly!AM:AM,MATCH($B1071,data_wkly!$C:$C,0),1)),"")</f>
        <v/>
      </c>
      <c r="AN1071" s="41" t="str">
        <f t="shared" si="97"/>
        <v/>
      </c>
      <c r="AO1071" s="88">
        <f t="shared" si="102"/>
        <v>1</v>
      </c>
    </row>
    <row r="1072" spans="1:41">
      <c r="A1072" s="88" t="str">
        <f t="shared" si="100"/>
        <v/>
      </c>
      <c r="B1072" s="89" t="str">
        <f t="shared" si="101"/>
        <v/>
      </c>
      <c r="C1072" s="155" t="str">
        <f>IFERROR(IF(INDEX(data_wkly!D:D,MATCH($B1072,data_wkly!$C:$C,0),1)=0,"",INDEX(data_wkly!D:D,MATCH($B1072,data_wkly!$C:$C,0),1)),"")</f>
        <v/>
      </c>
      <c r="D1072" s="21" t="str">
        <f>IFERROR(IF(INDEX(data_wkly!E:E,MATCH($B1072,data_wkly!$C:$C,0),1)=0,"",INDEX(data_wkly!E:E,MATCH($B1072,data_wkly!$C:$C,0),1)),"")</f>
        <v/>
      </c>
      <c r="E1072" s="21" t="str">
        <f>IF(C1072="","",IFERROR(INDEX(data_wkly!F:F,MATCH($B1072,data_wkly!$C:$C,0),1),""))</f>
        <v/>
      </c>
      <c r="F1072" s="21" t="str">
        <f>IF(E1072="","",IFERROR(IF(INDEX(data_wkly!G:G,MATCH($B1072,data_wkly!$C:$C,0),1)=0,"",INDEX(data_wkly!G:G,MATCH($B1072,data_wkly!$C:$C,0),1)),""))</f>
        <v/>
      </c>
      <c r="G1072" s="21" t="str">
        <f>IFERROR(IF(INDEX(data_wkly!H:H,MATCH($B1072,data_wkly!$C:$C,0),1)=0,"",INDEX(data_wkly!H:H,MATCH($B1072,data_wkly!$C:$C,0),1)),"")</f>
        <v/>
      </c>
      <c r="H1072" s="21" t="str">
        <f>IF(C1072="","",IFERROR(INDEX(data_wkly!I:I,MATCH($B1072,data_wkly!$C:$C,0),1),""))</f>
        <v/>
      </c>
      <c r="I1072" s="21" t="str">
        <f>IF(H1072="","",IFERROR(IF(INDEX(data_wkly!J:J,MATCH($B1072,data_wkly!$C:$C,0),1)=0,"",INDEX(data_wkly!J:J,MATCH($B1072,data_wkly!$C:$C,0),1)),""))</f>
        <v/>
      </c>
      <c r="J1072" s="21" t="str">
        <f>IFERROR(IF(INDEX(data_wkly!K:K,MATCH($B1072,data_wkly!$C:$C,0),1)=0,"",INDEX(data_wkly!K:K,MATCH($B1072,data_wkly!$C:$C,0),1)),"")</f>
        <v/>
      </c>
      <c r="K1072" s="86" t="str">
        <f>IFERROR(IF(INDEX(data_wkly!L:L,MATCH($B1072,data_wkly!$C:$C,0),1)=0,"",INDEX(data_wkly!L:L,MATCH($B1072,data_wkly!$C:$C,0),1)),"")</f>
        <v/>
      </c>
      <c r="L1072" s="156"/>
      <c r="M1072" s="155" t="str">
        <f>IFERROR(IF(INDEX(data_wkly!M:M,MATCH($B1072,data_wkly!$C:$C,0),1)=0,"",INDEX(data_wkly!M:M,MATCH($B1072,data_wkly!$C:$C,0),1)),"")</f>
        <v/>
      </c>
      <c r="N1072" s="21" t="str">
        <f>IFERROR(IF(INDEX(data_wkly!N:N,MATCH($B1072,data_wkly!$C:$C,0),1)=0,"",INDEX(data_wkly!N:N,MATCH($B1072,data_wkly!$C:$C,0),1)),"")</f>
        <v/>
      </c>
      <c r="O1072" s="21" t="str">
        <f>IF(M1072="","",IFERROR(INDEX(data_wkly!O:O,MATCH($B1072,data_wkly!$C:$C,0),1),""))</f>
        <v/>
      </c>
      <c r="P1072" s="21" t="str">
        <f>IF(M1072="","",IFERROR(IF(INDEX(data_wkly!P:P,MATCH($B1072,data_wkly!$C:$C,0),1)=0,"",INDEX(data_wkly!P:P,MATCH($B1072,data_wkly!$C:$C,0),1)),""))</f>
        <v/>
      </c>
      <c r="Q1072" s="21" t="str">
        <f>IFERROR(IF(INDEX(data_wkly!Q:Q,MATCH($B1072,data_wkly!$C:$C,0),1)=0,"",INDEX(data_wkly!Q:Q,MATCH($B1072,data_wkly!$C:$C,0),1)),"")</f>
        <v/>
      </c>
      <c r="R1072" s="21" t="str">
        <f>IF(M1072="","",IFERROR(INDEX(data_wkly!R:R,MATCH($B1072,data_wkly!$C:$C,0),1),""))</f>
        <v/>
      </c>
      <c r="S1072" s="21" t="str">
        <f>IF(M1072="","",IFERROR(IF(INDEX(data_wkly!S:S,MATCH($B1072,data_wkly!$C:$C,0),1)=0,"",INDEX(data_wkly!S:S,MATCH($B1072,data_wkly!$C:$C,0),1)),""))</f>
        <v/>
      </c>
      <c r="T1072" s="21" t="str">
        <f>IFERROR(IF(INDEX(data_wkly!T:T,MATCH($B1072,data_wkly!$C:$C,0),1)=0,"",INDEX(data_wkly!T:T,MATCH($B1072,data_wkly!$C:$C,0),1)),"")</f>
        <v/>
      </c>
      <c r="U1072" s="86" t="str">
        <f>IFERROR(IF(INDEX(data_wkly!U:U,MATCH($B1072,data_wkly!$C:$C,0),1)=0,"",INDEX(data_wkly!U:U,MATCH($B1072,data_wkly!$C:$C,0),1)),"")</f>
        <v/>
      </c>
      <c r="V1072" s="157" t="str">
        <f t="shared" si="99"/>
        <v/>
      </c>
      <c r="W1072" s="152" t="str">
        <f>IFERROR(IF(INDEX(data_wkly!W:W,MATCH($B1072,data_wkly!$C:$C,0),1)=0,"",INDEX(data_wkly!W:W,MATCH($B1072,data_wkly!$C:$C,0),1)),"")</f>
        <v/>
      </c>
      <c r="X1072" s="21" t="str">
        <f>IFERROR(IF(INDEX(data_wkly!X:X,MATCH($B1072,data_wkly!$C:$C,0),1)=0,"",INDEX(data_wkly!X:X,MATCH($B1072,data_wkly!$C:$C,0),1)),"")</f>
        <v/>
      </c>
      <c r="Y1072" s="21" t="str">
        <f>IFERROR(IF(INDEX(data_wkly!Y:Y,MATCH($B1072,data_wkly!$C:$C,0),1)=0,"",INDEX(data_wkly!Y:Y,MATCH($B1072,data_wkly!$C:$C,0),1)),"")</f>
        <v/>
      </c>
      <c r="Z1072" s="21" t="str">
        <f>IFERROR(IF(INDEX(data_wkly!Z:Z,MATCH($B1072,data_wkly!$C:$C,0),1)=0,"",INDEX(data_wkly!Z:Z,MATCH($B1072,data_wkly!$C:$C,0),1)),"")</f>
        <v/>
      </c>
      <c r="AA1072" s="152" t="str">
        <f>IFERROR(IF(INDEX(data_wkly!AA:AA,MATCH($B1072,data_wkly!$C:$C,0),1)=0,"",INDEX(data_wkly!AA:AA,MATCH($B1072,data_wkly!$C:$C,0),1)),"")</f>
        <v/>
      </c>
      <c r="AB1072" s="21" t="str">
        <f>IFERROR(IF(INDEX(data_wkly!AB:AB,MATCH($B1072,data_wkly!$C:$C,0),1)=0,"",INDEX(data_wkly!AB:AB,MATCH($B1072,data_wkly!$C:$C,0),1)),"")</f>
        <v/>
      </c>
      <c r="AC1072" s="21" t="str">
        <f>IFERROR(IF(INDEX(data_wkly!AC:AC,MATCH($B1072,data_wkly!$C:$C,0),1)=0,"",INDEX(data_wkly!AC:AC,MATCH($B1072,data_wkly!$C:$C,0),1)),"")</f>
        <v/>
      </c>
      <c r="AD1072" s="21" t="str">
        <f>IFERROR(IF(INDEX(data_wkly!AD:AD,MATCH($B1072,data_wkly!$C:$C,0),1)=0,"",INDEX(data_wkly!AD:AD,MATCH($B1072,data_wkly!$C:$C,0),1)),"")</f>
        <v/>
      </c>
      <c r="AE1072" s="157" t="str">
        <f t="shared" si="98"/>
        <v/>
      </c>
      <c r="AF1072" s="154" t="str">
        <f>IFERROR(IF(INDEX(data_wkly!AF:AF,MATCH($B1072,data_wkly!$C:$C,0),1)=0,"",INDEX(data_wkly!AF:AF,MATCH($B1072,data_wkly!$C:$C,0),1)),"")</f>
        <v/>
      </c>
      <c r="AG1072" s="153" t="str">
        <f>IFERROR(IF(AF1072="","",INDEX(data_wkly!AG:AG,MATCH($B1072,data_wkly!$C:$C,0),1)),"")</f>
        <v/>
      </c>
      <c r="AH1072" s="153" t="str">
        <f>IFERROR(IF(INDEX(data_wkly!AH:AH,MATCH($B1072,data_wkly!$C:$C,0),1)=0,"",INDEX(data_wkly!AH:AH,MATCH($B1072,data_wkly!$C:$C,0),1)),"")</f>
        <v/>
      </c>
      <c r="AI1072" s="153" t="str">
        <f>IFERROR(IF(INDEX(data_wkly!AI:AI,MATCH($B1072,data_wkly!$C:$C,0),1)=0,"",INDEX(data_wkly!AI:AI,MATCH($B1072,data_wkly!$C:$C,0),1)),"")</f>
        <v/>
      </c>
      <c r="AJ1072" s="153" t="str">
        <f>IFERROR(IF(AI1072="","",INDEX(data_wkly!AJ:AJ,MATCH($B1072,data_wkly!$C:$C,0),1)),"")</f>
        <v/>
      </c>
      <c r="AK1072" s="153" t="str">
        <f>IFERROR(IF(INDEX(data_wkly!AK:AK,MATCH($B1072,data_wkly!$C:$C,0),1)=0,"",INDEX(data_wkly!AK:AK,MATCH($B1072,data_wkly!$C:$C,0),1)),"")</f>
        <v/>
      </c>
      <c r="AL1072" s="153" t="str">
        <f>IFERROR(IF(INDEX(data_wkly!AL:AL,MATCH($B1072,data_wkly!$C:$C,0),1)=0,"",INDEX(data_wkly!AL:AL,MATCH($B1072,data_wkly!$C:$C,0),1)),"")</f>
        <v/>
      </c>
      <c r="AM1072" s="183" t="str">
        <f>IFERROR(IF(INDEX(data_wkly!AM:AM,MATCH($B1072,data_wkly!$C:$C,0),1)=0,"",INDEX(data_wkly!AM:AM,MATCH($B1072,data_wkly!$C:$C,0),1)),"")</f>
        <v/>
      </c>
      <c r="AN1072" s="41" t="str">
        <f t="shared" si="97"/>
        <v/>
      </c>
      <c r="AO1072" s="88">
        <f t="shared" si="102"/>
        <v>2</v>
      </c>
    </row>
    <row r="1073" spans="1:41">
      <c r="A1073" s="88" t="str">
        <f t="shared" si="100"/>
        <v/>
      </c>
      <c r="B1073" s="89" t="str">
        <f t="shared" si="101"/>
        <v/>
      </c>
      <c r="C1073" s="155" t="str">
        <f>IFERROR(IF(INDEX(data_wkly!D:D,MATCH($B1073,data_wkly!$C:$C,0),1)=0,"",INDEX(data_wkly!D:D,MATCH($B1073,data_wkly!$C:$C,0),1)),"")</f>
        <v/>
      </c>
      <c r="D1073" s="21" t="str">
        <f>IFERROR(IF(INDEX(data_wkly!E:E,MATCH($B1073,data_wkly!$C:$C,0),1)=0,"",INDEX(data_wkly!E:E,MATCH($B1073,data_wkly!$C:$C,0),1)),"")</f>
        <v/>
      </c>
      <c r="E1073" s="21" t="str">
        <f>IF(C1073="","",IFERROR(INDEX(data_wkly!F:F,MATCH($B1073,data_wkly!$C:$C,0),1),""))</f>
        <v/>
      </c>
      <c r="F1073" s="21" t="str">
        <f>IF(E1073="","",IFERROR(IF(INDEX(data_wkly!G:G,MATCH($B1073,data_wkly!$C:$C,0),1)=0,"",INDEX(data_wkly!G:G,MATCH($B1073,data_wkly!$C:$C,0),1)),""))</f>
        <v/>
      </c>
      <c r="G1073" s="21" t="str">
        <f>IFERROR(IF(INDEX(data_wkly!H:H,MATCH($B1073,data_wkly!$C:$C,0),1)=0,"",INDEX(data_wkly!H:H,MATCH($B1073,data_wkly!$C:$C,0),1)),"")</f>
        <v/>
      </c>
      <c r="H1073" s="21" t="str">
        <f>IF(C1073="","",IFERROR(INDEX(data_wkly!I:I,MATCH($B1073,data_wkly!$C:$C,0),1),""))</f>
        <v/>
      </c>
      <c r="I1073" s="21" t="str">
        <f>IF(H1073="","",IFERROR(IF(INDEX(data_wkly!J:J,MATCH($B1073,data_wkly!$C:$C,0),1)=0,"",INDEX(data_wkly!J:J,MATCH($B1073,data_wkly!$C:$C,0),1)),""))</f>
        <v/>
      </c>
      <c r="J1073" s="21" t="str">
        <f>IFERROR(IF(INDEX(data_wkly!K:K,MATCH($B1073,data_wkly!$C:$C,0),1)=0,"",INDEX(data_wkly!K:K,MATCH($B1073,data_wkly!$C:$C,0),1)),"")</f>
        <v/>
      </c>
      <c r="K1073" s="86" t="str">
        <f>IFERROR(IF(INDEX(data_wkly!L:L,MATCH($B1073,data_wkly!$C:$C,0),1)=0,"",INDEX(data_wkly!L:L,MATCH($B1073,data_wkly!$C:$C,0),1)),"")</f>
        <v/>
      </c>
      <c r="L1073" s="156"/>
      <c r="M1073" s="155" t="str">
        <f>IFERROR(IF(INDEX(data_wkly!M:M,MATCH($B1073,data_wkly!$C:$C,0),1)=0,"",INDEX(data_wkly!M:M,MATCH($B1073,data_wkly!$C:$C,0),1)),"")</f>
        <v/>
      </c>
      <c r="N1073" s="21" t="str">
        <f>IFERROR(IF(INDEX(data_wkly!N:N,MATCH($B1073,data_wkly!$C:$C,0),1)=0,"",INDEX(data_wkly!N:N,MATCH($B1073,data_wkly!$C:$C,0),1)),"")</f>
        <v/>
      </c>
      <c r="O1073" s="21" t="str">
        <f>IF(M1073="","",IFERROR(INDEX(data_wkly!O:O,MATCH($B1073,data_wkly!$C:$C,0),1),""))</f>
        <v/>
      </c>
      <c r="P1073" s="21" t="str">
        <f>IF(M1073="","",IFERROR(IF(INDEX(data_wkly!P:P,MATCH($B1073,data_wkly!$C:$C,0),1)=0,"",INDEX(data_wkly!P:P,MATCH($B1073,data_wkly!$C:$C,0),1)),""))</f>
        <v/>
      </c>
      <c r="Q1073" s="21" t="str">
        <f>IFERROR(IF(INDEX(data_wkly!Q:Q,MATCH($B1073,data_wkly!$C:$C,0),1)=0,"",INDEX(data_wkly!Q:Q,MATCH($B1073,data_wkly!$C:$C,0),1)),"")</f>
        <v/>
      </c>
      <c r="R1073" s="21" t="str">
        <f>IF(M1073="","",IFERROR(INDEX(data_wkly!R:R,MATCH($B1073,data_wkly!$C:$C,0),1),""))</f>
        <v/>
      </c>
      <c r="S1073" s="21" t="str">
        <f>IF(M1073="","",IFERROR(IF(INDEX(data_wkly!S:S,MATCH($B1073,data_wkly!$C:$C,0),1)=0,"",INDEX(data_wkly!S:S,MATCH($B1073,data_wkly!$C:$C,0),1)),""))</f>
        <v/>
      </c>
      <c r="T1073" s="21" t="str">
        <f>IFERROR(IF(INDEX(data_wkly!T:T,MATCH($B1073,data_wkly!$C:$C,0),1)=0,"",INDEX(data_wkly!T:T,MATCH($B1073,data_wkly!$C:$C,0),1)),"")</f>
        <v/>
      </c>
      <c r="U1073" s="86" t="str">
        <f>IFERROR(IF(INDEX(data_wkly!U:U,MATCH($B1073,data_wkly!$C:$C,0),1)=0,"",INDEX(data_wkly!U:U,MATCH($B1073,data_wkly!$C:$C,0),1)),"")</f>
        <v/>
      </c>
      <c r="V1073" s="157" t="str">
        <f t="shared" si="99"/>
        <v/>
      </c>
      <c r="W1073" s="152" t="str">
        <f>IFERROR(IF(INDEX(data_wkly!W:W,MATCH($B1073,data_wkly!$C:$C,0),1)=0,"",INDEX(data_wkly!W:W,MATCH($B1073,data_wkly!$C:$C,0),1)),"")</f>
        <v/>
      </c>
      <c r="X1073" s="21" t="str">
        <f>IFERROR(IF(INDEX(data_wkly!X:X,MATCH($B1073,data_wkly!$C:$C,0),1)=0,"",INDEX(data_wkly!X:X,MATCH($B1073,data_wkly!$C:$C,0),1)),"")</f>
        <v/>
      </c>
      <c r="Y1073" s="21" t="str">
        <f>IFERROR(IF(INDEX(data_wkly!Y:Y,MATCH($B1073,data_wkly!$C:$C,0),1)=0,"",INDEX(data_wkly!Y:Y,MATCH($B1073,data_wkly!$C:$C,0),1)),"")</f>
        <v/>
      </c>
      <c r="Z1073" s="21" t="str">
        <f>IFERROR(IF(INDEX(data_wkly!Z:Z,MATCH($B1073,data_wkly!$C:$C,0),1)=0,"",INDEX(data_wkly!Z:Z,MATCH($B1073,data_wkly!$C:$C,0),1)),"")</f>
        <v/>
      </c>
      <c r="AA1073" s="152" t="str">
        <f>IFERROR(IF(INDEX(data_wkly!AA:AA,MATCH($B1073,data_wkly!$C:$C,0),1)=0,"",INDEX(data_wkly!AA:AA,MATCH($B1073,data_wkly!$C:$C,0),1)),"")</f>
        <v/>
      </c>
      <c r="AB1073" s="21" t="str">
        <f>IFERROR(IF(INDEX(data_wkly!AB:AB,MATCH($B1073,data_wkly!$C:$C,0),1)=0,"",INDEX(data_wkly!AB:AB,MATCH($B1073,data_wkly!$C:$C,0),1)),"")</f>
        <v/>
      </c>
      <c r="AC1073" s="21" t="str">
        <f>IFERROR(IF(INDEX(data_wkly!AC:AC,MATCH($B1073,data_wkly!$C:$C,0),1)=0,"",INDEX(data_wkly!AC:AC,MATCH($B1073,data_wkly!$C:$C,0),1)),"")</f>
        <v/>
      </c>
      <c r="AD1073" s="21" t="str">
        <f>IFERROR(IF(INDEX(data_wkly!AD:AD,MATCH($B1073,data_wkly!$C:$C,0),1)=0,"",INDEX(data_wkly!AD:AD,MATCH($B1073,data_wkly!$C:$C,0),1)),"")</f>
        <v/>
      </c>
      <c r="AE1073" s="157" t="str">
        <f t="shared" si="98"/>
        <v/>
      </c>
      <c r="AF1073" s="154" t="str">
        <f>IFERROR(IF(INDEX(data_wkly!AF:AF,MATCH($B1073,data_wkly!$C:$C,0),1)=0,"",INDEX(data_wkly!AF:AF,MATCH($B1073,data_wkly!$C:$C,0),1)),"")</f>
        <v/>
      </c>
      <c r="AG1073" s="153" t="str">
        <f>IFERROR(IF(AF1073="","",INDEX(data_wkly!AG:AG,MATCH($B1073,data_wkly!$C:$C,0),1)),"")</f>
        <v/>
      </c>
      <c r="AH1073" s="153" t="str">
        <f>IFERROR(IF(INDEX(data_wkly!AH:AH,MATCH($B1073,data_wkly!$C:$C,0),1)=0,"",INDEX(data_wkly!AH:AH,MATCH($B1073,data_wkly!$C:$C,0),1)),"")</f>
        <v/>
      </c>
      <c r="AI1073" s="153" t="str">
        <f>IFERROR(IF(INDEX(data_wkly!AI:AI,MATCH($B1073,data_wkly!$C:$C,0),1)=0,"",INDEX(data_wkly!AI:AI,MATCH($B1073,data_wkly!$C:$C,0),1)),"")</f>
        <v/>
      </c>
      <c r="AJ1073" s="153" t="str">
        <f>IFERROR(IF(AI1073="","",INDEX(data_wkly!AJ:AJ,MATCH($B1073,data_wkly!$C:$C,0),1)),"")</f>
        <v/>
      </c>
      <c r="AK1073" s="153" t="str">
        <f>IFERROR(IF(INDEX(data_wkly!AK:AK,MATCH($B1073,data_wkly!$C:$C,0),1)=0,"",INDEX(data_wkly!AK:AK,MATCH($B1073,data_wkly!$C:$C,0),1)),"")</f>
        <v/>
      </c>
      <c r="AL1073" s="153" t="str">
        <f>IFERROR(IF(INDEX(data_wkly!AL:AL,MATCH($B1073,data_wkly!$C:$C,0),1)=0,"",INDEX(data_wkly!AL:AL,MATCH($B1073,data_wkly!$C:$C,0),1)),"")</f>
        <v/>
      </c>
      <c r="AM1073" s="183" t="str">
        <f>IFERROR(IF(INDEX(data_wkly!AM:AM,MATCH($B1073,data_wkly!$C:$C,0),1)=0,"",INDEX(data_wkly!AM:AM,MATCH($B1073,data_wkly!$C:$C,0),1)),"")</f>
        <v/>
      </c>
      <c r="AN1073" s="41" t="str">
        <f t="shared" si="97"/>
        <v/>
      </c>
      <c r="AO1073" s="88">
        <f t="shared" si="102"/>
        <v>1</v>
      </c>
    </row>
    <row r="1074" spans="1:41">
      <c r="A1074" s="88" t="str">
        <f t="shared" si="100"/>
        <v/>
      </c>
      <c r="B1074" s="89" t="str">
        <f t="shared" si="101"/>
        <v/>
      </c>
      <c r="C1074" s="155" t="str">
        <f>IFERROR(IF(INDEX(data_wkly!D:D,MATCH($B1074,data_wkly!$C:$C,0),1)=0,"",INDEX(data_wkly!D:D,MATCH($B1074,data_wkly!$C:$C,0),1)),"")</f>
        <v/>
      </c>
      <c r="D1074" s="21" t="str">
        <f>IFERROR(IF(INDEX(data_wkly!E:E,MATCH($B1074,data_wkly!$C:$C,0),1)=0,"",INDEX(data_wkly!E:E,MATCH($B1074,data_wkly!$C:$C,0),1)),"")</f>
        <v/>
      </c>
      <c r="E1074" s="21" t="str">
        <f>IF(C1074="","",IFERROR(INDEX(data_wkly!F:F,MATCH($B1074,data_wkly!$C:$C,0),1),""))</f>
        <v/>
      </c>
      <c r="F1074" s="21" t="str">
        <f>IF(E1074="","",IFERROR(IF(INDEX(data_wkly!G:G,MATCH($B1074,data_wkly!$C:$C,0),1)=0,"",INDEX(data_wkly!G:G,MATCH($B1074,data_wkly!$C:$C,0),1)),""))</f>
        <v/>
      </c>
      <c r="G1074" s="21" t="str">
        <f>IFERROR(IF(INDEX(data_wkly!H:H,MATCH($B1074,data_wkly!$C:$C,0),1)=0,"",INDEX(data_wkly!H:H,MATCH($B1074,data_wkly!$C:$C,0),1)),"")</f>
        <v/>
      </c>
      <c r="H1074" s="21" t="str">
        <f>IF(C1074="","",IFERROR(INDEX(data_wkly!I:I,MATCH($B1074,data_wkly!$C:$C,0),1),""))</f>
        <v/>
      </c>
      <c r="I1074" s="21" t="str">
        <f>IF(H1074="","",IFERROR(IF(INDEX(data_wkly!J:J,MATCH($B1074,data_wkly!$C:$C,0),1)=0,"",INDEX(data_wkly!J:J,MATCH($B1074,data_wkly!$C:$C,0),1)),""))</f>
        <v/>
      </c>
      <c r="J1074" s="21" t="str">
        <f>IFERROR(IF(INDEX(data_wkly!K:K,MATCH($B1074,data_wkly!$C:$C,0),1)=0,"",INDEX(data_wkly!K:K,MATCH($B1074,data_wkly!$C:$C,0),1)),"")</f>
        <v/>
      </c>
      <c r="K1074" s="86" t="str">
        <f>IFERROR(IF(INDEX(data_wkly!L:L,MATCH($B1074,data_wkly!$C:$C,0),1)=0,"",INDEX(data_wkly!L:L,MATCH($B1074,data_wkly!$C:$C,0),1)),"")</f>
        <v/>
      </c>
      <c r="L1074" s="156"/>
      <c r="M1074" s="155" t="str">
        <f>IFERROR(IF(INDEX(data_wkly!M:M,MATCH($B1074,data_wkly!$C:$C,0),1)=0,"",INDEX(data_wkly!M:M,MATCH($B1074,data_wkly!$C:$C,0),1)),"")</f>
        <v/>
      </c>
      <c r="N1074" s="21" t="str">
        <f>IFERROR(IF(INDEX(data_wkly!N:N,MATCH($B1074,data_wkly!$C:$C,0),1)=0,"",INDEX(data_wkly!N:N,MATCH($B1074,data_wkly!$C:$C,0),1)),"")</f>
        <v/>
      </c>
      <c r="O1074" s="21" t="str">
        <f>IF(M1074="","",IFERROR(INDEX(data_wkly!O:O,MATCH($B1074,data_wkly!$C:$C,0),1),""))</f>
        <v/>
      </c>
      <c r="P1074" s="21" t="str">
        <f>IF(M1074="","",IFERROR(IF(INDEX(data_wkly!P:P,MATCH($B1074,data_wkly!$C:$C,0),1)=0,"",INDEX(data_wkly!P:P,MATCH($B1074,data_wkly!$C:$C,0),1)),""))</f>
        <v/>
      </c>
      <c r="Q1074" s="21" t="str">
        <f>IFERROR(IF(INDEX(data_wkly!Q:Q,MATCH($B1074,data_wkly!$C:$C,0),1)=0,"",INDEX(data_wkly!Q:Q,MATCH($B1074,data_wkly!$C:$C,0),1)),"")</f>
        <v/>
      </c>
      <c r="R1074" s="21" t="str">
        <f>IF(M1074="","",IFERROR(INDEX(data_wkly!R:R,MATCH($B1074,data_wkly!$C:$C,0),1),""))</f>
        <v/>
      </c>
      <c r="S1074" s="21" t="str">
        <f>IF(M1074="","",IFERROR(IF(INDEX(data_wkly!S:S,MATCH($B1074,data_wkly!$C:$C,0),1)=0,"",INDEX(data_wkly!S:S,MATCH($B1074,data_wkly!$C:$C,0),1)),""))</f>
        <v/>
      </c>
      <c r="T1074" s="21" t="str">
        <f>IFERROR(IF(INDEX(data_wkly!T:T,MATCH($B1074,data_wkly!$C:$C,0),1)=0,"",INDEX(data_wkly!T:T,MATCH($B1074,data_wkly!$C:$C,0),1)),"")</f>
        <v/>
      </c>
      <c r="U1074" s="86" t="str">
        <f>IFERROR(IF(INDEX(data_wkly!U:U,MATCH($B1074,data_wkly!$C:$C,0),1)=0,"",INDEX(data_wkly!U:U,MATCH($B1074,data_wkly!$C:$C,0),1)),"")</f>
        <v/>
      </c>
      <c r="V1074" s="157" t="str">
        <f t="shared" si="99"/>
        <v/>
      </c>
      <c r="W1074" s="152" t="str">
        <f>IFERROR(IF(INDEX(data_wkly!W:W,MATCH($B1074,data_wkly!$C:$C,0),1)=0,"",INDEX(data_wkly!W:W,MATCH($B1074,data_wkly!$C:$C,0),1)),"")</f>
        <v/>
      </c>
      <c r="X1074" s="21" t="str">
        <f>IFERROR(IF(INDEX(data_wkly!X:X,MATCH($B1074,data_wkly!$C:$C,0),1)=0,"",INDEX(data_wkly!X:X,MATCH($B1074,data_wkly!$C:$C,0),1)),"")</f>
        <v/>
      </c>
      <c r="Y1074" s="21" t="str">
        <f>IFERROR(IF(INDEX(data_wkly!Y:Y,MATCH($B1074,data_wkly!$C:$C,0),1)=0,"",INDEX(data_wkly!Y:Y,MATCH($B1074,data_wkly!$C:$C,0),1)),"")</f>
        <v/>
      </c>
      <c r="Z1074" s="21" t="str">
        <f>IFERROR(IF(INDEX(data_wkly!Z:Z,MATCH($B1074,data_wkly!$C:$C,0),1)=0,"",INDEX(data_wkly!Z:Z,MATCH($B1074,data_wkly!$C:$C,0),1)),"")</f>
        <v/>
      </c>
      <c r="AA1074" s="152" t="str">
        <f>IFERROR(IF(INDEX(data_wkly!AA:AA,MATCH($B1074,data_wkly!$C:$C,0),1)=0,"",INDEX(data_wkly!AA:AA,MATCH($B1074,data_wkly!$C:$C,0),1)),"")</f>
        <v/>
      </c>
      <c r="AB1074" s="21" t="str">
        <f>IFERROR(IF(INDEX(data_wkly!AB:AB,MATCH($B1074,data_wkly!$C:$C,0),1)=0,"",INDEX(data_wkly!AB:AB,MATCH($B1074,data_wkly!$C:$C,0),1)),"")</f>
        <v/>
      </c>
      <c r="AC1074" s="21" t="str">
        <f>IFERROR(IF(INDEX(data_wkly!AC:AC,MATCH($B1074,data_wkly!$C:$C,0),1)=0,"",INDEX(data_wkly!AC:AC,MATCH($B1074,data_wkly!$C:$C,0),1)),"")</f>
        <v/>
      </c>
      <c r="AD1074" s="21" t="str">
        <f>IFERROR(IF(INDEX(data_wkly!AD:AD,MATCH($B1074,data_wkly!$C:$C,0),1)=0,"",INDEX(data_wkly!AD:AD,MATCH($B1074,data_wkly!$C:$C,0),1)),"")</f>
        <v/>
      </c>
      <c r="AE1074" s="157" t="str">
        <f t="shared" si="98"/>
        <v/>
      </c>
      <c r="AF1074" s="154" t="str">
        <f>IFERROR(IF(INDEX(data_wkly!AF:AF,MATCH($B1074,data_wkly!$C:$C,0),1)=0,"",INDEX(data_wkly!AF:AF,MATCH($B1074,data_wkly!$C:$C,0),1)),"")</f>
        <v/>
      </c>
      <c r="AG1074" s="153" t="str">
        <f>IFERROR(IF(AF1074="","",INDEX(data_wkly!AG:AG,MATCH($B1074,data_wkly!$C:$C,0),1)),"")</f>
        <v/>
      </c>
      <c r="AH1074" s="153" t="str">
        <f>IFERROR(IF(INDEX(data_wkly!AH:AH,MATCH($B1074,data_wkly!$C:$C,0),1)=0,"",INDEX(data_wkly!AH:AH,MATCH($B1074,data_wkly!$C:$C,0),1)),"")</f>
        <v/>
      </c>
      <c r="AI1074" s="153" t="str">
        <f>IFERROR(IF(INDEX(data_wkly!AI:AI,MATCH($B1074,data_wkly!$C:$C,0),1)=0,"",INDEX(data_wkly!AI:AI,MATCH($B1074,data_wkly!$C:$C,0),1)),"")</f>
        <v/>
      </c>
      <c r="AJ1074" s="153" t="str">
        <f>IFERROR(IF(AI1074="","",INDEX(data_wkly!AJ:AJ,MATCH($B1074,data_wkly!$C:$C,0),1)),"")</f>
        <v/>
      </c>
      <c r="AK1074" s="153" t="str">
        <f>IFERROR(IF(INDEX(data_wkly!AK:AK,MATCH($B1074,data_wkly!$C:$C,0),1)=0,"",INDEX(data_wkly!AK:AK,MATCH($B1074,data_wkly!$C:$C,0),1)),"")</f>
        <v/>
      </c>
      <c r="AL1074" s="153" t="str">
        <f>IFERROR(IF(INDEX(data_wkly!AL:AL,MATCH($B1074,data_wkly!$C:$C,0),1)=0,"",INDEX(data_wkly!AL:AL,MATCH($B1074,data_wkly!$C:$C,0),1)),"")</f>
        <v/>
      </c>
      <c r="AM1074" s="183" t="str">
        <f>IFERROR(IF(INDEX(data_wkly!AM:AM,MATCH($B1074,data_wkly!$C:$C,0),1)=0,"",INDEX(data_wkly!AM:AM,MATCH($B1074,data_wkly!$C:$C,0),1)),"")</f>
        <v/>
      </c>
      <c r="AN1074" s="41" t="str">
        <f t="shared" si="97"/>
        <v/>
      </c>
      <c r="AO1074" s="88">
        <f t="shared" si="102"/>
        <v>2</v>
      </c>
    </row>
    <row r="1075" spans="1:41">
      <c r="A1075" s="88" t="str">
        <f t="shared" si="100"/>
        <v/>
      </c>
      <c r="B1075" s="89" t="str">
        <f t="shared" si="101"/>
        <v/>
      </c>
      <c r="C1075" s="155" t="str">
        <f>IFERROR(IF(INDEX(data_wkly!D:D,MATCH($B1075,data_wkly!$C:$C,0),1)=0,"",INDEX(data_wkly!D:D,MATCH($B1075,data_wkly!$C:$C,0),1)),"")</f>
        <v/>
      </c>
      <c r="D1075" s="21" t="str">
        <f>IFERROR(IF(INDEX(data_wkly!E:E,MATCH($B1075,data_wkly!$C:$C,0),1)=0,"",INDEX(data_wkly!E:E,MATCH($B1075,data_wkly!$C:$C,0),1)),"")</f>
        <v/>
      </c>
      <c r="E1075" s="21" t="str">
        <f>IF(C1075="","",IFERROR(INDEX(data_wkly!F:F,MATCH($B1075,data_wkly!$C:$C,0),1),""))</f>
        <v/>
      </c>
      <c r="F1075" s="21" t="str">
        <f>IF(E1075="","",IFERROR(IF(INDEX(data_wkly!G:G,MATCH($B1075,data_wkly!$C:$C,0),1)=0,"",INDEX(data_wkly!G:G,MATCH($B1075,data_wkly!$C:$C,0),1)),""))</f>
        <v/>
      </c>
      <c r="G1075" s="21" t="str">
        <f>IFERROR(IF(INDEX(data_wkly!H:H,MATCH($B1075,data_wkly!$C:$C,0),1)=0,"",INDEX(data_wkly!H:H,MATCH($B1075,data_wkly!$C:$C,0),1)),"")</f>
        <v/>
      </c>
      <c r="H1075" s="21" t="str">
        <f>IF(C1075="","",IFERROR(INDEX(data_wkly!I:I,MATCH($B1075,data_wkly!$C:$C,0),1),""))</f>
        <v/>
      </c>
      <c r="I1075" s="21" t="str">
        <f>IF(H1075="","",IFERROR(IF(INDEX(data_wkly!J:J,MATCH($B1075,data_wkly!$C:$C,0),1)=0,"",INDEX(data_wkly!J:J,MATCH($B1075,data_wkly!$C:$C,0),1)),""))</f>
        <v/>
      </c>
      <c r="J1075" s="21" t="str">
        <f>IFERROR(IF(INDEX(data_wkly!K:K,MATCH($B1075,data_wkly!$C:$C,0),1)=0,"",INDEX(data_wkly!K:K,MATCH($B1075,data_wkly!$C:$C,0),1)),"")</f>
        <v/>
      </c>
      <c r="K1075" s="86" t="str">
        <f>IFERROR(IF(INDEX(data_wkly!L:L,MATCH($B1075,data_wkly!$C:$C,0),1)=0,"",INDEX(data_wkly!L:L,MATCH($B1075,data_wkly!$C:$C,0),1)),"")</f>
        <v/>
      </c>
      <c r="L1075" s="156"/>
      <c r="M1075" s="155" t="str">
        <f>IFERROR(IF(INDEX(data_wkly!M:M,MATCH($B1075,data_wkly!$C:$C,0),1)=0,"",INDEX(data_wkly!M:M,MATCH($B1075,data_wkly!$C:$C,0),1)),"")</f>
        <v/>
      </c>
      <c r="N1075" s="21" t="str">
        <f>IFERROR(IF(INDEX(data_wkly!N:N,MATCH($B1075,data_wkly!$C:$C,0),1)=0,"",INDEX(data_wkly!N:N,MATCH($B1075,data_wkly!$C:$C,0),1)),"")</f>
        <v/>
      </c>
      <c r="O1075" s="21" t="str">
        <f>IF(M1075="","",IFERROR(INDEX(data_wkly!O:O,MATCH($B1075,data_wkly!$C:$C,0),1),""))</f>
        <v/>
      </c>
      <c r="P1075" s="21" t="str">
        <f>IF(M1075="","",IFERROR(IF(INDEX(data_wkly!P:P,MATCH($B1075,data_wkly!$C:$C,0),1)=0,"",INDEX(data_wkly!P:P,MATCH($B1075,data_wkly!$C:$C,0),1)),""))</f>
        <v/>
      </c>
      <c r="Q1075" s="21" t="str">
        <f>IFERROR(IF(INDEX(data_wkly!Q:Q,MATCH($B1075,data_wkly!$C:$C,0),1)=0,"",INDEX(data_wkly!Q:Q,MATCH($B1075,data_wkly!$C:$C,0),1)),"")</f>
        <v/>
      </c>
      <c r="R1075" s="21" t="str">
        <f>IF(M1075="","",IFERROR(INDEX(data_wkly!R:R,MATCH($B1075,data_wkly!$C:$C,0),1),""))</f>
        <v/>
      </c>
      <c r="S1075" s="21" t="str">
        <f>IF(M1075="","",IFERROR(IF(INDEX(data_wkly!S:S,MATCH($B1075,data_wkly!$C:$C,0),1)=0,"",INDEX(data_wkly!S:S,MATCH($B1075,data_wkly!$C:$C,0),1)),""))</f>
        <v/>
      </c>
      <c r="T1075" s="21" t="str">
        <f>IFERROR(IF(INDEX(data_wkly!T:T,MATCH($B1075,data_wkly!$C:$C,0),1)=0,"",INDEX(data_wkly!T:T,MATCH($B1075,data_wkly!$C:$C,0),1)),"")</f>
        <v/>
      </c>
      <c r="U1075" s="86" t="str">
        <f>IFERROR(IF(INDEX(data_wkly!U:U,MATCH($B1075,data_wkly!$C:$C,0),1)=0,"",INDEX(data_wkly!U:U,MATCH($B1075,data_wkly!$C:$C,0),1)),"")</f>
        <v/>
      </c>
      <c r="V1075" s="157" t="str">
        <f t="shared" si="99"/>
        <v/>
      </c>
      <c r="W1075" s="152" t="str">
        <f>IFERROR(IF(INDEX(data_wkly!W:W,MATCH($B1075,data_wkly!$C:$C,0),1)=0,"",INDEX(data_wkly!W:W,MATCH($B1075,data_wkly!$C:$C,0),1)),"")</f>
        <v/>
      </c>
      <c r="X1075" s="21" t="str">
        <f>IFERROR(IF(INDEX(data_wkly!X:X,MATCH($B1075,data_wkly!$C:$C,0),1)=0,"",INDEX(data_wkly!X:X,MATCH($B1075,data_wkly!$C:$C,0),1)),"")</f>
        <v/>
      </c>
      <c r="Y1075" s="21" t="str">
        <f>IFERROR(IF(INDEX(data_wkly!Y:Y,MATCH($B1075,data_wkly!$C:$C,0),1)=0,"",INDEX(data_wkly!Y:Y,MATCH($B1075,data_wkly!$C:$C,0),1)),"")</f>
        <v/>
      </c>
      <c r="Z1075" s="21" t="str">
        <f>IFERROR(IF(INDEX(data_wkly!Z:Z,MATCH($B1075,data_wkly!$C:$C,0),1)=0,"",INDEX(data_wkly!Z:Z,MATCH($B1075,data_wkly!$C:$C,0),1)),"")</f>
        <v/>
      </c>
      <c r="AA1075" s="152" t="str">
        <f>IFERROR(IF(INDEX(data_wkly!AA:AA,MATCH($B1075,data_wkly!$C:$C,0),1)=0,"",INDEX(data_wkly!AA:AA,MATCH($B1075,data_wkly!$C:$C,0),1)),"")</f>
        <v/>
      </c>
      <c r="AB1075" s="21" t="str">
        <f>IFERROR(IF(INDEX(data_wkly!AB:AB,MATCH($B1075,data_wkly!$C:$C,0),1)=0,"",INDEX(data_wkly!AB:AB,MATCH($B1075,data_wkly!$C:$C,0),1)),"")</f>
        <v/>
      </c>
      <c r="AC1075" s="21" t="str">
        <f>IFERROR(IF(INDEX(data_wkly!AC:AC,MATCH($B1075,data_wkly!$C:$C,0),1)=0,"",INDEX(data_wkly!AC:AC,MATCH($B1075,data_wkly!$C:$C,0),1)),"")</f>
        <v/>
      </c>
      <c r="AD1075" s="21" t="str">
        <f>IFERROR(IF(INDEX(data_wkly!AD:AD,MATCH($B1075,data_wkly!$C:$C,0),1)=0,"",INDEX(data_wkly!AD:AD,MATCH($B1075,data_wkly!$C:$C,0),1)),"")</f>
        <v/>
      </c>
      <c r="AE1075" s="157" t="str">
        <f t="shared" si="98"/>
        <v/>
      </c>
      <c r="AF1075" s="154" t="str">
        <f>IFERROR(IF(INDEX(data_wkly!AF:AF,MATCH($B1075,data_wkly!$C:$C,0),1)=0,"",INDEX(data_wkly!AF:AF,MATCH($B1075,data_wkly!$C:$C,0),1)),"")</f>
        <v/>
      </c>
      <c r="AG1075" s="153" t="str">
        <f>IFERROR(IF(AF1075="","",INDEX(data_wkly!AG:AG,MATCH($B1075,data_wkly!$C:$C,0),1)),"")</f>
        <v/>
      </c>
      <c r="AH1075" s="153" t="str">
        <f>IFERROR(IF(INDEX(data_wkly!AH:AH,MATCH($B1075,data_wkly!$C:$C,0),1)=0,"",INDEX(data_wkly!AH:AH,MATCH($B1075,data_wkly!$C:$C,0),1)),"")</f>
        <v/>
      </c>
      <c r="AI1075" s="153" t="str">
        <f>IFERROR(IF(INDEX(data_wkly!AI:AI,MATCH($B1075,data_wkly!$C:$C,0),1)=0,"",INDEX(data_wkly!AI:AI,MATCH($B1075,data_wkly!$C:$C,0),1)),"")</f>
        <v/>
      </c>
      <c r="AJ1075" s="153" t="str">
        <f>IFERROR(IF(AI1075="","",INDEX(data_wkly!AJ:AJ,MATCH($B1075,data_wkly!$C:$C,0),1)),"")</f>
        <v/>
      </c>
      <c r="AK1075" s="153" t="str">
        <f>IFERROR(IF(INDEX(data_wkly!AK:AK,MATCH($B1075,data_wkly!$C:$C,0),1)=0,"",INDEX(data_wkly!AK:AK,MATCH($B1075,data_wkly!$C:$C,0),1)),"")</f>
        <v/>
      </c>
      <c r="AL1075" s="153" t="str">
        <f>IFERROR(IF(INDEX(data_wkly!AL:AL,MATCH($B1075,data_wkly!$C:$C,0),1)=0,"",INDEX(data_wkly!AL:AL,MATCH($B1075,data_wkly!$C:$C,0),1)),"")</f>
        <v/>
      </c>
      <c r="AM1075" s="183" t="str">
        <f>IFERROR(IF(INDEX(data_wkly!AM:AM,MATCH($B1075,data_wkly!$C:$C,0),1)=0,"",INDEX(data_wkly!AM:AM,MATCH($B1075,data_wkly!$C:$C,0),1)),"")</f>
        <v/>
      </c>
      <c r="AN1075" s="41" t="str">
        <f t="shared" si="97"/>
        <v/>
      </c>
      <c r="AO1075" s="88">
        <f t="shared" si="102"/>
        <v>1</v>
      </c>
    </row>
    <row r="1076" spans="1:41">
      <c r="A1076" s="88" t="str">
        <f t="shared" si="100"/>
        <v/>
      </c>
      <c r="B1076" s="89" t="str">
        <f t="shared" si="101"/>
        <v/>
      </c>
      <c r="C1076" s="155" t="str">
        <f>IFERROR(IF(INDEX(data_wkly!D:D,MATCH($B1076,data_wkly!$C:$C,0),1)=0,"",INDEX(data_wkly!D:D,MATCH($B1076,data_wkly!$C:$C,0),1)),"")</f>
        <v/>
      </c>
      <c r="D1076" s="21" t="str">
        <f>IFERROR(IF(INDEX(data_wkly!E:E,MATCH($B1076,data_wkly!$C:$C,0),1)=0,"",INDEX(data_wkly!E:E,MATCH($B1076,data_wkly!$C:$C,0),1)),"")</f>
        <v/>
      </c>
      <c r="E1076" s="21" t="str">
        <f>IF(C1076="","",IFERROR(INDEX(data_wkly!F:F,MATCH($B1076,data_wkly!$C:$C,0),1),""))</f>
        <v/>
      </c>
      <c r="F1076" s="21" t="str">
        <f>IF(E1076="","",IFERROR(IF(INDEX(data_wkly!G:G,MATCH($B1076,data_wkly!$C:$C,0),1)=0,"",INDEX(data_wkly!G:G,MATCH($B1076,data_wkly!$C:$C,0),1)),""))</f>
        <v/>
      </c>
      <c r="G1076" s="21" t="str">
        <f>IFERROR(IF(INDEX(data_wkly!H:H,MATCH($B1076,data_wkly!$C:$C,0),1)=0,"",INDEX(data_wkly!H:H,MATCH($B1076,data_wkly!$C:$C,0),1)),"")</f>
        <v/>
      </c>
      <c r="H1076" s="21" t="str">
        <f>IF(C1076="","",IFERROR(INDEX(data_wkly!I:I,MATCH($B1076,data_wkly!$C:$C,0),1),""))</f>
        <v/>
      </c>
      <c r="I1076" s="21" t="str">
        <f>IF(H1076="","",IFERROR(IF(INDEX(data_wkly!J:J,MATCH($B1076,data_wkly!$C:$C,0),1)=0,"",INDEX(data_wkly!J:J,MATCH($B1076,data_wkly!$C:$C,0),1)),""))</f>
        <v/>
      </c>
      <c r="J1076" s="21" t="str">
        <f>IFERROR(IF(INDEX(data_wkly!K:K,MATCH($B1076,data_wkly!$C:$C,0),1)=0,"",INDEX(data_wkly!K:K,MATCH($B1076,data_wkly!$C:$C,0),1)),"")</f>
        <v/>
      </c>
      <c r="K1076" s="86" t="str">
        <f>IFERROR(IF(INDEX(data_wkly!L:L,MATCH($B1076,data_wkly!$C:$C,0),1)=0,"",INDEX(data_wkly!L:L,MATCH($B1076,data_wkly!$C:$C,0),1)),"")</f>
        <v/>
      </c>
      <c r="L1076" s="156"/>
      <c r="M1076" s="155" t="str">
        <f>IFERROR(IF(INDEX(data_wkly!M:M,MATCH($B1076,data_wkly!$C:$C,0),1)=0,"",INDEX(data_wkly!M:M,MATCH($B1076,data_wkly!$C:$C,0),1)),"")</f>
        <v/>
      </c>
      <c r="N1076" s="21" t="str">
        <f>IFERROR(IF(INDEX(data_wkly!N:N,MATCH($B1076,data_wkly!$C:$C,0),1)=0,"",INDEX(data_wkly!N:N,MATCH($B1076,data_wkly!$C:$C,0),1)),"")</f>
        <v/>
      </c>
      <c r="O1076" s="21" t="str">
        <f>IF(M1076="","",IFERROR(INDEX(data_wkly!O:O,MATCH($B1076,data_wkly!$C:$C,0),1),""))</f>
        <v/>
      </c>
      <c r="P1076" s="21" t="str">
        <f>IF(M1076="","",IFERROR(IF(INDEX(data_wkly!P:P,MATCH($B1076,data_wkly!$C:$C,0),1)=0,"",INDEX(data_wkly!P:P,MATCH($B1076,data_wkly!$C:$C,0),1)),""))</f>
        <v/>
      </c>
      <c r="Q1076" s="21" t="str">
        <f>IFERROR(IF(INDEX(data_wkly!Q:Q,MATCH($B1076,data_wkly!$C:$C,0),1)=0,"",INDEX(data_wkly!Q:Q,MATCH($B1076,data_wkly!$C:$C,0),1)),"")</f>
        <v/>
      </c>
      <c r="R1076" s="21" t="str">
        <f>IF(M1076="","",IFERROR(INDEX(data_wkly!R:R,MATCH($B1076,data_wkly!$C:$C,0),1),""))</f>
        <v/>
      </c>
      <c r="S1076" s="21" t="str">
        <f>IF(M1076="","",IFERROR(IF(INDEX(data_wkly!S:S,MATCH($B1076,data_wkly!$C:$C,0),1)=0,"",INDEX(data_wkly!S:S,MATCH($B1076,data_wkly!$C:$C,0),1)),""))</f>
        <v/>
      </c>
      <c r="T1076" s="21" t="str">
        <f>IFERROR(IF(INDEX(data_wkly!T:T,MATCH($B1076,data_wkly!$C:$C,0),1)=0,"",INDEX(data_wkly!T:T,MATCH($B1076,data_wkly!$C:$C,0),1)),"")</f>
        <v/>
      </c>
      <c r="U1076" s="86" t="str">
        <f>IFERROR(IF(INDEX(data_wkly!U:U,MATCH($B1076,data_wkly!$C:$C,0),1)=0,"",INDEX(data_wkly!U:U,MATCH($B1076,data_wkly!$C:$C,0),1)),"")</f>
        <v/>
      </c>
      <c r="V1076" s="157" t="str">
        <f t="shared" si="99"/>
        <v/>
      </c>
      <c r="W1076" s="152" t="str">
        <f>IFERROR(IF(INDEX(data_wkly!W:W,MATCH($B1076,data_wkly!$C:$C,0),1)=0,"",INDEX(data_wkly!W:W,MATCH($B1076,data_wkly!$C:$C,0),1)),"")</f>
        <v/>
      </c>
      <c r="X1076" s="21" t="str">
        <f>IFERROR(IF(INDEX(data_wkly!X:X,MATCH($B1076,data_wkly!$C:$C,0),1)=0,"",INDEX(data_wkly!X:X,MATCH($B1076,data_wkly!$C:$C,0),1)),"")</f>
        <v/>
      </c>
      <c r="Y1076" s="21" t="str">
        <f>IFERROR(IF(INDEX(data_wkly!Y:Y,MATCH($B1076,data_wkly!$C:$C,0),1)=0,"",INDEX(data_wkly!Y:Y,MATCH($B1076,data_wkly!$C:$C,0),1)),"")</f>
        <v/>
      </c>
      <c r="Z1076" s="21" t="str">
        <f>IFERROR(IF(INDEX(data_wkly!Z:Z,MATCH($B1076,data_wkly!$C:$C,0),1)=0,"",INDEX(data_wkly!Z:Z,MATCH($B1076,data_wkly!$C:$C,0),1)),"")</f>
        <v/>
      </c>
      <c r="AA1076" s="152" t="str">
        <f>IFERROR(IF(INDEX(data_wkly!AA:AA,MATCH($B1076,data_wkly!$C:$C,0),1)=0,"",INDEX(data_wkly!AA:AA,MATCH($B1076,data_wkly!$C:$C,0),1)),"")</f>
        <v/>
      </c>
      <c r="AB1076" s="21" t="str">
        <f>IFERROR(IF(INDEX(data_wkly!AB:AB,MATCH($B1076,data_wkly!$C:$C,0),1)=0,"",INDEX(data_wkly!AB:AB,MATCH($B1076,data_wkly!$C:$C,0),1)),"")</f>
        <v/>
      </c>
      <c r="AC1076" s="21" t="str">
        <f>IFERROR(IF(INDEX(data_wkly!AC:AC,MATCH($B1076,data_wkly!$C:$C,0),1)=0,"",INDEX(data_wkly!AC:AC,MATCH($B1076,data_wkly!$C:$C,0),1)),"")</f>
        <v/>
      </c>
      <c r="AD1076" s="21" t="str">
        <f>IFERROR(IF(INDEX(data_wkly!AD:AD,MATCH($B1076,data_wkly!$C:$C,0),1)=0,"",INDEX(data_wkly!AD:AD,MATCH($B1076,data_wkly!$C:$C,0),1)),"")</f>
        <v/>
      </c>
      <c r="AE1076" s="157" t="str">
        <f t="shared" si="98"/>
        <v/>
      </c>
      <c r="AF1076" s="154" t="str">
        <f>IFERROR(IF(INDEX(data_wkly!AF:AF,MATCH($B1076,data_wkly!$C:$C,0),1)=0,"",INDEX(data_wkly!AF:AF,MATCH($B1076,data_wkly!$C:$C,0),1)),"")</f>
        <v/>
      </c>
      <c r="AG1076" s="153" t="str">
        <f>IFERROR(IF(AF1076="","",INDEX(data_wkly!AG:AG,MATCH($B1076,data_wkly!$C:$C,0),1)),"")</f>
        <v/>
      </c>
      <c r="AH1076" s="153" t="str">
        <f>IFERROR(IF(INDEX(data_wkly!AH:AH,MATCH($B1076,data_wkly!$C:$C,0),1)=0,"",INDEX(data_wkly!AH:AH,MATCH($B1076,data_wkly!$C:$C,0),1)),"")</f>
        <v/>
      </c>
      <c r="AI1076" s="153" t="str">
        <f>IFERROR(IF(INDEX(data_wkly!AI:AI,MATCH($B1076,data_wkly!$C:$C,0),1)=0,"",INDEX(data_wkly!AI:AI,MATCH($B1076,data_wkly!$C:$C,0),1)),"")</f>
        <v/>
      </c>
      <c r="AJ1076" s="153" t="str">
        <f>IFERROR(IF(AI1076="","",INDEX(data_wkly!AJ:AJ,MATCH($B1076,data_wkly!$C:$C,0),1)),"")</f>
        <v/>
      </c>
      <c r="AK1076" s="153" t="str">
        <f>IFERROR(IF(INDEX(data_wkly!AK:AK,MATCH($B1076,data_wkly!$C:$C,0),1)=0,"",INDEX(data_wkly!AK:AK,MATCH($B1076,data_wkly!$C:$C,0),1)),"")</f>
        <v/>
      </c>
      <c r="AL1076" s="153" t="str">
        <f>IFERROR(IF(INDEX(data_wkly!AL:AL,MATCH($B1076,data_wkly!$C:$C,0),1)=0,"",INDEX(data_wkly!AL:AL,MATCH($B1076,data_wkly!$C:$C,0),1)),"")</f>
        <v/>
      </c>
      <c r="AM1076" s="183" t="str">
        <f>IFERROR(IF(INDEX(data_wkly!AM:AM,MATCH($B1076,data_wkly!$C:$C,0),1)=0,"",INDEX(data_wkly!AM:AM,MATCH($B1076,data_wkly!$C:$C,0),1)),"")</f>
        <v/>
      </c>
      <c r="AN1076" s="41" t="str">
        <f t="shared" si="97"/>
        <v/>
      </c>
      <c r="AO1076" s="88">
        <f t="shared" si="102"/>
        <v>2</v>
      </c>
    </row>
    <row r="1077" spans="1:41">
      <c r="A1077" s="88" t="str">
        <f t="shared" si="100"/>
        <v/>
      </c>
      <c r="B1077" s="89" t="str">
        <f t="shared" si="101"/>
        <v/>
      </c>
      <c r="C1077" s="155" t="str">
        <f>IFERROR(IF(INDEX(data_wkly!D:D,MATCH($B1077,data_wkly!$C:$C,0),1)=0,"",INDEX(data_wkly!D:D,MATCH($B1077,data_wkly!$C:$C,0),1)),"")</f>
        <v/>
      </c>
      <c r="D1077" s="21" t="str">
        <f>IFERROR(IF(INDEX(data_wkly!E:E,MATCH($B1077,data_wkly!$C:$C,0),1)=0,"",INDEX(data_wkly!E:E,MATCH($B1077,data_wkly!$C:$C,0),1)),"")</f>
        <v/>
      </c>
      <c r="E1077" s="21" t="str">
        <f>IF(C1077="","",IFERROR(INDEX(data_wkly!F:F,MATCH($B1077,data_wkly!$C:$C,0),1),""))</f>
        <v/>
      </c>
      <c r="F1077" s="21" t="str">
        <f>IF(E1077="","",IFERROR(IF(INDEX(data_wkly!G:G,MATCH($B1077,data_wkly!$C:$C,0),1)=0,"",INDEX(data_wkly!G:G,MATCH($B1077,data_wkly!$C:$C,0),1)),""))</f>
        <v/>
      </c>
      <c r="G1077" s="21" t="str">
        <f>IFERROR(IF(INDEX(data_wkly!H:H,MATCH($B1077,data_wkly!$C:$C,0),1)=0,"",INDEX(data_wkly!H:H,MATCH($B1077,data_wkly!$C:$C,0),1)),"")</f>
        <v/>
      </c>
      <c r="H1077" s="21" t="str">
        <f>IF(C1077="","",IFERROR(INDEX(data_wkly!I:I,MATCH($B1077,data_wkly!$C:$C,0),1),""))</f>
        <v/>
      </c>
      <c r="I1077" s="21" t="str">
        <f>IF(H1077="","",IFERROR(IF(INDEX(data_wkly!J:J,MATCH($B1077,data_wkly!$C:$C,0),1)=0,"",INDEX(data_wkly!J:J,MATCH($B1077,data_wkly!$C:$C,0),1)),""))</f>
        <v/>
      </c>
      <c r="J1077" s="21" t="str">
        <f>IFERROR(IF(INDEX(data_wkly!K:K,MATCH($B1077,data_wkly!$C:$C,0),1)=0,"",INDEX(data_wkly!K:K,MATCH($B1077,data_wkly!$C:$C,0),1)),"")</f>
        <v/>
      </c>
      <c r="K1077" s="86" t="str">
        <f>IFERROR(IF(INDEX(data_wkly!L:L,MATCH($B1077,data_wkly!$C:$C,0),1)=0,"",INDEX(data_wkly!L:L,MATCH($B1077,data_wkly!$C:$C,0),1)),"")</f>
        <v/>
      </c>
      <c r="L1077" s="156"/>
      <c r="M1077" s="155" t="str">
        <f>IFERROR(IF(INDEX(data_wkly!M:M,MATCH($B1077,data_wkly!$C:$C,0),1)=0,"",INDEX(data_wkly!M:M,MATCH($B1077,data_wkly!$C:$C,0),1)),"")</f>
        <v/>
      </c>
      <c r="N1077" s="21" t="str">
        <f>IFERROR(IF(INDEX(data_wkly!N:N,MATCH($B1077,data_wkly!$C:$C,0),1)=0,"",INDEX(data_wkly!N:N,MATCH($B1077,data_wkly!$C:$C,0),1)),"")</f>
        <v/>
      </c>
      <c r="O1077" s="21" t="str">
        <f>IF(M1077="","",IFERROR(INDEX(data_wkly!O:O,MATCH($B1077,data_wkly!$C:$C,0),1),""))</f>
        <v/>
      </c>
      <c r="P1077" s="21" t="str">
        <f>IF(M1077="","",IFERROR(IF(INDEX(data_wkly!P:P,MATCH($B1077,data_wkly!$C:$C,0),1)=0,"",INDEX(data_wkly!P:P,MATCH($B1077,data_wkly!$C:$C,0),1)),""))</f>
        <v/>
      </c>
      <c r="Q1077" s="21" t="str">
        <f>IFERROR(IF(INDEX(data_wkly!Q:Q,MATCH($B1077,data_wkly!$C:$C,0),1)=0,"",INDEX(data_wkly!Q:Q,MATCH($B1077,data_wkly!$C:$C,0),1)),"")</f>
        <v/>
      </c>
      <c r="R1077" s="21" t="str">
        <f>IF(M1077="","",IFERROR(INDEX(data_wkly!R:R,MATCH($B1077,data_wkly!$C:$C,0),1),""))</f>
        <v/>
      </c>
      <c r="S1077" s="21" t="str">
        <f>IF(M1077="","",IFERROR(IF(INDEX(data_wkly!S:S,MATCH($B1077,data_wkly!$C:$C,0),1)=0,"",INDEX(data_wkly!S:S,MATCH($B1077,data_wkly!$C:$C,0),1)),""))</f>
        <v/>
      </c>
      <c r="T1077" s="21" t="str">
        <f>IFERROR(IF(INDEX(data_wkly!T:T,MATCH($B1077,data_wkly!$C:$C,0),1)=0,"",INDEX(data_wkly!T:T,MATCH($B1077,data_wkly!$C:$C,0),1)),"")</f>
        <v/>
      </c>
      <c r="U1077" s="86" t="str">
        <f>IFERROR(IF(INDEX(data_wkly!U:U,MATCH($B1077,data_wkly!$C:$C,0),1)=0,"",INDEX(data_wkly!U:U,MATCH($B1077,data_wkly!$C:$C,0),1)),"")</f>
        <v/>
      </c>
      <c r="V1077" s="157" t="str">
        <f t="shared" si="99"/>
        <v/>
      </c>
      <c r="W1077" s="152" t="str">
        <f>IFERROR(IF(INDEX(data_wkly!W:W,MATCH($B1077,data_wkly!$C:$C,0),1)=0,"",INDEX(data_wkly!W:W,MATCH($B1077,data_wkly!$C:$C,0),1)),"")</f>
        <v/>
      </c>
      <c r="X1077" s="21" t="str">
        <f>IFERROR(IF(INDEX(data_wkly!X:X,MATCH($B1077,data_wkly!$C:$C,0),1)=0,"",INDEX(data_wkly!X:X,MATCH($B1077,data_wkly!$C:$C,0),1)),"")</f>
        <v/>
      </c>
      <c r="Y1077" s="21" t="str">
        <f>IFERROR(IF(INDEX(data_wkly!Y:Y,MATCH($B1077,data_wkly!$C:$C,0),1)=0,"",INDEX(data_wkly!Y:Y,MATCH($B1077,data_wkly!$C:$C,0),1)),"")</f>
        <v/>
      </c>
      <c r="Z1077" s="21" t="str">
        <f>IFERROR(IF(INDEX(data_wkly!Z:Z,MATCH($B1077,data_wkly!$C:$C,0),1)=0,"",INDEX(data_wkly!Z:Z,MATCH($B1077,data_wkly!$C:$C,0),1)),"")</f>
        <v/>
      </c>
      <c r="AA1077" s="152" t="str">
        <f>IFERROR(IF(INDEX(data_wkly!AA:AA,MATCH($B1077,data_wkly!$C:$C,0),1)=0,"",INDEX(data_wkly!AA:AA,MATCH($B1077,data_wkly!$C:$C,0),1)),"")</f>
        <v/>
      </c>
      <c r="AB1077" s="21" t="str">
        <f>IFERROR(IF(INDEX(data_wkly!AB:AB,MATCH($B1077,data_wkly!$C:$C,0),1)=0,"",INDEX(data_wkly!AB:AB,MATCH($B1077,data_wkly!$C:$C,0),1)),"")</f>
        <v/>
      </c>
      <c r="AC1077" s="21" t="str">
        <f>IFERROR(IF(INDEX(data_wkly!AC:AC,MATCH($B1077,data_wkly!$C:$C,0),1)=0,"",INDEX(data_wkly!AC:AC,MATCH($B1077,data_wkly!$C:$C,0),1)),"")</f>
        <v/>
      </c>
      <c r="AD1077" s="21" t="str">
        <f>IFERROR(IF(INDEX(data_wkly!AD:AD,MATCH($B1077,data_wkly!$C:$C,0),1)=0,"",INDEX(data_wkly!AD:AD,MATCH($B1077,data_wkly!$C:$C,0),1)),"")</f>
        <v/>
      </c>
      <c r="AE1077" s="157" t="str">
        <f t="shared" si="98"/>
        <v/>
      </c>
      <c r="AF1077" s="154" t="str">
        <f>IFERROR(IF(INDEX(data_wkly!AF:AF,MATCH($B1077,data_wkly!$C:$C,0),1)=0,"",INDEX(data_wkly!AF:AF,MATCH($B1077,data_wkly!$C:$C,0),1)),"")</f>
        <v/>
      </c>
      <c r="AG1077" s="153" t="str">
        <f>IFERROR(IF(AF1077="","",INDEX(data_wkly!AG:AG,MATCH($B1077,data_wkly!$C:$C,0),1)),"")</f>
        <v/>
      </c>
      <c r="AH1077" s="153" t="str">
        <f>IFERROR(IF(INDEX(data_wkly!AH:AH,MATCH($B1077,data_wkly!$C:$C,0),1)=0,"",INDEX(data_wkly!AH:AH,MATCH($B1077,data_wkly!$C:$C,0),1)),"")</f>
        <v/>
      </c>
      <c r="AI1077" s="153" t="str">
        <f>IFERROR(IF(INDEX(data_wkly!AI:AI,MATCH($B1077,data_wkly!$C:$C,0),1)=0,"",INDEX(data_wkly!AI:AI,MATCH($B1077,data_wkly!$C:$C,0),1)),"")</f>
        <v/>
      </c>
      <c r="AJ1077" s="153" t="str">
        <f>IFERROR(IF(AI1077="","",INDEX(data_wkly!AJ:AJ,MATCH($B1077,data_wkly!$C:$C,0),1)),"")</f>
        <v/>
      </c>
      <c r="AK1077" s="153" t="str">
        <f>IFERROR(IF(INDEX(data_wkly!AK:AK,MATCH($B1077,data_wkly!$C:$C,0),1)=0,"",INDEX(data_wkly!AK:AK,MATCH($B1077,data_wkly!$C:$C,0),1)),"")</f>
        <v/>
      </c>
      <c r="AL1077" s="153" t="str">
        <f>IFERROR(IF(INDEX(data_wkly!AL:AL,MATCH($B1077,data_wkly!$C:$C,0),1)=0,"",INDEX(data_wkly!AL:AL,MATCH($B1077,data_wkly!$C:$C,0),1)),"")</f>
        <v/>
      </c>
      <c r="AM1077" s="183" t="str">
        <f>IFERROR(IF(INDEX(data_wkly!AM:AM,MATCH($B1077,data_wkly!$C:$C,0),1)=0,"",INDEX(data_wkly!AM:AM,MATCH($B1077,data_wkly!$C:$C,0),1)),"")</f>
        <v/>
      </c>
      <c r="AN1077" s="41" t="str">
        <f t="shared" si="97"/>
        <v/>
      </c>
      <c r="AO1077" s="88">
        <f t="shared" si="102"/>
        <v>1</v>
      </c>
    </row>
    <row r="1078" spans="1:41">
      <c r="A1078" s="88" t="str">
        <f t="shared" si="100"/>
        <v/>
      </c>
      <c r="B1078" s="89" t="str">
        <f t="shared" si="101"/>
        <v/>
      </c>
      <c r="C1078" s="155" t="str">
        <f>IFERROR(IF(INDEX(data_wkly!D:D,MATCH($B1078,data_wkly!$C:$C,0),1)=0,"",INDEX(data_wkly!D:D,MATCH($B1078,data_wkly!$C:$C,0),1)),"")</f>
        <v/>
      </c>
      <c r="D1078" s="21" t="str">
        <f>IFERROR(IF(INDEX(data_wkly!E:E,MATCH($B1078,data_wkly!$C:$C,0),1)=0,"",INDEX(data_wkly!E:E,MATCH($B1078,data_wkly!$C:$C,0),1)),"")</f>
        <v/>
      </c>
      <c r="E1078" s="21" t="str">
        <f>IF(C1078="","",IFERROR(INDEX(data_wkly!F:F,MATCH($B1078,data_wkly!$C:$C,0),1),""))</f>
        <v/>
      </c>
      <c r="F1078" s="21" t="str">
        <f>IF(E1078="","",IFERROR(IF(INDEX(data_wkly!G:G,MATCH($B1078,data_wkly!$C:$C,0),1)=0,"",INDEX(data_wkly!G:G,MATCH($B1078,data_wkly!$C:$C,0),1)),""))</f>
        <v/>
      </c>
      <c r="G1078" s="21" t="str">
        <f>IFERROR(IF(INDEX(data_wkly!H:H,MATCH($B1078,data_wkly!$C:$C,0),1)=0,"",INDEX(data_wkly!H:H,MATCH($B1078,data_wkly!$C:$C,0),1)),"")</f>
        <v/>
      </c>
      <c r="H1078" s="21" t="str">
        <f>IF(C1078="","",IFERROR(INDEX(data_wkly!I:I,MATCH($B1078,data_wkly!$C:$C,0),1),""))</f>
        <v/>
      </c>
      <c r="I1078" s="21" t="str">
        <f>IF(H1078="","",IFERROR(IF(INDEX(data_wkly!J:J,MATCH($B1078,data_wkly!$C:$C,0),1)=0,"",INDEX(data_wkly!J:J,MATCH($B1078,data_wkly!$C:$C,0),1)),""))</f>
        <v/>
      </c>
      <c r="J1078" s="21" t="str">
        <f>IFERROR(IF(INDEX(data_wkly!K:K,MATCH($B1078,data_wkly!$C:$C,0),1)=0,"",INDEX(data_wkly!K:K,MATCH($B1078,data_wkly!$C:$C,0),1)),"")</f>
        <v/>
      </c>
      <c r="K1078" s="86" t="str">
        <f>IFERROR(IF(INDEX(data_wkly!L:L,MATCH($B1078,data_wkly!$C:$C,0),1)=0,"",INDEX(data_wkly!L:L,MATCH($B1078,data_wkly!$C:$C,0),1)),"")</f>
        <v/>
      </c>
      <c r="L1078" s="156"/>
      <c r="M1078" s="155" t="str">
        <f>IFERROR(IF(INDEX(data_wkly!M:M,MATCH($B1078,data_wkly!$C:$C,0),1)=0,"",INDEX(data_wkly!M:M,MATCH($B1078,data_wkly!$C:$C,0),1)),"")</f>
        <v/>
      </c>
      <c r="N1078" s="21" t="str">
        <f>IFERROR(IF(INDEX(data_wkly!N:N,MATCH($B1078,data_wkly!$C:$C,0),1)=0,"",INDEX(data_wkly!N:N,MATCH($B1078,data_wkly!$C:$C,0),1)),"")</f>
        <v/>
      </c>
      <c r="O1078" s="21" t="str">
        <f>IF(M1078="","",IFERROR(INDEX(data_wkly!O:O,MATCH($B1078,data_wkly!$C:$C,0),1),""))</f>
        <v/>
      </c>
      <c r="P1078" s="21" t="str">
        <f>IF(M1078="","",IFERROR(IF(INDEX(data_wkly!P:P,MATCH($B1078,data_wkly!$C:$C,0),1)=0,"",INDEX(data_wkly!P:P,MATCH($B1078,data_wkly!$C:$C,0),1)),""))</f>
        <v/>
      </c>
      <c r="Q1078" s="21" t="str">
        <f>IFERROR(IF(INDEX(data_wkly!Q:Q,MATCH($B1078,data_wkly!$C:$C,0),1)=0,"",INDEX(data_wkly!Q:Q,MATCH($B1078,data_wkly!$C:$C,0),1)),"")</f>
        <v/>
      </c>
      <c r="R1078" s="21" t="str">
        <f>IF(M1078="","",IFERROR(INDEX(data_wkly!R:R,MATCH($B1078,data_wkly!$C:$C,0),1),""))</f>
        <v/>
      </c>
      <c r="S1078" s="21" t="str">
        <f>IF(M1078="","",IFERROR(IF(INDEX(data_wkly!S:S,MATCH($B1078,data_wkly!$C:$C,0),1)=0,"",INDEX(data_wkly!S:S,MATCH($B1078,data_wkly!$C:$C,0),1)),""))</f>
        <v/>
      </c>
      <c r="T1078" s="21" t="str">
        <f>IFERROR(IF(INDEX(data_wkly!T:T,MATCH($B1078,data_wkly!$C:$C,0),1)=0,"",INDEX(data_wkly!T:T,MATCH($B1078,data_wkly!$C:$C,0),1)),"")</f>
        <v/>
      </c>
      <c r="U1078" s="86" t="str">
        <f>IFERROR(IF(INDEX(data_wkly!U:U,MATCH($B1078,data_wkly!$C:$C,0),1)=0,"",INDEX(data_wkly!U:U,MATCH($B1078,data_wkly!$C:$C,0),1)),"")</f>
        <v/>
      </c>
      <c r="V1078" s="157" t="str">
        <f t="shared" si="99"/>
        <v/>
      </c>
      <c r="W1078" s="152" t="str">
        <f>IFERROR(IF(INDEX(data_wkly!W:W,MATCH($B1078,data_wkly!$C:$C,0),1)=0,"",INDEX(data_wkly!W:W,MATCH($B1078,data_wkly!$C:$C,0),1)),"")</f>
        <v/>
      </c>
      <c r="X1078" s="21" t="str">
        <f>IFERROR(IF(INDEX(data_wkly!X:X,MATCH($B1078,data_wkly!$C:$C,0),1)=0,"",INDEX(data_wkly!X:X,MATCH($B1078,data_wkly!$C:$C,0),1)),"")</f>
        <v/>
      </c>
      <c r="Y1078" s="21" t="str">
        <f>IFERROR(IF(INDEX(data_wkly!Y:Y,MATCH($B1078,data_wkly!$C:$C,0),1)=0,"",INDEX(data_wkly!Y:Y,MATCH($B1078,data_wkly!$C:$C,0),1)),"")</f>
        <v/>
      </c>
      <c r="Z1078" s="21" t="str">
        <f>IFERROR(IF(INDEX(data_wkly!Z:Z,MATCH($B1078,data_wkly!$C:$C,0),1)=0,"",INDEX(data_wkly!Z:Z,MATCH($B1078,data_wkly!$C:$C,0),1)),"")</f>
        <v/>
      </c>
      <c r="AA1078" s="152" t="str">
        <f>IFERROR(IF(INDEX(data_wkly!AA:AA,MATCH($B1078,data_wkly!$C:$C,0),1)=0,"",INDEX(data_wkly!AA:AA,MATCH($B1078,data_wkly!$C:$C,0),1)),"")</f>
        <v/>
      </c>
      <c r="AB1078" s="21" t="str">
        <f>IFERROR(IF(INDEX(data_wkly!AB:AB,MATCH($B1078,data_wkly!$C:$C,0),1)=0,"",INDEX(data_wkly!AB:AB,MATCH($B1078,data_wkly!$C:$C,0),1)),"")</f>
        <v/>
      </c>
      <c r="AC1078" s="21" t="str">
        <f>IFERROR(IF(INDEX(data_wkly!AC:AC,MATCH($B1078,data_wkly!$C:$C,0),1)=0,"",INDEX(data_wkly!AC:AC,MATCH($B1078,data_wkly!$C:$C,0),1)),"")</f>
        <v/>
      </c>
      <c r="AD1078" s="21" t="str">
        <f>IFERROR(IF(INDEX(data_wkly!AD:AD,MATCH($B1078,data_wkly!$C:$C,0),1)=0,"",INDEX(data_wkly!AD:AD,MATCH($B1078,data_wkly!$C:$C,0),1)),"")</f>
        <v/>
      </c>
      <c r="AE1078" s="157" t="str">
        <f t="shared" si="98"/>
        <v/>
      </c>
      <c r="AF1078" s="154" t="str">
        <f>IFERROR(IF(INDEX(data_wkly!AF:AF,MATCH($B1078,data_wkly!$C:$C,0),1)=0,"",INDEX(data_wkly!AF:AF,MATCH($B1078,data_wkly!$C:$C,0),1)),"")</f>
        <v/>
      </c>
      <c r="AG1078" s="153" t="str">
        <f>IFERROR(IF(AF1078="","",INDEX(data_wkly!AG:AG,MATCH($B1078,data_wkly!$C:$C,0),1)),"")</f>
        <v/>
      </c>
      <c r="AH1078" s="153" t="str">
        <f>IFERROR(IF(INDEX(data_wkly!AH:AH,MATCH($B1078,data_wkly!$C:$C,0),1)=0,"",INDEX(data_wkly!AH:AH,MATCH($B1078,data_wkly!$C:$C,0),1)),"")</f>
        <v/>
      </c>
      <c r="AI1078" s="153" t="str">
        <f>IFERROR(IF(INDEX(data_wkly!AI:AI,MATCH($B1078,data_wkly!$C:$C,0),1)=0,"",INDEX(data_wkly!AI:AI,MATCH($B1078,data_wkly!$C:$C,0),1)),"")</f>
        <v/>
      </c>
      <c r="AJ1078" s="153" t="str">
        <f>IFERROR(IF(AI1078="","",INDEX(data_wkly!AJ:AJ,MATCH($B1078,data_wkly!$C:$C,0),1)),"")</f>
        <v/>
      </c>
      <c r="AK1078" s="153" t="str">
        <f>IFERROR(IF(INDEX(data_wkly!AK:AK,MATCH($B1078,data_wkly!$C:$C,0),1)=0,"",INDEX(data_wkly!AK:AK,MATCH($B1078,data_wkly!$C:$C,0),1)),"")</f>
        <v/>
      </c>
      <c r="AL1078" s="153" t="str">
        <f>IFERROR(IF(INDEX(data_wkly!AL:AL,MATCH($B1078,data_wkly!$C:$C,0),1)=0,"",INDEX(data_wkly!AL:AL,MATCH($B1078,data_wkly!$C:$C,0),1)),"")</f>
        <v/>
      </c>
      <c r="AM1078" s="183" t="str">
        <f>IFERROR(IF(INDEX(data_wkly!AM:AM,MATCH($B1078,data_wkly!$C:$C,0),1)=0,"",INDEX(data_wkly!AM:AM,MATCH($B1078,data_wkly!$C:$C,0),1)),"")</f>
        <v/>
      </c>
      <c r="AN1078" s="41" t="str">
        <f t="shared" si="97"/>
        <v/>
      </c>
      <c r="AO1078" s="88">
        <f t="shared" si="102"/>
        <v>2</v>
      </c>
    </row>
    <row r="1079" spans="1:41">
      <c r="A1079" s="88" t="str">
        <f t="shared" si="100"/>
        <v/>
      </c>
      <c r="B1079" s="89" t="str">
        <f t="shared" si="101"/>
        <v/>
      </c>
      <c r="C1079" s="155" t="str">
        <f>IFERROR(IF(INDEX(data_wkly!D:D,MATCH($B1079,data_wkly!$C:$C,0),1)=0,"",INDEX(data_wkly!D:D,MATCH($B1079,data_wkly!$C:$C,0),1)),"")</f>
        <v/>
      </c>
      <c r="D1079" s="21" t="str">
        <f>IFERROR(IF(INDEX(data_wkly!E:E,MATCH($B1079,data_wkly!$C:$C,0),1)=0,"",INDEX(data_wkly!E:E,MATCH($B1079,data_wkly!$C:$C,0),1)),"")</f>
        <v/>
      </c>
      <c r="E1079" s="21" t="str">
        <f>IF(C1079="","",IFERROR(INDEX(data_wkly!F:F,MATCH($B1079,data_wkly!$C:$C,0),1),""))</f>
        <v/>
      </c>
      <c r="F1079" s="21" t="str">
        <f>IF(E1079="","",IFERROR(IF(INDEX(data_wkly!G:G,MATCH($B1079,data_wkly!$C:$C,0),1)=0,"",INDEX(data_wkly!G:G,MATCH($B1079,data_wkly!$C:$C,0),1)),""))</f>
        <v/>
      </c>
      <c r="G1079" s="21" t="str">
        <f>IFERROR(IF(INDEX(data_wkly!H:H,MATCH($B1079,data_wkly!$C:$C,0),1)=0,"",INDEX(data_wkly!H:H,MATCH($B1079,data_wkly!$C:$C,0),1)),"")</f>
        <v/>
      </c>
      <c r="H1079" s="21" t="str">
        <f>IF(C1079="","",IFERROR(INDEX(data_wkly!I:I,MATCH($B1079,data_wkly!$C:$C,0),1),""))</f>
        <v/>
      </c>
      <c r="I1079" s="21" t="str">
        <f>IF(H1079="","",IFERROR(IF(INDEX(data_wkly!J:J,MATCH($B1079,data_wkly!$C:$C,0),1)=0,"",INDEX(data_wkly!J:J,MATCH($B1079,data_wkly!$C:$C,0),1)),""))</f>
        <v/>
      </c>
      <c r="J1079" s="21" t="str">
        <f>IFERROR(IF(INDEX(data_wkly!K:K,MATCH($B1079,data_wkly!$C:$C,0),1)=0,"",INDEX(data_wkly!K:K,MATCH($B1079,data_wkly!$C:$C,0),1)),"")</f>
        <v/>
      </c>
      <c r="K1079" s="86" t="str">
        <f>IFERROR(IF(INDEX(data_wkly!L:L,MATCH($B1079,data_wkly!$C:$C,0),1)=0,"",INDEX(data_wkly!L:L,MATCH($B1079,data_wkly!$C:$C,0),1)),"")</f>
        <v/>
      </c>
      <c r="L1079" s="156"/>
      <c r="M1079" s="155" t="str">
        <f>IFERROR(IF(INDEX(data_wkly!M:M,MATCH($B1079,data_wkly!$C:$C,0),1)=0,"",INDEX(data_wkly!M:M,MATCH($B1079,data_wkly!$C:$C,0),1)),"")</f>
        <v/>
      </c>
      <c r="N1079" s="21" t="str">
        <f>IFERROR(IF(INDEX(data_wkly!N:N,MATCH($B1079,data_wkly!$C:$C,0),1)=0,"",INDEX(data_wkly!N:N,MATCH($B1079,data_wkly!$C:$C,0),1)),"")</f>
        <v/>
      </c>
      <c r="O1079" s="21" t="str">
        <f>IF(M1079="","",IFERROR(INDEX(data_wkly!O:O,MATCH($B1079,data_wkly!$C:$C,0),1),""))</f>
        <v/>
      </c>
      <c r="P1079" s="21" t="str">
        <f>IF(M1079="","",IFERROR(IF(INDEX(data_wkly!P:P,MATCH($B1079,data_wkly!$C:$C,0),1)=0,"",INDEX(data_wkly!P:P,MATCH($B1079,data_wkly!$C:$C,0),1)),""))</f>
        <v/>
      </c>
      <c r="Q1079" s="21" t="str">
        <f>IFERROR(IF(INDEX(data_wkly!Q:Q,MATCH($B1079,data_wkly!$C:$C,0),1)=0,"",INDEX(data_wkly!Q:Q,MATCH($B1079,data_wkly!$C:$C,0),1)),"")</f>
        <v/>
      </c>
      <c r="R1079" s="21" t="str">
        <f>IF(M1079="","",IFERROR(INDEX(data_wkly!R:R,MATCH($B1079,data_wkly!$C:$C,0),1),""))</f>
        <v/>
      </c>
      <c r="S1079" s="21" t="str">
        <f>IF(M1079="","",IFERROR(IF(INDEX(data_wkly!S:S,MATCH($B1079,data_wkly!$C:$C,0),1)=0,"",INDEX(data_wkly!S:S,MATCH($B1079,data_wkly!$C:$C,0),1)),""))</f>
        <v/>
      </c>
      <c r="T1079" s="21" t="str">
        <f>IFERROR(IF(INDEX(data_wkly!T:T,MATCH($B1079,data_wkly!$C:$C,0),1)=0,"",INDEX(data_wkly!T:T,MATCH($B1079,data_wkly!$C:$C,0),1)),"")</f>
        <v/>
      </c>
      <c r="U1079" s="86" t="str">
        <f>IFERROR(IF(INDEX(data_wkly!U:U,MATCH($B1079,data_wkly!$C:$C,0),1)=0,"",INDEX(data_wkly!U:U,MATCH($B1079,data_wkly!$C:$C,0),1)),"")</f>
        <v/>
      </c>
      <c r="V1079" s="157" t="str">
        <f t="shared" si="99"/>
        <v/>
      </c>
      <c r="W1079" s="152" t="str">
        <f>IFERROR(IF(INDEX(data_wkly!W:W,MATCH($B1079,data_wkly!$C:$C,0),1)=0,"",INDEX(data_wkly!W:W,MATCH($B1079,data_wkly!$C:$C,0),1)),"")</f>
        <v/>
      </c>
      <c r="X1079" s="21" t="str">
        <f>IFERROR(IF(INDEX(data_wkly!X:X,MATCH($B1079,data_wkly!$C:$C,0),1)=0,"",INDEX(data_wkly!X:X,MATCH($B1079,data_wkly!$C:$C,0),1)),"")</f>
        <v/>
      </c>
      <c r="Y1079" s="21" t="str">
        <f>IFERROR(IF(INDEX(data_wkly!Y:Y,MATCH($B1079,data_wkly!$C:$C,0),1)=0,"",INDEX(data_wkly!Y:Y,MATCH($B1079,data_wkly!$C:$C,0),1)),"")</f>
        <v/>
      </c>
      <c r="Z1079" s="21" t="str">
        <f>IFERROR(IF(INDEX(data_wkly!Z:Z,MATCH($B1079,data_wkly!$C:$C,0),1)=0,"",INDEX(data_wkly!Z:Z,MATCH($B1079,data_wkly!$C:$C,0),1)),"")</f>
        <v/>
      </c>
      <c r="AA1079" s="152" t="str">
        <f>IFERROR(IF(INDEX(data_wkly!AA:AA,MATCH($B1079,data_wkly!$C:$C,0),1)=0,"",INDEX(data_wkly!AA:AA,MATCH($B1079,data_wkly!$C:$C,0),1)),"")</f>
        <v/>
      </c>
      <c r="AB1079" s="21" t="str">
        <f>IFERROR(IF(INDEX(data_wkly!AB:AB,MATCH($B1079,data_wkly!$C:$C,0),1)=0,"",INDEX(data_wkly!AB:AB,MATCH($B1079,data_wkly!$C:$C,0),1)),"")</f>
        <v/>
      </c>
      <c r="AC1079" s="21" t="str">
        <f>IFERROR(IF(INDEX(data_wkly!AC:AC,MATCH($B1079,data_wkly!$C:$C,0),1)=0,"",INDEX(data_wkly!AC:AC,MATCH($B1079,data_wkly!$C:$C,0),1)),"")</f>
        <v/>
      </c>
      <c r="AD1079" s="21" t="str">
        <f>IFERROR(IF(INDEX(data_wkly!AD:AD,MATCH($B1079,data_wkly!$C:$C,0),1)=0,"",INDEX(data_wkly!AD:AD,MATCH($B1079,data_wkly!$C:$C,0),1)),"")</f>
        <v/>
      </c>
      <c r="AE1079" s="157" t="str">
        <f t="shared" si="98"/>
        <v/>
      </c>
      <c r="AF1079" s="154" t="str">
        <f>IFERROR(IF(INDEX(data_wkly!AF:AF,MATCH($B1079,data_wkly!$C:$C,0),1)=0,"",INDEX(data_wkly!AF:AF,MATCH($B1079,data_wkly!$C:$C,0),1)),"")</f>
        <v/>
      </c>
      <c r="AG1079" s="153" t="str">
        <f>IFERROR(IF(AF1079="","",INDEX(data_wkly!AG:AG,MATCH($B1079,data_wkly!$C:$C,0),1)),"")</f>
        <v/>
      </c>
      <c r="AH1079" s="153" t="str">
        <f>IFERROR(IF(INDEX(data_wkly!AH:AH,MATCH($B1079,data_wkly!$C:$C,0),1)=0,"",INDEX(data_wkly!AH:AH,MATCH($B1079,data_wkly!$C:$C,0),1)),"")</f>
        <v/>
      </c>
      <c r="AI1079" s="153" t="str">
        <f>IFERROR(IF(INDEX(data_wkly!AI:AI,MATCH($B1079,data_wkly!$C:$C,0),1)=0,"",INDEX(data_wkly!AI:AI,MATCH($B1079,data_wkly!$C:$C,0),1)),"")</f>
        <v/>
      </c>
      <c r="AJ1079" s="153" t="str">
        <f>IFERROR(IF(AI1079="","",INDEX(data_wkly!AJ:AJ,MATCH($B1079,data_wkly!$C:$C,0),1)),"")</f>
        <v/>
      </c>
      <c r="AK1079" s="153" t="str">
        <f>IFERROR(IF(INDEX(data_wkly!AK:AK,MATCH($B1079,data_wkly!$C:$C,0),1)=0,"",INDEX(data_wkly!AK:AK,MATCH($B1079,data_wkly!$C:$C,0),1)),"")</f>
        <v/>
      </c>
      <c r="AL1079" s="153" t="str">
        <f>IFERROR(IF(INDEX(data_wkly!AL:AL,MATCH($B1079,data_wkly!$C:$C,0),1)=0,"",INDEX(data_wkly!AL:AL,MATCH($B1079,data_wkly!$C:$C,0),1)),"")</f>
        <v/>
      </c>
      <c r="AM1079" s="183" t="str">
        <f>IFERROR(IF(INDEX(data_wkly!AM:AM,MATCH($B1079,data_wkly!$C:$C,0),1)=0,"",INDEX(data_wkly!AM:AM,MATCH($B1079,data_wkly!$C:$C,0),1)),"")</f>
        <v/>
      </c>
      <c r="AN1079" s="41" t="str">
        <f t="shared" ref="AN1079:AN1142" si="103">IF(AF1079="","",AO1079)</f>
        <v/>
      </c>
      <c r="AO1079" s="88">
        <f t="shared" si="102"/>
        <v>1</v>
      </c>
    </row>
    <row r="1080" spans="1:41">
      <c r="A1080" s="88" t="str">
        <f t="shared" si="100"/>
        <v/>
      </c>
      <c r="B1080" s="89" t="str">
        <f t="shared" si="101"/>
        <v/>
      </c>
      <c r="C1080" s="155" t="str">
        <f>IFERROR(IF(INDEX(data_wkly!D:D,MATCH($B1080,data_wkly!$C:$C,0),1)=0,"",INDEX(data_wkly!D:D,MATCH($B1080,data_wkly!$C:$C,0),1)),"")</f>
        <v/>
      </c>
      <c r="D1080" s="21" t="str">
        <f>IFERROR(IF(INDEX(data_wkly!E:E,MATCH($B1080,data_wkly!$C:$C,0),1)=0,"",INDEX(data_wkly!E:E,MATCH($B1080,data_wkly!$C:$C,0),1)),"")</f>
        <v/>
      </c>
      <c r="E1080" s="21" t="str">
        <f>IF(C1080="","",IFERROR(INDEX(data_wkly!F:F,MATCH($B1080,data_wkly!$C:$C,0),1),""))</f>
        <v/>
      </c>
      <c r="F1080" s="21" t="str">
        <f>IF(E1080="","",IFERROR(IF(INDEX(data_wkly!G:G,MATCH($B1080,data_wkly!$C:$C,0),1)=0,"",INDEX(data_wkly!G:G,MATCH($B1080,data_wkly!$C:$C,0),1)),""))</f>
        <v/>
      </c>
      <c r="G1080" s="21" t="str">
        <f>IFERROR(IF(INDEX(data_wkly!H:H,MATCH($B1080,data_wkly!$C:$C,0),1)=0,"",INDEX(data_wkly!H:H,MATCH($B1080,data_wkly!$C:$C,0),1)),"")</f>
        <v/>
      </c>
      <c r="H1080" s="21" t="str">
        <f>IF(C1080="","",IFERROR(INDEX(data_wkly!I:I,MATCH($B1080,data_wkly!$C:$C,0),1),""))</f>
        <v/>
      </c>
      <c r="I1080" s="21" t="str">
        <f>IF(H1080="","",IFERROR(IF(INDEX(data_wkly!J:J,MATCH($B1080,data_wkly!$C:$C,0),1)=0,"",INDEX(data_wkly!J:J,MATCH($B1080,data_wkly!$C:$C,0),1)),""))</f>
        <v/>
      </c>
      <c r="J1080" s="21" t="str">
        <f>IFERROR(IF(INDEX(data_wkly!K:K,MATCH($B1080,data_wkly!$C:$C,0),1)=0,"",INDEX(data_wkly!K:K,MATCH($B1080,data_wkly!$C:$C,0),1)),"")</f>
        <v/>
      </c>
      <c r="K1080" s="86" t="str">
        <f>IFERROR(IF(INDEX(data_wkly!L:L,MATCH($B1080,data_wkly!$C:$C,0),1)=0,"",INDEX(data_wkly!L:L,MATCH($B1080,data_wkly!$C:$C,0),1)),"")</f>
        <v/>
      </c>
      <c r="L1080" s="156"/>
      <c r="M1080" s="155" t="str">
        <f>IFERROR(IF(INDEX(data_wkly!M:M,MATCH($B1080,data_wkly!$C:$C,0),1)=0,"",INDEX(data_wkly!M:M,MATCH($B1080,data_wkly!$C:$C,0),1)),"")</f>
        <v/>
      </c>
      <c r="N1080" s="21" t="str">
        <f>IFERROR(IF(INDEX(data_wkly!N:N,MATCH($B1080,data_wkly!$C:$C,0),1)=0,"",INDEX(data_wkly!N:N,MATCH($B1080,data_wkly!$C:$C,0),1)),"")</f>
        <v/>
      </c>
      <c r="O1080" s="21" t="str">
        <f>IF(M1080="","",IFERROR(INDEX(data_wkly!O:O,MATCH($B1080,data_wkly!$C:$C,0),1),""))</f>
        <v/>
      </c>
      <c r="P1080" s="21" t="str">
        <f>IF(M1080="","",IFERROR(IF(INDEX(data_wkly!P:P,MATCH($B1080,data_wkly!$C:$C,0),1)=0,"",INDEX(data_wkly!P:P,MATCH($B1080,data_wkly!$C:$C,0),1)),""))</f>
        <v/>
      </c>
      <c r="Q1080" s="21" t="str">
        <f>IFERROR(IF(INDEX(data_wkly!Q:Q,MATCH($B1080,data_wkly!$C:$C,0),1)=0,"",INDEX(data_wkly!Q:Q,MATCH($B1080,data_wkly!$C:$C,0),1)),"")</f>
        <v/>
      </c>
      <c r="R1080" s="21" t="str">
        <f>IF(M1080="","",IFERROR(INDEX(data_wkly!R:R,MATCH($B1080,data_wkly!$C:$C,0),1),""))</f>
        <v/>
      </c>
      <c r="S1080" s="21" t="str">
        <f>IF(M1080="","",IFERROR(IF(INDEX(data_wkly!S:S,MATCH($B1080,data_wkly!$C:$C,0),1)=0,"",INDEX(data_wkly!S:S,MATCH($B1080,data_wkly!$C:$C,0),1)),""))</f>
        <v/>
      </c>
      <c r="T1080" s="21" t="str">
        <f>IFERROR(IF(INDEX(data_wkly!T:T,MATCH($B1080,data_wkly!$C:$C,0),1)=0,"",INDEX(data_wkly!T:T,MATCH($B1080,data_wkly!$C:$C,0),1)),"")</f>
        <v/>
      </c>
      <c r="U1080" s="86" t="str">
        <f>IFERROR(IF(INDEX(data_wkly!U:U,MATCH($B1080,data_wkly!$C:$C,0),1)=0,"",INDEX(data_wkly!U:U,MATCH($B1080,data_wkly!$C:$C,0),1)),"")</f>
        <v/>
      </c>
      <c r="V1080" s="157" t="str">
        <f t="shared" si="99"/>
        <v/>
      </c>
      <c r="W1080" s="152" t="str">
        <f>IFERROR(IF(INDEX(data_wkly!W:W,MATCH($B1080,data_wkly!$C:$C,0),1)=0,"",INDEX(data_wkly!W:W,MATCH($B1080,data_wkly!$C:$C,0),1)),"")</f>
        <v/>
      </c>
      <c r="X1080" s="21" t="str">
        <f>IFERROR(IF(INDEX(data_wkly!X:X,MATCH($B1080,data_wkly!$C:$C,0),1)=0,"",INDEX(data_wkly!X:X,MATCH($B1080,data_wkly!$C:$C,0),1)),"")</f>
        <v/>
      </c>
      <c r="Y1080" s="21" t="str">
        <f>IFERROR(IF(INDEX(data_wkly!Y:Y,MATCH($B1080,data_wkly!$C:$C,0),1)=0,"",INDEX(data_wkly!Y:Y,MATCH($B1080,data_wkly!$C:$C,0),1)),"")</f>
        <v/>
      </c>
      <c r="Z1080" s="21" t="str">
        <f>IFERROR(IF(INDEX(data_wkly!Z:Z,MATCH($B1080,data_wkly!$C:$C,0),1)=0,"",INDEX(data_wkly!Z:Z,MATCH($B1080,data_wkly!$C:$C,0),1)),"")</f>
        <v/>
      </c>
      <c r="AA1080" s="152" t="str">
        <f>IFERROR(IF(INDEX(data_wkly!AA:AA,MATCH($B1080,data_wkly!$C:$C,0),1)=0,"",INDEX(data_wkly!AA:AA,MATCH($B1080,data_wkly!$C:$C,0),1)),"")</f>
        <v/>
      </c>
      <c r="AB1080" s="21" t="str">
        <f>IFERROR(IF(INDEX(data_wkly!AB:AB,MATCH($B1080,data_wkly!$C:$C,0),1)=0,"",INDEX(data_wkly!AB:AB,MATCH($B1080,data_wkly!$C:$C,0),1)),"")</f>
        <v/>
      </c>
      <c r="AC1080" s="21" t="str">
        <f>IFERROR(IF(INDEX(data_wkly!AC:AC,MATCH($B1080,data_wkly!$C:$C,0),1)=0,"",INDEX(data_wkly!AC:AC,MATCH($B1080,data_wkly!$C:$C,0),1)),"")</f>
        <v/>
      </c>
      <c r="AD1080" s="21" t="str">
        <f>IFERROR(IF(INDEX(data_wkly!AD:AD,MATCH($B1080,data_wkly!$C:$C,0),1)=0,"",INDEX(data_wkly!AD:AD,MATCH($B1080,data_wkly!$C:$C,0),1)),"")</f>
        <v/>
      </c>
      <c r="AE1080" s="157" t="str">
        <f t="shared" si="98"/>
        <v/>
      </c>
      <c r="AF1080" s="154" t="str">
        <f>IFERROR(IF(INDEX(data_wkly!AF:AF,MATCH($B1080,data_wkly!$C:$C,0),1)=0,"",INDEX(data_wkly!AF:AF,MATCH($B1080,data_wkly!$C:$C,0),1)),"")</f>
        <v/>
      </c>
      <c r="AG1080" s="153" t="str">
        <f>IFERROR(IF(AF1080="","",INDEX(data_wkly!AG:AG,MATCH($B1080,data_wkly!$C:$C,0),1)),"")</f>
        <v/>
      </c>
      <c r="AH1080" s="153" t="str">
        <f>IFERROR(IF(INDEX(data_wkly!AH:AH,MATCH($B1080,data_wkly!$C:$C,0),1)=0,"",INDEX(data_wkly!AH:AH,MATCH($B1080,data_wkly!$C:$C,0),1)),"")</f>
        <v/>
      </c>
      <c r="AI1080" s="153" t="str">
        <f>IFERROR(IF(INDEX(data_wkly!AI:AI,MATCH($B1080,data_wkly!$C:$C,0),1)=0,"",INDEX(data_wkly!AI:AI,MATCH($B1080,data_wkly!$C:$C,0),1)),"")</f>
        <v/>
      </c>
      <c r="AJ1080" s="153" t="str">
        <f>IFERROR(IF(AI1080="","",INDEX(data_wkly!AJ:AJ,MATCH($B1080,data_wkly!$C:$C,0),1)),"")</f>
        <v/>
      </c>
      <c r="AK1080" s="153" t="str">
        <f>IFERROR(IF(INDEX(data_wkly!AK:AK,MATCH($B1080,data_wkly!$C:$C,0),1)=0,"",INDEX(data_wkly!AK:AK,MATCH($B1080,data_wkly!$C:$C,0),1)),"")</f>
        <v/>
      </c>
      <c r="AL1080" s="153" t="str">
        <f>IFERROR(IF(INDEX(data_wkly!AL:AL,MATCH($B1080,data_wkly!$C:$C,0),1)=0,"",INDEX(data_wkly!AL:AL,MATCH($B1080,data_wkly!$C:$C,0),1)),"")</f>
        <v/>
      </c>
      <c r="AM1080" s="183" t="str">
        <f>IFERROR(IF(INDEX(data_wkly!AM:AM,MATCH($B1080,data_wkly!$C:$C,0),1)=0,"",INDEX(data_wkly!AM:AM,MATCH($B1080,data_wkly!$C:$C,0),1)),"")</f>
        <v/>
      </c>
      <c r="AN1080" s="41" t="str">
        <f t="shared" si="103"/>
        <v/>
      </c>
      <c r="AO1080" s="88">
        <f t="shared" si="102"/>
        <v>2</v>
      </c>
    </row>
    <row r="1081" spans="1:41">
      <c r="A1081" s="88" t="str">
        <f t="shared" si="100"/>
        <v/>
      </c>
      <c r="B1081" s="89" t="str">
        <f t="shared" si="101"/>
        <v/>
      </c>
      <c r="C1081" s="155" t="str">
        <f>IFERROR(IF(INDEX(data_wkly!D:D,MATCH($B1081,data_wkly!$C:$C,0),1)=0,"",INDEX(data_wkly!D:D,MATCH($B1081,data_wkly!$C:$C,0),1)),"")</f>
        <v/>
      </c>
      <c r="D1081" s="21" t="str">
        <f>IFERROR(IF(INDEX(data_wkly!E:E,MATCH($B1081,data_wkly!$C:$C,0),1)=0,"",INDEX(data_wkly!E:E,MATCH($B1081,data_wkly!$C:$C,0),1)),"")</f>
        <v/>
      </c>
      <c r="E1081" s="21" t="str">
        <f>IF(C1081="","",IFERROR(INDEX(data_wkly!F:F,MATCH($B1081,data_wkly!$C:$C,0),1),""))</f>
        <v/>
      </c>
      <c r="F1081" s="21" t="str">
        <f>IF(E1081="","",IFERROR(IF(INDEX(data_wkly!G:G,MATCH($B1081,data_wkly!$C:$C,0),1)=0,"",INDEX(data_wkly!G:G,MATCH($B1081,data_wkly!$C:$C,0),1)),""))</f>
        <v/>
      </c>
      <c r="G1081" s="21" t="str">
        <f>IFERROR(IF(INDEX(data_wkly!H:H,MATCH($B1081,data_wkly!$C:$C,0),1)=0,"",INDEX(data_wkly!H:H,MATCH($B1081,data_wkly!$C:$C,0),1)),"")</f>
        <v/>
      </c>
      <c r="H1081" s="21" t="str">
        <f>IF(C1081="","",IFERROR(INDEX(data_wkly!I:I,MATCH($B1081,data_wkly!$C:$C,0),1),""))</f>
        <v/>
      </c>
      <c r="I1081" s="21" t="str">
        <f>IF(H1081="","",IFERROR(IF(INDEX(data_wkly!J:J,MATCH($B1081,data_wkly!$C:$C,0),1)=0,"",INDEX(data_wkly!J:J,MATCH($B1081,data_wkly!$C:$C,0),1)),""))</f>
        <v/>
      </c>
      <c r="J1081" s="21" t="str">
        <f>IFERROR(IF(INDEX(data_wkly!K:K,MATCH($B1081,data_wkly!$C:$C,0),1)=0,"",INDEX(data_wkly!K:K,MATCH($B1081,data_wkly!$C:$C,0),1)),"")</f>
        <v/>
      </c>
      <c r="K1081" s="86" t="str">
        <f>IFERROR(IF(INDEX(data_wkly!L:L,MATCH($B1081,data_wkly!$C:$C,0),1)=0,"",INDEX(data_wkly!L:L,MATCH($B1081,data_wkly!$C:$C,0),1)),"")</f>
        <v/>
      </c>
      <c r="L1081" s="156"/>
      <c r="M1081" s="155" t="str">
        <f>IFERROR(IF(INDEX(data_wkly!M:M,MATCH($B1081,data_wkly!$C:$C,0),1)=0,"",INDEX(data_wkly!M:M,MATCH($B1081,data_wkly!$C:$C,0),1)),"")</f>
        <v/>
      </c>
      <c r="N1081" s="21" t="str">
        <f>IFERROR(IF(INDEX(data_wkly!N:N,MATCH($B1081,data_wkly!$C:$C,0),1)=0,"",INDEX(data_wkly!N:N,MATCH($B1081,data_wkly!$C:$C,0),1)),"")</f>
        <v/>
      </c>
      <c r="O1081" s="21" t="str">
        <f>IF(M1081="","",IFERROR(INDEX(data_wkly!O:O,MATCH($B1081,data_wkly!$C:$C,0),1),""))</f>
        <v/>
      </c>
      <c r="P1081" s="21" t="str">
        <f>IF(M1081="","",IFERROR(IF(INDEX(data_wkly!P:P,MATCH($B1081,data_wkly!$C:$C,0),1)=0,"",INDEX(data_wkly!P:P,MATCH($B1081,data_wkly!$C:$C,0),1)),""))</f>
        <v/>
      </c>
      <c r="Q1081" s="21" t="str">
        <f>IFERROR(IF(INDEX(data_wkly!Q:Q,MATCH($B1081,data_wkly!$C:$C,0),1)=0,"",INDEX(data_wkly!Q:Q,MATCH($B1081,data_wkly!$C:$C,0),1)),"")</f>
        <v/>
      </c>
      <c r="R1081" s="21" t="str">
        <f>IF(M1081="","",IFERROR(INDEX(data_wkly!R:R,MATCH($B1081,data_wkly!$C:$C,0),1),""))</f>
        <v/>
      </c>
      <c r="S1081" s="21" t="str">
        <f>IF(M1081="","",IFERROR(IF(INDEX(data_wkly!S:S,MATCH($B1081,data_wkly!$C:$C,0),1)=0,"",INDEX(data_wkly!S:S,MATCH($B1081,data_wkly!$C:$C,0),1)),""))</f>
        <v/>
      </c>
      <c r="T1081" s="21" t="str">
        <f>IFERROR(IF(INDEX(data_wkly!T:T,MATCH($B1081,data_wkly!$C:$C,0),1)=0,"",INDEX(data_wkly!T:T,MATCH($B1081,data_wkly!$C:$C,0),1)),"")</f>
        <v/>
      </c>
      <c r="U1081" s="86" t="str">
        <f>IFERROR(IF(INDEX(data_wkly!U:U,MATCH($B1081,data_wkly!$C:$C,0),1)=0,"",INDEX(data_wkly!U:U,MATCH($B1081,data_wkly!$C:$C,0),1)),"")</f>
        <v/>
      </c>
      <c r="V1081" s="157" t="str">
        <f t="shared" si="99"/>
        <v/>
      </c>
      <c r="W1081" s="152" t="str">
        <f>IFERROR(IF(INDEX(data_wkly!W:W,MATCH($B1081,data_wkly!$C:$C,0),1)=0,"",INDEX(data_wkly!W:W,MATCH($B1081,data_wkly!$C:$C,0),1)),"")</f>
        <v/>
      </c>
      <c r="X1081" s="21" t="str">
        <f>IFERROR(IF(INDEX(data_wkly!X:X,MATCH($B1081,data_wkly!$C:$C,0),1)=0,"",INDEX(data_wkly!X:X,MATCH($B1081,data_wkly!$C:$C,0),1)),"")</f>
        <v/>
      </c>
      <c r="Y1081" s="21" t="str">
        <f>IFERROR(IF(INDEX(data_wkly!Y:Y,MATCH($B1081,data_wkly!$C:$C,0),1)=0,"",INDEX(data_wkly!Y:Y,MATCH($B1081,data_wkly!$C:$C,0),1)),"")</f>
        <v/>
      </c>
      <c r="Z1081" s="21" t="str">
        <f>IFERROR(IF(INDEX(data_wkly!Z:Z,MATCH($B1081,data_wkly!$C:$C,0),1)=0,"",INDEX(data_wkly!Z:Z,MATCH($B1081,data_wkly!$C:$C,0),1)),"")</f>
        <v/>
      </c>
      <c r="AA1081" s="152" t="str">
        <f>IFERROR(IF(INDEX(data_wkly!AA:AA,MATCH($B1081,data_wkly!$C:$C,0),1)=0,"",INDEX(data_wkly!AA:AA,MATCH($B1081,data_wkly!$C:$C,0),1)),"")</f>
        <v/>
      </c>
      <c r="AB1081" s="21" t="str">
        <f>IFERROR(IF(INDEX(data_wkly!AB:AB,MATCH($B1081,data_wkly!$C:$C,0),1)=0,"",INDEX(data_wkly!AB:AB,MATCH($B1081,data_wkly!$C:$C,0),1)),"")</f>
        <v/>
      </c>
      <c r="AC1081" s="21" t="str">
        <f>IFERROR(IF(INDEX(data_wkly!AC:AC,MATCH($B1081,data_wkly!$C:$C,0),1)=0,"",INDEX(data_wkly!AC:AC,MATCH($B1081,data_wkly!$C:$C,0),1)),"")</f>
        <v/>
      </c>
      <c r="AD1081" s="21" t="str">
        <f>IFERROR(IF(INDEX(data_wkly!AD:AD,MATCH($B1081,data_wkly!$C:$C,0),1)=0,"",INDEX(data_wkly!AD:AD,MATCH($B1081,data_wkly!$C:$C,0),1)),"")</f>
        <v/>
      </c>
      <c r="AE1081" s="157" t="str">
        <f t="shared" si="98"/>
        <v/>
      </c>
      <c r="AF1081" s="154" t="str">
        <f>IFERROR(IF(INDEX(data_wkly!AF:AF,MATCH($B1081,data_wkly!$C:$C,0),1)=0,"",INDEX(data_wkly!AF:AF,MATCH($B1081,data_wkly!$C:$C,0),1)),"")</f>
        <v/>
      </c>
      <c r="AG1081" s="153" t="str">
        <f>IFERROR(IF(AF1081="","",INDEX(data_wkly!AG:AG,MATCH($B1081,data_wkly!$C:$C,0),1)),"")</f>
        <v/>
      </c>
      <c r="AH1081" s="153" t="str">
        <f>IFERROR(IF(INDEX(data_wkly!AH:AH,MATCH($B1081,data_wkly!$C:$C,0),1)=0,"",INDEX(data_wkly!AH:AH,MATCH($B1081,data_wkly!$C:$C,0),1)),"")</f>
        <v/>
      </c>
      <c r="AI1081" s="153" t="str">
        <f>IFERROR(IF(INDEX(data_wkly!AI:AI,MATCH($B1081,data_wkly!$C:$C,0),1)=0,"",INDEX(data_wkly!AI:AI,MATCH($B1081,data_wkly!$C:$C,0),1)),"")</f>
        <v/>
      </c>
      <c r="AJ1081" s="153" t="str">
        <f>IFERROR(IF(AI1081="","",INDEX(data_wkly!AJ:AJ,MATCH($B1081,data_wkly!$C:$C,0),1)),"")</f>
        <v/>
      </c>
      <c r="AK1081" s="153" t="str">
        <f>IFERROR(IF(INDEX(data_wkly!AK:AK,MATCH($B1081,data_wkly!$C:$C,0),1)=0,"",INDEX(data_wkly!AK:AK,MATCH($B1081,data_wkly!$C:$C,0),1)),"")</f>
        <v/>
      </c>
      <c r="AL1081" s="153" t="str">
        <f>IFERROR(IF(INDEX(data_wkly!AL:AL,MATCH($B1081,data_wkly!$C:$C,0),1)=0,"",INDEX(data_wkly!AL:AL,MATCH($B1081,data_wkly!$C:$C,0),1)),"")</f>
        <v/>
      </c>
      <c r="AM1081" s="183" t="str">
        <f>IFERROR(IF(INDEX(data_wkly!AM:AM,MATCH($B1081,data_wkly!$C:$C,0),1)=0,"",INDEX(data_wkly!AM:AM,MATCH($B1081,data_wkly!$C:$C,0),1)),"")</f>
        <v/>
      </c>
      <c r="AN1081" s="41" t="str">
        <f t="shared" si="103"/>
        <v/>
      </c>
      <c r="AO1081" s="88">
        <f t="shared" si="102"/>
        <v>1</v>
      </c>
    </row>
    <row r="1082" spans="1:41">
      <c r="A1082" s="88" t="str">
        <f t="shared" si="100"/>
        <v/>
      </c>
      <c r="B1082" s="89" t="str">
        <f t="shared" si="101"/>
        <v/>
      </c>
      <c r="C1082" s="155" t="str">
        <f>IFERROR(IF(INDEX(data_wkly!D:D,MATCH($B1082,data_wkly!$C:$C,0),1)=0,"",INDEX(data_wkly!D:D,MATCH($B1082,data_wkly!$C:$C,0),1)),"")</f>
        <v/>
      </c>
      <c r="D1082" s="21" t="str">
        <f>IFERROR(IF(INDEX(data_wkly!E:E,MATCH($B1082,data_wkly!$C:$C,0),1)=0,"",INDEX(data_wkly!E:E,MATCH($B1082,data_wkly!$C:$C,0),1)),"")</f>
        <v/>
      </c>
      <c r="E1082" s="21" t="str">
        <f>IF(C1082="","",IFERROR(INDEX(data_wkly!F:F,MATCH($B1082,data_wkly!$C:$C,0),1),""))</f>
        <v/>
      </c>
      <c r="F1082" s="21" t="str">
        <f>IF(E1082="","",IFERROR(IF(INDEX(data_wkly!G:G,MATCH($B1082,data_wkly!$C:$C,0),1)=0,"",INDEX(data_wkly!G:G,MATCH($B1082,data_wkly!$C:$C,0),1)),""))</f>
        <v/>
      </c>
      <c r="G1082" s="21" t="str">
        <f>IFERROR(IF(INDEX(data_wkly!H:H,MATCH($B1082,data_wkly!$C:$C,0),1)=0,"",INDEX(data_wkly!H:H,MATCH($B1082,data_wkly!$C:$C,0),1)),"")</f>
        <v/>
      </c>
      <c r="H1082" s="21" t="str">
        <f>IF(C1082="","",IFERROR(INDEX(data_wkly!I:I,MATCH($B1082,data_wkly!$C:$C,0),1),""))</f>
        <v/>
      </c>
      <c r="I1082" s="21" t="str">
        <f>IF(H1082="","",IFERROR(IF(INDEX(data_wkly!J:J,MATCH($B1082,data_wkly!$C:$C,0),1)=0,"",INDEX(data_wkly!J:J,MATCH($B1082,data_wkly!$C:$C,0),1)),""))</f>
        <v/>
      </c>
      <c r="J1082" s="21" t="str">
        <f>IFERROR(IF(INDEX(data_wkly!K:K,MATCH($B1082,data_wkly!$C:$C,0),1)=0,"",INDEX(data_wkly!K:K,MATCH($B1082,data_wkly!$C:$C,0),1)),"")</f>
        <v/>
      </c>
      <c r="K1082" s="86" t="str">
        <f>IFERROR(IF(INDEX(data_wkly!L:L,MATCH($B1082,data_wkly!$C:$C,0),1)=0,"",INDEX(data_wkly!L:L,MATCH($B1082,data_wkly!$C:$C,0),1)),"")</f>
        <v/>
      </c>
      <c r="L1082" s="156"/>
      <c r="M1082" s="155" t="str">
        <f>IFERROR(IF(INDEX(data_wkly!M:M,MATCH($B1082,data_wkly!$C:$C,0),1)=0,"",INDEX(data_wkly!M:M,MATCH($B1082,data_wkly!$C:$C,0),1)),"")</f>
        <v/>
      </c>
      <c r="N1082" s="21" t="str">
        <f>IFERROR(IF(INDEX(data_wkly!N:N,MATCH($B1082,data_wkly!$C:$C,0),1)=0,"",INDEX(data_wkly!N:N,MATCH($B1082,data_wkly!$C:$C,0),1)),"")</f>
        <v/>
      </c>
      <c r="O1082" s="21" t="str">
        <f>IF(M1082="","",IFERROR(INDEX(data_wkly!O:O,MATCH($B1082,data_wkly!$C:$C,0),1),""))</f>
        <v/>
      </c>
      <c r="P1082" s="21" t="str">
        <f>IF(M1082="","",IFERROR(IF(INDEX(data_wkly!P:P,MATCH($B1082,data_wkly!$C:$C,0),1)=0,"",INDEX(data_wkly!P:P,MATCH($B1082,data_wkly!$C:$C,0),1)),""))</f>
        <v/>
      </c>
      <c r="Q1082" s="21" t="str">
        <f>IFERROR(IF(INDEX(data_wkly!Q:Q,MATCH($B1082,data_wkly!$C:$C,0),1)=0,"",INDEX(data_wkly!Q:Q,MATCH($B1082,data_wkly!$C:$C,0),1)),"")</f>
        <v/>
      </c>
      <c r="R1082" s="21" t="str">
        <f>IF(M1082="","",IFERROR(INDEX(data_wkly!R:R,MATCH($B1082,data_wkly!$C:$C,0),1),""))</f>
        <v/>
      </c>
      <c r="S1082" s="21" t="str">
        <f>IF(M1082="","",IFERROR(IF(INDEX(data_wkly!S:S,MATCH($B1082,data_wkly!$C:$C,0),1)=0,"",INDEX(data_wkly!S:S,MATCH($B1082,data_wkly!$C:$C,0),1)),""))</f>
        <v/>
      </c>
      <c r="T1082" s="21" t="str">
        <f>IFERROR(IF(INDEX(data_wkly!T:T,MATCH($B1082,data_wkly!$C:$C,0),1)=0,"",INDEX(data_wkly!T:T,MATCH($B1082,data_wkly!$C:$C,0),1)),"")</f>
        <v/>
      </c>
      <c r="U1082" s="86" t="str">
        <f>IFERROR(IF(INDEX(data_wkly!U:U,MATCH($B1082,data_wkly!$C:$C,0),1)=0,"",INDEX(data_wkly!U:U,MATCH($B1082,data_wkly!$C:$C,0),1)),"")</f>
        <v/>
      </c>
      <c r="V1082" s="157" t="str">
        <f t="shared" si="99"/>
        <v/>
      </c>
      <c r="W1082" s="152" t="str">
        <f>IFERROR(IF(INDEX(data_wkly!W:W,MATCH($B1082,data_wkly!$C:$C,0),1)=0,"",INDEX(data_wkly!W:W,MATCH($B1082,data_wkly!$C:$C,0),1)),"")</f>
        <v/>
      </c>
      <c r="X1082" s="21" t="str">
        <f>IFERROR(IF(INDEX(data_wkly!X:X,MATCH($B1082,data_wkly!$C:$C,0),1)=0,"",INDEX(data_wkly!X:X,MATCH($B1082,data_wkly!$C:$C,0),1)),"")</f>
        <v/>
      </c>
      <c r="Y1082" s="21" t="str">
        <f>IFERROR(IF(INDEX(data_wkly!Y:Y,MATCH($B1082,data_wkly!$C:$C,0),1)=0,"",INDEX(data_wkly!Y:Y,MATCH($B1082,data_wkly!$C:$C,0),1)),"")</f>
        <v/>
      </c>
      <c r="Z1082" s="21" t="str">
        <f>IFERROR(IF(INDEX(data_wkly!Z:Z,MATCH($B1082,data_wkly!$C:$C,0),1)=0,"",INDEX(data_wkly!Z:Z,MATCH($B1082,data_wkly!$C:$C,0),1)),"")</f>
        <v/>
      </c>
      <c r="AA1082" s="152" t="str">
        <f>IFERROR(IF(INDEX(data_wkly!AA:AA,MATCH($B1082,data_wkly!$C:$C,0),1)=0,"",INDEX(data_wkly!AA:AA,MATCH($B1082,data_wkly!$C:$C,0),1)),"")</f>
        <v/>
      </c>
      <c r="AB1082" s="21" t="str">
        <f>IFERROR(IF(INDEX(data_wkly!AB:AB,MATCH($B1082,data_wkly!$C:$C,0),1)=0,"",INDEX(data_wkly!AB:AB,MATCH($B1082,data_wkly!$C:$C,0),1)),"")</f>
        <v/>
      </c>
      <c r="AC1082" s="21" t="str">
        <f>IFERROR(IF(INDEX(data_wkly!AC:AC,MATCH($B1082,data_wkly!$C:$C,0),1)=0,"",INDEX(data_wkly!AC:AC,MATCH($B1082,data_wkly!$C:$C,0),1)),"")</f>
        <v/>
      </c>
      <c r="AD1082" s="21" t="str">
        <f>IFERROR(IF(INDEX(data_wkly!AD:AD,MATCH($B1082,data_wkly!$C:$C,0),1)=0,"",INDEX(data_wkly!AD:AD,MATCH($B1082,data_wkly!$C:$C,0),1)),"")</f>
        <v/>
      </c>
      <c r="AE1082" s="157" t="str">
        <f t="shared" si="98"/>
        <v/>
      </c>
      <c r="AF1082" s="154" t="str">
        <f>IFERROR(IF(INDEX(data_wkly!AF:AF,MATCH($B1082,data_wkly!$C:$C,0),1)=0,"",INDEX(data_wkly!AF:AF,MATCH($B1082,data_wkly!$C:$C,0),1)),"")</f>
        <v/>
      </c>
      <c r="AG1082" s="153" t="str">
        <f>IFERROR(IF(AF1082="","",INDEX(data_wkly!AG:AG,MATCH($B1082,data_wkly!$C:$C,0),1)),"")</f>
        <v/>
      </c>
      <c r="AH1082" s="153" t="str">
        <f>IFERROR(IF(INDEX(data_wkly!AH:AH,MATCH($B1082,data_wkly!$C:$C,0),1)=0,"",INDEX(data_wkly!AH:AH,MATCH($B1082,data_wkly!$C:$C,0),1)),"")</f>
        <v/>
      </c>
      <c r="AI1082" s="153" t="str">
        <f>IFERROR(IF(INDEX(data_wkly!AI:AI,MATCH($B1082,data_wkly!$C:$C,0),1)=0,"",INDEX(data_wkly!AI:AI,MATCH($B1082,data_wkly!$C:$C,0),1)),"")</f>
        <v/>
      </c>
      <c r="AJ1082" s="153" t="str">
        <f>IFERROR(IF(AI1082="","",INDEX(data_wkly!AJ:AJ,MATCH($B1082,data_wkly!$C:$C,0),1)),"")</f>
        <v/>
      </c>
      <c r="AK1082" s="153" t="str">
        <f>IFERROR(IF(INDEX(data_wkly!AK:AK,MATCH($B1082,data_wkly!$C:$C,0),1)=0,"",INDEX(data_wkly!AK:AK,MATCH($B1082,data_wkly!$C:$C,0),1)),"")</f>
        <v/>
      </c>
      <c r="AL1082" s="153" t="str">
        <f>IFERROR(IF(INDEX(data_wkly!AL:AL,MATCH($B1082,data_wkly!$C:$C,0),1)=0,"",INDEX(data_wkly!AL:AL,MATCH($B1082,data_wkly!$C:$C,0),1)),"")</f>
        <v/>
      </c>
      <c r="AM1082" s="183" t="str">
        <f>IFERROR(IF(INDEX(data_wkly!AM:AM,MATCH($B1082,data_wkly!$C:$C,0),1)=0,"",INDEX(data_wkly!AM:AM,MATCH($B1082,data_wkly!$C:$C,0),1)),"")</f>
        <v/>
      </c>
      <c r="AN1082" s="41" t="str">
        <f t="shared" si="103"/>
        <v/>
      </c>
      <c r="AO1082" s="88">
        <f t="shared" si="102"/>
        <v>2</v>
      </c>
    </row>
    <row r="1083" spans="1:41">
      <c r="A1083" s="88" t="str">
        <f t="shared" si="100"/>
        <v/>
      </c>
      <c r="B1083" s="89" t="str">
        <f t="shared" si="101"/>
        <v/>
      </c>
      <c r="C1083" s="155" t="str">
        <f>IFERROR(IF(INDEX(data_wkly!D:D,MATCH($B1083,data_wkly!$C:$C,0),1)=0,"",INDEX(data_wkly!D:D,MATCH($B1083,data_wkly!$C:$C,0),1)),"")</f>
        <v/>
      </c>
      <c r="D1083" s="21" t="str">
        <f>IFERROR(IF(INDEX(data_wkly!E:E,MATCH($B1083,data_wkly!$C:$C,0),1)=0,"",INDEX(data_wkly!E:E,MATCH($B1083,data_wkly!$C:$C,0),1)),"")</f>
        <v/>
      </c>
      <c r="E1083" s="21" t="str">
        <f>IF(C1083="","",IFERROR(INDEX(data_wkly!F:F,MATCH($B1083,data_wkly!$C:$C,0),1),""))</f>
        <v/>
      </c>
      <c r="F1083" s="21" t="str">
        <f>IF(E1083="","",IFERROR(IF(INDEX(data_wkly!G:G,MATCH($B1083,data_wkly!$C:$C,0),1)=0,"",INDEX(data_wkly!G:G,MATCH($B1083,data_wkly!$C:$C,0),1)),""))</f>
        <v/>
      </c>
      <c r="G1083" s="21" t="str">
        <f>IFERROR(IF(INDEX(data_wkly!H:H,MATCH($B1083,data_wkly!$C:$C,0),1)=0,"",INDEX(data_wkly!H:H,MATCH($B1083,data_wkly!$C:$C,0),1)),"")</f>
        <v/>
      </c>
      <c r="H1083" s="21" t="str">
        <f>IF(C1083="","",IFERROR(INDEX(data_wkly!I:I,MATCH($B1083,data_wkly!$C:$C,0),1),""))</f>
        <v/>
      </c>
      <c r="I1083" s="21" t="str">
        <f>IF(H1083="","",IFERROR(IF(INDEX(data_wkly!J:J,MATCH($B1083,data_wkly!$C:$C,0),1)=0,"",INDEX(data_wkly!J:J,MATCH($B1083,data_wkly!$C:$C,0),1)),""))</f>
        <v/>
      </c>
      <c r="J1083" s="21" t="str">
        <f>IFERROR(IF(INDEX(data_wkly!K:K,MATCH($B1083,data_wkly!$C:$C,0),1)=0,"",INDEX(data_wkly!K:K,MATCH($B1083,data_wkly!$C:$C,0),1)),"")</f>
        <v/>
      </c>
      <c r="K1083" s="86" t="str">
        <f>IFERROR(IF(INDEX(data_wkly!L:L,MATCH($B1083,data_wkly!$C:$C,0),1)=0,"",INDEX(data_wkly!L:L,MATCH($B1083,data_wkly!$C:$C,0),1)),"")</f>
        <v/>
      </c>
      <c r="L1083" s="156"/>
      <c r="M1083" s="155" t="str">
        <f>IFERROR(IF(INDEX(data_wkly!M:M,MATCH($B1083,data_wkly!$C:$C,0),1)=0,"",INDEX(data_wkly!M:M,MATCH($B1083,data_wkly!$C:$C,0),1)),"")</f>
        <v/>
      </c>
      <c r="N1083" s="21" t="str">
        <f>IFERROR(IF(INDEX(data_wkly!N:N,MATCH($B1083,data_wkly!$C:$C,0),1)=0,"",INDEX(data_wkly!N:N,MATCH($B1083,data_wkly!$C:$C,0),1)),"")</f>
        <v/>
      </c>
      <c r="O1083" s="21" t="str">
        <f>IF(M1083="","",IFERROR(INDEX(data_wkly!O:O,MATCH($B1083,data_wkly!$C:$C,0),1),""))</f>
        <v/>
      </c>
      <c r="P1083" s="21" t="str">
        <f>IF(M1083="","",IFERROR(IF(INDEX(data_wkly!P:P,MATCH($B1083,data_wkly!$C:$C,0),1)=0,"",INDEX(data_wkly!P:P,MATCH($B1083,data_wkly!$C:$C,0),1)),""))</f>
        <v/>
      </c>
      <c r="Q1083" s="21" t="str">
        <f>IFERROR(IF(INDEX(data_wkly!Q:Q,MATCH($B1083,data_wkly!$C:$C,0),1)=0,"",INDEX(data_wkly!Q:Q,MATCH($B1083,data_wkly!$C:$C,0),1)),"")</f>
        <v/>
      </c>
      <c r="R1083" s="21" t="str">
        <f>IF(M1083="","",IFERROR(INDEX(data_wkly!R:R,MATCH($B1083,data_wkly!$C:$C,0),1),""))</f>
        <v/>
      </c>
      <c r="S1083" s="21" t="str">
        <f>IF(M1083="","",IFERROR(IF(INDEX(data_wkly!S:S,MATCH($B1083,data_wkly!$C:$C,0),1)=0,"",INDEX(data_wkly!S:S,MATCH($B1083,data_wkly!$C:$C,0),1)),""))</f>
        <v/>
      </c>
      <c r="T1083" s="21" t="str">
        <f>IFERROR(IF(INDEX(data_wkly!T:T,MATCH($B1083,data_wkly!$C:$C,0),1)=0,"",INDEX(data_wkly!T:T,MATCH($B1083,data_wkly!$C:$C,0),1)),"")</f>
        <v/>
      </c>
      <c r="U1083" s="86" t="str">
        <f>IFERROR(IF(INDEX(data_wkly!U:U,MATCH($B1083,data_wkly!$C:$C,0),1)=0,"",INDEX(data_wkly!U:U,MATCH($B1083,data_wkly!$C:$C,0),1)),"")</f>
        <v/>
      </c>
      <c r="V1083" s="157" t="str">
        <f t="shared" si="99"/>
        <v/>
      </c>
      <c r="W1083" s="152" t="str">
        <f>IFERROR(IF(INDEX(data_wkly!W:W,MATCH($B1083,data_wkly!$C:$C,0),1)=0,"",INDEX(data_wkly!W:W,MATCH($B1083,data_wkly!$C:$C,0),1)),"")</f>
        <v/>
      </c>
      <c r="X1083" s="21" t="str">
        <f>IFERROR(IF(INDEX(data_wkly!X:X,MATCH($B1083,data_wkly!$C:$C,0),1)=0,"",INDEX(data_wkly!X:X,MATCH($B1083,data_wkly!$C:$C,0),1)),"")</f>
        <v/>
      </c>
      <c r="Y1083" s="21" t="str">
        <f>IFERROR(IF(INDEX(data_wkly!Y:Y,MATCH($B1083,data_wkly!$C:$C,0),1)=0,"",INDEX(data_wkly!Y:Y,MATCH($B1083,data_wkly!$C:$C,0),1)),"")</f>
        <v/>
      </c>
      <c r="Z1083" s="21" t="str">
        <f>IFERROR(IF(INDEX(data_wkly!Z:Z,MATCH($B1083,data_wkly!$C:$C,0),1)=0,"",INDEX(data_wkly!Z:Z,MATCH($B1083,data_wkly!$C:$C,0),1)),"")</f>
        <v/>
      </c>
      <c r="AA1083" s="152" t="str">
        <f>IFERROR(IF(INDEX(data_wkly!AA:AA,MATCH($B1083,data_wkly!$C:$C,0),1)=0,"",INDEX(data_wkly!AA:AA,MATCH($B1083,data_wkly!$C:$C,0),1)),"")</f>
        <v/>
      </c>
      <c r="AB1083" s="21" t="str">
        <f>IFERROR(IF(INDEX(data_wkly!AB:AB,MATCH($B1083,data_wkly!$C:$C,0),1)=0,"",INDEX(data_wkly!AB:AB,MATCH($B1083,data_wkly!$C:$C,0),1)),"")</f>
        <v/>
      </c>
      <c r="AC1083" s="21" t="str">
        <f>IFERROR(IF(INDEX(data_wkly!AC:AC,MATCH($B1083,data_wkly!$C:$C,0),1)=0,"",INDEX(data_wkly!AC:AC,MATCH($B1083,data_wkly!$C:$C,0),1)),"")</f>
        <v/>
      </c>
      <c r="AD1083" s="21" t="str">
        <f>IFERROR(IF(INDEX(data_wkly!AD:AD,MATCH($B1083,data_wkly!$C:$C,0),1)=0,"",INDEX(data_wkly!AD:AD,MATCH($B1083,data_wkly!$C:$C,0),1)),"")</f>
        <v/>
      </c>
      <c r="AE1083" s="157" t="str">
        <f t="shared" si="98"/>
        <v/>
      </c>
      <c r="AF1083" s="154" t="str">
        <f>IFERROR(IF(INDEX(data_wkly!AF:AF,MATCH($B1083,data_wkly!$C:$C,0),1)=0,"",INDEX(data_wkly!AF:AF,MATCH($B1083,data_wkly!$C:$C,0),1)),"")</f>
        <v/>
      </c>
      <c r="AG1083" s="153" t="str">
        <f>IFERROR(IF(AF1083="","",INDEX(data_wkly!AG:AG,MATCH($B1083,data_wkly!$C:$C,0),1)),"")</f>
        <v/>
      </c>
      <c r="AH1083" s="153" t="str">
        <f>IFERROR(IF(INDEX(data_wkly!AH:AH,MATCH($B1083,data_wkly!$C:$C,0),1)=0,"",INDEX(data_wkly!AH:AH,MATCH($B1083,data_wkly!$C:$C,0),1)),"")</f>
        <v/>
      </c>
      <c r="AI1083" s="153" t="str">
        <f>IFERROR(IF(INDEX(data_wkly!AI:AI,MATCH($B1083,data_wkly!$C:$C,0),1)=0,"",INDEX(data_wkly!AI:AI,MATCH($B1083,data_wkly!$C:$C,0),1)),"")</f>
        <v/>
      </c>
      <c r="AJ1083" s="153" t="str">
        <f>IFERROR(IF(AI1083="","",INDEX(data_wkly!AJ:AJ,MATCH($B1083,data_wkly!$C:$C,0),1)),"")</f>
        <v/>
      </c>
      <c r="AK1083" s="153" t="str">
        <f>IFERROR(IF(INDEX(data_wkly!AK:AK,MATCH($B1083,data_wkly!$C:$C,0),1)=0,"",INDEX(data_wkly!AK:AK,MATCH($B1083,data_wkly!$C:$C,0),1)),"")</f>
        <v/>
      </c>
      <c r="AL1083" s="153" t="str">
        <f>IFERROR(IF(INDEX(data_wkly!AL:AL,MATCH($B1083,data_wkly!$C:$C,0),1)=0,"",INDEX(data_wkly!AL:AL,MATCH($B1083,data_wkly!$C:$C,0),1)),"")</f>
        <v/>
      </c>
      <c r="AM1083" s="183" t="str">
        <f>IFERROR(IF(INDEX(data_wkly!AM:AM,MATCH($B1083,data_wkly!$C:$C,0),1)=0,"",INDEX(data_wkly!AM:AM,MATCH($B1083,data_wkly!$C:$C,0),1)),"")</f>
        <v/>
      </c>
      <c r="AN1083" s="41" t="str">
        <f t="shared" si="103"/>
        <v/>
      </c>
      <c r="AO1083" s="88">
        <f t="shared" si="102"/>
        <v>1</v>
      </c>
    </row>
    <row r="1084" spans="1:41">
      <c r="A1084" s="88" t="str">
        <f t="shared" si="100"/>
        <v/>
      </c>
      <c r="B1084" s="89" t="str">
        <f t="shared" si="101"/>
        <v/>
      </c>
      <c r="C1084" s="155" t="str">
        <f>IFERROR(IF(INDEX(data_wkly!D:D,MATCH($B1084,data_wkly!$C:$C,0),1)=0,"",INDEX(data_wkly!D:D,MATCH($B1084,data_wkly!$C:$C,0),1)),"")</f>
        <v/>
      </c>
      <c r="D1084" s="21" t="str">
        <f>IFERROR(IF(INDEX(data_wkly!E:E,MATCH($B1084,data_wkly!$C:$C,0),1)=0,"",INDEX(data_wkly!E:E,MATCH($B1084,data_wkly!$C:$C,0),1)),"")</f>
        <v/>
      </c>
      <c r="E1084" s="21" t="str">
        <f>IF(C1084="","",IFERROR(INDEX(data_wkly!F:F,MATCH($B1084,data_wkly!$C:$C,0),1),""))</f>
        <v/>
      </c>
      <c r="F1084" s="21" t="str">
        <f>IF(E1084="","",IFERROR(IF(INDEX(data_wkly!G:G,MATCH($B1084,data_wkly!$C:$C,0),1)=0,"",INDEX(data_wkly!G:G,MATCH($B1084,data_wkly!$C:$C,0),1)),""))</f>
        <v/>
      </c>
      <c r="G1084" s="21" t="str">
        <f>IFERROR(IF(INDEX(data_wkly!H:H,MATCH($B1084,data_wkly!$C:$C,0),1)=0,"",INDEX(data_wkly!H:H,MATCH($B1084,data_wkly!$C:$C,0),1)),"")</f>
        <v/>
      </c>
      <c r="H1084" s="21" t="str">
        <f>IF(C1084="","",IFERROR(INDEX(data_wkly!I:I,MATCH($B1084,data_wkly!$C:$C,0),1),""))</f>
        <v/>
      </c>
      <c r="I1084" s="21" t="str">
        <f>IF(H1084="","",IFERROR(IF(INDEX(data_wkly!J:J,MATCH($B1084,data_wkly!$C:$C,0),1)=0,"",INDEX(data_wkly!J:J,MATCH($B1084,data_wkly!$C:$C,0),1)),""))</f>
        <v/>
      </c>
      <c r="J1084" s="21" t="str">
        <f>IFERROR(IF(INDEX(data_wkly!K:K,MATCH($B1084,data_wkly!$C:$C,0),1)=0,"",INDEX(data_wkly!K:K,MATCH($B1084,data_wkly!$C:$C,0),1)),"")</f>
        <v/>
      </c>
      <c r="K1084" s="86" t="str">
        <f>IFERROR(IF(INDEX(data_wkly!L:L,MATCH($B1084,data_wkly!$C:$C,0),1)=0,"",INDEX(data_wkly!L:L,MATCH($B1084,data_wkly!$C:$C,0),1)),"")</f>
        <v/>
      </c>
      <c r="L1084" s="156"/>
      <c r="M1084" s="155" t="str">
        <f>IFERROR(IF(INDEX(data_wkly!M:M,MATCH($B1084,data_wkly!$C:$C,0),1)=0,"",INDEX(data_wkly!M:M,MATCH($B1084,data_wkly!$C:$C,0),1)),"")</f>
        <v/>
      </c>
      <c r="N1084" s="21" t="str">
        <f>IFERROR(IF(INDEX(data_wkly!N:N,MATCH($B1084,data_wkly!$C:$C,0),1)=0,"",INDEX(data_wkly!N:N,MATCH($B1084,data_wkly!$C:$C,0),1)),"")</f>
        <v/>
      </c>
      <c r="O1084" s="21" t="str">
        <f>IF(M1084="","",IFERROR(INDEX(data_wkly!O:O,MATCH($B1084,data_wkly!$C:$C,0),1),""))</f>
        <v/>
      </c>
      <c r="P1084" s="21" t="str">
        <f>IF(M1084="","",IFERROR(IF(INDEX(data_wkly!P:P,MATCH($B1084,data_wkly!$C:$C,0),1)=0,"",INDEX(data_wkly!P:P,MATCH($B1084,data_wkly!$C:$C,0),1)),""))</f>
        <v/>
      </c>
      <c r="Q1084" s="21" t="str">
        <f>IFERROR(IF(INDEX(data_wkly!Q:Q,MATCH($B1084,data_wkly!$C:$C,0),1)=0,"",INDEX(data_wkly!Q:Q,MATCH($B1084,data_wkly!$C:$C,0),1)),"")</f>
        <v/>
      </c>
      <c r="R1084" s="21" t="str">
        <f>IF(M1084="","",IFERROR(INDEX(data_wkly!R:R,MATCH($B1084,data_wkly!$C:$C,0),1),""))</f>
        <v/>
      </c>
      <c r="S1084" s="21" t="str">
        <f>IF(M1084="","",IFERROR(IF(INDEX(data_wkly!S:S,MATCH($B1084,data_wkly!$C:$C,0),1)=0,"",INDEX(data_wkly!S:S,MATCH($B1084,data_wkly!$C:$C,0),1)),""))</f>
        <v/>
      </c>
      <c r="T1084" s="21" t="str">
        <f>IFERROR(IF(INDEX(data_wkly!T:T,MATCH($B1084,data_wkly!$C:$C,0),1)=0,"",INDEX(data_wkly!T:T,MATCH($B1084,data_wkly!$C:$C,0),1)),"")</f>
        <v/>
      </c>
      <c r="U1084" s="86" t="str">
        <f>IFERROR(IF(INDEX(data_wkly!U:U,MATCH($B1084,data_wkly!$C:$C,0),1)=0,"",INDEX(data_wkly!U:U,MATCH($B1084,data_wkly!$C:$C,0),1)),"")</f>
        <v/>
      </c>
      <c r="V1084" s="157" t="str">
        <f t="shared" si="99"/>
        <v/>
      </c>
      <c r="W1084" s="152" t="str">
        <f>IFERROR(IF(INDEX(data_wkly!W:W,MATCH($B1084,data_wkly!$C:$C,0),1)=0,"",INDEX(data_wkly!W:W,MATCH($B1084,data_wkly!$C:$C,0),1)),"")</f>
        <v/>
      </c>
      <c r="X1084" s="21" t="str">
        <f>IFERROR(IF(INDEX(data_wkly!X:X,MATCH($B1084,data_wkly!$C:$C,0),1)=0,"",INDEX(data_wkly!X:X,MATCH($B1084,data_wkly!$C:$C,0),1)),"")</f>
        <v/>
      </c>
      <c r="Y1084" s="21" t="str">
        <f>IFERROR(IF(INDEX(data_wkly!Y:Y,MATCH($B1084,data_wkly!$C:$C,0),1)=0,"",INDEX(data_wkly!Y:Y,MATCH($B1084,data_wkly!$C:$C,0),1)),"")</f>
        <v/>
      </c>
      <c r="Z1084" s="21" t="str">
        <f>IFERROR(IF(INDEX(data_wkly!Z:Z,MATCH($B1084,data_wkly!$C:$C,0),1)=0,"",INDEX(data_wkly!Z:Z,MATCH($B1084,data_wkly!$C:$C,0),1)),"")</f>
        <v/>
      </c>
      <c r="AA1084" s="152" t="str">
        <f>IFERROR(IF(INDEX(data_wkly!AA:AA,MATCH($B1084,data_wkly!$C:$C,0),1)=0,"",INDEX(data_wkly!AA:AA,MATCH($B1084,data_wkly!$C:$C,0),1)),"")</f>
        <v/>
      </c>
      <c r="AB1084" s="21" t="str">
        <f>IFERROR(IF(INDEX(data_wkly!AB:AB,MATCH($B1084,data_wkly!$C:$C,0),1)=0,"",INDEX(data_wkly!AB:AB,MATCH($B1084,data_wkly!$C:$C,0),1)),"")</f>
        <v/>
      </c>
      <c r="AC1084" s="21" t="str">
        <f>IFERROR(IF(INDEX(data_wkly!AC:AC,MATCH($B1084,data_wkly!$C:$C,0),1)=0,"",INDEX(data_wkly!AC:AC,MATCH($B1084,data_wkly!$C:$C,0),1)),"")</f>
        <v/>
      </c>
      <c r="AD1084" s="21" t="str">
        <f>IFERROR(IF(INDEX(data_wkly!AD:AD,MATCH($B1084,data_wkly!$C:$C,0),1)=0,"",INDEX(data_wkly!AD:AD,MATCH($B1084,data_wkly!$C:$C,0),1)),"")</f>
        <v/>
      </c>
      <c r="AE1084" s="157" t="str">
        <f t="shared" si="98"/>
        <v/>
      </c>
      <c r="AF1084" s="154" t="str">
        <f>IFERROR(IF(INDEX(data_wkly!AF:AF,MATCH($B1084,data_wkly!$C:$C,0),1)=0,"",INDEX(data_wkly!AF:AF,MATCH($B1084,data_wkly!$C:$C,0),1)),"")</f>
        <v/>
      </c>
      <c r="AG1084" s="153" t="str">
        <f>IFERROR(IF(AF1084="","",INDEX(data_wkly!AG:AG,MATCH($B1084,data_wkly!$C:$C,0),1)),"")</f>
        <v/>
      </c>
      <c r="AH1084" s="153" t="str">
        <f>IFERROR(IF(INDEX(data_wkly!AH:AH,MATCH($B1084,data_wkly!$C:$C,0),1)=0,"",INDEX(data_wkly!AH:AH,MATCH($B1084,data_wkly!$C:$C,0),1)),"")</f>
        <v/>
      </c>
      <c r="AI1084" s="153" t="str">
        <f>IFERROR(IF(INDEX(data_wkly!AI:AI,MATCH($B1084,data_wkly!$C:$C,0),1)=0,"",INDEX(data_wkly!AI:AI,MATCH($B1084,data_wkly!$C:$C,0),1)),"")</f>
        <v/>
      </c>
      <c r="AJ1084" s="153" t="str">
        <f>IFERROR(IF(AI1084="","",INDEX(data_wkly!AJ:AJ,MATCH($B1084,data_wkly!$C:$C,0),1)),"")</f>
        <v/>
      </c>
      <c r="AK1084" s="153" t="str">
        <f>IFERROR(IF(INDEX(data_wkly!AK:AK,MATCH($B1084,data_wkly!$C:$C,0),1)=0,"",INDEX(data_wkly!AK:AK,MATCH($B1084,data_wkly!$C:$C,0),1)),"")</f>
        <v/>
      </c>
      <c r="AL1084" s="153" t="str">
        <f>IFERROR(IF(INDEX(data_wkly!AL:AL,MATCH($B1084,data_wkly!$C:$C,0),1)=0,"",INDEX(data_wkly!AL:AL,MATCH($B1084,data_wkly!$C:$C,0),1)),"")</f>
        <v/>
      </c>
      <c r="AM1084" s="183" t="str">
        <f>IFERROR(IF(INDEX(data_wkly!AM:AM,MATCH($B1084,data_wkly!$C:$C,0),1)=0,"",INDEX(data_wkly!AM:AM,MATCH($B1084,data_wkly!$C:$C,0),1)),"")</f>
        <v/>
      </c>
      <c r="AN1084" s="41" t="str">
        <f t="shared" si="103"/>
        <v/>
      </c>
      <c r="AO1084" s="88">
        <f t="shared" si="102"/>
        <v>2</v>
      </c>
    </row>
    <row r="1085" spans="1:41">
      <c r="A1085" s="88" t="str">
        <f t="shared" si="100"/>
        <v/>
      </c>
      <c r="B1085" s="89" t="str">
        <f t="shared" si="101"/>
        <v/>
      </c>
      <c r="C1085" s="155" t="str">
        <f>IFERROR(IF(INDEX(data_wkly!D:D,MATCH($B1085,data_wkly!$C:$C,0),1)=0,"",INDEX(data_wkly!D:D,MATCH($B1085,data_wkly!$C:$C,0),1)),"")</f>
        <v/>
      </c>
      <c r="D1085" s="21" t="str">
        <f>IFERROR(IF(INDEX(data_wkly!E:E,MATCH($B1085,data_wkly!$C:$C,0),1)=0,"",INDEX(data_wkly!E:E,MATCH($B1085,data_wkly!$C:$C,0),1)),"")</f>
        <v/>
      </c>
      <c r="E1085" s="21" t="str">
        <f>IF(C1085="","",IFERROR(INDEX(data_wkly!F:F,MATCH($B1085,data_wkly!$C:$C,0),1),""))</f>
        <v/>
      </c>
      <c r="F1085" s="21" t="str">
        <f>IF(E1085="","",IFERROR(IF(INDEX(data_wkly!G:G,MATCH($B1085,data_wkly!$C:$C,0),1)=0,"",INDEX(data_wkly!G:G,MATCH($B1085,data_wkly!$C:$C,0),1)),""))</f>
        <v/>
      </c>
      <c r="G1085" s="21" t="str">
        <f>IFERROR(IF(INDEX(data_wkly!H:H,MATCH($B1085,data_wkly!$C:$C,0),1)=0,"",INDEX(data_wkly!H:H,MATCH($B1085,data_wkly!$C:$C,0),1)),"")</f>
        <v/>
      </c>
      <c r="H1085" s="21" t="str">
        <f>IF(C1085="","",IFERROR(INDEX(data_wkly!I:I,MATCH($B1085,data_wkly!$C:$C,0),1),""))</f>
        <v/>
      </c>
      <c r="I1085" s="21" t="str">
        <f>IF(H1085="","",IFERROR(IF(INDEX(data_wkly!J:J,MATCH($B1085,data_wkly!$C:$C,0),1)=0,"",INDEX(data_wkly!J:J,MATCH($B1085,data_wkly!$C:$C,0),1)),""))</f>
        <v/>
      </c>
      <c r="J1085" s="21" t="str">
        <f>IFERROR(IF(INDEX(data_wkly!K:K,MATCH($B1085,data_wkly!$C:$C,0),1)=0,"",INDEX(data_wkly!K:K,MATCH($B1085,data_wkly!$C:$C,0),1)),"")</f>
        <v/>
      </c>
      <c r="K1085" s="86" t="str">
        <f>IFERROR(IF(INDEX(data_wkly!L:L,MATCH($B1085,data_wkly!$C:$C,0),1)=0,"",INDEX(data_wkly!L:L,MATCH($B1085,data_wkly!$C:$C,0),1)),"")</f>
        <v/>
      </c>
      <c r="L1085" s="156"/>
      <c r="M1085" s="155" t="str">
        <f>IFERROR(IF(INDEX(data_wkly!M:M,MATCH($B1085,data_wkly!$C:$C,0),1)=0,"",INDEX(data_wkly!M:M,MATCH($B1085,data_wkly!$C:$C,0),1)),"")</f>
        <v/>
      </c>
      <c r="N1085" s="21" t="str">
        <f>IFERROR(IF(INDEX(data_wkly!N:N,MATCH($B1085,data_wkly!$C:$C,0),1)=0,"",INDEX(data_wkly!N:N,MATCH($B1085,data_wkly!$C:$C,0),1)),"")</f>
        <v/>
      </c>
      <c r="O1085" s="21" t="str">
        <f>IF(M1085="","",IFERROR(INDEX(data_wkly!O:O,MATCH($B1085,data_wkly!$C:$C,0),1),""))</f>
        <v/>
      </c>
      <c r="P1085" s="21" t="str">
        <f>IF(M1085="","",IFERROR(IF(INDEX(data_wkly!P:P,MATCH($B1085,data_wkly!$C:$C,0),1)=0,"",INDEX(data_wkly!P:P,MATCH($B1085,data_wkly!$C:$C,0),1)),""))</f>
        <v/>
      </c>
      <c r="Q1085" s="21" t="str">
        <f>IFERROR(IF(INDEX(data_wkly!Q:Q,MATCH($B1085,data_wkly!$C:$C,0),1)=0,"",INDEX(data_wkly!Q:Q,MATCH($B1085,data_wkly!$C:$C,0),1)),"")</f>
        <v/>
      </c>
      <c r="R1085" s="21" t="str">
        <f>IF(M1085="","",IFERROR(INDEX(data_wkly!R:R,MATCH($B1085,data_wkly!$C:$C,0),1),""))</f>
        <v/>
      </c>
      <c r="S1085" s="21" t="str">
        <f>IF(M1085="","",IFERROR(IF(INDEX(data_wkly!S:S,MATCH($B1085,data_wkly!$C:$C,0),1)=0,"",INDEX(data_wkly!S:S,MATCH($B1085,data_wkly!$C:$C,0),1)),""))</f>
        <v/>
      </c>
      <c r="T1085" s="21" t="str">
        <f>IFERROR(IF(INDEX(data_wkly!T:T,MATCH($B1085,data_wkly!$C:$C,0),1)=0,"",INDEX(data_wkly!T:T,MATCH($B1085,data_wkly!$C:$C,0),1)),"")</f>
        <v/>
      </c>
      <c r="U1085" s="86" t="str">
        <f>IFERROR(IF(INDEX(data_wkly!U:U,MATCH($B1085,data_wkly!$C:$C,0),1)=0,"",INDEX(data_wkly!U:U,MATCH($B1085,data_wkly!$C:$C,0),1)),"")</f>
        <v/>
      </c>
      <c r="V1085" s="157" t="str">
        <f t="shared" si="99"/>
        <v/>
      </c>
      <c r="W1085" s="152" t="str">
        <f>IFERROR(IF(INDEX(data_wkly!W:W,MATCH($B1085,data_wkly!$C:$C,0),1)=0,"",INDEX(data_wkly!W:W,MATCH($B1085,data_wkly!$C:$C,0),1)),"")</f>
        <v/>
      </c>
      <c r="X1085" s="21" t="str">
        <f>IFERROR(IF(INDEX(data_wkly!X:X,MATCH($B1085,data_wkly!$C:$C,0),1)=0,"",INDEX(data_wkly!X:X,MATCH($B1085,data_wkly!$C:$C,0),1)),"")</f>
        <v/>
      </c>
      <c r="Y1085" s="21" t="str">
        <f>IFERROR(IF(INDEX(data_wkly!Y:Y,MATCH($B1085,data_wkly!$C:$C,0),1)=0,"",INDEX(data_wkly!Y:Y,MATCH($B1085,data_wkly!$C:$C,0),1)),"")</f>
        <v/>
      </c>
      <c r="Z1085" s="21" t="str">
        <f>IFERROR(IF(INDEX(data_wkly!Z:Z,MATCH($B1085,data_wkly!$C:$C,0),1)=0,"",INDEX(data_wkly!Z:Z,MATCH($B1085,data_wkly!$C:$C,0),1)),"")</f>
        <v/>
      </c>
      <c r="AA1085" s="152" t="str">
        <f>IFERROR(IF(INDEX(data_wkly!AA:AA,MATCH($B1085,data_wkly!$C:$C,0),1)=0,"",INDEX(data_wkly!AA:AA,MATCH($B1085,data_wkly!$C:$C,0),1)),"")</f>
        <v/>
      </c>
      <c r="AB1085" s="21" t="str">
        <f>IFERROR(IF(INDEX(data_wkly!AB:AB,MATCH($B1085,data_wkly!$C:$C,0),1)=0,"",INDEX(data_wkly!AB:AB,MATCH($B1085,data_wkly!$C:$C,0),1)),"")</f>
        <v/>
      </c>
      <c r="AC1085" s="21" t="str">
        <f>IFERROR(IF(INDEX(data_wkly!AC:AC,MATCH($B1085,data_wkly!$C:$C,0),1)=0,"",INDEX(data_wkly!AC:AC,MATCH($B1085,data_wkly!$C:$C,0),1)),"")</f>
        <v/>
      </c>
      <c r="AD1085" s="21" t="str">
        <f>IFERROR(IF(INDEX(data_wkly!AD:AD,MATCH($B1085,data_wkly!$C:$C,0),1)=0,"",INDEX(data_wkly!AD:AD,MATCH($B1085,data_wkly!$C:$C,0),1)),"")</f>
        <v/>
      </c>
      <c r="AE1085" s="157" t="str">
        <f t="shared" si="98"/>
        <v/>
      </c>
      <c r="AF1085" s="154" t="str">
        <f>IFERROR(IF(INDEX(data_wkly!AF:AF,MATCH($B1085,data_wkly!$C:$C,0),1)=0,"",INDEX(data_wkly!AF:AF,MATCH($B1085,data_wkly!$C:$C,0),1)),"")</f>
        <v/>
      </c>
      <c r="AG1085" s="153" t="str">
        <f>IFERROR(IF(AF1085="","",INDEX(data_wkly!AG:AG,MATCH($B1085,data_wkly!$C:$C,0),1)),"")</f>
        <v/>
      </c>
      <c r="AH1085" s="153" t="str">
        <f>IFERROR(IF(INDEX(data_wkly!AH:AH,MATCH($B1085,data_wkly!$C:$C,0),1)=0,"",INDEX(data_wkly!AH:AH,MATCH($B1085,data_wkly!$C:$C,0),1)),"")</f>
        <v/>
      </c>
      <c r="AI1085" s="153" t="str">
        <f>IFERROR(IF(INDEX(data_wkly!AI:AI,MATCH($B1085,data_wkly!$C:$C,0),1)=0,"",INDEX(data_wkly!AI:AI,MATCH($B1085,data_wkly!$C:$C,0),1)),"")</f>
        <v/>
      </c>
      <c r="AJ1085" s="153" t="str">
        <f>IFERROR(IF(AI1085="","",INDEX(data_wkly!AJ:AJ,MATCH($B1085,data_wkly!$C:$C,0),1)),"")</f>
        <v/>
      </c>
      <c r="AK1085" s="153" t="str">
        <f>IFERROR(IF(INDEX(data_wkly!AK:AK,MATCH($B1085,data_wkly!$C:$C,0),1)=0,"",INDEX(data_wkly!AK:AK,MATCH($B1085,data_wkly!$C:$C,0),1)),"")</f>
        <v/>
      </c>
      <c r="AL1085" s="153" t="str">
        <f>IFERROR(IF(INDEX(data_wkly!AL:AL,MATCH($B1085,data_wkly!$C:$C,0),1)=0,"",INDEX(data_wkly!AL:AL,MATCH($B1085,data_wkly!$C:$C,0),1)),"")</f>
        <v/>
      </c>
      <c r="AM1085" s="183" t="str">
        <f>IFERROR(IF(INDEX(data_wkly!AM:AM,MATCH($B1085,data_wkly!$C:$C,0),1)=0,"",INDEX(data_wkly!AM:AM,MATCH($B1085,data_wkly!$C:$C,0),1)),"")</f>
        <v/>
      </c>
      <c r="AN1085" s="41" t="str">
        <f t="shared" si="103"/>
        <v/>
      </c>
      <c r="AO1085" s="88">
        <f t="shared" si="102"/>
        <v>1</v>
      </c>
    </row>
    <row r="1086" spans="1:41">
      <c r="A1086" s="88" t="str">
        <f t="shared" si="100"/>
        <v/>
      </c>
      <c r="B1086" s="89" t="str">
        <f t="shared" si="101"/>
        <v/>
      </c>
      <c r="C1086" s="155" t="str">
        <f>IFERROR(IF(INDEX(data_wkly!D:D,MATCH($B1086,data_wkly!$C:$C,0),1)=0,"",INDEX(data_wkly!D:D,MATCH($B1086,data_wkly!$C:$C,0),1)),"")</f>
        <v/>
      </c>
      <c r="D1086" s="21" t="str">
        <f>IFERROR(IF(INDEX(data_wkly!E:E,MATCH($B1086,data_wkly!$C:$C,0),1)=0,"",INDEX(data_wkly!E:E,MATCH($B1086,data_wkly!$C:$C,0),1)),"")</f>
        <v/>
      </c>
      <c r="E1086" s="21" t="str">
        <f>IF(C1086="","",IFERROR(INDEX(data_wkly!F:F,MATCH($B1086,data_wkly!$C:$C,0),1),""))</f>
        <v/>
      </c>
      <c r="F1086" s="21" t="str">
        <f>IF(E1086="","",IFERROR(IF(INDEX(data_wkly!G:G,MATCH($B1086,data_wkly!$C:$C,0),1)=0,"",INDEX(data_wkly!G:G,MATCH($B1086,data_wkly!$C:$C,0),1)),""))</f>
        <v/>
      </c>
      <c r="G1086" s="21" t="str">
        <f>IFERROR(IF(INDEX(data_wkly!H:H,MATCH($B1086,data_wkly!$C:$C,0),1)=0,"",INDEX(data_wkly!H:H,MATCH($B1086,data_wkly!$C:$C,0),1)),"")</f>
        <v/>
      </c>
      <c r="H1086" s="21" t="str">
        <f>IF(C1086="","",IFERROR(INDEX(data_wkly!I:I,MATCH($B1086,data_wkly!$C:$C,0),1),""))</f>
        <v/>
      </c>
      <c r="I1086" s="21" t="str">
        <f>IF(H1086="","",IFERROR(IF(INDEX(data_wkly!J:J,MATCH($B1086,data_wkly!$C:$C,0),1)=0,"",INDEX(data_wkly!J:J,MATCH($B1086,data_wkly!$C:$C,0),1)),""))</f>
        <v/>
      </c>
      <c r="J1086" s="21" t="str">
        <f>IFERROR(IF(INDEX(data_wkly!K:K,MATCH($B1086,data_wkly!$C:$C,0),1)=0,"",INDEX(data_wkly!K:K,MATCH($B1086,data_wkly!$C:$C,0),1)),"")</f>
        <v/>
      </c>
      <c r="K1086" s="86" t="str">
        <f>IFERROR(IF(INDEX(data_wkly!L:L,MATCH($B1086,data_wkly!$C:$C,0),1)=0,"",INDEX(data_wkly!L:L,MATCH($B1086,data_wkly!$C:$C,0),1)),"")</f>
        <v/>
      </c>
      <c r="L1086" s="156"/>
      <c r="M1086" s="155" t="str">
        <f>IFERROR(IF(INDEX(data_wkly!M:M,MATCH($B1086,data_wkly!$C:$C,0),1)=0,"",INDEX(data_wkly!M:M,MATCH($B1086,data_wkly!$C:$C,0),1)),"")</f>
        <v/>
      </c>
      <c r="N1086" s="21" t="str">
        <f>IFERROR(IF(INDEX(data_wkly!N:N,MATCH($B1086,data_wkly!$C:$C,0),1)=0,"",INDEX(data_wkly!N:N,MATCH($B1086,data_wkly!$C:$C,0),1)),"")</f>
        <v/>
      </c>
      <c r="O1086" s="21" t="str">
        <f>IF(M1086="","",IFERROR(INDEX(data_wkly!O:O,MATCH($B1086,data_wkly!$C:$C,0),1),""))</f>
        <v/>
      </c>
      <c r="P1086" s="21" t="str">
        <f>IF(M1086="","",IFERROR(IF(INDEX(data_wkly!P:P,MATCH($B1086,data_wkly!$C:$C,0),1)=0,"",INDEX(data_wkly!P:P,MATCH($B1086,data_wkly!$C:$C,0),1)),""))</f>
        <v/>
      </c>
      <c r="Q1086" s="21" t="str">
        <f>IFERROR(IF(INDEX(data_wkly!Q:Q,MATCH($B1086,data_wkly!$C:$C,0),1)=0,"",INDEX(data_wkly!Q:Q,MATCH($B1086,data_wkly!$C:$C,0),1)),"")</f>
        <v/>
      </c>
      <c r="R1086" s="21" t="str">
        <f>IF(M1086="","",IFERROR(INDEX(data_wkly!R:R,MATCH($B1086,data_wkly!$C:$C,0),1),""))</f>
        <v/>
      </c>
      <c r="S1086" s="21" t="str">
        <f>IF(M1086="","",IFERROR(IF(INDEX(data_wkly!S:S,MATCH($B1086,data_wkly!$C:$C,0),1)=0,"",INDEX(data_wkly!S:S,MATCH($B1086,data_wkly!$C:$C,0),1)),""))</f>
        <v/>
      </c>
      <c r="T1086" s="21" t="str">
        <f>IFERROR(IF(INDEX(data_wkly!T:T,MATCH($B1086,data_wkly!$C:$C,0),1)=0,"",INDEX(data_wkly!T:T,MATCH($B1086,data_wkly!$C:$C,0),1)),"")</f>
        <v/>
      </c>
      <c r="U1086" s="86" t="str">
        <f>IFERROR(IF(INDEX(data_wkly!U:U,MATCH($B1086,data_wkly!$C:$C,0),1)=0,"",INDEX(data_wkly!U:U,MATCH($B1086,data_wkly!$C:$C,0),1)),"")</f>
        <v/>
      </c>
      <c r="V1086" s="157" t="str">
        <f t="shared" si="99"/>
        <v/>
      </c>
      <c r="W1086" s="152" t="str">
        <f>IFERROR(IF(INDEX(data_wkly!W:W,MATCH($B1086,data_wkly!$C:$C,0),1)=0,"",INDEX(data_wkly!W:W,MATCH($B1086,data_wkly!$C:$C,0),1)),"")</f>
        <v/>
      </c>
      <c r="X1086" s="21" t="str">
        <f>IFERROR(IF(INDEX(data_wkly!X:X,MATCH($B1086,data_wkly!$C:$C,0),1)=0,"",INDEX(data_wkly!X:X,MATCH($B1086,data_wkly!$C:$C,0),1)),"")</f>
        <v/>
      </c>
      <c r="Y1086" s="21" t="str">
        <f>IFERROR(IF(INDEX(data_wkly!Y:Y,MATCH($B1086,data_wkly!$C:$C,0),1)=0,"",INDEX(data_wkly!Y:Y,MATCH($B1086,data_wkly!$C:$C,0),1)),"")</f>
        <v/>
      </c>
      <c r="Z1086" s="21" t="str">
        <f>IFERROR(IF(INDEX(data_wkly!Z:Z,MATCH($B1086,data_wkly!$C:$C,0),1)=0,"",INDEX(data_wkly!Z:Z,MATCH($B1086,data_wkly!$C:$C,0),1)),"")</f>
        <v/>
      </c>
      <c r="AA1086" s="152" t="str">
        <f>IFERROR(IF(INDEX(data_wkly!AA:AA,MATCH($B1086,data_wkly!$C:$C,0),1)=0,"",INDEX(data_wkly!AA:AA,MATCH($B1086,data_wkly!$C:$C,0),1)),"")</f>
        <v/>
      </c>
      <c r="AB1086" s="21" t="str">
        <f>IFERROR(IF(INDEX(data_wkly!AB:AB,MATCH($B1086,data_wkly!$C:$C,0),1)=0,"",INDEX(data_wkly!AB:AB,MATCH($B1086,data_wkly!$C:$C,0),1)),"")</f>
        <v/>
      </c>
      <c r="AC1086" s="21" t="str">
        <f>IFERROR(IF(INDEX(data_wkly!AC:AC,MATCH($B1086,data_wkly!$C:$C,0),1)=0,"",INDEX(data_wkly!AC:AC,MATCH($B1086,data_wkly!$C:$C,0),1)),"")</f>
        <v/>
      </c>
      <c r="AD1086" s="21" t="str">
        <f>IFERROR(IF(INDEX(data_wkly!AD:AD,MATCH($B1086,data_wkly!$C:$C,0),1)=0,"",INDEX(data_wkly!AD:AD,MATCH($B1086,data_wkly!$C:$C,0),1)),"")</f>
        <v/>
      </c>
      <c r="AE1086" s="157" t="str">
        <f t="shared" si="98"/>
        <v/>
      </c>
      <c r="AF1086" s="154" t="str">
        <f>IFERROR(IF(INDEX(data_wkly!AF:AF,MATCH($B1086,data_wkly!$C:$C,0),1)=0,"",INDEX(data_wkly!AF:AF,MATCH($B1086,data_wkly!$C:$C,0),1)),"")</f>
        <v/>
      </c>
      <c r="AG1086" s="153" t="str">
        <f>IFERROR(IF(AF1086="","",INDEX(data_wkly!AG:AG,MATCH($B1086,data_wkly!$C:$C,0),1)),"")</f>
        <v/>
      </c>
      <c r="AH1086" s="153" t="str">
        <f>IFERROR(IF(INDEX(data_wkly!AH:AH,MATCH($B1086,data_wkly!$C:$C,0),1)=0,"",INDEX(data_wkly!AH:AH,MATCH($B1086,data_wkly!$C:$C,0),1)),"")</f>
        <v/>
      </c>
      <c r="AI1086" s="153" t="str">
        <f>IFERROR(IF(INDEX(data_wkly!AI:AI,MATCH($B1086,data_wkly!$C:$C,0),1)=0,"",INDEX(data_wkly!AI:AI,MATCH($B1086,data_wkly!$C:$C,0),1)),"")</f>
        <v/>
      </c>
      <c r="AJ1086" s="153" t="str">
        <f>IFERROR(IF(AI1086="","",INDEX(data_wkly!AJ:AJ,MATCH($B1086,data_wkly!$C:$C,0),1)),"")</f>
        <v/>
      </c>
      <c r="AK1086" s="153" t="str">
        <f>IFERROR(IF(INDEX(data_wkly!AK:AK,MATCH($B1086,data_wkly!$C:$C,0),1)=0,"",INDEX(data_wkly!AK:AK,MATCH($B1086,data_wkly!$C:$C,0),1)),"")</f>
        <v/>
      </c>
      <c r="AL1086" s="153" t="str">
        <f>IFERROR(IF(INDEX(data_wkly!AL:AL,MATCH($B1086,data_wkly!$C:$C,0),1)=0,"",INDEX(data_wkly!AL:AL,MATCH($B1086,data_wkly!$C:$C,0),1)),"")</f>
        <v/>
      </c>
      <c r="AM1086" s="183" t="str">
        <f>IFERROR(IF(INDEX(data_wkly!AM:AM,MATCH($B1086,data_wkly!$C:$C,0),1)=0,"",INDEX(data_wkly!AM:AM,MATCH($B1086,data_wkly!$C:$C,0),1)),"")</f>
        <v/>
      </c>
      <c r="AN1086" s="41" t="str">
        <f t="shared" si="103"/>
        <v/>
      </c>
      <c r="AO1086" s="88">
        <f t="shared" si="102"/>
        <v>2</v>
      </c>
    </row>
    <row r="1087" spans="1:41">
      <c r="A1087" s="88" t="str">
        <f t="shared" si="100"/>
        <v/>
      </c>
      <c r="B1087" s="89" t="str">
        <f t="shared" si="101"/>
        <v/>
      </c>
      <c r="C1087" s="155" t="str">
        <f>IFERROR(IF(INDEX(data_wkly!D:D,MATCH($B1087,data_wkly!$C:$C,0),1)=0,"",INDEX(data_wkly!D:D,MATCH($B1087,data_wkly!$C:$C,0),1)),"")</f>
        <v/>
      </c>
      <c r="D1087" s="21" t="str">
        <f>IFERROR(IF(INDEX(data_wkly!E:E,MATCH($B1087,data_wkly!$C:$C,0),1)=0,"",INDEX(data_wkly!E:E,MATCH($B1087,data_wkly!$C:$C,0),1)),"")</f>
        <v/>
      </c>
      <c r="E1087" s="21" t="str">
        <f>IF(C1087="","",IFERROR(INDEX(data_wkly!F:F,MATCH($B1087,data_wkly!$C:$C,0),1),""))</f>
        <v/>
      </c>
      <c r="F1087" s="21" t="str">
        <f>IF(E1087="","",IFERROR(IF(INDEX(data_wkly!G:G,MATCH($B1087,data_wkly!$C:$C,0),1)=0,"",INDEX(data_wkly!G:G,MATCH($B1087,data_wkly!$C:$C,0),1)),""))</f>
        <v/>
      </c>
      <c r="G1087" s="21" t="str">
        <f>IFERROR(IF(INDEX(data_wkly!H:H,MATCH($B1087,data_wkly!$C:$C,0),1)=0,"",INDEX(data_wkly!H:H,MATCH($B1087,data_wkly!$C:$C,0),1)),"")</f>
        <v/>
      </c>
      <c r="H1087" s="21" t="str">
        <f>IF(C1087="","",IFERROR(INDEX(data_wkly!I:I,MATCH($B1087,data_wkly!$C:$C,0),1),""))</f>
        <v/>
      </c>
      <c r="I1087" s="21" t="str">
        <f>IF(H1087="","",IFERROR(IF(INDEX(data_wkly!J:J,MATCH($B1087,data_wkly!$C:$C,0),1)=0,"",INDEX(data_wkly!J:J,MATCH($B1087,data_wkly!$C:$C,0),1)),""))</f>
        <v/>
      </c>
      <c r="J1087" s="21" t="str">
        <f>IFERROR(IF(INDEX(data_wkly!K:K,MATCH($B1087,data_wkly!$C:$C,0),1)=0,"",INDEX(data_wkly!K:K,MATCH($B1087,data_wkly!$C:$C,0),1)),"")</f>
        <v/>
      </c>
      <c r="K1087" s="86" t="str">
        <f>IFERROR(IF(INDEX(data_wkly!L:L,MATCH($B1087,data_wkly!$C:$C,0),1)=0,"",INDEX(data_wkly!L:L,MATCH($B1087,data_wkly!$C:$C,0),1)),"")</f>
        <v/>
      </c>
      <c r="L1087" s="156"/>
      <c r="M1087" s="155" t="str">
        <f>IFERROR(IF(INDEX(data_wkly!M:M,MATCH($B1087,data_wkly!$C:$C,0),1)=0,"",INDEX(data_wkly!M:M,MATCH($B1087,data_wkly!$C:$C,0),1)),"")</f>
        <v/>
      </c>
      <c r="N1087" s="21" t="str">
        <f>IFERROR(IF(INDEX(data_wkly!N:N,MATCH($B1087,data_wkly!$C:$C,0),1)=0,"",INDEX(data_wkly!N:N,MATCH($B1087,data_wkly!$C:$C,0),1)),"")</f>
        <v/>
      </c>
      <c r="O1087" s="21" t="str">
        <f>IF(M1087="","",IFERROR(INDEX(data_wkly!O:O,MATCH($B1087,data_wkly!$C:$C,0),1),""))</f>
        <v/>
      </c>
      <c r="P1087" s="21" t="str">
        <f>IF(M1087="","",IFERROR(IF(INDEX(data_wkly!P:P,MATCH($B1087,data_wkly!$C:$C,0),1)=0,"",INDEX(data_wkly!P:P,MATCH($B1087,data_wkly!$C:$C,0),1)),""))</f>
        <v/>
      </c>
      <c r="Q1087" s="21" t="str">
        <f>IFERROR(IF(INDEX(data_wkly!Q:Q,MATCH($B1087,data_wkly!$C:$C,0),1)=0,"",INDEX(data_wkly!Q:Q,MATCH($B1087,data_wkly!$C:$C,0),1)),"")</f>
        <v/>
      </c>
      <c r="R1087" s="21" t="str">
        <f>IF(M1087="","",IFERROR(INDEX(data_wkly!R:R,MATCH($B1087,data_wkly!$C:$C,0),1),""))</f>
        <v/>
      </c>
      <c r="S1087" s="21" t="str">
        <f>IF(M1087="","",IFERROR(IF(INDEX(data_wkly!S:S,MATCH($B1087,data_wkly!$C:$C,0),1)=0,"",INDEX(data_wkly!S:S,MATCH($B1087,data_wkly!$C:$C,0),1)),""))</f>
        <v/>
      </c>
      <c r="T1087" s="21" t="str">
        <f>IFERROR(IF(INDEX(data_wkly!T:T,MATCH($B1087,data_wkly!$C:$C,0),1)=0,"",INDEX(data_wkly!T:T,MATCH($B1087,data_wkly!$C:$C,0),1)),"")</f>
        <v/>
      </c>
      <c r="U1087" s="86" t="str">
        <f>IFERROR(IF(INDEX(data_wkly!U:U,MATCH($B1087,data_wkly!$C:$C,0),1)=0,"",INDEX(data_wkly!U:U,MATCH($B1087,data_wkly!$C:$C,0),1)),"")</f>
        <v/>
      </c>
      <c r="V1087" s="157" t="str">
        <f t="shared" si="99"/>
        <v/>
      </c>
      <c r="W1087" s="152" t="str">
        <f>IFERROR(IF(INDEX(data_wkly!W:W,MATCH($B1087,data_wkly!$C:$C,0),1)=0,"",INDEX(data_wkly!W:W,MATCH($B1087,data_wkly!$C:$C,0),1)),"")</f>
        <v/>
      </c>
      <c r="X1087" s="21" t="str">
        <f>IFERROR(IF(INDEX(data_wkly!X:X,MATCH($B1087,data_wkly!$C:$C,0),1)=0,"",INDEX(data_wkly!X:X,MATCH($B1087,data_wkly!$C:$C,0),1)),"")</f>
        <v/>
      </c>
      <c r="Y1087" s="21" t="str">
        <f>IFERROR(IF(INDEX(data_wkly!Y:Y,MATCH($B1087,data_wkly!$C:$C,0),1)=0,"",INDEX(data_wkly!Y:Y,MATCH($B1087,data_wkly!$C:$C,0),1)),"")</f>
        <v/>
      </c>
      <c r="Z1087" s="21" t="str">
        <f>IFERROR(IF(INDEX(data_wkly!Z:Z,MATCH($B1087,data_wkly!$C:$C,0),1)=0,"",INDEX(data_wkly!Z:Z,MATCH($B1087,data_wkly!$C:$C,0),1)),"")</f>
        <v/>
      </c>
      <c r="AA1087" s="152" t="str">
        <f>IFERROR(IF(INDEX(data_wkly!AA:AA,MATCH($B1087,data_wkly!$C:$C,0),1)=0,"",INDEX(data_wkly!AA:AA,MATCH($B1087,data_wkly!$C:$C,0),1)),"")</f>
        <v/>
      </c>
      <c r="AB1087" s="21" t="str">
        <f>IFERROR(IF(INDEX(data_wkly!AB:AB,MATCH($B1087,data_wkly!$C:$C,0),1)=0,"",INDEX(data_wkly!AB:AB,MATCH($B1087,data_wkly!$C:$C,0),1)),"")</f>
        <v/>
      </c>
      <c r="AC1087" s="21" t="str">
        <f>IFERROR(IF(INDEX(data_wkly!AC:AC,MATCH($B1087,data_wkly!$C:$C,0),1)=0,"",INDEX(data_wkly!AC:AC,MATCH($B1087,data_wkly!$C:$C,0),1)),"")</f>
        <v/>
      </c>
      <c r="AD1087" s="21" t="str">
        <f>IFERROR(IF(INDEX(data_wkly!AD:AD,MATCH($B1087,data_wkly!$C:$C,0),1)=0,"",INDEX(data_wkly!AD:AD,MATCH($B1087,data_wkly!$C:$C,0),1)),"")</f>
        <v/>
      </c>
      <c r="AE1087" s="157" t="str">
        <f t="shared" si="98"/>
        <v/>
      </c>
      <c r="AF1087" s="154" t="str">
        <f>IFERROR(IF(INDEX(data_wkly!AF:AF,MATCH($B1087,data_wkly!$C:$C,0),1)=0,"",INDEX(data_wkly!AF:AF,MATCH($B1087,data_wkly!$C:$C,0),1)),"")</f>
        <v/>
      </c>
      <c r="AG1087" s="153" t="str">
        <f>IFERROR(IF(AF1087="","",INDEX(data_wkly!AG:AG,MATCH($B1087,data_wkly!$C:$C,0),1)),"")</f>
        <v/>
      </c>
      <c r="AH1087" s="153" t="str">
        <f>IFERROR(IF(INDEX(data_wkly!AH:AH,MATCH($B1087,data_wkly!$C:$C,0),1)=0,"",INDEX(data_wkly!AH:AH,MATCH($B1087,data_wkly!$C:$C,0),1)),"")</f>
        <v/>
      </c>
      <c r="AI1087" s="153" t="str">
        <f>IFERROR(IF(INDEX(data_wkly!AI:AI,MATCH($B1087,data_wkly!$C:$C,0),1)=0,"",INDEX(data_wkly!AI:AI,MATCH($B1087,data_wkly!$C:$C,0),1)),"")</f>
        <v/>
      </c>
      <c r="AJ1087" s="153" t="str">
        <f>IFERROR(IF(AI1087="","",INDEX(data_wkly!AJ:AJ,MATCH($B1087,data_wkly!$C:$C,0),1)),"")</f>
        <v/>
      </c>
      <c r="AK1087" s="153" t="str">
        <f>IFERROR(IF(INDEX(data_wkly!AK:AK,MATCH($B1087,data_wkly!$C:$C,0),1)=0,"",INDEX(data_wkly!AK:AK,MATCH($B1087,data_wkly!$C:$C,0),1)),"")</f>
        <v/>
      </c>
      <c r="AL1087" s="153" t="str">
        <f>IFERROR(IF(INDEX(data_wkly!AL:AL,MATCH($B1087,data_wkly!$C:$C,0),1)=0,"",INDEX(data_wkly!AL:AL,MATCH($B1087,data_wkly!$C:$C,0),1)),"")</f>
        <v/>
      </c>
      <c r="AM1087" s="183" t="str">
        <f>IFERROR(IF(INDEX(data_wkly!AM:AM,MATCH($B1087,data_wkly!$C:$C,0),1)=0,"",INDEX(data_wkly!AM:AM,MATCH($B1087,data_wkly!$C:$C,0),1)),"")</f>
        <v/>
      </c>
      <c r="AN1087" s="41" t="str">
        <f t="shared" si="103"/>
        <v/>
      </c>
      <c r="AO1087" s="88">
        <f t="shared" si="102"/>
        <v>1</v>
      </c>
    </row>
    <row r="1088" spans="1:41">
      <c r="A1088" s="88" t="str">
        <f t="shared" si="100"/>
        <v/>
      </c>
      <c r="B1088" s="89" t="str">
        <f t="shared" si="101"/>
        <v/>
      </c>
      <c r="C1088" s="155" t="str">
        <f>IFERROR(IF(INDEX(data_wkly!D:D,MATCH($B1088,data_wkly!$C:$C,0),1)=0,"",INDEX(data_wkly!D:D,MATCH($B1088,data_wkly!$C:$C,0),1)),"")</f>
        <v/>
      </c>
      <c r="D1088" s="21" t="str">
        <f>IFERROR(IF(INDEX(data_wkly!E:E,MATCH($B1088,data_wkly!$C:$C,0),1)=0,"",INDEX(data_wkly!E:E,MATCH($B1088,data_wkly!$C:$C,0),1)),"")</f>
        <v/>
      </c>
      <c r="E1088" s="21" t="str">
        <f>IF(C1088="","",IFERROR(INDEX(data_wkly!F:F,MATCH($B1088,data_wkly!$C:$C,0),1),""))</f>
        <v/>
      </c>
      <c r="F1088" s="21" t="str">
        <f>IF(E1088="","",IFERROR(IF(INDEX(data_wkly!G:G,MATCH($B1088,data_wkly!$C:$C,0),1)=0,"",INDEX(data_wkly!G:G,MATCH($B1088,data_wkly!$C:$C,0),1)),""))</f>
        <v/>
      </c>
      <c r="G1088" s="21" t="str">
        <f>IFERROR(IF(INDEX(data_wkly!H:H,MATCH($B1088,data_wkly!$C:$C,0),1)=0,"",INDEX(data_wkly!H:H,MATCH($B1088,data_wkly!$C:$C,0),1)),"")</f>
        <v/>
      </c>
      <c r="H1088" s="21" t="str">
        <f>IF(C1088="","",IFERROR(INDEX(data_wkly!I:I,MATCH($B1088,data_wkly!$C:$C,0),1),""))</f>
        <v/>
      </c>
      <c r="I1088" s="21" t="str">
        <f>IF(H1088="","",IFERROR(IF(INDEX(data_wkly!J:J,MATCH($B1088,data_wkly!$C:$C,0),1)=0,"",INDEX(data_wkly!J:J,MATCH($B1088,data_wkly!$C:$C,0),1)),""))</f>
        <v/>
      </c>
      <c r="J1088" s="21" t="str">
        <f>IFERROR(IF(INDEX(data_wkly!K:K,MATCH($B1088,data_wkly!$C:$C,0),1)=0,"",INDEX(data_wkly!K:K,MATCH($B1088,data_wkly!$C:$C,0),1)),"")</f>
        <v/>
      </c>
      <c r="K1088" s="86" t="str">
        <f>IFERROR(IF(INDEX(data_wkly!L:L,MATCH($B1088,data_wkly!$C:$C,0),1)=0,"",INDEX(data_wkly!L:L,MATCH($B1088,data_wkly!$C:$C,0),1)),"")</f>
        <v/>
      </c>
      <c r="L1088" s="156"/>
      <c r="M1088" s="155" t="str">
        <f>IFERROR(IF(INDEX(data_wkly!M:M,MATCH($B1088,data_wkly!$C:$C,0),1)=0,"",INDEX(data_wkly!M:M,MATCH($B1088,data_wkly!$C:$C,0),1)),"")</f>
        <v/>
      </c>
      <c r="N1088" s="21" t="str">
        <f>IFERROR(IF(INDEX(data_wkly!N:N,MATCH($B1088,data_wkly!$C:$C,0),1)=0,"",INDEX(data_wkly!N:N,MATCH($B1088,data_wkly!$C:$C,0),1)),"")</f>
        <v/>
      </c>
      <c r="O1088" s="21" t="str">
        <f>IF(M1088="","",IFERROR(INDEX(data_wkly!O:O,MATCH($B1088,data_wkly!$C:$C,0),1),""))</f>
        <v/>
      </c>
      <c r="P1088" s="21" t="str">
        <f>IF(M1088="","",IFERROR(IF(INDEX(data_wkly!P:P,MATCH($B1088,data_wkly!$C:$C,0),1)=0,"",INDEX(data_wkly!P:P,MATCH($B1088,data_wkly!$C:$C,0),1)),""))</f>
        <v/>
      </c>
      <c r="Q1088" s="21" t="str">
        <f>IFERROR(IF(INDEX(data_wkly!Q:Q,MATCH($B1088,data_wkly!$C:$C,0),1)=0,"",INDEX(data_wkly!Q:Q,MATCH($B1088,data_wkly!$C:$C,0),1)),"")</f>
        <v/>
      </c>
      <c r="R1088" s="21" t="str">
        <f>IF(M1088="","",IFERROR(INDEX(data_wkly!R:R,MATCH($B1088,data_wkly!$C:$C,0),1),""))</f>
        <v/>
      </c>
      <c r="S1088" s="21" t="str">
        <f>IF(M1088="","",IFERROR(IF(INDEX(data_wkly!S:S,MATCH($B1088,data_wkly!$C:$C,0),1)=0,"",INDEX(data_wkly!S:S,MATCH($B1088,data_wkly!$C:$C,0),1)),""))</f>
        <v/>
      </c>
      <c r="T1088" s="21" t="str">
        <f>IFERROR(IF(INDEX(data_wkly!T:T,MATCH($B1088,data_wkly!$C:$C,0),1)=0,"",INDEX(data_wkly!T:T,MATCH($B1088,data_wkly!$C:$C,0),1)),"")</f>
        <v/>
      </c>
      <c r="U1088" s="86" t="str">
        <f>IFERROR(IF(INDEX(data_wkly!U:U,MATCH($B1088,data_wkly!$C:$C,0),1)=0,"",INDEX(data_wkly!U:U,MATCH($B1088,data_wkly!$C:$C,0),1)),"")</f>
        <v/>
      </c>
      <c r="V1088" s="157" t="str">
        <f t="shared" si="99"/>
        <v/>
      </c>
      <c r="W1088" s="152" t="str">
        <f>IFERROR(IF(INDEX(data_wkly!W:W,MATCH($B1088,data_wkly!$C:$C,0),1)=0,"",INDEX(data_wkly!W:W,MATCH($B1088,data_wkly!$C:$C,0),1)),"")</f>
        <v/>
      </c>
      <c r="X1088" s="21" t="str">
        <f>IFERROR(IF(INDEX(data_wkly!X:X,MATCH($B1088,data_wkly!$C:$C,0),1)=0,"",INDEX(data_wkly!X:X,MATCH($B1088,data_wkly!$C:$C,0),1)),"")</f>
        <v/>
      </c>
      <c r="Y1088" s="21" t="str">
        <f>IFERROR(IF(INDEX(data_wkly!Y:Y,MATCH($B1088,data_wkly!$C:$C,0),1)=0,"",INDEX(data_wkly!Y:Y,MATCH($B1088,data_wkly!$C:$C,0),1)),"")</f>
        <v/>
      </c>
      <c r="Z1088" s="21" t="str">
        <f>IFERROR(IF(INDEX(data_wkly!Z:Z,MATCH($B1088,data_wkly!$C:$C,0),1)=0,"",INDEX(data_wkly!Z:Z,MATCH($B1088,data_wkly!$C:$C,0),1)),"")</f>
        <v/>
      </c>
      <c r="AA1088" s="152" t="str">
        <f>IFERROR(IF(INDEX(data_wkly!AA:AA,MATCH($B1088,data_wkly!$C:$C,0),1)=0,"",INDEX(data_wkly!AA:AA,MATCH($B1088,data_wkly!$C:$C,0),1)),"")</f>
        <v/>
      </c>
      <c r="AB1088" s="21" t="str">
        <f>IFERROR(IF(INDEX(data_wkly!AB:AB,MATCH($B1088,data_wkly!$C:$C,0),1)=0,"",INDEX(data_wkly!AB:AB,MATCH($B1088,data_wkly!$C:$C,0),1)),"")</f>
        <v/>
      </c>
      <c r="AC1088" s="21" t="str">
        <f>IFERROR(IF(INDEX(data_wkly!AC:AC,MATCH($B1088,data_wkly!$C:$C,0),1)=0,"",INDEX(data_wkly!AC:AC,MATCH($B1088,data_wkly!$C:$C,0),1)),"")</f>
        <v/>
      </c>
      <c r="AD1088" s="21" t="str">
        <f>IFERROR(IF(INDEX(data_wkly!AD:AD,MATCH($B1088,data_wkly!$C:$C,0),1)=0,"",INDEX(data_wkly!AD:AD,MATCH($B1088,data_wkly!$C:$C,0),1)),"")</f>
        <v/>
      </c>
      <c r="AE1088" s="157" t="str">
        <f t="shared" si="98"/>
        <v/>
      </c>
      <c r="AF1088" s="154" t="str">
        <f>IFERROR(IF(INDEX(data_wkly!AF:AF,MATCH($B1088,data_wkly!$C:$C,0),1)=0,"",INDEX(data_wkly!AF:AF,MATCH($B1088,data_wkly!$C:$C,0),1)),"")</f>
        <v/>
      </c>
      <c r="AG1088" s="153" t="str">
        <f>IFERROR(IF(AF1088="","",INDEX(data_wkly!AG:AG,MATCH($B1088,data_wkly!$C:$C,0),1)),"")</f>
        <v/>
      </c>
      <c r="AH1088" s="153" t="str">
        <f>IFERROR(IF(INDEX(data_wkly!AH:AH,MATCH($B1088,data_wkly!$C:$C,0),1)=0,"",INDEX(data_wkly!AH:AH,MATCH($B1088,data_wkly!$C:$C,0),1)),"")</f>
        <v/>
      </c>
      <c r="AI1088" s="153" t="str">
        <f>IFERROR(IF(INDEX(data_wkly!AI:AI,MATCH($B1088,data_wkly!$C:$C,0),1)=0,"",INDEX(data_wkly!AI:AI,MATCH($B1088,data_wkly!$C:$C,0),1)),"")</f>
        <v/>
      </c>
      <c r="AJ1088" s="153" t="str">
        <f>IFERROR(IF(AI1088="","",INDEX(data_wkly!AJ:AJ,MATCH($B1088,data_wkly!$C:$C,0),1)),"")</f>
        <v/>
      </c>
      <c r="AK1088" s="153" t="str">
        <f>IFERROR(IF(INDEX(data_wkly!AK:AK,MATCH($B1088,data_wkly!$C:$C,0),1)=0,"",INDEX(data_wkly!AK:AK,MATCH($B1088,data_wkly!$C:$C,0),1)),"")</f>
        <v/>
      </c>
      <c r="AL1088" s="153" t="str">
        <f>IFERROR(IF(INDEX(data_wkly!AL:AL,MATCH($B1088,data_wkly!$C:$C,0),1)=0,"",INDEX(data_wkly!AL:AL,MATCH($B1088,data_wkly!$C:$C,0),1)),"")</f>
        <v/>
      </c>
      <c r="AM1088" s="183" t="str">
        <f>IFERROR(IF(INDEX(data_wkly!AM:AM,MATCH($B1088,data_wkly!$C:$C,0),1)=0,"",INDEX(data_wkly!AM:AM,MATCH($B1088,data_wkly!$C:$C,0),1)),"")</f>
        <v/>
      </c>
      <c r="AN1088" s="41" t="str">
        <f t="shared" si="103"/>
        <v/>
      </c>
      <c r="AO1088" s="88">
        <f t="shared" si="102"/>
        <v>2</v>
      </c>
    </row>
    <row r="1089" spans="1:41">
      <c r="A1089" s="88" t="str">
        <f t="shared" si="100"/>
        <v/>
      </c>
      <c r="B1089" s="89" t="str">
        <f t="shared" si="101"/>
        <v/>
      </c>
      <c r="C1089" s="155" t="str">
        <f>IFERROR(IF(INDEX(data_wkly!D:D,MATCH($B1089,data_wkly!$C:$C,0),1)=0,"",INDEX(data_wkly!D:D,MATCH($B1089,data_wkly!$C:$C,0),1)),"")</f>
        <v/>
      </c>
      <c r="D1089" s="21" t="str">
        <f>IFERROR(IF(INDEX(data_wkly!E:E,MATCH($B1089,data_wkly!$C:$C,0),1)=0,"",INDEX(data_wkly!E:E,MATCH($B1089,data_wkly!$C:$C,0),1)),"")</f>
        <v/>
      </c>
      <c r="E1089" s="21" t="str">
        <f>IF(C1089="","",IFERROR(INDEX(data_wkly!F:F,MATCH($B1089,data_wkly!$C:$C,0),1),""))</f>
        <v/>
      </c>
      <c r="F1089" s="21" t="str">
        <f>IF(E1089="","",IFERROR(IF(INDEX(data_wkly!G:G,MATCH($B1089,data_wkly!$C:$C,0),1)=0,"",INDEX(data_wkly!G:G,MATCH($B1089,data_wkly!$C:$C,0),1)),""))</f>
        <v/>
      </c>
      <c r="G1089" s="21" t="str">
        <f>IFERROR(IF(INDEX(data_wkly!H:H,MATCH($B1089,data_wkly!$C:$C,0),1)=0,"",INDEX(data_wkly!H:H,MATCH($B1089,data_wkly!$C:$C,0),1)),"")</f>
        <v/>
      </c>
      <c r="H1089" s="21" t="str">
        <f>IF(C1089="","",IFERROR(INDEX(data_wkly!I:I,MATCH($B1089,data_wkly!$C:$C,0),1),""))</f>
        <v/>
      </c>
      <c r="I1089" s="21" t="str">
        <f>IF(H1089="","",IFERROR(IF(INDEX(data_wkly!J:J,MATCH($B1089,data_wkly!$C:$C,0),1)=0,"",INDEX(data_wkly!J:J,MATCH($B1089,data_wkly!$C:$C,0),1)),""))</f>
        <v/>
      </c>
      <c r="J1089" s="21" t="str">
        <f>IFERROR(IF(INDEX(data_wkly!K:K,MATCH($B1089,data_wkly!$C:$C,0),1)=0,"",INDEX(data_wkly!K:K,MATCH($B1089,data_wkly!$C:$C,0),1)),"")</f>
        <v/>
      </c>
      <c r="K1089" s="86" t="str">
        <f>IFERROR(IF(INDEX(data_wkly!L:L,MATCH($B1089,data_wkly!$C:$C,0),1)=0,"",INDEX(data_wkly!L:L,MATCH($B1089,data_wkly!$C:$C,0),1)),"")</f>
        <v/>
      </c>
      <c r="L1089" s="156"/>
      <c r="M1089" s="155" t="str">
        <f>IFERROR(IF(INDEX(data_wkly!M:M,MATCH($B1089,data_wkly!$C:$C,0),1)=0,"",INDEX(data_wkly!M:M,MATCH($B1089,data_wkly!$C:$C,0),1)),"")</f>
        <v/>
      </c>
      <c r="N1089" s="21" t="str">
        <f>IFERROR(IF(INDEX(data_wkly!N:N,MATCH($B1089,data_wkly!$C:$C,0),1)=0,"",INDEX(data_wkly!N:N,MATCH($B1089,data_wkly!$C:$C,0),1)),"")</f>
        <v/>
      </c>
      <c r="O1089" s="21" t="str">
        <f>IF(M1089="","",IFERROR(INDEX(data_wkly!O:O,MATCH($B1089,data_wkly!$C:$C,0),1),""))</f>
        <v/>
      </c>
      <c r="P1089" s="21" t="str">
        <f>IF(M1089="","",IFERROR(IF(INDEX(data_wkly!P:P,MATCH($B1089,data_wkly!$C:$C,0),1)=0,"",INDEX(data_wkly!P:P,MATCH($B1089,data_wkly!$C:$C,0),1)),""))</f>
        <v/>
      </c>
      <c r="Q1089" s="21" t="str">
        <f>IFERROR(IF(INDEX(data_wkly!Q:Q,MATCH($B1089,data_wkly!$C:$C,0),1)=0,"",INDEX(data_wkly!Q:Q,MATCH($B1089,data_wkly!$C:$C,0),1)),"")</f>
        <v/>
      </c>
      <c r="R1089" s="21" t="str">
        <f>IF(M1089="","",IFERROR(INDEX(data_wkly!R:R,MATCH($B1089,data_wkly!$C:$C,0),1),""))</f>
        <v/>
      </c>
      <c r="S1089" s="21" t="str">
        <f>IF(M1089="","",IFERROR(IF(INDEX(data_wkly!S:S,MATCH($B1089,data_wkly!$C:$C,0),1)=0,"",INDEX(data_wkly!S:S,MATCH($B1089,data_wkly!$C:$C,0),1)),""))</f>
        <v/>
      </c>
      <c r="T1089" s="21" t="str">
        <f>IFERROR(IF(INDEX(data_wkly!T:T,MATCH($B1089,data_wkly!$C:$C,0),1)=0,"",INDEX(data_wkly!T:T,MATCH($B1089,data_wkly!$C:$C,0),1)),"")</f>
        <v/>
      </c>
      <c r="U1089" s="86" t="str">
        <f>IFERROR(IF(INDEX(data_wkly!U:U,MATCH($B1089,data_wkly!$C:$C,0),1)=0,"",INDEX(data_wkly!U:U,MATCH($B1089,data_wkly!$C:$C,0),1)),"")</f>
        <v/>
      </c>
      <c r="V1089" s="157" t="str">
        <f t="shared" si="99"/>
        <v/>
      </c>
      <c r="W1089" s="152" t="str">
        <f>IFERROR(IF(INDEX(data_wkly!W:W,MATCH($B1089,data_wkly!$C:$C,0),1)=0,"",INDEX(data_wkly!W:W,MATCH($B1089,data_wkly!$C:$C,0),1)),"")</f>
        <v/>
      </c>
      <c r="X1089" s="21" t="str">
        <f>IFERROR(IF(INDEX(data_wkly!X:X,MATCH($B1089,data_wkly!$C:$C,0),1)=0,"",INDEX(data_wkly!X:X,MATCH($B1089,data_wkly!$C:$C,0),1)),"")</f>
        <v/>
      </c>
      <c r="Y1089" s="21" t="str">
        <f>IFERROR(IF(INDEX(data_wkly!Y:Y,MATCH($B1089,data_wkly!$C:$C,0),1)=0,"",INDEX(data_wkly!Y:Y,MATCH($B1089,data_wkly!$C:$C,0),1)),"")</f>
        <v/>
      </c>
      <c r="Z1089" s="21" t="str">
        <f>IFERROR(IF(INDEX(data_wkly!Z:Z,MATCH($B1089,data_wkly!$C:$C,0),1)=0,"",INDEX(data_wkly!Z:Z,MATCH($B1089,data_wkly!$C:$C,0),1)),"")</f>
        <v/>
      </c>
      <c r="AA1089" s="152" t="str">
        <f>IFERROR(IF(INDEX(data_wkly!AA:AA,MATCH($B1089,data_wkly!$C:$C,0),1)=0,"",INDEX(data_wkly!AA:AA,MATCH($B1089,data_wkly!$C:$C,0),1)),"")</f>
        <v/>
      </c>
      <c r="AB1089" s="21" t="str">
        <f>IFERROR(IF(INDEX(data_wkly!AB:AB,MATCH($B1089,data_wkly!$C:$C,0),1)=0,"",INDEX(data_wkly!AB:AB,MATCH($B1089,data_wkly!$C:$C,0),1)),"")</f>
        <v/>
      </c>
      <c r="AC1089" s="21" t="str">
        <f>IFERROR(IF(INDEX(data_wkly!AC:AC,MATCH($B1089,data_wkly!$C:$C,0),1)=0,"",INDEX(data_wkly!AC:AC,MATCH($B1089,data_wkly!$C:$C,0),1)),"")</f>
        <v/>
      </c>
      <c r="AD1089" s="21" t="str">
        <f>IFERROR(IF(INDEX(data_wkly!AD:AD,MATCH($B1089,data_wkly!$C:$C,0),1)=0,"",INDEX(data_wkly!AD:AD,MATCH($B1089,data_wkly!$C:$C,0),1)),"")</f>
        <v/>
      </c>
      <c r="AE1089" s="157" t="str">
        <f t="shared" si="98"/>
        <v/>
      </c>
      <c r="AF1089" s="154" t="str">
        <f>IFERROR(IF(INDEX(data_wkly!AF:AF,MATCH($B1089,data_wkly!$C:$C,0),1)=0,"",INDEX(data_wkly!AF:AF,MATCH($B1089,data_wkly!$C:$C,0),1)),"")</f>
        <v/>
      </c>
      <c r="AG1089" s="153" t="str">
        <f>IFERROR(IF(AF1089="","",INDEX(data_wkly!AG:AG,MATCH($B1089,data_wkly!$C:$C,0),1)),"")</f>
        <v/>
      </c>
      <c r="AH1089" s="153" t="str">
        <f>IFERROR(IF(INDEX(data_wkly!AH:AH,MATCH($B1089,data_wkly!$C:$C,0),1)=0,"",INDEX(data_wkly!AH:AH,MATCH($B1089,data_wkly!$C:$C,0),1)),"")</f>
        <v/>
      </c>
      <c r="AI1089" s="153" t="str">
        <f>IFERROR(IF(INDEX(data_wkly!AI:AI,MATCH($B1089,data_wkly!$C:$C,0),1)=0,"",INDEX(data_wkly!AI:AI,MATCH($B1089,data_wkly!$C:$C,0),1)),"")</f>
        <v/>
      </c>
      <c r="AJ1089" s="153" t="str">
        <f>IFERROR(IF(AI1089="","",INDEX(data_wkly!AJ:AJ,MATCH($B1089,data_wkly!$C:$C,0),1)),"")</f>
        <v/>
      </c>
      <c r="AK1089" s="153" t="str">
        <f>IFERROR(IF(INDEX(data_wkly!AK:AK,MATCH($B1089,data_wkly!$C:$C,0),1)=0,"",INDEX(data_wkly!AK:AK,MATCH($B1089,data_wkly!$C:$C,0),1)),"")</f>
        <v/>
      </c>
      <c r="AL1089" s="153" t="str">
        <f>IFERROR(IF(INDEX(data_wkly!AL:AL,MATCH($B1089,data_wkly!$C:$C,0),1)=0,"",INDEX(data_wkly!AL:AL,MATCH($B1089,data_wkly!$C:$C,0),1)),"")</f>
        <v/>
      </c>
      <c r="AM1089" s="183" t="str">
        <f>IFERROR(IF(INDEX(data_wkly!AM:AM,MATCH($B1089,data_wkly!$C:$C,0),1)=0,"",INDEX(data_wkly!AM:AM,MATCH($B1089,data_wkly!$C:$C,0),1)),"")</f>
        <v/>
      </c>
      <c r="AN1089" s="41" t="str">
        <f t="shared" si="103"/>
        <v/>
      </c>
      <c r="AO1089" s="88">
        <f t="shared" si="102"/>
        <v>1</v>
      </c>
    </row>
    <row r="1090" spans="1:41">
      <c r="A1090" s="88" t="str">
        <f t="shared" si="100"/>
        <v/>
      </c>
      <c r="B1090" s="89" t="str">
        <f t="shared" si="101"/>
        <v/>
      </c>
      <c r="C1090" s="155" t="str">
        <f>IFERROR(IF(INDEX(data_wkly!D:D,MATCH($B1090,data_wkly!$C:$C,0),1)=0,"",INDEX(data_wkly!D:D,MATCH($B1090,data_wkly!$C:$C,0),1)),"")</f>
        <v/>
      </c>
      <c r="D1090" s="21" t="str">
        <f>IFERROR(IF(INDEX(data_wkly!E:E,MATCH($B1090,data_wkly!$C:$C,0),1)=0,"",INDEX(data_wkly!E:E,MATCH($B1090,data_wkly!$C:$C,0),1)),"")</f>
        <v/>
      </c>
      <c r="E1090" s="21" t="str">
        <f>IF(C1090="","",IFERROR(INDEX(data_wkly!F:F,MATCH($B1090,data_wkly!$C:$C,0),1),""))</f>
        <v/>
      </c>
      <c r="F1090" s="21" t="str">
        <f>IF(E1090="","",IFERROR(IF(INDEX(data_wkly!G:G,MATCH($B1090,data_wkly!$C:$C,0),1)=0,"",INDEX(data_wkly!G:G,MATCH($B1090,data_wkly!$C:$C,0),1)),""))</f>
        <v/>
      </c>
      <c r="G1090" s="21" t="str">
        <f>IFERROR(IF(INDEX(data_wkly!H:H,MATCH($B1090,data_wkly!$C:$C,0),1)=0,"",INDEX(data_wkly!H:H,MATCH($B1090,data_wkly!$C:$C,0),1)),"")</f>
        <v/>
      </c>
      <c r="H1090" s="21" t="str">
        <f>IF(C1090="","",IFERROR(INDEX(data_wkly!I:I,MATCH($B1090,data_wkly!$C:$C,0),1),""))</f>
        <v/>
      </c>
      <c r="I1090" s="21" t="str">
        <f>IF(H1090="","",IFERROR(IF(INDEX(data_wkly!J:J,MATCH($B1090,data_wkly!$C:$C,0),1)=0,"",INDEX(data_wkly!J:J,MATCH($B1090,data_wkly!$C:$C,0),1)),""))</f>
        <v/>
      </c>
      <c r="J1090" s="21" t="str">
        <f>IFERROR(IF(INDEX(data_wkly!K:K,MATCH($B1090,data_wkly!$C:$C,0),1)=0,"",INDEX(data_wkly!K:K,MATCH($B1090,data_wkly!$C:$C,0),1)),"")</f>
        <v/>
      </c>
      <c r="K1090" s="86" t="str">
        <f>IFERROR(IF(INDEX(data_wkly!L:L,MATCH($B1090,data_wkly!$C:$C,0),1)=0,"",INDEX(data_wkly!L:L,MATCH($B1090,data_wkly!$C:$C,0),1)),"")</f>
        <v/>
      </c>
      <c r="L1090" s="156"/>
      <c r="M1090" s="155" t="str">
        <f>IFERROR(IF(INDEX(data_wkly!M:M,MATCH($B1090,data_wkly!$C:$C,0),1)=0,"",INDEX(data_wkly!M:M,MATCH($B1090,data_wkly!$C:$C,0),1)),"")</f>
        <v/>
      </c>
      <c r="N1090" s="21" t="str">
        <f>IFERROR(IF(INDEX(data_wkly!N:N,MATCH($B1090,data_wkly!$C:$C,0),1)=0,"",INDEX(data_wkly!N:N,MATCH($B1090,data_wkly!$C:$C,0),1)),"")</f>
        <v/>
      </c>
      <c r="O1090" s="21" t="str">
        <f>IF(M1090="","",IFERROR(INDEX(data_wkly!O:O,MATCH($B1090,data_wkly!$C:$C,0),1),""))</f>
        <v/>
      </c>
      <c r="P1090" s="21" t="str">
        <f>IF(M1090="","",IFERROR(IF(INDEX(data_wkly!P:P,MATCH($B1090,data_wkly!$C:$C,0),1)=0,"",INDEX(data_wkly!P:P,MATCH($B1090,data_wkly!$C:$C,0),1)),""))</f>
        <v/>
      </c>
      <c r="Q1090" s="21" t="str">
        <f>IFERROR(IF(INDEX(data_wkly!Q:Q,MATCH($B1090,data_wkly!$C:$C,0),1)=0,"",INDEX(data_wkly!Q:Q,MATCH($B1090,data_wkly!$C:$C,0),1)),"")</f>
        <v/>
      </c>
      <c r="R1090" s="21" t="str">
        <f>IF(M1090="","",IFERROR(INDEX(data_wkly!R:R,MATCH($B1090,data_wkly!$C:$C,0),1),""))</f>
        <v/>
      </c>
      <c r="S1090" s="21" t="str">
        <f>IF(M1090="","",IFERROR(IF(INDEX(data_wkly!S:S,MATCH($B1090,data_wkly!$C:$C,0),1)=0,"",INDEX(data_wkly!S:S,MATCH($B1090,data_wkly!$C:$C,0),1)),""))</f>
        <v/>
      </c>
      <c r="T1090" s="21" t="str">
        <f>IFERROR(IF(INDEX(data_wkly!T:T,MATCH($B1090,data_wkly!$C:$C,0),1)=0,"",INDEX(data_wkly!T:T,MATCH($B1090,data_wkly!$C:$C,0),1)),"")</f>
        <v/>
      </c>
      <c r="U1090" s="86" t="str">
        <f>IFERROR(IF(INDEX(data_wkly!U:U,MATCH($B1090,data_wkly!$C:$C,0),1)=0,"",INDEX(data_wkly!U:U,MATCH($B1090,data_wkly!$C:$C,0),1)),"")</f>
        <v/>
      </c>
      <c r="V1090" s="157" t="str">
        <f t="shared" si="99"/>
        <v/>
      </c>
      <c r="W1090" s="152" t="str">
        <f>IFERROR(IF(INDEX(data_wkly!W:W,MATCH($B1090,data_wkly!$C:$C,0),1)=0,"",INDEX(data_wkly!W:W,MATCH($B1090,data_wkly!$C:$C,0),1)),"")</f>
        <v/>
      </c>
      <c r="X1090" s="21" t="str">
        <f>IFERROR(IF(INDEX(data_wkly!X:X,MATCH($B1090,data_wkly!$C:$C,0),1)=0,"",INDEX(data_wkly!X:X,MATCH($B1090,data_wkly!$C:$C,0),1)),"")</f>
        <v/>
      </c>
      <c r="Y1090" s="21" t="str">
        <f>IFERROR(IF(INDEX(data_wkly!Y:Y,MATCH($B1090,data_wkly!$C:$C,0),1)=0,"",INDEX(data_wkly!Y:Y,MATCH($B1090,data_wkly!$C:$C,0),1)),"")</f>
        <v/>
      </c>
      <c r="Z1090" s="21" t="str">
        <f>IFERROR(IF(INDEX(data_wkly!Z:Z,MATCH($B1090,data_wkly!$C:$C,0),1)=0,"",INDEX(data_wkly!Z:Z,MATCH($B1090,data_wkly!$C:$C,0),1)),"")</f>
        <v/>
      </c>
      <c r="AA1090" s="152" t="str">
        <f>IFERROR(IF(INDEX(data_wkly!AA:AA,MATCH($B1090,data_wkly!$C:$C,0),1)=0,"",INDEX(data_wkly!AA:AA,MATCH($B1090,data_wkly!$C:$C,0),1)),"")</f>
        <v/>
      </c>
      <c r="AB1090" s="21" t="str">
        <f>IFERROR(IF(INDEX(data_wkly!AB:AB,MATCH($B1090,data_wkly!$C:$C,0),1)=0,"",INDEX(data_wkly!AB:AB,MATCH($B1090,data_wkly!$C:$C,0),1)),"")</f>
        <v/>
      </c>
      <c r="AC1090" s="21" t="str">
        <f>IFERROR(IF(INDEX(data_wkly!AC:AC,MATCH($B1090,data_wkly!$C:$C,0),1)=0,"",INDEX(data_wkly!AC:AC,MATCH($B1090,data_wkly!$C:$C,0),1)),"")</f>
        <v/>
      </c>
      <c r="AD1090" s="21" t="str">
        <f>IFERROR(IF(INDEX(data_wkly!AD:AD,MATCH($B1090,data_wkly!$C:$C,0),1)=0,"",INDEX(data_wkly!AD:AD,MATCH($B1090,data_wkly!$C:$C,0),1)),"")</f>
        <v/>
      </c>
      <c r="AE1090" s="157" t="str">
        <f t="shared" si="98"/>
        <v/>
      </c>
      <c r="AF1090" s="154" t="str">
        <f>IFERROR(IF(INDEX(data_wkly!AF:AF,MATCH($B1090,data_wkly!$C:$C,0),1)=0,"",INDEX(data_wkly!AF:AF,MATCH($B1090,data_wkly!$C:$C,0),1)),"")</f>
        <v/>
      </c>
      <c r="AG1090" s="153" t="str">
        <f>IFERROR(IF(AF1090="","",INDEX(data_wkly!AG:AG,MATCH($B1090,data_wkly!$C:$C,0),1)),"")</f>
        <v/>
      </c>
      <c r="AH1090" s="153" t="str">
        <f>IFERROR(IF(INDEX(data_wkly!AH:AH,MATCH($B1090,data_wkly!$C:$C,0),1)=0,"",INDEX(data_wkly!AH:AH,MATCH($B1090,data_wkly!$C:$C,0),1)),"")</f>
        <v/>
      </c>
      <c r="AI1090" s="153" t="str">
        <f>IFERROR(IF(INDEX(data_wkly!AI:AI,MATCH($B1090,data_wkly!$C:$C,0),1)=0,"",INDEX(data_wkly!AI:AI,MATCH($B1090,data_wkly!$C:$C,0),1)),"")</f>
        <v/>
      </c>
      <c r="AJ1090" s="153" t="str">
        <f>IFERROR(IF(AI1090="","",INDEX(data_wkly!AJ:AJ,MATCH($B1090,data_wkly!$C:$C,0),1)),"")</f>
        <v/>
      </c>
      <c r="AK1090" s="153" t="str">
        <f>IFERROR(IF(INDEX(data_wkly!AK:AK,MATCH($B1090,data_wkly!$C:$C,0),1)=0,"",INDEX(data_wkly!AK:AK,MATCH($B1090,data_wkly!$C:$C,0),1)),"")</f>
        <v/>
      </c>
      <c r="AL1090" s="153" t="str">
        <f>IFERROR(IF(INDEX(data_wkly!AL:AL,MATCH($B1090,data_wkly!$C:$C,0),1)=0,"",INDEX(data_wkly!AL:AL,MATCH($B1090,data_wkly!$C:$C,0),1)),"")</f>
        <v/>
      </c>
      <c r="AM1090" s="183" t="str">
        <f>IFERROR(IF(INDEX(data_wkly!AM:AM,MATCH($B1090,data_wkly!$C:$C,0),1)=0,"",INDEX(data_wkly!AM:AM,MATCH($B1090,data_wkly!$C:$C,0),1)),"")</f>
        <v/>
      </c>
      <c r="AN1090" s="41" t="str">
        <f t="shared" si="103"/>
        <v/>
      </c>
      <c r="AO1090" s="88">
        <f t="shared" si="102"/>
        <v>2</v>
      </c>
    </row>
    <row r="1091" spans="1:41">
      <c r="A1091" s="88" t="str">
        <f t="shared" si="100"/>
        <v/>
      </c>
      <c r="B1091" s="89" t="str">
        <f t="shared" si="101"/>
        <v/>
      </c>
      <c r="C1091" s="155" t="str">
        <f>IFERROR(IF(INDEX(data_wkly!D:D,MATCH($B1091,data_wkly!$C:$C,0),1)=0,"",INDEX(data_wkly!D:D,MATCH($B1091,data_wkly!$C:$C,0),1)),"")</f>
        <v/>
      </c>
      <c r="D1091" s="21" t="str">
        <f>IFERROR(IF(INDEX(data_wkly!E:E,MATCH($B1091,data_wkly!$C:$C,0),1)=0,"",INDEX(data_wkly!E:E,MATCH($B1091,data_wkly!$C:$C,0),1)),"")</f>
        <v/>
      </c>
      <c r="E1091" s="21" t="str">
        <f>IF(C1091="","",IFERROR(INDEX(data_wkly!F:F,MATCH($B1091,data_wkly!$C:$C,0),1),""))</f>
        <v/>
      </c>
      <c r="F1091" s="21" t="str">
        <f>IF(E1091="","",IFERROR(IF(INDEX(data_wkly!G:G,MATCH($B1091,data_wkly!$C:$C,0),1)=0,"",INDEX(data_wkly!G:G,MATCH($B1091,data_wkly!$C:$C,0),1)),""))</f>
        <v/>
      </c>
      <c r="G1091" s="21" t="str">
        <f>IFERROR(IF(INDEX(data_wkly!H:H,MATCH($B1091,data_wkly!$C:$C,0),1)=0,"",INDEX(data_wkly!H:H,MATCH($B1091,data_wkly!$C:$C,0),1)),"")</f>
        <v/>
      </c>
      <c r="H1091" s="21" t="str">
        <f>IF(C1091="","",IFERROR(INDEX(data_wkly!I:I,MATCH($B1091,data_wkly!$C:$C,0),1),""))</f>
        <v/>
      </c>
      <c r="I1091" s="21" t="str">
        <f>IF(H1091="","",IFERROR(IF(INDEX(data_wkly!J:J,MATCH($B1091,data_wkly!$C:$C,0),1)=0,"",INDEX(data_wkly!J:J,MATCH($B1091,data_wkly!$C:$C,0),1)),""))</f>
        <v/>
      </c>
      <c r="J1091" s="21" t="str">
        <f>IFERROR(IF(INDEX(data_wkly!K:K,MATCH($B1091,data_wkly!$C:$C,0),1)=0,"",INDEX(data_wkly!K:K,MATCH($B1091,data_wkly!$C:$C,0),1)),"")</f>
        <v/>
      </c>
      <c r="K1091" s="86" t="str">
        <f>IFERROR(IF(INDEX(data_wkly!L:L,MATCH($B1091,data_wkly!$C:$C,0),1)=0,"",INDEX(data_wkly!L:L,MATCH($B1091,data_wkly!$C:$C,0),1)),"")</f>
        <v/>
      </c>
      <c r="L1091" s="156"/>
      <c r="M1091" s="155" t="str">
        <f>IFERROR(IF(INDEX(data_wkly!M:M,MATCH($B1091,data_wkly!$C:$C,0),1)=0,"",INDEX(data_wkly!M:M,MATCH($B1091,data_wkly!$C:$C,0),1)),"")</f>
        <v/>
      </c>
      <c r="N1091" s="21" t="str">
        <f>IFERROR(IF(INDEX(data_wkly!N:N,MATCH($B1091,data_wkly!$C:$C,0),1)=0,"",INDEX(data_wkly!N:N,MATCH($B1091,data_wkly!$C:$C,0),1)),"")</f>
        <v/>
      </c>
      <c r="O1091" s="21" t="str">
        <f>IF(M1091="","",IFERROR(INDEX(data_wkly!O:O,MATCH($B1091,data_wkly!$C:$C,0),1),""))</f>
        <v/>
      </c>
      <c r="P1091" s="21" t="str">
        <f>IF(M1091="","",IFERROR(IF(INDEX(data_wkly!P:P,MATCH($B1091,data_wkly!$C:$C,0),1)=0,"",INDEX(data_wkly!P:P,MATCH($B1091,data_wkly!$C:$C,0),1)),""))</f>
        <v/>
      </c>
      <c r="Q1091" s="21" t="str">
        <f>IFERROR(IF(INDEX(data_wkly!Q:Q,MATCH($B1091,data_wkly!$C:$C,0),1)=0,"",INDEX(data_wkly!Q:Q,MATCH($B1091,data_wkly!$C:$C,0),1)),"")</f>
        <v/>
      </c>
      <c r="R1091" s="21" t="str">
        <f>IF(M1091="","",IFERROR(INDEX(data_wkly!R:R,MATCH($B1091,data_wkly!$C:$C,0),1),""))</f>
        <v/>
      </c>
      <c r="S1091" s="21" t="str">
        <f>IF(M1091="","",IFERROR(IF(INDEX(data_wkly!S:S,MATCH($B1091,data_wkly!$C:$C,0),1)=0,"",INDEX(data_wkly!S:S,MATCH($B1091,data_wkly!$C:$C,0),1)),""))</f>
        <v/>
      </c>
      <c r="T1091" s="21" t="str">
        <f>IFERROR(IF(INDEX(data_wkly!T:T,MATCH($B1091,data_wkly!$C:$C,0),1)=0,"",INDEX(data_wkly!T:T,MATCH($B1091,data_wkly!$C:$C,0),1)),"")</f>
        <v/>
      </c>
      <c r="U1091" s="86" t="str">
        <f>IFERROR(IF(INDEX(data_wkly!U:U,MATCH($B1091,data_wkly!$C:$C,0),1)=0,"",INDEX(data_wkly!U:U,MATCH($B1091,data_wkly!$C:$C,0),1)),"")</f>
        <v/>
      </c>
      <c r="V1091" s="157" t="str">
        <f t="shared" si="99"/>
        <v/>
      </c>
      <c r="W1091" s="152" t="str">
        <f>IFERROR(IF(INDEX(data_wkly!W:W,MATCH($B1091,data_wkly!$C:$C,0),1)=0,"",INDEX(data_wkly!W:W,MATCH($B1091,data_wkly!$C:$C,0),1)),"")</f>
        <v/>
      </c>
      <c r="X1091" s="21" t="str">
        <f>IFERROR(IF(INDEX(data_wkly!X:X,MATCH($B1091,data_wkly!$C:$C,0),1)=0,"",INDEX(data_wkly!X:X,MATCH($B1091,data_wkly!$C:$C,0),1)),"")</f>
        <v/>
      </c>
      <c r="Y1091" s="21" t="str">
        <f>IFERROR(IF(INDEX(data_wkly!Y:Y,MATCH($B1091,data_wkly!$C:$C,0),1)=0,"",INDEX(data_wkly!Y:Y,MATCH($B1091,data_wkly!$C:$C,0),1)),"")</f>
        <v/>
      </c>
      <c r="Z1091" s="21" t="str">
        <f>IFERROR(IF(INDEX(data_wkly!Z:Z,MATCH($B1091,data_wkly!$C:$C,0),1)=0,"",INDEX(data_wkly!Z:Z,MATCH($B1091,data_wkly!$C:$C,0),1)),"")</f>
        <v/>
      </c>
      <c r="AA1091" s="152" t="str">
        <f>IFERROR(IF(INDEX(data_wkly!AA:AA,MATCH($B1091,data_wkly!$C:$C,0),1)=0,"",INDEX(data_wkly!AA:AA,MATCH($B1091,data_wkly!$C:$C,0),1)),"")</f>
        <v/>
      </c>
      <c r="AB1091" s="21" t="str">
        <f>IFERROR(IF(INDEX(data_wkly!AB:AB,MATCH($B1091,data_wkly!$C:$C,0),1)=0,"",INDEX(data_wkly!AB:AB,MATCH($B1091,data_wkly!$C:$C,0),1)),"")</f>
        <v/>
      </c>
      <c r="AC1091" s="21" t="str">
        <f>IFERROR(IF(INDEX(data_wkly!AC:AC,MATCH($B1091,data_wkly!$C:$C,0),1)=0,"",INDEX(data_wkly!AC:AC,MATCH($B1091,data_wkly!$C:$C,0),1)),"")</f>
        <v/>
      </c>
      <c r="AD1091" s="21" t="str">
        <f>IFERROR(IF(INDEX(data_wkly!AD:AD,MATCH($B1091,data_wkly!$C:$C,0),1)=0,"",INDEX(data_wkly!AD:AD,MATCH($B1091,data_wkly!$C:$C,0),1)),"")</f>
        <v/>
      </c>
      <c r="AE1091" s="157" t="str">
        <f t="shared" si="98"/>
        <v/>
      </c>
      <c r="AF1091" s="154" t="str">
        <f>IFERROR(IF(INDEX(data_wkly!AF:AF,MATCH($B1091,data_wkly!$C:$C,0),1)=0,"",INDEX(data_wkly!AF:AF,MATCH($B1091,data_wkly!$C:$C,0),1)),"")</f>
        <v/>
      </c>
      <c r="AG1091" s="153" t="str">
        <f>IFERROR(IF(AF1091="","",INDEX(data_wkly!AG:AG,MATCH($B1091,data_wkly!$C:$C,0),1)),"")</f>
        <v/>
      </c>
      <c r="AH1091" s="153" t="str">
        <f>IFERROR(IF(INDEX(data_wkly!AH:AH,MATCH($B1091,data_wkly!$C:$C,0),1)=0,"",INDEX(data_wkly!AH:AH,MATCH($B1091,data_wkly!$C:$C,0),1)),"")</f>
        <v/>
      </c>
      <c r="AI1091" s="153" t="str">
        <f>IFERROR(IF(INDEX(data_wkly!AI:AI,MATCH($B1091,data_wkly!$C:$C,0),1)=0,"",INDEX(data_wkly!AI:AI,MATCH($B1091,data_wkly!$C:$C,0),1)),"")</f>
        <v/>
      </c>
      <c r="AJ1091" s="153" t="str">
        <f>IFERROR(IF(AI1091="","",INDEX(data_wkly!AJ:AJ,MATCH($B1091,data_wkly!$C:$C,0),1)),"")</f>
        <v/>
      </c>
      <c r="AK1091" s="153" t="str">
        <f>IFERROR(IF(INDEX(data_wkly!AK:AK,MATCH($B1091,data_wkly!$C:$C,0),1)=0,"",INDEX(data_wkly!AK:AK,MATCH($B1091,data_wkly!$C:$C,0),1)),"")</f>
        <v/>
      </c>
      <c r="AL1091" s="153" t="str">
        <f>IFERROR(IF(INDEX(data_wkly!AL:AL,MATCH($B1091,data_wkly!$C:$C,0),1)=0,"",INDEX(data_wkly!AL:AL,MATCH($B1091,data_wkly!$C:$C,0),1)),"")</f>
        <v/>
      </c>
      <c r="AM1091" s="183" t="str">
        <f>IFERROR(IF(INDEX(data_wkly!AM:AM,MATCH($B1091,data_wkly!$C:$C,0),1)=0,"",INDEX(data_wkly!AM:AM,MATCH($B1091,data_wkly!$C:$C,0),1)),"")</f>
        <v/>
      </c>
      <c r="AN1091" s="41" t="str">
        <f t="shared" si="103"/>
        <v/>
      </c>
      <c r="AO1091" s="88">
        <f t="shared" si="102"/>
        <v>1</v>
      </c>
    </row>
    <row r="1092" spans="1:41">
      <c r="A1092" s="88" t="str">
        <f t="shared" si="100"/>
        <v/>
      </c>
      <c r="B1092" s="89" t="str">
        <f t="shared" si="101"/>
        <v/>
      </c>
      <c r="C1092" s="155" t="str">
        <f>IFERROR(IF(INDEX(data_wkly!D:D,MATCH($B1092,data_wkly!$C:$C,0),1)=0,"",INDEX(data_wkly!D:D,MATCH($B1092,data_wkly!$C:$C,0),1)),"")</f>
        <v/>
      </c>
      <c r="D1092" s="21" t="str">
        <f>IFERROR(IF(INDEX(data_wkly!E:E,MATCH($B1092,data_wkly!$C:$C,0),1)=0,"",INDEX(data_wkly!E:E,MATCH($B1092,data_wkly!$C:$C,0),1)),"")</f>
        <v/>
      </c>
      <c r="E1092" s="21" t="str">
        <f>IF(C1092="","",IFERROR(INDEX(data_wkly!F:F,MATCH($B1092,data_wkly!$C:$C,0),1),""))</f>
        <v/>
      </c>
      <c r="F1092" s="21" t="str">
        <f>IF(E1092="","",IFERROR(IF(INDEX(data_wkly!G:G,MATCH($B1092,data_wkly!$C:$C,0),1)=0,"",INDEX(data_wkly!G:G,MATCH($B1092,data_wkly!$C:$C,0),1)),""))</f>
        <v/>
      </c>
      <c r="G1092" s="21" t="str">
        <f>IFERROR(IF(INDEX(data_wkly!H:H,MATCH($B1092,data_wkly!$C:$C,0),1)=0,"",INDEX(data_wkly!H:H,MATCH($B1092,data_wkly!$C:$C,0),1)),"")</f>
        <v/>
      </c>
      <c r="H1092" s="21" t="str">
        <f>IF(C1092="","",IFERROR(INDEX(data_wkly!I:I,MATCH($B1092,data_wkly!$C:$C,0),1),""))</f>
        <v/>
      </c>
      <c r="I1092" s="21" t="str">
        <f>IF(H1092="","",IFERROR(IF(INDEX(data_wkly!J:J,MATCH($B1092,data_wkly!$C:$C,0),1)=0,"",INDEX(data_wkly!J:J,MATCH($B1092,data_wkly!$C:$C,0),1)),""))</f>
        <v/>
      </c>
      <c r="J1092" s="21" t="str">
        <f>IFERROR(IF(INDEX(data_wkly!K:K,MATCH($B1092,data_wkly!$C:$C,0),1)=0,"",INDEX(data_wkly!K:K,MATCH($B1092,data_wkly!$C:$C,0),1)),"")</f>
        <v/>
      </c>
      <c r="K1092" s="86" t="str">
        <f>IFERROR(IF(INDEX(data_wkly!L:L,MATCH($B1092,data_wkly!$C:$C,0),1)=0,"",INDEX(data_wkly!L:L,MATCH($B1092,data_wkly!$C:$C,0),1)),"")</f>
        <v/>
      </c>
      <c r="L1092" s="156"/>
      <c r="M1092" s="155" t="str">
        <f>IFERROR(IF(INDEX(data_wkly!M:M,MATCH($B1092,data_wkly!$C:$C,0),1)=0,"",INDEX(data_wkly!M:M,MATCH($B1092,data_wkly!$C:$C,0),1)),"")</f>
        <v/>
      </c>
      <c r="N1092" s="21" t="str">
        <f>IFERROR(IF(INDEX(data_wkly!N:N,MATCH($B1092,data_wkly!$C:$C,0),1)=0,"",INDEX(data_wkly!N:N,MATCH($B1092,data_wkly!$C:$C,0),1)),"")</f>
        <v/>
      </c>
      <c r="O1092" s="21" t="str">
        <f>IF(M1092="","",IFERROR(INDEX(data_wkly!O:O,MATCH($B1092,data_wkly!$C:$C,0),1),""))</f>
        <v/>
      </c>
      <c r="P1092" s="21" t="str">
        <f>IF(M1092="","",IFERROR(IF(INDEX(data_wkly!P:P,MATCH($B1092,data_wkly!$C:$C,0),1)=0,"",INDEX(data_wkly!P:P,MATCH($B1092,data_wkly!$C:$C,0),1)),""))</f>
        <v/>
      </c>
      <c r="Q1092" s="21" t="str">
        <f>IFERROR(IF(INDEX(data_wkly!Q:Q,MATCH($B1092,data_wkly!$C:$C,0),1)=0,"",INDEX(data_wkly!Q:Q,MATCH($B1092,data_wkly!$C:$C,0),1)),"")</f>
        <v/>
      </c>
      <c r="R1092" s="21" t="str">
        <f>IF(M1092="","",IFERROR(INDEX(data_wkly!R:R,MATCH($B1092,data_wkly!$C:$C,0),1),""))</f>
        <v/>
      </c>
      <c r="S1092" s="21" t="str">
        <f>IF(M1092="","",IFERROR(IF(INDEX(data_wkly!S:S,MATCH($B1092,data_wkly!$C:$C,0),1)=0,"",INDEX(data_wkly!S:S,MATCH($B1092,data_wkly!$C:$C,0),1)),""))</f>
        <v/>
      </c>
      <c r="T1092" s="21" t="str">
        <f>IFERROR(IF(INDEX(data_wkly!T:T,MATCH($B1092,data_wkly!$C:$C,0),1)=0,"",INDEX(data_wkly!T:T,MATCH($B1092,data_wkly!$C:$C,0),1)),"")</f>
        <v/>
      </c>
      <c r="U1092" s="86" t="str">
        <f>IFERROR(IF(INDEX(data_wkly!U:U,MATCH($B1092,data_wkly!$C:$C,0),1)=0,"",INDEX(data_wkly!U:U,MATCH($B1092,data_wkly!$C:$C,0),1)),"")</f>
        <v/>
      </c>
      <c r="V1092" s="157" t="str">
        <f t="shared" si="99"/>
        <v/>
      </c>
      <c r="W1092" s="152" t="str">
        <f>IFERROR(IF(INDEX(data_wkly!W:W,MATCH($B1092,data_wkly!$C:$C,0),1)=0,"",INDEX(data_wkly!W:W,MATCH($B1092,data_wkly!$C:$C,0),1)),"")</f>
        <v/>
      </c>
      <c r="X1092" s="21" t="str">
        <f>IFERROR(IF(INDEX(data_wkly!X:X,MATCH($B1092,data_wkly!$C:$C,0),1)=0,"",INDEX(data_wkly!X:X,MATCH($B1092,data_wkly!$C:$C,0),1)),"")</f>
        <v/>
      </c>
      <c r="Y1092" s="21" t="str">
        <f>IFERROR(IF(INDEX(data_wkly!Y:Y,MATCH($B1092,data_wkly!$C:$C,0),1)=0,"",INDEX(data_wkly!Y:Y,MATCH($B1092,data_wkly!$C:$C,0),1)),"")</f>
        <v/>
      </c>
      <c r="Z1092" s="21" t="str">
        <f>IFERROR(IF(INDEX(data_wkly!Z:Z,MATCH($B1092,data_wkly!$C:$C,0),1)=0,"",INDEX(data_wkly!Z:Z,MATCH($B1092,data_wkly!$C:$C,0),1)),"")</f>
        <v/>
      </c>
      <c r="AA1092" s="152" t="str">
        <f>IFERROR(IF(INDEX(data_wkly!AA:AA,MATCH($B1092,data_wkly!$C:$C,0),1)=0,"",INDEX(data_wkly!AA:AA,MATCH($B1092,data_wkly!$C:$C,0),1)),"")</f>
        <v/>
      </c>
      <c r="AB1092" s="21" t="str">
        <f>IFERROR(IF(INDEX(data_wkly!AB:AB,MATCH($B1092,data_wkly!$C:$C,0),1)=0,"",INDEX(data_wkly!AB:AB,MATCH($B1092,data_wkly!$C:$C,0),1)),"")</f>
        <v/>
      </c>
      <c r="AC1092" s="21" t="str">
        <f>IFERROR(IF(INDEX(data_wkly!AC:AC,MATCH($B1092,data_wkly!$C:$C,0),1)=0,"",INDEX(data_wkly!AC:AC,MATCH($B1092,data_wkly!$C:$C,0),1)),"")</f>
        <v/>
      </c>
      <c r="AD1092" s="21" t="str">
        <f>IFERROR(IF(INDEX(data_wkly!AD:AD,MATCH($B1092,data_wkly!$C:$C,0),1)=0,"",INDEX(data_wkly!AD:AD,MATCH($B1092,data_wkly!$C:$C,0),1)),"")</f>
        <v/>
      </c>
      <c r="AE1092" s="157" t="str">
        <f t="shared" ref="AE1092:AE1155" si="104">IF(W1092="","",AO1092)</f>
        <v/>
      </c>
      <c r="AF1092" s="154" t="str">
        <f>IFERROR(IF(INDEX(data_wkly!AF:AF,MATCH($B1092,data_wkly!$C:$C,0),1)=0,"",INDEX(data_wkly!AF:AF,MATCH($B1092,data_wkly!$C:$C,0),1)),"")</f>
        <v/>
      </c>
      <c r="AG1092" s="153" t="str">
        <f>IFERROR(IF(AF1092="","",INDEX(data_wkly!AG:AG,MATCH($B1092,data_wkly!$C:$C,0),1)),"")</f>
        <v/>
      </c>
      <c r="AH1092" s="153" t="str">
        <f>IFERROR(IF(INDEX(data_wkly!AH:AH,MATCH($B1092,data_wkly!$C:$C,0),1)=0,"",INDEX(data_wkly!AH:AH,MATCH($B1092,data_wkly!$C:$C,0),1)),"")</f>
        <v/>
      </c>
      <c r="AI1092" s="153" t="str">
        <f>IFERROR(IF(INDEX(data_wkly!AI:AI,MATCH($B1092,data_wkly!$C:$C,0),1)=0,"",INDEX(data_wkly!AI:AI,MATCH($B1092,data_wkly!$C:$C,0),1)),"")</f>
        <v/>
      </c>
      <c r="AJ1092" s="153" t="str">
        <f>IFERROR(IF(AI1092="","",INDEX(data_wkly!AJ:AJ,MATCH($B1092,data_wkly!$C:$C,0),1)),"")</f>
        <v/>
      </c>
      <c r="AK1092" s="153" t="str">
        <f>IFERROR(IF(INDEX(data_wkly!AK:AK,MATCH($B1092,data_wkly!$C:$C,0),1)=0,"",INDEX(data_wkly!AK:AK,MATCH($B1092,data_wkly!$C:$C,0),1)),"")</f>
        <v/>
      </c>
      <c r="AL1092" s="153" t="str">
        <f>IFERROR(IF(INDEX(data_wkly!AL:AL,MATCH($B1092,data_wkly!$C:$C,0),1)=0,"",INDEX(data_wkly!AL:AL,MATCH($B1092,data_wkly!$C:$C,0),1)),"")</f>
        <v/>
      </c>
      <c r="AM1092" s="183" t="str">
        <f>IFERROR(IF(INDEX(data_wkly!AM:AM,MATCH($B1092,data_wkly!$C:$C,0),1)=0,"",INDEX(data_wkly!AM:AM,MATCH($B1092,data_wkly!$C:$C,0),1)),"")</f>
        <v/>
      </c>
      <c r="AN1092" s="41" t="str">
        <f t="shared" si="103"/>
        <v/>
      </c>
      <c r="AO1092" s="88">
        <f t="shared" si="102"/>
        <v>2</v>
      </c>
    </row>
    <row r="1093" spans="1:41">
      <c r="A1093" s="88" t="str">
        <f t="shared" si="100"/>
        <v/>
      </c>
      <c r="B1093" s="89" t="str">
        <f t="shared" si="101"/>
        <v/>
      </c>
      <c r="C1093" s="155" t="str">
        <f>IFERROR(IF(INDEX(data_wkly!D:D,MATCH($B1093,data_wkly!$C:$C,0),1)=0,"",INDEX(data_wkly!D:D,MATCH($B1093,data_wkly!$C:$C,0),1)),"")</f>
        <v/>
      </c>
      <c r="D1093" s="21" t="str">
        <f>IFERROR(IF(INDEX(data_wkly!E:E,MATCH($B1093,data_wkly!$C:$C,0),1)=0,"",INDEX(data_wkly!E:E,MATCH($B1093,data_wkly!$C:$C,0),1)),"")</f>
        <v/>
      </c>
      <c r="E1093" s="21" t="str">
        <f>IF(C1093="","",IFERROR(INDEX(data_wkly!F:F,MATCH($B1093,data_wkly!$C:$C,0),1),""))</f>
        <v/>
      </c>
      <c r="F1093" s="21" t="str">
        <f>IF(E1093="","",IFERROR(IF(INDEX(data_wkly!G:G,MATCH($B1093,data_wkly!$C:$C,0),1)=0,"",INDEX(data_wkly!G:G,MATCH($B1093,data_wkly!$C:$C,0),1)),""))</f>
        <v/>
      </c>
      <c r="G1093" s="21" t="str">
        <f>IFERROR(IF(INDEX(data_wkly!H:H,MATCH($B1093,data_wkly!$C:$C,0),1)=0,"",INDEX(data_wkly!H:H,MATCH($B1093,data_wkly!$C:$C,0),1)),"")</f>
        <v/>
      </c>
      <c r="H1093" s="21" t="str">
        <f>IF(C1093="","",IFERROR(INDEX(data_wkly!I:I,MATCH($B1093,data_wkly!$C:$C,0),1),""))</f>
        <v/>
      </c>
      <c r="I1093" s="21" t="str">
        <f>IF(H1093="","",IFERROR(IF(INDEX(data_wkly!J:J,MATCH($B1093,data_wkly!$C:$C,0),1)=0,"",INDEX(data_wkly!J:J,MATCH($B1093,data_wkly!$C:$C,0),1)),""))</f>
        <v/>
      </c>
      <c r="J1093" s="21" t="str">
        <f>IFERROR(IF(INDEX(data_wkly!K:K,MATCH($B1093,data_wkly!$C:$C,0),1)=0,"",INDEX(data_wkly!K:K,MATCH($B1093,data_wkly!$C:$C,0),1)),"")</f>
        <v/>
      </c>
      <c r="K1093" s="86" t="str">
        <f>IFERROR(IF(INDEX(data_wkly!L:L,MATCH($B1093,data_wkly!$C:$C,0),1)=0,"",INDEX(data_wkly!L:L,MATCH($B1093,data_wkly!$C:$C,0),1)),"")</f>
        <v/>
      </c>
      <c r="L1093" s="156"/>
      <c r="M1093" s="155" t="str">
        <f>IFERROR(IF(INDEX(data_wkly!M:M,MATCH($B1093,data_wkly!$C:$C,0),1)=0,"",INDEX(data_wkly!M:M,MATCH($B1093,data_wkly!$C:$C,0),1)),"")</f>
        <v/>
      </c>
      <c r="N1093" s="21" t="str">
        <f>IFERROR(IF(INDEX(data_wkly!N:N,MATCH($B1093,data_wkly!$C:$C,0),1)=0,"",INDEX(data_wkly!N:N,MATCH($B1093,data_wkly!$C:$C,0),1)),"")</f>
        <v/>
      </c>
      <c r="O1093" s="21" t="str">
        <f>IF(M1093="","",IFERROR(INDEX(data_wkly!O:O,MATCH($B1093,data_wkly!$C:$C,0),1),""))</f>
        <v/>
      </c>
      <c r="P1093" s="21" t="str">
        <f>IF(M1093="","",IFERROR(IF(INDEX(data_wkly!P:P,MATCH($B1093,data_wkly!$C:$C,0),1)=0,"",INDEX(data_wkly!P:P,MATCH($B1093,data_wkly!$C:$C,0),1)),""))</f>
        <v/>
      </c>
      <c r="Q1093" s="21" t="str">
        <f>IFERROR(IF(INDEX(data_wkly!Q:Q,MATCH($B1093,data_wkly!$C:$C,0),1)=0,"",INDEX(data_wkly!Q:Q,MATCH($B1093,data_wkly!$C:$C,0),1)),"")</f>
        <v/>
      </c>
      <c r="R1093" s="21" t="str">
        <f>IF(M1093="","",IFERROR(INDEX(data_wkly!R:R,MATCH($B1093,data_wkly!$C:$C,0),1),""))</f>
        <v/>
      </c>
      <c r="S1093" s="21" t="str">
        <f>IF(M1093="","",IFERROR(IF(INDEX(data_wkly!S:S,MATCH($B1093,data_wkly!$C:$C,0),1)=0,"",INDEX(data_wkly!S:S,MATCH($B1093,data_wkly!$C:$C,0),1)),""))</f>
        <v/>
      </c>
      <c r="T1093" s="21" t="str">
        <f>IFERROR(IF(INDEX(data_wkly!T:T,MATCH($B1093,data_wkly!$C:$C,0),1)=0,"",INDEX(data_wkly!T:T,MATCH($B1093,data_wkly!$C:$C,0),1)),"")</f>
        <v/>
      </c>
      <c r="U1093" s="86" t="str">
        <f>IFERROR(IF(INDEX(data_wkly!U:U,MATCH($B1093,data_wkly!$C:$C,0),1)=0,"",INDEX(data_wkly!U:U,MATCH($B1093,data_wkly!$C:$C,0),1)),"")</f>
        <v/>
      </c>
      <c r="V1093" s="157" t="str">
        <f t="shared" si="99"/>
        <v/>
      </c>
      <c r="W1093" s="152" t="str">
        <f>IFERROR(IF(INDEX(data_wkly!W:W,MATCH($B1093,data_wkly!$C:$C,0),1)=0,"",INDEX(data_wkly!W:W,MATCH($B1093,data_wkly!$C:$C,0),1)),"")</f>
        <v/>
      </c>
      <c r="X1093" s="21" t="str">
        <f>IFERROR(IF(INDEX(data_wkly!X:X,MATCH($B1093,data_wkly!$C:$C,0),1)=0,"",INDEX(data_wkly!X:X,MATCH($B1093,data_wkly!$C:$C,0),1)),"")</f>
        <v/>
      </c>
      <c r="Y1093" s="21" t="str">
        <f>IFERROR(IF(INDEX(data_wkly!Y:Y,MATCH($B1093,data_wkly!$C:$C,0),1)=0,"",INDEX(data_wkly!Y:Y,MATCH($B1093,data_wkly!$C:$C,0),1)),"")</f>
        <v/>
      </c>
      <c r="Z1093" s="21" t="str">
        <f>IFERROR(IF(INDEX(data_wkly!Z:Z,MATCH($B1093,data_wkly!$C:$C,0),1)=0,"",INDEX(data_wkly!Z:Z,MATCH($B1093,data_wkly!$C:$C,0),1)),"")</f>
        <v/>
      </c>
      <c r="AA1093" s="152" t="str">
        <f>IFERROR(IF(INDEX(data_wkly!AA:AA,MATCH($B1093,data_wkly!$C:$C,0),1)=0,"",INDEX(data_wkly!AA:AA,MATCH($B1093,data_wkly!$C:$C,0),1)),"")</f>
        <v/>
      </c>
      <c r="AB1093" s="21" t="str">
        <f>IFERROR(IF(INDEX(data_wkly!AB:AB,MATCH($B1093,data_wkly!$C:$C,0),1)=0,"",INDEX(data_wkly!AB:AB,MATCH($B1093,data_wkly!$C:$C,0),1)),"")</f>
        <v/>
      </c>
      <c r="AC1093" s="21" t="str">
        <f>IFERROR(IF(INDEX(data_wkly!AC:AC,MATCH($B1093,data_wkly!$C:$C,0),1)=0,"",INDEX(data_wkly!AC:AC,MATCH($B1093,data_wkly!$C:$C,0),1)),"")</f>
        <v/>
      </c>
      <c r="AD1093" s="21" t="str">
        <f>IFERROR(IF(INDEX(data_wkly!AD:AD,MATCH($B1093,data_wkly!$C:$C,0),1)=0,"",INDEX(data_wkly!AD:AD,MATCH($B1093,data_wkly!$C:$C,0),1)),"")</f>
        <v/>
      </c>
      <c r="AE1093" s="157" t="str">
        <f t="shared" si="104"/>
        <v/>
      </c>
      <c r="AF1093" s="154" t="str">
        <f>IFERROR(IF(INDEX(data_wkly!AF:AF,MATCH($B1093,data_wkly!$C:$C,0),1)=0,"",INDEX(data_wkly!AF:AF,MATCH($B1093,data_wkly!$C:$C,0),1)),"")</f>
        <v/>
      </c>
      <c r="AG1093" s="153" t="str">
        <f>IFERROR(IF(AF1093="","",INDEX(data_wkly!AG:AG,MATCH($B1093,data_wkly!$C:$C,0),1)),"")</f>
        <v/>
      </c>
      <c r="AH1093" s="153" t="str">
        <f>IFERROR(IF(INDEX(data_wkly!AH:AH,MATCH($B1093,data_wkly!$C:$C,0),1)=0,"",INDEX(data_wkly!AH:AH,MATCH($B1093,data_wkly!$C:$C,0),1)),"")</f>
        <v/>
      </c>
      <c r="AI1093" s="153" t="str">
        <f>IFERROR(IF(INDEX(data_wkly!AI:AI,MATCH($B1093,data_wkly!$C:$C,0),1)=0,"",INDEX(data_wkly!AI:AI,MATCH($B1093,data_wkly!$C:$C,0),1)),"")</f>
        <v/>
      </c>
      <c r="AJ1093" s="153" t="str">
        <f>IFERROR(IF(AI1093="","",INDEX(data_wkly!AJ:AJ,MATCH($B1093,data_wkly!$C:$C,0),1)),"")</f>
        <v/>
      </c>
      <c r="AK1093" s="153" t="str">
        <f>IFERROR(IF(INDEX(data_wkly!AK:AK,MATCH($B1093,data_wkly!$C:$C,0),1)=0,"",INDEX(data_wkly!AK:AK,MATCH($B1093,data_wkly!$C:$C,0),1)),"")</f>
        <v/>
      </c>
      <c r="AL1093" s="153" t="str">
        <f>IFERROR(IF(INDEX(data_wkly!AL:AL,MATCH($B1093,data_wkly!$C:$C,0),1)=0,"",INDEX(data_wkly!AL:AL,MATCH($B1093,data_wkly!$C:$C,0),1)),"")</f>
        <v/>
      </c>
      <c r="AM1093" s="183" t="str">
        <f>IFERROR(IF(INDEX(data_wkly!AM:AM,MATCH($B1093,data_wkly!$C:$C,0),1)=0,"",INDEX(data_wkly!AM:AM,MATCH($B1093,data_wkly!$C:$C,0),1)),"")</f>
        <v/>
      </c>
      <c r="AN1093" s="41" t="str">
        <f t="shared" si="103"/>
        <v/>
      </c>
      <c r="AO1093" s="88">
        <f t="shared" si="102"/>
        <v>1</v>
      </c>
    </row>
    <row r="1094" spans="1:41">
      <c r="A1094" s="88" t="str">
        <f t="shared" si="100"/>
        <v/>
      </c>
      <c r="B1094" s="89" t="str">
        <f t="shared" si="101"/>
        <v/>
      </c>
      <c r="C1094" s="155" t="str">
        <f>IFERROR(IF(INDEX(data_wkly!D:D,MATCH($B1094,data_wkly!$C:$C,0),1)=0,"",INDEX(data_wkly!D:D,MATCH($B1094,data_wkly!$C:$C,0),1)),"")</f>
        <v/>
      </c>
      <c r="D1094" s="21" t="str">
        <f>IFERROR(IF(INDEX(data_wkly!E:E,MATCH($B1094,data_wkly!$C:$C,0),1)=0,"",INDEX(data_wkly!E:E,MATCH($B1094,data_wkly!$C:$C,0),1)),"")</f>
        <v/>
      </c>
      <c r="E1094" s="21" t="str">
        <f>IF(C1094="","",IFERROR(INDEX(data_wkly!F:F,MATCH($B1094,data_wkly!$C:$C,0),1),""))</f>
        <v/>
      </c>
      <c r="F1094" s="21" t="str">
        <f>IF(E1094="","",IFERROR(IF(INDEX(data_wkly!G:G,MATCH($B1094,data_wkly!$C:$C,0),1)=0,"",INDEX(data_wkly!G:G,MATCH($B1094,data_wkly!$C:$C,0),1)),""))</f>
        <v/>
      </c>
      <c r="G1094" s="21" t="str">
        <f>IFERROR(IF(INDEX(data_wkly!H:H,MATCH($B1094,data_wkly!$C:$C,0),1)=0,"",INDEX(data_wkly!H:H,MATCH($B1094,data_wkly!$C:$C,0),1)),"")</f>
        <v/>
      </c>
      <c r="H1094" s="21" t="str">
        <f>IF(C1094="","",IFERROR(INDEX(data_wkly!I:I,MATCH($B1094,data_wkly!$C:$C,0),1),""))</f>
        <v/>
      </c>
      <c r="I1094" s="21" t="str">
        <f>IF(H1094="","",IFERROR(IF(INDEX(data_wkly!J:J,MATCH($B1094,data_wkly!$C:$C,0),1)=0,"",INDEX(data_wkly!J:J,MATCH($B1094,data_wkly!$C:$C,0),1)),""))</f>
        <v/>
      </c>
      <c r="J1094" s="21" t="str">
        <f>IFERROR(IF(INDEX(data_wkly!K:K,MATCH($B1094,data_wkly!$C:$C,0),1)=0,"",INDEX(data_wkly!K:K,MATCH($B1094,data_wkly!$C:$C,0),1)),"")</f>
        <v/>
      </c>
      <c r="K1094" s="86" t="str">
        <f>IFERROR(IF(INDEX(data_wkly!L:L,MATCH($B1094,data_wkly!$C:$C,0),1)=0,"",INDEX(data_wkly!L:L,MATCH($B1094,data_wkly!$C:$C,0),1)),"")</f>
        <v/>
      </c>
      <c r="L1094" s="156"/>
      <c r="M1094" s="155" t="str">
        <f>IFERROR(IF(INDEX(data_wkly!M:M,MATCH($B1094,data_wkly!$C:$C,0),1)=0,"",INDEX(data_wkly!M:M,MATCH($B1094,data_wkly!$C:$C,0),1)),"")</f>
        <v/>
      </c>
      <c r="N1094" s="21" t="str">
        <f>IFERROR(IF(INDEX(data_wkly!N:N,MATCH($B1094,data_wkly!$C:$C,0),1)=0,"",INDEX(data_wkly!N:N,MATCH($B1094,data_wkly!$C:$C,0),1)),"")</f>
        <v/>
      </c>
      <c r="O1094" s="21" t="str">
        <f>IF(M1094="","",IFERROR(INDEX(data_wkly!O:O,MATCH($B1094,data_wkly!$C:$C,0),1),""))</f>
        <v/>
      </c>
      <c r="P1094" s="21" t="str">
        <f>IF(M1094="","",IFERROR(IF(INDEX(data_wkly!P:P,MATCH($B1094,data_wkly!$C:$C,0),1)=0,"",INDEX(data_wkly!P:P,MATCH($B1094,data_wkly!$C:$C,0),1)),""))</f>
        <v/>
      </c>
      <c r="Q1094" s="21" t="str">
        <f>IFERROR(IF(INDEX(data_wkly!Q:Q,MATCH($B1094,data_wkly!$C:$C,0),1)=0,"",INDEX(data_wkly!Q:Q,MATCH($B1094,data_wkly!$C:$C,0),1)),"")</f>
        <v/>
      </c>
      <c r="R1094" s="21" t="str">
        <f>IF(M1094="","",IFERROR(INDEX(data_wkly!R:R,MATCH($B1094,data_wkly!$C:$C,0),1),""))</f>
        <v/>
      </c>
      <c r="S1094" s="21" t="str">
        <f>IF(M1094="","",IFERROR(IF(INDEX(data_wkly!S:S,MATCH($B1094,data_wkly!$C:$C,0),1)=0,"",INDEX(data_wkly!S:S,MATCH($B1094,data_wkly!$C:$C,0),1)),""))</f>
        <v/>
      </c>
      <c r="T1094" s="21" t="str">
        <f>IFERROR(IF(INDEX(data_wkly!T:T,MATCH($B1094,data_wkly!$C:$C,0),1)=0,"",INDEX(data_wkly!T:T,MATCH($B1094,data_wkly!$C:$C,0),1)),"")</f>
        <v/>
      </c>
      <c r="U1094" s="86" t="str">
        <f>IFERROR(IF(INDEX(data_wkly!U:U,MATCH($B1094,data_wkly!$C:$C,0),1)=0,"",INDEX(data_wkly!U:U,MATCH($B1094,data_wkly!$C:$C,0),1)),"")</f>
        <v/>
      </c>
      <c r="V1094" s="157" t="str">
        <f t="shared" si="99"/>
        <v/>
      </c>
      <c r="W1094" s="152" t="str">
        <f>IFERROR(IF(INDEX(data_wkly!W:W,MATCH($B1094,data_wkly!$C:$C,0),1)=0,"",INDEX(data_wkly!W:W,MATCH($B1094,data_wkly!$C:$C,0),1)),"")</f>
        <v/>
      </c>
      <c r="X1094" s="21" t="str">
        <f>IFERROR(IF(INDEX(data_wkly!X:X,MATCH($B1094,data_wkly!$C:$C,0),1)=0,"",INDEX(data_wkly!X:X,MATCH($B1094,data_wkly!$C:$C,0),1)),"")</f>
        <v/>
      </c>
      <c r="Y1094" s="21" t="str">
        <f>IFERROR(IF(INDEX(data_wkly!Y:Y,MATCH($B1094,data_wkly!$C:$C,0),1)=0,"",INDEX(data_wkly!Y:Y,MATCH($B1094,data_wkly!$C:$C,0),1)),"")</f>
        <v/>
      </c>
      <c r="Z1094" s="21" t="str">
        <f>IFERROR(IF(INDEX(data_wkly!Z:Z,MATCH($B1094,data_wkly!$C:$C,0),1)=0,"",INDEX(data_wkly!Z:Z,MATCH($B1094,data_wkly!$C:$C,0),1)),"")</f>
        <v/>
      </c>
      <c r="AA1094" s="152" t="str">
        <f>IFERROR(IF(INDEX(data_wkly!AA:AA,MATCH($B1094,data_wkly!$C:$C,0),1)=0,"",INDEX(data_wkly!AA:AA,MATCH($B1094,data_wkly!$C:$C,0),1)),"")</f>
        <v/>
      </c>
      <c r="AB1094" s="21" t="str">
        <f>IFERROR(IF(INDEX(data_wkly!AB:AB,MATCH($B1094,data_wkly!$C:$C,0),1)=0,"",INDEX(data_wkly!AB:AB,MATCH($B1094,data_wkly!$C:$C,0),1)),"")</f>
        <v/>
      </c>
      <c r="AC1094" s="21" t="str">
        <f>IFERROR(IF(INDEX(data_wkly!AC:AC,MATCH($B1094,data_wkly!$C:$C,0),1)=0,"",INDEX(data_wkly!AC:AC,MATCH($B1094,data_wkly!$C:$C,0),1)),"")</f>
        <v/>
      </c>
      <c r="AD1094" s="21" t="str">
        <f>IFERROR(IF(INDEX(data_wkly!AD:AD,MATCH($B1094,data_wkly!$C:$C,0),1)=0,"",INDEX(data_wkly!AD:AD,MATCH($B1094,data_wkly!$C:$C,0),1)),"")</f>
        <v/>
      </c>
      <c r="AE1094" s="157" t="str">
        <f t="shared" si="104"/>
        <v/>
      </c>
      <c r="AF1094" s="154" t="str">
        <f>IFERROR(IF(INDEX(data_wkly!AF:AF,MATCH($B1094,data_wkly!$C:$C,0),1)=0,"",INDEX(data_wkly!AF:AF,MATCH($B1094,data_wkly!$C:$C,0),1)),"")</f>
        <v/>
      </c>
      <c r="AG1094" s="153" t="str">
        <f>IFERROR(IF(AF1094="","",INDEX(data_wkly!AG:AG,MATCH($B1094,data_wkly!$C:$C,0),1)),"")</f>
        <v/>
      </c>
      <c r="AH1094" s="153" t="str">
        <f>IFERROR(IF(INDEX(data_wkly!AH:AH,MATCH($B1094,data_wkly!$C:$C,0),1)=0,"",INDEX(data_wkly!AH:AH,MATCH($B1094,data_wkly!$C:$C,0),1)),"")</f>
        <v/>
      </c>
      <c r="AI1094" s="153" t="str">
        <f>IFERROR(IF(INDEX(data_wkly!AI:AI,MATCH($B1094,data_wkly!$C:$C,0),1)=0,"",INDEX(data_wkly!AI:AI,MATCH($B1094,data_wkly!$C:$C,0),1)),"")</f>
        <v/>
      </c>
      <c r="AJ1094" s="153" t="str">
        <f>IFERROR(IF(AI1094="","",INDEX(data_wkly!AJ:AJ,MATCH($B1094,data_wkly!$C:$C,0),1)),"")</f>
        <v/>
      </c>
      <c r="AK1094" s="153" t="str">
        <f>IFERROR(IF(INDEX(data_wkly!AK:AK,MATCH($B1094,data_wkly!$C:$C,0),1)=0,"",INDEX(data_wkly!AK:AK,MATCH($B1094,data_wkly!$C:$C,0),1)),"")</f>
        <v/>
      </c>
      <c r="AL1094" s="153" t="str">
        <f>IFERROR(IF(INDEX(data_wkly!AL:AL,MATCH($B1094,data_wkly!$C:$C,0),1)=0,"",INDEX(data_wkly!AL:AL,MATCH($B1094,data_wkly!$C:$C,0),1)),"")</f>
        <v/>
      </c>
      <c r="AM1094" s="183" t="str">
        <f>IFERROR(IF(INDEX(data_wkly!AM:AM,MATCH($B1094,data_wkly!$C:$C,0),1)=0,"",INDEX(data_wkly!AM:AM,MATCH($B1094,data_wkly!$C:$C,0),1)),"")</f>
        <v/>
      </c>
      <c r="AN1094" s="41" t="str">
        <f t="shared" si="103"/>
        <v/>
      </c>
      <c r="AO1094" s="88">
        <f t="shared" si="102"/>
        <v>2</v>
      </c>
    </row>
    <row r="1095" spans="1:41">
      <c r="A1095" s="88" t="str">
        <f t="shared" si="100"/>
        <v/>
      </c>
      <c r="B1095" s="89" t="str">
        <f t="shared" si="101"/>
        <v/>
      </c>
      <c r="C1095" s="155" t="str">
        <f>IFERROR(IF(INDEX(data_wkly!D:D,MATCH($B1095,data_wkly!$C:$C,0),1)=0,"",INDEX(data_wkly!D:D,MATCH($B1095,data_wkly!$C:$C,0),1)),"")</f>
        <v/>
      </c>
      <c r="D1095" s="21" t="str">
        <f>IFERROR(IF(INDEX(data_wkly!E:E,MATCH($B1095,data_wkly!$C:$C,0),1)=0,"",INDEX(data_wkly!E:E,MATCH($B1095,data_wkly!$C:$C,0),1)),"")</f>
        <v/>
      </c>
      <c r="E1095" s="21" t="str">
        <f>IF(C1095="","",IFERROR(INDEX(data_wkly!F:F,MATCH($B1095,data_wkly!$C:$C,0),1),""))</f>
        <v/>
      </c>
      <c r="F1095" s="21" t="str">
        <f>IF(E1095="","",IFERROR(IF(INDEX(data_wkly!G:G,MATCH($B1095,data_wkly!$C:$C,0),1)=0,"",INDEX(data_wkly!G:G,MATCH($B1095,data_wkly!$C:$C,0),1)),""))</f>
        <v/>
      </c>
      <c r="G1095" s="21" t="str">
        <f>IFERROR(IF(INDEX(data_wkly!H:H,MATCH($B1095,data_wkly!$C:$C,0),1)=0,"",INDEX(data_wkly!H:H,MATCH($B1095,data_wkly!$C:$C,0),1)),"")</f>
        <v/>
      </c>
      <c r="H1095" s="21" t="str">
        <f>IF(C1095="","",IFERROR(INDEX(data_wkly!I:I,MATCH($B1095,data_wkly!$C:$C,0),1),""))</f>
        <v/>
      </c>
      <c r="I1095" s="21" t="str">
        <f>IF(H1095="","",IFERROR(IF(INDEX(data_wkly!J:J,MATCH($B1095,data_wkly!$C:$C,0),1)=0,"",INDEX(data_wkly!J:J,MATCH($B1095,data_wkly!$C:$C,0),1)),""))</f>
        <v/>
      </c>
      <c r="J1095" s="21" t="str">
        <f>IFERROR(IF(INDEX(data_wkly!K:K,MATCH($B1095,data_wkly!$C:$C,0),1)=0,"",INDEX(data_wkly!K:K,MATCH($B1095,data_wkly!$C:$C,0),1)),"")</f>
        <v/>
      </c>
      <c r="K1095" s="86" t="str">
        <f>IFERROR(IF(INDEX(data_wkly!L:L,MATCH($B1095,data_wkly!$C:$C,0),1)=0,"",INDEX(data_wkly!L:L,MATCH($B1095,data_wkly!$C:$C,0),1)),"")</f>
        <v/>
      </c>
      <c r="L1095" s="156"/>
      <c r="M1095" s="155" t="str">
        <f>IFERROR(IF(INDEX(data_wkly!M:M,MATCH($B1095,data_wkly!$C:$C,0),1)=0,"",INDEX(data_wkly!M:M,MATCH($B1095,data_wkly!$C:$C,0),1)),"")</f>
        <v/>
      </c>
      <c r="N1095" s="21" t="str">
        <f>IFERROR(IF(INDEX(data_wkly!N:N,MATCH($B1095,data_wkly!$C:$C,0),1)=0,"",INDEX(data_wkly!N:N,MATCH($B1095,data_wkly!$C:$C,0),1)),"")</f>
        <v/>
      </c>
      <c r="O1095" s="21" t="str">
        <f>IF(M1095="","",IFERROR(INDEX(data_wkly!O:O,MATCH($B1095,data_wkly!$C:$C,0),1),""))</f>
        <v/>
      </c>
      <c r="P1095" s="21" t="str">
        <f>IF(M1095="","",IFERROR(IF(INDEX(data_wkly!P:P,MATCH($B1095,data_wkly!$C:$C,0),1)=0,"",INDEX(data_wkly!P:P,MATCH($B1095,data_wkly!$C:$C,0),1)),""))</f>
        <v/>
      </c>
      <c r="Q1095" s="21" t="str">
        <f>IFERROR(IF(INDEX(data_wkly!Q:Q,MATCH($B1095,data_wkly!$C:$C,0),1)=0,"",INDEX(data_wkly!Q:Q,MATCH($B1095,data_wkly!$C:$C,0),1)),"")</f>
        <v/>
      </c>
      <c r="R1095" s="21" t="str">
        <f>IF(M1095="","",IFERROR(INDEX(data_wkly!R:R,MATCH($B1095,data_wkly!$C:$C,0),1),""))</f>
        <v/>
      </c>
      <c r="S1095" s="21" t="str">
        <f>IF(M1095="","",IFERROR(IF(INDEX(data_wkly!S:S,MATCH($B1095,data_wkly!$C:$C,0),1)=0,"",INDEX(data_wkly!S:S,MATCH($B1095,data_wkly!$C:$C,0),1)),""))</f>
        <v/>
      </c>
      <c r="T1095" s="21" t="str">
        <f>IFERROR(IF(INDEX(data_wkly!T:T,MATCH($B1095,data_wkly!$C:$C,0),1)=0,"",INDEX(data_wkly!T:T,MATCH($B1095,data_wkly!$C:$C,0),1)),"")</f>
        <v/>
      </c>
      <c r="U1095" s="86" t="str">
        <f>IFERROR(IF(INDEX(data_wkly!U:U,MATCH($B1095,data_wkly!$C:$C,0),1)=0,"",INDEX(data_wkly!U:U,MATCH($B1095,data_wkly!$C:$C,0),1)),"")</f>
        <v/>
      </c>
      <c r="V1095" s="157" t="str">
        <f t="shared" si="99"/>
        <v/>
      </c>
      <c r="W1095" s="152" t="str">
        <f>IFERROR(IF(INDEX(data_wkly!W:W,MATCH($B1095,data_wkly!$C:$C,0),1)=0,"",INDEX(data_wkly!W:W,MATCH($B1095,data_wkly!$C:$C,0),1)),"")</f>
        <v/>
      </c>
      <c r="X1095" s="21" t="str">
        <f>IFERROR(IF(INDEX(data_wkly!X:X,MATCH($B1095,data_wkly!$C:$C,0),1)=0,"",INDEX(data_wkly!X:X,MATCH($B1095,data_wkly!$C:$C,0),1)),"")</f>
        <v/>
      </c>
      <c r="Y1095" s="21" t="str">
        <f>IFERROR(IF(INDEX(data_wkly!Y:Y,MATCH($B1095,data_wkly!$C:$C,0),1)=0,"",INDEX(data_wkly!Y:Y,MATCH($B1095,data_wkly!$C:$C,0),1)),"")</f>
        <v/>
      </c>
      <c r="Z1095" s="21" t="str">
        <f>IFERROR(IF(INDEX(data_wkly!Z:Z,MATCH($B1095,data_wkly!$C:$C,0),1)=0,"",INDEX(data_wkly!Z:Z,MATCH($B1095,data_wkly!$C:$C,0),1)),"")</f>
        <v/>
      </c>
      <c r="AA1095" s="152" t="str">
        <f>IFERROR(IF(INDEX(data_wkly!AA:AA,MATCH($B1095,data_wkly!$C:$C,0),1)=0,"",INDEX(data_wkly!AA:AA,MATCH($B1095,data_wkly!$C:$C,0),1)),"")</f>
        <v/>
      </c>
      <c r="AB1095" s="21" t="str">
        <f>IFERROR(IF(INDEX(data_wkly!AB:AB,MATCH($B1095,data_wkly!$C:$C,0),1)=0,"",INDEX(data_wkly!AB:AB,MATCH($B1095,data_wkly!$C:$C,0),1)),"")</f>
        <v/>
      </c>
      <c r="AC1095" s="21" t="str">
        <f>IFERROR(IF(INDEX(data_wkly!AC:AC,MATCH($B1095,data_wkly!$C:$C,0),1)=0,"",INDEX(data_wkly!AC:AC,MATCH($B1095,data_wkly!$C:$C,0),1)),"")</f>
        <v/>
      </c>
      <c r="AD1095" s="21" t="str">
        <f>IFERROR(IF(INDEX(data_wkly!AD:AD,MATCH($B1095,data_wkly!$C:$C,0),1)=0,"",INDEX(data_wkly!AD:AD,MATCH($B1095,data_wkly!$C:$C,0),1)),"")</f>
        <v/>
      </c>
      <c r="AE1095" s="157" t="str">
        <f t="shared" si="104"/>
        <v/>
      </c>
      <c r="AF1095" s="154" t="str">
        <f>IFERROR(IF(INDEX(data_wkly!AF:AF,MATCH($B1095,data_wkly!$C:$C,0),1)=0,"",INDEX(data_wkly!AF:AF,MATCH($B1095,data_wkly!$C:$C,0),1)),"")</f>
        <v/>
      </c>
      <c r="AG1095" s="153" t="str">
        <f>IFERROR(IF(AF1095="","",INDEX(data_wkly!AG:AG,MATCH($B1095,data_wkly!$C:$C,0),1)),"")</f>
        <v/>
      </c>
      <c r="AH1095" s="153" t="str">
        <f>IFERROR(IF(INDEX(data_wkly!AH:AH,MATCH($B1095,data_wkly!$C:$C,0),1)=0,"",INDEX(data_wkly!AH:AH,MATCH($B1095,data_wkly!$C:$C,0),1)),"")</f>
        <v/>
      </c>
      <c r="AI1095" s="153" t="str">
        <f>IFERROR(IF(INDEX(data_wkly!AI:AI,MATCH($B1095,data_wkly!$C:$C,0),1)=0,"",INDEX(data_wkly!AI:AI,MATCH($B1095,data_wkly!$C:$C,0),1)),"")</f>
        <v/>
      </c>
      <c r="AJ1095" s="153" t="str">
        <f>IFERROR(IF(AI1095="","",INDEX(data_wkly!AJ:AJ,MATCH($B1095,data_wkly!$C:$C,0),1)),"")</f>
        <v/>
      </c>
      <c r="AK1095" s="153" t="str">
        <f>IFERROR(IF(INDEX(data_wkly!AK:AK,MATCH($B1095,data_wkly!$C:$C,0),1)=0,"",INDEX(data_wkly!AK:AK,MATCH($B1095,data_wkly!$C:$C,0),1)),"")</f>
        <v/>
      </c>
      <c r="AL1095" s="153" t="str">
        <f>IFERROR(IF(INDEX(data_wkly!AL:AL,MATCH($B1095,data_wkly!$C:$C,0),1)=0,"",INDEX(data_wkly!AL:AL,MATCH($B1095,data_wkly!$C:$C,0),1)),"")</f>
        <v/>
      </c>
      <c r="AM1095" s="183" t="str">
        <f>IFERROR(IF(INDEX(data_wkly!AM:AM,MATCH($B1095,data_wkly!$C:$C,0),1)=0,"",INDEX(data_wkly!AM:AM,MATCH($B1095,data_wkly!$C:$C,0),1)),"")</f>
        <v/>
      </c>
      <c r="AN1095" s="41" t="str">
        <f t="shared" si="103"/>
        <v/>
      </c>
      <c r="AO1095" s="88">
        <f t="shared" si="102"/>
        <v>1</v>
      </c>
    </row>
    <row r="1096" spans="1:41">
      <c r="A1096" s="88" t="str">
        <f t="shared" si="100"/>
        <v/>
      </c>
      <c r="B1096" s="89" t="str">
        <f t="shared" si="101"/>
        <v/>
      </c>
      <c r="C1096" s="155" t="str">
        <f>IFERROR(IF(INDEX(data_wkly!D:D,MATCH($B1096,data_wkly!$C:$C,0),1)=0,"",INDEX(data_wkly!D:D,MATCH($B1096,data_wkly!$C:$C,0),1)),"")</f>
        <v/>
      </c>
      <c r="D1096" s="21" t="str">
        <f>IFERROR(IF(INDEX(data_wkly!E:E,MATCH($B1096,data_wkly!$C:$C,0),1)=0,"",INDEX(data_wkly!E:E,MATCH($B1096,data_wkly!$C:$C,0),1)),"")</f>
        <v/>
      </c>
      <c r="E1096" s="21" t="str">
        <f>IF(C1096="","",IFERROR(INDEX(data_wkly!F:F,MATCH($B1096,data_wkly!$C:$C,0),1),""))</f>
        <v/>
      </c>
      <c r="F1096" s="21" t="str">
        <f>IF(E1096="","",IFERROR(IF(INDEX(data_wkly!G:G,MATCH($B1096,data_wkly!$C:$C,0),1)=0,"",INDEX(data_wkly!G:G,MATCH($B1096,data_wkly!$C:$C,0),1)),""))</f>
        <v/>
      </c>
      <c r="G1096" s="21" t="str">
        <f>IFERROR(IF(INDEX(data_wkly!H:H,MATCH($B1096,data_wkly!$C:$C,0),1)=0,"",INDEX(data_wkly!H:H,MATCH($B1096,data_wkly!$C:$C,0),1)),"")</f>
        <v/>
      </c>
      <c r="H1096" s="21" t="str">
        <f>IF(C1096="","",IFERROR(INDEX(data_wkly!I:I,MATCH($B1096,data_wkly!$C:$C,0),1),""))</f>
        <v/>
      </c>
      <c r="I1096" s="21" t="str">
        <f>IF(H1096="","",IFERROR(IF(INDEX(data_wkly!J:J,MATCH($B1096,data_wkly!$C:$C,0),1)=0,"",INDEX(data_wkly!J:J,MATCH($B1096,data_wkly!$C:$C,0),1)),""))</f>
        <v/>
      </c>
      <c r="J1096" s="21" t="str">
        <f>IFERROR(IF(INDEX(data_wkly!K:K,MATCH($B1096,data_wkly!$C:$C,0),1)=0,"",INDEX(data_wkly!K:K,MATCH($B1096,data_wkly!$C:$C,0),1)),"")</f>
        <v/>
      </c>
      <c r="K1096" s="86" t="str">
        <f>IFERROR(IF(INDEX(data_wkly!L:L,MATCH($B1096,data_wkly!$C:$C,0),1)=0,"",INDEX(data_wkly!L:L,MATCH($B1096,data_wkly!$C:$C,0),1)),"")</f>
        <v/>
      </c>
      <c r="L1096" s="156"/>
      <c r="M1096" s="155" t="str">
        <f>IFERROR(IF(INDEX(data_wkly!M:M,MATCH($B1096,data_wkly!$C:$C,0),1)=0,"",INDEX(data_wkly!M:M,MATCH($B1096,data_wkly!$C:$C,0),1)),"")</f>
        <v/>
      </c>
      <c r="N1096" s="21" t="str">
        <f>IFERROR(IF(INDEX(data_wkly!N:N,MATCH($B1096,data_wkly!$C:$C,0),1)=0,"",INDEX(data_wkly!N:N,MATCH($B1096,data_wkly!$C:$C,0),1)),"")</f>
        <v/>
      </c>
      <c r="O1096" s="21" t="str">
        <f>IF(M1096="","",IFERROR(INDEX(data_wkly!O:O,MATCH($B1096,data_wkly!$C:$C,0),1),""))</f>
        <v/>
      </c>
      <c r="P1096" s="21" t="str">
        <f>IF(M1096="","",IFERROR(IF(INDEX(data_wkly!P:P,MATCH($B1096,data_wkly!$C:$C,0),1)=0,"",INDEX(data_wkly!P:P,MATCH($B1096,data_wkly!$C:$C,0),1)),""))</f>
        <v/>
      </c>
      <c r="Q1096" s="21" t="str">
        <f>IFERROR(IF(INDEX(data_wkly!Q:Q,MATCH($B1096,data_wkly!$C:$C,0),1)=0,"",INDEX(data_wkly!Q:Q,MATCH($B1096,data_wkly!$C:$C,0),1)),"")</f>
        <v/>
      </c>
      <c r="R1096" s="21" t="str">
        <f>IF(M1096="","",IFERROR(INDEX(data_wkly!R:R,MATCH($B1096,data_wkly!$C:$C,0),1),""))</f>
        <v/>
      </c>
      <c r="S1096" s="21" t="str">
        <f>IF(M1096="","",IFERROR(IF(INDEX(data_wkly!S:S,MATCH($B1096,data_wkly!$C:$C,0),1)=0,"",INDEX(data_wkly!S:S,MATCH($B1096,data_wkly!$C:$C,0),1)),""))</f>
        <v/>
      </c>
      <c r="T1096" s="21" t="str">
        <f>IFERROR(IF(INDEX(data_wkly!T:T,MATCH($B1096,data_wkly!$C:$C,0),1)=0,"",INDEX(data_wkly!T:T,MATCH($B1096,data_wkly!$C:$C,0),1)),"")</f>
        <v/>
      </c>
      <c r="U1096" s="86" t="str">
        <f>IFERROR(IF(INDEX(data_wkly!U:U,MATCH($B1096,data_wkly!$C:$C,0),1)=0,"",INDEX(data_wkly!U:U,MATCH($B1096,data_wkly!$C:$C,0),1)),"")</f>
        <v/>
      </c>
      <c r="V1096" s="157" t="str">
        <f t="shared" si="99"/>
        <v/>
      </c>
      <c r="W1096" s="152" t="str">
        <f>IFERROR(IF(INDEX(data_wkly!W:W,MATCH($B1096,data_wkly!$C:$C,0),1)=0,"",INDEX(data_wkly!W:W,MATCH($B1096,data_wkly!$C:$C,0),1)),"")</f>
        <v/>
      </c>
      <c r="X1096" s="21" t="str">
        <f>IFERROR(IF(INDEX(data_wkly!X:X,MATCH($B1096,data_wkly!$C:$C,0),1)=0,"",INDEX(data_wkly!X:X,MATCH($B1096,data_wkly!$C:$C,0),1)),"")</f>
        <v/>
      </c>
      <c r="Y1096" s="21" t="str">
        <f>IFERROR(IF(INDEX(data_wkly!Y:Y,MATCH($B1096,data_wkly!$C:$C,0),1)=0,"",INDEX(data_wkly!Y:Y,MATCH($B1096,data_wkly!$C:$C,0),1)),"")</f>
        <v/>
      </c>
      <c r="Z1096" s="21" t="str">
        <f>IFERROR(IF(INDEX(data_wkly!Z:Z,MATCH($B1096,data_wkly!$C:$C,0),1)=0,"",INDEX(data_wkly!Z:Z,MATCH($B1096,data_wkly!$C:$C,0),1)),"")</f>
        <v/>
      </c>
      <c r="AA1096" s="152" t="str">
        <f>IFERROR(IF(INDEX(data_wkly!AA:AA,MATCH($B1096,data_wkly!$C:$C,0),1)=0,"",INDEX(data_wkly!AA:AA,MATCH($B1096,data_wkly!$C:$C,0),1)),"")</f>
        <v/>
      </c>
      <c r="AB1096" s="21" t="str">
        <f>IFERROR(IF(INDEX(data_wkly!AB:AB,MATCH($B1096,data_wkly!$C:$C,0),1)=0,"",INDEX(data_wkly!AB:AB,MATCH($B1096,data_wkly!$C:$C,0),1)),"")</f>
        <v/>
      </c>
      <c r="AC1096" s="21" t="str">
        <f>IFERROR(IF(INDEX(data_wkly!AC:AC,MATCH($B1096,data_wkly!$C:$C,0),1)=0,"",INDEX(data_wkly!AC:AC,MATCH($B1096,data_wkly!$C:$C,0),1)),"")</f>
        <v/>
      </c>
      <c r="AD1096" s="21" t="str">
        <f>IFERROR(IF(INDEX(data_wkly!AD:AD,MATCH($B1096,data_wkly!$C:$C,0),1)=0,"",INDEX(data_wkly!AD:AD,MATCH($B1096,data_wkly!$C:$C,0),1)),"")</f>
        <v/>
      </c>
      <c r="AE1096" s="157" t="str">
        <f t="shared" si="104"/>
        <v/>
      </c>
      <c r="AF1096" s="154" t="str">
        <f>IFERROR(IF(INDEX(data_wkly!AF:AF,MATCH($B1096,data_wkly!$C:$C,0),1)=0,"",INDEX(data_wkly!AF:AF,MATCH($B1096,data_wkly!$C:$C,0),1)),"")</f>
        <v/>
      </c>
      <c r="AG1096" s="153" t="str">
        <f>IFERROR(IF(AF1096="","",INDEX(data_wkly!AG:AG,MATCH($B1096,data_wkly!$C:$C,0),1)),"")</f>
        <v/>
      </c>
      <c r="AH1096" s="153" t="str">
        <f>IFERROR(IF(INDEX(data_wkly!AH:AH,MATCH($B1096,data_wkly!$C:$C,0),1)=0,"",INDEX(data_wkly!AH:AH,MATCH($B1096,data_wkly!$C:$C,0),1)),"")</f>
        <v/>
      </c>
      <c r="AI1096" s="153" t="str">
        <f>IFERROR(IF(INDEX(data_wkly!AI:AI,MATCH($B1096,data_wkly!$C:$C,0),1)=0,"",INDEX(data_wkly!AI:AI,MATCH($B1096,data_wkly!$C:$C,0),1)),"")</f>
        <v/>
      </c>
      <c r="AJ1096" s="153" t="str">
        <f>IFERROR(IF(AI1096="","",INDEX(data_wkly!AJ:AJ,MATCH($B1096,data_wkly!$C:$C,0),1)),"")</f>
        <v/>
      </c>
      <c r="AK1096" s="153" t="str">
        <f>IFERROR(IF(INDEX(data_wkly!AK:AK,MATCH($B1096,data_wkly!$C:$C,0),1)=0,"",INDEX(data_wkly!AK:AK,MATCH($B1096,data_wkly!$C:$C,0),1)),"")</f>
        <v/>
      </c>
      <c r="AL1096" s="153" t="str">
        <f>IFERROR(IF(INDEX(data_wkly!AL:AL,MATCH($B1096,data_wkly!$C:$C,0),1)=0,"",INDEX(data_wkly!AL:AL,MATCH($B1096,data_wkly!$C:$C,0),1)),"")</f>
        <v/>
      </c>
      <c r="AM1096" s="183" t="str">
        <f>IFERROR(IF(INDEX(data_wkly!AM:AM,MATCH($B1096,data_wkly!$C:$C,0),1)=0,"",INDEX(data_wkly!AM:AM,MATCH($B1096,data_wkly!$C:$C,0),1)),"")</f>
        <v/>
      </c>
      <c r="AN1096" s="41" t="str">
        <f t="shared" si="103"/>
        <v/>
      </c>
      <c r="AO1096" s="88">
        <f t="shared" si="102"/>
        <v>2</v>
      </c>
    </row>
    <row r="1097" spans="1:41">
      <c r="A1097" s="88" t="str">
        <f t="shared" si="100"/>
        <v/>
      </c>
      <c r="B1097" s="89" t="str">
        <f t="shared" si="101"/>
        <v/>
      </c>
      <c r="C1097" s="155" t="str">
        <f>IFERROR(IF(INDEX(data_wkly!D:D,MATCH($B1097,data_wkly!$C:$C,0),1)=0,"",INDEX(data_wkly!D:D,MATCH($B1097,data_wkly!$C:$C,0),1)),"")</f>
        <v/>
      </c>
      <c r="D1097" s="21" t="str">
        <f>IFERROR(IF(INDEX(data_wkly!E:E,MATCH($B1097,data_wkly!$C:$C,0),1)=0,"",INDEX(data_wkly!E:E,MATCH($B1097,data_wkly!$C:$C,0),1)),"")</f>
        <v/>
      </c>
      <c r="E1097" s="21" t="str">
        <f>IF(C1097="","",IFERROR(INDEX(data_wkly!F:F,MATCH($B1097,data_wkly!$C:$C,0),1),""))</f>
        <v/>
      </c>
      <c r="F1097" s="21" t="str">
        <f>IF(E1097="","",IFERROR(IF(INDEX(data_wkly!G:G,MATCH($B1097,data_wkly!$C:$C,0),1)=0,"",INDEX(data_wkly!G:G,MATCH($B1097,data_wkly!$C:$C,0),1)),""))</f>
        <v/>
      </c>
      <c r="G1097" s="21" t="str">
        <f>IFERROR(IF(INDEX(data_wkly!H:H,MATCH($B1097,data_wkly!$C:$C,0),1)=0,"",INDEX(data_wkly!H:H,MATCH($B1097,data_wkly!$C:$C,0),1)),"")</f>
        <v/>
      </c>
      <c r="H1097" s="21" t="str">
        <f>IF(C1097="","",IFERROR(INDEX(data_wkly!I:I,MATCH($B1097,data_wkly!$C:$C,0),1),""))</f>
        <v/>
      </c>
      <c r="I1097" s="21" t="str">
        <f>IF(H1097="","",IFERROR(IF(INDEX(data_wkly!J:J,MATCH($B1097,data_wkly!$C:$C,0),1)=0,"",INDEX(data_wkly!J:J,MATCH($B1097,data_wkly!$C:$C,0),1)),""))</f>
        <v/>
      </c>
      <c r="J1097" s="21" t="str">
        <f>IFERROR(IF(INDEX(data_wkly!K:K,MATCH($B1097,data_wkly!$C:$C,0),1)=0,"",INDEX(data_wkly!K:K,MATCH($B1097,data_wkly!$C:$C,0),1)),"")</f>
        <v/>
      </c>
      <c r="K1097" s="86" t="str">
        <f>IFERROR(IF(INDEX(data_wkly!L:L,MATCH($B1097,data_wkly!$C:$C,0),1)=0,"",INDEX(data_wkly!L:L,MATCH($B1097,data_wkly!$C:$C,0),1)),"")</f>
        <v/>
      </c>
      <c r="L1097" s="156"/>
      <c r="M1097" s="155" t="str">
        <f>IFERROR(IF(INDEX(data_wkly!M:M,MATCH($B1097,data_wkly!$C:$C,0),1)=0,"",INDEX(data_wkly!M:M,MATCH($B1097,data_wkly!$C:$C,0),1)),"")</f>
        <v/>
      </c>
      <c r="N1097" s="21" t="str">
        <f>IFERROR(IF(INDEX(data_wkly!N:N,MATCH($B1097,data_wkly!$C:$C,0),1)=0,"",INDEX(data_wkly!N:N,MATCH($B1097,data_wkly!$C:$C,0),1)),"")</f>
        <v/>
      </c>
      <c r="O1097" s="21" t="str">
        <f>IF(M1097="","",IFERROR(INDEX(data_wkly!O:O,MATCH($B1097,data_wkly!$C:$C,0),1),""))</f>
        <v/>
      </c>
      <c r="P1097" s="21" t="str">
        <f>IF(M1097="","",IFERROR(IF(INDEX(data_wkly!P:P,MATCH($B1097,data_wkly!$C:$C,0),1)=0,"",INDEX(data_wkly!P:P,MATCH($B1097,data_wkly!$C:$C,0),1)),""))</f>
        <v/>
      </c>
      <c r="Q1097" s="21" t="str">
        <f>IFERROR(IF(INDEX(data_wkly!Q:Q,MATCH($B1097,data_wkly!$C:$C,0),1)=0,"",INDEX(data_wkly!Q:Q,MATCH($B1097,data_wkly!$C:$C,0),1)),"")</f>
        <v/>
      </c>
      <c r="R1097" s="21" t="str">
        <f>IF(M1097="","",IFERROR(INDEX(data_wkly!R:R,MATCH($B1097,data_wkly!$C:$C,0),1),""))</f>
        <v/>
      </c>
      <c r="S1097" s="21" t="str">
        <f>IF(M1097="","",IFERROR(IF(INDEX(data_wkly!S:S,MATCH($B1097,data_wkly!$C:$C,0),1)=0,"",INDEX(data_wkly!S:S,MATCH($B1097,data_wkly!$C:$C,0),1)),""))</f>
        <v/>
      </c>
      <c r="T1097" s="21" t="str">
        <f>IFERROR(IF(INDEX(data_wkly!T:T,MATCH($B1097,data_wkly!$C:$C,0),1)=0,"",INDEX(data_wkly!T:T,MATCH($B1097,data_wkly!$C:$C,0),1)),"")</f>
        <v/>
      </c>
      <c r="U1097" s="86" t="str">
        <f>IFERROR(IF(INDEX(data_wkly!U:U,MATCH($B1097,data_wkly!$C:$C,0),1)=0,"",INDEX(data_wkly!U:U,MATCH($B1097,data_wkly!$C:$C,0),1)),"")</f>
        <v/>
      </c>
      <c r="V1097" s="157" t="str">
        <f t="shared" si="99"/>
        <v/>
      </c>
      <c r="W1097" s="152" t="str">
        <f>IFERROR(IF(INDEX(data_wkly!W:W,MATCH($B1097,data_wkly!$C:$C,0),1)=0,"",INDEX(data_wkly!W:W,MATCH($B1097,data_wkly!$C:$C,0),1)),"")</f>
        <v/>
      </c>
      <c r="X1097" s="21" t="str">
        <f>IFERROR(IF(INDEX(data_wkly!X:X,MATCH($B1097,data_wkly!$C:$C,0),1)=0,"",INDEX(data_wkly!X:X,MATCH($B1097,data_wkly!$C:$C,0),1)),"")</f>
        <v/>
      </c>
      <c r="Y1097" s="21" t="str">
        <f>IFERROR(IF(INDEX(data_wkly!Y:Y,MATCH($B1097,data_wkly!$C:$C,0),1)=0,"",INDEX(data_wkly!Y:Y,MATCH($B1097,data_wkly!$C:$C,0),1)),"")</f>
        <v/>
      </c>
      <c r="Z1097" s="21" t="str">
        <f>IFERROR(IF(INDEX(data_wkly!Z:Z,MATCH($B1097,data_wkly!$C:$C,0),1)=0,"",INDEX(data_wkly!Z:Z,MATCH($B1097,data_wkly!$C:$C,0),1)),"")</f>
        <v/>
      </c>
      <c r="AA1097" s="152" t="str">
        <f>IFERROR(IF(INDEX(data_wkly!AA:AA,MATCH($B1097,data_wkly!$C:$C,0),1)=0,"",INDEX(data_wkly!AA:AA,MATCH($B1097,data_wkly!$C:$C,0),1)),"")</f>
        <v/>
      </c>
      <c r="AB1097" s="21" t="str">
        <f>IFERROR(IF(INDEX(data_wkly!AB:AB,MATCH($B1097,data_wkly!$C:$C,0),1)=0,"",INDEX(data_wkly!AB:AB,MATCH($B1097,data_wkly!$C:$C,0),1)),"")</f>
        <v/>
      </c>
      <c r="AC1097" s="21" t="str">
        <f>IFERROR(IF(INDEX(data_wkly!AC:AC,MATCH($B1097,data_wkly!$C:$C,0),1)=0,"",INDEX(data_wkly!AC:AC,MATCH($B1097,data_wkly!$C:$C,0),1)),"")</f>
        <v/>
      </c>
      <c r="AD1097" s="21" t="str">
        <f>IFERROR(IF(INDEX(data_wkly!AD:AD,MATCH($B1097,data_wkly!$C:$C,0),1)=0,"",INDEX(data_wkly!AD:AD,MATCH($B1097,data_wkly!$C:$C,0),1)),"")</f>
        <v/>
      </c>
      <c r="AE1097" s="157" t="str">
        <f t="shared" si="104"/>
        <v/>
      </c>
      <c r="AF1097" s="154" t="str">
        <f>IFERROR(IF(INDEX(data_wkly!AF:AF,MATCH($B1097,data_wkly!$C:$C,0),1)=0,"",INDEX(data_wkly!AF:AF,MATCH($B1097,data_wkly!$C:$C,0),1)),"")</f>
        <v/>
      </c>
      <c r="AG1097" s="153" t="str">
        <f>IFERROR(IF(AF1097="","",INDEX(data_wkly!AG:AG,MATCH($B1097,data_wkly!$C:$C,0),1)),"")</f>
        <v/>
      </c>
      <c r="AH1097" s="153" t="str">
        <f>IFERROR(IF(INDEX(data_wkly!AH:AH,MATCH($B1097,data_wkly!$C:$C,0),1)=0,"",INDEX(data_wkly!AH:AH,MATCH($B1097,data_wkly!$C:$C,0),1)),"")</f>
        <v/>
      </c>
      <c r="AI1097" s="153" t="str">
        <f>IFERROR(IF(INDEX(data_wkly!AI:AI,MATCH($B1097,data_wkly!$C:$C,0),1)=0,"",INDEX(data_wkly!AI:AI,MATCH($B1097,data_wkly!$C:$C,0),1)),"")</f>
        <v/>
      </c>
      <c r="AJ1097" s="153" t="str">
        <f>IFERROR(IF(AI1097="","",INDEX(data_wkly!AJ:AJ,MATCH($B1097,data_wkly!$C:$C,0),1)),"")</f>
        <v/>
      </c>
      <c r="AK1097" s="153" t="str">
        <f>IFERROR(IF(INDEX(data_wkly!AK:AK,MATCH($B1097,data_wkly!$C:$C,0),1)=0,"",INDEX(data_wkly!AK:AK,MATCH($B1097,data_wkly!$C:$C,0),1)),"")</f>
        <v/>
      </c>
      <c r="AL1097" s="153" t="str">
        <f>IFERROR(IF(INDEX(data_wkly!AL:AL,MATCH($B1097,data_wkly!$C:$C,0),1)=0,"",INDEX(data_wkly!AL:AL,MATCH($B1097,data_wkly!$C:$C,0),1)),"")</f>
        <v/>
      </c>
      <c r="AM1097" s="183" t="str">
        <f>IFERROR(IF(INDEX(data_wkly!AM:AM,MATCH($B1097,data_wkly!$C:$C,0),1)=0,"",INDEX(data_wkly!AM:AM,MATCH($B1097,data_wkly!$C:$C,0),1)),"")</f>
        <v/>
      </c>
      <c r="AN1097" s="41" t="str">
        <f t="shared" si="103"/>
        <v/>
      </c>
      <c r="AO1097" s="88">
        <f t="shared" si="102"/>
        <v>1</v>
      </c>
    </row>
    <row r="1098" spans="1:41">
      <c r="A1098" s="88" t="str">
        <f t="shared" si="100"/>
        <v/>
      </c>
      <c r="B1098" s="89" t="str">
        <f t="shared" si="101"/>
        <v/>
      </c>
      <c r="C1098" s="155" t="str">
        <f>IFERROR(IF(INDEX(data_wkly!D:D,MATCH($B1098,data_wkly!$C:$C,0),1)=0,"",INDEX(data_wkly!D:D,MATCH($B1098,data_wkly!$C:$C,0),1)),"")</f>
        <v/>
      </c>
      <c r="D1098" s="21" t="str">
        <f>IFERROR(IF(INDEX(data_wkly!E:E,MATCH($B1098,data_wkly!$C:$C,0),1)=0,"",INDEX(data_wkly!E:E,MATCH($B1098,data_wkly!$C:$C,0),1)),"")</f>
        <v/>
      </c>
      <c r="E1098" s="21" t="str">
        <f>IF(C1098="","",IFERROR(INDEX(data_wkly!F:F,MATCH($B1098,data_wkly!$C:$C,0),1),""))</f>
        <v/>
      </c>
      <c r="F1098" s="21" t="str">
        <f>IF(E1098="","",IFERROR(IF(INDEX(data_wkly!G:G,MATCH($B1098,data_wkly!$C:$C,0),1)=0,"",INDEX(data_wkly!G:G,MATCH($B1098,data_wkly!$C:$C,0),1)),""))</f>
        <v/>
      </c>
      <c r="G1098" s="21" t="str">
        <f>IFERROR(IF(INDEX(data_wkly!H:H,MATCH($B1098,data_wkly!$C:$C,0),1)=0,"",INDEX(data_wkly!H:H,MATCH($B1098,data_wkly!$C:$C,0),1)),"")</f>
        <v/>
      </c>
      <c r="H1098" s="21" t="str">
        <f>IF(C1098="","",IFERROR(INDEX(data_wkly!I:I,MATCH($B1098,data_wkly!$C:$C,0),1),""))</f>
        <v/>
      </c>
      <c r="I1098" s="21" t="str">
        <f>IF(H1098="","",IFERROR(IF(INDEX(data_wkly!J:J,MATCH($B1098,data_wkly!$C:$C,0),1)=0,"",INDEX(data_wkly!J:J,MATCH($B1098,data_wkly!$C:$C,0),1)),""))</f>
        <v/>
      </c>
      <c r="J1098" s="21" t="str">
        <f>IFERROR(IF(INDEX(data_wkly!K:K,MATCH($B1098,data_wkly!$C:$C,0),1)=0,"",INDEX(data_wkly!K:K,MATCH($B1098,data_wkly!$C:$C,0),1)),"")</f>
        <v/>
      </c>
      <c r="K1098" s="86" t="str">
        <f>IFERROR(IF(INDEX(data_wkly!L:L,MATCH($B1098,data_wkly!$C:$C,0),1)=0,"",INDEX(data_wkly!L:L,MATCH($B1098,data_wkly!$C:$C,0),1)),"")</f>
        <v/>
      </c>
      <c r="L1098" s="156"/>
      <c r="M1098" s="155" t="str">
        <f>IFERROR(IF(INDEX(data_wkly!M:M,MATCH($B1098,data_wkly!$C:$C,0),1)=0,"",INDEX(data_wkly!M:M,MATCH($B1098,data_wkly!$C:$C,0),1)),"")</f>
        <v/>
      </c>
      <c r="N1098" s="21" t="str">
        <f>IFERROR(IF(INDEX(data_wkly!N:N,MATCH($B1098,data_wkly!$C:$C,0),1)=0,"",INDEX(data_wkly!N:N,MATCH($B1098,data_wkly!$C:$C,0),1)),"")</f>
        <v/>
      </c>
      <c r="O1098" s="21" t="str">
        <f>IF(M1098="","",IFERROR(INDEX(data_wkly!O:O,MATCH($B1098,data_wkly!$C:$C,0),1),""))</f>
        <v/>
      </c>
      <c r="P1098" s="21" t="str">
        <f>IF(M1098="","",IFERROR(IF(INDEX(data_wkly!P:P,MATCH($B1098,data_wkly!$C:$C,0),1)=0,"",INDEX(data_wkly!P:P,MATCH($B1098,data_wkly!$C:$C,0),1)),""))</f>
        <v/>
      </c>
      <c r="Q1098" s="21" t="str">
        <f>IFERROR(IF(INDEX(data_wkly!Q:Q,MATCH($B1098,data_wkly!$C:$C,0),1)=0,"",INDEX(data_wkly!Q:Q,MATCH($B1098,data_wkly!$C:$C,0),1)),"")</f>
        <v/>
      </c>
      <c r="R1098" s="21" t="str">
        <f>IF(M1098="","",IFERROR(INDEX(data_wkly!R:R,MATCH($B1098,data_wkly!$C:$C,0),1),""))</f>
        <v/>
      </c>
      <c r="S1098" s="21" t="str">
        <f>IF(M1098="","",IFERROR(IF(INDEX(data_wkly!S:S,MATCH($B1098,data_wkly!$C:$C,0),1)=0,"",INDEX(data_wkly!S:S,MATCH($B1098,data_wkly!$C:$C,0),1)),""))</f>
        <v/>
      </c>
      <c r="T1098" s="21" t="str">
        <f>IFERROR(IF(INDEX(data_wkly!T:T,MATCH($B1098,data_wkly!$C:$C,0),1)=0,"",INDEX(data_wkly!T:T,MATCH($B1098,data_wkly!$C:$C,0),1)),"")</f>
        <v/>
      </c>
      <c r="U1098" s="86" t="str">
        <f>IFERROR(IF(INDEX(data_wkly!U:U,MATCH($B1098,data_wkly!$C:$C,0),1)=0,"",INDEX(data_wkly!U:U,MATCH($B1098,data_wkly!$C:$C,0),1)),"")</f>
        <v/>
      </c>
      <c r="V1098" s="157" t="str">
        <f t="shared" si="99"/>
        <v/>
      </c>
      <c r="W1098" s="152" t="str">
        <f>IFERROR(IF(INDEX(data_wkly!W:W,MATCH($B1098,data_wkly!$C:$C,0),1)=0,"",INDEX(data_wkly!W:W,MATCH($B1098,data_wkly!$C:$C,0),1)),"")</f>
        <v/>
      </c>
      <c r="X1098" s="21" t="str">
        <f>IFERROR(IF(INDEX(data_wkly!X:X,MATCH($B1098,data_wkly!$C:$C,0),1)=0,"",INDEX(data_wkly!X:X,MATCH($B1098,data_wkly!$C:$C,0),1)),"")</f>
        <v/>
      </c>
      <c r="Y1098" s="21" t="str">
        <f>IFERROR(IF(INDEX(data_wkly!Y:Y,MATCH($B1098,data_wkly!$C:$C,0),1)=0,"",INDEX(data_wkly!Y:Y,MATCH($B1098,data_wkly!$C:$C,0),1)),"")</f>
        <v/>
      </c>
      <c r="Z1098" s="21" t="str">
        <f>IFERROR(IF(INDEX(data_wkly!Z:Z,MATCH($B1098,data_wkly!$C:$C,0),1)=0,"",INDEX(data_wkly!Z:Z,MATCH($B1098,data_wkly!$C:$C,0),1)),"")</f>
        <v/>
      </c>
      <c r="AA1098" s="152" t="str">
        <f>IFERROR(IF(INDEX(data_wkly!AA:AA,MATCH($B1098,data_wkly!$C:$C,0),1)=0,"",INDEX(data_wkly!AA:AA,MATCH($B1098,data_wkly!$C:$C,0),1)),"")</f>
        <v/>
      </c>
      <c r="AB1098" s="21" t="str">
        <f>IFERROR(IF(INDEX(data_wkly!AB:AB,MATCH($B1098,data_wkly!$C:$C,0),1)=0,"",INDEX(data_wkly!AB:AB,MATCH($B1098,data_wkly!$C:$C,0),1)),"")</f>
        <v/>
      </c>
      <c r="AC1098" s="21" t="str">
        <f>IFERROR(IF(INDEX(data_wkly!AC:AC,MATCH($B1098,data_wkly!$C:$C,0),1)=0,"",INDEX(data_wkly!AC:AC,MATCH($B1098,data_wkly!$C:$C,0),1)),"")</f>
        <v/>
      </c>
      <c r="AD1098" s="21" t="str">
        <f>IFERROR(IF(INDEX(data_wkly!AD:AD,MATCH($B1098,data_wkly!$C:$C,0),1)=0,"",INDEX(data_wkly!AD:AD,MATCH($B1098,data_wkly!$C:$C,0),1)),"")</f>
        <v/>
      </c>
      <c r="AE1098" s="157" t="str">
        <f t="shared" si="104"/>
        <v/>
      </c>
      <c r="AF1098" s="154" t="str">
        <f>IFERROR(IF(INDEX(data_wkly!AF:AF,MATCH($B1098,data_wkly!$C:$C,0),1)=0,"",INDEX(data_wkly!AF:AF,MATCH($B1098,data_wkly!$C:$C,0),1)),"")</f>
        <v/>
      </c>
      <c r="AG1098" s="153" t="str">
        <f>IFERROR(IF(AF1098="","",INDEX(data_wkly!AG:AG,MATCH($B1098,data_wkly!$C:$C,0),1)),"")</f>
        <v/>
      </c>
      <c r="AH1098" s="153" t="str">
        <f>IFERROR(IF(INDEX(data_wkly!AH:AH,MATCH($B1098,data_wkly!$C:$C,0),1)=0,"",INDEX(data_wkly!AH:AH,MATCH($B1098,data_wkly!$C:$C,0),1)),"")</f>
        <v/>
      </c>
      <c r="AI1098" s="153" t="str">
        <f>IFERROR(IF(INDEX(data_wkly!AI:AI,MATCH($B1098,data_wkly!$C:$C,0),1)=0,"",INDEX(data_wkly!AI:AI,MATCH($B1098,data_wkly!$C:$C,0),1)),"")</f>
        <v/>
      </c>
      <c r="AJ1098" s="153" t="str">
        <f>IFERROR(IF(AI1098="","",INDEX(data_wkly!AJ:AJ,MATCH($B1098,data_wkly!$C:$C,0),1)),"")</f>
        <v/>
      </c>
      <c r="AK1098" s="153" t="str">
        <f>IFERROR(IF(INDEX(data_wkly!AK:AK,MATCH($B1098,data_wkly!$C:$C,0),1)=0,"",INDEX(data_wkly!AK:AK,MATCH($B1098,data_wkly!$C:$C,0),1)),"")</f>
        <v/>
      </c>
      <c r="AL1098" s="153" t="str">
        <f>IFERROR(IF(INDEX(data_wkly!AL:AL,MATCH($B1098,data_wkly!$C:$C,0),1)=0,"",INDEX(data_wkly!AL:AL,MATCH($B1098,data_wkly!$C:$C,0),1)),"")</f>
        <v/>
      </c>
      <c r="AM1098" s="183" t="str">
        <f>IFERROR(IF(INDEX(data_wkly!AM:AM,MATCH($B1098,data_wkly!$C:$C,0),1)=0,"",INDEX(data_wkly!AM:AM,MATCH($B1098,data_wkly!$C:$C,0),1)),"")</f>
        <v/>
      </c>
      <c r="AN1098" s="41" t="str">
        <f t="shared" si="103"/>
        <v/>
      </c>
      <c r="AO1098" s="88">
        <f t="shared" si="102"/>
        <v>2</v>
      </c>
    </row>
    <row r="1099" spans="1:41">
      <c r="A1099" s="88" t="str">
        <f t="shared" si="100"/>
        <v/>
      </c>
      <c r="B1099" s="89" t="str">
        <f t="shared" si="101"/>
        <v/>
      </c>
      <c r="C1099" s="155" t="str">
        <f>IFERROR(IF(INDEX(data_wkly!D:D,MATCH($B1099,data_wkly!$C:$C,0),1)=0,"",INDEX(data_wkly!D:D,MATCH($B1099,data_wkly!$C:$C,0),1)),"")</f>
        <v/>
      </c>
      <c r="D1099" s="21" t="str">
        <f>IFERROR(IF(INDEX(data_wkly!E:E,MATCH($B1099,data_wkly!$C:$C,0),1)=0,"",INDEX(data_wkly!E:E,MATCH($B1099,data_wkly!$C:$C,0),1)),"")</f>
        <v/>
      </c>
      <c r="E1099" s="21" t="str">
        <f>IF(C1099="","",IFERROR(INDEX(data_wkly!F:F,MATCH($B1099,data_wkly!$C:$C,0),1),""))</f>
        <v/>
      </c>
      <c r="F1099" s="21" t="str">
        <f>IF(E1099="","",IFERROR(IF(INDEX(data_wkly!G:G,MATCH($B1099,data_wkly!$C:$C,0),1)=0,"",INDEX(data_wkly!G:G,MATCH($B1099,data_wkly!$C:$C,0),1)),""))</f>
        <v/>
      </c>
      <c r="G1099" s="21" t="str">
        <f>IFERROR(IF(INDEX(data_wkly!H:H,MATCH($B1099,data_wkly!$C:$C,0),1)=0,"",INDEX(data_wkly!H:H,MATCH($B1099,data_wkly!$C:$C,0),1)),"")</f>
        <v/>
      </c>
      <c r="H1099" s="21" t="str">
        <f>IF(C1099="","",IFERROR(INDEX(data_wkly!I:I,MATCH($B1099,data_wkly!$C:$C,0),1),""))</f>
        <v/>
      </c>
      <c r="I1099" s="21" t="str">
        <f>IF(H1099="","",IFERROR(IF(INDEX(data_wkly!J:J,MATCH($B1099,data_wkly!$C:$C,0),1)=0,"",INDEX(data_wkly!J:J,MATCH($B1099,data_wkly!$C:$C,0),1)),""))</f>
        <v/>
      </c>
      <c r="J1099" s="21" t="str">
        <f>IFERROR(IF(INDEX(data_wkly!K:K,MATCH($B1099,data_wkly!$C:$C,0),1)=0,"",INDEX(data_wkly!K:K,MATCH($B1099,data_wkly!$C:$C,0),1)),"")</f>
        <v/>
      </c>
      <c r="K1099" s="86" t="str">
        <f>IFERROR(IF(INDEX(data_wkly!L:L,MATCH($B1099,data_wkly!$C:$C,0),1)=0,"",INDEX(data_wkly!L:L,MATCH($B1099,data_wkly!$C:$C,0),1)),"")</f>
        <v/>
      </c>
      <c r="L1099" s="156"/>
      <c r="M1099" s="155" t="str">
        <f>IFERROR(IF(INDEX(data_wkly!M:M,MATCH($B1099,data_wkly!$C:$C,0),1)=0,"",INDEX(data_wkly!M:M,MATCH($B1099,data_wkly!$C:$C,0),1)),"")</f>
        <v/>
      </c>
      <c r="N1099" s="21" t="str">
        <f>IFERROR(IF(INDEX(data_wkly!N:N,MATCH($B1099,data_wkly!$C:$C,0),1)=0,"",INDEX(data_wkly!N:N,MATCH($B1099,data_wkly!$C:$C,0),1)),"")</f>
        <v/>
      </c>
      <c r="O1099" s="21" t="str">
        <f>IF(M1099="","",IFERROR(INDEX(data_wkly!O:O,MATCH($B1099,data_wkly!$C:$C,0),1),""))</f>
        <v/>
      </c>
      <c r="P1099" s="21" t="str">
        <f>IF(M1099="","",IFERROR(IF(INDEX(data_wkly!P:P,MATCH($B1099,data_wkly!$C:$C,0),1)=0,"",INDEX(data_wkly!P:P,MATCH($B1099,data_wkly!$C:$C,0),1)),""))</f>
        <v/>
      </c>
      <c r="Q1099" s="21" t="str">
        <f>IFERROR(IF(INDEX(data_wkly!Q:Q,MATCH($B1099,data_wkly!$C:$C,0),1)=0,"",INDEX(data_wkly!Q:Q,MATCH($B1099,data_wkly!$C:$C,0),1)),"")</f>
        <v/>
      </c>
      <c r="R1099" s="21" t="str">
        <f>IF(M1099="","",IFERROR(INDEX(data_wkly!R:R,MATCH($B1099,data_wkly!$C:$C,0),1),""))</f>
        <v/>
      </c>
      <c r="S1099" s="21" t="str">
        <f>IF(M1099="","",IFERROR(IF(INDEX(data_wkly!S:S,MATCH($B1099,data_wkly!$C:$C,0),1)=0,"",INDEX(data_wkly!S:S,MATCH($B1099,data_wkly!$C:$C,0),1)),""))</f>
        <v/>
      </c>
      <c r="T1099" s="21" t="str">
        <f>IFERROR(IF(INDEX(data_wkly!T:T,MATCH($B1099,data_wkly!$C:$C,0),1)=0,"",INDEX(data_wkly!T:T,MATCH($B1099,data_wkly!$C:$C,0),1)),"")</f>
        <v/>
      </c>
      <c r="U1099" s="86" t="str">
        <f>IFERROR(IF(INDEX(data_wkly!U:U,MATCH($B1099,data_wkly!$C:$C,0),1)=0,"",INDEX(data_wkly!U:U,MATCH($B1099,data_wkly!$C:$C,0),1)),"")</f>
        <v/>
      </c>
      <c r="V1099" s="157" t="str">
        <f t="shared" si="99"/>
        <v/>
      </c>
      <c r="W1099" s="152" t="str">
        <f>IFERROR(IF(INDEX(data_wkly!W:W,MATCH($B1099,data_wkly!$C:$C,0),1)=0,"",INDEX(data_wkly!W:W,MATCH($B1099,data_wkly!$C:$C,0),1)),"")</f>
        <v/>
      </c>
      <c r="X1099" s="21" t="str">
        <f>IFERROR(IF(INDEX(data_wkly!X:X,MATCH($B1099,data_wkly!$C:$C,0),1)=0,"",INDEX(data_wkly!X:X,MATCH($B1099,data_wkly!$C:$C,0),1)),"")</f>
        <v/>
      </c>
      <c r="Y1099" s="21" t="str">
        <f>IFERROR(IF(INDEX(data_wkly!Y:Y,MATCH($B1099,data_wkly!$C:$C,0),1)=0,"",INDEX(data_wkly!Y:Y,MATCH($B1099,data_wkly!$C:$C,0),1)),"")</f>
        <v/>
      </c>
      <c r="Z1099" s="21" t="str">
        <f>IFERROR(IF(INDEX(data_wkly!Z:Z,MATCH($B1099,data_wkly!$C:$C,0),1)=0,"",INDEX(data_wkly!Z:Z,MATCH($B1099,data_wkly!$C:$C,0),1)),"")</f>
        <v/>
      </c>
      <c r="AA1099" s="152" t="str">
        <f>IFERROR(IF(INDEX(data_wkly!AA:AA,MATCH($B1099,data_wkly!$C:$C,0),1)=0,"",INDEX(data_wkly!AA:AA,MATCH($B1099,data_wkly!$C:$C,0),1)),"")</f>
        <v/>
      </c>
      <c r="AB1099" s="21" t="str">
        <f>IFERROR(IF(INDEX(data_wkly!AB:AB,MATCH($B1099,data_wkly!$C:$C,0),1)=0,"",INDEX(data_wkly!AB:AB,MATCH($B1099,data_wkly!$C:$C,0),1)),"")</f>
        <v/>
      </c>
      <c r="AC1099" s="21" t="str">
        <f>IFERROR(IF(INDEX(data_wkly!AC:AC,MATCH($B1099,data_wkly!$C:$C,0),1)=0,"",INDEX(data_wkly!AC:AC,MATCH($B1099,data_wkly!$C:$C,0),1)),"")</f>
        <v/>
      </c>
      <c r="AD1099" s="21" t="str">
        <f>IFERROR(IF(INDEX(data_wkly!AD:AD,MATCH($B1099,data_wkly!$C:$C,0),1)=0,"",INDEX(data_wkly!AD:AD,MATCH($B1099,data_wkly!$C:$C,0),1)),"")</f>
        <v/>
      </c>
      <c r="AE1099" s="157" t="str">
        <f t="shared" si="104"/>
        <v/>
      </c>
      <c r="AF1099" s="154" t="str">
        <f>IFERROR(IF(INDEX(data_wkly!AF:AF,MATCH($B1099,data_wkly!$C:$C,0),1)=0,"",INDEX(data_wkly!AF:AF,MATCH($B1099,data_wkly!$C:$C,0),1)),"")</f>
        <v/>
      </c>
      <c r="AG1099" s="153" t="str">
        <f>IFERROR(IF(AF1099="","",INDEX(data_wkly!AG:AG,MATCH($B1099,data_wkly!$C:$C,0),1)),"")</f>
        <v/>
      </c>
      <c r="AH1099" s="153" t="str">
        <f>IFERROR(IF(INDEX(data_wkly!AH:AH,MATCH($B1099,data_wkly!$C:$C,0),1)=0,"",INDEX(data_wkly!AH:AH,MATCH($B1099,data_wkly!$C:$C,0),1)),"")</f>
        <v/>
      </c>
      <c r="AI1099" s="153" t="str">
        <f>IFERROR(IF(INDEX(data_wkly!AI:AI,MATCH($B1099,data_wkly!$C:$C,0),1)=0,"",INDEX(data_wkly!AI:AI,MATCH($B1099,data_wkly!$C:$C,0),1)),"")</f>
        <v/>
      </c>
      <c r="AJ1099" s="153" t="str">
        <f>IFERROR(IF(AI1099="","",INDEX(data_wkly!AJ:AJ,MATCH($B1099,data_wkly!$C:$C,0),1)),"")</f>
        <v/>
      </c>
      <c r="AK1099" s="153" t="str">
        <f>IFERROR(IF(INDEX(data_wkly!AK:AK,MATCH($B1099,data_wkly!$C:$C,0),1)=0,"",INDEX(data_wkly!AK:AK,MATCH($B1099,data_wkly!$C:$C,0),1)),"")</f>
        <v/>
      </c>
      <c r="AL1099" s="153" t="str">
        <f>IFERROR(IF(INDEX(data_wkly!AL:AL,MATCH($B1099,data_wkly!$C:$C,0),1)=0,"",INDEX(data_wkly!AL:AL,MATCH($B1099,data_wkly!$C:$C,0),1)),"")</f>
        <v/>
      </c>
      <c r="AM1099" s="183" t="str">
        <f>IFERROR(IF(INDEX(data_wkly!AM:AM,MATCH($B1099,data_wkly!$C:$C,0),1)=0,"",INDEX(data_wkly!AM:AM,MATCH($B1099,data_wkly!$C:$C,0),1)),"")</f>
        <v/>
      </c>
      <c r="AN1099" s="41" t="str">
        <f t="shared" si="103"/>
        <v/>
      </c>
      <c r="AO1099" s="88">
        <f t="shared" si="102"/>
        <v>1</v>
      </c>
    </row>
    <row r="1100" spans="1:41">
      <c r="A1100" s="88" t="str">
        <f t="shared" si="100"/>
        <v/>
      </c>
      <c r="B1100" s="89" t="str">
        <f t="shared" si="101"/>
        <v/>
      </c>
      <c r="C1100" s="155" t="str">
        <f>IFERROR(IF(INDEX(data_wkly!D:D,MATCH($B1100,data_wkly!$C:$C,0),1)=0,"",INDEX(data_wkly!D:D,MATCH($B1100,data_wkly!$C:$C,0),1)),"")</f>
        <v/>
      </c>
      <c r="D1100" s="21" t="str">
        <f>IFERROR(IF(INDEX(data_wkly!E:E,MATCH($B1100,data_wkly!$C:$C,0),1)=0,"",INDEX(data_wkly!E:E,MATCH($B1100,data_wkly!$C:$C,0),1)),"")</f>
        <v/>
      </c>
      <c r="E1100" s="21" t="str">
        <f>IF(C1100="","",IFERROR(INDEX(data_wkly!F:F,MATCH($B1100,data_wkly!$C:$C,0),1),""))</f>
        <v/>
      </c>
      <c r="F1100" s="21" t="str">
        <f>IF(E1100="","",IFERROR(IF(INDEX(data_wkly!G:G,MATCH($B1100,data_wkly!$C:$C,0),1)=0,"",INDEX(data_wkly!G:G,MATCH($B1100,data_wkly!$C:$C,0),1)),""))</f>
        <v/>
      </c>
      <c r="G1100" s="21" t="str">
        <f>IFERROR(IF(INDEX(data_wkly!H:H,MATCH($B1100,data_wkly!$C:$C,0),1)=0,"",INDEX(data_wkly!H:H,MATCH($B1100,data_wkly!$C:$C,0),1)),"")</f>
        <v/>
      </c>
      <c r="H1100" s="21" t="str">
        <f>IF(C1100="","",IFERROR(INDEX(data_wkly!I:I,MATCH($B1100,data_wkly!$C:$C,0),1),""))</f>
        <v/>
      </c>
      <c r="I1100" s="21" t="str">
        <f>IF(H1100="","",IFERROR(IF(INDEX(data_wkly!J:J,MATCH($B1100,data_wkly!$C:$C,0),1)=0,"",INDEX(data_wkly!J:J,MATCH($B1100,data_wkly!$C:$C,0),1)),""))</f>
        <v/>
      </c>
      <c r="J1100" s="21" t="str">
        <f>IFERROR(IF(INDEX(data_wkly!K:K,MATCH($B1100,data_wkly!$C:$C,0),1)=0,"",INDEX(data_wkly!K:K,MATCH($B1100,data_wkly!$C:$C,0),1)),"")</f>
        <v/>
      </c>
      <c r="K1100" s="86" t="str">
        <f>IFERROR(IF(INDEX(data_wkly!L:L,MATCH($B1100,data_wkly!$C:$C,0),1)=0,"",INDEX(data_wkly!L:L,MATCH($B1100,data_wkly!$C:$C,0),1)),"")</f>
        <v/>
      </c>
      <c r="L1100" s="156"/>
      <c r="M1100" s="155" t="str">
        <f>IFERROR(IF(INDEX(data_wkly!M:M,MATCH($B1100,data_wkly!$C:$C,0),1)=0,"",INDEX(data_wkly!M:M,MATCH($B1100,data_wkly!$C:$C,0),1)),"")</f>
        <v/>
      </c>
      <c r="N1100" s="21" t="str">
        <f>IFERROR(IF(INDEX(data_wkly!N:N,MATCH($B1100,data_wkly!$C:$C,0),1)=0,"",INDEX(data_wkly!N:N,MATCH($B1100,data_wkly!$C:$C,0),1)),"")</f>
        <v/>
      </c>
      <c r="O1100" s="21" t="str">
        <f>IF(M1100="","",IFERROR(INDEX(data_wkly!O:O,MATCH($B1100,data_wkly!$C:$C,0),1),""))</f>
        <v/>
      </c>
      <c r="P1100" s="21" t="str">
        <f>IF(M1100="","",IFERROR(IF(INDEX(data_wkly!P:P,MATCH($B1100,data_wkly!$C:$C,0),1)=0,"",INDEX(data_wkly!P:P,MATCH($B1100,data_wkly!$C:$C,0),1)),""))</f>
        <v/>
      </c>
      <c r="Q1100" s="21" t="str">
        <f>IFERROR(IF(INDEX(data_wkly!Q:Q,MATCH($B1100,data_wkly!$C:$C,0),1)=0,"",INDEX(data_wkly!Q:Q,MATCH($B1100,data_wkly!$C:$C,0),1)),"")</f>
        <v/>
      </c>
      <c r="R1100" s="21" t="str">
        <f>IF(M1100="","",IFERROR(INDEX(data_wkly!R:R,MATCH($B1100,data_wkly!$C:$C,0),1),""))</f>
        <v/>
      </c>
      <c r="S1100" s="21" t="str">
        <f>IF(M1100="","",IFERROR(IF(INDEX(data_wkly!S:S,MATCH($B1100,data_wkly!$C:$C,0),1)=0,"",INDEX(data_wkly!S:S,MATCH($B1100,data_wkly!$C:$C,0),1)),""))</f>
        <v/>
      </c>
      <c r="T1100" s="21" t="str">
        <f>IFERROR(IF(INDEX(data_wkly!T:T,MATCH($B1100,data_wkly!$C:$C,0),1)=0,"",INDEX(data_wkly!T:T,MATCH($B1100,data_wkly!$C:$C,0),1)),"")</f>
        <v/>
      </c>
      <c r="U1100" s="86" t="str">
        <f>IFERROR(IF(INDEX(data_wkly!U:U,MATCH($B1100,data_wkly!$C:$C,0),1)=0,"",INDEX(data_wkly!U:U,MATCH($B1100,data_wkly!$C:$C,0),1)),"")</f>
        <v/>
      </c>
      <c r="V1100" s="157" t="str">
        <f t="shared" si="99"/>
        <v/>
      </c>
      <c r="W1100" s="152" t="str">
        <f>IFERROR(IF(INDEX(data_wkly!W:W,MATCH($B1100,data_wkly!$C:$C,0),1)=0,"",INDEX(data_wkly!W:W,MATCH($B1100,data_wkly!$C:$C,0),1)),"")</f>
        <v/>
      </c>
      <c r="X1100" s="21" t="str">
        <f>IFERROR(IF(INDEX(data_wkly!X:X,MATCH($B1100,data_wkly!$C:$C,0),1)=0,"",INDEX(data_wkly!X:X,MATCH($B1100,data_wkly!$C:$C,0),1)),"")</f>
        <v/>
      </c>
      <c r="Y1100" s="21" t="str">
        <f>IFERROR(IF(INDEX(data_wkly!Y:Y,MATCH($B1100,data_wkly!$C:$C,0),1)=0,"",INDEX(data_wkly!Y:Y,MATCH($B1100,data_wkly!$C:$C,0),1)),"")</f>
        <v/>
      </c>
      <c r="Z1100" s="21" t="str">
        <f>IFERROR(IF(INDEX(data_wkly!Z:Z,MATCH($B1100,data_wkly!$C:$C,0),1)=0,"",INDEX(data_wkly!Z:Z,MATCH($B1100,data_wkly!$C:$C,0),1)),"")</f>
        <v/>
      </c>
      <c r="AA1100" s="152" t="str">
        <f>IFERROR(IF(INDEX(data_wkly!AA:AA,MATCH($B1100,data_wkly!$C:$C,0),1)=0,"",INDEX(data_wkly!AA:AA,MATCH($B1100,data_wkly!$C:$C,0),1)),"")</f>
        <v/>
      </c>
      <c r="AB1100" s="21" t="str">
        <f>IFERROR(IF(INDEX(data_wkly!AB:AB,MATCH($B1100,data_wkly!$C:$C,0),1)=0,"",INDEX(data_wkly!AB:AB,MATCH($B1100,data_wkly!$C:$C,0),1)),"")</f>
        <v/>
      </c>
      <c r="AC1100" s="21" t="str">
        <f>IFERROR(IF(INDEX(data_wkly!AC:AC,MATCH($B1100,data_wkly!$C:$C,0),1)=0,"",INDEX(data_wkly!AC:AC,MATCH($B1100,data_wkly!$C:$C,0),1)),"")</f>
        <v/>
      </c>
      <c r="AD1100" s="21" t="str">
        <f>IFERROR(IF(INDEX(data_wkly!AD:AD,MATCH($B1100,data_wkly!$C:$C,0),1)=0,"",INDEX(data_wkly!AD:AD,MATCH($B1100,data_wkly!$C:$C,0),1)),"")</f>
        <v/>
      </c>
      <c r="AE1100" s="157" t="str">
        <f t="shared" si="104"/>
        <v/>
      </c>
      <c r="AF1100" s="154" t="str">
        <f>IFERROR(IF(INDEX(data_wkly!AF:AF,MATCH($B1100,data_wkly!$C:$C,0),1)=0,"",INDEX(data_wkly!AF:AF,MATCH($B1100,data_wkly!$C:$C,0),1)),"")</f>
        <v/>
      </c>
      <c r="AG1100" s="153" t="str">
        <f>IFERROR(IF(AF1100="","",INDEX(data_wkly!AG:AG,MATCH($B1100,data_wkly!$C:$C,0),1)),"")</f>
        <v/>
      </c>
      <c r="AH1100" s="153" t="str">
        <f>IFERROR(IF(INDEX(data_wkly!AH:AH,MATCH($B1100,data_wkly!$C:$C,0),1)=0,"",INDEX(data_wkly!AH:AH,MATCH($B1100,data_wkly!$C:$C,0),1)),"")</f>
        <v/>
      </c>
      <c r="AI1100" s="153" t="str">
        <f>IFERROR(IF(INDEX(data_wkly!AI:AI,MATCH($B1100,data_wkly!$C:$C,0),1)=0,"",INDEX(data_wkly!AI:AI,MATCH($B1100,data_wkly!$C:$C,0),1)),"")</f>
        <v/>
      </c>
      <c r="AJ1100" s="153" t="str">
        <f>IFERROR(IF(AI1100="","",INDEX(data_wkly!AJ:AJ,MATCH($B1100,data_wkly!$C:$C,0),1)),"")</f>
        <v/>
      </c>
      <c r="AK1100" s="153" t="str">
        <f>IFERROR(IF(INDEX(data_wkly!AK:AK,MATCH($B1100,data_wkly!$C:$C,0),1)=0,"",INDEX(data_wkly!AK:AK,MATCH($B1100,data_wkly!$C:$C,0),1)),"")</f>
        <v/>
      </c>
      <c r="AL1100" s="153" t="str">
        <f>IFERROR(IF(INDEX(data_wkly!AL:AL,MATCH($B1100,data_wkly!$C:$C,0),1)=0,"",INDEX(data_wkly!AL:AL,MATCH($B1100,data_wkly!$C:$C,0),1)),"")</f>
        <v/>
      </c>
      <c r="AM1100" s="183" t="str">
        <f>IFERROR(IF(INDEX(data_wkly!AM:AM,MATCH($B1100,data_wkly!$C:$C,0),1)=0,"",INDEX(data_wkly!AM:AM,MATCH($B1100,data_wkly!$C:$C,0),1)),"")</f>
        <v/>
      </c>
      <c r="AN1100" s="41" t="str">
        <f t="shared" si="103"/>
        <v/>
      </c>
      <c r="AO1100" s="88">
        <f t="shared" si="102"/>
        <v>2</v>
      </c>
    </row>
    <row r="1101" spans="1:41">
      <c r="A1101" s="88" t="str">
        <f t="shared" si="100"/>
        <v/>
      </c>
      <c r="B1101" s="89" t="str">
        <f t="shared" si="101"/>
        <v/>
      </c>
      <c r="C1101" s="155" t="str">
        <f>IFERROR(IF(INDEX(data_wkly!D:D,MATCH($B1101,data_wkly!$C:$C,0),1)=0,"",INDEX(data_wkly!D:D,MATCH($B1101,data_wkly!$C:$C,0),1)),"")</f>
        <v/>
      </c>
      <c r="D1101" s="21" t="str">
        <f>IFERROR(IF(INDEX(data_wkly!E:E,MATCH($B1101,data_wkly!$C:$C,0),1)=0,"",INDEX(data_wkly!E:E,MATCH($B1101,data_wkly!$C:$C,0),1)),"")</f>
        <v/>
      </c>
      <c r="E1101" s="21" t="str">
        <f>IF(C1101="","",IFERROR(INDEX(data_wkly!F:F,MATCH($B1101,data_wkly!$C:$C,0),1),""))</f>
        <v/>
      </c>
      <c r="F1101" s="21" t="str">
        <f>IF(E1101="","",IFERROR(IF(INDEX(data_wkly!G:G,MATCH($B1101,data_wkly!$C:$C,0),1)=0,"",INDEX(data_wkly!G:G,MATCH($B1101,data_wkly!$C:$C,0),1)),""))</f>
        <v/>
      </c>
      <c r="G1101" s="21" t="str">
        <f>IFERROR(IF(INDEX(data_wkly!H:H,MATCH($B1101,data_wkly!$C:$C,0),1)=0,"",INDEX(data_wkly!H:H,MATCH($B1101,data_wkly!$C:$C,0),1)),"")</f>
        <v/>
      </c>
      <c r="H1101" s="21" t="str">
        <f>IF(C1101="","",IFERROR(INDEX(data_wkly!I:I,MATCH($B1101,data_wkly!$C:$C,0),1),""))</f>
        <v/>
      </c>
      <c r="I1101" s="21" t="str">
        <f>IF(H1101="","",IFERROR(IF(INDEX(data_wkly!J:J,MATCH($B1101,data_wkly!$C:$C,0),1)=0,"",INDEX(data_wkly!J:J,MATCH($B1101,data_wkly!$C:$C,0),1)),""))</f>
        <v/>
      </c>
      <c r="J1101" s="21" t="str">
        <f>IFERROR(IF(INDEX(data_wkly!K:K,MATCH($B1101,data_wkly!$C:$C,0),1)=0,"",INDEX(data_wkly!K:K,MATCH($B1101,data_wkly!$C:$C,0),1)),"")</f>
        <v/>
      </c>
      <c r="K1101" s="86" t="str">
        <f>IFERROR(IF(INDEX(data_wkly!L:L,MATCH($B1101,data_wkly!$C:$C,0),1)=0,"",INDEX(data_wkly!L:L,MATCH($B1101,data_wkly!$C:$C,0),1)),"")</f>
        <v/>
      </c>
      <c r="L1101" s="156"/>
      <c r="M1101" s="155" t="str">
        <f>IFERROR(IF(INDEX(data_wkly!M:M,MATCH($B1101,data_wkly!$C:$C,0),1)=0,"",INDEX(data_wkly!M:M,MATCH($B1101,data_wkly!$C:$C,0),1)),"")</f>
        <v/>
      </c>
      <c r="N1101" s="21" t="str">
        <f>IFERROR(IF(INDEX(data_wkly!N:N,MATCH($B1101,data_wkly!$C:$C,0),1)=0,"",INDEX(data_wkly!N:N,MATCH($B1101,data_wkly!$C:$C,0),1)),"")</f>
        <v/>
      </c>
      <c r="O1101" s="21" t="str">
        <f>IF(M1101="","",IFERROR(INDEX(data_wkly!O:O,MATCH($B1101,data_wkly!$C:$C,0),1),""))</f>
        <v/>
      </c>
      <c r="P1101" s="21" t="str">
        <f>IF(M1101="","",IFERROR(IF(INDEX(data_wkly!P:P,MATCH($B1101,data_wkly!$C:$C,0),1)=0,"",INDEX(data_wkly!P:P,MATCH($B1101,data_wkly!$C:$C,0),1)),""))</f>
        <v/>
      </c>
      <c r="Q1101" s="21" t="str">
        <f>IFERROR(IF(INDEX(data_wkly!Q:Q,MATCH($B1101,data_wkly!$C:$C,0),1)=0,"",INDEX(data_wkly!Q:Q,MATCH($B1101,data_wkly!$C:$C,0),1)),"")</f>
        <v/>
      </c>
      <c r="R1101" s="21" t="str">
        <f>IF(M1101="","",IFERROR(INDEX(data_wkly!R:R,MATCH($B1101,data_wkly!$C:$C,0),1),""))</f>
        <v/>
      </c>
      <c r="S1101" s="21" t="str">
        <f>IF(M1101="","",IFERROR(IF(INDEX(data_wkly!S:S,MATCH($B1101,data_wkly!$C:$C,0),1)=0,"",INDEX(data_wkly!S:S,MATCH($B1101,data_wkly!$C:$C,0),1)),""))</f>
        <v/>
      </c>
      <c r="T1101" s="21" t="str">
        <f>IFERROR(IF(INDEX(data_wkly!T:T,MATCH($B1101,data_wkly!$C:$C,0),1)=0,"",INDEX(data_wkly!T:T,MATCH($B1101,data_wkly!$C:$C,0),1)),"")</f>
        <v/>
      </c>
      <c r="U1101" s="86" t="str">
        <f>IFERROR(IF(INDEX(data_wkly!U:U,MATCH($B1101,data_wkly!$C:$C,0),1)=0,"",INDEX(data_wkly!U:U,MATCH($B1101,data_wkly!$C:$C,0),1)),"")</f>
        <v/>
      </c>
      <c r="V1101" s="157" t="str">
        <f t="shared" ref="V1101:V1164" si="105">IF(M1101="","",AO1101)</f>
        <v/>
      </c>
      <c r="W1101" s="152" t="str">
        <f>IFERROR(IF(INDEX(data_wkly!W:W,MATCH($B1101,data_wkly!$C:$C,0),1)=0,"",INDEX(data_wkly!W:W,MATCH($B1101,data_wkly!$C:$C,0),1)),"")</f>
        <v/>
      </c>
      <c r="X1101" s="21" t="str">
        <f>IFERROR(IF(INDEX(data_wkly!X:X,MATCH($B1101,data_wkly!$C:$C,0),1)=0,"",INDEX(data_wkly!X:X,MATCH($B1101,data_wkly!$C:$C,0),1)),"")</f>
        <v/>
      </c>
      <c r="Y1101" s="21" t="str">
        <f>IFERROR(IF(INDEX(data_wkly!Y:Y,MATCH($B1101,data_wkly!$C:$C,0),1)=0,"",INDEX(data_wkly!Y:Y,MATCH($B1101,data_wkly!$C:$C,0),1)),"")</f>
        <v/>
      </c>
      <c r="Z1101" s="21" t="str">
        <f>IFERROR(IF(INDEX(data_wkly!Z:Z,MATCH($B1101,data_wkly!$C:$C,0),1)=0,"",INDEX(data_wkly!Z:Z,MATCH($B1101,data_wkly!$C:$C,0),1)),"")</f>
        <v/>
      </c>
      <c r="AA1101" s="152" t="str">
        <f>IFERROR(IF(INDEX(data_wkly!AA:AA,MATCH($B1101,data_wkly!$C:$C,0),1)=0,"",INDEX(data_wkly!AA:AA,MATCH($B1101,data_wkly!$C:$C,0),1)),"")</f>
        <v/>
      </c>
      <c r="AB1101" s="21" t="str">
        <f>IFERROR(IF(INDEX(data_wkly!AB:AB,MATCH($B1101,data_wkly!$C:$C,0),1)=0,"",INDEX(data_wkly!AB:AB,MATCH($B1101,data_wkly!$C:$C,0),1)),"")</f>
        <v/>
      </c>
      <c r="AC1101" s="21" t="str">
        <f>IFERROR(IF(INDEX(data_wkly!AC:AC,MATCH($B1101,data_wkly!$C:$C,0),1)=0,"",INDEX(data_wkly!AC:AC,MATCH($B1101,data_wkly!$C:$C,0),1)),"")</f>
        <v/>
      </c>
      <c r="AD1101" s="21" t="str">
        <f>IFERROR(IF(INDEX(data_wkly!AD:AD,MATCH($B1101,data_wkly!$C:$C,0),1)=0,"",INDEX(data_wkly!AD:AD,MATCH($B1101,data_wkly!$C:$C,0),1)),"")</f>
        <v/>
      </c>
      <c r="AE1101" s="157" t="str">
        <f t="shared" si="104"/>
        <v/>
      </c>
      <c r="AF1101" s="154" t="str">
        <f>IFERROR(IF(INDEX(data_wkly!AF:AF,MATCH($B1101,data_wkly!$C:$C,0),1)=0,"",INDEX(data_wkly!AF:AF,MATCH($B1101,data_wkly!$C:$C,0),1)),"")</f>
        <v/>
      </c>
      <c r="AG1101" s="153" t="str">
        <f>IFERROR(IF(AF1101="","",INDEX(data_wkly!AG:AG,MATCH($B1101,data_wkly!$C:$C,0),1)),"")</f>
        <v/>
      </c>
      <c r="AH1101" s="153" t="str">
        <f>IFERROR(IF(INDEX(data_wkly!AH:AH,MATCH($B1101,data_wkly!$C:$C,0),1)=0,"",INDEX(data_wkly!AH:AH,MATCH($B1101,data_wkly!$C:$C,0),1)),"")</f>
        <v/>
      </c>
      <c r="AI1101" s="153" t="str">
        <f>IFERROR(IF(INDEX(data_wkly!AI:AI,MATCH($B1101,data_wkly!$C:$C,0),1)=0,"",INDEX(data_wkly!AI:AI,MATCH($B1101,data_wkly!$C:$C,0),1)),"")</f>
        <v/>
      </c>
      <c r="AJ1101" s="153" t="str">
        <f>IFERROR(IF(AI1101="","",INDEX(data_wkly!AJ:AJ,MATCH($B1101,data_wkly!$C:$C,0),1)),"")</f>
        <v/>
      </c>
      <c r="AK1101" s="153" t="str">
        <f>IFERROR(IF(INDEX(data_wkly!AK:AK,MATCH($B1101,data_wkly!$C:$C,0),1)=0,"",INDEX(data_wkly!AK:AK,MATCH($B1101,data_wkly!$C:$C,0),1)),"")</f>
        <v/>
      </c>
      <c r="AL1101" s="153" t="str">
        <f>IFERROR(IF(INDEX(data_wkly!AL:AL,MATCH($B1101,data_wkly!$C:$C,0),1)=0,"",INDEX(data_wkly!AL:AL,MATCH($B1101,data_wkly!$C:$C,0),1)),"")</f>
        <v/>
      </c>
      <c r="AM1101" s="183" t="str">
        <f>IFERROR(IF(INDEX(data_wkly!AM:AM,MATCH($B1101,data_wkly!$C:$C,0),1)=0,"",INDEX(data_wkly!AM:AM,MATCH($B1101,data_wkly!$C:$C,0),1)),"")</f>
        <v/>
      </c>
      <c r="AN1101" s="41" t="str">
        <f t="shared" si="103"/>
        <v/>
      </c>
      <c r="AO1101" s="88">
        <f t="shared" si="102"/>
        <v>1</v>
      </c>
    </row>
    <row r="1102" spans="1:41">
      <c r="A1102" s="88" t="str">
        <f t="shared" ref="A1102:A1165" si="106">IF(C1102="","",AO1102)</f>
        <v/>
      </c>
      <c r="B1102" s="89" t="str">
        <f t="shared" si="101"/>
        <v/>
      </c>
      <c r="C1102" s="155" t="str">
        <f>IFERROR(IF(INDEX(data_wkly!D:D,MATCH($B1102,data_wkly!$C:$C,0),1)=0,"",INDEX(data_wkly!D:D,MATCH($B1102,data_wkly!$C:$C,0),1)),"")</f>
        <v/>
      </c>
      <c r="D1102" s="21" t="str">
        <f>IFERROR(IF(INDEX(data_wkly!E:E,MATCH($B1102,data_wkly!$C:$C,0),1)=0,"",INDEX(data_wkly!E:E,MATCH($B1102,data_wkly!$C:$C,0),1)),"")</f>
        <v/>
      </c>
      <c r="E1102" s="21" t="str">
        <f>IF(C1102="","",IFERROR(INDEX(data_wkly!F:F,MATCH($B1102,data_wkly!$C:$C,0),1),""))</f>
        <v/>
      </c>
      <c r="F1102" s="21" t="str">
        <f>IF(E1102="","",IFERROR(IF(INDEX(data_wkly!G:G,MATCH($B1102,data_wkly!$C:$C,0),1)=0,"",INDEX(data_wkly!G:G,MATCH($B1102,data_wkly!$C:$C,0),1)),""))</f>
        <v/>
      </c>
      <c r="G1102" s="21" t="str">
        <f>IFERROR(IF(INDEX(data_wkly!H:H,MATCH($B1102,data_wkly!$C:$C,0),1)=0,"",INDEX(data_wkly!H:H,MATCH($B1102,data_wkly!$C:$C,0),1)),"")</f>
        <v/>
      </c>
      <c r="H1102" s="21" t="str">
        <f>IF(C1102="","",IFERROR(INDEX(data_wkly!I:I,MATCH($B1102,data_wkly!$C:$C,0),1),""))</f>
        <v/>
      </c>
      <c r="I1102" s="21" t="str">
        <f>IF(H1102="","",IFERROR(IF(INDEX(data_wkly!J:J,MATCH($B1102,data_wkly!$C:$C,0),1)=0,"",INDEX(data_wkly!J:J,MATCH($B1102,data_wkly!$C:$C,0),1)),""))</f>
        <v/>
      </c>
      <c r="J1102" s="21" t="str">
        <f>IFERROR(IF(INDEX(data_wkly!K:K,MATCH($B1102,data_wkly!$C:$C,0),1)=0,"",INDEX(data_wkly!K:K,MATCH($B1102,data_wkly!$C:$C,0),1)),"")</f>
        <v/>
      </c>
      <c r="K1102" s="86" t="str">
        <f>IFERROR(IF(INDEX(data_wkly!L:L,MATCH($B1102,data_wkly!$C:$C,0),1)=0,"",INDEX(data_wkly!L:L,MATCH($B1102,data_wkly!$C:$C,0),1)),"")</f>
        <v/>
      </c>
      <c r="L1102" s="156"/>
      <c r="M1102" s="155" t="str">
        <f>IFERROR(IF(INDEX(data_wkly!M:M,MATCH($B1102,data_wkly!$C:$C,0),1)=0,"",INDEX(data_wkly!M:M,MATCH($B1102,data_wkly!$C:$C,0),1)),"")</f>
        <v/>
      </c>
      <c r="N1102" s="21" t="str">
        <f>IFERROR(IF(INDEX(data_wkly!N:N,MATCH($B1102,data_wkly!$C:$C,0),1)=0,"",INDEX(data_wkly!N:N,MATCH($B1102,data_wkly!$C:$C,0),1)),"")</f>
        <v/>
      </c>
      <c r="O1102" s="21" t="str">
        <f>IF(M1102="","",IFERROR(INDEX(data_wkly!O:O,MATCH($B1102,data_wkly!$C:$C,0),1),""))</f>
        <v/>
      </c>
      <c r="P1102" s="21" t="str">
        <f>IF(M1102="","",IFERROR(IF(INDEX(data_wkly!P:P,MATCH($B1102,data_wkly!$C:$C,0),1)=0,"",INDEX(data_wkly!P:P,MATCH($B1102,data_wkly!$C:$C,0),1)),""))</f>
        <v/>
      </c>
      <c r="Q1102" s="21" t="str">
        <f>IFERROR(IF(INDEX(data_wkly!Q:Q,MATCH($B1102,data_wkly!$C:$C,0),1)=0,"",INDEX(data_wkly!Q:Q,MATCH($B1102,data_wkly!$C:$C,0),1)),"")</f>
        <v/>
      </c>
      <c r="R1102" s="21" t="str">
        <f>IF(M1102="","",IFERROR(INDEX(data_wkly!R:R,MATCH($B1102,data_wkly!$C:$C,0),1),""))</f>
        <v/>
      </c>
      <c r="S1102" s="21" t="str">
        <f>IF(M1102="","",IFERROR(IF(INDEX(data_wkly!S:S,MATCH($B1102,data_wkly!$C:$C,0),1)=0,"",INDEX(data_wkly!S:S,MATCH($B1102,data_wkly!$C:$C,0),1)),""))</f>
        <v/>
      </c>
      <c r="T1102" s="21" t="str">
        <f>IFERROR(IF(INDEX(data_wkly!T:T,MATCH($B1102,data_wkly!$C:$C,0),1)=0,"",INDEX(data_wkly!T:T,MATCH($B1102,data_wkly!$C:$C,0),1)),"")</f>
        <v/>
      </c>
      <c r="U1102" s="86" t="str">
        <f>IFERROR(IF(INDEX(data_wkly!U:U,MATCH($B1102,data_wkly!$C:$C,0),1)=0,"",INDEX(data_wkly!U:U,MATCH($B1102,data_wkly!$C:$C,0),1)),"")</f>
        <v/>
      </c>
      <c r="V1102" s="157" t="str">
        <f t="shared" si="105"/>
        <v/>
      </c>
      <c r="W1102" s="152" t="str">
        <f>IFERROR(IF(INDEX(data_wkly!W:W,MATCH($B1102,data_wkly!$C:$C,0),1)=0,"",INDEX(data_wkly!W:W,MATCH($B1102,data_wkly!$C:$C,0),1)),"")</f>
        <v/>
      </c>
      <c r="X1102" s="21" t="str">
        <f>IFERROR(IF(INDEX(data_wkly!X:X,MATCH($B1102,data_wkly!$C:$C,0),1)=0,"",INDEX(data_wkly!X:X,MATCH($B1102,data_wkly!$C:$C,0),1)),"")</f>
        <v/>
      </c>
      <c r="Y1102" s="21" t="str">
        <f>IFERROR(IF(INDEX(data_wkly!Y:Y,MATCH($B1102,data_wkly!$C:$C,0),1)=0,"",INDEX(data_wkly!Y:Y,MATCH($B1102,data_wkly!$C:$C,0),1)),"")</f>
        <v/>
      </c>
      <c r="Z1102" s="21" t="str">
        <f>IFERROR(IF(INDEX(data_wkly!Z:Z,MATCH($B1102,data_wkly!$C:$C,0),1)=0,"",INDEX(data_wkly!Z:Z,MATCH($B1102,data_wkly!$C:$C,0),1)),"")</f>
        <v/>
      </c>
      <c r="AA1102" s="152" t="str">
        <f>IFERROR(IF(INDEX(data_wkly!AA:AA,MATCH($B1102,data_wkly!$C:$C,0),1)=0,"",INDEX(data_wkly!AA:AA,MATCH($B1102,data_wkly!$C:$C,0),1)),"")</f>
        <v/>
      </c>
      <c r="AB1102" s="21" t="str">
        <f>IFERROR(IF(INDEX(data_wkly!AB:AB,MATCH($B1102,data_wkly!$C:$C,0),1)=0,"",INDEX(data_wkly!AB:AB,MATCH($B1102,data_wkly!$C:$C,0),1)),"")</f>
        <v/>
      </c>
      <c r="AC1102" s="21" t="str">
        <f>IFERROR(IF(INDEX(data_wkly!AC:AC,MATCH($B1102,data_wkly!$C:$C,0),1)=0,"",INDEX(data_wkly!AC:AC,MATCH($B1102,data_wkly!$C:$C,0),1)),"")</f>
        <v/>
      </c>
      <c r="AD1102" s="21" t="str">
        <f>IFERROR(IF(INDEX(data_wkly!AD:AD,MATCH($B1102,data_wkly!$C:$C,0),1)=0,"",INDEX(data_wkly!AD:AD,MATCH($B1102,data_wkly!$C:$C,0),1)),"")</f>
        <v/>
      </c>
      <c r="AE1102" s="157" t="str">
        <f t="shared" si="104"/>
        <v/>
      </c>
      <c r="AF1102" s="154" t="str">
        <f>IFERROR(IF(INDEX(data_wkly!AF:AF,MATCH($B1102,data_wkly!$C:$C,0),1)=0,"",INDEX(data_wkly!AF:AF,MATCH($B1102,data_wkly!$C:$C,0),1)),"")</f>
        <v/>
      </c>
      <c r="AG1102" s="153" t="str">
        <f>IFERROR(IF(AF1102="","",INDEX(data_wkly!AG:AG,MATCH($B1102,data_wkly!$C:$C,0),1)),"")</f>
        <v/>
      </c>
      <c r="AH1102" s="153" t="str">
        <f>IFERROR(IF(INDEX(data_wkly!AH:AH,MATCH($B1102,data_wkly!$C:$C,0),1)=0,"",INDEX(data_wkly!AH:AH,MATCH($B1102,data_wkly!$C:$C,0),1)),"")</f>
        <v/>
      </c>
      <c r="AI1102" s="153" t="str">
        <f>IFERROR(IF(INDEX(data_wkly!AI:AI,MATCH($B1102,data_wkly!$C:$C,0),1)=0,"",INDEX(data_wkly!AI:AI,MATCH($B1102,data_wkly!$C:$C,0),1)),"")</f>
        <v/>
      </c>
      <c r="AJ1102" s="153" t="str">
        <f>IFERROR(IF(AI1102="","",INDEX(data_wkly!AJ:AJ,MATCH($B1102,data_wkly!$C:$C,0),1)),"")</f>
        <v/>
      </c>
      <c r="AK1102" s="153" t="str">
        <f>IFERROR(IF(INDEX(data_wkly!AK:AK,MATCH($B1102,data_wkly!$C:$C,0),1)=0,"",INDEX(data_wkly!AK:AK,MATCH($B1102,data_wkly!$C:$C,0),1)),"")</f>
        <v/>
      </c>
      <c r="AL1102" s="153" t="str">
        <f>IFERROR(IF(INDEX(data_wkly!AL:AL,MATCH($B1102,data_wkly!$C:$C,0),1)=0,"",INDEX(data_wkly!AL:AL,MATCH($B1102,data_wkly!$C:$C,0),1)),"")</f>
        <v/>
      </c>
      <c r="AM1102" s="183" t="str">
        <f>IFERROR(IF(INDEX(data_wkly!AM:AM,MATCH($B1102,data_wkly!$C:$C,0),1)=0,"",INDEX(data_wkly!AM:AM,MATCH($B1102,data_wkly!$C:$C,0),1)),"")</f>
        <v/>
      </c>
      <c r="AN1102" s="41" t="str">
        <f t="shared" si="103"/>
        <v/>
      </c>
      <c r="AO1102" s="88">
        <f t="shared" si="102"/>
        <v>2</v>
      </c>
    </row>
    <row r="1103" spans="1:41">
      <c r="A1103" s="88" t="str">
        <f t="shared" si="106"/>
        <v/>
      </c>
      <c r="B1103" s="89" t="str">
        <f t="shared" si="101"/>
        <v/>
      </c>
      <c r="C1103" s="155" t="str">
        <f>IFERROR(IF(INDEX(data_wkly!D:D,MATCH($B1103,data_wkly!$C:$C,0),1)=0,"",INDEX(data_wkly!D:D,MATCH($B1103,data_wkly!$C:$C,0),1)),"")</f>
        <v/>
      </c>
      <c r="D1103" s="21" t="str">
        <f>IFERROR(IF(INDEX(data_wkly!E:E,MATCH($B1103,data_wkly!$C:$C,0),1)=0,"",INDEX(data_wkly!E:E,MATCH($B1103,data_wkly!$C:$C,0),1)),"")</f>
        <v/>
      </c>
      <c r="E1103" s="21" t="str">
        <f>IF(C1103="","",IFERROR(INDEX(data_wkly!F:F,MATCH($B1103,data_wkly!$C:$C,0),1),""))</f>
        <v/>
      </c>
      <c r="F1103" s="21" t="str">
        <f>IF(E1103="","",IFERROR(IF(INDEX(data_wkly!G:G,MATCH($B1103,data_wkly!$C:$C,0),1)=0,"",INDEX(data_wkly!G:G,MATCH($B1103,data_wkly!$C:$C,0),1)),""))</f>
        <v/>
      </c>
      <c r="G1103" s="21" t="str">
        <f>IFERROR(IF(INDEX(data_wkly!H:H,MATCH($B1103,data_wkly!$C:$C,0),1)=0,"",INDEX(data_wkly!H:H,MATCH($B1103,data_wkly!$C:$C,0),1)),"")</f>
        <v/>
      </c>
      <c r="H1103" s="21" t="str">
        <f>IF(C1103="","",IFERROR(INDEX(data_wkly!I:I,MATCH($B1103,data_wkly!$C:$C,0),1),""))</f>
        <v/>
      </c>
      <c r="I1103" s="21" t="str">
        <f>IF(H1103="","",IFERROR(IF(INDEX(data_wkly!J:J,MATCH($B1103,data_wkly!$C:$C,0),1)=0,"",INDEX(data_wkly!J:J,MATCH($B1103,data_wkly!$C:$C,0),1)),""))</f>
        <v/>
      </c>
      <c r="J1103" s="21" t="str">
        <f>IFERROR(IF(INDEX(data_wkly!K:K,MATCH($B1103,data_wkly!$C:$C,0),1)=0,"",INDEX(data_wkly!K:K,MATCH($B1103,data_wkly!$C:$C,0),1)),"")</f>
        <v/>
      </c>
      <c r="K1103" s="86" t="str">
        <f>IFERROR(IF(INDEX(data_wkly!L:L,MATCH($B1103,data_wkly!$C:$C,0),1)=0,"",INDEX(data_wkly!L:L,MATCH($B1103,data_wkly!$C:$C,0),1)),"")</f>
        <v/>
      </c>
      <c r="L1103" s="156"/>
      <c r="M1103" s="155" t="str">
        <f>IFERROR(IF(INDEX(data_wkly!M:M,MATCH($B1103,data_wkly!$C:$C,0),1)=0,"",INDEX(data_wkly!M:M,MATCH($B1103,data_wkly!$C:$C,0),1)),"")</f>
        <v/>
      </c>
      <c r="N1103" s="21" t="str">
        <f>IFERROR(IF(INDEX(data_wkly!N:N,MATCH($B1103,data_wkly!$C:$C,0),1)=0,"",INDEX(data_wkly!N:N,MATCH($B1103,data_wkly!$C:$C,0),1)),"")</f>
        <v/>
      </c>
      <c r="O1103" s="21" t="str">
        <f>IF(M1103="","",IFERROR(INDEX(data_wkly!O:O,MATCH($B1103,data_wkly!$C:$C,0),1),""))</f>
        <v/>
      </c>
      <c r="P1103" s="21" t="str">
        <f>IF(M1103="","",IFERROR(IF(INDEX(data_wkly!P:P,MATCH($B1103,data_wkly!$C:$C,0),1)=0,"",INDEX(data_wkly!P:P,MATCH($B1103,data_wkly!$C:$C,0),1)),""))</f>
        <v/>
      </c>
      <c r="Q1103" s="21" t="str">
        <f>IFERROR(IF(INDEX(data_wkly!Q:Q,MATCH($B1103,data_wkly!$C:$C,0),1)=0,"",INDEX(data_wkly!Q:Q,MATCH($B1103,data_wkly!$C:$C,0),1)),"")</f>
        <v/>
      </c>
      <c r="R1103" s="21" t="str">
        <f>IF(M1103="","",IFERROR(INDEX(data_wkly!R:R,MATCH($B1103,data_wkly!$C:$C,0),1),""))</f>
        <v/>
      </c>
      <c r="S1103" s="21" t="str">
        <f>IF(M1103="","",IFERROR(IF(INDEX(data_wkly!S:S,MATCH($B1103,data_wkly!$C:$C,0),1)=0,"",INDEX(data_wkly!S:S,MATCH($B1103,data_wkly!$C:$C,0),1)),""))</f>
        <v/>
      </c>
      <c r="T1103" s="21" t="str">
        <f>IFERROR(IF(INDEX(data_wkly!T:T,MATCH($B1103,data_wkly!$C:$C,0),1)=0,"",INDEX(data_wkly!T:T,MATCH($B1103,data_wkly!$C:$C,0),1)),"")</f>
        <v/>
      </c>
      <c r="U1103" s="86" t="str">
        <f>IFERROR(IF(INDEX(data_wkly!U:U,MATCH($B1103,data_wkly!$C:$C,0),1)=0,"",INDEX(data_wkly!U:U,MATCH($B1103,data_wkly!$C:$C,0),1)),"")</f>
        <v/>
      </c>
      <c r="V1103" s="157" t="str">
        <f t="shared" si="105"/>
        <v/>
      </c>
      <c r="W1103" s="152" t="str">
        <f>IFERROR(IF(INDEX(data_wkly!W:W,MATCH($B1103,data_wkly!$C:$C,0),1)=0,"",INDEX(data_wkly!W:W,MATCH($B1103,data_wkly!$C:$C,0),1)),"")</f>
        <v/>
      </c>
      <c r="X1103" s="21" t="str">
        <f>IFERROR(IF(INDEX(data_wkly!X:X,MATCH($B1103,data_wkly!$C:$C,0),1)=0,"",INDEX(data_wkly!X:X,MATCH($B1103,data_wkly!$C:$C,0),1)),"")</f>
        <v/>
      </c>
      <c r="Y1103" s="21" t="str">
        <f>IFERROR(IF(INDEX(data_wkly!Y:Y,MATCH($B1103,data_wkly!$C:$C,0),1)=0,"",INDEX(data_wkly!Y:Y,MATCH($B1103,data_wkly!$C:$C,0),1)),"")</f>
        <v/>
      </c>
      <c r="Z1103" s="21" t="str">
        <f>IFERROR(IF(INDEX(data_wkly!Z:Z,MATCH($B1103,data_wkly!$C:$C,0),1)=0,"",INDEX(data_wkly!Z:Z,MATCH($B1103,data_wkly!$C:$C,0),1)),"")</f>
        <v/>
      </c>
      <c r="AA1103" s="152" t="str">
        <f>IFERROR(IF(INDEX(data_wkly!AA:AA,MATCH($B1103,data_wkly!$C:$C,0),1)=0,"",INDEX(data_wkly!AA:AA,MATCH($B1103,data_wkly!$C:$C,0),1)),"")</f>
        <v/>
      </c>
      <c r="AB1103" s="21" t="str">
        <f>IFERROR(IF(INDEX(data_wkly!AB:AB,MATCH($B1103,data_wkly!$C:$C,0),1)=0,"",INDEX(data_wkly!AB:AB,MATCH($B1103,data_wkly!$C:$C,0),1)),"")</f>
        <v/>
      </c>
      <c r="AC1103" s="21" t="str">
        <f>IFERROR(IF(INDEX(data_wkly!AC:AC,MATCH($B1103,data_wkly!$C:$C,0),1)=0,"",INDEX(data_wkly!AC:AC,MATCH($B1103,data_wkly!$C:$C,0),1)),"")</f>
        <v/>
      </c>
      <c r="AD1103" s="21" t="str">
        <f>IFERROR(IF(INDEX(data_wkly!AD:AD,MATCH($B1103,data_wkly!$C:$C,0),1)=0,"",INDEX(data_wkly!AD:AD,MATCH($B1103,data_wkly!$C:$C,0),1)),"")</f>
        <v/>
      </c>
      <c r="AE1103" s="157" t="str">
        <f t="shared" si="104"/>
        <v/>
      </c>
      <c r="AF1103" s="154" t="str">
        <f>IFERROR(IF(INDEX(data_wkly!AF:AF,MATCH($B1103,data_wkly!$C:$C,0),1)=0,"",INDEX(data_wkly!AF:AF,MATCH($B1103,data_wkly!$C:$C,0),1)),"")</f>
        <v/>
      </c>
      <c r="AG1103" s="153" t="str">
        <f>IFERROR(IF(AF1103="","",INDEX(data_wkly!AG:AG,MATCH($B1103,data_wkly!$C:$C,0),1)),"")</f>
        <v/>
      </c>
      <c r="AH1103" s="153" t="str">
        <f>IFERROR(IF(INDEX(data_wkly!AH:AH,MATCH($B1103,data_wkly!$C:$C,0),1)=0,"",INDEX(data_wkly!AH:AH,MATCH($B1103,data_wkly!$C:$C,0),1)),"")</f>
        <v/>
      </c>
      <c r="AI1103" s="153" t="str">
        <f>IFERROR(IF(INDEX(data_wkly!AI:AI,MATCH($B1103,data_wkly!$C:$C,0),1)=0,"",INDEX(data_wkly!AI:AI,MATCH($B1103,data_wkly!$C:$C,0),1)),"")</f>
        <v/>
      </c>
      <c r="AJ1103" s="153" t="str">
        <f>IFERROR(IF(AI1103="","",INDEX(data_wkly!AJ:AJ,MATCH($B1103,data_wkly!$C:$C,0),1)),"")</f>
        <v/>
      </c>
      <c r="AK1103" s="153" t="str">
        <f>IFERROR(IF(INDEX(data_wkly!AK:AK,MATCH($B1103,data_wkly!$C:$C,0),1)=0,"",INDEX(data_wkly!AK:AK,MATCH($B1103,data_wkly!$C:$C,0),1)),"")</f>
        <v/>
      </c>
      <c r="AL1103" s="153" t="str">
        <f>IFERROR(IF(INDEX(data_wkly!AL:AL,MATCH($B1103,data_wkly!$C:$C,0),1)=0,"",INDEX(data_wkly!AL:AL,MATCH($B1103,data_wkly!$C:$C,0),1)),"")</f>
        <v/>
      </c>
      <c r="AM1103" s="183" t="str">
        <f>IFERROR(IF(INDEX(data_wkly!AM:AM,MATCH($B1103,data_wkly!$C:$C,0),1)=0,"",INDEX(data_wkly!AM:AM,MATCH($B1103,data_wkly!$C:$C,0),1)),"")</f>
        <v/>
      </c>
      <c r="AN1103" s="41" t="str">
        <f t="shared" si="103"/>
        <v/>
      </c>
      <c r="AO1103" s="88">
        <f t="shared" si="102"/>
        <v>1</v>
      </c>
    </row>
    <row r="1104" spans="1:41">
      <c r="A1104" s="88" t="str">
        <f t="shared" si="106"/>
        <v/>
      </c>
      <c r="B1104" s="89" t="str">
        <f t="shared" ref="B1104:B1167" si="107">IFERROR(IF(B1103+7&lt;=$D$8,B1103+7,""),"")</f>
        <v/>
      </c>
      <c r="C1104" s="155" t="str">
        <f>IFERROR(IF(INDEX(data_wkly!D:D,MATCH($B1104,data_wkly!$C:$C,0),1)=0,"",INDEX(data_wkly!D:D,MATCH($B1104,data_wkly!$C:$C,0),1)),"")</f>
        <v/>
      </c>
      <c r="D1104" s="21" t="str">
        <f>IFERROR(IF(INDEX(data_wkly!E:E,MATCH($B1104,data_wkly!$C:$C,0),1)=0,"",INDEX(data_wkly!E:E,MATCH($B1104,data_wkly!$C:$C,0),1)),"")</f>
        <v/>
      </c>
      <c r="E1104" s="21" t="str">
        <f>IF(C1104="","",IFERROR(INDEX(data_wkly!F:F,MATCH($B1104,data_wkly!$C:$C,0),1),""))</f>
        <v/>
      </c>
      <c r="F1104" s="21" t="str">
        <f>IF(E1104="","",IFERROR(IF(INDEX(data_wkly!G:G,MATCH($B1104,data_wkly!$C:$C,0),1)=0,"",INDEX(data_wkly!G:G,MATCH($B1104,data_wkly!$C:$C,0),1)),""))</f>
        <v/>
      </c>
      <c r="G1104" s="21" t="str">
        <f>IFERROR(IF(INDEX(data_wkly!H:H,MATCH($B1104,data_wkly!$C:$C,0),1)=0,"",INDEX(data_wkly!H:H,MATCH($B1104,data_wkly!$C:$C,0),1)),"")</f>
        <v/>
      </c>
      <c r="H1104" s="21" t="str">
        <f>IF(C1104="","",IFERROR(INDEX(data_wkly!I:I,MATCH($B1104,data_wkly!$C:$C,0),1),""))</f>
        <v/>
      </c>
      <c r="I1104" s="21" t="str">
        <f>IF(H1104="","",IFERROR(IF(INDEX(data_wkly!J:J,MATCH($B1104,data_wkly!$C:$C,0),1)=0,"",INDEX(data_wkly!J:J,MATCH($B1104,data_wkly!$C:$C,0),1)),""))</f>
        <v/>
      </c>
      <c r="J1104" s="21" t="str">
        <f>IFERROR(IF(INDEX(data_wkly!K:K,MATCH($B1104,data_wkly!$C:$C,0),1)=0,"",INDEX(data_wkly!K:K,MATCH($B1104,data_wkly!$C:$C,0),1)),"")</f>
        <v/>
      </c>
      <c r="K1104" s="86" t="str">
        <f>IFERROR(IF(INDEX(data_wkly!L:L,MATCH($B1104,data_wkly!$C:$C,0),1)=0,"",INDEX(data_wkly!L:L,MATCH($B1104,data_wkly!$C:$C,0),1)),"")</f>
        <v/>
      </c>
      <c r="L1104" s="156"/>
      <c r="M1104" s="155" t="str">
        <f>IFERROR(IF(INDEX(data_wkly!M:M,MATCH($B1104,data_wkly!$C:$C,0),1)=0,"",INDEX(data_wkly!M:M,MATCH($B1104,data_wkly!$C:$C,0),1)),"")</f>
        <v/>
      </c>
      <c r="N1104" s="21" t="str">
        <f>IFERROR(IF(INDEX(data_wkly!N:N,MATCH($B1104,data_wkly!$C:$C,0),1)=0,"",INDEX(data_wkly!N:N,MATCH($B1104,data_wkly!$C:$C,0),1)),"")</f>
        <v/>
      </c>
      <c r="O1104" s="21" t="str">
        <f>IF(M1104="","",IFERROR(INDEX(data_wkly!O:O,MATCH($B1104,data_wkly!$C:$C,0),1),""))</f>
        <v/>
      </c>
      <c r="P1104" s="21" t="str">
        <f>IF(M1104="","",IFERROR(IF(INDEX(data_wkly!P:P,MATCH($B1104,data_wkly!$C:$C,0),1)=0,"",INDEX(data_wkly!P:P,MATCH($B1104,data_wkly!$C:$C,0),1)),""))</f>
        <v/>
      </c>
      <c r="Q1104" s="21" t="str">
        <f>IFERROR(IF(INDEX(data_wkly!Q:Q,MATCH($B1104,data_wkly!$C:$C,0),1)=0,"",INDEX(data_wkly!Q:Q,MATCH($B1104,data_wkly!$C:$C,0),1)),"")</f>
        <v/>
      </c>
      <c r="R1104" s="21" t="str">
        <f>IF(M1104="","",IFERROR(INDEX(data_wkly!R:R,MATCH($B1104,data_wkly!$C:$C,0),1),""))</f>
        <v/>
      </c>
      <c r="S1104" s="21" t="str">
        <f>IF(M1104="","",IFERROR(IF(INDEX(data_wkly!S:S,MATCH($B1104,data_wkly!$C:$C,0),1)=0,"",INDEX(data_wkly!S:S,MATCH($B1104,data_wkly!$C:$C,0),1)),""))</f>
        <v/>
      </c>
      <c r="T1104" s="21" t="str">
        <f>IFERROR(IF(INDEX(data_wkly!T:T,MATCH($B1104,data_wkly!$C:$C,0),1)=0,"",INDEX(data_wkly!T:T,MATCH($B1104,data_wkly!$C:$C,0),1)),"")</f>
        <v/>
      </c>
      <c r="U1104" s="86" t="str">
        <f>IFERROR(IF(INDEX(data_wkly!U:U,MATCH($B1104,data_wkly!$C:$C,0),1)=0,"",INDEX(data_wkly!U:U,MATCH($B1104,data_wkly!$C:$C,0),1)),"")</f>
        <v/>
      </c>
      <c r="V1104" s="157" t="str">
        <f t="shared" si="105"/>
        <v/>
      </c>
      <c r="W1104" s="152" t="str">
        <f>IFERROR(IF(INDEX(data_wkly!W:W,MATCH($B1104,data_wkly!$C:$C,0),1)=0,"",INDEX(data_wkly!W:W,MATCH($B1104,data_wkly!$C:$C,0),1)),"")</f>
        <v/>
      </c>
      <c r="X1104" s="21" t="str">
        <f>IFERROR(IF(INDEX(data_wkly!X:X,MATCH($B1104,data_wkly!$C:$C,0),1)=0,"",INDEX(data_wkly!X:X,MATCH($B1104,data_wkly!$C:$C,0),1)),"")</f>
        <v/>
      </c>
      <c r="Y1104" s="21" t="str">
        <f>IFERROR(IF(INDEX(data_wkly!Y:Y,MATCH($B1104,data_wkly!$C:$C,0),1)=0,"",INDEX(data_wkly!Y:Y,MATCH($B1104,data_wkly!$C:$C,0),1)),"")</f>
        <v/>
      </c>
      <c r="Z1104" s="21" t="str">
        <f>IFERROR(IF(INDEX(data_wkly!Z:Z,MATCH($B1104,data_wkly!$C:$C,0),1)=0,"",INDEX(data_wkly!Z:Z,MATCH($B1104,data_wkly!$C:$C,0),1)),"")</f>
        <v/>
      </c>
      <c r="AA1104" s="152" t="str">
        <f>IFERROR(IF(INDEX(data_wkly!AA:AA,MATCH($B1104,data_wkly!$C:$C,0),1)=0,"",INDEX(data_wkly!AA:AA,MATCH($B1104,data_wkly!$C:$C,0),1)),"")</f>
        <v/>
      </c>
      <c r="AB1104" s="21" t="str">
        <f>IFERROR(IF(INDEX(data_wkly!AB:AB,MATCH($B1104,data_wkly!$C:$C,0),1)=0,"",INDEX(data_wkly!AB:AB,MATCH($B1104,data_wkly!$C:$C,0),1)),"")</f>
        <v/>
      </c>
      <c r="AC1104" s="21" t="str">
        <f>IFERROR(IF(INDEX(data_wkly!AC:AC,MATCH($B1104,data_wkly!$C:$C,0),1)=0,"",INDEX(data_wkly!AC:AC,MATCH($B1104,data_wkly!$C:$C,0),1)),"")</f>
        <v/>
      </c>
      <c r="AD1104" s="21" t="str">
        <f>IFERROR(IF(INDEX(data_wkly!AD:AD,MATCH($B1104,data_wkly!$C:$C,0),1)=0,"",INDEX(data_wkly!AD:AD,MATCH($B1104,data_wkly!$C:$C,0),1)),"")</f>
        <v/>
      </c>
      <c r="AE1104" s="157" t="str">
        <f t="shared" si="104"/>
        <v/>
      </c>
      <c r="AF1104" s="154" t="str">
        <f>IFERROR(IF(INDEX(data_wkly!AF:AF,MATCH($B1104,data_wkly!$C:$C,0),1)=0,"",INDEX(data_wkly!AF:AF,MATCH($B1104,data_wkly!$C:$C,0),1)),"")</f>
        <v/>
      </c>
      <c r="AG1104" s="153" t="str">
        <f>IFERROR(IF(AF1104="","",INDEX(data_wkly!AG:AG,MATCH($B1104,data_wkly!$C:$C,0),1)),"")</f>
        <v/>
      </c>
      <c r="AH1104" s="153" t="str">
        <f>IFERROR(IF(INDEX(data_wkly!AH:AH,MATCH($B1104,data_wkly!$C:$C,0),1)=0,"",INDEX(data_wkly!AH:AH,MATCH($B1104,data_wkly!$C:$C,0),1)),"")</f>
        <v/>
      </c>
      <c r="AI1104" s="153" t="str">
        <f>IFERROR(IF(INDEX(data_wkly!AI:AI,MATCH($B1104,data_wkly!$C:$C,0),1)=0,"",INDEX(data_wkly!AI:AI,MATCH($B1104,data_wkly!$C:$C,0),1)),"")</f>
        <v/>
      </c>
      <c r="AJ1104" s="153" t="str">
        <f>IFERROR(IF(AI1104="","",INDEX(data_wkly!AJ:AJ,MATCH($B1104,data_wkly!$C:$C,0),1)),"")</f>
        <v/>
      </c>
      <c r="AK1104" s="153" t="str">
        <f>IFERROR(IF(INDEX(data_wkly!AK:AK,MATCH($B1104,data_wkly!$C:$C,0),1)=0,"",INDEX(data_wkly!AK:AK,MATCH($B1104,data_wkly!$C:$C,0),1)),"")</f>
        <v/>
      </c>
      <c r="AL1104" s="153" t="str">
        <f>IFERROR(IF(INDEX(data_wkly!AL:AL,MATCH($B1104,data_wkly!$C:$C,0),1)=0,"",INDEX(data_wkly!AL:AL,MATCH($B1104,data_wkly!$C:$C,0),1)),"")</f>
        <v/>
      </c>
      <c r="AM1104" s="183" t="str">
        <f>IFERROR(IF(INDEX(data_wkly!AM:AM,MATCH($B1104,data_wkly!$C:$C,0),1)=0,"",INDEX(data_wkly!AM:AM,MATCH($B1104,data_wkly!$C:$C,0),1)),"")</f>
        <v/>
      </c>
      <c r="AN1104" s="41" t="str">
        <f t="shared" si="103"/>
        <v/>
      </c>
      <c r="AO1104" s="88">
        <f t="shared" ref="AO1104:AO1167" si="108">AO1102</f>
        <v>2</v>
      </c>
    </row>
    <row r="1105" spans="1:41">
      <c r="A1105" s="88" t="str">
        <f t="shared" si="106"/>
        <v/>
      </c>
      <c r="B1105" s="89" t="str">
        <f t="shared" si="107"/>
        <v/>
      </c>
      <c r="C1105" s="155" t="str">
        <f>IFERROR(IF(INDEX(data_wkly!D:D,MATCH($B1105,data_wkly!$C:$C,0),1)=0,"",INDEX(data_wkly!D:D,MATCH($B1105,data_wkly!$C:$C,0),1)),"")</f>
        <v/>
      </c>
      <c r="D1105" s="21" t="str">
        <f>IFERROR(IF(INDEX(data_wkly!E:E,MATCH($B1105,data_wkly!$C:$C,0),1)=0,"",INDEX(data_wkly!E:E,MATCH($B1105,data_wkly!$C:$C,0),1)),"")</f>
        <v/>
      </c>
      <c r="E1105" s="21" t="str">
        <f>IF(C1105="","",IFERROR(INDEX(data_wkly!F:F,MATCH($B1105,data_wkly!$C:$C,0),1),""))</f>
        <v/>
      </c>
      <c r="F1105" s="21" t="str">
        <f>IF(E1105="","",IFERROR(IF(INDEX(data_wkly!G:G,MATCH($B1105,data_wkly!$C:$C,0),1)=0,"",INDEX(data_wkly!G:G,MATCH($B1105,data_wkly!$C:$C,0),1)),""))</f>
        <v/>
      </c>
      <c r="G1105" s="21" t="str">
        <f>IFERROR(IF(INDEX(data_wkly!H:H,MATCH($B1105,data_wkly!$C:$C,0),1)=0,"",INDEX(data_wkly!H:H,MATCH($B1105,data_wkly!$C:$C,0),1)),"")</f>
        <v/>
      </c>
      <c r="H1105" s="21" t="str">
        <f>IF(C1105="","",IFERROR(INDEX(data_wkly!I:I,MATCH($B1105,data_wkly!$C:$C,0),1),""))</f>
        <v/>
      </c>
      <c r="I1105" s="21" t="str">
        <f>IF(H1105="","",IFERROR(IF(INDEX(data_wkly!J:J,MATCH($B1105,data_wkly!$C:$C,0),1)=0,"",INDEX(data_wkly!J:J,MATCH($B1105,data_wkly!$C:$C,0),1)),""))</f>
        <v/>
      </c>
      <c r="J1105" s="21" t="str">
        <f>IFERROR(IF(INDEX(data_wkly!K:K,MATCH($B1105,data_wkly!$C:$C,0),1)=0,"",INDEX(data_wkly!K:K,MATCH($B1105,data_wkly!$C:$C,0),1)),"")</f>
        <v/>
      </c>
      <c r="K1105" s="86" t="str">
        <f>IFERROR(IF(INDEX(data_wkly!L:L,MATCH($B1105,data_wkly!$C:$C,0),1)=0,"",INDEX(data_wkly!L:L,MATCH($B1105,data_wkly!$C:$C,0),1)),"")</f>
        <v/>
      </c>
      <c r="L1105" s="156"/>
      <c r="M1105" s="155" t="str">
        <f>IFERROR(IF(INDEX(data_wkly!M:M,MATCH($B1105,data_wkly!$C:$C,0),1)=0,"",INDEX(data_wkly!M:M,MATCH($B1105,data_wkly!$C:$C,0),1)),"")</f>
        <v/>
      </c>
      <c r="N1105" s="21" t="str">
        <f>IFERROR(IF(INDEX(data_wkly!N:N,MATCH($B1105,data_wkly!$C:$C,0),1)=0,"",INDEX(data_wkly!N:N,MATCH($B1105,data_wkly!$C:$C,0),1)),"")</f>
        <v/>
      </c>
      <c r="O1105" s="21" t="str">
        <f>IF(M1105="","",IFERROR(INDEX(data_wkly!O:O,MATCH($B1105,data_wkly!$C:$C,0),1),""))</f>
        <v/>
      </c>
      <c r="P1105" s="21" t="str">
        <f>IF(M1105="","",IFERROR(IF(INDEX(data_wkly!P:P,MATCH($B1105,data_wkly!$C:$C,0),1)=0,"",INDEX(data_wkly!P:P,MATCH($B1105,data_wkly!$C:$C,0),1)),""))</f>
        <v/>
      </c>
      <c r="Q1105" s="21" t="str">
        <f>IFERROR(IF(INDEX(data_wkly!Q:Q,MATCH($B1105,data_wkly!$C:$C,0),1)=0,"",INDEX(data_wkly!Q:Q,MATCH($B1105,data_wkly!$C:$C,0),1)),"")</f>
        <v/>
      </c>
      <c r="R1105" s="21" t="str">
        <f>IF(M1105="","",IFERROR(INDEX(data_wkly!R:R,MATCH($B1105,data_wkly!$C:$C,0),1),""))</f>
        <v/>
      </c>
      <c r="S1105" s="21" t="str">
        <f>IF(M1105="","",IFERROR(IF(INDEX(data_wkly!S:S,MATCH($B1105,data_wkly!$C:$C,0),1)=0,"",INDEX(data_wkly!S:S,MATCH($B1105,data_wkly!$C:$C,0),1)),""))</f>
        <v/>
      </c>
      <c r="T1105" s="21" t="str">
        <f>IFERROR(IF(INDEX(data_wkly!T:T,MATCH($B1105,data_wkly!$C:$C,0),1)=0,"",INDEX(data_wkly!T:T,MATCH($B1105,data_wkly!$C:$C,0),1)),"")</f>
        <v/>
      </c>
      <c r="U1105" s="86" t="str">
        <f>IFERROR(IF(INDEX(data_wkly!U:U,MATCH($B1105,data_wkly!$C:$C,0),1)=0,"",INDEX(data_wkly!U:U,MATCH($B1105,data_wkly!$C:$C,0),1)),"")</f>
        <v/>
      </c>
      <c r="V1105" s="157" t="str">
        <f t="shared" si="105"/>
        <v/>
      </c>
      <c r="W1105" s="152" t="str">
        <f>IFERROR(IF(INDEX(data_wkly!W:W,MATCH($B1105,data_wkly!$C:$C,0),1)=0,"",INDEX(data_wkly!W:W,MATCH($B1105,data_wkly!$C:$C,0),1)),"")</f>
        <v/>
      </c>
      <c r="X1105" s="21" t="str">
        <f>IFERROR(IF(INDEX(data_wkly!X:X,MATCH($B1105,data_wkly!$C:$C,0),1)=0,"",INDEX(data_wkly!X:X,MATCH($B1105,data_wkly!$C:$C,0),1)),"")</f>
        <v/>
      </c>
      <c r="Y1105" s="21" t="str">
        <f>IFERROR(IF(INDEX(data_wkly!Y:Y,MATCH($B1105,data_wkly!$C:$C,0),1)=0,"",INDEX(data_wkly!Y:Y,MATCH($B1105,data_wkly!$C:$C,0),1)),"")</f>
        <v/>
      </c>
      <c r="Z1105" s="21" t="str">
        <f>IFERROR(IF(INDEX(data_wkly!Z:Z,MATCH($B1105,data_wkly!$C:$C,0),1)=0,"",INDEX(data_wkly!Z:Z,MATCH($B1105,data_wkly!$C:$C,0),1)),"")</f>
        <v/>
      </c>
      <c r="AA1105" s="152" t="str">
        <f>IFERROR(IF(INDEX(data_wkly!AA:AA,MATCH($B1105,data_wkly!$C:$C,0),1)=0,"",INDEX(data_wkly!AA:AA,MATCH($B1105,data_wkly!$C:$C,0),1)),"")</f>
        <v/>
      </c>
      <c r="AB1105" s="21" t="str">
        <f>IFERROR(IF(INDEX(data_wkly!AB:AB,MATCH($B1105,data_wkly!$C:$C,0),1)=0,"",INDEX(data_wkly!AB:AB,MATCH($B1105,data_wkly!$C:$C,0),1)),"")</f>
        <v/>
      </c>
      <c r="AC1105" s="21" t="str">
        <f>IFERROR(IF(INDEX(data_wkly!AC:AC,MATCH($B1105,data_wkly!$C:$C,0),1)=0,"",INDEX(data_wkly!AC:AC,MATCH($B1105,data_wkly!$C:$C,0),1)),"")</f>
        <v/>
      </c>
      <c r="AD1105" s="21" t="str">
        <f>IFERROR(IF(INDEX(data_wkly!AD:AD,MATCH($B1105,data_wkly!$C:$C,0),1)=0,"",INDEX(data_wkly!AD:AD,MATCH($B1105,data_wkly!$C:$C,0),1)),"")</f>
        <v/>
      </c>
      <c r="AE1105" s="157" t="str">
        <f t="shared" si="104"/>
        <v/>
      </c>
      <c r="AF1105" s="154" t="str">
        <f>IFERROR(IF(INDEX(data_wkly!AF:AF,MATCH($B1105,data_wkly!$C:$C,0),1)=0,"",INDEX(data_wkly!AF:AF,MATCH($B1105,data_wkly!$C:$C,0),1)),"")</f>
        <v/>
      </c>
      <c r="AG1105" s="153" t="str">
        <f>IFERROR(IF(AF1105="","",INDEX(data_wkly!AG:AG,MATCH($B1105,data_wkly!$C:$C,0),1)),"")</f>
        <v/>
      </c>
      <c r="AH1105" s="153" t="str">
        <f>IFERROR(IF(INDEX(data_wkly!AH:AH,MATCH($B1105,data_wkly!$C:$C,0),1)=0,"",INDEX(data_wkly!AH:AH,MATCH($B1105,data_wkly!$C:$C,0),1)),"")</f>
        <v/>
      </c>
      <c r="AI1105" s="153" t="str">
        <f>IFERROR(IF(INDEX(data_wkly!AI:AI,MATCH($B1105,data_wkly!$C:$C,0),1)=0,"",INDEX(data_wkly!AI:AI,MATCH($B1105,data_wkly!$C:$C,0),1)),"")</f>
        <v/>
      </c>
      <c r="AJ1105" s="153" t="str">
        <f>IFERROR(IF(AI1105="","",INDEX(data_wkly!AJ:AJ,MATCH($B1105,data_wkly!$C:$C,0),1)),"")</f>
        <v/>
      </c>
      <c r="AK1105" s="153" t="str">
        <f>IFERROR(IF(INDEX(data_wkly!AK:AK,MATCH($B1105,data_wkly!$C:$C,0),1)=0,"",INDEX(data_wkly!AK:AK,MATCH($B1105,data_wkly!$C:$C,0),1)),"")</f>
        <v/>
      </c>
      <c r="AL1105" s="153" t="str">
        <f>IFERROR(IF(INDEX(data_wkly!AL:AL,MATCH($B1105,data_wkly!$C:$C,0),1)=0,"",INDEX(data_wkly!AL:AL,MATCH($B1105,data_wkly!$C:$C,0),1)),"")</f>
        <v/>
      </c>
      <c r="AM1105" s="183" t="str">
        <f>IFERROR(IF(INDEX(data_wkly!AM:AM,MATCH($B1105,data_wkly!$C:$C,0),1)=0,"",INDEX(data_wkly!AM:AM,MATCH($B1105,data_wkly!$C:$C,0),1)),"")</f>
        <v/>
      </c>
      <c r="AN1105" s="41" t="str">
        <f t="shared" si="103"/>
        <v/>
      </c>
      <c r="AO1105" s="88">
        <f t="shared" si="108"/>
        <v>1</v>
      </c>
    </row>
    <row r="1106" spans="1:41">
      <c r="A1106" s="88" t="str">
        <f t="shared" si="106"/>
        <v/>
      </c>
      <c r="B1106" s="89" t="str">
        <f t="shared" si="107"/>
        <v/>
      </c>
      <c r="C1106" s="155" t="str">
        <f>IFERROR(IF(INDEX(data_wkly!D:D,MATCH($B1106,data_wkly!$C:$C,0),1)=0,"",INDEX(data_wkly!D:D,MATCH($B1106,data_wkly!$C:$C,0),1)),"")</f>
        <v/>
      </c>
      <c r="D1106" s="21" t="str">
        <f>IFERROR(IF(INDEX(data_wkly!E:E,MATCH($B1106,data_wkly!$C:$C,0),1)=0,"",INDEX(data_wkly!E:E,MATCH($B1106,data_wkly!$C:$C,0),1)),"")</f>
        <v/>
      </c>
      <c r="E1106" s="21" t="str">
        <f>IF(C1106="","",IFERROR(INDEX(data_wkly!F:F,MATCH($B1106,data_wkly!$C:$C,0),1),""))</f>
        <v/>
      </c>
      <c r="F1106" s="21" t="str">
        <f>IF(E1106="","",IFERROR(IF(INDEX(data_wkly!G:G,MATCH($B1106,data_wkly!$C:$C,0),1)=0,"",INDEX(data_wkly!G:G,MATCH($B1106,data_wkly!$C:$C,0),1)),""))</f>
        <v/>
      </c>
      <c r="G1106" s="21" t="str">
        <f>IFERROR(IF(INDEX(data_wkly!H:H,MATCH($B1106,data_wkly!$C:$C,0),1)=0,"",INDEX(data_wkly!H:H,MATCH($B1106,data_wkly!$C:$C,0),1)),"")</f>
        <v/>
      </c>
      <c r="H1106" s="21" t="str">
        <f>IF(C1106="","",IFERROR(INDEX(data_wkly!I:I,MATCH($B1106,data_wkly!$C:$C,0),1),""))</f>
        <v/>
      </c>
      <c r="I1106" s="21" t="str">
        <f>IF(H1106="","",IFERROR(IF(INDEX(data_wkly!J:J,MATCH($B1106,data_wkly!$C:$C,0),1)=0,"",INDEX(data_wkly!J:J,MATCH($B1106,data_wkly!$C:$C,0),1)),""))</f>
        <v/>
      </c>
      <c r="J1106" s="21" t="str">
        <f>IFERROR(IF(INDEX(data_wkly!K:K,MATCH($B1106,data_wkly!$C:$C,0),1)=0,"",INDEX(data_wkly!K:K,MATCH($B1106,data_wkly!$C:$C,0),1)),"")</f>
        <v/>
      </c>
      <c r="K1106" s="86" t="str">
        <f>IFERROR(IF(INDEX(data_wkly!L:L,MATCH($B1106,data_wkly!$C:$C,0),1)=0,"",INDEX(data_wkly!L:L,MATCH($B1106,data_wkly!$C:$C,0),1)),"")</f>
        <v/>
      </c>
      <c r="L1106" s="156"/>
      <c r="M1106" s="155" t="str">
        <f>IFERROR(IF(INDEX(data_wkly!M:M,MATCH($B1106,data_wkly!$C:$C,0),1)=0,"",INDEX(data_wkly!M:M,MATCH($B1106,data_wkly!$C:$C,0),1)),"")</f>
        <v/>
      </c>
      <c r="N1106" s="21" t="str">
        <f>IFERROR(IF(INDEX(data_wkly!N:N,MATCH($B1106,data_wkly!$C:$C,0),1)=0,"",INDEX(data_wkly!N:N,MATCH($B1106,data_wkly!$C:$C,0),1)),"")</f>
        <v/>
      </c>
      <c r="O1106" s="21" t="str">
        <f>IF(M1106="","",IFERROR(INDEX(data_wkly!O:O,MATCH($B1106,data_wkly!$C:$C,0),1),""))</f>
        <v/>
      </c>
      <c r="P1106" s="21" t="str">
        <f>IF(M1106="","",IFERROR(IF(INDEX(data_wkly!P:P,MATCH($B1106,data_wkly!$C:$C,0),1)=0,"",INDEX(data_wkly!P:P,MATCH($B1106,data_wkly!$C:$C,0),1)),""))</f>
        <v/>
      </c>
      <c r="Q1106" s="21" t="str">
        <f>IFERROR(IF(INDEX(data_wkly!Q:Q,MATCH($B1106,data_wkly!$C:$C,0),1)=0,"",INDEX(data_wkly!Q:Q,MATCH($B1106,data_wkly!$C:$C,0),1)),"")</f>
        <v/>
      </c>
      <c r="R1106" s="21" t="str">
        <f>IF(M1106="","",IFERROR(INDEX(data_wkly!R:R,MATCH($B1106,data_wkly!$C:$C,0),1),""))</f>
        <v/>
      </c>
      <c r="S1106" s="21" t="str">
        <f>IF(M1106="","",IFERROR(IF(INDEX(data_wkly!S:S,MATCH($B1106,data_wkly!$C:$C,0),1)=0,"",INDEX(data_wkly!S:S,MATCH($B1106,data_wkly!$C:$C,0),1)),""))</f>
        <v/>
      </c>
      <c r="T1106" s="21" t="str">
        <f>IFERROR(IF(INDEX(data_wkly!T:T,MATCH($B1106,data_wkly!$C:$C,0),1)=0,"",INDEX(data_wkly!T:T,MATCH($B1106,data_wkly!$C:$C,0),1)),"")</f>
        <v/>
      </c>
      <c r="U1106" s="86" t="str">
        <f>IFERROR(IF(INDEX(data_wkly!U:U,MATCH($B1106,data_wkly!$C:$C,0),1)=0,"",INDEX(data_wkly!U:U,MATCH($B1106,data_wkly!$C:$C,0),1)),"")</f>
        <v/>
      </c>
      <c r="V1106" s="157" t="str">
        <f t="shared" si="105"/>
        <v/>
      </c>
      <c r="W1106" s="152" t="str">
        <f>IFERROR(IF(INDEX(data_wkly!W:W,MATCH($B1106,data_wkly!$C:$C,0),1)=0,"",INDEX(data_wkly!W:W,MATCH($B1106,data_wkly!$C:$C,0),1)),"")</f>
        <v/>
      </c>
      <c r="X1106" s="21" t="str">
        <f>IFERROR(IF(INDEX(data_wkly!X:X,MATCH($B1106,data_wkly!$C:$C,0),1)=0,"",INDEX(data_wkly!X:X,MATCH($B1106,data_wkly!$C:$C,0),1)),"")</f>
        <v/>
      </c>
      <c r="Y1106" s="21" t="str">
        <f>IFERROR(IF(INDEX(data_wkly!Y:Y,MATCH($B1106,data_wkly!$C:$C,0),1)=0,"",INDEX(data_wkly!Y:Y,MATCH($B1106,data_wkly!$C:$C,0),1)),"")</f>
        <v/>
      </c>
      <c r="Z1106" s="21" t="str">
        <f>IFERROR(IF(INDEX(data_wkly!Z:Z,MATCH($B1106,data_wkly!$C:$C,0),1)=0,"",INDEX(data_wkly!Z:Z,MATCH($B1106,data_wkly!$C:$C,0),1)),"")</f>
        <v/>
      </c>
      <c r="AA1106" s="152" t="str">
        <f>IFERROR(IF(INDEX(data_wkly!AA:AA,MATCH($B1106,data_wkly!$C:$C,0),1)=0,"",INDEX(data_wkly!AA:AA,MATCH($B1106,data_wkly!$C:$C,0),1)),"")</f>
        <v/>
      </c>
      <c r="AB1106" s="21" t="str">
        <f>IFERROR(IF(INDEX(data_wkly!AB:AB,MATCH($B1106,data_wkly!$C:$C,0),1)=0,"",INDEX(data_wkly!AB:AB,MATCH($B1106,data_wkly!$C:$C,0),1)),"")</f>
        <v/>
      </c>
      <c r="AC1106" s="21" t="str">
        <f>IFERROR(IF(INDEX(data_wkly!AC:AC,MATCH($B1106,data_wkly!$C:$C,0),1)=0,"",INDEX(data_wkly!AC:AC,MATCH($B1106,data_wkly!$C:$C,0),1)),"")</f>
        <v/>
      </c>
      <c r="AD1106" s="21" t="str">
        <f>IFERROR(IF(INDEX(data_wkly!AD:AD,MATCH($B1106,data_wkly!$C:$C,0),1)=0,"",INDEX(data_wkly!AD:AD,MATCH($B1106,data_wkly!$C:$C,0),1)),"")</f>
        <v/>
      </c>
      <c r="AE1106" s="157" t="str">
        <f t="shared" si="104"/>
        <v/>
      </c>
      <c r="AF1106" s="154" t="str">
        <f>IFERROR(IF(INDEX(data_wkly!AF:AF,MATCH($B1106,data_wkly!$C:$C,0),1)=0,"",INDEX(data_wkly!AF:AF,MATCH($B1106,data_wkly!$C:$C,0),1)),"")</f>
        <v/>
      </c>
      <c r="AG1106" s="153" t="str">
        <f>IFERROR(IF(AF1106="","",INDEX(data_wkly!AG:AG,MATCH($B1106,data_wkly!$C:$C,0),1)),"")</f>
        <v/>
      </c>
      <c r="AH1106" s="153" t="str">
        <f>IFERROR(IF(INDEX(data_wkly!AH:AH,MATCH($B1106,data_wkly!$C:$C,0),1)=0,"",INDEX(data_wkly!AH:AH,MATCH($B1106,data_wkly!$C:$C,0),1)),"")</f>
        <v/>
      </c>
      <c r="AI1106" s="153" t="str">
        <f>IFERROR(IF(INDEX(data_wkly!AI:AI,MATCH($B1106,data_wkly!$C:$C,0),1)=0,"",INDEX(data_wkly!AI:AI,MATCH($B1106,data_wkly!$C:$C,0),1)),"")</f>
        <v/>
      </c>
      <c r="AJ1106" s="153" t="str">
        <f>IFERROR(IF(AI1106="","",INDEX(data_wkly!AJ:AJ,MATCH($B1106,data_wkly!$C:$C,0),1)),"")</f>
        <v/>
      </c>
      <c r="AK1106" s="153" t="str">
        <f>IFERROR(IF(INDEX(data_wkly!AK:AK,MATCH($B1106,data_wkly!$C:$C,0),1)=0,"",INDEX(data_wkly!AK:AK,MATCH($B1106,data_wkly!$C:$C,0),1)),"")</f>
        <v/>
      </c>
      <c r="AL1106" s="153" t="str">
        <f>IFERROR(IF(INDEX(data_wkly!AL:AL,MATCH($B1106,data_wkly!$C:$C,0),1)=0,"",INDEX(data_wkly!AL:AL,MATCH($B1106,data_wkly!$C:$C,0),1)),"")</f>
        <v/>
      </c>
      <c r="AM1106" s="183" t="str">
        <f>IFERROR(IF(INDEX(data_wkly!AM:AM,MATCH($B1106,data_wkly!$C:$C,0),1)=0,"",INDEX(data_wkly!AM:AM,MATCH($B1106,data_wkly!$C:$C,0),1)),"")</f>
        <v/>
      </c>
      <c r="AN1106" s="41" t="str">
        <f t="shared" si="103"/>
        <v/>
      </c>
      <c r="AO1106" s="88">
        <f t="shared" si="108"/>
        <v>2</v>
      </c>
    </row>
    <row r="1107" spans="1:41">
      <c r="A1107" s="88" t="str">
        <f t="shared" si="106"/>
        <v/>
      </c>
      <c r="B1107" s="89" t="str">
        <f t="shared" si="107"/>
        <v/>
      </c>
      <c r="C1107" s="155" t="str">
        <f>IFERROR(IF(INDEX(data_wkly!D:D,MATCH($B1107,data_wkly!$C:$C,0),1)=0,"",INDEX(data_wkly!D:D,MATCH($B1107,data_wkly!$C:$C,0),1)),"")</f>
        <v/>
      </c>
      <c r="D1107" s="21" t="str">
        <f>IFERROR(IF(INDEX(data_wkly!E:E,MATCH($B1107,data_wkly!$C:$C,0),1)=0,"",INDEX(data_wkly!E:E,MATCH($B1107,data_wkly!$C:$C,0),1)),"")</f>
        <v/>
      </c>
      <c r="E1107" s="21" t="str">
        <f>IF(C1107="","",IFERROR(INDEX(data_wkly!F:F,MATCH($B1107,data_wkly!$C:$C,0),1),""))</f>
        <v/>
      </c>
      <c r="F1107" s="21" t="str">
        <f>IF(E1107="","",IFERROR(IF(INDEX(data_wkly!G:G,MATCH($B1107,data_wkly!$C:$C,0),1)=0,"",INDEX(data_wkly!G:G,MATCH($B1107,data_wkly!$C:$C,0),1)),""))</f>
        <v/>
      </c>
      <c r="G1107" s="21" t="str">
        <f>IFERROR(IF(INDEX(data_wkly!H:H,MATCH($B1107,data_wkly!$C:$C,0),1)=0,"",INDEX(data_wkly!H:H,MATCH($B1107,data_wkly!$C:$C,0),1)),"")</f>
        <v/>
      </c>
      <c r="H1107" s="21" t="str">
        <f>IF(C1107="","",IFERROR(INDEX(data_wkly!I:I,MATCH($B1107,data_wkly!$C:$C,0),1),""))</f>
        <v/>
      </c>
      <c r="I1107" s="21" t="str">
        <f>IF(H1107="","",IFERROR(IF(INDEX(data_wkly!J:J,MATCH($B1107,data_wkly!$C:$C,0),1)=0,"",INDEX(data_wkly!J:J,MATCH($B1107,data_wkly!$C:$C,0),1)),""))</f>
        <v/>
      </c>
      <c r="J1107" s="21" t="str">
        <f>IFERROR(IF(INDEX(data_wkly!K:K,MATCH($B1107,data_wkly!$C:$C,0),1)=0,"",INDEX(data_wkly!K:K,MATCH($B1107,data_wkly!$C:$C,0),1)),"")</f>
        <v/>
      </c>
      <c r="K1107" s="86" t="str">
        <f>IFERROR(IF(INDEX(data_wkly!L:L,MATCH($B1107,data_wkly!$C:$C,0),1)=0,"",INDEX(data_wkly!L:L,MATCH($B1107,data_wkly!$C:$C,0),1)),"")</f>
        <v/>
      </c>
      <c r="L1107" s="156"/>
      <c r="M1107" s="155" t="str">
        <f>IFERROR(IF(INDEX(data_wkly!M:M,MATCH($B1107,data_wkly!$C:$C,0),1)=0,"",INDEX(data_wkly!M:M,MATCH($B1107,data_wkly!$C:$C,0),1)),"")</f>
        <v/>
      </c>
      <c r="N1107" s="21" t="str">
        <f>IFERROR(IF(INDEX(data_wkly!N:N,MATCH($B1107,data_wkly!$C:$C,0),1)=0,"",INDEX(data_wkly!N:N,MATCH($B1107,data_wkly!$C:$C,0),1)),"")</f>
        <v/>
      </c>
      <c r="O1107" s="21" t="str">
        <f>IF(M1107="","",IFERROR(INDEX(data_wkly!O:O,MATCH($B1107,data_wkly!$C:$C,0),1),""))</f>
        <v/>
      </c>
      <c r="P1107" s="21" t="str">
        <f>IF(M1107="","",IFERROR(IF(INDEX(data_wkly!P:P,MATCH($B1107,data_wkly!$C:$C,0),1)=0,"",INDEX(data_wkly!P:P,MATCH($B1107,data_wkly!$C:$C,0),1)),""))</f>
        <v/>
      </c>
      <c r="Q1107" s="21" t="str">
        <f>IFERROR(IF(INDEX(data_wkly!Q:Q,MATCH($B1107,data_wkly!$C:$C,0),1)=0,"",INDEX(data_wkly!Q:Q,MATCH($B1107,data_wkly!$C:$C,0),1)),"")</f>
        <v/>
      </c>
      <c r="R1107" s="21" t="str">
        <f>IF(M1107="","",IFERROR(INDEX(data_wkly!R:R,MATCH($B1107,data_wkly!$C:$C,0),1),""))</f>
        <v/>
      </c>
      <c r="S1107" s="21" t="str">
        <f>IF(M1107="","",IFERROR(IF(INDEX(data_wkly!S:S,MATCH($B1107,data_wkly!$C:$C,0),1)=0,"",INDEX(data_wkly!S:S,MATCH($B1107,data_wkly!$C:$C,0),1)),""))</f>
        <v/>
      </c>
      <c r="T1107" s="21" t="str">
        <f>IFERROR(IF(INDEX(data_wkly!T:T,MATCH($B1107,data_wkly!$C:$C,0),1)=0,"",INDEX(data_wkly!T:T,MATCH($B1107,data_wkly!$C:$C,0),1)),"")</f>
        <v/>
      </c>
      <c r="U1107" s="86" t="str">
        <f>IFERROR(IF(INDEX(data_wkly!U:U,MATCH($B1107,data_wkly!$C:$C,0),1)=0,"",INDEX(data_wkly!U:U,MATCH($B1107,data_wkly!$C:$C,0),1)),"")</f>
        <v/>
      </c>
      <c r="V1107" s="157" t="str">
        <f t="shared" si="105"/>
        <v/>
      </c>
      <c r="W1107" s="152" t="str">
        <f>IFERROR(IF(INDEX(data_wkly!W:W,MATCH($B1107,data_wkly!$C:$C,0),1)=0,"",INDEX(data_wkly!W:W,MATCH($B1107,data_wkly!$C:$C,0),1)),"")</f>
        <v/>
      </c>
      <c r="X1107" s="21" t="str">
        <f>IFERROR(IF(INDEX(data_wkly!X:X,MATCH($B1107,data_wkly!$C:$C,0),1)=0,"",INDEX(data_wkly!X:X,MATCH($B1107,data_wkly!$C:$C,0),1)),"")</f>
        <v/>
      </c>
      <c r="Y1107" s="21" t="str">
        <f>IFERROR(IF(INDEX(data_wkly!Y:Y,MATCH($B1107,data_wkly!$C:$C,0),1)=0,"",INDEX(data_wkly!Y:Y,MATCH($B1107,data_wkly!$C:$C,0),1)),"")</f>
        <v/>
      </c>
      <c r="Z1107" s="21" t="str">
        <f>IFERROR(IF(INDEX(data_wkly!Z:Z,MATCH($B1107,data_wkly!$C:$C,0),1)=0,"",INDEX(data_wkly!Z:Z,MATCH($B1107,data_wkly!$C:$C,0),1)),"")</f>
        <v/>
      </c>
      <c r="AA1107" s="152" t="str">
        <f>IFERROR(IF(INDEX(data_wkly!AA:AA,MATCH($B1107,data_wkly!$C:$C,0),1)=0,"",INDEX(data_wkly!AA:AA,MATCH($B1107,data_wkly!$C:$C,0),1)),"")</f>
        <v/>
      </c>
      <c r="AB1107" s="21" t="str">
        <f>IFERROR(IF(INDEX(data_wkly!AB:AB,MATCH($B1107,data_wkly!$C:$C,0),1)=0,"",INDEX(data_wkly!AB:AB,MATCH($B1107,data_wkly!$C:$C,0),1)),"")</f>
        <v/>
      </c>
      <c r="AC1107" s="21" t="str">
        <f>IFERROR(IF(INDEX(data_wkly!AC:AC,MATCH($B1107,data_wkly!$C:$C,0),1)=0,"",INDEX(data_wkly!AC:AC,MATCH($B1107,data_wkly!$C:$C,0),1)),"")</f>
        <v/>
      </c>
      <c r="AD1107" s="21" t="str">
        <f>IFERROR(IF(INDEX(data_wkly!AD:AD,MATCH($B1107,data_wkly!$C:$C,0),1)=0,"",INDEX(data_wkly!AD:AD,MATCH($B1107,data_wkly!$C:$C,0),1)),"")</f>
        <v/>
      </c>
      <c r="AE1107" s="157" t="str">
        <f t="shared" si="104"/>
        <v/>
      </c>
      <c r="AF1107" s="154" t="str">
        <f>IFERROR(IF(INDEX(data_wkly!AF:AF,MATCH($B1107,data_wkly!$C:$C,0),1)=0,"",INDEX(data_wkly!AF:AF,MATCH($B1107,data_wkly!$C:$C,0),1)),"")</f>
        <v/>
      </c>
      <c r="AG1107" s="153" t="str">
        <f>IFERROR(IF(AF1107="","",INDEX(data_wkly!AG:AG,MATCH($B1107,data_wkly!$C:$C,0),1)),"")</f>
        <v/>
      </c>
      <c r="AH1107" s="153" t="str">
        <f>IFERROR(IF(INDEX(data_wkly!AH:AH,MATCH($B1107,data_wkly!$C:$C,0),1)=0,"",INDEX(data_wkly!AH:AH,MATCH($B1107,data_wkly!$C:$C,0),1)),"")</f>
        <v/>
      </c>
      <c r="AI1107" s="153" t="str">
        <f>IFERROR(IF(INDEX(data_wkly!AI:AI,MATCH($B1107,data_wkly!$C:$C,0),1)=0,"",INDEX(data_wkly!AI:AI,MATCH($B1107,data_wkly!$C:$C,0),1)),"")</f>
        <v/>
      </c>
      <c r="AJ1107" s="153" t="str">
        <f>IFERROR(IF(AI1107="","",INDEX(data_wkly!AJ:AJ,MATCH($B1107,data_wkly!$C:$C,0),1)),"")</f>
        <v/>
      </c>
      <c r="AK1107" s="153" t="str">
        <f>IFERROR(IF(INDEX(data_wkly!AK:AK,MATCH($B1107,data_wkly!$C:$C,0),1)=0,"",INDEX(data_wkly!AK:AK,MATCH($B1107,data_wkly!$C:$C,0),1)),"")</f>
        <v/>
      </c>
      <c r="AL1107" s="153" t="str">
        <f>IFERROR(IF(INDEX(data_wkly!AL:AL,MATCH($B1107,data_wkly!$C:$C,0),1)=0,"",INDEX(data_wkly!AL:AL,MATCH($B1107,data_wkly!$C:$C,0),1)),"")</f>
        <v/>
      </c>
      <c r="AM1107" s="183" t="str">
        <f>IFERROR(IF(INDEX(data_wkly!AM:AM,MATCH($B1107,data_wkly!$C:$C,0),1)=0,"",INDEX(data_wkly!AM:AM,MATCH($B1107,data_wkly!$C:$C,0),1)),"")</f>
        <v/>
      </c>
      <c r="AN1107" s="41" t="str">
        <f t="shared" si="103"/>
        <v/>
      </c>
      <c r="AO1107" s="88">
        <f t="shared" si="108"/>
        <v>1</v>
      </c>
    </row>
    <row r="1108" spans="1:41">
      <c r="A1108" s="88" t="str">
        <f t="shared" si="106"/>
        <v/>
      </c>
      <c r="B1108" s="89" t="str">
        <f t="shared" si="107"/>
        <v/>
      </c>
      <c r="C1108" s="155" t="str">
        <f>IFERROR(IF(INDEX(data_wkly!D:D,MATCH($B1108,data_wkly!$C:$C,0),1)=0,"",INDEX(data_wkly!D:D,MATCH($B1108,data_wkly!$C:$C,0),1)),"")</f>
        <v/>
      </c>
      <c r="D1108" s="21" t="str">
        <f>IFERROR(IF(INDEX(data_wkly!E:E,MATCH($B1108,data_wkly!$C:$C,0),1)=0,"",INDEX(data_wkly!E:E,MATCH($B1108,data_wkly!$C:$C,0),1)),"")</f>
        <v/>
      </c>
      <c r="E1108" s="21" t="str">
        <f>IF(C1108="","",IFERROR(INDEX(data_wkly!F:F,MATCH($B1108,data_wkly!$C:$C,0),1),""))</f>
        <v/>
      </c>
      <c r="F1108" s="21" t="str">
        <f>IF(E1108="","",IFERROR(IF(INDEX(data_wkly!G:G,MATCH($B1108,data_wkly!$C:$C,0),1)=0,"",INDEX(data_wkly!G:G,MATCH($B1108,data_wkly!$C:$C,0),1)),""))</f>
        <v/>
      </c>
      <c r="G1108" s="21" t="str">
        <f>IFERROR(IF(INDEX(data_wkly!H:H,MATCH($B1108,data_wkly!$C:$C,0),1)=0,"",INDEX(data_wkly!H:H,MATCH($B1108,data_wkly!$C:$C,0),1)),"")</f>
        <v/>
      </c>
      <c r="H1108" s="21" t="str">
        <f>IF(C1108="","",IFERROR(INDEX(data_wkly!I:I,MATCH($B1108,data_wkly!$C:$C,0),1),""))</f>
        <v/>
      </c>
      <c r="I1108" s="21" t="str">
        <f>IF(H1108="","",IFERROR(IF(INDEX(data_wkly!J:J,MATCH($B1108,data_wkly!$C:$C,0),1)=0,"",INDEX(data_wkly!J:J,MATCH($B1108,data_wkly!$C:$C,0),1)),""))</f>
        <v/>
      </c>
      <c r="J1108" s="21" t="str">
        <f>IFERROR(IF(INDEX(data_wkly!K:K,MATCH($B1108,data_wkly!$C:$C,0),1)=0,"",INDEX(data_wkly!K:K,MATCH($B1108,data_wkly!$C:$C,0),1)),"")</f>
        <v/>
      </c>
      <c r="K1108" s="86" t="str">
        <f>IFERROR(IF(INDEX(data_wkly!L:L,MATCH($B1108,data_wkly!$C:$C,0),1)=0,"",INDEX(data_wkly!L:L,MATCH($B1108,data_wkly!$C:$C,0),1)),"")</f>
        <v/>
      </c>
      <c r="L1108" s="156"/>
      <c r="M1108" s="155" t="str">
        <f>IFERROR(IF(INDEX(data_wkly!M:M,MATCH($B1108,data_wkly!$C:$C,0),1)=0,"",INDEX(data_wkly!M:M,MATCH($B1108,data_wkly!$C:$C,0),1)),"")</f>
        <v/>
      </c>
      <c r="N1108" s="21" t="str">
        <f>IFERROR(IF(INDEX(data_wkly!N:N,MATCH($B1108,data_wkly!$C:$C,0),1)=0,"",INDEX(data_wkly!N:N,MATCH($B1108,data_wkly!$C:$C,0),1)),"")</f>
        <v/>
      </c>
      <c r="O1108" s="21" t="str">
        <f>IF(M1108="","",IFERROR(INDEX(data_wkly!O:O,MATCH($B1108,data_wkly!$C:$C,0),1),""))</f>
        <v/>
      </c>
      <c r="P1108" s="21" t="str">
        <f>IF(M1108="","",IFERROR(IF(INDEX(data_wkly!P:P,MATCH($B1108,data_wkly!$C:$C,0),1)=0,"",INDEX(data_wkly!P:P,MATCH($B1108,data_wkly!$C:$C,0),1)),""))</f>
        <v/>
      </c>
      <c r="Q1108" s="21" t="str">
        <f>IFERROR(IF(INDEX(data_wkly!Q:Q,MATCH($B1108,data_wkly!$C:$C,0),1)=0,"",INDEX(data_wkly!Q:Q,MATCH($B1108,data_wkly!$C:$C,0),1)),"")</f>
        <v/>
      </c>
      <c r="R1108" s="21" t="str">
        <f>IF(M1108="","",IFERROR(INDEX(data_wkly!R:R,MATCH($B1108,data_wkly!$C:$C,0),1),""))</f>
        <v/>
      </c>
      <c r="S1108" s="21" t="str">
        <f>IF(M1108="","",IFERROR(IF(INDEX(data_wkly!S:S,MATCH($B1108,data_wkly!$C:$C,0),1)=0,"",INDEX(data_wkly!S:S,MATCH($B1108,data_wkly!$C:$C,0),1)),""))</f>
        <v/>
      </c>
      <c r="T1108" s="21" t="str">
        <f>IFERROR(IF(INDEX(data_wkly!T:T,MATCH($B1108,data_wkly!$C:$C,0),1)=0,"",INDEX(data_wkly!T:T,MATCH($B1108,data_wkly!$C:$C,0),1)),"")</f>
        <v/>
      </c>
      <c r="U1108" s="86" t="str">
        <f>IFERROR(IF(INDEX(data_wkly!U:U,MATCH($B1108,data_wkly!$C:$C,0),1)=0,"",INDEX(data_wkly!U:U,MATCH($B1108,data_wkly!$C:$C,0),1)),"")</f>
        <v/>
      </c>
      <c r="V1108" s="157" t="str">
        <f t="shared" si="105"/>
        <v/>
      </c>
      <c r="W1108" s="152" t="str">
        <f>IFERROR(IF(INDEX(data_wkly!W:W,MATCH($B1108,data_wkly!$C:$C,0),1)=0,"",INDEX(data_wkly!W:W,MATCH($B1108,data_wkly!$C:$C,0),1)),"")</f>
        <v/>
      </c>
      <c r="X1108" s="21" t="str">
        <f>IFERROR(IF(INDEX(data_wkly!X:X,MATCH($B1108,data_wkly!$C:$C,0),1)=0,"",INDEX(data_wkly!X:X,MATCH($B1108,data_wkly!$C:$C,0),1)),"")</f>
        <v/>
      </c>
      <c r="Y1108" s="21" t="str">
        <f>IFERROR(IF(INDEX(data_wkly!Y:Y,MATCH($B1108,data_wkly!$C:$C,0),1)=0,"",INDEX(data_wkly!Y:Y,MATCH($B1108,data_wkly!$C:$C,0),1)),"")</f>
        <v/>
      </c>
      <c r="Z1108" s="21" t="str">
        <f>IFERROR(IF(INDEX(data_wkly!Z:Z,MATCH($B1108,data_wkly!$C:$C,0),1)=0,"",INDEX(data_wkly!Z:Z,MATCH($B1108,data_wkly!$C:$C,0),1)),"")</f>
        <v/>
      </c>
      <c r="AA1108" s="152" t="str">
        <f>IFERROR(IF(INDEX(data_wkly!AA:AA,MATCH($B1108,data_wkly!$C:$C,0),1)=0,"",INDEX(data_wkly!AA:AA,MATCH($B1108,data_wkly!$C:$C,0),1)),"")</f>
        <v/>
      </c>
      <c r="AB1108" s="21" t="str">
        <f>IFERROR(IF(INDEX(data_wkly!AB:AB,MATCH($B1108,data_wkly!$C:$C,0),1)=0,"",INDEX(data_wkly!AB:AB,MATCH($B1108,data_wkly!$C:$C,0),1)),"")</f>
        <v/>
      </c>
      <c r="AC1108" s="21" t="str">
        <f>IFERROR(IF(INDEX(data_wkly!AC:AC,MATCH($B1108,data_wkly!$C:$C,0),1)=0,"",INDEX(data_wkly!AC:AC,MATCH($B1108,data_wkly!$C:$C,0),1)),"")</f>
        <v/>
      </c>
      <c r="AD1108" s="21" t="str">
        <f>IFERROR(IF(INDEX(data_wkly!AD:AD,MATCH($B1108,data_wkly!$C:$C,0),1)=0,"",INDEX(data_wkly!AD:AD,MATCH($B1108,data_wkly!$C:$C,0),1)),"")</f>
        <v/>
      </c>
      <c r="AE1108" s="157" t="str">
        <f t="shared" si="104"/>
        <v/>
      </c>
      <c r="AF1108" s="154" t="str">
        <f>IFERROR(IF(INDEX(data_wkly!AF:AF,MATCH($B1108,data_wkly!$C:$C,0),1)=0,"",INDEX(data_wkly!AF:AF,MATCH($B1108,data_wkly!$C:$C,0),1)),"")</f>
        <v/>
      </c>
      <c r="AG1108" s="153" t="str">
        <f>IFERROR(IF(AF1108="","",INDEX(data_wkly!AG:AG,MATCH($B1108,data_wkly!$C:$C,0),1)),"")</f>
        <v/>
      </c>
      <c r="AH1108" s="153" t="str">
        <f>IFERROR(IF(INDEX(data_wkly!AH:AH,MATCH($B1108,data_wkly!$C:$C,0),1)=0,"",INDEX(data_wkly!AH:AH,MATCH($B1108,data_wkly!$C:$C,0),1)),"")</f>
        <v/>
      </c>
      <c r="AI1108" s="153" t="str">
        <f>IFERROR(IF(INDEX(data_wkly!AI:AI,MATCH($B1108,data_wkly!$C:$C,0),1)=0,"",INDEX(data_wkly!AI:AI,MATCH($B1108,data_wkly!$C:$C,0),1)),"")</f>
        <v/>
      </c>
      <c r="AJ1108" s="153" t="str">
        <f>IFERROR(IF(AI1108="","",INDEX(data_wkly!AJ:AJ,MATCH($B1108,data_wkly!$C:$C,0),1)),"")</f>
        <v/>
      </c>
      <c r="AK1108" s="153" t="str">
        <f>IFERROR(IF(INDEX(data_wkly!AK:AK,MATCH($B1108,data_wkly!$C:$C,0),1)=0,"",INDEX(data_wkly!AK:AK,MATCH($B1108,data_wkly!$C:$C,0),1)),"")</f>
        <v/>
      </c>
      <c r="AL1108" s="153" t="str">
        <f>IFERROR(IF(INDEX(data_wkly!AL:AL,MATCH($B1108,data_wkly!$C:$C,0),1)=0,"",INDEX(data_wkly!AL:AL,MATCH($B1108,data_wkly!$C:$C,0),1)),"")</f>
        <v/>
      </c>
      <c r="AM1108" s="183" t="str">
        <f>IFERROR(IF(INDEX(data_wkly!AM:AM,MATCH($B1108,data_wkly!$C:$C,0),1)=0,"",INDEX(data_wkly!AM:AM,MATCH($B1108,data_wkly!$C:$C,0),1)),"")</f>
        <v/>
      </c>
      <c r="AN1108" s="41" t="str">
        <f t="shared" si="103"/>
        <v/>
      </c>
      <c r="AO1108" s="88">
        <f t="shared" si="108"/>
        <v>2</v>
      </c>
    </row>
    <row r="1109" spans="1:41">
      <c r="A1109" s="88" t="str">
        <f t="shared" si="106"/>
        <v/>
      </c>
      <c r="B1109" s="89" t="str">
        <f t="shared" si="107"/>
        <v/>
      </c>
      <c r="C1109" s="155" t="str">
        <f>IFERROR(IF(INDEX(data_wkly!D:D,MATCH($B1109,data_wkly!$C:$C,0),1)=0,"",INDEX(data_wkly!D:D,MATCH($B1109,data_wkly!$C:$C,0),1)),"")</f>
        <v/>
      </c>
      <c r="D1109" s="21" t="str">
        <f>IFERROR(IF(INDEX(data_wkly!E:E,MATCH($B1109,data_wkly!$C:$C,0),1)=0,"",INDEX(data_wkly!E:E,MATCH($B1109,data_wkly!$C:$C,0),1)),"")</f>
        <v/>
      </c>
      <c r="E1109" s="21" t="str">
        <f>IF(C1109="","",IFERROR(INDEX(data_wkly!F:F,MATCH($B1109,data_wkly!$C:$C,0),1),""))</f>
        <v/>
      </c>
      <c r="F1109" s="21" t="str">
        <f>IF(E1109="","",IFERROR(IF(INDEX(data_wkly!G:G,MATCH($B1109,data_wkly!$C:$C,0),1)=0,"",INDEX(data_wkly!G:G,MATCH($B1109,data_wkly!$C:$C,0),1)),""))</f>
        <v/>
      </c>
      <c r="G1109" s="21" t="str">
        <f>IFERROR(IF(INDEX(data_wkly!H:H,MATCH($B1109,data_wkly!$C:$C,0),1)=0,"",INDEX(data_wkly!H:H,MATCH($B1109,data_wkly!$C:$C,0),1)),"")</f>
        <v/>
      </c>
      <c r="H1109" s="21" t="str">
        <f>IF(C1109="","",IFERROR(INDEX(data_wkly!I:I,MATCH($B1109,data_wkly!$C:$C,0),1),""))</f>
        <v/>
      </c>
      <c r="I1109" s="21" t="str">
        <f>IF(H1109="","",IFERROR(IF(INDEX(data_wkly!J:J,MATCH($B1109,data_wkly!$C:$C,0),1)=0,"",INDEX(data_wkly!J:J,MATCH($B1109,data_wkly!$C:$C,0),1)),""))</f>
        <v/>
      </c>
      <c r="J1109" s="21" t="str">
        <f>IFERROR(IF(INDEX(data_wkly!K:K,MATCH($B1109,data_wkly!$C:$C,0),1)=0,"",INDEX(data_wkly!K:K,MATCH($B1109,data_wkly!$C:$C,0),1)),"")</f>
        <v/>
      </c>
      <c r="K1109" s="86" t="str">
        <f>IFERROR(IF(INDEX(data_wkly!L:L,MATCH($B1109,data_wkly!$C:$C,0),1)=0,"",INDEX(data_wkly!L:L,MATCH($B1109,data_wkly!$C:$C,0),1)),"")</f>
        <v/>
      </c>
      <c r="L1109" s="156"/>
      <c r="M1109" s="155" t="str">
        <f>IFERROR(IF(INDEX(data_wkly!M:M,MATCH($B1109,data_wkly!$C:$C,0),1)=0,"",INDEX(data_wkly!M:M,MATCH($B1109,data_wkly!$C:$C,0),1)),"")</f>
        <v/>
      </c>
      <c r="N1109" s="21" t="str">
        <f>IFERROR(IF(INDEX(data_wkly!N:N,MATCH($B1109,data_wkly!$C:$C,0),1)=0,"",INDEX(data_wkly!N:N,MATCH($B1109,data_wkly!$C:$C,0),1)),"")</f>
        <v/>
      </c>
      <c r="O1109" s="21" t="str">
        <f>IF(M1109="","",IFERROR(INDEX(data_wkly!O:O,MATCH($B1109,data_wkly!$C:$C,0),1),""))</f>
        <v/>
      </c>
      <c r="P1109" s="21" t="str">
        <f>IF(M1109="","",IFERROR(IF(INDEX(data_wkly!P:P,MATCH($B1109,data_wkly!$C:$C,0),1)=0,"",INDEX(data_wkly!P:P,MATCH($B1109,data_wkly!$C:$C,0),1)),""))</f>
        <v/>
      </c>
      <c r="Q1109" s="21" t="str">
        <f>IFERROR(IF(INDEX(data_wkly!Q:Q,MATCH($B1109,data_wkly!$C:$C,0),1)=0,"",INDEX(data_wkly!Q:Q,MATCH($B1109,data_wkly!$C:$C,0),1)),"")</f>
        <v/>
      </c>
      <c r="R1109" s="21" t="str">
        <f>IF(M1109="","",IFERROR(INDEX(data_wkly!R:R,MATCH($B1109,data_wkly!$C:$C,0),1),""))</f>
        <v/>
      </c>
      <c r="S1109" s="21" t="str">
        <f>IF(M1109="","",IFERROR(IF(INDEX(data_wkly!S:S,MATCH($B1109,data_wkly!$C:$C,0),1)=0,"",INDEX(data_wkly!S:S,MATCH($B1109,data_wkly!$C:$C,0),1)),""))</f>
        <v/>
      </c>
      <c r="T1109" s="21" t="str">
        <f>IFERROR(IF(INDEX(data_wkly!T:T,MATCH($B1109,data_wkly!$C:$C,0),1)=0,"",INDEX(data_wkly!T:T,MATCH($B1109,data_wkly!$C:$C,0),1)),"")</f>
        <v/>
      </c>
      <c r="U1109" s="86" t="str">
        <f>IFERROR(IF(INDEX(data_wkly!U:U,MATCH($B1109,data_wkly!$C:$C,0),1)=0,"",INDEX(data_wkly!U:U,MATCH($B1109,data_wkly!$C:$C,0),1)),"")</f>
        <v/>
      </c>
      <c r="V1109" s="157" t="str">
        <f t="shared" si="105"/>
        <v/>
      </c>
      <c r="W1109" s="152" t="str">
        <f>IFERROR(IF(INDEX(data_wkly!W:W,MATCH($B1109,data_wkly!$C:$C,0),1)=0,"",INDEX(data_wkly!W:W,MATCH($B1109,data_wkly!$C:$C,0),1)),"")</f>
        <v/>
      </c>
      <c r="X1109" s="21" t="str">
        <f>IFERROR(IF(INDEX(data_wkly!X:X,MATCH($B1109,data_wkly!$C:$C,0),1)=0,"",INDEX(data_wkly!X:X,MATCH($B1109,data_wkly!$C:$C,0),1)),"")</f>
        <v/>
      </c>
      <c r="Y1109" s="21" t="str">
        <f>IFERROR(IF(INDEX(data_wkly!Y:Y,MATCH($B1109,data_wkly!$C:$C,0),1)=0,"",INDEX(data_wkly!Y:Y,MATCH($B1109,data_wkly!$C:$C,0),1)),"")</f>
        <v/>
      </c>
      <c r="Z1109" s="21" t="str">
        <f>IFERROR(IF(INDEX(data_wkly!Z:Z,MATCH($B1109,data_wkly!$C:$C,0),1)=0,"",INDEX(data_wkly!Z:Z,MATCH($B1109,data_wkly!$C:$C,0),1)),"")</f>
        <v/>
      </c>
      <c r="AA1109" s="152" t="str">
        <f>IFERROR(IF(INDEX(data_wkly!AA:AA,MATCH($B1109,data_wkly!$C:$C,0),1)=0,"",INDEX(data_wkly!AA:AA,MATCH($B1109,data_wkly!$C:$C,0),1)),"")</f>
        <v/>
      </c>
      <c r="AB1109" s="21" t="str">
        <f>IFERROR(IF(INDEX(data_wkly!AB:AB,MATCH($B1109,data_wkly!$C:$C,0),1)=0,"",INDEX(data_wkly!AB:AB,MATCH($B1109,data_wkly!$C:$C,0),1)),"")</f>
        <v/>
      </c>
      <c r="AC1109" s="21" t="str">
        <f>IFERROR(IF(INDEX(data_wkly!AC:AC,MATCH($B1109,data_wkly!$C:$C,0),1)=0,"",INDEX(data_wkly!AC:AC,MATCH($B1109,data_wkly!$C:$C,0),1)),"")</f>
        <v/>
      </c>
      <c r="AD1109" s="21" t="str">
        <f>IFERROR(IF(INDEX(data_wkly!AD:AD,MATCH($B1109,data_wkly!$C:$C,0),1)=0,"",INDEX(data_wkly!AD:AD,MATCH($B1109,data_wkly!$C:$C,0),1)),"")</f>
        <v/>
      </c>
      <c r="AE1109" s="157" t="str">
        <f t="shared" si="104"/>
        <v/>
      </c>
      <c r="AF1109" s="154" t="str">
        <f>IFERROR(IF(INDEX(data_wkly!AF:AF,MATCH($B1109,data_wkly!$C:$C,0),1)=0,"",INDEX(data_wkly!AF:AF,MATCH($B1109,data_wkly!$C:$C,0),1)),"")</f>
        <v/>
      </c>
      <c r="AG1109" s="153" t="str">
        <f>IFERROR(IF(AF1109="","",INDEX(data_wkly!AG:AG,MATCH($B1109,data_wkly!$C:$C,0),1)),"")</f>
        <v/>
      </c>
      <c r="AH1109" s="153" t="str">
        <f>IFERROR(IF(INDEX(data_wkly!AH:AH,MATCH($B1109,data_wkly!$C:$C,0),1)=0,"",INDEX(data_wkly!AH:AH,MATCH($B1109,data_wkly!$C:$C,0),1)),"")</f>
        <v/>
      </c>
      <c r="AI1109" s="153" t="str">
        <f>IFERROR(IF(INDEX(data_wkly!AI:AI,MATCH($B1109,data_wkly!$C:$C,0),1)=0,"",INDEX(data_wkly!AI:AI,MATCH($B1109,data_wkly!$C:$C,0),1)),"")</f>
        <v/>
      </c>
      <c r="AJ1109" s="153" t="str">
        <f>IFERROR(IF(AI1109="","",INDEX(data_wkly!AJ:AJ,MATCH($B1109,data_wkly!$C:$C,0),1)),"")</f>
        <v/>
      </c>
      <c r="AK1109" s="153" t="str">
        <f>IFERROR(IF(INDEX(data_wkly!AK:AK,MATCH($B1109,data_wkly!$C:$C,0),1)=0,"",INDEX(data_wkly!AK:AK,MATCH($B1109,data_wkly!$C:$C,0),1)),"")</f>
        <v/>
      </c>
      <c r="AL1109" s="153" t="str">
        <f>IFERROR(IF(INDEX(data_wkly!AL:AL,MATCH($B1109,data_wkly!$C:$C,0),1)=0,"",INDEX(data_wkly!AL:AL,MATCH($B1109,data_wkly!$C:$C,0),1)),"")</f>
        <v/>
      </c>
      <c r="AM1109" s="183" t="str">
        <f>IFERROR(IF(INDEX(data_wkly!AM:AM,MATCH($B1109,data_wkly!$C:$C,0),1)=0,"",INDEX(data_wkly!AM:AM,MATCH($B1109,data_wkly!$C:$C,0),1)),"")</f>
        <v/>
      </c>
      <c r="AN1109" s="41" t="str">
        <f t="shared" si="103"/>
        <v/>
      </c>
      <c r="AO1109" s="88">
        <f t="shared" si="108"/>
        <v>1</v>
      </c>
    </row>
    <row r="1110" spans="1:41">
      <c r="A1110" s="88" t="str">
        <f t="shared" si="106"/>
        <v/>
      </c>
      <c r="B1110" s="89" t="str">
        <f t="shared" si="107"/>
        <v/>
      </c>
      <c r="C1110" s="155" t="str">
        <f>IFERROR(IF(INDEX(data_wkly!D:D,MATCH($B1110,data_wkly!$C:$C,0),1)=0,"",INDEX(data_wkly!D:D,MATCH($B1110,data_wkly!$C:$C,0),1)),"")</f>
        <v/>
      </c>
      <c r="D1110" s="21" t="str">
        <f>IFERROR(IF(INDEX(data_wkly!E:E,MATCH($B1110,data_wkly!$C:$C,0),1)=0,"",INDEX(data_wkly!E:E,MATCH($B1110,data_wkly!$C:$C,0),1)),"")</f>
        <v/>
      </c>
      <c r="E1110" s="21" t="str">
        <f>IF(C1110="","",IFERROR(INDEX(data_wkly!F:F,MATCH($B1110,data_wkly!$C:$C,0),1),""))</f>
        <v/>
      </c>
      <c r="F1110" s="21" t="str">
        <f>IF(E1110="","",IFERROR(IF(INDEX(data_wkly!G:G,MATCH($B1110,data_wkly!$C:$C,0),1)=0,"",INDEX(data_wkly!G:G,MATCH($B1110,data_wkly!$C:$C,0),1)),""))</f>
        <v/>
      </c>
      <c r="G1110" s="21" t="str">
        <f>IFERROR(IF(INDEX(data_wkly!H:H,MATCH($B1110,data_wkly!$C:$C,0),1)=0,"",INDEX(data_wkly!H:H,MATCH($B1110,data_wkly!$C:$C,0),1)),"")</f>
        <v/>
      </c>
      <c r="H1110" s="21" t="str">
        <f>IF(C1110="","",IFERROR(INDEX(data_wkly!I:I,MATCH($B1110,data_wkly!$C:$C,0),1),""))</f>
        <v/>
      </c>
      <c r="I1110" s="21" t="str">
        <f>IF(H1110="","",IFERROR(IF(INDEX(data_wkly!J:J,MATCH($B1110,data_wkly!$C:$C,0),1)=0,"",INDEX(data_wkly!J:J,MATCH($B1110,data_wkly!$C:$C,0),1)),""))</f>
        <v/>
      </c>
      <c r="J1110" s="21" t="str">
        <f>IFERROR(IF(INDEX(data_wkly!K:K,MATCH($B1110,data_wkly!$C:$C,0),1)=0,"",INDEX(data_wkly!K:K,MATCH($B1110,data_wkly!$C:$C,0),1)),"")</f>
        <v/>
      </c>
      <c r="K1110" s="86" t="str">
        <f>IFERROR(IF(INDEX(data_wkly!L:L,MATCH($B1110,data_wkly!$C:$C,0),1)=0,"",INDEX(data_wkly!L:L,MATCH($B1110,data_wkly!$C:$C,0),1)),"")</f>
        <v/>
      </c>
      <c r="L1110" s="156"/>
      <c r="M1110" s="155" t="str">
        <f>IFERROR(IF(INDEX(data_wkly!M:M,MATCH($B1110,data_wkly!$C:$C,0),1)=0,"",INDEX(data_wkly!M:M,MATCH($B1110,data_wkly!$C:$C,0),1)),"")</f>
        <v/>
      </c>
      <c r="N1110" s="21" t="str">
        <f>IFERROR(IF(INDEX(data_wkly!N:N,MATCH($B1110,data_wkly!$C:$C,0),1)=0,"",INDEX(data_wkly!N:N,MATCH($B1110,data_wkly!$C:$C,0),1)),"")</f>
        <v/>
      </c>
      <c r="O1110" s="21" t="str">
        <f>IF(M1110="","",IFERROR(INDEX(data_wkly!O:O,MATCH($B1110,data_wkly!$C:$C,0),1),""))</f>
        <v/>
      </c>
      <c r="P1110" s="21" t="str">
        <f>IF(M1110="","",IFERROR(IF(INDEX(data_wkly!P:P,MATCH($B1110,data_wkly!$C:$C,0),1)=0,"",INDEX(data_wkly!P:P,MATCH($B1110,data_wkly!$C:$C,0),1)),""))</f>
        <v/>
      </c>
      <c r="Q1110" s="21" t="str">
        <f>IFERROR(IF(INDEX(data_wkly!Q:Q,MATCH($B1110,data_wkly!$C:$C,0),1)=0,"",INDEX(data_wkly!Q:Q,MATCH($B1110,data_wkly!$C:$C,0),1)),"")</f>
        <v/>
      </c>
      <c r="R1110" s="21" t="str">
        <f>IF(M1110="","",IFERROR(INDEX(data_wkly!R:R,MATCH($B1110,data_wkly!$C:$C,0),1),""))</f>
        <v/>
      </c>
      <c r="S1110" s="21" t="str">
        <f>IF(M1110="","",IFERROR(IF(INDEX(data_wkly!S:S,MATCH($B1110,data_wkly!$C:$C,0),1)=0,"",INDEX(data_wkly!S:S,MATCH($B1110,data_wkly!$C:$C,0),1)),""))</f>
        <v/>
      </c>
      <c r="T1110" s="21" t="str">
        <f>IFERROR(IF(INDEX(data_wkly!T:T,MATCH($B1110,data_wkly!$C:$C,0),1)=0,"",INDEX(data_wkly!T:T,MATCH($B1110,data_wkly!$C:$C,0),1)),"")</f>
        <v/>
      </c>
      <c r="U1110" s="86" t="str">
        <f>IFERROR(IF(INDEX(data_wkly!U:U,MATCH($B1110,data_wkly!$C:$C,0),1)=0,"",INDEX(data_wkly!U:U,MATCH($B1110,data_wkly!$C:$C,0),1)),"")</f>
        <v/>
      </c>
      <c r="V1110" s="157" t="str">
        <f t="shared" si="105"/>
        <v/>
      </c>
      <c r="W1110" s="152" t="str">
        <f>IFERROR(IF(INDEX(data_wkly!W:W,MATCH($B1110,data_wkly!$C:$C,0),1)=0,"",INDEX(data_wkly!W:W,MATCH($B1110,data_wkly!$C:$C,0),1)),"")</f>
        <v/>
      </c>
      <c r="X1110" s="21" t="str">
        <f>IFERROR(IF(INDEX(data_wkly!X:X,MATCH($B1110,data_wkly!$C:$C,0),1)=0,"",INDEX(data_wkly!X:X,MATCH($B1110,data_wkly!$C:$C,0),1)),"")</f>
        <v/>
      </c>
      <c r="Y1110" s="21" t="str">
        <f>IFERROR(IF(INDEX(data_wkly!Y:Y,MATCH($B1110,data_wkly!$C:$C,0),1)=0,"",INDEX(data_wkly!Y:Y,MATCH($B1110,data_wkly!$C:$C,0),1)),"")</f>
        <v/>
      </c>
      <c r="Z1110" s="21" t="str">
        <f>IFERROR(IF(INDEX(data_wkly!Z:Z,MATCH($B1110,data_wkly!$C:$C,0),1)=0,"",INDEX(data_wkly!Z:Z,MATCH($B1110,data_wkly!$C:$C,0),1)),"")</f>
        <v/>
      </c>
      <c r="AA1110" s="152" t="str">
        <f>IFERROR(IF(INDEX(data_wkly!AA:AA,MATCH($B1110,data_wkly!$C:$C,0),1)=0,"",INDEX(data_wkly!AA:AA,MATCH($B1110,data_wkly!$C:$C,0),1)),"")</f>
        <v/>
      </c>
      <c r="AB1110" s="21" t="str">
        <f>IFERROR(IF(INDEX(data_wkly!AB:AB,MATCH($B1110,data_wkly!$C:$C,0),1)=0,"",INDEX(data_wkly!AB:AB,MATCH($B1110,data_wkly!$C:$C,0),1)),"")</f>
        <v/>
      </c>
      <c r="AC1110" s="21" t="str">
        <f>IFERROR(IF(INDEX(data_wkly!AC:AC,MATCH($B1110,data_wkly!$C:$C,0),1)=0,"",INDEX(data_wkly!AC:AC,MATCH($B1110,data_wkly!$C:$C,0),1)),"")</f>
        <v/>
      </c>
      <c r="AD1110" s="21" t="str">
        <f>IFERROR(IF(INDEX(data_wkly!AD:AD,MATCH($B1110,data_wkly!$C:$C,0),1)=0,"",INDEX(data_wkly!AD:AD,MATCH($B1110,data_wkly!$C:$C,0),1)),"")</f>
        <v/>
      </c>
      <c r="AE1110" s="157" t="str">
        <f t="shared" si="104"/>
        <v/>
      </c>
      <c r="AF1110" s="154" t="str">
        <f>IFERROR(IF(INDEX(data_wkly!AF:AF,MATCH($B1110,data_wkly!$C:$C,0),1)=0,"",INDEX(data_wkly!AF:AF,MATCH($B1110,data_wkly!$C:$C,0),1)),"")</f>
        <v/>
      </c>
      <c r="AG1110" s="153" t="str">
        <f>IFERROR(IF(AF1110="","",INDEX(data_wkly!AG:AG,MATCH($B1110,data_wkly!$C:$C,0),1)),"")</f>
        <v/>
      </c>
      <c r="AH1110" s="153" t="str">
        <f>IFERROR(IF(INDEX(data_wkly!AH:AH,MATCH($B1110,data_wkly!$C:$C,0),1)=0,"",INDEX(data_wkly!AH:AH,MATCH($B1110,data_wkly!$C:$C,0),1)),"")</f>
        <v/>
      </c>
      <c r="AI1110" s="153" t="str">
        <f>IFERROR(IF(INDEX(data_wkly!AI:AI,MATCH($B1110,data_wkly!$C:$C,0),1)=0,"",INDEX(data_wkly!AI:AI,MATCH($B1110,data_wkly!$C:$C,0),1)),"")</f>
        <v/>
      </c>
      <c r="AJ1110" s="153" t="str">
        <f>IFERROR(IF(AI1110="","",INDEX(data_wkly!AJ:AJ,MATCH($B1110,data_wkly!$C:$C,0),1)),"")</f>
        <v/>
      </c>
      <c r="AK1110" s="153" t="str">
        <f>IFERROR(IF(INDEX(data_wkly!AK:AK,MATCH($B1110,data_wkly!$C:$C,0),1)=0,"",INDEX(data_wkly!AK:AK,MATCH($B1110,data_wkly!$C:$C,0),1)),"")</f>
        <v/>
      </c>
      <c r="AL1110" s="153" t="str">
        <f>IFERROR(IF(INDEX(data_wkly!AL:AL,MATCH($B1110,data_wkly!$C:$C,0),1)=0,"",INDEX(data_wkly!AL:AL,MATCH($B1110,data_wkly!$C:$C,0),1)),"")</f>
        <v/>
      </c>
      <c r="AM1110" s="183" t="str">
        <f>IFERROR(IF(INDEX(data_wkly!AM:AM,MATCH($B1110,data_wkly!$C:$C,0),1)=0,"",INDEX(data_wkly!AM:AM,MATCH($B1110,data_wkly!$C:$C,0),1)),"")</f>
        <v/>
      </c>
      <c r="AN1110" s="41" t="str">
        <f t="shared" si="103"/>
        <v/>
      </c>
      <c r="AO1110" s="88">
        <f t="shared" si="108"/>
        <v>2</v>
      </c>
    </row>
    <row r="1111" spans="1:41">
      <c r="A1111" s="88" t="str">
        <f t="shared" si="106"/>
        <v/>
      </c>
      <c r="B1111" s="89" t="str">
        <f t="shared" si="107"/>
        <v/>
      </c>
      <c r="C1111" s="155" t="str">
        <f>IFERROR(IF(INDEX(data_wkly!D:D,MATCH($B1111,data_wkly!$C:$C,0),1)=0,"",INDEX(data_wkly!D:D,MATCH($B1111,data_wkly!$C:$C,0),1)),"")</f>
        <v/>
      </c>
      <c r="D1111" s="21" t="str">
        <f>IFERROR(IF(INDEX(data_wkly!E:E,MATCH($B1111,data_wkly!$C:$C,0),1)=0,"",INDEX(data_wkly!E:E,MATCH($B1111,data_wkly!$C:$C,0),1)),"")</f>
        <v/>
      </c>
      <c r="E1111" s="21" t="str">
        <f>IF(C1111="","",IFERROR(INDEX(data_wkly!F:F,MATCH($B1111,data_wkly!$C:$C,0),1),""))</f>
        <v/>
      </c>
      <c r="F1111" s="21" t="str">
        <f>IF(E1111="","",IFERROR(IF(INDEX(data_wkly!G:G,MATCH($B1111,data_wkly!$C:$C,0),1)=0,"",INDEX(data_wkly!G:G,MATCH($B1111,data_wkly!$C:$C,0),1)),""))</f>
        <v/>
      </c>
      <c r="G1111" s="21" t="str">
        <f>IFERROR(IF(INDEX(data_wkly!H:H,MATCH($B1111,data_wkly!$C:$C,0),1)=0,"",INDEX(data_wkly!H:H,MATCH($B1111,data_wkly!$C:$C,0),1)),"")</f>
        <v/>
      </c>
      <c r="H1111" s="21" t="str">
        <f>IF(C1111="","",IFERROR(INDEX(data_wkly!I:I,MATCH($B1111,data_wkly!$C:$C,0),1),""))</f>
        <v/>
      </c>
      <c r="I1111" s="21" t="str">
        <f>IF(H1111="","",IFERROR(IF(INDEX(data_wkly!J:J,MATCH($B1111,data_wkly!$C:$C,0),1)=0,"",INDEX(data_wkly!J:J,MATCH($B1111,data_wkly!$C:$C,0),1)),""))</f>
        <v/>
      </c>
      <c r="J1111" s="21" t="str">
        <f>IFERROR(IF(INDEX(data_wkly!K:K,MATCH($B1111,data_wkly!$C:$C,0),1)=0,"",INDEX(data_wkly!K:K,MATCH($B1111,data_wkly!$C:$C,0),1)),"")</f>
        <v/>
      </c>
      <c r="K1111" s="86" t="str">
        <f>IFERROR(IF(INDEX(data_wkly!L:L,MATCH($B1111,data_wkly!$C:$C,0),1)=0,"",INDEX(data_wkly!L:L,MATCH($B1111,data_wkly!$C:$C,0),1)),"")</f>
        <v/>
      </c>
      <c r="L1111" s="156"/>
      <c r="M1111" s="155" t="str">
        <f>IFERROR(IF(INDEX(data_wkly!M:M,MATCH($B1111,data_wkly!$C:$C,0),1)=0,"",INDEX(data_wkly!M:M,MATCH($B1111,data_wkly!$C:$C,0),1)),"")</f>
        <v/>
      </c>
      <c r="N1111" s="21" t="str">
        <f>IFERROR(IF(INDEX(data_wkly!N:N,MATCH($B1111,data_wkly!$C:$C,0),1)=0,"",INDEX(data_wkly!N:N,MATCH($B1111,data_wkly!$C:$C,0),1)),"")</f>
        <v/>
      </c>
      <c r="O1111" s="21" t="str">
        <f>IF(M1111="","",IFERROR(INDEX(data_wkly!O:O,MATCH($B1111,data_wkly!$C:$C,0),1),""))</f>
        <v/>
      </c>
      <c r="P1111" s="21" t="str">
        <f>IF(M1111="","",IFERROR(IF(INDEX(data_wkly!P:P,MATCH($B1111,data_wkly!$C:$C,0),1)=0,"",INDEX(data_wkly!P:P,MATCH($B1111,data_wkly!$C:$C,0),1)),""))</f>
        <v/>
      </c>
      <c r="Q1111" s="21" t="str">
        <f>IFERROR(IF(INDEX(data_wkly!Q:Q,MATCH($B1111,data_wkly!$C:$C,0),1)=0,"",INDEX(data_wkly!Q:Q,MATCH($B1111,data_wkly!$C:$C,0),1)),"")</f>
        <v/>
      </c>
      <c r="R1111" s="21" t="str">
        <f>IF(M1111="","",IFERROR(INDEX(data_wkly!R:R,MATCH($B1111,data_wkly!$C:$C,0),1),""))</f>
        <v/>
      </c>
      <c r="S1111" s="21" t="str">
        <f>IF(M1111="","",IFERROR(IF(INDEX(data_wkly!S:S,MATCH($B1111,data_wkly!$C:$C,0),1)=0,"",INDEX(data_wkly!S:S,MATCH($B1111,data_wkly!$C:$C,0),1)),""))</f>
        <v/>
      </c>
      <c r="T1111" s="21" t="str">
        <f>IFERROR(IF(INDEX(data_wkly!T:T,MATCH($B1111,data_wkly!$C:$C,0),1)=0,"",INDEX(data_wkly!T:T,MATCH($B1111,data_wkly!$C:$C,0),1)),"")</f>
        <v/>
      </c>
      <c r="U1111" s="86" t="str">
        <f>IFERROR(IF(INDEX(data_wkly!U:U,MATCH($B1111,data_wkly!$C:$C,0),1)=0,"",INDEX(data_wkly!U:U,MATCH($B1111,data_wkly!$C:$C,0),1)),"")</f>
        <v/>
      </c>
      <c r="V1111" s="157" t="str">
        <f t="shared" si="105"/>
        <v/>
      </c>
      <c r="W1111" s="152" t="str">
        <f>IFERROR(IF(INDEX(data_wkly!W:W,MATCH($B1111,data_wkly!$C:$C,0),1)=0,"",INDEX(data_wkly!W:W,MATCH($B1111,data_wkly!$C:$C,0),1)),"")</f>
        <v/>
      </c>
      <c r="X1111" s="21" t="str">
        <f>IFERROR(IF(INDEX(data_wkly!X:X,MATCH($B1111,data_wkly!$C:$C,0),1)=0,"",INDEX(data_wkly!X:X,MATCH($B1111,data_wkly!$C:$C,0),1)),"")</f>
        <v/>
      </c>
      <c r="Y1111" s="21" t="str">
        <f>IFERROR(IF(INDEX(data_wkly!Y:Y,MATCH($B1111,data_wkly!$C:$C,0),1)=0,"",INDEX(data_wkly!Y:Y,MATCH($B1111,data_wkly!$C:$C,0),1)),"")</f>
        <v/>
      </c>
      <c r="Z1111" s="21" t="str">
        <f>IFERROR(IF(INDEX(data_wkly!Z:Z,MATCH($B1111,data_wkly!$C:$C,0),1)=0,"",INDEX(data_wkly!Z:Z,MATCH($B1111,data_wkly!$C:$C,0),1)),"")</f>
        <v/>
      </c>
      <c r="AA1111" s="152" t="str">
        <f>IFERROR(IF(INDEX(data_wkly!AA:AA,MATCH($B1111,data_wkly!$C:$C,0),1)=0,"",INDEX(data_wkly!AA:AA,MATCH($B1111,data_wkly!$C:$C,0),1)),"")</f>
        <v/>
      </c>
      <c r="AB1111" s="21" t="str">
        <f>IFERROR(IF(INDEX(data_wkly!AB:AB,MATCH($B1111,data_wkly!$C:$C,0),1)=0,"",INDEX(data_wkly!AB:AB,MATCH($B1111,data_wkly!$C:$C,0),1)),"")</f>
        <v/>
      </c>
      <c r="AC1111" s="21" t="str">
        <f>IFERROR(IF(INDEX(data_wkly!AC:AC,MATCH($B1111,data_wkly!$C:$C,0),1)=0,"",INDEX(data_wkly!AC:AC,MATCH($B1111,data_wkly!$C:$C,0),1)),"")</f>
        <v/>
      </c>
      <c r="AD1111" s="21" t="str">
        <f>IFERROR(IF(INDEX(data_wkly!AD:AD,MATCH($B1111,data_wkly!$C:$C,0),1)=0,"",INDEX(data_wkly!AD:AD,MATCH($B1111,data_wkly!$C:$C,0),1)),"")</f>
        <v/>
      </c>
      <c r="AE1111" s="157" t="str">
        <f t="shared" si="104"/>
        <v/>
      </c>
      <c r="AF1111" s="154" t="str">
        <f>IFERROR(IF(INDEX(data_wkly!AF:AF,MATCH($B1111,data_wkly!$C:$C,0),1)=0,"",INDEX(data_wkly!AF:AF,MATCH($B1111,data_wkly!$C:$C,0),1)),"")</f>
        <v/>
      </c>
      <c r="AG1111" s="153" t="str">
        <f>IFERROR(IF(AF1111="","",INDEX(data_wkly!AG:AG,MATCH($B1111,data_wkly!$C:$C,0),1)),"")</f>
        <v/>
      </c>
      <c r="AH1111" s="153" t="str">
        <f>IFERROR(IF(INDEX(data_wkly!AH:AH,MATCH($B1111,data_wkly!$C:$C,0),1)=0,"",INDEX(data_wkly!AH:AH,MATCH($B1111,data_wkly!$C:$C,0),1)),"")</f>
        <v/>
      </c>
      <c r="AI1111" s="153" t="str">
        <f>IFERROR(IF(INDEX(data_wkly!AI:AI,MATCH($B1111,data_wkly!$C:$C,0),1)=0,"",INDEX(data_wkly!AI:AI,MATCH($B1111,data_wkly!$C:$C,0),1)),"")</f>
        <v/>
      </c>
      <c r="AJ1111" s="153" t="str">
        <f>IFERROR(IF(AI1111="","",INDEX(data_wkly!AJ:AJ,MATCH($B1111,data_wkly!$C:$C,0),1)),"")</f>
        <v/>
      </c>
      <c r="AK1111" s="153" t="str">
        <f>IFERROR(IF(INDEX(data_wkly!AK:AK,MATCH($B1111,data_wkly!$C:$C,0),1)=0,"",INDEX(data_wkly!AK:AK,MATCH($B1111,data_wkly!$C:$C,0),1)),"")</f>
        <v/>
      </c>
      <c r="AL1111" s="153" t="str">
        <f>IFERROR(IF(INDEX(data_wkly!AL:AL,MATCH($B1111,data_wkly!$C:$C,0),1)=0,"",INDEX(data_wkly!AL:AL,MATCH($B1111,data_wkly!$C:$C,0),1)),"")</f>
        <v/>
      </c>
      <c r="AM1111" s="183" t="str">
        <f>IFERROR(IF(INDEX(data_wkly!AM:AM,MATCH($B1111,data_wkly!$C:$C,0),1)=0,"",INDEX(data_wkly!AM:AM,MATCH($B1111,data_wkly!$C:$C,0),1)),"")</f>
        <v/>
      </c>
      <c r="AN1111" s="41" t="str">
        <f t="shared" si="103"/>
        <v/>
      </c>
      <c r="AO1111" s="88">
        <f t="shared" si="108"/>
        <v>1</v>
      </c>
    </row>
    <row r="1112" spans="1:41">
      <c r="A1112" s="88" t="str">
        <f t="shared" si="106"/>
        <v/>
      </c>
      <c r="B1112" s="89" t="str">
        <f t="shared" si="107"/>
        <v/>
      </c>
      <c r="C1112" s="155" t="str">
        <f>IFERROR(IF(INDEX(data_wkly!D:D,MATCH($B1112,data_wkly!$C:$C,0),1)=0,"",INDEX(data_wkly!D:D,MATCH($B1112,data_wkly!$C:$C,0),1)),"")</f>
        <v/>
      </c>
      <c r="D1112" s="21" t="str">
        <f>IFERROR(IF(INDEX(data_wkly!E:E,MATCH($B1112,data_wkly!$C:$C,0),1)=0,"",INDEX(data_wkly!E:E,MATCH($B1112,data_wkly!$C:$C,0),1)),"")</f>
        <v/>
      </c>
      <c r="E1112" s="21" t="str">
        <f>IF(C1112="","",IFERROR(INDEX(data_wkly!F:F,MATCH($B1112,data_wkly!$C:$C,0),1),""))</f>
        <v/>
      </c>
      <c r="F1112" s="21" t="str">
        <f>IF(E1112="","",IFERROR(IF(INDEX(data_wkly!G:G,MATCH($B1112,data_wkly!$C:$C,0),1)=0,"",INDEX(data_wkly!G:G,MATCH($B1112,data_wkly!$C:$C,0),1)),""))</f>
        <v/>
      </c>
      <c r="G1112" s="21" t="str">
        <f>IFERROR(IF(INDEX(data_wkly!H:H,MATCH($B1112,data_wkly!$C:$C,0),1)=0,"",INDEX(data_wkly!H:H,MATCH($B1112,data_wkly!$C:$C,0),1)),"")</f>
        <v/>
      </c>
      <c r="H1112" s="21" t="str">
        <f>IF(C1112="","",IFERROR(INDEX(data_wkly!I:I,MATCH($B1112,data_wkly!$C:$C,0),1),""))</f>
        <v/>
      </c>
      <c r="I1112" s="21" t="str">
        <f>IF(H1112="","",IFERROR(IF(INDEX(data_wkly!J:J,MATCH($B1112,data_wkly!$C:$C,0),1)=0,"",INDEX(data_wkly!J:J,MATCH($B1112,data_wkly!$C:$C,0),1)),""))</f>
        <v/>
      </c>
      <c r="J1112" s="21" t="str">
        <f>IFERROR(IF(INDEX(data_wkly!K:K,MATCH($B1112,data_wkly!$C:$C,0),1)=0,"",INDEX(data_wkly!K:K,MATCH($B1112,data_wkly!$C:$C,0),1)),"")</f>
        <v/>
      </c>
      <c r="K1112" s="86" t="str">
        <f>IFERROR(IF(INDEX(data_wkly!L:L,MATCH($B1112,data_wkly!$C:$C,0),1)=0,"",INDEX(data_wkly!L:L,MATCH($B1112,data_wkly!$C:$C,0),1)),"")</f>
        <v/>
      </c>
      <c r="L1112" s="156"/>
      <c r="M1112" s="155" t="str">
        <f>IFERROR(IF(INDEX(data_wkly!M:M,MATCH($B1112,data_wkly!$C:$C,0),1)=0,"",INDEX(data_wkly!M:M,MATCH($B1112,data_wkly!$C:$C,0),1)),"")</f>
        <v/>
      </c>
      <c r="N1112" s="21" t="str">
        <f>IFERROR(IF(INDEX(data_wkly!N:N,MATCH($B1112,data_wkly!$C:$C,0),1)=0,"",INDEX(data_wkly!N:N,MATCH($B1112,data_wkly!$C:$C,0),1)),"")</f>
        <v/>
      </c>
      <c r="O1112" s="21" t="str">
        <f>IF(M1112="","",IFERROR(INDEX(data_wkly!O:O,MATCH($B1112,data_wkly!$C:$C,0),1),""))</f>
        <v/>
      </c>
      <c r="P1112" s="21" t="str">
        <f>IF(M1112="","",IFERROR(IF(INDEX(data_wkly!P:P,MATCH($B1112,data_wkly!$C:$C,0),1)=0,"",INDEX(data_wkly!P:P,MATCH($B1112,data_wkly!$C:$C,0),1)),""))</f>
        <v/>
      </c>
      <c r="Q1112" s="21" t="str">
        <f>IFERROR(IF(INDEX(data_wkly!Q:Q,MATCH($B1112,data_wkly!$C:$C,0),1)=0,"",INDEX(data_wkly!Q:Q,MATCH($B1112,data_wkly!$C:$C,0),1)),"")</f>
        <v/>
      </c>
      <c r="R1112" s="21" t="str">
        <f>IF(M1112="","",IFERROR(INDEX(data_wkly!R:R,MATCH($B1112,data_wkly!$C:$C,0),1),""))</f>
        <v/>
      </c>
      <c r="S1112" s="21" t="str">
        <f>IF(M1112="","",IFERROR(IF(INDEX(data_wkly!S:S,MATCH($B1112,data_wkly!$C:$C,0),1)=0,"",INDEX(data_wkly!S:S,MATCH($B1112,data_wkly!$C:$C,0),1)),""))</f>
        <v/>
      </c>
      <c r="T1112" s="21" t="str">
        <f>IFERROR(IF(INDEX(data_wkly!T:T,MATCH($B1112,data_wkly!$C:$C,0),1)=0,"",INDEX(data_wkly!T:T,MATCH($B1112,data_wkly!$C:$C,0),1)),"")</f>
        <v/>
      </c>
      <c r="U1112" s="86" t="str">
        <f>IFERROR(IF(INDEX(data_wkly!U:U,MATCH($B1112,data_wkly!$C:$C,0),1)=0,"",INDEX(data_wkly!U:U,MATCH($B1112,data_wkly!$C:$C,0),1)),"")</f>
        <v/>
      </c>
      <c r="V1112" s="157" t="str">
        <f t="shared" si="105"/>
        <v/>
      </c>
      <c r="W1112" s="152" t="str">
        <f>IFERROR(IF(INDEX(data_wkly!W:W,MATCH($B1112,data_wkly!$C:$C,0),1)=0,"",INDEX(data_wkly!W:W,MATCH($B1112,data_wkly!$C:$C,0),1)),"")</f>
        <v/>
      </c>
      <c r="X1112" s="21" t="str">
        <f>IFERROR(IF(INDEX(data_wkly!X:X,MATCH($B1112,data_wkly!$C:$C,0),1)=0,"",INDEX(data_wkly!X:X,MATCH($B1112,data_wkly!$C:$C,0),1)),"")</f>
        <v/>
      </c>
      <c r="Y1112" s="21" t="str">
        <f>IFERROR(IF(INDEX(data_wkly!Y:Y,MATCH($B1112,data_wkly!$C:$C,0),1)=0,"",INDEX(data_wkly!Y:Y,MATCH($B1112,data_wkly!$C:$C,0),1)),"")</f>
        <v/>
      </c>
      <c r="Z1112" s="21" t="str">
        <f>IFERROR(IF(INDEX(data_wkly!Z:Z,MATCH($B1112,data_wkly!$C:$C,0),1)=0,"",INDEX(data_wkly!Z:Z,MATCH($B1112,data_wkly!$C:$C,0),1)),"")</f>
        <v/>
      </c>
      <c r="AA1112" s="152" t="str">
        <f>IFERROR(IF(INDEX(data_wkly!AA:AA,MATCH($B1112,data_wkly!$C:$C,0),1)=0,"",INDEX(data_wkly!AA:AA,MATCH($B1112,data_wkly!$C:$C,0),1)),"")</f>
        <v/>
      </c>
      <c r="AB1112" s="21" t="str">
        <f>IFERROR(IF(INDEX(data_wkly!AB:AB,MATCH($B1112,data_wkly!$C:$C,0),1)=0,"",INDEX(data_wkly!AB:AB,MATCH($B1112,data_wkly!$C:$C,0),1)),"")</f>
        <v/>
      </c>
      <c r="AC1112" s="21" t="str">
        <f>IFERROR(IF(INDEX(data_wkly!AC:AC,MATCH($B1112,data_wkly!$C:$C,0),1)=0,"",INDEX(data_wkly!AC:AC,MATCH($B1112,data_wkly!$C:$C,0),1)),"")</f>
        <v/>
      </c>
      <c r="AD1112" s="21" t="str">
        <f>IFERROR(IF(INDEX(data_wkly!AD:AD,MATCH($B1112,data_wkly!$C:$C,0),1)=0,"",INDEX(data_wkly!AD:AD,MATCH($B1112,data_wkly!$C:$C,0),1)),"")</f>
        <v/>
      </c>
      <c r="AE1112" s="157" t="str">
        <f t="shared" si="104"/>
        <v/>
      </c>
      <c r="AF1112" s="154" t="str">
        <f>IFERROR(IF(INDEX(data_wkly!AF:AF,MATCH($B1112,data_wkly!$C:$C,0),1)=0,"",INDEX(data_wkly!AF:AF,MATCH($B1112,data_wkly!$C:$C,0),1)),"")</f>
        <v/>
      </c>
      <c r="AG1112" s="153" t="str">
        <f>IFERROR(IF(AF1112="","",INDEX(data_wkly!AG:AG,MATCH($B1112,data_wkly!$C:$C,0),1)),"")</f>
        <v/>
      </c>
      <c r="AH1112" s="153" t="str">
        <f>IFERROR(IF(INDEX(data_wkly!AH:AH,MATCH($B1112,data_wkly!$C:$C,0),1)=0,"",INDEX(data_wkly!AH:AH,MATCH($B1112,data_wkly!$C:$C,0),1)),"")</f>
        <v/>
      </c>
      <c r="AI1112" s="153" t="str">
        <f>IFERROR(IF(INDEX(data_wkly!AI:AI,MATCH($B1112,data_wkly!$C:$C,0),1)=0,"",INDEX(data_wkly!AI:AI,MATCH($B1112,data_wkly!$C:$C,0),1)),"")</f>
        <v/>
      </c>
      <c r="AJ1112" s="153" t="str">
        <f>IFERROR(IF(AI1112="","",INDEX(data_wkly!AJ:AJ,MATCH($B1112,data_wkly!$C:$C,0),1)),"")</f>
        <v/>
      </c>
      <c r="AK1112" s="153" t="str">
        <f>IFERROR(IF(INDEX(data_wkly!AK:AK,MATCH($B1112,data_wkly!$C:$C,0),1)=0,"",INDEX(data_wkly!AK:AK,MATCH($B1112,data_wkly!$C:$C,0),1)),"")</f>
        <v/>
      </c>
      <c r="AL1112" s="153" t="str">
        <f>IFERROR(IF(INDEX(data_wkly!AL:AL,MATCH($B1112,data_wkly!$C:$C,0),1)=0,"",INDEX(data_wkly!AL:AL,MATCH($B1112,data_wkly!$C:$C,0),1)),"")</f>
        <v/>
      </c>
      <c r="AM1112" s="183" t="str">
        <f>IFERROR(IF(INDEX(data_wkly!AM:AM,MATCH($B1112,data_wkly!$C:$C,0),1)=0,"",INDEX(data_wkly!AM:AM,MATCH($B1112,data_wkly!$C:$C,0),1)),"")</f>
        <v/>
      </c>
      <c r="AN1112" s="41" t="str">
        <f t="shared" si="103"/>
        <v/>
      </c>
      <c r="AO1112" s="88">
        <f t="shared" si="108"/>
        <v>2</v>
      </c>
    </row>
    <row r="1113" spans="1:41">
      <c r="A1113" s="88" t="str">
        <f t="shared" si="106"/>
        <v/>
      </c>
      <c r="B1113" s="89" t="str">
        <f t="shared" si="107"/>
        <v/>
      </c>
      <c r="C1113" s="155" t="str">
        <f>IFERROR(IF(INDEX(data_wkly!D:D,MATCH($B1113,data_wkly!$C:$C,0),1)=0,"",INDEX(data_wkly!D:D,MATCH($B1113,data_wkly!$C:$C,0),1)),"")</f>
        <v/>
      </c>
      <c r="D1113" s="21" t="str">
        <f>IFERROR(IF(INDEX(data_wkly!E:E,MATCH($B1113,data_wkly!$C:$C,0),1)=0,"",INDEX(data_wkly!E:E,MATCH($B1113,data_wkly!$C:$C,0),1)),"")</f>
        <v/>
      </c>
      <c r="E1113" s="21" t="str">
        <f>IF(C1113="","",IFERROR(INDEX(data_wkly!F:F,MATCH($B1113,data_wkly!$C:$C,0),1),""))</f>
        <v/>
      </c>
      <c r="F1113" s="21" t="str">
        <f>IF(E1113="","",IFERROR(IF(INDEX(data_wkly!G:G,MATCH($B1113,data_wkly!$C:$C,0),1)=0,"",INDEX(data_wkly!G:G,MATCH($B1113,data_wkly!$C:$C,0),1)),""))</f>
        <v/>
      </c>
      <c r="G1113" s="21" t="str">
        <f>IFERROR(IF(INDEX(data_wkly!H:H,MATCH($B1113,data_wkly!$C:$C,0),1)=0,"",INDEX(data_wkly!H:H,MATCH($B1113,data_wkly!$C:$C,0),1)),"")</f>
        <v/>
      </c>
      <c r="H1113" s="21" t="str">
        <f>IF(C1113="","",IFERROR(INDEX(data_wkly!I:I,MATCH($B1113,data_wkly!$C:$C,0),1),""))</f>
        <v/>
      </c>
      <c r="I1113" s="21" t="str">
        <f>IF(H1113="","",IFERROR(IF(INDEX(data_wkly!J:J,MATCH($B1113,data_wkly!$C:$C,0),1)=0,"",INDEX(data_wkly!J:J,MATCH($B1113,data_wkly!$C:$C,0),1)),""))</f>
        <v/>
      </c>
      <c r="J1113" s="21" t="str">
        <f>IFERROR(IF(INDEX(data_wkly!K:K,MATCH($B1113,data_wkly!$C:$C,0),1)=0,"",INDEX(data_wkly!K:K,MATCH($B1113,data_wkly!$C:$C,0),1)),"")</f>
        <v/>
      </c>
      <c r="K1113" s="86" t="str">
        <f>IFERROR(IF(INDEX(data_wkly!L:L,MATCH($B1113,data_wkly!$C:$C,0),1)=0,"",INDEX(data_wkly!L:L,MATCH($B1113,data_wkly!$C:$C,0),1)),"")</f>
        <v/>
      </c>
      <c r="L1113" s="156"/>
      <c r="M1113" s="155" t="str">
        <f>IFERROR(IF(INDEX(data_wkly!M:M,MATCH($B1113,data_wkly!$C:$C,0),1)=0,"",INDEX(data_wkly!M:M,MATCH($B1113,data_wkly!$C:$C,0),1)),"")</f>
        <v/>
      </c>
      <c r="N1113" s="21" t="str">
        <f>IFERROR(IF(INDEX(data_wkly!N:N,MATCH($B1113,data_wkly!$C:$C,0),1)=0,"",INDEX(data_wkly!N:N,MATCH($B1113,data_wkly!$C:$C,0),1)),"")</f>
        <v/>
      </c>
      <c r="O1113" s="21" t="str">
        <f>IF(M1113="","",IFERROR(INDEX(data_wkly!O:O,MATCH($B1113,data_wkly!$C:$C,0),1),""))</f>
        <v/>
      </c>
      <c r="P1113" s="21" t="str">
        <f>IF(M1113="","",IFERROR(IF(INDEX(data_wkly!P:P,MATCH($B1113,data_wkly!$C:$C,0),1)=0,"",INDEX(data_wkly!P:P,MATCH($B1113,data_wkly!$C:$C,0),1)),""))</f>
        <v/>
      </c>
      <c r="Q1113" s="21" t="str">
        <f>IFERROR(IF(INDEX(data_wkly!Q:Q,MATCH($B1113,data_wkly!$C:$C,0),1)=0,"",INDEX(data_wkly!Q:Q,MATCH($B1113,data_wkly!$C:$C,0),1)),"")</f>
        <v/>
      </c>
      <c r="R1113" s="21" t="str">
        <f>IF(M1113="","",IFERROR(INDEX(data_wkly!R:R,MATCH($B1113,data_wkly!$C:$C,0),1),""))</f>
        <v/>
      </c>
      <c r="S1113" s="21" t="str">
        <f>IF(M1113="","",IFERROR(IF(INDEX(data_wkly!S:S,MATCH($B1113,data_wkly!$C:$C,0),1)=0,"",INDEX(data_wkly!S:S,MATCH($B1113,data_wkly!$C:$C,0),1)),""))</f>
        <v/>
      </c>
      <c r="T1113" s="21" t="str">
        <f>IFERROR(IF(INDEX(data_wkly!T:T,MATCH($B1113,data_wkly!$C:$C,0),1)=0,"",INDEX(data_wkly!T:T,MATCH($B1113,data_wkly!$C:$C,0),1)),"")</f>
        <v/>
      </c>
      <c r="U1113" s="86" t="str">
        <f>IFERROR(IF(INDEX(data_wkly!U:U,MATCH($B1113,data_wkly!$C:$C,0),1)=0,"",INDEX(data_wkly!U:U,MATCH($B1113,data_wkly!$C:$C,0),1)),"")</f>
        <v/>
      </c>
      <c r="V1113" s="157" t="str">
        <f t="shared" si="105"/>
        <v/>
      </c>
      <c r="W1113" s="152" t="str">
        <f>IFERROR(IF(INDEX(data_wkly!W:W,MATCH($B1113,data_wkly!$C:$C,0),1)=0,"",INDEX(data_wkly!W:W,MATCH($B1113,data_wkly!$C:$C,0),1)),"")</f>
        <v/>
      </c>
      <c r="X1113" s="21" t="str">
        <f>IFERROR(IF(INDEX(data_wkly!X:X,MATCH($B1113,data_wkly!$C:$C,0),1)=0,"",INDEX(data_wkly!X:X,MATCH($B1113,data_wkly!$C:$C,0),1)),"")</f>
        <v/>
      </c>
      <c r="Y1113" s="21" t="str">
        <f>IFERROR(IF(INDEX(data_wkly!Y:Y,MATCH($B1113,data_wkly!$C:$C,0),1)=0,"",INDEX(data_wkly!Y:Y,MATCH($B1113,data_wkly!$C:$C,0),1)),"")</f>
        <v/>
      </c>
      <c r="Z1113" s="21" t="str">
        <f>IFERROR(IF(INDEX(data_wkly!Z:Z,MATCH($B1113,data_wkly!$C:$C,0),1)=0,"",INDEX(data_wkly!Z:Z,MATCH($B1113,data_wkly!$C:$C,0),1)),"")</f>
        <v/>
      </c>
      <c r="AA1113" s="152" t="str">
        <f>IFERROR(IF(INDEX(data_wkly!AA:AA,MATCH($B1113,data_wkly!$C:$C,0),1)=0,"",INDEX(data_wkly!AA:AA,MATCH($B1113,data_wkly!$C:$C,0),1)),"")</f>
        <v/>
      </c>
      <c r="AB1113" s="21" t="str">
        <f>IFERROR(IF(INDEX(data_wkly!AB:AB,MATCH($B1113,data_wkly!$C:$C,0),1)=0,"",INDEX(data_wkly!AB:AB,MATCH($B1113,data_wkly!$C:$C,0),1)),"")</f>
        <v/>
      </c>
      <c r="AC1113" s="21" t="str">
        <f>IFERROR(IF(INDEX(data_wkly!AC:AC,MATCH($B1113,data_wkly!$C:$C,0),1)=0,"",INDEX(data_wkly!AC:AC,MATCH($B1113,data_wkly!$C:$C,0),1)),"")</f>
        <v/>
      </c>
      <c r="AD1113" s="21" t="str">
        <f>IFERROR(IF(INDEX(data_wkly!AD:AD,MATCH($B1113,data_wkly!$C:$C,0),1)=0,"",INDEX(data_wkly!AD:AD,MATCH($B1113,data_wkly!$C:$C,0),1)),"")</f>
        <v/>
      </c>
      <c r="AE1113" s="157" t="str">
        <f t="shared" si="104"/>
        <v/>
      </c>
      <c r="AF1113" s="154" t="str">
        <f>IFERROR(IF(INDEX(data_wkly!AF:AF,MATCH($B1113,data_wkly!$C:$C,0),1)=0,"",INDEX(data_wkly!AF:AF,MATCH($B1113,data_wkly!$C:$C,0),1)),"")</f>
        <v/>
      </c>
      <c r="AG1113" s="153" t="str">
        <f>IFERROR(IF(AF1113="","",INDEX(data_wkly!AG:AG,MATCH($B1113,data_wkly!$C:$C,0),1)),"")</f>
        <v/>
      </c>
      <c r="AH1113" s="153" t="str">
        <f>IFERROR(IF(INDEX(data_wkly!AH:AH,MATCH($B1113,data_wkly!$C:$C,0),1)=0,"",INDEX(data_wkly!AH:AH,MATCH($B1113,data_wkly!$C:$C,0),1)),"")</f>
        <v/>
      </c>
      <c r="AI1113" s="153" t="str">
        <f>IFERROR(IF(INDEX(data_wkly!AI:AI,MATCH($B1113,data_wkly!$C:$C,0),1)=0,"",INDEX(data_wkly!AI:AI,MATCH($B1113,data_wkly!$C:$C,0),1)),"")</f>
        <v/>
      </c>
      <c r="AJ1113" s="153" t="str">
        <f>IFERROR(IF(AI1113="","",INDEX(data_wkly!AJ:AJ,MATCH($B1113,data_wkly!$C:$C,0),1)),"")</f>
        <v/>
      </c>
      <c r="AK1113" s="153" t="str">
        <f>IFERROR(IF(INDEX(data_wkly!AK:AK,MATCH($B1113,data_wkly!$C:$C,0),1)=0,"",INDEX(data_wkly!AK:AK,MATCH($B1113,data_wkly!$C:$C,0),1)),"")</f>
        <v/>
      </c>
      <c r="AL1113" s="153" t="str">
        <f>IFERROR(IF(INDEX(data_wkly!AL:AL,MATCH($B1113,data_wkly!$C:$C,0),1)=0,"",INDEX(data_wkly!AL:AL,MATCH($B1113,data_wkly!$C:$C,0),1)),"")</f>
        <v/>
      </c>
      <c r="AM1113" s="183" t="str">
        <f>IFERROR(IF(INDEX(data_wkly!AM:AM,MATCH($B1113,data_wkly!$C:$C,0),1)=0,"",INDEX(data_wkly!AM:AM,MATCH($B1113,data_wkly!$C:$C,0),1)),"")</f>
        <v/>
      </c>
      <c r="AN1113" s="41" t="str">
        <f t="shared" si="103"/>
        <v/>
      </c>
      <c r="AO1113" s="88">
        <f t="shared" si="108"/>
        <v>1</v>
      </c>
    </row>
    <row r="1114" spans="1:41">
      <c r="A1114" s="88" t="str">
        <f t="shared" si="106"/>
        <v/>
      </c>
      <c r="B1114" s="89" t="str">
        <f t="shared" si="107"/>
        <v/>
      </c>
      <c r="C1114" s="155" t="str">
        <f>IFERROR(IF(INDEX(data_wkly!D:D,MATCH($B1114,data_wkly!$C:$C,0),1)=0,"",INDEX(data_wkly!D:D,MATCH($B1114,data_wkly!$C:$C,0),1)),"")</f>
        <v/>
      </c>
      <c r="D1114" s="21" t="str">
        <f>IFERROR(IF(INDEX(data_wkly!E:E,MATCH($B1114,data_wkly!$C:$C,0),1)=0,"",INDEX(data_wkly!E:E,MATCH($B1114,data_wkly!$C:$C,0),1)),"")</f>
        <v/>
      </c>
      <c r="E1114" s="21" t="str">
        <f>IF(C1114="","",IFERROR(INDEX(data_wkly!F:F,MATCH($B1114,data_wkly!$C:$C,0),1),""))</f>
        <v/>
      </c>
      <c r="F1114" s="21" t="str">
        <f>IF(E1114="","",IFERROR(IF(INDEX(data_wkly!G:G,MATCH($B1114,data_wkly!$C:$C,0),1)=0,"",INDEX(data_wkly!G:G,MATCH($B1114,data_wkly!$C:$C,0),1)),""))</f>
        <v/>
      </c>
      <c r="G1114" s="21" t="str">
        <f>IFERROR(IF(INDEX(data_wkly!H:H,MATCH($B1114,data_wkly!$C:$C,0),1)=0,"",INDEX(data_wkly!H:H,MATCH($B1114,data_wkly!$C:$C,0),1)),"")</f>
        <v/>
      </c>
      <c r="H1114" s="21" t="str">
        <f>IF(C1114="","",IFERROR(INDEX(data_wkly!I:I,MATCH($B1114,data_wkly!$C:$C,0),1),""))</f>
        <v/>
      </c>
      <c r="I1114" s="21" t="str">
        <f>IF(H1114="","",IFERROR(IF(INDEX(data_wkly!J:J,MATCH($B1114,data_wkly!$C:$C,0),1)=0,"",INDEX(data_wkly!J:J,MATCH($B1114,data_wkly!$C:$C,0),1)),""))</f>
        <v/>
      </c>
      <c r="J1114" s="21" t="str">
        <f>IFERROR(IF(INDEX(data_wkly!K:K,MATCH($B1114,data_wkly!$C:$C,0),1)=0,"",INDEX(data_wkly!K:K,MATCH($B1114,data_wkly!$C:$C,0),1)),"")</f>
        <v/>
      </c>
      <c r="K1114" s="86" t="str">
        <f>IFERROR(IF(INDEX(data_wkly!L:L,MATCH($B1114,data_wkly!$C:$C,0),1)=0,"",INDEX(data_wkly!L:L,MATCH($B1114,data_wkly!$C:$C,0),1)),"")</f>
        <v/>
      </c>
      <c r="L1114" s="156"/>
      <c r="M1114" s="155" t="str">
        <f>IFERROR(IF(INDEX(data_wkly!M:M,MATCH($B1114,data_wkly!$C:$C,0),1)=0,"",INDEX(data_wkly!M:M,MATCH($B1114,data_wkly!$C:$C,0),1)),"")</f>
        <v/>
      </c>
      <c r="N1114" s="21" t="str">
        <f>IFERROR(IF(INDEX(data_wkly!N:N,MATCH($B1114,data_wkly!$C:$C,0),1)=0,"",INDEX(data_wkly!N:N,MATCH($B1114,data_wkly!$C:$C,0),1)),"")</f>
        <v/>
      </c>
      <c r="O1114" s="21" t="str">
        <f>IF(M1114="","",IFERROR(INDEX(data_wkly!O:O,MATCH($B1114,data_wkly!$C:$C,0),1),""))</f>
        <v/>
      </c>
      <c r="P1114" s="21" t="str">
        <f>IF(M1114="","",IFERROR(IF(INDEX(data_wkly!P:P,MATCH($B1114,data_wkly!$C:$C,0),1)=0,"",INDEX(data_wkly!P:P,MATCH($B1114,data_wkly!$C:$C,0),1)),""))</f>
        <v/>
      </c>
      <c r="Q1114" s="21" t="str">
        <f>IFERROR(IF(INDEX(data_wkly!Q:Q,MATCH($B1114,data_wkly!$C:$C,0),1)=0,"",INDEX(data_wkly!Q:Q,MATCH($B1114,data_wkly!$C:$C,0),1)),"")</f>
        <v/>
      </c>
      <c r="R1114" s="21" t="str">
        <f>IF(M1114="","",IFERROR(INDEX(data_wkly!R:R,MATCH($B1114,data_wkly!$C:$C,0),1),""))</f>
        <v/>
      </c>
      <c r="S1114" s="21" t="str">
        <f>IF(M1114="","",IFERROR(IF(INDEX(data_wkly!S:S,MATCH($B1114,data_wkly!$C:$C,0),1)=0,"",INDEX(data_wkly!S:S,MATCH($B1114,data_wkly!$C:$C,0),1)),""))</f>
        <v/>
      </c>
      <c r="T1114" s="21" t="str">
        <f>IFERROR(IF(INDEX(data_wkly!T:T,MATCH($B1114,data_wkly!$C:$C,0),1)=0,"",INDEX(data_wkly!T:T,MATCH($B1114,data_wkly!$C:$C,0),1)),"")</f>
        <v/>
      </c>
      <c r="U1114" s="86" t="str">
        <f>IFERROR(IF(INDEX(data_wkly!U:U,MATCH($B1114,data_wkly!$C:$C,0),1)=0,"",INDEX(data_wkly!U:U,MATCH($B1114,data_wkly!$C:$C,0),1)),"")</f>
        <v/>
      </c>
      <c r="V1114" s="157" t="str">
        <f t="shared" si="105"/>
        <v/>
      </c>
      <c r="W1114" s="152" t="str">
        <f>IFERROR(IF(INDEX(data_wkly!W:W,MATCH($B1114,data_wkly!$C:$C,0),1)=0,"",INDEX(data_wkly!W:W,MATCH($B1114,data_wkly!$C:$C,0),1)),"")</f>
        <v/>
      </c>
      <c r="X1114" s="21" t="str">
        <f>IFERROR(IF(INDEX(data_wkly!X:X,MATCH($B1114,data_wkly!$C:$C,0),1)=0,"",INDEX(data_wkly!X:X,MATCH($B1114,data_wkly!$C:$C,0),1)),"")</f>
        <v/>
      </c>
      <c r="Y1114" s="21" t="str">
        <f>IFERROR(IF(INDEX(data_wkly!Y:Y,MATCH($B1114,data_wkly!$C:$C,0),1)=0,"",INDEX(data_wkly!Y:Y,MATCH($B1114,data_wkly!$C:$C,0),1)),"")</f>
        <v/>
      </c>
      <c r="Z1114" s="21" t="str">
        <f>IFERROR(IF(INDEX(data_wkly!Z:Z,MATCH($B1114,data_wkly!$C:$C,0),1)=0,"",INDEX(data_wkly!Z:Z,MATCH($B1114,data_wkly!$C:$C,0),1)),"")</f>
        <v/>
      </c>
      <c r="AA1114" s="152" t="str">
        <f>IFERROR(IF(INDEX(data_wkly!AA:AA,MATCH($B1114,data_wkly!$C:$C,0),1)=0,"",INDEX(data_wkly!AA:AA,MATCH($B1114,data_wkly!$C:$C,0),1)),"")</f>
        <v/>
      </c>
      <c r="AB1114" s="21" t="str">
        <f>IFERROR(IF(INDEX(data_wkly!AB:AB,MATCH($B1114,data_wkly!$C:$C,0),1)=0,"",INDEX(data_wkly!AB:AB,MATCH($B1114,data_wkly!$C:$C,0),1)),"")</f>
        <v/>
      </c>
      <c r="AC1114" s="21" t="str">
        <f>IFERROR(IF(INDEX(data_wkly!AC:AC,MATCH($B1114,data_wkly!$C:$C,0),1)=0,"",INDEX(data_wkly!AC:AC,MATCH($B1114,data_wkly!$C:$C,0),1)),"")</f>
        <v/>
      </c>
      <c r="AD1114" s="21" t="str">
        <f>IFERROR(IF(INDEX(data_wkly!AD:AD,MATCH($B1114,data_wkly!$C:$C,0),1)=0,"",INDEX(data_wkly!AD:AD,MATCH($B1114,data_wkly!$C:$C,0),1)),"")</f>
        <v/>
      </c>
      <c r="AE1114" s="157" t="str">
        <f t="shared" si="104"/>
        <v/>
      </c>
      <c r="AF1114" s="154" t="str">
        <f>IFERROR(IF(INDEX(data_wkly!AF:AF,MATCH($B1114,data_wkly!$C:$C,0),1)=0,"",INDEX(data_wkly!AF:AF,MATCH($B1114,data_wkly!$C:$C,0),1)),"")</f>
        <v/>
      </c>
      <c r="AG1114" s="153" t="str">
        <f>IFERROR(IF(AF1114="","",INDEX(data_wkly!AG:AG,MATCH($B1114,data_wkly!$C:$C,0),1)),"")</f>
        <v/>
      </c>
      <c r="AH1114" s="153" t="str">
        <f>IFERROR(IF(INDEX(data_wkly!AH:AH,MATCH($B1114,data_wkly!$C:$C,0),1)=0,"",INDEX(data_wkly!AH:AH,MATCH($B1114,data_wkly!$C:$C,0),1)),"")</f>
        <v/>
      </c>
      <c r="AI1114" s="153" t="str">
        <f>IFERROR(IF(INDEX(data_wkly!AI:AI,MATCH($B1114,data_wkly!$C:$C,0),1)=0,"",INDEX(data_wkly!AI:AI,MATCH($B1114,data_wkly!$C:$C,0),1)),"")</f>
        <v/>
      </c>
      <c r="AJ1114" s="153" t="str">
        <f>IFERROR(IF(AI1114="","",INDEX(data_wkly!AJ:AJ,MATCH($B1114,data_wkly!$C:$C,0),1)),"")</f>
        <v/>
      </c>
      <c r="AK1114" s="153" t="str">
        <f>IFERROR(IF(INDEX(data_wkly!AK:AK,MATCH($B1114,data_wkly!$C:$C,0),1)=0,"",INDEX(data_wkly!AK:AK,MATCH($B1114,data_wkly!$C:$C,0),1)),"")</f>
        <v/>
      </c>
      <c r="AL1114" s="153" t="str">
        <f>IFERROR(IF(INDEX(data_wkly!AL:AL,MATCH($B1114,data_wkly!$C:$C,0),1)=0,"",INDEX(data_wkly!AL:AL,MATCH($B1114,data_wkly!$C:$C,0),1)),"")</f>
        <v/>
      </c>
      <c r="AM1114" s="183" t="str">
        <f>IFERROR(IF(INDEX(data_wkly!AM:AM,MATCH($B1114,data_wkly!$C:$C,0),1)=0,"",INDEX(data_wkly!AM:AM,MATCH($B1114,data_wkly!$C:$C,0),1)),"")</f>
        <v/>
      </c>
      <c r="AN1114" s="41" t="str">
        <f t="shared" si="103"/>
        <v/>
      </c>
      <c r="AO1114" s="88">
        <f t="shared" si="108"/>
        <v>2</v>
      </c>
    </row>
    <row r="1115" spans="1:41">
      <c r="A1115" s="88" t="str">
        <f t="shared" si="106"/>
        <v/>
      </c>
      <c r="B1115" s="89" t="str">
        <f t="shared" si="107"/>
        <v/>
      </c>
      <c r="C1115" s="155" t="str">
        <f>IFERROR(IF(INDEX(data_wkly!D:D,MATCH($B1115,data_wkly!$C:$C,0),1)=0,"",INDEX(data_wkly!D:D,MATCH($B1115,data_wkly!$C:$C,0),1)),"")</f>
        <v/>
      </c>
      <c r="D1115" s="21" t="str">
        <f>IFERROR(IF(INDEX(data_wkly!E:E,MATCH($B1115,data_wkly!$C:$C,0),1)=0,"",INDEX(data_wkly!E:E,MATCH($B1115,data_wkly!$C:$C,0),1)),"")</f>
        <v/>
      </c>
      <c r="E1115" s="21" t="str">
        <f>IF(C1115="","",IFERROR(INDEX(data_wkly!F:F,MATCH($B1115,data_wkly!$C:$C,0),1),""))</f>
        <v/>
      </c>
      <c r="F1115" s="21" t="str">
        <f>IF(E1115="","",IFERROR(IF(INDEX(data_wkly!G:G,MATCH($B1115,data_wkly!$C:$C,0),1)=0,"",INDEX(data_wkly!G:G,MATCH($B1115,data_wkly!$C:$C,0),1)),""))</f>
        <v/>
      </c>
      <c r="G1115" s="21" t="str">
        <f>IFERROR(IF(INDEX(data_wkly!H:H,MATCH($B1115,data_wkly!$C:$C,0),1)=0,"",INDEX(data_wkly!H:H,MATCH($B1115,data_wkly!$C:$C,0),1)),"")</f>
        <v/>
      </c>
      <c r="H1115" s="21" t="str">
        <f>IF(C1115="","",IFERROR(INDEX(data_wkly!I:I,MATCH($B1115,data_wkly!$C:$C,0),1),""))</f>
        <v/>
      </c>
      <c r="I1115" s="21" t="str">
        <f>IF(H1115="","",IFERROR(IF(INDEX(data_wkly!J:J,MATCH($B1115,data_wkly!$C:$C,0),1)=0,"",INDEX(data_wkly!J:J,MATCH($B1115,data_wkly!$C:$C,0),1)),""))</f>
        <v/>
      </c>
      <c r="J1115" s="21" t="str">
        <f>IFERROR(IF(INDEX(data_wkly!K:K,MATCH($B1115,data_wkly!$C:$C,0),1)=0,"",INDEX(data_wkly!K:K,MATCH($B1115,data_wkly!$C:$C,0),1)),"")</f>
        <v/>
      </c>
      <c r="K1115" s="86" t="str">
        <f>IFERROR(IF(INDEX(data_wkly!L:L,MATCH($B1115,data_wkly!$C:$C,0),1)=0,"",INDEX(data_wkly!L:L,MATCH($B1115,data_wkly!$C:$C,0),1)),"")</f>
        <v/>
      </c>
      <c r="L1115" s="86"/>
      <c r="M1115" s="155" t="str">
        <f>IFERROR(IF(INDEX(data_wkly!M:M,MATCH($B1115,data_wkly!$C:$C,0),1)=0,"",INDEX(data_wkly!M:M,MATCH($B1115,data_wkly!$C:$C,0),1)),"")</f>
        <v/>
      </c>
      <c r="N1115" s="21" t="str">
        <f>IFERROR(IF(INDEX(data_wkly!N:N,MATCH($B1115,data_wkly!$C:$C,0),1)=0,"",INDEX(data_wkly!N:N,MATCH($B1115,data_wkly!$C:$C,0),1)),"")</f>
        <v/>
      </c>
      <c r="O1115" s="21" t="str">
        <f>IF(M1115="","",IFERROR(INDEX(data_wkly!O:O,MATCH($B1115,data_wkly!$C:$C,0),1),""))</f>
        <v/>
      </c>
      <c r="P1115" s="21" t="str">
        <f>IF(M1115="","",IFERROR(IF(INDEX(data_wkly!P:P,MATCH($B1115,data_wkly!$C:$C,0),1)=0,"",INDEX(data_wkly!P:P,MATCH($B1115,data_wkly!$C:$C,0),1)),""))</f>
        <v/>
      </c>
      <c r="Q1115" s="21" t="str">
        <f>IFERROR(IF(INDEX(data_wkly!Q:Q,MATCH($B1115,data_wkly!$C:$C,0),1)=0,"",INDEX(data_wkly!Q:Q,MATCH($B1115,data_wkly!$C:$C,0),1)),"")</f>
        <v/>
      </c>
      <c r="R1115" s="21" t="str">
        <f>IF(M1115="","",IFERROR(INDEX(data_wkly!R:R,MATCH($B1115,data_wkly!$C:$C,0),1),""))</f>
        <v/>
      </c>
      <c r="S1115" s="21" t="str">
        <f>IF(M1115="","",IFERROR(IF(INDEX(data_wkly!S:S,MATCH($B1115,data_wkly!$C:$C,0),1)=0,"",INDEX(data_wkly!S:S,MATCH($B1115,data_wkly!$C:$C,0),1)),""))</f>
        <v/>
      </c>
      <c r="T1115" s="21" t="str">
        <f>IFERROR(IF(INDEX(data_wkly!T:T,MATCH($B1115,data_wkly!$C:$C,0),1)=0,"",INDEX(data_wkly!T:T,MATCH($B1115,data_wkly!$C:$C,0),1)),"")</f>
        <v/>
      </c>
      <c r="U1115" s="86" t="str">
        <f>IFERROR(IF(INDEX(data_wkly!U:U,MATCH($B1115,data_wkly!$C:$C,0),1)=0,"",INDEX(data_wkly!U:U,MATCH($B1115,data_wkly!$C:$C,0),1)),"")</f>
        <v/>
      </c>
      <c r="V1115" s="157" t="str">
        <f t="shared" si="105"/>
        <v/>
      </c>
      <c r="W1115" s="152" t="str">
        <f>IFERROR(IF(INDEX(data_wkly!W:W,MATCH($B1115,data_wkly!$C:$C,0),1)=0,"",INDEX(data_wkly!W:W,MATCH($B1115,data_wkly!$C:$C,0),1)),"")</f>
        <v/>
      </c>
      <c r="X1115" s="21" t="str">
        <f>IFERROR(IF(INDEX(data_wkly!X:X,MATCH($B1115,data_wkly!$C:$C,0),1)=0,"",INDEX(data_wkly!X:X,MATCH($B1115,data_wkly!$C:$C,0),1)),"")</f>
        <v/>
      </c>
      <c r="Y1115" s="21" t="str">
        <f>IFERROR(IF(INDEX(data_wkly!Y:Y,MATCH($B1115,data_wkly!$C:$C,0),1)=0,"",INDEX(data_wkly!Y:Y,MATCH($B1115,data_wkly!$C:$C,0),1)),"")</f>
        <v/>
      </c>
      <c r="Z1115" s="21" t="str">
        <f>IFERROR(IF(INDEX(data_wkly!Z:Z,MATCH($B1115,data_wkly!$C:$C,0),1)=0,"",INDEX(data_wkly!Z:Z,MATCH($B1115,data_wkly!$C:$C,0),1)),"")</f>
        <v/>
      </c>
      <c r="AA1115" s="152" t="str">
        <f>IFERROR(IF(INDEX(data_wkly!AA:AA,MATCH($B1115,data_wkly!$C:$C,0),1)=0,"",INDEX(data_wkly!AA:AA,MATCH($B1115,data_wkly!$C:$C,0),1)),"")</f>
        <v/>
      </c>
      <c r="AB1115" s="21" t="str">
        <f>IFERROR(IF(INDEX(data_wkly!AB:AB,MATCH($B1115,data_wkly!$C:$C,0),1)=0,"",INDEX(data_wkly!AB:AB,MATCH($B1115,data_wkly!$C:$C,0),1)),"")</f>
        <v/>
      </c>
      <c r="AC1115" s="21" t="str">
        <f>IFERROR(IF(INDEX(data_wkly!AC:AC,MATCH($B1115,data_wkly!$C:$C,0),1)=0,"",INDEX(data_wkly!AC:AC,MATCH($B1115,data_wkly!$C:$C,0),1)),"")</f>
        <v/>
      </c>
      <c r="AD1115" s="21" t="str">
        <f>IFERROR(IF(INDEX(data_wkly!AD:AD,MATCH($B1115,data_wkly!$C:$C,0),1)=0,"",INDEX(data_wkly!AD:AD,MATCH($B1115,data_wkly!$C:$C,0),1)),"")</f>
        <v/>
      </c>
      <c r="AE1115" s="157" t="str">
        <f t="shared" si="104"/>
        <v/>
      </c>
      <c r="AF1115" s="154" t="str">
        <f>IFERROR(IF(INDEX(data_wkly!AF:AF,MATCH($B1115,data_wkly!$C:$C,0),1)=0,"",INDEX(data_wkly!AF:AF,MATCH($B1115,data_wkly!$C:$C,0),1)),"")</f>
        <v/>
      </c>
      <c r="AG1115" s="153" t="str">
        <f>IFERROR(IF(AF1115="","",INDEX(data_wkly!AG:AG,MATCH($B1115,data_wkly!$C:$C,0),1)),"")</f>
        <v/>
      </c>
      <c r="AH1115" s="153" t="str">
        <f>IFERROR(IF(INDEX(data_wkly!AH:AH,MATCH($B1115,data_wkly!$C:$C,0),1)=0,"",INDEX(data_wkly!AH:AH,MATCH($B1115,data_wkly!$C:$C,0),1)),"")</f>
        <v/>
      </c>
      <c r="AI1115" s="153" t="str">
        <f>IFERROR(IF(INDEX(data_wkly!AI:AI,MATCH($B1115,data_wkly!$C:$C,0),1)=0,"",INDEX(data_wkly!AI:AI,MATCH($B1115,data_wkly!$C:$C,0),1)),"")</f>
        <v/>
      </c>
      <c r="AJ1115" s="153" t="str">
        <f>IFERROR(IF(AI1115="","",INDEX(data_wkly!AJ:AJ,MATCH($B1115,data_wkly!$C:$C,0),1)),"")</f>
        <v/>
      </c>
      <c r="AK1115" s="153" t="str">
        <f>IFERROR(IF(INDEX(data_wkly!AK:AK,MATCH($B1115,data_wkly!$C:$C,0),1)=0,"",INDEX(data_wkly!AK:AK,MATCH($B1115,data_wkly!$C:$C,0),1)),"")</f>
        <v/>
      </c>
      <c r="AL1115" s="153" t="str">
        <f>IFERROR(IF(INDEX(data_wkly!AL:AL,MATCH($B1115,data_wkly!$C:$C,0),1)=0,"",INDEX(data_wkly!AL:AL,MATCH($B1115,data_wkly!$C:$C,0),1)),"")</f>
        <v/>
      </c>
      <c r="AM1115" s="183" t="str">
        <f>IFERROR(IF(INDEX(data_wkly!AM:AM,MATCH($B1115,data_wkly!$C:$C,0),1)=0,"",INDEX(data_wkly!AM:AM,MATCH($B1115,data_wkly!$C:$C,0),1)),"")</f>
        <v/>
      </c>
      <c r="AN1115" s="41" t="str">
        <f t="shared" si="103"/>
        <v/>
      </c>
      <c r="AO1115" s="88">
        <f t="shared" si="108"/>
        <v>1</v>
      </c>
    </row>
    <row r="1116" spans="1:41">
      <c r="A1116" s="88" t="str">
        <f t="shared" si="106"/>
        <v/>
      </c>
      <c r="B1116" s="89" t="str">
        <f t="shared" si="107"/>
        <v/>
      </c>
      <c r="C1116" s="155" t="str">
        <f>IFERROR(IF(INDEX(data_wkly!D:D,MATCH($B1116,data_wkly!$C:$C,0),1)=0,"",INDEX(data_wkly!D:D,MATCH($B1116,data_wkly!$C:$C,0),1)),"")</f>
        <v/>
      </c>
      <c r="D1116" s="21" t="str">
        <f>IFERROR(IF(INDEX(data_wkly!E:E,MATCH($B1116,data_wkly!$C:$C,0),1)=0,"",INDEX(data_wkly!E:E,MATCH($B1116,data_wkly!$C:$C,0),1)),"")</f>
        <v/>
      </c>
      <c r="E1116" s="21" t="str">
        <f>IF(C1116="","",IFERROR(INDEX(data_wkly!F:F,MATCH($B1116,data_wkly!$C:$C,0),1),""))</f>
        <v/>
      </c>
      <c r="F1116" s="21" t="str">
        <f>IF(E1116="","",IFERROR(IF(INDEX(data_wkly!G:G,MATCH($B1116,data_wkly!$C:$C,0),1)=0,"",INDEX(data_wkly!G:G,MATCH($B1116,data_wkly!$C:$C,0),1)),""))</f>
        <v/>
      </c>
      <c r="G1116" s="21" t="str">
        <f>IFERROR(IF(INDEX(data_wkly!H:H,MATCH($B1116,data_wkly!$C:$C,0),1)=0,"",INDEX(data_wkly!H:H,MATCH($B1116,data_wkly!$C:$C,0),1)),"")</f>
        <v/>
      </c>
      <c r="H1116" s="21" t="str">
        <f>IF(C1116="","",IFERROR(INDEX(data_wkly!I:I,MATCH($B1116,data_wkly!$C:$C,0),1),""))</f>
        <v/>
      </c>
      <c r="I1116" s="21" t="str">
        <f>IF(H1116="","",IFERROR(IF(INDEX(data_wkly!J:J,MATCH($B1116,data_wkly!$C:$C,0),1)=0,"",INDEX(data_wkly!J:J,MATCH($B1116,data_wkly!$C:$C,0),1)),""))</f>
        <v/>
      </c>
      <c r="J1116" s="21" t="str">
        <f>IFERROR(IF(INDEX(data_wkly!K:K,MATCH($B1116,data_wkly!$C:$C,0),1)=0,"",INDEX(data_wkly!K:K,MATCH($B1116,data_wkly!$C:$C,0),1)),"")</f>
        <v/>
      </c>
      <c r="K1116" s="86" t="str">
        <f>IFERROR(IF(INDEX(data_wkly!L:L,MATCH($B1116,data_wkly!$C:$C,0),1)=0,"",INDEX(data_wkly!L:L,MATCH($B1116,data_wkly!$C:$C,0),1)),"")</f>
        <v/>
      </c>
      <c r="L1116" s="86"/>
      <c r="M1116" s="155" t="str">
        <f>IFERROR(IF(INDEX(data_wkly!M:M,MATCH($B1116,data_wkly!$C:$C,0),1)=0,"",INDEX(data_wkly!M:M,MATCH($B1116,data_wkly!$C:$C,0),1)),"")</f>
        <v/>
      </c>
      <c r="N1116" s="21" t="str">
        <f>IFERROR(IF(INDEX(data_wkly!N:N,MATCH($B1116,data_wkly!$C:$C,0),1)=0,"",INDEX(data_wkly!N:N,MATCH($B1116,data_wkly!$C:$C,0),1)),"")</f>
        <v/>
      </c>
      <c r="O1116" s="21" t="str">
        <f>IF(M1116="","",IFERROR(INDEX(data_wkly!O:O,MATCH($B1116,data_wkly!$C:$C,0),1),""))</f>
        <v/>
      </c>
      <c r="P1116" s="21" t="str">
        <f>IF(M1116="","",IFERROR(IF(INDEX(data_wkly!P:P,MATCH($B1116,data_wkly!$C:$C,0),1)=0,"",INDEX(data_wkly!P:P,MATCH($B1116,data_wkly!$C:$C,0),1)),""))</f>
        <v/>
      </c>
      <c r="Q1116" s="21" t="str">
        <f>IFERROR(IF(INDEX(data_wkly!Q:Q,MATCH($B1116,data_wkly!$C:$C,0),1)=0,"",INDEX(data_wkly!Q:Q,MATCH($B1116,data_wkly!$C:$C,0),1)),"")</f>
        <v/>
      </c>
      <c r="R1116" s="21" t="str">
        <f>IF(M1116="","",IFERROR(INDEX(data_wkly!R:R,MATCH($B1116,data_wkly!$C:$C,0),1),""))</f>
        <v/>
      </c>
      <c r="S1116" s="21" t="str">
        <f>IF(M1116="","",IFERROR(IF(INDEX(data_wkly!S:S,MATCH($B1116,data_wkly!$C:$C,0),1)=0,"",INDEX(data_wkly!S:S,MATCH($B1116,data_wkly!$C:$C,0),1)),""))</f>
        <v/>
      </c>
      <c r="T1116" s="21" t="str">
        <f>IFERROR(IF(INDEX(data_wkly!T:T,MATCH($B1116,data_wkly!$C:$C,0),1)=0,"",INDEX(data_wkly!T:T,MATCH($B1116,data_wkly!$C:$C,0),1)),"")</f>
        <v/>
      </c>
      <c r="U1116" s="86" t="str">
        <f>IFERROR(IF(INDEX(data_wkly!U:U,MATCH($B1116,data_wkly!$C:$C,0),1)=0,"",INDEX(data_wkly!U:U,MATCH($B1116,data_wkly!$C:$C,0),1)),"")</f>
        <v/>
      </c>
      <c r="V1116" s="157" t="str">
        <f t="shared" si="105"/>
        <v/>
      </c>
      <c r="W1116" s="152" t="str">
        <f>IFERROR(IF(INDEX(data_wkly!W:W,MATCH($B1116,data_wkly!$C:$C,0),1)=0,"",INDEX(data_wkly!W:W,MATCH($B1116,data_wkly!$C:$C,0),1)),"")</f>
        <v/>
      </c>
      <c r="X1116" s="21" t="str">
        <f>IFERROR(IF(INDEX(data_wkly!X:X,MATCH($B1116,data_wkly!$C:$C,0),1)=0,"",INDEX(data_wkly!X:X,MATCH($B1116,data_wkly!$C:$C,0),1)),"")</f>
        <v/>
      </c>
      <c r="Y1116" s="21" t="str">
        <f>IFERROR(IF(INDEX(data_wkly!Y:Y,MATCH($B1116,data_wkly!$C:$C,0),1)=0,"",INDEX(data_wkly!Y:Y,MATCH($B1116,data_wkly!$C:$C,0),1)),"")</f>
        <v/>
      </c>
      <c r="Z1116" s="21" t="str">
        <f>IFERROR(IF(INDEX(data_wkly!Z:Z,MATCH($B1116,data_wkly!$C:$C,0),1)=0,"",INDEX(data_wkly!Z:Z,MATCH($B1116,data_wkly!$C:$C,0),1)),"")</f>
        <v/>
      </c>
      <c r="AA1116" s="152" t="str">
        <f>IFERROR(IF(INDEX(data_wkly!AA:AA,MATCH($B1116,data_wkly!$C:$C,0),1)=0,"",INDEX(data_wkly!AA:AA,MATCH($B1116,data_wkly!$C:$C,0),1)),"")</f>
        <v/>
      </c>
      <c r="AB1116" s="21" t="str">
        <f>IFERROR(IF(INDEX(data_wkly!AB:AB,MATCH($B1116,data_wkly!$C:$C,0),1)=0,"",INDEX(data_wkly!AB:AB,MATCH($B1116,data_wkly!$C:$C,0),1)),"")</f>
        <v/>
      </c>
      <c r="AC1116" s="21" t="str">
        <f>IFERROR(IF(INDEX(data_wkly!AC:AC,MATCH($B1116,data_wkly!$C:$C,0),1)=0,"",INDEX(data_wkly!AC:AC,MATCH($B1116,data_wkly!$C:$C,0),1)),"")</f>
        <v/>
      </c>
      <c r="AD1116" s="21" t="str">
        <f>IFERROR(IF(INDEX(data_wkly!AD:AD,MATCH($B1116,data_wkly!$C:$C,0),1)=0,"",INDEX(data_wkly!AD:AD,MATCH($B1116,data_wkly!$C:$C,0),1)),"")</f>
        <v/>
      </c>
      <c r="AE1116" s="157" t="str">
        <f t="shared" si="104"/>
        <v/>
      </c>
      <c r="AF1116" s="154" t="str">
        <f>IFERROR(IF(INDEX(data_wkly!AF:AF,MATCH($B1116,data_wkly!$C:$C,0),1)=0,"",INDEX(data_wkly!AF:AF,MATCH($B1116,data_wkly!$C:$C,0),1)),"")</f>
        <v/>
      </c>
      <c r="AG1116" s="153" t="str">
        <f>IFERROR(IF(AF1116="","",INDEX(data_wkly!AG:AG,MATCH($B1116,data_wkly!$C:$C,0),1)),"")</f>
        <v/>
      </c>
      <c r="AH1116" s="153" t="str">
        <f>IFERROR(IF(INDEX(data_wkly!AH:AH,MATCH($B1116,data_wkly!$C:$C,0),1)=0,"",INDEX(data_wkly!AH:AH,MATCH($B1116,data_wkly!$C:$C,0),1)),"")</f>
        <v/>
      </c>
      <c r="AI1116" s="153" t="str">
        <f>IFERROR(IF(INDEX(data_wkly!AI:AI,MATCH($B1116,data_wkly!$C:$C,0),1)=0,"",INDEX(data_wkly!AI:AI,MATCH($B1116,data_wkly!$C:$C,0),1)),"")</f>
        <v/>
      </c>
      <c r="AJ1116" s="153" t="str">
        <f>IFERROR(IF(AI1116="","",INDEX(data_wkly!AJ:AJ,MATCH($B1116,data_wkly!$C:$C,0),1)),"")</f>
        <v/>
      </c>
      <c r="AK1116" s="153" t="str">
        <f>IFERROR(IF(INDEX(data_wkly!AK:AK,MATCH($B1116,data_wkly!$C:$C,0),1)=0,"",INDEX(data_wkly!AK:AK,MATCH($B1116,data_wkly!$C:$C,0),1)),"")</f>
        <v/>
      </c>
      <c r="AL1116" s="153" t="str">
        <f>IFERROR(IF(INDEX(data_wkly!AL:AL,MATCH($B1116,data_wkly!$C:$C,0),1)=0,"",INDEX(data_wkly!AL:AL,MATCH($B1116,data_wkly!$C:$C,0),1)),"")</f>
        <v/>
      </c>
      <c r="AM1116" s="183" t="str">
        <f>IFERROR(IF(INDEX(data_wkly!AM:AM,MATCH($B1116,data_wkly!$C:$C,0),1)=0,"",INDEX(data_wkly!AM:AM,MATCH($B1116,data_wkly!$C:$C,0),1)),"")</f>
        <v/>
      </c>
      <c r="AN1116" s="41" t="str">
        <f t="shared" si="103"/>
        <v/>
      </c>
      <c r="AO1116" s="88">
        <f t="shared" si="108"/>
        <v>2</v>
      </c>
    </row>
    <row r="1117" spans="1:41">
      <c r="A1117" s="88" t="str">
        <f t="shared" si="106"/>
        <v/>
      </c>
      <c r="B1117" s="89" t="str">
        <f t="shared" si="107"/>
        <v/>
      </c>
      <c r="C1117" s="155" t="str">
        <f>IFERROR(IF(INDEX(data_wkly!D:D,MATCH($B1117,data_wkly!$C:$C,0),1)=0,"",INDEX(data_wkly!D:D,MATCH($B1117,data_wkly!$C:$C,0),1)),"")</f>
        <v/>
      </c>
      <c r="D1117" s="21" t="str">
        <f>IFERROR(IF(INDEX(data_wkly!E:E,MATCH($B1117,data_wkly!$C:$C,0),1)=0,"",INDEX(data_wkly!E:E,MATCH($B1117,data_wkly!$C:$C,0),1)),"")</f>
        <v/>
      </c>
      <c r="E1117" s="21" t="str">
        <f>IF(C1117="","",IFERROR(INDEX(data_wkly!F:F,MATCH($B1117,data_wkly!$C:$C,0),1),""))</f>
        <v/>
      </c>
      <c r="F1117" s="21" t="str">
        <f>IF(E1117="","",IFERROR(IF(INDEX(data_wkly!G:G,MATCH($B1117,data_wkly!$C:$C,0),1)=0,"",INDEX(data_wkly!G:G,MATCH($B1117,data_wkly!$C:$C,0),1)),""))</f>
        <v/>
      </c>
      <c r="G1117" s="21" t="str">
        <f>IFERROR(IF(INDEX(data_wkly!H:H,MATCH($B1117,data_wkly!$C:$C,0),1)=0,"",INDEX(data_wkly!H:H,MATCH($B1117,data_wkly!$C:$C,0),1)),"")</f>
        <v/>
      </c>
      <c r="H1117" s="21" t="str">
        <f>IF(C1117="","",IFERROR(INDEX(data_wkly!I:I,MATCH($B1117,data_wkly!$C:$C,0),1),""))</f>
        <v/>
      </c>
      <c r="I1117" s="21" t="str">
        <f>IF(H1117="","",IFERROR(IF(INDEX(data_wkly!J:J,MATCH($B1117,data_wkly!$C:$C,0),1)=0,"",INDEX(data_wkly!J:J,MATCH($B1117,data_wkly!$C:$C,0),1)),""))</f>
        <v/>
      </c>
      <c r="J1117" s="21" t="str">
        <f>IFERROR(IF(INDEX(data_wkly!K:K,MATCH($B1117,data_wkly!$C:$C,0),1)=0,"",INDEX(data_wkly!K:K,MATCH($B1117,data_wkly!$C:$C,0),1)),"")</f>
        <v/>
      </c>
      <c r="K1117" s="86" t="str">
        <f>IFERROR(IF(INDEX(data_wkly!L:L,MATCH($B1117,data_wkly!$C:$C,0),1)=0,"",INDEX(data_wkly!L:L,MATCH($B1117,data_wkly!$C:$C,0),1)),"")</f>
        <v/>
      </c>
      <c r="L1117" s="86"/>
      <c r="M1117" s="155" t="str">
        <f>IFERROR(IF(INDEX(data_wkly!M:M,MATCH($B1117,data_wkly!$C:$C,0),1)=0,"",INDEX(data_wkly!M:M,MATCH($B1117,data_wkly!$C:$C,0),1)),"")</f>
        <v/>
      </c>
      <c r="N1117" s="21" t="str">
        <f>IFERROR(IF(INDEX(data_wkly!N:N,MATCH($B1117,data_wkly!$C:$C,0),1)=0,"",INDEX(data_wkly!N:N,MATCH($B1117,data_wkly!$C:$C,0),1)),"")</f>
        <v/>
      </c>
      <c r="O1117" s="21" t="str">
        <f>IF(M1117="","",IFERROR(INDEX(data_wkly!O:O,MATCH($B1117,data_wkly!$C:$C,0),1),""))</f>
        <v/>
      </c>
      <c r="P1117" s="21" t="str">
        <f>IF(M1117="","",IFERROR(IF(INDEX(data_wkly!P:P,MATCH($B1117,data_wkly!$C:$C,0),1)=0,"",INDEX(data_wkly!P:P,MATCH($B1117,data_wkly!$C:$C,0),1)),""))</f>
        <v/>
      </c>
      <c r="Q1117" s="21" t="str">
        <f>IFERROR(IF(INDEX(data_wkly!Q:Q,MATCH($B1117,data_wkly!$C:$C,0),1)=0,"",INDEX(data_wkly!Q:Q,MATCH($B1117,data_wkly!$C:$C,0),1)),"")</f>
        <v/>
      </c>
      <c r="R1117" s="21" t="str">
        <f>IF(M1117="","",IFERROR(INDEX(data_wkly!R:R,MATCH($B1117,data_wkly!$C:$C,0),1),""))</f>
        <v/>
      </c>
      <c r="S1117" s="21" t="str">
        <f>IF(M1117="","",IFERROR(IF(INDEX(data_wkly!S:S,MATCH($B1117,data_wkly!$C:$C,0),1)=0,"",INDEX(data_wkly!S:S,MATCH($B1117,data_wkly!$C:$C,0),1)),""))</f>
        <v/>
      </c>
      <c r="T1117" s="21" t="str">
        <f>IFERROR(IF(INDEX(data_wkly!T:T,MATCH($B1117,data_wkly!$C:$C,0),1)=0,"",INDEX(data_wkly!T:T,MATCH($B1117,data_wkly!$C:$C,0),1)),"")</f>
        <v/>
      </c>
      <c r="U1117" s="86" t="str">
        <f>IFERROR(IF(INDEX(data_wkly!U:U,MATCH($B1117,data_wkly!$C:$C,0),1)=0,"",INDEX(data_wkly!U:U,MATCH($B1117,data_wkly!$C:$C,0),1)),"")</f>
        <v/>
      </c>
      <c r="V1117" s="157" t="str">
        <f t="shared" si="105"/>
        <v/>
      </c>
      <c r="W1117" s="152" t="str">
        <f>IFERROR(IF(INDEX(data_wkly!W:W,MATCH($B1117,data_wkly!$C:$C,0),1)=0,"",INDEX(data_wkly!W:W,MATCH($B1117,data_wkly!$C:$C,0),1)),"")</f>
        <v/>
      </c>
      <c r="X1117" s="21" t="str">
        <f>IFERROR(IF(INDEX(data_wkly!X:X,MATCH($B1117,data_wkly!$C:$C,0),1)=0,"",INDEX(data_wkly!X:X,MATCH($B1117,data_wkly!$C:$C,0),1)),"")</f>
        <v/>
      </c>
      <c r="Y1117" s="21" t="str">
        <f>IFERROR(IF(INDEX(data_wkly!Y:Y,MATCH($B1117,data_wkly!$C:$C,0),1)=0,"",INDEX(data_wkly!Y:Y,MATCH($B1117,data_wkly!$C:$C,0),1)),"")</f>
        <v/>
      </c>
      <c r="Z1117" s="21" t="str">
        <f>IFERROR(IF(INDEX(data_wkly!Z:Z,MATCH($B1117,data_wkly!$C:$C,0),1)=0,"",INDEX(data_wkly!Z:Z,MATCH($B1117,data_wkly!$C:$C,0),1)),"")</f>
        <v/>
      </c>
      <c r="AA1117" s="152" t="str">
        <f>IFERROR(IF(INDEX(data_wkly!AA:AA,MATCH($B1117,data_wkly!$C:$C,0),1)=0,"",INDEX(data_wkly!AA:AA,MATCH($B1117,data_wkly!$C:$C,0),1)),"")</f>
        <v/>
      </c>
      <c r="AB1117" s="21" t="str">
        <f>IFERROR(IF(INDEX(data_wkly!AB:AB,MATCH($B1117,data_wkly!$C:$C,0),1)=0,"",INDEX(data_wkly!AB:AB,MATCH($B1117,data_wkly!$C:$C,0),1)),"")</f>
        <v/>
      </c>
      <c r="AC1117" s="21" t="str">
        <f>IFERROR(IF(INDEX(data_wkly!AC:AC,MATCH($B1117,data_wkly!$C:$C,0),1)=0,"",INDEX(data_wkly!AC:AC,MATCH($B1117,data_wkly!$C:$C,0),1)),"")</f>
        <v/>
      </c>
      <c r="AD1117" s="21" t="str">
        <f>IFERROR(IF(INDEX(data_wkly!AD:AD,MATCH($B1117,data_wkly!$C:$C,0),1)=0,"",INDEX(data_wkly!AD:AD,MATCH($B1117,data_wkly!$C:$C,0),1)),"")</f>
        <v/>
      </c>
      <c r="AE1117" s="157" t="str">
        <f t="shared" si="104"/>
        <v/>
      </c>
      <c r="AF1117" s="154" t="str">
        <f>IFERROR(IF(INDEX(data_wkly!AF:AF,MATCH($B1117,data_wkly!$C:$C,0),1)=0,"",INDEX(data_wkly!AF:AF,MATCH($B1117,data_wkly!$C:$C,0),1)),"")</f>
        <v/>
      </c>
      <c r="AG1117" s="153" t="str">
        <f>IFERROR(IF(AF1117="","",INDEX(data_wkly!AG:AG,MATCH($B1117,data_wkly!$C:$C,0),1)),"")</f>
        <v/>
      </c>
      <c r="AH1117" s="153" t="str">
        <f>IFERROR(IF(INDEX(data_wkly!AH:AH,MATCH($B1117,data_wkly!$C:$C,0),1)=0,"",INDEX(data_wkly!AH:AH,MATCH($B1117,data_wkly!$C:$C,0),1)),"")</f>
        <v/>
      </c>
      <c r="AI1117" s="153" t="str">
        <f>IFERROR(IF(INDEX(data_wkly!AI:AI,MATCH($B1117,data_wkly!$C:$C,0),1)=0,"",INDEX(data_wkly!AI:AI,MATCH($B1117,data_wkly!$C:$C,0),1)),"")</f>
        <v/>
      </c>
      <c r="AJ1117" s="153" t="str">
        <f>IFERROR(IF(AI1117="","",INDEX(data_wkly!AJ:AJ,MATCH($B1117,data_wkly!$C:$C,0),1)),"")</f>
        <v/>
      </c>
      <c r="AK1117" s="153" t="str">
        <f>IFERROR(IF(INDEX(data_wkly!AK:AK,MATCH($B1117,data_wkly!$C:$C,0),1)=0,"",INDEX(data_wkly!AK:AK,MATCH($B1117,data_wkly!$C:$C,0),1)),"")</f>
        <v/>
      </c>
      <c r="AL1117" s="153" t="str">
        <f>IFERROR(IF(INDEX(data_wkly!AL:AL,MATCH($B1117,data_wkly!$C:$C,0),1)=0,"",INDEX(data_wkly!AL:AL,MATCH($B1117,data_wkly!$C:$C,0),1)),"")</f>
        <v/>
      </c>
      <c r="AM1117" s="183" t="str">
        <f>IFERROR(IF(INDEX(data_wkly!AM:AM,MATCH($B1117,data_wkly!$C:$C,0),1)=0,"",INDEX(data_wkly!AM:AM,MATCH($B1117,data_wkly!$C:$C,0),1)),"")</f>
        <v/>
      </c>
      <c r="AN1117" s="41" t="str">
        <f t="shared" si="103"/>
        <v/>
      </c>
      <c r="AO1117" s="88">
        <f t="shared" si="108"/>
        <v>1</v>
      </c>
    </row>
    <row r="1118" spans="1:41">
      <c r="A1118" s="88" t="str">
        <f t="shared" si="106"/>
        <v/>
      </c>
      <c r="B1118" s="89" t="str">
        <f t="shared" si="107"/>
        <v/>
      </c>
      <c r="C1118" s="155" t="str">
        <f>IFERROR(IF(INDEX(data_wkly!D:D,MATCH($B1118,data_wkly!$C:$C,0),1)=0,"",INDEX(data_wkly!D:D,MATCH($B1118,data_wkly!$C:$C,0),1)),"")</f>
        <v/>
      </c>
      <c r="D1118" s="21" t="str">
        <f>IFERROR(IF(INDEX(data_wkly!E:E,MATCH($B1118,data_wkly!$C:$C,0),1)=0,"",INDEX(data_wkly!E:E,MATCH($B1118,data_wkly!$C:$C,0),1)),"")</f>
        <v/>
      </c>
      <c r="E1118" s="21" t="str">
        <f>IF(C1118="","",IFERROR(INDEX(data_wkly!F:F,MATCH($B1118,data_wkly!$C:$C,0),1),""))</f>
        <v/>
      </c>
      <c r="F1118" s="21" t="str">
        <f>IF(E1118="","",IFERROR(IF(INDEX(data_wkly!G:G,MATCH($B1118,data_wkly!$C:$C,0),1)=0,"",INDEX(data_wkly!G:G,MATCH($B1118,data_wkly!$C:$C,0),1)),""))</f>
        <v/>
      </c>
      <c r="G1118" s="21" t="str">
        <f>IFERROR(IF(INDEX(data_wkly!H:H,MATCH($B1118,data_wkly!$C:$C,0),1)=0,"",INDEX(data_wkly!H:H,MATCH($B1118,data_wkly!$C:$C,0),1)),"")</f>
        <v/>
      </c>
      <c r="H1118" s="21" t="str">
        <f>IF(C1118="","",IFERROR(INDEX(data_wkly!I:I,MATCH($B1118,data_wkly!$C:$C,0),1),""))</f>
        <v/>
      </c>
      <c r="I1118" s="21" t="str">
        <f>IF(H1118="","",IFERROR(IF(INDEX(data_wkly!J:J,MATCH($B1118,data_wkly!$C:$C,0),1)=0,"",INDEX(data_wkly!J:J,MATCH($B1118,data_wkly!$C:$C,0),1)),""))</f>
        <v/>
      </c>
      <c r="J1118" s="21" t="str">
        <f>IFERROR(IF(INDEX(data_wkly!K:K,MATCH($B1118,data_wkly!$C:$C,0),1)=0,"",INDEX(data_wkly!K:K,MATCH($B1118,data_wkly!$C:$C,0),1)),"")</f>
        <v/>
      </c>
      <c r="K1118" s="86" t="str">
        <f>IFERROR(IF(INDEX(data_wkly!L:L,MATCH($B1118,data_wkly!$C:$C,0),1)=0,"",INDEX(data_wkly!L:L,MATCH($B1118,data_wkly!$C:$C,0),1)),"")</f>
        <v/>
      </c>
      <c r="L1118" s="86"/>
      <c r="M1118" s="155" t="str">
        <f>IFERROR(IF(INDEX(data_wkly!M:M,MATCH($B1118,data_wkly!$C:$C,0),1)=0,"",INDEX(data_wkly!M:M,MATCH($B1118,data_wkly!$C:$C,0),1)),"")</f>
        <v/>
      </c>
      <c r="N1118" s="21" t="str">
        <f>IFERROR(IF(INDEX(data_wkly!N:N,MATCH($B1118,data_wkly!$C:$C,0),1)=0,"",INDEX(data_wkly!N:N,MATCH($B1118,data_wkly!$C:$C,0),1)),"")</f>
        <v/>
      </c>
      <c r="O1118" s="21" t="str">
        <f>IF(M1118="","",IFERROR(INDEX(data_wkly!O:O,MATCH($B1118,data_wkly!$C:$C,0),1),""))</f>
        <v/>
      </c>
      <c r="P1118" s="21" t="str">
        <f>IF(M1118="","",IFERROR(IF(INDEX(data_wkly!P:P,MATCH($B1118,data_wkly!$C:$C,0),1)=0,"",INDEX(data_wkly!P:P,MATCH($B1118,data_wkly!$C:$C,0),1)),""))</f>
        <v/>
      </c>
      <c r="Q1118" s="21" t="str">
        <f>IFERROR(IF(INDEX(data_wkly!Q:Q,MATCH($B1118,data_wkly!$C:$C,0),1)=0,"",INDEX(data_wkly!Q:Q,MATCH($B1118,data_wkly!$C:$C,0),1)),"")</f>
        <v/>
      </c>
      <c r="R1118" s="21" t="str">
        <f>IF(M1118="","",IFERROR(INDEX(data_wkly!R:R,MATCH($B1118,data_wkly!$C:$C,0),1),""))</f>
        <v/>
      </c>
      <c r="S1118" s="21" t="str">
        <f>IF(M1118="","",IFERROR(IF(INDEX(data_wkly!S:S,MATCH($B1118,data_wkly!$C:$C,0),1)=0,"",INDEX(data_wkly!S:S,MATCH($B1118,data_wkly!$C:$C,0),1)),""))</f>
        <v/>
      </c>
      <c r="T1118" s="21" t="str">
        <f>IFERROR(IF(INDEX(data_wkly!T:T,MATCH($B1118,data_wkly!$C:$C,0),1)=0,"",INDEX(data_wkly!T:T,MATCH($B1118,data_wkly!$C:$C,0),1)),"")</f>
        <v/>
      </c>
      <c r="U1118" s="86" t="str">
        <f>IFERROR(IF(INDEX(data_wkly!U:U,MATCH($B1118,data_wkly!$C:$C,0),1)=0,"",INDEX(data_wkly!U:U,MATCH($B1118,data_wkly!$C:$C,0),1)),"")</f>
        <v/>
      </c>
      <c r="V1118" s="157" t="str">
        <f t="shared" si="105"/>
        <v/>
      </c>
      <c r="W1118" s="152" t="str">
        <f>IFERROR(IF(INDEX(data_wkly!W:W,MATCH($B1118,data_wkly!$C:$C,0),1)=0,"",INDEX(data_wkly!W:W,MATCH($B1118,data_wkly!$C:$C,0),1)),"")</f>
        <v/>
      </c>
      <c r="X1118" s="21" t="str">
        <f>IFERROR(IF(INDEX(data_wkly!X:X,MATCH($B1118,data_wkly!$C:$C,0),1)=0,"",INDEX(data_wkly!X:X,MATCH($B1118,data_wkly!$C:$C,0),1)),"")</f>
        <v/>
      </c>
      <c r="Y1118" s="21" t="str">
        <f>IFERROR(IF(INDEX(data_wkly!Y:Y,MATCH($B1118,data_wkly!$C:$C,0),1)=0,"",INDEX(data_wkly!Y:Y,MATCH($B1118,data_wkly!$C:$C,0),1)),"")</f>
        <v/>
      </c>
      <c r="Z1118" s="21" t="str">
        <f>IFERROR(IF(INDEX(data_wkly!Z:Z,MATCH($B1118,data_wkly!$C:$C,0),1)=0,"",INDEX(data_wkly!Z:Z,MATCH($B1118,data_wkly!$C:$C,0),1)),"")</f>
        <v/>
      </c>
      <c r="AA1118" s="152" t="str">
        <f>IFERROR(IF(INDEX(data_wkly!AA:AA,MATCH($B1118,data_wkly!$C:$C,0),1)=0,"",INDEX(data_wkly!AA:AA,MATCH($B1118,data_wkly!$C:$C,0),1)),"")</f>
        <v/>
      </c>
      <c r="AB1118" s="21" t="str">
        <f>IFERROR(IF(INDEX(data_wkly!AB:AB,MATCH($B1118,data_wkly!$C:$C,0),1)=0,"",INDEX(data_wkly!AB:AB,MATCH($B1118,data_wkly!$C:$C,0),1)),"")</f>
        <v/>
      </c>
      <c r="AC1118" s="21" t="str">
        <f>IFERROR(IF(INDEX(data_wkly!AC:AC,MATCH($B1118,data_wkly!$C:$C,0),1)=0,"",INDEX(data_wkly!AC:AC,MATCH($B1118,data_wkly!$C:$C,0),1)),"")</f>
        <v/>
      </c>
      <c r="AD1118" s="21" t="str">
        <f>IFERROR(IF(INDEX(data_wkly!AD:AD,MATCH($B1118,data_wkly!$C:$C,0),1)=0,"",INDEX(data_wkly!AD:AD,MATCH($B1118,data_wkly!$C:$C,0),1)),"")</f>
        <v/>
      </c>
      <c r="AE1118" s="157" t="str">
        <f t="shared" si="104"/>
        <v/>
      </c>
      <c r="AF1118" s="154" t="str">
        <f>IFERROR(IF(INDEX(data_wkly!AF:AF,MATCH($B1118,data_wkly!$C:$C,0),1)=0,"",INDEX(data_wkly!AF:AF,MATCH($B1118,data_wkly!$C:$C,0),1)),"")</f>
        <v/>
      </c>
      <c r="AG1118" s="153" t="str">
        <f>IFERROR(IF(AF1118="","",INDEX(data_wkly!AG:AG,MATCH($B1118,data_wkly!$C:$C,0),1)),"")</f>
        <v/>
      </c>
      <c r="AH1118" s="153" t="str">
        <f>IFERROR(IF(INDEX(data_wkly!AH:AH,MATCH($B1118,data_wkly!$C:$C,0),1)=0,"",INDEX(data_wkly!AH:AH,MATCH($B1118,data_wkly!$C:$C,0),1)),"")</f>
        <v/>
      </c>
      <c r="AI1118" s="153" t="str">
        <f>IFERROR(IF(INDEX(data_wkly!AI:AI,MATCH($B1118,data_wkly!$C:$C,0),1)=0,"",INDEX(data_wkly!AI:AI,MATCH($B1118,data_wkly!$C:$C,0),1)),"")</f>
        <v/>
      </c>
      <c r="AJ1118" s="153" t="str">
        <f>IFERROR(IF(AI1118="","",INDEX(data_wkly!AJ:AJ,MATCH($B1118,data_wkly!$C:$C,0),1)),"")</f>
        <v/>
      </c>
      <c r="AK1118" s="153" t="str">
        <f>IFERROR(IF(INDEX(data_wkly!AK:AK,MATCH($B1118,data_wkly!$C:$C,0),1)=0,"",INDEX(data_wkly!AK:AK,MATCH($B1118,data_wkly!$C:$C,0),1)),"")</f>
        <v/>
      </c>
      <c r="AL1118" s="153" t="str">
        <f>IFERROR(IF(INDEX(data_wkly!AL:AL,MATCH($B1118,data_wkly!$C:$C,0),1)=0,"",INDEX(data_wkly!AL:AL,MATCH($B1118,data_wkly!$C:$C,0),1)),"")</f>
        <v/>
      </c>
      <c r="AM1118" s="183" t="str">
        <f>IFERROR(IF(INDEX(data_wkly!AM:AM,MATCH($B1118,data_wkly!$C:$C,0),1)=0,"",INDEX(data_wkly!AM:AM,MATCH($B1118,data_wkly!$C:$C,0),1)),"")</f>
        <v/>
      </c>
      <c r="AN1118" s="41" t="str">
        <f t="shared" si="103"/>
        <v/>
      </c>
      <c r="AO1118" s="88">
        <f t="shared" si="108"/>
        <v>2</v>
      </c>
    </row>
    <row r="1119" spans="1:41">
      <c r="A1119" s="88" t="str">
        <f t="shared" si="106"/>
        <v/>
      </c>
      <c r="B1119" s="89" t="str">
        <f t="shared" si="107"/>
        <v/>
      </c>
      <c r="C1119" s="155" t="str">
        <f>IFERROR(IF(INDEX(data_wkly!D:D,MATCH($B1119,data_wkly!$C:$C,0),1)=0,"",INDEX(data_wkly!D:D,MATCH($B1119,data_wkly!$C:$C,0),1)),"")</f>
        <v/>
      </c>
      <c r="D1119" s="21" t="str">
        <f>IFERROR(IF(INDEX(data_wkly!E:E,MATCH($B1119,data_wkly!$C:$C,0),1)=0,"",INDEX(data_wkly!E:E,MATCH($B1119,data_wkly!$C:$C,0),1)),"")</f>
        <v/>
      </c>
      <c r="E1119" s="21" t="str">
        <f>IF(C1119="","",IFERROR(INDEX(data_wkly!F:F,MATCH($B1119,data_wkly!$C:$C,0),1),""))</f>
        <v/>
      </c>
      <c r="F1119" s="21" t="str">
        <f>IF(E1119="","",IFERROR(IF(INDEX(data_wkly!G:G,MATCH($B1119,data_wkly!$C:$C,0),1)=0,"",INDEX(data_wkly!G:G,MATCH($B1119,data_wkly!$C:$C,0),1)),""))</f>
        <v/>
      </c>
      <c r="G1119" s="21" t="str">
        <f>IFERROR(IF(INDEX(data_wkly!H:H,MATCH($B1119,data_wkly!$C:$C,0),1)=0,"",INDEX(data_wkly!H:H,MATCH($B1119,data_wkly!$C:$C,0),1)),"")</f>
        <v/>
      </c>
      <c r="H1119" s="21" t="str">
        <f>IF(C1119="","",IFERROR(INDEX(data_wkly!I:I,MATCH($B1119,data_wkly!$C:$C,0),1),""))</f>
        <v/>
      </c>
      <c r="I1119" s="21" t="str">
        <f>IF(H1119="","",IFERROR(IF(INDEX(data_wkly!J:J,MATCH($B1119,data_wkly!$C:$C,0),1)=0,"",INDEX(data_wkly!J:J,MATCH($B1119,data_wkly!$C:$C,0),1)),""))</f>
        <v/>
      </c>
      <c r="J1119" s="21" t="str">
        <f>IFERROR(IF(INDEX(data_wkly!K:K,MATCH($B1119,data_wkly!$C:$C,0),1)=0,"",INDEX(data_wkly!K:K,MATCH($B1119,data_wkly!$C:$C,0),1)),"")</f>
        <v/>
      </c>
      <c r="K1119" s="86" t="str">
        <f>IFERROR(IF(INDEX(data_wkly!L:L,MATCH($B1119,data_wkly!$C:$C,0),1)=0,"",INDEX(data_wkly!L:L,MATCH($B1119,data_wkly!$C:$C,0),1)),"")</f>
        <v/>
      </c>
      <c r="L1119" s="86"/>
      <c r="M1119" s="155" t="str">
        <f>IFERROR(IF(INDEX(data_wkly!M:M,MATCH($B1119,data_wkly!$C:$C,0),1)=0,"",INDEX(data_wkly!M:M,MATCH($B1119,data_wkly!$C:$C,0),1)),"")</f>
        <v/>
      </c>
      <c r="N1119" s="21" t="str">
        <f>IFERROR(IF(INDEX(data_wkly!N:N,MATCH($B1119,data_wkly!$C:$C,0),1)=0,"",INDEX(data_wkly!N:N,MATCH($B1119,data_wkly!$C:$C,0),1)),"")</f>
        <v/>
      </c>
      <c r="O1119" s="21" t="str">
        <f>IF(M1119="","",IFERROR(INDEX(data_wkly!O:O,MATCH($B1119,data_wkly!$C:$C,0),1),""))</f>
        <v/>
      </c>
      <c r="P1119" s="21" t="str">
        <f>IF(M1119="","",IFERROR(IF(INDEX(data_wkly!P:P,MATCH($B1119,data_wkly!$C:$C,0),1)=0,"",INDEX(data_wkly!P:P,MATCH($B1119,data_wkly!$C:$C,0),1)),""))</f>
        <v/>
      </c>
      <c r="Q1119" s="21" t="str">
        <f>IFERROR(IF(INDEX(data_wkly!Q:Q,MATCH($B1119,data_wkly!$C:$C,0),1)=0,"",INDEX(data_wkly!Q:Q,MATCH($B1119,data_wkly!$C:$C,0),1)),"")</f>
        <v/>
      </c>
      <c r="R1119" s="21" t="str">
        <f>IF(M1119="","",IFERROR(INDEX(data_wkly!R:R,MATCH($B1119,data_wkly!$C:$C,0),1),""))</f>
        <v/>
      </c>
      <c r="S1119" s="21" t="str">
        <f>IF(M1119="","",IFERROR(IF(INDEX(data_wkly!S:S,MATCH($B1119,data_wkly!$C:$C,0),1)=0,"",INDEX(data_wkly!S:S,MATCH($B1119,data_wkly!$C:$C,0),1)),""))</f>
        <v/>
      </c>
      <c r="T1119" s="21" t="str">
        <f>IFERROR(IF(INDEX(data_wkly!T:T,MATCH($B1119,data_wkly!$C:$C,0),1)=0,"",INDEX(data_wkly!T:T,MATCH($B1119,data_wkly!$C:$C,0),1)),"")</f>
        <v/>
      </c>
      <c r="U1119" s="86" t="str">
        <f>IFERROR(IF(INDEX(data_wkly!U:U,MATCH($B1119,data_wkly!$C:$C,0),1)=0,"",INDEX(data_wkly!U:U,MATCH($B1119,data_wkly!$C:$C,0),1)),"")</f>
        <v/>
      </c>
      <c r="V1119" s="157" t="str">
        <f t="shared" si="105"/>
        <v/>
      </c>
      <c r="W1119" s="152" t="str">
        <f>IFERROR(IF(INDEX(data_wkly!W:W,MATCH($B1119,data_wkly!$C:$C,0),1)=0,"",INDEX(data_wkly!W:W,MATCH($B1119,data_wkly!$C:$C,0),1)),"")</f>
        <v/>
      </c>
      <c r="X1119" s="21" t="str">
        <f>IFERROR(IF(INDEX(data_wkly!X:X,MATCH($B1119,data_wkly!$C:$C,0),1)=0,"",INDEX(data_wkly!X:X,MATCH($B1119,data_wkly!$C:$C,0),1)),"")</f>
        <v/>
      </c>
      <c r="Y1119" s="21" t="str">
        <f>IFERROR(IF(INDEX(data_wkly!Y:Y,MATCH($B1119,data_wkly!$C:$C,0),1)=0,"",INDEX(data_wkly!Y:Y,MATCH($B1119,data_wkly!$C:$C,0),1)),"")</f>
        <v/>
      </c>
      <c r="Z1119" s="21" t="str">
        <f>IFERROR(IF(INDEX(data_wkly!Z:Z,MATCH($B1119,data_wkly!$C:$C,0),1)=0,"",INDEX(data_wkly!Z:Z,MATCH($B1119,data_wkly!$C:$C,0),1)),"")</f>
        <v/>
      </c>
      <c r="AA1119" s="152" t="str">
        <f>IFERROR(IF(INDEX(data_wkly!AA:AA,MATCH($B1119,data_wkly!$C:$C,0),1)=0,"",INDEX(data_wkly!AA:AA,MATCH($B1119,data_wkly!$C:$C,0),1)),"")</f>
        <v/>
      </c>
      <c r="AB1119" s="21" t="str">
        <f>IFERROR(IF(INDEX(data_wkly!AB:AB,MATCH($B1119,data_wkly!$C:$C,0),1)=0,"",INDEX(data_wkly!AB:AB,MATCH($B1119,data_wkly!$C:$C,0),1)),"")</f>
        <v/>
      </c>
      <c r="AC1119" s="21" t="str">
        <f>IFERROR(IF(INDEX(data_wkly!AC:AC,MATCH($B1119,data_wkly!$C:$C,0),1)=0,"",INDEX(data_wkly!AC:AC,MATCH($B1119,data_wkly!$C:$C,0),1)),"")</f>
        <v/>
      </c>
      <c r="AD1119" s="21" t="str">
        <f>IFERROR(IF(INDEX(data_wkly!AD:AD,MATCH($B1119,data_wkly!$C:$C,0),1)=0,"",INDEX(data_wkly!AD:AD,MATCH($B1119,data_wkly!$C:$C,0),1)),"")</f>
        <v/>
      </c>
      <c r="AE1119" s="157" t="str">
        <f t="shared" si="104"/>
        <v/>
      </c>
      <c r="AF1119" s="154" t="str">
        <f>IFERROR(IF(INDEX(data_wkly!AF:AF,MATCH($B1119,data_wkly!$C:$C,0),1)=0,"",INDEX(data_wkly!AF:AF,MATCH($B1119,data_wkly!$C:$C,0),1)),"")</f>
        <v/>
      </c>
      <c r="AG1119" s="153" t="str">
        <f>IFERROR(IF(AF1119="","",INDEX(data_wkly!AG:AG,MATCH($B1119,data_wkly!$C:$C,0),1)),"")</f>
        <v/>
      </c>
      <c r="AH1119" s="153" t="str">
        <f>IFERROR(IF(INDEX(data_wkly!AH:AH,MATCH($B1119,data_wkly!$C:$C,0),1)=0,"",INDEX(data_wkly!AH:AH,MATCH($B1119,data_wkly!$C:$C,0),1)),"")</f>
        <v/>
      </c>
      <c r="AI1119" s="153" t="str">
        <f>IFERROR(IF(INDEX(data_wkly!AI:AI,MATCH($B1119,data_wkly!$C:$C,0),1)=0,"",INDEX(data_wkly!AI:AI,MATCH($B1119,data_wkly!$C:$C,0),1)),"")</f>
        <v/>
      </c>
      <c r="AJ1119" s="153" t="str">
        <f>IFERROR(IF(AI1119="","",INDEX(data_wkly!AJ:AJ,MATCH($B1119,data_wkly!$C:$C,0),1)),"")</f>
        <v/>
      </c>
      <c r="AK1119" s="153" t="str">
        <f>IFERROR(IF(INDEX(data_wkly!AK:AK,MATCH($B1119,data_wkly!$C:$C,0),1)=0,"",INDEX(data_wkly!AK:AK,MATCH($B1119,data_wkly!$C:$C,0),1)),"")</f>
        <v/>
      </c>
      <c r="AL1119" s="153" t="str">
        <f>IFERROR(IF(INDEX(data_wkly!AL:AL,MATCH($B1119,data_wkly!$C:$C,0),1)=0,"",INDEX(data_wkly!AL:AL,MATCH($B1119,data_wkly!$C:$C,0),1)),"")</f>
        <v/>
      </c>
      <c r="AM1119" s="183" t="str">
        <f>IFERROR(IF(INDEX(data_wkly!AM:AM,MATCH($B1119,data_wkly!$C:$C,0),1)=0,"",INDEX(data_wkly!AM:AM,MATCH($B1119,data_wkly!$C:$C,0),1)),"")</f>
        <v/>
      </c>
      <c r="AN1119" s="41" t="str">
        <f t="shared" si="103"/>
        <v/>
      </c>
      <c r="AO1119" s="88">
        <f t="shared" si="108"/>
        <v>1</v>
      </c>
    </row>
    <row r="1120" spans="1:41">
      <c r="A1120" s="88" t="str">
        <f t="shared" si="106"/>
        <v/>
      </c>
      <c r="B1120" s="89" t="str">
        <f t="shared" si="107"/>
        <v/>
      </c>
      <c r="C1120" s="155" t="str">
        <f>IFERROR(IF(INDEX(data_wkly!D:D,MATCH($B1120,data_wkly!$C:$C,0),1)=0,"",INDEX(data_wkly!D:D,MATCH($B1120,data_wkly!$C:$C,0),1)),"")</f>
        <v/>
      </c>
      <c r="D1120" s="21" t="str">
        <f>IFERROR(IF(INDEX(data_wkly!E:E,MATCH($B1120,data_wkly!$C:$C,0),1)=0,"",INDEX(data_wkly!E:E,MATCH($B1120,data_wkly!$C:$C,0),1)),"")</f>
        <v/>
      </c>
      <c r="E1120" s="21" t="str">
        <f>IF(C1120="","",IFERROR(INDEX(data_wkly!F:F,MATCH($B1120,data_wkly!$C:$C,0),1),""))</f>
        <v/>
      </c>
      <c r="F1120" s="21" t="str">
        <f>IF(E1120="","",IFERROR(IF(INDEX(data_wkly!G:G,MATCH($B1120,data_wkly!$C:$C,0),1)=0,"",INDEX(data_wkly!G:G,MATCH($B1120,data_wkly!$C:$C,0),1)),""))</f>
        <v/>
      </c>
      <c r="G1120" s="21" t="str">
        <f>IFERROR(IF(INDEX(data_wkly!H:H,MATCH($B1120,data_wkly!$C:$C,0),1)=0,"",INDEX(data_wkly!H:H,MATCH($B1120,data_wkly!$C:$C,0),1)),"")</f>
        <v/>
      </c>
      <c r="H1120" s="21" t="str">
        <f>IF(C1120="","",IFERROR(INDEX(data_wkly!I:I,MATCH($B1120,data_wkly!$C:$C,0),1),""))</f>
        <v/>
      </c>
      <c r="I1120" s="21" t="str">
        <f>IF(H1120="","",IFERROR(IF(INDEX(data_wkly!J:J,MATCH($B1120,data_wkly!$C:$C,0),1)=0,"",INDEX(data_wkly!J:J,MATCH($B1120,data_wkly!$C:$C,0),1)),""))</f>
        <v/>
      </c>
      <c r="J1120" s="21" t="str">
        <f>IFERROR(IF(INDEX(data_wkly!K:K,MATCH($B1120,data_wkly!$C:$C,0),1)=0,"",INDEX(data_wkly!K:K,MATCH($B1120,data_wkly!$C:$C,0),1)),"")</f>
        <v/>
      </c>
      <c r="K1120" s="86" t="str">
        <f>IFERROR(IF(INDEX(data_wkly!L:L,MATCH($B1120,data_wkly!$C:$C,0),1)=0,"",INDEX(data_wkly!L:L,MATCH($B1120,data_wkly!$C:$C,0),1)),"")</f>
        <v/>
      </c>
      <c r="L1120" s="86"/>
      <c r="M1120" s="155" t="str">
        <f>IFERROR(IF(INDEX(data_wkly!M:M,MATCH($B1120,data_wkly!$C:$C,0),1)=0,"",INDEX(data_wkly!M:M,MATCH($B1120,data_wkly!$C:$C,0),1)),"")</f>
        <v/>
      </c>
      <c r="N1120" s="21" t="str">
        <f>IFERROR(IF(INDEX(data_wkly!N:N,MATCH($B1120,data_wkly!$C:$C,0),1)=0,"",INDEX(data_wkly!N:N,MATCH($B1120,data_wkly!$C:$C,0),1)),"")</f>
        <v/>
      </c>
      <c r="O1120" s="21" t="str">
        <f>IF(M1120="","",IFERROR(INDEX(data_wkly!O:O,MATCH($B1120,data_wkly!$C:$C,0),1),""))</f>
        <v/>
      </c>
      <c r="P1120" s="21" t="str">
        <f>IF(M1120="","",IFERROR(IF(INDEX(data_wkly!P:P,MATCH($B1120,data_wkly!$C:$C,0),1)=0,"",INDEX(data_wkly!P:P,MATCH($B1120,data_wkly!$C:$C,0),1)),""))</f>
        <v/>
      </c>
      <c r="Q1120" s="21" t="str">
        <f>IFERROR(IF(INDEX(data_wkly!Q:Q,MATCH($B1120,data_wkly!$C:$C,0),1)=0,"",INDEX(data_wkly!Q:Q,MATCH($B1120,data_wkly!$C:$C,0),1)),"")</f>
        <v/>
      </c>
      <c r="R1120" s="21" t="str">
        <f>IF(M1120="","",IFERROR(INDEX(data_wkly!R:R,MATCH($B1120,data_wkly!$C:$C,0),1),""))</f>
        <v/>
      </c>
      <c r="S1120" s="21" t="str">
        <f>IF(M1120="","",IFERROR(IF(INDEX(data_wkly!S:S,MATCH($B1120,data_wkly!$C:$C,0),1)=0,"",INDEX(data_wkly!S:S,MATCH($B1120,data_wkly!$C:$C,0),1)),""))</f>
        <v/>
      </c>
      <c r="T1120" s="21" t="str">
        <f>IFERROR(IF(INDEX(data_wkly!T:T,MATCH($B1120,data_wkly!$C:$C,0),1)=0,"",INDEX(data_wkly!T:T,MATCH($B1120,data_wkly!$C:$C,0),1)),"")</f>
        <v/>
      </c>
      <c r="U1120" s="86" t="str">
        <f>IFERROR(IF(INDEX(data_wkly!U:U,MATCH($B1120,data_wkly!$C:$C,0),1)=0,"",INDEX(data_wkly!U:U,MATCH($B1120,data_wkly!$C:$C,0),1)),"")</f>
        <v/>
      </c>
      <c r="V1120" s="157" t="str">
        <f t="shared" si="105"/>
        <v/>
      </c>
      <c r="W1120" s="152" t="str">
        <f>IFERROR(IF(INDEX(data_wkly!W:W,MATCH($B1120,data_wkly!$C:$C,0),1)=0,"",INDEX(data_wkly!W:W,MATCH($B1120,data_wkly!$C:$C,0),1)),"")</f>
        <v/>
      </c>
      <c r="X1120" s="21" t="str">
        <f>IFERROR(IF(INDEX(data_wkly!X:X,MATCH($B1120,data_wkly!$C:$C,0),1)=0,"",INDEX(data_wkly!X:X,MATCH($B1120,data_wkly!$C:$C,0),1)),"")</f>
        <v/>
      </c>
      <c r="Y1120" s="21" t="str">
        <f>IFERROR(IF(INDEX(data_wkly!Y:Y,MATCH($B1120,data_wkly!$C:$C,0),1)=0,"",INDEX(data_wkly!Y:Y,MATCH($B1120,data_wkly!$C:$C,0),1)),"")</f>
        <v/>
      </c>
      <c r="Z1120" s="21" t="str">
        <f>IFERROR(IF(INDEX(data_wkly!Z:Z,MATCH($B1120,data_wkly!$C:$C,0),1)=0,"",INDEX(data_wkly!Z:Z,MATCH($B1120,data_wkly!$C:$C,0),1)),"")</f>
        <v/>
      </c>
      <c r="AA1120" s="152" t="str">
        <f>IFERROR(IF(INDEX(data_wkly!AA:AA,MATCH($B1120,data_wkly!$C:$C,0),1)=0,"",INDEX(data_wkly!AA:AA,MATCH($B1120,data_wkly!$C:$C,0),1)),"")</f>
        <v/>
      </c>
      <c r="AB1120" s="21" t="str">
        <f>IFERROR(IF(INDEX(data_wkly!AB:AB,MATCH($B1120,data_wkly!$C:$C,0),1)=0,"",INDEX(data_wkly!AB:AB,MATCH($B1120,data_wkly!$C:$C,0),1)),"")</f>
        <v/>
      </c>
      <c r="AC1120" s="21" t="str">
        <f>IFERROR(IF(INDEX(data_wkly!AC:AC,MATCH($B1120,data_wkly!$C:$C,0),1)=0,"",INDEX(data_wkly!AC:AC,MATCH($B1120,data_wkly!$C:$C,0),1)),"")</f>
        <v/>
      </c>
      <c r="AD1120" s="21" t="str">
        <f>IFERROR(IF(INDEX(data_wkly!AD:AD,MATCH($B1120,data_wkly!$C:$C,0),1)=0,"",INDEX(data_wkly!AD:AD,MATCH($B1120,data_wkly!$C:$C,0),1)),"")</f>
        <v/>
      </c>
      <c r="AE1120" s="157" t="str">
        <f t="shared" si="104"/>
        <v/>
      </c>
      <c r="AF1120" s="154" t="str">
        <f>IFERROR(IF(INDEX(data_wkly!AF:AF,MATCH($B1120,data_wkly!$C:$C,0),1)=0,"",INDEX(data_wkly!AF:AF,MATCH($B1120,data_wkly!$C:$C,0),1)),"")</f>
        <v/>
      </c>
      <c r="AG1120" s="153" t="str">
        <f>IFERROR(IF(AF1120="","",INDEX(data_wkly!AG:AG,MATCH($B1120,data_wkly!$C:$C,0),1)),"")</f>
        <v/>
      </c>
      <c r="AH1120" s="153" t="str">
        <f>IFERROR(IF(INDEX(data_wkly!AH:AH,MATCH($B1120,data_wkly!$C:$C,0),1)=0,"",INDEX(data_wkly!AH:AH,MATCH($B1120,data_wkly!$C:$C,0),1)),"")</f>
        <v/>
      </c>
      <c r="AI1120" s="153" t="str">
        <f>IFERROR(IF(INDEX(data_wkly!AI:AI,MATCH($B1120,data_wkly!$C:$C,0),1)=0,"",INDEX(data_wkly!AI:AI,MATCH($B1120,data_wkly!$C:$C,0),1)),"")</f>
        <v/>
      </c>
      <c r="AJ1120" s="153" t="str">
        <f>IFERROR(IF(AI1120="","",INDEX(data_wkly!AJ:AJ,MATCH($B1120,data_wkly!$C:$C,0),1)),"")</f>
        <v/>
      </c>
      <c r="AK1120" s="153" t="str">
        <f>IFERROR(IF(INDEX(data_wkly!AK:AK,MATCH($B1120,data_wkly!$C:$C,0),1)=0,"",INDEX(data_wkly!AK:AK,MATCH($B1120,data_wkly!$C:$C,0),1)),"")</f>
        <v/>
      </c>
      <c r="AL1120" s="153" t="str">
        <f>IFERROR(IF(INDEX(data_wkly!AL:AL,MATCH($B1120,data_wkly!$C:$C,0),1)=0,"",INDEX(data_wkly!AL:AL,MATCH($B1120,data_wkly!$C:$C,0),1)),"")</f>
        <v/>
      </c>
      <c r="AM1120" s="183" t="str">
        <f>IFERROR(IF(INDEX(data_wkly!AM:AM,MATCH($B1120,data_wkly!$C:$C,0),1)=0,"",INDEX(data_wkly!AM:AM,MATCH($B1120,data_wkly!$C:$C,0),1)),"")</f>
        <v/>
      </c>
      <c r="AN1120" s="41" t="str">
        <f t="shared" si="103"/>
        <v/>
      </c>
      <c r="AO1120" s="88">
        <f t="shared" si="108"/>
        <v>2</v>
      </c>
    </row>
    <row r="1121" spans="1:41">
      <c r="A1121" s="88" t="str">
        <f t="shared" si="106"/>
        <v/>
      </c>
      <c r="B1121" s="89" t="str">
        <f t="shared" si="107"/>
        <v/>
      </c>
      <c r="C1121" s="155" t="str">
        <f>IFERROR(IF(INDEX(data_wkly!D:D,MATCH($B1121,data_wkly!$C:$C,0),1)=0,"",INDEX(data_wkly!D:D,MATCH($B1121,data_wkly!$C:$C,0),1)),"")</f>
        <v/>
      </c>
      <c r="D1121" s="21" t="str">
        <f>IFERROR(IF(INDEX(data_wkly!E:E,MATCH($B1121,data_wkly!$C:$C,0),1)=0,"",INDEX(data_wkly!E:E,MATCH($B1121,data_wkly!$C:$C,0),1)),"")</f>
        <v/>
      </c>
      <c r="E1121" s="21" t="str">
        <f>IF(C1121="","",IFERROR(INDEX(data_wkly!F:F,MATCH($B1121,data_wkly!$C:$C,0),1),""))</f>
        <v/>
      </c>
      <c r="F1121" s="21" t="str">
        <f>IF(E1121="","",IFERROR(IF(INDEX(data_wkly!G:G,MATCH($B1121,data_wkly!$C:$C,0),1)=0,"",INDEX(data_wkly!G:G,MATCH($B1121,data_wkly!$C:$C,0),1)),""))</f>
        <v/>
      </c>
      <c r="G1121" s="21" t="str">
        <f>IFERROR(IF(INDEX(data_wkly!H:H,MATCH($B1121,data_wkly!$C:$C,0),1)=0,"",INDEX(data_wkly!H:H,MATCH($B1121,data_wkly!$C:$C,0),1)),"")</f>
        <v/>
      </c>
      <c r="H1121" s="21" t="str">
        <f>IF(C1121="","",IFERROR(INDEX(data_wkly!I:I,MATCH($B1121,data_wkly!$C:$C,0),1),""))</f>
        <v/>
      </c>
      <c r="I1121" s="21" t="str">
        <f>IF(H1121="","",IFERROR(IF(INDEX(data_wkly!J:J,MATCH($B1121,data_wkly!$C:$C,0),1)=0,"",INDEX(data_wkly!J:J,MATCH($B1121,data_wkly!$C:$C,0),1)),""))</f>
        <v/>
      </c>
      <c r="J1121" s="21" t="str">
        <f>IFERROR(IF(INDEX(data_wkly!K:K,MATCH($B1121,data_wkly!$C:$C,0),1)=0,"",INDEX(data_wkly!K:K,MATCH($B1121,data_wkly!$C:$C,0),1)),"")</f>
        <v/>
      </c>
      <c r="K1121" s="86" t="str">
        <f>IFERROR(IF(INDEX(data_wkly!L:L,MATCH($B1121,data_wkly!$C:$C,0),1)=0,"",INDEX(data_wkly!L:L,MATCH($B1121,data_wkly!$C:$C,0),1)),"")</f>
        <v/>
      </c>
      <c r="L1121" s="86"/>
      <c r="M1121" s="155" t="str">
        <f>IFERROR(IF(INDEX(data_wkly!M:M,MATCH($B1121,data_wkly!$C:$C,0),1)=0,"",INDEX(data_wkly!M:M,MATCH($B1121,data_wkly!$C:$C,0),1)),"")</f>
        <v/>
      </c>
      <c r="N1121" s="21" t="str">
        <f>IFERROR(IF(INDEX(data_wkly!N:N,MATCH($B1121,data_wkly!$C:$C,0),1)=0,"",INDEX(data_wkly!N:N,MATCH($B1121,data_wkly!$C:$C,0),1)),"")</f>
        <v/>
      </c>
      <c r="O1121" s="21" t="str">
        <f>IF(M1121="","",IFERROR(INDEX(data_wkly!O:O,MATCH($B1121,data_wkly!$C:$C,0),1),""))</f>
        <v/>
      </c>
      <c r="P1121" s="21" t="str">
        <f>IF(M1121="","",IFERROR(IF(INDEX(data_wkly!P:P,MATCH($B1121,data_wkly!$C:$C,0),1)=0,"",INDEX(data_wkly!P:P,MATCH($B1121,data_wkly!$C:$C,0),1)),""))</f>
        <v/>
      </c>
      <c r="Q1121" s="21" t="str">
        <f>IFERROR(IF(INDEX(data_wkly!Q:Q,MATCH($B1121,data_wkly!$C:$C,0),1)=0,"",INDEX(data_wkly!Q:Q,MATCH($B1121,data_wkly!$C:$C,0),1)),"")</f>
        <v/>
      </c>
      <c r="R1121" s="21" t="str">
        <f>IF(M1121="","",IFERROR(INDEX(data_wkly!R:R,MATCH($B1121,data_wkly!$C:$C,0),1),""))</f>
        <v/>
      </c>
      <c r="S1121" s="21" t="str">
        <f>IF(M1121="","",IFERROR(IF(INDEX(data_wkly!S:S,MATCH($B1121,data_wkly!$C:$C,0),1)=0,"",INDEX(data_wkly!S:S,MATCH($B1121,data_wkly!$C:$C,0),1)),""))</f>
        <v/>
      </c>
      <c r="T1121" s="21" t="str">
        <f>IFERROR(IF(INDEX(data_wkly!T:T,MATCH($B1121,data_wkly!$C:$C,0),1)=0,"",INDEX(data_wkly!T:T,MATCH($B1121,data_wkly!$C:$C,0),1)),"")</f>
        <v/>
      </c>
      <c r="U1121" s="86" t="str">
        <f>IFERROR(IF(INDEX(data_wkly!U:U,MATCH($B1121,data_wkly!$C:$C,0),1)=0,"",INDEX(data_wkly!U:U,MATCH($B1121,data_wkly!$C:$C,0),1)),"")</f>
        <v/>
      </c>
      <c r="V1121" s="157" t="str">
        <f t="shared" si="105"/>
        <v/>
      </c>
      <c r="W1121" s="152" t="str">
        <f>IFERROR(IF(INDEX(data_wkly!W:W,MATCH($B1121,data_wkly!$C:$C,0),1)=0,"",INDEX(data_wkly!W:W,MATCH($B1121,data_wkly!$C:$C,0),1)),"")</f>
        <v/>
      </c>
      <c r="X1121" s="21" t="str">
        <f>IFERROR(IF(INDEX(data_wkly!X:X,MATCH($B1121,data_wkly!$C:$C,0),1)=0,"",INDEX(data_wkly!X:X,MATCH($B1121,data_wkly!$C:$C,0),1)),"")</f>
        <v/>
      </c>
      <c r="Y1121" s="21" t="str">
        <f>IFERROR(IF(INDEX(data_wkly!Y:Y,MATCH($B1121,data_wkly!$C:$C,0),1)=0,"",INDEX(data_wkly!Y:Y,MATCH($B1121,data_wkly!$C:$C,0),1)),"")</f>
        <v/>
      </c>
      <c r="Z1121" s="21" t="str">
        <f>IFERROR(IF(INDEX(data_wkly!Z:Z,MATCH($B1121,data_wkly!$C:$C,0),1)=0,"",INDEX(data_wkly!Z:Z,MATCH($B1121,data_wkly!$C:$C,0),1)),"")</f>
        <v/>
      </c>
      <c r="AA1121" s="152" t="str">
        <f>IFERROR(IF(INDEX(data_wkly!AA:AA,MATCH($B1121,data_wkly!$C:$C,0),1)=0,"",INDEX(data_wkly!AA:AA,MATCH($B1121,data_wkly!$C:$C,0),1)),"")</f>
        <v/>
      </c>
      <c r="AB1121" s="21" t="str">
        <f>IFERROR(IF(INDEX(data_wkly!AB:AB,MATCH($B1121,data_wkly!$C:$C,0),1)=0,"",INDEX(data_wkly!AB:AB,MATCH($B1121,data_wkly!$C:$C,0),1)),"")</f>
        <v/>
      </c>
      <c r="AC1121" s="21" t="str">
        <f>IFERROR(IF(INDEX(data_wkly!AC:AC,MATCH($B1121,data_wkly!$C:$C,0),1)=0,"",INDEX(data_wkly!AC:AC,MATCH($B1121,data_wkly!$C:$C,0),1)),"")</f>
        <v/>
      </c>
      <c r="AD1121" s="21" t="str">
        <f>IFERROR(IF(INDEX(data_wkly!AD:AD,MATCH($B1121,data_wkly!$C:$C,0),1)=0,"",INDEX(data_wkly!AD:AD,MATCH($B1121,data_wkly!$C:$C,0),1)),"")</f>
        <v/>
      </c>
      <c r="AE1121" s="157" t="str">
        <f t="shared" si="104"/>
        <v/>
      </c>
      <c r="AF1121" s="154" t="str">
        <f>IFERROR(IF(INDEX(data_wkly!AF:AF,MATCH($B1121,data_wkly!$C:$C,0),1)=0,"",INDEX(data_wkly!AF:AF,MATCH($B1121,data_wkly!$C:$C,0),1)),"")</f>
        <v/>
      </c>
      <c r="AG1121" s="153" t="str">
        <f>IFERROR(IF(AF1121="","",INDEX(data_wkly!AG:AG,MATCH($B1121,data_wkly!$C:$C,0),1)),"")</f>
        <v/>
      </c>
      <c r="AH1121" s="153" t="str">
        <f>IFERROR(IF(INDEX(data_wkly!AH:AH,MATCH($B1121,data_wkly!$C:$C,0),1)=0,"",INDEX(data_wkly!AH:AH,MATCH($B1121,data_wkly!$C:$C,0),1)),"")</f>
        <v/>
      </c>
      <c r="AI1121" s="153" t="str">
        <f>IFERROR(IF(INDEX(data_wkly!AI:AI,MATCH($B1121,data_wkly!$C:$C,0),1)=0,"",INDEX(data_wkly!AI:AI,MATCH($B1121,data_wkly!$C:$C,0),1)),"")</f>
        <v/>
      </c>
      <c r="AJ1121" s="153" t="str">
        <f>IFERROR(IF(AI1121="","",INDEX(data_wkly!AJ:AJ,MATCH($B1121,data_wkly!$C:$C,0),1)),"")</f>
        <v/>
      </c>
      <c r="AK1121" s="153" t="str">
        <f>IFERROR(IF(INDEX(data_wkly!AK:AK,MATCH($B1121,data_wkly!$C:$C,0),1)=0,"",INDEX(data_wkly!AK:AK,MATCH($B1121,data_wkly!$C:$C,0),1)),"")</f>
        <v/>
      </c>
      <c r="AL1121" s="153" t="str">
        <f>IFERROR(IF(INDEX(data_wkly!AL:AL,MATCH($B1121,data_wkly!$C:$C,0),1)=0,"",INDEX(data_wkly!AL:AL,MATCH($B1121,data_wkly!$C:$C,0),1)),"")</f>
        <v/>
      </c>
      <c r="AM1121" s="183" t="str">
        <f>IFERROR(IF(INDEX(data_wkly!AM:AM,MATCH($B1121,data_wkly!$C:$C,0),1)=0,"",INDEX(data_wkly!AM:AM,MATCH($B1121,data_wkly!$C:$C,0),1)),"")</f>
        <v/>
      </c>
      <c r="AN1121" s="41" t="str">
        <f t="shared" si="103"/>
        <v/>
      </c>
      <c r="AO1121" s="88">
        <f t="shared" si="108"/>
        <v>1</v>
      </c>
    </row>
    <row r="1122" spans="1:41">
      <c r="A1122" s="88" t="str">
        <f t="shared" si="106"/>
        <v/>
      </c>
      <c r="B1122" s="89" t="str">
        <f t="shared" si="107"/>
        <v/>
      </c>
      <c r="C1122" s="155" t="str">
        <f>IFERROR(IF(INDEX(data_wkly!D:D,MATCH($B1122,data_wkly!$C:$C,0),1)=0,"",INDEX(data_wkly!D:D,MATCH($B1122,data_wkly!$C:$C,0),1)),"")</f>
        <v/>
      </c>
      <c r="D1122" s="21" t="str">
        <f>IFERROR(IF(INDEX(data_wkly!E:E,MATCH($B1122,data_wkly!$C:$C,0),1)=0,"",INDEX(data_wkly!E:E,MATCH($B1122,data_wkly!$C:$C,0),1)),"")</f>
        <v/>
      </c>
      <c r="E1122" s="21" t="str">
        <f>IF(C1122="","",IFERROR(INDEX(data_wkly!F:F,MATCH($B1122,data_wkly!$C:$C,0),1),""))</f>
        <v/>
      </c>
      <c r="F1122" s="21" t="str">
        <f>IF(E1122="","",IFERROR(IF(INDEX(data_wkly!G:G,MATCH($B1122,data_wkly!$C:$C,0),1)=0,"",INDEX(data_wkly!G:G,MATCH($B1122,data_wkly!$C:$C,0),1)),""))</f>
        <v/>
      </c>
      <c r="G1122" s="21" t="str">
        <f>IFERROR(IF(INDEX(data_wkly!H:H,MATCH($B1122,data_wkly!$C:$C,0),1)=0,"",INDEX(data_wkly!H:H,MATCH($B1122,data_wkly!$C:$C,0),1)),"")</f>
        <v/>
      </c>
      <c r="H1122" s="21" t="str">
        <f>IF(C1122="","",IFERROR(INDEX(data_wkly!I:I,MATCH($B1122,data_wkly!$C:$C,0),1),""))</f>
        <v/>
      </c>
      <c r="I1122" s="21" t="str">
        <f>IF(H1122="","",IFERROR(IF(INDEX(data_wkly!J:J,MATCH($B1122,data_wkly!$C:$C,0),1)=0,"",INDEX(data_wkly!J:J,MATCH($B1122,data_wkly!$C:$C,0),1)),""))</f>
        <v/>
      </c>
      <c r="J1122" s="21" t="str">
        <f>IFERROR(IF(INDEX(data_wkly!K:K,MATCH($B1122,data_wkly!$C:$C,0),1)=0,"",INDEX(data_wkly!K:K,MATCH($B1122,data_wkly!$C:$C,0),1)),"")</f>
        <v/>
      </c>
      <c r="K1122" s="86" t="str">
        <f>IFERROR(IF(INDEX(data_wkly!L:L,MATCH($B1122,data_wkly!$C:$C,0),1)=0,"",INDEX(data_wkly!L:L,MATCH($B1122,data_wkly!$C:$C,0),1)),"")</f>
        <v/>
      </c>
      <c r="L1122" s="86"/>
      <c r="M1122" s="155" t="str">
        <f>IFERROR(IF(INDEX(data_wkly!M:M,MATCH($B1122,data_wkly!$C:$C,0),1)=0,"",INDEX(data_wkly!M:M,MATCH($B1122,data_wkly!$C:$C,0),1)),"")</f>
        <v/>
      </c>
      <c r="N1122" s="21" t="str">
        <f>IFERROR(IF(INDEX(data_wkly!N:N,MATCH($B1122,data_wkly!$C:$C,0),1)=0,"",INDEX(data_wkly!N:N,MATCH($B1122,data_wkly!$C:$C,0),1)),"")</f>
        <v/>
      </c>
      <c r="O1122" s="21" t="str">
        <f>IF(M1122="","",IFERROR(INDEX(data_wkly!O:O,MATCH($B1122,data_wkly!$C:$C,0),1),""))</f>
        <v/>
      </c>
      <c r="P1122" s="21" t="str">
        <f>IF(M1122="","",IFERROR(IF(INDEX(data_wkly!P:P,MATCH($B1122,data_wkly!$C:$C,0),1)=0,"",INDEX(data_wkly!P:P,MATCH($B1122,data_wkly!$C:$C,0),1)),""))</f>
        <v/>
      </c>
      <c r="Q1122" s="21" t="str">
        <f>IFERROR(IF(INDEX(data_wkly!Q:Q,MATCH($B1122,data_wkly!$C:$C,0),1)=0,"",INDEX(data_wkly!Q:Q,MATCH($B1122,data_wkly!$C:$C,0),1)),"")</f>
        <v/>
      </c>
      <c r="R1122" s="21" t="str">
        <f>IF(M1122="","",IFERROR(INDEX(data_wkly!R:R,MATCH($B1122,data_wkly!$C:$C,0),1),""))</f>
        <v/>
      </c>
      <c r="S1122" s="21" t="str">
        <f>IF(M1122="","",IFERROR(IF(INDEX(data_wkly!S:S,MATCH($B1122,data_wkly!$C:$C,0),1)=0,"",INDEX(data_wkly!S:S,MATCH($B1122,data_wkly!$C:$C,0),1)),""))</f>
        <v/>
      </c>
      <c r="T1122" s="21" t="str">
        <f>IFERROR(IF(INDEX(data_wkly!T:T,MATCH($B1122,data_wkly!$C:$C,0),1)=0,"",INDEX(data_wkly!T:T,MATCH($B1122,data_wkly!$C:$C,0),1)),"")</f>
        <v/>
      </c>
      <c r="U1122" s="86" t="str">
        <f>IFERROR(IF(INDEX(data_wkly!U:U,MATCH($B1122,data_wkly!$C:$C,0),1)=0,"",INDEX(data_wkly!U:U,MATCH($B1122,data_wkly!$C:$C,0),1)),"")</f>
        <v/>
      </c>
      <c r="V1122" s="157" t="str">
        <f t="shared" si="105"/>
        <v/>
      </c>
      <c r="W1122" s="152" t="str">
        <f>IFERROR(IF(INDEX(data_wkly!W:W,MATCH($B1122,data_wkly!$C:$C,0),1)=0,"",INDEX(data_wkly!W:W,MATCH($B1122,data_wkly!$C:$C,0),1)),"")</f>
        <v/>
      </c>
      <c r="X1122" s="21" t="str">
        <f>IFERROR(IF(INDEX(data_wkly!X:X,MATCH($B1122,data_wkly!$C:$C,0),1)=0,"",INDEX(data_wkly!X:X,MATCH($B1122,data_wkly!$C:$C,0),1)),"")</f>
        <v/>
      </c>
      <c r="Y1122" s="21" t="str">
        <f>IFERROR(IF(INDEX(data_wkly!Y:Y,MATCH($B1122,data_wkly!$C:$C,0),1)=0,"",INDEX(data_wkly!Y:Y,MATCH($B1122,data_wkly!$C:$C,0),1)),"")</f>
        <v/>
      </c>
      <c r="Z1122" s="21" t="str">
        <f>IFERROR(IF(INDEX(data_wkly!Z:Z,MATCH($B1122,data_wkly!$C:$C,0),1)=0,"",INDEX(data_wkly!Z:Z,MATCH($B1122,data_wkly!$C:$C,0),1)),"")</f>
        <v/>
      </c>
      <c r="AA1122" s="152" t="str">
        <f>IFERROR(IF(INDEX(data_wkly!AA:AA,MATCH($B1122,data_wkly!$C:$C,0),1)=0,"",INDEX(data_wkly!AA:AA,MATCH($B1122,data_wkly!$C:$C,0),1)),"")</f>
        <v/>
      </c>
      <c r="AB1122" s="21" t="str">
        <f>IFERROR(IF(INDEX(data_wkly!AB:AB,MATCH($B1122,data_wkly!$C:$C,0),1)=0,"",INDEX(data_wkly!AB:AB,MATCH($B1122,data_wkly!$C:$C,0),1)),"")</f>
        <v/>
      </c>
      <c r="AC1122" s="21" t="str">
        <f>IFERROR(IF(INDEX(data_wkly!AC:AC,MATCH($B1122,data_wkly!$C:$C,0),1)=0,"",INDEX(data_wkly!AC:AC,MATCH($B1122,data_wkly!$C:$C,0),1)),"")</f>
        <v/>
      </c>
      <c r="AD1122" s="21" t="str">
        <f>IFERROR(IF(INDEX(data_wkly!AD:AD,MATCH($B1122,data_wkly!$C:$C,0),1)=0,"",INDEX(data_wkly!AD:AD,MATCH($B1122,data_wkly!$C:$C,0),1)),"")</f>
        <v/>
      </c>
      <c r="AE1122" s="157" t="str">
        <f t="shared" si="104"/>
        <v/>
      </c>
      <c r="AF1122" s="154" t="str">
        <f>IFERROR(IF(INDEX(data_wkly!AF:AF,MATCH($B1122,data_wkly!$C:$C,0),1)=0,"",INDEX(data_wkly!AF:AF,MATCH($B1122,data_wkly!$C:$C,0),1)),"")</f>
        <v/>
      </c>
      <c r="AG1122" s="153" t="str">
        <f>IFERROR(IF(AF1122="","",INDEX(data_wkly!AG:AG,MATCH($B1122,data_wkly!$C:$C,0),1)),"")</f>
        <v/>
      </c>
      <c r="AH1122" s="153" t="str">
        <f>IFERROR(IF(INDEX(data_wkly!AH:AH,MATCH($B1122,data_wkly!$C:$C,0),1)=0,"",INDEX(data_wkly!AH:AH,MATCH($B1122,data_wkly!$C:$C,0),1)),"")</f>
        <v/>
      </c>
      <c r="AI1122" s="153" t="str">
        <f>IFERROR(IF(INDEX(data_wkly!AI:AI,MATCH($B1122,data_wkly!$C:$C,0),1)=0,"",INDEX(data_wkly!AI:AI,MATCH($B1122,data_wkly!$C:$C,0),1)),"")</f>
        <v/>
      </c>
      <c r="AJ1122" s="153" t="str">
        <f>IFERROR(IF(AI1122="","",INDEX(data_wkly!AJ:AJ,MATCH($B1122,data_wkly!$C:$C,0),1)),"")</f>
        <v/>
      </c>
      <c r="AK1122" s="153" t="str">
        <f>IFERROR(IF(INDEX(data_wkly!AK:AK,MATCH($B1122,data_wkly!$C:$C,0),1)=0,"",INDEX(data_wkly!AK:AK,MATCH($B1122,data_wkly!$C:$C,0),1)),"")</f>
        <v/>
      </c>
      <c r="AL1122" s="153" t="str">
        <f>IFERROR(IF(INDEX(data_wkly!AL:AL,MATCH($B1122,data_wkly!$C:$C,0),1)=0,"",INDEX(data_wkly!AL:AL,MATCH($B1122,data_wkly!$C:$C,0),1)),"")</f>
        <v/>
      </c>
      <c r="AM1122" s="183" t="str">
        <f>IFERROR(IF(INDEX(data_wkly!AM:AM,MATCH($B1122,data_wkly!$C:$C,0),1)=0,"",INDEX(data_wkly!AM:AM,MATCH($B1122,data_wkly!$C:$C,0),1)),"")</f>
        <v/>
      </c>
      <c r="AN1122" s="41" t="str">
        <f t="shared" si="103"/>
        <v/>
      </c>
      <c r="AO1122" s="88">
        <f t="shared" si="108"/>
        <v>2</v>
      </c>
    </row>
    <row r="1123" spans="1:41">
      <c r="A1123" s="88" t="str">
        <f t="shared" si="106"/>
        <v/>
      </c>
      <c r="B1123" s="89" t="str">
        <f t="shared" si="107"/>
        <v/>
      </c>
      <c r="C1123" s="155" t="str">
        <f>IFERROR(IF(INDEX(data_wkly!D:D,MATCH($B1123,data_wkly!$C:$C,0),1)=0,"",INDEX(data_wkly!D:D,MATCH($B1123,data_wkly!$C:$C,0),1)),"")</f>
        <v/>
      </c>
      <c r="D1123" s="21" t="str">
        <f>IFERROR(IF(INDEX(data_wkly!E:E,MATCH($B1123,data_wkly!$C:$C,0),1)=0,"",INDEX(data_wkly!E:E,MATCH($B1123,data_wkly!$C:$C,0),1)),"")</f>
        <v/>
      </c>
      <c r="E1123" s="21" t="str">
        <f>IF(C1123="","",IFERROR(INDEX(data_wkly!F:F,MATCH($B1123,data_wkly!$C:$C,0),1),""))</f>
        <v/>
      </c>
      <c r="F1123" s="21" t="str">
        <f>IF(E1123="","",IFERROR(IF(INDEX(data_wkly!G:G,MATCH($B1123,data_wkly!$C:$C,0),1)=0,"",INDEX(data_wkly!G:G,MATCH($B1123,data_wkly!$C:$C,0),1)),""))</f>
        <v/>
      </c>
      <c r="G1123" s="21" t="str">
        <f>IFERROR(IF(INDEX(data_wkly!H:H,MATCH($B1123,data_wkly!$C:$C,0),1)=0,"",INDEX(data_wkly!H:H,MATCH($B1123,data_wkly!$C:$C,0),1)),"")</f>
        <v/>
      </c>
      <c r="H1123" s="21" t="str">
        <f>IF(C1123="","",IFERROR(INDEX(data_wkly!I:I,MATCH($B1123,data_wkly!$C:$C,0),1),""))</f>
        <v/>
      </c>
      <c r="I1123" s="21" t="str">
        <f>IF(H1123="","",IFERROR(IF(INDEX(data_wkly!J:J,MATCH($B1123,data_wkly!$C:$C,0),1)=0,"",INDEX(data_wkly!J:J,MATCH($B1123,data_wkly!$C:$C,0),1)),""))</f>
        <v/>
      </c>
      <c r="J1123" s="21" t="str">
        <f>IFERROR(IF(INDEX(data_wkly!K:K,MATCH($B1123,data_wkly!$C:$C,0),1)=0,"",INDEX(data_wkly!K:K,MATCH($B1123,data_wkly!$C:$C,0),1)),"")</f>
        <v/>
      </c>
      <c r="K1123" s="86" t="str">
        <f>IFERROR(IF(INDEX(data_wkly!L:L,MATCH($B1123,data_wkly!$C:$C,0),1)=0,"",INDEX(data_wkly!L:L,MATCH($B1123,data_wkly!$C:$C,0),1)),"")</f>
        <v/>
      </c>
      <c r="L1123" s="86"/>
      <c r="M1123" s="155" t="str">
        <f>IFERROR(IF(INDEX(data_wkly!M:M,MATCH($B1123,data_wkly!$C:$C,0),1)=0,"",INDEX(data_wkly!M:M,MATCH($B1123,data_wkly!$C:$C,0),1)),"")</f>
        <v/>
      </c>
      <c r="N1123" s="21" t="str">
        <f>IFERROR(IF(INDEX(data_wkly!N:N,MATCH($B1123,data_wkly!$C:$C,0),1)=0,"",INDEX(data_wkly!N:N,MATCH($B1123,data_wkly!$C:$C,0),1)),"")</f>
        <v/>
      </c>
      <c r="O1123" s="21" t="str">
        <f>IF(M1123="","",IFERROR(INDEX(data_wkly!O:O,MATCH($B1123,data_wkly!$C:$C,0),1),""))</f>
        <v/>
      </c>
      <c r="P1123" s="21" t="str">
        <f>IF(M1123="","",IFERROR(IF(INDEX(data_wkly!P:P,MATCH($B1123,data_wkly!$C:$C,0),1)=0,"",INDEX(data_wkly!P:P,MATCH($B1123,data_wkly!$C:$C,0),1)),""))</f>
        <v/>
      </c>
      <c r="Q1123" s="21" t="str">
        <f>IFERROR(IF(INDEX(data_wkly!Q:Q,MATCH($B1123,data_wkly!$C:$C,0),1)=0,"",INDEX(data_wkly!Q:Q,MATCH($B1123,data_wkly!$C:$C,0),1)),"")</f>
        <v/>
      </c>
      <c r="R1123" s="21" t="str">
        <f>IF(M1123="","",IFERROR(INDEX(data_wkly!R:R,MATCH($B1123,data_wkly!$C:$C,0),1),""))</f>
        <v/>
      </c>
      <c r="S1123" s="21" t="str">
        <f>IF(M1123="","",IFERROR(IF(INDEX(data_wkly!S:S,MATCH($B1123,data_wkly!$C:$C,0),1)=0,"",INDEX(data_wkly!S:S,MATCH($B1123,data_wkly!$C:$C,0),1)),""))</f>
        <v/>
      </c>
      <c r="T1123" s="21" t="str">
        <f>IFERROR(IF(INDEX(data_wkly!T:T,MATCH($B1123,data_wkly!$C:$C,0),1)=0,"",INDEX(data_wkly!T:T,MATCH($B1123,data_wkly!$C:$C,0),1)),"")</f>
        <v/>
      </c>
      <c r="U1123" s="86" t="str">
        <f>IFERROR(IF(INDEX(data_wkly!U:U,MATCH($B1123,data_wkly!$C:$C,0),1)=0,"",INDEX(data_wkly!U:U,MATCH($B1123,data_wkly!$C:$C,0),1)),"")</f>
        <v/>
      </c>
      <c r="V1123" s="157" t="str">
        <f t="shared" si="105"/>
        <v/>
      </c>
      <c r="W1123" s="152" t="str">
        <f>IFERROR(IF(INDEX(data_wkly!W:W,MATCH($B1123,data_wkly!$C:$C,0),1)=0,"",INDEX(data_wkly!W:W,MATCH($B1123,data_wkly!$C:$C,0),1)),"")</f>
        <v/>
      </c>
      <c r="X1123" s="21" t="str">
        <f>IFERROR(IF(INDEX(data_wkly!X:X,MATCH($B1123,data_wkly!$C:$C,0),1)=0,"",INDEX(data_wkly!X:X,MATCH($B1123,data_wkly!$C:$C,0),1)),"")</f>
        <v/>
      </c>
      <c r="Y1123" s="21" t="str">
        <f>IFERROR(IF(INDEX(data_wkly!Y:Y,MATCH($B1123,data_wkly!$C:$C,0),1)=0,"",INDEX(data_wkly!Y:Y,MATCH($B1123,data_wkly!$C:$C,0),1)),"")</f>
        <v/>
      </c>
      <c r="Z1123" s="21" t="str">
        <f>IFERROR(IF(INDEX(data_wkly!Z:Z,MATCH($B1123,data_wkly!$C:$C,0),1)=0,"",INDEX(data_wkly!Z:Z,MATCH($B1123,data_wkly!$C:$C,0),1)),"")</f>
        <v/>
      </c>
      <c r="AA1123" s="152" t="str">
        <f>IFERROR(IF(INDEX(data_wkly!AA:AA,MATCH($B1123,data_wkly!$C:$C,0),1)=0,"",INDEX(data_wkly!AA:AA,MATCH($B1123,data_wkly!$C:$C,0),1)),"")</f>
        <v/>
      </c>
      <c r="AB1123" s="21" t="str">
        <f>IFERROR(IF(INDEX(data_wkly!AB:AB,MATCH($B1123,data_wkly!$C:$C,0),1)=0,"",INDEX(data_wkly!AB:AB,MATCH($B1123,data_wkly!$C:$C,0),1)),"")</f>
        <v/>
      </c>
      <c r="AC1123" s="21" t="str">
        <f>IFERROR(IF(INDEX(data_wkly!AC:AC,MATCH($B1123,data_wkly!$C:$C,0),1)=0,"",INDEX(data_wkly!AC:AC,MATCH($B1123,data_wkly!$C:$C,0),1)),"")</f>
        <v/>
      </c>
      <c r="AD1123" s="21" t="str">
        <f>IFERROR(IF(INDEX(data_wkly!AD:AD,MATCH($B1123,data_wkly!$C:$C,0),1)=0,"",INDEX(data_wkly!AD:AD,MATCH($B1123,data_wkly!$C:$C,0),1)),"")</f>
        <v/>
      </c>
      <c r="AE1123" s="157" t="str">
        <f t="shared" si="104"/>
        <v/>
      </c>
      <c r="AF1123" s="154" t="str">
        <f>IFERROR(IF(INDEX(data_wkly!AF:AF,MATCH($B1123,data_wkly!$C:$C,0),1)=0,"",INDEX(data_wkly!AF:AF,MATCH($B1123,data_wkly!$C:$C,0),1)),"")</f>
        <v/>
      </c>
      <c r="AG1123" s="153" t="str">
        <f>IFERROR(IF(AF1123="","",INDEX(data_wkly!AG:AG,MATCH($B1123,data_wkly!$C:$C,0),1)),"")</f>
        <v/>
      </c>
      <c r="AH1123" s="153" t="str">
        <f>IFERROR(IF(INDEX(data_wkly!AH:AH,MATCH($B1123,data_wkly!$C:$C,0),1)=0,"",INDEX(data_wkly!AH:AH,MATCH($B1123,data_wkly!$C:$C,0),1)),"")</f>
        <v/>
      </c>
      <c r="AI1123" s="153" t="str">
        <f>IFERROR(IF(INDEX(data_wkly!AI:AI,MATCH($B1123,data_wkly!$C:$C,0),1)=0,"",INDEX(data_wkly!AI:AI,MATCH($B1123,data_wkly!$C:$C,0),1)),"")</f>
        <v/>
      </c>
      <c r="AJ1123" s="153" t="str">
        <f>IFERROR(IF(AI1123="","",INDEX(data_wkly!AJ:AJ,MATCH($B1123,data_wkly!$C:$C,0),1)),"")</f>
        <v/>
      </c>
      <c r="AK1123" s="153" t="str">
        <f>IFERROR(IF(INDEX(data_wkly!AK:AK,MATCH($B1123,data_wkly!$C:$C,0),1)=0,"",INDEX(data_wkly!AK:AK,MATCH($B1123,data_wkly!$C:$C,0),1)),"")</f>
        <v/>
      </c>
      <c r="AL1123" s="153" t="str">
        <f>IFERROR(IF(INDEX(data_wkly!AL:AL,MATCH($B1123,data_wkly!$C:$C,0),1)=0,"",INDEX(data_wkly!AL:AL,MATCH($B1123,data_wkly!$C:$C,0),1)),"")</f>
        <v/>
      </c>
      <c r="AM1123" s="183" t="str">
        <f>IFERROR(IF(INDEX(data_wkly!AM:AM,MATCH($B1123,data_wkly!$C:$C,0),1)=0,"",INDEX(data_wkly!AM:AM,MATCH($B1123,data_wkly!$C:$C,0),1)),"")</f>
        <v/>
      </c>
      <c r="AN1123" s="41" t="str">
        <f t="shared" si="103"/>
        <v/>
      </c>
      <c r="AO1123" s="88">
        <f t="shared" si="108"/>
        <v>1</v>
      </c>
    </row>
    <row r="1124" spans="1:41">
      <c r="A1124" s="88" t="str">
        <f t="shared" si="106"/>
        <v/>
      </c>
      <c r="B1124" s="89" t="str">
        <f t="shared" si="107"/>
        <v/>
      </c>
      <c r="C1124" s="155" t="str">
        <f>IFERROR(IF(INDEX(data_wkly!D:D,MATCH($B1124,data_wkly!$C:$C,0),1)=0,"",INDEX(data_wkly!D:D,MATCH($B1124,data_wkly!$C:$C,0),1)),"")</f>
        <v/>
      </c>
      <c r="D1124" s="21" t="str">
        <f>IFERROR(IF(INDEX(data_wkly!E:E,MATCH($B1124,data_wkly!$C:$C,0),1)=0,"",INDEX(data_wkly!E:E,MATCH($B1124,data_wkly!$C:$C,0),1)),"")</f>
        <v/>
      </c>
      <c r="E1124" s="21" t="str">
        <f>IF(C1124="","",IFERROR(INDEX(data_wkly!F:F,MATCH($B1124,data_wkly!$C:$C,0),1),""))</f>
        <v/>
      </c>
      <c r="F1124" s="21" t="str">
        <f>IF(E1124="","",IFERROR(IF(INDEX(data_wkly!G:G,MATCH($B1124,data_wkly!$C:$C,0),1)=0,"",INDEX(data_wkly!G:G,MATCH($B1124,data_wkly!$C:$C,0),1)),""))</f>
        <v/>
      </c>
      <c r="G1124" s="21" t="str">
        <f>IFERROR(IF(INDEX(data_wkly!H:H,MATCH($B1124,data_wkly!$C:$C,0),1)=0,"",INDEX(data_wkly!H:H,MATCH($B1124,data_wkly!$C:$C,0),1)),"")</f>
        <v/>
      </c>
      <c r="H1124" s="21" t="str">
        <f>IF(C1124="","",IFERROR(INDEX(data_wkly!I:I,MATCH($B1124,data_wkly!$C:$C,0),1),""))</f>
        <v/>
      </c>
      <c r="I1124" s="21" t="str">
        <f>IF(H1124="","",IFERROR(IF(INDEX(data_wkly!J:J,MATCH($B1124,data_wkly!$C:$C,0),1)=0,"",INDEX(data_wkly!J:J,MATCH($B1124,data_wkly!$C:$C,0),1)),""))</f>
        <v/>
      </c>
      <c r="J1124" s="21" t="str">
        <f>IFERROR(IF(INDEX(data_wkly!K:K,MATCH($B1124,data_wkly!$C:$C,0),1)=0,"",INDEX(data_wkly!K:K,MATCH($B1124,data_wkly!$C:$C,0),1)),"")</f>
        <v/>
      </c>
      <c r="K1124" s="86" t="str">
        <f>IFERROR(IF(INDEX(data_wkly!L:L,MATCH($B1124,data_wkly!$C:$C,0),1)=0,"",INDEX(data_wkly!L:L,MATCH($B1124,data_wkly!$C:$C,0),1)),"")</f>
        <v/>
      </c>
      <c r="L1124" s="86"/>
      <c r="M1124" s="155" t="str">
        <f>IFERROR(IF(INDEX(data_wkly!M:M,MATCH($B1124,data_wkly!$C:$C,0),1)=0,"",INDEX(data_wkly!M:M,MATCH($B1124,data_wkly!$C:$C,0),1)),"")</f>
        <v/>
      </c>
      <c r="N1124" s="21" t="str">
        <f>IFERROR(IF(INDEX(data_wkly!N:N,MATCH($B1124,data_wkly!$C:$C,0),1)=0,"",INDEX(data_wkly!N:N,MATCH($B1124,data_wkly!$C:$C,0),1)),"")</f>
        <v/>
      </c>
      <c r="O1124" s="21" t="str">
        <f>IF(M1124="","",IFERROR(INDEX(data_wkly!O:O,MATCH($B1124,data_wkly!$C:$C,0),1),""))</f>
        <v/>
      </c>
      <c r="P1124" s="21" t="str">
        <f>IF(M1124="","",IFERROR(IF(INDEX(data_wkly!P:P,MATCH($B1124,data_wkly!$C:$C,0),1)=0,"",INDEX(data_wkly!P:P,MATCH($B1124,data_wkly!$C:$C,0),1)),""))</f>
        <v/>
      </c>
      <c r="Q1124" s="21" t="str">
        <f>IFERROR(IF(INDEX(data_wkly!Q:Q,MATCH($B1124,data_wkly!$C:$C,0),1)=0,"",INDEX(data_wkly!Q:Q,MATCH($B1124,data_wkly!$C:$C,0),1)),"")</f>
        <v/>
      </c>
      <c r="R1124" s="21" t="str">
        <f>IF(M1124="","",IFERROR(INDEX(data_wkly!R:R,MATCH($B1124,data_wkly!$C:$C,0),1),""))</f>
        <v/>
      </c>
      <c r="S1124" s="21" t="str">
        <f>IF(M1124="","",IFERROR(IF(INDEX(data_wkly!S:S,MATCH($B1124,data_wkly!$C:$C,0),1)=0,"",INDEX(data_wkly!S:S,MATCH($B1124,data_wkly!$C:$C,0),1)),""))</f>
        <v/>
      </c>
      <c r="T1124" s="21" t="str">
        <f>IFERROR(IF(INDEX(data_wkly!T:T,MATCH($B1124,data_wkly!$C:$C,0),1)=0,"",INDEX(data_wkly!T:T,MATCH($B1124,data_wkly!$C:$C,0),1)),"")</f>
        <v/>
      </c>
      <c r="U1124" s="86" t="str">
        <f>IFERROR(IF(INDEX(data_wkly!U:U,MATCH($B1124,data_wkly!$C:$C,0),1)=0,"",INDEX(data_wkly!U:U,MATCH($B1124,data_wkly!$C:$C,0),1)),"")</f>
        <v/>
      </c>
      <c r="V1124" s="157" t="str">
        <f t="shared" si="105"/>
        <v/>
      </c>
      <c r="W1124" s="152" t="str">
        <f>IFERROR(IF(INDEX(data_wkly!W:W,MATCH($B1124,data_wkly!$C:$C,0),1)=0,"",INDEX(data_wkly!W:W,MATCH($B1124,data_wkly!$C:$C,0),1)),"")</f>
        <v/>
      </c>
      <c r="X1124" s="21" t="str">
        <f>IFERROR(IF(INDEX(data_wkly!X:X,MATCH($B1124,data_wkly!$C:$C,0),1)=0,"",INDEX(data_wkly!X:X,MATCH($B1124,data_wkly!$C:$C,0),1)),"")</f>
        <v/>
      </c>
      <c r="Y1124" s="21" t="str">
        <f>IFERROR(IF(INDEX(data_wkly!Y:Y,MATCH($B1124,data_wkly!$C:$C,0),1)=0,"",INDEX(data_wkly!Y:Y,MATCH($B1124,data_wkly!$C:$C,0),1)),"")</f>
        <v/>
      </c>
      <c r="Z1124" s="21" t="str">
        <f>IFERROR(IF(INDEX(data_wkly!Z:Z,MATCH($B1124,data_wkly!$C:$C,0),1)=0,"",INDEX(data_wkly!Z:Z,MATCH($B1124,data_wkly!$C:$C,0),1)),"")</f>
        <v/>
      </c>
      <c r="AA1124" s="152" t="str">
        <f>IFERROR(IF(INDEX(data_wkly!AA:AA,MATCH($B1124,data_wkly!$C:$C,0),1)=0,"",INDEX(data_wkly!AA:AA,MATCH($B1124,data_wkly!$C:$C,0),1)),"")</f>
        <v/>
      </c>
      <c r="AB1124" s="21" t="str">
        <f>IFERROR(IF(INDEX(data_wkly!AB:AB,MATCH($B1124,data_wkly!$C:$C,0),1)=0,"",INDEX(data_wkly!AB:AB,MATCH($B1124,data_wkly!$C:$C,0),1)),"")</f>
        <v/>
      </c>
      <c r="AC1124" s="21" t="str">
        <f>IFERROR(IF(INDEX(data_wkly!AC:AC,MATCH($B1124,data_wkly!$C:$C,0),1)=0,"",INDEX(data_wkly!AC:AC,MATCH($B1124,data_wkly!$C:$C,0),1)),"")</f>
        <v/>
      </c>
      <c r="AD1124" s="21" t="str">
        <f>IFERROR(IF(INDEX(data_wkly!AD:AD,MATCH($B1124,data_wkly!$C:$C,0),1)=0,"",INDEX(data_wkly!AD:AD,MATCH($B1124,data_wkly!$C:$C,0),1)),"")</f>
        <v/>
      </c>
      <c r="AE1124" s="157" t="str">
        <f t="shared" si="104"/>
        <v/>
      </c>
      <c r="AF1124" s="154" t="str">
        <f>IFERROR(IF(INDEX(data_wkly!AF:AF,MATCH($B1124,data_wkly!$C:$C,0),1)=0,"",INDEX(data_wkly!AF:AF,MATCH($B1124,data_wkly!$C:$C,0),1)),"")</f>
        <v/>
      </c>
      <c r="AG1124" s="153" t="str">
        <f>IFERROR(IF(AF1124="","",INDEX(data_wkly!AG:AG,MATCH($B1124,data_wkly!$C:$C,0),1)),"")</f>
        <v/>
      </c>
      <c r="AH1124" s="153" t="str">
        <f>IFERROR(IF(INDEX(data_wkly!AH:AH,MATCH($B1124,data_wkly!$C:$C,0),1)=0,"",INDEX(data_wkly!AH:AH,MATCH($B1124,data_wkly!$C:$C,0),1)),"")</f>
        <v/>
      </c>
      <c r="AI1124" s="153" t="str">
        <f>IFERROR(IF(INDEX(data_wkly!AI:AI,MATCH($B1124,data_wkly!$C:$C,0),1)=0,"",INDEX(data_wkly!AI:AI,MATCH($B1124,data_wkly!$C:$C,0),1)),"")</f>
        <v/>
      </c>
      <c r="AJ1124" s="153" t="str">
        <f>IFERROR(IF(AI1124="","",INDEX(data_wkly!AJ:AJ,MATCH($B1124,data_wkly!$C:$C,0),1)),"")</f>
        <v/>
      </c>
      <c r="AK1124" s="153" t="str">
        <f>IFERROR(IF(INDEX(data_wkly!AK:AK,MATCH($B1124,data_wkly!$C:$C,0),1)=0,"",INDEX(data_wkly!AK:AK,MATCH($B1124,data_wkly!$C:$C,0),1)),"")</f>
        <v/>
      </c>
      <c r="AL1124" s="153" t="str">
        <f>IFERROR(IF(INDEX(data_wkly!AL:AL,MATCH($B1124,data_wkly!$C:$C,0),1)=0,"",INDEX(data_wkly!AL:AL,MATCH($B1124,data_wkly!$C:$C,0),1)),"")</f>
        <v/>
      </c>
      <c r="AM1124" s="183" t="str">
        <f>IFERROR(IF(INDEX(data_wkly!AM:AM,MATCH($B1124,data_wkly!$C:$C,0),1)=0,"",INDEX(data_wkly!AM:AM,MATCH($B1124,data_wkly!$C:$C,0),1)),"")</f>
        <v/>
      </c>
      <c r="AN1124" s="41" t="str">
        <f t="shared" si="103"/>
        <v/>
      </c>
      <c r="AO1124" s="88">
        <f t="shared" si="108"/>
        <v>2</v>
      </c>
    </row>
    <row r="1125" spans="1:41">
      <c r="A1125" s="88" t="str">
        <f t="shared" si="106"/>
        <v/>
      </c>
      <c r="B1125" s="89" t="str">
        <f t="shared" si="107"/>
        <v/>
      </c>
      <c r="C1125" s="155" t="str">
        <f>IFERROR(IF(INDEX(data_wkly!D:D,MATCH($B1125,data_wkly!$C:$C,0),1)=0,"",INDEX(data_wkly!D:D,MATCH($B1125,data_wkly!$C:$C,0),1)),"")</f>
        <v/>
      </c>
      <c r="D1125" s="21" t="str">
        <f>IFERROR(IF(INDEX(data_wkly!E:E,MATCH($B1125,data_wkly!$C:$C,0),1)=0,"",INDEX(data_wkly!E:E,MATCH($B1125,data_wkly!$C:$C,0),1)),"")</f>
        <v/>
      </c>
      <c r="E1125" s="21" t="str">
        <f>IF(C1125="","",IFERROR(INDEX(data_wkly!F:F,MATCH($B1125,data_wkly!$C:$C,0),1),""))</f>
        <v/>
      </c>
      <c r="F1125" s="21" t="str">
        <f>IF(E1125="","",IFERROR(IF(INDEX(data_wkly!G:G,MATCH($B1125,data_wkly!$C:$C,0),1)=0,"",INDEX(data_wkly!G:G,MATCH($B1125,data_wkly!$C:$C,0),1)),""))</f>
        <v/>
      </c>
      <c r="G1125" s="21" t="str">
        <f>IFERROR(IF(INDEX(data_wkly!H:H,MATCH($B1125,data_wkly!$C:$C,0),1)=0,"",INDEX(data_wkly!H:H,MATCH($B1125,data_wkly!$C:$C,0),1)),"")</f>
        <v/>
      </c>
      <c r="H1125" s="21" t="str">
        <f>IF(C1125="","",IFERROR(INDEX(data_wkly!I:I,MATCH($B1125,data_wkly!$C:$C,0),1),""))</f>
        <v/>
      </c>
      <c r="I1125" s="21" t="str">
        <f>IF(H1125="","",IFERROR(IF(INDEX(data_wkly!J:J,MATCH($B1125,data_wkly!$C:$C,0),1)=0,"",INDEX(data_wkly!J:J,MATCH($B1125,data_wkly!$C:$C,0),1)),""))</f>
        <v/>
      </c>
      <c r="J1125" s="21" t="str">
        <f>IFERROR(IF(INDEX(data_wkly!K:K,MATCH($B1125,data_wkly!$C:$C,0),1)=0,"",INDEX(data_wkly!K:K,MATCH($B1125,data_wkly!$C:$C,0),1)),"")</f>
        <v/>
      </c>
      <c r="K1125" s="86" t="str">
        <f>IFERROR(IF(INDEX(data_wkly!L:L,MATCH($B1125,data_wkly!$C:$C,0),1)=0,"",INDEX(data_wkly!L:L,MATCH($B1125,data_wkly!$C:$C,0),1)),"")</f>
        <v/>
      </c>
      <c r="L1125" s="86"/>
      <c r="M1125" s="155" t="str">
        <f>IFERROR(IF(INDEX(data_wkly!M:M,MATCH($B1125,data_wkly!$C:$C,0),1)=0,"",INDEX(data_wkly!M:M,MATCH($B1125,data_wkly!$C:$C,0),1)),"")</f>
        <v/>
      </c>
      <c r="N1125" s="21" t="str">
        <f>IFERROR(IF(INDEX(data_wkly!N:N,MATCH($B1125,data_wkly!$C:$C,0),1)=0,"",INDEX(data_wkly!N:N,MATCH($B1125,data_wkly!$C:$C,0),1)),"")</f>
        <v/>
      </c>
      <c r="O1125" s="21" t="str">
        <f>IF(M1125="","",IFERROR(INDEX(data_wkly!O:O,MATCH($B1125,data_wkly!$C:$C,0),1),""))</f>
        <v/>
      </c>
      <c r="P1125" s="21" t="str">
        <f>IF(M1125="","",IFERROR(IF(INDEX(data_wkly!P:P,MATCH($B1125,data_wkly!$C:$C,0),1)=0,"",INDEX(data_wkly!P:P,MATCH($B1125,data_wkly!$C:$C,0),1)),""))</f>
        <v/>
      </c>
      <c r="Q1125" s="21" t="str">
        <f>IFERROR(IF(INDEX(data_wkly!Q:Q,MATCH($B1125,data_wkly!$C:$C,0),1)=0,"",INDEX(data_wkly!Q:Q,MATCH($B1125,data_wkly!$C:$C,0),1)),"")</f>
        <v/>
      </c>
      <c r="R1125" s="21" t="str">
        <f>IF(M1125="","",IFERROR(INDEX(data_wkly!R:R,MATCH($B1125,data_wkly!$C:$C,0),1),""))</f>
        <v/>
      </c>
      <c r="S1125" s="21" t="str">
        <f>IF(M1125="","",IFERROR(IF(INDEX(data_wkly!S:S,MATCH($B1125,data_wkly!$C:$C,0),1)=0,"",INDEX(data_wkly!S:S,MATCH($B1125,data_wkly!$C:$C,0),1)),""))</f>
        <v/>
      </c>
      <c r="T1125" s="21" t="str">
        <f>IFERROR(IF(INDEX(data_wkly!T:T,MATCH($B1125,data_wkly!$C:$C,0),1)=0,"",INDEX(data_wkly!T:T,MATCH($B1125,data_wkly!$C:$C,0),1)),"")</f>
        <v/>
      </c>
      <c r="U1125" s="86" t="str">
        <f>IFERROR(IF(INDEX(data_wkly!U:U,MATCH($B1125,data_wkly!$C:$C,0),1)=0,"",INDEX(data_wkly!U:U,MATCH($B1125,data_wkly!$C:$C,0),1)),"")</f>
        <v/>
      </c>
      <c r="V1125" s="157" t="str">
        <f t="shared" si="105"/>
        <v/>
      </c>
      <c r="W1125" s="152" t="str">
        <f>IFERROR(IF(INDEX(data_wkly!W:W,MATCH($B1125,data_wkly!$C:$C,0),1)=0,"",INDEX(data_wkly!W:W,MATCH($B1125,data_wkly!$C:$C,0),1)),"")</f>
        <v/>
      </c>
      <c r="X1125" s="21" t="str">
        <f>IFERROR(IF(INDEX(data_wkly!X:X,MATCH($B1125,data_wkly!$C:$C,0),1)=0,"",INDEX(data_wkly!X:X,MATCH($B1125,data_wkly!$C:$C,0),1)),"")</f>
        <v/>
      </c>
      <c r="Y1125" s="21" t="str">
        <f>IFERROR(IF(INDEX(data_wkly!Y:Y,MATCH($B1125,data_wkly!$C:$C,0),1)=0,"",INDEX(data_wkly!Y:Y,MATCH($B1125,data_wkly!$C:$C,0),1)),"")</f>
        <v/>
      </c>
      <c r="Z1125" s="21" t="str">
        <f>IFERROR(IF(INDEX(data_wkly!Z:Z,MATCH($B1125,data_wkly!$C:$C,0),1)=0,"",INDEX(data_wkly!Z:Z,MATCH($B1125,data_wkly!$C:$C,0),1)),"")</f>
        <v/>
      </c>
      <c r="AA1125" s="152" t="str">
        <f>IFERROR(IF(INDEX(data_wkly!AA:AA,MATCH($B1125,data_wkly!$C:$C,0),1)=0,"",INDEX(data_wkly!AA:AA,MATCH($B1125,data_wkly!$C:$C,0),1)),"")</f>
        <v/>
      </c>
      <c r="AB1125" s="21" t="str">
        <f>IFERROR(IF(INDEX(data_wkly!AB:AB,MATCH($B1125,data_wkly!$C:$C,0),1)=0,"",INDEX(data_wkly!AB:AB,MATCH($B1125,data_wkly!$C:$C,0),1)),"")</f>
        <v/>
      </c>
      <c r="AC1125" s="21" t="str">
        <f>IFERROR(IF(INDEX(data_wkly!AC:AC,MATCH($B1125,data_wkly!$C:$C,0),1)=0,"",INDEX(data_wkly!AC:AC,MATCH($B1125,data_wkly!$C:$C,0),1)),"")</f>
        <v/>
      </c>
      <c r="AD1125" s="21" t="str">
        <f>IFERROR(IF(INDEX(data_wkly!AD:AD,MATCH($B1125,data_wkly!$C:$C,0),1)=0,"",INDEX(data_wkly!AD:AD,MATCH($B1125,data_wkly!$C:$C,0),1)),"")</f>
        <v/>
      </c>
      <c r="AE1125" s="157" t="str">
        <f t="shared" si="104"/>
        <v/>
      </c>
      <c r="AF1125" s="154" t="str">
        <f>IFERROR(IF(INDEX(data_wkly!AF:AF,MATCH($B1125,data_wkly!$C:$C,0),1)=0,"",INDEX(data_wkly!AF:AF,MATCH($B1125,data_wkly!$C:$C,0),1)),"")</f>
        <v/>
      </c>
      <c r="AG1125" s="153" t="str">
        <f>IFERROR(IF(AF1125="","",INDEX(data_wkly!AG:AG,MATCH($B1125,data_wkly!$C:$C,0),1)),"")</f>
        <v/>
      </c>
      <c r="AH1125" s="153" t="str">
        <f>IFERROR(IF(INDEX(data_wkly!AH:AH,MATCH($B1125,data_wkly!$C:$C,0),1)=0,"",INDEX(data_wkly!AH:AH,MATCH($B1125,data_wkly!$C:$C,0),1)),"")</f>
        <v/>
      </c>
      <c r="AI1125" s="153" t="str">
        <f>IFERROR(IF(INDEX(data_wkly!AI:AI,MATCH($B1125,data_wkly!$C:$C,0),1)=0,"",INDEX(data_wkly!AI:AI,MATCH($B1125,data_wkly!$C:$C,0),1)),"")</f>
        <v/>
      </c>
      <c r="AJ1125" s="153" t="str">
        <f>IFERROR(IF(AI1125="","",INDEX(data_wkly!AJ:AJ,MATCH($B1125,data_wkly!$C:$C,0),1)),"")</f>
        <v/>
      </c>
      <c r="AK1125" s="153" t="str">
        <f>IFERROR(IF(INDEX(data_wkly!AK:AK,MATCH($B1125,data_wkly!$C:$C,0),1)=0,"",INDEX(data_wkly!AK:AK,MATCH($B1125,data_wkly!$C:$C,0),1)),"")</f>
        <v/>
      </c>
      <c r="AL1125" s="153" t="str">
        <f>IFERROR(IF(INDEX(data_wkly!AL:AL,MATCH($B1125,data_wkly!$C:$C,0),1)=0,"",INDEX(data_wkly!AL:AL,MATCH($B1125,data_wkly!$C:$C,0),1)),"")</f>
        <v/>
      </c>
      <c r="AM1125" s="183" t="str">
        <f>IFERROR(IF(INDEX(data_wkly!AM:AM,MATCH($B1125,data_wkly!$C:$C,0),1)=0,"",INDEX(data_wkly!AM:AM,MATCH($B1125,data_wkly!$C:$C,0),1)),"")</f>
        <v/>
      </c>
      <c r="AN1125" s="41" t="str">
        <f t="shared" si="103"/>
        <v/>
      </c>
      <c r="AO1125" s="88">
        <f t="shared" si="108"/>
        <v>1</v>
      </c>
    </row>
    <row r="1126" spans="1:41">
      <c r="A1126" s="88" t="str">
        <f t="shared" si="106"/>
        <v/>
      </c>
      <c r="B1126" s="89" t="str">
        <f t="shared" si="107"/>
        <v/>
      </c>
      <c r="C1126" s="155" t="str">
        <f>IFERROR(IF(INDEX(data_wkly!D:D,MATCH($B1126,data_wkly!$C:$C,0),1)=0,"",INDEX(data_wkly!D:D,MATCH($B1126,data_wkly!$C:$C,0),1)),"")</f>
        <v/>
      </c>
      <c r="D1126" s="21" t="str">
        <f>IFERROR(IF(INDEX(data_wkly!E:E,MATCH($B1126,data_wkly!$C:$C,0),1)=0,"",INDEX(data_wkly!E:E,MATCH($B1126,data_wkly!$C:$C,0),1)),"")</f>
        <v/>
      </c>
      <c r="E1126" s="21" t="str">
        <f>IF(C1126="","",IFERROR(INDEX(data_wkly!F:F,MATCH($B1126,data_wkly!$C:$C,0),1),""))</f>
        <v/>
      </c>
      <c r="F1126" s="21" t="str">
        <f>IF(E1126="","",IFERROR(IF(INDEX(data_wkly!G:G,MATCH($B1126,data_wkly!$C:$C,0),1)=0,"",INDEX(data_wkly!G:G,MATCH($B1126,data_wkly!$C:$C,0),1)),""))</f>
        <v/>
      </c>
      <c r="G1126" s="21" t="str">
        <f>IFERROR(IF(INDEX(data_wkly!H:H,MATCH($B1126,data_wkly!$C:$C,0),1)=0,"",INDEX(data_wkly!H:H,MATCH($B1126,data_wkly!$C:$C,0),1)),"")</f>
        <v/>
      </c>
      <c r="H1126" s="21" t="str">
        <f>IF(C1126="","",IFERROR(INDEX(data_wkly!I:I,MATCH($B1126,data_wkly!$C:$C,0),1),""))</f>
        <v/>
      </c>
      <c r="I1126" s="21" t="str">
        <f>IF(H1126="","",IFERROR(IF(INDEX(data_wkly!J:J,MATCH($B1126,data_wkly!$C:$C,0),1)=0,"",INDEX(data_wkly!J:J,MATCH($B1126,data_wkly!$C:$C,0),1)),""))</f>
        <v/>
      </c>
      <c r="J1126" s="21" t="str">
        <f>IFERROR(IF(INDEX(data_wkly!K:K,MATCH($B1126,data_wkly!$C:$C,0),1)=0,"",INDEX(data_wkly!K:K,MATCH($B1126,data_wkly!$C:$C,0),1)),"")</f>
        <v/>
      </c>
      <c r="K1126" s="86" t="str">
        <f>IFERROR(IF(INDEX(data_wkly!L:L,MATCH($B1126,data_wkly!$C:$C,0),1)=0,"",INDEX(data_wkly!L:L,MATCH($B1126,data_wkly!$C:$C,0),1)),"")</f>
        <v/>
      </c>
      <c r="L1126" s="86"/>
      <c r="M1126" s="155" t="str">
        <f>IFERROR(IF(INDEX(data_wkly!M:M,MATCH($B1126,data_wkly!$C:$C,0),1)=0,"",INDEX(data_wkly!M:M,MATCH($B1126,data_wkly!$C:$C,0),1)),"")</f>
        <v/>
      </c>
      <c r="N1126" s="21" t="str">
        <f>IFERROR(IF(INDEX(data_wkly!N:N,MATCH($B1126,data_wkly!$C:$C,0),1)=0,"",INDEX(data_wkly!N:N,MATCH($B1126,data_wkly!$C:$C,0),1)),"")</f>
        <v/>
      </c>
      <c r="O1126" s="21" t="str">
        <f>IF(M1126="","",IFERROR(INDEX(data_wkly!O:O,MATCH($B1126,data_wkly!$C:$C,0),1),""))</f>
        <v/>
      </c>
      <c r="P1126" s="21" t="str">
        <f>IF(M1126="","",IFERROR(IF(INDEX(data_wkly!P:P,MATCH($B1126,data_wkly!$C:$C,0),1)=0,"",INDEX(data_wkly!P:P,MATCH($B1126,data_wkly!$C:$C,0),1)),""))</f>
        <v/>
      </c>
      <c r="Q1126" s="21" t="str">
        <f>IFERROR(IF(INDEX(data_wkly!Q:Q,MATCH($B1126,data_wkly!$C:$C,0),1)=0,"",INDEX(data_wkly!Q:Q,MATCH($B1126,data_wkly!$C:$C,0),1)),"")</f>
        <v/>
      </c>
      <c r="R1126" s="21" t="str">
        <f>IF(M1126="","",IFERROR(INDEX(data_wkly!R:R,MATCH($B1126,data_wkly!$C:$C,0),1),""))</f>
        <v/>
      </c>
      <c r="S1126" s="21" t="str">
        <f>IF(M1126="","",IFERROR(IF(INDEX(data_wkly!S:S,MATCH($B1126,data_wkly!$C:$C,0),1)=0,"",INDEX(data_wkly!S:S,MATCH($B1126,data_wkly!$C:$C,0),1)),""))</f>
        <v/>
      </c>
      <c r="T1126" s="21" t="str">
        <f>IFERROR(IF(INDEX(data_wkly!T:T,MATCH($B1126,data_wkly!$C:$C,0),1)=0,"",INDEX(data_wkly!T:T,MATCH($B1126,data_wkly!$C:$C,0),1)),"")</f>
        <v/>
      </c>
      <c r="U1126" s="86" t="str">
        <f>IFERROR(IF(INDEX(data_wkly!U:U,MATCH($B1126,data_wkly!$C:$C,0),1)=0,"",INDEX(data_wkly!U:U,MATCH($B1126,data_wkly!$C:$C,0),1)),"")</f>
        <v/>
      </c>
      <c r="V1126" s="157" t="str">
        <f t="shared" si="105"/>
        <v/>
      </c>
      <c r="W1126" s="152" t="str">
        <f>IFERROR(IF(INDEX(data_wkly!W:W,MATCH($B1126,data_wkly!$C:$C,0),1)=0,"",INDEX(data_wkly!W:W,MATCH($B1126,data_wkly!$C:$C,0),1)),"")</f>
        <v/>
      </c>
      <c r="X1126" s="21" t="str">
        <f>IFERROR(IF(INDEX(data_wkly!X:X,MATCH($B1126,data_wkly!$C:$C,0),1)=0,"",INDEX(data_wkly!X:X,MATCH($B1126,data_wkly!$C:$C,0),1)),"")</f>
        <v/>
      </c>
      <c r="Y1126" s="21" t="str">
        <f>IFERROR(IF(INDEX(data_wkly!Y:Y,MATCH($B1126,data_wkly!$C:$C,0),1)=0,"",INDEX(data_wkly!Y:Y,MATCH($B1126,data_wkly!$C:$C,0),1)),"")</f>
        <v/>
      </c>
      <c r="Z1126" s="21" t="str">
        <f>IFERROR(IF(INDEX(data_wkly!Z:Z,MATCH($B1126,data_wkly!$C:$C,0),1)=0,"",INDEX(data_wkly!Z:Z,MATCH($B1126,data_wkly!$C:$C,0),1)),"")</f>
        <v/>
      </c>
      <c r="AA1126" s="152" t="str">
        <f>IFERROR(IF(INDEX(data_wkly!AA:AA,MATCH($B1126,data_wkly!$C:$C,0),1)=0,"",INDEX(data_wkly!AA:AA,MATCH($B1126,data_wkly!$C:$C,0),1)),"")</f>
        <v/>
      </c>
      <c r="AB1126" s="21" t="str">
        <f>IFERROR(IF(INDEX(data_wkly!AB:AB,MATCH($B1126,data_wkly!$C:$C,0),1)=0,"",INDEX(data_wkly!AB:AB,MATCH($B1126,data_wkly!$C:$C,0),1)),"")</f>
        <v/>
      </c>
      <c r="AC1126" s="21" t="str">
        <f>IFERROR(IF(INDEX(data_wkly!AC:AC,MATCH($B1126,data_wkly!$C:$C,0),1)=0,"",INDEX(data_wkly!AC:AC,MATCH($B1126,data_wkly!$C:$C,0),1)),"")</f>
        <v/>
      </c>
      <c r="AD1126" s="21" t="str">
        <f>IFERROR(IF(INDEX(data_wkly!AD:AD,MATCH($B1126,data_wkly!$C:$C,0),1)=0,"",INDEX(data_wkly!AD:AD,MATCH($B1126,data_wkly!$C:$C,0),1)),"")</f>
        <v/>
      </c>
      <c r="AE1126" s="157" t="str">
        <f t="shared" si="104"/>
        <v/>
      </c>
      <c r="AF1126" s="154" t="str">
        <f>IFERROR(IF(INDEX(data_wkly!AF:AF,MATCH($B1126,data_wkly!$C:$C,0),1)=0,"",INDEX(data_wkly!AF:AF,MATCH($B1126,data_wkly!$C:$C,0),1)),"")</f>
        <v/>
      </c>
      <c r="AG1126" s="153" t="str">
        <f>IFERROR(IF(AF1126="","",INDEX(data_wkly!AG:AG,MATCH($B1126,data_wkly!$C:$C,0),1)),"")</f>
        <v/>
      </c>
      <c r="AH1126" s="153" t="str">
        <f>IFERROR(IF(INDEX(data_wkly!AH:AH,MATCH($B1126,data_wkly!$C:$C,0),1)=0,"",INDEX(data_wkly!AH:AH,MATCH($B1126,data_wkly!$C:$C,0),1)),"")</f>
        <v/>
      </c>
      <c r="AI1126" s="153" t="str">
        <f>IFERROR(IF(INDEX(data_wkly!AI:AI,MATCH($B1126,data_wkly!$C:$C,0),1)=0,"",INDEX(data_wkly!AI:AI,MATCH($B1126,data_wkly!$C:$C,0),1)),"")</f>
        <v/>
      </c>
      <c r="AJ1126" s="153" t="str">
        <f>IFERROR(IF(AI1126="","",INDEX(data_wkly!AJ:AJ,MATCH($B1126,data_wkly!$C:$C,0),1)),"")</f>
        <v/>
      </c>
      <c r="AK1126" s="153" t="str">
        <f>IFERROR(IF(INDEX(data_wkly!AK:AK,MATCH($B1126,data_wkly!$C:$C,0),1)=0,"",INDEX(data_wkly!AK:AK,MATCH($B1126,data_wkly!$C:$C,0),1)),"")</f>
        <v/>
      </c>
      <c r="AL1126" s="153" t="str">
        <f>IFERROR(IF(INDEX(data_wkly!AL:AL,MATCH($B1126,data_wkly!$C:$C,0),1)=0,"",INDEX(data_wkly!AL:AL,MATCH($B1126,data_wkly!$C:$C,0),1)),"")</f>
        <v/>
      </c>
      <c r="AM1126" s="183" t="str">
        <f>IFERROR(IF(INDEX(data_wkly!AM:AM,MATCH($B1126,data_wkly!$C:$C,0),1)=0,"",INDEX(data_wkly!AM:AM,MATCH($B1126,data_wkly!$C:$C,0),1)),"")</f>
        <v/>
      </c>
      <c r="AN1126" s="41" t="str">
        <f t="shared" si="103"/>
        <v/>
      </c>
      <c r="AO1126" s="88">
        <f t="shared" si="108"/>
        <v>2</v>
      </c>
    </row>
    <row r="1127" spans="1:41">
      <c r="A1127" s="88" t="str">
        <f t="shared" si="106"/>
        <v/>
      </c>
      <c r="B1127" s="89" t="str">
        <f t="shared" si="107"/>
        <v/>
      </c>
      <c r="C1127" s="155" t="str">
        <f>IFERROR(IF(INDEX(data_wkly!D:D,MATCH($B1127,data_wkly!$C:$C,0),1)=0,"",INDEX(data_wkly!D:D,MATCH($B1127,data_wkly!$C:$C,0),1)),"")</f>
        <v/>
      </c>
      <c r="D1127" s="21" t="str">
        <f>IFERROR(IF(INDEX(data_wkly!E:E,MATCH($B1127,data_wkly!$C:$C,0),1)=0,"",INDEX(data_wkly!E:E,MATCH($B1127,data_wkly!$C:$C,0),1)),"")</f>
        <v/>
      </c>
      <c r="E1127" s="21" t="str">
        <f>IF(C1127="","",IFERROR(INDEX(data_wkly!F:F,MATCH($B1127,data_wkly!$C:$C,0),1),""))</f>
        <v/>
      </c>
      <c r="F1127" s="21" t="str">
        <f>IF(E1127="","",IFERROR(IF(INDEX(data_wkly!G:G,MATCH($B1127,data_wkly!$C:$C,0),1)=0,"",INDEX(data_wkly!G:G,MATCH($B1127,data_wkly!$C:$C,0),1)),""))</f>
        <v/>
      </c>
      <c r="G1127" s="21" t="str">
        <f>IFERROR(IF(INDEX(data_wkly!H:H,MATCH($B1127,data_wkly!$C:$C,0),1)=0,"",INDEX(data_wkly!H:H,MATCH($B1127,data_wkly!$C:$C,0),1)),"")</f>
        <v/>
      </c>
      <c r="H1127" s="21" t="str">
        <f>IF(C1127="","",IFERROR(INDEX(data_wkly!I:I,MATCH($B1127,data_wkly!$C:$C,0),1),""))</f>
        <v/>
      </c>
      <c r="I1127" s="21" t="str">
        <f>IF(H1127="","",IFERROR(IF(INDEX(data_wkly!J:J,MATCH($B1127,data_wkly!$C:$C,0),1)=0,"",INDEX(data_wkly!J:J,MATCH($B1127,data_wkly!$C:$C,0),1)),""))</f>
        <v/>
      </c>
      <c r="J1127" s="21" t="str">
        <f>IFERROR(IF(INDEX(data_wkly!K:K,MATCH($B1127,data_wkly!$C:$C,0),1)=0,"",INDEX(data_wkly!K:K,MATCH($B1127,data_wkly!$C:$C,0),1)),"")</f>
        <v/>
      </c>
      <c r="K1127" s="86" t="str">
        <f>IFERROR(IF(INDEX(data_wkly!L:L,MATCH($B1127,data_wkly!$C:$C,0),1)=0,"",INDEX(data_wkly!L:L,MATCH($B1127,data_wkly!$C:$C,0),1)),"")</f>
        <v/>
      </c>
      <c r="L1127" s="86"/>
      <c r="M1127" s="155" t="str">
        <f>IFERROR(IF(INDEX(data_wkly!M:M,MATCH($B1127,data_wkly!$C:$C,0),1)=0,"",INDEX(data_wkly!M:M,MATCH($B1127,data_wkly!$C:$C,0),1)),"")</f>
        <v/>
      </c>
      <c r="N1127" s="21" t="str">
        <f>IFERROR(IF(INDEX(data_wkly!N:N,MATCH($B1127,data_wkly!$C:$C,0),1)=0,"",INDEX(data_wkly!N:N,MATCH($B1127,data_wkly!$C:$C,0),1)),"")</f>
        <v/>
      </c>
      <c r="O1127" s="21" t="str">
        <f>IF(M1127="","",IFERROR(INDEX(data_wkly!O:O,MATCH($B1127,data_wkly!$C:$C,0),1),""))</f>
        <v/>
      </c>
      <c r="P1127" s="21" t="str">
        <f>IF(M1127="","",IFERROR(IF(INDEX(data_wkly!P:P,MATCH($B1127,data_wkly!$C:$C,0),1)=0,"",INDEX(data_wkly!P:P,MATCH($B1127,data_wkly!$C:$C,0),1)),""))</f>
        <v/>
      </c>
      <c r="Q1127" s="21" t="str">
        <f>IFERROR(IF(INDEX(data_wkly!Q:Q,MATCH($B1127,data_wkly!$C:$C,0),1)=0,"",INDEX(data_wkly!Q:Q,MATCH($B1127,data_wkly!$C:$C,0),1)),"")</f>
        <v/>
      </c>
      <c r="R1127" s="21" t="str">
        <f>IF(M1127="","",IFERROR(INDEX(data_wkly!R:R,MATCH($B1127,data_wkly!$C:$C,0),1),""))</f>
        <v/>
      </c>
      <c r="S1127" s="21" t="str">
        <f>IF(M1127="","",IFERROR(IF(INDEX(data_wkly!S:S,MATCH($B1127,data_wkly!$C:$C,0),1)=0,"",INDEX(data_wkly!S:S,MATCH($B1127,data_wkly!$C:$C,0),1)),""))</f>
        <v/>
      </c>
      <c r="T1127" s="21" t="str">
        <f>IFERROR(IF(INDEX(data_wkly!T:T,MATCH($B1127,data_wkly!$C:$C,0),1)=0,"",INDEX(data_wkly!T:T,MATCH($B1127,data_wkly!$C:$C,0),1)),"")</f>
        <v/>
      </c>
      <c r="U1127" s="86" t="str">
        <f>IFERROR(IF(INDEX(data_wkly!U:U,MATCH($B1127,data_wkly!$C:$C,0),1)=0,"",INDEX(data_wkly!U:U,MATCH($B1127,data_wkly!$C:$C,0),1)),"")</f>
        <v/>
      </c>
      <c r="V1127" s="157" t="str">
        <f t="shared" si="105"/>
        <v/>
      </c>
      <c r="W1127" s="152" t="str">
        <f>IFERROR(IF(INDEX(data_wkly!W:W,MATCH($B1127,data_wkly!$C:$C,0),1)=0,"",INDEX(data_wkly!W:W,MATCH($B1127,data_wkly!$C:$C,0),1)),"")</f>
        <v/>
      </c>
      <c r="X1127" s="21" t="str">
        <f>IFERROR(IF(INDEX(data_wkly!X:X,MATCH($B1127,data_wkly!$C:$C,0),1)=0,"",INDEX(data_wkly!X:X,MATCH($B1127,data_wkly!$C:$C,0),1)),"")</f>
        <v/>
      </c>
      <c r="Y1127" s="21" t="str">
        <f>IFERROR(IF(INDEX(data_wkly!Y:Y,MATCH($B1127,data_wkly!$C:$C,0),1)=0,"",INDEX(data_wkly!Y:Y,MATCH($B1127,data_wkly!$C:$C,0),1)),"")</f>
        <v/>
      </c>
      <c r="Z1127" s="21" t="str">
        <f>IFERROR(IF(INDEX(data_wkly!Z:Z,MATCH($B1127,data_wkly!$C:$C,0),1)=0,"",INDEX(data_wkly!Z:Z,MATCH($B1127,data_wkly!$C:$C,0),1)),"")</f>
        <v/>
      </c>
      <c r="AA1127" s="152" t="str">
        <f>IFERROR(IF(INDEX(data_wkly!AA:AA,MATCH($B1127,data_wkly!$C:$C,0),1)=0,"",INDEX(data_wkly!AA:AA,MATCH($B1127,data_wkly!$C:$C,0),1)),"")</f>
        <v/>
      </c>
      <c r="AB1127" s="21" t="str">
        <f>IFERROR(IF(INDEX(data_wkly!AB:AB,MATCH($B1127,data_wkly!$C:$C,0),1)=0,"",INDEX(data_wkly!AB:AB,MATCH($B1127,data_wkly!$C:$C,0),1)),"")</f>
        <v/>
      </c>
      <c r="AC1127" s="21" t="str">
        <f>IFERROR(IF(INDEX(data_wkly!AC:AC,MATCH($B1127,data_wkly!$C:$C,0),1)=0,"",INDEX(data_wkly!AC:AC,MATCH($B1127,data_wkly!$C:$C,0),1)),"")</f>
        <v/>
      </c>
      <c r="AD1127" s="21" t="str">
        <f>IFERROR(IF(INDEX(data_wkly!AD:AD,MATCH($B1127,data_wkly!$C:$C,0),1)=0,"",INDEX(data_wkly!AD:AD,MATCH($B1127,data_wkly!$C:$C,0),1)),"")</f>
        <v/>
      </c>
      <c r="AE1127" s="157" t="str">
        <f t="shared" si="104"/>
        <v/>
      </c>
      <c r="AF1127" s="154" t="str">
        <f>IFERROR(IF(INDEX(data_wkly!AF:AF,MATCH($B1127,data_wkly!$C:$C,0),1)=0,"",INDEX(data_wkly!AF:AF,MATCH($B1127,data_wkly!$C:$C,0),1)),"")</f>
        <v/>
      </c>
      <c r="AG1127" s="153" t="str">
        <f>IFERROR(IF(AF1127="","",INDEX(data_wkly!AG:AG,MATCH($B1127,data_wkly!$C:$C,0),1)),"")</f>
        <v/>
      </c>
      <c r="AH1127" s="153" t="str">
        <f>IFERROR(IF(INDEX(data_wkly!AH:AH,MATCH($B1127,data_wkly!$C:$C,0),1)=0,"",INDEX(data_wkly!AH:AH,MATCH($B1127,data_wkly!$C:$C,0),1)),"")</f>
        <v/>
      </c>
      <c r="AI1127" s="153" t="str">
        <f>IFERROR(IF(INDEX(data_wkly!AI:AI,MATCH($B1127,data_wkly!$C:$C,0),1)=0,"",INDEX(data_wkly!AI:AI,MATCH($B1127,data_wkly!$C:$C,0),1)),"")</f>
        <v/>
      </c>
      <c r="AJ1127" s="153" t="str">
        <f>IFERROR(IF(AI1127="","",INDEX(data_wkly!AJ:AJ,MATCH($B1127,data_wkly!$C:$C,0),1)),"")</f>
        <v/>
      </c>
      <c r="AK1127" s="153" t="str">
        <f>IFERROR(IF(INDEX(data_wkly!AK:AK,MATCH($B1127,data_wkly!$C:$C,0),1)=0,"",INDEX(data_wkly!AK:AK,MATCH($B1127,data_wkly!$C:$C,0),1)),"")</f>
        <v/>
      </c>
      <c r="AL1127" s="153" t="str">
        <f>IFERROR(IF(INDEX(data_wkly!AL:AL,MATCH($B1127,data_wkly!$C:$C,0),1)=0,"",INDEX(data_wkly!AL:AL,MATCH($B1127,data_wkly!$C:$C,0),1)),"")</f>
        <v/>
      </c>
      <c r="AM1127" s="183" t="str">
        <f>IFERROR(IF(INDEX(data_wkly!AM:AM,MATCH($B1127,data_wkly!$C:$C,0),1)=0,"",INDEX(data_wkly!AM:AM,MATCH($B1127,data_wkly!$C:$C,0),1)),"")</f>
        <v/>
      </c>
      <c r="AN1127" s="41" t="str">
        <f t="shared" si="103"/>
        <v/>
      </c>
      <c r="AO1127" s="88">
        <f t="shared" si="108"/>
        <v>1</v>
      </c>
    </row>
    <row r="1128" spans="1:41">
      <c r="A1128" s="88" t="str">
        <f t="shared" si="106"/>
        <v/>
      </c>
      <c r="B1128" s="89" t="str">
        <f t="shared" si="107"/>
        <v/>
      </c>
      <c r="C1128" s="155" t="str">
        <f>IFERROR(IF(INDEX(data_wkly!D:D,MATCH($B1128,data_wkly!$C:$C,0),1)=0,"",INDEX(data_wkly!D:D,MATCH($B1128,data_wkly!$C:$C,0),1)),"")</f>
        <v/>
      </c>
      <c r="D1128" s="21" t="str">
        <f>IFERROR(IF(INDEX(data_wkly!E:E,MATCH($B1128,data_wkly!$C:$C,0),1)=0,"",INDEX(data_wkly!E:E,MATCH($B1128,data_wkly!$C:$C,0),1)),"")</f>
        <v/>
      </c>
      <c r="E1128" s="21" t="str">
        <f>IF(C1128="","",IFERROR(INDEX(data_wkly!F:F,MATCH($B1128,data_wkly!$C:$C,0),1),""))</f>
        <v/>
      </c>
      <c r="F1128" s="21" t="str">
        <f>IF(E1128="","",IFERROR(IF(INDEX(data_wkly!G:G,MATCH($B1128,data_wkly!$C:$C,0),1)=0,"",INDEX(data_wkly!G:G,MATCH($B1128,data_wkly!$C:$C,0),1)),""))</f>
        <v/>
      </c>
      <c r="G1128" s="21" t="str">
        <f>IFERROR(IF(INDEX(data_wkly!H:H,MATCH($B1128,data_wkly!$C:$C,0),1)=0,"",INDEX(data_wkly!H:H,MATCH($B1128,data_wkly!$C:$C,0),1)),"")</f>
        <v/>
      </c>
      <c r="H1128" s="21" t="str">
        <f>IF(C1128="","",IFERROR(INDEX(data_wkly!I:I,MATCH($B1128,data_wkly!$C:$C,0),1),""))</f>
        <v/>
      </c>
      <c r="I1128" s="21" t="str">
        <f>IF(H1128="","",IFERROR(IF(INDEX(data_wkly!J:J,MATCH($B1128,data_wkly!$C:$C,0),1)=0,"",INDEX(data_wkly!J:J,MATCH($B1128,data_wkly!$C:$C,0),1)),""))</f>
        <v/>
      </c>
      <c r="J1128" s="21" t="str">
        <f>IFERROR(IF(INDEX(data_wkly!K:K,MATCH($B1128,data_wkly!$C:$C,0),1)=0,"",INDEX(data_wkly!K:K,MATCH($B1128,data_wkly!$C:$C,0),1)),"")</f>
        <v/>
      </c>
      <c r="K1128" s="86" t="str">
        <f>IFERROR(IF(INDEX(data_wkly!L:L,MATCH($B1128,data_wkly!$C:$C,0),1)=0,"",INDEX(data_wkly!L:L,MATCH($B1128,data_wkly!$C:$C,0),1)),"")</f>
        <v/>
      </c>
      <c r="L1128" s="86"/>
      <c r="M1128" s="155" t="str">
        <f>IFERROR(IF(INDEX(data_wkly!M:M,MATCH($B1128,data_wkly!$C:$C,0),1)=0,"",INDEX(data_wkly!M:M,MATCH($B1128,data_wkly!$C:$C,0),1)),"")</f>
        <v/>
      </c>
      <c r="N1128" s="21" t="str">
        <f>IFERROR(IF(INDEX(data_wkly!N:N,MATCH($B1128,data_wkly!$C:$C,0),1)=0,"",INDEX(data_wkly!N:N,MATCH($B1128,data_wkly!$C:$C,0),1)),"")</f>
        <v/>
      </c>
      <c r="O1128" s="21" t="str">
        <f>IF(M1128="","",IFERROR(INDEX(data_wkly!O:O,MATCH($B1128,data_wkly!$C:$C,0),1),""))</f>
        <v/>
      </c>
      <c r="P1128" s="21" t="str">
        <f>IF(M1128="","",IFERROR(IF(INDEX(data_wkly!P:P,MATCH($B1128,data_wkly!$C:$C,0),1)=0,"",INDEX(data_wkly!P:P,MATCH($B1128,data_wkly!$C:$C,0),1)),""))</f>
        <v/>
      </c>
      <c r="Q1128" s="21" t="str">
        <f>IFERROR(IF(INDEX(data_wkly!Q:Q,MATCH($B1128,data_wkly!$C:$C,0),1)=0,"",INDEX(data_wkly!Q:Q,MATCH($B1128,data_wkly!$C:$C,0),1)),"")</f>
        <v/>
      </c>
      <c r="R1128" s="21" t="str">
        <f>IF(M1128="","",IFERROR(INDEX(data_wkly!R:R,MATCH($B1128,data_wkly!$C:$C,0),1),""))</f>
        <v/>
      </c>
      <c r="S1128" s="21" t="str">
        <f>IF(M1128="","",IFERROR(IF(INDEX(data_wkly!S:S,MATCH($B1128,data_wkly!$C:$C,0),1)=0,"",INDEX(data_wkly!S:S,MATCH($B1128,data_wkly!$C:$C,0),1)),""))</f>
        <v/>
      </c>
      <c r="T1128" s="21" t="str">
        <f>IFERROR(IF(INDEX(data_wkly!T:T,MATCH($B1128,data_wkly!$C:$C,0),1)=0,"",INDEX(data_wkly!T:T,MATCH($B1128,data_wkly!$C:$C,0),1)),"")</f>
        <v/>
      </c>
      <c r="U1128" s="86" t="str">
        <f>IFERROR(IF(INDEX(data_wkly!U:U,MATCH($B1128,data_wkly!$C:$C,0),1)=0,"",INDEX(data_wkly!U:U,MATCH($B1128,data_wkly!$C:$C,0),1)),"")</f>
        <v/>
      </c>
      <c r="V1128" s="157" t="str">
        <f t="shared" si="105"/>
        <v/>
      </c>
      <c r="W1128" s="152" t="str">
        <f>IFERROR(IF(INDEX(data_wkly!W:W,MATCH($B1128,data_wkly!$C:$C,0),1)=0,"",INDEX(data_wkly!W:W,MATCH($B1128,data_wkly!$C:$C,0),1)),"")</f>
        <v/>
      </c>
      <c r="X1128" s="21" t="str">
        <f>IFERROR(IF(INDEX(data_wkly!X:X,MATCH($B1128,data_wkly!$C:$C,0),1)=0,"",INDEX(data_wkly!X:X,MATCH($B1128,data_wkly!$C:$C,0),1)),"")</f>
        <v/>
      </c>
      <c r="Y1128" s="21" t="str">
        <f>IFERROR(IF(INDEX(data_wkly!Y:Y,MATCH($B1128,data_wkly!$C:$C,0),1)=0,"",INDEX(data_wkly!Y:Y,MATCH($B1128,data_wkly!$C:$C,0),1)),"")</f>
        <v/>
      </c>
      <c r="Z1128" s="21" t="str">
        <f>IFERROR(IF(INDEX(data_wkly!Z:Z,MATCH($B1128,data_wkly!$C:$C,0),1)=0,"",INDEX(data_wkly!Z:Z,MATCH($B1128,data_wkly!$C:$C,0),1)),"")</f>
        <v/>
      </c>
      <c r="AA1128" s="152" t="str">
        <f>IFERROR(IF(INDEX(data_wkly!AA:AA,MATCH($B1128,data_wkly!$C:$C,0),1)=0,"",INDEX(data_wkly!AA:AA,MATCH($B1128,data_wkly!$C:$C,0),1)),"")</f>
        <v/>
      </c>
      <c r="AB1128" s="21" t="str">
        <f>IFERROR(IF(INDEX(data_wkly!AB:AB,MATCH($B1128,data_wkly!$C:$C,0),1)=0,"",INDEX(data_wkly!AB:AB,MATCH($B1128,data_wkly!$C:$C,0),1)),"")</f>
        <v/>
      </c>
      <c r="AC1128" s="21" t="str">
        <f>IFERROR(IF(INDEX(data_wkly!AC:AC,MATCH($B1128,data_wkly!$C:$C,0),1)=0,"",INDEX(data_wkly!AC:AC,MATCH($B1128,data_wkly!$C:$C,0),1)),"")</f>
        <v/>
      </c>
      <c r="AD1128" s="21" t="str">
        <f>IFERROR(IF(INDEX(data_wkly!AD:AD,MATCH($B1128,data_wkly!$C:$C,0),1)=0,"",INDEX(data_wkly!AD:AD,MATCH($B1128,data_wkly!$C:$C,0),1)),"")</f>
        <v/>
      </c>
      <c r="AE1128" s="157" t="str">
        <f t="shared" si="104"/>
        <v/>
      </c>
      <c r="AF1128" s="154" t="str">
        <f>IFERROR(IF(INDEX(data_wkly!AF:AF,MATCH($B1128,data_wkly!$C:$C,0),1)=0,"",INDEX(data_wkly!AF:AF,MATCH($B1128,data_wkly!$C:$C,0),1)),"")</f>
        <v/>
      </c>
      <c r="AG1128" s="153" t="str">
        <f>IFERROR(IF(AF1128="","",INDEX(data_wkly!AG:AG,MATCH($B1128,data_wkly!$C:$C,0),1)),"")</f>
        <v/>
      </c>
      <c r="AH1128" s="153" t="str">
        <f>IFERROR(IF(INDEX(data_wkly!AH:AH,MATCH($B1128,data_wkly!$C:$C,0),1)=0,"",INDEX(data_wkly!AH:AH,MATCH($B1128,data_wkly!$C:$C,0),1)),"")</f>
        <v/>
      </c>
      <c r="AI1128" s="153" t="str">
        <f>IFERROR(IF(INDEX(data_wkly!AI:AI,MATCH($B1128,data_wkly!$C:$C,0),1)=0,"",INDEX(data_wkly!AI:AI,MATCH($B1128,data_wkly!$C:$C,0),1)),"")</f>
        <v/>
      </c>
      <c r="AJ1128" s="153" t="str">
        <f>IFERROR(IF(AI1128="","",INDEX(data_wkly!AJ:AJ,MATCH($B1128,data_wkly!$C:$C,0),1)),"")</f>
        <v/>
      </c>
      <c r="AK1128" s="153" t="str">
        <f>IFERROR(IF(INDEX(data_wkly!AK:AK,MATCH($B1128,data_wkly!$C:$C,0),1)=0,"",INDEX(data_wkly!AK:AK,MATCH($B1128,data_wkly!$C:$C,0),1)),"")</f>
        <v/>
      </c>
      <c r="AL1128" s="153" t="str">
        <f>IFERROR(IF(INDEX(data_wkly!AL:AL,MATCH($B1128,data_wkly!$C:$C,0),1)=0,"",INDEX(data_wkly!AL:AL,MATCH($B1128,data_wkly!$C:$C,0),1)),"")</f>
        <v/>
      </c>
      <c r="AM1128" s="183" t="str">
        <f>IFERROR(IF(INDEX(data_wkly!AM:AM,MATCH($B1128,data_wkly!$C:$C,0),1)=0,"",INDEX(data_wkly!AM:AM,MATCH($B1128,data_wkly!$C:$C,0),1)),"")</f>
        <v/>
      </c>
      <c r="AN1128" s="41" t="str">
        <f t="shared" si="103"/>
        <v/>
      </c>
      <c r="AO1128" s="88">
        <f t="shared" si="108"/>
        <v>2</v>
      </c>
    </row>
    <row r="1129" spans="1:41">
      <c r="A1129" s="88" t="str">
        <f t="shared" si="106"/>
        <v/>
      </c>
      <c r="B1129" s="89" t="str">
        <f t="shared" si="107"/>
        <v/>
      </c>
      <c r="C1129" s="155" t="str">
        <f>IFERROR(IF(INDEX(data_wkly!D:D,MATCH($B1129,data_wkly!$C:$C,0),1)=0,"",INDEX(data_wkly!D:D,MATCH($B1129,data_wkly!$C:$C,0),1)),"")</f>
        <v/>
      </c>
      <c r="D1129" s="21" t="str">
        <f>IFERROR(IF(INDEX(data_wkly!E:E,MATCH($B1129,data_wkly!$C:$C,0),1)=0,"",INDEX(data_wkly!E:E,MATCH($B1129,data_wkly!$C:$C,0),1)),"")</f>
        <v/>
      </c>
      <c r="E1129" s="21" t="str">
        <f>IF(C1129="","",IFERROR(INDEX(data_wkly!F:F,MATCH($B1129,data_wkly!$C:$C,0),1),""))</f>
        <v/>
      </c>
      <c r="F1129" s="21" t="str">
        <f>IF(E1129="","",IFERROR(IF(INDEX(data_wkly!G:G,MATCH($B1129,data_wkly!$C:$C,0),1)=0,"",INDEX(data_wkly!G:G,MATCH($B1129,data_wkly!$C:$C,0),1)),""))</f>
        <v/>
      </c>
      <c r="G1129" s="21" t="str">
        <f>IFERROR(IF(INDEX(data_wkly!H:H,MATCH($B1129,data_wkly!$C:$C,0),1)=0,"",INDEX(data_wkly!H:H,MATCH($B1129,data_wkly!$C:$C,0),1)),"")</f>
        <v/>
      </c>
      <c r="H1129" s="21" t="str">
        <f>IF(C1129="","",IFERROR(INDEX(data_wkly!I:I,MATCH($B1129,data_wkly!$C:$C,0),1),""))</f>
        <v/>
      </c>
      <c r="I1129" s="21" t="str">
        <f>IF(H1129="","",IFERROR(IF(INDEX(data_wkly!J:J,MATCH($B1129,data_wkly!$C:$C,0),1)=0,"",INDEX(data_wkly!J:J,MATCH($B1129,data_wkly!$C:$C,0),1)),""))</f>
        <v/>
      </c>
      <c r="J1129" s="21" t="str">
        <f>IFERROR(IF(INDEX(data_wkly!K:K,MATCH($B1129,data_wkly!$C:$C,0),1)=0,"",INDEX(data_wkly!K:K,MATCH($B1129,data_wkly!$C:$C,0),1)),"")</f>
        <v/>
      </c>
      <c r="K1129" s="86" t="str">
        <f>IFERROR(IF(INDEX(data_wkly!L:L,MATCH($B1129,data_wkly!$C:$C,0),1)=0,"",INDEX(data_wkly!L:L,MATCH($B1129,data_wkly!$C:$C,0),1)),"")</f>
        <v/>
      </c>
      <c r="L1129" s="86"/>
      <c r="M1129" s="155" t="str">
        <f>IFERROR(IF(INDEX(data_wkly!M:M,MATCH($B1129,data_wkly!$C:$C,0),1)=0,"",INDEX(data_wkly!M:M,MATCH($B1129,data_wkly!$C:$C,0),1)),"")</f>
        <v/>
      </c>
      <c r="N1129" s="21" t="str">
        <f>IFERROR(IF(INDEX(data_wkly!N:N,MATCH($B1129,data_wkly!$C:$C,0),1)=0,"",INDEX(data_wkly!N:N,MATCH($B1129,data_wkly!$C:$C,0),1)),"")</f>
        <v/>
      </c>
      <c r="O1129" s="21" t="str">
        <f>IF(M1129="","",IFERROR(INDEX(data_wkly!O:O,MATCH($B1129,data_wkly!$C:$C,0),1),""))</f>
        <v/>
      </c>
      <c r="P1129" s="21" t="str">
        <f>IF(M1129="","",IFERROR(IF(INDEX(data_wkly!P:P,MATCH($B1129,data_wkly!$C:$C,0),1)=0,"",INDEX(data_wkly!P:P,MATCH($B1129,data_wkly!$C:$C,0),1)),""))</f>
        <v/>
      </c>
      <c r="Q1129" s="21" t="str">
        <f>IFERROR(IF(INDEX(data_wkly!Q:Q,MATCH($B1129,data_wkly!$C:$C,0),1)=0,"",INDEX(data_wkly!Q:Q,MATCH($B1129,data_wkly!$C:$C,0),1)),"")</f>
        <v/>
      </c>
      <c r="R1129" s="21" t="str">
        <f>IF(M1129="","",IFERROR(INDEX(data_wkly!R:R,MATCH($B1129,data_wkly!$C:$C,0),1),""))</f>
        <v/>
      </c>
      <c r="S1129" s="21" t="str">
        <f>IF(M1129="","",IFERROR(IF(INDEX(data_wkly!S:S,MATCH($B1129,data_wkly!$C:$C,0),1)=0,"",INDEX(data_wkly!S:S,MATCH($B1129,data_wkly!$C:$C,0),1)),""))</f>
        <v/>
      </c>
      <c r="T1129" s="21" t="str">
        <f>IFERROR(IF(INDEX(data_wkly!T:T,MATCH($B1129,data_wkly!$C:$C,0),1)=0,"",INDEX(data_wkly!T:T,MATCH($B1129,data_wkly!$C:$C,0),1)),"")</f>
        <v/>
      </c>
      <c r="U1129" s="86" t="str">
        <f>IFERROR(IF(INDEX(data_wkly!U:U,MATCH($B1129,data_wkly!$C:$C,0),1)=0,"",INDEX(data_wkly!U:U,MATCH($B1129,data_wkly!$C:$C,0),1)),"")</f>
        <v/>
      </c>
      <c r="V1129" s="157" t="str">
        <f t="shared" si="105"/>
        <v/>
      </c>
      <c r="W1129" s="152" t="str">
        <f>IFERROR(IF(INDEX(data_wkly!W:W,MATCH($B1129,data_wkly!$C:$C,0),1)=0,"",INDEX(data_wkly!W:W,MATCH($B1129,data_wkly!$C:$C,0),1)),"")</f>
        <v/>
      </c>
      <c r="X1129" s="21" t="str">
        <f>IFERROR(IF(INDEX(data_wkly!X:X,MATCH($B1129,data_wkly!$C:$C,0),1)=0,"",INDEX(data_wkly!X:X,MATCH($B1129,data_wkly!$C:$C,0),1)),"")</f>
        <v/>
      </c>
      <c r="Y1129" s="21" t="str">
        <f>IFERROR(IF(INDEX(data_wkly!Y:Y,MATCH($B1129,data_wkly!$C:$C,0),1)=0,"",INDEX(data_wkly!Y:Y,MATCH($B1129,data_wkly!$C:$C,0),1)),"")</f>
        <v/>
      </c>
      <c r="Z1129" s="21" t="str">
        <f>IFERROR(IF(INDEX(data_wkly!Z:Z,MATCH($B1129,data_wkly!$C:$C,0),1)=0,"",INDEX(data_wkly!Z:Z,MATCH($B1129,data_wkly!$C:$C,0),1)),"")</f>
        <v/>
      </c>
      <c r="AA1129" s="152" t="str">
        <f>IFERROR(IF(INDEX(data_wkly!AA:AA,MATCH($B1129,data_wkly!$C:$C,0),1)=0,"",INDEX(data_wkly!AA:AA,MATCH($B1129,data_wkly!$C:$C,0),1)),"")</f>
        <v/>
      </c>
      <c r="AB1129" s="21" t="str">
        <f>IFERROR(IF(INDEX(data_wkly!AB:AB,MATCH($B1129,data_wkly!$C:$C,0),1)=0,"",INDEX(data_wkly!AB:AB,MATCH($B1129,data_wkly!$C:$C,0),1)),"")</f>
        <v/>
      </c>
      <c r="AC1129" s="21" t="str">
        <f>IFERROR(IF(INDEX(data_wkly!AC:AC,MATCH($B1129,data_wkly!$C:$C,0),1)=0,"",INDEX(data_wkly!AC:AC,MATCH($B1129,data_wkly!$C:$C,0),1)),"")</f>
        <v/>
      </c>
      <c r="AD1129" s="21" t="str">
        <f>IFERROR(IF(INDEX(data_wkly!AD:AD,MATCH($B1129,data_wkly!$C:$C,0),1)=0,"",INDEX(data_wkly!AD:AD,MATCH($B1129,data_wkly!$C:$C,0),1)),"")</f>
        <v/>
      </c>
      <c r="AE1129" s="157" t="str">
        <f t="shared" si="104"/>
        <v/>
      </c>
      <c r="AF1129" s="154" t="str">
        <f>IFERROR(IF(INDEX(data_wkly!AF:AF,MATCH($B1129,data_wkly!$C:$C,0),1)=0,"",INDEX(data_wkly!AF:AF,MATCH($B1129,data_wkly!$C:$C,0),1)),"")</f>
        <v/>
      </c>
      <c r="AG1129" s="153" t="str">
        <f>IFERROR(IF(AF1129="","",INDEX(data_wkly!AG:AG,MATCH($B1129,data_wkly!$C:$C,0),1)),"")</f>
        <v/>
      </c>
      <c r="AH1129" s="153" t="str">
        <f>IFERROR(IF(INDEX(data_wkly!AH:AH,MATCH($B1129,data_wkly!$C:$C,0),1)=0,"",INDEX(data_wkly!AH:AH,MATCH($B1129,data_wkly!$C:$C,0),1)),"")</f>
        <v/>
      </c>
      <c r="AI1129" s="153" t="str">
        <f>IFERROR(IF(INDEX(data_wkly!AI:AI,MATCH($B1129,data_wkly!$C:$C,0),1)=0,"",INDEX(data_wkly!AI:AI,MATCH($B1129,data_wkly!$C:$C,0),1)),"")</f>
        <v/>
      </c>
      <c r="AJ1129" s="153" t="str">
        <f>IFERROR(IF(AI1129="","",INDEX(data_wkly!AJ:AJ,MATCH($B1129,data_wkly!$C:$C,0),1)),"")</f>
        <v/>
      </c>
      <c r="AK1129" s="153" t="str">
        <f>IFERROR(IF(INDEX(data_wkly!AK:AK,MATCH($B1129,data_wkly!$C:$C,0),1)=0,"",INDEX(data_wkly!AK:AK,MATCH($B1129,data_wkly!$C:$C,0),1)),"")</f>
        <v/>
      </c>
      <c r="AL1129" s="153" t="str">
        <f>IFERROR(IF(INDEX(data_wkly!AL:AL,MATCH($B1129,data_wkly!$C:$C,0),1)=0,"",INDEX(data_wkly!AL:AL,MATCH($B1129,data_wkly!$C:$C,0),1)),"")</f>
        <v/>
      </c>
      <c r="AM1129" s="183" t="str">
        <f>IFERROR(IF(INDEX(data_wkly!AM:AM,MATCH($B1129,data_wkly!$C:$C,0),1)=0,"",INDEX(data_wkly!AM:AM,MATCH($B1129,data_wkly!$C:$C,0),1)),"")</f>
        <v/>
      </c>
      <c r="AN1129" s="41" t="str">
        <f t="shared" si="103"/>
        <v/>
      </c>
      <c r="AO1129" s="88">
        <f t="shared" si="108"/>
        <v>1</v>
      </c>
    </row>
    <row r="1130" spans="1:41">
      <c r="A1130" s="88" t="str">
        <f t="shared" si="106"/>
        <v/>
      </c>
      <c r="B1130" s="89" t="str">
        <f t="shared" si="107"/>
        <v/>
      </c>
      <c r="C1130" s="155" t="str">
        <f>IFERROR(IF(INDEX(data_wkly!D:D,MATCH($B1130,data_wkly!$C:$C,0),1)=0,"",INDEX(data_wkly!D:D,MATCH($B1130,data_wkly!$C:$C,0),1)),"")</f>
        <v/>
      </c>
      <c r="D1130" s="21" t="str">
        <f>IFERROR(IF(INDEX(data_wkly!E:E,MATCH($B1130,data_wkly!$C:$C,0),1)=0,"",INDEX(data_wkly!E:E,MATCH($B1130,data_wkly!$C:$C,0),1)),"")</f>
        <v/>
      </c>
      <c r="E1130" s="21" t="str">
        <f>IF(C1130="","",IFERROR(INDEX(data_wkly!F:F,MATCH($B1130,data_wkly!$C:$C,0),1),""))</f>
        <v/>
      </c>
      <c r="F1130" s="21" t="str">
        <f>IF(E1130="","",IFERROR(IF(INDEX(data_wkly!G:G,MATCH($B1130,data_wkly!$C:$C,0),1)=0,"",INDEX(data_wkly!G:G,MATCH($B1130,data_wkly!$C:$C,0),1)),""))</f>
        <v/>
      </c>
      <c r="G1130" s="21" t="str">
        <f>IFERROR(IF(INDEX(data_wkly!H:H,MATCH($B1130,data_wkly!$C:$C,0),1)=0,"",INDEX(data_wkly!H:H,MATCH($B1130,data_wkly!$C:$C,0),1)),"")</f>
        <v/>
      </c>
      <c r="H1130" s="21" t="str">
        <f>IF(C1130="","",IFERROR(INDEX(data_wkly!I:I,MATCH($B1130,data_wkly!$C:$C,0),1),""))</f>
        <v/>
      </c>
      <c r="I1130" s="21" t="str">
        <f>IF(H1130="","",IFERROR(IF(INDEX(data_wkly!J:J,MATCH($B1130,data_wkly!$C:$C,0),1)=0,"",INDEX(data_wkly!J:J,MATCH($B1130,data_wkly!$C:$C,0),1)),""))</f>
        <v/>
      </c>
      <c r="J1130" s="21" t="str">
        <f>IFERROR(IF(INDEX(data_wkly!K:K,MATCH($B1130,data_wkly!$C:$C,0),1)=0,"",INDEX(data_wkly!K:K,MATCH($B1130,data_wkly!$C:$C,0),1)),"")</f>
        <v/>
      </c>
      <c r="K1130" s="86" t="str">
        <f>IFERROR(IF(INDEX(data_wkly!L:L,MATCH($B1130,data_wkly!$C:$C,0),1)=0,"",INDEX(data_wkly!L:L,MATCH($B1130,data_wkly!$C:$C,0),1)),"")</f>
        <v/>
      </c>
      <c r="L1130" s="86"/>
      <c r="M1130" s="155" t="str">
        <f>IFERROR(IF(INDEX(data_wkly!M:M,MATCH($B1130,data_wkly!$C:$C,0),1)=0,"",INDEX(data_wkly!M:M,MATCH($B1130,data_wkly!$C:$C,0),1)),"")</f>
        <v/>
      </c>
      <c r="N1130" s="21" t="str">
        <f>IFERROR(IF(INDEX(data_wkly!N:N,MATCH($B1130,data_wkly!$C:$C,0),1)=0,"",INDEX(data_wkly!N:N,MATCH($B1130,data_wkly!$C:$C,0),1)),"")</f>
        <v/>
      </c>
      <c r="O1130" s="21" t="str">
        <f>IF(M1130="","",IFERROR(INDEX(data_wkly!O:O,MATCH($B1130,data_wkly!$C:$C,0),1),""))</f>
        <v/>
      </c>
      <c r="P1130" s="21" t="str">
        <f>IF(M1130="","",IFERROR(IF(INDEX(data_wkly!P:P,MATCH($B1130,data_wkly!$C:$C,0),1)=0,"",INDEX(data_wkly!P:P,MATCH($B1130,data_wkly!$C:$C,0),1)),""))</f>
        <v/>
      </c>
      <c r="Q1130" s="21" t="str">
        <f>IFERROR(IF(INDEX(data_wkly!Q:Q,MATCH($B1130,data_wkly!$C:$C,0),1)=0,"",INDEX(data_wkly!Q:Q,MATCH($B1130,data_wkly!$C:$C,0),1)),"")</f>
        <v/>
      </c>
      <c r="R1130" s="21" t="str">
        <f>IF(M1130="","",IFERROR(INDEX(data_wkly!R:R,MATCH($B1130,data_wkly!$C:$C,0),1),""))</f>
        <v/>
      </c>
      <c r="S1130" s="21" t="str">
        <f>IF(M1130="","",IFERROR(IF(INDEX(data_wkly!S:S,MATCH($B1130,data_wkly!$C:$C,0),1)=0,"",INDEX(data_wkly!S:S,MATCH($B1130,data_wkly!$C:$C,0),1)),""))</f>
        <v/>
      </c>
      <c r="T1130" s="21" t="str">
        <f>IFERROR(IF(INDEX(data_wkly!T:T,MATCH($B1130,data_wkly!$C:$C,0),1)=0,"",INDEX(data_wkly!T:T,MATCH($B1130,data_wkly!$C:$C,0),1)),"")</f>
        <v/>
      </c>
      <c r="U1130" s="86" t="str">
        <f>IFERROR(IF(INDEX(data_wkly!U:U,MATCH($B1130,data_wkly!$C:$C,0),1)=0,"",INDEX(data_wkly!U:U,MATCH($B1130,data_wkly!$C:$C,0),1)),"")</f>
        <v/>
      </c>
      <c r="V1130" s="157" t="str">
        <f t="shared" si="105"/>
        <v/>
      </c>
      <c r="W1130" s="152" t="str">
        <f>IFERROR(IF(INDEX(data_wkly!W:W,MATCH($B1130,data_wkly!$C:$C,0),1)=0,"",INDEX(data_wkly!W:W,MATCH($B1130,data_wkly!$C:$C,0),1)),"")</f>
        <v/>
      </c>
      <c r="X1130" s="21" t="str">
        <f>IFERROR(IF(INDEX(data_wkly!X:X,MATCH($B1130,data_wkly!$C:$C,0),1)=0,"",INDEX(data_wkly!X:X,MATCH($B1130,data_wkly!$C:$C,0),1)),"")</f>
        <v/>
      </c>
      <c r="Y1130" s="21" t="str">
        <f>IFERROR(IF(INDEX(data_wkly!Y:Y,MATCH($B1130,data_wkly!$C:$C,0),1)=0,"",INDEX(data_wkly!Y:Y,MATCH($B1130,data_wkly!$C:$C,0),1)),"")</f>
        <v/>
      </c>
      <c r="Z1130" s="21" t="str">
        <f>IFERROR(IF(INDEX(data_wkly!Z:Z,MATCH($B1130,data_wkly!$C:$C,0),1)=0,"",INDEX(data_wkly!Z:Z,MATCH($B1130,data_wkly!$C:$C,0),1)),"")</f>
        <v/>
      </c>
      <c r="AA1130" s="152" t="str">
        <f>IFERROR(IF(INDEX(data_wkly!AA:AA,MATCH($B1130,data_wkly!$C:$C,0),1)=0,"",INDEX(data_wkly!AA:AA,MATCH($B1130,data_wkly!$C:$C,0),1)),"")</f>
        <v/>
      </c>
      <c r="AB1130" s="21" t="str">
        <f>IFERROR(IF(INDEX(data_wkly!AB:AB,MATCH($B1130,data_wkly!$C:$C,0),1)=0,"",INDEX(data_wkly!AB:AB,MATCH($B1130,data_wkly!$C:$C,0),1)),"")</f>
        <v/>
      </c>
      <c r="AC1130" s="21" t="str">
        <f>IFERROR(IF(INDEX(data_wkly!AC:AC,MATCH($B1130,data_wkly!$C:$C,0),1)=0,"",INDEX(data_wkly!AC:AC,MATCH($B1130,data_wkly!$C:$C,0),1)),"")</f>
        <v/>
      </c>
      <c r="AD1130" s="21" t="str">
        <f>IFERROR(IF(INDEX(data_wkly!AD:AD,MATCH($B1130,data_wkly!$C:$C,0),1)=0,"",INDEX(data_wkly!AD:AD,MATCH($B1130,data_wkly!$C:$C,0),1)),"")</f>
        <v/>
      </c>
      <c r="AE1130" s="157" t="str">
        <f t="shared" si="104"/>
        <v/>
      </c>
      <c r="AF1130" s="154" t="str">
        <f>IFERROR(IF(INDEX(data_wkly!AF:AF,MATCH($B1130,data_wkly!$C:$C,0),1)=0,"",INDEX(data_wkly!AF:AF,MATCH($B1130,data_wkly!$C:$C,0),1)),"")</f>
        <v/>
      </c>
      <c r="AG1130" s="153" t="str">
        <f>IFERROR(IF(AF1130="","",INDEX(data_wkly!AG:AG,MATCH($B1130,data_wkly!$C:$C,0),1)),"")</f>
        <v/>
      </c>
      <c r="AH1130" s="153" t="str">
        <f>IFERROR(IF(INDEX(data_wkly!AH:AH,MATCH($B1130,data_wkly!$C:$C,0),1)=0,"",INDEX(data_wkly!AH:AH,MATCH($B1130,data_wkly!$C:$C,0),1)),"")</f>
        <v/>
      </c>
      <c r="AI1130" s="153" t="str">
        <f>IFERROR(IF(INDEX(data_wkly!AI:AI,MATCH($B1130,data_wkly!$C:$C,0),1)=0,"",INDEX(data_wkly!AI:AI,MATCH($B1130,data_wkly!$C:$C,0),1)),"")</f>
        <v/>
      </c>
      <c r="AJ1130" s="153" t="str">
        <f>IFERROR(IF(AI1130="","",INDEX(data_wkly!AJ:AJ,MATCH($B1130,data_wkly!$C:$C,0),1)),"")</f>
        <v/>
      </c>
      <c r="AK1130" s="153" t="str">
        <f>IFERROR(IF(INDEX(data_wkly!AK:AK,MATCH($B1130,data_wkly!$C:$C,0),1)=0,"",INDEX(data_wkly!AK:AK,MATCH($B1130,data_wkly!$C:$C,0),1)),"")</f>
        <v/>
      </c>
      <c r="AL1130" s="153" t="str">
        <f>IFERROR(IF(INDEX(data_wkly!AL:AL,MATCH($B1130,data_wkly!$C:$C,0),1)=0,"",INDEX(data_wkly!AL:AL,MATCH($B1130,data_wkly!$C:$C,0),1)),"")</f>
        <v/>
      </c>
      <c r="AM1130" s="183" t="str">
        <f>IFERROR(IF(INDEX(data_wkly!AM:AM,MATCH($B1130,data_wkly!$C:$C,0),1)=0,"",INDEX(data_wkly!AM:AM,MATCH($B1130,data_wkly!$C:$C,0),1)),"")</f>
        <v/>
      </c>
      <c r="AN1130" s="41" t="str">
        <f t="shared" si="103"/>
        <v/>
      </c>
      <c r="AO1130" s="88">
        <f t="shared" si="108"/>
        <v>2</v>
      </c>
    </row>
    <row r="1131" spans="1:41">
      <c r="A1131" s="88" t="str">
        <f t="shared" si="106"/>
        <v/>
      </c>
      <c r="B1131" s="89" t="str">
        <f t="shared" si="107"/>
        <v/>
      </c>
      <c r="C1131" s="155" t="str">
        <f>IFERROR(IF(INDEX(data_wkly!D:D,MATCH($B1131,data_wkly!$C:$C,0),1)=0,"",INDEX(data_wkly!D:D,MATCH($B1131,data_wkly!$C:$C,0),1)),"")</f>
        <v/>
      </c>
      <c r="D1131" s="21" t="str">
        <f>IFERROR(IF(INDEX(data_wkly!E:E,MATCH($B1131,data_wkly!$C:$C,0),1)=0,"",INDEX(data_wkly!E:E,MATCH($B1131,data_wkly!$C:$C,0),1)),"")</f>
        <v/>
      </c>
      <c r="E1131" s="21" t="str">
        <f>IF(C1131="","",IFERROR(INDEX(data_wkly!F:F,MATCH($B1131,data_wkly!$C:$C,0),1),""))</f>
        <v/>
      </c>
      <c r="F1131" s="21" t="str">
        <f>IF(E1131="","",IFERROR(IF(INDEX(data_wkly!G:G,MATCH($B1131,data_wkly!$C:$C,0),1)=0,"",INDEX(data_wkly!G:G,MATCH($B1131,data_wkly!$C:$C,0),1)),""))</f>
        <v/>
      </c>
      <c r="G1131" s="21" t="str">
        <f>IFERROR(IF(INDEX(data_wkly!H:H,MATCH($B1131,data_wkly!$C:$C,0),1)=0,"",INDEX(data_wkly!H:H,MATCH($B1131,data_wkly!$C:$C,0),1)),"")</f>
        <v/>
      </c>
      <c r="H1131" s="21" t="str">
        <f>IF(C1131="","",IFERROR(INDEX(data_wkly!I:I,MATCH($B1131,data_wkly!$C:$C,0),1),""))</f>
        <v/>
      </c>
      <c r="I1131" s="21" t="str">
        <f>IF(H1131="","",IFERROR(IF(INDEX(data_wkly!J:J,MATCH($B1131,data_wkly!$C:$C,0),1)=0,"",INDEX(data_wkly!J:J,MATCH($B1131,data_wkly!$C:$C,0),1)),""))</f>
        <v/>
      </c>
      <c r="J1131" s="21" t="str">
        <f>IFERROR(IF(INDEX(data_wkly!K:K,MATCH($B1131,data_wkly!$C:$C,0),1)=0,"",INDEX(data_wkly!K:K,MATCH($B1131,data_wkly!$C:$C,0),1)),"")</f>
        <v/>
      </c>
      <c r="K1131" s="86" t="str">
        <f>IFERROR(IF(INDEX(data_wkly!L:L,MATCH($B1131,data_wkly!$C:$C,0),1)=0,"",INDEX(data_wkly!L:L,MATCH($B1131,data_wkly!$C:$C,0),1)),"")</f>
        <v/>
      </c>
      <c r="L1131" s="86"/>
      <c r="M1131" s="155" t="str">
        <f>IFERROR(IF(INDEX(data_wkly!M:M,MATCH($B1131,data_wkly!$C:$C,0),1)=0,"",INDEX(data_wkly!M:M,MATCH($B1131,data_wkly!$C:$C,0),1)),"")</f>
        <v/>
      </c>
      <c r="N1131" s="21" t="str">
        <f>IFERROR(IF(INDEX(data_wkly!N:N,MATCH($B1131,data_wkly!$C:$C,0),1)=0,"",INDEX(data_wkly!N:N,MATCH($B1131,data_wkly!$C:$C,0),1)),"")</f>
        <v/>
      </c>
      <c r="O1131" s="21" t="str">
        <f>IF(M1131="","",IFERROR(INDEX(data_wkly!O:O,MATCH($B1131,data_wkly!$C:$C,0),1),""))</f>
        <v/>
      </c>
      <c r="P1131" s="21" t="str">
        <f>IF(M1131="","",IFERROR(IF(INDEX(data_wkly!P:P,MATCH($B1131,data_wkly!$C:$C,0),1)=0,"",INDEX(data_wkly!P:P,MATCH($B1131,data_wkly!$C:$C,0),1)),""))</f>
        <v/>
      </c>
      <c r="Q1131" s="21" t="str">
        <f>IFERROR(IF(INDEX(data_wkly!Q:Q,MATCH($B1131,data_wkly!$C:$C,0),1)=0,"",INDEX(data_wkly!Q:Q,MATCH($B1131,data_wkly!$C:$C,0),1)),"")</f>
        <v/>
      </c>
      <c r="R1131" s="21" t="str">
        <f>IF(M1131="","",IFERROR(INDEX(data_wkly!R:R,MATCH($B1131,data_wkly!$C:$C,0),1),""))</f>
        <v/>
      </c>
      <c r="S1131" s="21" t="str">
        <f>IF(M1131="","",IFERROR(IF(INDEX(data_wkly!S:S,MATCH($B1131,data_wkly!$C:$C,0),1)=0,"",INDEX(data_wkly!S:S,MATCH($B1131,data_wkly!$C:$C,0),1)),""))</f>
        <v/>
      </c>
      <c r="T1131" s="21" t="str">
        <f>IFERROR(IF(INDEX(data_wkly!T:T,MATCH($B1131,data_wkly!$C:$C,0),1)=0,"",INDEX(data_wkly!T:T,MATCH($B1131,data_wkly!$C:$C,0),1)),"")</f>
        <v/>
      </c>
      <c r="U1131" s="86" t="str">
        <f>IFERROR(IF(INDEX(data_wkly!U:U,MATCH($B1131,data_wkly!$C:$C,0),1)=0,"",INDEX(data_wkly!U:U,MATCH($B1131,data_wkly!$C:$C,0),1)),"")</f>
        <v/>
      </c>
      <c r="V1131" s="157" t="str">
        <f t="shared" si="105"/>
        <v/>
      </c>
      <c r="W1131" s="152" t="str">
        <f>IFERROR(IF(INDEX(data_wkly!W:W,MATCH($B1131,data_wkly!$C:$C,0),1)=0,"",INDEX(data_wkly!W:W,MATCH($B1131,data_wkly!$C:$C,0),1)),"")</f>
        <v/>
      </c>
      <c r="X1131" s="21" t="str">
        <f>IFERROR(IF(INDEX(data_wkly!X:X,MATCH($B1131,data_wkly!$C:$C,0),1)=0,"",INDEX(data_wkly!X:X,MATCH($B1131,data_wkly!$C:$C,0),1)),"")</f>
        <v/>
      </c>
      <c r="Y1131" s="21" t="str">
        <f>IFERROR(IF(INDEX(data_wkly!Y:Y,MATCH($B1131,data_wkly!$C:$C,0),1)=0,"",INDEX(data_wkly!Y:Y,MATCH($B1131,data_wkly!$C:$C,0),1)),"")</f>
        <v/>
      </c>
      <c r="Z1131" s="21" t="str">
        <f>IFERROR(IF(INDEX(data_wkly!Z:Z,MATCH($B1131,data_wkly!$C:$C,0),1)=0,"",INDEX(data_wkly!Z:Z,MATCH($B1131,data_wkly!$C:$C,0),1)),"")</f>
        <v/>
      </c>
      <c r="AA1131" s="152" t="str">
        <f>IFERROR(IF(INDEX(data_wkly!AA:AA,MATCH($B1131,data_wkly!$C:$C,0),1)=0,"",INDEX(data_wkly!AA:AA,MATCH($B1131,data_wkly!$C:$C,0),1)),"")</f>
        <v/>
      </c>
      <c r="AB1131" s="21" t="str">
        <f>IFERROR(IF(INDEX(data_wkly!AB:AB,MATCH($B1131,data_wkly!$C:$C,0),1)=0,"",INDEX(data_wkly!AB:AB,MATCH($B1131,data_wkly!$C:$C,0),1)),"")</f>
        <v/>
      </c>
      <c r="AC1131" s="21" t="str">
        <f>IFERROR(IF(INDEX(data_wkly!AC:AC,MATCH($B1131,data_wkly!$C:$C,0),1)=0,"",INDEX(data_wkly!AC:AC,MATCH($B1131,data_wkly!$C:$C,0),1)),"")</f>
        <v/>
      </c>
      <c r="AD1131" s="21" t="str">
        <f>IFERROR(IF(INDEX(data_wkly!AD:AD,MATCH($B1131,data_wkly!$C:$C,0),1)=0,"",INDEX(data_wkly!AD:AD,MATCH($B1131,data_wkly!$C:$C,0),1)),"")</f>
        <v/>
      </c>
      <c r="AE1131" s="157" t="str">
        <f t="shared" si="104"/>
        <v/>
      </c>
      <c r="AF1131" s="154" t="str">
        <f>IFERROR(IF(INDEX(data_wkly!AF:AF,MATCH($B1131,data_wkly!$C:$C,0),1)=0,"",INDEX(data_wkly!AF:AF,MATCH($B1131,data_wkly!$C:$C,0),1)),"")</f>
        <v/>
      </c>
      <c r="AG1131" s="153" t="str">
        <f>IFERROR(IF(AF1131="","",INDEX(data_wkly!AG:AG,MATCH($B1131,data_wkly!$C:$C,0),1)),"")</f>
        <v/>
      </c>
      <c r="AH1131" s="153" t="str">
        <f>IFERROR(IF(INDEX(data_wkly!AH:AH,MATCH($B1131,data_wkly!$C:$C,0),1)=0,"",INDEX(data_wkly!AH:AH,MATCH($B1131,data_wkly!$C:$C,0),1)),"")</f>
        <v/>
      </c>
      <c r="AI1131" s="153" t="str">
        <f>IFERROR(IF(INDEX(data_wkly!AI:AI,MATCH($B1131,data_wkly!$C:$C,0),1)=0,"",INDEX(data_wkly!AI:AI,MATCH($B1131,data_wkly!$C:$C,0),1)),"")</f>
        <v/>
      </c>
      <c r="AJ1131" s="153" t="str">
        <f>IFERROR(IF(AI1131="","",INDEX(data_wkly!AJ:AJ,MATCH($B1131,data_wkly!$C:$C,0),1)),"")</f>
        <v/>
      </c>
      <c r="AK1131" s="153" t="str">
        <f>IFERROR(IF(INDEX(data_wkly!AK:AK,MATCH($B1131,data_wkly!$C:$C,0),1)=0,"",INDEX(data_wkly!AK:AK,MATCH($B1131,data_wkly!$C:$C,0),1)),"")</f>
        <v/>
      </c>
      <c r="AL1131" s="153" t="str">
        <f>IFERROR(IF(INDEX(data_wkly!AL:AL,MATCH($B1131,data_wkly!$C:$C,0),1)=0,"",INDEX(data_wkly!AL:AL,MATCH($B1131,data_wkly!$C:$C,0),1)),"")</f>
        <v/>
      </c>
      <c r="AM1131" s="183" t="str">
        <f>IFERROR(IF(INDEX(data_wkly!AM:AM,MATCH($B1131,data_wkly!$C:$C,0),1)=0,"",INDEX(data_wkly!AM:AM,MATCH($B1131,data_wkly!$C:$C,0),1)),"")</f>
        <v/>
      </c>
      <c r="AN1131" s="41" t="str">
        <f t="shared" si="103"/>
        <v/>
      </c>
      <c r="AO1131" s="88">
        <f t="shared" si="108"/>
        <v>1</v>
      </c>
    </row>
    <row r="1132" spans="1:41">
      <c r="A1132" s="88" t="str">
        <f t="shared" si="106"/>
        <v/>
      </c>
      <c r="B1132" s="89" t="str">
        <f t="shared" si="107"/>
        <v/>
      </c>
      <c r="C1132" s="155" t="str">
        <f>IFERROR(IF(INDEX(data_wkly!D:D,MATCH($B1132,data_wkly!$C:$C,0),1)=0,"",INDEX(data_wkly!D:D,MATCH($B1132,data_wkly!$C:$C,0),1)),"")</f>
        <v/>
      </c>
      <c r="D1132" s="21" t="str">
        <f>IFERROR(IF(INDEX(data_wkly!E:E,MATCH($B1132,data_wkly!$C:$C,0),1)=0,"",INDEX(data_wkly!E:E,MATCH($B1132,data_wkly!$C:$C,0),1)),"")</f>
        <v/>
      </c>
      <c r="E1132" s="21" t="str">
        <f>IF(C1132="","",IFERROR(INDEX(data_wkly!F:F,MATCH($B1132,data_wkly!$C:$C,0),1),""))</f>
        <v/>
      </c>
      <c r="F1132" s="21" t="str">
        <f>IF(E1132="","",IFERROR(IF(INDEX(data_wkly!G:G,MATCH($B1132,data_wkly!$C:$C,0),1)=0,"",INDEX(data_wkly!G:G,MATCH($B1132,data_wkly!$C:$C,0),1)),""))</f>
        <v/>
      </c>
      <c r="G1132" s="21" t="str">
        <f>IFERROR(IF(INDEX(data_wkly!H:H,MATCH($B1132,data_wkly!$C:$C,0),1)=0,"",INDEX(data_wkly!H:H,MATCH($B1132,data_wkly!$C:$C,0),1)),"")</f>
        <v/>
      </c>
      <c r="H1132" s="21" t="str">
        <f>IF(C1132="","",IFERROR(INDEX(data_wkly!I:I,MATCH($B1132,data_wkly!$C:$C,0),1),""))</f>
        <v/>
      </c>
      <c r="I1132" s="21" t="str">
        <f>IF(H1132="","",IFERROR(IF(INDEX(data_wkly!J:J,MATCH($B1132,data_wkly!$C:$C,0),1)=0,"",INDEX(data_wkly!J:J,MATCH($B1132,data_wkly!$C:$C,0),1)),""))</f>
        <v/>
      </c>
      <c r="J1132" s="21" t="str">
        <f>IFERROR(IF(INDEX(data_wkly!K:K,MATCH($B1132,data_wkly!$C:$C,0),1)=0,"",INDEX(data_wkly!K:K,MATCH($B1132,data_wkly!$C:$C,0),1)),"")</f>
        <v/>
      </c>
      <c r="K1132" s="86" t="str">
        <f>IFERROR(IF(INDEX(data_wkly!L:L,MATCH($B1132,data_wkly!$C:$C,0),1)=0,"",INDEX(data_wkly!L:L,MATCH($B1132,data_wkly!$C:$C,0),1)),"")</f>
        <v/>
      </c>
      <c r="L1132" s="86"/>
      <c r="M1132" s="155" t="str">
        <f>IFERROR(IF(INDEX(data_wkly!M:M,MATCH($B1132,data_wkly!$C:$C,0),1)=0,"",INDEX(data_wkly!M:M,MATCH($B1132,data_wkly!$C:$C,0),1)),"")</f>
        <v/>
      </c>
      <c r="N1132" s="21" t="str">
        <f>IFERROR(IF(INDEX(data_wkly!N:N,MATCH($B1132,data_wkly!$C:$C,0),1)=0,"",INDEX(data_wkly!N:N,MATCH($B1132,data_wkly!$C:$C,0),1)),"")</f>
        <v/>
      </c>
      <c r="O1132" s="21" t="str">
        <f>IF(M1132="","",IFERROR(INDEX(data_wkly!O:O,MATCH($B1132,data_wkly!$C:$C,0),1),""))</f>
        <v/>
      </c>
      <c r="P1132" s="21" t="str">
        <f>IF(M1132="","",IFERROR(IF(INDEX(data_wkly!P:P,MATCH($B1132,data_wkly!$C:$C,0),1)=0,"",INDEX(data_wkly!P:P,MATCH($B1132,data_wkly!$C:$C,0),1)),""))</f>
        <v/>
      </c>
      <c r="Q1132" s="21" t="str">
        <f>IFERROR(IF(INDEX(data_wkly!Q:Q,MATCH($B1132,data_wkly!$C:$C,0),1)=0,"",INDEX(data_wkly!Q:Q,MATCH($B1132,data_wkly!$C:$C,0),1)),"")</f>
        <v/>
      </c>
      <c r="R1132" s="21" t="str">
        <f>IF(M1132="","",IFERROR(INDEX(data_wkly!R:R,MATCH($B1132,data_wkly!$C:$C,0),1),""))</f>
        <v/>
      </c>
      <c r="S1132" s="21" t="str">
        <f>IF(M1132="","",IFERROR(IF(INDEX(data_wkly!S:S,MATCH($B1132,data_wkly!$C:$C,0),1)=0,"",INDEX(data_wkly!S:S,MATCH($B1132,data_wkly!$C:$C,0),1)),""))</f>
        <v/>
      </c>
      <c r="T1132" s="21" t="str">
        <f>IFERROR(IF(INDEX(data_wkly!T:T,MATCH($B1132,data_wkly!$C:$C,0),1)=0,"",INDEX(data_wkly!T:T,MATCH($B1132,data_wkly!$C:$C,0),1)),"")</f>
        <v/>
      </c>
      <c r="U1132" s="86" t="str">
        <f>IFERROR(IF(INDEX(data_wkly!U:U,MATCH($B1132,data_wkly!$C:$C,0),1)=0,"",INDEX(data_wkly!U:U,MATCH($B1132,data_wkly!$C:$C,0),1)),"")</f>
        <v/>
      </c>
      <c r="V1132" s="157" t="str">
        <f t="shared" si="105"/>
        <v/>
      </c>
      <c r="W1132" s="152" t="str">
        <f>IFERROR(IF(INDEX(data_wkly!W:W,MATCH($B1132,data_wkly!$C:$C,0),1)=0,"",INDEX(data_wkly!W:W,MATCH($B1132,data_wkly!$C:$C,0),1)),"")</f>
        <v/>
      </c>
      <c r="X1132" s="21" t="str">
        <f>IFERROR(IF(INDEX(data_wkly!X:X,MATCH($B1132,data_wkly!$C:$C,0),1)=0,"",INDEX(data_wkly!X:X,MATCH($B1132,data_wkly!$C:$C,0),1)),"")</f>
        <v/>
      </c>
      <c r="Y1132" s="21" t="str">
        <f>IFERROR(IF(INDEX(data_wkly!Y:Y,MATCH($B1132,data_wkly!$C:$C,0),1)=0,"",INDEX(data_wkly!Y:Y,MATCH($B1132,data_wkly!$C:$C,0),1)),"")</f>
        <v/>
      </c>
      <c r="Z1132" s="21" t="str">
        <f>IFERROR(IF(INDEX(data_wkly!Z:Z,MATCH($B1132,data_wkly!$C:$C,0),1)=0,"",INDEX(data_wkly!Z:Z,MATCH($B1132,data_wkly!$C:$C,0),1)),"")</f>
        <v/>
      </c>
      <c r="AA1132" s="152" t="str">
        <f>IFERROR(IF(INDEX(data_wkly!AA:AA,MATCH($B1132,data_wkly!$C:$C,0),1)=0,"",INDEX(data_wkly!AA:AA,MATCH($B1132,data_wkly!$C:$C,0),1)),"")</f>
        <v/>
      </c>
      <c r="AB1132" s="21" t="str">
        <f>IFERROR(IF(INDEX(data_wkly!AB:AB,MATCH($B1132,data_wkly!$C:$C,0),1)=0,"",INDEX(data_wkly!AB:AB,MATCH($B1132,data_wkly!$C:$C,0),1)),"")</f>
        <v/>
      </c>
      <c r="AC1132" s="21" t="str">
        <f>IFERROR(IF(INDEX(data_wkly!AC:AC,MATCH($B1132,data_wkly!$C:$C,0),1)=0,"",INDEX(data_wkly!AC:AC,MATCH($B1132,data_wkly!$C:$C,0),1)),"")</f>
        <v/>
      </c>
      <c r="AD1132" s="21" t="str">
        <f>IFERROR(IF(INDEX(data_wkly!AD:AD,MATCH($B1132,data_wkly!$C:$C,0),1)=0,"",INDEX(data_wkly!AD:AD,MATCH($B1132,data_wkly!$C:$C,0),1)),"")</f>
        <v/>
      </c>
      <c r="AE1132" s="157" t="str">
        <f t="shared" si="104"/>
        <v/>
      </c>
      <c r="AF1132" s="154" t="str">
        <f>IFERROR(IF(INDEX(data_wkly!AF:AF,MATCH($B1132,data_wkly!$C:$C,0),1)=0,"",INDEX(data_wkly!AF:AF,MATCH($B1132,data_wkly!$C:$C,0),1)),"")</f>
        <v/>
      </c>
      <c r="AG1132" s="153" t="str">
        <f>IFERROR(IF(AF1132="","",INDEX(data_wkly!AG:AG,MATCH($B1132,data_wkly!$C:$C,0),1)),"")</f>
        <v/>
      </c>
      <c r="AH1132" s="153" t="str">
        <f>IFERROR(IF(INDEX(data_wkly!AH:AH,MATCH($B1132,data_wkly!$C:$C,0),1)=0,"",INDEX(data_wkly!AH:AH,MATCH($B1132,data_wkly!$C:$C,0),1)),"")</f>
        <v/>
      </c>
      <c r="AI1132" s="153" t="str">
        <f>IFERROR(IF(INDEX(data_wkly!AI:AI,MATCH($B1132,data_wkly!$C:$C,0),1)=0,"",INDEX(data_wkly!AI:AI,MATCH($B1132,data_wkly!$C:$C,0),1)),"")</f>
        <v/>
      </c>
      <c r="AJ1132" s="153" t="str">
        <f>IFERROR(IF(AI1132="","",INDEX(data_wkly!AJ:AJ,MATCH($B1132,data_wkly!$C:$C,0),1)),"")</f>
        <v/>
      </c>
      <c r="AK1132" s="153" t="str">
        <f>IFERROR(IF(INDEX(data_wkly!AK:AK,MATCH($B1132,data_wkly!$C:$C,0),1)=0,"",INDEX(data_wkly!AK:AK,MATCH($B1132,data_wkly!$C:$C,0),1)),"")</f>
        <v/>
      </c>
      <c r="AL1132" s="153" t="str">
        <f>IFERROR(IF(INDEX(data_wkly!AL:AL,MATCH($B1132,data_wkly!$C:$C,0),1)=0,"",INDEX(data_wkly!AL:AL,MATCH($B1132,data_wkly!$C:$C,0),1)),"")</f>
        <v/>
      </c>
      <c r="AM1132" s="183" t="str">
        <f>IFERROR(IF(INDEX(data_wkly!AM:AM,MATCH($B1132,data_wkly!$C:$C,0),1)=0,"",INDEX(data_wkly!AM:AM,MATCH($B1132,data_wkly!$C:$C,0),1)),"")</f>
        <v/>
      </c>
      <c r="AN1132" s="41" t="str">
        <f t="shared" si="103"/>
        <v/>
      </c>
      <c r="AO1132" s="88">
        <f t="shared" si="108"/>
        <v>2</v>
      </c>
    </row>
    <row r="1133" spans="1:41">
      <c r="A1133" s="88" t="str">
        <f t="shared" si="106"/>
        <v/>
      </c>
      <c r="B1133" s="89" t="str">
        <f t="shared" si="107"/>
        <v/>
      </c>
      <c r="C1133" s="155" t="str">
        <f>IFERROR(IF(INDEX(data_wkly!D:D,MATCH($B1133,data_wkly!$C:$C,0),1)=0,"",INDEX(data_wkly!D:D,MATCH($B1133,data_wkly!$C:$C,0),1)),"")</f>
        <v/>
      </c>
      <c r="D1133" s="21" t="str">
        <f>IFERROR(IF(INDEX(data_wkly!E:E,MATCH($B1133,data_wkly!$C:$C,0),1)=0,"",INDEX(data_wkly!E:E,MATCH($B1133,data_wkly!$C:$C,0),1)),"")</f>
        <v/>
      </c>
      <c r="E1133" s="21" t="str">
        <f>IF(C1133="","",IFERROR(INDEX(data_wkly!F:F,MATCH($B1133,data_wkly!$C:$C,0),1),""))</f>
        <v/>
      </c>
      <c r="F1133" s="21" t="str">
        <f>IF(E1133="","",IFERROR(IF(INDEX(data_wkly!G:G,MATCH($B1133,data_wkly!$C:$C,0),1)=0,"",INDEX(data_wkly!G:G,MATCH($B1133,data_wkly!$C:$C,0),1)),""))</f>
        <v/>
      </c>
      <c r="G1133" s="21" t="str">
        <f>IFERROR(IF(INDEX(data_wkly!H:H,MATCH($B1133,data_wkly!$C:$C,0),1)=0,"",INDEX(data_wkly!H:H,MATCH($B1133,data_wkly!$C:$C,0),1)),"")</f>
        <v/>
      </c>
      <c r="H1133" s="21" t="str">
        <f>IF(C1133="","",IFERROR(INDEX(data_wkly!I:I,MATCH($B1133,data_wkly!$C:$C,0),1),""))</f>
        <v/>
      </c>
      <c r="I1133" s="21" t="str">
        <f>IF(H1133="","",IFERROR(IF(INDEX(data_wkly!J:J,MATCH($B1133,data_wkly!$C:$C,0),1)=0,"",INDEX(data_wkly!J:J,MATCH($B1133,data_wkly!$C:$C,0),1)),""))</f>
        <v/>
      </c>
      <c r="J1133" s="21" t="str">
        <f>IFERROR(IF(INDEX(data_wkly!K:K,MATCH($B1133,data_wkly!$C:$C,0),1)=0,"",INDEX(data_wkly!K:K,MATCH($B1133,data_wkly!$C:$C,0),1)),"")</f>
        <v/>
      </c>
      <c r="K1133" s="86" t="str">
        <f>IFERROR(IF(INDEX(data_wkly!L:L,MATCH($B1133,data_wkly!$C:$C,0),1)=0,"",INDEX(data_wkly!L:L,MATCH($B1133,data_wkly!$C:$C,0),1)),"")</f>
        <v/>
      </c>
      <c r="L1133" s="86"/>
      <c r="M1133" s="155" t="str">
        <f>IFERROR(IF(INDEX(data_wkly!M:M,MATCH($B1133,data_wkly!$C:$C,0),1)=0,"",INDEX(data_wkly!M:M,MATCH($B1133,data_wkly!$C:$C,0),1)),"")</f>
        <v/>
      </c>
      <c r="N1133" s="21" t="str">
        <f>IFERROR(IF(INDEX(data_wkly!N:N,MATCH($B1133,data_wkly!$C:$C,0),1)=0,"",INDEX(data_wkly!N:N,MATCH($B1133,data_wkly!$C:$C,0),1)),"")</f>
        <v/>
      </c>
      <c r="O1133" s="21" t="str">
        <f>IF(M1133="","",IFERROR(INDEX(data_wkly!O:O,MATCH($B1133,data_wkly!$C:$C,0),1),""))</f>
        <v/>
      </c>
      <c r="P1133" s="21" t="str">
        <f>IF(M1133="","",IFERROR(IF(INDEX(data_wkly!P:P,MATCH($B1133,data_wkly!$C:$C,0),1)=0,"",INDEX(data_wkly!P:P,MATCH($B1133,data_wkly!$C:$C,0),1)),""))</f>
        <v/>
      </c>
      <c r="Q1133" s="21" t="str">
        <f>IFERROR(IF(INDEX(data_wkly!Q:Q,MATCH($B1133,data_wkly!$C:$C,0),1)=0,"",INDEX(data_wkly!Q:Q,MATCH($B1133,data_wkly!$C:$C,0),1)),"")</f>
        <v/>
      </c>
      <c r="R1133" s="21" t="str">
        <f>IF(M1133="","",IFERROR(INDEX(data_wkly!R:R,MATCH($B1133,data_wkly!$C:$C,0),1),""))</f>
        <v/>
      </c>
      <c r="S1133" s="21" t="str">
        <f>IF(M1133="","",IFERROR(IF(INDEX(data_wkly!S:S,MATCH($B1133,data_wkly!$C:$C,0),1)=0,"",INDEX(data_wkly!S:S,MATCH($B1133,data_wkly!$C:$C,0),1)),""))</f>
        <v/>
      </c>
      <c r="T1133" s="21" t="str">
        <f>IFERROR(IF(INDEX(data_wkly!T:T,MATCH($B1133,data_wkly!$C:$C,0),1)=0,"",INDEX(data_wkly!T:T,MATCH($B1133,data_wkly!$C:$C,0),1)),"")</f>
        <v/>
      </c>
      <c r="U1133" s="86" t="str">
        <f>IFERROR(IF(INDEX(data_wkly!U:U,MATCH($B1133,data_wkly!$C:$C,0),1)=0,"",INDEX(data_wkly!U:U,MATCH($B1133,data_wkly!$C:$C,0),1)),"")</f>
        <v/>
      </c>
      <c r="V1133" s="157" t="str">
        <f t="shared" si="105"/>
        <v/>
      </c>
      <c r="W1133" s="152" t="str">
        <f>IFERROR(IF(INDEX(data_wkly!W:W,MATCH($B1133,data_wkly!$C:$C,0),1)=0,"",INDEX(data_wkly!W:W,MATCH($B1133,data_wkly!$C:$C,0),1)),"")</f>
        <v/>
      </c>
      <c r="X1133" s="21" t="str">
        <f>IFERROR(IF(INDEX(data_wkly!X:X,MATCH($B1133,data_wkly!$C:$C,0),1)=0,"",INDEX(data_wkly!X:X,MATCH($B1133,data_wkly!$C:$C,0),1)),"")</f>
        <v/>
      </c>
      <c r="Y1133" s="21" t="str">
        <f>IFERROR(IF(INDEX(data_wkly!Y:Y,MATCH($B1133,data_wkly!$C:$C,0),1)=0,"",INDEX(data_wkly!Y:Y,MATCH($B1133,data_wkly!$C:$C,0),1)),"")</f>
        <v/>
      </c>
      <c r="Z1133" s="21" t="str">
        <f>IFERROR(IF(INDEX(data_wkly!Z:Z,MATCH($B1133,data_wkly!$C:$C,0),1)=0,"",INDEX(data_wkly!Z:Z,MATCH($B1133,data_wkly!$C:$C,0),1)),"")</f>
        <v/>
      </c>
      <c r="AA1133" s="152" t="str">
        <f>IFERROR(IF(INDEX(data_wkly!AA:AA,MATCH($B1133,data_wkly!$C:$C,0),1)=0,"",INDEX(data_wkly!AA:AA,MATCH($B1133,data_wkly!$C:$C,0),1)),"")</f>
        <v/>
      </c>
      <c r="AB1133" s="21" t="str">
        <f>IFERROR(IF(INDEX(data_wkly!AB:AB,MATCH($B1133,data_wkly!$C:$C,0),1)=0,"",INDEX(data_wkly!AB:AB,MATCH($B1133,data_wkly!$C:$C,0),1)),"")</f>
        <v/>
      </c>
      <c r="AC1133" s="21" t="str">
        <f>IFERROR(IF(INDEX(data_wkly!AC:AC,MATCH($B1133,data_wkly!$C:$C,0),1)=0,"",INDEX(data_wkly!AC:AC,MATCH($B1133,data_wkly!$C:$C,0),1)),"")</f>
        <v/>
      </c>
      <c r="AD1133" s="21" t="str">
        <f>IFERROR(IF(INDEX(data_wkly!AD:AD,MATCH($B1133,data_wkly!$C:$C,0),1)=0,"",INDEX(data_wkly!AD:AD,MATCH($B1133,data_wkly!$C:$C,0),1)),"")</f>
        <v/>
      </c>
      <c r="AE1133" s="157" t="str">
        <f t="shared" si="104"/>
        <v/>
      </c>
      <c r="AF1133" s="154" t="str">
        <f>IFERROR(IF(INDEX(data_wkly!AF:AF,MATCH($B1133,data_wkly!$C:$C,0),1)=0,"",INDEX(data_wkly!AF:AF,MATCH($B1133,data_wkly!$C:$C,0),1)),"")</f>
        <v/>
      </c>
      <c r="AG1133" s="153" t="str">
        <f>IFERROR(IF(AF1133="","",INDEX(data_wkly!AG:AG,MATCH($B1133,data_wkly!$C:$C,0),1)),"")</f>
        <v/>
      </c>
      <c r="AH1133" s="153" t="str">
        <f>IFERROR(IF(INDEX(data_wkly!AH:AH,MATCH($B1133,data_wkly!$C:$C,0),1)=0,"",INDEX(data_wkly!AH:AH,MATCH($B1133,data_wkly!$C:$C,0),1)),"")</f>
        <v/>
      </c>
      <c r="AI1133" s="153" t="str">
        <f>IFERROR(IF(INDEX(data_wkly!AI:AI,MATCH($B1133,data_wkly!$C:$C,0),1)=0,"",INDEX(data_wkly!AI:AI,MATCH($B1133,data_wkly!$C:$C,0),1)),"")</f>
        <v/>
      </c>
      <c r="AJ1133" s="153" t="str">
        <f>IFERROR(IF(AI1133="","",INDEX(data_wkly!AJ:AJ,MATCH($B1133,data_wkly!$C:$C,0),1)),"")</f>
        <v/>
      </c>
      <c r="AK1133" s="153" t="str">
        <f>IFERROR(IF(INDEX(data_wkly!AK:AK,MATCH($B1133,data_wkly!$C:$C,0),1)=0,"",INDEX(data_wkly!AK:AK,MATCH($B1133,data_wkly!$C:$C,0),1)),"")</f>
        <v/>
      </c>
      <c r="AL1133" s="153" t="str">
        <f>IFERROR(IF(INDEX(data_wkly!AL:AL,MATCH($B1133,data_wkly!$C:$C,0),1)=0,"",INDEX(data_wkly!AL:AL,MATCH($B1133,data_wkly!$C:$C,0),1)),"")</f>
        <v/>
      </c>
      <c r="AM1133" s="183" t="str">
        <f>IFERROR(IF(INDEX(data_wkly!AM:AM,MATCH($B1133,data_wkly!$C:$C,0),1)=0,"",INDEX(data_wkly!AM:AM,MATCH($B1133,data_wkly!$C:$C,0),1)),"")</f>
        <v/>
      </c>
      <c r="AN1133" s="41" t="str">
        <f t="shared" si="103"/>
        <v/>
      </c>
      <c r="AO1133" s="88">
        <f t="shared" si="108"/>
        <v>1</v>
      </c>
    </row>
    <row r="1134" spans="1:41">
      <c r="A1134" s="88" t="str">
        <f t="shared" si="106"/>
        <v/>
      </c>
      <c r="B1134" s="89" t="str">
        <f t="shared" si="107"/>
        <v/>
      </c>
      <c r="C1134" s="155" t="str">
        <f>IFERROR(IF(INDEX(data_wkly!D:D,MATCH($B1134,data_wkly!$C:$C,0),1)=0,"",INDEX(data_wkly!D:D,MATCH($B1134,data_wkly!$C:$C,0),1)),"")</f>
        <v/>
      </c>
      <c r="D1134" s="21" t="str">
        <f>IFERROR(IF(INDEX(data_wkly!E:E,MATCH($B1134,data_wkly!$C:$C,0),1)=0,"",INDEX(data_wkly!E:E,MATCH($B1134,data_wkly!$C:$C,0),1)),"")</f>
        <v/>
      </c>
      <c r="E1134" s="21" t="str">
        <f>IF(C1134="","",IFERROR(INDEX(data_wkly!F:F,MATCH($B1134,data_wkly!$C:$C,0),1),""))</f>
        <v/>
      </c>
      <c r="F1134" s="21" t="str">
        <f>IF(E1134="","",IFERROR(IF(INDEX(data_wkly!G:G,MATCH($B1134,data_wkly!$C:$C,0),1)=0,"",INDEX(data_wkly!G:G,MATCH($B1134,data_wkly!$C:$C,0),1)),""))</f>
        <v/>
      </c>
      <c r="G1134" s="21" t="str">
        <f>IFERROR(IF(INDEX(data_wkly!H:H,MATCH($B1134,data_wkly!$C:$C,0),1)=0,"",INDEX(data_wkly!H:H,MATCH($B1134,data_wkly!$C:$C,0),1)),"")</f>
        <v/>
      </c>
      <c r="H1134" s="21" t="str">
        <f>IF(C1134="","",IFERROR(INDEX(data_wkly!I:I,MATCH($B1134,data_wkly!$C:$C,0),1),""))</f>
        <v/>
      </c>
      <c r="I1134" s="21" t="str">
        <f>IF(H1134="","",IFERROR(IF(INDEX(data_wkly!J:J,MATCH($B1134,data_wkly!$C:$C,0),1)=0,"",INDEX(data_wkly!J:J,MATCH($B1134,data_wkly!$C:$C,0),1)),""))</f>
        <v/>
      </c>
      <c r="J1134" s="21" t="str">
        <f>IFERROR(IF(INDEX(data_wkly!K:K,MATCH($B1134,data_wkly!$C:$C,0),1)=0,"",INDEX(data_wkly!K:K,MATCH($B1134,data_wkly!$C:$C,0),1)),"")</f>
        <v/>
      </c>
      <c r="K1134" s="86" t="str">
        <f>IFERROR(IF(INDEX(data_wkly!L:L,MATCH($B1134,data_wkly!$C:$C,0),1)=0,"",INDEX(data_wkly!L:L,MATCH($B1134,data_wkly!$C:$C,0),1)),"")</f>
        <v/>
      </c>
      <c r="L1134" s="86"/>
      <c r="M1134" s="155" t="str">
        <f>IFERROR(IF(INDEX(data_wkly!M:M,MATCH($B1134,data_wkly!$C:$C,0),1)=0,"",INDEX(data_wkly!M:M,MATCH($B1134,data_wkly!$C:$C,0),1)),"")</f>
        <v/>
      </c>
      <c r="N1134" s="21" t="str">
        <f>IFERROR(IF(INDEX(data_wkly!N:N,MATCH($B1134,data_wkly!$C:$C,0),1)=0,"",INDEX(data_wkly!N:N,MATCH($B1134,data_wkly!$C:$C,0),1)),"")</f>
        <v/>
      </c>
      <c r="O1134" s="21" t="str">
        <f>IF(M1134="","",IFERROR(INDEX(data_wkly!O:O,MATCH($B1134,data_wkly!$C:$C,0),1),""))</f>
        <v/>
      </c>
      <c r="P1134" s="21" t="str">
        <f>IF(M1134="","",IFERROR(IF(INDEX(data_wkly!P:P,MATCH($B1134,data_wkly!$C:$C,0),1)=0,"",INDEX(data_wkly!P:P,MATCH($B1134,data_wkly!$C:$C,0),1)),""))</f>
        <v/>
      </c>
      <c r="Q1134" s="21" t="str">
        <f>IFERROR(IF(INDEX(data_wkly!Q:Q,MATCH($B1134,data_wkly!$C:$C,0),1)=0,"",INDEX(data_wkly!Q:Q,MATCH($B1134,data_wkly!$C:$C,0),1)),"")</f>
        <v/>
      </c>
      <c r="R1134" s="21" t="str">
        <f>IF(M1134="","",IFERROR(INDEX(data_wkly!R:R,MATCH($B1134,data_wkly!$C:$C,0),1),""))</f>
        <v/>
      </c>
      <c r="S1134" s="21" t="str">
        <f>IF(M1134="","",IFERROR(IF(INDEX(data_wkly!S:S,MATCH($B1134,data_wkly!$C:$C,0),1)=0,"",INDEX(data_wkly!S:S,MATCH($B1134,data_wkly!$C:$C,0),1)),""))</f>
        <v/>
      </c>
      <c r="T1134" s="21" t="str">
        <f>IFERROR(IF(INDEX(data_wkly!T:T,MATCH($B1134,data_wkly!$C:$C,0),1)=0,"",INDEX(data_wkly!T:T,MATCH($B1134,data_wkly!$C:$C,0),1)),"")</f>
        <v/>
      </c>
      <c r="U1134" s="86" t="str">
        <f>IFERROR(IF(INDEX(data_wkly!U:U,MATCH($B1134,data_wkly!$C:$C,0),1)=0,"",INDEX(data_wkly!U:U,MATCH($B1134,data_wkly!$C:$C,0),1)),"")</f>
        <v/>
      </c>
      <c r="V1134" s="157" t="str">
        <f t="shared" si="105"/>
        <v/>
      </c>
      <c r="W1134" s="152" t="str">
        <f>IFERROR(IF(INDEX(data_wkly!W:W,MATCH($B1134,data_wkly!$C:$C,0),1)=0,"",INDEX(data_wkly!W:W,MATCH($B1134,data_wkly!$C:$C,0),1)),"")</f>
        <v/>
      </c>
      <c r="X1134" s="21" t="str">
        <f>IFERROR(IF(INDEX(data_wkly!X:X,MATCH($B1134,data_wkly!$C:$C,0),1)=0,"",INDEX(data_wkly!X:X,MATCH($B1134,data_wkly!$C:$C,0),1)),"")</f>
        <v/>
      </c>
      <c r="Y1134" s="21" t="str">
        <f>IFERROR(IF(INDEX(data_wkly!Y:Y,MATCH($B1134,data_wkly!$C:$C,0),1)=0,"",INDEX(data_wkly!Y:Y,MATCH($B1134,data_wkly!$C:$C,0),1)),"")</f>
        <v/>
      </c>
      <c r="Z1134" s="21" t="str">
        <f>IFERROR(IF(INDEX(data_wkly!Z:Z,MATCH($B1134,data_wkly!$C:$C,0),1)=0,"",INDEX(data_wkly!Z:Z,MATCH($B1134,data_wkly!$C:$C,0),1)),"")</f>
        <v/>
      </c>
      <c r="AA1134" s="152" t="str">
        <f>IFERROR(IF(INDEX(data_wkly!AA:AA,MATCH($B1134,data_wkly!$C:$C,0),1)=0,"",INDEX(data_wkly!AA:AA,MATCH($B1134,data_wkly!$C:$C,0),1)),"")</f>
        <v/>
      </c>
      <c r="AB1134" s="21" t="str">
        <f>IFERROR(IF(INDEX(data_wkly!AB:AB,MATCH($B1134,data_wkly!$C:$C,0),1)=0,"",INDEX(data_wkly!AB:AB,MATCH($B1134,data_wkly!$C:$C,0),1)),"")</f>
        <v/>
      </c>
      <c r="AC1134" s="21" t="str">
        <f>IFERROR(IF(INDEX(data_wkly!AC:AC,MATCH($B1134,data_wkly!$C:$C,0),1)=0,"",INDEX(data_wkly!AC:AC,MATCH($B1134,data_wkly!$C:$C,0),1)),"")</f>
        <v/>
      </c>
      <c r="AD1134" s="21" t="str">
        <f>IFERROR(IF(INDEX(data_wkly!AD:AD,MATCH($B1134,data_wkly!$C:$C,0),1)=0,"",INDEX(data_wkly!AD:AD,MATCH($B1134,data_wkly!$C:$C,0),1)),"")</f>
        <v/>
      </c>
      <c r="AE1134" s="157" t="str">
        <f t="shared" si="104"/>
        <v/>
      </c>
      <c r="AF1134" s="154" t="str">
        <f>IFERROR(IF(INDEX(data_wkly!AF:AF,MATCH($B1134,data_wkly!$C:$C,0),1)=0,"",INDEX(data_wkly!AF:AF,MATCH($B1134,data_wkly!$C:$C,0),1)),"")</f>
        <v/>
      </c>
      <c r="AG1134" s="153" t="str">
        <f>IFERROR(IF(AF1134="","",INDEX(data_wkly!AG:AG,MATCH($B1134,data_wkly!$C:$C,0),1)),"")</f>
        <v/>
      </c>
      <c r="AH1134" s="153" t="str">
        <f>IFERROR(IF(INDEX(data_wkly!AH:AH,MATCH($B1134,data_wkly!$C:$C,0),1)=0,"",INDEX(data_wkly!AH:AH,MATCH($B1134,data_wkly!$C:$C,0),1)),"")</f>
        <v/>
      </c>
      <c r="AI1134" s="153" t="str">
        <f>IFERROR(IF(INDEX(data_wkly!AI:AI,MATCH($B1134,data_wkly!$C:$C,0),1)=0,"",INDEX(data_wkly!AI:AI,MATCH($B1134,data_wkly!$C:$C,0),1)),"")</f>
        <v/>
      </c>
      <c r="AJ1134" s="153" t="str">
        <f>IFERROR(IF(AI1134="","",INDEX(data_wkly!AJ:AJ,MATCH($B1134,data_wkly!$C:$C,0),1)),"")</f>
        <v/>
      </c>
      <c r="AK1134" s="153" t="str">
        <f>IFERROR(IF(INDEX(data_wkly!AK:AK,MATCH($B1134,data_wkly!$C:$C,0),1)=0,"",INDEX(data_wkly!AK:AK,MATCH($B1134,data_wkly!$C:$C,0),1)),"")</f>
        <v/>
      </c>
      <c r="AL1134" s="153" t="str">
        <f>IFERROR(IF(INDEX(data_wkly!AL:AL,MATCH($B1134,data_wkly!$C:$C,0),1)=0,"",INDEX(data_wkly!AL:AL,MATCH($B1134,data_wkly!$C:$C,0),1)),"")</f>
        <v/>
      </c>
      <c r="AM1134" s="183" t="str">
        <f>IFERROR(IF(INDEX(data_wkly!AM:AM,MATCH($B1134,data_wkly!$C:$C,0),1)=0,"",INDEX(data_wkly!AM:AM,MATCH($B1134,data_wkly!$C:$C,0),1)),"")</f>
        <v/>
      </c>
      <c r="AN1134" s="41" t="str">
        <f t="shared" si="103"/>
        <v/>
      </c>
      <c r="AO1134" s="88">
        <f t="shared" si="108"/>
        <v>2</v>
      </c>
    </row>
    <row r="1135" spans="1:41">
      <c r="A1135" s="88" t="str">
        <f t="shared" si="106"/>
        <v/>
      </c>
      <c r="B1135" s="89" t="str">
        <f t="shared" si="107"/>
        <v/>
      </c>
      <c r="C1135" s="155" t="str">
        <f>IFERROR(IF(INDEX(data_wkly!D:D,MATCH($B1135,data_wkly!$C:$C,0),1)=0,"",INDEX(data_wkly!D:D,MATCH($B1135,data_wkly!$C:$C,0),1)),"")</f>
        <v/>
      </c>
      <c r="D1135" s="21" t="str">
        <f>IFERROR(IF(INDEX(data_wkly!E:E,MATCH($B1135,data_wkly!$C:$C,0),1)=0,"",INDEX(data_wkly!E:E,MATCH($B1135,data_wkly!$C:$C,0),1)),"")</f>
        <v/>
      </c>
      <c r="E1135" s="21" t="str">
        <f>IF(C1135="","",IFERROR(INDEX(data_wkly!F:F,MATCH($B1135,data_wkly!$C:$C,0),1),""))</f>
        <v/>
      </c>
      <c r="F1135" s="21" t="str">
        <f>IF(E1135="","",IFERROR(IF(INDEX(data_wkly!G:G,MATCH($B1135,data_wkly!$C:$C,0),1)=0,"",INDEX(data_wkly!G:G,MATCH($B1135,data_wkly!$C:$C,0),1)),""))</f>
        <v/>
      </c>
      <c r="G1135" s="21" t="str">
        <f>IFERROR(IF(INDEX(data_wkly!H:H,MATCH($B1135,data_wkly!$C:$C,0),1)=0,"",INDEX(data_wkly!H:H,MATCH($B1135,data_wkly!$C:$C,0),1)),"")</f>
        <v/>
      </c>
      <c r="H1135" s="21" t="str">
        <f>IF(C1135="","",IFERROR(INDEX(data_wkly!I:I,MATCH($B1135,data_wkly!$C:$C,0),1),""))</f>
        <v/>
      </c>
      <c r="I1135" s="21" t="str">
        <f>IF(H1135="","",IFERROR(IF(INDEX(data_wkly!J:J,MATCH($B1135,data_wkly!$C:$C,0),1)=0,"",INDEX(data_wkly!J:J,MATCH($B1135,data_wkly!$C:$C,0),1)),""))</f>
        <v/>
      </c>
      <c r="J1135" s="21" t="str">
        <f>IFERROR(IF(INDEX(data_wkly!K:K,MATCH($B1135,data_wkly!$C:$C,0),1)=0,"",INDEX(data_wkly!K:K,MATCH($B1135,data_wkly!$C:$C,0),1)),"")</f>
        <v/>
      </c>
      <c r="K1135" s="86" t="str">
        <f>IFERROR(IF(INDEX(data_wkly!L:L,MATCH($B1135,data_wkly!$C:$C,0),1)=0,"",INDEX(data_wkly!L:L,MATCH($B1135,data_wkly!$C:$C,0),1)),"")</f>
        <v/>
      </c>
      <c r="L1135" s="86"/>
      <c r="M1135" s="155" t="str">
        <f>IFERROR(IF(INDEX(data_wkly!M:M,MATCH($B1135,data_wkly!$C:$C,0),1)=0,"",INDEX(data_wkly!M:M,MATCH($B1135,data_wkly!$C:$C,0),1)),"")</f>
        <v/>
      </c>
      <c r="N1135" s="21" t="str">
        <f>IFERROR(IF(INDEX(data_wkly!N:N,MATCH($B1135,data_wkly!$C:$C,0),1)=0,"",INDEX(data_wkly!N:N,MATCH($B1135,data_wkly!$C:$C,0),1)),"")</f>
        <v/>
      </c>
      <c r="O1135" s="21" t="str">
        <f>IF(M1135="","",IFERROR(INDEX(data_wkly!O:O,MATCH($B1135,data_wkly!$C:$C,0),1),""))</f>
        <v/>
      </c>
      <c r="P1135" s="21" t="str">
        <f>IF(M1135="","",IFERROR(IF(INDEX(data_wkly!P:P,MATCH($B1135,data_wkly!$C:$C,0),1)=0,"",INDEX(data_wkly!P:P,MATCH($B1135,data_wkly!$C:$C,0),1)),""))</f>
        <v/>
      </c>
      <c r="Q1135" s="21" t="str">
        <f>IFERROR(IF(INDEX(data_wkly!Q:Q,MATCH($B1135,data_wkly!$C:$C,0),1)=0,"",INDEX(data_wkly!Q:Q,MATCH($B1135,data_wkly!$C:$C,0),1)),"")</f>
        <v/>
      </c>
      <c r="R1135" s="21" t="str">
        <f>IF(M1135="","",IFERROR(INDEX(data_wkly!R:R,MATCH($B1135,data_wkly!$C:$C,0),1),""))</f>
        <v/>
      </c>
      <c r="S1135" s="21" t="str">
        <f>IF(M1135="","",IFERROR(IF(INDEX(data_wkly!S:S,MATCH($B1135,data_wkly!$C:$C,0),1)=0,"",INDEX(data_wkly!S:S,MATCH($B1135,data_wkly!$C:$C,0),1)),""))</f>
        <v/>
      </c>
      <c r="T1135" s="21" t="str">
        <f>IFERROR(IF(INDEX(data_wkly!T:T,MATCH($B1135,data_wkly!$C:$C,0),1)=0,"",INDEX(data_wkly!T:T,MATCH($B1135,data_wkly!$C:$C,0),1)),"")</f>
        <v/>
      </c>
      <c r="U1135" s="86" t="str">
        <f>IFERROR(IF(INDEX(data_wkly!U:U,MATCH($B1135,data_wkly!$C:$C,0),1)=0,"",INDEX(data_wkly!U:U,MATCH($B1135,data_wkly!$C:$C,0),1)),"")</f>
        <v/>
      </c>
      <c r="V1135" s="157" t="str">
        <f t="shared" si="105"/>
        <v/>
      </c>
      <c r="W1135" s="152" t="str">
        <f>IFERROR(IF(INDEX(data_wkly!W:W,MATCH($B1135,data_wkly!$C:$C,0),1)=0,"",INDEX(data_wkly!W:W,MATCH($B1135,data_wkly!$C:$C,0),1)),"")</f>
        <v/>
      </c>
      <c r="X1135" s="21" t="str">
        <f>IFERROR(IF(INDEX(data_wkly!X:X,MATCH($B1135,data_wkly!$C:$C,0),1)=0,"",INDEX(data_wkly!X:X,MATCH($B1135,data_wkly!$C:$C,0),1)),"")</f>
        <v/>
      </c>
      <c r="Y1135" s="21" t="str">
        <f>IFERROR(IF(INDEX(data_wkly!Y:Y,MATCH($B1135,data_wkly!$C:$C,0),1)=0,"",INDEX(data_wkly!Y:Y,MATCH($B1135,data_wkly!$C:$C,0),1)),"")</f>
        <v/>
      </c>
      <c r="Z1135" s="21" t="str">
        <f>IFERROR(IF(INDEX(data_wkly!Z:Z,MATCH($B1135,data_wkly!$C:$C,0),1)=0,"",INDEX(data_wkly!Z:Z,MATCH($B1135,data_wkly!$C:$C,0),1)),"")</f>
        <v/>
      </c>
      <c r="AA1135" s="152" t="str">
        <f>IFERROR(IF(INDEX(data_wkly!AA:AA,MATCH($B1135,data_wkly!$C:$C,0),1)=0,"",INDEX(data_wkly!AA:AA,MATCH($B1135,data_wkly!$C:$C,0),1)),"")</f>
        <v/>
      </c>
      <c r="AB1135" s="21" t="str">
        <f>IFERROR(IF(INDEX(data_wkly!AB:AB,MATCH($B1135,data_wkly!$C:$C,0),1)=0,"",INDEX(data_wkly!AB:AB,MATCH($B1135,data_wkly!$C:$C,0),1)),"")</f>
        <v/>
      </c>
      <c r="AC1135" s="21" t="str">
        <f>IFERROR(IF(INDEX(data_wkly!AC:AC,MATCH($B1135,data_wkly!$C:$C,0),1)=0,"",INDEX(data_wkly!AC:AC,MATCH($B1135,data_wkly!$C:$C,0),1)),"")</f>
        <v/>
      </c>
      <c r="AD1135" s="21" t="str">
        <f>IFERROR(IF(INDEX(data_wkly!AD:AD,MATCH($B1135,data_wkly!$C:$C,0),1)=0,"",INDEX(data_wkly!AD:AD,MATCH($B1135,data_wkly!$C:$C,0),1)),"")</f>
        <v/>
      </c>
      <c r="AE1135" s="157" t="str">
        <f t="shared" si="104"/>
        <v/>
      </c>
      <c r="AF1135" s="154" t="str">
        <f>IFERROR(IF(INDEX(data_wkly!AF:AF,MATCH($B1135,data_wkly!$C:$C,0),1)=0,"",INDEX(data_wkly!AF:AF,MATCH($B1135,data_wkly!$C:$C,0),1)),"")</f>
        <v/>
      </c>
      <c r="AG1135" s="153" t="str">
        <f>IFERROR(IF(AF1135="","",INDEX(data_wkly!AG:AG,MATCH($B1135,data_wkly!$C:$C,0),1)),"")</f>
        <v/>
      </c>
      <c r="AH1135" s="153" t="str">
        <f>IFERROR(IF(INDEX(data_wkly!AH:AH,MATCH($B1135,data_wkly!$C:$C,0),1)=0,"",INDEX(data_wkly!AH:AH,MATCH($B1135,data_wkly!$C:$C,0),1)),"")</f>
        <v/>
      </c>
      <c r="AI1135" s="153" t="str">
        <f>IFERROR(IF(INDEX(data_wkly!AI:AI,MATCH($B1135,data_wkly!$C:$C,0),1)=0,"",INDEX(data_wkly!AI:AI,MATCH($B1135,data_wkly!$C:$C,0),1)),"")</f>
        <v/>
      </c>
      <c r="AJ1135" s="153" t="str">
        <f>IFERROR(IF(AI1135="","",INDEX(data_wkly!AJ:AJ,MATCH($B1135,data_wkly!$C:$C,0),1)),"")</f>
        <v/>
      </c>
      <c r="AK1135" s="153" t="str">
        <f>IFERROR(IF(INDEX(data_wkly!AK:AK,MATCH($B1135,data_wkly!$C:$C,0),1)=0,"",INDEX(data_wkly!AK:AK,MATCH($B1135,data_wkly!$C:$C,0),1)),"")</f>
        <v/>
      </c>
      <c r="AL1135" s="153" t="str">
        <f>IFERROR(IF(INDEX(data_wkly!AL:AL,MATCH($B1135,data_wkly!$C:$C,0),1)=0,"",INDEX(data_wkly!AL:AL,MATCH($B1135,data_wkly!$C:$C,0),1)),"")</f>
        <v/>
      </c>
      <c r="AM1135" s="183" t="str">
        <f>IFERROR(IF(INDEX(data_wkly!AM:AM,MATCH($B1135,data_wkly!$C:$C,0),1)=0,"",INDEX(data_wkly!AM:AM,MATCH($B1135,data_wkly!$C:$C,0),1)),"")</f>
        <v/>
      </c>
      <c r="AN1135" s="41" t="str">
        <f t="shared" si="103"/>
        <v/>
      </c>
      <c r="AO1135" s="88">
        <f t="shared" si="108"/>
        <v>1</v>
      </c>
    </row>
    <row r="1136" spans="1:41">
      <c r="A1136" s="88" t="str">
        <f t="shared" si="106"/>
        <v/>
      </c>
      <c r="B1136" s="89" t="str">
        <f t="shared" si="107"/>
        <v/>
      </c>
      <c r="C1136" s="155" t="str">
        <f>IFERROR(IF(INDEX(data_wkly!D:D,MATCH($B1136,data_wkly!$C:$C,0),1)=0,"",INDEX(data_wkly!D:D,MATCH($B1136,data_wkly!$C:$C,0),1)),"")</f>
        <v/>
      </c>
      <c r="D1136" s="21" t="str">
        <f>IFERROR(IF(INDEX(data_wkly!E:E,MATCH($B1136,data_wkly!$C:$C,0),1)=0,"",INDEX(data_wkly!E:E,MATCH($B1136,data_wkly!$C:$C,0),1)),"")</f>
        <v/>
      </c>
      <c r="E1136" s="21" t="str">
        <f>IF(C1136="","",IFERROR(INDEX(data_wkly!F:F,MATCH($B1136,data_wkly!$C:$C,0),1),""))</f>
        <v/>
      </c>
      <c r="F1136" s="21" t="str">
        <f>IF(E1136="","",IFERROR(IF(INDEX(data_wkly!G:G,MATCH($B1136,data_wkly!$C:$C,0),1)=0,"",INDEX(data_wkly!G:G,MATCH($B1136,data_wkly!$C:$C,0),1)),""))</f>
        <v/>
      </c>
      <c r="G1136" s="21" t="str">
        <f>IFERROR(IF(INDEX(data_wkly!H:H,MATCH($B1136,data_wkly!$C:$C,0),1)=0,"",INDEX(data_wkly!H:H,MATCH($B1136,data_wkly!$C:$C,0),1)),"")</f>
        <v/>
      </c>
      <c r="H1136" s="21" t="str">
        <f>IF(C1136="","",IFERROR(INDEX(data_wkly!I:I,MATCH($B1136,data_wkly!$C:$C,0),1),""))</f>
        <v/>
      </c>
      <c r="I1136" s="21" t="str">
        <f>IF(H1136="","",IFERROR(IF(INDEX(data_wkly!J:J,MATCH($B1136,data_wkly!$C:$C,0),1)=0,"",INDEX(data_wkly!J:J,MATCH($B1136,data_wkly!$C:$C,0),1)),""))</f>
        <v/>
      </c>
      <c r="J1136" s="21" t="str">
        <f>IFERROR(IF(INDEX(data_wkly!K:K,MATCH($B1136,data_wkly!$C:$C,0),1)=0,"",INDEX(data_wkly!K:K,MATCH($B1136,data_wkly!$C:$C,0),1)),"")</f>
        <v/>
      </c>
      <c r="K1136" s="86" t="str">
        <f>IFERROR(IF(INDEX(data_wkly!L:L,MATCH($B1136,data_wkly!$C:$C,0),1)=0,"",INDEX(data_wkly!L:L,MATCH($B1136,data_wkly!$C:$C,0),1)),"")</f>
        <v/>
      </c>
      <c r="L1136" s="86"/>
      <c r="M1136" s="155" t="str">
        <f>IFERROR(IF(INDEX(data_wkly!M:M,MATCH($B1136,data_wkly!$C:$C,0),1)=0,"",INDEX(data_wkly!M:M,MATCH($B1136,data_wkly!$C:$C,0),1)),"")</f>
        <v/>
      </c>
      <c r="N1136" s="21" t="str">
        <f>IFERROR(IF(INDEX(data_wkly!N:N,MATCH($B1136,data_wkly!$C:$C,0),1)=0,"",INDEX(data_wkly!N:N,MATCH($B1136,data_wkly!$C:$C,0),1)),"")</f>
        <v/>
      </c>
      <c r="O1136" s="21" t="str">
        <f>IF(M1136="","",IFERROR(INDEX(data_wkly!O:O,MATCH($B1136,data_wkly!$C:$C,0),1),""))</f>
        <v/>
      </c>
      <c r="P1136" s="21" t="str">
        <f>IF(M1136="","",IFERROR(IF(INDEX(data_wkly!P:P,MATCH($B1136,data_wkly!$C:$C,0),1)=0,"",INDEX(data_wkly!P:P,MATCH($B1136,data_wkly!$C:$C,0),1)),""))</f>
        <v/>
      </c>
      <c r="Q1136" s="21" t="str">
        <f>IFERROR(IF(INDEX(data_wkly!Q:Q,MATCH($B1136,data_wkly!$C:$C,0),1)=0,"",INDEX(data_wkly!Q:Q,MATCH($B1136,data_wkly!$C:$C,0),1)),"")</f>
        <v/>
      </c>
      <c r="R1136" s="21" t="str">
        <f>IF(M1136="","",IFERROR(INDEX(data_wkly!R:R,MATCH($B1136,data_wkly!$C:$C,0),1),""))</f>
        <v/>
      </c>
      <c r="S1136" s="21" t="str">
        <f>IF(M1136="","",IFERROR(IF(INDEX(data_wkly!S:S,MATCH($B1136,data_wkly!$C:$C,0),1)=0,"",INDEX(data_wkly!S:S,MATCH($B1136,data_wkly!$C:$C,0),1)),""))</f>
        <v/>
      </c>
      <c r="T1136" s="21" t="str">
        <f>IFERROR(IF(INDEX(data_wkly!T:T,MATCH($B1136,data_wkly!$C:$C,0),1)=0,"",INDEX(data_wkly!T:T,MATCH($B1136,data_wkly!$C:$C,0),1)),"")</f>
        <v/>
      </c>
      <c r="U1136" s="86" t="str">
        <f>IFERROR(IF(INDEX(data_wkly!U:U,MATCH($B1136,data_wkly!$C:$C,0),1)=0,"",INDEX(data_wkly!U:U,MATCH($B1136,data_wkly!$C:$C,0),1)),"")</f>
        <v/>
      </c>
      <c r="V1136" s="157" t="str">
        <f t="shared" si="105"/>
        <v/>
      </c>
      <c r="W1136" s="152" t="str">
        <f>IFERROR(IF(INDEX(data_wkly!W:W,MATCH($B1136,data_wkly!$C:$C,0),1)=0,"",INDEX(data_wkly!W:W,MATCH($B1136,data_wkly!$C:$C,0),1)),"")</f>
        <v/>
      </c>
      <c r="X1136" s="21" t="str">
        <f>IFERROR(IF(INDEX(data_wkly!X:X,MATCH($B1136,data_wkly!$C:$C,0),1)=0,"",INDEX(data_wkly!X:X,MATCH($B1136,data_wkly!$C:$C,0),1)),"")</f>
        <v/>
      </c>
      <c r="Y1136" s="21" t="str">
        <f>IFERROR(IF(INDEX(data_wkly!Y:Y,MATCH($B1136,data_wkly!$C:$C,0),1)=0,"",INDEX(data_wkly!Y:Y,MATCH($B1136,data_wkly!$C:$C,0),1)),"")</f>
        <v/>
      </c>
      <c r="Z1136" s="21" t="str">
        <f>IFERROR(IF(INDEX(data_wkly!Z:Z,MATCH($B1136,data_wkly!$C:$C,0),1)=0,"",INDEX(data_wkly!Z:Z,MATCH($B1136,data_wkly!$C:$C,0),1)),"")</f>
        <v/>
      </c>
      <c r="AA1136" s="152" t="str">
        <f>IFERROR(IF(INDEX(data_wkly!AA:AA,MATCH($B1136,data_wkly!$C:$C,0),1)=0,"",INDEX(data_wkly!AA:AA,MATCH($B1136,data_wkly!$C:$C,0),1)),"")</f>
        <v/>
      </c>
      <c r="AB1136" s="21" t="str">
        <f>IFERROR(IF(INDEX(data_wkly!AB:AB,MATCH($B1136,data_wkly!$C:$C,0),1)=0,"",INDEX(data_wkly!AB:AB,MATCH($B1136,data_wkly!$C:$C,0),1)),"")</f>
        <v/>
      </c>
      <c r="AC1136" s="21" t="str">
        <f>IFERROR(IF(INDEX(data_wkly!AC:AC,MATCH($B1136,data_wkly!$C:$C,0),1)=0,"",INDEX(data_wkly!AC:AC,MATCH($B1136,data_wkly!$C:$C,0),1)),"")</f>
        <v/>
      </c>
      <c r="AD1136" s="21" t="str">
        <f>IFERROR(IF(INDEX(data_wkly!AD:AD,MATCH($B1136,data_wkly!$C:$C,0),1)=0,"",INDEX(data_wkly!AD:AD,MATCH($B1136,data_wkly!$C:$C,0),1)),"")</f>
        <v/>
      </c>
      <c r="AE1136" s="157" t="str">
        <f t="shared" si="104"/>
        <v/>
      </c>
      <c r="AF1136" s="154" t="str">
        <f>IFERROR(IF(INDEX(data_wkly!AF:AF,MATCH($B1136,data_wkly!$C:$C,0),1)=0,"",INDEX(data_wkly!AF:AF,MATCH($B1136,data_wkly!$C:$C,0),1)),"")</f>
        <v/>
      </c>
      <c r="AG1136" s="153" t="str">
        <f>IFERROR(IF(AF1136="","",INDEX(data_wkly!AG:AG,MATCH($B1136,data_wkly!$C:$C,0),1)),"")</f>
        <v/>
      </c>
      <c r="AH1136" s="153" t="str">
        <f>IFERROR(IF(INDEX(data_wkly!AH:AH,MATCH($B1136,data_wkly!$C:$C,0),1)=0,"",INDEX(data_wkly!AH:AH,MATCH($B1136,data_wkly!$C:$C,0),1)),"")</f>
        <v/>
      </c>
      <c r="AI1136" s="153" t="str">
        <f>IFERROR(IF(INDEX(data_wkly!AI:AI,MATCH($B1136,data_wkly!$C:$C,0),1)=0,"",INDEX(data_wkly!AI:AI,MATCH($B1136,data_wkly!$C:$C,0),1)),"")</f>
        <v/>
      </c>
      <c r="AJ1136" s="153" t="str">
        <f>IFERROR(IF(AI1136="","",INDEX(data_wkly!AJ:AJ,MATCH($B1136,data_wkly!$C:$C,0),1)),"")</f>
        <v/>
      </c>
      <c r="AK1136" s="153" t="str">
        <f>IFERROR(IF(INDEX(data_wkly!AK:AK,MATCH($B1136,data_wkly!$C:$C,0),1)=0,"",INDEX(data_wkly!AK:AK,MATCH($B1136,data_wkly!$C:$C,0),1)),"")</f>
        <v/>
      </c>
      <c r="AL1136" s="153" t="str">
        <f>IFERROR(IF(INDEX(data_wkly!AL:AL,MATCH($B1136,data_wkly!$C:$C,0),1)=0,"",INDEX(data_wkly!AL:AL,MATCH($B1136,data_wkly!$C:$C,0),1)),"")</f>
        <v/>
      </c>
      <c r="AM1136" s="183" t="str">
        <f>IFERROR(IF(INDEX(data_wkly!AM:AM,MATCH($B1136,data_wkly!$C:$C,0),1)=0,"",INDEX(data_wkly!AM:AM,MATCH($B1136,data_wkly!$C:$C,0),1)),"")</f>
        <v/>
      </c>
      <c r="AN1136" s="41" t="str">
        <f t="shared" si="103"/>
        <v/>
      </c>
      <c r="AO1136" s="88">
        <f t="shared" si="108"/>
        <v>2</v>
      </c>
    </row>
    <row r="1137" spans="1:41">
      <c r="A1137" s="88" t="str">
        <f t="shared" si="106"/>
        <v/>
      </c>
      <c r="B1137" s="89" t="str">
        <f t="shared" si="107"/>
        <v/>
      </c>
      <c r="C1137" s="155" t="str">
        <f>IFERROR(IF(INDEX(data_wkly!D:D,MATCH($B1137,data_wkly!$C:$C,0),1)=0,"",INDEX(data_wkly!D:D,MATCH($B1137,data_wkly!$C:$C,0),1)),"")</f>
        <v/>
      </c>
      <c r="D1137" s="21" t="str">
        <f>IFERROR(IF(INDEX(data_wkly!E:E,MATCH($B1137,data_wkly!$C:$C,0),1)=0,"",INDEX(data_wkly!E:E,MATCH($B1137,data_wkly!$C:$C,0),1)),"")</f>
        <v/>
      </c>
      <c r="E1137" s="21" t="str">
        <f>IF(C1137="","",IFERROR(INDEX(data_wkly!F:F,MATCH($B1137,data_wkly!$C:$C,0),1),""))</f>
        <v/>
      </c>
      <c r="F1137" s="21" t="str">
        <f>IF(E1137="","",IFERROR(IF(INDEX(data_wkly!G:G,MATCH($B1137,data_wkly!$C:$C,0),1)=0,"",INDEX(data_wkly!G:G,MATCH($B1137,data_wkly!$C:$C,0),1)),""))</f>
        <v/>
      </c>
      <c r="G1137" s="21" t="str">
        <f>IFERROR(IF(INDEX(data_wkly!H:H,MATCH($B1137,data_wkly!$C:$C,0),1)=0,"",INDEX(data_wkly!H:H,MATCH($B1137,data_wkly!$C:$C,0),1)),"")</f>
        <v/>
      </c>
      <c r="H1137" s="21" t="str">
        <f>IF(C1137="","",IFERROR(INDEX(data_wkly!I:I,MATCH($B1137,data_wkly!$C:$C,0),1),""))</f>
        <v/>
      </c>
      <c r="I1137" s="21" t="str">
        <f>IF(H1137="","",IFERROR(IF(INDEX(data_wkly!J:J,MATCH($B1137,data_wkly!$C:$C,0),1)=0,"",INDEX(data_wkly!J:J,MATCH($B1137,data_wkly!$C:$C,0),1)),""))</f>
        <v/>
      </c>
      <c r="J1137" s="21" t="str">
        <f>IFERROR(IF(INDEX(data_wkly!K:K,MATCH($B1137,data_wkly!$C:$C,0),1)=0,"",INDEX(data_wkly!K:K,MATCH($B1137,data_wkly!$C:$C,0),1)),"")</f>
        <v/>
      </c>
      <c r="K1137" s="86" t="str">
        <f>IFERROR(IF(INDEX(data_wkly!L:L,MATCH($B1137,data_wkly!$C:$C,0),1)=0,"",INDEX(data_wkly!L:L,MATCH($B1137,data_wkly!$C:$C,0),1)),"")</f>
        <v/>
      </c>
      <c r="L1137" s="86"/>
      <c r="M1137" s="155" t="str">
        <f>IFERROR(IF(INDEX(data_wkly!M:M,MATCH($B1137,data_wkly!$C:$C,0),1)=0,"",INDEX(data_wkly!M:M,MATCH($B1137,data_wkly!$C:$C,0),1)),"")</f>
        <v/>
      </c>
      <c r="N1137" s="21" t="str">
        <f>IFERROR(IF(INDEX(data_wkly!N:N,MATCH($B1137,data_wkly!$C:$C,0),1)=0,"",INDEX(data_wkly!N:N,MATCH($B1137,data_wkly!$C:$C,0),1)),"")</f>
        <v/>
      </c>
      <c r="O1137" s="21" t="str">
        <f>IF(M1137="","",IFERROR(INDEX(data_wkly!O:O,MATCH($B1137,data_wkly!$C:$C,0),1),""))</f>
        <v/>
      </c>
      <c r="P1137" s="21" t="str">
        <f>IF(M1137="","",IFERROR(IF(INDEX(data_wkly!P:P,MATCH($B1137,data_wkly!$C:$C,0),1)=0,"",INDEX(data_wkly!P:P,MATCH($B1137,data_wkly!$C:$C,0),1)),""))</f>
        <v/>
      </c>
      <c r="Q1137" s="21" t="str">
        <f>IFERROR(IF(INDEX(data_wkly!Q:Q,MATCH($B1137,data_wkly!$C:$C,0),1)=0,"",INDEX(data_wkly!Q:Q,MATCH($B1137,data_wkly!$C:$C,0),1)),"")</f>
        <v/>
      </c>
      <c r="R1137" s="21" t="str">
        <f>IF(M1137="","",IFERROR(INDEX(data_wkly!R:R,MATCH($B1137,data_wkly!$C:$C,0),1),""))</f>
        <v/>
      </c>
      <c r="S1137" s="21" t="str">
        <f>IF(M1137="","",IFERROR(IF(INDEX(data_wkly!S:S,MATCH($B1137,data_wkly!$C:$C,0),1)=0,"",INDEX(data_wkly!S:S,MATCH($B1137,data_wkly!$C:$C,0),1)),""))</f>
        <v/>
      </c>
      <c r="T1137" s="21" t="str">
        <f>IFERROR(IF(INDEX(data_wkly!T:T,MATCH($B1137,data_wkly!$C:$C,0),1)=0,"",INDEX(data_wkly!T:T,MATCH($B1137,data_wkly!$C:$C,0),1)),"")</f>
        <v/>
      </c>
      <c r="U1137" s="86" t="str">
        <f>IFERROR(IF(INDEX(data_wkly!U:U,MATCH($B1137,data_wkly!$C:$C,0),1)=0,"",INDEX(data_wkly!U:U,MATCH($B1137,data_wkly!$C:$C,0),1)),"")</f>
        <v/>
      </c>
      <c r="V1137" s="157" t="str">
        <f t="shared" si="105"/>
        <v/>
      </c>
      <c r="W1137" s="152" t="str">
        <f>IFERROR(IF(INDEX(data_wkly!W:W,MATCH($B1137,data_wkly!$C:$C,0),1)=0,"",INDEX(data_wkly!W:W,MATCH($B1137,data_wkly!$C:$C,0),1)),"")</f>
        <v/>
      </c>
      <c r="X1137" s="21" t="str">
        <f>IFERROR(IF(INDEX(data_wkly!X:X,MATCH($B1137,data_wkly!$C:$C,0),1)=0,"",INDEX(data_wkly!X:X,MATCH($B1137,data_wkly!$C:$C,0),1)),"")</f>
        <v/>
      </c>
      <c r="Y1137" s="21" t="str">
        <f>IFERROR(IF(INDEX(data_wkly!Y:Y,MATCH($B1137,data_wkly!$C:$C,0),1)=0,"",INDEX(data_wkly!Y:Y,MATCH($B1137,data_wkly!$C:$C,0),1)),"")</f>
        <v/>
      </c>
      <c r="Z1137" s="21" t="str">
        <f>IFERROR(IF(INDEX(data_wkly!Z:Z,MATCH($B1137,data_wkly!$C:$C,0),1)=0,"",INDEX(data_wkly!Z:Z,MATCH($B1137,data_wkly!$C:$C,0),1)),"")</f>
        <v/>
      </c>
      <c r="AA1137" s="152" t="str">
        <f>IFERROR(IF(INDEX(data_wkly!AA:AA,MATCH($B1137,data_wkly!$C:$C,0),1)=0,"",INDEX(data_wkly!AA:AA,MATCH($B1137,data_wkly!$C:$C,0),1)),"")</f>
        <v/>
      </c>
      <c r="AB1137" s="21" t="str">
        <f>IFERROR(IF(INDEX(data_wkly!AB:AB,MATCH($B1137,data_wkly!$C:$C,0),1)=0,"",INDEX(data_wkly!AB:AB,MATCH($B1137,data_wkly!$C:$C,0),1)),"")</f>
        <v/>
      </c>
      <c r="AC1137" s="21" t="str">
        <f>IFERROR(IF(INDEX(data_wkly!AC:AC,MATCH($B1137,data_wkly!$C:$C,0),1)=0,"",INDEX(data_wkly!AC:AC,MATCH($B1137,data_wkly!$C:$C,0),1)),"")</f>
        <v/>
      </c>
      <c r="AD1137" s="21" t="str">
        <f>IFERROR(IF(INDEX(data_wkly!AD:AD,MATCH($B1137,data_wkly!$C:$C,0),1)=0,"",INDEX(data_wkly!AD:AD,MATCH($B1137,data_wkly!$C:$C,0),1)),"")</f>
        <v/>
      </c>
      <c r="AE1137" s="157" t="str">
        <f t="shared" si="104"/>
        <v/>
      </c>
      <c r="AF1137" s="154" t="str">
        <f>IFERROR(IF(INDEX(data_wkly!AF:AF,MATCH($B1137,data_wkly!$C:$C,0),1)=0,"",INDEX(data_wkly!AF:AF,MATCH($B1137,data_wkly!$C:$C,0),1)),"")</f>
        <v/>
      </c>
      <c r="AG1137" s="153" t="str">
        <f>IFERROR(IF(AF1137="","",INDEX(data_wkly!AG:AG,MATCH($B1137,data_wkly!$C:$C,0),1)),"")</f>
        <v/>
      </c>
      <c r="AH1137" s="153" t="str">
        <f>IFERROR(IF(INDEX(data_wkly!AH:AH,MATCH($B1137,data_wkly!$C:$C,0),1)=0,"",INDEX(data_wkly!AH:AH,MATCH($B1137,data_wkly!$C:$C,0),1)),"")</f>
        <v/>
      </c>
      <c r="AI1137" s="153" t="str">
        <f>IFERROR(IF(INDEX(data_wkly!AI:AI,MATCH($B1137,data_wkly!$C:$C,0),1)=0,"",INDEX(data_wkly!AI:AI,MATCH($B1137,data_wkly!$C:$C,0),1)),"")</f>
        <v/>
      </c>
      <c r="AJ1137" s="153" t="str">
        <f>IFERROR(IF(AI1137="","",INDEX(data_wkly!AJ:AJ,MATCH($B1137,data_wkly!$C:$C,0),1)),"")</f>
        <v/>
      </c>
      <c r="AK1137" s="153" t="str">
        <f>IFERROR(IF(INDEX(data_wkly!AK:AK,MATCH($B1137,data_wkly!$C:$C,0),1)=0,"",INDEX(data_wkly!AK:AK,MATCH($B1137,data_wkly!$C:$C,0),1)),"")</f>
        <v/>
      </c>
      <c r="AL1137" s="153" t="str">
        <f>IFERROR(IF(INDEX(data_wkly!AL:AL,MATCH($B1137,data_wkly!$C:$C,0),1)=0,"",INDEX(data_wkly!AL:AL,MATCH($B1137,data_wkly!$C:$C,0),1)),"")</f>
        <v/>
      </c>
      <c r="AM1137" s="183" t="str">
        <f>IFERROR(IF(INDEX(data_wkly!AM:AM,MATCH($B1137,data_wkly!$C:$C,0),1)=0,"",INDEX(data_wkly!AM:AM,MATCH($B1137,data_wkly!$C:$C,0),1)),"")</f>
        <v/>
      </c>
      <c r="AN1137" s="41" t="str">
        <f t="shared" si="103"/>
        <v/>
      </c>
      <c r="AO1137" s="88">
        <f t="shared" si="108"/>
        <v>1</v>
      </c>
    </row>
    <row r="1138" spans="1:41">
      <c r="A1138" s="88" t="str">
        <f t="shared" si="106"/>
        <v/>
      </c>
      <c r="B1138" s="89" t="str">
        <f t="shared" si="107"/>
        <v/>
      </c>
      <c r="C1138" s="155" t="str">
        <f>IFERROR(IF(INDEX(data_wkly!D:D,MATCH($B1138,data_wkly!$C:$C,0),1)=0,"",INDEX(data_wkly!D:D,MATCH($B1138,data_wkly!$C:$C,0),1)),"")</f>
        <v/>
      </c>
      <c r="D1138" s="21" t="str">
        <f>IFERROR(IF(INDEX(data_wkly!E:E,MATCH($B1138,data_wkly!$C:$C,0),1)=0,"",INDEX(data_wkly!E:E,MATCH($B1138,data_wkly!$C:$C,0),1)),"")</f>
        <v/>
      </c>
      <c r="E1138" s="21" t="str">
        <f>IF(C1138="","",IFERROR(INDEX(data_wkly!F:F,MATCH($B1138,data_wkly!$C:$C,0),1),""))</f>
        <v/>
      </c>
      <c r="F1138" s="21" t="str">
        <f>IF(E1138="","",IFERROR(IF(INDEX(data_wkly!G:G,MATCH($B1138,data_wkly!$C:$C,0),1)=0,"",INDEX(data_wkly!G:G,MATCH($B1138,data_wkly!$C:$C,0),1)),""))</f>
        <v/>
      </c>
      <c r="G1138" s="21" t="str">
        <f>IFERROR(IF(INDEX(data_wkly!H:H,MATCH($B1138,data_wkly!$C:$C,0),1)=0,"",INDEX(data_wkly!H:H,MATCH($B1138,data_wkly!$C:$C,0),1)),"")</f>
        <v/>
      </c>
      <c r="H1138" s="21" t="str">
        <f>IF(C1138="","",IFERROR(INDEX(data_wkly!I:I,MATCH($B1138,data_wkly!$C:$C,0),1),""))</f>
        <v/>
      </c>
      <c r="I1138" s="21" t="str">
        <f>IF(H1138="","",IFERROR(IF(INDEX(data_wkly!J:J,MATCH($B1138,data_wkly!$C:$C,0),1)=0,"",INDEX(data_wkly!J:J,MATCH($B1138,data_wkly!$C:$C,0),1)),""))</f>
        <v/>
      </c>
      <c r="J1138" s="21" t="str">
        <f>IFERROR(IF(INDEX(data_wkly!K:K,MATCH($B1138,data_wkly!$C:$C,0),1)=0,"",INDEX(data_wkly!K:K,MATCH($B1138,data_wkly!$C:$C,0),1)),"")</f>
        <v/>
      </c>
      <c r="K1138" s="86" t="str">
        <f>IFERROR(IF(INDEX(data_wkly!L:L,MATCH($B1138,data_wkly!$C:$C,0),1)=0,"",INDEX(data_wkly!L:L,MATCH($B1138,data_wkly!$C:$C,0),1)),"")</f>
        <v/>
      </c>
      <c r="L1138" s="86"/>
      <c r="M1138" s="155" t="str">
        <f>IFERROR(IF(INDEX(data_wkly!M:M,MATCH($B1138,data_wkly!$C:$C,0),1)=0,"",INDEX(data_wkly!M:M,MATCH($B1138,data_wkly!$C:$C,0),1)),"")</f>
        <v/>
      </c>
      <c r="N1138" s="21" t="str">
        <f>IFERROR(IF(INDEX(data_wkly!N:N,MATCH($B1138,data_wkly!$C:$C,0),1)=0,"",INDEX(data_wkly!N:N,MATCH($B1138,data_wkly!$C:$C,0),1)),"")</f>
        <v/>
      </c>
      <c r="O1138" s="21" t="str">
        <f>IF(M1138="","",IFERROR(INDEX(data_wkly!O:O,MATCH($B1138,data_wkly!$C:$C,0),1),""))</f>
        <v/>
      </c>
      <c r="P1138" s="21" t="str">
        <f>IF(M1138="","",IFERROR(IF(INDEX(data_wkly!P:P,MATCH($B1138,data_wkly!$C:$C,0),1)=0,"",INDEX(data_wkly!P:P,MATCH($B1138,data_wkly!$C:$C,0),1)),""))</f>
        <v/>
      </c>
      <c r="Q1138" s="21" t="str">
        <f>IFERROR(IF(INDEX(data_wkly!Q:Q,MATCH($B1138,data_wkly!$C:$C,0),1)=0,"",INDEX(data_wkly!Q:Q,MATCH($B1138,data_wkly!$C:$C,0),1)),"")</f>
        <v/>
      </c>
      <c r="R1138" s="21" t="str">
        <f>IF(M1138="","",IFERROR(INDEX(data_wkly!R:R,MATCH($B1138,data_wkly!$C:$C,0),1),""))</f>
        <v/>
      </c>
      <c r="S1138" s="21" t="str">
        <f>IF(M1138="","",IFERROR(IF(INDEX(data_wkly!S:S,MATCH($B1138,data_wkly!$C:$C,0),1)=0,"",INDEX(data_wkly!S:S,MATCH($B1138,data_wkly!$C:$C,0),1)),""))</f>
        <v/>
      </c>
      <c r="T1138" s="21" t="str">
        <f>IFERROR(IF(INDEX(data_wkly!T:T,MATCH($B1138,data_wkly!$C:$C,0),1)=0,"",INDEX(data_wkly!T:T,MATCH($B1138,data_wkly!$C:$C,0),1)),"")</f>
        <v/>
      </c>
      <c r="U1138" s="86" t="str">
        <f>IFERROR(IF(INDEX(data_wkly!U:U,MATCH($B1138,data_wkly!$C:$C,0),1)=0,"",INDEX(data_wkly!U:U,MATCH($B1138,data_wkly!$C:$C,0),1)),"")</f>
        <v/>
      </c>
      <c r="V1138" s="157" t="str">
        <f t="shared" si="105"/>
        <v/>
      </c>
      <c r="W1138" s="152" t="str">
        <f>IFERROR(IF(INDEX(data_wkly!W:W,MATCH($B1138,data_wkly!$C:$C,0),1)=0,"",INDEX(data_wkly!W:W,MATCH($B1138,data_wkly!$C:$C,0),1)),"")</f>
        <v/>
      </c>
      <c r="X1138" s="21" t="str">
        <f>IFERROR(IF(INDEX(data_wkly!X:X,MATCH($B1138,data_wkly!$C:$C,0),1)=0,"",INDEX(data_wkly!X:X,MATCH($B1138,data_wkly!$C:$C,0),1)),"")</f>
        <v/>
      </c>
      <c r="Y1138" s="21" t="str">
        <f>IFERROR(IF(INDEX(data_wkly!Y:Y,MATCH($B1138,data_wkly!$C:$C,0),1)=0,"",INDEX(data_wkly!Y:Y,MATCH($B1138,data_wkly!$C:$C,0),1)),"")</f>
        <v/>
      </c>
      <c r="Z1138" s="21" t="str">
        <f>IFERROR(IF(INDEX(data_wkly!Z:Z,MATCH($B1138,data_wkly!$C:$C,0),1)=0,"",INDEX(data_wkly!Z:Z,MATCH($B1138,data_wkly!$C:$C,0),1)),"")</f>
        <v/>
      </c>
      <c r="AA1138" s="152" t="str">
        <f>IFERROR(IF(INDEX(data_wkly!AA:AA,MATCH($B1138,data_wkly!$C:$C,0),1)=0,"",INDEX(data_wkly!AA:AA,MATCH($B1138,data_wkly!$C:$C,0),1)),"")</f>
        <v/>
      </c>
      <c r="AB1138" s="21" t="str">
        <f>IFERROR(IF(INDEX(data_wkly!AB:AB,MATCH($B1138,data_wkly!$C:$C,0),1)=0,"",INDEX(data_wkly!AB:AB,MATCH($B1138,data_wkly!$C:$C,0),1)),"")</f>
        <v/>
      </c>
      <c r="AC1138" s="21" t="str">
        <f>IFERROR(IF(INDEX(data_wkly!AC:AC,MATCH($B1138,data_wkly!$C:$C,0),1)=0,"",INDEX(data_wkly!AC:AC,MATCH($B1138,data_wkly!$C:$C,0),1)),"")</f>
        <v/>
      </c>
      <c r="AD1138" s="21" t="str">
        <f>IFERROR(IF(INDEX(data_wkly!AD:AD,MATCH($B1138,data_wkly!$C:$C,0),1)=0,"",INDEX(data_wkly!AD:AD,MATCH($B1138,data_wkly!$C:$C,0),1)),"")</f>
        <v/>
      </c>
      <c r="AE1138" s="157" t="str">
        <f t="shared" si="104"/>
        <v/>
      </c>
      <c r="AF1138" s="154" t="str">
        <f>IFERROR(IF(INDEX(data_wkly!AF:AF,MATCH($B1138,data_wkly!$C:$C,0),1)=0,"",INDEX(data_wkly!AF:AF,MATCH($B1138,data_wkly!$C:$C,0),1)),"")</f>
        <v/>
      </c>
      <c r="AG1138" s="153" t="str">
        <f>IFERROR(IF(AF1138="","",INDEX(data_wkly!AG:AG,MATCH($B1138,data_wkly!$C:$C,0),1)),"")</f>
        <v/>
      </c>
      <c r="AH1138" s="153" t="str">
        <f>IFERROR(IF(INDEX(data_wkly!AH:AH,MATCH($B1138,data_wkly!$C:$C,0),1)=0,"",INDEX(data_wkly!AH:AH,MATCH($B1138,data_wkly!$C:$C,0),1)),"")</f>
        <v/>
      </c>
      <c r="AI1138" s="153" t="str">
        <f>IFERROR(IF(INDEX(data_wkly!AI:AI,MATCH($B1138,data_wkly!$C:$C,0),1)=0,"",INDEX(data_wkly!AI:AI,MATCH($B1138,data_wkly!$C:$C,0),1)),"")</f>
        <v/>
      </c>
      <c r="AJ1138" s="153" t="str">
        <f>IFERROR(IF(AI1138="","",INDEX(data_wkly!AJ:AJ,MATCH($B1138,data_wkly!$C:$C,0),1)),"")</f>
        <v/>
      </c>
      <c r="AK1138" s="153" t="str">
        <f>IFERROR(IF(INDEX(data_wkly!AK:AK,MATCH($B1138,data_wkly!$C:$C,0),1)=0,"",INDEX(data_wkly!AK:AK,MATCH($B1138,data_wkly!$C:$C,0),1)),"")</f>
        <v/>
      </c>
      <c r="AL1138" s="153" t="str">
        <f>IFERROR(IF(INDEX(data_wkly!AL:AL,MATCH($B1138,data_wkly!$C:$C,0),1)=0,"",INDEX(data_wkly!AL:AL,MATCH($B1138,data_wkly!$C:$C,0),1)),"")</f>
        <v/>
      </c>
      <c r="AM1138" s="183" t="str">
        <f>IFERROR(IF(INDEX(data_wkly!AM:AM,MATCH($B1138,data_wkly!$C:$C,0),1)=0,"",INDEX(data_wkly!AM:AM,MATCH($B1138,data_wkly!$C:$C,0),1)),"")</f>
        <v/>
      </c>
      <c r="AN1138" s="41" t="str">
        <f t="shared" si="103"/>
        <v/>
      </c>
      <c r="AO1138" s="88">
        <f t="shared" si="108"/>
        <v>2</v>
      </c>
    </row>
    <row r="1139" spans="1:41">
      <c r="A1139" s="88" t="str">
        <f t="shared" si="106"/>
        <v/>
      </c>
      <c r="B1139" s="89" t="str">
        <f t="shared" si="107"/>
        <v/>
      </c>
      <c r="C1139" s="155" t="str">
        <f>IFERROR(IF(INDEX(data_wkly!D:D,MATCH($B1139,data_wkly!$C:$C,0),1)=0,"",INDEX(data_wkly!D:D,MATCH($B1139,data_wkly!$C:$C,0),1)),"")</f>
        <v/>
      </c>
      <c r="D1139" s="21" t="str">
        <f>IFERROR(IF(INDEX(data_wkly!E:E,MATCH($B1139,data_wkly!$C:$C,0),1)=0,"",INDEX(data_wkly!E:E,MATCH($B1139,data_wkly!$C:$C,0),1)),"")</f>
        <v/>
      </c>
      <c r="E1139" s="21" t="str">
        <f>IF(C1139="","",IFERROR(INDEX(data_wkly!F:F,MATCH($B1139,data_wkly!$C:$C,0),1),""))</f>
        <v/>
      </c>
      <c r="F1139" s="21" t="str">
        <f>IF(E1139="","",IFERROR(IF(INDEX(data_wkly!G:G,MATCH($B1139,data_wkly!$C:$C,0),1)=0,"",INDEX(data_wkly!G:G,MATCH($B1139,data_wkly!$C:$C,0),1)),""))</f>
        <v/>
      </c>
      <c r="G1139" s="21" t="str">
        <f>IFERROR(IF(INDEX(data_wkly!H:H,MATCH($B1139,data_wkly!$C:$C,0),1)=0,"",INDEX(data_wkly!H:H,MATCH($B1139,data_wkly!$C:$C,0),1)),"")</f>
        <v/>
      </c>
      <c r="H1139" s="21" t="str">
        <f>IF(C1139="","",IFERROR(INDEX(data_wkly!I:I,MATCH($B1139,data_wkly!$C:$C,0),1),""))</f>
        <v/>
      </c>
      <c r="I1139" s="21" t="str">
        <f>IF(H1139="","",IFERROR(IF(INDEX(data_wkly!J:J,MATCH($B1139,data_wkly!$C:$C,0),1)=0,"",INDEX(data_wkly!J:J,MATCH($B1139,data_wkly!$C:$C,0),1)),""))</f>
        <v/>
      </c>
      <c r="J1139" s="21" t="str">
        <f>IFERROR(IF(INDEX(data_wkly!K:K,MATCH($B1139,data_wkly!$C:$C,0),1)=0,"",INDEX(data_wkly!K:K,MATCH($B1139,data_wkly!$C:$C,0),1)),"")</f>
        <v/>
      </c>
      <c r="K1139" s="86" t="str">
        <f>IFERROR(IF(INDEX(data_wkly!L:L,MATCH($B1139,data_wkly!$C:$C,0),1)=0,"",INDEX(data_wkly!L:L,MATCH($B1139,data_wkly!$C:$C,0),1)),"")</f>
        <v/>
      </c>
      <c r="L1139" s="86"/>
      <c r="M1139" s="155" t="str">
        <f>IFERROR(IF(INDEX(data_wkly!M:M,MATCH($B1139,data_wkly!$C:$C,0),1)=0,"",INDEX(data_wkly!M:M,MATCH($B1139,data_wkly!$C:$C,0),1)),"")</f>
        <v/>
      </c>
      <c r="N1139" s="21" t="str">
        <f>IFERROR(IF(INDEX(data_wkly!N:N,MATCH($B1139,data_wkly!$C:$C,0),1)=0,"",INDEX(data_wkly!N:N,MATCH($B1139,data_wkly!$C:$C,0),1)),"")</f>
        <v/>
      </c>
      <c r="O1139" s="21" t="str">
        <f>IF(M1139="","",IFERROR(INDEX(data_wkly!O:O,MATCH($B1139,data_wkly!$C:$C,0),1),""))</f>
        <v/>
      </c>
      <c r="P1139" s="21" t="str">
        <f>IF(M1139="","",IFERROR(IF(INDEX(data_wkly!P:P,MATCH($B1139,data_wkly!$C:$C,0),1)=0,"",INDEX(data_wkly!P:P,MATCH($B1139,data_wkly!$C:$C,0),1)),""))</f>
        <v/>
      </c>
      <c r="Q1139" s="21" t="str">
        <f>IFERROR(IF(INDEX(data_wkly!Q:Q,MATCH($B1139,data_wkly!$C:$C,0),1)=0,"",INDEX(data_wkly!Q:Q,MATCH($B1139,data_wkly!$C:$C,0),1)),"")</f>
        <v/>
      </c>
      <c r="R1139" s="21" t="str">
        <f>IF(M1139="","",IFERROR(INDEX(data_wkly!R:R,MATCH($B1139,data_wkly!$C:$C,0),1),""))</f>
        <v/>
      </c>
      <c r="S1139" s="21" t="str">
        <f>IF(M1139="","",IFERROR(IF(INDEX(data_wkly!S:S,MATCH($B1139,data_wkly!$C:$C,0),1)=0,"",INDEX(data_wkly!S:S,MATCH($B1139,data_wkly!$C:$C,0),1)),""))</f>
        <v/>
      </c>
      <c r="T1139" s="21" t="str">
        <f>IFERROR(IF(INDEX(data_wkly!T:T,MATCH($B1139,data_wkly!$C:$C,0),1)=0,"",INDEX(data_wkly!T:T,MATCH($B1139,data_wkly!$C:$C,0),1)),"")</f>
        <v/>
      </c>
      <c r="U1139" s="86" t="str">
        <f>IFERROR(IF(INDEX(data_wkly!U:U,MATCH($B1139,data_wkly!$C:$C,0),1)=0,"",INDEX(data_wkly!U:U,MATCH($B1139,data_wkly!$C:$C,0),1)),"")</f>
        <v/>
      </c>
      <c r="V1139" s="157" t="str">
        <f t="shared" si="105"/>
        <v/>
      </c>
      <c r="W1139" s="152" t="str">
        <f>IFERROR(IF(INDEX(data_wkly!W:W,MATCH($B1139,data_wkly!$C:$C,0),1)=0,"",INDEX(data_wkly!W:W,MATCH($B1139,data_wkly!$C:$C,0),1)),"")</f>
        <v/>
      </c>
      <c r="X1139" s="21" t="str">
        <f>IFERROR(IF(INDEX(data_wkly!X:X,MATCH($B1139,data_wkly!$C:$C,0),1)=0,"",INDEX(data_wkly!X:X,MATCH($B1139,data_wkly!$C:$C,0),1)),"")</f>
        <v/>
      </c>
      <c r="Y1139" s="21" t="str">
        <f>IFERROR(IF(INDEX(data_wkly!Y:Y,MATCH($B1139,data_wkly!$C:$C,0),1)=0,"",INDEX(data_wkly!Y:Y,MATCH($B1139,data_wkly!$C:$C,0),1)),"")</f>
        <v/>
      </c>
      <c r="Z1139" s="21" t="str">
        <f>IFERROR(IF(INDEX(data_wkly!Z:Z,MATCH($B1139,data_wkly!$C:$C,0),1)=0,"",INDEX(data_wkly!Z:Z,MATCH($B1139,data_wkly!$C:$C,0),1)),"")</f>
        <v/>
      </c>
      <c r="AA1139" s="152" t="str">
        <f>IFERROR(IF(INDEX(data_wkly!AA:AA,MATCH($B1139,data_wkly!$C:$C,0),1)=0,"",INDEX(data_wkly!AA:AA,MATCH($B1139,data_wkly!$C:$C,0),1)),"")</f>
        <v/>
      </c>
      <c r="AB1139" s="21" t="str">
        <f>IFERROR(IF(INDEX(data_wkly!AB:AB,MATCH($B1139,data_wkly!$C:$C,0),1)=0,"",INDEX(data_wkly!AB:AB,MATCH($B1139,data_wkly!$C:$C,0),1)),"")</f>
        <v/>
      </c>
      <c r="AC1139" s="21" t="str">
        <f>IFERROR(IF(INDEX(data_wkly!AC:AC,MATCH($B1139,data_wkly!$C:$C,0),1)=0,"",INDEX(data_wkly!AC:AC,MATCH($B1139,data_wkly!$C:$C,0),1)),"")</f>
        <v/>
      </c>
      <c r="AD1139" s="21" t="str">
        <f>IFERROR(IF(INDEX(data_wkly!AD:AD,MATCH($B1139,data_wkly!$C:$C,0),1)=0,"",INDEX(data_wkly!AD:AD,MATCH($B1139,data_wkly!$C:$C,0),1)),"")</f>
        <v/>
      </c>
      <c r="AE1139" s="157" t="str">
        <f t="shared" si="104"/>
        <v/>
      </c>
      <c r="AF1139" s="154" t="str">
        <f>IFERROR(IF(INDEX(data_wkly!AF:AF,MATCH($B1139,data_wkly!$C:$C,0),1)=0,"",INDEX(data_wkly!AF:AF,MATCH($B1139,data_wkly!$C:$C,0),1)),"")</f>
        <v/>
      </c>
      <c r="AG1139" s="153" t="str">
        <f>IFERROR(IF(AF1139="","",INDEX(data_wkly!AG:AG,MATCH($B1139,data_wkly!$C:$C,0),1)),"")</f>
        <v/>
      </c>
      <c r="AH1139" s="153" t="str">
        <f>IFERROR(IF(INDEX(data_wkly!AH:AH,MATCH($B1139,data_wkly!$C:$C,0),1)=0,"",INDEX(data_wkly!AH:AH,MATCH($B1139,data_wkly!$C:$C,0),1)),"")</f>
        <v/>
      </c>
      <c r="AI1139" s="153" t="str">
        <f>IFERROR(IF(INDEX(data_wkly!AI:AI,MATCH($B1139,data_wkly!$C:$C,0),1)=0,"",INDEX(data_wkly!AI:AI,MATCH($B1139,data_wkly!$C:$C,0),1)),"")</f>
        <v/>
      </c>
      <c r="AJ1139" s="153" t="str">
        <f>IFERROR(IF(AI1139="","",INDEX(data_wkly!AJ:AJ,MATCH($B1139,data_wkly!$C:$C,0),1)),"")</f>
        <v/>
      </c>
      <c r="AK1139" s="153" t="str">
        <f>IFERROR(IF(INDEX(data_wkly!AK:AK,MATCH($B1139,data_wkly!$C:$C,0),1)=0,"",INDEX(data_wkly!AK:AK,MATCH($B1139,data_wkly!$C:$C,0),1)),"")</f>
        <v/>
      </c>
      <c r="AL1139" s="153" t="str">
        <f>IFERROR(IF(INDEX(data_wkly!AL:AL,MATCH($B1139,data_wkly!$C:$C,0),1)=0,"",INDEX(data_wkly!AL:AL,MATCH($B1139,data_wkly!$C:$C,0),1)),"")</f>
        <v/>
      </c>
      <c r="AM1139" s="183" t="str">
        <f>IFERROR(IF(INDEX(data_wkly!AM:AM,MATCH($B1139,data_wkly!$C:$C,0),1)=0,"",INDEX(data_wkly!AM:AM,MATCH($B1139,data_wkly!$C:$C,0),1)),"")</f>
        <v/>
      </c>
      <c r="AN1139" s="41" t="str">
        <f t="shared" si="103"/>
        <v/>
      </c>
      <c r="AO1139" s="88">
        <f t="shared" si="108"/>
        <v>1</v>
      </c>
    </row>
    <row r="1140" spans="1:41">
      <c r="A1140" s="88" t="str">
        <f t="shared" si="106"/>
        <v/>
      </c>
      <c r="B1140" s="89" t="str">
        <f t="shared" si="107"/>
        <v/>
      </c>
      <c r="C1140" s="155" t="str">
        <f>IFERROR(IF(INDEX(data_wkly!D:D,MATCH($B1140,data_wkly!$C:$C,0),1)=0,"",INDEX(data_wkly!D:D,MATCH($B1140,data_wkly!$C:$C,0),1)),"")</f>
        <v/>
      </c>
      <c r="D1140" s="21" t="str">
        <f>IFERROR(IF(INDEX(data_wkly!E:E,MATCH($B1140,data_wkly!$C:$C,0),1)=0,"",INDEX(data_wkly!E:E,MATCH($B1140,data_wkly!$C:$C,0),1)),"")</f>
        <v/>
      </c>
      <c r="E1140" s="21" t="str">
        <f>IF(C1140="","",IFERROR(INDEX(data_wkly!F:F,MATCH($B1140,data_wkly!$C:$C,0),1),""))</f>
        <v/>
      </c>
      <c r="F1140" s="21" t="str">
        <f>IF(E1140="","",IFERROR(IF(INDEX(data_wkly!G:G,MATCH($B1140,data_wkly!$C:$C,0),1)=0,"",INDEX(data_wkly!G:G,MATCH($B1140,data_wkly!$C:$C,0),1)),""))</f>
        <v/>
      </c>
      <c r="G1140" s="21" t="str">
        <f>IFERROR(IF(INDEX(data_wkly!H:H,MATCH($B1140,data_wkly!$C:$C,0),1)=0,"",INDEX(data_wkly!H:H,MATCH($B1140,data_wkly!$C:$C,0),1)),"")</f>
        <v/>
      </c>
      <c r="H1140" s="21" t="str">
        <f>IF(C1140="","",IFERROR(INDEX(data_wkly!I:I,MATCH($B1140,data_wkly!$C:$C,0),1),""))</f>
        <v/>
      </c>
      <c r="I1140" s="21" t="str">
        <f>IF(H1140="","",IFERROR(IF(INDEX(data_wkly!J:J,MATCH($B1140,data_wkly!$C:$C,0),1)=0,"",INDEX(data_wkly!J:J,MATCH($B1140,data_wkly!$C:$C,0),1)),""))</f>
        <v/>
      </c>
      <c r="J1140" s="21" t="str">
        <f>IFERROR(IF(INDEX(data_wkly!K:K,MATCH($B1140,data_wkly!$C:$C,0),1)=0,"",INDEX(data_wkly!K:K,MATCH($B1140,data_wkly!$C:$C,0),1)),"")</f>
        <v/>
      </c>
      <c r="K1140" s="86" t="str">
        <f>IFERROR(IF(INDEX(data_wkly!L:L,MATCH($B1140,data_wkly!$C:$C,0),1)=0,"",INDEX(data_wkly!L:L,MATCH($B1140,data_wkly!$C:$C,0),1)),"")</f>
        <v/>
      </c>
      <c r="L1140" s="86"/>
      <c r="M1140" s="155" t="str">
        <f>IFERROR(IF(INDEX(data_wkly!M:M,MATCH($B1140,data_wkly!$C:$C,0),1)=0,"",INDEX(data_wkly!M:M,MATCH($B1140,data_wkly!$C:$C,0),1)),"")</f>
        <v/>
      </c>
      <c r="N1140" s="21" t="str">
        <f>IFERROR(IF(INDEX(data_wkly!N:N,MATCH($B1140,data_wkly!$C:$C,0),1)=0,"",INDEX(data_wkly!N:N,MATCH($B1140,data_wkly!$C:$C,0),1)),"")</f>
        <v/>
      </c>
      <c r="O1140" s="21" t="str">
        <f>IF(M1140="","",IFERROR(INDEX(data_wkly!O:O,MATCH($B1140,data_wkly!$C:$C,0),1),""))</f>
        <v/>
      </c>
      <c r="P1140" s="21" t="str">
        <f>IF(M1140="","",IFERROR(IF(INDEX(data_wkly!P:P,MATCH($B1140,data_wkly!$C:$C,0),1)=0,"",INDEX(data_wkly!P:P,MATCH($B1140,data_wkly!$C:$C,0),1)),""))</f>
        <v/>
      </c>
      <c r="Q1140" s="21" t="str">
        <f>IFERROR(IF(INDEX(data_wkly!Q:Q,MATCH($B1140,data_wkly!$C:$C,0),1)=0,"",INDEX(data_wkly!Q:Q,MATCH($B1140,data_wkly!$C:$C,0),1)),"")</f>
        <v/>
      </c>
      <c r="R1140" s="21" t="str">
        <f>IF(M1140="","",IFERROR(INDEX(data_wkly!R:R,MATCH($B1140,data_wkly!$C:$C,0),1),""))</f>
        <v/>
      </c>
      <c r="S1140" s="21" t="str">
        <f>IF(M1140="","",IFERROR(IF(INDEX(data_wkly!S:S,MATCH($B1140,data_wkly!$C:$C,0),1)=0,"",INDEX(data_wkly!S:S,MATCH($B1140,data_wkly!$C:$C,0),1)),""))</f>
        <v/>
      </c>
      <c r="T1140" s="21" t="str">
        <f>IFERROR(IF(INDEX(data_wkly!T:T,MATCH($B1140,data_wkly!$C:$C,0),1)=0,"",INDEX(data_wkly!T:T,MATCH($B1140,data_wkly!$C:$C,0),1)),"")</f>
        <v/>
      </c>
      <c r="U1140" s="86" t="str">
        <f>IFERROR(IF(INDEX(data_wkly!U:U,MATCH($B1140,data_wkly!$C:$C,0),1)=0,"",INDEX(data_wkly!U:U,MATCH($B1140,data_wkly!$C:$C,0),1)),"")</f>
        <v/>
      </c>
      <c r="V1140" s="157" t="str">
        <f t="shared" si="105"/>
        <v/>
      </c>
      <c r="W1140" s="152" t="str">
        <f>IFERROR(IF(INDEX(data_wkly!W:W,MATCH($B1140,data_wkly!$C:$C,0),1)=0,"",INDEX(data_wkly!W:W,MATCH($B1140,data_wkly!$C:$C,0),1)),"")</f>
        <v/>
      </c>
      <c r="X1140" s="21" t="str">
        <f>IFERROR(IF(INDEX(data_wkly!X:X,MATCH($B1140,data_wkly!$C:$C,0),1)=0,"",INDEX(data_wkly!X:X,MATCH($B1140,data_wkly!$C:$C,0),1)),"")</f>
        <v/>
      </c>
      <c r="Y1140" s="21" t="str">
        <f>IFERROR(IF(INDEX(data_wkly!Y:Y,MATCH($B1140,data_wkly!$C:$C,0),1)=0,"",INDEX(data_wkly!Y:Y,MATCH($B1140,data_wkly!$C:$C,0),1)),"")</f>
        <v/>
      </c>
      <c r="Z1140" s="21" t="str">
        <f>IFERROR(IF(INDEX(data_wkly!Z:Z,MATCH($B1140,data_wkly!$C:$C,0),1)=0,"",INDEX(data_wkly!Z:Z,MATCH($B1140,data_wkly!$C:$C,0),1)),"")</f>
        <v/>
      </c>
      <c r="AA1140" s="152" t="str">
        <f>IFERROR(IF(INDEX(data_wkly!AA:AA,MATCH($B1140,data_wkly!$C:$C,0),1)=0,"",INDEX(data_wkly!AA:AA,MATCH($B1140,data_wkly!$C:$C,0),1)),"")</f>
        <v/>
      </c>
      <c r="AB1140" s="21" t="str">
        <f>IFERROR(IF(INDEX(data_wkly!AB:AB,MATCH($B1140,data_wkly!$C:$C,0),1)=0,"",INDEX(data_wkly!AB:AB,MATCH($B1140,data_wkly!$C:$C,0),1)),"")</f>
        <v/>
      </c>
      <c r="AC1140" s="21" t="str">
        <f>IFERROR(IF(INDEX(data_wkly!AC:AC,MATCH($B1140,data_wkly!$C:$C,0),1)=0,"",INDEX(data_wkly!AC:AC,MATCH($B1140,data_wkly!$C:$C,0),1)),"")</f>
        <v/>
      </c>
      <c r="AD1140" s="21" t="str">
        <f>IFERROR(IF(INDEX(data_wkly!AD:AD,MATCH($B1140,data_wkly!$C:$C,0),1)=0,"",INDEX(data_wkly!AD:AD,MATCH($B1140,data_wkly!$C:$C,0),1)),"")</f>
        <v/>
      </c>
      <c r="AE1140" s="157" t="str">
        <f t="shared" si="104"/>
        <v/>
      </c>
      <c r="AF1140" s="154" t="str">
        <f>IFERROR(IF(INDEX(data_wkly!AF:AF,MATCH($B1140,data_wkly!$C:$C,0),1)=0,"",INDEX(data_wkly!AF:AF,MATCH($B1140,data_wkly!$C:$C,0),1)),"")</f>
        <v/>
      </c>
      <c r="AG1140" s="153" t="str">
        <f>IFERROR(IF(AF1140="","",INDEX(data_wkly!AG:AG,MATCH($B1140,data_wkly!$C:$C,0),1)),"")</f>
        <v/>
      </c>
      <c r="AH1140" s="153" t="str">
        <f>IFERROR(IF(INDEX(data_wkly!AH:AH,MATCH($B1140,data_wkly!$C:$C,0),1)=0,"",INDEX(data_wkly!AH:AH,MATCH($B1140,data_wkly!$C:$C,0),1)),"")</f>
        <v/>
      </c>
      <c r="AI1140" s="153" t="str">
        <f>IFERROR(IF(INDEX(data_wkly!AI:AI,MATCH($B1140,data_wkly!$C:$C,0),1)=0,"",INDEX(data_wkly!AI:AI,MATCH($B1140,data_wkly!$C:$C,0),1)),"")</f>
        <v/>
      </c>
      <c r="AJ1140" s="153" t="str">
        <f>IFERROR(IF(AI1140="","",INDEX(data_wkly!AJ:AJ,MATCH($B1140,data_wkly!$C:$C,0),1)),"")</f>
        <v/>
      </c>
      <c r="AK1140" s="153" t="str">
        <f>IFERROR(IF(INDEX(data_wkly!AK:AK,MATCH($B1140,data_wkly!$C:$C,0),1)=0,"",INDEX(data_wkly!AK:AK,MATCH($B1140,data_wkly!$C:$C,0),1)),"")</f>
        <v/>
      </c>
      <c r="AL1140" s="153" t="str">
        <f>IFERROR(IF(INDEX(data_wkly!AL:AL,MATCH($B1140,data_wkly!$C:$C,0),1)=0,"",INDEX(data_wkly!AL:AL,MATCH($B1140,data_wkly!$C:$C,0),1)),"")</f>
        <v/>
      </c>
      <c r="AM1140" s="183" t="str">
        <f>IFERROR(IF(INDEX(data_wkly!AM:AM,MATCH($B1140,data_wkly!$C:$C,0),1)=0,"",INDEX(data_wkly!AM:AM,MATCH($B1140,data_wkly!$C:$C,0),1)),"")</f>
        <v/>
      </c>
      <c r="AN1140" s="41" t="str">
        <f t="shared" si="103"/>
        <v/>
      </c>
      <c r="AO1140" s="88">
        <f t="shared" si="108"/>
        <v>2</v>
      </c>
    </row>
    <row r="1141" spans="1:41">
      <c r="A1141" s="88" t="str">
        <f t="shared" si="106"/>
        <v/>
      </c>
      <c r="B1141" s="89" t="str">
        <f t="shared" si="107"/>
        <v/>
      </c>
      <c r="C1141" s="155" t="str">
        <f>IFERROR(IF(INDEX(data_wkly!D:D,MATCH($B1141,data_wkly!$C:$C,0),1)=0,"",INDEX(data_wkly!D:D,MATCH($B1141,data_wkly!$C:$C,0),1)),"")</f>
        <v/>
      </c>
      <c r="D1141" s="21" t="str">
        <f>IFERROR(IF(INDEX(data_wkly!E:E,MATCH($B1141,data_wkly!$C:$C,0),1)=0,"",INDEX(data_wkly!E:E,MATCH($B1141,data_wkly!$C:$C,0),1)),"")</f>
        <v/>
      </c>
      <c r="E1141" s="21" t="str">
        <f>IF(C1141="","",IFERROR(INDEX(data_wkly!F:F,MATCH($B1141,data_wkly!$C:$C,0),1),""))</f>
        <v/>
      </c>
      <c r="F1141" s="21" t="str">
        <f>IF(E1141="","",IFERROR(IF(INDEX(data_wkly!G:G,MATCH($B1141,data_wkly!$C:$C,0),1)=0,"",INDEX(data_wkly!G:G,MATCH($B1141,data_wkly!$C:$C,0),1)),""))</f>
        <v/>
      </c>
      <c r="G1141" s="21" t="str">
        <f>IFERROR(IF(INDEX(data_wkly!H:H,MATCH($B1141,data_wkly!$C:$C,0),1)=0,"",INDEX(data_wkly!H:H,MATCH($B1141,data_wkly!$C:$C,0),1)),"")</f>
        <v/>
      </c>
      <c r="H1141" s="21" t="str">
        <f>IF(C1141="","",IFERROR(INDEX(data_wkly!I:I,MATCH($B1141,data_wkly!$C:$C,0),1),""))</f>
        <v/>
      </c>
      <c r="I1141" s="21" t="str">
        <f>IF(H1141="","",IFERROR(IF(INDEX(data_wkly!J:J,MATCH($B1141,data_wkly!$C:$C,0),1)=0,"",INDEX(data_wkly!J:J,MATCH($B1141,data_wkly!$C:$C,0),1)),""))</f>
        <v/>
      </c>
      <c r="J1141" s="21" t="str">
        <f>IFERROR(IF(INDEX(data_wkly!K:K,MATCH($B1141,data_wkly!$C:$C,0),1)=0,"",INDEX(data_wkly!K:K,MATCH($B1141,data_wkly!$C:$C,0),1)),"")</f>
        <v/>
      </c>
      <c r="K1141" s="86" t="str">
        <f>IFERROR(IF(INDEX(data_wkly!L:L,MATCH($B1141,data_wkly!$C:$C,0),1)=0,"",INDEX(data_wkly!L:L,MATCH($B1141,data_wkly!$C:$C,0),1)),"")</f>
        <v/>
      </c>
      <c r="L1141" s="86"/>
      <c r="M1141" s="155" t="str">
        <f>IFERROR(IF(INDEX(data_wkly!M:M,MATCH($B1141,data_wkly!$C:$C,0),1)=0,"",INDEX(data_wkly!M:M,MATCH($B1141,data_wkly!$C:$C,0),1)),"")</f>
        <v/>
      </c>
      <c r="N1141" s="21" t="str">
        <f>IFERROR(IF(INDEX(data_wkly!N:N,MATCH($B1141,data_wkly!$C:$C,0),1)=0,"",INDEX(data_wkly!N:N,MATCH($B1141,data_wkly!$C:$C,0),1)),"")</f>
        <v/>
      </c>
      <c r="O1141" s="21" t="str">
        <f>IF(M1141="","",IFERROR(INDEX(data_wkly!O:O,MATCH($B1141,data_wkly!$C:$C,0),1),""))</f>
        <v/>
      </c>
      <c r="P1141" s="21" t="str">
        <f>IF(M1141="","",IFERROR(IF(INDEX(data_wkly!P:P,MATCH($B1141,data_wkly!$C:$C,0),1)=0,"",INDEX(data_wkly!P:P,MATCH($B1141,data_wkly!$C:$C,0),1)),""))</f>
        <v/>
      </c>
      <c r="Q1141" s="21" t="str">
        <f>IFERROR(IF(INDEX(data_wkly!Q:Q,MATCH($B1141,data_wkly!$C:$C,0),1)=0,"",INDEX(data_wkly!Q:Q,MATCH($B1141,data_wkly!$C:$C,0),1)),"")</f>
        <v/>
      </c>
      <c r="R1141" s="21" t="str">
        <f>IF(M1141="","",IFERROR(INDEX(data_wkly!R:R,MATCH($B1141,data_wkly!$C:$C,0),1),""))</f>
        <v/>
      </c>
      <c r="S1141" s="21" t="str">
        <f>IF(M1141="","",IFERROR(IF(INDEX(data_wkly!S:S,MATCH($B1141,data_wkly!$C:$C,0),1)=0,"",INDEX(data_wkly!S:S,MATCH($B1141,data_wkly!$C:$C,0),1)),""))</f>
        <v/>
      </c>
      <c r="T1141" s="21" t="str">
        <f>IFERROR(IF(INDEX(data_wkly!T:T,MATCH($B1141,data_wkly!$C:$C,0),1)=0,"",INDEX(data_wkly!T:T,MATCH($B1141,data_wkly!$C:$C,0),1)),"")</f>
        <v/>
      </c>
      <c r="U1141" s="86" t="str">
        <f>IFERROR(IF(INDEX(data_wkly!U:U,MATCH($B1141,data_wkly!$C:$C,0),1)=0,"",INDEX(data_wkly!U:U,MATCH($B1141,data_wkly!$C:$C,0),1)),"")</f>
        <v/>
      </c>
      <c r="V1141" s="157" t="str">
        <f t="shared" si="105"/>
        <v/>
      </c>
      <c r="W1141" s="152" t="str">
        <f>IFERROR(IF(INDEX(data_wkly!W:W,MATCH($B1141,data_wkly!$C:$C,0),1)=0,"",INDEX(data_wkly!W:W,MATCH($B1141,data_wkly!$C:$C,0),1)),"")</f>
        <v/>
      </c>
      <c r="X1141" s="21" t="str">
        <f>IFERROR(IF(INDEX(data_wkly!X:X,MATCH($B1141,data_wkly!$C:$C,0),1)=0,"",INDEX(data_wkly!X:X,MATCH($B1141,data_wkly!$C:$C,0),1)),"")</f>
        <v/>
      </c>
      <c r="Y1141" s="21" t="str">
        <f>IFERROR(IF(INDEX(data_wkly!Y:Y,MATCH($B1141,data_wkly!$C:$C,0),1)=0,"",INDEX(data_wkly!Y:Y,MATCH($B1141,data_wkly!$C:$C,0),1)),"")</f>
        <v/>
      </c>
      <c r="Z1141" s="21" t="str">
        <f>IFERROR(IF(INDEX(data_wkly!Z:Z,MATCH($B1141,data_wkly!$C:$C,0),1)=0,"",INDEX(data_wkly!Z:Z,MATCH($B1141,data_wkly!$C:$C,0),1)),"")</f>
        <v/>
      </c>
      <c r="AA1141" s="152" t="str">
        <f>IFERROR(IF(INDEX(data_wkly!AA:AA,MATCH($B1141,data_wkly!$C:$C,0),1)=0,"",INDEX(data_wkly!AA:AA,MATCH($B1141,data_wkly!$C:$C,0),1)),"")</f>
        <v/>
      </c>
      <c r="AB1141" s="21" t="str">
        <f>IFERROR(IF(INDEX(data_wkly!AB:AB,MATCH($B1141,data_wkly!$C:$C,0),1)=0,"",INDEX(data_wkly!AB:AB,MATCH($B1141,data_wkly!$C:$C,0),1)),"")</f>
        <v/>
      </c>
      <c r="AC1141" s="21" t="str">
        <f>IFERROR(IF(INDEX(data_wkly!AC:AC,MATCH($B1141,data_wkly!$C:$C,0),1)=0,"",INDEX(data_wkly!AC:AC,MATCH($B1141,data_wkly!$C:$C,0),1)),"")</f>
        <v/>
      </c>
      <c r="AD1141" s="21" t="str">
        <f>IFERROR(IF(INDEX(data_wkly!AD:AD,MATCH($B1141,data_wkly!$C:$C,0),1)=0,"",INDEX(data_wkly!AD:AD,MATCH($B1141,data_wkly!$C:$C,0),1)),"")</f>
        <v/>
      </c>
      <c r="AE1141" s="157" t="str">
        <f t="shared" si="104"/>
        <v/>
      </c>
      <c r="AF1141" s="154" t="str">
        <f>IFERROR(IF(INDEX(data_wkly!AF:AF,MATCH($B1141,data_wkly!$C:$C,0),1)=0,"",INDEX(data_wkly!AF:AF,MATCH($B1141,data_wkly!$C:$C,0),1)),"")</f>
        <v/>
      </c>
      <c r="AG1141" s="153" t="str">
        <f>IFERROR(IF(AF1141="","",INDEX(data_wkly!AG:AG,MATCH($B1141,data_wkly!$C:$C,0),1)),"")</f>
        <v/>
      </c>
      <c r="AH1141" s="153" t="str">
        <f>IFERROR(IF(INDEX(data_wkly!AH:AH,MATCH($B1141,data_wkly!$C:$C,0),1)=0,"",INDEX(data_wkly!AH:AH,MATCH($B1141,data_wkly!$C:$C,0),1)),"")</f>
        <v/>
      </c>
      <c r="AI1141" s="153" t="str">
        <f>IFERROR(IF(INDEX(data_wkly!AI:AI,MATCH($B1141,data_wkly!$C:$C,0),1)=0,"",INDEX(data_wkly!AI:AI,MATCH($B1141,data_wkly!$C:$C,0),1)),"")</f>
        <v/>
      </c>
      <c r="AJ1141" s="153" t="str">
        <f>IFERROR(IF(AI1141="","",INDEX(data_wkly!AJ:AJ,MATCH($B1141,data_wkly!$C:$C,0),1)),"")</f>
        <v/>
      </c>
      <c r="AK1141" s="153" t="str">
        <f>IFERROR(IF(INDEX(data_wkly!AK:AK,MATCH($B1141,data_wkly!$C:$C,0),1)=0,"",INDEX(data_wkly!AK:AK,MATCH($B1141,data_wkly!$C:$C,0),1)),"")</f>
        <v/>
      </c>
      <c r="AL1141" s="153" t="str">
        <f>IFERROR(IF(INDEX(data_wkly!AL:AL,MATCH($B1141,data_wkly!$C:$C,0),1)=0,"",INDEX(data_wkly!AL:AL,MATCH($B1141,data_wkly!$C:$C,0),1)),"")</f>
        <v/>
      </c>
      <c r="AM1141" s="183" t="str">
        <f>IFERROR(IF(INDEX(data_wkly!AM:AM,MATCH($B1141,data_wkly!$C:$C,0),1)=0,"",INDEX(data_wkly!AM:AM,MATCH($B1141,data_wkly!$C:$C,0),1)),"")</f>
        <v/>
      </c>
      <c r="AN1141" s="41" t="str">
        <f t="shared" si="103"/>
        <v/>
      </c>
      <c r="AO1141" s="88">
        <f t="shared" si="108"/>
        <v>1</v>
      </c>
    </row>
    <row r="1142" spans="1:41">
      <c r="A1142" s="88" t="str">
        <f t="shared" si="106"/>
        <v/>
      </c>
      <c r="B1142" s="89" t="str">
        <f t="shared" si="107"/>
        <v/>
      </c>
      <c r="C1142" s="155" t="str">
        <f>IFERROR(IF(INDEX(data_wkly!D:D,MATCH($B1142,data_wkly!$C:$C,0),1)=0,"",INDEX(data_wkly!D:D,MATCH($B1142,data_wkly!$C:$C,0),1)),"")</f>
        <v/>
      </c>
      <c r="D1142" s="21" t="str">
        <f>IFERROR(IF(INDEX(data_wkly!E:E,MATCH($B1142,data_wkly!$C:$C,0),1)=0,"",INDEX(data_wkly!E:E,MATCH($B1142,data_wkly!$C:$C,0),1)),"")</f>
        <v/>
      </c>
      <c r="E1142" s="21" t="str">
        <f>IF(C1142="","",IFERROR(INDEX(data_wkly!F:F,MATCH($B1142,data_wkly!$C:$C,0),1),""))</f>
        <v/>
      </c>
      <c r="F1142" s="21" t="str">
        <f>IF(E1142="","",IFERROR(IF(INDEX(data_wkly!G:G,MATCH($B1142,data_wkly!$C:$C,0),1)=0,"",INDEX(data_wkly!G:G,MATCH($B1142,data_wkly!$C:$C,0),1)),""))</f>
        <v/>
      </c>
      <c r="G1142" s="21" t="str">
        <f>IFERROR(IF(INDEX(data_wkly!H:H,MATCH($B1142,data_wkly!$C:$C,0),1)=0,"",INDEX(data_wkly!H:H,MATCH($B1142,data_wkly!$C:$C,0),1)),"")</f>
        <v/>
      </c>
      <c r="H1142" s="21" t="str">
        <f>IF(C1142="","",IFERROR(INDEX(data_wkly!I:I,MATCH($B1142,data_wkly!$C:$C,0),1),""))</f>
        <v/>
      </c>
      <c r="I1142" s="21" t="str">
        <f>IF(H1142="","",IFERROR(IF(INDEX(data_wkly!J:J,MATCH($B1142,data_wkly!$C:$C,0),1)=0,"",INDEX(data_wkly!J:J,MATCH($B1142,data_wkly!$C:$C,0),1)),""))</f>
        <v/>
      </c>
      <c r="J1142" s="21" t="str">
        <f>IFERROR(IF(INDEX(data_wkly!K:K,MATCH($B1142,data_wkly!$C:$C,0),1)=0,"",INDEX(data_wkly!K:K,MATCH($B1142,data_wkly!$C:$C,0),1)),"")</f>
        <v/>
      </c>
      <c r="K1142" s="86" t="str">
        <f>IFERROR(IF(INDEX(data_wkly!L:L,MATCH($B1142,data_wkly!$C:$C,0),1)=0,"",INDEX(data_wkly!L:L,MATCH($B1142,data_wkly!$C:$C,0),1)),"")</f>
        <v/>
      </c>
      <c r="L1142" s="86"/>
      <c r="M1142" s="155" t="str">
        <f>IFERROR(IF(INDEX(data_wkly!M:M,MATCH($B1142,data_wkly!$C:$C,0),1)=0,"",INDEX(data_wkly!M:M,MATCH($B1142,data_wkly!$C:$C,0),1)),"")</f>
        <v/>
      </c>
      <c r="N1142" s="21" t="str">
        <f>IFERROR(IF(INDEX(data_wkly!N:N,MATCH($B1142,data_wkly!$C:$C,0),1)=0,"",INDEX(data_wkly!N:N,MATCH($B1142,data_wkly!$C:$C,0),1)),"")</f>
        <v/>
      </c>
      <c r="O1142" s="21" t="str">
        <f>IF(M1142="","",IFERROR(INDEX(data_wkly!O:O,MATCH($B1142,data_wkly!$C:$C,0),1),""))</f>
        <v/>
      </c>
      <c r="P1142" s="21" t="str">
        <f>IF(M1142="","",IFERROR(IF(INDEX(data_wkly!P:P,MATCH($B1142,data_wkly!$C:$C,0),1)=0,"",INDEX(data_wkly!P:P,MATCH($B1142,data_wkly!$C:$C,0),1)),""))</f>
        <v/>
      </c>
      <c r="Q1142" s="21" t="str">
        <f>IFERROR(IF(INDEX(data_wkly!Q:Q,MATCH($B1142,data_wkly!$C:$C,0),1)=0,"",INDEX(data_wkly!Q:Q,MATCH($B1142,data_wkly!$C:$C,0),1)),"")</f>
        <v/>
      </c>
      <c r="R1142" s="21" t="str">
        <f>IF(M1142="","",IFERROR(INDEX(data_wkly!R:R,MATCH($B1142,data_wkly!$C:$C,0),1),""))</f>
        <v/>
      </c>
      <c r="S1142" s="21" t="str">
        <f>IF(M1142="","",IFERROR(IF(INDEX(data_wkly!S:S,MATCH($B1142,data_wkly!$C:$C,0),1)=0,"",INDEX(data_wkly!S:S,MATCH($B1142,data_wkly!$C:$C,0),1)),""))</f>
        <v/>
      </c>
      <c r="T1142" s="21" t="str">
        <f>IFERROR(IF(INDEX(data_wkly!T:T,MATCH($B1142,data_wkly!$C:$C,0),1)=0,"",INDEX(data_wkly!T:T,MATCH($B1142,data_wkly!$C:$C,0),1)),"")</f>
        <v/>
      </c>
      <c r="U1142" s="86" t="str">
        <f>IFERROR(IF(INDEX(data_wkly!U:U,MATCH($B1142,data_wkly!$C:$C,0),1)=0,"",INDEX(data_wkly!U:U,MATCH($B1142,data_wkly!$C:$C,0),1)),"")</f>
        <v/>
      </c>
      <c r="V1142" s="157" t="str">
        <f t="shared" si="105"/>
        <v/>
      </c>
      <c r="W1142" s="152" t="str">
        <f>IFERROR(IF(INDEX(data_wkly!W:W,MATCH($B1142,data_wkly!$C:$C,0),1)=0,"",INDEX(data_wkly!W:W,MATCH($B1142,data_wkly!$C:$C,0),1)),"")</f>
        <v/>
      </c>
      <c r="X1142" s="21" t="str">
        <f>IFERROR(IF(INDEX(data_wkly!X:X,MATCH($B1142,data_wkly!$C:$C,0),1)=0,"",INDEX(data_wkly!X:X,MATCH($B1142,data_wkly!$C:$C,0),1)),"")</f>
        <v/>
      </c>
      <c r="Y1142" s="21" t="str">
        <f>IFERROR(IF(INDEX(data_wkly!Y:Y,MATCH($B1142,data_wkly!$C:$C,0),1)=0,"",INDEX(data_wkly!Y:Y,MATCH($B1142,data_wkly!$C:$C,0),1)),"")</f>
        <v/>
      </c>
      <c r="Z1142" s="21" t="str">
        <f>IFERROR(IF(INDEX(data_wkly!Z:Z,MATCH($B1142,data_wkly!$C:$C,0),1)=0,"",INDEX(data_wkly!Z:Z,MATCH($B1142,data_wkly!$C:$C,0),1)),"")</f>
        <v/>
      </c>
      <c r="AA1142" s="152" t="str">
        <f>IFERROR(IF(INDEX(data_wkly!AA:AA,MATCH($B1142,data_wkly!$C:$C,0),1)=0,"",INDEX(data_wkly!AA:AA,MATCH($B1142,data_wkly!$C:$C,0),1)),"")</f>
        <v/>
      </c>
      <c r="AB1142" s="21" t="str">
        <f>IFERROR(IF(INDEX(data_wkly!AB:AB,MATCH($B1142,data_wkly!$C:$C,0),1)=0,"",INDEX(data_wkly!AB:AB,MATCH($B1142,data_wkly!$C:$C,0),1)),"")</f>
        <v/>
      </c>
      <c r="AC1142" s="21" t="str">
        <f>IFERROR(IF(INDEX(data_wkly!AC:AC,MATCH($B1142,data_wkly!$C:$C,0),1)=0,"",INDEX(data_wkly!AC:AC,MATCH($B1142,data_wkly!$C:$C,0),1)),"")</f>
        <v/>
      </c>
      <c r="AD1142" s="21" t="str">
        <f>IFERROR(IF(INDEX(data_wkly!AD:AD,MATCH($B1142,data_wkly!$C:$C,0),1)=0,"",INDEX(data_wkly!AD:AD,MATCH($B1142,data_wkly!$C:$C,0),1)),"")</f>
        <v/>
      </c>
      <c r="AE1142" s="157" t="str">
        <f t="shared" si="104"/>
        <v/>
      </c>
      <c r="AF1142" s="154" t="str">
        <f>IFERROR(IF(INDEX(data_wkly!AF:AF,MATCH($B1142,data_wkly!$C:$C,0),1)=0,"",INDEX(data_wkly!AF:AF,MATCH($B1142,data_wkly!$C:$C,0),1)),"")</f>
        <v/>
      </c>
      <c r="AG1142" s="153" t="str">
        <f>IFERROR(IF(AF1142="","",INDEX(data_wkly!AG:AG,MATCH($B1142,data_wkly!$C:$C,0),1)),"")</f>
        <v/>
      </c>
      <c r="AH1142" s="153" t="str">
        <f>IFERROR(IF(INDEX(data_wkly!AH:AH,MATCH($B1142,data_wkly!$C:$C,0),1)=0,"",INDEX(data_wkly!AH:AH,MATCH($B1142,data_wkly!$C:$C,0),1)),"")</f>
        <v/>
      </c>
      <c r="AI1142" s="153" t="str">
        <f>IFERROR(IF(INDEX(data_wkly!AI:AI,MATCH($B1142,data_wkly!$C:$C,0),1)=0,"",INDEX(data_wkly!AI:AI,MATCH($B1142,data_wkly!$C:$C,0),1)),"")</f>
        <v/>
      </c>
      <c r="AJ1142" s="153" t="str">
        <f>IFERROR(IF(AI1142="","",INDEX(data_wkly!AJ:AJ,MATCH($B1142,data_wkly!$C:$C,0),1)),"")</f>
        <v/>
      </c>
      <c r="AK1142" s="153" t="str">
        <f>IFERROR(IF(INDEX(data_wkly!AK:AK,MATCH($B1142,data_wkly!$C:$C,0),1)=0,"",INDEX(data_wkly!AK:AK,MATCH($B1142,data_wkly!$C:$C,0),1)),"")</f>
        <v/>
      </c>
      <c r="AL1142" s="153" t="str">
        <f>IFERROR(IF(INDEX(data_wkly!AL:AL,MATCH($B1142,data_wkly!$C:$C,0),1)=0,"",INDEX(data_wkly!AL:AL,MATCH($B1142,data_wkly!$C:$C,0),1)),"")</f>
        <v/>
      </c>
      <c r="AM1142" s="183" t="str">
        <f>IFERROR(IF(INDEX(data_wkly!AM:AM,MATCH($B1142,data_wkly!$C:$C,0),1)=0,"",INDEX(data_wkly!AM:AM,MATCH($B1142,data_wkly!$C:$C,0),1)),"")</f>
        <v/>
      </c>
      <c r="AN1142" s="41" t="str">
        <f t="shared" si="103"/>
        <v/>
      </c>
      <c r="AO1142" s="88">
        <f t="shared" si="108"/>
        <v>2</v>
      </c>
    </row>
    <row r="1143" spans="1:41">
      <c r="A1143" s="88" t="str">
        <f t="shared" si="106"/>
        <v/>
      </c>
      <c r="B1143" s="89" t="str">
        <f t="shared" si="107"/>
        <v/>
      </c>
      <c r="C1143" s="155" t="str">
        <f>IFERROR(IF(INDEX(data_wkly!D:D,MATCH($B1143,data_wkly!$C:$C,0),1)=0,"",INDEX(data_wkly!D:D,MATCH($B1143,data_wkly!$C:$C,0),1)),"")</f>
        <v/>
      </c>
      <c r="D1143" s="21" t="str">
        <f>IFERROR(IF(INDEX(data_wkly!E:E,MATCH($B1143,data_wkly!$C:$C,0),1)=0,"",INDEX(data_wkly!E:E,MATCH($B1143,data_wkly!$C:$C,0),1)),"")</f>
        <v/>
      </c>
      <c r="E1143" s="21" t="str">
        <f>IF(C1143="","",IFERROR(INDEX(data_wkly!F:F,MATCH($B1143,data_wkly!$C:$C,0),1),""))</f>
        <v/>
      </c>
      <c r="F1143" s="21" t="str">
        <f>IF(E1143="","",IFERROR(IF(INDEX(data_wkly!G:G,MATCH($B1143,data_wkly!$C:$C,0),1)=0,"",INDEX(data_wkly!G:G,MATCH($B1143,data_wkly!$C:$C,0),1)),""))</f>
        <v/>
      </c>
      <c r="G1143" s="21" t="str">
        <f>IFERROR(IF(INDEX(data_wkly!H:H,MATCH($B1143,data_wkly!$C:$C,0),1)=0,"",INDEX(data_wkly!H:H,MATCH($B1143,data_wkly!$C:$C,0),1)),"")</f>
        <v/>
      </c>
      <c r="H1143" s="21" t="str">
        <f>IF(C1143="","",IFERROR(INDEX(data_wkly!I:I,MATCH($B1143,data_wkly!$C:$C,0),1),""))</f>
        <v/>
      </c>
      <c r="I1143" s="21" t="str">
        <f>IF(H1143="","",IFERROR(IF(INDEX(data_wkly!J:J,MATCH($B1143,data_wkly!$C:$C,0),1)=0,"",INDEX(data_wkly!J:J,MATCH($B1143,data_wkly!$C:$C,0),1)),""))</f>
        <v/>
      </c>
      <c r="J1143" s="21" t="str">
        <f>IFERROR(IF(INDEX(data_wkly!K:K,MATCH($B1143,data_wkly!$C:$C,0),1)=0,"",INDEX(data_wkly!K:K,MATCH($B1143,data_wkly!$C:$C,0),1)),"")</f>
        <v/>
      </c>
      <c r="K1143" s="86" t="str">
        <f>IFERROR(IF(INDEX(data_wkly!L:L,MATCH($B1143,data_wkly!$C:$C,0),1)=0,"",INDEX(data_wkly!L:L,MATCH($B1143,data_wkly!$C:$C,0),1)),"")</f>
        <v/>
      </c>
      <c r="L1143" s="86"/>
      <c r="M1143" s="155" t="str">
        <f>IFERROR(IF(INDEX(data_wkly!M:M,MATCH($B1143,data_wkly!$C:$C,0),1)=0,"",INDEX(data_wkly!M:M,MATCH($B1143,data_wkly!$C:$C,0),1)),"")</f>
        <v/>
      </c>
      <c r="N1143" s="21" t="str">
        <f>IFERROR(IF(INDEX(data_wkly!N:N,MATCH($B1143,data_wkly!$C:$C,0),1)=0,"",INDEX(data_wkly!N:N,MATCH($B1143,data_wkly!$C:$C,0),1)),"")</f>
        <v/>
      </c>
      <c r="O1143" s="21" t="str">
        <f>IF(M1143="","",IFERROR(INDEX(data_wkly!O:O,MATCH($B1143,data_wkly!$C:$C,0),1),""))</f>
        <v/>
      </c>
      <c r="P1143" s="21" t="str">
        <f>IF(M1143="","",IFERROR(IF(INDEX(data_wkly!P:P,MATCH($B1143,data_wkly!$C:$C,0),1)=0,"",INDEX(data_wkly!P:P,MATCH($B1143,data_wkly!$C:$C,0),1)),""))</f>
        <v/>
      </c>
      <c r="Q1143" s="21" t="str">
        <f>IFERROR(IF(INDEX(data_wkly!Q:Q,MATCH($B1143,data_wkly!$C:$C,0),1)=0,"",INDEX(data_wkly!Q:Q,MATCH($B1143,data_wkly!$C:$C,0),1)),"")</f>
        <v/>
      </c>
      <c r="R1143" s="21" t="str">
        <f>IF(M1143="","",IFERROR(INDEX(data_wkly!R:R,MATCH($B1143,data_wkly!$C:$C,0),1),""))</f>
        <v/>
      </c>
      <c r="S1143" s="21" t="str">
        <f>IF(M1143="","",IFERROR(IF(INDEX(data_wkly!S:S,MATCH($B1143,data_wkly!$C:$C,0),1)=0,"",INDEX(data_wkly!S:S,MATCH($B1143,data_wkly!$C:$C,0),1)),""))</f>
        <v/>
      </c>
      <c r="T1143" s="21" t="str">
        <f>IFERROR(IF(INDEX(data_wkly!T:T,MATCH($B1143,data_wkly!$C:$C,0),1)=0,"",INDEX(data_wkly!T:T,MATCH($B1143,data_wkly!$C:$C,0),1)),"")</f>
        <v/>
      </c>
      <c r="U1143" s="86" t="str">
        <f>IFERROR(IF(INDEX(data_wkly!U:U,MATCH($B1143,data_wkly!$C:$C,0),1)=0,"",INDEX(data_wkly!U:U,MATCH($B1143,data_wkly!$C:$C,0),1)),"")</f>
        <v/>
      </c>
      <c r="V1143" s="157" t="str">
        <f t="shared" si="105"/>
        <v/>
      </c>
      <c r="W1143" s="152" t="str">
        <f>IFERROR(IF(INDEX(data_wkly!W:W,MATCH($B1143,data_wkly!$C:$C,0),1)=0,"",INDEX(data_wkly!W:W,MATCH($B1143,data_wkly!$C:$C,0),1)),"")</f>
        <v/>
      </c>
      <c r="X1143" s="21" t="str">
        <f>IFERROR(IF(INDEX(data_wkly!X:X,MATCH($B1143,data_wkly!$C:$C,0),1)=0,"",INDEX(data_wkly!X:X,MATCH($B1143,data_wkly!$C:$C,0),1)),"")</f>
        <v/>
      </c>
      <c r="Y1143" s="21" t="str">
        <f>IFERROR(IF(INDEX(data_wkly!Y:Y,MATCH($B1143,data_wkly!$C:$C,0),1)=0,"",INDEX(data_wkly!Y:Y,MATCH($B1143,data_wkly!$C:$C,0),1)),"")</f>
        <v/>
      </c>
      <c r="Z1143" s="21" t="str">
        <f>IFERROR(IF(INDEX(data_wkly!Z:Z,MATCH($B1143,data_wkly!$C:$C,0),1)=0,"",INDEX(data_wkly!Z:Z,MATCH($B1143,data_wkly!$C:$C,0),1)),"")</f>
        <v/>
      </c>
      <c r="AA1143" s="152" t="str">
        <f>IFERROR(IF(INDEX(data_wkly!AA:AA,MATCH($B1143,data_wkly!$C:$C,0),1)=0,"",INDEX(data_wkly!AA:AA,MATCH($B1143,data_wkly!$C:$C,0),1)),"")</f>
        <v/>
      </c>
      <c r="AB1143" s="21" t="str">
        <f>IFERROR(IF(INDEX(data_wkly!AB:AB,MATCH($B1143,data_wkly!$C:$C,0),1)=0,"",INDEX(data_wkly!AB:AB,MATCH($B1143,data_wkly!$C:$C,0),1)),"")</f>
        <v/>
      </c>
      <c r="AC1143" s="21" t="str">
        <f>IFERROR(IF(INDEX(data_wkly!AC:AC,MATCH($B1143,data_wkly!$C:$C,0),1)=0,"",INDEX(data_wkly!AC:AC,MATCH($B1143,data_wkly!$C:$C,0),1)),"")</f>
        <v/>
      </c>
      <c r="AD1143" s="21" t="str">
        <f>IFERROR(IF(INDEX(data_wkly!AD:AD,MATCH($B1143,data_wkly!$C:$C,0),1)=0,"",INDEX(data_wkly!AD:AD,MATCH($B1143,data_wkly!$C:$C,0),1)),"")</f>
        <v/>
      </c>
      <c r="AE1143" s="157" t="str">
        <f t="shared" si="104"/>
        <v/>
      </c>
      <c r="AF1143" s="154" t="str">
        <f>IFERROR(IF(INDEX(data_wkly!AF:AF,MATCH($B1143,data_wkly!$C:$C,0),1)=0,"",INDEX(data_wkly!AF:AF,MATCH($B1143,data_wkly!$C:$C,0),1)),"")</f>
        <v/>
      </c>
      <c r="AG1143" s="153" t="str">
        <f>IFERROR(IF(AF1143="","",INDEX(data_wkly!AG:AG,MATCH($B1143,data_wkly!$C:$C,0),1)),"")</f>
        <v/>
      </c>
      <c r="AH1143" s="153" t="str">
        <f>IFERROR(IF(INDEX(data_wkly!AH:AH,MATCH($B1143,data_wkly!$C:$C,0),1)=0,"",INDEX(data_wkly!AH:AH,MATCH($B1143,data_wkly!$C:$C,0),1)),"")</f>
        <v/>
      </c>
      <c r="AI1143" s="153" t="str">
        <f>IFERROR(IF(INDEX(data_wkly!AI:AI,MATCH($B1143,data_wkly!$C:$C,0),1)=0,"",INDEX(data_wkly!AI:AI,MATCH($B1143,data_wkly!$C:$C,0),1)),"")</f>
        <v/>
      </c>
      <c r="AJ1143" s="153" t="str">
        <f>IFERROR(IF(AI1143="","",INDEX(data_wkly!AJ:AJ,MATCH($B1143,data_wkly!$C:$C,0),1)),"")</f>
        <v/>
      </c>
      <c r="AK1143" s="153" t="str">
        <f>IFERROR(IF(INDEX(data_wkly!AK:AK,MATCH($B1143,data_wkly!$C:$C,0),1)=0,"",INDEX(data_wkly!AK:AK,MATCH($B1143,data_wkly!$C:$C,0),1)),"")</f>
        <v/>
      </c>
      <c r="AL1143" s="153" t="str">
        <f>IFERROR(IF(INDEX(data_wkly!AL:AL,MATCH($B1143,data_wkly!$C:$C,0),1)=0,"",INDEX(data_wkly!AL:AL,MATCH($B1143,data_wkly!$C:$C,0),1)),"")</f>
        <v/>
      </c>
      <c r="AM1143" s="183" t="str">
        <f>IFERROR(IF(INDEX(data_wkly!AM:AM,MATCH($B1143,data_wkly!$C:$C,0),1)=0,"",INDEX(data_wkly!AM:AM,MATCH($B1143,data_wkly!$C:$C,0),1)),"")</f>
        <v/>
      </c>
      <c r="AN1143" s="41" t="str">
        <f t="shared" ref="AN1143:AN1206" si="109">IF(AF1143="","",AO1143)</f>
        <v/>
      </c>
      <c r="AO1143" s="88">
        <f t="shared" si="108"/>
        <v>1</v>
      </c>
    </row>
    <row r="1144" spans="1:41">
      <c r="A1144" s="88" t="str">
        <f t="shared" si="106"/>
        <v/>
      </c>
      <c r="B1144" s="89" t="str">
        <f t="shared" si="107"/>
        <v/>
      </c>
      <c r="C1144" s="155" t="str">
        <f>IFERROR(IF(INDEX(data_wkly!D:D,MATCH($B1144,data_wkly!$C:$C,0),1)=0,"",INDEX(data_wkly!D:D,MATCH($B1144,data_wkly!$C:$C,0),1)),"")</f>
        <v/>
      </c>
      <c r="D1144" s="21" t="str">
        <f>IFERROR(IF(INDEX(data_wkly!E:E,MATCH($B1144,data_wkly!$C:$C,0),1)=0,"",INDEX(data_wkly!E:E,MATCH($B1144,data_wkly!$C:$C,0),1)),"")</f>
        <v/>
      </c>
      <c r="E1144" s="21" t="str">
        <f>IF(C1144="","",IFERROR(INDEX(data_wkly!F:F,MATCH($B1144,data_wkly!$C:$C,0),1),""))</f>
        <v/>
      </c>
      <c r="F1144" s="21" t="str">
        <f>IF(E1144="","",IFERROR(IF(INDEX(data_wkly!G:G,MATCH($B1144,data_wkly!$C:$C,0),1)=0,"",INDEX(data_wkly!G:G,MATCH($B1144,data_wkly!$C:$C,0),1)),""))</f>
        <v/>
      </c>
      <c r="G1144" s="21" t="str">
        <f>IFERROR(IF(INDEX(data_wkly!H:H,MATCH($B1144,data_wkly!$C:$C,0),1)=0,"",INDEX(data_wkly!H:H,MATCH($B1144,data_wkly!$C:$C,0),1)),"")</f>
        <v/>
      </c>
      <c r="H1144" s="21" t="str">
        <f>IF(C1144="","",IFERROR(INDEX(data_wkly!I:I,MATCH($B1144,data_wkly!$C:$C,0),1),""))</f>
        <v/>
      </c>
      <c r="I1144" s="21" t="str">
        <f>IF(H1144="","",IFERROR(IF(INDEX(data_wkly!J:J,MATCH($B1144,data_wkly!$C:$C,0),1)=0,"",INDEX(data_wkly!J:J,MATCH($B1144,data_wkly!$C:$C,0),1)),""))</f>
        <v/>
      </c>
      <c r="J1144" s="21" t="str">
        <f>IFERROR(IF(INDEX(data_wkly!K:K,MATCH($B1144,data_wkly!$C:$C,0),1)=0,"",INDEX(data_wkly!K:K,MATCH($B1144,data_wkly!$C:$C,0),1)),"")</f>
        <v/>
      </c>
      <c r="K1144" s="86" t="str">
        <f>IFERROR(IF(INDEX(data_wkly!L:L,MATCH($B1144,data_wkly!$C:$C,0),1)=0,"",INDEX(data_wkly!L:L,MATCH($B1144,data_wkly!$C:$C,0),1)),"")</f>
        <v/>
      </c>
      <c r="L1144" s="86"/>
      <c r="M1144" s="155" t="str">
        <f>IFERROR(IF(INDEX(data_wkly!M:M,MATCH($B1144,data_wkly!$C:$C,0),1)=0,"",INDEX(data_wkly!M:M,MATCH($B1144,data_wkly!$C:$C,0),1)),"")</f>
        <v/>
      </c>
      <c r="N1144" s="21" t="str">
        <f>IFERROR(IF(INDEX(data_wkly!N:N,MATCH($B1144,data_wkly!$C:$C,0),1)=0,"",INDEX(data_wkly!N:N,MATCH($B1144,data_wkly!$C:$C,0),1)),"")</f>
        <v/>
      </c>
      <c r="O1144" s="21" t="str">
        <f>IF(M1144="","",IFERROR(INDEX(data_wkly!O:O,MATCH($B1144,data_wkly!$C:$C,0),1),""))</f>
        <v/>
      </c>
      <c r="P1144" s="21" t="str">
        <f>IF(M1144="","",IFERROR(IF(INDEX(data_wkly!P:P,MATCH($B1144,data_wkly!$C:$C,0),1)=0,"",INDEX(data_wkly!P:P,MATCH($B1144,data_wkly!$C:$C,0),1)),""))</f>
        <v/>
      </c>
      <c r="Q1144" s="21" t="str">
        <f>IFERROR(IF(INDEX(data_wkly!Q:Q,MATCH($B1144,data_wkly!$C:$C,0),1)=0,"",INDEX(data_wkly!Q:Q,MATCH($B1144,data_wkly!$C:$C,0),1)),"")</f>
        <v/>
      </c>
      <c r="R1144" s="21" t="str">
        <f>IF(M1144="","",IFERROR(INDEX(data_wkly!R:R,MATCH($B1144,data_wkly!$C:$C,0),1),""))</f>
        <v/>
      </c>
      <c r="S1144" s="21" t="str">
        <f>IF(M1144="","",IFERROR(IF(INDEX(data_wkly!S:S,MATCH($B1144,data_wkly!$C:$C,0),1)=0,"",INDEX(data_wkly!S:S,MATCH($B1144,data_wkly!$C:$C,0),1)),""))</f>
        <v/>
      </c>
      <c r="T1144" s="21" t="str">
        <f>IFERROR(IF(INDEX(data_wkly!T:T,MATCH($B1144,data_wkly!$C:$C,0),1)=0,"",INDEX(data_wkly!T:T,MATCH($B1144,data_wkly!$C:$C,0),1)),"")</f>
        <v/>
      </c>
      <c r="U1144" s="86" t="str">
        <f>IFERROR(IF(INDEX(data_wkly!U:U,MATCH($B1144,data_wkly!$C:$C,0),1)=0,"",INDEX(data_wkly!U:U,MATCH($B1144,data_wkly!$C:$C,0),1)),"")</f>
        <v/>
      </c>
      <c r="V1144" s="157" t="str">
        <f t="shared" si="105"/>
        <v/>
      </c>
      <c r="W1144" s="152" t="str">
        <f>IFERROR(IF(INDEX(data_wkly!W:W,MATCH($B1144,data_wkly!$C:$C,0),1)=0,"",INDEX(data_wkly!W:W,MATCH($B1144,data_wkly!$C:$C,0),1)),"")</f>
        <v/>
      </c>
      <c r="X1144" s="21" t="str">
        <f>IFERROR(IF(INDEX(data_wkly!X:X,MATCH($B1144,data_wkly!$C:$C,0),1)=0,"",INDEX(data_wkly!X:X,MATCH($B1144,data_wkly!$C:$C,0),1)),"")</f>
        <v/>
      </c>
      <c r="Y1144" s="21" t="str">
        <f>IFERROR(IF(INDEX(data_wkly!Y:Y,MATCH($B1144,data_wkly!$C:$C,0),1)=0,"",INDEX(data_wkly!Y:Y,MATCH($B1144,data_wkly!$C:$C,0),1)),"")</f>
        <v/>
      </c>
      <c r="Z1144" s="21" t="str">
        <f>IFERROR(IF(INDEX(data_wkly!Z:Z,MATCH($B1144,data_wkly!$C:$C,0),1)=0,"",INDEX(data_wkly!Z:Z,MATCH($B1144,data_wkly!$C:$C,0),1)),"")</f>
        <v/>
      </c>
      <c r="AA1144" s="152" t="str">
        <f>IFERROR(IF(INDEX(data_wkly!AA:AA,MATCH($B1144,data_wkly!$C:$C,0),1)=0,"",INDEX(data_wkly!AA:AA,MATCH($B1144,data_wkly!$C:$C,0),1)),"")</f>
        <v/>
      </c>
      <c r="AB1144" s="21" t="str">
        <f>IFERROR(IF(INDEX(data_wkly!AB:AB,MATCH($B1144,data_wkly!$C:$C,0),1)=0,"",INDEX(data_wkly!AB:AB,MATCH($B1144,data_wkly!$C:$C,0),1)),"")</f>
        <v/>
      </c>
      <c r="AC1144" s="21" t="str">
        <f>IFERROR(IF(INDEX(data_wkly!AC:AC,MATCH($B1144,data_wkly!$C:$C,0),1)=0,"",INDEX(data_wkly!AC:AC,MATCH($B1144,data_wkly!$C:$C,0),1)),"")</f>
        <v/>
      </c>
      <c r="AD1144" s="21" t="str">
        <f>IFERROR(IF(INDEX(data_wkly!AD:AD,MATCH($B1144,data_wkly!$C:$C,0),1)=0,"",INDEX(data_wkly!AD:AD,MATCH($B1144,data_wkly!$C:$C,0),1)),"")</f>
        <v/>
      </c>
      <c r="AE1144" s="157" t="str">
        <f t="shared" si="104"/>
        <v/>
      </c>
      <c r="AF1144" s="154" t="str">
        <f>IFERROR(IF(INDEX(data_wkly!AF:AF,MATCH($B1144,data_wkly!$C:$C,0),1)=0,"",INDEX(data_wkly!AF:AF,MATCH($B1144,data_wkly!$C:$C,0),1)),"")</f>
        <v/>
      </c>
      <c r="AG1144" s="153" t="str">
        <f>IFERROR(IF(AF1144="","",INDEX(data_wkly!AG:AG,MATCH($B1144,data_wkly!$C:$C,0),1)),"")</f>
        <v/>
      </c>
      <c r="AH1144" s="153" t="str">
        <f>IFERROR(IF(INDEX(data_wkly!AH:AH,MATCH($B1144,data_wkly!$C:$C,0),1)=0,"",INDEX(data_wkly!AH:AH,MATCH($B1144,data_wkly!$C:$C,0),1)),"")</f>
        <v/>
      </c>
      <c r="AI1144" s="153" t="str">
        <f>IFERROR(IF(INDEX(data_wkly!AI:AI,MATCH($B1144,data_wkly!$C:$C,0),1)=0,"",INDEX(data_wkly!AI:AI,MATCH($B1144,data_wkly!$C:$C,0),1)),"")</f>
        <v/>
      </c>
      <c r="AJ1144" s="153" t="str">
        <f>IFERROR(IF(AI1144="","",INDEX(data_wkly!AJ:AJ,MATCH($B1144,data_wkly!$C:$C,0),1)),"")</f>
        <v/>
      </c>
      <c r="AK1144" s="153" t="str">
        <f>IFERROR(IF(INDEX(data_wkly!AK:AK,MATCH($B1144,data_wkly!$C:$C,0),1)=0,"",INDEX(data_wkly!AK:AK,MATCH($B1144,data_wkly!$C:$C,0),1)),"")</f>
        <v/>
      </c>
      <c r="AL1144" s="153" t="str">
        <f>IFERROR(IF(INDEX(data_wkly!AL:AL,MATCH($B1144,data_wkly!$C:$C,0),1)=0,"",INDEX(data_wkly!AL:AL,MATCH($B1144,data_wkly!$C:$C,0),1)),"")</f>
        <v/>
      </c>
      <c r="AM1144" s="183" t="str">
        <f>IFERROR(IF(INDEX(data_wkly!AM:AM,MATCH($B1144,data_wkly!$C:$C,0),1)=0,"",INDEX(data_wkly!AM:AM,MATCH($B1144,data_wkly!$C:$C,0),1)),"")</f>
        <v/>
      </c>
      <c r="AN1144" s="41" t="str">
        <f t="shared" si="109"/>
        <v/>
      </c>
      <c r="AO1144" s="88">
        <f t="shared" si="108"/>
        <v>2</v>
      </c>
    </row>
    <row r="1145" spans="1:41">
      <c r="A1145" s="88" t="str">
        <f t="shared" si="106"/>
        <v/>
      </c>
      <c r="B1145" s="89" t="str">
        <f t="shared" si="107"/>
        <v/>
      </c>
      <c r="C1145" s="155" t="str">
        <f>IFERROR(IF(INDEX(data_wkly!D:D,MATCH($B1145,data_wkly!$C:$C,0),1)=0,"",INDEX(data_wkly!D:D,MATCH($B1145,data_wkly!$C:$C,0),1)),"")</f>
        <v/>
      </c>
      <c r="D1145" s="21" t="str">
        <f>IFERROR(IF(INDEX(data_wkly!E:E,MATCH($B1145,data_wkly!$C:$C,0),1)=0,"",INDEX(data_wkly!E:E,MATCH($B1145,data_wkly!$C:$C,0),1)),"")</f>
        <v/>
      </c>
      <c r="E1145" s="21" t="str">
        <f>IF(C1145="","",IFERROR(INDEX(data_wkly!F:F,MATCH($B1145,data_wkly!$C:$C,0),1),""))</f>
        <v/>
      </c>
      <c r="F1145" s="21" t="str">
        <f>IF(E1145="","",IFERROR(IF(INDEX(data_wkly!G:G,MATCH($B1145,data_wkly!$C:$C,0),1)=0,"",INDEX(data_wkly!G:G,MATCH($B1145,data_wkly!$C:$C,0),1)),""))</f>
        <v/>
      </c>
      <c r="G1145" s="21" t="str">
        <f>IFERROR(IF(INDEX(data_wkly!H:H,MATCH($B1145,data_wkly!$C:$C,0),1)=0,"",INDEX(data_wkly!H:H,MATCH($B1145,data_wkly!$C:$C,0),1)),"")</f>
        <v/>
      </c>
      <c r="H1145" s="21" t="str">
        <f>IF(C1145="","",IFERROR(INDEX(data_wkly!I:I,MATCH($B1145,data_wkly!$C:$C,0),1),""))</f>
        <v/>
      </c>
      <c r="I1145" s="21" t="str">
        <f>IF(H1145="","",IFERROR(IF(INDEX(data_wkly!J:J,MATCH($B1145,data_wkly!$C:$C,0),1)=0,"",INDEX(data_wkly!J:J,MATCH($B1145,data_wkly!$C:$C,0),1)),""))</f>
        <v/>
      </c>
      <c r="J1145" s="21" t="str">
        <f>IFERROR(IF(INDEX(data_wkly!K:K,MATCH($B1145,data_wkly!$C:$C,0),1)=0,"",INDEX(data_wkly!K:K,MATCH($B1145,data_wkly!$C:$C,0),1)),"")</f>
        <v/>
      </c>
      <c r="K1145" s="86" t="str">
        <f>IFERROR(IF(INDEX(data_wkly!L:L,MATCH($B1145,data_wkly!$C:$C,0),1)=0,"",INDEX(data_wkly!L:L,MATCH($B1145,data_wkly!$C:$C,0),1)),"")</f>
        <v/>
      </c>
      <c r="L1145" s="86"/>
      <c r="M1145" s="155" t="str">
        <f>IFERROR(IF(INDEX(data_wkly!M:M,MATCH($B1145,data_wkly!$C:$C,0),1)=0,"",INDEX(data_wkly!M:M,MATCH($B1145,data_wkly!$C:$C,0),1)),"")</f>
        <v/>
      </c>
      <c r="N1145" s="21" t="str">
        <f>IFERROR(IF(INDEX(data_wkly!N:N,MATCH($B1145,data_wkly!$C:$C,0),1)=0,"",INDEX(data_wkly!N:N,MATCH($B1145,data_wkly!$C:$C,0),1)),"")</f>
        <v/>
      </c>
      <c r="O1145" s="21" t="str">
        <f>IF(M1145="","",IFERROR(INDEX(data_wkly!O:O,MATCH($B1145,data_wkly!$C:$C,0),1),""))</f>
        <v/>
      </c>
      <c r="P1145" s="21" t="str">
        <f>IF(M1145="","",IFERROR(IF(INDEX(data_wkly!P:P,MATCH($B1145,data_wkly!$C:$C,0),1)=0,"",INDEX(data_wkly!P:P,MATCH($B1145,data_wkly!$C:$C,0),1)),""))</f>
        <v/>
      </c>
      <c r="Q1145" s="21" t="str">
        <f>IFERROR(IF(INDEX(data_wkly!Q:Q,MATCH($B1145,data_wkly!$C:$C,0),1)=0,"",INDEX(data_wkly!Q:Q,MATCH($B1145,data_wkly!$C:$C,0),1)),"")</f>
        <v/>
      </c>
      <c r="R1145" s="21" t="str">
        <f>IF(M1145="","",IFERROR(INDEX(data_wkly!R:R,MATCH($B1145,data_wkly!$C:$C,0),1),""))</f>
        <v/>
      </c>
      <c r="S1145" s="21" t="str">
        <f>IF(M1145="","",IFERROR(IF(INDEX(data_wkly!S:S,MATCH($B1145,data_wkly!$C:$C,0),1)=0,"",INDEX(data_wkly!S:S,MATCH($B1145,data_wkly!$C:$C,0),1)),""))</f>
        <v/>
      </c>
      <c r="T1145" s="21" t="str">
        <f>IFERROR(IF(INDEX(data_wkly!T:T,MATCH($B1145,data_wkly!$C:$C,0),1)=0,"",INDEX(data_wkly!T:T,MATCH($B1145,data_wkly!$C:$C,0),1)),"")</f>
        <v/>
      </c>
      <c r="U1145" s="86" t="str">
        <f>IFERROR(IF(INDEX(data_wkly!U:U,MATCH($B1145,data_wkly!$C:$C,0),1)=0,"",INDEX(data_wkly!U:U,MATCH($B1145,data_wkly!$C:$C,0),1)),"")</f>
        <v/>
      </c>
      <c r="V1145" s="157" t="str">
        <f t="shared" si="105"/>
        <v/>
      </c>
      <c r="W1145" s="152" t="str">
        <f>IFERROR(IF(INDEX(data_wkly!W:W,MATCH($B1145,data_wkly!$C:$C,0),1)=0,"",INDEX(data_wkly!W:W,MATCH($B1145,data_wkly!$C:$C,0),1)),"")</f>
        <v/>
      </c>
      <c r="X1145" s="21" t="str">
        <f>IFERROR(IF(INDEX(data_wkly!X:X,MATCH($B1145,data_wkly!$C:$C,0),1)=0,"",INDEX(data_wkly!X:X,MATCH($B1145,data_wkly!$C:$C,0),1)),"")</f>
        <v/>
      </c>
      <c r="Y1145" s="21" t="str">
        <f>IFERROR(IF(INDEX(data_wkly!Y:Y,MATCH($B1145,data_wkly!$C:$C,0),1)=0,"",INDEX(data_wkly!Y:Y,MATCH($B1145,data_wkly!$C:$C,0),1)),"")</f>
        <v/>
      </c>
      <c r="Z1145" s="21" t="str">
        <f>IFERROR(IF(INDEX(data_wkly!Z:Z,MATCH($B1145,data_wkly!$C:$C,0),1)=0,"",INDEX(data_wkly!Z:Z,MATCH($B1145,data_wkly!$C:$C,0),1)),"")</f>
        <v/>
      </c>
      <c r="AA1145" s="152" t="str">
        <f>IFERROR(IF(INDEX(data_wkly!AA:AA,MATCH($B1145,data_wkly!$C:$C,0),1)=0,"",INDEX(data_wkly!AA:AA,MATCH($B1145,data_wkly!$C:$C,0),1)),"")</f>
        <v/>
      </c>
      <c r="AB1145" s="21" t="str">
        <f>IFERROR(IF(INDEX(data_wkly!AB:AB,MATCH($B1145,data_wkly!$C:$C,0),1)=0,"",INDEX(data_wkly!AB:AB,MATCH($B1145,data_wkly!$C:$C,0),1)),"")</f>
        <v/>
      </c>
      <c r="AC1145" s="21" t="str">
        <f>IFERROR(IF(INDEX(data_wkly!AC:AC,MATCH($B1145,data_wkly!$C:$C,0),1)=0,"",INDEX(data_wkly!AC:AC,MATCH($B1145,data_wkly!$C:$C,0),1)),"")</f>
        <v/>
      </c>
      <c r="AD1145" s="21" t="str">
        <f>IFERROR(IF(INDEX(data_wkly!AD:AD,MATCH($B1145,data_wkly!$C:$C,0),1)=0,"",INDEX(data_wkly!AD:AD,MATCH($B1145,data_wkly!$C:$C,0),1)),"")</f>
        <v/>
      </c>
      <c r="AE1145" s="157" t="str">
        <f t="shared" si="104"/>
        <v/>
      </c>
      <c r="AF1145" s="154" t="str">
        <f>IFERROR(IF(INDEX(data_wkly!AF:AF,MATCH($B1145,data_wkly!$C:$C,0),1)=0,"",INDEX(data_wkly!AF:AF,MATCH($B1145,data_wkly!$C:$C,0),1)),"")</f>
        <v/>
      </c>
      <c r="AG1145" s="153" t="str">
        <f>IFERROR(IF(AF1145="","",INDEX(data_wkly!AG:AG,MATCH($B1145,data_wkly!$C:$C,0),1)),"")</f>
        <v/>
      </c>
      <c r="AH1145" s="153" t="str">
        <f>IFERROR(IF(INDEX(data_wkly!AH:AH,MATCH($B1145,data_wkly!$C:$C,0),1)=0,"",INDEX(data_wkly!AH:AH,MATCH($B1145,data_wkly!$C:$C,0),1)),"")</f>
        <v/>
      </c>
      <c r="AI1145" s="153" t="str">
        <f>IFERROR(IF(INDEX(data_wkly!AI:AI,MATCH($B1145,data_wkly!$C:$C,0),1)=0,"",INDEX(data_wkly!AI:AI,MATCH($B1145,data_wkly!$C:$C,0),1)),"")</f>
        <v/>
      </c>
      <c r="AJ1145" s="153" t="str">
        <f>IFERROR(IF(AI1145="","",INDEX(data_wkly!AJ:AJ,MATCH($B1145,data_wkly!$C:$C,0),1)),"")</f>
        <v/>
      </c>
      <c r="AK1145" s="153" t="str">
        <f>IFERROR(IF(INDEX(data_wkly!AK:AK,MATCH($B1145,data_wkly!$C:$C,0),1)=0,"",INDEX(data_wkly!AK:AK,MATCH($B1145,data_wkly!$C:$C,0),1)),"")</f>
        <v/>
      </c>
      <c r="AL1145" s="153" t="str">
        <f>IFERROR(IF(INDEX(data_wkly!AL:AL,MATCH($B1145,data_wkly!$C:$C,0),1)=0,"",INDEX(data_wkly!AL:AL,MATCH($B1145,data_wkly!$C:$C,0),1)),"")</f>
        <v/>
      </c>
      <c r="AM1145" s="183" t="str">
        <f>IFERROR(IF(INDEX(data_wkly!AM:AM,MATCH($B1145,data_wkly!$C:$C,0),1)=0,"",INDEX(data_wkly!AM:AM,MATCH($B1145,data_wkly!$C:$C,0),1)),"")</f>
        <v/>
      </c>
      <c r="AN1145" s="41" t="str">
        <f t="shared" si="109"/>
        <v/>
      </c>
      <c r="AO1145" s="88">
        <f t="shared" si="108"/>
        <v>1</v>
      </c>
    </row>
    <row r="1146" spans="1:41">
      <c r="A1146" s="88" t="str">
        <f t="shared" si="106"/>
        <v/>
      </c>
      <c r="B1146" s="89" t="str">
        <f t="shared" si="107"/>
        <v/>
      </c>
      <c r="C1146" s="155" t="str">
        <f>IFERROR(IF(INDEX(data_wkly!D:D,MATCH($B1146,data_wkly!$C:$C,0),1)=0,"",INDEX(data_wkly!D:D,MATCH($B1146,data_wkly!$C:$C,0),1)),"")</f>
        <v/>
      </c>
      <c r="D1146" s="21" t="str">
        <f>IFERROR(IF(INDEX(data_wkly!E:E,MATCH($B1146,data_wkly!$C:$C,0),1)=0,"",INDEX(data_wkly!E:E,MATCH($B1146,data_wkly!$C:$C,0),1)),"")</f>
        <v/>
      </c>
      <c r="E1146" s="21" t="str">
        <f>IF(C1146="","",IFERROR(INDEX(data_wkly!F:F,MATCH($B1146,data_wkly!$C:$C,0),1),""))</f>
        <v/>
      </c>
      <c r="F1146" s="21" t="str">
        <f>IF(E1146="","",IFERROR(IF(INDEX(data_wkly!G:G,MATCH($B1146,data_wkly!$C:$C,0),1)=0,"",INDEX(data_wkly!G:G,MATCH($B1146,data_wkly!$C:$C,0),1)),""))</f>
        <v/>
      </c>
      <c r="G1146" s="21" t="str">
        <f>IFERROR(IF(INDEX(data_wkly!H:H,MATCH($B1146,data_wkly!$C:$C,0),1)=0,"",INDEX(data_wkly!H:H,MATCH($B1146,data_wkly!$C:$C,0),1)),"")</f>
        <v/>
      </c>
      <c r="H1146" s="21" t="str">
        <f>IF(C1146="","",IFERROR(INDEX(data_wkly!I:I,MATCH($B1146,data_wkly!$C:$C,0),1),""))</f>
        <v/>
      </c>
      <c r="I1146" s="21" t="str">
        <f>IF(H1146="","",IFERROR(IF(INDEX(data_wkly!J:J,MATCH($B1146,data_wkly!$C:$C,0),1)=0,"",INDEX(data_wkly!J:J,MATCH($B1146,data_wkly!$C:$C,0),1)),""))</f>
        <v/>
      </c>
      <c r="J1146" s="21" t="str">
        <f>IFERROR(IF(INDEX(data_wkly!K:K,MATCH($B1146,data_wkly!$C:$C,0),1)=0,"",INDEX(data_wkly!K:K,MATCH($B1146,data_wkly!$C:$C,0),1)),"")</f>
        <v/>
      </c>
      <c r="K1146" s="86" t="str">
        <f>IFERROR(IF(INDEX(data_wkly!L:L,MATCH($B1146,data_wkly!$C:$C,0),1)=0,"",INDEX(data_wkly!L:L,MATCH($B1146,data_wkly!$C:$C,0),1)),"")</f>
        <v/>
      </c>
      <c r="L1146" s="86"/>
      <c r="M1146" s="155" t="str">
        <f>IFERROR(IF(INDEX(data_wkly!M:M,MATCH($B1146,data_wkly!$C:$C,0),1)=0,"",INDEX(data_wkly!M:M,MATCH($B1146,data_wkly!$C:$C,0),1)),"")</f>
        <v/>
      </c>
      <c r="N1146" s="21" t="str">
        <f>IFERROR(IF(INDEX(data_wkly!N:N,MATCH($B1146,data_wkly!$C:$C,0),1)=0,"",INDEX(data_wkly!N:N,MATCH($B1146,data_wkly!$C:$C,0),1)),"")</f>
        <v/>
      </c>
      <c r="O1146" s="21" t="str">
        <f>IF(M1146="","",IFERROR(INDEX(data_wkly!O:O,MATCH($B1146,data_wkly!$C:$C,0),1),""))</f>
        <v/>
      </c>
      <c r="P1146" s="21" t="str">
        <f>IF(M1146="","",IFERROR(IF(INDEX(data_wkly!P:P,MATCH($B1146,data_wkly!$C:$C,0),1)=0,"",INDEX(data_wkly!P:P,MATCH($B1146,data_wkly!$C:$C,0),1)),""))</f>
        <v/>
      </c>
      <c r="Q1146" s="21" t="str">
        <f>IFERROR(IF(INDEX(data_wkly!Q:Q,MATCH($B1146,data_wkly!$C:$C,0),1)=0,"",INDEX(data_wkly!Q:Q,MATCH($B1146,data_wkly!$C:$C,0),1)),"")</f>
        <v/>
      </c>
      <c r="R1146" s="21" t="str">
        <f>IF(M1146="","",IFERROR(INDEX(data_wkly!R:R,MATCH($B1146,data_wkly!$C:$C,0),1),""))</f>
        <v/>
      </c>
      <c r="S1146" s="21" t="str">
        <f>IF(M1146="","",IFERROR(IF(INDEX(data_wkly!S:S,MATCH($B1146,data_wkly!$C:$C,0),1)=0,"",INDEX(data_wkly!S:S,MATCH($B1146,data_wkly!$C:$C,0),1)),""))</f>
        <v/>
      </c>
      <c r="T1146" s="21" t="str">
        <f>IFERROR(IF(INDEX(data_wkly!T:T,MATCH($B1146,data_wkly!$C:$C,0),1)=0,"",INDEX(data_wkly!T:T,MATCH($B1146,data_wkly!$C:$C,0),1)),"")</f>
        <v/>
      </c>
      <c r="U1146" s="86" t="str">
        <f>IFERROR(IF(INDEX(data_wkly!U:U,MATCH($B1146,data_wkly!$C:$C,0),1)=0,"",INDEX(data_wkly!U:U,MATCH($B1146,data_wkly!$C:$C,0),1)),"")</f>
        <v/>
      </c>
      <c r="V1146" s="157" t="str">
        <f t="shared" si="105"/>
        <v/>
      </c>
      <c r="W1146" s="152" t="str">
        <f>IFERROR(IF(INDEX(data_wkly!W:W,MATCH($B1146,data_wkly!$C:$C,0),1)=0,"",INDEX(data_wkly!W:W,MATCH($B1146,data_wkly!$C:$C,0),1)),"")</f>
        <v/>
      </c>
      <c r="X1146" s="21" t="str">
        <f>IFERROR(IF(INDEX(data_wkly!X:X,MATCH($B1146,data_wkly!$C:$C,0),1)=0,"",INDEX(data_wkly!X:X,MATCH($B1146,data_wkly!$C:$C,0),1)),"")</f>
        <v/>
      </c>
      <c r="Y1146" s="21" t="str">
        <f>IFERROR(IF(INDEX(data_wkly!Y:Y,MATCH($B1146,data_wkly!$C:$C,0),1)=0,"",INDEX(data_wkly!Y:Y,MATCH($B1146,data_wkly!$C:$C,0),1)),"")</f>
        <v/>
      </c>
      <c r="Z1146" s="21" t="str">
        <f>IFERROR(IF(INDEX(data_wkly!Z:Z,MATCH($B1146,data_wkly!$C:$C,0),1)=0,"",INDEX(data_wkly!Z:Z,MATCH($B1146,data_wkly!$C:$C,0),1)),"")</f>
        <v/>
      </c>
      <c r="AA1146" s="152" t="str">
        <f>IFERROR(IF(INDEX(data_wkly!AA:AA,MATCH($B1146,data_wkly!$C:$C,0),1)=0,"",INDEX(data_wkly!AA:AA,MATCH($B1146,data_wkly!$C:$C,0),1)),"")</f>
        <v/>
      </c>
      <c r="AB1146" s="21" t="str">
        <f>IFERROR(IF(INDEX(data_wkly!AB:AB,MATCH($B1146,data_wkly!$C:$C,0),1)=0,"",INDEX(data_wkly!AB:AB,MATCH($B1146,data_wkly!$C:$C,0),1)),"")</f>
        <v/>
      </c>
      <c r="AC1146" s="21" t="str">
        <f>IFERROR(IF(INDEX(data_wkly!AC:AC,MATCH($B1146,data_wkly!$C:$C,0),1)=0,"",INDEX(data_wkly!AC:AC,MATCH($B1146,data_wkly!$C:$C,0),1)),"")</f>
        <v/>
      </c>
      <c r="AD1146" s="21" t="str">
        <f>IFERROR(IF(INDEX(data_wkly!AD:AD,MATCH($B1146,data_wkly!$C:$C,0),1)=0,"",INDEX(data_wkly!AD:AD,MATCH($B1146,data_wkly!$C:$C,0),1)),"")</f>
        <v/>
      </c>
      <c r="AE1146" s="157" t="str">
        <f t="shared" si="104"/>
        <v/>
      </c>
      <c r="AF1146" s="154" t="str">
        <f>IFERROR(IF(INDEX(data_wkly!AF:AF,MATCH($B1146,data_wkly!$C:$C,0),1)=0,"",INDEX(data_wkly!AF:AF,MATCH($B1146,data_wkly!$C:$C,0),1)),"")</f>
        <v/>
      </c>
      <c r="AG1146" s="153" t="str">
        <f>IFERROR(IF(AF1146="","",INDEX(data_wkly!AG:AG,MATCH($B1146,data_wkly!$C:$C,0),1)),"")</f>
        <v/>
      </c>
      <c r="AH1146" s="153" t="str">
        <f>IFERROR(IF(INDEX(data_wkly!AH:AH,MATCH($B1146,data_wkly!$C:$C,0),1)=0,"",INDEX(data_wkly!AH:AH,MATCH($B1146,data_wkly!$C:$C,0),1)),"")</f>
        <v/>
      </c>
      <c r="AI1146" s="153" t="str">
        <f>IFERROR(IF(INDEX(data_wkly!AI:AI,MATCH($B1146,data_wkly!$C:$C,0),1)=0,"",INDEX(data_wkly!AI:AI,MATCH($B1146,data_wkly!$C:$C,0),1)),"")</f>
        <v/>
      </c>
      <c r="AJ1146" s="153" t="str">
        <f>IFERROR(IF(AI1146="","",INDEX(data_wkly!AJ:AJ,MATCH($B1146,data_wkly!$C:$C,0),1)),"")</f>
        <v/>
      </c>
      <c r="AK1146" s="153" t="str">
        <f>IFERROR(IF(INDEX(data_wkly!AK:AK,MATCH($B1146,data_wkly!$C:$C,0),1)=0,"",INDEX(data_wkly!AK:AK,MATCH($B1146,data_wkly!$C:$C,0),1)),"")</f>
        <v/>
      </c>
      <c r="AL1146" s="153" t="str">
        <f>IFERROR(IF(INDEX(data_wkly!AL:AL,MATCH($B1146,data_wkly!$C:$C,0),1)=0,"",INDEX(data_wkly!AL:AL,MATCH($B1146,data_wkly!$C:$C,0),1)),"")</f>
        <v/>
      </c>
      <c r="AM1146" s="183" t="str">
        <f>IFERROR(IF(INDEX(data_wkly!AM:AM,MATCH($B1146,data_wkly!$C:$C,0),1)=0,"",INDEX(data_wkly!AM:AM,MATCH($B1146,data_wkly!$C:$C,0),1)),"")</f>
        <v/>
      </c>
      <c r="AN1146" s="41" t="str">
        <f t="shared" si="109"/>
        <v/>
      </c>
      <c r="AO1146" s="88">
        <f t="shared" si="108"/>
        <v>2</v>
      </c>
    </row>
    <row r="1147" spans="1:41">
      <c r="A1147" s="88" t="str">
        <f t="shared" si="106"/>
        <v/>
      </c>
      <c r="B1147" s="89" t="str">
        <f t="shared" si="107"/>
        <v/>
      </c>
      <c r="C1147" s="155" t="str">
        <f>IFERROR(IF(INDEX(data_wkly!D:D,MATCH($B1147,data_wkly!$C:$C,0),1)=0,"",INDEX(data_wkly!D:D,MATCH($B1147,data_wkly!$C:$C,0),1)),"")</f>
        <v/>
      </c>
      <c r="D1147" s="21" t="str">
        <f>IFERROR(IF(INDEX(data_wkly!E:E,MATCH($B1147,data_wkly!$C:$C,0),1)=0,"",INDEX(data_wkly!E:E,MATCH($B1147,data_wkly!$C:$C,0),1)),"")</f>
        <v/>
      </c>
      <c r="E1147" s="21" t="str">
        <f>IF(C1147="","",IFERROR(INDEX(data_wkly!F:F,MATCH($B1147,data_wkly!$C:$C,0),1),""))</f>
        <v/>
      </c>
      <c r="F1147" s="21" t="str">
        <f>IF(E1147="","",IFERROR(IF(INDEX(data_wkly!G:G,MATCH($B1147,data_wkly!$C:$C,0),1)=0,"",INDEX(data_wkly!G:G,MATCH($B1147,data_wkly!$C:$C,0),1)),""))</f>
        <v/>
      </c>
      <c r="G1147" s="21" t="str">
        <f>IFERROR(IF(INDEX(data_wkly!H:H,MATCH($B1147,data_wkly!$C:$C,0),1)=0,"",INDEX(data_wkly!H:H,MATCH($B1147,data_wkly!$C:$C,0),1)),"")</f>
        <v/>
      </c>
      <c r="H1147" s="21" t="str">
        <f>IF(C1147="","",IFERROR(INDEX(data_wkly!I:I,MATCH($B1147,data_wkly!$C:$C,0),1),""))</f>
        <v/>
      </c>
      <c r="I1147" s="21" t="str">
        <f>IF(H1147="","",IFERROR(IF(INDEX(data_wkly!J:J,MATCH($B1147,data_wkly!$C:$C,0),1)=0,"",INDEX(data_wkly!J:J,MATCH($B1147,data_wkly!$C:$C,0),1)),""))</f>
        <v/>
      </c>
      <c r="J1147" s="21" t="str">
        <f>IFERROR(IF(INDEX(data_wkly!K:K,MATCH($B1147,data_wkly!$C:$C,0),1)=0,"",INDEX(data_wkly!K:K,MATCH($B1147,data_wkly!$C:$C,0),1)),"")</f>
        <v/>
      </c>
      <c r="K1147" s="86" t="str">
        <f>IFERROR(IF(INDEX(data_wkly!L:L,MATCH($B1147,data_wkly!$C:$C,0),1)=0,"",INDEX(data_wkly!L:L,MATCH($B1147,data_wkly!$C:$C,0),1)),"")</f>
        <v/>
      </c>
      <c r="L1147" s="86"/>
      <c r="M1147" s="155" t="str">
        <f>IFERROR(IF(INDEX(data_wkly!M:M,MATCH($B1147,data_wkly!$C:$C,0),1)=0,"",INDEX(data_wkly!M:M,MATCH($B1147,data_wkly!$C:$C,0),1)),"")</f>
        <v/>
      </c>
      <c r="N1147" s="21" t="str">
        <f>IFERROR(IF(INDEX(data_wkly!N:N,MATCH($B1147,data_wkly!$C:$C,0),1)=0,"",INDEX(data_wkly!N:N,MATCH($B1147,data_wkly!$C:$C,0),1)),"")</f>
        <v/>
      </c>
      <c r="O1147" s="21" t="str">
        <f>IF(M1147="","",IFERROR(INDEX(data_wkly!O:O,MATCH($B1147,data_wkly!$C:$C,0),1),""))</f>
        <v/>
      </c>
      <c r="P1147" s="21" t="str">
        <f>IF(M1147="","",IFERROR(IF(INDEX(data_wkly!P:P,MATCH($B1147,data_wkly!$C:$C,0),1)=0,"",INDEX(data_wkly!P:P,MATCH($B1147,data_wkly!$C:$C,0),1)),""))</f>
        <v/>
      </c>
      <c r="Q1147" s="21" t="str">
        <f>IFERROR(IF(INDEX(data_wkly!Q:Q,MATCH($B1147,data_wkly!$C:$C,0),1)=0,"",INDEX(data_wkly!Q:Q,MATCH($B1147,data_wkly!$C:$C,0),1)),"")</f>
        <v/>
      </c>
      <c r="R1147" s="21" t="str">
        <f>IF(M1147="","",IFERROR(INDEX(data_wkly!R:R,MATCH($B1147,data_wkly!$C:$C,0),1),""))</f>
        <v/>
      </c>
      <c r="S1147" s="21" t="str">
        <f>IF(M1147="","",IFERROR(IF(INDEX(data_wkly!S:S,MATCH($B1147,data_wkly!$C:$C,0),1)=0,"",INDEX(data_wkly!S:S,MATCH($B1147,data_wkly!$C:$C,0),1)),""))</f>
        <v/>
      </c>
      <c r="T1147" s="21" t="str">
        <f>IFERROR(IF(INDEX(data_wkly!T:T,MATCH($B1147,data_wkly!$C:$C,0),1)=0,"",INDEX(data_wkly!T:T,MATCH($B1147,data_wkly!$C:$C,0),1)),"")</f>
        <v/>
      </c>
      <c r="U1147" s="86" t="str">
        <f>IFERROR(IF(INDEX(data_wkly!U:U,MATCH($B1147,data_wkly!$C:$C,0),1)=0,"",INDEX(data_wkly!U:U,MATCH($B1147,data_wkly!$C:$C,0),1)),"")</f>
        <v/>
      </c>
      <c r="V1147" s="157" t="str">
        <f t="shared" si="105"/>
        <v/>
      </c>
      <c r="W1147" s="152" t="str">
        <f>IFERROR(IF(INDEX(data_wkly!W:W,MATCH($B1147,data_wkly!$C:$C,0),1)=0,"",INDEX(data_wkly!W:W,MATCH($B1147,data_wkly!$C:$C,0),1)),"")</f>
        <v/>
      </c>
      <c r="X1147" s="21" t="str">
        <f>IFERROR(IF(INDEX(data_wkly!X:X,MATCH($B1147,data_wkly!$C:$C,0),1)=0,"",INDEX(data_wkly!X:X,MATCH($B1147,data_wkly!$C:$C,0),1)),"")</f>
        <v/>
      </c>
      <c r="Y1147" s="21" t="str">
        <f>IFERROR(IF(INDEX(data_wkly!Y:Y,MATCH($B1147,data_wkly!$C:$C,0),1)=0,"",INDEX(data_wkly!Y:Y,MATCH($B1147,data_wkly!$C:$C,0),1)),"")</f>
        <v/>
      </c>
      <c r="Z1147" s="21" t="str">
        <f>IFERROR(IF(INDEX(data_wkly!Z:Z,MATCH($B1147,data_wkly!$C:$C,0),1)=0,"",INDEX(data_wkly!Z:Z,MATCH($B1147,data_wkly!$C:$C,0),1)),"")</f>
        <v/>
      </c>
      <c r="AA1147" s="152" t="str">
        <f>IFERROR(IF(INDEX(data_wkly!AA:AA,MATCH($B1147,data_wkly!$C:$C,0),1)=0,"",INDEX(data_wkly!AA:AA,MATCH($B1147,data_wkly!$C:$C,0),1)),"")</f>
        <v/>
      </c>
      <c r="AB1147" s="21" t="str">
        <f>IFERROR(IF(INDEX(data_wkly!AB:AB,MATCH($B1147,data_wkly!$C:$C,0),1)=0,"",INDEX(data_wkly!AB:AB,MATCH($B1147,data_wkly!$C:$C,0),1)),"")</f>
        <v/>
      </c>
      <c r="AC1147" s="21" t="str">
        <f>IFERROR(IF(INDEX(data_wkly!AC:AC,MATCH($B1147,data_wkly!$C:$C,0),1)=0,"",INDEX(data_wkly!AC:AC,MATCH($B1147,data_wkly!$C:$C,0),1)),"")</f>
        <v/>
      </c>
      <c r="AD1147" s="21" t="str">
        <f>IFERROR(IF(INDEX(data_wkly!AD:AD,MATCH($B1147,data_wkly!$C:$C,0),1)=0,"",INDEX(data_wkly!AD:AD,MATCH($B1147,data_wkly!$C:$C,0),1)),"")</f>
        <v/>
      </c>
      <c r="AE1147" s="157" t="str">
        <f t="shared" si="104"/>
        <v/>
      </c>
      <c r="AF1147" s="154" t="str">
        <f>IFERROR(IF(INDEX(data_wkly!AF:AF,MATCH($B1147,data_wkly!$C:$C,0),1)=0,"",INDEX(data_wkly!AF:AF,MATCH($B1147,data_wkly!$C:$C,0),1)),"")</f>
        <v/>
      </c>
      <c r="AG1147" s="153" t="str">
        <f>IFERROR(IF(AF1147="","",INDEX(data_wkly!AG:AG,MATCH($B1147,data_wkly!$C:$C,0),1)),"")</f>
        <v/>
      </c>
      <c r="AH1147" s="153" t="str">
        <f>IFERROR(IF(INDEX(data_wkly!AH:AH,MATCH($B1147,data_wkly!$C:$C,0),1)=0,"",INDEX(data_wkly!AH:AH,MATCH($B1147,data_wkly!$C:$C,0),1)),"")</f>
        <v/>
      </c>
      <c r="AI1147" s="153" t="str">
        <f>IFERROR(IF(INDEX(data_wkly!AI:AI,MATCH($B1147,data_wkly!$C:$C,0),1)=0,"",INDEX(data_wkly!AI:AI,MATCH($B1147,data_wkly!$C:$C,0),1)),"")</f>
        <v/>
      </c>
      <c r="AJ1147" s="153" t="str">
        <f>IFERROR(IF(AI1147="","",INDEX(data_wkly!AJ:AJ,MATCH($B1147,data_wkly!$C:$C,0),1)),"")</f>
        <v/>
      </c>
      <c r="AK1147" s="153" t="str">
        <f>IFERROR(IF(INDEX(data_wkly!AK:AK,MATCH($B1147,data_wkly!$C:$C,0),1)=0,"",INDEX(data_wkly!AK:AK,MATCH($B1147,data_wkly!$C:$C,0),1)),"")</f>
        <v/>
      </c>
      <c r="AL1147" s="153" t="str">
        <f>IFERROR(IF(INDEX(data_wkly!AL:AL,MATCH($B1147,data_wkly!$C:$C,0),1)=0,"",INDEX(data_wkly!AL:AL,MATCH($B1147,data_wkly!$C:$C,0),1)),"")</f>
        <v/>
      </c>
      <c r="AM1147" s="183" t="str">
        <f>IFERROR(IF(INDEX(data_wkly!AM:AM,MATCH($B1147,data_wkly!$C:$C,0),1)=0,"",INDEX(data_wkly!AM:AM,MATCH($B1147,data_wkly!$C:$C,0),1)),"")</f>
        <v/>
      </c>
      <c r="AN1147" s="41" t="str">
        <f t="shared" si="109"/>
        <v/>
      </c>
      <c r="AO1147" s="88">
        <f t="shared" si="108"/>
        <v>1</v>
      </c>
    </row>
    <row r="1148" spans="1:41">
      <c r="A1148" s="88" t="str">
        <f t="shared" si="106"/>
        <v/>
      </c>
      <c r="B1148" s="89" t="str">
        <f t="shared" si="107"/>
        <v/>
      </c>
      <c r="C1148" s="155" t="str">
        <f>IFERROR(IF(INDEX(data_wkly!D:D,MATCH($B1148,data_wkly!$C:$C,0),1)=0,"",INDEX(data_wkly!D:D,MATCH($B1148,data_wkly!$C:$C,0),1)),"")</f>
        <v/>
      </c>
      <c r="D1148" s="21" t="str">
        <f>IFERROR(IF(INDEX(data_wkly!E:E,MATCH($B1148,data_wkly!$C:$C,0),1)=0,"",INDEX(data_wkly!E:E,MATCH($B1148,data_wkly!$C:$C,0),1)),"")</f>
        <v/>
      </c>
      <c r="E1148" s="21" t="str">
        <f>IF(C1148="","",IFERROR(INDEX(data_wkly!F:F,MATCH($B1148,data_wkly!$C:$C,0),1),""))</f>
        <v/>
      </c>
      <c r="F1148" s="21" t="str">
        <f>IF(E1148="","",IFERROR(IF(INDEX(data_wkly!G:G,MATCH($B1148,data_wkly!$C:$C,0),1)=0,"",INDEX(data_wkly!G:G,MATCH($B1148,data_wkly!$C:$C,0),1)),""))</f>
        <v/>
      </c>
      <c r="G1148" s="21" t="str">
        <f>IFERROR(IF(INDEX(data_wkly!H:H,MATCH($B1148,data_wkly!$C:$C,0),1)=0,"",INDEX(data_wkly!H:H,MATCH($B1148,data_wkly!$C:$C,0),1)),"")</f>
        <v/>
      </c>
      <c r="H1148" s="21" t="str">
        <f>IF(C1148="","",IFERROR(INDEX(data_wkly!I:I,MATCH($B1148,data_wkly!$C:$C,0),1),""))</f>
        <v/>
      </c>
      <c r="I1148" s="21" t="str">
        <f>IF(H1148="","",IFERROR(IF(INDEX(data_wkly!J:J,MATCH($B1148,data_wkly!$C:$C,0),1)=0,"",INDEX(data_wkly!J:J,MATCH($B1148,data_wkly!$C:$C,0),1)),""))</f>
        <v/>
      </c>
      <c r="J1148" s="21" t="str">
        <f>IFERROR(IF(INDEX(data_wkly!K:K,MATCH($B1148,data_wkly!$C:$C,0),1)=0,"",INDEX(data_wkly!K:K,MATCH($B1148,data_wkly!$C:$C,0),1)),"")</f>
        <v/>
      </c>
      <c r="K1148" s="86" t="str">
        <f>IFERROR(IF(INDEX(data_wkly!L:L,MATCH($B1148,data_wkly!$C:$C,0),1)=0,"",INDEX(data_wkly!L:L,MATCH($B1148,data_wkly!$C:$C,0),1)),"")</f>
        <v/>
      </c>
      <c r="L1148" s="86"/>
      <c r="M1148" s="155" t="str">
        <f>IFERROR(IF(INDEX(data_wkly!M:M,MATCH($B1148,data_wkly!$C:$C,0),1)=0,"",INDEX(data_wkly!M:M,MATCH($B1148,data_wkly!$C:$C,0),1)),"")</f>
        <v/>
      </c>
      <c r="N1148" s="21" t="str">
        <f>IFERROR(IF(INDEX(data_wkly!N:N,MATCH($B1148,data_wkly!$C:$C,0),1)=0,"",INDEX(data_wkly!N:N,MATCH($B1148,data_wkly!$C:$C,0),1)),"")</f>
        <v/>
      </c>
      <c r="O1148" s="21" t="str">
        <f>IF(M1148="","",IFERROR(INDEX(data_wkly!O:O,MATCH($B1148,data_wkly!$C:$C,0),1),""))</f>
        <v/>
      </c>
      <c r="P1148" s="21" t="str">
        <f>IF(M1148="","",IFERROR(IF(INDEX(data_wkly!P:P,MATCH($B1148,data_wkly!$C:$C,0),1)=0,"",INDEX(data_wkly!P:P,MATCH($B1148,data_wkly!$C:$C,0),1)),""))</f>
        <v/>
      </c>
      <c r="Q1148" s="21" t="str">
        <f>IFERROR(IF(INDEX(data_wkly!Q:Q,MATCH($B1148,data_wkly!$C:$C,0),1)=0,"",INDEX(data_wkly!Q:Q,MATCH($B1148,data_wkly!$C:$C,0),1)),"")</f>
        <v/>
      </c>
      <c r="R1148" s="21" t="str">
        <f>IF(M1148="","",IFERROR(INDEX(data_wkly!R:R,MATCH($B1148,data_wkly!$C:$C,0),1),""))</f>
        <v/>
      </c>
      <c r="S1148" s="21" t="str">
        <f>IF(M1148="","",IFERROR(IF(INDEX(data_wkly!S:S,MATCH($B1148,data_wkly!$C:$C,0),1)=0,"",INDEX(data_wkly!S:S,MATCH($B1148,data_wkly!$C:$C,0),1)),""))</f>
        <v/>
      </c>
      <c r="T1148" s="21" t="str">
        <f>IFERROR(IF(INDEX(data_wkly!T:T,MATCH($B1148,data_wkly!$C:$C,0),1)=0,"",INDEX(data_wkly!T:T,MATCH($B1148,data_wkly!$C:$C,0),1)),"")</f>
        <v/>
      </c>
      <c r="U1148" s="86" t="str">
        <f>IFERROR(IF(INDEX(data_wkly!U:U,MATCH($B1148,data_wkly!$C:$C,0),1)=0,"",INDEX(data_wkly!U:U,MATCH($B1148,data_wkly!$C:$C,0),1)),"")</f>
        <v/>
      </c>
      <c r="V1148" s="157" t="str">
        <f t="shared" si="105"/>
        <v/>
      </c>
      <c r="W1148" s="152" t="str">
        <f>IFERROR(IF(INDEX(data_wkly!W:W,MATCH($B1148,data_wkly!$C:$C,0),1)=0,"",INDEX(data_wkly!W:W,MATCH($B1148,data_wkly!$C:$C,0),1)),"")</f>
        <v/>
      </c>
      <c r="X1148" s="21" t="str">
        <f>IFERROR(IF(INDEX(data_wkly!X:X,MATCH($B1148,data_wkly!$C:$C,0),1)=0,"",INDEX(data_wkly!X:X,MATCH($B1148,data_wkly!$C:$C,0),1)),"")</f>
        <v/>
      </c>
      <c r="Y1148" s="21" t="str">
        <f>IFERROR(IF(INDEX(data_wkly!Y:Y,MATCH($B1148,data_wkly!$C:$C,0),1)=0,"",INDEX(data_wkly!Y:Y,MATCH($B1148,data_wkly!$C:$C,0),1)),"")</f>
        <v/>
      </c>
      <c r="Z1148" s="21" t="str">
        <f>IFERROR(IF(INDEX(data_wkly!Z:Z,MATCH($B1148,data_wkly!$C:$C,0),1)=0,"",INDEX(data_wkly!Z:Z,MATCH($B1148,data_wkly!$C:$C,0),1)),"")</f>
        <v/>
      </c>
      <c r="AA1148" s="152" t="str">
        <f>IFERROR(IF(INDEX(data_wkly!AA:AA,MATCH($B1148,data_wkly!$C:$C,0),1)=0,"",INDEX(data_wkly!AA:AA,MATCH($B1148,data_wkly!$C:$C,0),1)),"")</f>
        <v/>
      </c>
      <c r="AB1148" s="21" t="str">
        <f>IFERROR(IF(INDEX(data_wkly!AB:AB,MATCH($B1148,data_wkly!$C:$C,0),1)=0,"",INDEX(data_wkly!AB:AB,MATCH($B1148,data_wkly!$C:$C,0),1)),"")</f>
        <v/>
      </c>
      <c r="AC1148" s="21" t="str">
        <f>IFERROR(IF(INDEX(data_wkly!AC:AC,MATCH($B1148,data_wkly!$C:$C,0),1)=0,"",INDEX(data_wkly!AC:AC,MATCH($B1148,data_wkly!$C:$C,0),1)),"")</f>
        <v/>
      </c>
      <c r="AD1148" s="21" t="str">
        <f>IFERROR(IF(INDEX(data_wkly!AD:AD,MATCH($B1148,data_wkly!$C:$C,0),1)=0,"",INDEX(data_wkly!AD:AD,MATCH($B1148,data_wkly!$C:$C,0),1)),"")</f>
        <v/>
      </c>
      <c r="AE1148" s="157" t="str">
        <f t="shared" si="104"/>
        <v/>
      </c>
      <c r="AF1148" s="154" t="str">
        <f>IFERROR(IF(INDEX(data_wkly!AF:AF,MATCH($B1148,data_wkly!$C:$C,0),1)=0,"",INDEX(data_wkly!AF:AF,MATCH($B1148,data_wkly!$C:$C,0),1)),"")</f>
        <v/>
      </c>
      <c r="AG1148" s="153" t="str">
        <f>IFERROR(IF(AF1148="","",INDEX(data_wkly!AG:AG,MATCH($B1148,data_wkly!$C:$C,0),1)),"")</f>
        <v/>
      </c>
      <c r="AH1148" s="153" t="str">
        <f>IFERROR(IF(INDEX(data_wkly!AH:AH,MATCH($B1148,data_wkly!$C:$C,0),1)=0,"",INDEX(data_wkly!AH:AH,MATCH($B1148,data_wkly!$C:$C,0),1)),"")</f>
        <v/>
      </c>
      <c r="AI1148" s="153" t="str">
        <f>IFERROR(IF(INDEX(data_wkly!AI:AI,MATCH($B1148,data_wkly!$C:$C,0),1)=0,"",INDEX(data_wkly!AI:AI,MATCH($B1148,data_wkly!$C:$C,0),1)),"")</f>
        <v/>
      </c>
      <c r="AJ1148" s="153" t="str">
        <f>IFERROR(IF(AI1148="","",INDEX(data_wkly!AJ:AJ,MATCH($B1148,data_wkly!$C:$C,0),1)),"")</f>
        <v/>
      </c>
      <c r="AK1148" s="153" t="str">
        <f>IFERROR(IF(INDEX(data_wkly!AK:AK,MATCH($B1148,data_wkly!$C:$C,0),1)=0,"",INDEX(data_wkly!AK:AK,MATCH($B1148,data_wkly!$C:$C,0),1)),"")</f>
        <v/>
      </c>
      <c r="AL1148" s="153" t="str">
        <f>IFERROR(IF(INDEX(data_wkly!AL:AL,MATCH($B1148,data_wkly!$C:$C,0),1)=0,"",INDEX(data_wkly!AL:AL,MATCH($B1148,data_wkly!$C:$C,0),1)),"")</f>
        <v/>
      </c>
      <c r="AM1148" s="183" t="str">
        <f>IFERROR(IF(INDEX(data_wkly!AM:AM,MATCH($B1148,data_wkly!$C:$C,0),1)=0,"",INDEX(data_wkly!AM:AM,MATCH($B1148,data_wkly!$C:$C,0),1)),"")</f>
        <v/>
      </c>
      <c r="AN1148" s="41" t="str">
        <f t="shared" si="109"/>
        <v/>
      </c>
      <c r="AO1148" s="88">
        <f t="shared" si="108"/>
        <v>2</v>
      </c>
    </row>
    <row r="1149" spans="1:41">
      <c r="A1149" s="88" t="str">
        <f t="shared" si="106"/>
        <v/>
      </c>
      <c r="B1149" s="89" t="str">
        <f t="shared" si="107"/>
        <v/>
      </c>
      <c r="C1149" s="155" t="str">
        <f>IFERROR(IF(INDEX(data_wkly!D:D,MATCH($B1149,data_wkly!$C:$C,0),1)=0,"",INDEX(data_wkly!D:D,MATCH($B1149,data_wkly!$C:$C,0),1)),"")</f>
        <v/>
      </c>
      <c r="D1149" s="21" t="str">
        <f>IFERROR(IF(INDEX(data_wkly!E:E,MATCH($B1149,data_wkly!$C:$C,0),1)=0,"",INDEX(data_wkly!E:E,MATCH($B1149,data_wkly!$C:$C,0),1)),"")</f>
        <v/>
      </c>
      <c r="E1149" s="21" t="str">
        <f>IF(C1149="","",IFERROR(INDEX(data_wkly!F:F,MATCH($B1149,data_wkly!$C:$C,0),1),""))</f>
        <v/>
      </c>
      <c r="F1149" s="21" t="str">
        <f>IF(E1149="","",IFERROR(IF(INDEX(data_wkly!G:G,MATCH($B1149,data_wkly!$C:$C,0),1)=0,"",INDEX(data_wkly!G:G,MATCH($B1149,data_wkly!$C:$C,0),1)),""))</f>
        <v/>
      </c>
      <c r="G1149" s="21" t="str">
        <f>IFERROR(IF(INDEX(data_wkly!H:H,MATCH($B1149,data_wkly!$C:$C,0),1)=0,"",INDEX(data_wkly!H:H,MATCH($B1149,data_wkly!$C:$C,0),1)),"")</f>
        <v/>
      </c>
      <c r="H1149" s="21" t="str">
        <f>IF(C1149="","",IFERROR(INDEX(data_wkly!I:I,MATCH($B1149,data_wkly!$C:$C,0),1),""))</f>
        <v/>
      </c>
      <c r="I1149" s="21" t="str">
        <f>IF(H1149="","",IFERROR(IF(INDEX(data_wkly!J:J,MATCH($B1149,data_wkly!$C:$C,0),1)=0,"",INDEX(data_wkly!J:J,MATCH($B1149,data_wkly!$C:$C,0),1)),""))</f>
        <v/>
      </c>
      <c r="J1149" s="21" t="str">
        <f>IFERROR(IF(INDEX(data_wkly!K:K,MATCH($B1149,data_wkly!$C:$C,0),1)=0,"",INDEX(data_wkly!K:K,MATCH($B1149,data_wkly!$C:$C,0),1)),"")</f>
        <v/>
      </c>
      <c r="K1149" s="86" t="str">
        <f>IFERROR(IF(INDEX(data_wkly!L:L,MATCH($B1149,data_wkly!$C:$C,0),1)=0,"",INDEX(data_wkly!L:L,MATCH($B1149,data_wkly!$C:$C,0),1)),"")</f>
        <v/>
      </c>
      <c r="L1149" s="86"/>
      <c r="M1149" s="155" t="str">
        <f>IFERROR(IF(INDEX(data_wkly!M:M,MATCH($B1149,data_wkly!$C:$C,0),1)=0,"",INDEX(data_wkly!M:M,MATCH($B1149,data_wkly!$C:$C,0),1)),"")</f>
        <v/>
      </c>
      <c r="N1149" s="21" t="str">
        <f>IFERROR(IF(INDEX(data_wkly!N:N,MATCH($B1149,data_wkly!$C:$C,0),1)=0,"",INDEX(data_wkly!N:N,MATCH($B1149,data_wkly!$C:$C,0),1)),"")</f>
        <v/>
      </c>
      <c r="O1149" s="21" t="str">
        <f>IF(M1149="","",IFERROR(INDEX(data_wkly!O:O,MATCH($B1149,data_wkly!$C:$C,0),1),""))</f>
        <v/>
      </c>
      <c r="P1149" s="21" t="str">
        <f>IF(M1149="","",IFERROR(IF(INDEX(data_wkly!P:P,MATCH($B1149,data_wkly!$C:$C,0),1)=0,"",INDEX(data_wkly!P:P,MATCH($B1149,data_wkly!$C:$C,0),1)),""))</f>
        <v/>
      </c>
      <c r="Q1149" s="21" t="str">
        <f>IFERROR(IF(INDEX(data_wkly!Q:Q,MATCH($B1149,data_wkly!$C:$C,0),1)=0,"",INDEX(data_wkly!Q:Q,MATCH($B1149,data_wkly!$C:$C,0),1)),"")</f>
        <v/>
      </c>
      <c r="R1149" s="21" t="str">
        <f>IF(M1149="","",IFERROR(INDEX(data_wkly!R:R,MATCH($B1149,data_wkly!$C:$C,0),1),""))</f>
        <v/>
      </c>
      <c r="S1149" s="21" t="str">
        <f>IF(M1149="","",IFERROR(IF(INDEX(data_wkly!S:S,MATCH($B1149,data_wkly!$C:$C,0),1)=0,"",INDEX(data_wkly!S:S,MATCH($B1149,data_wkly!$C:$C,0),1)),""))</f>
        <v/>
      </c>
      <c r="T1149" s="21" t="str">
        <f>IFERROR(IF(INDEX(data_wkly!T:T,MATCH($B1149,data_wkly!$C:$C,0),1)=0,"",INDEX(data_wkly!T:T,MATCH($B1149,data_wkly!$C:$C,0),1)),"")</f>
        <v/>
      </c>
      <c r="U1149" s="86" t="str">
        <f>IFERROR(IF(INDEX(data_wkly!U:U,MATCH($B1149,data_wkly!$C:$C,0),1)=0,"",INDEX(data_wkly!U:U,MATCH($B1149,data_wkly!$C:$C,0),1)),"")</f>
        <v/>
      </c>
      <c r="V1149" s="157" t="str">
        <f t="shared" si="105"/>
        <v/>
      </c>
      <c r="W1149" s="152" t="str">
        <f>IFERROR(IF(INDEX(data_wkly!W:W,MATCH($B1149,data_wkly!$C:$C,0),1)=0,"",INDEX(data_wkly!W:W,MATCH($B1149,data_wkly!$C:$C,0),1)),"")</f>
        <v/>
      </c>
      <c r="X1149" s="21" t="str">
        <f>IFERROR(IF(INDEX(data_wkly!X:X,MATCH($B1149,data_wkly!$C:$C,0),1)=0,"",INDEX(data_wkly!X:X,MATCH($B1149,data_wkly!$C:$C,0),1)),"")</f>
        <v/>
      </c>
      <c r="Y1149" s="21" t="str">
        <f>IFERROR(IF(INDEX(data_wkly!Y:Y,MATCH($B1149,data_wkly!$C:$C,0),1)=0,"",INDEX(data_wkly!Y:Y,MATCH($B1149,data_wkly!$C:$C,0),1)),"")</f>
        <v/>
      </c>
      <c r="Z1149" s="21" t="str">
        <f>IFERROR(IF(INDEX(data_wkly!Z:Z,MATCH($B1149,data_wkly!$C:$C,0),1)=0,"",INDEX(data_wkly!Z:Z,MATCH($B1149,data_wkly!$C:$C,0),1)),"")</f>
        <v/>
      </c>
      <c r="AA1149" s="152" t="str">
        <f>IFERROR(IF(INDEX(data_wkly!AA:AA,MATCH($B1149,data_wkly!$C:$C,0),1)=0,"",INDEX(data_wkly!AA:AA,MATCH($B1149,data_wkly!$C:$C,0),1)),"")</f>
        <v/>
      </c>
      <c r="AB1149" s="21" t="str">
        <f>IFERROR(IF(INDEX(data_wkly!AB:AB,MATCH($B1149,data_wkly!$C:$C,0),1)=0,"",INDEX(data_wkly!AB:AB,MATCH($B1149,data_wkly!$C:$C,0),1)),"")</f>
        <v/>
      </c>
      <c r="AC1149" s="21" t="str">
        <f>IFERROR(IF(INDEX(data_wkly!AC:AC,MATCH($B1149,data_wkly!$C:$C,0),1)=0,"",INDEX(data_wkly!AC:AC,MATCH($B1149,data_wkly!$C:$C,0),1)),"")</f>
        <v/>
      </c>
      <c r="AD1149" s="21" t="str">
        <f>IFERROR(IF(INDEX(data_wkly!AD:AD,MATCH($B1149,data_wkly!$C:$C,0),1)=0,"",INDEX(data_wkly!AD:AD,MATCH($B1149,data_wkly!$C:$C,0),1)),"")</f>
        <v/>
      </c>
      <c r="AE1149" s="157" t="str">
        <f t="shared" si="104"/>
        <v/>
      </c>
      <c r="AF1149" s="154" t="str">
        <f>IFERROR(IF(INDEX(data_wkly!AF:AF,MATCH($B1149,data_wkly!$C:$C,0),1)=0,"",INDEX(data_wkly!AF:AF,MATCH($B1149,data_wkly!$C:$C,0),1)),"")</f>
        <v/>
      </c>
      <c r="AG1149" s="153" t="str">
        <f>IFERROR(IF(AF1149="","",INDEX(data_wkly!AG:AG,MATCH($B1149,data_wkly!$C:$C,0),1)),"")</f>
        <v/>
      </c>
      <c r="AH1149" s="153" t="str">
        <f>IFERROR(IF(INDEX(data_wkly!AH:AH,MATCH($B1149,data_wkly!$C:$C,0),1)=0,"",INDEX(data_wkly!AH:AH,MATCH($B1149,data_wkly!$C:$C,0),1)),"")</f>
        <v/>
      </c>
      <c r="AI1149" s="153" t="str">
        <f>IFERROR(IF(INDEX(data_wkly!AI:AI,MATCH($B1149,data_wkly!$C:$C,0),1)=0,"",INDEX(data_wkly!AI:AI,MATCH($B1149,data_wkly!$C:$C,0),1)),"")</f>
        <v/>
      </c>
      <c r="AJ1149" s="153" t="str">
        <f>IFERROR(IF(AI1149="","",INDEX(data_wkly!AJ:AJ,MATCH($B1149,data_wkly!$C:$C,0),1)),"")</f>
        <v/>
      </c>
      <c r="AK1149" s="153" t="str">
        <f>IFERROR(IF(INDEX(data_wkly!AK:AK,MATCH($B1149,data_wkly!$C:$C,0),1)=0,"",INDEX(data_wkly!AK:AK,MATCH($B1149,data_wkly!$C:$C,0),1)),"")</f>
        <v/>
      </c>
      <c r="AL1149" s="153" t="str">
        <f>IFERROR(IF(INDEX(data_wkly!AL:AL,MATCH($B1149,data_wkly!$C:$C,0),1)=0,"",INDEX(data_wkly!AL:AL,MATCH($B1149,data_wkly!$C:$C,0),1)),"")</f>
        <v/>
      </c>
      <c r="AM1149" s="183" t="str">
        <f>IFERROR(IF(INDEX(data_wkly!AM:AM,MATCH($B1149,data_wkly!$C:$C,0),1)=0,"",INDEX(data_wkly!AM:AM,MATCH($B1149,data_wkly!$C:$C,0),1)),"")</f>
        <v/>
      </c>
      <c r="AN1149" s="41" t="str">
        <f t="shared" si="109"/>
        <v/>
      </c>
      <c r="AO1149" s="88">
        <f t="shared" si="108"/>
        <v>1</v>
      </c>
    </row>
    <row r="1150" spans="1:41">
      <c r="A1150" s="88" t="str">
        <f t="shared" si="106"/>
        <v/>
      </c>
      <c r="B1150" s="89" t="str">
        <f t="shared" si="107"/>
        <v/>
      </c>
      <c r="C1150" s="155" t="str">
        <f>IFERROR(IF(INDEX(data_wkly!D:D,MATCH($B1150,data_wkly!$C:$C,0),1)=0,"",INDEX(data_wkly!D:D,MATCH($B1150,data_wkly!$C:$C,0),1)),"")</f>
        <v/>
      </c>
      <c r="D1150" s="21" t="str">
        <f>IFERROR(IF(INDEX(data_wkly!E:E,MATCH($B1150,data_wkly!$C:$C,0),1)=0,"",INDEX(data_wkly!E:E,MATCH($B1150,data_wkly!$C:$C,0),1)),"")</f>
        <v/>
      </c>
      <c r="E1150" s="21" t="str">
        <f>IF(C1150="","",IFERROR(INDEX(data_wkly!F:F,MATCH($B1150,data_wkly!$C:$C,0),1),""))</f>
        <v/>
      </c>
      <c r="F1150" s="21" t="str">
        <f>IF(E1150="","",IFERROR(IF(INDEX(data_wkly!G:G,MATCH($B1150,data_wkly!$C:$C,0),1)=0,"",INDEX(data_wkly!G:G,MATCH($B1150,data_wkly!$C:$C,0),1)),""))</f>
        <v/>
      </c>
      <c r="G1150" s="21" t="str">
        <f>IFERROR(IF(INDEX(data_wkly!H:H,MATCH($B1150,data_wkly!$C:$C,0),1)=0,"",INDEX(data_wkly!H:H,MATCH($B1150,data_wkly!$C:$C,0),1)),"")</f>
        <v/>
      </c>
      <c r="H1150" s="21" t="str">
        <f>IF(C1150="","",IFERROR(INDEX(data_wkly!I:I,MATCH($B1150,data_wkly!$C:$C,0),1),""))</f>
        <v/>
      </c>
      <c r="I1150" s="21" t="str">
        <f>IF(H1150="","",IFERROR(IF(INDEX(data_wkly!J:J,MATCH($B1150,data_wkly!$C:$C,0),1)=0,"",INDEX(data_wkly!J:J,MATCH($B1150,data_wkly!$C:$C,0),1)),""))</f>
        <v/>
      </c>
      <c r="J1150" s="21" t="str">
        <f>IFERROR(IF(INDEX(data_wkly!K:K,MATCH($B1150,data_wkly!$C:$C,0),1)=0,"",INDEX(data_wkly!K:K,MATCH($B1150,data_wkly!$C:$C,0),1)),"")</f>
        <v/>
      </c>
      <c r="K1150" s="86" t="str">
        <f>IFERROR(IF(INDEX(data_wkly!L:L,MATCH($B1150,data_wkly!$C:$C,0),1)=0,"",INDEX(data_wkly!L:L,MATCH($B1150,data_wkly!$C:$C,0),1)),"")</f>
        <v/>
      </c>
      <c r="L1150" s="86"/>
      <c r="M1150" s="155" t="str">
        <f>IFERROR(IF(INDEX(data_wkly!M:M,MATCH($B1150,data_wkly!$C:$C,0),1)=0,"",INDEX(data_wkly!M:M,MATCH($B1150,data_wkly!$C:$C,0),1)),"")</f>
        <v/>
      </c>
      <c r="N1150" s="21" t="str">
        <f>IFERROR(IF(INDEX(data_wkly!N:N,MATCH($B1150,data_wkly!$C:$C,0),1)=0,"",INDEX(data_wkly!N:N,MATCH($B1150,data_wkly!$C:$C,0),1)),"")</f>
        <v/>
      </c>
      <c r="O1150" s="21" t="str">
        <f>IF(M1150="","",IFERROR(INDEX(data_wkly!O:O,MATCH($B1150,data_wkly!$C:$C,0),1),""))</f>
        <v/>
      </c>
      <c r="P1150" s="21" t="str">
        <f>IF(M1150="","",IFERROR(IF(INDEX(data_wkly!P:P,MATCH($B1150,data_wkly!$C:$C,0),1)=0,"",INDEX(data_wkly!P:P,MATCH($B1150,data_wkly!$C:$C,0),1)),""))</f>
        <v/>
      </c>
      <c r="Q1150" s="21" t="str">
        <f>IFERROR(IF(INDEX(data_wkly!Q:Q,MATCH($B1150,data_wkly!$C:$C,0),1)=0,"",INDEX(data_wkly!Q:Q,MATCH($B1150,data_wkly!$C:$C,0),1)),"")</f>
        <v/>
      </c>
      <c r="R1150" s="21" t="str">
        <f>IF(M1150="","",IFERROR(INDEX(data_wkly!R:R,MATCH($B1150,data_wkly!$C:$C,0),1),""))</f>
        <v/>
      </c>
      <c r="S1150" s="21" t="str">
        <f>IF(M1150="","",IFERROR(IF(INDEX(data_wkly!S:S,MATCH($B1150,data_wkly!$C:$C,0),1)=0,"",INDEX(data_wkly!S:S,MATCH($B1150,data_wkly!$C:$C,0),1)),""))</f>
        <v/>
      </c>
      <c r="T1150" s="21" t="str">
        <f>IFERROR(IF(INDEX(data_wkly!T:T,MATCH($B1150,data_wkly!$C:$C,0),1)=0,"",INDEX(data_wkly!T:T,MATCH($B1150,data_wkly!$C:$C,0),1)),"")</f>
        <v/>
      </c>
      <c r="U1150" s="86" t="str">
        <f>IFERROR(IF(INDEX(data_wkly!U:U,MATCH($B1150,data_wkly!$C:$C,0),1)=0,"",INDEX(data_wkly!U:U,MATCH($B1150,data_wkly!$C:$C,0),1)),"")</f>
        <v/>
      </c>
      <c r="V1150" s="157" t="str">
        <f t="shared" si="105"/>
        <v/>
      </c>
      <c r="W1150" s="152" t="str">
        <f>IFERROR(IF(INDEX(data_wkly!W:W,MATCH($B1150,data_wkly!$C:$C,0),1)=0,"",INDEX(data_wkly!W:W,MATCH($B1150,data_wkly!$C:$C,0),1)),"")</f>
        <v/>
      </c>
      <c r="X1150" s="21" t="str">
        <f>IFERROR(IF(INDEX(data_wkly!X:X,MATCH($B1150,data_wkly!$C:$C,0),1)=0,"",INDEX(data_wkly!X:X,MATCH($B1150,data_wkly!$C:$C,0),1)),"")</f>
        <v/>
      </c>
      <c r="Y1150" s="21" t="str">
        <f>IFERROR(IF(INDEX(data_wkly!Y:Y,MATCH($B1150,data_wkly!$C:$C,0),1)=0,"",INDEX(data_wkly!Y:Y,MATCH($B1150,data_wkly!$C:$C,0),1)),"")</f>
        <v/>
      </c>
      <c r="Z1150" s="21" t="str">
        <f>IFERROR(IF(INDEX(data_wkly!Z:Z,MATCH($B1150,data_wkly!$C:$C,0),1)=0,"",INDEX(data_wkly!Z:Z,MATCH($B1150,data_wkly!$C:$C,0),1)),"")</f>
        <v/>
      </c>
      <c r="AA1150" s="152" t="str">
        <f>IFERROR(IF(INDEX(data_wkly!AA:AA,MATCH($B1150,data_wkly!$C:$C,0),1)=0,"",INDEX(data_wkly!AA:AA,MATCH($B1150,data_wkly!$C:$C,0),1)),"")</f>
        <v/>
      </c>
      <c r="AB1150" s="21" t="str">
        <f>IFERROR(IF(INDEX(data_wkly!AB:AB,MATCH($B1150,data_wkly!$C:$C,0),1)=0,"",INDEX(data_wkly!AB:AB,MATCH($B1150,data_wkly!$C:$C,0),1)),"")</f>
        <v/>
      </c>
      <c r="AC1150" s="21" t="str">
        <f>IFERROR(IF(INDEX(data_wkly!AC:AC,MATCH($B1150,data_wkly!$C:$C,0),1)=0,"",INDEX(data_wkly!AC:AC,MATCH($B1150,data_wkly!$C:$C,0),1)),"")</f>
        <v/>
      </c>
      <c r="AD1150" s="21" t="str">
        <f>IFERROR(IF(INDEX(data_wkly!AD:AD,MATCH($B1150,data_wkly!$C:$C,0),1)=0,"",INDEX(data_wkly!AD:AD,MATCH($B1150,data_wkly!$C:$C,0),1)),"")</f>
        <v/>
      </c>
      <c r="AE1150" s="157" t="str">
        <f t="shared" si="104"/>
        <v/>
      </c>
      <c r="AF1150" s="154" t="str">
        <f>IFERROR(IF(INDEX(data_wkly!AF:AF,MATCH($B1150,data_wkly!$C:$C,0),1)=0,"",INDEX(data_wkly!AF:AF,MATCH($B1150,data_wkly!$C:$C,0),1)),"")</f>
        <v/>
      </c>
      <c r="AG1150" s="153" t="str">
        <f>IFERROR(IF(AF1150="","",INDEX(data_wkly!AG:AG,MATCH($B1150,data_wkly!$C:$C,0),1)),"")</f>
        <v/>
      </c>
      <c r="AH1150" s="153" t="str">
        <f>IFERROR(IF(INDEX(data_wkly!AH:AH,MATCH($B1150,data_wkly!$C:$C,0),1)=0,"",INDEX(data_wkly!AH:AH,MATCH($B1150,data_wkly!$C:$C,0),1)),"")</f>
        <v/>
      </c>
      <c r="AI1150" s="153" t="str">
        <f>IFERROR(IF(INDEX(data_wkly!AI:AI,MATCH($B1150,data_wkly!$C:$C,0),1)=0,"",INDEX(data_wkly!AI:AI,MATCH($B1150,data_wkly!$C:$C,0),1)),"")</f>
        <v/>
      </c>
      <c r="AJ1150" s="153" t="str">
        <f>IFERROR(IF(AI1150="","",INDEX(data_wkly!AJ:AJ,MATCH($B1150,data_wkly!$C:$C,0),1)),"")</f>
        <v/>
      </c>
      <c r="AK1150" s="153" t="str">
        <f>IFERROR(IF(INDEX(data_wkly!AK:AK,MATCH($B1150,data_wkly!$C:$C,0),1)=0,"",INDEX(data_wkly!AK:AK,MATCH($B1150,data_wkly!$C:$C,0),1)),"")</f>
        <v/>
      </c>
      <c r="AL1150" s="153" t="str">
        <f>IFERROR(IF(INDEX(data_wkly!AL:AL,MATCH($B1150,data_wkly!$C:$C,0),1)=0,"",INDEX(data_wkly!AL:AL,MATCH($B1150,data_wkly!$C:$C,0),1)),"")</f>
        <v/>
      </c>
      <c r="AM1150" s="183" t="str">
        <f>IFERROR(IF(INDEX(data_wkly!AM:AM,MATCH($B1150,data_wkly!$C:$C,0),1)=0,"",INDEX(data_wkly!AM:AM,MATCH($B1150,data_wkly!$C:$C,0),1)),"")</f>
        <v/>
      </c>
      <c r="AN1150" s="41" t="str">
        <f t="shared" si="109"/>
        <v/>
      </c>
      <c r="AO1150" s="88">
        <f t="shared" si="108"/>
        <v>2</v>
      </c>
    </row>
    <row r="1151" spans="1:41">
      <c r="A1151" s="88" t="str">
        <f t="shared" si="106"/>
        <v/>
      </c>
      <c r="B1151" s="89" t="str">
        <f t="shared" si="107"/>
        <v/>
      </c>
      <c r="C1151" s="155" t="str">
        <f>IFERROR(IF(INDEX(data_wkly!D:D,MATCH($B1151,data_wkly!$C:$C,0),1)=0,"",INDEX(data_wkly!D:D,MATCH($B1151,data_wkly!$C:$C,0),1)),"")</f>
        <v/>
      </c>
      <c r="D1151" s="21" t="str">
        <f>IFERROR(IF(INDEX(data_wkly!E:E,MATCH($B1151,data_wkly!$C:$C,0),1)=0,"",INDEX(data_wkly!E:E,MATCH($B1151,data_wkly!$C:$C,0),1)),"")</f>
        <v/>
      </c>
      <c r="E1151" s="21" t="str">
        <f>IF(C1151="","",IFERROR(INDEX(data_wkly!F:F,MATCH($B1151,data_wkly!$C:$C,0),1),""))</f>
        <v/>
      </c>
      <c r="F1151" s="21" t="str">
        <f>IF(E1151="","",IFERROR(IF(INDEX(data_wkly!G:G,MATCH($B1151,data_wkly!$C:$C,0),1)=0,"",INDEX(data_wkly!G:G,MATCH($B1151,data_wkly!$C:$C,0),1)),""))</f>
        <v/>
      </c>
      <c r="G1151" s="21" t="str">
        <f>IFERROR(IF(INDEX(data_wkly!H:H,MATCH($B1151,data_wkly!$C:$C,0),1)=0,"",INDEX(data_wkly!H:H,MATCH($B1151,data_wkly!$C:$C,0),1)),"")</f>
        <v/>
      </c>
      <c r="H1151" s="21" t="str">
        <f>IF(C1151="","",IFERROR(INDEX(data_wkly!I:I,MATCH($B1151,data_wkly!$C:$C,0),1),""))</f>
        <v/>
      </c>
      <c r="I1151" s="21" t="str">
        <f>IF(H1151="","",IFERROR(IF(INDEX(data_wkly!J:J,MATCH($B1151,data_wkly!$C:$C,0),1)=0,"",INDEX(data_wkly!J:J,MATCH($B1151,data_wkly!$C:$C,0),1)),""))</f>
        <v/>
      </c>
      <c r="J1151" s="21" t="str">
        <f>IFERROR(IF(INDEX(data_wkly!K:K,MATCH($B1151,data_wkly!$C:$C,0),1)=0,"",INDEX(data_wkly!K:K,MATCH($B1151,data_wkly!$C:$C,0),1)),"")</f>
        <v/>
      </c>
      <c r="K1151" s="86" t="str">
        <f>IFERROR(IF(INDEX(data_wkly!L:L,MATCH($B1151,data_wkly!$C:$C,0),1)=0,"",INDEX(data_wkly!L:L,MATCH($B1151,data_wkly!$C:$C,0),1)),"")</f>
        <v/>
      </c>
      <c r="L1151" s="86"/>
      <c r="M1151" s="155" t="str">
        <f>IFERROR(IF(INDEX(data_wkly!M:M,MATCH($B1151,data_wkly!$C:$C,0),1)=0,"",INDEX(data_wkly!M:M,MATCH($B1151,data_wkly!$C:$C,0),1)),"")</f>
        <v/>
      </c>
      <c r="N1151" s="21" t="str">
        <f>IFERROR(IF(INDEX(data_wkly!N:N,MATCH($B1151,data_wkly!$C:$C,0),1)=0,"",INDEX(data_wkly!N:N,MATCH($B1151,data_wkly!$C:$C,0),1)),"")</f>
        <v/>
      </c>
      <c r="O1151" s="21" t="str">
        <f>IF(M1151="","",IFERROR(INDEX(data_wkly!O:O,MATCH($B1151,data_wkly!$C:$C,0),1),""))</f>
        <v/>
      </c>
      <c r="P1151" s="21" t="str">
        <f>IF(M1151="","",IFERROR(IF(INDEX(data_wkly!P:P,MATCH($B1151,data_wkly!$C:$C,0),1)=0,"",INDEX(data_wkly!P:P,MATCH($B1151,data_wkly!$C:$C,0),1)),""))</f>
        <v/>
      </c>
      <c r="Q1151" s="21" t="str">
        <f>IFERROR(IF(INDEX(data_wkly!Q:Q,MATCH($B1151,data_wkly!$C:$C,0),1)=0,"",INDEX(data_wkly!Q:Q,MATCH($B1151,data_wkly!$C:$C,0),1)),"")</f>
        <v/>
      </c>
      <c r="R1151" s="21" t="str">
        <f>IF(M1151="","",IFERROR(INDEX(data_wkly!R:R,MATCH($B1151,data_wkly!$C:$C,0),1),""))</f>
        <v/>
      </c>
      <c r="S1151" s="21" t="str">
        <f>IF(M1151="","",IFERROR(IF(INDEX(data_wkly!S:S,MATCH($B1151,data_wkly!$C:$C,0),1)=0,"",INDEX(data_wkly!S:S,MATCH($B1151,data_wkly!$C:$C,0),1)),""))</f>
        <v/>
      </c>
      <c r="T1151" s="21" t="str">
        <f>IFERROR(IF(INDEX(data_wkly!T:T,MATCH($B1151,data_wkly!$C:$C,0),1)=0,"",INDEX(data_wkly!T:T,MATCH($B1151,data_wkly!$C:$C,0),1)),"")</f>
        <v/>
      </c>
      <c r="U1151" s="86" t="str">
        <f>IFERROR(IF(INDEX(data_wkly!U:U,MATCH($B1151,data_wkly!$C:$C,0),1)=0,"",INDEX(data_wkly!U:U,MATCH($B1151,data_wkly!$C:$C,0),1)),"")</f>
        <v/>
      </c>
      <c r="V1151" s="157" t="str">
        <f t="shared" si="105"/>
        <v/>
      </c>
      <c r="W1151" s="152" t="str">
        <f>IFERROR(IF(INDEX(data_wkly!W:W,MATCH($B1151,data_wkly!$C:$C,0),1)=0,"",INDEX(data_wkly!W:W,MATCH($B1151,data_wkly!$C:$C,0),1)),"")</f>
        <v/>
      </c>
      <c r="X1151" s="21" t="str">
        <f>IFERROR(IF(INDEX(data_wkly!X:X,MATCH($B1151,data_wkly!$C:$C,0),1)=0,"",INDEX(data_wkly!X:X,MATCH($B1151,data_wkly!$C:$C,0),1)),"")</f>
        <v/>
      </c>
      <c r="Y1151" s="21" t="str">
        <f>IFERROR(IF(INDEX(data_wkly!Y:Y,MATCH($B1151,data_wkly!$C:$C,0),1)=0,"",INDEX(data_wkly!Y:Y,MATCH($B1151,data_wkly!$C:$C,0),1)),"")</f>
        <v/>
      </c>
      <c r="Z1151" s="21" t="str">
        <f>IFERROR(IF(INDEX(data_wkly!Z:Z,MATCH($B1151,data_wkly!$C:$C,0),1)=0,"",INDEX(data_wkly!Z:Z,MATCH($B1151,data_wkly!$C:$C,0),1)),"")</f>
        <v/>
      </c>
      <c r="AA1151" s="152" t="str">
        <f>IFERROR(IF(INDEX(data_wkly!AA:AA,MATCH($B1151,data_wkly!$C:$C,0),1)=0,"",INDEX(data_wkly!AA:AA,MATCH($B1151,data_wkly!$C:$C,0),1)),"")</f>
        <v/>
      </c>
      <c r="AB1151" s="21" t="str">
        <f>IFERROR(IF(INDEX(data_wkly!AB:AB,MATCH($B1151,data_wkly!$C:$C,0),1)=0,"",INDEX(data_wkly!AB:AB,MATCH($B1151,data_wkly!$C:$C,0),1)),"")</f>
        <v/>
      </c>
      <c r="AC1151" s="21" t="str">
        <f>IFERROR(IF(INDEX(data_wkly!AC:AC,MATCH($B1151,data_wkly!$C:$C,0),1)=0,"",INDEX(data_wkly!AC:AC,MATCH($B1151,data_wkly!$C:$C,0),1)),"")</f>
        <v/>
      </c>
      <c r="AD1151" s="21" t="str">
        <f>IFERROR(IF(INDEX(data_wkly!AD:AD,MATCH($B1151,data_wkly!$C:$C,0),1)=0,"",INDEX(data_wkly!AD:AD,MATCH($B1151,data_wkly!$C:$C,0),1)),"")</f>
        <v/>
      </c>
      <c r="AE1151" s="157" t="str">
        <f t="shared" si="104"/>
        <v/>
      </c>
      <c r="AF1151" s="154" t="str">
        <f>IFERROR(IF(INDEX(data_wkly!AF:AF,MATCH($B1151,data_wkly!$C:$C,0),1)=0,"",INDEX(data_wkly!AF:AF,MATCH($B1151,data_wkly!$C:$C,0),1)),"")</f>
        <v/>
      </c>
      <c r="AG1151" s="153" t="str">
        <f>IFERROR(IF(AF1151="","",INDEX(data_wkly!AG:AG,MATCH($B1151,data_wkly!$C:$C,0),1)),"")</f>
        <v/>
      </c>
      <c r="AH1151" s="153" t="str">
        <f>IFERROR(IF(INDEX(data_wkly!AH:AH,MATCH($B1151,data_wkly!$C:$C,0),1)=0,"",INDEX(data_wkly!AH:AH,MATCH($B1151,data_wkly!$C:$C,0),1)),"")</f>
        <v/>
      </c>
      <c r="AI1151" s="153" t="str">
        <f>IFERROR(IF(INDEX(data_wkly!AI:AI,MATCH($B1151,data_wkly!$C:$C,0),1)=0,"",INDEX(data_wkly!AI:AI,MATCH($B1151,data_wkly!$C:$C,0),1)),"")</f>
        <v/>
      </c>
      <c r="AJ1151" s="153" t="str">
        <f>IFERROR(IF(AI1151="","",INDEX(data_wkly!AJ:AJ,MATCH($B1151,data_wkly!$C:$C,0),1)),"")</f>
        <v/>
      </c>
      <c r="AK1151" s="153" t="str">
        <f>IFERROR(IF(INDEX(data_wkly!AK:AK,MATCH($B1151,data_wkly!$C:$C,0),1)=0,"",INDEX(data_wkly!AK:AK,MATCH($B1151,data_wkly!$C:$C,0),1)),"")</f>
        <v/>
      </c>
      <c r="AL1151" s="153" t="str">
        <f>IFERROR(IF(INDEX(data_wkly!AL:AL,MATCH($B1151,data_wkly!$C:$C,0),1)=0,"",INDEX(data_wkly!AL:AL,MATCH($B1151,data_wkly!$C:$C,0),1)),"")</f>
        <v/>
      </c>
      <c r="AM1151" s="183" t="str">
        <f>IFERROR(IF(INDEX(data_wkly!AM:AM,MATCH($B1151,data_wkly!$C:$C,0),1)=0,"",INDEX(data_wkly!AM:AM,MATCH($B1151,data_wkly!$C:$C,0),1)),"")</f>
        <v/>
      </c>
      <c r="AN1151" s="41" t="str">
        <f t="shared" si="109"/>
        <v/>
      </c>
      <c r="AO1151" s="88">
        <f t="shared" si="108"/>
        <v>1</v>
      </c>
    </row>
    <row r="1152" spans="1:41">
      <c r="A1152" s="88" t="str">
        <f t="shared" si="106"/>
        <v/>
      </c>
      <c r="B1152" s="89" t="str">
        <f t="shared" si="107"/>
        <v/>
      </c>
      <c r="C1152" s="155" t="str">
        <f>IFERROR(IF(INDEX(data_wkly!D:D,MATCH($B1152,data_wkly!$C:$C,0),1)=0,"",INDEX(data_wkly!D:D,MATCH($B1152,data_wkly!$C:$C,0),1)),"")</f>
        <v/>
      </c>
      <c r="D1152" s="21" t="str">
        <f>IFERROR(IF(INDEX(data_wkly!E:E,MATCH($B1152,data_wkly!$C:$C,0),1)=0,"",INDEX(data_wkly!E:E,MATCH($B1152,data_wkly!$C:$C,0),1)),"")</f>
        <v/>
      </c>
      <c r="E1152" s="21" t="str">
        <f>IF(C1152="","",IFERROR(INDEX(data_wkly!F:F,MATCH($B1152,data_wkly!$C:$C,0),1),""))</f>
        <v/>
      </c>
      <c r="F1152" s="21" t="str">
        <f>IF(E1152="","",IFERROR(IF(INDEX(data_wkly!G:G,MATCH($B1152,data_wkly!$C:$C,0),1)=0,"",INDEX(data_wkly!G:G,MATCH($B1152,data_wkly!$C:$C,0),1)),""))</f>
        <v/>
      </c>
      <c r="G1152" s="21" t="str">
        <f>IFERROR(IF(INDEX(data_wkly!H:H,MATCH($B1152,data_wkly!$C:$C,0),1)=0,"",INDEX(data_wkly!H:H,MATCH($B1152,data_wkly!$C:$C,0),1)),"")</f>
        <v/>
      </c>
      <c r="H1152" s="21" t="str">
        <f>IF(C1152="","",IFERROR(INDEX(data_wkly!I:I,MATCH($B1152,data_wkly!$C:$C,0),1),""))</f>
        <v/>
      </c>
      <c r="I1152" s="21" t="str">
        <f>IF(H1152="","",IFERROR(IF(INDEX(data_wkly!J:J,MATCH($B1152,data_wkly!$C:$C,0),1)=0,"",INDEX(data_wkly!J:J,MATCH($B1152,data_wkly!$C:$C,0),1)),""))</f>
        <v/>
      </c>
      <c r="J1152" s="21" t="str">
        <f>IFERROR(IF(INDEX(data_wkly!K:K,MATCH($B1152,data_wkly!$C:$C,0),1)=0,"",INDEX(data_wkly!K:K,MATCH($B1152,data_wkly!$C:$C,0),1)),"")</f>
        <v/>
      </c>
      <c r="K1152" s="86" t="str">
        <f>IFERROR(IF(INDEX(data_wkly!L:L,MATCH($B1152,data_wkly!$C:$C,0),1)=0,"",INDEX(data_wkly!L:L,MATCH($B1152,data_wkly!$C:$C,0),1)),"")</f>
        <v/>
      </c>
      <c r="L1152" s="86"/>
      <c r="M1152" s="155" t="str">
        <f>IFERROR(IF(INDEX(data_wkly!M:M,MATCH($B1152,data_wkly!$C:$C,0),1)=0,"",INDEX(data_wkly!M:M,MATCH($B1152,data_wkly!$C:$C,0),1)),"")</f>
        <v/>
      </c>
      <c r="N1152" s="21" t="str">
        <f>IFERROR(IF(INDEX(data_wkly!N:N,MATCH($B1152,data_wkly!$C:$C,0),1)=0,"",INDEX(data_wkly!N:N,MATCH($B1152,data_wkly!$C:$C,0),1)),"")</f>
        <v/>
      </c>
      <c r="O1152" s="21" t="str">
        <f>IF(M1152="","",IFERROR(INDEX(data_wkly!O:O,MATCH($B1152,data_wkly!$C:$C,0),1),""))</f>
        <v/>
      </c>
      <c r="P1152" s="21" t="str">
        <f>IF(M1152="","",IFERROR(IF(INDEX(data_wkly!P:P,MATCH($B1152,data_wkly!$C:$C,0),1)=0,"",INDEX(data_wkly!P:P,MATCH($B1152,data_wkly!$C:$C,0),1)),""))</f>
        <v/>
      </c>
      <c r="Q1152" s="21" t="str">
        <f>IFERROR(IF(INDEX(data_wkly!Q:Q,MATCH($B1152,data_wkly!$C:$C,0),1)=0,"",INDEX(data_wkly!Q:Q,MATCH($B1152,data_wkly!$C:$C,0),1)),"")</f>
        <v/>
      </c>
      <c r="R1152" s="21" t="str">
        <f>IF(M1152="","",IFERROR(INDEX(data_wkly!R:R,MATCH($B1152,data_wkly!$C:$C,0),1),""))</f>
        <v/>
      </c>
      <c r="S1152" s="21" t="str">
        <f>IF(M1152="","",IFERROR(IF(INDEX(data_wkly!S:S,MATCH($B1152,data_wkly!$C:$C,0),1)=0,"",INDEX(data_wkly!S:S,MATCH($B1152,data_wkly!$C:$C,0),1)),""))</f>
        <v/>
      </c>
      <c r="T1152" s="21" t="str">
        <f>IFERROR(IF(INDEX(data_wkly!T:T,MATCH($B1152,data_wkly!$C:$C,0),1)=0,"",INDEX(data_wkly!T:T,MATCH($B1152,data_wkly!$C:$C,0),1)),"")</f>
        <v/>
      </c>
      <c r="U1152" s="86" t="str">
        <f>IFERROR(IF(INDEX(data_wkly!U:U,MATCH($B1152,data_wkly!$C:$C,0),1)=0,"",INDEX(data_wkly!U:U,MATCH($B1152,data_wkly!$C:$C,0),1)),"")</f>
        <v/>
      </c>
      <c r="V1152" s="157" t="str">
        <f t="shared" si="105"/>
        <v/>
      </c>
      <c r="W1152" s="152" t="str">
        <f>IFERROR(IF(INDEX(data_wkly!W:W,MATCH($B1152,data_wkly!$C:$C,0),1)=0,"",INDEX(data_wkly!W:W,MATCH($B1152,data_wkly!$C:$C,0),1)),"")</f>
        <v/>
      </c>
      <c r="X1152" s="21" t="str">
        <f>IFERROR(IF(INDEX(data_wkly!X:X,MATCH($B1152,data_wkly!$C:$C,0),1)=0,"",INDEX(data_wkly!X:X,MATCH($B1152,data_wkly!$C:$C,0),1)),"")</f>
        <v/>
      </c>
      <c r="Y1152" s="21" t="str">
        <f>IFERROR(IF(INDEX(data_wkly!Y:Y,MATCH($B1152,data_wkly!$C:$C,0),1)=0,"",INDEX(data_wkly!Y:Y,MATCH($B1152,data_wkly!$C:$C,0),1)),"")</f>
        <v/>
      </c>
      <c r="Z1152" s="21" t="str">
        <f>IFERROR(IF(INDEX(data_wkly!Z:Z,MATCH($B1152,data_wkly!$C:$C,0),1)=0,"",INDEX(data_wkly!Z:Z,MATCH($B1152,data_wkly!$C:$C,0),1)),"")</f>
        <v/>
      </c>
      <c r="AA1152" s="152" t="str">
        <f>IFERROR(IF(INDEX(data_wkly!AA:AA,MATCH($B1152,data_wkly!$C:$C,0),1)=0,"",INDEX(data_wkly!AA:AA,MATCH($B1152,data_wkly!$C:$C,0),1)),"")</f>
        <v/>
      </c>
      <c r="AB1152" s="21" t="str">
        <f>IFERROR(IF(INDEX(data_wkly!AB:AB,MATCH($B1152,data_wkly!$C:$C,0),1)=0,"",INDEX(data_wkly!AB:AB,MATCH($B1152,data_wkly!$C:$C,0),1)),"")</f>
        <v/>
      </c>
      <c r="AC1152" s="21" t="str">
        <f>IFERROR(IF(INDEX(data_wkly!AC:AC,MATCH($B1152,data_wkly!$C:$C,0),1)=0,"",INDEX(data_wkly!AC:AC,MATCH($B1152,data_wkly!$C:$C,0),1)),"")</f>
        <v/>
      </c>
      <c r="AD1152" s="21" t="str">
        <f>IFERROR(IF(INDEX(data_wkly!AD:AD,MATCH($B1152,data_wkly!$C:$C,0),1)=0,"",INDEX(data_wkly!AD:AD,MATCH($B1152,data_wkly!$C:$C,0),1)),"")</f>
        <v/>
      </c>
      <c r="AE1152" s="157" t="str">
        <f t="shared" si="104"/>
        <v/>
      </c>
      <c r="AF1152" s="154" t="str">
        <f>IFERROR(IF(INDEX(data_wkly!AF:AF,MATCH($B1152,data_wkly!$C:$C,0),1)=0,"",INDEX(data_wkly!AF:AF,MATCH($B1152,data_wkly!$C:$C,0),1)),"")</f>
        <v/>
      </c>
      <c r="AG1152" s="153" t="str">
        <f>IFERROR(IF(AF1152="","",INDEX(data_wkly!AG:AG,MATCH($B1152,data_wkly!$C:$C,0),1)),"")</f>
        <v/>
      </c>
      <c r="AH1152" s="153" t="str">
        <f>IFERROR(IF(INDEX(data_wkly!AH:AH,MATCH($B1152,data_wkly!$C:$C,0),1)=0,"",INDEX(data_wkly!AH:AH,MATCH($B1152,data_wkly!$C:$C,0),1)),"")</f>
        <v/>
      </c>
      <c r="AI1152" s="153" t="str">
        <f>IFERROR(IF(INDEX(data_wkly!AI:AI,MATCH($B1152,data_wkly!$C:$C,0),1)=0,"",INDEX(data_wkly!AI:AI,MATCH($B1152,data_wkly!$C:$C,0),1)),"")</f>
        <v/>
      </c>
      <c r="AJ1152" s="153" t="str">
        <f>IFERROR(IF(AI1152="","",INDEX(data_wkly!AJ:AJ,MATCH($B1152,data_wkly!$C:$C,0),1)),"")</f>
        <v/>
      </c>
      <c r="AK1152" s="153" t="str">
        <f>IFERROR(IF(INDEX(data_wkly!AK:AK,MATCH($B1152,data_wkly!$C:$C,0),1)=0,"",INDEX(data_wkly!AK:AK,MATCH($B1152,data_wkly!$C:$C,0),1)),"")</f>
        <v/>
      </c>
      <c r="AL1152" s="153" t="str">
        <f>IFERROR(IF(INDEX(data_wkly!AL:AL,MATCH($B1152,data_wkly!$C:$C,0),1)=0,"",INDEX(data_wkly!AL:AL,MATCH($B1152,data_wkly!$C:$C,0),1)),"")</f>
        <v/>
      </c>
      <c r="AM1152" s="183" t="str">
        <f>IFERROR(IF(INDEX(data_wkly!AM:AM,MATCH($B1152,data_wkly!$C:$C,0),1)=0,"",INDEX(data_wkly!AM:AM,MATCH($B1152,data_wkly!$C:$C,0),1)),"")</f>
        <v/>
      </c>
      <c r="AN1152" s="41" t="str">
        <f t="shared" si="109"/>
        <v/>
      </c>
      <c r="AO1152" s="88">
        <f t="shared" si="108"/>
        <v>2</v>
      </c>
    </row>
    <row r="1153" spans="1:41">
      <c r="A1153" s="88" t="str">
        <f t="shared" si="106"/>
        <v/>
      </c>
      <c r="B1153" s="89" t="str">
        <f t="shared" si="107"/>
        <v/>
      </c>
      <c r="C1153" s="155" t="str">
        <f>IFERROR(IF(INDEX(data_wkly!D:D,MATCH($B1153,data_wkly!$C:$C,0),1)=0,"",INDEX(data_wkly!D:D,MATCH($B1153,data_wkly!$C:$C,0),1)),"")</f>
        <v/>
      </c>
      <c r="D1153" s="21" t="str">
        <f>IFERROR(IF(INDEX(data_wkly!E:E,MATCH($B1153,data_wkly!$C:$C,0),1)=0,"",INDEX(data_wkly!E:E,MATCH($B1153,data_wkly!$C:$C,0),1)),"")</f>
        <v/>
      </c>
      <c r="E1153" s="21" t="str">
        <f>IF(C1153="","",IFERROR(INDEX(data_wkly!F:F,MATCH($B1153,data_wkly!$C:$C,0),1),""))</f>
        <v/>
      </c>
      <c r="F1153" s="21" t="str">
        <f>IF(E1153="","",IFERROR(IF(INDEX(data_wkly!G:G,MATCH($B1153,data_wkly!$C:$C,0),1)=0,"",INDEX(data_wkly!G:G,MATCH($B1153,data_wkly!$C:$C,0),1)),""))</f>
        <v/>
      </c>
      <c r="G1153" s="21" t="str">
        <f>IFERROR(IF(INDEX(data_wkly!H:H,MATCH($B1153,data_wkly!$C:$C,0),1)=0,"",INDEX(data_wkly!H:H,MATCH($B1153,data_wkly!$C:$C,0),1)),"")</f>
        <v/>
      </c>
      <c r="H1153" s="21" t="str">
        <f>IF(C1153="","",IFERROR(INDEX(data_wkly!I:I,MATCH($B1153,data_wkly!$C:$C,0),1),""))</f>
        <v/>
      </c>
      <c r="I1153" s="21" t="str">
        <f>IF(H1153="","",IFERROR(IF(INDEX(data_wkly!J:J,MATCH($B1153,data_wkly!$C:$C,0),1)=0,"",INDEX(data_wkly!J:J,MATCH($B1153,data_wkly!$C:$C,0),1)),""))</f>
        <v/>
      </c>
      <c r="J1153" s="21" t="str">
        <f>IFERROR(IF(INDEX(data_wkly!K:K,MATCH($B1153,data_wkly!$C:$C,0),1)=0,"",INDEX(data_wkly!K:K,MATCH($B1153,data_wkly!$C:$C,0),1)),"")</f>
        <v/>
      </c>
      <c r="K1153" s="86" t="str">
        <f>IFERROR(IF(INDEX(data_wkly!L:L,MATCH($B1153,data_wkly!$C:$C,0),1)=0,"",INDEX(data_wkly!L:L,MATCH($B1153,data_wkly!$C:$C,0),1)),"")</f>
        <v/>
      </c>
      <c r="L1153" s="86"/>
      <c r="M1153" s="155" t="str">
        <f>IFERROR(IF(INDEX(data_wkly!M:M,MATCH($B1153,data_wkly!$C:$C,0),1)=0,"",INDEX(data_wkly!M:M,MATCH($B1153,data_wkly!$C:$C,0),1)),"")</f>
        <v/>
      </c>
      <c r="N1153" s="21" t="str">
        <f>IFERROR(IF(INDEX(data_wkly!N:N,MATCH($B1153,data_wkly!$C:$C,0),1)=0,"",INDEX(data_wkly!N:N,MATCH($B1153,data_wkly!$C:$C,0),1)),"")</f>
        <v/>
      </c>
      <c r="O1153" s="21" t="str">
        <f>IF(M1153="","",IFERROR(INDEX(data_wkly!O:O,MATCH($B1153,data_wkly!$C:$C,0),1),""))</f>
        <v/>
      </c>
      <c r="P1153" s="21" t="str">
        <f>IF(M1153="","",IFERROR(IF(INDEX(data_wkly!P:P,MATCH($B1153,data_wkly!$C:$C,0),1)=0,"",INDEX(data_wkly!P:P,MATCH($B1153,data_wkly!$C:$C,0),1)),""))</f>
        <v/>
      </c>
      <c r="Q1153" s="21" t="str">
        <f>IFERROR(IF(INDEX(data_wkly!Q:Q,MATCH($B1153,data_wkly!$C:$C,0),1)=0,"",INDEX(data_wkly!Q:Q,MATCH($B1153,data_wkly!$C:$C,0),1)),"")</f>
        <v/>
      </c>
      <c r="R1153" s="21" t="str">
        <f>IF(M1153="","",IFERROR(INDEX(data_wkly!R:R,MATCH($B1153,data_wkly!$C:$C,0),1),""))</f>
        <v/>
      </c>
      <c r="S1153" s="21" t="str">
        <f>IF(M1153="","",IFERROR(IF(INDEX(data_wkly!S:S,MATCH($B1153,data_wkly!$C:$C,0),1)=0,"",INDEX(data_wkly!S:S,MATCH($B1153,data_wkly!$C:$C,0),1)),""))</f>
        <v/>
      </c>
      <c r="T1153" s="21" t="str">
        <f>IFERROR(IF(INDEX(data_wkly!T:T,MATCH($B1153,data_wkly!$C:$C,0),1)=0,"",INDEX(data_wkly!T:T,MATCH($B1153,data_wkly!$C:$C,0),1)),"")</f>
        <v/>
      </c>
      <c r="U1153" s="86" t="str">
        <f>IFERROR(IF(INDEX(data_wkly!U:U,MATCH($B1153,data_wkly!$C:$C,0),1)=0,"",INDEX(data_wkly!U:U,MATCH($B1153,data_wkly!$C:$C,0),1)),"")</f>
        <v/>
      </c>
      <c r="V1153" s="157" t="str">
        <f t="shared" si="105"/>
        <v/>
      </c>
      <c r="W1153" s="152" t="str">
        <f>IFERROR(IF(INDEX(data_wkly!W:W,MATCH($B1153,data_wkly!$C:$C,0),1)=0,"",INDEX(data_wkly!W:W,MATCH($B1153,data_wkly!$C:$C,0),1)),"")</f>
        <v/>
      </c>
      <c r="X1153" s="21" t="str">
        <f>IFERROR(IF(INDEX(data_wkly!X:X,MATCH($B1153,data_wkly!$C:$C,0),1)=0,"",INDEX(data_wkly!X:X,MATCH($B1153,data_wkly!$C:$C,0),1)),"")</f>
        <v/>
      </c>
      <c r="Y1153" s="21" t="str">
        <f>IFERROR(IF(INDEX(data_wkly!Y:Y,MATCH($B1153,data_wkly!$C:$C,0),1)=0,"",INDEX(data_wkly!Y:Y,MATCH($B1153,data_wkly!$C:$C,0),1)),"")</f>
        <v/>
      </c>
      <c r="Z1153" s="21" t="str">
        <f>IFERROR(IF(INDEX(data_wkly!Z:Z,MATCH($B1153,data_wkly!$C:$C,0),1)=0,"",INDEX(data_wkly!Z:Z,MATCH($B1153,data_wkly!$C:$C,0),1)),"")</f>
        <v/>
      </c>
      <c r="AA1153" s="152" t="str">
        <f>IFERROR(IF(INDEX(data_wkly!AA:AA,MATCH($B1153,data_wkly!$C:$C,0),1)=0,"",INDEX(data_wkly!AA:AA,MATCH($B1153,data_wkly!$C:$C,0),1)),"")</f>
        <v/>
      </c>
      <c r="AB1153" s="21" t="str">
        <f>IFERROR(IF(INDEX(data_wkly!AB:AB,MATCH($B1153,data_wkly!$C:$C,0),1)=0,"",INDEX(data_wkly!AB:AB,MATCH($B1153,data_wkly!$C:$C,0),1)),"")</f>
        <v/>
      </c>
      <c r="AC1153" s="21" t="str">
        <f>IFERROR(IF(INDEX(data_wkly!AC:AC,MATCH($B1153,data_wkly!$C:$C,0),1)=0,"",INDEX(data_wkly!AC:AC,MATCH($B1153,data_wkly!$C:$C,0),1)),"")</f>
        <v/>
      </c>
      <c r="AD1153" s="21" t="str">
        <f>IFERROR(IF(INDEX(data_wkly!AD:AD,MATCH($B1153,data_wkly!$C:$C,0),1)=0,"",INDEX(data_wkly!AD:AD,MATCH($B1153,data_wkly!$C:$C,0),1)),"")</f>
        <v/>
      </c>
      <c r="AE1153" s="157" t="str">
        <f t="shared" si="104"/>
        <v/>
      </c>
      <c r="AF1153" s="154" t="str">
        <f>IFERROR(IF(INDEX(data_wkly!AF:AF,MATCH($B1153,data_wkly!$C:$C,0),1)=0,"",INDEX(data_wkly!AF:AF,MATCH($B1153,data_wkly!$C:$C,0),1)),"")</f>
        <v/>
      </c>
      <c r="AG1153" s="153" t="str">
        <f>IFERROR(IF(AF1153="","",INDEX(data_wkly!AG:AG,MATCH($B1153,data_wkly!$C:$C,0),1)),"")</f>
        <v/>
      </c>
      <c r="AH1153" s="153" t="str">
        <f>IFERROR(IF(INDEX(data_wkly!AH:AH,MATCH($B1153,data_wkly!$C:$C,0),1)=0,"",INDEX(data_wkly!AH:AH,MATCH($B1153,data_wkly!$C:$C,0),1)),"")</f>
        <v/>
      </c>
      <c r="AI1153" s="153" t="str">
        <f>IFERROR(IF(INDEX(data_wkly!AI:AI,MATCH($B1153,data_wkly!$C:$C,0),1)=0,"",INDEX(data_wkly!AI:AI,MATCH($B1153,data_wkly!$C:$C,0),1)),"")</f>
        <v/>
      </c>
      <c r="AJ1153" s="153" t="str">
        <f>IFERROR(IF(AI1153="","",INDEX(data_wkly!AJ:AJ,MATCH($B1153,data_wkly!$C:$C,0),1)),"")</f>
        <v/>
      </c>
      <c r="AK1153" s="153" t="str">
        <f>IFERROR(IF(INDEX(data_wkly!AK:AK,MATCH($B1153,data_wkly!$C:$C,0),1)=0,"",INDEX(data_wkly!AK:AK,MATCH($B1153,data_wkly!$C:$C,0),1)),"")</f>
        <v/>
      </c>
      <c r="AL1153" s="153" t="str">
        <f>IFERROR(IF(INDEX(data_wkly!AL:AL,MATCH($B1153,data_wkly!$C:$C,0),1)=0,"",INDEX(data_wkly!AL:AL,MATCH($B1153,data_wkly!$C:$C,0),1)),"")</f>
        <v/>
      </c>
      <c r="AM1153" s="183" t="str">
        <f>IFERROR(IF(INDEX(data_wkly!AM:AM,MATCH($B1153,data_wkly!$C:$C,0),1)=0,"",INDEX(data_wkly!AM:AM,MATCH($B1153,data_wkly!$C:$C,0),1)),"")</f>
        <v/>
      </c>
      <c r="AN1153" s="41" t="str">
        <f t="shared" si="109"/>
        <v/>
      </c>
      <c r="AO1153" s="88">
        <f t="shared" si="108"/>
        <v>1</v>
      </c>
    </row>
    <row r="1154" spans="1:41">
      <c r="A1154" s="88" t="str">
        <f t="shared" si="106"/>
        <v/>
      </c>
      <c r="B1154" s="89" t="str">
        <f t="shared" si="107"/>
        <v/>
      </c>
      <c r="C1154" s="155" t="str">
        <f>IFERROR(IF(INDEX(data_wkly!D:D,MATCH($B1154,data_wkly!$C:$C,0),1)=0,"",INDEX(data_wkly!D:D,MATCH($B1154,data_wkly!$C:$C,0),1)),"")</f>
        <v/>
      </c>
      <c r="D1154" s="21" t="str">
        <f>IFERROR(IF(INDEX(data_wkly!E:E,MATCH($B1154,data_wkly!$C:$C,0),1)=0,"",INDEX(data_wkly!E:E,MATCH($B1154,data_wkly!$C:$C,0),1)),"")</f>
        <v/>
      </c>
      <c r="E1154" s="21" t="str">
        <f>IF(C1154="","",IFERROR(INDEX(data_wkly!F:F,MATCH($B1154,data_wkly!$C:$C,0),1),""))</f>
        <v/>
      </c>
      <c r="F1154" s="21" t="str">
        <f>IF(E1154="","",IFERROR(IF(INDEX(data_wkly!G:G,MATCH($B1154,data_wkly!$C:$C,0),1)=0,"",INDEX(data_wkly!G:G,MATCH($B1154,data_wkly!$C:$C,0),1)),""))</f>
        <v/>
      </c>
      <c r="G1154" s="21" t="str">
        <f>IFERROR(IF(INDEX(data_wkly!H:H,MATCH($B1154,data_wkly!$C:$C,0),1)=0,"",INDEX(data_wkly!H:H,MATCH($B1154,data_wkly!$C:$C,0),1)),"")</f>
        <v/>
      </c>
      <c r="H1154" s="21" t="str">
        <f>IF(C1154="","",IFERROR(INDEX(data_wkly!I:I,MATCH($B1154,data_wkly!$C:$C,0),1),""))</f>
        <v/>
      </c>
      <c r="I1154" s="21" t="str">
        <f>IF(H1154="","",IFERROR(IF(INDEX(data_wkly!J:J,MATCH($B1154,data_wkly!$C:$C,0),1)=0,"",INDEX(data_wkly!J:J,MATCH($B1154,data_wkly!$C:$C,0),1)),""))</f>
        <v/>
      </c>
      <c r="J1154" s="21" t="str">
        <f>IFERROR(IF(INDEX(data_wkly!K:K,MATCH($B1154,data_wkly!$C:$C,0),1)=0,"",INDEX(data_wkly!K:K,MATCH($B1154,data_wkly!$C:$C,0),1)),"")</f>
        <v/>
      </c>
      <c r="K1154" s="86" t="str">
        <f>IFERROR(IF(INDEX(data_wkly!L:L,MATCH($B1154,data_wkly!$C:$C,0),1)=0,"",INDEX(data_wkly!L:L,MATCH($B1154,data_wkly!$C:$C,0),1)),"")</f>
        <v/>
      </c>
      <c r="L1154" s="86"/>
      <c r="M1154" s="155" t="str">
        <f>IFERROR(IF(INDEX(data_wkly!M:M,MATCH($B1154,data_wkly!$C:$C,0),1)=0,"",INDEX(data_wkly!M:M,MATCH($B1154,data_wkly!$C:$C,0),1)),"")</f>
        <v/>
      </c>
      <c r="N1154" s="21" t="str">
        <f>IFERROR(IF(INDEX(data_wkly!N:N,MATCH($B1154,data_wkly!$C:$C,0),1)=0,"",INDEX(data_wkly!N:N,MATCH($B1154,data_wkly!$C:$C,0),1)),"")</f>
        <v/>
      </c>
      <c r="O1154" s="21" t="str">
        <f>IF(M1154="","",IFERROR(INDEX(data_wkly!O:O,MATCH($B1154,data_wkly!$C:$C,0),1),""))</f>
        <v/>
      </c>
      <c r="P1154" s="21" t="str">
        <f>IF(M1154="","",IFERROR(IF(INDEX(data_wkly!P:P,MATCH($B1154,data_wkly!$C:$C,0),1)=0,"",INDEX(data_wkly!P:P,MATCH($B1154,data_wkly!$C:$C,0),1)),""))</f>
        <v/>
      </c>
      <c r="Q1154" s="21" t="str">
        <f>IFERROR(IF(INDEX(data_wkly!Q:Q,MATCH($B1154,data_wkly!$C:$C,0),1)=0,"",INDEX(data_wkly!Q:Q,MATCH($B1154,data_wkly!$C:$C,0),1)),"")</f>
        <v/>
      </c>
      <c r="R1154" s="21" t="str">
        <f>IF(M1154="","",IFERROR(INDEX(data_wkly!R:R,MATCH($B1154,data_wkly!$C:$C,0),1),""))</f>
        <v/>
      </c>
      <c r="S1154" s="21" t="str">
        <f>IF(M1154="","",IFERROR(IF(INDEX(data_wkly!S:S,MATCH($B1154,data_wkly!$C:$C,0),1)=0,"",INDEX(data_wkly!S:S,MATCH($B1154,data_wkly!$C:$C,0),1)),""))</f>
        <v/>
      </c>
      <c r="T1154" s="21" t="str">
        <f>IFERROR(IF(INDEX(data_wkly!T:T,MATCH($B1154,data_wkly!$C:$C,0),1)=0,"",INDEX(data_wkly!T:T,MATCH($B1154,data_wkly!$C:$C,0),1)),"")</f>
        <v/>
      </c>
      <c r="U1154" s="86" t="str">
        <f>IFERROR(IF(INDEX(data_wkly!U:U,MATCH($B1154,data_wkly!$C:$C,0),1)=0,"",INDEX(data_wkly!U:U,MATCH($B1154,data_wkly!$C:$C,0),1)),"")</f>
        <v/>
      </c>
      <c r="V1154" s="157" t="str">
        <f t="shared" si="105"/>
        <v/>
      </c>
      <c r="W1154" s="152" t="str">
        <f>IFERROR(IF(INDEX(data_wkly!W:W,MATCH($B1154,data_wkly!$C:$C,0),1)=0,"",INDEX(data_wkly!W:W,MATCH($B1154,data_wkly!$C:$C,0),1)),"")</f>
        <v/>
      </c>
      <c r="X1154" s="21" t="str">
        <f>IFERROR(IF(INDEX(data_wkly!X:X,MATCH($B1154,data_wkly!$C:$C,0),1)=0,"",INDEX(data_wkly!X:X,MATCH($B1154,data_wkly!$C:$C,0),1)),"")</f>
        <v/>
      </c>
      <c r="Y1154" s="21" t="str">
        <f>IFERROR(IF(INDEX(data_wkly!Y:Y,MATCH($B1154,data_wkly!$C:$C,0),1)=0,"",INDEX(data_wkly!Y:Y,MATCH($B1154,data_wkly!$C:$C,0),1)),"")</f>
        <v/>
      </c>
      <c r="Z1154" s="21" t="str">
        <f>IFERROR(IF(INDEX(data_wkly!Z:Z,MATCH($B1154,data_wkly!$C:$C,0),1)=0,"",INDEX(data_wkly!Z:Z,MATCH($B1154,data_wkly!$C:$C,0),1)),"")</f>
        <v/>
      </c>
      <c r="AA1154" s="152" t="str">
        <f>IFERROR(IF(INDEX(data_wkly!AA:AA,MATCH($B1154,data_wkly!$C:$C,0),1)=0,"",INDEX(data_wkly!AA:AA,MATCH($B1154,data_wkly!$C:$C,0),1)),"")</f>
        <v/>
      </c>
      <c r="AB1154" s="21" t="str">
        <f>IFERROR(IF(INDEX(data_wkly!AB:AB,MATCH($B1154,data_wkly!$C:$C,0),1)=0,"",INDEX(data_wkly!AB:AB,MATCH($B1154,data_wkly!$C:$C,0),1)),"")</f>
        <v/>
      </c>
      <c r="AC1154" s="21" t="str">
        <f>IFERROR(IF(INDEX(data_wkly!AC:AC,MATCH($B1154,data_wkly!$C:$C,0),1)=0,"",INDEX(data_wkly!AC:AC,MATCH($B1154,data_wkly!$C:$C,0),1)),"")</f>
        <v/>
      </c>
      <c r="AD1154" s="21" t="str">
        <f>IFERROR(IF(INDEX(data_wkly!AD:AD,MATCH($B1154,data_wkly!$C:$C,0),1)=0,"",INDEX(data_wkly!AD:AD,MATCH($B1154,data_wkly!$C:$C,0),1)),"")</f>
        <v/>
      </c>
      <c r="AE1154" s="157" t="str">
        <f t="shared" si="104"/>
        <v/>
      </c>
      <c r="AF1154" s="154" t="str">
        <f>IFERROR(IF(INDEX(data_wkly!AF:AF,MATCH($B1154,data_wkly!$C:$C,0),1)=0,"",INDEX(data_wkly!AF:AF,MATCH($B1154,data_wkly!$C:$C,0),1)),"")</f>
        <v/>
      </c>
      <c r="AG1154" s="153" t="str">
        <f>IFERROR(IF(AF1154="","",INDEX(data_wkly!AG:AG,MATCH($B1154,data_wkly!$C:$C,0),1)),"")</f>
        <v/>
      </c>
      <c r="AH1154" s="153" t="str">
        <f>IFERROR(IF(INDEX(data_wkly!AH:AH,MATCH($B1154,data_wkly!$C:$C,0),1)=0,"",INDEX(data_wkly!AH:AH,MATCH($B1154,data_wkly!$C:$C,0),1)),"")</f>
        <v/>
      </c>
      <c r="AI1154" s="153" t="str">
        <f>IFERROR(IF(INDEX(data_wkly!AI:AI,MATCH($B1154,data_wkly!$C:$C,0),1)=0,"",INDEX(data_wkly!AI:AI,MATCH($B1154,data_wkly!$C:$C,0),1)),"")</f>
        <v/>
      </c>
      <c r="AJ1154" s="153" t="str">
        <f>IFERROR(IF(AI1154="","",INDEX(data_wkly!AJ:AJ,MATCH($B1154,data_wkly!$C:$C,0),1)),"")</f>
        <v/>
      </c>
      <c r="AK1154" s="153" t="str">
        <f>IFERROR(IF(INDEX(data_wkly!AK:AK,MATCH($B1154,data_wkly!$C:$C,0),1)=0,"",INDEX(data_wkly!AK:AK,MATCH($B1154,data_wkly!$C:$C,0),1)),"")</f>
        <v/>
      </c>
      <c r="AL1154" s="153" t="str">
        <f>IFERROR(IF(INDEX(data_wkly!AL:AL,MATCH($B1154,data_wkly!$C:$C,0),1)=0,"",INDEX(data_wkly!AL:AL,MATCH($B1154,data_wkly!$C:$C,0),1)),"")</f>
        <v/>
      </c>
      <c r="AM1154" s="183" t="str">
        <f>IFERROR(IF(INDEX(data_wkly!AM:AM,MATCH($B1154,data_wkly!$C:$C,0),1)=0,"",INDEX(data_wkly!AM:AM,MATCH($B1154,data_wkly!$C:$C,0),1)),"")</f>
        <v/>
      </c>
      <c r="AN1154" s="41" t="str">
        <f t="shared" si="109"/>
        <v/>
      </c>
      <c r="AO1154" s="88">
        <f t="shared" si="108"/>
        <v>2</v>
      </c>
    </row>
    <row r="1155" spans="1:41">
      <c r="A1155" s="88" t="str">
        <f t="shared" si="106"/>
        <v/>
      </c>
      <c r="B1155" s="89" t="str">
        <f t="shared" si="107"/>
        <v/>
      </c>
      <c r="C1155" s="155" t="str">
        <f>IFERROR(IF(INDEX(data_wkly!D:D,MATCH($B1155,data_wkly!$C:$C,0),1)=0,"",INDEX(data_wkly!D:D,MATCH($B1155,data_wkly!$C:$C,0),1)),"")</f>
        <v/>
      </c>
      <c r="D1155" s="21" t="str">
        <f>IFERROR(IF(INDEX(data_wkly!E:E,MATCH($B1155,data_wkly!$C:$C,0),1)=0,"",INDEX(data_wkly!E:E,MATCH($B1155,data_wkly!$C:$C,0),1)),"")</f>
        <v/>
      </c>
      <c r="E1155" s="21" t="str">
        <f>IF(C1155="","",IFERROR(INDEX(data_wkly!F:F,MATCH($B1155,data_wkly!$C:$C,0),1),""))</f>
        <v/>
      </c>
      <c r="F1155" s="21" t="str">
        <f>IF(E1155="","",IFERROR(IF(INDEX(data_wkly!G:G,MATCH($B1155,data_wkly!$C:$C,0),1)=0,"",INDEX(data_wkly!G:G,MATCH($B1155,data_wkly!$C:$C,0),1)),""))</f>
        <v/>
      </c>
      <c r="G1155" s="21" t="str">
        <f>IFERROR(IF(INDEX(data_wkly!H:H,MATCH($B1155,data_wkly!$C:$C,0),1)=0,"",INDEX(data_wkly!H:H,MATCH($B1155,data_wkly!$C:$C,0),1)),"")</f>
        <v/>
      </c>
      <c r="H1155" s="21" t="str">
        <f>IF(C1155="","",IFERROR(INDEX(data_wkly!I:I,MATCH($B1155,data_wkly!$C:$C,0),1),""))</f>
        <v/>
      </c>
      <c r="I1155" s="21" t="str">
        <f>IF(H1155="","",IFERROR(IF(INDEX(data_wkly!J:J,MATCH($B1155,data_wkly!$C:$C,0),1)=0,"",INDEX(data_wkly!J:J,MATCH($B1155,data_wkly!$C:$C,0),1)),""))</f>
        <v/>
      </c>
      <c r="J1155" s="21" t="str">
        <f>IFERROR(IF(INDEX(data_wkly!K:K,MATCH($B1155,data_wkly!$C:$C,0),1)=0,"",INDEX(data_wkly!K:K,MATCH($B1155,data_wkly!$C:$C,0),1)),"")</f>
        <v/>
      </c>
      <c r="K1155" s="86" t="str">
        <f>IFERROR(IF(INDEX(data_wkly!L:L,MATCH($B1155,data_wkly!$C:$C,0),1)=0,"",INDEX(data_wkly!L:L,MATCH($B1155,data_wkly!$C:$C,0),1)),"")</f>
        <v/>
      </c>
      <c r="L1155" s="86"/>
      <c r="M1155" s="155" t="str">
        <f>IFERROR(IF(INDEX(data_wkly!M:M,MATCH($B1155,data_wkly!$C:$C,0),1)=0,"",INDEX(data_wkly!M:M,MATCH($B1155,data_wkly!$C:$C,0),1)),"")</f>
        <v/>
      </c>
      <c r="N1155" s="21" t="str">
        <f>IFERROR(IF(INDEX(data_wkly!N:N,MATCH($B1155,data_wkly!$C:$C,0),1)=0,"",INDEX(data_wkly!N:N,MATCH($B1155,data_wkly!$C:$C,0),1)),"")</f>
        <v/>
      </c>
      <c r="O1155" s="21" t="str">
        <f>IF(M1155="","",IFERROR(INDEX(data_wkly!O:O,MATCH($B1155,data_wkly!$C:$C,0),1),""))</f>
        <v/>
      </c>
      <c r="P1155" s="21" t="str">
        <f>IF(M1155="","",IFERROR(IF(INDEX(data_wkly!P:P,MATCH($B1155,data_wkly!$C:$C,0),1)=0,"",INDEX(data_wkly!P:P,MATCH($B1155,data_wkly!$C:$C,0),1)),""))</f>
        <v/>
      </c>
      <c r="Q1155" s="21" t="str">
        <f>IFERROR(IF(INDEX(data_wkly!Q:Q,MATCH($B1155,data_wkly!$C:$C,0),1)=0,"",INDEX(data_wkly!Q:Q,MATCH($B1155,data_wkly!$C:$C,0),1)),"")</f>
        <v/>
      </c>
      <c r="R1155" s="21" t="str">
        <f>IF(M1155="","",IFERROR(INDEX(data_wkly!R:R,MATCH($B1155,data_wkly!$C:$C,0),1),""))</f>
        <v/>
      </c>
      <c r="S1155" s="21" t="str">
        <f>IF(M1155="","",IFERROR(IF(INDEX(data_wkly!S:S,MATCH($B1155,data_wkly!$C:$C,0),1)=0,"",INDEX(data_wkly!S:S,MATCH($B1155,data_wkly!$C:$C,0),1)),""))</f>
        <v/>
      </c>
      <c r="T1155" s="21" t="str">
        <f>IFERROR(IF(INDEX(data_wkly!T:T,MATCH($B1155,data_wkly!$C:$C,0),1)=0,"",INDEX(data_wkly!T:T,MATCH($B1155,data_wkly!$C:$C,0),1)),"")</f>
        <v/>
      </c>
      <c r="U1155" s="86" t="str">
        <f>IFERROR(IF(INDEX(data_wkly!U:U,MATCH($B1155,data_wkly!$C:$C,0),1)=0,"",INDEX(data_wkly!U:U,MATCH($B1155,data_wkly!$C:$C,0),1)),"")</f>
        <v/>
      </c>
      <c r="V1155" s="157" t="str">
        <f t="shared" si="105"/>
        <v/>
      </c>
      <c r="W1155" s="152" t="str">
        <f>IFERROR(IF(INDEX(data_wkly!W:W,MATCH($B1155,data_wkly!$C:$C,0),1)=0,"",INDEX(data_wkly!W:W,MATCH($B1155,data_wkly!$C:$C,0),1)),"")</f>
        <v/>
      </c>
      <c r="X1155" s="21" t="str">
        <f>IFERROR(IF(INDEX(data_wkly!X:X,MATCH($B1155,data_wkly!$C:$C,0),1)=0,"",INDEX(data_wkly!X:X,MATCH($B1155,data_wkly!$C:$C,0),1)),"")</f>
        <v/>
      </c>
      <c r="Y1155" s="21" t="str">
        <f>IFERROR(IF(INDEX(data_wkly!Y:Y,MATCH($B1155,data_wkly!$C:$C,0),1)=0,"",INDEX(data_wkly!Y:Y,MATCH($B1155,data_wkly!$C:$C,0),1)),"")</f>
        <v/>
      </c>
      <c r="Z1155" s="21" t="str">
        <f>IFERROR(IF(INDEX(data_wkly!Z:Z,MATCH($B1155,data_wkly!$C:$C,0),1)=0,"",INDEX(data_wkly!Z:Z,MATCH($B1155,data_wkly!$C:$C,0),1)),"")</f>
        <v/>
      </c>
      <c r="AA1155" s="152" t="str">
        <f>IFERROR(IF(INDEX(data_wkly!AA:AA,MATCH($B1155,data_wkly!$C:$C,0),1)=0,"",INDEX(data_wkly!AA:AA,MATCH($B1155,data_wkly!$C:$C,0),1)),"")</f>
        <v/>
      </c>
      <c r="AB1155" s="21" t="str">
        <f>IFERROR(IF(INDEX(data_wkly!AB:AB,MATCH($B1155,data_wkly!$C:$C,0),1)=0,"",INDEX(data_wkly!AB:AB,MATCH($B1155,data_wkly!$C:$C,0),1)),"")</f>
        <v/>
      </c>
      <c r="AC1155" s="21" t="str">
        <f>IFERROR(IF(INDEX(data_wkly!AC:AC,MATCH($B1155,data_wkly!$C:$C,0),1)=0,"",INDEX(data_wkly!AC:AC,MATCH($B1155,data_wkly!$C:$C,0),1)),"")</f>
        <v/>
      </c>
      <c r="AD1155" s="21" t="str">
        <f>IFERROR(IF(INDEX(data_wkly!AD:AD,MATCH($B1155,data_wkly!$C:$C,0),1)=0,"",INDEX(data_wkly!AD:AD,MATCH($B1155,data_wkly!$C:$C,0),1)),"")</f>
        <v/>
      </c>
      <c r="AE1155" s="157" t="str">
        <f t="shared" si="104"/>
        <v/>
      </c>
      <c r="AF1155" s="154" t="str">
        <f>IFERROR(IF(INDEX(data_wkly!AF:AF,MATCH($B1155,data_wkly!$C:$C,0),1)=0,"",INDEX(data_wkly!AF:AF,MATCH($B1155,data_wkly!$C:$C,0),1)),"")</f>
        <v/>
      </c>
      <c r="AG1155" s="153" t="str">
        <f>IFERROR(IF(AF1155="","",INDEX(data_wkly!AG:AG,MATCH($B1155,data_wkly!$C:$C,0),1)),"")</f>
        <v/>
      </c>
      <c r="AH1155" s="153" t="str">
        <f>IFERROR(IF(INDEX(data_wkly!AH:AH,MATCH($B1155,data_wkly!$C:$C,0),1)=0,"",INDEX(data_wkly!AH:AH,MATCH($B1155,data_wkly!$C:$C,0),1)),"")</f>
        <v/>
      </c>
      <c r="AI1155" s="153" t="str">
        <f>IFERROR(IF(INDEX(data_wkly!AI:AI,MATCH($B1155,data_wkly!$C:$C,0),1)=0,"",INDEX(data_wkly!AI:AI,MATCH($B1155,data_wkly!$C:$C,0),1)),"")</f>
        <v/>
      </c>
      <c r="AJ1155" s="153" t="str">
        <f>IFERROR(IF(AI1155="","",INDEX(data_wkly!AJ:AJ,MATCH($B1155,data_wkly!$C:$C,0),1)),"")</f>
        <v/>
      </c>
      <c r="AK1155" s="153" t="str">
        <f>IFERROR(IF(INDEX(data_wkly!AK:AK,MATCH($B1155,data_wkly!$C:$C,0),1)=0,"",INDEX(data_wkly!AK:AK,MATCH($B1155,data_wkly!$C:$C,0),1)),"")</f>
        <v/>
      </c>
      <c r="AL1155" s="153" t="str">
        <f>IFERROR(IF(INDEX(data_wkly!AL:AL,MATCH($B1155,data_wkly!$C:$C,0),1)=0,"",INDEX(data_wkly!AL:AL,MATCH($B1155,data_wkly!$C:$C,0),1)),"")</f>
        <v/>
      </c>
      <c r="AM1155" s="183" t="str">
        <f>IFERROR(IF(INDEX(data_wkly!AM:AM,MATCH($B1155,data_wkly!$C:$C,0),1)=0,"",INDEX(data_wkly!AM:AM,MATCH($B1155,data_wkly!$C:$C,0),1)),"")</f>
        <v/>
      </c>
      <c r="AN1155" s="41" t="str">
        <f t="shared" si="109"/>
        <v/>
      </c>
      <c r="AO1155" s="88">
        <f t="shared" si="108"/>
        <v>1</v>
      </c>
    </row>
    <row r="1156" spans="1:41">
      <c r="A1156" s="88" t="str">
        <f t="shared" si="106"/>
        <v/>
      </c>
      <c r="B1156" s="89" t="str">
        <f t="shared" si="107"/>
        <v/>
      </c>
      <c r="C1156" s="155" t="str">
        <f>IFERROR(IF(INDEX(data_wkly!D:D,MATCH($B1156,data_wkly!$C:$C,0),1)=0,"",INDEX(data_wkly!D:D,MATCH($B1156,data_wkly!$C:$C,0),1)),"")</f>
        <v/>
      </c>
      <c r="D1156" s="21" t="str">
        <f>IFERROR(IF(INDEX(data_wkly!E:E,MATCH($B1156,data_wkly!$C:$C,0),1)=0,"",INDEX(data_wkly!E:E,MATCH($B1156,data_wkly!$C:$C,0),1)),"")</f>
        <v/>
      </c>
      <c r="E1156" s="21" t="str">
        <f>IF(C1156="","",IFERROR(INDEX(data_wkly!F:F,MATCH($B1156,data_wkly!$C:$C,0),1),""))</f>
        <v/>
      </c>
      <c r="F1156" s="21" t="str">
        <f>IF(E1156="","",IFERROR(IF(INDEX(data_wkly!G:G,MATCH($B1156,data_wkly!$C:$C,0),1)=0,"",INDEX(data_wkly!G:G,MATCH($B1156,data_wkly!$C:$C,0),1)),""))</f>
        <v/>
      </c>
      <c r="G1156" s="21" t="str">
        <f>IFERROR(IF(INDEX(data_wkly!H:H,MATCH($B1156,data_wkly!$C:$C,0),1)=0,"",INDEX(data_wkly!H:H,MATCH($B1156,data_wkly!$C:$C,0),1)),"")</f>
        <v/>
      </c>
      <c r="H1156" s="21" t="str">
        <f>IF(C1156="","",IFERROR(INDEX(data_wkly!I:I,MATCH($B1156,data_wkly!$C:$C,0),1),""))</f>
        <v/>
      </c>
      <c r="I1156" s="21" t="str">
        <f>IF(H1156="","",IFERROR(IF(INDEX(data_wkly!J:J,MATCH($B1156,data_wkly!$C:$C,0),1)=0,"",INDEX(data_wkly!J:J,MATCH($B1156,data_wkly!$C:$C,0),1)),""))</f>
        <v/>
      </c>
      <c r="J1156" s="21" t="str">
        <f>IFERROR(IF(INDEX(data_wkly!K:K,MATCH($B1156,data_wkly!$C:$C,0),1)=0,"",INDEX(data_wkly!K:K,MATCH($B1156,data_wkly!$C:$C,0),1)),"")</f>
        <v/>
      </c>
      <c r="K1156" s="86" t="str">
        <f>IFERROR(IF(INDEX(data_wkly!L:L,MATCH($B1156,data_wkly!$C:$C,0),1)=0,"",INDEX(data_wkly!L:L,MATCH($B1156,data_wkly!$C:$C,0),1)),"")</f>
        <v/>
      </c>
      <c r="L1156" s="86"/>
      <c r="M1156" s="155" t="str">
        <f>IFERROR(IF(INDEX(data_wkly!M:M,MATCH($B1156,data_wkly!$C:$C,0),1)=0,"",INDEX(data_wkly!M:M,MATCH($B1156,data_wkly!$C:$C,0),1)),"")</f>
        <v/>
      </c>
      <c r="N1156" s="21" t="str">
        <f>IFERROR(IF(INDEX(data_wkly!N:N,MATCH($B1156,data_wkly!$C:$C,0),1)=0,"",INDEX(data_wkly!N:N,MATCH($B1156,data_wkly!$C:$C,0),1)),"")</f>
        <v/>
      </c>
      <c r="O1156" s="21" t="str">
        <f>IF(M1156="","",IFERROR(INDEX(data_wkly!O:O,MATCH($B1156,data_wkly!$C:$C,0),1),""))</f>
        <v/>
      </c>
      <c r="P1156" s="21" t="str">
        <f>IF(M1156="","",IFERROR(IF(INDEX(data_wkly!P:P,MATCH($B1156,data_wkly!$C:$C,0),1)=0,"",INDEX(data_wkly!P:P,MATCH($B1156,data_wkly!$C:$C,0),1)),""))</f>
        <v/>
      </c>
      <c r="Q1156" s="21" t="str">
        <f>IFERROR(IF(INDEX(data_wkly!Q:Q,MATCH($B1156,data_wkly!$C:$C,0),1)=0,"",INDEX(data_wkly!Q:Q,MATCH($B1156,data_wkly!$C:$C,0),1)),"")</f>
        <v/>
      </c>
      <c r="R1156" s="21" t="str">
        <f>IF(M1156="","",IFERROR(INDEX(data_wkly!R:R,MATCH($B1156,data_wkly!$C:$C,0),1),""))</f>
        <v/>
      </c>
      <c r="S1156" s="21" t="str">
        <f>IF(M1156="","",IFERROR(IF(INDEX(data_wkly!S:S,MATCH($B1156,data_wkly!$C:$C,0),1)=0,"",INDEX(data_wkly!S:S,MATCH($B1156,data_wkly!$C:$C,0),1)),""))</f>
        <v/>
      </c>
      <c r="T1156" s="21" t="str">
        <f>IFERROR(IF(INDEX(data_wkly!T:T,MATCH($B1156,data_wkly!$C:$C,0),1)=0,"",INDEX(data_wkly!T:T,MATCH($B1156,data_wkly!$C:$C,0),1)),"")</f>
        <v/>
      </c>
      <c r="U1156" s="86" t="str">
        <f>IFERROR(IF(INDEX(data_wkly!U:U,MATCH($B1156,data_wkly!$C:$C,0),1)=0,"",INDEX(data_wkly!U:U,MATCH($B1156,data_wkly!$C:$C,0),1)),"")</f>
        <v/>
      </c>
      <c r="V1156" s="157" t="str">
        <f t="shared" si="105"/>
        <v/>
      </c>
      <c r="W1156" s="152" t="str">
        <f>IFERROR(IF(INDEX(data_wkly!W:W,MATCH($B1156,data_wkly!$C:$C,0),1)=0,"",INDEX(data_wkly!W:W,MATCH($B1156,data_wkly!$C:$C,0),1)),"")</f>
        <v/>
      </c>
      <c r="X1156" s="21" t="str">
        <f>IFERROR(IF(INDEX(data_wkly!X:X,MATCH($B1156,data_wkly!$C:$C,0),1)=0,"",INDEX(data_wkly!X:X,MATCH($B1156,data_wkly!$C:$C,0),1)),"")</f>
        <v/>
      </c>
      <c r="Y1156" s="21" t="str">
        <f>IFERROR(IF(INDEX(data_wkly!Y:Y,MATCH($B1156,data_wkly!$C:$C,0),1)=0,"",INDEX(data_wkly!Y:Y,MATCH($B1156,data_wkly!$C:$C,0),1)),"")</f>
        <v/>
      </c>
      <c r="Z1156" s="21" t="str">
        <f>IFERROR(IF(INDEX(data_wkly!Z:Z,MATCH($B1156,data_wkly!$C:$C,0),1)=0,"",INDEX(data_wkly!Z:Z,MATCH($B1156,data_wkly!$C:$C,0),1)),"")</f>
        <v/>
      </c>
      <c r="AA1156" s="152" t="str">
        <f>IFERROR(IF(INDEX(data_wkly!AA:AA,MATCH($B1156,data_wkly!$C:$C,0),1)=0,"",INDEX(data_wkly!AA:AA,MATCH($B1156,data_wkly!$C:$C,0),1)),"")</f>
        <v/>
      </c>
      <c r="AB1156" s="21" t="str">
        <f>IFERROR(IF(INDEX(data_wkly!AB:AB,MATCH($B1156,data_wkly!$C:$C,0),1)=0,"",INDEX(data_wkly!AB:AB,MATCH($B1156,data_wkly!$C:$C,0),1)),"")</f>
        <v/>
      </c>
      <c r="AC1156" s="21" t="str">
        <f>IFERROR(IF(INDEX(data_wkly!AC:AC,MATCH($B1156,data_wkly!$C:$C,0),1)=0,"",INDEX(data_wkly!AC:AC,MATCH($B1156,data_wkly!$C:$C,0),1)),"")</f>
        <v/>
      </c>
      <c r="AD1156" s="21" t="str">
        <f>IFERROR(IF(INDEX(data_wkly!AD:AD,MATCH($B1156,data_wkly!$C:$C,0),1)=0,"",INDEX(data_wkly!AD:AD,MATCH($B1156,data_wkly!$C:$C,0),1)),"")</f>
        <v/>
      </c>
      <c r="AE1156" s="157" t="str">
        <f t="shared" ref="AE1156:AE1219" si="110">IF(W1156="","",AO1156)</f>
        <v/>
      </c>
      <c r="AF1156" s="154" t="str">
        <f>IFERROR(IF(INDEX(data_wkly!AF:AF,MATCH($B1156,data_wkly!$C:$C,0),1)=0,"",INDEX(data_wkly!AF:AF,MATCH($B1156,data_wkly!$C:$C,0),1)),"")</f>
        <v/>
      </c>
      <c r="AG1156" s="153" t="str">
        <f>IFERROR(IF(AF1156="","",INDEX(data_wkly!AG:AG,MATCH($B1156,data_wkly!$C:$C,0),1)),"")</f>
        <v/>
      </c>
      <c r="AH1156" s="153" t="str">
        <f>IFERROR(IF(INDEX(data_wkly!AH:AH,MATCH($B1156,data_wkly!$C:$C,0),1)=0,"",INDEX(data_wkly!AH:AH,MATCH($B1156,data_wkly!$C:$C,0),1)),"")</f>
        <v/>
      </c>
      <c r="AI1156" s="153" t="str">
        <f>IFERROR(IF(INDEX(data_wkly!AI:AI,MATCH($B1156,data_wkly!$C:$C,0),1)=0,"",INDEX(data_wkly!AI:AI,MATCH($B1156,data_wkly!$C:$C,0),1)),"")</f>
        <v/>
      </c>
      <c r="AJ1156" s="153" t="str">
        <f>IFERROR(IF(AI1156="","",INDEX(data_wkly!AJ:AJ,MATCH($B1156,data_wkly!$C:$C,0),1)),"")</f>
        <v/>
      </c>
      <c r="AK1156" s="153" t="str">
        <f>IFERROR(IF(INDEX(data_wkly!AK:AK,MATCH($B1156,data_wkly!$C:$C,0),1)=0,"",INDEX(data_wkly!AK:AK,MATCH($B1156,data_wkly!$C:$C,0),1)),"")</f>
        <v/>
      </c>
      <c r="AL1156" s="153" t="str">
        <f>IFERROR(IF(INDEX(data_wkly!AL:AL,MATCH($B1156,data_wkly!$C:$C,0),1)=0,"",INDEX(data_wkly!AL:AL,MATCH($B1156,data_wkly!$C:$C,0),1)),"")</f>
        <v/>
      </c>
      <c r="AM1156" s="183" t="str">
        <f>IFERROR(IF(INDEX(data_wkly!AM:AM,MATCH($B1156,data_wkly!$C:$C,0),1)=0,"",INDEX(data_wkly!AM:AM,MATCH($B1156,data_wkly!$C:$C,0),1)),"")</f>
        <v/>
      </c>
      <c r="AN1156" s="41" t="str">
        <f t="shared" si="109"/>
        <v/>
      </c>
      <c r="AO1156" s="88">
        <f t="shared" si="108"/>
        <v>2</v>
      </c>
    </row>
    <row r="1157" spans="1:41">
      <c r="A1157" s="88" t="str">
        <f t="shared" si="106"/>
        <v/>
      </c>
      <c r="B1157" s="89" t="str">
        <f t="shared" si="107"/>
        <v/>
      </c>
      <c r="C1157" s="155" t="str">
        <f>IFERROR(IF(INDEX(data_wkly!D:D,MATCH($B1157,data_wkly!$C:$C,0),1)=0,"",INDEX(data_wkly!D:D,MATCH($B1157,data_wkly!$C:$C,0),1)),"")</f>
        <v/>
      </c>
      <c r="D1157" s="21" t="str">
        <f>IFERROR(IF(INDEX(data_wkly!E:E,MATCH($B1157,data_wkly!$C:$C,0),1)=0,"",INDEX(data_wkly!E:E,MATCH($B1157,data_wkly!$C:$C,0),1)),"")</f>
        <v/>
      </c>
      <c r="E1157" s="21" t="str">
        <f>IF(C1157="","",IFERROR(INDEX(data_wkly!F:F,MATCH($B1157,data_wkly!$C:$C,0),1),""))</f>
        <v/>
      </c>
      <c r="F1157" s="21" t="str">
        <f>IF(E1157="","",IFERROR(IF(INDEX(data_wkly!G:G,MATCH($B1157,data_wkly!$C:$C,0),1)=0,"",INDEX(data_wkly!G:G,MATCH($B1157,data_wkly!$C:$C,0),1)),""))</f>
        <v/>
      </c>
      <c r="G1157" s="21" t="str">
        <f>IFERROR(IF(INDEX(data_wkly!H:H,MATCH($B1157,data_wkly!$C:$C,0),1)=0,"",INDEX(data_wkly!H:H,MATCH($B1157,data_wkly!$C:$C,0),1)),"")</f>
        <v/>
      </c>
      <c r="H1157" s="21" t="str">
        <f>IF(C1157="","",IFERROR(INDEX(data_wkly!I:I,MATCH($B1157,data_wkly!$C:$C,0),1),""))</f>
        <v/>
      </c>
      <c r="I1157" s="21" t="str">
        <f>IF(H1157="","",IFERROR(IF(INDEX(data_wkly!J:J,MATCH($B1157,data_wkly!$C:$C,0),1)=0,"",INDEX(data_wkly!J:J,MATCH($B1157,data_wkly!$C:$C,0),1)),""))</f>
        <v/>
      </c>
      <c r="J1157" s="21" t="str">
        <f>IFERROR(IF(INDEX(data_wkly!K:K,MATCH($B1157,data_wkly!$C:$C,0),1)=0,"",INDEX(data_wkly!K:K,MATCH($B1157,data_wkly!$C:$C,0),1)),"")</f>
        <v/>
      </c>
      <c r="K1157" s="86" t="str">
        <f>IFERROR(IF(INDEX(data_wkly!L:L,MATCH($B1157,data_wkly!$C:$C,0),1)=0,"",INDEX(data_wkly!L:L,MATCH($B1157,data_wkly!$C:$C,0),1)),"")</f>
        <v/>
      </c>
      <c r="L1157" s="86"/>
      <c r="M1157" s="155" t="str">
        <f>IFERROR(IF(INDEX(data_wkly!M:M,MATCH($B1157,data_wkly!$C:$C,0),1)=0,"",INDEX(data_wkly!M:M,MATCH($B1157,data_wkly!$C:$C,0),1)),"")</f>
        <v/>
      </c>
      <c r="N1157" s="21" t="str">
        <f>IFERROR(IF(INDEX(data_wkly!N:N,MATCH($B1157,data_wkly!$C:$C,0),1)=0,"",INDEX(data_wkly!N:N,MATCH($B1157,data_wkly!$C:$C,0),1)),"")</f>
        <v/>
      </c>
      <c r="O1157" s="21" t="str">
        <f>IF(M1157="","",IFERROR(INDEX(data_wkly!O:O,MATCH($B1157,data_wkly!$C:$C,0),1),""))</f>
        <v/>
      </c>
      <c r="P1157" s="21" t="str">
        <f>IF(M1157="","",IFERROR(IF(INDEX(data_wkly!P:P,MATCH($B1157,data_wkly!$C:$C,0),1)=0,"",INDEX(data_wkly!P:P,MATCH($B1157,data_wkly!$C:$C,0),1)),""))</f>
        <v/>
      </c>
      <c r="Q1157" s="21" t="str">
        <f>IFERROR(IF(INDEX(data_wkly!Q:Q,MATCH($B1157,data_wkly!$C:$C,0),1)=0,"",INDEX(data_wkly!Q:Q,MATCH($B1157,data_wkly!$C:$C,0),1)),"")</f>
        <v/>
      </c>
      <c r="R1157" s="21" t="str">
        <f>IF(M1157="","",IFERROR(INDEX(data_wkly!R:R,MATCH($B1157,data_wkly!$C:$C,0),1),""))</f>
        <v/>
      </c>
      <c r="S1157" s="21" t="str">
        <f>IF(M1157="","",IFERROR(IF(INDEX(data_wkly!S:S,MATCH($B1157,data_wkly!$C:$C,0),1)=0,"",INDEX(data_wkly!S:S,MATCH($B1157,data_wkly!$C:$C,0),1)),""))</f>
        <v/>
      </c>
      <c r="T1157" s="21" t="str">
        <f>IFERROR(IF(INDEX(data_wkly!T:T,MATCH($B1157,data_wkly!$C:$C,0),1)=0,"",INDEX(data_wkly!T:T,MATCH($B1157,data_wkly!$C:$C,0),1)),"")</f>
        <v/>
      </c>
      <c r="U1157" s="86" t="str">
        <f>IFERROR(IF(INDEX(data_wkly!U:U,MATCH($B1157,data_wkly!$C:$C,0),1)=0,"",INDEX(data_wkly!U:U,MATCH($B1157,data_wkly!$C:$C,0),1)),"")</f>
        <v/>
      </c>
      <c r="V1157" s="157" t="str">
        <f t="shared" si="105"/>
        <v/>
      </c>
      <c r="W1157" s="152" t="str">
        <f>IFERROR(IF(INDEX(data_wkly!W:W,MATCH($B1157,data_wkly!$C:$C,0),1)=0,"",INDEX(data_wkly!W:W,MATCH($B1157,data_wkly!$C:$C,0),1)),"")</f>
        <v/>
      </c>
      <c r="X1157" s="21" t="str">
        <f>IFERROR(IF(INDEX(data_wkly!X:X,MATCH($B1157,data_wkly!$C:$C,0),1)=0,"",INDEX(data_wkly!X:X,MATCH($B1157,data_wkly!$C:$C,0),1)),"")</f>
        <v/>
      </c>
      <c r="Y1157" s="21" t="str">
        <f>IFERROR(IF(INDEX(data_wkly!Y:Y,MATCH($B1157,data_wkly!$C:$C,0),1)=0,"",INDEX(data_wkly!Y:Y,MATCH($B1157,data_wkly!$C:$C,0),1)),"")</f>
        <v/>
      </c>
      <c r="Z1157" s="21" t="str">
        <f>IFERROR(IF(INDEX(data_wkly!Z:Z,MATCH($B1157,data_wkly!$C:$C,0),1)=0,"",INDEX(data_wkly!Z:Z,MATCH($B1157,data_wkly!$C:$C,0),1)),"")</f>
        <v/>
      </c>
      <c r="AA1157" s="152" t="str">
        <f>IFERROR(IF(INDEX(data_wkly!AA:AA,MATCH($B1157,data_wkly!$C:$C,0),1)=0,"",INDEX(data_wkly!AA:AA,MATCH($B1157,data_wkly!$C:$C,0),1)),"")</f>
        <v/>
      </c>
      <c r="AB1157" s="21" t="str">
        <f>IFERROR(IF(INDEX(data_wkly!AB:AB,MATCH($B1157,data_wkly!$C:$C,0),1)=0,"",INDEX(data_wkly!AB:AB,MATCH($B1157,data_wkly!$C:$C,0),1)),"")</f>
        <v/>
      </c>
      <c r="AC1157" s="21" t="str">
        <f>IFERROR(IF(INDEX(data_wkly!AC:AC,MATCH($B1157,data_wkly!$C:$C,0),1)=0,"",INDEX(data_wkly!AC:AC,MATCH($B1157,data_wkly!$C:$C,0),1)),"")</f>
        <v/>
      </c>
      <c r="AD1157" s="21" t="str">
        <f>IFERROR(IF(INDEX(data_wkly!AD:AD,MATCH($B1157,data_wkly!$C:$C,0),1)=0,"",INDEX(data_wkly!AD:AD,MATCH($B1157,data_wkly!$C:$C,0),1)),"")</f>
        <v/>
      </c>
      <c r="AE1157" s="157" t="str">
        <f t="shared" si="110"/>
        <v/>
      </c>
      <c r="AF1157" s="154" t="str">
        <f>IFERROR(IF(INDEX(data_wkly!AF:AF,MATCH($B1157,data_wkly!$C:$C,0),1)=0,"",INDEX(data_wkly!AF:AF,MATCH($B1157,data_wkly!$C:$C,0),1)),"")</f>
        <v/>
      </c>
      <c r="AG1157" s="153" t="str">
        <f>IFERROR(IF(AF1157="","",INDEX(data_wkly!AG:AG,MATCH($B1157,data_wkly!$C:$C,0),1)),"")</f>
        <v/>
      </c>
      <c r="AH1157" s="153" t="str">
        <f>IFERROR(IF(INDEX(data_wkly!AH:AH,MATCH($B1157,data_wkly!$C:$C,0),1)=0,"",INDEX(data_wkly!AH:AH,MATCH($B1157,data_wkly!$C:$C,0),1)),"")</f>
        <v/>
      </c>
      <c r="AI1157" s="153" t="str">
        <f>IFERROR(IF(INDEX(data_wkly!AI:AI,MATCH($B1157,data_wkly!$C:$C,0),1)=0,"",INDEX(data_wkly!AI:AI,MATCH($B1157,data_wkly!$C:$C,0),1)),"")</f>
        <v/>
      </c>
      <c r="AJ1157" s="153" t="str">
        <f>IFERROR(IF(AI1157="","",INDEX(data_wkly!AJ:AJ,MATCH($B1157,data_wkly!$C:$C,0),1)),"")</f>
        <v/>
      </c>
      <c r="AK1157" s="153" t="str">
        <f>IFERROR(IF(INDEX(data_wkly!AK:AK,MATCH($B1157,data_wkly!$C:$C,0),1)=0,"",INDEX(data_wkly!AK:AK,MATCH($B1157,data_wkly!$C:$C,0),1)),"")</f>
        <v/>
      </c>
      <c r="AL1157" s="153" t="str">
        <f>IFERROR(IF(INDEX(data_wkly!AL:AL,MATCH($B1157,data_wkly!$C:$C,0),1)=0,"",INDEX(data_wkly!AL:AL,MATCH($B1157,data_wkly!$C:$C,0),1)),"")</f>
        <v/>
      </c>
      <c r="AM1157" s="183" t="str">
        <f>IFERROR(IF(INDEX(data_wkly!AM:AM,MATCH($B1157,data_wkly!$C:$C,0),1)=0,"",INDEX(data_wkly!AM:AM,MATCH($B1157,data_wkly!$C:$C,0),1)),"")</f>
        <v/>
      </c>
      <c r="AN1157" s="41" t="str">
        <f t="shared" si="109"/>
        <v/>
      </c>
      <c r="AO1157" s="88">
        <f t="shared" si="108"/>
        <v>1</v>
      </c>
    </row>
    <row r="1158" spans="1:41">
      <c r="A1158" s="88" t="str">
        <f t="shared" si="106"/>
        <v/>
      </c>
      <c r="B1158" s="89" t="str">
        <f t="shared" si="107"/>
        <v/>
      </c>
      <c r="C1158" s="155" t="str">
        <f>IFERROR(IF(INDEX(data_wkly!D:D,MATCH($B1158,data_wkly!$C:$C,0),1)=0,"",INDEX(data_wkly!D:D,MATCH($B1158,data_wkly!$C:$C,0),1)),"")</f>
        <v/>
      </c>
      <c r="D1158" s="21" t="str">
        <f>IFERROR(IF(INDEX(data_wkly!E:E,MATCH($B1158,data_wkly!$C:$C,0),1)=0,"",INDEX(data_wkly!E:E,MATCH($B1158,data_wkly!$C:$C,0),1)),"")</f>
        <v/>
      </c>
      <c r="E1158" s="21" t="str">
        <f>IF(C1158="","",IFERROR(INDEX(data_wkly!F:F,MATCH($B1158,data_wkly!$C:$C,0),1),""))</f>
        <v/>
      </c>
      <c r="F1158" s="21" t="str">
        <f>IF(E1158="","",IFERROR(IF(INDEX(data_wkly!G:G,MATCH($B1158,data_wkly!$C:$C,0),1)=0,"",INDEX(data_wkly!G:G,MATCH($B1158,data_wkly!$C:$C,0),1)),""))</f>
        <v/>
      </c>
      <c r="G1158" s="21" t="str">
        <f>IFERROR(IF(INDEX(data_wkly!H:H,MATCH($B1158,data_wkly!$C:$C,0),1)=0,"",INDEX(data_wkly!H:H,MATCH($B1158,data_wkly!$C:$C,0),1)),"")</f>
        <v/>
      </c>
      <c r="H1158" s="21" t="str">
        <f>IF(C1158="","",IFERROR(INDEX(data_wkly!I:I,MATCH($B1158,data_wkly!$C:$C,0),1),""))</f>
        <v/>
      </c>
      <c r="I1158" s="21" t="str">
        <f>IF(H1158="","",IFERROR(IF(INDEX(data_wkly!J:J,MATCH($B1158,data_wkly!$C:$C,0),1)=0,"",INDEX(data_wkly!J:J,MATCH($B1158,data_wkly!$C:$C,0),1)),""))</f>
        <v/>
      </c>
      <c r="J1158" s="21" t="str">
        <f>IFERROR(IF(INDEX(data_wkly!K:K,MATCH($B1158,data_wkly!$C:$C,0),1)=0,"",INDEX(data_wkly!K:K,MATCH($B1158,data_wkly!$C:$C,0),1)),"")</f>
        <v/>
      </c>
      <c r="K1158" s="86" t="str">
        <f>IFERROR(IF(INDEX(data_wkly!L:L,MATCH($B1158,data_wkly!$C:$C,0),1)=0,"",INDEX(data_wkly!L:L,MATCH($B1158,data_wkly!$C:$C,0),1)),"")</f>
        <v/>
      </c>
      <c r="L1158" s="86"/>
      <c r="M1158" s="155" t="str">
        <f>IFERROR(IF(INDEX(data_wkly!M:M,MATCH($B1158,data_wkly!$C:$C,0),1)=0,"",INDEX(data_wkly!M:M,MATCH($B1158,data_wkly!$C:$C,0),1)),"")</f>
        <v/>
      </c>
      <c r="N1158" s="21" t="str">
        <f>IFERROR(IF(INDEX(data_wkly!N:N,MATCH($B1158,data_wkly!$C:$C,0),1)=0,"",INDEX(data_wkly!N:N,MATCH($B1158,data_wkly!$C:$C,0),1)),"")</f>
        <v/>
      </c>
      <c r="O1158" s="21" t="str">
        <f>IF(M1158="","",IFERROR(INDEX(data_wkly!O:O,MATCH($B1158,data_wkly!$C:$C,0),1),""))</f>
        <v/>
      </c>
      <c r="P1158" s="21" t="str">
        <f>IF(M1158="","",IFERROR(IF(INDEX(data_wkly!P:P,MATCH($B1158,data_wkly!$C:$C,0),1)=0,"",INDEX(data_wkly!P:P,MATCH($B1158,data_wkly!$C:$C,0),1)),""))</f>
        <v/>
      </c>
      <c r="Q1158" s="21" t="str">
        <f>IFERROR(IF(INDEX(data_wkly!Q:Q,MATCH($B1158,data_wkly!$C:$C,0),1)=0,"",INDEX(data_wkly!Q:Q,MATCH($B1158,data_wkly!$C:$C,0),1)),"")</f>
        <v/>
      </c>
      <c r="R1158" s="21" t="str">
        <f>IF(M1158="","",IFERROR(INDEX(data_wkly!R:R,MATCH($B1158,data_wkly!$C:$C,0),1),""))</f>
        <v/>
      </c>
      <c r="S1158" s="21" t="str">
        <f>IF(M1158="","",IFERROR(IF(INDEX(data_wkly!S:S,MATCH($B1158,data_wkly!$C:$C,0),1)=0,"",INDEX(data_wkly!S:S,MATCH($B1158,data_wkly!$C:$C,0),1)),""))</f>
        <v/>
      </c>
      <c r="T1158" s="21" t="str">
        <f>IFERROR(IF(INDEX(data_wkly!T:T,MATCH($B1158,data_wkly!$C:$C,0),1)=0,"",INDEX(data_wkly!T:T,MATCH($B1158,data_wkly!$C:$C,0),1)),"")</f>
        <v/>
      </c>
      <c r="U1158" s="86" t="str">
        <f>IFERROR(IF(INDEX(data_wkly!U:U,MATCH($B1158,data_wkly!$C:$C,0),1)=0,"",INDEX(data_wkly!U:U,MATCH($B1158,data_wkly!$C:$C,0),1)),"")</f>
        <v/>
      </c>
      <c r="V1158" s="157" t="str">
        <f t="shared" si="105"/>
        <v/>
      </c>
      <c r="W1158" s="152" t="str">
        <f>IFERROR(IF(INDEX(data_wkly!W:W,MATCH($B1158,data_wkly!$C:$C,0),1)=0,"",INDEX(data_wkly!W:W,MATCH($B1158,data_wkly!$C:$C,0),1)),"")</f>
        <v/>
      </c>
      <c r="X1158" s="21" t="str">
        <f>IFERROR(IF(INDEX(data_wkly!X:X,MATCH($B1158,data_wkly!$C:$C,0),1)=0,"",INDEX(data_wkly!X:X,MATCH($B1158,data_wkly!$C:$C,0),1)),"")</f>
        <v/>
      </c>
      <c r="Y1158" s="21" t="str">
        <f>IFERROR(IF(INDEX(data_wkly!Y:Y,MATCH($B1158,data_wkly!$C:$C,0),1)=0,"",INDEX(data_wkly!Y:Y,MATCH($B1158,data_wkly!$C:$C,0),1)),"")</f>
        <v/>
      </c>
      <c r="Z1158" s="21" t="str">
        <f>IFERROR(IF(INDEX(data_wkly!Z:Z,MATCH($B1158,data_wkly!$C:$C,0),1)=0,"",INDEX(data_wkly!Z:Z,MATCH($B1158,data_wkly!$C:$C,0),1)),"")</f>
        <v/>
      </c>
      <c r="AA1158" s="152" t="str">
        <f>IFERROR(IF(INDEX(data_wkly!AA:AA,MATCH($B1158,data_wkly!$C:$C,0),1)=0,"",INDEX(data_wkly!AA:AA,MATCH($B1158,data_wkly!$C:$C,0),1)),"")</f>
        <v/>
      </c>
      <c r="AB1158" s="21" t="str">
        <f>IFERROR(IF(INDEX(data_wkly!AB:AB,MATCH($B1158,data_wkly!$C:$C,0),1)=0,"",INDEX(data_wkly!AB:AB,MATCH($B1158,data_wkly!$C:$C,0),1)),"")</f>
        <v/>
      </c>
      <c r="AC1158" s="21" t="str">
        <f>IFERROR(IF(INDEX(data_wkly!AC:AC,MATCH($B1158,data_wkly!$C:$C,0),1)=0,"",INDEX(data_wkly!AC:AC,MATCH($B1158,data_wkly!$C:$C,0),1)),"")</f>
        <v/>
      </c>
      <c r="AD1158" s="21" t="str">
        <f>IFERROR(IF(INDEX(data_wkly!AD:AD,MATCH($B1158,data_wkly!$C:$C,0),1)=0,"",INDEX(data_wkly!AD:AD,MATCH($B1158,data_wkly!$C:$C,0),1)),"")</f>
        <v/>
      </c>
      <c r="AE1158" s="157" t="str">
        <f t="shared" si="110"/>
        <v/>
      </c>
      <c r="AF1158" s="154" t="str">
        <f>IFERROR(IF(INDEX(data_wkly!AF:AF,MATCH($B1158,data_wkly!$C:$C,0),1)=0,"",INDEX(data_wkly!AF:AF,MATCH($B1158,data_wkly!$C:$C,0),1)),"")</f>
        <v/>
      </c>
      <c r="AG1158" s="153" t="str">
        <f>IFERROR(IF(AF1158="","",INDEX(data_wkly!AG:AG,MATCH($B1158,data_wkly!$C:$C,0),1)),"")</f>
        <v/>
      </c>
      <c r="AH1158" s="153" t="str">
        <f>IFERROR(IF(INDEX(data_wkly!AH:AH,MATCH($B1158,data_wkly!$C:$C,0),1)=0,"",INDEX(data_wkly!AH:AH,MATCH($B1158,data_wkly!$C:$C,0),1)),"")</f>
        <v/>
      </c>
      <c r="AI1158" s="153" t="str">
        <f>IFERROR(IF(INDEX(data_wkly!AI:AI,MATCH($B1158,data_wkly!$C:$C,0),1)=0,"",INDEX(data_wkly!AI:AI,MATCH($B1158,data_wkly!$C:$C,0),1)),"")</f>
        <v/>
      </c>
      <c r="AJ1158" s="153" t="str">
        <f>IFERROR(IF(AI1158="","",INDEX(data_wkly!AJ:AJ,MATCH($B1158,data_wkly!$C:$C,0),1)),"")</f>
        <v/>
      </c>
      <c r="AK1158" s="153" t="str">
        <f>IFERROR(IF(INDEX(data_wkly!AK:AK,MATCH($B1158,data_wkly!$C:$C,0),1)=0,"",INDEX(data_wkly!AK:AK,MATCH($B1158,data_wkly!$C:$C,0),1)),"")</f>
        <v/>
      </c>
      <c r="AL1158" s="153" t="str">
        <f>IFERROR(IF(INDEX(data_wkly!AL:AL,MATCH($B1158,data_wkly!$C:$C,0),1)=0,"",INDEX(data_wkly!AL:AL,MATCH($B1158,data_wkly!$C:$C,0),1)),"")</f>
        <v/>
      </c>
      <c r="AM1158" s="183" t="str">
        <f>IFERROR(IF(INDEX(data_wkly!AM:AM,MATCH($B1158,data_wkly!$C:$C,0),1)=0,"",INDEX(data_wkly!AM:AM,MATCH($B1158,data_wkly!$C:$C,0),1)),"")</f>
        <v/>
      </c>
      <c r="AN1158" s="41" t="str">
        <f t="shared" si="109"/>
        <v/>
      </c>
      <c r="AO1158" s="88">
        <f t="shared" si="108"/>
        <v>2</v>
      </c>
    </row>
    <row r="1159" spans="1:41">
      <c r="A1159" s="88" t="str">
        <f t="shared" si="106"/>
        <v/>
      </c>
      <c r="B1159" s="89" t="str">
        <f t="shared" si="107"/>
        <v/>
      </c>
      <c r="C1159" s="155" t="str">
        <f>IFERROR(IF(INDEX(data_wkly!D:D,MATCH($B1159,data_wkly!$C:$C,0),1)=0,"",INDEX(data_wkly!D:D,MATCH($B1159,data_wkly!$C:$C,0),1)),"")</f>
        <v/>
      </c>
      <c r="D1159" s="21" t="str">
        <f>IFERROR(IF(INDEX(data_wkly!E:E,MATCH($B1159,data_wkly!$C:$C,0),1)=0,"",INDEX(data_wkly!E:E,MATCH($B1159,data_wkly!$C:$C,0),1)),"")</f>
        <v/>
      </c>
      <c r="E1159" s="21" t="str">
        <f>IF(C1159="","",IFERROR(INDEX(data_wkly!F:F,MATCH($B1159,data_wkly!$C:$C,0),1),""))</f>
        <v/>
      </c>
      <c r="F1159" s="21" t="str">
        <f>IF(E1159="","",IFERROR(IF(INDEX(data_wkly!G:G,MATCH($B1159,data_wkly!$C:$C,0),1)=0,"",INDEX(data_wkly!G:G,MATCH($B1159,data_wkly!$C:$C,0),1)),""))</f>
        <v/>
      </c>
      <c r="G1159" s="21" t="str">
        <f>IFERROR(IF(INDEX(data_wkly!H:H,MATCH($B1159,data_wkly!$C:$C,0),1)=0,"",INDEX(data_wkly!H:H,MATCH($B1159,data_wkly!$C:$C,0),1)),"")</f>
        <v/>
      </c>
      <c r="H1159" s="21" t="str">
        <f>IF(C1159="","",IFERROR(INDEX(data_wkly!I:I,MATCH($B1159,data_wkly!$C:$C,0),1),""))</f>
        <v/>
      </c>
      <c r="I1159" s="21" t="str">
        <f>IF(H1159="","",IFERROR(IF(INDEX(data_wkly!J:J,MATCH($B1159,data_wkly!$C:$C,0),1)=0,"",INDEX(data_wkly!J:J,MATCH($B1159,data_wkly!$C:$C,0),1)),""))</f>
        <v/>
      </c>
      <c r="J1159" s="21" t="str">
        <f>IFERROR(IF(INDEX(data_wkly!K:K,MATCH($B1159,data_wkly!$C:$C,0),1)=0,"",INDEX(data_wkly!K:K,MATCH($B1159,data_wkly!$C:$C,0),1)),"")</f>
        <v/>
      </c>
      <c r="K1159" s="86" t="str">
        <f>IFERROR(IF(INDEX(data_wkly!L:L,MATCH($B1159,data_wkly!$C:$C,0),1)=0,"",INDEX(data_wkly!L:L,MATCH($B1159,data_wkly!$C:$C,0),1)),"")</f>
        <v/>
      </c>
      <c r="L1159" s="86"/>
      <c r="M1159" s="155" t="str">
        <f>IFERROR(IF(INDEX(data_wkly!M:M,MATCH($B1159,data_wkly!$C:$C,0),1)=0,"",INDEX(data_wkly!M:M,MATCH($B1159,data_wkly!$C:$C,0),1)),"")</f>
        <v/>
      </c>
      <c r="N1159" s="21" t="str">
        <f>IFERROR(IF(INDEX(data_wkly!N:N,MATCH($B1159,data_wkly!$C:$C,0),1)=0,"",INDEX(data_wkly!N:N,MATCH($B1159,data_wkly!$C:$C,0),1)),"")</f>
        <v/>
      </c>
      <c r="O1159" s="21" t="str">
        <f>IF(M1159="","",IFERROR(INDEX(data_wkly!O:O,MATCH($B1159,data_wkly!$C:$C,0),1),""))</f>
        <v/>
      </c>
      <c r="P1159" s="21" t="str">
        <f>IF(M1159="","",IFERROR(IF(INDEX(data_wkly!P:P,MATCH($B1159,data_wkly!$C:$C,0),1)=0,"",INDEX(data_wkly!P:P,MATCH($B1159,data_wkly!$C:$C,0),1)),""))</f>
        <v/>
      </c>
      <c r="Q1159" s="21" t="str">
        <f>IFERROR(IF(INDEX(data_wkly!Q:Q,MATCH($B1159,data_wkly!$C:$C,0),1)=0,"",INDEX(data_wkly!Q:Q,MATCH($B1159,data_wkly!$C:$C,0),1)),"")</f>
        <v/>
      </c>
      <c r="R1159" s="21" t="str">
        <f>IF(M1159="","",IFERROR(INDEX(data_wkly!R:R,MATCH($B1159,data_wkly!$C:$C,0),1),""))</f>
        <v/>
      </c>
      <c r="S1159" s="21" t="str">
        <f>IF(M1159="","",IFERROR(IF(INDEX(data_wkly!S:S,MATCH($B1159,data_wkly!$C:$C,0),1)=0,"",INDEX(data_wkly!S:S,MATCH($B1159,data_wkly!$C:$C,0),1)),""))</f>
        <v/>
      </c>
      <c r="T1159" s="21" t="str">
        <f>IFERROR(IF(INDEX(data_wkly!T:T,MATCH($B1159,data_wkly!$C:$C,0),1)=0,"",INDEX(data_wkly!T:T,MATCH($B1159,data_wkly!$C:$C,0),1)),"")</f>
        <v/>
      </c>
      <c r="U1159" s="86" t="str">
        <f>IFERROR(IF(INDEX(data_wkly!U:U,MATCH($B1159,data_wkly!$C:$C,0),1)=0,"",INDEX(data_wkly!U:U,MATCH($B1159,data_wkly!$C:$C,0),1)),"")</f>
        <v/>
      </c>
      <c r="V1159" s="157" t="str">
        <f t="shared" si="105"/>
        <v/>
      </c>
      <c r="W1159" s="152" t="str">
        <f>IFERROR(IF(INDEX(data_wkly!W:W,MATCH($B1159,data_wkly!$C:$C,0),1)=0,"",INDEX(data_wkly!W:W,MATCH($B1159,data_wkly!$C:$C,0),1)),"")</f>
        <v/>
      </c>
      <c r="X1159" s="21" t="str">
        <f>IFERROR(IF(INDEX(data_wkly!X:X,MATCH($B1159,data_wkly!$C:$C,0),1)=0,"",INDEX(data_wkly!X:X,MATCH($B1159,data_wkly!$C:$C,0),1)),"")</f>
        <v/>
      </c>
      <c r="Y1159" s="21" t="str">
        <f>IFERROR(IF(INDEX(data_wkly!Y:Y,MATCH($B1159,data_wkly!$C:$C,0),1)=0,"",INDEX(data_wkly!Y:Y,MATCH($B1159,data_wkly!$C:$C,0),1)),"")</f>
        <v/>
      </c>
      <c r="Z1159" s="21" t="str">
        <f>IFERROR(IF(INDEX(data_wkly!Z:Z,MATCH($B1159,data_wkly!$C:$C,0),1)=0,"",INDEX(data_wkly!Z:Z,MATCH($B1159,data_wkly!$C:$C,0),1)),"")</f>
        <v/>
      </c>
      <c r="AA1159" s="152" t="str">
        <f>IFERROR(IF(INDEX(data_wkly!AA:AA,MATCH($B1159,data_wkly!$C:$C,0),1)=0,"",INDEX(data_wkly!AA:AA,MATCH($B1159,data_wkly!$C:$C,0),1)),"")</f>
        <v/>
      </c>
      <c r="AB1159" s="21" t="str">
        <f>IFERROR(IF(INDEX(data_wkly!AB:AB,MATCH($B1159,data_wkly!$C:$C,0),1)=0,"",INDEX(data_wkly!AB:AB,MATCH($B1159,data_wkly!$C:$C,0),1)),"")</f>
        <v/>
      </c>
      <c r="AC1159" s="21" t="str">
        <f>IFERROR(IF(INDEX(data_wkly!AC:AC,MATCH($B1159,data_wkly!$C:$C,0),1)=0,"",INDEX(data_wkly!AC:AC,MATCH($B1159,data_wkly!$C:$C,0),1)),"")</f>
        <v/>
      </c>
      <c r="AD1159" s="21" t="str">
        <f>IFERROR(IF(INDEX(data_wkly!AD:AD,MATCH($B1159,data_wkly!$C:$C,0),1)=0,"",INDEX(data_wkly!AD:AD,MATCH($B1159,data_wkly!$C:$C,0),1)),"")</f>
        <v/>
      </c>
      <c r="AE1159" s="157" t="str">
        <f t="shared" si="110"/>
        <v/>
      </c>
      <c r="AF1159" s="154" t="str">
        <f>IFERROR(IF(INDEX(data_wkly!AF:AF,MATCH($B1159,data_wkly!$C:$C,0),1)=0,"",INDEX(data_wkly!AF:AF,MATCH($B1159,data_wkly!$C:$C,0),1)),"")</f>
        <v/>
      </c>
      <c r="AG1159" s="153" t="str">
        <f>IFERROR(IF(AF1159="","",INDEX(data_wkly!AG:AG,MATCH($B1159,data_wkly!$C:$C,0),1)),"")</f>
        <v/>
      </c>
      <c r="AH1159" s="153" t="str">
        <f>IFERROR(IF(INDEX(data_wkly!AH:AH,MATCH($B1159,data_wkly!$C:$C,0),1)=0,"",INDEX(data_wkly!AH:AH,MATCH($B1159,data_wkly!$C:$C,0),1)),"")</f>
        <v/>
      </c>
      <c r="AI1159" s="153" t="str">
        <f>IFERROR(IF(INDEX(data_wkly!AI:AI,MATCH($B1159,data_wkly!$C:$C,0),1)=0,"",INDEX(data_wkly!AI:AI,MATCH($B1159,data_wkly!$C:$C,0),1)),"")</f>
        <v/>
      </c>
      <c r="AJ1159" s="153" t="str">
        <f>IFERROR(IF(AI1159="","",INDEX(data_wkly!AJ:AJ,MATCH($B1159,data_wkly!$C:$C,0),1)),"")</f>
        <v/>
      </c>
      <c r="AK1159" s="153" t="str">
        <f>IFERROR(IF(INDEX(data_wkly!AK:AK,MATCH($B1159,data_wkly!$C:$C,0),1)=0,"",INDEX(data_wkly!AK:AK,MATCH($B1159,data_wkly!$C:$C,0),1)),"")</f>
        <v/>
      </c>
      <c r="AL1159" s="153" t="str">
        <f>IFERROR(IF(INDEX(data_wkly!AL:AL,MATCH($B1159,data_wkly!$C:$C,0),1)=0,"",INDEX(data_wkly!AL:AL,MATCH($B1159,data_wkly!$C:$C,0),1)),"")</f>
        <v/>
      </c>
      <c r="AM1159" s="183" t="str">
        <f>IFERROR(IF(INDEX(data_wkly!AM:AM,MATCH($B1159,data_wkly!$C:$C,0),1)=0,"",INDEX(data_wkly!AM:AM,MATCH($B1159,data_wkly!$C:$C,0),1)),"")</f>
        <v/>
      </c>
      <c r="AN1159" s="41" t="str">
        <f t="shared" si="109"/>
        <v/>
      </c>
      <c r="AO1159" s="88">
        <f t="shared" si="108"/>
        <v>1</v>
      </c>
    </row>
    <row r="1160" spans="1:41">
      <c r="A1160" s="88" t="str">
        <f t="shared" si="106"/>
        <v/>
      </c>
      <c r="B1160" s="89" t="str">
        <f t="shared" si="107"/>
        <v/>
      </c>
      <c r="C1160" s="155" t="str">
        <f>IFERROR(IF(INDEX(data_wkly!D:D,MATCH($B1160,data_wkly!$C:$C,0),1)=0,"",INDEX(data_wkly!D:D,MATCH($B1160,data_wkly!$C:$C,0),1)),"")</f>
        <v/>
      </c>
      <c r="D1160" s="21" t="str">
        <f>IFERROR(IF(INDEX(data_wkly!E:E,MATCH($B1160,data_wkly!$C:$C,0),1)=0,"",INDEX(data_wkly!E:E,MATCH($B1160,data_wkly!$C:$C,0),1)),"")</f>
        <v/>
      </c>
      <c r="E1160" s="21" t="str">
        <f>IF(C1160="","",IFERROR(INDEX(data_wkly!F:F,MATCH($B1160,data_wkly!$C:$C,0),1),""))</f>
        <v/>
      </c>
      <c r="F1160" s="21" t="str">
        <f>IF(E1160="","",IFERROR(IF(INDEX(data_wkly!G:G,MATCH($B1160,data_wkly!$C:$C,0),1)=0,"",INDEX(data_wkly!G:G,MATCH($B1160,data_wkly!$C:$C,0),1)),""))</f>
        <v/>
      </c>
      <c r="G1160" s="21" t="str">
        <f>IFERROR(IF(INDEX(data_wkly!H:H,MATCH($B1160,data_wkly!$C:$C,0),1)=0,"",INDEX(data_wkly!H:H,MATCH($B1160,data_wkly!$C:$C,0),1)),"")</f>
        <v/>
      </c>
      <c r="H1160" s="21" t="str">
        <f>IF(C1160="","",IFERROR(INDEX(data_wkly!I:I,MATCH($B1160,data_wkly!$C:$C,0),1),""))</f>
        <v/>
      </c>
      <c r="I1160" s="21" t="str">
        <f>IF(H1160="","",IFERROR(IF(INDEX(data_wkly!J:J,MATCH($B1160,data_wkly!$C:$C,0),1)=0,"",INDEX(data_wkly!J:J,MATCH($B1160,data_wkly!$C:$C,0),1)),""))</f>
        <v/>
      </c>
      <c r="J1160" s="21" t="str">
        <f>IFERROR(IF(INDEX(data_wkly!K:K,MATCH($B1160,data_wkly!$C:$C,0),1)=0,"",INDEX(data_wkly!K:K,MATCH($B1160,data_wkly!$C:$C,0),1)),"")</f>
        <v/>
      </c>
      <c r="K1160" s="86" t="str">
        <f>IFERROR(IF(INDEX(data_wkly!L:L,MATCH($B1160,data_wkly!$C:$C,0),1)=0,"",INDEX(data_wkly!L:L,MATCH($B1160,data_wkly!$C:$C,0),1)),"")</f>
        <v/>
      </c>
      <c r="L1160" s="86"/>
      <c r="M1160" s="155" t="str">
        <f>IFERROR(IF(INDEX(data_wkly!M:M,MATCH($B1160,data_wkly!$C:$C,0),1)=0,"",INDEX(data_wkly!M:M,MATCH($B1160,data_wkly!$C:$C,0),1)),"")</f>
        <v/>
      </c>
      <c r="N1160" s="21" t="str">
        <f>IFERROR(IF(INDEX(data_wkly!N:N,MATCH($B1160,data_wkly!$C:$C,0),1)=0,"",INDEX(data_wkly!N:N,MATCH($B1160,data_wkly!$C:$C,0),1)),"")</f>
        <v/>
      </c>
      <c r="O1160" s="21" t="str">
        <f>IF(M1160="","",IFERROR(INDEX(data_wkly!O:O,MATCH($B1160,data_wkly!$C:$C,0),1),""))</f>
        <v/>
      </c>
      <c r="P1160" s="21" t="str">
        <f>IF(M1160="","",IFERROR(IF(INDEX(data_wkly!P:P,MATCH($B1160,data_wkly!$C:$C,0),1)=0,"",INDEX(data_wkly!P:P,MATCH($B1160,data_wkly!$C:$C,0),1)),""))</f>
        <v/>
      </c>
      <c r="Q1160" s="21" t="str">
        <f>IFERROR(IF(INDEX(data_wkly!Q:Q,MATCH($B1160,data_wkly!$C:$C,0),1)=0,"",INDEX(data_wkly!Q:Q,MATCH($B1160,data_wkly!$C:$C,0),1)),"")</f>
        <v/>
      </c>
      <c r="R1160" s="21" t="str">
        <f>IF(M1160="","",IFERROR(INDEX(data_wkly!R:R,MATCH($B1160,data_wkly!$C:$C,0),1),""))</f>
        <v/>
      </c>
      <c r="S1160" s="21" t="str">
        <f>IF(M1160="","",IFERROR(IF(INDEX(data_wkly!S:S,MATCH($B1160,data_wkly!$C:$C,0),1)=0,"",INDEX(data_wkly!S:S,MATCH($B1160,data_wkly!$C:$C,0),1)),""))</f>
        <v/>
      </c>
      <c r="T1160" s="21" t="str">
        <f>IFERROR(IF(INDEX(data_wkly!T:T,MATCH($B1160,data_wkly!$C:$C,0),1)=0,"",INDEX(data_wkly!T:T,MATCH($B1160,data_wkly!$C:$C,0),1)),"")</f>
        <v/>
      </c>
      <c r="U1160" s="86" t="str">
        <f>IFERROR(IF(INDEX(data_wkly!U:U,MATCH($B1160,data_wkly!$C:$C,0),1)=0,"",INDEX(data_wkly!U:U,MATCH($B1160,data_wkly!$C:$C,0),1)),"")</f>
        <v/>
      </c>
      <c r="V1160" s="157" t="str">
        <f t="shared" si="105"/>
        <v/>
      </c>
      <c r="W1160" s="152" t="str">
        <f>IFERROR(IF(INDEX(data_wkly!W:W,MATCH($B1160,data_wkly!$C:$C,0),1)=0,"",INDEX(data_wkly!W:W,MATCH($B1160,data_wkly!$C:$C,0),1)),"")</f>
        <v/>
      </c>
      <c r="X1160" s="21" t="str">
        <f>IFERROR(IF(INDEX(data_wkly!X:X,MATCH($B1160,data_wkly!$C:$C,0),1)=0,"",INDEX(data_wkly!X:X,MATCH($B1160,data_wkly!$C:$C,0),1)),"")</f>
        <v/>
      </c>
      <c r="Y1160" s="21" t="str">
        <f>IFERROR(IF(INDEX(data_wkly!Y:Y,MATCH($B1160,data_wkly!$C:$C,0),1)=0,"",INDEX(data_wkly!Y:Y,MATCH($B1160,data_wkly!$C:$C,0),1)),"")</f>
        <v/>
      </c>
      <c r="Z1160" s="21" t="str">
        <f>IFERROR(IF(INDEX(data_wkly!Z:Z,MATCH($B1160,data_wkly!$C:$C,0),1)=0,"",INDEX(data_wkly!Z:Z,MATCH($B1160,data_wkly!$C:$C,0),1)),"")</f>
        <v/>
      </c>
      <c r="AA1160" s="152" t="str">
        <f>IFERROR(IF(INDEX(data_wkly!AA:AA,MATCH($B1160,data_wkly!$C:$C,0),1)=0,"",INDEX(data_wkly!AA:AA,MATCH($B1160,data_wkly!$C:$C,0),1)),"")</f>
        <v/>
      </c>
      <c r="AB1160" s="21" t="str">
        <f>IFERROR(IF(INDEX(data_wkly!AB:AB,MATCH($B1160,data_wkly!$C:$C,0),1)=0,"",INDEX(data_wkly!AB:AB,MATCH($B1160,data_wkly!$C:$C,0),1)),"")</f>
        <v/>
      </c>
      <c r="AC1160" s="21" t="str">
        <f>IFERROR(IF(INDEX(data_wkly!AC:AC,MATCH($B1160,data_wkly!$C:$C,0),1)=0,"",INDEX(data_wkly!AC:AC,MATCH($B1160,data_wkly!$C:$C,0),1)),"")</f>
        <v/>
      </c>
      <c r="AD1160" s="21" t="str">
        <f>IFERROR(IF(INDEX(data_wkly!AD:AD,MATCH($B1160,data_wkly!$C:$C,0),1)=0,"",INDEX(data_wkly!AD:AD,MATCH($B1160,data_wkly!$C:$C,0),1)),"")</f>
        <v/>
      </c>
      <c r="AE1160" s="157" t="str">
        <f t="shared" si="110"/>
        <v/>
      </c>
      <c r="AF1160" s="154" t="str">
        <f>IFERROR(IF(INDEX(data_wkly!AF:AF,MATCH($B1160,data_wkly!$C:$C,0),1)=0,"",INDEX(data_wkly!AF:AF,MATCH($B1160,data_wkly!$C:$C,0),1)),"")</f>
        <v/>
      </c>
      <c r="AG1160" s="153" t="str">
        <f>IFERROR(IF(AF1160="","",INDEX(data_wkly!AG:AG,MATCH($B1160,data_wkly!$C:$C,0),1)),"")</f>
        <v/>
      </c>
      <c r="AH1160" s="153" t="str">
        <f>IFERROR(IF(INDEX(data_wkly!AH:AH,MATCH($B1160,data_wkly!$C:$C,0),1)=0,"",INDEX(data_wkly!AH:AH,MATCH($B1160,data_wkly!$C:$C,0),1)),"")</f>
        <v/>
      </c>
      <c r="AI1160" s="153" t="str">
        <f>IFERROR(IF(INDEX(data_wkly!AI:AI,MATCH($B1160,data_wkly!$C:$C,0),1)=0,"",INDEX(data_wkly!AI:AI,MATCH($B1160,data_wkly!$C:$C,0),1)),"")</f>
        <v/>
      </c>
      <c r="AJ1160" s="153" t="str">
        <f>IFERROR(IF(AI1160="","",INDEX(data_wkly!AJ:AJ,MATCH($B1160,data_wkly!$C:$C,0),1)),"")</f>
        <v/>
      </c>
      <c r="AK1160" s="153" t="str">
        <f>IFERROR(IF(INDEX(data_wkly!AK:AK,MATCH($B1160,data_wkly!$C:$C,0),1)=0,"",INDEX(data_wkly!AK:AK,MATCH($B1160,data_wkly!$C:$C,0),1)),"")</f>
        <v/>
      </c>
      <c r="AL1160" s="153" t="str">
        <f>IFERROR(IF(INDEX(data_wkly!AL:AL,MATCH($B1160,data_wkly!$C:$C,0),1)=0,"",INDEX(data_wkly!AL:AL,MATCH($B1160,data_wkly!$C:$C,0),1)),"")</f>
        <v/>
      </c>
      <c r="AM1160" s="183" t="str">
        <f>IFERROR(IF(INDEX(data_wkly!AM:AM,MATCH($B1160,data_wkly!$C:$C,0),1)=0,"",INDEX(data_wkly!AM:AM,MATCH($B1160,data_wkly!$C:$C,0),1)),"")</f>
        <v/>
      </c>
      <c r="AN1160" s="41" t="str">
        <f t="shared" si="109"/>
        <v/>
      </c>
      <c r="AO1160" s="88">
        <f t="shared" si="108"/>
        <v>2</v>
      </c>
    </row>
    <row r="1161" spans="1:41">
      <c r="A1161" s="88" t="str">
        <f t="shared" si="106"/>
        <v/>
      </c>
      <c r="B1161" s="89" t="str">
        <f t="shared" si="107"/>
        <v/>
      </c>
      <c r="C1161" s="155" t="str">
        <f>IFERROR(IF(INDEX(data_wkly!D:D,MATCH($B1161,data_wkly!$C:$C,0),1)=0,"",INDEX(data_wkly!D:D,MATCH($B1161,data_wkly!$C:$C,0),1)),"")</f>
        <v/>
      </c>
      <c r="D1161" s="21" t="str">
        <f>IFERROR(IF(INDEX(data_wkly!E:E,MATCH($B1161,data_wkly!$C:$C,0),1)=0,"",INDEX(data_wkly!E:E,MATCH($B1161,data_wkly!$C:$C,0),1)),"")</f>
        <v/>
      </c>
      <c r="E1161" s="21" t="str">
        <f>IF(C1161="","",IFERROR(INDEX(data_wkly!F:F,MATCH($B1161,data_wkly!$C:$C,0),1),""))</f>
        <v/>
      </c>
      <c r="F1161" s="21" t="str">
        <f>IF(E1161="","",IFERROR(IF(INDEX(data_wkly!G:G,MATCH($B1161,data_wkly!$C:$C,0),1)=0,"",INDEX(data_wkly!G:G,MATCH($B1161,data_wkly!$C:$C,0),1)),""))</f>
        <v/>
      </c>
      <c r="G1161" s="21" t="str">
        <f>IFERROR(IF(INDEX(data_wkly!H:H,MATCH($B1161,data_wkly!$C:$C,0),1)=0,"",INDEX(data_wkly!H:H,MATCH($B1161,data_wkly!$C:$C,0),1)),"")</f>
        <v/>
      </c>
      <c r="H1161" s="21" t="str">
        <f>IF(C1161="","",IFERROR(INDEX(data_wkly!I:I,MATCH($B1161,data_wkly!$C:$C,0),1),""))</f>
        <v/>
      </c>
      <c r="I1161" s="21" t="str">
        <f>IF(H1161="","",IFERROR(IF(INDEX(data_wkly!J:J,MATCH($B1161,data_wkly!$C:$C,0),1)=0,"",INDEX(data_wkly!J:J,MATCH($B1161,data_wkly!$C:$C,0),1)),""))</f>
        <v/>
      </c>
      <c r="J1161" s="21" t="str">
        <f>IFERROR(IF(INDEX(data_wkly!K:K,MATCH($B1161,data_wkly!$C:$C,0),1)=0,"",INDEX(data_wkly!K:K,MATCH($B1161,data_wkly!$C:$C,0),1)),"")</f>
        <v/>
      </c>
      <c r="K1161" s="86" t="str">
        <f>IFERROR(IF(INDEX(data_wkly!L:L,MATCH($B1161,data_wkly!$C:$C,0),1)=0,"",INDEX(data_wkly!L:L,MATCH($B1161,data_wkly!$C:$C,0),1)),"")</f>
        <v/>
      </c>
      <c r="L1161" s="86"/>
      <c r="M1161" s="155" t="str">
        <f>IFERROR(IF(INDEX(data_wkly!M:M,MATCH($B1161,data_wkly!$C:$C,0),1)=0,"",INDEX(data_wkly!M:M,MATCH($B1161,data_wkly!$C:$C,0),1)),"")</f>
        <v/>
      </c>
      <c r="N1161" s="21" t="str">
        <f>IFERROR(IF(INDEX(data_wkly!N:N,MATCH($B1161,data_wkly!$C:$C,0),1)=0,"",INDEX(data_wkly!N:N,MATCH($B1161,data_wkly!$C:$C,0),1)),"")</f>
        <v/>
      </c>
      <c r="O1161" s="21" t="str">
        <f>IF(M1161="","",IFERROR(INDEX(data_wkly!O:O,MATCH($B1161,data_wkly!$C:$C,0),1),""))</f>
        <v/>
      </c>
      <c r="P1161" s="21" t="str">
        <f>IF(M1161="","",IFERROR(IF(INDEX(data_wkly!P:P,MATCH($B1161,data_wkly!$C:$C,0),1)=0,"",INDEX(data_wkly!P:P,MATCH($B1161,data_wkly!$C:$C,0),1)),""))</f>
        <v/>
      </c>
      <c r="Q1161" s="21" t="str">
        <f>IFERROR(IF(INDEX(data_wkly!Q:Q,MATCH($B1161,data_wkly!$C:$C,0),1)=0,"",INDEX(data_wkly!Q:Q,MATCH($B1161,data_wkly!$C:$C,0),1)),"")</f>
        <v/>
      </c>
      <c r="R1161" s="21" t="str">
        <f>IF(M1161="","",IFERROR(INDEX(data_wkly!R:R,MATCH($B1161,data_wkly!$C:$C,0),1),""))</f>
        <v/>
      </c>
      <c r="S1161" s="21" t="str">
        <f>IF(M1161="","",IFERROR(IF(INDEX(data_wkly!S:S,MATCH($B1161,data_wkly!$C:$C,0),1)=0,"",INDEX(data_wkly!S:S,MATCH($B1161,data_wkly!$C:$C,0),1)),""))</f>
        <v/>
      </c>
      <c r="T1161" s="21" t="str">
        <f>IFERROR(IF(INDEX(data_wkly!T:T,MATCH($B1161,data_wkly!$C:$C,0),1)=0,"",INDEX(data_wkly!T:T,MATCH($B1161,data_wkly!$C:$C,0),1)),"")</f>
        <v/>
      </c>
      <c r="U1161" s="86" t="str">
        <f>IFERROR(IF(INDEX(data_wkly!U:U,MATCH($B1161,data_wkly!$C:$C,0),1)=0,"",INDEX(data_wkly!U:U,MATCH($B1161,data_wkly!$C:$C,0),1)),"")</f>
        <v/>
      </c>
      <c r="V1161" s="157" t="str">
        <f t="shared" si="105"/>
        <v/>
      </c>
      <c r="W1161" s="152" t="str">
        <f>IFERROR(IF(INDEX(data_wkly!W:W,MATCH($B1161,data_wkly!$C:$C,0),1)=0,"",INDEX(data_wkly!W:W,MATCH($B1161,data_wkly!$C:$C,0),1)),"")</f>
        <v/>
      </c>
      <c r="X1161" s="21" t="str">
        <f>IFERROR(IF(INDEX(data_wkly!X:X,MATCH($B1161,data_wkly!$C:$C,0),1)=0,"",INDEX(data_wkly!X:X,MATCH($B1161,data_wkly!$C:$C,0),1)),"")</f>
        <v/>
      </c>
      <c r="Y1161" s="21" t="str">
        <f>IFERROR(IF(INDEX(data_wkly!Y:Y,MATCH($B1161,data_wkly!$C:$C,0),1)=0,"",INDEX(data_wkly!Y:Y,MATCH($B1161,data_wkly!$C:$C,0),1)),"")</f>
        <v/>
      </c>
      <c r="Z1161" s="21" t="str">
        <f>IFERROR(IF(INDEX(data_wkly!Z:Z,MATCH($B1161,data_wkly!$C:$C,0),1)=0,"",INDEX(data_wkly!Z:Z,MATCH($B1161,data_wkly!$C:$C,0),1)),"")</f>
        <v/>
      </c>
      <c r="AA1161" s="152" t="str">
        <f>IFERROR(IF(INDEX(data_wkly!AA:AA,MATCH($B1161,data_wkly!$C:$C,0),1)=0,"",INDEX(data_wkly!AA:AA,MATCH($B1161,data_wkly!$C:$C,0),1)),"")</f>
        <v/>
      </c>
      <c r="AB1161" s="21" t="str">
        <f>IFERROR(IF(INDEX(data_wkly!AB:AB,MATCH($B1161,data_wkly!$C:$C,0),1)=0,"",INDEX(data_wkly!AB:AB,MATCH($B1161,data_wkly!$C:$C,0),1)),"")</f>
        <v/>
      </c>
      <c r="AC1161" s="21" t="str">
        <f>IFERROR(IF(INDEX(data_wkly!AC:AC,MATCH($B1161,data_wkly!$C:$C,0),1)=0,"",INDEX(data_wkly!AC:AC,MATCH($B1161,data_wkly!$C:$C,0),1)),"")</f>
        <v/>
      </c>
      <c r="AD1161" s="21" t="str">
        <f>IFERROR(IF(INDEX(data_wkly!AD:AD,MATCH($B1161,data_wkly!$C:$C,0),1)=0,"",INDEX(data_wkly!AD:AD,MATCH($B1161,data_wkly!$C:$C,0),1)),"")</f>
        <v/>
      </c>
      <c r="AE1161" s="157" t="str">
        <f t="shared" si="110"/>
        <v/>
      </c>
      <c r="AF1161" s="154" t="str">
        <f>IFERROR(IF(INDEX(data_wkly!AF:AF,MATCH($B1161,data_wkly!$C:$C,0),1)=0,"",INDEX(data_wkly!AF:AF,MATCH($B1161,data_wkly!$C:$C,0),1)),"")</f>
        <v/>
      </c>
      <c r="AG1161" s="153" t="str">
        <f>IFERROR(IF(AF1161="","",INDEX(data_wkly!AG:AG,MATCH($B1161,data_wkly!$C:$C,0),1)),"")</f>
        <v/>
      </c>
      <c r="AH1161" s="153" t="str">
        <f>IFERROR(IF(INDEX(data_wkly!AH:AH,MATCH($B1161,data_wkly!$C:$C,0),1)=0,"",INDEX(data_wkly!AH:AH,MATCH($B1161,data_wkly!$C:$C,0),1)),"")</f>
        <v/>
      </c>
      <c r="AI1161" s="153" t="str">
        <f>IFERROR(IF(INDEX(data_wkly!AI:AI,MATCH($B1161,data_wkly!$C:$C,0),1)=0,"",INDEX(data_wkly!AI:AI,MATCH($B1161,data_wkly!$C:$C,0),1)),"")</f>
        <v/>
      </c>
      <c r="AJ1161" s="153" t="str">
        <f>IFERROR(IF(AI1161="","",INDEX(data_wkly!AJ:AJ,MATCH($B1161,data_wkly!$C:$C,0),1)),"")</f>
        <v/>
      </c>
      <c r="AK1161" s="153" t="str">
        <f>IFERROR(IF(INDEX(data_wkly!AK:AK,MATCH($B1161,data_wkly!$C:$C,0),1)=0,"",INDEX(data_wkly!AK:AK,MATCH($B1161,data_wkly!$C:$C,0),1)),"")</f>
        <v/>
      </c>
      <c r="AL1161" s="153" t="str">
        <f>IFERROR(IF(INDEX(data_wkly!AL:AL,MATCH($B1161,data_wkly!$C:$C,0),1)=0,"",INDEX(data_wkly!AL:AL,MATCH($B1161,data_wkly!$C:$C,0),1)),"")</f>
        <v/>
      </c>
      <c r="AM1161" s="183" t="str">
        <f>IFERROR(IF(INDEX(data_wkly!AM:AM,MATCH($B1161,data_wkly!$C:$C,0),1)=0,"",INDEX(data_wkly!AM:AM,MATCH($B1161,data_wkly!$C:$C,0),1)),"")</f>
        <v/>
      </c>
      <c r="AN1161" s="41" t="str">
        <f t="shared" si="109"/>
        <v/>
      </c>
      <c r="AO1161" s="88">
        <f t="shared" si="108"/>
        <v>1</v>
      </c>
    </row>
    <row r="1162" spans="1:41">
      <c r="A1162" s="88" t="str">
        <f t="shared" si="106"/>
        <v/>
      </c>
      <c r="B1162" s="89" t="str">
        <f t="shared" si="107"/>
        <v/>
      </c>
      <c r="C1162" s="155" t="str">
        <f>IFERROR(IF(INDEX(data_wkly!D:D,MATCH($B1162,data_wkly!$C:$C,0),1)=0,"",INDEX(data_wkly!D:D,MATCH($B1162,data_wkly!$C:$C,0),1)),"")</f>
        <v/>
      </c>
      <c r="D1162" s="21" t="str">
        <f>IFERROR(IF(INDEX(data_wkly!E:E,MATCH($B1162,data_wkly!$C:$C,0),1)=0,"",INDEX(data_wkly!E:E,MATCH($B1162,data_wkly!$C:$C,0),1)),"")</f>
        <v/>
      </c>
      <c r="E1162" s="21" t="str">
        <f>IF(C1162="","",IFERROR(INDEX(data_wkly!F:F,MATCH($B1162,data_wkly!$C:$C,0),1),""))</f>
        <v/>
      </c>
      <c r="F1162" s="21" t="str">
        <f>IF(E1162="","",IFERROR(IF(INDEX(data_wkly!G:G,MATCH($B1162,data_wkly!$C:$C,0),1)=0,"",INDEX(data_wkly!G:G,MATCH($B1162,data_wkly!$C:$C,0),1)),""))</f>
        <v/>
      </c>
      <c r="G1162" s="21" t="str">
        <f>IFERROR(IF(INDEX(data_wkly!H:H,MATCH($B1162,data_wkly!$C:$C,0),1)=0,"",INDEX(data_wkly!H:H,MATCH($B1162,data_wkly!$C:$C,0),1)),"")</f>
        <v/>
      </c>
      <c r="H1162" s="21" t="str">
        <f>IF(C1162="","",IFERROR(INDEX(data_wkly!I:I,MATCH($B1162,data_wkly!$C:$C,0),1),""))</f>
        <v/>
      </c>
      <c r="I1162" s="21" t="str">
        <f>IF(H1162="","",IFERROR(IF(INDEX(data_wkly!J:J,MATCH($B1162,data_wkly!$C:$C,0),1)=0,"",INDEX(data_wkly!J:J,MATCH($B1162,data_wkly!$C:$C,0),1)),""))</f>
        <v/>
      </c>
      <c r="J1162" s="21" t="str">
        <f>IFERROR(IF(INDEX(data_wkly!K:K,MATCH($B1162,data_wkly!$C:$C,0),1)=0,"",INDEX(data_wkly!K:K,MATCH($B1162,data_wkly!$C:$C,0),1)),"")</f>
        <v/>
      </c>
      <c r="K1162" s="86" t="str">
        <f>IFERROR(IF(INDEX(data_wkly!L:L,MATCH($B1162,data_wkly!$C:$C,0),1)=0,"",INDEX(data_wkly!L:L,MATCH($B1162,data_wkly!$C:$C,0),1)),"")</f>
        <v/>
      </c>
      <c r="L1162" s="86"/>
      <c r="M1162" s="155" t="str">
        <f>IFERROR(IF(INDEX(data_wkly!M:M,MATCH($B1162,data_wkly!$C:$C,0),1)=0,"",INDEX(data_wkly!M:M,MATCH($B1162,data_wkly!$C:$C,0),1)),"")</f>
        <v/>
      </c>
      <c r="N1162" s="21" t="str">
        <f>IFERROR(IF(INDEX(data_wkly!N:N,MATCH($B1162,data_wkly!$C:$C,0),1)=0,"",INDEX(data_wkly!N:N,MATCH($B1162,data_wkly!$C:$C,0),1)),"")</f>
        <v/>
      </c>
      <c r="O1162" s="21" t="str">
        <f>IF(M1162="","",IFERROR(INDEX(data_wkly!O:O,MATCH($B1162,data_wkly!$C:$C,0),1),""))</f>
        <v/>
      </c>
      <c r="P1162" s="21" t="str">
        <f>IF(M1162="","",IFERROR(IF(INDEX(data_wkly!P:P,MATCH($B1162,data_wkly!$C:$C,0),1)=0,"",INDEX(data_wkly!P:P,MATCH($B1162,data_wkly!$C:$C,0),1)),""))</f>
        <v/>
      </c>
      <c r="Q1162" s="21" t="str">
        <f>IFERROR(IF(INDEX(data_wkly!Q:Q,MATCH($B1162,data_wkly!$C:$C,0),1)=0,"",INDEX(data_wkly!Q:Q,MATCH($B1162,data_wkly!$C:$C,0),1)),"")</f>
        <v/>
      </c>
      <c r="R1162" s="21" t="str">
        <f>IF(M1162="","",IFERROR(INDEX(data_wkly!R:R,MATCH($B1162,data_wkly!$C:$C,0),1),""))</f>
        <v/>
      </c>
      <c r="S1162" s="21" t="str">
        <f>IF(M1162="","",IFERROR(IF(INDEX(data_wkly!S:S,MATCH($B1162,data_wkly!$C:$C,0),1)=0,"",INDEX(data_wkly!S:S,MATCH($B1162,data_wkly!$C:$C,0),1)),""))</f>
        <v/>
      </c>
      <c r="T1162" s="21" t="str">
        <f>IFERROR(IF(INDEX(data_wkly!T:T,MATCH($B1162,data_wkly!$C:$C,0),1)=0,"",INDEX(data_wkly!T:T,MATCH($B1162,data_wkly!$C:$C,0),1)),"")</f>
        <v/>
      </c>
      <c r="U1162" s="86" t="str">
        <f>IFERROR(IF(INDEX(data_wkly!U:U,MATCH($B1162,data_wkly!$C:$C,0),1)=0,"",INDEX(data_wkly!U:U,MATCH($B1162,data_wkly!$C:$C,0),1)),"")</f>
        <v/>
      </c>
      <c r="V1162" s="157" t="str">
        <f t="shared" si="105"/>
        <v/>
      </c>
      <c r="W1162" s="152" t="str">
        <f>IFERROR(IF(INDEX(data_wkly!W:W,MATCH($B1162,data_wkly!$C:$C,0),1)=0,"",INDEX(data_wkly!W:W,MATCH($B1162,data_wkly!$C:$C,0),1)),"")</f>
        <v/>
      </c>
      <c r="X1162" s="21" t="str">
        <f>IFERROR(IF(INDEX(data_wkly!X:X,MATCH($B1162,data_wkly!$C:$C,0),1)=0,"",INDEX(data_wkly!X:X,MATCH($B1162,data_wkly!$C:$C,0),1)),"")</f>
        <v/>
      </c>
      <c r="Y1162" s="21" t="str">
        <f>IFERROR(IF(INDEX(data_wkly!Y:Y,MATCH($B1162,data_wkly!$C:$C,0),1)=0,"",INDEX(data_wkly!Y:Y,MATCH($B1162,data_wkly!$C:$C,0),1)),"")</f>
        <v/>
      </c>
      <c r="Z1162" s="21" t="str">
        <f>IFERROR(IF(INDEX(data_wkly!Z:Z,MATCH($B1162,data_wkly!$C:$C,0),1)=0,"",INDEX(data_wkly!Z:Z,MATCH($B1162,data_wkly!$C:$C,0),1)),"")</f>
        <v/>
      </c>
      <c r="AA1162" s="152" t="str">
        <f>IFERROR(IF(INDEX(data_wkly!AA:AA,MATCH($B1162,data_wkly!$C:$C,0),1)=0,"",INDEX(data_wkly!AA:AA,MATCH($B1162,data_wkly!$C:$C,0),1)),"")</f>
        <v/>
      </c>
      <c r="AB1162" s="21" t="str">
        <f>IFERROR(IF(INDEX(data_wkly!AB:AB,MATCH($B1162,data_wkly!$C:$C,0),1)=0,"",INDEX(data_wkly!AB:AB,MATCH($B1162,data_wkly!$C:$C,0),1)),"")</f>
        <v/>
      </c>
      <c r="AC1162" s="21" t="str">
        <f>IFERROR(IF(INDEX(data_wkly!AC:AC,MATCH($B1162,data_wkly!$C:$C,0),1)=0,"",INDEX(data_wkly!AC:AC,MATCH($B1162,data_wkly!$C:$C,0),1)),"")</f>
        <v/>
      </c>
      <c r="AD1162" s="21" t="str">
        <f>IFERROR(IF(INDEX(data_wkly!AD:AD,MATCH($B1162,data_wkly!$C:$C,0),1)=0,"",INDEX(data_wkly!AD:AD,MATCH($B1162,data_wkly!$C:$C,0),1)),"")</f>
        <v/>
      </c>
      <c r="AE1162" s="157" t="str">
        <f t="shared" si="110"/>
        <v/>
      </c>
      <c r="AF1162" s="154" t="str">
        <f>IFERROR(IF(INDEX(data_wkly!AF:AF,MATCH($B1162,data_wkly!$C:$C,0),1)=0,"",INDEX(data_wkly!AF:AF,MATCH($B1162,data_wkly!$C:$C,0),1)),"")</f>
        <v/>
      </c>
      <c r="AG1162" s="153" t="str">
        <f>IFERROR(IF(AF1162="","",INDEX(data_wkly!AG:AG,MATCH($B1162,data_wkly!$C:$C,0),1)),"")</f>
        <v/>
      </c>
      <c r="AH1162" s="153" t="str">
        <f>IFERROR(IF(INDEX(data_wkly!AH:AH,MATCH($B1162,data_wkly!$C:$C,0),1)=0,"",INDEX(data_wkly!AH:AH,MATCH($B1162,data_wkly!$C:$C,0),1)),"")</f>
        <v/>
      </c>
      <c r="AI1162" s="153" t="str">
        <f>IFERROR(IF(INDEX(data_wkly!AI:AI,MATCH($B1162,data_wkly!$C:$C,0),1)=0,"",INDEX(data_wkly!AI:AI,MATCH($B1162,data_wkly!$C:$C,0),1)),"")</f>
        <v/>
      </c>
      <c r="AJ1162" s="153" t="str">
        <f>IFERROR(IF(AI1162="","",INDEX(data_wkly!AJ:AJ,MATCH($B1162,data_wkly!$C:$C,0),1)),"")</f>
        <v/>
      </c>
      <c r="AK1162" s="153" t="str">
        <f>IFERROR(IF(INDEX(data_wkly!AK:AK,MATCH($B1162,data_wkly!$C:$C,0),1)=0,"",INDEX(data_wkly!AK:AK,MATCH($B1162,data_wkly!$C:$C,0),1)),"")</f>
        <v/>
      </c>
      <c r="AL1162" s="153" t="str">
        <f>IFERROR(IF(INDEX(data_wkly!AL:AL,MATCH($B1162,data_wkly!$C:$C,0),1)=0,"",INDEX(data_wkly!AL:AL,MATCH($B1162,data_wkly!$C:$C,0),1)),"")</f>
        <v/>
      </c>
      <c r="AM1162" s="183" t="str">
        <f>IFERROR(IF(INDEX(data_wkly!AM:AM,MATCH($B1162,data_wkly!$C:$C,0),1)=0,"",INDEX(data_wkly!AM:AM,MATCH($B1162,data_wkly!$C:$C,0),1)),"")</f>
        <v/>
      </c>
      <c r="AN1162" s="41" t="str">
        <f t="shared" si="109"/>
        <v/>
      </c>
      <c r="AO1162" s="88">
        <f t="shared" si="108"/>
        <v>2</v>
      </c>
    </row>
    <row r="1163" spans="1:41">
      <c r="A1163" s="88" t="str">
        <f t="shared" si="106"/>
        <v/>
      </c>
      <c r="B1163" s="89" t="str">
        <f t="shared" si="107"/>
        <v/>
      </c>
      <c r="C1163" s="155" t="str">
        <f>IFERROR(IF(INDEX(data_wkly!D:D,MATCH($B1163,data_wkly!$C:$C,0),1)=0,"",INDEX(data_wkly!D:D,MATCH($B1163,data_wkly!$C:$C,0),1)),"")</f>
        <v/>
      </c>
      <c r="D1163" s="21" t="str">
        <f>IFERROR(IF(INDEX(data_wkly!E:E,MATCH($B1163,data_wkly!$C:$C,0),1)=0,"",INDEX(data_wkly!E:E,MATCH($B1163,data_wkly!$C:$C,0),1)),"")</f>
        <v/>
      </c>
      <c r="E1163" s="21" t="str">
        <f>IF(C1163="","",IFERROR(INDEX(data_wkly!F:F,MATCH($B1163,data_wkly!$C:$C,0),1),""))</f>
        <v/>
      </c>
      <c r="F1163" s="21" t="str">
        <f>IF(E1163="","",IFERROR(IF(INDEX(data_wkly!G:G,MATCH($B1163,data_wkly!$C:$C,0),1)=0,"",INDEX(data_wkly!G:G,MATCH($B1163,data_wkly!$C:$C,0),1)),""))</f>
        <v/>
      </c>
      <c r="G1163" s="21" t="str">
        <f>IFERROR(IF(INDEX(data_wkly!H:H,MATCH($B1163,data_wkly!$C:$C,0),1)=0,"",INDEX(data_wkly!H:H,MATCH($B1163,data_wkly!$C:$C,0),1)),"")</f>
        <v/>
      </c>
      <c r="H1163" s="21" t="str">
        <f>IF(C1163="","",IFERROR(INDEX(data_wkly!I:I,MATCH($B1163,data_wkly!$C:$C,0),1),""))</f>
        <v/>
      </c>
      <c r="I1163" s="21" t="str">
        <f>IF(H1163="","",IFERROR(IF(INDEX(data_wkly!J:J,MATCH($B1163,data_wkly!$C:$C,0),1)=0,"",INDEX(data_wkly!J:J,MATCH($B1163,data_wkly!$C:$C,0),1)),""))</f>
        <v/>
      </c>
      <c r="J1163" s="21" t="str">
        <f>IFERROR(IF(INDEX(data_wkly!K:K,MATCH($B1163,data_wkly!$C:$C,0),1)=0,"",INDEX(data_wkly!K:K,MATCH($B1163,data_wkly!$C:$C,0),1)),"")</f>
        <v/>
      </c>
      <c r="K1163" s="86" t="str">
        <f>IFERROR(IF(INDEX(data_wkly!L:L,MATCH($B1163,data_wkly!$C:$C,0),1)=0,"",INDEX(data_wkly!L:L,MATCH($B1163,data_wkly!$C:$C,0),1)),"")</f>
        <v/>
      </c>
      <c r="L1163" s="86"/>
      <c r="M1163" s="155" t="str">
        <f>IFERROR(IF(INDEX(data_wkly!M:M,MATCH($B1163,data_wkly!$C:$C,0),1)=0,"",INDEX(data_wkly!M:M,MATCH($B1163,data_wkly!$C:$C,0),1)),"")</f>
        <v/>
      </c>
      <c r="N1163" s="21" t="str">
        <f>IFERROR(IF(INDEX(data_wkly!N:N,MATCH($B1163,data_wkly!$C:$C,0),1)=0,"",INDEX(data_wkly!N:N,MATCH($B1163,data_wkly!$C:$C,0),1)),"")</f>
        <v/>
      </c>
      <c r="O1163" s="21" t="str">
        <f>IF(M1163="","",IFERROR(INDEX(data_wkly!O:O,MATCH($B1163,data_wkly!$C:$C,0),1),""))</f>
        <v/>
      </c>
      <c r="P1163" s="21" t="str">
        <f>IF(M1163="","",IFERROR(IF(INDEX(data_wkly!P:P,MATCH($B1163,data_wkly!$C:$C,0),1)=0,"",INDEX(data_wkly!P:P,MATCH($B1163,data_wkly!$C:$C,0),1)),""))</f>
        <v/>
      </c>
      <c r="Q1163" s="21" t="str">
        <f>IFERROR(IF(INDEX(data_wkly!Q:Q,MATCH($B1163,data_wkly!$C:$C,0),1)=0,"",INDEX(data_wkly!Q:Q,MATCH($B1163,data_wkly!$C:$C,0),1)),"")</f>
        <v/>
      </c>
      <c r="R1163" s="21" t="str">
        <f>IF(M1163="","",IFERROR(INDEX(data_wkly!R:R,MATCH($B1163,data_wkly!$C:$C,0),1),""))</f>
        <v/>
      </c>
      <c r="S1163" s="21" t="str">
        <f>IF(M1163="","",IFERROR(IF(INDEX(data_wkly!S:S,MATCH($B1163,data_wkly!$C:$C,0),1)=0,"",INDEX(data_wkly!S:S,MATCH($B1163,data_wkly!$C:$C,0),1)),""))</f>
        <v/>
      </c>
      <c r="T1163" s="21" t="str">
        <f>IFERROR(IF(INDEX(data_wkly!T:T,MATCH($B1163,data_wkly!$C:$C,0),1)=0,"",INDEX(data_wkly!T:T,MATCH($B1163,data_wkly!$C:$C,0),1)),"")</f>
        <v/>
      </c>
      <c r="U1163" s="86" t="str">
        <f>IFERROR(IF(INDEX(data_wkly!U:U,MATCH($B1163,data_wkly!$C:$C,0),1)=0,"",INDEX(data_wkly!U:U,MATCH($B1163,data_wkly!$C:$C,0),1)),"")</f>
        <v/>
      </c>
      <c r="V1163" s="157" t="str">
        <f t="shared" si="105"/>
        <v/>
      </c>
      <c r="W1163" s="152" t="str">
        <f>IFERROR(IF(INDEX(data_wkly!W:W,MATCH($B1163,data_wkly!$C:$C,0),1)=0,"",INDEX(data_wkly!W:W,MATCH($B1163,data_wkly!$C:$C,0),1)),"")</f>
        <v/>
      </c>
      <c r="X1163" s="21" t="str">
        <f>IFERROR(IF(INDEX(data_wkly!X:X,MATCH($B1163,data_wkly!$C:$C,0),1)=0,"",INDEX(data_wkly!X:X,MATCH($B1163,data_wkly!$C:$C,0),1)),"")</f>
        <v/>
      </c>
      <c r="Y1163" s="21" t="str">
        <f>IFERROR(IF(INDEX(data_wkly!Y:Y,MATCH($B1163,data_wkly!$C:$C,0),1)=0,"",INDEX(data_wkly!Y:Y,MATCH($B1163,data_wkly!$C:$C,0),1)),"")</f>
        <v/>
      </c>
      <c r="Z1163" s="21" t="str">
        <f>IFERROR(IF(INDEX(data_wkly!Z:Z,MATCH($B1163,data_wkly!$C:$C,0),1)=0,"",INDEX(data_wkly!Z:Z,MATCH($B1163,data_wkly!$C:$C,0),1)),"")</f>
        <v/>
      </c>
      <c r="AA1163" s="152" t="str">
        <f>IFERROR(IF(INDEX(data_wkly!AA:AA,MATCH($B1163,data_wkly!$C:$C,0),1)=0,"",INDEX(data_wkly!AA:AA,MATCH($B1163,data_wkly!$C:$C,0),1)),"")</f>
        <v/>
      </c>
      <c r="AB1163" s="21" t="str">
        <f>IFERROR(IF(INDEX(data_wkly!AB:AB,MATCH($B1163,data_wkly!$C:$C,0),1)=0,"",INDEX(data_wkly!AB:AB,MATCH($B1163,data_wkly!$C:$C,0),1)),"")</f>
        <v/>
      </c>
      <c r="AC1163" s="21" t="str">
        <f>IFERROR(IF(INDEX(data_wkly!AC:AC,MATCH($B1163,data_wkly!$C:$C,0),1)=0,"",INDEX(data_wkly!AC:AC,MATCH($B1163,data_wkly!$C:$C,0),1)),"")</f>
        <v/>
      </c>
      <c r="AD1163" s="21" t="str">
        <f>IFERROR(IF(INDEX(data_wkly!AD:AD,MATCH($B1163,data_wkly!$C:$C,0),1)=0,"",INDEX(data_wkly!AD:AD,MATCH($B1163,data_wkly!$C:$C,0),1)),"")</f>
        <v/>
      </c>
      <c r="AE1163" s="157" t="str">
        <f t="shared" si="110"/>
        <v/>
      </c>
      <c r="AF1163" s="154" t="str">
        <f>IFERROR(IF(INDEX(data_wkly!AF:AF,MATCH($B1163,data_wkly!$C:$C,0),1)=0,"",INDEX(data_wkly!AF:AF,MATCH($B1163,data_wkly!$C:$C,0),1)),"")</f>
        <v/>
      </c>
      <c r="AG1163" s="153" t="str">
        <f>IFERROR(IF(AF1163="","",INDEX(data_wkly!AG:AG,MATCH($B1163,data_wkly!$C:$C,0),1)),"")</f>
        <v/>
      </c>
      <c r="AH1163" s="153" t="str">
        <f>IFERROR(IF(INDEX(data_wkly!AH:AH,MATCH($B1163,data_wkly!$C:$C,0),1)=0,"",INDEX(data_wkly!AH:AH,MATCH($B1163,data_wkly!$C:$C,0),1)),"")</f>
        <v/>
      </c>
      <c r="AI1163" s="153" t="str">
        <f>IFERROR(IF(INDEX(data_wkly!AI:AI,MATCH($B1163,data_wkly!$C:$C,0),1)=0,"",INDEX(data_wkly!AI:AI,MATCH($B1163,data_wkly!$C:$C,0),1)),"")</f>
        <v/>
      </c>
      <c r="AJ1163" s="153" t="str">
        <f>IFERROR(IF(AI1163="","",INDEX(data_wkly!AJ:AJ,MATCH($B1163,data_wkly!$C:$C,0),1)),"")</f>
        <v/>
      </c>
      <c r="AK1163" s="153" t="str">
        <f>IFERROR(IF(INDEX(data_wkly!AK:AK,MATCH($B1163,data_wkly!$C:$C,0),1)=0,"",INDEX(data_wkly!AK:AK,MATCH($B1163,data_wkly!$C:$C,0),1)),"")</f>
        <v/>
      </c>
      <c r="AL1163" s="153" t="str">
        <f>IFERROR(IF(INDEX(data_wkly!AL:AL,MATCH($B1163,data_wkly!$C:$C,0),1)=0,"",INDEX(data_wkly!AL:AL,MATCH($B1163,data_wkly!$C:$C,0),1)),"")</f>
        <v/>
      </c>
      <c r="AM1163" s="183" t="str">
        <f>IFERROR(IF(INDEX(data_wkly!AM:AM,MATCH($B1163,data_wkly!$C:$C,0),1)=0,"",INDEX(data_wkly!AM:AM,MATCH($B1163,data_wkly!$C:$C,0),1)),"")</f>
        <v/>
      </c>
      <c r="AN1163" s="41" t="str">
        <f t="shared" si="109"/>
        <v/>
      </c>
      <c r="AO1163" s="88">
        <f t="shared" si="108"/>
        <v>1</v>
      </c>
    </row>
    <row r="1164" spans="1:41">
      <c r="A1164" s="88" t="str">
        <f t="shared" si="106"/>
        <v/>
      </c>
      <c r="B1164" s="89" t="str">
        <f t="shared" si="107"/>
        <v/>
      </c>
      <c r="C1164" s="155" t="str">
        <f>IFERROR(IF(INDEX(data_wkly!D:D,MATCH($B1164,data_wkly!$C:$C,0),1)=0,"",INDEX(data_wkly!D:D,MATCH($B1164,data_wkly!$C:$C,0),1)),"")</f>
        <v/>
      </c>
      <c r="D1164" s="21" t="str">
        <f>IFERROR(IF(INDEX(data_wkly!E:E,MATCH($B1164,data_wkly!$C:$C,0),1)=0,"",INDEX(data_wkly!E:E,MATCH($B1164,data_wkly!$C:$C,0),1)),"")</f>
        <v/>
      </c>
      <c r="E1164" s="21" t="str">
        <f>IF(C1164="","",IFERROR(INDEX(data_wkly!F:F,MATCH($B1164,data_wkly!$C:$C,0),1),""))</f>
        <v/>
      </c>
      <c r="F1164" s="21" t="str">
        <f>IF(E1164="","",IFERROR(IF(INDEX(data_wkly!G:G,MATCH($B1164,data_wkly!$C:$C,0),1)=0,"",INDEX(data_wkly!G:G,MATCH($B1164,data_wkly!$C:$C,0),1)),""))</f>
        <v/>
      </c>
      <c r="G1164" s="21" t="str">
        <f>IFERROR(IF(INDEX(data_wkly!H:H,MATCH($B1164,data_wkly!$C:$C,0),1)=0,"",INDEX(data_wkly!H:H,MATCH($B1164,data_wkly!$C:$C,0),1)),"")</f>
        <v/>
      </c>
      <c r="H1164" s="21" t="str">
        <f>IF(C1164="","",IFERROR(INDEX(data_wkly!I:I,MATCH($B1164,data_wkly!$C:$C,0),1),""))</f>
        <v/>
      </c>
      <c r="I1164" s="21" t="str">
        <f>IF(H1164="","",IFERROR(IF(INDEX(data_wkly!J:J,MATCH($B1164,data_wkly!$C:$C,0),1)=0,"",INDEX(data_wkly!J:J,MATCH($B1164,data_wkly!$C:$C,0),1)),""))</f>
        <v/>
      </c>
      <c r="J1164" s="21" t="str">
        <f>IFERROR(IF(INDEX(data_wkly!K:K,MATCH($B1164,data_wkly!$C:$C,0),1)=0,"",INDEX(data_wkly!K:K,MATCH($B1164,data_wkly!$C:$C,0),1)),"")</f>
        <v/>
      </c>
      <c r="K1164" s="86" t="str">
        <f>IFERROR(IF(INDEX(data_wkly!L:L,MATCH($B1164,data_wkly!$C:$C,0),1)=0,"",INDEX(data_wkly!L:L,MATCH($B1164,data_wkly!$C:$C,0),1)),"")</f>
        <v/>
      </c>
      <c r="L1164" s="86"/>
      <c r="M1164" s="155" t="str">
        <f>IFERROR(IF(INDEX(data_wkly!M:M,MATCH($B1164,data_wkly!$C:$C,0),1)=0,"",INDEX(data_wkly!M:M,MATCH($B1164,data_wkly!$C:$C,0),1)),"")</f>
        <v/>
      </c>
      <c r="N1164" s="21" t="str">
        <f>IFERROR(IF(INDEX(data_wkly!N:N,MATCH($B1164,data_wkly!$C:$C,0),1)=0,"",INDEX(data_wkly!N:N,MATCH($B1164,data_wkly!$C:$C,0),1)),"")</f>
        <v/>
      </c>
      <c r="O1164" s="21" t="str">
        <f>IF(M1164="","",IFERROR(INDEX(data_wkly!O:O,MATCH($B1164,data_wkly!$C:$C,0),1),""))</f>
        <v/>
      </c>
      <c r="P1164" s="21" t="str">
        <f>IF(M1164="","",IFERROR(IF(INDEX(data_wkly!P:P,MATCH($B1164,data_wkly!$C:$C,0),1)=0,"",INDEX(data_wkly!P:P,MATCH($B1164,data_wkly!$C:$C,0),1)),""))</f>
        <v/>
      </c>
      <c r="Q1164" s="21" t="str">
        <f>IFERROR(IF(INDEX(data_wkly!Q:Q,MATCH($B1164,data_wkly!$C:$C,0),1)=0,"",INDEX(data_wkly!Q:Q,MATCH($B1164,data_wkly!$C:$C,0),1)),"")</f>
        <v/>
      </c>
      <c r="R1164" s="21" t="str">
        <f>IF(M1164="","",IFERROR(INDEX(data_wkly!R:R,MATCH($B1164,data_wkly!$C:$C,0),1),""))</f>
        <v/>
      </c>
      <c r="S1164" s="21" t="str">
        <f>IF(M1164="","",IFERROR(IF(INDEX(data_wkly!S:S,MATCH($B1164,data_wkly!$C:$C,0),1)=0,"",INDEX(data_wkly!S:S,MATCH($B1164,data_wkly!$C:$C,0),1)),""))</f>
        <v/>
      </c>
      <c r="T1164" s="21" t="str">
        <f>IFERROR(IF(INDEX(data_wkly!T:T,MATCH($B1164,data_wkly!$C:$C,0),1)=0,"",INDEX(data_wkly!T:T,MATCH($B1164,data_wkly!$C:$C,0),1)),"")</f>
        <v/>
      </c>
      <c r="U1164" s="86" t="str">
        <f>IFERROR(IF(INDEX(data_wkly!U:U,MATCH($B1164,data_wkly!$C:$C,0),1)=0,"",INDEX(data_wkly!U:U,MATCH($B1164,data_wkly!$C:$C,0),1)),"")</f>
        <v/>
      </c>
      <c r="V1164" s="157" t="str">
        <f t="shared" si="105"/>
        <v/>
      </c>
      <c r="W1164" s="152" t="str">
        <f>IFERROR(IF(INDEX(data_wkly!W:W,MATCH($B1164,data_wkly!$C:$C,0),1)=0,"",INDEX(data_wkly!W:W,MATCH($B1164,data_wkly!$C:$C,0),1)),"")</f>
        <v/>
      </c>
      <c r="X1164" s="21" t="str">
        <f>IFERROR(IF(INDEX(data_wkly!X:X,MATCH($B1164,data_wkly!$C:$C,0),1)=0,"",INDEX(data_wkly!X:X,MATCH($B1164,data_wkly!$C:$C,0),1)),"")</f>
        <v/>
      </c>
      <c r="Y1164" s="21" t="str">
        <f>IFERROR(IF(INDEX(data_wkly!Y:Y,MATCH($B1164,data_wkly!$C:$C,0),1)=0,"",INDEX(data_wkly!Y:Y,MATCH($B1164,data_wkly!$C:$C,0),1)),"")</f>
        <v/>
      </c>
      <c r="Z1164" s="21" t="str">
        <f>IFERROR(IF(INDEX(data_wkly!Z:Z,MATCH($B1164,data_wkly!$C:$C,0),1)=0,"",INDEX(data_wkly!Z:Z,MATCH($B1164,data_wkly!$C:$C,0),1)),"")</f>
        <v/>
      </c>
      <c r="AA1164" s="152" t="str">
        <f>IFERROR(IF(INDEX(data_wkly!AA:AA,MATCH($B1164,data_wkly!$C:$C,0),1)=0,"",INDEX(data_wkly!AA:AA,MATCH($B1164,data_wkly!$C:$C,0),1)),"")</f>
        <v/>
      </c>
      <c r="AB1164" s="21" t="str">
        <f>IFERROR(IF(INDEX(data_wkly!AB:AB,MATCH($B1164,data_wkly!$C:$C,0),1)=0,"",INDEX(data_wkly!AB:AB,MATCH($B1164,data_wkly!$C:$C,0),1)),"")</f>
        <v/>
      </c>
      <c r="AC1164" s="21" t="str">
        <f>IFERROR(IF(INDEX(data_wkly!AC:AC,MATCH($B1164,data_wkly!$C:$C,0),1)=0,"",INDEX(data_wkly!AC:AC,MATCH($B1164,data_wkly!$C:$C,0),1)),"")</f>
        <v/>
      </c>
      <c r="AD1164" s="21" t="str">
        <f>IFERROR(IF(INDEX(data_wkly!AD:AD,MATCH($B1164,data_wkly!$C:$C,0),1)=0,"",INDEX(data_wkly!AD:AD,MATCH($B1164,data_wkly!$C:$C,0),1)),"")</f>
        <v/>
      </c>
      <c r="AE1164" s="157" t="str">
        <f t="shared" si="110"/>
        <v/>
      </c>
      <c r="AF1164" s="154" t="str">
        <f>IFERROR(IF(INDEX(data_wkly!AF:AF,MATCH($B1164,data_wkly!$C:$C,0),1)=0,"",INDEX(data_wkly!AF:AF,MATCH($B1164,data_wkly!$C:$C,0),1)),"")</f>
        <v/>
      </c>
      <c r="AG1164" s="153" t="str">
        <f>IFERROR(IF(AF1164="","",INDEX(data_wkly!AG:AG,MATCH($B1164,data_wkly!$C:$C,0),1)),"")</f>
        <v/>
      </c>
      <c r="AH1164" s="153" t="str">
        <f>IFERROR(IF(INDEX(data_wkly!AH:AH,MATCH($B1164,data_wkly!$C:$C,0),1)=0,"",INDEX(data_wkly!AH:AH,MATCH($B1164,data_wkly!$C:$C,0),1)),"")</f>
        <v/>
      </c>
      <c r="AI1164" s="153" t="str">
        <f>IFERROR(IF(INDEX(data_wkly!AI:AI,MATCH($B1164,data_wkly!$C:$C,0),1)=0,"",INDEX(data_wkly!AI:AI,MATCH($B1164,data_wkly!$C:$C,0),1)),"")</f>
        <v/>
      </c>
      <c r="AJ1164" s="153" t="str">
        <f>IFERROR(IF(AI1164="","",INDEX(data_wkly!AJ:AJ,MATCH($B1164,data_wkly!$C:$C,0),1)),"")</f>
        <v/>
      </c>
      <c r="AK1164" s="153" t="str">
        <f>IFERROR(IF(INDEX(data_wkly!AK:AK,MATCH($B1164,data_wkly!$C:$C,0),1)=0,"",INDEX(data_wkly!AK:AK,MATCH($B1164,data_wkly!$C:$C,0),1)),"")</f>
        <v/>
      </c>
      <c r="AL1164" s="153" t="str">
        <f>IFERROR(IF(INDEX(data_wkly!AL:AL,MATCH($B1164,data_wkly!$C:$C,0),1)=0,"",INDEX(data_wkly!AL:AL,MATCH($B1164,data_wkly!$C:$C,0),1)),"")</f>
        <v/>
      </c>
      <c r="AM1164" s="183" t="str">
        <f>IFERROR(IF(INDEX(data_wkly!AM:AM,MATCH($B1164,data_wkly!$C:$C,0),1)=0,"",INDEX(data_wkly!AM:AM,MATCH($B1164,data_wkly!$C:$C,0),1)),"")</f>
        <v/>
      </c>
      <c r="AN1164" s="41" t="str">
        <f t="shared" si="109"/>
        <v/>
      </c>
      <c r="AO1164" s="88">
        <f t="shared" si="108"/>
        <v>2</v>
      </c>
    </row>
    <row r="1165" spans="1:41">
      <c r="A1165" s="88" t="str">
        <f t="shared" si="106"/>
        <v/>
      </c>
      <c r="B1165" s="89" t="str">
        <f t="shared" si="107"/>
        <v/>
      </c>
      <c r="C1165" s="155" t="str">
        <f>IFERROR(IF(INDEX(data_wkly!D:D,MATCH($B1165,data_wkly!$C:$C,0),1)=0,"",INDEX(data_wkly!D:D,MATCH($B1165,data_wkly!$C:$C,0),1)),"")</f>
        <v/>
      </c>
      <c r="D1165" s="21" t="str">
        <f>IFERROR(IF(INDEX(data_wkly!E:E,MATCH($B1165,data_wkly!$C:$C,0),1)=0,"",INDEX(data_wkly!E:E,MATCH($B1165,data_wkly!$C:$C,0),1)),"")</f>
        <v/>
      </c>
      <c r="E1165" s="21" t="str">
        <f>IF(C1165="","",IFERROR(INDEX(data_wkly!F:F,MATCH($B1165,data_wkly!$C:$C,0),1),""))</f>
        <v/>
      </c>
      <c r="F1165" s="21" t="str">
        <f>IF(E1165="","",IFERROR(IF(INDEX(data_wkly!G:G,MATCH($B1165,data_wkly!$C:$C,0),1)=0,"",INDEX(data_wkly!G:G,MATCH($B1165,data_wkly!$C:$C,0),1)),""))</f>
        <v/>
      </c>
      <c r="G1165" s="21" t="str">
        <f>IFERROR(IF(INDEX(data_wkly!H:H,MATCH($B1165,data_wkly!$C:$C,0),1)=0,"",INDEX(data_wkly!H:H,MATCH($B1165,data_wkly!$C:$C,0),1)),"")</f>
        <v/>
      </c>
      <c r="H1165" s="21" t="str">
        <f>IF(C1165="","",IFERROR(INDEX(data_wkly!I:I,MATCH($B1165,data_wkly!$C:$C,0),1),""))</f>
        <v/>
      </c>
      <c r="I1165" s="21" t="str">
        <f>IF(H1165="","",IFERROR(IF(INDEX(data_wkly!J:J,MATCH($B1165,data_wkly!$C:$C,0),1)=0,"",INDEX(data_wkly!J:J,MATCH($B1165,data_wkly!$C:$C,0),1)),""))</f>
        <v/>
      </c>
      <c r="J1165" s="21" t="str">
        <f>IFERROR(IF(INDEX(data_wkly!K:K,MATCH($B1165,data_wkly!$C:$C,0),1)=0,"",INDEX(data_wkly!K:K,MATCH($B1165,data_wkly!$C:$C,0),1)),"")</f>
        <v/>
      </c>
      <c r="K1165" s="86" t="str">
        <f>IFERROR(IF(INDEX(data_wkly!L:L,MATCH($B1165,data_wkly!$C:$C,0),1)=0,"",INDEX(data_wkly!L:L,MATCH($B1165,data_wkly!$C:$C,0),1)),"")</f>
        <v/>
      </c>
      <c r="L1165" s="86"/>
      <c r="M1165" s="155" t="str">
        <f>IFERROR(IF(INDEX(data_wkly!M:M,MATCH($B1165,data_wkly!$C:$C,0),1)=0,"",INDEX(data_wkly!M:M,MATCH($B1165,data_wkly!$C:$C,0),1)),"")</f>
        <v/>
      </c>
      <c r="N1165" s="21" t="str">
        <f>IFERROR(IF(INDEX(data_wkly!N:N,MATCH($B1165,data_wkly!$C:$C,0),1)=0,"",INDEX(data_wkly!N:N,MATCH($B1165,data_wkly!$C:$C,0),1)),"")</f>
        <v/>
      </c>
      <c r="O1165" s="21" t="str">
        <f>IF(M1165="","",IFERROR(INDEX(data_wkly!O:O,MATCH($B1165,data_wkly!$C:$C,0),1),""))</f>
        <v/>
      </c>
      <c r="P1165" s="21" t="str">
        <f>IF(M1165="","",IFERROR(IF(INDEX(data_wkly!P:P,MATCH($B1165,data_wkly!$C:$C,0),1)=0,"",INDEX(data_wkly!P:P,MATCH($B1165,data_wkly!$C:$C,0),1)),""))</f>
        <v/>
      </c>
      <c r="Q1165" s="21" t="str">
        <f>IFERROR(IF(INDEX(data_wkly!Q:Q,MATCH($B1165,data_wkly!$C:$C,0),1)=0,"",INDEX(data_wkly!Q:Q,MATCH($B1165,data_wkly!$C:$C,0),1)),"")</f>
        <v/>
      </c>
      <c r="R1165" s="21" t="str">
        <f>IF(M1165="","",IFERROR(INDEX(data_wkly!R:R,MATCH($B1165,data_wkly!$C:$C,0),1),""))</f>
        <v/>
      </c>
      <c r="S1165" s="21" t="str">
        <f>IF(M1165="","",IFERROR(IF(INDEX(data_wkly!S:S,MATCH($B1165,data_wkly!$C:$C,0),1)=0,"",INDEX(data_wkly!S:S,MATCH($B1165,data_wkly!$C:$C,0),1)),""))</f>
        <v/>
      </c>
      <c r="T1165" s="21" t="str">
        <f>IFERROR(IF(INDEX(data_wkly!T:T,MATCH($B1165,data_wkly!$C:$C,0),1)=0,"",INDEX(data_wkly!T:T,MATCH($B1165,data_wkly!$C:$C,0),1)),"")</f>
        <v/>
      </c>
      <c r="U1165" s="86" t="str">
        <f>IFERROR(IF(INDEX(data_wkly!U:U,MATCH($B1165,data_wkly!$C:$C,0),1)=0,"",INDEX(data_wkly!U:U,MATCH($B1165,data_wkly!$C:$C,0),1)),"")</f>
        <v/>
      </c>
      <c r="V1165" s="157" t="str">
        <f t="shared" ref="V1165:V1228" si="111">IF(M1165="","",AO1165)</f>
        <v/>
      </c>
      <c r="W1165" s="152" t="str">
        <f>IFERROR(IF(INDEX(data_wkly!W:W,MATCH($B1165,data_wkly!$C:$C,0),1)=0,"",INDEX(data_wkly!W:W,MATCH($B1165,data_wkly!$C:$C,0),1)),"")</f>
        <v/>
      </c>
      <c r="X1165" s="21" t="str">
        <f>IFERROR(IF(INDEX(data_wkly!X:X,MATCH($B1165,data_wkly!$C:$C,0),1)=0,"",INDEX(data_wkly!X:X,MATCH($B1165,data_wkly!$C:$C,0),1)),"")</f>
        <v/>
      </c>
      <c r="Y1165" s="21" t="str">
        <f>IFERROR(IF(INDEX(data_wkly!Y:Y,MATCH($B1165,data_wkly!$C:$C,0),1)=0,"",INDEX(data_wkly!Y:Y,MATCH($B1165,data_wkly!$C:$C,0),1)),"")</f>
        <v/>
      </c>
      <c r="Z1165" s="21" t="str">
        <f>IFERROR(IF(INDEX(data_wkly!Z:Z,MATCH($B1165,data_wkly!$C:$C,0),1)=0,"",INDEX(data_wkly!Z:Z,MATCH($B1165,data_wkly!$C:$C,0),1)),"")</f>
        <v/>
      </c>
      <c r="AA1165" s="152" t="str">
        <f>IFERROR(IF(INDEX(data_wkly!AA:AA,MATCH($B1165,data_wkly!$C:$C,0),1)=0,"",INDEX(data_wkly!AA:AA,MATCH($B1165,data_wkly!$C:$C,0),1)),"")</f>
        <v/>
      </c>
      <c r="AB1165" s="21" t="str">
        <f>IFERROR(IF(INDEX(data_wkly!AB:AB,MATCH($B1165,data_wkly!$C:$C,0),1)=0,"",INDEX(data_wkly!AB:AB,MATCH($B1165,data_wkly!$C:$C,0),1)),"")</f>
        <v/>
      </c>
      <c r="AC1165" s="21" t="str">
        <f>IFERROR(IF(INDEX(data_wkly!AC:AC,MATCH($B1165,data_wkly!$C:$C,0),1)=0,"",INDEX(data_wkly!AC:AC,MATCH($B1165,data_wkly!$C:$C,0),1)),"")</f>
        <v/>
      </c>
      <c r="AD1165" s="21" t="str">
        <f>IFERROR(IF(INDEX(data_wkly!AD:AD,MATCH($B1165,data_wkly!$C:$C,0),1)=0,"",INDEX(data_wkly!AD:AD,MATCH($B1165,data_wkly!$C:$C,0),1)),"")</f>
        <v/>
      </c>
      <c r="AE1165" s="157" t="str">
        <f t="shared" si="110"/>
        <v/>
      </c>
      <c r="AF1165" s="154" t="str">
        <f>IFERROR(IF(INDEX(data_wkly!AF:AF,MATCH($B1165,data_wkly!$C:$C,0),1)=0,"",INDEX(data_wkly!AF:AF,MATCH($B1165,data_wkly!$C:$C,0),1)),"")</f>
        <v/>
      </c>
      <c r="AG1165" s="153" t="str">
        <f>IFERROR(IF(AF1165="","",INDEX(data_wkly!AG:AG,MATCH($B1165,data_wkly!$C:$C,0),1)),"")</f>
        <v/>
      </c>
      <c r="AH1165" s="153" t="str">
        <f>IFERROR(IF(INDEX(data_wkly!AH:AH,MATCH($B1165,data_wkly!$C:$C,0),1)=0,"",INDEX(data_wkly!AH:AH,MATCH($B1165,data_wkly!$C:$C,0),1)),"")</f>
        <v/>
      </c>
      <c r="AI1165" s="153" t="str">
        <f>IFERROR(IF(INDEX(data_wkly!AI:AI,MATCH($B1165,data_wkly!$C:$C,0),1)=0,"",INDEX(data_wkly!AI:AI,MATCH($B1165,data_wkly!$C:$C,0),1)),"")</f>
        <v/>
      </c>
      <c r="AJ1165" s="153" t="str">
        <f>IFERROR(IF(AI1165="","",INDEX(data_wkly!AJ:AJ,MATCH($B1165,data_wkly!$C:$C,0),1)),"")</f>
        <v/>
      </c>
      <c r="AK1165" s="153" t="str">
        <f>IFERROR(IF(INDEX(data_wkly!AK:AK,MATCH($B1165,data_wkly!$C:$C,0),1)=0,"",INDEX(data_wkly!AK:AK,MATCH($B1165,data_wkly!$C:$C,0),1)),"")</f>
        <v/>
      </c>
      <c r="AL1165" s="153" t="str">
        <f>IFERROR(IF(INDEX(data_wkly!AL:AL,MATCH($B1165,data_wkly!$C:$C,0),1)=0,"",INDEX(data_wkly!AL:AL,MATCH($B1165,data_wkly!$C:$C,0),1)),"")</f>
        <v/>
      </c>
      <c r="AM1165" s="183" t="str">
        <f>IFERROR(IF(INDEX(data_wkly!AM:AM,MATCH($B1165,data_wkly!$C:$C,0),1)=0,"",INDEX(data_wkly!AM:AM,MATCH($B1165,data_wkly!$C:$C,0),1)),"")</f>
        <v/>
      </c>
      <c r="AN1165" s="41" t="str">
        <f t="shared" si="109"/>
        <v/>
      </c>
      <c r="AO1165" s="88">
        <f t="shared" si="108"/>
        <v>1</v>
      </c>
    </row>
    <row r="1166" spans="1:41">
      <c r="A1166" s="88" t="str">
        <f t="shared" ref="A1166:A1229" si="112">IF(C1166="","",AO1166)</f>
        <v/>
      </c>
      <c r="B1166" s="89" t="str">
        <f t="shared" si="107"/>
        <v/>
      </c>
      <c r="C1166" s="155" t="str">
        <f>IFERROR(IF(INDEX(data_wkly!D:D,MATCH($B1166,data_wkly!$C:$C,0),1)=0,"",INDEX(data_wkly!D:D,MATCH($B1166,data_wkly!$C:$C,0),1)),"")</f>
        <v/>
      </c>
      <c r="D1166" s="21" t="str">
        <f>IFERROR(IF(INDEX(data_wkly!E:E,MATCH($B1166,data_wkly!$C:$C,0),1)=0,"",INDEX(data_wkly!E:E,MATCH($B1166,data_wkly!$C:$C,0),1)),"")</f>
        <v/>
      </c>
      <c r="E1166" s="21" t="str">
        <f>IF(C1166="","",IFERROR(INDEX(data_wkly!F:F,MATCH($B1166,data_wkly!$C:$C,0),1),""))</f>
        <v/>
      </c>
      <c r="F1166" s="21" t="str">
        <f>IF(E1166="","",IFERROR(IF(INDEX(data_wkly!G:G,MATCH($B1166,data_wkly!$C:$C,0),1)=0,"",INDEX(data_wkly!G:G,MATCH($B1166,data_wkly!$C:$C,0),1)),""))</f>
        <v/>
      </c>
      <c r="G1166" s="21" t="str">
        <f>IFERROR(IF(INDEX(data_wkly!H:H,MATCH($B1166,data_wkly!$C:$C,0),1)=0,"",INDEX(data_wkly!H:H,MATCH($B1166,data_wkly!$C:$C,0),1)),"")</f>
        <v/>
      </c>
      <c r="H1166" s="21" t="str">
        <f>IF(C1166="","",IFERROR(INDEX(data_wkly!I:I,MATCH($B1166,data_wkly!$C:$C,0),1),""))</f>
        <v/>
      </c>
      <c r="I1166" s="21" t="str">
        <f>IF(H1166="","",IFERROR(IF(INDEX(data_wkly!J:J,MATCH($B1166,data_wkly!$C:$C,0),1)=0,"",INDEX(data_wkly!J:J,MATCH($B1166,data_wkly!$C:$C,0),1)),""))</f>
        <v/>
      </c>
      <c r="J1166" s="21" t="str">
        <f>IFERROR(IF(INDEX(data_wkly!K:K,MATCH($B1166,data_wkly!$C:$C,0),1)=0,"",INDEX(data_wkly!K:K,MATCH($B1166,data_wkly!$C:$C,0),1)),"")</f>
        <v/>
      </c>
      <c r="K1166" s="86" t="str">
        <f>IFERROR(IF(INDEX(data_wkly!L:L,MATCH($B1166,data_wkly!$C:$C,0),1)=0,"",INDEX(data_wkly!L:L,MATCH($B1166,data_wkly!$C:$C,0),1)),"")</f>
        <v/>
      </c>
      <c r="L1166" s="86"/>
      <c r="M1166" s="155" t="str">
        <f>IFERROR(IF(INDEX(data_wkly!M:M,MATCH($B1166,data_wkly!$C:$C,0),1)=0,"",INDEX(data_wkly!M:M,MATCH($B1166,data_wkly!$C:$C,0),1)),"")</f>
        <v/>
      </c>
      <c r="N1166" s="21" t="str">
        <f>IFERROR(IF(INDEX(data_wkly!N:N,MATCH($B1166,data_wkly!$C:$C,0),1)=0,"",INDEX(data_wkly!N:N,MATCH($B1166,data_wkly!$C:$C,0),1)),"")</f>
        <v/>
      </c>
      <c r="O1166" s="21" t="str">
        <f>IF(M1166="","",IFERROR(INDEX(data_wkly!O:O,MATCH($B1166,data_wkly!$C:$C,0),1),""))</f>
        <v/>
      </c>
      <c r="P1166" s="21" t="str">
        <f>IF(M1166="","",IFERROR(IF(INDEX(data_wkly!P:P,MATCH($B1166,data_wkly!$C:$C,0),1)=0,"",INDEX(data_wkly!P:P,MATCH($B1166,data_wkly!$C:$C,0),1)),""))</f>
        <v/>
      </c>
      <c r="Q1166" s="21" t="str">
        <f>IFERROR(IF(INDEX(data_wkly!Q:Q,MATCH($B1166,data_wkly!$C:$C,0),1)=0,"",INDEX(data_wkly!Q:Q,MATCH($B1166,data_wkly!$C:$C,0),1)),"")</f>
        <v/>
      </c>
      <c r="R1166" s="21" t="str">
        <f>IF(M1166="","",IFERROR(INDEX(data_wkly!R:R,MATCH($B1166,data_wkly!$C:$C,0),1),""))</f>
        <v/>
      </c>
      <c r="S1166" s="21" t="str">
        <f>IF(M1166="","",IFERROR(IF(INDEX(data_wkly!S:S,MATCH($B1166,data_wkly!$C:$C,0),1)=0,"",INDEX(data_wkly!S:S,MATCH($B1166,data_wkly!$C:$C,0),1)),""))</f>
        <v/>
      </c>
      <c r="T1166" s="21" t="str">
        <f>IFERROR(IF(INDEX(data_wkly!T:T,MATCH($B1166,data_wkly!$C:$C,0),1)=0,"",INDEX(data_wkly!T:T,MATCH($B1166,data_wkly!$C:$C,0),1)),"")</f>
        <v/>
      </c>
      <c r="U1166" s="86" t="str">
        <f>IFERROR(IF(INDEX(data_wkly!U:U,MATCH($B1166,data_wkly!$C:$C,0),1)=0,"",INDEX(data_wkly!U:U,MATCH($B1166,data_wkly!$C:$C,0),1)),"")</f>
        <v/>
      </c>
      <c r="V1166" s="157" t="str">
        <f t="shared" si="111"/>
        <v/>
      </c>
      <c r="W1166" s="152" t="str">
        <f>IFERROR(IF(INDEX(data_wkly!W:W,MATCH($B1166,data_wkly!$C:$C,0),1)=0,"",INDEX(data_wkly!W:W,MATCH($B1166,data_wkly!$C:$C,0),1)),"")</f>
        <v/>
      </c>
      <c r="X1166" s="21" t="str">
        <f>IFERROR(IF(INDEX(data_wkly!X:X,MATCH($B1166,data_wkly!$C:$C,0),1)=0,"",INDEX(data_wkly!X:X,MATCH($B1166,data_wkly!$C:$C,0),1)),"")</f>
        <v/>
      </c>
      <c r="Y1166" s="21" t="str">
        <f>IFERROR(IF(INDEX(data_wkly!Y:Y,MATCH($B1166,data_wkly!$C:$C,0),1)=0,"",INDEX(data_wkly!Y:Y,MATCH($B1166,data_wkly!$C:$C,0),1)),"")</f>
        <v/>
      </c>
      <c r="Z1166" s="21" t="str">
        <f>IFERROR(IF(INDEX(data_wkly!Z:Z,MATCH($B1166,data_wkly!$C:$C,0),1)=0,"",INDEX(data_wkly!Z:Z,MATCH($B1166,data_wkly!$C:$C,0),1)),"")</f>
        <v/>
      </c>
      <c r="AA1166" s="152" t="str">
        <f>IFERROR(IF(INDEX(data_wkly!AA:AA,MATCH($B1166,data_wkly!$C:$C,0),1)=0,"",INDEX(data_wkly!AA:AA,MATCH($B1166,data_wkly!$C:$C,0),1)),"")</f>
        <v/>
      </c>
      <c r="AB1166" s="21" t="str">
        <f>IFERROR(IF(INDEX(data_wkly!AB:AB,MATCH($B1166,data_wkly!$C:$C,0),1)=0,"",INDEX(data_wkly!AB:AB,MATCH($B1166,data_wkly!$C:$C,0),1)),"")</f>
        <v/>
      </c>
      <c r="AC1166" s="21" t="str">
        <f>IFERROR(IF(INDEX(data_wkly!AC:AC,MATCH($B1166,data_wkly!$C:$C,0),1)=0,"",INDEX(data_wkly!AC:AC,MATCH($B1166,data_wkly!$C:$C,0),1)),"")</f>
        <v/>
      </c>
      <c r="AD1166" s="21" t="str">
        <f>IFERROR(IF(INDEX(data_wkly!AD:AD,MATCH($B1166,data_wkly!$C:$C,0),1)=0,"",INDEX(data_wkly!AD:AD,MATCH($B1166,data_wkly!$C:$C,0),1)),"")</f>
        <v/>
      </c>
      <c r="AE1166" s="157" t="str">
        <f t="shared" si="110"/>
        <v/>
      </c>
      <c r="AF1166" s="154" t="str">
        <f>IFERROR(IF(INDEX(data_wkly!AF:AF,MATCH($B1166,data_wkly!$C:$C,0),1)=0,"",INDEX(data_wkly!AF:AF,MATCH($B1166,data_wkly!$C:$C,0),1)),"")</f>
        <v/>
      </c>
      <c r="AG1166" s="153" t="str">
        <f>IFERROR(IF(AF1166="","",INDEX(data_wkly!AG:AG,MATCH($B1166,data_wkly!$C:$C,0),1)),"")</f>
        <v/>
      </c>
      <c r="AH1166" s="153" t="str">
        <f>IFERROR(IF(INDEX(data_wkly!AH:AH,MATCH($B1166,data_wkly!$C:$C,0),1)=0,"",INDEX(data_wkly!AH:AH,MATCH($B1166,data_wkly!$C:$C,0),1)),"")</f>
        <v/>
      </c>
      <c r="AI1166" s="153" t="str">
        <f>IFERROR(IF(INDEX(data_wkly!AI:AI,MATCH($B1166,data_wkly!$C:$C,0),1)=0,"",INDEX(data_wkly!AI:AI,MATCH($B1166,data_wkly!$C:$C,0),1)),"")</f>
        <v/>
      </c>
      <c r="AJ1166" s="153" t="str">
        <f>IFERROR(IF(AI1166="","",INDEX(data_wkly!AJ:AJ,MATCH($B1166,data_wkly!$C:$C,0),1)),"")</f>
        <v/>
      </c>
      <c r="AK1166" s="153" t="str">
        <f>IFERROR(IF(INDEX(data_wkly!AK:AK,MATCH($B1166,data_wkly!$C:$C,0),1)=0,"",INDEX(data_wkly!AK:AK,MATCH($B1166,data_wkly!$C:$C,0),1)),"")</f>
        <v/>
      </c>
      <c r="AL1166" s="153" t="str">
        <f>IFERROR(IF(INDEX(data_wkly!AL:AL,MATCH($B1166,data_wkly!$C:$C,0),1)=0,"",INDEX(data_wkly!AL:AL,MATCH($B1166,data_wkly!$C:$C,0),1)),"")</f>
        <v/>
      </c>
      <c r="AM1166" s="183" t="str">
        <f>IFERROR(IF(INDEX(data_wkly!AM:AM,MATCH($B1166,data_wkly!$C:$C,0),1)=0,"",INDEX(data_wkly!AM:AM,MATCH($B1166,data_wkly!$C:$C,0),1)),"")</f>
        <v/>
      </c>
      <c r="AN1166" s="41" t="str">
        <f t="shared" si="109"/>
        <v/>
      </c>
      <c r="AO1166" s="88">
        <f t="shared" si="108"/>
        <v>2</v>
      </c>
    </row>
    <row r="1167" spans="1:41">
      <c r="A1167" s="88" t="str">
        <f t="shared" si="112"/>
        <v/>
      </c>
      <c r="B1167" s="89" t="str">
        <f t="shared" si="107"/>
        <v/>
      </c>
      <c r="C1167" s="155" t="str">
        <f>IFERROR(IF(INDEX(data_wkly!D:D,MATCH($B1167,data_wkly!$C:$C,0),1)=0,"",INDEX(data_wkly!D:D,MATCH($B1167,data_wkly!$C:$C,0),1)),"")</f>
        <v/>
      </c>
      <c r="D1167" s="21" t="str">
        <f>IFERROR(IF(INDEX(data_wkly!E:E,MATCH($B1167,data_wkly!$C:$C,0),1)=0,"",INDEX(data_wkly!E:E,MATCH($B1167,data_wkly!$C:$C,0),1)),"")</f>
        <v/>
      </c>
      <c r="E1167" s="21" t="str">
        <f>IF(C1167="","",IFERROR(INDEX(data_wkly!F:F,MATCH($B1167,data_wkly!$C:$C,0),1),""))</f>
        <v/>
      </c>
      <c r="F1167" s="21" t="str">
        <f>IF(E1167="","",IFERROR(IF(INDEX(data_wkly!G:G,MATCH($B1167,data_wkly!$C:$C,0),1)=0,"",INDEX(data_wkly!G:G,MATCH($B1167,data_wkly!$C:$C,0),1)),""))</f>
        <v/>
      </c>
      <c r="G1167" s="21" t="str">
        <f>IFERROR(IF(INDEX(data_wkly!H:H,MATCH($B1167,data_wkly!$C:$C,0),1)=0,"",INDEX(data_wkly!H:H,MATCH($B1167,data_wkly!$C:$C,0),1)),"")</f>
        <v/>
      </c>
      <c r="H1167" s="21" t="str">
        <f>IF(C1167="","",IFERROR(INDEX(data_wkly!I:I,MATCH($B1167,data_wkly!$C:$C,0),1),""))</f>
        <v/>
      </c>
      <c r="I1167" s="21" t="str">
        <f>IF(H1167="","",IFERROR(IF(INDEX(data_wkly!J:J,MATCH($B1167,data_wkly!$C:$C,0),1)=0,"",INDEX(data_wkly!J:J,MATCH($B1167,data_wkly!$C:$C,0),1)),""))</f>
        <v/>
      </c>
      <c r="J1167" s="21" t="str">
        <f>IFERROR(IF(INDEX(data_wkly!K:K,MATCH($B1167,data_wkly!$C:$C,0),1)=0,"",INDEX(data_wkly!K:K,MATCH($B1167,data_wkly!$C:$C,0),1)),"")</f>
        <v/>
      </c>
      <c r="K1167" s="86" t="str">
        <f>IFERROR(IF(INDEX(data_wkly!L:L,MATCH($B1167,data_wkly!$C:$C,0),1)=0,"",INDEX(data_wkly!L:L,MATCH($B1167,data_wkly!$C:$C,0),1)),"")</f>
        <v/>
      </c>
      <c r="L1167" s="86"/>
      <c r="M1167" s="155" t="str">
        <f>IFERROR(IF(INDEX(data_wkly!M:M,MATCH($B1167,data_wkly!$C:$C,0),1)=0,"",INDEX(data_wkly!M:M,MATCH($B1167,data_wkly!$C:$C,0),1)),"")</f>
        <v/>
      </c>
      <c r="N1167" s="21" t="str">
        <f>IFERROR(IF(INDEX(data_wkly!N:N,MATCH($B1167,data_wkly!$C:$C,0),1)=0,"",INDEX(data_wkly!N:N,MATCH($B1167,data_wkly!$C:$C,0),1)),"")</f>
        <v/>
      </c>
      <c r="O1167" s="21" t="str">
        <f>IF(M1167="","",IFERROR(INDEX(data_wkly!O:O,MATCH($B1167,data_wkly!$C:$C,0),1),""))</f>
        <v/>
      </c>
      <c r="P1167" s="21" t="str">
        <f>IF(M1167="","",IFERROR(IF(INDEX(data_wkly!P:P,MATCH($B1167,data_wkly!$C:$C,0),1)=0,"",INDEX(data_wkly!P:P,MATCH($B1167,data_wkly!$C:$C,0),1)),""))</f>
        <v/>
      </c>
      <c r="Q1167" s="21" t="str">
        <f>IFERROR(IF(INDEX(data_wkly!Q:Q,MATCH($B1167,data_wkly!$C:$C,0),1)=0,"",INDEX(data_wkly!Q:Q,MATCH($B1167,data_wkly!$C:$C,0),1)),"")</f>
        <v/>
      </c>
      <c r="R1167" s="21" t="str">
        <f>IF(M1167="","",IFERROR(INDEX(data_wkly!R:R,MATCH($B1167,data_wkly!$C:$C,0),1),""))</f>
        <v/>
      </c>
      <c r="S1167" s="21" t="str">
        <f>IF(M1167="","",IFERROR(IF(INDEX(data_wkly!S:S,MATCH($B1167,data_wkly!$C:$C,0),1)=0,"",INDEX(data_wkly!S:S,MATCH($B1167,data_wkly!$C:$C,0),1)),""))</f>
        <v/>
      </c>
      <c r="T1167" s="21" t="str">
        <f>IFERROR(IF(INDEX(data_wkly!T:T,MATCH($B1167,data_wkly!$C:$C,0),1)=0,"",INDEX(data_wkly!T:T,MATCH($B1167,data_wkly!$C:$C,0),1)),"")</f>
        <v/>
      </c>
      <c r="U1167" s="86" t="str">
        <f>IFERROR(IF(INDEX(data_wkly!U:U,MATCH($B1167,data_wkly!$C:$C,0),1)=0,"",INDEX(data_wkly!U:U,MATCH($B1167,data_wkly!$C:$C,0),1)),"")</f>
        <v/>
      </c>
      <c r="V1167" s="157" t="str">
        <f t="shared" si="111"/>
        <v/>
      </c>
      <c r="W1167" s="152" t="str">
        <f>IFERROR(IF(INDEX(data_wkly!W:W,MATCH($B1167,data_wkly!$C:$C,0),1)=0,"",INDEX(data_wkly!W:W,MATCH($B1167,data_wkly!$C:$C,0),1)),"")</f>
        <v/>
      </c>
      <c r="X1167" s="21" t="str">
        <f>IFERROR(IF(INDEX(data_wkly!X:X,MATCH($B1167,data_wkly!$C:$C,0),1)=0,"",INDEX(data_wkly!X:X,MATCH($B1167,data_wkly!$C:$C,0),1)),"")</f>
        <v/>
      </c>
      <c r="Y1167" s="21" t="str">
        <f>IFERROR(IF(INDEX(data_wkly!Y:Y,MATCH($B1167,data_wkly!$C:$C,0),1)=0,"",INDEX(data_wkly!Y:Y,MATCH($B1167,data_wkly!$C:$C,0),1)),"")</f>
        <v/>
      </c>
      <c r="Z1167" s="21" t="str">
        <f>IFERROR(IF(INDEX(data_wkly!Z:Z,MATCH($B1167,data_wkly!$C:$C,0),1)=0,"",INDEX(data_wkly!Z:Z,MATCH($B1167,data_wkly!$C:$C,0),1)),"")</f>
        <v/>
      </c>
      <c r="AA1167" s="152" t="str">
        <f>IFERROR(IF(INDEX(data_wkly!AA:AA,MATCH($B1167,data_wkly!$C:$C,0),1)=0,"",INDEX(data_wkly!AA:AA,MATCH($B1167,data_wkly!$C:$C,0),1)),"")</f>
        <v/>
      </c>
      <c r="AB1167" s="21" t="str">
        <f>IFERROR(IF(INDEX(data_wkly!AB:AB,MATCH($B1167,data_wkly!$C:$C,0),1)=0,"",INDEX(data_wkly!AB:AB,MATCH($B1167,data_wkly!$C:$C,0),1)),"")</f>
        <v/>
      </c>
      <c r="AC1167" s="21" t="str">
        <f>IFERROR(IF(INDEX(data_wkly!AC:AC,MATCH($B1167,data_wkly!$C:$C,0),1)=0,"",INDEX(data_wkly!AC:AC,MATCH($B1167,data_wkly!$C:$C,0),1)),"")</f>
        <v/>
      </c>
      <c r="AD1167" s="21" t="str">
        <f>IFERROR(IF(INDEX(data_wkly!AD:AD,MATCH($B1167,data_wkly!$C:$C,0),1)=0,"",INDEX(data_wkly!AD:AD,MATCH($B1167,data_wkly!$C:$C,0),1)),"")</f>
        <v/>
      </c>
      <c r="AE1167" s="157" t="str">
        <f t="shared" si="110"/>
        <v/>
      </c>
      <c r="AF1167" s="154" t="str">
        <f>IFERROR(IF(INDEX(data_wkly!AF:AF,MATCH($B1167,data_wkly!$C:$C,0),1)=0,"",INDEX(data_wkly!AF:AF,MATCH($B1167,data_wkly!$C:$C,0),1)),"")</f>
        <v/>
      </c>
      <c r="AG1167" s="153" t="str">
        <f>IFERROR(IF(AF1167="","",INDEX(data_wkly!AG:AG,MATCH($B1167,data_wkly!$C:$C,0),1)),"")</f>
        <v/>
      </c>
      <c r="AH1167" s="153" t="str">
        <f>IFERROR(IF(INDEX(data_wkly!AH:AH,MATCH($B1167,data_wkly!$C:$C,0),1)=0,"",INDEX(data_wkly!AH:AH,MATCH($B1167,data_wkly!$C:$C,0),1)),"")</f>
        <v/>
      </c>
      <c r="AI1167" s="153" t="str">
        <f>IFERROR(IF(INDEX(data_wkly!AI:AI,MATCH($B1167,data_wkly!$C:$C,0),1)=0,"",INDEX(data_wkly!AI:AI,MATCH($B1167,data_wkly!$C:$C,0),1)),"")</f>
        <v/>
      </c>
      <c r="AJ1167" s="153" t="str">
        <f>IFERROR(IF(AI1167="","",INDEX(data_wkly!AJ:AJ,MATCH($B1167,data_wkly!$C:$C,0),1)),"")</f>
        <v/>
      </c>
      <c r="AK1167" s="153" t="str">
        <f>IFERROR(IF(INDEX(data_wkly!AK:AK,MATCH($B1167,data_wkly!$C:$C,0),1)=0,"",INDEX(data_wkly!AK:AK,MATCH($B1167,data_wkly!$C:$C,0),1)),"")</f>
        <v/>
      </c>
      <c r="AL1167" s="153" t="str">
        <f>IFERROR(IF(INDEX(data_wkly!AL:AL,MATCH($B1167,data_wkly!$C:$C,0),1)=0,"",INDEX(data_wkly!AL:AL,MATCH($B1167,data_wkly!$C:$C,0),1)),"")</f>
        <v/>
      </c>
      <c r="AM1167" s="183" t="str">
        <f>IFERROR(IF(INDEX(data_wkly!AM:AM,MATCH($B1167,data_wkly!$C:$C,0),1)=0,"",INDEX(data_wkly!AM:AM,MATCH($B1167,data_wkly!$C:$C,0),1)),"")</f>
        <v/>
      </c>
      <c r="AN1167" s="41" t="str">
        <f t="shared" si="109"/>
        <v/>
      </c>
      <c r="AO1167" s="88">
        <f t="shared" si="108"/>
        <v>1</v>
      </c>
    </row>
    <row r="1168" spans="1:41">
      <c r="A1168" s="88" t="str">
        <f t="shared" si="112"/>
        <v/>
      </c>
      <c r="B1168" s="89" t="str">
        <f t="shared" ref="B1168:B1231" si="113">IFERROR(IF(B1167+7&lt;=$D$8,B1167+7,""),"")</f>
        <v/>
      </c>
      <c r="C1168" s="155" t="str">
        <f>IFERROR(IF(INDEX(data_wkly!D:D,MATCH($B1168,data_wkly!$C:$C,0),1)=0,"",INDEX(data_wkly!D:D,MATCH($B1168,data_wkly!$C:$C,0),1)),"")</f>
        <v/>
      </c>
      <c r="D1168" s="21" t="str">
        <f>IFERROR(IF(INDEX(data_wkly!E:E,MATCH($B1168,data_wkly!$C:$C,0),1)=0,"",INDEX(data_wkly!E:E,MATCH($B1168,data_wkly!$C:$C,0),1)),"")</f>
        <v/>
      </c>
      <c r="E1168" s="21" t="str">
        <f>IF(C1168="","",IFERROR(INDEX(data_wkly!F:F,MATCH($B1168,data_wkly!$C:$C,0),1),""))</f>
        <v/>
      </c>
      <c r="F1168" s="21" t="str">
        <f>IF(E1168="","",IFERROR(IF(INDEX(data_wkly!G:G,MATCH($B1168,data_wkly!$C:$C,0),1)=0,"",INDEX(data_wkly!G:G,MATCH($B1168,data_wkly!$C:$C,0),1)),""))</f>
        <v/>
      </c>
      <c r="G1168" s="21" t="str">
        <f>IFERROR(IF(INDEX(data_wkly!H:H,MATCH($B1168,data_wkly!$C:$C,0),1)=0,"",INDEX(data_wkly!H:H,MATCH($B1168,data_wkly!$C:$C,0),1)),"")</f>
        <v/>
      </c>
      <c r="H1168" s="21" t="str">
        <f>IF(C1168="","",IFERROR(INDEX(data_wkly!I:I,MATCH($B1168,data_wkly!$C:$C,0),1),""))</f>
        <v/>
      </c>
      <c r="I1168" s="21" t="str">
        <f>IF(H1168="","",IFERROR(IF(INDEX(data_wkly!J:J,MATCH($B1168,data_wkly!$C:$C,0),1)=0,"",INDEX(data_wkly!J:J,MATCH($B1168,data_wkly!$C:$C,0),1)),""))</f>
        <v/>
      </c>
      <c r="J1168" s="21" t="str">
        <f>IFERROR(IF(INDEX(data_wkly!K:K,MATCH($B1168,data_wkly!$C:$C,0),1)=0,"",INDEX(data_wkly!K:K,MATCH($B1168,data_wkly!$C:$C,0),1)),"")</f>
        <v/>
      </c>
      <c r="K1168" s="86" t="str">
        <f>IFERROR(IF(INDEX(data_wkly!L:L,MATCH($B1168,data_wkly!$C:$C,0),1)=0,"",INDEX(data_wkly!L:L,MATCH($B1168,data_wkly!$C:$C,0),1)),"")</f>
        <v/>
      </c>
      <c r="L1168" s="86"/>
      <c r="M1168" s="155" t="str">
        <f>IFERROR(IF(INDEX(data_wkly!M:M,MATCH($B1168,data_wkly!$C:$C,0),1)=0,"",INDEX(data_wkly!M:M,MATCH($B1168,data_wkly!$C:$C,0),1)),"")</f>
        <v/>
      </c>
      <c r="N1168" s="21" t="str">
        <f>IFERROR(IF(INDEX(data_wkly!N:N,MATCH($B1168,data_wkly!$C:$C,0),1)=0,"",INDEX(data_wkly!N:N,MATCH($B1168,data_wkly!$C:$C,0),1)),"")</f>
        <v/>
      </c>
      <c r="O1168" s="21" t="str">
        <f>IF(M1168="","",IFERROR(INDEX(data_wkly!O:O,MATCH($B1168,data_wkly!$C:$C,0),1),""))</f>
        <v/>
      </c>
      <c r="P1168" s="21" t="str">
        <f>IF(M1168="","",IFERROR(IF(INDEX(data_wkly!P:P,MATCH($B1168,data_wkly!$C:$C,0),1)=0,"",INDEX(data_wkly!P:P,MATCH($B1168,data_wkly!$C:$C,0),1)),""))</f>
        <v/>
      </c>
      <c r="Q1168" s="21" t="str">
        <f>IFERROR(IF(INDEX(data_wkly!Q:Q,MATCH($B1168,data_wkly!$C:$C,0),1)=0,"",INDEX(data_wkly!Q:Q,MATCH($B1168,data_wkly!$C:$C,0),1)),"")</f>
        <v/>
      </c>
      <c r="R1168" s="21" t="str">
        <f>IF(M1168="","",IFERROR(INDEX(data_wkly!R:R,MATCH($B1168,data_wkly!$C:$C,0),1),""))</f>
        <v/>
      </c>
      <c r="S1168" s="21" t="str">
        <f>IF(M1168="","",IFERROR(IF(INDEX(data_wkly!S:S,MATCH($B1168,data_wkly!$C:$C,0),1)=0,"",INDEX(data_wkly!S:S,MATCH($B1168,data_wkly!$C:$C,0),1)),""))</f>
        <v/>
      </c>
      <c r="T1168" s="21" t="str">
        <f>IFERROR(IF(INDEX(data_wkly!T:T,MATCH($B1168,data_wkly!$C:$C,0),1)=0,"",INDEX(data_wkly!T:T,MATCH($B1168,data_wkly!$C:$C,0),1)),"")</f>
        <v/>
      </c>
      <c r="U1168" s="86" t="str">
        <f>IFERROR(IF(INDEX(data_wkly!U:U,MATCH($B1168,data_wkly!$C:$C,0),1)=0,"",INDEX(data_wkly!U:U,MATCH($B1168,data_wkly!$C:$C,0),1)),"")</f>
        <v/>
      </c>
      <c r="V1168" s="157" t="str">
        <f t="shared" si="111"/>
        <v/>
      </c>
      <c r="W1168" s="152" t="str">
        <f>IFERROR(IF(INDEX(data_wkly!W:W,MATCH($B1168,data_wkly!$C:$C,0),1)=0,"",INDEX(data_wkly!W:W,MATCH($B1168,data_wkly!$C:$C,0),1)),"")</f>
        <v/>
      </c>
      <c r="X1168" s="21" t="str">
        <f>IFERROR(IF(INDEX(data_wkly!X:X,MATCH($B1168,data_wkly!$C:$C,0),1)=0,"",INDEX(data_wkly!X:X,MATCH($B1168,data_wkly!$C:$C,0),1)),"")</f>
        <v/>
      </c>
      <c r="Y1168" s="21" t="str">
        <f>IFERROR(IF(INDEX(data_wkly!Y:Y,MATCH($B1168,data_wkly!$C:$C,0),1)=0,"",INDEX(data_wkly!Y:Y,MATCH($B1168,data_wkly!$C:$C,0),1)),"")</f>
        <v/>
      </c>
      <c r="Z1168" s="21" t="str">
        <f>IFERROR(IF(INDEX(data_wkly!Z:Z,MATCH($B1168,data_wkly!$C:$C,0),1)=0,"",INDEX(data_wkly!Z:Z,MATCH($B1168,data_wkly!$C:$C,0),1)),"")</f>
        <v/>
      </c>
      <c r="AA1168" s="152" t="str">
        <f>IFERROR(IF(INDEX(data_wkly!AA:AA,MATCH($B1168,data_wkly!$C:$C,0),1)=0,"",INDEX(data_wkly!AA:AA,MATCH($B1168,data_wkly!$C:$C,0),1)),"")</f>
        <v/>
      </c>
      <c r="AB1168" s="21" t="str">
        <f>IFERROR(IF(INDEX(data_wkly!AB:AB,MATCH($B1168,data_wkly!$C:$C,0),1)=0,"",INDEX(data_wkly!AB:AB,MATCH($B1168,data_wkly!$C:$C,0),1)),"")</f>
        <v/>
      </c>
      <c r="AC1168" s="21" t="str">
        <f>IFERROR(IF(INDEX(data_wkly!AC:AC,MATCH($B1168,data_wkly!$C:$C,0),1)=0,"",INDEX(data_wkly!AC:AC,MATCH($B1168,data_wkly!$C:$C,0),1)),"")</f>
        <v/>
      </c>
      <c r="AD1168" s="21" t="str">
        <f>IFERROR(IF(INDEX(data_wkly!AD:AD,MATCH($B1168,data_wkly!$C:$C,0),1)=0,"",INDEX(data_wkly!AD:AD,MATCH($B1168,data_wkly!$C:$C,0),1)),"")</f>
        <v/>
      </c>
      <c r="AE1168" s="157" t="str">
        <f t="shared" si="110"/>
        <v/>
      </c>
      <c r="AF1168" s="154" t="str">
        <f>IFERROR(IF(INDEX(data_wkly!AF:AF,MATCH($B1168,data_wkly!$C:$C,0),1)=0,"",INDEX(data_wkly!AF:AF,MATCH($B1168,data_wkly!$C:$C,0),1)),"")</f>
        <v/>
      </c>
      <c r="AG1168" s="153" t="str">
        <f>IFERROR(IF(AF1168="","",INDEX(data_wkly!AG:AG,MATCH($B1168,data_wkly!$C:$C,0),1)),"")</f>
        <v/>
      </c>
      <c r="AH1168" s="153" t="str">
        <f>IFERROR(IF(INDEX(data_wkly!AH:AH,MATCH($B1168,data_wkly!$C:$C,0),1)=0,"",INDEX(data_wkly!AH:AH,MATCH($B1168,data_wkly!$C:$C,0),1)),"")</f>
        <v/>
      </c>
      <c r="AI1168" s="153" t="str">
        <f>IFERROR(IF(INDEX(data_wkly!AI:AI,MATCH($B1168,data_wkly!$C:$C,0),1)=0,"",INDEX(data_wkly!AI:AI,MATCH($B1168,data_wkly!$C:$C,0),1)),"")</f>
        <v/>
      </c>
      <c r="AJ1168" s="153" t="str">
        <f>IFERROR(IF(AI1168="","",INDEX(data_wkly!AJ:AJ,MATCH($B1168,data_wkly!$C:$C,0),1)),"")</f>
        <v/>
      </c>
      <c r="AK1168" s="153" t="str">
        <f>IFERROR(IF(INDEX(data_wkly!AK:AK,MATCH($B1168,data_wkly!$C:$C,0),1)=0,"",INDEX(data_wkly!AK:AK,MATCH($B1168,data_wkly!$C:$C,0),1)),"")</f>
        <v/>
      </c>
      <c r="AL1168" s="153" t="str">
        <f>IFERROR(IF(INDEX(data_wkly!AL:AL,MATCH($B1168,data_wkly!$C:$C,0),1)=0,"",INDEX(data_wkly!AL:AL,MATCH($B1168,data_wkly!$C:$C,0),1)),"")</f>
        <v/>
      </c>
      <c r="AM1168" s="183" t="str">
        <f>IFERROR(IF(INDEX(data_wkly!AM:AM,MATCH($B1168,data_wkly!$C:$C,0),1)=0,"",INDEX(data_wkly!AM:AM,MATCH($B1168,data_wkly!$C:$C,0),1)),"")</f>
        <v/>
      </c>
      <c r="AN1168" s="41" t="str">
        <f t="shared" si="109"/>
        <v/>
      </c>
      <c r="AO1168" s="88">
        <f t="shared" ref="AO1168:AO1231" si="114">AO1166</f>
        <v>2</v>
      </c>
    </row>
    <row r="1169" spans="1:41">
      <c r="A1169" s="88" t="str">
        <f t="shared" si="112"/>
        <v/>
      </c>
      <c r="B1169" s="89" t="str">
        <f t="shared" si="113"/>
        <v/>
      </c>
      <c r="C1169" s="155" t="str">
        <f>IFERROR(IF(INDEX(data_wkly!D:D,MATCH($B1169,data_wkly!$C:$C,0),1)=0,"",INDEX(data_wkly!D:D,MATCH($B1169,data_wkly!$C:$C,0),1)),"")</f>
        <v/>
      </c>
      <c r="D1169" s="21" t="str">
        <f>IFERROR(IF(INDEX(data_wkly!E:E,MATCH($B1169,data_wkly!$C:$C,0),1)=0,"",INDEX(data_wkly!E:E,MATCH($B1169,data_wkly!$C:$C,0),1)),"")</f>
        <v/>
      </c>
      <c r="E1169" s="21" t="str">
        <f>IF(C1169="","",IFERROR(INDEX(data_wkly!F:F,MATCH($B1169,data_wkly!$C:$C,0),1),""))</f>
        <v/>
      </c>
      <c r="F1169" s="21" t="str">
        <f>IF(E1169="","",IFERROR(IF(INDEX(data_wkly!G:G,MATCH($B1169,data_wkly!$C:$C,0),1)=0,"",INDEX(data_wkly!G:G,MATCH($B1169,data_wkly!$C:$C,0),1)),""))</f>
        <v/>
      </c>
      <c r="G1169" s="21" t="str">
        <f>IFERROR(IF(INDEX(data_wkly!H:H,MATCH($B1169,data_wkly!$C:$C,0),1)=0,"",INDEX(data_wkly!H:H,MATCH($B1169,data_wkly!$C:$C,0),1)),"")</f>
        <v/>
      </c>
      <c r="H1169" s="21" t="str">
        <f>IF(C1169="","",IFERROR(INDEX(data_wkly!I:I,MATCH($B1169,data_wkly!$C:$C,0),1),""))</f>
        <v/>
      </c>
      <c r="I1169" s="21" t="str">
        <f>IF(H1169="","",IFERROR(IF(INDEX(data_wkly!J:J,MATCH($B1169,data_wkly!$C:$C,0),1)=0,"",INDEX(data_wkly!J:J,MATCH($B1169,data_wkly!$C:$C,0),1)),""))</f>
        <v/>
      </c>
      <c r="J1169" s="21" t="str">
        <f>IFERROR(IF(INDEX(data_wkly!K:K,MATCH($B1169,data_wkly!$C:$C,0),1)=0,"",INDEX(data_wkly!K:K,MATCH($B1169,data_wkly!$C:$C,0),1)),"")</f>
        <v/>
      </c>
      <c r="K1169" s="86" t="str">
        <f>IFERROR(IF(INDEX(data_wkly!L:L,MATCH($B1169,data_wkly!$C:$C,0),1)=0,"",INDEX(data_wkly!L:L,MATCH($B1169,data_wkly!$C:$C,0),1)),"")</f>
        <v/>
      </c>
      <c r="L1169" s="86"/>
      <c r="M1169" s="155" t="str">
        <f>IFERROR(IF(INDEX(data_wkly!M:M,MATCH($B1169,data_wkly!$C:$C,0),1)=0,"",INDEX(data_wkly!M:M,MATCH($B1169,data_wkly!$C:$C,0),1)),"")</f>
        <v/>
      </c>
      <c r="N1169" s="21" t="str">
        <f>IFERROR(IF(INDEX(data_wkly!N:N,MATCH($B1169,data_wkly!$C:$C,0),1)=0,"",INDEX(data_wkly!N:N,MATCH($B1169,data_wkly!$C:$C,0),1)),"")</f>
        <v/>
      </c>
      <c r="O1169" s="21" t="str">
        <f>IF(M1169="","",IFERROR(INDEX(data_wkly!O:O,MATCH($B1169,data_wkly!$C:$C,0),1),""))</f>
        <v/>
      </c>
      <c r="P1169" s="21" t="str">
        <f>IF(M1169="","",IFERROR(IF(INDEX(data_wkly!P:P,MATCH($B1169,data_wkly!$C:$C,0),1)=0,"",INDEX(data_wkly!P:P,MATCH($B1169,data_wkly!$C:$C,0),1)),""))</f>
        <v/>
      </c>
      <c r="Q1169" s="21" t="str">
        <f>IFERROR(IF(INDEX(data_wkly!Q:Q,MATCH($B1169,data_wkly!$C:$C,0),1)=0,"",INDEX(data_wkly!Q:Q,MATCH($B1169,data_wkly!$C:$C,0),1)),"")</f>
        <v/>
      </c>
      <c r="R1169" s="21" t="str">
        <f>IF(M1169="","",IFERROR(INDEX(data_wkly!R:R,MATCH($B1169,data_wkly!$C:$C,0),1),""))</f>
        <v/>
      </c>
      <c r="S1169" s="21" t="str">
        <f>IF(M1169="","",IFERROR(IF(INDEX(data_wkly!S:S,MATCH($B1169,data_wkly!$C:$C,0),1)=0,"",INDEX(data_wkly!S:S,MATCH($B1169,data_wkly!$C:$C,0),1)),""))</f>
        <v/>
      </c>
      <c r="T1169" s="21" t="str">
        <f>IFERROR(IF(INDEX(data_wkly!T:T,MATCH($B1169,data_wkly!$C:$C,0),1)=0,"",INDEX(data_wkly!T:T,MATCH($B1169,data_wkly!$C:$C,0),1)),"")</f>
        <v/>
      </c>
      <c r="U1169" s="86" t="str">
        <f>IFERROR(IF(INDEX(data_wkly!U:U,MATCH($B1169,data_wkly!$C:$C,0),1)=0,"",INDEX(data_wkly!U:U,MATCH($B1169,data_wkly!$C:$C,0),1)),"")</f>
        <v/>
      </c>
      <c r="V1169" s="157" t="str">
        <f t="shared" si="111"/>
        <v/>
      </c>
      <c r="W1169" s="152" t="str">
        <f>IFERROR(IF(INDEX(data_wkly!W:W,MATCH($B1169,data_wkly!$C:$C,0),1)=0,"",INDEX(data_wkly!W:W,MATCH($B1169,data_wkly!$C:$C,0),1)),"")</f>
        <v/>
      </c>
      <c r="X1169" s="21" t="str">
        <f>IFERROR(IF(INDEX(data_wkly!X:X,MATCH($B1169,data_wkly!$C:$C,0),1)=0,"",INDEX(data_wkly!X:X,MATCH($B1169,data_wkly!$C:$C,0),1)),"")</f>
        <v/>
      </c>
      <c r="Y1169" s="21" t="str">
        <f>IFERROR(IF(INDEX(data_wkly!Y:Y,MATCH($B1169,data_wkly!$C:$C,0),1)=0,"",INDEX(data_wkly!Y:Y,MATCH($B1169,data_wkly!$C:$C,0),1)),"")</f>
        <v/>
      </c>
      <c r="Z1169" s="21" t="str">
        <f>IFERROR(IF(INDEX(data_wkly!Z:Z,MATCH($B1169,data_wkly!$C:$C,0),1)=0,"",INDEX(data_wkly!Z:Z,MATCH($B1169,data_wkly!$C:$C,0),1)),"")</f>
        <v/>
      </c>
      <c r="AA1169" s="152" t="str">
        <f>IFERROR(IF(INDEX(data_wkly!AA:AA,MATCH($B1169,data_wkly!$C:$C,0),1)=0,"",INDEX(data_wkly!AA:AA,MATCH($B1169,data_wkly!$C:$C,0),1)),"")</f>
        <v/>
      </c>
      <c r="AB1169" s="21" t="str">
        <f>IFERROR(IF(INDEX(data_wkly!AB:AB,MATCH($B1169,data_wkly!$C:$C,0),1)=0,"",INDEX(data_wkly!AB:AB,MATCH($B1169,data_wkly!$C:$C,0),1)),"")</f>
        <v/>
      </c>
      <c r="AC1169" s="21" t="str">
        <f>IFERROR(IF(INDEX(data_wkly!AC:AC,MATCH($B1169,data_wkly!$C:$C,0),1)=0,"",INDEX(data_wkly!AC:AC,MATCH($B1169,data_wkly!$C:$C,0),1)),"")</f>
        <v/>
      </c>
      <c r="AD1169" s="21" t="str">
        <f>IFERROR(IF(INDEX(data_wkly!AD:AD,MATCH($B1169,data_wkly!$C:$C,0),1)=0,"",INDEX(data_wkly!AD:AD,MATCH($B1169,data_wkly!$C:$C,0),1)),"")</f>
        <v/>
      </c>
      <c r="AE1169" s="157" t="str">
        <f t="shared" si="110"/>
        <v/>
      </c>
      <c r="AF1169" s="154" t="str">
        <f>IFERROR(IF(INDEX(data_wkly!AF:AF,MATCH($B1169,data_wkly!$C:$C,0),1)=0,"",INDEX(data_wkly!AF:AF,MATCH($B1169,data_wkly!$C:$C,0),1)),"")</f>
        <v/>
      </c>
      <c r="AG1169" s="153" t="str">
        <f>IFERROR(IF(AF1169="","",INDEX(data_wkly!AG:AG,MATCH($B1169,data_wkly!$C:$C,0),1)),"")</f>
        <v/>
      </c>
      <c r="AH1169" s="153" t="str">
        <f>IFERROR(IF(INDEX(data_wkly!AH:AH,MATCH($B1169,data_wkly!$C:$C,0),1)=0,"",INDEX(data_wkly!AH:AH,MATCH($B1169,data_wkly!$C:$C,0),1)),"")</f>
        <v/>
      </c>
      <c r="AI1169" s="153" t="str">
        <f>IFERROR(IF(INDEX(data_wkly!AI:AI,MATCH($B1169,data_wkly!$C:$C,0),1)=0,"",INDEX(data_wkly!AI:AI,MATCH($B1169,data_wkly!$C:$C,0),1)),"")</f>
        <v/>
      </c>
      <c r="AJ1169" s="153" t="str">
        <f>IFERROR(IF(AI1169="","",INDEX(data_wkly!AJ:AJ,MATCH($B1169,data_wkly!$C:$C,0),1)),"")</f>
        <v/>
      </c>
      <c r="AK1169" s="153" t="str">
        <f>IFERROR(IF(INDEX(data_wkly!AK:AK,MATCH($B1169,data_wkly!$C:$C,0),1)=0,"",INDEX(data_wkly!AK:AK,MATCH($B1169,data_wkly!$C:$C,0),1)),"")</f>
        <v/>
      </c>
      <c r="AL1169" s="153" t="str">
        <f>IFERROR(IF(INDEX(data_wkly!AL:AL,MATCH($B1169,data_wkly!$C:$C,0),1)=0,"",INDEX(data_wkly!AL:AL,MATCH($B1169,data_wkly!$C:$C,0),1)),"")</f>
        <v/>
      </c>
      <c r="AM1169" s="183" t="str">
        <f>IFERROR(IF(INDEX(data_wkly!AM:AM,MATCH($B1169,data_wkly!$C:$C,0),1)=0,"",INDEX(data_wkly!AM:AM,MATCH($B1169,data_wkly!$C:$C,0),1)),"")</f>
        <v/>
      </c>
      <c r="AN1169" s="41" t="str">
        <f t="shared" si="109"/>
        <v/>
      </c>
      <c r="AO1169" s="88">
        <f t="shared" si="114"/>
        <v>1</v>
      </c>
    </row>
    <row r="1170" spans="1:41">
      <c r="A1170" s="88" t="str">
        <f t="shared" si="112"/>
        <v/>
      </c>
      <c r="B1170" s="89" t="str">
        <f t="shared" si="113"/>
        <v/>
      </c>
      <c r="C1170" s="155" t="str">
        <f>IFERROR(IF(INDEX(data_wkly!D:D,MATCH($B1170,data_wkly!$C:$C,0),1)=0,"",INDEX(data_wkly!D:D,MATCH($B1170,data_wkly!$C:$C,0),1)),"")</f>
        <v/>
      </c>
      <c r="D1170" s="21" t="str">
        <f>IFERROR(IF(INDEX(data_wkly!E:E,MATCH($B1170,data_wkly!$C:$C,0),1)=0,"",INDEX(data_wkly!E:E,MATCH($B1170,data_wkly!$C:$C,0),1)),"")</f>
        <v/>
      </c>
      <c r="E1170" s="21" t="str">
        <f>IF(C1170="","",IFERROR(INDEX(data_wkly!F:F,MATCH($B1170,data_wkly!$C:$C,0),1),""))</f>
        <v/>
      </c>
      <c r="F1170" s="21" t="str">
        <f>IF(E1170="","",IFERROR(IF(INDEX(data_wkly!G:G,MATCH($B1170,data_wkly!$C:$C,0),1)=0,"",INDEX(data_wkly!G:G,MATCH($B1170,data_wkly!$C:$C,0),1)),""))</f>
        <v/>
      </c>
      <c r="G1170" s="21" t="str">
        <f>IFERROR(IF(INDEX(data_wkly!H:H,MATCH($B1170,data_wkly!$C:$C,0),1)=0,"",INDEX(data_wkly!H:H,MATCH($B1170,data_wkly!$C:$C,0),1)),"")</f>
        <v/>
      </c>
      <c r="H1170" s="21" t="str">
        <f>IF(C1170="","",IFERROR(INDEX(data_wkly!I:I,MATCH($B1170,data_wkly!$C:$C,0),1),""))</f>
        <v/>
      </c>
      <c r="I1170" s="21" t="str">
        <f>IF(H1170="","",IFERROR(IF(INDEX(data_wkly!J:J,MATCH($B1170,data_wkly!$C:$C,0),1)=0,"",INDEX(data_wkly!J:J,MATCH($B1170,data_wkly!$C:$C,0),1)),""))</f>
        <v/>
      </c>
      <c r="J1170" s="21" t="str">
        <f>IFERROR(IF(INDEX(data_wkly!K:K,MATCH($B1170,data_wkly!$C:$C,0),1)=0,"",INDEX(data_wkly!K:K,MATCH($B1170,data_wkly!$C:$C,0),1)),"")</f>
        <v/>
      </c>
      <c r="K1170" s="86" t="str">
        <f>IFERROR(IF(INDEX(data_wkly!L:L,MATCH($B1170,data_wkly!$C:$C,0),1)=0,"",INDEX(data_wkly!L:L,MATCH($B1170,data_wkly!$C:$C,0),1)),"")</f>
        <v/>
      </c>
      <c r="L1170" s="86"/>
      <c r="M1170" s="155" t="str">
        <f>IFERROR(IF(INDEX(data_wkly!M:M,MATCH($B1170,data_wkly!$C:$C,0),1)=0,"",INDEX(data_wkly!M:M,MATCH($B1170,data_wkly!$C:$C,0),1)),"")</f>
        <v/>
      </c>
      <c r="N1170" s="21" t="str">
        <f>IFERROR(IF(INDEX(data_wkly!N:N,MATCH($B1170,data_wkly!$C:$C,0),1)=0,"",INDEX(data_wkly!N:N,MATCH($B1170,data_wkly!$C:$C,0),1)),"")</f>
        <v/>
      </c>
      <c r="O1170" s="21" t="str">
        <f>IF(M1170="","",IFERROR(INDEX(data_wkly!O:O,MATCH($B1170,data_wkly!$C:$C,0),1),""))</f>
        <v/>
      </c>
      <c r="P1170" s="21" t="str">
        <f>IF(M1170="","",IFERROR(IF(INDEX(data_wkly!P:P,MATCH($B1170,data_wkly!$C:$C,0),1)=0,"",INDEX(data_wkly!P:P,MATCH($B1170,data_wkly!$C:$C,0),1)),""))</f>
        <v/>
      </c>
      <c r="Q1170" s="21" t="str">
        <f>IFERROR(IF(INDEX(data_wkly!Q:Q,MATCH($B1170,data_wkly!$C:$C,0),1)=0,"",INDEX(data_wkly!Q:Q,MATCH($B1170,data_wkly!$C:$C,0),1)),"")</f>
        <v/>
      </c>
      <c r="R1170" s="21" t="str">
        <f>IF(M1170="","",IFERROR(INDEX(data_wkly!R:R,MATCH($B1170,data_wkly!$C:$C,0),1),""))</f>
        <v/>
      </c>
      <c r="S1170" s="21" t="str">
        <f>IF(M1170="","",IFERROR(IF(INDEX(data_wkly!S:S,MATCH($B1170,data_wkly!$C:$C,0),1)=0,"",INDEX(data_wkly!S:S,MATCH($B1170,data_wkly!$C:$C,0),1)),""))</f>
        <v/>
      </c>
      <c r="T1170" s="21" t="str">
        <f>IFERROR(IF(INDEX(data_wkly!T:T,MATCH($B1170,data_wkly!$C:$C,0),1)=0,"",INDEX(data_wkly!T:T,MATCH($B1170,data_wkly!$C:$C,0),1)),"")</f>
        <v/>
      </c>
      <c r="U1170" s="86" t="str">
        <f>IFERROR(IF(INDEX(data_wkly!U:U,MATCH($B1170,data_wkly!$C:$C,0),1)=0,"",INDEX(data_wkly!U:U,MATCH($B1170,data_wkly!$C:$C,0),1)),"")</f>
        <v/>
      </c>
      <c r="V1170" s="157" t="str">
        <f t="shared" si="111"/>
        <v/>
      </c>
      <c r="W1170" s="152" t="str">
        <f>IFERROR(IF(INDEX(data_wkly!W:W,MATCH($B1170,data_wkly!$C:$C,0),1)=0,"",INDEX(data_wkly!W:W,MATCH($B1170,data_wkly!$C:$C,0),1)),"")</f>
        <v/>
      </c>
      <c r="X1170" s="21" t="str">
        <f>IFERROR(IF(INDEX(data_wkly!X:X,MATCH($B1170,data_wkly!$C:$C,0),1)=0,"",INDEX(data_wkly!X:X,MATCH($B1170,data_wkly!$C:$C,0),1)),"")</f>
        <v/>
      </c>
      <c r="Y1170" s="21" t="str">
        <f>IFERROR(IF(INDEX(data_wkly!Y:Y,MATCH($B1170,data_wkly!$C:$C,0),1)=0,"",INDEX(data_wkly!Y:Y,MATCH($B1170,data_wkly!$C:$C,0),1)),"")</f>
        <v/>
      </c>
      <c r="Z1170" s="21" t="str">
        <f>IFERROR(IF(INDEX(data_wkly!Z:Z,MATCH($B1170,data_wkly!$C:$C,0),1)=0,"",INDEX(data_wkly!Z:Z,MATCH($B1170,data_wkly!$C:$C,0),1)),"")</f>
        <v/>
      </c>
      <c r="AA1170" s="152" t="str">
        <f>IFERROR(IF(INDEX(data_wkly!AA:AA,MATCH($B1170,data_wkly!$C:$C,0),1)=0,"",INDEX(data_wkly!AA:AA,MATCH($B1170,data_wkly!$C:$C,0),1)),"")</f>
        <v/>
      </c>
      <c r="AB1170" s="21" t="str">
        <f>IFERROR(IF(INDEX(data_wkly!AB:AB,MATCH($B1170,data_wkly!$C:$C,0),1)=0,"",INDEX(data_wkly!AB:AB,MATCH($B1170,data_wkly!$C:$C,0),1)),"")</f>
        <v/>
      </c>
      <c r="AC1170" s="21" t="str">
        <f>IFERROR(IF(INDEX(data_wkly!AC:AC,MATCH($B1170,data_wkly!$C:$C,0),1)=0,"",INDEX(data_wkly!AC:AC,MATCH($B1170,data_wkly!$C:$C,0),1)),"")</f>
        <v/>
      </c>
      <c r="AD1170" s="21" t="str">
        <f>IFERROR(IF(INDEX(data_wkly!AD:AD,MATCH($B1170,data_wkly!$C:$C,0),1)=0,"",INDEX(data_wkly!AD:AD,MATCH($B1170,data_wkly!$C:$C,0),1)),"")</f>
        <v/>
      </c>
      <c r="AE1170" s="157" t="str">
        <f t="shared" si="110"/>
        <v/>
      </c>
      <c r="AF1170" s="154" t="str">
        <f>IFERROR(IF(INDEX(data_wkly!AF:AF,MATCH($B1170,data_wkly!$C:$C,0),1)=0,"",INDEX(data_wkly!AF:AF,MATCH($B1170,data_wkly!$C:$C,0),1)),"")</f>
        <v/>
      </c>
      <c r="AG1170" s="153" t="str">
        <f>IFERROR(IF(AF1170="","",INDEX(data_wkly!AG:AG,MATCH($B1170,data_wkly!$C:$C,0),1)),"")</f>
        <v/>
      </c>
      <c r="AH1170" s="153" t="str">
        <f>IFERROR(IF(INDEX(data_wkly!AH:AH,MATCH($B1170,data_wkly!$C:$C,0),1)=0,"",INDEX(data_wkly!AH:AH,MATCH($B1170,data_wkly!$C:$C,0),1)),"")</f>
        <v/>
      </c>
      <c r="AI1170" s="153" t="str">
        <f>IFERROR(IF(INDEX(data_wkly!AI:AI,MATCH($B1170,data_wkly!$C:$C,0),1)=0,"",INDEX(data_wkly!AI:AI,MATCH($B1170,data_wkly!$C:$C,0),1)),"")</f>
        <v/>
      </c>
      <c r="AJ1170" s="153" t="str">
        <f>IFERROR(IF(AI1170="","",INDEX(data_wkly!AJ:AJ,MATCH($B1170,data_wkly!$C:$C,0),1)),"")</f>
        <v/>
      </c>
      <c r="AK1170" s="153" t="str">
        <f>IFERROR(IF(INDEX(data_wkly!AK:AK,MATCH($B1170,data_wkly!$C:$C,0),1)=0,"",INDEX(data_wkly!AK:AK,MATCH($B1170,data_wkly!$C:$C,0),1)),"")</f>
        <v/>
      </c>
      <c r="AL1170" s="153" t="str">
        <f>IFERROR(IF(INDEX(data_wkly!AL:AL,MATCH($B1170,data_wkly!$C:$C,0),1)=0,"",INDEX(data_wkly!AL:AL,MATCH($B1170,data_wkly!$C:$C,0),1)),"")</f>
        <v/>
      </c>
      <c r="AM1170" s="183" t="str">
        <f>IFERROR(IF(INDEX(data_wkly!AM:AM,MATCH($B1170,data_wkly!$C:$C,0),1)=0,"",INDEX(data_wkly!AM:AM,MATCH($B1170,data_wkly!$C:$C,0),1)),"")</f>
        <v/>
      </c>
      <c r="AN1170" s="41" t="str">
        <f t="shared" si="109"/>
        <v/>
      </c>
      <c r="AO1170" s="88">
        <f t="shared" si="114"/>
        <v>2</v>
      </c>
    </row>
    <row r="1171" spans="1:41">
      <c r="A1171" s="88" t="str">
        <f t="shared" si="112"/>
        <v/>
      </c>
      <c r="B1171" s="89" t="str">
        <f t="shared" si="113"/>
        <v/>
      </c>
      <c r="C1171" s="155" t="str">
        <f>IFERROR(IF(INDEX(data_wkly!D:D,MATCH($B1171,data_wkly!$C:$C,0),1)=0,"",INDEX(data_wkly!D:D,MATCH($B1171,data_wkly!$C:$C,0),1)),"")</f>
        <v/>
      </c>
      <c r="D1171" s="21" t="str">
        <f>IFERROR(IF(INDEX(data_wkly!E:E,MATCH($B1171,data_wkly!$C:$C,0),1)=0,"",INDEX(data_wkly!E:E,MATCH($B1171,data_wkly!$C:$C,0),1)),"")</f>
        <v/>
      </c>
      <c r="E1171" s="21" t="str">
        <f>IF(C1171="","",IFERROR(INDEX(data_wkly!F:F,MATCH($B1171,data_wkly!$C:$C,0),1),""))</f>
        <v/>
      </c>
      <c r="F1171" s="21" t="str">
        <f>IF(E1171="","",IFERROR(IF(INDEX(data_wkly!G:G,MATCH($B1171,data_wkly!$C:$C,0),1)=0,"",INDEX(data_wkly!G:G,MATCH($B1171,data_wkly!$C:$C,0),1)),""))</f>
        <v/>
      </c>
      <c r="G1171" s="21" t="str">
        <f>IFERROR(IF(INDEX(data_wkly!H:H,MATCH($B1171,data_wkly!$C:$C,0),1)=0,"",INDEX(data_wkly!H:H,MATCH($B1171,data_wkly!$C:$C,0),1)),"")</f>
        <v/>
      </c>
      <c r="H1171" s="21" t="str">
        <f>IF(C1171="","",IFERROR(INDEX(data_wkly!I:I,MATCH($B1171,data_wkly!$C:$C,0),1),""))</f>
        <v/>
      </c>
      <c r="I1171" s="21" t="str">
        <f>IF(H1171="","",IFERROR(IF(INDEX(data_wkly!J:J,MATCH($B1171,data_wkly!$C:$C,0),1)=0,"",INDEX(data_wkly!J:J,MATCH($B1171,data_wkly!$C:$C,0),1)),""))</f>
        <v/>
      </c>
      <c r="J1171" s="21" t="str">
        <f>IFERROR(IF(INDEX(data_wkly!K:K,MATCH($B1171,data_wkly!$C:$C,0),1)=0,"",INDEX(data_wkly!K:K,MATCH($B1171,data_wkly!$C:$C,0),1)),"")</f>
        <v/>
      </c>
      <c r="K1171" s="86" t="str">
        <f>IFERROR(IF(INDEX(data_wkly!L:L,MATCH($B1171,data_wkly!$C:$C,0),1)=0,"",INDEX(data_wkly!L:L,MATCH($B1171,data_wkly!$C:$C,0),1)),"")</f>
        <v/>
      </c>
      <c r="L1171" s="86"/>
      <c r="M1171" s="155" t="str">
        <f>IFERROR(IF(INDEX(data_wkly!M:M,MATCH($B1171,data_wkly!$C:$C,0),1)=0,"",INDEX(data_wkly!M:M,MATCH($B1171,data_wkly!$C:$C,0),1)),"")</f>
        <v/>
      </c>
      <c r="N1171" s="21" t="str">
        <f>IFERROR(IF(INDEX(data_wkly!N:N,MATCH($B1171,data_wkly!$C:$C,0),1)=0,"",INDEX(data_wkly!N:N,MATCH($B1171,data_wkly!$C:$C,0),1)),"")</f>
        <v/>
      </c>
      <c r="O1171" s="21" t="str">
        <f>IF(M1171="","",IFERROR(INDEX(data_wkly!O:O,MATCH($B1171,data_wkly!$C:$C,0),1),""))</f>
        <v/>
      </c>
      <c r="P1171" s="21" t="str">
        <f>IF(M1171="","",IFERROR(IF(INDEX(data_wkly!P:P,MATCH($B1171,data_wkly!$C:$C,0),1)=0,"",INDEX(data_wkly!P:P,MATCH($B1171,data_wkly!$C:$C,0),1)),""))</f>
        <v/>
      </c>
      <c r="Q1171" s="21" t="str">
        <f>IFERROR(IF(INDEX(data_wkly!Q:Q,MATCH($B1171,data_wkly!$C:$C,0),1)=0,"",INDEX(data_wkly!Q:Q,MATCH($B1171,data_wkly!$C:$C,0),1)),"")</f>
        <v/>
      </c>
      <c r="R1171" s="21" t="str">
        <f>IF(M1171="","",IFERROR(INDEX(data_wkly!R:R,MATCH($B1171,data_wkly!$C:$C,0),1),""))</f>
        <v/>
      </c>
      <c r="S1171" s="21" t="str">
        <f>IF(M1171="","",IFERROR(IF(INDEX(data_wkly!S:S,MATCH($B1171,data_wkly!$C:$C,0),1)=0,"",INDEX(data_wkly!S:S,MATCH($B1171,data_wkly!$C:$C,0),1)),""))</f>
        <v/>
      </c>
      <c r="T1171" s="21" t="str">
        <f>IFERROR(IF(INDEX(data_wkly!T:T,MATCH($B1171,data_wkly!$C:$C,0),1)=0,"",INDEX(data_wkly!T:T,MATCH($B1171,data_wkly!$C:$C,0),1)),"")</f>
        <v/>
      </c>
      <c r="U1171" s="86" t="str">
        <f>IFERROR(IF(INDEX(data_wkly!U:U,MATCH($B1171,data_wkly!$C:$C,0),1)=0,"",INDEX(data_wkly!U:U,MATCH($B1171,data_wkly!$C:$C,0),1)),"")</f>
        <v/>
      </c>
      <c r="V1171" s="157" t="str">
        <f t="shared" si="111"/>
        <v/>
      </c>
      <c r="W1171" s="152" t="str">
        <f>IFERROR(IF(INDEX(data_wkly!W:W,MATCH($B1171,data_wkly!$C:$C,0),1)=0,"",INDEX(data_wkly!W:W,MATCH($B1171,data_wkly!$C:$C,0),1)),"")</f>
        <v/>
      </c>
      <c r="X1171" s="21" t="str">
        <f>IFERROR(IF(INDEX(data_wkly!X:X,MATCH($B1171,data_wkly!$C:$C,0),1)=0,"",INDEX(data_wkly!X:X,MATCH($B1171,data_wkly!$C:$C,0),1)),"")</f>
        <v/>
      </c>
      <c r="Y1171" s="21" t="str">
        <f>IFERROR(IF(INDEX(data_wkly!Y:Y,MATCH($B1171,data_wkly!$C:$C,0),1)=0,"",INDEX(data_wkly!Y:Y,MATCH($B1171,data_wkly!$C:$C,0),1)),"")</f>
        <v/>
      </c>
      <c r="Z1171" s="21" t="str">
        <f>IFERROR(IF(INDEX(data_wkly!Z:Z,MATCH($B1171,data_wkly!$C:$C,0),1)=0,"",INDEX(data_wkly!Z:Z,MATCH($B1171,data_wkly!$C:$C,0),1)),"")</f>
        <v/>
      </c>
      <c r="AA1171" s="152" t="str">
        <f>IFERROR(IF(INDEX(data_wkly!AA:AA,MATCH($B1171,data_wkly!$C:$C,0),1)=0,"",INDEX(data_wkly!AA:AA,MATCH($B1171,data_wkly!$C:$C,0),1)),"")</f>
        <v/>
      </c>
      <c r="AB1171" s="21" t="str">
        <f>IFERROR(IF(INDEX(data_wkly!AB:AB,MATCH($B1171,data_wkly!$C:$C,0),1)=0,"",INDEX(data_wkly!AB:AB,MATCH($B1171,data_wkly!$C:$C,0),1)),"")</f>
        <v/>
      </c>
      <c r="AC1171" s="21" t="str">
        <f>IFERROR(IF(INDEX(data_wkly!AC:AC,MATCH($B1171,data_wkly!$C:$C,0),1)=0,"",INDEX(data_wkly!AC:AC,MATCH($B1171,data_wkly!$C:$C,0),1)),"")</f>
        <v/>
      </c>
      <c r="AD1171" s="21" t="str">
        <f>IFERROR(IF(INDEX(data_wkly!AD:AD,MATCH($B1171,data_wkly!$C:$C,0),1)=0,"",INDEX(data_wkly!AD:AD,MATCH($B1171,data_wkly!$C:$C,0),1)),"")</f>
        <v/>
      </c>
      <c r="AE1171" s="157" t="str">
        <f t="shared" si="110"/>
        <v/>
      </c>
      <c r="AF1171" s="154" t="str">
        <f>IFERROR(IF(INDEX(data_wkly!AF:AF,MATCH($B1171,data_wkly!$C:$C,0),1)=0,"",INDEX(data_wkly!AF:AF,MATCH($B1171,data_wkly!$C:$C,0),1)),"")</f>
        <v/>
      </c>
      <c r="AG1171" s="153" t="str">
        <f>IFERROR(IF(AF1171="","",INDEX(data_wkly!AG:AG,MATCH($B1171,data_wkly!$C:$C,0),1)),"")</f>
        <v/>
      </c>
      <c r="AH1171" s="153" t="str">
        <f>IFERROR(IF(INDEX(data_wkly!AH:AH,MATCH($B1171,data_wkly!$C:$C,0),1)=0,"",INDEX(data_wkly!AH:AH,MATCH($B1171,data_wkly!$C:$C,0),1)),"")</f>
        <v/>
      </c>
      <c r="AI1171" s="153" t="str">
        <f>IFERROR(IF(INDEX(data_wkly!AI:AI,MATCH($B1171,data_wkly!$C:$C,0),1)=0,"",INDEX(data_wkly!AI:AI,MATCH($B1171,data_wkly!$C:$C,0),1)),"")</f>
        <v/>
      </c>
      <c r="AJ1171" s="153" t="str">
        <f>IFERROR(IF(AI1171="","",INDEX(data_wkly!AJ:AJ,MATCH($B1171,data_wkly!$C:$C,0),1)),"")</f>
        <v/>
      </c>
      <c r="AK1171" s="153" t="str">
        <f>IFERROR(IF(INDEX(data_wkly!AK:AK,MATCH($B1171,data_wkly!$C:$C,0),1)=0,"",INDEX(data_wkly!AK:AK,MATCH($B1171,data_wkly!$C:$C,0),1)),"")</f>
        <v/>
      </c>
      <c r="AL1171" s="153" t="str">
        <f>IFERROR(IF(INDEX(data_wkly!AL:AL,MATCH($B1171,data_wkly!$C:$C,0),1)=0,"",INDEX(data_wkly!AL:AL,MATCH($B1171,data_wkly!$C:$C,0),1)),"")</f>
        <v/>
      </c>
      <c r="AM1171" s="183" t="str">
        <f>IFERROR(IF(INDEX(data_wkly!AM:AM,MATCH($B1171,data_wkly!$C:$C,0),1)=0,"",INDEX(data_wkly!AM:AM,MATCH($B1171,data_wkly!$C:$C,0),1)),"")</f>
        <v/>
      </c>
      <c r="AN1171" s="41" t="str">
        <f t="shared" si="109"/>
        <v/>
      </c>
      <c r="AO1171" s="88">
        <f t="shared" si="114"/>
        <v>1</v>
      </c>
    </row>
    <row r="1172" spans="1:41">
      <c r="A1172" s="88" t="str">
        <f t="shared" si="112"/>
        <v/>
      </c>
      <c r="B1172" s="89" t="str">
        <f t="shared" si="113"/>
        <v/>
      </c>
      <c r="C1172" s="155" t="str">
        <f>IFERROR(IF(INDEX(data_wkly!D:D,MATCH($B1172,data_wkly!$C:$C,0),1)=0,"",INDEX(data_wkly!D:D,MATCH($B1172,data_wkly!$C:$C,0),1)),"")</f>
        <v/>
      </c>
      <c r="D1172" s="21" t="str">
        <f>IFERROR(IF(INDEX(data_wkly!E:E,MATCH($B1172,data_wkly!$C:$C,0),1)=0,"",INDEX(data_wkly!E:E,MATCH($B1172,data_wkly!$C:$C,0),1)),"")</f>
        <v/>
      </c>
      <c r="E1172" s="21" t="str">
        <f>IF(C1172="","",IFERROR(INDEX(data_wkly!F:F,MATCH($B1172,data_wkly!$C:$C,0),1),""))</f>
        <v/>
      </c>
      <c r="F1172" s="21" t="str">
        <f>IF(E1172="","",IFERROR(IF(INDEX(data_wkly!G:G,MATCH($B1172,data_wkly!$C:$C,0),1)=0,"",INDEX(data_wkly!G:G,MATCH($B1172,data_wkly!$C:$C,0),1)),""))</f>
        <v/>
      </c>
      <c r="G1172" s="21" t="str">
        <f>IFERROR(IF(INDEX(data_wkly!H:H,MATCH($B1172,data_wkly!$C:$C,0),1)=0,"",INDEX(data_wkly!H:H,MATCH($B1172,data_wkly!$C:$C,0),1)),"")</f>
        <v/>
      </c>
      <c r="H1172" s="21" t="str">
        <f>IF(C1172="","",IFERROR(INDEX(data_wkly!I:I,MATCH($B1172,data_wkly!$C:$C,0),1),""))</f>
        <v/>
      </c>
      <c r="I1172" s="21" t="str">
        <f>IF(H1172="","",IFERROR(IF(INDEX(data_wkly!J:J,MATCH($B1172,data_wkly!$C:$C,0),1)=0,"",INDEX(data_wkly!J:J,MATCH($B1172,data_wkly!$C:$C,0),1)),""))</f>
        <v/>
      </c>
      <c r="J1172" s="21" t="str">
        <f>IFERROR(IF(INDEX(data_wkly!K:K,MATCH($B1172,data_wkly!$C:$C,0),1)=0,"",INDEX(data_wkly!K:K,MATCH($B1172,data_wkly!$C:$C,0),1)),"")</f>
        <v/>
      </c>
      <c r="K1172" s="86" t="str">
        <f>IFERROR(IF(INDEX(data_wkly!L:L,MATCH($B1172,data_wkly!$C:$C,0),1)=0,"",INDEX(data_wkly!L:L,MATCH($B1172,data_wkly!$C:$C,0),1)),"")</f>
        <v/>
      </c>
      <c r="L1172" s="86"/>
      <c r="M1172" s="155" t="str">
        <f>IFERROR(IF(INDEX(data_wkly!M:M,MATCH($B1172,data_wkly!$C:$C,0),1)=0,"",INDEX(data_wkly!M:M,MATCH($B1172,data_wkly!$C:$C,0),1)),"")</f>
        <v/>
      </c>
      <c r="N1172" s="21" t="str">
        <f>IFERROR(IF(INDEX(data_wkly!N:N,MATCH($B1172,data_wkly!$C:$C,0),1)=0,"",INDEX(data_wkly!N:N,MATCH($B1172,data_wkly!$C:$C,0),1)),"")</f>
        <v/>
      </c>
      <c r="O1172" s="21" t="str">
        <f>IF(M1172="","",IFERROR(INDEX(data_wkly!O:O,MATCH($B1172,data_wkly!$C:$C,0),1),""))</f>
        <v/>
      </c>
      <c r="P1172" s="21" t="str">
        <f>IF(M1172="","",IFERROR(IF(INDEX(data_wkly!P:P,MATCH($B1172,data_wkly!$C:$C,0),1)=0,"",INDEX(data_wkly!P:P,MATCH($B1172,data_wkly!$C:$C,0),1)),""))</f>
        <v/>
      </c>
      <c r="Q1172" s="21" t="str">
        <f>IFERROR(IF(INDEX(data_wkly!Q:Q,MATCH($B1172,data_wkly!$C:$C,0),1)=0,"",INDEX(data_wkly!Q:Q,MATCH($B1172,data_wkly!$C:$C,0),1)),"")</f>
        <v/>
      </c>
      <c r="R1172" s="21" t="str">
        <f>IF(M1172="","",IFERROR(INDEX(data_wkly!R:R,MATCH($B1172,data_wkly!$C:$C,0),1),""))</f>
        <v/>
      </c>
      <c r="S1172" s="21" t="str">
        <f>IF(M1172="","",IFERROR(IF(INDEX(data_wkly!S:S,MATCH($B1172,data_wkly!$C:$C,0),1)=0,"",INDEX(data_wkly!S:S,MATCH($B1172,data_wkly!$C:$C,0),1)),""))</f>
        <v/>
      </c>
      <c r="T1172" s="21" t="str">
        <f>IFERROR(IF(INDEX(data_wkly!T:T,MATCH($B1172,data_wkly!$C:$C,0),1)=0,"",INDEX(data_wkly!T:T,MATCH($B1172,data_wkly!$C:$C,0),1)),"")</f>
        <v/>
      </c>
      <c r="U1172" s="86" t="str">
        <f>IFERROR(IF(INDEX(data_wkly!U:U,MATCH($B1172,data_wkly!$C:$C,0),1)=0,"",INDEX(data_wkly!U:U,MATCH($B1172,data_wkly!$C:$C,0),1)),"")</f>
        <v/>
      </c>
      <c r="V1172" s="157" t="str">
        <f t="shared" si="111"/>
        <v/>
      </c>
      <c r="W1172" s="152" t="str">
        <f>IFERROR(IF(INDEX(data_wkly!W:W,MATCH($B1172,data_wkly!$C:$C,0),1)=0,"",INDEX(data_wkly!W:W,MATCH($B1172,data_wkly!$C:$C,0),1)),"")</f>
        <v/>
      </c>
      <c r="X1172" s="21" t="str">
        <f>IFERROR(IF(INDEX(data_wkly!X:X,MATCH($B1172,data_wkly!$C:$C,0),1)=0,"",INDEX(data_wkly!X:X,MATCH($B1172,data_wkly!$C:$C,0),1)),"")</f>
        <v/>
      </c>
      <c r="Y1172" s="21" t="str">
        <f>IFERROR(IF(INDEX(data_wkly!Y:Y,MATCH($B1172,data_wkly!$C:$C,0),1)=0,"",INDEX(data_wkly!Y:Y,MATCH($B1172,data_wkly!$C:$C,0),1)),"")</f>
        <v/>
      </c>
      <c r="Z1172" s="21" t="str">
        <f>IFERROR(IF(INDEX(data_wkly!Z:Z,MATCH($B1172,data_wkly!$C:$C,0),1)=0,"",INDEX(data_wkly!Z:Z,MATCH($B1172,data_wkly!$C:$C,0),1)),"")</f>
        <v/>
      </c>
      <c r="AA1172" s="152" t="str">
        <f>IFERROR(IF(INDEX(data_wkly!AA:AA,MATCH($B1172,data_wkly!$C:$C,0),1)=0,"",INDEX(data_wkly!AA:AA,MATCH($B1172,data_wkly!$C:$C,0),1)),"")</f>
        <v/>
      </c>
      <c r="AB1172" s="21" t="str">
        <f>IFERROR(IF(INDEX(data_wkly!AB:AB,MATCH($B1172,data_wkly!$C:$C,0),1)=0,"",INDEX(data_wkly!AB:AB,MATCH($B1172,data_wkly!$C:$C,0),1)),"")</f>
        <v/>
      </c>
      <c r="AC1172" s="21" t="str">
        <f>IFERROR(IF(INDEX(data_wkly!AC:AC,MATCH($B1172,data_wkly!$C:$C,0),1)=0,"",INDEX(data_wkly!AC:AC,MATCH($B1172,data_wkly!$C:$C,0),1)),"")</f>
        <v/>
      </c>
      <c r="AD1172" s="21" t="str">
        <f>IFERROR(IF(INDEX(data_wkly!AD:AD,MATCH($B1172,data_wkly!$C:$C,0),1)=0,"",INDEX(data_wkly!AD:AD,MATCH($B1172,data_wkly!$C:$C,0),1)),"")</f>
        <v/>
      </c>
      <c r="AE1172" s="157" t="str">
        <f t="shared" si="110"/>
        <v/>
      </c>
      <c r="AF1172" s="154" t="str">
        <f>IFERROR(IF(INDEX(data_wkly!AF:AF,MATCH($B1172,data_wkly!$C:$C,0),1)=0,"",INDEX(data_wkly!AF:AF,MATCH($B1172,data_wkly!$C:$C,0),1)),"")</f>
        <v/>
      </c>
      <c r="AG1172" s="153" t="str">
        <f>IFERROR(IF(AF1172="","",INDEX(data_wkly!AG:AG,MATCH($B1172,data_wkly!$C:$C,0),1)),"")</f>
        <v/>
      </c>
      <c r="AH1172" s="153" t="str">
        <f>IFERROR(IF(INDEX(data_wkly!AH:AH,MATCH($B1172,data_wkly!$C:$C,0),1)=0,"",INDEX(data_wkly!AH:AH,MATCH($B1172,data_wkly!$C:$C,0),1)),"")</f>
        <v/>
      </c>
      <c r="AI1172" s="153" t="str">
        <f>IFERROR(IF(INDEX(data_wkly!AI:AI,MATCH($B1172,data_wkly!$C:$C,0),1)=0,"",INDEX(data_wkly!AI:AI,MATCH($B1172,data_wkly!$C:$C,0),1)),"")</f>
        <v/>
      </c>
      <c r="AJ1172" s="153" t="str">
        <f>IFERROR(IF(AI1172="","",INDEX(data_wkly!AJ:AJ,MATCH($B1172,data_wkly!$C:$C,0),1)),"")</f>
        <v/>
      </c>
      <c r="AK1172" s="153" t="str">
        <f>IFERROR(IF(INDEX(data_wkly!AK:AK,MATCH($B1172,data_wkly!$C:$C,0),1)=0,"",INDEX(data_wkly!AK:AK,MATCH($B1172,data_wkly!$C:$C,0),1)),"")</f>
        <v/>
      </c>
      <c r="AL1172" s="153" t="str">
        <f>IFERROR(IF(INDEX(data_wkly!AL:AL,MATCH($B1172,data_wkly!$C:$C,0),1)=0,"",INDEX(data_wkly!AL:AL,MATCH($B1172,data_wkly!$C:$C,0),1)),"")</f>
        <v/>
      </c>
      <c r="AM1172" s="183" t="str">
        <f>IFERROR(IF(INDEX(data_wkly!AM:AM,MATCH($B1172,data_wkly!$C:$C,0),1)=0,"",INDEX(data_wkly!AM:AM,MATCH($B1172,data_wkly!$C:$C,0),1)),"")</f>
        <v/>
      </c>
      <c r="AN1172" s="41" t="str">
        <f t="shared" si="109"/>
        <v/>
      </c>
      <c r="AO1172" s="88">
        <f t="shared" si="114"/>
        <v>2</v>
      </c>
    </row>
    <row r="1173" spans="1:41">
      <c r="A1173" s="88" t="str">
        <f t="shared" si="112"/>
        <v/>
      </c>
      <c r="B1173" s="89" t="str">
        <f t="shared" si="113"/>
        <v/>
      </c>
      <c r="C1173" s="155" t="str">
        <f>IFERROR(IF(INDEX(data_wkly!D:D,MATCH($B1173,data_wkly!$C:$C,0),1)=0,"",INDEX(data_wkly!D:D,MATCH($B1173,data_wkly!$C:$C,0),1)),"")</f>
        <v/>
      </c>
      <c r="D1173" s="21" t="str">
        <f>IFERROR(IF(INDEX(data_wkly!E:E,MATCH($B1173,data_wkly!$C:$C,0),1)=0,"",INDEX(data_wkly!E:E,MATCH($B1173,data_wkly!$C:$C,0),1)),"")</f>
        <v/>
      </c>
      <c r="E1173" s="21" t="str">
        <f>IF(C1173="","",IFERROR(INDEX(data_wkly!F:F,MATCH($B1173,data_wkly!$C:$C,0),1),""))</f>
        <v/>
      </c>
      <c r="F1173" s="21" t="str">
        <f>IF(E1173="","",IFERROR(IF(INDEX(data_wkly!G:G,MATCH($B1173,data_wkly!$C:$C,0),1)=0,"",INDEX(data_wkly!G:G,MATCH($B1173,data_wkly!$C:$C,0),1)),""))</f>
        <v/>
      </c>
      <c r="G1173" s="21" t="str">
        <f>IFERROR(IF(INDEX(data_wkly!H:H,MATCH($B1173,data_wkly!$C:$C,0),1)=0,"",INDEX(data_wkly!H:H,MATCH($B1173,data_wkly!$C:$C,0),1)),"")</f>
        <v/>
      </c>
      <c r="H1173" s="21" t="str">
        <f>IF(C1173="","",IFERROR(INDEX(data_wkly!I:I,MATCH($B1173,data_wkly!$C:$C,0),1),""))</f>
        <v/>
      </c>
      <c r="I1173" s="21" t="str">
        <f>IF(H1173="","",IFERROR(IF(INDEX(data_wkly!J:J,MATCH($B1173,data_wkly!$C:$C,0),1)=0,"",INDEX(data_wkly!J:J,MATCH($B1173,data_wkly!$C:$C,0),1)),""))</f>
        <v/>
      </c>
      <c r="J1173" s="21" t="str">
        <f>IFERROR(IF(INDEX(data_wkly!K:K,MATCH($B1173,data_wkly!$C:$C,0),1)=0,"",INDEX(data_wkly!K:K,MATCH($B1173,data_wkly!$C:$C,0),1)),"")</f>
        <v/>
      </c>
      <c r="K1173" s="86" t="str">
        <f>IFERROR(IF(INDEX(data_wkly!L:L,MATCH($B1173,data_wkly!$C:$C,0),1)=0,"",INDEX(data_wkly!L:L,MATCH($B1173,data_wkly!$C:$C,0),1)),"")</f>
        <v/>
      </c>
      <c r="L1173" s="86"/>
      <c r="M1173" s="155" t="str">
        <f>IFERROR(IF(INDEX(data_wkly!M:M,MATCH($B1173,data_wkly!$C:$C,0),1)=0,"",INDEX(data_wkly!M:M,MATCH($B1173,data_wkly!$C:$C,0),1)),"")</f>
        <v/>
      </c>
      <c r="N1173" s="21" t="str">
        <f>IFERROR(IF(INDEX(data_wkly!N:N,MATCH($B1173,data_wkly!$C:$C,0),1)=0,"",INDEX(data_wkly!N:N,MATCH($B1173,data_wkly!$C:$C,0),1)),"")</f>
        <v/>
      </c>
      <c r="O1173" s="21" t="str">
        <f>IF(M1173="","",IFERROR(INDEX(data_wkly!O:O,MATCH($B1173,data_wkly!$C:$C,0),1),""))</f>
        <v/>
      </c>
      <c r="P1173" s="21" t="str">
        <f>IF(M1173="","",IFERROR(IF(INDEX(data_wkly!P:P,MATCH($B1173,data_wkly!$C:$C,0),1)=0,"",INDEX(data_wkly!P:P,MATCH($B1173,data_wkly!$C:$C,0),1)),""))</f>
        <v/>
      </c>
      <c r="Q1173" s="21" t="str">
        <f>IFERROR(IF(INDEX(data_wkly!Q:Q,MATCH($B1173,data_wkly!$C:$C,0),1)=0,"",INDEX(data_wkly!Q:Q,MATCH($B1173,data_wkly!$C:$C,0),1)),"")</f>
        <v/>
      </c>
      <c r="R1173" s="21" t="str">
        <f>IF(M1173="","",IFERROR(INDEX(data_wkly!R:R,MATCH($B1173,data_wkly!$C:$C,0),1),""))</f>
        <v/>
      </c>
      <c r="S1173" s="21" t="str">
        <f>IF(M1173="","",IFERROR(IF(INDEX(data_wkly!S:S,MATCH($B1173,data_wkly!$C:$C,0),1)=0,"",INDEX(data_wkly!S:S,MATCH($B1173,data_wkly!$C:$C,0),1)),""))</f>
        <v/>
      </c>
      <c r="T1173" s="21" t="str">
        <f>IFERROR(IF(INDEX(data_wkly!T:T,MATCH($B1173,data_wkly!$C:$C,0),1)=0,"",INDEX(data_wkly!T:T,MATCH($B1173,data_wkly!$C:$C,0),1)),"")</f>
        <v/>
      </c>
      <c r="U1173" s="86" t="str">
        <f>IFERROR(IF(INDEX(data_wkly!U:U,MATCH($B1173,data_wkly!$C:$C,0),1)=0,"",INDEX(data_wkly!U:U,MATCH($B1173,data_wkly!$C:$C,0),1)),"")</f>
        <v/>
      </c>
      <c r="V1173" s="157" t="str">
        <f t="shared" si="111"/>
        <v/>
      </c>
      <c r="W1173" s="152" t="str">
        <f>IFERROR(IF(INDEX(data_wkly!W:W,MATCH($B1173,data_wkly!$C:$C,0),1)=0,"",INDEX(data_wkly!W:W,MATCH($B1173,data_wkly!$C:$C,0),1)),"")</f>
        <v/>
      </c>
      <c r="X1173" s="21" t="str">
        <f>IFERROR(IF(INDEX(data_wkly!X:X,MATCH($B1173,data_wkly!$C:$C,0),1)=0,"",INDEX(data_wkly!X:X,MATCH($B1173,data_wkly!$C:$C,0),1)),"")</f>
        <v/>
      </c>
      <c r="Y1173" s="21" t="str">
        <f>IFERROR(IF(INDEX(data_wkly!Y:Y,MATCH($B1173,data_wkly!$C:$C,0),1)=0,"",INDEX(data_wkly!Y:Y,MATCH($B1173,data_wkly!$C:$C,0),1)),"")</f>
        <v/>
      </c>
      <c r="Z1173" s="21" t="str">
        <f>IFERROR(IF(INDEX(data_wkly!Z:Z,MATCH($B1173,data_wkly!$C:$C,0),1)=0,"",INDEX(data_wkly!Z:Z,MATCH($B1173,data_wkly!$C:$C,0),1)),"")</f>
        <v/>
      </c>
      <c r="AA1173" s="152" t="str">
        <f>IFERROR(IF(INDEX(data_wkly!AA:AA,MATCH($B1173,data_wkly!$C:$C,0),1)=0,"",INDEX(data_wkly!AA:AA,MATCH($B1173,data_wkly!$C:$C,0),1)),"")</f>
        <v/>
      </c>
      <c r="AB1173" s="21" t="str">
        <f>IFERROR(IF(INDEX(data_wkly!AB:AB,MATCH($B1173,data_wkly!$C:$C,0),1)=0,"",INDEX(data_wkly!AB:AB,MATCH($B1173,data_wkly!$C:$C,0),1)),"")</f>
        <v/>
      </c>
      <c r="AC1173" s="21" t="str">
        <f>IFERROR(IF(INDEX(data_wkly!AC:AC,MATCH($B1173,data_wkly!$C:$C,0),1)=0,"",INDEX(data_wkly!AC:AC,MATCH($B1173,data_wkly!$C:$C,0),1)),"")</f>
        <v/>
      </c>
      <c r="AD1173" s="21" t="str">
        <f>IFERROR(IF(INDEX(data_wkly!AD:AD,MATCH($B1173,data_wkly!$C:$C,0),1)=0,"",INDEX(data_wkly!AD:AD,MATCH($B1173,data_wkly!$C:$C,0),1)),"")</f>
        <v/>
      </c>
      <c r="AE1173" s="157" t="str">
        <f t="shared" si="110"/>
        <v/>
      </c>
      <c r="AF1173" s="154" t="str">
        <f>IFERROR(IF(INDEX(data_wkly!AF:AF,MATCH($B1173,data_wkly!$C:$C,0),1)=0,"",INDEX(data_wkly!AF:AF,MATCH($B1173,data_wkly!$C:$C,0),1)),"")</f>
        <v/>
      </c>
      <c r="AG1173" s="153" t="str">
        <f>IFERROR(IF(AF1173="","",INDEX(data_wkly!AG:AG,MATCH($B1173,data_wkly!$C:$C,0),1)),"")</f>
        <v/>
      </c>
      <c r="AH1173" s="153" t="str">
        <f>IFERROR(IF(INDEX(data_wkly!AH:AH,MATCH($B1173,data_wkly!$C:$C,0),1)=0,"",INDEX(data_wkly!AH:AH,MATCH($B1173,data_wkly!$C:$C,0),1)),"")</f>
        <v/>
      </c>
      <c r="AI1173" s="153" t="str">
        <f>IFERROR(IF(INDEX(data_wkly!AI:AI,MATCH($B1173,data_wkly!$C:$C,0),1)=0,"",INDEX(data_wkly!AI:AI,MATCH($B1173,data_wkly!$C:$C,0),1)),"")</f>
        <v/>
      </c>
      <c r="AJ1173" s="153" t="str">
        <f>IFERROR(IF(AI1173="","",INDEX(data_wkly!AJ:AJ,MATCH($B1173,data_wkly!$C:$C,0),1)),"")</f>
        <v/>
      </c>
      <c r="AK1173" s="153" t="str">
        <f>IFERROR(IF(INDEX(data_wkly!AK:AK,MATCH($B1173,data_wkly!$C:$C,0),1)=0,"",INDEX(data_wkly!AK:AK,MATCH($B1173,data_wkly!$C:$C,0),1)),"")</f>
        <v/>
      </c>
      <c r="AL1173" s="153" t="str">
        <f>IFERROR(IF(INDEX(data_wkly!AL:AL,MATCH($B1173,data_wkly!$C:$C,0),1)=0,"",INDEX(data_wkly!AL:AL,MATCH($B1173,data_wkly!$C:$C,0),1)),"")</f>
        <v/>
      </c>
      <c r="AM1173" s="183" t="str">
        <f>IFERROR(IF(INDEX(data_wkly!AM:AM,MATCH($B1173,data_wkly!$C:$C,0),1)=0,"",INDEX(data_wkly!AM:AM,MATCH($B1173,data_wkly!$C:$C,0),1)),"")</f>
        <v/>
      </c>
      <c r="AN1173" s="41" t="str">
        <f t="shared" si="109"/>
        <v/>
      </c>
      <c r="AO1173" s="88">
        <f t="shared" si="114"/>
        <v>1</v>
      </c>
    </row>
    <row r="1174" spans="1:41">
      <c r="A1174" s="88" t="str">
        <f t="shared" si="112"/>
        <v/>
      </c>
      <c r="B1174" s="89" t="str">
        <f t="shared" si="113"/>
        <v/>
      </c>
      <c r="C1174" s="155" t="str">
        <f>IFERROR(IF(INDEX(data_wkly!D:D,MATCH($B1174,data_wkly!$C:$C,0),1)=0,"",INDEX(data_wkly!D:D,MATCH($B1174,data_wkly!$C:$C,0),1)),"")</f>
        <v/>
      </c>
      <c r="D1174" s="21" t="str">
        <f>IFERROR(IF(INDEX(data_wkly!E:E,MATCH($B1174,data_wkly!$C:$C,0),1)=0,"",INDEX(data_wkly!E:E,MATCH($B1174,data_wkly!$C:$C,0),1)),"")</f>
        <v/>
      </c>
      <c r="E1174" s="21" t="str">
        <f>IF(C1174="","",IFERROR(INDEX(data_wkly!F:F,MATCH($B1174,data_wkly!$C:$C,0),1),""))</f>
        <v/>
      </c>
      <c r="F1174" s="21" t="str">
        <f>IF(E1174="","",IFERROR(IF(INDEX(data_wkly!G:G,MATCH($B1174,data_wkly!$C:$C,0),1)=0,"",INDEX(data_wkly!G:G,MATCH($B1174,data_wkly!$C:$C,0),1)),""))</f>
        <v/>
      </c>
      <c r="G1174" s="21" t="str">
        <f>IFERROR(IF(INDEX(data_wkly!H:H,MATCH($B1174,data_wkly!$C:$C,0),1)=0,"",INDEX(data_wkly!H:H,MATCH($B1174,data_wkly!$C:$C,0),1)),"")</f>
        <v/>
      </c>
      <c r="H1174" s="21" t="str">
        <f>IF(C1174="","",IFERROR(INDEX(data_wkly!I:I,MATCH($B1174,data_wkly!$C:$C,0),1),""))</f>
        <v/>
      </c>
      <c r="I1174" s="21" t="str">
        <f>IF(H1174="","",IFERROR(IF(INDEX(data_wkly!J:J,MATCH($B1174,data_wkly!$C:$C,0),1)=0,"",INDEX(data_wkly!J:J,MATCH($B1174,data_wkly!$C:$C,0),1)),""))</f>
        <v/>
      </c>
      <c r="J1174" s="21" t="str">
        <f>IFERROR(IF(INDEX(data_wkly!K:K,MATCH($B1174,data_wkly!$C:$C,0),1)=0,"",INDEX(data_wkly!K:K,MATCH($B1174,data_wkly!$C:$C,0),1)),"")</f>
        <v/>
      </c>
      <c r="K1174" s="86" t="str">
        <f>IFERROR(IF(INDEX(data_wkly!L:L,MATCH($B1174,data_wkly!$C:$C,0),1)=0,"",INDEX(data_wkly!L:L,MATCH($B1174,data_wkly!$C:$C,0),1)),"")</f>
        <v/>
      </c>
      <c r="L1174" s="86"/>
      <c r="M1174" s="155" t="str">
        <f>IFERROR(IF(INDEX(data_wkly!M:M,MATCH($B1174,data_wkly!$C:$C,0),1)=0,"",INDEX(data_wkly!M:M,MATCH($B1174,data_wkly!$C:$C,0),1)),"")</f>
        <v/>
      </c>
      <c r="N1174" s="21" t="str">
        <f>IFERROR(IF(INDEX(data_wkly!N:N,MATCH($B1174,data_wkly!$C:$C,0),1)=0,"",INDEX(data_wkly!N:N,MATCH($B1174,data_wkly!$C:$C,0),1)),"")</f>
        <v/>
      </c>
      <c r="O1174" s="21" t="str">
        <f>IF(M1174="","",IFERROR(INDEX(data_wkly!O:O,MATCH($B1174,data_wkly!$C:$C,0),1),""))</f>
        <v/>
      </c>
      <c r="P1174" s="21" t="str">
        <f>IF(M1174="","",IFERROR(IF(INDEX(data_wkly!P:P,MATCH($B1174,data_wkly!$C:$C,0),1)=0,"",INDEX(data_wkly!P:P,MATCH($B1174,data_wkly!$C:$C,0),1)),""))</f>
        <v/>
      </c>
      <c r="Q1174" s="21" t="str">
        <f>IFERROR(IF(INDEX(data_wkly!Q:Q,MATCH($B1174,data_wkly!$C:$C,0),1)=0,"",INDEX(data_wkly!Q:Q,MATCH($B1174,data_wkly!$C:$C,0),1)),"")</f>
        <v/>
      </c>
      <c r="R1174" s="21" t="str">
        <f>IF(M1174="","",IFERROR(INDEX(data_wkly!R:R,MATCH($B1174,data_wkly!$C:$C,0),1),""))</f>
        <v/>
      </c>
      <c r="S1174" s="21" t="str">
        <f>IF(M1174="","",IFERROR(IF(INDEX(data_wkly!S:S,MATCH($B1174,data_wkly!$C:$C,0),1)=0,"",INDEX(data_wkly!S:S,MATCH($B1174,data_wkly!$C:$C,0),1)),""))</f>
        <v/>
      </c>
      <c r="T1174" s="21" t="str">
        <f>IFERROR(IF(INDEX(data_wkly!T:T,MATCH($B1174,data_wkly!$C:$C,0),1)=0,"",INDEX(data_wkly!T:T,MATCH($B1174,data_wkly!$C:$C,0),1)),"")</f>
        <v/>
      </c>
      <c r="U1174" s="86" t="str">
        <f>IFERROR(IF(INDEX(data_wkly!U:U,MATCH($B1174,data_wkly!$C:$C,0),1)=0,"",INDEX(data_wkly!U:U,MATCH($B1174,data_wkly!$C:$C,0),1)),"")</f>
        <v/>
      </c>
      <c r="V1174" s="157" t="str">
        <f t="shared" si="111"/>
        <v/>
      </c>
      <c r="W1174" s="152" t="str">
        <f>IFERROR(IF(INDEX(data_wkly!W:W,MATCH($B1174,data_wkly!$C:$C,0),1)=0,"",INDEX(data_wkly!W:W,MATCH($B1174,data_wkly!$C:$C,0),1)),"")</f>
        <v/>
      </c>
      <c r="X1174" s="21" t="str">
        <f>IFERROR(IF(INDEX(data_wkly!X:X,MATCH($B1174,data_wkly!$C:$C,0),1)=0,"",INDEX(data_wkly!X:X,MATCH($B1174,data_wkly!$C:$C,0),1)),"")</f>
        <v/>
      </c>
      <c r="Y1174" s="21" t="str">
        <f>IFERROR(IF(INDEX(data_wkly!Y:Y,MATCH($B1174,data_wkly!$C:$C,0),1)=0,"",INDEX(data_wkly!Y:Y,MATCH($B1174,data_wkly!$C:$C,0),1)),"")</f>
        <v/>
      </c>
      <c r="Z1174" s="21" t="str">
        <f>IFERROR(IF(INDEX(data_wkly!Z:Z,MATCH($B1174,data_wkly!$C:$C,0),1)=0,"",INDEX(data_wkly!Z:Z,MATCH($B1174,data_wkly!$C:$C,0),1)),"")</f>
        <v/>
      </c>
      <c r="AA1174" s="152" t="str">
        <f>IFERROR(IF(INDEX(data_wkly!AA:AA,MATCH($B1174,data_wkly!$C:$C,0),1)=0,"",INDEX(data_wkly!AA:AA,MATCH($B1174,data_wkly!$C:$C,0),1)),"")</f>
        <v/>
      </c>
      <c r="AB1174" s="21" t="str">
        <f>IFERROR(IF(INDEX(data_wkly!AB:AB,MATCH($B1174,data_wkly!$C:$C,0),1)=0,"",INDEX(data_wkly!AB:AB,MATCH($B1174,data_wkly!$C:$C,0),1)),"")</f>
        <v/>
      </c>
      <c r="AC1174" s="21" t="str">
        <f>IFERROR(IF(INDEX(data_wkly!AC:AC,MATCH($B1174,data_wkly!$C:$C,0),1)=0,"",INDEX(data_wkly!AC:AC,MATCH($B1174,data_wkly!$C:$C,0),1)),"")</f>
        <v/>
      </c>
      <c r="AD1174" s="21" t="str">
        <f>IFERROR(IF(INDEX(data_wkly!AD:AD,MATCH($B1174,data_wkly!$C:$C,0),1)=0,"",INDEX(data_wkly!AD:AD,MATCH($B1174,data_wkly!$C:$C,0),1)),"")</f>
        <v/>
      </c>
      <c r="AE1174" s="157" t="str">
        <f t="shared" si="110"/>
        <v/>
      </c>
      <c r="AF1174" s="154" t="str">
        <f>IFERROR(IF(INDEX(data_wkly!AF:AF,MATCH($B1174,data_wkly!$C:$C,0),1)=0,"",INDEX(data_wkly!AF:AF,MATCH($B1174,data_wkly!$C:$C,0),1)),"")</f>
        <v/>
      </c>
      <c r="AG1174" s="153" t="str">
        <f>IFERROR(IF(AF1174="","",INDEX(data_wkly!AG:AG,MATCH($B1174,data_wkly!$C:$C,0),1)),"")</f>
        <v/>
      </c>
      <c r="AH1174" s="153" t="str">
        <f>IFERROR(IF(INDEX(data_wkly!AH:AH,MATCH($B1174,data_wkly!$C:$C,0),1)=0,"",INDEX(data_wkly!AH:AH,MATCH($B1174,data_wkly!$C:$C,0),1)),"")</f>
        <v/>
      </c>
      <c r="AI1174" s="153" t="str">
        <f>IFERROR(IF(INDEX(data_wkly!AI:AI,MATCH($B1174,data_wkly!$C:$C,0),1)=0,"",INDEX(data_wkly!AI:AI,MATCH($B1174,data_wkly!$C:$C,0),1)),"")</f>
        <v/>
      </c>
      <c r="AJ1174" s="153" t="str">
        <f>IFERROR(IF(AI1174="","",INDEX(data_wkly!AJ:AJ,MATCH($B1174,data_wkly!$C:$C,0),1)),"")</f>
        <v/>
      </c>
      <c r="AK1174" s="153" t="str">
        <f>IFERROR(IF(INDEX(data_wkly!AK:AK,MATCH($B1174,data_wkly!$C:$C,0),1)=0,"",INDEX(data_wkly!AK:AK,MATCH($B1174,data_wkly!$C:$C,0),1)),"")</f>
        <v/>
      </c>
      <c r="AL1174" s="153" t="str">
        <f>IFERROR(IF(INDEX(data_wkly!AL:AL,MATCH($B1174,data_wkly!$C:$C,0),1)=0,"",INDEX(data_wkly!AL:AL,MATCH($B1174,data_wkly!$C:$C,0),1)),"")</f>
        <v/>
      </c>
      <c r="AM1174" s="183" t="str">
        <f>IFERROR(IF(INDEX(data_wkly!AM:AM,MATCH($B1174,data_wkly!$C:$C,0),1)=0,"",INDEX(data_wkly!AM:AM,MATCH($B1174,data_wkly!$C:$C,0),1)),"")</f>
        <v/>
      </c>
      <c r="AN1174" s="41" t="str">
        <f t="shared" si="109"/>
        <v/>
      </c>
      <c r="AO1174" s="88">
        <f t="shared" si="114"/>
        <v>2</v>
      </c>
    </row>
    <row r="1175" spans="1:41">
      <c r="A1175" s="88" t="str">
        <f t="shared" si="112"/>
        <v/>
      </c>
      <c r="B1175" s="89" t="str">
        <f t="shared" si="113"/>
        <v/>
      </c>
      <c r="C1175" s="155" t="str">
        <f>IFERROR(IF(INDEX(data_wkly!D:D,MATCH($B1175,data_wkly!$C:$C,0),1)=0,"",INDEX(data_wkly!D:D,MATCH($B1175,data_wkly!$C:$C,0),1)),"")</f>
        <v/>
      </c>
      <c r="D1175" s="21" t="str">
        <f>IFERROR(IF(INDEX(data_wkly!E:E,MATCH($B1175,data_wkly!$C:$C,0),1)=0,"",INDEX(data_wkly!E:E,MATCH($B1175,data_wkly!$C:$C,0),1)),"")</f>
        <v/>
      </c>
      <c r="E1175" s="21" t="str">
        <f>IF(C1175="","",IFERROR(INDEX(data_wkly!F:F,MATCH($B1175,data_wkly!$C:$C,0),1),""))</f>
        <v/>
      </c>
      <c r="F1175" s="21" t="str">
        <f>IF(E1175="","",IFERROR(IF(INDEX(data_wkly!G:G,MATCH($B1175,data_wkly!$C:$C,0),1)=0,"",INDEX(data_wkly!G:G,MATCH($B1175,data_wkly!$C:$C,0),1)),""))</f>
        <v/>
      </c>
      <c r="G1175" s="21" t="str">
        <f>IFERROR(IF(INDEX(data_wkly!H:H,MATCH($B1175,data_wkly!$C:$C,0),1)=0,"",INDEX(data_wkly!H:H,MATCH($B1175,data_wkly!$C:$C,0),1)),"")</f>
        <v/>
      </c>
      <c r="H1175" s="21" t="str">
        <f>IF(C1175="","",IFERROR(INDEX(data_wkly!I:I,MATCH($B1175,data_wkly!$C:$C,0),1),""))</f>
        <v/>
      </c>
      <c r="I1175" s="21" t="str">
        <f>IF(H1175="","",IFERROR(IF(INDEX(data_wkly!J:J,MATCH($B1175,data_wkly!$C:$C,0),1)=0,"",INDEX(data_wkly!J:J,MATCH($B1175,data_wkly!$C:$C,0),1)),""))</f>
        <v/>
      </c>
      <c r="J1175" s="21" t="str">
        <f>IFERROR(IF(INDEX(data_wkly!K:K,MATCH($B1175,data_wkly!$C:$C,0),1)=0,"",INDEX(data_wkly!K:K,MATCH($B1175,data_wkly!$C:$C,0),1)),"")</f>
        <v/>
      </c>
      <c r="K1175" s="86" t="str">
        <f>IFERROR(IF(INDEX(data_wkly!L:L,MATCH($B1175,data_wkly!$C:$C,0),1)=0,"",INDEX(data_wkly!L:L,MATCH($B1175,data_wkly!$C:$C,0),1)),"")</f>
        <v/>
      </c>
      <c r="L1175" s="86"/>
      <c r="M1175" s="155" t="str">
        <f>IFERROR(IF(INDEX(data_wkly!M:M,MATCH($B1175,data_wkly!$C:$C,0),1)=0,"",INDEX(data_wkly!M:M,MATCH($B1175,data_wkly!$C:$C,0),1)),"")</f>
        <v/>
      </c>
      <c r="N1175" s="21" t="str">
        <f>IFERROR(IF(INDEX(data_wkly!N:N,MATCH($B1175,data_wkly!$C:$C,0),1)=0,"",INDEX(data_wkly!N:N,MATCH($B1175,data_wkly!$C:$C,0),1)),"")</f>
        <v/>
      </c>
      <c r="O1175" s="21" t="str">
        <f>IF(M1175="","",IFERROR(INDEX(data_wkly!O:O,MATCH($B1175,data_wkly!$C:$C,0),1),""))</f>
        <v/>
      </c>
      <c r="P1175" s="21" t="str">
        <f>IF(M1175="","",IFERROR(IF(INDEX(data_wkly!P:P,MATCH($B1175,data_wkly!$C:$C,0),1)=0,"",INDEX(data_wkly!P:P,MATCH($B1175,data_wkly!$C:$C,0),1)),""))</f>
        <v/>
      </c>
      <c r="Q1175" s="21" t="str">
        <f>IFERROR(IF(INDEX(data_wkly!Q:Q,MATCH($B1175,data_wkly!$C:$C,0),1)=0,"",INDEX(data_wkly!Q:Q,MATCH($B1175,data_wkly!$C:$C,0),1)),"")</f>
        <v/>
      </c>
      <c r="R1175" s="21" t="str">
        <f>IF(M1175="","",IFERROR(INDEX(data_wkly!R:R,MATCH($B1175,data_wkly!$C:$C,0),1),""))</f>
        <v/>
      </c>
      <c r="S1175" s="21" t="str">
        <f>IF(M1175="","",IFERROR(IF(INDEX(data_wkly!S:S,MATCH($B1175,data_wkly!$C:$C,0),1)=0,"",INDEX(data_wkly!S:S,MATCH($B1175,data_wkly!$C:$C,0),1)),""))</f>
        <v/>
      </c>
      <c r="T1175" s="21" t="str">
        <f>IFERROR(IF(INDEX(data_wkly!T:T,MATCH($B1175,data_wkly!$C:$C,0),1)=0,"",INDEX(data_wkly!T:T,MATCH($B1175,data_wkly!$C:$C,0),1)),"")</f>
        <v/>
      </c>
      <c r="U1175" s="86" t="str">
        <f>IFERROR(IF(INDEX(data_wkly!U:U,MATCH($B1175,data_wkly!$C:$C,0),1)=0,"",INDEX(data_wkly!U:U,MATCH($B1175,data_wkly!$C:$C,0),1)),"")</f>
        <v/>
      </c>
      <c r="V1175" s="157" t="str">
        <f t="shared" si="111"/>
        <v/>
      </c>
      <c r="W1175" s="152" t="str">
        <f>IFERROR(IF(INDEX(data_wkly!W:W,MATCH($B1175,data_wkly!$C:$C,0),1)=0,"",INDEX(data_wkly!W:W,MATCH($B1175,data_wkly!$C:$C,0),1)),"")</f>
        <v/>
      </c>
      <c r="X1175" s="21" t="str">
        <f>IFERROR(IF(INDEX(data_wkly!X:X,MATCH($B1175,data_wkly!$C:$C,0),1)=0,"",INDEX(data_wkly!X:X,MATCH($B1175,data_wkly!$C:$C,0),1)),"")</f>
        <v/>
      </c>
      <c r="Y1175" s="21" t="str">
        <f>IFERROR(IF(INDEX(data_wkly!Y:Y,MATCH($B1175,data_wkly!$C:$C,0),1)=0,"",INDEX(data_wkly!Y:Y,MATCH($B1175,data_wkly!$C:$C,0),1)),"")</f>
        <v/>
      </c>
      <c r="Z1175" s="21" t="str">
        <f>IFERROR(IF(INDEX(data_wkly!Z:Z,MATCH($B1175,data_wkly!$C:$C,0),1)=0,"",INDEX(data_wkly!Z:Z,MATCH($B1175,data_wkly!$C:$C,0),1)),"")</f>
        <v/>
      </c>
      <c r="AA1175" s="152" t="str">
        <f>IFERROR(IF(INDEX(data_wkly!AA:AA,MATCH($B1175,data_wkly!$C:$C,0),1)=0,"",INDEX(data_wkly!AA:AA,MATCH($B1175,data_wkly!$C:$C,0),1)),"")</f>
        <v/>
      </c>
      <c r="AB1175" s="21" t="str">
        <f>IFERROR(IF(INDEX(data_wkly!AB:AB,MATCH($B1175,data_wkly!$C:$C,0),1)=0,"",INDEX(data_wkly!AB:AB,MATCH($B1175,data_wkly!$C:$C,0),1)),"")</f>
        <v/>
      </c>
      <c r="AC1175" s="21" t="str">
        <f>IFERROR(IF(INDEX(data_wkly!AC:AC,MATCH($B1175,data_wkly!$C:$C,0),1)=0,"",INDEX(data_wkly!AC:AC,MATCH($B1175,data_wkly!$C:$C,0),1)),"")</f>
        <v/>
      </c>
      <c r="AD1175" s="21" t="str">
        <f>IFERROR(IF(INDEX(data_wkly!AD:AD,MATCH($B1175,data_wkly!$C:$C,0),1)=0,"",INDEX(data_wkly!AD:AD,MATCH($B1175,data_wkly!$C:$C,0),1)),"")</f>
        <v/>
      </c>
      <c r="AE1175" s="157" t="str">
        <f t="shared" si="110"/>
        <v/>
      </c>
      <c r="AF1175" s="154" t="str">
        <f>IFERROR(IF(INDEX(data_wkly!AF:AF,MATCH($B1175,data_wkly!$C:$C,0),1)=0,"",INDEX(data_wkly!AF:AF,MATCH($B1175,data_wkly!$C:$C,0),1)),"")</f>
        <v/>
      </c>
      <c r="AG1175" s="153" t="str">
        <f>IFERROR(IF(AF1175="","",INDEX(data_wkly!AG:AG,MATCH($B1175,data_wkly!$C:$C,0),1)),"")</f>
        <v/>
      </c>
      <c r="AH1175" s="153" t="str">
        <f>IFERROR(IF(INDEX(data_wkly!AH:AH,MATCH($B1175,data_wkly!$C:$C,0),1)=0,"",INDEX(data_wkly!AH:AH,MATCH($B1175,data_wkly!$C:$C,0),1)),"")</f>
        <v/>
      </c>
      <c r="AI1175" s="153" t="str">
        <f>IFERROR(IF(INDEX(data_wkly!AI:AI,MATCH($B1175,data_wkly!$C:$C,0),1)=0,"",INDEX(data_wkly!AI:AI,MATCH($B1175,data_wkly!$C:$C,0),1)),"")</f>
        <v/>
      </c>
      <c r="AJ1175" s="153" t="str">
        <f>IFERROR(IF(AI1175="","",INDEX(data_wkly!AJ:AJ,MATCH($B1175,data_wkly!$C:$C,0),1)),"")</f>
        <v/>
      </c>
      <c r="AK1175" s="153" t="str">
        <f>IFERROR(IF(INDEX(data_wkly!AK:AK,MATCH($B1175,data_wkly!$C:$C,0),1)=0,"",INDEX(data_wkly!AK:AK,MATCH($B1175,data_wkly!$C:$C,0),1)),"")</f>
        <v/>
      </c>
      <c r="AL1175" s="153" t="str">
        <f>IFERROR(IF(INDEX(data_wkly!AL:AL,MATCH($B1175,data_wkly!$C:$C,0),1)=0,"",INDEX(data_wkly!AL:AL,MATCH($B1175,data_wkly!$C:$C,0),1)),"")</f>
        <v/>
      </c>
      <c r="AM1175" s="183" t="str">
        <f>IFERROR(IF(INDEX(data_wkly!AM:AM,MATCH($B1175,data_wkly!$C:$C,0),1)=0,"",INDEX(data_wkly!AM:AM,MATCH($B1175,data_wkly!$C:$C,0),1)),"")</f>
        <v/>
      </c>
      <c r="AN1175" s="41" t="str">
        <f t="shared" si="109"/>
        <v/>
      </c>
      <c r="AO1175" s="88">
        <f t="shared" si="114"/>
        <v>1</v>
      </c>
    </row>
    <row r="1176" spans="1:41">
      <c r="A1176" s="88" t="str">
        <f t="shared" si="112"/>
        <v/>
      </c>
      <c r="B1176" s="89" t="str">
        <f t="shared" si="113"/>
        <v/>
      </c>
      <c r="C1176" s="155" t="str">
        <f>IFERROR(IF(INDEX(data_wkly!D:D,MATCH($B1176,data_wkly!$C:$C,0),1)=0,"",INDEX(data_wkly!D:D,MATCH($B1176,data_wkly!$C:$C,0),1)),"")</f>
        <v/>
      </c>
      <c r="D1176" s="21" t="str">
        <f>IFERROR(IF(INDEX(data_wkly!E:E,MATCH($B1176,data_wkly!$C:$C,0),1)=0,"",INDEX(data_wkly!E:E,MATCH($B1176,data_wkly!$C:$C,0),1)),"")</f>
        <v/>
      </c>
      <c r="E1176" s="21" t="str">
        <f>IF(C1176="","",IFERROR(INDEX(data_wkly!F:F,MATCH($B1176,data_wkly!$C:$C,0),1),""))</f>
        <v/>
      </c>
      <c r="F1176" s="21" t="str">
        <f>IF(E1176="","",IFERROR(IF(INDEX(data_wkly!G:G,MATCH($B1176,data_wkly!$C:$C,0),1)=0,"",INDEX(data_wkly!G:G,MATCH($B1176,data_wkly!$C:$C,0),1)),""))</f>
        <v/>
      </c>
      <c r="G1176" s="21" t="str">
        <f>IFERROR(IF(INDEX(data_wkly!H:H,MATCH($B1176,data_wkly!$C:$C,0),1)=0,"",INDEX(data_wkly!H:H,MATCH($B1176,data_wkly!$C:$C,0),1)),"")</f>
        <v/>
      </c>
      <c r="H1176" s="21" t="str">
        <f>IF(C1176="","",IFERROR(INDEX(data_wkly!I:I,MATCH($B1176,data_wkly!$C:$C,0),1),""))</f>
        <v/>
      </c>
      <c r="I1176" s="21" t="str">
        <f>IF(H1176="","",IFERROR(IF(INDEX(data_wkly!J:J,MATCH($B1176,data_wkly!$C:$C,0),1)=0,"",INDEX(data_wkly!J:J,MATCH($B1176,data_wkly!$C:$C,0),1)),""))</f>
        <v/>
      </c>
      <c r="J1176" s="21" t="str">
        <f>IFERROR(IF(INDEX(data_wkly!K:K,MATCH($B1176,data_wkly!$C:$C,0),1)=0,"",INDEX(data_wkly!K:K,MATCH($B1176,data_wkly!$C:$C,0),1)),"")</f>
        <v/>
      </c>
      <c r="K1176" s="86" t="str">
        <f>IFERROR(IF(INDEX(data_wkly!L:L,MATCH($B1176,data_wkly!$C:$C,0),1)=0,"",INDEX(data_wkly!L:L,MATCH($B1176,data_wkly!$C:$C,0),1)),"")</f>
        <v/>
      </c>
      <c r="L1176" s="86"/>
      <c r="M1176" s="155" t="str">
        <f>IFERROR(IF(INDEX(data_wkly!M:M,MATCH($B1176,data_wkly!$C:$C,0),1)=0,"",INDEX(data_wkly!M:M,MATCH($B1176,data_wkly!$C:$C,0),1)),"")</f>
        <v/>
      </c>
      <c r="N1176" s="21" t="str">
        <f>IFERROR(IF(INDEX(data_wkly!N:N,MATCH($B1176,data_wkly!$C:$C,0),1)=0,"",INDEX(data_wkly!N:N,MATCH($B1176,data_wkly!$C:$C,0),1)),"")</f>
        <v/>
      </c>
      <c r="O1176" s="21" t="str">
        <f>IF(M1176="","",IFERROR(INDEX(data_wkly!O:O,MATCH($B1176,data_wkly!$C:$C,0),1),""))</f>
        <v/>
      </c>
      <c r="P1176" s="21" t="str">
        <f>IF(M1176="","",IFERROR(IF(INDEX(data_wkly!P:P,MATCH($B1176,data_wkly!$C:$C,0),1)=0,"",INDEX(data_wkly!P:P,MATCH($B1176,data_wkly!$C:$C,0),1)),""))</f>
        <v/>
      </c>
      <c r="Q1176" s="21" t="str">
        <f>IFERROR(IF(INDEX(data_wkly!Q:Q,MATCH($B1176,data_wkly!$C:$C,0),1)=0,"",INDEX(data_wkly!Q:Q,MATCH($B1176,data_wkly!$C:$C,0),1)),"")</f>
        <v/>
      </c>
      <c r="R1176" s="21" t="str">
        <f>IF(M1176="","",IFERROR(INDEX(data_wkly!R:R,MATCH($B1176,data_wkly!$C:$C,0),1),""))</f>
        <v/>
      </c>
      <c r="S1176" s="21" t="str">
        <f>IF(M1176="","",IFERROR(IF(INDEX(data_wkly!S:S,MATCH($B1176,data_wkly!$C:$C,0),1)=0,"",INDEX(data_wkly!S:S,MATCH($B1176,data_wkly!$C:$C,0),1)),""))</f>
        <v/>
      </c>
      <c r="T1176" s="21" t="str">
        <f>IFERROR(IF(INDEX(data_wkly!T:T,MATCH($B1176,data_wkly!$C:$C,0),1)=0,"",INDEX(data_wkly!T:T,MATCH($B1176,data_wkly!$C:$C,0),1)),"")</f>
        <v/>
      </c>
      <c r="U1176" s="86" t="str">
        <f>IFERROR(IF(INDEX(data_wkly!U:U,MATCH($B1176,data_wkly!$C:$C,0),1)=0,"",INDEX(data_wkly!U:U,MATCH($B1176,data_wkly!$C:$C,0),1)),"")</f>
        <v/>
      </c>
      <c r="V1176" s="157" t="str">
        <f t="shared" si="111"/>
        <v/>
      </c>
      <c r="W1176" s="152" t="str">
        <f>IFERROR(IF(INDEX(data_wkly!W:W,MATCH($B1176,data_wkly!$C:$C,0),1)=0,"",INDEX(data_wkly!W:W,MATCH($B1176,data_wkly!$C:$C,0),1)),"")</f>
        <v/>
      </c>
      <c r="X1176" s="21" t="str">
        <f>IFERROR(IF(INDEX(data_wkly!X:X,MATCH($B1176,data_wkly!$C:$C,0),1)=0,"",INDEX(data_wkly!X:X,MATCH($B1176,data_wkly!$C:$C,0),1)),"")</f>
        <v/>
      </c>
      <c r="Y1176" s="21" t="str">
        <f>IFERROR(IF(INDEX(data_wkly!Y:Y,MATCH($B1176,data_wkly!$C:$C,0),1)=0,"",INDEX(data_wkly!Y:Y,MATCH($B1176,data_wkly!$C:$C,0),1)),"")</f>
        <v/>
      </c>
      <c r="Z1176" s="21" t="str">
        <f>IFERROR(IF(INDEX(data_wkly!Z:Z,MATCH($B1176,data_wkly!$C:$C,0),1)=0,"",INDEX(data_wkly!Z:Z,MATCH($B1176,data_wkly!$C:$C,0),1)),"")</f>
        <v/>
      </c>
      <c r="AA1176" s="152" t="str">
        <f>IFERROR(IF(INDEX(data_wkly!AA:AA,MATCH($B1176,data_wkly!$C:$C,0),1)=0,"",INDEX(data_wkly!AA:AA,MATCH($B1176,data_wkly!$C:$C,0),1)),"")</f>
        <v/>
      </c>
      <c r="AB1176" s="21" t="str">
        <f>IFERROR(IF(INDEX(data_wkly!AB:AB,MATCH($B1176,data_wkly!$C:$C,0),1)=0,"",INDEX(data_wkly!AB:AB,MATCH($B1176,data_wkly!$C:$C,0),1)),"")</f>
        <v/>
      </c>
      <c r="AC1176" s="21" t="str">
        <f>IFERROR(IF(INDEX(data_wkly!AC:AC,MATCH($B1176,data_wkly!$C:$C,0),1)=0,"",INDEX(data_wkly!AC:AC,MATCH($B1176,data_wkly!$C:$C,0),1)),"")</f>
        <v/>
      </c>
      <c r="AD1176" s="21" t="str">
        <f>IFERROR(IF(INDEX(data_wkly!AD:AD,MATCH($B1176,data_wkly!$C:$C,0),1)=0,"",INDEX(data_wkly!AD:AD,MATCH($B1176,data_wkly!$C:$C,0),1)),"")</f>
        <v/>
      </c>
      <c r="AE1176" s="157" t="str">
        <f t="shared" si="110"/>
        <v/>
      </c>
      <c r="AF1176" s="154" t="str">
        <f>IFERROR(IF(INDEX(data_wkly!AF:AF,MATCH($B1176,data_wkly!$C:$C,0),1)=0,"",INDEX(data_wkly!AF:AF,MATCH($B1176,data_wkly!$C:$C,0),1)),"")</f>
        <v/>
      </c>
      <c r="AG1176" s="153" t="str">
        <f>IFERROR(IF(AF1176="","",INDEX(data_wkly!AG:AG,MATCH($B1176,data_wkly!$C:$C,0),1)),"")</f>
        <v/>
      </c>
      <c r="AH1176" s="153" t="str">
        <f>IFERROR(IF(INDEX(data_wkly!AH:AH,MATCH($B1176,data_wkly!$C:$C,0),1)=0,"",INDEX(data_wkly!AH:AH,MATCH($B1176,data_wkly!$C:$C,0),1)),"")</f>
        <v/>
      </c>
      <c r="AI1176" s="153" t="str">
        <f>IFERROR(IF(INDEX(data_wkly!AI:AI,MATCH($B1176,data_wkly!$C:$C,0),1)=0,"",INDEX(data_wkly!AI:AI,MATCH($B1176,data_wkly!$C:$C,0),1)),"")</f>
        <v/>
      </c>
      <c r="AJ1176" s="153" t="str">
        <f>IFERROR(IF(AI1176="","",INDEX(data_wkly!AJ:AJ,MATCH($B1176,data_wkly!$C:$C,0),1)),"")</f>
        <v/>
      </c>
      <c r="AK1176" s="153" t="str">
        <f>IFERROR(IF(INDEX(data_wkly!AK:AK,MATCH($B1176,data_wkly!$C:$C,0),1)=0,"",INDEX(data_wkly!AK:AK,MATCH($B1176,data_wkly!$C:$C,0),1)),"")</f>
        <v/>
      </c>
      <c r="AL1176" s="153" t="str">
        <f>IFERROR(IF(INDEX(data_wkly!AL:AL,MATCH($B1176,data_wkly!$C:$C,0),1)=0,"",INDEX(data_wkly!AL:AL,MATCH($B1176,data_wkly!$C:$C,0),1)),"")</f>
        <v/>
      </c>
      <c r="AM1176" s="183" t="str">
        <f>IFERROR(IF(INDEX(data_wkly!AM:AM,MATCH($B1176,data_wkly!$C:$C,0),1)=0,"",INDEX(data_wkly!AM:AM,MATCH($B1176,data_wkly!$C:$C,0),1)),"")</f>
        <v/>
      </c>
      <c r="AN1176" s="41" t="str">
        <f t="shared" si="109"/>
        <v/>
      </c>
      <c r="AO1176" s="88">
        <f t="shared" si="114"/>
        <v>2</v>
      </c>
    </row>
    <row r="1177" spans="1:41">
      <c r="A1177" s="88" t="str">
        <f t="shared" si="112"/>
        <v/>
      </c>
      <c r="B1177" s="89" t="str">
        <f t="shared" si="113"/>
        <v/>
      </c>
      <c r="C1177" s="155" t="str">
        <f>IFERROR(IF(INDEX(data_wkly!D:D,MATCH($B1177,data_wkly!$C:$C,0),1)=0,"",INDEX(data_wkly!D:D,MATCH($B1177,data_wkly!$C:$C,0),1)),"")</f>
        <v/>
      </c>
      <c r="D1177" s="21" t="str">
        <f>IFERROR(IF(INDEX(data_wkly!E:E,MATCH($B1177,data_wkly!$C:$C,0),1)=0,"",INDEX(data_wkly!E:E,MATCH($B1177,data_wkly!$C:$C,0),1)),"")</f>
        <v/>
      </c>
      <c r="E1177" s="21" t="str">
        <f>IF(C1177="","",IFERROR(INDEX(data_wkly!F:F,MATCH($B1177,data_wkly!$C:$C,0),1),""))</f>
        <v/>
      </c>
      <c r="F1177" s="21" t="str">
        <f>IF(E1177="","",IFERROR(IF(INDEX(data_wkly!G:G,MATCH($B1177,data_wkly!$C:$C,0),1)=0,"",INDEX(data_wkly!G:G,MATCH($B1177,data_wkly!$C:$C,0),1)),""))</f>
        <v/>
      </c>
      <c r="G1177" s="21" t="str">
        <f>IFERROR(IF(INDEX(data_wkly!H:H,MATCH($B1177,data_wkly!$C:$C,0),1)=0,"",INDEX(data_wkly!H:H,MATCH($B1177,data_wkly!$C:$C,0),1)),"")</f>
        <v/>
      </c>
      <c r="H1177" s="21" t="str">
        <f>IF(C1177="","",IFERROR(INDEX(data_wkly!I:I,MATCH($B1177,data_wkly!$C:$C,0),1),""))</f>
        <v/>
      </c>
      <c r="I1177" s="21" t="str">
        <f>IF(H1177="","",IFERROR(IF(INDEX(data_wkly!J:J,MATCH($B1177,data_wkly!$C:$C,0),1)=0,"",INDEX(data_wkly!J:J,MATCH($B1177,data_wkly!$C:$C,0),1)),""))</f>
        <v/>
      </c>
      <c r="J1177" s="21" t="str">
        <f>IFERROR(IF(INDEX(data_wkly!K:K,MATCH($B1177,data_wkly!$C:$C,0),1)=0,"",INDEX(data_wkly!K:K,MATCH($B1177,data_wkly!$C:$C,0),1)),"")</f>
        <v/>
      </c>
      <c r="K1177" s="86" t="str">
        <f>IFERROR(IF(INDEX(data_wkly!L:L,MATCH($B1177,data_wkly!$C:$C,0),1)=0,"",INDEX(data_wkly!L:L,MATCH($B1177,data_wkly!$C:$C,0),1)),"")</f>
        <v/>
      </c>
      <c r="L1177" s="86"/>
      <c r="M1177" s="155" t="str">
        <f>IFERROR(IF(INDEX(data_wkly!M:M,MATCH($B1177,data_wkly!$C:$C,0),1)=0,"",INDEX(data_wkly!M:M,MATCH($B1177,data_wkly!$C:$C,0),1)),"")</f>
        <v/>
      </c>
      <c r="N1177" s="21" t="str">
        <f>IFERROR(IF(INDEX(data_wkly!N:N,MATCH($B1177,data_wkly!$C:$C,0),1)=0,"",INDEX(data_wkly!N:N,MATCH($B1177,data_wkly!$C:$C,0),1)),"")</f>
        <v/>
      </c>
      <c r="O1177" s="21" t="str">
        <f>IF(M1177="","",IFERROR(INDEX(data_wkly!O:O,MATCH($B1177,data_wkly!$C:$C,0),1),""))</f>
        <v/>
      </c>
      <c r="P1177" s="21" t="str">
        <f>IF(M1177="","",IFERROR(IF(INDEX(data_wkly!P:P,MATCH($B1177,data_wkly!$C:$C,0),1)=0,"",INDEX(data_wkly!P:P,MATCH($B1177,data_wkly!$C:$C,0),1)),""))</f>
        <v/>
      </c>
      <c r="Q1177" s="21" t="str">
        <f>IFERROR(IF(INDEX(data_wkly!Q:Q,MATCH($B1177,data_wkly!$C:$C,0),1)=0,"",INDEX(data_wkly!Q:Q,MATCH($B1177,data_wkly!$C:$C,0),1)),"")</f>
        <v/>
      </c>
      <c r="R1177" s="21" t="str">
        <f>IF(M1177="","",IFERROR(INDEX(data_wkly!R:R,MATCH($B1177,data_wkly!$C:$C,0),1),""))</f>
        <v/>
      </c>
      <c r="S1177" s="21" t="str">
        <f>IF(M1177="","",IFERROR(IF(INDEX(data_wkly!S:S,MATCH($B1177,data_wkly!$C:$C,0),1)=0,"",INDEX(data_wkly!S:S,MATCH($B1177,data_wkly!$C:$C,0),1)),""))</f>
        <v/>
      </c>
      <c r="T1177" s="21" t="str">
        <f>IFERROR(IF(INDEX(data_wkly!T:T,MATCH($B1177,data_wkly!$C:$C,0),1)=0,"",INDEX(data_wkly!T:T,MATCH($B1177,data_wkly!$C:$C,0),1)),"")</f>
        <v/>
      </c>
      <c r="U1177" s="86" t="str">
        <f>IFERROR(IF(INDEX(data_wkly!U:U,MATCH($B1177,data_wkly!$C:$C,0),1)=0,"",INDEX(data_wkly!U:U,MATCH($B1177,data_wkly!$C:$C,0),1)),"")</f>
        <v/>
      </c>
      <c r="V1177" s="157" t="str">
        <f t="shared" si="111"/>
        <v/>
      </c>
      <c r="W1177" s="152" t="str">
        <f>IFERROR(IF(INDEX(data_wkly!W:W,MATCH($B1177,data_wkly!$C:$C,0),1)=0,"",INDEX(data_wkly!W:W,MATCH($B1177,data_wkly!$C:$C,0),1)),"")</f>
        <v/>
      </c>
      <c r="X1177" s="21" t="str">
        <f>IFERROR(IF(INDEX(data_wkly!X:X,MATCH($B1177,data_wkly!$C:$C,0),1)=0,"",INDEX(data_wkly!X:X,MATCH($B1177,data_wkly!$C:$C,0),1)),"")</f>
        <v/>
      </c>
      <c r="Y1177" s="21" t="str">
        <f>IFERROR(IF(INDEX(data_wkly!Y:Y,MATCH($B1177,data_wkly!$C:$C,0),1)=0,"",INDEX(data_wkly!Y:Y,MATCH($B1177,data_wkly!$C:$C,0),1)),"")</f>
        <v/>
      </c>
      <c r="Z1177" s="21" t="str">
        <f>IFERROR(IF(INDEX(data_wkly!Z:Z,MATCH($B1177,data_wkly!$C:$C,0),1)=0,"",INDEX(data_wkly!Z:Z,MATCH($B1177,data_wkly!$C:$C,0),1)),"")</f>
        <v/>
      </c>
      <c r="AA1177" s="152" t="str">
        <f>IFERROR(IF(INDEX(data_wkly!AA:AA,MATCH($B1177,data_wkly!$C:$C,0),1)=0,"",INDEX(data_wkly!AA:AA,MATCH($B1177,data_wkly!$C:$C,0),1)),"")</f>
        <v/>
      </c>
      <c r="AB1177" s="21" t="str">
        <f>IFERROR(IF(INDEX(data_wkly!AB:AB,MATCH($B1177,data_wkly!$C:$C,0),1)=0,"",INDEX(data_wkly!AB:AB,MATCH($B1177,data_wkly!$C:$C,0),1)),"")</f>
        <v/>
      </c>
      <c r="AC1177" s="21" t="str">
        <f>IFERROR(IF(INDEX(data_wkly!AC:AC,MATCH($B1177,data_wkly!$C:$C,0),1)=0,"",INDEX(data_wkly!AC:AC,MATCH($B1177,data_wkly!$C:$C,0),1)),"")</f>
        <v/>
      </c>
      <c r="AD1177" s="21" t="str">
        <f>IFERROR(IF(INDEX(data_wkly!AD:AD,MATCH($B1177,data_wkly!$C:$C,0),1)=0,"",INDEX(data_wkly!AD:AD,MATCH($B1177,data_wkly!$C:$C,0),1)),"")</f>
        <v/>
      </c>
      <c r="AE1177" s="157" t="str">
        <f t="shared" si="110"/>
        <v/>
      </c>
      <c r="AF1177" s="154" t="str">
        <f>IFERROR(IF(INDEX(data_wkly!AF:AF,MATCH($B1177,data_wkly!$C:$C,0),1)=0,"",INDEX(data_wkly!AF:AF,MATCH($B1177,data_wkly!$C:$C,0),1)),"")</f>
        <v/>
      </c>
      <c r="AG1177" s="153" t="str">
        <f>IFERROR(IF(AF1177="","",INDEX(data_wkly!AG:AG,MATCH($B1177,data_wkly!$C:$C,0),1)),"")</f>
        <v/>
      </c>
      <c r="AH1177" s="153" t="str">
        <f>IFERROR(IF(INDEX(data_wkly!AH:AH,MATCH($B1177,data_wkly!$C:$C,0),1)=0,"",INDEX(data_wkly!AH:AH,MATCH($B1177,data_wkly!$C:$C,0),1)),"")</f>
        <v/>
      </c>
      <c r="AI1177" s="153" t="str">
        <f>IFERROR(IF(INDEX(data_wkly!AI:AI,MATCH($B1177,data_wkly!$C:$C,0),1)=0,"",INDEX(data_wkly!AI:AI,MATCH($B1177,data_wkly!$C:$C,0),1)),"")</f>
        <v/>
      </c>
      <c r="AJ1177" s="153" t="str">
        <f>IFERROR(IF(AI1177="","",INDEX(data_wkly!AJ:AJ,MATCH($B1177,data_wkly!$C:$C,0),1)),"")</f>
        <v/>
      </c>
      <c r="AK1177" s="153" t="str">
        <f>IFERROR(IF(INDEX(data_wkly!AK:AK,MATCH($B1177,data_wkly!$C:$C,0),1)=0,"",INDEX(data_wkly!AK:AK,MATCH($B1177,data_wkly!$C:$C,0),1)),"")</f>
        <v/>
      </c>
      <c r="AL1177" s="153" t="str">
        <f>IFERROR(IF(INDEX(data_wkly!AL:AL,MATCH($B1177,data_wkly!$C:$C,0),1)=0,"",INDEX(data_wkly!AL:AL,MATCH($B1177,data_wkly!$C:$C,0),1)),"")</f>
        <v/>
      </c>
      <c r="AM1177" s="183" t="str">
        <f>IFERROR(IF(INDEX(data_wkly!AM:AM,MATCH($B1177,data_wkly!$C:$C,0),1)=0,"",INDEX(data_wkly!AM:AM,MATCH($B1177,data_wkly!$C:$C,0),1)),"")</f>
        <v/>
      </c>
      <c r="AN1177" s="41" t="str">
        <f t="shared" si="109"/>
        <v/>
      </c>
      <c r="AO1177" s="88">
        <f t="shared" si="114"/>
        <v>1</v>
      </c>
    </row>
    <row r="1178" spans="1:41">
      <c r="A1178" s="88" t="str">
        <f t="shared" si="112"/>
        <v/>
      </c>
      <c r="B1178" s="89" t="str">
        <f t="shared" si="113"/>
        <v/>
      </c>
      <c r="C1178" s="155" t="str">
        <f>IFERROR(IF(INDEX(data_wkly!D:D,MATCH($B1178,data_wkly!$C:$C,0),1)=0,"",INDEX(data_wkly!D:D,MATCH($B1178,data_wkly!$C:$C,0),1)),"")</f>
        <v/>
      </c>
      <c r="D1178" s="21" t="str">
        <f>IFERROR(IF(INDEX(data_wkly!E:E,MATCH($B1178,data_wkly!$C:$C,0),1)=0,"",INDEX(data_wkly!E:E,MATCH($B1178,data_wkly!$C:$C,0),1)),"")</f>
        <v/>
      </c>
      <c r="E1178" s="21" t="str">
        <f>IF(C1178="","",IFERROR(INDEX(data_wkly!F:F,MATCH($B1178,data_wkly!$C:$C,0),1),""))</f>
        <v/>
      </c>
      <c r="F1178" s="21" t="str">
        <f>IF(E1178="","",IFERROR(IF(INDEX(data_wkly!G:G,MATCH($B1178,data_wkly!$C:$C,0),1)=0,"",INDEX(data_wkly!G:G,MATCH($B1178,data_wkly!$C:$C,0),1)),""))</f>
        <v/>
      </c>
      <c r="G1178" s="21" t="str">
        <f>IFERROR(IF(INDEX(data_wkly!H:H,MATCH($B1178,data_wkly!$C:$C,0),1)=0,"",INDEX(data_wkly!H:H,MATCH($B1178,data_wkly!$C:$C,0),1)),"")</f>
        <v/>
      </c>
      <c r="H1178" s="21" t="str">
        <f>IF(C1178="","",IFERROR(INDEX(data_wkly!I:I,MATCH($B1178,data_wkly!$C:$C,0),1),""))</f>
        <v/>
      </c>
      <c r="I1178" s="21" t="str">
        <f>IF(H1178="","",IFERROR(IF(INDEX(data_wkly!J:J,MATCH($B1178,data_wkly!$C:$C,0),1)=0,"",INDEX(data_wkly!J:J,MATCH($B1178,data_wkly!$C:$C,0),1)),""))</f>
        <v/>
      </c>
      <c r="J1178" s="21" t="str">
        <f>IFERROR(IF(INDEX(data_wkly!K:K,MATCH($B1178,data_wkly!$C:$C,0),1)=0,"",INDEX(data_wkly!K:K,MATCH($B1178,data_wkly!$C:$C,0),1)),"")</f>
        <v/>
      </c>
      <c r="K1178" s="86" t="str">
        <f>IFERROR(IF(INDEX(data_wkly!L:L,MATCH($B1178,data_wkly!$C:$C,0),1)=0,"",INDEX(data_wkly!L:L,MATCH($B1178,data_wkly!$C:$C,0),1)),"")</f>
        <v/>
      </c>
      <c r="L1178" s="86"/>
      <c r="M1178" s="155" t="str">
        <f>IFERROR(IF(INDEX(data_wkly!M:M,MATCH($B1178,data_wkly!$C:$C,0),1)=0,"",INDEX(data_wkly!M:M,MATCH($B1178,data_wkly!$C:$C,0),1)),"")</f>
        <v/>
      </c>
      <c r="N1178" s="21" t="str">
        <f>IFERROR(IF(INDEX(data_wkly!N:N,MATCH($B1178,data_wkly!$C:$C,0),1)=0,"",INDEX(data_wkly!N:N,MATCH($B1178,data_wkly!$C:$C,0),1)),"")</f>
        <v/>
      </c>
      <c r="O1178" s="21" t="str">
        <f>IF(M1178="","",IFERROR(INDEX(data_wkly!O:O,MATCH($B1178,data_wkly!$C:$C,0),1),""))</f>
        <v/>
      </c>
      <c r="P1178" s="21" t="str">
        <f>IF(M1178="","",IFERROR(IF(INDEX(data_wkly!P:P,MATCH($B1178,data_wkly!$C:$C,0),1)=0,"",INDEX(data_wkly!P:P,MATCH($B1178,data_wkly!$C:$C,0),1)),""))</f>
        <v/>
      </c>
      <c r="Q1178" s="21" t="str">
        <f>IFERROR(IF(INDEX(data_wkly!Q:Q,MATCH($B1178,data_wkly!$C:$C,0),1)=0,"",INDEX(data_wkly!Q:Q,MATCH($B1178,data_wkly!$C:$C,0),1)),"")</f>
        <v/>
      </c>
      <c r="R1178" s="21" t="str">
        <f>IF(M1178="","",IFERROR(INDEX(data_wkly!R:R,MATCH($B1178,data_wkly!$C:$C,0),1),""))</f>
        <v/>
      </c>
      <c r="S1178" s="21" t="str">
        <f>IF(M1178="","",IFERROR(IF(INDEX(data_wkly!S:S,MATCH($B1178,data_wkly!$C:$C,0),1)=0,"",INDEX(data_wkly!S:S,MATCH($B1178,data_wkly!$C:$C,0),1)),""))</f>
        <v/>
      </c>
      <c r="T1178" s="21" t="str">
        <f>IFERROR(IF(INDEX(data_wkly!T:T,MATCH($B1178,data_wkly!$C:$C,0),1)=0,"",INDEX(data_wkly!T:T,MATCH($B1178,data_wkly!$C:$C,0),1)),"")</f>
        <v/>
      </c>
      <c r="U1178" s="86" t="str">
        <f>IFERROR(IF(INDEX(data_wkly!U:U,MATCH($B1178,data_wkly!$C:$C,0),1)=0,"",INDEX(data_wkly!U:U,MATCH($B1178,data_wkly!$C:$C,0),1)),"")</f>
        <v/>
      </c>
      <c r="V1178" s="157" t="str">
        <f t="shared" si="111"/>
        <v/>
      </c>
      <c r="W1178" s="152" t="str">
        <f>IFERROR(IF(INDEX(data_wkly!W:W,MATCH($B1178,data_wkly!$C:$C,0),1)=0,"",INDEX(data_wkly!W:W,MATCH($B1178,data_wkly!$C:$C,0),1)),"")</f>
        <v/>
      </c>
      <c r="X1178" s="21" t="str">
        <f>IFERROR(IF(INDEX(data_wkly!X:X,MATCH($B1178,data_wkly!$C:$C,0),1)=0,"",INDEX(data_wkly!X:X,MATCH($B1178,data_wkly!$C:$C,0),1)),"")</f>
        <v/>
      </c>
      <c r="Y1178" s="21" t="str">
        <f>IFERROR(IF(INDEX(data_wkly!Y:Y,MATCH($B1178,data_wkly!$C:$C,0),1)=0,"",INDEX(data_wkly!Y:Y,MATCH($B1178,data_wkly!$C:$C,0),1)),"")</f>
        <v/>
      </c>
      <c r="Z1178" s="21" t="str">
        <f>IFERROR(IF(INDEX(data_wkly!Z:Z,MATCH($B1178,data_wkly!$C:$C,0),1)=0,"",INDEX(data_wkly!Z:Z,MATCH($B1178,data_wkly!$C:$C,0),1)),"")</f>
        <v/>
      </c>
      <c r="AA1178" s="152" t="str">
        <f>IFERROR(IF(INDEX(data_wkly!AA:AA,MATCH($B1178,data_wkly!$C:$C,0),1)=0,"",INDEX(data_wkly!AA:AA,MATCH($B1178,data_wkly!$C:$C,0),1)),"")</f>
        <v/>
      </c>
      <c r="AB1178" s="21" t="str">
        <f>IFERROR(IF(INDEX(data_wkly!AB:AB,MATCH($B1178,data_wkly!$C:$C,0),1)=0,"",INDEX(data_wkly!AB:AB,MATCH($B1178,data_wkly!$C:$C,0),1)),"")</f>
        <v/>
      </c>
      <c r="AC1178" s="21" t="str">
        <f>IFERROR(IF(INDEX(data_wkly!AC:AC,MATCH($B1178,data_wkly!$C:$C,0),1)=0,"",INDEX(data_wkly!AC:AC,MATCH($B1178,data_wkly!$C:$C,0),1)),"")</f>
        <v/>
      </c>
      <c r="AD1178" s="21" t="str">
        <f>IFERROR(IF(INDEX(data_wkly!AD:AD,MATCH($B1178,data_wkly!$C:$C,0),1)=0,"",INDEX(data_wkly!AD:AD,MATCH($B1178,data_wkly!$C:$C,0),1)),"")</f>
        <v/>
      </c>
      <c r="AE1178" s="157" t="str">
        <f t="shared" si="110"/>
        <v/>
      </c>
      <c r="AF1178" s="154" t="str">
        <f>IFERROR(IF(INDEX(data_wkly!AF:AF,MATCH($B1178,data_wkly!$C:$C,0),1)=0,"",INDEX(data_wkly!AF:AF,MATCH($B1178,data_wkly!$C:$C,0),1)),"")</f>
        <v/>
      </c>
      <c r="AG1178" s="153" t="str">
        <f>IFERROR(IF(AF1178="","",INDEX(data_wkly!AG:AG,MATCH($B1178,data_wkly!$C:$C,0),1)),"")</f>
        <v/>
      </c>
      <c r="AH1178" s="153" t="str">
        <f>IFERROR(IF(INDEX(data_wkly!AH:AH,MATCH($B1178,data_wkly!$C:$C,0),1)=0,"",INDEX(data_wkly!AH:AH,MATCH($B1178,data_wkly!$C:$C,0),1)),"")</f>
        <v/>
      </c>
      <c r="AI1178" s="153" t="str">
        <f>IFERROR(IF(INDEX(data_wkly!AI:AI,MATCH($B1178,data_wkly!$C:$C,0),1)=0,"",INDEX(data_wkly!AI:AI,MATCH($B1178,data_wkly!$C:$C,0),1)),"")</f>
        <v/>
      </c>
      <c r="AJ1178" s="153" t="str">
        <f>IFERROR(IF(AI1178="","",INDEX(data_wkly!AJ:AJ,MATCH($B1178,data_wkly!$C:$C,0),1)),"")</f>
        <v/>
      </c>
      <c r="AK1178" s="153" t="str">
        <f>IFERROR(IF(INDEX(data_wkly!AK:AK,MATCH($B1178,data_wkly!$C:$C,0),1)=0,"",INDEX(data_wkly!AK:AK,MATCH($B1178,data_wkly!$C:$C,0),1)),"")</f>
        <v/>
      </c>
      <c r="AL1178" s="153" t="str">
        <f>IFERROR(IF(INDEX(data_wkly!AL:AL,MATCH($B1178,data_wkly!$C:$C,0),1)=0,"",INDEX(data_wkly!AL:AL,MATCH($B1178,data_wkly!$C:$C,0),1)),"")</f>
        <v/>
      </c>
      <c r="AM1178" s="183" t="str">
        <f>IFERROR(IF(INDEX(data_wkly!AM:AM,MATCH($B1178,data_wkly!$C:$C,0),1)=0,"",INDEX(data_wkly!AM:AM,MATCH($B1178,data_wkly!$C:$C,0),1)),"")</f>
        <v/>
      </c>
      <c r="AN1178" s="41" t="str">
        <f t="shared" si="109"/>
        <v/>
      </c>
      <c r="AO1178" s="88">
        <f t="shared" si="114"/>
        <v>2</v>
      </c>
    </row>
    <row r="1179" spans="1:41">
      <c r="A1179" s="88" t="str">
        <f t="shared" si="112"/>
        <v/>
      </c>
      <c r="B1179" s="89" t="str">
        <f t="shared" si="113"/>
        <v/>
      </c>
      <c r="C1179" s="155" t="str">
        <f>IFERROR(IF(INDEX(data_wkly!D:D,MATCH($B1179,data_wkly!$C:$C,0),1)=0,"",INDEX(data_wkly!D:D,MATCH($B1179,data_wkly!$C:$C,0),1)),"")</f>
        <v/>
      </c>
      <c r="D1179" s="21" t="str">
        <f>IFERROR(IF(INDEX(data_wkly!E:E,MATCH($B1179,data_wkly!$C:$C,0),1)=0,"",INDEX(data_wkly!E:E,MATCH($B1179,data_wkly!$C:$C,0),1)),"")</f>
        <v/>
      </c>
      <c r="E1179" s="21" t="str">
        <f>IF(C1179="","",IFERROR(INDEX(data_wkly!F:F,MATCH($B1179,data_wkly!$C:$C,0),1),""))</f>
        <v/>
      </c>
      <c r="F1179" s="21" t="str">
        <f>IF(E1179="","",IFERROR(IF(INDEX(data_wkly!G:G,MATCH($B1179,data_wkly!$C:$C,0),1)=0,"",INDEX(data_wkly!G:G,MATCH($B1179,data_wkly!$C:$C,0),1)),""))</f>
        <v/>
      </c>
      <c r="G1179" s="21" t="str">
        <f>IFERROR(IF(INDEX(data_wkly!H:H,MATCH($B1179,data_wkly!$C:$C,0),1)=0,"",INDEX(data_wkly!H:H,MATCH($B1179,data_wkly!$C:$C,0),1)),"")</f>
        <v/>
      </c>
      <c r="H1179" s="21" t="str">
        <f>IF(C1179="","",IFERROR(INDEX(data_wkly!I:I,MATCH($B1179,data_wkly!$C:$C,0),1),""))</f>
        <v/>
      </c>
      <c r="I1179" s="21" t="str">
        <f>IF(H1179="","",IFERROR(IF(INDEX(data_wkly!J:J,MATCH($B1179,data_wkly!$C:$C,0),1)=0,"",INDEX(data_wkly!J:J,MATCH($B1179,data_wkly!$C:$C,0),1)),""))</f>
        <v/>
      </c>
      <c r="J1179" s="21" t="str">
        <f>IFERROR(IF(INDEX(data_wkly!K:K,MATCH($B1179,data_wkly!$C:$C,0),1)=0,"",INDEX(data_wkly!K:K,MATCH($B1179,data_wkly!$C:$C,0),1)),"")</f>
        <v/>
      </c>
      <c r="K1179" s="86" t="str">
        <f>IFERROR(IF(INDEX(data_wkly!L:L,MATCH($B1179,data_wkly!$C:$C,0),1)=0,"",INDEX(data_wkly!L:L,MATCH($B1179,data_wkly!$C:$C,0),1)),"")</f>
        <v/>
      </c>
      <c r="L1179" s="86"/>
      <c r="M1179" s="155" t="str">
        <f>IFERROR(IF(INDEX(data_wkly!M:M,MATCH($B1179,data_wkly!$C:$C,0),1)=0,"",INDEX(data_wkly!M:M,MATCH($B1179,data_wkly!$C:$C,0),1)),"")</f>
        <v/>
      </c>
      <c r="N1179" s="21" t="str">
        <f>IFERROR(IF(INDEX(data_wkly!N:N,MATCH($B1179,data_wkly!$C:$C,0),1)=0,"",INDEX(data_wkly!N:N,MATCH($B1179,data_wkly!$C:$C,0),1)),"")</f>
        <v/>
      </c>
      <c r="O1179" s="21" t="str">
        <f>IF(M1179="","",IFERROR(INDEX(data_wkly!O:O,MATCH($B1179,data_wkly!$C:$C,0),1),""))</f>
        <v/>
      </c>
      <c r="P1179" s="21" t="str">
        <f>IF(M1179="","",IFERROR(IF(INDEX(data_wkly!P:P,MATCH($B1179,data_wkly!$C:$C,0),1)=0,"",INDEX(data_wkly!P:P,MATCH($B1179,data_wkly!$C:$C,0),1)),""))</f>
        <v/>
      </c>
      <c r="Q1179" s="21" t="str">
        <f>IFERROR(IF(INDEX(data_wkly!Q:Q,MATCH($B1179,data_wkly!$C:$C,0),1)=0,"",INDEX(data_wkly!Q:Q,MATCH($B1179,data_wkly!$C:$C,0),1)),"")</f>
        <v/>
      </c>
      <c r="R1179" s="21" t="str">
        <f>IF(M1179="","",IFERROR(INDEX(data_wkly!R:R,MATCH($B1179,data_wkly!$C:$C,0),1),""))</f>
        <v/>
      </c>
      <c r="S1179" s="21" t="str">
        <f>IF(M1179="","",IFERROR(IF(INDEX(data_wkly!S:S,MATCH($B1179,data_wkly!$C:$C,0),1)=0,"",INDEX(data_wkly!S:S,MATCH($B1179,data_wkly!$C:$C,0),1)),""))</f>
        <v/>
      </c>
      <c r="T1179" s="21" t="str">
        <f>IFERROR(IF(INDEX(data_wkly!T:T,MATCH($B1179,data_wkly!$C:$C,0),1)=0,"",INDEX(data_wkly!T:T,MATCH($B1179,data_wkly!$C:$C,0),1)),"")</f>
        <v/>
      </c>
      <c r="U1179" s="86" t="str">
        <f>IFERROR(IF(INDEX(data_wkly!U:U,MATCH($B1179,data_wkly!$C:$C,0),1)=0,"",INDEX(data_wkly!U:U,MATCH($B1179,data_wkly!$C:$C,0),1)),"")</f>
        <v/>
      </c>
      <c r="V1179" s="157" t="str">
        <f t="shared" si="111"/>
        <v/>
      </c>
      <c r="W1179" s="152" t="str">
        <f>IFERROR(IF(INDEX(data_wkly!W:W,MATCH($B1179,data_wkly!$C:$C,0),1)=0,"",INDEX(data_wkly!W:W,MATCH($B1179,data_wkly!$C:$C,0),1)),"")</f>
        <v/>
      </c>
      <c r="X1179" s="21" t="str">
        <f>IFERROR(IF(INDEX(data_wkly!X:X,MATCH($B1179,data_wkly!$C:$C,0),1)=0,"",INDEX(data_wkly!X:X,MATCH($B1179,data_wkly!$C:$C,0),1)),"")</f>
        <v/>
      </c>
      <c r="Y1179" s="21" t="str">
        <f>IFERROR(IF(INDEX(data_wkly!Y:Y,MATCH($B1179,data_wkly!$C:$C,0),1)=0,"",INDEX(data_wkly!Y:Y,MATCH($B1179,data_wkly!$C:$C,0),1)),"")</f>
        <v/>
      </c>
      <c r="Z1179" s="21" t="str">
        <f>IFERROR(IF(INDEX(data_wkly!Z:Z,MATCH($B1179,data_wkly!$C:$C,0),1)=0,"",INDEX(data_wkly!Z:Z,MATCH($B1179,data_wkly!$C:$C,0),1)),"")</f>
        <v/>
      </c>
      <c r="AA1179" s="152" t="str">
        <f>IFERROR(IF(INDEX(data_wkly!AA:AA,MATCH($B1179,data_wkly!$C:$C,0),1)=0,"",INDEX(data_wkly!AA:AA,MATCH($B1179,data_wkly!$C:$C,0),1)),"")</f>
        <v/>
      </c>
      <c r="AB1179" s="21" t="str">
        <f>IFERROR(IF(INDEX(data_wkly!AB:AB,MATCH($B1179,data_wkly!$C:$C,0),1)=0,"",INDEX(data_wkly!AB:AB,MATCH($B1179,data_wkly!$C:$C,0),1)),"")</f>
        <v/>
      </c>
      <c r="AC1179" s="21" t="str">
        <f>IFERROR(IF(INDEX(data_wkly!AC:AC,MATCH($B1179,data_wkly!$C:$C,0),1)=0,"",INDEX(data_wkly!AC:AC,MATCH($B1179,data_wkly!$C:$C,0),1)),"")</f>
        <v/>
      </c>
      <c r="AD1179" s="21" t="str">
        <f>IFERROR(IF(INDEX(data_wkly!AD:AD,MATCH($B1179,data_wkly!$C:$C,0),1)=0,"",INDEX(data_wkly!AD:AD,MATCH($B1179,data_wkly!$C:$C,0),1)),"")</f>
        <v/>
      </c>
      <c r="AE1179" s="157" t="str">
        <f t="shared" si="110"/>
        <v/>
      </c>
      <c r="AF1179" s="154" t="str">
        <f>IFERROR(IF(INDEX(data_wkly!AF:AF,MATCH($B1179,data_wkly!$C:$C,0),1)=0,"",INDEX(data_wkly!AF:AF,MATCH($B1179,data_wkly!$C:$C,0),1)),"")</f>
        <v/>
      </c>
      <c r="AG1179" s="153" t="str">
        <f>IFERROR(IF(AF1179="","",INDEX(data_wkly!AG:AG,MATCH($B1179,data_wkly!$C:$C,0),1)),"")</f>
        <v/>
      </c>
      <c r="AH1179" s="153" t="str">
        <f>IFERROR(IF(INDEX(data_wkly!AH:AH,MATCH($B1179,data_wkly!$C:$C,0),1)=0,"",INDEX(data_wkly!AH:AH,MATCH($B1179,data_wkly!$C:$C,0),1)),"")</f>
        <v/>
      </c>
      <c r="AI1179" s="153" t="str">
        <f>IFERROR(IF(INDEX(data_wkly!AI:AI,MATCH($B1179,data_wkly!$C:$C,0),1)=0,"",INDEX(data_wkly!AI:AI,MATCH($B1179,data_wkly!$C:$C,0),1)),"")</f>
        <v/>
      </c>
      <c r="AJ1179" s="153" t="str">
        <f>IFERROR(IF(AI1179="","",INDEX(data_wkly!AJ:AJ,MATCH($B1179,data_wkly!$C:$C,0),1)),"")</f>
        <v/>
      </c>
      <c r="AK1179" s="153" t="str">
        <f>IFERROR(IF(INDEX(data_wkly!AK:AK,MATCH($B1179,data_wkly!$C:$C,0),1)=0,"",INDEX(data_wkly!AK:AK,MATCH($B1179,data_wkly!$C:$C,0),1)),"")</f>
        <v/>
      </c>
      <c r="AL1179" s="153" t="str">
        <f>IFERROR(IF(INDEX(data_wkly!AL:AL,MATCH($B1179,data_wkly!$C:$C,0),1)=0,"",INDEX(data_wkly!AL:AL,MATCH($B1179,data_wkly!$C:$C,0),1)),"")</f>
        <v/>
      </c>
      <c r="AM1179" s="183" t="str">
        <f>IFERROR(IF(INDEX(data_wkly!AM:AM,MATCH($B1179,data_wkly!$C:$C,0),1)=0,"",INDEX(data_wkly!AM:AM,MATCH($B1179,data_wkly!$C:$C,0),1)),"")</f>
        <v/>
      </c>
      <c r="AN1179" s="41" t="str">
        <f t="shared" si="109"/>
        <v/>
      </c>
      <c r="AO1179" s="88">
        <f t="shared" si="114"/>
        <v>1</v>
      </c>
    </row>
    <row r="1180" spans="1:41">
      <c r="A1180" s="88" t="str">
        <f t="shared" si="112"/>
        <v/>
      </c>
      <c r="B1180" s="89" t="str">
        <f t="shared" si="113"/>
        <v/>
      </c>
      <c r="C1180" s="155" t="str">
        <f>IFERROR(IF(INDEX(data_wkly!D:D,MATCH($B1180,data_wkly!$C:$C,0),1)=0,"",INDEX(data_wkly!D:D,MATCH($B1180,data_wkly!$C:$C,0),1)),"")</f>
        <v/>
      </c>
      <c r="D1180" s="21" t="str">
        <f>IFERROR(IF(INDEX(data_wkly!E:E,MATCH($B1180,data_wkly!$C:$C,0),1)=0,"",INDEX(data_wkly!E:E,MATCH($B1180,data_wkly!$C:$C,0),1)),"")</f>
        <v/>
      </c>
      <c r="E1180" s="21" t="str">
        <f>IF(C1180="","",IFERROR(INDEX(data_wkly!F:F,MATCH($B1180,data_wkly!$C:$C,0),1),""))</f>
        <v/>
      </c>
      <c r="F1180" s="21" t="str">
        <f>IF(E1180="","",IFERROR(IF(INDEX(data_wkly!G:G,MATCH($B1180,data_wkly!$C:$C,0),1)=0,"",INDEX(data_wkly!G:G,MATCH($B1180,data_wkly!$C:$C,0),1)),""))</f>
        <v/>
      </c>
      <c r="G1180" s="21" t="str">
        <f>IFERROR(IF(INDEX(data_wkly!H:H,MATCH($B1180,data_wkly!$C:$C,0),1)=0,"",INDEX(data_wkly!H:H,MATCH($B1180,data_wkly!$C:$C,0),1)),"")</f>
        <v/>
      </c>
      <c r="H1180" s="21" t="str">
        <f>IF(C1180="","",IFERROR(INDEX(data_wkly!I:I,MATCH($B1180,data_wkly!$C:$C,0),1),""))</f>
        <v/>
      </c>
      <c r="I1180" s="21" t="str">
        <f>IF(H1180="","",IFERROR(IF(INDEX(data_wkly!J:J,MATCH($B1180,data_wkly!$C:$C,0),1)=0,"",INDEX(data_wkly!J:J,MATCH($B1180,data_wkly!$C:$C,0),1)),""))</f>
        <v/>
      </c>
      <c r="J1180" s="21" t="str">
        <f>IFERROR(IF(INDEX(data_wkly!K:K,MATCH($B1180,data_wkly!$C:$C,0),1)=0,"",INDEX(data_wkly!K:K,MATCH($B1180,data_wkly!$C:$C,0),1)),"")</f>
        <v/>
      </c>
      <c r="K1180" s="86" t="str">
        <f>IFERROR(IF(INDEX(data_wkly!L:L,MATCH($B1180,data_wkly!$C:$C,0),1)=0,"",INDEX(data_wkly!L:L,MATCH($B1180,data_wkly!$C:$C,0),1)),"")</f>
        <v/>
      </c>
      <c r="L1180" s="86"/>
      <c r="M1180" s="155" t="str">
        <f>IFERROR(IF(INDEX(data_wkly!M:M,MATCH($B1180,data_wkly!$C:$C,0),1)=0,"",INDEX(data_wkly!M:M,MATCH($B1180,data_wkly!$C:$C,0),1)),"")</f>
        <v/>
      </c>
      <c r="N1180" s="21" t="str">
        <f>IFERROR(IF(INDEX(data_wkly!N:N,MATCH($B1180,data_wkly!$C:$C,0),1)=0,"",INDEX(data_wkly!N:N,MATCH($B1180,data_wkly!$C:$C,0),1)),"")</f>
        <v/>
      </c>
      <c r="O1180" s="21" t="str">
        <f>IF(M1180="","",IFERROR(INDEX(data_wkly!O:O,MATCH($B1180,data_wkly!$C:$C,0),1),""))</f>
        <v/>
      </c>
      <c r="P1180" s="21" t="str">
        <f>IF(M1180="","",IFERROR(IF(INDEX(data_wkly!P:P,MATCH($B1180,data_wkly!$C:$C,0),1)=0,"",INDEX(data_wkly!P:P,MATCH($B1180,data_wkly!$C:$C,0),1)),""))</f>
        <v/>
      </c>
      <c r="Q1180" s="21" t="str">
        <f>IFERROR(IF(INDEX(data_wkly!Q:Q,MATCH($B1180,data_wkly!$C:$C,0),1)=0,"",INDEX(data_wkly!Q:Q,MATCH($B1180,data_wkly!$C:$C,0),1)),"")</f>
        <v/>
      </c>
      <c r="R1180" s="21" t="str">
        <f>IF(M1180="","",IFERROR(INDEX(data_wkly!R:R,MATCH($B1180,data_wkly!$C:$C,0),1),""))</f>
        <v/>
      </c>
      <c r="S1180" s="21" t="str">
        <f>IF(M1180="","",IFERROR(IF(INDEX(data_wkly!S:S,MATCH($B1180,data_wkly!$C:$C,0),1)=0,"",INDEX(data_wkly!S:S,MATCH($B1180,data_wkly!$C:$C,0),1)),""))</f>
        <v/>
      </c>
      <c r="T1180" s="21" t="str">
        <f>IFERROR(IF(INDEX(data_wkly!T:T,MATCH($B1180,data_wkly!$C:$C,0),1)=0,"",INDEX(data_wkly!T:T,MATCH($B1180,data_wkly!$C:$C,0),1)),"")</f>
        <v/>
      </c>
      <c r="U1180" s="86" t="str">
        <f>IFERROR(IF(INDEX(data_wkly!U:U,MATCH($B1180,data_wkly!$C:$C,0),1)=0,"",INDEX(data_wkly!U:U,MATCH($B1180,data_wkly!$C:$C,0),1)),"")</f>
        <v/>
      </c>
      <c r="V1180" s="157" t="str">
        <f t="shared" si="111"/>
        <v/>
      </c>
      <c r="W1180" s="152" t="str">
        <f>IFERROR(IF(INDEX(data_wkly!W:W,MATCH($B1180,data_wkly!$C:$C,0),1)=0,"",INDEX(data_wkly!W:W,MATCH($B1180,data_wkly!$C:$C,0),1)),"")</f>
        <v/>
      </c>
      <c r="X1180" s="21" t="str">
        <f>IFERROR(IF(INDEX(data_wkly!X:X,MATCH($B1180,data_wkly!$C:$C,0),1)=0,"",INDEX(data_wkly!X:X,MATCH($B1180,data_wkly!$C:$C,0),1)),"")</f>
        <v/>
      </c>
      <c r="Y1180" s="21" t="str">
        <f>IFERROR(IF(INDEX(data_wkly!Y:Y,MATCH($B1180,data_wkly!$C:$C,0),1)=0,"",INDEX(data_wkly!Y:Y,MATCH($B1180,data_wkly!$C:$C,0),1)),"")</f>
        <v/>
      </c>
      <c r="Z1180" s="21" t="str">
        <f>IFERROR(IF(INDEX(data_wkly!Z:Z,MATCH($B1180,data_wkly!$C:$C,0),1)=0,"",INDEX(data_wkly!Z:Z,MATCH($B1180,data_wkly!$C:$C,0),1)),"")</f>
        <v/>
      </c>
      <c r="AA1180" s="152" t="str">
        <f>IFERROR(IF(INDEX(data_wkly!AA:AA,MATCH($B1180,data_wkly!$C:$C,0),1)=0,"",INDEX(data_wkly!AA:AA,MATCH($B1180,data_wkly!$C:$C,0),1)),"")</f>
        <v/>
      </c>
      <c r="AB1180" s="21" t="str">
        <f>IFERROR(IF(INDEX(data_wkly!AB:AB,MATCH($B1180,data_wkly!$C:$C,0),1)=0,"",INDEX(data_wkly!AB:AB,MATCH($B1180,data_wkly!$C:$C,0),1)),"")</f>
        <v/>
      </c>
      <c r="AC1180" s="21" t="str">
        <f>IFERROR(IF(INDEX(data_wkly!AC:AC,MATCH($B1180,data_wkly!$C:$C,0),1)=0,"",INDEX(data_wkly!AC:AC,MATCH($B1180,data_wkly!$C:$C,0),1)),"")</f>
        <v/>
      </c>
      <c r="AD1180" s="21" t="str">
        <f>IFERROR(IF(INDEX(data_wkly!AD:AD,MATCH($B1180,data_wkly!$C:$C,0),1)=0,"",INDEX(data_wkly!AD:AD,MATCH($B1180,data_wkly!$C:$C,0),1)),"")</f>
        <v/>
      </c>
      <c r="AE1180" s="157" t="str">
        <f t="shared" si="110"/>
        <v/>
      </c>
      <c r="AF1180" s="154" t="str">
        <f>IFERROR(IF(INDEX(data_wkly!AF:AF,MATCH($B1180,data_wkly!$C:$C,0),1)=0,"",INDEX(data_wkly!AF:AF,MATCH($B1180,data_wkly!$C:$C,0),1)),"")</f>
        <v/>
      </c>
      <c r="AG1180" s="153" t="str">
        <f>IFERROR(IF(AF1180="","",INDEX(data_wkly!AG:AG,MATCH($B1180,data_wkly!$C:$C,0),1)),"")</f>
        <v/>
      </c>
      <c r="AH1180" s="153" t="str">
        <f>IFERROR(IF(INDEX(data_wkly!AH:AH,MATCH($B1180,data_wkly!$C:$C,0),1)=0,"",INDEX(data_wkly!AH:AH,MATCH($B1180,data_wkly!$C:$C,0),1)),"")</f>
        <v/>
      </c>
      <c r="AI1180" s="153" t="str">
        <f>IFERROR(IF(INDEX(data_wkly!AI:AI,MATCH($B1180,data_wkly!$C:$C,0),1)=0,"",INDEX(data_wkly!AI:AI,MATCH($B1180,data_wkly!$C:$C,0),1)),"")</f>
        <v/>
      </c>
      <c r="AJ1180" s="153" t="str">
        <f>IFERROR(IF(AI1180="","",INDEX(data_wkly!AJ:AJ,MATCH($B1180,data_wkly!$C:$C,0),1)),"")</f>
        <v/>
      </c>
      <c r="AK1180" s="153" t="str">
        <f>IFERROR(IF(INDEX(data_wkly!AK:AK,MATCH($B1180,data_wkly!$C:$C,0),1)=0,"",INDEX(data_wkly!AK:AK,MATCH($B1180,data_wkly!$C:$C,0),1)),"")</f>
        <v/>
      </c>
      <c r="AL1180" s="153" t="str">
        <f>IFERROR(IF(INDEX(data_wkly!AL:AL,MATCH($B1180,data_wkly!$C:$C,0),1)=0,"",INDEX(data_wkly!AL:AL,MATCH($B1180,data_wkly!$C:$C,0),1)),"")</f>
        <v/>
      </c>
      <c r="AM1180" s="183" t="str">
        <f>IFERROR(IF(INDEX(data_wkly!AM:AM,MATCH($B1180,data_wkly!$C:$C,0),1)=0,"",INDEX(data_wkly!AM:AM,MATCH($B1180,data_wkly!$C:$C,0),1)),"")</f>
        <v/>
      </c>
      <c r="AN1180" s="41" t="str">
        <f t="shared" si="109"/>
        <v/>
      </c>
      <c r="AO1180" s="88">
        <f t="shared" si="114"/>
        <v>2</v>
      </c>
    </row>
    <row r="1181" spans="1:41">
      <c r="A1181" s="88" t="str">
        <f t="shared" si="112"/>
        <v/>
      </c>
      <c r="B1181" s="89" t="str">
        <f t="shared" si="113"/>
        <v/>
      </c>
      <c r="C1181" s="155" t="str">
        <f>IFERROR(IF(INDEX(data_wkly!D:D,MATCH($B1181,data_wkly!$C:$C,0),1)=0,"",INDEX(data_wkly!D:D,MATCH($B1181,data_wkly!$C:$C,0),1)),"")</f>
        <v/>
      </c>
      <c r="D1181" s="21" t="str">
        <f>IFERROR(IF(INDEX(data_wkly!E:E,MATCH($B1181,data_wkly!$C:$C,0),1)=0,"",INDEX(data_wkly!E:E,MATCH($B1181,data_wkly!$C:$C,0),1)),"")</f>
        <v/>
      </c>
      <c r="E1181" s="21" t="str">
        <f>IF(C1181="","",IFERROR(INDEX(data_wkly!F:F,MATCH($B1181,data_wkly!$C:$C,0),1),""))</f>
        <v/>
      </c>
      <c r="F1181" s="21" t="str">
        <f>IF(E1181="","",IFERROR(IF(INDEX(data_wkly!G:G,MATCH($B1181,data_wkly!$C:$C,0),1)=0,"",INDEX(data_wkly!G:G,MATCH($B1181,data_wkly!$C:$C,0),1)),""))</f>
        <v/>
      </c>
      <c r="G1181" s="21" t="str">
        <f>IFERROR(IF(INDEX(data_wkly!H:H,MATCH($B1181,data_wkly!$C:$C,0),1)=0,"",INDEX(data_wkly!H:H,MATCH($B1181,data_wkly!$C:$C,0),1)),"")</f>
        <v/>
      </c>
      <c r="H1181" s="21" t="str">
        <f>IF(C1181="","",IFERROR(INDEX(data_wkly!I:I,MATCH($B1181,data_wkly!$C:$C,0),1),""))</f>
        <v/>
      </c>
      <c r="I1181" s="21" t="str">
        <f>IF(H1181="","",IFERROR(IF(INDEX(data_wkly!J:J,MATCH($B1181,data_wkly!$C:$C,0),1)=0,"",INDEX(data_wkly!J:J,MATCH($B1181,data_wkly!$C:$C,0),1)),""))</f>
        <v/>
      </c>
      <c r="J1181" s="21" t="str">
        <f>IFERROR(IF(INDEX(data_wkly!K:K,MATCH($B1181,data_wkly!$C:$C,0),1)=0,"",INDEX(data_wkly!K:K,MATCH($B1181,data_wkly!$C:$C,0),1)),"")</f>
        <v/>
      </c>
      <c r="K1181" s="86" t="str">
        <f>IFERROR(IF(INDEX(data_wkly!L:L,MATCH($B1181,data_wkly!$C:$C,0),1)=0,"",INDEX(data_wkly!L:L,MATCH($B1181,data_wkly!$C:$C,0),1)),"")</f>
        <v/>
      </c>
      <c r="L1181" s="86"/>
      <c r="M1181" s="155" t="str">
        <f>IFERROR(IF(INDEX(data_wkly!M:M,MATCH($B1181,data_wkly!$C:$C,0),1)=0,"",INDEX(data_wkly!M:M,MATCH($B1181,data_wkly!$C:$C,0),1)),"")</f>
        <v/>
      </c>
      <c r="N1181" s="21" t="str">
        <f>IFERROR(IF(INDEX(data_wkly!N:N,MATCH($B1181,data_wkly!$C:$C,0),1)=0,"",INDEX(data_wkly!N:N,MATCH($B1181,data_wkly!$C:$C,0),1)),"")</f>
        <v/>
      </c>
      <c r="O1181" s="21" t="str">
        <f>IF(M1181="","",IFERROR(INDEX(data_wkly!O:O,MATCH($B1181,data_wkly!$C:$C,0),1),""))</f>
        <v/>
      </c>
      <c r="P1181" s="21" t="str">
        <f>IF(M1181="","",IFERROR(IF(INDEX(data_wkly!P:P,MATCH($B1181,data_wkly!$C:$C,0),1)=0,"",INDEX(data_wkly!P:P,MATCH($B1181,data_wkly!$C:$C,0),1)),""))</f>
        <v/>
      </c>
      <c r="Q1181" s="21" t="str">
        <f>IFERROR(IF(INDEX(data_wkly!Q:Q,MATCH($B1181,data_wkly!$C:$C,0),1)=0,"",INDEX(data_wkly!Q:Q,MATCH($B1181,data_wkly!$C:$C,0),1)),"")</f>
        <v/>
      </c>
      <c r="R1181" s="21" t="str">
        <f>IF(M1181="","",IFERROR(INDEX(data_wkly!R:R,MATCH($B1181,data_wkly!$C:$C,0),1),""))</f>
        <v/>
      </c>
      <c r="S1181" s="21" t="str">
        <f>IF(M1181="","",IFERROR(IF(INDEX(data_wkly!S:S,MATCH($B1181,data_wkly!$C:$C,0),1)=0,"",INDEX(data_wkly!S:S,MATCH($B1181,data_wkly!$C:$C,0),1)),""))</f>
        <v/>
      </c>
      <c r="T1181" s="21" t="str">
        <f>IFERROR(IF(INDEX(data_wkly!T:T,MATCH($B1181,data_wkly!$C:$C,0),1)=0,"",INDEX(data_wkly!T:T,MATCH($B1181,data_wkly!$C:$C,0),1)),"")</f>
        <v/>
      </c>
      <c r="U1181" s="86" t="str">
        <f>IFERROR(IF(INDEX(data_wkly!U:U,MATCH($B1181,data_wkly!$C:$C,0),1)=0,"",INDEX(data_wkly!U:U,MATCH($B1181,data_wkly!$C:$C,0),1)),"")</f>
        <v/>
      </c>
      <c r="V1181" s="157" t="str">
        <f t="shared" si="111"/>
        <v/>
      </c>
      <c r="W1181" s="152" t="str">
        <f>IFERROR(IF(INDEX(data_wkly!W:W,MATCH($B1181,data_wkly!$C:$C,0),1)=0,"",INDEX(data_wkly!W:W,MATCH($B1181,data_wkly!$C:$C,0),1)),"")</f>
        <v/>
      </c>
      <c r="X1181" s="21" t="str">
        <f>IFERROR(IF(INDEX(data_wkly!X:X,MATCH($B1181,data_wkly!$C:$C,0),1)=0,"",INDEX(data_wkly!X:X,MATCH($B1181,data_wkly!$C:$C,0),1)),"")</f>
        <v/>
      </c>
      <c r="Y1181" s="21" t="str">
        <f>IFERROR(IF(INDEX(data_wkly!Y:Y,MATCH($B1181,data_wkly!$C:$C,0),1)=0,"",INDEX(data_wkly!Y:Y,MATCH($B1181,data_wkly!$C:$C,0),1)),"")</f>
        <v/>
      </c>
      <c r="Z1181" s="21" t="str">
        <f>IFERROR(IF(INDEX(data_wkly!Z:Z,MATCH($B1181,data_wkly!$C:$C,0),1)=0,"",INDEX(data_wkly!Z:Z,MATCH($B1181,data_wkly!$C:$C,0),1)),"")</f>
        <v/>
      </c>
      <c r="AA1181" s="152" t="str">
        <f>IFERROR(IF(INDEX(data_wkly!AA:AA,MATCH($B1181,data_wkly!$C:$C,0),1)=0,"",INDEX(data_wkly!AA:AA,MATCH($B1181,data_wkly!$C:$C,0),1)),"")</f>
        <v/>
      </c>
      <c r="AB1181" s="21" t="str">
        <f>IFERROR(IF(INDEX(data_wkly!AB:AB,MATCH($B1181,data_wkly!$C:$C,0),1)=0,"",INDEX(data_wkly!AB:AB,MATCH($B1181,data_wkly!$C:$C,0),1)),"")</f>
        <v/>
      </c>
      <c r="AC1181" s="21" t="str">
        <f>IFERROR(IF(INDEX(data_wkly!AC:AC,MATCH($B1181,data_wkly!$C:$C,0),1)=0,"",INDEX(data_wkly!AC:AC,MATCH($B1181,data_wkly!$C:$C,0),1)),"")</f>
        <v/>
      </c>
      <c r="AD1181" s="21" t="str">
        <f>IFERROR(IF(INDEX(data_wkly!AD:AD,MATCH($B1181,data_wkly!$C:$C,0),1)=0,"",INDEX(data_wkly!AD:AD,MATCH($B1181,data_wkly!$C:$C,0),1)),"")</f>
        <v/>
      </c>
      <c r="AE1181" s="157" t="str">
        <f t="shared" si="110"/>
        <v/>
      </c>
      <c r="AF1181" s="154" t="str">
        <f>IFERROR(IF(INDEX(data_wkly!AF:AF,MATCH($B1181,data_wkly!$C:$C,0),1)=0,"",INDEX(data_wkly!AF:AF,MATCH($B1181,data_wkly!$C:$C,0),1)),"")</f>
        <v/>
      </c>
      <c r="AG1181" s="153" t="str">
        <f>IFERROR(IF(AF1181="","",INDEX(data_wkly!AG:AG,MATCH($B1181,data_wkly!$C:$C,0),1)),"")</f>
        <v/>
      </c>
      <c r="AH1181" s="153" t="str">
        <f>IFERROR(IF(INDEX(data_wkly!AH:AH,MATCH($B1181,data_wkly!$C:$C,0),1)=0,"",INDEX(data_wkly!AH:AH,MATCH($B1181,data_wkly!$C:$C,0),1)),"")</f>
        <v/>
      </c>
      <c r="AI1181" s="153" t="str">
        <f>IFERROR(IF(INDEX(data_wkly!AI:AI,MATCH($B1181,data_wkly!$C:$C,0),1)=0,"",INDEX(data_wkly!AI:AI,MATCH($B1181,data_wkly!$C:$C,0),1)),"")</f>
        <v/>
      </c>
      <c r="AJ1181" s="153" t="str">
        <f>IFERROR(IF(AI1181="","",INDEX(data_wkly!AJ:AJ,MATCH($B1181,data_wkly!$C:$C,0),1)),"")</f>
        <v/>
      </c>
      <c r="AK1181" s="153" t="str">
        <f>IFERROR(IF(INDEX(data_wkly!AK:AK,MATCH($B1181,data_wkly!$C:$C,0),1)=0,"",INDEX(data_wkly!AK:AK,MATCH($B1181,data_wkly!$C:$C,0),1)),"")</f>
        <v/>
      </c>
      <c r="AL1181" s="153" t="str">
        <f>IFERROR(IF(INDEX(data_wkly!AL:AL,MATCH($B1181,data_wkly!$C:$C,0),1)=0,"",INDEX(data_wkly!AL:AL,MATCH($B1181,data_wkly!$C:$C,0),1)),"")</f>
        <v/>
      </c>
      <c r="AM1181" s="183" t="str">
        <f>IFERROR(IF(INDEX(data_wkly!AM:AM,MATCH($B1181,data_wkly!$C:$C,0),1)=0,"",INDEX(data_wkly!AM:AM,MATCH($B1181,data_wkly!$C:$C,0),1)),"")</f>
        <v/>
      </c>
      <c r="AN1181" s="41" t="str">
        <f t="shared" si="109"/>
        <v/>
      </c>
      <c r="AO1181" s="88">
        <f t="shared" si="114"/>
        <v>1</v>
      </c>
    </row>
    <row r="1182" spans="1:41">
      <c r="A1182" s="88" t="str">
        <f t="shared" si="112"/>
        <v/>
      </c>
      <c r="B1182" s="89" t="str">
        <f t="shared" si="113"/>
        <v/>
      </c>
      <c r="C1182" s="155" t="str">
        <f>IFERROR(IF(INDEX(data_wkly!D:D,MATCH($B1182,data_wkly!$C:$C,0),1)=0,"",INDEX(data_wkly!D:D,MATCH($B1182,data_wkly!$C:$C,0),1)),"")</f>
        <v/>
      </c>
      <c r="D1182" s="21" t="str">
        <f>IFERROR(IF(INDEX(data_wkly!E:E,MATCH($B1182,data_wkly!$C:$C,0),1)=0,"",INDEX(data_wkly!E:E,MATCH($B1182,data_wkly!$C:$C,0),1)),"")</f>
        <v/>
      </c>
      <c r="E1182" s="21" t="str">
        <f>IF(C1182="","",IFERROR(INDEX(data_wkly!F:F,MATCH($B1182,data_wkly!$C:$C,0),1),""))</f>
        <v/>
      </c>
      <c r="F1182" s="21" t="str">
        <f>IF(E1182="","",IFERROR(IF(INDEX(data_wkly!G:G,MATCH($B1182,data_wkly!$C:$C,0),1)=0,"",INDEX(data_wkly!G:G,MATCH($B1182,data_wkly!$C:$C,0),1)),""))</f>
        <v/>
      </c>
      <c r="G1182" s="21" t="str">
        <f>IFERROR(IF(INDEX(data_wkly!H:H,MATCH($B1182,data_wkly!$C:$C,0),1)=0,"",INDEX(data_wkly!H:H,MATCH($B1182,data_wkly!$C:$C,0),1)),"")</f>
        <v/>
      </c>
      <c r="H1182" s="21" t="str">
        <f>IF(C1182="","",IFERROR(INDEX(data_wkly!I:I,MATCH($B1182,data_wkly!$C:$C,0),1),""))</f>
        <v/>
      </c>
      <c r="I1182" s="21" t="str">
        <f>IF(H1182="","",IFERROR(IF(INDEX(data_wkly!J:J,MATCH($B1182,data_wkly!$C:$C,0),1)=0,"",INDEX(data_wkly!J:J,MATCH($B1182,data_wkly!$C:$C,0),1)),""))</f>
        <v/>
      </c>
      <c r="J1182" s="21" t="str">
        <f>IFERROR(IF(INDEX(data_wkly!K:K,MATCH($B1182,data_wkly!$C:$C,0),1)=0,"",INDEX(data_wkly!K:K,MATCH($B1182,data_wkly!$C:$C,0),1)),"")</f>
        <v/>
      </c>
      <c r="K1182" s="86" t="str">
        <f>IFERROR(IF(INDEX(data_wkly!L:L,MATCH($B1182,data_wkly!$C:$C,0),1)=0,"",INDEX(data_wkly!L:L,MATCH($B1182,data_wkly!$C:$C,0),1)),"")</f>
        <v/>
      </c>
      <c r="L1182" s="86"/>
      <c r="M1182" s="155" t="str">
        <f>IFERROR(IF(INDEX(data_wkly!M:M,MATCH($B1182,data_wkly!$C:$C,0),1)=0,"",INDEX(data_wkly!M:M,MATCH($B1182,data_wkly!$C:$C,0),1)),"")</f>
        <v/>
      </c>
      <c r="N1182" s="21" t="str">
        <f>IFERROR(IF(INDEX(data_wkly!N:N,MATCH($B1182,data_wkly!$C:$C,0),1)=0,"",INDEX(data_wkly!N:N,MATCH($B1182,data_wkly!$C:$C,0),1)),"")</f>
        <v/>
      </c>
      <c r="O1182" s="21" t="str">
        <f>IF(M1182="","",IFERROR(INDEX(data_wkly!O:O,MATCH($B1182,data_wkly!$C:$C,0),1),""))</f>
        <v/>
      </c>
      <c r="P1182" s="21" t="str">
        <f>IF(M1182="","",IFERROR(IF(INDEX(data_wkly!P:P,MATCH($B1182,data_wkly!$C:$C,0),1)=0,"",INDEX(data_wkly!P:P,MATCH($B1182,data_wkly!$C:$C,0),1)),""))</f>
        <v/>
      </c>
      <c r="Q1182" s="21" t="str">
        <f>IFERROR(IF(INDEX(data_wkly!Q:Q,MATCH($B1182,data_wkly!$C:$C,0),1)=0,"",INDEX(data_wkly!Q:Q,MATCH($B1182,data_wkly!$C:$C,0),1)),"")</f>
        <v/>
      </c>
      <c r="R1182" s="21" t="str">
        <f>IF(M1182="","",IFERROR(INDEX(data_wkly!R:R,MATCH($B1182,data_wkly!$C:$C,0),1),""))</f>
        <v/>
      </c>
      <c r="S1182" s="21" t="str">
        <f>IF(M1182="","",IFERROR(IF(INDEX(data_wkly!S:S,MATCH($B1182,data_wkly!$C:$C,0),1)=0,"",INDEX(data_wkly!S:S,MATCH($B1182,data_wkly!$C:$C,0),1)),""))</f>
        <v/>
      </c>
      <c r="T1182" s="21" t="str">
        <f>IFERROR(IF(INDEX(data_wkly!T:T,MATCH($B1182,data_wkly!$C:$C,0),1)=0,"",INDEX(data_wkly!T:T,MATCH($B1182,data_wkly!$C:$C,0),1)),"")</f>
        <v/>
      </c>
      <c r="U1182" s="86" t="str">
        <f>IFERROR(IF(INDEX(data_wkly!U:U,MATCH($B1182,data_wkly!$C:$C,0),1)=0,"",INDEX(data_wkly!U:U,MATCH($B1182,data_wkly!$C:$C,0),1)),"")</f>
        <v/>
      </c>
      <c r="V1182" s="157" t="str">
        <f t="shared" si="111"/>
        <v/>
      </c>
      <c r="W1182" s="152" t="str">
        <f>IFERROR(IF(INDEX(data_wkly!W:W,MATCH($B1182,data_wkly!$C:$C,0),1)=0,"",INDEX(data_wkly!W:W,MATCH($B1182,data_wkly!$C:$C,0),1)),"")</f>
        <v/>
      </c>
      <c r="X1182" s="21" t="str">
        <f>IFERROR(IF(INDEX(data_wkly!X:X,MATCH($B1182,data_wkly!$C:$C,0),1)=0,"",INDEX(data_wkly!X:X,MATCH($B1182,data_wkly!$C:$C,0),1)),"")</f>
        <v/>
      </c>
      <c r="Y1182" s="21" t="str">
        <f>IFERROR(IF(INDEX(data_wkly!Y:Y,MATCH($B1182,data_wkly!$C:$C,0),1)=0,"",INDEX(data_wkly!Y:Y,MATCH($B1182,data_wkly!$C:$C,0),1)),"")</f>
        <v/>
      </c>
      <c r="Z1182" s="21" t="str">
        <f>IFERROR(IF(INDEX(data_wkly!Z:Z,MATCH($B1182,data_wkly!$C:$C,0),1)=0,"",INDEX(data_wkly!Z:Z,MATCH($B1182,data_wkly!$C:$C,0),1)),"")</f>
        <v/>
      </c>
      <c r="AA1182" s="152" t="str">
        <f>IFERROR(IF(INDEX(data_wkly!AA:AA,MATCH($B1182,data_wkly!$C:$C,0),1)=0,"",INDEX(data_wkly!AA:AA,MATCH($B1182,data_wkly!$C:$C,0),1)),"")</f>
        <v/>
      </c>
      <c r="AB1182" s="21" t="str">
        <f>IFERROR(IF(INDEX(data_wkly!AB:AB,MATCH($B1182,data_wkly!$C:$C,0),1)=0,"",INDEX(data_wkly!AB:AB,MATCH($B1182,data_wkly!$C:$C,0),1)),"")</f>
        <v/>
      </c>
      <c r="AC1182" s="21" t="str">
        <f>IFERROR(IF(INDEX(data_wkly!AC:AC,MATCH($B1182,data_wkly!$C:$C,0),1)=0,"",INDEX(data_wkly!AC:AC,MATCH($B1182,data_wkly!$C:$C,0),1)),"")</f>
        <v/>
      </c>
      <c r="AD1182" s="21" t="str">
        <f>IFERROR(IF(INDEX(data_wkly!AD:AD,MATCH($B1182,data_wkly!$C:$C,0),1)=0,"",INDEX(data_wkly!AD:AD,MATCH($B1182,data_wkly!$C:$C,0),1)),"")</f>
        <v/>
      </c>
      <c r="AE1182" s="157" t="str">
        <f t="shared" si="110"/>
        <v/>
      </c>
      <c r="AF1182" s="154" t="str">
        <f>IFERROR(IF(INDEX(data_wkly!AF:AF,MATCH($B1182,data_wkly!$C:$C,0),1)=0,"",INDEX(data_wkly!AF:AF,MATCH($B1182,data_wkly!$C:$C,0),1)),"")</f>
        <v/>
      </c>
      <c r="AG1182" s="153" t="str">
        <f>IFERROR(IF(AF1182="","",INDEX(data_wkly!AG:AG,MATCH($B1182,data_wkly!$C:$C,0),1)),"")</f>
        <v/>
      </c>
      <c r="AH1182" s="153" t="str">
        <f>IFERROR(IF(INDEX(data_wkly!AH:AH,MATCH($B1182,data_wkly!$C:$C,0),1)=0,"",INDEX(data_wkly!AH:AH,MATCH($B1182,data_wkly!$C:$C,0),1)),"")</f>
        <v/>
      </c>
      <c r="AI1182" s="153" t="str">
        <f>IFERROR(IF(INDEX(data_wkly!AI:AI,MATCH($B1182,data_wkly!$C:$C,0),1)=0,"",INDEX(data_wkly!AI:AI,MATCH($B1182,data_wkly!$C:$C,0),1)),"")</f>
        <v/>
      </c>
      <c r="AJ1182" s="153" t="str">
        <f>IFERROR(IF(AI1182="","",INDEX(data_wkly!AJ:AJ,MATCH($B1182,data_wkly!$C:$C,0),1)),"")</f>
        <v/>
      </c>
      <c r="AK1182" s="153" t="str">
        <f>IFERROR(IF(INDEX(data_wkly!AK:AK,MATCH($B1182,data_wkly!$C:$C,0),1)=0,"",INDEX(data_wkly!AK:AK,MATCH($B1182,data_wkly!$C:$C,0),1)),"")</f>
        <v/>
      </c>
      <c r="AL1182" s="153" t="str">
        <f>IFERROR(IF(INDEX(data_wkly!AL:AL,MATCH($B1182,data_wkly!$C:$C,0),1)=0,"",INDEX(data_wkly!AL:AL,MATCH($B1182,data_wkly!$C:$C,0),1)),"")</f>
        <v/>
      </c>
      <c r="AM1182" s="183" t="str">
        <f>IFERROR(IF(INDEX(data_wkly!AM:AM,MATCH($B1182,data_wkly!$C:$C,0),1)=0,"",INDEX(data_wkly!AM:AM,MATCH($B1182,data_wkly!$C:$C,0),1)),"")</f>
        <v/>
      </c>
      <c r="AN1182" s="41" t="str">
        <f t="shared" si="109"/>
        <v/>
      </c>
      <c r="AO1182" s="88">
        <f t="shared" si="114"/>
        <v>2</v>
      </c>
    </row>
    <row r="1183" spans="1:41">
      <c r="A1183" s="88" t="str">
        <f t="shared" si="112"/>
        <v/>
      </c>
      <c r="B1183" s="89" t="str">
        <f t="shared" si="113"/>
        <v/>
      </c>
      <c r="C1183" s="155" t="str">
        <f>IFERROR(IF(INDEX(data_wkly!D:D,MATCH($B1183,data_wkly!$C:$C,0),1)=0,"",INDEX(data_wkly!D:D,MATCH($B1183,data_wkly!$C:$C,0),1)),"")</f>
        <v/>
      </c>
      <c r="D1183" s="21" t="str">
        <f>IFERROR(IF(INDEX(data_wkly!E:E,MATCH($B1183,data_wkly!$C:$C,0),1)=0,"",INDEX(data_wkly!E:E,MATCH($B1183,data_wkly!$C:$C,0),1)),"")</f>
        <v/>
      </c>
      <c r="E1183" s="21" t="str">
        <f>IF(C1183="","",IFERROR(INDEX(data_wkly!F:F,MATCH($B1183,data_wkly!$C:$C,0),1),""))</f>
        <v/>
      </c>
      <c r="F1183" s="21" t="str">
        <f>IF(E1183="","",IFERROR(IF(INDEX(data_wkly!G:G,MATCH($B1183,data_wkly!$C:$C,0),1)=0,"",INDEX(data_wkly!G:G,MATCH($B1183,data_wkly!$C:$C,0),1)),""))</f>
        <v/>
      </c>
      <c r="G1183" s="21" t="str">
        <f>IFERROR(IF(INDEX(data_wkly!H:H,MATCH($B1183,data_wkly!$C:$C,0),1)=0,"",INDEX(data_wkly!H:H,MATCH($B1183,data_wkly!$C:$C,0),1)),"")</f>
        <v/>
      </c>
      <c r="H1183" s="21" t="str">
        <f>IF(C1183="","",IFERROR(INDEX(data_wkly!I:I,MATCH($B1183,data_wkly!$C:$C,0),1),""))</f>
        <v/>
      </c>
      <c r="I1183" s="21" t="str">
        <f>IF(H1183="","",IFERROR(IF(INDEX(data_wkly!J:J,MATCH($B1183,data_wkly!$C:$C,0),1)=0,"",INDEX(data_wkly!J:J,MATCH($B1183,data_wkly!$C:$C,0),1)),""))</f>
        <v/>
      </c>
      <c r="J1183" s="21" t="str">
        <f>IFERROR(IF(INDEX(data_wkly!K:K,MATCH($B1183,data_wkly!$C:$C,0),1)=0,"",INDEX(data_wkly!K:K,MATCH($B1183,data_wkly!$C:$C,0),1)),"")</f>
        <v/>
      </c>
      <c r="K1183" s="86" t="str">
        <f>IFERROR(IF(INDEX(data_wkly!L:L,MATCH($B1183,data_wkly!$C:$C,0),1)=0,"",INDEX(data_wkly!L:L,MATCH($B1183,data_wkly!$C:$C,0),1)),"")</f>
        <v/>
      </c>
      <c r="L1183" s="86"/>
      <c r="M1183" s="155" t="str">
        <f>IFERROR(IF(INDEX(data_wkly!M:M,MATCH($B1183,data_wkly!$C:$C,0),1)=0,"",INDEX(data_wkly!M:M,MATCH($B1183,data_wkly!$C:$C,0),1)),"")</f>
        <v/>
      </c>
      <c r="N1183" s="21" t="str">
        <f>IFERROR(IF(INDEX(data_wkly!N:N,MATCH($B1183,data_wkly!$C:$C,0),1)=0,"",INDEX(data_wkly!N:N,MATCH($B1183,data_wkly!$C:$C,0),1)),"")</f>
        <v/>
      </c>
      <c r="O1183" s="21" t="str">
        <f>IF(M1183="","",IFERROR(INDEX(data_wkly!O:O,MATCH($B1183,data_wkly!$C:$C,0),1),""))</f>
        <v/>
      </c>
      <c r="P1183" s="21" t="str">
        <f>IF(M1183="","",IFERROR(IF(INDEX(data_wkly!P:P,MATCH($B1183,data_wkly!$C:$C,0),1)=0,"",INDEX(data_wkly!P:P,MATCH($B1183,data_wkly!$C:$C,0),1)),""))</f>
        <v/>
      </c>
      <c r="Q1183" s="21" t="str">
        <f>IFERROR(IF(INDEX(data_wkly!Q:Q,MATCH($B1183,data_wkly!$C:$C,0),1)=0,"",INDEX(data_wkly!Q:Q,MATCH($B1183,data_wkly!$C:$C,0),1)),"")</f>
        <v/>
      </c>
      <c r="R1183" s="21" t="str">
        <f>IF(M1183="","",IFERROR(INDEX(data_wkly!R:R,MATCH($B1183,data_wkly!$C:$C,0),1),""))</f>
        <v/>
      </c>
      <c r="S1183" s="21" t="str">
        <f>IF(M1183="","",IFERROR(IF(INDEX(data_wkly!S:S,MATCH($B1183,data_wkly!$C:$C,0),1)=0,"",INDEX(data_wkly!S:S,MATCH($B1183,data_wkly!$C:$C,0),1)),""))</f>
        <v/>
      </c>
      <c r="T1183" s="21" t="str">
        <f>IFERROR(IF(INDEX(data_wkly!T:T,MATCH($B1183,data_wkly!$C:$C,0),1)=0,"",INDEX(data_wkly!T:T,MATCH($B1183,data_wkly!$C:$C,0),1)),"")</f>
        <v/>
      </c>
      <c r="U1183" s="86" t="str">
        <f>IFERROR(IF(INDEX(data_wkly!U:U,MATCH($B1183,data_wkly!$C:$C,0),1)=0,"",INDEX(data_wkly!U:U,MATCH($B1183,data_wkly!$C:$C,0),1)),"")</f>
        <v/>
      </c>
      <c r="V1183" s="157" t="str">
        <f t="shared" si="111"/>
        <v/>
      </c>
      <c r="W1183" s="152" t="str">
        <f>IFERROR(IF(INDEX(data_wkly!W:W,MATCH($B1183,data_wkly!$C:$C,0),1)=0,"",INDEX(data_wkly!W:W,MATCH($B1183,data_wkly!$C:$C,0),1)),"")</f>
        <v/>
      </c>
      <c r="X1183" s="21" t="str">
        <f>IFERROR(IF(INDEX(data_wkly!X:X,MATCH($B1183,data_wkly!$C:$C,0),1)=0,"",INDEX(data_wkly!X:X,MATCH($B1183,data_wkly!$C:$C,0),1)),"")</f>
        <v/>
      </c>
      <c r="Y1183" s="21" t="str">
        <f>IFERROR(IF(INDEX(data_wkly!Y:Y,MATCH($B1183,data_wkly!$C:$C,0),1)=0,"",INDEX(data_wkly!Y:Y,MATCH($B1183,data_wkly!$C:$C,0),1)),"")</f>
        <v/>
      </c>
      <c r="Z1183" s="21" t="str">
        <f>IFERROR(IF(INDEX(data_wkly!Z:Z,MATCH($B1183,data_wkly!$C:$C,0),1)=0,"",INDEX(data_wkly!Z:Z,MATCH($B1183,data_wkly!$C:$C,0),1)),"")</f>
        <v/>
      </c>
      <c r="AA1183" s="152" t="str">
        <f>IFERROR(IF(INDEX(data_wkly!AA:AA,MATCH($B1183,data_wkly!$C:$C,0),1)=0,"",INDEX(data_wkly!AA:AA,MATCH($B1183,data_wkly!$C:$C,0),1)),"")</f>
        <v/>
      </c>
      <c r="AB1183" s="21" t="str">
        <f>IFERROR(IF(INDEX(data_wkly!AB:AB,MATCH($B1183,data_wkly!$C:$C,0),1)=0,"",INDEX(data_wkly!AB:AB,MATCH($B1183,data_wkly!$C:$C,0),1)),"")</f>
        <v/>
      </c>
      <c r="AC1183" s="21" t="str">
        <f>IFERROR(IF(INDEX(data_wkly!AC:AC,MATCH($B1183,data_wkly!$C:$C,0),1)=0,"",INDEX(data_wkly!AC:AC,MATCH($B1183,data_wkly!$C:$C,0),1)),"")</f>
        <v/>
      </c>
      <c r="AD1183" s="21" t="str">
        <f>IFERROR(IF(INDEX(data_wkly!AD:AD,MATCH($B1183,data_wkly!$C:$C,0),1)=0,"",INDEX(data_wkly!AD:AD,MATCH($B1183,data_wkly!$C:$C,0),1)),"")</f>
        <v/>
      </c>
      <c r="AE1183" s="157" t="str">
        <f t="shared" si="110"/>
        <v/>
      </c>
      <c r="AF1183" s="154" t="str">
        <f>IFERROR(IF(INDEX(data_wkly!AF:AF,MATCH($B1183,data_wkly!$C:$C,0),1)=0,"",INDEX(data_wkly!AF:AF,MATCH($B1183,data_wkly!$C:$C,0),1)),"")</f>
        <v/>
      </c>
      <c r="AG1183" s="153" t="str">
        <f>IFERROR(IF(AF1183="","",INDEX(data_wkly!AG:AG,MATCH($B1183,data_wkly!$C:$C,0),1)),"")</f>
        <v/>
      </c>
      <c r="AH1183" s="153" t="str">
        <f>IFERROR(IF(INDEX(data_wkly!AH:AH,MATCH($B1183,data_wkly!$C:$C,0),1)=0,"",INDEX(data_wkly!AH:AH,MATCH($B1183,data_wkly!$C:$C,0),1)),"")</f>
        <v/>
      </c>
      <c r="AI1183" s="153" t="str">
        <f>IFERROR(IF(INDEX(data_wkly!AI:AI,MATCH($B1183,data_wkly!$C:$C,0),1)=0,"",INDEX(data_wkly!AI:AI,MATCH($B1183,data_wkly!$C:$C,0),1)),"")</f>
        <v/>
      </c>
      <c r="AJ1183" s="153" t="str">
        <f>IFERROR(IF(AI1183="","",INDEX(data_wkly!AJ:AJ,MATCH($B1183,data_wkly!$C:$C,0),1)),"")</f>
        <v/>
      </c>
      <c r="AK1183" s="153" t="str">
        <f>IFERROR(IF(INDEX(data_wkly!AK:AK,MATCH($B1183,data_wkly!$C:$C,0),1)=0,"",INDEX(data_wkly!AK:AK,MATCH($B1183,data_wkly!$C:$C,0),1)),"")</f>
        <v/>
      </c>
      <c r="AL1183" s="153" t="str">
        <f>IFERROR(IF(INDEX(data_wkly!AL:AL,MATCH($B1183,data_wkly!$C:$C,0),1)=0,"",INDEX(data_wkly!AL:AL,MATCH($B1183,data_wkly!$C:$C,0),1)),"")</f>
        <v/>
      </c>
      <c r="AM1183" s="183" t="str">
        <f>IFERROR(IF(INDEX(data_wkly!AM:AM,MATCH($B1183,data_wkly!$C:$C,0),1)=0,"",INDEX(data_wkly!AM:AM,MATCH($B1183,data_wkly!$C:$C,0),1)),"")</f>
        <v/>
      </c>
      <c r="AN1183" s="41" t="str">
        <f t="shared" si="109"/>
        <v/>
      </c>
      <c r="AO1183" s="88">
        <f t="shared" si="114"/>
        <v>1</v>
      </c>
    </row>
    <row r="1184" spans="1:41">
      <c r="A1184" s="88" t="str">
        <f t="shared" si="112"/>
        <v/>
      </c>
      <c r="B1184" s="89" t="str">
        <f t="shared" si="113"/>
        <v/>
      </c>
      <c r="C1184" s="155" t="str">
        <f>IFERROR(IF(INDEX(data_wkly!D:D,MATCH($B1184,data_wkly!$C:$C,0),1)=0,"",INDEX(data_wkly!D:D,MATCH($B1184,data_wkly!$C:$C,0),1)),"")</f>
        <v/>
      </c>
      <c r="D1184" s="21" t="str">
        <f>IFERROR(IF(INDEX(data_wkly!E:E,MATCH($B1184,data_wkly!$C:$C,0),1)=0,"",INDEX(data_wkly!E:E,MATCH($B1184,data_wkly!$C:$C,0),1)),"")</f>
        <v/>
      </c>
      <c r="E1184" s="21" t="str">
        <f>IF(C1184="","",IFERROR(INDEX(data_wkly!F:F,MATCH($B1184,data_wkly!$C:$C,0),1),""))</f>
        <v/>
      </c>
      <c r="F1184" s="21" t="str">
        <f>IF(E1184="","",IFERROR(IF(INDEX(data_wkly!G:G,MATCH($B1184,data_wkly!$C:$C,0),1)=0,"",INDEX(data_wkly!G:G,MATCH($B1184,data_wkly!$C:$C,0),1)),""))</f>
        <v/>
      </c>
      <c r="G1184" s="21" t="str">
        <f>IFERROR(IF(INDEX(data_wkly!H:H,MATCH($B1184,data_wkly!$C:$C,0),1)=0,"",INDEX(data_wkly!H:H,MATCH($B1184,data_wkly!$C:$C,0),1)),"")</f>
        <v/>
      </c>
      <c r="H1184" s="21" t="str">
        <f>IF(C1184="","",IFERROR(INDEX(data_wkly!I:I,MATCH($B1184,data_wkly!$C:$C,0),1),""))</f>
        <v/>
      </c>
      <c r="I1184" s="21" t="str">
        <f>IF(H1184="","",IFERROR(IF(INDEX(data_wkly!J:J,MATCH($B1184,data_wkly!$C:$C,0),1)=0,"",INDEX(data_wkly!J:J,MATCH($B1184,data_wkly!$C:$C,0),1)),""))</f>
        <v/>
      </c>
      <c r="J1184" s="21" t="str">
        <f>IFERROR(IF(INDEX(data_wkly!K:K,MATCH($B1184,data_wkly!$C:$C,0),1)=0,"",INDEX(data_wkly!K:K,MATCH($B1184,data_wkly!$C:$C,0),1)),"")</f>
        <v/>
      </c>
      <c r="K1184" s="86" t="str">
        <f>IFERROR(IF(INDEX(data_wkly!L:L,MATCH($B1184,data_wkly!$C:$C,0),1)=0,"",INDEX(data_wkly!L:L,MATCH($B1184,data_wkly!$C:$C,0),1)),"")</f>
        <v/>
      </c>
      <c r="L1184" s="86"/>
      <c r="M1184" s="155" t="str">
        <f>IFERROR(IF(INDEX(data_wkly!M:M,MATCH($B1184,data_wkly!$C:$C,0),1)=0,"",INDEX(data_wkly!M:M,MATCH($B1184,data_wkly!$C:$C,0),1)),"")</f>
        <v/>
      </c>
      <c r="N1184" s="21" t="str">
        <f>IFERROR(IF(INDEX(data_wkly!N:N,MATCH($B1184,data_wkly!$C:$C,0),1)=0,"",INDEX(data_wkly!N:N,MATCH($B1184,data_wkly!$C:$C,0),1)),"")</f>
        <v/>
      </c>
      <c r="O1184" s="21" t="str">
        <f>IF(M1184="","",IFERROR(INDEX(data_wkly!O:O,MATCH($B1184,data_wkly!$C:$C,0),1),""))</f>
        <v/>
      </c>
      <c r="P1184" s="21" t="str">
        <f>IF(M1184="","",IFERROR(IF(INDEX(data_wkly!P:P,MATCH($B1184,data_wkly!$C:$C,0),1)=0,"",INDEX(data_wkly!P:P,MATCH($B1184,data_wkly!$C:$C,0),1)),""))</f>
        <v/>
      </c>
      <c r="Q1184" s="21" t="str">
        <f>IFERROR(IF(INDEX(data_wkly!Q:Q,MATCH($B1184,data_wkly!$C:$C,0),1)=0,"",INDEX(data_wkly!Q:Q,MATCH($B1184,data_wkly!$C:$C,0),1)),"")</f>
        <v/>
      </c>
      <c r="R1184" s="21" t="str">
        <f>IF(M1184="","",IFERROR(INDEX(data_wkly!R:R,MATCH($B1184,data_wkly!$C:$C,0),1),""))</f>
        <v/>
      </c>
      <c r="S1184" s="21" t="str">
        <f>IF(M1184="","",IFERROR(IF(INDEX(data_wkly!S:S,MATCH($B1184,data_wkly!$C:$C,0),1)=0,"",INDEX(data_wkly!S:S,MATCH($B1184,data_wkly!$C:$C,0),1)),""))</f>
        <v/>
      </c>
      <c r="T1184" s="21" t="str">
        <f>IFERROR(IF(INDEX(data_wkly!T:T,MATCH($B1184,data_wkly!$C:$C,0),1)=0,"",INDEX(data_wkly!T:T,MATCH($B1184,data_wkly!$C:$C,0),1)),"")</f>
        <v/>
      </c>
      <c r="U1184" s="86" t="str">
        <f>IFERROR(IF(INDEX(data_wkly!U:U,MATCH($B1184,data_wkly!$C:$C,0),1)=0,"",INDEX(data_wkly!U:U,MATCH($B1184,data_wkly!$C:$C,0),1)),"")</f>
        <v/>
      </c>
      <c r="V1184" s="157" t="str">
        <f t="shared" si="111"/>
        <v/>
      </c>
      <c r="W1184" s="152" t="str">
        <f>IFERROR(IF(INDEX(data_wkly!W:W,MATCH($B1184,data_wkly!$C:$C,0),1)=0,"",INDEX(data_wkly!W:W,MATCH($B1184,data_wkly!$C:$C,0),1)),"")</f>
        <v/>
      </c>
      <c r="X1184" s="21" t="str">
        <f>IFERROR(IF(INDEX(data_wkly!X:X,MATCH($B1184,data_wkly!$C:$C,0),1)=0,"",INDEX(data_wkly!X:X,MATCH($B1184,data_wkly!$C:$C,0),1)),"")</f>
        <v/>
      </c>
      <c r="Y1184" s="21" t="str">
        <f>IFERROR(IF(INDEX(data_wkly!Y:Y,MATCH($B1184,data_wkly!$C:$C,0),1)=0,"",INDEX(data_wkly!Y:Y,MATCH($B1184,data_wkly!$C:$C,0),1)),"")</f>
        <v/>
      </c>
      <c r="Z1184" s="21" t="str">
        <f>IFERROR(IF(INDEX(data_wkly!Z:Z,MATCH($B1184,data_wkly!$C:$C,0),1)=0,"",INDEX(data_wkly!Z:Z,MATCH($B1184,data_wkly!$C:$C,0),1)),"")</f>
        <v/>
      </c>
      <c r="AA1184" s="152" t="str">
        <f>IFERROR(IF(INDEX(data_wkly!AA:AA,MATCH($B1184,data_wkly!$C:$C,0),1)=0,"",INDEX(data_wkly!AA:AA,MATCH($B1184,data_wkly!$C:$C,0),1)),"")</f>
        <v/>
      </c>
      <c r="AB1184" s="21" t="str">
        <f>IFERROR(IF(INDEX(data_wkly!AB:AB,MATCH($B1184,data_wkly!$C:$C,0),1)=0,"",INDEX(data_wkly!AB:AB,MATCH($B1184,data_wkly!$C:$C,0),1)),"")</f>
        <v/>
      </c>
      <c r="AC1184" s="21" t="str">
        <f>IFERROR(IF(INDEX(data_wkly!AC:AC,MATCH($B1184,data_wkly!$C:$C,0),1)=0,"",INDEX(data_wkly!AC:AC,MATCH($B1184,data_wkly!$C:$C,0),1)),"")</f>
        <v/>
      </c>
      <c r="AD1184" s="21" t="str">
        <f>IFERROR(IF(INDEX(data_wkly!AD:AD,MATCH($B1184,data_wkly!$C:$C,0),1)=0,"",INDEX(data_wkly!AD:AD,MATCH($B1184,data_wkly!$C:$C,0),1)),"")</f>
        <v/>
      </c>
      <c r="AE1184" s="157" t="str">
        <f t="shared" si="110"/>
        <v/>
      </c>
      <c r="AF1184" s="154" t="str">
        <f>IFERROR(IF(INDEX(data_wkly!AF:AF,MATCH($B1184,data_wkly!$C:$C,0),1)=0,"",INDEX(data_wkly!AF:AF,MATCH($B1184,data_wkly!$C:$C,0),1)),"")</f>
        <v/>
      </c>
      <c r="AG1184" s="153" t="str">
        <f>IFERROR(IF(AF1184="","",INDEX(data_wkly!AG:AG,MATCH($B1184,data_wkly!$C:$C,0),1)),"")</f>
        <v/>
      </c>
      <c r="AH1184" s="153" t="str">
        <f>IFERROR(IF(INDEX(data_wkly!AH:AH,MATCH($B1184,data_wkly!$C:$C,0),1)=0,"",INDEX(data_wkly!AH:AH,MATCH($B1184,data_wkly!$C:$C,0),1)),"")</f>
        <v/>
      </c>
      <c r="AI1184" s="153" t="str">
        <f>IFERROR(IF(INDEX(data_wkly!AI:AI,MATCH($B1184,data_wkly!$C:$C,0),1)=0,"",INDEX(data_wkly!AI:AI,MATCH($B1184,data_wkly!$C:$C,0),1)),"")</f>
        <v/>
      </c>
      <c r="AJ1184" s="153" t="str">
        <f>IFERROR(IF(AI1184="","",INDEX(data_wkly!AJ:AJ,MATCH($B1184,data_wkly!$C:$C,0),1)),"")</f>
        <v/>
      </c>
      <c r="AK1184" s="153" t="str">
        <f>IFERROR(IF(INDEX(data_wkly!AK:AK,MATCH($B1184,data_wkly!$C:$C,0),1)=0,"",INDEX(data_wkly!AK:AK,MATCH($B1184,data_wkly!$C:$C,0),1)),"")</f>
        <v/>
      </c>
      <c r="AL1184" s="153" t="str">
        <f>IFERROR(IF(INDEX(data_wkly!AL:AL,MATCH($B1184,data_wkly!$C:$C,0),1)=0,"",INDEX(data_wkly!AL:AL,MATCH($B1184,data_wkly!$C:$C,0),1)),"")</f>
        <v/>
      </c>
      <c r="AM1184" s="183" t="str">
        <f>IFERROR(IF(INDEX(data_wkly!AM:AM,MATCH($B1184,data_wkly!$C:$C,0),1)=0,"",INDEX(data_wkly!AM:AM,MATCH($B1184,data_wkly!$C:$C,0),1)),"")</f>
        <v/>
      </c>
      <c r="AN1184" s="41" t="str">
        <f t="shared" si="109"/>
        <v/>
      </c>
      <c r="AO1184" s="88">
        <f t="shared" si="114"/>
        <v>2</v>
      </c>
    </row>
    <row r="1185" spans="1:41">
      <c r="A1185" s="88" t="str">
        <f t="shared" si="112"/>
        <v/>
      </c>
      <c r="B1185" s="89" t="str">
        <f t="shared" si="113"/>
        <v/>
      </c>
      <c r="C1185" s="155" t="str">
        <f>IFERROR(IF(INDEX(data_wkly!D:D,MATCH($B1185,data_wkly!$C:$C,0),1)=0,"",INDEX(data_wkly!D:D,MATCH($B1185,data_wkly!$C:$C,0),1)),"")</f>
        <v/>
      </c>
      <c r="D1185" s="21" t="str">
        <f>IFERROR(IF(INDEX(data_wkly!E:E,MATCH($B1185,data_wkly!$C:$C,0),1)=0,"",INDEX(data_wkly!E:E,MATCH($B1185,data_wkly!$C:$C,0),1)),"")</f>
        <v/>
      </c>
      <c r="E1185" s="21" t="str">
        <f>IF(C1185="","",IFERROR(INDEX(data_wkly!F:F,MATCH($B1185,data_wkly!$C:$C,0),1),""))</f>
        <v/>
      </c>
      <c r="F1185" s="21" t="str">
        <f>IF(E1185="","",IFERROR(IF(INDEX(data_wkly!G:G,MATCH($B1185,data_wkly!$C:$C,0),1)=0,"",INDEX(data_wkly!G:G,MATCH($B1185,data_wkly!$C:$C,0),1)),""))</f>
        <v/>
      </c>
      <c r="G1185" s="21" t="str">
        <f>IFERROR(IF(INDEX(data_wkly!H:H,MATCH($B1185,data_wkly!$C:$C,0),1)=0,"",INDEX(data_wkly!H:H,MATCH($B1185,data_wkly!$C:$C,0),1)),"")</f>
        <v/>
      </c>
      <c r="H1185" s="21" t="str">
        <f>IF(C1185="","",IFERROR(INDEX(data_wkly!I:I,MATCH($B1185,data_wkly!$C:$C,0),1),""))</f>
        <v/>
      </c>
      <c r="I1185" s="21" t="str">
        <f>IF(H1185="","",IFERROR(IF(INDEX(data_wkly!J:J,MATCH($B1185,data_wkly!$C:$C,0),1)=0,"",INDEX(data_wkly!J:J,MATCH($B1185,data_wkly!$C:$C,0),1)),""))</f>
        <v/>
      </c>
      <c r="J1185" s="21" t="str">
        <f>IFERROR(IF(INDEX(data_wkly!K:K,MATCH($B1185,data_wkly!$C:$C,0),1)=0,"",INDEX(data_wkly!K:K,MATCH($B1185,data_wkly!$C:$C,0),1)),"")</f>
        <v/>
      </c>
      <c r="K1185" s="86" t="str">
        <f>IFERROR(IF(INDEX(data_wkly!L:L,MATCH($B1185,data_wkly!$C:$C,0),1)=0,"",INDEX(data_wkly!L:L,MATCH($B1185,data_wkly!$C:$C,0),1)),"")</f>
        <v/>
      </c>
      <c r="L1185" s="86"/>
      <c r="M1185" s="155" t="str">
        <f>IFERROR(IF(INDEX(data_wkly!M:M,MATCH($B1185,data_wkly!$C:$C,0),1)=0,"",INDEX(data_wkly!M:M,MATCH($B1185,data_wkly!$C:$C,0),1)),"")</f>
        <v/>
      </c>
      <c r="N1185" s="21" t="str">
        <f>IFERROR(IF(INDEX(data_wkly!N:N,MATCH($B1185,data_wkly!$C:$C,0),1)=0,"",INDEX(data_wkly!N:N,MATCH($B1185,data_wkly!$C:$C,0),1)),"")</f>
        <v/>
      </c>
      <c r="O1185" s="21" t="str">
        <f>IF(M1185="","",IFERROR(INDEX(data_wkly!O:O,MATCH($B1185,data_wkly!$C:$C,0),1),""))</f>
        <v/>
      </c>
      <c r="P1185" s="21" t="str">
        <f>IF(M1185="","",IFERROR(IF(INDEX(data_wkly!P:P,MATCH($B1185,data_wkly!$C:$C,0),1)=0,"",INDEX(data_wkly!P:P,MATCH($B1185,data_wkly!$C:$C,0),1)),""))</f>
        <v/>
      </c>
      <c r="Q1185" s="21" t="str">
        <f>IFERROR(IF(INDEX(data_wkly!Q:Q,MATCH($B1185,data_wkly!$C:$C,0),1)=0,"",INDEX(data_wkly!Q:Q,MATCH($B1185,data_wkly!$C:$C,0),1)),"")</f>
        <v/>
      </c>
      <c r="R1185" s="21" t="str">
        <f>IF(M1185="","",IFERROR(INDEX(data_wkly!R:R,MATCH($B1185,data_wkly!$C:$C,0),1),""))</f>
        <v/>
      </c>
      <c r="S1185" s="21" t="str">
        <f>IF(M1185="","",IFERROR(IF(INDEX(data_wkly!S:S,MATCH($B1185,data_wkly!$C:$C,0),1)=0,"",INDEX(data_wkly!S:S,MATCH($B1185,data_wkly!$C:$C,0),1)),""))</f>
        <v/>
      </c>
      <c r="T1185" s="21" t="str">
        <f>IFERROR(IF(INDEX(data_wkly!T:T,MATCH($B1185,data_wkly!$C:$C,0),1)=0,"",INDEX(data_wkly!T:T,MATCH($B1185,data_wkly!$C:$C,0),1)),"")</f>
        <v/>
      </c>
      <c r="U1185" s="86" t="str">
        <f>IFERROR(IF(INDEX(data_wkly!U:U,MATCH($B1185,data_wkly!$C:$C,0),1)=0,"",INDEX(data_wkly!U:U,MATCH($B1185,data_wkly!$C:$C,0),1)),"")</f>
        <v/>
      </c>
      <c r="V1185" s="157" t="str">
        <f t="shared" si="111"/>
        <v/>
      </c>
      <c r="W1185" s="152" t="str">
        <f>IFERROR(IF(INDEX(data_wkly!W:W,MATCH($B1185,data_wkly!$C:$C,0),1)=0,"",INDEX(data_wkly!W:W,MATCH($B1185,data_wkly!$C:$C,0),1)),"")</f>
        <v/>
      </c>
      <c r="X1185" s="21" t="str">
        <f>IFERROR(IF(INDEX(data_wkly!X:X,MATCH($B1185,data_wkly!$C:$C,0),1)=0,"",INDEX(data_wkly!X:X,MATCH($B1185,data_wkly!$C:$C,0),1)),"")</f>
        <v/>
      </c>
      <c r="Y1185" s="21" t="str">
        <f>IFERROR(IF(INDEX(data_wkly!Y:Y,MATCH($B1185,data_wkly!$C:$C,0),1)=0,"",INDEX(data_wkly!Y:Y,MATCH($B1185,data_wkly!$C:$C,0),1)),"")</f>
        <v/>
      </c>
      <c r="Z1185" s="21" t="str">
        <f>IFERROR(IF(INDEX(data_wkly!Z:Z,MATCH($B1185,data_wkly!$C:$C,0),1)=0,"",INDEX(data_wkly!Z:Z,MATCH($B1185,data_wkly!$C:$C,0),1)),"")</f>
        <v/>
      </c>
      <c r="AA1185" s="152" t="str">
        <f>IFERROR(IF(INDEX(data_wkly!AA:AA,MATCH($B1185,data_wkly!$C:$C,0),1)=0,"",INDEX(data_wkly!AA:AA,MATCH($B1185,data_wkly!$C:$C,0),1)),"")</f>
        <v/>
      </c>
      <c r="AB1185" s="21" t="str">
        <f>IFERROR(IF(INDEX(data_wkly!AB:AB,MATCH($B1185,data_wkly!$C:$C,0),1)=0,"",INDEX(data_wkly!AB:AB,MATCH($B1185,data_wkly!$C:$C,0),1)),"")</f>
        <v/>
      </c>
      <c r="AC1185" s="21" t="str">
        <f>IFERROR(IF(INDEX(data_wkly!AC:AC,MATCH($B1185,data_wkly!$C:$C,0),1)=0,"",INDEX(data_wkly!AC:AC,MATCH($B1185,data_wkly!$C:$C,0),1)),"")</f>
        <v/>
      </c>
      <c r="AD1185" s="21" t="str">
        <f>IFERROR(IF(INDEX(data_wkly!AD:AD,MATCH($B1185,data_wkly!$C:$C,0),1)=0,"",INDEX(data_wkly!AD:AD,MATCH($B1185,data_wkly!$C:$C,0),1)),"")</f>
        <v/>
      </c>
      <c r="AE1185" s="157" t="str">
        <f t="shared" si="110"/>
        <v/>
      </c>
      <c r="AF1185" s="154" t="str">
        <f>IFERROR(IF(INDEX(data_wkly!AF:AF,MATCH($B1185,data_wkly!$C:$C,0),1)=0,"",INDEX(data_wkly!AF:AF,MATCH($B1185,data_wkly!$C:$C,0),1)),"")</f>
        <v/>
      </c>
      <c r="AG1185" s="153" t="str">
        <f>IFERROR(IF(AF1185="","",INDEX(data_wkly!AG:AG,MATCH($B1185,data_wkly!$C:$C,0),1)),"")</f>
        <v/>
      </c>
      <c r="AH1185" s="153" t="str">
        <f>IFERROR(IF(INDEX(data_wkly!AH:AH,MATCH($B1185,data_wkly!$C:$C,0),1)=0,"",INDEX(data_wkly!AH:AH,MATCH($B1185,data_wkly!$C:$C,0),1)),"")</f>
        <v/>
      </c>
      <c r="AI1185" s="153" t="str">
        <f>IFERROR(IF(INDEX(data_wkly!AI:AI,MATCH($B1185,data_wkly!$C:$C,0),1)=0,"",INDEX(data_wkly!AI:AI,MATCH($B1185,data_wkly!$C:$C,0),1)),"")</f>
        <v/>
      </c>
      <c r="AJ1185" s="153" t="str">
        <f>IFERROR(IF(AI1185="","",INDEX(data_wkly!AJ:AJ,MATCH($B1185,data_wkly!$C:$C,0),1)),"")</f>
        <v/>
      </c>
      <c r="AK1185" s="153" t="str">
        <f>IFERROR(IF(INDEX(data_wkly!AK:AK,MATCH($B1185,data_wkly!$C:$C,0),1)=0,"",INDEX(data_wkly!AK:AK,MATCH($B1185,data_wkly!$C:$C,0),1)),"")</f>
        <v/>
      </c>
      <c r="AL1185" s="153" t="str">
        <f>IFERROR(IF(INDEX(data_wkly!AL:AL,MATCH($B1185,data_wkly!$C:$C,0),1)=0,"",INDEX(data_wkly!AL:AL,MATCH($B1185,data_wkly!$C:$C,0),1)),"")</f>
        <v/>
      </c>
      <c r="AM1185" s="183" t="str">
        <f>IFERROR(IF(INDEX(data_wkly!AM:AM,MATCH($B1185,data_wkly!$C:$C,0),1)=0,"",INDEX(data_wkly!AM:AM,MATCH($B1185,data_wkly!$C:$C,0),1)),"")</f>
        <v/>
      </c>
      <c r="AN1185" s="41" t="str">
        <f t="shared" si="109"/>
        <v/>
      </c>
      <c r="AO1185" s="88">
        <f t="shared" si="114"/>
        <v>1</v>
      </c>
    </row>
    <row r="1186" spans="1:41">
      <c r="A1186" s="88" t="str">
        <f t="shared" si="112"/>
        <v/>
      </c>
      <c r="B1186" s="89" t="str">
        <f t="shared" si="113"/>
        <v/>
      </c>
      <c r="C1186" s="155" t="str">
        <f>IFERROR(IF(INDEX(data_wkly!D:D,MATCH($B1186,data_wkly!$C:$C,0),1)=0,"",INDEX(data_wkly!D:D,MATCH($B1186,data_wkly!$C:$C,0),1)),"")</f>
        <v/>
      </c>
      <c r="D1186" s="21" t="str">
        <f>IFERROR(IF(INDEX(data_wkly!E:E,MATCH($B1186,data_wkly!$C:$C,0),1)=0,"",INDEX(data_wkly!E:E,MATCH($B1186,data_wkly!$C:$C,0),1)),"")</f>
        <v/>
      </c>
      <c r="E1186" s="21" t="str">
        <f>IF(C1186="","",IFERROR(INDEX(data_wkly!F:F,MATCH($B1186,data_wkly!$C:$C,0),1),""))</f>
        <v/>
      </c>
      <c r="F1186" s="21" t="str">
        <f>IF(E1186="","",IFERROR(IF(INDEX(data_wkly!G:G,MATCH($B1186,data_wkly!$C:$C,0),1)=0,"",INDEX(data_wkly!G:G,MATCH($B1186,data_wkly!$C:$C,0),1)),""))</f>
        <v/>
      </c>
      <c r="G1186" s="21" t="str">
        <f>IFERROR(IF(INDEX(data_wkly!H:H,MATCH($B1186,data_wkly!$C:$C,0),1)=0,"",INDEX(data_wkly!H:H,MATCH($B1186,data_wkly!$C:$C,0),1)),"")</f>
        <v/>
      </c>
      <c r="H1186" s="21" t="str">
        <f>IF(C1186="","",IFERROR(INDEX(data_wkly!I:I,MATCH($B1186,data_wkly!$C:$C,0),1),""))</f>
        <v/>
      </c>
      <c r="I1186" s="21" t="str">
        <f>IF(H1186="","",IFERROR(IF(INDEX(data_wkly!J:J,MATCH($B1186,data_wkly!$C:$C,0),1)=0,"",INDEX(data_wkly!J:J,MATCH($B1186,data_wkly!$C:$C,0),1)),""))</f>
        <v/>
      </c>
      <c r="J1186" s="21" t="str">
        <f>IFERROR(IF(INDEX(data_wkly!K:K,MATCH($B1186,data_wkly!$C:$C,0),1)=0,"",INDEX(data_wkly!K:K,MATCH($B1186,data_wkly!$C:$C,0),1)),"")</f>
        <v/>
      </c>
      <c r="K1186" s="86" t="str">
        <f>IFERROR(IF(INDEX(data_wkly!L:L,MATCH($B1186,data_wkly!$C:$C,0),1)=0,"",INDEX(data_wkly!L:L,MATCH($B1186,data_wkly!$C:$C,0),1)),"")</f>
        <v/>
      </c>
      <c r="L1186" s="86"/>
      <c r="M1186" s="155" t="str">
        <f>IFERROR(IF(INDEX(data_wkly!M:M,MATCH($B1186,data_wkly!$C:$C,0),1)=0,"",INDEX(data_wkly!M:M,MATCH($B1186,data_wkly!$C:$C,0),1)),"")</f>
        <v/>
      </c>
      <c r="N1186" s="21" t="str">
        <f>IFERROR(IF(INDEX(data_wkly!N:N,MATCH($B1186,data_wkly!$C:$C,0),1)=0,"",INDEX(data_wkly!N:N,MATCH($B1186,data_wkly!$C:$C,0),1)),"")</f>
        <v/>
      </c>
      <c r="O1186" s="21" t="str">
        <f>IF(M1186="","",IFERROR(INDEX(data_wkly!O:O,MATCH($B1186,data_wkly!$C:$C,0),1),""))</f>
        <v/>
      </c>
      <c r="P1186" s="21" t="str">
        <f>IF(M1186="","",IFERROR(IF(INDEX(data_wkly!P:P,MATCH($B1186,data_wkly!$C:$C,0),1)=0,"",INDEX(data_wkly!P:P,MATCH($B1186,data_wkly!$C:$C,0),1)),""))</f>
        <v/>
      </c>
      <c r="Q1186" s="21" t="str">
        <f>IFERROR(IF(INDEX(data_wkly!Q:Q,MATCH($B1186,data_wkly!$C:$C,0),1)=0,"",INDEX(data_wkly!Q:Q,MATCH($B1186,data_wkly!$C:$C,0),1)),"")</f>
        <v/>
      </c>
      <c r="R1186" s="21" t="str">
        <f>IF(M1186="","",IFERROR(INDEX(data_wkly!R:R,MATCH($B1186,data_wkly!$C:$C,0),1),""))</f>
        <v/>
      </c>
      <c r="S1186" s="21" t="str">
        <f>IF(M1186="","",IFERROR(IF(INDEX(data_wkly!S:S,MATCH($B1186,data_wkly!$C:$C,0),1)=0,"",INDEX(data_wkly!S:S,MATCH($B1186,data_wkly!$C:$C,0),1)),""))</f>
        <v/>
      </c>
      <c r="T1186" s="21" t="str">
        <f>IFERROR(IF(INDEX(data_wkly!T:T,MATCH($B1186,data_wkly!$C:$C,0),1)=0,"",INDEX(data_wkly!T:T,MATCH($B1186,data_wkly!$C:$C,0),1)),"")</f>
        <v/>
      </c>
      <c r="U1186" s="86" t="str">
        <f>IFERROR(IF(INDEX(data_wkly!U:U,MATCH($B1186,data_wkly!$C:$C,0),1)=0,"",INDEX(data_wkly!U:U,MATCH($B1186,data_wkly!$C:$C,0),1)),"")</f>
        <v/>
      </c>
      <c r="V1186" s="157" t="str">
        <f t="shared" si="111"/>
        <v/>
      </c>
      <c r="W1186" s="152" t="str">
        <f>IFERROR(IF(INDEX(data_wkly!W:W,MATCH($B1186,data_wkly!$C:$C,0),1)=0,"",INDEX(data_wkly!W:W,MATCH($B1186,data_wkly!$C:$C,0),1)),"")</f>
        <v/>
      </c>
      <c r="X1186" s="21" t="str">
        <f>IFERROR(IF(INDEX(data_wkly!X:X,MATCH($B1186,data_wkly!$C:$C,0),1)=0,"",INDEX(data_wkly!X:X,MATCH($B1186,data_wkly!$C:$C,0),1)),"")</f>
        <v/>
      </c>
      <c r="Y1186" s="21" t="str">
        <f>IFERROR(IF(INDEX(data_wkly!Y:Y,MATCH($B1186,data_wkly!$C:$C,0),1)=0,"",INDEX(data_wkly!Y:Y,MATCH($B1186,data_wkly!$C:$C,0),1)),"")</f>
        <v/>
      </c>
      <c r="Z1186" s="21" t="str">
        <f>IFERROR(IF(INDEX(data_wkly!Z:Z,MATCH($B1186,data_wkly!$C:$C,0),1)=0,"",INDEX(data_wkly!Z:Z,MATCH($B1186,data_wkly!$C:$C,0),1)),"")</f>
        <v/>
      </c>
      <c r="AA1186" s="152" t="str">
        <f>IFERROR(IF(INDEX(data_wkly!AA:AA,MATCH($B1186,data_wkly!$C:$C,0),1)=0,"",INDEX(data_wkly!AA:AA,MATCH($B1186,data_wkly!$C:$C,0),1)),"")</f>
        <v/>
      </c>
      <c r="AB1186" s="21" t="str">
        <f>IFERROR(IF(INDEX(data_wkly!AB:AB,MATCH($B1186,data_wkly!$C:$C,0),1)=0,"",INDEX(data_wkly!AB:AB,MATCH($B1186,data_wkly!$C:$C,0),1)),"")</f>
        <v/>
      </c>
      <c r="AC1186" s="21" t="str">
        <f>IFERROR(IF(INDEX(data_wkly!AC:AC,MATCH($B1186,data_wkly!$C:$C,0),1)=0,"",INDEX(data_wkly!AC:AC,MATCH($B1186,data_wkly!$C:$C,0),1)),"")</f>
        <v/>
      </c>
      <c r="AD1186" s="21" t="str">
        <f>IFERROR(IF(INDEX(data_wkly!AD:AD,MATCH($B1186,data_wkly!$C:$C,0),1)=0,"",INDEX(data_wkly!AD:AD,MATCH($B1186,data_wkly!$C:$C,0),1)),"")</f>
        <v/>
      </c>
      <c r="AE1186" s="157" t="str">
        <f t="shared" si="110"/>
        <v/>
      </c>
      <c r="AF1186" s="154" t="str">
        <f>IFERROR(IF(INDEX(data_wkly!AF:AF,MATCH($B1186,data_wkly!$C:$C,0),1)=0,"",INDEX(data_wkly!AF:AF,MATCH($B1186,data_wkly!$C:$C,0),1)),"")</f>
        <v/>
      </c>
      <c r="AG1186" s="153" t="str">
        <f>IFERROR(IF(AF1186="","",INDEX(data_wkly!AG:AG,MATCH($B1186,data_wkly!$C:$C,0),1)),"")</f>
        <v/>
      </c>
      <c r="AH1186" s="153" t="str">
        <f>IFERROR(IF(INDEX(data_wkly!AH:AH,MATCH($B1186,data_wkly!$C:$C,0),1)=0,"",INDEX(data_wkly!AH:AH,MATCH($B1186,data_wkly!$C:$C,0),1)),"")</f>
        <v/>
      </c>
      <c r="AI1186" s="153" t="str">
        <f>IFERROR(IF(INDEX(data_wkly!AI:AI,MATCH($B1186,data_wkly!$C:$C,0),1)=0,"",INDEX(data_wkly!AI:AI,MATCH($B1186,data_wkly!$C:$C,0),1)),"")</f>
        <v/>
      </c>
      <c r="AJ1186" s="153" t="str">
        <f>IFERROR(IF(AI1186="","",INDEX(data_wkly!AJ:AJ,MATCH($B1186,data_wkly!$C:$C,0),1)),"")</f>
        <v/>
      </c>
      <c r="AK1186" s="153" t="str">
        <f>IFERROR(IF(INDEX(data_wkly!AK:AK,MATCH($B1186,data_wkly!$C:$C,0),1)=0,"",INDEX(data_wkly!AK:AK,MATCH($B1186,data_wkly!$C:$C,0),1)),"")</f>
        <v/>
      </c>
      <c r="AL1186" s="153" t="str">
        <f>IFERROR(IF(INDEX(data_wkly!AL:AL,MATCH($B1186,data_wkly!$C:$C,0),1)=0,"",INDEX(data_wkly!AL:AL,MATCH($B1186,data_wkly!$C:$C,0),1)),"")</f>
        <v/>
      </c>
      <c r="AM1186" s="183" t="str">
        <f>IFERROR(IF(INDEX(data_wkly!AM:AM,MATCH($B1186,data_wkly!$C:$C,0),1)=0,"",INDEX(data_wkly!AM:AM,MATCH($B1186,data_wkly!$C:$C,0),1)),"")</f>
        <v/>
      </c>
      <c r="AN1186" s="41" t="str">
        <f t="shared" si="109"/>
        <v/>
      </c>
      <c r="AO1186" s="88">
        <f t="shared" si="114"/>
        <v>2</v>
      </c>
    </row>
    <row r="1187" spans="1:41">
      <c r="A1187" s="88" t="str">
        <f t="shared" si="112"/>
        <v/>
      </c>
      <c r="B1187" s="89" t="str">
        <f t="shared" si="113"/>
        <v/>
      </c>
      <c r="C1187" s="155" t="str">
        <f>IFERROR(IF(INDEX(data_wkly!D:D,MATCH($B1187,data_wkly!$C:$C,0),1)=0,"",INDEX(data_wkly!D:D,MATCH($B1187,data_wkly!$C:$C,0),1)),"")</f>
        <v/>
      </c>
      <c r="D1187" s="21" t="str">
        <f>IFERROR(IF(INDEX(data_wkly!E:E,MATCH($B1187,data_wkly!$C:$C,0),1)=0,"",INDEX(data_wkly!E:E,MATCH($B1187,data_wkly!$C:$C,0),1)),"")</f>
        <v/>
      </c>
      <c r="E1187" s="21" t="str">
        <f>IF(C1187="","",IFERROR(INDEX(data_wkly!F:F,MATCH($B1187,data_wkly!$C:$C,0),1),""))</f>
        <v/>
      </c>
      <c r="F1187" s="21" t="str">
        <f>IF(E1187="","",IFERROR(IF(INDEX(data_wkly!G:G,MATCH($B1187,data_wkly!$C:$C,0),1)=0,"",INDEX(data_wkly!G:G,MATCH($B1187,data_wkly!$C:$C,0),1)),""))</f>
        <v/>
      </c>
      <c r="G1187" s="21" t="str">
        <f>IFERROR(IF(INDEX(data_wkly!H:H,MATCH($B1187,data_wkly!$C:$C,0),1)=0,"",INDEX(data_wkly!H:H,MATCH($B1187,data_wkly!$C:$C,0),1)),"")</f>
        <v/>
      </c>
      <c r="H1187" s="21" t="str">
        <f>IF(C1187="","",IFERROR(INDEX(data_wkly!I:I,MATCH($B1187,data_wkly!$C:$C,0),1),""))</f>
        <v/>
      </c>
      <c r="I1187" s="21" t="str">
        <f>IF(H1187="","",IFERROR(IF(INDEX(data_wkly!J:J,MATCH($B1187,data_wkly!$C:$C,0),1)=0,"",INDEX(data_wkly!J:J,MATCH($B1187,data_wkly!$C:$C,0),1)),""))</f>
        <v/>
      </c>
      <c r="J1187" s="21" t="str">
        <f>IFERROR(IF(INDEX(data_wkly!K:K,MATCH($B1187,data_wkly!$C:$C,0),1)=0,"",INDEX(data_wkly!K:K,MATCH($B1187,data_wkly!$C:$C,0),1)),"")</f>
        <v/>
      </c>
      <c r="K1187" s="86" t="str">
        <f>IFERROR(IF(INDEX(data_wkly!L:L,MATCH($B1187,data_wkly!$C:$C,0),1)=0,"",INDEX(data_wkly!L:L,MATCH($B1187,data_wkly!$C:$C,0),1)),"")</f>
        <v/>
      </c>
      <c r="L1187" s="86"/>
      <c r="M1187" s="155" t="str">
        <f>IFERROR(IF(INDEX(data_wkly!M:M,MATCH($B1187,data_wkly!$C:$C,0),1)=0,"",INDEX(data_wkly!M:M,MATCH($B1187,data_wkly!$C:$C,0),1)),"")</f>
        <v/>
      </c>
      <c r="N1187" s="21" t="str">
        <f>IFERROR(IF(INDEX(data_wkly!N:N,MATCH($B1187,data_wkly!$C:$C,0),1)=0,"",INDEX(data_wkly!N:N,MATCH($B1187,data_wkly!$C:$C,0),1)),"")</f>
        <v/>
      </c>
      <c r="O1187" s="21" t="str">
        <f>IF(M1187="","",IFERROR(INDEX(data_wkly!O:O,MATCH($B1187,data_wkly!$C:$C,0),1),""))</f>
        <v/>
      </c>
      <c r="P1187" s="21" t="str">
        <f>IF(M1187="","",IFERROR(IF(INDEX(data_wkly!P:P,MATCH($B1187,data_wkly!$C:$C,0),1)=0,"",INDEX(data_wkly!P:P,MATCH($B1187,data_wkly!$C:$C,0),1)),""))</f>
        <v/>
      </c>
      <c r="Q1187" s="21" t="str">
        <f>IFERROR(IF(INDEX(data_wkly!Q:Q,MATCH($B1187,data_wkly!$C:$C,0),1)=0,"",INDEX(data_wkly!Q:Q,MATCH($B1187,data_wkly!$C:$C,0),1)),"")</f>
        <v/>
      </c>
      <c r="R1187" s="21" t="str">
        <f>IF(M1187="","",IFERROR(INDEX(data_wkly!R:R,MATCH($B1187,data_wkly!$C:$C,0),1),""))</f>
        <v/>
      </c>
      <c r="S1187" s="21" t="str">
        <f>IF(M1187="","",IFERROR(IF(INDEX(data_wkly!S:S,MATCH($B1187,data_wkly!$C:$C,0),1)=0,"",INDEX(data_wkly!S:S,MATCH($B1187,data_wkly!$C:$C,0),1)),""))</f>
        <v/>
      </c>
      <c r="T1187" s="21" t="str">
        <f>IFERROR(IF(INDEX(data_wkly!T:T,MATCH($B1187,data_wkly!$C:$C,0),1)=0,"",INDEX(data_wkly!T:T,MATCH($B1187,data_wkly!$C:$C,0),1)),"")</f>
        <v/>
      </c>
      <c r="U1187" s="86" t="str">
        <f>IFERROR(IF(INDEX(data_wkly!U:U,MATCH($B1187,data_wkly!$C:$C,0),1)=0,"",INDEX(data_wkly!U:U,MATCH($B1187,data_wkly!$C:$C,0),1)),"")</f>
        <v/>
      </c>
      <c r="V1187" s="157" t="str">
        <f t="shared" si="111"/>
        <v/>
      </c>
      <c r="W1187" s="152" t="str">
        <f>IFERROR(IF(INDEX(data_wkly!W:W,MATCH($B1187,data_wkly!$C:$C,0),1)=0,"",INDEX(data_wkly!W:W,MATCH($B1187,data_wkly!$C:$C,0),1)),"")</f>
        <v/>
      </c>
      <c r="X1187" s="21" t="str">
        <f>IFERROR(IF(INDEX(data_wkly!X:X,MATCH($B1187,data_wkly!$C:$C,0),1)=0,"",INDEX(data_wkly!X:X,MATCH($B1187,data_wkly!$C:$C,0),1)),"")</f>
        <v/>
      </c>
      <c r="Y1187" s="21" t="str">
        <f>IFERROR(IF(INDEX(data_wkly!Y:Y,MATCH($B1187,data_wkly!$C:$C,0),1)=0,"",INDEX(data_wkly!Y:Y,MATCH($B1187,data_wkly!$C:$C,0),1)),"")</f>
        <v/>
      </c>
      <c r="Z1187" s="21" t="str">
        <f>IFERROR(IF(INDEX(data_wkly!Z:Z,MATCH($B1187,data_wkly!$C:$C,0),1)=0,"",INDEX(data_wkly!Z:Z,MATCH($B1187,data_wkly!$C:$C,0),1)),"")</f>
        <v/>
      </c>
      <c r="AA1187" s="152" t="str">
        <f>IFERROR(IF(INDEX(data_wkly!AA:AA,MATCH($B1187,data_wkly!$C:$C,0),1)=0,"",INDEX(data_wkly!AA:AA,MATCH($B1187,data_wkly!$C:$C,0),1)),"")</f>
        <v/>
      </c>
      <c r="AB1187" s="21" t="str">
        <f>IFERROR(IF(INDEX(data_wkly!AB:AB,MATCH($B1187,data_wkly!$C:$C,0),1)=0,"",INDEX(data_wkly!AB:AB,MATCH($B1187,data_wkly!$C:$C,0),1)),"")</f>
        <v/>
      </c>
      <c r="AC1187" s="21" t="str">
        <f>IFERROR(IF(INDEX(data_wkly!AC:AC,MATCH($B1187,data_wkly!$C:$C,0),1)=0,"",INDEX(data_wkly!AC:AC,MATCH($B1187,data_wkly!$C:$C,0),1)),"")</f>
        <v/>
      </c>
      <c r="AD1187" s="21" t="str">
        <f>IFERROR(IF(INDEX(data_wkly!AD:AD,MATCH($B1187,data_wkly!$C:$C,0),1)=0,"",INDEX(data_wkly!AD:AD,MATCH($B1187,data_wkly!$C:$C,0),1)),"")</f>
        <v/>
      </c>
      <c r="AE1187" s="157" t="str">
        <f t="shared" si="110"/>
        <v/>
      </c>
      <c r="AF1187" s="154" t="str">
        <f>IFERROR(IF(INDEX(data_wkly!AF:AF,MATCH($B1187,data_wkly!$C:$C,0),1)=0,"",INDEX(data_wkly!AF:AF,MATCH($B1187,data_wkly!$C:$C,0),1)),"")</f>
        <v/>
      </c>
      <c r="AG1187" s="153" t="str">
        <f>IFERROR(IF(AF1187="","",INDEX(data_wkly!AG:AG,MATCH($B1187,data_wkly!$C:$C,0),1)),"")</f>
        <v/>
      </c>
      <c r="AH1187" s="153" t="str">
        <f>IFERROR(IF(INDEX(data_wkly!AH:AH,MATCH($B1187,data_wkly!$C:$C,0),1)=0,"",INDEX(data_wkly!AH:AH,MATCH($B1187,data_wkly!$C:$C,0),1)),"")</f>
        <v/>
      </c>
      <c r="AI1187" s="153" t="str">
        <f>IFERROR(IF(INDEX(data_wkly!AI:AI,MATCH($B1187,data_wkly!$C:$C,0),1)=0,"",INDEX(data_wkly!AI:AI,MATCH($B1187,data_wkly!$C:$C,0),1)),"")</f>
        <v/>
      </c>
      <c r="AJ1187" s="153" t="str">
        <f>IFERROR(IF(AI1187="","",INDEX(data_wkly!AJ:AJ,MATCH($B1187,data_wkly!$C:$C,0),1)),"")</f>
        <v/>
      </c>
      <c r="AK1187" s="153" t="str">
        <f>IFERROR(IF(INDEX(data_wkly!AK:AK,MATCH($B1187,data_wkly!$C:$C,0),1)=0,"",INDEX(data_wkly!AK:AK,MATCH($B1187,data_wkly!$C:$C,0),1)),"")</f>
        <v/>
      </c>
      <c r="AL1187" s="153" t="str">
        <f>IFERROR(IF(INDEX(data_wkly!AL:AL,MATCH($B1187,data_wkly!$C:$C,0),1)=0,"",INDEX(data_wkly!AL:AL,MATCH($B1187,data_wkly!$C:$C,0),1)),"")</f>
        <v/>
      </c>
      <c r="AM1187" s="183" t="str">
        <f>IFERROR(IF(INDEX(data_wkly!AM:AM,MATCH($B1187,data_wkly!$C:$C,0),1)=0,"",INDEX(data_wkly!AM:AM,MATCH($B1187,data_wkly!$C:$C,0),1)),"")</f>
        <v/>
      </c>
      <c r="AN1187" s="41" t="str">
        <f t="shared" si="109"/>
        <v/>
      </c>
      <c r="AO1187" s="88">
        <f t="shared" si="114"/>
        <v>1</v>
      </c>
    </row>
    <row r="1188" spans="1:41">
      <c r="A1188" s="88" t="str">
        <f t="shared" si="112"/>
        <v/>
      </c>
      <c r="B1188" s="89" t="str">
        <f t="shared" si="113"/>
        <v/>
      </c>
      <c r="C1188" s="155" t="str">
        <f>IFERROR(IF(INDEX(data_wkly!D:D,MATCH($B1188,data_wkly!$C:$C,0),1)=0,"",INDEX(data_wkly!D:D,MATCH($B1188,data_wkly!$C:$C,0),1)),"")</f>
        <v/>
      </c>
      <c r="D1188" s="21" t="str">
        <f>IFERROR(IF(INDEX(data_wkly!E:E,MATCH($B1188,data_wkly!$C:$C,0),1)=0,"",INDEX(data_wkly!E:E,MATCH($B1188,data_wkly!$C:$C,0),1)),"")</f>
        <v/>
      </c>
      <c r="E1188" s="21" t="str">
        <f>IF(C1188="","",IFERROR(INDEX(data_wkly!F:F,MATCH($B1188,data_wkly!$C:$C,0),1),""))</f>
        <v/>
      </c>
      <c r="F1188" s="21" t="str">
        <f>IF(E1188="","",IFERROR(IF(INDEX(data_wkly!G:G,MATCH($B1188,data_wkly!$C:$C,0),1)=0,"",INDEX(data_wkly!G:G,MATCH($B1188,data_wkly!$C:$C,0),1)),""))</f>
        <v/>
      </c>
      <c r="G1188" s="21" t="str">
        <f>IFERROR(IF(INDEX(data_wkly!H:H,MATCH($B1188,data_wkly!$C:$C,0),1)=0,"",INDEX(data_wkly!H:H,MATCH($B1188,data_wkly!$C:$C,0),1)),"")</f>
        <v/>
      </c>
      <c r="H1188" s="21" t="str">
        <f>IF(C1188="","",IFERROR(INDEX(data_wkly!I:I,MATCH($B1188,data_wkly!$C:$C,0),1),""))</f>
        <v/>
      </c>
      <c r="I1188" s="21" t="str">
        <f>IF(H1188="","",IFERROR(IF(INDEX(data_wkly!J:J,MATCH($B1188,data_wkly!$C:$C,0),1)=0,"",INDEX(data_wkly!J:J,MATCH($B1188,data_wkly!$C:$C,0),1)),""))</f>
        <v/>
      </c>
      <c r="J1188" s="21" t="str">
        <f>IFERROR(IF(INDEX(data_wkly!K:K,MATCH($B1188,data_wkly!$C:$C,0),1)=0,"",INDEX(data_wkly!K:K,MATCH($B1188,data_wkly!$C:$C,0),1)),"")</f>
        <v/>
      </c>
      <c r="K1188" s="86" t="str">
        <f>IFERROR(IF(INDEX(data_wkly!L:L,MATCH($B1188,data_wkly!$C:$C,0),1)=0,"",INDEX(data_wkly!L:L,MATCH($B1188,data_wkly!$C:$C,0),1)),"")</f>
        <v/>
      </c>
      <c r="L1188" s="86"/>
      <c r="M1188" s="155" t="str">
        <f>IFERROR(IF(INDEX(data_wkly!M:M,MATCH($B1188,data_wkly!$C:$C,0),1)=0,"",INDEX(data_wkly!M:M,MATCH($B1188,data_wkly!$C:$C,0),1)),"")</f>
        <v/>
      </c>
      <c r="N1188" s="21" t="str">
        <f>IFERROR(IF(INDEX(data_wkly!N:N,MATCH($B1188,data_wkly!$C:$C,0),1)=0,"",INDEX(data_wkly!N:N,MATCH($B1188,data_wkly!$C:$C,0),1)),"")</f>
        <v/>
      </c>
      <c r="O1188" s="21" t="str">
        <f>IF(M1188="","",IFERROR(INDEX(data_wkly!O:O,MATCH($B1188,data_wkly!$C:$C,0),1),""))</f>
        <v/>
      </c>
      <c r="P1188" s="21" t="str">
        <f>IF(M1188="","",IFERROR(IF(INDEX(data_wkly!P:P,MATCH($B1188,data_wkly!$C:$C,0),1)=0,"",INDEX(data_wkly!P:P,MATCH($B1188,data_wkly!$C:$C,0),1)),""))</f>
        <v/>
      </c>
      <c r="Q1188" s="21" t="str">
        <f>IFERROR(IF(INDEX(data_wkly!Q:Q,MATCH($B1188,data_wkly!$C:$C,0),1)=0,"",INDEX(data_wkly!Q:Q,MATCH($B1188,data_wkly!$C:$C,0),1)),"")</f>
        <v/>
      </c>
      <c r="R1188" s="21" t="str">
        <f>IF(M1188="","",IFERROR(INDEX(data_wkly!R:R,MATCH($B1188,data_wkly!$C:$C,0),1),""))</f>
        <v/>
      </c>
      <c r="S1188" s="21" t="str">
        <f>IF(M1188="","",IFERROR(IF(INDEX(data_wkly!S:S,MATCH($B1188,data_wkly!$C:$C,0),1)=0,"",INDEX(data_wkly!S:S,MATCH($B1188,data_wkly!$C:$C,0),1)),""))</f>
        <v/>
      </c>
      <c r="T1188" s="21" t="str">
        <f>IFERROR(IF(INDEX(data_wkly!T:T,MATCH($B1188,data_wkly!$C:$C,0),1)=0,"",INDEX(data_wkly!T:T,MATCH($B1188,data_wkly!$C:$C,0),1)),"")</f>
        <v/>
      </c>
      <c r="U1188" s="86" t="str">
        <f>IFERROR(IF(INDEX(data_wkly!U:U,MATCH($B1188,data_wkly!$C:$C,0),1)=0,"",INDEX(data_wkly!U:U,MATCH($B1188,data_wkly!$C:$C,0),1)),"")</f>
        <v/>
      </c>
      <c r="V1188" s="157" t="str">
        <f t="shared" si="111"/>
        <v/>
      </c>
      <c r="W1188" s="152" t="str">
        <f>IFERROR(IF(INDEX(data_wkly!W:W,MATCH($B1188,data_wkly!$C:$C,0),1)=0,"",INDEX(data_wkly!W:W,MATCH($B1188,data_wkly!$C:$C,0),1)),"")</f>
        <v/>
      </c>
      <c r="X1188" s="21" t="str">
        <f>IFERROR(IF(INDEX(data_wkly!X:X,MATCH($B1188,data_wkly!$C:$C,0),1)=0,"",INDEX(data_wkly!X:X,MATCH($B1188,data_wkly!$C:$C,0),1)),"")</f>
        <v/>
      </c>
      <c r="Y1188" s="21" t="str">
        <f>IFERROR(IF(INDEX(data_wkly!Y:Y,MATCH($B1188,data_wkly!$C:$C,0),1)=0,"",INDEX(data_wkly!Y:Y,MATCH($B1188,data_wkly!$C:$C,0),1)),"")</f>
        <v/>
      </c>
      <c r="Z1188" s="21" t="str">
        <f>IFERROR(IF(INDEX(data_wkly!Z:Z,MATCH($B1188,data_wkly!$C:$C,0),1)=0,"",INDEX(data_wkly!Z:Z,MATCH($B1188,data_wkly!$C:$C,0),1)),"")</f>
        <v/>
      </c>
      <c r="AA1188" s="152" t="str">
        <f>IFERROR(IF(INDEX(data_wkly!AA:AA,MATCH($B1188,data_wkly!$C:$C,0),1)=0,"",INDEX(data_wkly!AA:AA,MATCH($B1188,data_wkly!$C:$C,0),1)),"")</f>
        <v/>
      </c>
      <c r="AB1188" s="21" t="str">
        <f>IFERROR(IF(INDEX(data_wkly!AB:AB,MATCH($B1188,data_wkly!$C:$C,0),1)=0,"",INDEX(data_wkly!AB:AB,MATCH($B1188,data_wkly!$C:$C,0),1)),"")</f>
        <v/>
      </c>
      <c r="AC1188" s="21" t="str">
        <f>IFERROR(IF(INDEX(data_wkly!AC:AC,MATCH($B1188,data_wkly!$C:$C,0),1)=0,"",INDEX(data_wkly!AC:AC,MATCH($B1188,data_wkly!$C:$C,0),1)),"")</f>
        <v/>
      </c>
      <c r="AD1188" s="21" t="str">
        <f>IFERROR(IF(INDEX(data_wkly!AD:AD,MATCH($B1188,data_wkly!$C:$C,0),1)=0,"",INDEX(data_wkly!AD:AD,MATCH($B1188,data_wkly!$C:$C,0),1)),"")</f>
        <v/>
      </c>
      <c r="AE1188" s="157" t="str">
        <f t="shared" si="110"/>
        <v/>
      </c>
      <c r="AF1188" s="154" t="str">
        <f>IFERROR(IF(INDEX(data_wkly!AF:AF,MATCH($B1188,data_wkly!$C:$C,0),1)=0,"",INDEX(data_wkly!AF:AF,MATCH($B1188,data_wkly!$C:$C,0),1)),"")</f>
        <v/>
      </c>
      <c r="AG1188" s="153" t="str">
        <f>IFERROR(IF(AF1188="","",INDEX(data_wkly!AG:AG,MATCH($B1188,data_wkly!$C:$C,0),1)),"")</f>
        <v/>
      </c>
      <c r="AH1188" s="153" t="str">
        <f>IFERROR(IF(INDEX(data_wkly!AH:AH,MATCH($B1188,data_wkly!$C:$C,0),1)=0,"",INDEX(data_wkly!AH:AH,MATCH($B1188,data_wkly!$C:$C,0),1)),"")</f>
        <v/>
      </c>
      <c r="AI1188" s="153" t="str">
        <f>IFERROR(IF(INDEX(data_wkly!AI:AI,MATCH($B1188,data_wkly!$C:$C,0),1)=0,"",INDEX(data_wkly!AI:AI,MATCH($B1188,data_wkly!$C:$C,0),1)),"")</f>
        <v/>
      </c>
      <c r="AJ1188" s="153" t="str">
        <f>IFERROR(IF(AI1188="","",INDEX(data_wkly!AJ:AJ,MATCH($B1188,data_wkly!$C:$C,0),1)),"")</f>
        <v/>
      </c>
      <c r="AK1188" s="153" t="str">
        <f>IFERROR(IF(INDEX(data_wkly!AK:AK,MATCH($B1188,data_wkly!$C:$C,0),1)=0,"",INDEX(data_wkly!AK:AK,MATCH($B1188,data_wkly!$C:$C,0),1)),"")</f>
        <v/>
      </c>
      <c r="AL1188" s="153" t="str">
        <f>IFERROR(IF(INDEX(data_wkly!AL:AL,MATCH($B1188,data_wkly!$C:$C,0),1)=0,"",INDEX(data_wkly!AL:AL,MATCH($B1188,data_wkly!$C:$C,0),1)),"")</f>
        <v/>
      </c>
      <c r="AM1188" s="183" t="str">
        <f>IFERROR(IF(INDEX(data_wkly!AM:AM,MATCH($B1188,data_wkly!$C:$C,0),1)=0,"",INDEX(data_wkly!AM:AM,MATCH($B1188,data_wkly!$C:$C,0),1)),"")</f>
        <v/>
      </c>
      <c r="AN1188" s="41" t="str">
        <f t="shared" si="109"/>
        <v/>
      </c>
      <c r="AO1188" s="88">
        <f t="shared" si="114"/>
        <v>2</v>
      </c>
    </row>
    <row r="1189" spans="1:41">
      <c r="A1189" s="88" t="str">
        <f t="shared" si="112"/>
        <v/>
      </c>
      <c r="B1189" s="89" t="str">
        <f t="shared" si="113"/>
        <v/>
      </c>
      <c r="C1189" s="155" t="str">
        <f>IFERROR(IF(INDEX(data_wkly!D:D,MATCH($B1189,data_wkly!$C:$C,0),1)=0,"",INDEX(data_wkly!D:D,MATCH($B1189,data_wkly!$C:$C,0),1)),"")</f>
        <v/>
      </c>
      <c r="D1189" s="21" t="str">
        <f>IFERROR(IF(INDEX(data_wkly!E:E,MATCH($B1189,data_wkly!$C:$C,0),1)=0,"",INDEX(data_wkly!E:E,MATCH($B1189,data_wkly!$C:$C,0),1)),"")</f>
        <v/>
      </c>
      <c r="E1189" s="21" t="str">
        <f>IF(C1189="","",IFERROR(INDEX(data_wkly!F:F,MATCH($B1189,data_wkly!$C:$C,0),1),""))</f>
        <v/>
      </c>
      <c r="F1189" s="21" t="str">
        <f>IF(E1189="","",IFERROR(IF(INDEX(data_wkly!G:G,MATCH($B1189,data_wkly!$C:$C,0),1)=0,"",INDEX(data_wkly!G:G,MATCH($B1189,data_wkly!$C:$C,0),1)),""))</f>
        <v/>
      </c>
      <c r="G1189" s="21" t="str">
        <f>IFERROR(IF(INDEX(data_wkly!H:H,MATCH($B1189,data_wkly!$C:$C,0),1)=0,"",INDEX(data_wkly!H:H,MATCH($B1189,data_wkly!$C:$C,0),1)),"")</f>
        <v/>
      </c>
      <c r="H1189" s="21" t="str">
        <f>IF(C1189="","",IFERROR(INDEX(data_wkly!I:I,MATCH($B1189,data_wkly!$C:$C,0),1),""))</f>
        <v/>
      </c>
      <c r="I1189" s="21" t="str">
        <f>IF(H1189="","",IFERROR(IF(INDEX(data_wkly!J:J,MATCH($B1189,data_wkly!$C:$C,0),1)=0,"",INDEX(data_wkly!J:J,MATCH($B1189,data_wkly!$C:$C,0),1)),""))</f>
        <v/>
      </c>
      <c r="J1189" s="21" t="str">
        <f>IFERROR(IF(INDEX(data_wkly!K:K,MATCH($B1189,data_wkly!$C:$C,0),1)=0,"",INDEX(data_wkly!K:K,MATCH($B1189,data_wkly!$C:$C,0),1)),"")</f>
        <v/>
      </c>
      <c r="K1189" s="86" t="str">
        <f>IFERROR(IF(INDEX(data_wkly!L:L,MATCH($B1189,data_wkly!$C:$C,0),1)=0,"",INDEX(data_wkly!L:L,MATCH($B1189,data_wkly!$C:$C,0),1)),"")</f>
        <v/>
      </c>
      <c r="L1189" s="86"/>
      <c r="M1189" s="155" t="str">
        <f>IFERROR(IF(INDEX(data_wkly!M:M,MATCH($B1189,data_wkly!$C:$C,0),1)=0,"",INDEX(data_wkly!M:M,MATCH($B1189,data_wkly!$C:$C,0),1)),"")</f>
        <v/>
      </c>
      <c r="N1189" s="21" t="str">
        <f>IFERROR(IF(INDEX(data_wkly!N:N,MATCH($B1189,data_wkly!$C:$C,0),1)=0,"",INDEX(data_wkly!N:N,MATCH($B1189,data_wkly!$C:$C,0),1)),"")</f>
        <v/>
      </c>
      <c r="O1189" s="21" t="str">
        <f>IF(M1189="","",IFERROR(INDEX(data_wkly!O:O,MATCH($B1189,data_wkly!$C:$C,0),1),""))</f>
        <v/>
      </c>
      <c r="P1189" s="21" t="str">
        <f>IF(M1189="","",IFERROR(IF(INDEX(data_wkly!P:P,MATCH($B1189,data_wkly!$C:$C,0),1)=0,"",INDEX(data_wkly!P:P,MATCH($B1189,data_wkly!$C:$C,0),1)),""))</f>
        <v/>
      </c>
      <c r="Q1189" s="21" t="str">
        <f>IFERROR(IF(INDEX(data_wkly!Q:Q,MATCH($B1189,data_wkly!$C:$C,0),1)=0,"",INDEX(data_wkly!Q:Q,MATCH($B1189,data_wkly!$C:$C,0),1)),"")</f>
        <v/>
      </c>
      <c r="R1189" s="21" t="str">
        <f>IF(M1189="","",IFERROR(INDEX(data_wkly!R:R,MATCH($B1189,data_wkly!$C:$C,0),1),""))</f>
        <v/>
      </c>
      <c r="S1189" s="21" t="str">
        <f>IF(M1189="","",IFERROR(IF(INDEX(data_wkly!S:S,MATCH($B1189,data_wkly!$C:$C,0),1)=0,"",INDEX(data_wkly!S:S,MATCH($B1189,data_wkly!$C:$C,0),1)),""))</f>
        <v/>
      </c>
      <c r="T1189" s="21" t="str">
        <f>IFERROR(IF(INDEX(data_wkly!T:T,MATCH($B1189,data_wkly!$C:$C,0),1)=0,"",INDEX(data_wkly!T:T,MATCH($B1189,data_wkly!$C:$C,0),1)),"")</f>
        <v/>
      </c>
      <c r="U1189" s="86" t="str">
        <f>IFERROR(IF(INDEX(data_wkly!U:U,MATCH($B1189,data_wkly!$C:$C,0),1)=0,"",INDEX(data_wkly!U:U,MATCH($B1189,data_wkly!$C:$C,0),1)),"")</f>
        <v/>
      </c>
      <c r="V1189" s="157" t="str">
        <f t="shared" si="111"/>
        <v/>
      </c>
      <c r="W1189" s="152" t="str">
        <f>IFERROR(IF(INDEX(data_wkly!W:W,MATCH($B1189,data_wkly!$C:$C,0),1)=0,"",INDEX(data_wkly!W:W,MATCH($B1189,data_wkly!$C:$C,0),1)),"")</f>
        <v/>
      </c>
      <c r="X1189" s="21" t="str">
        <f>IFERROR(IF(INDEX(data_wkly!X:X,MATCH($B1189,data_wkly!$C:$C,0),1)=0,"",INDEX(data_wkly!X:X,MATCH($B1189,data_wkly!$C:$C,0),1)),"")</f>
        <v/>
      </c>
      <c r="Y1189" s="21" t="str">
        <f>IFERROR(IF(INDEX(data_wkly!Y:Y,MATCH($B1189,data_wkly!$C:$C,0),1)=0,"",INDEX(data_wkly!Y:Y,MATCH($B1189,data_wkly!$C:$C,0),1)),"")</f>
        <v/>
      </c>
      <c r="Z1189" s="21" t="str">
        <f>IFERROR(IF(INDEX(data_wkly!Z:Z,MATCH($B1189,data_wkly!$C:$C,0),1)=0,"",INDEX(data_wkly!Z:Z,MATCH($B1189,data_wkly!$C:$C,0),1)),"")</f>
        <v/>
      </c>
      <c r="AA1189" s="152" t="str">
        <f>IFERROR(IF(INDEX(data_wkly!AA:AA,MATCH($B1189,data_wkly!$C:$C,0),1)=0,"",INDEX(data_wkly!AA:AA,MATCH($B1189,data_wkly!$C:$C,0),1)),"")</f>
        <v/>
      </c>
      <c r="AB1189" s="21" t="str">
        <f>IFERROR(IF(INDEX(data_wkly!AB:AB,MATCH($B1189,data_wkly!$C:$C,0),1)=0,"",INDEX(data_wkly!AB:AB,MATCH($B1189,data_wkly!$C:$C,0),1)),"")</f>
        <v/>
      </c>
      <c r="AC1189" s="21" t="str">
        <f>IFERROR(IF(INDEX(data_wkly!AC:AC,MATCH($B1189,data_wkly!$C:$C,0),1)=0,"",INDEX(data_wkly!AC:AC,MATCH($B1189,data_wkly!$C:$C,0),1)),"")</f>
        <v/>
      </c>
      <c r="AD1189" s="21" t="str">
        <f>IFERROR(IF(INDEX(data_wkly!AD:AD,MATCH($B1189,data_wkly!$C:$C,0),1)=0,"",INDEX(data_wkly!AD:AD,MATCH($B1189,data_wkly!$C:$C,0),1)),"")</f>
        <v/>
      </c>
      <c r="AE1189" s="157" t="str">
        <f t="shared" si="110"/>
        <v/>
      </c>
      <c r="AF1189" s="154" t="str">
        <f>IFERROR(IF(INDEX(data_wkly!AF:AF,MATCH($B1189,data_wkly!$C:$C,0),1)=0,"",INDEX(data_wkly!AF:AF,MATCH($B1189,data_wkly!$C:$C,0),1)),"")</f>
        <v/>
      </c>
      <c r="AG1189" s="153" t="str">
        <f>IFERROR(IF(AF1189="","",INDEX(data_wkly!AG:AG,MATCH($B1189,data_wkly!$C:$C,0),1)),"")</f>
        <v/>
      </c>
      <c r="AH1189" s="153" t="str">
        <f>IFERROR(IF(INDEX(data_wkly!AH:AH,MATCH($B1189,data_wkly!$C:$C,0),1)=0,"",INDEX(data_wkly!AH:AH,MATCH($B1189,data_wkly!$C:$C,0),1)),"")</f>
        <v/>
      </c>
      <c r="AI1189" s="153" t="str">
        <f>IFERROR(IF(INDEX(data_wkly!AI:AI,MATCH($B1189,data_wkly!$C:$C,0),1)=0,"",INDEX(data_wkly!AI:AI,MATCH($B1189,data_wkly!$C:$C,0),1)),"")</f>
        <v/>
      </c>
      <c r="AJ1189" s="153" t="str">
        <f>IFERROR(IF(AI1189="","",INDEX(data_wkly!AJ:AJ,MATCH($B1189,data_wkly!$C:$C,0),1)),"")</f>
        <v/>
      </c>
      <c r="AK1189" s="153" t="str">
        <f>IFERROR(IF(INDEX(data_wkly!AK:AK,MATCH($B1189,data_wkly!$C:$C,0),1)=0,"",INDEX(data_wkly!AK:AK,MATCH($B1189,data_wkly!$C:$C,0),1)),"")</f>
        <v/>
      </c>
      <c r="AL1189" s="153" t="str">
        <f>IFERROR(IF(INDEX(data_wkly!AL:AL,MATCH($B1189,data_wkly!$C:$C,0),1)=0,"",INDEX(data_wkly!AL:AL,MATCH($B1189,data_wkly!$C:$C,0),1)),"")</f>
        <v/>
      </c>
      <c r="AM1189" s="183" t="str">
        <f>IFERROR(IF(INDEX(data_wkly!AM:AM,MATCH($B1189,data_wkly!$C:$C,0),1)=0,"",INDEX(data_wkly!AM:AM,MATCH($B1189,data_wkly!$C:$C,0),1)),"")</f>
        <v/>
      </c>
      <c r="AN1189" s="41" t="str">
        <f t="shared" si="109"/>
        <v/>
      </c>
      <c r="AO1189" s="88">
        <f t="shared" si="114"/>
        <v>1</v>
      </c>
    </row>
    <row r="1190" spans="1:41">
      <c r="A1190" s="88" t="str">
        <f t="shared" si="112"/>
        <v/>
      </c>
      <c r="B1190" s="89" t="str">
        <f t="shared" si="113"/>
        <v/>
      </c>
      <c r="C1190" s="155" t="str">
        <f>IFERROR(IF(INDEX(data_wkly!D:D,MATCH($B1190,data_wkly!$C:$C,0),1)=0,"",INDEX(data_wkly!D:D,MATCH($B1190,data_wkly!$C:$C,0),1)),"")</f>
        <v/>
      </c>
      <c r="D1190" s="21" t="str">
        <f>IFERROR(IF(INDEX(data_wkly!E:E,MATCH($B1190,data_wkly!$C:$C,0),1)=0,"",INDEX(data_wkly!E:E,MATCH($B1190,data_wkly!$C:$C,0),1)),"")</f>
        <v/>
      </c>
      <c r="E1190" s="21" t="str">
        <f>IF(C1190="","",IFERROR(INDEX(data_wkly!F:F,MATCH($B1190,data_wkly!$C:$C,0),1),""))</f>
        <v/>
      </c>
      <c r="F1190" s="21" t="str">
        <f>IF(E1190="","",IFERROR(IF(INDEX(data_wkly!G:G,MATCH($B1190,data_wkly!$C:$C,0),1)=0,"",INDEX(data_wkly!G:G,MATCH($B1190,data_wkly!$C:$C,0),1)),""))</f>
        <v/>
      </c>
      <c r="G1190" s="21" t="str">
        <f>IFERROR(IF(INDEX(data_wkly!H:H,MATCH($B1190,data_wkly!$C:$C,0),1)=0,"",INDEX(data_wkly!H:H,MATCH($B1190,data_wkly!$C:$C,0),1)),"")</f>
        <v/>
      </c>
      <c r="H1190" s="21" t="str">
        <f>IF(C1190="","",IFERROR(INDEX(data_wkly!I:I,MATCH($B1190,data_wkly!$C:$C,0),1),""))</f>
        <v/>
      </c>
      <c r="I1190" s="21" t="str">
        <f>IF(H1190="","",IFERROR(IF(INDEX(data_wkly!J:J,MATCH($B1190,data_wkly!$C:$C,0),1)=0,"",INDEX(data_wkly!J:J,MATCH($B1190,data_wkly!$C:$C,0),1)),""))</f>
        <v/>
      </c>
      <c r="J1190" s="21" t="str">
        <f>IFERROR(IF(INDEX(data_wkly!K:K,MATCH($B1190,data_wkly!$C:$C,0),1)=0,"",INDEX(data_wkly!K:K,MATCH($B1190,data_wkly!$C:$C,0),1)),"")</f>
        <v/>
      </c>
      <c r="K1190" s="86" t="str">
        <f>IFERROR(IF(INDEX(data_wkly!L:L,MATCH($B1190,data_wkly!$C:$C,0),1)=0,"",INDEX(data_wkly!L:L,MATCH($B1190,data_wkly!$C:$C,0),1)),"")</f>
        <v/>
      </c>
      <c r="L1190" s="86"/>
      <c r="M1190" s="155" t="str">
        <f>IFERROR(IF(INDEX(data_wkly!M:M,MATCH($B1190,data_wkly!$C:$C,0),1)=0,"",INDEX(data_wkly!M:M,MATCH($B1190,data_wkly!$C:$C,0),1)),"")</f>
        <v/>
      </c>
      <c r="N1190" s="21" t="str">
        <f>IFERROR(IF(INDEX(data_wkly!N:N,MATCH($B1190,data_wkly!$C:$C,0),1)=0,"",INDEX(data_wkly!N:N,MATCH($B1190,data_wkly!$C:$C,0),1)),"")</f>
        <v/>
      </c>
      <c r="O1190" s="21" t="str">
        <f>IF(M1190="","",IFERROR(INDEX(data_wkly!O:O,MATCH($B1190,data_wkly!$C:$C,0),1),""))</f>
        <v/>
      </c>
      <c r="P1190" s="21" t="str">
        <f>IF(M1190="","",IFERROR(IF(INDEX(data_wkly!P:P,MATCH($B1190,data_wkly!$C:$C,0),1)=0,"",INDEX(data_wkly!P:P,MATCH($B1190,data_wkly!$C:$C,0),1)),""))</f>
        <v/>
      </c>
      <c r="Q1190" s="21" t="str">
        <f>IFERROR(IF(INDEX(data_wkly!Q:Q,MATCH($B1190,data_wkly!$C:$C,0),1)=0,"",INDEX(data_wkly!Q:Q,MATCH($B1190,data_wkly!$C:$C,0),1)),"")</f>
        <v/>
      </c>
      <c r="R1190" s="21" t="str">
        <f>IF(M1190="","",IFERROR(INDEX(data_wkly!R:R,MATCH($B1190,data_wkly!$C:$C,0),1),""))</f>
        <v/>
      </c>
      <c r="S1190" s="21" t="str">
        <f>IF(M1190="","",IFERROR(IF(INDEX(data_wkly!S:S,MATCH($B1190,data_wkly!$C:$C,0),1)=0,"",INDEX(data_wkly!S:S,MATCH($B1190,data_wkly!$C:$C,0),1)),""))</f>
        <v/>
      </c>
      <c r="T1190" s="21" t="str">
        <f>IFERROR(IF(INDEX(data_wkly!T:T,MATCH($B1190,data_wkly!$C:$C,0),1)=0,"",INDEX(data_wkly!T:T,MATCH($B1190,data_wkly!$C:$C,0),1)),"")</f>
        <v/>
      </c>
      <c r="U1190" s="86" t="str">
        <f>IFERROR(IF(INDEX(data_wkly!U:U,MATCH($B1190,data_wkly!$C:$C,0),1)=0,"",INDEX(data_wkly!U:U,MATCH($B1190,data_wkly!$C:$C,0),1)),"")</f>
        <v/>
      </c>
      <c r="V1190" s="157" t="str">
        <f t="shared" si="111"/>
        <v/>
      </c>
      <c r="W1190" s="152" t="str">
        <f>IFERROR(IF(INDEX(data_wkly!W:W,MATCH($B1190,data_wkly!$C:$C,0),1)=0,"",INDEX(data_wkly!W:W,MATCH($B1190,data_wkly!$C:$C,0),1)),"")</f>
        <v/>
      </c>
      <c r="X1190" s="21" t="str">
        <f>IFERROR(IF(INDEX(data_wkly!X:X,MATCH($B1190,data_wkly!$C:$C,0),1)=0,"",INDEX(data_wkly!X:X,MATCH($B1190,data_wkly!$C:$C,0),1)),"")</f>
        <v/>
      </c>
      <c r="Y1190" s="21" t="str">
        <f>IFERROR(IF(INDEX(data_wkly!Y:Y,MATCH($B1190,data_wkly!$C:$C,0),1)=0,"",INDEX(data_wkly!Y:Y,MATCH($B1190,data_wkly!$C:$C,0),1)),"")</f>
        <v/>
      </c>
      <c r="Z1190" s="21" t="str">
        <f>IFERROR(IF(INDEX(data_wkly!Z:Z,MATCH($B1190,data_wkly!$C:$C,0),1)=0,"",INDEX(data_wkly!Z:Z,MATCH($B1190,data_wkly!$C:$C,0),1)),"")</f>
        <v/>
      </c>
      <c r="AA1190" s="152" t="str">
        <f>IFERROR(IF(INDEX(data_wkly!AA:AA,MATCH($B1190,data_wkly!$C:$C,0),1)=0,"",INDEX(data_wkly!AA:AA,MATCH($B1190,data_wkly!$C:$C,0),1)),"")</f>
        <v/>
      </c>
      <c r="AB1190" s="21" t="str">
        <f>IFERROR(IF(INDEX(data_wkly!AB:AB,MATCH($B1190,data_wkly!$C:$C,0),1)=0,"",INDEX(data_wkly!AB:AB,MATCH($B1190,data_wkly!$C:$C,0),1)),"")</f>
        <v/>
      </c>
      <c r="AC1190" s="21" t="str">
        <f>IFERROR(IF(INDEX(data_wkly!AC:AC,MATCH($B1190,data_wkly!$C:$C,0),1)=0,"",INDEX(data_wkly!AC:AC,MATCH($B1190,data_wkly!$C:$C,0),1)),"")</f>
        <v/>
      </c>
      <c r="AD1190" s="21" t="str">
        <f>IFERROR(IF(INDEX(data_wkly!AD:AD,MATCH($B1190,data_wkly!$C:$C,0),1)=0,"",INDEX(data_wkly!AD:AD,MATCH($B1190,data_wkly!$C:$C,0),1)),"")</f>
        <v/>
      </c>
      <c r="AE1190" s="157" t="str">
        <f t="shared" si="110"/>
        <v/>
      </c>
      <c r="AF1190" s="154" t="str">
        <f>IFERROR(IF(INDEX(data_wkly!AF:AF,MATCH($B1190,data_wkly!$C:$C,0),1)=0,"",INDEX(data_wkly!AF:AF,MATCH($B1190,data_wkly!$C:$C,0),1)),"")</f>
        <v/>
      </c>
      <c r="AG1190" s="153" t="str">
        <f>IFERROR(IF(AF1190="","",INDEX(data_wkly!AG:AG,MATCH($B1190,data_wkly!$C:$C,0),1)),"")</f>
        <v/>
      </c>
      <c r="AH1190" s="153" t="str">
        <f>IFERROR(IF(INDEX(data_wkly!AH:AH,MATCH($B1190,data_wkly!$C:$C,0),1)=0,"",INDEX(data_wkly!AH:AH,MATCH($B1190,data_wkly!$C:$C,0),1)),"")</f>
        <v/>
      </c>
      <c r="AI1190" s="153" t="str">
        <f>IFERROR(IF(INDEX(data_wkly!AI:AI,MATCH($B1190,data_wkly!$C:$C,0),1)=0,"",INDEX(data_wkly!AI:AI,MATCH($B1190,data_wkly!$C:$C,0),1)),"")</f>
        <v/>
      </c>
      <c r="AJ1190" s="153" t="str">
        <f>IFERROR(IF(AI1190="","",INDEX(data_wkly!AJ:AJ,MATCH($B1190,data_wkly!$C:$C,0),1)),"")</f>
        <v/>
      </c>
      <c r="AK1190" s="153" t="str">
        <f>IFERROR(IF(INDEX(data_wkly!AK:AK,MATCH($B1190,data_wkly!$C:$C,0),1)=0,"",INDEX(data_wkly!AK:AK,MATCH($B1190,data_wkly!$C:$C,0),1)),"")</f>
        <v/>
      </c>
      <c r="AL1190" s="153" t="str">
        <f>IFERROR(IF(INDEX(data_wkly!AL:AL,MATCH($B1190,data_wkly!$C:$C,0),1)=0,"",INDEX(data_wkly!AL:AL,MATCH($B1190,data_wkly!$C:$C,0),1)),"")</f>
        <v/>
      </c>
      <c r="AM1190" s="183" t="str">
        <f>IFERROR(IF(INDEX(data_wkly!AM:AM,MATCH($B1190,data_wkly!$C:$C,0),1)=0,"",INDEX(data_wkly!AM:AM,MATCH($B1190,data_wkly!$C:$C,0),1)),"")</f>
        <v/>
      </c>
      <c r="AN1190" s="41" t="str">
        <f t="shared" si="109"/>
        <v/>
      </c>
      <c r="AO1190" s="88">
        <f t="shared" si="114"/>
        <v>2</v>
      </c>
    </row>
    <row r="1191" spans="1:41">
      <c r="A1191" s="88" t="str">
        <f t="shared" si="112"/>
        <v/>
      </c>
      <c r="B1191" s="89" t="str">
        <f t="shared" si="113"/>
        <v/>
      </c>
      <c r="C1191" s="155" t="str">
        <f>IFERROR(IF(INDEX(data_wkly!D:D,MATCH($B1191,data_wkly!$C:$C,0),1)=0,"",INDEX(data_wkly!D:D,MATCH($B1191,data_wkly!$C:$C,0),1)),"")</f>
        <v/>
      </c>
      <c r="D1191" s="21" t="str">
        <f>IFERROR(IF(INDEX(data_wkly!E:E,MATCH($B1191,data_wkly!$C:$C,0),1)=0,"",INDEX(data_wkly!E:E,MATCH($B1191,data_wkly!$C:$C,0),1)),"")</f>
        <v/>
      </c>
      <c r="E1191" s="21" t="str">
        <f>IF(C1191="","",IFERROR(INDEX(data_wkly!F:F,MATCH($B1191,data_wkly!$C:$C,0),1),""))</f>
        <v/>
      </c>
      <c r="F1191" s="21" t="str">
        <f>IF(E1191="","",IFERROR(IF(INDEX(data_wkly!G:G,MATCH($B1191,data_wkly!$C:$C,0),1)=0,"",INDEX(data_wkly!G:G,MATCH($B1191,data_wkly!$C:$C,0),1)),""))</f>
        <v/>
      </c>
      <c r="G1191" s="21" t="str">
        <f>IFERROR(IF(INDEX(data_wkly!H:H,MATCH($B1191,data_wkly!$C:$C,0),1)=0,"",INDEX(data_wkly!H:H,MATCH($B1191,data_wkly!$C:$C,0),1)),"")</f>
        <v/>
      </c>
      <c r="H1191" s="21" t="str">
        <f>IF(C1191="","",IFERROR(INDEX(data_wkly!I:I,MATCH($B1191,data_wkly!$C:$C,0),1),""))</f>
        <v/>
      </c>
      <c r="I1191" s="21" t="str">
        <f>IF(H1191="","",IFERROR(IF(INDEX(data_wkly!J:J,MATCH($B1191,data_wkly!$C:$C,0),1)=0,"",INDEX(data_wkly!J:J,MATCH($B1191,data_wkly!$C:$C,0),1)),""))</f>
        <v/>
      </c>
      <c r="J1191" s="21" t="str">
        <f>IFERROR(IF(INDEX(data_wkly!K:K,MATCH($B1191,data_wkly!$C:$C,0),1)=0,"",INDEX(data_wkly!K:K,MATCH($B1191,data_wkly!$C:$C,0),1)),"")</f>
        <v/>
      </c>
      <c r="K1191" s="86" t="str">
        <f>IFERROR(IF(INDEX(data_wkly!L:L,MATCH($B1191,data_wkly!$C:$C,0),1)=0,"",INDEX(data_wkly!L:L,MATCH($B1191,data_wkly!$C:$C,0),1)),"")</f>
        <v/>
      </c>
      <c r="L1191" s="86"/>
      <c r="M1191" s="155" t="str">
        <f>IFERROR(IF(INDEX(data_wkly!M:M,MATCH($B1191,data_wkly!$C:$C,0),1)=0,"",INDEX(data_wkly!M:M,MATCH($B1191,data_wkly!$C:$C,0),1)),"")</f>
        <v/>
      </c>
      <c r="N1191" s="21" t="str">
        <f>IFERROR(IF(INDEX(data_wkly!N:N,MATCH($B1191,data_wkly!$C:$C,0),1)=0,"",INDEX(data_wkly!N:N,MATCH($B1191,data_wkly!$C:$C,0),1)),"")</f>
        <v/>
      </c>
      <c r="O1191" s="21" t="str">
        <f>IF(M1191="","",IFERROR(INDEX(data_wkly!O:O,MATCH($B1191,data_wkly!$C:$C,0),1),""))</f>
        <v/>
      </c>
      <c r="P1191" s="21" t="str">
        <f>IF(M1191="","",IFERROR(IF(INDEX(data_wkly!P:P,MATCH($B1191,data_wkly!$C:$C,0),1)=0,"",INDEX(data_wkly!P:P,MATCH($B1191,data_wkly!$C:$C,0),1)),""))</f>
        <v/>
      </c>
      <c r="Q1191" s="21" t="str">
        <f>IFERROR(IF(INDEX(data_wkly!Q:Q,MATCH($B1191,data_wkly!$C:$C,0),1)=0,"",INDEX(data_wkly!Q:Q,MATCH($B1191,data_wkly!$C:$C,0),1)),"")</f>
        <v/>
      </c>
      <c r="R1191" s="21" t="str">
        <f>IF(M1191="","",IFERROR(INDEX(data_wkly!R:R,MATCH($B1191,data_wkly!$C:$C,0),1),""))</f>
        <v/>
      </c>
      <c r="S1191" s="21" t="str">
        <f>IF(M1191="","",IFERROR(IF(INDEX(data_wkly!S:S,MATCH($B1191,data_wkly!$C:$C,0),1)=0,"",INDEX(data_wkly!S:S,MATCH($B1191,data_wkly!$C:$C,0),1)),""))</f>
        <v/>
      </c>
      <c r="T1191" s="21" t="str">
        <f>IFERROR(IF(INDEX(data_wkly!T:T,MATCH($B1191,data_wkly!$C:$C,0),1)=0,"",INDEX(data_wkly!T:T,MATCH($B1191,data_wkly!$C:$C,0),1)),"")</f>
        <v/>
      </c>
      <c r="U1191" s="86" t="str">
        <f>IFERROR(IF(INDEX(data_wkly!U:U,MATCH($B1191,data_wkly!$C:$C,0),1)=0,"",INDEX(data_wkly!U:U,MATCH($B1191,data_wkly!$C:$C,0),1)),"")</f>
        <v/>
      </c>
      <c r="V1191" s="157" t="str">
        <f t="shared" si="111"/>
        <v/>
      </c>
      <c r="W1191" s="152" t="str">
        <f>IFERROR(IF(INDEX(data_wkly!W:W,MATCH($B1191,data_wkly!$C:$C,0),1)=0,"",INDEX(data_wkly!W:W,MATCH($B1191,data_wkly!$C:$C,0),1)),"")</f>
        <v/>
      </c>
      <c r="X1191" s="21" t="str">
        <f>IFERROR(IF(INDEX(data_wkly!X:X,MATCH($B1191,data_wkly!$C:$C,0),1)=0,"",INDEX(data_wkly!X:X,MATCH($B1191,data_wkly!$C:$C,0),1)),"")</f>
        <v/>
      </c>
      <c r="Y1191" s="21" t="str">
        <f>IFERROR(IF(INDEX(data_wkly!Y:Y,MATCH($B1191,data_wkly!$C:$C,0),1)=0,"",INDEX(data_wkly!Y:Y,MATCH($B1191,data_wkly!$C:$C,0),1)),"")</f>
        <v/>
      </c>
      <c r="Z1191" s="21" t="str">
        <f>IFERROR(IF(INDEX(data_wkly!Z:Z,MATCH($B1191,data_wkly!$C:$C,0),1)=0,"",INDEX(data_wkly!Z:Z,MATCH($B1191,data_wkly!$C:$C,0),1)),"")</f>
        <v/>
      </c>
      <c r="AA1191" s="152" t="str">
        <f>IFERROR(IF(INDEX(data_wkly!AA:AA,MATCH($B1191,data_wkly!$C:$C,0),1)=0,"",INDEX(data_wkly!AA:AA,MATCH($B1191,data_wkly!$C:$C,0),1)),"")</f>
        <v/>
      </c>
      <c r="AB1191" s="21" t="str">
        <f>IFERROR(IF(INDEX(data_wkly!AB:AB,MATCH($B1191,data_wkly!$C:$C,0),1)=0,"",INDEX(data_wkly!AB:AB,MATCH($B1191,data_wkly!$C:$C,0),1)),"")</f>
        <v/>
      </c>
      <c r="AC1191" s="21" t="str">
        <f>IFERROR(IF(INDEX(data_wkly!AC:AC,MATCH($B1191,data_wkly!$C:$C,0),1)=0,"",INDEX(data_wkly!AC:AC,MATCH($B1191,data_wkly!$C:$C,0),1)),"")</f>
        <v/>
      </c>
      <c r="AD1191" s="21" t="str">
        <f>IFERROR(IF(INDEX(data_wkly!AD:AD,MATCH($B1191,data_wkly!$C:$C,0),1)=0,"",INDEX(data_wkly!AD:AD,MATCH($B1191,data_wkly!$C:$C,0),1)),"")</f>
        <v/>
      </c>
      <c r="AE1191" s="157" t="str">
        <f t="shared" si="110"/>
        <v/>
      </c>
      <c r="AF1191" s="154" t="str">
        <f>IFERROR(IF(INDEX(data_wkly!AF:AF,MATCH($B1191,data_wkly!$C:$C,0),1)=0,"",INDEX(data_wkly!AF:AF,MATCH($B1191,data_wkly!$C:$C,0),1)),"")</f>
        <v/>
      </c>
      <c r="AG1191" s="153" t="str">
        <f>IFERROR(IF(AF1191="","",INDEX(data_wkly!AG:AG,MATCH($B1191,data_wkly!$C:$C,0),1)),"")</f>
        <v/>
      </c>
      <c r="AH1191" s="153" t="str">
        <f>IFERROR(IF(INDEX(data_wkly!AH:AH,MATCH($B1191,data_wkly!$C:$C,0),1)=0,"",INDEX(data_wkly!AH:AH,MATCH($B1191,data_wkly!$C:$C,0),1)),"")</f>
        <v/>
      </c>
      <c r="AI1191" s="153" t="str">
        <f>IFERROR(IF(INDEX(data_wkly!AI:AI,MATCH($B1191,data_wkly!$C:$C,0),1)=0,"",INDEX(data_wkly!AI:AI,MATCH($B1191,data_wkly!$C:$C,0),1)),"")</f>
        <v/>
      </c>
      <c r="AJ1191" s="153" t="str">
        <f>IFERROR(IF(AI1191="","",INDEX(data_wkly!AJ:AJ,MATCH($B1191,data_wkly!$C:$C,0),1)),"")</f>
        <v/>
      </c>
      <c r="AK1191" s="153" t="str">
        <f>IFERROR(IF(INDEX(data_wkly!AK:AK,MATCH($B1191,data_wkly!$C:$C,0),1)=0,"",INDEX(data_wkly!AK:AK,MATCH($B1191,data_wkly!$C:$C,0),1)),"")</f>
        <v/>
      </c>
      <c r="AL1191" s="153" t="str">
        <f>IFERROR(IF(INDEX(data_wkly!AL:AL,MATCH($B1191,data_wkly!$C:$C,0),1)=0,"",INDEX(data_wkly!AL:AL,MATCH($B1191,data_wkly!$C:$C,0),1)),"")</f>
        <v/>
      </c>
      <c r="AM1191" s="183" t="str">
        <f>IFERROR(IF(INDEX(data_wkly!AM:AM,MATCH($B1191,data_wkly!$C:$C,0),1)=0,"",INDEX(data_wkly!AM:AM,MATCH($B1191,data_wkly!$C:$C,0),1)),"")</f>
        <v/>
      </c>
      <c r="AN1191" s="41" t="str">
        <f t="shared" si="109"/>
        <v/>
      </c>
      <c r="AO1191" s="88">
        <f t="shared" si="114"/>
        <v>1</v>
      </c>
    </row>
    <row r="1192" spans="1:41">
      <c r="A1192" s="88" t="str">
        <f t="shared" si="112"/>
        <v/>
      </c>
      <c r="B1192" s="89" t="str">
        <f t="shared" si="113"/>
        <v/>
      </c>
      <c r="C1192" s="155" t="str">
        <f>IFERROR(IF(INDEX(data_wkly!D:D,MATCH($B1192,data_wkly!$C:$C,0),1)=0,"",INDEX(data_wkly!D:D,MATCH($B1192,data_wkly!$C:$C,0),1)),"")</f>
        <v/>
      </c>
      <c r="D1192" s="21" t="str">
        <f>IFERROR(IF(INDEX(data_wkly!E:E,MATCH($B1192,data_wkly!$C:$C,0),1)=0,"",INDEX(data_wkly!E:E,MATCH($B1192,data_wkly!$C:$C,0),1)),"")</f>
        <v/>
      </c>
      <c r="E1192" s="21" t="str">
        <f>IF(C1192="","",IFERROR(INDEX(data_wkly!F:F,MATCH($B1192,data_wkly!$C:$C,0),1),""))</f>
        <v/>
      </c>
      <c r="F1192" s="21" t="str">
        <f>IF(E1192="","",IFERROR(IF(INDEX(data_wkly!G:G,MATCH($B1192,data_wkly!$C:$C,0),1)=0,"",INDEX(data_wkly!G:G,MATCH($B1192,data_wkly!$C:$C,0),1)),""))</f>
        <v/>
      </c>
      <c r="G1192" s="21" t="str">
        <f>IFERROR(IF(INDEX(data_wkly!H:H,MATCH($B1192,data_wkly!$C:$C,0),1)=0,"",INDEX(data_wkly!H:H,MATCH($B1192,data_wkly!$C:$C,0),1)),"")</f>
        <v/>
      </c>
      <c r="H1192" s="21" t="str">
        <f>IF(C1192="","",IFERROR(INDEX(data_wkly!I:I,MATCH($B1192,data_wkly!$C:$C,0),1),""))</f>
        <v/>
      </c>
      <c r="I1192" s="21" t="str">
        <f>IF(H1192="","",IFERROR(IF(INDEX(data_wkly!J:J,MATCH($B1192,data_wkly!$C:$C,0),1)=0,"",INDEX(data_wkly!J:J,MATCH($B1192,data_wkly!$C:$C,0),1)),""))</f>
        <v/>
      </c>
      <c r="J1192" s="21" t="str">
        <f>IFERROR(IF(INDEX(data_wkly!K:K,MATCH($B1192,data_wkly!$C:$C,0),1)=0,"",INDEX(data_wkly!K:K,MATCH($B1192,data_wkly!$C:$C,0),1)),"")</f>
        <v/>
      </c>
      <c r="K1192" s="86" t="str">
        <f>IFERROR(IF(INDEX(data_wkly!L:L,MATCH($B1192,data_wkly!$C:$C,0),1)=0,"",INDEX(data_wkly!L:L,MATCH($B1192,data_wkly!$C:$C,0),1)),"")</f>
        <v/>
      </c>
      <c r="L1192" s="86"/>
      <c r="M1192" s="155" t="str">
        <f>IFERROR(IF(INDEX(data_wkly!M:M,MATCH($B1192,data_wkly!$C:$C,0),1)=0,"",INDEX(data_wkly!M:M,MATCH($B1192,data_wkly!$C:$C,0),1)),"")</f>
        <v/>
      </c>
      <c r="N1192" s="21" t="str">
        <f>IFERROR(IF(INDEX(data_wkly!N:N,MATCH($B1192,data_wkly!$C:$C,0),1)=0,"",INDEX(data_wkly!N:N,MATCH($B1192,data_wkly!$C:$C,0),1)),"")</f>
        <v/>
      </c>
      <c r="O1192" s="21" t="str">
        <f>IF(M1192="","",IFERROR(INDEX(data_wkly!O:O,MATCH($B1192,data_wkly!$C:$C,0),1),""))</f>
        <v/>
      </c>
      <c r="P1192" s="21" t="str">
        <f>IF(M1192="","",IFERROR(IF(INDEX(data_wkly!P:P,MATCH($B1192,data_wkly!$C:$C,0),1)=0,"",INDEX(data_wkly!P:P,MATCH($B1192,data_wkly!$C:$C,0),1)),""))</f>
        <v/>
      </c>
      <c r="Q1192" s="21" t="str">
        <f>IFERROR(IF(INDEX(data_wkly!Q:Q,MATCH($B1192,data_wkly!$C:$C,0),1)=0,"",INDEX(data_wkly!Q:Q,MATCH($B1192,data_wkly!$C:$C,0),1)),"")</f>
        <v/>
      </c>
      <c r="R1192" s="21" t="str">
        <f>IF(M1192="","",IFERROR(INDEX(data_wkly!R:R,MATCH($B1192,data_wkly!$C:$C,0),1),""))</f>
        <v/>
      </c>
      <c r="S1192" s="21" t="str">
        <f>IF(M1192="","",IFERROR(IF(INDEX(data_wkly!S:S,MATCH($B1192,data_wkly!$C:$C,0),1)=0,"",INDEX(data_wkly!S:S,MATCH($B1192,data_wkly!$C:$C,0),1)),""))</f>
        <v/>
      </c>
      <c r="T1192" s="21" t="str">
        <f>IFERROR(IF(INDEX(data_wkly!T:T,MATCH($B1192,data_wkly!$C:$C,0),1)=0,"",INDEX(data_wkly!T:T,MATCH($B1192,data_wkly!$C:$C,0),1)),"")</f>
        <v/>
      </c>
      <c r="U1192" s="86" t="str">
        <f>IFERROR(IF(INDEX(data_wkly!U:U,MATCH($B1192,data_wkly!$C:$C,0),1)=0,"",INDEX(data_wkly!U:U,MATCH($B1192,data_wkly!$C:$C,0),1)),"")</f>
        <v/>
      </c>
      <c r="V1192" s="157" t="str">
        <f t="shared" si="111"/>
        <v/>
      </c>
      <c r="W1192" s="152" t="str">
        <f>IFERROR(IF(INDEX(data_wkly!W:W,MATCH($B1192,data_wkly!$C:$C,0),1)=0,"",INDEX(data_wkly!W:W,MATCH($B1192,data_wkly!$C:$C,0),1)),"")</f>
        <v/>
      </c>
      <c r="X1192" s="21" t="str">
        <f>IFERROR(IF(INDEX(data_wkly!X:X,MATCH($B1192,data_wkly!$C:$C,0),1)=0,"",INDEX(data_wkly!X:X,MATCH($B1192,data_wkly!$C:$C,0),1)),"")</f>
        <v/>
      </c>
      <c r="Y1192" s="21" t="str">
        <f>IFERROR(IF(INDEX(data_wkly!Y:Y,MATCH($B1192,data_wkly!$C:$C,0),1)=0,"",INDEX(data_wkly!Y:Y,MATCH($B1192,data_wkly!$C:$C,0),1)),"")</f>
        <v/>
      </c>
      <c r="Z1192" s="21" t="str">
        <f>IFERROR(IF(INDEX(data_wkly!Z:Z,MATCH($B1192,data_wkly!$C:$C,0),1)=0,"",INDEX(data_wkly!Z:Z,MATCH($B1192,data_wkly!$C:$C,0),1)),"")</f>
        <v/>
      </c>
      <c r="AA1192" s="152" t="str">
        <f>IFERROR(IF(INDEX(data_wkly!AA:AA,MATCH($B1192,data_wkly!$C:$C,0),1)=0,"",INDEX(data_wkly!AA:AA,MATCH($B1192,data_wkly!$C:$C,0),1)),"")</f>
        <v/>
      </c>
      <c r="AB1192" s="21" t="str">
        <f>IFERROR(IF(INDEX(data_wkly!AB:AB,MATCH($B1192,data_wkly!$C:$C,0),1)=0,"",INDEX(data_wkly!AB:AB,MATCH($B1192,data_wkly!$C:$C,0),1)),"")</f>
        <v/>
      </c>
      <c r="AC1192" s="21" t="str">
        <f>IFERROR(IF(INDEX(data_wkly!AC:AC,MATCH($B1192,data_wkly!$C:$C,0),1)=0,"",INDEX(data_wkly!AC:AC,MATCH($B1192,data_wkly!$C:$C,0),1)),"")</f>
        <v/>
      </c>
      <c r="AD1192" s="21" t="str">
        <f>IFERROR(IF(INDEX(data_wkly!AD:AD,MATCH($B1192,data_wkly!$C:$C,0),1)=0,"",INDEX(data_wkly!AD:AD,MATCH($B1192,data_wkly!$C:$C,0),1)),"")</f>
        <v/>
      </c>
      <c r="AE1192" s="157" t="str">
        <f t="shared" si="110"/>
        <v/>
      </c>
      <c r="AF1192" s="154" t="str">
        <f>IFERROR(IF(INDEX(data_wkly!AF:AF,MATCH($B1192,data_wkly!$C:$C,0),1)=0,"",INDEX(data_wkly!AF:AF,MATCH($B1192,data_wkly!$C:$C,0),1)),"")</f>
        <v/>
      </c>
      <c r="AG1192" s="153" t="str">
        <f>IFERROR(IF(AF1192="","",INDEX(data_wkly!AG:AG,MATCH($B1192,data_wkly!$C:$C,0),1)),"")</f>
        <v/>
      </c>
      <c r="AH1192" s="153" t="str">
        <f>IFERROR(IF(INDEX(data_wkly!AH:AH,MATCH($B1192,data_wkly!$C:$C,0),1)=0,"",INDEX(data_wkly!AH:AH,MATCH($B1192,data_wkly!$C:$C,0),1)),"")</f>
        <v/>
      </c>
      <c r="AI1192" s="153" t="str">
        <f>IFERROR(IF(INDEX(data_wkly!AI:AI,MATCH($B1192,data_wkly!$C:$C,0),1)=0,"",INDEX(data_wkly!AI:AI,MATCH($B1192,data_wkly!$C:$C,0),1)),"")</f>
        <v/>
      </c>
      <c r="AJ1192" s="153" t="str">
        <f>IFERROR(IF(AI1192="","",INDEX(data_wkly!AJ:AJ,MATCH($B1192,data_wkly!$C:$C,0),1)),"")</f>
        <v/>
      </c>
      <c r="AK1192" s="153" t="str">
        <f>IFERROR(IF(INDEX(data_wkly!AK:AK,MATCH($B1192,data_wkly!$C:$C,0),1)=0,"",INDEX(data_wkly!AK:AK,MATCH($B1192,data_wkly!$C:$C,0),1)),"")</f>
        <v/>
      </c>
      <c r="AL1192" s="153" t="str">
        <f>IFERROR(IF(INDEX(data_wkly!AL:AL,MATCH($B1192,data_wkly!$C:$C,0),1)=0,"",INDEX(data_wkly!AL:AL,MATCH($B1192,data_wkly!$C:$C,0),1)),"")</f>
        <v/>
      </c>
      <c r="AM1192" s="183" t="str">
        <f>IFERROR(IF(INDEX(data_wkly!AM:AM,MATCH($B1192,data_wkly!$C:$C,0),1)=0,"",INDEX(data_wkly!AM:AM,MATCH($B1192,data_wkly!$C:$C,0),1)),"")</f>
        <v/>
      </c>
      <c r="AN1192" s="41" t="str">
        <f t="shared" si="109"/>
        <v/>
      </c>
      <c r="AO1192" s="88">
        <f t="shared" si="114"/>
        <v>2</v>
      </c>
    </row>
    <row r="1193" spans="1:41">
      <c r="A1193" s="88" t="str">
        <f t="shared" si="112"/>
        <v/>
      </c>
      <c r="B1193" s="89" t="str">
        <f t="shared" si="113"/>
        <v/>
      </c>
      <c r="C1193" s="155" t="str">
        <f>IFERROR(IF(INDEX(data_wkly!D:D,MATCH($B1193,data_wkly!$C:$C,0),1)=0,"",INDEX(data_wkly!D:D,MATCH($B1193,data_wkly!$C:$C,0),1)),"")</f>
        <v/>
      </c>
      <c r="D1193" s="21" t="str">
        <f>IFERROR(IF(INDEX(data_wkly!E:E,MATCH($B1193,data_wkly!$C:$C,0),1)=0,"",INDEX(data_wkly!E:E,MATCH($B1193,data_wkly!$C:$C,0),1)),"")</f>
        <v/>
      </c>
      <c r="E1193" s="21" t="str">
        <f>IF(C1193="","",IFERROR(INDEX(data_wkly!F:F,MATCH($B1193,data_wkly!$C:$C,0),1),""))</f>
        <v/>
      </c>
      <c r="F1193" s="21" t="str">
        <f>IF(E1193="","",IFERROR(IF(INDEX(data_wkly!G:G,MATCH($B1193,data_wkly!$C:$C,0),1)=0,"",INDEX(data_wkly!G:G,MATCH($B1193,data_wkly!$C:$C,0),1)),""))</f>
        <v/>
      </c>
      <c r="G1193" s="21" t="str">
        <f>IFERROR(IF(INDEX(data_wkly!H:H,MATCH($B1193,data_wkly!$C:$C,0),1)=0,"",INDEX(data_wkly!H:H,MATCH($B1193,data_wkly!$C:$C,0),1)),"")</f>
        <v/>
      </c>
      <c r="H1193" s="21" t="str">
        <f>IF(C1193="","",IFERROR(INDEX(data_wkly!I:I,MATCH($B1193,data_wkly!$C:$C,0),1),""))</f>
        <v/>
      </c>
      <c r="I1193" s="21" t="str">
        <f>IF(H1193="","",IFERROR(IF(INDEX(data_wkly!J:J,MATCH($B1193,data_wkly!$C:$C,0),1)=0,"",INDEX(data_wkly!J:J,MATCH($B1193,data_wkly!$C:$C,0),1)),""))</f>
        <v/>
      </c>
      <c r="J1193" s="21" t="str">
        <f>IFERROR(IF(INDEX(data_wkly!K:K,MATCH($B1193,data_wkly!$C:$C,0),1)=0,"",INDEX(data_wkly!K:K,MATCH($B1193,data_wkly!$C:$C,0),1)),"")</f>
        <v/>
      </c>
      <c r="K1193" s="86" t="str">
        <f>IFERROR(IF(INDEX(data_wkly!L:L,MATCH($B1193,data_wkly!$C:$C,0),1)=0,"",INDEX(data_wkly!L:L,MATCH($B1193,data_wkly!$C:$C,0),1)),"")</f>
        <v/>
      </c>
      <c r="L1193" s="86"/>
      <c r="M1193" s="155" t="str">
        <f>IFERROR(IF(INDEX(data_wkly!M:M,MATCH($B1193,data_wkly!$C:$C,0),1)=0,"",INDEX(data_wkly!M:M,MATCH($B1193,data_wkly!$C:$C,0),1)),"")</f>
        <v/>
      </c>
      <c r="N1193" s="21" t="str">
        <f>IFERROR(IF(INDEX(data_wkly!N:N,MATCH($B1193,data_wkly!$C:$C,0),1)=0,"",INDEX(data_wkly!N:N,MATCH($B1193,data_wkly!$C:$C,0),1)),"")</f>
        <v/>
      </c>
      <c r="O1193" s="21" t="str">
        <f>IF(M1193="","",IFERROR(INDEX(data_wkly!O:O,MATCH($B1193,data_wkly!$C:$C,0),1),""))</f>
        <v/>
      </c>
      <c r="P1193" s="21" t="str">
        <f>IF(M1193="","",IFERROR(IF(INDEX(data_wkly!P:P,MATCH($B1193,data_wkly!$C:$C,0),1)=0,"",INDEX(data_wkly!P:P,MATCH($B1193,data_wkly!$C:$C,0),1)),""))</f>
        <v/>
      </c>
      <c r="Q1193" s="21" t="str">
        <f>IFERROR(IF(INDEX(data_wkly!Q:Q,MATCH($B1193,data_wkly!$C:$C,0),1)=0,"",INDEX(data_wkly!Q:Q,MATCH($B1193,data_wkly!$C:$C,0),1)),"")</f>
        <v/>
      </c>
      <c r="R1193" s="21" t="str">
        <f>IF(M1193="","",IFERROR(INDEX(data_wkly!R:R,MATCH($B1193,data_wkly!$C:$C,0),1),""))</f>
        <v/>
      </c>
      <c r="S1193" s="21" t="str">
        <f>IF(M1193="","",IFERROR(IF(INDEX(data_wkly!S:S,MATCH($B1193,data_wkly!$C:$C,0),1)=0,"",INDEX(data_wkly!S:S,MATCH($B1193,data_wkly!$C:$C,0),1)),""))</f>
        <v/>
      </c>
      <c r="T1193" s="21" t="str">
        <f>IFERROR(IF(INDEX(data_wkly!T:T,MATCH($B1193,data_wkly!$C:$C,0),1)=0,"",INDEX(data_wkly!T:T,MATCH($B1193,data_wkly!$C:$C,0),1)),"")</f>
        <v/>
      </c>
      <c r="U1193" s="86" t="str">
        <f>IFERROR(IF(INDEX(data_wkly!U:U,MATCH($B1193,data_wkly!$C:$C,0),1)=0,"",INDEX(data_wkly!U:U,MATCH($B1193,data_wkly!$C:$C,0),1)),"")</f>
        <v/>
      </c>
      <c r="V1193" s="157" t="str">
        <f t="shared" si="111"/>
        <v/>
      </c>
      <c r="W1193" s="152" t="str">
        <f>IFERROR(IF(INDEX(data_wkly!W:W,MATCH($B1193,data_wkly!$C:$C,0),1)=0,"",INDEX(data_wkly!W:W,MATCH($B1193,data_wkly!$C:$C,0),1)),"")</f>
        <v/>
      </c>
      <c r="X1193" s="21" t="str">
        <f>IFERROR(IF(INDEX(data_wkly!X:X,MATCH($B1193,data_wkly!$C:$C,0),1)=0,"",INDEX(data_wkly!X:X,MATCH($B1193,data_wkly!$C:$C,0),1)),"")</f>
        <v/>
      </c>
      <c r="Y1193" s="21" t="str">
        <f>IFERROR(IF(INDEX(data_wkly!Y:Y,MATCH($B1193,data_wkly!$C:$C,0),1)=0,"",INDEX(data_wkly!Y:Y,MATCH($B1193,data_wkly!$C:$C,0),1)),"")</f>
        <v/>
      </c>
      <c r="Z1193" s="21" t="str">
        <f>IFERROR(IF(INDEX(data_wkly!Z:Z,MATCH($B1193,data_wkly!$C:$C,0),1)=0,"",INDEX(data_wkly!Z:Z,MATCH($B1193,data_wkly!$C:$C,0),1)),"")</f>
        <v/>
      </c>
      <c r="AA1193" s="152" t="str">
        <f>IFERROR(IF(INDEX(data_wkly!AA:AA,MATCH($B1193,data_wkly!$C:$C,0),1)=0,"",INDEX(data_wkly!AA:AA,MATCH($B1193,data_wkly!$C:$C,0),1)),"")</f>
        <v/>
      </c>
      <c r="AB1193" s="21" t="str">
        <f>IFERROR(IF(INDEX(data_wkly!AB:AB,MATCH($B1193,data_wkly!$C:$C,0),1)=0,"",INDEX(data_wkly!AB:AB,MATCH($B1193,data_wkly!$C:$C,0),1)),"")</f>
        <v/>
      </c>
      <c r="AC1193" s="21" t="str">
        <f>IFERROR(IF(INDEX(data_wkly!AC:AC,MATCH($B1193,data_wkly!$C:$C,0),1)=0,"",INDEX(data_wkly!AC:AC,MATCH($B1193,data_wkly!$C:$C,0),1)),"")</f>
        <v/>
      </c>
      <c r="AD1193" s="21" t="str">
        <f>IFERROR(IF(INDEX(data_wkly!AD:AD,MATCH($B1193,data_wkly!$C:$C,0),1)=0,"",INDEX(data_wkly!AD:AD,MATCH($B1193,data_wkly!$C:$C,0),1)),"")</f>
        <v/>
      </c>
      <c r="AE1193" s="157" t="str">
        <f t="shared" si="110"/>
        <v/>
      </c>
      <c r="AF1193" s="154" t="str">
        <f>IFERROR(IF(INDEX(data_wkly!AF:AF,MATCH($B1193,data_wkly!$C:$C,0),1)=0,"",INDEX(data_wkly!AF:AF,MATCH($B1193,data_wkly!$C:$C,0),1)),"")</f>
        <v/>
      </c>
      <c r="AG1193" s="153" t="str">
        <f>IFERROR(IF(AF1193="","",INDEX(data_wkly!AG:AG,MATCH($B1193,data_wkly!$C:$C,0),1)),"")</f>
        <v/>
      </c>
      <c r="AH1193" s="153" t="str">
        <f>IFERROR(IF(INDEX(data_wkly!AH:AH,MATCH($B1193,data_wkly!$C:$C,0),1)=0,"",INDEX(data_wkly!AH:AH,MATCH($B1193,data_wkly!$C:$C,0),1)),"")</f>
        <v/>
      </c>
      <c r="AI1193" s="153" t="str">
        <f>IFERROR(IF(INDEX(data_wkly!AI:AI,MATCH($B1193,data_wkly!$C:$C,0),1)=0,"",INDEX(data_wkly!AI:AI,MATCH($B1193,data_wkly!$C:$C,0),1)),"")</f>
        <v/>
      </c>
      <c r="AJ1193" s="153" t="str">
        <f>IFERROR(IF(AI1193="","",INDEX(data_wkly!AJ:AJ,MATCH($B1193,data_wkly!$C:$C,0),1)),"")</f>
        <v/>
      </c>
      <c r="AK1193" s="153" t="str">
        <f>IFERROR(IF(INDEX(data_wkly!AK:AK,MATCH($B1193,data_wkly!$C:$C,0),1)=0,"",INDEX(data_wkly!AK:AK,MATCH($B1193,data_wkly!$C:$C,0),1)),"")</f>
        <v/>
      </c>
      <c r="AL1193" s="153" t="str">
        <f>IFERROR(IF(INDEX(data_wkly!AL:AL,MATCH($B1193,data_wkly!$C:$C,0),1)=0,"",INDEX(data_wkly!AL:AL,MATCH($B1193,data_wkly!$C:$C,0),1)),"")</f>
        <v/>
      </c>
      <c r="AM1193" s="183" t="str">
        <f>IFERROR(IF(INDEX(data_wkly!AM:AM,MATCH($B1193,data_wkly!$C:$C,0),1)=0,"",INDEX(data_wkly!AM:AM,MATCH($B1193,data_wkly!$C:$C,0),1)),"")</f>
        <v/>
      </c>
      <c r="AN1193" s="41" t="str">
        <f t="shared" si="109"/>
        <v/>
      </c>
      <c r="AO1193" s="88">
        <f t="shared" si="114"/>
        <v>1</v>
      </c>
    </row>
    <row r="1194" spans="1:41">
      <c r="A1194" s="88" t="str">
        <f t="shared" si="112"/>
        <v/>
      </c>
      <c r="B1194" s="89" t="str">
        <f t="shared" si="113"/>
        <v/>
      </c>
      <c r="C1194" s="155" t="str">
        <f>IFERROR(IF(INDEX(data_wkly!D:D,MATCH($B1194,data_wkly!$C:$C,0),1)=0,"",INDEX(data_wkly!D:D,MATCH($B1194,data_wkly!$C:$C,0),1)),"")</f>
        <v/>
      </c>
      <c r="D1194" s="21" t="str">
        <f>IFERROR(IF(INDEX(data_wkly!E:E,MATCH($B1194,data_wkly!$C:$C,0),1)=0,"",INDEX(data_wkly!E:E,MATCH($B1194,data_wkly!$C:$C,0),1)),"")</f>
        <v/>
      </c>
      <c r="E1194" s="21" t="str">
        <f>IF(C1194="","",IFERROR(INDEX(data_wkly!F:F,MATCH($B1194,data_wkly!$C:$C,0),1),""))</f>
        <v/>
      </c>
      <c r="F1194" s="21" t="str">
        <f>IF(E1194="","",IFERROR(IF(INDEX(data_wkly!G:G,MATCH($B1194,data_wkly!$C:$C,0),1)=0,"",INDEX(data_wkly!G:G,MATCH($B1194,data_wkly!$C:$C,0),1)),""))</f>
        <v/>
      </c>
      <c r="G1194" s="21" t="str">
        <f>IFERROR(IF(INDEX(data_wkly!H:H,MATCH($B1194,data_wkly!$C:$C,0),1)=0,"",INDEX(data_wkly!H:H,MATCH($B1194,data_wkly!$C:$C,0),1)),"")</f>
        <v/>
      </c>
      <c r="H1194" s="21" t="str">
        <f>IF(C1194="","",IFERROR(INDEX(data_wkly!I:I,MATCH($B1194,data_wkly!$C:$C,0),1),""))</f>
        <v/>
      </c>
      <c r="I1194" s="21" t="str">
        <f>IF(H1194="","",IFERROR(IF(INDEX(data_wkly!J:J,MATCH($B1194,data_wkly!$C:$C,0),1)=0,"",INDEX(data_wkly!J:J,MATCH($B1194,data_wkly!$C:$C,0),1)),""))</f>
        <v/>
      </c>
      <c r="J1194" s="21" t="str">
        <f>IFERROR(IF(INDEX(data_wkly!K:K,MATCH($B1194,data_wkly!$C:$C,0),1)=0,"",INDEX(data_wkly!K:K,MATCH($B1194,data_wkly!$C:$C,0),1)),"")</f>
        <v/>
      </c>
      <c r="K1194" s="86" t="str">
        <f>IFERROR(IF(INDEX(data_wkly!L:L,MATCH($B1194,data_wkly!$C:$C,0),1)=0,"",INDEX(data_wkly!L:L,MATCH($B1194,data_wkly!$C:$C,0),1)),"")</f>
        <v/>
      </c>
      <c r="L1194" s="86"/>
      <c r="M1194" s="155" t="str">
        <f>IFERROR(IF(INDEX(data_wkly!M:M,MATCH($B1194,data_wkly!$C:$C,0),1)=0,"",INDEX(data_wkly!M:M,MATCH($B1194,data_wkly!$C:$C,0),1)),"")</f>
        <v/>
      </c>
      <c r="N1194" s="21" t="str">
        <f>IFERROR(IF(INDEX(data_wkly!N:N,MATCH($B1194,data_wkly!$C:$C,0),1)=0,"",INDEX(data_wkly!N:N,MATCH($B1194,data_wkly!$C:$C,0),1)),"")</f>
        <v/>
      </c>
      <c r="O1194" s="21" t="str">
        <f>IF(M1194="","",IFERROR(INDEX(data_wkly!O:O,MATCH($B1194,data_wkly!$C:$C,0),1),""))</f>
        <v/>
      </c>
      <c r="P1194" s="21" t="str">
        <f>IF(M1194="","",IFERROR(IF(INDEX(data_wkly!P:P,MATCH($B1194,data_wkly!$C:$C,0),1)=0,"",INDEX(data_wkly!P:P,MATCH($B1194,data_wkly!$C:$C,0),1)),""))</f>
        <v/>
      </c>
      <c r="Q1194" s="21" t="str">
        <f>IFERROR(IF(INDEX(data_wkly!Q:Q,MATCH($B1194,data_wkly!$C:$C,0),1)=0,"",INDEX(data_wkly!Q:Q,MATCH($B1194,data_wkly!$C:$C,0),1)),"")</f>
        <v/>
      </c>
      <c r="R1194" s="21" t="str">
        <f>IF(M1194="","",IFERROR(INDEX(data_wkly!R:R,MATCH($B1194,data_wkly!$C:$C,0),1),""))</f>
        <v/>
      </c>
      <c r="S1194" s="21" t="str">
        <f>IF(M1194="","",IFERROR(IF(INDEX(data_wkly!S:S,MATCH($B1194,data_wkly!$C:$C,0),1)=0,"",INDEX(data_wkly!S:S,MATCH($B1194,data_wkly!$C:$C,0),1)),""))</f>
        <v/>
      </c>
      <c r="T1194" s="21" t="str">
        <f>IFERROR(IF(INDEX(data_wkly!T:T,MATCH($B1194,data_wkly!$C:$C,0),1)=0,"",INDEX(data_wkly!T:T,MATCH($B1194,data_wkly!$C:$C,0),1)),"")</f>
        <v/>
      </c>
      <c r="U1194" s="86" t="str">
        <f>IFERROR(IF(INDEX(data_wkly!U:U,MATCH($B1194,data_wkly!$C:$C,0),1)=0,"",INDEX(data_wkly!U:U,MATCH($B1194,data_wkly!$C:$C,0),1)),"")</f>
        <v/>
      </c>
      <c r="V1194" s="157" t="str">
        <f t="shared" si="111"/>
        <v/>
      </c>
      <c r="W1194" s="152" t="str">
        <f>IFERROR(IF(INDEX(data_wkly!W:W,MATCH($B1194,data_wkly!$C:$C,0),1)=0,"",INDEX(data_wkly!W:W,MATCH($B1194,data_wkly!$C:$C,0),1)),"")</f>
        <v/>
      </c>
      <c r="X1194" s="21" t="str">
        <f>IFERROR(IF(INDEX(data_wkly!X:X,MATCH($B1194,data_wkly!$C:$C,0),1)=0,"",INDEX(data_wkly!X:X,MATCH($B1194,data_wkly!$C:$C,0),1)),"")</f>
        <v/>
      </c>
      <c r="Y1194" s="21" t="str">
        <f>IFERROR(IF(INDEX(data_wkly!Y:Y,MATCH($B1194,data_wkly!$C:$C,0),1)=0,"",INDEX(data_wkly!Y:Y,MATCH($B1194,data_wkly!$C:$C,0),1)),"")</f>
        <v/>
      </c>
      <c r="Z1194" s="21" t="str">
        <f>IFERROR(IF(INDEX(data_wkly!Z:Z,MATCH($B1194,data_wkly!$C:$C,0),1)=0,"",INDEX(data_wkly!Z:Z,MATCH($B1194,data_wkly!$C:$C,0),1)),"")</f>
        <v/>
      </c>
      <c r="AA1194" s="152" t="str">
        <f>IFERROR(IF(INDEX(data_wkly!AA:AA,MATCH($B1194,data_wkly!$C:$C,0),1)=0,"",INDEX(data_wkly!AA:AA,MATCH($B1194,data_wkly!$C:$C,0),1)),"")</f>
        <v/>
      </c>
      <c r="AB1194" s="21" t="str">
        <f>IFERROR(IF(INDEX(data_wkly!AB:AB,MATCH($B1194,data_wkly!$C:$C,0),1)=0,"",INDEX(data_wkly!AB:AB,MATCH($B1194,data_wkly!$C:$C,0),1)),"")</f>
        <v/>
      </c>
      <c r="AC1194" s="21" t="str">
        <f>IFERROR(IF(INDEX(data_wkly!AC:AC,MATCH($B1194,data_wkly!$C:$C,0),1)=0,"",INDEX(data_wkly!AC:AC,MATCH($B1194,data_wkly!$C:$C,0),1)),"")</f>
        <v/>
      </c>
      <c r="AD1194" s="21" t="str">
        <f>IFERROR(IF(INDEX(data_wkly!AD:AD,MATCH($B1194,data_wkly!$C:$C,0),1)=0,"",INDEX(data_wkly!AD:AD,MATCH($B1194,data_wkly!$C:$C,0),1)),"")</f>
        <v/>
      </c>
      <c r="AE1194" s="157" t="str">
        <f t="shared" si="110"/>
        <v/>
      </c>
      <c r="AF1194" s="154" t="str">
        <f>IFERROR(IF(INDEX(data_wkly!AF:AF,MATCH($B1194,data_wkly!$C:$C,0),1)=0,"",INDEX(data_wkly!AF:AF,MATCH($B1194,data_wkly!$C:$C,0),1)),"")</f>
        <v/>
      </c>
      <c r="AG1194" s="153" t="str">
        <f>IFERROR(IF(AF1194="","",INDEX(data_wkly!AG:AG,MATCH($B1194,data_wkly!$C:$C,0),1)),"")</f>
        <v/>
      </c>
      <c r="AH1194" s="153" t="str">
        <f>IFERROR(IF(INDEX(data_wkly!AH:AH,MATCH($B1194,data_wkly!$C:$C,0),1)=0,"",INDEX(data_wkly!AH:AH,MATCH($B1194,data_wkly!$C:$C,0),1)),"")</f>
        <v/>
      </c>
      <c r="AI1194" s="153" t="str">
        <f>IFERROR(IF(INDEX(data_wkly!AI:AI,MATCH($B1194,data_wkly!$C:$C,0),1)=0,"",INDEX(data_wkly!AI:AI,MATCH($B1194,data_wkly!$C:$C,0),1)),"")</f>
        <v/>
      </c>
      <c r="AJ1194" s="153" t="str">
        <f>IFERROR(IF(AI1194="","",INDEX(data_wkly!AJ:AJ,MATCH($B1194,data_wkly!$C:$C,0),1)),"")</f>
        <v/>
      </c>
      <c r="AK1194" s="153" t="str">
        <f>IFERROR(IF(INDEX(data_wkly!AK:AK,MATCH($B1194,data_wkly!$C:$C,0),1)=0,"",INDEX(data_wkly!AK:AK,MATCH($B1194,data_wkly!$C:$C,0),1)),"")</f>
        <v/>
      </c>
      <c r="AL1194" s="153" t="str">
        <f>IFERROR(IF(INDEX(data_wkly!AL:AL,MATCH($B1194,data_wkly!$C:$C,0),1)=0,"",INDEX(data_wkly!AL:AL,MATCH($B1194,data_wkly!$C:$C,0),1)),"")</f>
        <v/>
      </c>
      <c r="AM1194" s="183" t="str">
        <f>IFERROR(IF(INDEX(data_wkly!AM:AM,MATCH($B1194,data_wkly!$C:$C,0),1)=0,"",INDEX(data_wkly!AM:AM,MATCH($B1194,data_wkly!$C:$C,0),1)),"")</f>
        <v/>
      </c>
      <c r="AN1194" s="41" t="str">
        <f t="shared" si="109"/>
        <v/>
      </c>
      <c r="AO1194" s="88">
        <f t="shared" si="114"/>
        <v>2</v>
      </c>
    </row>
    <row r="1195" spans="1:41">
      <c r="A1195" s="88" t="str">
        <f t="shared" si="112"/>
        <v/>
      </c>
      <c r="B1195" s="89" t="str">
        <f t="shared" si="113"/>
        <v/>
      </c>
      <c r="C1195" s="155" t="str">
        <f>IFERROR(IF(INDEX(data_wkly!D:D,MATCH($B1195,data_wkly!$C:$C,0),1)=0,"",INDEX(data_wkly!D:D,MATCH($B1195,data_wkly!$C:$C,0),1)),"")</f>
        <v/>
      </c>
      <c r="D1195" s="21" t="str">
        <f>IFERROR(IF(INDEX(data_wkly!E:E,MATCH($B1195,data_wkly!$C:$C,0),1)=0,"",INDEX(data_wkly!E:E,MATCH($B1195,data_wkly!$C:$C,0),1)),"")</f>
        <v/>
      </c>
      <c r="E1195" s="21" t="str">
        <f>IF(C1195="","",IFERROR(INDEX(data_wkly!F:F,MATCH($B1195,data_wkly!$C:$C,0),1),""))</f>
        <v/>
      </c>
      <c r="F1195" s="21" t="str">
        <f>IF(E1195="","",IFERROR(IF(INDEX(data_wkly!G:G,MATCH($B1195,data_wkly!$C:$C,0),1)=0,"",INDEX(data_wkly!G:G,MATCH($B1195,data_wkly!$C:$C,0),1)),""))</f>
        <v/>
      </c>
      <c r="G1195" s="21" t="str">
        <f>IFERROR(IF(INDEX(data_wkly!H:H,MATCH($B1195,data_wkly!$C:$C,0),1)=0,"",INDEX(data_wkly!H:H,MATCH($B1195,data_wkly!$C:$C,0),1)),"")</f>
        <v/>
      </c>
      <c r="H1195" s="21" t="str">
        <f>IF(C1195="","",IFERROR(INDEX(data_wkly!I:I,MATCH($B1195,data_wkly!$C:$C,0),1),""))</f>
        <v/>
      </c>
      <c r="I1195" s="21" t="str">
        <f>IF(H1195="","",IFERROR(IF(INDEX(data_wkly!J:J,MATCH($B1195,data_wkly!$C:$C,0),1)=0,"",INDEX(data_wkly!J:J,MATCH($B1195,data_wkly!$C:$C,0),1)),""))</f>
        <v/>
      </c>
      <c r="J1195" s="21" t="str">
        <f>IFERROR(IF(INDEX(data_wkly!K:K,MATCH($B1195,data_wkly!$C:$C,0),1)=0,"",INDEX(data_wkly!K:K,MATCH($B1195,data_wkly!$C:$C,0),1)),"")</f>
        <v/>
      </c>
      <c r="K1195" s="86" t="str">
        <f>IFERROR(IF(INDEX(data_wkly!L:L,MATCH($B1195,data_wkly!$C:$C,0),1)=0,"",INDEX(data_wkly!L:L,MATCH($B1195,data_wkly!$C:$C,0),1)),"")</f>
        <v/>
      </c>
      <c r="L1195" s="86"/>
      <c r="M1195" s="155" t="str">
        <f>IFERROR(IF(INDEX(data_wkly!M:M,MATCH($B1195,data_wkly!$C:$C,0),1)=0,"",INDEX(data_wkly!M:M,MATCH($B1195,data_wkly!$C:$C,0),1)),"")</f>
        <v/>
      </c>
      <c r="N1195" s="21" t="str">
        <f>IFERROR(IF(INDEX(data_wkly!N:N,MATCH($B1195,data_wkly!$C:$C,0),1)=0,"",INDEX(data_wkly!N:N,MATCH($B1195,data_wkly!$C:$C,0),1)),"")</f>
        <v/>
      </c>
      <c r="O1195" s="21" t="str">
        <f>IF(M1195="","",IFERROR(INDEX(data_wkly!O:O,MATCH($B1195,data_wkly!$C:$C,0),1),""))</f>
        <v/>
      </c>
      <c r="P1195" s="21" t="str">
        <f>IF(M1195="","",IFERROR(IF(INDEX(data_wkly!P:P,MATCH($B1195,data_wkly!$C:$C,0),1)=0,"",INDEX(data_wkly!P:P,MATCH($B1195,data_wkly!$C:$C,0),1)),""))</f>
        <v/>
      </c>
      <c r="Q1195" s="21" t="str">
        <f>IFERROR(IF(INDEX(data_wkly!Q:Q,MATCH($B1195,data_wkly!$C:$C,0),1)=0,"",INDEX(data_wkly!Q:Q,MATCH($B1195,data_wkly!$C:$C,0),1)),"")</f>
        <v/>
      </c>
      <c r="R1195" s="21" t="str">
        <f>IF(M1195="","",IFERROR(INDEX(data_wkly!R:R,MATCH($B1195,data_wkly!$C:$C,0),1),""))</f>
        <v/>
      </c>
      <c r="S1195" s="21" t="str">
        <f>IF(M1195="","",IFERROR(IF(INDEX(data_wkly!S:S,MATCH($B1195,data_wkly!$C:$C,0),1)=0,"",INDEX(data_wkly!S:S,MATCH($B1195,data_wkly!$C:$C,0),1)),""))</f>
        <v/>
      </c>
      <c r="T1195" s="21" t="str">
        <f>IFERROR(IF(INDEX(data_wkly!T:T,MATCH($B1195,data_wkly!$C:$C,0),1)=0,"",INDEX(data_wkly!T:T,MATCH($B1195,data_wkly!$C:$C,0),1)),"")</f>
        <v/>
      </c>
      <c r="U1195" s="86" t="str">
        <f>IFERROR(IF(INDEX(data_wkly!U:U,MATCH($B1195,data_wkly!$C:$C,0),1)=0,"",INDEX(data_wkly!U:U,MATCH($B1195,data_wkly!$C:$C,0),1)),"")</f>
        <v/>
      </c>
      <c r="V1195" s="157" t="str">
        <f t="shared" si="111"/>
        <v/>
      </c>
      <c r="W1195" s="152" t="str">
        <f>IFERROR(IF(INDEX(data_wkly!W:W,MATCH($B1195,data_wkly!$C:$C,0),1)=0,"",INDEX(data_wkly!W:W,MATCH($B1195,data_wkly!$C:$C,0),1)),"")</f>
        <v/>
      </c>
      <c r="X1195" s="21" t="str">
        <f>IFERROR(IF(INDEX(data_wkly!X:X,MATCH($B1195,data_wkly!$C:$C,0),1)=0,"",INDEX(data_wkly!X:X,MATCH($B1195,data_wkly!$C:$C,0),1)),"")</f>
        <v/>
      </c>
      <c r="Y1195" s="21" t="str">
        <f>IFERROR(IF(INDEX(data_wkly!Y:Y,MATCH($B1195,data_wkly!$C:$C,0),1)=0,"",INDEX(data_wkly!Y:Y,MATCH($B1195,data_wkly!$C:$C,0),1)),"")</f>
        <v/>
      </c>
      <c r="Z1195" s="21" t="str">
        <f>IFERROR(IF(INDEX(data_wkly!Z:Z,MATCH($B1195,data_wkly!$C:$C,0),1)=0,"",INDEX(data_wkly!Z:Z,MATCH($B1195,data_wkly!$C:$C,0),1)),"")</f>
        <v/>
      </c>
      <c r="AA1195" s="152" t="str">
        <f>IFERROR(IF(INDEX(data_wkly!AA:AA,MATCH($B1195,data_wkly!$C:$C,0),1)=0,"",INDEX(data_wkly!AA:AA,MATCH($B1195,data_wkly!$C:$C,0),1)),"")</f>
        <v/>
      </c>
      <c r="AB1195" s="21" t="str">
        <f>IFERROR(IF(INDEX(data_wkly!AB:AB,MATCH($B1195,data_wkly!$C:$C,0),1)=0,"",INDEX(data_wkly!AB:AB,MATCH($B1195,data_wkly!$C:$C,0),1)),"")</f>
        <v/>
      </c>
      <c r="AC1195" s="21" t="str">
        <f>IFERROR(IF(INDEX(data_wkly!AC:AC,MATCH($B1195,data_wkly!$C:$C,0),1)=0,"",INDEX(data_wkly!AC:AC,MATCH($B1195,data_wkly!$C:$C,0),1)),"")</f>
        <v/>
      </c>
      <c r="AD1195" s="21" t="str">
        <f>IFERROR(IF(INDEX(data_wkly!AD:AD,MATCH($B1195,data_wkly!$C:$C,0),1)=0,"",INDEX(data_wkly!AD:AD,MATCH($B1195,data_wkly!$C:$C,0),1)),"")</f>
        <v/>
      </c>
      <c r="AE1195" s="157" t="str">
        <f t="shared" si="110"/>
        <v/>
      </c>
      <c r="AF1195" s="154" t="str">
        <f>IFERROR(IF(INDEX(data_wkly!AF:AF,MATCH($B1195,data_wkly!$C:$C,0),1)=0,"",INDEX(data_wkly!AF:AF,MATCH($B1195,data_wkly!$C:$C,0),1)),"")</f>
        <v/>
      </c>
      <c r="AG1195" s="153" t="str">
        <f>IFERROR(IF(AF1195="","",INDEX(data_wkly!AG:AG,MATCH($B1195,data_wkly!$C:$C,0),1)),"")</f>
        <v/>
      </c>
      <c r="AH1195" s="153" t="str">
        <f>IFERROR(IF(INDEX(data_wkly!AH:AH,MATCH($B1195,data_wkly!$C:$C,0),1)=0,"",INDEX(data_wkly!AH:AH,MATCH($B1195,data_wkly!$C:$C,0),1)),"")</f>
        <v/>
      </c>
      <c r="AI1195" s="153" t="str">
        <f>IFERROR(IF(INDEX(data_wkly!AI:AI,MATCH($B1195,data_wkly!$C:$C,0),1)=0,"",INDEX(data_wkly!AI:AI,MATCH($B1195,data_wkly!$C:$C,0),1)),"")</f>
        <v/>
      </c>
      <c r="AJ1195" s="153" t="str">
        <f>IFERROR(IF(AI1195="","",INDEX(data_wkly!AJ:AJ,MATCH($B1195,data_wkly!$C:$C,0),1)),"")</f>
        <v/>
      </c>
      <c r="AK1195" s="153" t="str">
        <f>IFERROR(IF(INDEX(data_wkly!AK:AK,MATCH($B1195,data_wkly!$C:$C,0),1)=0,"",INDEX(data_wkly!AK:AK,MATCH($B1195,data_wkly!$C:$C,0),1)),"")</f>
        <v/>
      </c>
      <c r="AL1195" s="153" t="str">
        <f>IFERROR(IF(INDEX(data_wkly!AL:AL,MATCH($B1195,data_wkly!$C:$C,0),1)=0,"",INDEX(data_wkly!AL:AL,MATCH($B1195,data_wkly!$C:$C,0),1)),"")</f>
        <v/>
      </c>
      <c r="AM1195" s="183" t="str">
        <f>IFERROR(IF(INDEX(data_wkly!AM:AM,MATCH($B1195,data_wkly!$C:$C,0),1)=0,"",INDEX(data_wkly!AM:AM,MATCH($B1195,data_wkly!$C:$C,0),1)),"")</f>
        <v/>
      </c>
      <c r="AN1195" s="41" t="str">
        <f t="shared" si="109"/>
        <v/>
      </c>
      <c r="AO1195" s="88">
        <f t="shared" si="114"/>
        <v>1</v>
      </c>
    </row>
    <row r="1196" spans="1:41">
      <c r="A1196" s="88" t="str">
        <f t="shared" si="112"/>
        <v/>
      </c>
      <c r="B1196" s="89" t="str">
        <f t="shared" si="113"/>
        <v/>
      </c>
      <c r="C1196" s="155" t="str">
        <f>IFERROR(IF(INDEX(data_wkly!D:D,MATCH($B1196,data_wkly!$C:$C,0),1)=0,"",INDEX(data_wkly!D:D,MATCH($B1196,data_wkly!$C:$C,0),1)),"")</f>
        <v/>
      </c>
      <c r="D1196" s="21" t="str">
        <f>IFERROR(IF(INDEX(data_wkly!E:E,MATCH($B1196,data_wkly!$C:$C,0),1)=0,"",INDEX(data_wkly!E:E,MATCH($B1196,data_wkly!$C:$C,0),1)),"")</f>
        <v/>
      </c>
      <c r="E1196" s="21" t="str">
        <f>IF(C1196="","",IFERROR(INDEX(data_wkly!F:F,MATCH($B1196,data_wkly!$C:$C,0),1),""))</f>
        <v/>
      </c>
      <c r="F1196" s="21" t="str">
        <f>IF(E1196="","",IFERROR(IF(INDEX(data_wkly!G:G,MATCH($B1196,data_wkly!$C:$C,0),1)=0,"",INDEX(data_wkly!G:G,MATCH($B1196,data_wkly!$C:$C,0),1)),""))</f>
        <v/>
      </c>
      <c r="G1196" s="21" t="str">
        <f>IFERROR(IF(INDEX(data_wkly!H:H,MATCH($B1196,data_wkly!$C:$C,0),1)=0,"",INDEX(data_wkly!H:H,MATCH($B1196,data_wkly!$C:$C,0),1)),"")</f>
        <v/>
      </c>
      <c r="H1196" s="21" t="str">
        <f>IF(C1196="","",IFERROR(INDEX(data_wkly!I:I,MATCH($B1196,data_wkly!$C:$C,0),1),""))</f>
        <v/>
      </c>
      <c r="I1196" s="21" t="str">
        <f>IF(H1196="","",IFERROR(IF(INDEX(data_wkly!J:J,MATCH($B1196,data_wkly!$C:$C,0),1)=0,"",INDEX(data_wkly!J:J,MATCH($B1196,data_wkly!$C:$C,0),1)),""))</f>
        <v/>
      </c>
      <c r="J1196" s="21" t="str">
        <f>IFERROR(IF(INDEX(data_wkly!K:K,MATCH($B1196,data_wkly!$C:$C,0),1)=0,"",INDEX(data_wkly!K:K,MATCH($B1196,data_wkly!$C:$C,0),1)),"")</f>
        <v/>
      </c>
      <c r="K1196" s="86" t="str">
        <f>IFERROR(IF(INDEX(data_wkly!L:L,MATCH($B1196,data_wkly!$C:$C,0),1)=0,"",INDEX(data_wkly!L:L,MATCH($B1196,data_wkly!$C:$C,0),1)),"")</f>
        <v/>
      </c>
      <c r="L1196" s="86"/>
      <c r="M1196" s="155" t="str">
        <f>IFERROR(IF(INDEX(data_wkly!M:M,MATCH($B1196,data_wkly!$C:$C,0),1)=0,"",INDEX(data_wkly!M:M,MATCH($B1196,data_wkly!$C:$C,0),1)),"")</f>
        <v/>
      </c>
      <c r="N1196" s="21" t="str">
        <f>IFERROR(IF(INDEX(data_wkly!N:N,MATCH($B1196,data_wkly!$C:$C,0),1)=0,"",INDEX(data_wkly!N:N,MATCH($B1196,data_wkly!$C:$C,0),1)),"")</f>
        <v/>
      </c>
      <c r="O1196" s="21" t="str">
        <f>IF(M1196="","",IFERROR(INDEX(data_wkly!O:O,MATCH($B1196,data_wkly!$C:$C,0),1),""))</f>
        <v/>
      </c>
      <c r="P1196" s="21" t="str">
        <f>IF(M1196="","",IFERROR(IF(INDEX(data_wkly!P:P,MATCH($B1196,data_wkly!$C:$C,0),1)=0,"",INDEX(data_wkly!P:P,MATCH($B1196,data_wkly!$C:$C,0),1)),""))</f>
        <v/>
      </c>
      <c r="Q1196" s="21" t="str">
        <f>IFERROR(IF(INDEX(data_wkly!Q:Q,MATCH($B1196,data_wkly!$C:$C,0),1)=0,"",INDEX(data_wkly!Q:Q,MATCH($B1196,data_wkly!$C:$C,0),1)),"")</f>
        <v/>
      </c>
      <c r="R1196" s="21" t="str">
        <f>IF(M1196="","",IFERROR(INDEX(data_wkly!R:R,MATCH($B1196,data_wkly!$C:$C,0),1),""))</f>
        <v/>
      </c>
      <c r="S1196" s="21" t="str">
        <f>IF(M1196="","",IFERROR(IF(INDEX(data_wkly!S:S,MATCH($B1196,data_wkly!$C:$C,0),1)=0,"",INDEX(data_wkly!S:S,MATCH($B1196,data_wkly!$C:$C,0),1)),""))</f>
        <v/>
      </c>
      <c r="T1196" s="21" t="str">
        <f>IFERROR(IF(INDEX(data_wkly!T:T,MATCH($B1196,data_wkly!$C:$C,0),1)=0,"",INDEX(data_wkly!T:T,MATCH($B1196,data_wkly!$C:$C,0),1)),"")</f>
        <v/>
      </c>
      <c r="U1196" s="86" t="str">
        <f>IFERROR(IF(INDEX(data_wkly!U:U,MATCH($B1196,data_wkly!$C:$C,0),1)=0,"",INDEX(data_wkly!U:U,MATCH($B1196,data_wkly!$C:$C,0),1)),"")</f>
        <v/>
      </c>
      <c r="V1196" s="157" t="str">
        <f t="shared" si="111"/>
        <v/>
      </c>
      <c r="W1196" s="152" t="str">
        <f>IFERROR(IF(INDEX(data_wkly!W:W,MATCH($B1196,data_wkly!$C:$C,0),1)=0,"",INDEX(data_wkly!W:W,MATCH($B1196,data_wkly!$C:$C,0),1)),"")</f>
        <v/>
      </c>
      <c r="X1196" s="21" t="str">
        <f>IFERROR(IF(INDEX(data_wkly!X:X,MATCH($B1196,data_wkly!$C:$C,0),1)=0,"",INDEX(data_wkly!X:X,MATCH($B1196,data_wkly!$C:$C,0),1)),"")</f>
        <v/>
      </c>
      <c r="Y1196" s="21" t="str">
        <f>IFERROR(IF(INDEX(data_wkly!Y:Y,MATCH($B1196,data_wkly!$C:$C,0),1)=0,"",INDEX(data_wkly!Y:Y,MATCH($B1196,data_wkly!$C:$C,0),1)),"")</f>
        <v/>
      </c>
      <c r="Z1196" s="21" t="str">
        <f>IFERROR(IF(INDEX(data_wkly!Z:Z,MATCH($B1196,data_wkly!$C:$C,0),1)=0,"",INDEX(data_wkly!Z:Z,MATCH($B1196,data_wkly!$C:$C,0),1)),"")</f>
        <v/>
      </c>
      <c r="AA1196" s="152" t="str">
        <f>IFERROR(IF(INDEX(data_wkly!AA:AA,MATCH($B1196,data_wkly!$C:$C,0),1)=0,"",INDEX(data_wkly!AA:AA,MATCH($B1196,data_wkly!$C:$C,0),1)),"")</f>
        <v/>
      </c>
      <c r="AB1196" s="21" t="str">
        <f>IFERROR(IF(INDEX(data_wkly!AB:AB,MATCH($B1196,data_wkly!$C:$C,0),1)=0,"",INDEX(data_wkly!AB:AB,MATCH($B1196,data_wkly!$C:$C,0),1)),"")</f>
        <v/>
      </c>
      <c r="AC1196" s="21" t="str">
        <f>IFERROR(IF(INDEX(data_wkly!AC:AC,MATCH($B1196,data_wkly!$C:$C,0),1)=0,"",INDEX(data_wkly!AC:AC,MATCH($B1196,data_wkly!$C:$C,0),1)),"")</f>
        <v/>
      </c>
      <c r="AD1196" s="21" t="str">
        <f>IFERROR(IF(INDEX(data_wkly!AD:AD,MATCH($B1196,data_wkly!$C:$C,0),1)=0,"",INDEX(data_wkly!AD:AD,MATCH($B1196,data_wkly!$C:$C,0),1)),"")</f>
        <v/>
      </c>
      <c r="AE1196" s="157" t="str">
        <f t="shared" si="110"/>
        <v/>
      </c>
      <c r="AF1196" s="154" t="str">
        <f>IFERROR(IF(INDEX(data_wkly!AF:AF,MATCH($B1196,data_wkly!$C:$C,0),1)=0,"",INDEX(data_wkly!AF:AF,MATCH($B1196,data_wkly!$C:$C,0),1)),"")</f>
        <v/>
      </c>
      <c r="AG1196" s="153" t="str">
        <f>IFERROR(IF(AF1196="","",INDEX(data_wkly!AG:AG,MATCH($B1196,data_wkly!$C:$C,0),1)),"")</f>
        <v/>
      </c>
      <c r="AH1196" s="153" t="str">
        <f>IFERROR(IF(INDEX(data_wkly!AH:AH,MATCH($B1196,data_wkly!$C:$C,0),1)=0,"",INDEX(data_wkly!AH:AH,MATCH($B1196,data_wkly!$C:$C,0),1)),"")</f>
        <v/>
      </c>
      <c r="AI1196" s="153" t="str">
        <f>IFERROR(IF(INDEX(data_wkly!AI:AI,MATCH($B1196,data_wkly!$C:$C,0),1)=0,"",INDEX(data_wkly!AI:AI,MATCH($B1196,data_wkly!$C:$C,0),1)),"")</f>
        <v/>
      </c>
      <c r="AJ1196" s="153" t="str">
        <f>IFERROR(IF(AI1196="","",INDEX(data_wkly!AJ:AJ,MATCH($B1196,data_wkly!$C:$C,0),1)),"")</f>
        <v/>
      </c>
      <c r="AK1196" s="153" t="str">
        <f>IFERROR(IF(INDEX(data_wkly!AK:AK,MATCH($B1196,data_wkly!$C:$C,0),1)=0,"",INDEX(data_wkly!AK:AK,MATCH($B1196,data_wkly!$C:$C,0),1)),"")</f>
        <v/>
      </c>
      <c r="AL1196" s="153" t="str">
        <f>IFERROR(IF(INDEX(data_wkly!AL:AL,MATCH($B1196,data_wkly!$C:$C,0),1)=0,"",INDEX(data_wkly!AL:AL,MATCH($B1196,data_wkly!$C:$C,0),1)),"")</f>
        <v/>
      </c>
      <c r="AM1196" s="183" t="str">
        <f>IFERROR(IF(INDEX(data_wkly!AM:AM,MATCH($B1196,data_wkly!$C:$C,0),1)=0,"",INDEX(data_wkly!AM:AM,MATCH($B1196,data_wkly!$C:$C,0),1)),"")</f>
        <v/>
      </c>
      <c r="AN1196" s="41" t="str">
        <f t="shared" si="109"/>
        <v/>
      </c>
      <c r="AO1196" s="88">
        <f t="shared" si="114"/>
        <v>2</v>
      </c>
    </row>
    <row r="1197" spans="1:41">
      <c r="A1197" s="88" t="str">
        <f t="shared" si="112"/>
        <v/>
      </c>
      <c r="B1197" s="89" t="str">
        <f t="shared" si="113"/>
        <v/>
      </c>
      <c r="C1197" s="155" t="str">
        <f>IFERROR(IF(INDEX(data_wkly!D:D,MATCH($B1197,data_wkly!$C:$C,0),1)=0,"",INDEX(data_wkly!D:D,MATCH($B1197,data_wkly!$C:$C,0),1)),"")</f>
        <v/>
      </c>
      <c r="D1197" s="21" t="str">
        <f>IFERROR(IF(INDEX(data_wkly!E:E,MATCH($B1197,data_wkly!$C:$C,0),1)=0,"",INDEX(data_wkly!E:E,MATCH($B1197,data_wkly!$C:$C,0),1)),"")</f>
        <v/>
      </c>
      <c r="E1197" s="21" t="str">
        <f>IF(C1197="","",IFERROR(INDEX(data_wkly!F:F,MATCH($B1197,data_wkly!$C:$C,0),1),""))</f>
        <v/>
      </c>
      <c r="F1197" s="21" t="str">
        <f>IF(E1197="","",IFERROR(IF(INDEX(data_wkly!G:G,MATCH($B1197,data_wkly!$C:$C,0),1)=0,"",INDEX(data_wkly!G:G,MATCH($B1197,data_wkly!$C:$C,0),1)),""))</f>
        <v/>
      </c>
      <c r="G1197" s="21" t="str">
        <f>IFERROR(IF(INDEX(data_wkly!H:H,MATCH($B1197,data_wkly!$C:$C,0),1)=0,"",INDEX(data_wkly!H:H,MATCH($B1197,data_wkly!$C:$C,0),1)),"")</f>
        <v/>
      </c>
      <c r="H1197" s="21" t="str">
        <f>IF(C1197="","",IFERROR(INDEX(data_wkly!I:I,MATCH($B1197,data_wkly!$C:$C,0),1),""))</f>
        <v/>
      </c>
      <c r="I1197" s="21" t="str">
        <f>IF(H1197="","",IFERROR(IF(INDEX(data_wkly!J:J,MATCH($B1197,data_wkly!$C:$C,0),1)=0,"",INDEX(data_wkly!J:J,MATCH($B1197,data_wkly!$C:$C,0),1)),""))</f>
        <v/>
      </c>
      <c r="J1197" s="21" t="str">
        <f>IFERROR(IF(INDEX(data_wkly!K:K,MATCH($B1197,data_wkly!$C:$C,0),1)=0,"",INDEX(data_wkly!K:K,MATCH($B1197,data_wkly!$C:$C,0),1)),"")</f>
        <v/>
      </c>
      <c r="K1197" s="86" t="str">
        <f>IFERROR(IF(INDEX(data_wkly!L:L,MATCH($B1197,data_wkly!$C:$C,0),1)=0,"",INDEX(data_wkly!L:L,MATCH($B1197,data_wkly!$C:$C,0),1)),"")</f>
        <v/>
      </c>
      <c r="L1197" s="86"/>
      <c r="M1197" s="155" t="str">
        <f>IFERROR(IF(INDEX(data_wkly!M:M,MATCH($B1197,data_wkly!$C:$C,0),1)=0,"",INDEX(data_wkly!M:M,MATCH($B1197,data_wkly!$C:$C,0),1)),"")</f>
        <v/>
      </c>
      <c r="N1197" s="21" t="str">
        <f>IFERROR(IF(INDEX(data_wkly!N:N,MATCH($B1197,data_wkly!$C:$C,0),1)=0,"",INDEX(data_wkly!N:N,MATCH($B1197,data_wkly!$C:$C,0),1)),"")</f>
        <v/>
      </c>
      <c r="O1197" s="21" t="str">
        <f>IF(M1197="","",IFERROR(INDEX(data_wkly!O:O,MATCH($B1197,data_wkly!$C:$C,0),1),""))</f>
        <v/>
      </c>
      <c r="P1197" s="21" t="str">
        <f>IF(M1197="","",IFERROR(IF(INDEX(data_wkly!P:P,MATCH($B1197,data_wkly!$C:$C,0),1)=0,"",INDEX(data_wkly!P:P,MATCH($B1197,data_wkly!$C:$C,0),1)),""))</f>
        <v/>
      </c>
      <c r="Q1197" s="21" t="str">
        <f>IFERROR(IF(INDEX(data_wkly!Q:Q,MATCH($B1197,data_wkly!$C:$C,0),1)=0,"",INDEX(data_wkly!Q:Q,MATCH($B1197,data_wkly!$C:$C,0),1)),"")</f>
        <v/>
      </c>
      <c r="R1197" s="21" t="str">
        <f>IF(M1197="","",IFERROR(INDEX(data_wkly!R:R,MATCH($B1197,data_wkly!$C:$C,0),1),""))</f>
        <v/>
      </c>
      <c r="S1197" s="21" t="str">
        <f>IF(M1197="","",IFERROR(IF(INDEX(data_wkly!S:S,MATCH($B1197,data_wkly!$C:$C,0),1)=0,"",INDEX(data_wkly!S:S,MATCH($B1197,data_wkly!$C:$C,0),1)),""))</f>
        <v/>
      </c>
      <c r="T1197" s="21" t="str">
        <f>IFERROR(IF(INDEX(data_wkly!T:T,MATCH($B1197,data_wkly!$C:$C,0),1)=0,"",INDEX(data_wkly!T:T,MATCH($B1197,data_wkly!$C:$C,0),1)),"")</f>
        <v/>
      </c>
      <c r="U1197" s="86" t="str">
        <f>IFERROR(IF(INDEX(data_wkly!U:U,MATCH($B1197,data_wkly!$C:$C,0),1)=0,"",INDEX(data_wkly!U:U,MATCH($B1197,data_wkly!$C:$C,0),1)),"")</f>
        <v/>
      </c>
      <c r="V1197" s="157" t="str">
        <f t="shared" si="111"/>
        <v/>
      </c>
      <c r="W1197" s="152" t="str">
        <f>IFERROR(IF(INDEX(data_wkly!W:W,MATCH($B1197,data_wkly!$C:$C,0),1)=0,"",INDEX(data_wkly!W:W,MATCH($B1197,data_wkly!$C:$C,0),1)),"")</f>
        <v/>
      </c>
      <c r="X1197" s="21" t="str">
        <f>IFERROR(IF(INDEX(data_wkly!X:X,MATCH($B1197,data_wkly!$C:$C,0),1)=0,"",INDEX(data_wkly!X:X,MATCH($B1197,data_wkly!$C:$C,0),1)),"")</f>
        <v/>
      </c>
      <c r="Y1197" s="21" t="str">
        <f>IFERROR(IF(INDEX(data_wkly!Y:Y,MATCH($B1197,data_wkly!$C:$C,0),1)=0,"",INDEX(data_wkly!Y:Y,MATCH($B1197,data_wkly!$C:$C,0),1)),"")</f>
        <v/>
      </c>
      <c r="Z1197" s="21" t="str">
        <f>IFERROR(IF(INDEX(data_wkly!Z:Z,MATCH($B1197,data_wkly!$C:$C,0),1)=0,"",INDEX(data_wkly!Z:Z,MATCH($B1197,data_wkly!$C:$C,0),1)),"")</f>
        <v/>
      </c>
      <c r="AA1197" s="152" t="str">
        <f>IFERROR(IF(INDEX(data_wkly!AA:AA,MATCH($B1197,data_wkly!$C:$C,0),1)=0,"",INDEX(data_wkly!AA:AA,MATCH($B1197,data_wkly!$C:$C,0),1)),"")</f>
        <v/>
      </c>
      <c r="AB1197" s="21" t="str">
        <f>IFERROR(IF(INDEX(data_wkly!AB:AB,MATCH($B1197,data_wkly!$C:$C,0),1)=0,"",INDEX(data_wkly!AB:AB,MATCH($B1197,data_wkly!$C:$C,0),1)),"")</f>
        <v/>
      </c>
      <c r="AC1197" s="21" t="str">
        <f>IFERROR(IF(INDEX(data_wkly!AC:AC,MATCH($B1197,data_wkly!$C:$C,0),1)=0,"",INDEX(data_wkly!AC:AC,MATCH($B1197,data_wkly!$C:$C,0),1)),"")</f>
        <v/>
      </c>
      <c r="AD1197" s="21" t="str">
        <f>IFERROR(IF(INDEX(data_wkly!AD:AD,MATCH($B1197,data_wkly!$C:$C,0),1)=0,"",INDEX(data_wkly!AD:AD,MATCH($B1197,data_wkly!$C:$C,0),1)),"")</f>
        <v/>
      </c>
      <c r="AE1197" s="157" t="str">
        <f t="shared" si="110"/>
        <v/>
      </c>
      <c r="AF1197" s="154" t="str">
        <f>IFERROR(IF(INDEX(data_wkly!AF:AF,MATCH($B1197,data_wkly!$C:$C,0),1)=0,"",INDEX(data_wkly!AF:AF,MATCH($B1197,data_wkly!$C:$C,0),1)),"")</f>
        <v/>
      </c>
      <c r="AG1197" s="153" t="str">
        <f>IFERROR(IF(AF1197="","",INDEX(data_wkly!AG:AG,MATCH($B1197,data_wkly!$C:$C,0),1)),"")</f>
        <v/>
      </c>
      <c r="AH1197" s="153" t="str">
        <f>IFERROR(IF(INDEX(data_wkly!AH:AH,MATCH($B1197,data_wkly!$C:$C,0),1)=0,"",INDEX(data_wkly!AH:AH,MATCH($B1197,data_wkly!$C:$C,0),1)),"")</f>
        <v/>
      </c>
      <c r="AI1197" s="153" t="str">
        <f>IFERROR(IF(INDEX(data_wkly!AI:AI,MATCH($B1197,data_wkly!$C:$C,0),1)=0,"",INDEX(data_wkly!AI:AI,MATCH($B1197,data_wkly!$C:$C,0),1)),"")</f>
        <v/>
      </c>
      <c r="AJ1197" s="153" t="str">
        <f>IFERROR(IF(AI1197="","",INDEX(data_wkly!AJ:AJ,MATCH($B1197,data_wkly!$C:$C,0),1)),"")</f>
        <v/>
      </c>
      <c r="AK1197" s="153" t="str">
        <f>IFERROR(IF(INDEX(data_wkly!AK:AK,MATCH($B1197,data_wkly!$C:$C,0),1)=0,"",INDEX(data_wkly!AK:AK,MATCH($B1197,data_wkly!$C:$C,0),1)),"")</f>
        <v/>
      </c>
      <c r="AL1197" s="153" t="str">
        <f>IFERROR(IF(INDEX(data_wkly!AL:AL,MATCH($B1197,data_wkly!$C:$C,0),1)=0,"",INDEX(data_wkly!AL:AL,MATCH($B1197,data_wkly!$C:$C,0),1)),"")</f>
        <v/>
      </c>
      <c r="AM1197" s="183" t="str">
        <f>IFERROR(IF(INDEX(data_wkly!AM:AM,MATCH($B1197,data_wkly!$C:$C,0),1)=0,"",INDEX(data_wkly!AM:AM,MATCH($B1197,data_wkly!$C:$C,0),1)),"")</f>
        <v/>
      </c>
      <c r="AN1197" s="41" t="str">
        <f t="shared" si="109"/>
        <v/>
      </c>
      <c r="AO1197" s="88">
        <f t="shared" si="114"/>
        <v>1</v>
      </c>
    </row>
    <row r="1198" spans="1:41">
      <c r="A1198" s="88" t="str">
        <f t="shared" si="112"/>
        <v/>
      </c>
      <c r="B1198" s="89" t="str">
        <f t="shared" si="113"/>
        <v/>
      </c>
      <c r="C1198" s="155" t="str">
        <f>IFERROR(IF(INDEX(data_wkly!D:D,MATCH($B1198,data_wkly!$C:$C,0),1)=0,"",INDEX(data_wkly!D:D,MATCH($B1198,data_wkly!$C:$C,0),1)),"")</f>
        <v/>
      </c>
      <c r="D1198" s="21" t="str">
        <f>IFERROR(IF(INDEX(data_wkly!E:E,MATCH($B1198,data_wkly!$C:$C,0),1)=0,"",INDEX(data_wkly!E:E,MATCH($B1198,data_wkly!$C:$C,0),1)),"")</f>
        <v/>
      </c>
      <c r="E1198" s="21" t="str">
        <f>IF(C1198="","",IFERROR(INDEX(data_wkly!F:F,MATCH($B1198,data_wkly!$C:$C,0),1),""))</f>
        <v/>
      </c>
      <c r="F1198" s="21" t="str">
        <f>IF(E1198="","",IFERROR(IF(INDEX(data_wkly!G:G,MATCH($B1198,data_wkly!$C:$C,0),1)=0,"",INDEX(data_wkly!G:G,MATCH($B1198,data_wkly!$C:$C,0),1)),""))</f>
        <v/>
      </c>
      <c r="G1198" s="21" t="str">
        <f>IFERROR(IF(INDEX(data_wkly!H:H,MATCH($B1198,data_wkly!$C:$C,0),1)=0,"",INDEX(data_wkly!H:H,MATCH($B1198,data_wkly!$C:$C,0),1)),"")</f>
        <v/>
      </c>
      <c r="H1198" s="21" t="str">
        <f>IF(C1198="","",IFERROR(INDEX(data_wkly!I:I,MATCH($B1198,data_wkly!$C:$C,0),1),""))</f>
        <v/>
      </c>
      <c r="I1198" s="21" t="str">
        <f>IF(H1198="","",IFERROR(IF(INDEX(data_wkly!J:J,MATCH($B1198,data_wkly!$C:$C,0),1)=0,"",INDEX(data_wkly!J:J,MATCH($B1198,data_wkly!$C:$C,0),1)),""))</f>
        <v/>
      </c>
      <c r="J1198" s="21" t="str">
        <f>IFERROR(IF(INDEX(data_wkly!K:K,MATCH($B1198,data_wkly!$C:$C,0),1)=0,"",INDEX(data_wkly!K:K,MATCH($B1198,data_wkly!$C:$C,0),1)),"")</f>
        <v/>
      </c>
      <c r="K1198" s="86" t="str">
        <f>IFERROR(IF(INDEX(data_wkly!L:L,MATCH($B1198,data_wkly!$C:$C,0),1)=0,"",INDEX(data_wkly!L:L,MATCH($B1198,data_wkly!$C:$C,0),1)),"")</f>
        <v/>
      </c>
      <c r="L1198" s="86"/>
      <c r="M1198" s="155" t="str">
        <f>IFERROR(IF(INDEX(data_wkly!M:M,MATCH($B1198,data_wkly!$C:$C,0),1)=0,"",INDEX(data_wkly!M:M,MATCH($B1198,data_wkly!$C:$C,0),1)),"")</f>
        <v/>
      </c>
      <c r="N1198" s="21" t="str">
        <f>IFERROR(IF(INDEX(data_wkly!N:N,MATCH($B1198,data_wkly!$C:$C,0),1)=0,"",INDEX(data_wkly!N:N,MATCH($B1198,data_wkly!$C:$C,0),1)),"")</f>
        <v/>
      </c>
      <c r="O1198" s="21" t="str">
        <f>IF(M1198="","",IFERROR(INDEX(data_wkly!O:O,MATCH($B1198,data_wkly!$C:$C,0),1),""))</f>
        <v/>
      </c>
      <c r="P1198" s="21" t="str">
        <f>IF(M1198="","",IFERROR(IF(INDEX(data_wkly!P:P,MATCH($B1198,data_wkly!$C:$C,0),1)=0,"",INDEX(data_wkly!P:P,MATCH($B1198,data_wkly!$C:$C,0),1)),""))</f>
        <v/>
      </c>
      <c r="Q1198" s="21" t="str">
        <f>IFERROR(IF(INDEX(data_wkly!Q:Q,MATCH($B1198,data_wkly!$C:$C,0),1)=0,"",INDEX(data_wkly!Q:Q,MATCH($B1198,data_wkly!$C:$C,0),1)),"")</f>
        <v/>
      </c>
      <c r="R1198" s="21" t="str">
        <f>IF(M1198="","",IFERROR(INDEX(data_wkly!R:R,MATCH($B1198,data_wkly!$C:$C,0),1),""))</f>
        <v/>
      </c>
      <c r="S1198" s="21" t="str">
        <f>IF(M1198="","",IFERROR(IF(INDEX(data_wkly!S:S,MATCH($B1198,data_wkly!$C:$C,0),1)=0,"",INDEX(data_wkly!S:S,MATCH($B1198,data_wkly!$C:$C,0),1)),""))</f>
        <v/>
      </c>
      <c r="T1198" s="21" t="str">
        <f>IFERROR(IF(INDEX(data_wkly!T:T,MATCH($B1198,data_wkly!$C:$C,0),1)=0,"",INDEX(data_wkly!T:T,MATCH($B1198,data_wkly!$C:$C,0),1)),"")</f>
        <v/>
      </c>
      <c r="U1198" s="86" t="str">
        <f>IFERROR(IF(INDEX(data_wkly!U:U,MATCH($B1198,data_wkly!$C:$C,0),1)=0,"",INDEX(data_wkly!U:U,MATCH($B1198,data_wkly!$C:$C,0),1)),"")</f>
        <v/>
      </c>
      <c r="V1198" s="157" t="str">
        <f t="shared" si="111"/>
        <v/>
      </c>
      <c r="W1198" s="152" t="str">
        <f>IFERROR(IF(INDEX(data_wkly!W:W,MATCH($B1198,data_wkly!$C:$C,0),1)=0,"",INDEX(data_wkly!W:W,MATCH($B1198,data_wkly!$C:$C,0),1)),"")</f>
        <v/>
      </c>
      <c r="X1198" s="21" t="str">
        <f>IFERROR(IF(INDEX(data_wkly!X:X,MATCH($B1198,data_wkly!$C:$C,0),1)=0,"",INDEX(data_wkly!X:X,MATCH($B1198,data_wkly!$C:$C,0),1)),"")</f>
        <v/>
      </c>
      <c r="Y1198" s="21" t="str">
        <f>IFERROR(IF(INDEX(data_wkly!Y:Y,MATCH($B1198,data_wkly!$C:$C,0),1)=0,"",INDEX(data_wkly!Y:Y,MATCH($B1198,data_wkly!$C:$C,0),1)),"")</f>
        <v/>
      </c>
      <c r="Z1198" s="21" t="str">
        <f>IFERROR(IF(INDEX(data_wkly!Z:Z,MATCH($B1198,data_wkly!$C:$C,0),1)=0,"",INDEX(data_wkly!Z:Z,MATCH($B1198,data_wkly!$C:$C,0),1)),"")</f>
        <v/>
      </c>
      <c r="AA1198" s="152" t="str">
        <f>IFERROR(IF(INDEX(data_wkly!AA:AA,MATCH($B1198,data_wkly!$C:$C,0),1)=0,"",INDEX(data_wkly!AA:AA,MATCH($B1198,data_wkly!$C:$C,0),1)),"")</f>
        <v/>
      </c>
      <c r="AB1198" s="21" t="str">
        <f>IFERROR(IF(INDEX(data_wkly!AB:AB,MATCH($B1198,data_wkly!$C:$C,0),1)=0,"",INDEX(data_wkly!AB:AB,MATCH($B1198,data_wkly!$C:$C,0),1)),"")</f>
        <v/>
      </c>
      <c r="AC1198" s="21" t="str">
        <f>IFERROR(IF(INDEX(data_wkly!AC:AC,MATCH($B1198,data_wkly!$C:$C,0),1)=0,"",INDEX(data_wkly!AC:AC,MATCH($B1198,data_wkly!$C:$C,0),1)),"")</f>
        <v/>
      </c>
      <c r="AD1198" s="21" t="str">
        <f>IFERROR(IF(INDEX(data_wkly!AD:AD,MATCH($B1198,data_wkly!$C:$C,0),1)=0,"",INDEX(data_wkly!AD:AD,MATCH($B1198,data_wkly!$C:$C,0),1)),"")</f>
        <v/>
      </c>
      <c r="AE1198" s="157" t="str">
        <f t="shared" si="110"/>
        <v/>
      </c>
      <c r="AF1198" s="154" t="str">
        <f>IFERROR(IF(INDEX(data_wkly!AF:AF,MATCH($B1198,data_wkly!$C:$C,0),1)=0,"",INDEX(data_wkly!AF:AF,MATCH($B1198,data_wkly!$C:$C,0),1)),"")</f>
        <v/>
      </c>
      <c r="AG1198" s="153" t="str">
        <f>IFERROR(IF(AF1198="","",INDEX(data_wkly!AG:AG,MATCH($B1198,data_wkly!$C:$C,0),1)),"")</f>
        <v/>
      </c>
      <c r="AH1198" s="153" t="str">
        <f>IFERROR(IF(INDEX(data_wkly!AH:AH,MATCH($B1198,data_wkly!$C:$C,0),1)=0,"",INDEX(data_wkly!AH:AH,MATCH($B1198,data_wkly!$C:$C,0),1)),"")</f>
        <v/>
      </c>
      <c r="AI1198" s="153" t="str">
        <f>IFERROR(IF(INDEX(data_wkly!AI:AI,MATCH($B1198,data_wkly!$C:$C,0),1)=0,"",INDEX(data_wkly!AI:AI,MATCH($B1198,data_wkly!$C:$C,0),1)),"")</f>
        <v/>
      </c>
      <c r="AJ1198" s="153" t="str">
        <f>IFERROR(IF(AI1198="","",INDEX(data_wkly!AJ:AJ,MATCH($B1198,data_wkly!$C:$C,0),1)),"")</f>
        <v/>
      </c>
      <c r="AK1198" s="153" t="str">
        <f>IFERROR(IF(INDEX(data_wkly!AK:AK,MATCH($B1198,data_wkly!$C:$C,0),1)=0,"",INDEX(data_wkly!AK:AK,MATCH($B1198,data_wkly!$C:$C,0),1)),"")</f>
        <v/>
      </c>
      <c r="AL1198" s="153" t="str">
        <f>IFERROR(IF(INDEX(data_wkly!AL:AL,MATCH($B1198,data_wkly!$C:$C,0),1)=0,"",INDEX(data_wkly!AL:AL,MATCH($B1198,data_wkly!$C:$C,0),1)),"")</f>
        <v/>
      </c>
      <c r="AM1198" s="183" t="str">
        <f>IFERROR(IF(INDEX(data_wkly!AM:AM,MATCH($B1198,data_wkly!$C:$C,0),1)=0,"",INDEX(data_wkly!AM:AM,MATCH($B1198,data_wkly!$C:$C,0),1)),"")</f>
        <v/>
      </c>
      <c r="AN1198" s="41" t="str">
        <f t="shared" si="109"/>
        <v/>
      </c>
      <c r="AO1198" s="88">
        <f t="shared" si="114"/>
        <v>2</v>
      </c>
    </row>
    <row r="1199" spans="1:41">
      <c r="A1199" s="88" t="str">
        <f t="shared" si="112"/>
        <v/>
      </c>
      <c r="B1199" s="89" t="str">
        <f t="shared" si="113"/>
        <v/>
      </c>
      <c r="C1199" s="155" t="str">
        <f>IFERROR(IF(INDEX(data_wkly!D:D,MATCH($B1199,data_wkly!$C:$C,0),1)=0,"",INDEX(data_wkly!D:D,MATCH($B1199,data_wkly!$C:$C,0),1)),"")</f>
        <v/>
      </c>
      <c r="D1199" s="21" t="str">
        <f>IFERROR(IF(INDEX(data_wkly!E:E,MATCH($B1199,data_wkly!$C:$C,0),1)=0,"",INDEX(data_wkly!E:E,MATCH($B1199,data_wkly!$C:$C,0),1)),"")</f>
        <v/>
      </c>
      <c r="E1199" s="21" t="str">
        <f>IF(C1199="","",IFERROR(INDEX(data_wkly!F:F,MATCH($B1199,data_wkly!$C:$C,0),1),""))</f>
        <v/>
      </c>
      <c r="F1199" s="21" t="str">
        <f>IF(E1199="","",IFERROR(IF(INDEX(data_wkly!G:G,MATCH($B1199,data_wkly!$C:$C,0),1)=0,"",INDEX(data_wkly!G:G,MATCH($B1199,data_wkly!$C:$C,0),1)),""))</f>
        <v/>
      </c>
      <c r="G1199" s="21" t="str">
        <f>IFERROR(IF(INDEX(data_wkly!H:H,MATCH($B1199,data_wkly!$C:$C,0),1)=0,"",INDEX(data_wkly!H:H,MATCH($B1199,data_wkly!$C:$C,0),1)),"")</f>
        <v/>
      </c>
      <c r="H1199" s="21" t="str">
        <f>IF(C1199="","",IFERROR(INDEX(data_wkly!I:I,MATCH($B1199,data_wkly!$C:$C,0),1),""))</f>
        <v/>
      </c>
      <c r="I1199" s="21" t="str">
        <f>IF(H1199="","",IFERROR(IF(INDEX(data_wkly!J:J,MATCH($B1199,data_wkly!$C:$C,0),1)=0,"",INDEX(data_wkly!J:J,MATCH($B1199,data_wkly!$C:$C,0),1)),""))</f>
        <v/>
      </c>
      <c r="J1199" s="21" t="str">
        <f>IFERROR(IF(INDEX(data_wkly!K:K,MATCH($B1199,data_wkly!$C:$C,0),1)=0,"",INDEX(data_wkly!K:K,MATCH($B1199,data_wkly!$C:$C,0),1)),"")</f>
        <v/>
      </c>
      <c r="K1199" s="86" t="str">
        <f>IFERROR(IF(INDEX(data_wkly!L:L,MATCH($B1199,data_wkly!$C:$C,0),1)=0,"",INDEX(data_wkly!L:L,MATCH($B1199,data_wkly!$C:$C,0),1)),"")</f>
        <v/>
      </c>
      <c r="L1199" s="86"/>
      <c r="M1199" s="155" t="str">
        <f>IFERROR(IF(INDEX(data_wkly!M:M,MATCH($B1199,data_wkly!$C:$C,0),1)=0,"",INDEX(data_wkly!M:M,MATCH($B1199,data_wkly!$C:$C,0),1)),"")</f>
        <v/>
      </c>
      <c r="N1199" s="21" t="str">
        <f>IFERROR(IF(INDEX(data_wkly!N:N,MATCH($B1199,data_wkly!$C:$C,0),1)=0,"",INDEX(data_wkly!N:N,MATCH($B1199,data_wkly!$C:$C,0),1)),"")</f>
        <v/>
      </c>
      <c r="O1199" s="21" t="str">
        <f>IF(M1199="","",IFERROR(INDEX(data_wkly!O:O,MATCH($B1199,data_wkly!$C:$C,0),1),""))</f>
        <v/>
      </c>
      <c r="P1199" s="21" t="str">
        <f>IF(M1199="","",IFERROR(IF(INDEX(data_wkly!P:P,MATCH($B1199,data_wkly!$C:$C,0),1)=0,"",INDEX(data_wkly!P:P,MATCH($B1199,data_wkly!$C:$C,0),1)),""))</f>
        <v/>
      </c>
      <c r="Q1199" s="21" t="str">
        <f>IFERROR(IF(INDEX(data_wkly!Q:Q,MATCH($B1199,data_wkly!$C:$C,0),1)=0,"",INDEX(data_wkly!Q:Q,MATCH($B1199,data_wkly!$C:$C,0),1)),"")</f>
        <v/>
      </c>
      <c r="R1199" s="21" t="str">
        <f>IF(M1199="","",IFERROR(INDEX(data_wkly!R:R,MATCH($B1199,data_wkly!$C:$C,0),1),""))</f>
        <v/>
      </c>
      <c r="S1199" s="21" t="str">
        <f>IF(M1199="","",IFERROR(IF(INDEX(data_wkly!S:S,MATCH($B1199,data_wkly!$C:$C,0),1)=0,"",INDEX(data_wkly!S:S,MATCH($B1199,data_wkly!$C:$C,0),1)),""))</f>
        <v/>
      </c>
      <c r="T1199" s="21" t="str">
        <f>IFERROR(IF(INDEX(data_wkly!T:T,MATCH($B1199,data_wkly!$C:$C,0),1)=0,"",INDEX(data_wkly!T:T,MATCH($B1199,data_wkly!$C:$C,0),1)),"")</f>
        <v/>
      </c>
      <c r="U1199" s="86" t="str">
        <f>IFERROR(IF(INDEX(data_wkly!U:U,MATCH($B1199,data_wkly!$C:$C,0),1)=0,"",INDEX(data_wkly!U:U,MATCH($B1199,data_wkly!$C:$C,0),1)),"")</f>
        <v/>
      </c>
      <c r="V1199" s="157" t="str">
        <f t="shared" si="111"/>
        <v/>
      </c>
      <c r="W1199" s="152" t="str">
        <f>IFERROR(IF(INDEX(data_wkly!W:W,MATCH($B1199,data_wkly!$C:$C,0),1)=0,"",INDEX(data_wkly!W:W,MATCH($B1199,data_wkly!$C:$C,0),1)),"")</f>
        <v/>
      </c>
      <c r="X1199" s="21" t="str">
        <f>IFERROR(IF(INDEX(data_wkly!X:X,MATCH($B1199,data_wkly!$C:$C,0),1)=0,"",INDEX(data_wkly!X:X,MATCH($B1199,data_wkly!$C:$C,0),1)),"")</f>
        <v/>
      </c>
      <c r="Y1199" s="21" t="str">
        <f>IFERROR(IF(INDEX(data_wkly!Y:Y,MATCH($B1199,data_wkly!$C:$C,0),1)=0,"",INDEX(data_wkly!Y:Y,MATCH($B1199,data_wkly!$C:$C,0),1)),"")</f>
        <v/>
      </c>
      <c r="Z1199" s="21" t="str">
        <f>IFERROR(IF(INDEX(data_wkly!Z:Z,MATCH($B1199,data_wkly!$C:$C,0),1)=0,"",INDEX(data_wkly!Z:Z,MATCH($B1199,data_wkly!$C:$C,0),1)),"")</f>
        <v/>
      </c>
      <c r="AA1199" s="152" t="str">
        <f>IFERROR(IF(INDEX(data_wkly!AA:AA,MATCH($B1199,data_wkly!$C:$C,0),1)=0,"",INDEX(data_wkly!AA:AA,MATCH($B1199,data_wkly!$C:$C,0),1)),"")</f>
        <v/>
      </c>
      <c r="AB1199" s="21" t="str">
        <f>IFERROR(IF(INDEX(data_wkly!AB:AB,MATCH($B1199,data_wkly!$C:$C,0),1)=0,"",INDEX(data_wkly!AB:AB,MATCH($B1199,data_wkly!$C:$C,0),1)),"")</f>
        <v/>
      </c>
      <c r="AC1199" s="21" t="str">
        <f>IFERROR(IF(INDEX(data_wkly!AC:AC,MATCH($B1199,data_wkly!$C:$C,0),1)=0,"",INDEX(data_wkly!AC:AC,MATCH($B1199,data_wkly!$C:$C,0),1)),"")</f>
        <v/>
      </c>
      <c r="AD1199" s="21" t="str">
        <f>IFERROR(IF(INDEX(data_wkly!AD:AD,MATCH($B1199,data_wkly!$C:$C,0),1)=0,"",INDEX(data_wkly!AD:AD,MATCH($B1199,data_wkly!$C:$C,0),1)),"")</f>
        <v/>
      </c>
      <c r="AE1199" s="157" t="str">
        <f t="shared" si="110"/>
        <v/>
      </c>
      <c r="AF1199" s="154" t="str">
        <f>IFERROR(IF(INDEX(data_wkly!AF:AF,MATCH($B1199,data_wkly!$C:$C,0),1)=0,"",INDEX(data_wkly!AF:AF,MATCH($B1199,data_wkly!$C:$C,0),1)),"")</f>
        <v/>
      </c>
      <c r="AG1199" s="153" t="str">
        <f>IFERROR(IF(AF1199="","",INDEX(data_wkly!AG:AG,MATCH($B1199,data_wkly!$C:$C,0),1)),"")</f>
        <v/>
      </c>
      <c r="AH1199" s="153" t="str">
        <f>IFERROR(IF(INDEX(data_wkly!AH:AH,MATCH($B1199,data_wkly!$C:$C,0),1)=0,"",INDEX(data_wkly!AH:AH,MATCH($B1199,data_wkly!$C:$C,0),1)),"")</f>
        <v/>
      </c>
      <c r="AI1199" s="153" t="str">
        <f>IFERROR(IF(INDEX(data_wkly!AI:AI,MATCH($B1199,data_wkly!$C:$C,0),1)=0,"",INDEX(data_wkly!AI:AI,MATCH($B1199,data_wkly!$C:$C,0),1)),"")</f>
        <v/>
      </c>
      <c r="AJ1199" s="153" t="str">
        <f>IFERROR(IF(AI1199="","",INDEX(data_wkly!AJ:AJ,MATCH($B1199,data_wkly!$C:$C,0),1)),"")</f>
        <v/>
      </c>
      <c r="AK1199" s="153" t="str">
        <f>IFERROR(IF(INDEX(data_wkly!AK:AK,MATCH($B1199,data_wkly!$C:$C,0),1)=0,"",INDEX(data_wkly!AK:AK,MATCH($B1199,data_wkly!$C:$C,0),1)),"")</f>
        <v/>
      </c>
      <c r="AL1199" s="153" t="str">
        <f>IFERROR(IF(INDEX(data_wkly!AL:AL,MATCH($B1199,data_wkly!$C:$C,0),1)=0,"",INDEX(data_wkly!AL:AL,MATCH($B1199,data_wkly!$C:$C,0),1)),"")</f>
        <v/>
      </c>
      <c r="AM1199" s="183" t="str">
        <f>IFERROR(IF(INDEX(data_wkly!AM:AM,MATCH($B1199,data_wkly!$C:$C,0),1)=0,"",INDEX(data_wkly!AM:AM,MATCH($B1199,data_wkly!$C:$C,0),1)),"")</f>
        <v/>
      </c>
      <c r="AN1199" s="41" t="str">
        <f t="shared" si="109"/>
        <v/>
      </c>
      <c r="AO1199" s="88">
        <f t="shared" si="114"/>
        <v>1</v>
      </c>
    </row>
    <row r="1200" spans="1:41">
      <c r="A1200" s="88" t="str">
        <f t="shared" si="112"/>
        <v/>
      </c>
      <c r="B1200" s="89" t="str">
        <f t="shared" si="113"/>
        <v/>
      </c>
      <c r="C1200" s="155" t="str">
        <f>IFERROR(IF(INDEX(data_wkly!D:D,MATCH($B1200,data_wkly!$C:$C,0),1)=0,"",INDEX(data_wkly!D:D,MATCH($B1200,data_wkly!$C:$C,0),1)),"")</f>
        <v/>
      </c>
      <c r="D1200" s="21" t="str">
        <f>IFERROR(IF(INDEX(data_wkly!E:E,MATCH($B1200,data_wkly!$C:$C,0),1)=0,"",INDEX(data_wkly!E:E,MATCH($B1200,data_wkly!$C:$C,0),1)),"")</f>
        <v/>
      </c>
      <c r="E1200" s="21" t="str">
        <f>IF(C1200="","",IFERROR(INDEX(data_wkly!F:F,MATCH($B1200,data_wkly!$C:$C,0),1),""))</f>
        <v/>
      </c>
      <c r="F1200" s="21" t="str">
        <f>IF(E1200="","",IFERROR(IF(INDEX(data_wkly!G:G,MATCH($B1200,data_wkly!$C:$C,0),1)=0,"",INDEX(data_wkly!G:G,MATCH($B1200,data_wkly!$C:$C,0),1)),""))</f>
        <v/>
      </c>
      <c r="G1200" s="21" t="str">
        <f>IFERROR(IF(INDEX(data_wkly!H:H,MATCH($B1200,data_wkly!$C:$C,0),1)=0,"",INDEX(data_wkly!H:H,MATCH($B1200,data_wkly!$C:$C,0),1)),"")</f>
        <v/>
      </c>
      <c r="H1200" s="21" t="str">
        <f>IF(C1200="","",IFERROR(INDEX(data_wkly!I:I,MATCH($B1200,data_wkly!$C:$C,0),1),""))</f>
        <v/>
      </c>
      <c r="I1200" s="21" t="str">
        <f>IF(H1200="","",IFERROR(IF(INDEX(data_wkly!J:J,MATCH($B1200,data_wkly!$C:$C,0),1)=0,"",INDEX(data_wkly!J:J,MATCH($B1200,data_wkly!$C:$C,0),1)),""))</f>
        <v/>
      </c>
      <c r="J1200" s="21" t="str">
        <f>IFERROR(IF(INDEX(data_wkly!K:K,MATCH($B1200,data_wkly!$C:$C,0),1)=0,"",INDEX(data_wkly!K:K,MATCH($B1200,data_wkly!$C:$C,0),1)),"")</f>
        <v/>
      </c>
      <c r="K1200" s="86" t="str">
        <f>IFERROR(IF(INDEX(data_wkly!L:L,MATCH($B1200,data_wkly!$C:$C,0),1)=0,"",INDEX(data_wkly!L:L,MATCH($B1200,data_wkly!$C:$C,0),1)),"")</f>
        <v/>
      </c>
      <c r="L1200" s="86"/>
      <c r="M1200" s="155" t="str">
        <f>IFERROR(IF(INDEX(data_wkly!M:M,MATCH($B1200,data_wkly!$C:$C,0),1)=0,"",INDEX(data_wkly!M:M,MATCH($B1200,data_wkly!$C:$C,0),1)),"")</f>
        <v/>
      </c>
      <c r="N1200" s="21" t="str">
        <f>IFERROR(IF(INDEX(data_wkly!N:N,MATCH($B1200,data_wkly!$C:$C,0),1)=0,"",INDEX(data_wkly!N:N,MATCH($B1200,data_wkly!$C:$C,0),1)),"")</f>
        <v/>
      </c>
      <c r="O1200" s="21" t="str">
        <f>IF(M1200="","",IFERROR(INDEX(data_wkly!O:O,MATCH($B1200,data_wkly!$C:$C,0),1),""))</f>
        <v/>
      </c>
      <c r="P1200" s="21" t="str">
        <f>IF(M1200="","",IFERROR(IF(INDEX(data_wkly!P:P,MATCH($B1200,data_wkly!$C:$C,0),1)=0,"",INDEX(data_wkly!P:P,MATCH($B1200,data_wkly!$C:$C,0),1)),""))</f>
        <v/>
      </c>
      <c r="Q1200" s="21" t="str">
        <f>IFERROR(IF(INDEX(data_wkly!Q:Q,MATCH($B1200,data_wkly!$C:$C,0),1)=0,"",INDEX(data_wkly!Q:Q,MATCH($B1200,data_wkly!$C:$C,0),1)),"")</f>
        <v/>
      </c>
      <c r="R1200" s="21" t="str">
        <f>IF(M1200="","",IFERROR(INDEX(data_wkly!R:R,MATCH($B1200,data_wkly!$C:$C,0),1),""))</f>
        <v/>
      </c>
      <c r="S1200" s="21" t="str">
        <f>IF(M1200="","",IFERROR(IF(INDEX(data_wkly!S:S,MATCH($B1200,data_wkly!$C:$C,0),1)=0,"",INDEX(data_wkly!S:S,MATCH($B1200,data_wkly!$C:$C,0),1)),""))</f>
        <v/>
      </c>
      <c r="T1200" s="21" t="str">
        <f>IFERROR(IF(INDEX(data_wkly!T:T,MATCH($B1200,data_wkly!$C:$C,0),1)=0,"",INDEX(data_wkly!T:T,MATCH($B1200,data_wkly!$C:$C,0),1)),"")</f>
        <v/>
      </c>
      <c r="U1200" s="86" t="str">
        <f>IFERROR(IF(INDEX(data_wkly!U:U,MATCH($B1200,data_wkly!$C:$C,0),1)=0,"",INDEX(data_wkly!U:U,MATCH($B1200,data_wkly!$C:$C,0),1)),"")</f>
        <v/>
      </c>
      <c r="V1200" s="157" t="str">
        <f t="shared" si="111"/>
        <v/>
      </c>
      <c r="W1200" s="152" t="str">
        <f>IFERROR(IF(INDEX(data_wkly!W:W,MATCH($B1200,data_wkly!$C:$C,0),1)=0,"",INDEX(data_wkly!W:W,MATCH($B1200,data_wkly!$C:$C,0),1)),"")</f>
        <v/>
      </c>
      <c r="X1200" s="21" t="str">
        <f>IFERROR(IF(INDEX(data_wkly!X:X,MATCH($B1200,data_wkly!$C:$C,0),1)=0,"",INDEX(data_wkly!X:X,MATCH($B1200,data_wkly!$C:$C,0),1)),"")</f>
        <v/>
      </c>
      <c r="Y1200" s="21" t="str">
        <f>IFERROR(IF(INDEX(data_wkly!Y:Y,MATCH($B1200,data_wkly!$C:$C,0),1)=0,"",INDEX(data_wkly!Y:Y,MATCH($B1200,data_wkly!$C:$C,0),1)),"")</f>
        <v/>
      </c>
      <c r="Z1200" s="21" t="str">
        <f>IFERROR(IF(INDEX(data_wkly!Z:Z,MATCH($B1200,data_wkly!$C:$C,0),1)=0,"",INDEX(data_wkly!Z:Z,MATCH($B1200,data_wkly!$C:$C,0),1)),"")</f>
        <v/>
      </c>
      <c r="AA1200" s="152" t="str">
        <f>IFERROR(IF(INDEX(data_wkly!AA:AA,MATCH($B1200,data_wkly!$C:$C,0),1)=0,"",INDEX(data_wkly!AA:AA,MATCH($B1200,data_wkly!$C:$C,0),1)),"")</f>
        <v/>
      </c>
      <c r="AB1200" s="21" t="str">
        <f>IFERROR(IF(INDEX(data_wkly!AB:AB,MATCH($B1200,data_wkly!$C:$C,0),1)=0,"",INDEX(data_wkly!AB:AB,MATCH($B1200,data_wkly!$C:$C,0),1)),"")</f>
        <v/>
      </c>
      <c r="AC1200" s="21" t="str">
        <f>IFERROR(IF(INDEX(data_wkly!AC:AC,MATCH($B1200,data_wkly!$C:$C,0),1)=0,"",INDEX(data_wkly!AC:AC,MATCH($B1200,data_wkly!$C:$C,0),1)),"")</f>
        <v/>
      </c>
      <c r="AD1200" s="21" t="str">
        <f>IFERROR(IF(INDEX(data_wkly!AD:AD,MATCH($B1200,data_wkly!$C:$C,0),1)=0,"",INDEX(data_wkly!AD:AD,MATCH($B1200,data_wkly!$C:$C,0),1)),"")</f>
        <v/>
      </c>
      <c r="AE1200" s="157" t="str">
        <f t="shared" si="110"/>
        <v/>
      </c>
      <c r="AF1200" s="154" t="str">
        <f>IFERROR(IF(INDEX(data_wkly!AF:AF,MATCH($B1200,data_wkly!$C:$C,0),1)=0,"",INDEX(data_wkly!AF:AF,MATCH($B1200,data_wkly!$C:$C,0),1)),"")</f>
        <v/>
      </c>
      <c r="AG1200" s="153" t="str">
        <f>IFERROR(IF(AF1200="","",INDEX(data_wkly!AG:AG,MATCH($B1200,data_wkly!$C:$C,0),1)),"")</f>
        <v/>
      </c>
      <c r="AH1200" s="153" t="str">
        <f>IFERROR(IF(INDEX(data_wkly!AH:AH,MATCH($B1200,data_wkly!$C:$C,0),1)=0,"",INDEX(data_wkly!AH:AH,MATCH($B1200,data_wkly!$C:$C,0),1)),"")</f>
        <v/>
      </c>
      <c r="AI1200" s="153" t="str">
        <f>IFERROR(IF(INDEX(data_wkly!AI:AI,MATCH($B1200,data_wkly!$C:$C,0),1)=0,"",INDEX(data_wkly!AI:AI,MATCH($B1200,data_wkly!$C:$C,0),1)),"")</f>
        <v/>
      </c>
      <c r="AJ1200" s="153" t="str">
        <f>IFERROR(IF(AI1200="","",INDEX(data_wkly!AJ:AJ,MATCH($B1200,data_wkly!$C:$C,0),1)),"")</f>
        <v/>
      </c>
      <c r="AK1200" s="153" t="str">
        <f>IFERROR(IF(INDEX(data_wkly!AK:AK,MATCH($B1200,data_wkly!$C:$C,0),1)=0,"",INDEX(data_wkly!AK:AK,MATCH($B1200,data_wkly!$C:$C,0),1)),"")</f>
        <v/>
      </c>
      <c r="AL1200" s="153" t="str">
        <f>IFERROR(IF(INDEX(data_wkly!AL:AL,MATCH($B1200,data_wkly!$C:$C,0),1)=0,"",INDEX(data_wkly!AL:AL,MATCH($B1200,data_wkly!$C:$C,0),1)),"")</f>
        <v/>
      </c>
      <c r="AM1200" s="183" t="str">
        <f>IFERROR(IF(INDEX(data_wkly!AM:AM,MATCH($B1200,data_wkly!$C:$C,0),1)=0,"",INDEX(data_wkly!AM:AM,MATCH($B1200,data_wkly!$C:$C,0),1)),"")</f>
        <v/>
      </c>
      <c r="AN1200" s="41" t="str">
        <f t="shared" si="109"/>
        <v/>
      </c>
      <c r="AO1200" s="88">
        <f t="shared" si="114"/>
        <v>2</v>
      </c>
    </row>
    <row r="1201" spans="1:41">
      <c r="A1201" s="88" t="str">
        <f t="shared" si="112"/>
        <v/>
      </c>
      <c r="B1201" s="89" t="str">
        <f t="shared" si="113"/>
        <v/>
      </c>
      <c r="C1201" s="155" t="str">
        <f>IFERROR(IF(INDEX(data_wkly!D:D,MATCH($B1201,data_wkly!$C:$C,0),1)=0,"",INDEX(data_wkly!D:D,MATCH($B1201,data_wkly!$C:$C,0),1)),"")</f>
        <v/>
      </c>
      <c r="D1201" s="21" t="str">
        <f>IFERROR(IF(INDEX(data_wkly!E:E,MATCH($B1201,data_wkly!$C:$C,0),1)=0,"",INDEX(data_wkly!E:E,MATCH($B1201,data_wkly!$C:$C,0),1)),"")</f>
        <v/>
      </c>
      <c r="E1201" s="21" t="str">
        <f>IF(C1201="","",IFERROR(INDEX(data_wkly!F:F,MATCH($B1201,data_wkly!$C:$C,0),1),""))</f>
        <v/>
      </c>
      <c r="F1201" s="21" t="str">
        <f>IF(E1201="","",IFERROR(IF(INDEX(data_wkly!G:G,MATCH($B1201,data_wkly!$C:$C,0),1)=0,"",INDEX(data_wkly!G:G,MATCH($B1201,data_wkly!$C:$C,0),1)),""))</f>
        <v/>
      </c>
      <c r="G1201" s="21" t="str">
        <f>IFERROR(IF(INDEX(data_wkly!H:H,MATCH($B1201,data_wkly!$C:$C,0),1)=0,"",INDEX(data_wkly!H:H,MATCH($B1201,data_wkly!$C:$C,0),1)),"")</f>
        <v/>
      </c>
      <c r="H1201" s="21" t="str">
        <f>IF(C1201="","",IFERROR(INDEX(data_wkly!I:I,MATCH($B1201,data_wkly!$C:$C,0),1),""))</f>
        <v/>
      </c>
      <c r="I1201" s="21" t="str">
        <f>IF(H1201="","",IFERROR(IF(INDEX(data_wkly!J:J,MATCH($B1201,data_wkly!$C:$C,0),1)=0,"",INDEX(data_wkly!J:J,MATCH($B1201,data_wkly!$C:$C,0),1)),""))</f>
        <v/>
      </c>
      <c r="J1201" s="21" t="str">
        <f>IFERROR(IF(INDEX(data_wkly!K:K,MATCH($B1201,data_wkly!$C:$C,0),1)=0,"",INDEX(data_wkly!K:K,MATCH($B1201,data_wkly!$C:$C,0),1)),"")</f>
        <v/>
      </c>
      <c r="K1201" s="86" t="str">
        <f>IFERROR(IF(INDEX(data_wkly!L:L,MATCH($B1201,data_wkly!$C:$C,0),1)=0,"",INDEX(data_wkly!L:L,MATCH($B1201,data_wkly!$C:$C,0),1)),"")</f>
        <v/>
      </c>
      <c r="L1201" s="86"/>
      <c r="M1201" s="155" t="str">
        <f>IFERROR(IF(INDEX(data_wkly!M:M,MATCH($B1201,data_wkly!$C:$C,0),1)=0,"",INDEX(data_wkly!M:M,MATCH($B1201,data_wkly!$C:$C,0),1)),"")</f>
        <v/>
      </c>
      <c r="N1201" s="21" t="str">
        <f>IFERROR(IF(INDEX(data_wkly!N:N,MATCH($B1201,data_wkly!$C:$C,0),1)=0,"",INDEX(data_wkly!N:N,MATCH($B1201,data_wkly!$C:$C,0),1)),"")</f>
        <v/>
      </c>
      <c r="O1201" s="21" t="str">
        <f>IF(M1201="","",IFERROR(INDEX(data_wkly!O:O,MATCH($B1201,data_wkly!$C:$C,0),1),""))</f>
        <v/>
      </c>
      <c r="P1201" s="21" t="str">
        <f>IF(M1201="","",IFERROR(IF(INDEX(data_wkly!P:P,MATCH($B1201,data_wkly!$C:$C,0),1)=0,"",INDEX(data_wkly!P:P,MATCH($B1201,data_wkly!$C:$C,0),1)),""))</f>
        <v/>
      </c>
      <c r="Q1201" s="21" t="str">
        <f>IFERROR(IF(INDEX(data_wkly!Q:Q,MATCH($B1201,data_wkly!$C:$C,0),1)=0,"",INDEX(data_wkly!Q:Q,MATCH($B1201,data_wkly!$C:$C,0),1)),"")</f>
        <v/>
      </c>
      <c r="R1201" s="21" t="str">
        <f>IF(M1201="","",IFERROR(INDEX(data_wkly!R:R,MATCH($B1201,data_wkly!$C:$C,0),1),""))</f>
        <v/>
      </c>
      <c r="S1201" s="21" t="str">
        <f>IF(M1201="","",IFERROR(IF(INDEX(data_wkly!S:S,MATCH($B1201,data_wkly!$C:$C,0),1)=0,"",INDEX(data_wkly!S:S,MATCH($B1201,data_wkly!$C:$C,0),1)),""))</f>
        <v/>
      </c>
      <c r="T1201" s="21" t="str">
        <f>IFERROR(IF(INDEX(data_wkly!T:T,MATCH($B1201,data_wkly!$C:$C,0),1)=0,"",INDEX(data_wkly!T:T,MATCH($B1201,data_wkly!$C:$C,0),1)),"")</f>
        <v/>
      </c>
      <c r="U1201" s="86" t="str">
        <f>IFERROR(IF(INDEX(data_wkly!U:U,MATCH($B1201,data_wkly!$C:$C,0),1)=0,"",INDEX(data_wkly!U:U,MATCH($B1201,data_wkly!$C:$C,0),1)),"")</f>
        <v/>
      </c>
      <c r="V1201" s="157" t="str">
        <f t="shared" si="111"/>
        <v/>
      </c>
      <c r="W1201" s="152" t="str">
        <f>IFERROR(IF(INDEX(data_wkly!W:W,MATCH($B1201,data_wkly!$C:$C,0),1)=0,"",INDEX(data_wkly!W:W,MATCH($B1201,data_wkly!$C:$C,0),1)),"")</f>
        <v/>
      </c>
      <c r="X1201" s="21" t="str">
        <f>IFERROR(IF(INDEX(data_wkly!X:X,MATCH($B1201,data_wkly!$C:$C,0),1)=0,"",INDEX(data_wkly!X:X,MATCH($B1201,data_wkly!$C:$C,0),1)),"")</f>
        <v/>
      </c>
      <c r="Y1201" s="21" t="str">
        <f>IFERROR(IF(INDEX(data_wkly!Y:Y,MATCH($B1201,data_wkly!$C:$C,0),1)=0,"",INDEX(data_wkly!Y:Y,MATCH($B1201,data_wkly!$C:$C,0),1)),"")</f>
        <v/>
      </c>
      <c r="Z1201" s="21" t="str">
        <f>IFERROR(IF(INDEX(data_wkly!Z:Z,MATCH($B1201,data_wkly!$C:$C,0),1)=0,"",INDEX(data_wkly!Z:Z,MATCH($B1201,data_wkly!$C:$C,0),1)),"")</f>
        <v/>
      </c>
      <c r="AA1201" s="152" t="str">
        <f>IFERROR(IF(INDEX(data_wkly!AA:AA,MATCH($B1201,data_wkly!$C:$C,0),1)=0,"",INDEX(data_wkly!AA:AA,MATCH($B1201,data_wkly!$C:$C,0),1)),"")</f>
        <v/>
      </c>
      <c r="AB1201" s="21" t="str">
        <f>IFERROR(IF(INDEX(data_wkly!AB:AB,MATCH($B1201,data_wkly!$C:$C,0),1)=0,"",INDEX(data_wkly!AB:AB,MATCH($B1201,data_wkly!$C:$C,0),1)),"")</f>
        <v/>
      </c>
      <c r="AC1201" s="21" t="str">
        <f>IFERROR(IF(INDEX(data_wkly!AC:AC,MATCH($B1201,data_wkly!$C:$C,0),1)=0,"",INDEX(data_wkly!AC:AC,MATCH($B1201,data_wkly!$C:$C,0),1)),"")</f>
        <v/>
      </c>
      <c r="AD1201" s="21" t="str">
        <f>IFERROR(IF(INDEX(data_wkly!AD:AD,MATCH($B1201,data_wkly!$C:$C,0),1)=0,"",INDEX(data_wkly!AD:AD,MATCH($B1201,data_wkly!$C:$C,0),1)),"")</f>
        <v/>
      </c>
      <c r="AE1201" s="157" t="str">
        <f t="shared" si="110"/>
        <v/>
      </c>
      <c r="AF1201" s="154" t="str">
        <f>IFERROR(IF(INDEX(data_wkly!AF:AF,MATCH($B1201,data_wkly!$C:$C,0),1)=0,"",INDEX(data_wkly!AF:AF,MATCH($B1201,data_wkly!$C:$C,0),1)),"")</f>
        <v/>
      </c>
      <c r="AG1201" s="153" t="str">
        <f>IFERROR(IF(AF1201="","",INDEX(data_wkly!AG:AG,MATCH($B1201,data_wkly!$C:$C,0),1)),"")</f>
        <v/>
      </c>
      <c r="AH1201" s="153" t="str">
        <f>IFERROR(IF(INDEX(data_wkly!AH:AH,MATCH($B1201,data_wkly!$C:$C,0),1)=0,"",INDEX(data_wkly!AH:AH,MATCH($B1201,data_wkly!$C:$C,0),1)),"")</f>
        <v/>
      </c>
      <c r="AI1201" s="153" t="str">
        <f>IFERROR(IF(INDEX(data_wkly!AI:AI,MATCH($B1201,data_wkly!$C:$C,0),1)=0,"",INDEX(data_wkly!AI:AI,MATCH($B1201,data_wkly!$C:$C,0),1)),"")</f>
        <v/>
      </c>
      <c r="AJ1201" s="153" t="str">
        <f>IFERROR(IF(AI1201="","",INDEX(data_wkly!AJ:AJ,MATCH($B1201,data_wkly!$C:$C,0),1)),"")</f>
        <v/>
      </c>
      <c r="AK1201" s="153" t="str">
        <f>IFERROR(IF(INDEX(data_wkly!AK:AK,MATCH($B1201,data_wkly!$C:$C,0),1)=0,"",INDEX(data_wkly!AK:AK,MATCH($B1201,data_wkly!$C:$C,0),1)),"")</f>
        <v/>
      </c>
      <c r="AL1201" s="153" t="str">
        <f>IFERROR(IF(INDEX(data_wkly!AL:AL,MATCH($B1201,data_wkly!$C:$C,0),1)=0,"",INDEX(data_wkly!AL:AL,MATCH($B1201,data_wkly!$C:$C,0),1)),"")</f>
        <v/>
      </c>
      <c r="AM1201" s="183" t="str">
        <f>IFERROR(IF(INDEX(data_wkly!AM:AM,MATCH($B1201,data_wkly!$C:$C,0),1)=0,"",INDEX(data_wkly!AM:AM,MATCH($B1201,data_wkly!$C:$C,0),1)),"")</f>
        <v/>
      </c>
      <c r="AN1201" s="41" t="str">
        <f t="shared" si="109"/>
        <v/>
      </c>
      <c r="AO1201" s="88">
        <f t="shared" si="114"/>
        <v>1</v>
      </c>
    </row>
    <row r="1202" spans="1:41">
      <c r="A1202" s="88" t="str">
        <f t="shared" si="112"/>
        <v/>
      </c>
      <c r="B1202" s="89" t="str">
        <f t="shared" si="113"/>
        <v/>
      </c>
      <c r="C1202" s="155" t="str">
        <f>IFERROR(IF(INDEX(data_wkly!D:D,MATCH($B1202,data_wkly!$C:$C,0),1)=0,"",INDEX(data_wkly!D:D,MATCH($B1202,data_wkly!$C:$C,0),1)),"")</f>
        <v/>
      </c>
      <c r="D1202" s="21" t="str">
        <f>IFERROR(IF(INDEX(data_wkly!E:E,MATCH($B1202,data_wkly!$C:$C,0),1)=0,"",INDEX(data_wkly!E:E,MATCH($B1202,data_wkly!$C:$C,0),1)),"")</f>
        <v/>
      </c>
      <c r="E1202" s="21" t="str">
        <f>IF(C1202="","",IFERROR(INDEX(data_wkly!F:F,MATCH($B1202,data_wkly!$C:$C,0),1),""))</f>
        <v/>
      </c>
      <c r="F1202" s="21" t="str">
        <f>IF(E1202="","",IFERROR(IF(INDEX(data_wkly!G:G,MATCH($B1202,data_wkly!$C:$C,0),1)=0,"",INDEX(data_wkly!G:G,MATCH($B1202,data_wkly!$C:$C,0),1)),""))</f>
        <v/>
      </c>
      <c r="G1202" s="21" t="str">
        <f>IFERROR(IF(INDEX(data_wkly!H:H,MATCH($B1202,data_wkly!$C:$C,0),1)=0,"",INDEX(data_wkly!H:H,MATCH($B1202,data_wkly!$C:$C,0),1)),"")</f>
        <v/>
      </c>
      <c r="H1202" s="21" t="str">
        <f>IF(C1202="","",IFERROR(INDEX(data_wkly!I:I,MATCH($B1202,data_wkly!$C:$C,0),1),""))</f>
        <v/>
      </c>
      <c r="I1202" s="21" t="str">
        <f>IF(H1202="","",IFERROR(IF(INDEX(data_wkly!J:J,MATCH($B1202,data_wkly!$C:$C,0),1)=0,"",INDEX(data_wkly!J:J,MATCH($B1202,data_wkly!$C:$C,0),1)),""))</f>
        <v/>
      </c>
      <c r="J1202" s="21" t="str">
        <f>IFERROR(IF(INDEX(data_wkly!K:K,MATCH($B1202,data_wkly!$C:$C,0),1)=0,"",INDEX(data_wkly!K:K,MATCH($B1202,data_wkly!$C:$C,0),1)),"")</f>
        <v/>
      </c>
      <c r="K1202" s="86" t="str">
        <f>IFERROR(IF(INDEX(data_wkly!L:L,MATCH($B1202,data_wkly!$C:$C,0),1)=0,"",INDEX(data_wkly!L:L,MATCH($B1202,data_wkly!$C:$C,0),1)),"")</f>
        <v/>
      </c>
      <c r="L1202" s="86"/>
      <c r="M1202" s="155" t="str">
        <f>IFERROR(IF(INDEX(data_wkly!M:M,MATCH($B1202,data_wkly!$C:$C,0),1)=0,"",INDEX(data_wkly!M:M,MATCH($B1202,data_wkly!$C:$C,0),1)),"")</f>
        <v/>
      </c>
      <c r="N1202" s="21" t="str">
        <f>IFERROR(IF(INDEX(data_wkly!N:N,MATCH($B1202,data_wkly!$C:$C,0),1)=0,"",INDEX(data_wkly!N:N,MATCH($B1202,data_wkly!$C:$C,0),1)),"")</f>
        <v/>
      </c>
      <c r="O1202" s="21" t="str">
        <f>IF(M1202="","",IFERROR(INDEX(data_wkly!O:O,MATCH($B1202,data_wkly!$C:$C,0),1),""))</f>
        <v/>
      </c>
      <c r="P1202" s="21" t="str">
        <f>IF(M1202="","",IFERROR(IF(INDEX(data_wkly!P:P,MATCH($B1202,data_wkly!$C:$C,0),1)=0,"",INDEX(data_wkly!P:P,MATCH($B1202,data_wkly!$C:$C,0),1)),""))</f>
        <v/>
      </c>
      <c r="Q1202" s="21" t="str">
        <f>IFERROR(IF(INDEX(data_wkly!Q:Q,MATCH($B1202,data_wkly!$C:$C,0),1)=0,"",INDEX(data_wkly!Q:Q,MATCH($B1202,data_wkly!$C:$C,0),1)),"")</f>
        <v/>
      </c>
      <c r="R1202" s="21" t="str">
        <f>IF(M1202="","",IFERROR(INDEX(data_wkly!R:R,MATCH($B1202,data_wkly!$C:$C,0),1),""))</f>
        <v/>
      </c>
      <c r="S1202" s="21" t="str">
        <f>IF(M1202="","",IFERROR(IF(INDEX(data_wkly!S:S,MATCH($B1202,data_wkly!$C:$C,0),1)=0,"",INDEX(data_wkly!S:S,MATCH($B1202,data_wkly!$C:$C,0),1)),""))</f>
        <v/>
      </c>
      <c r="T1202" s="21" t="str">
        <f>IFERROR(IF(INDEX(data_wkly!T:T,MATCH($B1202,data_wkly!$C:$C,0),1)=0,"",INDEX(data_wkly!T:T,MATCH($B1202,data_wkly!$C:$C,0),1)),"")</f>
        <v/>
      </c>
      <c r="U1202" s="86" t="str">
        <f>IFERROR(IF(INDEX(data_wkly!U:U,MATCH($B1202,data_wkly!$C:$C,0),1)=0,"",INDEX(data_wkly!U:U,MATCH($B1202,data_wkly!$C:$C,0),1)),"")</f>
        <v/>
      </c>
      <c r="V1202" s="157" t="str">
        <f t="shared" si="111"/>
        <v/>
      </c>
      <c r="W1202" s="152" t="str">
        <f>IFERROR(IF(INDEX(data_wkly!W:W,MATCH($B1202,data_wkly!$C:$C,0),1)=0,"",INDEX(data_wkly!W:W,MATCH($B1202,data_wkly!$C:$C,0),1)),"")</f>
        <v/>
      </c>
      <c r="X1202" s="21" t="str">
        <f>IFERROR(IF(INDEX(data_wkly!X:X,MATCH($B1202,data_wkly!$C:$C,0),1)=0,"",INDEX(data_wkly!X:X,MATCH($B1202,data_wkly!$C:$C,0),1)),"")</f>
        <v/>
      </c>
      <c r="Y1202" s="21" t="str">
        <f>IFERROR(IF(INDEX(data_wkly!Y:Y,MATCH($B1202,data_wkly!$C:$C,0),1)=0,"",INDEX(data_wkly!Y:Y,MATCH($B1202,data_wkly!$C:$C,0),1)),"")</f>
        <v/>
      </c>
      <c r="Z1202" s="21" t="str">
        <f>IFERROR(IF(INDEX(data_wkly!Z:Z,MATCH($B1202,data_wkly!$C:$C,0),1)=0,"",INDEX(data_wkly!Z:Z,MATCH($B1202,data_wkly!$C:$C,0),1)),"")</f>
        <v/>
      </c>
      <c r="AA1202" s="152" t="str">
        <f>IFERROR(IF(INDEX(data_wkly!AA:AA,MATCH($B1202,data_wkly!$C:$C,0),1)=0,"",INDEX(data_wkly!AA:AA,MATCH($B1202,data_wkly!$C:$C,0),1)),"")</f>
        <v/>
      </c>
      <c r="AB1202" s="21" t="str">
        <f>IFERROR(IF(INDEX(data_wkly!AB:AB,MATCH($B1202,data_wkly!$C:$C,0),1)=0,"",INDEX(data_wkly!AB:AB,MATCH($B1202,data_wkly!$C:$C,0),1)),"")</f>
        <v/>
      </c>
      <c r="AC1202" s="21" t="str">
        <f>IFERROR(IF(INDEX(data_wkly!AC:AC,MATCH($B1202,data_wkly!$C:$C,0),1)=0,"",INDEX(data_wkly!AC:AC,MATCH($B1202,data_wkly!$C:$C,0),1)),"")</f>
        <v/>
      </c>
      <c r="AD1202" s="21" t="str">
        <f>IFERROR(IF(INDEX(data_wkly!AD:AD,MATCH($B1202,data_wkly!$C:$C,0),1)=0,"",INDEX(data_wkly!AD:AD,MATCH($B1202,data_wkly!$C:$C,0),1)),"")</f>
        <v/>
      </c>
      <c r="AE1202" s="157" t="str">
        <f t="shared" si="110"/>
        <v/>
      </c>
      <c r="AF1202" s="154" t="str">
        <f>IFERROR(IF(INDEX(data_wkly!AF:AF,MATCH($B1202,data_wkly!$C:$C,0),1)=0,"",INDEX(data_wkly!AF:AF,MATCH($B1202,data_wkly!$C:$C,0),1)),"")</f>
        <v/>
      </c>
      <c r="AG1202" s="153" t="str">
        <f>IFERROR(IF(AF1202="","",INDEX(data_wkly!AG:AG,MATCH($B1202,data_wkly!$C:$C,0),1)),"")</f>
        <v/>
      </c>
      <c r="AH1202" s="153" t="str">
        <f>IFERROR(IF(INDEX(data_wkly!AH:AH,MATCH($B1202,data_wkly!$C:$C,0),1)=0,"",INDEX(data_wkly!AH:AH,MATCH($B1202,data_wkly!$C:$C,0),1)),"")</f>
        <v/>
      </c>
      <c r="AI1202" s="153" t="str">
        <f>IFERROR(IF(INDEX(data_wkly!AI:AI,MATCH($B1202,data_wkly!$C:$C,0),1)=0,"",INDEX(data_wkly!AI:AI,MATCH($B1202,data_wkly!$C:$C,0),1)),"")</f>
        <v/>
      </c>
      <c r="AJ1202" s="153" t="str">
        <f>IFERROR(IF(AI1202="","",INDEX(data_wkly!AJ:AJ,MATCH($B1202,data_wkly!$C:$C,0),1)),"")</f>
        <v/>
      </c>
      <c r="AK1202" s="153" t="str">
        <f>IFERROR(IF(INDEX(data_wkly!AK:AK,MATCH($B1202,data_wkly!$C:$C,0),1)=0,"",INDEX(data_wkly!AK:AK,MATCH($B1202,data_wkly!$C:$C,0),1)),"")</f>
        <v/>
      </c>
      <c r="AL1202" s="153" t="str">
        <f>IFERROR(IF(INDEX(data_wkly!AL:AL,MATCH($B1202,data_wkly!$C:$C,0),1)=0,"",INDEX(data_wkly!AL:AL,MATCH($B1202,data_wkly!$C:$C,0),1)),"")</f>
        <v/>
      </c>
      <c r="AM1202" s="183" t="str">
        <f>IFERROR(IF(INDEX(data_wkly!AM:AM,MATCH($B1202,data_wkly!$C:$C,0),1)=0,"",INDEX(data_wkly!AM:AM,MATCH($B1202,data_wkly!$C:$C,0),1)),"")</f>
        <v/>
      </c>
      <c r="AN1202" s="41" t="str">
        <f t="shared" si="109"/>
        <v/>
      </c>
      <c r="AO1202" s="88">
        <f t="shared" si="114"/>
        <v>2</v>
      </c>
    </row>
    <row r="1203" spans="1:41">
      <c r="A1203" s="88" t="str">
        <f t="shared" si="112"/>
        <v/>
      </c>
      <c r="B1203" s="89" t="str">
        <f t="shared" si="113"/>
        <v/>
      </c>
      <c r="C1203" s="155" t="str">
        <f>IFERROR(IF(INDEX(data_wkly!D:D,MATCH($B1203,data_wkly!$C:$C,0),1)=0,"",INDEX(data_wkly!D:D,MATCH($B1203,data_wkly!$C:$C,0),1)),"")</f>
        <v/>
      </c>
      <c r="D1203" s="21" t="str">
        <f>IFERROR(IF(INDEX(data_wkly!E:E,MATCH($B1203,data_wkly!$C:$C,0),1)=0,"",INDEX(data_wkly!E:E,MATCH($B1203,data_wkly!$C:$C,0),1)),"")</f>
        <v/>
      </c>
      <c r="E1203" s="21" t="str">
        <f>IF(C1203="","",IFERROR(INDEX(data_wkly!F:F,MATCH($B1203,data_wkly!$C:$C,0),1),""))</f>
        <v/>
      </c>
      <c r="F1203" s="21" t="str">
        <f>IF(E1203="","",IFERROR(IF(INDEX(data_wkly!G:G,MATCH($B1203,data_wkly!$C:$C,0),1)=0,"",INDEX(data_wkly!G:G,MATCH($B1203,data_wkly!$C:$C,0),1)),""))</f>
        <v/>
      </c>
      <c r="G1203" s="21" t="str">
        <f>IFERROR(IF(INDEX(data_wkly!H:H,MATCH($B1203,data_wkly!$C:$C,0),1)=0,"",INDEX(data_wkly!H:H,MATCH($B1203,data_wkly!$C:$C,0),1)),"")</f>
        <v/>
      </c>
      <c r="H1203" s="21" t="str">
        <f>IF(C1203="","",IFERROR(INDEX(data_wkly!I:I,MATCH($B1203,data_wkly!$C:$C,0),1),""))</f>
        <v/>
      </c>
      <c r="I1203" s="21" t="str">
        <f>IF(H1203="","",IFERROR(IF(INDEX(data_wkly!J:J,MATCH($B1203,data_wkly!$C:$C,0),1)=0,"",INDEX(data_wkly!J:J,MATCH($B1203,data_wkly!$C:$C,0),1)),""))</f>
        <v/>
      </c>
      <c r="J1203" s="21" t="str">
        <f>IFERROR(IF(INDEX(data_wkly!K:K,MATCH($B1203,data_wkly!$C:$C,0),1)=0,"",INDEX(data_wkly!K:K,MATCH($B1203,data_wkly!$C:$C,0),1)),"")</f>
        <v/>
      </c>
      <c r="K1203" s="86" t="str">
        <f>IFERROR(IF(INDEX(data_wkly!L:L,MATCH($B1203,data_wkly!$C:$C,0),1)=0,"",INDEX(data_wkly!L:L,MATCH($B1203,data_wkly!$C:$C,0),1)),"")</f>
        <v/>
      </c>
      <c r="L1203" s="86"/>
      <c r="M1203" s="155" t="str">
        <f>IFERROR(IF(INDEX(data_wkly!M:M,MATCH($B1203,data_wkly!$C:$C,0),1)=0,"",INDEX(data_wkly!M:M,MATCH($B1203,data_wkly!$C:$C,0),1)),"")</f>
        <v/>
      </c>
      <c r="N1203" s="21" t="str">
        <f>IFERROR(IF(INDEX(data_wkly!N:N,MATCH($B1203,data_wkly!$C:$C,0),1)=0,"",INDEX(data_wkly!N:N,MATCH($B1203,data_wkly!$C:$C,0),1)),"")</f>
        <v/>
      </c>
      <c r="O1203" s="21" t="str">
        <f>IF(M1203="","",IFERROR(INDEX(data_wkly!O:O,MATCH($B1203,data_wkly!$C:$C,0),1),""))</f>
        <v/>
      </c>
      <c r="P1203" s="21" t="str">
        <f>IF(M1203="","",IFERROR(IF(INDEX(data_wkly!P:P,MATCH($B1203,data_wkly!$C:$C,0),1)=0,"",INDEX(data_wkly!P:P,MATCH($B1203,data_wkly!$C:$C,0),1)),""))</f>
        <v/>
      </c>
      <c r="Q1203" s="21" t="str">
        <f>IFERROR(IF(INDEX(data_wkly!Q:Q,MATCH($B1203,data_wkly!$C:$C,0),1)=0,"",INDEX(data_wkly!Q:Q,MATCH($B1203,data_wkly!$C:$C,0),1)),"")</f>
        <v/>
      </c>
      <c r="R1203" s="21" t="str">
        <f>IF(M1203="","",IFERROR(INDEX(data_wkly!R:R,MATCH($B1203,data_wkly!$C:$C,0),1),""))</f>
        <v/>
      </c>
      <c r="S1203" s="21" t="str">
        <f>IF(M1203="","",IFERROR(IF(INDEX(data_wkly!S:S,MATCH($B1203,data_wkly!$C:$C,0),1)=0,"",INDEX(data_wkly!S:S,MATCH($B1203,data_wkly!$C:$C,0),1)),""))</f>
        <v/>
      </c>
      <c r="T1203" s="21" t="str">
        <f>IFERROR(IF(INDEX(data_wkly!T:T,MATCH($B1203,data_wkly!$C:$C,0),1)=0,"",INDEX(data_wkly!T:T,MATCH($B1203,data_wkly!$C:$C,0),1)),"")</f>
        <v/>
      </c>
      <c r="U1203" s="86" t="str">
        <f>IFERROR(IF(INDEX(data_wkly!U:U,MATCH($B1203,data_wkly!$C:$C,0),1)=0,"",INDEX(data_wkly!U:U,MATCH($B1203,data_wkly!$C:$C,0),1)),"")</f>
        <v/>
      </c>
      <c r="V1203" s="157" t="str">
        <f t="shared" si="111"/>
        <v/>
      </c>
      <c r="W1203" s="152" t="str">
        <f>IFERROR(IF(INDEX(data_wkly!W:W,MATCH($B1203,data_wkly!$C:$C,0),1)=0,"",INDEX(data_wkly!W:W,MATCH($B1203,data_wkly!$C:$C,0),1)),"")</f>
        <v/>
      </c>
      <c r="X1203" s="21" t="str">
        <f>IFERROR(IF(INDEX(data_wkly!X:X,MATCH($B1203,data_wkly!$C:$C,0),1)=0,"",INDEX(data_wkly!X:X,MATCH($B1203,data_wkly!$C:$C,0),1)),"")</f>
        <v/>
      </c>
      <c r="Y1203" s="21" t="str">
        <f>IFERROR(IF(INDEX(data_wkly!Y:Y,MATCH($B1203,data_wkly!$C:$C,0),1)=0,"",INDEX(data_wkly!Y:Y,MATCH($B1203,data_wkly!$C:$C,0),1)),"")</f>
        <v/>
      </c>
      <c r="Z1203" s="21" t="str">
        <f>IFERROR(IF(INDEX(data_wkly!Z:Z,MATCH($B1203,data_wkly!$C:$C,0),1)=0,"",INDEX(data_wkly!Z:Z,MATCH($B1203,data_wkly!$C:$C,0),1)),"")</f>
        <v/>
      </c>
      <c r="AA1203" s="152" t="str">
        <f>IFERROR(IF(INDEX(data_wkly!AA:AA,MATCH($B1203,data_wkly!$C:$C,0),1)=0,"",INDEX(data_wkly!AA:AA,MATCH($B1203,data_wkly!$C:$C,0),1)),"")</f>
        <v/>
      </c>
      <c r="AB1203" s="21" t="str">
        <f>IFERROR(IF(INDEX(data_wkly!AB:AB,MATCH($B1203,data_wkly!$C:$C,0),1)=0,"",INDEX(data_wkly!AB:AB,MATCH($B1203,data_wkly!$C:$C,0),1)),"")</f>
        <v/>
      </c>
      <c r="AC1203" s="21" t="str">
        <f>IFERROR(IF(INDEX(data_wkly!AC:AC,MATCH($B1203,data_wkly!$C:$C,0),1)=0,"",INDEX(data_wkly!AC:AC,MATCH($B1203,data_wkly!$C:$C,0),1)),"")</f>
        <v/>
      </c>
      <c r="AD1203" s="21" t="str">
        <f>IFERROR(IF(INDEX(data_wkly!AD:AD,MATCH($B1203,data_wkly!$C:$C,0),1)=0,"",INDEX(data_wkly!AD:AD,MATCH($B1203,data_wkly!$C:$C,0),1)),"")</f>
        <v/>
      </c>
      <c r="AE1203" s="157" t="str">
        <f t="shared" si="110"/>
        <v/>
      </c>
      <c r="AF1203" s="154" t="str">
        <f>IFERROR(IF(INDEX(data_wkly!AF:AF,MATCH($B1203,data_wkly!$C:$C,0),1)=0,"",INDEX(data_wkly!AF:AF,MATCH($B1203,data_wkly!$C:$C,0),1)),"")</f>
        <v/>
      </c>
      <c r="AG1203" s="153" t="str">
        <f>IFERROR(IF(AF1203="","",INDEX(data_wkly!AG:AG,MATCH($B1203,data_wkly!$C:$C,0),1)),"")</f>
        <v/>
      </c>
      <c r="AH1203" s="153" t="str">
        <f>IFERROR(IF(INDEX(data_wkly!AH:AH,MATCH($B1203,data_wkly!$C:$C,0),1)=0,"",INDEX(data_wkly!AH:AH,MATCH($B1203,data_wkly!$C:$C,0),1)),"")</f>
        <v/>
      </c>
      <c r="AI1203" s="153" t="str">
        <f>IFERROR(IF(INDEX(data_wkly!AI:AI,MATCH($B1203,data_wkly!$C:$C,0),1)=0,"",INDEX(data_wkly!AI:AI,MATCH($B1203,data_wkly!$C:$C,0),1)),"")</f>
        <v/>
      </c>
      <c r="AJ1203" s="153" t="str">
        <f>IFERROR(IF(AI1203="","",INDEX(data_wkly!AJ:AJ,MATCH($B1203,data_wkly!$C:$C,0),1)),"")</f>
        <v/>
      </c>
      <c r="AK1203" s="153" t="str">
        <f>IFERROR(IF(INDEX(data_wkly!AK:AK,MATCH($B1203,data_wkly!$C:$C,0),1)=0,"",INDEX(data_wkly!AK:AK,MATCH($B1203,data_wkly!$C:$C,0),1)),"")</f>
        <v/>
      </c>
      <c r="AL1203" s="153" t="str">
        <f>IFERROR(IF(INDEX(data_wkly!AL:AL,MATCH($B1203,data_wkly!$C:$C,0),1)=0,"",INDEX(data_wkly!AL:AL,MATCH($B1203,data_wkly!$C:$C,0),1)),"")</f>
        <v/>
      </c>
      <c r="AM1203" s="183" t="str">
        <f>IFERROR(IF(INDEX(data_wkly!AM:AM,MATCH($B1203,data_wkly!$C:$C,0),1)=0,"",INDEX(data_wkly!AM:AM,MATCH($B1203,data_wkly!$C:$C,0),1)),"")</f>
        <v/>
      </c>
      <c r="AN1203" s="41" t="str">
        <f t="shared" si="109"/>
        <v/>
      </c>
      <c r="AO1203" s="88">
        <f t="shared" si="114"/>
        <v>1</v>
      </c>
    </row>
    <row r="1204" spans="1:41">
      <c r="A1204" s="88" t="str">
        <f t="shared" si="112"/>
        <v/>
      </c>
      <c r="B1204" s="89" t="str">
        <f t="shared" si="113"/>
        <v/>
      </c>
      <c r="C1204" s="155" t="str">
        <f>IFERROR(IF(INDEX(data_wkly!D:D,MATCH($B1204,data_wkly!$C:$C,0),1)=0,"",INDEX(data_wkly!D:D,MATCH($B1204,data_wkly!$C:$C,0),1)),"")</f>
        <v/>
      </c>
      <c r="D1204" s="21" t="str">
        <f>IFERROR(IF(INDEX(data_wkly!E:E,MATCH($B1204,data_wkly!$C:$C,0),1)=0,"",INDEX(data_wkly!E:E,MATCH($B1204,data_wkly!$C:$C,0),1)),"")</f>
        <v/>
      </c>
      <c r="E1204" s="21" t="str">
        <f>IF(C1204="","",IFERROR(INDEX(data_wkly!F:F,MATCH($B1204,data_wkly!$C:$C,0),1),""))</f>
        <v/>
      </c>
      <c r="F1204" s="21" t="str">
        <f>IF(E1204="","",IFERROR(IF(INDEX(data_wkly!G:G,MATCH($B1204,data_wkly!$C:$C,0),1)=0,"",INDEX(data_wkly!G:G,MATCH($B1204,data_wkly!$C:$C,0),1)),""))</f>
        <v/>
      </c>
      <c r="G1204" s="21" t="str">
        <f>IFERROR(IF(INDEX(data_wkly!H:H,MATCH($B1204,data_wkly!$C:$C,0),1)=0,"",INDEX(data_wkly!H:H,MATCH($B1204,data_wkly!$C:$C,0),1)),"")</f>
        <v/>
      </c>
      <c r="H1204" s="21" t="str">
        <f>IF(C1204="","",IFERROR(INDEX(data_wkly!I:I,MATCH($B1204,data_wkly!$C:$C,0),1),""))</f>
        <v/>
      </c>
      <c r="I1204" s="21" t="str">
        <f>IF(H1204="","",IFERROR(IF(INDEX(data_wkly!J:J,MATCH($B1204,data_wkly!$C:$C,0),1)=0,"",INDEX(data_wkly!J:J,MATCH($B1204,data_wkly!$C:$C,0),1)),""))</f>
        <v/>
      </c>
      <c r="J1204" s="21" t="str">
        <f>IFERROR(IF(INDEX(data_wkly!K:K,MATCH($B1204,data_wkly!$C:$C,0),1)=0,"",INDEX(data_wkly!K:K,MATCH($B1204,data_wkly!$C:$C,0),1)),"")</f>
        <v/>
      </c>
      <c r="K1204" s="86" t="str">
        <f>IFERROR(IF(INDEX(data_wkly!L:L,MATCH($B1204,data_wkly!$C:$C,0),1)=0,"",INDEX(data_wkly!L:L,MATCH($B1204,data_wkly!$C:$C,0),1)),"")</f>
        <v/>
      </c>
      <c r="L1204" s="86"/>
      <c r="M1204" s="155" t="str">
        <f>IFERROR(IF(INDEX(data_wkly!M:M,MATCH($B1204,data_wkly!$C:$C,0),1)=0,"",INDEX(data_wkly!M:M,MATCH($B1204,data_wkly!$C:$C,0),1)),"")</f>
        <v/>
      </c>
      <c r="N1204" s="21" t="str">
        <f>IFERROR(IF(INDEX(data_wkly!N:N,MATCH($B1204,data_wkly!$C:$C,0),1)=0,"",INDEX(data_wkly!N:N,MATCH($B1204,data_wkly!$C:$C,0),1)),"")</f>
        <v/>
      </c>
      <c r="O1204" s="21" t="str">
        <f>IF(M1204="","",IFERROR(INDEX(data_wkly!O:O,MATCH($B1204,data_wkly!$C:$C,0),1),""))</f>
        <v/>
      </c>
      <c r="P1204" s="21" t="str">
        <f>IF(M1204="","",IFERROR(IF(INDEX(data_wkly!P:P,MATCH($B1204,data_wkly!$C:$C,0),1)=0,"",INDEX(data_wkly!P:P,MATCH($B1204,data_wkly!$C:$C,0),1)),""))</f>
        <v/>
      </c>
      <c r="Q1204" s="21" t="str">
        <f>IFERROR(IF(INDEX(data_wkly!Q:Q,MATCH($B1204,data_wkly!$C:$C,0),1)=0,"",INDEX(data_wkly!Q:Q,MATCH($B1204,data_wkly!$C:$C,0),1)),"")</f>
        <v/>
      </c>
      <c r="R1204" s="21" t="str">
        <f>IF(M1204="","",IFERROR(INDEX(data_wkly!R:R,MATCH($B1204,data_wkly!$C:$C,0),1),""))</f>
        <v/>
      </c>
      <c r="S1204" s="21" t="str">
        <f>IF(M1204="","",IFERROR(IF(INDEX(data_wkly!S:S,MATCH($B1204,data_wkly!$C:$C,0),1)=0,"",INDEX(data_wkly!S:S,MATCH($B1204,data_wkly!$C:$C,0),1)),""))</f>
        <v/>
      </c>
      <c r="T1204" s="21" t="str">
        <f>IFERROR(IF(INDEX(data_wkly!T:T,MATCH($B1204,data_wkly!$C:$C,0),1)=0,"",INDEX(data_wkly!T:T,MATCH($B1204,data_wkly!$C:$C,0),1)),"")</f>
        <v/>
      </c>
      <c r="U1204" s="86" t="str">
        <f>IFERROR(IF(INDEX(data_wkly!U:U,MATCH($B1204,data_wkly!$C:$C,0),1)=0,"",INDEX(data_wkly!U:U,MATCH($B1204,data_wkly!$C:$C,0),1)),"")</f>
        <v/>
      </c>
      <c r="V1204" s="157" t="str">
        <f t="shared" si="111"/>
        <v/>
      </c>
      <c r="W1204" s="152" t="str">
        <f>IFERROR(IF(INDEX(data_wkly!W:W,MATCH($B1204,data_wkly!$C:$C,0),1)=0,"",INDEX(data_wkly!W:W,MATCH($B1204,data_wkly!$C:$C,0),1)),"")</f>
        <v/>
      </c>
      <c r="X1204" s="21" t="str">
        <f>IFERROR(IF(INDEX(data_wkly!X:X,MATCH($B1204,data_wkly!$C:$C,0),1)=0,"",INDEX(data_wkly!X:X,MATCH($B1204,data_wkly!$C:$C,0),1)),"")</f>
        <v/>
      </c>
      <c r="Y1204" s="21" t="str">
        <f>IFERROR(IF(INDEX(data_wkly!Y:Y,MATCH($B1204,data_wkly!$C:$C,0),1)=0,"",INDEX(data_wkly!Y:Y,MATCH($B1204,data_wkly!$C:$C,0),1)),"")</f>
        <v/>
      </c>
      <c r="Z1204" s="21" t="str">
        <f>IFERROR(IF(INDEX(data_wkly!Z:Z,MATCH($B1204,data_wkly!$C:$C,0),1)=0,"",INDEX(data_wkly!Z:Z,MATCH($B1204,data_wkly!$C:$C,0),1)),"")</f>
        <v/>
      </c>
      <c r="AA1204" s="152" t="str">
        <f>IFERROR(IF(INDEX(data_wkly!AA:AA,MATCH($B1204,data_wkly!$C:$C,0),1)=0,"",INDEX(data_wkly!AA:AA,MATCH($B1204,data_wkly!$C:$C,0),1)),"")</f>
        <v/>
      </c>
      <c r="AB1204" s="21" t="str">
        <f>IFERROR(IF(INDEX(data_wkly!AB:AB,MATCH($B1204,data_wkly!$C:$C,0),1)=0,"",INDEX(data_wkly!AB:AB,MATCH($B1204,data_wkly!$C:$C,0),1)),"")</f>
        <v/>
      </c>
      <c r="AC1204" s="21" t="str">
        <f>IFERROR(IF(INDEX(data_wkly!AC:AC,MATCH($B1204,data_wkly!$C:$C,0),1)=0,"",INDEX(data_wkly!AC:AC,MATCH($B1204,data_wkly!$C:$C,0),1)),"")</f>
        <v/>
      </c>
      <c r="AD1204" s="21" t="str">
        <f>IFERROR(IF(INDEX(data_wkly!AD:AD,MATCH($B1204,data_wkly!$C:$C,0),1)=0,"",INDEX(data_wkly!AD:AD,MATCH($B1204,data_wkly!$C:$C,0),1)),"")</f>
        <v/>
      </c>
      <c r="AE1204" s="157" t="str">
        <f t="shared" si="110"/>
        <v/>
      </c>
      <c r="AF1204" s="154" t="str">
        <f>IFERROR(IF(INDEX(data_wkly!AF:AF,MATCH($B1204,data_wkly!$C:$C,0),1)=0,"",INDEX(data_wkly!AF:AF,MATCH($B1204,data_wkly!$C:$C,0),1)),"")</f>
        <v/>
      </c>
      <c r="AG1204" s="153" t="str">
        <f>IFERROR(IF(AF1204="","",INDEX(data_wkly!AG:AG,MATCH($B1204,data_wkly!$C:$C,0),1)),"")</f>
        <v/>
      </c>
      <c r="AH1204" s="153" t="str">
        <f>IFERROR(IF(INDEX(data_wkly!AH:AH,MATCH($B1204,data_wkly!$C:$C,0),1)=0,"",INDEX(data_wkly!AH:AH,MATCH($B1204,data_wkly!$C:$C,0),1)),"")</f>
        <v/>
      </c>
      <c r="AI1204" s="153" t="str">
        <f>IFERROR(IF(INDEX(data_wkly!AI:AI,MATCH($B1204,data_wkly!$C:$C,0),1)=0,"",INDEX(data_wkly!AI:AI,MATCH($B1204,data_wkly!$C:$C,0),1)),"")</f>
        <v/>
      </c>
      <c r="AJ1204" s="153" t="str">
        <f>IFERROR(IF(AI1204="","",INDEX(data_wkly!AJ:AJ,MATCH($B1204,data_wkly!$C:$C,0),1)),"")</f>
        <v/>
      </c>
      <c r="AK1204" s="153" t="str">
        <f>IFERROR(IF(INDEX(data_wkly!AK:AK,MATCH($B1204,data_wkly!$C:$C,0),1)=0,"",INDEX(data_wkly!AK:AK,MATCH($B1204,data_wkly!$C:$C,0),1)),"")</f>
        <v/>
      </c>
      <c r="AL1204" s="153" t="str">
        <f>IFERROR(IF(INDEX(data_wkly!AL:AL,MATCH($B1204,data_wkly!$C:$C,0),1)=0,"",INDEX(data_wkly!AL:AL,MATCH($B1204,data_wkly!$C:$C,0),1)),"")</f>
        <v/>
      </c>
      <c r="AM1204" s="183" t="str">
        <f>IFERROR(IF(INDEX(data_wkly!AM:AM,MATCH($B1204,data_wkly!$C:$C,0),1)=0,"",INDEX(data_wkly!AM:AM,MATCH($B1204,data_wkly!$C:$C,0),1)),"")</f>
        <v/>
      </c>
      <c r="AN1204" s="41" t="str">
        <f t="shared" si="109"/>
        <v/>
      </c>
      <c r="AO1204" s="88">
        <f t="shared" si="114"/>
        <v>2</v>
      </c>
    </row>
    <row r="1205" spans="1:41">
      <c r="A1205" s="88" t="str">
        <f t="shared" si="112"/>
        <v/>
      </c>
      <c r="B1205" s="89" t="str">
        <f t="shared" si="113"/>
        <v/>
      </c>
      <c r="C1205" s="155" t="str">
        <f>IFERROR(IF(INDEX(data_wkly!D:D,MATCH($B1205,data_wkly!$C:$C,0),1)=0,"",INDEX(data_wkly!D:D,MATCH($B1205,data_wkly!$C:$C,0),1)),"")</f>
        <v/>
      </c>
      <c r="D1205" s="21" t="str">
        <f>IFERROR(IF(INDEX(data_wkly!E:E,MATCH($B1205,data_wkly!$C:$C,0),1)=0,"",INDEX(data_wkly!E:E,MATCH($B1205,data_wkly!$C:$C,0),1)),"")</f>
        <v/>
      </c>
      <c r="E1205" s="21" t="str">
        <f>IF(C1205="","",IFERROR(INDEX(data_wkly!F:F,MATCH($B1205,data_wkly!$C:$C,0),1),""))</f>
        <v/>
      </c>
      <c r="F1205" s="21" t="str">
        <f>IF(E1205="","",IFERROR(IF(INDEX(data_wkly!G:G,MATCH($B1205,data_wkly!$C:$C,0),1)=0,"",INDEX(data_wkly!G:G,MATCH($B1205,data_wkly!$C:$C,0),1)),""))</f>
        <v/>
      </c>
      <c r="G1205" s="21" t="str">
        <f>IFERROR(IF(INDEX(data_wkly!H:H,MATCH($B1205,data_wkly!$C:$C,0),1)=0,"",INDEX(data_wkly!H:H,MATCH($B1205,data_wkly!$C:$C,0),1)),"")</f>
        <v/>
      </c>
      <c r="H1205" s="21" t="str">
        <f>IF(C1205="","",IFERROR(INDEX(data_wkly!I:I,MATCH($B1205,data_wkly!$C:$C,0),1),""))</f>
        <v/>
      </c>
      <c r="I1205" s="21" t="str">
        <f>IF(H1205="","",IFERROR(IF(INDEX(data_wkly!J:J,MATCH($B1205,data_wkly!$C:$C,0),1)=0,"",INDEX(data_wkly!J:J,MATCH($B1205,data_wkly!$C:$C,0),1)),""))</f>
        <v/>
      </c>
      <c r="J1205" s="21" t="str">
        <f>IFERROR(IF(INDEX(data_wkly!K:K,MATCH($B1205,data_wkly!$C:$C,0),1)=0,"",INDEX(data_wkly!K:K,MATCH($B1205,data_wkly!$C:$C,0),1)),"")</f>
        <v/>
      </c>
      <c r="K1205" s="86" t="str">
        <f>IFERROR(IF(INDEX(data_wkly!L:L,MATCH($B1205,data_wkly!$C:$C,0),1)=0,"",INDEX(data_wkly!L:L,MATCH($B1205,data_wkly!$C:$C,0),1)),"")</f>
        <v/>
      </c>
      <c r="L1205" s="86"/>
      <c r="M1205" s="155" t="str">
        <f>IFERROR(IF(INDEX(data_wkly!M:M,MATCH($B1205,data_wkly!$C:$C,0),1)=0,"",INDEX(data_wkly!M:M,MATCH($B1205,data_wkly!$C:$C,0),1)),"")</f>
        <v/>
      </c>
      <c r="N1205" s="21" t="str">
        <f>IFERROR(IF(INDEX(data_wkly!N:N,MATCH($B1205,data_wkly!$C:$C,0),1)=0,"",INDEX(data_wkly!N:N,MATCH($B1205,data_wkly!$C:$C,0),1)),"")</f>
        <v/>
      </c>
      <c r="O1205" s="21" t="str">
        <f>IF(M1205="","",IFERROR(INDEX(data_wkly!O:O,MATCH($B1205,data_wkly!$C:$C,0),1),""))</f>
        <v/>
      </c>
      <c r="P1205" s="21" t="str">
        <f>IF(M1205="","",IFERROR(IF(INDEX(data_wkly!P:P,MATCH($B1205,data_wkly!$C:$C,0),1)=0,"",INDEX(data_wkly!P:P,MATCH($B1205,data_wkly!$C:$C,0),1)),""))</f>
        <v/>
      </c>
      <c r="Q1205" s="21" t="str">
        <f>IFERROR(IF(INDEX(data_wkly!Q:Q,MATCH($B1205,data_wkly!$C:$C,0),1)=0,"",INDEX(data_wkly!Q:Q,MATCH($B1205,data_wkly!$C:$C,0),1)),"")</f>
        <v/>
      </c>
      <c r="R1205" s="21" t="str">
        <f>IF(M1205="","",IFERROR(INDEX(data_wkly!R:R,MATCH($B1205,data_wkly!$C:$C,0),1),""))</f>
        <v/>
      </c>
      <c r="S1205" s="21" t="str">
        <f>IF(M1205="","",IFERROR(IF(INDEX(data_wkly!S:S,MATCH($B1205,data_wkly!$C:$C,0),1)=0,"",INDEX(data_wkly!S:S,MATCH($B1205,data_wkly!$C:$C,0),1)),""))</f>
        <v/>
      </c>
      <c r="T1205" s="21" t="str">
        <f>IFERROR(IF(INDEX(data_wkly!T:T,MATCH($B1205,data_wkly!$C:$C,0),1)=0,"",INDEX(data_wkly!T:T,MATCH($B1205,data_wkly!$C:$C,0),1)),"")</f>
        <v/>
      </c>
      <c r="U1205" s="86" t="str">
        <f>IFERROR(IF(INDEX(data_wkly!U:U,MATCH($B1205,data_wkly!$C:$C,0),1)=0,"",INDEX(data_wkly!U:U,MATCH($B1205,data_wkly!$C:$C,0),1)),"")</f>
        <v/>
      </c>
      <c r="V1205" s="157" t="str">
        <f t="shared" si="111"/>
        <v/>
      </c>
      <c r="W1205" s="152" t="str">
        <f>IFERROR(IF(INDEX(data_wkly!W:W,MATCH($B1205,data_wkly!$C:$C,0),1)=0,"",INDEX(data_wkly!W:W,MATCH($B1205,data_wkly!$C:$C,0),1)),"")</f>
        <v/>
      </c>
      <c r="X1205" s="21" t="str">
        <f>IFERROR(IF(INDEX(data_wkly!X:X,MATCH($B1205,data_wkly!$C:$C,0),1)=0,"",INDEX(data_wkly!X:X,MATCH($B1205,data_wkly!$C:$C,0),1)),"")</f>
        <v/>
      </c>
      <c r="Y1205" s="21" t="str">
        <f>IFERROR(IF(INDEX(data_wkly!Y:Y,MATCH($B1205,data_wkly!$C:$C,0),1)=0,"",INDEX(data_wkly!Y:Y,MATCH($B1205,data_wkly!$C:$C,0),1)),"")</f>
        <v/>
      </c>
      <c r="Z1205" s="21" t="str">
        <f>IFERROR(IF(INDEX(data_wkly!Z:Z,MATCH($B1205,data_wkly!$C:$C,0),1)=0,"",INDEX(data_wkly!Z:Z,MATCH($B1205,data_wkly!$C:$C,0),1)),"")</f>
        <v/>
      </c>
      <c r="AA1205" s="152" t="str">
        <f>IFERROR(IF(INDEX(data_wkly!AA:AA,MATCH($B1205,data_wkly!$C:$C,0),1)=0,"",INDEX(data_wkly!AA:AA,MATCH($B1205,data_wkly!$C:$C,0),1)),"")</f>
        <v/>
      </c>
      <c r="AB1205" s="21" t="str">
        <f>IFERROR(IF(INDEX(data_wkly!AB:AB,MATCH($B1205,data_wkly!$C:$C,0),1)=0,"",INDEX(data_wkly!AB:AB,MATCH($B1205,data_wkly!$C:$C,0),1)),"")</f>
        <v/>
      </c>
      <c r="AC1205" s="21" t="str">
        <f>IFERROR(IF(INDEX(data_wkly!AC:AC,MATCH($B1205,data_wkly!$C:$C,0),1)=0,"",INDEX(data_wkly!AC:AC,MATCH($B1205,data_wkly!$C:$C,0),1)),"")</f>
        <v/>
      </c>
      <c r="AD1205" s="21" t="str">
        <f>IFERROR(IF(INDEX(data_wkly!AD:AD,MATCH($B1205,data_wkly!$C:$C,0),1)=0,"",INDEX(data_wkly!AD:AD,MATCH($B1205,data_wkly!$C:$C,0),1)),"")</f>
        <v/>
      </c>
      <c r="AE1205" s="157" t="str">
        <f t="shared" si="110"/>
        <v/>
      </c>
      <c r="AF1205" s="154" t="str">
        <f>IFERROR(IF(INDEX(data_wkly!AF:AF,MATCH($B1205,data_wkly!$C:$C,0),1)=0,"",INDEX(data_wkly!AF:AF,MATCH($B1205,data_wkly!$C:$C,0),1)),"")</f>
        <v/>
      </c>
      <c r="AG1205" s="153" t="str">
        <f>IFERROR(IF(AF1205="","",INDEX(data_wkly!AG:AG,MATCH($B1205,data_wkly!$C:$C,0),1)),"")</f>
        <v/>
      </c>
      <c r="AH1205" s="153" t="str">
        <f>IFERROR(IF(INDEX(data_wkly!AH:AH,MATCH($B1205,data_wkly!$C:$C,0),1)=0,"",INDEX(data_wkly!AH:AH,MATCH($B1205,data_wkly!$C:$C,0),1)),"")</f>
        <v/>
      </c>
      <c r="AI1205" s="153" t="str">
        <f>IFERROR(IF(INDEX(data_wkly!AI:AI,MATCH($B1205,data_wkly!$C:$C,0),1)=0,"",INDEX(data_wkly!AI:AI,MATCH($B1205,data_wkly!$C:$C,0),1)),"")</f>
        <v/>
      </c>
      <c r="AJ1205" s="153" t="str">
        <f>IFERROR(IF(AI1205="","",INDEX(data_wkly!AJ:AJ,MATCH($B1205,data_wkly!$C:$C,0),1)),"")</f>
        <v/>
      </c>
      <c r="AK1205" s="153" t="str">
        <f>IFERROR(IF(INDEX(data_wkly!AK:AK,MATCH($B1205,data_wkly!$C:$C,0),1)=0,"",INDEX(data_wkly!AK:AK,MATCH($B1205,data_wkly!$C:$C,0),1)),"")</f>
        <v/>
      </c>
      <c r="AL1205" s="153" t="str">
        <f>IFERROR(IF(INDEX(data_wkly!AL:AL,MATCH($B1205,data_wkly!$C:$C,0),1)=0,"",INDEX(data_wkly!AL:AL,MATCH($B1205,data_wkly!$C:$C,0),1)),"")</f>
        <v/>
      </c>
      <c r="AM1205" s="183" t="str">
        <f>IFERROR(IF(INDEX(data_wkly!AM:AM,MATCH($B1205,data_wkly!$C:$C,0),1)=0,"",INDEX(data_wkly!AM:AM,MATCH($B1205,data_wkly!$C:$C,0),1)),"")</f>
        <v/>
      </c>
      <c r="AN1205" s="41" t="str">
        <f t="shared" si="109"/>
        <v/>
      </c>
      <c r="AO1205" s="88">
        <f t="shared" si="114"/>
        <v>1</v>
      </c>
    </row>
    <row r="1206" spans="1:41">
      <c r="A1206" s="88" t="str">
        <f t="shared" si="112"/>
        <v/>
      </c>
      <c r="B1206" s="89" t="str">
        <f t="shared" si="113"/>
        <v/>
      </c>
      <c r="C1206" s="155" t="str">
        <f>IFERROR(IF(INDEX(data_wkly!D:D,MATCH($B1206,data_wkly!$C:$C,0),1)=0,"",INDEX(data_wkly!D:D,MATCH($B1206,data_wkly!$C:$C,0),1)),"")</f>
        <v/>
      </c>
      <c r="D1206" s="21" t="str">
        <f>IFERROR(IF(INDEX(data_wkly!E:E,MATCH($B1206,data_wkly!$C:$C,0),1)=0,"",INDEX(data_wkly!E:E,MATCH($B1206,data_wkly!$C:$C,0),1)),"")</f>
        <v/>
      </c>
      <c r="E1206" s="21" t="str">
        <f>IF(C1206="","",IFERROR(INDEX(data_wkly!F:F,MATCH($B1206,data_wkly!$C:$C,0),1),""))</f>
        <v/>
      </c>
      <c r="F1206" s="21" t="str">
        <f>IF(E1206="","",IFERROR(IF(INDEX(data_wkly!G:G,MATCH($B1206,data_wkly!$C:$C,0),1)=0,"",INDEX(data_wkly!G:G,MATCH($B1206,data_wkly!$C:$C,0),1)),""))</f>
        <v/>
      </c>
      <c r="G1206" s="21" t="str">
        <f>IFERROR(IF(INDEX(data_wkly!H:H,MATCH($B1206,data_wkly!$C:$C,0),1)=0,"",INDEX(data_wkly!H:H,MATCH($B1206,data_wkly!$C:$C,0),1)),"")</f>
        <v/>
      </c>
      <c r="H1206" s="21" t="str">
        <f>IF(C1206="","",IFERROR(INDEX(data_wkly!I:I,MATCH($B1206,data_wkly!$C:$C,0),1),""))</f>
        <v/>
      </c>
      <c r="I1206" s="21" t="str">
        <f>IF(H1206="","",IFERROR(IF(INDEX(data_wkly!J:J,MATCH($B1206,data_wkly!$C:$C,0),1)=0,"",INDEX(data_wkly!J:J,MATCH($B1206,data_wkly!$C:$C,0),1)),""))</f>
        <v/>
      </c>
      <c r="J1206" s="21" t="str">
        <f>IFERROR(IF(INDEX(data_wkly!K:K,MATCH($B1206,data_wkly!$C:$C,0),1)=0,"",INDEX(data_wkly!K:K,MATCH($B1206,data_wkly!$C:$C,0),1)),"")</f>
        <v/>
      </c>
      <c r="K1206" s="86" t="str">
        <f>IFERROR(IF(INDEX(data_wkly!L:L,MATCH($B1206,data_wkly!$C:$C,0),1)=0,"",INDEX(data_wkly!L:L,MATCH($B1206,data_wkly!$C:$C,0),1)),"")</f>
        <v/>
      </c>
      <c r="L1206" s="86"/>
      <c r="M1206" s="155" t="str">
        <f>IFERROR(IF(INDEX(data_wkly!M:M,MATCH($B1206,data_wkly!$C:$C,0),1)=0,"",INDEX(data_wkly!M:M,MATCH($B1206,data_wkly!$C:$C,0),1)),"")</f>
        <v/>
      </c>
      <c r="N1206" s="21" t="str">
        <f>IFERROR(IF(INDEX(data_wkly!N:N,MATCH($B1206,data_wkly!$C:$C,0),1)=0,"",INDEX(data_wkly!N:N,MATCH($B1206,data_wkly!$C:$C,0),1)),"")</f>
        <v/>
      </c>
      <c r="O1206" s="21" t="str">
        <f>IF(M1206="","",IFERROR(INDEX(data_wkly!O:O,MATCH($B1206,data_wkly!$C:$C,0),1),""))</f>
        <v/>
      </c>
      <c r="P1206" s="21" t="str">
        <f>IF(M1206="","",IFERROR(IF(INDEX(data_wkly!P:P,MATCH($B1206,data_wkly!$C:$C,0),1)=0,"",INDEX(data_wkly!P:P,MATCH($B1206,data_wkly!$C:$C,0),1)),""))</f>
        <v/>
      </c>
      <c r="Q1206" s="21" t="str">
        <f>IFERROR(IF(INDEX(data_wkly!Q:Q,MATCH($B1206,data_wkly!$C:$C,0),1)=0,"",INDEX(data_wkly!Q:Q,MATCH($B1206,data_wkly!$C:$C,0),1)),"")</f>
        <v/>
      </c>
      <c r="R1206" s="21" t="str">
        <f>IF(M1206="","",IFERROR(INDEX(data_wkly!R:R,MATCH($B1206,data_wkly!$C:$C,0),1),""))</f>
        <v/>
      </c>
      <c r="S1206" s="21" t="str">
        <f>IF(M1206="","",IFERROR(IF(INDEX(data_wkly!S:S,MATCH($B1206,data_wkly!$C:$C,0),1)=0,"",INDEX(data_wkly!S:S,MATCH($B1206,data_wkly!$C:$C,0),1)),""))</f>
        <v/>
      </c>
      <c r="T1206" s="21" t="str">
        <f>IFERROR(IF(INDEX(data_wkly!T:T,MATCH($B1206,data_wkly!$C:$C,0),1)=0,"",INDEX(data_wkly!T:T,MATCH($B1206,data_wkly!$C:$C,0),1)),"")</f>
        <v/>
      </c>
      <c r="U1206" s="86" t="str">
        <f>IFERROR(IF(INDEX(data_wkly!U:U,MATCH($B1206,data_wkly!$C:$C,0),1)=0,"",INDEX(data_wkly!U:U,MATCH($B1206,data_wkly!$C:$C,0),1)),"")</f>
        <v/>
      </c>
      <c r="V1206" s="157" t="str">
        <f t="shared" si="111"/>
        <v/>
      </c>
      <c r="W1206" s="152" t="str">
        <f>IFERROR(IF(INDEX(data_wkly!W:W,MATCH($B1206,data_wkly!$C:$C,0),1)=0,"",INDEX(data_wkly!W:W,MATCH($B1206,data_wkly!$C:$C,0),1)),"")</f>
        <v/>
      </c>
      <c r="X1206" s="21" t="str">
        <f>IFERROR(IF(INDEX(data_wkly!X:X,MATCH($B1206,data_wkly!$C:$C,0),1)=0,"",INDEX(data_wkly!X:X,MATCH($B1206,data_wkly!$C:$C,0),1)),"")</f>
        <v/>
      </c>
      <c r="Y1206" s="21" t="str">
        <f>IFERROR(IF(INDEX(data_wkly!Y:Y,MATCH($B1206,data_wkly!$C:$C,0),1)=0,"",INDEX(data_wkly!Y:Y,MATCH($B1206,data_wkly!$C:$C,0),1)),"")</f>
        <v/>
      </c>
      <c r="Z1206" s="21" t="str">
        <f>IFERROR(IF(INDEX(data_wkly!Z:Z,MATCH($B1206,data_wkly!$C:$C,0),1)=0,"",INDEX(data_wkly!Z:Z,MATCH($B1206,data_wkly!$C:$C,0),1)),"")</f>
        <v/>
      </c>
      <c r="AA1206" s="152" t="str">
        <f>IFERROR(IF(INDEX(data_wkly!AA:AA,MATCH($B1206,data_wkly!$C:$C,0),1)=0,"",INDEX(data_wkly!AA:AA,MATCH($B1206,data_wkly!$C:$C,0),1)),"")</f>
        <v/>
      </c>
      <c r="AB1206" s="21" t="str">
        <f>IFERROR(IF(INDEX(data_wkly!AB:AB,MATCH($B1206,data_wkly!$C:$C,0),1)=0,"",INDEX(data_wkly!AB:AB,MATCH($B1206,data_wkly!$C:$C,0),1)),"")</f>
        <v/>
      </c>
      <c r="AC1206" s="21" t="str">
        <f>IFERROR(IF(INDEX(data_wkly!AC:AC,MATCH($B1206,data_wkly!$C:$C,0),1)=0,"",INDEX(data_wkly!AC:AC,MATCH($B1206,data_wkly!$C:$C,0),1)),"")</f>
        <v/>
      </c>
      <c r="AD1206" s="21" t="str">
        <f>IFERROR(IF(INDEX(data_wkly!AD:AD,MATCH($B1206,data_wkly!$C:$C,0),1)=0,"",INDEX(data_wkly!AD:AD,MATCH($B1206,data_wkly!$C:$C,0),1)),"")</f>
        <v/>
      </c>
      <c r="AE1206" s="157" t="str">
        <f t="shared" si="110"/>
        <v/>
      </c>
      <c r="AF1206" s="154" t="str">
        <f>IFERROR(IF(INDEX(data_wkly!AF:AF,MATCH($B1206,data_wkly!$C:$C,0),1)=0,"",INDEX(data_wkly!AF:AF,MATCH($B1206,data_wkly!$C:$C,0),1)),"")</f>
        <v/>
      </c>
      <c r="AG1206" s="153" t="str">
        <f>IFERROR(IF(AF1206="","",INDEX(data_wkly!AG:AG,MATCH($B1206,data_wkly!$C:$C,0),1)),"")</f>
        <v/>
      </c>
      <c r="AH1206" s="153" t="str">
        <f>IFERROR(IF(INDEX(data_wkly!AH:AH,MATCH($B1206,data_wkly!$C:$C,0),1)=0,"",INDEX(data_wkly!AH:AH,MATCH($B1206,data_wkly!$C:$C,0),1)),"")</f>
        <v/>
      </c>
      <c r="AI1206" s="153" t="str">
        <f>IFERROR(IF(INDEX(data_wkly!AI:AI,MATCH($B1206,data_wkly!$C:$C,0),1)=0,"",INDEX(data_wkly!AI:AI,MATCH($B1206,data_wkly!$C:$C,0),1)),"")</f>
        <v/>
      </c>
      <c r="AJ1206" s="153" t="str">
        <f>IFERROR(IF(AI1206="","",INDEX(data_wkly!AJ:AJ,MATCH($B1206,data_wkly!$C:$C,0),1)),"")</f>
        <v/>
      </c>
      <c r="AK1206" s="153" t="str">
        <f>IFERROR(IF(INDEX(data_wkly!AK:AK,MATCH($B1206,data_wkly!$C:$C,0),1)=0,"",INDEX(data_wkly!AK:AK,MATCH($B1206,data_wkly!$C:$C,0),1)),"")</f>
        <v/>
      </c>
      <c r="AL1206" s="153" t="str">
        <f>IFERROR(IF(INDEX(data_wkly!AL:AL,MATCH($B1206,data_wkly!$C:$C,0),1)=0,"",INDEX(data_wkly!AL:AL,MATCH($B1206,data_wkly!$C:$C,0),1)),"")</f>
        <v/>
      </c>
      <c r="AM1206" s="183" t="str">
        <f>IFERROR(IF(INDEX(data_wkly!AM:AM,MATCH($B1206,data_wkly!$C:$C,0),1)=0,"",INDEX(data_wkly!AM:AM,MATCH($B1206,data_wkly!$C:$C,0),1)),"")</f>
        <v/>
      </c>
      <c r="AN1206" s="41" t="str">
        <f t="shared" si="109"/>
        <v/>
      </c>
      <c r="AO1206" s="88">
        <f t="shared" si="114"/>
        <v>2</v>
      </c>
    </row>
    <row r="1207" spans="1:41">
      <c r="A1207" s="88" t="str">
        <f t="shared" si="112"/>
        <v/>
      </c>
      <c r="B1207" s="89" t="str">
        <f t="shared" si="113"/>
        <v/>
      </c>
      <c r="C1207" s="155" t="str">
        <f>IFERROR(IF(INDEX(data_wkly!D:D,MATCH($B1207,data_wkly!$C:$C,0),1)=0,"",INDEX(data_wkly!D:D,MATCH($B1207,data_wkly!$C:$C,0),1)),"")</f>
        <v/>
      </c>
      <c r="D1207" s="21" t="str">
        <f>IFERROR(IF(INDEX(data_wkly!E:E,MATCH($B1207,data_wkly!$C:$C,0),1)=0,"",INDEX(data_wkly!E:E,MATCH($B1207,data_wkly!$C:$C,0),1)),"")</f>
        <v/>
      </c>
      <c r="E1207" s="21" t="str">
        <f>IF(C1207="","",IFERROR(INDEX(data_wkly!F:F,MATCH($B1207,data_wkly!$C:$C,0),1),""))</f>
        <v/>
      </c>
      <c r="F1207" s="21" t="str">
        <f>IF(E1207="","",IFERROR(IF(INDEX(data_wkly!G:G,MATCH($B1207,data_wkly!$C:$C,0),1)=0,"",INDEX(data_wkly!G:G,MATCH($B1207,data_wkly!$C:$C,0),1)),""))</f>
        <v/>
      </c>
      <c r="G1207" s="21" t="str">
        <f>IFERROR(IF(INDEX(data_wkly!H:H,MATCH($B1207,data_wkly!$C:$C,0),1)=0,"",INDEX(data_wkly!H:H,MATCH($B1207,data_wkly!$C:$C,0),1)),"")</f>
        <v/>
      </c>
      <c r="H1207" s="21" t="str">
        <f>IF(C1207="","",IFERROR(INDEX(data_wkly!I:I,MATCH($B1207,data_wkly!$C:$C,0),1),""))</f>
        <v/>
      </c>
      <c r="I1207" s="21" t="str">
        <f>IF(H1207="","",IFERROR(IF(INDEX(data_wkly!J:J,MATCH($B1207,data_wkly!$C:$C,0),1)=0,"",INDEX(data_wkly!J:J,MATCH($B1207,data_wkly!$C:$C,0),1)),""))</f>
        <v/>
      </c>
      <c r="J1207" s="21" t="str">
        <f>IFERROR(IF(INDEX(data_wkly!K:K,MATCH($B1207,data_wkly!$C:$C,0),1)=0,"",INDEX(data_wkly!K:K,MATCH($B1207,data_wkly!$C:$C,0),1)),"")</f>
        <v/>
      </c>
      <c r="K1207" s="86" t="str">
        <f>IFERROR(IF(INDEX(data_wkly!L:L,MATCH($B1207,data_wkly!$C:$C,0),1)=0,"",INDEX(data_wkly!L:L,MATCH($B1207,data_wkly!$C:$C,0),1)),"")</f>
        <v/>
      </c>
      <c r="L1207" s="86"/>
      <c r="M1207" s="155" t="str">
        <f>IFERROR(IF(INDEX(data_wkly!M:M,MATCH($B1207,data_wkly!$C:$C,0),1)=0,"",INDEX(data_wkly!M:M,MATCH($B1207,data_wkly!$C:$C,0),1)),"")</f>
        <v/>
      </c>
      <c r="N1207" s="21" t="str">
        <f>IFERROR(IF(INDEX(data_wkly!N:N,MATCH($B1207,data_wkly!$C:$C,0),1)=0,"",INDEX(data_wkly!N:N,MATCH($B1207,data_wkly!$C:$C,0),1)),"")</f>
        <v/>
      </c>
      <c r="O1207" s="21" t="str">
        <f>IF(M1207="","",IFERROR(INDEX(data_wkly!O:O,MATCH($B1207,data_wkly!$C:$C,0),1),""))</f>
        <v/>
      </c>
      <c r="P1207" s="21" t="str">
        <f>IF(M1207="","",IFERROR(IF(INDEX(data_wkly!P:P,MATCH($B1207,data_wkly!$C:$C,0),1)=0,"",INDEX(data_wkly!P:P,MATCH($B1207,data_wkly!$C:$C,0),1)),""))</f>
        <v/>
      </c>
      <c r="Q1207" s="21" t="str">
        <f>IFERROR(IF(INDEX(data_wkly!Q:Q,MATCH($B1207,data_wkly!$C:$C,0),1)=0,"",INDEX(data_wkly!Q:Q,MATCH($B1207,data_wkly!$C:$C,0),1)),"")</f>
        <v/>
      </c>
      <c r="R1207" s="21" t="str">
        <f>IF(M1207="","",IFERROR(INDEX(data_wkly!R:R,MATCH($B1207,data_wkly!$C:$C,0),1),""))</f>
        <v/>
      </c>
      <c r="S1207" s="21" t="str">
        <f>IF(M1207="","",IFERROR(IF(INDEX(data_wkly!S:S,MATCH($B1207,data_wkly!$C:$C,0),1)=0,"",INDEX(data_wkly!S:S,MATCH($B1207,data_wkly!$C:$C,0),1)),""))</f>
        <v/>
      </c>
      <c r="T1207" s="21" t="str">
        <f>IFERROR(IF(INDEX(data_wkly!T:T,MATCH($B1207,data_wkly!$C:$C,0),1)=0,"",INDEX(data_wkly!T:T,MATCH($B1207,data_wkly!$C:$C,0),1)),"")</f>
        <v/>
      </c>
      <c r="U1207" s="86" t="str">
        <f>IFERROR(IF(INDEX(data_wkly!U:U,MATCH($B1207,data_wkly!$C:$C,0),1)=0,"",INDEX(data_wkly!U:U,MATCH($B1207,data_wkly!$C:$C,0),1)),"")</f>
        <v/>
      </c>
      <c r="V1207" s="157" t="str">
        <f t="shared" si="111"/>
        <v/>
      </c>
      <c r="W1207" s="152" t="str">
        <f>IFERROR(IF(INDEX(data_wkly!W:W,MATCH($B1207,data_wkly!$C:$C,0),1)=0,"",INDEX(data_wkly!W:W,MATCH($B1207,data_wkly!$C:$C,0),1)),"")</f>
        <v/>
      </c>
      <c r="X1207" s="21" t="str">
        <f>IFERROR(IF(INDEX(data_wkly!X:X,MATCH($B1207,data_wkly!$C:$C,0),1)=0,"",INDEX(data_wkly!X:X,MATCH($B1207,data_wkly!$C:$C,0),1)),"")</f>
        <v/>
      </c>
      <c r="Y1207" s="21" t="str">
        <f>IFERROR(IF(INDEX(data_wkly!Y:Y,MATCH($B1207,data_wkly!$C:$C,0),1)=0,"",INDEX(data_wkly!Y:Y,MATCH($B1207,data_wkly!$C:$C,0),1)),"")</f>
        <v/>
      </c>
      <c r="Z1207" s="21" t="str">
        <f>IFERROR(IF(INDEX(data_wkly!Z:Z,MATCH($B1207,data_wkly!$C:$C,0),1)=0,"",INDEX(data_wkly!Z:Z,MATCH($B1207,data_wkly!$C:$C,0),1)),"")</f>
        <v/>
      </c>
      <c r="AA1207" s="152" t="str">
        <f>IFERROR(IF(INDEX(data_wkly!AA:AA,MATCH($B1207,data_wkly!$C:$C,0),1)=0,"",INDEX(data_wkly!AA:AA,MATCH($B1207,data_wkly!$C:$C,0),1)),"")</f>
        <v/>
      </c>
      <c r="AB1207" s="21" t="str">
        <f>IFERROR(IF(INDEX(data_wkly!AB:AB,MATCH($B1207,data_wkly!$C:$C,0),1)=0,"",INDEX(data_wkly!AB:AB,MATCH($B1207,data_wkly!$C:$C,0),1)),"")</f>
        <v/>
      </c>
      <c r="AC1207" s="21" t="str">
        <f>IFERROR(IF(INDEX(data_wkly!AC:AC,MATCH($B1207,data_wkly!$C:$C,0),1)=0,"",INDEX(data_wkly!AC:AC,MATCH($B1207,data_wkly!$C:$C,0),1)),"")</f>
        <v/>
      </c>
      <c r="AD1207" s="21" t="str">
        <f>IFERROR(IF(INDEX(data_wkly!AD:AD,MATCH($B1207,data_wkly!$C:$C,0),1)=0,"",INDEX(data_wkly!AD:AD,MATCH($B1207,data_wkly!$C:$C,0),1)),"")</f>
        <v/>
      </c>
      <c r="AE1207" s="157" t="str">
        <f t="shared" si="110"/>
        <v/>
      </c>
      <c r="AF1207" s="154" t="str">
        <f>IFERROR(IF(INDEX(data_wkly!AF:AF,MATCH($B1207,data_wkly!$C:$C,0),1)=0,"",INDEX(data_wkly!AF:AF,MATCH($B1207,data_wkly!$C:$C,0),1)),"")</f>
        <v/>
      </c>
      <c r="AG1207" s="153" t="str">
        <f>IFERROR(IF(AF1207="","",INDEX(data_wkly!AG:AG,MATCH($B1207,data_wkly!$C:$C,0),1)),"")</f>
        <v/>
      </c>
      <c r="AH1207" s="153" t="str">
        <f>IFERROR(IF(INDEX(data_wkly!AH:AH,MATCH($B1207,data_wkly!$C:$C,0),1)=0,"",INDEX(data_wkly!AH:AH,MATCH($B1207,data_wkly!$C:$C,0),1)),"")</f>
        <v/>
      </c>
      <c r="AI1207" s="153" t="str">
        <f>IFERROR(IF(INDEX(data_wkly!AI:AI,MATCH($B1207,data_wkly!$C:$C,0),1)=0,"",INDEX(data_wkly!AI:AI,MATCH($B1207,data_wkly!$C:$C,0),1)),"")</f>
        <v/>
      </c>
      <c r="AJ1207" s="153" t="str">
        <f>IFERROR(IF(AI1207="","",INDEX(data_wkly!AJ:AJ,MATCH($B1207,data_wkly!$C:$C,0),1)),"")</f>
        <v/>
      </c>
      <c r="AK1207" s="153" t="str">
        <f>IFERROR(IF(INDEX(data_wkly!AK:AK,MATCH($B1207,data_wkly!$C:$C,0),1)=0,"",INDEX(data_wkly!AK:AK,MATCH($B1207,data_wkly!$C:$C,0),1)),"")</f>
        <v/>
      </c>
      <c r="AL1207" s="153" t="str">
        <f>IFERROR(IF(INDEX(data_wkly!AL:AL,MATCH($B1207,data_wkly!$C:$C,0),1)=0,"",INDEX(data_wkly!AL:AL,MATCH($B1207,data_wkly!$C:$C,0),1)),"")</f>
        <v/>
      </c>
      <c r="AM1207" s="183" t="str">
        <f>IFERROR(IF(INDEX(data_wkly!AM:AM,MATCH($B1207,data_wkly!$C:$C,0),1)=0,"",INDEX(data_wkly!AM:AM,MATCH($B1207,data_wkly!$C:$C,0),1)),"")</f>
        <v/>
      </c>
      <c r="AN1207" s="41" t="str">
        <f t="shared" ref="AN1207:AN1270" si="115">IF(AF1207="","",AO1207)</f>
        <v/>
      </c>
      <c r="AO1207" s="88">
        <f t="shared" si="114"/>
        <v>1</v>
      </c>
    </row>
    <row r="1208" spans="1:41">
      <c r="A1208" s="88" t="str">
        <f t="shared" si="112"/>
        <v/>
      </c>
      <c r="B1208" s="89" t="str">
        <f t="shared" si="113"/>
        <v/>
      </c>
      <c r="C1208" s="155" t="str">
        <f>IFERROR(IF(INDEX(data_wkly!D:D,MATCH($B1208,data_wkly!$C:$C,0),1)=0,"",INDEX(data_wkly!D:D,MATCH($B1208,data_wkly!$C:$C,0),1)),"")</f>
        <v/>
      </c>
      <c r="D1208" s="21" t="str">
        <f>IFERROR(IF(INDEX(data_wkly!E:E,MATCH($B1208,data_wkly!$C:$C,0),1)=0,"",INDEX(data_wkly!E:E,MATCH($B1208,data_wkly!$C:$C,0),1)),"")</f>
        <v/>
      </c>
      <c r="E1208" s="21" t="str">
        <f>IF(C1208="","",IFERROR(INDEX(data_wkly!F:F,MATCH($B1208,data_wkly!$C:$C,0),1),""))</f>
        <v/>
      </c>
      <c r="F1208" s="21" t="str">
        <f>IF(E1208="","",IFERROR(IF(INDEX(data_wkly!G:G,MATCH($B1208,data_wkly!$C:$C,0),1)=0,"",INDEX(data_wkly!G:G,MATCH($B1208,data_wkly!$C:$C,0),1)),""))</f>
        <v/>
      </c>
      <c r="G1208" s="21" t="str">
        <f>IFERROR(IF(INDEX(data_wkly!H:H,MATCH($B1208,data_wkly!$C:$C,0),1)=0,"",INDEX(data_wkly!H:H,MATCH($B1208,data_wkly!$C:$C,0),1)),"")</f>
        <v/>
      </c>
      <c r="H1208" s="21" t="str">
        <f>IF(C1208="","",IFERROR(INDEX(data_wkly!I:I,MATCH($B1208,data_wkly!$C:$C,0),1),""))</f>
        <v/>
      </c>
      <c r="I1208" s="21" t="str">
        <f>IF(H1208="","",IFERROR(IF(INDEX(data_wkly!J:J,MATCH($B1208,data_wkly!$C:$C,0),1)=0,"",INDEX(data_wkly!J:J,MATCH($B1208,data_wkly!$C:$C,0),1)),""))</f>
        <v/>
      </c>
      <c r="J1208" s="21" t="str">
        <f>IFERROR(IF(INDEX(data_wkly!K:K,MATCH($B1208,data_wkly!$C:$C,0),1)=0,"",INDEX(data_wkly!K:K,MATCH($B1208,data_wkly!$C:$C,0),1)),"")</f>
        <v/>
      </c>
      <c r="K1208" s="86" t="str">
        <f>IFERROR(IF(INDEX(data_wkly!L:L,MATCH($B1208,data_wkly!$C:$C,0),1)=0,"",INDEX(data_wkly!L:L,MATCH($B1208,data_wkly!$C:$C,0),1)),"")</f>
        <v/>
      </c>
      <c r="L1208" s="86"/>
      <c r="M1208" s="155" t="str">
        <f>IFERROR(IF(INDEX(data_wkly!M:M,MATCH($B1208,data_wkly!$C:$C,0),1)=0,"",INDEX(data_wkly!M:M,MATCH($B1208,data_wkly!$C:$C,0),1)),"")</f>
        <v/>
      </c>
      <c r="N1208" s="21" t="str">
        <f>IFERROR(IF(INDEX(data_wkly!N:N,MATCH($B1208,data_wkly!$C:$C,0),1)=0,"",INDEX(data_wkly!N:N,MATCH($B1208,data_wkly!$C:$C,0),1)),"")</f>
        <v/>
      </c>
      <c r="O1208" s="21" t="str">
        <f>IF(M1208="","",IFERROR(INDEX(data_wkly!O:O,MATCH($B1208,data_wkly!$C:$C,0),1),""))</f>
        <v/>
      </c>
      <c r="P1208" s="21" t="str">
        <f>IF(M1208="","",IFERROR(IF(INDEX(data_wkly!P:P,MATCH($B1208,data_wkly!$C:$C,0),1)=0,"",INDEX(data_wkly!P:P,MATCH($B1208,data_wkly!$C:$C,0),1)),""))</f>
        <v/>
      </c>
      <c r="Q1208" s="21" t="str">
        <f>IFERROR(IF(INDEX(data_wkly!Q:Q,MATCH($B1208,data_wkly!$C:$C,0),1)=0,"",INDEX(data_wkly!Q:Q,MATCH($B1208,data_wkly!$C:$C,0),1)),"")</f>
        <v/>
      </c>
      <c r="R1208" s="21" t="str">
        <f>IF(M1208="","",IFERROR(INDEX(data_wkly!R:R,MATCH($B1208,data_wkly!$C:$C,0),1),""))</f>
        <v/>
      </c>
      <c r="S1208" s="21" t="str">
        <f>IF(M1208="","",IFERROR(IF(INDEX(data_wkly!S:S,MATCH($B1208,data_wkly!$C:$C,0),1)=0,"",INDEX(data_wkly!S:S,MATCH($B1208,data_wkly!$C:$C,0),1)),""))</f>
        <v/>
      </c>
      <c r="T1208" s="21" t="str">
        <f>IFERROR(IF(INDEX(data_wkly!T:T,MATCH($B1208,data_wkly!$C:$C,0),1)=0,"",INDEX(data_wkly!T:T,MATCH($B1208,data_wkly!$C:$C,0),1)),"")</f>
        <v/>
      </c>
      <c r="U1208" s="86" t="str">
        <f>IFERROR(IF(INDEX(data_wkly!U:U,MATCH($B1208,data_wkly!$C:$C,0),1)=0,"",INDEX(data_wkly!U:U,MATCH($B1208,data_wkly!$C:$C,0),1)),"")</f>
        <v/>
      </c>
      <c r="V1208" s="157" t="str">
        <f t="shared" si="111"/>
        <v/>
      </c>
      <c r="W1208" s="152" t="str">
        <f>IFERROR(IF(INDEX(data_wkly!W:W,MATCH($B1208,data_wkly!$C:$C,0),1)=0,"",INDEX(data_wkly!W:W,MATCH($B1208,data_wkly!$C:$C,0),1)),"")</f>
        <v/>
      </c>
      <c r="X1208" s="21" t="str">
        <f>IFERROR(IF(INDEX(data_wkly!X:X,MATCH($B1208,data_wkly!$C:$C,0),1)=0,"",INDEX(data_wkly!X:X,MATCH($B1208,data_wkly!$C:$C,0),1)),"")</f>
        <v/>
      </c>
      <c r="Y1208" s="21" t="str">
        <f>IFERROR(IF(INDEX(data_wkly!Y:Y,MATCH($B1208,data_wkly!$C:$C,0),1)=0,"",INDEX(data_wkly!Y:Y,MATCH($B1208,data_wkly!$C:$C,0),1)),"")</f>
        <v/>
      </c>
      <c r="Z1208" s="21" t="str">
        <f>IFERROR(IF(INDEX(data_wkly!Z:Z,MATCH($B1208,data_wkly!$C:$C,0),1)=0,"",INDEX(data_wkly!Z:Z,MATCH($B1208,data_wkly!$C:$C,0),1)),"")</f>
        <v/>
      </c>
      <c r="AA1208" s="152" t="str">
        <f>IFERROR(IF(INDEX(data_wkly!AA:AA,MATCH($B1208,data_wkly!$C:$C,0),1)=0,"",INDEX(data_wkly!AA:AA,MATCH($B1208,data_wkly!$C:$C,0),1)),"")</f>
        <v/>
      </c>
      <c r="AB1208" s="21" t="str">
        <f>IFERROR(IF(INDEX(data_wkly!AB:AB,MATCH($B1208,data_wkly!$C:$C,0),1)=0,"",INDEX(data_wkly!AB:AB,MATCH($B1208,data_wkly!$C:$C,0),1)),"")</f>
        <v/>
      </c>
      <c r="AC1208" s="21" t="str">
        <f>IFERROR(IF(INDEX(data_wkly!AC:AC,MATCH($B1208,data_wkly!$C:$C,0),1)=0,"",INDEX(data_wkly!AC:AC,MATCH($B1208,data_wkly!$C:$C,0),1)),"")</f>
        <v/>
      </c>
      <c r="AD1208" s="21" t="str">
        <f>IFERROR(IF(INDEX(data_wkly!AD:AD,MATCH($B1208,data_wkly!$C:$C,0),1)=0,"",INDEX(data_wkly!AD:AD,MATCH($B1208,data_wkly!$C:$C,0),1)),"")</f>
        <v/>
      </c>
      <c r="AE1208" s="157" t="str">
        <f t="shared" si="110"/>
        <v/>
      </c>
      <c r="AF1208" s="154" t="str">
        <f>IFERROR(IF(INDEX(data_wkly!AF:AF,MATCH($B1208,data_wkly!$C:$C,0),1)=0,"",INDEX(data_wkly!AF:AF,MATCH($B1208,data_wkly!$C:$C,0),1)),"")</f>
        <v/>
      </c>
      <c r="AG1208" s="153" t="str">
        <f>IFERROR(IF(AF1208="","",INDEX(data_wkly!AG:AG,MATCH($B1208,data_wkly!$C:$C,0),1)),"")</f>
        <v/>
      </c>
      <c r="AH1208" s="153" t="str">
        <f>IFERROR(IF(INDEX(data_wkly!AH:AH,MATCH($B1208,data_wkly!$C:$C,0),1)=0,"",INDEX(data_wkly!AH:AH,MATCH($B1208,data_wkly!$C:$C,0),1)),"")</f>
        <v/>
      </c>
      <c r="AI1208" s="153" t="str">
        <f>IFERROR(IF(INDEX(data_wkly!AI:AI,MATCH($B1208,data_wkly!$C:$C,0),1)=0,"",INDEX(data_wkly!AI:AI,MATCH($B1208,data_wkly!$C:$C,0),1)),"")</f>
        <v/>
      </c>
      <c r="AJ1208" s="153" t="str">
        <f>IFERROR(IF(AI1208="","",INDEX(data_wkly!AJ:AJ,MATCH($B1208,data_wkly!$C:$C,0),1)),"")</f>
        <v/>
      </c>
      <c r="AK1208" s="153" t="str">
        <f>IFERROR(IF(INDEX(data_wkly!AK:AK,MATCH($B1208,data_wkly!$C:$C,0),1)=0,"",INDEX(data_wkly!AK:AK,MATCH($B1208,data_wkly!$C:$C,0),1)),"")</f>
        <v/>
      </c>
      <c r="AL1208" s="153" t="str">
        <f>IFERROR(IF(INDEX(data_wkly!AL:AL,MATCH($B1208,data_wkly!$C:$C,0),1)=0,"",INDEX(data_wkly!AL:AL,MATCH($B1208,data_wkly!$C:$C,0),1)),"")</f>
        <v/>
      </c>
      <c r="AM1208" s="183" t="str">
        <f>IFERROR(IF(INDEX(data_wkly!AM:AM,MATCH($B1208,data_wkly!$C:$C,0),1)=0,"",INDEX(data_wkly!AM:AM,MATCH($B1208,data_wkly!$C:$C,0),1)),"")</f>
        <v/>
      </c>
      <c r="AN1208" s="41" t="str">
        <f t="shared" si="115"/>
        <v/>
      </c>
      <c r="AO1208" s="88">
        <f t="shared" si="114"/>
        <v>2</v>
      </c>
    </row>
    <row r="1209" spans="1:41">
      <c r="A1209" s="88" t="str">
        <f t="shared" si="112"/>
        <v/>
      </c>
      <c r="B1209" s="89" t="str">
        <f t="shared" si="113"/>
        <v/>
      </c>
      <c r="C1209" s="155" t="str">
        <f>IFERROR(IF(INDEX(data_wkly!D:D,MATCH($B1209,data_wkly!$C:$C,0),1)=0,"",INDEX(data_wkly!D:D,MATCH($B1209,data_wkly!$C:$C,0),1)),"")</f>
        <v/>
      </c>
      <c r="D1209" s="21" t="str">
        <f>IFERROR(IF(INDEX(data_wkly!E:E,MATCH($B1209,data_wkly!$C:$C,0),1)=0,"",INDEX(data_wkly!E:E,MATCH($B1209,data_wkly!$C:$C,0),1)),"")</f>
        <v/>
      </c>
      <c r="E1209" s="21" t="str">
        <f>IF(C1209="","",IFERROR(INDEX(data_wkly!F:F,MATCH($B1209,data_wkly!$C:$C,0),1),""))</f>
        <v/>
      </c>
      <c r="F1209" s="21" t="str">
        <f>IF(E1209="","",IFERROR(IF(INDEX(data_wkly!G:G,MATCH($B1209,data_wkly!$C:$C,0),1)=0,"",INDEX(data_wkly!G:G,MATCH($B1209,data_wkly!$C:$C,0),1)),""))</f>
        <v/>
      </c>
      <c r="G1209" s="21" t="str">
        <f>IFERROR(IF(INDEX(data_wkly!H:H,MATCH($B1209,data_wkly!$C:$C,0),1)=0,"",INDEX(data_wkly!H:H,MATCH($B1209,data_wkly!$C:$C,0),1)),"")</f>
        <v/>
      </c>
      <c r="H1209" s="21" t="str">
        <f>IF(C1209="","",IFERROR(INDEX(data_wkly!I:I,MATCH($B1209,data_wkly!$C:$C,0),1),""))</f>
        <v/>
      </c>
      <c r="I1209" s="21" t="str">
        <f>IF(H1209="","",IFERROR(IF(INDEX(data_wkly!J:J,MATCH($B1209,data_wkly!$C:$C,0),1)=0,"",INDEX(data_wkly!J:J,MATCH($B1209,data_wkly!$C:$C,0),1)),""))</f>
        <v/>
      </c>
      <c r="J1209" s="21" t="str">
        <f>IFERROR(IF(INDEX(data_wkly!K:K,MATCH($B1209,data_wkly!$C:$C,0),1)=0,"",INDEX(data_wkly!K:K,MATCH($B1209,data_wkly!$C:$C,0),1)),"")</f>
        <v/>
      </c>
      <c r="K1209" s="86" t="str">
        <f>IFERROR(IF(INDEX(data_wkly!L:L,MATCH($B1209,data_wkly!$C:$C,0),1)=0,"",INDEX(data_wkly!L:L,MATCH($B1209,data_wkly!$C:$C,0),1)),"")</f>
        <v/>
      </c>
      <c r="L1209" s="86"/>
      <c r="M1209" s="155" t="str">
        <f>IFERROR(IF(INDEX(data_wkly!M:M,MATCH($B1209,data_wkly!$C:$C,0),1)=0,"",INDEX(data_wkly!M:M,MATCH($B1209,data_wkly!$C:$C,0),1)),"")</f>
        <v/>
      </c>
      <c r="N1209" s="21" t="str">
        <f>IFERROR(IF(INDEX(data_wkly!N:N,MATCH($B1209,data_wkly!$C:$C,0),1)=0,"",INDEX(data_wkly!N:N,MATCH($B1209,data_wkly!$C:$C,0),1)),"")</f>
        <v/>
      </c>
      <c r="O1209" s="21" t="str">
        <f>IF(M1209="","",IFERROR(INDEX(data_wkly!O:O,MATCH($B1209,data_wkly!$C:$C,0),1),""))</f>
        <v/>
      </c>
      <c r="P1209" s="21" t="str">
        <f>IF(M1209="","",IFERROR(IF(INDEX(data_wkly!P:P,MATCH($B1209,data_wkly!$C:$C,0),1)=0,"",INDEX(data_wkly!P:P,MATCH($B1209,data_wkly!$C:$C,0),1)),""))</f>
        <v/>
      </c>
      <c r="Q1209" s="21" t="str">
        <f>IFERROR(IF(INDEX(data_wkly!Q:Q,MATCH($B1209,data_wkly!$C:$C,0),1)=0,"",INDEX(data_wkly!Q:Q,MATCH($B1209,data_wkly!$C:$C,0),1)),"")</f>
        <v/>
      </c>
      <c r="R1209" s="21" t="str">
        <f>IF(M1209="","",IFERROR(INDEX(data_wkly!R:R,MATCH($B1209,data_wkly!$C:$C,0),1),""))</f>
        <v/>
      </c>
      <c r="S1209" s="21" t="str">
        <f>IF(M1209="","",IFERROR(IF(INDEX(data_wkly!S:S,MATCH($B1209,data_wkly!$C:$C,0),1)=0,"",INDEX(data_wkly!S:S,MATCH($B1209,data_wkly!$C:$C,0),1)),""))</f>
        <v/>
      </c>
      <c r="T1209" s="21" t="str">
        <f>IFERROR(IF(INDEX(data_wkly!T:T,MATCH($B1209,data_wkly!$C:$C,0),1)=0,"",INDEX(data_wkly!T:T,MATCH($B1209,data_wkly!$C:$C,0),1)),"")</f>
        <v/>
      </c>
      <c r="U1209" s="86" t="str">
        <f>IFERROR(IF(INDEX(data_wkly!U:U,MATCH($B1209,data_wkly!$C:$C,0),1)=0,"",INDEX(data_wkly!U:U,MATCH($B1209,data_wkly!$C:$C,0),1)),"")</f>
        <v/>
      </c>
      <c r="V1209" s="157" t="str">
        <f t="shared" si="111"/>
        <v/>
      </c>
      <c r="W1209" s="152" t="str">
        <f>IFERROR(IF(INDEX(data_wkly!W:W,MATCH($B1209,data_wkly!$C:$C,0),1)=0,"",INDEX(data_wkly!W:W,MATCH($B1209,data_wkly!$C:$C,0),1)),"")</f>
        <v/>
      </c>
      <c r="X1209" s="21" t="str">
        <f>IFERROR(IF(INDEX(data_wkly!X:X,MATCH($B1209,data_wkly!$C:$C,0),1)=0,"",INDEX(data_wkly!X:X,MATCH($B1209,data_wkly!$C:$C,0),1)),"")</f>
        <v/>
      </c>
      <c r="Y1209" s="21" t="str">
        <f>IFERROR(IF(INDEX(data_wkly!Y:Y,MATCH($B1209,data_wkly!$C:$C,0),1)=0,"",INDEX(data_wkly!Y:Y,MATCH($B1209,data_wkly!$C:$C,0),1)),"")</f>
        <v/>
      </c>
      <c r="Z1209" s="21" t="str">
        <f>IFERROR(IF(INDEX(data_wkly!Z:Z,MATCH($B1209,data_wkly!$C:$C,0),1)=0,"",INDEX(data_wkly!Z:Z,MATCH($B1209,data_wkly!$C:$C,0),1)),"")</f>
        <v/>
      </c>
      <c r="AA1209" s="152" t="str">
        <f>IFERROR(IF(INDEX(data_wkly!AA:AA,MATCH($B1209,data_wkly!$C:$C,0),1)=0,"",INDEX(data_wkly!AA:AA,MATCH($B1209,data_wkly!$C:$C,0),1)),"")</f>
        <v/>
      </c>
      <c r="AB1209" s="21" t="str">
        <f>IFERROR(IF(INDEX(data_wkly!AB:AB,MATCH($B1209,data_wkly!$C:$C,0),1)=0,"",INDEX(data_wkly!AB:AB,MATCH($B1209,data_wkly!$C:$C,0),1)),"")</f>
        <v/>
      </c>
      <c r="AC1209" s="21" t="str">
        <f>IFERROR(IF(INDEX(data_wkly!AC:AC,MATCH($B1209,data_wkly!$C:$C,0),1)=0,"",INDEX(data_wkly!AC:AC,MATCH($B1209,data_wkly!$C:$C,0),1)),"")</f>
        <v/>
      </c>
      <c r="AD1209" s="21" t="str">
        <f>IFERROR(IF(INDEX(data_wkly!AD:AD,MATCH($B1209,data_wkly!$C:$C,0),1)=0,"",INDEX(data_wkly!AD:AD,MATCH($B1209,data_wkly!$C:$C,0),1)),"")</f>
        <v/>
      </c>
      <c r="AE1209" s="157" t="str">
        <f t="shared" si="110"/>
        <v/>
      </c>
      <c r="AF1209" s="154" t="str">
        <f>IFERROR(IF(INDEX(data_wkly!AF:AF,MATCH($B1209,data_wkly!$C:$C,0),1)=0,"",INDEX(data_wkly!AF:AF,MATCH($B1209,data_wkly!$C:$C,0),1)),"")</f>
        <v/>
      </c>
      <c r="AG1209" s="153" t="str">
        <f>IFERROR(IF(AF1209="","",INDEX(data_wkly!AG:AG,MATCH($B1209,data_wkly!$C:$C,0),1)),"")</f>
        <v/>
      </c>
      <c r="AH1209" s="153" t="str">
        <f>IFERROR(IF(INDEX(data_wkly!AH:AH,MATCH($B1209,data_wkly!$C:$C,0),1)=0,"",INDEX(data_wkly!AH:AH,MATCH($B1209,data_wkly!$C:$C,0),1)),"")</f>
        <v/>
      </c>
      <c r="AI1209" s="153" t="str">
        <f>IFERROR(IF(INDEX(data_wkly!AI:AI,MATCH($B1209,data_wkly!$C:$C,0),1)=0,"",INDEX(data_wkly!AI:AI,MATCH($B1209,data_wkly!$C:$C,0),1)),"")</f>
        <v/>
      </c>
      <c r="AJ1209" s="153" t="str">
        <f>IFERROR(IF(AI1209="","",INDEX(data_wkly!AJ:AJ,MATCH($B1209,data_wkly!$C:$C,0),1)),"")</f>
        <v/>
      </c>
      <c r="AK1209" s="153" t="str">
        <f>IFERROR(IF(INDEX(data_wkly!AK:AK,MATCH($B1209,data_wkly!$C:$C,0),1)=0,"",INDEX(data_wkly!AK:AK,MATCH($B1209,data_wkly!$C:$C,0),1)),"")</f>
        <v/>
      </c>
      <c r="AL1209" s="153" t="str">
        <f>IFERROR(IF(INDEX(data_wkly!AL:AL,MATCH($B1209,data_wkly!$C:$C,0),1)=0,"",INDEX(data_wkly!AL:AL,MATCH($B1209,data_wkly!$C:$C,0),1)),"")</f>
        <v/>
      </c>
      <c r="AM1209" s="183" t="str">
        <f>IFERROR(IF(INDEX(data_wkly!AM:AM,MATCH($B1209,data_wkly!$C:$C,0),1)=0,"",INDEX(data_wkly!AM:AM,MATCH($B1209,data_wkly!$C:$C,0),1)),"")</f>
        <v/>
      </c>
      <c r="AN1209" s="41" t="str">
        <f t="shared" si="115"/>
        <v/>
      </c>
      <c r="AO1209" s="88">
        <f t="shared" si="114"/>
        <v>1</v>
      </c>
    </row>
    <row r="1210" spans="1:41">
      <c r="A1210" s="88" t="str">
        <f t="shared" si="112"/>
        <v/>
      </c>
      <c r="B1210" s="89" t="str">
        <f t="shared" si="113"/>
        <v/>
      </c>
      <c r="C1210" s="155" t="str">
        <f>IFERROR(IF(INDEX(data_wkly!D:D,MATCH($B1210,data_wkly!$C:$C,0),1)=0,"",INDEX(data_wkly!D:D,MATCH($B1210,data_wkly!$C:$C,0),1)),"")</f>
        <v/>
      </c>
      <c r="D1210" s="21" t="str">
        <f>IFERROR(IF(INDEX(data_wkly!E:E,MATCH($B1210,data_wkly!$C:$C,0),1)=0,"",INDEX(data_wkly!E:E,MATCH($B1210,data_wkly!$C:$C,0),1)),"")</f>
        <v/>
      </c>
      <c r="E1210" s="21" t="str">
        <f>IF(C1210="","",IFERROR(INDEX(data_wkly!F:F,MATCH($B1210,data_wkly!$C:$C,0),1),""))</f>
        <v/>
      </c>
      <c r="F1210" s="21" t="str">
        <f>IF(E1210="","",IFERROR(IF(INDEX(data_wkly!G:G,MATCH($B1210,data_wkly!$C:$C,0),1)=0,"",INDEX(data_wkly!G:G,MATCH($B1210,data_wkly!$C:$C,0),1)),""))</f>
        <v/>
      </c>
      <c r="G1210" s="21" t="str">
        <f>IFERROR(IF(INDEX(data_wkly!H:H,MATCH($B1210,data_wkly!$C:$C,0),1)=0,"",INDEX(data_wkly!H:H,MATCH($B1210,data_wkly!$C:$C,0),1)),"")</f>
        <v/>
      </c>
      <c r="H1210" s="21" t="str">
        <f>IF(C1210="","",IFERROR(INDEX(data_wkly!I:I,MATCH($B1210,data_wkly!$C:$C,0),1),""))</f>
        <v/>
      </c>
      <c r="I1210" s="21" t="str">
        <f>IF(H1210="","",IFERROR(IF(INDEX(data_wkly!J:J,MATCH($B1210,data_wkly!$C:$C,0),1)=0,"",INDEX(data_wkly!J:J,MATCH($B1210,data_wkly!$C:$C,0),1)),""))</f>
        <v/>
      </c>
      <c r="J1210" s="21" t="str">
        <f>IFERROR(IF(INDEX(data_wkly!K:K,MATCH($B1210,data_wkly!$C:$C,0),1)=0,"",INDEX(data_wkly!K:K,MATCH($B1210,data_wkly!$C:$C,0),1)),"")</f>
        <v/>
      </c>
      <c r="K1210" s="86" t="str">
        <f>IFERROR(IF(INDEX(data_wkly!L:L,MATCH($B1210,data_wkly!$C:$C,0),1)=0,"",INDEX(data_wkly!L:L,MATCH($B1210,data_wkly!$C:$C,0),1)),"")</f>
        <v/>
      </c>
      <c r="L1210" s="86"/>
      <c r="M1210" s="155" t="str">
        <f>IFERROR(IF(INDEX(data_wkly!M:M,MATCH($B1210,data_wkly!$C:$C,0),1)=0,"",INDEX(data_wkly!M:M,MATCH($B1210,data_wkly!$C:$C,0),1)),"")</f>
        <v/>
      </c>
      <c r="N1210" s="21" t="str">
        <f>IFERROR(IF(INDEX(data_wkly!N:N,MATCH($B1210,data_wkly!$C:$C,0),1)=0,"",INDEX(data_wkly!N:N,MATCH($B1210,data_wkly!$C:$C,0),1)),"")</f>
        <v/>
      </c>
      <c r="O1210" s="21" t="str">
        <f>IF(M1210="","",IFERROR(INDEX(data_wkly!O:O,MATCH($B1210,data_wkly!$C:$C,0),1),""))</f>
        <v/>
      </c>
      <c r="P1210" s="21" t="str">
        <f>IF(M1210="","",IFERROR(IF(INDEX(data_wkly!P:P,MATCH($B1210,data_wkly!$C:$C,0),1)=0,"",INDEX(data_wkly!P:P,MATCH($B1210,data_wkly!$C:$C,0),1)),""))</f>
        <v/>
      </c>
      <c r="Q1210" s="21" t="str">
        <f>IFERROR(IF(INDEX(data_wkly!Q:Q,MATCH($B1210,data_wkly!$C:$C,0),1)=0,"",INDEX(data_wkly!Q:Q,MATCH($B1210,data_wkly!$C:$C,0),1)),"")</f>
        <v/>
      </c>
      <c r="R1210" s="21" t="str">
        <f>IF(M1210="","",IFERROR(INDEX(data_wkly!R:R,MATCH($B1210,data_wkly!$C:$C,0),1),""))</f>
        <v/>
      </c>
      <c r="S1210" s="21" t="str">
        <f>IF(M1210="","",IFERROR(IF(INDEX(data_wkly!S:S,MATCH($B1210,data_wkly!$C:$C,0),1)=0,"",INDEX(data_wkly!S:S,MATCH($B1210,data_wkly!$C:$C,0),1)),""))</f>
        <v/>
      </c>
      <c r="T1210" s="21" t="str">
        <f>IFERROR(IF(INDEX(data_wkly!T:T,MATCH($B1210,data_wkly!$C:$C,0),1)=0,"",INDEX(data_wkly!T:T,MATCH($B1210,data_wkly!$C:$C,0),1)),"")</f>
        <v/>
      </c>
      <c r="U1210" s="86" t="str">
        <f>IFERROR(IF(INDEX(data_wkly!U:U,MATCH($B1210,data_wkly!$C:$C,0),1)=0,"",INDEX(data_wkly!U:U,MATCH($B1210,data_wkly!$C:$C,0),1)),"")</f>
        <v/>
      </c>
      <c r="V1210" s="157" t="str">
        <f t="shared" si="111"/>
        <v/>
      </c>
      <c r="W1210" s="152" t="str">
        <f>IFERROR(IF(INDEX(data_wkly!W:W,MATCH($B1210,data_wkly!$C:$C,0),1)=0,"",INDEX(data_wkly!W:W,MATCH($B1210,data_wkly!$C:$C,0),1)),"")</f>
        <v/>
      </c>
      <c r="X1210" s="21" t="str">
        <f>IFERROR(IF(INDEX(data_wkly!X:X,MATCH($B1210,data_wkly!$C:$C,0),1)=0,"",INDEX(data_wkly!X:X,MATCH($B1210,data_wkly!$C:$C,0),1)),"")</f>
        <v/>
      </c>
      <c r="Y1210" s="21" t="str">
        <f>IFERROR(IF(INDEX(data_wkly!Y:Y,MATCH($B1210,data_wkly!$C:$C,0),1)=0,"",INDEX(data_wkly!Y:Y,MATCH($B1210,data_wkly!$C:$C,0),1)),"")</f>
        <v/>
      </c>
      <c r="Z1210" s="21" t="str">
        <f>IFERROR(IF(INDEX(data_wkly!Z:Z,MATCH($B1210,data_wkly!$C:$C,0),1)=0,"",INDEX(data_wkly!Z:Z,MATCH($B1210,data_wkly!$C:$C,0),1)),"")</f>
        <v/>
      </c>
      <c r="AA1210" s="152" t="str">
        <f>IFERROR(IF(INDEX(data_wkly!AA:AA,MATCH($B1210,data_wkly!$C:$C,0),1)=0,"",INDEX(data_wkly!AA:AA,MATCH($B1210,data_wkly!$C:$C,0),1)),"")</f>
        <v/>
      </c>
      <c r="AB1210" s="21" t="str">
        <f>IFERROR(IF(INDEX(data_wkly!AB:AB,MATCH($B1210,data_wkly!$C:$C,0),1)=0,"",INDEX(data_wkly!AB:AB,MATCH($B1210,data_wkly!$C:$C,0),1)),"")</f>
        <v/>
      </c>
      <c r="AC1210" s="21" t="str">
        <f>IFERROR(IF(INDEX(data_wkly!AC:AC,MATCH($B1210,data_wkly!$C:$C,0),1)=0,"",INDEX(data_wkly!AC:AC,MATCH($B1210,data_wkly!$C:$C,0),1)),"")</f>
        <v/>
      </c>
      <c r="AD1210" s="21" t="str">
        <f>IFERROR(IF(INDEX(data_wkly!AD:AD,MATCH($B1210,data_wkly!$C:$C,0),1)=0,"",INDEX(data_wkly!AD:AD,MATCH($B1210,data_wkly!$C:$C,0),1)),"")</f>
        <v/>
      </c>
      <c r="AE1210" s="157" t="str">
        <f t="shared" si="110"/>
        <v/>
      </c>
      <c r="AF1210" s="154" t="str">
        <f>IFERROR(IF(INDEX(data_wkly!AF:AF,MATCH($B1210,data_wkly!$C:$C,0),1)=0,"",INDEX(data_wkly!AF:AF,MATCH($B1210,data_wkly!$C:$C,0),1)),"")</f>
        <v/>
      </c>
      <c r="AG1210" s="153" t="str">
        <f>IFERROR(IF(AF1210="","",INDEX(data_wkly!AG:AG,MATCH($B1210,data_wkly!$C:$C,0),1)),"")</f>
        <v/>
      </c>
      <c r="AH1210" s="153" t="str">
        <f>IFERROR(IF(INDEX(data_wkly!AH:AH,MATCH($B1210,data_wkly!$C:$C,0),1)=0,"",INDEX(data_wkly!AH:AH,MATCH($B1210,data_wkly!$C:$C,0),1)),"")</f>
        <v/>
      </c>
      <c r="AI1210" s="153" t="str">
        <f>IFERROR(IF(INDEX(data_wkly!AI:AI,MATCH($B1210,data_wkly!$C:$C,0),1)=0,"",INDEX(data_wkly!AI:AI,MATCH($B1210,data_wkly!$C:$C,0),1)),"")</f>
        <v/>
      </c>
      <c r="AJ1210" s="153" t="str">
        <f>IFERROR(IF(AI1210="","",INDEX(data_wkly!AJ:AJ,MATCH($B1210,data_wkly!$C:$C,0),1)),"")</f>
        <v/>
      </c>
      <c r="AK1210" s="153" t="str">
        <f>IFERROR(IF(INDEX(data_wkly!AK:AK,MATCH($B1210,data_wkly!$C:$C,0),1)=0,"",INDEX(data_wkly!AK:AK,MATCH($B1210,data_wkly!$C:$C,0),1)),"")</f>
        <v/>
      </c>
      <c r="AL1210" s="153" t="str">
        <f>IFERROR(IF(INDEX(data_wkly!AL:AL,MATCH($B1210,data_wkly!$C:$C,0),1)=0,"",INDEX(data_wkly!AL:AL,MATCH($B1210,data_wkly!$C:$C,0),1)),"")</f>
        <v/>
      </c>
      <c r="AM1210" s="183" t="str">
        <f>IFERROR(IF(INDEX(data_wkly!AM:AM,MATCH($B1210,data_wkly!$C:$C,0),1)=0,"",INDEX(data_wkly!AM:AM,MATCH($B1210,data_wkly!$C:$C,0),1)),"")</f>
        <v/>
      </c>
      <c r="AN1210" s="41" t="str">
        <f t="shared" si="115"/>
        <v/>
      </c>
      <c r="AO1210" s="88">
        <f t="shared" si="114"/>
        <v>2</v>
      </c>
    </row>
    <row r="1211" spans="1:41">
      <c r="A1211" s="88" t="str">
        <f t="shared" si="112"/>
        <v/>
      </c>
      <c r="B1211" s="89" t="str">
        <f t="shared" si="113"/>
        <v/>
      </c>
      <c r="C1211" s="155" t="str">
        <f>IFERROR(IF(INDEX(data_wkly!D:D,MATCH($B1211,data_wkly!$C:$C,0),1)=0,"",INDEX(data_wkly!D:D,MATCH($B1211,data_wkly!$C:$C,0),1)),"")</f>
        <v/>
      </c>
      <c r="D1211" s="21" t="str">
        <f>IFERROR(IF(INDEX(data_wkly!E:E,MATCH($B1211,data_wkly!$C:$C,0),1)=0,"",INDEX(data_wkly!E:E,MATCH($B1211,data_wkly!$C:$C,0),1)),"")</f>
        <v/>
      </c>
      <c r="E1211" s="21" t="str">
        <f>IF(C1211="","",IFERROR(INDEX(data_wkly!F:F,MATCH($B1211,data_wkly!$C:$C,0),1),""))</f>
        <v/>
      </c>
      <c r="F1211" s="21" t="str">
        <f>IF(E1211="","",IFERROR(IF(INDEX(data_wkly!G:G,MATCH($B1211,data_wkly!$C:$C,0),1)=0,"",INDEX(data_wkly!G:G,MATCH($B1211,data_wkly!$C:$C,0),1)),""))</f>
        <v/>
      </c>
      <c r="G1211" s="21" t="str">
        <f>IFERROR(IF(INDEX(data_wkly!H:H,MATCH($B1211,data_wkly!$C:$C,0),1)=0,"",INDEX(data_wkly!H:H,MATCH($B1211,data_wkly!$C:$C,0),1)),"")</f>
        <v/>
      </c>
      <c r="H1211" s="21" t="str">
        <f>IF(C1211="","",IFERROR(INDEX(data_wkly!I:I,MATCH($B1211,data_wkly!$C:$C,0),1),""))</f>
        <v/>
      </c>
      <c r="I1211" s="21" t="str">
        <f>IF(H1211="","",IFERROR(IF(INDEX(data_wkly!J:J,MATCH($B1211,data_wkly!$C:$C,0),1)=0,"",INDEX(data_wkly!J:J,MATCH($B1211,data_wkly!$C:$C,0),1)),""))</f>
        <v/>
      </c>
      <c r="J1211" s="21" t="str">
        <f>IFERROR(IF(INDEX(data_wkly!K:K,MATCH($B1211,data_wkly!$C:$C,0),1)=0,"",INDEX(data_wkly!K:K,MATCH($B1211,data_wkly!$C:$C,0),1)),"")</f>
        <v/>
      </c>
      <c r="K1211" s="86" t="str">
        <f>IFERROR(IF(INDEX(data_wkly!L:L,MATCH($B1211,data_wkly!$C:$C,0),1)=0,"",INDEX(data_wkly!L:L,MATCH($B1211,data_wkly!$C:$C,0),1)),"")</f>
        <v/>
      </c>
      <c r="L1211" s="86"/>
      <c r="M1211" s="155" t="str">
        <f>IFERROR(IF(INDEX(data_wkly!M:M,MATCH($B1211,data_wkly!$C:$C,0),1)=0,"",INDEX(data_wkly!M:M,MATCH($B1211,data_wkly!$C:$C,0),1)),"")</f>
        <v/>
      </c>
      <c r="N1211" s="21" t="str">
        <f>IFERROR(IF(INDEX(data_wkly!N:N,MATCH($B1211,data_wkly!$C:$C,0),1)=0,"",INDEX(data_wkly!N:N,MATCH($B1211,data_wkly!$C:$C,0),1)),"")</f>
        <v/>
      </c>
      <c r="O1211" s="21" t="str">
        <f>IF(M1211="","",IFERROR(INDEX(data_wkly!O:O,MATCH($B1211,data_wkly!$C:$C,0),1),""))</f>
        <v/>
      </c>
      <c r="P1211" s="21" t="str">
        <f>IF(M1211="","",IFERROR(IF(INDEX(data_wkly!P:P,MATCH($B1211,data_wkly!$C:$C,0),1)=0,"",INDEX(data_wkly!P:P,MATCH($B1211,data_wkly!$C:$C,0),1)),""))</f>
        <v/>
      </c>
      <c r="Q1211" s="21" t="str">
        <f>IFERROR(IF(INDEX(data_wkly!Q:Q,MATCH($B1211,data_wkly!$C:$C,0),1)=0,"",INDEX(data_wkly!Q:Q,MATCH($B1211,data_wkly!$C:$C,0),1)),"")</f>
        <v/>
      </c>
      <c r="R1211" s="21" t="str">
        <f>IF(M1211="","",IFERROR(INDEX(data_wkly!R:R,MATCH($B1211,data_wkly!$C:$C,0),1),""))</f>
        <v/>
      </c>
      <c r="S1211" s="21" t="str">
        <f>IF(M1211="","",IFERROR(IF(INDEX(data_wkly!S:S,MATCH($B1211,data_wkly!$C:$C,0),1)=0,"",INDEX(data_wkly!S:S,MATCH($B1211,data_wkly!$C:$C,0),1)),""))</f>
        <v/>
      </c>
      <c r="T1211" s="21" t="str">
        <f>IFERROR(IF(INDEX(data_wkly!T:T,MATCH($B1211,data_wkly!$C:$C,0),1)=0,"",INDEX(data_wkly!T:T,MATCH($B1211,data_wkly!$C:$C,0),1)),"")</f>
        <v/>
      </c>
      <c r="U1211" s="86" t="str">
        <f>IFERROR(IF(INDEX(data_wkly!U:U,MATCH($B1211,data_wkly!$C:$C,0),1)=0,"",INDEX(data_wkly!U:U,MATCH($B1211,data_wkly!$C:$C,0),1)),"")</f>
        <v/>
      </c>
      <c r="V1211" s="157" t="str">
        <f t="shared" si="111"/>
        <v/>
      </c>
      <c r="W1211" s="152" t="str">
        <f>IFERROR(IF(INDEX(data_wkly!W:W,MATCH($B1211,data_wkly!$C:$C,0),1)=0,"",INDEX(data_wkly!W:W,MATCH($B1211,data_wkly!$C:$C,0),1)),"")</f>
        <v/>
      </c>
      <c r="X1211" s="21" t="str">
        <f>IFERROR(IF(INDEX(data_wkly!X:X,MATCH($B1211,data_wkly!$C:$C,0),1)=0,"",INDEX(data_wkly!X:X,MATCH($B1211,data_wkly!$C:$C,0),1)),"")</f>
        <v/>
      </c>
      <c r="Y1211" s="21" t="str">
        <f>IFERROR(IF(INDEX(data_wkly!Y:Y,MATCH($B1211,data_wkly!$C:$C,0),1)=0,"",INDEX(data_wkly!Y:Y,MATCH($B1211,data_wkly!$C:$C,0),1)),"")</f>
        <v/>
      </c>
      <c r="Z1211" s="21" t="str">
        <f>IFERROR(IF(INDEX(data_wkly!Z:Z,MATCH($B1211,data_wkly!$C:$C,0),1)=0,"",INDEX(data_wkly!Z:Z,MATCH($B1211,data_wkly!$C:$C,0),1)),"")</f>
        <v/>
      </c>
      <c r="AA1211" s="152" t="str">
        <f>IFERROR(IF(INDEX(data_wkly!AA:AA,MATCH($B1211,data_wkly!$C:$C,0),1)=0,"",INDEX(data_wkly!AA:AA,MATCH($B1211,data_wkly!$C:$C,0),1)),"")</f>
        <v/>
      </c>
      <c r="AB1211" s="21" t="str">
        <f>IFERROR(IF(INDEX(data_wkly!AB:AB,MATCH($B1211,data_wkly!$C:$C,0),1)=0,"",INDEX(data_wkly!AB:AB,MATCH($B1211,data_wkly!$C:$C,0),1)),"")</f>
        <v/>
      </c>
      <c r="AC1211" s="21" t="str">
        <f>IFERROR(IF(INDEX(data_wkly!AC:AC,MATCH($B1211,data_wkly!$C:$C,0),1)=0,"",INDEX(data_wkly!AC:AC,MATCH($B1211,data_wkly!$C:$C,0),1)),"")</f>
        <v/>
      </c>
      <c r="AD1211" s="21" t="str">
        <f>IFERROR(IF(INDEX(data_wkly!AD:AD,MATCH($B1211,data_wkly!$C:$C,0),1)=0,"",INDEX(data_wkly!AD:AD,MATCH($B1211,data_wkly!$C:$C,0),1)),"")</f>
        <v/>
      </c>
      <c r="AE1211" s="157" t="str">
        <f t="shared" si="110"/>
        <v/>
      </c>
      <c r="AF1211" s="154" t="str">
        <f>IFERROR(IF(INDEX(data_wkly!AF:AF,MATCH($B1211,data_wkly!$C:$C,0),1)=0,"",INDEX(data_wkly!AF:AF,MATCH($B1211,data_wkly!$C:$C,0),1)),"")</f>
        <v/>
      </c>
      <c r="AG1211" s="153" t="str">
        <f>IFERROR(IF(AF1211="","",INDEX(data_wkly!AG:AG,MATCH($B1211,data_wkly!$C:$C,0),1)),"")</f>
        <v/>
      </c>
      <c r="AH1211" s="153" t="str">
        <f>IFERROR(IF(INDEX(data_wkly!AH:AH,MATCH($B1211,data_wkly!$C:$C,0),1)=0,"",INDEX(data_wkly!AH:AH,MATCH($B1211,data_wkly!$C:$C,0),1)),"")</f>
        <v/>
      </c>
      <c r="AI1211" s="153" t="str">
        <f>IFERROR(IF(INDEX(data_wkly!AI:AI,MATCH($B1211,data_wkly!$C:$C,0),1)=0,"",INDEX(data_wkly!AI:AI,MATCH($B1211,data_wkly!$C:$C,0),1)),"")</f>
        <v/>
      </c>
      <c r="AJ1211" s="153" t="str">
        <f>IFERROR(IF(AI1211="","",INDEX(data_wkly!AJ:AJ,MATCH($B1211,data_wkly!$C:$C,0),1)),"")</f>
        <v/>
      </c>
      <c r="AK1211" s="153" t="str">
        <f>IFERROR(IF(INDEX(data_wkly!AK:AK,MATCH($B1211,data_wkly!$C:$C,0),1)=0,"",INDEX(data_wkly!AK:AK,MATCH($B1211,data_wkly!$C:$C,0),1)),"")</f>
        <v/>
      </c>
      <c r="AL1211" s="153" t="str">
        <f>IFERROR(IF(INDEX(data_wkly!AL:AL,MATCH($B1211,data_wkly!$C:$C,0),1)=0,"",INDEX(data_wkly!AL:AL,MATCH($B1211,data_wkly!$C:$C,0),1)),"")</f>
        <v/>
      </c>
      <c r="AM1211" s="183" t="str">
        <f>IFERROR(IF(INDEX(data_wkly!AM:AM,MATCH($B1211,data_wkly!$C:$C,0),1)=0,"",INDEX(data_wkly!AM:AM,MATCH($B1211,data_wkly!$C:$C,0),1)),"")</f>
        <v/>
      </c>
      <c r="AN1211" s="41" t="str">
        <f t="shared" si="115"/>
        <v/>
      </c>
      <c r="AO1211" s="88">
        <f t="shared" si="114"/>
        <v>1</v>
      </c>
    </row>
    <row r="1212" spans="1:41">
      <c r="A1212" s="88" t="str">
        <f t="shared" si="112"/>
        <v/>
      </c>
      <c r="B1212" s="89" t="str">
        <f t="shared" si="113"/>
        <v/>
      </c>
      <c r="C1212" s="155" t="str">
        <f>IFERROR(IF(INDEX(data_wkly!D:D,MATCH($B1212,data_wkly!$C:$C,0),1)=0,"",INDEX(data_wkly!D:D,MATCH($B1212,data_wkly!$C:$C,0),1)),"")</f>
        <v/>
      </c>
      <c r="D1212" s="21" t="str">
        <f>IFERROR(IF(INDEX(data_wkly!E:E,MATCH($B1212,data_wkly!$C:$C,0),1)=0,"",INDEX(data_wkly!E:E,MATCH($B1212,data_wkly!$C:$C,0),1)),"")</f>
        <v/>
      </c>
      <c r="E1212" s="21" t="str">
        <f>IF(C1212="","",IFERROR(INDEX(data_wkly!F:F,MATCH($B1212,data_wkly!$C:$C,0),1),""))</f>
        <v/>
      </c>
      <c r="F1212" s="21" t="str">
        <f>IF(E1212="","",IFERROR(IF(INDEX(data_wkly!G:G,MATCH($B1212,data_wkly!$C:$C,0),1)=0,"",INDEX(data_wkly!G:G,MATCH($B1212,data_wkly!$C:$C,0),1)),""))</f>
        <v/>
      </c>
      <c r="G1212" s="21" t="str">
        <f>IFERROR(IF(INDEX(data_wkly!H:H,MATCH($B1212,data_wkly!$C:$C,0),1)=0,"",INDEX(data_wkly!H:H,MATCH($B1212,data_wkly!$C:$C,0),1)),"")</f>
        <v/>
      </c>
      <c r="H1212" s="21" t="str">
        <f>IF(C1212="","",IFERROR(INDEX(data_wkly!I:I,MATCH($B1212,data_wkly!$C:$C,0),1),""))</f>
        <v/>
      </c>
      <c r="I1212" s="21" t="str">
        <f>IF(H1212="","",IFERROR(IF(INDEX(data_wkly!J:J,MATCH($B1212,data_wkly!$C:$C,0),1)=0,"",INDEX(data_wkly!J:J,MATCH($B1212,data_wkly!$C:$C,0),1)),""))</f>
        <v/>
      </c>
      <c r="J1212" s="21" t="str">
        <f>IFERROR(IF(INDEX(data_wkly!K:K,MATCH($B1212,data_wkly!$C:$C,0),1)=0,"",INDEX(data_wkly!K:K,MATCH($B1212,data_wkly!$C:$C,0),1)),"")</f>
        <v/>
      </c>
      <c r="K1212" s="86" t="str">
        <f>IFERROR(IF(INDEX(data_wkly!L:L,MATCH($B1212,data_wkly!$C:$C,0),1)=0,"",INDEX(data_wkly!L:L,MATCH($B1212,data_wkly!$C:$C,0),1)),"")</f>
        <v/>
      </c>
      <c r="L1212" s="86"/>
      <c r="M1212" s="155" t="str">
        <f>IFERROR(IF(INDEX(data_wkly!M:M,MATCH($B1212,data_wkly!$C:$C,0),1)=0,"",INDEX(data_wkly!M:M,MATCH($B1212,data_wkly!$C:$C,0),1)),"")</f>
        <v/>
      </c>
      <c r="N1212" s="21" t="str">
        <f>IFERROR(IF(INDEX(data_wkly!N:N,MATCH($B1212,data_wkly!$C:$C,0),1)=0,"",INDEX(data_wkly!N:N,MATCH($B1212,data_wkly!$C:$C,0),1)),"")</f>
        <v/>
      </c>
      <c r="O1212" s="21" t="str">
        <f>IF(M1212="","",IFERROR(INDEX(data_wkly!O:O,MATCH($B1212,data_wkly!$C:$C,0),1),""))</f>
        <v/>
      </c>
      <c r="P1212" s="21" t="str">
        <f>IF(M1212="","",IFERROR(IF(INDEX(data_wkly!P:P,MATCH($B1212,data_wkly!$C:$C,0),1)=0,"",INDEX(data_wkly!P:P,MATCH($B1212,data_wkly!$C:$C,0),1)),""))</f>
        <v/>
      </c>
      <c r="Q1212" s="21" t="str">
        <f>IFERROR(IF(INDEX(data_wkly!Q:Q,MATCH($B1212,data_wkly!$C:$C,0),1)=0,"",INDEX(data_wkly!Q:Q,MATCH($B1212,data_wkly!$C:$C,0),1)),"")</f>
        <v/>
      </c>
      <c r="R1212" s="21" t="str">
        <f>IF(M1212="","",IFERROR(INDEX(data_wkly!R:R,MATCH($B1212,data_wkly!$C:$C,0),1),""))</f>
        <v/>
      </c>
      <c r="S1212" s="21" t="str">
        <f>IF(M1212="","",IFERROR(IF(INDEX(data_wkly!S:S,MATCH($B1212,data_wkly!$C:$C,0),1)=0,"",INDEX(data_wkly!S:S,MATCH($B1212,data_wkly!$C:$C,0),1)),""))</f>
        <v/>
      </c>
      <c r="T1212" s="21" t="str">
        <f>IFERROR(IF(INDEX(data_wkly!T:T,MATCH($B1212,data_wkly!$C:$C,0),1)=0,"",INDEX(data_wkly!T:T,MATCH($B1212,data_wkly!$C:$C,0),1)),"")</f>
        <v/>
      </c>
      <c r="U1212" s="86" t="str">
        <f>IFERROR(IF(INDEX(data_wkly!U:U,MATCH($B1212,data_wkly!$C:$C,0),1)=0,"",INDEX(data_wkly!U:U,MATCH($B1212,data_wkly!$C:$C,0),1)),"")</f>
        <v/>
      </c>
      <c r="V1212" s="157" t="str">
        <f t="shared" si="111"/>
        <v/>
      </c>
      <c r="W1212" s="152" t="str">
        <f>IFERROR(IF(INDEX(data_wkly!W:W,MATCH($B1212,data_wkly!$C:$C,0),1)=0,"",INDEX(data_wkly!W:W,MATCH($B1212,data_wkly!$C:$C,0),1)),"")</f>
        <v/>
      </c>
      <c r="X1212" s="21" t="str">
        <f>IFERROR(IF(INDEX(data_wkly!X:X,MATCH($B1212,data_wkly!$C:$C,0),1)=0,"",INDEX(data_wkly!X:X,MATCH($B1212,data_wkly!$C:$C,0),1)),"")</f>
        <v/>
      </c>
      <c r="Y1212" s="21" t="str">
        <f>IFERROR(IF(INDEX(data_wkly!Y:Y,MATCH($B1212,data_wkly!$C:$C,0),1)=0,"",INDEX(data_wkly!Y:Y,MATCH($B1212,data_wkly!$C:$C,0),1)),"")</f>
        <v/>
      </c>
      <c r="Z1212" s="21" t="str">
        <f>IFERROR(IF(INDEX(data_wkly!Z:Z,MATCH($B1212,data_wkly!$C:$C,0),1)=0,"",INDEX(data_wkly!Z:Z,MATCH($B1212,data_wkly!$C:$C,0),1)),"")</f>
        <v/>
      </c>
      <c r="AA1212" s="152" t="str">
        <f>IFERROR(IF(INDEX(data_wkly!AA:AA,MATCH($B1212,data_wkly!$C:$C,0),1)=0,"",INDEX(data_wkly!AA:AA,MATCH($B1212,data_wkly!$C:$C,0),1)),"")</f>
        <v/>
      </c>
      <c r="AB1212" s="21" t="str">
        <f>IFERROR(IF(INDEX(data_wkly!AB:AB,MATCH($B1212,data_wkly!$C:$C,0),1)=0,"",INDEX(data_wkly!AB:AB,MATCH($B1212,data_wkly!$C:$C,0),1)),"")</f>
        <v/>
      </c>
      <c r="AC1212" s="21" t="str">
        <f>IFERROR(IF(INDEX(data_wkly!AC:AC,MATCH($B1212,data_wkly!$C:$C,0),1)=0,"",INDEX(data_wkly!AC:AC,MATCH($B1212,data_wkly!$C:$C,0),1)),"")</f>
        <v/>
      </c>
      <c r="AD1212" s="21" t="str">
        <f>IFERROR(IF(INDEX(data_wkly!AD:AD,MATCH($B1212,data_wkly!$C:$C,0),1)=0,"",INDEX(data_wkly!AD:AD,MATCH($B1212,data_wkly!$C:$C,0),1)),"")</f>
        <v/>
      </c>
      <c r="AE1212" s="157" t="str">
        <f t="shared" si="110"/>
        <v/>
      </c>
      <c r="AF1212" s="154" t="str">
        <f>IFERROR(IF(INDEX(data_wkly!AF:AF,MATCH($B1212,data_wkly!$C:$C,0),1)=0,"",INDEX(data_wkly!AF:AF,MATCH($B1212,data_wkly!$C:$C,0),1)),"")</f>
        <v/>
      </c>
      <c r="AG1212" s="153" t="str">
        <f>IFERROR(IF(AF1212="","",INDEX(data_wkly!AG:AG,MATCH($B1212,data_wkly!$C:$C,0),1)),"")</f>
        <v/>
      </c>
      <c r="AH1212" s="153" t="str">
        <f>IFERROR(IF(INDEX(data_wkly!AH:AH,MATCH($B1212,data_wkly!$C:$C,0),1)=0,"",INDEX(data_wkly!AH:AH,MATCH($B1212,data_wkly!$C:$C,0),1)),"")</f>
        <v/>
      </c>
      <c r="AI1212" s="153" t="str">
        <f>IFERROR(IF(INDEX(data_wkly!AI:AI,MATCH($B1212,data_wkly!$C:$C,0),1)=0,"",INDEX(data_wkly!AI:AI,MATCH($B1212,data_wkly!$C:$C,0),1)),"")</f>
        <v/>
      </c>
      <c r="AJ1212" s="153" t="str">
        <f>IFERROR(IF(AI1212="","",INDEX(data_wkly!AJ:AJ,MATCH($B1212,data_wkly!$C:$C,0),1)),"")</f>
        <v/>
      </c>
      <c r="AK1212" s="153" t="str">
        <f>IFERROR(IF(INDEX(data_wkly!AK:AK,MATCH($B1212,data_wkly!$C:$C,0),1)=0,"",INDEX(data_wkly!AK:AK,MATCH($B1212,data_wkly!$C:$C,0),1)),"")</f>
        <v/>
      </c>
      <c r="AL1212" s="153" t="str">
        <f>IFERROR(IF(INDEX(data_wkly!AL:AL,MATCH($B1212,data_wkly!$C:$C,0),1)=0,"",INDEX(data_wkly!AL:AL,MATCH($B1212,data_wkly!$C:$C,0),1)),"")</f>
        <v/>
      </c>
      <c r="AM1212" s="183" t="str">
        <f>IFERROR(IF(INDEX(data_wkly!AM:AM,MATCH($B1212,data_wkly!$C:$C,0),1)=0,"",INDEX(data_wkly!AM:AM,MATCH($B1212,data_wkly!$C:$C,0),1)),"")</f>
        <v/>
      </c>
      <c r="AN1212" s="41" t="str">
        <f t="shared" si="115"/>
        <v/>
      </c>
      <c r="AO1212" s="88">
        <f t="shared" si="114"/>
        <v>2</v>
      </c>
    </row>
    <row r="1213" spans="1:41">
      <c r="A1213" s="88" t="str">
        <f t="shared" si="112"/>
        <v/>
      </c>
      <c r="B1213" s="89" t="str">
        <f t="shared" si="113"/>
        <v/>
      </c>
      <c r="C1213" s="155" t="str">
        <f>IFERROR(IF(INDEX(data_wkly!D:D,MATCH($B1213,data_wkly!$C:$C,0),1)=0,"",INDEX(data_wkly!D:D,MATCH($B1213,data_wkly!$C:$C,0),1)),"")</f>
        <v/>
      </c>
      <c r="D1213" s="21" t="str">
        <f>IFERROR(IF(INDEX(data_wkly!E:E,MATCH($B1213,data_wkly!$C:$C,0),1)=0,"",INDEX(data_wkly!E:E,MATCH($B1213,data_wkly!$C:$C,0),1)),"")</f>
        <v/>
      </c>
      <c r="E1213" s="21" t="str">
        <f>IF(C1213="","",IFERROR(INDEX(data_wkly!F:F,MATCH($B1213,data_wkly!$C:$C,0),1),""))</f>
        <v/>
      </c>
      <c r="F1213" s="21" t="str">
        <f>IF(E1213="","",IFERROR(IF(INDEX(data_wkly!G:G,MATCH($B1213,data_wkly!$C:$C,0),1)=0,"",INDEX(data_wkly!G:G,MATCH($B1213,data_wkly!$C:$C,0),1)),""))</f>
        <v/>
      </c>
      <c r="G1213" s="21" t="str">
        <f>IFERROR(IF(INDEX(data_wkly!H:H,MATCH($B1213,data_wkly!$C:$C,0),1)=0,"",INDEX(data_wkly!H:H,MATCH($B1213,data_wkly!$C:$C,0),1)),"")</f>
        <v/>
      </c>
      <c r="H1213" s="21" t="str">
        <f>IF(C1213="","",IFERROR(INDEX(data_wkly!I:I,MATCH($B1213,data_wkly!$C:$C,0),1),""))</f>
        <v/>
      </c>
      <c r="I1213" s="21" t="str">
        <f>IF(H1213="","",IFERROR(IF(INDEX(data_wkly!J:J,MATCH($B1213,data_wkly!$C:$C,0),1)=0,"",INDEX(data_wkly!J:J,MATCH($B1213,data_wkly!$C:$C,0),1)),""))</f>
        <v/>
      </c>
      <c r="J1213" s="21" t="str">
        <f>IFERROR(IF(INDEX(data_wkly!K:K,MATCH($B1213,data_wkly!$C:$C,0),1)=0,"",INDEX(data_wkly!K:K,MATCH($B1213,data_wkly!$C:$C,0),1)),"")</f>
        <v/>
      </c>
      <c r="K1213" s="86" t="str">
        <f>IFERROR(IF(INDEX(data_wkly!L:L,MATCH($B1213,data_wkly!$C:$C,0),1)=0,"",INDEX(data_wkly!L:L,MATCH($B1213,data_wkly!$C:$C,0),1)),"")</f>
        <v/>
      </c>
      <c r="L1213" s="86"/>
      <c r="M1213" s="155" t="str">
        <f>IFERROR(IF(INDEX(data_wkly!M:M,MATCH($B1213,data_wkly!$C:$C,0),1)=0,"",INDEX(data_wkly!M:M,MATCH($B1213,data_wkly!$C:$C,0),1)),"")</f>
        <v/>
      </c>
      <c r="N1213" s="21" t="str">
        <f>IFERROR(IF(INDEX(data_wkly!N:N,MATCH($B1213,data_wkly!$C:$C,0),1)=0,"",INDEX(data_wkly!N:N,MATCH($B1213,data_wkly!$C:$C,0),1)),"")</f>
        <v/>
      </c>
      <c r="O1213" s="21" t="str">
        <f>IF(M1213="","",IFERROR(INDEX(data_wkly!O:O,MATCH($B1213,data_wkly!$C:$C,0),1),""))</f>
        <v/>
      </c>
      <c r="P1213" s="21" t="str">
        <f>IF(M1213="","",IFERROR(IF(INDEX(data_wkly!P:P,MATCH($B1213,data_wkly!$C:$C,0),1)=0,"",INDEX(data_wkly!P:P,MATCH($B1213,data_wkly!$C:$C,0),1)),""))</f>
        <v/>
      </c>
      <c r="Q1213" s="21" t="str">
        <f>IFERROR(IF(INDEX(data_wkly!Q:Q,MATCH($B1213,data_wkly!$C:$C,0),1)=0,"",INDEX(data_wkly!Q:Q,MATCH($B1213,data_wkly!$C:$C,0),1)),"")</f>
        <v/>
      </c>
      <c r="R1213" s="21" t="str">
        <f>IF(M1213="","",IFERROR(INDEX(data_wkly!R:R,MATCH($B1213,data_wkly!$C:$C,0),1),""))</f>
        <v/>
      </c>
      <c r="S1213" s="21" t="str">
        <f>IF(M1213="","",IFERROR(IF(INDEX(data_wkly!S:S,MATCH($B1213,data_wkly!$C:$C,0),1)=0,"",INDEX(data_wkly!S:S,MATCH($B1213,data_wkly!$C:$C,0),1)),""))</f>
        <v/>
      </c>
      <c r="T1213" s="21" t="str">
        <f>IFERROR(IF(INDEX(data_wkly!T:T,MATCH($B1213,data_wkly!$C:$C,0),1)=0,"",INDEX(data_wkly!T:T,MATCH($B1213,data_wkly!$C:$C,0),1)),"")</f>
        <v/>
      </c>
      <c r="U1213" s="86" t="str">
        <f>IFERROR(IF(INDEX(data_wkly!U:U,MATCH($B1213,data_wkly!$C:$C,0),1)=0,"",INDEX(data_wkly!U:U,MATCH($B1213,data_wkly!$C:$C,0),1)),"")</f>
        <v/>
      </c>
      <c r="V1213" s="157" t="str">
        <f t="shared" si="111"/>
        <v/>
      </c>
      <c r="W1213" s="152" t="str">
        <f>IFERROR(IF(INDEX(data_wkly!W:W,MATCH($B1213,data_wkly!$C:$C,0),1)=0,"",INDEX(data_wkly!W:W,MATCH($B1213,data_wkly!$C:$C,0),1)),"")</f>
        <v/>
      </c>
      <c r="X1213" s="21" t="str">
        <f>IFERROR(IF(INDEX(data_wkly!X:X,MATCH($B1213,data_wkly!$C:$C,0),1)=0,"",INDEX(data_wkly!X:X,MATCH($B1213,data_wkly!$C:$C,0),1)),"")</f>
        <v/>
      </c>
      <c r="Y1213" s="21" t="str">
        <f>IFERROR(IF(INDEX(data_wkly!Y:Y,MATCH($B1213,data_wkly!$C:$C,0),1)=0,"",INDEX(data_wkly!Y:Y,MATCH($B1213,data_wkly!$C:$C,0),1)),"")</f>
        <v/>
      </c>
      <c r="Z1213" s="21" t="str">
        <f>IFERROR(IF(INDEX(data_wkly!Z:Z,MATCH($B1213,data_wkly!$C:$C,0),1)=0,"",INDEX(data_wkly!Z:Z,MATCH($B1213,data_wkly!$C:$C,0),1)),"")</f>
        <v/>
      </c>
      <c r="AA1213" s="152" t="str">
        <f>IFERROR(IF(INDEX(data_wkly!AA:AA,MATCH($B1213,data_wkly!$C:$C,0),1)=0,"",INDEX(data_wkly!AA:AA,MATCH($B1213,data_wkly!$C:$C,0),1)),"")</f>
        <v/>
      </c>
      <c r="AB1213" s="21" t="str">
        <f>IFERROR(IF(INDEX(data_wkly!AB:AB,MATCH($B1213,data_wkly!$C:$C,0),1)=0,"",INDEX(data_wkly!AB:AB,MATCH($B1213,data_wkly!$C:$C,0),1)),"")</f>
        <v/>
      </c>
      <c r="AC1213" s="21" t="str">
        <f>IFERROR(IF(INDEX(data_wkly!AC:AC,MATCH($B1213,data_wkly!$C:$C,0),1)=0,"",INDEX(data_wkly!AC:AC,MATCH($B1213,data_wkly!$C:$C,0),1)),"")</f>
        <v/>
      </c>
      <c r="AD1213" s="21" t="str">
        <f>IFERROR(IF(INDEX(data_wkly!AD:AD,MATCH($B1213,data_wkly!$C:$C,0),1)=0,"",INDEX(data_wkly!AD:AD,MATCH($B1213,data_wkly!$C:$C,0),1)),"")</f>
        <v/>
      </c>
      <c r="AE1213" s="157" t="str">
        <f t="shared" si="110"/>
        <v/>
      </c>
      <c r="AF1213" s="154" t="str">
        <f>IFERROR(IF(INDEX(data_wkly!AF:AF,MATCH($B1213,data_wkly!$C:$C,0),1)=0,"",INDEX(data_wkly!AF:AF,MATCH($B1213,data_wkly!$C:$C,0),1)),"")</f>
        <v/>
      </c>
      <c r="AG1213" s="153" t="str">
        <f>IFERROR(IF(AF1213="","",INDEX(data_wkly!AG:AG,MATCH($B1213,data_wkly!$C:$C,0),1)),"")</f>
        <v/>
      </c>
      <c r="AH1213" s="153" t="str">
        <f>IFERROR(IF(INDEX(data_wkly!AH:AH,MATCH($B1213,data_wkly!$C:$C,0),1)=0,"",INDEX(data_wkly!AH:AH,MATCH($B1213,data_wkly!$C:$C,0),1)),"")</f>
        <v/>
      </c>
      <c r="AI1213" s="153" t="str">
        <f>IFERROR(IF(INDEX(data_wkly!AI:AI,MATCH($B1213,data_wkly!$C:$C,0),1)=0,"",INDEX(data_wkly!AI:AI,MATCH($B1213,data_wkly!$C:$C,0),1)),"")</f>
        <v/>
      </c>
      <c r="AJ1213" s="153" t="str">
        <f>IFERROR(IF(AI1213="","",INDEX(data_wkly!AJ:AJ,MATCH($B1213,data_wkly!$C:$C,0),1)),"")</f>
        <v/>
      </c>
      <c r="AK1213" s="153" t="str">
        <f>IFERROR(IF(INDEX(data_wkly!AK:AK,MATCH($B1213,data_wkly!$C:$C,0),1)=0,"",INDEX(data_wkly!AK:AK,MATCH($B1213,data_wkly!$C:$C,0),1)),"")</f>
        <v/>
      </c>
      <c r="AL1213" s="153" t="str">
        <f>IFERROR(IF(INDEX(data_wkly!AL:AL,MATCH($B1213,data_wkly!$C:$C,0),1)=0,"",INDEX(data_wkly!AL:AL,MATCH($B1213,data_wkly!$C:$C,0),1)),"")</f>
        <v/>
      </c>
      <c r="AM1213" s="183" t="str">
        <f>IFERROR(IF(INDEX(data_wkly!AM:AM,MATCH($B1213,data_wkly!$C:$C,0),1)=0,"",INDEX(data_wkly!AM:AM,MATCH($B1213,data_wkly!$C:$C,0),1)),"")</f>
        <v/>
      </c>
      <c r="AN1213" s="41" t="str">
        <f t="shared" si="115"/>
        <v/>
      </c>
      <c r="AO1213" s="88">
        <f t="shared" si="114"/>
        <v>1</v>
      </c>
    </row>
    <row r="1214" spans="1:41">
      <c r="A1214" s="88" t="str">
        <f t="shared" si="112"/>
        <v/>
      </c>
      <c r="B1214" s="89" t="str">
        <f t="shared" si="113"/>
        <v/>
      </c>
      <c r="C1214" s="155" t="str">
        <f>IFERROR(IF(INDEX(data_wkly!D:D,MATCH($B1214,data_wkly!$C:$C,0),1)=0,"",INDEX(data_wkly!D:D,MATCH($B1214,data_wkly!$C:$C,0),1)),"")</f>
        <v/>
      </c>
      <c r="D1214" s="21" t="str">
        <f>IFERROR(IF(INDEX(data_wkly!E:E,MATCH($B1214,data_wkly!$C:$C,0),1)=0,"",INDEX(data_wkly!E:E,MATCH($B1214,data_wkly!$C:$C,0),1)),"")</f>
        <v/>
      </c>
      <c r="E1214" s="21" t="str">
        <f>IF(C1214="","",IFERROR(INDEX(data_wkly!F:F,MATCH($B1214,data_wkly!$C:$C,0),1),""))</f>
        <v/>
      </c>
      <c r="F1214" s="21" t="str">
        <f>IF(E1214="","",IFERROR(IF(INDEX(data_wkly!G:G,MATCH($B1214,data_wkly!$C:$C,0),1)=0,"",INDEX(data_wkly!G:G,MATCH($B1214,data_wkly!$C:$C,0),1)),""))</f>
        <v/>
      </c>
      <c r="G1214" s="21" t="str">
        <f>IFERROR(IF(INDEX(data_wkly!H:H,MATCH($B1214,data_wkly!$C:$C,0),1)=0,"",INDEX(data_wkly!H:H,MATCH($B1214,data_wkly!$C:$C,0),1)),"")</f>
        <v/>
      </c>
      <c r="H1214" s="21" t="str">
        <f>IF(C1214="","",IFERROR(INDEX(data_wkly!I:I,MATCH($B1214,data_wkly!$C:$C,0),1),""))</f>
        <v/>
      </c>
      <c r="I1214" s="21" t="str">
        <f>IF(H1214="","",IFERROR(IF(INDEX(data_wkly!J:J,MATCH($B1214,data_wkly!$C:$C,0),1)=0,"",INDEX(data_wkly!J:J,MATCH($B1214,data_wkly!$C:$C,0),1)),""))</f>
        <v/>
      </c>
      <c r="J1214" s="21" t="str">
        <f>IFERROR(IF(INDEX(data_wkly!K:K,MATCH($B1214,data_wkly!$C:$C,0),1)=0,"",INDEX(data_wkly!K:K,MATCH($B1214,data_wkly!$C:$C,0),1)),"")</f>
        <v/>
      </c>
      <c r="K1214" s="86" t="str">
        <f>IFERROR(IF(INDEX(data_wkly!L:L,MATCH($B1214,data_wkly!$C:$C,0),1)=0,"",INDEX(data_wkly!L:L,MATCH($B1214,data_wkly!$C:$C,0),1)),"")</f>
        <v/>
      </c>
      <c r="L1214" s="86"/>
      <c r="M1214" s="155" t="str">
        <f>IFERROR(IF(INDEX(data_wkly!M:M,MATCH($B1214,data_wkly!$C:$C,0),1)=0,"",INDEX(data_wkly!M:M,MATCH($B1214,data_wkly!$C:$C,0),1)),"")</f>
        <v/>
      </c>
      <c r="N1214" s="21" t="str">
        <f>IFERROR(IF(INDEX(data_wkly!N:N,MATCH($B1214,data_wkly!$C:$C,0),1)=0,"",INDEX(data_wkly!N:N,MATCH($B1214,data_wkly!$C:$C,0),1)),"")</f>
        <v/>
      </c>
      <c r="O1214" s="21" t="str">
        <f>IF(M1214="","",IFERROR(INDEX(data_wkly!O:O,MATCH($B1214,data_wkly!$C:$C,0),1),""))</f>
        <v/>
      </c>
      <c r="P1214" s="21" t="str">
        <f>IF(M1214="","",IFERROR(IF(INDEX(data_wkly!P:P,MATCH($B1214,data_wkly!$C:$C,0),1)=0,"",INDEX(data_wkly!P:P,MATCH($B1214,data_wkly!$C:$C,0),1)),""))</f>
        <v/>
      </c>
      <c r="Q1214" s="21" t="str">
        <f>IFERROR(IF(INDEX(data_wkly!Q:Q,MATCH($B1214,data_wkly!$C:$C,0),1)=0,"",INDEX(data_wkly!Q:Q,MATCH($B1214,data_wkly!$C:$C,0),1)),"")</f>
        <v/>
      </c>
      <c r="R1214" s="21" t="str">
        <f>IF(M1214="","",IFERROR(INDEX(data_wkly!R:R,MATCH($B1214,data_wkly!$C:$C,0),1),""))</f>
        <v/>
      </c>
      <c r="S1214" s="21" t="str">
        <f>IF(M1214="","",IFERROR(IF(INDEX(data_wkly!S:S,MATCH($B1214,data_wkly!$C:$C,0),1)=0,"",INDEX(data_wkly!S:S,MATCH($B1214,data_wkly!$C:$C,0),1)),""))</f>
        <v/>
      </c>
      <c r="T1214" s="21" t="str">
        <f>IFERROR(IF(INDEX(data_wkly!T:T,MATCH($B1214,data_wkly!$C:$C,0),1)=0,"",INDEX(data_wkly!T:T,MATCH($B1214,data_wkly!$C:$C,0),1)),"")</f>
        <v/>
      </c>
      <c r="U1214" s="86" t="str">
        <f>IFERROR(IF(INDEX(data_wkly!U:U,MATCH($B1214,data_wkly!$C:$C,0),1)=0,"",INDEX(data_wkly!U:U,MATCH($B1214,data_wkly!$C:$C,0),1)),"")</f>
        <v/>
      </c>
      <c r="V1214" s="157" t="str">
        <f t="shared" si="111"/>
        <v/>
      </c>
      <c r="W1214" s="152" t="str">
        <f>IFERROR(IF(INDEX(data_wkly!W:W,MATCH($B1214,data_wkly!$C:$C,0),1)=0,"",INDEX(data_wkly!W:W,MATCH($B1214,data_wkly!$C:$C,0),1)),"")</f>
        <v/>
      </c>
      <c r="X1214" s="21" t="str">
        <f>IFERROR(IF(INDEX(data_wkly!X:X,MATCH($B1214,data_wkly!$C:$C,0),1)=0,"",INDEX(data_wkly!X:X,MATCH($B1214,data_wkly!$C:$C,0),1)),"")</f>
        <v/>
      </c>
      <c r="Y1214" s="21" t="str">
        <f>IFERROR(IF(INDEX(data_wkly!Y:Y,MATCH($B1214,data_wkly!$C:$C,0),1)=0,"",INDEX(data_wkly!Y:Y,MATCH($B1214,data_wkly!$C:$C,0),1)),"")</f>
        <v/>
      </c>
      <c r="Z1214" s="21" t="str">
        <f>IFERROR(IF(INDEX(data_wkly!Z:Z,MATCH($B1214,data_wkly!$C:$C,0),1)=0,"",INDEX(data_wkly!Z:Z,MATCH($B1214,data_wkly!$C:$C,0),1)),"")</f>
        <v/>
      </c>
      <c r="AA1214" s="152" t="str">
        <f>IFERROR(IF(INDEX(data_wkly!AA:AA,MATCH($B1214,data_wkly!$C:$C,0),1)=0,"",INDEX(data_wkly!AA:AA,MATCH($B1214,data_wkly!$C:$C,0),1)),"")</f>
        <v/>
      </c>
      <c r="AB1214" s="21" t="str">
        <f>IFERROR(IF(INDEX(data_wkly!AB:AB,MATCH($B1214,data_wkly!$C:$C,0),1)=0,"",INDEX(data_wkly!AB:AB,MATCH($B1214,data_wkly!$C:$C,0),1)),"")</f>
        <v/>
      </c>
      <c r="AC1214" s="21" t="str">
        <f>IFERROR(IF(INDEX(data_wkly!AC:AC,MATCH($B1214,data_wkly!$C:$C,0),1)=0,"",INDEX(data_wkly!AC:AC,MATCH($B1214,data_wkly!$C:$C,0),1)),"")</f>
        <v/>
      </c>
      <c r="AD1214" s="21" t="str">
        <f>IFERROR(IF(INDEX(data_wkly!AD:AD,MATCH($B1214,data_wkly!$C:$C,0),1)=0,"",INDEX(data_wkly!AD:AD,MATCH($B1214,data_wkly!$C:$C,0),1)),"")</f>
        <v/>
      </c>
      <c r="AE1214" s="157" t="str">
        <f t="shared" si="110"/>
        <v/>
      </c>
      <c r="AF1214" s="154" t="str">
        <f>IFERROR(IF(INDEX(data_wkly!AF:AF,MATCH($B1214,data_wkly!$C:$C,0),1)=0,"",INDEX(data_wkly!AF:AF,MATCH($B1214,data_wkly!$C:$C,0),1)),"")</f>
        <v/>
      </c>
      <c r="AG1214" s="153" t="str">
        <f>IFERROR(IF(AF1214="","",INDEX(data_wkly!AG:AG,MATCH($B1214,data_wkly!$C:$C,0),1)),"")</f>
        <v/>
      </c>
      <c r="AH1214" s="153" t="str">
        <f>IFERROR(IF(INDEX(data_wkly!AH:AH,MATCH($B1214,data_wkly!$C:$C,0),1)=0,"",INDEX(data_wkly!AH:AH,MATCH($B1214,data_wkly!$C:$C,0),1)),"")</f>
        <v/>
      </c>
      <c r="AI1214" s="153" t="str">
        <f>IFERROR(IF(INDEX(data_wkly!AI:AI,MATCH($B1214,data_wkly!$C:$C,0),1)=0,"",INDEX(data_wkly!AI:AI,MATCH($B1214,data_wkly!$C:$C,0),1)),"")</f>
        <v/>
      </c>
      <c r="AJ1214" s="153" t="str">
        <f>IFERROR(IF(AI1214="","",INDEX(data_wkly!AJ:AJ,MATCH($B1214,data_wkly!$C:$C,0),1)),"")</f>
        <v/>
      </c>
      <c r="AK1214" s="153" t="str">
        <f>IFERROR(IF(INDEX(data_wkly!AK:AK,MATCH($B1214,data_wkly!$C:$C,0),1)=0,"",INDEX(data_wkly!AK:AK,MATCH($B1214,data_wkly!$C:$C,0),1)),"")</f>
        <v/>
      </c>
      <c r="AL1214" s="153" t="str">
        <f>IFERROR(IF(INDEX(data_wkly!AL:AL,MATCH($B1214,data_wkly!$C:$C,0),1)=0,"",INDEX(data_wkly!AL:AL,MATCH($B1214,data_wkly!$C:$C,0),1)),"")</f>
        <v/>
      </c>
      <c r="AM1214" s="183" t="str">
        <f>IFERROR(IF(INDEX(data_wkly!AM:AM,MATCH($B1214,data_wkly!$C:$C,0),1)=0,"",INDEX(data_wkly!AM:AM,MATCH($B1214,data_wkly!$C:$C,0),1)),"")</f>
        <v/>
      </c>
      <c r="AN1214" s="41" t="str">
        <f t="shared" si="115"/>
        <v/>
      </c>
      <c r="AO1214" s="88">
        <f t="shared" si="114"/>
        <v>2</v>
      </c>
    </row>
    <row r="1215" spans="1:41">
      <c r="A1215" s="88" t="str">
        <f t="shared" si="112"/>
        <v/>
      </c>
      <c r="B1215" s="89" t="str">
        <f t="shared" si="113"/>
        <v/>
      </c>
      <c r="C1215" s="155" t="str">
        <f>IFERROR(IF(INDEX(data_wkly!D:D,MATCH($B1215,data_wkly!$C:$C,0),1)=0,"",INDEX(data_wkly!D:D,MATCH($B1215,data_wkly!$C:$C,0),1)),"")</f>
        <v/>
      </c>
      <c r="D1215" s="21" t="str">
        <f>IFERROR(IF(INDEX(data_wkly!E:E,MATCH($B1215,data_wkly!$C:$C,0),1)=0,"",INDEX(data_wkly!E:E,MATCH($B1215,data_wkly!$C:$C,0),1)),"")</f>
        <v/>
      </c>
      <c r="E1215" s="21" t="str">
        <f>IF(C1215="","",IFERROR(INDEX(data_wkly!F:F,MATCH($B1215,data_wkly!$C:$C,0),1),""))</f>
        <v/>
      </c>
      <c r="F1215" s="21" t="str">
        <f>IF(E1215="","",IFERROR(IF(INDEX(data_wkly!G:G,MATCH($B1215,data_wkly!$C:$C,0),1)=0,"",INDEX(data_wkly!G:G,MATCH($B1215,data_wkly!$C:$C,0),1)),""))</f>
        <v/>
      </c>
      <c r="G1215" s="21" t="str">
        <f>IFERROR(IF(INDEX(data_wkly!H:H,MATCH($B1215,data_wkly!$C:$C,0),1)=0,"",INDEX(data_wkly!H:H,MATCH($B1215,data_wkly!$C:$C,0),1)),"")</f>
        <v/>
      </c>
      <c r="H1215" s="21" t="str">
        <f>IF(C1215="","",IFERROR(INDEX(data_wkly!I:I,MATCH($B1215,data_wkly!$C:$C,0),1),""))</f>
        <v/>
      </c>
      <c r="I1215" s="21" t="str">
        <f>IF(H1215="","",IFERROR(IF(INDEX(data_wkly!J:J,MATCH($B1215,data_wkly!$C:$C,0),1)=0,"",INDEX(data_wkly!J:J,MATCH($B1215,data_wkly!$C:$C,0),1)),""))</f>
        <v/>
      </c>
      <c r="J1215" s="21" t="str">
        <f>IFERROR(IF(INDEX(data_wkly!K:K,MATCH($B1215,data_wkly!$C:$C,0),1)=0,"",INDEX(data_wkly!K:K,MATCH($B1215,data_wkly!$C:$C,0),1)),"")</f>
        <v/>
      </c>
      <c r="K1215" s="86" t="str">
        <f>IFERROR(IF(INDEX(data_wkly!L:L,MATCH($B1215,data_wkly!$C:$C,0),1)=0,"",INDEX(data_wkly!L:L,MATCH($B1215,data_wkly!$C:$C,0),1)),"")</f>
        <v/>
      </c>
      <c r="L1215" s="86"/>
      <c r="M1215" s="155" t="str">
        <f>IFERROR(IF(INDEX(data_wkly!M:M,MATCH($B1215,data_wkly!$C:$C,0),1)=0,"",INDEX(data_wkly!M:M,MATCH($B1215,data_wkly!$C:$C,0),1)),"")</f>
        <v/>
      </c>
      <c r="N1215" s="21" t="str">
        <f>IFERROR(IF(INDEX(data_wkly!N:N,MATCH($B1215,data_wkly!$C:$C,0),1)=0,"",INDEX(data_wkly!N:N,MATCH($B1215,data_wkly!$C:$C,0),1)),"")</f>
        <v/>
      </c>
      <c r="O1215" s="21" t="str">
        <f>IF(M1215="","",IFERROR(INDEX(data_wkly!O:O,MATCH($B1215,data_wkly!$C:$C,0),1),""))</f>
        <v/>
      </c>
      <c r="P1215" s="21" t="str">
        <f>IF(M1215="","",IFERROR(IF(INDEX(data_wkly!P:P,MATCH($B1215,data_wkly!$C:$C,0),1)=0,"",INDEX(data_wkly!P:P,MATCH($B1215,data_wkly!$C:$C,0),1)),""))</f>
        <v/>
      </c>
      <c r="Q1215" s="21" t="str">
        <f>IFERROR(IF(INDEX(data_wkly!Q:Q,MATCH($B1215,data_wkly!$C:$C,0),1)=0,"",INDEX(data_wkly!Q:Q,MATCH($B1215,data_wkly!$C:$C,0),1)),"")</f>
        <v/>
      </c>
      <c r="R1215" s="21" t="str">
        <f>IF(M1215="","",IFERROR(INDEX(data_wkly!R:R,MATCH($B1215,data_wkly!$C:$C,0),1),""))</f>
        <v/>
      </c>
      <c r="S1215" s="21" t="str">
        <f>IF(M1215="","",IFERROR(IF(INDEX(data_wkly!S:S,MATCH($B1215,data_wkly!$C:$C,0),1)=0,"",INDEX(data_wkly!S:S,MATCH($B1215,data_wkly!$C:$C,0),1)),""))</f>
        <v/>
      </c>
      <c r="T1215" s="21" t="str">
        <f>IFERROR(IF(INDEX(data_wkly!T:T,MATCH($B1215,data_wkly!$C:$C,0),1)=0,"",INDEX(data_wkly!T:T,MATCH($B1215,data_wkly!$C:$C,0),1)),"")</f>
        <v/>
      </c>
      <c r="U1215" s="86" t="str">
        <f>IFERROR(IF(INDEX(data_wkly!U:U,MATCH($B1215,data_wkly!$C:$C,0),1)=0,"",INDEX(data_wkly!U:U,MATCH($B1215,data_wkly!$C:$C,0),1)),"")</f>
        <v/>
      </c>
      <c r="V1215" s="157" t="str">
        <f t="shared" si="111"/>
        <v/>
      </c>
      <c r="W1215" s="152" t="str">
        <f>IFERROR(IF(INDEX(data_wkly!W:W,MATCH($B1215,data_wkly!$C:$C,0),1)=0,"",INDEX(data_wkly!W:W,MATCH($B1215,data_wkly!$C:$C,0),1)),"")</f>
        <v/>
      </c>
      <c r="X1215" s="21" t="str">
        <f>IFERROR(IF(INDEX(data_wkly!X:X,MATCH($B1215,data_wkly!$C:$C,0),1)=0,"",INDEX(data_wkly!X:X,MATCH($B1215,data_wkly!$C:$C,0),1)),"")</f>
        <v/>
      </c>
      <c r="Y1215" s="21" t="str">
        <f>IFERROR(IF(INDEX(data_wkly!Y:Y,MATCH($B1215,data_wkly!$C:$C,0),1)=0,"",INDEX(data_wkly!Y:Y,MATCH($B1215,data_wkly!$C:$C,0),1)),"")</f>
        <v/>
      </c>
      <c r="Z1215" s="21" t="str">
        <f>IFERROR(IF(INDEX(data_wkly!Z:Z,MATCH($B1215,data_wkly!$C:$C,0),1)=0,"",INDEX(data_wkly!Z:Z,MATCH($B1215,data_wkly!$C:$C,0),1)),"")</f>
        <v/>
      </c>
      <c r="AA1215" s="152" t="str">
        <f>IFERROR(IF(INDEX(data_wkly!AA:AA,MATCH($B1215,data_wkly!$C:$C,0),1)=0,"",INDEX(data_wkly!AA:AA,MATCH($B1215,data_wkly!$C:$C,0),1)),"")</f>
        <v/>
      </c>
      <c r="AB1215" s="21" t="str">
        <f>IFERROR(IF(INDEX(data_wkly!AB:AB,MATCH($B1215,data_wkly!$C:$C,0),1)=0,"",INDEX(data_wkly!AB:AB,MATCH($B1215,data_wkly!$C:$C,0),1)),"")</f>
        <v/>
      </c>
      <c r="AC1215" s="21" t="str">
        <f>IFERROR(IF(INDEX(data_wkly!AC:AC,MATCH($B1215,data_wkly!$C:$C,0),1)=0,"",INDEX(data_wkly!AC:AC,MATCH($B1215,data_wkly!$C:$C,0),1)),"")</f>
        <v/>
      </c>
      <c r="AD1215" s="21" t="str">
        <f>IFERROR(IF(INDEX(data_wkly!AD:AD,MATCH($B1215,data_wkly!$C:$C,0),1)=0,"",INDEX(data_wkly!AD:AD,MATCH($B1215,data_wkly!$C:$C,0),1)),"")</f>
        <v/>
      </c>
      <c r="AE1215" s="157" t="str">
        <f t="shared" si="110"/>
        <v/>
      </c>
      <c r="AF1215" s="154" t="str">
        <f>IFERROR(IF(INDEX(data_wkly!AF:AF,MATCH($B1215,data_wkly!$C:$C,0),1)=0,"",INDEX(data_wkly!AF:AF,MATCH($B1215,data_wkly!$C:$C,0),1)),"")</f>
        <v/>
      </c>
      <c r="AG1215" s="153" t="str">
        <f>IFERROR(IF(AF1215="","",INDEX(data_wkly!AG:AG,MATCH($B1215,data_wkly!$C:$C,0),1)),"")</f>
        <v/>
      </c>
      <c r="AH1215" s="153" t="str">
        <f>IFERROR(IF(INDEX(data_wkly!AH:AH,MATCH($B1215,data_wkly!$C:$C,0),1)=0,"",INDEX(data_wkly!AH:AH,MATCH($B1215,data_wkly!$C:$C,0),1)),"")</f>
        <v/>
      </c>
      <c r="AI1215" s="153" t="str">
        <f>IFERROR(IF(INDEX(data_wkly!AI:AI,MATCH($B1215,data_wkly!$C:$C,0),1)=0,"",INDEX(data_wkly!AI:AI,MATCH($B1215,data_wkly!$C:$C,0),1)),"")</f>
        <v/>
      </c>
      <c r="AJ1215" s="153" t="str">
        <f>IFERROR(IF(AI1215="","",INDEX(data_wkly!AJ:AJ,MATCH($B1215,data_wkly!$C:$C,0),1)),"")</f>
        <v/>
      </c>
      <c r="AK1215" s="153" t="str">
        <f>IFERROR(IF(INDEX(data_wkly!AK:AK,MATCH($B1215,data_wkly!$C:$C,0),1)=0,"",INDEX(data_wkly!AK:AK,MATCH($B1215,data_wkly!$C:$C,0),1)),"")</f>
        <v/>
      </c>
      <c r="AL1215" s="153" t="str">
        <f>IFERROR(IF(INDEX(data_wkly!AL:AL,MATCH($B1215,data_wkly!$C:$C,0),1)=0,"",INDEX(data_wkly!AL:AL,MATCH($B1215,data_wkly!$C:$C,0),1)),"")</f>
        <v/>
      </c>
      <c r="AM1215" s="183" t="str">
        <f>IFERROR(IF(INDEX(data_wkly!AM:AM,MATCH($B1215,data_wkly!$C:$C,0),1)=0,"",INDEX(data_wkly!AM:AM,MATCH($B1215,data_wkly!$C:$C,0),1)),"")</f>
        <v/>
      </c>
      <c r="AN1215" s="41" t="str">
        <f t="shared" si="115"/>
        <v/>
      </c>
      <c r="AO1215" s="88">
        <f t="shared" si="114"/>
        <v>1</v>
      </c>
    </row>
    <row r="1216" spans="1:41">
      <c r="A1216" s="88" t="str">
        <f t="shared" si="112"/>
        <v/>
      </c>
      <c r="B1216" s="89" t="str">
        <f t="shared" si="113"/>
        <v/>
      </c>
      <c r="C1216" s="155" t="str">
        <f>IFERROR(IF(INDEX(data_wkly!D:D,MATCH($B1216,data_wkly!$C:$C,0),1)=0,"",INDEX(data_wkly!D:D,MATCH($B1216,data_wkly!$C:$C,0),1)),"")</f>
        <v/>
      </c>
      <c r="D1216" s="21" t="str">
        <f>IFERROR(IF(INDEX(data_wkly!E:E,MATCH($B1216,data_wkly!$C:$C,0),1)=0,"",INDEX(data_wkly!E:E,MATCH($B1216,data_wkly!$C:$C,0),1)),"")</f>
        <v/>
      </c>
      <c r="E1216" s="21" t="str">
        <f>IF(C1216="","",IFERROR(INDEX(data_wkly!F:F,MATCH($B1216,data_wkly!$C:$C,0),1),""))</f>
        <v/>
      </c>
      <c r="F1216" s="21" t="str">
        <f>IF(E1216="","",IFERROR(IF(INDEX(data_wkly!G:G,MATCH($B1216,data_wkly!$C:$C,0),1)=0,"",INDEX(data_wkly!G:G,MATCH($B1216,data_wkly!$C:$C,0),1)),""))</f>
        <v/>
      </c>
      <c r="G1216" s="21" t="str">
        <f>IFERROR(IF(INDEX(data_wkly!H:H,MATCH($B1216,data_wkly!$C:$C,0),1)=0,"",INDEX(data_wkly!H:H,MATCH($B1216,data_wkly!$C:$C,0),1)),"")</f>
        <v/>
      </c>
      <c r="H1216" s="21" t="str">
        <f>IF(C1216="","",IFERROR(INDEX(data_wkly!I:I,MATCH($B1216,data_wkly!$C:$C,0),1),""))</f>
        <v/>
      </c>
      <c r="I1216" s="21" t="str">
        <f>IF(H1216="","",IFERROR(IF(INDEX(data_wkly!J:J,MATCH($B1216,data_wkly!$C:$C,0),1)=0,"",INDEX(data_wkly!J:J,MATCH($B1216,data_wkly!$C:$C,0),1)),""))</f>
        <v/>
      </c>
      <c r="J1216" s="21" t="str">
        <f>IFERROR(IF(INDEX(data_wkly!K:K,MATCH($B1216,data_wkly!$C:$C,0),1)=0,"",INDEX(data_wkly!K:K,MATCH($B1216,data_wkly!$C:$C,0),1)),"")</f>
        <v/>
      </c>
      <c r="K1216" s="86" t="str">
        <f>IFERROR(IF(INDEX(data_wkly!L:L,MATCH($B1216,data_wkly!$C:$C,0),1)=0,"",INDEX(data_wkly!L:L,MATCH($B1216,data_wkly!$C:$C,0),1)),"")</f>
        <v/>
      </c>
      <c r="L1216" s="86"/>
      <c r="M1216" s="155" t="str">
        <f>IFERROR(IF(INDEX(data_wkly!M:M,MATCH($B1216,data_wkly!$C:$C,0),1)=0,"",INDEX(data_wkly!M:M,MATCH($B1216,data_wkly!$C:$C,0),1)),"")</f>
        <v/>
      </c>
      <c r="N1216" s="21" t="str">
        <f>IFERROR(IF(INDEX(data_wkly!N:N,MATCH($B1216,data_wkly!$C:$C,0),1)=0,"",INDEX(data_wkly!N:N,MATCH($B1216,data_wkly!$C:$C,0),1)),"")</f>
        <v/>
      </c>
      <c r="O1216" s="21" t="str">
        <f>IF(M1216="","",IFERROR(INDEX(data_wkly!O:O,MATCH($B1216,data_wkly!$C:$C,0),1),""))</f>
        <v/>
      </c>
      <c r="P1216" s="21" t="str">
        <f>IF(M1216="","",IFERROR(IF(INDEX(data_wkly!P:P,MATCH($B1216,data_wkly!$C:$C,0),1)=0,"",INDEX(data_wkly!P:P,MATCH($B1216,data_wkly!$C:$C,0),1)),""))</f>
        <v/>
      </c>
      <c r="Q1216" s="21" t="str">
        <f>IFERROR(IF(INDEX(data_wkly!Q:Q,MATCH($B1216,data_wkly!$C:$C,0),1)=0,"",INDEX(data_wkly!Q:Q,MATCH($B1216,data_wkly!$C:$C,0),1)),"")</f>
        <v/>
      </c>
      <c r="R1216" s="21" t="str">
        <f>IF(M1216="","",IFERROR(INDEX(data_wkly!R:R,MATCH($B1216,data_wkly!$C:$C,0),1),""))</f>
        <v/>
      </c>
      <c r="S1216" s="21" t="str">
        <f>IF(M1216="","",IFERROR(IF(INDEX(data_wkly!S:S,MATCH($B1216,data_wkly!$C:$C,0),1)=0,"",INDEX(data_wkly!S:S,MATCH($B1216,data_wkly!$C:$C,0),1)),""))</f>
        <v/>
      </c>
      <c r="T1216" s="21" t="str">
        <f>IFERROR(IF(INDEX(data_wkly!T:T,MATCH($B1216,data_wkly!$C:$C,0),1)=0,"",INDEX(data_wkly!T:T,MATCH($B1216,data_wkly!$C:$C,0),1)),"")</f>
        <v/>
      </c>
      <c r="U1216" s="86" t="str">
        <f>IFERROR(IF(INDEX(data_wkly!U:U,MATCH($B1216,data_wkly!$C:$C,0),1)=0,"",INDEX(data_wkly!U:U,MATCH($B1216,data_wkly!$C:$C,0),1)),"")</f>
        <v/>
      </c>
      <c r="V1216" s="157" t="str">
        <f t="shared" si="111"/>
        <v/>
      </c>
      <c r="W1216" s="152" t="str">
        <f>IFERROR(IF(INDEX(data_wkly!W:W,MATCH($B1216,data_wkly!$C:$C,0),1)=0,"",INDEX(data_wkly!W:W,MATCH($B1216,data_wkly!$C:$C,0),1)),"")</f>
        <v/>
      </c>
      <c r="X1216" s="21" t="str">
        <f>IFERROR(IF(INDEX(data_wkly!X:X,MATCH($B1216,data_wkly!$C:$C,0),1)=0,"",INDEX(data_wkly!X:X,MATCH($B1216,data_wkly!$C:$C,0),1)),"")</f>
        <v/>
      </c>
      <c r="Y1216" s="21" t="str">
        <f>IFERROR(IF(INDEX(data_wkly!Y:Y,MATCH($B1216,data_wkly!$C:$C,0),1)=0,"",INDEX(data_wkly!Y:Y,MATCH($B1216,data_wkly!$C:$C,0),1)),"")</f>
        <v/>
      </c>
      <c r="Z1216" s="21" t="str">
        <f>IFERROR(IF(INDEX(data_wkly!Z:Z,MATCH($B1216,data_wkly!$C:$C,0),1)=0,"",INDEX(data_wkly!Z:Z,MATCH($B1216,data_wkly!$C:$C,0),1)),"")</f>
        <v/>
      </c>
      <c r="AA1216" s="152" t="str">
        <f>IFERROR(IF(INDEX(data_wkly!AA:AA,MATCH($B1216,data_wkly!$C:$C,0),1)=0,"",INDEX(data_wkly!AA:AA,MATCH($B1216,data_wkly!$C:$C,0),1)),"")</f>
        <v/>
      </c>
      <c r="AB1216" s="21" t="str">
        <f>IFERROR(IF(INDEX(data_wkly!AB:AB,MATCH($B1216,data_wkly!$C:$C,0),1)=0,"",INDEX(data_wkly!AB:AB,MATCH($B1216,data_wkly!$C:$C,0),1)),"")</f>
        <v/>
      </c>
      <c r="AC1216" s="21" t="str">
        <f>IFERROR(IF(INDEX(data_wkly!AC:AC,MATCH($B1216,data_wkly!$C:$C,0),1)=0,"",INDEX(data_wkly!AC:AC,MATCH($B1216,data_wkly!$C:$C,0),1)),"")</f>
        <v/>
      </c>
      <c r="AD1216" s="21" t="str">
        <f>IFERROR(IF(INDEX(data_wkly!AD:AD,MATCH($B1216,data_wkly!$C:$C,0),1)=0,"",INDEX(data_wkly!AD:AD,MATCH($B1216,data_wkly!$C:$C,0),1)),"")</f>
        <v/>
      </c>
      <c r="AE1216" s="157" t="str">
        <f t="shared" si="110"/>
        <v/>
      </c>
      <c r="AF1216" s="154" t="str">
        <f>IFERROR(IF(INDEX(data_wkly!AF:AF,MATCH($B1216,data_wkly!$C:$C,0),1)=0,"",INDEX(data_wkly!AF:AF,MATCH($B1216,data_wkly!$C:$C,0),1)),"")</f>
        <v/>
      </c>
      <c r="AG1216" s="153" t="str">
        <f>IFERROR(IF(AF1216="","",INDEX(data_wkly!AG:AG,MATCH($B1216,data_wkly!$C:$C,0),1)),"")</f>
        <v/>
      </c>
      <c r="AH1216" s="153" t="str">
        <f>IFERROR(IF(INDEX(data_wkly!AH:AH,MATCH($B1216,data_wkly!$C:$C,0),1)=0,"",INDEX(data_wkly!AH:AH,MATCH($B1216,data_wkly!$C:$C,0),1)),"")</f>
        <v/>
      </c>
      <c r="AI1216" s="153" t="str">
        <f>IFERROR(IF(INDEX(data_wkly!AI:AI,MATCH($B1216,data_wkly!$C:$C,0),1)=0,"",INDEX(data_wkly!AI:AI,MATCH($B1216,data_wkly!$C:$C,0),1)),"")</f>
        <v/>
      </c>
      <c r="AJ1216" s="153" t="str">
        <f>IFERROR(IF(AI1216="","",INDEX(data_wkly!AJ:AJ,MATCH($B1216,data_wkly!$C:$C,0),1)),"")</f>
        <v/>
      </c>
      <c r="AK1216" s="153" t="str">
        <f>IFERROR(IF(INDEX(data_wkly!AK:AK,MATCH($B1216,data_wkly!$C:$C,0),1)=0,"",INDEX(data_wkly!AK:AK,MATCH($B1216,data_wkly!$C:$C,0),1)),"")</f>
        <v/>
      </c>
      <c r="AL1216" s="153" t="str">
        <f>IFERROR(IF(INDEX(data_wkly!AL:AL,MATCH($B1216,data_wkly!$C:$C,0),1)=0,"",INDEX(data_wkly!AL:AL,MATCH($B1216,data_wkly!$C:$C,0),1)),"")</f>
        <v/>
      </c>
      <c r="AM1216" s="183" t="str">
        <f>IFERROR(IF(INDEX(data_wkly!AM:AM,MATCH($B1216,data_wkly!$C:$C,0),1)=0,"",INDEX(data_wkly!AM:AM,MATCH($B1216,data_wkly!$C:$C,0),1)),"")</f>
        <v/>
      </c>
      <c r="AN1216" s="41" t="str">
        <f t="shared" si="115"/>
        <v/>
      </c>
      <c r="AO1216" s="88">
        <f t="shared" si="114"/>
        <v>2</v>
      </c>
    </row>
    <row r="1217" spans="1:41">
      <c r="A1217" s="88" t="str">
        <f t="shared" si="112"/>
        <v/>
      </c>
      <c r="B1217" s="89" t="str">
        <f t="shared" si="113"/>
        <v/>
      </c>
      <c r="C1217" s="155" t="str">
        <f>IFERROR(IF(INDEX(data_wkly!D:D,MATCH($B1217,data_wkly!$C:$C,0),1)=0,"",INDEX(data_wkly!D:D,MATCH($B1217,data_wkly!$C:$C,0),1)),"")</f>
        <v/>
      </c>
      <c r="D1217" s="21" t="str">
        <f>IFERROR(IF(INDEX(data_wkly!E:E,MATCH($B1217,data_wkly!$C:$C,0),1)=0,"",INDEX(data_wkly!E:E,MATCH($B1217,data_wkly!$C:$C,0),1)),"")</f>
        <v/>
      </c>
      <c r="E1217" s="21" t="str">
        <f>IF(C1217="","",IFERROR(INDEX(data_wkly!F:F,MATCH($B1217,data_wkly!$C:$C,0),1),""))</f>
        <v/>
      </c>
      <c r="F1217" s="21" t="str">
        <f>IF(E1217="","",IFERROR(IF(INDEX(data_wkly!G:G,MATCH($B1217,data_wkly!$C:$C,0),1)=0,"",INDEX(data_wkly!G:G,MATCH($B1217,data_wkly!$C:$C,0),1)),""))</f>
        <v/>
      </c>
      <c r="G1217" s="21" t="str">
        <f>IFERROR(IF(INDEX(data_wkly!H:H,MATCH($B1217,data_wkly!$C:$C,0),1)=0,"",INDEX(data_wkly!H:H,MATCH($B1217,data_wkly!$C:$C,0),1)),"")</f>
        <v/>
      </c>
      <c r="H1217" s="21" t="str">
        <f>IF(C1217="","",IFERROR(INDEX(data_wkly!I:I,MATCH($B1217,data_wkly!$C:$C,0),1),""))</f>
        <v/>
      </c>
      <c r="I1217" s="21" t="str">
        <f>IF(H1217="","",IFERROR(IF(INDEX(data_wkly!J:J,MATCH($B1217,data_wkly!$C:$C,0),1)=0,"",INDEX(data_wkly!J:J,MATCH($B1217,data_wkly!$C:$C,0),1)),""))</f>
        <v/>
      </c>
      <c r="J1217" s="21" t="str">
        <f>IFERROR(IF(INDEX(data_wkly!K:K,MATCH($B1217,data_wkly!$C:$C,0),1)=0,"",INDEX(data_wkly!K:K,MATCH($B1217,data_wkly!$C:$C,0),1)),"")</f>
        <v/>
      </c>
      <c r="K1217" s="86" t="str">
        <f>IFERROR(IF(INDEX(data_wkly!L:L,MATCH($B1217,data_wkly!$C:$C,0),1)=0,"",INDEX(data_wkly!L:L,MATCH($B1217,data_wkly!$C:$C,0),1)),"")</f>
        <v/>
      </c>
      <c r="L1217" s="86"/>
      <c r="M1217" s="155" t="str">
        <f>IFERROR(IF(INDEX(data_wkly!M:M,MATCH($B1217,data_wkly!$C:$C,0),1)=0,"",INDEX(data_wkly!M:M,MATCH($B1217,data_wkly!$C:$C,0),1)),"")</f>
        <v/>
      </c>
      <c r="N1217" s="21" t="str">
        <f>IFERROR(IF(INDEX(data_wkly!N:N,MATCH($B1217,data_wkly!$C:$C,0),1)=0,"",INDEX(data_wkly!N:N,MATCH($B1217,data_wkly!$C:$C,0),1)),"")</f>
        <v/>
      </c>
      <c r="O1217" s="21" t="str">
        <f>IF(M1217="","",IFERROR(INDEX(data_wkly!O:O,MATCH($B1217,data_wkly!$C:$C,0),1),""))</f>
        <v/>
      </c>
      <c r="P1217" s="21" t="str">
        <f>IF(M1217="","",IFERROR(IF(INDEX(data_wkly!P:P,MATCH($B1217,data_wkly!$C:$C,0),1)=0,"",INDEX(data_wkly!P:P,MATCH($B1217,data_wkly!$C:$C,0),1)),""))</f>
        <v/>
      </c>
      <c r="Q1217" s="21" t="str">
        <f>IFERROR(IF(INDEX(data_wkly!Q:Q,MATCH($B1217,data_wkly!$C:$C,0),1)=0,"",INDEX(data_wkly!Q:Q,MATCH($B1217,data_wkly!$C:$C,0),1)),"")</f>
        <v/>
      </c>
      <c r="R1217" s="21" t="str">
        <f>IF(M1217="","",IFERROR(INDEX(data_wkly!R:R,MATCH($B1217,data_wkly!$C:$C,0),1),""))</f>
        <v/>
      </c>
      <c r="S1217" s="21" t="str">
        <f>IF(M1217="","",IFERROR(IF(INDEX(data_wkly!S:S,MATCH($B1217,data_wkly!$C:$C,0),1)=0,"",INDEX(data_wkly!S:S,MATCH($B1217,data_wkly!$C:$C,0),1)),""))</f>
        <v/>
      </c>
      <c r="T1217" s="21" t="str">
        <f>IFERROR(IF(INDEX(data_wkly!T:T,MATCH($B1217,data_wkly!$C:$C,0),1)=0,"",INDEX(data_wkly!T:T,MATCH($B1217,data_wkly!$C:$C,0),1)),"")</f>
        <v/>
      </c>
      <c r="U1217" s="86" t="str">
        <f>IFERROR(IF(INDEX(data_wkly!U:U,MATCH($B1217,data_wkly!$C:$C,0),1)=0,"",INDEX(data_wkly!U:U,MATCH($B1217,data_wkly!$C:$C,0),1)),"")</f>
        <v/>
      </c>
      <c r="V1217" s="157" t="str">
        <f t="shared" si="111"/>
        <v/>
      </c>
      <c r="W1217" s="152" t="str">
        <f>IFERROR(IF(INDEX(data_wkly!W:W,MATCH($B1217,data_wkly!$C:$C,0),1)=0,"",INDEX(data_wkly!W:W,MATCH($B1217,data_wkly!$C:$C,0),1)),"")</f>
        <v/>
      </c>
      <c r="X1217" s="21" t="str">
        <f>IFERROR(IF(INDEX(data_wkly!X:X,MATCH($B1217,data_wkly!$C:$C,0),1)=0,"",INDEX(data_wkly!X:X,MATCH($B1217,data_wkly!$C:$C,0),1)),"")</f>
        <v/>
      </c>
      <c r="Y1217" s="21" t="str">
        <f>IFERROR(IF(INDEX(data_wkly!Y:Y,MATCH($B1217,data_wkly!$C:$C,0),1)=0,"",INDEX(data_wkly!Y:Y,MATCH($B1217,data_wkly!$C:$C,0),1)),"")</f>
        <v/>
      </c>
      <c r="Z1217" s="21" t="str">
        <f>IFERROR(IF(INDEX(data_wkly!Z:Z,MATCH($B1217,data_wkly!$C:$C,0),1)=0,"",INDEX(data_wkly!Z:Z,MATCH($B1217,data_wkly!$C:$C,0),1)),"")</f>
        <v/>
      </c>
      <c r="AA1217" s="152" t="str">
        <f>IFERROR(IF(INDEX(data_wkly!AA:AA,MATCH($B1217,data_wkly!$C:$C,0),1)=0,"",INDEX(data_wkly!AA:AA,MATCH($B1217,data_wkly!$C:$C,0),1)),"")</f>
        <v/>
      </c>
      <c r="AB1217" s="21" t="str">
        <f>IFERROR(IF(INDEX(data_wkly!AB:AB,MATCH($B1217,data_wkly!$C:$C,0),1)=0,"",INDEX(data_wkly!AB:AB,MATCH($B1217,data_wkly!$C:$C,0),1)),"")</f>
        <v/>
      </c>
      <c r="AC1217" s="21" t="str">
        <f>IFERROR(IF(INDEX(data_wkly!AC:AC,MATCH($B1217,data_wkly!$C:$C,0),1)=0,"",INDEX(data_wkly!AC:AC,MATCH($B1217,data_wkly!$C:$C,0),1)),"")</f>
        <v/>
      </c>
      <c r="AD1217" s="21" t="str">
        <f>IFERROR(IF(INDEX(data_wkly!AD:AD,MATCH($B1217,data_wkly!$C:$C,0),1)=0,"",INDEX(data_wkly!AD:AD,MATCH($B1217,data_wkly!$C:$C,0),1)),"")</f>
        <v/>
      </c>
      <c r="AE1217" s="157" t="str">
        <f t="shared" si="110"/>
        <v/>
      </c>
      <c r="AF1217" s="154" t="str">
        <f>IFERROR(IF(INDEX(data_wkly!AF:AF,MATCH($B1217,data_wkly!$C:$C,0),1)=0,"",INDEX(data_wkly!AF:AF,MATCH($B1217,data_wkly!$C:$C,0),1)),"")</f>
        <v/>
      </c>
      <c r="AG1217" s="153" t="str">
        <f>IFERROR(IF(AF1217="","",INDEX(data_wkly!AG:AG,MATCH($B1217,data_wkly!$C:$C,0),1)),"")</f>
        <v/>
      </c>
      <c r="AH1217" s="153" t="str">
        <f>IFERROR(IF(INDEX(data_wkly!AH:AH,MATCH($B1217,data_wkly!$C:$C,0),1)=0,"",INDEX(data_wkly!AH:AH,MATCH($B1217,data_wkly!$C:$C,0),1)),"")</f>
        <v/>
      </c>
      <c r="AI1217" s="153" t="str">
        <f>IFERROR(IF(INDEX(data_wkly!AI:AI,MATCH($B1217,data_wkly!$C:$C,0),1)=0,"",INDEX(data_wkly!AI:AI,MATCH($B1217,data_wkly!$C:$C,0),1)),"")</f>
        <v/>
      </c>
      <c r="AJ1217" s="153" t="str">
        <f>IFERROR(IF(AI1217="","",INDEX(data_wkly!AJ:AJ,MATCH($B1217,data_wkly!$C:$C,0),1)),"")</f>
        <v/>
      </c>
      <c r="AK1217" s="153" t="str">
        <f>IFERROR(IF(INDEX(data_wkly!AK:AK,MATCH($B1217,data_wkly!$C:$C,0),1)=0,"",INDEX(data_wkly!AK:AK,MATCH($B1217,data_wkly!$C:$C,0),1)),"")</f>
        <v/>
      </c>
      <c r="AL1217" s="153" t="str">
        <f>IFERROR(IF(INDEX(data_wkly!AL:AL,MATCH($B1217,data_wkly!$C:$C,0),1)=0,"",INDEX(data_wkly!AL:AL,MATCH($B1217,data_wkly!$C:$C,0),1)),"")</f>
        <v/>
      </c>
      <c r="AM1217" s="183" t="str">
        <f>IFERROR(IF(INDEX(data_wkly!AM:AM,MATCH($B1217,data_wkly!$C:$C,0),1)=0,"",INDEX(data_wkly!AM:AM,MATCH($B1217,data_wkly!$C:$C,0),1)),"")</f>
        <v/>
      </c>
      <c r="AN1217" s="41" t="str">
        <f t="shared" si="115"/>
        <v/>
      </c>
      <c r="AO1217" s="88">
        <f t="shared" si="114"/>
        <v>1</v>
      </c>
    </row>
    <row r="1218" spans="1:41">
      <c r="A1218" s="88" t="str">
        <f t="shared" si="112"/>
        <v/>
      </c>
      <c r="B1218" s="89" t="str">
        <f t="shared" si="113"/>
        <v/>
      </c>
      <c r="C1218" s="155" t="str">
        <f>IFERROR(IF(INDEX(data_wkly!D:D,MATCH($B1218,data_wkly!$C:$C,0),1)=0,"",INDEX(data_wkly!D:D,MATCH($B1218,data_wkly!$C:$C,0),1)),"")</f>
        <v/>
      </c>
      <c r="D1218" s="21" t="str">
        <f>IFERROR(IF(INDEX(data_wkly!E:E,MATCH($B1218,data_wkly!$C:$C,0),1)=0,"",INDEX(data_wkly!E:E,MATCH($B1218,data_wkly!$C:$C,0),1)),"")</f>
        <v/>
      </c>
      <c r="E1218" s="21" t="str">
        <f>IF(C1218="","",IFERROR(INDEX(data_wkly!F:F,MATCH($B1218,data_wkly!$C:$C,0),1),""))</f>
        <v/>
      </c>
      <c r="F1218" s="21" t="str">
        <f>IF(E1218="","",IFERROR(IF(INDEX(data_wkly!G:G,MATCH($B1218,data_wkly!$C:$C,0),1)=0,"",INDEX(data_wkly!G:G,MATCH($B1218,data_wkly!$C:$C,0),1)),""))</f>
        <v/>
      </c>
      <c r="G1218" s="21" t="str">
        <f>IFERROR(IF(INDEX(data_wkly!H:H,MATCH($B1218,data_wkly!$C:$C,0),1)=0,"",INDEX(data_wkly!H:H,MATCH($B1218,data_wkly!$C:$C,0),1)),"")</f>
        <v/>
      </c>
      <c r="H1218" s="21" t="str">
        <f>IF(C1218="","",IFERROR(INDEX(data_wkly!I:I,MATCH($B1218,data_wkly!$C:$C,0),1),""))</f>
        <v/>
      </c>
      <c r="I1218" s="21" t="str">
        <f>IF(H1218="","",IFERROR(IF(INDEX(data_wkly!J:J,MATCH($B1218,data_wkly!$C:$C,0),1)=0,"",INDEX(data_wkly!J:J,MATCH($B1218,data_wkly!$C:$C,0),1)),""))</f>
        <v/>
      </c>
      <c r="J1218" s="21" t="str">
        <f>IFERROR(IF(INDEX(data_wkly!K:K,MATCH($B1218,data_wkly!$C:$C,0),1)=0,"",INDEX(data_wkly!K:K,MATCH($B1218,data_wkly!$C:$C,0),1)),"")</f>
        <v/>
      </c>
      <c r="K1218" s="86" t="str">
        <f>IFERROR(IF(INDEX(data_wkly!L:L,MATCH($B1218,data_wkly!$C:$C,0),1)=0,"",INDEX(data_wkly!L:L,MATCH($B1218,data_wkly!$C:$C,0),1)),"")</f>
        <v/>
      </c>
      <c r="L1218" s="86"/>
      <c r="M1218" s="155" t="str">
        <f>IFERROR(IF(INDEX(data_wkly!M:M,MATCH($B1218,data_wkly!$C:$C,0),1)=0,"",INDEX(data_wkly!M:M,MATCH($B1218,data_wkly!$C:$C,0),1)),"")</f>
        <v/>
      </c>
      <c r="N1218" s="21" t="str">
        <f>IFERROR(IF(INDEX(data_wkly!N:N,MATCH($B1218,data_wkly!$C:$C,0),1)=0,"",INDEX(data_wkly!N:N,MATCH($B1218,data_wkly!$C:$C,0),1)),"")</f>
        <v/>
      </c>
      <c r="O1218" s="21" t="str">
        <f>IF(M1218="","",IFERROR(INDEX(data_wkly!O:O,MATCH($B1218,data_wkly!$C:$C,0),1),""))</f>
        <v/>
      </c>
      <c r="P1218" s="21" t="str">
        <f>IF(M1218="","",IFERROR(IF(INDEX(data_wkly!P:P,MATCH($B1218,data_wkly!$C:$C,0),1)=0,"",INDEX(data_wkly!P:P,MATCH($B1218,data_wkly!$C:$C,0),1)),""))</f>
        <v/>
      </c>
      <c r="Q1218" s="21" t="str">
        <f>IFERROR(IF(INDEX(data_wkly!Q:Q,MATCH($B1218,data_wkly!$C:$C,0),1)=0,"",INDEX(data_wkly!Q:Q,MATCH($B1218,data_wkly!$C:$C,0),1)),"")</f>
        <v/>
      </c>
      <c r="R1218" s="21" t="str">
        <f>IF(M1218="","",IFERROR(INDEX(data_wkly!R:R,MATCH($B1218,data_wkly!$C:$C,0),1),""))</f>
        <v/>
      </c>
      <c r="S1218" s="21" t="str">
        <f>IF(M1218="","",IFERROR(IF(INDEX(data_wkly!S:S,MATCH($B1218,data_wkly!$C:$C,0),1)=0,"",INDEX(data_wkly!S:S,MATCH($B1218,data_wkly!$C:$C,0),1)),""))</f>
        <v/>
      </c>
      <c r="T1218" s="21" t="str">
        <f>IFERROR(IF(INDEX(data_wkly!T:T,MATCH($B1218,data_wkly!$C:$C,0),1)=0,"",INDEX(data_wkly!T:T,MATCH($B1218,data_wkly!$C:$C,0),1)),"")</f>
        <v/>
      </c>
      <c r="U1218" s="86" t="str">
        <f>IFERROR(IF(INDEX(data_wkly!U:U,MATCH($B1218,data_wkly!$C:$C,0),1)=0,"",INDEX(data_wkly!U:U,MATCH($B1218,data_wkly!$C:$C,0),1)),"")</f>
        <v/>
      </c>
      <c r="V1218" s="157" t="str">
        <f t="shared" si="111"/>
        <v/>
      </c>
      <c r="W1218" s="152" t="str">
        <f>IFERROR(IF(INDEX(data_wkly!W:W,MATCH($B1218,data_wkly!$C:$C,0),1)=0,"",INDEX(data_wkly!W:W,MATCH($B1218,data_wkly!$C:$C,0),1)),"")</f>
        <v/>
      </c>
      <c r="X1218" s="21" t="str">
        <f>IFERROR(IF(INDEX(data_wkly!X:X,MATCH($B1218,data_wkly!$C:$C,0),1)=0,"",INDEX(data_wkly!X:X,MATCH($B1218,data_wkly!$C:$C,0),1)),"")</f>
        <v/>
      </c>
      <c r="Y1218" s="21" t="str">
        <f>IFERROR(IF(INDEX(data_wkly!Y:Y,MATCH($B1218,data_wkly!$C:$C,0),1)=0,"",INDEX(data_wkly!Y:Y,MATCH($B1218,data_wkly!$C:$C,0),1)),"")</f>
        <v/>
      </c>
      <c r="Z1218" s="21" t="str">
        <f>IFERROR(IF(INDEX(data_wkly!Z:Z,MATCH($B1218,data_wkly!$C:$C,0),1)=0,"",INDEX(data_wkly!Z:Z,MATCH($B1218,data_wkly!$C:$C,0),1)),"")</f>
        <v/>
      </c>
      <c r="AA1218" s="152" t="str">
        <f>IFERROR(IF(INDEX(data_wkly!AA:AA,MATCH($B1218,data_wkly!$C:$C,0),1)=0,"",INDEX(data_wkly!AA:AA,MATCH($B1218,data_wkly!$C:$C,0),1)),"")</f>
        <v/>
      </c>
      <c r="AB1218" s="21" t="str">
        <f>IFERROR(IF(INDEX(data_wkly!AB:AB,MATCH($B1218,data_wkly!$C:$C,0),1)=0,"",INDEX(data_wkly!AB:AB,MATCH($B1218,data_wkly!$C:$C,0),1)),"")</f>
        <v/>
      </c>
      <c r="AC1218" s="21" t="str">
        <f>IFERROR(IF(INDEX(data_wkly!AC:AC,MATCH($B1218,data_wkly!$C:$C,0),1)=0,"",INDEX(data_wkly!AC:AC,MATCH($B1218,data_wkly!$C:$C,0),1)),"")</f>
        <v/>
      </c>
      <c r="AD1218" s="21" t="str">
        <f>IFERROR(IF(INDEX(data_wkly!AD:AD,MATCH($B1218,data_wkly!$C:$C,0),1)=0,"",INDEX(data_wkly!AD:AD,MATCH($B1218,data_wkly!$C:$C,0),1)),"")</f>
        <v/>
      </c>
      <c r="AE1218" s="157" t="str">
        <f t="shared" si="110"/>
        <v/>
      </c>
      <c r="AF1218" s="154" t="str">
        <f>IFERROR(IF(INDEX(data_wkly!AF:AF,MATCH($B1218,data_wkly!$C:$C,0),1)=0,"",INDEX(data_wkly!AF:AF,MATCH($B1218,data_wkly!$C:$C,0),1)),"")</f>
        <v/>
      </c>
      <c r="AG1218" s="153" t="str">
        <f>IFERROR(IF(AF1218="","",INDEX(data_wkly!AG:AG,MATCH($B1218,data_wkly!$C:$C,0),1)),"")</f>
        <v/>
      </c>
      <c r="AH1218" s="153" t="str">
        <f>IFERROR(IF(INDEX(data_wkly!AH:AH,MATCH($B1218,data_wkly!$C:$C,0),1)=0,"",INDEX(data_wkly!AH:AH,MATCH($B1218,data_wkly!$C:$C,0),1)),"")</f>
        <v/>
      </c>
      <c r="AI1218" s="153" t="str">
        <f>IFERROR(IF(INDEX(data_wkly!AI:AI,MATCH($B1218,data_wkly!$C:$C,0),1)=0,"",INDEX(data_wkly!AI:AI,MATCH($B1218,data_wkly!$C:$C,0),1)),"")</f>
        <v/>
      </c>
      <c r="AJ1218" s="153" t="str">
        <f>IFERROR(IF(AI1218="","",INDEX(data_wkly!AJ:AJ,MATCH($B1218,data_wkly!$C:$C,0),1)),"")</f>
        <v/>
      </c>
      <c r="AK1218" s="153" t="str">
        <f>IFERROR(IF(INDEX(data_wkly!AK:AK,MATCH($B1218,data_wkly!$C:$C,0),1)=0,"",INDEX(data_wkly!AK:AK,MATCH($B1218,data_wkly!$C:$C,0),1)),"")</f>
        <v/>
      </c>
      <c r="AL1218" s="153" t="str">
        <f>IFERROR(IF(INDEX(data_wkly!AL:AL,MATCH($B1218,data_wkly!$C:$C,0),1)=0,"",INDEX(data_wkly!AL:AL,MATCH($B1218,data_wkly!$C:$C,0),1)),"")</f>
        <v/>
      </c>
      <c r="AM1218" s="183" t="str">
        <f>IFERROR(IF(INDEX(data_wkly!AM:AM,MATCH($B1218,data_wkly!$C:$C,0),1)=0,"",INDEX(data_wkly!AM:AM,MATCH($B1218,data_wkly!$C:$C,0),1)),"")</f>
        <v/>
      </c>
      <c r="AN1218" s="41" t="str">
        <f t="shared" si="115"/>
        <v/>
      </c>
      <c r="AO1218" s="88">
        <f t="shared" si="114"/>
        <v>2</v>
      </c>
    </row>
    <row r="1219" spans="1:41">
      <c r="A1219" s="88" t="str">
        <f t="shared" si="112"/>
        <v/>
      </c>
      <c r="B1219" s="89" t="str">
        <f t="shared" si="113"/>
        <v/>
      </c>
      <c r="C1219" s="155" t="str">
        <f>IFERROR(IF(INDEX(data_wkly!D:D,MATCH($B1219,data_wkly!$C:$C,0),1)=0,"",INDEX(data_wkly!D:D,MATCH($B1219,data_wkly!$C:$C,0),1)),"")</f>
        <v/>
      </c>
      <c r="D1219" s="21" t="str">
        <f>IFERROR(IF(INDEX(data_wkly!E:E,MATCH($B1219,data_wkly!$C:$C,0),1)=0,"",INDEX(data_wkly!E:E,MATCH($B1219,data_wkly!$C:$C,0),1)),"")</f>
        <v/>
      </c>
      <c r="E1219" s="21" t="str">
        <f>IF(C1219="","",IFERROR(INDEX(data_wkly!F:F,MATCH($B1219,data_wkly!$C:$C,0),1),""))</f>
        <v/>
      </c>
      <c r="F1219" s="21" t="str">
        <f>IF(E1219="","",IFERROR(IF(INDEX(data_wkly!G:G,MATCH($B1219,data_wkly!$C:$C,0),1)=0,"",INDEX(data_wkly!G:G,MATCH($B1219,data_wkly!$C:$C,0),1)),""))</f>
        <v/>
      </c>
      <c r="G1219" s="21" t="str">
        <f>IFERROR(IF(INDEX(data_wkly!H:H,MATCH($B1219,data_wkly!$C:$C,0),1)=0,"",INDEX(data_wkly!H:H,MATCH($B1219,data_wkly!$C:$C,0),1)),"")</f>
        <v/>
      </c>
      <c r="H1219" s="21" t="str">
        <f>IF(C1219="","",IFERROR(INDEX(data_wkly!I:I,MATCH($B1219,data_wkly!$C:$C,0),1),""))</f>
        <v/>
      </c>
      <c r="I1219" s="21" t="str">
        <f>IF(H1219="","",IFERROR(IF(INDEX(data_wkly!J:J,MATCH($B1219,data_wkly!$C:$C,0),1)=0,"",INDEX(data_wkly!J:J,MATCH($B1219,data_wkly!$C:$C,0),1)),""))</f>
        <v/>
      </c>
      <c r="J1219" s="21" t="str">
        <f>IFERROR(IF(INDEX(data_wkly!K:K,MATCH($B1219,data_wkly!$C:$C,0),1)=0,"",INDEX(data_wkly!K:K,MATCH($B1219,data_wkly!$C:$C,0),1)),"")</f>
        <v/>
      </c>
      <c r="K1219" s="86" t="str">
        <f>IFERROR(IF(INDEX(data_wkly!L:L,MATCH($B1219,data_wkly!$C:$C,0),1)=0,"",INDEX(data_wkly!L:L,MATCH($B1219,data_wkly!$C:$C,0),1)),"")</f>
        <v/>
      </c>
      <c r="L1219" s="86"/>
      <c r="M1219" s="155" t="str">
        <f>IFERROR(IF(INDEX(data_wkly!M:M,MATCH($B1219,data_wkly!$C:$C,0),1)=0,"",INDEX(data_wkly!M:M,MATCH($B1219,data_wkly!$C:$C,0),1)),"")</f>
        <v/>
      </c>
      <c r="N1219" s="21" t="str">
        <f>IFERROR(IF(INDEX(data_wkly!N:N,MATCH($B1219,data_wkly!$C:$C,0),1)=0,"",INDEX(data_wkly!N:N,MATCH($B1219,data_wkly!$C:$C,0),1)),"")</f>
        <v/>
      </c>
      <c r="O1219" s="21" t="str">
        <f>IF(M1219="","",IFERROR(INDEX(data_wkly!O:O,MATCH($B1219,data_wkly!$C:$C,0),1),""))</f>
        <v/>
      </c>
      <c r="P1219" s="21" t="str">
        <f>IF(M1219="","",IFERROR(IF(INDEX(data_wkly!P:P,MATCH($B1219,data_wkly!$C:$C,0),1)=0,"",INDEX(data_wkly!P:P,MATCH($B1219,data_wkly!$C:$C,0),1)),""))</f>
        <v/>
      </c>
      <c r="Q1219" s="21" t="str">
        <f>IFERROR(IF(INDEX(data_wkly!Q:Q,MATCH($B1219,data_wkly!$C:$C,0),1)=0,"",INDEX(data_wkly!Q:Q,MATCH($B1219,data_wkly!$C:$C,0),1)),"")</f>
        <v/>
      </c>
      <c r="R1219" s="21" t="str">
        <f>IF(M1219="","",IFERROR(INDEX(data_wkly!R:R,MATCH($B1219,data_wkly!$C:$C,0),1),""))</f>
        <v/>
      </c>
      <c r="S1219" s="21" t="str">
        <f>IF(M1219="","",IFERROR(IF(INDEX(data_wkly!S:S,MATCH($B1219,data_wkly!$C:$C,0),1)=0,"",INDEX(data_wkly!S:S,MATCH($B1219,data_wkly!$C:$C,0),1)),""))</f>
        <v/>
      </c>
      <c r="T1219" s="21" t="str">
        <f>IFERROR(IF(INDEX(data_wkly!T:T,MATCH($B1219,data_wkly!$C:$C,0),1)=0,"",INDEX(data_wkly!T:T,MATCH($B1219,data_wkly!$C:$C,0),1)),"")</f>
        <v/>
      </c>
      <c r="U1219" s="86" t="str">
        <f>IFERROR(IF(INDEX(data_wkly!U:U,MATCH($B1219,data_wkly!$C:$C,0),1)=0,"",INDEX(data_wkly!U:U,MATCH($B1219,data_wkly!$C:$C,0),1)),"")</f>
        <v/>
      </c>
      <c r="V1219" s="157" t="str">
        <f t="shared" si="111"/>
        <v/>
      </c>
      <c r="W1219" s="152" t="str">
        <f>IFERROR(IF(INDEX(data_wkly!W:W,MATCH($B1219,data_wkly!$C:$C,0),1)=0,"",INDEX(data_wkly!W:W,MATCH($B1219,data_wkly!$C:$C,0),1)),"")</f>
        <v/>
      </c>
      <c r="X1219" s="21" t="str">
        <f>IFERROR(IF(INDEX(data_wkly!X:X,MATCH($B1219,data_wkly!$C:$C,0),1)=0,"",INDEX(data_wkly!X:X,MATCH($B1219,data_wkly!$C:$C,0),1)),"")</f>
        <v/>
      </c>
      <c r="Y1219" s="21" t="str">
        <f>IFERROR(IF(INDEX(data_wkly!Y:Y,MATCH($B1219,data_wkly!$C:$C,0),1)=0,"",INDEX(data_wkly!Y:Y,MATCH($B1219,data_wkly!$C:$C,0),1)),"")</f>
        <v/>
      </c>
      <c r="Z1219" s="21" t="str">
        <f>IFERROR(IF(INDEX(data_wkly!Z:Z,MATCH($B1219,data_wkly!$C:$C,0),1)=0,"",INDEX(data_wkly!Z:Z,MATCH($B1219,data_wkly!$C:$C,0),1)),"")</f>
        <v/>
      </c>
      <c r="AA1219" s="152" t="str">
        <f>IFERROR(IF(INDEX(data_wkly!AA:AA,MATCH($B1219,data_wkly!$C:$C,0),1)=0,"",INDEX(data_wkly!AA:AA,MATCH($B1219,data_wkly!$C:$C,0),1)),"")</f>
        <v/>
      </c>
      <c r="AB1219" s="21" t="str">
        <f>IFERROR(IF(INDEX(data_wkly!AB:AB,MATCH($B1219,data_wkly!$C:$C,0),1)=0,"",INDEX(data_wkly!AB:AB,MATCH($B1219,data_wkly!$C:$C,0),1)),"")</f>
        <v/>
      </c>
      <c r="AC1219" s="21" t="str">
        <f>IFERROR(IF(INDEX(data_wkly!AC:AC,MATCH($B1219,data_wkly!$C:$C,0),1)=0,"",INDEX(data_wkly!AC:AC,MATCH($B1219,data_wkly!$C:$C,0),1)),"")</f>
        <v/>
      </c>
      <c r="AD1219" s="21" t="str">
        <f>IFERROR(IF(INDEX(data_wkly!AD:AD,MATCH($B1219,data_wkly!$C:$C,0),1)=0,"",INDEX(data_wkly!AD:AD,MATCH($B1219,data_wkly!$C:$C,0),1)),"")</f>
        <v/>
      </c>
      <c r="AE1219" s="157" t="str">
        <f t="shared" si="110"/>
        <v/>
      </c>
      <c r="AF1219" s="154" t="str">
        <f>IFERROR(IF(INDEX(data_wkly!AF:AF,MATCH($B1219,data_wkly!$C:$C,0),1)=0,"",INDEX(data_wkly!AF:AF,MATCH($B1219,data_wkly!$C:$C,0),1)),"")</f>
        <v/>
      </c>
      <c r="AG1219" s="153" t="str">
        <f>IFERROR(IF(AF1219="","",INDEX(data_wkly!AG:AG,MATCH($B1219,data_wkly!$C:$C,0),1)),"")</f>
        <v/>
      </c>
      <c r="AH1219" s="153" t="str">
        <f>IFERROR(IF(INDEX(data_wkly!AH:AH,MATCH($B1219,data_wkly!$C:$C,0),1)=0,"",INDEX(data_wkly!AH:AH,MATCH($B1219,data_wkly!$C:$C,0),1)),"")</f>
        <v/>
      </c>
      <c r="AI1219" s="153" t="str">
        <f>IFERROR(IF(INDEX(data_wkly!AI:AI,MATCH($B1219,data_wkly!$C:$C,0),1)=0,"",INDEX(data_wkly!AI:AI,MATCH($B1219,data_wkly!$C:$C,0),1)),"")</f>
        <v/>
      </c>
      <c r="AJ1219" s="153" t="str">
        <f>IFERROR(IF(AI1219="","",INDEX(data_wkly!AJ:AJ,MATCH($B1219,data_wkly!$C:$C,0),1)),"")</f>
        <v/>
      </c>
      <c r="AK1219" s="153" t="str">
        <f>IFERROR(IF(INDEX(data_wkly!AK:AK,MATCH($B1219,data_wkly!$C:$C,0),1)=0,"",INDEX(data_wkly!AK:AK,MATCH($B1219,data_wkly!$C:$C,0),1)),"")</f>
        <v/>
      </c>
      <c r="AL1219" s="153" t="str">
        <f>IFERROR(IF(INDEX(data_wkly!AL:AL,MATCH($B1219,data_wkly!$C:$C,0),1)=0,"",INDEX(data_wkly!AL:AL,MATCH($B1219,data_wkly!$C:$C,0),1)),"")</f>
        <v/>
      </c>
      <c r="AM1219" s="183" t="str">
        <f>IFERROR(IF(INDEX(data_wkly!AM:AM,MATCH($B1219,data_wkly!$C:$C,0),1)=0,"",INDEX(data_wkly!AM:AM,MATCH($B1219,data_wkly!$C:$C,0),1)),"")</f>
        <v/>
      </c>
      <c r="AN1219" s="41" t="str">
        <f t="shared" si="115"/>
        <v/>
      </c>
      <c r="AO1219" s="88">
        <f t="shared" si="114"/>
        <v>1</v>
      </c>
    </row>
    <row r="1220" spans="1:41">
      <c r="A1220" s="88" t="str">
        <f t="shared" si="112"/>
        <v/>
      </c>
      <c r="B1220" s="89" t="str">
        <f t="shared" si="113"/>
        <v/>
      </c>
      <c r="C1220" s="155" t="str">
        <f>IFERROR(IF(INDEX(data_wkly!D:D,MATCH($B1220,data_wkly!$C:$C,0),1)=0,"",INDEX(data_wkly!D:D,MATCH($B1220,data_wkly!$C:$C,0),1)),"")</f>
        <v/>
      </c>
      <c r="D1220" s="21" t="str">
        <f>IFERROR(IF(INDEX(data_wkly!E:E,MATCH($B1220,data_wkly!$C:$C,0),1)=0,"",INDEX(data_wkly!E:E,MATCH($B1220,data_wkly!$C:$C,0),1)),"")</f>
        <v/>
      </c>
      <c r="E1220" s="21" t="str">
        <f>IF(C1220="","",IFERROR(INDEX(data_wkly!F:F,MATCH($B1220,data_wkly!$C:$C,0),1),""))</f>
        <v/>
      </c>
      <c r="F1220" s="21" t="str">
        <f>IF(E1220="","",IFERROR(IF(INDEX(data_wkly!G:G,MATCH($B1220,data_wkly!$C:$C,0),1)=0,"",INDEX(data_wkly!G:G,MATCH($B1220,data_wkly!$C:$C,0),1)),""))</f>
        <v/>
      </c>
      <c r="G1220" s="21" t="str">
        <f>IFERROR(IF(INDEX(data_wkly!H:H,MATCH($B1220,data_wkly!$C:$C,0),1)=0,"",INDEX(data_wkly!H:H,MATCH($B1220,data_wkly!$C:$C,0),1)),"")</f>
        <v/>
      </c>
      <c r="H1220" s="21" t="str">
        <f>IF(C1220="","",IFERROR(INDEX(data_wkly!I:I,MATCH($B1220,data_wkly!$C:$C,0),1),""))</f>
        <v/>
      </c>
      <c r="I1220" s="21" t="str">
        <f>IF(H1220="","",IFERROR(IF(INDEX(data_wkly!J:J,MATCH($B1220,data_wkly!$C:$C,0),1)=0,"",INDEX(data_wkly!J:J,MATCH($B1220,data_wkly!$C:$C,0),1)),""))</f>
        <v/>
      </c>
      <c r="J1220" s="21" t="str">
        <f>IFERROR(IF(INDEX(data_wkly!K:K,MATCH($B1220,data_wkly!$C:$C,0),1)=0,"",INDEX(data_wkly!K:K,MATCH($B1220,data_wkly!$C:$C,0),1)),"")</f>
        <v/>
      </c>
      <c r="K1220" s="86" t="str">
        <f>IFERROR(IF(INDEX(data_wkly!L:L,MATCH($B1220,data_wkly!$C:$C,0),1)=0,"",INDEX(data_wkly!L:L,MATCH($B1220,data_wkly!$C:$C,0),1)),"")</f>
        <v/>
      </c>
      <c r="L1220" s="86"/>
      <c r="M1220" s="155" t="str">
        <f>IFERROR(IF(INDEX(data_wkly!M:M,MATCH($B1220,data_wkly!$C:$C,0),1)=0,"",INDEX(data_wkly!M:M,MATCH($B1220,data_wkly!$C:$C,0),1)),"")</f>
        <v/>
      </c>
      <c r="N1220" s="21" t="str">
        <f>IFERROR(IF(INDEX(data_wkly!N:N,MATCH($B1220,data_wkly!$C:$C,0),1)=0,"",INDEX(data_wkly!N:N,MATCH($B1220,data_wkly!$C:$C,0),1)),"")</f>
        <v/>
      </c>
      <c r="O1220" s="21" t="str">
        <f>IF(M1220="","",IFERROR(INDEX(data_wkly!O:O,MATCH($B1220,data_wkly!$C:$C,0),1),""))</f>
        <v/>
      </c>
      <c r="P1220" s="21" t="str">
        <f>IF(M1220="","",IFERROR(IF(INDEX(data_wkly!P:P,MATCH($B1220,data_wkly!$C:$C,0),1)=0,"",INDEX(data_wkly!P:P,MATCH($B1220,data_wkly!$C:$C,0),1)),""))</f>
        <v/>
      </c>
      <c r="Q1220" s="21" t="str">
        <f>IFERROR(IF(INDEX(data_wkly!Q:Q,MATCH($B1220,data_wkly!$C:$C,0),1)=0,"",INDEX(data_wkly!Q:Q,MATCH($B1220,data_wkly!$C:$C,0),1)),"")</f>
        <v/>
      </c>
      <c r="R1220" s="21" t="str">
        <f>IF(M1220="","",IFERROR(INDEX(data_wkly!R:R,MATCH($B1220,data_wkly!$C:$C,0),1),""))</f>
        <v/>
      </c>
      <c r="S1220" s="21" t="str">
        <f>IF(M1220="","",IFERROR(IF(INDEX(data_wkly!S:S,MATCH($B1220,data_wkly!$C:$C,0),1)=0,"",INDEX(data_wkly!S:S,MATCH($B1220,data_wkly!$C:$C,0),1)),""))</f>
        <v/>
      </c>
      <c r="T1220" s="21" t="str">
        <f>IFERROR(IF(INDEX(data_wkly!T:T,MATCH($B1220,data_wkly!$C:$C,0),1)=0,"",INDEX(data_wkly!T:T,MATCH($B1220,data_wkly!$C:$C,0),1)),"")</f>
        <v/>
      </c>
      <c r="U1220" s="86" t="str">
        <f>IFERROR(IF(INDEX(data_wkly!U:U,MATCH($B1220,data_wkly!$C:$C,0),1)=0,"",INDEX(data_wkly!U:U,MATCH($B1220,data_wkly!$C:$C,0),1)),"")</f>
        <v/>
      </c>
      <c r="V1220" s="157" t="str">
        <f t="shared" si="111"/>
        <v/>
      </c>
      <c r="W1220" s="152" t="str">
        <f>IFERROR(IF(INDEX(data_wkly!W:W,MATCH($B1220,data_wkly!$C:$C,0),1)=0,"",INDEX(data_wkly!W:W,MATCH($B1220,data_wkly!$C:$C,0),1)),"")</f>
        <v/>
      </c>
      <c r="X1220" s="21" t="str">
        <f>IFERROR(IF(INDEX(data_wkly!X:X,MATCH($B1220,data_wkly!$C:$C,0),1)=0,"",INDEX(data_wkly!X:X,MATCH($B1220,data_wkly!$C:$C,0),1)),"")</f>
        <v/>
      </c>
      <c r="Y1220" s="21" t="str">
        <f>IFERROR(IF(INDEX(data_wkly!Y:Y,MATCH($B1220,data_wkly!$C:$C,0),1)=0,"",INDEX(data_wkly!Y:Y,MATCH($B1220,data_wkly!$C:$C,0),1)),"")</f>
        <v/>
      </c>
      <c r="Z1220" s="21" t="str">
        <f>IFERROR(IF(INDEX(data_wkly!Z:Z,MATCH($B1220,data_wkly!$C:$C,0),1)=0,"",INDEX(data_wkly!Z:Z,MATCH($B1220,data_wkly!$C:$C,0),1)),"")</f>
        <v/>
      </c>
      <c r="AA1220" s="152" t="str">
        <f>IFERROR(IF(INDEX(data_wkly!AA:AA,MATCH($B1220,data_wkly!$C:$C,0),1)=0,"",INDEX(data_wkly!AA:AA,MATCH($B1220,data_wkly!$C:$C,0),1)),"")</f>
        <v/>
      </c>
      <c r="AB1220" s="21" t="str">
        <f>IFERROR(IF(INDEX(data_wkly!AB:AB,MATCH($B1220,data_wkly!$C:$C,0),1)=0,"",INDEX(data_wkly!AB:AB,MATCH($B1220,data_wkly!$C:$C,0),1)),"")</f>
        <v/>
      </c>
      <c r="AC1220" s="21" t="str">
        <f>IFERROR(IF(INDEX(data_wkly!AC:AC,MATCH($B1220,data_wkly!$C:$C,0),1)=0,"",INDEX(data_wkly!AC:AC,MATCH($B1220,data_wkly!$C:$C,0),1)),"")</f>
        <v/>
      </c>
      <c r="AD1220" s="21" t="str">
        <f>IFERROR(IF(INDEX(data_wkly!AD:AD,MATCH($B1220,data_wkly!$C:$C,0),1)=0,"",INDEX(data_wkly!AD:AD,MATCH($B1220,data_wkly!$C:$C,0),1)),"")</f>
        <v/>
      </c>
      <c r="AE1220" s="157" t="str">
        <f t="shared" ref="AE1220:AE1276" si="116">IF(W1220="","",AO1220)</f>
        <v/>
      </c>
      <c r="AF1220" s="154" t="str">
        <f>IFERROR(IF(INDEX(data_wkly!AF:AF,MATCH($B1220,data_wkly!$C:$C,0),1)=0,"",INDEX(data_wkly!AF:AF,MATCH($B1220,data_wkly!$C:$C,0),1)),"")</f>
        <v/>
      </c>
      <c r="AG1220" s="153" t="str">
        <f>IFERROR(IF(AF1220="","",INDEX(data_wkly!AG:AG,MATCH($B1220,data_wkly!$C:$C,0),1)),"")</f>
        <v/>
      </c>
      <c r="AH1220" s="153" t="str">
        <f>IFERROR(IF(INDEX(data_wkly!AH:AH,MATCH($B1220,data_wkly!$C:$C,0),1)=0,"",INDEX(data_wkly!AH:AH,MATCH($B1220,data_wkly!$C:$C,0),1)),"")</f>
        <v/>
      </c>
      <c r="AI1220" s="153" t="str">
        <f>IFERROR(IF(INDEX(data_wkly!AI:AI,MATCH($B1220,data_wkly!$C:$C,0),1)=0,"",INDEX(data_wkly!AI:AI,MATCH($B1220,data_wkly!$C:$C,0),1)),"")</f>
        <v/>
      </c>
      <c r="AJ1220" s="153" t="str">
        <f>IFERROR(IF(AI1220="","",INDEX(data_wkly!AJ:AJ,MATCH($B1220,data_wkly!$C:$C,0),1)),"")</f>
        <v/>
      </c>
      <c r="AK1220" s="153" t="str">
        <f>IFERROR(IF(INDEX(data_wkly!AK:AK,MATCH($B1220,data_wkly!$C:$C,0),1)=0,"",INDEX(data_wkly!AK:AK,MATCH($B1220,data_wkly!$C:$C,0),1)),"")</f>
        <v/>
      </c>
      <c r="AL1220" s="153" t="str">
        <f>IFERROR(IF(INDEX(data_wkly!AL:AL,MATCH($B1220,data_wkly!$C:$C,0),1)=0,"",INDEX(data_wkly!AL:AL,MATCH($B1220,data_wkly!$C:$C,0),1)),"")</f>
        <v/>
      </c>
      <c r="AM1220" s="183" t="str">
        <f>IFERROR(IF(INDEX(data_wkly!AM:AM,MATCH($B1220,data_wkly!$C:$C,0),1)=0,"",INDEX(data_wkly!AM:AM,MATCH($B1220,data_wkly!$C:$C,0),1)),"")</f>
        <v/>
      </c>
      <c r="AN1220" s="41" t="str">
        <f t="shared" si="115"/>
        <v/>
      </c>
      <c r="AO1220" s="88">
        <f t="shared" si="114"/>
        <v>2</v>
      </c>
    </row>
    <row r="1221" spans="1:41">
      <c r="A1221" s="88" t="str">
        <f t="shared" si="112"/>
        <v/>
      </c>
      <c r="B1221" s="89" t="str">
        <f t="shared" si="113"/>
        <v/>
      </c>
      <c r="C1221" s="155" t="str">
        <f>IFERROR(IF(INDEX(data_wkly!D:D,MATCH($B1221,data_wkly!$C:$C,0),1)=0,"",INDEX(data_wkly!D:D,MATCH($B1221,data_wkly!$C:$C,0),1)),"")</f>
        <v/>
      </c>
      <c r="D1221" s="21" t="str">
        <f>IFERROR(IF(INDEX(data_wkly!E:E,MATCH($B1221,data_wkly!$C:$C,0),1)=0,"",INDEX(data_wkly!E:E,MATCH($B1221,data_wkly!$C:$C,0),1)),"")</f>
        <v/>
      </c>
      <c r="E1221" s="21" t="str">
        <f>IF(C1221="","",IFERROR(INDEX(data_wkly!F:F,MATCH($B1221,data_wkly!$C:$C,0),1),""))</f>
        <v/>
      </c>
      <c r="F1221" s="21" t="str">
        <f>IF(E1221="","",IFERROR(IF(INDEX(data_wkly!G:G,MATCH($B1221,data_wkly!$C:$C,0),1)=0,"",INDEX(data_wkly!G:G,MATCH($B1221,data_wkly!$C:$C,0),1)),""))</f>
        <v/>
      </c>
      <c r="G1221" s="21" t="str">
        <f>IFERROR(IF(INDEX(data_wkly!H:H,MATCH($B1221,data_wkly!$C:$C,0),1)=0,"",INDEX(data_wkly!H:H,MATCH($B1221,data_wkly!$C:$C,0),1)),"")</f>
        <v/>
      </c>
      <c r="H1221" s="21" t="str">
        <f>IF(C1221="","",IFERROR(INDEX(data_wkly!I:I,MATCH($B1221,data_wkly!$C:$C,0),1),""))</f>
        <v/>
      </c>
      <c r="I1221" s="21" t="str">
        <f>IF(H1221="","",IFERROR(IF(INDEX(data_wkly!J:J,MATCH($B1221,data_wkly!$C:$C,0),1)=0,"",INDEX(data_wkly!J:J,MATCH($B1221,data_wkly!$C:$C,0),1)),""))</f>
        <v/>
      </c>
      <c r="J1221" s="21" t="str">
        <f>IFERROR(IF(INDEX(data_wkly!K:K,MATCH($B1221,data_wkly!$C:$C,0),1)=0,"",INDEX(data_wkly!K:K,MATCH($B1221,data_wkly!$C:$C,0),1)),"")</f>
        <v/>
      </c>
      <c r="K1221" s="86" t="str">
        <f>IFERROR(IF(INDEX(data_wkly!L:L,MATCH($B1221,data_wkly!$C:$C,0),1)=0,"",INDEX(data_wkly!L:L,MATCH($B1221,data_wkly!$C:$C,0),1)),"")</f>
        <v/>
      </c>
      <c r="L1221" s="86"/>
      <c r="M1221" s="155" t="str">
        <f>IFERROR(IF(INDEX(data_wkly!M:M,MATCH($B1221,data_wkly!$C:$C,0),1)=0,"",INDEX(data_wkly!M:M,MATCH($B1221,data_wkly!$C:$C,0),1)),"")</f>
        <v/>
      </c>
      <c r="N1221" s="21" t="str">
        <f>IFERROR(IF(INDEX(data_wkly!N:N,MATCH($B1221,data_wkly!$C:$C,0),1)=0,"",INDEX(data_wkly!N:N,MATCH($B1221,data_wkly!$C:$C,0),1)),"")</f>
        <v/>
      </c>
      <c r="O1221" s="21" t="str">
        <f>IF(M1221="","",IFERROR(INDEX(data_wkly!O:O,MATCH($B1221,data_wkly!$C:$C,0),1),""))</f>
        <v/>
      </c>
      <c r="P1221" s="21" t="str">
        <f>IF(M1221="","",IFERROR(IF(INDEX(data_wkly!P:P,MATCH($B1221,data_wkly!$C:$C,0),1)=0,"",INDEX(data_wkly!P:P,MATCH($B1221,data_wkly!$C:$C,0),1)),""))</f>
        <v/>
      </c>
      <c r="Q1221" s="21" t="str">
        <f>IFERROR(IF(INDEX(data_wkly!Q:Q,MATCH($B1221,data_wkly!$C:$C,0),1)=0,"",INDEX(data_wkly!Q:Q,MATCH($B1221,data_wkly!$C:$C,0),1)),"")</f>
        <v/>
      </c>
      <c r="R1221" s="21" t="str">
        <f>IF(M1221="","",IFERROR(INDEX(data_wkly!R:R,MATCH($B1221,data_wkly!$C:$C,0),1),""))</f>
        <v/>
      </c>
      <c r="S1221" s="21" t="str">
        <f>IF(M1221="","",IFERROR(IF(INDEX(data_wkly!S:S,MATCH($B1221,data_wkly!$C:$C,0),1)=0,"",INDEX(data_wkly!S:S,MATCH($B1221,data_wkly!$C:$C,0),1)),""))</f>
        <v/>
      </c>
      <c r="T1221" s="21" t="str">
        <f>IFERROR(IF(INDEX(data_wkly!T:T,MATCH($B1221,data_wkly!$C:$C,0),1)=0,"",INDEX(data_wkly!T:T,MATCH($B1221,data_wkly!$C:$C,0),1)),"")</f>
        <v/>
      </c>
      <c r="U1221" s="86" t="str">
        <f>IFERROR(IF(INDEX(data_wkly!U:U,MATCH($B1221,data_wkly!$C:$C,0),1)=0,"",INDEX(data_wkly!U:U,MATCH($B1221,data_wkly!$C:$C,0),1)),"")</f>
        <v/>
      </c>
      <c r="V1221" s="157" t="str">
        <f t="shared" si="111"/>
        <v/>
      </c>
      <c r="W1221" s="152" t="str">
        <f>IFERROR(IF(INDEX(data_wkly!W:W,MATCH($B1221,data_wkly!$C:$C,0),1)=0,"",INDEX(data_wkly!W:W,MATCH($B1221,data_wkly!$C:$C,0),1)),"")</f>
        <v/>
      </c>
      <c r="X1221" s="21" t="str">
        <f>IFERROR(IF(INDEX(data_wkly!X:X,MATCH($B1221,data_wkly!$C:$C,0),1)=0,"",INDEX(data_wkly!X:X,MATCH($B1221,data_wkly!$C:$C,0),1)),"")</f>
        <v/>
      </c>
      <c r="Y1221" s="21" t="str">
        <f>IFERROR(IF(INDEX(data_wkly!Y:Y,MATCH($B1221,data_wkly!$C:$C,0),1)=0,"",INDEX(data_wkly!Y:Y,MATCH($B1221,data_wkly!$C:$C,0),1)),"")</f>
        <v/>
      </c>
      <c r="Z1221" s="21" t="str">
        <f>IFERROR(IF(INDEX(data_wkly!Z:Z,MATCH($B1221,data_wkly!$C:$C,0),1)=0,"",INDEX(data_wkly!Z:Z,MATCH($B1221,data_wkly!$C:$C,0),1)),"")</f>
        <v/>
      </c>
      <c r="AA1221" s="152" t="str">
        <f>IFERROR(IF(INDEX(data_wkly!AA:AA,MATCH($B1221,data_wkly!$C:$C,0),1)=0,"",INDEX(data_wkly!AA:AA,MATCH($B1221,data_wkly!$C:$C,0),1)),"")</f>
        <v/>
      </c>
      <c r="AB1221" s="21" t="str">
        <f>IFERROR(IF(INDEX(data_wkly!AB:AB,MATCH($B1221,data_wkly!$C:$C,0),1)=0,"",INDEX(data_wkly!AB:AB,MATCH($B1221,data_wkly!$C:$C,0),1)),"")</f>
        <v/>
      </c>
      <c r="AC1221" s="21" t="str">
        <f>IFERROR(IF(INDEX(data_wkly!AC:AC,MATCH($B1221,data_wkly!$C:$C,0),1)=0,"",INDEX(data_wkly!AC:AC,MATCH($B1221,data_wkly!$C:$C,0),1)),"")</f>
        <v/>
      </c>
      <c r="AD1221" s="21" t="str">
        <f>IFERROR(IF(INDEX(data_wkly!AD:AD,MATCH($B1221,data_wkly!$C:$C,0),1)=0,"",INDEX(data_wkly!AD:AD,MATCH($B1221,data_wkly!$C:$C,0),1)),"")</f>
        <v/>
      </c>
      <c r="AE1221" s="157" t="str">
        <f t="shared" si="116"/>
        <v/>
      </c>
      <c r="AF1221" s="154" t="str">
        <f>IFERROR(IF(INDEX(data_wkly!AF:AF,MATCH($B1221,data_wkly!$C:$C,0),1)=0,"",INDEX(data_wkly!AF:AF,MATCH($B1221,data_wkly!$C:$C,0),1)),"")</f>
        <v/>
      </c>
      <c r="AG1221" s="153" t="str">
        <f>IFERROR(IF(AF1221="","",INDEX(data_wkly!AG:AG,MATCH($B1221,data_wkly!$C:$C,0),1)),"")</f>
        <v/>
      </c>
      <c r="AH1221" s="153" t="str">
        <f>IFERROR(IF(INDEX(data_wkly!AH:AH,MATCH($B1221,data_wkly!$C:$C,0),1)=0,"",INDEX(data_wkly!AH:AH,MATCH($B1221,data_wkly!$C:$C,0),1)),"")</f>
        <v/>
      </c>
      <c r="AI1221" s="153" t="str">
        <f>IFERROR(IF(INDEX(data_wkly!AI:AI,MATCH($B1221,data_wkly!$C:$C,0),1)=0,"",INDEX(data_wkly!AI:AI,MATCH($B1221,data_wkly!$C:$C,0),1)),"")</f>
        <v/>
      </c>
      <c r="AJ1221" s="153" t="str">
        <f>IFERROR(IF(AI1221="","",INDEX(data_wkly!AJ:AJ,MATCH($B1221,data_wkly!$C:$C,0),1)),"")</f>
        <v/>
      </c>
      <c r="AK1221" s="153" t="str">
        <f>IFERROR(IF(INDEX(data_wkly!AK:AK,MATCH($B1221,data_wkly!$C:$C,0),1)=0,"",INDEX(data_wkly!AK:AK,MATCH($B1221,data_wkly!$C:$C,0),1)),"")</f>
        <v/>
      </c>
      <c r="AL1221" s="153" t="str">
        <f>IFERROR(IF(INDEX(data_wkly!AL:AL,MATCH($B1221,data_wkly!$C:$C,0),1)=0,"",INDEX(data_wkly!AL:AL,MATCH($B1221,data_wkly!$C:$C,0),1)),"")</f>
        <v/>
      </c>
      <c r="AM1221" s="183" t="str">
        <f>IFERROR(IF(INDEX(data_wkly!AM:AM,MATCH($B1221,data_wkly!$C:$C,0),1)=0,"",INDEX(data_wkly!AM:AM,MATCH($B1221,data_wkly!$C:$C,0),1)),"")</f>
        <v/>
      </c>
      <c r="AN1221" s="41" t="str">
        <f t="shared" si="115"/>
        <v/>
      </c>
      <c r="AO1221" s="88">
        <f t="shared" si="114"/>
        <v>1</v>
      </c>
    </row>
    <row r="1222" spans="1:41">
      <c r="A1222" s="88" t="str">
        <f t="shared" si="112"/>
        <v/>
      </c>
      <c r="B1222" s="89" t="str">
        <f t="shared" si="113"/>
        <v/>
      </c>
      <c r="C1222" s="155" t="str">
        <f>IFERROR(IF(INDEX(data_wkly!D:D,MATCH($B1222,data_wkly!$C:$C,0),1)=0,"",INDEX(data_wkly!D:D,MATCH($B1222,data_wkly!$C:$C,0),1)),"")</f>
        <v/>
      </c>
      <c r="D1222" s="21" t="str">
        <f>IFERROR(IF(INDEX(data_wkly!E:E,MATCH($B1222,data_wkly!$C:$C,0),1)=0,"",INDEX(data_wkly!E:E,MATCH($B1222,data_wkly!$C:$C,0),1)),"")</f>
        <v/>
      </c>
      <c r="E1222" s="21" t="str">
        <f>IF(C1222="","",IFERROR(INDEX(data_wkly!F:F,MATCH($B1222,data_wkly!$C:$C,0),1),""))</f>
        <v/>
      </c>
      <c r="F1222" s="21" t="str">
        <f>IF(E1222="","",IFERROR(IF(INDEX(data_wkly!G:G,MATCH($B1222,data_wkly!$C:$C,0),1)=0,"",INDEX(data_wkly!G:G,MATCH($B1222,data_wkly!$C:$C,0),1)),""))</f>
        <v/>
      </c>
      <c r="G1222" s="21" t="str">
        <f>IFERROR(IF(INDEX(data_wkly!H:H,MATCH($B1222,data_wkly!$C:$C,0),1)=0,"",INDEX(data_wkly!H:H,MATCH($B1222,data_wkly!$C:$C,0),1)),"")</f>
        <v/>
      </c>
      <c r="H1222" s="21" t="str">
        <f>IF(C1222="","",IFERROR(INDEX(data_wkly!I:I,MATCH($B1222,data_wkly!$C:$C,0),1),""))</f>
        <v/>
      </c>
      <c r="I1222" s="21" t="str">
        <f>IF(H1222="","",IFERROR(IF(INDEX(data_wkly!J:J,MATCH($B1222,data_wkly!$C:$C,0),1)=0,"",INDEX(data_wkly!J:J,MATCH($B1222,data_wkly!$C:$C,0),1)),""))</f>
        <v/>
      </c>
      <c r="J1222" s="21" t="str">
        <f>IFERROR(IF(INDEX(data_wkly!K:K,MATCH($B1222,data_wkly!$C:$C,0),1)=0,"",INDEX(data_wkly!K:K,MATCH($B1222,data_wkly!$C:$C,0),1)),"")</f>
        <v/>
      </c>
      <c r="K1222" s="86" t="str">
        <f>IFERROR(IF(INDEX(data_wkly!L:L,MATCH($B1222,data_wkly!$C:$C,0),1)=0,"",INDEX(data_wkly!L:L,MATCH($B1222,data_wkly!$C:$C,0),1)),"")</f>
        <v/>
      </c>
      <c r="L1222" s="86"/>
      <c r="M1222" s="155" t="str">
        <f>IFERROR(IF(INDEX(data_wkly!M:M,MATCH($B1222,data_wkly!$C:$C,0),1)=0,"",INDEX(data_wkly!M:M,MATCH($B1222,data_wkly!$C:$C,0),1)),"")</f>
        <v/>
      </c>
      <c r="N1222" s="21" t="str">
        <f>IFERROR(IF(INDEX(data_wkly!N:N,MATCH($B1222,data_wkly!$C:$C,0),1)=0,"",INDEX(data_wkly!N:N,MATCH($B1222,data_wkly!$C:$C,0),1)),"")</f>
        <v/>
      </c>
      <c r="O1222" s="21" t="str">
        <f>IF(M1222="","",IFERROR(INDEX(data_wkly!O:O,MATCH($B1222,data_wkly!$C:$C,0),1),""))</f>
        <v/>
      </c>
      <c r="P1222" s="21" t="str">
        <f>IF(M1222="","",IFERROR(IF(INDEX(data_wkly!P:P,MATCH($B1222,data_wkly!$C:$C,0),1)=0,"",INDEX(data_wkly!P:P,MATCH($B1222,data_wkly!$C:$C,0),1)),""))</f>
        <v/>
      </c>
      <c r="Q1222" s="21" t="str">
        <f>IFERROR(IF(INDEX(data_wkly!Q:Q,MATCH($B1222,data_wkly!$C:$C,0),1)=0,"",INDEX(data_wkly!Q:Q,MATCH($B1222,data_wkly!$C:$C,0),1)),"")</f>
        <v/>
      </c>
      <c r="R1222" s="21" t="str">
        <f>IF(M1222="","",IFERROR(INDEX(data_wkly!R:R,MATCH($B1222,data_wkly!$C:$C,0),1),""))</f>
        <v/>
      </c>
      <c r="S1222" s="21" t="str">
        <f>IF(M1222="","",IFERROR(IF(INDEX(data_wkly!S:S,MATCH($B1222,data_wkly!$C:$C,0),1)=0,"",INDEX(data_wkly!S:S,MATCH($B1222,data_wkly!$C:$C,0),1)),""))</f>
        <v/>
      </c>
      <c r="T1222" s="21" t="str">
        <f>IFERROR(IF(INDEX(data_wkly!T:T,MATCH($B1222,data_wkly!$C:$C,0),1)=0,"",INDEX(data_wkly!T:T,MATCH($B1222,data_wkly!$C:$C,0),1)),"")</f>
        <v/>
      </c>
      <c r="U1222" s="86" t="str">
        <f>IFERROR(IF(INDEX(data_wkly!U:U,MATCH($B1222,data_wkly!$C:$C,0),1)=0,"",INDEX(data_wkly!U:U,MATCH($B1222,data_wkly!$C:$C,0),1)),"")</f>
        <v/>
      </c>
      <c r="V1222" s="157" t="str">
        <f t="shared" si="111"/>
        <v/>
      </c>
      <c r="W1222" s="152" t="str">
        <f>IFERROR(IF(INDEX(data_wkly!W:W,MATCH($B1222,data_wkly!$C:$C,0),1)=0,"",INDEX(data_wkly!W:W,MATCH($B1222,data_wkly!$C:$C,0),1)),"")</f>
        <v/>
      </c>
      <c r="X1222" s="21" t="str">
        <f>IFERROR(IF(INDEX(data_wkly!X:X,MATCH($B1222,data_wkly!$C:$C,0),1)=0,"",INDEX(data_wkly!X:X,MATCH($B1222,data_wkly!$C:$C,0),1)),"")</f>
        <v/>
      </c>
      <c r="Y1222" s="21" t="str">
        <f>IFERROR(IF(INDEX(data_wkly!Y:Y,MATCH($B1222,data_wkly!$C:$C,0),1)=0,"",INDEX(data_wkly!Y:Y,MATCH($B1222,data_wkly!$C:$C,0),1)),"")</f>
        <v/>
      </c>
      <c r="Z1222" s="21" t="str">
        <f>IFERROR(IF(INDEX(data_wkly!Z:Z,MATCH($B1222,data_wkly!$C:$C,0),1)=0,"",INDEX(data_wkly!Z:Z,MATCH($B1222,data_wkly!$C:$C,0),1)),"")</f>
        <v/>
      </c>
      <c r="AA1222" s="152" t="str">
        <f>IFERROR(IF(INDEX(data_wkly!AA:AA,MATCH($B1222,data_wkly!$C:$C,0),1)=0,"",INDEX(data_wkly!AA:AA,MATCH($B1222,data_wkly!$C:$C,0),1)),"")</f>
        <v/>
      </c>
      <c r="AB1222" s="21" t="str">
        <f>IFERROR(IF(INDEX(data_wkly!AB:AB,MATCH($B1222,data_wkly!$C:$C,0),1)=0,"",INDEX(data_wkly!AB:AB,MATCH($B1222,data_wkly!$C:$C,0),1)),"")</f>
        <v/>
      </c>
      <c r="AC1222" s="21" t="str">
        <f>IFERROR(IF(INDEX(data_wkly!AC:AC,MATCH($B1222,data_wkly!$C:$C,0),1)=0,"",INDEX(data_wkly!AC:AC,MATCH($B1222,data_wkly!$C:$C,0),1)),"")</f>
        <v/>
      </c>
      <c r="AD1222" s="21" t="str">
        <f>IFERROR(IF(INDEX(data_wkly!AD:AD,MATCH($B1222,data_wkly!$C:$C,0),1)=0,"",INDEX(data_wkly!AD:AD,MATCH($B1222,data_wkly!$C:$C,0),1)),"")</f>
        <v/>
      </c>
      <c r="AE1222" s="157" t="str">
        <f t="shared" si="116"/>
        <v/>
      </c>
      <c r="AF1222" s="154" t="str">
        <f>IFERROR(IF(INDEX(data_wkly!AF:AF,MATCH($B1222,data_wkly!$C:$C,0),1)=0,"",INDEX(data_wkly!AF:AF,MATCH($B1222,data_wkly!$C:$C,0),1)),"")</f>
        <v/>
      </c>
      <c r="AG1222" s="153" t="str">
        <f>IFERROR(IF(AF1222="","",INDEX(data_wkly!AG:AG,MATCH($B1222,data_wkly!$C:$C,0),1)),"")</f>
        <v/>
      </c>
      <c r="AH1222" s="153" t="str">
        <f>IFERROR(IF(INDEX(data_wkly!AH:AH,MATCH($B1222,data_wkly!$C:$C,0),1)=0,"",INDEX(data_wkly!AH:AH,MATCH($B1222,data_wkly!$C:$C,0),1)),"")</f>
        <v/>
      </c>
      <c r="AI1222" s="153" t="str">
        <f>IFERROR(IF(INDEX(data_wkly!AI:AI,MATCH($B1222,data_wkly!$C:$C,0),1)=0,"",INDEX(data_wkly!AI:AI,MATCH($B1222,data_wkly!$C:$C,0),1)),"")</f>
        <v/>
      </c>
      <c r="AJ1222" s="153" t="str">
        <f>IFERROR(IF(AI1222="","",INDEX(data_wkly!AJ:AJ,MATCH($B1222,data_wkly!$C:$C,0),1)),"")</f>
        <v/>
      </c>
      <c r="AK1222" s="153" t="str">
        <f>IFERROR(IF(INDEX(data_wkly!AK:AK,MATCH($B1222,data_wkly!$C:$C,0),1)=0,"",INDEX(data_wkly!AK:AK,MATCH($B1222,data_wkly!$C:$C,0),1)),"")</f>
        <v/>
      </c>
      <c r="AL1222" s="153" t="str">
        <f>IFERROR(IF(INDEX(data_wkly!AL:AL,MATCH($B1222,data_wkly!$C:$C,0),1)=0,"",INDEX(data_wkly!AL:AL,MATCH($B1222,data_wkly!$C:$C,0),1)),"")</f>
        <v/>
      </c>
      <c r="AM1222" s="183" t="str">
        <f>IFERROR(IF(INDEX(data_wkly!AM:AM,MATCH($B1222,data_wkly!$C:$C,0),1)=0,"",INDEX(data_wkly!AM:AM,MATCH($B1222,data_wkly!$C:$C,0),1)),"")</f>
        <v/>
      </c>
      <c r="AN1222" s="41" t="str">
        <f t="shared" si="115"/>
        <v/>
      </c>
      <c r="AO1222" s="88">
        <f t="shared" si="114"/>
        <v>2</v>
      </c>
    </row>
    <row r="1223" spans="1:41">
      <c r="A1223" s="88" t="str">
        <f t="shared" si="112"/>
        <v/>
      </c>
      <c r="B1223" s="89" t="str">
        <f t="shared" si="113"/>
        <v/>
      </c>
      <c r="C1223" s="155" t="str">
        <f>IFERROR(IF(INDEX(data_wkly!D:D,MATCH($B1223,data_wkly!$C:$C,0),1)=0,"",INDEX(data_wkly!D:D,MATCH($B1223,data_wkly!$C:$C,0),1)),"")</f>
        <v/>
      </c>
      <c r="D1223" s="21" t="str">
        <f>IFERROR(IF(INDEX(data_wkly!E:E,MATCH($B1223,data_wkly!$C:$C,0),1)=0,"",INDEX(data_wkly!E:E,MATCH($B1223,data_wkly!$C:$C,0),1)),"")</f>
        <v/>
      </c>
      <c r="E1223" s="21" t="str">
        <f>IF(C1223="","",IFERROR(INDEX(data_wkly!F:F,MATCH($B1223,data_wkly!$C:$C,0),1),""))</f>
        <v/>
      </c>
      <c r="F1223" s="21" t="str">
        <f>IF(E1223="","",IFERROR(IF(INDEX(data_wkly!G:G,MATCH($B1223,data_wkly!$C:$C,0),1)=0,"",INDEX(data_wkly!G:G,MATCH($B1223,data_wkly!$C:$C,0),1)),""))</f>
        <v/>
      </c>
      <c r="G1223" s="21" t="str">
        <f>IFERROR(IF(INDEX(data_wkly!H:H,MATCH($B1223,data_wkly!$C:$C,0),1)=0,"",INDEX(data_wkly!H:H,MATCH($B1223,data_wkly!$C:$C,0),1)),"")</f>
        <v/>
      </c>
      <c r="H1223" s="21" t="str">
        <f>IF(C1223="","",IFERROR(INDEX(data_wkly!I:I,MATCH($B1223,data_wkly!$C:$C,0),1),""))</f>
        <v/>
      </c>
      <c r="I1223" s="21" t="str">
        <f>IF(H1223="","",IFERROR(IF(INDEX(data_wkly!J:J,MATCH($B1223,data_wkly!$C:$C,0),1)=0,"",INDEX(data_wkly!J:J,MATCH($B1223,data_wkly!$C:$C,0),1)),""))</f>
        <v/>
      </c>
      <c r="J1223" s="21" t="str">
        <f>IFERROR(IF(INDEX(data_wkly!K:K,MATCH($B1223,data_wkly!$C:$C,0),1)=0,"",INDEX(data_wkly!K:K,MATCH($B1223,data_wkly!$C:$C,0),1)),"")</f>
        <v/>
      </c>
      <c r="K1223" s="86" t="str">
        <f>IFERROR(IF(INDEX(data_wkly!L:L,MATCH($B1223,data_wkly!$C:$C,0),1)=0,"",INDEX(data_wkly!L:L,MATCH($B1223,data_wkly!$C:$C,0),1)),"")</f>
        <v/>
      </c>
      <c r="L1223" s="86"/>
      <c r="M1223" s="155" t="str">
        <f>IFERROR(IF(INDEX(data_wkly!M:M,MATCH($B1223,data_wkly!$C:$C,0),1)=0,"",INDEX(data_wkly!M:M,MATCH($B1223,data_wkly!$C:$C,0),1)),"")</f>
        <v/>
      </c>
      <c r="N1223" s="21" t="str">
        <f>IFERROR(IF(INDEX(data_wkly!N:N,MATCH($B1223,data_wkly!$C:$C,0),1)=0,"",INDEX(data_wkly!N:N,MATCH($B1223,data_wkly!$C:$C,0),1)),"")</f>
        <v/>
      </c>
      <c r="O1223" s="21" t="str">
        <f>IF(M1223="","",IFERROR(INDEX(data_wkly!O:O,MATCH($B1223,data_wkly!$C:$C,0),1),""))</f>
        <v/>
      </c>
      <c r="P1223" s="21" t="str">
        <f>IF(M1223="","",IFERROR(IF(INDEX(data_wkly!P:P,MATCH($B1223,data_wkly!$C:$C,0),1)=0,"",INDEX(data_wkly!P:P,MATCH($B1223,data_wkly!$C:$C,0),1)),""))</f>
        <v/>
      </c>
      <c r="Q1223" s="21" t="str">
        <f>IFERROR(IF(INDEX(data_wkly!Q:Q,MATCH($B1223,data_wkly!$C:$C,0),1)=0,"",INDEX(data_wkly!Q:Q,MATCH($B1223,data_wkly!$C:$C,0),1)),"")</f>
        <v/>
      </c>
      <c r="R1223" s="21" t="str">
        <f>IF(M1223="","",IFERROR(INDEX(data_wkly!R:R,MATCH($B1223,data_wkly!$C:$C,0),1),""))</f>
        <v/>
      </c>
      <c r="S1223" s="21" t="str">
        <f>IF(M1223="","",IFERROR(IF(INDEX(data_wkly!S:S,MATCH($B1223,data_wkly!$C:$C,0),1)=0,"",INDEX(data_wkly!S:S,MATCH($B1223,data_wkly!$C:$C,0),1)),""))</f>
        <v/>
      </c>
      <c r="T1223" s="21" t="str">
        <f>IFERROR(IF(INDEX(data_wkly!T:T,MATCH($B1223,data_wkly!$C:$C,0),1)=0,"",INDEX(data_wkly!T:T,MATCH($B1223,data_wkly!$C:$C,0),1)),"")</f>
        <v/>
      </c>
      <c r="U1223" s="86" t="str">
        <f>IFERROR(IF(INDEX(data_wkly!U:U,MATCH($B1223,data_wkly!$C:$C,0),1)=0,"",INDEX(data_wkly!U:U,MATCH($B1223,data_wkly!$C:$C,0),1)),"")</f>
        <v/>
      </c>
      <c r="V1223" s="157" t="str">
        <f t="shared" si="111"/>
        <v/>
      </c>
      <c r="W1223" s="152" t="str">
        <f>IFERROR(IF(INDEX(data_wkly!W:W,MATCH($B1223,data_wkly!$C:$C,0),1)=0,"",INDEX(data_wkly!W:W,MATCH($B1223,data_wkly!$C:$C,0),1)),"")</f>
        <v/>
      </c>
      <c r="X1223" s="21" t="str">
        <f>IFERROR(IF(INDEX(data_wkly!X:X,MATCH($B1223,data_wkly!$C:$C,0),1)=0,"",INDEX(data_wkly!X:X,MATCH($B1223,data_wkly!$C:$C,0),1)),"")</f>
        <v/>
      </c>
      <c r="Y1223" s="21" t="str">
        <f>IFERROR(IF(INDEX(data_wkly!Y:Y,MATCH($B1223,data_wkly!$C:$C,0),1)=0,"",INDEX(data_wkly!Y:Y,MATCH($B1223,data_wkly!$C:$C,0),1)),"")</f>
        <v/>
      </c>
      <c r="Z1223" s="21" t="str">
        <f>IFERROR(IF(INDEX(data_wkly!Z:Z,MATCH($B1223,data_wkly!$C:$C,0),1)=0,"",INDEX(data_wkly!Z:Z,MATCH($B1223,data_wkly!$C:$C,0),1)),"")</f>
        <v/>
      </c>
      <c r="AA1223" s="152" t="str">
        <f>IFERROR(IF(INDEX(data_wkly!AA:AA,MATCH($B1223,data_wkly!$C:$C,0),1)=0,"",INDEX(data_wkly!AA:AA,MATCH($B1223,data_wkly!$C:$C,0),1)),"")</f>
        <v/>
      </c>
      <c r="AB1223" s="21" t="str">
        <f>IFERROR(IF(INDEX(data_wkly!AB:AB,MATCH($B1223,data_wkly!$C:$C,0),1)=0,"",INDEX(data_wkly!AB:AB,MATCH($B1223,data_wkly!$C:$C,0),1)),"")</f>
        <v/>
      </c>
      <c r="AC1223" s="21" t="str">
        <f>IFERROR(IF(INDEX(data_wkly!AC:AC,MATCH($B1223,data_wkly!$C:$C,0),1)=0,"",INDEX(data_wkly!AC:AC,MATCH($B1223,data_wkly!$C:$C,0),1)),"")</f>
        <v/>
      </c>
      <c r="AD1223" s="21" t="str">
        <f>IFERROR(IF(INDEX(data_wkly!AD:AD,MATCH($B1223,data_wkly!$C:$C,0),1)=0,"",INDEX(data_wkly!AD:AD,MATCH($B1223,data_wkly!$C:$C,0),1)),"")</f>
        <v/>
      </c>
      <c r="AE1223" s="157" t="str">
        <f t="shared" si="116"/>
        <v/>
      </c>
      <c r="AF1223" s="154" t="str">
        <f>IFERROR(IF(INDEX(data_wkly!AF:AF,MATCH($B1223,data_wkly!$C:$C,0),1)=0,"",INDEX(data_wkly!AF:AF,MATCH($B1223,data_wkly!$C:$C,0),1)),"")</f>
        <v/>
      </c>
      <c r="AG1223" s="153" t="str">
        <f>IFERROR(IF(AF1223="","",INDEX(data_wkly!AG:AG,MATCH($B1223,data_wkly!$C:$C,0),1)),"")</f>
        <v/>
      </c>
      <c r="AH1223" s="153" t="str">
        <f>IFERROR(IF(INDEX(data_wkly!AH:AH,MATCH($B1223,data_wkly!$C:$C,0),1)=0,"",INDEX(data_wkly!AH:AH,MATCH($B1223,data_wkly!$C:$C,0),1)),"")</f>
        <v/>
      </c>
      <c r="AI1223" s="153" t="str">
        <f>IFERROR(IF(INDEX(data_wkly!AI:AI,MATCH($B1223,data_wkly!$C:$C,0),1)=0,"",INDEX(data_wkly!AI:AI,MATCH($B1223,data_wkly!$C:$C,0),1)),"")</f>
        <v/>
      </c>
      <c r="AJ1223" s="153" t="str">
        <f>IFERROR(IF(AI1223="","",INDEX(data_wkly!AJ:AJ,MATCH($B1223,data_wkly!$C:$C,0),1)),"")</f>
        <v/>
      </c>
      <c r="AK1223" s="153" t="str">
        <f>IFERROR(IF(INDEX(data_wkly!AK:AK,MATCH($B1223,data_wkly!$C:$C,0),1)=0,"",INDEX(data_wkly!AK:AK,MATCH($B1223,data_wkly!$C:$C,0),1)),"")</f>
        <v/>
      </c>
      <c r="AL1223" s="153" t="str">
        <f>IFERROR(IF(INDEX(data_wkly!AL:AL,MATCH($B1223,data_wkly!$C:$C,0),1)=0,"",INDEX(data_wkly!AL:AL,MATCH($B1223,data_wkly!$C:$C,0),1)),"")</f>
        <v/>
      </c>
      <c r="AM1223" s="183" t="str">
        <f>IFERROR(IF(INDEX(data_wkly!AM:AM,MATCH($B1223,data_wkly!$C:$C,0),1)=0,"",INDEX(data_wkly!AM:AM,MATCH($B1223,data_wkly!$C:$C,0),1)),"")</f>
        <v/>
      </c>
      <c r="AN1223" s="41" t="str">
        <f t="shared" si="115"/>
        <v/>
      </c>
      <c r="AO1223" s="88">
        <f t="shared" si="114"/>
        <v>1</v>
      </c>
    </row>
    <row r="1224" spans="1:41">
      <c r="A1224" s="88" t="str">
        <f t="shared" si="112"/>
        <v/>
      </c>
      <c r="B1224" s="89" t="str">
        <f t="shared" si="113"/>
        <v/>
      </c>
      <c r="C1224" s="155" t="str">
        <f>IFERROR(IF(INDEX(data_wkly!D:D,MATCH($B1224,data_wkly!$C:$C,0),1)=0,"",INDEX(data_wkly!D:D,MATCH($B1224,data_wkly!$C:$C,0),1)),"")</f>
        <v/>
      </c>
      <c r="D1224" s="21" t="str">
        <f>IFERROR(IF(INDEX(data_wkly!E:E,MATCH($B1224,data_wkly!$C:$C,0),1)=0,"",INDEX(data_wkly!E:E,MATCH($B1224,data_wkly!$C:$C,0),1)),"")</f>
        <v/>
      </c>
      <c r="E1224" s="21" t="str">
        <f>IF(C1224="","",IFERROR(INDEX(data_wkly!F:F,MATCH($B1224,data_wkly!$C:$C,0),1),""))</f>
        <v/>
      </c>
      <c r="F1224" s="21" t="str">
        <f>IF(E1224="","",IFERROR(IF(INDEX(data_wkly!G:G,MATCH($B1224,data_wkly!$C:$C,0),1)=0,"",INDEX(data_wkly!G:G,MATCH($B1224,data_wkly!$C:$C,0),1)),""))</f>
        <v/>
      </c>
      <c r="G1224" s="21" t="str">
        <f>IFERROR(IF(INDEX(data_wkly!H:H,MATCH($B1224,data_wkly!$C:$C,0),1)=0,"",INDEX(data_wkly!H:H,MATCH($B1224,data_wkly!$C:$C,0),1)),"")</f>
        <v/>
      </c>
      <c r="H1224" s="21" t="str">
        <f>IF(C1224="","",IFERROR(INDEX(data_wkly!I:I,MATCH($B1224,data_wkly!$C:$C,0),1),""))</f>
        <v/>
      </c>
      <c r="I1224" s="21" t="str">
        <f>IF(H1224="","",IFERROR(IF(INDEX(data_wkly!J:J,MATCH($B1224,data_wkly!$C:$C,0),1)=0,"",INDEX(data_wkly!J:J,MATCH($B1224,data_wkly!$C:$C,0),1)),""))</f>
        <v/>
      </c>
      <c r="J1224" s="21" t="str">
        <f>IFERROR(IF(INDEX(data_wkly!K:K,MATCH($B1224,data_wkly!$C:$C,0),1)=0,"",INDEX(data_wkly!K:K,MATCH($B1224,data_wkly!$C:$C,0),1)),"")</f>
        <v/>
      </c>
      <c r="K1224" s="86" t="str">
        <f>IFERROR(IF(INDEX(data_wkly!L:L,MATCH($B1224,data_wkly!$C:$C,0),1)=0,"",INDEX(data_wkly!L:L,MATCH($B1224,data_wkly!$C:$C,0),1)),"")</f>
        <v/>
      </c>
      <c r="L1224" s="86"/>
      <c r="M1224" s="155" t="str">
        <f>IFERROR(IF(INDEX(data_wkly!M:M,MATCH($B1224,data_wkly!$C:$C,0),1)=0,"",INDEX(data_wkly!M:M,MATCH($B1224,data_wkly!$C:$C,0),1)),"")</f>
        <v/>
      </c>
      <c r="N1224" s="21" t="str">
        <f>IFERROR(IF(INDEX(data_wkly!N:N,MATCH($B1224,data_wkly!$C:$C,0),1)=0,"",INDEX(data_wkly!N:N,MATCH($B1224,data_wkly!$C:$C,0),1)),"")</f>
        <v/>
      </c>
      <c r="O1224" s="21" t="str">
        <f>IF(M1224="","",IFERROR(INDEX(data_wkly!O:O,MATCH($B1224,data_wkly!$C:$C,0),1),""))</f>
        <v/>
      </c>
      <c r="P1224" s="21" t="str">
        <f>IF(M1224="","",IFERROR(IF(INDEX(data_wkly!P:P,MATCH($B1224,data_wkly!$C:$C,0),1)=0,"",INDEX(data_wkly!P:P,MATCH($B1224,data_wkly!$C:$C,0),1)),""))</f>
        <v/>
      </c>
      <c r="Q1224" s="21" t="str">
        <f>IFERROR(IF(INDEX(data_wkly!Q:Q,MATCH($B1224,data_wkly!$C:$C,0),1)=0,"",INDEX(data_wkly!Q:Q,MATCH($B1224,data_wkly!$C:$C,0),1)),"")</f>
        <v/>
      </c>
      <c r="R1224" s="21" t="str">
        <f>IF(M1224="","",IFERROR(INDEX(data_wkly!R:R,MATCH($B1224,data_wkly!$C:$C,0),1),""))</f>
        <v/>
      </c>
      <c r="S1224" s="21" t="str">
        <f>IF(M1224="","",IFERROR(IF(INDEX(data_wkly!S:S,MATCH($B1224,data_wkly!$C:$C,0),1)=0,"",INDEX(data_wkly!S:S,MATCH($B1224,data_wkly!$C:$C,0),1)),""))</f>
        <v/>
      </c>
      <c r="T1224" s="21" t="str">
        <f>IFERROR(IF(INDEX(data_wkly!T:T,MATCH($B1224,data_wkly!$C:$C,0),1)=0,"",INDEX(data_wkly!T:T,MATCH($B1224,data_wkly!$C:$C,0),1)),"")</f>
        <v/>
      </c>
      <c r="U1224" s="86" t="str">
        <f>IFERROR(IF(INDEX(data_wkly!U:U,MATCH($B1224,data_wkly!$C:$C,0),1)=0,"",INDEX(data_wkly!U:U,MATCH($B1224,data_wkly!$C:$C,0),1)),"")</f>
        <v/>
      </c>
      <c r="V1224" s="157" t="str">
        <f t="shared" si="111"/>
        <v/>
      </c>
      <c r="W1224" s="152" t="str">
        <f>IFERROR(IF(INDEX(data_wkly!W:W,MATCH($B1224,data_wkly!$C:$C,0),1)=0,"",INDEX(data_wkly!W:W,MATCH($B1224,data_wkly!$C:$C,0),1)),"")</f>
        <v/>
      </c>
      <c r="X1224" s="21" t="str">
        <f>IFERROR(IF(INDEX(data_wkly!X:X,MATCH($B1224,data_wkly!$C:$C,0),1)=0,"",INDEX(data_wkly!X:X,MATCH($B1224,data_wkly!$C:$C,0),1)),"")</f>
        <v/>
      </c>
      <c r="Y1224" s="21" t="str">
        <f>IFERROR(IF(INDEX(data_wkly!Y:Y,MATCH($B1224,data_wkly!$C:$C,0),1)=0,"",INDEX(data_wkly!Y:Y,MATCH($B1224,data_wkly!$C:$C,0),1)),"")</f>
        <v/>
      </c>
      <c r="Z1224" s="21" t="str">
        <f>IFERROR(IF(INDEX(data_wkly!Z:Z,MATCH($B1224,data_wkly!$C:$C,0),1)=0,"",INDEX(data_wkly!Z:Z,MATCH($B1224,data_wkly!$C:$C,0),1)),"")</f>
        <v/>
      </c>
      <c r="AA1224" s="152" t="str">
        <f>IFERROR(IF(INDEX(data_wkly!AA:AA,MATCH($B1224,data_wkly!$C:$C,0),1)=0,"",INDEX(data_wkly!AA:AA,MATCH($B1224,data_wkly!$C:$C,0),1)),"")</f>
        <v/>
      </c>
      <c r="AB1224" s="21" t="str">
        <f>IFERROR(IF(INDEX(data_wkly!AB:AB,MATCH($B1224,data_wkly!$C:$C,0),1)=0,"",INDEX(data_wkly!AB:AB,MATCH($B1224,data_wkly!$C:$C,0),1)),"")</f>
        <v/>
      </c>
      <c r="AC1224" s="21" t="str">
        <f>IFERROR(IF(INDEX(data_wkly!AC:AC,MATCH($B1224,data_wkly!$C:$C,0),1)=0,"",INDEX(data_wkly!AC:AC,MATCH($B1224,data_wkly!$C:$C,0),1)),"")</f>
        <v/>
      </c>
      <c r="AD1224" s="21" t="str">
        <f>IFERROR(IF(INDEX(data_wkly!AD:AD,MATCH($B1224,data_wkly!$C:$C,0),1)=0,"",INDEX(data_wkly!AD:AD,MATCH($B1224,data_wkly!$C:$C,0),1)),"")</f>
        <v/>
      </c>
      <c r="AE1224" s="157" t="str">
        <f t="shared" si="116"/>
        <v/>
      </c>
      <c r="AF1224" s="154" t="str">
        <f>IFERROR(IF(INDEX(data_wkly!AF:AF,MATCH($B1224,data_wkly!$C:$C,0),1)=0,"",INDEX(data_wkly!AF:AF,MATCH($B1224,data_wkly!$C:$C,0),1)),"")</f>
        <v/>
      </c>
      <c r="AG1224" s="153" t="str">
        <f>IFERROR(IF(AF1224="","",INDEX(data_wkly!AG:AG,MATCH($B1224,data_wkly!$C:$C,0),1)),"")</f>
        <v/>
      </c>
      <c r="AH1224" s="153" t="str">
        <f>IFERROR(IF(INDEX(data_wkly!AH:AH,MATCH($B1224,data_wkly!$C:$C,0),1)=0,"",INDEX(data_wkly!AH:AH,MATCH($B1224,data_wkly!$C:$C,0),1)),"")</f>
        <v/>
      </c>
      <c r="AI1224" s="153" t="str">
        <f>IFERROR(IF(INDEX(data_wkly!AI:AI,MATCH($B1224,data_wkly!$C:$C,0),1)=0,"",INDEX(data_wkly!AI:AI,MATCH($B1224,data_wkly!$C:$C,0),1)),"")</f>
        <v/>
      </c>
      <c r="AJ1224" s="153" t="str">
        <f>IFERROR(IF(AI1224="","",INDEX(data_wkly!AJ:AJ,MATCH($B1224,data_wkly!$C:$C,0),1)),"")</f>
        <v/>
      </c>
      <c r="AK1224" s="153" t="str">
        <f>IFERROR(IF(INDEX(data_wkly!AK:AK,MATCH($B1224,data_wkly!$C:$C,0),1)=0,"",INDEX(data_wkly!AK:AK,MATCH($B1224,data_wkly!$C:$C,0),1)),"")</f>
        <v/>
      </c>
      <c r="AL1224" s="153" t="str">
        <f>IFERROR(IF(INDEX(data_wkly!AL:AL,MATCH($B1224,data_wkly!$C:$C,0),1)=0,"",INDEX(data_wkly!AL:AL,MATCH($B1224,data_wkly!$C:$C,0),1)),"")</f>
        <v/>
      </c>
      <c r="AM1224" s="183" t="str">
        <f>IFERROR(IF(INDEX(data_wkly!AM:AM,MATCH($B1224,data_wkly!$C:$C,0),1)=0,"",INDEX(data_wkly!AM:AM,MATCH($B1224,data_wkly!$C:$C,0),1)),"")</f>
        <v/>
      </c>
      <c r="AN1224" s="41" t="str">
        <f t="shared" si="115"/>
        <v/>
      </c>
      <c r="AO1224" s="88">
        <f t="shared" si="114"/>
        <v>2</v>
      </c>
    </row>
    <row r="1225" spans="1:41">
      <c r="A1225" s="88" t="str">
        <f t="shared" si="112"/>
        <v/>
      </c>
      <c r="B1225" s="89" t="str">
        <f t="shared" si="113"/>
        <v/>
      </c>
      <c r="C1225" s="155" t="str">
        <f>IFERROR(IF(INDEX(data_wkly!D:D,MATCH($B1225,data_wkly!$C:$C,0),1)=0,"",INDEX(data_wkly!D:D,MATCH($B1225,data_wkly!$C:$C,0),1)),"")</f>
        <v/>
      </c>
      <c r="D1225" s="21" t="str">
        <f>IFERROR(IF(INDEX(data_wkly!E:E,MATCH($B1225,data_wkly!$C:$C,0),1)=0,"",INDEX(data_wkly!E:E,MATCH($B1225,data_wkly!$C:$C,0),1)),"")</f>
        <v/>
      </c>
      <c r="E1225" s="21" t="str">
        <f>IF(C1225="","",IFERROR(INDEX(data_wkly!F:F,MATCH($B1225,data_wkly!$C:$C,0),1),""))</f>
        <v/>
      </c>
      <c r="F1225" s="21" t="str">
        <f>IF(E1225="","",IFERROR(IF(INDEX(data_wkly!G:G,MATCH($B1225,data_wkly!$C:$C,0),1)=0,"",INDEX(data_wkly!G:G,MATCH($B1225,data_wkly!$C:$C,0),1)),""))</f>
        <v/>
      </c>
      <c r="G1225" s="21" t="str">
        <f>IFERROR(IF(INDEX(data_wkly!H:H,MATCH($B1225,data_wkly!$C:$C,0),1)=0,"",INDEX(data_wkly!H:H,MATCH($B1225,data_wkly!$C:$C,0),1)),"")</f>
        <v/>
      </c>
      <c r="H1225" s="21" t="str">
        <f>IF(C1225="","",IFERROR(INDEX(data_wkly!I:I,MATCH($B1225,data_wkly!$C:$C,0),1),""))</f>
        <v/>
      </c>
      <c r="I1225" s="21" t="str">
        <f>IF(H1225="","",IFERROR(IF(INDEX(data_wkly!J:J,MATCH($B1225,data_wkly!$C:$C,0),1)=0,"",INDEX(data_wkly!J:J,MATCH($B1225,data_wkly!$C:$C,0),1)),""))</f>
        <v/>
      </c>
      <c r="J1225" s="21" t="str">
        <f>IFERROR(IF(INDEX(data_wkly!K:K,MATCH($B1225,data_wkly!$C:$C,0),1)=0,"",INDEX(data_wkly!K:K,MATCH($B1225,data_wkly!$C:$C,0),1)),"")</f>
        <v/>
      </c>
      <c r="K1225" s="86" t="str">
        <f>IFERROR(IF(INDEX(data_wkly!L:L,MATCH($B1225,data_wkly!$C:$C,0),1)=0,"",INDEX(data_wkly!L:L,MATCH($B1225,data_wkly!$C:$C,0),1)),"")</f>
        <v/>
      </c>
      <c r="L1225" s="86"/>
      <c r="M1225" s="155" t="str">
        <f>IFERROR(IF(INDEX(data_wkly!M:M,MATCH($B1225,data_wkly!$C:$C,0),1)=0,"",INDEX(data_wkly!M:M,MATCH($B1225,data_wkly!$C:$C,0),1)),"")</f>
        <v/>
      </c>
      <c r="N1225" s="21" t="str">
        <f>IFERROR(IF(INDEX(data_wkly!N:N,MATCH($B1225,data_wkly!$C:$C,0),1)=0,"",INDEX(data_wkly!N:N,MATCH($B1225,data_wkly!$C:$C,0),1)),"")</f>
        <v/>
      </c>
      <c r="O1225" s="21" t="str">
        <f>IF(M1225="","",IFERROR(INDEX(data_wkly!O:O,MATCH($B1225,data_wkly!$C:$C,0),1),""))</f>
        <v/>
      </c>
      <c r="P1225" s="21" t="str">
        <f>IF(M1225="","",IFERROR(IF(INDEX(data_wkly!P:P,MATCH($B1225,data_wkly!$C:$C,0),1)=0,"",INDEX(data_wkly!P:P,MATCH($B1225,data_wkly!$C:$C,0),1)),""))</f>
        <v/>
      </c>
      <c r="Q1225" s="21" t="str">
        <f>IFERROR(IF(INDEX(data_wkly!Q:Q,MATCH($B1225,data_wkly!$C:$C,0),1)=0,"",INDEX(data_wkly!Q:Q,MATCH($B1225,data_wkly!$C:$C,0),1)),"")</f>
        <v/>
      </c>
      <c r="R1225" s="21" t="str">
        <f>IF(M1225="","",IFERROR(INDEX(data_wkly!R:R,MATCH($B1225,data_wkly!$C:$C,0),1),""))</f>
        <v/>
      </c>
      <c r="S1225" s="21" t="str">
        <f>IF(M1225="","",IFERROR(IF(INDEX(data_wkly!S:S,MATCH($B1225,data_wkly!$C:$C,0),1)=0,"",INDEX(data_wkly!S:S,MATCH($B1225,data_wkly!$C:$C,0),1)),""))</f>
        <v/>
      </c>
      <c r="T1225" s="21" t="str">
        <f>IFERROR(IF(INDEX(data_wkly!T:T,MATCH($B1225,data_wkly!$C:$C,0),1)=0,"",INDEX(data_wkly!T:T,MATCH($B1225,data_wkly!$C:$C,0),1)),"")</f>
        <v/>
      </c>
      <c r="U1225" s="86" t="str">
        <f>IFERROR(IF(INDEX(data_wkly!U:U,MATCH($B1225,data_wkly!$C:$C,0),1)=0,"",INDEX(data_wkly!U:U,MATCH($B1225,data_wkly!$C:$C,0),1)),"")</f>
        <v/>
      </c>
      <c r="V1225" s="157" t="str">
        <f t="shared" si="111"/>
        <v/>
      </c>
      <c r="W1225" s="152" t="str">
        <f>IFERROR(IF(INDEX(data_wkly!W:W,MATCH($B1225,data_wkly!$C:$C,0),1)=0,"",INDEX(data_wkly!W:W,MATCH($B1225,data_wkly!$C:$C,0),1)),"")</f>
        <v/>
      </c>
      <c r="X1225" s="21" t="str">
        <f>IFERROR(IF(INDEX(data_wkly!X:X,MATCH($B1225,data_wkly!$C:$C,0),1)=0,"",INDEX(data_wkly!X:X,MATCH($B1225,data_wkly!$C:$C,0),1)),"")</f>
        <v/>
      </c>
      <c r="Y1225" s="21" t="str">
        <f>IFERROR(IF(INDEX(data_wkly!Y:Y,MATCH($B1225,data_wkly!$C:$C,0),1)=0,"",INDEX(data_wkly!Y:Y,MATCH($B1225,data_wkly!$C:$C,0),1)),"")</f>
        <v/>
      </c>
      <c r="Z1225" s="21" t="str">
        <f>IFERROR(IF(INDEX(data_wkly!Z:Z,MATCH($B1225,data_wkly!$C:$C,0),1)=0,"",INDEX(data_wkly!Z:Z,MATCH($B1225,data_wkly!$C:$C,0),1)),"")</f>
        <v/>
      </c>
      <c r="AA1225" s="152" t="str">
        <f>IFERROR(IF(INDEX(data_wkly!AA:AA,MATCH($B1225,data_wkly!$C:$C,0),1)=0,"",INDEX(data_wkly!AA:AA,MATCH($B1225,data_wkly!$C:$C,0),1)),"")</f>
        <v/>
      </c>
      <c r="AB1225" s="21" t="str">
        <f>IFERROR(IF(INDEX(data_wkly!AB:AB,MATCH($B1225,data_wkly!$C:$C,0),1)=0,"",INDEX(data_wkly!AB:AB,MATCH($B1225,data_wkly!$C:$C,0),1)),"")</f>
        <v/>
      </c>
      <c r="AC1225" s="21" t="str">
        <f>IFERROR(IF(INDEX(data_wkly!AC:AC,MATCH($B1225,data_wkly!$C:$C,0),1)=0,"",INDEX(data_wkly!AC:AC,MATCH($B1225,data_wkly!$C:$C,0),1)),"")</f>
        <v/>
      </c>
      <c r="AD1225" s="21" t="str">
        <f>IFERROR(IF(INDEX(data_wkly!AD:AD,MATCH($B1225,data_wkly!$C:$C,0),1)=0,"",INDEX(data_wkly!AD:AD,MATCH($B1225,data_wkly!$C:$C,0),1)),"")</f>
        <v/>
      </c>
      <c r="AE1225" s="157" t="str">
        <f t="shared" si="116"/>
        <v/>
      </c>
      <c r="AF1225" s="154" t="str">
        <f>IFERROR(IF(INDEX(data_wkly!AF:AF,MATCH($B1225,data_wkly!$C:$C,0),1)=0,"",INDEX(data_wkly!AF:AF,MATCH($B1225,data_wkly!$C:$C,0),1)),"")</f>
        <v/>
      </c>
      <c r="AG1225" s="153" t="str">
        <f>IFERROR(IF(AF1225="","",INDEX(data_wkly!AG:AG,MATCH($B1225,data_wkly!$C:$C,0),1)),"")</f>
        <v/>
      </c>
      <c r="AH1225" s="153" t="str">
        <f>IFERROR(IF(INDEX(data_wkly!AH:AH,MATCH($B1225,data_wkly!$C:$C,0),1)=0,"",INDEX(data_wkly!AH:AH,MATCH($B1225,data_wkly!$C:$C,0),1)),"")</f>
        <v/>
      </c>
      <c r="AI1225" s="153" t="str">
        <f>IFERROR(IF(INDEX(data_wkly!AI:AI,MATCH($B1225,data_wkly!$C:$C,0),1)=0,"",INDEX(data_wkly!AI:AI,MATCH($B1225,data_wkly!$C:$C,0),1)),"")</f>
        <v/>
      </c>
      <c r="AJ1225" s="153" t="str">
        <f>IFERROR(IF(AI1225="","",INDEX(data_wkly!AJ:AJ,MATCH($B1225,data_wkly!$C:$C,0),1)),"")</f>
        <v/>
      </c>
      <c r="AK1225" s="153" t="str">
        <f>IFERROR(IF(INDEX(data_wkly!AK:AK,MATCH($B1225,data_wkly!$C:$C,0),1)=0,"",INDEX(data_wkly!AK:AK,MATCH($B1225,data_wkly!$C:$C,0),1)),"")</f>
        <v/>
      </c>
      <c r="AL1225" s="153" t="str">
        <f>IFERROR(IF(INDEX(data_wkly!AL:AL,MATCH($B1225,data_wkly!$C:$C,0),1)=0,"",INDEX(data_wkly!AL:AL,MATCH($B1225,data_wkly!$C:$C,0),1)),"")</f>
        <v/>
      </c>
      <c r="AM1225" s="183" t="str">
        <f>IFERROR(IF(INDEX(data_wkly!AM:AM,MATCH($B1225,data_wkly!$C:$C,0),1)=0,"",INDEX(data_wkly!AM:AM,MATCH($B1225,data_wkly!$C:$C,0),1)),"")</f>
        <v/>
      </c>
      <c r="AN1225" s="41" t="str">
        <f t="shared" si="115"/>
        <v/>
      </c>
      <c r="AO1225" s="88">
        <f t="shared" si="114"/>
        <v>1</v>
      </c>
    </row>
    <row r="1226" spans="1:41">
      <c r="A1226" s="88" t="str">
        <f t="shared" si="112"/>
        <v/>
      </c>
      <c r="B1226" s="89" t="str">
        <f t="shared" si="113"/>
        <v/>
      </c>
      <c r="C1226" s="155" t="str">
        <f>IFERROR(IF(INDEX(data_wkly!D:D,MATCH($B1226,data_wkly!$C:$C,0),1)=0,"",INDEX(data_wkly!D:D,MATCH($B1226,data_wkly!$C:$C,0),1)),"")</f>
        <v/>
      </c>
      <c r="D1226" s="21" t="str">
        <f>IFERROR(IF(INDEX(data_wkly!E:E,MATCH($B1226,data_wkly!$C:$C,0),1)=0,"",INDEX(data_wkly!E:E,MATCH($B1226,data_wkly!$C:$C,0),1)),"")</f>
        <v/>
      </c>
      <c r="E1226" s="21" t="str">
        <f>IF(C1226="","",IFERROR(INDEX(data_wkly!F:F,MATCH($B1226,data_wkly!$C:$C,0),1),""))</f>
        <v/>
      </c>
      <c r="F1226" s="21" t="str">
        <f>IF(E1226="","",IFERROR(IF(INDEX(data_wkly!G:G,MATCH($B1226,data_wkly!$C:$C,0),1)=0,"",INDEX(data_wkly!G:G,MATCH($B1226,data_wkly!$C:$C,0),1)),""))</f>
        <v/>
      </c>
      <c r="G1226" s="21" t="str">
        <f>IFERROR(IF(INDEX(data_wkly!H:H,MATCH($B1226,data_wkly!$C:$C,0),1)=0,"",INDEX(data_wkly!H:H,MATCH($B1226,data_wkly!$C:$C,0),1)),"")</f>
        <v/>
      </c>
      <c r="H1226" s="21" t="str">
        <f>IF(C1226="","",IFERROR(INDEX(data_wkly!I:I,MATCH($B1226,data_wkly!$C:$C,0),1),""))</f>
        <v/>
      </c>
      <c r="I1226" s="21" t="str">
        <f>IF(H1226="","",IFERROR(IF(INDEX(data_wkly!J:J,MATCH($B1226,data_wkly!$C:$C,0),1)=0,"",INDEX(data_wkly!J:J,MATCH($B1226,data_wkly!$C:$C,0),1)),""))</f>
        <v/>
      </c>
      <c r="J1226" s="21" t="str">
        <f>IFERROR(IF(INDEX(data_wkly!K:K,MATCH($B1226,data_wkly!$C:$C,0),1)=0,"",INDEX(data_wkly!K:K,MATCH($B1226,data_wkly!$C:$C,0),1)),"")</f>
        <v/>
      </c>
      <c r="K1226" s="86" t="str">
        <f>IFERROR(IF(INDEX(data_wkly!L:L,MATCH($B1226,data_wkly!$C:$C,0),1)=0,"",INDEX(data_wkly!L:L,MATCH($B1226,data_wkly!$C:$C,0),1)),"")</f>
        <v/>
      </c>
      <c r="L1226" s="86"/>
      <c r="M1226" s="155" t="str">
        <f>IFERROR(IF(INDEX(data_wkly!M:M,MATCH($B1226,data_wkly!$C:$C,0),1)=0,"",INDEX(data_wkly!M:M,MATCH($B1226,data_wkly!$C:$C,0),1)),"")</f>
        <v/>
      </c>
      <c r="N1226" s="21" t="str">
        <f>IFERROR(IF(INDEX(data_wkly!N:N,MATCH($B1226,data_wkly!$C:$C,0),1)=0,"",INDEX(data_wkly!N:N,MATCH($B1226,data_wkly!$C:$C,0),1)),"")</f>
        <v/>
      </c>
      <c r="O1226" s="21" t="str">
        <f>IF(M1226="","",IFERROR(INDEX(data_wkly!O:O,MATCH($B1226,data_wkly!$C:$C,0),1),""))</f>
        <v/>
      </c>
      <c r="P1226" s="21" t="str">
        <f>IF(M1226="","",IFERROR(IF(INDEX(data_wkly!P:P,MATCH($B1226,data_wkly!$C:$C,0),1)=0,"",INDEX(data_wkly!P:P,MATCH($B1226,data_wkly!$C:$C,0),1)),""))</f>
        <v/>
      </c>
      <c r="Q1226" s="21" t="str">
        <f>IFERROR(IF(INDEX(data_wkly!Q:Q,MATCH($B1226,data_wkly!$C:$C,0),1)=0,"",INDEX(data_wkly!Q:Q,MATCH($B1226,data_wkly!$C:$C,0),1)),"")</f>
        <v/>
      </c>
      <c r="R1226" s="21" t="str">
        <f>IF(M1226="","",IFERROR(INDEX(data_wkly!R:R,MATCH($B1226,data_wkly!$C:$C,0),1),""))</f>
        <v/>
      </c>
      <c r="S1226" s="21" t="str">
        <f>IF(M1226="","",IFERROR(IF(INDEX(data_wkly!S:S,MATCH($B1226,data_wkly!$C:$C,0),1)=0,"",INDEX(data_wkly!S:S,MATCH($B1226,data_wkly!$C:$C,0),1)),""))</f>
        <v/>
      </c>
      <c r="T1226" s="21" t="str">
        <f>IFERROR(IF(INDEX(data_wkly!T:T,MATCH($B1226,data_wkly!$C:$C,0),1)=0,"",INDEX(data_wkly!T:T,MATCH($B1226,data_wkly!$C:$C,0),1)),"")</f>
        <v/>
      </c>
      <c r="U1226" s="86" t="str">
        <f>IFERROR(IF(INDEX(data_wkly!U:U,MATCH($B1226,data_wkly!$C:$C,0),1)=0,"",INDEX(data_wkly!U:U,MATCH($B1226,data_wkly!$C:$C,0),1)),"")</f>
        <v/>
      </c>
      <c r="V1226" s="157" t="str">
        <f t="shared" si="111"/>
        <v/>
      </c>
      <c r="W1226" s="152" t="str">
        <f>IFERROR(IF(INDEX(data_wkly!W:W,MATCH($B1226,data_wkly!$C:$C,0),1)=0,"",INDEX(data_wkly!W:W,MATCH($B1226,data_wkly!$C:$C,0),1)),"")</f>
        <v/>
      </c>
      <c r="X1226" s="21" t="str">
        <f>IFERROR(IF(INDEX(data_wkly!X:X,MATCH($B1226,data_wkly!$C:$C,0),1)=0,"",INDEX(data_wkly!X:X,MATCH($B1226,data_wkly!$C:$C,0),1)),"")</f>
        <v/>
      </c>
      <c r="Y1226" s="21" t="str">
        <f>IFERROR(IF(INDEX(data_wkly!Y:Y,MATCH($B1226,data_wkly!$C:$C,0),1)=0,"",INDEX(data_wkly!Y:Y,MATCH($B1226,data_wkly!$C:$C,0),1)),"")</f>
        <v/>
      </c>
      <c r="Z1226" s="21" t="str">
        <f>IFERROR(IF(INDEX(data_wkly!Z:Z,MATCH($B1226,data_wkly!$C:$C,0),1)=0,"",INDEX(data_wkly!Z:Z,MATCH($B1226,data_wkly!$C:$C,0),1)),"")</f>
        <v/>
      </c>
      <c r="AA1226" s="152" t="str">
        <f>IFERROR(IF(INDEX(data_wkly!AA:AA,MATCH($B1226,data_wkly!$C:$C,0),1)=0,"",INDEX(data_wkly!AA:AA,MATCH($B1226,data_wkly!$C:$C,0),1)),"")</f>
        <v/>
      </c>
      <c r="AB1226" s="21" t="str">
        <f>IFERROR(IF(INDEX(data_wkly!AB:AB,MATCH($B1226,data_wkly!$C:$C,0),1)=0,"",INDEX(data_wkly!AB:AB,MATCH($B1226,data_wkly!$C:$C,0),1)),"")</f>
        <v/>
      </c>
      <c r="AC1226" s="21" t="str">
        <f>IFERROR(IF(INDEX(data_wkly!AC:AC,MATCH($B1226,data_wkly!$C:$C,0),1)=0,"",INDEX(data_wkly!AC:AC,MATCH($B1226,data_wkly!$C:$C,0),1)),"")</f>
        <v/>
      </c>
      <c r="AD1226" s="21" t="str">
        <f>IFERROR(IF(INDEX(data_wkly!AD:AD,MATCH($B1226,data_wkly!$C:$C,0),1)=0,"",INDEX(data_wkly!AD:AD,MATCH($B1226,data_wkly!$C:$C,0),1)),"")</f>
        <v/>
      </c>
      <c r="AE1226" s="157" t="str">
        <f t="shared" si="116"/>
        <v/>
      </c>
      <c r="AF1226" s="154" t="str">
        <f>IFERROR(IF(INDEX(data_wkly!AF:AF,MATCH($B1226,data_wkly!$C:$C,0),1)=0,"",INDEX(data_wkly!AF:AF,MATCH($B1226,data_wkly!$C:$C,0),1)),"")</f>
        <v/>
      </c>
      <c r="AG1226" s="153" t="str">
        <f>IFERROR(IF(AF1226="","",INDEX(data_wkly!AG:AG,MATCH($B1226,data_wkly!$C:$C,0),1)),"")</f>
        <v/>
      </c>
      <c r="AH1226" s="153" t="str">
        <f>IFERROR(IF(INDEX(data_wkly!AH:AH,MATCH($B1226,data_wkly!$C:$C,0),1)=0,"",INDEX(data_wkly!AH:AH,MATCH($B1226,data_wkly!$C:$C,0),1)),"")</f>
        <v/>
      </c>
      <c r="AI1226" s="153" t="str">
        <f>IFERROR(IF(INDEX(data_wkly!AI:AI,MATCH($B1226,data_wkly!$C:$C,0),1)=0,"",INDEX(data_wkly!AI:AI,MATCH($B1226,data_wkly!$C:$C,0),1)),"")</f>
        <v/>
      </c>
      <c r="AJ1226" s="153" t="str">
        <f>IFERROR(IF(AI1226="","",INDEX(data_wkly!AJ:AJ,MATCH($B1226,data_wkly!$C:$C,0),1)),"")</f>
        <v/>
      </c>
      <c r="AK1226" s="153" t="str">
        <f>IFERROR(IF(INDEX(data_wkly!AK:AK,MATCH($B1226,data_wkly!$C:$C,0),1)=0,"",INDEX(data_wkly!AK:AK,MATCH($B1226,data_wkly!$C:$C,0),1)),"")</f>
        <v/>
      </c>
      <c r="AL1226" s="153" t="str">
        <f>IFERROR(IF(INDEX(data_wkly!AL:AL,MATCH($B1226,data_wkly!$C:$C,0),1)=0,"",INDEX(data_wkly!AL:AL,MATCH($B1226,data_wkly!$C:$C,0),1)),"")</f>
        <v/>
      </c>
      <c r="AM1226" s="183" t="str">
        <f>IFERROR(IF(INDEX(data_wkly!AM:AM,MATCH($B1226,data_wkly!$C:$C,0),1)=0,"",INDEX(data_wkly!AM:AM,MATCH($B1226,data_wkly!$C:$C,0),1)),"")</f>
        <v/>
      </c>
      <c r="AN1226" s="41" t="str">
        <f t="shared" si="115"/>
        <v/>
      </c>
      <c r="AO1226" s="88">
        <f t="shared" si="114"/>
        <v>2</v>
      </c>
    </row>
    <row r="1227" spans="1:41">
      <c r="A1227" s="88" t="str">
        <f t="shared" si="112"/>
        <v/>
      </c>
      <c r="B1227" s="89" t="str">
        <f t="shared" si="113"/>
        <v/>
      </c>
      <c r="C1227" s="155" t="str">
        <f>IFERROR(IF(INDEX(data_wkly!D:D,MATCH($B1227,data_wkly!$C:$C,0),1)=0,"",INDEX(data_wkly!D:D,MATCH($B1227,data_wkly!$C:$C,0),1)),"")</f>
        <v/>
      </c>
      <c r="D1227" s="21" t="str">
        <f>IFERROR(IF(INDEX(data_wkly!E:E,MATCH($B1227,data_wkly!$C:$C,0),1)=0,"",INDEX(data_wkly!E:E,MATCH($B1227,data_wkly!$C:$C,0),1)),"")</f>
        <v/>
      </c>
      <c r="E1227" s="21" t="str">
        <f>IF(C1227="","",IFERROR(INDEX(data_wkly!F:F,MATCH($B1227,data_wkly!$C:$C,0),1),""))</f>
        <v/>
      </c>
      <c r="F1227" s="21" t="str">
        <f>IF(E1227="","",IFERROR(IF(INDEX(data_wkly!G:G,MATCH($B1227,data_wkly!$C:$C,0),1)=0,"",INDEX(data_wkly!G:G,MATCH($B1227,data_wkly!$C:$C,0),1)),""))</f>
        <v/>
      </c>
      <c r="G1227" s="21" t="str">
        <f>IFERROR(IF(INDEX(data_wkly!H:H,MATCH($B1227,data_wkly!$C:$C,0),1)=0,"",INDEX(data_wkly!H:H,MATCH($B1227,data_wkly!$C:$C,0),1)),"")</f>
        <v/>
      </c>
      <c r="H1227" s="21" t="str">
        <f>IF(C1227="","",IFERROR(INDEX(data_wkly!I:I,MATCH($B1227,data_wkly!$C:$C,0),1),""))</f>
        <v/>
      </c>
      <c r="I1227" s="21" t="str">
        <f>IF(H1227="","",IFERROR(IF(INDEX(data_wkly!J:J,MATCH($B1227,data_wkly!$C:$C,0),1)=0,"",INDEX(data_wkly!J:J,MATCH($B1227,data_wkly!$C:$C,0),1)),""))</f>
        <v/>
      </c>
      <c r="J1227" s="21" t="str">
        <f>IFERROR(IF(INDEX(data_wkly!K:K,MATCH($B1227,data_wkly!$C:$C,0),1)=0,"",INDEX(data_wkly!K:K,MATCH($B1227,data_wkly!$C:$C,0),1)),"")</f>
        <v/>
      </c>
      <c r="K1227" s="86" t="str">
        <f>IFERROR(IF(INDEX(data_wkly!L:L,MATCH($B1227,data_wkly!$C:$C,0),1)=0,"",INDEX(data_wkly!L:L,MATCH($B1227,data_wkly!$C:$C,0),1)),"")</f>
        <v/>
      </c>
      <c r="L1227" s="86"/>
      <c r="M1227" s="155" t="str">
        <f>IFERROR(IF(INDEX(data_wkly!M:M,MATCH($B1227,data_wkly!$C:$C,0),1)=0,"",INDEX(data_wkly!M:M,MATCH($B1227,data_wkly!$C:$C,0),1)),"")</f>
        <v/>
      </c>
      <c r="N1227" s="21" t="str">
        <f>IFERROR(IF(INDEX(data_wkly!N:N,MATCH($B1227,data_wkly!$C:$C,0),1)=0,"",INDEX(data_wkly!N:N,MATCH($B1227,data_wkly!$C:$C,0),1)),"")</f>
        <v/>
      </c>
      <c r="O1227" s="21" t="str">
        <f>IF(M1227="","",IFERROR(INDEX(data_wkly!O:O,MATCH($B1227,data_wkly!$C:$C,0),1),""))</f>
        <v/>
      </c>
      <c r="P1227" s="21" t="str">
        <f>IF(M1227="","",IFERROR(IF(INDEX(data_wkly!P:P,MATCH($B1227,data_wkly!$C:$C,0),1)=0,"",INDEX(data_wkly!P:P,MATCH($B1227,data_wkly!$C:$C,0),1)),""))</f>
        <v/>
      </c>
      <c r="Q1227" s="21" t="str">
        <f>IFERROR(IF(INDEX(data_wkly!Q:Q,MATCH($B1227,data_wkly!$C:$C,0),1)=0,"",INDEX(data_wkly!Q:Q,MATCH($B1227,data_wkly!$C:$C,0),1)),"")</f>
        <v/>
      </c>
      <c r="R1227" s="21" t="str">
        <f>IF(M1227="","",IFERROR(INDEX(data_wkly!R:R,MATCH($B1227,data_wkly!$C:$C,0),1),""))</f>
        <v/>
      </c>
      <c r="S1227" s="21" t="str">
        <f>IF(M1227="","",IFERROR(IF(INDEX(data_wkly!S:S,MATCH($B1227,data_wkly!$C:$C,0),1)=0,"",INDEX(data_wkly!S:S,MATCH($B1227,data_wkly!$C:$C,0),1)),""))</f>
        <v/>
      </c>
      <c r="T1227" s="21" t="str">
        <f>IFERROR(IF(INDEX(data_wkly!T:T,MATCH($B1227,data_wkly!$C:$C,0),1)=0,"",INDEX(data_wkly!T:T,MATCH($B1227,data_wkly!$C:$C,0),1)),"")</f>
        <v/>
      </c>
      <c r="U1227" s="86" t="str">
        <f>IFERROR(IF(INDEX(data_wkly!U:U,MATCH($B1227,data_wkly!$C:$C,0),1)=0,"",INDEX(data_wkly!U:U,MATCH($B1227,data_wkly!$C:$C,0),1)),"")</f>
        <v/>
      </c>
      <c r="V1227" s="157" t="str">
        <f t="shared" si="111"/>
        <v/>
      </c>
      <c r="W1227" s="152" t="str">
        <f>IFERROR(IF(INDEX(data_wkly!W:W,MATCH($B1227,data_wkly!$C:$C,0),1)=0,"",INDEX(data_wkly!W:W,MATCH($B1227,data_wkly!$C:$C,0),1)),"")</f>
        <v/>
      </c>
      <c r="X1227" s="21" t="str">
        <f>IFERROR(IF(INDEX(data_wkly!X:X,MATCH($B1227,data_wkly!$C:$C,0),1)=0,"",INDEX(data_wkly!X:X,MATCH($B1227,data_wkly!$C:$C,0),1)),"")</f>
        <v/>
      </c>
      <c r="Y1227" s="21" t="str">
        <f>IFERROR(IF(INDEX(data_wkly!Y:Y,MATCH($B1227,data_wkly!$C:$C,0),1)=0,"",INDEX(data_wkly!Y:Y,MATCH($B1227,data_wkly!$C:$C,0),1)),"")</f>
        <v/>
      </c>
      <c r="Z1227" s="21" t="str">
        <f>IFERROR(IF(INDEX(data_wkly!Z:Z,MATCH($B1227,data_wkly!$C:$C,0),1)=0,"",INDEX(data_wkly!Z:Z,MATCH($B1227,data_wkly!$C:$C,0),1)),"")</f>
        <v/>
      </c>
      <c r="AA1227" s="152" t="str">
        <f>IFERROR(IF(INDEX(data_wkly!AA:AA,MATCH($B1227,data_wkly!$C:$C,0),1)=0,"",INDEX(data_wkly!AA:AA,MATCH($B1227,data_wkly!$C:$C,0),1)),"")</f>
        <v/>
      </c>
      <c r="AB1227" s="21" t="str">
        <f>IFERROR(IF(INDEX(data_wkly!AB:AB,MATCH($B1227,data_wkly!$C:$C,0),1)=0,"",INDEX(data_wkly!AB:AB,MATCH($B1227,data_wkly!$C:$C,0),1)),"")</f>
        <v/>
      </c>
      <c r="AC1227" s="21" t="str">
        <f>IFERROR(IF(INDEX(data_wkly!AC:AC,MATCH($B1227,data_wkly!$C:$C,0),1)=0,"",INDEX(data_wkly!AC:AC,MATCH($B1227,data_wkly!$C:$C,0),1)),"")</f>
        <v/>
      </c>
      <c r="AD1227" s="21" t="str">
        <f>IFERROR(IF(INDEX(data_wkly!AD:AD,MATCH($B1227,data_wkly!$C:$C,0),1)=0,"",INDEX(data_wkly!AD:AD,MATCH($B1227,data_wkly!$C:$C,0),1)),"")</f>
        <v/>
      </c>
      <c r="AE1227" s="157" t="str">
        <f t="shared" si="116"/>
        <v/>
      </c>
      <c r="AF1227" s="154" t="str">
        <f>IFERROR(IF(INDEX(data_wkly!AF:AF,MATCH($B1227,data_wkly!$C:$C,0),1)=0,"",INDEX(data_wkly!AF:AF,MATCH($B1227,data_wkly!$C:$C,0),1)),"")</f>
        <v/>
      </c>
      <c r="AG1227" s="153" t="str">
        <f>IFERROR(IF(AF1227="","",INDEX(data_wkly!AG:AG,MATCH($B1227,data_wkly!$C:$C,0),1)),"")</f>
        <v/>
      </c>
      <c r="AH1227" s="153" t="str">
        <f>IFERROR(IF(INDEX(data_wkly!AH:AH,MATCH($B1227,data_wkly!$C:$C,0),1)=0,"",INDEX(data_wkly!AH:AH,MATCH($B1227,data_wkly!$C:$C,0),1)),"")</f>
        <v/>
      </c>
      <c r="AI1227" s="153" t="str">
        <f>IFERROR(IF(INDEX(data_wkly!AI:AI,MATCH($B1227,data_wkly!$C:$C,0),1)=0,"",INDEX(data_wkly!AI:AI,MATCH($B1227,data_wkly!$C:$C,0),1)),"")</f>
        <v/>
      </c>
      <c r="AJ1227" s="153" t="str">
        <f>IFERROR(IF(AI1227="","",INDEX(data_wkly!AJ:AJ,MATCH($B1227,data_wkly!$C:$C,0),1)),"")</f>
        <v/>
      </c>
      <c r="AK1227" s="153" t="str">
        <f>IFERROR(IF(INDEX(data_wkly!AK:AK,MATCH($B1227,data_wkly!$C:$C,0),1)=0,"",INDEX(data_wkly!AK:AK,MATCH($B1227,data_wkly!$C:$C,0),1)),"")</f>
        <v/>
      </c>
      <c r="AL1227" s="153" t="str">
        <f>IFERROR(IF(INDEX(data_wkly!AL:AL,MATCH($B1227,data_wkly!$C:$C,0),1)=0,"",INDEX(data_wkly!AL:AL,MATCH($B1227,data_wkly!$C:$C,0),1)),"")</f>
        <v/>
      </c>
      <c r="AM1227" s="183" t="str">
        <f>IFERROR(IF(INDEX(data_wkly!AM:AM,MATCH($B1227,data_wkly!$C:$C,0),1)=0,"",INDEX(data_wkly!AM:AM,MATCH($B1227,data_wkly!$C:$C,0),1)),"")</f>
        <v/>
      </c>
      <c r="AN1227" s="41" t="str">
        <f t="shared" si="115"/>
        <v/>
      </c>
      <c r="AO1227" s="88">
        <f t="shared" si="114"/>
        <v>1</v>
      </c>
    </row>
    <row r="1228" spans="1:41">
      <c r="A1228" s="88" t="str">
        <f t="shared" si="112"/>
        <v/>
      </c>
      <c r="B1228" s="89" t="str">
        <f t="shared" si="113"/>
        <v/>
      </c>
      <c r="C1228" s="155" t="str">
        <f>IFERROR(IF(INDEX(data_wkly!D:D,MATCH($B1228,data_wkly!$C:$C,0),1)=0,"",INDEX(data_wkly!D:D,MATCH($B1228,data_wkly!$C:$C,0),1)),"")</f>
        <v/>
      </c>
      <c r="D1228" s="21" t="str">
        <f>IFERROR(IF(INDEX(data_wkly!E:E,MATCH($B1228,data_wkly!$C:$C,0),1)=0,"",INDEX(data_wkly!E:E,MATCH($B1228,data_wkly!$C:$C,0),1)),"")</f>
        <v/>
      </c>
      <c r="E1228" s="21" t="str">
        <f>IF(C1228="","",IFERROR(INDEX(data_wkly!F:F,MATCH($B1228,data_wkly!$C:$C,0),1),""))</f>
        <v/>
      </c>
      <c r="F1228" s="21" t="str">
        <f>IF(E1228="","",IFERROR(IF(INDEX(data_wkly!G:G,MATCH($B1228,data_wkly!$C:$C,0),1)=0,"",INDEX(data_wkly!G:G,MATCH($B1228,data_wkly!$C:$C,0),1)),""))</f>
        <v/>
      </c>
      <c r="G1228" s="21" t="str">
        <f>IFERROR(IF(INDEX(data_wkly!H:H,MATCH($B1228,data_wkly!$C:$C,0),1)=0,"",INDEX(data_wkly!H:H,MATCH($B1228,data_wkly!$C:$C,0),1)),"")</f>
        <v/>
      </c>
      <c r="H1228" s="21" t="str">
        <f>IF(C1228="","",IFERROR(INDEX(data_wkly!I:I,MATCH($B1228,data_wkly!$C:$C,0),1),""))</f>
        <v/>
      </c>
      <c r="I1228" s="21" t="str">
        <f>IF(H1228="","",IFERROR(IF(INDEX(data_wkly!J:J,MATCH($B1228,data_wkly!$C:$C,0),1)=0,"",INDEX(data_wkly!J:J,MATCH($B1228,data_wkly!$C:$C,0),1)),""))</f>
        <v/>
      </c>
      <c r="J1228" s="21" t="str">
        <f>IFERROR(IF(INDEX(data_wkly!K:K,MATCH($B1228,data_wkly!$C:$C,0),1)=0,"",INDEX(data_wkly!K:K,MATCH($B1228,data_wkly!$C:$C,0),1)),"")</f>
        <v/>
      </c>
      <c r="K1228" s="86" t="str">
        <f>IFERROR(IF(INDEX(data_wkly!L:L,MATCH($B1228,data_wkly!$C:$C,0),1)=0,"",INDEX(data_wkly!L:L,MATCH($B1228,data_wkly!$C:$C,0),1)),"")</f>
        <v/>
      </c>
      <c r="L1228" s="86"/>
      <c r="M1228" s="155" t="str">
        <f>IFERROR(IF(INDEX(data_wkly!M:M,MATCH($B1228,data_wkly!$C:$C,0),1)=0,"",INDEX(data_wkly!M:M,MATCH($B1228,data_wkly!$C:$C,0),1)),"")</f>
        <v/>
      </c>
      <c r="N1228" s="21" t="str">
        <f>IFERROR(IF(INDEX(data_wkly!N:N,MATCH($B1228,data_wkly!$C:$C,0),1)=0,"",INDEX(data_wkly!N:N,MATCH($B1228,data_wkly!$C:$C,0),1)),"")</f>
        <v/>
      </c>
      <c r="O1228" s="21" t="str">
        <f>IF(M1228="","",IFERROR(INDEX(data_wkly!O:O,MATCH($B1228,data_wkly!$C:$C,0),1),""))</f>
        <v/>
      </c>
      <c r="P1228" s="21" t="str">
        <f>IF(M1228="","",IFERROR(IF(INDEX(data_wkly!P:P,MATCH($B1228,data_wkly!$C:$C,0),1)=0,"",INDEX(data_wkly!P:P,MATCH($B1228,data_wkly!$C:$C,0),1)),""))</f>
        <v/>
      </c>
      <c r="Q1228" s="21" t="str">
        <f>IFERROR(IF(INDEX(data_wkly!Q:Q,MATCH($B1228,data_wkly!$C:$C,0),1)=0,"",INDEX(data_wkly!Q:Q,MATCH($B1228,data_wkly!$C:$C,0),1)),"")</f>
        <v/>
      </c>
      <c r="R1228" s="21" t="str">
        <f>IF(M1228="","",IFERROR(INDEX(data_wkly!R:R,MATCH($B1228,data_wkly!$C:$C,0),1),""))</f>
        <v/>
      </c>
      <c r="S1228" s="21" t="str">
        <f>IF(M1228="","",IFERROR(IF(INDEX(data_wkly!S:S,MATCH($B1228,data_wkly!$C:$C,0),1)=0,"",INDEX(data_wkly!S:S,MATCH($B1228,data_wkly!$C:$C,0),1)),""))</f>
        <v/>
      </c>
      <c r="T1228" s="21" t="str">
        <f>IFERROR(IF(INDEX(data_wkly!T:T,MATCH($B1228,data_wkly!$C:$C,0),1)=0,"",INDEX(data_wkly!T:T,MATCH($B1228,data_wkly!$C:$C,0),1)),"")</f>
        <v/>
      </c>
      <c r="U1228" s="86" t="str">
        <f>IFERROR(IF(INDEX(data_wkly!U:U,MATCH($B1228,data_wkly!$C:$C,0),1)=0,"",INDEX(data_wkly!U:U,MATCH($B1228,data_wkly!$C:$C,0),1)),"")</f>
        <v/>
      </c>
      <c r="V1228" s="157" t="str">
        <f t="shared" si="111"/>
        <v/>
      </c>
      <c r="W1228" s="152" t="str">
        <f>IFERROR(IF(INDEX(data_wkly!W:W,MATCH($B1228,data_wkly!$C:$C,0),1)=0,"",INDEX(data_wkly!W:W,MATCH($B1228,data_wkly!$C:$C,0),1)),"")</f>
        <v/>
      </c>
      <c r="X1228" s="21" t="str">
        <f>IFERROR(IF(INDEX(data_wkly!X:X,MATCH($B1228,data_wkly!$C:$C,0),1)=0,"",INDEX(data_wkly!X:X,MATCH($B1228,data_wkly!$C:$C,0),1)),"")</f>
        <v/>
      </c>
      <c r="Y1228" s="21" t="str">
        <f>IFERROR(IF(INDEX(data_wkly!Y:Y,MATCH($B1228,data_wkly!$C:$C,0),1)=0,"",INDEX(data_wkly!Y:Y,MATCH($B1228,data_wkly!$C:$C,0),1)),"")</f>
        <v/>
      </c>
      <c r="Z1228" s="21" t="str">
        <f>IFERROR(IF(INDEX(data_wkly!Z:Z,MATCH($B1228,data_wkly!$C:$C,0),1)=0,"",INDEX(data_wkly!Z:Z,MATCH($B1228,data_wkly!$C:$C,0),1)),"")</f>
        <v/>
      </c>
      <c r="AA1228" s="152" t="str">
        <f>IFERROR(IF(INDEX(data_wkly!AA:AA,MATCH($B1228,data_wkly!$C:$C,0),1)=0,"",INDEX(data_wkly!AA:AA,MATCH($B1228,data_wkly!$C:$C,0),1)),"")</f>
        <v/>
      </c>
      <c r="AB1228" s="21" t="str">
        <f>IFERROR(IF(INDEX(data_wkly!AB:AB,MATCH($B1228,data_wkly!$C:$C,0),1)=0,"",INDEX(data_wkly!AB:AB,MATCH($B1228,data_wkly!$C:$C,0),1)),"")</f>
        <v/>
      </c>
      <c r="AC1228" s="21" t="str">
        <f>IFERROR(IF(INDEX(data_wkly!AC:AC,MATCH($B1228,data_wkly!$C:$C,0),1)=0,"",INDEX(data_wkly!AC:AC,MATCH($B1228,data_wkly!$C:$C,0),1)),"")</f>
        <v/>
      </c>
      <c r="AD1228" s="21" t="str">
        <f>IFERROR(IF(INDEX(data_wkly!AD:AD,MATCH($B1228,data_wkly!$C:$C,0),1)=0,"",INDEX(data_wkly!AD:AD,MATCH($B1228,data_wkly!$C:$C,0),1)),"")</f>
        <v/>
      </c>
      <c r="AE1228" s="157" t="str">
        <f t="shared" si="116"/>
        <v/>
      </c>
      <c r="AF1228" s="154" t="str">
        <f>IFERROR(IF(INDEX(data_wkly!AF:AF,MATCH($B1228,data_wkly!$C:$C,0),1)=0,"",INDEX(data_wkly!AF:AF,MATCH($B1228,data_wkly!$C:$C,0),1)),"")</f>
        <v/>
      </c>
      <c r="AG1228" s="153" t="str">
        <f>IFERROR(IF(AF1228="","",INDEX(data_wkly!AG:AG,MATCH($B1228,data_wkly!$C:$C,0),1)),"")</f>
        <v/>
      </c>
      <c r="AH1228" s="153" t="str">
        <f>IFERROR(IF(INDEX(data_wkly!AH:AH,MATCH($B1228,data_wkly!$C:$C,0),1)=0,"",INDEX(data_wkly!AH:AH,MATCH($B1228,data_wkly!$C:$C,0),1)),"")</f>
        <v/>
      </c>
      <c r="AI1228" s="153" t="str">
        <f>IFERROR(IF(INDEX(data_wkly!AI:AI,MATCH($B1228,data_wkly!$C:$C,0),1)=0,"",INDEX(data_wkly!AI:AI,MATCH($B1228,data_wkly!$C:$C,0),1)),"")</f>
        <v/>
      </c>
      <c r="AJ1228" s="153" t="str">
        <f>IFERROR(IF(AI1228="","",INDEX(data_wkly!AJ:AJ,MATCH($B1228,data_wkly!$C:$C,0),1)),"")</f>
        <v/>
      </c>
      <c r="AK1228" s="153" t="str">
        <f>IFERROR(IF(INDEX(data_wkly!AK:AK,MATCH($B1228,data_wkly!$C:$C,0),1)=0,"",INDEX(data_wkly!AK:AK,MATCH($B1228,data_wkly!$C:$C,0),1)),"")</f>
        <v/>
      </c>
      <c r="AL1228" s="153" t="str">
        <f>IFERROR(IF(INDEX(data_wkly!AL:AL,MATCH($B1228,data_wkly!$C:$C,0),1)=0,"",INDEX(data_wkly!AL:AL,MATCH($B1228,data_wkly!$C:$C,0),1)),"")</f>
        <v/>
      </c>
      <c r="AM1228" s="183" t="str">
        <f>IFERROR(IF(INDEX(data_wkly!AM:AM,MATCH($B1228,data_wkly!$C:$C,0),1)=0,"",INDEX(data_wkly!AM:AM,MATCH($B1228,data_wkly!$C:$C,0),1)),"")</f>
        <v/>
      </c>
      <c r="AN1228" s="41" t="str">
        <f t="shared" si="115"/>
        <v/>
      </c>
      <c r="AO1228" s="88">
        <f t="shared" si="114"/>
        <v>2</v>
      </c>
    </row>
    <row r="1229" spans="1:41">
      <c r="A1229" s="88" t="str">
        <f t="shared" si="112"/>
        <v/>
      </c>
      <c r="B1229" s="89" t="str">
        <f t="shared" si="113"/>
        <v/>
      </c>
      <c r="C1229" s="155" t="str">
        <f>IFERROR(IF(INDEX(data_wkly!D:D,MATCH($B1229,data_wkly!$C:$C,0),1)=0,"",INDEX(data_wkly!D:D,MATCH($B1229,data_wkly!$C:$C,0),1)),"")</f>
        <v/>
      </c>
      <c r="D1229" s="21" t="str">
        <f>IFERROR(IF(INDEX(data_wkly!E:E,MATCH($B1229,data_wkly!$C:$C,0),1)=0,"",INDEX(data_wkly!E:E,MATCH($B1229,data_wkly!$C:$C,0),1)),"")</f>
        <v/>
      </c>
      <c r="E1229" s="21" t="str">
        <f>IF(C1229="","",IFERROR(INDEX(data_wkly!F:F,MATCH($B1229,data_wkly!$C:$C,0),1),""))</f>
        <v/>
      </c>
      <c r="F1229" s="21" t="str">
        <f>IF(E1229="","",IFERROR(IF(INDEX(data_wkly!G:G,MATCH($B1229,data_wkly!$C:$C,0),1)=0,"",INDEX(data_wkly!G:G,MATCH($B1229,data_wkly!$C:$C,0),1)),""))</f>
        <v/>
      </c>
      <c r="G1229" s="21" t="str">
        <f>IFERROR(IF(INDEX(data_wkly!H:H,MATCH($B1229,data_wkly!$C:$C,0),1)=0,"",INDEX(data_wkly!H:H,MATCH($B1229,data_wkly!$C:$C,0),1)),"")</f>
        <v/>
      </c>
      <c r="H1229" s="21" t="str">
        <f>IF(C1229="","",IFERROR(INDEX(data_wkly!I:I,MATCH($B1229,data_wkly!$C:$C,0),1),""))</f>
        <v/>
      </c>
      <c r="I1229" s="21" t="str">
        <f>IF(H1229="","",IFERROR(IF(INDEX(data_wkly!J:J,MATCH($B1229,data_wkly!$C:$C,0),1)=0,"",INDEX(data_wkly!J:J,MATCH($B1229,data_wkly!$C:$C,0),1)),""))</f>
        <v/>
      </c>
      <c r="J1229" s="21" t="str">
        <f>IFERROR(IF(INDEX(data_wkly!K:K,MATCH($B1229,data_wkly!$C:$C,0),1)=0,"",INDEX(data_wkly!K:K,MATCH($B1229,data_wkly!$C:$C,0),1)),"")</f>
        <v/>
      </c>
      <c r="K1229" s="86" t="str">
        <f>IFERROR(IF(INDEX(data_wkly!L:L,MATCH($B1229,data_wkly!$C:$C,0),1)=0,"",INDEX(data_wkly!L:L,MATCH($B1229,data_wkly!$C:$C,0),1)),"")</f>
        <v/>
      </c>
      <c r="L1229" s="86"/>
      <c r="M1229" s="155" t="str">
        <f>IFERROR(IF(INDEX(data_wkly!M:M,MATCH($B1229,data_wkly!$C:$C,0),1)=0,"",INDEX(data_wkly!M:M,MATCH($B1229,data_wkly!$C:$C,0),1)),"")</f>
        <v/>
      </c>
      <c r="N1229" s="21" t="str">
        <f>IFERROR(IF(INDEX(data_wkly!N:N,MATCH($B1229,data_wkly!$C:$C,0),1)=0,"",INDEX(data_wkly!N:N,MATCH($B1229,data_wkly!$C:$C,0),1)),"")</f>
        <v/>
      </c>
      <c r="O1229" s="21" t="str">
        <f>IF(M1229="","",IFERROR(INDEX(data_wkly!O:O,MATCH($B1229,data_wkly!$C:$C,0),1),""))</f>
        <v/>
      </c>
      <c r="P1229" s="21" t="str">
        <f>IF(M1229="","",IFERROR(IF(INDEX(data_wkly!P:P,MATCH($B1229,data_wkly!$C:$C,0),1)=0,"",INDEX(data_wkly!P:P,MATCH($B1229,data_wkly!$C:$C,0),1)),""))</f>
        <v/>
      </c>
      <c r="Q1229" s="21" t="str">
        <f>IFERROR(IF(INDEX(data_wkly!Q:Q,MATCH($B1229,data_wkly!$C:$C,0),1)=0,"",INDEX(data_wkly!Q:Q,MATCH($B1229,data_wkly!$C:$C,0),1)),"")</f>
        <v/>
      </c>
      <c r="R1229" s="21" t="str">
        <f>IF(M1229="","",IFERROR(INDEX(data_wkly!R:R,MATCH($B1229,data_wkly!$C:$C,0),1),""))</f>
        <v/>
      </c>
      <c r="S1229" s="21" t="str">
        <f>IF(M1229="","",IFERROR(IF(INDEX(data_wkly!S:S,MATCH($B1229,data_wkly!$C:$C,0),1)=0,"",INDEX(data_wkly!S:S,MATCH($B1229,data_wkly!$C:$C,0),1)),""))</f>
        <v/>
      </c>
      <c r="T1229" s="21" t="str">
        <f>IFERROR(IF(INDEX(data_wkly!T:T,MATCH($B1229,data_wkly!$C:$C,0),1)=0,"",INDEX(data_wkly!T:T,MATCH($B1229,data_wkly!$C:$C,0),1)),"")</f>
        <v/>
      </c>
      <c r="U1229" s="86" t="str">
        <f>IFERROR(IF(INDEX(data_wkly!U:U,MATCH($B1229,data_wkly!$C:$C,0),1)=0,"",INDEX(data_wkly!U:U,MATCH($B1229,data_wkly!$C:$C,0),1)),"")</f>
        <v/>
      </c>
      <c r="V1229" s="157" t="str">
        <f t="shared" ref="V1229:V1276" si="117">IF(M1229="","",AO1229)</f>
        <v/>
      </c>
      <c r="W1229" s="152" t="str">
        <f>IFERROR(IF(INDEX(data_wkly!W:W,MATCH($B1229,data_wkly!$C:$C,0),1)=0,"",INDEX(data_wkly!W:W,MATCH($B1229,data_wkly!$C:$C,0),1)),"")</f>
        <v/>
      </c>
      <c r="X1229" s="21" t="str">
        <f>IFERROR(IF(INDEX(data_wkly!X:X,MATCH($B1229,data_wkly!$C:$C,0),1)=0,"",INDEX(data_wkly!X:X,MATCH($B1229,data_wkly!$C:$C,0),1)),"")</f>
        <v/>
      </c>
      <c r="Y1229" s="21" t="str">
        <f>IFERROR(IF(INDEX(data_wkly!Y:Y,MATCH($B1229,data_wkly!$C:$C,0),1)=0,"",INDEX(data_wkly!Y:Y,MATCH($B1229,data_wkly!$C:$C,0),1)),"")</f>
        <v/>
      </c>
      <c r="Z1229" s="21" t="str">
        <f>IFERROR(IF(INDEX(data_wkly!Z:Z,MATCH($B1229,data_wkly!$C:$C,0),1)=0,"",INDEX(data_wkly!Z:Z,MATCH($B1229,data_wkly!$C:$C,0),1)),"")</f>
        <v/>
      </c>
      <c r="AA1229" s="152" t="str">
        <f>IFERROR(IF(INDEX(data_wkly!AA:AA,MATCH($B1229,data_wkly!$C:$C,0),1)=0,"",INDEX(data_wkly!AA:AA,MATCH($B1229,data_wkly!$C:$C,0),1)),"")</f>
        <v/>
      </c>
      <c r="AB1229" s="21" t="str">
        <f>IFERROR(IF(INDEX(data_wkly!AB:AB,MATCH($B1229,data_wkly!$C:$C,0),1)=0,"",INDEX(data_wkly!AB:AB,MATCH($B1229,data_wkly!$C:$C,0),1)),"")</f>
        <v/>
      </c>
      <c r="AC1229" s="21" t="str">
        <f>IFERROR(IF(INDEX(data_wkly!AC:AC,MATCH($B1229,data_wkly!$C:$C,0),1)=0,"",INDEX(data_wkly!AC:AC,MATCH($B1229,data_wkly!$C:$C,0),1)),"")</f>
        <v/>
      </c>
      <c r="AD1229" s="21" t="str">
        <f>IFERROR(IF(INDEX(data_wkly!AD:AD,MATCH($B1229,data_wkly!$C:$C,0),1)=0,"",INDEX(data_wkly!AD:AD,MATCH($B1229,data_wkly!$C:$C,0),1)),"")</f>
        <v/>
      </c>
      <c r="AE1229" s="157" t="str">
        <f t="shared" si="116"/>
        <v/>
      </c>
      <c r="AF1229" s="154" t="str">
        <f>IFERROR(IF(INDEX(data_wkly!AF:AF,MATCH($B1229,data_wkly!$C:$C,0),1)=0,"",INDEX(data_wkly!AF:AF,MATCH($B1229,data_wkly!$C:$C,0),1)),"")</f>
        <v/>
      </c>
      <c r="AG1229" s="153" t="str">
        <f>IFERROR(IF(AF1229="","",INDEX(data_wkly!AG:AG,MATCH($B1229,data_wkly!$C:$C,0),1)),"")</f>
        <v/>
      </c>
      <c r="AH1229" s="153" t="str">
        <f>IFERROR(IF(INDEX(data_wkly!AH:AH,MATCH($B1229,data_wkly!$C:$C,0),1)=0,"",INDEX(data_wkly!AH:AH,MATCH($B1229,data_wkly!$C:$C,0),1)),"")</f>
        <v/>
      </c>
      <c r="AI1229" s="153" t="str">
        <f>IFERROR(IF(INDEX(data_wkly!AI:AI,MATCH($B1229,data_wkly!$C:$C,0),1)=0,"",INDEX(data_wkly!AI:AI,MATCH($B1229,data_wkly!$C:$C,0),1)),"")</f>
        <v/>
      </c>
      <c r="AJ1229" s="153" t="str">
        <f>IFERROR(IF(AI1229="","",INDEX(data_wkly!AJ:AJ,MATCH($B1229,data_wkly!$C:$C,0),1)),"")</f>
        <v/>
      </c>
      <c r="AK1229" s="153" t="str">
        <f>IFERROR(IF(INDEX(data_wkly!AK:AK,MATCH($B1229,data_wkly!$C:$C,0),1)=0,"",INDEX(data_wkly!AK:AK,MATCH($B1229,data_wkly!$C:$C,0),1)),"")</f>
        <v/>
      </c>
      <c r="AL1229" s="153" t="str">
        <f>IFERROR(IF(INDEX(data_wkly!AL:AL,MATCH($B1229,data_wkly!$C:$C,0),1)=0,"",INDEX(data_wkly!AL:AL,MATCH($B1229,data_wkly!$C:$C,0),1)),"")</f>
        <v/>
      </c>
      <c r="AM1229" s="183" t="str">
        <f>IFERROR(IF(INDEX(data_wkly!AM:AM,MATCH($B1229,data_wkly!$C:$C,0),1)=0,"",INDEX(data_wkly!AM:AM,MATCH($B1229,data_wkly!$C:$C,0),1)),"")</f>
        <v/>
      </c>
      <c r="AN1229" s="41" t="str">
        <f t="shared" si="115"/>
        <v/>
      </c>
      <c r="AO1229" s="88">
        <f t="shared" si="114"/>
        <v>1</v>
      </c>
    </row>
    <row r="1230" spans="1:41">
      <c r="A1230" s="88" t="str">
        <f t="shared" ref="A1230:A1276" si="118">IF(C1230="","",AO1230)</f>
        <v/>
      </c>
      <c r="B1230" s="89" t="str">
        <f t="shared" si="113"/>
        <v/>
      </c>
      <c r="C1230" s="155" t="str">
        <f>IFERROR(IF(INDEX(data_wkly!D:D,MATCH($B1230,data_wkly!$C:$C,0),1)=0,"",INDEX(data_wkly!D:D,MATCH($B1230,data_wkly!$C:$C,0),1)),"")</f>
        <v/>
      </c>
      <c r="D1230" s="21" t="str">
        <f>IFERROR(IF(INDEX(data_wkly!E:E,MATCH($B1230,data_wkly!$C:$C,0),1)=0,"",INDEX(data_wkly!E:E,MATCH($B1230,data_wkly!$C:$C,0),1)),"")</f>
        <v/>
      </c>
      <c r="E1230" s="21" t="str">
        <f>IF(C1230="","",IFERROR(INDEX(data_wkly!F:F,MATCH($B1230,data_wkly!$C:$C,0),1),""))</f>
        <v/>
      </c>
      <c r="F1230" s="21" t="str">
        <f>IF(E1230="","",IFERROR(IF(INDEX(data_wkly!G:G,MATCH($B1230,data_wkly!$C:$C,0),1)=0,"",INDEX(data_wkly!G:G,MATCH($B1230,data_wkly!$C:$C,0),1)),""))</f>
        <v/>
      </c>
      <c r="G1230" s="21" t="str">
        <f>IFERROR(IF(INDEX(data_wkly!H:H,MATCH($B1230,data_wkly!$C:$C,0),1)=0,"",INDEX(data_wkly!H:H,MATCH($B1230,data_wkly!$C:$C,0),1)),"")</f>
        <v/>
      </c>
      <c r="H1230" s="21" t="str">
        <f>IF(C1230="","",IFERROR(INDEX(data_wkly!I:I,MATCH($B1230,data_wkly!$C:$C,0),1),""))</f>
        <v/>
      </c>
      <c r="I1230" s="21" t="str">
        <f>IF(H1230="","",IFERROR(IF(INDEX(data_wkly!J:J,MATCH($B1230,data_wkly!$C:$C,0),1)=0,"",INDEX(data_wkly!J:J,MATCH($B1230,data_wkly!$C:$C,0),1)),""))</f>
        <v/>
      </c>
      <c r="J1230" s="21" t="str">
        <f>IFERROR(IF(INDEX(data_wkly!K:K,MATCH($B1230,data_wkly!$C:$C,0),1)=0,"",INDEX(data_wkly!K:K,MATCH($B1230,data_wkly!$C:$C,0),1)),"")</f>
        <v/>
      </c>
      <c r="K1230" s="86" t="str">
        <f>IFERROR(IF(INDEX(data_wkly!L:L,MATCH($B1230,data_wkly!$C:$C,0),1)=0,"",INDEX(data_wkly!L:L,MATCH($B1230,data_wkly!$C:$C,0),1)),"")</f>
        <v/>
      </c>
      <c r="L1230" s="86"/>
      <c r="M1230" s="155" t="str">
        <f>IFERROR(IF(INDEX(data_wkly!M:M,MATCH($B1230,data_wkly!$C:$C,0),1)=0,"",INDEX(data_wkly!M:M,MATCH($B1230,data_wkly!$C:$C,0),1)),"")</f>
        <v/>
      </c>
      <c r="N1230" s="21" t="str">
        <f>IFERROR(IF(INDEX(data_wkly!N:N,MATCH($B1230,data_wkly!$C:$C,0),1)=0,"",INDEX(data_wkly!N:N,MATCH($B1230,data_wkly!$C:$C,0),1)),"")</f>
        <v/>
      </c>
      <c r="O1230" s="21" t="str">
        <f>IF(M1230="","",IFERROR(INDEX(data_wkly!O:O,MATCH($B1230,data_wkly!$C:$C,0),1),""))</f>
        <v/>
      </c>
      <c r="P1230" s="21" t="str">
        <f>IF(M1230="","",IFERROR(IF(INDEX(data_wkly!P:P,MATCH($B1230,data_wkly!$C:$C,0),1)=0,"",INDEX(data_wkly!P:P,MATCH($B1230,data_wkly!$C:$C,0),1)),""))</f>
        <v/>
      </c>
      <c r="Q1230" s="21" t="str">
        <f>IFERROR(IF(INDEX(data_wkly!Q:Q,MATCH($B1230,data_wkly!$C:$C,0),1)=0,"",INDEX(data_wkly!Q:Q,MATCH($B1230,data_wkly!$C:$C,0),1)),"")</f>
        <v/>
      </c>
      <c r="R1230" s="21" t="str">
        <f>IF(M1230="","",IFERROR(INDEX(data_wkly!R:R,MATCH($B1230,data_wkly!$C:$C,0),1),""))</f>
        <v/>
      </c>
      <c r="S1230" s="21" t="str">
        <f>IF(M1230="","",IFERROR(IF(INDEX(data_wkly!S:S,MATCH($B1230,data_wkly!$C:$C,0),1)=0,"",INDEX(data_wkly!S:S,MATCH($B1230,data_wkly!$C:$C,0),1)),""))</f>
        <v/>
      </c>
      <c r="T1230" s="21" t="str">
        <f>IFERROR(IF(INDEX(data_wkly!T:T,MATCH($B1230,data_wkly!$C:$C,0),1)=0,"",INDEX(data_wkly!T:T,MATCH($B1230,data_wkly!$C:$C,0),1)),"")</f>
        <v/>
      </c>
      <c r="U1230" s="86" t="str">
        <f>IFERROR(IF(INDEX(data_wkly!U:U,MATCH($B1230,data_wkly!$C:$C,0),1)=0,"",INDEX(data_wkly!U:U,MATCH($B1230,data_wkly!$C:$C,0),1)),"")</f>
        <v/>
      </c>
      <c r="V1230" s="157" t="str">
        <f t="shared" si="117"/>
        <v/>
      </c>
      <c r="W1230" s="152" t="str">
        <f>IFERROR(IF(INDEX(data_wkly!W:W,MATCH($B1230,data_wkly!$C:$C,0),1)=0,"",INDEX(data_wkly!W:W,MATCH($B1230,data_wkly!$C:$C,0),1)),"")</f>
        <v/>
      </c>
      <c r="X1230" s="21" t="str">
        <f>IFERROR(IF(INDEX(data_wkly!X:X,MATCH($B1230,data_wkly!$C:$C,0),1)=0,"",INDEX(data_wkly!X:X,MATCH($B1230,data_wkly!$C:$C,0),1)),"")</f>
        <v/>
      </c>
      <c r="Y1230" s="21" t="str">
        <f>IFERROR(IF(INDEX(data_wkly!Y:Y,MATCH($B1230,data_wkly!$C:$C,0),1)=0,"",INDEX(data_wkly!Y:Y,MATCH($B1230,data_wkly!$C:$C,0),1)),"")</f>
        <v/>
      </c>
      <c r="Z1230" s="21" t="str">
        <f>IFERROR(IF(INDEX(data_wkly!Z:Z,MATCH($B1230,data_wkly!$C:$C,0),1)=0,"",INDEX(data_wkly!Z:Z,MATCH($B1230,data_wkly!$C:$C,0),1)),"")</f>
        <v/>
      </c>
      <c r="AA1230" s="152" t="str">
        <f>IFERROR(IF(INDEX(data_wkly!AA:AA,MATCH($B1230,data_wkly!$C:$C,0),1)=0,"",INDEX(data_wkly!AA:AA,MATCH($B1230,data_wkly!$C:$C,0),1)),"")</f>
        <v/>
      </c>
      <c r="AB1230" s="21" t="str">
        <f>IFERROR(IF(INDEX(data_wkly!AB:AB,MATCH($B1230,data_wkly!$C:$C,0),1)=0,"",INDEX(data_wkly!AB:AB,MATCH($B1230,data_wkly!$C:$C,0),1)),"")</f>
        <v/>
      </c>
      <c r="AC1230" s="21" t="str">
        <f>IFERROR(IF(INDEX(data_wkly!AC:AC,MATCH($B1230,data_wkly!$C:$C,0),1)=0,"",INDEX(data_wkly!AC:AC,MATCH($B1230,data_wkly!$C:$C,0),1)),"")</f>
        <v/>
      </c>
      <c r="AD1230" s="21" t="str">
        <f>IFERROR(IF(INDEX(data_wkly!AD:AD,MATCH($B1230,data_wkly!$C:$C,0),1)=0,"",INDEX(data_wkly!AD:AD,MATCH($B1230,data_wkly!$C:$C,0),1)),"")</f>
        <v/>
      </c>
      <c r="AE1230" s="157" t="str">
        <f t="shared" si="116"/>
        <v/>
      </c>
      <c r="AF1230" s="154" t="str">
        <f>IFERROR(IF(INDEX(data_wkly!AF:AF,MATCH($B1230,data_wkly!$C:$C,0),1)=0,"",INDEX(data_wkly!AF:AF,MATCH($B1230,data_wkly!$C:$C,0),1)),"")</f>
        <v/>
      </c>
      <c r="AG1230" s="153" t="str">
        <f>IFERROR(IF(AF1230="","",INDEX(data_wkly!AG:AG,MATCH($B1230,data_wkly!$C:$C,0),1)),"")</f>
        <v/>
      </c>
      <c r="AH1230" s="153" t="str">
        <f>IFERROR(IF(INDEX(data_wkly!AH:AH,MATCH($B1230,data_wkly!$C:$C,0),1)=0,"",INDEX(data_wkly!AH:AH,MATCH($B1230,data_wkly!$C:$C,0),1)),"")</f>
        <v/>
      </c>
      <c r="AI1230" s="153" t="str">
        <f>IFERROR(IF(INDEX(data_wkly!AI:AI,MATCH($B1230,data_wkly!$C:$C,0),1)=0,"",INDEX(data_wkly!AI:AI,MATCH($B1230,data_wkly!$C:$C,0),1)),"")</f>
        <v/>
      </c>
      <c r="AJ1230" s="153" t="str">
        <f>IFERROR(IF(AI1230="","",INDEX(data_wkly!AJ:AJ,MATCH($B1230,data_wkly!$C:$C,0),1)),"")</f>
        <v/>
      </c>
      <c r="AK1230" s="153" t="str">
        <f>IFERROR(IF(INDEX(data_wkly!AK:AK,MATCH($B1230,data_wkly!$C:$C,0),1)=0,"",INDEX(data_wkly!AK:AK,MATCH($B1230,data_wkly!$C:$C,0),1)),"")</f>
        <v/>
      </c>
      <c r="AL1230" s="153" t="str">
        <f>IFERROR(IF(INDEX(data_wkly!AL:AL,MATCH($B1230,data_wkly!$C:$C,0),1)=0,"",INDEX(data_wkly!AL:AL,MATCH($B1230,data_wkly!$C:$C,0),1)),"")</f>
        <v/>
      </c>
      <c r="AM1230" s="183" t="str">
        <f>IFERROR(IF(INDEX(data_wkly!AM:AM,MATCH($B1230,data_wkly!$C:$C,0),1)=0,"",INDEX(data_wkly!AM:AM,MATCH($B1230,data_wkly!$C:$C,0),1)),"")</f>
        <v/>
      </c>
      <c r="AN1230" s="41" t="str">
        <f t="shared" si="115"/>
        <v/>
      </c>
      <c r="AO1230" s="88">
        <f t="shared" si="114"/>
        <v>2</v>
      </c>
    </row>
    <row r="1231" spans="1:41">
      <c r="A1231" s="88" t="str">
        <f t="shared" si="118"/>
        <v/>
      </c>
      <c r="B1231" s="89" t="str">
        <f t="shared" si="113"/>
        <v/>
      </c>
      <c r="C1231" s="155" t="str">
        <f>IFERROR(IF(INDEX(data_wkly!D:D,MATCH($B1231,data_wkly!$C:$C,0),1)=0,"",INDEX(data_wkly!D:D,MATCH($B1231,data_wkly!$C:$C,0),1)),"")</f>
        <v/>
      </c>
      <c r="D1231" s="21" t="str">
        <f>IFERROR(IF(INDEX(data_wkly!E:E,MATCH($B1231,data_wkly!$C:$C,0),1)=0,"",INDEX(data_wkly!E:E,MATCH($B1231,data_wkly!$C:$C,0),1)),"")</f>
        <v/>
      </c>
      <c r="E1231" s="21" t="str">
        <f>IF(C1231="","",IFERROR(INDEX(data_wkly!F:F,MATCH($B1231,data_wkly!$C:$C,0),1),""))</f>
        <v/>
      </c>
      <c r="F1231" s="21" t="str">
        <f>IF(E1231="","",IFERROR(IF(INDEX(data_wkly!G:G,MATCH($B1231,data_wkly!$C:$C,0),1)=0,"",INDEX(data_wkly!G:G,MATCH($B1231,data_wkly!$C:$C,0),1)),""))</f>
        <v/>
      </c>
      <c r="G1231" s="21" t="str">
        <f>IFERROR(IF(INDEX(data_wkly!H:H,MATCH($B1231,data_wkly!$C:$C,0),1)=0,"",INDEX(data_wkly!H:H,MATCH($B1231,data_wkly!$C:$C,0),1)),"")</f>
        <v/>
      </c>
      <c r="H1231" s="21" t="str">
        <f>IF(C1231="","",IFERROR(INDEX(data_wkly!I:I,MATCH($B1231,data_wkly!$C:$C,0),1),""))</f>
        <v/>
      </c>
      <c r="I1231" s="21" t="str">
        <f>IF(H1231="","",IFERROR(IF(INDEX(data_wkly!J:J,MATCH($B1231,data_wkly!$C:$C,0),1)=0,"",INDEX(data_wkly!J:J,MATCH($B1231,data_wkly!$C:$C,0),1)),""))</f>
        <v/>
      </c>
      <c r="J1231" s="21" t="str">
        <f>IFERROR(IF(INDEX(data_wkly!K:K,MATCH($B1231,data_wkly!$C:$C,0),1)=0,"",INDEX(data_wkly!K:K,MATCH($B1231,data_wkly!$C:$C,0),1)),"")</f>
        <v/>
      </c>
      <c r="K1231" s="86" t="str">
        <f>IFERROR(IF(INDEX(data_wkly!L:L,MATCH($B1231,data_wkly!$C:$C,0),1)=0,"",INDEX(data_wkly!L:L,MATCH($B1231,data_wkly!$C:$C,0),1)),"")</f>
        <v/>
      </c>
      <c r="L1231" s="86"/>
      <c r="M1231" s="155" t="str">
        <f>IFERROR(IF(INDEX(data_wkly!M:M,MATCH($B1231,data_wkly!$C:$C,0),1)=0,"",INDEX(data_wkly!M:M,MATCH($B1231,data_wkly!$C:$C,0),1)),"")</f>
        <v/>
      </c>
      <c r="N1231" s="21" t="str">
        <f>IFERROR(IF(INDEX(data_wkly!N:N,MATCH($B1231,data_wkly!$C:$C,0),1)=0,"",INDEX(data_wkly!N:N,MATCH($B1231,data_wkly!$C:$C,0),1)),"")</f>
        <v/>
      </c>
      <c r="O1231" s="21" t="str">
        <f>IF(M1231="","",IFERROR(INDEX(data_wkly!O:O,MATCH($B1231,data_wkly!$C:$C,0),1),""))</f>
        <v/>
      </c>
      <c r="P1231" s="21" t="str">
        <f>IF(M1231="","",IFERROR(IF(INDEX(data_wkly!P:P,MATCH($B1231,data_wkly!$C:$C,0),1)=0,"",INDEX(data_wkly!P:P,MATCH($B1231,data_wkly!$C:$C,0),1)),""))</f>
        <v/>
      </c>
      <c r="Q1231" s="21" t="str">
        <f>IFERROR(IF(INDEX(data_wkly!Q:Q,MATCH($B1231,data_wkly!$C:$C,0),1)=0,"",INDEX(data_wkly!Q:Q,MATCH($B1231,data_wkly!$C:$C,0),1)),"")</f>
        <v/>
      </c>
      <c r="R1231" s="21" t="str">
        <f>IF(M1231="","",IFERROR(INDEX(data_wkly!R:R,MATCH($B1231,data_wkly!$C:$C,0),1),""))</f>
        <v/>
      </c>
      <c r="S1231" s="21" t="str">
        <f>IF(M1231="","",IFERROR(IF(INDEX(data_wkly!S:S,MATCH($B1231,data_wkly!$C:$C,0),1)=0,"",INDEX(data_wkly!S:S,MATCH($B1231,data_wkly!$C:$C,0),1)),""))</f>
        <v/>
      </c>
      <c r="T1231" s="21" t="str">
        <f>IFERROR(IF(INDEX(data_wkly!T:T,MATCH($B1231,data_wkly!$C:$C,0),1)=0,"",INDEX(data_wkly!T:T,MATCH($B1231,data_wkly!$C:$C,0),1)),"")</f>
        <v/>
      </c>
      <c r="U1231" s="86" t="str">
        <f>IFERROR(IF(INDEX(data_wkly!U:U,MATCH($B1231,data_wkly!$C:$C,0),1)=0,"",INDEX(data_wkly!U:U,MATCH($B1231,data_wkly!$C:$C,0),1)),"")</f>
        <v/>
      </c>
      <c r="V1231" s="157" t="str">
        <f t="shared" si="117"/>
        <v/>
      </c>
      <c r="W1231" s="152" t="str">
        <f>IFERROR(IF(INDEX(data_wkly!W:W,MATCH($B1231,data_wkly!$C:$C,0),1)=0,"",INDEX(data_wkly!W:W,MATCH($B1231,data_wkly!$C:$C,0),1)),"")</f>
        <v/>
      </c>
      <c r="X1231" s="21" t="str">
        <f>IFERROR(IF(INDEX(data_wkly!X:X,MATCH($B1231,data_wkly!$C:$C,0),1)=0,"",INDEX(data_wkly!X:X,MATCH($B1231,data_wkly!$C:$C,0),1)),"")</f>
        <v/>
      </c>
      <c r="Y1231" s="21" t="str">
        <f>IFERROR(IF(INDEX(data_wkly!Y:Y,MATCH($B1231,data_wkly!$C:$C,0),1)=0,"",INDEX(data_wkly!Y:Y,MATCH($B1231,data_wkly!$C:$C,0),1)),"")</f>
        <v/>
      </c>
      <c r="Z1231" s="21" t="str">
        <f>IFERROR(IF(INDEX(data_wkly!Z:Z,MATCH($B1231,data_wkly!$C:$C,0),1)=0,"",INDEX(data_wkly!Z:Z,MATCH($B1231,data_wkly!$C:$C,0),1)),"")</f>
        <v/>
      </c>
      <c r="AA1231" s="152" t="str">
        <f>IFERROR(IF(INDEX(data_wkly!AA:AA,MATCH($B1231,data_wkly!$C:$C,0),1)=0,"",INDEX(data_wkly!AA:AA,MATCH($B1231,data_wkly!$C:$C,0),1)),"")</f>
        <v/>
      </c>
      <c r="AB1231" s="21" t="str">
        <f>IFERROR(IF(INDEX(data_wkly!AB:AB,MATCH($B1231,data_wkly!$C:$C,0),1)=0,"",INDEX(data_wkly!AB:AB,MATCH($B1231,data_wkly!$C:$C,0),1)),"")</f>
        <v/>
      </c>
      <c r="AC1231" s="21" t="str">
        <f>IFERROR(IF(INDEX(data_wkly!AC:AC,MATCH($B1231,data_wkly!$C:$C,0),1)=0,"",INDEX(data_wkly!AC:AC,MATCH($B1231,data_wkly!$C:$C,0),1)),"")</f>
        <v/>
      </c>
      <c r="AD1231" s="21" t="str">
        <f>IFERROR(IF(INDEX(data_wkly!AD:AD,MATCH($B1231,data_wkly!$C:$C,0),1)=0,"",INDEX(data_wkly!AD:AD,MATCH($B1231,data_wkly!$C:$C,0),1)),"")</f>
        <v/>
      </c>
      <c r="AE1231" s="157" t="str">
        <f t="shared" si="116"/>
        <v/>
      </c>
      <c r="AF1231" s="154" t="str">
        <f>IFERROR(IF(INDEX(data_wkly!AF:AF,MATCH($B1231,data_wkly!$C:$C,0),1)=0,"",INDEX(data_wkly!AF:AF,MATCH($B1231,data_wkly!$C:$C,0),1)),"")</f>
        <v/>
      </c>
      <c r="AG1231" s="153" t="str">
        <f>IFERROR(IF(AF1231="","",INDEX(data_wkly!AG:AG,MATCH($B1231,data_wkly!$C:$C,0),1)),"")</f>
        <v/>
      </c>
      <c r="AH1231" s="153" t="str">
        <f>IFERROR(IF(INDEX(data_wkly!AH:AH,MATCH($B1231,data_wkly!$C:$C,0),1)=0,"",INDEX(data_wkly!AH:AH,MATCH($B1231,data_wkly!$C:$C,0),1)),"")</f>
        <v/>
      </c>
      <c r="AI1231" s="153" t="str">
        <f>IFERROR(IF(INDEX(data_wkly!AI:AI,MATCH($B1231,data_wkly!$C:$C,0),1)=0,"",INDEX(data_wkly!AI:AI,MATCH($B1231,data_wkly!$C:$C,0),1)),"")</f>
        <v/>
      </c>
      <c r="AJ1231" s="153" t="str">
        <f>IFERROR(IF(AI1231="","",INDEX(data_wkly!AJ:AJ,MATCH($B1231,data_wkly!$C:$C,0),1)),"")</f>
        <v/>
      </c>
      <c r="AK1231" s="153" t="str">
        <f>IFERROR(IF(INDEX(data_wkly!AK:AK,MATCH($B1231,data_wkly!$C:$C,0),1)=0,"",INDEX(data_wkly!AK:AK,MATCH($B1231,data_wkly!$C:$C,0),1)),"")</f>
        <v/>
      </c>
      <c r="AL1231" s="153" t="str">
        <f>IFERROR(IF(INDEX(data_wkly!AL:AL,MATCH($B1231,data_wkly!$C:$C,0),1)=0,"",INDEX(data_wkly!AL:AL,MATCH($B1231,data_wkly!$C:$C,0),1)),"")</f>
        <v/>
      </c>
      <c r="AM1231" s="183" t="str">
        <f>IFERROR(IF(INDEX(data_wkly!AM:AM,MATCH($B1231,data_wkly!$C:$C,0),1)=0,"",INDEX(data_wkly!AM:AM,MATCH($B1231,data_wkly!$C:$C,0),1)),"")</f>
        <v/>
      </c>
      <c r="AN1231" s="41" t="str">
        <f t="shared" si="115"/>
        <v/>
      </c>
      <c r="AO1231" s="88">
        <f t="shared" si="114"/>
        <v>1</v>
      </c>
    </row>
    <row r="1232" spans="1:41">
      <c r="A1232" s="88" t="str">
        <f t="shared" si="118"/>
        <v/>
      </c>
      <c r="B1232" s="89" t="str">
        <f t="shared" ref="B1232:B1276" si="119">IFERROR(IF(B1231+7&lt;=$D$8,B1231+7,""),"")</f>
        <v/>
      </c>
      <c r="C1232" s="155" t="str">
        <f>IFERROR(IF(INDEX(data_wkly!D:D,MATCH($B1232,data_wkly!$C:$C,0),1)=0,"",INDEX(data_wkly!D:D,MATCH($B1232,data_wkly!$C:$C,0),1)),"")</f>
        <v/>
      </c>
      <c r="D1232" s="21" t="str">
        <f>IFERROR(IF(INDEX(data_wkly!E:E,MATCH($B1232,data_wkly!$C:$C,0),1)=0,"",INDEX(data_wkly!E:E,MATCH($B1232,data_wkly!$C:$C,0),1)),"")</f>
        <v/>
      </c>
      <c r="E1232" s="21" t="str">
        <f>IF(C1232="","",IFERROR(INDEX(data_wkly!F:F,MATCH($B1232,data_wkly!$C:$C,0),1),""))</f>
        <v/>
      </c>
      <c r="F1232" s="21" t="str">
        <f>IF(E1232="","",IFERROR(IF(INDEX(data_wkly!G:G,MATCH($B1232,data_wkly!$C:$C,0),1)=0,"",INDEX(data_wkly!G:G,MATCH($B1232,data_wkly!$C:$C,0),1)),""))</f>
        <v/>
      </c>
      <c r="G1232" s="21" t="str">
        <f>IFERROR(IF(INDEX(data_wkly!H:H,MATCH($B1232,data_wkly!$C:$C,0),1)=0,"",INDEX(data_wkly!H:H,MATCH($B1232,data_wkly!$C:$C,0),1)),"")</f>
        <v/>
      </c>
      <c r="H1232" s="21" t="str">
        <f>IF(C1232="","",IFERROR(INDEX(data_wkly!I:I,MATCH($B1232,data_wkly!$C:$C,0),1),""))</f>
        <v/>
      </c>
      <c r="I1232" s="21" t="str">
        <f>IF(H1232="","",IFERROR(IF(INDEX(data_wkly!J:J,MATCH($B1232,data_wkly!$C:$C,0),1)=0,"",INDEX(data_wkly!J:J,MATCH($B1232,data_wkly!$C:$C,0),1)),""))</f>
        <v/>
      </c>
      <c r="J1232" s="21" t="str">
        <f>IFERROR(IF(INDEX(data_wkly!K:K,MATCH($B1232,data_wkly!$C:$C,0),1)=0,"",INDEX(data_wkly!K:K,MATCH($B1232,data_wkly!$C:$C,0),1)),"")</f>
        <v/>
      </c>
      <c r="K1232" s="86" t="str">
        <f>IFERROR(IF(INDEX(data_wkly!L:L,MATCH($B1232,data_wkly!$C:$C,0),1)=0,"",INDEX(data_wkly!L:L,MATCH($B1232,data_wkly!$C:$C,0),1)),"")</f>
        <v/>
      </c>
      <c r="L1232" s="86"/>
      <c r="M1232" s="155" t="str">
        <f>IFERROR(IF(INDEX(data_wkly!M:M,MATCH($B1232,data_wkly!$C:$C,0),1)=0,"",INDEX(data_wkly!M:M,MATCH($B1232,data_wkly!$C:$C,0),1)),"")</f>
        <v/>
      </c>
      <c r="N1232" s="21" t="str">
        <f>IFERROR(IF(INDEX(data_wkly!N:N,MATCH($B1232,data_wkly!$C:$C,0),1)=0,"",INDEX(data_wkly!N:N,MATCH($B1232,data_wkly!$C:$C,0),1)),"")</f>
        <v/>
      </c>
      <c r="O1232" s="21" t="str">
        <f>IF(M1232="","",IFERROR(INDEX(data_wkly!O:O,MATCH($B1232,data_wkly!$C:$C,0),1),""))</f>
        <v/>
      </c>
      <c r="P1232" s="21" t="str">
        <f>IF(M1232="","",IFERROR(IF(INDEX(data_wkly!P:P,MATCH($B1232,data_wkly!$C:$C,0),1)=0,"",INDEX(data_wkly!P:P,MATCH($B1232,data_wkly!$C:$C,0),1)),""))</f>
        <v/>
      </c>
      <c r="Q1232" s="21" t="str">
        <f>IFERROR(IF(INDEX(data_wkly!Q:Q,MATCH($B1232,data_wkly!$C:$C,0),1)=0,"",INDEX(data_wkly!Q:Q,MATCH($B1232,data_wkly!$C:$C,0),1)),"")</f>
        <v/>
      </c>
      <c r="R1232" s="21" t="str">
        <f>IF(M1232="","",IFERROR(INDEX(data_wkly!R:R,MATCH($B1232,data_wkly!$C:$C,0),1),""))</f>
        <v/>
      </c>
      <c r="S1232" s="21" t="str">
        <f>IF(M1232="","",IFERROR(IF(INDEX(data_wkly!S:S,MATCH($B1232,data_wkly!$C:$C,0),1)=0,"",INDEX(data_wkly!S:S,MATCH($B1232,data_wkly!$C:$C,0),1)),""))</f>
        <v/>
      </c>
      <c r="T1232" s="21" t="str">
        <f>IFERROR(IF(INDEX(data_wkly!T:T,MATCH($B1232,data_wkly!$C:$C,0),1)=0,"",INDEX(data_wkly!T:T,MATCH($B1232,data_wkly!$C:$C,0),1)),"")</f>
        <v/>
      </c>
      <c r="U1232" s="86" t="str">
        <f>IFERROR(IF(INDEX(data_wkly!U:U,MATCH($B1232,data_wkly!$C:$C,0),1)=0,"",INDEX(data_wkly!U:U,MATCH($B1232,data_wkly!$C:$C,0),1)),"")</f>
        <v/>
      </c>
      <c r="V1232" s="157" t="str">
        <f t="shared" si="117"/>
        <v/>
      </c>
      <c r="W1232" s="152" t="str">
        <f>IFERROR(IF(INDEX(data_wkly!W:W,MATCH($B1232,data_wkly!$C:$C,0),1)=0,"",INDEX(data_wkly!W:W,MATCH($B1232,data_wkly!$C:$C,0),1)),"")</f>
        <v/>
      </c>
      <c r="X1232" s="21" t="str">
        <f>IFERROR(IF(INDEX(data_wkly!X:X,MATCH($B1232,data_wkly!$C:$C,0),1)=0,"",INDEX(data_wkly!X:X,MATCH($B1232,data_wkly!$C:$C,0),1)),"")</f>
        <v/>
      </c>
      <c r="Y1232" s="21" t="str">
        <f>IFERROR(IF(INDEX(data_wkly!Y:Y,MATCH($B1232,data_wkly!$C:$C,0),1)=0,"",INDEX(data_wkly!Y:Y,MATCH($B1232,data_wkly!$C:$C,0),1)),"")</f>
        <v/>
      </c>
      <c r="Z1232" s="21" t="str">
        <f>IFERROR(IF(INDEX(data_wkly!Z:Z,MATCH($B1232,data_wkly!$C:$C,0),1)=0,"",INDEX(data_wkly!Z:Z,MATCH($B1232,data_wkly!$C:$C,0),1)),"")</f>
        <v/>
      </c>
      <c r="AA1232" s="152" t="str">
        <f>IFERROR(IF(INDEX(data_wkly!AA:AA,MATCH($B1232,data_wkly!$C:$C,0),1)=0,"",INDEX(data_wkly!AA:AA,MATCH($B1232,data_wkly!$C:$C,0),1)),"")</f>
        <v/>
      </c>
      <c r="AB1232" s="21" t="str">
        <f>IFERROR(IF(INDEX(data_wkly!AB:AB,MATCH($B1232,data_wkly!$C:$C,0),1)=0,"",INDEX(data_wkly!AB:AB,MATCH($B1232,data_wkly!$C:$C,0),1)),"")</f>
        <v/>
      </c>
      <c r="AC1232" s="21" t="str">
        <f>IFERROR(IF(INDEX(data_wkly!AC:AC,MATCH($B1232,data_wkly!$C:$C,0),1)=0,"",INDEX(data_wkly!AC:AC,MATCH($B1232,data_wkly!$C:$C,0),1)),"")</f>
        <v/>
      </c>
      <c r="AD1232" s="21" t="str">
        <f>IFERROR(IF(INDEX(data_wkly!AD:AD,MATCH($B1232,data_wkly!$C:$C,0),1)=0,"",INDEX(data_wkly!AD:AD,MATCH($B1232,data_wkly!$C:$C,0),1)),"")</f>
        <v/>
      </c>
      <c r="AE1232" s="157" t="str">
        <f t="shared" si="116"/>
        <v/>
      </c>
      <c r="AF1232" s="154" t="str">
        <f>IFERROR(IF(INDEX(data_wkly!AF:AF,MATCH($B1232,data_wkly!$C:$C,0),1)=0,"",INDEX(data_wkly!AF:AF,MATCH($B1232,data_wkly!$C:$C,0),1)),"")</f>
        <v/>
      </c>
      <c r="AG1232" s="153" t="str">
        <f>IFERROR(IF(AF1232="","",INDEX(data_wkly!AG:AG,MATCH($B1232,data_wkly!$C:$C,0),1)),"")</f>
        <v/>
      </c>
      <c r="AH1232" s="153" t="str">
        <f>IFERROR(IF(INDEX(data_wkly!AH:AH,MATCH($B1232,data_wkly!$C:$C,0),1)=0,"",INDEX(data_wkly!AH:AH,MATCH($B1232,data_wkly!$C:$C,0),1)),"")</f>
        <v/>
      </c>
      <c r="AI1232" s="153" t="str">
        <f>IFERROR(IF(INDEX(data_wkly!AI:AI,MATCH($B1232,data_wkly!$C:$C,0),1)=0,"",INDEX(data_wkly!AI:AI,MATCH($B1232,data_wkly!$C:$C,0),1)),"")</f>
        <v/>
      </c>
      <c r="AJ1232" s="153" t="str">
        <f>IFERROR(IF(AI1232="","",INDEX(data_wkly!AJ:AJ,MATCH($B1232,data_wkly!$C:$C,0),1)),"")</f>
        <v/>
      </c>
      <c r="AK1232" s="153" t="str">
        <f>IFERROR(IF(INDEX(data_wkly!AK:AK,MATCH($B1232,data_wkly!$C:$C,0),1)=0,"",INDEX(data_wkly!AK:AK,MATCH($B1232,data_wkly!$C:$C,0),1)),"")</f>
        <v/>
      </c>
      <c r="AL1232" s="153" t="str">
        <f>IFERROR(IF(INDEX(data_wkly!AL:AL,MATCH($B1232,data_wkly!$C:$C,0),1)=0,"",INDEX(data_wkly!AL:AL,MATCH($B1232,data_wkly!$C:$C,0),1)),"")</f>
        <v/>
      </c>
      <c r="AM1232" s="183" t="str">
        <f>IFERROR(IF(INDEX(data_wkly!AM:AM,MATCH($B1232,data_wkly!$C:$C,0),1)=0,"",INDEX(data_wkly!AM:AM,MATCH($B1232,data_wkly!$C:$C,0),1)),"")</f>
        <v/>
      </c>
      <c r="AN1232" s="41" t="str">
        <f t="shared" si="115"/>
        <v/>
      </c>
      <c r="AO1232" s="88">
        <f t="shared" ref="AO1232:AO1276" si="120">AO1230</f>
        <v>2</v>
      </c>
    </row>
    <row r="1233" spans="1:41">
      <c r="A1233" s="88" t="str">
        <f t="shared" si="118"/>
        <v/>
      </c>
      <c r="B1233" s="89" t="str">
        <f t="shared" si="119"/>
        <v/>
      </c>
      <c r="C1233" s="155" t="str">
        <f>IFERROR(IF(INDEX(data_wkly!D:D,MATCH($B1233,data_wkly!$C:$C,0),1)=0,"",INDEX(data_wkly!D:D,MATCH($B1233,data_wkly!$C:$C,0),1)),"")</f>
        <v/>
      </c>
      <c r="D1233" s="21" t="str">
        <f>IFERROR(IF(INDEX(data_wkly!E:E,MATCH($B1233,data_wkly!$C:$C,0),1)=0,"",INDEX(data_wkly!E:E,MATCH($B1233,data_wkly!$C:$C,0),1)),"")</f>
        <v/>
      </c>
      <c r="E1233" s="21" t="str">
        <f>IF(C1233="","",IFERROR(INDEX(data_wkly!F:F,MATCH($B1233,data_wkly!$C:$C,0),1),""))</f>
        <v/>
      </c>
      <c r="F1233" s="21" t="str">
        <f>IF(E1233="","",IFERROR(IF(INDEX(data_wkly!G:G,MATCH($B1233,data_wkly!$C:$C,0),1)=0,"",INDEX(data_wkly!G:G,MATCH($B1233,data_wkly!$C:$C,0),1)),""))</f>
        <v/>
      </c>
      <c r="G1233" s="21" t="str">
        <f>IFERROR(IF(INDEX(data_wkly!H:H,MATCH($B1233,data_wkly!$C:$C,0),1)=0,"",INDEX(data_wkly!H:H,MATCH($B1233,data_wkly!$C:$C,0),1)),"")</f>
        <v/>
      </c>
      <c r="H1233" s="21" t="str">
        <f>IF(C1233="","",IFERROR(INDEX(data_wkly!I:I,MATCH($B1233,data_wkly!$C:$C,0),1),""))</f>
        <v/>
      </c>
      <c r="I1233" s="21" t="str">
        <f>IF(H1233="","",IFERROR(IF(INDEX(data_wkly!J:J,MATCH($B1233,data_wkly!$C:$C,0),1)=0,"",INDEX(data_wkly!J:J,MATCH($B1233,data_wkly!$C:$C,0),1)),""))</f>
        <v/>
      </c>
      <c r="J1233" s="21" t="str">
        <f>IFERROR(IF(INDEX(data_wkly!K:K,MATCH($B1233,data_wkly!$C:$C,0),1)=0,"",INDEX(data_wkly!K:K,MATCH($B1233,data_wkly!$C:$C,0),1)),"")</f>
        <v/>
      </c>
      <c r="K1233" s="86" t="str">
        <f>IFERROR(IF(INDEX(data_wkly!L:L,MATCH($B1233,data_wkly!$C:$C,0),1)=0,"",INDEX(data_wkly!L:L,MATCH($B1233,data_wkly!$C:$C,0),1)),"")</f>
        <v/>
      </c>
      <c r="L1233" s="86"/>
      <c r="M1233" s="155" t="str">
        <f>IFERROR(IF(INDEX(data_wkly!M:M,MATCH($B1233,data_wkly!$C:$C,0),1)=0,"",INDEX(data_wkly!M:M,MATCH($B1233,data_wkly!$C:$C,0),1)),"")</f>
        <v/>
      </c>
      <c r="N1233" s="21" t="str">
        <f>IFERROR(IF(INDEX(data_wkly!N:N,MATCH($B1233,data_wkly!$C:$C,0),1)=0,"",INDEX(data_wkly!N:N,MATCH($B1233,data_wkly!$C:$C,0),1)),"")</f>
        <v/>
      </c>
      <c r="O1233" s="21" t="str">
        <f>IF(M1233="","",IFERROR(INDEX(data_wkly!O:O,MATCH($B1233,data_wkly!$C:$C,0),1),""))</f>
        <v/>
      </c>
      <c r="P1233" s="21" t="str">
        <f>IF(M1233="","",IFERROR(IF(INDEX(data_wkly!P:P,MATCH($B1233,data_wkly!$C:$C,0),1)=0,"",INDEX(data_wkly!P:P,MATCH($B1233,data_wkly!$C:$C,0),1)),""))</f>
        <v/>
      </c>
      <c r="Q1233" s="21" t="str">
        <f>IFERROR(IF(INDEX(data_wkly!Q:Q,MATCH($B1233,data_wkly!$C:$C,0),1)=0,"",INDEX(data_wkly!Q:Q,MATCH($B1233,data_wkly!$C:$C,0),1)),"")</f>
        <v/>
      </c>
      <c r="R1233" s="21" t="str">
        <f>IF(M1233="","",IFERROR(INDEX(data_wkly!R:R,MATCH($B1233,data_wkly!$C:$C,0),1),""))</f>
        <v/>
      </c>
      <c r="S1233" s="21" t="str">
        <f>IF(M1233="","",IFERROR(IF(INDEX(data_wkly!S:S,MATCH($B1233,data_wkly!$C:$C,0),1)=0,"",INDEX(data_wkly!S:S,MATCH($B1233,data_wkly!$C:$C,0),1)),""))</f>
        <v/>
      </c>
      <c r="T1233" s="21" t="str">
        <f>IFERROR(IF(INDEX(data_wkly!T:T,MATCH($B1233,data_wkly!$C:$C,0),1)=0,"",INDEX(data_wkly!T:T,MATCH($B1233,data_wkly!$C:$C,0),1)),"")</f>
        <v/>
      </c>
      <c r="U1233" s="86" t="str">
        <f>IFERROR(IF(INDEX(data_wkly!U:U,MATCH($B1233,data_wkly!$C:$C,0),1)=0,"",INDEX(data_wkly!U:U,MATCH($B1233,data_wkly!$C:$C,0),1)),"")</f>
        <v/>
      </c>
      <c r="V1233" s="157" t="str">
        <f t="shared" si="117"/>
        <v/>
      </c>
      <c r="W1233" s="152" t="str">
        <f>IFERROR(IF(INDEX(data_wkly!W:W,MATCH($B1233,data_wkly!$C:$C,0),1)=0,"",INDEX(data_wkly!W:W,MATCH($B1233,data_wkly!$C:$C,0),1)),"")</f>
        <v/>
      </c>
      <c r="X1233" s="21" t="str">
        <f>IFERROR(IF(INDEX(data_wkly!X:X,MATCH($B1233,data_wkly!$C:$C,0),1)=0,"",INDEX(data_wkly!X:X,MATCH($B1233,data_wkly!$C:$C,0),1)),"")</f>
        <v/>
      </c>
      <c r="Y1233" s="21" t="str">
        <f>IFERROR(IF(INDEX(data_wkly!Y:Y,MATCH($B1233,data_wkly!$C:$C,0),1)=0,"",INDEX(data_wkly!Y:Y,MATCH($B1233,data_wkly!$C:$C,0),1)),"")</f>
        <v/>
      </c>
      <c r="Z1233" s="21" t="str">
        <f>IFERROR(IF(INDEX(data_wkly!Z:Z,MATCH($B1233,data_wkly!$C:$C,0),1)=0,"",INDEX(data_wkly!Z:Z,MATCH($B1233,data_wkly!$C:$C,0),1)),"")</f>
        <v/>
      </c>
      <c r="AA1233" s="152" t="str">
        <f>IFERROR(IF(INDEX(data_wkly!AA:AA,MATCH($B1233,data_wkly!$C:$C,0),1)=0,"",INDEX(data_wkly!AA:AA,MATCH($B1233,data_wkly!$C:$C,0),1)),"")</f>
        <v/>
      </c>
      <c r="AB1233" s="21" t="str">
        <f>IFERROR(IF(INDEX(data_wkly!AB:AB,MATCH($B1233,data_wkly!$C:$C,0),1)=0,"",INDEX(data_wkly!AB:AB,MATCH($B1233,data_wkly!$C:$C,0),1)),"")</f>
        <v/>
      </c>
      <c r="AC1233" s="21" t="str">
        <f>IFERROR(IF(INDEX(data_wkly!AC:AC,MATCH($B1233,data_wkly!$C:$C,0),1)=0,"",INDEX(data_wkly!AC:AC,MATCH($B1233,data_wkly!$C:$C,0),1)),"")</f>
        <v/>
      </c>
      <c r="AD1233" s="21" t="str">
        <f>IFERROR(IF(INDEX(data_wkly!AD:AD,MATCH($B1233,data_wkly!$C:$C,0),1)=0,"",INDEX(data_wkly!AD:AD,MATCH($B1233,data_wkly!$C:$C,0),1)),"")</f>
        <v/>
      </c>
      <c r="AE1233" s="157" t="str">
        <f t="shared" si="116"/>
        <v/>
      </c>
      <c r="AF1233" s="154" t="str">
        <f>IFERROR(IF(INDEX(data_wkly!AF:AF,MATCH($B1233,data_wkly!$C:$C,0),1)=0,"",INDEX(data_wkly!AF:AF,MATCH($B1233,data_wkly!$C:$C,0),1)),"")</f>
        <v/>
      </c>
      <c r="AG1233" s="153" t="str">
        <f>IFERROR(IF(AF1233="","",INDEX(data_wkly!AG:AG,MATCH($B1233,data_wkly!$C:$C,0),1)),"")</f>
        <v/>
      </c>
      <c r="AH1233" s="153" t="str">
        <f>IFERROR(IF(INDEX(data_wkly!AH:AH,MATCH($B1233,data_wkly!$C:$C,0),1)=0,"",INDEX(data_wkly!AH:AH,MATCH($B1233,data_wkly!$C:$C,0),1)),"")</f>
        <v/>
      </c>
      <c r="AI1233" s="153" t="str">
        <f>IFERROR(IF(INDEX(data_wkly!AI:AI,MATCH($B1233,data_wkly!$C:$C,0),1)=0,"",INDEX(data_wkly!AI:AI,MATCH($B1233,data_wkly!$C:$C,0),1)),"")</f>
        <v/>
      </c>
      <c r="AJ1233" s="153" t="str">
        <f>IFERROR(IF(AI1233="","",INDEX(data_wkly!AJ:AJ,MATCH($B1233,data_wkly!$C:$C,0),1)),"")</f>
        <v/>
      </c>
      <c r="AK1233" s="153" t="str">
        <f>IFERROR(IF(INDEX(data_wkly!AK:AK,MATCH($B1233,data_wkly!$C:$C,0),1)=0,"",INDEX(data_wkly!AK:AK,MATCH($B1233,data_wkly!$C:$C,0),1)),"")</f>
        <v/>
      </c>
      <c r="AL1233" s="153" t="str">
        <f>IFERROR(IF(INDEX(data_wkly!AL:AL,MATCH($B1233,data_wkly!$C:$C,0),1)=0,"",INDEX(data_wkly!AL:AL,MATCH($B1233,data_wkly!$C:$C,0),1)),"")</f>
        <v/>
      </c>
      <c r="AM1233" s="183" t="str">
        <f>IFERROR(IF(INDEX(data_wkly!AM:AM,MATCH($B1233,data_wkly!$C:$C,0),1)=0,"",INDEX(data_wkly!AM:AM,MATCH($B1233,data_wkly!$C:$C,0),1)),"")</f>
        <v/>
      </c>
      <c r="AN1233" s="41" t="str">
        <f t="shared" si="115"/>
        <v/>
      </c>
      <c r="AO1233" s="88">
        <f t="shared" si="120"/>
        <v>1</v>
      </c>
    </row>
    <row r="1234" spans="1:41">
      <c r="A1234" s="88" t="str">
        <f t="shared" si="118"/>
        <v/>
      </c>
      <c r="B1234" s="89" t="str">
        <f t="shared" si="119"/>
        <v/>
      </c>
      <c r="C1234" s="155" t="str">
        <f>IFERROR(IF(INDEX(data_wkly!D:D,MATCH($B1234,data_wkly!$C:$C,0),1)=0,"",INDEX(data_wkly!D:D,MATCH($B1234,data_wkly!$C:$C,0),1)),"")</f>
        <v/>
      </c>
      <c r="D1234" s="21" t="str">
        <f>IFERROR(IF(INDEX(data_wkly!E:E,MATCH($B1234,data_wkly!$C:$C,0),1)=0,"",INDEX(data_wkly!E:E,MATCH($B1234,data_wkly!$C:$C,0),1)),"")</f>
        <v/>
      </c>
      <c r="E1234" s="21" t="str">
        <f>IF(C1234="","",IFERROR(INDEX(data_wkly!F:F,MATCH($B1234,data_wkly!$C:$C,0),1),""))</f>
        <v/>
      </c>
      <c r="F1234" s="21" t="str">
        <f>IF(E1234="","",IFERROR(IF(INDEX(data_wkly!G:G,MATCH($B1234,data_wkly!$C:$C,0),1)=0,"",INDEX(data_wkly!G:G,MATCH($B1234,data_wkly!$C:$C,0),1)),""))</f>
        <v/>
      </c>
      <c r="G1234" s="21" t="str">
        <f>IFERROR(IF(INDEX(data_wkly!H:H,MATCH($B1234,data_wkly!$C:$C,0),1)=0,"",INDEX(data_wkly!H:H,MATCH($B1234,data_wkly!$C:$C,0),1)),"")</f>
        <v/>
      </c>
      <c r="H1234" s="21" t="str">
        <f>IF(C1234="","",IFERROR(INDEX(data_wkly!I:I,MATCH($B1234,data_wkly!$C:$C,0),1),""))</f>
        <v/>
      </c>
      <c r="I1234" s="21" t="str">
        <f>IF(H1234="","",IFERROR(IF(INDEX(data_wkly!J:J,MATCH($B1234,data_wkly!$C:$C,0),1)=0,"",INDEX(data_wkly!J:J,MATCH($B1234,data_wkly!$C:$C,0),1)),""))</f>
        <v/>
      </c>
      <c r="J1234" s="21" t="str">
        <f>IFERROR(IF(INDEX(data_wkly!K:K,MATCH($B1234,data_wkly!$C:$C,0),1)=0,"",INDEX(data_wkly!K:K,MATCH($B1234,data_wkly!$C:$C,0),1)),"")</f>
        <v/>
      </c>
      <c r="K1234" s="86" t="str">
        <f>IFERROR(IF(INDEX(data_wkly!L:L,MATCH($B1234,data_wkly!$C:$C,0),1)=0,"",INDEX(data_wkly!L:L,MATCH($B1234,data_wkly!$C:$C,0),1)),"")</f>
        <v/>
      </c>
      <c r="L1234" s="86"/>
      <c r="M1234" s="155" t="str">
        <f>IFERROR(IF(INDEX(data_wkly!M:M,MATCH($B1234,data_wkly!$C:$C,0),1)=0,"",INDEX(data_wkly!M:M,MATCH($B1234,data_wkly!$C:$C,0),1)),"")</f>
        <v/>
      </c>
      <c r="N1234" s="21" t="str">
        <f>IFERROR(IF(INDEX(data_wkly!N:N,MATCH($B1234,data_wkly!$C:$C,0),1)=0,"",INDEX(data_wkly!N:N,MATCH($B1234,data_wkly!$C:$C,0),1)),"")</f>
        <v/>
      </c>
      <c r="O1234" s="21" t="str">
        <f>IF(M1234="","",IFERROR(INDEX(data_wkly!O:O,MATCH($B1234,data_wkly!$C:$C,0),1),""))</f>
        <v/>
      </c>
      <c r="P1234" s="21" t="str">
        <f>IF(M1234="","",IFERROR(IF(INDEX(data_wkly!P:P,MATCH($B1234,data_wkly!$C:$C,0),1)=0,"",INDEX(data_wkly!P:P,MATCH($B1234,data_wkly!$C:$C,0),1)),""))</f>
        <v/>
      </c>
      <c r="Q1234" s="21" t="str">
        <f>IFERROR(IF(INDEX(data_wkly!Q:Q,MATCH($B1234,data_wkly!$C:$C,0),1)=0,"",INDEX(data_wkly!Q:Q,MATCH($B1234,data_wkly!$C:$C,0),1)),"")</f>
        <v/>
      </c>
      <c r="R1234" s="21" t="str">
        <f>IF(M1234="","",IFERROR(INDEX(data_wkly!R:R,MATCH($B1234,data_wkly!$C:$C,0),1),""))</f>
        <v/>
      </c>
      <c r="S1234" s="21" t="str">
        <f>IF(M1234="","",IFERROR(IF(INDEX(data_wkly!S:S,MATCH($B1234,data_wkly!$C:$C,0),1)=0,"",INDEX(data_wkly!S:S,MATCH($B1234,data_wkly!$C:$C,0),1)),""))</f>
        <v/>
      </c>
      <c r="T1234" s="21" t="str">
        <f>IFERROR(IF(INDEX(data_wkly!T:T,MATCH($B1234,data_wkly!$C:$C,0),1)=0,"",INDEX(data_wkly!T:T,MATCH($B1234,data_wkly!$C:$C,0),1)),"")</f>
        <v/>
      </c>
      <c r="U1234" s="86" t="str">
        <f>IFERROR(IF(INDEX(data_wkly!U:U,MATCH($B1234,data_wkly!$C:$C,0),1)=0,"",INDEX(data_wkly!U:U,MATCH($B1234,data_wkly!$C:$C,0),1)),"")</f>
        <v/>
      </c>
      <c r="V1234" s="157" t="str">
        <f t="shared" si="117"/>
        <v/>
      </c>
      <c r="W1234" s="152" t="str">
        <f>IFERROR(IF(INDEX(data_wkly!W:W,MATCH($B1234,data_wkly!$C:$C,0),1)=0,"",INDEX(data_wkly!W:W,MATCH($B1234,data_wkly!$C:$C,0),1)),"")</f>
        <v/>
      </c>
      <c r="X1234" s="21" t="str">
        <f>IFERROR(IF(INDEX(data_wkly!X:X,MATCH($B1234,data_wkly!$C:$C,0),1)=0,"",INDEX(data_wkly!X:X,MATCH($B1234,data_wkly!$C:$C,0),1)),"")</f>
        <v/>
      </c>
      <c r="Y1234" s="21" t="str">
        <f>IFERROR(IF(INDEX(data_wkly!Y:Y,MATCH($B1234,data_wkly!$C:$C,0),1)=0,"",INDEX(data_wkly!Y:Y,MATCH($B1234,data_wkly!$C:$C,0),1)),"")</f>
        <v/>
      </c>
      <c r="Z1234" s="21" t="str">
        <f>IFERROR(IF(INDEX(data_wkly!Z:Z,MATCH($B1234,data_wkly!$C:$C,0),1)=0,"",INDEX(data_wkly!Z:Z,MATCH($B1234,data_wkly!$C:$C,0),1)),"")</f>
        <v/>
      </c>
      <c r="AA1234" s="152" t="str">
        <f>IFERROR(IF(INDEX(data_wkly!AA:AA,MATCH($B1234,data_wkly!$C:$C,0),1)=0,"",INDEX(data_wkly!AA:AA,MATCH($B1234,data_wkly!$C:$C,0),1)),"")</f>
        <v/>
      </c>
      <c r="AB1234" s="21" t="str">
        <f>IFERROR(IF(INDEX(data_wkly!AB:AB,MATCH($B1234,data_wkly!$C:$C,0),1)=0,"",INDEX(data_wkly!AB:AB,MATCH($B1234,data_wkly!$C:$C,0),1)),"")</f>
        <v/>
      </c>
      <c r="AC1234" s="21" t="str">
        <f>IFERROR(IF(INDEX(data_wkly!AC:AC,MATCH($B1234,data_wkly!$C:$C,0),1)=0,"",INDEX(data_wkly!AC:AC,MATCH($B1234,data_wkly!$C:$C,0),1)),"")</f>
        <v/>
      </c>
      <c r="AD1234" s="21" t="str">
        <f>IFERROR(IF(INDEX(data_wkly!AD:AD,MATCH($B1234,data_wkly!$C:$C,0),1)=0,"",INDEX(data_wkly!AD:AD,MATCH($B1234,data_wkly!$C:$C,0),1)),"")</f>
        <v/>
      </c>
      <c r="AE1234" s="157" t="str">
        <f t="shared" si="116"/>
        <v/>
      </c>
      <c r="AF1234" s="154" t="str">
        <f>IFERROR(IF(INDEX(data_wkly!AF:AF,MATCH($B1234,data_wkly!$C:$C,0),1)=0,"",INDEX(data_wkly!AF:AF,MATCH($B1234,data_wkly!$C:$C,0),1)),"")</f>
        <v/>
      </c>
      <c r="AG1234" s="153" t="str">
        <f>IFERROR(IF(AF1234="","",INDEX(data_wkly!AG:AG,MATCH($B1234,data_wkly!$C:$C,0),1)),"")</f>
        <v/>
      </c>
      <c r="AH1234" s="153" t="str">
        <f>IFERROR(IF(INDEX(data_wkly!AH:AH,MATCH($B1234,data_wkly!$C:$C,0),1)=0,"",INDEX(data_wkly!AH:AH,MATCH($B1234,data_wkly!$C:$C,0),1)),"")</f>
        <v/>
      </c>
      <c r="AI1234" s="153" t="str">
        <f>IFERROR(IF(INDEX(data_wkly!AI:AI,MATCH($B1234,data_wkly!$C:$C,0),1)=0,"",INDEX(data_wkly!AI:AI,MATCH($B1234,data_wkly!$C:$C,0),1)),"")</f>
        <v/>
      </c>
      <c r="AJ1234" s="153" t="str">
        <f>IFERROR(IF(AI1234="","",INDEX(data_wkly!AJ:AJ,MATCH($B1234,data_wkly!$C:$C,0),1)),"")</f>
        <v/>
      </c>
      <c r="AK1234" s="153" t="str">
        <f>IFERROR(IF(INDEX(data_wkly!AK:AK,MATCH($B1234,data_wkly!$C:$C,0),1)=0,"",INDEX(data_wkly!AK:AK,MATCH($B1234,data_wkly!$C:$C,0),1)),"")</f>
        <v/>
      </c>
      <c r="AL1234" s="153" t="str">
        <f>IFERROR(IF(INDEX(data_wkly!AL:AL,MATCH($B1234,data_wkly!$C:$C,0),1)=0,"",INDEX(data_wkly!AL:AL,MATCH($B1234,data_wkly!$C:$C,0),1)),"")</f>
        <v/>
      </c>
      <c r="AM1234" s="183" t="str">
        <f>IFERROR(IF(INDEX(data_wkly!AM:AM,MATCH($B1234,data_wkly!$C:$C,0),1)=0,"",INDEX(data_wkly!AM:AM,MATCH($B1234,data_wkly!$C:$C,0),1)),"")</f>
        <v/>
      </c>
      <c r="AN1234" s="41" t="str">
        <f t="shared" si="115"/>
        <v/>
      </c>
      <c r="AO1234" s="88">
        <f t="shared" si="120"/>
        <v>2</v>
      </c>
    </row>
    <row r="1235" spans="1:41">
      <c r="A1235" s="88" t="str">
        <f t="shared" si="118"/>
        <v/>
      </c>
      <c r="B1235" s="89" t="str">
        <f t="shared" si="119"/>
        <v/>
      </c>
      <c r="C1235" s="155" t="str">
        <f>IFERROR(IF(INDEX(data_wkly!D:D,MATCH($B1235,data_wkly!$C:$C,0),1)=0,"",INDEX(data_wkly!D:D,MATCH($B1235,data_wkly!$C:$C,0),1)),"")</f>
        <v/>
      </c>
      <c r="D1235" s="21" t="str">
        <f>IFERROR(IF(INDEX(data_wkly!E:E,MATCH($B1235,data_wkly!$C:$C,0),1)=0,"",INDEX(data_wkly!E:E,MATCH($B1235,data_wkly!$C:$C,0),1)),"")</f>
        <v/>
      </c>
      <c r="E1235" s="21" t="str">
        <f>IF(C1235="","",IFERROR(INDEX(data_wkly!F:F,MATCH($B1235,data_wkly!$C:$C,0),1),""))</f>
        <v/>
      </c>
      <c r="F1235" s="21" t="str">
        <f>IF(E1235="","",IFERROR(IF(INDEX(data_wkly!G:G,MATCH($B1235,data_wkly!$C:$C,0),1)=0,"",INDEX(data_wkly!G:G,MATCH($B1235,data_wkly!$C:$C,0),1)),""))</f>
        <v/>
      </c>
      <c r="G1235" s="21" t="str">
        <f>IFERROR(IF(INDEX(data_wkly!H:H,MATCH($B1235,data_wkly!$C:$C,0),1)=0,"",INDEX(data_wkly!H:H,MATCH($B1235,data_wkly!$C:$C,0),1)),"")</f>
        <v/>
      </c>
      <c r="H1235" s="21" t="str">
        <f>IF(C1235="","",IFERROR(INDEX(data_wkly!I:I,MATCH($B1235,data_wkly!$C:$C,0),1),""))</f>
        <v/>
      </c>
      <c r="I1235" s="21" t="str">
        <f>IF(H1235="","",IFERROR(IF(INDEX(data_wkly!J:J,MATCH($B1235,data_wkly!$C:$C,0),1)=0,"",INDEX(data_wkly!J:J,MATCH($B1235,data_wkly!$C:$C,0),1)),""))</f>
        <v/>
      </c>
      <c r="J1235" s="21" t="str">
        <f>IFERROR(IF(INDEX(data_wkly!K:K,MATCH($B1235,data_wkly!$C:$C,0),1)=0,"",INDEX(data_wkly!K:K,MATCH($B1235,data_wkly!$C:$C,0),1)),"")</f>
        <v/>
      </c>
      <c r="K1235" s="86" t="str">
        <f>IFERROR(IF(INDEX(data_wkly!L:L,MATCH($B1235,data_wkly!$C:$C,0),1)=0,"",INDEX(data_wkly!L:L,MATCH($B1235,data_wkly!$C:$C,0),1)),"")</f>
        <v/>
      </c>
      <c r="L1235" s="86"/>
      <c r="M1235" s="155" t="str">
        <f>IFERROR(IF(INDEX(data_wkly!M:M,MATCH($B1235,data_wkly!$C:$C,0),1)=0,"",INDEX(data_wkly!M:M,MATCH($B1235,data_wkly!$C:$C,0),1)),"")</f>
        <v/>
      </c>
      <c r="N1235" s="21" t="str">
        <f>IFERROR(IF(INDEX(data_wkly!N:N,MATCH($B1235,data_wkly!$C:$C,0),1)=0,"",INDEX(data_wkly!N:N,MATCH($B1235,data_wkly!$C:$C,0),1)),"")</f>
        <v/>
      </c>
      <c r="O1235" s="21" t="str">
        <f>IF(M1235="","",IFERROR(INDEX(data_wkly!O:O,MATCH($B1235,data_wkly!$C:$C,0),1),""))</f>
        <v/>
      </c>
      <c r="P1235" s="21" t="str">
        <f>IF(M1235="","",IFERROR(IF(INDEX(data_wkly!P:P,MATCH($B1235,data_wkly!$C:$C,0),1)=0,"",INDEX(data_wkly!P:P,MATCH($B1235,data_wkly!$C:$C,0),1)),""))</f>
        <v/>
      </c>
      <c r="Q1235" s="21" t="str">
        <f>IFERROR(IF(INDEX(data_wkly!Q:Q,MATCH($B1235,data_wkly!$C:$C,0),1)=0,"",INDEX(data_wkly!Q:Q,MATCH($B1235,data_wkly!$C:$C,0),1)),"")</f>
        <v/>
      </c>
      <c r="R1235" s="21" t="str">
        <f>IF(M1235="","",IFERROR(INDEX(data_wkly!R:R,MATCH($B1235,data_wkly!$C:$C,0),1),""))</f>
        <v/>
      </c>
      <c r="S1235" s="21" t="str">
        <f>IF(M1235="","",IFERROR(IF(INDEX(data_wkly!S:S,MATCH($B1235,data_wkly!$C:$C,0),1)=0,"",INDEX(data_wkly!S:S,MATCH($B1235,data_wkly!$C:$C,0),1)),""))</f>
        <v/>
      </c>
      <c r="T1235" s="21" t="str">
        <f>IFERROR(IF(INDEX(data_wkly!T:T,MATCH($B1235,data_wkly!$C:$C,0),1)=0,"",INDEX(data_wkly!T:T,MATCH($B1235,data_wkly!$C:$C,0),1)),"")</f>
        <v/>
      </c>
      <c r="U1235" s="86" t="str">
        <f>IFERROR(IF(INDEX(data_wkly!U:U,MATCH($B1235,data_wkly!$C:$C,0),1)=0,"",INDEX(data_wkly!U:U,MATCH($B1235,data_wkly!$C:$C,0),1)),"")</f>
        <v/>
      </c>
      <c r="V1235" s="157" t="str">
        <f t="shared" si="117"/>
        <v/>
      </c>
      <c r="W1235" s="152" t="str">
        <f>IFERROR(IF(INDEX(data_wkly!W:W,MATCH($B1235,data_wkly!$C:$C,0),1)=0,"",INDEX(data_wkly!W:W,MATCH($B1235,data_wkly!$C:$C,0),1)),"")</f>
        <v/>
      </c>
      <c r="X1235" s="21" t="str">
        <f>IFERROR(IF(INDEX(data_wkly!X:X,MATCH($B1235,data_wkly!$C:$C,0),1)=0,"",INDEX(data_wkly!X:X,MATCH($B1235,data_wkly!$C:$C,0),1)),"")</f>
        <v/>
      </c>
      <c r="Y1235" s="21" t="str">
        <f>IFERROR(IF(INDEX(data_wkly!Y:Y,MATCH($B1235,data_wkly!$C:$C,0),1)=0,"",INDEX(data_wkly!Y:Y,MATCH($B1235,data_wkly!$C:$C,0),1)),"")</f>
        <v/>
      </c>
      <c r="Z1235" s="21" t="str">
        <f>IFERROR(IF(INDEX(data_wkly!Z:Z,MATCH($B1235,data_wkly!$C:$C,0),1)=0,"",INDEX(data_wkly!Z:Z,MATCH($B1235,data_wkly!$C:$C,0),1)),"")</f>
        <v/>
      </c>
      <c r="AA1235" s="152" t="str">
        <f>IFERROR(IF(INDEX(data_wkly!AA:AA,MATCH($B1235,data_wkly!$C:$C,0),1)=0,"",INDEX(data_wkly!AA:AA,MATCH($B1235,data_wkly!$C:$C,0),1)),"")</f>
        <v/>
      </c>
      <c r="AB1235" s="21" t="str">
        <f>IFERROR(IF(INDEX(data_wkly!AB:AB,MATCH($B1235,data_wkly!$C:$C,0),1)=0,"",INDEX(data_wkly!AB:AB,MATCH($B1235,data_wkly!$C:$C,0),1)),"")</f>
        <v/>
      </c>
      <c r="AC1235" s="21" t="str">
        <f>IFERROR(IF(INDEX(data_wkly!AC:AC,MATCH($B1235,data_wkly!$C:$C,0),1)=0,"",INDEX(data_wkly!AC:AC,MATCH($B1235,data_wkly!$C:$C,0),1)),"")</f>
        <v/>
      </c>
      <c r="AD1235" s="21" t="str">
        <f>IFERROR(IF(INDEX(data_wkly!AD:AD,MATCH($B1235,data_wkly!$C:$C,0),1)=0,"",INDEX(data_wkly!AD:AD,MATCH($B1235,data_wkly!$C:$C,0),1)),"")</f>
        <v/>
      </c>
      <c r="AE1235" s="157" t="str">
        <f t="shared" si="116"/>
        <v/>
      </c>
      <c r="AF1235" s="154" t="str">
        <f>IFERROR(IF(INDEX(data_wkly!AF:AF,MATCH($B1235,data_wkly!$C:$C,0),1)=0,"",INDEX(data_wkly!AF:AF,MATCH($B1235,data_wkly!$C:$C,0),1)),"")</f>
        <v/>
      </c>
      <c r="AG1235" s="153" t="str">
        <f>IFERROR(IF(AF1235="","",INDEX(data_wkly!AG:AG,MATCH($B1235,data_wkly!$C:$C,0),1)),"")</f>
        <v/>
      </c>
      <c r="AH1235" s="153" t="str">
        <f>IFERROR(IF(INDEX(data_wkly!AH:AH,MATCH($B1235,data_wkly!$C:$C,0),1)=0,"",INDEX(data_wkly!AH:AH,MATCH($B1235,data_wkly!$C:$C,0),1)),"")</f>
        <v/>
      </c>
      <c r="AI1235" s="153" t="str">
        <f>IFERROR(IF(INDEX(data_wkly!AI:AI,MATCH($B1235,data_wkly!$C:$C,0),1)=0,"",INDEX(data_wkly!AI:AI,MATCH($B1235,data_wkly!$C:$C,0),1)),"")</f>
        <v/>
      </c>
      <c r="AJ1235" s="153" t="str">
        <f>IFERROR(IF(AI1235="","",INDEX(data_wkly!AJ:AJ,MATCH($B1235,data_wkly!$C:$C,0),1)),"")</f>
        <v/>
      </c>
      <c r="AK1235" s="153" t="str">
        <f>IFERROR(IF(INDEX(data_wkly!AK:AK,MATCH($B1235,data_wkly!$C:$C,0),1)=0,"",INDEX(data_wkly!AK:AK,MATCH($B1235,data_wkly!$C:$C,0),1)),"")</f>
        <v/>
      </c>
      <c r="AL1235" s="153" t="str">
        <f>IFERROR(IF(INDEX(data_wkly!AL:AL,MATCH($B1235,data_wkly!$C:$C,0),1)=0,"",INDEX(data_wkly!AL:AL,MATCH($B1235,data_wkly!$C:$C,0),1)),"")</f>
        <v/>
      </c>
      <c r="AM1235" s="183" t="str">
        <f>IFERROR(IF(INDEX(data_wkly!AM:AM,MATCH($B1235,data_wkly!$C:$C,0),1)=0,"",INDEX(data_wkly!AM:AM,MATCH($B1235,data_wkly!$C:$C,0),1)),"")</f>
        <v/>
      </c>
      <c r="AN1235" s="41" t="str">
        <f t="shared" si="115"/>
        <v/>
      </c>
      <c r="AO1235" s="88">
        <f t="shared" si="120"/>
        <v>1</v>
      </c>
    </row>
    <row r="1236" spans="1:41">
      <c r="A1236" s="88" t="str">
        <f t="shared" si="118"/>
        <v/>
      </c>
      <c r="B1236" s="89" t="str">
        <f t="shared" si="119"/>
        <v/>
      </c>
      <c r="C1236" s="155" t="str">
        <f>IFERROR(IF(INDEX(data_wkly!D:D,MATCH($B1236,data_wkly!$C:$C,0),1)=0,"",INDEX(data_wkly!D:D,MATCH($B1236,data_wkly!$C:$C,0),1)),"")</f>
        <v/>
      </c>
      <c r="D1236" s="21" t="str">
        <f>IFERROR(IF(INDEX(data_wkly!E:E,MATCH($B1236,data_wkly!$C:$C,0),1)=0,"",INDEX(data_wkly!E:E,MATCH($B1236,data_wkly!$C:$C,0),1)),"")</f>
        <v/>
      </c>
      <c r="E1236" s="21" t="str">
        <f>IF(C1236="","",IFERROR(INDEX(data_wkly!F:F,MATCH($B1236,data_wkly!$C:$C,0),1),""))</f>
        <v/>
      </c>
      <c r="F1236" s="21" t="str">
        <f>IF(E1236="","",IFERROR(IF(INDEX(data_wkly!G:G,MATCH($B1236,data_wkly!$C:$C,0),1)=0,"",INDEX(data_wkly!G:G,MATCH($B1236,data_wkly!$C:$C,0),1)),""))</f>
        <v/>
      </c>
      <c r="G1236" s="21" t="str">
        <f>IFERROR(IF(INDEX(data_wkly!H:H,MATCH($B1236,data_wkly!$C:$C,0),1)=0,"",INDEX(data_wkly!H:H,MATCH($B1236,data_wkly!$C:$C,0),1)),"")</f>
        <v/>
      </c>
      <c r="H1236" s="21" t="str">
        <f>IF(C1236="","",IFERROR(INDEX(data_wkly!I:I,MATCH($B1236,data_wkly!$C:$C,0),1),""))</f>
        <v/>
      </c>
      <c r="I1236" s="21" t="str">
        <f>IF(H1236="","",IFERROR(IF(INDEX(data_wkly!J:J,MATCH($B1236,data_wkly!$C:$C,0),1)=0,"",INDEX(data_wkly!J:J,MATCH($B1236,data_wkly!$C:$C,0),1)),""))</f>
        <v/>
      </c>
      <c r="J1236" s="21" t="str">
        <f>IFERROR(IF(INDEX(data_wkly!K:K,MATCH($B1236,data_wkly!$C:$C,0),1)=0,"",INDEX(data_wkly!K:K,MATCH($B1236,data_wkly!$C:$C,0),1)),"")</f>
        <v/>
      </c>
      <c r="K1236" s="86" t="str">
        <f>IFERROR(IF(INDEX(data_wkly!L:L,MATCH($B1236,data_wkly!$C:$C,0),1)=0,"",INDEX(data_wkly!L:L,MATCH($B1236,data_wkly!$C:$C,0),1)),"")</f>
        <v/>
      </c>
      <c r="L1236" s="86"/>
      <c r="M1236" s="155" t="str">
        <f>IFERROR(IF(INDEX(data_wkly!M:M,MATCH($B1236,data_wkly!$C:$C,0),1)=0,"",INDEX(data_wkly!M:M,MATCH($B1236,data_wkly!$C:$C,0),1)),"")</f>
        <v/>
      </c>
      <c r="N1236" s="21" t="str">
        <f>IFERROR(IF(INDEX(data_wkly!N:N,MATCH($B1236,data_wkly!$C:$C,0),1)=0,"",INDEX(data_wkly!N:N,MATCH($B1236,data_wkly!$C:$C,0),1)),"")</f>
        <v/>
      </c>
      <c r="O1236" s="21" t="str">
        <f>IF(M1236="","",IFERROR(INDEX(data_wkly!O:O,MATCH($B1236,data_wkly!$C:$C,0),1),""))</f>
        <v/>
      </c>
      <c r="P1236" s="21" t="str">
        <f>IF(M1236="","",IFERROR(IF(INDEX(data_wkly!P:P,MATCH($B1236,data_wkly!$C:$C,0),1)=0,"",INDEX(data_wkly!P:P,MATCH($B1236,data_wkly!$C:$C,0),1)),""))</f>
        <v/>
      </c>
      <c r="Q1236" s="21" t="str">
        <f>IFERROR(IF(INDEX(data_wkly!Q:Q,MATCH($B1236,data_wkly!$C:$C,0),1)=0,"",INDEX(data_wkly!Q:Q,MATCH($B1236,data_wkly!$C:$C,0),1)),"")</f>
        <v/>
      </c>
      <c r="R1236" s="21" t="str">
        <f>IF(M1236="","",IFERROR(INDEX(data_wkly!R:R,MATCH($B1236,data_wkly!$C:$C,0),1),""))</f>
        <v/>
      </c>
      <c r="S1236" s="21" t="str">
        <f>IF(M1236="","",IFERROR(IF(INDEX(data_wkly!S:S,MATCH($B1236,data_wkly!$C:$C,0),1)=0,"",INDEX(data_wkly!S:S,MATCH($B1236,data_wkly!$C:$C,0),1)),""))</f>
        <v/>
      </c>
      <c r="T1236" s="21" t="str">
        <f>IFERROR(IF(INDEX(data_wkly!T:T,MATCH($B1236,data_wkly!$C:$C,0),1)=0,"",INDEX(data_wkly!T:T,MATCH($B1236,data_wkly!$C:$C,0),1)),"")</f>
        <v/>
      </c>
      <c r="U1236" s="86" t="str">
        <f>IFERROR(IF(INDEX(data_wkly!U:U,MATCH($B1236,data_wkly!$C:$C,0),1)=0,"",INDEX(data_wkly!U:U,MATCH($B1236,data_wkly!$C:$C,0),1)),"")</f>
        <v/>
      </c>
      <c r="V1236" s="157" t="str">
        <f t="shared" si="117"/>
        <v/>
      </c>
      <c r="W1236" s="152" t="str">
        <f>IFERROR(IF(INDEX(data_wkly!W:W,MATCH($B1236,data_wkly!$C:$C,0),1)=0,"",INDEX(data_wkly!W:W,MATCH($B1236,data_wkly!$C:$C,0),1)),"")</f>
        <v/>
      </c>
      <c r="X1236" s="21" t="str">
        <f>IFERROR(IF(INDEX(data_wkly!X:X,MATCH($B1236,data_wkly!$C:$C,0),1)=0,"",INDEX(data_wkly!X:X,MATCH($B1236,data_wkly!$C:$C,0),1)),"")</f>
        <v/>
      </c>
      <c r="Y1236" s="21" t="str">
        <f>IFERROR(IF(INDEX(data_wkly!Y:Y,MATCH($B1236,data_wkly!$C:$C,0),1)=0,"",INDEX(data_wkly!Y:Y,MATCH($B1236,data_wkly!$C:$C,0),1)),"")</f>
        <v/>
      </c>
      <c r="Z1236" s="21" t="str">
        <f>IFERROR(IF(INDEX(data_wkly!Z:Z,MATCH($B1236,data_wkly!$C:$C,0),1)=0,"",INDEX(data_wkly!Z:Z,MATCH($B1236,data_wkly!$C:$C,0),1)),"")</f>
        <v/>
      </c>
      <c r="AA1236" s="152" t="str">
        <f>IFERROR(IF(INDEX(data_wkly!AA:AA,MATCH($B1236,data_wkly!$C:$C,0),1)=0,"",INDEX(data_wkly!AA:AA,MATCH($B1236,data_wkly!$C:$C,0),1)),"")</f>
        <v/>
      </c>
      <c r="AB1236" s="21" t="str">
        <f>IFERROR(IF(INDEX(data_wkly!AB:AB,MATCH($B1236,data_wkly!$C:$C,0),1)=0,"",INDEX(data_wkly!AB:AB,MATCH($B1236,data_wkly!$C:$C,0),1)),"")</f>
        <v/>
      </c>
      <c r="AC1236" s="21" t="str">
        <f>IFERROR(IF(INDEX(data_wkly!AC:AC,MATCH($B1236,data_wkly!$C:$C,0),1)=0,"",INDEX(data_wkly!AC:AC,MATCH($B1236,data_wkly!$C:$C,0),1)),"")</f>
        <v/>
      </c>
      <c r="AD1236" s="21" t="str">
        <f>IFERROR(IF(INDEX(data_wkly!AD:AD,MATCH($B1236,data_wkly!$C:$C,0),1)=0,"",INDEX(data_wkly!AD:AD,MATCH($B1236,data_wkly!$C:$C,0),1)),"")</f>
        <v/>
      </c>
      <c r="AE1236" s="157" t="str">
        <f t="shared" si="116"/>
        <v/>
      </c>
      <c r="AF1236" s="154" t="str">
        <f>IFERROR(IF(INDEX(data_wkly!AF:AF,MATCH($B1236,data_wkly!$C:$C,0),1)=0,"",INDEX(data_wkly!AF:AF,MATCH($B1236,data_wkly!$C:$C,0),1)),"")</f>
        <v/>
      </c>
      <c r="AG1236" s="153" t="str">
        <f>IFERROR(IF(AF1236="","",INDEX(data_wkly!AG:AG,MATCH($B1236,data_wkly!$C:$C,0),1)),"")</f>
        <v/>
      </c>
      <c r="AH1236" s="153" t="str">
        <f>IFERROR(IF(INDEX(data_wkly!AH:AH,MATCH($B1236,data_wkly!$C:$C,0),1)=0,"",INDEX(data_wkly!AH:AH,MATCH($B1236,data_wkly!$C:$C,0),1)),"")</f>
        <v/>
      </c>
      <c r="AI1236" s="153" t="str">
        <f>IFERROR(IF(INDEX(data_wkly!AI:AI,MATCH($B1236,data_wkly!$C:$C,0),1)=0,"",INDEX(data_wkly!AI:AI,MATCH($B1236,data_wkly!$C:$C,0),1)),"")</f>
        <v/>
      </c>
      <c r="AJ1236" s="153" t="str">
        <f>IFERROR(IF(AI1236="","",INDEX(data_wkly!AJ:AJ,MATCH($B1236,data_wkly!$C:$C,0),1)),"")</f>
        <v/>
      </c>
      <c r="AK1236" s="153" t="str">
        <f>IFERROR(IF(INDEX(data_wkly!AK:AK,MATCH($B1236,data_wkly!$C:$C,0),1)=0,"",INDEX(data_wkly!AK:AK,MATCH($B1236,data_wkly!$C:$C,0),1)),"")</f>
        <v/>
      </c>
      <c r="AL1236" s="153" t="str">
        <f>IFERROR(IF(INDEX(data_wkly!AL:AL,MATCH($B1236,data_wkly!$C:$C,0),1)=0,"",INDEX(data_wkly!AL:AL,MATCH($B1236,data_wkly!$C:$C,0),1)),"")</f>
        <v/>
      </c>
      <c r="AM1236" s="183" t="str">
        <f>IFERROR(IF(INDEX(data_wkly!AM:AM,MATCH($B1236,data_wkly!$C:$C,0),1)=0,"",INDEX(data_wkly!AM:AM,MATCH($B1236,data_wkly!$C:$C,0),1)),"")</f>
        <v/>
      </c>
      <c r="AN1236" s="41" t="str">
        <f t="shared" si="115"/>
        <v/>
      </c>
      <c r="AO1236" s="88">
        <f t="shared" si="120"/>
        <v>2</v>
      </c>
    </row>
    <row r="1237" spans="1:41">
      <c r="A1237" s="88" t="str">
        <f t="shared" si="118"/>
        <v/>
      </c>
      <c r="B1237" s="89" t="str">
        <f t="shared" si="119"/>
        <v/>
      </c>
      <c r="C1237" s="155" t="str">
        <f>IFERROR(IF(INDEX(data_wkly!D:D,MATCH($B1237,data_wkly!$C:$C,0),1)=0,"",INDEX(data_wkly!D:D,MATCH($B1237,data_wkly!$C:$C,0),1)),"")</f>
        <v/>
      </c>
      <c r="D1237" s="21" t="str">
        <f>IFERROR(IF(INDEX(data_wkly!E:E,MATCH($B1237,data_wkly!$C:$C,0),1)=0,"",INDEX(data_wkly!E:E,MATCH($B1237,data_wkly!$C:$C,0),1)),"")</f>
        <v/>
      </c>
      <c r="E1237" s="21" t="str">
        <f>IF(C1237="","",IFERROR(INDEX(data_wkly!F:F,MATCH($B1237,data_wkly!$C:$C,0),1),""))</f>
        <v/>
      </c>
      <c r="F1237" s="21" t="str">
        <f>IF(E1237="","",IFERROR(IF(INDEX(data_wkly!G:G,MATCH($B1237,data_wkly!$C:$C,0),1)=0,"",INDEX(data_wkly!G:G,MATCH($B1237,data_wkly!$C:$C,0),1)),""))</f>
        <v/>
      </c>
      <c r="G1237" s="21" t="str">
        <f>IFERROR(IF(INDEX(data_wkly!H:H,MATCH($B1237,data_wkly!$C:$C,0),1)=0,"",INDEX(data_wkly!H:H,MATCH($B1237,data_wkly!$C:$C,0),1)),"")</f>
        <v/>
      </c>
      <c r="H1237" s="21" t="str">
        <f>IF(C1237="","",IFERROR(INDEX(data_wkly!I:I,MATCH($B1237,data_wkly!$C:$C,0),1),""))</f>
        <v/>
      </c>
      <c r="I1237" s="21" t="str">
        <f>IF(H1237="","",IFERROR(IF(INDEX(data_wkly!J:J,MATCH($B1237,data_wkly!$C:$C,0),1)=0,"",INDEX(data_wkly!J:J,MATCH($B1237,data_wkly!$C:$C,0),1)),""))</f>
        <v/>
      </c>
      <c r="J1237" s="21" t="str">
        <f>IFERROR(IF(INDEX(data_wkly!K:K,MATCH($B1237,data_wkly!$C:$C,0),1)=0,"",INDEX(data_wkly!K:K,MATCH($B1237,data_wkly!$C:$C,0),1)),"")</f>
        <v/>
      </c>
      <c r="K1237" s="86" t="str">
        <f>IFERROR(IF(INDEX(data_wkly!L:L,MATCH($B1237,data_wkly!$C:$C,0),1)=0,"",INDEX(data_wkly!L:L,MATCH($B1237,data_wkly!$C:$C,0),1)),"")</f>
        <v/>
      </c>
      <c r="L1237" s="86"/>
      <c r="M1237" s="155" t="str">
        <f>IFERROR(IF(INDEX(data_wkly!M:M,MATCH($B1237,data_wkly!$C:$C,0),1)=0,"",INDEX(data_wkly!M:M,MATCH($B1237,data_wkly!$C:$C,0),1)),"")</f>
        <v/>
      </c>
      <c r="N1237" s="21" t="str">
        <f>IFERROR(IF(INDEX(data_wkly!N:N,MATCH($B1237,data_wkly!$C:$C,0),1)=0,"",INDEX(data_wkly!N:N,MATCH($B1237,data_wkly!$C:$C,0),1)),"")</f>
        <v/>
      </c>
      <c r="O1237" s="21" t="str">
        <f>IF(M1237="","",IFERROR(INDEX(data_wkly!O:O,MATCH($B1237,data_wkly!$C:$C,0),1),""))</f>
        <v/>
      </c>
      <c r="P1237" s="21" t="str">
        <f>IF(M1237="","",IFERROR(IF(INDEX(data_wkly!P:P,MATCH($B1237,data_wkly!$C:$C,0),1)=0,"",INDEX(data_wkly!P:P,MATCH($B1237,data_wkly!$C:$C,0),1)),""))</f>
        <v/>
      </c>
      <c r="Q1237" s="21" t="str">
        <f>IFERROR(IF(INDEX(data_wkly!Q:Q,MATCH($B1237,data_wkly!$C:$C,0),1)=0,"",INDEX(data_wkly!Q:Q,MATCH($B1237,data_wkly!$C:$C,0),1)),"")</f>
        <v/>
      </c>
      <c r="R1237" s="21" t="str">
        <f>IF(M1237="","",IFERROR(INDEX(data_wkly!R:R,MATCH($B1237,data_wkly!$C:$C,0),1),""))</f>
        <v/>
      </c>
      <c r="S1237" s="21" t="str">
        <f>IF(M1237="","",IFERROR(IF(INDEX(data_wkly!S:S,MATCH($B1237,data_wkly!$C:$C,0),1)=0,"",INDEX(data_wkly!S:S,MATCH($B1237,data_wkly!$C:$C,0),1)),""))</f>
        <v/>
      </c>
      <c r="T1237" s="21" t="str">
        <f>IFERROR(IF(INDEX(data_wkly!T:T,MATCH($B1237,data_wkly!$C:$C,0),1)=0,"",INDEX(data_wkly!T:T,MATCH($B1237,data_wkly!$C:$C,0),1)),"")</f>
        <v/>
      </c>
      <c r="U1237" s="86" t="str">
        <f>IFERROR(IF(INDEX(data_wkly!U:U,MATCH($B1237,data_wkly!$C:$C,0),1)=0,"",INDEX(data_wkly!U:U,MATCH($B1237,data_wkly!$C:$C,0),1)),"")</f>
        <v/>
      </c>
      <c r="V1237" s="157" t="str">
        <f t="shared" si="117"/>
        <v/>
      </c>
      <c r="W1237" s="152" t="str">
        <f>IFERROR(IF(INDEX(data_wkly!W:W,MATCH($B1237,data_wkly!$C:$C,0),1)=0,"",INDEX(data_wkly!W:W,MATCH($B1237,data_wkly!$C:$C,0),1)),"")</f>
        <v/>
      </c>
      <c r="X1237" s="21" t="str">
        <f>IFERROR(IF(INDEX(data_wkly!X:X,MATCH($B1237,data_wkly!$C:$C,0),1)=0,"",INDEX(data_wkly!X:X,MATCH($B1237,data_wkly!$C:$C,0),1)),"")</f>
        <v/>
      </c>
      <c r="Y1237" s="21" t="str">
        <f>IFERROR(IF(INDEX(data_wkly!Y:Y,MATCH($B1237,data_wkly!$C:$C,0),1)=0,"",INDEX(data_wkly!Y:Y,MATCH($B1237,data_wkly!$C:$C,0),1)),"")</f>
        <v/>
      </c>
      <c r="Z1237" s="21" t="str">
        <f>IFERROR(IF(INDEX(data_wkly!Z:Z,MATCH($B1237,data_wkly!$C:$C,0),1)=0,"",INDEX(data_wkly!Z:Z,MATCH($B1237,data_wkly!$C:$C,0),1)),"")</f>
        <v/>
      </c>
      <c r="AA1237" s="152" t="str">
        <f>IFERROR(IF(INDEX(data_wkly!AA:AA,MATCH($B1237,data_wkly!$C:$C,0),1)=0,"",INDEX(data_wkly!AA:AA,MATCH($B1237,data_wkly!$C:$C,0),1)),"")</f>
        <v/>
      </c>
      <c r="AB1237" s="21" t="str">
        <f>IFERROR(IF(INDEX(data_wkly!AB:AB,MATCH($B1237,data_wkly!$C:$C,0),1)=0,"",INDEX(data_wkly!AB:AB,MATCH($B1237,data_wkly!$C:$C,0),1)),"")</f>
        <v/>
      </c>
      <c r="AC1237" s="21" t="str">
        <f>IFERROR(IF(INDEX(data_wkly!AC:AC,MATCH($B1237,data_wkly!$C:$C,0),1)=0,"",INDEX(data_wkly!AC:AC,MATCH($B1237,data_wkly!$C:$C,0),1)),"")</f>
        <v/>
      </c>
      <c r="AD1237" s="21" t="str">
        <f>IFERROR(IF(INDEX(data_wkly!AD:AD,MATCH($B1237,data_wkly!$C:$C,0),1)=0,"",INDEX(data_wkly!AD:AD,MATCH($B1237,data_wkly!$C:$C,0),1)),"")</f>
        <v/>
      </c>
      <c r="AE1237" s="157" t="str">
        <f t="shared" si="116"/>
        <v/>
      </c>
      <c r="AF1237" s="154" t="str">
        <f>IFERROR(IF(INDEX(data_wkly!AF:AF,MATCH($B1237,data_wkly!$C:$C,0),1)=0,"",INDEX(data_wkly!AF:AF,MATCH($B1237,data_wkly!$C:$C,0),1)),"")</f>
        <v/>
      </c>
      <c r="AG1237" s="153" t="str">
        <f>IFERROR(IF(AF1237="","",INDEX(data_wkly!AG:AG,MATCH($B1237,data_wkly!$C:$C,0),1)),"")</f>
        <v/>
      </c>
      <c r="AH1237" s="153" t="str">
        <f>IFERROR(IF(INDEX(data_wkly!AH:AH,MATCH($B1237,data_wkly!$C:$C,0),1)=0,"",INDEX(data_wkly!AH:AH,MATCH($B1237,data_wkly!$C:$C,0),1)),"")</f>
        <v/>
      </c>
      <c r="AI1237" s="153" t="str">
        <f>IFERROR(IF(INDEX(data_wkly!AI:AI,MATCH($B1237,data_wkly!$C:$C,0),1)=0,"",INDEX(data_wkly!AI:AI,MATCH($B1237,data_wkly!$C:$C,0),1)),"")</f>
        <v/>
      </c>
      <c r="AJ1237" s="153" t="str">
        <f>IFERROR(IF(AI1237="","",INDEX(data_wkly!AJ:AJ,MATCH($B1237,data_wkly!$C:$C,0),1)),"")</f>
        <v/>
      </c>
      <c r="AK1237" s="153" t="str">
        <f>IFERROR(IF(INDEX(data_wkly!AK:AK,MATCH($B1237,data_wkly!$C:$C,0),1)=0,"",INDEX(data_wkly!AK:AK,MATCH($B1237,data_wkly!$C:$C,0),1)),"")</f>
        <v/>
      </c>
      <c r="AL1237" s="153" t="str">
        <f>IFERROR(IF(INDEX(data_wkly!AL:AL,MATCH($B1237,data_wkly!$C:$C,0),1)=0,"",INDEX(data_wkly!AL:AL,MATCH($B1237,data_wkly!$C:$C,0),1)),"")</f>
        <v/>
      </c>
      <c r="AM1237" s="183" t="str">
        <f>IFERROR(IF(INDEX(data_wkly!AM:AM,MATCH($B1237,data_wkly!$C:$C,0),1)=0,"",INDEX(data_wkly!AM:AM,MATCH($B1237,data_wkly!$C:$C,0),1)),"")</f>
        <v/>
      </c>
      <c r="AN1237" s="41" t="str">
        <f t="shared" si="115"/>
        <v/>
      </c>
      <c r="AO1237" s="88">
        <f t="shared" si="120"/>
        <v>1</v>
      </c>
    </row>
    <row r="1238" spans="1:41">
      <c r="A1238" s="88" t="str">
        <f t="shared" si="118"/>
        <v/>
      </c>
      <c r="B1238" s="89" t="str">
        <f t="shared" si="119"/>
        <v/>
      </c>
      <c r="C1238" s="155" t="str">
        <f>IFERROR(IF(INDEX(data_wkly!D:D,MATCH($B1238,data_wkly!$C:$C,0),1)=0,"",INDEX(data_wkly!D:D,MATCH($B1238,data_wkly!$C:$C,0),1)),"")</f>
        <v/>
      </c>
      <c r="D1238" s="21" t="str">
        <f>IFERROR(IF(INDEX(data_wkly!E:E,MATCH($B1238,data_wkly!$C:$C,0),1)=0,"",INDEX(data_wkly!E:E,MATCH($B1238,data_wkly!$C:$C,0),1)),"")</f>
        <v/>
      </c>
      <c r="E1238" s="21" t="str">
        <f>IF(C1238="","",IFERROR(INDEX(data_wkly!F:F,MATCH($B1238,data_wkly!$C:$C,0),1),""))</f>
        <v/>
      </c>
      <c r="F1238" s="21" t="str">
        <f>IF(E1238="","",IFERROR(IF(INDEX(data_wkly!G:G,MATCH($B1238,data_wkly!$C:$C,0),1)=0,"",INDEX(data_wkly!G:G,MATCH($B1238,data_wkly!$C:$C,0),1)),""))</f>
        <v/>
      </c>
      <c r="G1238" s="21" t="str">
        <f>IFERROR(IF(INDEX(data_wkly!H:H,MATCH($B1238,data_wkly!$C:$C,0),1)=0,"",INDEX(data_wkly!H:H,MATCH($B1238,data_wkly!$C:$C,0),1)),"")</f>
        <v/>
      </c>
      <c r="H1238" s="21" t="str">
        <f>IF(C1238="","",IFERROR(INDEX(data_wkly!I:I,MATCH($B1238,data_wkly!$C:$C,0),1),""))</f>
        <v/>
      </c>
      <c r="I1238" s="21" t="str">
        <f>IF(H1238="","",IFERROR(IF(INDEX(data_wkly!J:J,MATCH($B1238,data_wkly!$C:$C,0),1)=0,"",INDEX(data_wkly!J:J,MATCH($B1238,data_wkly!$C:$C,0),1)),""))</f>
        <v/>
      </c>
      <c r="J1238" s="21" t="str">
        <f>IFERROR(IF(INDEX(data_wkly!K:K,MATCH($B1238,data_wkly!$C:$C,0),1)=0,"",INDEX(data_wkly!K:K,MATCH($B1238,data_wkly!$C:$C,0),1)),"")</f>
        <v/>
      </c>
      <c r="K1238" s="86" t="str">
        <f>IFERROR(IF(INDEX(data_wkly!L:L,MATCH($B1238,data_wkly!$C:$C,0),1)=0,"",INDEX(data_wkly!L:L,MATCH($B1238,data_wkly!$C:$C,0),1)),"")</f>
        <v/>
      </c>
      <c r="L1238" s="86"/>
      <c r="M1238" s="155" t="str">
        <f>IFERROR(IF(INDEX(data_wkly!M:M,MATCH($B1238,data_wkly!$C:$C,0),1)=0,"",INDEX(data_wkly!M:M,MATCH($B1238,data_wkly!$C:$C,0),1)),"")</f>
        <v/>
      </c>
      <c r="N1238" s="21" t="str">
        <f>IFERROR(IF(INDEX(data_wkly!N:N,MATCH($B1238,data_wkly!$C:$C,0),1)=0,"",INDEX(data_wkly!N:N,MATCH($B1238,data_wkly!$C:$C,0),1)),"")</f>
        <v/>
      </c>
      <c r="O1238" s="21" t="str">
        <f>IF(M1238="","",IFERROR(INDEX(data_wkly!O:O,MATCH($B1238,data_wkly!$C:$C,0),1),""))</f>
        <v/>
      </c>
      <c r="P1238" s="21" t="str">
        <f>IF(M1238="","",IFERROR(IF(INDEX(data_wkly!P:P,MATCH($B1238,data_wkly!$C:$C,0),1)=0,"",INDEX(data_wkly!P:P,MATCH($B1238,data_wkly!$C:$C,0),1)),""))</f>
        <v/>
      </c>
      <c r="Q1238" s="21" t="str">
        <f>IFERROR(IF(INDEX(data_wkly!Q:Q,MATCH($B1238,data_wkly!$C:$C,0),1)=0,"",INDEX(data_wkly!Q:Q,MATCH($B1238,data_wkly!$C:$C,0),1)),"")</f>
        <v/>
      </c>
      <c r="R1238" s="21" t="str">
        <f>IF(M1238="","",IFERROR(INDEX(data_wkly!R:R,MATCH($B1238,data_wkly!$C:$C,0),1),""))</f>
        <v/>
      </c>
      <c r="S1238" s="21" t="str">
        <f>IF(M1238="","",IFERROR(IF(INDEX(data_wkly!S:S,MATCH($B1238,data_wkly!$C:$C,0),1)=0,"",INDEX(data_wkly!S:S,MATCH($B1238,data_wkly!$C:$C,0),1)),""))</f>
        <v/>
      </c>
      <c r="T1238" s="21" t="str">
        <f>IFERROR(IF(INDEX(data_wkly!T:T,MATCH($B1238,data_wkly!$C:$C,0),1)=0,"",INDEX(data_wkly!T:T,MATCH($B1238,data_wkly!$C:$C,0),1)),"")</f>
        <v/>
      </c>
      <c r="U1238" s="86" t="str">
        <f>IFERROR(IF(INDEX(data_wkly!U:U,MATCH($B1238,data_wkly!$C:$C,0),1)=0,"",INDEX(data_wkly!U:U,MATCH($B1238,data_wkly!$C:$C,0),1)),"")</f>
        <v/>
      </c>
      <c r="V1238" s="157" t="str">
        <f t="shared" si="117"/>
        <v/>
      </c>
      <c r="W1238" s="152" t="str">
        <f>IFERROR(IF(INDEX(data_wkly!W:W,MATCH($B1238,data_wkly!$C:$C,0),1)=0,"",INDEX(data_wkly!W:W,MATCH($B1238,data_wkly!$C:$C,0),1)),"")</f>
        <v/>
      </c>
      <c r="X1238" s="21" t="str">
        <f>IFERROR(IF(INDEX(data_wkly!X:X,MATCH($B1238,data_wkly!$C:$C,0),1)=0,"",INDEX(data_wkly!X:X,MATCH($B1238,data_wkly!$C:$C,0),1)),"")</f>
        <v/>
      </c>
      <c r="Y1238" s="21" t="str">
        <f>IFERROR(IF(INDEX(data_wkly!Y:Y,MATCH($B1238,data_wkly!$C:$C,0),1)=0,"",INDEX(data_wkly!Y:Y,MATCH($B1238,data_wkly!$C:$C,0),1)),"")</f>
        <v/>
      </c>
      <c r="Z1238" s="21" t="str">
        <f>IFERROR(IF(INDEX(data_wkly!Z:Z,MATCH($B1238,data_wkly!$C:$C,0),1)=0,"",INDEX(data_wkly!Z:Z,MATCH($B1238,data_wkly!$C:$C,0),1)),"")</f>
        <v/>
      </c>
      <c r="AA1238" s="152" t="str">
        <f>IFERROR(IF(INDEX(data_wkly!AA:AA,MATCH($B1238,data_wkly!$C:$C,0),1)=0,"",INDEX(data_wkly!AA:AA,MATCH($B1238,data_wkly!$C:$C,0),1)),"")</f>
        <v/>
      </c>
      <c r="AB1238" s="21" t="str">
        <f>IFERROR(IF(INDEX(data_wkly!AB:AB,MATCH($B1238,data_wkly!$C:$C,0),1)=0,"",INDEX(data_wkly!AB:AB,MATCH($B1238,data_wkly!$C:$C,0),1)),"")</f>
        <v/>
      </c>
      <c r="AC1238" s="21" t="str">
        <f>IFERROR(IF(INDEX(data_wkly!AC:AC,MATCH($B1238,data_wkly!$C:$C,0),1)=0,"",INDEX(data_wkly!AC:AC,MATCH($B1238,data_wkly!$C:$C,0),1)),"")</f>
        <v/>
      </c>
      <c r="AD1238" s="21" t="str">
        <f>IFERROR(IF(INDEX(data_wkly!AD:AD,MATCH($B1238,data_wkly!$C:$C,0),1)=0,"",INDEX(data_wkly!AD:AD,MATCH($B1238,data_wkly!$C:$C,0),1)),"")</f>
        <v/>
      </c>
      <c r="AE1238" s="157" t="str">
        <f t="shared" si="116"/>
        <v/>
      </c>
      <c r="AF1238" s="154" t="str">
        <f>IFERROR(IF(INDEX(data_wkly!AF:AF,MATCH($B1238,data_wkly!$C:$C,0),1)=0,"",INDEX(data_wkly!AF:AF,MATCH($B1238,data_wkly!$C:$C,0),1)),"")</f>
        <v/>
      </c>
      <c r="AG1238" s="153" t="str">
        <f>IFERROR(IF(AF1238="","",INDEX(data_wkly!AG:AG,MATCH($B1238,data_wkly!$C:$C,0),1)),"")</f>
        <v/>
      </c>
      <c r="AH1238" s="153" t="str">
        <f>IFERROR(IF(INDEX(data_wkly!AH:AH,MATCH($B1238,data_wkly!$C:$C,0),1)=0,"",INDEX(data_wkly!AH:AH,MATCH($B1238,data_wkly!$C:$C,0),1)),"")</f>
        <v/>
      </c>
      <c r="AI1238" s="153" t="str">
        <f>IFERROR(IF(INDEX(data_wkly!AI:AI,MATCH($B1238,data_wkly!$C:$C,0),1)=0,"",INDEX(data_wkly!AI:AI,MATCH($B1238,data_wkly!$C:$C,0),1)),"")</f>
        <v/>
      </c>
      <c r="AJ1238" s="153" t="str">
        <f>IFERROR(IF(AI1238="","",INDEX(data_wkly!AJ:AJ,MATCH($B1238,data_wkly!$C:$C,0),1)),"")</f>
        <v/>
      </c>
      <c r="AK1238" s="153" t="str">
        <f>IFERROR(IF(INDEX(data_wkly!AK:AK,MATCH($B1238,data_wkly!$C:$C,0),1)=0,"",INDEX(data_wkly!AK:AK,MATCH($B1238,data_wkly!$C:$C,0),1)),"")</f>
        <v/>
      </c>
      <c r="AL1238" s="153" t="str">
        <f>IFERROR(IF(INDEX(data_wkly!AL:AL,MATCH($B1238,data_wkly!$C:$C,0),1)=0,"",INDEX(data_wkly!AL:AL,MATCH($B1238,data_wkly!$C:$C,0),1)),"")</f>
        <v/>
      </c>
      <c r="AM1238" s="183" t="str">
        <f>IFERROR(IF(INDEX(data_wkly!AM:AM,MATCH($B1238,data_wkly!$C:$C,0),1)=0,"",INDEX(data_wkly!AM:AM,MATCH($B1238,data_wkly!$C:$C,0),1)),"")</f>
        <v/>
      </c>
      <c r="AN1238" s="41" t="str">
        <f t="shared" si="115"/>
        <v/>
      </c>
      <c r="AO1238" s="88">
        <f t="shared" si="120"/>
        <v>2</v>
      </c>
    </row>
    <row r="1239" spans="1:41">
      <c r="A1239" s="88" t="str">
        <f t="shared" si="118"/>
        <v/>
      </c>
      <c r="B1239" s="89" t="str">
        <f t="shared" si="119"/>
        <v/>
      </c>
      <c r="C1239" s="155" t="str">
        <f>IFERROR(IF(INDEX(data_wkly!D:D,MATCH($B1239,data_wkly!$C:$C,0),1)=0,"",INDEX(data_wkly!D:D,MATCH($B1239,data_wkly!$C:$C,0),1)),"")</f>
        <v/>
      </c>
      <c r="D1239" s="21" t="str">
        <f>IFERROR(IF(INDEX(data_wkly!E:E,MATCH($B1239,data_wkly!$C:$C,0),1)=0,"",INDEX(data_wkly!E:E,MATCH($B1239,data_wkly!$C:$C,0),1)),"")</f>
        <v/>
      </c>
      <c r="E1239" s="21" t="str">
        <f>IF(C1239="","",IFERROR(INDEX(data_wkly!F:F,MATCH($B1239,data_wkly!$C:$C,0),1),""))</f>
        <v/>
      </c>
      <c r="F1239" s="21" t="str">
        <f>IF(E1239="","",IFERROR(IF(INDEX(data_wkly!G:G,MATCH($B1239,data_wkly!$C:$C,0),1)=0,"",INDEX(data_wkly!G:G,MATCH($B1239,data_wkly!$C:$C,0),1)),""))</f>
        <v/>
      </c>
      <c r="G1239" s="21" t="str">
        <f>IFERROR(IF(INDEX(data_wkly!H:H,MATCH($B1239,data_wkly!$C:$C,0),1)=0,"",INDEX(data_wkly!H:H,MATCH($B1239,data_wkly!$C:$C,0),1)),"")</f>
        <v/>
      </c>
      <c r="H1239" s="21" t="str">
        <f>IF(C1239="","",IFERROR(INDEX(data_wkly!I:I,MATCH($B1239,data_wkly!$C:$C,0),1),""))</f>
        <v/>
      </c>
      <c r="I1239" s="21" t="str">
        <f>IF(H1239="","",IFERROR(IF(INDEX(data_wkly!J:J,MATCH($B1239,data_wkly!$C:$C,0),1)=0,"",INDEX(data_wkly!J:J,MATCH($B1239,data_wkly!$C:$C,0),1)),""))</f>
        <v/>
      </c>
      <c r="J1239" s="21" t="str">
        <f>IFERROR(IF(INDEX(data_wkly!K:K,MATCH($B1239,data_wkly!$C:$C,0),1)=0,"",INDEX(data_wkly!K:K,MATCH($B1239,data_wkly!$C:$C,0),1)),"")</f>
        <v/>
      </c>
      <c r="K1239" s="86" t="str">
        <f>IFERROR(IF(INDEX(data_wkly!L:L,MATCH($B1239,data_wkly!$C:$C,0),1)=0,"",INDEX(data_wkly!L:L,MATCH($B1239,data_wkly!$C:$C,0),1)),"")</f>
        <v/>
      </c>
      <c r="L1239" s="86"/>
      <c r="M1239" s="155" t="str">
        <f>IFERROR(IF(INDEX(data_wkly!M:M,MATCH($B1239,data_wkly!$C:$C,0),1)=0,"",INDEX(data_wkly!M:M,MATCH($B1239,data_wkly!$C:$C,0),1)),"")</f>
        <v/>
      </c>
      <c r="N1239" s="21" t="str">
        <f>IFERROR(IF(INDEX(data_wkly!N:N,MATCH($B1239,data_wkly!$C:$C,0),1)=0,"",INDEX(data_wkly!N:N,MATCH($B1239,data_wkly!$C:$C,0),1)),"")</f>
        <v/>
      </c>
      <c r="O1239" s="21" t="str">
        <f>IF(M1239="","",IFERROR(INDEX(data_wkly!O:O,MATCH($B1239,data_wkly!$C:$C,0),1),""))</f>
        <v/>
      </c>
      <c r="P1239" s="21" t="str">
        <f>IF(M1239="","",IFERROR(IF(INDEX(data_wkly!P:P,MATCH($B1239,data_wkly!$C:$C,0),1)=0,"",INDEX(data_wkly!P:P,MATCH($B1239,data_wkly!$C:$C,0),1)),""))</f>
        <v/>
      </c>
      <c r="Q1239" s="21" t="str">
        <f>IFERROR(IF(INDEX(data_wkly!Q:Q,MATCH($B1239,data_wkly!$C:$C,0),1)=0,"",INDEX(data_wkly!Q:Q,MATCH($B1239,data_wkly!$C:$C,0),1)),"")</f>
        <v/>
      </c>
      <c r="R1239" s="21" t="str">
        <f>IF(M1239="","",IFERROR(INDEX(data_wkly!R:R,MATCH($B1239,data_wkly!$C:$C,0),1),""))</f>
        <v/>
      </c>
      <c r="S1239" s="21" t="str">
        <f>IF(M1239="","",IFERROR(IF(INDEX(data_wkly!S:S,MATCH($B1239,data_wkly!$C:$C,0),1)=0,"",INDEX(data_wkly!S:S,MATCH($B1239,data_wkly!$C:$C,0),1)),""))</f>
        <v/>
      </c>
      <c r="T1239" s="21" t="str">
        <f>IFERROR(IF(INDEX(data_wkly!T:T,MATCH($B1239,data_wkly!$C:$C,0),1)=0,"",INDEX(data_wkly!T:T,MATCH($B1239,data_wkly!$C:$C,0),1)),"")</f>
        <v/>
      </c>
      <c r="U1239" s="86" t="str">
        <f>IFERROR(IF(INDEX(data_wkly!U:U,MATCH($B1239,data_wkly!$C:$C,0),1)=0,"",INDEX(data_wkly!U:U,MATCH($B1239,data_wkly!$C:$C,0),1)),"")</f>
        <v/>
      </c>
      <c r="V1239" s="157" t="str">
        <f t="shared" si="117"/>
        <v/>
      </c>
      <c r="W1239" s="152" t="str">
        <f>IFERROR(IF(INDEX(data_wkly!W:W,MATCH($B1239,data_wkly!$C:$C,0),1)=0,"",INDEX(data_wkly!W:W,MATCH($B1239,data_wkly!$C:$C,0),1)),"")</f>
        <v/>
      </c>
      <c r="X1239" s="21" t="str">
        <f>IFERROR(IF(INDEX(data_wkly!X:X,MATCH($B1239,data_wkly!$C:$C,0),1)=0,"",INDEX(data_wkly!X:X,MATCH($B1239,data_wkly!$C:$C,0),1)),"")</f>
        <v/>
      </c>
      <c r="Y1239" s="21" t="str">
        <f>IFERROR(IF(INDEX(data_wkly!Y:Y,MATCH($B1239,data_wkly!$C:$C,0),1)=0,"",INDEX(data_wkly!Y:Y,MATCH($B1239,data_wkly!$C:$C,0),1)),"")</f>
        <v/>
      </c>
      <c r="Z1239" s="21" t="str">
        <f>IFERROR(IF(INDEX(data_wkly!Z:Z,MATCH($B1239,data_wkly!$C:$C,0),1)=0,"",INDEX(data_wkly!Z:Z,MATCH($B1239,data_wkly!$C:$C,0),1)),"")</f>
        <v/>
      </c>
      <c r="AA1239" s="152" t="str">
        <f>IFERROR(IF(INDEX(data_wkly!AA:AA,MATCH($B1239,data_wkly!$C:$C,0),1)=0,"",INDEX(data_wkly!AA:AA,MATCH($B1239,data_wkly!$C:$C,0),1)),"")</f>
        <v/>
      </c>
      <c r="AB1239" s="21" t="str">
        <f>IFERROR(IF(INDEX(data_wkly!AB:AB,MATCH($B1239,data_wkly!$C:$C,0),1)=0,"",INDEX(data_wkly!AB:AB,MATCH($B1239,data_wkly!$C:$C,0),1)),"")</f>
        <v/>
      </c>
      <c r="AC1239" s="21" t="str">
        <f>IFERROR(IF(INDEX(data_wkly!AC:AC,MATCH($B1239,data_wkly!$C:$C,0),1)=0,"",INDEX(data_wkly!AC:AC,MATCH($B1239,data_wkly!$C:$C,0),1)),"")</f>
        <v/>
      </c>
      <c r="AD1239" s="21" t="str">
        <f>IFERROR(IF(INDEX(data_wkly!AD:AD,MATCH($B1239,data_wkly!$C:$C,0),1)=0,"",INDEX(data_wkly!AD:AD,MATCH($B1239,data_wkly!$C:$C,0),1)),"")</f>
        <v/>
      </c>
      <c r="AE1239" s="157" t="str">
        <f t="shared" si="116"/>
        <v/>
      </c>
      <c r="AF1239" s="154" t="str">
        <f>IFERROR(IF(INDEX(data_wkly!AF:AF,MATCH($B1239,data_wkly!$C:$C,0),1)=0,"",INDEX(data_wkly!AF:AF,MATCH($B1239,data_wkly!$C:$C,0),1)),"")</f>
        <v/>
      </c>
      <c r="AG1239" s="153" t="str">
        <f>IFERROR(IF(AF1239="","",INDEX(data_wkly!AG:AG,MATCH($B1239,data_wkly!$C:$C,0),1)),"")</f>
        <v/>
      </c>
      <c r="AH1239" s="153" t="str">
        <f>IFERROR(IF(INDEX(data_wkly!AH:AH,MATCH($B1239,data_wkly!$C:$C,0),1)=0,"",INDEX(data_wkly!AH:AH,MATCH($B1239,data_wkly!$C:$C,0),1)),"")</f>
        <v/>
      </c>
      <c r="AI1239" s="153" t="str">
        <f>IFERROR(IF(INDEX(data_wkly!AI:AI,MATCH($B1239,data_wkly!$C:$C,0),1)=0,"",INDEX(data_wkly!AI:AI,MATCH($B1239,data_wkly!$C:$C,0),1)),"")</f>
        <v/>
      </c>
      <c r="AJ1239" s="153" t="str">
        <f>IFERROR(IF(AI1239="","",INDEX(data_wkly!AJ:AJ,MATCH($B1239,data_wkly!$C:$C,0),1)),"")</f>
        <v/>
      </c>
      <c r="AK1239" s="153" t="str">
        <f>IFERROR(IF(INDEX(data_wkly!AK:AK,MATCH($B1239,data_wkly!$C:$C,0),1)=0,"",INDEX(data_wkly!AK:AK,MATCH($B1239,data_wkly!$C:$C,0),1)),"")</f>
        <v/>
      </c>
      <c r="AL1239" s="153" t="str">
        <f>IFERROR(IF(INDEX(data_wkly!AL:AL,MATCH($B1239,data_wkly!$C:$C,0),1)=0,"",INDEX(data_wkly!AL:AL,MATCH($B1239,data_wkly!$C:$C,0),1)),"")</f>
        <v/>
      </c>
      <c r="AM1239" s="183" t="str">
        <f>IFERROR(IF(INDEX(data_wkly!AM:AM,MATCH($B1239,data_wkly!$C:$C,0),1)=0,"",INDEX(data_wkly!AM:AM,MATCH($B1239,data_wkly!$C:$C,0),1)),"")</f>
        <v/>
      </c>
      <c r="AN1239" s="41" t="str">
        <f t="shared" si="115"/>
        <v/>
      </c>
      <c r="AO1239" s="88">
        <f t="shared" si="120"/>
        <v>1</v>
      </c>
    </row>
    <row r="1240" spans="1:41">
      <c r="A1240" s="88" t="str">
        <f t="shared" si="118"/>
        <v/>
      </c>
      <c r="B1240" s="89" t="str">
        <f t="shared" si="119"/>
        <v/>
      </c>
      <c r="C1240" s="155" t="str">
        <f>IFERROR(IF(INDEX(data_wkly!D:D,MATCH($B1240,data_wkly!$C:$C,0),1)=0,"",INDEX(data_wkly!D:D,MATCH($B1240,data_wkly!$C:$C,0),1)),"")</f>
        <v/>
      </c>
      <c r="D1240" s="21" t="str">
        <f>IFERROR(IF(INDEX(data_wkly!E:E,MATCH($B1240,data_wkly!$C:$C,0),1)=0,"",INDEX(data_wkly!E:E,MATCH($B1240,data_wkly!$C:$C,0),1)),"")</f>
        <v/>
      </c>
      <c r="E1240" s="21" t="str">
        <f>IF(C1240="","",IFERROR(INDEX(data_wkly!F:F,MATCH($B1240,data_wkly!$C:$C,0),1),""))</f>
        <v/>
      </c>
      <c r="F1240" s="21" t="str">
        <f>IF(E1240="","",IFERROR(IF(INDEX(data_wkly!G:G,MATCH($B1240,data_wkly!$C:$C,0),1)=0,"",INDEX(data_wkly!G:G,MATCH($B1240,data_wkly!$C:$C,0),1)),""))</f>
        <v/>
      </c>
      <c r="G1240" s="21" t="str">
        <f>IFERROR(IF(INDEX(data_wkly!H:H,MATCH($B1240,data_wkly!$C:$C,0),1)=0,"",INDEX(data_wkly!H:H,MATCH($B1240,data_wkly!$C:$C,0),1)),"")</f>
        <v/>
      </c>
      <c r="H1240" s="21" t="str">
        <f>IF(C1240="","",IFERROR(INDEX(data_wkly!I:I,MATCH($B1240,data_wkly!$C:$C,0),1),""))</f>
        <v/>
      </c>
      <c r="I1240" s="21" t="str">
        <f>IF(H1240="","",IFERROR(IF(INDEX(data_wkly!J:J,MATCH($B1240,data_wkly!$C:$C,0),1)=0,"",INDEX(data_wkly!J:J,MATCH($B1240,data_wkly!$C:$C,0),1)),""))</f>
        <v/>
      </c>
      <c r="J1240" s="21" t="str">
        <f>IFERROR(IF(INDEX(data_wkly!K:K,MATCH($B1240,data_wkly!$C:$C,0),1)=0,"",INDEX(data_wkly!K:K,MATCH($B1240,data_wkly!$C:$C,0),1)),"")</f>
        <v/>
      </c>
      <c r="K1240" s="86" t="str">
        <f>IFERROR(IF(INDEX(data_wkly!L:L,MATCH($B1240,data_wkly!$C:$C,0),1)=0,"",INDEX(data_wkly!L:L,MATCH($B1240,data_wkly!$C:$C,0),1)),"")</f>
        <v/>
      </c>
      <c r="L1240" s="86"/>
      <c r="M1240" s="155" t="str">
        <f>IFERROR(IF(INDEX(data_wkly!M:M,MATCH($B1240,data_wkly!$C:$C,0),1)=0,"",INDEX(data_wkly!M:M,MATCH($B1240,data_wkly!$C:$C,0),1)),"")</f>
        <v/>
      </c>
      <c r="N1240" s="21" t="str">
        <f>IFERROR(IF(INDEX(data_wkly!N:N,MATCH($B1240,data_wkly!$C:$C,0),1)=0,"",INDEX(data_wkly!N:N,MATCH($B1240,data_wkly!$C:$C,0),1)),"")</f>
        <v/>
      </c>
      <c r="O1240" s="21" t="str">
        <f>IF(M1240="","",IFERROR(INDEX(data_wkly!O:O,MATCH($B1240,data_wkly!$C:$C,0),1),""))</f>
        <v/>
      </c>
      <c r="P1240" s="21" t="str">
        <f>IF(M1240="","",IFERROR(IF(INDEX(data_wkly!P:P,MATCH($B1240,data_wkly!$C:$C,0),1)=0,"",INDEX(data_wkly!P:P,MATCH($B1240,data_wkly!$C:$C,0),1)),""))</f>
        <v/>
      </c>
      <c r="Q1240" s="21" t="str">
        <f>IFERROR(IF(INDEX(data_wkly!Q:Q,MATCH($B1240,data_wkly!$C:$C,0),1)=0,"",INDEX(data_wkly!Q:Q,MATCH($B1240,data_wkly!$C:$C,0),1)),"")</f>
        <v/>
      </c>
      <c r="R1240" s="21" t="str">
        <f>IF(M1240="","",IFERROR(INDEX(data_wkly!R:R,MATCH($B1240,data_wkly!$C:$C,0),1),""))</f>
        <v/>
      </c>
      <c r="S1240" s="21" t="str">
        <f>IF(M1240="","",IFERROR(IF(INDEX(data_wkly!S:S,MATCH($B1240,data_wkly!$C:$C,0),1)=0,"",INDEX(data_wkly!S:S,MATCH($B1240,data_wkly!$C:$C,0),1)),""))</f>
        <v/>
      </c>
      <c r="T1240" s="21" t="str">
        <f>IFERROR(IF(INDEX(data_wkly!T:T,MATCH($B1240,data_wkly!$C:$C,0),1)=0,"",INDEX(data_wkly!T:T,MATCH($B1240,data_wkly!$C:$C,0),1)),"")</f>
        <v/>
      </c>
      <c r="U1240" s="86" t="str">
        <f>IFERROR(IF(INDEX(data_wkly!U:U,MATCH($B1240,data_wkly!$C:$C,0),1)=0,"",INDEX(data_wkly!U:U,MATCH($B1240,data_wkly!$C:$C,0),1)),"")</f>
        <v/>
      </c>
      <c r="V1240" s="157" t="str">
        <f t="shared" si="117"/>
        <v/>
      </c>
      <c r="W1240" s="152" t="str">
        <f>IFERROR(IF(INDEX(data_wkly!W:W,MATCH($B1240,data_wkly!$C:$C,0),1)=0,"",INDEX(data_wkly!W:W,MATCH($B1240,data_wkly!$C:$C,0),1)),"")</f>
        <v/>
      </c>
      <c r="X1240" s="21" t="str">
        <f>IFERROR(IF(INDEX(data_wkly!X:X,MATCH($B1240,data_wkly!$C:$C,0),1)=0,"",INDEX(data_wkly!X:X,MATCH($B1240,data_wkly!$C:$C,0),1)),"")</f>
        <v/>
      </c>
      <c r="Y1240" s="21" t="str">
        <f>IFERROR(IF(INDEX(data_wkly!Y:Y,MATCH($B1240,data_wkly!$C:$C,0),1)=0,"",INDEX(data_wkly!Y:Y,MATCH($B1240,data_wkly!$C:$C,0),1)),"")</f>
        <v/>
      </c>
      <c r="Z1240" s="21" t="str">
        <f>IFERROR(IF(INDEX(data_wkly!Z:Z,MATCH($B1240,data_wkly!$C:$C,0),1)=0,"",INDEX(data_wkly!Z:Z,MATCH($B1240,data_wkly!$C:$C,0),1)),"")</f>
        <v/>
      </c>
      <c r="AA1240" s="152" t="str">
        <f>IFERROR(IF(INDEX(data_wkly!AA:AA,MATCH($B1240,data_wkly!$C:$C,0),1)=0,"",INDEX(data_wkly!AA:AA,MATCH($B1240,data_wkly!$C:$C,0),1)),"")</f>
        <v/>
      </c>
      <c r="AB1240" s="21" t="str">
        <f>IFERROR(IF(INDEX(data_wkly!AB:AB,MATCH($B1240,data_wkly!$C:$C,0),1)=0,"",INDEX(data_wkly!AB:AB,MATCH($B1240,data_wkly!$C:$C,0),1)),"")</f>
        <v/>
      </c>
      <c r="AC1240" s="21" t="str">
        <f>IFERROR(IF(INDEX(data_wkly!AC:AC,MATCH($B1240,data_wkly!$C:$C,0),1)=0,"",INDEX(data_wkly!AC:AC,MATCH($B1240,data_wkly!$C:$C,0),1)),"")</f>
        <v/>
      </c>
      <c r="AD1240" s="21" t="str">
        <f>IFERROR(IF(INDEX(data_wkly!AD:AD,MATCH($B1240,data_wkly!$C:$C,0),1)=0,"",INDEX(data_wkly!AD:AD,MATCH($B1240,data_wkly!$C:$C,0),1)),"")</f>
        <v/>
      </c>
      <c r="AE1240" s="157" t="str">
        <f t="shared" si="116"/>
        <v/>
      </c>
      <c r="AF1240" s="154" t="str">
        <f>IFERROR(IF(INDEX(data_wkly!AF:AF,MATCH($B1240,data_wkly!$C:$C,0),1)=0,"",INDEX(data_wkly!AF:AF,MATCH($B1240,data_wkly!$C:$C,0),1)),"")</f>
        <v/>
      </c>
      <c r="AG1240" s="153" t="str">
        <f>IFERROR(IF(AF1240="","",INDEX(data_wkly!AG:AG,MATCH($B1240,data_wkly!$C:$C,0),1)),"")</f>
        <v/>
      </c>
      <c r="AH1240" s="153" t="str">
        <f>IFERROR(IF(INDEX(data_wkly!AH:AH,MATCH($B1240,data_wkly!$C:$C,0),1)=0,"",INDEX(data_wkly!AH:AH,MATCH($B1240,data_wkly!$C:$C,0),1)),"")</f>
        <v/>
      </c>
      <c r="AI1240" s="153" t="str">
        <f>IFERROR(IF(INDEX(data_wkly!AI:AI,MATCH($B1240,data_wkly!$C:$C,0),1)=0,"",INDEX(data_wkly!AI:AI,MATCH($B1240,data_wkly!$C:$C,0),1)),"")</f>
        <v/>
      </c>
      <c r="AJ1240" s="153" t="str">
        <f>IFERROR(IF(AI1240="","",INDEX(data_wkly!AJ:AJ,MATCH($B1240,data_wkly!$C:$C,0),1)),"")</f>
        <v/>
      </c>
      <c r="AK1240" s="153" t="str">
        <f>IFERROR(IF(INDEX(data_wkly!AK:AK,MATCH($B1240,data_wkly!$C:$C,0),1)=0,"",INDEX(data_wkly!AK:AK,MATCH($B1240,data_wkly!$C:$C,0),1)),"")</f>
        <v/>
      </c>
      <c r="AL1240" s="153" t="str">
        <f>IFERROR(IF(INDEX(data_wkly!AL:AL,MATCH($B1240,data_wkly!$C:$C,0),1)=0,"",INDEX(data_wkly!AL:AL,MATCH($B1240,data_wkly!$C:$C,0),1)),"")</f>
        <v/>
      </c>
      <c r="AM1240" s="183" t="str">
        <f>IFERROR(IF(INDEX(data_wkly!AM:AM,MATCH($B1240,data_wkly!$C:$C,0),1)=0,"",INDEX(data_wkly!AM:AM,MATCH($B1240,data_wkly!$C:$C,0),1)),"")</f>
        <v/>
      </c>
      <c r="AN1240" s="41" t="str">
        <f t="shared" si="115"/>
        <v/>
      </c>
      <c r="AO1240" s="88">
        <f t="shared" si="120"/>
        <v>2</v>
      </c>
    </row>
    <row r="1241" spans="1:41">
      <c r="A1241" s="88" t="str">
        <f t="shared" si="118"/>
        <v/>
      </c>
      <c r="B1241" s="89" t="str">
        <f t="shared" si="119"/>
        <v/>
      </c>
      <c r="C1241" s="155" t="str">
        <f>IFERROR(IF(INDEX(data_wkly!D:D,MATCH($B1241,data_wkly!$C:$C,0),1)=0,"",INDEX(data_wkly!D:D,MATCH($B1241,data_wkly!$C:$C,0),1)),"")</f>
        <v/>
      </c>
      <c r="D1241" s="21" t="str">
        <f>IFERROR(IF(INDEX(data_wkly!E:E,MATCH($B1241,data_wkly!$C:$C,0),1)=0,"",INDEX(data_wkly!E:E,MATCH($B1241,data_wkly!$C:$C,0),1)),"")</f>
        <v/>
      </c>
      <c r="E1241" s="21" t="str">
        <f>IF(C1241="","",IFERROR(INDEX(data_wkly!F:F,MATCH($B1241,data_wkly!$C:$C,0),1),""))</f>
        <v/>
      </c>
      <c r="F1241" s="21" t="str">
        <f>IF(E1241="","",IFERROR(IF(INDEX(data_wkly!G:G,MATCH($B1241,data_wkly!$C:$C,0),1)=0,"",INDEX(data_wkly!G:G,MATCH($B1241,data_wkly!$C:$C,0),1)),""))</f>
        <v/>
      </c>
      <c r="G1241" s="21" t="str">
        <f>IFERROR(IF(INDEX(data_wkly!H:H,MATCH($B1241,data_wkly!$C:$C,0),1)=0,"",INDEX(data_wkly!H:H,MATCH($B1241,data_wkly!$C:$C,0),1)),"")</f>
        <v/>
      </c>
      <c r="H1241" s="21" t="str">
        <f>IF(C1241="","",IFERROR(INDEX(data_wkly!I:I,MATCH($B1241,data_wkly!$C:$C,0),1),""))</f>
        <v/>
      </c>
      <c r="I1241" s="21" t="str">
        <f>IF(H1241="","",IFERROR(IF(INDEX(data_wkly!J:J,MATCH($B1241,data_wkly!$C:$C,0),1)=0,"",INDEX(data_wkly!J:J,MATCH($B1241,data_wkly!$C:$C,0),1)),""))</f>
        <v/>
      </c>
      <c r="J1241" s="21" t="str">
        <f>IFERROR(IF(INDEX(data_wkly!K:K,MATCH($B1241,data_wkly!$C:$C,0),1)=0,"",INDEX(data_wkly!K:K,MATCH($B1241,data_wkly!$C:$C,0),1)),"")</f>
        <v/>
      </c>
      <c r="K1241" s="86" t="str">
        <f>IFERROR(IF(INDEX(data_wkly!L:L,MATCH($B1241,data_wkly!$C:$C,0),1)=0,"",INDEX(data_wkly!L:L,MATCH($B1241,data_wkly!$C:$C,0),1)),"")</f>
        <v/>
      </c>
      <c r="L1241" s="86"/>
      <c r="M1241" s="155" t="str">
        <f>IFERROR(IF(INDEX(data_wkly!M:M,MATCH($B1241,data_wkly!$C:$C,0),1)=0,"",INDEX(data_wkly!M:M,MATCH($B1241,data_wkly!$C:$C,0),1)),"")</f>
        <v/>
      </c>
      <c r="N1241" s="21" t="str">
        <f>IFERROR(IF(INDEX(data_wkly!N:N,MATCH($B1241,data_wkly!$C:$C,0),1)=0,"",INDEX(data_wkly!N:N,MATCH($B1241,data_wkly!$C:$C,0),1)),"")</f>
        <v/>
      </c>
      <c r="O1241" s="21" t="str">
        <f>IF(M1241="","",IFERROR(INDEX(data_wkly!O:O,MATCH($B1241,data_wkly!$C:$C,0),1),""))</f>
        <v/>
      </c>
      <c r="P1241" s="21" t="str">
        <f>IF(M1241="","",IFERROR(IF(INDEX(data_wkly!P:P,MATCH($B1241,data_wkly!$C:$C,0),1)=0,"",INDEX(data_wkly!P:P,MATCH($B1241,data_wkly!$C:$C,0),1)),""))</f>
        <v/>
      </c>
      <c r="Q1241" s="21" t="str">
        <f>IFERROR(IF(INDEX(data_wkly!Q:Q,MATCH($B1241,data_wkly!$C:$C,0),1)=0,"",INDEX(data_wkly!Q:Q,MATCH($B1241,data_wkly!$C:$C,0),1)),"")</f>
        <v/>
      </c>
      <c r="R1241" s="21" t="str">
        <f>IF(M1241="","",IFERROR(INDEX(data_wkly!R:R,MATCH($B1241,data_wkly!$C:$C,0),1),""))</f>
        <v/>
      </c>
      <c r="S1241" s="21" t="str">
        <f>IF(M1241="","",IFERROR(IF(INDEX(data_wkly!S:S,MATCH($B1241,data_wkly!$C:$C,0),1)=0,"",INDEX(data_wkly!S:S,MATCH($B1241,data_wkly!$C:$C,0),1)),""))</f>
        <v/>
      </c>
      <c r="T1241" s="21" t="str">
        <f>IFERROR(IF(INDEX(data_wkly!T:T,MATCH($B1241,data_wkly!$C:$C,0),1)=0,"",INDEX(data_wkly!T:T,MATCH($B1241,data_wkly!$C:$C,0),1)),"")</f>
        <v/>
      </c>
      <c r="U1241" s="86" t="str">
        <f>IFERROR(IF(INDEX(data_wkly!U:U,MATCH($B1241,data_wkly!$C:$C,0),1)=0,"",INDEX(data_wkly!U:U,MATCH($B1241,data_wkly!$C:$C,0),1)),"")</f>
        <v/>
      </c>
      <c r="V1241" s="157" t="str">
        <f t="shared" si="117"/>
        <v/>
      </c>
      <c r="W1241" s="152" t="str">
        <f>IFERROR(IF(INDEX(data_wkly!W:W,MATCH($B1241,data_wkly!$C:$C,0),1)=0,"",INDEX(data_wkly!W:W,MATCH($B1241,data_wkly!$C:$C,0),1)),"")</f>
        <v/>
      </c>
      <c r="X1241" s="21" t="str">
        <f>IFERROR(IF(INDEX(data_wkly!X:X,MATCH($B1241,data_wkly!$C:$C,0),1)=0,"",INDEX(data_wkly!X:X,MATCH($B1241,data_wkly!$C:$C,0),1)),"")</f>
        <v/>
      </c>
      <c r="Y1241" s="21" t="str">
        <f>IFERROR(IF(INDEX(data_wkly!Y:Y,MATCH($B1241,data_wkly!$C:$C,0),1)=0,"",INDEX(data_wkly!Y:Y,MATCH($B1241,data_wkly!$C:$C,0),1)),"")</f>
        <v/>
      </c>
      <c r="Z1241" s="21" t="str">
        <f>IFERROR(IF(INDEX(data_wkly!Z:Z,MATCH($B1241,data_wkly!$C:$C,0),1)=0,"",INDEX(data_wkly!Z:Z,MATCH($B1241,data_wkly!$C:$C,0),1)),"")</f>
        <v/>
      </c>
      <c r="AA1241" s="152" t="str">
        <f>IFERROR(IF(INDEX(data_wkly!AA:AA,MATCH($B1241,data_wkly!$C:$C,0),1)=0,"",INDEX(data_wkly!AA:AA,MATCH($B1241,data_wkly!$C:$C,0),1)),"")</f>
        <v/>
      </c>
      <c r="AB1241" s="21" t="str">
        <f>IFERROR(IF(INDEX(data_wkly!AB:AB,MATCH($B1241,data_wkly!$C:$C,0),1)=0,"",INDEX(data_wkly!AB:AB,MATCH($B1241,data_wkly!$C:$C,0),1)),"")</f>
        <v/>
      </c>
      <c r="AC1241" s="21" t="str">
        <f>IFERROR(IF(INDEX(data_wkly!AC:AC,MATCH($B1241,data_wkly!$C:$C,0),1)=0,"",INDEX(data_wkly!AC:AC,MATCH($B1241,data_wkly!$C:$C,0),1)),"")</f>
        <v/>
      </c>
      <c r="AD1241" s="21" t="str">
        <f>IFERROR(IF(INDEX(data_wkly!AD:AD,MATCH($B1241,data_wkly!$C:$C,0),1)=0,"",INDEX(data_wkly!AD:AD,MATCH($B1241,data_wkly!$C:$C,0),1)),"")</f>
        <v/>
      </c>
      <c r="AE1241" s="157" t="str">
        <f t="shared" si="116"/>
        <v/>
      </c>
      <c r="AF1241" s="154" t="str">
        <f>IFERROR(IF(INDEX(data_wkly!AF:AF,MATCH($B1241,data_wkly!$C:$C,0),1)=0,"",INDEX(data_wkly!AF:AF,MATCH($B1241,data_wkly!$C:$C,0),1)),"")</f>
        <v/>
      </c>
      <c r="AG1241" s="153" t="str">
        <f>IFERROR(IF(AF1241="","",INDEX(data_wkly!AG:AG,MATCH($B1241,data_wkly!$C:$C,0),1)),"")</f>
        <v/>
      </c>
      <c r="AH1241" s="153" t="str">
        <f>IFERROR(IF(INDEX(data_wkly!AH:AH,MATCH($B1241,data_wkly!$C:$C,0),1)=0,"",INDEX(data_wkly!AH:AH,MATCH($B1241,data_wkly!$C:$C,0),1)),"")</f>
        <v/>
      </c>
      <c r="AI1241" s="153" t="str">
        <f>IFERROR(IF(INDEX(data_wkly!AI:AI,MATCH($B1241,data_wkly!$C:$C,0),1)=0,"",INDEX(data_wkly!AI:AI,MATCH($B1241,data_wkly!$C:$C,0),1)),"")</f>
        <v/>
      </c>
      <c r="AJ1241" s="153" t="str">
        <f>IFERROR(IF(AI1241="","",INDEX(data_wkly!AJ:AJ,MATCH($B1241,data_wkly!$C:$C,0),1)),"")</f>
        <v/>
      </c>
      <c r="AK1241" s="153" t="str">
        <f>IFERROR(IF(INDEX(data_wkly!AK:AK,MATCH($B1241,data_wkly!$C:$C,0),1)=0,"",INDEX(data_wkly!AK:AK,MATCH($B1241,data_wkly!$C:$C,0),1)),"")</f>
        <v/>
      </c>
      <c r="AL1241" s="153" t="str">
        <f>IFERROR(IF(INDEX(data_wkly!AL:AL,MATCH($B1241,data_wkly!$C:$C,0),1)=0,"",INDEX(data_wkly!AL:AL,MATCH($B1241,data_wkly!$C:$C,0),1)),"")</f>
        <v/>
      </c>
      <c r="AM1241" s="183" t="str">
        <f>IFERROR(IF(INDEX(data_wkly!AM:AM,MATCH($B1241,data_wkly!$C:$C,0),1)=0,"",INDEX(data_wkly!AM:AM,MATCH($B1241,data_wkly!$C:$C,0),1)),"")</f>
        <v/>
      </c>
      <c r="AN1241" s="41" t="str">
        <f t="shared" si="115"/>
        <v/>
      </c>
      <c r="AO1241" s="88">
        <f t="shared" si="120"/>
        <v>1</v>
      </c>
    </row>
    <row r="1242" spans="1:41">
      <c r="A1242" s="88" t="str">
        <f t="shared" si="118"/>
        <v/>
      </c>
      <c r="B1242" s="89" t="str">
        <f t="shared" si="119"/>
        <v/>
      </c>
      <c r="C1242" s="155" t="str">
        <f>IFERROR(IF(INDEX(data_wkly!D:D,MATCH($B1242,data_wkly!$C:$C,0),1)=0,"",INDEX(data_wkly!D:D,MATCH($B1242,data_wkly!$C:$C,0),1)),"")</f>
        <v/>
      </c>
      <c r="D1242" s="21" t="str">
        <f>IFERROR(IF(INDEX(data_wkly!E:E,MATCH($B1242,data_wkly!$C:$C,0),1)=0,"",INDEX(data_wkly!E:E,MATCH($B1242,data_wkly!$C:$C,0),1)),"")</f>
        <v/>
      </c>
      <c r="E1242" s="21" t="str">
        <f>IF(C1242="","",IFERROR(INDEX(data_wkly!F:F,MATCH($B1242,data_wkly!$C:$C,0),1),""))</f>
        <v/>
      </c>
      <c r="F1242" s="21" t="str">
        <f>IF(E1242="","",IFERROR(IF(INDEX(data_wkly!G:G,MATCH($B1242,data_wkly!$C:$C,0),1)=0,"",INDEX(data_wkly!G:G,MATCH($B1242,data_wkly!$C:$C,0),1)),""))</f>
        <v/>
      </c>
      <c r="G1242" s="21" t="str">
        <f>IFERROR(IF(INDEX(data_wkly!H:H,MATCH($B1242,data_wkly!$C:$C,0),1)=0,"",INDEX(data_wkly!H:H,MATCH($B1242,data_wkly!$C:$C,0),1)),"")</f>
        <v/>
      </c>
      <c r="H1242" s="21" t="str">
        <f>IF(C1242="","",IFERROR(INDEX(data_wkly!I:I,MATCH($B1242,data_wkly!$C:$C,0),1),""))</f>
        <v/>
      </c>
      <c r="I1242" s="21" t="str">
        <f>IF(H1242="","",IFERROR(IF(INDEX(data_wkly!J:J,MATCH($B1242,data_wkly!$C:$C,0),1)=0,"",INDEX(data_wkly!J:J,MATCH($B1242,data_wkly!$C:$C,0),1)),""))</f>
        <v/>
      </c>
      <c r="J1242" s="21" t="str">
        <f>IFERROR(IF(INDEX(data_wkly!K:K,MATCH($B1242,data_wkly!$C:$C,0),1)=0,"",INDEX(data_wkly!K:K,MATCH($B1242,data_wkly!$C:$C,0),1)),"")</f>
        <v/>
      </c>
      <c r="K1242" s="86" t="str">
        <f>IFERROR(IF(INDEX(data_wkly!L:L,MATCH($B1242,data_wkly!$C:$C,0),1)=0,"",INDEX(data_wkly!L:L,MATCH($B1242,data_wkly!$C:$C,0),1)),"")</f>
        <v/>
      </c>
      <c r="L1242" s="86"/>
      <c r="M1242" s="155" t="str">
        <f>IFERROR(IF(INDEX(data_wkly!M:M,MATCH($B1242,data_wkly!$C:$C,0),1)=0,"",INDEX(data_wkly!M:M,MATCH($B1242,data_wkly!$C:$C,0),1)),"")</f>
        <v/>
      </c>
      <c r="N1242" s="21" t="str">
        <f>IFERROR(IF(INDEX(data_wkly!N:N,MATCH($B1242,data_wkly!$C:$C,0),1)=0,"",INDEX(data_wkly!N:N,MATCH($B1242,data_wkly!$C:$C,0),1)),"")</f>
        <v/>
      </c>
      <c r="O1242" s="21" t="str">
        <f>IF(M1242="","",IFERROR(INDEX(data_wkly!O:O,MATCH($B1242,data_wkly!$C:$C,0),1),""))</f>
        <v/>
      </c>
      <c r="P1242" s="21" t="str">
        <f>IF(M1242="","",IFERROR(IF(INDEX(data_wkly!P:P,MATCH($B1242,data_wkly!$C:$C,0),1)=0,"",INDEX(data_wkly!P:P,MATCH($B1242,data_wkly!$C:$C,0),1)),""))</f>
        <v/>
      </c>
      <c r="Q1242" s="21" t="str">
        <f>IFERROR(IF(INDEX(data_wkly!Q:Q,MATCH($B1242,data_wkly!$C:$C,0),1)=0,"",INDEX(data_wkly!Q:Q,MATCH($B1242,data_wkly!$C:$C,0),1)),"")</f>
        <v/>
      </c>
      <c r="R1242" s="21" t="str">
        <f>IF(M1242="","",IFERROR(INDEX(data_wkly!R:R,MATCH($B1242,data_wkly!$C:$C,0),1),""))</f>
        <v/>
      </c>
      <c r="S1242" s="21" t="str">
        <f>IF(M1242="","",IFERROR(IF(INDEX(data_wkly!S:S,MATCH($B1242,data_wkly!$C:$C,0),1)=0,"",INDEX(data_wkly!S:S,MATCH($B1242,data_wkly!$C:$C,0),1)),""))</f>
        <v/>
      </c>
      <c r="T1242" s="21" t="str">
        <f>IFERROR(IF(INDEX(data_wkly!T:T,MATCH($B1242,data_wkly!$C:$C,0),1)=0,"",INDEX(data_wkly!T:T,MATCH($B1242,data_wkly!$C:$C,0),1)),"")</f>
        <v/>
      </c>
      <c r="U1242" s="86" t="str">
        <f>IFERROR(IF(INDEX(data_wkly!U:U,MATCH($B1242,data_wkly!$C:$C,0),1)=0,"",INDEX(data_wkly!U:U,MATCH($B1242,data_wkly!$C:$C,0),1)),"")</f>
        <v/>
      </c>
      <c r="V1242" s="157" t="str">
        <f t="shared" si="117"/>
        <v/>
      </c>
      <c r="W1242" s="152" t="str">
        <f>IFERROR(IF(INDEX(data_wkly!W:W,MATCH($B1242,data_wkly!$C:$C,0),1)=0,"",INDEX(data_wkly!W:W,MATCH($B1242,data_wkly!$C:$C,0),1)),"")</f>
        <v/>
      </c>
      <c r="X1242" s="21" t="str">
        <f>IFERROR(IF(INDEX(data_wkly!X:X,MATCH($B1242,data_wkly!$C:$C,0),1)=0,"",INDEX(data_wkly!X:X,MATCH($B1242,data_wkly!$C:$C,0),1)),"")</f>
        <v/>
      </c>
      <c r="Y1242" s="21" t="str">
        <f>IFERROR(IF(INDEX(data_wkly!Y:Y,MATCH($B1242,data_wkly!$C:$C,0),1)=0,"",INDEX(data_wkly!Y:Y,MATCH($B1242,data_wkly!$C:$C,0),1)),"")</f>
        <v/>
      </c>
      <c r="Z1242" s="21" t="str">
        <f>IFERROR(IF(INDEX(data_wkly!Z:Z,MATCH($B1242,data_wkly!$C:$C,0),1)=0,"",INDEX(data_wkly!Z:Z,MATCH($B1242,data_wkly!$C:$C,0),1)),"")</f>
        <v/>
      </c>
      <c r="AA1242" s="152" t="str">
        <f>IFERROR(IF(INDEX(data_wkly!AA:AA,MATCH($B1242,data_wkly!$C:$C,0),1)=0,"",INDEX(data_wkly!AA:AA,MATCH($B1242,data_wkly!$C:$C,0),1)),"")</f>
        <v/>
      </c>
      <c r="AB1242" s="21" t="str">
        <f>IFERROR(IF(INDEX(data_wkly!AB:AB,MATCH($B1242,data_wkly!$C:$C,0),1)=0,"",INDEX(data_wkly!AB:AB,MATCH($B1242,data_wkly!$C:$C,0),1)),"")</f>
        <v/>
      </c>
      <c r="AC1242" s="21" t="str">
        <f>IFERROR(IF(INDEX(data_wkly!AC:AC,MATCH($B1242,data_wkly!$C:$C,0),1)=0,"",INDEX(data_wkly!AC:AC,MATCH($B1242,data_wkly!$C:$C,0),1)),"")</f>
        <v/>
      </c>
      <c r="AD1242" s="21" t="str">
        <f>IFERROR(IF(INDEX(data_wkly!AD:AD,MATCH($B1242,data_wkly!$C:$C,0),1)=0,"",INDEX(data_wkly!AD:AD,MATCH($B1242,data_wkly!$C:$C,0),1)),"")</f>
        <v/>
      </c>
      <c r="AE1242" s="157" t="str">
        <f t="shared" si="116"/>
        <v/>
      </c>
      <c r="AF1242" s="154" t="str">
        <f>IFERROR(IF(INDEX(data_wkly!AF:AF,MATCH($B1242,data_wkly!$C:$C,0),1)=0,"",INDEX(data_wkly!AF:AF,MATCH($B1242,data_wkly!$C:$C,0),1)),"")</f>
        <v/>
      </c>
      <c r="AG1242" s="153" t="str">
        <f>IFERROR(IF(AF1242="","",INDEX(data_wkly!AG:AG,MATCH($B1242,data_wkly!$C:$C,0),1)),"")</f>
        <v/>
      </c>
      <c r="AH1242" s="153" t="str">
        <f>IFERROR(IF(INDEX(data_wkly!AH:AH,MATCH($B1242,data_wkly!$C:$C,0),1)=0,"",INDEX(data_wkly!AH:AH,MATCH($B1242,data_wkly!$C:$C,0),1)),"")</f>
        <v/>
      </c>
      <c r="AI1242" s="153" t="str">
        <f>IFERROR(IF(INDEX(data_wkly!AI:AI,MATCH($B1242,data_wkly!$C:$C,0),1)=0,"",INDEX(data_wkly!AI:AI,MATCH($B1242,data_wkly!$C:$C,0),1)),"")</f>
        <v/>
      </c>
      <c r="AJ1242" s="153" t="str">
        <f>IFERROR(IF(AI1242="","",INDEX(data_wkly!AJ:AJ,MATCH($B1242,data_wkly!$C:$C,0),1)),"")</f>
        <v/>
      </c>
      <c r="AK1242" s="153" t="str">
        <f>IFERROR(IF(INDEX(data_wkly!AK:AK,MATCH($B1242,data_wkly!$C:$C,0),1)=0,"",INDEX(data_wkly!AK:AK,MATCH($B1242,data_wkly!$C:$C,0),1)),"")</f>
        <v/>
      </c>
      <c r="AL1242" s="153" t="str">
        <f>IFERROR(IF(INDEX(data_wkly!AL:AL,MATCH($B1242,data_wkly!$C:$C,0),1)=0,"",INDEX(data_wkly!AL:AL,MATCH($B1242,data_wkly!$C:$C,0),1)),"")</f>
        <v/>
      </c>
      <c r="AM1242" s="183" t="str">
        <f>IFERROR(IF(INDEX(data_wkly!AM:AM,MATCH($B1242,data_wkly!$C:$C,0),1)=0,"",INDEX(data_wkly!AM:AM,MATCH($B1242,data_wkly!$C:$C,0),1)),"")</f>
        <v/>
      </c>
      <c r="AN1242" s="41" t="str">
        <f t="shared" si="115"/>
        <v/>
      </c>
      <c r="AO1242" s="88">
        <f t="shared" si="120"/>
        <v>2</v>
      </c>
    </row>
    <row r="1243" spans="1:41">
      <c r="A1243" s="88" t="str">
        <f t="shared" si="118"/>
        <v/>
      </c>
      <c r="B1243" s="89" t="str">
        <f t="shared" si="119"/>
        <v/>
      </c>
      <c r="C1243" s="155" t="str">
        <f>IFERROR(IF(INDEX(data_wkly!D:D,MATCH($B1243,data_wkly!$C:$C,0),1)=0,"",INDEX(data_wkly!D:D,MATCH($B1243,data_wkly!$C:$C,0),1)),"")</f>
        <v/>
      </c>
      <c r="D1243" s="21" t="str">
        <f>IFERROR(IF(INDEX(data_wkly!E:E,MATCH($B1243,data_wkly!$C:$C,0),1)=0,"",INDEX(data_wkly!E:E,MATCH($B1243,data_wkly!$C:$C,0),1)),"")</f>
        <v/>
      </c>
      <c r="E1243" s="21" t="str">
        <f>IF(C1243="","",IFERROR(INDEX(data_wkly!F:F,MATCH($B1243,data_wkly!$C:$C,0),1),""))</f>
        <v/>
      </c>
      <c r="F1243" s="21" t="str">
        <f>IF(E1243="","",IFERROR(IF(INDEX(data_wkly!G:G,MATCH($B1243,data_wkly!$C:$C,0),1)=0,"",INDEX(data_wkly!G:G,MATCH($B1243,data_wkly!$C:$C,0),1)),""))</f>
        <v/>
      </c>
      <c r="G1243" s="21" t="str">
        <f>IFERROR(IF(INDEX(data_wkly!H:H,MATCH($B1243,data_wkly!$C:$C,0),1)=0,"",INDEX(data_wkly!H:H,MATCH($B1243,data_wkly!$C:$C,0),1)),"")</f>
        <v/>
      </c>
      <c r="H1243" s="21" t="str">
        <f>IF(C1243="","",IFERROR(INDEX(data_wkly!I:I,MATCH($B1243,data_wkly!$C:$C,0),1),""))</f>
        <v/>
      </c>
      <c r="I1243" s="21" t="str">
        <f>IF(H1243="","",IFERROR(IF(INDEX(data_wkly!J:J,MATCH($B1243,data_wkly!$C:$C,0),1)=0,"",INDEX(data_wkly!J:J,MATCH($B1243,data_wkly!$C:$C,0),1)),""))</f>
        <v/>
      </c>
      <c r="J1243" s="21" t="str">
        <f>IFERROR(IF(INDEX(data_wkly!K:K,MATCH($B1243,data_wkly!$C:$C,0),1)=0,"",INDEX(data_wkly!K:K,MATCH($B1243,data_wkly!$C:$C,0),1)),"")</f>
        <v/>
      </c>
      <c r="K1243" s="86" t="str">
        <f>IFERROR(IF(INDEX(data_wkly!L:L,MATCH($B1243,data_wkly!$C:$C,0),1)=0,"",INDEX(data_wkly!L:L,MATCH($B1243,data_wkly!$C:$C,0),1)),"")</f>
        <v/>
      </c>
      <c r="L1243" s="86"/>
      <c r="M1243" s="155" t="str">
        <f>IFERROR(IF(INDEX(data_wkly!M:M,MATCH($B1243,data_wkly!$C:$C,0),1)=0,"",INDEX(data_wkly!M:M,MATCH($B1243,data_wkly!$C:$C,0),1)),"")</f>
        <v/>
      </c>
      <c r="N1243" s="21" t="str">
        <f>IFERROR(IF(INDEX(data_wkly!N:N,MATCH($B1243,data_wkly!$C:$C,0),1)=0,"",INDEX(data_wkly!N:N,MATCH($B1243,data_wkly!$C:$C,0),1)),"")</f>
        <v/>
      </c>
      <c r="O1243" s="21" t="str">
        <f>IF(M1243="","",IFERROR(INDEX(data_wkly!O:O,MATCH($B1243,data_wkly!$C:$C,0),1),""))</f>
        <v/>
      </c>
      <c r="P1243" s="21" t="str">
        <f>IF(M1243="","",IFERROR(IF(INDEX(data_wkly!P:P,MATCH($B1243,data_wkly!$C:$C,0),1)=0,"",INDEX(data_wkly!P:P,MATCH($B1243,data_wkly!$C:$C,0),1)),""))</f>
        <v/>
      </c>
      <c r="Q1243" s="21" t="str">
        <f>IFERROR(IF(INDEX(data_wkly!Q:Q,MATCH($B1243,data_wkly!$C:$C,0),1)=0,"",INDEX(data_wkly!Q:Q,MATCH($B1243,data_wkly!$C:$C,0),1)),"")</f>
        <v/>
      </c>
      <c r="R1243" s="21" t="str">
        <f>IF(M1243="","",IFERROR(INDEX(data_wkly!R:R,MATCH($B1243,data_wkly!$C:$C,0),1),""))</f>
        <v/>
      </c>
      <c r="S1243" s="21" t="str">
        <f>IF(M1243="","",IFERROR(IF(INDEX(data_wkly!S:S,MATCH($B1243,data_wkly!$C:$C,0),1)=0,"",INDEX(data_wkly!S:S,MATCH($B1243,data_wkly!$C:$C,0),1)),""))</f>
        <v/>
      </c>
      <c r="T1243" s="21" t="str">
        <f>IFERROR(IF(INDEX(data_wkly!T:T,MATCH($B1243,data_wkly!$C:$C,0),1)=0,"",INDEX(data_wkly!T:T,MATCH($B1243,data_wkly!$C:$C,0),1)),"")</f>
        <v/>
      </c>
      <c r="U1243" s="86" t="str">
        <f>IFERROR(IF(INDEX(data_wkly!U:U,MATCH($B1243,data_wkly!$C:$C,0),1)=0,"",INDEX(data_wkly!U:U,MATCH($B1243,data_wkly!$C:$C,0),1)),"")</f>
        <v/>
      </c>
      <c r="V1243" s="157" t="str">
        <f t="shared" si="117"/>
        <v/>
      </c>
      <c r="W1243" s="152" t="str">
        <f>IFERROR(IF(INDEX(data_wkly!W:W,MATCH($B1243,data_wkly!$C:$C,0),1)=0,"",INDEX(data_wkly!W:W,MATCH($B1243,data_wkly!$C:$C,0),1)),"")</f>
        <v/>
      </c>
      <c r="X1243" s="21" t="str">
        <f>IFERROR(IF(INDEX(data_wkly!X:X,MATCH($B1243,data_wkly!$C:$C,0),1)=0,"",INDEX(data_wkly!X:X,MATCH($B1243,data_wkly!$C:$C,0),1)),"")</f>
        <v/>
      </c>
      <c r="Y1243" s="21" t="str">
        <f>IFERROR(IF(INDEX(data_wkly!Y:Y,MATCH($B1243,data_wkly!$C:$C,0),1)=0,"",INDEX(data_wkly!Y:Y,MATCH($B1243,data_wkly!$C:$C,0),1)),"")</f>
        <v/>
      </c>
      <c r="Z1243" s="21" t="str">
        <f>IFERROR(IF(INDEX(data_wkly!Z:Z,MATCH($B1243,data_wkly!$C:$C,0),1)=0,"",INDEX(data_wkly!Z:Z,MATCH($B1243,data_wkly!$C:$C,0),1)),"")</f>
        <v/>
      </c>
      <c r="AA1243" s="152" t="str">
        <f>IFERROR(IF(INDEX(data_wkly!AA:AA,MATCH($B1243,data_wkly!$C:$C,0),1)=0,"",INDEX(data_wkly!AA:AA,MATCH($B1243,data_wkly!$C:$C,0),1)),"")</f>
        <v/>
      </c>
      <c r="AB1243" s="21" t="str">
        <f>IFERROR(IF(INDEX(data_wkly!AB:AB,MATCH($B1243,data_wkly!$C:$C,0),1)=0,"",INDEX(data_wkly!AB:AB,MATCH($B1243,data_wkly!$C:$C,0),1)),"")</f>
        <v/>
      </c>
      <c r="AC1243" s="21" t="str">
        <f>IFERROR(IF(INDEX(data_wkly!AC:AC,MATCH($B1243,data_wkly!$C:$C,0),1)=0,"",INDEX(data_wkly!AC:AC,MATCH($B1243,data_wkly!$C:$C,0),1)),"")</f>
        <v/>
      </c>
      <c r="AD1243" s="21" t="str">
        <f>IFERROR(IF(INDEX(data_wkly!AD:AD,MATCH($B1243,data_wkly!$C:$C,0),1)=0,"",INDEX(data_wkly!AD:AD,MATCH($B1243,data_wkly!$C:$C,0),1)),"")</f>
        <v/>
      </c>
      <c r="AE1243" s="157" t="str">
        <f t="shared" si="116"/>
        <v/>
      </c>
      <c r="AF1243" s="154" t="str">
        <f>IFERROR(IF(INDEX(data_wkly!AF:AF,MATCH($B1243,data_wkly!$C:$C,0),1)=0,"",INDEX(data_wkly!AF:AF,MATCH($B1243,data_wkly!$C:$C,0),1)),"")</f>
        <v/>
      </c>
      <c r="AG1243" s="153" t="str">
        <f>IFERROR(IF(AF1243="","",INDEX(data_wkly!AG:AG,MATCH($B1243,data_wkly!$C:$C,0),1)),"")</f>
        <v/>
      </c>
      <c r="AH1243" s="153" t="str">
        <f>IFERROR(IF(INDEX(data_wkly!AH:AH,MATCH($B1243,data_wkly!$C:$C,0),1)=0,"",INDEX(data_wkly!AH:AH,MATCH($B1243,data_wkly!$C:$C,0),1)),"")</f>
        <v/>
      </c>
      <c r="AI1243" s="153" t="str">
        <f>IFERROR(IF(INDEX(data_wkly!AI:AI,MATCH($B1243,data_wkly!$C:$C,0),1)=0,"",INDEX(data_wkly!AI:AI,MATCH($B1243,data_wkly!$C:$C,0),1)),"")</f>
        <v/>
      </c>
      <c r="AJ1243" s="153" t="str">
        <f>IFERROR(IF(AI1243="","",INDEX(data_wkly!AJ:AJ,MATCH($B1243,data_wkly!$C:$C,0),1)),"")</f>
        <v/>
      </c>
      <c r="AK1243" s="153" t="str">
        <f>IFERROR(IF(INDEX(data_wkly!AK:AK,MATCH($B1243,data_wkly!$C:$C,0),1)=0,"",INDEX(data_wkly!AK:AK,MATCH($B1243,data_wkly!$C:$C,0),1)),"")</f>
        <v/>
      </c>
      <c r="AL1243" s="153" t="str">
        <f>IFERROR(IF(INDEX(data_wkly!AL:AL,MATCH($B1243,data_wkly!$C:$C,0),1)=0,"",INDEX(data_wkly!AL:AL,MATCH($B1243,data_wkly!$C:$C,0),1)),"")</f>
        <v/>
      </c>
      <c r="AM1243" s="183" t="str">
        <f>IFERROR(IF(INDEX(data_wkly!AM:AM,MATCH($B1243,data_wkly!$C:$C,0),1)=0,"",INDEX(data_wkly!AM:AM,MATCH($B1243,data_wkly!$C:$C,0),1)),"")</f>
        <v/>
      </c>
      <c r="AN1243" s="41" t="str">
        <f t="shared" si="115"/>
        <v/>
      </c>
      <c r="AO1243" s="88">
        <f t="shared" si="120"/>
        <v>1</v>
      </c>
    </row>
    <row r="1244" spans="1:41">
      <c r="A1244" s="88" t="str">
        <f t="shared" si="118"/>
        <v/>
      </c>
      <c r="B1244" s="89" t="str">
        <f t="shared" si="119"/>
        <v/>
      </c>
      <c r="C1244" s="155" t="str">
        <f>IFERROR(IF(INDEX(data_wkly!D:D,MATCH($B1244,data_wkly!$C:$C,0),1)=0,"",INDEX(data_wkly!D:D,MATCH($B1244,data_wkly!$C:$C,0),1)),"")</f>
        <v/>
      </c>
      <c r="D1244" s="21" t="str">
        <f>IFERROR(IF(INDEX(data_wkly!E:E,MATCH($B1244,data_wkly!$C:$C,0),1)=0,"",INDEX(data_wkly!E:E,MATCH($B1244,data_wkly!$C:$C,0),1)),"")</f>
        <v/>
      </c>
      <c r="E1244" s="21" t="str">
        <f>IF(C1244="","",IFERROR(INDEX(data_wkly!F:F,MATCH($B1244,data_wkly!$C:$C,0),1),""))</f>
        <v/>
      </c>
      <c r="F1244" s="21" t="str">
        <f>IF(E1244="","",IFERROR(IF(INDEX(data_wkly!G:G,MATCH($B1244,data_wkly!$C:$C,0),1)=0,"",INDEX(data_wkly!G:G,MATCH($B1244,data_wkly!$C:$C,0),1)),""))</f>
        <v/>
      </c>
      <c r="G1244" s="21" t="str">
        <f>IFERROR(IF(INDEX(data_wkly!H:H,MATCH($B1244,data_wkly!$C:$C,0),1)=0,"",INDEX(data_wkly!H:H,MATCH($B1244,data_wkly!$C:$C,0),1)),"")</f>
        <v/>
      </c>
      <c r="H1244" s="21" t="str">
        <f>IF(C1244="","",IFERROR(INDEX(data_wkly!I:I,MATCH($B1244,data_wkly!$C:$C,0),1),""))</f>
        <v/>
      </c>
      <c r="I1244" s="21" t="str">
        <f>IF(H1244="","",IFERROR(IF(INDEX(data_wkly!J:J,MATCH($B1244,data_wkly!$C:$C,0),1)=0,"",INDEX(data_wkly!J:J,MATCH($B1244,data_wkly!$C:$C,0),1)),""))</f>
        <v/>
      </c>
      <c r="J1244" s="21" t="str">
        <f>IFERROR(IF(INDEX(data_wkly!K:K,MATCH($B1244,data_wkly!$C:$C,0),1)=0,"",INDEX(data_wkly!K:K,MATCH($B1244,data_wkly!$C:$C,0),1)),"")</f>
        <v/>
      </c>
      <c r="K1244" s="86" t="str">
        <f>IFERROR(IF(INDEX(data_wkly!L:L,MATCH($B1244,data_wkly!$C:$C,0),1)=0,"",INDEX(data_wkly!L:L,MATCH($B1244,data_wkly!$C:$C,0),1)),"")</f>
        <v/>
      </c>
      <c r="L1244" s="86"/>
      <c r="M1244" s="155" t="str">
        <f>IFERROR(IF(INDEX(data_wkly!M:M,MATCH($B1244,data_wkly!$C:$C,0),1)=0,"",INDEX(data_wkly!M:M,MATCH($B1244,data_wkly!$C:$C,0),1)),"")</f>
        <v/>
      </c>
      <c r="N1244" s="21" t="str">
        <f>IFERROR(IF(INDEX(data_wkly!N:N,MATCH($B1244,data_wkly!$C:$C,0),1)=0,"",INDEX(data_wkly!N:N,MATCH($B1244,data_wkly!$C:$C,0),1)),"")</f>
        <v/>
      </c>
      <c r="O1244" s="21" t="str">
        <f>IF(M1244="","",IFERROR(INDEX(data_wkly!O:O,MATCH($B1244,data_wkly!$C:$C,0),1),""))</f>
        <v/>
      </c>
      <c r="P1244" s="21" t="str">
        <f>IF(M1244="","",IFERROR(IF(INDEX(data_wkly!P:P,MATCH($B1244,data_wkly!$C:$C,0),1)=0,"",INDEX(data_wkly!P:P,MATCH($B1244,data_wkly!$C:$C,0),1)),""))</f>
        <v/>
      </c>
      <c r="Q1244" s="21" t="str">
        <f>IFERROR(IF(INDEX(data_wkly!Q:Q,MATCH($B1244,data_wkly!$C:$C,0),1)=0,"",INDEX(data_wkly!Q:Q,MATCH($B1244,data_wkly!$C:$C,0),1)),"")</f>
        <v/>
      </c>
      <c r="R1244" s="21" t="str">
        <f>IF(M1244="","",IFERROR(INDEX(data_wkly!R:R,MATCH($B1244,data_wkly!$C:$C,0),1),""))</f>
        <v/>
      </c>
      <c r="S1244" s="21" t="str">
        <f>IF(M1244="","",IFERROR(IF(INDEX(data_wkly!S:S,MATCH($B1244,data_wkly!$C:$C,0),1)=0,"",INDEX(data_wkly!S:S,MATCH($B1244,data_wkly!$C:$C,0),1)),""))</f>
        <v/>
      </c>
      <c r="T1244" s="21" t="str">
        <f>IFERROR(IF(INDEX(data_wkly!T:T,MATCH($B1244,data_wkly!$C:$C,0),1)=0,"",INDEX(data_wkly!T:T,MATCH($B1244,data_wkly!$C:$C,0),1)),"")</f>
        <v/>
      </c>
      <c r="U1244" s="86" t="str">
        <f>IFERROR(IF(INDEX(data_wkly!U:U,MATCH($B1244,data_wkly!$C:$C,0),1)=0,"",INDEX(data_wkly!U:U,MATCH($B1244,data_wkly!$C:$C,0),1)),"")</f>
        <v/>
      </c>
      <c r="V1244" s="157" t="str">
        <f t="shared" si="117"/>
        <v/>
      </c>
      <c r="W1244" s="152" t="str">
        <f>IFERROR(IF(INDEX(data_wkly!W:W,MATCH($B1244,data_wkly!$C:$C,0),1)=0,"",INDEX(data_wkly!W:W,MATCH($B1244,data_wkly!$C:$C,0),1)),"")</f>
        <v/>
      </c>
      <c r="X1244" s="21" t="str">
        <f>IFERROR(IF(INDEX(data_wkly!X:X,MATCH($B1244,data_wkly!$C:$C,0),1)=0,"",INDEX(data_wkly!X:X,MATCH($B1244,data_wkly!$C:$C,0),1)),"")</f>
        <v/>
      </c>
      <c r="Y1244" s="21" t="str">
        <f>IFERROR(IF(INDEX(data_wkly!Y:Y,MATCH($B1244,data_wkly!$C:$C,0),1)=0,"",INDEX(data_wkly!Y:Y,MATCH($B1244,data_wkly!$C:$C,0),1)),"")</f>
        <v/>
      </c>
      <c r="Z1244" s="21" t="str">
        <f>IFERROR(IF(INDEX(data_wkly!Z:Z,MATCH($B1244,data_wkly!$C:$C,0),1)=0,"",INDEX(data_wkly!Z:Z,MATCH($B1244,data_wkly!$C:$C,0),1)),"")</f>
        <v/>
      </c>
      <c r="AA1244" s="152" t="str">
        <f>IFERROR(IF(INDEX(data_wkly!AA:AA,MATCH($B1244,data_wkly!$C:$C,0),1)=0,"",INDEX(data_wkly!AA:AA,MATCH($B1244,data_wkly!$C:$C,0),1)),"")</f>
        <v/>
      </c>
      <c r="AB1244" s="21" t="str">
        <f>IFERROR(IF(INDEX(data_wkly!AB:AB,MATCH($B1244,data_wkly!$C:$C,0),1)=0,"",INDEX(data_wkly!AB:AB,MATCH($B1244,data_wkly!$C:$C,0),1)),"")</f>
        <v/>
      </c>
      <c r="AC1244" s="21" t="str">
        <f>IFERROR(IF(INDEX(data_wkly!AC:AC,MATCH($B1244,data_wkly!$C:$C,0),1)=0,"",INDEX(data_wkly!AC:AC,MATCH($B1244,data_wkly!$C:$C,0),1)),"")</f>
        <v/>
      </c>
      <c r="AD1244" s="21" t="str">
        <f>IFERROR(IF(INDEX(data_wkly!AD:AD,MATCH($B1244,data_wkly!$C:$C,0),1)=0,"",INDEX(data_wkly!AD:AD,MATCH($B1244,data_wkly!$C:$C,0),1)),"")</f>
        <v/>
      </c>
      <c r="AE1244" s="157" t="str">
        <f t="shared" si="116"/>
        <v/>
      </c>
      <c r="AF1244" s="154" t="str">
        <f>IFERROR(IF(INDEX(data_wkly!AF:AF,MATCH($B1244,data_wkly!$C:$C,0),1)=0,"",INDEX(data_wkly!AF:AF,MATCH($B1244,data_wkly!$C:$C,0),1)),"")</f>
        <v/>
      </c>
      <c r="AG1244" s="153" t="str">
        <f>IFERROR(IF(AF1244="","",INDEX(data_wkly!AG:AG,MATCH($B1244,data_wkly!$C:$C,0),1)),"")</f>
        <v/>
      </c>
      <c r="AH1244" s="153" t="str">
        <f>IFERROR(IF(INDEX(data_wkly!AH:AH,MATCH($B1244,data_wkly!$C:$C,0),1)=0,"",INDEX(data_wkly!AH:AH,MATCH($B1244,data_wkly!$C:$C,0),1)),"")</f>
        <v/>
      </c>
      <c r="AI1244" s="153" t="str">
        <f>IFERROR(IF(INDEX(data_wkly!AI:AI,MATCH($B1244,data_wkly!$C:$C,0),1)=0,"",INDEX(data_wkly!AI:AI,MATCH($B1244,data_wkly!$C:$C,0),1)),"")</f>
        <v/>
      </c>
      <c r="AJ1244" s="153" t="str">
        <f>IFERROR(IF(AI1244="","",INDEX(data_wkly!AJ:AJ,MATCH($B1244,data_wkly!$C:$C,0),1)),"")</f>
        <v/>
      </c>
      <c r="AK1244" s="153" t="str">
        <f>IFERROR(IF(INDEX(data_wkly!AK:AK,MATCH($B1244,data_wkly!$C:$C,0),1)=0,"",INDEX(data_wkly!AK:AK,MATCH($B1244,data_wkly!$C:$C,0),1)),"")</f>
        <v/>
      </c>
      <c r="AL1244" s="153" t="str">
        <f>IFERROR(IF(INDEX(data_wkly!AL:AL,MATCH($B1244,data_wkly!$C:$C,0),1)=0,"",INDEX(data_wkly!AL:AL,MATCH($B1244,data_wkly!$C:$C,0),1)),"")</f>
        <v/>
      </c>
      <c r="AM1244" s="183" t="str">
        <f>IFERROR(IF(INDEX(data_wkly!AM:AM,MATCH($B1244,data_wkly!$C:$C,0),1)=0,"",INDEX(data_wkly!AM:AM,MATCH($B1244,data_wkly!$C:$C,0),1)),"")</f>
        <v/>
      </c>
      <c r="AN1244" s="41" t="str">
        <f t="shared" si="115"/>
        <v/>
      </c>
      <c r="AO1244" s="88">
        <f t="shared" si="120"/>
        <v>2</v>
      </c>
    </row>
    <row r="1245" spans="1:41">
      <c r="A1245" s="88" t="str">
        <f t="shared" si="118"/>
        <v/>
      </c>
      <c r="B1245" s="89" t="str">
        <f t="shared" si="119"/>
        <v/>
      </c>
      <c r="C1245" s="155" t="str">
        <f>IFERROR(IF(INDEX(data_wkly!D:D,MATCH($B1245,data_wkly!$C:$C,0),1)=0,"",INDEX(data_wkly!D:D,MATCH($B1245,data_wkly!$C:$C,0),1)),"")</f>
        <v/>
      </c>
      <c r="D1245" s="21" t="str">
        <f>IFERROR(IF(INDEX(data_wkly!E:E,MATCH($B1245,data_wkly!$C:$C,0),1)=0,"",INDEX(data_wkly!E:E,MATCH($B1245,data_wkly!$C:$C,0),1)),"")</f>
        <v/>
      </c>
      <c r="E1245" s="21" t="str">
        <f>IF(C1245="","",IFERROR(INDEX(data_wkly!F:F,MATCH($B1245,data_wkly!$C:$C,0),1),""))</f>
        <v/>
      </c>
      <c r="F1245" s="21" t="str">
        <f>IF(E1245="","",IFERROR(IF(INDEX(data_wkly!G:G,MATCH($B1245,data_wkly!$C:$C,0),1)=0,"",INDEX(data_wkly!G:G,MATCH($B1245,data_wkly!$C:$C,0),1)),""))</f>
        <v/>
      </c>
      <c r="G1245" s="21" t="str">
        <f>IFERROR(IF(INDEX(data_wkly!H:H,MATCH($B1245,data_wkly!$C:$C,0),1)=0,"",INDEX(data_wkly!H:H,MATCH($B1245,data_wkly!$C:$C,0),1)),"")</f>
        <v/>
      </c>
      <c r="H1245" s="21" t="str">
        <f>IF(C1245="","",IFERROR(INDEX(data_wkly!I:I,MATCH($B1245,data_wkly!$C:$C,0),1),""))</f>
        <v/>
      </c>
      <c r="I1245" s="21" t="str">
        <f>IF(H1245="","",IFERROR(IF(INDEX(data_wkly!J:J,MATCH($B1245,data_wkly!$C:$C,0),1)=0,"",INDEX(data_wkly!J:J,MATCH($B1245,data_wkly!$C:$C,0),1)),""))</f>
        <v/>
      </c>
      <c r="J1245" s="21" t="str">
        <f>IFERROR(IF(INDEX(data_wkly!K:K,MATCH($B1245,data_wkly!$C:$C,0),1)=0,"",INDEX(data_wkly!K:K,MATCH($B1245,data_wkly!$C:$C,0),1)),"")</f>
        <v/>
      </c>
      <c r="K1245" s="86" t="str">
        <f>IFERROR(IF(INDEX(data_wkly!L:L,MATCH($B1245,data_wkly!$C:$C,0),1)=0,"",INDEX(data_wkly!L:L,MATCH($B1245,data_wkly!$C:$C,0),1)),"")</f>
        <v/>
      </c>
      <c r="L1245" s="86"/>
      <c r="M1245" s="155" t="str">
        <f>IFERROR(IF(INDEX(data_wkly!M:M,MATCH($B1245,data_wkly!$C:$C,0),1)=0,"",INDEX(data_wkly!M:M,MATCH($B1245,data_wkly!$C:$C,0),1)),"")</f>
        <v/>
      </c>
      <c r="N1245" s="21" t="str">
        <f>IFERROR(IF(INDEX(data_wkly!N:N,MATCH($B1245,data_wkly!$C:$C,0),1)=0,"",INDEX(data_wkly!N:N,MATCH($B1245,data_wkly!$C:$C,0),1)),"")</f>
        <v/>
      </c>
      <c r="O1245" s="21" t="str">
        <f>IF(M1245="","",IFERROR(INDEX(data_wkly!O:O,MATCH($B1245,data_wkly!$C:$C,0),1),""))</f>
        <v/>
      </c>
      <c r="P1245" s="21" t="str">
        <f>IF(M1245="","",IFERROR(IF(INDEX(data_wkly!P:P,MATCH($B1245,data_wkly!$C:$C,0),1)=0,"",INDEX(data_wkly!P:P,MATCH($B1245,data_wkly!$C:$C,0),1)),""))</f>
        <v/>
      </c>
      <c r="Q1245" s="21" t="str">
        <f>IFERROR(IF(INDEX(data_wkly!Q:Q,MATCH($B1245,data_wkly!$C:$C,0),1)=0,"",INDEX(data_wkly!Q:Q,MATCH($B1245,data_wkly!$C:$C,0),1)),"")</f>
        <v/>
      </c>
      <c r="R1245" s="21" t="str">
        <f>IF(M1245="","",IFERROR(INDEX(data_wkly!R:R,MATCH($B1245,data_wkly!$C:$C,0),1),""))</f>
        <v/>
      </c>
      <c r="S1245" s="21" t="str">
        <f>IF(M1245="","",IFERROR(IF(INDEX(data_wkly!S:S,MATCH($B1245,data_wkly!$C:$C,0),1)=0,"",INDEX(data_wkly!S:S,MATCH($B1245,data_wkly!$C:$C,0),1)),""))</f>
        <v/>
      </c>
      <c r="T1245" s="21" t="str">
        <f>IFERROR(IF(INDEX(data_wkly!T:T,MATCH($B1245,data_wkly!$C:$C,0),1)=0,"",INDEX(data_wkly!T:T,MATCH($B1245,data_wkly!$C:$C,0),1)),"")</f>
        <v/>
      </c>
      <c r="U1245" s="86" t="str">
        <f>IFERROR(IF(INDEX(data_wkly!U:U,MATCH($B1245,data_wkly!$C:$C,0),1)=0,"",INDEX(data_wkly!U:U,MATCH($B1245,data_wkly!$C:$C,0),1)),"")</f>
        <v/>
      </c>
      <c r="V1245" s="157" t="str">
        <f t="shared" si="117"/>
        <v/>
      </c>
      <c r="W1245" s="152" t="str">
        <f>IFERROR(IF(INDEX(data_wkly!W:W,MATCH($B1245,data_wkly!$C:$C,0),1)=0,"",INDEX(data_wkly!W:W,MATCH($B1245,data_wkly!$C:$C,0),1)),"")</f>
        <v/>
      </c>
      <c r="X1245" s="21" t="str">
        <f>IFERROR(IF(INDEX(data_wkly!X:X,MATCH($B1245,data_wkly!$C:$C,0),1)=0,"",INDEX(data_wkly!X:X,MATCH($B1245,data_wkly!$C:$C,0),1)),"")</f>
        <v/>
      </c>
      <c r="Y1245" s="21" t="str">
        <f>IFERROR(IF(INDEX(data_wkly!Y:Y,MATCH($B1245,data_wkly!$C:$C,0),1)=0,"",INDEX(data_wkly!Y:Y,MATCH($B1245,data_wkly!$C:$C,0),1)),"")</f>
        <v/>
      </c>
      <c r="Z1245" s="21" t="str">
        <f>IFERROR(IF(INDEX(data_wkly!Z:Z,MATCH($B1245,data_wkly!$C:$C,0),1)=0,"",INDEX(data_wkly!Z:Z,MATCH($B1245,data_wkly!$C:$C,0),1)),"")</f>
        <v/>
      </c>
      <c r="AA1245" s="152" t="str">
        <f>IFERROR(IF(INDEX(data_wkly!AA:AA,MATCH($B1245,data_wkly!$C:$C,0),1)=0,"",INDEX(data_wkly!AA:AA,MATCH($B1245,data_wkly!$C:$C,0),1)),"")</f>
        <v/>
      </c>
      <c r="AB1245" s="21" t="str">
        <f>IFERROR(IF(INDEX(data_wkly!AB:AB,MATCH($B1245,data_wkly!$C:$C,0),1)=0,"",INDEX(data_wkly!AB:AB,MATCH($B1245,data_wkly!$C:$C,0),1)),"")</f>
        <v/>
      </c>
      <c r="AC1245" s="21" t="str">
        <f>IFERROR(IF(INDEX(data_wkly!AC:AC,MATCH($B1245,data_wkly!$C:$C,0),1)=0,"",INDEX(data_wkly!AC:AC,MATCH($B1245,data_wkly!$C:$C,0),1)),"")</f>
        <v/>
      </c>
      <c r="AD1245" s="21" t="str">
        <f>IFERROR(IF(INDEX(data_wkly!AD:AD,MATCH($B1245,data_wkly!$C:$C,0),1)=0,"",INDEX(data_wkly!AD:AD,MATCH($B1245,data_wkly!$C:$C,0),1)),"")</f>
        <v/>
      </c>
      <c r="AE1245" s="157" t="str">
        <f t="shared" si="116"/>
        <v/>
      </c>
      <c r="AF1245" s="154" t="str">
        <f>IFERROR(IF(INDEX(data_wkly!AF:AF,MATCH($B1245,data_wkly!$C:$C,0),1)=0,"",INDEX(data_wkly!AF:AF,MATCH($B1245,data_wkly!$C:$C,0),1)),"")</f>
        <v/>
      </c>
      <c r="AG1245" s="153" t="str">
        <f>IFERROR(IF(AF1245="","",INDEX(data_wkly!AG:AG,MATCH($B1245,data_wkly!$C:$C,0),1)),"")</f>
        <v/>
      </c>
      <c r="AH1245" s="153" t="str">
        <f>IFERROR(IF(INDEX(data_wkly!AH:AH,MATCH($B1245,data_wkly!$C:$C,0),1)=0,"",INDEX(data_wkly!AH:AH,MATCH($B1245,data_wkly!$C:$C,0),1)),"")</f>
        <v/>
      </c>
      <c r="AI1245" s="153" t="str">
        <f>IFERROR(IF(INDEX(data_wkly!AI:AI,MATCH($B1245,data_wkly!$C:$C,0),1)=0,"",INDEX(data_wkly!AI:AI,MATCH($B1245,data_wkly!$C:$C,0),1)),"")</f>
        <v/>
      </c>
      <c r="AJ1245" s="153" t="str">
        <f>IFERROR(IF(AI1245="","",INDEX(data_wkly!AJ:AJ,MATCH($B1245,data_wkly!$C:$C,0),1)),"")</f>
        <v/>
      </c>
      <c r="AK1245" s="153" t="str">
        <f>IFERROR(IF(INDEX(data_wkly!AK:AK,MATCH($B1245,data_wkly!$C:$C,0),1)=0,"",INDEX(data_wkly!AK:AK,MATCH($B1245,data_wkly!$C:$C,0),1)),"")</f>
        <v/>
      </c>
      <c r="AL1245" s="153" t="str">
        <f>IFERROR(IF(INDEX(data_wkly!AL:AL,MATCH($B1245,data_wkly!$C:$C,0),1)=0,"",INDEX(data_wkly!AL:AL,MATCH($B1245,data_wkly!$C:$C,0),1)),"")</f>
        <v/>
      </c>
      <c r="AM1245" s="183" t="str">
        <f>IFERROR(IF(INDEX(data_wkly!AM:AM,MATCH($B1245,data_wkly!$C:$C,0),1)=0,"",INDEX(data_wkly!AM:AM,MATCH($B1245,data_wkly!$C:$C,0),1)),"")</f>
        <v/>
      </c>
      <c r="AN1245" s="41" t="str">
        <f t="shared" si="115"/>
        <v/>
      </c>
      <c r="AO1245" s="88">
        <f t="shared" si="120"/>
        <v>1</v>
      </c>
    </row>
    <row r="1246" spans="1:41">
      <c r="A1246" s="88" t="str">
        <f t="shared" si="118"/>
        <v/>
      </c>
      <c r="B1246" s="89" t="str">
        <f t="shared" si="119"/>
        <v/>
      </c>
      <c r="C1246" s="155" t="str">
        <f>IFERROR(IF(INDEX(data_wkly!D:D,MATCH($B1246,data_wkly!$C:$C,0),1)=0,"",INDEX(data_wkly!D:D,MATCH($B1246,data_wkly!$C:$C,0),1)),"")</f>
        <v/>
      </c>
      <c r="D1246" s="21" t="str">
        <f>IFERROR(IF(INDEX(data_wkly!E:E,MATCH($B1246,data_wkly!$C:$C,0),1)=0,"",INDEX(data_wkly!E:E,MATCH($B1246,data_wkly!$C:$C,0),1)),"")</f>
        <v/>
      </c>
      <c r="E1246" s="21" t="str">
        <f>IF(C1246="","",IFERROR(INDEX(data_wkly!F:F,MATCH($B1246,data_wkly!$C:$C,0),1),""))</f>
        <v/>
      </c>
      <c r="F1246" s="21" t="str">
        <f>IF(E1246="","",IFERROR(IF(INDEX(data_wkly!G:G,MATCH($B1246,data_wkly!$C:$C,0),1)=0,"",INDEX(data_wkly!G:G,MATCH($B1246,data_wkly!$C:$C,0),1)),""))</f>
        <v/>
      </c>
      <c r="G1246" s="21" t="str">
        <f>IFERROR(IF(INDEX(data_wkly!H:H,MATCH($B1246,data_wkly!$C:$C,0),1)=0,"",INDEX(data_wkly!H:H,MATCH($B1246,data_wkly!$C:$C,0),1)),"")</f>
        <v/>
      </c>
      <c r="H1246" s="21" t="str">
        <f>IF(C1246="","",IFERROR(INDEX(data_wkly!I:I,MATCH($B1246,data_wkly!$C:$C,0),1),""))</f>
        <v/>
      </c>
      <c r="I1246" s="21" t="str">
        <f>IF(H1246="","",IFERROR(IF(INDEX(data_wkly!J:J,MATCH($B1246,data_wkly!$C:$C,0),1)=0,"",INDEX(data_wkly!J:J,MATCH($B1246,data_wkly!$C:$C,0),1)),""))</f>
        <v/>
      </c>
      <c r="J1246" s="21" t="str">
        <f>IFERROR(IF(INDEX(data_wkly!K:K,MATCH($B1246,data_wkly!$C:$C,0),1)=0,"",INDEX(data_wkly!K:K,MATCH($B1246,data_wkly!$C:$C,0),1)),"")</f>
        <v/>
      </c>
      <c r="K1246" s="86" t="str">
        <f>IFERROR(IF(INDEX(data_wkly!L:L,MATCH($B1246,data_wkly!$C:$C,0),1)=0,"",INDEX(data_wkly!L:L,MATCH($B1246,data_wkly!$C:$C,0),1)),"")</f>
        <v/>
      </c>
      <c r="L1246" s="86"/>
      <c r="M1246" s="155" t="str">
        <f>IFERROR(IF(INDEX(data_wkly!M:M,MATCH($B1246,data_wkly!$C:$C,0),1)=0,"",INDEX(data_wkly!M:M,MATCH($B1246,data_wkly!$C:$C,0),1)),"")</f>
        <v/>
      </c>
      <c r="N1246" s="21" t="str">
        <f>IFERROR(IF(INDEX(data_wkly!N:N,MATCH($B1246,data_wkly!$C:$C,0),1)=0,"",INDEX(data_wkly!N:N,MATCH($B1246,data_wkly!$C:$C,0),1)),"")</f>
        <v/>
      </c>
      <c r="O1246" s="21" t="str">
        <f>IF(M1246="","",IFERROR(INDEX(data_wkly!O:O,MATCH($B1246,data_wkly!$C:$C,0),1),""))</f>
        <v/>
      </c>
      <c r="P1246" s="21" t="str">
        <f>IF(M1246="","",IFERROR(IF(INDEX(data_wkly!P:P,MATCH($B1246,data_wkly!$C:$C,0),1)=0,"",INDEX(data_wkly!P:P,MATCH($B1246,data_wkly!$C:$C,0),1)),""))</f>
        <v/>
      </c>
      <c r="Q1246" s="21" t="str">
        <f>IFERROR(IF(INDEX(data_wkly!Q:Q,MATCH($B1246,data_wkly!$C:$C,0),1)=0,"",INDEX(data_wkly!Q:Q,MATCH($B1246,data_wkly!$C:$C,0),1)),"")</f>
        <v/>
      </c>
      <c r="R1246" s="21" t="str">
        <f>IF(M1246="","",IFERROR(INDEX(data_wkly!R:R,MATCH($B1246,data_wkly!$C:$C,0),1),""))</f>
        <v/>
      </c>
      <c r="S1246" s="21" t="str">
        <f>IF(M1246="","",IFERROR(IF(INDEX(data_wkly!S:S,MATCH($B1246,data_wkly!$C:$C,0),1)=0,"",INDEX(data_wkly!S:S,MATCH($B1246,data_wkly!$C:$C,0),1)),""))</f>
        <v/>
      </c>
      <c r="T1246" s="21" t="str">
        <f>IFERROR(IF(INDEX(data_wkly!T:T,MATCH($B1246,data_wkly!$C:$C,0),1)=0,"",INDEX(data_wkly!T:T,MATCH($B1246,data_wkly!$C:$C,0),1)),"")</f>
        <v/>
      </c>
      <c r="U1246" s="86" t="str">
        <f>IFERROR(IF(INDEX(data_wkly!U:U,MATCH($B1246,data_wkly!$C:$C,0),1)=0,"",INDEX(data_wkly!U:U,MATCH($B1246,data_wkly!$C:$C,0),1)),"")</f>
        <v/>
      </c>
      <c r="V1246" s="157" t="str">
        <f t="shared" si="117"/>
        <v/>
      </c>
      <c r="W1246" s="152" t="str">
        <f>IFERROR(IF(INDEX(data_wkly!W:W,MATCH($B1246,data_wkly!$C:$C,0),1)=0,"",INDEX(data_wkly!W:W,MATCH($B1246,data_wkly!$C:$C,0),1)),"")</f>
        <v/>
      </c>
      <c r="X1246" s="21" t="str">
        <f>IFERROR(IF(INDEX(data_wkly!X:X,MATCH($B1246,data_wkly!$C:$C,0),1)=0,"",INDEX(data_wkly!X:X,MATCH($B1246,data_wkly!$C:$C,0),1)),"")</f>
        <v/>
      </c>
      <c r="Y1246" s="21" t="str">
        <f>IFERROR(IF(INDEX(data_wkly!Y:Y,MATCH($B1246,data_wkly!$C:$C,0),1)=0,"",INDEX(data_wkly!Y:Y,MATCH($B1246,data_wkly!$C:$C,0),1)),"")</f>
        <v/>
      </c>
      <c r="Z1246" s="21" t="str">
        <f>IFERROR(IF(INDEX(data_wkly!Z:Z,MATCH($B1246,data_wkly!$C:$C,0),1)=0,"",INDEX(data_wkly!Z:Z,MATCH($B1246,data_wkly!$C:$C,0),1)),"")</f>
        <v/>
      </c>
      <c r="AA1246" s="152" t="str">
        <f>IFERROR(IF(INDEX(data_wkly!AA:AA,MATCH($B1246,data_wkly!$C:$C,0),1)=0,"",INDEX(data_wkly!AA:AA,MATCH($B1246,data_wkly!$C:$C,0),1)),"")</f>
        <v/>
      </c>
      <c r="AB1246" s="21" t="str">
        <f>IFERROR(IF(INDEX(data_wkly!AB:AB,MATCH($B1246,data_wkly!$C:$C,0),1)=0,"",INDEX(data_wkly!AB:AB,MATCH($B1246,data_wkly!$C:$C,0),1)),"")</f>
        <v/>
      </c>
      <c r="AC1246" s="21" t="str">
        <f>IFERROR(IF(INDEX(data_wkly!AC:AC,MATCH($B1246,data_wkly!$C:$C,0),1)=0,"",INDEX(data_wkly!AC:AC,MATCH($B1246,data_wkly!$C:$C,0),1)),"")</f>
        <v/>
      </c>
      <c r="AD1246" s="21" t="str">
        <f>IFERROR(IF(INDEX(data_wkly!AD:AD,MATCH($B1246,data_wkly!$C:$C,0),1)=0,"",INDEX(data_wkly!AD:AD,MATCH($B1246,data_wkly!$C:$C,0),1)),"")</f>
        <v/>
      </c>
      <c r="AE1246" s="157" t="str">
        <f t="shared" si="116"/>
        <v/>
      </c>
      <c r="AF1246" s="154" t="str">
        <f>IFERROR(IF(INDEX(data_wkly!AF:AF,MATCH($B1246,data_wkly!$C:$C,0),1)=0,"",INDEX(data_wkly!AF:AF,MATCH($B1246,data_wkly!$C:$C,0),1)),"")</f>
        <v/>
      </c>
      <c r="AG1246" s="153" t="str">
        <f>IFERROR(IF(AF1246="","",INDEX(data_wkly!AG:AG,MATCH($B1246,data_wkly!$C:$C,0),1)),"")</f>
        <v/>
      </c>
      <c r="AH1246" s="153" t="str">
        <f>IFERROR(IF(INDEX(data_wkly!AH:AH,MATCH($B1246,data_wkly!$C:$C,0),1)=0,"",INDEX(data_wkly!AH:AH,MATCH($B1246,data_wkly!$C:$C,0),1)),"")</f>
        <v/>
      </c>
      <c r="AI1246" s="153" t="str">
        <f>IFERROR(IF(INDEX(data_wkly!AI:AI,MATCH($B1246,data_wkly!$C:$C,0),1)=0,"",INDEX(data_wkly!AI:AI,MATCH($B1246,data_wkly!$C:$C,0),1)),"")</f>
        <v/>
      </c>
      <c r="AJ1246" s="153" t="str">
        <f>IFERROR(IF(AI1246="","",INDEX(data_wkly!AJ:AJ,MATCH($B1246,data_wkly!$C:$C,0),1)),"")</f>
        <v/>
      </c>
      <c r="AK1246" s="153" t="str">
        <f>IFERROR(IF(INDEX(data_wkly!AK:AK,MATCH($B1246,data_wkly!$C:$C,0),1)=0,"",INDEX(data_wkly!AK:AK,MATCH($B1246,data_wkly!$C:$C,0),1)),"")</f>
        <v/>
      </c>
      <c r="AL1246" s="153" t="str">
        <f>IFERROR(IF(INDEX(data_wkly!AL:AL,MATCH($B1246,data_wkly!$C:$C,0),1)=0,"",INDEX(data_wkly!AL:AL,MATCH($B1246,data_wkly!$C:$C,0),1)),"")</f>
        <v/>
      </c>
      <c r="AM1246" s="183" t="str">
        <f>IFERROR(IF(INDEX(data_wkly!AM:AM,MATCH($B1246,data_wkly!$C:$C,0),1)=0,"",INDEX(data_wkly!AM:AM,MATCH($B1246,data_wkly!$C:$C,0),1)),"")</f>
        <v/>
      </c>
      <c r="AN1246" s="41" t="str">
        <f t="shared" si="115"/>
        <v/>
      </c>
      <c r="AO1246" s="88">
        <f t="shared" si="120"/>
        <v>2</v>
      </c>
    </row>
    <row r="1247" spans="1:41">
      <c r="A1247" s="88" t="str">
        <f t="shared" si="118"/>
        <v/>
      </c>
      <c r="B1247" s="89" t="str">
        <f t="shared" si="119"/>
        <v/>
      </c>
      <c r="C1247" s="155" t="str">
        <f>IFERROR(IF(INDEX(data_wkly!D:D,MATCH($B1247,data_wkly!$C:$C,0),1)=0,"",INDEX(data_wkly!D:D,MATCH($B1247,data_wkly!$C:$C,0),1)),"")</f>
        <v/>
      </c>
      <c r="D1247" s="21" t="str">
        <f>IFERROR(IF(INDEX(data_wkly!E:E,MATCH($B1247,data_wkly!$C:$C,0),1)=0,"",INDEX(data_wkly!E:E,MATCH($B1247,data_wkly!$C:$C,0),1)),"")</f>
        <v/>
      </c>
      <c r="E1247" s="21" t="str">
        <f>IF(C1247="","",IFERROR(INDEX(data_wkly!F:F,MATCH($B1247,data_wkly!$C:$C,0),1),""))</f>
        <v/>
      </c>
      <c r="F1247" s="21" t="str">
        <f>IF(E1247="","",IFERROR(IF(INDEX(data_wkly!G:G,MATCH($B1247,data_wkly!$C:$C,0),1)=0,"",INDEX(data_wkly!G:G,MATCH($B1247,data_wkly!$C:$C,0),1)),""))</f>
        <v/>
      </c>
      <c r="G1247" s="21" t="str">
        <f>IFERROR(IF(INDEX(data_wkly!H:H,MATCH($B1247,data_wkly!$C:$C,0),1)=0,"",INDEX(data_wkly!H:H,MATCH($B1247,data_wkly!$C:$C,0),1)),"")</f>
        <v/>
      </c>
      <c r="H1247" s="21" t="str">
        <f>IF(C1247="","",IFERROR(INDEX(data_wkly!I:I,MATCH($B1247,data_wkly!$C:$C,0),1),""))</f>
        <v/>
      </c>
      <c r="I1247" s="21" t="str">
        <f>IF(H1247="","",IFERROR(IF(INDEX(data_wkly!J:J,MATCH($B1247,data_wkly!$C:$C,0),1)=0,"",INDEX(data_wkly!J:J,MATCH($B1247,data_wkly!$C:$C,0),1)),""))</f>
        <v/>
      </c>
      <c r="J1247" s="21" t="str">
        <f>IFERROR(IF(INDEX(data_wkly!K:K,MATCH($B1247,data_wkly!$C:$C,0),1)=0,"",INDEX(data_wkly!K:K,MATCH($B1247,data_wkly!$C:$C,0),1)),"")</f>
        <v/>
      </c>
      <c r="K1247" s="86" t="str">
        <f>IFERROR(IF(INDEX(data_wkly!L:L,MATCH($B1247,data_wkly!$C:$C,0),1)=0,"",INDEX(data_wkly!L:L,MATCH($B1247,data_wkly!$C:$C,0),1)),"")</f>
        <v/>
      </c>
      <c r="L1247" s="86"/>
      <c r="M1247" s="155" t="str">
        <f>IFERROR(IF(INDEX(data_wkly!M:M,MATCH($B1247,data_wkly!$C:$C,0),1)=0,"",INDEX(data_wkly!M:M,MATCH($B1247,data_wkly!$C:$C,0),1)),"")</f>
        <v/>
      </c>
      <c r="N1247" s="21" t="str">
        <f>IFERROR(IF(INDEX(data_wkly!N:N,MATCH($B1247,data_wkly!$C:$C,0),1)=0,"",INDEX(data_wkly!N:N,MATCH($B1247,data_wkly!$C:$C,0),1)),"")</f>
        <v/>
      </c>
      <c r="O1247" s="21" t="str">
        <f>IF(M1247="","",IFERROR(INDEX(data_wkly!O:O,MATCH($B1247,data_wkly!$C:$C,0),1),""))</f>
        <v/>
      </c>
      <c r="P1247" s="21" t="str">
        <f>IF(M1247="","",IFERROR(IF(INDEX(data_wkly!P:P,MATCH($B1247,data_wkly!$C:$C,0),1)=0,"",INDEX(data_wkly!P:P,MATCH($B1247,data_wkly!$C:$C,0),1)),""))</f>
        <v/>
      </c>
      <c r="Q1247" s="21" t="str">
        <f>IFERROR(IF(INDEX(data_wkly!Q:Q,MATCH($B1247,data_wkly!$C:$C,0),1)=0,"",INDEX(data_wkly!Q:Q,MATCH($B1247,data_wkly!$C:$C,0),1)),"")</f>
        <v/>
      </c>
      <c r="R1247" s="21" t="str">
        <f>IF(M1247="","",IFERROR(INDEX(data_wkly!R:R,MATCH($B1247,data_wkly!$C:$C,0),1),""))</f>
        <v/>
      </c>
      <c r="S1247" s="21" t="str">
        <f>IF(M1247="","",IFERROR(IF(INDEX(data_wkly!S:S,MATCH($B1247,data_wkly!$C:$C,0),1)=0,"",INDEX(data_wkly!S:S,MATCH($B1247,data_wkly!$C:$C,0),1)),""))</f>
        <v/>
      </c>
      <c r="T1247" s="21" t="str">
        <f>IFERROR(IF(INDEX(data_wkly!T:T,MATCH($B1247,data_wkly!$C:$C,0),1)=0,"",INDEX(data_wkly!T:T,MATCH($B1247,data_wkly!$C:$C,0),1)),"")</f>
        <v/>
      </c>
      <c r="U1247" s="86" t="str">
        <f>IFERROR(IF(INDEX(data_wkly!U:U,MATCH($B1247,data_wkly!$C:$C,0),1)=0,"",INDEX(data_wkly!U:U,MATCH($B1247,data_wkly!$C:$C,0),1)),"")</f>
        <v/>
      </c>
      <c r="V1247" s="157" t="str">
        <f t="shared" si="117"/>
        <v/>
      </c>
      <c r="W1247" s="152" t="str">
        <f>IFERROR(IF(INDEX(data_wkly!W:W,MATCH($B1247,data_wkly!$C:$C,0),1)=0,"",INDEX(data_wkly!W:W,MATCH($B1247,data_wkly!$C:$C,0),1)),"")</f>
        <v/>
      </c>
      <c r="X1247" s="21" t="str">
        <f>IFERROR(IF(INDEX(data_wkly!X:X,MATCH($B1247,data_wkly!$C:$C,0),1)=0,"",INDEX(data_wkly!X:X,MATCH($B1247,data_wkly!$C:$C,0),1)),"")</f>
        <v/>
      </c>
      <c r="Y1247" s="21" t="str">
        <f>IFERROR(IF(INDEX(data_wkly!Y:Y,MATCH($B1247,data_wkly!$C:$C,0),1)=0,"",INDEX(data_wkly!Y:Y,MATCH($B1247,data_wkly!$C:$C,0),1)),"")</f>
        <v/>
      </c>
      <c r="Z1247" s="21" t="str">
        <f>IFERROR(IF(INDEX(data_wkly!Z:Z,MATCH($B1247,data_wkly!$C:$C,0),1)=0,"",INDEX(data_wkly!Z:Z,MATCH($B1247,data_wkly!$C:$C,0),1)),"")</f>
        <v/>
      </c>
      <c r="AA1247" s="152" t="str">
        <f>IFERROR(IF(INDEX(data_wkly!AA:AA,MATCH($B1247,data_wkly!$C:$C,0),1)=0,"",INDEX(data_wkly!AA:AA,MATCH($B1247,data_wkly!$C:$C,0),1)),"")</f>
        <v/>
      </c>
      <c r="AB1247" s="21" t="str">
        <f>IFERROR(IF(INDEX(data_wkly!AB:AB,MATCH($B1247,data_wkly!$C:$C,0),1)=0,"",INDEX(data_wkly!AB:AB,MATCH($B1247,data_wkly!$C:$C,0),1)),"")</f>
        <v/>
      </c>
      <c r="AC1247" s="21" t="str">
        <f>IFERROR(IF(INDEX(data_wkly!AC:AC,MATCH($B1247,data_wkly!$C:$C,0),1)=0,"",INDEX(data_wkly!AC:AC,MATCH($B1247,data_wkly!$C:$C,0),1)),"")</f>
        <v/>
      </c>
      <c r="AD1247" s="21" t="str">
        <f>IFERROR(IF(INDEX(data_wkly!AD:AD,MATCH($B1247,data_wkly!$C:$C,0),1)=0,"",INDEX(data_wkly!AD:AD,MATCH($B1247,data_wkly!$C:$C,0),1)),"")</f>
        <v/>
      </c>
      <c r="AE1247" s="157" t="str">
        <f t="shared" si="116"/>
        <v/>
      </c>
      <c r="AF1247" s="154" t="str">
        <f>IFERROR(IF(INDEX(data_wkly!AF:AF,MATCH($B1247,data_wkly!$C:$C,0),1)=0,"",INDEX(data_wkly!AF:AF,MATCH($B1247,data_wkly!$C:$C,0),1)),"")</f>
        <v/>
      </c>
      <c r="AG1247" s="153" t="str">
        <f>IFERROR(IF(AF1247="","",INDEX(data_wkly!AG:AG,MATCH($B1247,data_wkly!$C:$C,0),1)),"")</f>
        <v/>
      </c>
      <c r="AH1247" s="153" t="str">
        <f>IFERROR(IF(INDEX(data_wkly!AH:AH,MATCH($B1247,data_wkly!$C:$C,0),1)=0,"",INDEX(data_wkly!AH:AH,MATCH($B1247,data_wkly!$C:$C,0),1)),"")</f>
        <v/>
      </c>
      <c r="AI1247" s="153" t="str">
        <f>IFERROR(IF(INDEX(data_wkly!AI:AI,MATCH($B1247,data_wkly!$C:$C,0),1)=0,"",INDEX(data_wkly!AI:AI,MATCH($B1247,data_wkly!$C:$C,0),1)),"")</f>
        <v/>
      </c>
      <c r="AJ1247" s="153" t="str">
        <f>IFERROR(IF(AI1247="","",INDEX(data_wkly!AJ:AJ,MATCH($B1247,data_wkly!$C:$C,0),1)),"")</f>
        <v/>
      </c>
      <c r="AK1247" s="153" t="str">
        <f>IFERROR(IF(INDEX(data_wkly!AK:AK,MATCH($B1247,data_wkly!$C:$C,0),1)=0,"",INDEX(data_wkly!AK:AK,MATCH($B1247,data_wkly!$C:$C,0),1)),"")</f>
        <v/>
      </c>
      <c r="AL1247" s="153" t="str">
        <f>IFERROR(IF(INDEX(data_wkly!AL:AL,MATCH($B1247,data_wkly!$C:$C,0),1)=0,"",INDEX(data_wkly!AL:AL,MATCH($B1247,data_wkly!$C:$C,0),1)),"")</f>
        <v/>
      </c>
      <c r="AM1247" s="183" t="str">
        <f>IFERROR(IF(INDEX(data_wkly!AM:AM,MATCH($B1247,data_wkly!$C:$C,0),1)=0,"",INDEX(data_wkly!AM:AM,MATCH($B1247,data_wkly!$C:$C,0),1)),"")</f>
        <v/>
      </c>
      <c r="AN1247" s="41" t="str">
        <f t="shared" si="115"/>
        <v/>
      </c>
      <c r="AO1247" s="88">
        <f t="shared" si="120"/>
        <v>1</v>
      </c>
    </row>
    <row r="1248" spans="1:41">
      <c r="A1248" s="88" t="str">
        <f t="shared" si="118"/>
        <v/>
      </c>
      <c r="B1248" s="89" t="str">
        <f t="shared" si="119"/>
        <v/>
      </c>
      <c r="C1248" s="155" t="str">
        <f>IFERROR(IF(INDEX(data_wkly!D:D,MATCH($B1248,data_wkly!$C:$C,0),1)=0,"",INDEX(data_wkly!D:D,MATCH($B1248,data_wkly!$C:$C,0),1)),"")</f>
        <v/>
      </c>
      <c r="D1248" s="21" t="str">
        <f>IFERROR(IF(INDEX(data_wkly!E:E,MATCH($B1248,data_wkly!$C:$C,0),1)=0,"",INDEX(data_wkly!E:E,MATCH($B1248,data_wkly!$C:$C,0),1)),"")</f>
        <v/>
      </c>
      <c r="E1248" s="21" t="str">
        <f>IF(C1248="","",IFERROR(INDEX(data_wkly!F:F,MATCH($B1248,data_wkly!$C:$C,0),1),""))</f>
        <v/>
      </c>
      <c r="F1248" s="21" t="str">
        <f>IF(E1248="","",IFERROR(IF(INDEX(data_wkly!G:G,MATCH($B1248,data_wkly!$C:$C,0),1)=0,"",INDEX(data_wkly!G:G,MATCH($B1248,data_wkly!$C:$C,0),1)),""))</f>
        <v/>
      </c>
      <c r="G1248" s="21" t="str">
        <f>IFERROR(IF(INDEX(data_wkly!H:H,MATCH($B1248,data_wkly!$C:$C,0),1)=0,"",INDEX(data_wkly!H:H,MATCH($B1248,data_wkly!$C:$C,0),1)),"")</f>
        <v/>
      </c>
      <c r="H1248" s="21" t="str">
        <f>IF(C1248="","",IFERROR(INDEX(data_wkly!I:I,MATCH($B1248,data_wkly!$C:$C,0),1),""))</f>
        <v/>
      </c>
      <c r="I1248" s="21" t="str">
        <f>IF(H1248="","",IFERROR(IF(INDEX(data_wkly!J:J,MATCH($B1248,data_wkly!$C:$C,0),1)=0,"",INDEX(data_wkly!J:J,MATCH($B1248,data_wkly!$C:$C,0),1)),""))</f>
        <v/>
      </c>
      <c r="J1248" s="21" t="str">
        <f>IFERROR(IF(INDEX(data_wkly!K:K,MATCH($B1248,data_wkly!$C:$C,0),1)=0,"",INDEX(data_wkly!K:K,MATCH($B1248,data_wkly!$C:$C,0),1)),"")</f>
        <v/>
      </c>
      <c r="K1248" s="86" t="str">
        <f>IFERROR(IF(INDEX(data_wkly!L:L,MATCH($B1248,data_wkly!$C:$C,0),1)=0,"",INDEX(data_wkly!L:L,MATCH($B1248,data_wkly!$C:$C,0),1)),"")</f>
        <v/>
      </c>
      <c r="L1248" s="86"/>
      <c r="M1248" s="155" t="str">
        <f>IFERROR(IF(INDEX(data_wkly!M:M,MATCH($B1248,data_wkly!$C:$C,0),1)=0,"",INDEX(data_wkly!M:M,MATCH($B1248,data_wkly!$C:$C,0),1)),"")</f>
        <v/>
      </c>
      <c r="N1248" s="21" t="str">
        <f>IFERROR(IF(INDEX(data_wkly!N:N,MATCH($B1248,data_wkly!$C:$C,0),1)=0,"",INDEX(data_wkly!N:N,MATCH($B1248,data_wkly!$C:$C,0),1)),"")</f>
        <v/>
      </c>
      <c r="O1248" s="21" t="str">
        <f>IF(M1248="","",IFERROR(INDEX(data_wkly!O:O,MATCH($B1248,data_wkly!$C:$C,0),1),""))</f>
        <v/>
      </c>
      <c r="P1248" s="21" t="str">
        <f>IF(M1248="","",IFERROR(IF(INDEX(data_wkly!P:P,MATCH($B1248,data_wkly!$C:$C,0),1)=0,"",INDEX(data_wkly!P:P,MATCH($B1248,data_wkly!$C:$C,0),1)),""))</f>
        <v/>
      </c>
      <c r="Q1248" s="21" t="str">
        <f>IFERROR(IF(INDEX(data_wkly!Q:Q,MATCH($B1248,data_wkly!$C:$C,0),1)=0,"",INDEX(data_wkly!Q:Q,MATCH($B1248,data_wkly!$C:$C,0),1)),"")</f>
        <v/>
      </c>
      <c r="R1248" s="21" t="str">
        <f>IF(M1248="","",IFERROR(INDEX(data_wkly!R:R,MATCH($B1248,data_wkly!$C:$C,0),1),""))</f>
        <v/>
      </c>
      <c r="S1248" s="21" t="str">
        <f>IF(M1248="","",IFERROR(IF(INDEX(data_wkly!S:S,MATCH($B1248,data_wkly!$C:$C,0),1)=0,"",INDEX(data_wkly!S:S,MATCH($B1248,data_wkly!$C:$C,0),1)),""))</f>
        <v/>
      </c>
      <c r="T1248" s="21" t="str">
        <f>IFERROR(IF(INDEX(data_wkly!T:T,MATCH($B1248,data_wkly!$C:$C,0),1)=0,"",INDEX(data_wkly!T:T,MATCH($B1248,data_wkly!$C:$C,0),1)),"")</f>
        <v/>
      </c>
      <c r="U1248" s="86" t="str">
        <f>IFERROR(IF(INDEX(data_wkly!U:U,MATCH($B1248,data_wkly!$C:$C,0),1)=0,"",INDEX(data_wkly!U:U,MATCH($B1248,data_wkly!$C:$C,0),1)),"")</f>
        <v/>
      </c>
      <c r="V1248" s="157" t="str">
        <f t="shared" si="117"/>
        <v/>
      </c>
      <c r="W1248" s="152" t="str">
        <f>IFERROR(IF(INDEX(data_wkly!W:W,MATCH($B1248,data_wkly!$C:$C,0),1)=0,"",INDEX(data_wkly!W:W,MATCH($B1248,data_wkly!$C:$C,0),1)),"")</f>
        <v/>
      </c>
      <c r="X1248" s="21" t="str">
        <f>IFERROR(IF(INDEX(data_wkly!X:X,MATCH($B1248,data_wkly!$C:$C,0),1)=0,"",INDEX(data_wkly!X:X,MATCH($B1248,data_wkly!$C:$C,0),1)),"")</f>
        <v/>
      </c>
      <c r="Y1248" s="21" t="str">
        <f>IFERROR(IF(INDEX(data_wkly!Y:Y,MATCH($B1248,data_wkly!$C:$C,0),1)=0,"",INDEX(data_wkly!Y:Y,MATCH($B1248,data_wkly!$C:$C,0),1)),"")</f>
        <v/>
      </c>
      <c r="Z1248" s="21" t="str">
        <f>IFERROR(IF(INDEX(data_wkly!Z:Z,MATCH($B1248,data_wkly!$C:$C,0),1)=0,"",INDEX(data_wkly!Z:Z,MATCH($B1248,data_wkly!$C:$C,0),1)),"")</f>
        <v/>
      </c>
      <c r="AA1248" s="152" t="str">
        <f>IFERROR(IF(INDEX(data_wkly!AA:AA,MATCH($B1248,data_wkly!$C:$C,0),1)=0,"",INDEX(data_wkly!AA:AA,MATCH($B1248,data_wkly!$C:$C,0),1)),"")</f>
        <v/>
      </c>
      <c r="AB1248" s="21" t="str">
        <f>IFERROR(IF(INDEX(data_wkly!AB:AB,MATCH($B1248,data_wkly!$C:$C,0),1)=0,"",INDEX(data_wkly!AB:AB,MATCH($B1248,data_wkly!$C:$C,0),1)),"")</f>
        <v/>
      </c>
      <c r="AC1248" s="21" t="str">
        <f>IFERROR(IF(INDEX(data_wkly!AC:AC,MATCH($B1248,data_wkly!$C:$C,0),1)=0,"",INDEX(data_wkly!AC:AC,MATCH($B1248,data_wkly!$C:$C,0),1)),"")</f>
        <v/>
      </c>
      <c r="AD1248" s="21" t="str">
        <f>IFERROR(IF(INDEX(data_wkly!AD:AD,MATCH($B1248,data_wkly!$C:$C,0),1)=0,"",INDEX(data_wkly!AD:AD,MATCH($B1248,data_wkly!$C:$C,0),1)),"")</f>
        <v/>
      </c>
      <c r="AE1248" s="157" t="str">
        <f t="shared" si="116"/>
        <v/>
      </c>
      <c r="AF1248" s="154" t="str">
        <f>IFERROR(IF(INDEX(data_wkly!AF:AF,MATCH($B1248,data_wkly!$C:$C,0),1)=0,"",INDEX(data_wkly!AF:AF,MATCH($B1248,data_wkly!$C:$C,0),1)),"")</f>
        <v/>
      </c>
      <c r="AG1248" s="153" t="str">
        <f>IFERROR(IF(AF1248="","",INDEX(data_wkly!AG:AG,MATCH($B1248,data_wkly!$C:$C,0),1)),"")</f>
        <v/>
      </c>
      <c r="AH1248" s="153" t="str">
        <f>IFERROR(IF(INDEX(data_wkly!AH:AH,MATCH($B1248,data_wkly!$C:$C,0),1)=0,"",INDEX(data_wkly!AH:AH,MATCH($B1248,data_wkly!$C:$C,0),1)),"")</f>
        <v/>
      </c>
      <c r="AI1248" s="153" t="str">
        <f>IFERROR(IF(INDEX(data_wkly!AI:AI,MATCH($B1248,data_wkly!$C:$C,0),1)=0,"",INDEX(data_wkly!AI:AI,MATCH($B1248,data_wkly!$C:$C,0),1)),"")</f>
        <v/>
      </c>
      <c r="AJ1248" s="153" t="str">
        <f>IFERROR(IF(AI1248="","",INDEX(data_wkly!AJ:AJ,MATCH($B1248,data_wkly!$C:$C,0),1)),"")</f>
        <v/>
      </c>
      <c r="AK1248" s="153" t="str">
        <f>IFERROR(IF(INDEX(data_wkly!AK:AK,MATCH($B1248,data_wkly!$C:$C,0),1)=0,"",INDEX(data_wkly!AK:AK,MATCH($B1248,data_wkly!$C:$C,0),1)),"")</f>
        <v/>
      </c>
      <c r="AL1248" s="153" t="str">
        <f>IFERROR(IF(INDEX(data_wkly!AL:AL,MATCH($B1248,data_wkly!$C:$C,0),1)=0,"",INDEX(data_wkly!AL:AL,MATCH($B1248,data_wkly!$C:$C,0),1)),"")</f>
        <v/>
      </c>
      <c r="AM1248" s="183" t="str">
        <f>IFERROR(IF(INDEX(data_wkly!AM:AM,MATCH($B1248,data_wkly!$C:$C,0),1)=0,"",INDEX(data_wkly!AM:AM,MATCH($B1248,data_wkly!$C:$C,0),1)),"")</f>
        <v/>
      </c>
      <c r="AN1248" s="41" t="str">
        <f t="shared" si="115"/>
        <v/>
      </c>
      <c r="AO1248" s="88">
        <f t="shared" si="120"/>
        <v>2</v>
      </c>
    </row>
    <row r="1249" spans="1:41">
      <c r="A1249" s="88" t="str">
        <f t="shared" si="118"/>
        <v/>
      </c>
      <c r="B1249" s="89" t="str">
        <f t="shared" si="119"/>
        <v/>
      </c>
      <c r="C1249" s="155" t="str">
        <f>IFERROR(IF(INDEX(data_wkly!D:D,MATCH($B1249,data_wkly!$C:$C,0),1)=0,"",INDEX(data_wkly!D:D,MATCH($B1249,data_wkly!$C:$C,0),1)),"")</f>
        <v/>
      </c>
      <c r="D1249" s="21" t="str">
        <f>IFERROR(IF(INDEX(data_wkly!E:E,MATCH($B1249,data_wkly!$C:$C,0),1)=0,"",INDEX(data_wkly!E:E,MATCH($B1249,data_wkly!$C:$C,0),1)),"")</f>
        <v/>
      </c>
      <c r="E1249" s="21" t="str">
        <f>IF(C1249="","",IFERROR(INDEX(data_wkly!F:F,MATCH($B1249,data_wkly!$C:$C,0),1),""))</f>
        <v/>
      </c>
      <c r="F1249" s="21" t="str">
        <f>IF(E1249="","",IFERROR(IF(INDEX(data_wkly!G:G,MATCH($B1249,data_wkly!$C:$C,0),1)=0,"",INDEX(data_wkly!G:G,MATCH($B1249,data_wkly!$C:$C,0),1)),""))</f>
        <v/>
      </c>
      <c r="G1249" s="21" t="str">
        <f>IFERROR(IF(INDEX(data_wkly!H:H,MATCH($B1249,data_wkly!$C:$C,0),1)=0,"",INDEX(data_wkly!H:H,MATCH($B1249,data_wkly!$C:$C,0),1)),"")</f>
        <v/>
      </c>
      <c r="H1249" s="21" t="str">
        <f>IF(C1249="","",IFERROR(INDEX(data_wkly!I:I,MATCH($B1249,data_wkly!$C:$C,0),1),""))</f>
        <v/>
      </c>
      <c r="I1249" s="21" t="str">
        <f>IF(H1249="","",IFERROR(IF(INDEX(data_wkly!J:J,MATCH($B1249,data_wkly!$C:$C,0),1)=0,"",INDEX(data_wkly!J:J,MATCH($B1249,data_wkly!$C:$C,0),1)),""))</f>
        <v/>
      </c>
      <c r="J1249" s="21" t="str">
        <f>IFERROR(IF(INDEX(data_wkly!K:K,MATCH($B1249,data_wkly!$C:$C,0),1)=0,"",INDEX(data_wkly!K:K,MATCH($B1249,data_wkly!$C:$C,0),1)),"")</f>
        <v/>
      </c>
      <c r="K1249" s="86" t="str">
        <f>IFERROR(IF(INDEX(data_wkly!L:L,MATCH($B1249,data_wkly!$C:$C,0),1)=0,"",INDEX(data_wkly!L:L,MATCH($B1249,data_wkly!$C:$C,0),1)),"")</f>
        <v/>
      </c>
      <c r="L1249" s="86"/>
      <c r="M1249" s="155" t="str">
        <f>IFERROR(IF(INDEX(data_wkly!M:M,MATCH($B1249,data_wkly!$C:$C,0),1)=0,"",INDEX(data_wkly!M:M,MATCH($B1249,data_wkly!$C:$C,0),1)),"")</f>
        <v/>
      </c>
      <c r="N1249" s="21" t="str">
        <f>IFERROR(IF(INDEX(data_wkly!N:N,MATCH($B1249,data_wkly!$C:$C,0),1)=0,"",INDEX(data_wkly!N:N,MATCH($B1249,data_wkly!$C:$C,0),1)),"")</f>
        <v/>
      </c>
      <c r="O1249" s="21" t="str">
        <f>IF(M1249="","",IFERROR(INDEX(data_wkly!O:O,MATCH($B1249,data_wkly!$C:$C,0),1),""))</f>
        <v/>
      </c>
      <c r="P1249" s="21" t="str">
        <f>IF(M1249="","",IFERROR(IF(INDEX(data_wkly!P:P,MATCH($B1249,data_wkly!$C:$C,0),1)=0,"",INDEX(data_wkly!P:P,MATCH($B1249,data_wkly!$C:$C,0),1)),""))</f>
        <v/>
      </c>
      <c r="Q1249" s="21" t="str">
        <f>IFERROR(IF(INDEX(data_wkly!Q:Q,MATCH($B1249,data_wkly!$C:$C,0),1)=0,"",INDEX(data_wkly!Q:Q,MATCH($B1249,data_wkly!$C:$C,0),1)),"")</f>
        <v/>
      </c>
      <c r="R1249" s="21" t="str">
        <f>IF(M1249="","",IFERROR(INDEX(data_wkly!R:R,MATCH($B1249,data_wkly!$C:$C,0),1),""))</f>
        <v/>
      </c>
      <c r="S1249" s="21" t="str">
        <f>IF(M1249="","",IFERROR(IF(INDEX(data_wkly!S:S,MATCH($B1249,data_wkly!$C:$C,0),1)=0,"",INDEX(data_wkly!S:S,MATCH($B1249,data_wkly!$C:$C,0),1)),""))</f>
        <v/>
      </c>
      <c r="T1249" s="21" t="str">
        <f>IFERROR(IF(INDEX(data_wkly!T:T,MATCH($B1249,data_wkly!$C:$C,0),1)=0,"",INDEX(data_wkly!T:T,MATCH($B1249,data_wkly!$C:$C,0),1)),"")</f>
        <v/>
      </c>
      <c r="U1249" s="86" t="str">
        <f>IFERROR(IF(INDEX(data_wkly!U:U,MATCH($B1249,data_wkly!$C:$C,0),1)=0,"",INDEX(data_wkly!U:U,MATCH($B1249,data_wkly!$C:$C,0),1)),"")</f>
        <v/>
      </c>
      <c r="V1249" s="157" t="str">
        <f t="shared" si="117"/>
        <v/>
      </c>
      <c r="W1249" s="152" t="str">
        <f>IFERROR(IF(INDEX(data_wkly!W:W,MATCH($B1249,data_wkly!$C:$C,0),1)=0,"",INDEX(data_wkly!W:W,MATCH($B1249,data_wkly!$C:$C,0),1)),"")</f>
        <v/>
      </c>
      <c r="X1249" s="21" t="str">
        <f>IFERROR(IF(INDEX(data_wkly!X:X,MATCH($B1249,data_wkly!$C:$C,0),1)=0,"",INDEX(data_wkly!X:X,MATCH($B1249,data_wkly!$C:$C,0),1)),"")</f>
        <v/>
      </c>
      <c r="Y1249" s="21" t="str">
        <f>IFERROR(IF(INDEX(data_wkly!Y:Y,MATCH($B1249,data_wkly!$C:$C,0),1)=0,"",INDEX(data_wkly!Y:Y,MATCH($B1249,data_wkly!$C:$C,0),1)),"")</f>
        <v/>
      </c>
      <c r="Z1249" s="21" t="str">
        <f>IFERROR(IF(INDEX(data_wkly!Z:Z,MATCH($B1249,data_wkly!$C:$C,0),1)=0,"",INDEX(data_wkly!Z:Z,MATCH($B1249,data_wkly!$C:$C,0),1)),"")</f>
        <v/>
      </c>
      <c r="AA1249" s="152" t="str">
        <f>IFERROR(IF(INDEX(data_wkly!AA:AA,MATCH($B1249,data_wkly!$C:$C,0),1)=0,"",INDEX(data_wkly!AA:AA,MATCH($B1249,data_wkly!$C:$C,0),1)),"")</f>
        <v/>
      </c>
      <c r="AB1249" s="21" t="str">
        <f>IFERROR(IF(INDEX(data_wkly!AB:AB,MATCH($B1249,data_wkly!$C:$C,0),1)=0,"",INDEX(data_wkly!AB:AB,MATCH($B1249,data_wkly!$C:$C,0),1)),"")</f>
        <v/>
      </c>
      <c r="AC1249" s="21" t="str">
        <f>IFERROR(IF(INDEX(data_wkly!AC:AC,MATCH($B1249,data_wkly!$C:$C,0),1)=0,"",INDEX(data_wkly!AC:AC,MATCH($B1249,data_wkly!$C:$C,0),1)),"")</f>
        <v/>
      </c>
      <c r="AD1249" s="21" t="str">
        <f>IFERROR(IF(INDEX(data_wkly!AD:AD,MATCH($B1249,data_wkly!$C:$C,0),1)=0,"",INDEX(data_wkly!AD:AD,MATCH($B1249,data_wkly!$C:$C,0),1)),"")</f>
        <v/>
      </c>
      <c r="AE1249" s="157" t="str">
        <f t="shared" si="116"/>
        <v/>
      </c>
      <c r="AF1249" s="154" t="str">
        <f>IFERROR(IF(INDEX(data_wkly!AF:AF,MATCH($B1249,data_wkly!$C:$C,0),1)=0,"",INDEX(data_wkly!AF:AF,MATCH($B1249,data_wkly!$C:$C,0),1)),"")</f>
        <v/>
      </c>
      <c r="AG1249" s="153" t="str">
        <f>IFERROR(IF(AF1249="","",INDEX(data_wkly!AG:AG,MATCH($B1249,data_wkly!$C:$C,0),1)),"")</f>
        <v/>
      </c>
      <c r="AH1249" s="153" t="str">
        <f>IFERROR(IF(INDEX(data_wkly!AH:AH,MATCH($B1249,data_wkly!$C:$C,0),1)=0,"",INDEX(data_wkly!AH:AH,MATCH($B1249,data_wkly!$C:$C,0),1)),"")</f>
        <v/>
      </c>
      <c r="AI1249" s="153" t="str">
        <f>IFERROR(IF(INDEX(data_wkly!AI:AI,MATCH($B1249,data_wkly!$C:$C,0),1)=0,"",INDEX(data_wkly!AI:AI,MATCH($B1249,data_wkly!$C:$C,0),1)),"")</f>
        <v/>
      </c>
      <c r="AJ1249" s="153" t="str">
        <f>IFERROR(IF(AI1249="","",INDEX(data_wkly!AJ:AJ,MATCH($B1249,data_wkly!$C:$C,0),1)),"")</f>
        <v/>
      </c>
      <c r="AK1249" s="153" t="str">
        <f>IFERROR(IF(INDEX(data_wkly!AK:AK,MATCH($B1249,data_wkly!$C:$C,0),1)=0,"",INDEX(data_wkly!AK:AK,MATCH($B1249,data_wkly!$C:$C,0),1)),"")</f>
        <v/>
      </c>
      <c r="AL1249" s="153" t="str">
        <f>IFERROR(IF(INDEX(data_wkly!AL:AL,MATCH($B1249,data_wkly!$C:$C,0),1)=0,"",INDEX(data_wkly!AL:AL,MATCH($B1249,data_wkly!$C:$C,0),1)),"")</f>
        <v/>
      </c>
      <c r="AM1249" s="183" t="str">
        <f>IFERROR(IF(INDEX(data_wkly!AM:AM,MATCH($B1249,data_wkly!$C:$C,0),1)=0,"",INDEX(data_wkly!AM:AM,MATCH($B1249,data_wkly!$C:$C,0),1)),"")</f>
        <v/>
      </c>
      <c r="AN1249" s="41" t="str">
        <f t="shared" si="115"/>
        <v/>
      </c>
      <c r="AO1249" s="88">
        <f t="shared" si="120"/>
        <v>1</v>
      </c>
    </row>
    <row r="1250" spans="1:41">
      <c r="A1250" s="88" t="str">
        <f t="shared" si="118"/>
        <v/>
      </c>
      <c r="B1250" s="89" t="str">
        <f t="shared" si="119"/>
        <v/>
      </c>
      <c r="C1250" s="155" t="str">
        <f>IFERROR(IF(INDEX(data_wkly!D:D,MATCH($B1250,data_wkly!$C:$C,0),1)=0,"",INDEX(data_wkly!D:D,MATCH($B1250,data_wkly!$C:$C,0),1)),"")</f>
        <v/>
      </c>
      <c r="D1250" s="21" t="str">
        <f>IFERROR(IF(INDEX(data_wkly!E:E,MATCH($B1250,data_wkly!$C:$C,0),1)=0,"",INDEX(data_wkly!E:E,MATCH($B1250,data_wkly!$C:$C,0),1)),"")</f>
        <v/>
      </c>
      <c r="E1250" s="21" t="str">
        <f>IF(C1250="","",IFERROR(INDEX(data_wkly!F:F,MATCH($B1250,data_wkly!$C:$C,0),1),""))</f>
        <v/>
      </c>
      <c r="F1250" s="21" t="str">
        <f>IF(E1250="","",IFERROR(IF(INDEX(data_wkly!G:G,MATCH($B1250,data_wkly!$C:$C,0),1)=0,"",INDEX(data_wkly!G:G,MATCH($B1250,data_wkly!$C:$C,0),1)),""))</f>
        <v/>
      </c>
      <c r="G1250" s="21" t="str">
        <f>IFERROR(IF(INDEX(data_wkly!H:H,MATCH($B1250,data_wkly!$C:$C,0),1)=0,"",INDEX(data_wkly!H:H,MATCH($B1250,data_wkly!$C:$C,0),1)),"")</f>
        <v/>
      </c>
      <c r="H1250" s="21" t="str">
        <f>IF(C1250="","",IFERROR(INDEX(data_wkly!I:I,MATCH($B1250,data_wkly!$C:$C,0),1),""))</f>
        <v/>
      </c>
      <c r="I1250" s="21" t="str">
        <f>IF(H1250="","",IFERROR(IF(INDEX(data_wkly!J:J,MATCH($B1250,data_wkly!$C:$C,0),1)=0,"",INDEX(data_wkly!J:J,MATCH($B1250,data_wkly!$C:$C,0),1)),""))</f>
        <v/>
      </c>
      <c r="J1250" s="21" t="str">
        <f>IFERROR(IF(INDEX(data_wkly!K:K,MATCH($B1250,data_wkly!$C:$C,0),1)=0,"",INDEX(data_wkly!K:K,MATCH($B1250,data_wkly!$C:$C,0),1)),"")</f>
        <v/>
      </c>
      <c r="K1250" s="86" t="str">
        <f>IFERROR(IF(INDEX(data_wkly!L:L,MATCH($B1250,data_wkly!$C:$C,0),1)=0,"",INDEX(data_wkly!L:L,MATCH($B1250,data_wkly!$C:$C,0),1)),"")</f>
        <v/>
      </c>
      <c r="L1250" s="86"/>
      <c r="M1250" s="155" t="str">
        <f>IFERROR(IF(INDEX(data_wkly!M:M,MATCH($B1250,data_wkly!$C:$C,0),1)=0,"",INDEX(data_wkly!M:M,MATCH($B1250,data_wkly!$C:$C,0),1)),"")</f>
        <v/>
      </c>
      <c r="N1250" s="21" t="str">
        <f>IFERROR(IF(INDEX(data_wkly!N:N,MATCH($B1250,data_wkly!$C:$C,0),1)=0,"",INDEX(data_wkly!N:N,MATCH($B1250,data_wkly!$C:$C,0),1)),"")</f>
        <v/>
      </c>
      <c r="O1250" s="21" t="str">
        <f>IF(M1250="","",IFERROR(INDEX(data_wkly!O:O,MATCH($B1250,data_wkly!$C:$C,0),1),""))</f>
        <v/>
      </c>
      <c r="P1250" s="21" t="str">
        <f>IF(M1250="","",IFERROR(IF(INDEX(data_wkly!P:P,MATCH($B1250,data_wkly!$C:$C,0),1)=0,"",INDEX(data_wkly!P:P,MATCH($B1250,data_wkly!$C:$C,0),1)),""))</f>
        <v/>
      </c>
      <c r="Q1250" s="21" t="str">
        <f>IFERROR(IF(INDEX(data_wkly!Q:Q,MATCH($B1250,data_wkly!$C:$C,0),1)=0,"",INDEX(data_wkly!Q:Q,MATCH($B1250,data_wkly!$C:$C,0),1)),"")</f>
        <v/>
      </c>
      <c r="R1250" s="21" t="str">
        <f>IF(M1250="","",IFERROR(INDEX(data_wkly!R:R,MATCH($B1250,data_wkly!$C:$C,0),1),""))</f>
        <v/>
      </c>
      <c r="S1250" s="21" t="str">
        <f>IF(M1250="","",IFERROR(IF(INDEX(data_wkly!S:S,MATCH($B1250,data_wkly!$C:$C,0),1)=0,"",INDEX(data_wkly!S:S,MATCH($B1250,data_wkly!$C:$C,0),1)),""))</f>
        <v/>
      </c>
      <c r="T1250" s="21" t="str">
        <f>IFERROR(IF(INDEX(data_wkly!T:T,MATCH($B1250,data_wkly!$C:$C,0),1)=0,"",INDEX(data_wkly!T:T,MATCH($B1250,data_wkly!$C:$C,0),1)),"")</f>
        <v/>
      </c>
      <c r="U1250" s="86" t="str">
        <f>IFERROR(IF(INDEX(data_wkly!U:U,MATCH($B1250,data_wkly!$C:$C,0),1)=0,"",INDEX(data_wkly!U:U,MATCH($B1250,data_wkly!$C:$C,0),1)),"")</f>
        <v/>
      </c>
      <c r="V1250" s="157" t="str">
        <f t="shared" si="117"/>
        <v/>
      </c>
      <c r="W1250" s="152" t="str">
        <f>IFERROR(IF(INDEX(data_wkly!W:W,MATCH($B1250,data_wkly!$C:$C,0),1)=0,"",INDEX(data_wkly!W:W,MATCH($B1250,data_wkly!$C:$C,0),1)),"")</f>
        <v/>
      </c>
      <c r="X1250" s="21" t="str">
        <f>IFERROR(IF(INDEX(data_wkly!X:X,MATCH($B1250,data_wkly!$C:$C,0),1)=0,"",INDEX(data_wkly!X:X,MATCH($B1250,data_wkly!$C:$C,0),1)),"")</f>
        <v/>
      </c>
      <c r="Y1250" s="21" t="str">
        <f>IFERROR(IF(INDEX(data_wkly!Y:Y,MATCH($B1250,data_wkly!$C:$C,0),1)=0,"",INDEX(data_wkly!Y:Y,MATCH($B1250,data_wkly!$C:$C,0),1)),"")</f>
        <v/>
      </c>
      <c r="Z1250" s="21" t="str">
        <f>IFERROR(IF(INDEX(data_wkly!Z:Z,MATCH($B1250,data_wkly!$C:$C,0),1)=0,"",INDEX(data_wkly!Z:Z,MATCH($B1250,data_wkly!$C:$C,0),1)),"")</f>
        <v/>
      </c>
      <c r="AA1250" s="152" t="str">
        <f>IFERROR(IF(INDEX(data_wkly!AA:AA,MATCH($B1250,data_wkly!$C:$C,0),1)=0,"",INDEX(data_wkly!AA:AA,MATCH($B1250,data_wkly!$C:$C,0),1)),"")</f>
        <v/>
      </c>
      <c r="AB1250" s="21" t="str">
        <f>IFERROR(IF(INDEX(data_wkly!AB:AB,MATCH($B1250,data_wkly!$C:$C,0),1)=0,"",INDEX(data_wkly!AB:AB,MATCH($B1250,data_wkly!$C:$C,0),1)),"")</f>
        <v/>
      </c>
      <c r="AC1250" s="21" t="str">
        <f>IFERROR(IF(INDEX(data_wkly!AC:AC,MATCH($B1250,data_wkly!$C:$C,0),1)=0,"",INDEX(data_wkly!AC:AC,MATCH($B1250,data_wkly!$C:$C,0),1)),"")</f>
        <v/>
      </c>
      <c r="AD1250" s="21" t="str">
        <f>IFERROR(IF(INDEX(data_wkly!AD:AD,MATCH($B1250,data_wkly!$C:$C,0),1)=0,"",INDEX(data_wkly!AD:AD,MATCH($B1250,data_wkly!$C:$C,0),1)),"")</f>
        <v/>
      </c>
      <c r="AE1250" s="157" t="str">
        <f t="shared" si="116"/>
        <v/>
      </c>
      <c r="AF1250" s="154" t="str">
        <f>IFERROR(IF(INDEX(data_wkly!AF:AF,MATCH($B1250,data_wkly!$C:$C,0),1)=0,"",INDEX(data_wkly!AF:AF,MATCH($B1250,data_wkly!$C:$C,0),1)),"")</f>
        <v/>
      </c>
      <c r="AG1250" s="153" t="str">
        <f>IFERROR(IF(AF1250="","",INDEX(data_wkly!AG:AG,MATCH($B1250,data_wkly!$C:$C,0),1)),"")</f>
        <v/>
      </c>
      <c r="AH1250" s="153" t="str">
        <f>IFERROR(IF(INDEX(data_wkly!AH:AH,MATCH($B1250,data_wkly!$C:$C,0),1)=0,"",INDEX(data_wkly!AH:AH,MATCH($B1250,data_wkly!$C:$C,0),1)),"")</f>
        <v/>
      </c>
      <c r="AI1250" s="153" t="str">
        <f>IFERROR(IF(INDEX(data_wkly!AI:AI,MATCH($B1250,data_wkly!$C:$C,0),1)=0,"",INDEX(data_wkly!AI:AI,MATCH($B1250,data_wkly!$C:$C,0),1)),"")</f>
        <v/>
      </c>
      <c r="AJ1250" s="153" t="str">
        <f>IFERROR(IF(AI1250="","",INDEX(data_wkly!AJ:AJ,MATCH($B1250,data_wkly!$C:$C,0),1)),"")</f>
        <v/>
      </c>
      <c r="AK1250" s="153" t="str">
        <f>IFERROR(IF(INDEX(data_wkly!AK:AK,MATCH($B1250,data_wkly!$C:$C,0),1)=0,"",INDEX(data_wkly!AK:AK,MATCH($B1250,data_wkly!$C:$C,0),1)),"")</f>
        <v/>
      </c>
      <c r="AL1250" s="153" t="str">
        <f>IFERROR(IF(INDEX(data_wkly!AL:AL,MATCH($B1250,data_wkly!$C:$C,0),1)=0,"",INDEX(data_wkly!AL:AL,MATCH($B1250,data_wkly!$C:$C,0),1)),"")</f>
        <v/>
      </c>
      <c r="AM1250" s="183" t="str">
        <f>IFERROR(IF(INDEX(data_wkly!AM:AM,MATCH($B1250,data_wkly!$C:$C,0),1)=0,"",INDEX(data_wkly!AM:AM,MATCH($B1250,data_wkly!$C:$C,0),1)),"")</f>
        <v/>
      </c>
      <c r="AN1250" s="41" t="str">
        <f t="shared" si="115"/>
        <v/>
      </c>
      <c r="AO1250" s="88">
        <f t="shared" si="120"/>
        <v>2</v>
      </c>
    </row>
    <row r="1251" spans="1:41">
      <c r="A1251" s="88" t="str">
        <f t="shared" si="118"/>
        <v/>
      </c>
      <c r="B1251" s="89" t="str">
        <f t="shared" si="119"/>
        <v/>
      </c>
      <c r="C1251" s="155" t="str">
        <f>IFERROR(IF(INDEX(data_wkly!D:D,MATCH($B1251,data_wkly!$C:$C,0),1)=0,"",INDEX(data_wkly!D:D,MATCH($B1251,data_wkly!$C:$C,0),1)),"")</f>
        <v/>
      </c>
      <c r="D1251" s="21" t="str">
        <f>IFERROR(IF(INDEX(data_wkly!E:E,MATCH($B1251,data_wkly!$C:$C,0),1)=0,"",INDEX(data_wkly!E:E,MATCH($B1251,data_wkly!$C:$C,0),1)),"")</f>
        <v/>
      </c>
      <c r="E1251" s="21" t="str">
        <f>IF(C1251="","",IFERROR(INDEX(data_wkly!F:F,MATCH($B1251,data_wkly!$C:$C,0),1),""))</f>
        <v/>
      </c>
      <c r="F1251" s="21" t="str">
        <f>IF(E1251="","",IFERROR(IF(INDEX(data_wkly!G:G,MATCH($B1251,data_wkly!$C:$C,0),1)=0,"",INDEX(data_wkly!G:G,MATCH($B1251,data_wkly!$C:$C,0),1)),""))</f>
        <v/>
      </c>
      <c r="G1251" s="21" t="str">
        <f>IFERROR(IF(INDEX(data_wkly!H:H,MATCH($B1251,data_wkly!$C:$C,0),1)=0,"",INDEX(data_wkly!H:H,MATCH($B1251,data_wkly!$C:$C,0),1)),"")</f>
        <v/>
      </c>
      <c r="H1251" s="21" t="str">
        <f>IF(C1251="","",IFERROR(INDEX(data_wkly!I:I,MATCH($B1251,data_wkly!$C:$C,0),1),""))</f>
        <v/>
      </c>
      <c r="I1251" s="21" t="str">
        <f>IF(H1251="","",IFERROR(IF(INDEX(data_wkly!J:J,MATCH($B1251,data_wkly!$C:$C,0),1)=0,"",INDEX(data_wkly!J:J,MATCH($B1251,data_wkly!$C:$C,0),1)),""))</f>
        <v/>
      </c>
      <c r="J1251" s="21" t="str">
        <f>IFERROR(IF(INDEX(data_wkly!K:K,MATCH($B1251,data_wkly!$C:$C,0),1)=0,"",INDEX(data_wkly!K:K,MATCH($B1251,data_wkly!$C:$C,0),1)),"")</f>
        <v/>
      </c>
      <c r="K1251" s="86" t="str">
        <f>IFERROR(IF(INDEX(data_wkly!L:L,MATCH($B1251,data_wkly!$C:$C,0),1)=0,"",INDEX(data_wkly!L:L,MATCH($B1251,data_wkly!$C:$C,0),1)),"")</f>
        <v/>
      </c>
      <c r="L1251" s="86"/>
      <c r="M1251" s="155" t="str">
        <f>IFERROR(IF(INDEX(data_wkly!M:M,MATCH($B1251,data_wkly!$C:$C,0),1)=0,"",INDEX(data_wkly!M:M,MATCH($B1251,data_wkly!$C:$C,0),1)),"")</f>
        <v/>
      </c>
      <c r="N1251" s="21" t="str">
        <f>IFERROR(IF(INDEX(data_wkly!N:N,MATCH($B1251,data_wkly!$C:$C,0),1)=0,"",INDEX(data_wkly!N:N,MATCH($B1251,data_wkly!$C:$C,0),1)),"")</f>
        <v/>
      </c>
      <c r="O1251" s="21" t="str">
        <f>IF(M1251="","",IFERROR(INDEX(data_wkly!O:O,MATCH($B1251,data_wkly!$C:$C,0),1),""))</f>
        <v/>
      </c>
      <c r="P1251" s="21" t="str">
        <f>IF(M1251="","",IFERROR(IF(INDEX(data_wkly!P:P,MATCH($B1251,data_wkly!$C:$C,0),1)=0,"",INDEX(data_wkly!P:P,MATCH($B1251,data_wkly!$C:$C,0),1)),""))</f>
        <v/>
      </c>
      <c r="Q1251" s="21" t="str">
        <f>IFERROR(IF(INDEX(data_wkly!Q:Q,MATCH($B1251,data_wkly!$C:$C,0),1)=0,"",INDEX(data_wkly!Q:Q,MATCH($B1251,data_wkly!$C:$C,0),1)),"")</f>
        <v/>
      </c>
      <c r="R1251" s="21" t="str">
        <f>IF(M1251="","",IFERROR(INDEX(data_wkly!R:R,MATCH($B1251,data_wkly!$C:$C,0),1),""))</f>
        <v/>
      </c>
      <c r="S1251" s="21" t="str">
        <f>IF(M1251="","",IFERROR(IF(INDEX(data_wkly!S:S,MATCH($B1251,data_wkly!$C:$C,0),1)=0,"",INDEX(data_wkly!S:S,MATCH($B1251,data_wkly!$C:$C,0),1)),""))</f>
        <v/>
      </c>
      <c r="T1251" s="21" t="str">
        <f>IFERROR(IF(INDEX(data_wkly!T:T,MATCH($B1251,data_wkly!$C:$C,0),1)=0,"",INDEX(data_wkly!T:T,MATCH($B1251,data_wkly!$C:$C,0),1)),"")</f>
        <v/>
      </c>
      <c r="U1251" s="86" t="str">
        <f>IFERROR(IF(INDEX(data_wkly!U:U,MATCH($B1251,data_wkly!$C:$C,0),1)=0,"",INDEX(data_wkly!U:U,MATCH($B1251,data_wkly!$C:$C,0),1)),"")</f>
        <v/>
      </c>
      <c r="V1251" s="157" t="str">
        <f t="shared" si="117"/>
        <v/>
      </c>
      <c r="W1251" s="152" t="str">
        <f>IFERROR(IF(INDEX(data_wkly!W:W,MATCH($B1251,data_wkly!$C:$C,0),1)=0,"",INDEX(data_wkly!W:W,MATCH($B1251,data_wkly!$C:$C,0),1)),"")</f>
        <v/>
      </c>
      <c r="X1251" s="21" t="str">
        <f>IFERROR(IF(INDEX(data_wkly!X:X,MATCH($B1251,data_wkly!$C:$C,0),1)=0,"",INDEX(data_wkly!X:X,MATCH($B1251,data_wkly!$C:$C,0),1)),"")</f>
        <v/>
      </c>
      <c r="Y1251" s="21" t="str">
        <f>IFERROR(IF(INDEX(data_wkly!Y:Y,MATCH($B1251,data_wkly!$C:$C,0),1)=0,"",INDEX(data_wkly!Y:Y,MATCH($B1251,data_wkly!$C:$C,0),1)),"")</f>
        <v/>
      </c>
      <c r="Z1251" s="21" t="str">
        <f>IFERROR(IF(INDEX(data_wkly!Z:Z,MATCH($B1251,data_wkly!$C:$C,0),1)=0,"",INDEX(data_wkly!Z:Z,MATCH($B1251,data_wkly!$C:$C,0),1)),"")</f>
        <v/>
      </c>
      <c r="AA1251" s="152" t="str">
        <f>IFERROR(IF(INDEX(data_wkly!AA:AA,MATCH($B1251,data_wkly!$C:$C,0),1)=0,"",INDEX(data_wkly!AA:AA,MATCH($B1251,data_wkly!$C:$C,0),1)),"")</f>
        <v/>
      </c>
      <c r="AB1251" s="21" t="str">
        <f>IFERROR(IF(INDEX(data_wkly!AB:AB,MATCH($B1251,data_wkly!$C:$C,0),1)=0,"",INDEX(data_wkly!AB:AB,MATCH($B1251,data_wkly!$C:$C,0),1)),"")</f>
        <v/>
      </c>
      <c r="AC1251" s="21" t="str">
        <f>IFERROR(IF(INDEX(data_wkly!AC:AC,MATCH($B1251,data_wkly!$C:$C,0),1)=0,"",INDEX(data_wkly!AC:AC,MATCH($B1251,data_wkly!$C:$C,0),1)),"")</f>
        <v/>
      </c>
      <c r="AD1251" s="21" t="str">
        <f>IFERROR(IF(INDEX(data_wkly!AD:AD,MATCH($B1251,data_wkly!$C:$C,0),1)=0,"",INDEX(data_wkly!AD:AD,MATCH($B1251,data_wkly!$C:$C,0),1)),"")</f>
        <v/>
      </c>
      <c r="AE1251" s="157" t="str">
        <f t="shared" si="116"/>
        <v/>
      </c>
      <c r="AF1251" s="154" t="str">
        <f>IFERROR(IF(INDEX(data_wkly!AF:AF,MATCH($B1251,data_wkly!$C:$C,0),1)=0,"",INDEX(data_wkly!AF:AF,MATCH($B1251,data_wkly!$C:$C,0),1)),"")</f>
        <v/>
      </c>
      <c r="AG1251" s="153" t="str">
        <f>IFERROR(IF(AF1251="","",INDEX(data_wkly!AG:AG,MATCH($B1251,data_wkly!$C:$C,0),1)),"")</f>
        <v/>
      </c>
      <c r="AH1251" s="153" t="str">
        <f>IFERROR(IF(INDEX(data_wkly!AH:AH,MATCH($B1251,data_wkly!$C:$C,0),1)=0,"",INDEX(data_wkly!AH:AH,MATCH($B1251,data_wkly!$C:$C,0),1)),"")</f>
        <v/>
      </c>
      <c r="AI1251" s="153" t="str">
        <f>IFERROR(IF(INDEX(data_wkly!AI:AI,MATCH($B1251,data_wkly!$C:$C,0),1)=0,"",INDEX(data_wkly!AI:AI,MATCH($B1251,data_wkly!$C:$C,0),1)),"")</f>
        <v/>
      </c>
      <c r="AJ1251" s="153" t="str">
        <f>IFERROR(IF(AI1251="","",INDEX(data_wkly!AJ:AJ,MATCH($B1251,data_wkly!$C:$C,0),1)),"")</f>
        <v/>
      </c>
      <c r="AK1251" s="153" t="str">
        <f>IFERROR(IF(INDEX(data_wkly!AK:AK,MATCH($B1251,data_wkly!$C:$C,0),1)=0,"",INDEX(data_wkly!AK:AK,MATCH($B1251,data_wkly!$C:$C,0),1)),"")</f>
        <v/>
      </c>
      <c r="AL1251" s="153" t="str">
        <f>IFERROR(IF(INDEX(data_wkly!AL:AL,MATCH($B1251,data_wkly!$C:$C,0),1)=0,"",INDEX(data_wkly!AL:AL,MATCH($B1251,data_wkly!$C:$C,0),1)),"")</f>
        <v/>
      </c>
      <c r="AM1251" s="183" t="str">
        <f>IFERROR(IF(INDEX(data_wkly!AM:AM,MATCH($B1251,data_wkly!$C:$C,0),1)=0,"",INDEX(data_wkly!AM:AM,MATCH($B1251,data_wkly!$C:$C,0),1)),"")</f>
        <v/>
      </c>
      <c r="AN1251" s="41" t="str">
        <f t="shared" si="115"/>
        <v/>
      </c>
      <c r="AO1251" s="88">
        <f t="shared" si="120"/>
        <v>1</v>
      </c>
    </row>
    <row r="1252" spans="1:41">
      <c r="A1252" s="88" t="str">
        <f t="shared" si="118"/>
        <v/>
      </c>
      <c r="B1252" s="89" t="str">
        <f t="shared" si="119"/>
        <v/>
      </c>
      <c r="C1252" s="155" t="str">
        <f>IFERROR(IF(INDEX(data_wkly!D:D,MATCH($B1252,data_wkly!$C:$C,0),1)=0,"",INDEX(data_wkly!D:D,MATCH($B1252,data_wkly!$C:$C,0),1)),"")</f>
        <v/>
      </c>
      <c r="D1252" s="21" t="str">
        <f>IFERROR(IF(INDEX(data_wkly!E:E,MATCH($B1252,data_wkly!$C:$C,0),1)=0,"",INDEX(data_wkly!E:E,MATCH($B1252,data_wkly!$C:$C,0),1)),"")</f>
        <v/>
      </c>
      <c r="E1252" s="21" t="str">
        <f>IF(C1252="","",IFERROR(INDEX(data_wkly!F:F,MATCH($B1252,data_wkly!$C:$C,0),1),""))</f>
        <v/>
      </c>
      <c r="F1252" s="21" t="str">
        <f>IF(E1252="","",IFERROR(IF(INDEX(data_wkly!G:G,MATCH($B1252,data_wkly!$C:$C,0),1)=0,"",INDEX(data_wkly!G:G,MATCH($B1252,data_wkly!$C:$C,0),1)),""))</f>
        <v/>
      </c>
      <c r="G1252" s="21" t="str">
        <f>IFERROR(IF(INDEX(data_wkly!H:H,MATCH($B1252,data_wkly!$C:$C,0),1)=0,"",INDEX(data_wkly!H:H,MATCH($B1252,data_wkly!$C:$C,0),1)),"")</f>
        <v/>
      </c>
      <c r="H1252" s="21" t="str">
        <f>IF(C1252="","",IFERROR(INDEX(data_wkly!I:I,MATCH($B1252,data_wkly!$C:$C,0),1),""))</f>
        <v/>
      </c>
      <c r="I1252" s="21" t="str">
        <f>IF(H1252="","",IFERROR(IF(INDEX(data_wkly!J:J,MATCH($B1252,data_wkly!$C:$C,0),1)=0,"",INDEX(data_wkly!J:J,MATCH($B1252,data_wkly!$C:$C,0),1)),""))</f>
        <v/>
      </c>
      <c r="J1252" s="21" t="str">
        <f>IFERROR(IF(INDEX(data_wkly!K:K,MATCH($B1252,data_wkly!$C:$C,0),1)=0,"",INDEX(data_wkly!K:K,MATCH($B1252,data_wkly!$C:$C,0),1)),"")</f>
        <v/>
      </c>
      <c r="K1252" s="86" t="str">
        <f>IFERROR(IF(INDEX(data_wkly!L:L,MATCH($B1252,data_wkly!$C:$C,0),1)=0,"",INDEX(data_wkly!L:L,MATCH($B1252,data_wkly!$C:$C,0),1)),"")</f>
        <v/>
      </c>
      <c r="L1252" s="86"/>
      <c r="M1252" s="155" t="str">
        <f>IFERROR(IF(INDEX(data_wkly!M:M,MATCH($B1252,data_wkly!$C:$C,0),1)=0,"",INDEX(data_wkly!M:M,MATCH($B1252,data_wkly!$C:$C,0),1)),"")</f>
        <v/>
      </c>
      <c r="N1252" s="21" t="str">
        <f>IFERROR(IF(INDEX(data_wkly!N:N,MATCH($B1252,data_wkly!$C:$C,0),1)=0,"",INDEX(data_wkly!N:N,MATCH($B1252,data_wkly!$C:$C,0),1)),"")</f>
        <v/>
      </c>
      <c r="O1252" s="21" t="str">
        <f>IF(M1252="","",IFERROR(INDEX(data_wkly!O:O,MATCH($B1252,data_wkly!$C:$C,0),1),""))</f>
        <v/>
      </c>
      <c r="P1252" s="21" t="str">
        <f>IF(M1252="","",IFERROR(IF(INDEX(data_wkly!P:P,MATCH($B1252,data_wkly!$C:$C,0),1)=0,"",INDEX(data_wkly!P:P,MATCH($B1252,data_wkly!$C:$C,0),1)),""))</f>
        <v/>
      </c>
      <c r="Q1252" s="21" t="str">
        <f>IFERROR(IF(INDEX(data_wkly!Q:Q,MATCH($B1252,data_wkly!$C:$C,0),1)=0,"",INDEX(data_wkly!Q:Q,MATCH($B1252,data_wkly!$C:$C,0),1)),"")</f>
        <v/>
      </c>
      <c r="R1252" s="21" t="str">
        <f>IF(M1252="","",IFERROR(INDEX(data_wkly!R:R,MATCH($B1252,data_wkly!$C:$C,0),1),""))</f>
        <v/>
      </c>
      <c r="S1252" s="21" t="str">
        <f>IF(M1252="","",IFERROR(IF(INDEX(data_wkly!S:S,MATCH($B1252,data_wkly!$C:$C,0),1)=0,"",INDEX(data_wkly!S:S,MATCH($B1252,data_wkly!$C:$C,0),1)),""))</f>
        <v/>
      </c>
      <c r="T1252" s="21" t="str">
        <f>IFERROR(IF(INDEX(data_wkly!T:T,MATCH($B1252,data_wkly!$C:$C,0),1)=0,"",INDEX(data_wkly!T:T,MATCH($B1252,data_wkly!$C:$C,0),1)),"")</f>
        <v/>
      </c>
      <c r="U1252" s="86" t="str">
        <f>IFERROR(IF(INDEX(data_wkly!U:U,MATCH($B1252,data_wkly!$C:$C,0),1)=0,"",INDEX(data_wkly!U:U,MATCH($B1252,data_wkly!$C:$C,0),1)),"")</f>
        <v/>
      </c>
      <c r="V1252" s="157" t="str">
        <f t="shared" si="117"/>
        <v/>
      </c>
      <c r="W1252" s="152" t="str">
        <f>IFERROR(IF(INDEX(data_wkly!W:W,MATCH($B1252,data_wkly!$C:$C,0),1)=0,"",INDEX(data_wkly!W:W,MATCH($B1252,data_wkly!$C:$C,0),1)),"")</f>
        <v/>
      </c>
      <c r="X1252" s="21" t="str">
        <f>IFERROR(IF(INDEX(data_wkly!X:X,MATCH($B1252,data_wkly!$C:$C,0),1)=0,"",INDEX(data_wkly!X:X,MATCH($B1252,data_wkly!$C:$C,0),1)),"")</f>
        <v/>
      </c>
      <c r="Y1252" s="21" t="str">
        <f>IFERROR(IF(INDEX(data_wkly!Y:Y,MATCH($B1252,data_wkly!$C:$C,0),1)=0,"",INDEX(data_wkly!Y:Y,MATCH($B1252,data_wkly!$C:$C,0),1)),"")</f>
        <v/>
      </c>
      <c r="Z1252" s="21" t="str">
        <f>IFERROR(IF(INDEX(data_wkly!Z:Z,MATCH($B1252,data_wkly!$C:$C,0),1)=0,"",INDEX(data_wkly!Z:Z,MATCH($B1252,data_wkly!$C:$C,0),1)),"")</f>
        <v/>
      </c>
      <c r="AA1252" s="152" t="str">
        <f>IFERROR(IF(INDEX(data_wkly!AA:AA,MATCH($B1252,data_wkly!$C:$C,0),1)=0,"",INDEX(data_wkly!AA:AA,MATCH($B1252,data_wkly!$C:$C,0),1)),"")</f>
        <v/>
      </c>
      <c r="AB1252" s="21" t="str">
        <f>IFERROR(IF(INDEX(data_wkly!AB:AB,MATCH($B1252,data_wkly!$C:$C,0),1)=0,"",INDEX(data_wkly!AB:AB,MATCH($B1252,data_wkly!$C:$C,0),1)),"")</f>
        <v/>
      </c>
      <c r="AC1252" s="21" t="str">
        <f>IFERROR(IF(INDEX(data_wkly!AC:AC,MATCH($B1252,data_wkly!$C:$C,0),1)=0,"",INDEX(data_wkly!AC:AC,MATCH($B1252,data_wkly!$C:$C,0),1)),"")</f>
        <v/>
      </c>
      <c r="AD1252" s="21" t="str">
        <f>IFERROR(IF(INDEX(data_wkly!AD:AD,MATCH($B1252,data_wkly!$C:$C,0),1)=0,"",INDEX(data_wkly!AD:AD,MATCH($B1252,data_wkly!$C:$C,0),1)),"")</f>
        <v/>
      </c>
      <c r="AE1252" s="157" t="str">
        <f t="shared" si="116"/>
        <v/>
      </c>
      <c r="AF1252" s="154" t="str">
        <f>IFERROR(IF(INDEX(data_wkly!AF:AF,MATCH($B1252,data_wkly!$C:$C,0),1)=0,"",INDEX(data_wkly!AF:AF,MATCH($B1252,data_wkly!$C:$C,0),1)),"")</f>
        <v/>
      </c>
      <c r="AG1252" s="153" t="str">
        <f>IFERROR(IF(AF1252="","",INDEX(data_wkly!AG:AG,MATCH($B1252,data_wkly!$C:$C,0),1)),"")</f>
        <v/>
      </c>
      <c r="AH1252" s="153" t="str">
        <f>IFERROR(IF(INDEX(data_wkly!AH:AH,MATCH($B1252,data_wkly!$C:$C,0),1)=0,"",INDEX(data_wkly!AH:AH,MATCH($B1252,data_wkly!$C:$C,0),1)),"")</f>
        <v/>
      </c>
      <c r="AI1252" s="153" t="str">
        <f>IFERROR(IF(INDEX(data_wkly!AI:AI,MATCH($B1252,data_wkly!$C:$C,0),1)=0,"",INDEX(data_wkly!AI:AI,MATCH($B1252,data_wkly!$C:$C,0),1)),"")</f>
        <v/>
      </c>
      <c r="AJ1252" s="153" t="str">
        <f>IFERROR(IF(AI1252="","",INDEX(data_wkly!AJ:AJ,MATCH($B1252,data_wkly!$C:$C,0),1)),"")</f>
        <v/>
      </c>
      <c r="AK1252" s="153" t="str">
        <f>IFERROR(IF(INDEX(data_wkly!AK:AK,MATCH($B1252,data_wkly!$C:$C,0),1)=0,"",INDEX(data_wkly!AK:AK,MATCH($B1252,data_wkly!$C:$C,0),1)),"")</f>
        <v/>
      </c>
      <c r="AL1252" s="153" t="str">
        <f>IFERROR(IF(INDEX(data_wkly!AL:AL,MATCH($B1252,data_wkly!$C:$C,0),1)=0,"",INDEX(data_wkly!AL:AL,MATCH($B1252,data_wkly!$C:$C,0),1)),"")</f>
        <v/>
      </c>
      <c r="AM1252" s="183" t="str">
        <f>IFERROR(IF(INDEX(data_wkly!AM:AM,MATCH($B1252,data_wkly!$C:$C,0),1)=0,"",INDEX(data_wkly!AM:AM,MATCH($B1252,data_wkly!$C:$C,0),1)),"")</f>
        <v/>
      </c>
      <c r="AN1252" s="41" t="str">
        <f t="shared" si="115"/>
        <v/>
      </c>
      <c r="AO1252" s="88">
        <f t="shared" si="120"/>
        <v>2</v>
      </c>
    </row>
    <row r="1253" spans="1:41">
      <c r="A1253" s="88" t="str">
        <f t="shared" si="118"/>
        <v/>
      </c>
      <c r="B1253" s="89" t="str">
        <f t="shared" si="119"/>
        <v/>
      </c>
      <c r="C1253" s="155" t="str">
        <f>IFERROR(IF(INDEX(data_wkly!D:D,MATCH($B1253,data_wkly!$C:$C,0),1)=0,"",INDEX(data_wkly!D:D,MATCH($B1253,data_wkly!$C:$C,0),1)),"")</f>
        <v/>
      </c>
      <c r="D1253" s="21" t="str">
        <f>IFERROR(IF(INDEX(data_wkly!E:E,MATCH($B1253,data_wkly!$C:$C,0),1)=0,"",INDEX(data_wkly!E:E,MATCH($B1253,data_wkly!$C:$C,0),1)),"")</f>
        <v/>
      </c>
      <c r="E1253" s="21" t="str">
        <f>IF(C1253="","",IFERROR(INDEX(data_wkly!F:F,MATCH($B1253,data_wkly!$C:$C,0),1),""))</f>
        <v/>
      </c>
      <c r="F1253" s="21" t="str">
        <f>IF(E1253="","",IFERROR(IF(INDEX(data_wkly!G:G,MATCH($B1253,data_wkly!$C:$C,0),1)=0,"",INDEX(data_wkly!G:G,MATCH($B1253,data_wkly!$C:$C,0),1)),""))</f>
        <v/>
      </c>
      <c r="G1253" s="21" t="str">
        <f>IFERROR(IF(INDEX(data_wkly!H:H,MATCH($B1253,data_wkly!$C:$C,0),1)=0,"",INDEX(data_wkly!H:H,MATCH($B1253,data_wkly!$C:$C,0),1)),"")</f>
        <v/>
      </c>
      <c r="H1253" s="21" t="str">
        <f>IF(C1253="","",IFERROR(INDEX(data_wkly!I:I,MATCH($B1253,data_wkly!$C:$C,0),1),""))</f>
        <v/>
      </c>
      <c r="I1253" s="21" t="str">
        <f>IF(H1253="","",IFERROR(IF(INDEX(data_wkly!J:J,MATCH($B1253,data_wkly!$C:$C,0),1)=0,"",INDEX(data_wkly!J:J,MATCH($B1253,data_wkly!$C:$C,0),1)),""))</f>
        <v/>
      </c>
      <c r="J1253" s="21" t="str">
        <f>IFERROR(IF(INDEX(data_wkly!K:K,MATCH($B1253,data_wkly!$C:$C,0),1)=0,"",INDEX(data_wkly!K:K,MATCH($B1253,data_wkly!$C:$C,0),1)),"")</f>
        <v/>
      </c>
      <c r="K1253" s="86" t="str">
        <f>IFERROR(IF(INDEX(data_wkly!L:L,MATCH($B1253,data_wkly!$C:$C,0),1)=0,"",INDEX(data_wkly!L:L,MATCH($B1253,data_wkly!$C:$C,0),1)),"")</f>
        <v/>
      </c>
      <c r="L1253" s="86"/>
      <c r="M1253" s="155" t="str">
        <f>IFERROR(IF(INDEX(data_wkly!M:M,MATCH($B1253,data_wkly!$C:$C,0),1)=0,"",INDEX(data_wkly!M:M,MATCH($B1253,data_wkly!$C:$C,0),1)),"")</f>
        <v/>
      </c>
      <c r="N1253" s="21" t="str">
        <f>IFERROR(IF(INDEX(data_wkly!N:N,MATCH($B1253,data_wkly!$C:$C,0),1)=0,"",INDEX(data_wkly!N:N,MATCH($B1253,data_wkly!$C:$C,0),1)),"")</f>
        <v/>
      </c>
      <c r="O1253" s="21" t="str">
        <f>IF(M1253="","",IFERROR(INDEX(data_wkly!O:O,MATCH($B1253,data_wkly!$C:$C,0),1),""))</f>
        <v/>
      </c>
      <c r="P1253" s="21" t="str">
        <f>IF(M1253="","",IFERROR(IF(INDEX(data_wkly!P:P,MATCH($B1253,data_wkly!$C:$C,0),1)=0,"",INDEX(data_wkly!P:P,MATCH($B1253,data_wkly!$C:$C,0),1)),""))</f>
        <v/>
      </c>
      <c r="Q1253" s="21" t="str">
        <f>IFERROR(IF(INDEX(data_wkly!Q:Q,MATCH($B1253,data_wkly!$C:$C,0),1)=0,"",INDEX(data_wkly!Q:Q,MATCH($B1253,data_wkly!$C:$C,0),1)),"")</f>
        <v/>
      </c>
      <c r="R1253" s="21" t="str">
        <f>IF(M1253="","",IFERROR(INDEX(data_wkly!R:R,MATCH($B1253,data_wkly!$C:$C,0),1),""))</f>
        <v/>
      </c>
      <c r="S1253" s="21" t="str">
        <f>IF(M1253="","",IFERROR(IF(INDEX(data_wkly!S:S,MATCH($B1253,data_wkly!$C:$C,0),1)=0,"",INDEX(data_wkly!S:S,MATCH($B1253,data_wkly!$C:$C,0),1)),""))</f>
        <v/>
      </c>
      <c r="T1253" s="21" t="str">
        <f>IFERROR(IF(INDEX(data_wkly!T:T,MATCH($B1253,data_wkly!$C:$C,0),1)=0,"",INDEX(data_wkly!T:T,MATCH($B1253,data_wkly!$C:$C,0),1)),"")</f>
        <v/>
      </c>
      <c r="U1253" s="86" t="str">
        <f>IFERROR(IF(INDEX(data_wkly!U:U,MATCH($B1253,data_wkly!$C:$C,0),1)=0,"",INDEX(data_wkly!U:U,MATCH($B1253,data_wkly!$C:$C,0),1)),"")</f>
        <v/>
      </c>
      <c r="V1253" s="157" t="str">
        <f t="shared" si="117"/>
        <v/>
      </c>
      <c r="W1253" s="152" t="str">
        <f>IFERROR(IF(INDEX(data_wkly!W:W,MATCH($B1253,data_wkly!$C:$C,0),1)=0,"",INDEX(data_wkly!W:W,MATCH($B1253,data_wkly!$C:$C,0),1)),"")</f>
        <v/>
      </c>
      <c r="X1253" s="21" t="str">
        <f>IFERROR(IF(INDEX(data_wkly!X:X,MATCH($B1253,data_wkly!$C:$C,0),1)=0,"",INDEX(data_wkly!X:X,MATCH($B1253,data_wkly!$C:$C,0),1)),"")</f>
        <v/>
      </c>
      <c r="Y1253" s="21" t="str">
        <f>IFERROR(IF(INDEX(data_wkly!Y:Y,MATCH($B1253,data_wkly!$C:$C,0),1)=0,"",INDEX(data_wkly!Y:Y,MATCH($B1253,data_wkly!$C:$C,0),1)),"")</f>
        <v/>
      </c>
      <c r="Z1253" s="21" t="str">
        <f>IFERROR(IF(INDEX(data_wkly!Z:Z,MATCH($B1253,data_wkly!$C:$C,0),1)=0,"",INDEX(data_wkly!Z:Z,MATCH($B1253,data_wkly!$C:$C,0),1)),"")</f>
        <v/>
      </c>
      <c r="AA1253" s="152" t="str">
        <f>IFERROR(IF(INDEX(data_wkly!AA:AA,MATCH($B1253,data_wkly!$C:$C,0),1)=0,"",INDEX(data_wkly!AA:AA,MATCH($B1253,data_wkly!$C:$C,0),1)),"")</f>
        <v/>
      </c>
      <c r="AB1253" s="21" t="str">
        <f>IFERROR(IF(INDEX(data_wkly!AB:AB,MATCH($B1253,data_wkly!$C:$C,0),1)=0,"",INDEX(data_wkly!AB:AB,MATCH($B1253,data_wkly!$C:$C,0),1)),"")</f>
        <v/>
      </c>
      <c r="AC1253" s="21" t="str">
        <f>IFERROR(IF(INDEX(data_wkly!AC:AC,MATCH($B1253,data_wkly!$C:$C,0),1)=0,"",INDEX(data_wkly!AC:AC,MATCH($B1253,data_wkly!$C:$C,0),1)),"")</f>
        <v/>
      </c>
      <c r="AD1253" s="21" t="str">
        <f>IFERROR(IF(INDEX(data_wkly!AD:AD,MATCH($B1253,data_wkly!$C:$C,0),1)=0,"",INDEX(data_wkly!AD:AD,MATCH($B1253,data_wkly!$C:$C,0),1)),"")</f>
        <v/>
      </c>
      <c r="AE1253" s="157" t="str">
        <f t="shared" si="116"/>
        <v/>
      </c>
      <c r="AF1253" s="154" t="str">
        <f>IFERROR(IF(INDEX(data_wkly!AF:AF,MATCH($B1253,data_wkly!$C:$C,0),1)=0,"",INDEX(data_wkly!AF:AF,MATCH($B1253,data_wkly!$C:$C,0),1)),"")</f>
        <v/>
      </c>
      <c r="AG1253" s="153" t="str">
        <f>IFERROR(IF(AF1253="","",INDEX(data_wkly!AG:AG,MATCH($B1253,data_wkly!$C:$C,0),1)),"")</f>
        <v/>
      </c>
      <c r="AH1253" s="153" t="str">
        <f>IFERROR(IF(INDEX(data_wkly!AH:AH,MATCH($B1253,data_wkly!$C:$C,0),1)=0,"",INDEX(data_wkly!AH:AH,MATCH($B1253,data_wkly!$C:$C,0),1)),"")</f>
        <v/>
      </c>
      <c r="AI1253" s="153" t="str">
        <f>IFERROR(IF(INDEX(data_wkly!AI:AI,MATCH($B1253,data_wkly!$C:$C,0),1)=0,"",INDEX(data_wkly!AI:AI,MATCH($B1253,data_wkly!$C:$C,0),1)),"")</f>
        <v/>
      </c>
      <c r="AJ1253" s="153" t="str">
        <f>IFERROR(IF(AI1253="","",INDEX(data_wkly!AJ:AJ,MATCH($B1253,data_wkly!$C:$C,0),1)),"")</f>
        <v/>
      </c>
      <c r="AK1253" s="153" t="str">
        <f>IFERROR(IF(INDEX(data_wkly!AK:AK,MATCH($B1253,data_wkly!$C:$C,0),1)=0,"",INDEX(data_wkly!AK:AK,MATCH($B1253,data_wkly!$C:$C,0),1)),"")</f>
        <v/>
      </c>
      <c r="AL1253" s="153" t="str">
        <f>IFERROR(IF(INDEX(data_wkly!AL:AL,MATCH($B1253,data_wkly!$C:$C,0),1)=0,"",INDEX(data_wkly!AL:AL,MATCH($B1253,data_wkly!$C:$C,0),1)),"")</f>
        <v/>
      </c>
      <c r="AM1253" s="183" t="str">
        <f>IFERROR(IF(INDEX(data_wkly!AM:AM,MATCH($B1253,data_wkly!$C:$C,0),1)=0,"",INDEX(data_wkly!AM:AM,MATCH($B1253,data_wkly!$C:$C,0),1)),"")</f>
        <v/>
      </c>
      <c r="AN1253" s="41" t="str">
        <f t="shared" si="115"/>
        <v/>
      </c>
      <c r="AO1253" s="88">
        <f t="shared" si="120"/>
        <v>1</v>
      </c>
    </row>
    <row r="1254" spans="1:41">
      <c r="A1254" s="88" t="str">
        <f t="shared" si="118"/>
        <v/>
      </c>
      <c r="B1254" s="89" t="str">
        <f t="shared" si="119"/>
        <v/>
      </c>
      <c r="C1254" s="155" t="str">
        <f>IFERROR(IF(INDEX(data_wkly!D:D,MATCH($B1254,data_wkly!$C:$C,0),1)=0,"",INDEX(data_wkly!D:D,MATCH($B1254,data_wkly!$C:$C,0),1)),"")</f>
        <v/>
      </c>
      <c r="D1254" s="21" t="str">
        <f>IFERROR(IF(INDEX(data_wkly!E:E,MATCH($B1254,data_wkly!$C:$C,0),1)=0,"",INDEX(data_wkly!E:E,MATCH($B1254,data_wkly!$C:$C,0),1)),"")</f>
        <v/>
      </c>
      <c r="E1254" s="21" t="str">
        <f>IF(C1254="","",IFERROR(INDEX(data_wkly!F:F,MATCH($B1254,data_wkly!$C:$C,0),1),""))</f>
        <v/>
      </c>
      <c r="F1254" s="21" t="str">
        <f>IF(E1254="","",IFERROR(IF(INDEX(data_wkly!G:G,MATCH($B1254,data_wkly!$C:$C,0),1)=0,"",INDEX(data_wkly!G:G,MATCH($B1254,data_wkly!$C:$C,0),1)),""))</f>
        <v/>
      </c>
      <c r="G1254" s="21" t="str">
        <f>IFERROR(IF(INDEX(data_wkly!H:H,MATCH($B1254,data_wkly!$C:$C,0),1)=0,"",INDEX(data_wkly!H:H,MATCH($B1254,data_wkly!$C:$C,0),1)),"")</f>
        <v/>
      </c>
      <c r="H1254" s="21" t="str">
        <f>IF(C1254="","",IFERROR(INDEX(data_wkly!I:I,MATCH($B1254,data_wkly!$C:$C,0),1),""))</f>
        <v/>
      </c>
      <c r="I1254" s="21" t="str">
        <f>IF(H1254="","",IFERROR(IF(INDEX(data_wkly!J:J,MATCH($B1254,data_wkly!$C:$C,0),1)=0,"",INDEX(data_wkly!J:J,MATCH($B1254,data_wkly!$C:$C,0),1)),""))</f>
        <v/>
      </c>
      <c r="J1254" s="21" t="str">
        <f>IFERROR(IF(INDEX(data_wkly!K:K,MATCH($B1254,data_wkly!$C:$C,0),1)=0,"",INDEX(data_wkly!K:K,MATCH($B1254,data_wkly!$C:$C,0),1)),"")</f>
        <v/>
      </c>
      <c r="K1254" s="86" t="str">
        <f>IFERROR(IF(INDEX(data_wkly!L:L,MATCH($B1254,data_wkly!$C:$C,0),1)=0,"",INDEX(data_wkly!L:L,MATCH($B1254,data_wkly!$C:$C,0),1)),"")</f>
        <v/>
      </c>
      <c r="L1254" s="86"/>
      <c r="M1254" s="155" t="str">
        <f>IFERROR(IF(INDEX(data_wkly!M:M,MATCH($B1254,data_wkly!$C:$C,0),1)=0,"",INDEX(data_wkly!M:M,MATCH($B1254,data_wkly!$C:$C,0),1)),"")</f>
        <v/>
      </c>
      <c r="N1254" s="21" t="str">
        <f>IFERROR(IF(INDEX(data_wkly!N:N,MATCH($B1254,data_wkly!$C:$C,0),1)=0,"",INDEX(data_wkly!N:N,MATCH($B1254,data_wkly!$C:$C,0),1)),"")</f>
        <v/>
      </c>
      <c r="O1254" s="21" t="str">
        <f>IF(M1254="","",IFERROR(INDEX(data_wkly!O:O,MATCH($B1254,data_wkly!$C:$C,0),1),""))</f>
        <v/>
      </c>
      <c r="P1254" s="21" t="str">
        <f>IF(M1254="","",IFERROR(IF(INDEX(data_wkly!P:P,MATCH($B1254,data_wkly!$C:$C,0),1)=0,"",INDEX(data_wkly!P:P,MATCH($B1254,data_wkly!$C:$C,0),1)),""))</f>
        <v/>
      </c>
      <c r="Q1254" s="21" t="str">
        <f>IFERROR(IF(INDEX(data_wkly!Q:Q,MATCH($B1254,data_wkly!$C:$C,0),1)=0,"",INDEX(data_wkly!Q:Q,MATCH($B1254,data_wkly!$C:$C,0),1)),"")</f>
        <v/>
      </c>
      <c r="R1254" s="21" t="str">
        <f>IF(M1254="","",IFERROR(INDEX(data_wkly!R:R,MATCH($B1254,data_wkly!$C:$C,0),1),""))</f>
        <v/>
      </c>
      <c r="S1254" s="21" t="str">
        <f>IF(M1254="","",IFERROR(IF(INDEX(data_wkly!S:S,MATCH($B1254,data_wkly!$C:$C,0),1)=0,"",INDEX(data_wkly!S:S,MATCH($B1254,data_wkly!$C:$C,0),1)),""))</f>
        <v/>
      </c>
      <c r="T1254" s="21" t="str">
        <f>IFERROR(IF(INDEX(data_wkly!T:T,MATCH($B1254,data_wkly!$C:$C,0),1)=0,"",INDEX(data_wkly!T:T,MATCH($B1254,data_wkly!$C:$C,0),1)),"")</f>
        <v/>
      </c>
      <c r="U1254" s="86" t="str">
        <f>IFERROR(IF(INDEX(data_wkly!U:U,MATCH($B1254,data_wkly!$C:$C,0),1)=0,"",INDEX(data_wkly!U:U,MATCH($B1254,data_wkly!$C:$C,0),1)),"")</f>
        <v/>
      </c>
      <c r="V1254" s="157" t="str">
        <f t="shared" si="117"/>
        <v/>
      </c>
      <c r="W1254" s="152" t="str">
        <f>IFERROR(IF(INDEX(data_wkly!W:W,MATCH($B1254,data_wkly!$C:$C,0),1)=0,"",INDEX(data_wkly!W:W,MATCH($B1254,data_wkly!$C:$C,0),1)),"")</f>
        <v/>
      </c>
      <c r="X1254" s="21" t="str">
        <f>IFERROR(IF(INDEX(data_wkly!X:X,MATCH($B1254,data_wkly!$C:$C,0),1)=0,"",INDEX(data_wkly!X:X,MATCH($B1254,data_wkly!$C:$C,0),1)),"")</f>
        <v/>
      </c>
      <c r="Y1254" s="21" t="str">
        <f>IFERROR(IF(INDEX(data_wkly!Y:Y,MATCH($B1254,data_wkly!$C:$C,0),1)=0,"",INDEX(data_wkly!Y:Y,MATCH($B1254,data_wkly!$C:$C,0),1)),"")</f>
        <v/>
      </c>
      <c r="Z1254" s="21" t="str">
        <f>IFERROR(IF(INDEX(data_wkly!Z:Z,MATCH($B1254,data_wkly!$C:$C,0),1)=0,"",INDEX(data_wkly!Z:Z,MATCH($B1254,data_wkly!$C:$C,0),1)),"")</f>
        <v/>
      </c>
      <c r="AA1254" s="152" t="str">
        <f>IFERROR(IF(INDEX(data_wkly!AA:AA,MATCH($B1254,data_wkly!$C:$C,0),1)=0,"",INDEX(data_wkly!AA:AA,MATCH($B1254,data_wkly!$C:$C,0),1)),"")</f>
        <v/>
      </c>
      <c r="AB1254" s="21" t="str">
        <f>IFERROR(IF(INDEX(data_wkly!AB:AB,MATCH($B1254,data_wkly!$C:$C,0),1)=0,"",INDEX(data_wkly!AB:AB,MATCH($B1254,data_wkly!$C:$C,0),1)),"")</f>
        <v/>
      </c>
      <c r="AC1254" s="21" t="str">
        <f>IFERROR(IF(INDEX(data_wkly!AC:AC,MATCH($B1254,data_wkly!$C:$C,0),1)=0,"",INDEX(data_wkly!AC:AC,MATCH($B1254,data_wkly!$C:$C,0),1)),"")</f>
        <v/>
      </c>
      <c r="AD1254" s="21" t="str">
        <f>IFERROR(IF(INDEX(data_wkly!AD:AD,MATCH($B1254,data_wkly!$C:$C,0),1)=0,"",INDEX(data_wkly!AD:AD,MATCH($B1254,data_wkly!$C:$C,0),1)),"")</f>
        <v/>
      </c>
      <c r="AE1254" s="157" t="str">
        <f t="shared" si="116"/>
        <v/>
      </c>
      <c r="AF1254" s="154" t="str">
        <f>IFERROR(IF(INDEX(data_wkly!AF:AF,MATCH($B1254,data_wkly!$C:$C,0),1)=0,"",INDEX(data_wkly!AF:AF,MATCH($B1254,data_wkly!$C:$C,0),1)),"")</f>
        <v/>
      </c>
      <c r="AG1254" s="153" t="str">
        <f>IFERROR(IF(AF1254="","",INDEX(data_wkly!AG:AG,MATCH($B1254,data_wkly!$C:$C,0),1)),"")</f>
        <v/>
      </c>
      <c r="AH1254" s="153" t="str">
        <f>IFERROR(IF(INDEX(data_wkly!AH:AH,MATCH($B1254,data_wkly!$C:$C,0),1)=0,"",INDEX(data_wkly!AH:AH,MATCH($B1254,data_wkly!$C:$C,0),1)),"")</f>
        <v/>
      </c>
      <c r="AI1254" s="153" t="str">
        <f>IFERROR(IF(INDEX(data_wkly!AI:AI,MATCH($B1254,data_wkly!$C:$C,0),1)=0,"",INDEX(data_wkly!AI:AI,MATCH($B1254,data_wkly!$C:$C,0),1)),"")</f>
        <v/>
      </c>
      <c r="AJ1254" s="153" t="str">
        <f>IFERROR(IF(AI1254="","",INDEX(data_wkly!AJ:AJ,MATCH($B1254,data_wkly!$C:$C,0),1)),"")</f>
        <v/>
      </c>
      <c r="AK1254" s="153" t="str">
        <f>IFERROR(IF(INDEX(data_wkly!AK:AK,MATCH($B1254,data_wkly!$C:$C,0),1)=0,"",INDEX(data_wkly!AK:AK,MATCH($B1254,data_wkly!$C:$C,0),1)),"")</f>
        <v/>
      </c>
      <c r="AL1254" s="153" t="str">
        <f>IFERROR(IF(INDEX(data_wkly!AL:AL,MATCH($B1254,data_wkly!$C:$C,0),1)=0,"",INDEX(data_wkly!AL:AL,MATCH($B1254,data_wkly!$C:$C,0),1)),"")</f>
        <v/>
      </c>
      <c r="AM1254" s="183" t="str">
        <f>IFERROR(IF(INDEX(data_wkly!AM:AM,MATCH($B1254,data_wkly!$C:$C,0),1)=0,"",INDEX(data_wkly!AM:AM,MATCH($B1254,data_wkly!$C:$C,0),1)),"")</f>
        <v/>
      </c>
      <c r="AN1254" s="41" t="str">
        <f t="shared" si="115"/>
        <v/>
      </c>
      <c r="AO1254" s="88">
        <f t="shared" si="120"/>
        <v>2</v>
      </c>
    </row>
    <row r="1255" spans="1:41">
      <c r="A1255" s="88" t="str">
        <f t="shared" si="118"/>
        <v/>
      </c>
      <c r="B1255" s="89" t="str">
        <f t="shared" si="119"/>
        <v/>
      </c>
      <c r="C1255" s="155" t="str">
        <f>IFERROR(IF(INDEX(data_wkly!D:D,MATCH($B1255,data_wkly!$C:$C,0),1)=0,"",INDEX(data_wkly!D:D,MATCH($B1255,data_wkly!$C:$C,0),1)),"")</f>
        <v/>
      </c>
      <c r="D1255" s="21" t="str">
        <f>IFERROR(IF(INDEX(data_wkly!E:E,MATCH($B1255,data_wkly!$C:$C,0),1)=0,"",INDEX(data_wkly!E:E,MATCH($B1255,data_wkly!$C:$C,0),1)),"")</f>
        <v/>
      </c>
      <c r="E1255" s="21" t="str">
        <f>IF(C1255="","",IFERROR(INDEX(data_wkly!F:F,MATCH($B1255,data_wkly!$C:$C,0),1),""))</f>
        <v/>
      </c>
      <c r="F1255" s="21" t="str">
        <f>IF(E1255="","",IFERROR(IF(INDEX(data_wkly!G:G,MATCH($B1255,data_wkly!$C:$C,0),1)=0,"",INDEX(data_wkly!G:G,MATCH($B1255,data_wkly!$C:$C,0),1)),""))</f>
        <v/>
      </c>
      <c r="G1255" s="21" t="str">
        <f>IFERROR(IF(INDEX(data_wkly!H:H,MATCH($B1255,data_wkly!$C:$C,0),1)=0,"",INDEX(data_wkly!H:H,MATCH($B1255,data_wkly!$C:$C,0),1)),"")</f>
        <v/>
      </c>
      <c r="H1255" s="21" t="str">
        <f>IF(C1255="","",IFERROR(INDEX(data_wkly!I:I,MATCH($B1255,data_wkly!$C:$C,0),1),""))</f>
        <v/>
      </c>
      <c r="I1255" s="21" t="str">
        <f>IF(H1255="","",IFERROR(IF(INDEX(data_wkly!J:J,MATCH($B1255,data_wkly!$C:$C,0),1)=0,"",INDEX(data_wkly!J:J,MATCH($B1255,data_wkly!$C:$C,0),1)),""))</f>
        <v/>
      </c>
      <c r="J1255" s="21" t="str">
        <f>IFERROR(IF(INDEX(data_wkly!K:K,MATCH($B1255,data_wkly!$C:$C,0),1)=0,"",INDEX(data_wkly!K:K,MATCH($B1255,data_wkly!$C:$C,0),1)),"")</f>
        <v/>
      </c>
      <c r="K1255" s="86" t="str">
        <f>IFERROR(IF(INDEX(data_wkly!L:L,MATCH($B1255,data_wkly!$C:$C,0),1)=0,"",INDEX(data_wkly!L:L,MATCH($B1255,data_wkly!$C:$C,0),1)),"")</f>
        <v/>
      </c>
      <c r="L1255" s="86"/>
      <c r="M1255" s="155" t="str">
        <f>IFERROR(IF(INDEX(data_wkly!M:M,MATCH($B1255,data_wkly!$C:$C,0),1)=0,"",INDEX(data_wkly!M:M,MATCH($B1255,data_wkly!$C:$C,0),1)),"")</f>
        <v/>
      </c>
      <c r="N1255" s="21" t="str">
        <f>IFERROR(IF(INDEX(data_wkly!N:N,MATCH($B1255,data_wkly!$C:$C,0),1)=0,"",INDEX(data_wkly!N:N,MATCH($B1255,data_wkly!$C:$C,0),1)),"")</f>
        <v/>
      </c>
      <c r="O1255" s="21" t="str">
        <f>IF(M1255="","",IFERROR(INDEX(data_wkly!O:O,MATCH($B1255,data_wkly!$C:$C,0),1),""))</f>
        <v/>
      </c>
      <c r="P1255" s="21" t="str">
        <f>IF(M1255="","",IFERROR(IF(INDEX(data_wkly!P:P,MATCH($B1255,data_wkly!$C:$C,0),1)=0,"",INDEX(data_wkly!P:P,MATCH($B1255,data_wkly!$C:$C,0),1)),""))</f>
        <v/>
      </c>
      <c r="Q1255" s="21" t="str">
        <f>IFERROR(IF(INDEX(data_wkly!Q:Q,MATCH($B1255,data_wkly!$C:$C,0),1)=0,"",INDEX(data_wkly!Q:Q,MATCH($B1255,data_wkly!$C:$C,0),1)),"")</f>
        <v/>
      </c>
      <c r="R1255" s="21" t="str">
        <f>IF(M1255="","",IFERROR(INDEX(data_wkly!R:R,MATCH($B1255,data_wkly!$C:$C,0),1),""))</f>
        <v/>
      </c>
      <c r="S1255" s="21" t="str">
        <f>IF(M1255="","",IFERROR(IF(INDEX(data_wkly!S:S,MATCH($B1255,data_wkly!$C:$C,0),1)=0,"",INDEX(data_wkly!S:S,MATCH($B1255,data_wkly!$C:$C,0),1)),""))</f>
        <v/>
      </c>
      <c r="T1255" s="21" t="str">
        <f>IFERROR(IF(INDEX(data_wkly!T:T,MATCH($B1255,data_wkly!$C:$C,0),1)=0,"",INDEX(data_wkly!T:T,MATCH($B1255,data_wkly!$C:$C,0),1)),"")</f>
        <v/>
      </c>
      <c r="U1255" s="86" t="str">
        <f>IFERROR(IF(INDEX(data_wkly!U:U,MATCH($B1255,data_wkly!$C:$C,0),1)=0,"",INDEX(data_wkly!U:U,MATCH($B1255,data_wkly!$C:$C,0),1)),"")</f>
        <v/>
      </c>
      <c r="V1255" s="157" t="str">
        <f t="shared" si="117"/>
        <v/>
      </c>
      <c r="W1255" s="152" t="str">
        <f>IFERROR(IF(INDEX(data_wkly!W:W,MATCH($B1255,data_wkly!$C:$C,0),1)=0,"",INDEX(data_wkly!W:W,MATCH($B1255,data_wkly!$C:$C,0),1)),"")</f>
        <v/>
      </c>
      <c r="X1255" s="21" t="str">
        <f>IFERROR(IF(INDEX(data_wkly!X:X,MATCH($B1255,data_wkly!$C:$C,0),1)=0,"",INDEX(data_wkly!X:X,MATCH($B1255,data_wkly!$C:$C,0),1)),"")</f>
        <v/>
      </c>
      <c r="Y1255" s="21" t="str">
        <f>IFERROR(IF(INDEX(data_wkly!Y:Y,MATCH($B1255,data_wkly!$C:$C,0),1)=0,"",INDEX(data_wkly!Y:Y,MATCH($B1255,data_wkly!$C:$C,0),1)),"")</f>
        <v/>
      </c>
      <c r="Z1255" s="21" t="str">
        <f>IFERROR(IF(INDEX(data_wkly!Z:Z,MATCH($B1255,data_wkly!$C:$C,0),1)=0,"",INDEX(data_wkly!Z:Z,MATCH($B1255,data_wkly!$C:$C,0),1)),"")</f>
        <v/>
      </c>
      <c r="AA1255" s="152" t="str">
        <f>IFERROR(IF(INDEX(data_wkly!AA:AA,MATCH($B1255,data_wkly!$C:$C,0),1)=0,"",INDEX(data_wkly!AA:AA,MATCH($B1255,data_wkly!$C:$C,0),1)),"")</f>
        <v/>
      </c>
      <c r="AB1255" s="21" t="str">
        <f>IFERROR(IF(INDEX(data_wkly!AB:AB,MATCH($B1255,data_wkly!$C:$C,0),1)=0,"",INDEX(data_wkly!AB:AB,MATCH($B1255,data_wkly!$C:$C,0),1)),"")</f>
        <v/>
      </c>
      <c r="AC1255" s="21" t="str">
        <f>IFERROR(IF(INDEX(data_wkly!AC:AC,MATCH($B1255,data_wkly!$C:$C,0),1)=0,"",INDEX(data_wkly!AC:AC,MATCH($B1255,data_wkly!$C:$C,0),1)),"")</f>
        <v/>
      </c>
      <c r="AD1255" s="21" t="str">
        <f>IFERROR(IF(INDEX(data_wkly!AD:AD,MATCH($B1255,data_wkly!$C:$C,0),1)=0,"",INDEX(data_wkly!AD:AD,MATCH($B1255,data_wkly!$C:$C,0),1)),"")</f>
        <v/>
      </c>
      <c r="AE1255" s="157" t="str">
        <f t="shared" si="116"/>
        <v/>
      </c>
      <c r="AF1255" s="154" t="str">
        <f>IFERROR(IF(INDEX(data_wkly!AF:AF,MATCH($B1255,data_wkly!$C:$C,0),1)=0,"",INDEX(data_wkly!AF:AF,MATCH($B1255,data_wkly!$C:$C,0),1)),"")</f>
        <v/>
      </c>
      <c r="AG1255" s="153" t="str">
        <f>IFERROR(IF(AF1255="","",INDEX(data_wkly!AG:AG,MATCH($B1255,data_wkly!$C:$C,0),1)),"")</f>
        <v/>
      </c>
      <c r="AH1255" s="153" t="str">
        <f>IFERROR(IF(INDEX(data_wkly!AH:AH,MATCH($B1255,data_wkly!$C:$C,0),1)=0,"",INDEX(data_wkly!AH:AH,MATCH($B1255,data_wkly!$C:$C,0),1)),"")</f>
        <v/>
      </c>
      <c r="AI1255" s="153" t="str">
        <f>IFERROR(IF(INDEX(data_wkly!AI:AI,MATCH($B1255,data_wkly!$C:$C,0),1)=0,"",INDEX(data_wkly!AI:AI,MATCH($B1255,data_wkly!$C:$C,0),1)),"")</f>
        <v/>
      </c>
      <c r="AJ1255" s="153" t="str">
        <f>IFERROR(IF(AI1255="","",INDEX(data_wkly!AJ:AJ,MATCH($B1255,data_wkly!$C:$C,0),1)),"")</f>
        <v/>
      </c>
      <c r="AK1255" s="153" t="str">
        <f>IFERROR(IF(INDEX(data_wkly!AK:AK,MATCH($B1255,data_wkly!$C:$C,0),1)=0,"",INDEX(data_wkly!AK:AK,MATCH($B1255,data_wkly!$C:$C,0),1)),"")</f>
        <v/>
      </c>
      <c r="AL1255" s="153" t="str">
        <f>IFERROR(IF(INDEX(data_wkly!AL:AL,MATCH($B1255,data_wkly!$C:$C,0),1)=0,"",INDEX(data_wkly!AL:AL,MATCH($B1255,data_wkly!$C:$C,0),1)),"")</f>
        <v/>
      </c>
      <c r="AM1255" s="183" t="str">
        <f>IFERROR(IF(INDEX(data_wkly!AM:AM,MATCH($B1255,data_wkly!$C:$C,0),1)=0,"",INDEX(data_wkly!AM:AM,MATCH($B1255,data_wkly!$C:$C,0),1)),"")</f>
        <v/>
      </c>
      <c r="AN1255" s="41" t="str">
        <f t="shared" si="115"/>
        <v/>
      </c>
      <c r="AO1255" s="88">
        <f t="shared" si="120"/>
        <v>1</v>
      </c>
    </row>
    <row r="1256" spans="1:41">
      <c r="A1256" s="88" t="str">
        <f t="shared" si="118"/>
        <v/>
      </c>
      <c r="B1256" s="89" t="str">
        <f t="shared" si="119"/>
        <v/>
      </c>
      <c r="C1256" s="155" t="str">
        <f>IFERROR(IF(INDEX(data_wkly!D:D,MATCH($B1256,data_wkly!$C:$C,0),1)=0,"",INDEX(data_wkly!D:D,MATCH($B1256,data_wkly!$C:$C,0),1)),"")</f>
        <v/>
      </c>
      <c r="D1256" s="21" t="str">
        <f>IFERROR(IF(INDEX(data_wkly!E:E,MATCH($B1256,data_wkly!$C:$C,0),1)=0,"",INDEX(data_wkly!E:E,MATCH($B1256,data_wkly!$C:$C,0),1)),"")</f>
        <v/>
      </c>
      <c r="E1256" s="21" t="str">
        <f>IF(C1256="","",IFERROR(INDEX(data_wkly!F:F,MATCH($B1256,data_wkly!$C:$C,0),1),""))</f>
        <v/>
      </c>
      <c r="F1256" s="21" t="str">
        <f>IF(E1256="","",IFERROR(IF(INDEX(data_wkly!G:G,MATCH($B1256,data_wkly!$C:$C,0),1)=0,"",INDEX(data_wkly!G:G,MATCH($B1256,data_wkly!$C:$C,0),1)),""))</f>
        <v/>
      </c>
      <c r="G1256" s="21" t="str">
        <f>IFERROR(IF(INDEX(data_wkly!H:H,MATCH($B1256,data_wkly!$C:$C,0),1)=0,"",INDEX(data_wkly!H:H,MATCH($B1256,data_wkly!$C:$C,0),1)),"")</f>
        <v/>
      </c>
      <c r="H1256" s="21" t="str">
        <f>IF(C1256="","",IFERROR(INDEX(data_wkly!I:I,MATCH($B1256,data_wkly!$C:$C,0),1),""))</f>
        <v/>
      </c>
      <c r="I1256" s="21" t="str">
        <f>IF(H1256="","",IFERROR(IF(INDEX(data_wkly!J:J,MATCH($B1256,data_wkly!$C:$C,0),1)=0,"",INDEX(data_wkly!J:J,MATCH($B1256,data_wkly!$C:$C,0),1)),""))</f>
        <v/>
      </c>
      <c r="J1256" s="21" t="str">
        <f>IFERROR(IF(INDEX(data_wkly!K:K,MATCH($B1256,data_wkly!$C:$C,0),1)=0,"",INDEX(data_wkly!K:K,MATCH($B1256,data_wkly!$C:$C,0),1)),"")</f>
        <v/>
      </c>
      <c r="K1256" s="86" t="str">
        <f>IFERROR(IF(INDEX(data_wkly!L:L,MATCH($B1256,data_wkly!$C:$C,0),1)=0,"",INDEX(data_wkly!L:L,MATCH($B1256,data_wkly!$C:$C,0),1)),"")</f>
        <v/>
      </c>
      <c r="L1256" s="86"/>
      <c r="M1256" s="155" t="str">
        <f>IFERROR(IF(INDEX(data_wkly!M:M,MATCH($B1256,data_wkly!$C:$C,0),1)=0,"",INDEX(data_wkly!M:M,MATCH($B1256,data_wkly!$C:$C,0),1)),"")</f>
        <v/>
      </c>
      <c r="N1256" s="21" t="str">
        <f>IFERROR(IF(INDEX(data_wkly!N:N,MATCH($B1256,data_wkly!$C:$C,0),1)=0,"",INDEX(data_wkly!N:N,MATCH($B1256,data_wkly!$C:$C,0),1)),"")</f>
        <v/>
      </c>
      <c r="O1256" s="21" t="str">
        <f>IF(M1256="","",IFERROR(INDEX(data_wkly!O:O,MATCH($B1256,data_wkly!$C:$C,0),1),""))</f>
        <v/>
      </c>
      <c r="P1256" s="21" t="str">
        <f>IF(M1256="","",IFERROR(IF(INDEX(data_wkly!P:P,MATCH($B1256,data_wkly!$C:$C,0),1)=0,"",INDEX(data_wkly!P:P,MATCH($B1256,data_wkly!$C:$C,0),1)),""))</f>
        <v/>
      </c>
      <c r="Q1256" s="21" t="str">
        <f>IFERROR(IF(INDEX(data_wkly!Q:Q,MATCH($B1256,data_wkly!$C:$C,0),1)=0,"",INDEX(data_wkly!Q:Q,MATCH($B1256,data_wkly!$C:$C,0),1)),"")</f>
        <v/>
      </c>
      <c r="R1256" s="21" t="str">
        <f>IF(M1256="","",IFERROR(INDEX(data_wkly!R:R,MATCH($B1256,data_wkly!$C:$C,0),1),""))</f>
        <v/>
      </c>
      <c r="S1256" s="21" t="str">
        <f>IF(M1256="","",IFERROR(IF(INDEX(data_wkly!S:S,MATCH($B1256,data_wkly!$C:$C,0),1)=0,"",INDEX(data_wkly!S:S,MATCH($B1256,data_wkly!$C:$C,0),1)),""))</f>
        <v/>
      </c>
      <c r="T1256" s="21" t="str">
        <f>IFERROR(IF(INDEX(data_wkly!T:T,MATCH($B1256,data_wkly!$C:$C,0),1)=0,"",INDEX(data_wkly!T:T,MATCH($B1256,data_wkly!$C:$C,0),1)),"")</f>
        <v/>
      </c>
      <c r="U1256" s="86" t="str">
        <f>IFERROR(IF(INDEX(data_wkly!U:U,MATCH($B1256,data_wkly!$C:$C,0),1)=0,"",INDEX(data_wkly!U:U,MATCH($B1256,data_wkly!$C:$C,0),1)),"")</f>
        <v/>
      </c>
      <c r="V1256" s="157" t="str">
        <f t="shared" si="117"/>
        <v/>
      </c>
      <c r="W1256" s="152" t="str">
        <f>IFERROR(IF(INDEX(data_wkly!W:W,MATCH($B1256,data_wkly!$C:$C,0),1)=0,"",INDEX(data_wkly!W:W,MATCH($B1256,data_wkly!$C:$C,0),1)),"")</f>
        <v/>
      </c>
      <c r="X1256" s="21" t="str">
        <f>IFERROR(IF(INDEX(data_wkly!X:X,MATCH($B1256,data_wkly!$C:$C,0),1)=0,"",INDEX(data_wkly!X:X,MATCH($B1256,data_wkly!$C:$C,0),1)),"")</f>
        <v/>
      </c>
      <c r="Y1256" s="21" t="str">
        <f>IFERROR(IF(INDEX(data_wkly!Y:Y,MATCH($B1256,data_wkly!$C:$C,0),1)=0,"",INDEX(data_wkly!Y:Y,MATCH($B1256,data_wkly!$C:$C,0),1)),"")</f>
        <v/>
      </c>
      <c r="Z1256" s="21" t="str">
        <f>IFERROR(IF(INDEX(data_wkly!Z:Z,MATCH($B1256,data_wkly!$C:$C,0),1)=0,"",INDEX(data_wkly!Z:Z,MATCH($B1256,data_wkly!$C:$C,0),1)),"")</f>
        <v/>
      </c>
      <c r="AA1256" s="152" t="str">
        <f>IFERROR(IF(INDEX(data_wkly!AA:AA,MATCH($B1256,data_wkly!$C:$C,0),1)=0,"",INDEX(data_wkly!AA:AA,MATCH($B1256,data_wkly!$C:$C,0),1)),"")</f>
        <v/>
      </c>
      <c r="AB1256" s="21" t="str">
        <f>IFERROR(IF(INDEX(data_wkly!AB:AB,MATCH($B1256,data_wkly!$C:$C,0),1)=0,"",INDEX(data_wkly!AB:AB,MATCH($B1256,data_wkly!$C:$C,0),1)),"")</f>
        <v/>
      </c>
      <c r="AC1256" s="21" t="str">
        <f>IFERROR(IF(INDEX(data_wkly!AC:AC,MATCH($B1256,data_wkly!$C:$C,0),1)=0,"",INDEX(data_wkly!AC:AC,MATCH($B1256,data_wkly!$C:$C,0),1)),"")</f>
        <v/>
      </c>
      <c r="AD1256" s="21" t="str">
        <f>IFERROR(IF(INDEX(data_wkly!AD:AD,MATCH($B1256,data_wkly!$C:$C,0),1)=0,"",INDEX(data_wkly!AD:AD,MATCH($B1256,data_wkly!$C:$C,0),1)),"")</f>
        <v/>
      </c>
      <c r="AE1256" s="157" t="str">
        <f t="shared" si="116"/>
        <v/>
      </c>
      <c r="AF1256" s="154" t="str">
        <f>IFERROR(IF(INDEX(data_wkly!AF:AF,MATCH($B1256,data_wkly!$C:$C,0),1)=0,"",INDEX(data_wkly!AF:AF,MATCH($B1256,data_wkly!$C:$C,0),1)),"")</f>
        <v/>
      </c>
      <c r="AG1256" s="153" t="str">
        <f>IFERROR(IF(AF1256="","",INDEX(data_wkly!AG:AG,MATCH($B1256,data_wkly!$C:$C,0),1)),"")</f>
        <v/>
      </c>
      <c r="AH1256" s="153" t="str">
        <f>IFERROR(IF(INDEX(data_wkly!AH:AH,MATCH($B1256,data_wkly!$C:$C,0),1)=0,"",INDEX(data_wkly!AH:AH,MATCH($B1256,data_wkly!$C:$C,0),1)),"")</f>
        <v/>
      </c>
      <c r="AI1256" s="153" t="str">
        <f>IFERROR(IF(INDEX(data_wkly!AI:AI,MATCH($B1256,data_wkly!$C:$C,0),1)=0,"",INDEX(data_wkly!AI:AI,MATCH($B1256,data_wkly!$C:$C,0),1)),"")</f>
        <v/>
      </c>
      <c r="AJ1256" s="153" t="str">
        <f>IFERROR(IF(AI1256="","",INDEX(data_wkly!AJ:AJ,MATCH($B1256,data_wkly!$C:$C,0),1)),"")</f>
        <v/>
      </c>
      <c r="AK1256" s="153" t="str">
        <f>IFERROR(IF(INDEX(data_wkly!AK:AK,MATCH($B1256,data_wkly!$C:$C,0),1)=0,"",INDEX(data_wkly!AK:AK,MATCH($B1256,data_wkly!$C:$C,0),1)),"")</f>
        <v/>
      </c>
      <c r="AL1256" s="153" t="str">
        <f>IFERROR(IF(INDEX(data_wkly!AL:AL,MATCH($B1256,data_wkly!$C:$C,0),1)=0,"",INDEX(data_wkly!AL:AL,MATCH($B1256,data_wkly!$C:$C,0),1)),"")</f>
        <v/>
      </c>
      <c r="AM1256" s="183" t="str">
        <f>IFERROR(IF(INDEX(data_wkly!AM:AM,MATCH($B1256,data_wkly!$C:$C,0),1)=0,"",INDEX(data_wkly!AM:AM,MATCH($B1256,data_wkly!$C:$C,0),1)),"")</f>
        <v/>
      </c>
      <c r="AN1256" s="41" t="str">
        <f t="shared" si="115"/>
        <v/>
      </c>
      <c r="AO1256" s="88">
        <f t="shared" si="120"/>
        <v>2</v>
      </c>
    </row>
    <row r="1257" spans="1:41">
      <c r="A1257" s="88" t="str">
        <f t="shared" si="118"/>
        <v/>
      </c>
      <c r="B1257" s="89" t="str">
        <f t="shared" si="119"/>
        <v/>
      </c>
      <c r="C1257" s="155" t="str">
        <f>IFERROR(IF(INDEX(data_wkly!D:D,MATCH($B1257,data_wkly!$C:$C,0),1)=0,"",INDEX(data_wkly!D:D,MATCH($B1257,data_wkly!$C:$C,0),1)),"")</f>
        <v/>
      </c>
      <c r="D1257" s="21" t="str">
        <f>IFERROR(IF(INDEX(data_wkly!E:E,MATCH($B1257,data_wkly!$C:$C,0),1)=0,"",INDEX(data_wkly!E:E,MATCH($B1257,data_wkly!$C:$C,0),1)),"")</f>
        <v/>
      </c>
      <c r="E1257" s="21" t="str">
        <f>IF(C1257="","",IFERROR(INDEX(data_wkly!F:F,MATCH($B1257,data_wkly!$C:$C,0),1),""))</f>
        <v/>
      </c>
      <c r="F1257" s="21" t="str">
        <f>IF(E1257="","",IFERROR(IF(INDEX(data_wkly!G:G,MATCH($B1257,data_wkly!$C:$C,0),1)=0,"",INDEX(data_wkly!G:G,MATCH($B1257,data_wkly!$C:$C,0),1)),""))</f>
        <v/>
      </c>
      <c r="G1257" s="21" t="str">
        <f>IFERROR(IF(INDEX(data_wkly!H:H,MATCH($B1257,data_wkly!$C:$C,0),1)=0,"",INDEX(data_wkly!H:H,MATCH($B1257,data_wkly!$C:$C,0),1)),"")</f>
        <v/>
      </c>
      <c r="H1257" s="21" t="str">
        <f>IF(C1257="","",IFERROR(INDEX(data_wkly!I:I,MATCH($B1257,data_wkly!$C:$C,0),1),""))</f>
        <v/>
      </c>
      <c r="I1257" s="21" t="str">
        <f>IF(H1257="","",IFERROR(IF(INDEX(data_wkly!J:J,MATCH($B1257,data_wkly!$C:$C,0),1)=0,"",INDEX(data_wkly!J:J,MATCH($B1257,data_wkly!$C:$C,0),1)),""))</f>
        <v/>
      </c>
      <c r="J1257" s="21" t="str">
        <f>IFERROR(IF(INDEX(data_wkly!K:K,MATCH($B1257,data_wkly!$C:$C,0),1)=0,"",INDEX(data_wkly!K:K,MATCH($B1257,data_wkly!$C:$C,0),1)),"")</f>
        <v/>
      </c>
      <c r="K1257" s="86" t="str">
        <f>IFERROR(IF(INDEX(data_wkly!L:L,MATCH($B1257,data_wkly!$C:$C,0),1)=0,"",INDEX(data_wkly!L:L,MATCH($B1257,data_wkly!$C:$C,0),1)),"")</f>
        <v/>
      </c>
      <c r="L1257" s="86"/>
      <c r="M1257" s="155" t="str">
        <f>IFERROR(IF(INDEX(data_wkly!M:M,MATCH($B1257,data_wkly!$C:$C,0),1)=0,"",INDEX(data_wkly!M:M,MATCH($B1257,data_wkly!$C:$C,0),1)),"")</f>
        <v/>
      </c>
      <c r="N1257" s="21" t="str">
        <f>IFERROR(IF(INDEX(data_wkly!N:N,MATCH($B1257,data_wkly!$C:$C,0),1)=0,"",INDEX(data_wkly!N:N,MATCH($B1257,data_wkly!$C:$C,0),1)),"")</f>
        <v/>
      </c>
      <c r="O1257" s="21" t="str">
        <f>IF(M1257="","",IFERROR(INDEX(data_wkly!O:O,MATCH($B1257,data_wkly!$C:$C,0),1),""))</f>
        <v/>
      </c>
      <c r="P1257" s="21" t="str">
        <f>IF(M1257="","",IFERROR(IF(INDEX(data_wkly!P:P,MATCH($B1257,data_wkly!$C:$C,0),1)=0,"",INDEX(data_wkly!P:P,MATCH($B1257,data_wkly!$C:$C,0),1)),""))</f>
        <v/>
      </c>
      <c r="Q1257" s="21" t="str">
        <f>IFERROR(IF(INDEX(data_wkly!Q:Q,MATCH($B1257,data_wkly!$C:$C,0),1)=0,"",INDEX(data_wkly!Q:Q,MATCH($B1257,data_wkly!$C:$C,0),1)),"")</f>
        <v/>
      </c>
      <c r="R1257" s="21" t="str">
        <f>IF(M1257="","",IFERROR(INDEX(data_wkly!R:R,MATCH($B1257,data_wkly!$C:$C,0),1),""))</f>
        <v/>
      </c>
      <c r="S1257" s="21" t="str">
        <f>IF(M1257="","",IFERROR(IF(INDEX(data_wkly!S:S,MATCH($B1257,data_wkly!$C:$C,0),1)=0,"",INDEX(data_wkly!S:S,MATCH($B1257,data_wkly!$C:$C,0),1)),""))</f>
        <v/>
      </c>
      <c r="T1257" s="21" t="str">
        <f>IFERROR(IF(INDEX(data_wkly!T:T,MATCH($B1257,data_wkly!$C:$C,0),1)=0,"",INDEX(data_wkly!T:T,MATCH($B1257,data_wkly!$C:$C,0),1)),"")</f>
        <v/>
      </c>
      <c r="U1257" s="86" t="str">
        <f>IFERROR(IF(INDEX(data_wkly!U:U,MATCH($B1257,data_wkly!$C:$C,0),1)=0,"",INDEX(data_wkly!U:U,MATCH($B1257,data_wkly!$C:$C,0),1)),"")</f>
        <v/>
      </c>
      <c r="V1257" s="157" t="str">
        <f t="shared" si="117"/>
        <v/>
      </c>
      <c r="W1257" s="152" t="str">
        <f>IFERROR(IF(INDEX(data_wkly!W:W,MATCH($B1257,data_wkly!$C:$C,0),1)=0,"",INDEX(data_wkly!W:W,MATCH($B1257,data_wkly!$C:$C,0),1)),"")</f>
        <v/>
      </c>
      <c r="X1257" s="21" t="str">
        <f>IFERROR(IF(INDEX(data_wkly!X:X,MATCH($B1257,data_wkly!$C:$C,0),1)=0,"",INDEX(data_wkly!X:X,MATCH($B1257,data_wkly!$C:$C,0),1)),"")</f>
        <v/>
      </c>
      <c r="Y1257" s="21" t="str">
        <f>IFERROR(IF(INDEX(data_wkly!Y:Y,MATCH($B1257,data_wkly!$C:$C,0),1)=0,"",INDEX(data_wkly!Y:Y,MATCH($B1257,data_wkly!$C:$C,0),1)),"")</f>
        <v/>
      </c>
      <c r="Z1257" s="21" t="str">
        <f>IFERROR(IF(INDEX(data_wkly!Z:Z,MATCH($B1257,data_wkly!$C:$C,0),1)=0,"",INDEX(data_wkly!Z:Z,MATCH($B1257,data_wkly!$C:$C,0),1)),"")</f>
        <v/>
      </c>
      <c r="AA1257" s="152" t="str">
        <f>IFERROR(IF(INDEX(data_wkly!AA:AA,MATCH($B1257,data_wkly!$C:$C,0),1)=0,"",INDEX(data_wkly!AA:AA,MATCH($B1257,data_wkly!$C:$C,0),1)),"")</f>
        <v/>
      </c>
      <c r="AB1257" s="21" t="str">
        <f>IFERROR(IF(INDEX(data_wkly!AB:AB,MATCH($B1257,data_wkly!$C:$C,0),1)=0,"",INDEX(data_wkly!AB:AB,MATCH($B1257,data_wkly!$C:$C,0),1)),"")</f>
        <v/>
      </c>
      <c r="AC1257" s="21" t="str">
        <f>IFERROR(IF(INDEX(data_wkly!AC:AC,MATCH($B1257,data_wkly!$C:$C,0),1)=0,"",INDEX(data_wkly!AC:AC,MATCH($B1257,data_wkly!$C:$C,0),1)),"")</f>
        <v/>
      </c>
      <c r="AD1257" s="21" t="str">
        <f>IFERROR(IF(INDEX(data_wkly!AD:AD,MATCH($B1257,data_wkly!$C:$C,0),1)=0,"",INDEX(data_wkly!AD:AD,MATCH($B1257,data_wkly!$C:$C,0),1)),"")</f>
        <v/>
      </c>
      <c r="AE1257" s="157" t="str">
        <f t="shared" si="116"/>
        <v/>
      </c>
      <c r="AF1257" s="154" t="str">
        <f>IFERROR(IF(INDEX(data_wkly!AF:AF,MATCH($B1257,data_wkly!$C:$C,0),1)=0,"",INDEX(data_wkly!AF:AF,MATCH($B1257,data_wkly!$C:$C,0),1)),"")</f>
        <v/>
      </c>
      <c r="AG1257" s="153" t="str">
        <f>IFERROR(IF(AF1257="","",INDEX(data_wkly!AG:AG,MATCH($B1257,data_wkly!$C:$C,0),1)),"")</f>
        <v/>
      </c>
      <c r="AH1257" s="153" t="str">
        <f>IFERROR(IF(INDEX(data_wkly!AH:AH,MATCH($B1257,data_wkly!$C:$C,0),1)=0,"",INDEX(data_wkly!AH:AH,MATCH($B1257,data_wkly!$C:$C,0),1)),"")</f>
        <v/>
      </c>
      <c r="AI1257" s="153" t="str">
        <f>IFERROR(IF(INDEX(data_wkly!AI:AI,MATCH($B1257,data_wkly!$C:$C,0),1)=0,"",INDEX(data_wkly!AI:AI,MATCH($B1257,data_wkly!$C:$C,0),1)),"")</f>
        <v/>
      </c>
      <c r="AJ1257" s="153" t="str">
        <f>IFERROR(IF(AI1257="","",INDEX(data_wkly!AJ:AJ,MATCH($B1257,data_wkly!$C:$C,0),1)),"")</f>
        <v/>
      </c>
      <c r="AK1257" s="153" t="str">
        <f>IFERROR(IF(INDEX(data_wkly!AK:AK,MATCH($B1257,data_wkly!$C:$C,0),1)=0,"",INDEX(data_wkly!AK:AK,MATCH($B1257,data_wkly!$C:$C,0),1)),"")</f>
        <v/>
      </c>
      <c r="AL1257" s="153" t="str">
        <f>IFERROR(IF(INDEX(data_wkly!AL:AL,MATCH($B1257,data_wkly!$C:$C,0),1)=0,"",INDEX(data_wkly!AL:AL,MATCH($B1257,data_wkly!$C:$C,0),1)),"")</f>
        <v/>
      </c>
      <c r="AM1257" s="183" t="str">
        <f>IFERROR(IF(INDEX(data_wkly!AM:AM,MATCH($B1257,data_wkly!$C:$C,0),1)=0,"",INDEX(data_wkly!AM:AM,MATCH($B1257,data_wkly!$C:$C,0),1)),"")</f>
        <v/>
      </c>
      <c r="AN1257" s="41" t="str">
        <f t="shared" si="115"/>
        <v/>
      </c>
      <c r="AO1257" s="88">
        <f t="shared" si="120"/>
        <v>1</v>
      </c>
    </row>
    <row r="1258" spans="1:41">
      <c r="A1258" s="88" t="str">
        <f t="shared" si="118"/>
        <v/>
      </c>
      <c r="B1258" s="89" t="str">
        <f t="shared" si="119"/>
        <v/>
      </c>
      <c r="C1258" s="155" t="str">
        <f>IFERROR(IF(INDEX(data_wkly!D:D,MATCH($B1258,data_wkly!$C:$C,0),1)=0,"",INDEX(data_wkly!D:D,MATCH($B1258,data_wkly!$C:$C,0),1)),"")</f>
        <v/>
      </c>
      <c r="D1258" s="21" t="str">
        <f>IFERROR(IF(INDEX(data_wkly!E:E,MATCH($B1258,data_wkly!$C:$C,0),1)=0,"",INDEX(data_wkly!E:E,MATCH($B1258,data_wkly!$C:$C,0),1)),"")</f>
        <v/>
      </c>
      <c r="E1258" s="21" t="str">
        <f>IF(C1258="","",IFERROR(INDEX(data_wkly!F:F,MATCH($B1258,data_wkly!$C:$C,0),1),""))</f>
        <v/>
      </c>
      <c r="F1258" s="21" t="str">
        <f>IF(E1258="","",IFERROR(IF(INDEX(data_wkly!G:G,MATCH($B1258,data_wkly!$C:$C,0),1)=0,"",INDEX(data_wkly!G:G,MATCH($B1258,data_wkly!$C:$C,0),1)),""))</f>
        <v/>
      </c>
      <c r="G1258" s="21" t="str">
        <f>IFERROR(IF(INDEX(data_wkly!H:H,MATCH($B1258,data_wkly!$C:$C,0),1)=0,"",INDEX(data_wkly!H:H,MATCH($B1258,data_wkly!$C:$C,0),1)),"")</f>
        <v/>
      </c>
      <c r="H1258" s="21" t="str">
        <f>IF(C1258="","",IFERROR(INDEX(data_wkly!I:I,MATCH($B1258,data_wkly!$C:$C,0),1),""))</f>
        <v/>
      </c>
      <c r="I1258" s="21" t="str">
        <f>IF(H1258="","",IFERROR(IF(INDEX(data_wkly!J:J,MATCH($B1258,data_wkly!$C:$C,0),1)=0,"",INDEX(data_wkly!J:J,MATCH($B1258,data_wkly!$C:$C,0),1)),""))</f>
        <v/>
      </c>
      <c r="J1258" s="21" t="str">
        <f>IFERROR(IF(INDEX(data_wkly!K:K,MATCH($B1258,data_wkly!$C:$C,0),1)=0,"",INDEX(data_wkly!K:K,MATCH($B1258,data_wkly!$C:$C,0),1)),"")</f>
        <v/>
      </c>
      <c r="K1258" s="86" t="str">
        <f>IFERROR(IF(INDEX(data_wkly!L:L,MATCH($B1258,data_wkly!$C:$C,0),1)=0,"",INDEX(data_wkly!L:L,MATCH($B1258,data_wkly!$C:$C,0),1)),"")</f>
        <v/>
      </c>
      <c r="L1258" s="86"/>
      <c r="M1258" s="155" t="str">
        <f>IFERROR(IF(INDEX(data_wkly!M:M,MATCH($B1258,data_wkly!$C:$C,0),1)=0,"",INDEX(data_wkly!M:M,MATCH($B1258,data_wkly!$C:$C,0),1)),"")</f>
        <v/>
      </c>
      <c r="N1258" s="21" t="str">
        <f>IFERROR(IF(INDEX(data_wkly!N:N,MATCH($B1258,data_wkly!$C:$C,0),1)=0,"",INDEX(data_wkly!N:N,MATCH($B1258,data_wkly!$C:$C,0),1)),"")</f>
        <v/>
      </c>
      <c r="O1258" s="21" t="str">
        <f>IF(M1258="","",IFERROR(INDEX(data_wkly!O:O,MATCH($B1258,data_wkly!$C:$C,0),1),""))</f>
        <v/>
      </c>
      <c r="P1258" s="21" t="str">
        <f>IF(M1258="","",IFERROR(IF(INDEX(data_wkly!P:P,MATCH($B1258,data_wkly!$C:$C,0),1)=0,"",INDEX(data_wkly!P:P,MATCH($B1258,data_wkly!$C:$C,0),1)),""))</f>
        <v/>
      </c>
      <c r="Q1258" s="21" t="str">
        <f>IFERROR(IF(INDEX(data_wkly!Q:Q,MATCH($B1258,data_wkly!$C:$C,0),1)=0,"",INDEX(data_wkly!Q:Q,MATCH($B1258,data_wkly!$C:$C,0),1)),"")</f>
        <v/>
      </c>
      <c r="R1258" s="21" t="str">
        <f>IF(M1258="","",IFERROR(INDEX(data_wkly!R:R,MATCH($B1258,data_wkly!$C:$C,0),1),""))</f>
        <v/>
      </c>
      <c r="S1258" s="21" t="str">
        <f>IF(M1258="","",IFERROR(IF(INDEX(data_wkly!S:S,MATCH($B1258,data_wkly!$C:$C,0),1)=0,"",INDEX(data_wkly!S:S,MATCH($B1258,data_wkly!$C:$C,0),1)),""))</f>
        <v/>
      </c>
      <c r="T1258" s="21" t="str">
        <f>IFERROR(IF(INDEX(data_wkly!T:T,MATCH($B1258,data_wkly!$C:$C,0),1)=0,"",INDEX(data_wkly!T:T,MATCH($B1258,data_wkly!$C:$C,0),1)),"")</f>
        <v/>
      </c>
      <c r="U1258" s="86" t="str">
        <f>IFERROR(IF(INDEX(data_wkly!U:U,MATCH($B1258,data_wkly!$C:$C,0),1)=0,"",INDEX(data_wkly!U:U,MATCH($B1258,data_wkly!$C:$C,0),1)),"")</f>
        <v/>
      </c>
      <c r="V1258" s="157" t="str">
        <f t="shared" si="117"/>
        <v/>
      </c>
      <c r="W1258" s="152" t="str">
        <f>IFERROR(IF(INDEX(data_wkly!W:W,MATCH($B1258,data_wkly!$C:$C,0),1)=0,"",INDEX(data_wkly!W:W,MATCH($B1258,data_wkly!$C:$C,0),1)),"")</f>
        <v/>
      </c>
      <c r="X1258" s="21" t="str">
        <f>IFERROR(IF(INDEX(data_wkly!X:X,MATCH($B1258,data_wkly!$C:$C,0),1)=0,"",INDEX(data_wkly!X:X,MATCH($B1258,data_wkly!$C:$C,0),1)),"")</f>
        <v/>
      </c>
      <c r="Y1258" s="21" t="str">
        <f>IFERROR(IF(INDEX(data_wkly!Y:Y,MATCH($B1258,data_wkly!$C:$C,0),1)=0,"",INDEX(data_wkly!Y:Y,MATCH($B1258,data_wkly!$C:$C,0),1)),"")</f>
        <v/>
      </c>
      <c r="Z1258" s="21" t="str">
        <f>IFERROR(IF(INDEX(data_wkly!Z:Z,MATCH($B1258,data_wkly!$C:$C,0),1)=0,"",INDEX(data_wkly!Z:Z,MATCH($B1258,data_wkly!$C:$C,0),1)),"")</f>
        <v/>
      </c>
      <c r="AA1258" s="152" t="str">
        <f>IFERROR(IF(INDEX(data_wkly!AA:AA,MATCH($B1258,data_wkly!$C:$C,0),1)=0,"",INDEX(data_wkly!AA:AA,MATCH($B1258,data_wkly!$C:$C,0),1)),"")</f>
        <v/>
      </c>
      <c r="AB1258" s="21" t="str">
        <f>IFERROR(IF(INDEX(data_wkly!AB:AB,MATCH($B1258,data_wkly!$C:$C,0),1)=0,"",INDEX(data_wkly!AB:AB,MATCH($B1258,data_wkly!$C:$C,0),1)),"")</f>
        <v/>
      </c>
      <c r="AC1258" s="21" t="str">
        <f>IFERROR(IF(INDEX(data_wkly!AC:AC,MATCH($B1258,data_wkly!$C:$C,0),1)=0,"",INDEX(data_wkly!AC:AC,MATCH($B1258,data_wkly!$C:$C,0),1)),"")</f>
        <v/>
      </c>
      <c r="AD1258" s="21" t="str">
        <f>IFERROR(IF(INDEX(data_wkly!AD:AD,MATCH($B1258,data_wkly!$C:$C,0),1)=0,"",INDEX(data_wkly!AD:AD,MATCH($B1258,data_wkly!$C:$C,0),1)),"")</f>
        <v/>
      </c>
      <c r="AE1258" s="157" t="str">
        <f t="shared" si="116"/>
        <v/>
      </c>
      <c r="AF1258" s="154" t="str">
        <f>IFERROR(IF(INDEX(data_wkly!AF:AF,MATCH($B1258,data_wkly!$C:$C,0),1)=0,"",INDEX(data_wkly!AF:AF,MATCH($B1258,data_wkly!$C:$C,0),1)),"")</f>
        <v/>
      </c>
      <c r="AG1258" s="153" t="str">
        <f>IFERROR(IF(AF1258="","",INDEX(data_wkly!AG:AG,MATCH($B1258,data_wkly!$C:$C,0),1)),"")</f>
        <v/>
      </c>
      <c r="AH1258" s="153" t="str">
        <f>IFERROR(IF(INDEX(data_wkly!AH:AH,MATCH($B1258,data_wkly!$C:$C,0),1)=0,"",INDEX(data_wkly!AH:AH,MATCH($B1258,data_wkly!$C:$C,0),1)),"")</f>
        <v/>
      </c>
      <c r="AI1258" s="153" t="str">
        <f>IFERROR(IF(INDEX(data_wkly!AI:AI,MATCH($B1258,data_wkly!$C:$C,0),1)=0,"",INDEX(data_wkly!AI:AI,MATCH($B1258,data_wkly!$C:$C,0),1)),"")</f>
        <v/>
      </c>
      <c r="AJ1258" s="153" t="str">
        <f>IFERROR(IF(AI1258="","",INDEX(data_wkly!AJ:AJ,MATCH($B1258,data_wkly!$C:$C,0),1)),"")</f>
        <v/>
      </c>
      <c r="AK1258" s="153" t="str">
        <f>IFERROR(IF(INDEX(data_wkly!AK:AK,MATCH($B1258,data_wkly!$C:$C,0),1)=0,"",INDEX(data_wkly!AK:AK,MATCH($B1258,data_wkly!$C:$C,0),1)),"")</f>
        <v/>
      </c>
      <c r="AL1258" s="153" t="str">
        <f>IFERROR(IF(INDEX(data_wkly!AL:AL,MATCH($B1258,data_wkly!$C:$C,0),1)=0,"",INDEX(data_wkly!AL:AL,MATCH($B1258,data_wkly!$C:$C,0),1)),"")</f>
        <v/>
      </c>
      <c r="AM1258" s="183" t="str">
        <f>IFERROR(IF(INDEX(data_wkly!AM:AM,MATCH($B1258,data_wkly!$C:$C,0),1)=0,"",INDEX(data_wkly!AM:AM,MATCH($B1258,data_wkly!$C:$C,0),1)),"")</f>
        <v/>
      </c>
      <c r="AN1258" s="41" t="str">
        <f t="shared" si="115"/>
        <v/>
      </c>
      <c r="AO1258" s="88">
        <f t="shared" si="120"/>
        <v>2</v>
      </c>
    </row>
    <row r="1259" spans="1:41">
      <c r="A1259" s="88" t="str">
        <f t="shared" si="118"/>
        <v/>
      </c>
      <c r="B1259" s="89" t="str">
        <f t="shared" si="119"/>
        <v/>
      </c>
      <c r="C1259" s="155" t="str">
        <f>IFERROR(IF(INDEX(data_wkly!D:D,MATCH($B1259,data_wkly!$C:$C,0),1)=0,"",INDEX(data_wkly!D:D,MATCH($B1259,data_wkly!$C:$C,0),1)),"")</f>
        <v/>
      </c>
      <c r="D1259" s="21" t="str">
        <f>IFERROR(IF(INDEX(data_wkly!E:E,MATCH($B1259,data_wkly!$C:$C,0),1)=0,"",INDEX(data_wkly!E:E,MATCH($B1259,data_wkly!$C:$C,0),1)),"")</f>
        <v/>
      </c>
      <c r="E1259" s="21" t="str">
        <f>IF(C1259="","",IFERROR(INDEX(data_wkly!F:F,MATCH($B1259,data_wkly!$C:$C,0),1),""))</f>
        <v/>
      </c>
      <c r="F1259" s="21" t="str">
        <f>IF(E1259="","",IFERROR(IF(INDEX(data_wkly!G:G,MATCH($B1259,data_wkly!$C:$C,0),1)=0,"",INDEX(data_wkly!G:G,MATCH($B1259,data_wkly!$C:$C,0),1)),""))</f>
        <v/>
      </c>
      <c r="G1259" s="21" t="str">
        <f>IFERROR(IF(INDEX(data_wkly!H:H,MATCH($B1259,data_wkly!$C:$C,0),1)=0,"",INDEX(data_wkly!H:H,MATCH($B1259,data_wkly!$C:$C,0),1)),"")</f>
        <v/>
      </c>
      <c r="H1259" s="21" t="str">
        <f>IF(C1259="","",IFERROR(INDEX(data_wkly!I:I,MATCH($B1259,data_wkly!$C:$C,0),1),""))</f>
        <v/>
      </c>
      <c r="I1259" s="21" t="str">
        <f>IF(H1259="","",IFERROR(IF(INDEX(data_wkly!J:J,MATCH($B1259,data_wkly!$C:$C,0),1)=0,"",INDEX(data_wkly!J:J,MATCH($B1259,data_wkly!$C:$C,0),1)),""))</f>
        <v/>
      </c>
      <c r="J1259" s="21" t="str">
        <f>IFERROR(IF(INDEX(data_wkly!K:K,MATCH($B1259,data_wkly!$C:$C,0),1)=0,"",INDEX(data_wkly!K:K,MATCH($B1259,data_wkly!$C:$C,0),1)),"")</f>
        <v/>
      </c>
      <c r="K1259" s="86" t="str">
        <f>IFERROR(IF(INDEX(data_wkly!L:L,MATCH($B1259,data_wkly!$C:$C,0),1)=0,"",INDEX(data_wkly!L:L,MATCH($B1259,data_wkly!$C:$C,0),1)),"")</f>
        <v/>
      </c>
      <c r="L1259" s="86"/>
      <c r="M1259" s="155" t="str">
        <f>IFERROR(IF(INDEX(data_wkly!M:M,MATCH($B1259,data_wkly!$C:$C,0),1)=0,"",INDEX(data_wkly!M:M,MATCH($B1259,data_wkly!$C:$C,0),1)),"")</f>
        <v/>
      </c>
      <c r="N1259" s="21" t="str">
        <f>IFERROR(IF(INDEX(data_wkly!N:N,MATCH($B1259,data_wkly!$C:$C,0),1)=0,"",INDEX(data_wkly!N:N,MATCH($B1259,data_wkly!$C:$C,0),1)),"")</f>
        <v/>
      </c>
      <c r="O1259" s="21" t="str">
        <f>IF(M1259="","",IFERROR(INDEX(data_wkly!O:O,MATCH($B1259,data_wkly!$C:$C,0),1),""))</f>
        <v/>
      </c>
      <c r="P1259" s="21" t="str">
        <f>IF(M1259="","",IFERROR(IF(INDEX(data_wkly!P:P,MATCH($B1259,data_wkly!$C:$C,0),1)=0,"",INDEX(data_wkly!P:P,MATCH($B1259,data_wkly!$C:$C,0),1)),""))</f>
        <v/>
      </c>
      <c r="Q1259" s="21" t="str">
        <f>IFERROR(IF(INDEX(data_wkly!Q:Q,MATCH($B1259,data_wkly!$C:$C,0),1)=0,"",INDEX(data_wkly!Q:Q,MATCH($B1259,data_wkly!$C:$C,0),1)),"")</f>
        <v/>
      </c>
      <c r="R1259" s="21" t="str">
        <f>IF(M1259="","",IFERROR(INDEX(data_wkly!R:R,MATCH($B1259,data_wkly!$C:$C,0),1),""))</f>
        <v/>
      </c>
      <c r="S1259" s="21" t="str">
        <f>IF(M1259="","",IFERROR(IF(INDEX(data_wkly!S:S,MATCH($B1259,data_wkly!$C:$C,0),1)=0,"",INDEX(data_wkly!S:S,MATCH($B1259,data_wkly!$C:$C,0),1)),""))</f>
        <v/>
      </c>
      <c r="T1259" s="21" t="str">
        <f>IFERROR(IF(INDEX(data_wkly!T:T,MATCH($B1259,data_wkly!$C:$C,0),1)=0,"",INDEX(data_wkly!T:T,MATCH($B1259,data_wkly!$C:$C,0),1)),"")</f>
        <v/>
      </c>
      <c r="U1259" s="86" t="str">
        <f>IFERROR(IF(INDEX(data_wkly!U:U,MATCH($B1259,data_wkly!$C:$C,0),1)=0,"",INDEX(data_wkly!U:U,MATCH($B1259,data_wkly!$C:$C,0),1)),"")</f>
        <v/>
      </c>
      <c r="V1259" s="157" t="str">
        <f t="shared" si="117"/>
        <v/>
      </c>
      <c r="W1259" s="152" t="str">
        <f>IFERROR(IF(INDEX(data_wkly!W:W,MATCH($B1259,data_wkly!$C:$C,0),1)=0,"",INDEX(data_wkly!W:W,MATCH($B1259,data_wkly!$C:$C,0),1)),"")</f>
        <v/>
      </c>
      <c r="X1259" s="21" t="str">
        <f>IFERROR(IF(INDEX(data_wkly!X:X,MATCH($B1259,data_wkly!$C:$C,0),1)=0,"",INDEX(data_wkly!X:X,MATCH($B1259,data_wkly!$C:$C,0),1)),"")</f>
        <v/>
      </c>
      <c r="Y1259" s="21" t="str">
        <f>IFERROR(IF(INDEX(data_wkly!Y:Y,MATCH($B1259,data_wkly!$C:$C,0),1)=0,"",INDEX(data_wkly!Y:Y,MATCH($B1259,data_wkly!$C:$C,0),1)),"")</f>
        <v/>
      </c>
      <c r="Z1259" s="21" t="str">
        <f>IFERROR(IF(INDEX(data_wkly!Z:Z,MATCH($B1259,data_wkly!$C:$C,0),1)=0,"",INDEX(data_wkly!Z:Z,MATCH($B1259,data_wkly!$C:$C,0),1)),"")</f>
        <v/>
      </c>
      <c r="AA1259" s="152" t="str">
        <f>IFERROR(IF(INDEX(data_wkly!AA:AA,MATCH($B1259,data_wkly!$C:$C,0),1)=0,"",INDEX(data_wkly!AA:AA,MATCH($B1259,data_wkly!$C:$C,0),1)),"")</f>
        <v/>
      </c>
      <c r="AB1259" s="21" t="str">
        <f>IFERROR(IF(INDEX(data_wkly!AB:AB,MATCH($B1259,data_wkly!$C:$C,0),1)=0,"",INDEX(data_wkly!AB:AB,MATCH($B1259,data_wkly!$C:$C,0),1)),"")</f>
        <v/>
      </c>
      <c r="AC1259" s="21" t="str">
        <f>IFERROR(IF(INDEX(data_wkly!AC:AC,MATCH($B1259,data_wkly!$C:$C,0),1)=0,"",INDEX(data_wkly!AC:AC,MATCH($B1259,data_wkly!$C:$C,0),1)),"")</f>
        <v/>
      </c>
      <c r="AD1259" s="21" t="str">
        <f>IFERROR(IF(INDEX(data_wkly!AD:AD,MATCH($B1259,data_wkly!$C:$C,0),1)=0,"",INDEX(data_wkly!AD:AD,MATCH($B1259,data_wkly!$C:$C,0),1)),"")</f>
        <v/>
      </c>
      <c r="AE1259" s="157" t="str">
        <f t="shared" si="116"/>
        <v/>
      </c>
      <c r="AF1259" s="154" t="str">
        <f>IFERROR(IF(INDEX(data_wkly!AF:AF,MATCH($B1259,data_wkly!$C:$C,0),1)=0,"",INDEX(data_wkly!AF:AF,MATCH($B1259,data_wkly!$C:$C,0),1)),"")</f>
        <v/>
      </c>
      <c r="AG1259" s="153" t="str">
        <f>IFERROR(IF(AF1259="","",INDEX(data_wkly!AG:AG,MATCH($B1259,data_wkly!$C:$C,0),1)),"")</f>
        <v/>
      </c>
      <c r="AH1259" s="153" t="str">
        <f>IFERROR(IF(INDEX(data_wkly!AH:AH,MATCH($B1259,data_wkly!$C:$C,0),1)=0,"",INDEX(data_wkly!AH:AH,MATCH($B1259,data_wkly!$C:$C,0),1)),"")</f>
        <v/>
      </c>
      <c r="AI1259" s="153" t="str">
        <f>IFERROR(IF(INDEX(data_wkly!AI:AI,MATCH($B1259,data_wkly!$C:$C,0),1)=0,"",INDEX(data_wkly!AI:AI,MATCH($B1259,data_wkly!$C:$C,0),1)),"")</f>
        <v/>
      </c>
      <c r="AJ1259" s="153" t="str">
        <f>IFERROR(IF(AI1259="","",INDEX(data_wkly!AJ:AJ,MATCH($B1259,data_wkly!$C:$C,0),1)),"")</f>
        <v/>
      </c>
      <c r="AK1259" s="153" t="str">
        <f>IFERROR(IF(INDEX(data_wkly!AK:AK,MATCH($B1259,data_wkly!$C:$C,0),1)=0,"",INDEX(data_wkly!AK:AK,MATCH($B1259,data_wkly!$C:$C,0),1)),"")</f>
        <v/>
      </c>
      <c r="AL1259" s="153" t="str">
        <f>IFERROR(IF(INDEX(data_wkly!AL:AL,MATCH($B1259,data_wkly!$C:$C,0),1)=0,"",INDEX(data_wkly!AL:AL,MATCH($B1259,data_wkly!$C:$C,0),1)),"")</f>
        <v/>
      </c>
      <c r="AM1259" s="183" t="str">
        <f>IFERROR(IF(INDEX(data_wkly!AM:AM,MATCH($B1259,data_wkly!$C:$C,0),1)=0,"",INDEX(data_wkly!AM:AM,MATCH($B1259,data_wkly!$C:$C,0),1)),"")</f>
        <v/>
      </c>
      <c r="AN1259" s="41" t="str">
        <f t="shared" si="115"/>
        <v/>
      </c>
      <c r="AO1259" s="88">
        <f t="shared" si="120"/>
        <v>1</v>
      </c>
    </row>
    <row r="1260" spans="1:41">
      <c r="A1260" s="88" t="str">
        <f t="shared" si="118"/>
        <v/>
      </c>
      <c r="B1260" s="89" t="str">
        <f t="shared" si="119"/>
        <v/>
      </c>
      <c r="C1260" s="155" t="str">
        <f>IFERROR(IF(INDEX(data_wkly!D:D,MATCH($B1260,data_wkly!$C:$C,0),1)=0,"",INDEX(data_wkly!D:D,MATCH($B1260,data_wkly!$C:$C,0),1)),"")</f>
        <v/>
      </c>
      <c r="D1260" s="21" t="str">
        <f>IFERROR(IF(INDEX(data_wkly!E:E,MATCH($B1260,data_wkly!$C:$C,0),1)=0,"",INDEX(data_wkly!E:E,MATCH($B1260,data_wkly!$C:$C,0),1)),"")</f>
        <v/>
      </c>
      <c r="E1260" s="21" t="str">
        <f>IF(C1260="","",IFERROR(INDEX(data_wkly!F:F,MATCH($B1260,data_wkly!$C:$C,0),1),""))</f>
        <v/>
      </c>
      <c r="F1260" s="21" t="str">
        <f>IF(E1260="","",IFERROR(IF(INDEX(data_wkly!G:G,MATCH($B1260,data_wkly!$C:$C,0),1)=0,"",INDEX(data_wkly!G:G,MATCH($B1260,data_wkly!$C:$C,0),1)),""))</f>
        <v/>
      </c>
      <c r="G1260" s="21" t="str">
        <f>IFERROR(IF(INDEX(data_wkly!H:H,MATCH($B1260,data_wkly!$C:$C,0),1)=0,"",INDEX(data_wkly!H:H,MATCH($B1260,data_wkly!$C:$C,0),1)),"")</f>
        <v/>
      </c>
      <c r="H1260" s="21" t="str">
        <f>IF(C1260="","",IFERROR(INDEX(data_wkly!I:I,MATCH($B1260,data_wkly!$C:$C,0),1),""))</f>
        <v/>
      </c>
      <c r="I1260" s="21" t="str">
        <f>IF(H1260="","",IFERROR(IF(INDEX(data_wkly!J:J,MATCH($B1260,data_wkly!$C:$C,0),1)=0,"",INDEX(data_wkly!J:J,MATCH($B1260,data_wkly!$C:$C,0),1)),""))</f>
        <v/>
      </c>
      <c r="J1260" s="21" t="str">
        <f>IFERROR(IF(INDEX(data_wkly!K:K,MATCH($B1260,data_wkly!$C:$C,0),1)=0,"",INDEX(data_wkly!K:K,MATCH($B1260,data_wkly!$C:$C,0),1)),"")</f>
        <v/>
      </c>
      <c r="K1260" s="86" t="str">
        <f>IFERROR(IF(INDEX(data_wkly!L:L,MATCH($B1260,data_wkly!$C:$C,0),1)=0,"",INDEX(data_wkly!L:L,MATCH($B1260,data_wkly!$C:$C,0),1)),"")</f>
        <v/>
      </c>
      <c r="L1260" s="86"/>
      <c r="M1260" s="155" t="str">
        <f>IFERROR(IF(INDEX(data_wkly!M:M,MATCH($B1260,data_wkly!$C:$C,0),1)=0,"",INDEX(data_wkly!M:M,MATCH($B1260,data_wkly!$C:$C,0),1)),"")</f>
        <v/>
      </c>
      <c r="N1260" s="21" t="str">
        <f>IFERROR(IF(INDEX(data_wkly!N:N,MATCH($B1260,data_wkly!$C:$C,0),1)=0,"",INDEX(data_wkly!N:N,MATCH($B1260,data_wkly!$C:$C,0),1)),"")</f>
        <v/>
      </c>
      <c r="O1260" s="21" t="str">
        <f>IF(M1260="","",IFERROR(INDEX(data_wkly!O:O,MATCH($B1260,data_wkly!$C:$C,0),1),""))</f>
        <v/>
      </c>
      <c r="P1260" s="21" t="str">
        <f>IF(M1260="","",IFERROR(IF(INDEX(data_wkly!P:P,MATCH($B1260,data_wkly!$C:$C,0),1)=0,"",INDEX(data_wkly!P:P,MATCH($B1260,data_wkly!$C:$C,0),1)),""))</f>
        <v/>
      </c>
      <c r="Q1260" s="21" t="str">
        <f>IFERROR(IF(INDEX(data_wkly!Q:Q,MATCH($B1260,data_wkly!$C:$C,0),1)=0,"",INDEX(data_wkly!Q:Q,MATCH($B1260,data_wkly!$C:$C,0),1)),"")</f>
        <v/>
      </c>
      <c r="R1260" s="21" t="str">
        <f>IF(M1260="","",IFERROR(INDEX(data_wkly!R:R,MATCH($B1260,data_wkly!$C:$C,0),1),""))</f>
        <v/>
      </c>
      <c r="S1260" s="21" t="str">
        <f>IF(M1260="","",IFERROR(IF(INDEX(data_wkly!S:S,MATCH($B1260,data_wkly!$C:$C,0),1)=0,"",INDEX(data_wkly!S:S,MATCH($B1260,data_wkly!$C:$C,0),1)),""))</f>
        <v/>
      </c>
      <c r="T1260" s="21" t="str">
        <f>IFERROR(IF(INDEX(data_wkly!T:T,MATCH($B1260,data_wkly!$C:$C,0),1)=0,"",INDEX(data_wkly!T:T,MATCH($B1260,data_wkly!$C:$C,0),1)),"")</f>
        <v/>
      </c>
      <c r="U1260" s="86" t="str">
        <f>IFERROR(IF(INDEX(data_wkly!U:U,MATCH($B1260,data_wkly!$C:$C,0),1)=0,"",INDEX(data_wkly!U:U,MATCH($B1260,data_wkly!$C:$C,0),1)),"")</f>
        <v/>
      </c>
      <c r="V1260" s="157" t="str">
        <f t="shared" si="117"/>
        <v/>
      </c>
      <c r="W1260" s="152" t="str">
        <f>IFERROR(IF(INDEX(data_wkly!W:W,MATCH($B1260,data_wkly!$C:$C,0),1)=0,"",INDEX(data_wkly!W:W,MATCH($B1260,data_wkly!$C:$C,0),1)),"")</f>
        <v/>
      </c>
      <c r="X1260" s="21" t="str">
        <f>IFERROR(IF(INDEX(data_wkly!X:X,MATCH($B1260,data_wkly!$C:$C,0),1)=0,"",INDEX(data_wkly!X:X,MATCH($B1260,data_wkly!$C:$C,0),1)),"")</f>
        <v/>
      </c>
      <c r="Y1260" s="21" t="str">
        <f>IFERROR(IF(INDEX(data_wkly!Y:Y,MATCH($B1260,data_wkly!$C:$C,0),1)=0,"",INDEX(data_wkly!Y:Y,MATCH($B1260,data_wkly!$C:$C,0),1)),"")</f>
        <v/>
      </c>
      <c r="Z1260" s="21" t="str">
        <f>IFERROR(IF(INDEX(data_wkly!Z:Z,MATCH($B1260,data_wkly!$C:$C,0),1)=0,"",INDEX(data_wkly!Z:Z,MATCH($B1260,data_wkly!$C:$C,0),1)),"")</f>
        <v/>
      </c>
      <c r="AA1260" s="152" t="str">
        <f>IFERROR(IF(INDEX(data_wkly!AA:AA,MATCH($B1260,data_wkly!$C:$C,0),1)=0,"",INDEX(data_wkly!AA:AA,MATCH($B1260,data_wkly!$C:$C,0),1)),"")</f>
        <v/>
      </c>
      <c r="AB1260" s="21" t="str">
        <f>IFERROR(IF(INDEX(data_wkly!AB:AB,MATCH($B1260,data_wkly!$C:$C,0),1)=0,"",INDEX(data_wkly!AB:AB,MATCH($B1260,data_wkly!$C:$C,0),1)),"")</f>
        <v/>
      </c>
      <c r="AC1260" s="21" t="str">
        <f>IFERROR(IF(INDEX(data_wkly!AC:AC,MATCH($B1260,data_wkly!$C:$C,0),1)=0,"",INDEX(data_wkly!AC:AC,MATCH($B1260,data_wkly!$C:$C,0),1)),"")</f>
        <v/>
      </c>
      <c r="AD1260" s="21" t="str">
        <f>IFERROR(IF(INDEX(data_wkly!AD:AD,MATCH($B1260,data_wkly!$C:$C,0),1)=0,"",INDEX(data_wkly!AD:AD,MATCH($B1260,data_wkly!$C:$C,0),1)),"")</f>
        <v/>
      </c>
      <c r="AE1260" s="157" t="str">
        <f t="shared" si="116"/>
        <v/>
      </c>
      <c r="AF1260" s="154" t="str">
        <f>IFERROR(IF(INDEX(data_wkly!AF:AF,MATCH($B1260,data_wkly!$C:$C,0),1)=0,"",INDEX(data_wkly!AF:AF,MATCH($B1260,data_wkly!$C:$C,0),1)),"")</f>
        <v/>
      </c>
      <c r="AG1260" s="153" t="str">
        <f>IFERROR(IF(AF1260="","",INDEX(data_wkly!AG:AG,MATCH($B1260,data_wkly!$C:$C,0),1)),"")</f>
        <v/>
      </c>
      <c r="AH1260" s="153" t="str">
        <f>IFERROR(IF(INDEX(data_wkly!AH:AH,MATCH($B1260,data_wkly!$C:$C,0),1)=0,"",INDEX(data_wkly!AH:AH,MATCH($B1260,data_wkly!$C:$C,0),1)),"")</f>
        <v/>
      </c>
      <c r="AI1260" s="153" t="str">
        <f>IFERROR(IF(INDEX(data_wkly!AI:AI,MATCH($B1260,data_wkly!$C:$C,0),1)=0,"",INDEX(data_wkly!AI:AI,MATCH($B1260,data_wkly!$C:$C,0),1)),"")</f>
        <v/>
      </c>
      <c r="AJ1260" s="153" t="str">
        <f>IFERROR(IF(AI1260="","",INDEX(data_wkly!AJ:AJ,MATCH($B1260,data_wkly!$C:$C,0),1)),"")</f>
        <v/>
      </c>
      <c r="AK1260" s="153" t="str">
        <f>IFERROR(IF(INDEX(data_wkly!AK:AK,MATCH($B1260,data_wkly!$C:$C,0),1)=0,"",INDEX(data_wkly!AK:AK,MATCH($B1260,data_wkly!$C:$C,0),1)),"")</f>
        <v/>
      </c>
      <c r="AL1260" s="153" t="str">
        <f>IFERROR(IF(INDEX(data_wkly!AL:AL,MATCH($B1260,data_wkly!$C:$C,0),1)=0,"",INDEX(data_wkly!AL:AL,MATCH($B1260,data_wkly!$C:$C,0),1)),"")</f>
        <v/>
      </c>
      <c r="AM1260" s="183" t="str">
        <f>IFERROR(IF(INDEX(data_wkly!AM:AM,MATCH($B1260,data_wkly!$C:$C,0),1)=0,"",INDEX(data_wkly!AM:AM,MATCH($B1260,data_wkly!$C:$C,0),1)),"")</f>
        <v/>
      </c>
      <c r="AN1260" s="41" t="str">
        <f t="shared" si="115"/>
        <v/>
      </c>
      <c r="AO1260" s="88">
        <f t="shared" si="120"/>
        <v>2</v>
      </c>
    </row>
    <row r="1261" spans="1:41">
      <c r="A1261" s="88" t="str">
        <f t="shared" si="118"/>
        <v/>
      </c>
      <c r="B1261" s="89" t="str">
        <f t="shared" si="119"/>
        <v/>
      </c>
      <c r="C1261" s="155" t="str">
        <f>IFERROR(IF(INDEX(data_wkly!D:D,MATCH($B1261,data_wkly!$C:$C,0),1)=0,"",INDEX(data_wkly!D:D,MATCH($B1261,data_wkly!$C:$C,0),1)),"")</f>
        <v/>
      </c>
      <c r="D1261" s="21" t="str">
        <f>IFERROR(IF(INDEX(data_wkly!E:E,MATCH($B1261,data_wkly!$C:$C,0),1)=0,"",INDEX(data_wkly!E:E,MATCH($B1261,data_wkly!$C:$C,0),1)),"")</f>
        <v/>
      </c>
      <c r="E1261" s="21" t="str">
        <f>IF(C1261="","",IFERROR(INDEX(data_wkly!F:F,MATCH($B1261,data_wkly!$C:$C,0),1),""))</f>
        <v/>
      </c>
      <c r="F1261" s="21" t="str">
        <f>IF(E1261="","",IFERROR(IF(INDEX(data_wkly!G:G,MATCH($B1261,data_wkly!$C:$C,0),1)=0,"",INDEX(data_wkly!G:G,MATCH($B1261,data_wkly!$C:$C,0),1)),""))</f>
        <v/>
      </c>
      <c r="G1261" s="21" t="str">
        <f>IFERROR(IF(INDEX(data_wkly!H:H,MATCH($B1261,data_wkly!$C:$C,0),1)=0,"",INDEX(data_wkly!H:H,MATCH($B1261,data_wkly!$C:$C,0),1)),"")</f>
        <v/>
      </c>
      <c r="H1261" s="21" t="str">
        <f>IF(C1261="","",IFERROR(INDEX(data_wkly!I:I,MATCH($B1261,data_wkly!$C:$C,0),1),""))</f>
        <v/>
      </c>
      <c r="I1261" s="21" t="str">
        <f>IF(H1261="","",IFERROR(IF(INDEX(data_wkly!J:J,MATCH($B1261,data_wkly!$C:$C,0),1)=0,"",INDEX(data_wkly!J:J,MATCH($B1261,data_wkly!$C:$C,0),1)),""))</f>
        <v/>
      </c>
      <c r="J1261" s="21" t="str">
        <f>IFERROR(IF(INDEX(data_wkly!K:K,MATCH($B1261,data_wkly!$C:$C,0),1)=0,"",INDEX(data_wkly!K:K,MATCH($B1261,data_wkly!$C:$C,0),1)),"")</f>
        <v/>
      </c>
      <c r="K1261" s="86" t="str">
        <f>IFERROR(IF(INDEX(data_wkly!L:L,MATCH($B1261,data_wkly!$C:$C,0),1)=0,"",INDEX(data_wkly!L:L,MATCH($B1261,data_wkly!$C:$C,0),1)),"")</f>
        <v/>
      </c>
      <c r="L1261" s="86"/>
      <c r="M1261" s="155" t="str">
        <f>IFERROR(IF(INDEX(data_wkly!M:M,MATCH($B1261,data_wkly!$C:$C,0),1)=0,"",INDEX(data_wkly!M:M,MATCH($B1261,data_wkly!$C:$C,0),1)),"")</f>
        <v/>
      </c>
      <c r="N1261" s="21" t="str">
        <f>IFERROR(IF(INDEX(data_wkly!N:N,MATCH($B1261,data_wkly!$C:$C,0),1)=0,"",INDEX(data_wkly!N:N,MATCH($B1261,data_wkly!$C:$C,0),1)),"")</f>
        <v/>
      </c>
      <c r="O1261" s="21" t="str">
        <f>IF(M1261="","",IFERROR(INDEX(data_wkly!O:O,MATCH($B1261,data_wkly!$C:$C,0),1),""))</f>
        <v/>
      </c>
      <c r="P1261" s="21" t="str">
        <f>IF(M1261="","",IFERROR(IF(INDEX(data_wkly!P:P,MATCH($B1261,data_wkly!$C:$C,0),1)=0,"",INDEX(data_wkly!P:P,MATCH($B1261,data_wkly!$C:$C,0),1)),""))</f>
        <v/>
      </c>
      <c r="Q1261" s="21" t="str">
        <f>IFERROR(IF(INDEX(data_wkly!Q:Q,MATCH($B1261,data_wkly!$C:$C,0),1)=0,"",INDEX(data_wkly!Q:Q,MATCH($B1261,data_wkly!$C:$C,0),1)),"")</f>
        <v/>
      </c>
      <c r="R1261" s="21" t="str">
        <f>IF(M1261="","",IFERROR(INDEX(data_wkly!R:R,MATCH($B1261,data_wkly!$C:$C,0),1),""))</f>
        <v/>
      </c>
      <c r="S1261" s="21" t="str">
        <f>IF(M1261="","",IFERROR(IF(INDEX(data_wkly!S:S,MATCH($B1261,data_wkly!$C:$C,0),1)=0,"",INDEX(data_wkly!S:S,MATCH($B1261,data_wkly!$C:$C,0),1)),""))</f>
        <v/>
      </c>
      <c r="T1261" s="21" t="str">
        <f>IFERROR(IF(INDEX(data_wkly!T:T,MATCH($B1261,data_wkly!$C:$C,0),1)=0,"",INDEX(data_wkly!T:T,MATCH($B1261,data_wkly!$C:$C,0),1)),"")</f>
        <v/>
      </c>
      <c r="U1261" s="86" t="str">
        <f>IFERROR(IF(INDEX(data_wkly!U:U,MATCH($B1261,data_wkly!$C:$C,0),1)=0,"",INDEX(data_wkly!U:U,MATCH($B1261,data_wkly!$C:$C,0),1)),"")</f>
        <v/>
      </c>
      <c r="V1261" s="157" t="str">
        <f t="shared" si="117"/>
        <v/>
      </c>
      <c r="W1261" s="152" t="str">
        <f>IFERROR(IF(INDEX(data_wkly!W:W,MATCH($B1261,data_wkly!$C:$C,0),1)=0,"",INDEX(data_wkly!W:W,MATCH($B1261,data_wkly!$C:$C,0),1)),"")</f>
        <v/>
      </c>
      <c r="X1261" s="21" t="str">
        <f>IFERROR(IF(INDEX(data_wkly!X:X,MATCH($B1261,data_wkly!$C:$C,0),1)=0,"",INDEX(data_wkly!X:X,MATCH($B1261,data_wkly!$C:$C,0),1)),"")</f>
        <v/>
      </c>
      <c r="Y1261" s="21" t="str">
        <f>IFERROR(IF(INDEX(data_wkly!Y:Y,MATCH($B1261,data_wkly!$C:$C,0),1)=0,"",INDEX(data_wkly!Y:Y,MATCH($B1261,data_wkly!$C:$C,0),1)),"")</f>
        <v/>
      </c>
      <c r="Z1261" s="21" t="str">
        <f>IFERROR(IF(INDEX(data_wkly!Z:Z,MATCH($B1261,data_wkly!$C:$C,0),1)=0,"",INDEX(data_wkly!Z:Z,MATCH($B1261,data_wkly!$C:$C,0),1)),"")</f>
        <v/>
      </c>
      <c r="AA1261" s="152" t="str">
        <f>IFERROR(IF(INDEX(data_wkly!AA:AA,MATCH($B1261,data_wkly!$C:$C,0),1)=0,"",INDEX(data_wkly!AA:AA,MATCH($B1261,data_wkly!$C:$C,0),1)),"")</f>
        <v/>
      </c>
      <c r="AB1261" s="21" t="str">
        <f>IFERROR(IF(INDEX(data_wkly!AB:AB,MATCH($B1261,data_wkly!$C:$C,0),1)=0,"",INDEX(data_wkly!AB:AB,MATCH($B1261,data_wkly!$C:$C,0),1)),"")</f>
        <v/>
      </c>
      <c r="AC1261" s="21" t="str">
        <f>IFERROR(IF(INDEX(data_wkly!AC:AC,MATCH($B1261,data_wkly!$C:$C,0),1)=0,"",INDEX(data_wkly!AC:AC,MATCH($B1261,data_wkly!$C:$C,0),1)),"")</f>
        <v/>
      </c>
      <c r="AD1261" s="21" t="str">
        <f>IFERROR(IF(INDEX(data_wkly!AD:AD,MATCH($B1261,data_wkly!$C:$C,0),1)=0,"",INDEX(data_wkly!AD:AD,MATCH($B1261,data_wkly!$C:$C,0),1)),"")</f>
        <v/>
      </c>
      <c r="AE1261" s="157" t="str">
        <f t="shared" si="116"/>
        <v/>
      </c>
      <c r="AF1261" s="154" t="str">
        <f>IFERROR(IF(INDEX(data_wkly!AF:AF,MATCH($B1261,data_wkly!$C:$C,0),1)=0,"",INDEX(data_wkly!AF:AF,MATCH($B1261,data_wkly!$C:$C,0),1)),"")</f>
        <v/>
      </c>
      <c r="AG1261" s="153" t="str">
        <f>IFERROR(IF(AF1261="","",INDEX(data_wkly!AG:AG,MATCH($B1261,data_wkly!$C:$C,0),1)),"")</f>
        <v/>
      </c>
      <c r="AH1261" s="153" t="str">
        <f>IFERROR(IF(INDEX(data_wkly!AH:AH,MATCH($B1261,data_wkly!$C:$C,0),1)=0,"",INDEX(data_wkly!AH:AH,MATCH($B1261,data_wkly!$C:$C,0),1)),"")</f>
        <v/>
      </c>
      <c r="AI1261" s="153" t="str">
        <f>IFERROR(IF(INDEX(data_wkly!AI:AI,MATCH($B1261,data_wkly!$C:$C,0),1)=0,"",INDEX(data_wkly!AI:AI,MATCH($B1261,data_wkly!$C:$C,0),1)),"")</f>
        <v/>
      </c>
      <c r="AJ1261" s="153" t="str">
        <f>IFERROR(IF(AI1261="","",INDEX(data_wkly!AJ:AJ,MATCH($B1261,data_wkly!$C:$C,0),1)),"")</f>
        <v/>
      </c>
      <c r="AK1261" s="153" t="str">
        <f>IFERROR(IF(INDEX(data_wkly!AK:AK,MATCH($B1261,data_wkly!$C:$C,0),1)=0,"",INDEX(data_wkly!AK:AK,MATCH($B1261,data_wkly!$C:$C,0),1)),"")</f>
        <v/>
      </c>
      <c r="AL1261" s="153" t="str">
        <f>IFERROR(IF(INDEX(data_wkly!AL:AL,MATCH($B1261,data_wkly!$C:$C,0),1)=0,"",INDEX(data_wkly!AL:AL,MATCH($B1261,data_wkly!$C:$C,0),1)),"")</f>
        <v/>
      </c>
      <c r="AM1261" s="183" t="str">
        <f>IFERROR(IF(INDEX(data_wkly!AM:AM,MATCH($B1261,data_wkly!$C:$C,0),1)=0,"",INDEX(data_wkly!AM:AM,MATCH($B1261,data_wkly!$C:$C,0),1)),"")</f>
        <v/>
      </c>
      <c r="AN1261" s="41" t="str">
        <f t="shared" si="115"/>
        <v/>
      </c>
      <c r="AO1261" s="88">
        <f t="shared" si="120"/>
        <v>1</v>
      </c>
    </row>
    <row r="1262" spans="1:41">
      <c r="A1262" s="88" t="str">
        <f t="shared" si="118"/>
        <v/>
      </c>
      <c r="B1262" s="89" t="str">
        <f t="shared" si="119"/>
        <v/>
      </c>
      <c r="C1262" s="155" t="str">
        <f>IFERROR(IF(INDEX(data_wkly!D:D,MATCH($B1262,data_wkly!$C:$C,0),1)=0,"",INDEX(data_wkly!D:D,MATCH($B1262,data_wkly!$C:$C,0),1)),"")</f>
        <v/>
      </c>
      <c r="D1262" s="21" t="str">
        <f>IFERROR(IF(INDEX(data_wkly!E:E,MATCH($B1262,data_wkly!$C:$C,0),1)=0,"",INDEX(data_wkly!E:E,MATCH($B1262,data_wkly!$C:$C,0),1)),"")</f>
        <v/>
      </c>
      <c r="E1262" s="21" t="str">
        <f>IF(C1262="","",IFERROR(INDEX(data_wkly!F:F,MATCH($B1262,data_wkly!$C:$C,0),1),""))</f>
        <v/>
      </c>
      <c r="F1262" s="21" t="str">
        <f>IF(E1262="","",IFERROR(IF(INDEX(data_wkly!G:G,MATCH($B1262,data_wkly!$C:$C,0),1)=0,"",INDEX(data_wkly!G:G,MATCH($B1262,data_wkly!$C:$C,0),1)),""))</f>
        <v/>
      </c>
      <c r="G1262" s="21" t="str">
        <f>IFERROR(IF(INDEX(data_wkly!H:H,MATCH($B1262,data_wkly!$C:$C,0),1)=0,"",INDEX(data_wkly!H:H,MATCH($B1262,data_wkly!$C:$C,0),1)),"")</f>
        <v/>
      </c>
      <c r="H1262" s="21" t="str">
        <f>IF(C1262="","",IFERROR(INDEX(data_wkly!I:I,MATCH($B1262,data_wkly!$C:$C,0),1),""))</f>
        <v/>
      </c>
      <c r="I1262" s="21" t="str">
        <f>IF(H1262="","",IFERROR(IF(INDEX(data_wkly!J:J,MATCH($B1262,data_wkly!$C:$C,0),1)=0,"",INDEX(data_wkly!J:J,MATCH($B1262,data_wkly!$C:$C,0),1)),""))</f>
        <v/>
      </c>
      <c r="J1262" s="21" t="str">
        <f>IFERROR(IF(INDEX(data_wkly!K:K,MATCH($B1262,data_wkly!$C:$C,0),1)=0,"",INDEX(data_wkly!K:K,MATCH($B1262,data_wkly!$C:$C,0),1)),"")</f>
        <v/>
      </c>
      <c r="K1262" s="86" t="str">
        <f>IFERROR(IF(INDEX(data_wkly!L:L,MATCH($B1262,data_wkly!$C:$C,0),1)=0,"",INDEX(data_wkly!L:L,MATCH($B1262,data_wkly!$C:$C,0),1)),"")</f>
        <v/>
      </c>
      <c r="L1262" s="86"/>
      <c r="M1262" s="155" t="str">
        <f>IFERROR(IF(INDEX(data_wkly!M:M,MATCH($B1262,data_wkly!$C:$C,0),1)=0,"",INDEX(data_wkly!M:M,MATCH($B1262,data_wkly!$C:$C,0),1)),"")</f>
        <v/>
      </c>
      <c r="N1262" s="21" t="str">
        <f>IFERROR(IF(INDEX(data_wkly!N:N,MATCH($B1262,data_wkly!$C:$C,0),1)=0,"",INDEX(data_wkly!N:N,MATCH($B1262,data_wkly!$C:$C,0),1)),"")</f>
        <v/>
      </c>
      <c r="O1262" s="21" t="str">
        <f>IF(M1262="","",IFERROR(INDEX(data_wkly!O:O,MATCH($B1262,data_wkly!$C:$C,0),1),""))</f>
        <v/>
      </c>
      <c r="P1262" s="21" t="str">
        <f>IF(M1262="","",IFERROR(IF(INDEX(data_wkly!P:P,MATCH($B1262,data_wkly!$C:$C,0),1)=0,"",INDEX(data_wkly!P:P,MATCH($B1262,data_wkly!$C:$C,0),1)),""))</f>
        <v/>
      </c>
      <c r="Q1262" s="21" t="str">
        <f>IFERROR(IF(INDEX(data_wkly!Q:Q,MATCH($B1262,data_wkly!$C:$C,0),1)=0,"",INDEX(data_wkly!Q:Q,MATCH($B1262,data_wkly!$C:$C,0),1)),"")</f>
        <v/>
      </c>
      <c r="R1262" s="21" t="str">
        <f>IF(M1262="","",IFERROR(INDEX(data_wkly!R:R,MATCH($B1262,data_wkly!$C:$C,0),1),""))</f>
        <v/>
      </c>
      <c r="S1262" s="21" t="str">
        <f>IF(M1262="","",IFERROR(IF(INDEX(data_wkly!S:S,MATCH($B1262,data_wkly!$C:$C,0),1)=0,"",INDEX(data_wkly!S:S,MATCH($B1262,data_wkly!$C:$C,0),1)),""))</f>
        <v/>
      </c>
      <c r="T1262" s="21" t="str">
        <f>IFERROR(IF(INDEX(data_wkly!T:T,MATCH($B1262,data_wkly!$C:$C,0),1)=0,"",INDEX(data_wkly!T:T,MATCH($B1262,data_wkly!$C:$C,0),1)),"")</f>
        <v/>
      </c>
      <c r="U1262" s="86" t="str">
        <f>IFERROR(IF(INDEX(data_wkly!U:U,MATCH($B1262,data_wkly!$C:$C,0),1)=0,"",INDEX(data_wkly!U:U,MATCH($B1262,data_wkly!$C:$C,0),1)),"")</f>
        <v/>
      </c>
      <c r="V1262" s="157" t="str">
        <f t="shared" si="117"/>
        <v/>
      </c>
      <c r="W1262" s="152" t="str">
        <f>IFERROR(IF(INDEX(data_wkly!W:W,MATCH($B1262,data_wkly!$C:$C,0),1)=0,"",INDEX(data_wkly!W:W,MATCH($B1262,data_wkly!$C:$C,0),1)),"")</f>
        <v/>
      </c>
      <c r="X1262" s="21" t="str">
        <f>IFERROR(IF(INDEX(data_wkly!X:X,MATCH($B1262,data_wkly!$C:$C,0),1)=0,"",INDEX(data_wkly!X:X,MATCH($B1262,data_wkly!$C:$C,0),1)),"")</f>
        <v/>
      </c>
      <c r="Y1262" s="21" t="str">
        <f>IFERROR(IF(INDEX(data_wkly!Y:Y,MATCH($B1262,data_wkly!$C:$C,0),1)=0,"",INDEX(data_wkly!Y:Y,MATCH($B1262,data_wkly!$C:$C,0),1)),"")</f>
        <v/>
      </c>
      <c r="Z1262" s="21" t="str">
        <f>IFERROR(IF(INDEX(data_wkly!Z:Z,MATCH($B1262,data_wkly!$C:$C,0),1)=0,"",INDEX(data_wkly!Z:Z,MATCH($B1262,data_wkly!$C:$C,0),1)),"")</f>
        <v/>
      </c>
      <c r="AA1262" s="152" t="str">
        <f>IFERROR(IF(INDEX(data_wkly!AA:AA,MATCH($B1262,data_wkly!$C:$C,0),1)=0,"",INDEX(data_wkly!AA:AA,MATCH($B1262,data_wkly!$C:$C,0),1)),"")</f>
        <v/>
      </c>
      <c r="AB1262" s="21" t="str">
        <f>IFERROR(IF(INDEX(data_wkly!AB:AB,MATCH($B1262,data_wkly!$C:$C,0),1)=0,"",INDEX(data_wkly!AB:AB,MATCH($B1262,data_wkly!$C:$C,0),1)),"")</f>
        <v/>
      </c>
      <c r="AC1262" s="21" t="str">
        <f>IFERROR(IF(INDEX(data_wkly!AC:AC,MATCH($B1262,data_wkly!$C:$C,0),1)=0,"",INDEX(data_wkly!AC:AC,MATCH($B1262,data_wkly!$C:$C,0),1)),"")</f>
        <v/>
      </c>
      <c r="AD1262" s="21" t="str">
        <f>IFERROR(IF(INDEX(data_wkly!AD:AD,MATCH($B1262,data_wkly!$C:$C,0),1)=0,"",INDEX(data_wkly!AD:AD,MATCH($B1262,data_wkly!$C:$C,0),1)),"")</f>
        <v/>
      </c>
      <c r="AE1262" s="157" t="str">
        <f t="shared" si="116"/>
        <v/>
      </c>
      <c r="AF1262" s="154" t="str">
        <f>IFERROR(IF(INDEX(data_wkly!AF:AF,MATCH($B1262,data_wkly!$C:$C,0),1)=0,"",INDEX(data_wkly!AF:AF,MATCH($B1262,data_wkly!$C:$C,0),1)),"")</f>
        <v/>
      </c>
      <c r="AG1262" s="153" t="str">
        <f>IFERROR(IF(AF1262="","",INDEX(data_wkly!AG:AG,MATCH($B1262,data_wkly!$C:$C,0),1)),"")</f>
        <v/>
      </c>
      <c r="AH1262" s="153" t="str">
        <f>IFERROR(IF(INDEX(data_wkly!AH:AH,MATCH($B1262,data_wkly!$C:$C,0),1)=0,"",INDEX(data_wkly!AH:AH,MATCH($B1262,data_wkly!$C:$C,0),1)),"")</f>
        <v/>
      </c>
      <c r="AI1262" s="153" t="str">
        <f>IFERROR(IF(INDEX(data_wkly!AI:AI,MATCH($B1262,data_wkly!$C:$C,0),1)=0,"",INDEX(data_wkly!AI:AI,MATCH($B1262,data_wkly!$C:$C,0),1)),"")</f>
        <v/>
      </c>
      <c r="AJ1262" s="153" t="str">
        <f>IFERROR(IF(AI1262="","",INDEX(data_wkly!AJ:AJ,MATCH($B1262,data_wkly!$C:$C,0),1)),"")</f>
        <v/>
      </c>
      <c r="AK1262" s="153" t="str">
        <f>IFERROR(IF(INDEX(data_wkly!AK:AK,MATCH($B1262,data_wkly!$C:$C,0),1)=0,"",INDEX(data_wkly!AK:AK,MATCH($B1262,data_wkly!$C:$C,0),1)),"")</f>
        <v/>
      </c>
      <c r="AL1262" s="153" t="str">
        <f>IFERROR(IF(INDEX(data_wkly!AL:AL,MATCH($B1262,data_wkly!$C:$C,0),1)=0,"",INDEX(data_wkly!AL:AL,MATCH($B1262,data_wkly!$C:$C,0),1)),"")</f>
        <v/>
      </c>
      <c r="AM1262" s="183" t="str">
        <f>IFERROR(IF(INDEX(data_wkly!AM:AM,MATCH($B1262,data_wkly!$C:$C,0),1)=0,"",INDEX(data_wkly!AM:AM,MATCH($B1262,data_wkly!$C:$C,0),1)),"")</f>
        <v/>
      </c>
      <c r="AN1262" s="41" t="str">
        <f t="shared" si="115"/>
        <v/>
      </c>
      <c r="AO1262" s="88">
        <f t="shared" si="120"/>
        <v>2</v>
      </c>
    </row>
    <row r="1263" spans="1:41">
      <c r="A1263" s="88" t="str">
        <f t="shared" si="118"/>
        <v/>
      </c>
      <c r="B1263" s="89" t="str">
        <f t="shared" si="119"/>
        <v/>
      </c>
      <c r="C1263" s="155" t="str">
        <f>IFERROR(IF(INDEX(data_wkly!D:D,MATCH($B1263,data_wkly!$C:$C,0),1)=0,"",INDEX(data_wkly!D:D,MATCH($B1263,data_wkly!$C:$C,0),1)),"")</f>
        <v/>
      </c>
      <c r="D1263" s="21" t="str">
        <f>IFERROR(IF(INDEX(data_wkly!E:E,MATCH($B1263,data_wkly!$C:$C,0),1)=0,"",INDEX(data_wkly!E:E,MATCH($B1263,data_wkly!$C:$C,0),1)),"")</f>
        <v/>
      </c>
      <c r="E1263" s="21" t="str">
        <f>IF(C1263="","",IFERROR(INDEX(data_wkly!F:F,MATCH($B1263,data_wkly!$C:$C,0),1),""))</f>
        <v/>
      </c>
      <c r="F1263" s="21" t="str">
        <f>IF(E1263="","",IFERROR(IF(INDEX(data_wkly!G:G,MATCH($B1263,data_wkly!$C:$C,0),1)=0,"",INDEX(data_wkly!G:G,MATCH($B1263,data_wkly!$C:$C,0),1)),""))</f>
        <v/>
      </c>
      <c r="G1263" s="21" t="str">
        <f>IFERROR(IF(INDEX(data_wkly!H:H,MATCH($B1263,data_wkly!$C:$C,0),1)=0,"",INDEX(data_wkly!H:H,MATCH($B1263,data_wkly!$C:$C,0),1)),"")</f>
        <v/>
      </c>
      <c r="H1263" s="21" t="str">
        <f>IF(C1263="","",IFERROR(INDEX(data_wkly!I:I,MATCH($B1263,data_wkly!$C:$C,0),1),""))</f>
        <v/>
      </c>
      <c r="I1263" s="21" t="str">
        <f>IF(H1263="","",IFERROR(IF(INDEX(data_wkly!J:J,MATCH($B1263,data_wkly!$C:$C,0),1)=0,"",INDEX(data_wkly!J:J,MATCH($B1263,data_wkly!$C:$C,0),1)),""))</f>
        <v/>
      </c>
      <c r="J1263" s="21" t="str">
        <f>IFERROR(IF(INDEX(data_wkly!K:K,MATCH($B1263,data_wkly!$C:$C,0),1)=0,"",INDEX(data_wkly!K:K,MATCH($B1263,data_wkly!$C:$C,0),1)),"")</f>
        <v/>
      </c>
      <c r="K1263" s="86" t="str">
        <f>IFERROR(IF(INDEX(data_wkly!L:L,MATCH($B1263,data_wkly!$C:$C,0),1)=0,"",INDEX(data_wkly!L:L,MATCH($B1263,data_wkly!$C:$C,0),1)),"")</f>
        <v/>
      </c>
      <c r="L1263" s="86"/>
      <c r="M1263" s="155" t="str">
        <f>IFERROR(IF(INDEX(data_wkly!M:M,MATCH($B1263,data_wkly!$C:$C,0),1)=0,"",INDEX(data_wkly!M:M,MATCH($B1263,data_wkly!$C:$C,0),1)),"")</f>
        <v/>
      </c>
      <c r="N1263" s="21" t="str">
        <f>IFERROR(IF(INDEX(data_wkly!N:N,MATCH($B1263,data_wkly!$C:$C,0),1)=0,"",INDEX(data_wkly!N:N,MATCH($B1263,data_wkly!$C:$C,0),1)),"")</f>
        <v/>
      </c>
      <c r="O1263" s="21" t="str">
        <f>IF(M1263="","",IFERROR(INDEX(data_wkly!O:O,MATCH($B1263,data_wkly!$C:$C,0),1),""))</f>
        <v/>
      </c>
      <c r="P1263" s="21" t="str">
        <f>IF(M1263="","",IFERROR(IF(INDEX(data_wkly!P:P,MATCH($B1263,data_wkly!$C:$C,0),1)=0,"",INDEX(data_wkly!P:P,MATCH($B1263,data_wkly!$C:$C,0),1)),""))</f>
        <v/>
      </c>
      <c r="Q1263" s="21" t="str">
        <f>IFERROR(IF(INDEX(data_wkly!Q:Q,MATCH($B1263,data_wkly!$C:$C,0),1)=0,"",INDEX(data_wkly!Q:Q,MATCH($B1263,data_wkly!$C:$C,0),1)),"")</f>
        <v/>
      </c>
      <c r="R1263" s="21" t="str">
        <f>IF(M1263="","",IFERROR(INDEX(data_wkly!R:R,MATCH($B1263,data_wkly!$C:$C,0),1),""))</f>
        <v/>
      </c>
      <c r="S1263" s="21" t="str">
        <f>IF(M1263="","",IFERROR(IF(INDEX(data_wkly!S:S,MATCH($B1263,data_wkly!$C:$C,0),1)=0,"",INDEX(data_wkly!S:S,MATCH($B1263,data_wkly!$C:$C,0),1)),""))</f>
        <v/>
      </c>
      <c r="T1263" s="21" t="str">
        <f>IFERROR(IF(INDEX(data_wkly!T:T,MATCH($B1263,data_wkly!$C:$C,0),1)=0,"",INDEX(data_wkly!T:T,MATCH($B1263,data_wkly!$C:$C,0),1)),"")</f>
        <v/>
      </c>
      <c r="U1263" s="86" t="str">
        <f>IFERROR(IF(INDEX(data_wkly!U:U,MATCH($B1263,data_wkly!$C:$C,0),1)=0,"",INDEX(data_wkly!U:U,MATCH($B1263,data_wkly!$C:$C,0),1)),"")</f>
        <v/>
      </c>
      <c r="V1263" s="157" t="str">
        <f t="shared" si="117"/>
        <v/>
      </c>
      <c r="W1263" s="152" t="str">
        <f>IFERROR(IF(INDEX(data_wkly!W:W,MATCH($B1263,data_wkly!$C:$C,0),1)=0,"",INDEX(data_wkly!W:W,MATCH($B1263,data_wkly!$C:$C,0),1)),"")</f>
        <v/>
      </c>
      <c r="X1263" s="21" t="str">
        <f>IFERROR(IF(INDEX(data_wkly!X:X,MATCH($B1263,data_wkly!$C:$C,0),1)=0,"",INDEX(data_wkly!X:X,MATCH($B1263,data_wkly!$C:$C,0),1)),"")</f>
        <v/>
      </c>
      <c r="Y1263" s="21" t="str">
        <f>IFERROR(IF(INDEX(data_wkly!Y:Y,MATCH($B1263,data_wkly!$C:$C,0),1)=0,"",INDEX(data_wkly!Y:Y,MATCH($B1263,data_wkly!$C:$C,0),1)),"")</f>
        <v/>
      </c>
      <c r="Z1263" s="21" t="str">
        <f>IFERROR(IF(INDEX(data_wkly!Z:Z,MATCH($B1263,data_wkly!$C:$C,0),1)=0,"",INDEX(data_wkly!Z:Z,MATCH($B1263,data_wkly!$C:$C,0),1)),"")</f>
        <v/>
      </c>
      <c r="AA1263" s="152" t="str">
        <f>IFERROR(IF(INDEX(data_wkly!AA:AA,MATCH($B1263,data_wkly!$C:$C,0),1)=0,"",INDEX(data_wkly!AA:AA,MATCH($B1263,data_wkly!$C:$C,0),1)),"")</f>
        <v/>
      </c>
      <c r="AB1263" s="21" t="str">
        <f>IFERROR(IF(INDEX(data_wkly!AB:AB,MATCH($B1263,data_wkly!$C:$C,0),1)=0,"",INDEX(data_wkly!AB:AB,MATCH($B1263,data_wkly!$C:$C,0),1)),"")</f>
        <v/>
      </c>
      <c r="AC1263" s="21" t="str">
        <f>IFERROR(IF(INDEX(data_wkly!AC:AC,MATCH($B1263,data_wkly!$C:$C,0),1)=0,"",INDEX(data_wkly!AC:AC,MATCH($B1263,data_wkly!$C:$C,0),1)),"")</f>
        <v/>
      </c>
      <c r="AD1263" s="21" t="str">
        <f>IFERROR(IF(INDEX(data_wkly!AD:AD,MATCH($B1263,data_wkly!$C:$C,0),1)=0,"",INDEX(data_wkly!AD:AD,MATCH($B1263,data_wkly!$C:$C,0),1)),"")</f>
        <v/>
      </c>
      <c r="AE1263" s="157" t="str">
        <f t="shared" si="116"/>
        <v/>
      </c>
      <c r="AF1263" s="154" t="str">
        <f>IFERROR(IF(INDEX(data_wkly!AF:AF,MATCH($B1263,data_wkly!$C:$C,0),1)=0,"",INDEX(data_wkly!AF:AF,MATCH($B1263,data_wkly!$C:$C,0),1)),"")</f>
        <v/>
      </c>
      <c r="AG1263" s="153" t="str">
        <f>IFERROR(IF(AF1263="","",INDEX(data_wkly!AG:AG,MATCH($B1263,data_wkly!$C:$C,0),1)),"")</f>
        <v/>
      </c>
      <c r="AH1263" s="153" t="str">
        <f>IFERROR(IF(INDEX(data_wkly!AH:AH,MATCH($B1263,data_wkly!$C:$C,0),1)=0,"",INDEX(data_wkly!AH:AH,MATCH($B1263,data_wkly!$C:$C,0),1)),"")</f>
        <v/>
      </c>
      <c r="AI1263" s="153" t="str">
        <f>IFERROR(IF(INDEX(data_wkly!AI:AI,MATCH($B1263,data_wkly!$C:$C,0),1)=0,"",INDEX(data_wkly!AI:AI,MATCH($B1263,data_wkly!$C:$C,0),1)),"")</f>
        <v/>
      </c>
      <c r="AJ1263" s="153" t="str">
        <f>IFERROR(IF(AI1263="","",INDEX(data_wkly!AJ:AJ,MATCH($B1263,data_wkly!$C:$C,0),1)),"")</f>
        <v/>
      </c>
      <c r="AK1263" s="153" t="str">
        <f>IFERROR(IF(INDEX(data_wkly!AK:AK,MATCH($B1263,data_wkly!$C:$C,0),1)=0,"",INDEX(data_wkly!AK:AK,MATCH($B1263,data_wkly!$C:$C,0),1)),"")</f>
        <v/>
      </c>
      <c r="AL1263" s="153" t="str">
        <f>IFERROR(IF(INDEX(data_wkly!AL:AL,MATCH($B1263,data_wkly!$C:$C,0),1)=0,"",INDEX(data_wkly!AL:AL,MATCH($B1263,data_wkly!$C:$C,0),1)),"")</f>
        <v/>
      </c>
      <c r="AM1263" s="183" t="str">
        <f>IFERROR(IF(INDEX(data_wkly!AM:AM,MATCH($B1263,data_wkly!$C:$C,0),1)=0,"",INDEX(data_wkly!AM:AM,MATCH($B1263,data_wkly!$C:$C,0),1)),"")</f>
        <v/>
      </c>
      <c r="AN1263" s="41" t="str">
        <f t="shared" si="115"/>
        <v/>
      </c>
      <c r="AO1263" s="88">
        <f t="shared" si="120"/>
        <v>1</v>
      </c>
    </row>
    <row r="1264" spans="1:41">
      <c r="A1264" s="88" t="str">
        <f t="shared" si="118"/>
        <v/>
      </c>
      <c r="B1264" s="89" t="str">
        <f t="shared" si="119"/>
        <v/>
      </c>
      <c r="C1264" s="155" t="str">
        <f>IFERROR(IF(INDEX(data_wkly!D:D,MATCH($B1264,data_wkly!$C:$C,0),1)=0,"",INDEX(data_wkly!D:D,MATCH($B1264,data_wkly!$C:$C,0),1)),"")</f>
        <v/>
      </c>
      <c r="D1264" s="21" t="str">
        <f>IFERROR(IF(INDEX(data_wkly!E:E,MATCH($B1264,data_wkly!$C:$C,0),1)=0,"",INDEX(data_wkly!E:E,MATCH($B1264,data_wkly!$C:$C,0),1)),"")</f>
        <v/>
      </c>
      <c r="E1264" s="21" t="str">
        <f>IF(C1264="","",IFERROR(INDEX(data_wkly!F:F,MATCH($B1264,data_wkly!$C:$C,0),1),""))</f>
        <v/>
      </c>
      <c r="F1264" s="21" t="str">
        <f>IF(E1264="","",IFERROR(IF(INDEX(data_wkly!G:G,MATCH($B1264,data_wkly!$C:$C,0),1)=0,"",INDEX(data_wkly!G:G,MATCH($B1264,data_wkly!$C:$C,0),1)),""))</f>
        <v/>
      </c>
      <c r="G1264" s="21" t="str">
        <f>IFERROR(IF(INDEX(data_wkly!H:H,MATCH($B1264,data_wkly!$C:$C,0),1)=0,"",INDEX(data_wkly!H:H,MATCH($B1264,data_wkly!$C:$C,0),1)),"")</f>
        <v/>
      </c>
      <c r="H1264" s="21" t="str">
        <f>IF(C1264="","",IFERROR(INDEX(data_wkly!I:I,MATCH($B1264,data_wkly!$C:$C,0),1),""))</f>
        <v/>
      </c>
      <c r="I1264" s="21" t="str">
        <f>IF(H1264="","",IFERROR(IF(INDEX(data_wkly!J:J,MATCH($B1264,data_wkly!$C:$C,0),1)=0,"",INDEX(data_wkly!J:J,MATCH($B1264,data_wkly!$C:$C,0),1)),""))</f>
        <v/>
      </c>
      <c r="J1264" s="21" t="str">
        <f>IFERROR(IF(INDEX(data_wkly!K:K,MATCH($B1264,data_wkly!$C:$C,0),1)=0,"",INDEX(data_wkly!K:K,MATCH($B1264,data_wkly!$C:$C,0),1)),"")</f>
        <v/>
      </c>
      <c r="K1264" s="86" t="str">
        <f>IFERROR(IF(INDEX(data_wkly!L:L,MATCH($B1264,data_wkly!$C:$C,0),1)=0,"",INDEX(data_wkly!L:L,MATCH($B1264,data_wkly!$C:$C,0),1)),"")</f>
        <v/>
      </c>
      <c r="L1264" s="86"/>
      <c r="M1264" s="155" t="str">
        <f>IFERROR(IF(INDEX(data_wkly!M:M,MATCH($B1264,data_wkly!$C:$C,0),1)=0,"",INDEX(data_wkly!M:M,MATCH($B1264,data_wkly!$C:$C,0),1)),"")</f>
        <v/>
      </c>
      <c r="N1264" s="21" t="str">
        <f>IFERROR(IF(INDEX(data_wkly!N:N,MATCH($B1264,data_wkly!$C:$C,0),1)=0,"",INDEX(data_wkly!N:N,MATCH($B1264,data_wkly!$C:$C,0),1)),"")</f>
        <v/>
      </c>
      <c r="O1264" s="21" t="str">
        <f>IF(M1264="","",IFERROR(INDEX(data_wkly!O:O,MATCH($B1264,data_wkly!$C:$C,0),1),""))</f>
        <v/>
      </c>
      <c r="P1264" s="21" t="str">
        <f>IF(M1264="","",IFERROR(IF(INDEX(data_wkly!P:P,MATCH($B1264,data_wkly!$C:$C,0),1)=0,"",INDEX(data_wkly!P:P,MATCH($B1264,data_wkly!$C:$C,0),1)),""))</f>
        <v/>
      </c>
      <c r="Q1264" s="21" t="str">
        <f>IFERROR(IF(INDEX(data_wkly!Q:Q,MATCH($B1264,data_wkly!$C:$C,0),1)=0,"",INDEX(data_wkly!Q:Q,MATCH($B1264,data_wkly!$C:$C,0),1)),"")</f>
        <v/>
      </c>
      <c r="R1264" s="21" t="str">
        <f>IF(M1264="","",IFERROR(INDEX(data_wkly!R:R,MATCH($B1264,data_wkly!$C:$C,0),1),""))</f>
        <v/>
      </c>
      <c r="S1264" s="21" t="str">
        <f>IF(M1264="","",IFERROR(IF(INDEX(data_wkly!S:S,MATCH($B1264,data_wkly!$C:$C,0),1)=0,"",INDEX(data_wkly!S:S,MATCH($B1264,data_wkly!$C:$C,0),1)),""))</f>
        <v/>
      </c>
      <c r="T1264" s="21" t="str">
        <f>IFERROR(IF(INDEX(data_wkly!T:T,MATCH($B1264,data_wkly!$C:$C,0),1)=0,"",INDEX(data_wkly!T:T,MATCH($B1264,data_wkly!$C:$C,0),1)),"")</f>
        <v/>
      </c>
      <c r="U1264" s="86" t="str">
        <f>IFERROR(IF(INDEX(data_wkly!U:U,MATCH($B1264,data_wkly!$C:$C,0),1)=0,"",INDEX(data_wkly!U:U,MATCH($B1264,data_wkly!$C:$C,0),1)),"")</f>
        <v/>
      </c>
      <c r="V1264" s="157" t="str">
        <f t="shared" si="117"/>
        <v/>
      </c>
      <c r="W1264" s="152" t="str">
        <f>IFERROR(IF(INDEX(data_wkly!W:W,MATCH($B1264,data_wkly!$C:$C,0),1)=0,"",INDEX(data_wkly!W:W,MATCH($B1264,data_wkly!$C:$C,0),1)),"")</f>
        <v/>
      </c>
      <c r="X1264" s="21" t="str">
        <f>IFERROR(IF(INDEX(data_wkly!X:X,MATCH($B1264,data_wkly!$C:$C,0),1)=0,"",INDEX(data_wkly!X:X,MATCH($B1264,data_wkly!$C:$C,0),1)),"")</f>
        <v/>
      </c>
      <c r="Y1264" s="21" t="str">
        <f>IFERROR(IF(INDEX(data_wkly!Y:Y,MATCH($B1264,data_wkly!$C:$C,0),1)=0,"",INDEX(data_wkly!Y:Y,MATCH($B1264,data_wkly!$C:$C,0),1)),"")</f>
        <v/>
      </c>
      <c r="Z1264" s="21" t="str">
        <f>IFERROR(IF(INDEX(data_wkly!Z:Z,MATCH($B1264,data_wkly!$C:$C,0),1)=0,"",INDEX(data_wkly!Z:Z,MATCH($B1264,data_wkly!$C:$C,0),1)),"")</f>
        <v/>
      </c>
      <c r="AA1264" s="152" t="str">
        <f>IFERROR(IF(INDEX(data_wkly!AA:AA,MATCH($B1264,data_wkly!$C:$C,0),1)=0,"",INDEX(data_wkly!AA:AA,MATCH($B1264,data_wkly!$C:$C,0),1)),"")</f>
        <v/>
      </c>
      <c r="AB1264" s="21" t="str">
        <f>IFERROR(IF(INDEX(data_wkly!AB:AB,MATCH($B1264,data_wkly!$C:$C,0),1)=0,"",INDEX(data_wkly!AB:AB,MATCH($B1264,data_wkly!$C:$C,0),1)),"")</f>
        <v/>
      </c>
      <c r="AC1264" s="21" t="str">
        <f>IFERROR(IF(INDEX(data_wkly!AC:AC,MATCH($B1264,data_wkly!$C:$C,0),1)=0,"",INDEX(data_wkly!AC:AC,MATCH($B1264,data_wkly!$C:$C,0),1)),"")</f>
        <v/>
      </c>
      <c r="AD1264" s="21" t="str">
        <f>IFERROR(IF(INDEX(data_wkly!AD:AD,MATCH($B1264,data_wkly!$C:$C,0),1)=0,"",INDEX(data_wkly!AD:AD,MATCH($B1264,data_wkly!$C:$C,0),1)),"")</f>
        <v/>
      </c>
      <c r="AE1264" s="157" t="str">
        <f t="shared" si="116"/>
        <v/>
      </c>
      <c r="AF1264" s="154" t="str">
        <f>IFERROR(IF(INDEX(data_wkly!AF:AF,MATCH($B1264,data_wkly!$C:$C,0),1)=0,"",INDEX(data_wkly!AF:AF,MATCH($B1264,data_wkly!$C:$C,0),1)),"")</f>
        <v/>
      </c>
      <c r="AG1264" s="153" t="str">
        <f>IFERROR(IF(AF1264="","",INDEX(data_wkly!AG:AG,MATCH($B1264,data_wkly!$C:$C,0),1)),"")</f>
        <v/>
      </c>
      <c r="AH1264" s="153" t="str">
        <f>IFERROR(IF(INDEX(data_wkly!AH:AH,MATCH($B1264,data_wkly!$C:$C,0),1)=0,"",INDEX(data_wkly!AH:AH,MATCH($B1264,data_wkly!$C:$C,0),1)),"")</f>
        <v/>
      </c>
      <c r="AI1264" s="153" t="str">
        <f>IFERROR(IF(INDEX(data_wkly!AI:AI,MATCH($B1264,data_wkly!$C:$C,0),1)=0,"",INDEX(data_wkly!AI:AI,MATCH($B1264,data_wkly!$C:$C,0),1)),"")</f>
        <v/>
      </c>
      <c r="AJ1264" s="153" t="str">
        <f>IFERROR(IF(AI1264="","",INDEX(data_wkly!AJ:AJ,MATCH($B1264,data_wkly!$C:$C,0),1)),"")</f>
        <v/>
      </c>
      <c r="AK1264" s="153" t="str">
        <f>IFERROR(IF(INDEX(data_wkly!AK:AK,MATCH($B1264,data_wkly!$C:$C,0),1)=0,"",INDEX(data_wkly!AK:AK,MATCH($B1264,data_wkly!$C:$C,0),1)),"")</f>
        <v/>
      </c>
      <c r="AL1264" s="153" t="str">
        <f>IFERROR(IF(INDEX(data_wkly!AL:AL,MATCH($B1264,data_wkly!$C:$C,0),1)=0,"",INDEX(data_wkly!AL:AL,MATCH($B1264,data_wkly!$C:$C,0),1)),"")</f>
        <v/>
      </c>
      <c r="AM1264" s="183" t="str">
        <f>IFERROR(IF(INDEX(data_wkly!AM:AM,MATCH($B1264,data_wkly!$C:$C,0),1)=0,"",INDEX(data_wkly!AM:AM,MATCH($B1264,data_wkly!$C:$C,0),1)),"")</f>
        <v/>
      </c>
      <c r="AN1264" s="41" t="str">
        <f t="shared" si="115"/>
        <v/>
      </c>
      <c r="AO1264" s="88">
        <f t="shared" si="120"/>
        <v>2</v>
      </c>
    </row>
    <row r="1265" spans="1:41">
      <c r="A1265" s="88" t="str">
        <f t="shared" si="118"/>
        <v/>
      </c>
      <c r="B1265" s="89" t="str">
        <f t="shared" si="119"/>
        <v/>
      </c>
      <c r="C1265" s="155" t="str">
        <f>IFERROR(IF(INDEX(data_wkly!D:D,MATCH($B1265,data_wkly!$C:$C,0),1)=0,"",INDEX(data_wkly!D:D,MATCH($B1265,data_wkly!$C:$C,0),1)),"")</f>
        <v/>
      </c>
      <c r="D1265" s="21" t="str">
        <f>IFERROR(IF(INDEX(data_wkly!E:E,MATCH($B1265,data_wkly!$C:$C,0),1)=0,"",INDEX(data_wkly!E:E,MATCH($B1265,data_wkly!$C:$C,0),1)),"")</f>
        <v/>
      </c>
      <c r="E1265" s="21" t="str">
        <f>IF(C1265="","",IFERROR(INDEX(data_wkly!F:F,MATCH($B1265,data_wkly!$C:$C,0),1),""))</f>
        <v/>
      </c>
      <c r="F1265" s="21" t="str">
        <f>IF(E1265="","",IFERROR(IF(INDEX(data_wkly!G:G,MATCH($B1265,data_wkly!$C:$C,0),1)=0,"",INDEX(data_wkly!G:G,MATCH($B1265,data_wkly!$C:$C,0),1)),""))</f>
        <v/>
      </c>
      <c r="G1265" s="21" t="str">
        <f>IFERROR(IF(INDEX(data_wkly!H:H,MATCH($B1265,data_wkly!$C:$C,0),1)=0,"",INDEX(data_wkly!H:H,MATCH($B1265,data_wkly!$C:$C,0),1)),"")</f>
        <v/>
      </c>
      <c r="H1265" s="21" t="str">
        <f>IF(C1265="","",IFERROR(INDEX(data_wkly!I:I,MATCH($B1265,data_wkly!$C:$C,0),1),""))</f>
        <v/>
      </c>
      <c r="I1265" s="21" t="str">
        <f>IF(H1265="","",IFERROR(IF(INDEX(data_wkly!J:J,MATCH($B1265,data_wkly!$C:$C,0),1)=0,"",INDEX(data_wkly!J:J,MATCH($B1265,data_wkly!$C:$C,0),1)),""))</f>
        <v/>
      </c>
      <c r="J1265" s="21" t="str">
        <f>IFERROR(IF(INDEX(data_wkly!K:K,MATCH($B1265,data_wkly!$C:$C,0),1)=0,"",INDEX(data_wkly!K:K,MATCH($B1265,data_wkly!$C:$C,0),1)),"")</f>
        <v/>
      </c>
      <c r="K1265" s="86" t="str">
        <f>IFERROR(IF(INDEX(data_wkly!L:L,MATCH($B1265,data_wkly!$C:$C,0),1)=0,"",INDEX(data_wkly!L:L,MATCH($B1265,data_wkly!$C:$C,0),1)),"")</f>
        <v/>
      </c>
      <c r="L1265" s="86"/>
      <c r="M1265" s="155" t="str">
        <f>IFERROR(IF(INDEX(data_wkly!M:M,MATCH($B1265,data_wkly!$C:$C,0),1)=0,"",INDEX(data_wkly!M:M,MATCH($B1265,data_wkly!$C:$C,0),1)),"")</f>
        <v/>
      </c>
      <c r="N1265" s="21" t="str">
        <f>IFERROR(IF(INDEX(data_wkly!N:N,MATCH($B1265,data_wkly!$C:$C,0),1)=0,"",INDEX(data_wkly!N:N,MATCH($B1265,data_wkly!$C:$C,0),1)),"")</f>
        <v/>
      </c>
      <c r="O1265" s="21" t="str">
        <f>IF(M1265="","",IFERROR(INDEX(data_wkly!O:O,MATCH($B1265,data_wkly!$C:$C,0),1),""))</f>
        <v/>
      </c>
      <c r="P1265" s="21" t="str">
        <f>IF(M1265="","",IFERROR(IF(INDEX(data_wkly!P:P,MATCH($B1265,data_wkly!$C:$C,0),1)=0,"",INDEX(data_wkly!P:P,MATCH($B1265,data_wkly!$C:$C,0),1)),""))</f>
        <v/>
      </c>
      <c r="Q1265" s="21" t="str">
        <f>IFERROR(IF(INDEX(data_wkly!Q:Q,MATCH($B1265,data_wkly!$C:$C,0),1)=0,"",INDEX(data_wkly!Q:Q,MATCH($B1265,data_wkly!$C:$C,0),1)),"")</f>
        <v/>
      </c>
      <c r="R1265" s="21" t="str">
        <f>IF(M1265="","",IFERROR(INDEX(data_wkly!R:R,MATCH($B1265,data_wkly!$C:$C,0),1),""))</f>
        <v/>
      </c>
      <c r="S1265" s="21" t="str">
        <f>IF(M1265="","",IFERROR(IF(INDEX(data_wkly!S:S,MATCH($B1265,data_wkly!$C:$C,0),1)=0,"",INDEX(data_wkly!S:S,MATCH($B1265,data_wkly!$C:$C,0),1)),""))</f>
        <v/>
      </c>
      <c r="T1265" s="21" t="str">
        <f>IFERROR(IF(INDEX(data_wkly!T:T,MATCH($B1265,data_wkly!$C:$C,0),1)=0,"",INDEX(data_wkly!T:T,MATCH($B1265,data_wkly!$C:$C,0),1)),"")</f>
        <v/>
      </c>
      <c r="U1265" s="86" t="str">
        <f>IFERROR(IF(INDEX(data_wkly!U:U,MATCH($B1265,data_wkly!$C:$C,0),1)=0,"",INDEX(data_wkly!U:U,MATCH($B1265,data_wkly!$C:$C,0),1)),"")</f>
        <v/>
      </c>
      <c r="V1265" s="157" t="str">
        <f t="shared" si="117"/>
        <v/>
      </c>
      <c r="W1265" s="152" t="str">
        <f>IFERROR(IF(INDEX(data_wkly!W:W,MATCH($B1265,data_wkly!$C:$C,0),1)=0,"",INDEX(data_wkly!W:W,MATCH($B1265,data_wkly!$C:$C,0),1)),"")</f>
        <v/>
      </c>
      <c r="X1265" s="21" t="str">
        <f>IFERROR(IF(INDEX(data_wkly!X:X,MATCH($B1265,data_wkly!$C:$C,0),1)=0,"",INDEX(data_wkly!X:X,MATCH($B1265,data_wkly!$C:$C,0),1)),"")</f>
        <v/>
      </c>
      <c r="Y1265" s="21" t="str">
        <f>IFERROR(IF(INDEX(data_wkly!Y:Y,MATCH($B1265,data_wkly!$C:$C,0),1)=0,"",INDEX(data_wkly!Y:Y,MATCH($B1265,data_wkly!$C:$C,0),1)),"")</f>
        <v/>
      </c>
      <c r="Z1265" s="21" t="str">
        <f>IFERROR(IF(INDEX(data_wkly!Z:Z,MATCH($B1265,data_wkly!$C:$C,0),1)=0,"",INDEX(data_wkly!Z:Z,MATCH($B1265,data_wkly!$C:$C,0),1)),"")</f>
        <v/>
      </c>
      <c r="AA1265" s="152" t="str">
        <f>IFERROR(IF(INDEX(data_wkly!AA:AA,MATCH($B1265,data_wkly!$C:$C,0),1)=0,"",INDEX(data_wkly!AA:AA,MATCH($B1265,data_wkly!$C:$C,0),1)),"")</f>
        <v/>
      </c>
      <c r="AB1265" s="21" t="str">
        <f>IFERROR(IF(INDEX(data_wkly!AB:AB,MATCH($B1265,data_wkly!$C:$C,0),1)=0,"",INDEX(data_wkly!AB:AB,MATCH($B1265,data_wkly!$C:$C,0),1)),"")</f>
        <v/>
      </c>
      <c r="AC1265" s="21" t="str">
        <f>IFERROR(IF(INDEX(data_wkly!AC:AC,MATCH($B1265,data_wkly!$C:$C,0),1)=0,"",INDEX(data_wkly!AC:AC,MATCH($B1265,data_wkly!$C:$C,0),1)),"")</f>
        <v/>
      </c>
      <c r="AD1265" s="21" t="str">
        <f>IFERROR(IF(INDEX(data_wkly!AD:AD,MATCH($B1265,data_wkly!$C:$C,0),1)=0,"",INDEX(data_wkly!AD:AD,MATCH($B1265,data_wkly!$C:$C,0),1)),"")</f>
        <v/>
      </c>
      <c r="AE1265" s="157" t="str">
        <f t="shared" si="116"/>
        <v/>
      </c>
      <c r="AF1265" s="154" t="str">
        <f>IFERROR(IF(INDEX(data_wkly!AF:AF,MATCH($B1265,data_wkly!$C:$C,0),1)=0,"",INDEX(data_wkly!AF:AF,MATCH($B1265,data_wkly!$C:$C,0),1)),"")</f>
        <v/>
      </c>
      <c r="AG1265" s="153" t="str">
        <f>IFERROR(IF(AF1265="","",INDEX(data_wkly!AG:AG,MATCH($B1265,data_wkly!$C:$C,0),1)),"")</f>
        <v/>
      </c>
      <c r="AH1265" s="153" t="str">
        <f>IFERROR(IF(INDEX(data_wkly!AH:AH,MATCH($B1265,data_wkly!$C:$C,0),1)=0,"",INDEX(data_wkly!AH:AH,MATCH($B1265,data_wkly!$C:$C,0),1)),"")</f>
        <v/>
      </c>
      <c r="AI1265" s="153" t="str">
        <f>IFERROR(IF(INDEX(data_wkly!AI:AI,MATCH($B1265,data_wkly!$C:$C,0),1)=0,"",INDEX(data_wkly!AI:AI,MATCH($B1265,data_wkly!$C:$C,0),1)),"")</f>
        <v/>
      </c>
      <c r="AJ1265" s="153" t="str">
        <f>IFERROR(IF(AI1265="","",INDEX(data_wkly!AJ:AJ,MATCH($B1265,data_wkly!$C:$C,0),1)),"")</f>
        <v/>
      </c>
      <c r="AK1265" s="153" t="str">
        <f>IFERROR(IF(INDEX(data_wkly!AK:AK,MATCH($B1265,data_wkly!$C:$C,0),1)=0,"",INDEX(data_wkly!AK:AK,MATCH($B1265,data_wkly!$C:$C,0),1)),"")</f>
        <v/>
      </c>
      <c r="AL1265" s="153" t="str">
        <f>IFERROR(IF(INDEX(data_wkly!AL:AL,MATCH($B1265,data_wkly!$C:$C,0),1)=0,"",INDEX(data_wkly!AL:AL,MATCH($B1265,data_wkly!$C:$C,0),1)),"")</f>
        <v/>
      </c>
      <c r="AM1265" s="183" t="str">
        <f>IFERROR(IF(INDEX(data_wkly!AM:AM,MATCH($B1265,data_wkly!$C:$C,0),1)=0,"",INDEX(data_wkly!AM:AM,MATCH($B1265,data_wkly!$C:$C,0),1)),"")</f>
        <v/>
      </c>
      <c r="AN1265" s="41" t="str">
        <f t="shared" si="115"/>
        <v/>
      </c>
      <c r="AO1265" s="88">
        <f t="shared" si="120"/>
        <v>1</v>
      </c>
    </row>
    <row r="1266" spans="1:41">
      <c r="A1266" s="88" t="str">
        <f t="shared" si="118"/>
        <v/>
      </c>
      <c r="B1266" s="89" t="str">
        <f t="shared" si="119"/>
        <v/>
      </c>
      <c r="C1266" s="155" t="str">
        <f>IFERROR(IF(INDEX(data_wkly!D:D,MATCH($B1266,data_wkly!$C:$C,0),1)=0,"",INDEX(data_wkly!D:D,MATCH($B1266,data_wkly!$C:$C,0),1)),"")</f>
        <v/>
      </c>
      <c r="D1266" s="21" t="str">
        <f>IFERROR(IF(INDEX(data_wkly!E:E,MATCH($B1266,data_wkly!$C:$C,0),1)=0,"",INDEX(data_wkly!E:E,MATCH($B1266,data_wkly!$C:$C,0),1)),"")</f>
        <v/>
      </c>
      <c r="E1266" s="21" t="str">
        <f>IF(C1266="","",IFERROR(INDEX(data_wkly!F:F,MATCH($B1266,data_wkly!$C:$C,0),1),""))</f>
        <v/>
      </c>
      <c r="F1266" s="21" t="str">
        <f>IF(E1266="","",IFERROR(IF(INDEX(data_wkly!G:G,MATCH($B1266,data_wkly!$C:$C,0),1)=0,"",INDEX(data_wkly!G:G,MATCH($B1266,data_wkly!$C:$C,0),1)),""))</f>
        <v/>
      </c>
      <c r="G1266" s="21" t="str">
        <f>IFERROR(IF(INDEX(data_wkly!H:H,MATCH($B1266,data_wkly!$C:$C,0),1)=0,"",INDEX(data_wkly!H:H,MATCH($B1266,data_wkly!$C:$C,0),1)),"")</f>
        <v/>
      </c>
      <c r="H1266" s="21" t="str">
        <f>IF(C1266="","",IFERROR(INDEX(data_wkly!I:I,MATCH($B1266,data_wkly!$C:$C,0),1),""))</f>
        <v/>
      </c>
      <c r="I1266" s="21" t="str">
        <f>IF(H1266="","",IFERROR(IF(INDEX(data_wkly!J:J,MATCH($B1266,data_wkly!$C:$C,0),1)=0,"",INDEX(data_wkly!J:J,MATCH($B1266,data_wkly!$C:$C,0),1)),""))</f>
        <v/>
      </c>
      <c r="J1266" s="21" t="str">
        <f>IFERROR(IF(INDEX(data_wkly!K:K,MATCH($B1266,data_wkly!$C:$C,0),1)=0,"",INDEX(data_wkly!K:K,MATCH($B1266,data_wkly!$C:$C,0),1)),"")</f>
        <v/>
      </c>
      <c r="K1266" s="86" t="str">
        <f>IFERROR(IF(INDEX(data_wkly!L:L,MATCH($B1266,data_wkly!$C:$C,0),1)=0,"",INDEX(data_wkly!L:L,MATCH($B1266,data_wkly!$C:$C,0),1)),"")</f>
        <v/>
      </c>
      <c r="L1266" s="86"/>
      <c r="M1266" s="155" t="str">
        <f>IFERROR(IF(INDEX(data_wkly!M:M,MATCH($B1266,data_wkly!$C:$C,0),1)=0,"",INDEX(data_wkly!M:M,MATCH($B1266,data_wkly!$C:$C,0),1)),"")</f>
        <v/>
      </c>
      <c r="N1266" s="21" t="str">
        <f>IFERROR(IF(INDEX(data_wkly!N:N,MATCH($B1266,data_wkly!$C:$C,0),1)=0,"",INDEX(data_wkly!N:N,MATCH($B1266,data_wkly!$C:$C,0),1)),"")</f>
        <v/>
      </c>
      <c r="O1266" s="21" t="str">
        <f>IF(M1266="","",IFERROR(INDEX(data_wkly!O:O,MATCH($B1266,data_wkly!$C:$C,0),1),""))</f>
        <v/>
      </c>
      <c r="P1266" s="21" t="str">
        <f>IF(M1266="","",IFERROR(IF(INDEX(data_wkly!P:P,MATCH($B1266,data_wkly!$C:$C,0),1)=0,"",INDEX(data_wkly!P:P,MATCH($B1266,data_wkly!$C:$C,0),1)),""))</f>
        <v/>
      </c>
      <c r="Q1266" s="21" t="str">
        <f>IFERROR(IF(INDEX(data_wkly!Q:Q,MATCH($B1266,data_wkly!$C:$C,0),1)=0,"",INDEX(data_wkly!Q:Q,MATCH($B1266,data_wkly!$C:$C,0),1)),"")</f>
        <v/>
      </c>
      <c r="R1266" s="21" t="str">
        <f>IF(M1266="","",IFERROR(INDEX(data_wkly!R:R,MATCH($B1266,data_wkly!$C:$C,0),1),""))</f>
        <v/>
      </c>
      <c r="S1266" s="21" t="str">
        <f>IF(M1266="","",IFERROR(IF(INDEX(data_wkly!S:S,MATCH($B1266,data_wkly!$C:$C,0),1)=0,"",INDEX(data_wkly!S:S,MATCH($B1266,data_wkly!$C:$C,0),1)),""))</f>
        <v/>
      </c>
      <c r="T1266" s="21" t="str">
        <f>IFERROR(IF(INDEX(data_wkly!T:T,MATCH($B1266,data_wkly!$C:$C,0),1)=0,"",INDEX(data_wkly!T:T,MATCH($B1266,data_wkly!$C:$C,0),1)),"")</f>
        <v/>
      </c>
      <c r="U1266" s="86" t="str">
        <f>IFERROR(IF(INDEX(data_wkly!U:U,MATCH($B1266,data_wkly!$C:$C,0),1)=0,"",INDEX(data_wkly!U:U,MATCH($B1266,data_wkly!$C:$C,0),1)),"")</f>
        <v/>
      </c>
      <c r="V1266" s="157" t="str">
        <f t="shared" si="117"/>
        <v/>
      </c>
      <c r="W1266" s="152" t="str">
        <f>IFERROR(IF(INDEX(data_wkly!W:W,MATCH($B1266,data_wkly!$C:$C,0),1)=0,"",INDEX(data_wkly!W:W,MATCH($B1266,data_wkly!$C:$C,0),1)),"")</f>
        <v/>
      </c>
      <c r="X1266" s="21" t="str">
        <f>IFERROR(IF(INDEX(data_wkly!X:X,MATCH($B1266,data_wkly!$C:$C,0),1)=0,"",INDEX(data_wkly!X:X,MATCH($B1266,data_wkly!$C:$C,0),1)),"")</f>
        <v/>
      </c>
      <c r="Y1266" s="21" t="str">
        <f>IFERROR(IF(INDEX(data_wkly!Y:Y,MATCH($B1266,data_wkly!$C:$C,0),1)=0,"",INDEX(data_wkly!Y:Y,MATCH($B1266,data_wkly!$C:$C,0),1)),"")</f>
        <v/>
      </c>
      <c r="Z1266" s="21" t="str">
        <f>IFERROR(IF(INDEX(data_wkly!Z:Z,MATCH($B1266,data_wkly!$C:$C,0),1)=0,"",INDEX(data_wkly!Z:Z,MATCH($B1266,data_wkly!$C:$C,0),1)),"")</f>
        <v/>
      </c>
      <c r="AA1266" s="152" t="str">
        <f>IFERROR(IF(INDEX(data_wkly!AA:AA,MATCH($B1266,data_wkly!$C:$C,0),1)=0,"",INDEX(data_wkly!AA:AA,MATCH($B1266,data_wkly!$C:$C,0),1)),"")</f>
        <v/>
      </c>
      <c r="AB1266" s="21" t="str">
        <f>IFERROR(IF(INDEX(data_wkly!AB:AB,MATCH($B1266,data_wkly!$C:$C,0),1)=0,"",INDEX(data_wkly!AB:AB,MATCH($B1266,data_wkly!$C:$C,0),1)),"")</f>
        <v/>
      </c>
      <c r="AC1266" s="21" t="str">
        <f>IFERROR(IF(INDEX(data_wkly!AC:AC,MATCH($B1266,data_wkly!$C:$C,0),1)=0,"",INDEX(data_wkly!AC:AC,MATCH($B1266,data_wkly!$C:$C,0),1)),"")</f>
        <v/>
      </c>
      <c r="AD1266" s="21" t="str">
        <f>IFERROR(IF(INDEX(data_wkly!AD:AD,MATCH($B1266,data_wkly!$C:$C,0),1)=0,"",INDEX(data_wkly!AD:AD,MATCH($B1266,data_wkly!$C:$C,0),1)),"")</f>
        <v/>
      </c>
      <c r="AE1266" s="157" t="str">
        <f t="shared" si="116"/>
        <v/>
      </c>
      <c r="AF1266" s="154" t="str">
        <f>IFERROR(IF(INDEX(data_wkly!AF:AF,MATCH($B1266,data_wkly!$C:$C,0),1)=0,"",INDEX(data_wkly!AF:AF,MATCH($B1266,data_wkly!$C:$C,0),1)),"")</f>
        <v/>
      </c>
      <c r="AG1266" s="153" t="str">
        <f>IFERROR(IF(AF1266="","",INDEX(data_wkly!AG:AG,MATCH($B1266,data_wkly!$C:$C,0),1)),"")</f>
        <v/>
      </c>
      <c r="AH1266" s="153" t="str">
        <f>IFERROR(IF(INDEX(data_wkly!AH:AH,MATCH($B1266,data_wkly!$C:$C,0),1)=0,"",INDEX(data_wkly!AH:AH,MATCH($B1266,data_wkly!$C:$C,0),1)),"")</f>
        <v/>
      </c>
      <c r="AI1266" s="153" t="str">
        <f>IFERROR(IF(INDEX(data_wkly!AI:AI,MATCH($B1266,data_wkly!$C:$C,0),1)=0,"",INDEX(data_wkly!AI:AI,MATCH($B1266,data_wkly!$C:$C,0),1)),"")</f>
        <v/>
      </c>
      <c r="AJ1266" s="153" t="str">
        <f>IFERROR(IF(AI1266="","",INDEX(data_wkly!AJ:AJ,MATCH($B1266,data_wkly!$C:$C,0),1)),"")</f>
        <v/>
      </c>
      <c r="AK1266" s="153" t="str">
        <f>IFERROR(IF(INDEX(data_wkly!AK:AK,MATCH($B1266,data_wkly!$C:$C,0),1)=0,"",INDEX(data_wkly!AK:AK,MATCH($B1266,data_wkly!$C:$C,0),1)),"")</f>
        <v/>
      </c>
      <c r="AL1266" s="153" t="str">
        <f>IFERROR(IF(INDEX(data_wkly!AL:AL,MATCH($B1266,data_wkly!$C:$C,0),1)=0,"",INDEX(data_wkly!AL:AL,MATCH($B1266,data_wkly!$C:$C,0),1)),"")</f>
        <v/>
      </c>
      <c r="AM1266" s="183" t="str">
        <f>IFERROR(IF(INDEX(data_wkly!AM:AM,MATCH($B1266,data_wkly!$C:$C,0),1)=0,"",INDEX(data_wkly!AM:AM,MATCH($B1266,data_wkly!$C:$C,0),1)),"")</f>
        <v/>
      </c>
      <c r="AN1266" s="41" t="str">
        <f t="shared" si="115"/>
        <v/>
      </c>
      <c r="AO1266" s="88">
        <f t="shared" si="120"/>
        <v>2</v>
      </c>
    </row>
    <row r="1267" spans="1:41">
      <c r="A1267" s="88" t="str">
        <f t="shared" si="118"/>
        <v/>
      </c>
      <c r="B1267" s="89" t="str">
        <f t="shared" si="119"/>
        <v/>
      </c>
      <c r="C1267" s="155" t="str">
        <f>IFERROR(IF(INDEX(data_wkly!D:D,MATCH($B1267,data_wkly!$C:$C,0),1)=0,"",INDEX(data_wkly!D:D,MATCH($B1267,data_wkly!$C:$C,0),1)),"")</f>
        <v/>
      </c>
      <c r="D1267" s="21" t="str">
        <f>IFERROR(IF(INDEX(data_wkly!E:E,MATCH($B1267,data_wkly!$C:$C,0),1)=0,"",INDEX(data_wkly!E:E,MATCH($B1267,data_wkly!$C:$C,0),1)),"")</f>
        <v/>
      </c>
      <c r="E1267" s="21" t="str">
        <f>IF(C1267="","",IFERROR(INDEX(data_wkly!F:F,MATCH($B1267,data_wkly!$C:$C,0),1),""))</f>
        <v/>
      </c>
      <c r="F1267" s="21" t="str">
        <f>IF(E1267="","",IFERROR(IF(INDEX(data_wkly!G:G,MATCH($B1267,data_wkly!$C:$C,0),1)=0,"",INDEX(data_wkly!G:G,MATCH($B1267,data_wkly!$C:$C,0),1)),""))</f>
        <v/>
      </c>
      <c r="G1267" s="21" t="str">
        <f>IFERROR(IF(INDEX(data_wkly!H:H,MATCH($B1267,data_wkly!$C:$C,0),1)=0,"",INDEX(data_wkly!H:H,MATCH($B1267,data_wkly!$C:$C,0),1)),"")</f>
        <v/>
      </c>
      <c r="H1267" s="21" t="str">
        <f>IF(C1267="","",IFERROR(INDEX(data_wkly!I:I,MATCH($B1267,data_wkly!$C:$C,0),1),""))</f>
        <v/>
      </c>
      <c r="I1267" s="21" t="str">
        <f>IF(H1267="","",IFERROR(IF(INDEX(data_wkly!J:J,MATCH($B1267,data_wkly!$C:$C,0),1)=0,"",INDEX(data_wkly!J:J,MATCH($B1267,data_wkly!$C:$C,0),1)),""))</f>
        <v/>
      </c>
      <c r="J1267" s="21" t="str">
        <f>IFERROR(IF(INDEX(data_wkly!K:K,MATCH($B1267,data_wkly!$C:$C,0),1)=0,"",INDEX(data_wkly!K:K,MATCH($B1267,data_wkly!$C:$C,0),1)),"")</f>
        <v/>
      </c>
      <c r="K1267" s="86" t="str">
        <f>IFERROR(IF(INDEX(data_wkly!L:L,MATCH($B1267,data_wkly!$C:$C,0),1)=0,"",INDEX(data_wkly!L:L,MATCH($B1267,data_wkly!$C:$C,0),1)),"")</f>
        <v/>
      </c>
      <c r="L1267" s="86"/>
      <c r="M1267" s="155" t="str">
        <f>IFERROR(IF(INDEX(data_wkly!M:M,MATCH($B1267,data_wkly!$C:$C,0),1)=0,"",INDEX(data_wkly!M:M,MATCH($B1267,data_wkly!$C:$C,0),1)),"")</f>
        <v/>
      </c>
      <c r="N1267" s="21" t="str">
        <f>IFERROR(IF(INDEX(data_wkly!N:N,MATCH($B1267,data_wkly!$C:$C,0),1)=0,"",INDEX(data_wkly!N:N,MATCH($B1267,data_wkly!$C:$C,0),1)),"")</f>
        <v/>
      </c>
      <c r="O1267" s="21" t="str">
        <f>IF(M1267="","",IFERROR(INDEX(data_wkly!O:O,MATCH($B1267,data_wkly!$C:$C,0),1),""))</f>
        <v/>
      </c>
      <c r="P1267" s="21" t="str">
        <f>IF(M1267="","",IFERROR(IF(INDEX(data_wkly!P:P,MATCH($B1267,data_wkly!$C:$C,0),1)=0,"",INDEX(data_wkly!P:P,MATCH($B1267,data_wkly!$C:$C,0),1)),""))</f>
        <v/>
      </c>
      <c r="Q1267" s="21" t="str">
        <f>IFERROR(IF(INDEX(data_wkly!Q:Q,MATCH($B1267,data_wkly!$C:$C,0),1)=0,"",INDEX(data_wkly!Q:Q,MATCH($B1267,data_wkly!$C:$C,0),1)),"")</f>
        <v/>
      </c>
      <c r="R1267" s="21" t="str">
        <f>IF(M1267="","",IFERROR(INDEX(data_wkly!R:R,MATCH($B1267,data_wkly!$C:$C,0),1),""))</f>
        <v/>
      </c>
      <c r="S1267" s="21" t="str">
        <f>IF(M1267="","",IFERROR(IF(INDEX(data_wkly!S:S,MATCH($B1267,data_wkly!$C:$C,0),1)=0,"",INDEX(data_wkly!S:S,MATCH($B1267,data_wkly!$C:$C,0),1)),""))</f>
        <v/>
      </c>
      <c r="T1267" s="21" t="str">
        <f>IFERROR(IF(INDEX(data_wkly!T:T,MATCH($B1267,data_wkly!$C:$C,0),1)=0,"",INDEX(data_wkly!T:T,MATCH($B1267,data_wkly!$C:$C,0),1)),"")</f>
        <v/>
      </c>
      <c r="U1267" s="86" t="str">
        <f>IFERROR(IF(INDEX(data_wkly!U:U,MATCH($B1267,data_wkly!$C:$C,0),1)=0,"",INDEX(data_wkly!U:U,MATCH($B1267,data_wkly!$C:$C,0),1)),"")</f>
        <v/>
      </c>
      <c r="V1267" s="157" t="str">
        <f t="shared" si="117"/>
        <v/>
      </c>
      <c r="W1267" s="152" t="str">
        <f>IFERROR(IF(INDEX(data_wkly!W:W,MATCH($B1267,data_wkly!$C:$C,0),1)=0,"",INDEX(data_wkly!W:W,MATCH($B1267,data_wkly!$C:$C,0),1)),"")</f>
        <v/>
      </c>
      <c r="X1267" s="21" t="str">
        <f>IFERROR(IF(INDEX(data_wkly!X:X,MATCH($B1267,data_wkly!$C:$C,0),1)=0,"",INDEX(data_wkly!X:X,MATCH($B1267,data_wkly!$C:$C,0),1)),"")</f>
        <v/>
      </c>
      <c r="Y1267" s="21" t="str">
        <f>IFERROR(IF(INDEX(data_wkly!Y:Y,MATCH($B1267,data_wkly!$C:$C,0),1)=0,"",INDEX(data_wkly!Y:Y,MATCH($B1267,data_wkly!$C:$C,0),1)),"")</f>
        <v/>
      </c>
      <c r="Z1267" s="21" t="str">
        <f>IFERROR(IF(INDEX(data_wkly!Z:Z,MATCH($B1267,data_wkly!$C:$C,0),1)=0,"",INDEX(data_wkly!Z:Z,MATCH($B1267,data_wkly!$C:$C,0),1)),"")</f>
        <v/>
      </c>
      <c r="AA1267" s="152" t="str">
        <f>IFERROR(IF(INDEX(data_wkly!AA:AA,MATCH($B1267,data_wkly!$C:$C,0),1)=0,"",INDEX(data_wkly!AA:AA,MATCH($B1267,data_wkly!$C:$C,0),1)),"")</f>
        <v/>
      </c>
      <c r="AB1267" s="21" t="str">
        <f>IFERROR(IF(INDEX(data_wkly!AB:AB,MATCH($B1267,data_wkly!$C:$C,0),1)=0,"",INDEX(data_wkly!AB:AB,MATCH($B1267,data_wkly!$C:$C,0),1)),"")</f>
        <v/>
      </c>
      <c r="AC1267" s="21" t="str">
        <f>IFERROR(IF(INDEX(data_wkly!AC:AC,MATCH($B1267,data_wkly!$C:$C,0),1)=0,"",INDEX(data_wkly!AC:AC,MATCH($B1267,data_wkly!$C:$C,0),1)),"")</f>
        <v/>
      </c>
      <c r="AD1267" s="21" t="str">
        <f>IFERROR(IF(INDEX(data_wkly!AD:AD,MATCH($B1267,data_wkly!$C:$C,0),1)=0,"",INDEX(data_wkly!AD:AD,MATCH($B1267,data_wkly!$C:$C,0),1)),"")</f>
        <v/>
      </c>
      <c r="AE1267" s="157" t="str">
        <f t="shared" si="116"/>
        <v/>
      </c>
      <c r="AF1267" s="154" t="str">
        <f>IFERROR(IF(INDEX(data_wkly!AF:AF,MATCH($B1267,data_wkly!$C:$C,0),1)=0,"",INDEX(data_wkly!AF:AF,MATCH($B1267,data_wkly!$C:$C,0),1)),"")</f>
        <v/>
      </c>
      <c r="AG1267" s="153" t="str">
        <f>IFERROR(IF(AF1267="","",INDEX(data_wkly!AG:AG,MATCH($B1267,data_wkly!$C:$C,0),1)),"")</f>
        <v/>
      </c>
      <c r="AH1267" s="153" t="str">
        <f>IFERROR(IF(INDEX(data_wkly!AH:AH,MATCH($B1267,data_wkly!$C:$C,0),1)=0,"",INDEX(data_wkly!AH:AH,MATCH($B1267,data_wkly!$C:$C,0),1)),"")</f>
        <v/>
      </c>
      <c r="AI1267" s="153" t="str">
        <f>IFERROR(IF(INDEX(data_wkly!AI:AI,MATCH($B1267,data_wkly!$C:$C,0),1)=0,"",INDEX(data_wkly!AI:AI,MATCH($B1267,data_wkly!$C:$C,0),1)),"")</f>
        <v/>
      </c>
      <c r="AJ1267" s="153" t="str">
        <f>IFERROR(IF(AI1267="","",INDEX(data_wkly!AJ:AJ,MATCH($B1267,data_wkly!$C:$C,0),1)),"")</f>
        <v/>
      </c>
      <c r="AK1267" s="153" t="str">
        <f>IFERROR(IF(INDEX(data_wkly!AK:AK,MATCH($B1267,data_wkly!$C:$C,0),1)=0,"",INDEX(data_wkly!AK:AK,MATCH($B1267,data_wkly!$C:$C,0),1)),"")</f>
        <v/>
      </c>
      <c r="AL1267" s="153" t="str">
        <f>IFERROR(IF(INDEX(data_wkly!AL:AL,MATCH($B1267,data_wkly!$C:$C,0),1)=0,"",INDEX(data_wkly!AL:AL,MATCH($B1267,data_wkly!$C:$C,0),1)),"")</f>
        <v/>
      </c>
      <c r="AM1267" s="183" t="str">
        <f>IFERROR(IF(INDEX(data_wkly!AM:AM,MATCH($B1267,data_wkly!$C:$C,0),1)=0,"",INDEX(data_wkly!AM:AM,MATCH($B1267,data_wkly!$C:$C,0),1)),"")</f>
        <v/>
      </c>
      <c r="AN1267" s="41" t="str">
        <f t="shared" si="115"/>
        <v/>
      </c>
      <c r="AO1267" s="88">
        <f t="shared" si="120"/>
        <v>1</v>
      </c>
    </row>
    <row r="1268" spans="1:41">
      <c r="A1268" s="88" t="str">
        <f t="shared" si="118"/>
        <v/>
      </c>
      <c r="B1268" s="89" t="str">
        <f t="shared" si="119"/>
        <v/>
      </c>
      <c r="C1268" s="155" t="str">
        <f>IFERROR(IF(INDEX(data_wkly!D:D,MATCH($B1268,data_wkly!$C:$C,0),1)=0,"",INDEX(data_wkly!D:D,MATCH($B1268,data_wkly!$C:$C,0),1)),"")</f>
        <v/>
      </c>
      <c r="D1268" s="21" t="str">
        <f>IFERROR(IF(INDEX(data_wkly!E:E,MATCH($B1268,data_wkly!$C:$C,0),1)=0,"",INDEX(data_wkly!E:E,MATCH($B1268,data_wkly!$C:$C,0),1)),"")</f>
        <v/>
      </c>
      <c r="E1268" s="21" t="str">
        <f>IF(C1268="","",IFERROR(INDEX(data_wkly!F:F,MATCH($B1268,data_wkly!$C:$C,0),1),""))</f>
        <v/>
      </c>
      <c r="F1268" s="21" t="str">
        <f>IF(E1268="","",IFERROR(IF(INDEX(data_wkly!G:G,MATCH($B1268,data_wkly!$C:$C,0),1)=0,"",INDEX(data_wkly!G:G,MATCH($B1268,data_wkly!$C:$C,0),1)),""))</f>
        <v/>
      </c>
      <c r="G1268" s="21" t="str">
        <f>IFERROR(IF(INDEX(data_wkly!H:H,MATCH($B1268,data_wkly!$C:$C,0),1)=0,"",INDEX(data_wkly!H:H,MATCH($B1268,data_wkly!$C:$C,0),1)),"")</f>
        <v/>
      </c>
      <c r="H1268" s="21" t="str">
        <f>IF(C1268="","",IFERROR(INDEX(data_wkly!I:I,MATCH($B1268,data_wkly!$C:$C,0),1),""))</f>
        <v/>
      </c>
      <c r="I1268" s="21" t="str">
        <f>IF(H1268="","",IFERROR(IF(INDEX(data_wkly!J:J,MATCH($B1268,data_wkly!$C:$C,0),1)=0,"",INDEX(data_wkly!J:J,MATCH($B1268,data_wkly!$C:$C,0),1)),""))</f>
        <v/>
      </c>
      <c r="J1268" s="21" t="str">
        <f>IFERROR(IF(INDEX(data_wkly!K:K,MATCH($B1268,data_wkly!$C:$C,0),1)=0,"",INDEX(data_wkly!K:K,MATCH($B1268,data_wkly!$C:$C,0),1)),"")</f>
        <v/>
      </c>
      <c r="K1268" s="86" t="str">
        <f>IFERROR(IF(INDEX(data_wkly!L:L,MATCH($B1268,data_wkly!$C:$C,0),1)=0,"",INDEX(data_wkly!L:L,MATCH($B1268,data_wkly!$C:$C,0),1)),"")</f>
        <v/>
      </c>
      <c r="L1268" s="86"/>
      <c r="M1268" s="155" t="str">
        <f>IFERROR(IF(INDEX(data_wkly!M:M,MATCH($B1268,data_wkly!$C:$C,0),1)=0,"",INDEX(data_wkly!M:M,MATCH($B1268,data_wkly!$C:$C,0),1)),"")</f>
        <v/>
      </c>
      <c r="N1268" s="21" t="str">
        <f>IFERROR(IF(INDEX(data_wkly!N:N,MATCH($B1268,data_wkly!$C:$C,0),1)=0,"",INDEX(data_wkly!N:N,MATCH($B1268,data_wkly!$C:$C,0),1)),"")</f>
        <v/>
      </c>
      <c r="O1268" s="21" t="str">
        <f>IF(M1268="","",IFERROR(INDEX(data_wkly!O:O,MATCH($B1268,data_wkly!$C:$C,0),1),""))</f>
        <v/>
      </c>
      <c r="P1268" s="21" t="str">
        <f>IF(M1268="","",IFERROR(IF(INDEX(data_wkly!P:P,MATCH($B1268,data_wkly!$C:$C,0),1)=0,"",INDEX(data_wkly!P:P,MATCH($B1268,data_wkly!$C:$C,0),1)),""))</f>
        <v/>
      </c>
      <c r="Q1268" s="21" t="str">
        <f>IFERROR(IF(INDEX(data_wkly!Q:Q,MATCH($B1268,data_wkly!$C:$C,0),1)=0,"",INDEX(data_wkly!Q:Q,MATCH($B1268,data_wkly!$C:$C,0),1)),"")</f>
        <v/>
      </c>
      <c r="R1268" s="21" t="str">
        <f>IF(M1268="","",IFERROR(INDEX(data_wkly!R:R,MATCH($B1268,data_wkly!$C:$C,0),1),""))</f>
        <v/>
      </c>
      <c r="S1268" s="21" t="str">
        <f>IF(M1268="","",IFERROR(IF(INDEX(data_wkly!S:S,MATCH($B1268,data_wkly!$C:$C,0),1)=0,"",INDEX(data_wkly!S:S,MATCH($B1268,data_wkly!$C:$C,0),1)),""))</f>
        <v/>
      </c>
      <c r="T1268" s="21" t="str">
        <f>IFERROR(IF(INDEX(data_wkly!T:T,MATCH($B1268,data_wkly!$C:$C,0),1)=0,"",INDEX(data_wkly!T:T,MATCH($B1268,data_wkly!$C:$C,0),1)),"")</f>
        <v/>
      </c>
      <c r="U1268" s="86" t="str">
        <f>IFERROR(IF(INDEX(data_wkly!U:U,MATCH($B1268,data_wkly!$C:$C,0),1)=0,"",INDEX(data_wkly!U:U,MATCH($B1268,data_wkly!$C:$C,0),1)),"")</f>
        <v/>
      </c>
      <c r="V1268" s="157" t="str">
        <f t="shared" si="117"/>
        <v/>
      </c>
      <c r="W1268" s="152" t="str">
        <f>IFERROR(IF(INDEX(data_wkly!W:W,MATCH($B1268,data_wkly!$C:$C,0),1)=0,"",INDEX(data_wkly!W:W,MATCH($B1268,data_wkly!$C:$C,0),1)),"")</f>
        <v/>
      </c>
      <c r="X1268" s="21" t="str">
        <f>IFERROR(IF(INDEX(data_wkly!X:X,MATCH($B1268,data_wkly!$C:$C,0),1)=0,"",INDEX(data_wkly!X:X,MATCH($B1268,data_wkly!$C:$C,0),1)),"")</f>
        <v/>
      </c>
      <c r="Y1268" s="21" t="str">
        <f>IFERROR(IF(INDEX(data_wkly!Y:Y,MATCH($B1268,data_wkly!$C:$C,0),1)=0,"",INDEX(data_wkly!Y:Y,MATCH($B1268,data_wkly!$C:$C,0),1)),"")</f>
        <v/>
      </c>
      <c r="Z1268" s="21" t="str">
        <f>IFERROR(IF(INDEX(data_wkly!Z:Z,MATCH($B1268,data_wkly!$C:$C,0),1)=0,"",INDEX(data_wkly!Z:Z,MATCH($B1268,data_wkly!$C:$C,0),1)),"")</f>
        <v/>
      </c>
      <c r="AA1268" s="152" t="str">
        <f>IFERROR(IF(INDEX(data_wkly!AA:AA,MATCH($B1268,data_wkly!$C:$C,0),1)=0,"",INDEX(data_wkly!AA:AA,MATCH($B1268,data_wkly!$C:$C,0),1)),"")</f>
        <v/>
      </c>
      <c r="AB1268" s="21" t="str">
        <f>IFERROR(IF(INDEX(data_wkly!AB:AB,MATCH($B1268,data_wkly!$C:$C,0),1)=0,"",INDEX(data_wkly!AB:AB,MATCH($B1268,data_wkly!$C:$C,0),1)),"")</f>
        <v/>
      </c>
      <c r="AC1268" s="21" t="str">
        <f>IFERROR(IF(INDEX(data_wkly!AC:AC,MATCH($B1268,data_wkly!$C:$C,0),1)=0,"",INDEX(data_wkly!AC:AC,MATCH($B1268,data_wkly!$C:$C,0),1)),"")</f>
        <v/>
      </c>
      <c r="AD1268" s="21" t="str">
        <f>IFERROR(IF(INDEX(data_wkly!AD:AD,MATCH($B1268,data_wkly!$C:$C,0),1)=0,"",INDEX(data_wkly!AD:AD,MATCH($B1268,data_wkly!$C:$C,0),1)),"")</f>
        <v/>
      </c>
      <c r="AE1268" s="157" t="str">
        <f t="shared" si="116"/>
        <v/>
      </c>
      <c r="AF1268" s="154" t="str">
        <f>IFERROR(IF(INDEX(data_wkly!AF:AF,MATCH($B1268,data_wkly!$C:$C,0),1)=0,"",INDEX(data_wkly!AF:AF,MATCH($B1268,data_wkly!$C:$C,0),1)),"")</f>
        <v/>
      </c>
      <c r="AG1268" s="153" t="str">
        <f>IFERROR(IF(AF1268="","",INDEX(data_wkly!AG:AG,MATCH($B1268,data_wkly!$C:$C,0),1)),"")</f>
        <v/>
      </c>
      <c r="AH1268" s="153" t="str">
        <f>IFERROR(IF(INDEX(data_wkly!AH:AH,MATCH($B1268,data_wkly!$C:$C,0),1)=0,"",INDEX(data_wkly!AH:AH,MATCH($B1268,data_wkly!$C:$C,0),1)),"")</f>
        <v/>
      </c>
      <c r="AI1268" s="153" t="str">
        <f>IFERROR(IF(INDEX(data_wkly!AI:AI,MATCH($B1268,data_wkly!$C:$C,0),1)=0,"",INDEX(data_wkly!AI:AI,MATCH($B1268,data_wkly!$C:$C,0),1)),"")</f>
        <v/>
      </c>
      <c r="AJ1268" s="153" t="str">
        <f>IFERROR(IF(AI1268="","",INDEX(data_wkly!AJ:AJ,MATCH($B1268,data_wkly!$C:$C,0),1)),"")</f>
        <v/>
      </c>
      <c r="AK1268" s="153" t="str">
        <f>IFERROR(IF(INDEX(data_wkly!AK:AK,MATCH($B1268,data_wkly!$C:$C,0),1)=0,"",INDEX(data_wkly!AK:AK,MATCH($B1268,data_wkly!$C:$C,0),1)),"")</f>
        <v/>
      </c>
      <c r="AL1268" s="153" t="str">
        <f>IFERROR(IF(INDEX(data_wkly!AL:AL,MATCH($B1268,data_wkly!$C:$C,0),1)=0,"",INDEX(data_wkly!AL:AL,MATCH($B1268,data_wkly!$C:$C,0),1)),"")</f>
        <v/>
      </c>
      <c r="AM1268" s="183" t="str">
        <f>IFERROR(IF(INDEX(data_wkly!AM:AM,MATCH($B1268,data_wkly!$C:$C,0),1)=0,"",INDEX(data_wkly!AM:AM,MATCH($B1268,data_wkly!$C:$C,0),1)),"")</f>
        <v/>
      </c>
      <c r="AN1268" s="41" t="str">
        <f t="shared" si="115"/>
        <v/>
      </c>
      <c r="AO1268" s="88">
        <f t="shared" si="120"/>
        <v>2</v>
      </c>
    </row>
    <row r="1269" spans="1:41">
      <c r="A1269" s="88" t="str">
        <f t="shared" si="118"/>
        <v/>
      </c>
      <c r="B1269" s="89" t="str">
        <f t="shared" si="119"/>
        <v/>
      </c>
      <c r="C1269" s="155" t="str">
        <f>IFERROR(IF(INDEX(data_wkly!D:D,MATCH($B1269,data_wkly!$C:$C,0),1)=0,"",INDEX(data_wkly!D:D,MATCH($B1269,data_wkly!$C:$C,0),1)),"")</f>
        <v/>
      </c>
      <c r="D1269" s="21" t="str">
        <f>IFERROR(IF(INDEX(data_wkly!E:E,MATCH($B1269,data_wkly!$C:$C,0),1)=0,"",INDEX(data_wkly!E:E,MATCH($B1269,data_wkly!$C:$C,0),1)),"")</f>
        <v/>
      </c>
      <c r="E1269" s="21" t="str">
        <f>IF(C1269="","",IFERROR(INDEX(data_wkly!F:F,MATCH($B1269,data_wkly!$C:$C,0),1),""))</f>
        <v/>
      </c>
      <c r="F1269" s="21" t="str">
        <f>IF(E1269="","",IFERROR(IF(INDEX(data_wkly!G:G,MATCH($B1269,data_wkly!$C:$C,0),1)=0,"",INDEX(data_wkly!G:G,MATCH($B1269,data_wkly!$C:$C,0),1)),""))</f>
        <v/>
      </c>
      <c r="G1269" s="21" t="str">
        <f>IFERROR(IF(INDEX(data_wkly!H:H,MATCH($B1269,data_wkly!$C:$C,0),1)=0,"",INDEX(data_wkly!H:H,MATCH($B1269,data_wkly!$C:$C,0),1)),"")</f>
        <v/>
      </c>
      <c r="H1269" s="21" t="str">
        <f>IF(C1269="","",IFERROR(INDEX(data_wkly!I:I,MATCH($B1269,data_wkly!$C:$C,0),1),""))</f>
        <v/>
      </c>
      <c r="I1269" s="21" t="str">
        <f>IF(H1269="","",IFERROR(IF(INDEX(data_wkly!J:J,MATCH($B1269,data_wkly!$C:$C,0),1)=0,"",INDEX(data_wkly!J:J,MATCH($B1269,data_wkly!$C:$C,0),1)),""))</f>
        <v/>
      </c>
      <c r="J1269" s="21" t="str">
        <f>IFERROR(IF(INDEX(data_wkly!K:K,MATCH($B1269,data_wkly!$C:$C,0),1)=0,"",INDEX(data_wkly!K:K,MATCH($B1269,data_wkly!$C:$C,0),1)),"")</f>
        <v/>
      </c>
      <c r="K1269" s="86" t="str">
        <f>IFERROR(IF(INDEX(data_wkly!L:L,MATCH($B1269,data_wkly!$C:$C,0),1)=0,"",INDEX(data_wkly!L:L,MATCH($B1269,data_wkly!$C:$C,0),1)),"")</f>
        <v/>
      </c>
      <c r="L1269" s="86"/>
      <c r="M1269" s="155" t="str">
        <f>IFERROR(IF(INDEX(data_wkly!M:M,MATCH($B1269,data_wkly!$C:$C,0),1)=0,"",INDEX(data_wkly!M:M,MATCH($B1269,data_wkly!$C:$C,0),1)),"")</f>
        <v/>
      </c>
      <c r="N1269" s="21" t="str">
        <f>IFERROR(IF(INDEX(data_wkly!N:N,MATCH($B1269,data_wkly!$C:$C,0),1)=0,"",INDEX(data_wkly!N:N,MATCH($B1269,data_wkly!$C:$C,0),1)),"")</f>
        <v/>
      </c>
      <c r="O1269" s="21" t="str">
        <f>IF(M1269="","",IFERROR(INDEX(data_wkly!O:O,MATCH($B1269,data_wkly!$C:$C,0),1),""))</f>
        <v/>
      </c>
      <c r="P1269" s="21" t="str">
        <f>IF(M1269="","",IFERROR(IF(INDEX(data_wkly!P:P,MATCH($B1269,data_wkly!$C:$C,0),1)=0,"",INDEX(data_wkly!P:P,MATCH($B1269,data_wkly!$C:$C,0),1)),""))</f>
        <v/>
      </c>
      <c r="Q1269" s="21" t="str">
        <f>IFERROR(IF(INDEX(data_wkly!Q:Q,MATCH($B1269,data_wkly!$C:$C,0),1)=0,"",INDEX(data_wkly!Q:Q,MATCH($B1269,data_wkly!$C:$C,0),1)),"")</f>
        <v/>
      </c>
      <c r="R1269" s="21" t="str">
        <f>IF(M1269="","",IFERROR(INDEX(data_wkly!R:R,MATCH($B1269,data_wkly!$C:$C,0),1),""))</f>
        <v/>
      </c>
      <c r="S1269" s="21" t="str">
        <f>IF(M1269="","",IFERROR(IF(INDEX(data_wkly!S:S,MATCH($B1269,data_wkly!$C:$C,0),1)=0,"",INDEX(data_wkly!S:S,MATCH($B1269,data_wkly!$C:$C,0),1)),""))</f>
        <v/>
      </c>
      <c r="T1269" s="21" t="str">
        <f>IFERROR(IF(INDEX(data_wkly!T:T,MATCH($B1269,data_wkly!$C:$C,0),1)=0,"",INDEX(data_wkly!T:T,MATCH($B1269,data_wkly!$C:$C,0),1)),"")</f>
        <v/>
      </c>
      <c r="U1269" s="86" t="str">
        <f>IFERROR(IF(INDEX(data_wkly!U:U,MATCH($B1269,data_wkly!$C:$C,0),1)=0,"",INDEX(data_wkly!U:U,MATCH($B1269,data_wkly!$C:$C,0),1)),"")</f>
        <v/>
      </c>
      <c r="V1269" s="157" t="str">
        <f t="shared" si="117"/>
        <v/>
      </c>
      <c r="W1269" s="152" t="str">
        <f>IFERROR(IF(INDEX(data_wkly!W:W,MATCH($B1269,data_wkly!$C:$C,0),1)=0,"",INDEX(data_wkly!W:W,MATCH($B1269,data_wkly!$C:$C,0),1)),"")</f>
        <v/>
      </c>
      <c r="X1269" s="21" t="str">
        <f>IFERROR(IF(INDEX(data_wkly!X:X,MATCH($B1269,data_wkly!$C:$C,0),1)=0,"",INDEX(data_wkly!X:X,MATCH($B1269,data_wkly!$C:$C,0),1)),"")</f>
        <v/>
      </c>
      <c r="Y1269" s="21" t="str">
        <f>IFERROR(IF(INDEX(data_wkly!Y:Y,MATCH($B1269,data_wkly!$C:$C,0),1)=0,"",INDEX(data_wkly!Y:Y,MATCH($B1269,data_wkly!$C:$C,0),1)),"")</f>
        <v/>
      </c>
      <c r="Z1269" s="21" t="str">
        <f>IFERROR(IF(INDEX(data_wkly!Z:Z,MATCH($B1269,data_wkly!$C:$C,0),1)=0,"",INDEX(data_wkly!Z:Z,MATCH($B1269,data_wkly!$C:$C,0),1)),"")</f>
        <v/>
      </c>
      <c r="AA1269" s="152" t="str">
        <f>IFERROR(IF(INDEX(data_wkly!AA:AA,MATCH($B1269,data_wkly!$C:$C,0),1)=0,"",INDEX(data_wkly!AA:AA,MATCH($B1269,data_wkly!$C:$C,0),1)),"")</f>
        <v/>
      </c>
      <c r="AB1269" s="21" t="str">
        <f>IFERROR(IF(INDEX(data_wkly!AB:AB,MATCH($B1269,data_wkly!$C:$C,0),1)=0,"",INDEX(data_wkly!AB:AB,MATCH($B1269,data_wkly!$C:$C,0),1)),"")</f>
        <v/>
      </c>
      <c r="AC1269" s="21" t="str">
        <f>IFERROR(IF(INDEX(data_wkly!AC:AC,MATCH($B1269,data_wkly!$C:$C,0),1)=0,"",INDEX(data_wkly!AC:AC,MATCH($B1269,data_wkly!$C:$C,0),1)),"")</f>
        <v/>
      </c>
      <c r="AD1269" s="21" t="str">
        <f>IFERROR(IF(INDEX(data_wkly!AD:AD,MATCH($B1269,data_wkly!$C:$C,0),1)=0,"",INDEX(data_wkly!AD:AD,MATCH($B1269,data_wkly!$C:$C,0),1)),"")</f>
        <v/>
      </c>
      <c r="AE1269" s="157" t="str">
        <f t="shared" si="116"/>
        <v/>
      </c>
      <c r="AF1269" s="154" t="str">
        <f>IFERROR(IF(INDEX(data_wkly!AF:AF,MATCH($B1269,data_wkly!$C:$C,0),1)=0,"",INDEX(data_wkly!AF:AF,MATCH($B1269,data_wkly!$C:$C,0),1)),"")</f>
        <v/>
      </c>
      <c r="AG1269" s="153" t="str">
        <f>IFERROR(IF(AF1269="","",INDEX(data_wkly!AG:AG,MATCH($B1269,data_wkly!$C:$C,0),1)),"")</f>
        <v/>
      </c>
      <c r="AH1269" s="153" t="str">
        <f>IFERROR(IF(INDEX(data_wkly!AH:AH,MATCH($B1269,data_wkly!$C:$C,0),1)=0,"",INDEX(data_wkly!AH:AH,MATCH($B1269,data_wkly!$C:$C,0),1)),"")</f>
        <v/>
      </c>
      <c r="AI1269" s="153" t="str">
        <f>IFERROR(IF(INDEX(data_wkly!AI:AI,MATCH($B1269,data_wkly!$C:$C,0),1)=0,"",INDEX(data_wkly!AI:AI,MATCH($B1269,data_wkly!$C:$C,0),1)),"")</f>
        <v/>
      </c>
      <c r="AJ1269" s="153" t="str">
        <f>IFERROR(IF(AI1269="","",INDEX(data_wkly!AJ:AJ,MATCH($B1269,data_wkly!$C:$C,0),1)),"")</f>
        <v/>
      </c>
      <c r="AK1269" s="153" t="str">
        <f>IFERROR(IF(INDEX(data_wkly!AK:AK,MATCH($B1269,data_wkly!$C:$C,0),1)=0,"",INDEX(data_wkly!AK:AK,MATCH($B1269,data_wkly!$C:$C,0),1)),"")</f>
        <v/>
      </c>
      <c r="AL1269" s="153" t="str">
        <f>IFERROR(IF(INDEX(data_wkly!AL:AL,MATCH($B1269,data_wkly!$C:$C,0),1)=0,"",INDEX(data_wkly!AL:AL,MATCH($B1269,data_wkly!$C:$C,0),1)),"")</f>
        <v/>
      </c>
      <c r="AM1269" s="183" t="str">
        <f>IFERROR(IF(INDEX(data_wkly!AM:AM,MATCH($B1269,data_wkly!$C:$C,0),1)=0,"",INDEX(data_wkly!AM:AM,MATCH($B1269,data_wkly!$C:$C,0),1)),"")</f>
        <v/>
      </c>
      <c r="AN1269" s="41" t="str">
        <f t="shared" si="115"/>
        <v/>
      </c>
      <c r="AO1269" s="88">
        <f t="shared" si="120"/>
        <v>1</v>
      </c>
    </row>
    <row r="1270" spans="1:41">
      <c r="A1270" s="88" t="str">
        <f t="shared" si="118"/>
        <v/>
      </c>
      <c r="B1270" s="89" t="str">
        <f t="shared" si="119"/>
        <v/>
      </c>
      <c r="C1270" s="155" t="str">
        <f>IFERROR(IF(INDEX(data_wkly!D:D,MATCH($B1270,data_wkly!$C:$C,0),1)=0,"",INDEX(data_wkly!D:D,MATCH($B1270,data_wkly!$C:$C,0),1)),"")</f>
        <v/>
      </c>
      <c r="D1270" s="21" t="str">
        <f>IFERROR(IF(INDEX(data_wkly!E:E,MATCH($B1270,data_wkly!$C:$C,0),1)=0,"",INDEX(data_wkly!E:E,MATCH($B1270,data_wkly!$C:$C,0),1)),"")</f>
        <v/>
      </c>
      <c r="E1270" s="21" t="str">
        <f>IF(C1270="","",IFERROR(INDEX(data_wkly!F:F,MATCH($B1270,data_wkly!$C:$C,0),1),""))</f>
        <v/>
      </c>
      <c r="F1270" s="21" t="str">
        <f>IF(E1270="","",IFERROR(IF(INDEX(data_wkly!G:G,MATCH($B1270,data_wkly!$C:$C,0),1)=0,"",INDEX(data_wkly!G:G,MATCH($B1270,data_wkly!$C:$C,0),1)),""))</f>
        <v/>
      </c>
      <c r="G1270" s="21" t="str">
        <f>IFERROR(IF(INDEX(data_wkly!H:H,MATCH($B1270,data_wkly!$C:$C,0),1)=0,"",INDEX(data_wkly!H:H,MATCH($B1270,data_wkly!$C:$C,0),1)),"")</f>
        <v/>
      </c>
      <c r="H1270" s="21" t="str">
        <f>IF(C1270="","",IFERROR(INDEX(data_wkly!I:I,MATCH($B1270,data_wkly!$C:$C,0),1),""))</f>
        <v/>
      </c>
      <c r="I1270" s="21" t="str">
        <f>IF(H1270="","",IFERROR(IF(INDEX(data_wkly!J:J,MATCH($B1270,data_wkly!$C:$C,0),1)=0,"",INDEX(data_wkly!J:J,MATCH($B1270,data_wkly!$C:$C,0),1)),""))</f>
        <v/>
      </c>
      <c r="J1270" s="21" t="str">
        <f>IFERROR(IF(INDEX(data_wkly!K:K,MATCH($B1270,data_wkly!$C:$C,0),1)=0,"",INDEX(data_wkly!K:K,MATCH($B1270,data_wkly!$C:$C,0),1)),"")</f>
        <v/>
      </c>
      <c r="K1270" s="86" t="str">
        <f>IFERROR(IF(INDEX(data_wkly!L:L,MATCH($B1270,data_wkly!$C:$C,0),1)=0,"",INDEX(data_wkly!L:L,MATCH($B1270,data_wkly!$C:$C,0),1)),"")</f>
        <v/>
      </c>
      <c r="L1270" s="86"/>
      <c r="M1270" s="155" t="str">
        <f>IFERROR(IF(INDEX(data_wkly!M:M,MATCH($B1270,data_wkly!$C:$C,0),1)=0,"",INDEX(data_wkly!M:M,MATCH($B1270,data_wkly!$C:$C,0),1)),"")</f>
        <v/>
      </c>
      <c r="N1270" s="21" t="str">
        <f>IFERROR(IF(INDEX(data_wkly!N:N,MATCH($B1270,data_wkly!$C:$C,0),1)=0,"",INDEX(data_wkly!N:N,MATCH($B1270,data_wkly!$C:$C,0),1)),"")</f>
        <v/>
      </c>
      <c r="O1270" s="21" t="str">
        <f>IF(M1270="","",IFERROR(INDEX(data_wkly!O:O,MATCH($B1270,data_wkly!$C:$C,0),1),""))</f>
        <v/>
      </c>
      <c r="P1270" s="21" t="str">
        <f>IF(M1270="","",IFERROR(IF(INDEX(data_wkly!P:P,MATCH($B1270,data_wkly!$C:$C,0),1)=0,"",INDEX(data_wkly!P:P,MATCH($B1270,data_wkly!$C:$C,0),1)),""))</f>
        <v/>
      </c>
      <c r="Q1270" s="21" t="str">
        <f>IFERROR(IF(INDEX(data_wkly!Q:Q,MATCH($B1270,data_wkly!$C:$C,0),1)=0,"",INDEX(data_wkly!Q:Q,MATCH($B1270,data_wkly!$C:$C,0),1)),"")</f>
        <v/>
      </c>
      <c r="R1270" s="21" t="str">
        <f>IF(M1270="","",IFERROR(INDEX(data_wkly!R:R,MATCH($B1270,data_wkly!$C:$C,0),1),""))</f>
        <v/>
      </c>
      <c r="S1270" s="21" t="str">
        <f>IF(M1270="","",IFERROR(IF(INDEX(data_wkly!S:S,MATCH($B1270,data_wkly!$C:$C,0),1)=0,"",INDEX(data_wkly!S:S,MATCH($B1270,data_wkly!$C:$C,0),1)),""))</f>
        <v/>
      </c>
      <c r="T1270" s="21" t="str">
        <f>IFERROR(IF(INDEX(data_wkly!T:T,MATCH($B1270,data_wkly!$C:$C,0),1)=0,"",INDEX(data_wkly!T:T,MATCH($B1270,data_wkly!$C:$C,0),1)),"")</f>
        <v/>
      </c>
      <c r="U1270" s="86" t="str">
        <f>IFERROR(IF(INDEX(data_wkly!U:U,MATCH($B1270,data_wkly!$C:$C,0),1)=0,"",INDEX(data_wkly!U:U,MATCH($B1270,data_wkly!$C:$C,0),1)),"")</f>
        <v/>
      </c>
      <c r="V1270" s="157" t="str">
        <f t="shared" si="117"/>
        <v/>
      </c>
      <c r="W1270" s="152" t="str">
        <f>IFERROR(IF(INDEX(data_wkly!W:W,MATCH($B1270,data_wkly!$C:$C,0),1)=0,"",INDEX(data_wkly!W:W,MATCH($B1270,data_wkly!$C:$C,0),1)),"")</f>
        <v/>
      </c>
      <c r="X1270" s="21" t="str">
        <f>IFERROR(IF(INDEX(data_wkly!X:X,MATCH($B1270,data_wkly!$C:$C,0),1)=0,"",INDEX(data_wkly!X:X,MATCH($B1270,data_wkly!$C:$C,0),1)),"")</f>
        <v/>
      </c>
      <c r="Y1270" s="21" t="str">
        <f>IFERROR(IF(INDEX(data_wkly!Y:Y,MATCH($B1270,data_wkly!$C:$C,0),1)=0,"",INDEX(data_wkly!Y:Y,MATCH($B1270,data_wkly!$C:$C,0),1)),"")</f>
        <v/>
      </c>
      <c r="Z1270" s="21" t="str">
        <f>IFERROR(IF(INDEX(data_wkly!Z:Z,MATCH($B1270,data_wkly!$C:$C,0),1)=0,"",INDEX(data_wkly!Z:Z,MATCH($B1270,data_wkly!$C:$C,0),1)),"")</f>
        <v/>
      </c>
      <c r="AA1270" s="152" t="str">
        <f>IFERROR(IF(INDEX(data_wkly!AA:AA,MATCH($B1270,data_wkly!$C:$C,0),1)=0,"",INDEX(data_wkly!AA:AA,MATCH($B1270,data_wkly!$C:$C,0),1)),"")</f>
        <v/>
      </c>
      <c r="AB1270" s="21" t="str">
        <f>IFERROR(IF(INDEX(data_wkly!AB:AB,MATCH($B1270,data_wkly!$C:$C,0),1)=0,"",INDEX(data_wkly!AB:AB,MATCH($B1270,data_wkly!$C:$C,0),1)),"")</f>
        <v/>
      </c>
      <c r="AC1270" s="21" t="str">
        <f>IFERROR(IF(INDEX(data_wkly!AC:AC,MATCH($B1270,data_wkly!$C:$C,0),1)=0,"",INDEX(data_wkly!AC:AC,MATCH($B1270,data_wkly!$C:$C,0),1)),"")</f>
        <v/>
      </c>
      <c r="AD1270" s="21" t="str">
        <f>IFERROR(IF(INDEX(data_wkly!AD:AD,MATCH($B1270,data_wkly!$C:$C,0),1)=0,"",INDEX(data_wkly!AD:AD,MATCH($B1270,data_wkly!$C:$C,0),1)),"")</f>
        <v/>
      </c>
      <c r="AE1270" s="157" t="str">
        <f t="shared" si="116"/>
        <v/>
      </c>
      <c r="AF1270" s="154" t="str">
        <f>IFERROR(IF(INDEX(data_wkly!AF:AF,MATCH($B1270,data_wkly!$C:$C,0),1)=0,"",INDEX(data_wkly!AF:AF,MATCH($B1270,data_wkly!$C:$C,0),1)),"")</f>
        <v/>
      </c>
      <c r="AG1270" s="153" t="str">
        <f>IFERROR(IF(AF1270="","",INDEX(data_wkly!AG:AG,MATCH($B1270,data_wkly!$C:$C,0),1)),"")</f>
        <v/>
      </c>
      <c r="AH1270" s="153" t="str">
        <f>IFERROR(IF(INDEX(data_wkly!AH:AH,MATCH($B1270,data_wkly!$C:$C,0),1)=0,"",INDEX(data_wkly!AH:AH,MATCH($B1270,data_wkly!$C:$C,0),1)),"")</f>
        <v/>
      </c>
      <c r="AI1270" s="153" t="str">
        <f>IFERROR(IF(INDEX(data_wkly!AI:AI,MATCH($B1270,data_wkly!$C:$C,0),1)=0,"",INDEX(data_wkly!AI:AI,MATCH($B1270,data_wkly!$C:$C,0),1)),"")</f>
        <v/>
      </c>
      <c r="AJ1270" s="153" t="str">
        <f>IFERROR(IF(AI1270="","",INDEX(data_wkly!AJ:AJ,MATCH($B1270,data_wkly!$C:$C,0),1)),"")</f>
        <v/>
      </c>
      <c r="AK1270" s="153" t="str">
        <f>IFERROR(IF(INDEX(data_wkly!AK:AK,MATCH($B1270,data_wkly!$C:$C,0),1)=0,"",INDEX(data_wkly!AK:AK,MATCH($B1270,data_wkly!$C:$C,0),1)),"")</f>
        <v/>
      </c>
      <c r="AL1270" s="153" t="str">
        <f>IFERROR(IF(INDEX(data_wkly!AL:AL,MATCH($B1270,data_wkly!$C:$C,0),1)=0,"",INDEX(data_wkly!AL:AL,MATCH($B1270,data_wkly!$C:$C,0),1)),"")</f>
        <v/>
      </c>
      <c r="AM1270" s="183" t="str">
        <f>IFERROR(IF(INDEX(data_wkly!AM:AM,MATCH($B1270,data_wkly!$C:$C,0),1)=0,"",INDEX(data_wkly!AM:AM,MATCH($B1270,data_wkly!$C:$C,0),1)),"")</f>
        <v/>
      </c>
      <c r="AN1270" s="41" t="str">
        <f t="shared" si="115"/>
        <v/>
      </c>
      <c r="AO1270" s="88">
        <f t="shared" si="120"/>
        <v>2</v>
      </c>
    </row>
    <row r="1271" spans="1:41">
      <c r="A1271" s="88" t="str">
        <f t="shared" si="118"/>
        <v/>
      </c>
      <c r="B1271" s="89" t="str">
        <f t="shared" si="119"/>
        <v/>
      </c>
      <c r="C1271" s="155" t="str">
        <f>IFERROR(IF(INDEX(data_wkly!D:D,MATCH($B1271,data_wkly!$C:$C,0),1)=0,"",INDEX(data_wkly!D:D,MATCH($B1271,data_wkly!$C:$C,0),1)),"")</f>
        <v/>
      </c>
      <c r="D1271" s="21" t="str">
        <f>IFERROR(IF(INDEX(data_wkly!E:E,MATCH($B1271,data_wkly!$C:$C,0),1)=0,"",INDEX(data_wkly!E:E,MATCH($B1271,data_wkly!$C:$C,0),1)),"")</f>
        <v/>
      </c>
      <c r="E1271" s="21" t="str">
        <f>IF(C1271="","",IFERROR(INDEX(data_wkly!F:F,MATCH($B1271,data_wkly!$C:$C,0),1),""))</f>
        <v/>
      </c>
      <c r="F1271" s="21" t="str">
        <f>IF(E1271="","",IFERROR(IF(INDEX(data_wkly!G:G,MATCH($B1271,data_wkly!$C:$C,0),1)=0,"",INDEX(data_wkly!G:G,MATCH($B1271,data_wkly!$C:$C,0),1)),""))</f>
        <v/>
      </c>
      <c r="G1271" s="21" t="str">
        <f>IFERROR(IF(INDEX(data_wkly!H:H,MATCH($B1271,data_wkly!$C:$C,0),1)=0,"",INDEX(data_wkly!H:H,MATCH($B1271,data_wkly!$C:$C,0),1)),"")</f>
        <v/>
      </c>
      <c r="H1271" s="21" t="str">
        <f>IF(C1271="","",IFERROR(INDEX(data_wkly!I:I,MATCH($B1271,data_wkly!$C:$C,0),1),""))</f>
        <v/>
      </c>
      <c r="I1271" s="21" t="str">
        <f>IF(H1271="","",IFERROR(IF(INDEX(data_wkly!J:J,MATCH($B1271,data_wkly!$C:$C,0),1)=0,"",INDEX(data_wkly!J:J,MATCH($B1271,data_wkly!$C:$C,0),1)),""))</f>
        <v/>
      </c>
      <c r="J1271" s="21" t="str">
        <f>IFERROR(IF(INDEX(data_wkly!K:K,MATCH($B1271,data_wkly!$C:$C,0),1)=0,"",INDEX(data_wkly!K:K,MATCH($B1271,data_wkly!$C:$C,0),1)),"")</f>
        <v/>
      </c>
      <c r="K1271" s="86" t="str">
        <f>IFERROR(IF(INDEX(data_wkly!L:L,MATCH($B1271,data_wkly!$C:$C,0),1)=0,"",INDEX(data_wkly!L:L,MATCH($B1271,data_wkly!$C:$C,0),1)),"")</f>
        <v/>
      </c>
      <c r="L1271" s="86"/>
      <c r="M1271" s="155" t="str">
        <f>IFERROR(IF(INDEX(data_wkly!M:M,MATCH($B1271,data_wkly!$C:$C,0),1)=0,"",INDEX(data_wkly!M:M,MATCH($B1271,data_wkly!$C:$C,0),1)),"")</f>
        <v/>
      </c>
      <c r="N1271" s="21" t="str">
        <f>IFERROR(IF(INDEX(data_wkly!N:N,MATCH($B1271,data_wkly!$C:$C,0),1)=0,"",INDEX(data_wkly!N:N,MATCH($B1271,data_wkly!$C:$C,0),1)),"")</f>
        <v/>
      </c>
      <c r="O1271" s="21" t="str">
        <f>IF(M1271="","",IFERROR(INDEX(data_wkly!O:O,MATCH($B1271,data_wkly!$C:$C,0),1),""))</f>
        <v/>
      </c>
      <c r="P1271" s="21" t="str">
        <f>IF(M1271="","",IFERROR(IF(INDEX(data_wkly!P:P,MATCH($B1271,data_wkly!$C:$C,0),1)=0,"",INDEX(data_wkly!P:P,MATCH($B1271,data_wkly!$C:$C,0),1)),""))</f>
        <v/>
      </c>
      <c r="Q1271" s="21" t="str">
        <f>IFERROR(IF(INDEX(data_wkly!Q:Q,MATCH($B1271,data_wkly!$C:$C,0),1)=0,"",INDEX(data_wkly!Q:Q,MATCH($B1271,data_wkly!$C:$C,0),1)),"")</f>
        <v/>
      </c>
      <c r="R1271" s="21" t="str">
        <f>IF(M1271="","",IFERROR(INDEX(data_wkly!R:R,MATCH($B1271,data_wkly!$C:$C,0),1),""))</f>
        <v/>
      </c>
      <c r="S1271" s="21" t="str">
        <f>IF(M1271="","",IFERROR(IF(INDEX(data_wkly!S:S,MATCH($B1271,data_wkly!$C:$C,0),1)=0,"",INDEX(data_wkly!S:S,MATCH($B1271,data_wkly!$C:$C,0),1)),""))</f>
        <v/>
      </c>
      <c r="T1271" s="21" t="str">
        <f>IFERROR(IF(INDEX(data_wkly!T:T,MATCH($B1271,data_wkly!$C:$C,0),1)=0,"",INDEX(data_wkly!T:T,MATCH($B1271,data_wkly!$C:$C,0),1)),"")</f>
        <v/>
      </c>
      <c r="U1271" s="86" t="str">
        <f>IFERROR(IF(INDEX(data_wkly!U:U,MATCH($B1271,data_wkly!$C:$C,0),1)=0,"",INDEX(data_wkly!U:U,MATCH($B1271,data_wkly!$C:$C,0),1)),"")</f>
        <v/>
      </c>
      <c r="V1271" s="157" t="str">
        <f t="shared" si="117"/>
        <v/>
      </c>
      <c r="W1271" s="152" t="str">
        <f>IFERROR(IF(INDEX(data_wkly!W:W,MATCH($B1271,data_wkly!$C:$C,0),1)=0,"",INDEX(data_wkly!W:W,MATCH($B1271,data_wkly!$C:$C,0),1)),"")</f>
        <v/>
      </c>
      <c r="X1271" s="21" t="str">
        <f>IFERROR(IF(INDEX(data_wkly!X:X,MATCH($B1271,data_wkly!$C:$C,0),1)=0,"",INDEX(data_wkly!X:X,MATCH($B1271,data_wkly!$C:$C,0),1)),"")</f>
        <v/>
      </c>
      <c r="Y1271" s="21" t="str">
        <f>IFERROR(IF(INDEX(data_wkly!Y:Y,MATCH($B1271,data_wkly!$C:$C,0),1)=0,"",INDEX(data_wkly!Y:Y,MATCH($B1271,data_wkly!$C:$C,0),1)),"")</f>
        <v/>
      </c>
      <c r="Z1271" s="21" t="str">
        <f>IFERROR(IF(INDEX(data_wkly!Z:Z,MATCH($B1271,data_wkly!$C:$C,0),1)=0,"",INDEX(data_wkly!Z:Z,MATCH($B1271,data_wkly!$C:$C,0),1)),"")</f>
        <v/>
      </c>
      <c r="AA1271" s="152" t="str">
        <f>IFERROR(IF(INDEX(data_wkly!AA:AA,MATCH($B1271,data_wkly!$C:$C,0),1)=0,"",INDEX(data_wkly!AA:AA,MATCH($B1271,data_wkly!$C:$C,0),1)),"")</f>
        <v/>
      </c>
      <c r="AB1271" s="21" t="str">
        <f>IFERROR(IF(INDEX(data_wkly!AB:AB,MATCH($B1271,data_wkly!$C:$C,0),1)=0,"",INDEX(data_wkly!AB:AB,MATCH($B1271,data_wkly!$C:$C,0),1)),"")</f>
        <v/>
      </c>
      <c r="AC1271" s="21" t="str">
        <f>IFERROR(IF(INDEX(data_wkly!AC:AC,MATCH($B1271,data_wkly!$C:$C,0),1)=0,"",INDEX(data_wkly!AC:AC,MATCH($B1271,data_wkly!$C:$C,0),1)),"")</f>
        <v/>
      </c>
      <c r="AD1271" s="21" t="str">
        <f>IFERROR(IF(INDEX(data_wkly!AD:AD,MATCH($B1271,data_wkly!$C:$C,0),1)=0,"",INDEX(data_wkly!AD:AD,MATCH($B1271,data_wkly!$C:$C,0),1)),"")</f>
        <v/>
      </c>
      <c r="AE1271" s="157" t="str">
        <f t="shared" si="116"/>
        <v/>
      </c>
      <c r="AF1271" s="154" t="str">
        <f>IFERROR(IF(INDEX(data_wkly!AF:AF,MATCH($B1271,data_wkly!$C:$C,0),1)=0,"",INDEX(data_wkly!AF:AF,MATCH($B1271,data_wkly!$C:$C,0),1)),"")</f>
        <v/>
      </c>
      <c r="AG1271" s="153" t="str">
        <f>IFERROR(IF(AF1271="","",INDEX(data_wkly!AG:AG,MATCH($B1271,data_wkly!$C:$C,0),1)),"")</f>
        <v/>
      </c>
      <c r="AH1271" s="153" t="str">
        <f>IFERROR(IF(INDEX(data_wkly!AH:AH,MATCH($B1271,data_wkly!$C:$C,0),1)=0,"",INDEX(data_wkly!AH:AH,MATCH($B1271,data_wkly!$C:$C,0),1)),"")</f>
        <v/>
      </c>
      <c r="AI1271" s="153" t="str">
        <f>IFERROR(IF(INDEX(data_wkly!AI:AI,MATCH($B1271,data_wkly!$C:$C,0),1)=0,"",INDEX(data_wkly!AI:AI,MATCH($B1271,data_wkly!$C:$C,0),1)),"")</f>
        <v/>
      </c>
      <c r="AJ1271" s="153" t="str">
        <f>IFERROR(IF(AI1271="","",INDEX(data_wkly!AJ:AJ,MATCH($B1271,data_wkly!$C:$C,0),1)),"")</f>
        <v/>
      </c>
      <c r="AK1271" s="153" t="str">
        <f>IFERROR(IF(INDEX(data_wkly!AK:AK,MATCH($B1271,data_wkly!$C:$C,0),1)=0,"",INDEX(data_wkly!AK:AK,MATCH($B1271,data_wkly!$C:$C,0),1)),"")</f>
        <v/>
      </c>
      <c r="AL1271" s="153" t="str">
        <f>IFERROR(IF(INDEX(data_wkly!AL:AL,MATCH($B1271,data_wkly!$C:$C,0),1)=0,"",INDEX(data_wkly!AL:AL,MATCH($B1271,data_wkly!$C:$C,0),1)),"")</f>
        <v/>
      </c>
      <c r="AM1271" s="183" t="str">
        <f>IFERROR(IF(INDEX(data_wkly!AM:AM,MATCH($B1271,data_wkly!$C:$C,0),1)=0,"",INDEX(data_wkly!AM:AM,MATCH($B1271,data_wkly!$C:$C,0),1)),"")</f>
        <v/>
      </c>
      <c r="AN1271" s="41" t="str">
        <f t="shared" ref="AN1271:AN1276" si="121">IF(AF1271="","",AO1271)</f>
        <v/>
      </c>
      <c r="AO1271" s="88">
        <f t="shared" si="120"/>
        <v>1</v>
      </c>
    </row>
    <row r="1272" spans="1:41">
      <c r="A1272" s="88" t="str">
        <f t="shared" si="118"/>
        <v/>
      </c>
      <c r="B1272" s="89" t="str">
        <f t="shared" si="119"/>
        <v/>
      </c>
      <c r="C1272" s="155" t="str">
        <f>IFERROR(IF(INDEX(data_wkly!D:D,MATCH($B1272,data_wkly!$C:$C,0),1)=0,"",INDEX(data_wkly!D:D,MATCH($B1272,data_wkly!$C:$C,0),1)),"")</f>
        <v/>
      </c>
      <c r="D1272" s="21" t="str">
        <f>IFERROR(IF(INDEX(data_wkly!E:E,MATCH($B1272,data_wkly!$C:$C,0),1)=0,"",INDEX(data_wkly!E:E,MATCH($B1272,data_wkly!$C:$C,0),1)),"")</f>
        <v/>
      </c>
      <c r="E1272" s="21" t="str">
        <f>IF(C1272="","",IFERROR(INDEX(data_wkly!F:F,MATCH($B1272,data_wkly!$C:$C,0),1),""))</f>
        <v/>
      </c>
      <c r="F1272" s="21" t="str">
        <f>IF(E1272="","",IFERROR(IF(INDEX(data_wkly!G:G,MATCH($B1272,data_wkly!$C:$C,0),1)=0,"",INDEX(data_wkly!G:G,MATCH($B1272,data_wkly!$C:$C,0),1)),""))</f>
        <v/>
      </c>
      <c r="G1272" s="21" t="str">
        <f>IFERROR(IF(INDEX(data_wkly!H:H,MATCH($B1272,data_wkly!$C:$C,0),1)=0,"",INDEX(data_wkly!H:H,MATCH($B1272,data_wkly!$C:$C,0),1)),"")</f>
        <v/>
      </c>
      <c r="H1272" s="21" t="str">
        <f>IF(C1272="","",IFERROR(INDEX(data_wkly!I:I,MATCH($B1272,data_wkly!$C:$C,0),1),""))</f>
        <v/>
      </c>
      <c r="I1272" s="21" t="str">
        <f>IF(H1272="","",IFERROR(IF(INDEX(data_wkly!J:J,MATCH($B1272,data_wkly!$C:$C,0),1)=0,"",INDEX(data_wkly!J:J,MATCH($B1272,data_wkly!$C:$C,0),1)),""))</f>
        <v/>
      </c>
      <c r="J1272" s="21" t="str">
        <f>IFERROR(IF(INDEX(data_wkly!K:K,MATCH($B1272,data_wkly!$C:$C,0),1)=0,"",INDEX(data_wkly!K:K,MATCH($B1272,data_wkly!$C:$C,0),1)),"")</f>
        <v/>
      </c>
      <c r="K1272" s="86" t="str">
        <f>IFERROR(IF(INDEX(data_wkly!L:L,MATCH($B1272,data_wkly!$C:$C,0),1)=0,"",INDEX(data_wkly!L:L,MATCH($B1272,data_wkly!$C:$C,0),1)),"")</f>
        <v/>
      </c>
      <c r="L1272" s="86"/>
      <c r="M1272" s="155" t="str">
        <f>IFERROR(IF(INDEX(data_wkly!M:M,MATCH($B1272,data_wkly!$C:$C,0),1)=0,"",INDEX(data_wkly!M:M,MATCH($B1272,data_wkly!$C:$C,0),1)),"")</f>
        <v/>
      </c>
      <c r="N1272" s="21" t="str">
        <f>IFERROR(IF(INDEX(data_wkly!N:N,MATCH($B1272,data_wkly!$C:$C,0),1)=0,"",INDEX(data_wkly!N:N,MATCH($B1272,data_wkly!$C:$C,0),1)),"")</f>
        <v/>
      </c>
      <c r="O1272" s="21" t="str">
        <f>IF(M1272="","",IFERROR(INDEX(data_wkly!O:O,MATCH($B1272,data_wkly!$C:$C,0),1),""))</f>
        <v/>
      </c>
      <c r="P1272" s="21" t="str">
        <f>IF(M1272="","",IFERROR(IF(INDEX(data_wkly!P:P,MATCH($B1272,data_wkly!$C:$C,0),1)=0,"",INDEX(data_wkly!P:P,MATCH($B1272,data_wkly!$C:$C,0),1)),""))</f>
        <v/>
      </c>
      <c r="Q1272" s="21" t="str">
        <f>IFERROR(IF(INDEX(data_wkly!Q:Q,MATCH($B1272,data_wkly!$C:$C,0),1)=0,"",INDEX(data_wkly!Q:Q,MATCH($B1272,data_wkly!$C:$C,0),1)),"")</f>
        <v/>
      </c>
      <c r="R1272" s="21" t="str">
        <f>IF(M1272="","",IFERROR(INDEX(data_wkly!R:R,MATCH($B1272,data_wkly!$C:$C,0),1),""))</f>
        <v/>
      </c>
      <c r="S1272" s="21" t="str">
        <f>IF(M1272="","",IFERROR(IF(INDEX(data_wkly!S:S,MATCH($B1272,data_wkly!$C:$C,0),1)=0,"",INDEX(data_wkly!S:S,MATCH($B1272,data_wkly!$C:$C,0),1)),""))</f>
        <v/>
      </c>
      <c r="T1272" s="21" t="str">
        <f>IFERROR(IF(INDEX(data_wkly!T:T,MATCH($B1272,data_wkly!$C:$C,0),1)=0,"",INDEX(data_wkly!T:T,MATCH($B1272,data_wkly!$C:$C,0),1)),"")</f>
        <v/>
      </c>
      <c r="U1272" s="86" t="str">
        <f>IFERROR(IF(INDEX(data_wkly!U:U,MATCH($B1272,data_wkly!$C:$C,0),1)=0,"",INDEX(data_wkly!U:U,MATCH($B1272,data_wkly!$C:$C,0),1)),"")</f>
        <v/>
      </c>
      <c r="V1272" s="157" t="str">
        <f t="shared" si="117"/>
        <v/>
      </c>
      <c r="W1272" s="152" t="str">
        <f>IFERROR(IF(INDEX(data_wkly!W:W,MATCH($B1272,data_wkly!$C:$C,0),1)=0,"",INDEX(data_wkly!W:W,MATCH($B1272,data_wkly!$C:$C,0),1)),"")</f>
        <v/>
      </c>
      <c r="X1272" s="21" t="str">
        <f>IFERROR(IF(INDEX(data_wkly!X:X,MATCH($B1272,data_wkly!$C:$C,0),1)=0,"",INDEX(data_wkly!X:X,MATCH($B1272,data_wkly!$C:$C,0),1)),"")</f>
        <v/>
      </c>
      <c r="Y1272" s="21" t="str">
        <f>IFERROR(IF(INDEX(data_wkly!Y:Y,MATCH($B1272,data_wkly!$C:$C,0),1)=0,"",INDEX(data_wkly!Y:Y,MATCH($B1272,data_wkly!$C:$C,0),1)),"")</f>
        <v/>
      </c>
      <c r="Z1272" s="21" t="str">
        <f>IFERROR(IF(INDEX(data_wkly!Z:Z,MATCH($B1272,data_wkly!$C:$C,0),1)=0,"",INDEX(data_wkly!Z:Z,MATCH($B1272,data_wkly!$C:$C,0),1)),"")</f>
        <v/>
      </c>
      <c r="AA1272" s="152" t="str">
        <f>IFERROR(IF(INDEX(data_wkly!AA:AA,MATCH($B1272,data_wkly!$C:$C,0),1)=0,"",INDEX(data_wkly!AA:AA,MATCH($B1272,data_wkly!$C:$C,0),1)),"")</f>
        <v/>
      </c>
      <c r="AB1272" s="21" t="str">
        <f>IFERROR(IF(INDEX(data_wkly!AB:AB,MATCH($B1272,data_wkly!$C:$C,0),1)=0,"",INDEX(data_wkly!AB:AB,MATCH($B1272,data_wkly!$C:$C,0),1)),"")</f>
        <v/>
      </c>
      <c r="AC1272" s="21" t="str">
        <f>IFERROR(IF(INDEX(data_wkly!AC:AC,MATCH($B1272,data_wkly!$C:$C,0),1)=0,"",INDEX(data_wkly!AC:AC,MATCH($B1272,data_wkly!$C:$C,0),1)),"")</f>
        <v/>
      </c>
      <c r="AD1272" s="21" t="str">
        <f>IFERROR(IF(INDEX(data_wkly!AD:AD,MATCH($B1272,data_wkly!$C:$C,0),1)=0,"",INDEX(data_wkly!AD:AD,MATCH($B1272,data_wkly!$C:$C,0),1)),"")</f>
        <v/>
      </c>
      <c r="AE1272" s="157" t="str">
        <f t="shared" si="116"/>
        <v/>
      </c>
      <c r="AF1272" s="154" t="str">
        <f>IFERROR(IF(INDEX(data_wkly!AF:AF,MATCH($B1272,data_wkly!$C:$C,0),1)=0,"",INDEX(data_wkly!AF:AF,MATCH($B1272,data_wkly!$C:$C,0),1)),"")</f>
        <v/>
      </c>
      <c r="AG1272" s="153" t="str">
        <f>IFERROR(IF(AF1272="","",INDEX(data_wkly!AG:AG,MATCH($B1272,data_wkly!$C:$C,0),1)),"")</f>
        <v/>
      </c>
      <c r="AH1272" s="153" t="str">
        <f>IFERROR(IF(INDEX(data_wkly!AH:AH,MATCH($B1272,data_wkly!$C:$C,0),1)=0,"",INDEX(data_wkly!AH:AH,MATCH($B1272,data_wkly!$C:$C,0),1)),"")</f>
        <v/>
      </c>
      <c r="AI1272" s="153" t="str">
        <f>IFERROR(IF(INDEX(data_wkly!AI:AI,MATCH($B1272,data_wkly!$C:$C,0),1)=0,"",INDEX(data_wkly!AI:AI,MATCH($B1272,data_wkly!$C:$C,0),1)),"")</f>
        <v/>
      </c>
      <c r="AJ1272" s="153" t="str">
        <f>IFERROR(IF(AI1272="","",INDEX(data_wkly!AJ:AJ,MATCH($B1272,data_wkly!$C:$C,0),1)),"")</f>
        <v/>
      </c>
      <c r="AK1272" s="153" t="str">
        <f>IFERROR(IF(INDEX(data_wkly!AK:AK,MATCH($B1272,data_wkly!$C:$C,0),1)=0,"",INDEX(data_wkly!AK:AK,MATCH($B1272,data_wkly!$C:$C,0),1)),"")</f>
        <v/>
      </c>
      <c r="AL1272" s="153" t="str">
        <f>IFERROR(IF(INDEX(data_wkly!AL:AL,MATCH($B1272,data_wkly!$C:$C,0),1)=0,"",INDEX(data_wkly!AL:AL,MATCH($B1272,data_wkly!$C:$C,0),1)),"")</f>
        <v/>
      </c>
      <c r="AM1272" s="183" t="str">
        <f>IFERROR(IF(INDEX(data_wkly!AM:AM,MATCH($B1272,data_wkly!$C:$C,0),1)=0,"",INDEX(data_wkly!AM:AM,MATCH($B1272,data_wkly!$C:$C,0),1)),"")</f>
        <v/>
      </c>
      <c r="AN1272" s="41" t="str">
        <f t="shared" si="121"/>
        <v/>
      </c>
      <c r="AO1272" s="88">
        <f t="shared" si="120"/>
        <v>2</v>
      </c>
    </row>
    <row r="1273" spans="1:41">
      <c r="A1273" s="88" t="str">
        <f t="shared" si="118"/>
        <v/>
      </c>
      <c r="B1273" s="89" t="str">
        <f t="shared" si="119"/>
        <v/>
      </c>
      <c r="C1273" s="155" t="str">
        <f>IFERROR(IF(INDEX(data_wkly!D:D,MATCH($B1273,data_wkly!$C:$C,0),1)=0,"",INDEX(data_wkly!D:D,MATCH($B1273,data_wkly!$C:$C,0),1)),"")</f>
        <v/>
      </c>
      <c r="D1273" s="21" t="str">
        <f>IFERROR(IF(INDEX(data_wkly!E:E,MATCH($B1273,data_wkly!$C:$C,0),1)=0,"",INDEX(data_wkly!E:E,MATCH($B1273,data_wkly!$C:$C,0),1)),"")</f>
        <v/>
      </c>
      <c r="E1273" s="21" t="str">
        <f>IF(C1273="","",IFERROR(INDEX(data_wkly!F:F,MATCH($B1273,data_wkly!$C:$C,0),1),""))</f>
        <v/>
      </c>
      <c r="F1273" s="21" t="str">
        <f>IF(E1273="","",IFERROR(IF(INDEX(data_wkly!G:G,MATCH($B1273,data_wkly!$C:$C,0),1)=0,"",INDEX(data_wkly!G:G,MATCH($B1273,data_wkly!$C:$C,0),1)),""))</f>
        <v/>
      </c>
      <c r="G1273" s="21" t="str">
        <f>IFERROR(IF(INDEX(data_wkly!H:H,MATCH($B1273,data_wkly!$C:$C,0),1)=0,"",INDEX(data_wkly!H:H,MATCH($B1273,data_wkly!$C:$C,0),1)),"")</f>
        <v/>
      </c>
      <c r="H1273" s="21" t="str">
        <f>IF(C1273="","",IFERROR(INDEX(data_wkly!I:I,MATCH($B1273,data_wkly!$C:$C,0),1),""))</f>
        <v/>
      </c>
      <c r="I1273" s="21" t="str">
        <f>IF(H1273="","",IFERROR(IF(INDEX(data_wkly!J:J,MATCH($B1273,data_wkly!$C:$C,0),1)=0,"",INDEX(data_wkly!J:J,MATCH($B1273,data_wkly!$C:$C,0),1)),""))</f>
        <v/>
      </c>
      <c r="J1273" s="21" t="str">
        <f>IFERROR(IF(INDEX(data_wkly!K:K,MATCH($B1273,data_wkly!$C:$C,0),1)=0,"",INDEX(data_wkly!K:K,MATCH($B1273,data_wkly!$C:$C,0),1)),"")</f>
        <v/>
      </c>
      <c r="K1273" s="86" t="str">
        <f>IFERROR(IF(INDEX(data_wkly!L:L,MATCH($B1273,data_wkly!$C:$C,0),1)=0,"",INDEX(data_wkly!L:L,MATCH($B1273,data_wkly!$C:$C,0),1)),"")</f>
        <v/>
      </c>
      <c r="L1273" s="86"/>
      <c r="M1273" s="155" t="str">
        <f>IFERROR(IF(INDEX(data_wkly!M:M,MATCH($B1273,data_wkly!$C:$C,0),1)=0,"",INDEX(data_wkly!M:M,MATCH($B1273,data_wkly!$C:$C,0),1)),"")</f>
        <v/>
      </c>
      <c r="N1273" s="21" t="str">
        <f>IFERROR(IF(INDEX(data_wkly!N:N,MATCH($B1273,data_wkly!$C:$C,0),1)=0,"",INDEX(data_wkly!N:N,MATCH($B1273,data_wkly!$C:$C,0),1)),"")</f>
        <v/>
      </c>
      <c r="O1273" s="21" t="str">
        <f>IF(M1273="","",IFERROR(INDEX(data_wkly!O:O,MATCH($B1273,data_wkly!$C:$C,0),1),""))</f>
        <v/>
      </c>
      <c r="P1273" s="21" t="str">
        <f>IF(M1273="","",IFERROR(IF(INDEX(data_wkly!P:P,MATCH($B1273,data_wkly!$C:$C,0),1)=0,"",INDEX(data_wkly!P:P,MATCH($B1273,data_wkly!$C:$C,0),1)),""))</f>
        <v/>
      </c>
      <c r="Q1273" s="21" t="str">
        <f>IFERROR(IF(INDEX(data_wkly!Q:Q,MATCH($B1273,data_wkly!$C:$C,0),1)=0,"",INDEX(data_wkly!Q:Q,MATCH($B1273,data_wkly!$C:$C,0),1)),"")</f>
        <v/>
      </c>
      <c r="R1273" s="21" t="str">
        <f>IF(M1273="","",IFERROR(INDEX(data_wkly!R:R,MATCH($B1273,data_wkly!$C:$C,0),1),""))</f>
        <v/>
      </c>
      <c r="S1273" s="21" t="str">
        <f>IF(M1273="","",IFERROR(IF(INDEX(data_wkly!S:S,MATCH($B1273,data_wkly!$C:$C,0),1)=0,"",INDEX(data_wkly!S:S,MATCH($B1273,data_wkly!$C:$C,0),1)),""))</f>
        <v/>
      </c>
      <c r="T1273" s="21" t="str">
        <f>IFERROR(IF(INDEX(data_wkly!T:T,MATCH($B1273,data_wkly!$C:$C,0),1)=0,"",INDEX(data_wkly!T:T,MATCH($B1273,data_wkly!$C:$C,0),1)),"")</f>
        <v/>
      </c>
      <c r="U1273" s="86" t="str">
        <f>IFERROR(IF(INDEX(data_wkly!U:U,MATCH($B1273,data_wkly!$C:$C,0),1)=0,"",INDEX(data_wkly!U:U,MATCH($B1273,data_wkly!$C:$C,0),1)),"")</f>
        <v/>
      </c>
      <c r="V1273" s="157" t="str">
        <f t="shared" si="117"/>
        <v/>
      </c>
      <c r="W1273" s="152" t="str">
        <f>IFERROR(IF(INDEX(data_wkly!W:W,MATCH($B1273,data_wkly!$C:$C,0),1)=0,"",INDEX(data_wkly!W:W,MATCH($B1273,data_wkly!$C:$C,0),1)),"")</f>
        <v/>
      </c>
      <c r="X1273" s="21" t="str">
        <f>IFERROR(IF(INDEX(data_wkly!X:X,MATCH($B1273,data_wkly!$C:$C,0),1)=0,"",INDEX(data_wkly!X:X,MATCH($B1273,data_wkly!$C:$C,0),1)),"")</f>
        <v/>
      </c>
      <c r="Y1273" s="21" t="str">
        <f>IFERROR(IF(INDEX(data_wkly!Y:Y,MATCH($B1273,data_wkly!$C:$C,0),1)=0,"",INDEX(data_wkly!Y:Y,MATCH($B1273,data_wkly!$C:$C,0),1)),"")</f>
        <v/>
      </c>
      <c r="Z1273" s="21" t="str">
        <f>IFERROR(IF(INDEX(data_wkly!Z:Z,MATCH($B1273,data_wkly!$C:$C,0),1)=0,"",INDEX(data_wkly!Z:Z,MATCH($B1273,data_wkly!$C:$C,0),1)),"")</f>
        <v/>
      </c>
      <c r="AA1273" s="152" t="str">
        <f>IFERROR(IF(INDEX(data_wkly!AA:AA,MATCH($B1273,data_wkly!$C:$C,0),1)=0,"",INDEX(data_wkly!AA:AA,MATCH($B1273,data_wkly!$C:$C,0),1)),"")</f>
        <v/>
      </c>
      <c r="AB1273" s="21" t="str">
        <f>IFERROR(IF(INDEX(data_wkly!AB:AB,MATCH($B1273,data_wkly!$C:$C,0),1)=0,"",INDEX(data_wkly!AB:AB,MATCH($B1273,data_wkly!$C:$C,0),1)),"")</f>
        <v/>
      </c>
      <c r="AC1273" s="21" t="str">
        <f>IFERROR(IF(INDEX(data_wkly!AC:AC,MATCH($B1273,data_wkly!$C:$C,0),1)=0,"",INDEX(data_wkly!AC:AC,MATCH($B1273,data_wkly!$C:$C,0),1)),"")</f>
        <v/>
      </c>
      <c r="AD1273" s="21" t="str">
        <f>IFERROR(IF(INDEX(data_wkly!AD:AD,MATCH($B1273,data_wkly!$C:$C,0),1)=0,"",INDEX(data_wkly!AD:AD,MATCH($B1273,data_wkly!$C:$C,0),1)),"")</f>
        <v/>
      </c>
      <c r="AE1273" s="157" t="str">
        <f t="shared" si="116"/>
        <v/>
      </c>
      <c r="AF1273" s="154" t="str">
        <f>IFERROR(IF(INDEX(data_wkly!AF:AF,MATCH($B1273,data_wkly!$C:$C,0),1)=0,"",INDEX(data_wkly!AF:AF,MATCH($B1273,data_wkly!$C:$C,0),1)),"")</f>
        <v/>
      </c>
      <c r="AG1273" s="153" t="str">
        <f>IFERROR(IF(AF1273="","",INDEX(data_wkly!AG:AG,MATCH($B1273,data_wkly!$C:$C,0),1)),"")</f>
        <v/>
      </c>
      <c r="AH1273" s="153" t="str">
        <f>IFERROR(IF(INDEX(data_wkly!AH:AH,MATCH($B1273,data_wkly!$C:$C,0),1)=0,"",INDEX(data_wkly!AH:AH,MATCH($B1273,data_wkly!$C:$C,0),1)),"")</f>
        <v/>
      </c>
      <c r="AI1273" s="153" t="str">
        <f>IFERROR(IF(INDEX(data_wkly!AI:AI,MATCH($B1273,data_wkly!$C:$C,0),1)=0,"",INDEX(data_wkly!AI:AI,MATCH($B1273,data_wkly!$C:$C,0),1)),"")</f>
        <v/>
      </c>
      <c r="AJ1273" s="153" t="str">
        <f>IFERROR(IF(AI1273="","",INDEX(data_wkly!AJ:AJ,MATCH($B1273,data_wkly!$C:$C,0),1)),"")</f>
        <v/>
      </c>
      <c r="AK1273" s="153" t="str">
        <f>IFERROR(IF(INDEX(data_wkly!AK:AK,MATCH($B1273,data_wkly!$C:$C,0),1)=0,"",INDEX(data_wkly!AK:AK,MATCH($B1273,data_wkly!$C:$C,0),1)),"")</f>
        <v/>
      </c>
      <c r="AL1273" s="153" t="str">
        <f>IFERROR(IF(INDEX(data_wkly!AL:AL,MATCH($B1273,data_wkly!$C:$C,0),1)=0,"",INDEX(data_wkly!AL:AL,MATCH($B1273,data_wkly!$C:$C,0),1)),"")</f>
        <v/>
      </c>
      <c r="AM1273" s="183" t="str">
        <f>IFERROR(IF(INDEX(data_wkly!AM:AM,MATCH($B1273,data_wkly!$C:$C,0),1)=0,"",INDEX(data_wkly!AM:AM,MATCH($B1273,data_wkly!$C:$C,0),1)),"")</f>
        <v/>
      </c>
      <c r="AN1273" s="41" t="str">
        <f t="shared" si="121"/>
        <v/>
      </c>
      <c r="AO1273" s="88">
        <f t="shared" si="120"/>
        <v>1</v>
      </c>
    </row>
    <row r="1274" spans="1:41">
      <c r="A1274" s="88" t="str">
        <f t="shared" si="118"/>
        <v/>
      </c>
      <c r="B1274" s="89" t="str">
        <f t="shared" si="119"/>
        <v/>
      </c>
      <c r="C1274" s="155" t="str">
        <f>IFERROR(IF(INDEX(data_wkly!D:D,MATCH($B1274,data_wkly!$C:$C,0),1)=0,"",INDEX(data_wkly!D:D,MATCH($B1274,data_wkly!$C:$C,0),1)),"")</f>
        <v/>
      </c>
      <c r="D1274" s="21" t="str">
        <f>IFERROR(IF(INDEX(data_wkly!E:E,MATCH($B1274,data_wkly!$C:$C,0),1)=0,"",INDEX(data_wkly!E:E,MATCH($B1274,data_wkly!$C:$C,0),1)),"")</f>
        <v/>
      </c>
      <c r="E1274" s="21" t="str">
        <f>IF(C1274="","",IFERROR(INDEX(data_wkly!F:F,MATCH($B1274,data_wkly!$C:$C,0),1),""))</f>
        <v/>
      </c>
      <c r="F1274" s="21" t="str">
        <f>IF(E1274="","",IFERROR(IF(INDEX(data_wkly!G:G,MATCH($B1274,data_wkly!$C:$C,0),1)=0,"",INDEX(data_wkly!G:G,MATCH($B1274,data_wkly!$C:$C,0),1)),""))</f>
        <v/>
      </c>
      <c r="G1274" s="21" t="str">
        <f>IFERROR(IF(INDEX(data_wkly!H:H,MATCH($B1274,data_wkly!$C:$C,0),1)=0,"",INDEX(data_wkly!H:H,MATCH($B1274,data_wkly!$C:$C,0),1)),"")</f>
        <v/>
      </c>
      <c r="H1274" s="21" t="str">
        <f>IF(C1274="","",IFERROR(INDEX(data_wkly!I:I,MATCH($B1274,data_wkly!$C:$C,0),1),""))</f>
        <v/>
      </c>
      <c r="I1274" s="21" t="str">
        <f>IF(H1274="","",IFERROR(IF(INDEX(data_wkly!J:J,MATCH($B1274,data_wkly!$C:$C,0),1)=0,"",INDEX(data_wkly!J:J,MATCH($B1274,data_wkly!$C:$C,0),1)),""))</f>
        <v/>
      </c>
      <c r="J1274" s="21" t="str">
        <f>IFERROR(IF(INDEX(data_wkly!K:K,MATCH($B1274,data_wkly!$C:$C,0),1)=0,"",INDEX(data_wkly!K:K,MATCH($B1274,data_wkly!$C:$C,0),1)),"")</f>
        <v/>
      </c>
      <c r="K1274" s="86" t="str">
        <f>IFERROR(IF(INDEX(data_wkly!L:L,MATCH($B1274,data_wkly!$C:$C,0),1)=0,"",INDEX(data_wkly!L:L,MATCH($B1274,data_wkly!$C:$C,0),1)),"")</f>
        <v/>
      </c>
      <c r="L1274" s="86"/>
      <c r="M1274" s="155" t="str">
        <f>IFERROR(IF(INDEX(data_wkly!M:M,MATCH($B1274,data_wkly!$C:$C,0),1)=0,"",INDEX(data_wkly!M:M,MATCH($B1274,data_wkly!$C:$C,0),1)),"")</f>
        <v/>
      </c>
      <c r="N1274" s="21" t="str">
        <f>IFERROR(IF(INDEX(data_wkly!N:N,MATCH($B1274,data_wkly!$C:$C,0),1)=0,"",INDEX(data_wkly!N:N,MATCH($B1274,data_wkly!$C:$C,0),1)),"")</f>
        <v/>
      </c>
      <c r="O1274" s="21" t="str">
        <f>IF(M1274="","",IFERROR(INDEX(data_wkly!O:O,MATCH($B1274,data_wkly!$C:$C,0),1),""))</f>
        <v/>
      </c>
      <c r="P1274" s="21" t="str">
        <f>IF(M1274="","",IFERROR(IF(INDEX(data_wkly!P:P,MATCH($B1274,data_wkly!$C:$C,0),1)=0,"",INDEX(data_wkly!P:P,MATCH($B1274,data_wkly!$C:$C,0),1)),""))</f>
        <v/>
      </c>
      <c r="Q1274" s="21" t="str">
        <f>IFERROR(IF(INDEX(data_wkly!Q:Q,MATCH($B1274,data_wkly!$C:$C,0),1)=0,"",INDEX(data_wkly!Q:Q,MATCH($B1274,data_wkly!$C:$C,0),1)),"")</f>
        <v/>
      </c>
      <c r="R1274" s="21" t="str">
        <f>IF(M1274="","",IFERROR(INDEX(data_wkly!R:R,MATCH($B1274,data_wkly!$C:$C,0),1),""))</f>
        <v/>
      </c>
      <c r="S1274" s="21" t="str">
        <f>IF(M1274="","",IFERROR(IF(INDEX(data_wkly!S:S,MATCH($B1274,data_wkly!$C:$C,0),1)=0,"",INDEX(data_wkly!S:S,MATCH($B1274,data_wkly!$C:$C,0),1)),""))</f>
        <v/>
      </c>
      <c r="T1274" s="21" t="str">
        <f>IFERROR(IF(INDEX(data_wkly!T:T,MATCH($B1274,data_wkly!$C:$C,0),1)=0,"",INDEX(data_wkly!T:T,MATCH($B1274,data_wkly!$C:$C,0),1)),"")</f>
        <v/>
      </c>
      <c r="U1274" s="86" t="str">
        <f>IFERROR(IF(INDEX(data_wkly!U:U,MATCH($B1274,data_wkly!$C:$C,0),1)=0,"",INDEX(data_wkly!U:U,MATCH($B1274,data_wkly!$C:$C,0),1)),"")</f>
        <v/>
      </c>
      <c r="V1274" s="157" t="str">
        <f t="shared" si="117"/>
        <v/>
      </c>
      <c r="W1274" s="152" t="str">
        <f>IFERROR(IF(INDEX(data_wkly!W:W,MATCH($B1274,data_wkly!$C:$C,0),1)=0,"",INDEX(data_wkly!W:W,MATCH($B1274,data_wkly!$C:$C,0),1)),"")</f>
        <v/>
      </c>
      <c r="X1274" s="21" t="str">
        <f>IFERROR(IF(INDEX(data_wkly!X:X,MATCH($B1274,data_wkly!$C:$C,0),1)=0,"",INDEX(data_wkly!X:X,MATCH($B1274,data_wkly!$C:$C,0),1)),"")</f>
        <v/>
      </c>
      <c r="Y1274" s="21" t="str">
        <f>IFERROR(IF(INDEX(data_wkly!Y:Y,MATCH($B1274,data_wkly!$C:$C,0),1)=0,"",INDEX(data_wkly!Y:Y,MATCH($B1274,data_wkly!$C:$C,0),1)),"")</f>
        <v/>
      </c>
      <c r="Z1274" s="21" t="str">
        <f>IFERROR(IF(INDEX(data_wkly!Z:Z,MATCH($B1274,data_wkly!$C:$C,0),1)=0,"",INDEX(data_wkly!Z:Z,MATCH($B1274,data_wkly!$C:$C,0),1)),"")</f>
        <v/>
      </c>
      <c r="AA1274" s="152" t="str">
        <f>IFERROR(IF(INDEX(data_wkly!AA:AA,MATCH($B1274,data_wkly!$C:$C,0),1)=0,"",INDEX(data_wkly!AA:AA,MATCH($B1274,data_wkly!$C:$C,0),1)),"")</f>
        <v/>
      </c>
      <c r="AB1274" s="21" t="str">
        <f>IFERROR(IF(INDEX(data_wkly!AB:AB,MATCH($B1274,data_wkly!$C:$C,0),1)=0,"",INDEX(data_wkly!AB:AB,MATCH($B1274,data_wkly!$C:$C,0),1)),"")</f>
        <v/>
      </c>
      <c r="AC1274" s="21" t="str">
        <f>IFERROR(IF(INDEX(data_wkly!AC:AC,MATCH($B1274,data_wkly!$C:$C,0),1)=0,"",INDEX(data_wkly!AC:AC,MATCH($B1274,data_wkly!$C:$C,0),1)),"")</f>
        <v/>
      </c>
      <c r="AD1274" s="21" t="str">
        <f>IFERROR(IF(INDEX(data_wkly!AD:AD,MATCH($B1274,data_wkly!$C:$C,0),1)=0,"",INDEX(data_wkly!AD:AD,MATCH($B1274,data_wkly!$C:$C,0),1)),"")</f>
        <v/>
      </c>
      <c r="AE1274" s="157" t="str">
        <f t="shared" si="116"/>
        <v/>
      </c>
      <c r="AF1274" s="154" t="str">
        <f>IFERROR(IF(INDEX(data_wkly!AF:AF,MATCH($B1274,data_wkly!$C:$C,0),1)=0,"",INDEX(data_wkly!AF:AF,MATCH($B1274,data_wkly!$C:$C,0),1)),"")</f>
        <v/>
      </c>
      <c r="AG1274" s="153" t="str">
        <f>IFERROR(IF(AF1274="","",INDEX(data_wkly!AG:AG,MATCH($B1274,data_wkly!$C:$C,0),1)),"")</f>
        <v/>
      </c>
      <c r="AH1274" s="153" t="str">
        <f>IFERROR(IF(INDEX(data_wkly!AH:AH,MATCH($B1274,data_wkly!$C:$C,0),1)=0,"",INDEX(data_wkly!AH:AH,MATCH($B1274,data_wkly!$C:$C,0),1)),"")</f>
        <v/>
      </c>
      <c r="AI1274" s="153" t="str">
        <f>IFERROR(IF(INDEX(data_wkly!AI:AI,MATCH($B1274,data_wkly!$C:$C,0),1)=0,"",INDEX(data_wkly!AI:AI,MATCH($B1274,data_wkly!$C:$C,0),1)),"")</f>
        <v/>
      </c>
      <c r="AJ1274" s="153" t="str">
        <f>IFERROR(IF(AI1274="","",INDEX(data_wkly!AJ:AJ,MATCH($B1274,data_wkly!$C:$C,0),1)),"")</f>
        <v/>
      </c>
      <c r="AK1274" s="153" t="str">
        <f>IFERROR(IF(INDEX(data_wkly!AK:AK,MATCH($B1274,data_wkly!$C:$C,0),1)=0,"",INDEX(data_wkly!AK:AK,MATCH($B1274,data_wkly!$C:$C,0),1)),"")</f>
        <v/>
      </c>
      <c r="AL1274" s="153" t="str">
        <f>IFERROR(IF(INDEX(data_wkly!AL:AL,MATCH($B1274,data_wkly!$C:$C,0),1)=0,"",INDEX(data_wkly!AL:AL,MATCH($B1274,data_wkly!$C:$C,0),1)),"")</f>
        <v/>
      </c>
      <c r="AM1274" s="183" t="str">
        <f>IFERROR(IF(INDEX(data_wkly!AM:AM,MATCH($B1274,data_wkly!$C:$C,0),1)=0,"",INDEX(data_wkly!AM:AM,MATCH($B1274,data_wkly!$C:$C,0),1)),"")</f>
        <v/>
      </c>
      <c r="AN1274" s="41" t="str">
        <f t="shared" si="121"/>
        <v/>
      </c>
      <c r="AO1274" s="88">
        <f t="shared" si="120"/>
        <v>2</v>
      </c>
    </row>
    <row r="1275" spans="1:41">
      <c r="A1275" s="88" t="str">
        <f t="shared" si="118"/>
        <v/>
      </c>
      <c r="B1275" s="89" t="str">
        <f t="shared" si="119"/>
        <v/>
      </c>
      <c r="C1275" s="155" t="str">
        <f>IFERROR(IF(INDEX(data_wkly!D:D,MATCH($B1275,data_wkly!$C:$C,0),1)=0,"",INDEX(data_wkly!D:D,MATCH($B1275,data_wkly!$C:$C,0),1)),"")</f>
        <v/>
      </c>
      <c r="D1275" s="21" t="str">
        <f>IFERROR(IF(INDEX(data_wkly!E:E,MATCH($B1275,data_wkly!$C:$C,0),1)=0,"",INDEX(data_wkly!E:E,MATCH($B1275,data_wkly!$C:$C,0),1)),"")</f>
        <v/>
      </c>
      <c r="E1275" s="21" t="str">
        <f>IF(C1275="","",IFERROR(INDEX(data_wkly!F:F,MATCH($B1275,data_wkly!$C:$C,0),1),""))</f>
        <v/>
      </c>
      <c r="F1275" s="21" t="str">
        <f>IF(E1275="","",IFERROR(IF(INDEX(data_wkly!G:G,MATCH($B1275,data_wkly!$C:$C,0),1)=0,"",INDEX(data_wkly!G:G,MATCH($B1275,data_wkly!$C:$C,0),1)),""))</f>
        <v/>
      </c>
      <c r="G1275" s="21" t="str">
        <f>IFERROR(IF(INDEX(data_wkly!H:H,MATCH($B1275,data_wkly!$C:$C,0),1)=0,"",INDEX(data_wkly!H:H,MATCH($B1275,data_wkly!$C:$C,0),1)),"")</f>
        <v/>
      </c>
      <c r="H1275" s="21" t="str">
        <f>IF(C1275="","",IFERROR(INDEX(data_wkly!I:I,MATCH($B1275,data_wkly!$C:$C,0),1),""))</f>
        <v/>
      </c>
      <c r="I1275" s="21" t="str">
        <f>IF(H1275="","",IFERROR(IF(INDEX(data_wkly!J:J,MATCH($B1275,data_wkly!$C:$C,0),1)=0,"",INDEX(data_wkly!J:J,MATCH($B1275,data_wkly!$C:$C,0),1)),""))</f>
        <v/>
      </c>
      <c r="J1275" s="21" t="str">
        <f>IFERROR(IF(INDEX(data_wkly!K:K,MATCH($B1275,data_wkly!$C:$C,0),1)=0,"",INDEX(data_wkly!K:K,MATCH($B1275,data_wkly!$C:$C,0),1)),"")</f>
        <v/>
      </c>
      <c r="K1275" s="86" t="str">
        <f>IFERROR(IF(INDEX(data_wkly!L:L,MATCH($B1275,data_wkly!$C:$C,0),1)=0,"",INDEX(data_wkly!L:L,MATCH($B1275,data_wkly!$C:$C,0),1)),"")</f>
        <v/>
      </c>
      <c r="L1275" s="86"/>
      <c r="M1275" s="155" t="str">
        <f>IFERROR(IF(INDEX(data_wkly!M:M,MATCH($B1275,data_wkly!$C:$C,0),1)=0,"",INDEX(data_wkly!M:M,MATCH($B1275,data_wkly!$C:$C,0),1)),"")</f>
        <v/>
      </c>
      <c r="N1275" s="21" t="str">
        <f>IFERROR(IF(INDEX(data_wkly!N:N,MATCH($B1275,data_wkly!$C:$C,0),1)=0,"",INDEX(data_wkly!N:N,MATCH($B1275,data_wkly!$C:$C,0),1)),"")</f>
        <v/>
      </c>
      <c r="O1275" s="21" t="str">
        <f>IF(M1275="","",IFERROR(INDEX(data_wkly!O:O,MATCH($B1275,data_wkly!$C:$C,0),1),""))</f>
        <v/>
      </c>
      <c r="P1275" s="21" t="str">
        <f>IF(M1275="","",IFERROR(IF(INDEX(data_wkly!P:P,MATCH($B1275,data_wkly!$C:$C,0),1)=0,"",INDEX(data_wkly!P:P,MATCH($B1275,data_wkly!$C:$C,0),1)),""))</f>
        <v/>
      </c>
      <c r="Q1275" s="21" t="str">
        <f>IFERROR(IF(INDEX(data_wkly!Q:Q,MATCH($B1275,data_wkly!$C:$C,0),1)=0,"",INDEX(data_wkly!Q:Q,MATCH($B1275,data_wkly!$C:$C,0),1)),"")</f>
        <v/>
      </c>
      <c r="R1275" s="21" t="str">
        <f>IF(M1275="","",IFERROR(INDEX(data_wkly!R:R,MATCH($B1275,data_wkly!$C:$C,0),1),""))</f>
        <v/>
      </c>
      <c r="S1275" s="21" t="str">
        <f>IF(M1275="","",IFERROR(IF(INDEX(data_wkly!S:S,MATCH($B1275,data_wkly!$C:$C,0),1)=0,"",INDEX(data_wkly!S:S,MATCH($B1275,data_wkly!$C:$C,0),1)),""))</f>
        <v/>
      </c>
      <c r="T1275" s="21" t="str">
        <f>IFERROR(IF(INDEX(data_wkly!T:T,MATCH($B1275,data_wkly!$C:$C,0),1)=0,"",INDEX(data_wkly!T:T,MATCH($B1275,data_wkly!$C:$C,0),1)),"")</f>
        <v/>
      </c>
      <c r="U1275" s="86" t="str">
        <f>IFERROR(IF(INDEX(data_wkly!U:U,MATCH($B1275,data_wkly!$C:$C,0),1)=0,"",INDEX(data_wkly!U:U,MATCH($B1275,data_wkly!$C:$C,0),1)),"")</f>
        <v/>
      </c>
      <c r="V1275" s="157" t="str">
        <f t="shared" si="117"/>
        <v/>
      </c>
      <c r="W1275" s="152" t="str">
        <f>IFERROR(IF(INDEX(data_wkly!W:W,MATCH($B1275,data_wkly!$C:$C,0),1)=0,"",INDEX(data_wkly!W:W,MATCH($B1275,data_wkly!$C:$C,0),1)),"")</f>
        <v/>
      </c>
      <c r="X1275" s="21" t="str">
        <f>IFERROR(IF(INDEX(data_wkly!X:X,MATCH($B1275,data_wkly!$C:$C,0),1)=0,"",INDEX(data_wkly!X:X,MATCH($B1275,data_wkly!$C:$C,0),1)),"")</f>
        <v/>
      </c>
      <c r="Y1275" s="21" t="str">
        <f>IFERROR(IF(INDEX(data_wkly!Y:Y,MATCH($B1275,data_wkly!$C:$C,0),1)=0,"",INDEX(data_wkly!Y:Y,MATCH($B1275,data_wkly!$C:$C,0),1)),"")</f>
        <v/>
      </c>
      <c r="Z1275" s="21" t="str">
        <f>IFERROR(IF(INDEX(data_wkly!Z:Z,MATCH($B1275,data_wkly!$C:$C,0),1)=0,"",INDEX(data_wkly!Z:Z,MATCH($B1275,data_wkly!$C:$C,0),1)),"")</f>
        <v/>
      </c>
      <c r="AA1275" s="152" t="str">
        <f>IFERROR(IF(INDEX(data_wkly!AA:AA,MATCH($B1275,data_wkly!$C:$C,0),1)=0,"",INDEX(data_wkly!AA:AA,MATCH($B1275,data_wkly!$C:$C,0),1)),"")</f>
        <v/>
      </c>
      <c r="AB1275" s="21" t="str">
        <f>IFERROR(IF(INDEX(data_wkly!AB:AB,MATCH($B1275,data_wkly!$C:$C,0),1)=0,"",INDEX(data_wkly!AB:AB,MATCH($B1275,data_wkly!$C:$C,0),1)),"")</f>
        <v/>
      </c>
      <c r="AC1275" s="21" t="str">
        <f>IFERROR(IF(INDEX(data_wkly!AC:AC,MATCH($B1275,data_wkly!$C:$C,0),1)=0,"",INDEX(data_wkly!AC:AC,MATCH($B1275,data_wkly!$C:$C,0),1)),"")</f>
        <v/>
      </c>
      <c r="AD1275" s="21" t="str">
        <f>IFERROR(IF(INDEX(data_wkly!AD:AD,MATCH($B1275,data_wkly!$C:$C,0),1)=0,"",INDEX(data_wkly!AD:AD,MATCH($B1275,data_wkly!$C:$C,0),1)),"")</f>
        <v/>
      </c>
      <c r="AE1275" s="157" t="str">
        <f t="shared" si="116"/>
        <v/>
      </c>
      <c r="AF1275" s="154" t="str">
        <f>IFERROR(IF(INDEX(data_wkly!AF:AF,MATCH($B1275,data_wkly!$C:$C,0),1)=0,"",INDEX(data_wkly!AF:AF,MATCH($B1275,data_wkly!$C:$C,0),1)),"")</f>
        <v/>
      </c>
      <c r="AG1275" s="153" t="str">
        <f>IFERROR(IF(AF1275="","",INDEX(data_wkly!AG:AG,MATCH($B1275,data_wkly!$C:$C,0),1)),"")</f>
        <v/>
      </c>
      <c r="AH1275" s="153" t="str">
        <f>IFERROR(IF(INDEX(data_wkly!AH:AH,MATCH($B1275,data_wkly!$C:$C,0),1)=0,"",INDEX(data_wkly!AH:AH,MATCH($B1275,data_wkly!$C:$C,0),1)),"")</f>
        <v/>
      </c>
      <c r="AI1275" s="153" t="str">
        <f>IFERROR(IF(INDEX(data_wkly!AI:AI,MATCH($B1275,data_wkly!$C:$C,0),1)=0,"",INDEX(data_wkly!AI:AI,MATCH($B1275,data_wkly!$C:$C,0),1)),"")</f>
        <v/>
      </c>
      <c r="AJ1275" s="153" t="str">
        <f>IFERROR(IF(AI1275="","",INDEX(data_wkly!AJ:AJ,MATCH($B1275,data_wkly!$C:$C,0),1)),"")</f>
        <v/>
      </c>
      <c r="AK1275" s="153" t="str">
        <f>IFERROR(IF(INDEX(data_wkly!AK:AK,MATCH($B1275,data_wkly!$C:$C,0),1)=0,"",INDEX(data_wkly!AK:AK,MATCH($B1275,data_wkly!$C:$C,0),1)),"")</f>
        <v/>
      </c>
      <c r="AL1275" s="153" t="str">
        <f>IFERROR(IF(INDEX(data_wkly!AL:AL,MATCH($B1275,data_wkly!$C:$C,0),1)=0,"",INDEX(data_wkly!AL:AL,MATCH($B1275,data_wkly!$C:$C,0),1)),"")</f>
        <v/>
      </c>
      <c r="AM1275" s="183" t="str">
        <f>IFERROR(IF(INDEX(data_wkly!AM:AM,MATCH($B1275,data_wkly!$C:$C,0),1)=0,"",INDEX(data_wkly!AM:AM,MATCH($B1275,data_wkly!$C:$C,0),1)),"")</f>
        <v/>
      </c>
      <c r="AN1275" s="41" t="str">
        <f t="shared" si="121"/>
        <v/>
      </c>
      <c r="AO1275" s="88">
        <f t="shared" si="120"/>
        <v>1</v>
      </c>
    </row>
    <row r="1276" spans="1:41">
      <c r="A1276" s="88" t="str">
        <f t="shared" si="118"/>
        <v/>
      </c>
      <c r="B1276" s="89" t="str">
        <f t="shared" si="119"/>
        <v/>
      </c>
      <c r="C1276" s="155" t="str">
        <f>IFERROR(IF(INDEX(data_wkly!D:D,MATCH($B1276,data_wkly!$C:$C,0),1)=0,"",INDEX(data_wkly!D:D,MATCH($B1276,data_wkly!$C:$C,0),1)),"")</f>
        <v/>
      </c>
      <c r="D1276" s="21" t="str">
        <f>IFERROR(IF(INDEX(data_wkly!E:E,MATCH($B1276,data_wkly!$C:$C,0),1)=0,"",INDEX(data_wkly!E:E,MATCH($B1276,data_wkly!$C:$C,0),1)),"")</f>
        <v/>
      </c>
      <c r="E1276" s="21" t="str">
        <f>IF(C1276="","",IFERROR(INDEX(data_wkly!F:F,MATCH($B1276,data_wkly!$C:$C,0),1),""))</f>
        <v/>
      </c>
      <c r="F1276" s="21" t="str">
        <f>IF(E1276="","",IFERROR(IF(INDEX(data_wkly!G:G,MATCH($B1276,data_wkly!$C:$C,0),1)=0,"",INDEX(data_wkly!G:G,MATCH($B1276,data_wkly!$C:$C,0),1)),""))</f>
        <v/>
      </c>
      <c r="G1276" s="21" t="str">
        <f>IFERROR(IF(INDEX(data_wkly!H:H,MATCH($B1276,data_wkly!$C:$C,0),1)=0,"",INDEX(data_wkly!H:H,MATCH($B1276,data_wkly!$C:$C,0),1)),"")</f>
        <v/>
      </c>
      <c r="H1276" s="21" t="str">
        <f>IF(C1276="","",IFERROR(INDEX(data_wkly!I:I,MATCH($B1276,data_wkly!$C:$C,0),1),""))</f>
        <v/>
      </c>
      <c r="I1276" s="21" t="str">
        <f>IF(H1276="","",IFERROR(IF(INDEX(data_wkly!J:J,MATCH($B1276,data_wkly!$C:$C,0),1)=0,"",INDEX(data_wkly!J:J,MATCH($B1276,data_wkly!$C:$C,0),1)),""))</f>
        <v/>
      </c>
      <c r="J1276" s="21" t="str">
        <f>IFERROR(IF(INDEX(data_wkly!K:K,MATCH($B1276,data_wkly!$C:$C,0),1)=0,"",INDEX(data_wkly!K:K,MATCH($B1276,data_wkly!$C:$C,0),1)),"")</f>
        <v/>
      </c>
      <c r="K1276" s="86" t="str">
        <f>IFERROR(IF(INDEX(data_wkly!L:L,MATCH($B1276,data_wkly!$C:$C,0),1)=0,"",INDEX(data_wkly!L:L,MATCH($B1276,data_wkly!$C:$C,0),1)),"")</f>
        <v/>
      </c>
      <c r="L1276" s="86"/>
      <c r="M1276" s="155" t="str">
        <f>IFERROR(IF(INDEX(data_wkly!M:M,MATCH($B1276,data_wkly!$C:$C,0),1)=0,"",INDEX(data_wkly!M:M,MATCH($B1276,data_wkly!$C:$C,0),1)),"")</f>
        <v/>
      </c>
      <c r="N1276" s="21" t="str">
        <f>IFERROR(IF(INDEX(data_wkly!N:N,MATCH($B1276,data_wkly!$C:$C,0),1)=0,"",INDEX(data_wkly!N:N,MATCH($B1276,data_wkly!$C:$C,0),1)),"")</f>
        <v/>
      </c>
      <c r="O1276" s="21" t="str">
        <f>IF(M1276="","",IFERROR(INDEX(data_wkly!O:O,MATCH($B1276,data_wkly!$C:$C,0),1),""))</f>
        <v/>
      </c>
      <c r="P1276" s="21" t="str">
        <f>IF(M1276="","",IFERROR(IF(INDEX(data_wkly!P:P,MATCH($B1276,data_wkly!$C:$C,0),1)=0,"",INDEX(data_wkly!P:P,MATCH($B1276,data_wkly!$C:$C,0),1)),""))</f>
        <v/>
      </c>
      <c r="Q1276" s="21" t="str">
        <f>IFERROR(IF(INDEX(data_wkly!Q:Q,MATCH($B1276,data_wkly!$C:$C,0),1)=0,"",INDEX(data_wkly!Q:Q,MATCH($B1276,data_wkly!$C:$C,0),1)),"")</f>
        <v/>
      </c>
      <c r="R1276" s="21" t="str">
        <f>IF(M1276="","",IFERROR(INDEX(data_wkly!R:R,MATCH($B1276,data_wkly!$C:$C,0),1),""))</f>
        <v/>
      </c>
      <c r="S1276" s="21" t="str">
        <f>IF(M1276="","",IFERROR(IF(INDEX(data_wkly!S:S,MATCH($B1276,data_wkly!$C:$C,0),1)=0,"",INDEX(data_wkly!S:S,MATCH($B1276,data_wkly!$C:$C,0),1)),""))</f>
        <v/>
      </c>
      <c r="T1276" s="21" t="str">
        <f>IFERROR(IF(INDEX(data_wkly!T:T,MATCH($B1276,data_wkly!$C:$C,0),1)=0,"",INDEX(data_wkly!T:T,MATCH($B1276,data_wkly!$C:$C,0),1)),"")</f>
        <v/>
      </c>
      <c r="U1276" s="86" t="str">
        <f>IFERROR(IF(INDEX(data_wkly!U:U,MATCH($B1276,data_wkly!$C:$C,0),1)=0,"",INDEX(data_wkly!U:U,MATCH($B1276,data_wkly!$C:$C,0),1)),"")</f>
        <v/>
      </c>
      <c r="V1276" s="157" t="str">
        <f t="shared" si="117"/>
        <v/>
      </c>
      <c r="W1276" s="152" t="str">
        <f>IFERROR(IF(INDEX(data_wkly!W:W,MATCH($B1276,data_wkly!$C:$C,0),1)=0,"",INDEX(data_wkly!W:W,MATCH($B1276,data_wkly!$C:$C,0),1)),"")</f>
        <v/>
      </c>
      <c r="X1276" s="21" t="str">
        <f>IFERROR(IF(INDEX(data_wkly!X:X,MATCH($B1276,data_wkly!$C:$C,0),1)=0,"",INDEX(data_wkly!X:X,MATCH($B1276,data_wkly!$C:$C,0),1)),"")</f>
        <v/>
      </c>
      <c r="Y1276" s="21" t="str">
        <f>IFERROR(IF(INDEX(data_wkly!Y:Y,MATCH($B1276,data_wkly!$C:$C,0),1)=0,"",INDEX(data_wkly!Y:Y,MATCH($B1276,data_wkly!$C:$C,0),1)),"")</f>
        <v/>
      </c>
      <c r="Z1276" s="21" t="str">
        <f>IFERROR(IF(INDEX(data_wkly!Z:Z,MATCH($B1276,data_wkly!$C:$C,0),1)=0,"",INDEX(data_wkly!Z:Z,MATCH($B1276,data_wkly!$C:$C,0),1)),"")</f>
        <v/>
      </c>
      <c r="AA1276" s="152" t="str">
        <f>IFERROR(IF(INDEX(data_wkly!AA:AA,MATCH($B1276,data_wkly!$C:$C,0),1)=0,"",INDEX(data_wkly!AA:AA,MATCH($B1276,data_wkly!$C:$C,0),1)),"")</f>
        <v/>
      </c>
      <c r="AB1276" s="21" t="str">
        <f>IFERROR(IF(INDEX(data_wkly!AB:AB,MATCH($B1276,data_wkly!$C:$C,0),1)=0,"",INDEX(data_wkly!AB:AB,MATCH($B1276,data_wkly!$C:$C,0),1)),"")</f>
        <v/>
      </c>
      <c r="AC1276" s="21" t="str">
        <f>IFERROR(IF(INDEX(data_wkly!AC:AC,MATCH($B1276,data_wkly!$C:$C,0),1)=0,"",INDEX(data_wkly!AC:AC,MATCH($B1276,data_wkly!$C:$C,0),1)),"")</f>
        <v/>
      </c>
      <c r="AD1276" s="21" t="str">
        <f>IFERROR(IF(INDEX(data_wkly!AD:AD,MATCH($B1276,data_wkly!$C:$C,0),1)=0,"",INDEX(data_wkly!AD:AD,MATCH($B1276,data_wkly!$C:$C,0),1)),"")</f>
        <v/>
      </c>
      <c r="AE1276" s="157" t="str">
        <f t="shared" si="116"/>
        <v/>
      </c>
      <c r="AF1276" s="154" t="str">
        <f>IFERROR(IF(INDEX(data_wkly!AF:AF,MATCH($B1276,data_wkly!$C:$C,0),1)=0,"",INDEX(data_wkly!AF:AF,MATCH($B1276,data_wkly!$C:$C,0),1)),"")</f>
        <v/>
      </c>
      <c r="AG1276" s="153" t="str">
        <f>IFERROR(IF(AF1276="","",INDEX(data_wkly!AG:AG,MATCH($B1276,data_wkly!$C:$C,0),1)),"")</f>
        <v/>
      </c>
      <c r="AH1276" s="153" t="str">
        <f>IFERROR(IF(INDEX(data_wkly!AH:AH,MATCH($B1276,data_wkly!$C:$C,0),1)=0,"",INDEX(data_wkly!AH:AH,MATCH($B1276,data_wkly!$C:$C,0),1)),"")</f>
        <v/>
      </c>
      <c r="AI1276" s="153" t="str">
        <f>IFERROR(IF(INDEX(data_wkly!AI:AI,MATCH($B1276,data_wkly!$C:$C,0),1)=0,"",INDEX(data_wkly!AI:AI,MATCH($B1276,data_wkly!$C:$C,0),1)),"")</f>
        <v/>
      </c>
      <c r="AJ1276" s="153" t="str">
        <f>IFERROR(IF(AI1276="","",INDEX(data_wkly!AJ:AJ,MATCH($B1276,data_wkly!$C:$C,0),1)),"")</f>
        <v/>
      </c>
      <c r="AK1276" s="153" t="str">
        <f>IFERROR(IF(INDEX(data_wkly!AK:AK,MATCH($B1276,data_wkly!$C:$C,0),1)=0,"",INDEX(data_wkly!AK:AK,MATCH($B1276,data_wkly!$C:$C,0),1)),"")</f>
        <v/>
      </c>
      <c r="AL1276" s="153" t="str">
        <f>IFERROR(IF(INDEX(data_wkly!AL:AL,MATCH($B1276,data_wkly!$C:$C,0),1)=0,"",INDEX(data_wkly!AL:AL,MATCH($B1276,data_wkly!$C:$C,0),1)),"")</f>
        <v/>
      </c>
      <c r="AM1276" s="183" t="str">
        <f>IFERROR(IF(INDEX(data_wkly!AM:AM,MATCH($B1276,data_wkly!$C:$C,0),1)=0,"",INDEX(data_wkly!AM:AM,MATCH($B1276,data_wkly!$C:$C,0),1)),"")</f>
        <v/>
      </c>
      <c r="AN1276" s="41" t="str">
        <f t="shared" si="121"/>
        <v/>
      </c>
      <c r="AO1276" s="88">
        <f t="shared" si="120"/>
        <v>2</v>
      </c>
    </row>
  </sheetData>
  <mergeCells count="21">
    <mergeCell ref="AF10:AM10"/>
    <mergeCell ref="AF11:AH11"/>
    <mergeCell ref="AI11:AK11"/>
    <mergeCell ref="AL11:AM11"/>
    <mergeCell ref="W10:Z10"/>
    <mergeCell ref="AA10:AD10"/>
    <mergeCell ref="AA11:AB11"/>
    <mergeCell ref="AC11:AD11"/>
    <mergeCell ref="B11:B12"/>
    <mergeCell ref="C11:C12"/>
    <mergeCell ref="J11:K11"/>
    <mergeCell ref="D11:F11"/>
    <mergeCell ref="G11:I11"/>
    <mergeCell ref="C10:K10"/>
    <mergeCell ref="M10:U10"/>
    <mergeCell ref="T11:U11"/>
    <mergeCell ref="W11:X11"/>
    <mergeCell ref="Y11:Z11"/>
    <mergeCell ref="M11:M12"/>
    <mergeCell ref="N11:P11"/>
    <mergeCell ref="Q11:S11"/>
  </mergeCells>
  <conditionalFormatting sqref="B13:B5488">
    <cfRule type="expression" dxfId="25" priority="22">
      <formula>$AN13=2</formula>
    </cfRule>
    <cfRule type="expression" dxfId="24" priority="23">
      <formula>$AN13=1</formula>
    </cfRule>
    <cfRule type="expression" dxfId="23" priority="24">
      <formula>$A13=1</formula>
    </cfRule>
    <cfRule type="expression" dxfId="22" priority="25">
      <formula>$A13=2</formula>
    </cfRule>
  </conditionalFormatting>
  <conditionalFormatting sqref="J13:K1114 C13:I1276 J1115:L1276 C1277:L5488">
    <cfRule type="expression" dxfId="21" priority="34">
      <formula>$A13=1</formula>
    </cfRule>
    <cfRule type="expression" dxfId="20" priority="35">
      <formula>$A13=2</formula>
    </cfRule>
  </conditionalFormatting>
  <conditionalFormatting sqref="M13:U5000">
    <cfRule type="expression" dxfId="19" priority="1">
      <formula>$V13=1</formula>
    </cfRule>
    <cfRule type="expression" dxfId="18" priority="2">
      <formula>$V13=2</formula>
    </cfRule>
  </conditionalFormatting>
  <conditionalFormatting sqref="W13:AD5000">
    <cfRule type="expression" dxfId="17" priority="30">
      <formula>$AE13=1</formula>
    </cfRule>
    <cfRule type="expression" dxfId="16" priority="31">
      <formula>$AE13=2</formula>
    </cfRule>
  </conditionalFormatting>
  <conditionalFormatting sqref="AF13:AM5000">
    <cfRule type="expression" dxfId="15" priority="26">
      <formula>$AN13=1</formula>
    </cfRule>
    <cfRule type="expression" dxfId="14" priority="27">
      <formula>$AN13=2</formula>
    </cfRule>
  </conditionalFormatting>
  <dataValidations count="1">
    <dataValidation type="list" showInputMessage="1" showErrorMessage="1" sqref="D7:D8" xr:uid="{6C12A6C9-00FD-4119-9534-81C22079535B}">
      <formula1>weeks</formula1>
    </dataValidation>
  </dataValidations>
  <pageMargins left="0.7" right="0.7" top="0.75" bottom="0.75" header="0.3" footer="0.3"/>
  <pageSetup paperSize="9" orientation="portrait"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FAF2-B246-451F-9BC5-97F978707A0F}">
  <dimension ref="A1:AP788"/>
  <sheetViews>
    <sheetView showGridLines="0" zoomScaleNormal="100" workbookViewId="0">
      <selection activeCell="E23" sqref="E23"/>
    </sheetView>
  </sheetViews>
  <sheetFormatPr defaultColWidth="9.453125" defaultRowHeight="15.5"/>
  <cols>
    <col min="1" max="1" width="8.54296875" style="10" customWidth="1"/>
    <col min="2" max="2" width="20" style="29" bestFit="1" customWidth="1"/>
    <col min="3" max="3" width="6.26953125" style="29" hidden="1" customWidth="1"/>
    <col min="4" max="4" width="13.26953125" style="29" bestFit="1" customWidth="1"/>
    <col min="5" max="5" width="12.54296875" style="29" customWidth="1"/>
    <col min="6" max="6" width="11.453125" style="127" customWidth="1"/>
    <col min="7" max="7" width="7.453125" style="27" customWidth="1"/>
    <col min="8" max="8" width="15.54296875" style="27" customWidth="1"/>
    <col min="9" max="10" width="11.54296875" style="10" customWidth="1"/>
    <col min="11" max="11" width="10.453125" style="10" customWidth="1"/>
    <col min="12" max="12" width="12.453125" style="29" bestFit="1" customWidth="1"/>
    <col min="13" max="13" width="11.453125" style="27" bestFit="1" customWidth="1"/>
    <col min="14" max="14" width="10.54296875" style="29" customWidth="1"/>
    <col min="16" max="16" width="7.54296875" style="27" bestFit="1" customWidth="1"/>
    <col min="17" max="17" width="9.453125" style="27" bestFit="1" customWidth="1"/>
    <col min="19" max="19" width="4.453125" style="27" customWidth="1"/>
    <col min="20" max="20" width="7.453125" style="27" bestFit="1" customWidth="1"/>
    <col min="21" max="21" width="12.453125" style="28" bestFit="1" customWidth="1"/>
    <col min="22" max="22" width="7.54296875" style="27" bestFit="1" customWidth="1"/>
    <col min="23" max="23" width="9.453125" style="12" bestFit="1" customWidth="1"/>
    <col min="25" max="25" width="7.54296875" style="10" bestFit="1" customWidth="1"/>
    <col min="26" max="26" width="9.453125" style="10" bestFit="1" customWidth="1"/>
    <col min="28" max="28" width="9.54296875" style="10" customWidth="1"/>
    <col min="29" max="29" width="7.453125" style="10" bestFit="1" customWidth="1"/>
    <col min="30" max="30" width="5.453125" style="10" bestFit="1" customWidth="1"/>
    <col min="31" max="31" width="7.54296875" style="10" bestFit="1" customWidth="1"/>
    <col min="32" max="32" width="9.453125" style="10" bestFit="1" customWidth="1"/>
    <col min="33" max="33" width="7.54296875" style="10" bestFit="1" customWidth="1"/>
    <col min="34" max="34" width="9.453125" style="10" bestFit="1" customWidth="1"/>
    <col min="35" max="16384" width="9.453125" style="10"/>
  </cols>
  <sheetData>
    <row r="1" spans="1:42" s="1" customFormat="1" ht="32.9" customHeight="1">
      <c r="E1" s="2"/>
      <c r="F1" s="2"/>
      <c r="G1" s="2"/>
      <c r="H1" s="2"/>
      <c r="M1" s="2"/>
      <c r="N1" s="2"/>
      <c r="P1" s="2"/>
      <c r="Q1" s="2"/>
      <c r="S1" s="2"/>
      <c r="T1" s="2"/>
    </row>
    <row r="2" spans="1:42" s="91" customFormat="1" ht="23">
      <c r="A2" s="170" t="s">
        <v>302</v>
      </c>
      <c r="B2" s="85"/>
      <c r="C2" s="85"/>
      <c r="D2" s="85"/>
      <c r="E2" s="85"/>
      <c r="F2" s="85"/>
      <c r="G2" s="85"/>
      <c r="H2" s="85"/>
      <c r="I2" s="85"/>
      <c r="J2" s="85"/>
      <c r="K2" s="85"/>
      <c r="L2" s="85"/>
      <c r="M2" s="85"/>
      <c r="N2" s="85"/>
      <c r="P2" s="85"/>
      <c r="Q2" s="85"/>
      <c r="S2" s="85"/>
      <c r="T2" s="85"/>
      <c r="U2" s="85"/>
      <c r="V2" s="85"/>
      <c r="W2" s="85"/>
      <c r="Y2" s="85"/>
      <c r="Z2" s="85"/>
      <c r="AB2" s="85"/>
      <c r="AC2" s="85"/>
      <c r="AD2" s="85"/>
      <c r="AE2" s="90"/>
      <c r="AF2" s="90"/>
      <c r="AG2" s="90"/>
      <c r="AH2" s="90"/>
      <c r="AI2" s="90"/>
      <c r="AJ2" s="90"/>
      <c r="AK2" s="90"/>
      <c r="AL2" s="90"/>
      <c r="AM2" s="90"/>
      <c r="AN2" s="90"/>
      <c r="AO2" s="90"/>
      <c r="AP2" s="90"/>
    </row>
    <row r="3" spans="1:42" s="91" customFormat="1">
      <c r="A3" s="6" t="s">
        <v>195</v>
      </c>
      <c r="B3" s="6" t="s">
        <v>196</v>
      </c>
      <c r="C3" s="93"/>
      <c r="D3" s="93"/>
      <c r="E3" s="93"/>
      <c r="F3" s="93"/>
      <c r="G3" s="125" t="str">
        <f>"GB average "&amp;LEFT(E9,3)&amp;" "&amp;RIGHT(E9,2)&amp;" weekly spec price"</f>
        <v>GB average SPP EU weekly spec price</v>
      </c>
      <c r="H3" s="93"/>
      <c r="I3" s="93"/>
      <c r="J3" s="93"/>
      <c r="K3" s="93"/>
      <c r="L3" s="93"/>
      <c r="M3" s="93"/>
      <c r="N3" s="93"/>
      <c r="P3" s="93"/>
      <c r="Q3" s="93"/>
      <c r="S3" s="85"/>
      <c r="T3" s="93"/>
      <c r="U3" s="93"/>
      <c r="V3" s="93"/>
      <c r="W3" s="93"/>
      <c r="Y3" s="93"/>
      <c r="Z3" s="93"/>
      <c r="AB3" s="93"/>
      <c r="AC3" s="93"/>
      <c r="AD3" s="93"/>
      <c r="AE3" s="90"/>
      <c r="AF3" s="90"/>
      <c r="AG3" s="90"/>
      <c r="AH3" s="90"/>
      <c r="AI3" s="90"/>
      <c r="AJ3" s="90"/>
      <c r="AK3" s="90"/>
      <c r="AL3" s="90"/>
      <c r="AM3" s="90"/>
      <c r="AN3" s="90"/>
      <c r="AO3" s="90"/>
      <c r="AP3" s="90"/>
    </row>
    <row r="4" spans="1:42" s="91" customFormat="1">
      <c r="A4" s="121" t="s">
        <v>197</v>
      </c>
      <c r="B4" s="6" t="s">
        <v>198</v>
      </c>
      <c r="C4" s="93"/>
      <c r="D4" s="93"/>
      <c r="E4" s="93"/>
      <c r="F4" s="93"/>
      <c r="G4" s="93"/>
      <c r="H4" s="93"/>
      <c r="I4" s="93"/>
      <c r="J4" s="93"/>
      <c r="K4" s="93"/>
      <c r="L4" s="93"/>
      <c r="M4" s="93"/>
      <c r="N4" s="93"/>
      <c r="P4" s="93"/>
      <c r="Q4" s="93"/>
      <c r="S4" s="85"/>
      <c r="T4" s="93"/>
      <c r="U4" s="93"/>
      <c r="V4" s="93"/>
      <c r="W4" s="93"/>
      <c r="Y4" s="93"/>
      <c r="Z4" s="93"/>
      <c r="AB4" s="93"/>
      <c r="AC4" s="93"/>
      <c r="AD4" s="93"/>
      <c r="AE4" s="90"/>
      <c r="AF4" s="90"/>
      <c r="AG4" s="90"/>
      <c r="AH4" s="90"/>
      <c r="AI4" s="90"/>
      <c r="AJ4" s="90"/>
      <c r="AK4" s="90"/>
      <c r="AL4" s="90"/>
      <c r="AM4" s="90"/>
      <c r="AN4" s="90"/>
      <c r="AO4" s="90"/>
      <c r="AP4" s="90"/>
    </row>
    <row r="5" spans="1:42" s="91" customFormat="1">
      <c r="A5" s="121" t="s">
        <v>199</v>
      </c>
      <c r="B5" s="92"/>
      <c r="D5" s="92">
        <f>MAX(data_wkly!BQ1:BQ2)</f>
        <v>46232</v>
      </c>
      <c r="E5" s="93"/>
      <c r="F5" s="93"/>
      <c r="H5" s="93"/>
      <c r="I5" s="93"/>
      <c r="J5" s="93"/>
      <c r="L5" s="93"/>
      <c r="M5" s="85"/>
      <c r="N5" s="93"/>
      <c r="P5" s="93"/>
      <c r="Q5" s="93"/>
      <c r="S5" s="85"/>
      <c r="T5" s="93"/>
      <c r="U5" s="93"/>
      <c r="V5" s="93"/>
      <c r="W5" s="93"/>
      <c r="Y5" s="93"/>
      <c r="Z5" s="93"/>
      <c r="AB5" s="93"/>
      <c r="AC5" s="93"/>
      <c r="AD5" s="93"/>
      <c r="AE5" s="90"/>
      <c r="AM5" s="9"/>
      <c r="AN5" s="90"/>
      <c r="AO5" s="90"/>
      <c r="AP5" s="90"/>
    </row>
    <row r="6" spans="1:42" s="1" customFormat="1" ht="15" customHeight="1">
      <c r="A6" s="8"/>
      <c r="C6" s="9"/>
      <c r="D6" s="9"/>
      <c r="E6" s="9"/>
      <c r="F6" s="9"/>
      <c r="L6" s="84"/>
      <c r="M6" s="9"/>
      <c r="N6" s="9"/>
      <c r="P6" s="9"/>
      <c r="Q6" s="9"/>
      <c r="S6" s="9"/>
      <c r="U6" s="7"/>
      <c r="AM6" s="9"/>
    </row>
    <row r="7" spans="1:42" s="1" customFormat="1" ht="15" customHeight="1">
      <c r="A7" s="8"/>
      <c r="B7" s="161" t="s">
        <v>190</v>
      </c>
      <c r="D7" s="161"/>
      <c r="E7" s="162">
        <v>45297</v>
      </c>
      <c r="F7" s="163" t="s">
        <v>189</v>
      </c>
      <c r="M7" s="87"/>
      <c r="P7" s="9"/>
    </row>
    <row r="8" spans="1:42" s="1" customFormat="1" ht="15" customHeight="1">
      <c r="A8" s="8"/>
      <c r="B8" s="164" t="s">
        <v>191</v>
      </c>
      <c r="D8" s="164"/>
      <c r="E8" s="165">
        <f>IF(LEFT(E9,3)="APP",data_wkly!AC1,data_wkly!F1)</f>
        <v>46228</v>
      </c>
      <c r="F8" s="163"/>
      <c r="Q8" s="9"/>
      <c r="S8" s="9"/>
      <c r="U8" s="7"/>
    </row>
    <row r="9" spans="1:42" s="1" customFormat="1" ht="15" customHeight="1">
      <c r="A9" s="8"/>
      <c r="B9" s="161" t="s">
        <v>200</v>
      </c>
      <c r="D9" s="161"/>
      <c r="E9" s="162" t="s">
        <v>249</v>
      </c>
      <c r="F9" s="163" t="s">
        <v>189</v>
      </c>
      <c r="L9" s="84"/>
      <c r="M9" s="9"/>
      <c r="N9" s="9"/>
      <c r="P9" s="9"/>
      <c r="Q9" s="9"/>
      <c r="S9" s="9"/>
      <c r="U9" s="7"/>
    </row>
    <row r="10" spans="1:42" s="1" customFormat="1" ht="15" customHeight="1">
      <c r="A10" s="8"/>
      <c r="D10" s="104" t="str">
        <f>E9&amp;"_price"</f>
        <v>SPP_EU_price</v>
      </c>
      <c r="E10" s="104" t="str">
        <f>E9&amp;"_ave"</f>
        <v>SPP_EU_ave</v>
      </c>
      <c r="L10" s="84"/>
      <c r="M10" s="9"/>
      <c r="N10" s="9"/>
      <c r="P10" s="9"/>
      <c r="Q10" s="9"/>
      <c r="S10" s="9"/>
      <c r="U10" s="7"/>
    </row>
    <row r="11" spans="1:42">
      <c r="B11" s="235" t="s">
        <v>3</v>
      </c>
      <c r="C11" s="233" t="s">
        <v>15</v>
      </c>
      <c r="D11" s="229" t="str">
        <f>IF(LEFT(E9,3)="APP","GB APP","GB SPP")</f>
        <v>GB SPP</v>
      </c>
      <c r="E11" s="230"/>
      <c r="F11" s="29"/>
      <c r="G11" s="29"/>
      <c r="H11" s="29"/>
      <c r="I11" s="29"/>
      <c r="J11" s="29"/>
      <c r="K11" s="29"/>
      <c r="L11" s="84"/>
      <c r="M11" s="9"/>
      <c r="N11" s="9"/>
      <c r="O11" s="1"/>
      <c r="P11" s="9"/>
      <c r="Q11" s="9"/>
      <c r="R11" s="1"/>
      <c r="S11" s="9"/>
      <c r="T11" s="1"/>
      <c r="U11" s="7"/>
      <c r="V11" s="1"/>
      <c r="W11" s="1"/>
      <c r="X11" s="1"/>
      <c r="Y11" s="1"/>
      <c r="Z11" s="1"/>
      <c r="AA11" s="1"/>
      <c r="AB11" s="1"/>
      <c r="AC11" s="1"/>
      <c r="AD11"/>
      <c r="AE11" s="1"/>
      <c r="AF11" s="1"/>
      <c r="AG11" s="1"/>
      <c r="AH11" s="1"/>
    </row>
    <row r="12" spans="1:42">
      <c r="B12" s="235"/>
      <c r="C12" s="233"/>
      <c r="D12" s="215" t="str">
        <f>IF(RIGHT(E9,2)="EU","EU spec","UK spec")</f>
        <v>EU spec</v>
      </c>
      <c r="E12" s="216"/>
      <c r="F12" s="29"/>
      <c r="G12" s="29"/>
      <c r="H12" s="29"/>
      <c r="I12" s="29"/>
      <c r="J12" s="29"/>
      <c r="K12" s="29"/>
      <c r="L12" s="84"/>
      <c r="M12" s="9"/>
      <c r="N12" s="9"/>
      <c r="O12" s="1"/>
      <c r="P12" s="9"/>
      <c r="Q12" s="9"/>
      <c r="R12" s="1"/>
      <c r="S12" s="9"/>
      <c r="T12" s="1"/>
      <c r="U12" s="7"/>
      <c r="V12" s="1"/>
      <c r="W12" s="1"/>
      <c r="X12" s="1"/>
      <c r="Y12" s="1"/>
      <c r="Z12" s="1"/>
      <c r="AA12" s="1"/>
      <c r="AB12" s="1"/>
      <c r="AC12" s="1"/>
      <c r="AD12"/>
      <c r="AE12" s="1"/>
      <c r="AF12" s="1"/>
      <c r="AG12" s="1"/>
      <c r="AH12" s="1"/>
    </row>
    <row r="13" spans="1:42" ht="33.65" customHeight="1">
      <c r="B13" s="218"/>
      <c r="C13" s="234"/>
      <c r="D13" s="173" t="s">
        <v>7</v>
      </c>
      <c r="E13" s="173" t="s">
        <v>12</v>
      </c>
      <c r="F13" s="231" t="str">
        <f>"3 year seasonal average, "&amp;C14-1&amp;" to "&amp;C14+1</f>
        <v>3 year seasonal average, 2023 to 2025</v>
      </c>
      <c r="G13" s="232"/>
      <c r="H13" s="232"/>
      <c r="I13" s="29"/>
      <c r="J13" s="29"/>
      <c r="K13" s="29"/>
      <c r="M13" s="9"/>
      <c r="N13" s="9"/>
      <c r="O13" s="1"/>
      <c r="P13" s="9"/>
      <c r="Q13" s="9"/>
      <c r="R13" s="1"/>
      <c r="S13" s="9"/>
      <c r="T13" s="1"/>
      <c r="U13" s="7"/>
      <c r="V13" s="1"/>
      <c r="W13" s="1"/>
      <c r="X13" s="1"/>
      <c r="Y13" s="1"/>
      <c r="Z13" s="1"/>
      <c r="AA13" s="1"/>
      <c r="AB13" s="1"/>
      <c r="AC13" s="1"/>
      <c r="AD13"/>
      <c r="AE13" s="1"/>
      <c r="AF13" s="1"/>
      <c r="AG13" s="1"/>
      <c r="AH13" s="1"/>
    </row>
    <row r="14" spans="1:42">
      <c r="A14" s="88">
        <f>IF(B14="","",1)</f>
        <v>1</v>
      </c>
      <c r="B14" s="89">
        <f>E7</f>
        <v>45297</v>
      </c>
      <c r="C14" s="126">
        <f>IFERROR(YEAR(B14),"")</f>
        <v>2024</v>
      </c>
      <c r="D14" s="26">
        <f>IF(INDEX(data_wkly!$1:$1048576,MATCH($B14,data_wkly!$C:$C,0),MATCH(D$10,data_wkly!$2:$2,0))=0,#N/A,IF(INDEX(data_wkly!$1:$1048576,MATCH($B14,data_wkly!$C:$C,0),MATCH(D$10,data_wkly!$2:$2,0))="",#N/A,INDEX(data_wkly!$1:$1048576,MATCH($B14,data_wkly!$C:$C,0),MATCH(D$10,data_wkly!$2:$2,0))))</f>
        <v>212.7919</v>
      </c>
      <c r="E14" s="26" cm="1">
        <f t="array" ref="E14">IF(INDEX(data_wkly!$1:$1048576,MATCH($F14,data_wkly!$A:$A,0),MATCH(E$10,data_wkly!$2:$2,0)+1)="",INDEX(E:E,MATCH(F14,F:F,0)-52,1),INDEX(data_wkly!$1:$1048576,MATCH($F14,data_wkly!$A:$A,0),MATCH(E$10,data_wkly!$2:$2,0)+1))</f>
        <v>161.68029999999999</v>
      </c>
      <c r="F14" s="128" t="str" cm="1">
        <f t="array" ref="F14">IF(INDEX(data_wkly!A:A,MATCH($E$7,data_wkly!C:C,0)+G14,1)=0,"",INDEX(data_wkly!A:A,MATCH($E$7,data_wkly!C:C,0)+G14,1))</f>
        <v>2024_1</v>
      </c>
      <c r="G14" s="128">
        <v>0</v>
      </c>
      <c r="H14" s="29"/>
      <c r="I14" s="29"/>
      <c r="J14" s="29"/>
      <c r="K14" s="29"/>
      <c r="M14" s="9"/>
      <c r="N14" s="9"/>
      <c r="O14" s="1"/>
      <c r="P14" s="9"/>
      <c r="Q14" s="9"/>
      <c r="R14" s="1"/>
      <c r="S14" s="9"/>
      <c r="T14" s="1"/>
      <c r="U14" s="7"/>
      <c r="V14" s="1"/>
      <c r="W14" s="1"/>
      <c r="X14" s="1"/>
      <c r="Y14" s="1"/>
      <c r="Z14" s="1"/>
      <c r="AA14" s="1"/>
      <c r="AB14" s="1"/>
      <c r="AC14" s="1"/>
      <c r="AD14"/>
      <c r="AE14" s="1"/>
      <c r="AF14" s="1"/>
      <c r="AG14" s="1"/>
      <c r="AH14" s="1"/>
    </row>
    <row r="15" spans="1:42">
      <c r="A15" s="88">
        <f>IF(B15="","",IF(A14=1,2,1))</f>
        <v>2</v>
      </c>
      <c r="B15" s="89">
        <f t="shared" ref="B15:B78" si="0">IFERROR(IF(B14+7&lt;=$E$8,B14+7,""),"")</f>
        <v>45304</v>
      </c>
      <c r="C15" s="126">
        <f t="shared" ref="C15:C78" si="1">IFERROR(YEAR(B15),"")</f>
        <v>2024</v>
      </c>
      <c r="D15" s="26">
        <f>IF(INDEX(data_wkly!$1:$1048576,MATCH($B15,data_wkly!$C:$C,0),MATCH(D$10,data_wkly!$2:$2,0))=0,#N/A,IF(INDEX(data_wkly!$1:$1048576,MATCH($B15,data_wkly!$C:$C,0),MATCH(D$10,data_wkly!$2:$2,0))="",#N/A,INDEX(data_wkly!$1:$1048576,MATCH($B15,data_wkly!$C:$C,0),MATCH(D$10,data_wkly!$2:$2,0))))</f>
        <v>212.28030000000001</v>
      </c>
      <c r="E15" s="26" cm="1">
        <f t="array" ref="E15">IF(INDEX(data_wkly!$1:$1048576,MATCH($F15,data_wkly!$A:$A,0),MATCH(E$10,data_wkly!$2:$2,0)+1)="",INDEX(E:E,MATCH(F15,F:F,0)-52,1),INDEX(data_wkly!$1:$1048576,MATCH($F15,data_wkly!$A:$A,0),MATCH(E$10,data_wkly!$2:$2,0)+1))</f>
        <v>161.30080000000001</v>
      </c>
      <c r="F15" s="128" t="str" cm="1">
        <f t="array" ref="F15">IF(INDEX(data_wkly!A:A,MATCH($E$7,data_wkly!C:C,0)+G15,1)=0,"",INDEX(data_wkly!A:A,MATCH($E$7,data_wkly!C:C,0)+G15,1))</f>
        <v>2024_2</v>
      </c>
      <c r="G15" s="128">
        <f>G14+1</f>
        <v>1</v>
      </c>
      <c r="H15" s="29"/>
      <c r="I15" s="29"/>
      <c r="J15" s="29"/>
      <c r="K15" s="29"/>
      <c r="M15" s="9"/>
      <c r="N15" s="9"/>
      <c r="O15" s="1"/>
      <c r="P15" s="9"/>
      <c r="Q15" s="9"/>
      <c r="R15" s="1"/>
      <c r="S15" s="9"/>
      <c r="T15" s="1"/>
      <c r="U15" s="7"/>
      <c r="V15" s="1"/>
      <c r="W15" s="1"/>
      <c r="X15" s="1"/>
      <c r="Y15" s="1"/>
      <c r="Z15" s="1"/>
      <c r="AA15" s="1"/>
      <c r="AB15" s="1"/>
      <c r="AC15" s="1"/>
      <c r="AD15"/>
      <c r="AE15" s="1"/>
      <c r="AF15" s="1"/>
      <c r="AG15" s="1"/>
      <c r="AH15" s="1"/>
    </row>
    <row r="16" spans="1:42">
      <c r="A16" s="88">
        <f t="shared" ref="A16:A79" si="2">IF(B16="","",IF(A15=1,2,1))</f>
        <v>1</v>
      </c>
      <c r="B16" s="89">
        <f t="shared" si="0"/>
        <v>45311</v>
      </c>
      <c r="C16" s="126">
        <f t="shared" si="1"/>
        <v>2024</v>
      </c>
      <c r="D16" s="26">
        <f>IF(INDEX(data_wkly!$1:$1048576,MATCH($B16,data_wkly!$C:$C,0),MATCH(D$10,data_wkly!$2:$2,0))=0,#N/A,IF(INDEX(data_wkly!$1:$1048576,MATCH($B16,data_wkly!$C:$C,0),MATCH(D$10,data_wkly!$2:$2,0))="",#N/A,INDEX(data_wkly!$1:$1048576,MATCH($B16,data_wkly!$C:$C,0),MATCH(D$10,data_wkly!$2:$2,0))))</f>
        <v>211.7732</v>
      </c>
      <c r="E16" s="158" cm="1">
        <f t="array" ref="E16">IF(INDEX(data_wkly!$1:$1048576,MATCH($F16,data_wkly!$A:$A,0),MATCH(E$10,data_wkly!$2:$2,0)+1)="",INDEX(E:E,MATCH(F16,F:F,0)-52,1),INDEX(data_wkly!$1:$1048576,MATCH($F16,data_wkly!$A:$A,0),MATCH(E$10,data_wkly!$2:$2,0)+1))</f>
        <v>161.0206</v>
      </c>
      <c r="F16" s="128" t="str" cm="1">
        <f t="array" ref="F16">IF(INDEX(data_wkly!A:A,MATCH($E$7,data_wkly!C:C,0)+G16,1)=0,"",INDEX(data_wkly!A:A,MATCH($E$7,data_wkly!C:C,0)+G16,1))</f>
        <v>2024_3</v>
      </c>
      <c r="G16" s="128">
        <f t="shared" ref="G16:G79" si="3">G15+1</f>
        <v>2</v>
      </c>
      <c r="H16" s="29"/>
      <c r="I16" s="29"/>
      <c r="J16" s="29"/>
      <c r="K16" s="29"/>
      <c r="M16" s="9"/>
      <c r="N16" s="9"/>
      <c r="O16" s="1"/>
      <c r="P16" s="9"/>
      <c r="Q16" s="9"/>
      <c r="R16" s="1"/>
      <c r="S16" s="9"/>
      <c r="T16" s="1"/>
      <c r="U16" s="7"/>
      <c r="V16" s="1"/>
      <c r="W16" s="1"/>
      <c r="X16" s="1"/>
      <c r="Y16" s="1"/>
      <c r="Z16" s="1"/>
      <c r="AA16" s="1"/>
      <c r="AB16" s="1"/>
      <c r="AC16" s="1"/>
      <c r="AD16"/>
      <c r="AE16" s="1"/>
      <c r="AF16" s="1"/>
      <c r="AG16" s="1"/>
      <c r="AH16" s="1"/>
    </row>
    <row r="17" spans="1:34">
      <c r="A17" s="88">
        <f t="shared" si="2"/>
        <v>2</v>
      </c>
      <c r="B17" s="89">
        <f t="shared" si="0"/>
        <v>45318</v>
      </c>
      <c r="C17" s="126">
        <f t="shared" si="1"/>
        <v>2024</v>
      </c>
      <c r="D17" s="26">
        <f>IF(INDEX(data_wkly!$1:$1048576,MATCH($B17,data_wkly!$C:$C,0),MATCH(D$10,data_wkly!$2:$2,0))=0,#N/A,IF(INDEX(data_wkly!$1:$1048576,MATCH($B17,data_wkly!$C:$C,0),MATCH(D$10,data_wkly!$2:$2,0))="",#N/A,INDEX(data_wkly!$1:$1048576,MATCH($B17,data_wkly!$C:$C,0),MATCH(D$10,data_wkly!$2:$2,0))))</f>
        <v>211.3622</v>
      </c>
      <c r="E17" s="158" cm="1">
        <f t="array" ref="E17">IF(INDEX(data_wkly!$1:$1048576,MATCH($F17,data_wkly!$A:$A,0),MATCH(E$10,data_wkly!$2:$2,0)+1)="",INDEX(E:E,MATCH(F17,F:F,0)-52,1),INDEX(data_wkly!$1:$1048576,MATCH($F17,data_wkly!$A:$A,0),MATCH(E$10,data_wkly!$2:$2,0)+1))</f>
        <v>161.05446666666668</v>
      </c>
      <c r="F17" s="128" t="str" cm="1">
        <f t="array" ref="F17">IF(INDEX(data_wkly!A:A,MATCH($E$7,data_wkly!C:C,0)+G17,1)=0,"",INDEX(data_wkly!A:A,MATCH($E$7,data_wkly!C:C,0)+G17,1))</f>
        <v>2024_4</v>
      </c>
      <c r="G17" s="128">
        <f t="shared" si="3"/>
        <v>3</v>
      </c>
      <c r="H17" s="29"/>
      <c r="I17" s="29"/>
      <c r="J17" s="29"/>
      <c r="K17" s="29"/>
      <c r="L17" s="84"/>
      <c r="M17" s="9"/>
      <c r="N17" s="9"/>
      <c r="O17" s="1"/>
      <c r="P17" s="9"/>
      <c r="Q17" s="9"/>
      <c r="R17" s="1"/>
      <c r="S17" s="9"/>
      <c r="T17" s="1"/>
      <c r="U17" s="7"/>
      <c r="V17" s="1"/>
      <c r="W17" s="1"/>
      <c r="X17" s="1"/>
      <c r="Y17" s="1"/>
      <c r="Z17" s="1"/>
      <c r="AA17" s="1"/>
      <c r="AB17" s="1"/>
      <c r="AC17" s="1"/>
      <c r="AD17"/>
      <c r="AE17" s="1"/>
      <c r="AF17" s="1"/>
      <c r="AG17" s="1"/>
      <c r="AH17" s="1"/>
    </row>
    <row r="18" spans="1:34">
      <c r="A18" s="88">
        <f t="shared" si="2"/>
        <v>1</v>
      </c>
      <c r="B18" s="89">
        <f t="shared" si="0"/>
        <v>45325</v>
      </c>
      <c r="C18" s="126">
        <f t="shared" si="1"/>
        <v>2024</v>
      </c>
      <c r="D18" s="26">
        <f>IF(INDEX(data_wkly!$1:$1048576,MATCH($B18,data_wkly!$C:$C,0),MATCH(D$10,data_wkly!$2:$2,0))=0,#N/A,IF(INDEX(data_wkly!$1:$1048576,MATCH($B18,data_wkly!$C:$C,0),MATCH(D$10,data_wkly!$2:$2,0))="",#N/A,INDEX(data_wkly!$1:$1048576,MATCH($B18,data_wkly!$C:$C,0),MATCH(D$10,data_wkly!$2:$2,0))))</f>
        <v>211.47380000000001</v>
      </c>
      <c r="E18" s="158" cm="1">
        <f t="array" ref="E18">IF(INDEX(data_wkly!$1:$1048576,MATCH($F18,data_wkly!$A:$A,0),MATCH(E$10,data_wkly!$2:$2,0)+1)="",INDEX(E:E,MATCH(F18,F:F,0)-52,1),INDEX(data_wkly!$1:$1048576,MATCH($F18,data_wkly!$A:$A,0),MATCH(E$10,data_wkly!$2:$2,0)+1))</f>
        <v>160.92543333333333</v>
      </c>
      <c r="F18" s="128" t="str" cm="1">
        <f t="array" ref="F18">IF(INDEX(data_wkly!A:A,MATCH($E$7,data_wkly!C:C,0)+G18,1)=0,"",INDEX(data_wkly!A:A,MATCH($E$7,data_wkly!C:C,0)+G18,1))</f>
        <v>2024_5</v>
      </c>
      <c r="G18" s="128">
        <f t="shared" si="3"/>
        <v>4</v>
      </c>
      <c r="H18" s="29"/>
      <c r="I18" s="29"/>
      <c r="J18" s="29"/>
      <c r="K18" s="29"/>
      <c r="L18" s="84"/>
      <c r="M18" s="9"/>
      <c r="N18" s="9"/>
      <c r="O18" s="1"/>
      <c r="P18" s="9"/>
      <c r="Q18" s="9"/>
      <c r="R18" s="1"/>
      <c r="S18" s="9"/>
      <c r="T18" s="1"/>
      <c r="U18" s="7"/>
      <c r="V18" s="1"/>
      <c r="W18" s="1"/>
      <c r="X18" s="1"/>
      <c r="Y18" s="1"/>
      <c r="Z18" s="1"/>
      <c r="AA18" s="1"/>
      <c r="AB18" s="1"/>
      <c r="AC18" s="1"/>
      <c r="AD18"/>
      <c r="AE18" s="1"/>
      <c r="AF18" s="1"/>
      <c r="AG18" s="1"/>
      <c r="AH18" s="1"/>
    </row>
    <row r="19" spans="1:34">
      <c r="A19" s="88">
        <f t="shared" si="2"/>
        <v>2</v>
      </c>
      <c r="B19" s="89">
        <f t="shared" si="0"/>
        <v>45332</v>
      </c>
      <c r="C19" s="126">
        <f t="shared" si="1"/>
        <v>2024</v>
      </c>
      <c r="D19" s="26">
        <f>IF(INDEX(data_wkly!$1:$1048576,MATCH($B19,data_wkly!$C:$C,0),MATCH(D$10,data_wkly!$2:$2,0))=0,#N/A,IF(INDEX(data_wkly!$1:$1048576,MATCH($B19,data_wkly!$C:$C,0),MATCH(D$10,data_wkly!$2:$2,0))="",#N/A,INDEX(data_wkly!$1:$1048576,MATCH($B19,data_wkly!$C:$C,0),MATCH(D$10,data_wkly!$2:$2,0))))</f>
        <v>211.14230000000001</v>
      </c>
      <c r="E19" s="158" cm="1">
        <f t="array" ref="E19">IF(INDEX(data_wkly!$1:$1048576,MATCH($F19,data_wkly!$A:$A,0),MATCH(E$10,data_wkly!$2:$2,0)+1)="",INDEX(E:E,MATCH(F19,F:F,0)-52,1),INDEX(data_wkly!$1:$1048576,MATCH($F19,data_wkly!$A:$A,0),MATCH(E$10,data_wkly!$2:$2,0)+1))</f>
        <v>161.59796666666668</v>
      </c>
      <c r="F19" s="128" t="str" cm="1">
        <f t="array" ref="F19">IF(INDEX(data_wkly!A:A,MATCH($E$7,data_wkly!C:C,0)+G19,1)=0,"",INDEX(data_wkly!A:A,MATCH($E$7,data_wkly!C:C,0)+G19,1))</f>
        <v>2024_6</v>
      </c>
      <c r="G19" s="128">
        <f t="shared" si="3"/>
        <v>5</v>
      </c>
      <c r="H19" s="29"/>
      <c r="I19" s="29"/>
      <c r="J19" s="29"/>
      <c r="K19" s="29"/>
      <c r="L19" s="84"/>
      <c r="M19" s="9"/>
      <c r="N19" s="9"/>
      <c r="O19" s="1"/>
      <c r="P19" s="9"/>
      <c r="Q19" s="9"/>
      <c r="R19" s="1"/>
      <c r="S19" s="9"/>
      <c r="T19" s="1"/>
      <c r="U19" s="7"/>
      <c r="V19" s="1"/>
      <c r="W19" s="1"/>
      <c r="X19" s="1"/>
      <c r="Y19" s="1"/>
      <c r="Z19" s="1"/>
      <c r="AA19" s="1"/>
      <c r="AB19" s="1"/>
      <c r="AC19" s="1"/>
      <c r="AD19"/>
      <c r="AE19" s="1"/>
      <c r="AF19" s="1"/>
      <c r="AG19" s="1"/>
      <c r="AH19" s="1"/>
    </row>
    <row r="20" spans="1:34">
      <c r="A20" s="88">
        <f t="shared" si="2"/>
        <v>1</v>
      </c>
      <c r="B20" s="89">
        <f t="shared" si="0"/>
        <v>45339</v>
      </c>
      <c r="C20" s="126">
        <f t="shared" si="1"/>
        <v>2024</v>
      </c>
      <c r="D20" s="26">
        <f>IF(INDEX(data_wkly!$1:$1048576,MATCH($B20,data_wkly!$C:$C,0),MATCH(D$10,data_wkly!$2:$2,0))=0,#N/A,IF(INDEX(data_wkly!$1:$1048576,MATCH($B20,data_wkly!$C:$C,0),MATCH(D$10,data_wkly!$2:$2,0))="",#N/A,INDEX(data_wkly!$1:$1048576,MATCH($B20,data_wkly!$C:$C,0),MATCH(D$10,data_wkly!$2:$2,0))))</f>
        <v>211.21690000000001</v>
      </c>
      <c r="E20" s="158" cm="1">
        <f t="array" ref="E20">IF(INDEX(data_wkly!$1:$1048576,MATCH($F20,data_wkly!$A:$A,0),MATCH(E$10,data_wkly!$2:$2,0)+1)="",INDEX(E:E,MATCH(F20,F:F,0)-52,1),INDEX(data_wkly!$1:$1048576,MATCH($F20,data_wkly!$A:$A,0),MATCH(E$10,data_wkly!$2:$2,0)+1))</f>
        <v>161.02576666666667</v>
      </c>
      <c r="F20" s="128" t="str" cm="1">
        <f t="array" ref="F20">IF(INDEX(data_wkly!A:A,MATCH($E$7,data_wkly!C:C,0)+G20,1)=0,"",INDEX(data_wkly!A:A,MATCH($E$7,data_wkly!C:C,0)+G20,1))</f>
        <v>2024_7</v>
      </c>
      <c r="G20" s="128">
        <f t="shared" si="3"/>
        <v>6</v>
      </c>
      <c r="H20" s="29"/>
      <c r="I20" s="29"/>
      <c r="J20" s="29"/>
      <c r="K20" s="29"/>
      <c r="L20" s="84"/>
      <c r="M20" s="9"/>
      <c r="N20" s="9"/>
      <c r="O20" s="1"/>
      <c r="P20" s="9"/>
      <c r="Q20" s="9"/>
      <c r="R20" s="1"/>
      <c r="S20" s="9"/>
      <c r="T20" s="1"/>
      <c r="U20" s="7"/>
      <c r="V20" s="1"/>
      <c r="W20" s="1"/>
      <c r="X20" s="1"/>
      <c r="Y20" s="1"/>
      <c r="Z20" s="1"/>
      <c r="AA20" s="1"/>
      <c r="AB20" s="1"/>
      <c r="AC20" s="1"/>
      <c r="AD20"/>
      <c r="AE20" s="1"/>
      <c r="AF20" s="1"/>
      <c r="AG20" s="1"/>
      <c r="AH20" s="1"/>
    </row>
    <row r="21" spans="1:34">
      <c r="A21" s="88">
        <f t="shared" si="2"/>
        <v>2</v>
      </c>
      <c r="B21" s="89">
        <f t="shared" si="0"/>
        <v>45346</v>
      </c>
      <c r="C21" s="126">
        <f t="shared" si="1"/>
        <v>2024</v>
      </c>
      <c r="D21" s="26">
        <f>IF(INDEX(data_wkly!$1:$1048576,MATCH($B21,data_wkly!$C:$C,0),MATCH(D$10,data_wkly!$2:$2,0))=0,#N/A,IF(INDEX(data_wkly!$1:$1048576,MATCH($B21,data_wkly!$C:$C,0),MATCH(D$10,data_wkly!$2:$2,0))="",#N/A,INDEX(data_wkly!$1:$1048576,MATCH($B21,data_wkly!$C:$C,0),MATCH(D$10,data_wkly!$2:$2,0))))</f>
        <v>211.60300000000001</v>
      </c>
      <c r="E21" s="158" cm="1">
        <f t="array" ref="E21">IF(INDEX(data_wkly!$1:$1048576,MATCH($F21,data_wkly!$A:$A,0),MATCH(E$10,data_wkly!$2:$2,0)+1)="",INDEX(E:E,MATCH(F21,F:F,0)-52,1),INDEX(data_wkly!$1:$1048576,MATCH($F21,data_wkly!$A:$A,0),MATCH(E$10,data_wkly!$2:$2,0)+1))</f>
        <v>161.51956666666663</v>
      </c>
      <c r="F21" s="128" t="str" cm="1">
        <f t="array" ref="F21">IF(INDEX(data_wkly!A:A,MATCH($E$7,data_wkly!C:C,0)+G21,1)=0,"",INDEX(data_wkly!A:A,MATCH($E$7,data_wkly!C:C,0)+G21,1))</f>
        <v>2024_8</v>
      </c>
      <c r="G21" s="128">
        <f t="shared" si="3"/>
        <v>7</v>
      </c>
      <c r="H21" s="29"/>
      <c r="I21" s="29"/>
      <c r="J21" s="29"/>
      <c r="K21" s="29"/>
      <c r="L21" s="84"/>
      <c r="M21" s="9"/>
      <c r="N21" s="9"/>
      <c r="O21" s="1"/>
      <c r="P21" s="9"/>
      <c r="Q21" s="9"/>
      <c r="R21" s="1"/>
      <c r="S21" s="9"/>
      <c r="T21" s="1"/>
      <c r="U21" s="7"/>
      <c r="V21" s="1"/>
      <c r="W21" s="1"/>
      <c r="X21" s="1"/>
      <c r="Y21" s="1"/>
      <c r="Z21" s="1"/>
      <c r="AA21" s="1"/>
      <c r="AB21" s="1"/>
      <c r="AC21" s="1"/>
      <c r="AD21"/>
      <c r="AE21" s="1"/>
      <c r="AF21" s="1"/>
      <c r="AG21" s="1"/>
      <c r="AH21" s="1"/>
    </row>
    <row r="22" spans="1:34">
      <c r="A22" s="88">
        <f t="shared" si="2"/>
        <v>1</v>
      </c>
      <c r="B22" s="89">
        <f t="shared" si="0"/>
        <v>45353</v>
      </c>
      <c r="C22" s="126">
        <f t="shared" si="1"/>
        <v>2024</v>
      </c>
      <c r="D22" s="26">
        <f>IF(INDEX(data_wkly!$1:$1048576,MATCH($B22,data_wkly!$C:$C,0),MATCH(D$10,data_wkly!$2:$2,0))=0,#N/A,IF(INDEX(data_wkly!$1:$1048576,MATCH($B22,data_wkly!$C:$C,0),MATCH(D$10,data_wkly!$2:$2,0))="",#N/A,INDEX(data_wkly!$1:$1048576,MATCH($B22,data_wkly!$C:$C,0),MATCH(D$10,data_wkly!$2:$2,0))))</f>
        <v>211.3305</v>
      </c>
      <c r="E22" s="158" cm="1">
        <f t="array" ref="E22">IF(INDEX(data_wkly!$1:$1048576,MATCH($F22,data_wkly!$A:$A,0),MATCH(E$10,data_wkly!$2:$2,0)+1)="",INDEX(E:E,MATCH(F22,F:F,0)-52,1),INDEX(data_wkly!$1:$1048576,MATCH($F22,data_wkly!$A:$A,0),MATCH(E$10,data_wkly!$2:$2,0)+1))</f>
        <v>162.43366666666665</v>
      </c>
      <c r="F22" s="128" t="str" cm="1">
        <f t="array" ref="F22">IF(INDEX(data_wkly!A:A,MATCH($E$7,data_wkly!C:C,0)+G22,1)=0,"",INDEX(data_wkly!A:A,MATCH($E$7,data_wkly!C:C,0)+G22,1))</f>
        <v>2024_9</v>
      </c>
      <c r="G22" s="128">
        <f t="shared" si="3"/>
        <v>8</v>
      </c>
      <c r="H22" s="29"/>
      <c r="I22" s="29"/>
      <c r="J22" s="29"/>
      <c r="K22" s="29"/>
      <c r="L22" s="84"/>
      <c r="M22" s="9"/>
      <c r="N22" s="9"/>
      <c r="O22" s="1"/>
      <c r="P22" s="9"/>
      <c r="Q22" s="9"/>
      <c r="R22" s="1"/>
      <c r="S22" s="9"/>
      <c r="T22" s="1"/>
      <c r="U22" s="7"/>
      <c r="V22" s="1"/>
      <c r="W22" s="1"/>
      <c r="X22" s="1"/>
      <c r="Y22" s="1"/>
      <c r="Z22" s="1"/>
      <c r="AA22" s="1"/>
      <c r="AB22" s="1"/>
      <c r="AC22" s="1"/>
      <c r="AD22"/>
      <c r="AE22" s="1"/>
      <c r="AF22" s="1"/>
      <c r="AG22" s="1"/>
      <c r="AH22" s="1"/>
    </row>
    <row r="23" spans="1:34">
      <c r="A23" s="88">
        <f t="shared" si="2"/>
        <v>2</v>
      </c>
      <c r="B23" s="89">
        <f t="shared" si="0"/>
        <v>45360</v>
      </c>
      <c r="C23" s="126">
        <f t="shared" si="1"/>
        <v>2024</v>
      </c>
      <c r="D23" s="26">
        <f>IF(INDEX(data_wkly!$1:$1048576,MATCH($B23,data_wkly!$C:$C,0),MATCH(D$10,data_wkly!$2:$2,0))=0,#N/A,IF(INDEX(data_wkly!$1:$1048576,MATCH($B23,data_wkly!$C:$C,0),MATCH(D$10,data_wkly!$2:$2,0))="",#N/A,INDEX(data_wkly!$1:$1048576,MATCH($B23,data_wkly!$C:$C,0),MATCH(D$10,data_wkly!$2:$2,0))))</f>
        <v>211.4897</v>
      </c>
      <c r="E23" s="158" cm="1">
        <f t="array" ref="E23">IF(INDEX(data_wkly!$1:$1048576,MATCH($F23,data_wkly!$A:$A,0),MATCH(E$10,data_wkly!$2:$2,0)+1)="",INDEX(E:E,MATCH(F23,F:F,0)-52,1),INDEX(data_wkly!$1:$1048576,MATCH($F23,data_wkly!$A:$A,0),MATCH(E$10,data_wkly!$2:$2,0)+1))</f>
        <v>163.10910000000001</v>
      </c>
      <c r="F23" s="128" t="str" cm="1">
        <f t="array" ref="F23">IF(INDEX(data_wkly!A:A,MATCH($E$7,data_wkly!C:C,0)+G23,1)=0,"",INDEX(data_wkly!A:A,MATCH($E$7,data_wkly!C:C,0)+G23,1))</f>
        <v>2024_10</v>
      </c>
      <c r="G23" s="128">
        <f t="shared" si="3"/>
        <v>9</v>
      </c>
      <c r="H23" s="29"/>
      <c r="I23" s="29"/>
      <c r="J23" s="29"/>
      <c r="K23" s="29"/>
      <c r="L23" s="84"/>
      <c r="M23" s="9"/>
      <c r="N23" s="9"/>
      <c r="O23" s="1"/>
      <c r="P23" s="9"/>
      <c r="Q23" s="9"/>
      <c r="R23" s="1"/>
      <c r="S23" s="9"/>
      <c r="T23" s="1"/>
      <c r="U23" s="7"/>
      <c r="V23" s="1"/>
      <c r="W23" s="1"/>
      <c r="X23" s="1"/>
      <c r="Y23" s="1"/>
      <c r="Z23" s="1"/>
      <c r="AA23" s="1"/>
      <c r="AB23" s="1"/>
      <c r="AC23" s="1"/>
      <c r="AD23"/>
      <c r="AE23" s="1"/>
      <c r="AF23" s="1"/>
      <c r="AG23" s="1"/>
      <c r="AH23" s="1"/>
    </row>
    <row r="24" spans="1:34">
      <c r="A24" s="88">
        <f t="shared" si="2"/>
        <v>1</v>
      </c>
      <c r="B24" s="89">
        <f t="shared" si="0"/>
        <v>45367</v>
      </c>
      <c r="C24" s="126">
        <f t="shared" si="1"/>
        <v>2024</v>
      </c>
      <c r="D24" s="26">
        <f>IF(INDEX(data_wkly!$1:$1048576,MATCH($B24,data_wkly!$C:$C,0),MATCH(D$10,data_wkly!$2:$2,0))=0,#N/A,IF(INDEX(data_wkly!$1:$1048576,MATCH($B24,data_wkly!$C:$C,0),MATCH(D$10,data_wkly!$2:$2,0))="",#N/A,INDEX(data_wkly!$1:$1048576,MATCH($B24,data_wkly!$C:$C,0),MATCH(D$10,data_wkly!$2:$2,0))))</f>
        <v>211.31059999999999</v>
      </c>
      <c r="E24" s="158" cm="1">
        <f t="array" ref="E24">IF(INDEX(data_wkly!$1:$1048576,MATCH($F24,data_wkly!$A:$A,0),MATCH(E$10,data_wkly!$2:$2,0)+1)="",INDEX(E:E,MATCH(F24,F:F,0)-52,1),INDEX(data_wkly!$1:$1048576,MATCH($F24,data_wkly!$A:$A,0),MATCH(E$10,data_wkly!$2:$2,0)+1))</f>
        <v>164.61339999999998</v>
      </c>
      <c r="F24" s="128" t="str" cm="1">
        <f t="array" ref="F24">IF(INDEX(data_wkly!A:A,MATCH($E$7,data_wkly!C:C,0)+G24,1)=0,"",INDEX(data_wkly!A:A,MATCH($E$7,data_wkly!C:C,0)+G24,1))</f>
        <v>2024_11</v>
      </c>
      <c r="G24" s="128">
        <f t="shared" si="3"/>
        <v>10</v>
      </c>
      <c r="H24" s="29"/>
      <c r="I24" s="29"/>
      <c r="J24" s="29"/>
      <c r="K24" s="29"/>
      <c r="L24" s="84"/>
      <c r="M24" s="9"/>
      <c r="N24" s="9"/>
      <c r="O24" s="1"/>
      <c r="P24" s="9"/>
      <c r="Q24" s="9"/>
      <c r="R24" s="1"/>
      <c r="S24" s="9"/>
      <c r="T24" s="1"/>
      <c r="U24" s="7"/>
      <c r="V24" s="1"/>
      <c r="W24" s="1"/>
      <c r="X24" s="1"/>
      <c r="Y24" s="1"/>
      <c r="Z24" s="1"/>
      <c r="AA24" s="1"/>
      <c r="AB24" s="1"/>
      <c r="AC24" s="1"/>
      <c r="AD24"/>
      <c r="AE24" s="1"/>
      <c r="AF24" s="1"/>
      <c r="AG24" s="1"/>
      <c r="AH24" s="1"/>
    </row>
    <row r="25" spans="1:34">
      <c r="A25" s="88">
        <f t="shared" si="2"/>
        <v>2</v>
      </c>
      <c r="B25" s="89">
        <f t="shared" si="0"/>
        <v>45374</v>
      </c>
      <c r="C25" s="126">
        <f t="shared" si="1"/>
        <v>2024</v>
      </c>
      <c r="D25" s="26">
        <f>IF(INDEX(data_wkly!$1:$1048576,MATCH($B25,data_wkly!$C:$C,0),MATCH(D$10,data_wkly!$2:$2,0))=0,#N/A,IF(INDEX(data_wkly!$1:$1048576,MATCH($B25,data_wkly!$C:$C,0),MATCH(D$10,data_wkly!$2:$2,0))="",#N/A,INDEX(data_wkly!$1:$1048576,MATCH($B25,data_wkly!$C:$C,0),MATCH(D$10,data_wkly!$2:$2,0))))</f>
        <v>211.60939999999999</v>
      </c>
      <c r="E25" s="158" cm="1">
        <f t="array" ref="E25">IF(INDEX(data_wkly!$1:$1048576,MATCH($F25,data_wkly!$A:$A,0),MATCH(E$10,data_wkly!$2:$2,0)+1)="",INDEX(E:E,MATCH(F25,F:F,0)-52,1),INDEX(data_wkly!$1:$1048576,MATCH($F25,data_wkly!$A:$A,0),MATCH(E$10,data_wkly!$2:$2,0)+1))</f>
        <v>167.16543333333334</v>
      </c>
      <c r="F25" s="128" t="str" cm="1">
        <f t="array" ref="F25">IF(INDEX(data_wkly!A:A,MATCH($E$7,data_wkly!C:C,0)+G25,1)=0,"",INDEX(data_wkly!A:A,MATCH($E$7,data_wkly!C:C,0)+G25,1))</f>
        <v>2024_12</v>
      </c>
      <c r="G25" s="128">
        <f t="shared" si="3"/>
        <v>11</v>
      </c>
      <c r="H25" s="29"/>
      <c r="I25" s="29"/>
      <c r="J25" s="29"/>
      <c r="K25" s="29"/>
      <c r="L25" s="84"/>
      <c r="M25" s="9"/>
      <c r="N25" s="9"/>
      <c r="O25" s="1"/>
      <c r="P25" s="9"/>
      <c r="Q25" s="9"/>
      <c r="R25" s="1"/>
      <c r="S25" s="9"/>
      <c r="T25" s="1"/>
      <c r="U25" s="7"/>
      <c r="V25" s="1"/>
      <c r="W25" s="1"/>
      <c r="X25" s="1"/>
      <c r="Y25" s="1"/>
      <c r="Z25" s="1"/>
      <c r="AA25" s="1"/>
      <c r="AB25" s="1"/>
      <c r="AC25" s="1"/>
      <c r="AD25"/>
      <c r="AE25" s="1"/>
      <c r="AF25" s="1"/>
      <c r="AG25" s="1"/>
      <c r="AH25" s="1"/>
    </row>
    <row r="26" spans="1:34">
      <c r="A26" s="88">
        <f t="shared" si="2"/>
        <v>1</v>
      </c>
      <c r="B26" s="89">
        <f t="shared" si="0"/>
        <v>45381</v>
      </c>
      <c r="C26" s="126">
        <f t="shared" si="1"/>
        <v>2024</v>
      </c>
      <c r="D26" s="26">
        <f>IF(INDEX(data_wkly!$1:$1048576,MATCH($B26,data_wkly!$C:$C,0),MATCH(D$10,data_wkly!$2:$2,0))=0,#N/A,IF(INDEX(data_wkly!$1:$1048576,MATCH($B26,data_wkly!$C:$C,0),MATCH(D$10,data_wkly!$2:$2,0))="",#N/A,INDEX(data_wkly!$1:$1048576,MATCH($B26,data_wkly!$C:$C,0),MATCH(D$10,data_wkly!$2:$2,0))))</f>
        <v>211.39429999999999</v>
      </c>
      <c r="E26" s="158" cm="1">
        <f t="array" ref="E26">IF(INDEX(data_wkly!$1:$1048576,MATCH($F26,data_wkly!$A:$A,0),MATCH(E$10,data_wkly!$2:$2,0)+1)="",INDEX(E:E,MATCH(F26,F:F,0)-52,1),INDEX(data_wkly!$1:$1048576,MATCH($F26,data_wkly!$A:$A,0),MATCH(E$10,data_wkly!$2:$2,0)+1))</f>
        <v>169.25893333333332</v>
      </c>
      <c r="F26" s="128" t="str" cm="1">
        <f t="array" ref="F26">IF(INDEX(data_wkly!A:A,MATCH($E$7,data_wkly!C:C,0)+G26,1)=0,"",INDEX(data_wkly!A:A,MATCH($E$7,data_wkly!C:C,0)+G26,1))</f>
        <v>2024_13</v>
      </c>
      <c r="G26" s="128">
        <f t="shared" si="3"/>
        <v>12</v>
      </c>
      <c r="H26" s="29"/>
      <c r="I26" s="29"/>
      <c r="J26" s="29"/>
      <c r="K26" s="29"/>
      <c r="L26" s="84"/>
      <c r="M26" s="9"/>
      <c r="N26" s="9"/>
      <c r="O26" s="1"/>
      <c r="P26" s="9"/>
      <c r="Q26" s="9"/>
      <c r="R26" s="1"/>
      <c r="S26" s="9"/>
      <c r="T26" s="1"/>
      <c r="U26" s="7"/>
      <c r="V26" s="1"/>
      <c r="W26" s="1"/>
      <c r="X26" s="1"/>
      <c r="Y26" s="1"/>
      <c r="Z26" s="1"/>
      <c r="AA26" s="1"/>
      <c r="AB26" s="1"/>
      <c r="AC26" s="1"/>
      <c r="AD26"/>
      <c r="AE26" s="1"/>
      <c r="AF26" s="1"/>
      <c r="AG26" s="1"/>
      <c r="AH26" s="1"/>
    </row>
    <row r="27" spans="1:34">
      <c r="A27" s="88">
        <f t="shared" si="2"/>
        <v>2</v>
      </c>
      <c r="B27" s="89">
        <f t="shared" si="0"/>
        <v>45388</v>
      </c>
      <c r="C27" s="126">
        <f t="shared" si="1"/>
        <v>2024</v>
      </c>
      <c r="D27" s="26">
        <f>IF(INDEX(data_wkly!$1:$1048576,MATCH($B27,data_wkly!$C:$C,0),MATCH(D$10,data_wkly!$2:$2,0))=0,#N/A,IF(INDEX(data_wkly!$1:$1048576,MATCH($B27,data_wkly!$C:$C,0),MATCH(D$10,data_wkly!$2:$2,0))="",#N/A,INDEX(data_wkly!$1:$1048576,MATCH($B27,data_wkly!$C:$C,0),MATCH(D$10,data_wkly!$2:$2,0))))</f>
        <v>211.0137</v>
      </c>
      <c r="E27" s="158" cm="1">
        <f t="array" ref="E27">IF(INDEX(data_wkly!$1:$1048576,MATCH($F27,data_wkly!$A:$A,0),MATCH(E$10,data_wkly!$2:$2,0)+1)="",INDEX(E:E,MATCH(F27,F:F,0)-52,1),INDEX(data_wkly!$1:$1048576,MATCH($F27,data_wkly!$A:$A,0),MATCH(E$10,data_wkly!$2:$2,0)+1))</f>
        <v>172.32676666666666</v>
      </c>
      <c r="F27" s="128" t="str" cm="1">
        <f t="array" ref="F27">IF(INDEX(data_wkly!A:A,MATCH($E$7,data_wkly!C:C,0)+G27,1)=0,"",INDEX(data_wkly!A:A,MATCH($E$7,data_wkly!C:C,0)+G27,1))</f>
        <v>2024_14</v>
      </c>
      <c r="G27" s="128">
        <f t="shared" si="3"/>
        <v>13</v>
      </c>
      <c r="H27" s="29"/>
      <c r="I27" s="29"/>
      <c r="J27" s="29"/>
      <c r="K27" s="29"/>
      <c r="L27" s="84"/>
      <c r="M27" s="9"/>
      <c r="N27" s="9"/>
      <c r="O27" s="1"/>
      <c r="P27" s="9"/>
      <c r="Q27" s="9"/>
      <c r="R27" s="1"/>
      <c r="S27" s="9"/>
      <c r="T27" s="1"/>
      <c r="U27" s="7"/>
      <c r="V27" s="1"/>
      <c r="W27" s="1"/>
      <c r="X27" s="1"/>
      <c r="Y27" s="1"/>
      <c r="Z27" s="1"/>
      <c r="AA27" s="1"/>
      <c r="AB27" s="1"/>
      <c r="AC27" s="1"/>
      <c r="AD27"/>
      <c r="AE27" s="1"/>
      <c r="AF27" s="1"/>
      <c r="AG27" s="1"/>
      <c r="AH27" s="1"/>
    </row>
    <row r="28" spans="1:34">
      <c r="A28" s="88">
        <f t="shared" si="2"/>
        <v>1</v>
      </c>
      <c r="B28" s="89">
        <f t="shared" si="0"/>
        <v>45395</v>
      </c>
      <c r="C28" s="126">
        <f t="shared" si="1"/>
        <v>2024</v>
      </c>
      <c r="D28" s="26">
        <f>IF(INDEX(data_wkly!$1:$1048576,MATCH($B28,data_wkly!$C:$C,0),MATCH(D$10,data_wkly!$2:$2,0))=0,#N/A,IF(INDEX(data_wkly!$1:$1048576,MATCH($B28,data_wkly!$C:$C,0),MATCH(D$10,data_wkly!$2:$2,0))="",#N/A,INDEX(data_wkly!$1:$1048576,MATCH($B28,data_wkly!$C:$C,0),MATCH(D$10,data_wkly!$2:$2,0))))</f>
        <v>210.67089999999999</v>
      </c>
      <c r="E28" s="158" cm="1">
        <f t="array" ref="E28">IF(INDEX(data_wkly!$1:$1048576,MATCH($F28,data_wkly!$A:$A,0),MATCH(E$10,data_wkly!$2:$2,0)+1)="",INDEX(E:E,MATCH(F28,F:F,0)-52,1),INDEX(data_wkly!$1:$1048576,MATCH($F28,data_wkly!$A:$A,0),MATCH(E$10,data_wkly!$2:$2,0)+1))</f>
        <v>174.31433333333334</v>
      </c>
      <c r="F28" s="128" t="str" cm="1">
        <f t="array" ref="F28">IF(INDEX(data_wkly!A:A,MATCH($E$7,data_wkly!C:C,0)+G28,1)=0,"",INDEX(data_wkly!A:A,MATCH($E$7,data_wkly!C:C,0)+G28,1))</f>
        <v>2024_15</v>
      </c>
      <c r="G28" s="128">
        <f t="shared" si="3"/>
        <v>14</v>
      </c>
      <c r="H28" s="29"/>
      <c r="I28" s="29"/>
      <c r="J28" s="29"/>
      <c r="K28" s="29"/>
      <c r="L28" s="84"/>
      <c r="M28" s="9"/>
      <c r="N28" s="9"/>
      <c r="O28" s="1"/>
      <c r="P28" s="9"/>
      <c r="Q28" s="9"/>
      <c r="R28" s="1"/>
      <c r="S28" s="9"/>
      <c r="T28" s="1"/>
      <c r="U28" s="7"/>
      <c r="V28" s="1"/>
      <c r="W28" s="1"/>
      <c r="X28" s="1"/>
      <c r="Y28" s="1"/>
      <c r="Z28" s="1"/>
      <c r="AA28" s="1"/>
      <c r="AB28" s="1"/>
      <c r="AC28" s="1"/>
      <c r="AD28"/>
      <c r="AE28" s="1"/>
      <c r="AF28" s="1"/>
      <c r="AG28" s="1"/>
      <c r="AH28" s="1"/>
    </row>
    <row r="29" spans="1:34">
      <c r="A29" s="88">
        <f t="shared" si="2"/>
        <v>2</v>
      </c>
      <c r="B29" s="89">
        <f t="shared" si="0"/>
        <v>45402</v>
      </c>
      <c r="C29" s="126">
        <f t="shared" si="1"/>
        <v>2024</v>
      </c>
      <c r="D29" s="26">
        <f>IF(INDEX(data_wkly!$1:$1048576,MATCH($B29,data_wkly!$C:$C,0),MATCH(D$10,data_wkly!$2:$2,0))=0,#N/A,IF(INDEX(data_wkly!$1:$1048576,MATCH($B29,data_wkly!$C:$C,0),MATCH(D$10,data_wkly!$2:$2,0))="",#N/A,INDEX(data_wkly!$1:$1048576,MATCH($B29,data_wkly!$C:$C,0),MATCH(D$10,data_wkly!$2:$2,0))))</f>
        <v>211.0643</v>
      </c>
      <c r="E29" s="158" cm="1">
        <f t="array" ref="E29">IF(INDEX(data_wkly!$1:$1048576,MATCH($F29,data_wkly!$A:$A,0),MATCH(E$10,data_wkly!$2:$2,0)+1)="",INDEX(E:E,MATCH(F29,F:F,0)-52,1),INDEX(data_wkly!$1:$1048576,MATCH($F29,data_wkly!$A:$A,0),MATCH(E$10,data_wkly!$2:$2,0)+1))</f>
        <v>176.08156666666665</v>
      </c>
      <c r="F29" s="128" t="str" cm="1">
        <f t="array" ref="F29">IF(INDEX(data_wkly!A:A,MATCH($E$7,data_wkly!C:C,0)+G29,1)=0,"",INDEX(data_wkly!A:A,MATCH($E$7,data_wkly!C:C,0)+G29,1))</f>
        <v>2024_16</v>
      </c>
      <c r="G29" s="128">
        <f t="shared" si="3"/>
        <v>15</v>
      </c>
      <c r="H29" s="29"/>
      <c r="I29" s="29"/>
      <c r="J29" s="29"/>
      <c r="K29" s="29"/>
      <c r="L29" s="84"/>
      <c r="M29" s="9"/>
      <c r="N29" s="9"/>
      <c r="O29" s="1"/>
      <c r="P29" s="9"/>
      <c r="Q29" s="9"/>
      <c r="R29" s="1"/>
      <c r="S29" s="9"/>
      <c r="T29" s="1"/>
      <c r="U29" s="7"/>
      <c r="V29" s="1"/>
      <c r="W29" s="1"/>
      <c r="X29" s="1"/>
      <c r="Y29" s="1"/>
      <c r="Z29" s="1"/>
      <c r="AA29" s="1"/>
      <c r="AB29" s="1"/>
      <c r="AC29" s="1"/>
      <c r="AD29"/>
      <c r="AE29" s="1"/>
      <c r="AF29" s="1"/>
      <c r="AG29" s="1"/>
      <c r="AH29" s="1"/>
    </row>
    <row r="30" spans="1:34">
      <c r="A30" s="88">
        <f t="shared" si="2"/>
        <v>1</v>
      </c>
      <c r="B30" s="89">
        <f t="shared" si="0"/>
        <v>45409</v>
      </c>
      <c r="C30" s="126">
        <f t="shared" si="1"/>
        <v>2024</v>
      </c>
      <c r="D30" s="26">
        <f>IF(INDEX(data_wkly!$1:$1048576,MATCH($B30,data_wkly!$C:$C,0),MATCH(D$10,data_wkly!$2:$2,0))=0,#N/A,IF(INDEX(data_wkly!$1:$1048576,MATCH($B30,data_wkly!$C:$C,0),MATCH(D$10,data_wkly!$2:$2,0))="",#N/A,INDEX(data_wkly!$1:$1048576,MATCH($B30,data_wkly!$C:$C,0),MATCH(D$10,data_wkly!$2:$2,0))))</f>
        <v>210.96199999999999</v>
      </c>
      <c r="E30" s="158" cm="1">
        <f t="array" ref="E30">IF(INDEX(data_wkly!$1:$1048576,MATCH($F30,data_wkly!$A:$A,0),MATCH(E$10,data_wkly!$2:$2,0)+1)="",INDEX(E:E,MATCH(F30,F:F,0)-52,1),INDEX(data_wkly!$1:$1048576,MATCH($F30,data_wkly!$A:$A,0),MATCH(E$10,data_wkly!$2:$2,0)+1))</f>
        <v>177.78139999999999</v>
      </c>
      <c r="F30" s="128" t="str" cm="1">
        <f t="array" ref="F30">IF(INDEX(data_wkly!A:A,MATCH($E$7,data_wkly!C:C,0)+G30,1)=0,"",INDEX(data_wkly!A:A,MATCH($E$7,data_wkly!C:C,0)+G30,1))</f>
        <v>2024_17</v>
      </c>
      <c r="G30" s="128">
        <f t="shared" si="3"/>
        <v>16</v>
      </c>
      <c r="H30" s="29"/>
      <c r="I30" s="29"/>
      <c r="J30" s="29"/>
      <c r="K30" s="29"/>
      <c r="L30" s="84"/>
      <c r="M30" s="9"/>
      <c r="N30" s="9"/>
      <c r="O30" s="1"/>
      <c r="P30" s="9"/>
      <c r="Q30" s="9"/>
      <c r="R30" s="1"/>
      <c r="S30" s="9"/>
      <c r="T30" s="1"/>
      <c r="U30" s="7"/>
      <c r="V30" s="1"/>
      <c r="W30" s="1"/>
      <c r="X30" s="1"/>
      <c r="Y30" s="1"/>
      <c r="Z30" s="1"/>
      <c r="AA30" s="1"/>
      <c r="AB30" s="1"/>
      <c r="AC30" s="1"/>
      <c r="AD30"/>
      <c r="AE30" s="1"/>
      <c r="AF30" s="1"/>
      <c r="AG30" s="1"/>
      <c r="AH30" s="1"/>
    </row>
    <row r="31" spans="1:34">
      <c r="A31" s="88">
        <f t="shared" si="2"/>
        <v>2</v>
      </c>
      <c r="B31" s="89">
        <f t="shared" si="0"/>
        <v>45416</v>
      </c>
      <c r="C31" s="126">
        <f t="shared" si="1"/>
        <v>2024</v>
      </c>
      <c r="D31" s="26">
        <f>IF(INDEX(data_wkly!$1:$1048576,MATCH($B31,data_wkly!$C:$C,0),MATCH(D$10,data_wkly!$2:$2,0))=0,#N/A,IF(INDEX(data_wkly!$1:$1048576,MATCH($B31,data_wkly!$C:$C,0),MATCH(D$10,data_wkly!$2:$2,0))="",#N/A,INDEX(data_wkly!$1:$1048576,MATCH($B31,data_wkly!$C:$C,0),MATCH(D$10,data_wkly!$2:$2,0))))</f>
        <v>210.7655</v>
      </c>
      <c r="E31" s="158" cm="1">
        <f t="array" ref="E31">IF(INDEX(data_wkly!$1:$1048576,MATCH($F31,data_wkly!$A:$A,0),MATCH(E$10,data_wkly!$2:$2,0)+1)="",INDEX(E:E,MATCH(F31,F:F,0)-52,1),INDEX(data_wkly!$1:$1048576,MATCH($F31,data_wkly!$A:$A,0),MATCH(E$10,data_wkly!$2:$2,0)+1))</f>
        <v>179.9657</v>
      </c>
      <c r="F31" s="128" t="str" cm="1">
        <f t="array" ref="F31">IF(INDEX(data_wkly!A:A,MATCH($E$7,data_wkly!C:C,0)+G31,1)=0,"",INDEX(data_wkly!A:A,MATCH($E$7,data_wkly!C:C,0)+G31,1))</f>
        <v>2024_18</v>
      </c>
      <c r="G31" s="128">
        <f t="shared" si="3"/>
        <v>17</v>
      </c>
      <c r="H31" s="29"/>
      <c r="I31" s="29"/>
      <c r="J31" s="29"/>
      <c r="K31" s="29"/>
      <c r="L31" s="84"/>
      <c r="M31" s="9"/>
      <c r="N31" s="9"/>
      <c r="O31" s="1"/>
      <c r="P31" s="9"/>
      <c r="Q31" s="9"/>
      <c r="R31" s="1"/>
      <c r="S31" s="9"/>
      <c r="T31" s="1"/>
      <c r="U31" s="7"/>
      <c r="V31" s="1"/>
      <c r="W31" s="1"/>
      <c r="X31" s="1"/>
      <c r="Y31" s="1"/>
      <c r="Z31" s="1"/>
      <c r="AA31" s="1"/>
      <c r="AB31" s="1"/>
      <c r="AC31" s="1"/>
      <c r="AD31"/>
      <c r="AE31" s="1"/>
      <c r="AF31" s="1"/>
      <c r="AG31" s="1"/>
      <c r="AH31" s="1"/>
    </row>
    <row r="32" spans="1:34">
      <c r="A32" s="88">
        <f t="shared" si="2"/>
        <v>1</v>
      </c>
      <c r="B32" s="89">
        <f t="shared" si="0"/>
        <v>45423</v>
      </c>
      <c r="C32" s="126">
        <f t="shared" si="1"/>
        <v>2024</v>
      </c>
      <c r="D32" s="26">
        <f>IF(INDEX(data_wkly!$1:$1048576,MATCH($B32,data_wkly!$C:$C,0),MATCH(D$10,data_wkly!$2:$2,0))=0,#N/A,IF(INDEX(data_wkly!$1:$1048576,MATCH($B32,data_wkly!$C:$C,0),MATCH(D$10,data_wkly!$2:$2,0))="",#N/A,INDEX(data_wkly!$1:$1048576,MATCH($B32,data_wkly!$C:$C,0),MATCH(D$10,data_wkly!$2:$2,0))))</f>
        <v>210.85640000000001</v>
      </c>
      <c r="E32" s="158" cm="1">
        <f t="array" ref="E32">IF(INDEX(data_wkly!$1:$1048576,MATCH($F32,data_wkly!$A:$A,0),MATCH(E$10,data_wkly!$2:$2,0)+1)="",INDEX(E:E,MATCH(F32,F:F,0)-52,1),INDEX(data_wkly!$1:$1048576,MATCH($F32,data_wkly!$A:$A,0),MATCH(E$10,data_wkly!$2:$2,0)+1))</f>
        <v>181.13966666666667</v>
      </c>
      <c r="F32" s="128" t="str" cm="1">
        <f t="array" ref="F32">IF(INDEX(data_wkly!A:A,MATCH($E$7,data_wkly!C:C,0)+G32,1)=0,"",INDEX(data_wkly!A:A,MATCH($E$7,data_wkly!C:C,0)+G32,1))</f>
        <v>2024_19</v>
      </c>
      <c r="G32" s="128">
        <f t="shared" si="3"/>
        <v>18</v>
      </c>
      <c r="H32" s="29"/>
      <c r="I32" s="29"/>
      <c r="J32" s="29"/>
      <c r="K32" s="29"/>
      <c r="L32" s="84"/>
      <c r="M32" s="9"/>
      <c r="N32" s="9"/>
      <c r="O32" s="1"/>
      <c r="P32" s="9"/>
      <c r="Q32" s="9"/>
      <c r="R32" s="1"/>
      <c r="S32" s="9"/>
      <c r="T32" s="1"/>
      <c r="U32" s="7"/>
      <c r="V32" s="1"/>
      <c r="W32" s="1"/>
      <c r="X32" s="1"/>
      <c r="Y32" s="1"/>
      <c r="Z32" s="1"/>
      <c r="AA32" s="1"/>
      <c r="AB32" s="1"/>
      <c r="AC32" s="1"/>
      <c r="AD32"/>
      <c r="AE32" s="1"/>
      <c r="AF32" s="1"/>
      <c r="AG32" s="1"/>
      <c r="AH32" s="1"/>
    </row>
    <row r="33" spans="1:34">
      <c r="A33" s="88">
        <f t="shared" si="2"/>
        <v>2</v>
      </c>
      <c r="B33" s="89">
        <f t="shared" si="0"/>
        <v>45430</v>
      </c>
      <c r="C33" s="126">
        <f t="shared" si="1"/>
        <v>2024</v>
      </c>
      <c r="D33" s="26">
        <f>IF(INDEX(data_wkly!$1:$1048576,MATCH($B33,data_wkly!$C:$C,0),MATCH(D$10,data_wkly!$2:$2,0))=0,#N/A,IF(INDEX(data_wkly!$1:$1048576,MATCH($B33,data_wkly!$C:$C,0),MATCH(D$10,data_wkly!$2:$2,0))="",#N/A,INDEX(data_wkly!$1:$1048576,MATCH($B33,data_wkly!$C:$C,0),MATCH(D$10,data_wkly!$2:$2,0))))</f>
        <v>211.42009999999999</v>
      </c>
      <c r="E33" s="158" cm="1">
        <f t="array" ref="E33">IF(INDEX(data_wkly!$1:$1048576,MATCH($F33,data_wkly!$A:$A,0),MATCH(E$10,data_wkly!$2:$2,0)+1)="",INDEX(E:E,MATCH(F33,F:F,0)-52,1),INDEX(data_wkly!$1:$1048576,MATCH($F33,data_wkly!$A:$A,0),MATCH(E$10,data_wkly!$2:$2,0)+1))</f>
        <v>182.72400000000002</v>
      </c>
      <c r="F33" s="128" t="str" cm="1">
        <f t="array" ref="F33">IF(INDEX(data_wkly!A:A,MATCH($E$7,data_wkly!C:C,0)+G33,1)=0,"",INDEX(data_wkly!A:A,MATCH($E$7,data_wkly!C:C,0)+G33,1))</f>
        <v>2024_20</v>
      </c>
      <c r="G33" s="128">
        <f t="shared" si="3"/>
        <v>19</v>
      </c>
      <c r="H33" s="29"/>
      <c r="I33" s="29"/>
      <c r="J33" s="29"/>
      <c r="K33" s="29"/>
      <c r="L33" s="84"/>
      <c r="M33" s="9"/>
      <c r="N33" s="9"/>
      <c r="O33" s="1"/>
      <c r="P33" s="9"/>
      <c r="Q33" s="9"/>
      <c r="R33" s="1"/>
      <c r="S33" s="9"/>
      <c r="T33" s="1"/>
      <c r="U33" s="7"/>
      <c r="V33" s="1"/>
      <c r="W33" s="1"/>
      <c r="X33" s="1"/>
      <c r="Y33" s="1"/>
      <c r="Z33" s="1"/>
      <c r="AA33" s="1"/>
      <c r="AB33" s="1"/>
      <c r="AC33" s="1"/>
      <c r="AD33"/>
      <c r="AE33" s="1"/>
      <c r="AF33" s="1"/>
      <c r="AG33" s="1"/>
      <c r="AH33" s="1"/>
    </row>
    <row r="34" spans="1:34">
      <c r="A34" s="88">
        <f t="shared" si="2"/>
        <v>1</v>
      </c>
      <c r="B34" s="89">
        <f t="shared" si="0"/>
        <v>45437</v>
      </c>
      <c r="C34" s="126">
        <f t="shared" si="1"/>
        <v>2024</v>
      </c>
      <c r="D34" s="26">
        <f>IF(INDEX(data_wkly!$1:$1048576,MATCH($B34,data_wkly!$C:$C,0),MATCH(D$10,data_wkly!$2:$2,0))=0,#N/A,IF(INDEX(data_wkly!$1:$1048576,MATCH($B34,data_wkly!$C:$C,0),MATCH(D$10,data_wkly!$2:$2,0))="",#N/A,INDEX(data_wkly!$1:$1048576,MATCH($B34,data_wkly!$C:$C,0),MATCH(D$10,data_wkly!$2:$2,0))))</f>
        <v>211.0479</v>
      </c>
      <c r="E34" s="158" cm="1">
        <f t="array" ref="E34">IF(INDEX(data_wkly!$1:$1048576,MATCH($F34,data_wkly!$A:$A,0),MATCH(E$10,data_wkly!$2:$2,0)+1)="",INDEX(E:E,MATCH(F34,F:F,0)-52,1),INDEX(data_wkly!$1:$1048576,MATCH($F34,data_wkly!$A:$A,0),MATCH(E$10,data_wkly!$2:$2,0)+1))</f>
        <v>183.42853333333332</v>
      </c>
      <c r="F34" s="128" t="str" cm="1">
        <f t="array" ref="F34">IF(INDEX(data_wkly!A:A,MATCH($E$7,data_wkly!C:C,0)+G34,1)=0,"",INDEX(data_wkly!A:A,MATCH($E$7,data_wkly!C:C,0)+G34,1))</f>
        <v>2024_21</v>
      </c>
      <c r="G34" s="128">
        <f t="shared" si="3"/>
        <v>20</v>
      </c>
      <c r="H34" s="29"/>
      <c r="I34" s="29"/>
      <c r="J34" s="29"/>
      <c r="K34" s="29"/>
      <c r="L34" s="84"/>
      <c r="M34" s="9"/>
      <c r="N34" s="9"/>
      <c r="O34" s="1"/>
      <c r="P34" s="9"/>
      <c r="Q34" s="9"/>
      <c r="R34" s="1"/>
      <c r="S34" s="9"/>
      <c r="T34" s="1"/>
      <c r="U34" s="7"/>
      <c r="V34" s="1"/>
      <c r="W34" s="1"/>
      <c r="X34" s="1"/>
      <c r="Y34" s="1"/>
      <c r="Z34" s="1"/>
      <c r="AA34" s="1"/>
      <c r="AB34" s="1"/>
      <c r="AC34" s="1"/>
      <c r="AD34"/>
      <c r="AE34" s="1"/>
      <c r="AF34" s="1"/>
      <c r="AG34" s="1"/>
      <c r="AH34" s="1"/>
    </row>
    <row r="35" spans="1:34">
      <c r="A35" s="88">
        <f t="shared" si="2"/>
        <v>2</v>
      </c>
      <c r="B35" s="89">
        <f t="shared" si="0"/>
        <v>45444</v>
      </c>
      <c r="C35" s="126">
        <f t="shared" si="1"/>
        <v>2024</v>
      </c>
      <c r="D35" s="26">
        <f>IF(INDEX(data_wkly!$1:$1048576,MATCH($B35,data_wkly!$C:$C,0),MATCH(D$10,data_wkly!$2:$2,0))=0,#N/A,IF(INDEX(data_wkly!$1:$1048576,MATCH($B35,data_wkly!$C:$C,0),MATCH(D$10,data_wkly!$2:$2,0))="",#N/A,INDEX(data_wkly!$1:$1048576,MATCH($B35,data_wkly!$C:$C,0),MATCH(D$10,data_wkly!$2:$2,0))))</f>
        <v>211.3871</v>
      </c>
      <c r="E35" s="158" cm="1">
        <f t="array" ref="E35">IF(INDEX(data_wkly!$1:$1048576,MATCH($F35,data_wkly!$A:$A,0),MATCH(E$10,data_wkly!$2:$2,0)+1)="",INDEX(E:E,MATCH(F35,F:F,0)-52,1),INDEX(data_wkly!$1:$1048576,MATCH($F35,data_wkly!$A:$A,0),MATCH(E$10,data_wkly!$2:$2,0)+1))</f>
        <v>185.64773333333332</v>
      </c>
      <c r="F35" s="128" t="str" cm="1">
        <f t="array" ref="F35">IF(INDEX(data_wkly!A:A,MATCH($E$7,data_wkly!C:C,0)+G35,1)=0,"",INDEX(data_wkly!A:A,MATCH($E$7,data_wkly!C:C,0)+G35,1))</f>
        <v>2024_22</v>
      </c>
      <c r="G35" s="128">
        <f t="shared" si="3"/>
        <v>21</v>
      </c>
      <c r="H35" s="29"/>
      <c r="I35" s="29"/>
      <c r="J35" s="29"/>
      <c r="K35" s="29"/>
      <c r="L35" s="84"/>
      <c r="M35" s="9"/>
      <c r="N35" s="9"/>
      <c r="O35" s="1"/>
      <c r="P35" s="9"/>
      <c r="Q35" s="9"/>
      <c r="R35" s="1"/>
      <c r="S35" s="9"/>
      <c r="T35" s="1"/>
      <c r="U35" s="7"/>
      <c r="V35" s="1"/>
      <c r="W35" s="1"/>
      <c r="X35" s="1"/>
      <c r="Y35" s="1"/>
      <c r="Z35" s="1"/>
      <c r="AA35" s="1"/>
      <c r="AB35" s="1"/>
      <c r="AC35" s="1"/>
      <c r="AD35"/>
      <c r="AE35" s="1"/>
      <c r="AF35" s="1"/>
      <c r="AG35" s="1"/>
      <c r="AH35" s="1"/>
    </row>
    <row r="36" spans="1:34">
      <c r="A36" s="88">
        <f t="shared" si="2"/>
        <v>1</v>
      </c>
      <c r="B36" s="89">
        <f t="shared" si="0"/>
        <v>45451</v>
      </c>
      <c r="C36" s="126">
        <f t="shared" si="1"/>
        <v>2024</v>
      </c>
      <c r="D36" s="26">
        <f>IF(INDEX(data_wkly!$1:$1048576,MATCH($B36,data_wkly!$C:$C,0),MATCH(D$10,data_wkly!$2:$2,0))=0,#N/A,IF(INDEX(data_wkly!$1:$1048576,MATCH($B36,data_wkly!$C:$C,0),MATCH(D$10,data_wkly!$2:$2,0))="",#N/A,INDEX(data_wkly!$1:$1048576,MATCH($B36,data_wkly!$C:$C,0),MATCH(D$10,data_wkly!$2:$2,0))))</f>
        <v>210.1585</v>
      </c>
      <c r="E36" s="158" cm="1">
        <f t="array" ref="E36">IF(INDEX(data_wkly!$1:$1048576,MATCH($F36,data_wkly!$A:$A,0),MATCH(E$10,data_wkly!$2:$2,0)+1)="",INDEX(E:E,MATCH(F36,F:F,0)-52,1),INDEX(data_wkly!$1:$1048576,MATCH($F36,data_wkly!$A:$A,0),MATCH(E$10,data_wkly!$2:$2,0)+1))</f>
        <v>187.00260000000003</v>
      </c>
      <c r="F36" s="128" t="str" cm="1">
        <f t="array" ref="F36">IF(INDEX(data_wkly!A:A,MATCH($E$7,data_wkly!C:C,0)+G36,1)=0,"",INDEX(data_wkly!A:A,MATCH($E$7,data_wkly!C:C,0)+G36,1))</f>
        <v>2024_23</v>
      </c>
      <c r="G36" s="128">
        <f t="shared" si="3"/>
        <v>22</v>
      </c>
      <c r="H36" s="29"/>
      <c r="I36" s="29"/>
      <c r="J36" s="29"/>
      <c r="K36" s="29"/>
      <c r="L36" s="84"/>
      <c r="M36" s="9"/>
      <c r="N36" s="9"/>
      <c r="O36" s="1"/>
      <c r="P36" s="9"/>
      <c r="Q36" s="9"/>
      <c r="R36" s="1"/>
      <c r="S36" s="9"/>
      <c r="T36" s="1"/>
      <c r="U36" s="7"/>
      <c r="V36" s="1"/>
      <c r="W36" s="1"/>
      <c r="X36" s="1"/>
      <c r="Y36" s="1"/>
      <c r="Z36" s="1"/>
      <c r="AA36" s="1"/>
      <c r="AB36" s="1"/>
      <c r="AC36" s="1"/>
      <c r="AD36"/>
      <c r="AE36" s="1"/>
      <c r="AF36" s="1"/>
      <c r="AG36" s="1"/>
      <c r="AH36" s="1"/>
    </row>
    <row r="37" spans="1:34">
      <c r="A37" s="88">
        <f t="shared" si="2"/>
        <v>2</v>
      </c>
      <c r="B37" s="89">
        <f t="shared" si="0"/>
        <v>45458</v>
      </c>
      <c r="C37" s="126">
        <f t="shared" si="1"/>
        <v>2024</v>
      </c>
      <c r="D37" s="26">
        <f>IF(INDEX(data_wkly!$1:$1048576,MATCH($B37,data_wkly!$C:$C,0),MATCH(D$10,data_wkly!$2:$2,0))=0,#N/A,IF(INDEX(data_wkly!$1:$1048576,MATCH($B37,data_wkly!$C:$C,0),MATCH(D$10,data_wkly!$2:$2,0))="",#N/A,INDEX(data_wkly!$1:$1048576,MATCH($B37,data_wkly!$C:$C,0),MATCH(D$10,data_wkly!$2:$2,0))))</f>
        <v>210.56280000000001</v>
      </c>
      <c r="E37" s="158" cm="1">
        <f t="array" ref="E37">IF(INDEX(data_wkly!$1:$1048576,MATCH($F37,data_wkly!$A:$A,0),MATCH(E$10,data_wkly!$2:$2,0)+1)="",INDEX(E:E,MATCH(F37,F:F,0)-52,1),INDEX(data_wkly!$1:$1048576,MATCH($F37,data_wkly!$A:$A,0),MATCH(E$10,data_wkly!$2:$2,0)+1))</f>
        <v>188.20846666666668</v>
      </c>
      <c r="F37" s="128" t="str" cm="1">
        <f t="array" ref="F37">IF(INDEX(data_wkly!A:A,MATCH($E$7,data_wkly!C:C,0)+G37,1)=0,"",INDEX(data_wkly!A:A,MATCH($E$7,data_wkly!C:C,0)+G37,1))</f>
        <v>2024_24</v>
      </c>
      <c r="G37" s="128">
        <f t="shared" si="3"/>
        <v>23</v>
      </c>
      <c r="H37" s="29"/>
      <c r="I37" s="29"/>
      <c r="J37" s="29"/>
      <c r="K37" s="29"/>
      <c r="L37" s="84"/>
      <c r="M37" s="9"/>
      <c r="N37" s="9"/>
      <c r="O37" s="1"/>
      <c r="P37" s="9"/>
      <c r="Q37" s="9"/>
      <c r="R37" s="1"/>
      <c r="S37" s="9"/>
      <c r="T37" s="1"/>
      <c r="U37" s="7"/>
      <c r="V37" s="1"/>
      <c r="W37" s="1"/>
      <c r="X37" s="1"/>
      <c r="Y37" s="1"/>
      <c r="Z37" s="1"/>
      <c r="AA37" s="1"/>
      <c r="AB37" s="1"/>
      <c r="AC37" s="1"/>
      <c r="AD37"/>
      <c r="AE37" s="1"/>
      <c r="AF37" s="1"/>
      <c r="AG37" s="1"/>
      <c r="AH37" s="1"/>
    </row>
    <row r="38" spans="1:34">
      <c r="A38" s="88">
        <f t="shared" si="2"/>
        <v>1</v>
      </c>
      <c r="B38" s="89">
        <f t="shared" si="0"/>
        <v>45465</v>
      </c>
      <c r="C38" s="126">
        <f t="shared" si="1"/>
        <v>2024</v>
      </c>
      <c r="D38" s="26">
        <f>IF(INDEX(data_wkly!$1:$1048576,MATCH($B38,data_wkly!$C:$C,0),MATCH(D$10,data_wkly!$2:$2,0))=0,#N/A,IF(INDEX(data_wkly!$1:$1048576,MATCH($B38,data_wkly!$C:$C,0),MATCH(D$10,data_wkly!$2:$2,0))="",#N/A,INDEX(data_wkly!$1:$1048576,MATCH($B38,data_wkly!$C:$C,0),MATCH(D$10,data_wkly!$2:$2,0))))</f>
        <v>209.94220000000001</v>
      </c>
      <c r="E38" s="158" cm="1">
        <f t="array" ref="E38">IF(INDEX(data_wkly!$1:$1048576,MATCH($F38,data_wkly!$A:$A,0),MATCH(E$10,data_wkly!$2:$2,0)+1)="",INDEX(E:E,MATCH(F38,F:F,0)-52,1),INDEX(data_wkly!$1:$1048576,MATCH($F38,data_wkly!$A:$A,0),MATCH(E$10,data_wkly!$2:$2,0)+1))</f>
        <v>188.93413333333334</v>
      </c>
      <c r="F38" s="128" t="str" cm="1">
        <f t="array" ref="F38">IF(INDEX(data_wkly!A:A,MATCH($E$7,data_wkly!C:C,0)+G38,1)=0,"",INDEX(data_wkly!A:A,MATCH($E$7,data_wkly!C:C,0)+G38,1))</f>
        <v>2024_25</v>
      </c>
      <c r="G38" s="128">
        <f t="shared" si="3"/>
        <v>24</v>
      </c>
      <c r="H38" s="29"/>
      <c r="I38" s="29"/>
      <c r="J38" s="29"/>
      <c r="K38" s="29"/>
      <c r="L38" s="84"/>
      <c r="M38" s="9"/>
      <c r="N38" s="9"/>
      <c r="O38" s="1"/>
      <c r="P38" s="9"/>
      <c r="Q38" s="9"/>
      <c r="R38" s="1"/>
      <c r="S38" s="9"/>
      <c r="T38" s="1"/>
      <c r="U38" s="7"/>
      <c r="V38" s="1"/>
      <c r="W38" s="1"/>
      <c r="X38" s="1"/>
      <c r="Y38" s="1"/>
      <c r="Z38" s="1"/>
      <c r="AA38" s="1"/>
      <c r="AB38" s="1"/>
      <c r="AC38" s="1"/>
      <c r="AD38"/>
      <c r="AE38" s="1"/>
      <c r="AF38" s="1"/>
      <c r="AG38" s="1"/>
      <c r="AH38" s="1"/>
    </row>
    <row r="39" spans="1:34">
      <c r="A39" s="88">
        <f t="shared" si="2"/>
        <v>2</v>
      </c>
      <c r="B39" s="89">
        <f t="shared" si="0"/>
        <v>45472</v>
      </c>
      <c r="C39" s="126">
        <f t="shared" si="1"/>
        <v>2024</v>
      </c>
      <c r="D39" s="26">
        <f>IF(INDEX(data_wkly!$1:$1048576,MATCH($B39,data_wkly!$C:$C,0),MATCH(D$10,data_wkly!$2:$2,0))=0,#N/A,IF(INDEX(data_wkly!$1:$1048576,MATCH($B39,data_wkly!$C:$C,0),MATCH(D$10,data_wkly!$2:$2,0))="",#N/A,INDEX(data_wkly!$1:$1048576,MATCH($B39,data_wkly!$C:$C,0),MATCH(D$10,data_wkly!$2:$2,0))))</f>
        <v>210.41390000000001</v>
      </c>
      <c r="E39" s="158" cm="1">
        <f t="array" ref="E39">IF(INDEX(data_wkly!$1:$1048576,MATCH($F39,data_wkly!$A:$A,0),MATCH(E$10,data_wkly!$2:$2,0)+1)="",INDEX(E:E,MATCH(F39,F:F,0)-52,1),INDEX(data_wkly!$1:$1048576,MATCH($F39,data_wkly!$A:$A,0),MATCH(E$10,data_wkly!$2:$2,0)+1))</f>
        <v>190.66866666666667</v>
      </c>
      <c r="F39" s="128" t="str" cm="1">
        <f t="array" ref="F39">IF(INDEX(data_wkly!A:A,MATCH($E$7,data_wkly!C:C,0)+G39,1)=0,"",INDEX(data_wkly!A:A,MATCH($E$7,data_wkly!C:C,0)+G39,1))</f>
        <v>2024_26</v>
      </c>
      <c r="G39" s="128">
        <f t="shared" si="3"/>
        <v>25</v>
      </c>
      <c r="H39" s="29"/>
      <c r="I39" s="29"/>
      <c r="J39" s="29"/>
      <c r="K39" s="29"/>
      <c r="L39" s="84"/>
      <c r="M39" s="9"/>
      <c r="N39" s="9"/>
      <c r="O39" s="1"/>
      <c r="P39" s="9"/>
      <c r="Q39" s="9"/>
      <c r="R39" s="1"/>
      <c r="S39" s="9"/>
      <c r="T39" s="1"/>
      <c r="U39" s="7"/>
      <c r="V39" s="1"/>
      <c r="W39" s="1"/>
      <c r="X39" s="1"/>
      <c r="Y39" s="1"/>
      <c r="Z39" s="1"/>
      <c r="AA39" s="1"/>
      <c r="AB39" s="1"/>
      <c r="AC39" s="1"/>
      <c r="AD39"/>
      <c r="AE39" s="1"/>
      <c r="AF39" s="1"/>
      <c r="AG39" s="1"/>
      <c r="AH39" s="1"/>
    </row>
    <row r="40" spans="1:34">
      <c r="A40" s="88">
        <f t="shared" si="2"/>
        <v>1</v>
      </c>
      <c r="B40" s="89">
        <f t="shared" si="0"/>
        <v>45479</v>
      </c>
      <c r="C40" s="126">
        <f t="shared" si="1"/>
        <v>2024</v>
      </c>
      <c r="D40" s="26">
        <f>IF(INDEX(data_wkly!$1:$1048576,MATCH($B40,data_wkly!$C:$C,0),MATCH(D$10,data_wkly!$2:$2,0))=0,#N/A,IF(INDEX(data_wkly!$1:$1048576,MATCH($B40,data_wkly!$C:$C,0),MATCH(D$10,data_wkly!$2:$2,0))="",#N/A,INDEX(data_wkly!$1:$1048576,MATCH($B40,data_wkly!$C:$C,0),MATCH(D$10,data_wkly!$2:$2,0))))</f>
        <v>209.5001</v>
      </c>
      <c r="E40" s="158" cm="1">
        <f t="array" ref="E40">IF(INDEX(data_wkly!$1:$1048576,MATCH($F40,data_wkly!$A:$A,0),MATCH(E$10,data_wkly!$2:$2,0)+1)="",INDEX(E:E,MATCH(F40,F:F,0)-52,1),INDEX(data_wkly!$1:$1048576,MATCH($F40,data_wkly!$A:$A,0),MATCH(E$10,data_wkly!$2:$2,0)+1))</f>
        <v>191.68536666666668</v>
      </c>
      <c r="F40" s="128" t="str" cm="1">
        <f t="array" ref="F40">IF(INDEX(data_wkly!A:A,MATCH($E$7,data_wkly!C:C,0)+G40,1)=0,"",INDEX(data_wkly!A:A,MATCH($E$7,data_wkly!C:C,0)+G40,1))</f>
        <v>2024_27</v>
      </c>
      <c r="G40" s="128">
        <f t="shared" si="3"/>
        <v>26</v>
      </c>
      <c r="H40" s="29"/>
      <c r="I40" s="29"/>
      <c r="J40" s="29"/>
      <c r="K40" s="29"/>
      <c r="L40" s="84"/>
      <c r="M40" s="9"/>
      <c r="N40" s="9"/>
      <c r="O40" s="1"/>
      <c r="P40" s="9"/>
      <c r="Q40" s="9"/>
      <c r="R40" s="1"/>
      <c r="S40" s="9"/>
      <c r="T40" s="1"/>
      <c r="U40" s="7"/>
      <c r="V40" s="1"/>
      <c r="W40" s="1"/>
      <c r="X40" s="1"/>
      <c r="Y40" s="1"/>
      <c r="Z40" s="1"/>
      <c r="AA40" s="1"/>
      <c r="AB40" s="1"/>
      <c r="AC40" s="1"/>
      <c r="AD40"/>
      <c r="AE40" s="1"/>
      <c r="AF40" s="1"/>
      <c r="AG40" s="1"/>
      <c r="AH40" s="1"/>
    </row>
    <row r="41" spans="1:34">
      <c r="A41" s="88">
        <f t="shared" si="2"/>
        <v>2</v>
      </c>
      <c r="B41" s="89">
        <f t="shared" si="0"/>
        <v>45486</v>
      </c>
      <c r="C41" s="126">
        <f t="shared" si="1"/>
        <v>2024</v>
      </c>
      <c r="D41" s="26">
        <f>IF(INDEX(data_wkly!$1:$1048576,MATCH($B41,data_wkly!$C:$C,0),MATCH(D$10,data_wkly!$2:$2,0))=0,#N/A,IF(INDEX(data_wkly!$1:$1048576,MATCH($B41,data_wkly!$C:$C,0),MATCH(D$10,data_wkly!$2:$2,0))="",#N/A,INDEX(data_wkly!$1:$1048576,MATCH($B41,data_wkly!$C:$C,0),MATCH(D$10,data_wkly!$2:$2,0))))</f>
        <v>209.88380000000001</v>
      </c>
      <c r="E41" s="158" cm="1">
        <f t="array" ref="E41">IF(INDEX(data_wkly!$1:$1048576,MATCH($F41,data_wkly!$A:$A,0),MATCH(E$10,data_wkly!$2:$2,0)+1)="",INDEX(E:E,MATCH(F41,F:F,0)-52,1),INDEX(data_wkly!$1:$1048576,MATCH($F41,data_wkly!$A:$A,0),MATCH(E$10,data_wkly!$2:$2,0)+1))</f>
        <v>192.87816666666666</v>
      </c>
      <c r="F41" s="128" t="str" cm="1">
        <f t="array" ref="F41">IF(INDEX(data_wkly!A:A,MATCH($E$7,data_wkly!C:C,0)+G41,1)=0,"",INDEX(data_wkly!A:A,MATCH($E$7,data_wkly!C:C,0)+G41,1))</f>
        <v>2024_28</v>
      </c>
      <c r="G41" s="128">
        <f t="shared" si="3"/>
        <v>27</v>
      </c>
      <c r="H41" s="29"/>
      <c r="I41" s="29"/>
      <c r="J41" s="29"/>
      <c r="K41" s="29"/>
      <c r="L41" s="84"/>
      <c r="M41" s="9"/>
      <c r="N41" s="9"/>
      <c r="O41" s="1"/>
      <c r="P41" s="9"/>
      <c r="Q41" s="9"/>
      <c r="R41" s="1"/>
      <c r="S41" s="9"/>
      <c r="T41" s="1"/>
      <c r="U41" s="7"/>
      <c r="V41" s="1"/>
      <c r="W41" s="1"/>
      <c r="X41" s="1"/>
      <c r="Y41" s="1"/>
      <c r="Z41" s="1"/>
      <c r="AA41" s="1"/>
      <c r="AB41" s="1"/>
      <c r="AC41" s="1"/>
      <c r="AD41"/>
      <c r="AE41" s="1"/>
      <c r="AF41" s="1"/>
      <c r="AG41" s="1"/>
      <c r="AH41" s="1"/>
    </row>
    <row r="42" spans="1:34">
      <c r="A42" s="88">
        <f t="shared" si="2"/>
        <v>1</v>
      </c>
      <c r="B42" s="89">
        <f t="shared" si="0"/>
        <v>45493</v>
      </c>
      <c r="C42" s="126">
        <f t="shared" si="1"/>
        <v>2024</v>
      </c>
      <c r="D42" s="26">
        <f>IF(INDEX(data_wkly!$1:$1048576,MATCH($B42,data_wkly!$C:$C,0),MATCH(D$10,data_wkly!$2:$2,0))=0,#N/A,IF(INDEX(data_wkly!$1:$1048576,MATCH($B42,data_wkly!$C:$C,0),MATCH(D$10,data_wkly!$2:$2,0))="",#N/A,INDEX(data_wkly!$1:$1048576,MATCH($B42,data_wkly!$C:$C,0),MATCH(D$10,data_wkly!$2:$2,0))))</f>
        <v>209.4151</v>
      </c>
      <c r="E42" s="158" cm="1">
        <f t="array" ref="E42">IF(INDEX(data_wkly!$1:$1048576,MATCH($F42,data_wkly!$A:$A,0),MATCH(E$10,data_wkly!$2:$2,0)+1)="",INDEX(E:E,MATCH(F42,F:F,0)-52,1),INDEX(data_wkly!$1:$1048576,MATCH($F42,data_wkly!$A:$A,0),MATCH(E$10,data_wkly!$2:$2,0)+1))</f>
        <v>193.38643333333334</v>
      </c>
      <c r="F42" s="128" t="str" cm="1">
        <f t="array" ref="F42">IF(INDEX(data_wkly!A:A,MATCH($E$7,data_wkly!C:C,0)+G42,1)=0,"",INDEX(data_wkly!A:A,MATCH($E$7,data_wkly!C:C,0)+G42,1))</f>
        <v>2024_29</v>
      </c>
      <c r="G42" s="128">
        <f t="shared" si="3"/>
        <v>28</v>
      </c>
      <c r="H42" s="29"/>
      <c r="I42" s="29"/>
      <c r="J42" s="29"/>
      <c r="K42" s="29"/>
      <c r="L42" s="84"/>
      <c r="M42" s="9"/>
      <c r="N42" s="9"/>
      <c r="O42" s="1"/>
      <c r="P42" s="9"/>
      <c r="Q42" s="9"/>
      <c r="R42" s="1"/>
      <c r="S42" s="9"/>
      <c r="T42" s="1"/>
      <c r="U42" s="7"/>
      <c r="V42" s="1"/>
      <c r="W42" s="1"/>
      <c r="X42" s="1"/>
      <c r="Y42" s="1"/>
      <c r="Z42" s="1"/>
      <c r="AA42" s="1"/>
      <c r="AB42" s="1"/>
      <c r="AC42" s="1"/>
      <c r="AD42"/>
      <c r="AE42" s="1"/>
      <c r="AF42" s="1"/>
      <c r="AG42" s="1"/>
      <c r="AH42" s="1"/>
    </row>
    <row r="43" spans="1:34">
      <c r="A43" s="88">
        <f t="shared" si="2"/>
        <v>2</v>
      </c>
      <c r="B43" s="89">
        <f t="shared" si="0"/>
        <v>45500</v>
      </c>
      <c r="C43" s="126">
        <f t="shared" si="1"/>
        <v>2024</v>
      </c>
      <c r="D43" s="26">
        <f>IF(INDEX(data_wkly!$1:$1048576,MATCH($B43,data_wkly!$C:$C,0),MATCH(D$10,data_wkly!$2:$2,0))=0,#N/A,IF(INDEX(data_wkly!$1:$1048576,MATCH($B43,data_wkly!$C:$C,0),MATCH(D$10,data_wkly!$2:$2,0))="",#N/A,INDEX(data_wkly!$1:$1048576,MATCH($B43,data_wkly!$C:$C,0),MATCH(D$10,data_wkly!$2:$2,0))))</f>
        <v>209.54429999999999</v>
      </c>
      <c r="E43" s="158" cm="1">
        <f t="array" ref="E43">IF(INDEX(data_wkly!$1:$1048576,MATCH($F43,data_wkly!$A:$A,0),MATCH(E$10,data_wkly!$2:$2,0)+1)="",INDEX(E:E,MATCH(F43,F:F,0)-52,1),INDEX(data_wkly!$1:$1048576,MATCH($F43,data_wkly!$A:$A,0),MATCH(E$10,data_wkly!$2:$2,0)+1))</f>
        <v>194.07309999999998</v>
      </c>
      <c r="F43" s="128" t="str" cm="1">
        <f t="array" ref="F43">IF(INDEX(data_wkly!A:A,MATCH($E$7,data_wkly!C:C,0)+G43,1)=0,"",INDEX(data_wkly!A:A,MATCH($E$7,data_wkly!C:C,0)+G43,1))</f>
        <v>2024_30</v>
      </c>
      <c r="G43" s="128">
        <f t="shared" si="3"/>
        <v>29</v>
      </c>
      <c r="H43" s="29"/>
      <c r="I43" s="29"/>
      <c r="J43" s="29"/>
      <c r="K43" s="29"/>
      <c r="L43" s="84"/>
      <c r="M43" s="9"/>
      <c r="N43" s="9"/>
      <c r="O43" s="1"/>
      <c r="P43" s="9"/>
      <c r="Q43" s="9"/>
      <c r="R43" s="1"/>
      <c r="S43" s="9"/>
      <c r="T43" s="1"/>
      <c r="U43" s="7"/>
      <c r="V43" s="1"/>
      <c r="W43" s="1"/>
      <c r="X43" s="1"/>
      <c r="Y43" s="1"/>
      <c r="Z43" s="1"/>
      <c r="AA43" s="1"/>
      <c r="AB43" s="1"/>
      <c r="AC43" s="1"/>
      <c r="AD43"/>
      <c r="AE43" s="1"/>
      <c r="AF43" s="1"/>
      <c r="AG43" s="1"/>
      <c r="AH43" s="1"/>
    </row>
    <row r="44" spans="1:34">
      <c r="A44" s="88">
        <f t="shared" si="2"/>
        <v>1</v>
      </c>
      <c r="B44" s="89">
        <f t="shared" si="0"/>
        <v>45507</v>
      </c>
      <c r="C44" s="126">
        <f t="shared" si="1"/>
        <v>2024</v>
      </c>
      <c r="D44" s="26">
        <f>IF(INDEX(data_wkly!$1:$1048576,MATCH($B44,data_wkly!$C:$C,0),MATCH(D$10,data_wkly!$2:$2,0))=0,#N/A,IF(INDEX(data_wkly!$1:$1048576,MATCH($B44,data_wkly!$C:$C,0),MATCH(D$10,data_wkly!$2:$2,0))="",#N/A,INDEX(data_wkly!$1:$1048576,MATCH($B44,data_wkly!$C:$C,0),MATCH(D$10,data_wkly!$2:$2,0))))</f>
        <v>209.53870000000001</v>
      </c>
      <c r="E44" s="158" cm="1">
        <f t="array" ref="E44">IF(INDEX(data_wkly!$1:$1048576,MATCH($F44,data_wkly!$A:$A,0),MATCH(E$10,data_wkly!$2:$2,0)+1)="",INDEX(E:E,MATCH(F44,F:F,0)-52,1),INDEX(data_wkly!$1:$1048576,MATCH($F44,data_wkly!$A:$A,0),MATCH(E$10,data_wkly!$2:$2,0)+1))</f>
        <v>194.29769999999999</v>
      </c>
      <c r="F44" s="128" t="str" cm="1">
        <f t="array" ref="F44">IF(INDEX(data_wkly!A:A,MATCH($E$7,data_wkly!C:C,0)+G44,1)=0,"",INDEX(data_wkly!A:A,MATCH($E$7,data_wkly!C:C,0)+G44,1))</f>
        <v>2024_31</v>
      </c>
      <c r="G44" s="128">
        <f t="shared" si="3"/>
        <v>30</v>
      </c>
      <c r="H44" s="29"/>
      <c r="I44" s="29"/>
      <c r="J44" s="29"/>
      <c r="K44" s="29"/>
      <c r="L44" s="84"/>
      <c r="M44" s="9"/>
      <c r="N44" s="9"/>
      <c r="O44" s="1"/>
      <c r="P44" s="9"/>
      <c r="Q44" s="9"/>
      <c r="R44" s="1"/>
      <c r="S44" s="9"/>
      <c r="T44" s="1"/>
      <c r="U44" s="7"/>
      <c r="V44" s="1"/>
      <c r="W44" s="1"/>
      <c r="X44" s="1"/>
      <c r="Y44" s="1"/>
      <c r="Z44" s="1"/>
      <c r="AA44" s="1"/>
      <c r="AB44" s="1"/>
      <c r="AC44" s="1"/>
      <c r="AD44"/>
      <c r="AE44" s="1"/>
      <c r="AF44" s="1"/>
      <c r="AG44" s="1"/>
      <c r="AH44" s="1"/>
    </row>
    <row r="45" spans="1:34">
      <c r="A45" s="88">
        <f t="shared" si="2"/>
        <v>2</v>
      </c>
      <c r="B45" s="89">
        <f t="shared" si="0"/>
        <v>45514</v>
      </c>
      <c r="C45" s="126">
        <f t="shared" si="1"/>
        <v>2024</v>
      </c>
      <c r="D45" s="26">
        <f>IF(INDEX(data_wkly!$1:$1048576,MATCH($B45,data_wkly!$C:$C,0),MATCH(D$10,data_wkly!$2:$2,0))=0,#N/A,IF(INDEX(data_wkly!$1:$1048576,MATCH($B45,data_wkly!$C:$C,0),MATCH(D$10,data_wkly!$2:$2,0))="",#N/A,INDEX(data_wkly!$1:$1048576,MATCH($B45,data_wkly!$C:$C,0),MATCH(D$10,data_wkly!$2:$2,0))))</f>
        <v>209.77619999999999</v>
      </c>
      <c r="E45" s="158" cm="1">
        <f t="array" ref="E45">IF(INDEX(data_wkly!$1:$1048576,MATCH($F45,data_wkly!$A:$A,0),MATCH(E$10,data_wkly!$2:$2,0)+1)="",INDEX(E:E,MATCH(F45,F:F,0)-52,1),INDEX(data_wkly!$1:$1048576,MATCH($F45,data_wkly!$A:$A,0),MATCH(E$10,data_wkly!$2:$2,0)+1))</f>
        <v>194.37883333333332</v>
      </c>
      <c r="F45" s="128" t="str" cm="1">
        <f t="array" ref="F45">IF(INDEX(data_wkly!A:A,MATCH($E$7,data_wkly!C:C,0)+G45,1)=0,"",INDEX(data_wkly!A:A,MATCH($E$7,data_wkly!C:C,0)+G45,1))</f>
        <v>2024_32</v>
      </c>
      <c r="G45" s="128">
        <f t="shared" si="3"/>
        <v>31</v>
      </c>
      <c r="H45" s="29"/>
      <c r="I45" s="29"/>
      <c r="J45" s="29"/>
      <c r="K45" s="29"/>
      <c r="L45" s="84"/>
      <c r="M45" s="9"/>
      <c r="N45" s="9"/>
      <c r="O45" s="1"/>
      <c r="P45" s="9"/>
      <c r="Q45" s="9"/>
      <c r="R45" s="1"/>
      <c r="S45" s="9"/>
      <c r="T45" s="1"/>
      <c r="U45" s="7"/>
      <c r="V45" s="1"/>
      <c r="W45" s="1"/>
      <c r="X45" s="1"/>
      <c r="Y45" s="1"/>
      <c r="Z45" s="1"/>
      <c r="AA45" s="1"/>
      <c r="AB45" s="1"/>
      <c r="AC45" s="1"/>
      <c r="AD45"/>
      <c r="AE45" s="1"/>
      <c r="AF45" s="1"/>
      <c r="AG45" s="1"/>
      <c r="AH45" s="1"/>
    </row>
    <row r="46" spans="1:34">
      <c r="A46" s="88">
        <f t="shared" si="2"/>
        <v>1</v>
      </c>
      <c r="B46" s="89">
        <f t="shared" si="0"/>
        <v>45521</v>
      </c>
      <c r="C46" s="126">
        <f t="shared" si="1"/>
        <v>2024</v>
      </c>
      <c r="D46" s="26">
        <f>IF(INDEX(data_wkly!$1:$1048576,MATCH($B46,data_wkly!$C:$C,0),MATCH(D$10,data_wkly!$2:$2,0))=0,#N/A,IF(INDEX(data_wkly!$1:$1048576,MATCH($B46,data_wkly!$C:$C,0),MATCH(D$10,data_wkly!$2:$2,0))="",#N/A,INDEX(data_wkly!$1:$1048576,MATCH($B46,data_wkly!$C:$C,0),MATCH(D$10,data_wkly!$2:$2,0))))</f>
        <v>209.83770000000001</v>
      </c>
      <c r="E46" s="158" cm="1">
        <f t="array" ref="E46">IF(INDEX(data_wkly!$1:$1048576,MATCH($F46,data_wkly!$A:$A,0),MATCH(E$10,data_wkly!$2:$2,0)+1)="",INDEX(E:E,MATCH(F46,F:F,0)-52,1),INDEX(data_wkly!$1:$1048576,MATCH($F46,data_wkly!$A:$A,0),MATCH(E$10,data_wkly!$2:$2,0)+1))</f>
        <v>194.3194</v>
      </c>
      <c r="F46" s="128" t="str" cm="1">
        <f t="array" ref="F46">IF(INDEX(data_wkly!A:A,MATCH($E$7,data_wkly!C:C,0)+G46,1)=0,"",INDEX(data_wkly!A:A,MATCH($E$7,data_wkly!C:C,0)+G46,1))</f>
        <v>2024_33</v>
      </c>
      <c r="G46" s="128">
        <f t="shared" si="3"/>
        <v>32</v>
      </c>
      <c r="H46" s="29"/>
      <c r="I46" s="29"/>
      <c r="J46" s="29"/>
      <c r="K46" s="29"/>
      <c r="L46" s="84"/>
      <c r="M46" s="9"/>
      <c r="N46" s="9"/>
      <c r="O46" s="1"/>
      <c r="P46" s="9"/>
      <c r="Q46" s="9"/>
      <c r="R46" s="1"/>
      <c r="S46" s="9"/>
      <c r="T46" s="1"/>
      <c r="U46" s="7"/>
      <c r="V46" s="1"/>
      <c r="W46" s="1"/>
      <c r="X46" s="1"/>
      <c r="Y46" s="1"/>
      <c r="Z46" s="1"/>
      <c r="AA46" s="1"/>
      <c r="AB46" s="1"/>
      <c r="AC46" s="1"/>
      <c r="AD46"/>
      <c r="AE46" s="1"/>
      <c r="AF46" s="1"/>
      <c r="AG46" s="1"/>
      <c r="AH46" s="1"/>
    </row>
    <row r="47" spans="1:34">
      <c r="A47" s="88">
        <f t="shared" si="2"/>
        <v>2</v>
      </c>
      <c r="B47" s="89">
        <f t="shared" si="0"/>
        <v>45528</v>
      </c>
      <c r="C47" s="126">
        <f t="shared" si="1"/>
        <v>2024</v>
      </c>
      <c r="D47" s="26">
        <f>IF(INDEX(data_wkly!$1:$1048576,MATCH($B47,data_wkly!$C:$C,0),MATCH(D$10,data_wkly!$2:$2,0))=0,#N/A,IF(INDEX(data_wkly!$1:$1048576,MATCH($B47,data_wkly!$C:$C,0),MATCH(D$10,data_wkly!$2:$2,0))="",#N/A,INDEX(data_wkly!$1:$1048576,MATCH($B47,data_wkly!$C:$C,0),MATCH(D$10,data_wkly!$2:$2,0))))</f>
        <v>210.0779</v>
      </c>
      <c r="E47" s="158" cm="1">
        <f t="array" ref="E47">IF(INDEX(data_wkly!$1:$1048576,MATCH($F47,data_wkly!$A:$A,0),MATCH(E$10,data_wkly!$2:$2,0)+1)="",INDEX(E:E,MATCH(F47,F:F,0)-52,1),INDEX(data_wkly!$1:$1048576,MATCH($F47,data_wkly!$A:$A,0),MATCH(E$10,data_wkly!$2:$2,0)+1))</f>
        <v>194.14430000000002</v>
      </c>
      <c r="F47" s="128" t="str" cm="1">
        <f t="array" ref="F47">IF(INDEX(data_wkly!A:A,MATCH($E$7,data_wkly!C:C,0)+G47,1)=0,"",INDEX(data_wkly!A:A,MATCH($E$7,data_wkly!C:C,0)+G47,1))</f>
        <v>2024_34</v>
      </c>
      <c r="G47" s="128">
        <f t="shared" si="3"/>
        <v>33</v>
      </c>
      <c r="H47" s="29"/>
      <c r="I47" s="29"/>
      <c r="J47" s="29"/>
      <c r="K47" s="29"/>
      <c r="L47" s="84"/>
      <c r="M47" s="9"/>
      <c r="N47" s="9"/>
      <c r="O47" s="1"/>
      <c r="P47" s="9"/>
      <c r="Q47" s="9"/>
      <c r="R47" s="1"/>
      <c r="S47" s="9"/>
      <c r="T47" s="1"/>
      <c r="U47" s="7"/>
      <c r="V47" s="1"/>
      <c r="W47" s="1"/>
      <c r="X47" s="1"/>
      <c r="Y47" s="1"/>
      <c r="Z47" s="1"/>
      <c r="AA47" s="1"/>
      <c r="AB47" s="1"/>
      <c r="AC47" s="1"/>
      <c r="AD47"/>
      <c r="AE47" s="1"/>
      <c r="AF47" s="1"/>
      <c r="AG47" s="1"/>
      <c r="AH47" s="1"/>
    </row>
    <row r="48" spans="1:34">
      <c r="A48" s="88">
        <f t="shared" si="2"/>
        <v>1</v>
      </c>
      <c r="B48" s="89">
        <f t="shared" si="0"/>
        <v>45535</v>
      </c>
      <c r="C48" s="126">
        <f t="shared" si="1"/>
        <v>2024</v>
      </c>
      <c r="D48" s="26">
        <f>IF(INDEX(data_wkly!$1:$1048576,MATCH($B48,data_wkly!$C:$C,0),MATCH(D$10,data_wkly!$2:$2,0))=0,#N/A,IF(INDEX(data_wkly!$1:$1048576,MATCH($B48,data_wkly!$C:$C,0),MATCH(D$10,data_wkly!$2:$2,0))="",#N/A,INDEX(data_wkly!$1:$1048576,MATCH($B48,data_wkly!$C:$C,0),MATCH(D$10,data_wkly!$2:$2,0))))</f>
        <v>209.36660000000001</v>
      </c>
      <c r="E48" s="158" cm="1">
        <f t="array" ref="E48">IF(INDEX(data_wkly!$1:$1048576,MATCH($F48,data_wkly!$A:$A,0),MATCH(E$10,data_wkly!$2:$2,0)+1)="",INDEX(E:E,MATCH(F48,F:F,0)-52,1),INDEX(data_wkly!$1:$1048576,MATCH($F48,data_wkly!$A:$A,0),MATCH(E$10,data_wkly!$2:$2,0)+1))</f>
        <v>193.559</v>
      </c>
      <c r="F48" s="128" t="str" cm="1">
        <f t="array" ref="F48">IF(INDEX(data_wkly!A:A,MATCH($E$7,data_wkly!C:C,0)+G48,1)=0,"",INDEX(data_wkly!A:A,MATCH($E$7,data_wkly!C:C,0)+G48,1))</f>
        <v>2024_35</v>
      </c>
      <c r="G48" s="128">
        <f t="shared" si="3"/>
        <v>34</v>
      </c>
      <c r="H48" s="29"/>
      <c r="I48" s="29"/>
      <c r="J48" s="29"/>
      <c r="K48" s="29"/>
      <c r="L48" s="84"/>
      <c r="M48" s="9"/>
      <c r="N48" s="9"/>
      <c r="O48" s="1"/>
      <c r="P48" s="9"/>
      <c r="Q48" s="9"/>
      <c r="R48" s="1"/>
      <c r="S48" s="9"/>
      <c r="T48" s="1"/>
      <c r="U48" s="7"/>
      <c r="V48" s="1"/>
      <c r="W48" s="1"/>
      <c r="X48" s="1"/>
      <c r="Y48" s="1"/>
      <c r="Z48" s="1"/>
      <c r="AA48" s="1"/>
      <c r="AB48" s="1"/>
      <c r="AC48" s="1"/>
      <c r="AD48"/>
      <c r="AE48" s="1"/>
      <c r="AF48" s="1"/>
      <c r="AG48" s="1"/>
      <c r="AH48" s="1"/>
    </row>
    <row r="49" spans="1:34">
      <c r="A49" s="88">
        <f t="shared" si="2"/>
        <v>2</v>
      </c>
      <c r="B49" s="89">
        <f t="shared" si="0"/>
        <v>45542</v>
      </c>
      <c r="C49" s="126">
        <f t="shared" si="1"/>
        <v>2024</v>
      </c>
      <c r="D49" s="26">
        <f>IF(INDEX(data_wkly!$1:$1048576,MATCH($B49,data_wkly!$C:$C,0),MATCH(D$10,data_wkly!$2:$2,0))=0,#N/A,IF(INDEX(data_wkly!$1:$1048576,MATCH($B49,data_wkly!$C:$C,0),MATCH(D$10,data_wkly!$2:$2,0))="",#N/A,INDEX(data_wkly!$1:$1048576,MATCH($B49,data_wkly!$C:$C,0),MATCH(D$10,data_wkly!$2:$2,0))))</f>
        <v>209.4134</v>
      </c>
      <c r="E49" s="158" cm="1">
        <f t="array" ref="E49">IF(INDEX(data_wkly!$1:$1048576,MATCH($F49,data_wkly!$A:$A,0),MATCH(E$10,data_wkly!$2:$2,0)+1)="",INDEX(E:E,MATCH(F49,F:F,0)-52,1),INDEX(data_wkly!$1:$1048576,MATCH($F49,data_wkly!$A:$A,0),MATCH(E$10,data_wkly!$2:$2,0)+1))</f>
        <v>193.44200000000001</v>
      </c>
      <c r="F49" s="128" t="str" cm="1">
        <f t="array" ref="F49">IF(INDEX(data_wkly!A:A,MATCH($E$7,data_wkly!C:C,0)+G49,1)=0,"",INDEX(data_wkly!A:A,MATCH($E$7,data_wkly!C:C,0)+G49,1))</f>
        <v>2024_36</v>
      </c>
      <c r="G49" s="128">
        <f t="shared" si="3"/>
        <v>35</v>
      </c>
      <c r="H49" s="29"/>
      <c r="I49" s="29"/>
      <c r="J49" s="29"/>
      <c r="K49" s="29"/>
      <c r="L49" s="84"/>
      <c r="M49" s="9"/>
      <c r="N49" s="9"/>
      <c r="O49" s="1"/>
      <c r="P49" s="9"/>
      <c r="Q49" s="9"/>
      <c r="R49" s="1"/>
      <c r="S49" s="9"/>
      <c r="T49" s="1"/>
      <c r="U49" s="7"/>
      <c r="V49" s="1"/>
      <c r="W49" s="1"/>
      <c r="X49" s="1"/>
      <c r="Y49" s="1"/>
      <c r="Z49" s="1"/>
      <c r="AA49" s="1"/>
      <c r="AB49" s="1"/>
      <c r="AC49" s="1"/>
      <c r="AD49"/>
      <c r="AE49" s="1"/>
      <c r="AF49" s="1"/>
      <c r="AG49" s="1"/>
      <c r="AH49" s="1"/>
    </row>
    <row r="50" spans="1:34">
      <c r="A50" s="88">
        <f t="shared" si="2"/>
        <v>1</v>
      </c>
      <c r="B50" s="89">
        <f t="shared" si="0"/>
        <v>45549</v>
      </c>
      <c r="C50" s="126">
        <f t="shared" si="1"/>
        <v>2024</v>
      </c>
      <c r="D50" s="26">
        <f>IF(INDEX(data_wkly!$1:$1048576,MATCH($B50,data_wkly!$C:$C,0),MATCH(D$10,data_wkly!$2:$2,0))=0,#N/A,IF(INDEX(data_wkly!$1:$1048576,MATCH($B50,data_wkly!$C:$C,0),MATCH(D$10,data_wkly!$2:$2,0))="",#N/A,INDEX(data_wkly!$1:$1048576,MATCH($B50,data_wkly!$C:$C,0),MATCH(D$10,data_wkly!$2:$2,0))))</f>
        <v>209.26480000000001</v>
      </c>
      <c r="E50" s="158" cm="1">
        <f t="array" ref="E50">IF(INDEX(data_wkly!$1:$1048576,MATCH($F50,data_wkly!$A:$A,0),MATCH(E$10,data_wkly!$2:$2,0)+1)="",INDEX(E:E,MATCH(F50,F:F,0)-52,1),INDEX(data_wkly!$1:$1048576,MATCH($F50,data_wkly!$A:$A,0),MATCH(E$10,data_wkly!$2:$2,0)+1))</f>
        <v>192.75946666666664</v>
      </c>
      <c r="F50" s="128" t="str" cm="1">
        <f t="array" ref="F50">IF(INDEX(data_wkly!A:A,MATCH($E$7,data_wkly!C:C,0)+G50,1)=0,"",INDEX(data_wkly!A:A,MATCH($E$7,data_wkly!C:C,0)+G50,1))</f>
        <v>2024_37</v>
      </c>
      <c r="G50" s="128">
        <f t="shared" si="3"/>
        <v>36</v>
      </c>
      <c r="H50" s="29"/>
      <c r="I50" s="29"/>
      <c r="J50" s="29"/>
      <c r="K50" s="29"/>
      <c r="L50" s="84"/>
      <c r="M50" s="9"/>
      <c r="N50" s="9"/>
      <c r="O50" s="1"/>
      <c r="P50" s="9"/>
      <c r="Q50" s="9"/>
      <c r="R50" s="1"/>
      <c r="S50" s="9"/>
      <c r="T50" s="1"/>
      <c r="U50" s="7"/>
      <c r="V50" s="1"/>
      <c r="W50" s="1"/>
      <c r="X50" s="1"/>
      <c r="Y50" s="1"/>
      <c r="Z50" s="1"/>
      <c r="AA50" s="1"/>
      <c r="AB50" s="1"/>
      <c r="AC50" s="1"/>
      <c r="AD50"/>
      <c r="AE50" s="1"/>
      <c r="AF50" s="1"/>
      <c r="AG50" s="1"/>
      <c r="AH50" s="1"/>
    </row>
    <row r="51" spans="1:34">
      <c r="A51" s="88">
        <f t="shared" si="2"/>
        <v>2</v>
      </c>
      <c r="B51" s="89">
        <f t="shared" si="0"/>
        <v>45556</v>
      </c>
      <c r="C51" s="126">
        <f t="shared" si="1"/>
        <v>2024</v>
      </c>
      <c r="D51" s="26">
        <f>IF(INDEX(data_wkly!$1:$1048576,MATCH($B51,data_wkly!$C:$C,0),MATCH(D$10,data_wkly!$2:$2,0))=0,#N/A,IF(INDEX(data_wkly!$1:$1048576,MATCH($B51,data_wkly!$C:$C,0),MATCH(D$10,data_wkly!$2:$2,0))="",#N/A,INDEX(data_wkly!$1:$1048576,MATCH($B51,data_wkly!$C:$C,0),MATCH(D$10,data_wkly!$2:$2,0))))</f>
        <v>208.97460000000001</v>
      </c>
      <c r="E51" s="158" cm="1">
        <f t="array" ref="E51">IF(INDEX(data_wkly!$1:$1048576,MATCH($F51,data_wkly!$A:$A,0),MATCH(E$10,data_wkly!$2:$2,0)+1)="",INDEX(E:E,MATCH(F51,F:F,0)-52,1),INDEX(data_wkly!$1:$1048576,MATCH($F51,data_wkly!$A:$A,0),MATCH(E$10,data_wkly!$2:$2,0)+1))</f>
        <v>192.34933333333333</v>
      </c>
      <c r="F51" s="128" t="str" cm="1">
        <f t="array" ref="F51">IF(INDEX(data_wkly!A:A,MATCH($E$7,data_wkly!C:C,0)+G51,1)=0,"",INDEX(data_wkly!A:A,MATCH($E$7,data_wkly!C:C,0)+G51,1))</f>
        <v>2024_38</v>
      </c>
      <c r="G51" s="128">
        <f t="shared" si="3"/>
        <v>37</v>
      </c>
      <c r="H51" s="29"/>
      <c r="I51" s="29"/>
      <c r="J51" s="29"/>
      <c r="K51" s="29"/>
      <c r="L51" s="84"/>
      <c r="M51" s="9"/>
      <c r="N51" s="9"/>
      <c r="O51" s="1"/>
      <c r="P51" s="9"/>
      <c r="Q51" s="9"/>
      <c r="R51" s="1"/>
      <c r="S51" s="9"/>
      <c r="T51" s="1"/>
      <c r="U51" s="7"/>
      <c r="V51" s="1"/>
      <c r="W51" s="1"/>
      <c r="X51" s="1"/>
      <c r="Y51" s="1"/>
      <c r="Z51" s="1"/>
      <c r="AA51" s="1"/>
      <c r="AB51" s="1"/>
      <c r="AC51" s="1"/>
      <c r="AD51"/>
      <c r="AE51" s="1"/>
      <c r="AF51" s="1"/>
      <c r="AG51" s="1"/>
      <c r="AH51" s="1"/>
    </row>
    <row r="52" spans="1:34">
      <c r="A52" s="88">
        <f t="shared" si="2"/>
        <v>1</v>
      </c>
      <c r="B52" s="89">
        <f t="shared" si="0"/>
        <v>45563</v>
      </c>
      <c r="C52" s="126">
        <f t="shared" si="1"/>
        <v>2024</v>
      </c>
      <c r="D52" s="26">
        <f>IF(INDEX(data_wkly!$1:$1048576,MATCH($B52,data_wkly!$C:$C,0),MATCH(D$10,data_wkly!$2:$2,0))=0,#N/A,IF(INDEX(data_wkly!$1:$1048576,MATCH($B52,data_wkly!$C:$C,0),MATCH(D$10,data_wkly!$2:$2,0))="",#N/A,INDEX(data_wkly!$1:$1048576,MATCH($B52,data_wkly!$C:$C,0),MATCH(D$10,data_wkly!$2:$2,0))))</f>
        <v>208.6447</v>
      </c>
      <c r="E52" s="158" cm="1">
        <f t="array" ref="E52">IF(INDEX(data_wkly!$1:$1048576,MATCH($F52,data_wkly!$A:$A,0),MATCH(E$10,data_wkly!$2:$2,0)+1)="",INDEX(E:E,MATCH(F52,F:F,0)-52,1),INDEX(data_wkly!$1:$1048576,MATCH($F52,data_wkly!$A:$A,0),MATCH(E$10,data_wkly!$2:$2,0)+1))</f>
        <v>190.30143333333331</v>
      </c>
      <c r="F52" s="128" t="str" cm="1">
        <f t="array" ref="F52">IF(INDEX(data_wkly!A:A,MATCH($E$7,data_wkly!C:C,0)+G52,1)=0,"",INDEX(data_wkly!A:A,MATCH($E$7,data_wkly!C:C,0)+G52,1))</f>
        <v>2024_39</v>
      </c>
      <c r="G52" s="128">
        <f t="shared" si="3"/>
        <v>38</v>
      </c>
      <c r="H52" s="29"/>
      <c r="I52" s="29"/>
      <c r="J52" s="29"/>
      <c r="K52" s="29"/>
      <c r="L52" s="84"/>
      <c r="M52" s="9"/>
      <c r="N52" s="9"/>
      <c r="O52" s="1"/>
      <c r="P52" s="9"/>
      <c r="Q52" s="9"/>
      <c r="R52" s="1"/>
      <c r="S52" s="9"/>
      <c r="T52" s="1"/>
      <c r="U52" s="7"/>
      <c r="V52" s="1"/>
      <c r="W52" s="1"/>
      <c r="X52" s="1"/>
      <c r="Y52" s="1"/>
      <c r="Z52" s="1"/>
      <c r="AA52" s="1"/>
      <c r="AB52" s="1"/>
      <c r="AC52" s="1"/>
      <c r="AD52"/>
      <c r="AE52" s="1"/>
      <c r="AF52" s="1"/>
      <c r="AG52" s="1"/>
      <c r="AH52" s="1"/>
    </row>
    <row r="53" spans="1:34">
      <c r="A53" s="88">
        <f t="shared" si="2"/>
        <v>2</v>
      </c>
      <c r="B53" s="89">
        <f t="shared" si="0"/>
        <v>45570</v>
      </c>
      <c r="C53" s="126">
        <f t="shared" si="1"/>
        <v>2024</v>
      </c>
      <c r="D53" s="26">
        <f>IF(INDEX(data_wkly!$1:$1048576,MATCH($B53,data_wkly!$C:$C,0),MATCH(D$10,data_wkly!$2:$2,0))=0,#N/A,IF(INDEX(data_wkly!$1:$1048576,MATCH($B53,data_wkly!$C:$C,0),MATCH(D$10,data_wkly!$2:$2,0))="",#N/A,INDEX(data_wkly!$1:$1048576,MATCH($B53,data_wkly!$C:$C,0),MATCH(D$10,data_wkly!$2:$2,0))))</f>
        <v>208.25970000000001</v>
      </c>
      <c r="E53" s="158" cm="1">
        <f t="array" ref="E53">IF(INDEX(data_wkly!$1:$1048576,MATCH($F53,data_wkly!$A:$A,0),MATCH(E$10,data_wkly!$2:$2,0)+1)="",INDEX(E:E,MATCH(F53,F:F,0)-52,1),INDEX(data_wkly!$1:$1048576,MATCH($F53,data_wkly!$A:$A,0),MATCH(E$10,data_wkly!$2:$2,0)+1))</f>
        <v>191.0986</v>
      </c>
      <c r="F53" s="128" t="str" cm="1">
        <f t="array" ref="F53">IF(INDEX(data_wkly!A:A,MATCH($E$7,data_wkly!C:C,0)+G53,1)=0,"",INDEX(data_wkly!A:A,MATCH($E$7,data_wkly!C:C,0)+G53,1))</f>
        <v>2024_40</v>
      </c>
      <c r="G53" s="128">
        <f t="shared" si="3"/>
        <v>39</v>
      </c>
      <c r="H53" s="29"/>
      <c r="I53" s="29"/>
      <c r="J53" s="29"/>
      <c r="K53" s="29"/>
      <c r="L53" s="84"/>
      <c r="M53" s="9"/>
      <c r="N53" s="9"/>
      <c r="O53" s="1"/>
      <c r="P53" s="9"/>
      <c r="Q53" s="9"/>
      <c r="R53" s="1"/>
      <c r="S53" s="9"/>
      <c r="T53" s="1"/>
      <c r="U53" s="7"/>
      <c r="V53" s="1"/>
      <c r="W53" s="1"/>
      <c r="X53" s="1"/>
      <c r="Y53" s="1"/>
      <c r="Z53" s="1"/>
      <c r="AA53" s="1"/>
      <c r="AB53" s="1"/>
      <c r="AC53" s="1"/>
      <c r="AD53"/>
      <c r="AE53" s="1"/>
      <c r="AF53" s="1"/>
      <c r="AG53" s="1"/>
      <c r="AH53" s="1"/>
    </row>
    <row r="54" spans="1:34">
      <c r="A54" s="88">
        <f t="shared" si="2"/>
        <v>1</v>
      </c>
      <c r="B54" s="89">
        <f t="shared" si="0"/>
        <v>45577</v>
      </c>
      <c r="C54" s="126">
        <f t="shared" si="1"/>
        <v>2024</v>
      </c>
      <c r="D54" s="26">
        <f>IF(INDEX(data_wkly!$1:$1048576,MATCH($B54,data_wkly!$C:$C,0),MATCH(D$10,data_wkly!$2:$2,0))=0,#N/A,IF(INDEX(data_wkly!$1:$1048576,MATCH($B54,data_wkly!$C:$C,0),MATCH(D$10,data_wkly!$2:$2,0))="",#N/A,INDEX(data_wkly!$1:$1048576,MATCH($B54,data_wkly!$C:$C,0),MATCH(D$10,data_wkly!$2:$2,0))))</f>
        <v>207.72569999999999</v>
      </c>
      <c r="E54" s="158" cm="1">
        <f t="array" ref="E54">IF(INDEX(data_wkly!$1:$1048576,MATCH($F54,data_wkly!$A:$A,0),MATCH(E$10,data_wkly!$2:$2,0)+1)="",INDEX(E:E,MATCH(F54,F:F,0)-52,1),INDEX(data_wkly!$1:$1048576,MATCH($F54,data_wkly!$A:$A,0),MATCH(E$10,data_wkly!$2:$2,0)+1))</f>
        <v>188.85376666666664</v>
      </c>
      <c r="F54" s="128" t="str" cm="1">
        <f t="array" ref="F54">IF(INDEX(data_wkly!A:A,MATCH($E$7,data_wkly!C:C,0)+G54,1)=0,"",INDEX(data_wkly!A:A,MATCH($E$7,data_wkly!C:C,0)+G54,1))</f>
        <v>2024_41</v>
      </c>
      <c r="G54" s="128">
        <f t="shared" si="3"/>
        <v>40</v>
      </c>
      <c r="H54" s="29"/>
      <c r="I54" s="29"/>
      <c r="J54" s="29"/>
      <c r="K54" s="29"/>
      <c r="L54" s="84"/>
      <c r="M54" s="9"/>
      <c r="N54" s="9"/>
      <c r="O54" s="1"/>
      <c r="P54" s="9"/>
      <c r="Q54" s="9"/>
      <c r="R54" s="1"/>
      <c r="S54" s="9"/>
      <c r="T54" s="1"/>
      <c r="U54" s="7"/>
      <c r="V54" s="1"/>
      <c r="W54" s="1"/>
      <c r="X54" s="1"/>
      <c r="Y54" s="1"/>
      <c r="Z54" s="1"/>
      <c r="AA54" s="1"/>
      <c r="AB54" s="1"/>
      <c r="AC54" s="1"/>
      <c r="AD54"/>
      <c r="AE54" s="1"/>
      <c r="AF54" s="1"/>
      <c r="AG54" s="1"/>
      <c r="AH54" s="1"/>
    </row>
    <row r="55" spans="1:34">
      <c r="A55" s="88">
        <f t="shared" si="2"/>
        <v>2</v>
      </c>
      <c r="B55" s="89">
        <f t="shared" si="0"/>
        <v>45584</v>
      </c>
      <c r="C55" s="126">
        <f t="shared" si="1"/>
        <v>2024</v>
      </c>
      <c r="D55" s="26">
        <f>IF(INDEX(data_wkly!$1:$1048576,MATCH($B55,data_wkly!$C:$C,0),MATCH(D$10,data_wkly!$2:$2,0))=0,#N/A,IF(INDEX(data_wkly!$1:$1048576,MATCH($B55,data_wkly!$C:$C,0),MATCH(D$10,data_wkly!$2:$2,0))="",#N/A,INDEX(data_wkly!$1:$1048576,MATCH($B55,data_wkly!$C:$C,0),MATCH(D$10,data_wkly!$2:$2,0))))</f>
        <v>207.6224</v>
      </c>
      <c r="E55" s="158" cm="1">
        <f t="array" ref="E55">IF(INDEX(data_wkly!$1:$1048576,MATCH($F55,data_wkly!$A:$A,0),MATCH(E$10,data_wkly!$2:$2,0)+1)="",INDEX(E:E,MATCH(F55,F:F,0)-52,1),INDEX(data_wkly!$1:$1048576,MATCH($F55,data_wkly!$A:$A,0),MATCH(E$10,data_wkly!$2:$2,0)+1))</f>
        <v>189.43043333333333</v>
      </c>
      <c r="F55" s="128" t="str" cm="1">
        <f t="array" ref="F55">IF(INDEX(data_wkly!A:A,MATCH($E$7,data_wkly!C:C,0)+G55,1)=0,"",INDEX(data_wkly!A:A,MATCH($E$7,data_wkly!C:C,0)+G55,1))</f>
        <v>2024_42</v>
      </c>
      <c r="G55" s="128">
        <f t="shared" si="3"/>
        <v>41</v>
      </c>
      <c r="H55" s="29"/>
      <c r="I55" s="29"/>
      <c r="J55" s="29"/>
      <c r="K55" s="29"/>
      <c r="L55" s="84"/>
      <c r="M55" s="9"/>
      <c r="N55" s="9"/>
      <c r="O55" s="1"/>
      <c r="P55" s="9"/>
      <c r="Q55" s="9"/>
      <c r="R55" s="1"/>
      <c r="S55" s="9"/>
      <c r="T55" s="1"/>
      <c r="U55" s="7"/>
      <c r="V55" s="1"/>
      <c r="W55" s="1"/>
      <c r="X55" s="1"/>
      <c r="Y55" s="1"/>
      <c r="Z55" s="1"/>
      <c r="AA55" s="1"/>
      <c r="AB55" s="1"/>
      <c r="AC55" s="1"/>
      <c r="AD55"/>
      <c r="AE55" s="1"/>
      <c r="AF55" s="1"/>
      <c r="AG55" s="1"/>
      <c r="AH55" s="1"/>
    </row>
    <row r="56" spans="1:34">
      <c r="A56" s="88">
        <f t="shared" si="2"/>
        <v>1</v>
      </c>
      <c r="B56" s="89">
        <f t="shared" si="0"/>
        <v>45591</v>
      </c>
      <c r="C56" s="126">
        <f t="shared" si="1"/>
        <v>2024</v>
      </c>
      <c r="D56" s="26">
        <f>IF(INDEX(data_wkly!$1:$1048576,MATCH($B56,data_wkly!$C:$C,0),MATCH(D$10,data_wkly!$2:$2,0))=0,#N/A,IF(INDEX(data_wkly!$1:$1048576,MATCH($B56,data_wkly!$C:$C,0),MATCH(D$10,data_wkly!$2:$2,0))="",#N/A,INDEX(data_wkly!$1:$1048576,MATCH($B56,data_wkly!$C:$C,0),MATCH(D$10,data_wkly!$2:$2,0))))</f>
        <v>207.142</v>
      </c>
      <c r="E56" s="158" cm="1">
        <f t="array" ref="E56">IF(INDEX(data_wkly!$1:$1048576,MATCH($F56,data_wkly!$A:$A,0),MATCH(E$10,data_wkly!$2:$2,0)+1)="",INDEX(E:E,MATCH(F56,F:F,0)-52,1),INDEX(data_wkly!$1:$1048576,MATCH($F56,data_wkly!$A:$A,0),MATCH(E$10,data_wkly!$2:$2,0)+1))</f>
        <v>187.92323333333331</v>
      </c>
      <c r="F56" s="128" t="str" cm="1">
        <f t="array" ref="F56">IF(INDEX(data_wkly!A:A,MATCH($E$7,data_wkly!C:C,0)+G56,1)=0,"",INDEX(data_wkly!A:A,MATCH($E$7,data_wkly!C:C,0)+G56,1))</f>
        <v>2024_43</v>
      </c>
      <c r="G56" s="128">
        <f t="shared" si="3"/>
        <v>42</v>
      </c>
      <c r="H56" s="29"/>
      <c r="I56" s="29"/>
      <c r="J56" s="29"/>
      <c r="K56" s="29"/>
      <c r="L56" s="84"/>
      <c r="M56" s="9"/>
      <c r="N56" s="9"/>
      <c r="O56" s="1"/>
      <c r="P56" s="9"/>
      <c r="Q56" s="9"/>
      <c r="R56" s="1"/>
      <c r="S56" s="9"/>
      <c r="T56" s="1"/>
      <c r="U56" s="7"/>
      <c r="V56" s="1"/>
      <c r="W56" s="1"/>
      <c r="X56" s="1"/>
      <c r="Y56" s="1"/>
      <c r="Z56" s="1"/>
      <c r="AA56" s="1"/>
      <c r="AB56" s="1"/>
      <c r="AC56" s="1"/>
      <c r="AD56"/>
      <c r="AE56" s="1"/>
      <c r="AF56" s="1"/>
      <c r="AG56" s="1"/>
      <c r="AH56" s="1"/>
    </row>
    <row r="57" spans="1:34">
      <c r="A57" s="88">
        <f t="shared" si="2"/>
        <v>2</v>
      </c>
      <c r="B57" s="89">
        <f t="shared" si="0"/>
        <v>45598</v>
      </c>
      <c r="C57" s="126">
        <f t="shared" si="1"/>
        <v>2024</v>
      </c>
      <c r="D57" s="26">
        <f>IF(INDEX(data_wkly!$1:$1048576,MATCH($B57,data_wkly!$C:$C,0),MATCH(D$10,data_wkly!$2:$2,0))=0,#N/A,IF(INDEX(data_wkly!$1:$1048576,MATCH($B57,data_wkly!$C:$C,0),MATCH(D$10,data_wkly!$2:$2,0))="",#N/A,INDEX(data_wkly!$1:$1048576,MATCH($B57,data_wkly!$C:$C,0),MATCH(D$10,data_wkly!$2:$2,0))))</f>
        <v>206.61420000000001</v>
      </c>
      <c r="E57" s="158" cm="1">
        <f t="array" ref="E57">IF(INDEX(data_wkly!$1:$1048576,MATCH($F57,data_wkly!$A:$A,0),MATCH(E$10,data_wkly!$2:$2,0)+1)="",INDEX(E:E,MATCH(F57,F:F,0)-52,1),INDEX(data_wkly!$1:$1048576,MATCH($F57,data_wkly!$A:$A,0),MATCH(E$10,data_wkly!$2:$2,0)+1))</f>
        <v>188.2133</v>
      </c>
      <c r="F57" s="128" t="str" cm="1">
        <f t="array" ref="F57">IF(INDEX(data_wkly!A:A,MATCH($E$7,data_wkly!C:C,0)+G57,1)=0,"",INDEX(data_wkly!A:A,MATCH($E$7,data_wkly!C:C,0)+G57,1))</f>
        <v>2024_44</v>
      </c>
      <c r="G57" s="128">
        <f t="shared" si="3"/>
        <v>43</v>
      </c>
      <c r="H57" s="29"/>
      <c r="I57" s="29"/>
      <c r="J57" s="29"/>
      <c r="K57" s="29"/>
      <c r="L57" s="84"/>
      <c r="M57" s="9"/>
      <c r="N57" s="9"/>
      <c r="O57" s="1"/>
      <c r="P57" s="9"/>
      <c r="Q57" s="9"/>
      <c r="R57" s="1"/>
      <c r="S57" s="9"/>
      <c r="T57" s="1"/>
      <c r="U57" s="7"/>
      <c r="V57" s="1"/>
      <c r="W57" s="1"/>
      <c r="X57" s="1"/>
      <c r="Y57" s="1"/>
      <c r="Z57" s="1"/>
      <c r="AA57" s="1"/>
      <c r="AB57" s="1"/>
      <c r="AC57" s="1"/>
      <c r="AD57"/>
      <c r="AE57" s="1"/>
      <c r="AF57" s="1"/>
      <c r="AG57" s="1"/>
      <c r="AH57" s="1"/>
    </row>
    <row r="58" spans="1:34">
      <c r="A58" s="88">
        <f t="shared" si="2"/>
        <v>1</v>
      </c>
      <c r="B58" s="89">
        <f t="shared" si="0"/>
        <v>45605</v>
      </c>
      <c r="C58" s="126">
        <f t="shared" si="1"/>
        <v>2024</v>
      </c>
      <c r="D58" s="26">
        <f>IF(INDEX(data_wkly!$1:$1048576,MATCH($B58,data_wkly!$C:$C,0),MATCH(D$10,data_wkly!$2:$2,0))=0,#N/A,IF(INDEX(data_wkly!$1:$1048576,MATCH($B58,data_wkly!$C:$C,0),MATCH(D$10,data_wkly!$2:$2,0))="",#N/A,INDEX(data_wkly!$1:$1048576,MATCH($B58,data_wkly!$C:$C,0),MATCH(D$10,data_wkly!$2:$2,0))))</f>
        <v>206.52709999999999</v>
      </c>
      <c r="E58" s="158" cm="1">
        <f t="array" ref="E58">IF(INDEX(data_wkly!$1:$1048576,MATCH($F58,data_wkly!$A:$A,0),MATCH(E$10,data_wkly!$2:$2,0)+1)="",INDEX(E:E,MATCH(F58,F:F,0)-52,1),INDEX(data_wkly!$1:$1048576,MATCH($F58,data_wkly!$A:$A,0),MATCH(E$10,data_wkly!$2:$2,0)+1))</f>
        <v>187.25966666666667</v>
      </c>
      <c r="F58" s="128" t="str" cm="1">
        <f t="array" ref="F58">IF(INDEX(data_wkly!A:A,MATCH($E$7,data_wkly!C:C,0)+G58,1)=0,"",INDEX(data_wkly!A:A,MATCH($E$7,data_wkly!C:C,0)+G58,1))</f>
        <v>2024_45</v>
      </c>
      <c r="G58" s="128">
        <f t="shared" si="3"/>
        <v>44</v>
      </c>
      <c r="H58" s="29"/>
      <c r="I58" s="29"/>
      <c r="J58" s="29"/>
      <c r="K58" s="29"/>
      <c r="L58" s="84"/>
      <c r="M58" s="9"/>
      <c r="N58" s="9"/>
      <c r="O58" s="1"/>
      <c r="P58" s="9"/>
      <c r="Q58" s="9"/>
      <c r="R58" s="1"/>
      <c r="S58" s="9"/>
      <c r="T58" s="1"/>
      <c r="U58" s="7"/>
      <c r="V58" s="1"/>
      <c r="W58" s="1"/>
      <c r="X58" s="1"/>
      <c r="Y58" s="1"/>
      <c r="Z58" s="1"/>
      <c r="AA58" s="1"/>
      <c r="AB58" s="1"/>
      <c r="AC58" s="1"/>
      <c r="AD58"/>
      <c r="AE58" s="1"/>
      <c r="AF58" s="1"/>
      <c r="AG58" s="1"/>
      <c r="AH58" s="1"/>
    </row>
    <row r="59" spans="1:34">
      <c r="A59" s="88">
        <f t="shared" si="2"/>
        <v>2</v>
      </c>
      <c r="B59" s="89">
        <f t="shared" si="0"/>
        <v>45612</v>
      </c>
      <c r="C59" s="126">
        <f t="shared" si="1"/>
        <v>2024</v>
      </c>
      <c r="D59" s="26">
        <f>IF(INDEX(data_wkly!$1:$1048576,MATCH($B59,data_wkly!$C:$C,0),MATCH(D$10,data_wkly!$2:$2,0))=0,#N/A,IF(INDEX(data_wkly!$1:$1048576,MATCH($B59,data_wkly!$C:$C,0),MATCH(D$10,data_wkly!$2:$2,0))="",#N/A,INDEX(data_wkly!$1:$1048576,MATCH($B59,data_wkly!$C:$C,0),MATCH(D$10,data_wkly!$2:$2,0))))</f>
        <v>206.22900000000001</v>
      </c>
      <c r="E59" s="158" cm="1">
        <f t="array" ref="E59">IF(INDEX(data_wkly!$1:$1048576,MATCH($F59,data_wkly!$A:$A,0),MATCH(E$10,data_wkly!$2:$2,0)+1)="",INDEX(E:E,MATCH(F59,F:F,0)-52,1),INDEX(data_wkly!$1:$1048576,MATCH($F59,data_wkly!$A:$A,0),MATCH(E$10,data_wkly!$2:$2,0)+1))</f>
        <v>187.39586666666665</v>
      </c>
      <c r="F59" s="128" t="str" cm="1">
        <f t="array" ref="F59">IF(INDEX(data_wkly!A:A,MATCH($E$7,data_wkly!C:C,0)+G59,1)=0,"",INDEX(data_wkly!A:A,MATCH($E$7,data_wkly!C:C,0)+G59,1))</f>
        <v>2024_46</v>
      </c>
      <c r="G59" s="128">
        <f t="shared" si="3"/>
        <v>45</v>
      </c>
      <c r="H59" s="29"/>
      <c r="I59" s="29"/>
      <c r="J59" s="29"/>
      <c r="K59" s="29"/>
      <c r="L59" s="84"/>
      <c r="M59" s="9"/>
      <c r="N59" s="9"/>
      <c r="O59" s="1"/>
      <c r="P59" s="9"/>
      <c r="Q59" s="9"/>
      <c r="R59" s="1"/>
      <c r="S59" s="9"/>
      <c r="T59" s="1"/>
      <c r="U59" s="7"/>
      <c r="V59" s="1"/>
      <c r="W59" s="1"/>
      <c r="X59" s="1"/>
      <c r="Y59" s="1"/>
      <c r="Z59" s="1"/>
      <c r="AA59" s="1"/>
      <c r="AB59" s="1"/>
      <c r="AC59" s="1"/>
      <c r="AD59"/>
      <c r="AE59" s="1"/>
      <c r="AF59" s="1"/>
      <c r="AG59" s="1"/>
      <c r="AH59" s="1"/>
    </row>
    <row r="60" spans="1:34">
      <c r="A60" s="88">
        <f t="shared" si="2"/>
        <v>1</v>
      </c>
      <c r="B60" s="89">
        <f t="shared" si="0"/>
        <v>45619</v>
      </c>
      <c r="C60" s="126">
        <f t="shared" si="1"/>
        <v>2024</v>
      </c>
      <c r="D60" s="26">
        <f>IF(INDEX(data_wkly!$1:$1048576,MATCH($B60,data_wkly!$C:$C,0),MATCH(D$10,data_wkly!$2:$2,0))=0,#N/A,IF(INDEX(data_wkly!$1:$1048576,MATCH($B60,data_wkly!$C:$C,0),MATCH(D$10,data_wkly!$2:$2,0))="",#N/A,INDEX(data_wkly!$1:$1048576,MATCH($B60,data_wkly!$C:$C,0),MATCH(D$10,data_wkly!$2:$2,0))))</f>
        <v>206.51240000000001</v>
      </c>
      <c r="E60" s="158" cm="1">
        <f t="array" ref="E60">IF(INDEX(data_wkly!$1:$1048576,MATCH($F60,data_wkly!$A:$A,0),MATCH(E$10,data_wkly!$2:$2,0)+1)="",INDEX(E:E,MATCH(F60,F:F,0)-52,1),INDEX(data_wkly!$1:$1048576,MATCH($F60,data_wkly!$A:$A,0),MATCH(E$10,data_wkly!$2:$2,0)+1))</f>
        <v>186.81536666666668</v>
      </c>
      <c r="F60" s="128" t="str" cm="1">
        <f t="array" ref="F60">IF(INDEX(data_wkly!A:A,MATCH($E$7,data_wkly!C:C,0)+G60,1)=0,"",INDEX(data_wkly!A:A,MATCH($E$7,data_wkly!C:C,0)+G60,1))</f>
        <v>2024_47</v>
      </c>
      <c r="G60" s="128">
        <f t="shared" si="3"/>
        <v>46</v>
      </c>
      <c r="H60" s="29"/>
      <c r="I60" s="29"/>
      <c r="J60" s="29"/>
      <c r="K60" s="29"/>
      <c r="L60" s="84"/>
      <c r="M60" s="9"/>
      <c r="N60" s="9"/>
      <c r="O60" s="1"/>
      <c r="P60" s="9"/>
      <c r="Q60" s="9"/>
      <c r="R60" s="1"/>
      <c r="S60" s="9"/>
      <c r="T60" s="1"/>
      <c r="U60" s="7"/>
      <c r="V60" s="1"/>
      <c r="W60" s="1"/>
      <c r="X60" s="1"/>
      <c r="Y60" s="1"/>
      <c r="Z60" s="1"/>
      <c r="AA60" s="1"/>
      <c r="AB60" s="1"/>
      <c r="AC60" s="1"/>
      <c r="AD60"/>
      <c r="AE60" s="1"/>
      <c r="AF60" s="1"/>
      <c r="AG60" s="1"/>
      <c r="AH60" s="1"/>
    </row>
    <row r="61" spans="1:34">
      <c r="A61" s="88">
        <f t="shared" si="2"/>
        <v>2</v>
      </c>
      <c r="B61" s="89">
        <f t="shared" si="0"/>
        <v>45626</v>
      </c>
      <c r="C61" s="126">
        <f t="shared" si="1"/>
        <v>2024</v>
      </c>
      <c r="D61" s="26">
        <f>IF(INDEX(data_wkly!$1:$1048576,MATCH($B61,data_wkly!$C:$C,0),MATCH(D$10,data_wkly!$2:$2,0))=0,#N/A,IF(INDEX(data_wkly!$1:$1048576,MATCH($B61,data_wkly!$C:$C,0),MATCH(D$10,data_wkly!$2:$2,0))="",#N/A,INDEX(data_wkly!$1:$1048576,MATCH($B61,data_wkly!$C:$C,0),MATCH(D$10,data_wkly!$2:$2,0))))</f>
        <v>206.43170000000001</v>
      </c>
      <c r="E61" s="158" cm="1">
        <f t="array" ref="E61">IF(INDEX(data_wkly!$1:$1048576,MATCH($F61,data_wkly!$A:$A,0),MATCH(E$10,data_wkly!$2:$2,0)+1)="",INDEX(E:E,MATCH(F61,F:F,0)-52,1),INDEX(data_wkly!$1:$1048576,MATCH($F61,data_wkly!$A:$A,0),MATCH(E$10,data_wkly!$2:$2,0)+1))</f>
        <v>186.19003333333333</v>
      </c>
      <c r="F61" s="128" t="str" cm="1">
        <f t="array" ref="F61">IF(INDEX(data_wkly!A:A,MATCH($E$7,data_wkly!C:C,0)+G61,1)=0,"",INDEX(data_wkly!A:A,MATCH($E$7,data_wkly!C:C,0)+G61,1))</f>
        <v>2024_48</v>
      </c>
      <c r="G61" s="128">
        <f t="shared" si="3"/>
        <v>47</v>
      </c>
      <c r="H61" s="29"/>
      <c r="I61" s="29"/>
      <c r="J61" s="29"/>
      <c r="K61" s="29"/>
      <c r="L61" s="84"/>
      <c r="M61" s="9"/>
      <c r="N61" s="9"/>
      <c r="O61" s="1"/>
      <c r="P61" s="9"/>
      <c r="Q61" s="9"/>
      <c r="R61" s="1"/>
      <c r="S61" s="9"/>
      <c r="T61" s="1"/>
      <c r="U61" s="7"/>
      <c r="V61" s="1"/>
      <c r="W61" s="1"/>
      <c r="X61" s="1"/>
      <c r="Y61" s="1"/>
      <c r="Z61" s="1"/>
      <c r="AA61" s="1"/>
      <c r="AB61" s="1"/>
      <c r="AC61" s="1"/>
      <c r="AD61"/>
      <c r="AE61" s="1"/>
      <c r="AF61" s="1"/>
      <c r="AG61" s="1"/>
      <c r="AH61" s="1"/>
    </row>
    <row r="62" spans="1:34">
      <c r="A62" s="88">
        <f t="shared" si="2"/>
        <v>1</v>
      </c>
      <c r="B62" s="89">
        <f t="shared" si="0"/>
        <v>45633</v>
      </c>
      <c r="C62" s="126">
        <f t="shared" si="1"/>
        <v>2024</v>
      </c>
      <c r="D62" s="26">
        <f>IF(INDEX(data_wkly!$1:$1048576,MATCH($B62,data_wkly!$C:$C,0),MATCH(D$10,data_wkly!$2:$2,0))=0,#N/A,IF(INDEX(data_wkly!$1:$1048576,MATCH($B62,data_wkly!$C:$C,0),MATCH(D$10,data_wkly!$2:$2,0))="",#N/A,INDEX(data_wkly!$1:$1048576,MATCH($B62,data_wkly!$C:$C,0),MATCH(D$10,data_wkly!$2:$2,0))))</f>
        <v>206.09819999999999</v>
      </c>
      <c r="E62" s="158" cm="1">
        <f t="array" ref="E62">IF(INDEX(data_wkly!$1:$1048576,MATCH($F62,data_wkly!$A:$A,0),MATCH(E$10,data_wkly!$2:$2,0)+1)="",INDEX(E:E,MATCH(F62,F:F,0)-52,1),INDEX(data_wkly!$1:$1048576,MATCH($F62,data_wkly!$A:$A,0),MATCH(E$10,data_wkly!$2:$2,0)+1))</f>
        <v>185.64970000000002</v>
      </c>
      <c r="F62" s="128" t="str" cm="1">
        <f t="array" ref="F62">IF(INDEX(data_wkly!A:A,MATCH($E$7,data_wkly!C:C,0)+G62,1)=0,"",INDEX(data_wkly!A:A,MATCH($E$7,data_wkly!C:C,0)+G62,1))</f>
        <v>2024_49</v>
      </c>
      <c r="G62" s="128">
        <f t="shared" si="3"/>
        <v>48</v>
      </c>
      <c r="H62" s="29"/>
      <c r="I62" s="29"/>
      <c r="J62" s="29"/>
      <c r="K62" s="29"/>
      <c r="L62" s="84"/>
      <c r="M62" s="9"/>
      <c r="N62" s="9"/>
      <c r="O62" s="1"/>
      <c r="P62" s="9"/>
      <c r="Q62" s="9"/>
      <c r="R62" s="1"/>
      <c r="S62" s="9"/>
      <c r="T62" s="1"/>
      <c r="U62" s="7"/>
      <c r="V62" s="1"/>
      <c r="W62" s="1"/>
      <c r="X62" s="1"/>
      <c r="Y62" s="1"/>
      <c r="Z62" s="1"/>
      <c r="AA62" s="1"/>
      <c r="AB62" s="1"/>
      <c r="AC62" s="1"/>
      <c r="AD62"/>
      <c r="AE62" s="1"/>
      <c r="AF62" s="1"/>
      <c r="AG62" s="1"/>
      <c r="AH62" s="1"/>
    </row>
    <row r="63" spans="1:34">
      <c r="A63" s="88">
        <f t="shared" si="2"/>
        <v>2</v>
      </c>
      <c r="B63" s="89">
        <f t="shared" si="0"/>
        <v>45640</v>
      </c>
      <c r="C63" s="126">
        <f t="shared" si="1"/>
        <v>2024</v>
      </c>
      <c r="D63" s="26">
        <f>IF(INDEX(data_wkly!$1:$1048576,MATCH($B63,data_wkly!$C:$C,0),MATCH(D$10,data_wkly!$2:$2,0))=0,#N/A,IF(INDEX(data_wkly!$1:$1048576,MATCH($B63,data_wkly!$C:$C,0),MATCH(D$10,data_wkly!$2:$2,0))="",#N/A,INDEX(data_wkly!$1:$1048576,MATCH($B63,data_wkly!$C:$C,0),MATCH(D$10,data_wkly!$2:$2,0))))</f>
        <v>206.40639999999999</v>
      </c>
      <c r="E63" s="158" cm="1">
        <f t="array" ref="E63">IF(INDEX(data_wkly!$1:$1048576,MATCH($F63,data_wkly!$A:$A,0),MATCH(E$10,data_wkly!$2:$2,0)+1)="",INDEX(E:E,MATCH(F63,F:F,0)-52,1),INDEX(data_wkly!$1:$1048576,MATCH($F63,data_wkly!$A:$A,0),MATCH(E$10,data_wkly!$2:$2,0)+1))</f>
        <v>185.65113333333332</v>
      </c>
      <c r="F63" s="128" t="str" cm="1">
        <f t="array" ref="F63">IF(INDEX(data_wkly!A:A,MATCH($E$7,data_wkly!C:C,0)+G63,1)=0,"",INDEX(data_wkly!A:A,MATCH($E$7,data_wkly!C:C,0)+G63,1))</f>
        <v>2024_50</v>
      </c>
      <c r="G63" s="128">
        <f t="shared" si="3"/>
        <v>49</v>
      </c>
      <c r="H63" s="29"/>
      <c r="I63" s="29"/>
      <c r="J63" s="29"/>
      <c r="K63" s="29"/>
      <c r="L63" s="84"/>
      <c r="M63" s="9"/>
      <c r="N63" s="9"/>
      <c r="O63" s="1"/>
      <c r="P63" s="9"/>
      <c r="Q63" s="9"/>
      <c r="R63" s="1"/>
      <c r="S63" s="9"/>
      <c r="T63" s="1"/>
      <c r="U63" s="7"/>
      <c r="V63" s="1"/>
      <c r="W63" s="1"/>
      <c r="X63" s="1"/>
      <c r="Y63" s="1"/>
      <c r="Z63" s="1"/>
      <c r="AA63" s="1"/>
      <c r="AB63" s="1"/>
      <c r="AC63" s="1"/>
      <c r="AD63"/>
      <c r="AE63" s="1"/>
      <c r="AF63" s="1"/>
      <c r="AG63" s="1"/>
      <c r="AH63" s="1"/>
    </row>
    <row r="64" spans="1:34">
      <c r="A64" s="88">
        <f t="shared" si="2"/>
        <v>1</v>
      </c>
      <c r="B64" s="89">
        <f t="shared" si="0"/>
        <v>45647</v>
      </c>
      <c r="C64" s="126">
        <f t="shared" si="1"/>
        <v>2024</v>
      </c>
      <c r="D64" s="26">
        <f>IF(INDEX(data_wkly!$1:$1048576,MATCH($B64,data_wkly!$C:$C,0),MATCH(D$10,data_wkly!$2:$2,0))=0,#N/A,IF(INDEX(data_wkly!$1:$1048576,MATCH($B64,data_wkly!$C:$C,0),MATCH(D$10,data_wkly!$2:$2,0))="",#N/A,INDEX(data_wkly!$1:$1048576,MATCH($B64,data_wkly!$C:$C,0),MATCH(D$10,data_wkly!$2:$2,0))))</f>
        <v>206.06909999999999</v>
      </c>
      <c r="E64" s="158" cm="1">
        <f t="array" ref="E64">IF(INDEX(data_wkly!$1:$1048576,MATCH($F64,data_wkly!$A:$A,0),MATCH(E$10,data_wkly!$2:$2,0)+1)="",INDEX(E:E,MATCH(F64,F:F,0)-52,1),INDEX(data_wkly!$1:$1048576,MATCH($F64,data_wkly!$A:$A,0),MATCH(E$10,data_wkly!$2:$2,0)+1))</f>
        <v>185.94396666666668</v>
      </c>
      <c r="F64" s="128" t="str" cm="1">
        <f t="array" ref="F64">IF(INDEX(data_wkly!A:A,MATCH($E$7,data_wkly!C:C,0)+G64,1)=0,"",INDEX(data_wkly!A:A,MATCH($E$7,data_wkly!C:C,0)+G64,1))</f>
        <v>2024_51</v>
      </c>
      <c r="G64" s="128">
        <f t="shared" si="3"/>
        <v>50</v>
      </c>
      <c r="H64" s="29"/>
      <c r="I64" s="29"/>
      <c r="J64" s="29"/>
      <c r="K64" s="29"/>
      <c r="L64" s="84"/>
      <c r="M64" s="9"/>
      <c r="N64" s="9"/>
      <c r="O64" s="1"/>
      <c r="P64" s="9"/>
      <c r="Q64" s="9"/>
      <c r="R64" s="1"/>
      <c r="S64" s="9"/>
      <c r="T64" s="1"/>
      <c r="U64" s="7"/>
      <c r="V64" s="1"/>
      <c r="W64" s="1"/>
      <c r="X64" s="1"/>
      <c r="Y64" s="1"/>
      <c r="Z64" s="1"/>
      <c r="AA64" s="1"/>
      <c r="AB64" s="1"/>
      <c r="AC64" s="1"/>
      <c r="AD64"/>
      <c r="AE64" s="1"/>
      <c r="AF64" s="1"/>
      <c r="AG64" s="1"/>
      <c r="AH64" s="1"/>
    </row>
    <row r="65" spans="1:34">
      <c r="A65" s="88">
        <f t="shared" si="2"/>
        <v>2</v>
      </c>
      <c r="B65" s="89">
        <f t="shared" si="0"/>
        <v>45654</v>
      </c>
      <c r="C65" s="126">
        <f t="shared" si="1"/>
        <v>2024</v>
      </c>
      <c r="D65" s="26">
        <f>IF(INDEX(data_wkly!$1:$1048576,MATCH($B65,data_wkly!$C:$C,0),MATCH(D$10,data_wkly!$2:$2,0))=0,#N/A,IF(INDEX(data_wkly!$1:$1048576,MATCH($B65,data_wkly!$C:$C,0),MATCH(D$10,data_wkly!$2:$2,0))="",#N/A,INDEX(data_wkly!$1:$1048576,MATCH($B65,data_wkly!$C:$C,0),MATCH(D$10,data_wkly!$2:$2,0))))</f>
        <v>206.28</v>
      </c>
      <c r="E65" s="158" cm="1">
        <f t="array" ref="E65">IF(INDEX(data_wkly!$1:$1048576,MATCH($F65,data_wkly!$A:$A,0),MATCH(E$10,data_wkly!$2:$2,0)+1)="",INDEX(E:E,MATCH(F65,F:F,0)-52,1),INDEX(data_wkly!$1:$1048576,MATCH($F65,data_wkly!$A:$A,0),MATCH(E$10,data_wkly!$2:$2,0)+1))</f>
        <v>185.21216666666669</v>
      </c>
      <c r="F65" s="128" t="str" cm="1">
        <f t="array" ref="F65">IF(INDEX(data_wkly!A:A,MATCH($E$7,data_wkly!C:C,0)+G65,1)=0,"",INDEX(data_wkly!A:A,MATCH($E$7,data_wkly!C:C,0)+G65,1))</f>
        <v>2024_52</v>
      </c>
      <c r="G65" s="128">
        <f t="shared" si="3"/>
        <v>51</v>
      </c>
      <c r="H65" s="29"/>
      <c r="I65" s="29"/>
      <c r="J65" s="29"/>
      <c r="K65" s="29"/>
      <c r="L65" s="84"/>
      <c r="M65" s="9"/>
      <c r="N65" s="9"/>
      <c r="O65" s="1"/>
      <c r="P65" s="9"/>
      <c r="Q65" s="9"/>
      <c r="R65" s="1"/>
      <c r="S65" s="9"/>
      <c r="T65" s="1"/>
      <c r="U65" s="7"/>
      <c r="V65" s="1"/>
      <c r="W65" s="1"/>
      <c r="X65" s="1"/>
      <c r="Y65" s="1"/>
      <c r="Z65" s="1"/>
      <c r="AA65" s="1"/>
      <c r="AB65" s="1"/>
      <c r="AC65" s="1"/>
      <c r="AD65"/>
      <c r="AE65" s="1"/>
      <c r="AF65" s="1"/>
      <c r="AG65" s="1"/>
      <c r="AH65" s="1"/>
    </row>
    <row r="66" spans="1:34">
      <c r="A66" s="88">
        <f t="shared" si="2"/>
        <v>1</v>
      </c>
      <c r="B66" s="89">
        <f t="shared" si="0"/>
        <v>45661</v>
      </c>
      <c r="C66" s="126">
        <f t="shared" si="1"/>
        <v>2025</v>
      </c>
      <c r="D66" s="26">
        <f>IF(INDEX(data_wkly!$1:$1048576,MATCH($B66,data_wkly!$C:$C,0),MATCH(D$10,data_wkly!$2:$2,0))=0,#N/A,IF(INDEX(data_wkly!$1:$1048576,MATCH($B66,data_wkly!$C:$C,0),MATCH(D$10,data_wkly!$2:$2,0))="",#N/A,INDEX(data_wkly!$1:$1048576,MATCH($B66,data_wkly!$C:$C,0),MATCH(D$10,data_wkly!$2:$2,0))))</f>
        <v>205.4254</v>
      </c>
      <c r="E66" s="158" cm="1">
        <f t="array" ref="E66">IF(INDEX(data_wkly!$1:$1048576,MATCH($F66,data_wkly!$A:$A,0),MATCH(E$10,data_wkly!$2:$2,0)+1)="",INDEX(E:E,MATCH(F66,F:F,0)-52,1),INDEX(data_wkly!$1:$1048576,MATCH($F66,data_wkly!$A:$A,0),MATCH(E$10,data_wkly!$2:$2,0)+1))</f>
        <v>184.36426666666668</v>
      </c>
      <c r="F66" s="128" t="str" cm="1">
        <f t="array" ref="F66">IF(INDEX(data_wkly!A:A,MATCH($E$7,data_wkly!C:C,0)+G66,1)=0,"",INDEX(data_wkly!A:A,MATCH($E$7,data_wkly!C:C,0)+G66,1))</f>
        <v>2025_1</v>
      </c>
      <c r="G66" s="128">
        <f t="shared" si="3"/>
        <v>52</v>
      </c>
      <c r="H66" s="29"/>
      <c r="I66" s="29"/>
      <c r="J66" s="29"/>
      <c r="K66" s="29"/>
      <c r="L66" s="84"/>
      <c r="M66" s="9"/>
      <c r="N66" s="9"/>
      <c r="O66" s="1"/>
      <c r="P66" s="9"/>
      <c r="Q66" s="9"/>
      <c r="R66" s="1"/>
      <c r="S66" s="9"/>
      <c r="T66" s="1"/>
      <c r="U66" s="7"/>
      <c r="V66" s="1"/>
      <c r="W66" s="1"/>
      <c r="X66" s="1"/>
      <c r="Y66" s="1"/>
      <c r="Z66" s="1"/>
      <c r="AA66" s="1"/>
      <c r="AB66" s="1"/>
      <c r="AC66" s="1"/>
      <c r="AD66"/>
      <c r="AE66" s="1"/>
      <c r="AF66" s="1"/>
      <c r="AG66" s="1"/>
      <c r="AH66" s="1"/>
    </row>
    <row r="67" spans="1:34">
      <c r="A67" s="88">
        <f t="shared" si="2"/>
        <v>2</v>
      </c>
      <c r="B67" s="89">
        <f t="shared" si="0"/>
        <v>45668</v>
      </c>
      <c r="C67" s="126">
        <f t="shared" si="1"/>
        <v>2025</v>
      </c>
      <c r="D67" s="26">
        <f>IF(INDEX(data_wkly!$1:$1048576,MATCH($B67,data_wkly!$C:$C,0),MATCH(D$10,data_wkly!$2:$2,0))=0,#N/A,IF(INDEX(data_wkly!$1:$1048576,MATCH($B67,data_wkly!$C:$C,0),MATCH(D$10,data_wkly!$2:$2,0))="",#N/A,INDEX(data_wkly!$1:$1048576,MATCH($B67,data_wkly!$C:$C,0),MATCH(D$10,data_wkly!$2:$2,0))))</f>
        <v>204.57939999999999</v>
      </c>
      <c r="E67" s="158" cm="1">
        <f t="array" ref="E67">IF(INDEX(data_wkly!$1:$1048576,MATCH($F67,data_wkly!$A:$A,0),MATCH(E$10,data_wkly!$2:$2,0)+1)="",INDEX(E:E,MATCH(F67,F:F,0)-52,1),INDEX(data_wkly!$1:$1048576,MATCH($F67,data_wkly!$A:$A,0),MATCH(E$10,data_wkly!$2:$2,0)+1))</f>
        <v>184.37756666666667</v>
      </c>
      <c r="F67" s="128" t="str" cm="1">
        <f t="array" ref="F67">IF(INDEX(data_wkly!A:A,MATCH($E$7,data_wkly!C:C,0)+G67,1)=0,"",INDEX(data_wkly!A:A,MATCH($E$7,data_wkly!C:C,0)+G67,1))</f>
        <v>2025_2</v>
      </c>
      <c r="G67" s="128">
        <f t="shared" si="3"/>
        <v>53</v>
      </c>
      <c r="H67" s="29"/>
      <c r="I67" s="29"/>
      <c r="J67" s="29"/>
      <c r="K67" s="29"/>
      <c r="L67" s="84"/>
      <c r="M67" s="9"/>
      <c r="N67" s="9"/>
      <c r="O67" s="1"/>
      <c r="P67" s="9"/>
      <c r="Q67" s="9"/>
      <c r="R67" s="1"/>
      <c r="S67" s="9"/>
      <c r="T67" s="1"/>
      <c r="U67" s="7"/>
      <c r="V67" s="1"/>
      <c r="W67" s="1"/>
      <c r="X67" s="1"/>
      <c r="Y67" s="1"/>
      <c r="Z67" s="1"/>
      <c r="AA67" s="1"/>
      <c r="AB67" s="1"/>
      <c r="AC67" s="1"/>
      <c r="AD67"/>
      <c r="AE67" s="1"/>
      <c r="AF67" s="1"/>
      <c r="AG67" s="1"/>
      <c r="AH67" s="1"/>
    </row>
    <row r="68" spans="1:34">
      <c r="A68" s="88">
        <f t="shared" si="2"/>
        <v>1</v>
      </c>
      <c r="B68" s="89">
        <f t="shared" si="0"/>
        <v>45675</v>
      </c>
      <c r="C68" s="126">
        <f t="shared" si="1"/>
        <v>2025</v>
      </c>
      <c r="D68" s="26">
        <f>IF(INDEX(data_wkly!$1:$1048576,MATCH($B68,data_wkly!$C:$C,0),MATCH(D$10,data_wkly!$2:$2,0))=0,#N/A,IF(INDEX(data_wkly!$1:$1048576,MATCH($B68,data_wkly!$C:$C,0),MATCH(D$10,data_wkly!$2:$2,0))="",#N/A,INDEX(data_wkly!$1:$1048576,MATCH($B68,data_wkly!$C:$C,0),MATCH(D$10,data_wkly!$2:$2,0))))</f>
        <v>204.11619999999999</v>
      </c>
      <c r="E68" s="158" cm="1">
        <f t="array" ref="E68">IF(INDEX(data_wkly!$1:$1048576,MATCH($F68,data_wkly!$A:$A,0),MATCH(E$10,data_wkly!$2:$2,0)+1)="",INDEX(E:E,MATCH(F68,F:F,0)-52,1),INDEX(data_wkly!$1:$1048576,MATCH($F68,data_wkly!$A:$A,0),MATCH(E$10,data_wkly!$2:$2,0)+1))</f>
        <v>184.38166666666666</v>
      </c>
      <c r="F68" s="128" t="str" cm="1">
        <f t="array" ref="F68">IF(INDEX(data_wkly!A:A,MATCH($E$7,data_wkly!C:C,0)+G68,1)=0,"",INDEX(data_wkly!A:A,MATCH($E$7,data_wkly!C:C,0)+G68,1))</f>
        <v>2025_3</v>
      </c>
      <c r="G68" s="128">
        <f t="shared" si="3"/>
        <v>54</v>
      </c>
      <c r="H68" s="29"/>
      <c r="I68" s="29"/>
      <c r="J68" s="29"/>
      <c r="K68" s="29"/>
      <c r="L68" s="84"/>
      <c r="M68" s="9"/>
      <c r="N68" s="9"/>
      <c r="O68" s="1"/>
      <c r="P68" s="9"/>
      <c r="Q68" s="9"/>
      <c r="R68" s="1"/>
      <c r="S68" s="9"/>
      <c r="T68" s="1"/>
      <c r="U68" s="7"/>
      <c r="V68" s="1"/>
      <c r="W68" s="1"/>
      <c r="X68" s="1"/>
      <c r="Y68" s="1"/>
      <c r="Z68" s="1"/>
      <c r="AA68" s="1"/>
      <c r="AB68" s="1"/>
      <c r="AC68" s="1"/>
      <c r="AD68"/>
      <c r="AE68" s="1"/>
      <c r="AF68" s="1"/>
      <c r="AG68" s="1"/>
      <c r="AH68" s="1"/>
    </row>
    <row r="69" spans="1:34">
      <c r="A69" s="88">
        <f t="shared" si="2"/>
        <v>2</v>
      </c>
      <c r="B69" s="89">
        <f t="shared" si="0"/>
        <v>45682</v>
      </c>
      <c r="C69" s="126">
        <f t="shared" si="1"/>
        <v>2025</v>
      </c>
      <c r="D69" s="26">
        <f>IF(INDEX(data_wkly!$1:$1048576,MATCH($B69,data_wkly!$C:$C,0),MATCH(D$10,data_wkly!$2:$2,0))=0,#N/A,IF(INDEX(data_wkly!$1:$1048576,MATCH($B69,data_wkly!$C:$C,0),MATCH(D$10,data_wkly!$2:$2,0))="",#N/A,INDEX(data_wkly!$1:$1048576,MATCH($B69,data_wkly!$C:$C,0),MATCH(D$10,data_wkly!$2:$2,0))))</f>
        <v>204.19380000000001</v>
      </c>
      <c r="E69" s="158" cm="1">
        <f t="array" ref="E69">IF(INDEX(data_wkly!$1:$1048576,MATCH($F69,data_wkly!$A:$A,0),MATCH(E$10,data_wkly!$2:$2,0)+1)="",INDEX(E:E,MATCH(F69,F:F,0)-52,1),INDEX(data_wkly!$1:$1048576,MATCH($F69,data_wkly!$A:$A,0),MATCH(E$10,data_wkly!$2:$2,0)+1))</f>
        <v>184.67186666666666</v>
      </c>
      <c r="F69" s="128" t="str" cm="1">
        <f t="array" ref="F69">IF(INDEX(data_wkly!A:A,MATCH($E$7,data_wkly!C:C,0)+G69,1)=0,"",INDEX(data_wkly!A:A,MATCH($E$7,data_wkly!C:C,0)+G69,1))</f>
        <v>2025_4</v>
      </c>
      <c r="G69" s="128">
        <f t="shared" si="3"/>
        <v>55</v>
      </c>
      <c r="H69" s="29"/>
      <c r="I69" s="29"/>
      <c r="J69" s="29"/>
      <c r="K69" s="29"/>
      <c r="L69" s="84"/>
      <c r="M69" s="9"/>
      <c r="N69" s="9"/>
      <c r="O69" s="1"/>
      <c r="P69" s="9"/>
      <c r="Q69" s="9"/>
      <c r="R69" s="1"/>
      <c r="S69" s="9"/>
      <c r="T69" s="1"/>
      <c r="U69" s="7"/>
      <c r="V69" s="1"/>
      <c r="W69" s="1"/>
      <c r="X69" s="1"/>
      <c r="Y69" s="1"/>
      <c r="Z69" s="1"/>
      <c r="AA69" s="1"/>
      <c r="AB69" s="1"/>
      <c r="AC69" s="1"/>
      <c r="AD69"/>
      <c r="AE69" s="1"/>
      <c r="AF69" s="1"/>
      <c r="AG69" s="1"/>
      <c r="AH69" s="1"/>
    </row>
    <row r="70" spans="1:34">
      <c r="A70" s="88">
        <f t="shared" si="2"/>
        <v>1</v>
      </c>
      <c r="B70" s="89">
        <f t="shared" si="0"/>
        <v>45689</v>
      </c>
      <c r="C70" s="126">
        <f t="shared" si="1"/>
        <v>2025</v>
      </c>
      <c r="D70" s="26">
        <f>IF(INDEX(data_wkly!$1:$1048576,MATCH($B70,data_wkly!$C:$C,0),MATCH(D$10,data_wkly!$2:$2,0))=0,#N/A,IF(INDEX(data_wkly!$1:$1048576,MATCH($B70,data_wkly!$C:$C,0),MATCH(D$10,data_wkly!$2:$2,0))="",#N/A,INDEX(data_wkly!$1:$1048576,MATCH($B70,data_wkly!$C:$C,0),MATCH(D$10,data_wkly!$2:$2,0))))</f>
        <v>203.26249999999999</v>
      </c>
      <c r="E70" s="158" cm="1">
        <f t="array" ref="E70">IF(INDEX(data_wkly!$1:$1048576,MATCH($F70,data_wkly!$A:$A,0),MATCH(E$10,data_wkly!$2:$2,0)+1)="",INDEX(E:E,MATCH(F70,F:F,0)-52,1),INDEX(data_wkly!$1:$1048576,MATCH($F70,data_wkly!$A:$A,0),MATCH(E$10,data_wkly!$2:$2,0)+1))</f>
        <v>184.76003333333335</v>
      </c>
      <c r="F70" s="128" t="str" cm="1">
        <f t="array" ref="F70">IF(INDEX(data_wkly!A:A,MATCH($E$7,data_wkly!C:C,0)+G70,1)=0,"",INDEX(data_wkly!A:A,MATCH($E$7,data_wkly!C:C,0)+G70,1))</f>
        <v>2025_5</v>
      </c>
      <c r="G70" s="128">
        <f t="shared" si="3"/>
        <v>56</v>
      </c>
      <c r="H70" s="29"/>
      <c r="I70" s="29"/>
      <c r="J70" s="29"/>
      <c r="K70" s="29"/>
      <c r="L70" s="84"/>
      <c r="M70" s="9"/>
      <c r="N70" s="9"/>
      <c r="O70" s="1"/>
      <c r="P70" s="9"/>
      <c r="Q70" s="9"/>
      <c r="R70" s="1"/>
      <c r="S70" s="9"/>
      <c r="T70" s="1"/>
      <c r="U70" s="7"/>
      <c r="V70" s="1"/>
      <c r="W70" s="1"/>
      <c r="X70" s="1"/>
      <c r="Y70" s="1"/>
      <c r="Z70" s="1"/>
      <c r="AA70" s="1"/>
      <c r="AB70" s="1"/>
      <c r="AC70" s="1"/>
      <c r="AD70"/>
      <c r="AE70" s="1"/>
      <c r="AF70" s="1"/>
      <c r="AG70" s="1"/>
      <c r="AH70" s="1"/>
    </row>
    <row r="71" spans="1:34">
      <c r="A71" s="88">
        <f t="shared" si="2"/>
        <v>2</v>
      </c>
      <c r="B71" s="89">
        <f t="shared" si="0"/>
        <v>45696</v>
      </c>
      <c r="C71" s="126">
        <f t="shared" si="1"/>
        <v>2025</v>
      </c>
      <c r="D71" s="26">
        <f>IF(INDEX(data_wkly!$1:$1048576,MATCH($B71,data_wkly!$C:$C,0),MATCH(D$10,data_wkly!$2:$2,0))=0,#N/A,IF(INDEX(data_wkly!$1:$1048576,MATCH($B71,data_wkly!$C:$C,0),MATCH(D$10,data_wkly!$2:$2,0))="",#N/A,INDEX(data_wkly!$1:$1048576,MATCH($B71,data_wkly!$C:$C,0),MATCH(D$10,data_wkly!$2:$2,0))))</f>
        <v>203.0574</v>
      </c>
      <c r="E71" s="158" cm="1">
        <f t="array" ref="E71">IF(INDEX(data_wkly!$1:$1048576,MATCH($F71,data_wkly!$A:$A,0),MATCH(E$10,data_wkly!$2:$2,0)+1)="",INDEX(E:E,MATCH(F71,F:F,0)-52,1),INDEX(data_wkly!$1:$1048576,MATCH($F71,data_wkly!$A:$A,0),MATCH(E$10,data_wkly!$2:$2,0)+1))</f>
        <v>185.43539999999999</v>
      </c>
      <c r="F71" s="128" t="str" cm="1">
        <f t="array" ref="F71">IF(INDEX(data_wkly!A:A,MATCH($E$7,data_wkly!C:C,0)+G71,1)=0,"",INDEX(data_wkly!A:A,MATCH($E$7,data_wkly!C:C,0)+G71,1))</f>
        <v>2025_6</v>
      </c>
      <c r="G71" s="128">
        <f t="shared" si="3"/>
        <v>57</v>
      </c>
      <c r="H71" s="29"/>
      <c r="I71" s="29"/>
      <c r="J71" s="29"/>
      <c r="K71" s="29"/>
      <c r="L71" s="84"/>
      <c r="M71" s="9"/>
      <c r="N71" s="9"/>
      <c r="O71" s="1"/>
      <c r="P71" s="9"/>
      <c r="Q71" s="9"/>
      <c r="R71" s="1"/>
      <c r="S71" s="9"/>
      <c r="T71" s="1"/>
      <c r="U71" s="7"/>
      <c r="V71" s="1"/>
      <c r="W71" s="1"/>
      <c r="X71" s="1"/>
      <c r="Y71" s="1"/>
      <c r="Z71" s="1"/>
      <c r="AA71" s="1"/>
      <c r="AB71" s="1"/>
      <c r="AC71" s="1"/>
      <c r="AD71"/>
      <c r="AE71" s="1"/>
      <c r="AF71" s="1"/>
      <c r="AG71" s="1"/>
      <c r="AH71" s="1"/>
    </row>
    <row r="72" spans="1:34">
      <c r="A72" s="88">
        <f t="shared" si="2"/>
        <v>1</v>
      </c>
      <c r="B72" s="89">
        <f t="shared" si="0"/>
        <v>45703</v>
      </c>
      <c r="C72" s="126">
        <f t="shared" si="1"/>
        <v>2025</v>
      </c>
      <c r="D72" s="26">
        <f>IF(INDEX(data_wkly!$1:$1048576,MATCH($B72,data_wkly!$C:$C,0),MATCH(D$10,data_wkly!$2:$2,0))=0,#N/A,IF(INDEX(data_wkly!$1:$1048576,MATCH($B72,data_wkly!$C:$C,0),MATCH(D$10,data_wkly!$2:$2,0))="",#N/A,INDEX(data_wkly!$1:$1048576,MATCH($B72,data_wkly!$C:$C,0),MATCH(D$10,data_wkly!$2:$2,0))))</f>
        <v>202.82419999999999</v>
      </c>
      <c r="E72" s="158" cm="1">
        <f t="array" ref="E72">IF(INDEX(data_wkly!$1:$1048576,MATCH($F72,data_wkly!$A:$A,0),MATCH(E$10,data_wkly!$2:$2,0)+1)="",INDEX(E:E,MATCH(F72,F:F,0)-52,1),INDEX(data_wkly!$1:$1048576,MATCH($F72,data_wkly!$A:$A,0),MATCH(E$10,data_wkly!$2:$2,0)+1))</f>
        <v>185.27806666666666</v>
      </c>
      <c r="F72" s="128" t="str" cm="1">
        <f t="array" ref="F72">IF(INDEX(data_wkly!A:A,MATCH($E$7,data_wkly!C:C,0)+G72,1)=0,"",INDEX(data_wkly!A:A,MATCH($E$7,data_wkly!C:C,0)+G72,1))</f>
        <v>2025_7</v>
      </c>
      <c r="G72" s="128">
        <f t="shared" si="3"/>
        <v>58</v>
      </c>
      <c r="H72" s="29"/>
      <c r="I72" s="29"/>
      <c r="J72" s="29"/>
      <c r="K72" s="29"/>
      <c r="L72" s="84"/>
      <c r="M72" s="9"/>
      <c r="N72" s="9"/>
      <c r="O72" s="1"/>
      <c r="P72" s="9"/>
      <c r="Q72" s="9"/>
      <c r="R72" s="1"/>
      <c r="S72" s="9"/>
      <c r="T72" s="1"/>
      <c r="U72" s="7"/>
      <c r="V72" s="1"/>
      <c r="W72" s="1"/>
      <c r="X72" s="1"/>
      <c r="Y72" s="1"/>
      <c r="Z72" s="1"/>
      <c r="AA72" s="1"/>
      <c r="AB72" s="1"/>
      <c r="AC72" s="1"/>
      <c r="AD72"/>
      <c r="AE72" s="1"/>
      <c r="AF72" s="1"/>
      <c r="AG72" s="1"/>
      <c r="AH72" s="1"/>
    </row>
    <row r="73" spans="1:34">
      <c r="A73" s="88">
        <f t="shared" si="2"/>
        <v>2</v>
      </c>
      <c r="B73" s="89">
        <f t="shared" si="0"/>
        <v>45710</v>
      </c>
      <c r="C73" s="126">
        <f t="shared" si="1"/>
        <v>2025</v>
      </c>
      <c r="D73" s="26">
        <f>IF(INDEX(data_wkly!$1:$1048576,MATCH($B73,data_wkly!$C:$C,0),MATCH(D$10,data_wkly!$2:$2,0))=0,#N/A,IF(INDEX(data_wkly!$1:$1048576,MATCH($B73,data_wkly!$C:$C,0),MATCH(D$10,data_wkly!$2:$2,0))="",#N/A,INDEX(data_wkly!$1:$1048576,MATCH($B73,data_wkly!$C:$C,0),MATCH(D$10,data_wkly!$2:$2,0))))</f>
        <v>203.90559999999999</v>
      </c>
      <c r="E73" s="158" cm="1">
        <f t="array" ref="E73">IF(INDEX(data_wkly!$1:$1048576,MATCH($F73,data_wkly!$A:$A,0),MATCH(E$10,data_wkly!$2:$2,0)+1)="",INDEX(E:E,MATCH(F73,F:F,0)-52,1),INDEX(data_wkly!$1:$1048576,MATCH($F73,data_wkly!$A:$A,0),MATCH(E$10,data_wkly!$2:$2,0)+1))</f>
        <v>185.79056666666665</v>
      </c>
      <c r="F73" s="128" t="str" cm="1">
        <f t="array" ref="F73">IF(INDEX(data_wkly!A:A,MATCH($E$7,data_wkly!C:C,0)+G73,1)=0,"",INDEX(data_wkly!A:A,MATCH($E$7,data_wkly!C:C,0)+G73,1))</f>
        <v>2025_8</v>
      </c>
      <c r="G73" s="128">
        <f t="shared" si="3"/>
        <v>59</v>
      </c>
      <c r="H73" s="29"/>
      <c r="I73" s="29"/>
      <c r="J73" s="29"/>
      <c r="K73" s="29"/>
      <c r="L73" s="84"/>
      <c r="M73" s="9"/>
      <c r="N73" s="9"/>
      <c r="O73" s="1"/>
      <c r="P73" s="9"/>
      <c r="Q73" s="9"/>
      <c r="R73" s="1"/>
      <c r="S73" s="9"/>
      <c r="T73" s="1"/>
      <c r="U73" s="7"/>
      <c r="V73" s="1"/>
      <c r="W73" s="1"/>
      <c r="X73" s="1"/>
      <c r="Y73" s="1"/>
      <c r="Z73" s="1"/>
      <c r="AA73" s="1"/>
      <c r="AB73" s="1"/>
      <c r="AC73" s="1"/>
      <c r="AD73"/>
      <c r="AE73" s="1"/>
      <c r="AF73" s="1"/>
      <c r="AG73" s="1"/>
      <c r="AH73" s="1"/>
    </row>
    <row r="74" spans="1:34">
      <c r="A74" s="88">
        <f t="shared" si="2"/>
        <v>1</v>
      </c>
      <c r="B74" s="89">
        <f t="shared" si="0"/>
        <v>45717</v>
      </c>
      <c r="C74" s="126">
        <f t="shared" si="1"/>
        <v>2025</v>
      </c>
      <c r="D74" s="26">
        <f>IF(INDEX(data_wkly!$1:$1048576,MATCH($B74,data_wkly!$C:$C,0),MATCH(D$10,data_wkly!$2:$2,0))=0,#N/A,IF(INDEX(data_wkly!$1:$1048576,MATCH($B74,data_wkly!$C:$C,0),MATCH(D$10,data_wkly!$2:$2,0))="",#N/A,INDEX(data_wkly!$1:$1048576,MATCH($B74,data_wkly!$C:$C,0),MATCH(D$10,data_wkly!$2:$2,0))))</f>
        <v>203.28299999999999</v>
      </c>
      <c r="E74" s="158" cm="1">
        <f t="array" ref="E74">IF(INDEX(data_wkly!$1:$1048576,MATCH($F74,data_wkly!$A:$A,0),MATCH(E$10,data_wkly!$2:$2,0)+1)="",INDEX(E:E,MATCH(F74,F:F,0)-52,1),INDEX(data_wkly!$1:$1048576,MATCH($F74,data_wkly!$A:$A,0),MATCH(E$10,data_wkly!$2:$2,0)+1))</f>
        <v>186.39383333333333</v>
      </c>
      <c r="F74" s="128" t="str" cm="1">
        <f t="array" ref="F74">IF(INDEX(data_wkly!A:A,MATCH($E$7,data_wkly!C:C,0)+G74,1)=0,"",INDEX(data_wkly!A:A,MATCH($E$7,data_wkly!C:C,0)+G74,1))</f>
        <v>2025_9</v>
      </c>
      <c r="G74" s="128">
        <f t="shared" si="3"/>
        <v>60</v>
      </c>
      <c r="H74" s="29"/>
      <c r="I74" s="29"/>
      <c r="J74" s="29"/>
      <c r="K74" s="29"/>
      <c r="L74" s="84"/>
      <c r="M74" s="9"/>
      <c r="N74" s="9"/>
      <c r="O74" s="1"/>
      <c r="P74" s="9"/>
      <c r="Q74" s="9"/>
      <c r="R74" s="1"/>
      <c r="S74" s="9"/>
      <c r="T74" s="1"/>
      <c r="U74" s="7"/>
      <c r="V74" s="1"/>
      <c r="W74" s="1"/>
      <c r="X74" s="1"/>
      <c r="Y74" s="1"/>
      <c r="Z74" s="1"/>
      <c r="AA74" s="1"/>
      <c r="AB74" s="1"/>
      <c r="AC74" s="1"/>
      <c r="AD74"/>
      <c r="AE74" s="1"/>
      <c r="AF74" s="1"/>
      <c r="AG74" s="1"/>
      <c r="AH74" s="1"/>
    </row>
    <row r="75" spans="1:34">
      <c r="A75" s="88">
        <f t="shared" si="2"/>
        <v>2</v>
      </c>
      <c r="B75" s="89">
        <f t="shared" si="0"/>
        <v>45724</v>
      </c>
      <c r="C75" s="126">
        <f t="shared" si="1"/>
        <v>2025</v>
      </c>
      <c r="D75" s="26">
        <f>IF(INDEX(data_wkly!$1:$1048576,MATCH($B75,data_wkly!$C:$C,0),MATCH(D$10,data_wkly!$2:$2,0))=0,#N/A,IF(INDEX(data_wkly!$1:$1048576,MATCH($B75,data_wkly!$C:$C,0),MATCH(D$10,data_wkly!$2:$2,0))="",#N/A,INDEX(data_wkly!$1:$1048576,MATCH($B75,data_wkly!$C:$C,0),MATCH(D$10,data_wkly!$2:$2,0))))</f>
        <v>203.8364</v>
      </c>
      <c r="E75" s="158" cm="1">
        <f t="array" ref="E75">IF(INDEX(data_wkly!$1:$1048576,MATCH($F75,data_wkly!$A:$A,0),MATCH(E$10,data_wkly!$2:$2,0)+1)="",INDEX(E:E,MATCH(F75,F:F,0)-52,1),INDEX(data_wkly!$1:$1048576,MATCH($F75,data_wkly!$A:$A,0),MATCH(E$10,data_wkly!$2:$2,0)+1))</f>
        <v>187.13566666666668</v>
      </c>
      <c r="F75" s="128" t="str" cm="1">
        <f t="array" ref="F75">IF(INDEX(data_wkly!A:A,MATCH($E$7,data_wkly!C:C,0)+G75,1)=0,"",INDEX(data_wkly!A:A,MATCH($E$7,data_wkly!C:C,0)+G75,1))</f>
        <v>2025_10</v>
      </c>
      <c r="G75" s="128">
        <f t="shared" si="3"/>
        <v>61</v>
      </c>
      <c r="H75" s="29"/>
      <c r="I75" s="29"/>
      <c r="J75" s="29"/>
      <c r="K75" s="29"/>
      <c r="L75" s="84"/>
      <c r="M75" s="9"/>
      <c r="N75" s="9"/>
      <c r="O75" s="1"/>
      <c r="P75" s="9"/>
      <c r="Q75" s="9"/>
      <c r="R75" s="1"/>
      <c r="S75" s="9"/>
      <c r="T75" s="1"/>
      <c r="U75" s="7"/>
      <c r="V75" s="1"/>
      <c r="W75" s="1"/>
      <c r="X75" s="1"/>
      <c r="Y75" s="1"/>
      <c r="Z75" s="1"/>
      <c r="AA75" s="1"/>
      <c r="AB75" s="1"/>
      <c r="AC75" s="1"/>
      <c r="AD75"/>
      <c r="AE75" s="1"/>
      <c r="AF75" s="1"/>
      <c r="AG75" s="1"/>
      <c r="AH75" s="1"/>
    </row>
    <row r="76" spans="1:34">
      <c r="A76" s="88">
        <f t="shared" si="2"/>
        <v>1</v>
      </c>
      <c r="B76" s="89">
        <f t="shared" si="0"/>
        <v>45731</v>
      </c>
      <c r="C76" s="126">
        <f t="shared" si="1"/>
        <v>2025</v>
      </c>
      <c r="D76" s="26">
        <f>IF(INDEX(data_wkly!$1:$1048576,MATCH($B76,data_wkly!$C:$C,0),MATCH(D$10,data_wkly!$2:$2,0))=0,#N/A,IF(INDEX(data_wkly!$1:$1048576,MATCH($B76,data_wkly!$C:$C,0),MATCH(D$10,data_wkly!$2:$2,0))="",#N/A,INDEX(data_wkly!$1:$1048576,MATCH($B76,data_wkly!$C:$C,0),MATCH(D$10,data_wkly!$2:$2,0))))</f>
        <v>204.2011</v>
      </c>
      <c r="E76" s="158" cm="1">
        <f t="array" ref="E76">IF(INDEX(data_wkly!$1:$1048576,MATCH($F76,data_wkly!$A:$A,0),MATCH(E$10,data_wkly!$2:$2,0)+1)="",INDEX(E:E,MATCH(F76,F:F,0)-52,1),INDEX(data_wkly!$1:$1048576,MATCH($F76,data_wkly!$A:$A,0),MATCH(E$10,data_wkly!$2:$2,0)+1))</f>
        <v>188.51693333333333</v>
      </c>
      <c r="F76" s="128" t="str" cm="1">
        <f t="array" ref="F76">IF(INDEX(data_wkly!A:A,MATCH($E$7,data_wkly!C:C,0)+G76,1)=0,"",INDEX(data_wkly!A:A,MATCH($E$7,data_wkly!C:C,0)+G76,1))</f>
        <v>2025_11</v>
      </c>
      <c r="G76" s="128">
        <f t="shared" si="3"/>
        <v>62</v>
      </c>
      <c r="H76" s="29"/>
      <c r="I76" s="29"/>
      <c r="J76" s="29"/>
      <c r="K76" s="29"/>
      <c r="L76" s="84"/>
      <c r="M76" s="9"/>
      <c r="N76" s="9"/>
      <c r="O76" s="1"/>
      <c r="P76" s="9"/>
      <c r="Q76" s="9"/>
      <c r="R76" s="1"/>
      <c r="S76" s="9"/>
      <c r="T76" s="1"/>
      <c r="U76" s="7"/>
      <c r="V76" s="1"/>
      <c r="W76" s="1"/>
      <c r="X76" s="1"/>
      <c r="Y76" s="1"/>
      <c r="Z76" s="1"/>
      <c r="AA76" s="1"/>
      <c r="AB76" s="1"/>
      <c r="AC76" s="1"/>
      <c r="AD76"/>
      <c r="AE76" s="1"/>
      <c r="AF76" s="1"/>
      <c r="AG76" s="1"/>
      <c r="AH76" s="1"/>
    </row>
    <row r="77" spans="1:34">
      <c r="A77" s="88">
        <f t="shared" si="2"/>
        <v>2</v>
      </c>
      <c r="B77" s="89">
        <f t="shared" si="0"/>
        <v>45738</v>
      </c>
      <c r="C77" s="126">
        <f t="shared" si="1"/>
        <v>2025</v>
      </c>
      <c r="D77" s="26">
        <f>IF(INDEX(data_wkly!$1:$1048576,MATCH($B77,data_wkly!$C:$C,0),MATCH(D$10,data_wkly!$2:$2,0))=0,#N/A,IF(INDEX(data_wkly!$1:$1048576,MATCH($B77,data_wkly!$C:$C,0),MATCH(D$10,data_wkly!$2:$2,0))="",#N/A,INDEX(data_wkly!$1:$1048576,MATCH($B77,data_wkly!$C:$C,0),MATCH(D$10,data_wkly!$2:$2,0))))</f>
        <v>204.35810000000001</v>
      </c>
      <c r="E77" s="158" cm="1">
        <f t="array" ref="E77">IF(INDEX(data_wkly!$1:$1048576,MATCH($F77,data_wkly!$A:$A,0),MATCH(E$10,data_wkly!$2:$2,0)+1)="",INDEX(E:E,MATCH(F77,F:F,0)-52,1),INDEX(data_wkly!$1:$1048576,MATCH($F77,data_wkly!$A:$A,0),MATCH(E$10,data_wkly!$2:$2,0)+1))</f>
        <v>190.84856666666667</v>
      </c>
      <c r="F77" s="128" t="str" cm="1">
        <f t="array" ref="F77">IF(INDEX(data_wkly!A:A,MATCH($E$7,data_wkly!C:C,0)+G77,1)=0,"",INDEX(data_wkly!A:A,MATCH($E$7,data_wkly!C:C,0)+G77,1))</f>
        <v>2025_12</v>
      </c>
      <c r="G77" s="128">
        <f t="shared" si="3"/>
        <v>63</v>
      </c>
      <c r="H77" s="29"/>
      <c r="I77" s="29"/>
      <c r="J77" s="29"/>
      <c r="K77" s="29"/>
      <c r="L77" s="84"/>
      <c r="M77" s="9"/>
      <c r="N77" s="9"/>
      <c r="O77" s="1"/>
      <c r="P77" s="9"/>
      <c r="Q77" s="9"/>
      <c r="R77" s="1"/>
      <c r="S77" s="9"/>
      <c r="T77" s="1"/>
      <c r="U77" s="7"/>
      <c r="V77" s="1"/>
      <c r="W77" s="1"/>
      <c r="X77" s="1"/>
      <c r="Y77" s="1"/>
      <c r="Z77" s="1"/>
      <c r="AA77" s="1"/>
      <c r="AB77" s="1"/>
      <c r="AC77" s="1"/>
      <c r="AD77"/>
      <c r="AE77" s="1"/>
      <c r="AF77" s="1"/>
      <c r="AG77" s="1"/>
      <c r="AH77" s="1"/>
    </row>
    <row r="78" spans="1:34">
      <c r="A78" s="88">
        <f t="shared" si="2"/>
        <v>1</v>
      </c>
      <c r="B78" s="89">
        <f t="shared" si="0"/>
        <v>45745</v>
      </c>
      <c r="C78" s="126">
        <f t="shared" si="1"/>
        <v>2025</v>
      </c>
      <c r="D78" s="26">
        <f>IF(INDEX(data_wkly!$1:$1048576,MATCH($B78,data_wkly!$C:$C,0),MATCH(D$10,data_wkly!$2:$2,0))=0,#N/A,IF(INDEX(data_wkly!$1:$1048576,MATCH($B78,data_wkly!$C:$C,0),MATCH(D$10,data_wkly!$2:$2,0))="",#N/A,INDEX(data_wkly!$1:$1048576,MATCH($B78,data_wkly!$C:$C,0),MATCH(D$10,data_wkly!$2:$2,0))))</f>
        <v>204.5583</v>
      </c>
      <c r="E78" s="158" cm="1">
        <f t="array" ref="E78">IF(INDEX(data_wkly!$1:$1048576,MATCH($F78,data_wkly!$A:$A,0),MATCH(E$10,data_wkly!$2:$2,0)+1)="",INDEX(E:E,MATCH(F78,F:F,0)-52,1),INDEX(data_wkly!$1:$1048576,MATCH($F78,data_wkly!$A:$A,0),MATCH(E$10,data_wkly!$2:$2,0)+1))</f>
        <v>192.47703333333334</v>
      </c>
      <c r="F78" s="128" t="str" cm="1">
        <f t="array" ref="F78">IF(INDEX(data_wkly!A:A,MATCH($E$7,data_wkly!C:C,0)+G78,1)=0,"",INDEX(data_wkly!A:A,MATCH($E$7,data_wkly!C:C,0)+G78,1))</f>
        <v>2025_13</v>
      </c>
      <c r="G78" s="128">
        <f t="shared" si="3"/>
        <v>64</v>
      </c>
      <c r="H78" s="29"/>
      <c r="I78" s="29"/>
      <c r="J78" s="29"/>
      <c r="K78" s="29"/>
      <c r="L78" s="84"/>
      <c r="M78" s="9"/>
      <c r="N78" s="9"/>
      <c r="O78" s="1"/>
      <c r="P78" s="9"/>
      <c r="Q78" s="9"/>
      <c r="R78" s="1"/>
      <c r="S78" s="9"/>
      <c r="T78" s="1"/>
      <c r="U78" s="7"/>
      <c r="V78" s="1"/>
      <c r="W78" s="1"/>
      <c r="X78" s="1"/>
      <c r="Y78" s="1"/>
      <c r="Z78" s="1"/>
      <c r="AA78" s="1"/>
      <c r="AB78" s="1"/>
      <c r="AC78" s="1"/>
      <c r="AD78"/>
      <c r="AE78" s="1"/>
      <c r="AF78" s="1"/>
      <c r="AG78" s="1"/>
      <c r="AH78" s="1"/>
    </row>
    <row r="79" spans="1:34">
      <c r="A79" s="88">
        <f t="shared" si="2"/>
        <v>2</v>
      </c>
      <c r="B79" s="89">
        <f t="shared" ref="B79:B142" si="4">IFERROR(IF(B78+7&lt;=$E$8,B78+7,""),"")</f>
        <v>45752</v>
      </c>
      <c r="C79" s="126">
        <f t="shared" ref="C79:C142" si="5">IFERROR(YEAR(B79),"")</f>
        <v>2025</v>
      </c>
      <c r="D79" s="26">
        <f>IF(INDEX(data_wkly!$1:$1048576,MATCH($B79,data_wkly!$C:$C,0),MATCH(D$10,data_wkly!$2:$2,0))=0,#N/A,IF(INDEX(data_wkly!$1:$1048576,MATCH($B79,data_wkly!$C:$C,0),MATCH(D$10,data_wkly!$2:$2,0))="",#N/A,INDEX(data_wkly!$1:$1048576,MATCH($B79,data_wkly!$C:$C,0),MATCH(D$10,data_wkly!$2:$2,0))))</f>
        <v>204.76220000000001</v>
      </c>
      <c r="E79" s="158" cm="1">
        <f t="array" ref="E79">IF(INDEX(data_wkly!$1:$1048576,MATCH($F79,data_wkly!$A:$A,0),MATCH(E$10,data_wkly!$2:$2,0)+1)="",INDEX(E:E,MATCH(F79,F:F,0)-52,1),INDEX(data_wkly!$1:$1048576,MATCH($F79,data_wkly!$A:$A,0),MATCH(E$10,data_wkly!$2:$2,0)+1))</f>
        <v>195.16133333333332</v>
      </c>
      <c r="F79" s="128" t="str" cm="1">
        <f t="array" ref="F79">IF(INDEX(data_wkly!A:A,MATCH($E$7,data_wkly!C:C,0)+G79,1)=0,"",INDEX(data_wkly!A:A,MATCH($E$7,data_wkly!C:C,0)+G79,1))</f>
        <v>2025_14</v>
      </c>
      <c r="G79" s="128">
        <f t="shared" si="3"/>
        <v>65</v>
      </c>
      <c r="H79" s="29"/>
      <c r="I79" s="29"/>
      <c r="J79" s="29"/>
      <c r="K79" s="29"/>
      <c r="L79" s="84"/>
      <c r="M79" s="9"/>
      <c r="N79" s="9"/>
      <c r="O79" s="1"/>
      <c r="P79" s="9"/>
      <c r="Q79" s="9"/>
      <c r="R79" s="1"/>
      <c r="S79" s="9"/>
      <c r="T79" s="1"/>
      <c r="U79" s="7"/>
      <c r="V79" s="1"/>
      <c r="W79" s="1"/>
      <c r="X79" s="1"/>
      <c r="Y79" s="1"/>
      <c r="Z79" s="1"/>
      <c r="AA79" s="1"/>
      <c r="AB79" s="1"/>
      <c r="AC79" s="1"/>
      <c r="AD79"/>
      <c r="AE79" s="1"/>
      <c r="AF79" s="1"/>
      <c r="AG79" s="1"/>
      <c r="AH79" s="1"/>
    </row>
    <row r="80" spans="1:34">
      <c r="A80" s="88">
        <f t="shared" ref="A80:A143" si="6">IF(B80="","",IF(A79=1,2,1))</f>
        <v>1</v>
      </c>
      <c r="B80" s="89">
        <f t="shared" si="4"/>
        <v>45759</v>
      </c>
      <c r="C80" s="126">
        <f t="shared" si="5"/>
        <v>2025</v>
      </c>
      <c r="D80" s="26">
        <f>IF(INDEX(data_wkly!$1:$1048576,MATCH($B80,data_wkly!$C:$C,0),MATCH(D$10,data_wkly!$2:$2,0))=0,#N/A,IF(INDEX(data_wkly!$1:$1048576,MATCH($B80,data_wkly!$C:$C,0),MATCH(D$10,data_wkly!$2:$2,0))="",#N/A,INDEX(data_wkly!$1:$1048576,MATCH($B80,data_wkly!$C:$C,0),MATCH(D$10,data_wkly!$2:$2,0))))</f>
        <v>204.84829999999999</v>
      </c>
      <c r="E80" s="158" cm="1">
        <f t="array" ref="E80">IF(INDEX(data_wkly!$1:$1048576,MATCH($F80,data_wkly!$A:$A,0),MATCH(E$10,data_wkly!$2:$2,0)+1)="",INDEX(E:E,MATCH(F80,F:F,0)-52,1),INDEX(data_wkly!$1:$1048576,MATCH($F80,data_wkly!$A:$A,0),MATCH(E$10,data_wkly!$2:$2,0)+1))</f>
        <v>196.58463333333336</v>
      </c>
      <c r="F80" s="128" t="str" cm="1">
        <f t="array" ref="F80">IF(INDEX(data_wkly!A:A,MATCH($E$7,data_wkly!C:C,0)+G80,1)=0,"",INDEX(data_wkly!A:A,MATCH($E$7,data_wkly!C:C,0)+G80,1))</f>
        <v>2025_15</v>
      </c>
      <c r="G80" s="128">
        <f t="shared" ref="G80:G333" si="7">G79+1</f>
        <v>66</v>
      </c>
      <c r="H80" s="29"/>
      <c r="I80" s="29"/>
      <c r="J80" s="29"/>
      <c r="K80" s="29"/>
      <c r="L80" s="84"/>
      <c r="M80" s="9"/>
      <c r="N80" s="9"/>
      <c r="O80" s="1"/>
      <c r="P80" s="9"/>
      <c r="Q80" s="9"/>
      <c r="R80" s="1"/>
      <c r="S80" s="9"/>
      <c r="T80" s="1"/>
      <c r="U80" s="7"/>
      <c r="V80" s="1"/>
      <c r="W80" s="1"/>
      <c r="X80" s="1"/>
      <c r="Y80" s="1"/>
      <c r="Z80" s="1"/>
      <c r="AA80" s="1"/>
      <c r="AB80" s="1"/>
      <c r="AC80" s="1"/>
      <c r="AD80"/>
      <c r="AE80" s="1"/>
      <c r="AF80" s="1"/>
      <c r="AG80" s="1"/>
      <c r="AH80" s="1"/>
    </row>
    <row r="81" spans="1:34">
      <c r="A81" s="88">
        <f t="shared" si="6"/>
        <v>2</v>
      </c>
      <c r="B81" s="89">
        <f t="shared" si="4"/>
        <v>45766</v>
      </c>
      <c r="C81" s="126">
        <f t="shared" si="5"/>
        <v>2025</v>
      </c>
      <c r="D81" s="26">
        <f>IF(INDEX(data_wkly!$1:$1048576,MATCH($B81,data_wkly!$C:$C,0),MATCH(D$10,data_wkly!$2:$2,0))=0,#N/A,IF(INDEX(data_wkly!$1:$1048576,MATCH($B81,data_wkly!$C:$C,0),MATCH(D$10,data_wkly!$2:$2,0))="",#N/A,INDEX(data_wkly!$1:$1048576,MATCH($B81,data_wkly!$C:$C,0),MATCH(D$10,data_wkly!$2:$2,0))))</f>
        <v>205.566</v>
      </c>
      <c r="E81" s="158" cm="1">
        <f t="array" ref="E81">IF(INDEX(data_wkly!$1:$1048576,MATCH($F81,data_wkly!$A:$A,0),MATCH(E$10,data_wkly!$2:$2,0)+1)="",INDEX(E:E,MATCH(F81,F:F,0)-52,1),INDEX(data_wkly!$1:$1048576,MATCH($F81,data_wkly!$A:$A,0),MATCH(E$10,data_wkly!$2:$2,0)+1))</f>
        <v>198.06966666666665</v>
      </c>
      <c r="F81" s="128" t="str" cm="1">
        <f t="array" ref="F81">IF(INDEX(data_wkly!A:A,MATCH($E$7,data_wkly!C:C,0)+G81,1)=0,"",INDEX(data_wkly!A:A,MATCH($E$7,data_wkly!C:C,0)+G81,1))</f>
        <v>2025_16</v>
      </c>
      <c r="G81" s="128">
        <f t="shared" si="7"/>
        <v>67</v>
      </c>
      <c r="H81" s="29"/>
      <c r="I81" s="29"/>
      <c r="J81" s="29"/>
      <c r="K81" s="29"/>
      <c r="L81" s="84"/>
      <c r="M81" s="9"/>
      <c r="N81" s="9"/>
      <c r="O81" s="1"/>
      <c r="P81" s="9"/>
      <c r="Q81" s="9"/>
      <c r="R81" s="1"/>
      <c r="S81" s="9"/>
      <c r="T81" s="1"/>
      <c r="U81" s="7"/>
      <c r="V81" s="1"/>
      <c r="W81" s="1"/>
      <c r="X81" s="1"/>
      <c r="Y81" s="1"/>
      <c r="Z81" s="1"/>
      <c r="AA81" s="1"/>
      <c r="AB81" s="1"/>
      <c r="AC81" s="1"/>
      <c r="AD81"/>
      <c r="AE81" s="1"/>
      <c r="AF81" s="1"/>
      <c r="AG81" s="1"/>
      <c r="AH81" s="1"/>
    </row>
    <row r="82" spans="1:34">
      <c r="A82" s="88">
        <f t="shared" si="6"/>
        <v>1</v>
      </c>
      <c r="B82" s="89">
        <f t="shared" si="4"/>
        <v>45773</v>
      </c>
      <c r="C82" s="126">
        <f t="shared" si="5"/>
        <v>2025</v>
      </c>
      <c r="D82" s="26">
        <f>IF(INDEX(data_wkly!$1:$1048576,MATCH($B82,data_wkly!$C:$C,0),MATCH(D$10,data_wkly!$2:$2,0))=0,#N/A,IF(INDEX(data_wkly!$1:$1048576,MATCH($B82,data_wkly!$C:$C,0),MATCH(D$10,data_wkly!$2:$2,0))="",#N/A,INDEX(data_wkly!$1:$1048576,MATCH($B82,data_wkly!$C:$C,0),MATCH(D$10,data_wkly!$2:$2,0))))</f>
        <v>204.97749999999999</v>
      </c>
      <c r="E82" s="158" cm="1">
        <f t="array" ref="E82">IF(INDEX(data_wkly!$1:$1048576,MATCH($F82,data_wkly!$A:$A,0),MATCH(E$10,data_wkly!$2:$2,0)+1)="",INDEX(E:E,MATCH(F82,F:F,0)-52,1),INDEX(data_wkly!$1:$1048576,MATCH($F82,data_wkly!$A:$A,0),MATCH(E$10,data_wkly!$2:$2,0)+1))</f>
        <v>198.95539999999997</v>
      </c>
      <c r="F82" s="128" t="str" cm="1">
        <f t="array" ref="F82">IF(INDEX(data_wkly!A:A,MATCH($E$7,data_wkly!C:C,0)+G82,1)=0,"",INDEX(data_wkly!A:A,MATCH($E$7,data_wkly!C:C,0)+G82,1))</f>
        <v>2025_17</v>
      </c>
      <c r="G82" s="128">
        <f t="shared" si="7"/>
        <v>68</v>
      </c>
      <c r="H82" s="29"/>
      <c r="I82" s="29"/>
      <c r="J82" s="29"/>
      <c r="K82" s="29"/>
      <c r="L82" s="84"/>
      <c r="M82" s="9"/>
      <c r="N82" s="9"/>
      <c r="O82" s="1"/>
      <c r="P82" s="9"/>
      <c r="Q82" s="9"/>
      <c r="R82" s="1"/>
      <c r="S82" s="9"/>
      <c r="T82" s="1"/>
      <c r="U82" s="7"/>
      <c r="V82" s="1"/>
      <c r="W82" s="1"/>
      <c r="X82" s="1"/>
      <c r="Y82" s="1"/>
      <c r="Z82" s="1"/>
      <c r="AA82" s="1"/>
      <c r="AB82" s="1"/>
      <c r="AC82" s="1"/>
      <c r="AD82"/>
      <c r="AE82" s="1"/>
      <c r="AF82" s="1"/>
      <c r="AG82" s="1"/>
      <c r="AH82" s="1"/>
    </row>
    <row r="83" spans="1:34">
      <c r="A83" s="88">
        <f t="shared" si="6"/>
        <v>2</v>
      </c>
      <c r="B83" s="89">
        <f t="shared" si="4"/>
        <v>45780</v>
      </c>
      <c r="C83" s="126">
        <f t="shared" si="5"/>
        <v>2025</v>
      </c>
      <c r="D83" s="26">
        <f>IF(INDEX(data_wkly!$1:$1048576,MATCH($B83,data_wkly!$C:$C,0),MATCH(D$10,data_wkly!$2:$2,0))=0,#N/A,IF(INDEX(data_wkly!$1:$1048576,MATCH($B83,data_wkly!$C:$C,0),MATCH(D$10,data_wkly!$2:$2,0))="",#N/A,INDEX(data_wkly!$1:$1048576,MATCH($B83,data_wkly!$C:$C,0),MATCH(D$10,data_wkly!$2:$2,0))))</f>
        <v>205.94569999999999</v>
      </c>
      <c r="E83" s="158" cm="1">
        <f t="array" ref="E83">IF(INDEX(data_wkly!$1:$1048576,MATCH($F83,data_wkly!$A:$A,0),MATCH(E$10,data_wkly!$2:$2,0)+1)="",INDEX(E:E,MATCH(F83,F:F,0)-52,1),INDEX(data_wkly!$1:$1048576,MATCH($F83,data_wkly!$A:$A,0),MATCH(E$10,data_wkly!$2:$2,0)+1))</f>
        <v>200.63753333333332</v>
      </c>
      <c r="F83" s="128" t="str" cm="1">
        <f t="array" ref="F83">IF(INDEX(data_wkly!A:A,MATCH($E$7,data_wkly!C:C,0)+G83,1)=0,"",INDEX(data_wkly!A:A,MATCH($E$7,data_wkly!C:C,0)+G83,1))</f>
        <v>2025_18</v>
      </c>
      <c r="G83" s="128">
        <f t="shared" si="7"/>
        <v>69</v>
      </c>
      <c r="H83" s="29"/>
      <c r="I83" s="29"/>
      <c r="J83" s="29"/>
      <c r="K83" s="29"/>
      <c r="L83" s="84"/>
      <c r="M83" s="9"/>
      <c r="N83" s="9"/>
      <c r="O83" s="1"/>
      <c r="P83" s="9"/>
      <c r="Q83" s="9"/>
      <c r="R83" s="1"/>
      <c r="S83" s="9"/>
      <c r="T83" s="1"/>
      <c r="U83" s="7"/>
      <c r="V83" s="1"/>
      <c r="W83" s="1"/>
      <c r="X83" s="1"/>
      <c r="Y83" s="1"/>
      <c r="Z83" s="1"/>
      <c r="AA83" s="1"/>
      <c r="AB83" s="1"/>
      <c r="AC83" s="1"/>
      <c r="AD83"/>
      <c r="AE83" s="1"/>
      <c r="AF83" s="1"/>
      <c r="AG83" s="1"/>
      <c r="AH83" s="1"/>
    </row>
    <row r="84" spans="1:34">
      <c r="A84" s="88">
        <f t="shared" si="6"/>
        <v>1</v>
      </c>
      <c r="B84" s="89">
        <f t="shared" si="4"/>
        <v>45787</v>
      </c>
      <c r="C84" s="126">
        <f t="shared" si="5"/>
        <v>2025</v>
      </c>
      <c r="D84" s="26">
        <f>IF(INDEX(data_wkly!$1:$1048576,MATCH($B84,data_wkly!$C:$C,0),MATCH(D$10,data_wkly!$2:$2,0))=0,#N/A,IF(INDEX(data_wkly!$1:$1048576,MATCH($B84,data_wkly!$C:$C,0),MATCH(D$10,data_wkly!$2:$2,0))="",#N/A,INDEX(data_wkly!$1:$1048576,MATCH($B84,data_wkly!$C:$C,0),MATCH(D$10,data_wkly!$2:$2,0))))</f>
        <v>205.2955</v>
      </c>
      <c r="E84" s="158" cm="1">
        <f t="array" ref="E84">IF(INDEX(data_wkly!$1:$1048576,MATCH($F84,data_wkly!$A:$A,0),MATCH(E$10,data_wkly!$2:$2,0)+1)="",INDEX(E:E,MATCH(F84,F:F,0)-52,1),INDEX(data_wkly!$1:$1048576,MATCH($F84,data_wkly!$A:$A,0),MATCH(E$10,data_wkly!$2:$2,0)+1))</f>
        <v>201.25513333333333</v>
      </c>
      <c r="F84" s="128" t="str" cm="1">
        <f t="array" ref="F84">IF(INDEX(data_wkly!A:A,MATCH($E$7,data_wkly!C:C,0)+G84,1)=0,"",INDEX(data_wkly!A:A,MATCH($E$7,data_wkly!C:C,0)+G84,1))</f>
        <v>2025_19</v>
      </c>
      <c r="G84" s="128">
        <f t="shared" si="7"/>
        <v>70</v>
      </c>
      <c r="H84" s="29"/>
      <c r="I84" s="29"/>
      <c r="J84" s="29"/>
      <c r="K84" s="29"/>
      <c r="L84" s="84"/>
      <c r="M84" s="9"/>
      <c r="N84" s="9"/>
      <c r="O84" s="1"/>
      <c r="P84" s="9"/>
      <c r="Q84" s="9"/>
      <c r="R84" s="1"/>
      <c r="S84" s="9"/>
      <c r="T84" s="1"/>
      <c r="U84" s="7"/>
      <c r="V84" s="1"/>
      <c r="W84" s="1"/>
      <c r="X84" s="1"/>
      <c r="Y84" s="1"/>
      <c r="Z84" s="1"/>
      <c r="AA84" s="1"/>
      <c r="AB84" s="1"/>
      <c r="AC84" s="1"/>
      <c r="AD84"/>
      <c r="AE84" s="1"/>
      <c r="AF84" s="1"/>
      <c r="AG84" s="1"/>
      <c r="AH84" s="1"/>
    </row>
    <row r="85" spans="1:34">
      <c r="A85" s="88">
        <f t="shared" si="6"/>
        <v>2</v>
      </c>
      <c r="B85" s="89">
        <f t="shared" si="4"/>
        <v>45794</v>
      </c>
      <c r="C85" s="126">
        <f t="shared" si="5"/>
        <v>2025</v>
      </c>
      <c r="D85" s="26">
        <f>IF(INDEX(data_wkly!$1:$1048576,MATCH($B85,data_wkly!$C:$C,0),MATCH(D$10,data_wkly!$2:$2,0))=0,#N/A,IF(INDEX(data_wkly!$1:$1048576,MATCH($B85,data_wkly!$C:$C,0),MATCH(D$10,data_wkly!$2:$2,0))="",#N/A,INDEX(data_wkly!$1:$1048576,MATCH($B85,data_wkly!$C:$C,0),MATCH(D$10,data_wkly!$2:$2,0))))</f>
        <v>206.2337</v>
      </c>
      <c r="E85" s="158" cm="1">
        <f t="array" ref="E85">IF(INDEX(data_wkly!$1:$1048576,MATCH($F85,data_wkly!$A:$A,0),MATCH(E$10,data_wkly!$2:$2,0)+1)="",INDEX(E:E,MATCH(F85,F:F,0)-52,1),INDEX(data_wkly!$1:$1048576,MATCH($F85,data_wkly!$A:$A,0),MATCH(E$10,data_wkly!$2:$2,0)+1))</f>
        <v>202.61736666666664</v>
      </c>
      <c r="F85" s="128" t="str" cm="1">
        <f t="array" ref="F85">IF(INDEX(data_wkly!A:A,MATCH($E$7,data_wkly!C:C,0)+G85,1)=0,"",INDEX(data_wkly!A:A,MATCH($E$7,data_wkly!C:C,0)+G85,1))</f>
        <v>2025_20</v>
      </c>
      <c r="G85" s="128">
        <f t="shared" si="7"/>
        <v>71</v>
      </c>
      <c r="H85" s="29"/>
      <c r="I85" s="29"/>
      <c r="J85" s="29"/>
      <c r="K85" s="29"/>
      <c r="L85" s="84"/>
      <c r="M85" s="9"/>
      <c r="N85" s="9"/>
      <c r="O85" s="1"/>
      <c r="P85" s="9"/>
      <c r="Q85" s="9"/>
      <c r="R85" s="1"/>
      <c r="S85" s="9"/>
      <c r="T85" s="1"/>
      <c r="U85" s="7"/>
      <c r="V85" s="1"/>
      <c r="W85" s="1"/>
      <c r="X85" s="1"/>
      <c r="Y85" s="1"/>
      <c r="Z85" s="1"/>
      <c r="AA85" s="1"/>
      <c r="AB85" s="1"/>
      <c r="AC85" s="1"/>
      <c r="AD85"/>
      <c r="AE85" s="1"/>
      <c r="AF85" s="1"/>
      <c r="AG85" s="1"/>
      <c r="AH85" s="1"/>
    </row>
    <row r="86" spans="1:34">
      <c r="A86" s="88">
        <f t="shared" si="6"/>
        <v>1</v>
      </c>
      <c r="B86" s="89">
        <f t="shared" si="4"/>
        <v>45801</v>
      </c>
      <c r="C86" s="126">
        <f t="shared" si="5"/>
        <v>2025</v>
      </c>
      <c r="D86" s="26">
        <f>IF(INDEX(data_wkly!$1:$1048576,MATCH($B86,data_wkly!$C:$C,0),MATCH(D$10,data_wkly!$2:$2,0))=0,#N/A,IF(INDEX(data_wkly!$1:$1048576,MATCH($B86,data_wkly!$C:$C,0),MATCH(D$10,data_wkly!$2:$2,0))="",#N/A,INDEX(data_wkly!$1:$1048576,MATCH($B86,data_wkly!$C:$C,0),MATCH(D$10,data_wkly!$2:$2,0))))</f>
        <v>206.6455</v>
      </c>
      <c r="E86" s="158" cm="1">
        <f t="array" ref="E86">IF(INDEX(data_wkly!$1:$1048576,MATCH($F86,data_wkly!$A:$A,0),MATCH(E$10,data_wkly!$2:$2,0)+1)="",INDEX(E:E,MATCH(F86,F:F,0)-52,1),INDEX(data_wkly!$1:$1048576,MATCH($F86,data_wkly!$A:$A,0),MATCH(E$10,data_wkly!$2:$2,0)+1))</f>
        <v>202.84783333333334</v>
      </c>
      <c r="F86" s="128" t="str" cm="1">
        <f t="array" ref="F86">IF(INDEX(data_wkly!A:A,MATCH($E$7,data_wkly!C:C,0)+G86,1)=0,"",INDEX(data_wkly!A:A,MATCH($E$7,data_wkly!C:C,0)+G86,1))</f>
        <v>2025_21</v>
      </c>
      <c r="G86" s="128">
        <f t="shared" si="7"/>
        <v>72</v>
      </c>
      <c r="H86" s="29"/>
      <c r="I86" s="29"/>
      <c r="J86" s="29"/>
      <c r="K86" s="29"/>
      <c r="L86" s="84"/>
      <c r="M86" s="9"/>
      <c r="N86" s="9"/>
      <c r="O86" s="1"/>
      <c r="P86" s="9"/>
      <c r="Q86" s="9"/>
      <c r="R86" s="1"/>
      <c r="S86" s="9"/>
      <c r="T86" s="1"/>
      <c r="U86" s="7"/>
      <c r="V86" s="1"/>
      <c r="W86" s="1"/>
      <c r="X86" s="1"/>
      <c r="Y86" s="1"/>
      <c r="Z86" s="1"/>
      <c r="AA86" s="1"/>
      <c r="AB86" s="1"/>
      <c r="AC86" s="1"/>
      <c r="AD86"/>
      <c r="AE86" s="1"/>
      <c r="AF86" s="1"/>
      <c r="AG86" s="1"/>
      <c r="AH86" s="1"/>
    </row>
    <row r="87" spans="1:34">
      <c r="A87" s="88">
        <f t="shared" si="6"/>
        <v>2</v>
      </c>
      <c r="B87" s="89">
        <f t="shared" si="4"/>
        <v>45808</v>
      </c>
      <c r="C87" s="126">
        <f t="shared" si="5"/>
        <v>2025</v>
      </c>
      <c r="D87" s="26">
        <f>IF(INDEX(data_wkly!$1:$1048576,MATCH($B87,data_wkly!$C:$C,0),MATCH(D$10,data_wkly!$2:$2,0))=0,#N/A,IF(INDEX(data_wkly!$1:$1048576,MATCH($B87,data_wkly!$C:$C,0),MATCH(D$10,data_wkly!$2:$2,0))="",#N/A,INDEX(data_wkly!$1:$1048576,MATCH($B87,data_wkly!$C:$C,0),MATCH(D$10,data_wkly!$2:$2,0))))</f>
        <v>206.8586</v>
      </c>
      <c r="E87" s="158" cm="1">
        <f t="array" ref="E87">IF(INDEX(data_wkly!$1:$1048576,MATCH($F87,data_wkly!$A:$A,0),MATCH(E$10,data_wkly!$2:$2,0)+1)="",INDEX(E:E,MATCH(F87,F:F,0)-52,1),INDEX(data_wkly!$1:$1048576,MATCH($F87,data_wkly!$A:$A,0),MATCH(E$10,data_wkly!$2:$2,0)+1))</f>
        <v>204.43343333333334</v>
      </c>
      <c r="F87" s="128" t="str" cm="1">
        <f t="array" ref="F87">IF(INDEX(data_wkly!A:A,MATCH($E$7,data_wkly!C:C,0)+G87,1)=0,"",INDEX(data_wkly!A:A,MATCH($E$7,data_wkly!C:C,0)+G87,1))</f>
        <v>2025_22</v>
      </c>
      <c r="G87" s="128">
        <f t="shared" si="7"/>
        <v>73</v>
      </c>
      <c r="H87" s="29"/>
      <c r="I87" s="29"/>
      <c r="J87" s="29"/>
      <c r="K87" s="29"/>
      <c r="L87" s="84"/>
      <c r="M87" s="9"/>
      <c r="N87" s="9"/>
      <c r="O87" s="1"/>
      <c r="P87" s="9"/>
      <c r="Q87" s="9"/>
      <c r="R87" s="1"/>
      <c r="S87" s="9"/>
      <c r="T87" s="1"/>
      <c r="U87" s="7"/>
      <c r="V87" s="1"/>
      <c r="W87" s="1"/>
      <c r="X87" s="1"/>
      <c r="Y87" s="1"/>
      <c r="Z87" s="1"/>
      <c r="AA87" s="1"/>
      <c r="AB87" s="1"/>
      <c r="AC87" s="1"/>
      <c r="AD87"/>
      <c r="AE87" s="1"/>
      <c r="AF87" s="1"/>
      <c r="AG87" s="1"/>
      <c r="AH87" s="1"/>
    </row>
    <row r="88" spans="1:34">
      <c r="A88" s="88">
        <f t="shared" si="6"/>
        <v>1</v>
      </c>
      <c r="B88" s="89">
        <f t="shared" si="4"/>
        <v>45815</v>
      </c>
      <c r="C88" s="126">
        <f t="shared" si="5"/>
        <v>2025</v>
      </c>
      <c r="D88" s="26">
        <f>IF(INDEX(data_wkly!$1:$1048576,MATCH($B88,data_wkly!$C:$C,0),MATCH(D$10,data_wkly!$2:$2,0))=0,#N/A,IF(INDEX(data_wkly!$1:$1048576,MATCH($B88,data_wkly!$C:$C,0),MATCH(D$10,data_wkly!$2:$2,0))="",#N/A,INDEX(data_wkly!$1:$1048576,MATCH($B88,data_wkly!$C:$C,0),MATCH(D$10,data_wkly!$2:$2,0))))</f>
        <v>207.2124</v>
      </c>
      <c r="E88" s="158" cm="1">
        <f t="array" ref="E88">IF(INDEX(data_wkly!$1:$1048576,MATCH($F88,data_wkly!$A:$A,0),MATCH(E$10,data_wkly!$2:$2,0)+1)="",INDEX(E:E,MATCH(F88,F:F,0)-52,1),INDEX(data_wkly!$1:$1048576,MATCH($F88,data_wkly!$A:$A,0),MATCH(E$10,data_wkly!$2:$2,0)+1))</f>
        <v>205.11543333333336</v>
      </c>
      <c r="F88" s="128" t="str" cm="1">
        <f t="array" ref="F88">IF(INDEX(data_wkly!A:A,MATCH($E$7,data_wkly!C:C,0)+G88,1)=0,"",INDEX(data_wkly!A:A,MATCH($E$7,data_wkly!C:C,0)+G88,1))</f>
        <v>2025_23</v>
      </c>
      <c r="G88" s="128">
        <f t="shared" si="7"/>
        <v>74</v>
      </c>
      <c r="H88" s="29"/>
      <c r="I88" s="29"/>
      <c r="J88" s="29"/>
      <c r="K88" s="29"/>
      <c r="L88" s="84"/>
      <c r="M88" s="9"/>
      <c r="N88" s="9"/>
      <c r="O88" s="1"/>
      <c r="P88" s="9"/>
      <c r="Q88" s="9"/>
      <c r="R88" s="1"/>
      <c r="S88" s="9"/>
      <c r="T88" s="1"/>
      <c r="U88" s="7"/>
      <c r="V88" s="1"/>
      <c r="W88" s="1"/>
      <c r="X88" s="1"/>
      <c r="Y88" s="1"/>
      <c r="Z88" s="1"/>
      <c r="AA88" s="1"/>
      <c r="AB88" s="1"/>
      <c r="AC88" s="1"/>
      <c r="AD88"/>
      <c r="AE88" s="1"/>
      <c r="AF88" s="1"/>
      <c r="AG88" s="1"/>
      <c r="AH88" s="1"/>
    </row>
    <row r="89" spans="1:34">
      <c r="A89" s="88">
        <f t="shared" si="6"/>
        <v>2</v>
      </c>
      <c r="B89" s="89">
        <f t="shared" si="4"/>
        <v>45822</v>
      </c>
      <c r="C89" s="126">
        <f t="shared" si="5"/>
        <v>2025</v>
      </c>
      <c r="D89" s="26">
        <f>IF(INDEX(data_wkly!$1:$1048576,MATCH($B89,data_wkly!$C:$C,0),MATCH(D$10,data_wkly!$2:$2,0))=0,#N/A,IF(INDEX(data_wkly!$1:$1048576,MATCH($B89,data_wkly!$C:$C,0),MATCH(D$10,data_wkly!$2:$2,0))="",#N/A,INDEX(data_wkly!$1:$1048576,MATCH($B89,data_wkly!$C:$C,0),MATCH(D$10,data_wkly!$2:$2,0))))</f>
        <v>207.22479999999999</v>
      </c>
      <c r="E89" s="158" cm="1">
        <f t="array" ref="E89">IF(INDEX(data_wkly!$1:$1048576,MATCH($F89,data_wkly!$A:$A,0),MATCH(E$10,data_wkly!$2:$2,0)+1)="",INDEX(E:E,MATCH(F89,F:F,0)-52,1),INDEX(data_wkly!$1:$1048576,MATCH($F89,data_wkly!$A:$A,0),MATCH(E$10,data_wkly!$2:$2,0)+1))</f>
        <v>206.06606666666667</v>
      </c>
      <c r="F89" s="128" t="str" cm="1">
        <f t="array" ref="F89">IF(INDEX(data_wkly!A:A,MATCH($E$7,data_wkly!C:C,0)+G89,1)=0,"",INDEX(data_wkly!A:A,MATCH($E$7,data_wkly!C:C,0)+G89,1))</f>
        <v>2025_24</v>
      </c>
      <c r="G89" s="128">
        <f t="shared" si="7"/>
        <v>75</v>
      </c>
      <c r="H89" s="29"/>
      <c r="I89" s="29"/>
      <c r="J89" s="29"/>
      <c r="K89" s="29"/>
      <c r="L89" s="84"/>
      <c r="M89" s="9"/>
      <c r="N89" s="9"/>
      <c r="O89" s="1"/>
      <c r="P89" s="9"/>
      <c r="Q89" s="9"/>
      <c r="R89" s="1"/>
      <c r="S89" s="9"/>
      <c r="T89" s="1"/>
      <c r="U89" s="7"/>
      <c r="V89" s="1"/>
      <c r="W89" s="1"/>
      <c r="X89" s="1"/>
      <c r="Y89" s="1"/>
      <c r="Z89" s="1"/>
      <c r="AA89" s="1"/>
      <c r="AB89" s="1"/>
      <c r="AC89" s="1"/>
      <c r="AD89"/>
      <c r="AE89" s="1"/>
      <c r="AF89" s="1"/>
      <c r="AG89" s="1"/>
      <c r="AH89" s="1"/>
    </row>
    <row r="90" spans="1:34">
      <c r="A90" s="88">
        <f t="shared" si="6"/>
        <v>1</v>
      </c>
      <c r="B90" s="89">
        <f t="shared" si="4"/>
        <v>45829</v>
      </c>
      <c r="C90" s="126">
        <f t="shared" si="5"/>
        <v>2025</v>
      </c>
      <c r="D90" s="26">
        <f>IF(INDEX(data_wkly!$1:$1048576,MATCH($B90,data_wkly!$C:$C,0),MATCH(D$10,data_wkly!$2:$2,0))=0,#N/A,IF(INDEX(data_wkly!$1:$1048576,MATCH($B90,data_wkly!$C:$C,0),MATCH(D$10,data_wkly!$2:$2,0))="",#N/A,INDEX(data_wkly!$1:$1048576,MATCH($B90,data_wkly!$C:$C,0),MATCH(D$10,data_wkly!$2:$2,0))))</f>
        <v>206.97190000000001</v>
      </c>
      <c r="E90" s="158" cm="1">
        <f t="array" ref="E90">IF(INDEX(data_wkly!$1:$1048576,MATCH($F90,data_wkly!$A:$A,0),MATCH(E$10,data_wkly!$2:$2,0)+1)="",INDEX(E:E,MATCH(F90,F:F,0)-52,1),INDEX(data_wkly!$1:$1048576,MATCH($F90,data_wkly!$A:$A,0),MATCH(E$10,data_wkly!$2:$2,0)+1))</f>
        <v>206.39153333333334</v>
      </c>
      <c r="F90" s="128" t="str" cm="1">
        <f t="array" ref="F90">IF(INDEX(data_wkly!A:A,MATCH($E$7,data_wkly!C:C,0)+G90,1)=0,"",INDEX(data_wkly!A:A,MATCH($E$7,data_wkly!C:C,0)+G90,1))</f>
        <v>2025_25</v>
      </c>
      <c r="G90" s="128">
        <f t="shared" si="7"/>
        <v>76</v>
      </c>
      <c r="H90" s="29"/>
      <c r="I90" s="29"/>
      <c r="J90" s="29"/>
      <c r="K90" s="29"/>
      <c r="L90" s="84"/>
      <c r="M90" s="9"/>
      <c r="N90" s="9"/>
      <c r="O90" s="1"/>
      <c r="P90" s="9"/>
      <c r="Q90" s="9"/>
      <c r="R90" s="1"/>
      <c r="S90" s="9"/>
      <c r="T90" s="1"/>
      <c r="U90" s="7"/>
      <c r="V90" s="1"/>
      <c r="W90" s="1"/>
      <c r="X90" s="1"/>
      <c r="Y90" s="1"/>
      <c r="Z90" s="1"/>
      <c r="AA90" s="1"/>
      <c r="AB90" s="1"/>
      <c r="AC90" s="1"/>
      <c r="AD90"/>
      <c r="AE90" s="1"/>
      <c r="AF90" s="1"/>
      <c r="AG90" s="1"/>
      <c r="AH90" s="1"/>
    </row>
    <row r="91" spans="1:34">
      <c r="A91" s="88">
        <f t="shared" si="6"/>
        <v>2</v>
      </c>
      <c r="B91" s="89">
        <f t="shared" si="4"/>
        <v>45836</v>
      </c>
      <c r="C91" s="126">
        <f t="shared" si="5"/>
        <v>2025</v>
      </c>
      <c r="D91" s="26">
        <f>IF(INDEX(data_wkly!$1:$1048576,MATCH($B91,data_wkly!$C:$C,0),MATCH(D$10,data_wkly!$2:$2,0))=0,#N/A,IF(INDEX(data_wkly!$1:$1048576,MATCH($B91,data_wkly!$C:$C,0),MATCH(D$10,data_wkly!$2:$2,0))="",#N/A,INDEX(data_wkly!$1:$1048576,MATCH($B91,data_wkly!$C:$C,0),MATCH(D$10,data_wkly!$2:$2,0))))</f>
        <v>207.3603</v>
      </c>
      <c r="E91" s="158" cm="1">
        <f t="array" ref="E91">IF(INDEX(data_wkly!$1:$1048576,MATCH($F91,data_wkly!$A:$A,0),MATCH(E$10,data_wkly!$2:$2,0)+1)="",INDEX(E:E,MATCH(F91,F:F,0)-52,1),INDEX(data_wkly!$1:$1048576,MATCH($F91,data_wkly!$A:$A,0),MATCH(E$10,data_wkly!$2:$2,0)+1))</f>
        <v>207.81996666666669</v>
      </c>
      <c r="F91" s="128" t="str" cm="1">
        <f t="array" ref="F91">IF(INDEX(data_wkly!A:A,MATCH($E$7,data_wkly!C:C,0)+G91,1)=0,"",INDEX(data_wkly!A:A,MATCH($E$7,data_wkly!C:C,0)+G91,1))</f>
        <v>2025_26</v>
      </c>
      <c r="G91" s="128">
        <f t="shared" si="7"/>
        <v>77</v>
      </c>
      <c r="H91" s="29"/>
      <c r="I91" s="29"/>
      <c r="J91" s="29"/>
      <c r="K91" s="29"/>
      <c r="L91" s="84"/>
      <c r="M91" s="9"/>
      <c r="N91" s="9"/>
      <c r="O91" s="1"/>
      <c r="P91" s="9"/>
      <c r="Q91" s="9"/>
      <c r="R91" s="1"/>
      <c r="S91" s="9"/>
      <c r="T91" s="1"/>
      <c r="U91" s="7"/>
      <c r="V91" s="1"/>
      <c r="W91" s="1"/>
      <c r="X91" s="1"/>
      <c r="Y91" s="1"/>
      <c r="Z91" s="1"/>
      <c r="AA91" s="1"/>
      <c r="AB91" s="1"/>
      <c r="AC91" s="1"/>
      <c r="AD91"/>
      <c r="AE91" s="1"/>
      <c r="AF91" s="1"/>
      <c r="AG91" s="1"/>
      <c r="AH91" s="1"/>
    </row>
    <row r="92" spans="1:34">
      <c r="A92" s="88">
        <f t="shared" si="6"/>
        <v>1</v>
      </c>
      <c r="B92" s="89">
        <f t="shared" si="4"/>
        <v>45843</v>
      </c>
      <c r="C92" s="126">
        <f t="shared" si="5"/>
        <v>2025</v>
      </c>
      <c r="D92" s="26">
        <f>IF(INDEX(data_wkly!$1:$1048576,MATCH($B92,data_wkly!$C:$C,0),MATCH(D$10,data_wkly!$2:$2,0))=0,#N/A,IF(INDEX(data_wkly!$1:$1048576,MATCH($B92,data_wkly!$C:$C,0),MATCH(D$10,data_wkly!$2:$2,0))="",#N/A,INDEX(data_wkly!$1:$1048576,MATCH($B92,data_wkly!$C:$C,0),MATCH(D$10,data_wkly!$2:$2,0))))</f>
        <v>207.5532</v>
      </c>
      <c r="E92" s="158" cm="1">
        <f t="array" ref="E92">IF(INDEX(data_wkly!$1:$1048576,MATCH($F92,data_wkly!$A:$A,0),MATCH(E$10,data_wkly!$2:$2,0)+1)="",INDEX(E:E,MATCH(F92,F:F,0)-52,1),INDEX(data_wkly!$1:$1048576,MATCH($F92,data_wkly!$A:$A,0),MATCH(E$10,data_wkly!$2:$2,0)+1))</f>
        <v>208.22540000000001</v>
      </c>
      <c r="F92" s="128" t="str" cm="1">
        <f t="array" ref="F92">IF(INDEX(data_wkly!A:A,MATCH($E$7,data_wkly!C:C,0)+G92,1)=0,"",INDEX(data_wkly!A:A,MATCH($E$7,data_wkly!C:C,0)+G92,1))</f>
        <v>2025_27</v>
      </c>
      <c r="G92" s="128">
        <f t="shared" si="7"/>
        <v>78</v>
      </c>
      <c r="H92" s="29"/>
      <c r="I92" s="29"/>
      <c r="J92" s="29"/>
      <c r="K92" s="29"/>
      <c r="L92" s="84"/>
      <c r="M92" s="9"/>
      <c r="N92" s="9"/>
      <c r="O92" s="1"/>
      <c r="P92" s="9"/>
      <c r="Q92" s="9"/>
      <c r="R92" s="1"/>
      <c r="S92" s="9"/>
      <c r="T92" s="1"/>
      <c r="U92" s="7"/>
      <c r="V92" s="1"/>
      <c r="W92" s="1"/>
      <c r="X92" s="1"/>
      <c r="Y92" s="1"/>
      <c r="Z92" s="1"/>
      <c r="AA92" s="1"/>
      <c r="AB92" s="1"/>
      <c r="AC92" s="1"/>
      <c r="AD92"/>
      <c r="AE92" s="1"/>
      <c r="AF92" s="1"/>
      <c r="AG92" s="1"/>
      <c r="AH92" s="1"/>
    </row>
    <row r="93" spans="1:34">
      <c r="A93" s="88">
        <f t="shared" si="6"/>
        <v>2</v>
      </c>
      <c r="B93" s="89">
        <f t="shared" si="4"/>
        <v>45850</v>
      </c>
      <c r="C93" s="126">
        <f t="shared" si="5"/>
        <v>2025</v>
      </c>
      <c r="D93" s="26">
        <f>IF(INDEX(data_wkly!$1:$1048576,MATCH($B93,data_wkly!$C:$C,0),MATCH(D$10,data_wkly!$2:$2,0))=0,#N/A,IF(INDEX(data_wkly!$1:$1048576,MATCH($B93,data_wkly!$C:$C,0),MATCH(D$10,data_wkly!$2:$2,0))="",#N/A,INDEX(data_wkly!$1:$1048576,MATCH($B93,data_wkly!$C:$C,0),MATCH(D$10,data_wkly!$2:$2,0))))</f>
        <v>207.71289999999999</v>
      </c>
      <c r="E93" s="158" cm="1">
        <f t="array" ref="E93">IF(INDEX(data_wkly!$1:$1048576,MATCH($F93,data_wkly!$A:$A,0),MATCH(E$10,data_wkly!$2:$2,0)+1)="",INDEX(E:E,MATCH(F93,F:F,0)-52,1),INDEX(data_wkly!$1:$1048576,MATCH($F93,data_wkly!$A:$A,0),MATCH(E$10,data_wkly!$2:$2,0)+1))</f>
        <v>209.2861</v>
      </c>
      <c r="F93" s="128" t="str" cm="1">
        <f t="array" ref="F93">IF(INDEX(data_wkly!A:A,MATCH($E$7,data_wkly!C:C,0)+G93,1)=0,"",INDEX(data_wkly!A:A,MATCH($E$7,data_wkly!C:C,0)+G93,1))</f>
        <v>2025_28</v>
      </c>
      <c r="G93" s="128">
        <f t="shared" si="7"/>
        <v>79</v>
      </c>
      <c r="H93" s="29"/>
      <c r="I93" s="29"/>
      <c r="J93" s="29"/>
      <c r="K93" s="29"/>
      <c r="L93" s="84"/>
      <c r="M93" s="9"/>
      <c r="N93" s="9"/>
      <c r="O93" s="1"/>
      <c r="P93" s="9"/>
      <c r="Q93" s="9"/>
      <c r="R93" s="1"/>
      <c r="S93" s="9"/>
      <c r="T93" s="1"/>
      <c r="U93" s="7"/>
      <c r="V93" s="1"/>
      <c r="W93" s="1"/>
      <c r="X93" s="1"/>
      <c r="Y93" s="1"/>
      <c r="Z93" s="1"/>
      <c r="AA93" s="1"/>
      <c r="AB93" s="1"/>
      <c r="AC93" s="1"/>
      <c r="AD93"/>
      <c r="AE93" s="1"/>
      <c r="AF93" s="1"/>
      <c r="AG93" s="1"/>
      <c r="AH93" s="1"/>
    </row>
    <row r="94" spans="1:34">
      <c r="A94" s="88">
        <f t="shared" si="6"/>
        <v>1</v>
      </c>
      <c r="B94" s="89">
        <f t="shared" si="4"/>
        <v>45857</v>
      </c>
      <c r="C94" s="126">
        <f t="shared" si="5"/>
        <v>2025</v>
      </c>
      <c r="D94" s="26">
        <f>IF(INDEX(data_wkly!$1:$1048576,MATCH($B94,data_wkly!$C:$C,0),MATCH(D$10,data_wkly!$2:$2,0))=0,#N/A,IF(INDEX(data_wkly!$1:$1048576,MATCH($B94,data_wkly!$C:$C,0),MATCH(D$10,data_wkly!$2:$2,0))="",#N/A,INDEX(data_wkly!$1:$1048576,MATCH($B94,data_wkly!$C:$C,0),MATCH(D$10,data_wkly!$2:$2,0))))</f>
        <v>207.47649999999999</v>
      </c>
      <c r="E94" s="158" cm="1">
        <f t="array" ref="E94">IF(INDEX(data_wkly!$1:$1048576,MATCH($F94,data_wkly!$A:$A,0),MATCH(E$10,data_wkly!$2:$2,0)+1)="",INDEX(E:E,MATCH(F94,F:F,0)-52,1),INDEX(data_wkly!$1:$1048576,MATCH($F94,data_wkly!$A:$A,0),MATCH(E$10,data_wkly!$2:$2,0)+1))</f>
        <v>209.55813333333333</v>
      </c>
      <c r="F94" s="128" t="str" cm="1">
        <f t="array" ref="F94">IF(INDEX(data_wkly!A:A,MATCH($E$7,data_wkly!C:C,0)+G94,1)=0,"",INDEX(data_wkly!A:A,MATCH($E$7,data_wkly!C:C,0)+G94,1))</f>
        <v>2025_29</v>
      </c>
      <c r="G94" s="128">
        <f t="shared" si="7"/>
        <v>80</v>
      </c>
      <c r="H94" s="29"/>
      <c r="I94" s="29"/>
      <c r="J94" s="29"/>
      <c r="K94" s="29"/>
      <c r="L94" s="84"/>
      <c r="M94" s="9"/>
      <c r="N94" s="9"/>
      <c r="O94" s="1"/>
      <c r="P94" s="9"/>
      <c r="Q94" s="9"/>
      <c r="R94" s="1"/>
      <c r="S94" s="9"/>
      <c r="T94" s="1"/>
      <c r="U94" s="7"/>
      <c r="V94" s="1"/>
      <c r="W94" s="1"/>
      <c r="X94" s="1"/>
      <c r="Y94" s="1"/>
      <c r="Z94" s="1"/>
      <c r="AA94" s="1"/>
      <c r="AB94" s="1"/>
      <c r="AC94" s="1"/>
      <c r="AD94"/>
      <c r="AE94" s="1"/>
      <c r="AF94" s="1"/>
      <c r="AG94" s="1"/>
      <c r="AH94" s="1"/>
    </row>
    <row r="95" spans="1:34">
      <c r="A95" s="88">
        <f t="shared" si="6"/>
        <v>2</v>
      </c>
      <c r="B95" s="89">
        <f t="shared" si="4"/>
        <v>45864</v>
      </c>
      <c r="C95" s="126">
        <f t="shared" si="5"/>
        <v>2025</v>
      </c>
      <c r="D95" s="26">
        <f>IF(INDEX(data_wkly!$1:$1048576,MATCH($B95,data_wkly!$C:$C,0),MATCH(D$10,data_wkly!$2:$2,0))=0,#N/A,IF(INDEX(data_wkly!$1:$1048576,MATCH($B95,data_wkly!$C:$C,0),MATCH(D$10,data_wkly!$2:$2,0))="",#N/A,INDEX(data_wkly!$1:$1048576,MATCH($B95,data_wkly!$C:$C,0),MATCH(D$10,data_wkly!$2:$2,0))))</f>
        <v>208.03870000000001</v>
      </c>
      <c r="E95" s="158" cm="1">
        <f t="array" ref="E95">IF(INDEX(data_wkly!$1:$1048576,MATCH($F95,data_wkly!$A:$A,0),MATCH(E$10,data_wkly!$2:$2,0)+1)="",INDEX(E:E,MATCH(F95,F:F,0)-52,1),INDEX(data_wkly!$1:$1048576,MATCH($F95,data_wkly!$A:$A,0),MATCH(E$10,data_wkly!$2:$2,0)+1))</f>
        <v>210.27786666666665</v>
      </c>
      <c r="F95" s="128" t="str" cm="1">
        <f t="array" ref="F95">IF(INDEX(data_wkly!A:A,MATCH($E$7,data_wkly!C:C,0)+G95,1)=0,"",INDEX(data_wkly!A:A,MATCH($E$7,data_wkly!C:C,0)+G95,1))</f>
        <v>2025_30</v>
      </c>
      <c r="G95" s="128">
        <f t="shared" si="7"/>
        <v>81</v>
      </c>
      <c r="H95" s="29"/>
      <c r="I95" s="29"/>
      <c r="J95" s="29"/>
      <c r="K95" s="29"/>
      <c r="L95" s="84"/>
      <c r="M95" s="9"/>
      <c r="N95" s="9"/>
      <c r="O95" s="1"/>
      <c r="P95" s="9"/>
      <c r="Q95" s="9"/>
      <c r="R95" s="1"/>
      <c r="S95" s="9"/>
      <c r="T95" s="1"/>
      <c r="U95" s="7"/>
      <c r="V95" s="1"/>
      <c r="W95" s="1"/>
      <c r="X95" s="1"/>
      <c r="Y95" s="1"/>
      <c r="Z95" s="1"/>
      <c r="AA95" s="1"/>
      <c r="AB95" s="1"/>
      <c r="AC95" s="1"/>
      <c r="AD95"/>
      <c r="AE95" s="1"/>
      <c r="AF95" s="1"/>
      <c r="AG95" s="1"/>
      <c r="AH95" s="1"/>
    </row>
    <row r="96" spans="1:34">
      <c r="A96" s="88">
        <f t="shared" si="6"/>
        <v>1</v>
      </c>
      <c r="B96" s="89">
        <f t="shared" si="4"/>
        <v>45871</v>
      </c>
      <c r="C96" s="126">
        <f t="shared" si="5"/>
        <v>2025</v>
      </c>
      <c r="D96" s="26">
        <f>IF(INDEX(data_wkly!$1:$1048576,MATCH($B96,data_wkly!$C:$C,0),MATCH(D$10,data_wkly!$2:$2,0))=0,#N/A,IF(INDEX(data_wkly!$1:$1048576,MATCH($B96,data_wkly!$C:$C,0),MATCH(D$10,data_wkly!$2:$2,0))="",#N/A,INDEX(data_wkly!$1:$1048576,MATCH($B96,data_wkly!$C:$C,0),MATCH(D$10,data_wkly!$2:$2,0))))</f>
        <v>207.83240000000001</v>
      </c>
      <c r="E96" s="158" cm="1">
        <f t="array" ref="E96">IF(INDEX(data_wkly!$1:$1048576,MATCH($F96,data_wkly!$A:$A,0),MATCH(E$10,data_wkly!$2:$2,0)+1)="",INDEX(E:E,MATCH(F96,F:F,0)-52,1),INDEX(data_wkly!$1:$1048576,MATCH($F96,data_wkly!$A:$A,0),MATCH(E$10,data_wkly!$2:$2,0)+1))</f>
        <v>210.54726666666667</v>
      </c>
      <c r="F96" s="128" t="str" cm="1">
        <f t="array" ref="F96">IF(INDEX(data_wkly!A:A,MATCH($E$7,data_wkly!C:C,0)+G96,1)=0,"",INDEX(data_wkly!A:A,MATCH($E$7,data_wkly!C:C,0)+G96,1))</f>
        <v>2025_31</v>
      </c>
      <c r="G96" s="128">
        <f t="shared" si="7"/>
        <v>82</v>
      </c>
      <c r="H96" s="29"/>
      <c r="I96" s="29"/>
      <c r="J96" s="29"/>
      <c r="K96" s="29"/>
      <c r="L96" s="84"/>
      <c r="M96" s="9"/>
      <c r="N96" s="9"/>
      <c r="O96" s="1"/>
      <c r="P96" s="9"/>
      <c r="Q96" s="9"/>
      <c r="R96" s="1"/>
      <c r="S96" s="9"/>
      <c r="T96" s="1"/>
      <c r="U96" s="7"/>
      <c r="V96" s="1"/>
      <c r="W96" s="1"/>
      <c r="X96" s="1"/>
      <c r="Y96" s="1"/>
      <c r="Z96" s="1"/>
      <c r="AA96" s="1"/>
      <c r="AB96" s="1"/>
      <c r="AC96" s="1"/>
      <c r="AD96"/>
      <c r="AE96" s="1"/>
      <c r="AF96" s="1"/>
      <c r="AG96" s="1"/>
      <c r="AH96" s="1"/>
    </row>
    <row r="97" spans="1:34">
      <c r="A97" s="88">
        <f t="shared" si="6"/>
        <v>2</v>
      </c>
      <c r="B97" s="89">
        <f t="shared" si="4"/>
        <v>45878</v>
      </c>
      <c r="C97" s="126">
        <f t="shared" si="5"/>
        <v>2025</v>
      </c>
      <c r="D97" s="26">
        <f>IF(INDEX(data_wkly!$1:$1048576,MATCH($B97,data_wkly!$C:$C,0),MATCH(D$10,data_wkly!$2:$2,0))=0,#N/A,IF(INDEX(data_wkly!$1:$1048576,MATCH($B97,data_wkly!$C:$C,0),MATCH(D$10,data_wkly!$2:$2,0))="",#N/A,INDEX(data_wkly!$1:$1048576,MATCH($B97,data_wkly!$C:$C,0),MATCH(D$10,data_wkly!$2:$2,0))))</f>
        <v>208.0898</v>
      </c>
      <c r="E97" s="158" cm="1">
        <f t="array" ref="E97">IF(INDEX(data_wkly!$1:$1048576,MATCH($F97,data_wkly!$A:$A,0),MATCH(E$10,data_wkly!$2:$2,0)+1)="",INDEX(E:E,MATCH(F97,F:F,0)-52,1),INDEX(data_wkly!$1:$1048576,MATCH($F97,data_wkly!$A:$A,0),MATCH(E$10,data_wkly!$2:$2,0)+1))</f>
        <v>210.89756666666665</v>
      </c>
      <c r="F97" s="128" t="str" cm="1">
        <f t="array" ref="F97">IF(INDEX(data_wkly!A:A,MATCH($E$7,data_wkly!C:C,0)+G97,1)=0,"",INDEX(data_wkly!A:A,MATCH($E$7,data_wkly!C:C,0)+G97,1))</f>
        <v>2025_32</v>
      </c>
      <c r="G97" s="128">
        <f t="shared" si="7"/>
        <v>83</v>
      </c>
      <c r="H97" s="29"/>
      <c r="I97" s="29"/>
      <c r="J97" s="29"/>
      <c r="K97" s="29"/>
      <c r="L97" s="84"/>
      <c r="M97" s="9"/>
      <c r="N97" s="9"/>
      <c r="O97" s="1"/>
      <c r="P97" s="9"/>
      <c r="Q97" s="9"/>
      <c r="R97" s="1"/>
      <c r="S97" s="9"/>
      <c r="T97" s="1"/>
      <c r="U97" s="7"/>
      <c r="V97" s="1"/>
      <c r="W97" s="1"/>
      <c r="X97" s="1"/>
      <c r="Y97" s="1"/>
      <c r="Z97" s="1"/>
      <c r="AA97" s="1"/>
      <c r="AB97" s="1"/>
      <c r="AC97" s="1"/>
      <c r="AD97"/>
      <c r="AE97" s="1"/>
      <c r="AF97" s="1"/>
      <c r="AG97" s="1"/>
      <c r="AH97" s="1"/>
    </row>
    <row r="98" spans="1:34">
      <c r="A98" s="88">
        <f t="shared" si="6"/>
        <v>1</v>
      </c>
      <c r="B98" s="89">
        <f t="shared" si="4"/>
        <v>45885</v>
      </c>
      <c r="C98" s="126">
        <f t="shared" si="5"/>
        <v>2025</v>
      </c>
      <c r="D98" s="26">
        <f>IF(INDEX(data_wkly!$1:$1048576,MATCH($B98,data_wkly!$C:$C,0),MATCH(D$10,data_wkly!$2:$2,0))=0,#N/A,IF(INDEX(data_wkly!$1:$1048576,MATCH($B98,data_wkly!$C:$C,0),MATCH(D$10,data_wkly!$2:$2,0))="",#N/A,INDEX(data_wkly!$1:$1048576,MATCH($B98,data_wkly!$C:$C,0),MATCH(D$10,data_wkly!$2:$2,0))))</f>
        <v>207.7604</v>
      </c>
      <c r="E98" s="158" cm="1">
        <f t="array" ref="E98">IF(INDEX(data_wkly!$1:$1048576,MATCH($F98,data_wkly!$A:$A,0),MATCH(E$10,data_wkly!$2:$2,0)+1)="",INDEX(E:E,MATCH(F98,F:F,0)-52,1),INDEX(data_wkly!$1:$1048576,MATCH($F98,data_wkly!$A:$A,0),MATCH(E$10,data_wkly!$2:$2,0)+1))</f>
        <v>211.18196666666668</v>
      </c>
      <c r="F98" s="128" t="str" cm="1">
        <f t="array" ref="F98">IF(INDEX(data_wkly!A:A,MATCH($E$7,data_wkly!C:C,0)+G98,1)=0,"",INDEX(data_wkly!A:A,MATCH($E$7,data_wkly!C:C,0)+G98,1))</f>
        <v>2025_33</v>
      </c>
      <c r="G98" s="128">
        <f t="shared" si="7"/>
        <v>84</v>
      </c>
      <c r="H98" s="29"/>
      <c r="I98" s="29"/>
      <c r="J98" s="29"/>
      <c r="K98" s="29"/>
      <c r="L98" s="84"/>
      <c r="M98" s="9"/>
      <c r="N98" s="9"/>
      <c r="O98" s="1"/>
      <c r="P98" s="9"/>
      <c r="Q98" s="9"/>
      <c r="R98" s="1"/>
      <c r="S98" s="9"/>
      <c r="T98" s="1"/>
      <c r="U98" s="7"/>
      <c r="V98" s="1"/>
      <c r="W98" s="1"/>
      <c r="X98" s="1"/>
      <c r="Y98" s="1"/>
      <c r="Z98" s="1"/>
      <c r="AA98" s="1"/>
      <c r="AB98" s="1"/>
      <c r="AC98" s="1"/>
      <c r="AD98"/>
      <c r="AE98" s="1"/>
      <c r="AF98" s="1"/>
      <c r="AG98" s="1"/>
      <c r="AH98" s="1"/>
    </row>
    <row r="99" spans="1:34">
      <c r="A99" s="88">
        <f t="shared" si="6"/>
        <v>2</v>
      </c>
      <c r="B99" s="89">
        <f t="shared" si="4"/>
        <v>45892</v>
      </c>
      <c r="C99" s="126">
        <f t="shared" si="5"/>
        <v>2025</v>
      </c>
      <c r="D99" s="26">
        <f>IF(INDEX(data_wkly!$1:$1048576,MATCH($B99,data_wkly!$C:$C,0),MATCH(D$10,data_wkly!$2:$2,0))=0,#N/A,IF(INDEX(data_wkly!$1:$1048576,MATCH($B99,data_wkly!$C:$C,0),MATCH(D$10,data_wkly!$2:$2,0))="",#N/A,INDEX(data_wkly!$1:$1048576,MATCH($B99,data_wkly!$C:$C,0),MATCH(D$10,data_wkly!$2:$2,0))))</f>
        <v>207.9383</v>
      </c>
      <c r="E99" s="158" cm="1">
        <f t="array" ref="E99">IF(INDEX(data_wkly!$1:$1048576,MATCH($F99,data_wkly!$A:$A,0),MATCH(E$10,data_wkly!$2:$2,0)+1)="",INDEX(E:E,MATCH(F99,F:F,0)-52,1),INDEX(data_wkly!$1:$1048576,MATCH($F99,data_wkly!$A:$A,0),MATCH(E$10,data_wkly!$2:$2,0)+1))</f>
        <v>211.27026666666666</v>
      </c>
      <c r="F99" s="128" t="str" cm="1">
        <f t="array" ref="F99">IF(INDEX(data_wkly!A:A,MATCH($E$7,data_wkly!C:C,0)+G99,1)=0,"",INDEX(data_wkly!A:A,MATCH($E$7,data_wkly!C:C,0)+G99,1))</f>
        <v>2025_34</v>
      </c>
      <c r="G99" s="128">
        <f t="shared" si="7"/>
        <v>85</v>
      </c>
      <c r="H99" s="29"/>
      <c r="I99" s="29"/>
      <c r="J99" s="29"/>
      <c r="K99" s="29"/>
      <c r="L99" s="84"/>
      <c r="M99" s="9"/>
      <c r="N99" s="9"/>
      <c r="O99" s="1"/>
      <c r="P99" s="9"/>
      <c r="Q99" s="9"/>
      <c r="R99" s="1"/>
      <c r="S99" s="9"/>
      <c r="T99" s="1"/>
      <c r="U99" s="7"/>
      <c r="V99" s="1"/>
      <c r="W99" s="1"/>
      <c r="X99" s="1"/>
      <c r="Y99" s="1"/>
      <c r="Z99" s="1"/>
      <c r="AA99" s="1"/>
      <c r="AB99" s="1"/>
      <c r="AC99" s="1"/>
      <c r="AD99"/>
      <c r="AE99" s="1"/>
      <c r="AF99" s="1"/>
      <c r="AG99" s="1"/>
      <c r="AH99" s="1"/>
    </row>
    <row r="100" spans="1:34">
      <c r="A100" s="88">
        <f t="shared" si="6"/>
        <v>1</v>
      </c>
      <c r="B100" s="89">
        <f t="shared" si="4"/>
        <v>45899</v>
      </c>
      <c r="C100" s="126">
        <f t="shared" si="5"/>
        <v>2025</v>
      </c>
      <c r="D100" s="26">
        <f>IF(INDEX(data_wkly!$1:$1048576,MATCH($B100,data_wkly!$C:$C,0),MATCH(D$10,data_wkly!$2:$2,0))=0,#N/A,IF(INDEX(data_wkly!$1:$1048576,MATCH($B100,data_wkly!$C:$C,0),MATCH(D$10,data_wkly!$2:$2,0))="",#N/A,INDEX(data_wkly!$1:$1048576,MATCH($B100,data_wkly!$C:$C,0),MATCH(D$10,data_wkly!$2:$2,0))))</f>
        <v>207.35830000000001</v>
      </c>
      <c r="E100" s="158" cm="1">
        <f t="array" ref="E100">IF(INDEX(data_wkly!$1:$1048576,MATCH($F100,data_wkly!$A:$A,0),MATCH(E$10,data_wkly!$2:$2,0)+1)="",INDEX(E:E,MATCH(F100,F:F,0)-52,1),INDEX(data_wkly!$1:$1048576,MATCH($F100,data_wkly!$A:$A,0),MATCH(E$10,data_wkly!$2:$2,0)+1))</f>
        <v>211.21786666666665</v>
      </c>
      <c r="F100" s="128" t="str" cm="1">
        <f t="array" ref="F100">IF(INDEX(data_wkly!A:A,MATCH($E$7,data_wkly!C:C,0)+G100,1)=0,"",INDEX(data_wkly!A:A,MATCH($E$7,data_wkly!C:C,0)+G100,1))</f>
        <v>2025_35</v>
      </c>
      <c r="G100" s="128">
        <f t="shared" si="7"/>
        <v>86</v>
      </c>
      <c r="H100" s="29"/>
      <c r="I100" s="29"/>
      <c r="J100" s="29"/>
      <c r="K100" s="29"/>
      <c r="L100" s="84"/>
      <c r="M100" s="9"/>
      <c r="N100" s="9"/>
      <c r="O100" s="1"/>
      <c r="P100" s="9"/>
      <c r="Q100" s="9"/>
      <c r="R100" s="1"/>
      <c r="S100" s="9"/>
      <c r="T100" s="1"/>
      <c r="U100" s="7"/>
      <c r="V100" s="1"/>
      <c r="W100" s="1"/>
      <c r="X100" s="1"/>
      <c r="Y100" s="1"/>
      <c r="Z100" s="1"/>
      <c r="AA100" s="1"/>
      <c r="AB100" s="1"/>
      <c r="AC100" s="1"/>
      <c r="AD100"/>
      <c r="AE100" s="1"/>
      <c r="AF100" s="1"/>
      <c r="AG100" s="1"/>
      <c r="AH100" s="1"/>
    </row>
    <row r="101" spans="1:34">
      <c r="A101" s="88">
        <f t="shared" si="6"/>
        <v>2</v>
      </c>
      <c r="B101" s="89">
        <f t="shared" si="4"/>
        <v>45906</v>
      </c>
      <c r="C101" s="126">
        <f t="shared" si="5"/>
        <v>2025</v>
      </c>
      <c r="D101" s="26">
        <f>IF(INDEX(data_wkly!$1:$1048576,MATCH($B101,data_wkly!$C:$C,0),MATCH(D$10,data_wkly!$2:$2,0))=0,#N/A,IF(INDEX(data_wkly!$1:$1048576,MATCH($B101,data_wkly!$C:$C,0),MATCH(D$10,data_wkly!$2:$2,0))="",#N/A,INDEX(data_wkly!$1:$1048576,MATCH($B101,data_wkly!$C:$C,0),MATCH(D$10,data_wkly!$2:$2,0))))</f>
        <v>207.24959999999999</v>
      </c>
      <c r="E101" s="158" cm="1">
        <f t="array" ref="E101">IF(INDEX(data_wkly!$1:$1048576,MATCH($F101,data_wkly!$A:$A,0),MATCH(E$10,data_wkly!$2:$2,0)+1)="",INDEX(E:E,MATCH(F101,F:F,0)-52,1),INDEX(data_wkly!$1:$1048576,MATCH($F101,data_wkly!$A:$A,0),MATCH(E$10,data_wkly!$2:$2,0)+1))</f>
        <v>211.12313333333336</v>
      </c>
      <c r="F101" s="128" t="str" cm="1">
        <f t="array" ref="F101">IF(INDEX(data_wkly!A:A,MATCH($E$7,data_wkly!C:C,0)+G101,1)=0,"",INDEX(data_wkly!A:A,MATCH($E$7,data_wkly!C:C,0)+G101,1))</f>
        <v>2025_36</v>
      </c>
      <c r="G101" s="128">
        <f t="shared" si="7"/>
        <v>87</v>
      </c>
      <c r="H101" s="29"/>
      <c r="I101" s="29"/>
      <c r="J101" s="29"/>
      <c r="K101" s="29"/>
      <c r="L101" s="84"/>
      <c r="M101" s="9"/>
      <c r="N101" s="9"/>
      <c r="O101" s="1"/>
      <c r="P101" s="9"/>
      <c r="Q101" s="9"/>
      <c r="R101" s="1"/>
      <c r="S101" s="9"/>
      <c r="T101" s="1"/>
      <c r="U101" s="7"/>
      <c r="V101" s="1"/>
      <c r="W101" s="1"/>
      <c r="X101" s="1"/>
      <c r="Y101" s="1"/>
      <c r="Z101" s="1"/>
      <c r="AA101" s="1"/>
      <c r="AB101" s="1"/>
      <c r="AC101" s="1"/>
      <c r="AD101"/>
      <c r="AE101" s="1"/>
      <c r="AF101" s="1"/>
      <c r="AG101" s="1"/>
      <c r="AH101" s="1"/>
    </row>
    <row r="102" spans="1:34">
      <c r="A102" s="88">
        <f t="shared" si="6"/>
        <v>1</v>
      </c>
      <c r="B102" s="89">
        <f t="shared" si="4"/>
        <v>45913</v>
      </c>
      <c r="C102" s="126">
        <f t="shared" si="5"/>
        <v>2025</v>
      </c>
      <c r="D102" s="26">
        <f>IF(INDEX(data_wkly!$1:$1048576,MATCH($B102,data_wkly!$C:$C,0),MATCH(D$10,data_wkly!$2:$2,0))=0,#N/A,IF(INDEX(data_wkly!$1:$1048576,MATCH($B102,data_wkly!$C:$C,0),MATCH(D$10,data_wkly!$2:$2,0))="",#N/A,INDEX(data_wkly!$1:$1048576,MATCH($B102,data_wkly!$C:$C,0),MATCH(D$10,data_wkly!$2:$2,0))))</f>
        <v>206.59379999999999</v>
      </c>
      <c r="E102" s="158" cm="1">
        <f t="array" ref="E102">IF(INDEX(data_wkly!$1:$1048576,MATCH($F102,data_wkly!$A:$A,0),MATCH(E$10,data_wkly!$2:$2,0)+1)="",INDEX(E:E,MATCH(F102,F:F,0)-52,1),INDEX(data_wkly!$1:$1048576,MATCH($F102,data_wkly!$A:$A,0),MATCH(E$10,data_wkly!$2:$2,0)+1))</f>
        <v>211.07773333333333</v>
      </c>
      <c r="F102" s="128" t="str" cm="1">
        <f t="array" ref="F102">IF(INDEX(data_wkly!A:A,MATCH($E$7,data_wkly!C:C,0)+G102,1)=0,"",INDEX(data_wkly!A:A,MATCH($E$7,data_wkly!C:C,0)+G102,1))</f>
        <v>2025_37</v>
      </c>
      <c r="G102" s="128">
        <f t="shared" si="7"/>
        <v>88</v>
      </c>
      <c r="H102" s="29"/>
      <c r="I102" s="29"/>
      <c r="J102" s="29"/>
      <c r="K102" s="29"/>
      <c r="L102" s="84"/>
      <c r="M102" s="9"/>
      <c r="N102" s="9"/>
      <c r="O102" s="1"/>
      <c r="P102" s="9"/>
      <c r="Q102" s="9"/>
      <c r="R102" s="1"/>
      <c r="S102" s="9"/>
      <c r="T102" s="1"/>
      <c r="U102" s="7"/>
      <c r="V102" s="1"/>
      <c r="W102" s="1"/>
      <c r="X102" s="1"/>
      <c r="Y102" s="1"/>
      <c r="Z102" s="1"/>
      <c r="AA102" s="1"/>
      <c r="AB102" s="1"/>
      <c r="AC102" s="1"/>
      <c r="AD102"/>
      <c r="AE102" s="1"/>
      <c r="AF102" s="1"/>
      <c r="AG102" s="1"/>
      <c r="AH102" s="1"/>
    </row>
    <row r="103" spans="1:34">
      <c r="A103" s="88">
        <f t="shared" si="6"/>
        <v>2</v>
      </c>
      <c r="B103" s="89">
        <f t="shared" si="4"/>
        <v>45920</v>
      </c>
      <c r="C103" s="126">
        <f t="shared" si="5"/>
        <v>2025</v>
      </c>
      <c r="D103" s="26">
        <f>IF(INDEX(data_wkly!$1:$1048576,MATCH($B103,data_wkly!$C:$C,0),MATCH(D$10,data_wkly!$2:$2,0))=0,#N/A,IF(INDEX(data_wkly!$1:$1048576,MATCH($B103,data_wkly!$C:$C,0),MATCH(D$10,data_wkly!$2:$2,0))="",#N/A,INDEX(data_wkly!$1:$1048576,MATCH($B103,data_wkly!$C:$C,0),MATCH(D$10,data_wkly!$2:$2,0))))</f>
        <v>206.7089</v>
      </c>
      <c r="E103" s="158" cm="1">
        <f t="array" ref="E103">IF(INDEX(data_wkly!$1:$1048576,MATCH($F103,data_wkly!$A:$A,0),MATCH(E$10,data_wkly!$2:$2,0)+1)="",INDEX(E:E,MATCH(F103,F:F,0)-52,1),INDEX(data_wkly!$1:$1048576,MATCH($F103,data_wkly!$A:$A,0),MATCH(E$10,data_wkly!$2:$2,0)+1))</f>
        <v>210.81753333333333</v>
      </c>
      <c r="F103" s="128" t="str" cm="1">
        <f t="array" ref="F103">IF(INDEX(data_wkly!A:A,MATCH($E$7,data_wkly!C:C,0)+G103,1)=0,"",INDEX(data_wkly!A:A,MATCH($E$7,data_wkly!C:C,0)+G103,1))</f>
        <v>2025_38</v>
      </c>
      <c r="G103" s="128">
        <f t="shared" si="7"/>
        <v>89</v>
      </c>
      <c r="H103" s="29"/>
      <c r="I103" s="29"/>
      <c r="J103" s="29"/>
      <c r="K103" s="29"/>
      <c r="L103" s="84"/>
      <c r="M103" s="9"/>
      <c r="N103" s="9"/>
      <c r="O103" s="1"/>
      <c r="P103" s="9"/>
      <c r="Q103" s="9"/>
      <c r="R103" s="1"/>
      <c r="S103" s="9"/>
      <c r="T103" s="1"/>
      <c r="U103" s="7"/>
      <c r="V103" s="1"/>
      <c r="W103" s="1"/>
      <c r="X103" s="1"/>
      <c r="Y103" s="1"/>
      <c r="Z103" s="1"/>
      <c r="AA103" s="1"/>
      <c r="AB103" s="1"/>
      <c r="AC103" s="1"/>
      <c r="AD103"/>
      <c r="AE103" s="1"/>
      <c r="AF103" s="1"/>
      <c r="AG103" s="1"/>
      <c r="AH103" s="1"/>
    </row>
    <row r="104" spans="1:34">
      <c r="A104" s="88">
        <f t="shared" si="6"/>
        <v>1</v>
      </c>
      <c r="B104" s="89">
        <f t="shared" si="4"/>
        <v>45927</v>
      </c>
      <c r="C104" s="126">
        <f t="shared" si="5"/>
        <v>2025</v>
      </c>
      <c r="D104" s="26">
        <f>IF(INDEX(data_wkly!$1:$1048576,MATCH($B104,data_wkly!$C:$C,0),MATCH(D$10,data_wkly!$2:$2,0))=0,#N/A,IF(INDEX(data_wkly!$1:$1048576,MATCH($B104,data_wkly!$C:$C,0),MATCH(D$10,data_wkly!$2:$2,0))="",#N/A,INDEX(data_wkly!$1:$1048576,MATCH($B104,data_wkly!$C:$C,0),MATCH(D$10,data_wkly!$2:$2,0))))</f>
        <v>206.18299999999999</v>
      </c>
      <c r="E104" s="158" cm="1">
        <f t="array" ref="E104">IF(INDEX(data_wkly!$1:$1048576,MATCH($F104,data_wkly!$A:$A,0),MATCH(E$10,data_wkly!$2:$2,0)+1)="",INDEX(E:E,MATCH(F104,F:F,0)-52,1),INDEX(data_wkly!$1:$1048576,MATCH($F104,data_wkly!$A:$A,0),MATCH(E$10,data_wkly!$2:$2,0)+1))</f>
        <v>210.24300000000002</v>
      </c>
      <c r="F104" s="128" t="str" cm="1">
        <f t="array" ref="F104">IF(INDEX(data_wkly!A:A,MATCH($E$7,data_wkly!C:C,0)+G104,1)=0,"",INDEX(data_wkly!A:A,MATCH($E$7,data_wkly!C:C,0)+G104,1))</f>
        <v>2025_39</v>
      </c>
      <c r="G104" s="128">
        <f t="shared" si="7"/>
        <v>90</v>
      </c>
      <c r="H104" s="29"/>
      <c r="I104" s="29"/>
      <c r="J104" s="29"/>
      <c r="K104" s="29"/>
      <c r="L104" s="84"/>
      <c r="M104" s="9"/>
      <c r="N104" s="9"/>
      <c r="O104" s="1"/>
      <c r="P104" s="9"/>
      <c r="Q104" s="9"/>
      <c r="R104" s="1"/>
      <c r="S104" s="9"/>
      <c r="T104" s="1"/>
      <c r="U104" s="7"/>
      <c r="V104" s="1"/>
      <c r="W104" s="1"/>
      <c r="X104" s="1"/>
      <c r="Y104" s="1"/>
      <c r="Z104" s="1"/>
      <c r="AA104" s="1"/>
      <c r="AB104" s="1"/>
      <c r="AC104" s="1"/>
      <c r="AD104"/>
      <c r="AE104" s="1"/>
      <c r="AF104" s="1"/>
      <c r="AG104" s="1"/>
      <c r="AH104" s="1"/>
    </row>
    <row r="105" spans="1:34">
      <c r="A105" s="88">
        <f t="shared" si="6"/>
        <v>2</v>
      </c>
      <c r="B105" s="89">
        <f t="shared" si="4"/>
        <v>45934</v>
      </c>
      <c r="C105" s="126">
        <f t="shared" si="5"/>
        <v>2025</v>
      </c>
      <c r="D105" s="26">
        <f>IF(INDEX(data_wkly!$1:$1048576,MATCH($B105,data_wkly!$C:$C,0),MATCH(D$10,data_wkly!$2:$2,0))=0,#N/A,IF(INDEX(data_wkly!$1:$1048576,MATCH($B105,data_wkly!$C:$C,0),MATCH(D$10,data_wkly!$2:$2,0))="",#N/A,INDEX(data_wkly!$1:$1048576,MATCH($B105,data_wkly!$C:$C,0),MATCH(D$10,data_wkly!$2:$2,0))))</f>
        <v>205.6533</v>
      </c>
      <c r="E105" s="158" cm="1">
        <f t="array" ref="E105">IF(INDEX(data_wkly!$1:$1048576,MATCH($F105,data_wkly!$A:$A,0),MATCH(E$10,data_wkly!$2:$2,0)+1)="",INDEX(E:E,MATCH(F105,F:F,0)-52,1),INDEX(data_wkly!$1:$1048576,MATCH($F105,data_wkly!$A:$A,0),MATCH(E$10,data_wkly!$2:$2,0)+1))</f>
        <v>210.18183333333334</v>
      </c>
      <c r="F105" s="128" t="str" cm="1">
        <f t="array" ref="F105">IF(INDEX(data_wkly!A:A,MATCH($E$7,data_wkly!C:C,0)+G105,1)=0,"",INDEX(data_wkly!A:A,MATCH($E$7,data_wkly!C:C,0)+G105,1))</f>
        <v>2025_40</v>
      </c>
      <c r="G105" s="128">
        <f t="shared" si="7"/>
        <v>91</v>
      </c>
      <c r="H105" s="29"/>
      <c r="I105" s="29"/>
      <c r="J105" s="29"/>
      <c r="K105" s="29"/>
      <c r="L105" s="84"/>
      <c r="M105" s="9"/>
      <c r="N105" s="9"/>
      <c r="O105" s="1"/>
      <c r="P105" s="9"/>
      <c r="Q105" s="9"/>
      <c r="R105" s="1"/>
      <c r="S105" s="9"/>
      <c r="T105" s="1"/>
      <c r="U105" s="7"/>
      <c r="V105" s="1"/>
      <c r="W105" s="1"/>
      <c r="X105" s="1"/>
      <c r="Y105" s="1"/>
      <c r="Z105" s="1"/>
      <c r="AA105" s="1"/>
      <c r="AB105" s="1"/>
      <c r="AC105" s="1"/>
      <c r="AD105"/>
      <c r="AE105" s="1"/>
      <c r="AF105" s="1"/>
      <c r="AG105" s="1"/>
      <c r="AH105" s="1"/>
    </row>
    <row r="106" spans="1:34">
      <c r="A106" s="88">
        <f t="shared" si="6"/>
        <v>1</v>
      </c>
      <c r="B106" s="89">
        <f t="shared" si="4"/>
        <v>45941</v>
      </c>
      <c r="C106" s="126">
        <f t="shared" si="5"/>
        <v>2025</v>
      </c>
      <c r="D106" s="26">
        <f>IF(INDEX(data_wkly!$1:$1048576,MATCH($B106,data_wkly!$C:$C,0),MATCH(D$10,data_wkly!$2:$2,0))=0,#N/A,IF(INDEX(data_wkly!$1:$1048576,MATCH($B106,data_wkly!$C:$C,0),MATCH(D$10,data_wkly!$2:$2,0))="",#N/A,INDEX(data_wkly!$1:$1048576,MATCH($B106,data_wkly!$C:$C,0),MATCH(D$10,data_wkly!$2:$2,0))))</f>
        <v>205.24600000000001</v>
      </c>
      <c r="E106" s="158" cm="1">
        <f t="array" ref="E106">IF(INDEX(data_wkly!$1:$1048576,MATCH($F106,data_wkly!$A:$A,0),MATCH(E$10,data_wkly!$2:$2,0)+1)="",INDEX(E:E,MATCH(F106,F:F,0)-52,1),INDEX(data_wkly!$1:$1048576,MATCH($F106,data_wkly!$A:$A,0),MATCH(E$10,data_wkly!$2:$2,0)+1))</f>
        <v>209.31233333333333</v>
      </c>
      <c r="F106" s="128" t="str" cm="1">
        <f t="array" ref="F106">IF(INDEX(data_wkly!A:A,MATCH($E$7,data_wkly!C:C,0)+G106,1)=0,"",INDEX(data_wkly!A:A,MATCH($E$7,data_wkly!C:C,0)+G106,1))</f>
        <v>2025_41</v>
      </c>
      <c r="G106" s="128">
        <f t="shared" si="7"/>
        <v>92</v>
      </c>
      <c r="H106" s="29"/>
      <c r="I106" s="29"/>
      <c r="J106" s="29"/>
      <c r="K106" s="29"/>
      <c r="L106" s="84"/>
      <c r="M106" s="9"/>
      <c r="N106" s="9"/>
      <c r="O106" s="1"/>
      <c r="P106" s="9"/>
      <c r="Q106" s="9"/>
      <c r="R106" s="1"/>
      <c r="S106" s="9"/>
      <c r="T106" s="1"/>
      <c r="U106" s="7"/>
      <c r="V106" s="1"/>
      <c r="W106" s="1"/>
      <c r="X106" s="1"/>
      <c r="Y106" s="1"/>
      <c r="Z106" s="1"/>
      <c r="AA106" s="1"/>
      <c r="AB106" s="1"/>
      <c r="AC106" s="1"/>
      <c r="AD106"/>
      <c r="AE106" s="1"/>
      <c r="AF106" s="1"/>
      <c r="AG106" s="1"/>
      <c r="AH106" s="1"/>
    </row>
    <row r="107" spans="1:34">
      <c r="A107" s="88">
        <f t="shared" si="6"/>
        <v>2</v>
      </c>
      <c r="B107" s="89">
        <f t="shared" si="4"/>
        <v>45948</v>
      </c>
      <c r="C107" s="126">
        <f t="shared" si="5"/>
        <v>2025</v>
      </c>
      <c r="D107" s="26">
        <f>IF(INDEX(data_wkly!$1:$1048576,MATCH($B107,data_wkly!$C:$C,0),MATCH(D$10,data_wkly!$2:$2,0))=0,#N/A,IF(INDEX(data_wkly!$1:$1048576,MATCH($B107,data_wkly!$C:$C,0),MATCH(D$10,data_wkly!$2:$2,0))="",#N/A,INDEX(data_wkly!$1:$1048576,MATCH($B107,data_wkly!$C:$C,0),MATCH(D$10,data_wkly!$2:$2,0))))</f>
        <v>203.9854</v>
      </c>
      <c r="E107" s="158" cm="1">
        <f t="array" ref="E107">IF(INDEX(data_wkly!$1:$1048576,MATCH($F107,data_wkly!$A:$A,0),MATCH(E$10,data_wkly!$2:$2,0)+1)="",INDEX(E:E,MATCH(F107,F:F,0)-52,1),INDEX(data_wkly!$1:$1048576,MATCH($F107,data_wkly!$A:$A,0),MATCH(E$10,data_wkly!$2:$2,0)+1))</f>
        <v>209.23123333333334</v>
      </c>
      <c r="F107" s="128" t="str" cm="1">
        <f t="array" ref="F107">IF(INDEX(data_wkly!A:A,MATCH($E$7,data_wkly!C:C,0)+G107,1)=0,"",INDEX(data_wkly!A:A,MATCH($E$7,data_wkly!C:C,0)+G107,1))</f>
        <v>2025_42</v>
      </c>
      <c r="G107" s="128">
        <f t="shared" si="7"/>
        <v>93</v>
      </c>
      <c r="H107" s="29"/>
      <c r="I107" s="29"/>
      <c r="J107" s="29"/>
      <c r="K107" s="29"/>
      <c r="L107" s="84"/>
      <c r="M107" s="9"/>
      <c r="N107" s="9"/>
      <c r="O107" s="1"/>
      <c r="P107" s="9"/>
      <c r="Q107" s="9"/>
      <c r="R107" s="1"/>
      <c r="S107" s="9"/>
      <c r="T107" s="1"/>
      <c r="U107" s="7"/>
      <c r="V107" s="1"/>
      <c r="W107" s="1"/>
      <c r="X107" s="1"/>
      <c r="Y107" s="1"/>
      <c r="Z107" s="1"/>
      <c r="AA107" s="1"/>
      <c r="AB107" s="1"/>
      <c r="AC107" s="1"/>
      <c r="AD107"/>
      <c r="AE107" s="1"/>
      <c r="AF107" s="1"/>
      <c r="AG107" s="1"/>
      <c r="AH107" s="1"/>
    </row>
    <row r="108" spans="1:34">
      <c r="A108" s="88">
        <f t="shared" si="6"/>
        <v>1</v>
      </c>
      <c r="B108" s="89">
        <f t="shared" si="4"/>
        <v>45955</v>
      </c>
      <c r="C108" s="126">
        <f t="shared" si="5"/>
        <v>2025</v>
      </c>
      <c r="D108" s="26">
        <f>IF(INDEX(data_wkly!$1:$1048576,MATCH($B108,data_wkly!$C:$C,0),MATCH(D$10,data_wkly!$2:$2,0))=0,#N/A,IF(INDEX(data_wkly!$1:$1048576,MATCH($B108,data_wkly!$C:$C,0),MATCH(D$10,data_wkly!$2:$2,0))="",#N/A,INDEX(data_wkly!$1:$1048576,MATCH($B108,data_wkly!$C:$C,0),MATCH(D$10,data_wkly!$2:$2,0))))</f>
        <v>203.66239999999999</v>
      </c>
      <c r="E108" s="158" cm="1">
        <f t="array" ref="E108">IF(INDEX(data_wkly!$1:$1048576,MATCH($F108,data_wkly!$A:$A,0),MATCH(E$10,data_wkly!$2:$2,0)+1)="",INDEX(E:E,MATCH(F108,F:F,0)-52,1),INDEX(data_wkly!$1:$1048576,MATCH($F108,data_wkly!$A:$A,0),MATCH(E$10,data_wkly!$2:$2,0)+1))</f>
        <v>208.74723333333336</v>
      </c>
      <c r="F108" s="128" t="str" cm="1">
        <f t="array" ref="F108">IF(INDEX(data_wkly!A:A,MATCH($E$7,data_wkly!C:C,0)+G108,1)=0,"",INDEX(data_wkly!A:A,MATCH($E$7,data_wkly!C:C,0)+G108,1))</f>
        <v>2025_43</v>
      </c>
      <c r="G108" s="128">
        <f t="shared" si="7"/>
        <v>94</v>
      </c>
      <c r="H108" s="29"/>
      <c r="I108" s="29"/>
      <c r="J108" s="29"/>
      <c r="K108" s="29"/>
      <c r="L108" s="84"/>
      <c r="M108" s="9"/>
      <c r="N108" s="9"/>
      <c r="O108" s="1"/>
      <c r="P108" s="9"/>
      <c r="Q108" s="9"/>
      <c r="R108" s="1"/>
      <c r="S108" s="9"/>
      <c r="T108" s="1"/>
      <c r="U108" s="7"/>
      <c r="V108" s="1"/>
      <c r="W108" s="1"/>
      <c r="X108" s="1"/>
      <c r="Y108" s="1"/>
      <c r="Z108" s="1"/>
      <c r="AA108" s="1"/>
      <c r="AB108" s="1"/>
      <c r="AC108" s="1"/>
      <c r="AD108"/>
      <c r="AE108" s="1"/>
      <c r="AF108" s="1"/>
      <c r="AG108" s="1"/>
      <c r="AH108" s="1"/>
    </row>
    <row r="109" spans="1:34">
      <c r="A109" s="88">
        <f t="shared" si="6"/>
        <v>2</v>
      </c>
      <c r="B109" s="89">
        <f t="shared" si="4"/>
        <v>45962</v>
      </c>
      <c r="C109" s="126">
        <f t="shared" si="5"/>
        <v>2025</v>
      </c>
      <c r="D109" s="26">
        <f>IF(INDEX(data_wkly!$1:$1048576,MATCH($B109,data_wkly!$C:$C,0),MATCH(D$10,data_wkly!$2:$2,0))=0,#N/A,IF(INDEX(data_wkly!$1:$1048576,MATCH($B109,data_wkly!$C:$C,0),MATCH(D$10,data_wkly!$2:$2,0))="",#N/A,INDEX(data_wkly!$1:$1048576,MATCH($B109,data_wkly!$C:$C,0),MATCH(D$10,data_wkly!$2:$2,0))))</f>
        <v>201.89429999999999</v>
      </c>
      <c r="E109" s="158" cm="1">
        <f t="array" ref="E109">IF(INDEX(data_wkly!$1:$1048576,MATCH($F109,data_wkly!$A:$A,0),MATCH(E$10,data_wkly!$2:$2,0)+1)="",INDEX(E:E,MATCH(F109,F:F,0)-52,1),INDEX(data_wkly!$1:$1048576,MATCH($F109,data_wkly!$A:$A,0),MATCH(E$10,data_wkly!$2:$2,0)+1))</f>
        <v>208.2613666666667</v>
      </c>
      <c r="F109" s="128" t="str" cm="1">
        <f t="array" ref="F109">IF(INDEX(data_wkly!A:A,MATCH($E$7,data_wkly!C:C,0)+G109,1)=0,"",INDEX(data_wkly!A:A,MATCH($E$7,data_wkly!C:C,0)+G109,1))</f>
        <v>2025_44</v>
      </c>
      <c r="G109" s="128">
        <f t="shared" si="7"/>
        <v>95</v>
      </c>
      <c r="H109" s="29"/>
      <c r="I109" s="29"/>
      <c r="J109" s="29"/>
      <c r="K109" s="29"/>
      <c r="L109" s="84"/>
      <c r="M109" s="9"/>
      <c r="N109" s="9"/>
      <c r="O109" s="1"/>
      <c r="P109" s="9"/>
      <c r="Q109" s="9"/>
      <c r="R109" s="1"/>
      <c r="S109" s="9"/>
      <c r="T109" s="1"/>
      <c r="U109" s="7"/>
      <c r="V109" s="1"/>
      <c r="W109" s="1"/>
      <c r="X109" s="1"/>
      <c r="Y109" s="1"/>
      <c r="Z109" s="1"/>
      <c r="AA109" s="1"/>
      <c r="AB109" s="1"/>
      <c r="AC109" s="1"/>
      <c r="AD109"/>
      <c r="AE109" s="1"/>
      <c r="AF109" s="1"/>
      <c r="AG109" s="1"/>
      <c r="AH109" s="1"/>
    </row>
    <row r="110" spans="1:34">
      <c r="A110" s="88">
        <f t="shared" si="6"/>
        <v>1</v>
      </c>
      <c r="B110" s="89">
        <f t="shared" si="4"/>
        <v>45969</v>
      </c>
      <c r="C110" s="126">
        <f t="shared" si="5"/>
        <v>2025</v>
      </c>
      <c r="D110" s="26">
        <f>IF(INDEX(data_wkly!$1:$1048576,MATCH($B110,data_wkly!$C:$C,0),MATCH(D$10,data_wkly!$2:$2,0))=0,#N/A,IF(INDEX(data_wkly!$1:$1048576,MATCH($B110,data_wkly!$C:$C,0),MATCH(D$10,data_wkly!$2:$2,0))="",#N/A,INDEX(data_wkly!$1:$1048576,MATCH($B110,data_wkly!$C:$C,0),MATCH(D$10,data_wkly!$2:$2,0))))</f>
        <v>201.90610000000001</v>
      </c>
      <c r="E110" s="158" cm="1">
        <f t="array" ref="E110">IF(INDEX(data_wkly!$1:$1048576,MATCH($F110,data_wkly!$A:$A,0),MATCH(E$10,data_wkly!$2:$2,0)+1)="",INDEX(E:E,MATCH(F110,F:F,0)-52,1),INDEX(data_wkly!$1:$1048576,MATCH($F110,data_wkly!$A:$A,0),MATCH(E$10,data_wkly!$2:$2,0)+1))</f>
        <v>208.04870000000003</v>
      </c>
      <c r="F110" s="128" t="str" cm="1">
        <f t="array" ref="F110">IF(INDEX(data_wkly!A:A,MATCH($E$7,data_wkly!C:C,0)+G110,1)=0,"",INDEX(data_wkly!A:A,MATCH($E$7,data_wkly!C:C,0)+G110,1))</f>
        <v>2025_45</v>
      </c>
      <c r="G110" s="128">
        <f t="shared" si="7"/>
        <v>96</v>
      </c>
      <c r="H110" s="29"/>
      <c r="I110" s="29"/>
      <c r="J110" s="29"/>
      <c r="K110" s="29"/>
      <c r="L110" s="84"/>
      <c r="M110" s="9"/>
      <c r="N110" s="9"/>
      <c r="O110" s="1"/>
      <c r="P110" s="9"/>
      <c r="Q110" s="9"/>
      <c r="R110" s="1"/>
      <c r="S110" s="9"/>
      <c r="T110" s="1"/>
      <c r="U110" s="7"/>
      <c r="V110" s="1"/>
      <c r="W110" s="1"/>
      <c r="X110" s="1"/>
      <c r="Y110" s="1"/>
      <c r="Z110" s="1"/>
      <c r="AA110" s="1"/>
      <c r="AB110" s="1"/>
      <c r="AC110" s="1"/>
      <c r="AD110"/>
      <c r="AE110" s="1"/>
      <c r="AF110" s="1"/>
      <c r="AG110" s="1"/>
      <c r="AH110" s="1"/>
    </row>
    <row r="111" spans="1:34">
      <c r="A111" s="88">
        <f t="shared" si="6"/>
        <v>2</v>
      </c>
      <c r="B111" s="89">
        <f t="shared" si="4"/>
        <v>45976</v>
      </c>
      <c r="C111" s="126">
        <f t="shared" si="5"/>
        <v>2025</v>
      </c>
      <c r="D111" s="26">
        <f>IF(INDEX(data_wkly!$1:$1048576,MATCH($B111,data_wkly!$C:$C,0),MATCH(D$10,data_wkly!$2:$2,0))=0,#N/A,IF(INDEX(data_wkly!$1:$1048576,MATCH($B111,data_wkly!$C:$C,0),MATCH(D$10,data_wkly!$2:$2,0))="",#N/A,INDEX(data_wkly!$1:$1048576,MATCH($B111,data_wkly!$C:$C,0),MATCH(D$10,data_wkly!$2:$2,0))))</f>
        <v>200.29570000000001</v>
      </c>
      <c r="E111" s="158" cm="1">
        <f t="array" ref="E111">IF(INDEX(data_wkly!$1:$1048576,MATCH($F111,data_wkly!$A:$A,0),MATCH(E$10,data_wkly!$2:$2,0)+1)="",INDEX(E:E,MATCH(F111,F:F,0)-52,1),INDEX(data_wkly!$1:$1048576,MATCH($F111,data_wkly!$A:$A,0),MATCH(E$10,data_wkly!$2:$2,0)+1))</f>
        <v>208.03553333333335</v>
      </c>
      <c r="F111" s="128" t="str" cm="1">
        <f t="array" ref="F111">IF(INDEX(data_wkly!A:A,MATCH($E$7,data_wkly!C:C,0)+G111,1)=0,"",INDEX(data_wkly!A:A,MATCH($E$7,data_wkly!C:C,0)+G111,1))</f>
        <v>2025_46</v>
      </c>
      <c r="G111" s="128">
        <f t="shared" si="7"/>
        <v>97</v>
      </c>
      <c r="H111" s="29"/>
      <c r="I111" s="29"/>
      <c r="J111" s="29"/>
      <c r="K111" s="29"/>
      <c r="L111" s="84"/>
      <c r="M111" s="9"/>
      <c r="N111" s="9"/>
      <c r="O111" s="1"/>
      <c r="P111" s="9"/>
      <c r="Q111" s="9"/>
      <c r="R111" s="1"/>
      <c r="S111" s="9"/>
      <c r="T111" s="1"/>
      <c r="U111" s="7"/>
      <c r="V111" s="1"/>
      <c r="W111" s="1"/>
      <c r="X111" s="1"/>
      <c r="Y111" s="1"/>
      <c r="Z111" s="1"/>
      <c r="AA111" s="1"/>
      <c r="AB111" s="1"/>
      <c r="AC111" s="1"/>
      <c r="AD111"/>
      <c r="AE111" s="1"/>
      <c r="AF111" s="1"/>
      <c r="AG111" s="1"/>
      <c r="AH111" s="1"/>
    </row>
    <row r="112" spans="1:34">
      <c r="A112" s="88">
        <f t="shared" si="6"/>
        <v>1</v>
      </c>
      <c r="B112" s="89">
        <f t="shared" si="4"/>
        <v>45983</v>
      </c>
      <c r="C112" s="126">
        <f t="shared" si="5"/>
        <v>2025</v>
      </c>
      <c r="D112" s="26">
        <f>IF(INDEX(data_wkly!$1:$1048576,MATCH($B112,data_wkly!$C:$C,0),MATCH(D$10,data_wkly!$2:$2,0))=0,#N/A,IF(INDEX(data_wkly!$1:$1048576,MATCH($B112,data_wkly!$C:$C,0),MATCH(D$10,data_wkly!$2:$2,0))="",#N/A,INDEX(data_wkly!$1:$1048576,MATCH($B112,data_wkly!$C:$C,0),MATCH(D$10,data_wkly!$2:$2,0))))</f>
        <v>200.67089999999999</v>
      </c>
      <c r="E112" s="158" cm="1">
        <f t="array" ref="E112">IF(INDEX(data_wkly!$1:$1048576,MATCH($F112,data_wkly!$A:$A,0),MATCH(E$10,data_wkly!$2:$2,0)+1)="",INDEX(E:E,MATCH(F112,F:F,0)-52,1),INDEX(data_wkly!$1:$1048576,MATCH($F112,data_wkly!$A:$A,0),MATCH(E$10,data_wkly!$2:$2,0)+1))</f>
        <v>207.79949999999999</v>
      </c>
      <c r="F112" s="128" t="str" cm="1">
        <f t="array" ref="F112">IF(INDEX(data_wkly!A:A,MATCH($E$7,data_wkly!C:C,0)+G112,1)=0,"",INDEX(data_wkly!A:A,MATCH($E$7,data_wkly!C:C,0)+G112,1))</f>
        <v>2025_47</v>
      </c>
      <c r="G112" s="128">
        <f t="shared" si="7"/>
        <v>98</v>
      </c>
      <c r="H112" s="29"/>
      <c r="I112" s="29"/>
      <c r="J112" s="29"/>
      <c r="K112" s="29"/>
      <c r="L112" s="84"/>
      <c r="M112" s="9"/>
      <c r="N112" s="9"/>
      <c r="O112" s="1"/>
      <c r="P112" s="9"/>
      <c r="Q112" s="9"/>
      <c r="R112" s="1"/>
      <c r="S112" s="9"/>
      <c r="T112" s="1"/>
      <c r="U112" s="7"/>
      <c r="V112" s="1"/>
      <c r="W112" s="1"/>
      <c r="X112" s="1"/>
      <c r="Y112" s="1"/>
      <c r="Z112" s="1"/>
      <c r="AA112" s="1"/>
      <c r="AB112" s="1"/>
      <c r="AC112" s="1"/>
      <c r="AD112"/>
      <c r="AE112" s="1"/>
      <c r="AF112" s="1"/>
      <c r="AG112" s="1"/>
      <c r="AH112" s="1"/>
    </row>
    <row r="113" spans="1:34">
      <c r="A113" s="88">
        <f t="shared" si="6"/>
        <v>2</v>
      </c>
      <c r="B113" s="89">
        <f t="shared" si="4"/>
        <v>45990</v>
      </c>
      <c r="C113" s="126">
        <f t="shared" si="5"/>
        <v>2025</v>
      </c>
      <c r="D113" s="26">
        <f>IF(INDEX(data_wkly!$1:$1048576,MATCH($B113,data_wkly!$C:$C,0),MATCH(D$10,data_wkly!$2:$2,0))=0,#N/A,IF(INDEX(data_wkly!$1:$1048576,MATCH($B113,data_wkly!$C:$C,0),MATCH(D$10,data_wkly!$2:$2,0))="",#N/A,INDEX(data_wkly!$1:$1048576,MATCH($B113,data_wkly!$C:$C,0),MATCH(D$10,data_wkly!$2:$2,0))))</f>
        <v>199.81790000000001</v>
      </c>
      <c r="E113" s="158" cm="1">
        <f t="array" ref="E113">IF(INDEX(data_wkly!$1:$1048576,MATCH($F113,data_wkly!$A:$A,0),MATCH(E$10,data_wkly!$2:$2,0)+1)="",INDEX(E:E,MATCH(F113,F:F,0)-52,1),INDEX(data_wkly!$1:$1048576,MATCH($F113,data_wkly!$A:$A,0),MATCH(E$10,data_wkly!$2:$2,0)+1))</f>
        <v>207.38726666666665</v>
      </c>
      <c r="F113" s="128" t="str" cm="1">
        <f t="array" ref="F113">IF(INDEX(data_wkly!A:A,MATCH($E$7,data_wkly!C:C,0)+G113,1)=0,"",INDEX(data_wkly!A:A,MATCH($E$7,data_wkly!C:C,0)+G113,1))</f>
        <v>2025_48</v>
      </c>
      <c r="G113" s="128">
        <f t="shared" si="7"/>
        <v>99</v>
      </c>
      <c r="H113" s="29"/>
      <c r="I113" s="29"/>
      <c r="J113" s="29"/>
      <c r="K113" s="29"/>
      <c r="L113" s="84"/>
      <c r="M113" s="9"/>
      <c r="N113" s="9"/>
      <c r="O113" s="1"/>
      <c r="P113" s="9"/>
      <c r="Q113" s="9"/>
      <c r="R113" s="1"/>
      <c r="S113" s="9"/>
      <c r="T113" s="1"/>
      <c r="U113" s="7"/>
      <c r="V113" s="1"/>
      <c r="W113" s="1"/>
      <c r="X113" s="1"/>
      <c r="Y113" s="1"/>
      <c r="Z113" s="1"/>
      <c r="AA113" s="1"/>
      <c r="AB113" s="1"/>
      <c r="AC113" s="1"/>
      <c r="AD113"/>
      <c r="AE113" s="1"/>
      <c r="AF113" s="1"/>
      <c r="AG113" s="1"/>
      <c r="AH113" s="1"/>
    </row>
    <row r="114" spans="1:34">
      <c r="A114" s="88">
        <f t="shared" si="6"/>
        <v>1</v>
      </c>
      <c r="B114" s="89">
        <f t="shared" si="4"/>
        <v>45997</v>
      </c>
      <c r="C114" s="126">
        <f t="shared" si="5"/>
        <v>2025</v>
      </c>
      <c r="D114" s="26">
        <f>IF(INDEX(data_wkly!$1:$1048576,MATCH($B114,data_wkly!$C:$C,0),MATCH(D$10,data_wkly!$2:$2,0))=0,#N/A,IF(INDEX(data_wkly!$1:$1048576,MATCH($B114,data_wkly!$C:$C,0),MATCH(D$10,data_wkly!$2:$2,0))="",#N/A,INDEX(data_wkly!$1:$1048576,MATCH($B114,data_wkly!$C:$C,0),MATCH(D$10,data_wkly!$2:$2,0))))</f>
        <v>198.46199999999999</v>
      </c>
      <c r="E114" s="158" cm="1">
        <f t="array" ref="E114">IF(INDEX(data_wkly!$1:$1048576,MATCH($F114,data_wkly!$A:$A,0),MATCH(E$10,data_wkly!$2:$2,0)+1)="",INDEX(E:E,MATCH(F114,F:F,0)-52,1),INDEX(data_wkly!$1:$1048576,MATCH($F114,data_wkly!$A:$A,0),MATCH(E$10,data_wkly!$2:$2,0)+1))</f>
        <v>207.07910000000001</v>
      </c>
      <c r="F114" s="128" t="str" cm="1">
        <f t="array" ref="F114">IF(INDEX(data_wkly!A:A,MATCH($E$7,data_wkly!C:C,0)+G114,1)=0,"",INDEX(data_wkly!A:A,MATCH($E$7,data_wkly!C:C,0)+G114,1))</f>
        <v>2025_49</v>
      </c>
      <c r="G114" s="128">
        <f t="shared" si="7"/>
        <v>100</v>
      </c>
      <c r="H114" s="29"/>
      <c r="I114" s="29"/>
      <c r="J114" s="29"/>
      <c r="K114" s="29"/>
      <c r="L114" s="84"/>
      <c r="M114" s="9"/>
      <c r="N114" s="9"/>
      <c r="O114" s="1"/>
      <c r="P114" s="9"/>
      <c r="Q114" s="9"/>
      <c r="R114" s="1"/>
      <c r="S114" s="9"/>
      <c r="T114" s="1"/>
      <c r="U114" s="7"/>
      <c r="V114" s="1"/>
      <c r="W114" s="1"/>
      <c r="X114" s="1"/>
      <c r="Y114" s="1"/>
      <c r="Z114" s="1"/>
      <c r="AA114" s="1"/>
      <c r="AB114" s="1"/>
      <c r="AC114" s="1"/>
      <c r="AD114"/>
      <c r="AE114" s="1"/>
      <c r="AF114" s="1"/>
      <c r="AG114" s="1"/>
      <c r="AH114" s="1"/>
    </row>
    <row r="115" spans="1:34">
      <c r="A115" s="88">
        <f t="shared" si="6"/>
        <v>2</v>
      </c>
      <c r="B115" s="89">
        <f t="shared" si="4"/>
        <v>46004</v>
      </c>
      <c r="C115" s="126">
        <f t="shared" si="5"/>
        <v>2025</v>
      </c>
      <c r="D115" s="26">
        <f>IF(INDEX(data_wkly!$1:$1048576,MATCH($B115,data_wkly!$C:$C,0),MATCH(D$10,data_wkly!$2:$2,0))=0,#N/A,IF(INDEX(data_wkly!$1:$1048576,MATCH($B115,data_wkly!$C:$C,0),MATCH(D$10,data_wkly!$2:$2,0))="",#N/A,INDEX(data_wkly!$1:$1048576,MATCH($B115,data_wkly!$C:$C,0),MATCH(D$10,data_wkly!$2:$2,0))))</f>
        <v>198.02510000000001</v>
      </c>
      <c r="E115" s="158" cm="1">
        <f t="array" ref="E115">IF(INDEX(data_wkly!$1:$1048576,MATCH($F115,data_wkly!$A:$A,0),MATCH(E$10,data_wkly!$2:$2,0)+1)="",INDEX(E:E,MATCH(F115,F:F,0)-52,1),INDEX(data_wkly!$1:$1048576,MATCH($F115,data_wkly!$A:$A,0),MATCH(E$10,data_wkly!$2:$2,0)+1))</f>
        <v>207.17993333333334</v>
      </c>
      <c r="F115" s="128" t="str" cm="1">
        <f t="array" ref="F115">IF(INDEX(data_wkly!A:A,MATCH($E$7,data_wkly!C:C,0)+G115,1)=0,"",INDEX(data_wkly!A:A,MATCH($E$7,data_wkly!C:C,0)+G115,1))</f>
        <v>2025_50</v>
      </c>
      <c r="G115" s="128">
        <f t="shared" si="7"/>
        <v>101</v>
      </c>
      <c r="H115" s="29"/>
      <c r="I115" s="29"/>
      <c r="J115" s="29"/>
      <c r="K115" s="29"/>
      <c r="L115" s="84"/>
      <c r="M115" s="9"/>
      <c r="N115" s="9"/>
      <c r="O115" s="1"/>
      <c r="P115" s="9"/>
      <c r="Q115" s="9"/>
      <c r="R115" s="1"/>
      <c r="S115" s="9"/>
      <c r="T115" s="1"/>
      <c r="U115" s="7"/>
      <c r="V115" s="1"/>
      <c r="W115" s="1"/>
      <c r="X115" s="1"/>
      <c r="Y115" s="1"/>
      <c r="Z115" s="1"/>
      <c r="AA115" s="1"/>
      <c r="AB115" s="1"/>
      <c r="AC115" s="1"/>
      <c r="AD115"/>
      <c r="AE115" s="1"/>
      <c r="AF115" s="1"/>
      <c r="AG115" s="1"/>
      <c r="AH115" s="1"/>
    </row>
    <row r="116" spans="1:34">
      <c r="A116" s="88">
        <f t="shared" si="6"/>
        <v>1</v>
      </c>
      <c r="B116" s="89">
        <f t="shared" si="4"/>
        <v>46011</v>
      </c>
      <c r="C116" s="126">
        <f t="shared" si="5"/>
        <v>2025</v>
      </c>
      <c r="D116" s="26">
        <f>IF(INDEX(data_wkly!$1:$1048576,MATCH($B116,data_wkly!$C:$C,0),MATCH(D$10,data_wkly!$2:$2,0))=0,#N/A,IF(INDEX(data_wkly!$1:$1048576,MATCH($B116,data_wkly!$C:$C,0),MATCH(D$10,data_wkly!$2:$2,0))="",#N/A,INDEX(data_wkly!$1:$1048576,MATCH($B116,data_wkly!$C:$C,0),MATCH(D$10,data_wkly!$2:$2,0))))</f>
        <v>197.0231</v>
      </c>
      <c r="E116" s="158" cm="1">
        <f t="array" ref="E116">IF(INDEX(data_wkly!$1:$1048576,MATCH($F116,data_wkly!$A:$A,0),MATCH(E$10,data_wkly!$2:$2,0)+1)="",INDEX(E:E,MATCH(F116,F:F,0)-52,1),INDEX(data_wkly!$1:$1048576,MATCH($F116,data_wkly!$A:$A,0),MATCH(E$10,data_wkly!$2:$2,0)+1))</f>
        <v>207.01366666666664</v>
      </c>
      <c r="F116" s="128" t="str" cm="1">
        <f t="array" ref="F116">IF(INDEX(data_wkly!A:A,MATCH($E$7,data_wkly!C:C,0)+G116,1)=0,"",INDEX(data_wkly!A:A,MATCH($E$7,data_wkly!C:C,0)+G116,1))</f>
        <v>2025_51</v>
      </c>
      <c r="G116" s="128">
        <f t="shared" si="7"/>
        <v>102</v>
      </c>
      <c r="H116" s="29"/>
      <c r="I116" s="29"/>
      <c r="J116" s="29"/>
      <c r="K116" s="29"/>
      <c r="L116" s="84"/>
      <c r="M116" s="9"/>
      <c r="N116" s="9"/>
      <c r="O116" s="1"/>
      <c r="P116" s="9"/>
      <c r="Q116" s="9"/>
      <c r="R116" s="1"/>
      <c r="S116" s="9"/>
      <c r="T116" s="1"/>
      <c r="U116" s="7"/>
      <c r="V116" s="1"/>
      <c r="W116" s="1"/>
      <c r="X116" s="1"/>
      <c r="Y116" s="1"/>
      <c r="Z116" s="1"/>
      <c r="AA116" s="1"/>
      <c r="AB116" s="1"/>
      <c r="AC116" s="1"/>
      <c r="AD116"/>
      <c r="AE116" s="1"/>
      <c r="AF116" s="1"/>
      <c r="AG116" s="1"/>
      <c r="AH116" s="1"/>
    </row>
    <row r="117" spans="1:34">
      <c r="A117" s="88">
        <f t="shared" si="6"/>
        <v>2</v>
      </c>
      <c r="B117" s="89">
        <f t="shared" si="4"/>
        <v>46018</v>
      </c>
      <c r="C117" s="126">
        <f t="shared" si="5"/>
        <v>2025</v>
      </c>
      <c r="D117" s="26">
        <f>IF(INDEX(data_wkly!$1:$1048576,MATCH($B117,data_wkly!$C:$C,0),MATCH(D$10,data_wkly!$2:$2,0))=0,#N/A,IF(INDEX(data_wkly!$1:$1048576,MATCH($B117,data_wkly!$C:$C,0),MATCH(D$10,data_wkly!$2:$2,0))="",#N/A,INDEX(data_wkly!$1:$1048576,MATCH($B117,data_wkly!$C:$C,0),MATCH(D$10,data_wkly!$2:$2,0))))</f>
        <v>197.1447</v>
      </c>
      <c r="E117" s="158" cm="1">
        <f t="array" ref="E117">IF(INDEX(data_wkly!$1:$1048576,MATCH($F117,data_wkly!$A:$A,0),MATCH(E$10,data_wkly!$2:$2,0)+1)="",INDEX(E:E,MATCH(F117,F:F,0)-52,1),INDEX(data_wkly!$1:$1048576,MATCH($F117,data_wkly!$A:$A,0),MATCH(E$10,data_wkly!$2:$2,0)+1))</f>
        <v>207.12216666666666</v>
      </c>
      <c r="F117" s="128" t="str" cm="1">
        <f t="array" ref="F117">IF(INDEX(data_wkly!A:A,MATCH($E$7,data_wkly!C:C,0)+G117,1)=0,"",INDEX(data_wkly!A:A,MATCH($E$7,data_wkly!C:C,0)+G117,1))</f>
        <v>2025_52</v>
      </c>
      <c r="G117" s="128">
        <f t="shared" si="7"/>
        <v>103</v>
      </c>
      <c r="H117" s="29"/>
      <c r="I117" s="29"/>
      <c r="J117" s="29"/>
      <c r="K117" s="29"/>
      <c r="L117" s="84"/>
      <c r="M117" s="9"/>
      <c r="N117" s="9"/>
      <c r="O117" s="1"/>
      <c r="P117" s="9"/>
      <c r="Q117" s="9"/>
      <c r="R117" s="1"/>
      <c r="S117" s="9"/>
      <c r="T117" s="1"/>
      <c r="U117" s="7"/>
      <c r="V117" s="1"/>
      <c r="W117" s="1"/>
      <c r="X117" s="1"/>
      <c r="Y117" s="1"/>
      <c r="Z117" s="1"/>
      <c r="AA117" s="1"/>
      <c r="AB117" s="1"/>
      <c r="AC117" s="1"/>
      <c r="AD117"/>
      <c r="AE117" s="1"/>
      <c r="AF117" s="1"/>
      <c r="AG117" s="1"/>
      <c r="AH117" s="1"/>
    </row>
    <row r="118" spans="1:34">
      <c r="A118" s="88">
        <f t="shared" si="6"/>
        <v>1</v>
      </c>
      <c r="B118" s="89">
        <f t="shared" si="4"/>
        <v>46025</v>
      </c>
      <c r="C118" s="126">
        <f t="shared" si="5"/>
        <v>2026</v>
      </c>
      <c r="D118" s="26">
        <f>IF(INDEX(data_wkly!$1:$1048576,MATCH($B118,data_wkly!$C:$C,0),MATCH(D$10,data_wkly!$2:$2,0))=0,#N/A,IF(INDEX(data_wkly!$1:$1048576,MATCH($B118,data_wkly!$C:$C,0),MATCH(D$10,data_wkly!$2:$2,0))="",#N/A,INDEX(data_wkly!$1:$1048576,MATCH($B118,data_wkly!$C:$C,0),MATCH(D$10,data_wkly!$2:$2,0))))</f>
        <v>193.44229999999999</v>
      </c>
      <c r="E118" s="158" cm="1">
        <f t="array" ref="E118">IF(INDEX(data_wkly!$1:$1048576,MATCH($F118,data_wkly!$A:$A,0),MATCH(E$10,data_wkly!$2:$2,0)+1)="",INDEX(E:E,MATCH(F118,F:F,0)-52,1),INDEX(data_wkly!$1:$1048576,MATCH($F118,data_wkly!$A:$A,0),MATCH(E$10,data_wkly!$2:$2,0)+1))</f>
        <v>206.13940000000002</v>
      </c>
      <c r="F118" s="128" t="str" cm="1">
        <f t="array" ref="F118">IF(INDEX(data_wkly!A:A,MATCH($E$7,data_wkly!C:C,0)+G118,1)=0,"",INDEX(data_wkly!A:A,MATCH($E$7,data_wkly!C:C,0)+G118,1))</f>
        <v>2026_1</v>
      </c>
      <c r="G118" s="128">
        <f t="shared" si="7"/>
        <v>104</v>
      </c>
      <c r="H118" s="185"/>
      <c r="I118" s="29"/>
      <c r="J118" s="29"/>
      <c r="K118" s="29"/>
      <c r="L118" s="84"/>
      <c r="M118" s="9"/>
      <c r="N118" s="9"/>
      <c r="O118" s="1"/>
      <c r="P118" s="9"/>
      <c r="Q118" s="9"/>
      <c r="R118" s="1"/>
      <c r="S118" s="9"/>
      <c r="T118" s="1"/>
      <c r="U118" s="7"/>
      <c r="V118" s="1"/>
      <c r="W118" s="1"/>
      <c r="X118" s="1"/>
      <c r="Y118" s="1"/>
      <c r="Z118" s="1"/>
      <c r="AA118" s="1"/>
      <c r="AB118" s="1"/>
      <c r="AC118" s="1"/>
      <c r="AD118"/>
      <c r="AE118" s="1"/>
      <c r="AF118" s="1"/>
      <c r="AG118" s="1"/>
      <c r="AH118" s="1"/>
    </row>
    <row r="119" spans="1:34">
      <c r="A119" s="88">
        <f t="shared" si="6"/>
        <v>2</v>
      </c>
      <c r="B119" s="89">
        <f t="shared" si="4"/>
        <v>46032</v>
      </c>
      <c r="C119" s="126">
        <f t="shared" si="5"/>
        <v>2026</v>
      </c>
      <c r="D119" s="26">
        <f>IF(INDEX(data_wkly!$1:$1048576,MATCH($B119,data_wkly!$C:$C,0),MATCH(D$10,data_wkly!$2:$2,0))=0,#N/A,IF(INDEX(data_wkly!$1:$1048576,MATCH($B119,data_wkly!$C:$C,0),MATCH(D$10,data_wkly!$2:$2,0))="",#N/A,INDEX(data_wkly!$1:$1048576,MATCH($B119,data_wkly!$C:$C,0),MATCH(D$10,data_wkly!$2:$2,0))))</f>
        <v>193.18719999999999</v>
      </c>
      <c r="E119" s="158" cm="1">
        <f t="array" ref="E119">IF(INDEX(data_wkly!$1:$1048576,MATCH($F119,data_wkly!$A:$A,0),MATCH(E$10,data_wkly!$2:$2,0)+1)="",INDEX(E:E,MATCH(F119,F:F,0)-52,1),INDEX(data_wkly!$1:$1048576,MATCH($F119,data_wkly!$A:$A,0),MATCH(E$10,data_wkly!$2:$2,0)+1))</f>
        <v>206.23736666666665</v>
      </c>
      <c r="F119" s="128" t="str" cm="1">
        <f t="array" ref="F119">IF(INDEX(data_wkly!A:A,MATCH($E$7,data_wkly!C:C,0)+G119,1)=0,"",INDEX(data_wkly!A:A,MATCH($E$7,data_wkly!C:C,0)+G119,1))</f>
        <v>2026_2</v>
      </c>
      <c r="G119" s="128">
        <f t="shared" si="7"/>
        <v>105</v>
      </c>
      <c r="H119" s="185"/>
      <c r="I119" s="29"/>
      <c r="J119" s="29"/>
      <c r="K119" s="29"/>
      <c r="L119" s="84"/>
      <c r="M119" s="9"/>
      <c r="N119" s="9"/>
      <c r="O119" s="1"/>
      <c r="P119" s="9"/>
      <c r="Q119" s="9"/>
      <c r="R119" s="1"/>
      <c r="S119" s="9"/>
      <c r="T119" s="1"/>
      <c r="U119" s="7"/>
      <c r="V119" s="1"/>
      <c r="W119" s="1"/>
      <c r="X119" s="1"/>
      <c r="Y119" s="1"/>
      <c r="Z119" s="1"/>
      <c r="AA119" s="1"/>
      <c r="AB119" s="1"/>
      <c r="AC119" s="1"/>
      <c r="AD119"/>
      <c r="AE119" s="1"/>
      <c r="AF119" s="1"/>
      <c r="AG119" s="1"/>
      <c r="AH119" s="1"/>
    </row>
    <row r="120" spans="1:34">
      <c r="A120" s="88">
        <f t="shared" si="6"/>
        <v>1</v>
      </c>
      <c r="B120" s="89">
        <f t="shared" si="4"/>
        <v>46039</v>
      </c>
      <c r="C120" s="126">
        <f t="shared" si="5"/>
        <v>2026</v>
      </c>
      <c r="D120" s="26">
        <f>IF(INDEX(data_wkly!$1:$1048576,MATCH($B120,data_wkly!$C:$C,0),MATCH(D$10,data_wkly!$2:$2,0))=0,#N/A,IF(INDEX(data_wkly!$1:$1048576,MATCH($B120,data_wkly!$C:$C,0),MATCH(D$10,data_wkly!$2:$2,0))="",#N/A,INDEX(data_wkly!$1:$1048576,MATCH($B120,data_wkly!$C:$C,0),MATCH(D$10,data_wkly!$2:$2,0))))</f>
        <v>192.2</v>
      </c>
      <c r="E120" s="158" cm="1">
        <f t="array" ref="E120">IF(INDEX(data_wkly!$1:$1048576,MATCH($F120,data_wkly!$A:$A,0),MATCH(E$10,data_wkly!$2:$2,0)+1)="",INDEX(E:E,MATCH(F120,F:F,0)-52,1),INDEX(data_wkly!$1:$1048576,MATCH($F120,data_wkly!$A:$A,0),MATCH(E$10,data_wkly!$2:$2,0)+1))</f>
        <v>206.13706666666667</v>
      </c>
      <c r="F120" s="128" t="str" cm="1">
        <f t="array" ref="F120">IF(INDEX(data_wkly!A:A,MATCH($E$7,data_wkly!C:C,0)+G120,1)=0,"",INDEX(data_wkly!A:A,MATCH($E$7,data_wkly!C:C,0)+G120,1))</f>
        <v>2026_3</v>
      </c>
      <c r="G120" s="128">
        <f t="shared" si="7"/>
        <v>106</v>
      </c>
      <c r="H120" s="185"/>
      <c r="I120" s="29"/>
      <c r="J120" s="29"/>
      <c r="K120" s="29"/>
      <c r="L120" s="84"/>
      <c r="M120" s="9"/>
      <c r="N120" s="9"/>
      <c r="O120" s="1"/>
      <c r="P120" s="9"/>
      <c r="Q120" s="9"/>
      <c r="R120" s="1"/>
      <c r="S120" s="9"/>
      <c r="T120" s="1"/>
      <c r="U120" s="7"/>
      <c r="V120" s="1"/>
      <c r="W120" s="1"/>
      <c r="X120" s="1"/>
      <c r="Y120" s="1"/>
      <c r="Z120" s="1"/>
      <c r="AA120" s="1"/>
      <c r="AB120" s="1"/>
      <c r="AC120" s="1"/>
      <c r="AD120"/>
      <c r="AE120" s="1"/>
      <c r="AF120" s="1"/>
      <c r="AG120" s="1"/>
      <c r="AH120" s="1"/>
    </row>
    <row r="121" spans="1:34">
      <c r="A121" s="88">
        <f t="shared" si="6"/>
        <v>2</v>
      </c>
      <c r="B121" s="89">
        <f t="shared" si="4"/>
        <v>46046</v>
      </c>
      <c r="C121" s="126">
        <f t="shared" si="5"/>
        <v>2026</v>
      </c>
      <c r="D121" s="26">
        <f>IF(INDEX(data_wkly!$1:$1048576,MATCH($B121,data_wkly!$C:$C,0),MATCH(D$10,data_wkly!$2:$2,0))=0,#N/A,IF(INDEX(data_wkly!$1:$1048576,MATCH($B121,data_wkly!$C:$C,0),MATCH(D$10,data_wkly!$2:$2,0))="",#N/A,INDEX(data_wkly!$1:$1048576,MATCH($B121,data_wkly!$C:$C,0),MATCH(D$10,data_wkly!$2:$2,0))))</f>
        <v>191.42760000000001</v>
      </c>
      <c r="E121" s="158" cm="1">
        <f t="array" ref="E121">IF(INDEX(data_wkly!$1:$1048576,MATCH($F121,data_wkly!$A:$A,0),MATCH(E$10,data_wkly!$2:$2,0)+1)="",INDEX(E:E,MATCH(F121,F:F,0)-52,1),INDEX(data_wkly!$1:$1048576,MATCH($F121,data_wkly!$A:$A,0),MATCH(E$10,data_wkly!$2:$2,0)+1))</f>
        <v>206.77980000000002</v>
      </c>
      <c r="F121" s="128" t="str" cm="1">
        <f t="array" ref="F121">IF(INDEX(data_wkly!A:A,MATCH($E$7,data_wkly!C:C,0)+G121,1)=0,"",INDEX(data_wkly!A:A,MATCH($E$7,data_wkly!C:C,0)+G121,1))</f>
        <v>2026_4</v>
      </c>
      <c r="G121" s="128">
        <f t="shared" si="7"/>
        <v>107</v>
      </c>
      <c r="H121" s="185"/>
      <c r="I121" s="29"/>
      <c r="J121" s="29"/>
      <c r="K121" s="29"/>
      <c r="L121" s="84"/>
      <c r="M121" s="9"/>
      <c r="N121" s="9"/>
      <c r="O121" s="1"/>
      <c r="P121" s="9"/>
      <c r="Q121" s="9"/>
      <c r="R121" s="1"/>
      <c r="S121" s="9"/>
      <c r="T121" s="1"/>
      <c r="U121" s="7"/>
      <c r="V121" s="1"/>
      <c r="W121" s="1"/>
      <c r="X121" s="1"/>
      <c r="Y121" s="1"/>
      <c r="Z121" s="1"/>
      <c r="AA121" s="1"/>
      <c r="AB121" s="1"/>
      <c r="AC121" s="1"/>
      <c r="AD121"/>
      <c r="AE121" s="1"/>
      <c r="AF121" s="1"/>
      <c r="AG121" s="1"/>
      <c r="AH121" s="1"/>
    </row>
    <row r="122" spans="1:34">
      <c r="A122" s="88">
        <f t="shared" si="6"/>
        <v>1</v>
      </c>
      <c r="B122" s="89">
        <f t="shared" si="4"/>
        <v>46053</v>
      </c>
      <c r="C122" s="126">
        <f t="shared" si="5"/>
        <v>2026</v>
      </c>
      <c r="D122" s="26">
        <f>IF(INDEX(data_wkly!$1:$1048576,MATCH($B122,data_wkly!$C:$C,0),MATCH(D$10,data_wkly!$2:$2,0))=0,#N/A,IF(INDEX(data_wkly!$1:$1048576,MATCH($B122,data_wkly!$C:$C,0),MATCH(D$10,data_wkly!$2:$2,0))="",#N/A,INDEX(data_wkly!$1:$1048576,MATCH($B122,data_wkly!$C:$C,0),MATCH(D$10,data_wkly!$2:$2,0))))</f>
        <v>190.3537</v>
      </c>
      <c r="E122" s="158" cm="1">
        <f t="array" ref="E122">IF(INDEX(data_wkly!$1:$1048576,MATCH($F122,data_wkly!$A:$A,0),MATCH(E$10,data_wkly!$2:$2,0)+1)="",INDEX(E:E,MATCH(F122,F:F,0)-52,1),INDEX(data_wkly!$1:$1048576,MATCH($F122,data_wkly!$A:$A,0),MATCH(E$10,data_wkly!$2:$2,0)+1))</f>
        <v>206.5608666666667</v>
      </c>
      <c r="F122" s="128" t="str" cm="1">
        <f t="array" ref="F122">IF(INDEX(data_wkly!A:A,MATCH($E$7,data_wkly!C:C,0)+G122,1)=0,"",INDEX(data_wkly!A:A,MATCH($E$7,data_wkly!C:C,0)+G122,1))</f>
        <v>2026_5</v>
      </c>
      <c r="G122" s="128">
        <f t="shared" si="7"/>
        <v>108</v>
      </c>
      <c r="H122" s="185"/>
      <c r="I122" s="29"/>
      <c r="J122" s="29"/>
      <c r="K122" s="29"/>
      <c r="L122" s="84"/>
      <c r="M122" s="9"/>
      <c r="N122" s="9"/>
      <c r="O122" s="1"/>
      <c r="P122" s="9"/>
      <c r="Q122" s="9"/>
      <c r="R122" s="1"/>
      <c r="S122" s="9"/>
      <c r="T122" s="1"/>
      <c r="U122" s="7"/>
      <c r="V122" s="1"/>
      <c r="W122" s="1"/>
      <c r="X122" s="1"/>
      <c r="Y122" s="1"/>
      <c r="Z122" s="1"/>
      <c r="AA122" s="1"/>
      <c r="AB122" s="1"/>
      <c r="AC122" s="1"/>
      <c r="AD122"/>
      <c r="AE122" s="1"/>
      <c r="AF122" s="1"/>
      <c r="AG122" s="1"/>
      <c r="AH122" s="1"/>
    </row>
    <row r="123" spans="1:34">
      <c r="A123" s="88">
        <f t="shared" si="6"/>
        <v>2</v>
      </c>
      <c r="B123" s="89">
        <f t="shared" si="4"/>
        <v>46060</v>
      </c>
      <c r="C123" s="126">
        <f t="shared" si="5"/>
        <v>2026</v>
      </c>
      <c r="D123" s="26">
        <f>IF(INDEX(data_wkly!$1:$1048576,MATCH($B123,data_wkly!$C:$C,0),MATCH(D$10,data_wkly!$2:$2,0))=0,#N/A,IF(INDEX(data_wkly!$1:$1048576,MATCH($B123,data_wkly!$C:$C,0),MATCH(D$10,data_wkly!$2:$2,0))="",#N/A,INDEX(data_wkly!$1:$1048576,MATCH($B123,data_wkly!$C:$C,0),MATCH(D$10,data_wkly!$2:$2,0))))</f>
        <v>188.8023</v>
      </c>
      <c r="E123" s="158" cm="1">
        <f t="array" ref="E123">IF(INDEX(data_wkly!$1:$1048576,MATCH($F123,data_wkly!$A:$A,0),MATCH(E$10,data_wkly!$2:$2,0)+1)="",INDEX(E:E,MATCH(F123,F:F,0)-52,1),INDEX(data_wkly!$1:$1048576,MATCH($F123,data_wkly!$A:$A,0),MATCH(E$10,data_wkly!$2:$2,0)+1))</f>
        <v>206.86453333333336</v>
      </c>
      <c r="F123" s="128" t="str" cm="1">
        <f t="array" ref="F123">IF(INDEX(data_wkly!A:A,MATCH($E$7,data_wkly!C:C,0)+G123,1)=0,"",INDEX(data_wkly!A:A,MATCH($E$7,data_wkly!C:C,0)+G123,1))</f>
        <v>2026_6</v>
      </c>
      <c r="G123" s="128">
        <f t="shared" si="7"/>
        <v>109</v>
      </c>
      <c r="H123" s="185"/>
      <c r="I123" s="29"/>
      <c r="J123" s="29"/>
      <c r="K123" s="29"/>
      <c r="L123" s="84"/>
      <c r="M123" s="9"/>
      <c r="N123" s="9"/>
      <c r="O123" s="1"/>
      <c r="P123" s="9"/>
      <c r="Q123" s="9"/>
      <c r="R123" s="1"/>
      <c r="S123" s="9"/>
      <c r="T123" s="1"/>
      <c r="U123" s="7"/>
      <c r="V123" s="1"/>
      <c r="W123" s="1"/>
      <c r="X123" s="1"/>
      <c r="Y123" s="1"/>
      <c r="Z123" s="1"/>
      <c r="AA123" s="1"/>
      <c r="AB123" s="1"/>
      <c r="AC123" s="1"/>
      <c r="AD123"/>
      <c r="AE123" s="1"/>
      <c r="AF123" s="1"/>
      <c r="AG123" s="1"/>
      <c r="AH123" s="1"/>
    </row>
    <row r="124" spans="1:34">
      <c r="A124" s="88">
        <f t="shared" si="6"/>
        <v>1</v>
      </c>
      <c r="B124" s="89">
        <f t="shared" si="4"/>
        <v>46067</v>
      </c>
      <c r="C124" s="126">
        <f t="shared" si="5"/>
        <v>2026</v>
      </c>
      <c r="D124" s="26">
        <f>IF(INDEX(data_wkly!$1:$1048576,MATCH($B124,data_wkly!$C:$C,0),MATCH(D$10,data_wkly!$2:$2,0))=0,#N/A,IF(INDEX(data_wkly!$1:$1048576,MATCH($B124,data_wkly!$C:$C,0),MATCH(D$10,data_wkly!$2:$2,0))="",#N/A,INDEX(data_wkly!$1:$1048576,MATCH($B124,data_wkly!$C:$C,0),MATCH(D$10,data_wkly!$2:$2,0))))</f>
        <v>188.03389999999999</v>
      </c>
      <c r="E124" s="158" cm="1">
        <f t="array" ref="E124">IF(INDEX(data_wkly!$1:$1048576,MATCH($F124,data_wkly!$A:$A,0),MATCH(E$10,data_wkly!$2:$2,0)+1)="",INDEX(E:E,MATCH(F124,F:F,0)-52,1),INDEX(data_wkly!$1:$1048576,MATCH($F124,data_wkly!$A:$A,0),MATCH(E$10,data_wkly!$2:$2,0)+1))</f>
        <v>207.05613333333335</v>
      </c>
      <c r="F124" s="128" t="str" cm="1">
        <f t="array" ref="F124">IF(INDEX(data_wkly!A:A,MATCH($E$7,data_wkly!C:C,0)+G124,1)=0,"",INDEX(data_wkly!A:A,MATCH($E$7,data_wkly!C:C,0)+G124,1))</f>
        <v>2026_7</v>
      </c>
      <c r="G124" s="128">
        <f t="shared" si="7"/>
        <v>110</v>
      </c>
      <c r="H124" s="185"/>
      <c r="I124" s="29"/>
      <c r="J124" s="29"/>
      <c r="K124" s="29"/>
      <c r="L124" s="84"/>
      <c r="M124" s="9"/>
      <c r="N124" s="9"/>
      <c r="O124" s="1"/>
      <c r="P124" s="9"/>
      <c r="Q124" s="9"/>
      <c r="R124" s="1"/>
      <c r="S124" s="9"/>
      <c r="T124" s="1"/>
      <c r="U124" s="7"/>
      <c r="V124" s="1"/>
      <c r="W124" s="1"/>
      <c r="X124" s="1"/>
      <c r="Y124" s="1"/>
      <c r="Z124" s="1"/>
      <c r="AA124" s="1"/>
      <c r="AB124" s="1"/>
      <c r="AC124" s="1"/>
      <c r="AD124"/>
      <c r="AE124" s="1"/>
      <c r="AF124" s="1"/>
      <c r="AG124" s="1"/>
      <c r="AH124" s="1"/>
    </row>
    <row r="125" spans="1:34">
      <c r="A125" s="88">
        <f t="shared" si="6"/>
        <v>2</v>
      </c>
      <c r="B125" s="89">
        <f t="shared" si="4"/>
        <v>46074</v>
      </c>
      <c r="C125" s="126">
        <f t="shared" si="5"/>
        <v>2026</v>
      </c>
      <c r="D125" s="26">
        <f>IF(INDEX(data_wkly!$1:$1048576,MATCH($B125,data_wkly!$C:$C,0),MATCH(D$10,data_wkly!$2:$2,0))=0,#N/A,IF(INDEX(data_wkly!$1:$1048576,MATCH($B125,data_wkly!$C:$C,0),MATCH(D$10,data_wkly!$2:$2,0))="",#N/A,INDEX(data_wkly!$1:$1048576,MATCH($B125,data_wkly!$C:$C,0),MATCH(D$10,data_wkly!$2:$2,0))))</f>
        <v>186.55240000000001</v>
      </c>
      <c r="E125" s="158" cm="1">
        <f t="array" ref="E125">IF(INDEX(data_wkly!$1:$1048576,MATCH($F125,data_wkly!$A:$A,0),MATCH(E$10,data_wkly!$2:$2,0)+1)="",INDEX(E:E,MATCH(F125,F:F,0)-52,1),INDEX(data_wkly!$1:$1048576,MATCH($F125,data_wkly!$A:$A,0),MATCH(E$10,data_wkly!$2:$2,0)+1))</f>
        <v>207.73910000000001</v>
      </c>
      <c r="F125" s="128" t="str" cm="1">
        <f t="array" ref="F125">IF(INDEX(data_wkly!A:A,MATCH($E$7,data_wkly!C:C,0)+G125,1)=0,"",INDEX(data_wkly!A:A,MATCH($E$7,data_wkly!C:C,0)+G125,1))</f>
        <v>2026_8</v>
      </c>
      <c r="G125" s="128">
        <f t="shared" si="7"/>
        <v>111</v>
      </c>
      <c r="H125" s="185"/>
      <c r="I125" s="29"/>
      <c r="J125" s="29"/>
      <c r="K125" s="29"/>
      <c r="L125" s="84"/>
      <c r="M125" s="9"/>
      <c r="N125" s="9"/>
      <c r="O125" s="1"/>
      <c r="P125" s="9"/>
      <c r="Q125" s="9"/>
      <c r="R125" s="1"/>
      <c r="S125" s="9"/>
      <c r="T125" s="1"/>
      <c r="U125" s="7"/>
      <c r="V125" s="1"/>
      <c r="W125" s="1"/>
      <c r="X125" s="1"/>
      <c r="Y125" s="1"/>
      <c r="Z125" s="1"/>
      <c r="AA125" s="1"/>
      <c r="AB125" s="1"/>
      <c r="AC125" s="1"/>
      <c r="AD125"/>
      <c r="AE125" s="1"/>
      <c r="AF125" s="1"/>
      <c r="AG125" s="1"/>
      <c r="AH125" s="1"/>
    </row>
    <row r="126" spans="1:34">
      <c r="A126" s="88">
        <f t="shared" si="6"/>
        <v>1</v>
      </c>
      <c r="B126" s="89">
        <f t="shared" si="4"/>
        <v>46081</v>
      </c>
      <c r="C126" s="126">
        <f t="shared" si="5"/>
        <v>2026</v>
      </c>
      <c r="D126" s="26">
        <f>IF(INDEX(data_wkly!$1:$1048576,MATCH($B126,data_wkly!$C:$C,0),MATCH(D$10,data_wkly!$2:$2,0))=0,#N/A,IF(INDEX(data_wkly!$1:$1048576,MATCH($B126,data_wkly!$C:$C,0),MATCH(D$10,data_wkly!$2:$2,0))="",#N/A,INDEX(data_wkly!$1:$1048576,MATCH($B126,data_wkly!$C:$C,0),MATCH(D$10,data_wkly!$2:$2,0))))</f>
        <v>186.2773</v>
      </c>
      <c r="E126" s="158" cm="1">
        <f t="array" ref="E126">IF(INDEX(data_wkly!$1:$1048576,MATCH($F126,data_wkly!$A:$A,0),MATCH(E$10,data_wkly!$2:$2,0)+1)="",INDEX(E:E,MATCH(F126,F:F,0)-52,1),INDEX(data_wkly!$1:$1048576,MATCH($F126,data_wkly!$A:$A,0),MATCH(E$10,data_wkly!$2:$2,0)+1))</f>
        <v>208.1215</v>
      </c>
      <c r="F126" s="128" t="str" cm="1">
        <f t="array" ref="F126">IF(INDEX(data_wkly!A:A,MATCH($E$7,data_wkly!C:C,0)+G126,1)=0,"",INDEX(data_wkly!A:A,MATCH($E$7,data_wkly!C:C,0)+G126,1))</f>
        <v>2026_9</v>
      </c>
      <c r="G126" s="128">
        <f t="shared" si="7"/>
        <v>112</v>
      </c>
      <c r="H126" s="185"/>
      <c r="I126" s="29"/>
      <c r="J126" s="29"/>
      <c r="K126" s="29"/>
      <c r="L126" s="84"/>
      <c r="M126" s="9"/>
      <c r="N126" s="9"/>
      <c r="O126" s="1"/>
      <c r="P126" s="9"/>
      <c r="Q126" s="9"/>
      <c r="R126" s="1"/>
      <c r="S126" s="9"/>
      <c r="T126" s="1"/>
      <c r="U126" s="7"/>
      <c r="V126" s="1"/>
      <c r="W126" s="1"/>
      <c r="X126" s="1"/>
      <c r="Y126" s="1"/>
      <c r="Z126" s="1"/>
      <c r="AA126" s="1"/>
      <c r="AB126" s="1"/>
      <c r="AC126" s="1"/>
      <c r="AD126"/>
      <c r="AE126" s="1"/>
      <c r="AF126" s="1"/>
      <c r="AG126" s="1"/>
      <c r="AH126" s="1"/>
    </row>
    <row r="127" spans="1:34">
      <c r="A127" s="88">
        <f t="shared" si="6"/>
        <v>2</v>
      </c>
      <c r="B127" s="89">
        <f t="shared" si="4"/>
        <v>46088</v>
      </c>
      <c r="C127" s="126">
        <f t="shared" si="5"/>
        <v>2026</v>
      </c>
      <c r="D127" s="26">
        <f>IF(INDEX(data_wkly!$1:$1048576,MATCH($B127,data_wkly!$C:$C,0),MATCH(D$10,data_wkly!$2:$2,0))=0,#N/A,IF(INDEX(data_wkly!$1:$1048576,MATCH($B127,data_wkly!$C:$C,0),MATCH(D$10,data_wkly!$2:$2,0))="",#N/A,INDEX(data_wkly!$1:$1048576,MATCH($B127,data_wkly!$C:$C,0),MATCH(D$10,data_wkly!$2:$2,0))))</f>
        <v>184.56800000000001</v>
      </c>
      <c r="E127" s="158" cm="1">
        <f t="array" ref="E127">IF(INDEX(data_wkly!$1:$1048576,MATCH($F127,data_wkly!$A:$A,0),MATCH(E$10,data_wkly!$2:$2,0)+1)="",INDEX(E:E,MATCH(F127,F:F,0)-52,1),INDEX(data_wkly!$1:$1048576,MATCH($F127,data_wkly!$A:$A,0),MATCH(E$10,data_wkly!$2:$2,0)+1))</f>
        <v>208.91156666666666</v>
      </c>
      <c r="F127" s="128" t="str" cm="1">
        <f t="array" ref="F127">IF(INDEX(data_wkly!A:A,MATCH($E$7,data_wkly!C:C,0)+G127,1)=0,"",INDEX(data_wkly!A:A,MATCH($E$7,data_wkly!C:C,0)+G127,1))</f>
        <v>2026_10</v>
      </c>
      <c r="G127" s="128">
        <f t="shared" si="7"/>
        <v>113</v>
      </c>
      <c r="H127" s="185"/>
      <c r="I127" s="29"/>
      <c r="J127" s="29"/>
      <c r="K127" s="29"/>
      <c r="L127" s="84"/>
      <c r="M127" s="9"/>
      <c r="N127" s="9"/>
      <c r="O127" s="1"/>
      <c r="P127" s="9"/>
      <c r="Q127" s="9"/>
      <c r="R127" s="1"/>
      <c r="S127" s="9"/>
      <c r="T127" s="1"/>
      <c r="U127" s="7"/>
      <c r="V127" s="1"/>
      <c r="W127" s="1"/>
      <c r="X127" s="1"/>
      <c r="Y127" s="1"/>
      <c r="Z127" s="1"/>
      <c r="AA127" s="1"/>
      <c r="AB127" s="1"/>
      <c r="AC127" s="1"/>
      <c r="AD127"/>
      <c r="AE127" s="1"/>
      <c r="AF127" s="1"/>
      <c r="AG127" s="1"/>
      <c r="AH127" s="1"/>
    </row>
    <row r="128" spans="1:34">
      <c r="A128" s="88">
        <f t="shared" si="6"/>
        <v>1</v>
      </c>
      <c r="B128" s="89">
        <f t="shared" si="4"/>
        <v>46095</v>
      </c>
      <c r="C128" s="126">
        <f t="shared" si="5"/>
        <v>2026</v>
      </c>
      <c r="D128" s="26">
        <f>IF(INDEX(data_wkly!$1:$1048576,MATCH($B128,data_wkly!$C:$C,0),MATCH(D$10,data_wkly!$2:$2,0))=0,#N/A,IF(INDEX(data_wkly!$1:$1048576,MATCH($B128,data_wkly!$C:$C,0),MATCH(D$10,data_wkly!$2:$2,0))="",#N/A,INDEX(data_wkly!$1:$1048576,MATCH($B128,data_wkly!$C:$C,0),MATCH(D$10,data_wkly!$2:$2,0))))</f>
        <v>184.50210000000001</v>
      </c>
      <c r="E128" s="158" cm="1">
        <f t="array" ref="E128">IF(INDEX(data_wkly!$1:$1048576,MATCH($F128,data_wkly!$A:$A,0),MATCH(E$10,data_wkly!$2:$2,0)+1)="",INDEX(E:E,MATCH(F128,F:F,0)-52,1),INDEX(data_wkly!$1:$1048576,MATCH($F128,data_wkly!$A:$A,0),MATCH(E$10,data_wkly!$2:$2,0)+1))</f>
        <v>209.34746666666669</v>
      </c>
      <c r="F128" s="128" t="str" cm="1">
        <f t="array" ref="F128">IF(INDEX(data_wkly!A:A,MATCH($E$7,data_wkly!C:C,0)+G128,1)=0,"",INDEX(data_wkly!A:A,MATCH($E$7,data_wkly!C:C,0)+G128,1))</f>
        <v>2026_11</v>
      </c>
      <c r="G128" s="128">
        <f t="shared" si="7"/>
        <v>114</v>
      </c>
      <c r="H128" s="185"/>
      <c r="I128" s="29"/>
      <c r="J128" s="29"/>
      <c r="K128" s="29"/>
      <c r="L128" s="84"/>
      <c r="M128" s="9"/>
      <c r="N128" s="9"/>
      <c r="O128" s="1"/>
      <c r="P128" s="9"/>
      <c r="Q128" s="9"/>
      <c r="R128" s="1"/>
      <c r="S128" s="9"/>
      <c r="T128" s="1"/>
      <c r="U128" s="7"/>
      <c r="V128" s="1"/>
      <c r="W128" s="1"/>
      <c r="X128" s="1"/>
      <c r="Y128" s="1"/>
      <c r="Z128" s="1"/>
      <c r="AA128" s="1"/>
      <c r="AB128" s="1"/>
      <c r="AC128" s="1"/>
      <c r="AD128"/>
      <c r="AE128" s="1"/>
      <c r="AF128" s="1"/>
      <c r="AG128" s="1"/>
      <c r="AH128" s="1"/>
    </row>
    <row r="129" spans="1:34">
      <c r="A129" s="88">
        <f t="shared" si="6"/>
        <v>2</v>
      </c>
      <c r="B129" s="89">
        <f t="shared" si="4"/>
        <v>46102</v>
      </c>
      <c r="C129" s="126">
        <f t="shared" si="5"/>
        <v>2026</v>
      </c>
      <c r="D129" s="26">
        <f>IF(INDEX(data_wkly!$1:$1048576,MATCH($B129,data_wkly!$C:$C,0),MATCH(D$10,data_wkly!$2:$2,0))=0,#N/A,IF(INDEX(data_wkly!$1:$1048576,MATCH($B129,data_wkly!$C:$C,0),MATCH(D$10,data_wkly!$2:$2,0))="",#N/A,INDEX(data_wkly!$1:$1048576,MATCH($B129,data_wkly!$C:$C,0),MATCH(D$10,data_wkly!$2:$2,0))))</f>
        <v>182.72900000000001</v>
      </c>
      <c r="E129" s="158" cm="1">
        <f t="array" ref="E129">IF(INDEX(data_wkly!$1:$1048576,MATCH($F129,data_wkly!$A:$A,0),MATCH(E$10,data_wkly!$2:$2,0)+1)="",INDEX(E:E,MATCH(F129,F:F,0)-52,1),INDEX(data_wkly!$1:$1048576,MATCH($F129,data_wkly!$A:$A,0),MATCH(E$10,data_wkly!$2:$2,0)+1))</f>
        <v>209.9701</v>
      </c>
      <c r="F129" s="128" t="str" cm="1">
        <f t="array" ref="F129">IF(INDEX(data_wkly!A:A,MATCH($E$7,data_wkly!C:C,0)+G129,1)=0,"",INDEX(data_wkly!A:A,MATCH($E$7,data_wkly!C:C,0)+G129,1))</f>
        <v>2026_12</v>
      </c>
      <c r="G129" s="128">
        <f t="shared" si="7"/>
        <v>115</v>
      </c>
      <c r="H129" s="185"/>
      <c r="I129" s="29"/>
      <c r="J129" s="29"/>
      <c r="K129" s="29"/>
      <c r="L129" s="84"/>
      <c r="M129" s="9"/>
      <c r="N129" s="9"/>
      <c r="O129" s="1"/>
      <c r="P129" s="9"/>
      <c r="Q129" s="9"/>
      <c r="R129" s="1"/>
      <c r="S129" s="9"/>
      <c r="T129" s="1"/>
      <c r="U129" s="7"/>
      <c r="V129" s="1"/>
      <c r="W129" s="1"/>
      <c r="X129" s="1"/>
      <c r="Y129" s="1"/>
      <c r="Z129" s="1"/>
      <c r="AA129" s="1"/>
      <c r="AB129" s="1"/>
      <c r="AC129" s="1"/>
      <c r="AD129"/>
      <c r="AE129" s="1"/>
      <c r="AF129" s="1"/>
      <c r="AG129" s="1"/>
      <c r="AH129" s="1"/>
    </row>
    <row r="130" spans="1:34">
      <c r="A130" s="88">
        <f t="shared" si="6"/>
        <v>1</v>
      </c>
      <c r="B130" s="89">
        <f t="shared" si="4"/>
        <v>46109</v>
      </c>
      <c r="C130" s="126">
        <f t="shared" si="5"/>
        <v>2026</v>
      </c>
      <c r="D130" s="26">
        <f>IF(INDEX(data_wkly!$1:$1048576,MATCH($B130,data_wkly!$C:$C,0),MATCH(D$10,data_wkly!$2:$2,0))=0,#N/A,IF(INDEX(data_wkly!$1:$1048576,MATCH($B130,data_wkly!$C:$C,0),MATCH(D$10,data_wkly!$2:$2,0))="",#N/A,INDEX(data_wkly!$1:$1048576,MATCH($B130,data_wkly!$C:$C,0),MATCH(D$10,data_wkly!$2:$2,0))))</f>
        <v>182.3186</v>
      </c>
      <c r="E130" s="158" cm="1">
        <f t="array" ref="E130">IF(INDEX(data_wkly!$1:$1048576,MATCH($F130,data_wkly!$A:$A,0),MATCH(E$10,data_wkly!$2:$2,0)+1)="",INDEX(E:E,MATCH(F130,F:F,0)-52,1),INDEX(data_wkly!$1:$1048576,MATCH($F130,data_wkly!$A:$A,0),MATCH(E$10,data_wkly!$2:$2,0)+1))</f>
        <v>210.48006666666666</v>
      </c>
      <c r="F130" s="128" t="str" cm="1">
        <f t="array" ref="F130">IF(INDEX(data_wkly!A:A,MATCH($E$7,data_wkly!C:C,0)+G130,1)=0,"",INDEX(data_wkly!A:A,MATCH($E$7,data_wkly!C:C,0)+G130,1))</f>
        <v>2026_13</v>
      </c>
      <c r="G130" s="128">
        <f t="shared" si="7"/>
        <v>116</v>
      </c>
      <c r="H130" s="185"/>
      <c r="I130" s="29"/>
      <c r="J130" s="29"/>
      <c r="K130" s="29"/>
      <c r="L130" s="84"/>
      <c r="M130" s="9"/>
      <c r="N130" s="9"/>
      <c r="O130" s="1"/>
      <c r="P130" s="9"/>
      <c r="Q130" s="9"/>
      <c r="R130" s="1"/>
      <c r="S130" s="9"/>
      <c r="T130" s="1"/>
      <c r="U130" s="7"/>
      <c r="V130" s="1"/>
      <c r="W130" s="1"/>
      <c r="X130" s="1"/>
      <c r="Y130" s="1"/>
      <c r="Z130" s="1"/>
      <c r="AA130" s="1"/>
      <c r="AB130" s="1"/>
      <c r="AC130" s="1"/>
      <c r="AD130"/>
      <c r="AE130" s="1"/>
      <c r="AF130" s="1"/>
      <c r="AG130" s="1"/>
      <c r="AH130" s="1"/>
    </row>
    <row r="131" spans="1:34">
      <c r="A131" s="88">
        <f t="shared" si="6"/>
        <v>2</v>
      </c>
      <c r="B131" s="89">
        <f t="shared" si="4"/>
        <v>46116</v>
      </c>
      <c r="C131" s="126">
        <f t="shared" si="5"/>
        <v>2026</v>
      </c>
      <c r="D131" s="26">
        <f>IF(INDEX(data_wkly!$1:$1048576,MATCH($B131,data_wkly!$C:$C,0),MATCH(D$10,data_wkly!$2:$2,0))=0,#N/A,IF(INDEX(data_wkly!$1:$1048576,MATCH($B131,data_wkly!$C:$C,0),MATCH(D$10,data_wkly!$2:$2,0))="",#N/A,INDEX(data_wkly!$1:$1048576,MATCH($B131,data_wkly!$C:$C,0),MATCH(D$10,data_wkly!$2:$2,0))))</f>
        <v>181.2492</v>
      </c>
      <c r="E131" s="158" cm="1">
        <f t="array" ref="E131">IF(INDEX(data_wkly!$1:$1048576,MATCH($F131,data_wkly!$A:$A,0),MATCH(E$10,data_wkly!$2:$2,0)+1)="",INDEX(E:E,MATCH(F131,F:F,0)-52,1),INDEX(data_wkly!$1:$1048576,MATCH($F131,data_wkly!$A:$A,0),MATCH(E$10,data_wkly!$2:$2,0)+1))</f>
        <v>210.83959999999999</v>
      </c>
      <c r="F131" s="128" t="str" cm="1">
        <f t="array" ref="F131">IF(INDEX(data_wkly!A:A,MATCH($E$7,data_wkly!C:C,0)+G131,1)=0,"",INDEX(data_wkly!A:A,MATCH($E$7,data_wkly!C:C,0)+G131,1))</f>
        <v>2026_14</v>
      </c>
      <c r="G131" s="128">
        <f t="shared" si="7"/>
        <v>117</v>
      </c>
      <c r="H131" s="185"/>
      <c r="I131" s="29"/>
      <c r="J131" s="29"/>
      <c r="K131" s="29"/>
      <c r="L131" s="84"/>
      <c r="M131" s="9"/>
      <c r="N131" s="9"/>
      <c r="O131" s="1"/>
      <c r="P131" s="9"/>
      <c r="Q131" s="9"/>
      <c r="R131" s="1"/>
      <c r="S131" s="9"/>
      <c r="T131" s="1"/>
      <c r="U131" s="7"/>
      <c r="V131" s="1"/>
      <c r="W131" s="1"/>
      <c r="X131" s="1"/>
      <c r="Y131" s="1"/>
      <c r="Z131" s="1"/>
      <c r="AA131" s="1"/>
      <c r="AB131" s="1"/>
      <c r="AC131" s="1"/>
      <c r="AD131"/>
      <c r="AE131" s="1"/>
      <c r="AF131" s="1"/>
      <c r="AG131" s="1"/>
      <c r="AH131" s="1"/>
    </row>
    <row r="132" spans="1:34">
      <c r="A132" s="88">
        <f t="shared" si="6"/>
        <v>1</v>
      </c>
      <c r="B132" s="89">
        <f t="shared" si="4"/>
        <v>46123</v>
      </c>
      <c r="C132" s="126">
        <f t="shared" si="5"/>
        <v>2026</v>
      </c>
      <c r="D132" s="26">
        <f>IF(INDEX(data_wkly!$1:$1048576,MATCH($B132,data_wkly!$C:$C,0),MATCH(D$10,data_wkly!$2:$2,0))=0,#N/A,IF(INDEX(data_wkly!$1:$1048576,MATCH($B132,data_wkly!$C:$C,0),MATCH(D$10,data_wkly!$2:$2,0))="",#N/A,INDEX(data_wkly!$1:$1048576,MATCH($B132,data_wkly!$C:$C,0),MATCH(D$10,data_wkly!$2:$2,0))))</f>
        <v>181.28399999999999</v>
      </c>
      <c r="E132" s="158" cm="1">
        <f t="array" ref="E132">IF(INDEX(data_wkly!$1:$1048576,MATCH($F132,data_wkly!$A:$A,0),MATCH(E$10,data_wkly!$2:$2,0)+1)="",INDEX(E:E,MATCH(F132,F:F,0)-52,1),INDEX(data_wkly!$1:$1048576,MATCH($F132,data_wkly!$A:$A,0),MATCH(E$10,data_wkly!$2:$2,0)+1))</f>
        <v>210.9556</v>
      </c>
      <c r="F132" s="128" t="str" cm="1">
        <f t="array" ref="F132">IF(INDEX(data_wkly!A:A,MATCH($E$7,data_wkly!C:C,0)+G132,1)=0,"",INDEX(data_wkly!A:A,MATCH($E$7,data_wkly!C:C,0)+G132,1))</f>
        <v>2026_15</v>
      </c>
      <c r="G132" s="128">
        <f t="shared" si="7"/>
        <v>118</v>
      </c>
      <c r="H132" s="185"/>
      <c r="I132" s="29"/>
      <c r="J132" s="29"/>
      <c r="K132" s="29"/>
      <c r="L132" s="84"/>
      <c r="M132" s="9"/>
      <c r="N132" s="9"/>
      <c r="O132" s="1"/>
      <c r="P132" s="9"/>
      <c r="Q132" s="9"/>
      <c r="R132" s="1"/>
      <c r="S132" s="9"/>
      <c r="T132" s="1"/>
      <c r="U132" s="7"/>
      <c r="V132" s="1"/>
      <c r="W132" s="1"/>
      <c r="X132" s="1"/>
      <c r="Y132" s="1"/>
      <c r="Z132" s="1"/>
      <c r="AA132" s="1"/>
      <c r="AB132" s="1"/>
      <c r="AC132" s="1"/>
      <c r="AD132"/>
      <c r="AE132" s="1"/>
      <c r="AF132" s="1"/>
      <c r="AG132" s="1"/>
      <c r="AH132" s="1"/>
    </row>
    <row r="133" spans="1:34">
      <c r="A133" s="88">
        <f t="shared" si="6"/>
        <v>2</v>
      </c>
      <c r="B133" s="89">
        <f t="shared" si="4"/>
        <v>46130</v>
      </c>
      <c r="C133" s="126">
        <f t="shared" si="5"/>
        <v>2026</v>
      </c>
      <c r="D133" s="26">
        <f>IF(INDEX(data_wkly!$1:$1048576,MATCH($B133,data_wkly!$C:$C,0),MATCH(D$10,data_wkly!$2:$2,0))=0,#N/A,IF(INDEX(data_wkly!$1:$1048576,MATCH($B133,data_wkly!$C:$C,0),MATCH(D$10,data_wkly!$2:$2,0))="",#N/A,INDEX(data_wkly!$1:$1048576,MATCH($B133,data_wkly!$C:$C,0),MATCH(D$10,data_wkly!$2:$2,0))))</f>
        <v>181.49700000000001</v>
      </c>
      <c r="E133" s="158" cm="1">
        <f t="array" ref="E133">IF(INDEX(data_wkly!$1:$1048576,MATCH($F133,data_wkly!$A:$A,0),MATCH(E$10,data_wkly!$2:$2,0)+1)="",INDEX(E:E,MATCH(F133,F:F,0)-52,1),INDEX(data_wkly!$1:$1048576,MATCH($F133,data_wkly!$A:$A,0),MATCH(E$10,data_wkly!$2:$2,0)+1))</f>
        <v>211.61836666666667</v>
      </c>
      <c r="F133" s="128" t="str" cm="1">
        <f t="array" ref="F133">IF(INDEX(data_wkly!A:A,MATCH($E$7,data_wkly!C:C,0)+G133,1)=0,"",INDEX(data_wkly!A:A,MATCH($E$7,data_wkly!C:C,0)+G133,1))</f>
        <v>2026_16</v>
      </c>
      <c r="G133" s="128">
        <f t="shared" si="7"/>
        <v>119</v>
      </c>
      <c r="H133" s="185"/>
      <c r="I133" s="29"/>
      <c r="J133" s="29"/>
      <c r="K133" s="29"/>
      <c r="L133" s="84"/>
      <c r="M133" s="9"/>
      <c r="N133" s="9"/>
      <c r="O133" s="1"/>
      <c r="P133" s="9"/>
      <c r="Q133" s="9"/>
      <c r="R133" s="1"/>
      <c r="S133" s="9"/>
      <c r="T133" s="1"/>
      <c r="U133" s="7"/>
      <c r="V133" s="1"/>
      <c r="W133" s="1"/>
      <c r="X133" s="1"/>
      <c r="Y133" s="1"/>
      <c r="Z133" s="1"/>
      <c r="AA133" s="1"/>
      <c r="AB133" s="1"/>
      <c r="AC133" s="1"/>
      <c r="AD133"/>
      <c r="AE133" s="1"/>
      <c r="AF133" s="1"/>
      <c r="AG133" s="1"/>
      <c r="AH133" s="1"/>
    </row>
    <row r="134" spans="1:34">
      <c r="A134" s="88">
        <f t="shared" si="6"/>
        <v>1</v>
      </c>
      <c r="B134" s="89">
        <f t="shared" si="4"/>
        <v>46137</v>
      </c>
      <c r="C134" s="126">
        <f t="shared" si="5"/>
        <v>2026</v>
      </c>
      <c r="D134" s="26">
        <f>IF(INDEX(data_wkly!$1:$1048576,MATCH($B134,data_wkly!$C:$C,0),MATCH(D$10,data_wkly!$2:$2,0))=0,#N/A,IF(INDEX(data_wkly!$1:$1048576,MATCH($B134,data_wkly!$C:$C,0),MATCH(D$10,data_wkly!$2:$2,0))="",#N/A,INDEX(data_wkly!$1:$1048576,MATCH($B134,data_wkly!$C:$C,0),MATCH(D$10,data_wkly!$2:$2,0))))</f>
        <v>180.92310000000001</v>
      </c>
      <c r="E134" s="158" cm="1">
        <f t="array" ref="E134">IF(INDEX(data_wkly!$1:$1048576,MATCH($F134,data_wkly!$A:$A,0),MATCH(E$10,data_wkly!$2:$2,0)+1)="",INDEX(E:E,MATCH(F134,F:F,0)-52,1),INDEX(data_wkly!$1:$1048576,MATCH($F134,data_wkly!$A:$A,0),MATCH(E$10,data_wkly!$2:$2,0)+1))</f>
        <v>211.67036666666664</v>
      </c>
      <c r="F134" s="128" t="str" cm="1">
        <f t="array" ref="F134">IF(INDEX(data_wkly!A:A,MATCH($E$7,data_wkly!C:C,0)+G134,1)=0,"",INDEX(data_wkly!A:A,MATCH($E$7,data_wkly!C:C,0)+G134,1))</f>
        <v>2026_17</v>
      </c>
      <c r="G134" s="128">
        <f t="shared" si="7"/>
        <v>120</v>
      </c>
      <c r="H134" s="185"/>
      <c r="I134" s="29"/>
      <c r="J134" s="29"/>
      <c r="K134" s="29"/>
      <c r="L134" s="84"/>
      <c r="M134" s="9"/>
      <c r="N134" s="9"/>
      <c r="O134" s="1"/>
      <c r="P134" s="9"/>
      <c r="Q134" s="9"/>
      <c r="R134" s="1"/>
      <c r="S134" s="9"/>
      <c r="T134" s="1"/>
      <c r="U134" s="7"/>
      <c r="V134" s="1"/>
      <c r="W134" s="1"/>
      <c r="X134" s="1"/>
      <c r="Y134" s="1"/>
      <c r="Z134" s="1"/>
      <c r="AA134" s="1"/>
      <c r="AB134" s="1"/>
      <c r="AC134" s="1"/>
      <c r="AD134"/>
      <c r="AE134" s="1"/>
      <c r="AF134" s="1"/>
      <c r="AG134" s="1"/>
      <c r="AH134" s="1"/>
    </row>
    <row r="135" spans="1:34">
      <c r="A135" s="88">
        <f t="shared" si="6"/>
        <v>2</v>
      </c>
      <c r="B135" s="89">
        <f t="shared" si="4"/>
        <v>46144</v>
      </c>
      <c r="C135" s="126">
        <f t="shared" si="5"/>
        <v>2026</v>
      </c>
      <c r="D135" s="26">
        <f>IF(INDEX(data_wkly!$1:$1048576,MATCH($B135,data_wkly!$C:$C,0),MATCH(D$10,data_wkly!$2:$2,0))=0,#N/A,IF(INDEX(data_wkly!$1:$1048576,MATCH($B135,data_wkly!$C:$C,0),MATCH(D$10,data_wkly!$2:$2,0))="",#N/A,INDEX(data_wkly!$1:$1048576,MATCH($B135,data_wkly!$C:$C,0),MATCH(D$10,data_wkly!$2:$2,0))))</f>
        <v>180.2208</v>
      </c>
      <c r="E135" s="158" cm="1">
        <f t="array" ref="E135">IF(INDEX(data_wkly!$1:$1048576,MATCH($F135,data_wkly!$A:$A,0),MATCH(E$10,data_wkly!$2:$2,0)+1)="",INDEX(E:E,MATCH(F135,F:F,0)-52,1),INDEX(data_wkly!$1:$1048576,MATCH($F135,data_wkly!$A:$A,0),MATCH(E$10,data_wkly!$2:$2,0)+1))</f>
        <v>212.08123333333333</v>
      </c>
      <c r="F135" s="128" t="str" cm="1">
        <f t="array" ref="F135">IF(INDEX(data_wkly!A:A,MATCH($E$7,data_wkly!C:C,0)+G135,1)=0,"",INDEX(data_wkly!A:A,MATCH($E$7,data_wkly!C:C,0)+G135,1))</f>
        <v>2026_18</v>
      </c>
      <c r="G135" s="128">
        <f t="shared" si="7"/>
        <v>121</v>
      </c>
      <c r="H135" s="185"/>
      <c r="I135" s="29"/>
      <c r="J135" s="29"/>
      <c r="K135" s="29"/>
      <c r="L135" s="84"/>
      <c r="M135" s="9"/>
      <c r="N135" s="9"/>
      <c r="O135" s="1"/>
      <c r="P135" s="9"/>
      <c r="Q135" s="9"/>
      <c r="R135" s="1"/>
      <c r="S135" s="9"/>
      <c r="T135" s="1"/>
      <c r="U135" s="7"/>
      <c r="V135" s="1"/>
      <c r="W135" s="1"/>
      <c r="X135" s="1"/>
      <c r="Y135" s="1"/>
      <c r="Z135" s="1"/>
      <c r="AA135" s="1"/>
      <c r="AB135" s="1"/>
      <c r="AC135" s="1"/>
      <c r="AD135"/>
      <c r="AE135" s="1"/>
      <c r="AF135" s="1"/>
      <c r="AG135" s="1"/>
      <c r="AH135" s="1"/>
    </row>
    <row r="136" spans="1:34">
      <c r="A136" s="88">
        <f t="shared" si="6"/>
        <v>1</v>
      </c>
      <c r="B136" s="89">
        <f t="shared" si="4"/>
        <v>46151</v>
      </c>
      <c r="C136" s="126">
        <f t="shared" si="5"/>
        <v>2026</v>
      </c>
      <c r="D136" s="26">
        <f>IF(INDEX(data_wkly!$1:$1048576,MATCH($B136,data_wkly!$C:$C,0),MATCH(D$10,data_wkly!$2:$2,0))=0,#N/A,IF(INDEX(data_wkly!$1:$1048576,MATCH($B136,data_wkly!$C:$C,0),MATCH(D$10,data_wkly!$2:$2,0))="",#N/A,INDEX(data_wkly!$1:$1048576,MATCH($B136,data_wkly!$C:$C,0),MATCH(D$10,data_wkly!$2:$2,0))))</f>
        <v>178.34200000000001</v>
      </c>
      <c r="E136" s="158" cm="1">
        <f t="array" ref="E136">IF(INDEX(data_wkly!$1:$1048576,MATCH($F136,data_wkly!$A:$A,0),MATCH(E$10,data_wkly!$2:$2,0)+1)="",INDEX(E:E,MATCH(F136,F:F,0)-52,1),INDEX(data_wkly!$1:$1048576,MATCH($F136,data_wkly!$A:$A,0),MATCH(E$10,data_wkly!$2:$2,0)+1))</f>
        <v>212.10183333333336</v>
      </c>
      <c r="F136" s="128" t="str" cm="1">
        <f t="array" ref="F136">IF(INDEX(data_wkly!A:A,MATCH($E$7,data_wkly!C:C,0)+G136,1)=0,"",INDEX(data_wkly!A:A,MATCH($E$7,data_wkly!C:C,0)+G136,1))</f>
        <v>2026_19</v>
      </c>
      <c r="G136" s="128">
        <f t="shared" si="7"/>
        <v>122</v>
      </c>
      <c r="H136" s="185"/>
      <c r="I136" s="29"/>
      <c r="J136" s="29"/>
      <c r="K136" s="29"/>
      <c r="L136" s="84"/>
      <c r="M136" s="9"/>
      <c r="N136" s="9"/>
      <c r="O136" s="1"/>
      <c r="P136" s="9"/>
      <c r="Q136" s="9"/>
      <c r="R136" s="1"/>
      <c r="S136" s="9"/>
      <c r="T136" s="1"/>
      <c r="U136" s="7"/>
      <c r="V136" s="1"/>
      <c r="W136" s="1"/>
      <c r="X136" s="1"/>
      <c r="Y136" s="1"/>
      <c r="Z136" s="1"/>
      <c r="AA136" s="1"/>
      <c r="AB136" s="1"/>
      <c r="AC136" s="1"/>
      <c r="AD136"/>
      <c r="AE136" s="1"/>
      <c r="AF136" s="1"/>
      <c r="AG136" s="1"/>
      <c r="AH136" s="1"/>
    </row>
    <row r="137" spans="1:34">
      <c r="A137" s="88">
        <f t="shared" si="6"/>
        <v>2</v>
      </c>
      <c r="B137" s="89">
        <f t="shared" si="4"/>
        <v>46158</v>
      </c>
      <c r="C137" s="126">
        <f t="shared" si="5"/>
        <v>2026</v>
      </c>
      <c r="D137" s="26">
        <f>IF(INDEX(data_wkly!$1:$1048576,MATCH($B137,data_wkly!$C:$C,0),MATCH(D$10,data_wkly!$2:$2,0))=0,#N/A,IF(INDEX(data_wkly!$1:$1048576,MATCH($B137,data_wkly!$C:$C,0),MATCH(D$10,data_wkly!$2:$2,0))="",#N/A,INDEX(data_wkly!$1:$1048576,MATCH($B137,data_wkly!$C:$C,0),MATCH(D$10,data_wkly!$2:$2,0))))</f>
        <v>179.5993</v>
      </c>
      <c r="E137" s="158" cm="1">
        <f t="array" ref="E137">IF(INDEX(data_wkly!$1:$1048576,MATCH($F137,data_wkly!$A:$A,0),MATCH(E$10,data_wkly!$2:$2,0)+1)="",INDEX(E:E,MATCH(F137,F:F,0)-52,1),INDEX(data_wkly!$1:$1048576,MATCH($F137,data_wkly!$A:$A,0),MATCH(E$10,data_wkly!$2:$2,0)+1))</f>
        <v>212.71289999999999</v>
      </c>
      <c r="F137" s="128" t="str" cm="1">
        <f t="array" ref="F137">IF(INDEX(data_wkly!A:A,MATCH($E$7,data_wkly!C:C,0)+G137,1)=0,"",INDEX(data_wkly!A:A,MATCH($E$7,data_wkly!C:C,0)+G137,1))</f>
        <v>2026_20</v>
      </c>
      <c r="G137" s="128">
        <f t="shared" si="7"/>
        <v>123</v>
      </c>
      <c r="H137" s="185"/>
      <c r="I137" s="29"/>
      <c r="J137" s="29"/>
      <c r="K137" s="29"/>
      <c r="L137" s="84"/>
      <c r="M137" s="9"/>
      <c r="N137" s="9"/>
      <c r="O137" s="1"/>
      <c r="P137" s="9"/>
      <c r="Q137" s="9"/>
      <c r="R137" s="1"/>
      <c r="S137" s="9"/>
      <c r="T137" s="1"/>
      <c r="U137" s="7"/>
      <c r="V137" s="1"/>
      <c r="W137" s="1"/>
      <c r="X137" s="1"/>
      <c r="Y137" s="1"/>
      <c r="Z137" s="1"/>
      <c r="AA137" s="1"/>
      <c r="AB137" s="1"/>
      <c r="AC137" s="1"/>
      <c r="AD137"/>
      <c r="AE137" s="1"/>
      <c r="AF137" s="1"/>
      <c r="AG137" s="1"/>
      <c r="AH137" s="1"/>
    </row>
    <row r="138" spans="1:34">
      <c r="A138" s="88">
        <f t="shared" si="6"/>
        <v>1</v>
      </c>
      <c r="B138" s="89">
        <f t="shared" si="4"/>
        <v>46165</v>
      </c>
      <c r="C138" s="126">
        <f t="shared" si="5"/>
        <v>2026</v>
      </c>
      <c r="D138" s="26">
        <f>IF(INDEX(data_wkly!$1:$1048576,MATCH($B138,data_wkly!$C:$C,0),MATCH(D$10,data_wkly!$2:$2,0))=0,#N/A,IF(INDEX(data_wkly!$1:$1048576,MATCH($B138,data_wkly!$C:$C,0),MATCH(D$10,data_wkly!$2:$2,0))="",#N/A,INDEX(data_wkly!$1:$1048576,MATCH($B138,data_wkly!$C:$C,0),MATCH(D$10,data_wkly!$2:$2,0))))</f>
        <v>178.4735</v>
      </c>
      <c r="E138" s="158" cm="1">
        <f t="array" ref="E138">IF(INDEX(data_wkly!$1:$1048576,MATCH($F138,data_wkly!$A:$A,0),MATCH(E$10,data_wkly!$2:$2,0)+1)="",INDEX(E:E,MATCH(F138,F:F,0)-52,1),INDEX(data_wkly!$1:$1048576,MATCH($F138,data_wkly!$A:$A,0),MATCH(E$10,data_wkly!$2:$2,0)+1))</f>
        <v>212.81993333333332</v>
      </c>
      <c r="F138" s="128" t="str" cm="1">
        <f t="array" ref="F138">IF(INDEX(data_wkly!A:A,MATCH($E$7,data_wkly!C:C,0)+G138,1)=0,"",INDEX(data_wkly!A:A,MATCH($E$7,data_wkly!C:C,0)+G138,1))</f>
        <v>2026_21</v>
      </c>
      <c r="G138" s="128">
        <f t="shared" si="7"/>
        <v>124</v>
      </c>
      <c r="H138" s="185"/>
      <c r="I138" s="29"/>
      <c r="J138" s="29"/>
      <c r="K138" s="29"/>
      <c r="L138" s="84"/>
      <c r="M138" s="9"/>
      <c r="N138" s="9"/>
      <c r="O138" s="1"/>
      <c r="P138" s="9"/>
      <c r="Q138" s="9"/>
      <c r="R138" s="1"/>
      <c r="S138" s="9"/>
      <c r="T138" s="1"/>
      <c r="U138" s="7"/>
      <c r="V138" s="1"/>
      <c r="W138" s="1"/>
      <c r="X138" s="1"/>
      <c r="Y138" s="1"/>
      <c r="Z138" s="1"/>
      <c r="AA138" s="1"/>
      <c r="AB138" s="1"/>
      <c r="AC138" s="1"/>
      <c r="AD138"/>
      <c r="AE138" s="1"/>
      <c r="AF138" s="1"/>
      <c r="AG138" s="1"/>
      <c r="AH138" s="1"/>
    </row>
    <row r="139" spans="1:34">
      <c r="A139" s="88">
        <f t="shared" si="6"/>
        <v>2</v>
      </c>
      <c r="B139" s="89">
        <f t="shared" si="4"/>
        <v>46172</v>
      </c>
      <c r="C139" s="126">
        <f t="shared" si="5"/>
        <v>2026</v>
      </c>
      <c r="D139" s="26">
        <f>IF(INDEX(data_wkly!$1:$1048576,MATCH($B139,data_wkly!$C:$C,0),MATCH(D$10,data_wkly!$2:$2,0))=0,#N/A,IF(INDEX(data_wkly!$1:$1048576,MATCH($B139,data_wkly!$C:$C,0),MATCH(D$10,data_wkly!$2:$2,0))="",#N/A,INDEX(data_wkly!$1:$1048576,MATCH($B139,data_wkly!$C:$C,0),MATCH(D$10,data_wkly!$2:$2,0))))</f>
        <v>180.19839999999999</v>
      </c>
      <c r="E139" s="158" cm="1">
        <f t="array" ref="E139">IF(INDEX(data_wkly!$1:$1048576,MATCH($F139,data_wkly!$A:$A,0),MATCH(E$10,data_wkly!$2:$2,0)+1)="",INDEX(E:E,MATCH(F139,F:F,0)-52,1),INDEX(data_wkly!$1:$1048576,MATCH($F139,data_wkly!$A:$A,0),MATCH(E$10,data_wkly!$2:$2,0)+1))</f>
        <v>213.196</v>
      </c>
      <c r="F139" s="128" t="str" cm="1">
        <f t="array" ref="F139">IF(INDEX(data_wkly!A:A,MATCH($E$7,data_wkly!C:C,0)+G139,1)=0,"",INDEX(data_wkly!A:A,MATCH($E$7,data_wkly!C:C,0)+G139,1))</f>
        <v>2026_22</v>
      </c>
      <c r="G139" s="128">
        <f t="shared" si="7"/>
        <v>125</v>
      </c>
      <c r="H139" s="185"/>
      <c r="I139" s="29"/>
      <c r="J139" s="29"/>
      <c r="K139" s="29"/>
      <c r="L139" s="84"/>
      <c r="M139" s="9"/>
      <c r="N139" s="9"/>
      <c r="O139" s="1"/>
      <c r="P139" s="9"/>
      <c r="Q139" s="9"/>
      <c r="R139" s="1"/>
      <c r="S139" s="9"/>
      <c r="T139" s="1"/>
      <c r="U139" s="7"/>
      <c r="V139" s="1"/>
      <c r="W139" s="1"/>
      <c r="X139" s="1"/>
      <c r="Y139" s="1"/>
      <c r="Z139" s="1"/>
      <c r="AA139" s="1"/>
      <c r="AB139" s="1"/>
      <c r="AC139" s="1"/>
      <c r="AD139"/>
      <c r="AE139" s="1"/>
      <c r="AF139" s="1"/>
      <c r="AG139" s="1"/>
      <c r="AH139" s="1"/>
    </row>
    <row r="140" spans="1:34">
      <c r="A140" s="88">
        <f t="shared" si="6"/>
        <v>1</v>
      </c>
      <c r="B140" s="89">
        <f t="shared" si="4"/>
        <v>46179</v>
      </c>
      <c r="C140" s="126">
        <f t="shared" si="5"/>
        <v>2026</v>
      </c>
      <c r="D140" s="26">
        <f>IF(INDEX(data_wkly!$1:$1048576,MATCH($B140,data_wkly!$C:$C,0),MATCH(D$10,data_wkly!$2:$2,0))=0,#N/A,IF(INDEX(data_wkly!$1:$1048576,MATCH($B140,data_wkly!$C:$C,0),MATCH(D$10,data_wkly!$2:$2,0))="",#N/A,INDEX(data_wkly!$1:$1048576,MATCH($B140,data_wkly!$C:$C,0),MATCH(D$10,data_wkly!$2:$2,0))))</f>
        <v>177.87960000000001</v>
      </c>
      <c r="E140" s="158" cm="1">
        <f t="array" ref="E140">IF(INDEX(data_wkly!$1:$1048576,MATCH($F140,data_wkly!$A:$A,0),MATCH(E$10,data_wkly!$2:$2,0)+1)="",INDEX(E:E,MATCH(F140,F:F,0)-52,1),INDEX(data_wkly!$1:$1048576,MATCH($F140,data_wkly!$A:$A,0),MATCH(E$10,data_wkly!$2:$2,0)+1))</f>
        <v>213.15200000000002</v>
      </c>
      <c r="F140" s="128" t="str" cm="1">
        <f t="array" ref="F140">IF(INDEX(data_wkly!A:A,MATCH($E$7,data_wkly!C:C,0)+G140,1)=0,"",INDEX(data_wkly!A:A,MATCH($E$7,data_wkly!C:C,0)+G140,1))</f>
        <v>2026_23</v>
      </c>
      <c r="G140" s="128">
        <f t="shared" si="7"/>
        <v>126</v>
      </c>
      <c r="H140" s="185"/>
      <c r="I140" s="29"/>
      <c r="J140" s="29"/>
      <c r="K140" s="29"/>
      <c r="L140" s="84"/>
      <c r="M140" s="9"/>
      <c r="N140" s="9"/>
      <c r="O140" s="1"/>
      <c r="P140" s="9"/>
      <c r="Q140" s="9"/>
      <c r="R140" s="1"/>
      <c r="S140" s="9"/>
      <c r="T140" s="1"/>
      <c r="U140" s="7"/>
      <c r="V140" s="1"/>
      <c r="W140" s="1"/>
      <c r="X140" s="1"/>
      <c r="Y140" s="1"/>
      <c r="Z140" s="1"/>
      <c r="AA140" s="1"/>
      <c r="AB140" s="1"/>
      <c r="AC140" s="1"/>
      <c r="AD140"/>
      <c r="AE140" s="1"/>
      <c r="AF140" s="1"/>
      <c r="AG140" s="1"/>
      <c r="AH140" s="1"/>
    </row>
    <row r="141" spans="1:34">
      <c r="A141" s="88">
        <f t="shared" si="6"/>
        <v>2</v>
      </c>
      <c r="B141" s="89">
        <f t="shared" si="4"/>
        <v>46186</v>
      </c>
      <c r="C141" s="126">
        <f t="shared" si="5"/>
        <v>2026</v>
      </c>
      <c r="D141" s="26">
        <f>IF(INDEX(data_wkly!$1:$1048576,MATCH($B141,data_wkly!$C:$C,0),MATCH(D$10,data_wkly!$2:$2,0))=0,#N/A,IF(INDEX(data_wkly!$1:$1048576,MATCH($B141,data_wkly!$C:$C,0),MATCH(D$10,data_wkly!$2:$2,0))="",#N/A,INDEX(data_wkly!$1:$1048576,MATCH($B141,data_wkly!$C:$C,0),MATCH(D$10,data_wkly!$2:$2,0))))</f>
        <v>177.9813</v>
      </c>
      <c r="E141" s="158" cm="1">
        <f t="array" ref="E141">IF(INDEX(data_wkly!$1:$1048576,MATCH($F141,data_wkly!$A:$A,0),MATCH(E$10,data_wkly!$2:$2,0)+1)="",INDEX(E:E,MATCH(F141,F:F,0)-52,1),INDEX(data_wkly!$1:$1048576,MATCH($F141,data_wkly!$A:$A,0),MATCH(E$10,data_wkly!$2:$2,0)+1))</f>
        <v>213.48053333333334</v>
      </c>
      <c r="F141" s="128" t="str" cm="1">
        <f t="array" ref="F141">IF(INDEX(data_wkly!A:A,MATCH($E$7,data_wkly!C:C,0)+G141,1)=0,"",INDEX(data_wkly!A:A,MATCH($E$7,data_wkly!C:C,0)+G141,1))</f>
        <v>2026_24</v>
      </c>
      <c r="G141" s="128">
        <f t="shared" si="7"/>
        <v>127</v>
      </c>
      <c r="H141" s="185"/>
      <c r="I141" s="29"/>
      <c r="J141" s="29"/>
      <c r="K141" s="29"/>
      <c r="L141" s="84"/>
      <c r="M141" s="9"/>
      <c r="N141" s="9"/>
      <c r="O141" s="1"/>
      <c r="P141" s="9"/>
      <c r="Q141" s="9"/>
      <c r="R141" s="1"/>
      <c r="S141" s="9"/>
      <c r="T141" s="1"/>
      <c r="U141" s="7"/>
      <c r="V141" s="1"/>
      <c r="W141" s="1"/>
      <c r="X141" s="1"/>
      <c r="Y141" s="1"/>
      <c r="Z141" s="1"/>
      <c r="AA141" s="1"/>
      <c r="AB141" s="1"/>
      <c r="AC141" s="1"/>
      <c r="AD141"/>
      <c r="AE141" s="1"/>
      <c r="AF141" s="1"/>
      <c r="AG141" s="1"/>
      <c r="AH141" s="1"/>
    </row>
    <row r="142" spans="1:34">
      <c r="A142" s="88">
        <f t="shared" si="6"/>
        <v>1</v>
      </c>
      <c r="B142" s="89">
        <f t="shared" si="4"/>
        <v>46193</v>
      </c>
      <c r="C142" s="126">
        <f t="shared" si="5"/>
        <v>2026</v>
      </c>
      <c r="D142" s="26">
        <f>IF(INDEX(data_wkly!$1:$1048576,MATCH($B142,data_wkly!$C:$C,0),MATCH(D$10,data_wkly!$2:$2,0))=0,#N/A,IF(INDEX(data_wkly!$1:$1048576,MATCH($B142,data_wkly!$C:$C,0),MATCH(D$10,data_wkly!$2:$2,0))="",#N/A,INDEX(data_wkly!$1:$1048576,MATCH($B142,data_wkly!$C:$C,0),MATCH(D$10,data_wkly!$2:$2,0))))</f>
        <v>178.06870000000001</v>
      </c>
      <c r="E142" s="158" cm="1">
        <f t="array" ref="E142">IF(INDEX(data_wkly!$1:$1048576,MATCH($F142,data_wkly!$A:$A,0),MATCH(E$10,data_wkly!$2:$2,0)+1)="",INDEX(E:E,MATCH(F142,F:F,0)-52,1),INDEX(data_wkly!$1:$1048576,MATCH($F142,data_wkly!$A:$A,0),MATCH(E$10,data_wkly!$2:$2,0)+1))</f>
        <v>213.25149999999999</v>
      </c>
      <c r="F142" s="128" t="str" cm="1">
        <f t="array" ref="F142">IF(INDEX(data_wkly!A:A,MATCH($E$7,data_wkly!C:C,0)+G142,1)=0,"",INDEX(data_wkly!A:A,MATCH($E$7,data_wkly!C:C,0)+G142,1))</f>
        <v>2026_25</v>
      </c>
      <c r="G142" s="128">
        <f t="shared" si="7"/>
        <v>128</v>
      </c>
      <c r="H142" s="185"/>
      <c r="I142" s="29"/>
      <c r="J142" s="29"/>
      <c r="K142" s="29"/>
      <c r="L142" s="84"/>
      <c r="M142" s="9"/>
      <c r="N142" s="9"/>
      <c r="O142" s="1"/>
      <c r="P142" s="9"/>
      <c r="Q142" s="9"/>
      <c r="R142" s="1"/>
      <c r="S142" s="9"/>
      <c r="T142" s="1"/>
      <c r="U142" s="7"/>
      <c r="V142" s="1"/>
      <c r="W142" s="1"/>
      <c r="X142" s="1"/>
      <c r="Y142" s="1"/>
      <c r="Z142" s="1"/>
      <c r="AA142" s="1"/>
      <c r="AB142" s="1"/>
      <c r="AC142" s="1"/>
      <c r="AD142"/>
      <c r="AE142" s="1"/>
      <c r="AF142" s="1"/>
      <c r="AG142" s="1"/>
      <c r="AH142" s="1"/>
    </row>
    <row r="143" spans="1:34">
      <c r="A143" s="88">
        <f t="shared" si="6"/>
        <v>2</v>
      </c>
      <c r="B143" s="89">
        <f t="shared" ref="B143:B206" si="8">IFERROR(IF(B142+7&lt;=$E$8,B142+7,""),"")</f>
        <v>46200</v>
      </c>
      <c r="C143" s="126">
        <f t="shared" ref="C143:C206" si="9">IFERROR(YEAR(B143),"")</f>
        <v>2026</v>
      </c>
      <c r="D143" s="26">
        <f>IF(INDEX(data_wkly!$1:$1048576,MATCH($B143,data_wkly!$C:$C,0),MATCH(D$10,data_wkly!$2:$2,0))=0,#N/A,IF(INDEX(data_wkly!$1:$1048576,MATCH($B143,data_wkly!$C:$C,0),MATCH(D$10,data_wkly!$2:$2,0))="",#N/A,INDEX(data_wkly!$1:$1048576,MATCH($B143,data_wkly!$C:$C,0),MATCH(D$10,data_wkly!$2:$2,0))))</f>
        <v>177.9795</v>
      </c>
      <c r="E143" s="158" cm="1">
        <f t="array" ref="E143">IF(INDEX(data_wkly!$1:$1048576,MATCH($F143,data_wkly!$A:$A,0),MATCH(E$10,data_wkly!$2:$2,0)+1)="",INDEX(E:E,MATCH(F143,F:F,0)-52,1),INDEX(data_wkly!$1:$1048576,MATCH($F143,data_wkly!$A:$A,0),MATCH(E$10,data_wkly!$2:$2,0)+1))</f>
        <v>213.97979999999998</v>
      </c>
      <c r="F143" s="128" t="str" cm="1">
        <f t="array" ref="F143">IF(INDEX(data_wkly!A:A,MATCH($E$7,data_wkly!C:C,0)+G143,1)=0,"",INDEX(data_wkly!A:A,MATCH($E$7,data_wkly!C:C,0)+G143,1))</f>
        <v>2026_26</v>
      </c>
      <c r="G143" s="128">
        <f t="shared" si="7"/>
        <v>129</v>
      </c>
      <c r="H143" s="185"/>
      <c r="I143" s="29"/>
      <c r="J143" s="29"/>
      <c r="K143" s="29"/>
      <c r="L143" s="84"/>
      <c r="M143" s="9"/>
      <c r="N143" s="9"/>
      <c r="O143" s="1"/>
      <c r="P143" s="9"/>
      <c r="Q143" s="9"/>
      <c r="R143" s="1"/>
      <c r="S143" s="9"/>
      <c r="T143" s="1"/>
      <c r="U143" s="7"/>
      <c r="V143" s="1"/>
      <c r="W143" s="1"/>
      <c r="X143" s="1"/>
      <c r="Y143" s="1"/>
      <c r="Z143" s="1"/>
      <c r="AA143" s="1"/>
      <c r="AB143" s="1"/>
      <c r="AC143" s="1"/>
      <c r="AD143"/>
      <c r="AE143" s="1"/>
      <c r="AF143" s="1"/>
      <c r="AG143" s="1"/>
      <c r="AH143" s="1"/>
    </row>
    <row r="144" spans="1:34">
      <c r="A144" s="88">
        <f t="shared" ref="A144:A207" si="10">IF(B144="","",IF(A143=1,2,1))</f>
        <v>1</v>
      </c>
      <c r="B144" s="89">
        <f t="shared" si="8"/>
        <v>46207</v>
      </c>
      <c r="C144" s="126">
        <f t="shared" si="9"/>
        <v>2026</v>
      </c>
      <c r="D144" s="26">
        <f>IF(INDEX(data_wkly!$1:$1048576,MATCH($B144,data_wkly!$C:$C,0),MATCH(D$10,data_wkly!$2:$2,0))=0,#N/A,IF(INDEX(data_wkly!$1:$1048576,MATCH($B144,data_wkly!$C:$C,0),MATCH(D$10,data_wkly!$2:$2,0))="",#N/A,INDEX(data_wkly!$1:$1048576,MATCH($B144,data_wkly!$C:$C,0),MATCH(D$10,data_wkly!$2:$2,0))))</f>
        <v>178.73230000000001</v>
      </c>
      <c r="E144" s="158" cm="1">
        <f t="array" ref="E144">IF(INDEX(data_wkly!$1:$1048576,MATCH($F144,data_wkly!$A:$A,0),MATCH(E$10,data_wkly!$2:$2,0)+1)="",INDEX(E:E,MATCH(F144,F:F,0)-52,1),INDEX(data_wkly!$1:$1048576,MATCH($F144,data_wkly!$A:$A,0),MATCH(E$10,data_wkly!$2:$2,0)+1))</f>
        <v>213.70663333333334</v>
      </c>
      <c r="F144" s="128" t="str" cm="1">
        <f t="array" ref="F144">IF(INDEX(data_wkly!A:A,MATCH($E$7,data_wkly!C:C,0)+G144,1)=0,"",INDEX(data_wkly!A:A,MATCH($E$7,data_wkly!C:C,0)+G144,1))</f>
        <v>2026_27</v>
      </c>
      <c r="G144" s="128">
        <f t="shared" si="7"/>
        <v>130</v>
      </c>
      <c r="H144" s="185"/>
      <c r="I144" s="29"/>
      <c r="J144" s="29"/>
      <c r="K144" s="29"/>
      <c r="L144" s="84"/>
      <c r="M144" s="9"/>
      <c r="N144" s="9"/>
      <c r="O144" s="1"/>
      <c r="P144" s="9"/>
      <c r="Q144" s="9"/>
      <c r="R144" s="1"/>
      <c r="S144" s="9"/>
      <c r="T144" s="1"/>
      <c r="U144" s="7"/>
      <c r="V144" s="1"/>
      <c r="W144" s="1"/>
      <c r="X144" s="1"/>
      <c r="Y144" s="1"/>
      <c r="Z144" s="1"/>
      <c r="AA144" s="1"/>
      <c r="AB144" s="1"/>
      <c r="AC144" s="1"/>
      <c r="AD144"/>
      <c r="AE144" s="1"/>
      <c r="AF144" s="1"/>
      <c r="AG144" s="1"/>
      <c r="AH144" s="1"/>
    </row>
    <row r="145" spans="1:34">
      <c r="A145" s="88">
        <f t="shared" si="10"/>
        <v>2</v>
      </c>
      <c r="B145" s="89">
        <f t="shared" si="8"/>
        <v>46214</v>
      </c>
      <c r="C145" s="126">
        <f t="shared" si="9"/>
        <v>2026</v>
      </c>
      <c r="D145" s="26">
        <f>IF(INDEX(data_wkly!$1:$1048576,MATCH($B145,data_wkly!$C:$C,0),MATCH(D$10,data_wkly!$2:$2,0))=0,#N/A,IF(INDEX(data_wkly!$1:$1048576,MATCH($B145,data_wkly!$C:$C,0),MATCH(D$10,data_wkly!$2:$2,0))="",#N/A,INDEX(data_wkly!$1:$1048576,MATCH($B145,data_wkly!$C:$C,0),MATCH(D$10,data_wkly!$2:$2,0))))</f>
        <v>177.971</v>
      </c>
      <c r="E145" s="158" cm="1">
        <f t="array" ref="E145">IF(INDEX(data_wkly!$1:$1048576,MATCH($F145,data_wkly!$A:$A,0),MATCH(E$10,data_wkly!$2:$2,0)+1)="",INDEX(E:E,MATCH(F145,F:F,0)-52,1),INDEX(data_wkly!$1:$1048576,MATCH($F145,data_wkly!$A:$A,0),MATCH(E$10,data_wkly!$2:$2,0)+1))</f>
        <v>214.16076666666666</v>
      </c>
      <c r="F145" s="128" t="str" cm="1">
        <f t="array" ref="F145">IF(INDEX(data_wkly!A:A,MATCH($E$7,data_wkly!C:C,0)+G145,1)=0,"",INDEX(data_wkly!A:A,MATCH($E$7,data_wkly!C:C,0)+G145,1))</f>
        <v>2026_28</v>
      </c>
      <c r="G145" s="128">
        <f t="shared" si="7"/>
        <v>131</v>
      </c>
      <c r="H145" s="185"/>
      <c r="I145" s="29"/>
      <c r="J145" s="29"/>
      <c r="K145" s="29"/>
      <c r="L145" s="84"/>
      <c r="M145" s="9"/>
      <c r="N145" s="9"/>
      <c r="O145" s="1"/>
      <c r="P145" s="9"/>
      <c r="Q145" s="9"/>
      <c r="R145" s="1"/>
      <c r="S145" s="9"/>
      <c r="T145" s="1"/>
      <c r="U145" s="7"/>
      <c r="V145" s="1"/>
      <c r="W145" s="1"/>
      <c r="X145" s="1"/>
      <c r="Y145" s="1"/>
      <c r="Z145" s="1"/>
      <c r="AA145" s="1"/>
      <c r="AB145" s="1"/>
      <c r="AC145" s="1"/>
      <c r="AD145"/>
      <c r="AE145" s="1"/>
      <c r="AF145" s="1"/>
      <c r="AG145" s="1"/>
      <c r="AH145" s="1"/>
    </row>
    <row r="146" spans="1:34">
      <c r="A146" s="88">
        <f t="shared" si="10"/>
        <v>1</v>
      </c>
      <c r="B146" s="89">
        <f t="shared" si="8"/>
        <v>46221</v>
      </c>
      <c r="C146" s="126">
        <f t="shared" si="9"/>
        <v>2026</v>
      </c>
      <c r="D146" s="26">
        <f>IF(INDEX(data_wkly!$1:$1048576,MATCH($B146,data_wkly!$C:$C,0),MATCH(D$10,data_wkly!$2:$2,0))=0,#N/A,IF(INDEX(data_wkly!$1:$1048576,MATCH($B146,data_wkly!$C:$C,0),MATCH(D$10,data_wkly!$2:$2,0))="",#N/A,INDEX(data_wkly!$1:$1048576,MATCH($B146,data_wkly!$C:$C,0),MATCH(D$10,data_wkly!$2:$2,0))))</f>
        <v>179.70150000000001</v>
      </c>
      <c r="E146" s="158" cm="1">
        <f t="array" ref="E146">IF(INDEX(data_wkly!$1:$1048576,MATCH($F146,data_wkly!$A:$A,0),MATCH(E$10,data_wkly!$2:$2,0)+1)="",INDEX(E:E,MATCH(F146,F:F,0)-52,1),INDEX(data_wkly!$1:$1048576,MATCH($F146,data_wkly!$A:$A,0),MATCH(E$10,data_wkly!$2:$2,0)+1))</f>
        <v>213.9571</v>
      </c>
      <c r="F146" s="128" t="str" cm="1">
        <f t="array" ref="F146">IF(INDEX(data_wkly!A:A,MATCH($E$7,data_wkly!C:C,0)+G146,1)=0,"",INDEX(data_wkly!A:A,MATCH($E$7,data_wkly!C:C,0)+G146,1))</f>
        <v>2026_29</v>
      </c>
      <c r="G146" s="128">
        <f t="shared" si="7"/>
        <v>132</v>
      </c>
      <c r="H146" s="185"/>
      <c r="I146" s="29"/>
      <c r="J146" s="29"/>
      <c r="K146" s="29"/>
      <c r="L146" s="84"/>
      <c r="M146" s="9"/>
      <c r="N146" s="9"/>
      <c r="O146" s="1"/>
      <c r="P146" s="9"/>
      <c r="Q146" s="9"/>
      <c r="R146" s="1"/>
      <c r="S146" s="9"/>
      <c r="T146" s="1"/>
      <c r="U146" s="7"/>
      <c r="V146" s="1"/>
      <c r="W146" s="1"/>
      <c r="X146" s="1"/>
      <c r="Y146" s="1"/>
      <c r="Z146" s="1"/>
      <c r="AA146" s="1"/>
      <c r="AB146" s="1"/>
      <c r="AC146" s="1"/>
      <c r="AD146"/>
      <c r="AE146" s="1"/>
      <c r="AF146" s="1"/>
      <c r="AG146" s="1"/>
      <c r="AH146" s="1"/>
    </row>
    <row r="147" spans="1:34">
      <c r="A147" s="88">
        <f t="shared" si="10"/>
        <v>2</v>
      </c>
      <c r="B147" s="89">
        <f t="shared" si="8"/>
        <v>46228</v>
      </c>
      <c r="C147" s="126">
        <f t="shared" si="9"/>
        <v>2026</v>
      </c>
      <c r="D147" s="26">
        <f>IF(INDEX(data_wkly!$1:$1048576,MATCH($B147,data_wkly!$C:$C,0),MATCH(D$10,data_wkly!$2:$2,0))=0,#N/A,IF(INDEX(data_wkly!$1:$1048576,MATCH($B147,data_wkly!$C:$C,0),MATCH(D$10,data_wkly!$2:$2,0))="",#N/A,INDEX(data_wkly!$1:$1048576,MATCH($B147,data_wkly!$C:$C,0),MATCH(D$10,data_wkly!$2:$2,0))))</f>
        <v>178.33879999999999</v>
      </c>
      <c r="E147" s="158" cm="1">
        <f t="array" ref="E147">IF(INDEX(data_wkly!$1:$1048576,MATCH($F147,data_wkly!$A:$A,0),MATCH(E$10,data_wkly!$2:$2,0)+1)="",INDEX(E:E,MATCH(F147,F:F,0)-52,1),INDEX(data_wkly!$1:$1048576,MATCH($F147,data_wkly!$A:$A,0),MATCH(E$10,data_wkly!$2:$2,0)+1))</f>
        <v>214.33869999999999</v>
      </c>
      <c r="F147" s="128" t="str" cm="1">
        <f t="array" ref="F147">IF(INDEX(data_wkly!A:A,MATCH($E$7,data_wkly!C:C,0)+G147,1)=0,"",INDEX(data_wkly!A:A,MATCH($E$7,data_wkly!C:C,0)+G147,1))</f>
        <v>2026_30</v>
      </c>
      <c r="G147" s="128">
        <f t="shared" si="7"/>
        <v>133</v>
      </c>
      <c r="H147" s="185"/>
      <c r="I147" s="29"/>
      <c r="J147" s="29"/>
      <c r="K147" s="29"/>
      <c r="L147" s="84"/>
      <c r="M147" s="9"/>
      <c r="N147" s="9"/>
      <c r="O147" s="1"/>
      <c r="P147" s="9"/>
      <c r="Q147" s="9"/>
      <c r="R147" s="1"/>
      <c r="S147" s="9"/>
      <c r="T147" s="1"/>
      <c r="U147" s="7"/>
      <c r="V147" s="1"/>
      <c r="W147" s="1"/>
      <c r="X147" s="1"/>
      <c r="Y147" s="1"/>
      <c r="Z147" s="1"/>
      <c r="AA147" s="1"/>
      <c r="AB147" s="1"/>
      <c r="AC147" s="1"/>
      <c r="AD147"/>
      <c r="AE147" s="1"/>
      <c r="AF147" s="1"/>
      <c r="AG147" s="1"/>
      <c r="AH147" s="1"/>
    </row>
    <row r="148" spans="1:34">
      <c r="A148" s="88" t="str">
        <f t="shared" si="10"/>
        <v/>
      </c>
      <c r="B148" s="89" t="str">
        <f t="shared" si="8"/>
        <v/>
      </c>
      <c r="C148" s="126" t="str">
        <f t="shared" si="9"/>
        <v/>
      </c>
      <c r="D148" s="26" t="e">
        <f>IF(INDEX(data_wkly!$1:$1048576,MATCH($B148,data_wkly!$C:$C,0),MATCH(D$10,data_wkly!$2:$2,0))=0,#N/A,IF(INDEX(data_wkly!$1:$1048576,MATCH($B148,data_wkly!$C:$C,0),MATCH(D$10,data_wkly!$2:$2,0))="",#N/A,INDEX(data_wkly!$1:$1048576,MATCH($B148,data_wkly!$C:$C,0),MATCH(D$10,data_wkly!$2:$2,0))))</f>
        <v>#N/A</v>
      </c>
      <c r="E148" s="158" cm="1">
        <f t="array" ref="E148">IF(INDEX(data_wkly!$1:$1048576,MATCH($F148,data_wkly!$A:$A,0),MATCH(E$10,data_wkly!$2:$2,0)+1)="",INDEX(E:E,MATCH(F148,F:F,0)-52,1),INDEX(data_wkly!$1:$1048576,MATCH($F148,data_wkly!$A:$A,0),MATCH(E$10,data_wkly!$2:$2,0)+1))</f>
        <v>210.54726666666667</v>
      </c>
      <c r="F148" s="128" t="str" cm="1">
        <f t="array" ref="F148">IF(INDEX(data_wkly!A:A,MATCH($E$7,data_wkly!C:C,0)+G148,1)=0,"",INDEX(data_wkly!A:A,MATCH($E$7,data_wkly!C:C,0)+G148,1))</f>
        <v>2026_31</v>
      </c>
      <c r="G148" s="128">
        <f t="shared" si="7"/>
        <v>134</v>
      </c>
      <c r="H148" s="185"/>
      <c r="I148" s="29"/>
      <c r="J148" s="29"/>
      <c r="K148" s="29"/>
      <c r="L148" s="84"/>
      <c r="M148" s="9"/>
      <c r="N148" s="9"/>
      <c r="O148" s="1"/>
      <c r="P148" s="9"/>
      <c r="Q148" s="9"/>
      <c r="R148" s="1"/>
      <c r="S148" s="9"/>
      <c r="T148" s="1"/>
      <c r="U148" s="7"/>
      <c r="V148" s="1"/>
      <c r="W148" s="1"/>
      <c r="X148" s="1"/>
      <c r="Y148" s="1"/>
      <c r="Z148" s="1"/>
      <c r="AA148" s="1"/>
      <c r="AB148" s="1"/>
      <c r="AC148" s="1"/>
      <c r="AD148"/>
      <c r="AE148" s="1"/>
      <c r="AF148" s="1"/>
      <c r="AG148" s="1"/>
      <c r="AH148" s="1"/>
    </row>
    <row r="149" spans="1:34">
      <c r="A149" s="88" t="str">
        <f t="shared" si="10"/>
        <v/>
      </c>
      <c r="B149" s="89" t="str">
        <f t="shared" si="8"/>
        <v/>
      </c>
      <c r="C149" s="126" t="str">
        <f t="shared" si="9"/>
        <v/>
      </c>
      <c r="D149" s="26" t="e">
        <f>IF(INDEX(data_wkly!$1:$1048576,MATCH($B149,data_wkly!$C:$C,0),MATCH(D$10,data_wkly!$2:$2,0))=0,#N/A,IF(INDEX(data_wkly!$1:$1048576,MATCH($B149,data_wkly!$C:$C,0),MATCH(D$10,data_wkly!$2:$2,0))="",#N/A,INDEX(data_wkly!$1:$1048576,MATCH($B149,data_wkly!$C:$C,0),MATCH(D$10,data_wkly!$2:$2,0))))</f>
        <v>#N/A</v>
      </c>
      <c r="E149" s="158" cm="1">
        <f t="array" ref="E149">IF(INDEX(data_wkly!$1:$1048576,MATCH($F149,data_wkly!$A:$A,0),MATCH(E$10,data_wkly!$2:$2,0)+1)="",INDEX(E:E,MATCH(F149,F:F,0)-52,1),INDEX(data_wkly!$1:$1048576,MATCH($F149,data_wkly!$A:$A,0),MATCH(E$10,data_wkly!$2:$2,0)+1))</f>
        <v>210.89756666666665</v>
      </c>
      <c r="F149" s="128" t="str" cm="1">
        <f t="array" ref="F149">IF(INDEX(data_wkly!A:A,MATCH($E$7,data_wkly!C:C,0)+G149,1)=0,"",INDEX(data_wkly!A:A,MATCH($E$7,data_wkly!C:C,0)+G149,1))</f>
        <v>2026_32</v>
      </c>
      <c r="G149" s="128">
        <f t="shared" si="7"/>
        <v>135</v>
      </c>
      <c r="H149" s="185"/>
      <c r="I149" s="29"/>
      <c r="J149" s="29"/>
      <c r="K149" s="29"/>
      <c r="L149" s="84"/>
      <c r="M149" s="9"/>
      <c r="N149" s="9"/>
      <c r="O149" s="1"/>
      <c r="P149" s="9"/>
      <c r="Q149" s="9"/>
      <c r="R149" s="1"/>
      <c r="S149" s="9"/>
      <c r="T149" s="1"/>
      <c r="U149" s="7"/>
      <c r="V149" s="1"/>
      <c r="W149" s="1"/>
      <c r="X149" s="1"/>
      <c r="Y149" s="1"/>
      <c r="Z149" s="1"/>
      <c r="AA149" s="1"/>
      <c r="AB149" s="1"/>
      <c r="AC149" s="1"/>
      <c r="AD149"/>
      <c r="AE149" s="1"/>
      <c r="AF149" s="1"/>
      <c r="AG149" s="1"/>
      <c r="AH149" s="1"/>
    </row>
    <row r="150" spans="1:34">
      <c r="A150" s="88" t="str">
        <f t="shared" si="10"/>
        <v/>
      </c>
      <c r="B150" s="89" t="str">
        <f t="shared" si="8"/>
        <v/>
      </c>
      <c r="C150" s="126" t="str">
        <f t="shared" si="9"/>
        <v/>
      </c>
      <c r="D150" s="26" t="e">
        <f>IF(INDEX(data_wkly!$1:$1048576,MATCH($B150,data_wkly!$C:$C,0),MATCH(D$10,data_wkly!$2:$2,0))=0,#N/A,IF(INDEX(data_wkly!$1:$1048576,MATCH($B150,data_wkly!$C:$C,0),MATCH(D$10,data_wkly!$2:$2,0))="",#N/A,INDEX(data_wkly!$1:$1048576,MATCH($B150,data_wkly!$C:$C,0),MATCH(D$10,data_wkly!$2:$2,0))))</f>
        <v>#N/A</v>
      </c>
      <c r="E150" s="158" cm="1">
        <f t="array" ref="E150">IF(INDEX(data_wkly!$1:$1048576,MATCH($F150,data_wkly!$A:$A,0),MATCH(E$10,data_wkly!$2:$2,0)+1)="",INDEX(E:E,MATCH(F150,F:F,0)-52,1),INDEX(data_wkly!$1:$1048576,MATCH($F150,data_wkly!$A:$A,0),MATCH(E$10,data_wkly!$2:$2,0)+1))</f>
        <v>211.18196666666668</v>
      </c>
      <c r="F150" s="128" t="str" cm="1">
        <f t="array" ref="F150">IF(INDEX(data_wkly!A:A,MATCH($E$7,data_wkly!C:C,0)+G150,1)=0,"",INDEX(data_wkly!A:A,MATCH($E$7,data_wkly!C:C,0)+G150,1))</f>
        <v>2026_33</v>
      </c>
      <c r="G150" s="128">
        <f t="shared" si="7"/>
        <v>136</v>
      </c>
      <c r="H150" s="185"/>
      <c r="I150" s="29"/>
      <c r="J150" s="29"/>
      <c r="K150" s="29"/>
      <c r="L150" s="84"/>
      <c r="M150" s="9"/>
      <c r="N150" s="9"/>
      <c r="O150" s="1"/>
      <c r="P150" s="9"/>
      <c r="Q150" s="9"/>
      <c r="R150" s="1"/>
      <c r="S150" s="9"/>
      <c r="T150" s="1"/>
      <c r="U150" s="7"/>
      <c r="V150" s="1"/>
      <c r="W150" s="1"/>
      <c r="X150" s="1"/>
      <c r="Y150" s="1"/>
      <c r="Z150" s="1"/>
      <c r="AA150" s="1"/>
      <c r="AB150" s="1"/>
      <c r="AC150" s="1"/>
      <c r="AD150"/>
      <c r="AE150" s="1"/>
      <c r="AF150" s="1"/>
      <c r="AG150" s="1"/>
      <c r="AH150" s="1"/>
    </row>
    <row r="151" spans="1:34">
      <c r="A151" s="88" t="str">
        <f t="shared" si="10"/>
        <v/>
      </c>
      <c r="B151" s="89" t="str">
        <f t="shared" si="8"/>
        <v/>
      </c>
      <c r="C151" s="126" t="str">
        <f t="shared" si="9"/>
        <v/>
      </c>
      <c r="D151" s="26" t="e">
        <f>IF(INDEX(data_wkly!$1:$1048576,MATCH($B151,data_wkly!$C:$C,0),MATCH(D$10,data_wkly!$2:$2,0))=0,#N/A,IF(INDEX(data_wkly!$1:$1048576,MATCH($B151,data_wkly!$C:$C,0),MATCH(D$10,data_wkly!$2:$2,0))="",#N/A,INDEX(data_wkly!$1:$1048576,MATCH($B151,data_wkly!$C:$C,0),MATCH(D$10,data_wkly!$2:$2,0))))</f>
        <v>#N/A</v>
      </c>
      <c r="E151" s="158" cm="1">
        <f t="array" ref="E151">IF(INDEX(data_wkly!$1:$1048576,MATCH($F151,data_wkly!$A:$A,0),MATCH(E$10,data_wkly!$2:$2,0)+1)="",INDEX(E:E,MATCH(F151,F:F,0)-52,1),INDEX(data_wkly!$1:$1048576,MATCH($F151,data_wkly!$A:$A,0),MATCH(E$10,data_wkly!$2:$2,0)+1))</f>
        <v>211.27026666666666</v>
      </c>
      <c r="F151" s="128" t="str" cm="1">
        <f t="array" ref="F151">IF(INDEX(data_wkly!A:A,MATCH($E$7,data_wkly!C:C,0)+G151,1)=0,"",INDEX(data_wkly!A:A,MATCH($E$7,data_wkly!C:C,0)+G151,1))</f>
        <v>2026_34</v>
      </c>
      <c r="G151" s="128">
        <f t="shared" si="7"/>
        <v>137</v>
      </c>
      <c r="H151" s="185"/>
      <c r="I151" s="29"/>
      <c r="J151" s="29"/>
      <c r="K151" s="29"/>
      <c r="L151" s="84"/>
      <c r="M151" s="9"/>
      <c r="N151" s="9"/>
      <c r="O151" s="1"/>
      <c r="P151" s="9"/>
      <c r="Q151" s="9"/>
      <c r="R151" s="1"/>
      <c r="S151" s="9"/>
      <c r="T151" s="1"/>
      <c r="U151" s="7"/>
      <c r="V151" s="1"/>
      <c r="W151" s="1"/>
      <c r="X151" s="1"/>
      <c r="Y151" s="1"/>
      <c r="Z151" s="1"/>
      <c r="AA151" s="1"/>
      <c r="AB151" s="1"/>
      <c r="AC151" s="1"/>
      <c r="AD151"/>
      <c r="AE151" s="1"/>
      <c r="AF151" s="1"/>
      <c r="AG151" s="1"/>
      <c r="AH151" s="1"/>
    </row>
    <row r="152" spans="1:34">
      <c r="A152" s="88" t="str">
        <f t="shared" si="10"/>
        <v/>
      </c>
      <c r="B152" s="89" t="str">
        <f t="shared" si="8"/>
        <v/>
      </c>
      <c r="C152" s="126" t="str">
        <f t="shared" si="9"/>
        <v/>
      </c>
      <c r="D152" s="26" t="e">
        <f>IF(INDEX(data_wkly!$1:$1048576,MATCH($B152,data_wkly!$C:$C,0),MATCH(D$10,data_wkly!$2:$2,0))=0,#N/A,IF(INDEX(data_wkly!$1:$1048576,MATCH($B152,data_wkly!$C:$C,0),MATCH(D$10,data_wkly!$2:$2,0))="",#N/A,INDEX(data_wkly!$1:$1048576,MATCH($B152,data_wkly!$C:$C,0),MATCH(D$10,data_wkly!$2:$2,0))))</f>
        <v>#N/A</v>
      </c>
      <c r="E152" s="158" cm="1">
        <f t="array" ref="E152">IF(INDEX(data_wkly!$1:$1048576,MATCH($F152,data_wkly!$A:$A,0),MATCH(E$10,data_wkly!$2:$2,0)+1)="",INDEX(E:E,MATCH(F152,F:F,0)-52,1),INDEX(data_wkly!$1:$1048576,MATCH($F152,data_wkly!$A:$A,0),MATCH(E$10,data_wkly!$2:$2,0)+1))</f>
        <v>211.21786666666665</v>
      </c>
      <c r="F152" s="128" t="str" cm="1">
        <f t="array" ref="F152">IF(INDEX(data_wkly!A:A,MATCH($E$7,data_wkly!C:C,0)+G152,1)=0,"",INDEX(data_wkly!A:A,MATCH($E$7,data_wkly!C:C,0)+G152,1))</f>
        <v>2026_35</v>
      </c>
      <c r="G152" s="128">
        <f t="shared" si="7"/>
        <v>138</v>
      </c>
      <c r="H152" s="185"/>
      <c r="I152" s="29"/>
      <c r="J152" s="29"/>
      <c r="K152" s="29"/>
      <c r="L152" s="84"/>
      <c r="M152" s="9"/>
      <c r="N152" s="9"/>
      <c r="O152" s="1"/>
      <c r="P152" s="9"/>
      <c r="Q152" s="9"/>
      <c r="R152" s="1"/>
      <c r="S152" s="9"/>
      <c r="T152" s="1"/>
      <c r="U152" s="7"/>
      <c r="V152" s="1"/>
      <c r="W152" s="1"/>
      <c r="X152" s="1"/>
      <c r="Y152" s="1"/>
      <c r="Z152" s="1"/>
      <c r="AA152" s="1"/>
      <c r="AB152" s="1"/>
      <c r="AC152" s="1"/>
      <c r="AD152"/>
      <c r="AE152" s="1"/>
      <c r="AF152" s="1"/>
      <c r="AG152" s="1"/>
      <c r="AH152" s="1"/>
    </row>
    <row r="153" spans="1:34">
      <c r="A153" s="88" t="str">
        <f t="shared" si="10"/>
        <v/>
      </c>
      <c r="B153" s="89" t="str">
        <f t="shared" si="8"/>
        <v/>
      </c>
      <c r="C153" s="126" t="str">
        <f t="shared" si="9"/>
        <v/>
      </c>
      <c r="D153" s="26" t="e">
        <f>IF(INDEX(data_wkly!$1:$1048576,MATCH($B153,data_wkly!$C:$C,0),MATCH(D$10,data_wkly!$2:$2,0))=0,#N/A,IF(INDEX(data_wkly!$1:$1048576,MATCH($B153,data_wkly!$C:$C,0),MATCH(D$10,data_wkly!$2:$2,0))="",#N/A,INDEX(data_wkly!$1:$1048576,MATCH($B153,data_wkly!$C:$C,0),MATCH(D$10,data_wkly!$2:$2,0))))</f>
        <v>#N/A</v>
      </c>
      <c r="E153" s="158" cm="1">
        <f t="array" ref="E153">IF(INDEX(data_wkly!$1:$1048576,MATCH($F153,data_wkly!$A:$A,0),MATCH(E$10,data_wkly!$2:$2,0)+1)="",INDEX(E:E,MATCH(F153,F:F,0)-52,1),INDEX(data_wkly!$1:$1048576,MATCH($F153,data_wkly!$A:$A,0),MATCH(E$10,data_wkly!$2:$2,0)+1))</f>
        <v>211.12313333333336</v>
      </c>
      <c r="F153" s="128" t="str" cm="1">
        <f t="array" ref="F153">IF(INDEX(data_wkly!A:A,MATCH($E$7,data_wkly!C:C,0)+G153,1)=0,"",INDEX(data_wkly!A:A,MATCH($E$7,data_wkly!C:C,0)+G153,1))</f>
        <v>2026_36</v>
      </c>
      <c r="G153" s="128">
        <f t="shared" si="7"/>
        <v>139</v>
      </c>
      <c r="H153" s="185"/>
      <c r="I153" s="29"/>
      <c r="J153" s="29"/>
      <c r="K153" s="29"/>
      <c r="L153" s="84"/>
      <c r="M153" s="9"/>
      <c r="N153" s="9"/>
      <c r="O153" s="1"/>
      <c r="P153" s="9"/>
      <c r="Q153" s="9"/>
      <c r="R153" s="1"/>
      <c r="S153" s="9"/>
      <c r="T153" s="1"/>
      <c r="U153" s="7"/>
      <c r="V153" s="1"/>
      <c r="W153" s="1"/>
      <c r="X153" s="1"/>
      <c r="Y153" s="1"/>
      <c r="Z153" s="1"/>
      <c r="AA153" s="1"/>
      <c r="AB153" s="1"/>
      <c r="AC153" s="1"/>
      <c r="AD153"/>
      <c r="AE153" s="1"/>
      <c r="AF153" s="1"/>
      <c r="AG153" s="1"/>
      <c r="AH153" s="1"/>
    </row>
    <row r="154" spans="1:34">
      <c r="A154" s="88" t="str">
        <f t="shared" si="10"/>
        <v/>
      </c>
      <c r="B154" s="89" t="str">
        <f t="shared" si="8"/>
        <v/>
      </c>
      <c r="C154" s="126" t="str">
        <f t="shared" si="9"/>
        <v/>
      </c>
      <c r="D154" s="26" t="e">
        <f>IF(INDEX(data_wkly!$1:$1048576,MATCH($B154,data_wkly!$C:$C,0),MATCH(D$10,data_wkly!$2:$2,0))=0,#N/A,IF(INDEX(data_wkly!$1:$1048576,MATCH($B154,data_wkly!$C:$C,0),MATCH(D$10,data_wkly!$2:$2,0))="",#N/A,INDEX(data_wkly!$1:$1048576,MATCH($B154,data_wkly!$C:$C,0),MATCH(D$10,data_wkly!$2:$2,0))))</f>
        <v>#N/A</v>
      </c>
      <c r="E154" s="158" cm="1">
        <f t="array" ref="E154">IF(INDEX(data_wkly!$1:$1048576,MATCH($F154,data_wkly!$A:$A,0),MATCH(E$10,data_wkly!$2:$2,0)+1)="",INDEX(E:E,MATCH(F154,F:F,0)-52,1),INDEX(data_wkly!$1:$1048576,MATCH($F154,data_wkly!$A:$A,0),MATCH(E$10,data_wkly!$2:$2,0)+1))</f>
        <v>211.07773333333333</v>
      </c>
      <c r="F154" s="128" t="str" cm="1">
        <f t="array" ref="F154">IF(INDEX(data_wkly!A:A,MATCH($E$7,data_wkly!C:C,0)+G154,1)=0,"",INDEX(data_wkly!A:A,MATCH($E$7,data_wkly!C:C,0)+G154,1))</f>
        <v>2026_37</v>
      </c>
      <c r="G154" s="128">
        <f t="shared" si="7"/>
        <v>140</v>
      </c>
      <c r="H154" s="185"/>
      <c r="I154" s="29"/>
      <c r="J154" s="29"/>
      <c r="K154" s="29"/>
      <c r="L154" s="84"/>
      <c r="M154" s="9"/>
      <c r="N154" s="9"/>
      <c r="O154" s="1"/>
      <c r="P154" s="9"/>
      <c r="Q154" s="9"/>
      <c r="R154" s="1"/>
      <c r="S154" s="9"/>
      <c r="T154" s="1"/>
      <c r="U154" s="7"/>
      <c r="V154" s="1"/>
      <c r="W154" s="1"/>
      <c r="X154" s="1"/>
      <c r="Y154" s="1"/>
      <c r="Z154" s="1"/>
      <c r="AA154" s="1"/>
      <c r="AB154" s="1"/>
      <c r="AC154" s="1"/>
      <c r="AD154"/>
      <c r="AE154" s="1"/>
      <c r="AF154" s="1"/>
      <c r="AG154" s="1"/>
      <c r="AH154" s="1"/>
    </row>
    <row r="155" spans="1:34">
      <c r="A155" s="88" t="str">
        <f t="shared" si="10"/>
        <v/>
      </c>
      <c r="B155" s="89" t="str">
        <f t="shared" si="8"/>
        <v/>
      </c>
      <c r="C155" s="126" t="str">
        <f t="shared" si="9"/>
        <v/>
      </c>
      <c r="D155" s="26" t="e">
        <f>IF(INDEX(data_wkly!$1:$1048576,MATCH($B155,data_wkly!$C:$C,0),MATCH(D$10,data_wkly!$2:$2,0))=0,#N/A,IF(INDEX(data_wkly!$1:$1048576,MATCH($B155,data_wkly!$C:$C,0),MATCH(D$10,data_wkly!$2:$2,0))="",#N/A,INDEX(data_wkly!$1:$1048576,MATCH($B155,data_wkly!$C:$C,0),MATCH(D$10,data_wkly!$2:$2,0))))</f>
        <v>#N/A</v>
      </c>
      <c r="E155" s="158" cm="1">
        <f t="array" ref="E155">IF(INDEX(data_wkly!$1:$1048576,MATCH($F155,data_wkly!$A:$A,0),MATCH(E$10,data_wkly!$2:$2,0)+1)="",INDEX(E:E,MATCH(F155,F:F,0)-52,1),INDEX(data_wkly!$1:$1048576,MATCH($F155,data_wkly!$A:$A,0),MATCH(E$10,data_wkly!$2:$2,0)+1))</f>
        <v>210.81753333333333</v>
      </c>
      <c r="F155" s="128" t="str" cm="1">
        <f t="array" ref="F155">IF(INDEX(data_wkly!A:A,MATCH($E$7,data_wkly!C:C,0)+G155,1)=0,"",INDEX(data_wkly!A:A,MATCH($E$7,data_wkly!C:C,0)+G155,1))</f>
        <v>2026_38</v>
      </c>
      <c r="G155" s="128">
        <f t="shared" si="7"/>
        <v>141</v>
      </c>
      <c r="H155" s="185"/>
      <c r="I155" s="29"/>
      <c r="J155" s="29"/>
      <c r="K155" s="29"/>
      <c r="L155" s="84"/>
      <c r="M155" s="9"/>
      <c r="N155" s="9"/>
      <c r="O155" s="1"/>
      <c r="P155" s="9"/>
      <c r="Q155" s="9"/>
      <c r="R155" s="1"/>
      <c r="S155" s="9"/>
      <c r="T155" s="1"/>
      <c r="U155" s="7"/>
      <c r="V155" s="1"/>
      <c r="W155" s="1"/>
      <c r="X155" s="1"/>
      <c r="Y155" s="1"/>
      <c r="Z155" s="1"/>
      <c r="AA155" s="1"/>
      <c r="AB155" s="1"/>
      <c r="AC155" s="1"/>
      <c r="AD155"/>
      <c r="AE155" s="1"/>
      <c r="AF155" s="1"/>
      <c r="AG155" s="1"/>
      <c r="AH155" s="1"/>
    </row>
    <row r="156" spans="1:34">
      <c r="A156" s="88" t="str">
        <f t="shared" si="10"/>
        <v/>
      </c>
      <c r="B156" s="89" t="str">
        <f t="shared" si="8"/>
        <v/>
      </c>
      <c r="C156" s="126" t="str">
        <f t="shared" si="9"/>
        <v/>
      </c>
      <c r="D156" s="26" t="e">
        <f>IF(INDEX(data_wkly!$1:$1048576,MATCH($B156,data_wkly!$C:$C,0),MATCH(D$10,data_wkly!$2:$2,0))=0,#N/A,IF(INDEX(data_wkly!$1:$1048576,MATCH($B156,data_wkly!$C:$C,0),MATCH(D$10,data_wkly!$2:$2,0))="",#N/A,INDEX(data_wkly!$1:$1048576,MATCH($B156,data_wkly!$C:$C,0),MATCH(D$10,data_wkly!$2:$2,0))))</f>
        <v>#N/A</v>
      </c>
      <c r="E156" s="158" cm="1">
        <f t="array" ref="E156">IF(INDEX(data_wkly!$1:$1048576,MATCH($F156,data_wkly!$A:$A,0),MATCH(E$10,data_wkly!$2:$2,0)+1)="",INDEX(E:E,MATCH(F156,F:F,0)-52,1),INDEX(data_wkly!$1:$1048576,MATCH($F156,data_wkly!$A:$A,0),MATCH(E$10,data_wkly!$2:$2,0)+1))</f>
        <v>210.24300000000002</v>
      </c>
      <c r="F156" s="128" t="str" cm="1">
        <f t="array" ref="F156">IF(INDEX(data_wkly!A:A,MATCH($E$7,data_wkly!C:C,0)+G156,1)=0,"",INDEX(data_wkly!A:A,MATCH($E$7,data_wkly!C:C,0)+G156,1))</f>
        <v>2026_39</v>
      </c>
      <c r="G156" s="128">
        <f t="shared" si="7"/>
        <v>142</v>
      </c>
      <c r="H156" s="185"/>
      <c r="I156" s="29"/>
      <c r="J156" s="29"/>
      <c r="K156" s="29"/>
      <c r="L156" s="84"/>
      <c r="M156" s="9"/>
      <c r="N156" s="9"/>
      <c r="O156" s="1"/>
      <c r="P156" s="9"/>
      <c r="Q156" s="9"/>
      <c r="R156" s="1"/>
      <c r="S156" s="9"/>
      <c r="T156" s="1"/>
      <c r="U156" s="7"/>
      <c r="V156" s="1"/>
      <c r="W156" s="1"/>
      <c r="X156" s="1"/>
      <c r="Y156" s="1"/>
      <c r="Z156" s="1"/>
      <c r="AA156" s="1"/>
      <c r="AB156" s="1"/>
      <c r="AC156" s="1"/>
      <c r="AD156"/>
      <c r="AE156" s="1"/>
      <c r="AF156" s="1"/>
      <c r="AG156" s="1"/>
      <c r="AH156" s="1"/>
    </row>
    <row r="157" spans="1:34">
      <c r="A157" s="88" t="str">
        <f t="shared" si="10"/>
        <v/>
      </c>
      <c r="B157" s="89" t="str">
        <f t="shared" si="8"/>
        <v/>
      </c>
      <c r="C157" s="126" t="str">
        <f t="shared" si="9"/>
        <v/>
      </c>
      <c r="D157" s="26" t="e">
        <f>IF(INDEX(data_wkly!$1:$1048576,MATCH($B157,data_wkly!$C:$C,0),MATCH(D$10,data_wkly!$2:$2,0))=0,#N/A,IF(INDEX(data_wkly!$1:$1048576,MATCH($B157,data_wkly!$C:$C,0),MATCH(D$10,data_wkly!$2:$2,0))="",#N/A,INDEX(data_wkly!$1:$1048576,MATCH($B157,data_wkly!$C:$C,0),MATCH(D$10,data_wkly!$2:$2,0))))</f>
        <v>#N/A</v>
      </c>
      <c r="E157" s="158" cm="1">
        <f t="array" ref="E157">IF(INDEX(data_wkly!$1:$1048576,MATCH($F157,data_wkly!$A:$A,0),MATCH(E$10,data_wkly!$2:$2,0)+1)="",INDEX(E:E,MATCH(F157,F:F,0)-52,1),INDEX(data_wkly!$1:$1048576,MATCH($F157,data_wkly!$A:$A,0),MATCH(E$10,data_wkly!$2:$2,0)+1))</f>
        <v>210.18183333333334</v>
      </c>
      <c r="F157" s="128" t="str" cm="1">
        <f t="array" ref="F157">IF(INDEX(data_wkly!A:A,MATCH($E$7,data_wkly!C:C,0)+G157,1)=0,"",INDEX(data_wkly!A:A,MATCH($E$7,data_wkly!C:C,0)+G157,1))</f>
        <v>2026_40</v>
      </c>
      <c r="G157" s="128">
        <f t="shared" si="7"/>
        <v>143</v>
      </c>
      <c r="H157" s="185"/>
      <c r="I157" s="29"/>
      <c r="J157" s="29"/>
      <c r="K157" s="29"/>
      <c r="L157" s="84"/>
      <c r="M157" s="9"/>
      <c r="N157" s="9"/>
      <c r="O157" s="1"/>
      <c r="P157" s="9"/>
      <c r="Q157" s="9"/>
      <c r="R157" s="1"/>
      <c r="S157" s="9"/>
      <c r="T157" s="1"/>
      <c r="U157" s="7"/>
      <c r="V157" s="1"/>
      <c r="W157" s="1"/>
      <c r="X157" s="1"/>
      <c r="Y157" s="1"/>
      <c r="Z157" s="1"/>
      <c r="AA157" s="1"/>
      <c r="AB157" s="1"/>
      <c r="AC157" s="1"/>
      <c r="AD157"/>
      <c r="AE157" s="1"/>
      <c r="AF157" s="1"/>
      <c r="AG157" s="1"/>
      <c r="AH157" s="1"/>
    </row>
    <row r="158" spans="1:34">
      <c r="A158" s="88" t="str">
        <f t="shared" si="10"/>
        <v/>
      </c>
      <c r="B158" s="89" t="str">
        <f t="shared" si="8"/>
        <v/>
      </c>
      <c r="C158" s="126" t="str">
        <f t="shared" si="9"/>
        <v/>
      </c>
      <c r="D158" s="26" t="e">
        <f>IF(INDEX(data_wkly!$1:$1048576,MATCH($B158,data_wkly!$C:$C,0),MATCH(D$10,data_wkly!$2:$2,0))=0,#N/A,IF(INDEX(data_wkly!$1:$1048576,MATCH($B158,data_wkly!$C:$C,0),MATCH(D$10,data_wkly!$2:$2,0))="",#N/A,INDEX(data_wkly!$1:$1048576,MATCH($B158,data_wkly!$C:$C,0),MATCH(D$10,data_wkly!$2:$2,0))))</f>
        <v>#N/A</v>
      </c>
      <c r="E158" s="158" cm="1">
        <f t="array" ref="E158">IF(INDEX(data_wkly!$1:$1048576,MATCH($F158,data_wkly!$A:$A,0),MATCH(E$10,data_wkly!$2:$2,0)+1)="",INDEX(E:E,MATCH(F158,F:F,0)-52,1),INDEX(data_wkly!$1:$1048576,MATCH($F158,data_wkly!$A:$A,0),MATCH(E$10,data_wkly!$2:$2,0)+1))</f>
        <v>209.31233333333333</v>
      </c>
      <c r="F158" s="128" t="str" cm="1">
        <f t="array" ref="F158">IF(INDEX(data_wkly!A:A,MATCH($E$7,data_wkly!C:C,0)+G158,1)=0,"",INDEX(data_wkly!A:A,MATCH($E$7,data_wkly!C:C,0)+G158,1))</f>
        <v>2026_41</v>
      </c>
      <c r="G158" s="128">
        <f t="shared" si="7"/>
        <v>144</v>
      </c>
      <c r="H158" s="185"/>
      <c r="I158" s="29"/>
      <c r="J158" s="29"/>
      <c r="K158" s="29"/>
      <c r="L158" s="84"/>
      <c r="M158" s="9"/>
      <c r="N158" s="9"/>
      <c r="O158" s="1"/>
      <c r="P158" s="9"/>
      <c r="Q158" s="9"/>
      <c r="R158" s="1"/>
      <c r="S158" s="9"/>
      <c r="T158" s="1"/>
      <c r="U158" s="7"/>
      <c r="V158" s="1"/>
      <c r="W158" s="1"/>
      <c r="X158" s="1"/>
      <c r="Y158" s="1"/>
      <c r="Z158" s="1"/>
      <c r="AA158" s="1"/>
      <c r="AB158" s="1"/>
      <c r="AC158" s="1"/>
      <c r="AD158"/>
      <c r="AE158" s="1"/>
      <c r="AF158" s="1"/>
      <c r="AG158" s="1"/>
      <c r="AH158" s="1"/>
    </row>
    <row r="159" spans="1:34">
      <c r="A159" s="88" t="str">
        <f t="shared" si="10"/>
        <v/>
      </c>
      <c r="B159" s="89" t="str">
        <f t="shared" si="8"/>
        <v/>
      </c>
      <c r="C159" s="126" t="str">
        <f t="shared" si="9"/>
        <v/>
      </c>
      <c r="D159" s="26" t="e">
        <f>IF(INDEX(data_wkly!$1:$1048576,MATCH($B159,data_wkly!$C:$C,0),MATCH(D$10,data_wkly!$2:$2,0))=0,#N/A,IF(INDEX(data_wkly!$1:$1048576,MATCH($B159,data_wkly!$C:$C,0),MATCH(D$10,data_wkly!$2:$2,0))="",#N/A,INDEX(data_wkly!$1:$1048576,MATCH($B159,data_wkly!$C:$C,0),MATCH(D$10,data_wkly!$2:$2,0))))</f>
        <v>#N/A</v>
      </c>
      <c r="E159" s="158" t="e" cm="1">
        <f t="array" ref="E159">IF(INDEX(data_wkly!$1:$1048576,MATCH($F159,data_wkly!$A:$A,0),MATCH(E$10,data_wkly!$2:$2,0)+1)="",INDEX(E:E,MATCH(F159,F:F,0)-52,1),INDEX(data_wkly!$1:$1048576,MATCH($F159,data_wkly!$A:$A,0),MATCH(E$10,data_wkly!$2:$2,0)+1))</f>
        <v>#N/A</v>
      </c>
      <c r="F159" s="128" t="str" cm="1">
        <f t="array" ref="F159">IF(INDEX(data_wkly!A:A,MATCH($E$7,data_wkly!C:C,0)+G159,1)=0,"",INDEX(data_wkly!A:A,MATCH($E$7,data_wkly!C:C,0)+G159,1))</f>
        <v/>
      </c>
      <c r="G159" s="128">
        <f t="shared" si="7"/>
        <v>145</v>
      </c>
      <c r="H159" s="185"/>
      <c r="I159" s="29"/>
      <c r="J159" s="29"/>
      <c r="K159" s="29"/>
      <c r="L159" s="84"/>
      <c r="M159" s="9"/>
      <c r="N159" s="9"/>
      <c r="O159" s="1"/>
      <c r="P159" s="9"/>
      <c r="Q159" s="9"/>
      <c r="R159" s="1"/>
      <c r="S159" s="9"/>
      <c r="T159" s="1"/>
      <c r="U159" s="7"/>
      <c r="V159" s="1"/>
      <c r="W159" s="1"/>
      <c r="X159" s="1"/>
      <c r="Y159" s="1"/>
      <c r="Z159" s="1"/>
      <c r="AA159" s="1"/>
      <c r="AB159" s="1"/>
      <c r="AC159" s="1"/>
      <c r="AD159"/>
      <c r="AE159" s="1"/>
      <c r="AF159" s="1"/>
      <c r="AG159" s="1"/>
      <c r="AH159" s="1"/>
    </row>
    <row r="160" spans="1:34">
      <c r="A160" s="88" t="str">
        <f t="shared" si="10"/>
        <v/>
      </c>
      <c r="B160" s="89" t="str">
        <f t="shared" si="8"/>
        <v/>
      </c>
      <c r="C160" s="126" t="str">
        <f t="shared" si="9"/>
        <v/>
      </c>
      <c r="D160" s="26" t="e">
        <f>IF(INDEX(data_wkly!$1:$1048576,MATCH($B160,data_wkly!$C:$C,0),MATCH(D$10,data_wkly!$2:$2,0))=0,#N/A,IF(INDEX(data_wkly!$1:$1048576,MATCH($B160,data_wkly!$C:$C,0),MATCH(D$10,data_wkly!$2:$2,0))="",#N/A,INDEX(data_wkly!$1:$1048576,MATCH($B160,data_wkly!$C:$C,0),MATCH(D$10,data_wkly!$2:$2,0))))</f>
        <v>#N/A</v>
      </c>
      <c r="E160" s="158" t="e" cm="1">
        <f t="array" ref="E160">IF(INDEX(data_wkly!$1:$1048576,MATCH($F160,data_wkly!$A:$A,0),MATCH(E$10,data_wkly!$2:$2,0)+1)="",INDEX(E:E,MATCH(F160,F:F,0)-52,1),INDEX(data_wkly!$1:$1048576,MATCH($F160,data_wkly!$A:$A,0),MATCH(E$10,data_wkly!$2:$2,0)+1))</f>
        <v>#N/A</v>
      </c>
      <c r="F160" s="128" t="str" cm="1">
        <f t="array" ref="F160">IF(INDEX(data_wkly!A:A,MATCH($E$7,data_wkly!C:C,0)+G160,1)=0,"",INDEX(data_wkly!A:A,MATCH($E$7,data_wkly!C:C,0)+G160,1))</f>
        <v/>
      </c>
      <c r="G160" s="128">
        <f t="shared" si="7"/>
        <v>146</v>
      </c>
      <c r="H160" s="185"/>
      <c r="I160" s="29"/>
      <c r="J160" s="29"/>
      <c r="K160" s="29"/>
      <c r="L160" s="84"/>
      <c r="M160" s="9"/>
      <c r="N160" s="9"/>
      <c r="O160" s="1"/>
      <c r="P160" s="9"/>
      <c r="Q160" s="9"/>
      <c r="R160" s="1"/>
      <c r="S160" s="9"/>
      <c r="T160" s="1"/>
      <c r="U160" s="7"/>
      <c r="V160" s="1"/>
      <c r="W160" s="1"/>
      <c r="X160" s="1"/>
      <c r="Y160" s="1"/>
      <c r="Z160" s="1"/>
      <c r="AA160" s="1"/>
      <c r="AB160" s="1"/>
      <c r="AC160" s="1"/>
      <c r="AD160"/>
      <c r="AE160" s="1"/>
      <c r="AF160" s="1"/>
      <c r="AG160" s="1"/>
      <c r="AH160" s="1"/>
    </row>
    <row r="161" spans="1:34">
      <c r="A161" s="88" t="str">
        <f t="shared" si="10"/>
        <v/>
      </c>
      <c r="B161" s="89" t="str">
        <f t="shared" si="8"/>
        <v/>
      </c>
      <c r="C161" s="126" t="str">
        <f t="shared" si="9"/>
        <v/>
      </c>
      <c r="D161" s="26" t="e">
        <f>IF(INDEX(data_wkly!$1:$1048576,MATCH($B161,data_wkly!$C:$C,0),MATCH(D$10,data_wkly!$2:$2,0))=0,#N/A,IF(INDEX(data_wkly!$1:$1048576,MATCH($B161,data_wkly!$C:$C,0),MATCH(D$10,data_wkly!$2:$2,0))="",#N/A,INDEX(data_wkly!$1:$1048576,MATCH($B161,data_wkly!$C:$C,0),MATCH(D$10,data_wkly!$2:$2,0))))</f>
        <v>#N/A</v>
      </c>
      <c r="E161" s="158" t="e" cm="1">
        <f t="array" ref="E161">IF(INDEX(data_wkly!$1:$1048576,MATCH($F161,data_wkly!$A:$A,0),MATCH(E$10,data_wkly!$2:$2,0)+1)="",INDEX(E:E,MATCH(F161,F:F,0)-52,1),INDEX(data_wkly!$1:$1048576,MATCH($F161,data_wkly!$A:$A,0),MATCH(E$10,data_wkly!$2:$2,0)+1))</f>
        <v>#N/A</v>
      </c>
      <c r="F161" s="128" t="str" cm="1">
        <f t="array" ref="F161">IF(INDEX(data_wkly!A:A,MATCH($E$7,data_wkly!C:C,0)+G161,1)=0,"",INDEX(data_wkly!A:A,MATCH($E$7,data_wkly!C:C,0)+G161,1))</f>
        <v/>
      </c>
      <c r="G161" s="128">
        <f t="shared" si="7"/>
        <v>147</v>
      </c>
      <c r="H161" s="185"/>
      <c r="I161" s="29"/>
      <c r="J161" s="29"/>
      <c r="K161" s="29"/>
      <c r="L161" s="84"/>
      <c r="M161" s="9"/>
      <c r="N161" s="9"/>
      <c r="O161" s="1"/>
      <c r="P161" s="9"/>
      <c r="Q161" s="9"/>
      <c r="R161" s="1"/>
      <c r="S161" s="9"/>
      <c r="T161" s="1"/>
      <c r="U161" s="7"/>
      <c r="V161" s="1"/>
      <c r="W161" s="1"/>
      <c r="X161" s="1"/>
      <c r="Y161" s="1"/>
      <c r="Z161" s="1"/>
      <c r="AA161" s="1"/>
      <c r="AB161" s="1"/>
      <c r="AC161" s="1"/>
      <c r="AD161"/>
      <c r="AE161" s="1"/>
      <c r="AF161" s="1"/>
      <c r="AG161" s="1"/>
      <c r="AH161" s="1"/>
    </row>
    <row r="162" spans="1:34">
      <c r="A162" s="88" t="str">
        <f t="shared" si="10"/>
        <v/>
      </c>
      <c r="B162" s="89" t="str">
        <f t="shared" si="8"/>
        <v/>
      </c>
      <c r="C162" s="126" t="str">
        <f t="shared" si="9"/>
        <v/>
      </c>
      <c r="D162" s="26" t="e">
        <f>IF(INDEX(data_wkly!$1:$1048576,MATCH($B162,data_wkly!$C:$C,0),MATCH(D$10,data_wkly!$2:$2,0))=0,#N/A,IF(INDEX(data_wkly!$1:$1048576,MATCH($B162,data_wkly!$C:$C,0),MATCH(D$10,data_wkly!$2:$2,0))="",#N/A,INDEX(data_wkly!$1:$1048576,MATCH($B162,data_wkly!$C:$C,0),MATCH(D$10,data_wkly!$2:$2,0))))</f>
        <v>#N/A</v>
      </c>
      <c r="E162" s="158" t="e" cm="1">
        <f t="array" ref="E162">IF(INDEX(data_wkly!$1:$1048576,MATCH($F162,data_wkly!$A:$A,0),MATCH(E$10,data_wkly!$2:$2,0)+1)="",INDEX(E:E,MATCH(F162,F:F,0)-52,1),INDEX(data_wkly!$1:$1048576,MATCH($F162,data_wkly!$A:$A,0),MATCH(E$10,data_wkly!$2:$2,0)+1))</f>
        <v>#N/A</v>
      </c>
      <c r="F162" s="128" t="str" cm="1">
        <f t="array" ref="F162">IF(INDEX(data_wkly!A:A,MATCH($E$7,data_wkly!C:C,0)+G162,1)=0,"",INDEX(data_wkly!A:A,MATCH($E$7,data_wkly!C:C,0)+G162,1))</f>
        <v/>
      </c>
      <c r="G162" s="128">
        <f t="shared" si="7"/>
        <v>148</v>
      </c>
      <c r="H162" s="185"/>
      <c r="I162" s="29"/>
      <c r="J162" s="29"/>
      <c r="K162" s="29"/>
      <c r="L162" s="84"/>
      <c r="M162" s="9"/>
      <c r="N162" s="9"/>
      <c r="O162" s="1"/>
      <c r="P162" s="9"/>
      <c r="Q162" s="9"/>
      <c r="R162" s="1"/>
      <c r="S162" s="9"/>
      <c r="T162" s="1"/>
      <c r="U162" s="7"/>
      <c r="V162" s="1"/>
      <c r="W162" s="1"/>
      <c r="X162" s="1"/>
      <c r="Y162" s="1"/>
      <c r="Z162" s="1"/>
      <c r="AA162" s="1"/>
      <c r="AB162" s="1"/>
      <c r="AC162" s="1"/>
      <c r="AD162"/>
      <c r="AE162" s="1"/>
      <c r="AF162" s="1"/>
      <c r="AG162" s="1"/>
      <c r="AH162" s="1"/>
    </row>
    <row r="163" spans="1:34">
      <c r="A163" s="88" t="str">
        <f t="shared" si="10"/>
        <v/>
      </c>
      <c r="B163" s="89" t="str">
        <f t="shared" si="8"/>
        <v/>
      </c>
      <c r="C163" s="126" t="str">
        <f t="shared" si="9"/>
        <v/>
      </c>
      <c r="D163" s="26" t="e">
        <f>IF(INDEX(data_wkly!$1:$1048576,MATCH($B163,data_wkly!$C:$C,0),MATCH(D$10,data_wkly!$2:$2,0))=0,#N/A,IF(INDEX(data_wkly!$1:$1048576,MATCH($B163,data_wkly!$C:$C,0),MATCH(D$10,data_wkly!$2:$2,0))="",#N/A,INDEX(data_wkly!$1:$1048576,MATCH($B163,data_wkly!$C:$C,0),MATCH(D$10,data_wkly!$2:$2,0))))</f>
        <v>#N/A</v>
      </c>
      <c r="E163" s="158" t="e" cm="1">
        <f t="array" ref="E163">IF(INDEX(data_wkly!$1:$1048576,MATCH($F163,data_wkly!$A:$A,0),MATCH(E$10,data_wkly!$2:$2,0)+1)="",INDEX(E:E,MATCH(F163,F:F,0)-52,1),INDEX(data_wkly!$1:$1048576,MATCH($F163,data_wkly!$A:$A,0),MATCH(E$10,data_wkly!$2:$2,0)+1))</f>
        <v>#N/A</v>
      </c>
      <c r="F163" s="128" t="str" cm="1">
        <f t="array" ref="F163">IF(INDEX(data_wkly!A:A,MATCH($E$7,data_wkly!C:C,0)+G163,1)=0,"",INDEX(data_wkly!A:A,MATCH($E$7,data_wkly!C:C,0)+G163,1))</f>
        <v/>
      </c>
      <c r="G163" s="128">
        <f t="shared" si="7"/>
        <v>149</v>
      </c>
      <c r="H163" s="185"/>
      <c r="I163" s="29"/>
      <c r="J163" s="29"/>
      <c r="K163" s="29"/>
      <c r="L163" s="84"/>
      <c r="M163" s="9"/>
      <c r="N163" s="9"/>
      <c r="O163" s="1"/>
      <c r="P163" s="9"/>
      <c r="Q163" s="9"/>
      <c r="R163" s="1"/>
      <c r="S163" s="9"/>
      <c r="T163" s="1"/>
      <c r="U163" s="7"/>
      <c r="V163" s="1"/>
      <c r="W163" s="1"/>
      <c r="X163" s="1"/>
      <c r="Y163" s="1"/>
      <c r="Z163" s="1"/>
      <c r="AA163" s="1"/>
      <c r="AB163" s="1"/>
      <c r="AC163" s="1"/>
      <c r="AD163"/>
      <c r="AE163" s="1"/>
      <c r="AF163" s="1"/>
      <c r="AG163" s="1"/>
      <c r="AH163" s="1"/>
    </row>
    <row r="164" spans="1:34">
      <c r="A164" s="88" t="str">
        <f t="shared" si="10"/>
        <v/>
      </c>
      <c r="B164" s="89" t="str">
        <f t="shared" si="8"/>
        <v/>
      </c>
      <c r="C164" s="126" t="str">
        <f t="shared" si="9"/>
        <v/>
      </c>
      <c r="D164" s="26" t="e">
        <f>IF(INDEX(data_wkly!$1:$1048576,MATCH($B164,data_wkly!$C:$C,0),MATCH(D$10,data_wkly!$2:$2,0))=0,#N/A,IF(INDEX(data_wkly!$1:$1048576,MATCH($B164,data_wkly!$C:$C,0),MATCH(D$10,data_wkly!$2:$2,0))="",#N/A,INDEX(data_wkly!$1:$1048576,MATCH($B164,data_wkly!$C:$C,0),MATCH(D$10,data_wkly!$2:$2,0))))</f>
        <v>#N/A</v>
      </c>
      <c r="E164" s="158" t="e" cm="1">
        <f t="array" ref="E164">IF(INDEX(data_wkly!$1:$1048576,MATCH($F164,data_wkly!$A:$A,0),MATCH(E$10,data_wkly!$2:$2,0)+1)="",INDEX(E:E,MATCH(F164,F:F,0)-52,1),INDEX(data_wkly!$1:$1048576,MATCH($F164,data_wkly!$A:$A,0),MATCH(E$10,data_wkly!$2:$2,0)+1))</f>
        <v>#N/A</v>
      </c>
      <c r="F164" s="128" t="str" cm="1">
        <f t="array" ref="F164">IF(INDEX(data_wkly!A:A,MATCH($E$7,data_wkly!C:C,0)+G164,1)=0,"",INDEX(data_wkly!A:A,MATCH($E$7,data_wkly!C:C,0)+G164,1))</f>
        <v/>
      </c>
      <c r="G164" s="128">
        <f t="shared" si="7"/>
        <v>150</v>
      </c>
      <c r="H164" s="185"/>
      <c r="I164" s="29"/>
      <c r="J164" s="29"/>
      <c r="K164" s="29"/>
      <c r="L164" s="84"/>
      <c r="M164" s="9"/>
      <c r="N164" s="9"/>
      <c r="O164" s="1"/>
      <c r="P164" s="9"/>
      <c r="Q164" s="9"/>
      <c r="R164" s="1"/>
      <c r="S164" s="9"/>
      <c r="T164" s="1"/>
      <c r="U164" s="7"/>
      <c r="V164" s="1"/>
      <c r="W164" s="1"/>
      <c r="X164" s="1"/>
      <c r="Y164" s="1"/>
      <c r="Z164" s="1"/>
      <c r="AA164" s="1"/>
      <c r="AB164" s="1"/>
      <c r="AC164" s="1"/>
      <c r="AD164"/>
      <c r="AE164" s="1"/>
      <c r="AF164" s="1"/>
      <c r="AG164" s="1"/>
      <c r="AH164" s="1"/>
    </row>
    <row r="165" spans="1:34">
      <c r="A165" s="88" t="str">
        <f t="shared" si="10"/>
        <v/>
      </c>
      <c r="B165" s="89" t="str">
        <f t="shared" si="8"/>
        <v/>
      </c>
      <c r="C165" s="126" t="str">
        <f t="shared" si="9"/>
        <v/>
      </c>
      <c r="D165" s="26" t="e">
        <f>IF(INDEX(data_wkly!$1:$1048576,MATCH($B165,data_wkly!$C:$C,0),MATCH(D$10,data_wkly!$2:$2,0))=0,#N/A,IF(INDEX(data_wkly!$1:$1048576,MATCH($B165,data_wkly!$C:$C,0),MATCH(D$10,data_wkly!$2:$2,0))="",#N/A,INDEX(data_wkly!$1:$1048576,MATCH($B165,data_wkly!$C:$C,0),MATCH(D$10,data_wkly!$2:$2,0))))</f>
        <v>#N/A</v>
      </c>
      <c r="E165" s="158" t="e" cm="1">
        <f t="array" ref="E165">IF(INDEX(data_wkly!$1:$1048576,MATCH($F165,data_wkly!$A:$A,0),MATCH(E$10,data_wkly!$2:$2,0)+1)="",INDEX(E:E,MATCH(F165,F:F,0)-52,1),INDEX(data_wkly!$1:$1048576,MATCH($F165,data_wkly!$A:$A,0),MATCH(E$10,data_wkly!$2:$2,0)+1))</f>
        <v>#N/A</v>
      </c>
      <c r="F165" s="128" t="str" cm="1">
        <f t="array" ref="F165">IF(INDEX(data_wkly!A:A,MATCH($E$7,data_wkly!C:C,0)+G165,1)=0,"",INDEX(data_wkly!A:A,MATCH($E$7,data_wkly!C:C,0)+G165,1))</f>
        <v/>
      </c>
      <c r="G165" s="128">
        <f t="shared" si="7"/>
        <v>151</v>
      </c>
      <c r="H165" s="185"/>
      <c r="I165" s="29"/>
      <c r="J165" s="29"/>
      <c r="K165" s="29"/>
      <c r="L165" s="84"/>
      <c r="M165" s="9"/>
      <c r="N165" s="9"/>
      <c r="O165" s="1"/>
      <c r="P165" s="9"/>
      <c r="Q165" s="9"/>
      <c r="R165" s="1"/>
      <c r="S165" s="9"/>
      <c r="T165" s="1"/>
      <c r="U165" s="7"/>
      <c r="V165" s="1"/>
      <c r="W165" s="1"/>
      <c r="X165" s="1"/>
      <c r="Y165" s="1"/>
      <c r="Z165" s="1"/>
      <c r="AA165" s="1"/>
      <c r="AB165" s="1"/>
      <c r="AC165" s="1"/>
      <c r="AD165"/>
      <c r="AE165" s="1"/>
      <c r="AF165" s="1"/>
      <c r="AG165" s="1"/>
      <c r="AH165" s="1"/>
    </row>
    <row r="166" spans="1:34">
      <c r="A166" s="88" t="str">
        <f t="shared" si="10"/>
        <v/>
      </c>
      <c r="B166" s="89" t="str">
        <f t="shared" si="8"/>
        <v/>
      </c>
      <c r="C166" s="126" t="str">
        <f t="shared" si="9"/>
        <v/>
      </c>
      <c r="D166" s="26" t="e">
        <f>IF(INDEX(data_wkly!$1:$1048576,MATCH($B166,data_wkly!$C:$C,0),MATCH(D$10,data_wkly!$2:$2,0))=0,#N/A,IF(INDEX(data_wkly!$1:$1048576,MATCH($B166,data_wkly!$C:$C,0),MATCH(D$10,data_wkly!$2:$2,0))="",#N/A,INDEX(data_wkly!$1:$1048576,MATCH($B166,data_wkly!$C:$C,0),MATCH(D$10,data_wkly!$2:$2,0))))</f>
        <v>#N/A</v>
      </c>
      <c r="E166" s="158" t="e" cm="1">
        <f t="array" ref="E166">IF(INDEX(data_wkly!$1:$1048576,MATCH($F166,data_wkly!$A:$A,0),MATCH(E$10,data_wkly!$2:$2,0)+1)="",INDEX(E:E,MATCH(F166,F:F,0)-52,1),INDEX(data_wkly!$1:$1048576,MATCH($F166,data_wkly!$A:$A,0),MATCH(E$10,data_wkly!$2:$2,0)+1))</f>
        <v>#N/A</v>
      </c>
      <c r="F166" s="128" t="str" cm="1">
        <f t="array" ref="F166">IF(INDEX(data_wkly!A:A,MATCH($E$7,data_wkly!C:C,0)+G166,1)=0,"",INDEX(data_wkly!A:A,MATCH($E$7,data_wkly!C:C,0)+G166,1))</f>
        <v/>
      </c>
      <c r="G166" s="128">
        <f t="shared" si="7"/>
        <v>152</v>
      </c>
      <c r="H166" s="185"/>
      <c r="I166" s="29"/>
      <c r="J166" s="29"/>
      <c r="K166" s="29"/>
      <c r="L166" s="84"/>
      <c r="M166" s="9"/>
      <c r="N166" s="9"/>
      <c r="O166" s="1"/>
      <c r="P166" s="9"/>
      <c r="Q166" s="9"/>
      <c r="R166" s="1"/>
      <c r="S166" s="9"/>
      <c r="T166" s="1"/>
      <c r="U166" s="7"/>
      <c r="V166" s="1"/>
      <c r="W166" s="1"/>
      <c r="X166" s="1"/>
      <c r="Y166" s="1"/>
      <c r="Z166" s="1"/>
      <c r="AA166" s="1"/>
      <c r="AB166" s="1"/>
      <c r="AC166" s="1"/>
      <c r="AD166"/>
      <c r="AE166" s="1"/>
      <c r="AF166" s="1"/>
      <c r="AG166" s="1"/>
      <c r="AH166" s="1"/>
    </row>
    <row r="167" spans="1:34">
      <c r="A167" s="88" t="str">
        <f t="shared" si="10"/>
        <v/>
      </c>
      <c r="B167" s="89" t="str">
        <f t="shared" si="8"/>
        <v/>
      </c>
      <c r="C167" s="126" t="str">
        <f t="shared" si="9"/>
        <v/>
      </c>
      <c r="D167" s="26" t="e">
        <f>IF(INDEX(data_wkly!$1:$1048576,MATCH($B167,data_wkly!$C:$C,0),MATCH(D$10,data_wkly!$2:$2,0))=0,#N/A,IF(INDEX(data_wkly!$1:$1048576,MATCH($B167,data_wkly!$C:$C,0),MATCH(D$10,data_wkly!$2:$2,0))="",#N/A,INDEX(data_wkly!$1:$1048576,MATCH($B167,data_wkly!$C:$C,0),MATCH(D$10,data_wkly!$2:$2,0))))</f>
        <v>#N/A</v>
      </c>
      <c r="E167" s="158" t="e" cm="1">
        <f t="array" ref="E167">IF(INDEX(data_wkly!$1:$1048576,MATCH($F167,data_wkly!$A:$A,0),MATCH(E$10,data_wkly!$2:$2,0)+1)="",INDEX(E:E,MATCH(F167,F:F,0)-52,1),INDEX(data_wkly!$1:$1048576,MATCH($F167,data_wkly!$A:$A,0),MATCH(E$10,data_wkly!$2:$2,0)+1))</f>
        <v>#N/A</v>
      </c>
      <c r="F167" s="128" t="str" cm="1">
        <f t="array" ref="F167">IF(INDEX(data_wkly!A:A,MATCH($E$7,data_wkly!C:C,0)+G167,1)=0,"",INDEX(data_wkly!A:A,MATCH($E$7,data_wkly!C:C,0)+G167,1))</f>
        <v/>
      </c>
      <c r="G167" s="128">
        <f t="shared" si="7"/>
        <v>153</v>
      </c>
      <c r="H167" s="29"/>
      <c r="I167" s="29"/>
      <c r="J167" s="29"/>
      <c r="K167" s="29"/>
      <c r="L167" s="84"/>
      <c r="M167" s="9"/>
      <c r="N167" s="9"/>
      <c r="O167" s="1"/>
      <c r="P167" s="9"/>
      <c r="Q167" s="9"/>
      <c r="R167" s="1"/>
      <c r="S167" s="9"/>
      <c r="T167" s="1"/>
      <c r="U167" s="7"/>
      <c r="V167" s="1"/>
      <c r="W167" s="1"/>
      <c r="X167" s="1"/>
      <c r="Y167" s="1"/>
      <c r="Z167" s="1"/>
      <c r="AA167" s="1"/>
      <c r="AB167" s="1"/>
      <c r="AC167" s="1"/>
      <c r="AD167"/>
      <c r="AE167" s="1"/>
      <c r="AF167" s="1"/>
      <c r="AG167" s="1"/>
      <c r="AH167" s="1"/>
    </row>
    <row r="168" spans="1:34">
      <c r="A168" s="88" t="str">
        <f t="shared" si="10"/>
        <v/>
      </c>
      <c r="B168" s="89" t="str">
        <f t="shared" si="8"/>
        <v/>
      </c>
      <c r="C168" s="126" t="str">
        <f t="shared" si="9"/>
        <v/>
      </c>
      <c r="D168" s="26" t="e">
        <f>IF(INDEX(data_wkly!$1:$1048576,MATCH($B168,data_wkly!$C:$C,0),MATCH(D$10,data_wkly!$2:$2,0))=0,#N/A,IF(INDEX(data_wkly!$1:$1048576,MATCH($B168,data_wkly!$C:$C,0),MATCH(D$10,data_wkly!$2:$2,0))="",#N/A,INDEX(data_wkly!$1:$1048576,MATCH($B168,data_wkly!$C:$C,0),MATCH(D$10,data_wkly!$2:$2,0))))</f>
        <v>#N/A</v>
      </c>
      <c r="E168" s="158" t="e" cm="1">
        <f t="array" ref="E168">IF(INDEX(data_wkly!$1:$1048576,MATCH($F168,data_wkly!$A:$A,0),MATCH(E$10,data_wkly!$2:$2,0)+1)="",INDEX(E:E,MATCH(F168,F:F,0)-52,1),INDEX(data_wkly!$1:$1048576,MATCH($F168,data_wkly!$A:$A,0),MATCH(E$10,data_wkly!$2:$2,0)+1))</f>
        <v>#N/A</v>
      </c>
      <c r="F168" s="128" t="str" cm="1">
        <f t="array" ref="F168">IF(INDEX(data_wkly!A:A,MATCH($E$7,data_wkly!C:C,0)+G168,1)=0,"",INDEX(data_wkly!A:A,MATCH($E$7,data_wkly!C:C,0)+G168,1))</f>
        <v/>
      </c>
      <c r="G168" s="128">
        <f t="shared" si="7"/>
        <v>154</v>
      </c>
      <c r="H168" s="29"/>
      <c r="I168" s="29"/>
      <c r="J168" s="29"/>
      <c r="K168" s="29"/>
      <c r="L168" s="84"/>
      <c r="M168" s="9"/>
      <c r="N168" s="9"/>
      <c r="O168" s="1"/>
      <c r="P168" s="9"/>
      <c r="Q168" s="9"/>
      <c r="R168" s="1"/>
      <c r="S168" s="9"/>
      <c r="T168" s="1"/>
      <c r="U168" s="7"/>
      <c r="V168" s="1"/>
      <c r="W168" s="1"/>
      <c r="X168" s="1"/>
      <c r="Y168" s="1"/>
      <c r="Z168" s="1"/>
      <c r="AA168" s="1"/>
      <c r="AB168" s="1"/>
      <c r="AC168" s="1"/>
      <c r="AD168"/>
      <c r="AE168" s="1"/>
      <c r="AF168" s="1"/>
      <c r="AG168" s="1"/>
      <c r="AH168" s="1"/>
    </row>
    <row r="169" spans="1:34">
      <c r="A169" s="88" t="str">
        <f t="shared" si="10"/>
        <v/>
      </c>
      <c r="B169" s="89" t="str">
        <f t="shared" si="8"/>
        <v/>
      </c>
      <c r="C169" s="126" t="str">
        <f t="shared" si="9"/>
        <v/>
      </c>
      <c r="D169" s="26" t="e">
        <f>IF(INDEX(data_wkly!$1:$1048576,MATCH($B169,data_wkly!$C:$C,0),MATCH(D$10,data_wkly!$2:$2,0))=0,#N/A,IF(INDEX(data_wkly!$1:$1048576,MATCH($B169,data_wkly!$C:$C,0),MATCH(D$10,data_wkly!$2:$2,0))="",#N/A,INDEX(data_wkly!$1:$1048576,MATCH($B169,data_wkly!$C:$C,0),MATCH(D$10,data_wkly!$2:$2,0))))</f>
        <v>#N/A</v>
      </c>
      <c r="E169" s="158" t="e" cm="1">
        <f t="array" ref="E169">IF(INDEX(data_wkly!$1:$1048576,MATCH($F169,data_wkly!$A:$A,0),MATCH(E$10,data_wkly!$2:$2,0)+1)="",INDEX(E:E,MATCH(F169,F:F,0)-52,1),INDEX(data_wkly!$1:$1048576,MATCH($F169,data_wkly!$A:$A,0),MATCH(E$10,data_wkly!$2:$2,0)+1))</f>
        <v>#N/A</v>
      </c>
      <c r="F169" s="128" t="str" cm="1">
        <f t="array" ref="F169">IF(INDEX(data_wkly!A:A,MATCH($E$7,data_wkly!C:C,0)+G169,1)=0,"",INDEX(data_wkly!A:A,MATCH($E$7,data_wkly!C:C,0)+G169,1))</f>
        <v/>
      </c>
      <c r="G169" s="128">
        <f t="shared" si="7"/>
        <v>155</v>
      </c>
      <c r="H169" s="29"/>
      <c r="I169" s="29"/>
      <c r="J169" s="29"/>
      <c r="K169" s="29"/>
      <c r="L169" s="84"/>
      <c r="M169" s="9"/>
      <c r="N169" s="9"/>
      <c r="O169" s="1"/>
      <c r="P169" s="9"/>
      <c r="Q169" s="9"/>
      <c r="R169" s="1"/>
      <c r="S169" s="9"/>
      <c r="T169" s="1"/>
      <c r="U169" s="7"/>
      <c r="V169" s="1"/>
      <c r="W169" s="1"/>
      <c r="X169" s="1"/>
      <c r="Y169" s="1"/>
      <c r="Z169" s="1"/>
      <c r="AA169" s="1"/>
      <c r="AB169" s="1"/>
      <c r="AC169" s="1"/>
      <c r="AD169"/>
      <c r="AE169" s="1"/>
      <c r="AF169" s="1"/>
      <c r="AG169" s="1"/>
      <c r="AH169" s="1"/>
    </row>
    <row r="170" spans="1:34">
      <c r="A170" s="88" t="str">
        <f t="shared" si="10"/>
        <v/>
      </c>
      <c r="B170" s="89" t="str">
        <f t="shared" si="8"/>
        <v/>
      </c>
      <c r="C170" s="126" t="str">
        <f t="shared" si="9"/>
        <v/>
      </c>
      <c r="D170" s="26" t="e">
        <f>IF(INDEX(data_wkly!$1:$1048576,MATCH($B170,data_wkly!$C:$C,0),MATCH(D$10,data_wkly!$2:$2,0))=0,#N/A,IF(INDEX(data_wkly!$1:$1048576,MATCH($B170,data_wkly!$C:$C,0),MATCH(D$10,data_wkly!$2:$2,0))="",#N/A,INDEX(data_wkly!$1:$1048576,MATCH($B170,data_wkly!$C:$C,0),MATCH(D$10,data_wkly!$2:$2,0))))</f>
        <v>#N/A</v>
      </c>
      <c r="E170" s="158" t="e" cm="1">
        <f t="array" ref="E170">IF(INDEX(data_wkly!$1:$1048576,MATCH($F170,data_wkly!$A:$A,0),MATCH(E$10,data_wkly!$2:$2,0)+1)="",INDEX(E:E,MATCH(F170,F:F,0)-52,1),INDEX(data_wkly!$1:$1048576,MATCH($F170,data_wkly!$A:$A,0),MATCH(E$10,data_wkly!$2:$2,0)+1))</f>
        <v>#N/A</v>
      </c>
      <c r="F170" s="128" t="str" cm="1">
        <f t="array" ref="F170">IF(INDEX(data_wkly!A:A,MATCH($E$7,data_wkly!C:C,0)+G170,1)=0,"",INDEX(data_wkly!A:A,MATCH($E$7,data_wkly!C:C,0)+G170,1))</f>
        <v/>
      </c>
      <c r="G170" s="128">
        <f t="shared" si="7"/>
        <v>156</v>
      </c>
      <c r="H170" s="29"/>
      <c r="I170" s="29"/>
      <c r="J170" s="29"/>
      <c r="K170" s="29"/>
      <c r="L170" s="84"/>
      <c r="M170" s="9"/>
      <c r="N170" s="9"/>
      <c r="O170" s="1"/>
      <c r="P170" s="9"/>
      <c r="Q170" s="9"/>
      <c r="R170" s="1"/>
      <c r="S170" s="9"/>
      <c r="T170" s="1"/>
      <c r="U170" s="7"/>
      <c r="V170" s="1"/>
      <c r="W170" s="1"/>
      <c r="X170" s="1"/>
      <c r="Y170" s="1"/>
      <c r="Z170" s="1"/>
      <c r="AA170" s="1"/>
      <c r="AB170" s="1"/>
      <c r="AC170" s="1"/>
      <c r="AD170"/>
      <c r="AE170" s="1"/>
      <c r="AF170" s="1"/>
      <c r="AG170" s="1"/>
      <c r="AH170" s="1"/>
    </row>
    <row r="171" spans="1:34">
      <c r="A171" s="88" t="str">
        <f t="shared" si="10"/>
        <v/>
      </c>
      <c r="B171" s="89" t="str">
        <f t="shared" si="8"/>
        <v/>
      </c>
      <c r="C171" s="126" t="str">
        <f t="shared" si="9"/>
        <v/>
      </c>
      <c r="D171" s="26" t="e">
        <f>IF(INDEX(data_wkly!$1:$1048576,MATCH($B171,data_wkly!$C:$C,0),MATCH(D$10,data_wkly!$2:$2,0))=0,#N/A,IF(INDEX(data_wkly!$1:$1048576,MATCH($B171,data_wkly!$C:$C,0),MATCH(D$10,data_wkly!$2:$2,0))="",#N/A,INDEX(data_wkly!$1:$1048576,MATCH($B171,data_wkly!$C:$C,0),MATCH(D$10,data_wkly!$2:$2,0))))</f>
        <v>#N/A</v>
      </c>
      <c r="E171" s="158" t="e" cm="1">
        <f t="array" ref="E171">IF(INDEX(data_wkly!$1:$1048576,MATCH($F171,data_wkly!$A:$A,0),MATCH(E$10,data_wkly!$2:$2,0)+1)="",INDEX(E:E,MATCH(F171,F:F,0)-52,1),INDEX(data_wkly!$1:$1048576,MATCH($F171,data_wkly!$A:$A,0),MATCH(E$10,data_wkly!$2:$2,0)+1))</f>
        <v>#N/A</v>
      </c>
      <c r="F171" s="128" t="str" cm="1">
        <f t="array" ref="F171">IF(INDEX(data_wkly!A:A,MATCH($E$7,data_wkly!C:C,0)+G171,1)=0,"",INDEX(data_wkly!A:A,MATCH($E$7,data_wkly!C:C,0)+G171,1))</f>
        <v/>
      </c>
      <c r="G171" s="128">
        <f t="shared" si="7"/>
        <v>157</v>
      </c>
      <c r="H171" s="29"/>
      <c r="I171" s="29"/>
      <c r="J171" s="29"/>
      <c r="K171" s="29"/>
      <c r="L171" s="84"/>
      <c r="M171" s="9"/>
      <c r="N171" s="9"/>
      <c r="O171" s="1"/>
      <c r="P171" s="9"/>
      <c r="Q171" s="9"/>
      <c r="R171" s="1"/>
      <c r="S171" s="9"/>
      <c r="T171" s="1"/>
      <c r="U171" s="7"/>
      <c r="V171" s="1"/>
      <c r="W171" s="1"/>
      <c r="X171" s="1"/>
      <c r="Y171" s="1"/>
      <c r="Z171" s="1"/>
      <c r="AA171" s="1"/>
      <c r="AB171" s="1"/>
      <c r="AC171" s="1"/>
      <c r="AD171"/>
      <c r="AE171" s="1"/>
      <c r="AF171" s="1"/>
      <c r="AG171" s="1"/>
      <c r="AH171" s="1"/>
    </row>
    <row r="172" spans="1:34">
      <c r="A172" s="88" t="str">
        <f t="shared" si="10"/>
        <v/>
      </c>
      <c r="B172" s="89" t="str">
        <f t="shared" si="8"/>
        <v/>
      </c>
      <c r="C172" s="126" t="str">
        <f t="shared" si="9"/>
        <v/>
      </c>
      <c r="D172" s="26" t="e">
        <f>IF(INDEX(data_wkly!$1:$1048576,MATCH($B172,data_wkly!$C:$C,0),MATCH(D$10,data_wkly!$2:$2,0))=0,#N/A,IF(INDEX(data_wkly!$1:$1048576,MATCH($B172,data_wkly!$C:$C,0),MATCH(D$10,data_wkly!$2:$2,0))="",#N/A,INDEX(data_wkly!$1:$1048576,MATCH($B172,data_wkly!$C:$C,0),MATCH(D$10,data_wkly!$2:$2,0))))</f>
        <v>#N/A</v>
      </c>
      <c r="E172" s="158" t="e" cm="1">
        <f t="array" ref="E172">IF(INDEX(data_wkly!$1:$1048576,MATCH($F172,data_wkly!$A:$A,0),MATCH(E$10,data_wkly!$2:$2,0)+1)="",INDEX(E:E,MATCH(F172,F:F,0)-52,1),INDEX(data_wkly!$1:$1048576,MATCH($F172,data_wkly!$A:$A,0),MATCH(E$10,data_wkly!$2:$2,0)+1))</f>
        <v>#N/A</v>
      </c>
      <c r="F172" s="128" t="str" cm="1">
        <f t="array" ref="F172">IF(INDEX(data_wkly!A:A,MATCH($E$7,data_wkly!C:C,0)+G172,1)=0,"",INDEX(data_wkly!A:A,MATCH($E$7,data_wkly!C:C,0)+G172,1))</f>
        <v/>
      </c>
      <c r="G172" s="128">
        <f t="shared" si="7"/>
        <v>158</v>
      </c>
      <c r="H172" s="29"/>
      <c r="I172" s="29"/>
      <c r="J172" s="29"/>
      <c r="K172" s="29"/>
      <c r="L172" s="84"/>
      <c r="M172" s="9"/>
      <c r="N172" s="9"/>
      <c r="O172" s="1"/>
      <c r="P172" s="9"/>
      <c r="Q172" s="9"/>
      <c r="R172" s="1"/>
      <c r="S172" s="9"/>
      <c r="T172" s="1"/>
      <c r="U172" s="7"/>
      <c r="V172" s="1"/>
      <c r="W172" s="1"/>
      <c r="X172" s="1"/>
      <c r="Y172" s="1"/>
      <c r="Z172" s="1"/>
      <c r="AA172" s="1"/>
      <c r="AB172" s="1"/>
      <c r="AC172" s="1"/>
      <c r="AD172"/>
      <c r="AE172" s="1"/>
      <c r="AF172" s="1"/>
      <c r="AG172" s="1"/>
      <c r="AH172" s="1"/>
    </row>
    <row r="173" spans="1:34">
      <c r="A173" s="88" t="str">
        <f t="shared" si="10"/>
        <v/>
      </c>
      <c r="B173" s="89" t="str">
        <f t="shared" si="8"/>
        <v/>
      </c>
      <c r="C173" s="126" t="str">
        <f t="shared" si="9"/>
        <v/>
      </c>
      <c r="D173" s="26" t="e">
        <f>IF(INDEX(data_wkly!$1:$1048576,MATCH($B173,data_wkly!$C:$C,0),MATCH(D$10,data_wkly!$2:$2,0))=0,#N/A,IF(INDEX(data_wkly!$1:$1048576,MATCH($B173,data_wkly!$C:$C,0),MATCH(D$10,data_wkly!$2:$2,0))="",#N/A,INDEX(data_wkly!$1:$1048576,MATCH($B173,data_wkly!$C:$C,0),MATCH(D$10,data_wkly!$2:$2,0))))</f>
        <v>#N/A</v>
      </c>
      <c r="E173" s="158" t="e" cm="1">
        <f t="array" ref="E173">IF(INDEX(data_wkly!$1:$1048576,MATCH($F173,data_wkly!$A:$A,0),MATCH(E$10,data_wkly!$2:$2,0)+1)="",INDEX(E:E,MATCH(F173,F:F,0)-52,1),INDEX(data_wkly!$1:$1048576,MATCH($F173,data_wkly!$A:$A,0),MATCH(E$10,data_wkly!$2:$2,0)+1))</f>
        <v>#N/A</v>
      </c>
      <c r="F173" s="128" t="str" cm="1">
        <f t="array" ref="F173">IF(INDEX(data_wkly!A:A,MATCH($E$7,data_wkly!C:C,0)+G173,1)=0,"",INDEX(data_wkly!A:A,MATCH($E$7,data_wkly!C:C,0)+G173,1))</f>
        <v/>
      </c>
      <c r="G173" s="128">
        <f t="shared" si="7"/>
        <v>159</v>
      </c>
      <c r="H173" s="29"/>
      <c r="I173" s="29"/>
      <c r="J173" s="29"/>
      <c r="K173" s="29"/>
      <c r="L173" s="84"/>
      <c r="M173" s="9"/>
      <c r="N173" s="9"/>
      <c r="O173" s="1"/>
      <c r="P173" s="9"/>
      <c r="Q173" s="9"/>
      <c r="R173" s="1"/>
      <c r="S173" s="9"/>
      <c r="T173" s="1"/>
      <c r="U173" s="7"/>
      <c r="V173" s="1"/>
      <c r="W173" s="1"/>
      <c r="X173" s="1"/>
      <c r="Y173" s="1"/>
      <c r="Z173" s="1"/>
      <c r="AA173" s="1"/>
      <c r="AB173" s="1"/>
      <c r="AC173" s="1"/>
      <c r="AD173"/>
      <c r="AE173" s="1"/>
      <c r="AF173" s="1"/>
      <c r="AG173" s="1"/>
      <c r="AH173" s="1"/>
    </row>
    <row r="174" spans="1:34">
      <c r="A174" s="88" t="str">
        <f t="shared" si="10"/>
        <v/>
      </c>
      <c r="B174" s="89" t="str">
        <f t="shared" si="8"/>
        <v/>
      </c>
      <c r="C174" s="126" t="str">
        <f t="shared" si="9"/>
        <v/>
      </c>
      <c r="D174" s="26" t="e">
        <f>IF(INDEX(data_wkly!$1:$1048576,MATCH($B174,data_wkly!$C:$C,0),MATCH(D$10,data_wkly!$2:$2,0))=0,#N/A,IF(INDEX(data_wkly!$1:$1048576,MATCH($B174,data_wkly!$C:$C,0),MATCH(D$10,data_wkly!$2:$2,0))="",#N/A,INDEX(data_wkly!$1:$1048576,MATCH($B174,data_wkly!$C:$C,0),MATCH(D$10,data_wkly!$2:$2,0))))</f>
        <v>#N/A</v>
      </c>
      <c r="E174" s="158" t="e" cm="1">
        <f t="array" ref="E174">IF(INDEX(data_wkly!$1:$1048576,MATCH($F174,data_wkly!$A:$A,0),MATCH(E$10,data_wkly!$2:$2,0)+1)="",INDEX(E:E,MATCH(F174,F:F,0)-52,1),INDEX(data_wkly!$1:$1048576,MATCH($F174,data_wkly!$A:$A,0),MATCH(E$10,data_wkly!$2:$2,0)+1))</f>
        <v>#N/A</v>
      </c>
      <c r="F174" s="128" t="str" cm="1">
        <f t="array" ref="F174">IF(INDEX(data_wkly!A:A,MATCH($E$7,data_wkly!C:C,0)+G174,1)=0,"",INDEX(data_wkly!A:A,MATCH($E$7,data_wkly!C:C,0)+G174,1))</f>
        <v/>
      </c>
      <c r="G174" s="128">
        <f t="shared" si="7"/>
        <v>160</v>
      </c>
      <c r="H174" s="29"/>
      <c r="I174" s="29"/>
      <c r="J174" s="29"/>
      <c r="K174" s="29"/>
      <c r="L174" s="84"/>
      <c r="M174" s="9"/>
      <c r="N174" s="9"/>
      <c r="O174" s="1"/>
      <c r="P174" s="9"/>
      <c r="Q174" s="9"/>
      <c r="R174" s="1"/>
      <c r="S174" s="9"/>
      <c r="T174" s="1"/>
      <c r="U174" s="7"/>
      <c r="V174" s="1"/>
      <c r="W174" s="1"/>
      <c r="X174" s="1"/>
      <c r="Y174" s="1"/>
      <c r="Z174" s="1"/>
      <c r="AA174" s="1"/>
      <c r="AB174" s="1"/>
      <c r="AC174" s="1"/>
      <c r="AD174"/>
      <c r="AE174" s="1"/>
      <c r="AF174" s="1"/>
      <c r="AG174" s="1"/>
      <c r="AH174" s="1"/>
    </row>
    <row r="175" spans="1:34">
      <c r="A175" s="88" t="str">
        <f t="shared" si="10"/>
        <v/>
      </c>
      <c r="B175" s="89" t="str">
        <f t="shared" si="8"/>
        <v/>
      </c>
      <c r="C175" s="126" t="str">
        <f t="shared" si="9"/>
        <v/>
      </c>
      <c r="D175" s="26" t="e">
        <f>IF(INDEX(data_wkly!$1:$1048576,MATCH($B175,data_wkly!$C:$C,0),MATCH(D$10,data_wkly!$2:$2,0))=0,#N/A,IF(INDEX(data_wkly!$1:$1048576,MATCH($B175,data_wkly!$C:$C,0),MATCH(D$10,data_wkly!$2:$2,0))="",#N/A,INDEX(data_wkly!$1:$1048576,MATCH($B175,data_wkly!$C:$C,0),MATCH(D$10,data_wkly!$2:$2,0))))</f>
        <v>#N/A</v>
      </c>
      <c r="E175" s="158" t="e" cm="1">
        <f t="array" ref="E175">IF(INDEX(data_wkly!$1:$1048576,MATCH($F175,data_wkly!$A:$A,0),MATCH(E$10,data_wkly!$2:$2,0)+1)="",INDEX(E:E,MATCH(F175,F:F,0)-52,1),INDEX(data_wkly!$1:$1048576,MATCH($F175,data_wkly!$A:$A,0),MATCH(E$10,data_wkly!$2:$2,0)+1))</f>
        <v>#N/A</v>
      </c>
      <c r="F175" s="128" t="str" cm="1">
        <f t="array" ref="F175">IF(INDEX(data_wkly!A:A,MATCH($E$7,data_wkly!C:C,0)+G175,1)=0,"",INDEX(data_wkly!A:A,MATCH($E$7,data_wkly!C:C,0)+G175,1))</f>
        <v/>
      </c>
      <c r="G175" s="128">
        <f t="shared" si="7"/>
        <v>161</v>
      </c>
      <c r="H175" s="29"/>
      <c r="I175" s="29"/>
      <c r="J175" s="29"/>
      <c r="K175" s="29"/>
      <c r="L175" s="84"/>
      <c r="M175" s="9"/>
      <c r="N175" s="9"/>
      <c r="O175" s="1"/>
      <c r="P175" s="9"/>
      <c r="Q175" s="9"/>
      <c r="R175" s="1"/>
      <c r="S175" s="9"/>
      <c r="T175" s="1"/>
      <c r="U175" s="7"/>
      <c r="V175" s="1"/>
      <c r="W175" s="1"/>
      <c r="X175" s="1"/>
      <c r="Y175" s="1"/>
      <c r="Z175" s="1"/>
      <c r="AA175" s="1"/>
      <c r="AB175" s="1"/>
      <c r="AC175" s="1"/>
      <c r="AD175"/>
      <c r="AE175" s="1"/>
      <c r="AF175" s="1"/>
      <c r="AG175" s="1"/>
      <c r="AH175" s="1"/>
    </row>
    <row r="176" spans="1:34">
      <c r="A176" s="88" t="str">
        <f t="shared" si="10"/>
        <v/>
      </c>
      <c r="B176" s="89" t="str">
        <f t="shared" si="8"/>
        <v/>
      </c>
      <c r="C176" s="126" t="str">
        <f t="shared" si="9"/>
        <v/>
      </c>
      <c r="D176" s="26" t="e">
        <f>IF(INDEX(data_wkly!$1:$1048576,MATCH($B176,data_wkly!$C:$C,0),MATCH(D$10,data_wkly!$2:$2,0))=0,#N/A,IF(INDEX(data_wkly!$1:$1048576,MATCH($B176,data_wkly!$C:$C,0),MATCH(D$10,data_wkly!$2:$2,0))="",#N/A,INDEX(data_wkly!$1:$1048576,MATCH($B176,data_wkly!$C:$C,0),MATCH(D$10,data_wkly!$2:$2,0))))</f>
        <v>#N/A</v>
      </c>
      <c r="E176" s="158" t="e" cm="1">
        <f t="array" ref="E176">IF(INDEX(data_wkly!$1:$1048576,MATCH($F176,data_wkly!$A:$A,0),MATCH(E$10,data_wkly!$2:$2,0)+1)="",INDEX(E:E,MATCH(F176,F:F,0)-52,1),INDEX(data_wkly!$1:$1048576,MATCH($F176,data_wkly!$A:$A,0),MATCH(E$10,data_wkly!$2:$2,0)+1))</f>
        <v>#N/A</v>
      </c>
      <c r="F176" s="128" t="str" cm="1">
        <f t="array" ref="F176">IF(INDEX(data_wkly!A:A,MATCH($E$7,data_wkly!C:C,0)+G176,1)=0,"",INDEX(data_wkly!A:A,MATCH($E$7,data_wkly!C:C,0)+G176,1))</f>
        <v/>
      </c>
      <c r="G176" s="128">
        <f t="shared" si="7"/>
        <v>162</v>
      </c>
      <c r="H176" s="29"/>
      <c r="I176" s="29"/>
      <c r="J176" s="29"/>
      <c r="K176" s="29"/>
      <c r="L176" s="84"/>
      <c r="M176" s="9"/>
      <c r="N176" s="9"/>
      <c r="O176" s="1"/>
      <c r="P176" s="9"/>
      <c r="Q176" s="9"/>
      <c r="R176" s="1"/>
      <c r="S176" s="9"/>
      <c r="T176" s="1"/>
      <c r="U176" s="7"/>
      <c r="V176" s="1"/>
      <c r="W176" s="1"/>
      <c r="X176" s="1"/>
      <c r="Y176" s="1"/>
      <c r="Z176" s="1"/>
      <c r="AA176" s="1"/>
      <c r="AB176" s="1"/>
      <c r="AC176" s="1"/>
      <c r="AD176"/>
      <c r="AE176" s="1"/>
      <c r="AF176" s="1"/>
      <c r="AG176" s="1"/>
      <c r="AH176" s="1"/>
    </row>
    <row r="177" spans="1:34">
      <c r="A177" s="88" t="str">
        <f t="shared" si="10"/>
        <v/>
      </c>
      <c r="B177" s="89" t="str">
        <f t="shared" si="8"/>
        <v/>
      </c>
      <c r="C177" s="126" t="str">
        <f t="shared" si="9"/>
        <v/>
      </c>
      <c r="D177" s="26" t="e">
        <f>IF(INDEX(data_wkly!$1:$1048576,MATCH($B177,data_wkly!$C:$C,0),MATCH(D$10,data_wkly!$2:$2,0))=0,#N/A,IF(INDEX(data_wkly!$1:$1048576,MATCH($B177,data_wkly!$C:$C,0),MATCH(D$10,data_wkly!$2:$2,0))="",#N/A,INDEX(data_wkly!$1:$1048576,MATCH($B177,data_wkly!$C:$C,0),MATCH(D$10,data_wkly!$2:$2,0))))</f>
        <v>#N/A</v>
      </c>
      <c r="E177" s="158" t="e" cm="1">
        <f t="array" ref="E177">IF(INDEX(data_wkly!$1:$1048576,MATCH($F177,data_wkly!$A:$A,0),MATCH(E$10,data_wkly!$2:$2,0)+1)="",INDEX(E:E,MATCH(F177,F:F,0)-52,1),INDEX(data_wkly!$1:$1048576,MATCH($F177,data_wkly!$A:$A,0),MATCH(E$10,data_wkly!$2:$2,0)+1))</f>
        <v>#N/A</v>
      </c>
      <c r="F177" s="128" t="str" cm="1">
        <f t="array" ref="F177">IF(INDEX(data_wkly!A:A,MATCH($E$7,data_wkly!C:C,0)+G177,1)=0,"",INDEX(data_wkly!A:A,MATCH($E$7,data_wkly!C:C,0)+G177,1))</f>
        <v/>
      </c>
      <c r="G177" s="128">
        <f t="shared" si="7"/>
        <v>163</v>
      </c>
      <c r="H177" s="29"/>
      <c r="I177" s="29"/>
      <c r="J177" s="29"/>
      <c r="K177" s="29"/>
      <c r="L177" s="84"/>
      <c r="M177" s="9"/>
      <c r="N177" s="9"/>
      <c r="O177" s="1"/>
      <c r="P177" s="9"/>
      <c r="Q177" s="9"/>
      <c r="R177" s="1"/>
      <c r="S177" s="9"/>
      <c r="T177" s="1"/>
      <c r="U177" s="7"/>
      <c r="V177" s="1"/>
      <c r="W177" s="1"/>
      <c r="X177" s="1"/>
      <c r="Y177" s="1"/>
      <c r="Z177" s="1"/>
      <c r="AA177" s="1"/>
      <c r="AB177" s="1"/>
      <c r="AC177" s="1"/>
      <c r="AD177"/>
      <c r="AE177" s="1"/>
      <c r="AF177" s="1"/>
      <c r="AG177" s="1"/>
      <c r="AH177" s="1"/>
    </row>
    <row r="178" spans="1:34">
      <c r="A178" s="88" t="str">
        <f t="shared" si="10"/>
        <v/>
      </c>
      <c r="B178" s="89" t="str">
        <f t="shared" si="8"/>
        <v/>
      </c>
      <c r="C178" s="126" t="str">
        <f t="shared" si="9"/>
        <v/>
      </c>
      <c r="D178" s="26" t="e">
        <f>IF(INDEX(data_wkly!$1:$1048576,MATCH($B178,data_wkly!$C:$C,0),MATCH(D$10,data_wkly!$2:$2,0))=0,#N/A,IF(INDEX(data_wkly!$1:$1048576,MATCH($B178,data_wkly!$C:$C,0),MATCH(D$10,data_wkly!$2:$2,0))="",#N/A,INDEX(data_wkly!$1:$1048576,MATCH($B178,data_wkly!$C:$C,0),MATCH(D$10,data_wkly!$2:$2,0))))</f>
        <v>#N/A</v>
      </c>
      <c r="E178" s="158" t="e" cm="1">
        <f t="array" ref="E178">IF(INDEX(data_wkly!$1:$1048576,MATCH($F178,data_wkly!$A:$A,0),MATCH(E$10,data_wkly!$2:$2,0)+1)="",INDEX(E:E,MATCH(F178,F:F,0)-52,1),INDEX(data_wkly!$1:$1048576,MATCH($F178,data_wkly!$A:$A,0),MATCH(E$10,data_wkly!$2:$2,0)+1))</f>
        <v>#N/A</v>
      </c>
      <c r="F178" s="128" t="str" cm="1">
        <f t="array" ref="F178">IF(INDEX(data_wkly!A:A,MATCH($E$7,data_wkly!C:C,0)+G178,1)=0,"",INDEX(data_wkly!A:A,MATCH($E$7,data_wkly!C:C,0)+G178,1))</f>
        <v/>
      </c>
      <c r="G178" s="128">
        <f t="shared" si="7"/>
        <v>164</v>
      </c>
      <c r="H178" s="29"/>
      <c r="I178" s="29"/>
      <c r="J178" s="29"/>
      <c r="K178" s="29"/>
      <c r="L178" s="84"/>
      <c r="M178" s="9"/>
      <c r="N178" s="9"/>
      <c r="O178" s="1"/>
      <c r="P178" s="9"/>
      <c r="Q178" s="9"/>
      <c r="R178" s="1"/>
      <c r="S178" s="9"/>
      <c r="T178" s="1"/>
      <c r="U178" s="7"/>
      <c r="V178" s="1"/>
      <c r="W178" s="1"/>
      <c r="X178" s="1"/>
      <c r="Y178" s="1"/>
      <c r="Z178" s="1"/>
      <c r="AA178" s="1"/>
      <c r="AB178" s="1"/>
      <c r="AC178" s="1"/>
      <c r="AD178"/>
      <c r="AE178" s="1"/>
      <c r="AF178" s="1"/>
      <c r="AG178" s="1"/>
      <c r="AH178" s="1"/>
    </row>
    <row r="179" spans="1:34">
      <c r="A179" s="88" t="str">
        <f t="shared" si="10"/>
        <v/>
      </c>
      <c r="B179" s="89" t="str">
        <f t="shared" si="8"/>
        <v/>
      </c>
      <c r="C179" s="126" t="str">
        <f t="shared" si="9"/>
        <v/>
      </c>
      <c r="D179" s="26" t="e">
        <f>IF(INDEX(data_wkly!$1:$1048576,MATCH($B179,data_wkly!$C:$C,0),MATCH(D$10,data_wkly!$2:$2,0))=0,#N/A,IF(INDEX(data_wkly!$1:$1048576,MATCH($B179,data_wkly!$C:$C,0),MATCH(D$10,data_wkly!$2:$2,0))="",#N/A,INDEX(data_wkly!$1:$1048576,MATCH($B179,data_wkly!$C:$C,0),MATCH(D$10,data_wkly!$2:$2,0))))</f>
        <v>#N/A</v>
      </c>
      <c r="E179" s="158" t="e" cm="1">
        <f t="array" ref="E179">IF(INDEX(data_wkly!$1:$1048576,MATCH($F179,data_wkly!$A:$A,0),MATCH(E$10,data_wkly!$2:$2,0)+1)="",INDEX(E:E,MATCH(F179,F:F,0)-52,1),INDEX(data_wkly!$1:$1048576,MATCH($F179,data_wkly!$A:$A,0),MATCH(E$10,data_wkly!$2:$2,0)+1))</f>
        <v>#N/A</v>
      </c>
      <c r="F179" s="128" t="str" cm="1">
        <f t="array" ref="F179">IF(INDEX(data_wkly!A:A,MATCH($E$7,data_wkly!C:C,0)+G179,1)=0,"",INDEX(data_wkly!A:A,MATCH($E$7,data_wkly!C:C,0)+G179,1))</f>
        <v/>
      </c>
      <c r="G179" s="128">
        <f t="shared" si="7"/>
        <v>165</v>
      </c>
      <c r="H179" s="29"/>
      <c r="I179" s="29"/>
      <c r="J179" s="29"/>
      <c r="K179" s="29"/>
      <c r="L179" s="84"/>
      <c r="M179" s="9"/>
      <c r="N179" s="9"/>
      <c r="O179" s="1"/>
      <c r="P179" s="9"/>
      <c r="Q179" s="9"/>
      <c r="R179" s="1"/>
      <c r="S179" s="9"/>
      <c r="T179" s="1"/>
      <c r="U179" s="7"/>
      <c r="V179" s="1"/>
      <c r="W179" s="1"/>
      <c r="X179" s="1"/>
      <c r="Y179" s="1"/>
      <c r="Z179" s="1"/>
      <c r="AA179" s="1"/>
      <c r="AB179" s="1"/>
      <c r="AC179" s="1"/>
      <c r="AD179"/>
      <c r="AE179" s="1"/>
      <c r="AF179" s="1"/>
      <c r="AG179" s="1"/>
      <c r="AH179" s="1"/>
    </row>
    <row r="180" spans="1:34">
      <c r="A180" s="88" t="str">
        <f t="shared" si="10"/>
        <v/>
      </c>
      <c r="B180" s="89" t="str">
        <f t="shared" si="8"/>
        <v/>
      </c>
      <c r="C180" s="126" t="str">
        <f t="shared" si="9"/>
        <v/>
      </c>
      <c r="D180" s="26" t="e">
        <f>IF(INDEX(data_wkly!$1:$1048576,MATCH($B180,data_wkly!$C:$C,0),MATCH(D$10,data_wkly!$2:$2,0))=0,#N/A,IF(INDEX(data_wkly!$1:$1048576,MATCH($B180,data_wkly!$C:$C,0),MATCH(D$10,data_wkly!$2:$2,0))="",#N/A,INDEX(data_wkly!$1:$1048576,MATCH($B180,data_wkly!$C:$C,0),MATCH(D$10,data_wkly!$2:$2,0))))</f>
        <v>#N/A</v>
      </c>
      <c r="E180" s="158" t="e" cm="1">
        <f t="array" ref="E180">IF(INDEX(data_wkly!$1:$1048576,MATCH($F180,data_wkly!$A:$A,0),MATCH(E$10,data_wkly!$2:$2,0)+1)="",INDEX(E:E,MATCH(F180,F:F,0)-52,1),INDEX(data_wkly!$1:$1048576,MATCH($F180,data_wkly!$A:$A,0),MATCH(E$10,data_wkly!$2:$2,0)+1))</f>
        <v>#N/A</v>
      </c>
      <c r="F180" s="128" t="str" cm="1">
        <f t="array" ref="F180">IF(INDEX(data_wkly!A:A,MATCH($E$7,data_wkly!C:C,0)+G180,1)=0,"",INDEX(data_wkly!A:A,MATCH($E$7,data_wkly!C:C,0)+G180,1))</f>
        <v/>
      </c>
      <c r="G180" s="128">
        <f t="shared" si="7"/>
        <v>166</v>
      </c>
      <c r="H180" s="29"/>
      <c r="I180" s="29"/>
      <c r="J180" s="29"/>
      <c r="K180" s="29"/>
      <c r="L180" s="84"/>
      <c r="M180" s="9"/>
      <c r="N180" s="9"/>
      <c r="O180" s="1"/>
      <c r="P180" s="9"/>
      <c r="Q180" s="9"/>
      <c r="R180" s="1"/>
      <c r="S180" s="9"/>
      <c r="T180" s="1"/>
      <c r="U180" s="7"/>
      <c r="V180" s="1"/>
      <c r="W180" s="1"/>
      <c r="X180" s="1"/>
      <c r="Y180" s="1"/>
      <c r="Z180" s="1"/>
      <c r="AA180" s="1"/>
      <c r="AB180" s="1"/>
      <c r="AC180" s="1"/>
      <c r="AD180"/>
      <c r="AE180" s="1"/>
      <c r="AF180" s="1"/>
      <c r="AG180" s="1"/>
      <c r="AH180" s="1"/>
    </row>
    <row r="181" spans="1:34">
      <c r="A181" s="88" t="str">
        <f t="shared" si="10"/>
        <v/>
      </c>
      <c r="B181" s="89" t="str">
        <f t="shared" si="8"/>
        <v/>
      </c>
      <c r="C181" s="126" t="str">
        <f t="shared" si="9"/>
        <v/>
      </c>
      <c r="D181" s="26" t="e">
        <f>IF(INDEX(data_wkly!$1:$1048576,MATCH($B181,data_wkly!$C:$C,0),MATCH(D$10,data_wkly!$2:$2,0))=0,#N/A,IF(INDEX(data_wkly!$1:$1048576,MATCH($B181,data_wkly!$C:$C,0),MATCH(D$10,data_wkly!$2:$2,0))="",#N/A,INDEX(data_wkly!$1:$1048576,MATCH($B181,data_wkly!$C:$C,0),MATCH(D$10,data_wkly!$2:$2,0))))</f>
        <v>#N/A</v>
      </c>
      <c r="E181" s="158" t="e" cm="1">
        <f t="array" ref="E181">IF(INDEX(data_wkly!$1:$1048576,MATCH($F181,data_wkly!$A:$A,0),MATCH(E$10,data_wkly!$2:$2,0)+1)="",INDEX(E:E,MATCH(F181,F:F,0)-52,1),INDEX(data_wkly!$1:$1048576,MATCH($F181,data_wkly!$A:$A,0),MATCH(E$10,data_wkly!$2:$2,0)+1))</f>
        <v>#N/A</v>
      </c>
      <c r="F181" s="128" t="str" cm="1">
        <f t="array" ref="F181">IF(INDEX(data_wkly!A:A,MATCH($E$7,data_wkly!C:C,0)+G181,1)=0,"",INDEX(data_wkly!A:A,MATCH($E$7,data_wkly!C:C,0)+G181,1))</f>
        <v/>
      </c>
      <c r="G181" s="128">
        <f t="shared" si="7"/>
        <v>167</v>
      </c>
      <c r="H181" s="29"/>
      <c r="I181" s="29"/>
      <c r="J181" s="29"/>
      <c r="K181" s="29"/>
      <c r="L181" s="84"/>
      <c r="M181" s="9"/>
      <c r="N181" s="9"/>
      <c r="O181" s="1"/>
      <c r="P181" s="9"/>
      <c r="Q181" s="9"/>
      <c r="R181" s="1"/>
      <c r="S181" s="9"/>
      <c r="T181" s="1"/>
      <c r="U181" s="7"/>
      <c r="V181" s="1"/>
      <c r="W181" s="1"/>
      <c r="X181" s="1"/>
      <c r="Y181" s="1"/>
      <c r="Z181" s="1"/>
      <c r="AA181" s="1"/>
      <c r="AB181" s="1"/>
      <c r="AC181" s="1"/>
      <c r="AD181"/>
      <c r="AE181" s="1"/>
      <c r="AF181" s="1"/>
      <c r="AG181" s="1"/>
      <c r="AH181" s="1"/>
    </row>
    <row r="182" spans="1:34">
      <c r="A182" s="88" t="str">
        <f t="shared" si="10"/>
        <v/>
      </c>
      <c r="B182" s="89" t="str">
        <f t="shared" si="8"/>
        <v/>
      </c>
      <c r="C182" s="126" t="str">
        <f t="shared" si="9"/>
        <v/>
      </c>
      <c r="D182" s="26" t="e">
        <f>IF(INDEX(data_wkly!$1:$1048576,MATCH($B182,data_wkly!$C:$C,0),MATCH(D$10,data_wkly!$2:$2,0))=0,#N/A,IF(INDEX(data_wkly!$1:$1048576,MATCH($B182,data_wkly!$C:$C,0),MATCH(D$10,data_wkly!$2:$2,0))="",#N/A,INDEX(data_wkly!$1:$1048576,MATCH($B182,data_wkly!$C:$C,0),MATCH(D$10,data_wkly!$2:$2,0))))</f>
        <v>#N/A</v>
      </c>
      <c r="E182" s="158" t="e" cm="1">
        <f t="array" ref="E182">IF(INDEX(data_wkly!$1:$1048576,MATCH($F182,data_wkly!$A:$A,0),MATCH(E$10,data_wkly!$2:$2,0)+1)="",INDEX(E:E,MATCH(F182,F:F,0)-52,1),INDEX(data_wkly!$1:$1048576,MATCH($F182,data_wkly!$A:$A,0),MATCH(E$10,data_wkly!$2:$2,0)+1))</f>
        <v>#N/A</v>
      </c>
      <c r="F182" s="128" t="str" cm="1">
        <f t="array" ref="F182">IF(INDEX(data_wkly!A:A,MATCH($E$7,data_wkly!C:C,0)+G182,1)=0,"",INDEX(data_wkly!A:A,MATCH($E$7,data_wkly!C:C,0)+G182,1))</f>
        <v/>
      </c>
      <c r="G182" s="128">
        <f t="shared" si="7"/>
        <v>168</v>
      </c>
      <c r="H182" s="29"/>
      <c r="I182" s="29"/>
      <c r="J182" s="29"/>
      <c r="K182" s="29"/>
      <c r="L182" s="84"/>
      <c r="M182" s="9"/>
      <c r="N182" s="9"/>
      <c r="O182" s="1"/>
      <c r="P182" s="9"/>
      <c r="Q182" s="9"/>
      <c r="R182" s="1"/>
      <c r="S182" s="9"/>
      <c r="T182" s="1"/>
      <c r="U182" s="7"/>
      <c r="V182" s="1"/>
      <c r="W182" s="1"/>
      <c r="X182" s="1"/>
      <c r="Y182" s="1"/>
      <c r="Z182" s="1"/>
      <c r="AA182" s="1"/>
      <c r="AB182" s="1"/>
      <c r="AC182" s="1"/>
      <c r="AD182"/>
      <c r="AE182" s="1"/>
      <c r="AF182" s="1"/>
      <c r="AG182" s="1"/>
      <c r="AH182" s="1"/>
    </row>
    <row r="183" spans="1:34">
      <c r="A183" s="88" t="str">
        <f t="shared" si="10"/>
        <v/>
      </c>
      <c r="B183" s="89" t="str">
        <f t="shared" si="8"/>
        <v/>
      </c>
      <c r="C183" s="126" t="str">
        <f t="shared" si="9"/>
        <v/>
      </c>
      <c r="D183" s="26" t="e">
        <f>IF(INDEX(data_wkly!$1:$1048576,MATCH($B183,data_wkly!$C:$C,0),MATCH(D$10,data_wkly!$2:$2,0))=0,#N/A,IF(INDEX(data_wkly!$1:$1048576,MATCH($B183,data_wkly!$C:$C,0),MATCH(D$10,data_wkly!$2:$2,0))="",#N/A,INDEX(data_wkly!$1:$1048576,MATCH($B183,data_wkly!$C:$C,0),MATCH(D$10,data_wkly!$2:$2,0))))</f>
        <v>#N/A</v>
      </c>
      <c r="E183" s="158" t="e" cm="1">
        <f t="array" ref="E183">IF(INDEX(data_wkly!$1:$1048576,MATCH($F183,data_wkly!$A:$A,0),MATCH(E$10,data_wkly!$2:$2,0)+1)="",INDEX(E:E,MATCH(F183,F:F,0)-52,1),INDEX(data_wkly!$1:$1048576,MATCH($F183,data_wkly!$A:$A,0),MATCH(E$10,data_wkly!$2:$2,0)+1))</f>
        <v>#N/A</v>
      </c>
      <c r="F183" s="128" t="str" cm="1">
        <f t="array" ref="F183">IF(INDEX(data_wkly!A:A,MATCH($E$7,data_wkly!C:C,0)+G183,1)=0,"",INDEX(data_wkly!A:A,MATCH($E$7,data_wkly!C:C,0)+G183,1))</f>
        <v/>
      </c>
      <c r="G183" s="128">
        <f t="shared" si="7"/>
        <v>169</v>
      </c>
      <c r="H183" s="29"/>
      <c r="I183" s="29"/>
      <c r="J183" s="29"/>
      <c r="K183" s="29"/>
      <c r="L183" s="84"/>
      <c r="M183" s="9"/>
      <c r="N183" s="9"/>
      <c r="O183" s="1"/>
      <c r="P183" s="9"/>
      <c r="Q183" s="9"/>
      <c r="R183" s="1"/>
      <c r="S183" s="9"/>
      <c r="T183" s="1"/>
      <c r="U183" s="7"/>
      <c r="V183" s="1"/>
      <c r="W183" s="1"/>
      <c r="X183" s="1"/>
      <c r="Y183" s="1"/>
      <c r="Z183" s="1"/>
      <c r="AA183" s="1"/>
      <c r="AB183" s="1"/>
      <c r="AC183" s="1"/>
      <c r="AD183"/>
      <c r="AE183" s="1"/>
      <c r="AF183" s="1"/>
      <c r="AG183" s="1"/>
      <c r="AH183" s="1"/>
    </row>
    <row r="184" spans="1:34">
      <c r="A184" s="88" t="str">
        <f t="shared" si="10"/>
        <v/>
      </c>
      <c r="B184" s="89" t="str">
        <f t="shared" si="8"/>
        <v/>
      </c>
      <c r="C184" s="126" t="str">
        <f t="shared" si="9"/>
        <v/>
      </c>
      <c r="D184" s="26" t="e">
        <f>IF(INDEX(data_wkly!$1:$1048576,MATCH($B184,data_wkly!$C:$C,0),MATCH(D$10,data_wkly!$2:$2,0))=0,#N/A,IF(INDEX(data_wkly!$1:$1048576,MATCH($B184,data_wkly!$C:$C,0),MATCH(D$10,data_wkly!$2:$2,0))="",#N/A,INDEX(data_wkly!$1:$1048576,MATCH($B184,data_wkly!$C:$C,0),MATCH(D$10,data_wkly!$2:$2,0))))</f>
        <v>#N/A</v>
      </c>
      <c r="E184" s="158" t="e" cm="1">
        <f t="array" ref="E184">IF(INDEX(data_wkly!$1:$1048576,MATCH($F184,data_wkly!$A:$A,0),MATCH(E$10,data_wkly!$2:$2,0)+1)="",INDEX(E:E,MATCH(F184,F:F,0)-52,1),INDEX(data_wkly!$1:$1048576,MATCH($F184,data_wkly!$A:$A,0),MATCH(E$10,data_wkly!$2:$2,0)+1))</f>
        <v>#N/A</v>
      </c>
      <c r="F184" s="128" t="str" cm="1">
        <f t="array" ref="F184">IF(INDEX(data_wkly!A:A,MATCH($E$7,data_wkly!C:C,0)+G184,1)=0,"",INDEX(data_wkly!A:A,MATCH($E$7,data_wkly!C:C,0)+G184,1))</f>
        <v/>
      </c>
      <c r="G184" s="128">
        <f t="shared" si="7"/>
        <v>170</v>
      </c>
      <c r="H184" s="29"/>
      <c r="I184" s="29"/>
      <c r="J184" s="29"/>
      <c r="K184" s="29"/>
      <c r="L184" s="84"/>
      <c r="M184" s="9"/>
      <c r="N184" s="9"/>
      <c r="O184" s="1"/>
      <c r="P184" s="9"/>
      <c r="Q184" s="9"/>
      <c r="R184" s="1"/>
      <c r="S184" s="9"/>
      <c r="T184" s="1"/>
      <c r="U184" s="7"/>
      <c r="V184" s="1"/>
      <c r="W184" s="1"/>
      <c r="X184" s="1"/>
      <c r="Y184" s="1"/>
      <c r="Z184" s="1"/>
      <c r="AA184" s="1"/>
      <c r="AB184" s="1"/>
      <c r="AC184" s="1"/>
      <c r="AD184"/>
      <c r="AE184" s="1"/>
      <c r="AF184" s="1"/>
      <c r="AG184" s="1"/>
      <c r="AH184" s="1"/>
    </row>
    <row r="185" spans="1:34">
      <c r="A185" s="88" t="str">
        <f t="shared" si="10"/>
        <v/>
      </c>
      <c r="B185" s="89" t="str">
        <f t="shared" si="8"/>
        <v/>
      </c>
      <c r="C185" s="126" t="str">
        <f t="shared" si="9"/>
        <v/>
      </c>
      <c r="D185" s="26" t="e">
        <f>IF(INDEX(data_wkly!$1:$1048576,MATCH($B185,data_wkly!$C:$C,0),MATCH(D$10,data_wkly!$2:$2,0))=0,#N/A,IF(INDEX(data_wkly!$1:$1048576,MATCH($B185,data_wkly!$C:$C,0),MATCH(D$10,data_wkly!$2:$2,0))="",#N/A,INDEX(data_wkly!$1:$1048576,MATCH($B185,data_wkly!$C:$C,0),MATCH(D$10,data_wkly!$2:$2,0))))</f>
        <v>#N/A</v>
      </c>
      <c r="E185" s="158" t="e" cm="1">
        <f t="array" ref="E185">IF(INDEX(data_wkly!$1:$1048576,MATCH($F185,data_wkly!$A:$A,0),MATCH(E$10,data_wkly!$2:$2,0)+1)="",INDEX(E:E,MATCH(F185,F:F,0)-52,1),INDEX(data_wkly!$1:$1048576,MATCH($F185,data_wkly!$A:$A,0),MATCH(E$10,data_wkly!$2:$2,0)+1))</f>
        <v>#N/A</v>
      </c>
      <c r="F185" s="128" t="str" cm="1">
        <f t="array" ref="F185">IF(INDEX(data_wkly!A:A,MATCH($E$7,data_wkly!C:C,0)+G185,1)=0,"",INDEX(data_wkly!A:A,MATCH($E$7,data_wkly!C:C,0)+G185,1))</f>
        <v/>
      </c>
      <c r="G185" s="128">
        <f t="shared" si="7"/>
        <v>171</v>
      </c>
      <c r="H185" s="29"/>
      <c r="I185" s="29"/>
      <c r="J185" s="29"/>
      <c r="K185" s="29"/>
      <c r="L185" s="84"/>
      <c r="M185" s="9"/>
      <c r="N185" s="9"/>
      <c r="O185" s="1"/>
      <c r="P185" s="9"/>
      <c r="Q185" s="9"/>
      <c r="R185" s="1"/>
      <c r="S185" s="9"/>
      <c r="T185" s="1"/>
      <c r="U185" s="7"/>
      <c r="V185" s="1"/>
      <c r="W185" s="1"/>
      <c r="X185" s="1"/>
      <c r="Y185" s="1"/>
      <c r="Z185" s="1"/>
      <c r="AA185" s="1"/>
      <c r="AB185" s="1"/>
      <c r="AC185" s="1"/>
      <c r="AD185"/>
      <c r="AE185" s="1"/>
      <c r="AF185" s="1"/>
      <c r="AG185" s="1"/>
      <c r="AH185" s="1"/>
    </row>
    <row r="186" spans="1:34">
      <c r="A186" s="88" t="str">
        <f t="shared" si="10"/>
        <v/>
      </c>
      <c r="B186" s="89" t="str">
        <f t="shared" si="8"/>
        <v/>
      </c>
      <c r="C186" s="126" t="str">
        <f t="shared" si="9"/>
        <v/>
      </c>
      <c r="D186" s="26" t="e">
        <f>IF(INDEX(data_wkly!$1:$1048576,MATCH($B186,data_wkly!$C:$C,0),MATCH(D$10,data_wkly!$2:$2,0))=0,#N/A,IF(INDEX(data_wkly!$1:$1048576,MATCH($B186,data_wkly!$C:$C,0),MATCH(D$10,data_wkly!$2:$2,0))="",#N/A,INDEX(data_wkly!$1:$1048576,MATCH($B186,data_wkly!$C:$C,0),MATCH(D$10,data_wkly!$2:$2,0))))</f>
        <v>#N/A</v>
      </c>
      <c r="E186" s="158" t="e" cm="1">
        <f t="array" ref="E186">IF(INDEX(data_wkly!$1:$1048576,MATCH($F186,data_wkly!$A:$A,0),MATCH(E$10,data_wkly!$2:$2,0)+1)="",INDEX(E:E,MATCH(F186,F:F,0)-52,1),INDEX(data_wkly!$1:$1048576,MATCH($F186,data_wkly!$A:$A,0),MATCH(E$10,data_wkly!$2:$2,0)+1))</f>
        <v>#N/A</v>
      </c>
      <c r="F186" s="128" t="str" cm="1">
        <f t="array" ref="F186">IF(INDEX(data_wkly!A:A,MATCH($E$7,data_wkly!C:C,0)+G186,1)=0,"",INDEX(data_wkly!A:A,MATCH($E$7,data_wkly!C:C,0)+G186,1))</f>
        <v/>
      </c>
      <c r="G186" s="128">
        <f t="shared" si="7"/>
        <v>172</v>
      </c>
      <c r="H186" s="29"/>
      <c r="I186" s="29"/>
      <c r="J186" s="29"/>
      <c r="K186" s="29"/>
      <c r="L186" s="84"/>
      <c r="M186" s="9"/>
      <c r="N186" s="9"/>
      <c r="O186" s="1"/>
      <c r="P186" s="9"/>
      <c r="Q186" s="9"/>
      <c r="R186" s="1"/>
      <c r="S186" s="9"/>
      <c r="T186" s="1"/>
      <c r="U186" s="7"/>
      <c r="V186" s="1"/>
      <c r="W186" s="1"/>
      <c r="X186" s="1"/>
      <c r="Y186" s="1"/>
      <c r="Z186" s="1"/>
      <c r="AA186" s="1"/>
      <c r="AB186" s="1"/>
      <c r="AC186" s="1"/>
      <c r="AD186"/>
      <c r="AE186" s="1"/>
      <c r="AF186" s="1"/>
      <c r="AG186" s="1"/>
      <c r="AH186" s="1"/>
    </row>
    <row r="187" spans="1:34">
      <c r="A187" s="88" t="str">
        <f t="shared" si="10"/>
        <v/>
      </c>
      <c r="B187" s="89" t="str">
        <f t="shared" si="8"/>
        <v/>
      </c>
      <c r="C187" s="126" t="str">
        <f t="shared" si="9"/>
        <v/>
      </c>
      <c r="D187" s="26" t="e">
        <f>IF(INDEX(data_wkly!$1:$1048576,MATCH($B187,data_wkly!$C:$C,0),MATCH(D$10,data_wkly!$2:$2,0))=0,#N/A,IF(INDEX(data_wkly!$1:$1048576,MATCH($B187,data_wkly!$C:$C,0),MATCH(D$10,data_wkly!$2:$2,0))="",#N/A,INDEX(data_wkly!$1:$1048576,MATCH($B187,data_wkly!$C:$C,0),MATCH(D$10,data_wkly!$2:$2,0))))</f>
        <v>#N/A</v>
      </c>
      <c r="E187" s="158" t="e" cm="1">
        <f t="array" ref="E187">IF(INDEX(data_wkly!$1:$1048576,MATCH($F187,data_wkly!$A:$A,0),MATCH(E$10,data_wkly!$2:$2,0)+1)="",INDEX(E:E,MATCH(F187,F:F,0)-52,1),INDEX(data_wkly!$1:$1048576,MATCH($F187,data_wkly!$A:$A,0),MATCH(E$10,data_wkly!$2:$2,0)+1))</f>
        <v>#N/A</v>
      </c>
      <c r="F187" s="128" t="str" cm="1">
        <f t="array" ref="F187">IF(INDEX(data_wkly!A:A,MATCH($E$7,data_wkly!C:C,0)+G187,1)=0,"",INDEX(data_wkly!A:A,MATCH($E$7,data_wkly!C:C,0)+G187,1))</f>
        <v/>
      </c>
      <c r="G187" s="128">
        <f t="shared" si="7"/>
        <v>173</v>
      </c>
      <c r="H187" s="29"/>
      <c r="I187" s="29"/>
      <c r="J187" s="29"/>
      <c r="K187" s="29"/>
      <c r="L187" s="84"/>
      <c r="M187" s="9"/>
      <c r="N187" s="9"/>
      <c r="O187" s="1"/>
      <c r="P187" s="9"/>
      <c r="Q187" s="9"/>
      <c r="R187" s="1"/>
      <c r="S187" s="9"/>
      <c r="T187" s="1"/>
      <c r="U187" s="7"/>
      <c r="V187" s="1"/>
      <c r="W187" s="1"/>
      <c r="X187" s="1"/>
      <c r="Y187" s="1"/>
      <c r="Z187" s="1"/>
      <c r="AA187" s="1"/>
      <c r="AB187" s="1"/>
      <c r="AC187" s="1"/>
      <c r="AD187"/>
      <c r="AE187" s="1"/>
      <c r="AF187" s="1"/>
      <c r="AG187" s="1"/>
      <c r="AH187" s="1"/>
    </row>
    <row r="188" spans="1:34">
      <c r="A188" s="88" t="str">
        <f t="shared" si="10"/>
        <v/>
      </c>
      <c r="B188" s="89" t="str">
        <f t="shared" si="8"/>
        <v/>
      </c>
      <c r="C188" s="126" t="str">
        <f t="shared" si="9"/>
        <v/>
      </c>
      <c r="D188" s="26" t="e">
        <f>IF(INDEX(data_wkly!$1:$1048576,MATCH($B188,data_wkly!$C:$C,0),MATCH(D$10,data_wkly!$2:$2,0))=0,#N/A,IF(INDEX(data_wkly!$1:$1048576,MATCH($B188,data_wkly!$C:$C,0),MATCH(D$10,data_wkly!$2:$2,0))="",#N/A,INDEX(data_wkly!$1:$1048576,MATCH($B188,data_wkly!$C:$C,0),MATCH(D$10,data_wkly!$2:$2,0))))</f>
        <v>#N/A</v>
      </c>
      <c r="E188" s="158" t="e" cm="1">
        <f t="array" ref="E188">IF(INDEX(data_wkly!$1:$1048576,MATCH($F188,data_wkly!$A:$A,0),MATCH(E$10,data_wkly!$2:$2,0)+1)="",INDEX(E:E,MATCH(F188,F:F,0)-52,1),INDEX(data_wkly!$1:$1048576,MATCH($F188,data_wkly!$A:$A,0),MATCH(E$10,data_wkly!$2:$2,0)+1))</f>
        <v>#N/A</v>
      </c>
      <c r="F188" s="128" t="str" cm="1">
        <f t="array" ref="F188">IF(INDEX(data_wkly!A:A,MATCH($E$7,data_wkly!C:C,0)+G188,1)=0,"",INDEX(data_wkly!A:A,MATCH($E$7,data_wkly!C:C,0)+G188,1))</f>
        <v/>
      </c>
      <c r="G188" s="128">
        <f t="shared" si="7"/>
        <v>174</v>
      </c>
      <c r="H188" s="29"/>
      <c r="I188" s="29"/>
      <c r="J188" s="29"/>
      <c r="K188" s="29"/>
      <c r="L188" s="84"/>
      <c r="M188" s="9"/>
      <c r="N188" s="9"/>
      <c r="O188" s="1"/>
      <c r="P188" s="9"/>
      <c r="Q188" s="9"/>
      <c r="R188" s="1"/>
      <c r="S188" s="9"/>
      <c r="T188" s="1"/>
      <c r="U188" s="7"/>
      <c r="V188" s="1"/>
      <c r="W188" s="1"/>
      <c r="X188" s="1"/>
      <c r="Y188" s="1"/>
      <c r="Z188" s="1"/>
      <c r="AA188" s="1"/>
      <c r="AB188" s="1"/>
      <c r="AC188" s="1"/>
      <c r="AD188"/>
      <c r="AE188" s="1"/>
      <c r="AF188" s="1"/>
      <c r="AG188" s="1"/>
      <c r="AH188" s="1"/>
    </row>
    <row r="189" spans="1:34">
      <c r="A189" s="88" t="str">
        <f t="shared" si="10"/>
        <v/>
      </c>
      <c r="B189" s="89" t="str">
        <f t="shared" si="8"/>
        <v/>
      </c>
      <c r="C189" s="126" t="str">
        <f t="shared" si="9"/>
        <v/>
      </c>
      <c r="D189" s="26" t="e">
        <f>IF(INDEX(data_wkly!$1:$1048576,MATCH($B189,data_wkly!$C:$C,0),MATCH(D$10,data_wkly!$2:$2,0))=0,#N/A,IF(INDEX(data_wkly!$1:$1048576,MATCH($B189,data_wkly!$C:$C,0),MATCH(D$10,data_wkly!$2:$2,0))="",#N/A,INDEX(data_wkly!$1:$1048576,MATCH($B189,data_wkly!$C:$C,0),MATCH(D$10,data_wkly!$2:$2,0))))</f>
        <v>#N/A</v>
      </c>
      <c r="E189" s="158" t="e" cm="1">
        <f t="array" ref="E189">IF(INDEX(data_wkly!$1:$1048576,MATCH($F189,data_wkly!$A:$A,0),MATCH(E$10,data_wkly!$2:$2,0)+1)="",INDEX(E:E,MATCH(F189,F:F,0)-52,1),INDEX(data_wkly!$1:$1048576,MATCH($F189,data_wkly!$A:$A,0),MATCH(E$10,data_wkly!$2:$2,0)+1))</f>
        <v>#N/A</v>
      </c>
      <c r="F189" s="128" t="str" cm="1">
        <f t="array" ref="F189">IF(INDEX(data_wkly!A:A,MATCH($E$7,data_wkly!C:C,0)+G189,1)=0,"",INDEX(data_wkly!A:A,MATCH($E$7,data_wkly!C:C,0)+G189,1))</f>
        <v/>
      </c>
      <c r="G189" s="128">
        <f t="shared" si="7"/>
        <v>175</v>
      </c>
      <c r="H189" s="29"/>
      <c r="I189" s="29"/>
      <c r="J189" s="29"/>
      <c r="K189" s="29"/>
      <c r="L189" s="84"/>
      <c r="M189" s="9"/>
      <c r="N189" s="9"/>
      <c r="O189" s="1"/>
      <c r="P189" s="9"/>
      <c r="Q189" s="9"/>
      <c r="R189" s="1"/>
      <c r="S189" s="9"/>
      <c r="T189" s="1"/>
      <c r="U189" s="7"/>
      <c r="V189" s="1"/>
      <c r="W189" s="1"/>
      <c r="X189" s="1"/>
      <c r="Y189" s="1"/>
      <c r="Z189" s="1"/>
      <c r="AA189" s="1"/>
      <c r="AB189" s="1"/>
      <c r="AC189" s="1"/>
      <c r="AD189"/>
      <c r="AE189" s="1"/>
      <c r="AF189" s="1"/>
      <c r="AG189" s="1"/>
      <c r="AH189" s="1"/>
    </row>
    <row r="190" spans="1:34">
      <c r="A190" s="88" t="str">
        <f t="shared" si="10"/>
        <v/>
      </c>
      <c r="B190" s="89" t="str">
        <f t="shared" si="8"/>
        <v/>
      </c>
      <c r="C190" s="126" t="str">
        <f t="shared" si="9"/>
        <v/>
      </c>
      <c r="D190" s="26" t="e">
        <f>IF(INDEX(data_wkly!$1:$1048576,MATCH($B190,data_wkly!$C:$C,0),MATCH(D$10,data_wkly!$2:$2,0))=0,#N/A,IF(INDEX(data_wkly!$1:$1048576,MATCH($B190,data_wkly!$C:$C,0),MATCH(D$10,data_wkly!$2:$2,0))="",#N/A,INDEX(data_wkly!$1:$1048576,MATCH($B190,data_wkly!$C:$C,0),MATCH(D$10,data_wkly!$2:$2,0))))</f>
        <v>#N/A</v>
      </c>
      <c r="E190" s="158" t="e" cm="1">
        <f t="array" ref="E190">IF(INDEX(data_wkly!$1:$1048576,MATCH($F190,data_wkly!$A:$A,0),MATCH(E$10,data_wkly!$2:$2,0)+1)="",INDEX(E:E,MATCH(F190,F:F,0)-52,1),INDEX(data_wkly!$1:$1048576,MATCH($F190,data_wkly!$A:$A,0),MATCH(E$10,data_wkly!$2:$2,0)+1))</f>
        <v>#N/A</v>
      </c>
      <c r="F190" s="128" t="str" cm="1">
        <f t="array" ref="F190">IF(INDEX(data_wkly!A:A,MATCH($E$7,data_wkly!C:C,0)+G190,1)=0,"",INDEX(data_wkly!A:A,MATCH($E$7,data_wkly!C:C,0)+G190,1))</f>
        <v/>
      </c>
      <c r="G190" s="128">
        <f t="shared" si="7"/>
        <v>176</v>
      </c>
      <c r="H190" s="29"/>
      <c r="I190" s="29"/>
      <c r="J190" s="29"/>
      <c r="K190" s="29"/>
      <c r="L190" s="84"/>
      <c r="M190" s="9"/>
      <c r="N190" s="9"/>
      <c r="O190" s="1"/>
      <c r="P190" s="9"/>
      <c r="Q190" s="9"/>
      <c r="R190" s="1"/>
      <c r="S190" s="9"/>
      <c r="T190" s="1"/>
      <c r="U190" s="7"/>
      <c r="V190" s="1"/>
      <c r="W190" s="1"/>
      <c r="X190" s="1"/>
      <c r="Y190" s="1"/>
      <c r="Z190" s="1"/>
      <c r="AA190" s="1"/>
      <c r="AB190" s="1"/>
      <c r="AC190" s="1"/>
      <c r="AD190"/>
      <c r="AE190" s="1"/>
      <c r="AF190" s="1"/>
      <c r="AG190" s="1"/>
      <c r="AH190" s="1"/>
    </row>
    <row r="191" spans="1:34">
      <c r="A191" s="88" t="str">
        <f t="shared" si="10"/>
        <v/>
      </c>
      <c r="B191" s="89" t="str">
        <f t="shared" si="8"/>
        <v/>
      </c>
      <c r="C191" s="126" t="str">
        <f t="shared" si="9"/>
        <v/>
      </c>
      <c r="D191" s="26" t="e">
        <f>IF(INDEX(data_wkly!$1:$1048576,MATCH($B191,data_wkly!$C:$C,0),MATCH(D$10,data_wkly!$2:$2,0))=0,#N/A,IF(INDEX(data_wkly!$1:$1048576,MATCH($B191,data_wkly!$C:$C,0),MATCH(D$10,data_wkly!$2:$2,0))="",#N/A,INDEX(data_wkly!$1:$1048576,MATCH($B191,data_wkly!$C:$C,0),MATCH(D$10,data_wkly!$2:$2,0))))</f>
        <v>#N/A</v>
      </c>
      <c r="E191" s="158" t="e" cm="1">
        <f t="array" ref="E191">IF(INDEX(data_wkly!$1:$1048576,MATCH($F191,data_wkly!$A:$A,0),MATCH(E$10,data_wkly!$2:$2,0)+1)="",INDEX(E:E,MATCH(F191,F:F,0)-52,1),INDEX(data_wkly!$1:$1048576,MATCH($F191,data_wkly!$A:$A,0),MATCH(E$10,data_wkly!$2:$2,0)+1))</f>
        <v>#N/A</v>
      </c>
      <c r="F191" s="128" t="str" cm="1">
        <f t="array" ref="F191">IF(INDEX(data_wkly!A:A,MATCH($E$7,data_wkly!C:C,0)+G191,1)=0,"",INDEX(data_wkly!A:A,MATCH($E$7,data_wkly!C:C,0)+G191,1))</f>
        <v/>
      </c>
      <c r="G191" s="128">
        <f t="shared" si="7"/>
        <v>177</v>
      </c>
      <c r="H191" s="29"/>
      <c r="I191" s="29"/>
      <c r="J191" s="29"/>
      <c r="K191" s="29"/>
      <c r="L191" s="84"/>
      <c r="M191" s="9"/>
      <c r="N191" s="9"/>
      <c r="O191" s="1"/>
      <c r="P191" s="9"/>
      <c r="Q191" s="9"/>
      <c r="R191" s="1"/>
      <c r="S191" s="9"/>
      <c r="T191" s="1"/>
      <c r="U191" s="7"/>
      <c r="V191" s="1"/>
      <c r="W191" s="1"/>
      <c r="X191" s="1"/>
      <c r="Y191" s="1"/>
      <c r="Z191" s="1"/>
      <c r="AA191" s="1"/>
      <c r="AB191" s="1"/>
      <c r="AC191" s="1"/>
      <c r="AD191"/>
      <c r="AE191" s="1"/>
      <c r="AF191" s="1"/>
      <c r="AG191" s="1"/>
      <c r="AH191" s="1"/>
    </row>
    <row r="192" spans="1:34">
      <c r="A192" s="88" t="str">
        <f t="shared" si="10"/>
        <v/>
      </c>
      <c r="B192" s="89" t="str">
        <f t="shared" si="8"/>
        <v/>
      </c>
      <c r="C192" s="126" t="str">
        <f t="shared" si="9"/>
        <v/>
      </c>
      <c r="D192" s="26" t="e">
        <f>IF(INDEX(data_wkly!$1:$1048576,MATCH($B192,data_wkly!$C:$C,0),MATCH(D$10,data_wkly!$2:$2,0))=0,#N/A,IF(INDEX(data_wkly!$1:$1048576,MATCH($B192,data_wkly!$C:$C,0),MATCH(D$10,data_wkly!$2:$2,0))="",#N/A,INDEX(data_wkly!$1:$1048576,MATCH($B192,data_wkly!$C:$C,0),MATCH(D$10,data_wkly!$2:$2,0))))</f>
        <v>#N/A</v>
      </c>
      <c r="E192" s="158" t="e" cm="1">
        <f t="array" ref="E192">IF(INDEX(data_wkly!$1:$1048576,MATCH($F192,data_wkly!$A:$A,0),MATCH(E$10,data_wkly!$2:$2,0)+1)="",INDEX(E:E,MATCH(F192,F:F,0)-52,1),INDEX(data_wkly!$1:$1048576,MATCH($F192,data_wkly!$A:$A,0),MATCH(E$10,data_wkly!$2:$2,0)+1))</f>
        <v>#N/A</v>
      </c>
      <c r="F192" s="128" t="str" cm="1">
        <f t="array" ref="F192">IF(INDEX(data_wkly!A:A,MATCH($E$7,data_wkly!C:C,0)+G192,1)=0,"",INDEX(data_wkly!A:A,MATCH($E$7,data_wkly!C:C,0)+G192,1))</f>
        <v/>
      </c>
      <c r="G192" s="128">
        <f t="shared" si="7"/>
        <v>178</v>
      </c>
      <c r="H192" s="29"/>
      <c r="I192" s="29"/>
      <c r="J192" s="29"/>
      <c r="K192" s="29"/>
      <c r="L192" s="84"/>
      <c r="M192" s="9"/>
      <c r="N192" s="9"/>
      <c r="O192" s="1"/>
      <c r="P192" s="9"/>
      <c r="Q192" s="9"/>
      <c r="R192" s="1"/>
      <c r="S192" s="9"/>
      <c r="T192" s="1"/>
      <c r="U192" s="7"/>
      <c r="V192" s="1"/>
      <c r="W192" s="1"/>
      <c r="X192" s="1"/>
      <c r="Y192" s="1"/>
      <c r="Z192" s="1"/>
      <c r="AA192" s="1"/>
      <c r="AB192" s="1"/>
      <c r="AC192" s="1"/>
      <c r="AD192"/>
      <c r="AE192" s="1"/>
      <c r="AF192" s="1"/>
      <c r="AG192" s="1"/>
      <c r="AH192" s="1"/>
    </row>
    <row r="193" spans="1:34">
      <c r="A193" s="88" t="str">
        <f t="shared" si="10"/>
        <v/>
      </c>
      <c r="B193" s="89" t="str">
        <f t="shared" si="8"/>
        <v/>
      </c>
      <c r="C193" s="126" t="str">
        <f t="shared" si="9"/>
        <v/>
      </c>
      <c r="D193" s="26" t="e">
        <f>IF(INDEX(data_wkly!$1:$1048576,MATCH($B193,data_wkly!$C:$C,0),MATCH(D$10,data_wkly!$2:$2,0))=0,#N/A,IF(INDEX(data_wkly!$1:$1048576,MATCH($B193,data_wkly!$C:$C,0),MATCH(D$10,data_wkly!$2:$2,0))="",#N/A,INDEX(data_wkly!$1:$1048576,MATCH($B193,data_wkly!$C:$C,0),MATCH(D$10,data_wkly!$2:$2,0))))</f>
        <v>#N/A</v>
      </c>
      <c r="E193" s="158" t="e" cm="1">
        <f t="array" ref="E193">IF(INDEX(data_wkly!$1:$1048576,MATCH($F193,data_wkly!$A:$A,0),MATCH(E$10,data_wkly!$2:$2,0)+1)="",INDEX(E:E,MATCH(F193,F:F,0)-52,1),INDEX(data_wkly!$1:$1048576,MATCH($F193,data_wkly!$A:$A,0),MATCH(E$10,data_wkly!$2:$2,0)+1))</f>
        <v>#N/A</v>
      </c>
      <c r="F193" s="128" t="str" cm="1">
        <f t="array" ref="F193">IF(INDEX(data_wkly!A:A,MATCH($E$7,data_wkly!C:C,0)+G193,1)=0,"",INDEX(data_wkly!A:A,MATCH($E$7,data_wkly!C:C,0)+G193,1))</f>
        <v/>
      </c>
      <c r="G193" s="128">
        <f t="shared" si="7"/>
        <v>179</v>
      </c>
      <c r="H193" s="29"/>
      <c r="I193" s="29"/>
      <c r="J193" s="29"/>
      <c r="K193" s="29"/>
      <c r="L193" s="84"/>
      <c r="M193" s="9"/>
      <c r="N193" s="9"/>
      <c r="O193" s="1"/>
      <c r="P193" s="9"/>
      <c r="Q193" s="9"/>
      <c r="R193" s="1"/>
      <c r="S193" s="9"/>
      <c r="T193" s="1"/>
      <c r="U193" s="7"/>
      <c r="V193" s="1"/>
      <c r="W193" s="1"/>
      <c r="X193" s="1"/>
      <c r="Y193" s="1"/>
      <c r="Z193" s="1"/>
      <c r="AA193" s="1"/>
      <c r="AB193" s="1"/>
      <c r="AC193" s="1"/>
      <c r="AD193"/>
      <c r="AE193" s="1"/>
      <c r="AF193" s="1"/>
      <c r="AG193" s="1"/>
      <c r="AH193" s="1"/>
    </row>
    <row r="194" spans="1:34">
      <c r="A194" s="88" t="str">
        <f t="shared" si="10"/>
        <v/>
      </c>
      <c r="B194" s="89" t="str">
        <f t="shared" si="8"/>
        <v/>
      </c>
      <c r="C194" s="126" t="str">
        <f t="shared" si="9"/>
        <v/>
      </c>
      <c r="D194" s="26" t="e">
        <f>IF(INDEX(data_wkly!$1:$1048576,MATCH($B194,data_wkly!$C:$C,0),MATCH(D$10,data_wkly!$2:$2,0))=0,#N/A,IF(INDEX(data_wkly!$1:$1048576,MATCH($B194,data_wkly!$C:$C,0),MATCH(D$10,data_wkly!$2:$2,0))="",#N/A,INDEX(data_wkly!$1:$1048576,MATCH($B194,data_wkly!$C:$C,0),MATCH(D$10,data_wkly!$2:$2,0))))</f>
        <v>#N/A</v>
      </c>
      <c r="E194" s="158" t="e" cm="1">
        <f t="array" ref="E194">IF(INDEX(data_wkly!$1:$1048576,MATCH($F194,data_wkly!$A:$A,0),MATCH(E$10,data_wkly!$2:$2,0)+1)="",INDEX(E:E,MATCH(F194,F:F,0)-52,1),INDEX(data_wkly!$1:$1048576,MATCH($F194,data_wkly!$A:$A,0),MATCH(E$10,data_wkly!$2:$2,0)+1))</f>
        <v>#N/A</v>
      </c>
      <c r="F194" s="128" t="str" cm="1">
        <f t="array" ref="F194">IF(INDEX(data_wkly!A:A,MATCH($E$7,data_wkly!C:C,0)+G194,1)=0,"",INDEX(data_wkly!A:A,MATCH($E$7,data_wkly!C:C,0)+G194,1))</f>
        <v/>
      </c>
      <c r="G194" s="128">
        <f t="shared" si="7"/>
        <v>180</v>
      </c>
      <c r="H194" s="29"/>
      <c r="I194" s="29"/>
      <c r="J194" s="29"/>
      <c r="K194" s="29"/>
      <c r="L194" s="84"/>
      <c r="M194" s="9"/>
      <c r="N194" s="9"/>
      <c r="O194" s="1"/>
      <c r="P194" s="9"/>
      <c r="Q194" s="9"/>
      <c r="R194" s="1"/>
      <c r="S194" s="9"/>
      <c r="T194" s="1"/>
      <c r="U194" s="7"/>
      <c r="V194" s="1"/>
      <c r="W194" s="1"/>
      <c r="X194" s="1"/>
      <c r="Y194" s="1"/>
      <c r="Z194" s="1"/>
      <c r="AA194" s="1"/>
      <c r="AB194" s="1"/>
      <c r="AC194" s="1"/>
      <c r="AD194"/>
      <c r="AE194" s="1"/>
      <c r="AF194" s="1"/>
      <c r="AG194" s="1"/>
      <c r="AH194" s="1"/>
    </row>
    <row r="195" spans="1:34">
      <c r="A195" s="88" t="str">
        <f t="shared" si="10"/>
        <v/>
      </c>
      <c r="B195" s="89" t="str">
        <f t="shared" si="8"/>
        <v/>
      </c>
      <c r="C195" s="126" t="str">
        <f t="shared" si="9"/>
        <v/>
      </c>
      <c r="D195" s="26" t="e">
        <f>IF(INDEX(data_wkly!$1:$1048576,MATCH($B195,data_wkly!$C:$C,0),MATCH(D$10,data_wkly!$2:$2,0))=0,#N/A,IF(INDEX(data_wkly!$1:$1048576,MATCH($B195,data_wkly!$C:$C,0),MATCH(D$10,data_wkly!$2:$2,0))="",#N/A,INDEX(data_wkly!$1:$1048576,MATCH($B195,data_wkly!$C:$C,0),MATCH(D$10,data_wkly!$2:$2,0))))</f>
        <v>#N/A</v>
      </c>
      <c r="E195" s="158" t="e" cm="1">
        <f t="array" ref="E195">IF(INDEX(data_wkly!$1:$1048576,MATCH($F195,data_wkly!$A:$A,0),MATCH(E$10,data_wkly!$2:$2,0)+1)="",INDEX(E:E,MATCH(F195,F:F,0)-52,1),INDEX(data_wkly!$1:$1048576,MATCH($F195,data_wkly!$A:$A,0),MATCH(E$10,data_wkly!$2:$2,0)+1))</f>
        <v>#N/A</v>
      </c>
      <c r="F195" s="128" t="str" cm="1">
        <f t="array" ref="F195">IF(INDEX(data_wkly!A:A,MATCH($E$7,data_wkly!C:C,0)+G195,1)=0,"",INDEX(data_wkly!A:A,MATCH($E$7,data_wkly!C:C,0)+G195,1))</f>
        <v/>
      </c>
      <c r="G195" s="128">
        <f t="shared" si="7"/>
        <v>181</v>
      </c>
      <c r="H195" s="29"/>
      <c r="I195" s="29"/>
      <c r="J195" s="29"/>
      <c r="K195" s="29"/>
      <c r="L195" s="84"/>
      <c r="M195" s="9"/>
      <c r="N195" s="9"/>
      <c r="O195" s="1"/>
      <c r="P195" s="9"/>
      <c r="Q195" s="9"/>
      <c r="R195" s="1"/>
      <c r="S195" s="9"/>
      <c r="T195" s="1"/>
      <c r="U195" s="7"/>
      <c r="V195" s="1"/>
      <c r="W195" s="1"/>
      <c r="X195" s="1"/>
      <c r="Y195" s="1"/>
      <c r="Z195" s="1"/>
      <c r="AA195" s="1"/>
      <c r="AB195" s="1"/>
      <c r="AC195" s="1"/>
      <c r="AD195"/>
      <c r="AE195" s="1"/>
      <c r="AF195" s="1"/>
      <c r="AG195" s="1"/>
      <c r="AH195" s="1"/>
    </row>
    <row r="196" spans="1:34">
      <c r="A196" s="88" t="str">
        <f t="shared" si="10"/>
        <v/>
      </c>
      <c r="B196" s="89" t="str">
        <f t="shared" si="8"/>
        <v/>
      </c>
      <c r="C196" s="126" t="str">
        <f t="shared" si="9"/>
        <v/>
      </c>
      <c r="D196" s="26" t="e">
        <f>IF(INDEX(data_wkly!$1:$1048576,MATCH($B196,data_wkly!$C:$C,0),MATCH(D$10,data_wkly!$2:$2,0))=0,#N/A,IF(INDEX(data_wkly!$1:$1048576,MATCH($B196,data_wkly!$C:$C,0),MATCH(D$10,data_wkly!$2:$2,0))="",#N/A,INDEX(data_wkly!$1:$1048576,MATCH($B196,data_wkly!$C:$C,0),MATCH(D$10,data_wkly!$2:$2,0))))</f>
        <v>#N/A</v>
      </c>
      <c r="E196" s="158" t="e" cm="1">
        <f t="array" ref="E196">IF(INDEX(data_wkly!$1:$1048576,MATCH($F196,data_wkly!$A:$A,0),MATCH(E$10,data_wkly!$2:$2,0)+1)="",INDEX(E:E,MATCH(F196,F:F,0)-52,1),INDEX(data_wkly!$1:$1048576,MATCH($F196,data_wkly!$A:$A,0),MATCH(E$10,data_wkly!$2:$2,0)+1))</f>
        <v>#N/A</v>
      </c>
      <c r="F196" s="128" t="str" cm="1">
        <f t="array" ref="F196">IF(INDEX(data_wkly!A:A,MATCH($E$7,data_wkly!C:C,0)+G196,1)=0,"",INDEX(data_wkly!A:A,MATCH($E$7,data_wkly!C:C,0)+G196,1))</f>
        <v/>
      </c>
      <c r="G196" s="128">
        <f t="shared" si="7"/>
        <v>182</v>
      </c>
      <c r="H196" s="29"/>
      <c r="I196" s="29"/>
      <c r="J196" s="29"/>
      <c r="K196" s="29"/>
      <c r="L196" s="84"/>
      <c r="M196" s="9"/>
      <c r="N196" s="9"/>
      <c r="O196" s="1"/>
      <c r="P196" s="9"/>
      <c r="Q196" s="9"/>
      <c r="R196" s="1"/>
      <c r="S196" s="9"/>
      <c r="T196" s="1"/>
      <c r="U196" s="7"/>
      <c r="V196" s="1"/>
      <c r="W196" s="1"/>
      <c r="X196" s="1"/>
      <c r="Y196" s="1"/>
      <c r="Z196" s="1"/>
      <c r="AA196" s="1"/>
      <c r="AB196" s="1"/>
      <c r="AC196" s="1"/>
      <c r="AD196"/>
      <c r="AE196" s="1"/>
      <c r="AF196" s="1"/>
      <c r="AG196" s="1"/>
      <c r="AH196" s="1"/>
    </row>
    <row r="197" spans="1:34">
      <c r="A197" s="88" t="str">
        <f t="shared" si="10"/>
        <v/>
      </c>
      <c r="B197" s="89" t="str">
        <f t="shared" si="8"/>
        <v/>
      </c>
      <c r="C197" s="126" t="str">
        <f t="shared" si="9"/>
        <v/>
      </c>
      <c r="D197" s="26" t="e">
        <f>IF(INDEX(data_wkly!$1:$1048576,MATCH($B197,data_wkly!$C:$C,0),MATCH(D$10,data_wkly!$2:$2,0))=0,#N/A,IF(INDEX(data_wkly!$1:$1048576,MATCH($B197,data_wkly!$C:$C,0),MATCH(D$10,data_wkly!$2:$2,0))="",#N/A,INDEX(data_wkly!$1:$1048576,MATCH($B197,data_wkly!$C:$C,0),MATCH(D$10,data_wkly!$2:$2,0))))</f>
        <v>#N/A</v>
      </c>
      <c r="E197" s="158" t="e" cm="1">
        <f t="array" ref="E197">IF(INDEX(data_wkly!$1:$1048576,MATCH($F197,data_wkly!$A:$A,0),MATCH(E$10,data_wkly!$2:$2,0)+1)="",INDEX(E:E,MATCH(F197,F:F,0)-52,1),INDEX(data_wkly!$1:$1048576,MATCH($F197,data_wkly!$A:$A,0),MATCH(E$10,data_wkly!$2:$2,0)+1))</f>
        <v>#N/A</v>
      </c>
      <c r="F197" s="128" t="str" cm="1">
        <f t="array" ref="F197">IF(INDEX(data_wkly!A:A,MATCH($E$7,data_wkly!C:C,0)+G197,1)=0,"",INDEX(data_wkly!A:A,MATCH($E$7,data_wkly!C:C,0)+G197,1))</f>
        <v/>
      </c>
      <c r="G197" s="128">
        <f t="shared" si="7"/>
        <v>183</v>
      </c>
      <c r="H197" s="29"/>
      <c r="I197" s="29"/>
      <c r="J197" s="29"/>
      <c r="K197" s="29"/>
      <c r="L197" s="84"/>
      <c r="M197" s="9"/>
      <c r="N197" s="9"/>
      <c r="O197" s="1"/>
      <c r="P197" s="9"/>
      <c r="Q197" s="9"/>
      <c r="R197" s="1"/>
      <c r="S197" s="9"/>
      <c r="T197" s="1"/>
      <c r="U197" s="7"/>
      <c r="V197" s="1"/>
      <c r="W197" s="1"/>
      <c r="X197" s="1"/>
      <c r="Y197" s="1"/>
      <c r="Z197" s="1"/>
      <c r="AA197" s="1"/>
      <c r="AB197" s="1"/>
      <c r="AC197" s="1"/>
      <c r="AD197"/>
      <c r="AE197" s="1"/>
      <c r="AF197" s="1"/>
      <c r="AG197" s="1"/>
      <c r="AH197" s="1"/>
    </row>
    <row r="198" spans="1:34">
      <c r="A198" s="88" t="str">
        <f t="shared" si="10"/>
        <v/>
      </c>
      <c r="B198" s="89" t="str">
        <f t="shared" si="8"/>
        <v/>
      </c>
      <c r="C198" s="126" t="str">
        <f t="shared" si="9"/>
        <v/>
      </c>
      <c r="D198" s="26" t="e">
        <f>IF(INDEX(data_wkly!$1:$1048576,MATCH($B198,data_wkly!$C:$C,0),MATCH(D$10,data_wkly!$2:$2,0))=0,#N/A,IF(INDEX(data_wkly!$1:$1048576,MATCH($B198,data_wkly!$C:$C,0),MATCH(D$10,data_wkly!$2:$2,0))="",#N/A,INDEX(data_wkly!$1:$1048576,MATCH($B198,data_wkly!$C:$C,0),MATCH(D$10,data_wkly!$2:$2,0))))</f>
        <v>#N/A</v>
      </c>
      <c r="E198" s="158" t="e" cm="1">
        <f t="array" ref="E198">IF(INDEX(data_wkly!$1:$1048576,MATCH($F198,data_wkly!$A:$A,0),MATCH(E$10,data_wkly!$2:$2,0)+1)="",INDEX(E:E,MATCH(F198,F:F,0)-52,1),INDEX(data_wkly!$1:$1048576,MATCH($F198,data_wkly!$A:$A,0),MATCH(E$10,data_wkly!$2:$2,0)+1))</f>
        <v>#N/A</v>
      </c>
      <c r="F198" s="128" t="str" cm="1">
        <f t="array" ref="F198">IF(INDEX(data_wkly!A:A,MATCH($E$7,data_wkly!C:C,0)+G198,1)=0,"",INDEX(data_wkly!A:A,MATCH($E$7,data_wkly!C:C,0)+G198,1))</f>
        <v/>
      </c>
      <c r="G198" s="128">
        <f t="shared" si="7"/>
        <v>184</v>
      </c>
      <c r="H198" s="29"/>
      <c r="I198" s="29"/>
      <c r="J198" s="29"/>
      <c r="K198" s="29"/>
      <c r="L198" s="84"/>
      <c r="M198" s="9"/>
      <c r="N198" s="9"/>
      <c r="O198" s="1"/>
      <c r="P198" s="9"/>
      <c r="Q198" s="9"/>
      <c r="R198" s="1"/>
      <c r="S198" s="9"/>
      <c r="T198" s="1"/>
      <c r="U198" s="7"/>
      <c r="V198" s="1"/>
      <c r="W198" s="1"/>
      <c r="X198" s="1"/>
      <c r="Y198" s="1"/>
      <c r="Z198" s="1"/>
      <c r="AA198" s="1"/>
      <c r="AB198" s="1"/>
      <c r="AC198" s="1"/>
      <c r="AD198"/>
      <c r="AE198" s="1"/>
      <c r="AF198" s="1"/>
      <c r="AG198" s="1"/>
      <c r="AH198" s="1"/>
    </row>
    <row r="199" spans="1:34">
      <c r="A199" s="88" t="str">
        <f t="shared" si="10"/>
        <v/>
      </c>
      <c r="B199" s="89" t="str">
        <f t="shared" si="8"/>
        <v/>
      </c>
      <c r="C199" s="126" t="str">
        <f t="shared" si="9"/>
        <v/>
      </c>
      <c r="D199" s="26" t="e">
        <f>IF(INDEX(data_wkly!$1:$1048576,MATCH($B199,data_wkly!$C:$C,0),MATCH(D$10,data_wkly!$2:$2,0))=0,#N/A,IF(INDEX(data_wkly!$1:$1048576,MATCH($B199,data_wkly!$C:$C,0),MATCH(D$10,data_wkly!$2:$2,0))="",#N/A,INDEX(data_wkly!$1:$1048576,MATCH($B199,data_wkly!$C:$C,0),MATCH(D$10,data_wkly!$2:$2,0))))</f>
        <v>#N/A</v>
      </c>
      <c r="E199" s="158" t="e" cm="1">
        <f t="array" ref="E199">IF(INDEX(data_wkly!$1:$1048576,MATCH($F199,data_wkly!$A:$A,0),MATCH(E$10,data_wkly!$2:$2,0)+1)="",INDEX(E:E,MATCH(F199,F:F,0)-52,1),INDEX(data_wkly!$1:$1048576,MATCH($F199,data_wkly!$A:$A,0),MATCH(E$10,data_wkly!$2:$2,0)+1))</f>
        <v>#N/A</v>
      </c>
      <c r="F199" s="128" t="str" cm="1">
        <f t="array" ref="F199">IF(INDEX(data_wkly!A:A,MATCH($E$7,data_wkly!C:C,0)+G199,1)=0,"",INDEX(data_wkly!A:A,MATCH($E$7,data_wkly!C:C,0)+G199,1))</f>
        <v/>
      </c>
      <c r="G199" s="128">
        <f t="shared" si="7"/>
        <v>185</v>
      </c>
      <c r="H199" s="29"/>
      <c r="I199" s="29"/>
      <c r="J199" s="29"/>
      <c r="K199" s="29"/>
      <c r="L199" s="84"/>
      <c r="M199" s="9"/>
      <c r="N199" s="9"/>
      <c r="O199" s="1"/>
      <c r="P199" s="9"/>
      <c r="Q199" s="9"/>
      <c r="R199" s="1"/>
      <c r="S199" s="9"/>
      <c r="T199" s="1"/>
      <c r="U199" s="7"/>
      <c r="V199" s="1"/>
      <c r="W199" s="1"/>
      <c r="X199" s="1"/>
      <c r="Y199" s="1"/>
      <c r="Z199" s="1"/>
      <c r="AA199" s="1"/>
      <c r="AB199" s="1"/>
      <c r="AC199" s="1"/>
      <c r="AD199"/>
      <c r="AE199" s="1"/>
      <c r="AF199" s="1"/>
      <c r="AG199" s="1"/>
      <c r="AH199" s="1"/>
    </row>
    <row r="200" spans="1:34">
      <c r="A200" s="88" t="str">
        <f t="shared" si="10"/>
        <v/>
      </c>
      <c r="B200" s="89" t="str">
        <f t="shared" si="8"/>
        <v/>
      </c>
      <c r="C200" s="126" t="str">
        <f t="shared" si="9"/>
        <v/>
      </c>
      <c r="D200" s="26" t="e">
        <f>IF(INDEX(data_wkly!$1:$1048576,MATCH($B200,data_wkly!$C:$C,0),MATCH(D$10,data_wkly!$2:$2,0))=0,#N/A,IF(INDEX(data_wkly!$1:$1048576,MATCH($B200,data_wkly!$C:$C,0),MATCH(D$10,data_wkly!$2:$2,0))="",#N/A,INDEX(data_wkly!$1:$1048576,MATCH($B200,data_wkly!$C:$C,0),MATCH(D$10,data_wkly!$2:$2,0))))</f>
        <v>#N/A</v>
      </c>
      <c r="E200" s="158" t="e" cm="1">
        <f t="array" ref="E200">IF(INDEX(data_wkly!$1:$1048576,MATCH($F200,data_wkly!$A:$A,0),MATCH(E$10,data_wkly!$2:$2,0)+1)="",INDEX(E:E,MATCH(F200,F:F,0)-52,1),INDEX(data_wkly!$1:$1048576,MATCH($F200,data_wkly!$A:$A,0),MATCH(E$10,data_wkly!$2:$2,0)+1))</f>
        <v>#N/A</v>
      </c>
      <c r="F200" s="128" t="str" cm="1">
        <f t="array" ref="F200">IF(INDEX(data_wkly!A:A,MATCH($E$7,data_wkly!C:C,0)+G200,1)=0,"",INDEX(data_wkly!A:A,MATCH($E$7,data_wkly!C:C,0)+G200,1))</f>
        <v/>
      </c>
      <c r="G200" s="128">
        <f t="shared" si="7"/>
        <v>186</v>
      </c>
      <c r="H200" s="29"/>
      <c r="I200" s="29"/>
      <c r="J200" s="29"/>
      <c r="K200" s="29"/>
      <c r="L200" s="84"/>
      <c r="M200" s="9"/>
      <c r="N200" s="9"/>
      <c r="O200" s="1"/>
      <c r="P200" s="9"/>
      <c r="Q200" s="9"/>
      <c r="R200" s="1"/>
      <c r="S200" s="9"/>
      <c r="T200" s="1"/>
      <c r="U200" s="7"/>
      <c r="V200" s="1"/>
      <c r="W200" s="1"/>
      <c r="X200" s="1"/>
      <c r="Y200" s="1"/>
      <c r="Z200" s="1"/>
      <c r="AA200" s="1"/>
      <c r="AB200" s="1"/>
      <c r="AC200" s="1"/>
      <c r="AD200"/>
      <c r="AE200" s="1"/>
      <c r="AF200" s="1"/>
      <c r="AG200" s="1"/>
      <c r="AH200" s="1"/>
    </row>
    <row r="201" spans="1:34">
      <c r="A201" s="88" t="str">
        <f t="shared" si="10"/>
        <v/>
      </c>
      <c r="B201" s="89" t="str">
        <f t="shared" si="8"/>
        <v/>
      </c>
      <c r="C201" s="126" t="str">
        <f t="shared" si="9"/>
        <v/>
      </c>
      <c r="D201" s="26" t="e">
        <f>IF(INDEX(data_wkly!$1:$1048576,MATCH($B201,data_wkly!$C:$C,0),MATCH(D$10,data_wkly!$2:$2,0))=0,#N/A,IF(INDEX(data_wkly!$1:$1048576,MATCH($B201,data_wkly!$C:$C,0),MATCH(D$10,data_wkly!$2:$2,0))="",#N/A,INDEX(data_wkly!$1:$1048576,MATCH($B201,data_wkly!$C:$C,0),MATCH(D$10,data_wkly!$2:$2,0))))</f>
        <v>#N/A</v>
      </c>
      <c r="E201" s="158" t="e" cm="1">
        <f t="array" ref="E201">IF(INDEX(data_wkly!$1:$1048576,MATCH($F201,data_wkly!$A:$A,0),MATCH(E$10,data_wkly!$2:$2,0)+1)="",INDEX(E:E,MATCH(F201,F:F,0)-52,1),INDEX(data_wkly!$1:$1048576,MATCH($F201,data_wkly!$A:$A,0),MATCH(E$10,data_wkly!$2:$2,0)+1))</f>
        <v>#N/A</v>
      </c>
      <c r="F201" s="128" t="str" cm="1">
        <f t="array" ref="F201">IF(INDEX(data_wkly!A:A,MATCH($E$7,data_wkly!C:C,0)+G201,1)=0,"",INDEX(data_wkly!A:A,MATCH($E$7,data_wkly!C:C,0)+G201,1))</f>
        <v/>
      </c>
      <c r="G201" s="128">
        <f t="shared" si="7"/>
        <v>187</v>
      </c>
      <c r="H201" s="29"/>
      <c r="I201" s="29"/>
      <c r="J201" s="29"/>
      <c r="K201" s="29"/>
      <c r="L201" s="84"/>
      <c r="M201" s="9"/>
      <c r="N201" s="9"/>
      <c r="O201" s="1"/>
      <c r="P201" s="9"/>
      <c r="Q201" s="9"/>
      <c r="R201" s="1"/>
      <c r="S201" s="9"/>
      <c r="T201" s="1"/>
      <c r="U201" s="7"/>
      <c r="V201" s="1"/>
      <c r="W201" s="1"/>
      <c r="X201" s="1"/>
      <c r="Y201" s="1"/>
      <c r="Z201" s="1"/>
      <c r="AA201" s="1"/>
      <c r="AB201" s="1"/>
      <c r="AC201" s="1"/>
      <c r="AD201"/>
      <c r="AE201" s="1"/>
      <c r="AF201" s="1"/>
      <c r="AG201" s="1"/>
      <c r="AH201" s="1"/>
    </row>
    <row r="202" spans="1:34">
      <c r="A202" s="88" t="str">
        <f t="shared" si="10"/>
        <v/>
      </c>
      <c r="B202" s="89" t="str">
        <f t="shared" si="8"/>
        <v/>
      </c>
      <c r="C202" s="126" t="str">
        <f t="shared" si="9"/>
        <v/>
      </c>
      <c r="D202" s="26" t="e">
        <f>IF(INDEX(data_wkly!$1:$1048576,MATCH($B202,data_wkly!$C:$C,0),MATCH(D$10,data_wkly!$2:$2,0))=0,#N/A,IF(INDEX(data_wkly!$1:$1048576,MATCH($B202,data_wkly!$C:$C,0),MATCH(D$10,data_wkly!$2:$2,0))="",#N/A,INDEX(data_wkly!$1:$1048576,MATCH($B202,data_wkly!$C:$C,0),MATCH(D$10,data_wkly!$2:$2,0))))</f>
        <v>#N/A</v>
      </c>
      <c r="E202" s="158" t="e" cm="1">
        <f t="array" ref="E202">IF(INDEX(data_wkly!$1:$1048576,MATCH($F202,data_wkly!$A:$A,0),MATCH(E$10,data_wkly!$2:$2,0)+1)="",INDEX(E:E,MATCH(F202,F:F,0)-52,1),INDEX(data_wkly!$1:$1048576,MATCH($F202,data_wkly!$A:$A,0),MATCH(E$10,data_wkly!$2:$2,0)+1))</f>
        <v>#N/A</v>
      </c>
      <c r="F202" s="128" t="str" cm="1">
        <f t="array" ref="F202">IF(INDEX(data_wkly!A:A,MATCH($E$7,data_wkly!C:C,0)+G202,1)=0,"",INDEX(data_wkly!A:A,MATCH($E$7,data_wkly!C:C,0)+G202,1))</f>
        <v/>
      </c>
      <c r="G202" s="128">
        <f t="shared" si="7"/>
        <v>188</v>
      </c>
      <c r="H202" s="29"/>
      <c r="I202" s="29"/>
      <c r="J202" s="29"/>
      <c r="K202" s="29"/>
      <c r="L202" s="84"/>
      <c r="M202" s="9"/>
      <c r="N202" s="9"/>
      <c r="O202" s="1"/>
      <c r="P202" s="9"/>
      <c r="Q202" s="9"/>
      <c r="R202" s="1"/>
      <c r="S202" s="9"/>
      <c r="T202" s="1"/>
      <c r="U202" s="7"/>
      <c r="V202" s="1"/>
      <c r="W202" s="1"/>
      <c r="X202" s="1"/>
      <c r="Y202" s="1"/>
      <c r="Z202" s="1"/>
      <c r="AA202" s="1"/>
      <c r="AB202" s="1"/>
      <c r="AC202" s="1"/>
      <c r="AD202"/>
      <c r="AE202" s="1"/>
      <c r="AF202" s="1"/>
      <c r="AG202" s="1"/>
      <c r="AH202" s="1"/>
    </row>
    <row r="203" spans="1:34">
      <c r="A203" s="88" t="str">
        <f t="shared" si="10"/>
        <v/>
      </c>
      <c r="B203" s="89" t="str">
        <f t="shared" si="8"/>
        <v/>
      </c>
      <c r="C203" s="126" t="str">
        <f t="shared" si="9"/>
        <v/>
      </c>
      <c r="D203" s="26" t="e">
        <f>IF(INDEX(data_wkly!$1:$1048576,MATCH($B203,data_wkly!$C:$C,0),MATCH(D$10,data_wkly!$2:$2,0))=0,#N/A,IF(INDEX(data_wkly!$1:$1048576,MATCH($B203,data_wkly!$C:$C,0),MATCH(D$10,data_wkly!$2:$2,0))="",#N/A,INDEX(data_wkly!$1:$1048576,MATCH($B203,data_wkly!$C:$C,0),MATCH(D$10,data_wkly!$2:$2,0))))</f>
        <v>#N/A</v>
      </c>
      <c r="E203" s="158" t="e" cm="1">
        <f t="array" ref="E203">IF(INDEX(data_wkly!$1:$1048576,MATCH($F203,data_wkly!$A:$A,0),MATCH(E$10,data_wkly!$2:$2,0)+1)="",INDEX(E:E,MATCH(F203,F:F,0)-52,1),INDEX(data_wkly!$1:$1048576,MATCH($F203,data_wkly!$A:$A,0),MATCH(E$10,data_wkly!$2:$2,0)+1))</f>
        <v>#N/A</v>
      </c>
      <c r="F203" s="128" t="str" cm="1">
        <f t="array" ref="F203">IF(INDEX(data_wkly!A:A,MATCH($E$7,data_wkly!C:C,0)+G203,1)=0,"",INDEX(data_wkly!A:A,MATCH($E$7,data_wkly!C:C,0)+G203,1))</f>
        <v/>
      </c>
      <c r="G203" s="128">
        <f t="shared" si="7"/>
        <v>189</v>
      </c>
      <c r="H203" s="29"/>
      <c r="I203" s="29"/>
      <c r="J203" s="29"/>
      <c r="K203" s="29"/>
      <c r="L203" s="84"/>
      <c r="M203" s="9"/>
      <c r="N203" s="9"/>
      <c r="O203" s="1"/>
      <c r="P203" s="9"/>
      <c r="Q203" s="9"/>
      <c r="R203" s="1"/>
      <c r="S203" s="9"/>
      <c r="T203" s="1"/>
      <c r="U203" s="7"/>
      <c r="V203" s="1"/>
      <c r="W203" s="1"/>
      <c r="X203" s="1"/>
      <c r="Y203" s="1"/>
      <c r="Z203" s="1"/>
      <c r="AA203" s="1"/>
      <c r="AB203" s="1"/>
      <c r="AC203" s="1"/>
      <c r="AD203"/>
      <c r="AE203" s="1"/>
      <c r="AF203" s="1"/>
      <c r="AG203" s="1"/>
      <c r="AH203" s="1"/>
    </row>
    <row r="204" spans="1:34">
      <c r="A204" s="88" t="str">
        <f t="shared" si="10"/>
        <v/>
      </c>
      <c r="B204" s="89" t="str">
        <f t="shared" si="8"/>
        <v/>
      </c>
      <c r="C204" s="126" t="str">
        <f t="shared" si="9"/>
        <v/>
      </c>
      <c r="D204" s="26" t="e">
        <f>IF(INDEX(data_wkly!$1:$1048576,MATCH($B204,data_wkly!$C:$C,0),MATCH(D$10,data_wkly!$2:$2,0))=0,#N/A,IF(INDEX(data_wkly!$1:$1048576,MATCH($B204,data_wkly!$C:$C,0),MATCH(D$10,data_wkly!$2:$2,0))="",#N/A,INDEX(data_wkly!$1:$1048576,MATCH($B204,data_wkly!$C:$C,0),MATCH(D$10,data_wkly!$2:$2,0))))</f>
        <v>#N/A</v>
      </c>
      <c r="E204" s="158" t="e" cm="1">
        <f t="array" ref="E204">IF(INDEX(data_wkly!$1:$1048576,MATCH($F204,data_wkly!$A:$A,0),MATCH(E$10,data_wkly!$2:$2,0)+1)="",INDEX(E:E,MATCH(F204,F:F,0)-52,1),INDEX(data_wkly!$1:$1048576,MATCH($F204,data_wkly!$A:$A,0),MATCH(E$10,data_wkly!$2:$2,0)+1))</f>
        <v>#N/A</v>
      </c>
      <c r="F204" s="128" t="str" cm="1">
        <f t="array" ref="F204">IF(INDEX(data_wkly!A:A,MATCH($E$7,data_wkly!C:C,0)+G204,1)=0,"",INDEX(data_wkly!A:A,MATCH($E$7,data_wkly!C:C,0)+G204,1))</f>
        <v/>
      </c>
      <c r="G204" s="128">
        <f t="shared" si="7"/>
        <v>190</v>
      </c>
      <c r="H204" s="29"/>
      <c r="I204" s="29"/>
      <c r="J204" s="29"/>
      <c r="K204" s="29"/>
      <c r="L204" s="84"/>
      <c r="M204" s="9"/>
      <c r="N204" s="9"/>
      <c r="O204" s="1"/>
      <c r="P204" s="9"/>
      <c r="Q204" s="9"/>
      <c r="R204" s="1"/>
      <c r="S204" s="9"/>
      <c r="T204" s="1"/>
      <c r="U204" s="7"/>
      <c r="V204" s="1"/>
      <c r="W204" s="1"/>
      <c r="X204" s="1"/>
      <c r="Y204" s="1"/>
      <c r="Z204" s="1"/>
      <c r="AA204" s="1"/>
      <c r="AB204" s="1"/>
      <c r="AC204" s="1"/>
      <c r="AD204"/>
      <c r="AE204" s="1"/>
      <c r="AF204" s="1"/>
      <c r="AG204" s="1"/>
      <c r="AH204" s="1"/>
    </row>
    <row r="205" spans="1:34">
      <c r="A205" s="88" t="str">
        <f t="shared" si="10"/>
        <v/>
      </c>
      <c r="B205" s="89" t="str">
        <f t="shared" si="8"/>
        <v/>
      </c>
      <c r="C205" s="126" t="str">
        <f t="shared" si="9"/>
        <v/>
      </c>
      <c r="D205" s="26" t="e">
        <f>IF(INDEX(data_wkly!$1:$1048576,MATCH($B205,data_wkly!$C:$C,0),MATCH(D$10,data_wkly!$2:$2,0))=0,#N/A,IF(INDEX(data_wkly!$1:$1048576,MATCH($B205,data_wkly!$C:$C,0),MATCH(D$10,data_wkly!$2:$2,0))="",#N/A,INDEX(data_wkly!$1:$1048576,MATCH($B205,data_wkly!$C:$C,0),MATCH(D$10,data_wkly!$2:$2,0))))</f>
        <v>#N/A</v>
      </c>
      <c r="E205" s="158" t="e" cm="1">
        <f t="array" ref="E205">IF(INDEX(data_wkly!$1:$1048576,MATCH($F205,data_wkly!$A:$A,0),MATCH(E$10,data_wkly!$2:$2,0)+1)="",INDEX(E:E,MATCH(F205,F:F,0)-52,1),INDEX(data_wkly!$1:$1048576,MATCH($F205,data_wkly!$A:$A,0),MATCH(E$10,data_wkly!$2:$2,0)+1))</f>
        <v>#N/A</v>
      </c>
      <c r="F205" s="128" t="str" cm="1">
        <f t="array" ref="F205">IF(INDEX(data_wkly!A:A,MATCH($E$7,data_wkly!C:C,0)+G205,1)=0,"",INDEX(data_wkly!A:A,MATCH($E$7,data_wkly!C:C,0)+G205,1))</f>
        <v/>
      </c>
      <c r="G205" s="128">
        <f t="shared" si="7"/>
        <v>191</v>
      </c>
      <c r="H205" s="29"/>
      <c r="I205" s="29"/>
      <c r="J205" s="29"/>
      <c r="K205" s="29"/>
      <c r="L205" s="84"/>
      <c r="M205" s="9"/>
      <c r="N205" s="9"/>
      <c r="O205" s="1"/>
      <c r="P205" s="9"/>
      <c r="Q205" s="9"/>
      <c r="R205" s="1"/>
      <c r="S205" s="9"/>
      <c r="T205" s="1"/>
      <c r="U205" s="7"/>
      <c r="V205" s="1"/>
      <c r="W205" s="1"/>
      <c r="X205" s="1"/>
      <c r="Y205" s="1"/>
      <c r="Z205" s="1"/>
      <c r="AA205" s="1"/>
      <c r="AB205" s="1"/>
      <c r="AC205" s="1"/>
      <c r="AD205"/>
      <c r="AE205" s="1"/>
      <c r="AF205" s="1"/>
      <c r="AG205" s="1"/>
      <c r="AH205" s="1"/>
    </row>
    <row r="206" spans="1:34">
      <c r="A206" s="88" t="str">
        <f t="shared" si="10"/>
        <v/>
      </c>
      <c r="B206" s="89" t="str">
        <f t="shared" si="8"/>
        <v/>
      </c>
      <c r="C206" s="126" t="str">
        <f t="shared" si="9"/>
        <v/>
      </c>
      <c r="D206" s="26" t="e">
        <f>IF(INDEX(data_wkly!$1:$1048576,MATCH($B206,data_wkly!$C:$C,0),MATCH(D$10,data_wkly!$2:$2,0))=0,#N/A,IF(INDEX(data_wkly!$1:$1048576,MATCH($B206,data_wkly!$C:$C,0),MATCH(D$10,data_wkly!$2:$2,0))="",#N/A,INDEX(data_wkly!$1:$1048576,MATCH($B206,data_wkly!$C:$C,0),MATCH(D$10,data_wkly!$2:$2,0))))</f>
        <v>#N/A</v>
      </c>
      <c r="E206" s="158" t="e" cm="1">
        <f t="array" ref="E206">IF(INDEX(data_wkly!$1:$1048576,MATCH($F206,data_wkly!$A:$A,0),MATCH(E$10,data_wkly!$2:$2,0)+1)="",INDEX(E:E,MATCH(F206,F:F,0)-52,1),INDEX(data_wkly!$1:$1048576,MATCH($F206,data_wkly!$A:$A,0),MATCH(E$10,data_wkly!$2:$2,0)+1))</f>
        <v>#N/A</v>
      </c>
      <c r="F206" s="128" t="str" cm="1">
        <f t="array" ref="F206">IF(INDEX(data_wkly!A:A,MATCH($E$7,data_wkly!C:C,0)+G206,1)=0,"",INDEX(data_wkly!A:A,MATCH($E$7,data_wkly!C:C,0)+G206,1))</f>
        <v/>
      </c>
      <c r="G206" s="128">
        <f t="shared" si="7"/>
        <v>192</v>
      </c>
      <c r="H206" s="29"/>
      <c r="I206" s="29"/>
      <c r="J206" s="29"/>
      <c r="K206" s="29"/>
      <c r="L206" s="84"/>
      <c r="M206" s="9"/>
      <c r="N206" s="9"/>
      <c r="O206" s="1"/>
      <c r="P206" s="9"/>
      <c r="Q206" s="9"/>
      <c r="R206" s="1"/>
      <c r="S206" s="9"/>
      <c r="T206" s="1"/>
      <c r="U206" s="7"/>
      <c r="V206" s="1"/>
      <c r="W206" s="1"/>
      <c r="X206" s="1"/>
      <c r="Y206" s="1"/>
      <c r="Z206" s="1"/>
      <c r="AA206" s="1"/>
      <c r="AB206" s="1"/>
      <c r="AC206" s="1"/>
      <c r="AD206"/>
      <c r="AE206" s="1"/>
      <c r="AF206" s="1"/>
      <c r="AG206" s="1"/>
      <c r="AH206" s="1"/>
    </row>
    <row r="207" spans="1:34">
      <c r="A207" s="88" t="str">
        <f t="shared" si="10"/>
        <v/>
      </c>
      <c r="B207" s="89" t="str">
        <f t="shared" ref="B207:B270" si="11">IFERROR(IF(B206+7&lt;=$E$8,B206+7,""),"")</f>
        <v/>
      </c>
      <c r="C207" s="126" t="str">
        <f t="shared" ref="C207:C270" si="12">IFERROR(YEAR(B207),"")</f>
        <v/>
      </c>
      <c r="D207" s="26" t="e">
        <f>IF(INDEX(data_wkly!$1:$1048576,MATCH($B207,data_wkly!$C:$C,0),MATCH(D$10,data_wkly!$2:$2,0))=0,#N/A,IF(INDEX(data_wkly!$1:$1048576,MATCH($B207,data_wkly!$C:$C,0),MATCH(D$10,data_wkly!$2:$2,0))="",#N/A,INDEX(data_wkly!$1:$1048576,MATCH($B207,data_wkly!$C:$C,0),MATCH(D$10,data_wkly!$2:$2,0))))</f>
        <v>#N/A</v>
      </c>
      <c r="E207" s="158" t="e" cm="1">
        <f t="array" ref="E207">IF(INDEX(data_wkly!$1:$1048576,MATCH($F207,data_wkly!$A:$A,0),MATCH(E$10,data_wkly!$2:$2,0)+1)="",INDEX(E:E,MATCH(F207,F:F,0)-52,1),INDEX(data_wkly!$1:$1048576,MATCH($F207,data_wkly!$A:$A,0),MATCH(E$10,data_wkly!$2:$2,0)+1))</f>
        <v>#N/A</v>
      </c>
      <c r="F207" s="128" t="str" cm="1">
        <f t="array" ref="F207">IF(INDEX(data_wkly!A:A,MATCH($E$7,data_wkly!C:C,0)+G207,1)=0,"",INDEX(data_wkly!A:A,MATCH($E$7,data_wkly!C:C,0)+G207,1))</f>
        <v/>
      </c>
      <c r="G207" s="128">
        <f t="shared" si="7"/>
        <v>193</v>
      </c>
      <c r="H207" s="29"/>
      <c r="I207" s="29"/>
      <c r="J207" s="29"/>
      <c r="K207" s="29"/>
      <c r="L207" s="84"/>
      <c r="M207" s="9"/>
      <c r="N207" s="9"/>
      <c r="O207" s="1"/>
      <c r="P207" s="9"/>
      <c r="Q207" s="9"/>
      <c r="R207" s="1"/>
      <c r="S207" s="9"/>
      <c r="T207" s="1"/>
      <c r="U207" s="7"/>
      <c r="V207" s="1"/>
      <c r="W207" s="1"/>
      <c r="X207" s="1"/>
      <c r="Y207" s="1"/>
      <c r="Z207" s="1"/>
      <c r="AA207" s="1"/>
      <c r="AB207" s="1"/>
      <c r="AC207" s="1"/>
      <c r="AD207"/>
      <c r="AE207" s="1"/>
      <c r="AF207" s="1"/>
      <c r="AG207" s="1"/>
      <c r="AH207" s="1"/>
    </row>
    <row r="208" spans="1:34">
      <c r="A208" s="88" t="str">
        <f t="shared" ref="A208:A271" si="13">IF(B208="","",IF(A207=1,2,1))</f>
        <v/>
      </c>
      <c r="B208" s="89" t="str">
        <f t="shared" si="11"/>
        <v/>
      </c>
      <c r="C208" s="126" t="str">
        <f t="shared" si="12"/>
        <v/>
      </c>
      <c r="D208" s="26" t="e">
        <f>IF(INDEX(data_wkly!$1:$1048576,MATCH($B208,data_wkly!$C:$C,0),MATCH(D$10,data_wkly!$2:$2,0))=0,#N/A,IF(INDEX(data_wkly!$1:$1048576,MATCH($B208,data_wkly!$C:$C,0),MATCH(D$10,data_wkly!$2:$2,0))="",#N/A,INDEX(data_wkly!$1:$1048576,MATCH($B208,data_wkly!$C:$C,0),MATCH(D$10,data_wkly!$2:$2,0))))</f>
        <v>#N/A</v>
      </c>
      <c r="E208" s="158" t="e" cm="1">
        <f t="array" ref="E208">IF(INDEX(data_wkly!$1:$1048576,MATCH($F208,data_wkly!$A:$A,0),MATCH(E$10,data_wkly!$2:$2,0)+1)="",INDEX(E:E,MATCH(F208,F:F,0)-52,1),INDEX(data_wkly!$1:$1048576,MATCH($F208,data_wkly!$A:$A,0),MATCH(E$10,data_wkly!$2:$2,0)+1))</f>
        <v>#N/A</v>
      </c>
      <c r="F208" s="128" t="str" cm="1">
        <f t="array" ref="F208">IF(INDEX(data_wkly!A:A,MATCH($E$7,data_wkly!C:C,0)+G208,1)=0,"",INDEX(data_wkly!A:A,MATCH($E$7,data_wkly!C:C,0)+G208,1))</f>
        <v/>
      </c>
      <c r="G208" s="128">
        <f t="shared" si="7"/>
        <v>194</v>
      </c>
      <c r="H208" s="29"/>
      <c r="I208" s="29"/>
      <c r="J208" s="29"/>
      <c r="K208" s="29"/>
      <c r="L208" s="84"/>
      <c r="M208" s="9"/>
      <c r="N208" s="9"/>
      <c r="O208" s="1"/>
      <c r="P208" s="9"/>
      <c r="Q208" s="9"/>
      <c r="R208" s="1"/>
      <c r="S208" s="9"/>
      <c r="T208" s="1"/>
      <c r="U208" s="7"/>
      <c r="V208" s="1"/>
      <c r="W208" s="1"/>
      <c r="X208" s="1"/>
      <c r="Y208" s="1"/>
      <c r="Z208" s="1"/>
      <c r="AA208" s="1"/>
      <c r="AB208" s="1"/>
      <c r="AC208" s="1"/>
      <c r="AD208"/>
      <c r="AE208" s="1"/>
      <c r="AF208" s="1"/>
      <c r="AG208" s="1"/>
      <c r="AH208" s="1"/>
    </row>
    <row r="209" spans="1:34">
      <c r="A209" s="88" t="str">
        <f t="shared" si="13"/>
        <v/>
      </c>
      <c r="B209" s="89" t="str">
        <f t="shared" si="11"/>
        <v/>
      </c>
      <c r="C209" s="126" t="str">
        <f t="shared" si="12"/>
        <v/>
      </c>
      <c r="D209" s="26" t="e">
        <f>IF(INDEX(data_wkly!$1:$1048576,MATCH($B209,data_wkly!$C:$C,0),MATCH(D$10,data_wkly!$2:$2,0))=0,#N/A,IF(INDEX(data_wkly!$1:$1048576,MATCH($B209,data_wkly!$C:$C,0),MATCH(D$10,data_wkly!$2:$2,0))="",#N/A,INDEX(data_wkly!$1:$1048576,MATCH($B209,data_wkly!$C:$C,0),MATCH(D$10,data_wkly!$2:$2,0))))</f>
        <v>#N/A</v>
      </c>
      <c r="E209" s="158" t="e" cm="1">
        <f t="array" ref="E209">IF(INDEX(data_wkly!$1:$1048576,MATCH($F209,data_wkly!$A:$A,0),MATCH(E$10,data_wkly!$2:$2,0)+1)="",INDEX(E:E,MATCH(F209,F:F,0)-52,1),INDEX(data_wkly!$1:$1048576,MATCH($F209,data_wkly!$A:$A,0),MATCH(E$10,data_wkly!$2:$2,0)+1))</f>
        <v>#N/A</v>
      </c>
      <c r="F209" s="128" t="str" cm="1">
        <f t="array" ref="F209">IF(INDEX(data_wkly!A:A,MATCH($E$7,data_wkly!C:C,0)+G209,1)=0,"",INDEX(data_wkly!A:A,MATCH($E$7,data_wkly!C:C,0)+G209,1))</f>
        <v/>
      </c>
      <c r="G209" s="128">
        <f t="shared" si="7"/>
        <v>195</v>
      </c>
      <c r="H209" s="29"/>
      <c r="I209" s="29"/>
      <c r="J209" s="29"/>
      <c r="K209" s="29"/>
      <c r="L209" s="84"/>
      <c r="M209" s="9"/>
      <c r="N209" s="9"/>
      <c r="O209" s="1"/>
      <c r="P209" s="9"/>
      <c r="Q209" s="9"/>
      <c r="R209" s="1"/>
      <c r="S209" s="9"/>
      <c r="T209" s="1"/>
      <c r="U209" s="7"/>
      <c r="V209" s="1"/>
      <c r="W209" s="1"/>
      <c r="X209" s="1"/>
      <c r="Y209" s="1"/>
      <c r="Z209" s="1"/>
      <c r="AA209" s="1"/>
      <c r="AB209" s="1"/>
      <c r="AC209" s="1"/>
      <c r="AD209"/>
      <c r="AE209" s="1"/>
      <c r="AF209" s="1"/>
      <c r="AG209" s="1"/>
      <c r="AH209" s="1"/>
    </row>
    <row r="210" spans="1:34">
      <c r="A210" s="88" t="str">
        <f t="shared" si="13"/>
        <v/>
      </c>
      <c r="B210" s="89" t="str">
        <f t="shared" si="11"/>
        <v/>
      </c>
      <c r="C210" s="126" t="str">
        <f t="shared" si="12"/>
        <v/>
      </c>
      <c r="D210" s="26" t="e">
        <f>IF(INDEX(data_wkly!$1:$1048576,MATCH($B210,data_wkly!$C:$C,0),MATCH(D$10,data_wkly!$2:$2,0))=0,#N/A,IF(INDEX(data_wkly!$1:$1048576,MATCH($B210,data_wkly!$C:$C,0),MATCH(D$10,data_wkly!$2:$2,0))="",#N/A,INDEX(data_wkly!$1:$1048576,MATCH($B210,data_wkly!$C:$C,0),MATCH(D$10,data_wkly!$2:$2,0))))</f>
        <v>#N/A</v>
      </c>
      <c r="E210" s="158" t="e" cm="1">
        <f t="array" ref="E210">IF(INDEX(data_wkly!$1:$1048576,MATCH($F210,data_wkly!$A:$A,0),MATCH(E$10,data_wkly!$2:$2,0)+1)="",INDEX(E:E,MATCH(F210,F:F,0)-52,1),INDEX(data_wkly!$1:$1048576,MATCH($F210,data_wkly!$A:$A,0),MATCH(E$10,data_wkly!$2:$2,0)+1))</f>
        <v>#N/A</v>
      </c>
      <c r="F210" s="128" t="str" cm="1">
        <f t="array" ref="F210">IF(INDEX(data_wkly!A:A,MATCH($E$7,data_wkly!C:C,0)+G210,1)=0,"",INDEX(data_wkly!A:A,MATCH($E$7,data_wkly!C:C,0)+G210,1))</f>
        <v/>
      </c>
      <c r="G210" s="128">
        <f t="shared" si="7"/>
        <v>196</v>
      </c>
      <c r="H210" s="29"/>
      <c r="I210" s="29"/>
      <c r="J210" s="29"/>
      <c r="K210" s="29"/>
      <c r="L210" s="84"/>
      <c r="M210" s="9"/>
      <c r="N210" s="9"/>
      <c r="O210" s="1"/>
      <c r="P210" s="9"/>
      <c r="Q210" s="9"/>
      <c r="R210" s="1"/>
      <c r="S210" s="9"/>
      <c r="T210" s="1"/>
      <c r="U210" s="7"/>
      <c r="V210" s="1"/>
      <c r="W210" s="1"/>
      <c r="X210" s="1"/>
      <c r="Y210" s="1"/>
      <c r="Z210" s="1"/>
      <c r="AA210" s="1"/>
      <c r="AB210" s="1"/>
      <c r="AC210" s="1"/>
      <c r="AD210"/>
      <c r="AE210" s="1"/>
      <c r="AF210" s="1"/>
      <c r="AG210" s="1"/>
      <c r="AH210" s="1"/>
    </row>
    <row r="211" spans="1:34">
      <c r="A211" s="88" t="str">
        <f t="shared" si="13"/>
        <v/>
      </c>
      <c r="B211" s="89" t="str">
        <f t="shared" si="11"/>
        <v/>
      </c>
      <c r="C211" s="126" t="str">
        <f t="shared" si="12"/>
        <v/>
      </c>
      <c r="D211" s="26" t="e">
        <f>IF(INDEX(data_wkly!$1:$1048576,MATCH($B211,data_wkly!$C:$C,0),MATCH(D$10,data_wkly!$2:$2,0))=0,#N/A,IF(INDEX(data_wkly!$1:$1048576,MATCH($B211,data_wkly!$C:$C,0),MATCH(D$10,data_wkly!$2:$2,0))="",#N/A,INDEX(data_wkly!$1:$1048576,MATCH($B211,data_wkly!$C:$C,0),MATCH(D$10,data_wkly!$2:$2,0))))</f>
        <v>#N/A</v>
      </c>
      <c r="E211" s="158" t="e" cm="1">
        <f t="array" ref="E211">IF(INDEX(data_wkly!$1:$1048576,MATCH($F211,data_wkly!$A:$A,0),MATCH(E$10,data_wkly!$2:$2,0)+1)="",INDEX(E:E,MATCH(F211,F:F,0)-52,1),INDEX(data_wkly!$1:$1048576,MATCH($F211,data_wkly!$A:$A,0),MATCH(E$10,data_wkly!$2:$2,0)+1))</f>
        <v>#N/A</v>
      </c>
      <c r="F211" s="128" t="str" cm="1">
        <f t="array" ref="F211">IF(INDEX(data_wkly!A:A,MATCH($E$7,data_wkly!C:C,0)+G211,1)=0,"",INDEX(data_wkly!A:A,MATCH($E$7,data_wkly!C:C,0)+G211,1))</f>
        <v/>
      </c>
      <c r="G211" s="128">
        <f t="shared" si="7"/>
        <v>197</v>
      </c>
      <c r="H211" s="29"/>
      <c r="I211" s="29"/>
      <c r="J211" s="29"/>
      <c r="K211" s="29"/>
      <c r="L211" s="84"/>
      <c r="M211" s="9"/>
      <c r="N211" s="9"/>
      <c r="O211" s="1"/>
      <c r="P211" s="9"/>
      <c r="Q211" s="9"/>
      <c r="R211" s="1"/>
      <c r="S211" s="9"/>
      <c r="T211" s="1"/>
      <c r="U211" s="7"/>
      <c r="V211" s="1"/>
      <c r="W211" s="1"/>
      <c r="X211" s="1"/>
      <c r="Y211" s="1"/>
      <c r="Z211" s="1"/>
      <c r="AA211" s="1"/>
      <c r="AB211" s="1"/>
      <c r="AC211" s="1"/>
      <c r="AD211"/>
      <c r="AE211" s="1"/>
      <c r="AF211" s="1"/>
      <c r="AG211" s="1"/>
      <c r="AH211" s="1"/>
    </row>
    <row r="212" spans="1:34">
      <c r="A212" s="88" t="str">
        <f t="shared" si="13"/>
        <v/>
      </c>
      <c r="B212" s="89" t="str">
        <f t="shared" si="11"/>
        <v/>
      </c>
      <c r="C212" s="126" t="str">
        <f t="shared" si="12"/>
        <v/>
      </c>
      <c r="D212" s="26" t="e">
        <f>IF(INDEX(data_wkly!$1:$1048576,MATCH($B212,data_wkly!$C:$C,0),MATCH(D$10,data_wkly!$2:$2,0))=0,#N/A,IF(INDEX(data_wkly!$1:$1048576,MATCH($B212,data_wkly!$C:$C,0),MATCH(D$10,data_wkly!$2:$2,0))="",#N/A,INDEX(data_wkly!$1:$1048576,MATCH($B212,data_wkly!$C:$C,0),MATCH(D$10,data_wkly!$2:$2,0))))</f>
        <v>#N/A</v>
      </c>
      <c r="E212" s="158" t="e" cm="1">
        <f t="array" ref="E212">IF(INDEX(data_wkly!$1:$1048576,MATCH($F212,data_wkly!$A:$A,0),MATCH(E$10,data_wkly!$2:$2,0)+1)="",INDEX(E:E,MATCH(F212,F:F,0)-52,1),INDEX(data_wkly!$1:$1048576,MATCH($F212,data_wkly!$A:$A,0),MATCH(E$10,data_wkly!$2:$2,0)+1))</f>
        <v>#N/A</v>
      </c>
      <c r="F212" s="128" t="str" cm="1">
        <f t="array" ref="F212">IF(INDEX(data_wkly!A:A,MATCH($E$7,data_wkly!C:C,0)+G212,1)=0,"",INDEX(data_wkly!A:A,MATCH($E$7,data_wkly!C:C,0)+G212,1))</f>
        <v/>
      </c>
      <c r="G212" s="128">
        <f t="shared" si="7"/>
        <v>198</v>
      </c>
      <c r="H212" s="29"/>
      <c r="I212" s="29"/>
      <c r="J212" s="29"/>
      <c r="K212" s="29"/>
      <c r="L212" s="84"/>
      <c r="M212" s="9"/>
      <c r="N212" s="9"/>
      <c r="O212" s="1"/>
      <c r="P212" s="9"/>
      <c r="Q212" s="9"/>
      <c r="R212" s="1"/>
      <c r="S212" s="9"/>
      <c r="T212" s="1"/>
      <c r="U212" s="7"/>
      <c r="V212" s="1"/>
      <c r="W212" s="1"/>
      <c r="X212" s="1"/>
      <c r="Y212" s="1"/>
      <c r="Z212" s="1"/>
      <c r="AA212" s="1"/>
      <c r="AB212" s="1"/>
      <c r="AC212" s="1"/>
      <c r="AD212"/>
      <c r="AE212" s="1"/>
      <c r="AF212" s="1"/>
      <c r="AG212" s="1"/>
      <c r="AH212" s="1"/>
    </row>
    <row r="213" spans="1:34">
      <c r="A213" s="88" t="str">
        <f t="shared" si="13"/>
        <v/>
      </c>
      <c r="B213" s="89" t="str">
        <f t="shared" si="11"/>
        <v/>
      </c>
      <c r="C213" s="126" t="str">
        <f t="shared" si="12"/>
        <v/>
      </c>
      <c r="D213" s="26" t="e">
        <f>IF(INDEX(data_wkly!$1:$1048576,MATCH($B213,data_wkly!$C:$C,0),MATCH(D$10,data_wkly!$2:$2,0))=0,#N/A,IF(INDEX(data_wkly!$1:$1048576,MATCH($B213,data_wkly!$C:$C,0),MATCH(D$10,data_wkly!$2:$2,0))="",#N/A,INDEX(data_wkly!$1:$1048576,MATCH($B213,data_wkly!$C:$C,0),MATCH(D$10,data_wkly!$2:$2,0))))</f>
        <v>#N/A</v>
      </c>
      <c r="E213" s="158" t="e" cm="1">
        <f t="array" ref="E213">IF(INDEX(data_wkly!$1:$1048576,MATCH($F213,data_wkly!$A:$A,0),MATCH(E$10,data_wkly!$2:$2,0)+1)="",INDEX(E:E,MATCH(F213,F:F,0)-52,1),INDEX(data_wkly!$1:$1048576,MATCH($F213,data_wkly!$A:$A,0),MATCH(E$10,data_wkly!$2:$2,0)+1))</f>
        <v>#N/A</v>
      </c>
      <c r="F213" s="128" t="str" cm="1">
        <f t="array" ref="F213">IF(INDEX(data_wkly!A:A,MATCH($E$7,data_wkly!C:C,0)+G213,1)=0,"",INDEX(data_wkly!A:A,MATCH($E$7,data_wkly!C:C,0)+G213,1))</f>
        <v/>
      </c>
      <c r="G213" s="128">
        <f t="shared" si="7"/>
        <v>199</v>
      </c>
      <c r="H213" s="29"/>
      <c r="I213" s="29"/>
      <c r="J213" s="29"/>
      <c r="K213" s="29"/>
      <c r="L213" s="84"/>
      <c r="M213" s="9"/>
      <c r="N213" s="9"/>
      <c r="O213" s="1"/>
      <c r="P213" s="9"/>
      <c r="Q213" s="9"/>
      <c r="R213" s="1"/>
      <c r="S213" s="9"/>
      <c r="T213" s="1"/>
      <c r="U213" s="7"/>
      <c r="V213" s="1"/>
      <c r="W213" s="1"/>
      <c r="X213" s="1"/>
      <c r="Y213" s="1"/>
      <c r="Z213" s="1"/>
      <c r="AA213" s="1"/>
      <c r="AB213" s="1"/>
      <c r="AC213" s="1"/>
      <c r="AD213"/>
      <c r="AE213" s="1"/>
      <c r="AF213" s="1"/>
      <c r="AG213" s="1"/>
      <c r="AH213" s="1"/>
    </row>
    <row r="214" spans="1:34">
      <c r="A214" s="88" t="str">
        <f t="shared" si="13"/>
        <v/>
      </c>
      <c r="B214" s="89" t="str">
        <f t="shared" si="11"/>
        <v/>
      </c>
      <c r="C214" s="126" t="str">
        <f t="shared" si="12"/>
        <v/>
      </c>
      <c r="D214" s="26" t="e">
        <f>IF(INDEX(data_wkly!$1:$1048576,MATCH($B214,data_wkly!$C:$C,0),MATCH(D$10,data_wkly!$2:$2,0))=0,#N/A,IF(INDEX(data_wkly!$1:$1048576,MATCH($B214,data_wkly!$C:$C,0),MATCH(D$10,data_wkly!$2:$2,0))="",#N/A,INDEX(data_wkly!$1:$1048576,MATCH($B214,data_wkly!$C:$C,0),MATCH(D$10,data_wkly!$2:$2,0))))</f>
        <v>#N/A</v>
      </c>
      <c r="E214" s="158" t="e" cm="1">
        <f t="array" ref="E214">IF(INDEX(data_wkly!$1:$1048576,MATCH($F214,data_wkly!$A:$A,0),MATCH(E$10,data_wkly!$2:$2,0)+1)="",INDEX(E:E,MATCH(F214,F:F,0)-52,1),INDEX(data_wkly!$1:$1048576,MATCH($F214,data_wkly!$A:$A,0),MATCH(E$10,data_wkly!$2:$2,0)+1))</f>
        <v>#N/A</v>
      </c>
      <c r="F214" s="128" t="str" cm="1">
        <f t="array" ref="F214">IF(INDEX(data_wkly!A:A,MATCH($E$7,data_wkly!C:C,0)+G214,1)=0,"",INDEX(data_wkly!A:A,MATCH($E$7,data_wkly!C:C,0)+G214,1))</f>
        <v/>
      </c>
      <c r="G214" s="128">
        <f t="shared" si="7"/>
        <v>200</v>
      </c>
      <c r="H214" s="29"/>
      <c r="I214" s="29"/>
      <c r="J214" s="29"/>
      <c r="K214" s="29"/>
      <c r="L214" s="84"/>
      <c r="M214" s="9"/>
      <c r="N214" s="9"/>
      <c r="O214" s="1"/>
      <c r="P214" s="9"/>
      <c r="Q214" s="9"/>
      <c r="R214" s="1"/>
      <c r="S214" s="9"/>
      <c r="T214" s="1"/>
      <c r="U214" s="7"/>
      <c r="V214" s="1"/>
      <c r="W214" s="1"/>
      <c r="X214" s="1"/>
      <c r="Y214" s="1"/>
      <c r="Z214" s="1"/>
      <c r="AA214" s="1"/>
      <c r="AB214" s="1"/>
      <c r="AC214" s="1"/>
      <c r="AD214"/>
      <c r="AE214" s="1"/>
      <c r="AF214" s="1"/>
      <c r="AG214" s="1"/>
      <c r="AH214" s="1"/>
    </row>
    <row r="215" spans="1:34">
      <c r="A215" s="88" t="str">
        <f t="shared" si="13"/>
        <v/>
      </c>
      <c r="B215" s="89" t="str">
        <f t="shared" si="11"/>
        <v/>
      </c>
      <c r="C215" s="126" t="str">
        <f t="shared" si="12"/>
        <v/>
      </c>
      <c r="D215" s="26" t="e">
        <f>IF(INDEX(data_wkly!$1:$1048576,MATCH($B215,data_wkly!$C:$C,0),MATCH(D$10,data_wkly!$2:$2,0))=0,#N/A,IF(INDEX(data_wkly!$1:$1048576,MATCH($B215,data_wkly!$C:$C,0),MATCH(D$10,data_wkly!$2:$2,0))="",#N/A,INDEX(data_wkly!$1:$1048576,MATCH($B215,data_wkly!$C:$C,0),MATCH(D$10,data_wkly!$2:$2,0))))</f>
        <v>#N/A</v>
      </c>
      <c r="E215" s="158" t="e" cm="1">
        <f t="array" ref="E215">IF(INDEX(data_wkly!$1:$1048576,MATCH($F215,data_wkly!$A:$A,0),MATCH(E$10,data_wkly!$2:$2,0)+1)="",INDEX(E:E,MATCH(F215,F:F,0)-52,1),INDEX(data_wkly!$1:$1048576,MATCH($F215,data_wkly!$A:$A,0),MATCH(E$10,data_wkly!$2:$2,0)+1))</f>
        <v>#N/A</v>
      </c>
      <c r="F215" s="128" t="str" cm="1">
        <f t="array" ref="F215">IF(INDEX(data_wkly!A:A,MATCH($E$7,data_wkly!C:C,0)+G215,1)=0,"",INDEX(data_wkly!A:A,MATCH($E$7,data_wkly!C:C,0)+G215,1))</f>
        <v/>
      </c>
      <c r="G215" s="128">
        <f t="shared" si="7"/>
        <v>201</v>
      </c>
      <c r="H215" s="29"/>
      <c r="I215" s="29"/>
      <c r="J215" s="29"/>
      <c r="K215" s="29"/>
      <c r="L215" s="84"/>
      <c r="M215" s="9"/>
      <c r="N215" s="9"/>
      <c r="O215" s="1"/>
      <c r="P215" s="9"/>
      <c r="Q215" s="9"/>
      <c r="R215" s="1"/>
      <c r="S215" s="9"/>
      <c r="T215" s="1"/>
      <c r="U215" s="7"/>
      <c r="V215" s="1"/>
      <c r="W215" s="1"/>
      <c r="X215" s="1"/>
      <c r="Y215" s="1"/>
      <c r="Z215" s="1"/>
      <c r="AA215" s="1"/>
      <c r="AB215" s="1"/>
      <c r="AC215" s="1"/>
      <c r="AD215"/>
      <c r="AE215" s="1"/>
      <c r="AF215" s="1"/>
      <c r="AG215" s="1"/>
      <c r="AH215" s="1"/>
    </row>
    <row r="216" spans="1:34">
      <c r="A216" s="88" t="str">
        <f t="shared" si="13"/>
        <v/>
      </c>
      <c r="B216" s="89" t="str">
        <f t="shared" si="11"/>
        <v/>
      </c>
      <c r="C216" s="126" t="str">
        <f t="shared" si="12"/>
        <v/>
      </c>
      <c r="D216" s="26" t="e">
        <f>IF(INDEX(data_wkly!$1:$1048576,MATCH($B216,data_wkly!$C:$C,0),MATCH(D$10,data_wkly!$2:$2,0))=0,#N/A,IF(INDEX(data_wkly!$1:$1048576,MATCH($B216,data_wkly!$C:$C,0),MATCH(D$10,data_wkly!$2:$2,0))="",#N/A,INDEX(data_wkly!$1:$1048576,MATCH($B216,data_wkly!$C:$C,0),MATCH(D$10,data_wkly!$2:$2,0))))</f>
        <v>#N/A</v>
      </c>
      <c r="E216" s="158" t="e" cm="1">
        <f t="array" ref="E216">IF(INDEX(data_wkly!$1:$1048576,MATCH($F216,data_wkly!$A:$A,0),MATCH(E$10,data_wkly!$2:$2,0)+1)="",INDEX(E:E,MATCH(F216,F:F,0)-52,1),INDEX(data_wkly!$1:$1048576,MATCH($F216,data_wkly!$A:$A,0),MATCH(E$10,data_wkly!$2:$2,0)+1))</f>
        <v>#N/A</v>
      </c>
      <c r="F216" s="128" t="str" cm="1">
        <f t="array" ref="F216">IF(INDEX(data_wkly!A:A,MATCH($E$7,data_wkly!C:C,0)+G216,1)=0,"",INDEX(data_wkly!A:A,MATCH($E$7,data_wkly!C:C,0)+G216,1))</f>
        <v/>
      </c>
      <c r="G216" s="128">
        <f t="shared" si="7"/>
        <v>202</v>
      </c>
      <c r="H216" s="29"/>
      <c r="I216" s="29"/>
      <c r="J216" s="29"/>
      <c r="K216" s="29"/>
      <c r="L216" s="84"/>
      <c r="M216" s="9"/>
      <c r="N216" s="9"/>
      <c r="O216" s="1"/>
      <c r="P216" s="9"/>
      <c r="Q216" s="9"/>
      <c r="R216" s="1"/>
      <c r="S216" s="9"/>
      <c r="T216" s="1"/>
      <c r="U216" s="7"/>
      <c r="V216" s="1"/>
      <c r="W216" s="1"/>
      <c r="X216" s="1"/>
      <c r="Y216" s="1"/>
      <c r="Z216" s="1"/>
      <c r="AA216" s="1"/>
      <c r="AB216" s="1"/>
      <c r="AC216" s="1"/>
      <c r="AD216"/>
      <c r="AE216" s="1"/>
      <c r="AF216" s="1"/>
      <c r="AG216" s="1"/>
      <c r="AH216" s="1"/>
    </row>
    <row r="217" spans="1:34">
      <c r="A217" s="88" t="str">
        <f t="shared" si="13"/>
        <v/>
      </c>
      <c r="B217" s="89" t="str">
        <f t="shared" si="11"/>
        <v/>
      </c>
      <c r="C217" s="126" t="str">
        <f t="shared" si="12"/>
        <v/>
      </c>
      <c r="D217" s="26" t="e">
        <f>IF(INDEX(data_wkly!$1:$1048576,MATCH($B217,data_wkly!$C:$C,0),MATCH(D$10,data_wkly!$2:$2,0))=0,#N/A,IF(INDEX(data_wkly!$1:$1048576,MATCH($B217,data_wkly!$C:$C,0),MATCH(D$10,data_wkly!$2:$2,0))="",#N/A,INDEX(data_wkly!$1:$1048576,MATCH($B217,data_wkly!$C:$C,0),MATCH(D$10,data_wkly!$2:$2,0))))</f>
        <v>#N/A</v>
      </c>
      <c r="E217" s="158" t="e" cm="1">
        <f t="array" ref="E217">IF(INDEX(data_wkly!$1:$1048576,MATCH($F217,data_wkly!$A:$A,0),MATCH(E$10,data_wkly!$2:$2,0)+1)="",INDEX(E:E,MATCH(F217,F:F,0)-52,1),INDEX(data_wkly!$1:$1048576,MATCH($F217,data_wkly!$A:$A,0),MATCH(E$10,data_wkly!$2:$2,0)+1))</f>
        <v>#N/A</v>
      </c>
      <c r="F217" s="128" t="str" cm="1">
        <f t="array" ref="F217">IF(INDEX(data_wkly!A:A,MATCH($E$7,data_wkly!C:C,0)+G217,1)=0,"",INDEX(data_wkly!A:A,MATCH($E$7,data_wkly!C:C,0)+G217,1))</f>
        <v/>
      </c>
      <c r="G217" s="128">
        <f t="shared" si="7"/>
        <v>203</v>
      </c>
      <c r="H217" s="29"/>
      <c r="I217" s="29"/>
      <c r="J217" s="29"/>
      <c r="K217" s="29"/>
      <c r="L217" s="84"/>
      <c r="M217" s="9"/>
      <c r="N217" s="9"/>
      <c r="O217" s="1"/>
      <c r="P217" s="9"/>
      <c r="Q217" s="9"/>
      <c r="R217" s="1"/>
      <c r="S217" s="9"/>
      <c r="T217" s="1"/>
      <c r="U217" s="7"/>
      <c r="V217" s="1"/>
      <c r="W217" s="1"/>
      <c r="X217" s="1"/>
      <c r="Y217" s="1"/>
      <c r="Z217" s="1"/>
      <c r="AA217" s="1"/>
      <c r="AB217" s="1"/>
      <c r="AC217" s="1"/>
      <c r="AD217"/>
      <c r="AE217" s="1"/>
      <c r="AF217" s="1"/>
      <c r="AG217" s="1"/>
      <c r="AH217" s="1"/>
    </row>
    <row r="218" spans="1:34">
      <c r="A218" s="88" t="str">
        <f t="shared" si="13"/>
        <v/>
      </c>
      <c r="B218" s="89" t="str">
        <f t="shared" si="11"/>
        <v/>
      </c>
      <c r="C218" s="126" t="str">
        <f t="shared" si="12"/>
        <v/>
      </c>
      <c r="D218" s="26" t="e">
        <f>IF(INDEX(data_wkly!$1:$1048576,MATCH($B218,data_wkly!$C:$C,0),MATCH(D$10,data_wkly!$2:$2,0))=0,#N/A,IF(INDEX(data_wkly!$1:$1048576,MATCH($B218,data_wkly!$C:$C,0),MATCH(D$10,data_wkly!$2:$2,0))="",#N/A,INDEX(data_wkly!$1:$1048576,MATCH($B218,data_wkly!$C:$C,0),MATCH(D$10,data_wkly!$2:$2,0))))</f>
        <v>#N/A</v>
      </c>
      <c r="E218" s="158" t="e" cm="1">
        <f t="array" ref="E218">IF(INDEX(data_wkly!$1:$1048576,MATCH($F218,data_wkly!$A:$A,0),MATCH(E$10,data_wkly!$2:$2,0)+1)="",INDEX(E:E,MATCH(F218,F:F,0)-52,1),INDEX(data_wkly!$1:$1048576,MATCH($F218,data_wkly!$A:$A,0),MATCH(E$10,data_wkly!$2:$2,0)+1))</f>
        <v>#N/A</v>
      </c>
      <c r="F218" s="128" t="str" cm="1">
        <f t="array" ref="F218">IF(INDEX(data_wkly!A:A,MATCH($E$7,data_wkly!C:C,0)+G218,1)=0,"",INDEX(data_wkly!A:A,MATCH($E$7,data_wkly!C:C,0)+G218,1))</f>
        <v/>
      </c>
      <c r="G218" s="128">
        <f t="shared" si="7"/>
        <v>204</v>
      </c>
      <c r="H218" s="29"/>
      <c r="I218" s="29"/>
      <c r="J218" s="29"/>
      <c r="K218" s="29"/>
      <c r="L218" s="84"/>
      <c r="M218" s="9"/>
      <c r="N218" s="9"/>
      <c r="O218" s="1"/>
      <c r="P218" s="9"/>
      <c r="Q218" s="9"/>
      <c r="R218" s="1"/>
      <c r="S218" s="9"/>
      <c r="T218" s="1"/>
      <c r="U218" s="7"/>
      <c r="V218" s="1"/>
      <c r="W218" s="1"/>
      <c r="X218" s="1"/>
      <c r="Y218" s="1"/>
      <c r="Z218" s="1"/>
      <c r="AA218" s="1"/>
      <c r="AB218" s="1"/>
      <c r="AC218" s="1"/>
      <c r="AD218"/>
      <c r="AE218" s="1"/>
      <c r="AF218" s="1"/>
      <c r="AG218" s="1"/>
      <c r="AH218" s="1"/>
    </row>
    <row r="219" spans="1:34">
      <c r="A219" s="88" t="str">
        <f t="shared" si="13"/>
        <v/>
      </c>
      <c r="B219" s="89" t="str">
        <f t="shared" si="11"/>
        <v/>
      </c>
      <c r="C219" s="126" t="str">
        <f t="shared" si="12"/>
        <v/>
      </c>
      <c r="D219" s="26" t="e">
        <f>IF(INDEX(data_wkly!$1:$1048576,MATCH($B219,data_wkly!$C:$C,0),MATCH(D$10,data_wkly!$2:$2,0))=0,#N/A,IF(INDEX(data_wkly!$1:$1048576,MATCH($B219,data_wkly!$C:$C,0),MATCH(D$10,data_wkly!$2:$2,0))="",#N/A,INDEX(data_wkly!$1:$1048576,MATCH($B219,data_wkly!$C:$C,0),MATCH(D$10,data_wkly!$2:$2,0))))</f>
        <v>#N/A</v>
      </c>
      <c r="E219" s="158" t="e" cm="1">
        <f t="array" ref="E219">IF(INDEX(data_wkly!$1:$1048576,MATCH($F219,data_wkly!$A:$A,0),MATCH(E$10,data_wkly!$2:$2,0)+1)="",INDEX(E:E,MATCH(F219,F:F,0)-52,1),INDEX(data_wkly!$1:$1048576,MATCH($F219,data_wkly!$A:$A,0),MATCH(E$10,data_wkly!$2:$2,0)+1))</f>
        <v>#N/A</v>
      </c>
      <c r="F219" s="128" t="str" cm="1">
        <f t="array" ref="F219">IF(INDEX(data_wkly!A:A,MATCH($E$7,data_wkly!C:C,0)+G219,1)=0,"",INDEX(data_wkly!A:A,MATCH($E$7,data_wkly!C:C,0)+G219,1))</f>
        <v/>
      </c>
      <c r="G219" s="128">
        <f t="shared" si="7"/>
        <v>205</v>
      </c>
      <c r="H219" s="29"/>
      <c r="I219" s="29"/>
      <c r="J219" s="29"/>
      <c r="K219" s="29"/>
      <c r="L219" s="84"/>
      <c r="M219" s="9"/>
      <c r="N219" s="9"/>
      <c r="O219" s="1"/>
      <c r="P219" s="9"/>
      <c r="Q219" s="9"/>
      <c r="R219" s="1"/>
      <c r="S219" s="9"/>
      <c r="T219" s="1"/>
      <c r="U219" s="7"/>
      <c r="V219" s="1"/>
      <c r="W219" s="1"/>
      <c r="X219" s="1"/>
      <c r="Y219" s="1"/>
      <c r="Z219" s="1"/>
      <c r="AA219" s="1"/>
      <c r="AB219" s="1"/>
      <c r="AC219" s="1"/>
      <c r="AD219"/>
      <c r="AE219" s="1"/>
      <c r="AF219" s="1"/>
      <c r="AG219" s="1"/>
      <c r="AH219" s="1"/>
    </row>
    <row r="220" spans="1:34">
      <c r="A220" s="88" t="str">
        <f t="shared" si="13"/>
        <v/>
      </c>
      <c r="B220" s="89" t="str">
        <f t="shared" si="11"/>
        <v/>
      </c>
      <c r="C220" s="126" t="str">
        <f t="shared" si="12"/>
        <v/>
      </c>
      <c r="D220" s="26" t="e">
        <f>IF(INDEX(data_wkly!$1:$1048576,MATCH($B220,data_wkly!$C:$C,0),MATCH(D$10,data_wkly!$2:$2,0))=0,#N/A,IF(INDEX(data_wkly!$1:$1048576,MATCH($B220,data_wkly!$C:$C,0),MATCH(D$10,data_wkly!$2:$2,0))="",#N/A,INDEX(data_wkly!$1:$1048576,MATCH($B220,data_wkly!$C:$C,0),MATCH(D$10,data_wkly!$2:$2,0))))</f>
        <v>#N/A</v>
      </c>
      <c r="E220" s="158" t="e" cm="1">
        <f t="array" ref="E220">IF(INDEX(data_wkly!$1:$1048576,MATCH($F220,data_wkly!$A:$A,0),MATCH(E$10,data_wkly!$2:$2,0)+1)="",INDEX(E:E,MATCH(F220,F:F,0)-52,1),INDEX(data_wkly!$1:$1048576,MATCH($F220,data_wkly!$A:$A,0),MATCH(E$10,data_wkly!$2:$2,0)+1))</f>
        <v>#N/A</v>
      </c>
      <c r="F220" s="128" t="str" cm="1">
        <f t="array" ref="F220">IF(INDEX(data_wkly!A:A,MATCH($E$7,data_wkly!C:C,0)+G220,1)=0,"",INDEX(data_wkly!A:A,MATCH($E$7,data_wkly!C:C,0)+G220,1))</f>
        <v/>
      </c>
      <c r="G220" s="128">
        <f t="shared" si="7"/>
        <v>206</v>
      </c>
      <c r="H220" s="29"/>
      <c r="I220" s="29"/>
      <c r="J220" s="29"/>
      <c r="K220" s="29"/>
      <c r="L220" s="84"/>
      <c r="M220" s="9"/>
      <c r="N220" s="9"/>
      <c r="O220" s="1"/>
      <c r="P220" s="9"/>
      <c r="Q220" s="9"/>
      <c r="R220" s="1"/>
      <c r="S220" s="9"/>
      <c r="T220" s="1"/>
      <c r="U220" s="7"/>
      <c r="V220" s="1"/>
      <c r="W220" s="1"/>
      <c r="X220" s="1"/>
      <c r="Y220" s="1"/>
      <c r="Z220" s="1"/>
      <c r="AA220" s="1"/>
      <c r="AB220" s="1"/>
      <c r="AC220" s="1"/>
      <c r="AD220"/>
      <c r="AE220" s="1"/>
      <c r="AF220" s="1"/>
      <c r="AG220" s="1"/>
      <c r="AH220" s="1"/>
    </row>
    <row r="221" spans="1:34">
      <c r="A221" s="88" t="str">
        <f t="shared" si="13"/>
        <v/>
      </c>
      <c r="B221" s="89" t="str">
        <f t="shared" si="11"/>
        <v/>
      </c>
      <c r="C221" s="126" t="str">
        <f t="shared" si="12"/>
        <v/>
      </c>
      <c r="D221" s="26" t="e">
        <f>IF(INDEX(data_wkly!$1:$1048576,MATCH($B221,data_wkly!$C:$C,0),MATCH(D$10,data_wkly!$2:$2,0))=0,#N/A,IF(INDEX(data_wkly!$1:$1048576,MATCH($B221,data_wkly!$C:$C,0),MATCH(D$10,data_wkly!$2:$2,0))="",#N/A,INDEX(data_wkly!$1:$1048576,MATCH($B221,data_wkly!$C:$C,0),MATCH(D$10,data_wkly!$2:$2,0))))</f>
        <v>#N/A</v>
      </c>
      <c r="E221" s="158" t="e" cm="1">
        <f t="array" ref="E221">IF(INDEX(data_wkly!$1:$1048576,MATCH($F221,data_wkly!$A:$A,0),MATCH(E$10,data_wkly!$2:$2,0)+1)="",INDEX(E:E,MATCH(F221,F:F,0)-52,1),INDEX(data_wkly!$1:$1048576,MATCH($F221,data_wkly!$A:$A,0),MATCH(E$10,data_wkly!$2:$2,0)+1))</f>
        <v>#N/A</v>
      </c>
      <c r="F221" s="128" t="str" cm="1">
        <f t="array" ref="F221">IF(INDEX(data_wkly!A:A,MATCH($E$7,data_wkly!C:C,0)+G221,1)=0,"",INDEX(data_wkly!A:A,MATCH($E$7,data_wkly!C:C,0)+G221,1))</f>
        <v/>
      </c>
      <c r="G221" s="128">
        <f t="shared" si="7"/>
        <v>207</v>
      </c>
      <c r="H221" s="29"/>
      <c r="I221" s="29"/>
      <c r="J221" s="29"/>
      <c r="K221" s="29"/>
      <c r="L221" s="84"/>
      <c r="M221" s="9"/>
      <c r="N221" s="9"/>
      <c r="O221" s="1"/>
      <c r="P221" s="9"/>
      <c r="Q221" s="9"/>
      <c r="R221" s="1"/>
      <c r="S221" s="9"/>
      <c r="T221" s="1"/>
      <c r="U221" s="7"/>
      <c r="V221" s="1"/>
      <c r="W221" s="1"/>
      <c r="X221" s="1"/>
      <c r="Y221" s="1"/>
      <c r="Z221" s="1"/>
      <c r="AA221" s="1"/>
      <c r="AB221" s="1"/>
      <c r="AC221" s="1"/>
      <c r="AD221"/>
      <c r="AE221" s="1"/>
      <c r="AF221" s="1"/>
      <c r="AG221" s="1"/>
      <c r="AH221" s="1"/>
    </row>
    <row r="222" spans="1:34">
      <c r="A222" s="88" t="str">
        <f t="shared" si="13"/>
        <v/>
      </c>
      <c r="B222" s="89" t="str">
        <f t="shared" si="11"/>
        <v/>
      </c>
      <c r="C222" s="126" t="str">
        <f t="shared" si="12"/>
        <v/>
      </c>
      <c r="D222" s="26" t="e">
        <f>IF(INDEX(data_wkly!$1:$1048576,MATCH($B222,data_wkly!$C:$C,0),MATCH(D$10,data_wkly!$2:$2,0))=0,#N/A,IF(INDEX(data_wkly!$1:$1048576,MATCH($B222,data_wkly!$C:$C,0),MATCH(D$10,data_wkly!$2:$2,0))="",#N/A,INDEX(data_wkly!$1:$1048576,MATCH($B222,data_wkly!$C:$C,0),MATCH(D$10,data_wkly!$2:$2,0))))</f>
        <v>#N/A</v>
      </c>
      <c r="E222" s="158" t="e" cm="1">
        <f t="array" ref="E222">IF(INDEX(data_wkly!$1:$1048576,MATCH($F222,data_wkly!$A:$A,0),MATCH(E$10,data_wkly!$2:$2,0)+1)="",INDEX(E:E,MATCH(F222,F:F,0)-52,1),INDEX(data_wkly!$1:$1048576,MATCH($F222,data_wkly!$A:$A,0),MATCH(E$10,data_wkly!$2:$2,0)+1))</f>
        <v>#N/A</v>
      </c>
      <c r="F222" s="128" t="str" cm="1">
        <f t="array" ref="F222">IF(INDEX(data_wkly!A:A,MATCH($E$7,data_wkly!C:C,0)+G222,1)=0,"",INDEX(data_wkly!A:A,MATCH($E$7,data_wkly!C:C,0)+G222,1))</f>
        <v/>
      </c>
      <c r="G222" s="128">
        <f t="shared" si="7"/>
        <v>208</v>
      </c>
      <c r="H222" s="29"/>
      <c r="I222" s="29"/>
      <c r="J222" s="29"/>
      <c r="K222" s="29"/>
      <c r="L222" s="84"/>
      <c r="M222" s="9"/>
      <c r="N222" s="9"/>
      <c r="O222" s="1"/>
      <c r="P222" s="9"/>
      <c r="Q222" s="9"/>
      <c r="R222" s="1"/>
      <c r="S222" s="9"/>
      <c r="T222" s="1"/>
      <c r="U222" s="7"/>
      <c r="V222" s="1"/>
      <c r="W222" s="1"/>
      <c r="X222" s="1"/>
      <c r="Y222" s="1"/>
      <c r="Z222" s="1"/>
      <c r="AA222" s="1"/>
      <c r="AB222" s="1"/>
      <c r="AC222" s="1"/>
      <c r="AD222"/>
      <c r="AE222" s="1"/>
      <c r="AF222" s="1"/>
      <c r="AG222" s="1"/>
      <c r="AH222" s="1"/>
    </row>
    <row r="223" spans="1:34">
      <c r="A223" s="88" t="str">
        <f t="shared" si="13"/>
        <v/>
      </c>
      <c r="B223" s="89" t="str">
        <f t="shared" si="11"/>
        <v/>
      </c>
      <c r="C223" s="126" t="str">
        <f t="shared" si="12"/>
        <v/>
      </c>
      <c r="D223" s="26" t="e">
        <f>IF(INDEX(data_wkly!$1:$1048576,MATCH($B223,data_wkly!$C:$C,0),MATCH(D$10,data_wkly!$2:$2,0))=0,#N/A,IF(INDEX(data_wkly!$1:$1048576,MATCH($B223,data_wkly!$C:$C,0),MATCH(D$10,data_wkly!$2:$2,0))="",#N/A,INDEX(data_wkly!$1:$1048576,MATCH($B223,data_wkly!$C:$C,0),MATCH(D$10,data_wkly!$2:$2,0))))</f>
        <v>#N/A</v>
      </c>
      <c r="E223" s="158" t="e" cm="1">
        <f t="array" ref="E223">IF(INDEX(data_wkly!$1:$1048576,MATCH($F223,data_wkly!$A:$A,0),MATCH(E$10,data_wkly!$2:$2,0)+1)="",INDEX(E:E,MATCH(F223,F:F,0)-52,1),INDEX(data_wkly!$1:$1048576,MATCH($F223,data_wkly!$A:$A,0),MATCH(E$10,data_wkly!$2:$2,0)+1))</f>
        <v>#N/A</v>
      </c>
      <c r="F223" s="128" t="str" cm="1">
        <f t="array" ref="F223">IF(INDEX(data_wkly!A:A,MATCH($E$7,data_wkly!C:C,0)+G223,1)=0,"",INDEX(data_wkly!A:A,MATCH($E$7,data_wkly!C:C,0)+G223,1))</f>
        <v/>
      </c>
      <c r="G223" s="128">
        <f t="shared" si="7"/>
        <v>209</v>
      </c>
      <c r="H223" s="29"/>
      <c r="I223" s="29"/>
      <c r="J223" s="29"/>
      <c r="K223" s="29"/>
      <c r="L223" s="84"/>
      <c r="M223" s="9"/>
      <c r="N223" s="9"/>
      <c r="O223" s="1"/>
      <c r="P223" s="9"/>
      <c r="Q223" s="9"/>
      <c r="R223" s="1"/>
      <c r="S223" s="9"/>
      <c r="T223" s="1"/>
      <c r="U223" s="7"/>
      <c r="V223" s="1"/>
      <c r="W223" s="1"/>
      <c r="X223" s="1"/>
      <c r="Y223" s="1"/>
      <c r="Z223" s="1"/>
      <c r="AA223" s="1"/>
      <c r="AB223" s="1"/>
      <c r="AC223" s="1"/>
      <c r="AD223"/>
      <c r="AE223" s="1"/>
      <c r="AF223" s="1"/>
      <c r="AG223" s="1"/>
      <c r="AH223" s="1"/>
    </row>
    <row r="224" spans="1:34">
      <c r="A224" s="88" t="str">
        <f t="shared" si="13"/>
        <v/>
      </c>
      <c r="B224" s="89" t="str">
        <f t="shared" si="11"/>
        <v/>
      </c>
      <c r="C224" s="126" t="str">
        <f t="shared" si="12"/>
        <v/>
      </c>
      <c r="D224" s="26" t="e">
        <f>IF(INDEX(data_wkly!$1:$1048576,MATCH($B224,data_wkly!$C:$C,0),MATCH(D$10,data_wkly!$2:$2,0))=0,#N/A,IF(INDEX(data_wkly!$1:$1048576,MATCH($B224,data_wkly!$C:$C,0),MATCH(D$10,data_wkly!$2:$2,0))="",#N/A,INDEX(data_wkly!$1:$1048576,MATCH($B224,data_wkly!$C:$C,0),MATCH(D$10,data_wkly!$2:$2,0))))</f>
        <v>#N/A</v>
      </c>
      <c r="E224" s="158" t="e" cm="1">
        <f t="array" ref="E224">IF(INDEX(data_wkly!$1:$1048576,MATCH($F224,data_wkly!$A:$A,0),MATCH(E$10,data_wkly!$2:$2,0)+1)="",INDEX(E:E,MATCH(F224,F:F,0)-52,1),INDEX(data_wkly!$1:$1048576,MATCH($F224,data_wkly!$A:$A,0),MATCH(E$10,data_wkly!$2:$2,0)+1))</f>
        <v>#N/A</v>
      </c>
      <c r="F224" s="128" t="str" cm="1">
        <f t="array" ref="F224">IF(INDEX(data_wkly!A:A,MATCH($E$7,data_wkly!C:C,0)+G224,1)=0,"",INDEX(data_wkly!A:A,MATCH($E$7,data_wkly!C:C,0)+G224,1))</f>
        <v/>
      </c>
      <c r="G224" s="128">
        <f t="shared" si="7"/>
        <v>210</v>
      </c>
      <c r="H224" s="29"/>
      <c r="I224" s="29"/>
      <c r="J224" s="29"/>
      <c r="K224" s="29"/>
      <c r="L224" s="84"/>
      <c r="M224" s="9"/>
      <c r="N224" s="9"/>
      <c r="O224" s="1"/>
      <c r="P224" s="9"/>
      <c r="Q224" s="9"/>
      <c r="R224" s="1"/>
      <c r="S224" s="9"/>
      <c r="T224" s="1"/>
      <c r="U224" s="7"/>
      <c r="V224" s="1"/>
      <c r="W224" s="1"/>
      <c r="X224" s="1"/>
      <c r="Y224" s="1"/>
      <c r="Z224" s="1"/>
      <c r="AA224" s="1"/>
      <c r="AB224" s="1"/>
      <c r="AC224" s="1"/>
      <c r="AD224"/>
      <c r="AE224" s="1"/>
      <c r="AF224" s="1"/>
      <c r="AG224" s="1"/>
      <c r="AH224" s="1"/>
    </row>
    <row r="225" spans="1:34">
      <c r="A225" s="88" t="str">
        <f t="shared" si="13"/>
        <v/>
      </c>
      <c r="B225" s="89" t="str">
        <f t="shared" si="11"/>
        <v/>
      </c>
      <c r="C225" s="126" t="str">
        <f t="shared" si="12"/>
        <v/>
      </c>
      <c r="D225" s="26" t="e">
        <f>IF(INDEX(data_wkly!$1:$1048576,MATCH($B225,data_wkly!$C:$C,0),MATCH(D$10,data_wkly!$2:$2,0))=0,#N/A,IF(INDEX(data_wkly!$1:$1048576,MATCH($B225,data_wkly!$C:$C,0),MATCH(D$10,data_wkly!$2:$2,0))="",#N/A,INDEX(data_wkly!$1:$1048576,MATCH($B225,data_wkly!$C:$C,0),MATCH(D$10,data_wkly!$2:$2,0))))</f>
        <v>#N/A</v>
      </c>
      <c r="E225" s="158" t="e" cm="1">
        <f t="array" ref="E225">IF(INDEX(data_wkly!$1:$1048576,MATCH($F225,data_wkly!$A:$A,0),MATCH(E$10,data_wkly!$2:$2,0)+1)="",INDEX(E:E,MATCH(F225,F:F,0)-52,1),INDEX(data_wkly!$1:$1048576,MATCH($F225,data_wkly!$A:$A,0),MATCH(E$10,data_wkly!$2:$2,0)+1))</f>
        <v>#N/A</v>
      </c>
      <c r="F225" s="128" t="str" cm="1">
        <f t="array" ref="F225">IF(INDEX(data_wkly!A:A,MATCH($E$7,data_wkly!C:C,0)+G225,1)=0,"",INDEX(data_wkly!A:A,MATCH($E$7,data_wkly!C:C,0)+G225,1))</f>
        <v/>
      </c>
      <c r="G225" s="128">
        <f t="shared" si="7"/>
        <v>211</v>
      </c>
      <c r="H225" s="29"/>
      <c r="I225" s="29"/>
      <c r="J225" s="29"/>
      <c r="K225" s="29"/>
      <c r="L225" s="84"/>
      <c r="M225" s="9"/>
      <c r="N225" s="9"/>
      <c r="O225" s="1"/>
      <c r="P225" s="9"/>
      <c r="Q225" s="9"/>
      <c r="R225" s="1"/>
      <c r="S225" s="9"/>
      <c r="T225" s="1"/>
      <c r="U225" s="7"/>
      <c r="V225" s="1"/>
      <c r="W225" s="1"/>
      <c r="X225" s="1"/>
      <c r="Y225" s="1"/>
      <c r="Z225" s="1"/>
      <c r="AA225" s="1"/>
      <c r="AB225" s="1"/>
      <c r="AC225" s="1"/>
      <c r="AD225"/>
      <c r="AE225" s="1"/>
      <c r="AF225" s="1"/>
      <c r="AG225" s="1"/>
      <c r="AH225" s="1"/>
    </row>
    <row r="226" spans="1:34">
      <c r="A226" s="88" t="str">
        <f t="shared" si="13"/>
        <v/>
      </c>
      <c r="B226" s="89" t="str">
        <f t="shared" si="11"/>
        <v/>
      </c>
      <c r="C226" s="126" t="str">
        <f t="shared" si="12"/>
        <v/>
      </c>
      <c r="D226" s="26" t="e">
        <f>IF(INDEX(data_wkly!$1:$1048576,MATCH($B226,data_wkly!$C:$C,0),MATCH(D$10,data_wkly!$2:$2,0))=0,#N/A,IF(INDEX(data_wkly!$1:$1048576,MATCH($B226,data_wkly!$C:$C,0),MATCH(D$10,data_wkly!$2:$2,0))="",#N/A,INDEX(data_wkly!$1:$1048576,MATCH($B226,data_wkly!$C:$C,0),MATCH(D$10,data_wkly!$2:$2,0))))</f>
        <v>#N/A</v>
      </c>
      <c r="E226" s="158" t="e" cm="1">
        <f t="array" ref="E226">IF(INDEX(data_wkly!$1:$1048576,MATCH($F226,data_wkly!$A:$A,0),MATCH(E$10,data_wkly!$2:$2,0)+1)="",INDEX(E:E,MATCH(F226,F:F,0)-52,1),INDEX(data_wkly!$1:$1048576,MATCH($F226,data_wkly!$A:$A,0),MATCH(E$10,data_wkly!$2:$2,0)+1))</f>
        <v>#N/A</v>
      </c>
      <c r="F226" s="128" t="str" cm="1">
        <f t="array" ref="F226">IF(INDEX(data_wkly!A:A,MATCH($E$7,data_wkly!C:C,0)+G226,1)=0,"",INDEX(data_wkly!A:A,MATCH($E$7,data_wkly!C:C,0)+G226,1))</f>
        <v/>
      </c>
      <c r="G226" s="128">
        <f t="shared" si="7"/>
        <v>212</v>
      </c>
      <c r="H226" s="29"/>
      <c r="I226" s="29"/>
      <c r="J226" s="29"/>
      <c r="K226" s="29"/>
      <c r="L226" s="84"/>
      <c r="M226" s="9"/>
      <c r="N226" s="9"/>
      <c r="O226" s="1"/>
      <c r="P226" s="9"/>
      <c r="Q226" s="9"/>
      <c r="R226" s="1"/>
      <c r="S226" s="9"/>
      <c r="T226" s="1"/>
      <c r="U226" s="7"/>
      <c r="V226" s="1"/>
      <c r="W226" s="1"/>
      <c r="X226" s="1"/>
      <c r="Y226" s="1"/>
      <c r="Z226" s="1"/>
      <c r="AA226" s="1"/>
      <c r="AB226" s="1"/>
      <c r="AC226" s="1"/>
      <c r="AD226"/>
      <c r="AE226" s="1"/>
      <c r="AF226" s="1"/>
      <c r="AG226" s="1"/>
      <c r="AH226" s="1"/>
    </row>
    <row r="227" spans="1:34">
      <c r="A227" s="88" t="str">
        <f t="shared" si="13"/>
        <v/>
      </c>
      <c r="B227" s="89" t="str">
        <f t="shared" si="11"/>
        <v/>
      </c>
      <c r="C227" s="126" t="str">
        <f t="shared" si="12"/>
        <v/>
      </c>
      <c r="D227" s="26" t="e">
        <f>IF(INDEX(data_wkly!$1:$1048576,MATCH($B227,data_wkly!$C:$C,0),MATCH(D$10,data_wkly!$2:$2,0))=0,#N/A,IF(INDEX(data_wkly!$1:$1048576,MATCH($B227,data_wkly!$C:$C,0),MATCH(D$10,data_wkly!$2:$2,0))="",#N/A,INDEX(data_wkly!$1:$1048576,MATCH($B227,data_wkly!$C:$C,0),MATCH(D$10,data_wkly!$2:$2,0))))</f>
        <v>#N/A</v>
      </c>
      <c r="E227" s="158" t="e" cm="1">
        <f t="array" ref="E227">IF(INDEX(data_wkly!$1:$1048576,MATCH($F227,data_wkly!$A:$A,0),MATCH(E$10,data_wkly!$2:$2,0)+1)="",INDEX(E:E,MATCH(F227,F:F,0)-52,1),INDEX(data_wkly!$1:$1048576,MATCH($F227,data_wkly!$A:$A,0),MATCH(E$10,data_wkly!$2:$2,0)+1))</f>
        <v>#N/A</v>
      </c>
      <c r="F227" s="128" t="str" cm="1">
        <f t="array" ref="F227">IF(INDEX(data_wkly!A:A,MATCH($E$7,data_wkly!C:C,0)+G227,1)=0,"",INDEX(data_wkly!A:A,MATCH($E$7,data_wkly!C:C,0)+G227,1))</f>
        <v/>
      </c>
      <c r="G227" s="128">
        <f t="shared" si="7"/>
        <v>213</v>
      </c>
      <c r="H227" s="29"/>
      <c r="I227" s="29"/>
      <c r="J227" s="29"/>
      <c r="K227" s="29"/>
      <c r="L227" s="84"/>
      <c r="M227" s="9"/>
      <c r="N227" s="9"/>
      <c r="O227" s="1"/>
      <c r="P227" s="9"/>
      <c r="Q227" s="9"/>
      <c r="R227" s="1"/>
      <c r="S227" s="9"/>
      <c r="T227" s="1"/>
      <c r="U227" s="7"/>
      <c r="V227" s="1"/>
      <c r="W227" s="1"/>
      <c r="X227" s="1"/>
      <c r="Y227" s="1"/>
      <c r="Z227" s="1"/>
      <c r="AA227" s="1"/>
      <c r="AB227" s="1"/>
      <c r="AC227" s="1"/>
      <c r="AD227"/>
      <c r="AE227" s="1"/>
      <c r="AF227" s="1"/>
      <c r="AG227" s="1"/>
      <c r="AH227" s="1"/>
    </row>
    <row r="228" spans="1:34">
      <c r="A228" s="88" t="str">
        <f t="shared" si="13"/>
        <v/>
      </c>
      <c r="B228" s="89" t="str">
        <f t="shared" si="11"/>
        <v/>
      </c>
      <c r="C228" s="126" t="str">
        <f t="shared" si="12"/>
        <v/>
      </c>
      <c r="D228" s="26" t="e">
        <f>IF(INDEX(data_wkly!$1:$1048576,MATCH($B228,data_wkly!$C:$C,0),MATCH(D$10,data_wkly!$2:$2,0))=0,#N/A,IF(INDEX(data_wkly!$1:$1048576,MATCH($B228,data_wkly!$C:$C,0),MATCH(D$10,data_wkly!$2:$2,0))="",#N/A,INDEX(data_wkly!$1:$1048576,MATCH($B228,data_wkly!$C:$C,0),MATCH(D$10,data_wkly!$2:$2,0))))</f>
        <v>#N/A</v>
      </c>
      <c r="E228" s="158" t="e" cm="1">
        <f t="array" ref="E228">IF(INDEX(data_wkly!$1:$1048576,MATCH($F228,data_wkly!$A:$A,0),MATCH(E$10,data_wkly!$2:$2,0)+1)="",INDEX(E:E,MATCH(F228,F:F,0)-52,1),INDEX(data_wkly!$1:$1048576,MATCH($F228,data_wkly!$A:$A,0),MATCH(E$10,data_wkly!$2:$2,0)+1))</f>
        <v>#N/A</v>
      </c>
      <c r="F228" s="128" t="str" cm="1">
        <f t="array" ref="F228">IF(INDEX(data_wkly!A:A,MATCH($E$7,data_wkly!C:C,0)+G228,1)=0,"",INDEX(data_wkly!A:A,MATCH($E$7,data_wkly!C:C,0)+G228,1))</f>
        <v/>
      </c>
      <c r="G228" s="128">
        <f t="shared" si="7"/>
        <v>214</v>
      </c>
      <c r="H228" s="29"/>
      <c r="I228" s="29"/>
      <c r="J228" s="29"/>
      <c r="K228" s="29"/>
      <c r="L228" s="84"/>
      <c r="M228" s="9"/>
      <c r="N228" s="9"/>
      <c r="O228" s="1"/>
      <c r="P228" s="9"/>
      <c r="Q228" s="9"/>
      <c r="R228" s="1"/>
      <c r="S228" s="9"/>
      <c r="T228" s="1"/>
      <c r="U228" s="7"/>
      <c r="V228" s="1"/>
      <c r="W228" s="1"/>
      <c r="X228" s="1"/>
      <c r="Y228" s="1"/>
      <c r="Z228" s="1"/>
      <c r="AA228" s="1"/>
      <c r="AB228" s="1"/>
      <c r="AC228" s="1"/>
      <c r="AD228"/>
      <c r="AE228" s="1"/>
      <c r="AF228" s="1"/>
      <c r="AG228" s="1"/>
      <c r="AH228" s="1"/>
    </row>
    <row r="229" spans="1:34">
      <c r="A229" s="88" t="str">
        <f t="shared" si="13"/>
        <v/>
      </c>
      <c r="B229" s="89" t="str">
        <f t="shared" si="11"/>
        <v/>
      </c>
      <c r="C229" s="126" t="str">
        <f t="shared" si="12"/>
        <v/>
      </c>
      <c r="D229" s="26" t="e">
        <f>IF(INDEX(data_wkly!$1:$1048576,MATCH($B229,data_wkly!$C:$C,0),MATCH(D$10,data_wkly!$2:$2,0))=0,#N/A,IF(INDEX(data_wkly!$1:$1048576,MATCH($B229,data_wkly!$C:$C,0),MATCH(D$10,data_wkly!$2:$2,0))="",#N/A,INDEX(data_wkly!$1:$1048576,MATCH($B229,data_wkly!$C:$C,0),MATCH(D$10,data_wkly!$2:$2,0))))</f>
        <v>#N/A</v>
      </c>
      <c r="E229" s="158" t="e" cm="1">
        <f t="array" ref="E229">IF(INDEX(data_wkly!$1:$1048576,MATCH($F229,data_wkly!$A:$A,0),MATCH(E$10,data_wkly!$2:$2,0)+1)="",INDEX(E:E,MATCH(F229,F:F,0)-52,1),INDEX(data_wkly!$1:$1048576,MATCH($F229,data_wkly!$A:$A,0),MATCH(E$10,data_wkly!$2:$2,0)+1))</f>
        <v>#N/A</v>
      </c>
      <c r="F229" s="128" t="str" cm="1">
        <f t="array" ref="F229">IF(INDEX(data_wkly!A:A,MATCH($E$7,data_wkly!C:C,0)+G229,1)=0,"",INDEX(data_wkly!A:A,MATCH($E$7,data_wkly!C:C,0)+G229,1))</f>
        <v/>
      </c>
      <c r="G229" s="128">
        <f t="shared" si="7"/>
        <v>215</v>
      </c>
      <c r="H229" s="29"/>
      <c r="I229" s="29"/>
      <c r="J229" s="29"/>
      <c r="K229" s="29"/>
      <c r="L229" s="84"/>
      <c r="M229" s="9"/>
      <c r="N229" s="9"/>
      <c r="O229" s="1"/>
      <c r="P229" s="9"/>
      <c r="Q229" s="9"/>
      <c r="R229" s="1"/>
      <c r="S229" s="9"/>
      <c r="T229" s="1"/>
      <c r="U229" s="7"/>
      <c r="V229" s="1"/>
      <c r="W229" s="1"/>
      <c r="X229" s="1"/>
      <c r="Y229" s="1"/>
      <c r="Z229" s="1"/>
      <c r="AA229" s="1"/>
      <c r="AB229" s="1"/>
      <c r="AC229" s="1"/>
      <c r="AD229"/>
      <c r="AE229" s="1"/>
      <c r="AF229" s="1"/>
      <c r="AG229" s="1"/>
      <c r="AH229" s="1"/>
    </row>
    <row r="230" spans="1:34">
      <c r="A230" s="88" t="str">
        <f t="shared" si="13"/>
        <v/>
      </c>
      <c r="B230" s="89" t="str">
        <f t="shared" si="11"/>
        <v/>
      </c>
      <c r="C230" s="126" t="str">
        <f t="shared" si="12"/>
        <v/>
      </c>
      <c r="D230" s="26" t="e">
        <f>IF(INDEX(data_wkly!$1:$1048576,MATCH($B230,data_wkly!$C:$C,0),MATCH(D$10,data_wkly!$2:$2,0))=0,#N/A,IF(INDEX(data_wkly!$1:$1048576,MATCH($B230,data_wkly!$C:$C,0),MATCH(D$10,data_wkly!$2:$2,0))="",#N/A,INDEX(data_wkly!$1:$1048576,MATCH($B230,data_wkly!$C:$C,0),MATCH(D$10,data_wkly!$2:$2,0))))</f>
        <v>#N/A</v>
      </c>
      <c r="E230" s="158" t="e" cm="1">
        <f t="array" ref="E230">IF(INDEX(data_wkly!$1:$1048576,MATCH($F230,data_wkly!$A:$A,0),MATCH(E$10,data_wkly!$2:$2,0)+1)="",INDEX(E:E,MATCH(F230,F:F,0)-52,1),INDEX(data_wkly!$1:$1048576,MATCH($F230,data_wkly!$A:$A,0),MATCH(E$10,data_wkly!$2:$2,0)+1))</f>
        <v>#N/A</v>
      </c>
      <c r="F230" s="128" t="str" cm="1">
        <f t="array" ref="F230">IF(INDEX(data_wkly!A:A,MATCH($E$7,data_wkly!C:C,0)+G230,1)=0,"",INDEX(data_wkly!A:A,MATCH($E$7,data_wkly!C:C,0)+G230,1))</f>
        <v/>
      </c>
      <c r="G230" s="128">
        <f t="shared" si="7"/>
        <v>216</v>
      </c>
      <c r="H230" s="29"/>
      <c r="I230" s="29"/>
      <c r="J230" s="29"/>
      <c r="K230" s="29"/>
      <c r="L230" s="84"/>
      <c r="M230" s="9"/>
      <c r="N230" s="9"/>
      <c r="O230" s="1"/>
      <c r="P230" s="9"/>
      <c r="Q230" s="9"/>
      <c r="R230" s="1"/>
      <c r="S230" s="9"/>
      <c r="T230" s="1"/>
      <c r="U230" s="7"/>
      <c r="V230" s="1"/>
      <c r="W230" s="1"/>
      <c r="X230" s="1"/>
      <c r="Y230" s="1"/>
      <c r="Z230" s="1"/>
      <c r="AA230" s="1"/>
      <c r="AB230" s="1"/>
      <c r="AC230" s="1"/>
      <c r="AD230"/>
      <c r="AE230" s="1"/>
      <c r="AF230" s="1"/>
      <c r="AG230" s="1"/>
      <c r="AH230" s="1"/>
    </row>
    <row r="231" spans="1:34">
      <c r="A231" s="88" t="str">
        <f t="shared" si="13"/>
        <v/>
      </c>
      <c r="B231" s="89" t="str">
        <f t="shared" si="11"/>
        <v/>
      </c>
      <c r="C231" s="126" t="str">
        <f t="shared" si="12"/>
        <v/>
      </c>
      <c r="D231" s="26" t="e">
        <f>IF(INDEX(data_wkly!$1:$1048576,MATCH($B231,data_wkly!$C:$C,0),MATCH(D$10,data_wkly!$2:$2,0))=0,#N/A,IF(INDEX(data_wkly!$1:$1048576,MATCH($B231,data_wkly!$C:$C,0),MATCH(D$10,data_wkly!$2:$2,0))="",#N/A,INDEX(data_wkly!$1:$1048576,MATCH($B231,data_wkly!$C:$C,0),MATCH(D$10,data_wkly!$2:$2,0))))</f>
        <v>#N/A</v>
      </c>
      <c r="E231" s="158" t="e" cm="1">
        <f t="array" ref="E231">IF(INDEX(data_wkly!$1:$1048576,MATCH($F231,data_wkly!$A:$A,0),MATCH(E$10,data_wkly!$2:$2,0)+1)="",INDEX(E:E,MATCH(F231,F:F,0)-52,1),INDEX(data_wkly!$1:$1048576,MATCH($F231,data_wkly!$A:$A,0),MATCH(E$10,data_wkly!$2:$2,0)+1))</f>
        <v>#N/A</v>
      </c>
      <c r="F231" s="128" t="str" cm="1">
        <f t="array" ref="F231">IF(INDEX(data_wkly!A:A,MATCH($E$7,data_wkly!C:C,0)+G231,1)=0,"",INDEX(data_wkly!A:A,MATCH($E$7,data_wkly!C:C,0)+G231,1))</f>
        <v/>
      </c>
      <c r="G231" s="128">
        <f t="shared" si="7"/>
        <v>217</v>
      </c>
      <c r="H231" s="29"/>
      <c r="I231" s="29"/>
      <c r="J231" s="29"/>
      <c r="K231" s="29"/>
      <c r="L231" s="84"/>
      <c r="M231" s="9"/>
      <c r="N231" s="9"/>
      <c r="O231" s="1"/>
      <c r="P231" s="9"/>
      <c r="Q231" s="9"/>
      <c r="R231" s="1"/>
      <c r="S231" s="9"/>
      <c r="T231" s="1"/>
      <c r="U231" s="7"/>
      <c r="V231" s="1"/>
      <c r="W231" s="1"/>
      <c r="X231" s="1"/>
      <c r="Y231" s="1"/>
      <c r="Z231" s="1"/>
      <c r="AA231" s="1"/>
      <c r="AB231" s="1"/>
      <c r="AC231" s="1"/>
      <c r="AD231"/>
      <c r="AE231" s="1"/>
      <c r="AF231" s="1"/>
      <c r="AG231" s="1"/>
      <c r="AH231" s="1"/>
    </row>
    <row r="232" spans="1:34">
      <c r="A232" s="88" t="str">
        <f t="shared" si="13"/>
        <v/>
      </c>
      <c r="B232" s="89" t="str">
        <f t="shared" si="11"/>
        <v/>
      </c>
      <c r="C232" s="126" t="str">
        <f t="shared" si="12"/>
        <v/>
      </c>
      <c r="D232" s="26" t="e">
        <f>IF(INDEX(data_wkly!$1:$1048576,MATCH($B232,data_wkly!$C:$C,0),MATCH(D$10,data_wkly!$2:$2,0))=0,#N/A,IF(INDEX(data_wkly!$1:$1048576,MATCH($B232,data_wkly!$C:$C,0),MATCH(D$10,data_wkly!$2:$2,0))="",#N/A,INDEX(data_wkly!$1:$1048576,MATCH($B232,data_wkly!$C:$C,0),MATCH(D$10,data_wkly!$2:$2,0))))</f>
        <v>#N/A</v>
      </c>
      <c r="E232" s="158" t="e" cm="1">
        <f t="array" ref="E232">IF(INDEX(data_wkly!$1:$1048576,MATCH($F232,data_wkly!$A:$A,0),MATCH(E$10,data_wkly!$2:$2,0)+1)="",INDEX(E:E,MATCH(F232,F:F,0)-52,1),INDEX(data_wkly!$1:$1048576,MATCH($F232,data_wkly!$A:$A,0),MATCH(E$10,data_wkly!$2:$2,0)+1))</f>
        <v>#N/A</v>
      </c>
      <c r="F232" s="128" t="str" cm="1">
        <f t="array" ref="F232">IF(INDEX(data_wkly!A:A,MATCH($E$7,data_wkly!C:C,0)+G232,1)=0,"",INDEX(data_wkly!A:A,MATCH($E$7,data_wkly!C:C,0)+G232,1))</f>
        <v/>
      </c>
      <c r="G232" s="128">
        <f t="shared" si="7"/>
        <v>218</v>
      </c>
      <c r="H232" s="29"/>
      <c r="I232" s="29"/>
      <c r="J232" s="29"/>
      <c r="K232" s="29"/>
      <c r="L232" s="84"/>
      <c r="M232" s="9"/>
      <c r="N232" s="9"/>
      <c r="O232" s="1"/>
      <c r="P232" s="9"/>
      <c r="Q232" s="9"/>
      <c r="R232" s="1"/>
      <c r="S232" s="9"/>
      <c r="T232" s="1"/>
      <c r="U232" s="7"/>
      <c r="V232" s="1"/>
      <c r="W232" s="1"/>
      <c r="X232" s="1"/>
      <c r="Y232" s="1"/>
      <c r="Z232" s="1"/>
      <c r="AA232" s="1"/>
      <c r="AB232" s="1"/>
      <c r="AC232" s="1"/>
      <c r="AD232"/>
      <c r="AE232" s="1"/>
      <c r="AF232" s="1"/>
      <c r="AG232" s="1"/>
      <c r="AH232" s="1"/>
    </row>
    <row r="233" spans="1:34">
      <c r="A233" s="88" t="str">
        <f t="shared" si="13"/>
        <v/>
      </c>
      <c r="B233" s="89" t="str">
        <f t="shared" si="11"/>
        <v/>
      </c>
      <c r="C233" s="126" t="str">
        <f t="shared" si="12"/>
        <v/>
      </c>
      <c r="D233" s="26" t="e">
        <f>IF(INDEX(data_wkly!$1:$1048576,MATCH($B233,data_wkly!$C:$C,0),MATCH(D$10,data_wkly!$2:$2,0))=0,#N/A,IF(INDEX(data_wkly!$1:$1048576,MATCH($B233,data_wkly!$C:$C,0),MATCH(D$10,data_wkly!$2:$2,0))="",#N/A,INDEX(data_wkly!$1:$1048576,MATCH($B233,data_wkly!$C:$C,0),MATCH(D$10,data_wkly!$2:$2,0))))</f>
        <v>#N/A</v>
      </c>
      <c r="E233" s="158" t="e" cm="1">
        <f t="array" ref="E233">IF(INDEX(data_wkly!$1:$1048576,MATCH($F233,data_wkly!$A:$A,0),MATCH(E$10,data_wkly!$2:$2,0)+1)="",INDEX(E:E,MATCH(F233,F:F,0)-52,1),INDEX(data_wkly!$1:$1048576,MATCH($F233,data_wkly!$A:$A,0),MATCH(E$10,data_wkly!$2:$2,0)+1))</f>
        <v>#N/A</v>
      </c>
      <c r="F233" s="128" t="str" cm="1">
        <f t="array" ref="F233">IF(INDEX(data_wkly!A:A,MATCH($E$7,data_wkly!C:C,0)+G233,1)=0,"",INDEX(data_wkly!A:A,MATCH($E$7,data_wkly!C:C,0)+G233,1))</f>
        <v/>
      </c>
      <c r="G233" s="128">
        <f t="shared" si="7"/>
        <v>219</v>
      </c>
      <c r="H233" s="29"/>
      <c r="I233" s="29"/>
      <c r="J233" s="29"/>
      <c r="K233" s="29"/>
      <c r="L233" s="84"/>
      <c r="M233" s="9"/>
      <c r="N233" s="9"/>
      <c r="O233" s="1"/>
      <c r="P233" s="9"/>
      <c r="Q233" s="9"/>
      <c r="R233" s="1"/>
      <c r="S233" s="9"/>
      <c r="T233" s="1"/>
      <c r="U233" s="7"/>
      <c r="V233" s="1"/>
      <c r="W233" s="1"/>
      <c r="X233" s="1"/>
      <c r="Y233" s="1"/>
      <c r="Z233" s="1"/>
      <c r="AA233" s="1"/>
      <c r="AB233" s="1"/>
      <c r="AC233" s="1"/>
      <c r="AD233"/>
      <c r="AE233" s="1"/>
      <c r="AF233" s="1"/>
      <c r="AG233" s="1"/>
      <c r="AH233" s="1"/>
    </row>
    <row r="234" spans="1:34">
      <c r="A234" s="88" t="str">
        <f t="shared" si="13"/>
        <v/>
      </c>
      <c r="B234" s="89" t="str">
        <f t="shared" si="11"/>
        <v/>
      </c>
      <c r="C234" s="126" t="str">
        <f t="shared" si="12"/>
        <v/>
      </c>
      <c r="D234" s="26" t="e">
        <f>IF(INDEX(data_wkly!$1:$1048576,MATCH($B234,data_wkly!$C:$C,0),MATCH(D$10,data_wkly!$2:$2,0))=0,#N/A,IF(INDEX(data_wkly!$1:$1048576,MATCH($B234,data_wkly!$C:$C,0),MATCH(D$10,data_wkly!$2:$2,0))="",#N/A,INDEX(data_wkly!$1:$1048576,MATCH($B234,data_wkly!$C:$C,0),MATCH(D$10,data_wkly!$2:$2,0))))</f>
        <v>#N/A</v>
      </c>
      <c r="E234" s="158" t="e" cm="1">
        <f t="array" ref="E234">IF(INDEX(data_wkly!$1:$1048576,MATCH($F234,data_wkly!$A:$A,0),MATCH(E$10,data_wkly!$2:$2,0)+1)="",INDEX(E:E,MATCH(F234,F:F,0)-52,1),INDEX(data_wkly!$1:$1048576,MATCH($F234,data_wkly!$A:$A,0),MATCH(E$10,data_wkly!$2:$2,0)+1))</f>
        <v>#N/A</v>
      </c>
      <c r="F234" s="128" t="str" cm="1">
        <f t="array" ref="F234">IF(INDEX(data_wkly!A:A,MATCH($E$7,data_wkly!C:C,0)+G234,1)=0,"",INDEX(data_wkly!A:A,MATCH($E$7,data_wkly!C:C,0)+G234,1))</f>
        <v/>
      </c>
      <c r="G234" s="128">
        <f t="shared" si="7"/>
        <v>220</v>
      </c>
      <c r="H234" s="29"/>
      <c r="I234" s="29"/>
      <c r="J234" s="29"/>
      <c r="K234" s="29"/>
      <c r="L234" s="84"/>
      <c r="M234" s="9"/>
      <c r="N234" s="9"/>
      <c r="O234" s="1"/>
      <c r="P234" s="9"/>
      <c r="Q234" s="9"/>
      <c r="R234" s="1"/>
      <c r="S234" s="9"/>
      <c r="T234" s="1"/>
      <c r="U234" s="7"/>
      <c r="V234" s="1"/>
      <c r="W234" s="1"/>
      <c r="X234" s="1"/>
      <c r="Y234" s="1"/>
      <c r="Z234" s="1"/>
      <c r="AA234" s="1"/>
      <c r="AB234" s="1"/>
      <c r="AC234" s="1"/>
      <c r="AD234"/>
      <c r="AE234" s="1"/>
      <c r="AF234" s="1"/>
      <c r="AG234" s="1"/>
      <c r="AH234" s="1"/>
    </row>
    <row r="235" spans="1:34">
      <c r="A235" s="88" t="str">
        <f t="shared" si="13"/>
        <v/>
      </c>
      <c r="B235" s="89" t="str">
        <f t="shared" si="11"/>
        <v/>
      </c>
      <c r="C235" s="126" t="str">
        <f t="shared" si="12"/>
        <v/>
      </c>
      <c r="D235" s="26" t="e">
        <f>IF(INDEX(data_wkly!$1:$1048576,MATCH($B235,data_wkly!$C:$C,0),MATCH(D$10,data_wkly!$2:$2,0))=0,#N/A,IF(INDEX(data_wkly!$1:$1048576,MATCH($B235,data_wkly!$C:$C,0),MATCH(D$10,data_wkly!$2:$2,0))="",#N/A,INDEX(data_wkly!$1:$1048576,MATCH($B235,data_wkly!$C:$C,0),MATCH(D$10,data_wkly!$2:$2,0))))</f>
        <v>#N/A</v>
      </c>
      <c r="E235" s="158" t="e" cm="1">
        <f t="array" ref="E235">IF(INDEX(data_wkly!$1:$1048576,MATCH($F235,data_wkly!$A:$A,0),MATCH(E$10,data_wkly!$2:$2,0)+1)="",INDEX(E:E,MATCH(F235,F:F,0)-52,1),INDEX(data_wkly!$1:$1048576,MATCH($F235,data_wkly!$A:$A,0),MATCH(E$10,data_wkly!$2:$2,0)+1))</f>
        <v>#N/A</v>
      </c>
      <c r="F235" s="128" t="str" cm="1">
        <f t="array" ref="F235">IF(INDEX(data_wkly!A:A,MATCH($E$7,data_wkly!C:C,0)+G235,1)=0,"",INDEX(data_wkly!A:A,MATCH($E$7,data_wkly!C:C,0)+G235,1))</f>
        <v/>
      </c>
      <c r="G235" s="128">
        <f t="shared" si="7"/>
        <v>221</v>
      </c>
      <c r="H235" s="29"/>
      <c r="I235" s="29"/>
      <c r="J235" s="29"/>
      <c r="K235" s="29"/>
      <c r="L235" s="84"/>
      <c r="M235" s="9"/>
      <c r="N235" s="9"/>
      <c r="O235" s="1"/>
      <c r="P235" s="9"/>
      <c r="Q235" s="9"/>
      <c r="R235" s="1"/>
      <c r="S235" s="9"/>
      <c r="T235" s="1"/>
      <c r="U235" s="7"/>
      <c r="V235" s="1"/>
      <c r="W235" s="1"/>
      <c r="X235" s="1"/>
      <c r="Y235" s="1"/>
      <c r="Z235" s="1"/>
      <c r="AA235" s="1"/>
      <c r="AB235" s="1"/>
      <c r="AC235" s="1"/>
      <c r="AD235"/>
      <c r="AE235" s="1"/>
      <c r="AF235" s="1"/>
      <c r="AG235" s="1"/>
      <c r="AH235" s="1"/>
    </row>
    <row r="236" spans="1:34">
      <c r="A236" s="88" t="str">
        <f t="shared" si="13"/>
        <v/>
      </c>
      <c r="B236" s="89" t="str">
        <f t="shared" si="11"/>
        <v/>
      </c>
      <c r="C236" s="126" t="str">
        <f t="shared" si="12"/>
        <v/>
      </c>
      <c r="D236" s="26" t="e">
        <f>IF(INDEX(data_wkly!$1:$1048576,MATCH($B236,data_wkly!$C:$C,0),MATCH(D$10,data_wkly!$2:$2,0))=0,#N/A,IF(INDEX(data_wkly!$1:$1048576,MATCH($B236,data_wkly!$C:$C,0),MATCH(D$10,data_wkly!$2:$2,0))="",#N/A,INDEX(data_wkly!$1:$1048576,MATCH($B236,data_wkly!$C:$C,0),MATCH(D$10,data_wkly!$2:$2,0))))</f>
        <v>#N/A</v>
      </c>
      <c r="E236" s="158" t="e" cm="1">
        <f t="array" ref="E236">IF(INDEX(data_wkly!$1:$1048576,MATCH($F236,data_wkly!$A:$A,0),MATCH(E$10,data_wkly!$2:$2,0)+1)="",INDEX(E:E,MATCH(F236,F:F,0)-52,1),INDEX(data_wkly!$1:$1048576,MATCH($F236,data_wkly!$A:$A,0),MATCH(E$10,data_wkly!$2:$2,0)+1))</f>
        <v>#N/A</v>
      </c>
      <c r="F236" s="128" t="str" cm="1">
        <f t="array" ref="F236">IF(INDEX(data_wkly!A:A,MATCH($E$7,data_wkly!C:C,0)+G236,1)=0,"",INDEX(data_wkly!A:A,MATCH($E$7,data_wkly!C:C,0)+G236,1))</f>
        <v/>
      </c>
      <c r="G236" s="128">
        <f t="shared" si="7"/>
        <v>222</v>
      </c>
      <c r="H236" s="29"/>
      <c r="I236" s="29"/>
      <c r="J236" s="29"/>
      <c r="K236" s="29"/>
      <c r="L236" s="84"/>
      <c r="M236" s="9"/>
      <c r="N236" s="9"/>
      <c r="O236" s="1"/>
      <c r="P236" s="9"/>
      <c r="Q236" s="9"/>
      <c r="R236" s="1"/>
      <c r="S236" s="9"/>
      <c r="T236" s="1"/>
      <c r="U236" s="7"/>
      <c r="V236" s="1"/>
      <c r="W236" s="1"/>
      <c r="X236" s="1"/>
      <c r="Y236" s="1"/>
      <c r="Z236" s="1"/>
      <c r="AA236" s="1"/>
      <c r="AB236" s="1"/>
      <c r="AC236" s="1"/>
      <c r="AD236"/>
      <c r="AE236" s="1"/>
      <c r="AF236" s="1"/>
      <c r="AG236" s="1"/>
      <c r="AH236" s="1"/>
    </row>
    <row r="237" spans="1:34">
      <c r="A237" s="88" t="str">
        <f t="shared" si="13"/>
        <v/>
      </c>
      <c r="B237" s="89" t="str">
        <f t="shared" si="11"/>
        <v/>
      </c>
      <c r="C237" s="126" t="str">
        <f t="shared" si="12"/>
        <v/>
      </c>
      <c r="D237" s="26" t="e">
        <f>IF(INDEX(data_wkly!$1:$1048576,MATCH($B237,data_wkly!$C:$C,0),MATCH(D$10,data_wkly!$2:$2,0))=0,#N/A,IF(INDEX(data_wkly!$1:$1048576,MATCH($B237,data_wkly!$C:$C,0),MATCH(D$10,data_wkly!$2:$2,0))="",#N/A,INDEX(data_wkly!$1:$1048576,MATCH($B237,data_wkly!$C:$C,0),MATCH(D$10,data_wkly!$2:$2,0))))</f>
        <v>#N/A</v>
      </c>
      <c r="E237" s="158" t="e" cm="1">
        <f t="array" ref="E237">IF(INDEX(data_wkly!$1:$1048576,MATCH($F237,data_wkly!$A:$A,0),MATCH(E$10,data_wkly!$2:$2,0)+1)="",INDEX(E:E,MATCH(F237,F:F,0)-52,1),INDEX(data_wkly!$1:$1048576,MATCH($F237,data_wkly!$A:$A,0),MATCH(E$10,data_wkly!$2:$2,0)+1))</f>
        <v>#N/A</v>
      </c>
      <c r="F237" s="128" t="str" cm="1">
        <f t="array" ref="F237">IF(INDEX(data_wkly!A:A,MATCH($E$7,data_wkly!C:C,0)+G237,1)=0,"",INDEX(data_wkly!A:A,MATCH($E$7,data_wkly!C:C,0)+G237,1))</f>
        <v/>
      </c>
      <c r="G237" s="128">
        <f t="shared" si="7"/>
        <v>223</v>
      </c>
      <c r="H237" s="29"/>
      <c r="I237" s="29"/>
      <c r="J237" s="29"/>
      <c r="K237" s="29"/>
      <c r="L237" s="84"/>
      <c r="M237" s="9"/>
      <c r="N237" s="9"/>
      <c r="O237" s="1"/>
      <c r="P237" s="9"/>
      <c r="Q237" s="9"/>
      <c r="R237" s="1"/>
      <c r="S237" s="9"/>
      <c r="T237" s="1"/>
      <c r="U237" s="7"/>
      <c r="V237" s="1"/>
      <c r="W237" s="1"/>
      <c r="X237" s="1"/>
      <c r="Y237" s="1"/>
      <c r="Z237" s="1"/>
      <c r="AA237" s="1"/>
      <c r="AB237" s="1"/>
      <c r="AC237" s="1"/>
      <c r="AD237"/>
      <c r="AE237" s="1"/>
      <c r="AF237" s="1"/>
      <c r="AG237" s="1"/>
      <c r="AH237" s="1"/>
    </row>
    <row r="238" spans="1:34">
      <c r="A238" s="88" t="str">
        <f t="shared" si="13"/>
        <v/>
      </c>
      <c r="B238" s="89" t="str">
        <f t="shared" si="11"/>
        <v/>
      </c>
      <c r="C238" s="126" t="str">
        <f t="shared" si="12"/>
        <v/>
      </c>
      <c r="D238" s="26" t="e">
        <f>IF(INDEX(data_wkly!$1:$1048576,MATCH($B238,data_wkly!$C:$C,0),MATCH(D$10,data_wkly!$2:$2,0))=0,#N/A,IF(INDEX(data_wkly!$1:$1048576,MATCH($B238,data_wkly!$C:$C,0),MATCH(D$10,data_wkly!$2:$2,0))="",#N/A,INDEX(data_wkly!$1:$1048576,MATCH($B238,data_wkly!$C:$C,0),MATCH(D$10,data_wkly!$2:$2,0))))</f>
        <v>#N/A</v>
      </c>
      <c r="E238" s="158" t="e" cm="1">
        <f t="array" ref="E238">IF(INDEX(data_wkly!$1:$1048576,MATCH($F238,data_wkly!$A:$A,0),MATCH(E$10,data_wkly!$2:$2,0)+1)="",INDEX(E:E,MATCH(F238,F:F,0)-52,1),INDEX(data_wkly!$1:$1048576,MATCH($F238,data_wkly!$A:$A,0),MATCH(E$10,data_wkly!$2:$2,0)+1))</f>
        <v>#N/A</v>
      </c>
      <c r="F238" s="128" t="str" cm="1">
        <f t="array" ref="F238">IF(INDEX(data_wkly!A:A,MATCH($E$7,data_wkly!C:C,0)+G238,1)=0,"",INDEX(data_wkly!A:A,MATCH($E$7,data_wkly!C:C,0)+G238,1))</f>
        <v/>
      </c>
      <c r="G238" s="128">
        <f t="shared" si="7"/>
        <v>224</v>
      </c>
      <c r="H238" s="29"/>
      <c r="I238" s="29"/>
      <c r="J238" s="29"/>
      <c r="K238" s="29"/>
      <c r="L238" s="84"/>
      <c r="M238" s="9"/>
      <c r="N238" s="9"/>
      <c r="O238" s="1"/>
      <c r="P238" s="9"/>
      <c r="Q238" s="9"/>
      <c r="R238" s="1"/>
      <c r="S238" s="9"/>
      <c r="T238" s="1"/>
      <c r="U238" s="7"/>
      <c r="V238" s="1"/>
      <c r="W238" s="1"/>
      <c r="X238" s="1"/>
      <c r="Y238" s="1"/>
      <c r="Z238" s="1"/>
      <c r="AA238" s="1"/>
      <c r="AB238" s="1"/>
      <c r="AC238" s="1"/>
      <c r="AD238"/>
      <c r="AE238" s="1"/>
      <c r="AF238" s="1"/>
      <c r="AG238" s="1"/>
      <c r="AH238" s="1"/>
    </row>
    <row r="239" spans="1:34">
      <c r="A239" s="88" t="str">
        <f t="shared" si="13"/>
        <v/>
      </c>
      <c r="B239" s="89" t="str">
        <f t="shared" si="11"/>
        <v/>
      </c>
      <c r="C239" s="126" t="str">
        <f t="shared" si="12"/>
        <v/>
      </c>
      <c r="D239" s="26" t="e">
        <f>IF(INDEX(data_wkly!$1:$1048576,MATCH($B239,data_wkly!$C:$C,0),MATCH(D$10,data_wkly!$2:$2,0))=0,#N/A,IF(INDEX(data_wkly!$1:$1048576,MATCH($B239,data_wkly!$C:$C,0),MATCH(D$10,data_wkly!$2:$2,0))="",#N/A,INDEX(data_wkly!$1:$1048576,MATCH($B239,data_wkly!$C:$C,0),MATCH(D$10,data_wkly!$2:$2,0))))</f>
        <v>#N/A</v>
      </c>
      <c r="E239" s="158" t="e" cm="1">
        <f t="array" ref="E239">IF(INDEX(data_wkly!$1:$1048576,MATCH($F239,data_wkly!$A:$A,0),MATCH(E$10,data_wkly!$2:$2,0)+1)="",INDEX(E:E,MATCH(F239,F:F,0)-52,1),INDEX(data_wkly!$1:$1048576,MATCH($F239,data_wkly!$A:$A,0),MATCH(E$10,data_wkly!$2:$2,0)+1))</f>
        <v>#N/A</v>
      </c>
      <c r="F239" s="128" t="str" cm="1">
        <f t="array" ref="F239">IF(INDEX(data_wkly!A:A,MATCH($E$7,data_wkly!C:C,0)+G239,1)=0,"",INDEX(data_wkly!A:A,MATCH($E$7,data_wkly!C:C,0)+G239,1))</f>
        <v/>
      </c>
      <c r="G239" s="128">
        <f t="shared" si="7"/>
        <v>225</v>
      </c>
      <c r="H239" s="29"/>
      <c r="I239" s="29"/>
      <c r="J239" s="29"/>
      <c r="K239" s="29"/>
      <c r="L239" s="84"/>
      <c r="M239" s="9"/>
      <c r="N239" s="9"/>
      <c r="O239" s="1"/>
      <c r="P239" s="9"/>
      <c r="Q239" s="9"/>
      <c r="R239" s="1"/>
      <c r="S239" s="9"/>
      <c r="T239" s="1"/>
      <c r="U239" s="7"/>
      <c r="V239" s="1"/>
      <c r="W239" s="1"/>
      <c r="X239" s="1"/>
      <c r="Y239" s="1"/>
      <c r="Z239" s="1"/>
      <c r="AA239" s="1"/>
      <c r="AB239" s="1"/>
      <c r="AC239" s="1"/>
      <c r="AD239"/>
      <c r="AE239" s="1"/>
      <c r="AF239" s="1"/>
      <c r="AG239" s="1"/>
      <c r="AH239" s="1"/>
    </row>
    <row r="240" spans="1:34">
      <c r="A240" s="88" t="str">
        <f t="shared" si="13"/>
        <v/>
      </c>
      <c r="B240" s="89" t="str">
        <f t="shared" si="11"/>
        <v/>
      </c>
      <c r="C240" s="126" t="str">
        <f t="shared" si="12"/>
        <v/>
      </c>
      <c r="D240" s="26" t="e">
        <f>IF(INDEX(data_wkly!$1:$1048576,MATCH($B240,data_wkly!$C:$C,0),MATCH(D$10,data_wkly!$2:$2,0))=0,#N/A,IF(INDEX(data_wkly!$1:$1048576,MATCH($B240,data_wkly!$C:$C,0),MATCH(D$10,data_wkly!$2:$2,0))="",#N/A,INDEX(data_wkly!$1:$1048576,MATCH($B240,data_wkly!$C:$C,0),MATCH(D$10,data_wkly!$2:$2,0))))</f>
        <v>#N/A</v>
      </c>
      <c r="E240" s="158" t="e" cm="1">
        <f t="array" ref="E240">IF(INDEX(data_wkly!$1:$1048576,MATCH($F240,data_wkly!$A:$A,0),MATCH(E$10,data_wkly!$2:$2,0)+1)="",INDEX(E:E,MATCH(F240,F:F,0)-52,1),INDEX(data_wkly!$1:$1048576,MATCH($F240,data_wkly!$A:$A,0),MATCH(E$10,data_wkly!$2:$2,0)+1))</f>
        <v>#N/A</v>
      </c>
      <c r="F240" s="128" t="str" cm="1">
        <f t="array" ref="F240">IF(INDEX(data_wkly!A:A,MATCH($E$7,data_wkly!C:C,0)+G240,1)=0,"",INDEX(data_wkly!A:A,MATCH($E$7,data_wkly!C:C,0)+G240,1))</f>
        <v/>
      </c>
      <c r="G240" s="128">
        <f t="shared" si="7"/>
        <v>226</v>
      </c>
      <c r="H240" s="29"/>
      <c r="I240" s="29"/>
      <c r="J240" s="29"/>
      <c r="K240" s="29"/>
      <c r="L240" s="84"/>
      <c r="M240" s="9"/>
      <c r="N240" s="9"/>
      <c r="O240" s="1"/>
      <c r="P240" s="9"/>
      <c r="Q240" s="9"/>
      <c r="R240" s="1"/>
      <c r="S240" s="9"/>
      <c r="T240" s="1"/>
      <c r="U240" s="7"/>
      <c r="V240" s="1"/>
      <c r="W240" s="1"/>
      <c r="X240" s="1"/>
      <c r="Y240" s="1"/>
      <c r="Z240" s="1"/>
      <c r="AA240" s="1"/>
      <c r="AB240" s="1"/>
      <c r="AC240" s="1"/>
      <c r="AD240"/>
      <c r="AE240" s="1"/>
      <c r="AF240" s="1"/>
      <c r="AG240" s="1"/>
      <c r="AH240" s="1"/>
    </row>
    <row r="241" spans="1:34">
      <c r="A241" s="88" t="str">
        <f t="shared" si="13"/>
        <v/>
      </c>
      <c r="B241" s="89" t="str">
        <f t="shared" si="11"/>
        <v/>
      </c>
      <c r="C241" s="126" t="str">
        <f t="shared" si="12"/>
        <v/>
      </c>
      <c r="D241" s="26" t="e">
        <f>IF(INDEX(data_wkly!$1:$1048576,MATCH($B241,data_wkly!$C:$C,0),MATCH(D$10,data_wkly!$2:$2,0))=0,#N/A,IF(INDEX(data_wkly!$1:$1048576,MATCH($B241,data_wkly!$C:$C,0),MATCH(D$10,data_wkly!$2:$2,0))="",#N/A,INDEX(data_wkly!$1:$1048576,MATCH($B241,data_wkly!$C:$C,0),MATCH(D$10,data_wkly!$2:$2,0))))</f>
        <v>#N/A</v>
      </c>
      <c r="E241" s="158" t="e" cm="1">
        <f t="array" ref="E241">IF(INDEX(data_wkly!$1:$1048576,MATCH($F241,data_wkly!$A:$A,0),MATCH(E$10,data_wkly!$2:$2,0)+1)="",INDEX(E:E,MATCH(F241,F:F,0)-52,1),INDEX(data_wkly!$1:$1048576,MATCH($F241,data_wkly!$A:$A,0),MATCH(E$10,data_wkly!$2:$2,0)+1))</f>
        <v>#N/A</v>
      </c>
      <c r="F241" s="128" t="str" cm="1">
        <f t="array" ref="F241">IF(INDEX(data_wkly!A:A,MATCH($E$7,data_wkly!C:C,0)+G241,1)=0,"",INDEX(data_wkly!A:A,MATCH($E$7,data_wkly!C:C,0)+G241,1))</f>
        <v/>
      </c>
      <c r="G241" s="128">
        <f t="shared" si="7"/>
        <v>227</v>
      </c>
      <c r="H241" s="29"/>
      <c r="I241" s="29"/>
      <c r="J241" s="29"/>
      <c r="K241" s="29"/>
      <c r="L241" s="84"/>
      <c r="M241" s="9"/>
      <c r="N241" s="9"/>
      <c r="O241" s="1"/>
      <c r="P241" s="9"/>
      <c r="Q241" s="9"/>
      <c r="R241" s="1"/>
      <c r="S241" s="9"/>
      <c r="T241" s="1"/>
      <c r="U241" s="7"/>
      <c r="V241" s="1"/>
      <c r="W241" s="1"/>
      <c r="X241" s="1"/>
      <c r="Y241" s="1"/>
      <c r="Z241" s="1"/>
      <c r="AA241" s="1"/>
      <c r="AB241" s="1"/>
      <c r="AC241" s="1"/>
      <c r="AD241"/>
      <c r="AE241" s="1"/>
      <c r="AF241" s="1"/>
      <c r="AG241" s="1"/>
      <c r="AH241" s="1"/>
    </row>
    <row r="242" spans="1:34">
      <c r="A242" s="88" t="str">
        <f t="shared" si="13"/>
        <v/>
      </c>
      <c r="B242" s="89" t="str">
        <f t="shared" si="11"/>
        <v/>
      </c>
      <c r="C242" s="126" t="str">
        <f t="shared" si="12"/>
        <v/>
      </c>
      <c r="D242" s="26" t="e">
        <f>IF(INDEX(data_wkly!$1:$1048576,MATCH($B242,data_wkly!$C:$C,0),MATCH(D$10,data_wkly!$2:$2,0))=0,#N/A,IF(INDEX(data_wkly!$1:$1048576,MATCH($B242,data_wkly!$C:$C,0),MATCH(D$10,data_wkly!$2:$2,0))="",#N/A,INDEX(data_wkly!$1:$1048576,MATCH($B242,data_wkly!$C:$C,0),MATCH(D$10,data_wkly!$2:$2,0))))</f>
        <v>#N/A</v>
      </c>
      <c r="E242" s="158" t="e" cm="1">
        <f t="array" ref="E242">IF(INDEX(data_wkly!$1:$1048576,MATCH($F242,data_wkly!$A:$A,0),MATCH(E$10,data_wkly!$2:$2,0)+1)="",INDEX(E:E,MATCH(F242,F:F,0)-52,1),INDEX(data_wkly!$1:$1048576,MATCH($F242,data_wkly!$A:$A,0),MATCH(E$10,data_wkly!$2:$2,0)+1))</f>
        <v>#N/A</v>
      </c>
      <c r="F242" s="128" t="str" cm="1">
        <f t="array" ref="F242">IF(INDEX(data_wkly!A:A,MATCH($E$7,data_wkly!C:C,0)+G242,1)=0,"",INDEX(data_wkly!A:A,MATCH($E$7,data_wkly!C:C,0)+G242,1))</f>
        <v/>
      </c>
      <c r="G242" s="128">
        <f t="shared" si="7"/>
        <v>228</v>
      </c>
      <c r="H242" s="29"/>
      <c r="I242" s="29"/>
      <c r="J242" s="29"/>
      <c r="K242" s="29"/>
      <c r="L242" s="84"/>
      <c r="M242" s="9"/>
      <c r="N242" s="9"/>
      <c r="O242" s="1"/>
      <c r="P242" s="9"/>
      <c r="Q242" s="9"/>
      <c r="R242" s="1"/>
      <c r="S242" s="9"/>
      <c r="T242" s="1"/>
      <c r="U242" s="7"/>
      <c r="V242" s="1"/>
      <c r="W242" s="1"/>
      <c r="X242" s="1"/>
      <c r="Y242" s="1"/>
      <c r="Z242" s="1"/>
      <c r="AA242" s="1"/>
      <c r="AB242" s="1"/>
      <c r="AC242" s="1"/>
      <c r="AD242"/>
      <c r="AE242" s="1"/>
      <c r="AF242" s="1"/>
      <c r="AG242" s="1"/>
      <c r="AH242" s="1"/>
    </row>
    <row r="243" spans="1:34">
      <c r="A243" s="88" t="str">
        <f t="shared" si="13"/>
        <v/>
      </c>
      <c r="B243" s="89" t="str">
        <f t="shared" si="11"/>
        <v/>
      </c>
      <c r="C243" s="126" t="str">
        <f t="shared" si="12"/>
        <v/>
      </c>
      <c r="D243" s="26" t="e">
        <f>IF(INDEX(data_wkly!$1:$1048576,MATCH($B243,data_wkly!$C:$C,0),MATCH(D$10,data_wkly!$2:$2,0))=0,#N/A,IF(INDEX(data_wkly!$1:$1048576,MATCH($B243,data_wkly!$C:$C,0),MATCH(D$10,data_wkly!$2:$2,0))="",#N/A,INDEX(data_wkly!$1:$1048576,MATCH($B243,data_wkly!$C:$C,0),MATCH(D$10,data_wkly!$2:$2,0))))</f>
        <v>#N/A</v>
      </c>
      <c r="E243" s="158" t="e" cm="1">
        <f t="array" ref="E243">IF(INDEX(data_wkly!$1:$1048576,MATCH($F243,data_wkly!$A:$A,0),MATCH(E$10,data_wkly!$2:$2,0)+1)="",INDEX(E:E,MATCH(F243,F:F,0)-52,1),INDEX(data_wkly!$1:$1048576,MATCH($F243,data_wkly!$A:$A,0),MATCH(E$10,data_wkly!$2:$2,0)+1))</f>
        <v>#N/A</v>
      </c>
      <c r="F243" s="128" t="str" cm="1">
        <f t="array" ref="F243">IF(INDEX(data_wkly!A:A,MATCH($E$7,data_wkly!C:C,0)+G243,1)=0,"",INDEX(data_wkly!A:A,MATCH($E$7,data_wkly!C:C,0)+G243,1))</f>
        <v/>
      </c>
      <c r="G243" s="128">
        <f t="shared" si="7"/>
        <v>229</v>
      </c>
      <c r="H243" s="29"/>
      <c r="I243" s="29"/>
      <c r="J243" s="29"/>
      <c r="K243" s="29"/>
      <c r="L243" s="84"/>
      <c r="M243" s="9"/>
      <c r="N243" s="9"/>
      <c r="O243" s="1"/>
      <c r="P243" s="9"/>
      <c r="Q243" s="9"/>
      <c r="R243" s="1"/>
      <c r="S243" s="9"/>
      <c r="T243" s="1"/>
      <c r="U243" s="7"/>
      <c r="V243" s="1"/>
      <c r="W243" s="1"/>
      <c r="X243" s="1"/>
      <c r="Y243" s="1"/>
      <c r="Z243" s="1"/>
      <c r="AA243" s="1"/>
      <c r="AB243" s="1"/>
      <c r="AC243" s="1"/>
      <c r="AD243"/>
      <c r="AE243" s="1"/>
      <c r="AF243" s="1"/>
      <c r="AG243" s="1"/>
      <c r="AH243" s="1"/>
    </row>
    <row r="244" spans="1:34">
      <c r="A244" s="88" t="str">
        <f t="shared" si="13"/>
        <v/>
      </c>
      <c r="B244" s="89" t="str">
        <f t="shared" si="11"/>
        <v/>
      </c>
      <c r="C244" s="126" t="str">
        <f t="shared" si="12"/>
        <v/>
      </c>
      <c r="D244" s="26" t="e">
        <f>IF(INDEX(data_wkly!$1:$1048576,MATCH($B244,data_wkly!$C:$C,0),MATCH(D$10,data_wkly!$2:$2,0))=0,#N/A,IF(INDEX(data_wkly!$1:$1048576,MATCH($B244,data_wkly!$C:$C,0),MATCH(D$10,data_wkly!$2:$2,0))="",#N/A,INDEX(data_wkly!$1:$1048576,MATCH($B244,data_wkly!$C:$C,0),MATCH(D$10,data_wkly!$2:$2,0))))</f>
        <v>#N/A</v>
      </c>
      <c r="E244" s="158" t="e" cm="1">
        <f t="array" ref="E244">IF(INDEX(data_wkly!$1:$1048576,MATCH($F244,data_wkly!$A:$A,0),MATCH(E$10,data_wkly!$2:$2,0)+1)="",INDEX(E:E,MATCH(F244,F:F,0)-52,1),INDEX(data_wkly!$1:$1048576,MATCH($F244,data_wkly!$A:$A,0),MATCH(E$10,data_wkly!$2:$2,0)+1))</f>
        <v>#N/A</v>
      </c>
      <c r="F244" s="128" t="str" cm="1">
        <f t="array" ref="F244">IF(INDEX(data_wkly!A:A,MATCH($E$7,data_wkly!C:C,0)+G244,1)=0,"",INDEX(data_wkly!A:A,MATCH($E$7,data_wkly!C:C,0)+G244,1))</f>
        <v/>
      </c>
      <c r="G244" s="128">
        <f t="shared" si="7"/>
        <v>230</v>
      </c>
      <c r="H244" s="29"/>
      <c r="I244" s="29"/>
      <c r="J244" s="29"/>
      <c r="K244" s="29"/>
      <c r="L244" s="84"/>
      <c r="M244" s="9"/>
      <c r="N244" s="9"/>
      <c r="O244" s="1"/>
      <c r="P244" s="9"/>
      <c r="Q244" s="9"/>
      <c r="R244" s="1"/>
      <c r="S244" s="9"/>
      <c r="T244" s="1"/>
      <c r="U244" s="7"/>
      <c r="V244" s="1"/>
      <c r="W244" s="1"/>
      <c r="X244" s="1"/>
      <c r="Y244" s="1"/>
      <c r="Z244" s="1"/>
      <c r="AA244" s="1"/>
      <c r="AB244" s="1"/>
      <c r="AC244" s="1"/>
      <c r="AD244"/>
      <c r="AE244" s="1"/>
      <c r="AF244" s="1"/>
      <c r="AG244" s="1"/>
      <c r="AH244" s="1"/>
    </row>
    <row r="245" spans="1:34">
      <c r="A245" s="88" t="str">
        <f t="shared" si="13"/>
        <v/>
      </c>
      <c r="B245" s="89" t="str">
        <f t="shared" si="11"/>
        <v/>
      </c>
      <c r="C245" s="126" t="str">
        <f t="shared" si="12"/>
        <v/>
      </c>
      <c r="D245" s="26" t="e">
        <f>IF(INDEX(data_wkly!$1:$1048576,MATCH($B245,data_wkly!$C:$C,0),MATCH(D$10,data_wkly!$2:$2,0))=0,#N/A,IF(INDEX(data_wkly!$1:$1048576,MATCH($B245,data_wkly!$C:$C,0),MATCH(D$10,data_wkly!$2:$2,0))="",#N/A,INDEX(data_wkly!$1:$1048576,MATCH($B245,data_wkly!$C:$C,0),MATCH(D$10,data_wkly!$2:$2,0))))</f>
        <v>#N/A</v>
      </c>
      <c r="E245" s="158" t="e" cm="1">
        <f t="array" ref="E245">IF(INDEX(data_wkly!$1:$1048576,MATCH($F245,data_wkly!$A:$A,0),MATCH(E$10,data_wkly!$2:$2,0)+1)="",INDEX(E:E,MATCH(F245,F:F,0)-52,1),INDEX(data_wkly!$1:$1048576,MATCH($F245,data_wkly!$A:$A,0),MATCH(E$10,data_wkly!$2:$2,0)+1))</f>
        <v>#N/A</v>
      </c>
      <c r="F245" s="128" t="str" cm="1">
        <f t="array" ref="F245">IF(INDEX(data_wkly!A:A,MATCH($E$7,data_wkly!C:C,0)+G245,1)=0,"",INDEX(data_wkly!A:A,MATCH($E$7,data_wkly!C:C,0)+G245,1))</f>
        <v/>
      </c>
      <c r="G245" s="128">
        <f t="shared" si="7"/>
        <v>231</v>
      </c>
      <c r="H245" s="29"/>
      <c r="I245" s="29"/>
      <c r="J245" s="29"/>
      <c r="K245" s="29"/>
      <c r="L245" s="84"/>
      <c r="M245" s="9"/>
      <c r="N245" s="9"/>
      <c r="O245" s="1"/>
      <c r="P245" s="9"/>
      <c r="Q245" s="9"/>
      <c r="R245" s="1"/>
      <c r="S245" s="9"/>
      <c r="T245" s="1"/>
      <c r="U245" s="7"/>
      <c r="V245" s="1"/>
      <c r="W245" s="1"/>
      <c r="X245" s="1"/>
      <c r="Y245" s="1"/>
      <c r="Z245" s="1"/>
      <c r="AA245" s="1"/>
      <c r="AB245" s="1"/>
      <c r="AC245" s="1"/>
      <c r="AD245"/>
      <c r="AE245" s="1"/>
      <c r="AF245" s="1"/>
      <c r="AG245" s="1"/>
      <c r="AH245" s="1"/>
    </row>
    <row r="246" spans="1:34">
      <c r="A246" s="88" t="str">
        <f t="shared" si="13"/>
        <v/>
      </c>
      <c r="B246" s="89" t="str">
        <f t="shared" si="11"/>
        <v/>
      </c>
      <c r="C246" s="126" t="str">
        <f t="shared" si="12"/>
        <v/>
      </c>
      <c r="D246" s="26" t="e">
        <f>IF(INDEX(data_wkly!$1:$1048576,MATCH($B246,data_wkly!$C:$C,0),MATCH(D$10,data_wkly!$2:$2,0))=0,#N/A,IF(INDEX(data_wkly!$1:$1048576,MATCH($B246,data_wkly!$C:$C,0),MATCH(D$10,data_wkly!$2:$2,0))="",#N/A,INDEX(data_wkly!$1:$1048576,MATCH($B246,data_wkly!$C:$C,0),MATCH(D$10,data_wkly!$2:$2,0))))</f>
        <v>#N/A</v>
      </c>
      <c r="E246" s="158" t="e" cm="1">
        <f t="array" ref="E246">IF(INDEX(data_wkly!$1:$1048576,MATCH($F246,data_wkly!$A:$A,0),MATCH(E$10,data_wkly!$2:$2,0)+1)="",INDEX(E:E,MATCH(F246,F:F,0)-52,1),INDEX(data_wkly!$1:$1048576,MATCH($F246,data_wkly!$A:$A,0),MATCH(E$10,data_wkly!$2:$2,0)+1))</f>
        <v>#N/A</v>
      </c>
      <c r="F246" s="128" t="str" cm="1">
        <f t="array" ref="F246">IF(INDEX(data_wkly!A:A,MATCH($E$7,data_wkly!C:C,0)+G246,1)=0,"",INDEX(data_wkly!A:A,MATCH($E$7,data_wkly!C:C,0)+G246,1))</f>
        <v/>
      </c>
      <c r="G246" s="128">
        <f t="shared" si="7"/>
        <v>232</v>
      </c>
      <c r="H246" s="29"/>
      <c r="I246" s="29"/>
      <c r="J246" s="29"/>
      <c r="K246" s="29"/>
      <c r="L246" s="84"/>
      <c r="M246" s="9"/>
      <c r="N246" s="9"/>
      <c r="O246" s="1"/>
      <c r="P246" s="9"/>
      <c r="Q246" s="9"/>
      <c r="R246" s="1"/>
      <c r="S246" s="9"/>
      <c r="T246" s="1"/>
      <c r="U246" s="7"/>
      <c r="V246" s="1"/>
      <c r="W246" s="1"/>
      <c r="X246" s="1"/>
      <c r="Y246" s="1"/>
      <c r="Z246" s="1"/>
      <c r="AA246" s="1"/>
      <c r="AB246" s="1"/>
      <c r="AC246" s="1"/>
      <c r="AD246"/>
      <c r="AE246" s="1"/>
      <c r="AF246" s="1"/>
      <c r="AG246" s="1"/>
      <c r="AH246" s="1"/>
    </row>
    <row r="247" spans="1:34">
      <c r="A247" s="88" t="str">
        <f t="shared" si="13"/>
        <v/>
      </c>
      <c r="B247" s="89" t="str">
        <f t="shared" si="11"/>
        <v/>
      </c>
      <c r="C247" s="126" t="str">
        <f t="shared" si="12"/>
        <v/>
      </c>
      <c r="D247" s="26" t="e">
        <f>IF(INDEX(data_wkly!$1:$1048576,MATCH($B247,data_wkly!$C:$C,0),MATCH(D$10,data_wkly!$2:$2,0))=0,#N/A,IF(INDEX(data_wkly!$1:$1048576,MATCH($B247,data_wkly!$C:$C,0),MATCH(D$10,data_wkly!$2:$2,0))="",#N/A,INDEX(data_wkly!$1:$1048576,MATCH($B247,data_wkly!$C:$C,0),MATCH(D$10,data_wkly!$2:$2,0))))</f>
        <v>#N/A</v>
      </c>
      <c r="E247" s="158" t="e" cm="1">
        <f t="array" ref="E247">IF(INDEX(data_wkly!$1:$1048576,MATCH($F247,data_wkly!$A:$A,0),MATCH(E$10,data_wkly!$2:$2,0)+1)="",INDEX(E:E,MATCH(F247,F:F,0)-52,1),INDEX(data_wkly!$1:$1048576,MATCH($F247,data_wkly!$A:$A,0),MATCH(E$10,data_wkly!$2:$2,0)+1))</f>
        <v>#N/A</v>
      </c>
      <c r="F247" s="128" t="str" cm="1">
        <f t="array" ref="F247">IF(INDEX(data_wkly!A:A,MATCH($E$7,data_wkly!C:C,0)+G247,1)=0,"",INDEX(data_wkly!A:A,MATCH($E$7,data_wkly!C:C,0)+G247,1))</f>
        <v/>
      </c>
      <c r="G247" s="128">
        <f t="shared" si="7"/>
        <v>233</v>
      </c>
      <c r="H247" s="29"/>
      <c r="I247" s="29"/>
      <c r="J247" s="29"/>
      <c r="K247" s="29"/>
      <c r="L247" s="84"/>
      <c r="M247" s="9"/>
      <c r="N247" s="9"/>
      <c r="O247" s="1"/>
      <c r="P247" s="9"/>
      <c r="Q247" s="9"/>
      <c r="R247" s="1"/>
      <c r="S247" s="9"/>
      <c r="T247" s="1"/>
      <c r="U247" s="7"/>
      <c r="V247" s="1"/>
      <c r="W247" s="1"/>
      <c r="X247" s="1"/>
      <c r="Y247" s="1"/>
      <c r="Z247" s="1"/>
      <c r="AA247" s="1"/>
      <c r="AB247" s="1"/>
      <c r="AC247" s="1"/>
      <c r="AD247"/>
      <c r="AE247" s="1"/>
      <c r="AF247" s="1"/>
      <c r="AG247" s="1"/>
      <c r="AH247" s="1"/>
    </row>
    <row r="248" spans="1:34">
      <c r="A248" s="88" t="str">
        <f t="shared" si="13"/>
        <v/>
      </c>
      <c r="B248" s="89" t="str">
        <f t="shared" si="11"/>
        <v/>
      </c>
      <c r="C248" s="126" t="str">
        <f t="shared" si="12"/>
        <v/>
      </c>
      <c r="D248" s="26" t="e">
        <f>IF(INDEX(data_wkly!$1:$1048576,MATCH($B248,data_wkly!$C:$C,0),MATCH(D$10,data_wkly!$2:$2,0))=0,#N/A,IF(INDEX(data_wkly!$1:$1048576,MATCH($B248,data_wkly!$C:$C,0),MATCH(D$10,data_wkly!$2:$2,0))="",#N/A,INDEX(data_wkly!$1:$1048576,MATCH($B248,data_wkly!$C:$C,0),MATCH(D$10,data_wkly!$2:$2,0))))</f>
        <v>#N/A</v>
      </c>
      <c r="E248" s="158" t="e" cm="1">
        <f t="array" ref="E248">IF(INDEX(data_wkly!$1:$1048576,MATCH($F248,data_wkly!$A:$A,0),MATCH(E$10,data_wkly!$2:$2,0)+1)="",INDEX(E:E,MATCH(F248,F:F,0)-52,1),INDEX(data_wkly!$1:$1048576,MATCH($F248,data_wkly!$A:$A,0),MATCH(E$10,data_wkly!$2:$2,0)+1))</f>
        <v>#N/A</v>
      </c>
      <c r="F248" s="128" t="str" cm="1">
        <f t="array" ref="F248">IF(INDEX(data_wkly!A:A,MATCH($E$7,data_wkly!C:C,0)+G248,1)=0,"",INDEX(data_wkly!A:A,MATCH($E$7,data_wkly!C:C,0)+G248,1))</f>
        <v/>
      </c>
      <c r="G248" s="128">
        <f t="shared" si="7"/>
        <v>234</v>
      </c>
      <c r="H248" s="29"/>
      <c r="I248" s="29"/>
      <c r="J248" s="29"/>
      <c r="K248" s="29"/>
      <c r="L248" s="84"/>
      <c r="M248" s="9"/>
      <c r="N248" s="9"/>
      <c r="O248" s="1"/>
      <c r="P248" s="9"/>
      <c r="Q248" s="9"/>
      <c r="R248" s="1"/>
      <c r="S248" s="9"/>
      <c r="T248" s="1"/>
      <c r="U248" s="7"/>
      <c r="V248" s="1"/>
      <c r="W248" s="1"/>
      <c r="X248" s="1"/>
      <c r="Y248" s="1"/>
      <c r="Z248" s="1"/>
      <c r="AA248" s="1"/>
      <c r="AB248" s="1"/>
      <c r="AC248" s="1"/>
      <c r="AD248"/>
      <c r="AE248" s="1"/>
      <c r="AF248" s="1"/>
      <c r="AG248" s="1"/>
      <c r="AH248" s="1"/>
    </row>
    <row r="249" spans="1:34">
      <c r="A249" s="88" t="str">
        <f t="shared" si="13"/>
        <v/>
      </c>
      <c r="B249" s="89" t="str">
        <f t="shared" si="11"/>
        <v/>
      </c>
      <c r="C249" s="126" t="str">
        <f t="shared" si="12"/>
        <v/>
      </c>
      <c r="D249" s="26" t="e">
        <f>IF(INDEX(data_wkly!$1:$1048576,MATCH($B249,data_wkly!$C:$C,0),MATCH(D$10,data_wkly!$2:$2,0))=0,#N/A,IF(INDEX(data_wkly!$1:$1048576,MATCH($B249,data_wkly!$C:$C,0),MATCH(D$10,data_wkly!$2:$2,0))="",#N/A,INDEX(data_wkly!$1:$1048576,MATCH($B249,data_wkly!$C:$C,0),MATCH(D$10,data_wkly!$2:$2,0))))</f>
        <v>#N/A</v>
      </c>
      <c r="E249" s="158" t="e" cm="1">
        <f t="array" ref="E249">IF(INDEX(data_wkly!$1:$1048576,MATCH($F249,data_wkly!$A:$A,0),MATCH(E$10,data_wkly!$2:$2,0)+1)="",INDEX(E:E,MATCH(F249,F:F,0)-52,1),INDEX(data_wkly!$1:$1048576,MATCH($F249,data_wkly!$A:$A,0),MATCH(E$10,data_wkly!$2:$2,0)+1))</f>
        <v>#N/A</v>
      </c>
      <c r="F249" s="128" t="str" cm="1">
        <f t="array" ref="F249">IF(INDEX(data_wkly!A:A,MATCH($E$7,data_wkly!C:C,0)+G249,1)=0,"",INDEX(data_wkly!A:A,MATCH($E$7,data_wkly!C:C,0)+G249,1))</f>
        <v/>
      </c>
      <c r="G249" s="128">
        <f t="shared" si="7"/>
        <v>235</v>
      </c>
      <c r="H249" s="29"/>
      <c r="I249" s="29"/>
      <c r="J249" s="29"/>
      <c r="K249" s="29"/>
      <c r="L249" s="84"/>
      <c r="M249" s="9"/>
      <c r="N249" s="9"/>
      <c r="O249" s="1"/>
      <c r="P249" s="9"/>
      <c r="Q249" s="9"/>
      <c r="R249" s="1"/>
      <c r="S249" s="9"/>
      <c r="T249" s="1"/>
      <c r="U249" s="7"/>
      <c r="V249" s="1"/>
      <c r="W249" s="1"/>
      <c r="X249" s="1"/>
      <c r="Y249" s="1"/>
      <c r="Z249" s="1"/>
      <c r="AA249" s="1"/>
      <c r="AB249" s="1"/>
      <c r="AC249" s="1"/>
      <c r="AD249"/>
      <c r="AE249" s="1"/>
      <c r="AF249" s="1"/>
      <c r="AG249" s="1"/>
      <c r="AH249" s="1"/>
    </row>
    <row r="250" spans="1:34">
      <c r="A250" s="88" t="str">
        <f t="shared" si="13"/>
        <v/>
      </c>
      <c r="B250" s="89" t="str">
        <f t="shared" si="11"/>
        <v/>
      </c>
      <c r="C250" s="126" t="str">
        <f t="shared" si="12"/>
        <v/>
      </c>
      <c r="D250" s="26" t="e">
        <f>IF(INDEX(data_wkly!$1:$1048576,MATCH($B250,data_wkly!$C:$C,0),MATCH(D$10,data_wkly!$2:$2,0))=0,#N/A,IF(INDEX(data_wkly!$1:$1048576,MATCH($B250,data_wkly!$C:$C,0),MATCH(D$10,data_wkly!$2:$2,0))="",#N/A,INDEX(data_wkly!$1:$1048576,MATCH($B250,data_wkly!$C:$C,0),MATCH(D$10,data_wkly!$2:$2,0))))</f>
        <v>#N/A</v>
      </c>
      <c r="E250" s="158" t="e" cm="1">
        <f t="array" ref="E250">IF(INDEX(data_wkly!$1:$1048576,MATCH($F250,data_wkly!$A:$A,0),MATCH(E$10,data_wkly!$2:$2,0)+1)="",INDEX(E:E,MATCH(F250,F:F,0)-52,1),INDEX(data_wkly!$1:$1048576,MATCH($F250,data_wkly!$A:$A,0),MATCH(E$10,data_wkly!$2:$2,0)+1))</f>
        <v>#N/A</v>
      </c>
      <c r="F250" s="128" t="str" cm="1">
        <f t="array" ref="F250">IF(INDEX(data_wkly!A:A,MATCH($E$7,data_wkly!C:C,0)+G250,1)=0,"",INDEX(data_wkly!A:A,MATCH($E$7,data_wkly!C:C,0)+G250,1))</f>
        <v/>
      </c>
      <c r="G250" s="128">
        <f t="shared" si="7"/>
        <v>236</v>
      </c>
      <c r="H250" s="29"/>
      <c r="I250" s="29"/>
      <c r="J250" s="29"/>
      <c r="K250" s="29"/>
      <c r="L250" s="84"/>
      <c r="M250" s="9"/>
      <c r="N250" s="9"/>
      <c r="O250" s="1"/>
      <c r="P250" s="9"/>
      <c r="Q250" s="9"/>
      <c r="R250" s="1"/>
      <c r="S250" s="9"/>
      <c r="T250" s="1"/>
      <c r="U250" s="7"/>
      <c r="V250" s="1"/>
      <c r="W250" s="1"/>
      <c r="X250" s="1"/>
      <c r="Y250" s="1"/>
      <c r="Z250" s="1"/>
      <c r="AA250" s="1"/>
      <c r="AB250" s="1"/>
      <c r="AC250" s="1"/>
      <c r="AD250"/>
      <c r="AE250" s="1"/>
      <c r="AF250" s="1"/>
      <c r="AG250" s="1"/>
      <c r="AH250" s="1"/>
    </row>
    <row r="251" spans="1:34">
      <c r="A251" s="88" t="str">
        <f t="shared" si="13"/>
        <v/>
      </c>
      <c r="B251" s="89" t="str">
        <f t="shared" si="11"/>
        <v/>
      </c>
      <c r="C251" s="126" t="str">
        <f t="shared" si="12"/>
        <v/>
      </c>
      <c r="D251" s="26" t="e">
        <f>IF(INDEX(data_wkly!$1:$1048576,MATCH($B251,data_wkly!$C:$C,0),MATCH(D$10,data_wkly!$2:$2,0))=0,#N/A,IF(INDEX(data_wkly!$1:$1048576,MATCH($B251,data_wkly!$C:$C,0),MATCH(D$10,data_wkly!$2:$2,0))="",#N/A,INDEX(data_wkly!$1:$1048576,MATCH($B251,data_wkly!$C:$C,0),MATCH(D$10,data_wkly!$2:$2,0))))</f>
        <v>#N/A</v>
      </c>
      <c r="E251" s="158" t="e" cm="1">
        <f t="array" ref="E251">IF(INDEX(data_wkly!$1:$1048576,MATCH($F251,data_wkly!$A:$A,0),MATCH(E$10,data_wkly!$2:$2,0)+1)="",INDEX(E:E,MATCH(F251,F:F,0)-52,1),INDEX(data_wkly!$1:$1048576,MATCH($F251,data_wkly!$A:$A,0),MATCH(E$10,data_wkly!$2:$2,0)+1))</f>
        <v>#N/A</v>
      </c>
      <c r="F251" s="128" t="str" cm="1">
        <f t="array" ref="F251">IF(INDEX(data_wkly!A:A,MATCH($E$7,data_wkly!C:C,0)+G251,1)=0,"",INDEX(data_wkly!A:A,MATCH($E$7,data_wkly!C:C,0)+G251,1))</f>
        <v/>
      </c>
      <c r="G251" s="128">
        <f t="shared" si="7"/>
        <v>237</v>
      </c>
      <c r="H251" s="29"/>
      <c r="I251" s="29"/>
      <c r="J251" s="29"/>
      <c r="K251" s="29"/>
      <c r="L251" s="84"/>
      <c r="M251" s="9"/>
      <c r="N251" s="9"/>
      <c r="O251" s="1"/>
      <c r="P251" s="9"/>
      <c r="Q251" s="9"/>
      <c r="R251" s="1"/>
      <c r="S251" s="9"/>
      <c r="T251" s="1"/>
      <c r="U251" s="7"/>
      <c r="V251" s="1"/>
      <c r="W251" s="1"/>
      <c r="X251" s="1"/>
      <c r="Y251" s="1"/>
      <c r="Z251" s="1"/>
      <c r="AA251" s="1"/>
      <c r="AB251" s="1"/>
      <c r="AC251" s="1"/>
      <c r="AD251"/>
      <c r="AE251" s="1"/>
      <c r="AF251" s="1"/>
      <c r="AG251" s="1"/>
      <c r="AH251" s="1"/>
    </row>
    <row r="252" spans="1:34">
      <c r="A252" s="88" t="str">
        <f t="shared" si="13"/>
        <v/>
      </c>
      <c r="B252" s="89" t="str">
        <f t="shared" si="11"/>
        <v/>
      </c>
      <c r="C252" s="126" t="str">
        <f t="shared" si="12"/>
        <v/>
      </c>
      <c r="D252" s="26" t="e">
        <f>IF(INDEX(data_wkly!$1:$1048576,MATCH($B252,data_wkly!$C:$C,0),MATCH(D$10,data_wkly!$2:$2,0))=0,#N/A,IF(INDEX(data_wkly!$1:$1048576,MATCH($B252,data_wkly!$C:$C,0),MATCH(D$10,data_wkly!$2:$2,0))="",#N/A,INDEX(data_wkly!$1:$1048576,MATCH($B252,data_wkly!$C:$C,0),MATCH(D$10,data_wkly!$2:$2,0))))</f>
        <v>#N/A</v>
      </c>
      <c r="E252" s="158" t="e" cm="1">
        <f t="array" ref="E252">IF(INDEX(data_wkly!$1:$1048576,MATCH($F252,data_wkly!$A:$A,0),MATCH(E$10,data_wkly!$2:$2,0)+1)="",INDEX(E:E,MATCH(F252,F:F,0)-52,1),INDEX(data_wkly!$1:$1048576,MATCH($F252,data_wkly!$A:$A,0),MATCH(E$10,data_wkly!$2:$2,0)+1))</f>
        <v>#N/A</v>
      </c>
      <c r="F252" s="128" t="str" cm="1">
        <f t="array" ref="F252">IF(INDEX(data_wkly!A:A,MATCH($E$7,data_wkly!C:C,0)+G252,1)=0,"",INDEX(data_wkly!A:A,MATCH($E$7,data_wkly!C:C,0)+G252,1))</f>
        <v/>
      </c>
      <c r="G252" s="128">
        <f t="shared" si="7"/>
        <v>238</v>
      </c>
      <c r="H252" s="29"/>
      <c r="I252" s="29"/>
      <c r="J252" s="29"/>
      <c r="K252" s="29"/>
      <c r="L252" s="84"/>
      <c r="M252" s="9"/>
      <c r="N252" s="9"/>
      <c r="O252" s="1"/>
      <c r="P252" s="9"/>
      <c r="Q252" s="9"/>
      <c r="R252" s="1"/>
      <c r="S252" s="9"/>
      <c r="T252" s="1"/>
      <c r="U252" s="7"/>
      <c r="V252" s="1"/>
      <c r="W252" s="1"/>
      <c r="X252" s="1"/>
      <c r="Y252" s="1"/>
      <c r="Z252" s="1"/>
      <c r="AA252" s="1"/>
      <c r="AB252" s="1"/>
      <c r="AC252" s="1"/>
      <c r="AD252"/>
      <c r="AE252" s="1"/>
      <c r="AF252" s="1"/>
      <c r="AG252" s="1"/>
      <c r="AH252" s="1"/>
    </row>
    <row r="253" spans="1:34">
      <c r="A253" s="88" t="str">
        <f t="shared" si="13"/>
        <v/>
      </c>
      <c r="B253" s="89" t="str">
        <f t="shared" si="11"/>
        <v/>
      </c>
      <c r="C253" s="126" t="str">
        <f t="shared" si="12"/>
        <v/>
      </c>
      <c r="D253" s="26" t="e">
        <f>IF(INDEX(data_wkly!$1:$1048576,MATCH($B253,data_wkly!$C:$C,0),MATCH(D$10,data_wkly!$2:$2,0))=0,#N/A,IF(INDEX(data_wkly!$1:$1048576,MATCH($B253,data_wkly!$C:$C,0),MATCH(D$10,data_wkly!$2:$2,0))="",#N/A,INDEX(data_wkly!$1:$1048576,MATCH($B253,data_wkly!$C:$C,0),MATCH(D$10,data_wkly!$2:$2,0))))</f>
        <v>#N/A</v>
      </c>
      <c r="E253" s="158" t="e" cm="1">
        <f t="array" ref="E253">IF(INDEX(data_wkly!$1:$1048576,MATCH($F253,data_wkly!$A:$A,0),MATCH(E$10,data_wkly!$2:$2,0)+1)="",INDEX(E:E,MATCH(F253,F:F,0)-52,1),INDEX(data_wkly!$1:$1048576,MATCH($F253,data_wkly!$A:$A,0),MATCH(E$10,data_wkly!$2:$2,0)+1))</f>
        <v>#N/A</v>
      </c>
      <c r="F253" s="128" t="str" cm="1">
        <f t="array" ref="F253">IF(INDEX(data_wkly!A:A,MATCH($E$7,data_wkly!C:C,0)+G253,1)=0,"",INDEX(data_wkly!A:A,MATCH($E$7,data_wkly!C:C,0)+G253,1))</f>
        <v/>
      </c>
      <c r="G253" s="128">
        <f t="shared" si="7"/>
        <v>239</v>
      </c>
      <c r="H253" s="29"/>
      <c r="I253" s="29"/>
      <c r="J253" s="29"/>
      <c r="K253" s="29"/>
      <c r="L253" s="84"/>
      <c r="M253" s="9"/>
      <c r="N253" s="9"/>
      <c r="O253" s="1"/>
      <c r="P253" s="9"/>
      <c r="Q253" s="9"/>
      <c r="R253" s="1"/>
      <c r="S253" s="9"/>
      <c r="T253" s="1"/>
      <c r="U253" s="7"/>
      <c r="V253" s="1"/>
      <c r="W253" s="1"/>
      <c r="X253" s="1"/>
      <c r="Y253" s="1"/>
      <c r="Z253" s="1"/>
      <c r="AA253" s="1"/>
      <c r="AB253" s="1"/>
      <c r="AC253" s="1"/>
      <c r="AD253"/>
      <c r="AE253" s="1"/>
      <c r="AF253" s="1"/>
      <c r="AG253" s="1"/>
      <c r="AH253" s="1"/>
    </row>
    <row r="254" spans="1:34">
      <c r="A254" s="88" t="str">
        <f t="shared" si="13"/>
        <v/>
      </c>
      <c r="B254" s="89" t="str">
        <f t="shared" si="11"/>
        <v/>
      </c>
      <c r="C254" s="126" t="str">
        <f t="shared" si="12"/>
        <v/>
      </c>
      <c r="D254" s="26" t="e">
        <f>IF(INDEX(data_wkly!$1:$1048576,MATCH($B254,data_wkly!$C:$C,0),MATCH(D$10,data_wkly!$2:$2,0))=0,#N/A,IF(INDEX(data_wkly!$1:$1048576,MATCH($B254,data_wkly!$C:$C,0),MATCH(D$10,data_wkly!$2:$2,0))="",#N/A,INDEX(data_wkly!$1:$1048576,MATCH($B254,data_wkly!$C:$C,0),MATCH(D$10,data_wkly!$2:$2,0))))</f>
        <v>#N/A</v>
      </c>
      <c r="E254" s="158" t="e" cm="1">
        <f t="array" ref="E254">IF(INDEX(data_wkly!$1:$1048576,MATCH($F254,data_wkly!$A:$A,0),MATCH(E$10,data_wkly!$2:$2,0)+1)="",INDEX(E:E,MATCH(F254,F:F,0)-52,1),INDEX(data_wkly!$1:$1048576,MATCH($F254,data_wkly!$A:$A,0),MATCH(E$10,data_wkly!$2:$2,0)+1))</f>
        <v>#N/A</v>
      </c>
      <c r="F254" s="128" t="str" cm="1">
        <f t="array" ref="F254">IF(INDEX(data_wkly!A:A,MATCH($E$7,data_wkly!C:C,0)+G254,1)=0,"",INDEX(data_wkly!A:A,MATCH($E$7,data_wkly!C:C,0)+G254,1))</f>
        <v/>
      </c>
      <c r="G254" s="128">
        <f t="shared" si="7"/>
        <v>240</v>
      </c>
      <c r="H254" s="29"/>
      <c r="I254" s="29"/>
      <c r="J254" s="29"/>
      <c r="K254" s="29"/>
      <c r="L254" s="84"/>
      <c r="M254" s="9"/>
      <c r="N254" s="9"/>
      <c r="O254" s="1"/>
      <c r="P254" s="9"/>
      <c r="Q254" s="9"/>
      <c r="R254" s="1"/>
      <c r="S254" s="9"/>
      <c r="T254" s="1"/>
      <c r="U254" s="7"/>
      <c r="V254" s="1"/>
      <c r="W254" s="1"/>
      <c r="X254" s="1"/>
      <c r="Y254" s="1"/>
      <c r="Z254" s="1"/>
      <c r="AA254" s="1"/>
      <c r="AB254" s="1"/>
      <c r="AC254" s="1"/>
      <c r="AD254"/>
      <c r="AE254" s="1"/>
      <c r="AF254" s="1"/>
      <c r="AG254" s="1"/>
      <c r="AH254" s="1"/>
    </row>
    <row r="255" spans="1:34">
      <c r="A255" s="88" t="str">
        <f t="shared" si="13"/>
        <v/>
      </c>
      <c r="B255" s="89" t="str">
        <f t="shared" si="11"/>
        <v/>
      </c>
      <c r="C255" s="126" t="str">
        <f t="shared" si="12"/>
        <v/>
      </c>
      <c r="D255" s="26" t="e">
        <f>IF(INDEX(data_wkly!$1:$1048576,MATCH($B255,data_wkly!$C:$C,0),MATCH(D$10,data_wkly!$2:$2,0))=0,#N/A,IF(INDEX(data_wkly!$1:$1048576,MATCH($B255,data_wkly!$C:$C,0),MATCH(D$10,data_wkly!$2:$2,0))="",#N/A,INDEX(data_wkly!$1:$1048576,MATCH($B255,data_wkly!$C:$C,0),MATCH(D$10,data_wkly!$2:$2,0))))</f>
        <v>#N/A</v>
      </c>
      <c r="E255" s="158" t="e" cm="1">
        <f t="array" ref="E255">IF(INDEX(data_wkly!$1:$1048576,MATCH($F255,data_wkly!$A:$A,0),MATCH(E$10,data_wkly!$2:$2,0)+1)="",INDEX(E:E,MATCH(F255,F:F,0)-52,1),INDEX(data_wkly!$1:$1048576,MATCH($F255,data_wkly!$A:$A,0),MATCH(E$10,data_wkly!$2:$2,0)+1))</f>
        <v>#N/A</v>
      </c>
      <c r="F255" s="128" t="str" cm="1">
        <f t="array" ref="F255">IF(INDEX(data_wkly!A:A,MATCH($E$7,data_wkly!C:C,0)+G255,1)=0,"",INDEX(data_wkly!A:A,MATCH($E$7,data_wkly!C:C,0)+G255,1))</f>
        <v/>
      </c>
      <c r="G255" s="128">
        <f t="shared" si="7"/>
        <v>241</v>
      </c>
      <c r="H255" s="29"/>
      <c r="I255" s="29"/>
      <c r="J255" s="29"/>
      <c r="K255" s="29"/>
      <c r="L255" s="84"/>
      <c r="M255" s="9"/>
      <c r="N255" s="9"/>
      <c r="O255" s="1"/>
      <c r="P255" s="9"/>
      <c r="Q255" s="9"/>
      <c r="R255" s="1"/>
      <c r="S255" s="9"/>
      <c r="T255" s="1"/>
      <c r="U255" s="7"/>
      <c r="V255" s="1"/>
      <c r="W255" s="1"/>
      <c r="X255" s="1"/>
      <c r="Y255" s="1"/>
      <c r="Z255" s="1"/>
      <c r="AA255" s="1"/>
      <c r="AB255" s="1"/>
      <c r="AC255" s="1"/>
      <c r="AD255"/>
      <c r="AE255" s="1"/>
      <c r="AF255" s="1"/>
      <c r="AG255" s="1"/>
      <c r="AH255" s="1"/>
    </row>
    <row r="256" spans="1:34">
      <c r="A256" s="88" t="str">
        <f t="shared" si="13"/>
        <v/>
      </c>
      <c r="B256" s="89" t="str">
        <f t="shared" si="11"/>
        <v/>
      </c>
      <c r="C256" s="126" t="str">
        <f t="shared" si="12"/>
        <v/>
      </c>
      <c r="D256" s="26" t="e">
        <f>IF(INDEX(data_wkly!$1:$1048576,MATCH($B256,data_wkly!$C:$C,0),MATCH(D$10,data_wkly!$2:$2,0))=0,#N/A,IF(INDEX(data_wkly!$1:$1048576,MATCH($B256,data_wkly!$C:$C,0),MATCH(D$10,data_wkly!$2:$2,0))="",#N/A,INDEX(data_wkly!$1:$1048576,MATCH($B256,data_wkly!$C:$C,0),MATCH(D$10,data_wkly!$2:$2,0))))</f>
        <v>#N/A</v>
      </c>
      <c r="E256" s="158" t="e" cm="1">
        <f t="array" ref="E256">IF(INDEX(data_wkly!$1:$1048576,MATCH($F256,data_wkly!$A:$A,0),MATCH(E$10,data_wkly!$2:$2,0)+1)="",INDEX(E:E,MATCH(F256,F:F,0)-52,1),INDEX(data_wkly!$1:$1048576,MATCH($F256,data_wkly!$A:$A,0),MATCH(E$10,data_wkly!$2:$2,0)+1))</f>
        <v>#N/A</v>
      </c>
      <c r="F256" s="128" t="str" cm="1">
        <f t="array" ref="F256">IF(INDEX(data_wkly!A:A,MATCH($E$7,data_wkly!C:C,0)+G256,1)=0,"",INDEX(data_wkly!A:A,MATCH($E$7,data_wkly!C:C,0)+G256,1))</f>
        <v/>
      </c>
      <c r="G256" s="128">
        <f t="shared" si="7"/>
        <v>242</v>
      </c>
      <c r="H256" s="29"/>
      <c r="I256" s="29"/>
      <c r="J256" s="29"/>
      <c r="K256" s="29"/>
      <c r="L256" s="84"/>
      <c r="M256" s="9"/>
      <c r="N256" s="9"/>
      <c r="O256" s="1"/>
      <c r="P256" s="9"/>
      <c r="Q256" s="9"/>
      <c r="R256" s="1"/>
      <c r="S256" s="9"/>
      <c r="T256" s="1"/>
      <c r="U256" s="7"/>
      <c r="V256" s="1"/>
      <c r="W256" s="1"/>
      <c r="X256" s="1"/>
      <c r="Y256" s="1"/>
      <c r="Z256" s="1"/>
      <c r="AA256" s="1"/>
      <c r="AB256" s="1"/>
      <c r="AC256" s="1"/>
      <c r="AD256"/>
      <c r="AE256" s="1"/>
      <c r="AF256" s="1"/>
      <c r="AG256" s="1"/>
      <c r="AH256" s="1"/>
    </row>
    <row r="257" spans="1:34">
      <c r="A257" s="88" t="str">
        <f t="shared" si="13"/>
        <v/>
      </c>
      <c r="B257" s="89" t="str">
        <f t="shared" si="11"/>
        <v/>
      </c>
      <c r="C257" s="126" t="str">
        <f t="shared" si="12"/>
        <v/>
      </c>
      <c r="D257" s="26" t="e">
        <f>IF(INDEX(data_wkly!$1:$1048576,MATCH($B257,data_wkly!$C:$C,0),MATCH(D$10,data_wkly!$2:$2,0))=0,#N/A,IF(INDEX(data_wkly!$1:$1048576,MATCH($B257,data_wkly!$C:$C,0),MATCH(D$10,data_wkly!$2:$2,0))="",#N/A,INDEX(data_wkly!$1:$1048576,MATCH($B257,data_wkly!$C:$C,0),MATCH(D$10,data_wkly!$2:$2,0))))</f>
        <v>#N/A</v>
      </c>
      <c r="E257" s="158" t="e" cm="1">
        <f t="array" ref="E257">IF(INDEX(data_wkly!$1:$1048576,MATCH($F257,data_wkly!$A:$A,0),MATCH(E$10,data_wkly!$2:$2,0)+1)="",INDEX(E:E,MATCH(F257,F:F,0)-52,1),INDEX(data_wkly!$1:$1048576,MATCH($F257,data_wkly!$A:$A,0),MATCH(E$10,data_wkly!$2:$2,0)+1))</f>
        <v>#N/A</v>
      </c>
      <c r="F257" s="128" t="str" cm="1">
        <f t="array" ref="F257">IF(INDEX(data_wkly!A:A,MATCH($E$7,data_wkly!C:C,0)+G257,1)=0,"",INDEX(data_wkly!A:A,MATCH($E$7,data_wkly!C:C,0)+G257,1))</f>
        <v/>
      </c>
      <c r="G257" s="128">
        <f t="shared" si="7"/>
        <v>243</v>
      </c>
      <c r="H257" s="29"/>
      <c r="I257" s="29"/>
      <c r="J257" s="29"/>
      <c r="K257" s="29"/>
      <c r="L257" s="84"/>
      <c r="M257" s="9"/>
      <c r="N257" s="9"/>
      <c r="O257" s="1"/>
      <c r="P257" s="9"/>
      <c r="Q257" s="9"/>
      <c r="R257" s="1"/>
      <c r="S257" s="9"/>
      <c r="T257" s="1"/>
      <c r="U257" s="7"/>
      <c r="V257" s="1"/>
      <c r="W257" s="1"/>
      <c r="X257" s="1"/>
      <c r="Y257" s="1"/>
      <c r="Z257" s="1"/>
      <c r="AA257" s="1"/>
      <c r="AB257" s="1"/>
      <c r="AC257" s="1"/>
      <c r="AD257"/>
      <c r="AE257" s="1"/>
      <c r="AF257" s="1"/>
      <c r="AG257" s="1"/>
      <c r="AH257" s="1"/>
    </row>
    <row r="258" spans="1:34">
      <c r="A258" s="88" t="str">
        <f t="shared" si="13"/>
        <v/>
      </c>
      <c r="B258" s="89" t="str">
        <f t="shared" si="11"/>
        <v/>
      </c>
      <c r="C258" s="126" t="str">
        <f t="shared" si="12"/>
        <v/>
      </c>
      <c r="D258" s="26" t="e">
        <f>IF(INDEX(data_wkly!$1:$1048576,MATCH($B258,data_wkly!$C:$C,0),MATCH(D$10,data_wkly!$2:$2,0))=0,#N/A,IF(INDEX(data_wkly!$1:$1048576,MATCH($B258,data_wkly!$C:$C,0),MATCH(D$10,data_wkly!$2:$2,0))="",#N/A,INDEX(data_wkly!$1:$1048576,MATCH($B258,data_wkly!$C:$C,0),MATCH(D$10,data_wkly!$2:$2,0))))</f>
        <v>#N/A</v>
      </c>
      <c r="E258" s="158" t="e" cm="1">
        <f t="array" ref="E258">IF(INDEX(data_wkly!$1:$1048576,MATCH($F258,data_wkly!$A:$A,0),MATCH(E$10,data_wkly!$2:$2,0)+1)="",INDEX(E:E,MATCH(F258,F:F,0)-52,1),INDEX(data_wkly!$1:$1048576,MATCH($F258,data_wkly!$A:$A,0),MATCH(E$10,data_wkly!$2:$2,0)+1))</f>
        <v>#N/A</v>
      </c>
      <c r="F258" s="128" t="str" cm="1">
        <f t="array" ref="F258">IF(INDEX(data_wkly!A:A,MATCH($E$7,data_wkly!C:C,0)+G258,1)=0,"",INDEX(data_wkly!A:A,MATCH($E$7,data_wkly!C:C,0)+G258,1))</f>
        <v/>
      </c>
      <c r="G258" s="128">
        <f t="shared" si="7"/>
        <v>244</v>
      </c>
      <c r="H258" s="29"/>
      <c r="I258" s="29"/>
      <c r="J258" s="29"/>
      <c r="K258" s="29"/>
      <c r="L258" s="84"/>
      <c r="M258" s="9"/>
      <c r="N258" s="9"/>
      <c r="O258" s="1"/>
      <c r="P258" s="9"/>
      <c r="Q258" s="9"/>
      <c r="R258" s="1"/>
      <c r="S258" s="9"/>
      <c r="T258" s="1"/>
      <c r="U258" s="7"/>
      <c r="V258" s="1"/>
      <c r="W258" s="1"/>
      <c r="X258" s="1"/>
      <c r="Y258" s="1"/>
      <c r="Z258" s="1"/>
      <c r="AA258" s="1"/>
      <c r="AB258" s="1"/>
      <c r="AC258" s="1"/>
      <c r="AD258"/>
      <c r="AE258" s="1"/>
      <c r="AF258" s="1"/>
      <c r="AG258" s="1"/>
      <c r="AH258" s="1"/>
    </row>
    <row r="259" spans="1:34">
      <c r="A259" s="88" t="str">
        <f t="shared" si="13"/>
        <v/>
      </c>
      <c r="B259" s="89" t="str">
        <f t="shared" si="11"/>
        <v/>
      </c>
      <c r="C259" s="126" t="str">
        <f t="shared" si="12"/>
        <v/>
      </c>
      <c r="D259" s="26" t="e">
        <f>IF(INDEX(data_wkly!$1:$1048576,MATCH($B259,data_wkly!$C:$C,0),MATCH(D$10,data_wkly!$2:$2,0))=0,#N/A,IF(INDEX(data_wkly!$1:$1048576,MATCH($B259,data_wkly!$C:$C,0),MATCH(D$10,data_wkly!$2:$2,0))="",#N/A,INDEX(data_wkly!$1:$1048576,MATCH($B259,data_wkly!$C:$C,0),MATCH(D$10,data_wkly!$2:$2,0))))</f>
        <v>#N/A</v>
      </c>
      <c r="E259" s="158" t="e" cm="1">
        <f t="array" ref="E259">IF(INDEX(data_wkly!$1:$1048576,MATCH($F259,data_wkly!$A:$A,0),MATCH(E$10,data_wkly!$2:$2,0)+1)="",INDEX(E:E,MATCH(F259,F:F,0)-52,1),INDEX(data_wkly!$1:$1048576,MATCH($F259,data_wkly!$A:$A,0),MATCH(E$10,data_wkly!$2:$2,0)+1))</f>
        <v>#N/A</v>
      </c>
      <c r="F259" s="128" t="str" cm="1">
        <f t="array" ref="F259">IF(INDEX(data_wkly!A:A,MATCH($E$7,data_wkly!C:C,0)+G259,1)=0,"",INDEX(data_wkly!A:A,MATCH($E$7,data_wkly!C:C,0)+G259,1))</f>
        <v/>
      </c>
      <c r="G259" s="128">
        <f t="shared" si="7"/>
        <v>245</v>
      </c>
      <c r="H259" s="29"/>
      <c r="I259" s="29"/>
      <c r="J259" s="29"/>
      <c r="K259" s="29"/>
      <c r="L259" s="84"/>
      <c r="M259" s="9"/>
      <c r="N259" s="9"/>
      <c r="O259" s="1"/>
      <c r="P259" s="9"/>
      <c r="Q259" s="9"/>
      <c r="R259" s="1"/>
      <c r="S259" s="9"/>
      <c r="T259" s="1"/>
      <c r="U259" s="7"/>
      <c r="V259" s="1"/>
      <c r="W259" s="1"/>
      <c r="X259" s="1"/>
      <c r="Y259" s="1"/>
      <c r="Z259" s="1"/>
      <c r="AA259" s="1"/>
      <c r="AB259" s="1"/>
      <c r="AC259" s="1"/>
      <c r="AD259"/>
      <c r="AE259" s="1"/>
      <c r="AF259" s="1"/>
      <c r="AG259" s="1"/>
      <c r="AH259" s="1"/>
    </row>
    <row r="260" spans="1:34">
      <c r="A260" s="88" t="str">
        <f t="shared" si="13"/>
        <v/>
      </c>
      <c r="B260" s="89" t="str">
        <f t="shared" si="11"/>
        <v/>
      </c>
      <c r="C260" s="126" t="str">
        <f t="shared" si="12"/>
        <v/>
      </c>
      <c r="D260" s="26" t="e">
        <f>IF(INDEX(data_wkly!$1:$1048576,MATCH($B260,data_wkly!$C:$C,0),MATCH(D$10,data_wkly!$2:$2,0))=0,#N/A,IF(INDEX(data_wkly!$1:$1048576,MATCH($B260,data_wkly!$C:$C,0),MATCH(D$10,data_wkly!$2:$2,0))="",#N/A,INDEX(data_wkly!$1:$1048576,MATCH($B260,data_wkly!$C:$C,0),MATCH(D$10,data_wkly!$2:$2,0))))</f>
        <v>#N/A</v>
      </c>
      <c r="E260" s="158" t="e" cm="1">
        <f t="array" ref="E260">IF(INDEX(data_wkly!$1:$1048576,MATCH($F260,data_wkly!$A:$A,0),MATCH(E$10,data_wkly!$2:$2,0)+1)="",INDEX(E:E,MATCH(F260,F:F,0)-52,1),INDEX(data_wkly!$1:$1048576,MATCH($F260,data_wkly!$A:$A,0),MATCH(E$10,data_wkly!$2:$2,0)+1))</f>
        <v>#N/A</v>
      </c>
      <c r="F260" s="128" t="str" cm="1">
        <f t="array" ref="F260">IF(INDEX(data_wkly!A:A,MATCH($E$7,data_wkly!C:C,0)+G260,1)=0,"",INDEX(data_wkly!A:A,MATCH($E$7,data_wkly!C:C,0)+G260,1))</f>
        <v/>
      </c>
      <c r="G260" s="128">
        <f t="shared" si="7"/>
        <v>246</v>
      </c>
      <c r="H260" s="29"/>
      <c r="I260" s="29"/>
      <c r="J260" s="29"/>
      <c r="K260" s="29"/>
      <c r="L260" s="84"/>
      <c r="M260" s="9"/>
      <c r="N260" s="9"/>
      <c r="O260" s="1"/>
      <c r="P260" s="9"/>
      <c r="Q260" s="9"/>
      <c r="R260" s="1"/>
      <c r="S260" s="9"/>
      <c r="T260" s="1"/>
      <c r="U260" s="7"/>
      <c r="V260" s="1"/>
      <c r="W260" s="1"/>
      <c r="X260" s="1"/>
      <c r="Y260" s="1"/>
      <c r="Z260" s="1"/>
      <c r="AA260" s="1"/>
      <c r="AB260" s="1"/>
      <c r="AC260" s="1"/>
      <c r="AD260"/>
      <c r="AE260" s="1"/>
      <c r="AF260" s="1"/>
      <c r="AG260" s="1"/>
      <c r="AH260" s="1"/>
    </row>
    <row r="261" spans="1:34">
      <c r="A261" s="88" t="str">
        <f t="shared" si="13"/>
        <v/>
      </c>
      <c r="B261" s="89" t="str">
        <f t="shared" si="11"/>
        <v/>
      </c>
      <c r="C261" s="126" t="str">
        <f t="shared" si="12"/>
        <v/>
      </c>
      <c r="D261" s="26" t="e">
        <f>IF(INDEX(data_wkly!$1:$1048576,MATCH($B261,data_wkly!$C:$C,0),MATCH(D$10,data_wkly!$2:$2,0))=0,#N/A,IF(INDEX(data_wkly!$1:$1048576,MATCH($B261,data_wkly!$C:$C,0),MATCH(D$10,data_wkly!$2:$2,0))="",#N/A,INDEX(data_wkly!$1:$1048576,MATCH($B261,data_wkly!$C:$C,0),MATCH(D$10,data_wkly!$2:$2,0))))</f>
        <v>#N/A</v>
      </c>
      <c r="E261" s="158" t="e" cm="1">
        <f t="array" ref="E261">IF(INDEX(data_wkly!$1:$1048576,MATCH($F261,data_wkly!$A:$A,0),MATCH(E$10,data_wkly!$2:$2,0)+1)="",INDEX(E:E,MATCH(F261,F:F,0)-52,1),INDEX(data_wkly!$1:$1048576,MATCH($F261,data_wkly!$A:$A,0),MATCH(E$10,data_wkly!$2:$2,0)+1))</f>
        <v>#N/A</v>
      </c>
      <c r="F261" s="128" t="str" cm="1">
        <f t="array" ref="F261">IF(INDEX(data_wkly!A:A,MATCH($E$7,data_wkly!C:C,0)+G261,1)=0,"",INDEX(data_wkly!A:A,MATCH($E$7,data_wkly!C:C,0)+G261,1))</f>
        <v/>
      </c>
      <c r="G261" s="128">
        <f t="shared" si="7"/>
        <v>247</v>
      </c>
      <c r="H261" s="29"/>
      <c r="I261" s="29"/>
      <c r="J261" s="29"/>
      <c r="K261" s="29"/>
      <c r="L261" s="84"/>
      <c r="M261" s="9"/>
      <c r="N261" s="9"/>
      <c r="O261" s="1"/>
      <c r="P261" s="9"/>
      <c r="Q261" s="9"/>
      <c r="R261" s="1"/>
      <c r="S261" s="9"/>
      <c r="T261" s="1"/>
      <c r="U261" s="7"/>
      <c r="V261" s="1"/>
      <c r="W261" s="1"/>
      <c r="X261" s="1"/>
      <c r="Y261" s="1"/>
      <c r="Z261" s="1"/>
      <c r="AA261" s="1"/>
      <c r="AB261" s="1"/>
      <c r="AC261" s="1"/>
      <c r="AD261"/>
      <c r="AE261" s="1"/>
      <c r="AF261" s="1"/>
      <c r="AG261" s="1"/>
      <c r="AH261" s="1"/>
    </row>
    <row r="262" spans="1:34">
      <c r="A262" s="88" t="str">
        <f t="shared" si="13"/>
        <v/>
      </c>
      <c r="B262" s="89" t="str">
        <f t="shared" si="11"/>
        <v/>
      </c>
      <c r="C262" s="126" t="str">
        <f t="shared" si="12"/>
        <v/>
      </c>
      <c r="D262" s="26" t="e">
        <f>IF(INDEX(data_wkly!$1:$1048576,MATCH($B262,data_wkly!$C:$C,0),MATCH(D$10,data_wkly!$2:$2,0))=0,#N/A,IF(INDEX(data_wkly!$1:$1048576,MATCH($B262,data_wkly!$C:$C,0),MATCH(D$10,data_wkly!$2:$2,0))="",#N/A,INDEX(data_wkly!$1:$1048576,MATCH($B262,data_wkly!$C:$C,0),MATCH(D$10,data_wkly!$2:$2,0))))</f>
        <v>#N/A</v>
      </c>
      <c r="E262" s="158" t="e" cm="1">
        <f t="array" ref="E262">IF(INDEX(data_wkly!$1:$1048576,MATCH($F262,data_wkly!$A:$A,0),MATCH(E$10,data_wkly!$2:$2,0)+1)="",INDEX(E:E,MATCH(F262,F:F,0)-52,1),INDEX(data_wkly!$1:$1048576,MATCH($F262,data_wkly!$A:$A,0),MATCH(E$10,data_wkly!$2:$2,0)+1))</f>
        <v>#N/A</v>
      </c>
      <c r="F262" s="128" t="str" cm="1">
        <f t="array" ref="F262">IF(INDEX(data_wkly!A:A,MATCH($E$7,data_wkly!C:C,0)+G262,1)=0,"",INDEX(data_wkly!A:A,MATCH($E$7,data_wkly!C:C,0)+G262,1))</f>
        <v/>
      </c>
      <c r="G262" s="128">
        <f t="shared" si="7"/>
        <v>248</v>
      </c>
      <c r="H262" s="29"/>
      <c r="I262" s="29"/>
      <c r="J262" s="29"/>
      <c r="K262" s="29"/>
      <c r="L262" s="84"/>
      <c r="M262" s="9"/>
      <c r="N262" s="9"/>
      <c r="O262" s="1"/>
      <c r="P262" s="9"/>
      <c r="Q262" s="9"/>
      <c r="R262" s="1"/>
      <c r="S262" s="9"/>
      <c r="T262" s="1"/>
      <c r="U262" s="7"/>
      <c r="V262" s="1"/>
      <c r="W262" s="1"/>
      <c r="X262" s="1"/>
      <c r="Y262" s="1"/>
      <c r="Z262" s="1"/>
      <c r="AA262" s="1"/>
      <c r="AB262" s="1"/>
      <c r="AC262" s="1"/>
      <c r="AD262"/>
      <c r="AE262" s="1"/>
      <c r="AF262" s="1"/>
      <c r="AG262" s="1"/>
      <c r="AH262" s="1"/>
    </row>
    <row r="263" spans="1:34">
      <c r="A263" s="88" t="str">
        <f t="shared" si="13"/>
        <v/>
      </c>
      <c r="B263" s="89" t="str">
        <f t="shared" si="11"/>
        <v/>
      </c>
      <c r="C263" s="126" t="str">
        <f t="shared" si="12"/>
        <v/>
      </c>
      <c r="D263" s="26" t="e">
        <f>IF(INDEX(data_wkly!$1:$1048576,MATCH($B263,data_wkly!$C:$C,0),MATCH(D$10,data_wkly!$2:$2,0))=0,#N/A,IF(INDEX(data_wkly!$1:$1048576,MATCH($B263,data_wkly!$C:$C,0),MATCH(D$10,data_wkly!$2:$2,0))="",#N/A,INDEX(data_wkly!$1:$1048576,MATCH($B263,data_wkly!$C:$C,0),MATCH(D$10,data_wkly!$2:$2,0))))</f>
        <v>#N/A</v>
      </c>
      <c r="E263" s="158" t="e" cm="1">
        <f t="array" ref="E263">IF(INDEX(data_wkly!$1:$1048576,MATCH($F263,data_wkly!$A:$A,0),MATCH(E$10,data_wkly!$2:$2,0)+1)="",INDEX(E:E,MATCH(F263,F:F,0)-52,1),INDEX(data_wkly!$1:$1048576,MATCH($F263,data_wkly!$A:$A,0),MATCH(E$10,data_wkly!$2:$2,0)+1))</f>
        <v>#N/A</v>
      </c>
      <c r="F263" s="128" t="str" cm="1">
        <f t="array" ref="F263">IF(INDEX(data_wkly!A:A,MATCH($E$7,data_wkly!C:C,0)+G263,1)=0,"",INDEX(data_wkly!A:A,MATCH($E$7,data_wkly!C:C,0)+G263,1))</f>
        <v/>
      </c>
      <c r="G263" s="128">
        <f t="shared" si="7"/>
        <v>249</v>
      </c>
      <c r="H263" s="29"/>
      <c r="I263" s="29"/>
      <c r="J263" s="29"/>
      <c r="K263" s="29"/>
      <c r="L263" s="84"/>
      <c r="M263" s="9"/>
      <c r="N263" s="9"/>
      <c r="O263" s="1"/>
      <c r="P263" s="9"/>
      <c r="Q263" s="9"/>
      <c r="R263" s="1"/>
      <c r="S263" s="9"/>
      <c r="T263" s="1"/>
      <c r="U263" s="7"/>
      <c r="V263" s="1"/>
      <c r="W263" s="1"/>
      <c r="X263" s="1"/>
      <c r="Y263" s="1"/>
      <c r="Z263" s="1"/>
      <c r="AA263" s="1"/>
      <c r="AB263" s="1"/>
      <c r="AC263" s="1"/>
      <c r="AD263"/>
      <c r="AE263" s="1"/>
      <c r="AF263" s="1"/>
      <c r="AG263" s="1"/>
      <c r="AH263" s="1"/>
    </row>
    <row r="264" spans="1:34">
      <c r="A264" s="88" t="str">
        <f t="shared" si="13"/>
        <v/>
      </c>
      <c r="B264" s="89" t="str">
        <f t="shared" si="11"/>
        <v/>
      </c>
      <c r="C264" s="126" t="str">
        <f t="shared" si="12"/>
        <v/>
      </c>
      <c r="D264" s="26" t="e">
        <f>IF(INDEX(data_wkly!$1:$1048576,MATCH($B264,data_wkly!$C:$C,0),MATCH(D$10,data_wkly!$2:$2,0))=0,#N/A,IF(INDEX(data_wkly!$1:$1048576,MATCH($B264,data_wkly!$C:$C,0),MATCH(D$10,data_wkly!$2:$2,0))="",#N/A,INDEX(data_wkly!$1:$1048576,MATCH($B264,data_wkly!$C:$C,0),MATCH(D$10,data_wkly!$2:$2,0))))</f>
        <v>#N/A</v>
      </c>
      <c r="E264" s="158" t="e" cm="1">
        <f t="array" ref="E264">IF(INDEX(data_wkly!$1:$1048576,MATCH($F264,data_wkly!$A:$A,0),MATCH(E$10,data_wkly!$2:$2,0)+1)="",INDEX(E:E,MATCH(F264,F:F,0)-52,1),INDEX(data_wkly!$1:$1048576,MATCH($F264,data_wkly!$A:$A,0),MATCH(E$10,data_wkly!$2:$2,0)+1))</f>
        <v>#N/A</v>
      </c>
      <c r="F264" s="128" t="str" cm="1">
        <f t="array" ref="F264">IF(INDEX(data_wkly!A:A,MATCH($E$7,data_wkly!C:C,0)+G264,1)=0,"",INDEX(data_wkly!A:A,MATCH($E$7,data_wkly!C:C,0)+G264,1))</f>
        <v/>
      </c>
      <c r="G264" s="128">
        <f t="shared" si="7"/>
        <v>250</v>
      </c>
      <c r="H264" s="29"/>
      <c r="I264" s="29"/>
      <c r="J264" s="29"/>
      <c r="K264" s="29"/>
      <c r="L264" s="84"/>
      <c r="M264" s="9"/>
      <c r="N264" s="9"/>
      <c r="O264" s="1"/>
      <c r="P264" s="9"/>
      <c r="Q264" s="9"/>
      <c r="R264" s="1"/>
      <c r="S264" s="9"/>
      <c r="T264" s="1"/>
      <c r="U264" s="7"/>
      <c r="V264" s="1"/>
      <c r="W264" s="1"/>
      <c r="X264" s="1"/>
      <c r="Y264" s="1"/>
      <c r="Z264" s="1"/>
      <c r="AA264" s="1"/>
      <c r="AB264" s="1"/>
      <c r="AC264" s="1"/>
      <c r="AD264"/>
      <c r="AE264" s="1"/>
      <c r="AF264" s="1"/>
      <c r="AG264" s="1"/>
      <c r="AH264" s="1"/>
    </row>
    <row r="265" spans="1:34">
      <c r="A265" s="88" t="str">
        <f t="shared" si="13"/>
        <v/>
      </c>
      <c r="B265" s="89" t="str">
        <f t="shared" si="11"/>
        <v/>
      </c>
      <c r="C265" s="126" t="str">
        <f t="shared" si="12"/>
        <v/>
      </c>
      <c r="D265" s="26" t="e">
        <f>IF(INDEX(data_wkly!$1:$1048576,MATCH($B265,data_wkly!$C:$C,0),MATCH(D$10,data_wkly!$2:$2,0))=0,#N/A,IF(INDEX(data_wkly!$1:$1048576,MATCH($B265,data_wkly!$C:$C,0),MATCH(D$10,data_wkly!$2:$2,0))="",#N/A,INDEX(data_wkly!$1:$1048576,MATCH($B265,data_wkly!$C:$C,0),MATCH(D$10,data_wkly!$2:$2,0))))</f>
        <v>#N/A</v>
      </c>
      <c r="E265" s="158" t="e" cm="1">
        <f t="array" ref="E265">IF(INDEX(data_wkly!$1:$1048576,MATCH($F265,data_wkly!$A:$A,0),MATCH(E$10,data_wkly!$2:$2,0)+1)="",INDEX(E:E,MATCH(F265,F:F,0)-52,1),INDEX(data_wkly!$1:$1048576,MATCH($F265,data_wkly!$A:$A,0),MATCH(E$10,data_wkly!$2:$2,0)+1))</f>
        <v>#N/A</v>
      </c>
      <c r="F265" s="128" t="str" cm="1">
        <f t="array" ref="F265">IF(INDEX(data_wkly!A:A,MATCH($E$7,data_wkly!C:C,0)+G265,1)=0,"",INDEX(data_wkly!A:A,MATCH($E$7,data_wkly!C:C,0)+G265,1))</f>
        <v/>
      </c>
      <c r="G265" s="128">
        <f t="shared" si="7"/>
        <v>251</v>
      </c>
      <c r="H265" s="29"/>
      <c r="I265" s="29"/>
      <c r="J265" s="29"/>
      <c r="K265" s="29"/>
      <c r="L265" s="84"/>
      <c r="M265" s="9"/>
      <c r="N265" s="9"/>
      <c r="O265" s="1"/>
      <c r="P265" s="9"/>
      <c r="Q265" s="9"/>
      <c r="R265" s="1"/>
      <c r="S265" s="9"/>
      <c r="T265" s="1"/>
      <c r="U265" s="7"/>
      <c r="V265" s="1"/>
      <c r="W265" s="1"/>
      <c r="X265" s="1"/>
      <c r="Y265" s="1"/>
      <c r="Z265" s="1"/>
      <c r="AA265" s="1"/>
      <c r="AB265" s="1"/>
      <c r="AC265" s="1"/>
      <c r="AD265"/>
      <c r="AE265" s="1"/>
      <c r="AF265" s="1"/>
      <c r="AG265" s="1"/>
      <c r="AH265" s="1"/>
    </row>
    <row r="266" spans="1:34">
      <c r="A266" s="88" t="str">
        <f t="shared" si="13"/>
        <v/>
      </c>
      <c r="B266" s="89" t="str">
        <f t="shared" si="11"/>
        <v/>
      </c>
      <c r="C266" s="126" t="str">
        <f t="shared" si="12"/>
        <v/>
      </c>
      <c r="D266" s="26" t="e">
        <f>IF(INDEX(data_wkly!$1:$1048576,MATCH($B266,data_wkly!$C:$C,0),MATCH(D$10,data_wkly!$2:$2,0))=0,#N/A,IF(INDEX(data_wkly!$1:$1048576,MATCH($B266,data_wkly!$C:$C,0),MATCH(D$10,data_wkly!$2:$2,0))="",#N/A,INDEX(data_wkly!$1:$1048576,MATCH($B266,data_wkly!$C:$C,0),MATCH(D$10,data_wkly!$2:$2,0))))</f>
        <v>#N/A</v>
      </c>
      <c r="E266" s="158" t="e" cm="1">
        <f t="array" ref="E266">IF(INDEX(data_wkly!$1:$1048576,MATCH($F266,data_wkly!$A:$A,0),MATCH(E$10,data_wkly!$2:$2,0)+1)="",INDEX(E:E,MATCH(F266,F:F,0)-52,1),INDEX(data_wkly!$1:$1048576,MATCH($F266,data_wkly!$A:$A,0),MATCH(E$10,data_wkly!$2:$2,0)+1))</f>
        <v>#N/A</v>
      </c>
      <c r="F266" s="128" t="str" cm="1">
        <f t="array" ref="F266">IF(INDEX(data_wkly!A:A,MATCH($E$7,data_wkly!C:C,0)+G266,1)=0,"",INDEX(data_wkly!A:A,MATCH($E$7,data_wkly!C:C,0)+G266,1))</f>
        <v/>
      </c>
      <c r="G266" s="128">
        <f t="shared" si="7"/>
        <v>252</v>
      </c>
      <c r="H266" s="29"/>
      <c r="I266" s="29"/>
      <c r="J266" s="29"/>
      <c r="K266" s="29"/>
      <c r="L266" s="84"/>
      <c r="M266" s="9"/>
      <c r="N266" s="9"/>
      <c r="O266" s="1"/>
      <c r="P266" s="9"/>
      <c r="Q266" s="9"/>
      <c r="R266" s="1"/>
      <c r="S266" s="9"/>
      <c r="T266" s="1"/>
      <c r="U266" s="7"/>
      <c r="V266" s="1"/>
      <c r="W266" s="1"/>
      <c r="X266" s="1"/>
      <c r="Y266" s="1"/>
      <c r="Z266" s="1"/>
      <c r="AA266" s="1"/>
      <c r="AB266" s="1"/>
      <c r="AC266" s="1"/>
      <c r="AD266"/>
      <c r="AE266" s="1"/>
      <c r="AF266" s="1"/>
      <c r="AG266" s="1"/>
      <c r="AH266" s="1"/>
    </row>
    <row r="267" spans="1:34">
      <c r="A267" s="88" t="str">
        <f t="shared" si="13"/>
        <v/>
      </c>
      <c r="B267" s="89" t="str">
        <f t="shared" si="11"/>
        <v/>
      </c>
      <c r="C267" s="126" t="str">
        <f t="shared" si="12"/>
        <v/>
      </c>
      <c r="D267" s="26" t="e">
        <f>IF(INDEX(data_wkly!$1:$1048576,MATCH($B267,data_wkly!$C:$C,0),MATCH(D$10,data_wkly!$2:$2,0))=0,#N/A,IF(INDEX(data_wkly!$1:$1048576,MATCH($B267,data_wkly!$C:$C,0),MATCH(D$10,data_wkly!$2:$2,0))="",#N/A,INDEX(data_wkly!$1:$1048576,MATCH($B267,data_wkly!$C:$C,0),MATCH(D$10,data_wkly!$2:$2,0))))</f>
        <v>#N/A</v>
      </c>
      <c r="E267" s="158" t="e" cm="1">
        <f t="array" ref="E267">IF(INDEX(data_wkly!$1:$1048576,MATCH($F267,data_wkly!$A:$A,0),MATCH(E$10,data_wkly!$2:$2,0)+1)="",INDEX(E:E,MATCH(F267,F:F,0)-52,1),INDEX(data_wkly!$1:$1048576,MATCH($F267,data_wkly!$A:$A,0),MATCH(E$10,data_wkly!$2:$2,0)+1))</f>
        <v>#N/A</v>
      </c>
      <c r="F267" s="128" t="str" cm="1">
        <f t="array" ref="F267">IF(INDEX(data_wkly!A:A,MATCH($E$7,data_wkly!C:C,0)+G267,1)=0,"",INDEX(data_wkly!A:A,MATCH($E$7,data_wkly!C:C,0)+G267,1))</f>
        <v/>
      </c>
      <c r="G267" s="128">
        <f t="shared" si="7"/>
        <v>253</v>
      </c>
      <c r="H267" s="29"/>
      <c r="I267" s="29"/>
      <c r="J267" s="29"/>
      <c r="K267" s="29"/>
      <c r="L267" s="84"/>
      <c r="M267" s="9"/>
      <c r="N267" s="9"/>
      <c r="O267" s="1"/>
      <c r="P267" s="9"/>
      <c r="Q267" s="9"/>
      <c r="R267" s="1"/>
      <c r="S267" s="9"/>
      <c r="T267" s="1"/>
      <c r="U267" s="7"/>
      <c r="V267" s="1"/>
      <c r="W267" s="1"/>
      <c r="X267" s="1"/>
      <c r="Y267" s="1"/>
      <c r="Z267" s="1"/>
      <c r="AA267" s="1"/>
      <c r="AB267" s="1"/>
      <c r="AC267" s="1"/>
      <c r="AD267"/>
      <c r="AE267" s="1"/>
      <c r="AF267" s="1"/>
      <c r="AG267" s="1"/>
      <c r="AH267" s="1"/>
    </row>
    <row r="268" spans="1:34">
      <c r="A268" s="88" t="str">
        <f t="shared" si="13"/>
        <v/>
      </c>
      <c r="B268" s="89" t="str">
        <f t="shared" si="11"/>
        <v/>
      </c>
      <c r="C268" s="126" t="str">
        <f t="shared" si="12"/>
        <v/>
      </c>
      <c r="D268" s="26" t="e">
        <f>IF(INDEX(data_wkly!$1:$1048576,MATCH($B268,data_wkly!$C:$C,0),MATCH(D$10,data_wkly!$2:$2,0))=0,#N/A,IF(INDEX(data_wkly!$1:$1048576,MATCH($B268,data_wkly!$C:$C,0),MATCH(D$10,data_wkly!$2:$2,0))="",#N/A,INDEX(data_wkly!$1:$1048576,MATCH($B268,data_wkly!$C:$C,0),MATCH(D$10,data_wkly!$2:$2,0))))</f>
        <v>#N/A</v>
      </c>
      <c r="E268" s="158" t="e" cm="1">
        <f t="array" ref="E268">IF(INDEX(data_wkly!$1:$1048576,MATCH($F268,data_wkly!$A:$A,0),MATCH(E$10,data_wkly!$2:$2,0)+1)="",INDEX(E:E,MATCH(F268,F:F,0)-52,1),INDEX(data_wkly!$1:$1048576,MATCH($F268,data_wkly!$A:$A,0),MATCH(E$10,data_wkly!$2:$2,0)+1))</f>
        <v>#N/A</v>
      </c>
      <c r="F268" s="128" t="str" cm="1">
        <f t="array" ref="F268">IF(INDEX(data_wkly!A:A,MATCH($E$7,data_wkly!C:C,0)+G268,1)=0,"",INDEX(data_wkly!A:A,MATCH($E$7,data_wkly!C:C,0)+G268,1))</f>
        <v/>
      </c>
      <c r="G268" s="128">
        <f t="shared" si="7"/>
        <v>254</v>
      </c>
      <c r="H268" s="29"/>
      <c r="I268" s="29"/>
      <c r="J268" s="29"/>
      <c r="K268" s="29"/>
      <c r="L268" s="84"/>
      <c r="M268" s="9"/>
      <c r="N268" s="9"/>
      <c r="O268" s="1"/>
      <c r="P268" s="9"/>
      <c r="Q268" s="9"/>
      <c r="R268" s="1"/>
      <c r="S268" s="9"/>
      <c r="T268" s="1"/>
      <c r="U268" s="7"/>
      <c r="V268" s="1"/>
      <c r="W268" s="1"/>
      <c r="X268" s="1"/>
      <c r="Y268" s="1"/>
      <c r="Z268" s="1"/>
      <c r="AA268" s="1"/>
      <c r="AB268" s="1"/>
      <c r="AC268" s="1"/>
      <c r="AD268"/>
      <c r="AE268" s="1"/>
      <c r="AF268" s="1"/>
      <c r="AG268" s="1"/>
      <c r="AH268" s="1"/>
    </row>
    <row r="269" spans="1:34">
      <c r="A269" s="88" t="str">
        <f t="shared" si="13"/>
        <v/>
      </c>
      <c r="B269" s="89" t="str">
        <f t="shared" si="11"/>
        <v/>
      </c>
      <c r="C269" s="126" t="str">
        <f t="shared" si="12"/>
        <v/>
      </c>
      <c r="D269" s="26" t="e">
        <f>IF(INDEX(data_wkly!$1:$1048576,MATCH($B269,data_wkly!$C:$C,0),MATCH(D$10,data_wkly!$2:$2,0))=0,#N/A,IF(INDEX(data_wkly!$1:$1048576,MATCH($B269,data_wkly!$C:$C,0),MATCH(D$10,data_wkly!$2:$2,0))="",#N/A,INDEX(data_wkly!$1:$1048576,MATCH($B269,data_wkly!$C:$C,0),MATCH(D$10,data_wkly!$2:$2,0))))</f>
        <v>#N/A</v>
      </c>
      <c r="E269" s="158" t="e" cm="1">
        <f t="array" ref="E269">IF(INDEX(data_wkly!$1:$1048576,MATCH($F269,data_wkly!$A:$A,0),MATCH(E$10,data_wkly!$2:$2,0)+1)="",INDEX(E:E,MATCH(F269,F:F,0)-52,1),INDEX(data_wkly!$1:$1048576,MATCH($F269,data_wkly!$A:$A,0),MATCH(E$10,data_wkly!$2:$2,0)+1))</f>
        <v>#N/A</v>
      </c>
      <c r="F269" s="128" t="str" cm="1">
        <f t="array" ref="F269">IF(INDEX(data_wkly!A:A,MATCH($E$7,data_wkly!C:C,0)+G269,1)=0,"",INDEX(data_wkly!A:A,MATCH($E$7,data_wkly!C:C,0)+G269,1))</f>
        <v/>
      </c>
      <c r="G269" s="128">
        <f t="shared" si="7"/>
        <v>255</v>
      </c>
      <c r="H269" s="29"/>
      <c r="I269" s="29"/>
      <c r="J269" s="29"/>
      <c r="K269" s="29"/>
      <c r="L269" s="84"/>
      <c r="M269" s="9"/>
      <c r="N269" s="9"/>
      <c r="O269" s="1"/>
      <c r="P269" s="9"/>
      <c r="Q269" s="9"/>
      <c r="R269" s="1"/>
      <c r="S269" s="9"/>
      <c r="T269" s="1"/>
      <c r="U269" s="7"/>
      <c r="V269" s="1"/>
      <c r="W269" s="1"/>
      <c r="X269" s="1"/>
      <c r="Y269" s="1"/>
      <c r="Z269" s="1"/>
      <c r="AA269" s="1"/>
      <c r="AB269" s="1"/>
      <c r="AC269" s="1"/>
      <c r="AD269"/>
      <c r="AE269" s="1"/>
      <c r="AF269" s="1"/>
      <c r="AG269" s="1"/>
      <c r="AH269" s="1"/>
    </row>
    <row r="270" spans="1:34">
      <c r="A270" s="88" t="str">
        <f t="shared" si="13"/>
        <v/>
      </c>
      <c r="B270" s="89" t="str">
        <f t="shared" si="11"/>
        <v/>
      </c>
      <c r="C270" s="126" t="str">
        <f t="shared" si="12"/>
        <v/>
      </c>
      <c r="D270" s="26" t="e">
        <f>IF(INDEX(data_wkly!$1:$1048576,MATCH($B270,data_wkly!$C:$C,0),MATCH(D$10,data_wkly!$2:$2,0))=0,#N/A,IF(INDEX(data_wkly!$1:$1048576,MATCH($B270,data_wkly!$C:$C,0),MATCH(D$10,data_wkly!$2:$2,0))="",#N/A,INDEX(data_wkly!$1:$1048576,MATCH($B270,data_wkly!$C:$C,0),MATCH(D$10,data_wkly!$2:$2,0))))</f>
        <v>#N/A</v>
      </c>
      <c r="E270" s="158" t="e" cm="1">
        <f t="array" ref="E270">IF(INDEX(data_wkly!$1:$1048576,MATCH($F270,data_wkly!$A:$A,0),MATCH(E$10,data_wkly!$2:$2,0)+1)="",INDEX(E:E,MATCH(F270,F:F,0)-52,1),INDEX(data_wkly!$1:$1048576,MATCH($F270,data_wkly!$A:$A,0),MATCH(E$10,data_wkly!$2:$2,0)+1))</f>
        <v>#N/A</v>
      </c>
      <c r="F270" s="128" t="str" cm="1">
        <f t="array" ref="F270">IF(INDEX(data_wkly!A:A,MATCH($E$7,data_wkly!C:C,0)+G270,1)=0,"",INDEX(data_wkly!A:A,MATCH($E$7,data_wkly!C:C,0)+G270,1))</f>
        <v/>
      </c>
      <c r="G270" s="128">
        <f t="shared" si="7"/>
        <v>256</v>
      </c>
      <c r="H270" s="29"/>
      <c r="I270" s="29"/>
      <c r="J270" s="29"/>
      <c r="K270" s="29"/>
      <c r="L270" s="84"/>
      <c r="M270" s="9"/>
      <c r="N270" s="9"/>
      <c r="O270" s="1"/>
      <c r="P270" s="9"/>
      <c r="Q270" s="9"/>
      <c r="R270" s="1"/>
      <c r="S270" s="9"/>
      <c r="T270" s="1"/>
      <c r="U270" s="7"/>
      <c r="V270" s="1"/>
      <c r="W270" s="1"/>
      <c r="X270" s="1"/>
      <c r="Y270" s="1"/>
      <c r="Z270" s="1"/>
      <c r="AA270" s="1"/>
      <c r="AB270" s="1"/>
      <c r="AC270" s="1"/>
      <c r="AD270"/>
      <c r="AE270" s="1"/>
      <c r="AF270" s="1"/>
      <c r="AG270" s="1"/>
      <c r="AH270" s="1"/>
    </row>
    <row r="271" spans="1:34">
      <c r="A271" s="88" t="str">
        <f t="shared" si="13"/>
        <v/>
      </c>
      <c r="B271" s="89" t="str">
        <f t="shared" ref="B271:B334" si="14">IFERROR(IF(B270+7&lt;=$E$8,B270+7,""),"")</f>
        <v/>
      </c>
      <c r="C271" s="126" t="str">
        <f t="shared" ref="C271:C334" si="15">IFERROR(YEAR(B271),"")</f>
        <v/>
      </c>
      <c r="D271" s="26" t="e">
        <f>IF(INDEX(data_wkly!$1:$1048576,MATCH($B271,data_wkly!$C:$C,0),MATCH(D$10,data_wkly!$2:$2,0))=0,#N/A,IF(INDEX(data_wkly!$1:$1048576,MATCH($B271,data_wkly!$C:$C,0),MATCH(D$10,data_wkly!$2:$2,0))="",#N/A,INDEX(data_wkly!$1:$1048576,MATCH($B271,data_wkly!$C:$C,0),MATCH(D$10,data_wkly!$2:$2,0))))</f>
        <v>#N/A</v>
      </c>
      <c r="E271" s="158" t="e" cm="1">
        <f t="array" ref="E271">IF(INDEX(data_wkly!$1:$1048576,MATCH($F271,data_wkly!$A:$A,0),MATCH(E$10,data_wkly!$2:$2,0)+1)="",INDEX(E:E,MATCH(F271,F:F,0)-52,1),INDEX(data_wkly!$1:$1048576,MATCH($F271,data_wkly!$A:$A,0),MATCH(E$10,data_wkly!$2:$2,0)+1))</f>
        <v>#N/A</v>
      </c>
      <c r="F271" s="128" t="str" cm="1">
        <f t="array" ref="F271">IF(INDEX(data_wkly!A:A,MATCH($E$7,data_wkly!C:C,0)+G271,1)=0,"",INDEX(data_wkly!A:A,MATCH($E$7,data_wkly!C:C,0)+G271,1))</f>
        <v/>
      </c>
      <c r="G271" s="128">
        <f t="shared" si="7"/>
        <v>257</v>
      </c>
      <c r="H271" s="29"/>
      <c r="I271" s="29"/>
      <c r="J271" s="29"/>
      <c r="K271" s="29"/>
      <c r="L271" s="84"/>
      <c r="M271" s="9"/>
      <c r="N271" s="9"/>
      <c r="O271" s="1"/>
      <c r="P271" s="9"/>
      <c r="Q271" s="9"/>
      <c r="R271" s="1"/>
      <c r="S271" s="9"/>
      <c r="T271" s="1"/>
      <c r="U271" s="7"/>
      <c r="V271" s="1"/>
      <c r="W271" s="1"/>
      <c r="X271" s="1"/>
      <c r="Y271" s="1"/>
      <c r="Z271" s="1"/>
      <c r="AA271" s="1"/>
      <c r="AB271" s="1"/>
      <c r="AC271" s="1"/>
      <c r="AD271"/>
      <c r="AE271" s="1"/>
      <c r="AF271" s="1"/>
      <c r="AG271" s="1"/>
      <c r="AH271" s="1"/>
    </row>
    <row r="272" spans="1:34">
      <c r="A272" s="88" t="str">
        <f t="shared" ref="A272:A335" si="16">IF(B272="","",IF(A271=1,2,1))</f>
        <v/>
      </c>
      <c r="B272" s="89" t="str">
        <f t="shared" si="14"/>
        <v/>
      </c>
      <c r="C272" s="126" t="str">
        <f t="shared" si="15"/>
        <v/>
      </c>
      <c r="D272" s="26" t="e">
        <f>IF(INDEX(data_wkly!$1:$1048576,MATCH($B272,data_wkly!$C:$C,0),MATCH(D$10,data_wkly!$2:$2,0))=0,#N/A,IF(INDEX(data_wkly!$1:$1048576,MATCH($B272,data_wkly!$C:$C,0),MATCH(D$10,data_wkly!$2:$2,0))="",#N/A,INDEX(data_wkly!$1:$1048576,MATCH($B272,data_wkly!$C:$C,0),MATCH(D$10,data_wkly!$2:$2,0))))</f>
        <v>#N/A</v>
      </c>
      <c r="E272" s="158" t="e" cm="1">
        <f t="array" ref="E272">IF(INDEX(data_wkly!$1:$1048576,MATCH($F272,data_wkly!$A:$A,0),MATCH(E$10,data_wkly!$2:$2,0)+1)="",INDEX(E:E,MATCH(F272,F:F,0)-52,1),INDEX(data_wkly!$1:$1048576,MATCH($F272,data_wkly!$A:$A,0),MATCH(E$10,data_wkly!$2:$2,0)+1))</f>
        <v>#N/A</v>
      </c>
      <c r="F272" s="128" t="str" cm="1">
        <f t="array" ref="F272">IF(INDEX(data_wkly!A:A,MATCH($E$7,data_wkly!C:C,0)+G272,1)=0,"",INDEX(data_wkly!A:A,MATCH($E$7,data_wkly!C:C,0)+G272,1))</f>
        <v/>
      </c>
      <c r="G272" s="128">
        <f t="shared" si="7"/>
        <v>258</v>
      </c>
      <c r="H272" s="29"/>
      <c r="I272" s="29"/>
      <c r="J272" s="29"/>
      <c r="K272" s="29"/>
      <c r="L272" s="84"/>
      <c r="M272" s="9"/>
      <c r="N272" s="9"/>
      <c r="O272" s="1"/>
      <c r="P272" s="9"/>
      <c r="Q272" s="9"/>
      <c r="R272" s="1"/>
      <c r="S272" s="9"/>
      <c r="T272" s="1"/>
      <c r="U272" s="7"/>
      <c r="V272" s="1"/>
      <c r="W272" s="1"/>
      <c r="X272" s="1"/>
      <c r="Y272" s="1"/>
      <c r="Z272" s="1"/>
      <c r="AA272" s="1"/>
      <c r="AB272" s="1"/>
      <c r="AC272" s="1"/>
      <c r="AD272"/>
      <c r="AE272" s="1"/>
      <c r="AF272" s="1"/>
      <c r="AG272" s="1"/>
      <c r="AH272" s="1"/>
    </row>
    <row r="273" spans="1:34">
      <c r="A273" s="88" t="str">
        <f t="shared" si="16"/>
        <v/>
      </c>
      <c r="B273" s="89" t="str">
        <f t="shared" si="14"/>
        <v/>
      </c>
      <c r="C273" s="126" t="str">
        <f t="shared" si="15"/>
        <v/>
      </c>
      <c r="D273" s="26" t="e">
        <f>IF(INDEX(data_wkly!$1:$1048576,MATCH($B273,data_wkly!$C:$C,0),MATCH(D$10,data_wkly!$2:$2,0))=0,#N/A,IF(INDEX(data_wkly!$1:$1048576,MATCH($B273,data_wkly!$C:$C,0),MATCH(D$10,data_wkly!$2:$2,0))="",#N/A,INDEX(data_wkly!$1:$1048576,MATCH($B273,data_wkly!$C:$C,0),MATCH(D$10,data_wkly!$2:$2,0))))</f>
        <v>#N/A</v>
      </c>
      <c r="E273" s="158" t="e" cm="1">
        <f t="array" ref="E273">IF(INDEX(data_wkly!$1:$1048576,MATCH($F273,data_wkly!$A:$A,0),MATCH(E$10,data_wkly!$2:$2,0)+1)="",INDEX(E:E,MATCH(F273,F:F,0)-52,1),INDEX(data_wkly!$1:$1048576,MATCH($F273,data_wkly!$A:$A,0),MATCH(E$10,data_wkly!$2:$2,0)+1))</f>
        <v>#N/A</v>
      </c>
      <c r="F273" s="128" t="str" cm="1">
        <f t="array" ref="F273">IF(INDEX(data_wkly!A:A,MATCH($E$7,data_wkly!C:C,0)+G273,1)=0,"",INDEX(data_wkly!A:A,MATCH($E$7,data_wkly!C:C,0)+G273,1))</f>
        <v/>
      </c>
      <c r="G273" s="128">
        <f t="shared" si="7"/>
        <v>259</v>
      </c>
      <c r="H273" s="29"/>
      <c r="I273" s="29"/>
      <c r="J273" s="29"/>
      <c r="K273" s="29"/>
      <c r="L273" s="84"/>
      <c r="M273" s="9"/>
      <c r="N273" s="9"/>
      <c r="O273" s="1"/>
      <c r="P273" s="9"/>
      <c r="Q273" s="9"/>
      <c r="R273" s="1"/>
      <c r="S273" s="9"/>
      <c r="T273" s="1"/>
      <c r="U273" s="7"/>
      <c r="V273" s="1"/>
      <c r="W273" s="1"/>
      <c r="X273" s="1"/>
      <c r="Y273" s="1"/>
      <c r="Z273" s="1"/>
      <c r="AA273" s="1"/>
      <c r="AB273" s="1"/>
      <c r="AC273" s="1"/>
      <c r="AD273"/>
      <c r="AE273" s="1"/>
      <c r="AF273" s="1"/>
      <c r="AG273" s="1"/>
      <c r="AH273" s="1"/>
    </row>
    <row r="274" spans="1:34">
      <c r="A274" s="88" t="str">
        <f t="shared" si="16"/>
        <v/>
      </c>
      <c r="B274" s="89" t="str">
        <f t="shared" si="14"/>
        <v/>
      </c>
      <c r="C274" s="126" t="str">
        <f t="shared" si="15"/>
        <v/>
      </c>
      <c r="D274" s="26" t="e">
        <f>IF(INDEX(data_wkly!$1:$1048576,MATCH($B274,data_wkly!$C:$C,0),MATCH(D$10,data_wkly!$2:$2,0))=0,#N/A,IF(INDEX(data_wkly!$1:$1048576,MATCH($B274,data_wkly!$C:$C,0),MATCH(D$10,data_wkly!$2:$2,0))="",#N/A,INDEX(data_wkly!$1:$1048576,MATCH($B274,data_wkly!$C:$C,0),MATCH(D$10,data_wkly!$2:$2,0))))</f>
        <v>#N/A</v>
      </c>
      <c r="E274" s="158" t="e" cm="1">
        <f t="array" ref="E274">IF(INDEX(data_wkly!$1:$1048576,MATCH($F274,data_wkly!$A:$A,0),MATCH(E$10,data_wkly!$2:$2,0)+1)="",INDEX(E:E,MATCH(F274,F:F,0)-52,1),INDEX(data_wkly!$1:$1048576,MATCH($F274,data_wkly!$A:$A,0),MATCH(E$10,data_wkly!$2:$2,0)+1))</f>
        <v>#N/A</v>
      </c>
      <c r="F274" s="128" t="str" cm="1">
        <f t="array" ref="F274">IF(INDEX(data_wkly!A:A,MATCH($E$7,data_wkly!C:C,0)+G274,1)=0,"",INDEX(data_wkly!A:A,MATCH($E$7,data_wkly!C:C,0)+G274,1))</f>
        <v/>
      </c>
      <c r="G274" s="128">
        <f t="shared" si="7"/>
        <v>260</v>
      </c>
      <c r="H274" s="29"/>
      <c r="I274" s="29"/>
      <c r="J274" s="29"/>
      <c r="K274" s="29"/>
      <c r="L274" s="84"/>
      <c r="M274" s="9"/>
      <c r="N274" s="9"/>
      <c r="O274" s="1"/>
      <c r="P274" s="9"/>
      <c r="Q274" s="9"/>
      <c r="R274" s="1"/>
      <c r="S274" s="9"/>
      <c r="T274" s="1"/>
      <c r="U274" s="7"/>
      <c r="V274" s="1"/>
      <c r="W274" s="1"/>
      <c r="X274" s="1"/>
      <c r="Y274" s="1"/>
      <c r="Z274" s="1"/>
      <c r="AA274" s="1"/>
      <c r="AB274" s="1"/>
      <c r="AC274" s="1"/>
      <c r="AD274"/>
      <c r="AE274" s="1"/>
      <c r="AF274" s="1"/>
      <c r="AG274" s="1"/>
      <c r="AH274" s="1"/>
    </row>
    <row r="275" spans="1:34">
      <c r="A275" s="88" t="str">
        <f t="shared" si="16"/>
        <v/>
      </c>
      <c r="B275" s="89" t="str">
        <f t="shared" si="14"/>
        <v/>
      </c>
      <c r="C275" s="126" t="str">
        <f t="shared" si="15"/>
        <v/>
      </c>
      <c r="D275" s="26" t="e">
        <f>IF(INDEX(data_wkly!$1:$1048576,MATCH($B275,data_wkly!$C:$C,0),MATCH(D$10,data_wkly!$2:$2,0))=0,#N/A,IF(INDEX(data_wkly!$1:$1048576,MATCH($B275,data_wkly!$C:$C,0),MATCH(D$10,data_wkly!$2:$2,0))="",#N/A,INDEX(data_wkly!$1:$1048576,MATCH($B275,data_wkly!$C:$C,0),MATCH(D$10,data_wkly!$2:$2,0))))</f>
        <v>#N/A</v>
      </c>
      <c r="E275" s="158" t="e" cm="1">
        <f t="array" ref="E275">IF(INDEX(data_wkly!$1:$1048576,MATCH($F275,data_wkly!$A:$A,0),MATCH(E$10,data_wkly!$2:$2,0)+1)="",INDEX(E:E,MATCH(F275,F:F,0)-52,1),INDEX(data_wkly!$1:$1048576,MATCH($F275,data_wkly!$A:$A,0),MATCH(E$10,data_wkly!$2:$2,0)+1))</f>
        <v>#N/A</v>
      </c>
      <c r="F275" s="128" t="str" cm="1">
        <f t="array" ref="F275">IF(INDEX(data_wkly!A:A,MATCH($E$7,data_wkly!C:C,0)+G275,1)=0,"",INDEX(data_wkly!A:A,MATCH($E$7,data_wkly!C:C,0)+G275,1))</f>
        <v/>
      </c>
      <c r="G275" s="128">
        <f t="shared" si="7"/>
        <v>261</v>
      </c>
      <c r="H275" s="29"/>
      <c r="I275" s="29"/>
      <c r="J275" s="29"/>
      <c r="K275" s="29"/>
      <c r="L275" s="84"/>
      <c r="M275" s="9"/>
      <c r="N275" s="9"/>
      <c r="O275" s="1"/>
      <c r="P275" s="9"/>
      <c r="Q275" s="9"/>
      <c r="R275" s="1"/>
      <c r="S275" s="9"/>
      <c r="T275" s="1"/>
      <c r="U275" s="7"/>
      <c r="V275" s="1"/>
      <c r="W275" s="1"/>
      <c r="X275" s="1"/>
      <c r="Y275" s="1"/>
      <c r="Z275" s="1"/>
      <c r="AA275" s="1"/>
      <c r="AB275" s="1"/>
      <c r="AC275" s="1"/>
      <c r="AD275"/>
      <c r="AE275" s="1"/>
      <c r="AF275" s="1"/>
      <c r="AG275" s="1"/>
      <c r="AH275" s="1"/>
    </row>
    <row r="276" spans="1:34">
      <c r="A276" s="88" t="str">
        <f t="shared" si="16"/>
        <v/>
      </c>
      <c r="B276" s="89" t="str">
        <f t="shared" si="14"/>
        <v/>
      </c>
      <c r="C276" s="126" t="str">
        <f t="shared" si="15"/>
        <v/>
      </c>
      <c r="D276" s="26" t="e">
        <f>IF(INDEX(data_wkly!$1:$1048576,MATCH($B276,data_wkly!$C:$C,0),MATCH(D$10,data_wkly!$2:$2,0))=0,#N/A,IF(INDEX(data_wkly!$1:$1048576,MATCH($B276,data_wkly!$C:$C,0),MATCH(D$10,data_wkly!$2:$2,0))="",#N/A,INDEX(data_wkly!$1:$1048576,MATCH($B276,data_wkly!$C:$C,0),MATCH(D$10,data_wkly!$2:$2,0))))</f>
        <v>#N/A</v>
      </c>
      <c r="E276" s="158" t="e" cm="1">
        <f t="array" ref="E276">IF(INDEX(data_wkly!$1:$1048576,MATCH($F276,data_wkly!$A:$A,0),MATCH(E$10,data_wkly!$2:$2,0)+1)="",INDEX(E:E,MATCH(F276,F:F,0)-52,1),INDEX(data_wkly!$1:$1048576,MATCH($F276,data_wkly!$A:$A,0),MATCH(E$10,data_wkly!$2:$2,0)+1))</f>
        <v>#N/A</v>
      </c>
      <c r="F276" s="128" t="str" cm="1">
        <f t="array" ref="F276">IF(INDEX(data_wkly!A:A,MATCH($E$7,data_wkly!C:C,0)+G276,1)=0,"",INDEX(data_wkly!A:A,MATCH($E$7,data_wkly!C:C,0)+G276,1))</f>
        <v/>
      </c>
      <c r="G276" s="128">
        <f t="shared" si="7"/>
        <v>262</v>
      </c>
      <c r="H276" s="29"/>
      <c r="I276" s="29"/>
      <c r="J276" s="29"/>
      <c r="K276" s="29"/>
      <c r="L276" s="84"/>
      <c r="M276" s="9"/>
      <c r="N276" s="9"/>
      <c r="O276" s="1"/>
      <c r="P276" s="9"/>
      <c r="Q276" s="9"/>
      <c r="R276" s="1"/>
      <c r="S276" s="9"/>
      <c r="T276" s="1"/>
      <c r="U276" s="7"/>
      <c r="V276" s="1"/>
      <c r="W276" s="1"/>
      <c r="X276" s="1"/>
      <c r="Y276" s="1"/>
      <c r="Z276" s="1"/>
      <c r="AA276" s="1"/>
      <c r="AB276" s="1"/>
      <c r="AC276" s="1"/>
      <c r="AD276"/>
      <c r="AE276" s="1"/>
      <c r="AF276" s="1"/>
      <c r="AG276" s="1"/>
      <c r="AH276" s="1"/>
    </row>
    <row r="277" spans="1:34">
      <c r="A277" s="88" t="str">
        <f t="shared" si="16"/>
        <v/>
      </c>
      <c r="B277" s="89" t="str">
        <f t="shared" si="14"/>
        <v/>
      </c>
      <c r="C277" s="126" t="str">
        <f t="shared" si="15"/>
        <v/>
      </c>
      <c r="D277" s="26" t="e">
        <f>IF(INDEX(data_wkly!$1:$1048576,MATCH($B277,data_wkly!$C:$C,0),MATCH(D$10,data_wkly!$2:$2,0))=0,#N/A,IF(INDEX(data_wkly!$1:$1048576,MATCH($B277,data_wkly!$C:$C,0),MATCH(D$10,data_wkly!$2:$2,0))="",#N/A,INDEX(data_wkly!$1:$1048576,MATCH($B277,data_wkly!$C:$C,0),MATCH(D$10,data_wkly!$2:$2,0))))</f>
        <v>#N/A</v>
      </c>
      <c r="E277" s="158" t="e" cm="1">
        <f t="array" ref="E277">IF(INDEX(data_wkly!$1:$1048576,MATCH($F277,data_wkly!$A:$A,0),MATCH(E$10,data_wkly!$2:$2,0)+1)="",INDEX(E:E,MATCH(F277,F:F,0)-52,1),INDEX(data_wkly!$1:$1048576,MATCH($F277,data_wkly!$A:$A,0),MATCH(E$10,data_wkly!$2:$2,0)+1))</f>
        <v>#N/A</v>
      </c>
      <c r="F277" s="128" t="str" cm="1">
        <f t="array" ref="F277">IF(INDEX(data_wkly!A:A,MATCH($E$7,data_wkly!C:C,0)+G277,1)=0,"",INDEX(data_wkly!A:A,MATCH($E$7,data_wkly!C:C,0)+G277,1))</f>
        <v/>
      </c>
      <c r="G277" s="128">
        <f t="shared" si="7"/>
        <v>263</v>
      </c>
      <c r="H277" s="29"/>
      <c r="I277" s="29"/>
      <c r="J277" s="29"/>
      <c r="K277" s="29"/>
      <c r="L277" s="84"/>
      <c r="M277" s="9"/>
      <c r="N277" s="9"/>
      <c r="O277" s="1"/>
      <c r="P277" s="9"/>
      <c r="Q277" s="9"/>
      <c r="R277" s="1"/>
      <c r="S277" s="9"/>
      <c r="T277" s="1"/>
      <c r="U277" s="7"/>
      <c r="V277" s="1"/>
      <c r="W277" s="1"/>
      <c r="X277" s="1"/>
      <c r="Y277" s="1"/>
      <c r="Z277" s="1"/>
      <c r="AA277" s="1"/>
      <c r="AB277" s="1"/>
      <c r="AC277" s="1"/>
      <c r="AD277"/>
      <c r="AE277" s="1"/>
      <c r="AF277" s="1"/>
      <c r="AG277" s="1"/>
      <c r="AH277" s="1"/>
    </row>
    <row r="278" spans="1:34">
      <c r="A278" s="88" t="str">
        <f t="shared" si="16"/>
        <v/>
      </c>
      <c r="B278" s="89" t="str">
        <f t="shared" si="14"/>
        <v/>
      </c>
      <c r="C278" s="126" t="str">
        <f t="shared" si="15"/>
        <v/>
      </c>
      <c r="D278" s="26" t="e">
        <f>IF(INDEX(data_wkly!$1:$1048576,MATCH($B278,data_wkly!$C:$C,0),MATCH(D$10,data_wkly!$2:$2,0))=0,#N/A,IF(INDEX(data_wkly!$1:$1048576,MATCH($B278,data_wkly!$C:$C,0),MATCH(D$10,data_wkly!$2:$2,0))="",#N/A,INDEX(data_wkly!$1:$1048576,MATCH($B278,data_wkly!$C:$C,0),MATCH(D$10,data_wkly!$2:$2,0))))</f>
        <v>#N/A</v>
      </c>
      <c r="E278" s="158" t="e" cm="1">
        <f t="array" ref="E278">IF(INDEX(data_wkly!$1:$1048576,MATCH($F278,data_wkly!$A:$A,0),MATCH(E$10,data_wkly!$2:$2,0)+1)="",INDEX(E:E,MATCH(F278,F:F,0)-52,1),INDEX(data_wkly!$1:$1048576,MATCH($F278,data_wkly!$A:$A,0),MATCH(E$10,data_wkly!$2:$2,0)+1))</f>
        <v>#N/A</v>
      </c>
      <c r="F278" s="128" t="str" cm="1">
        <f t="array" ref="F278">IF(INDEX(data_wkly!A:A,MATCH($E$7,data_wkly!C:C,0)+G278,1)=0,"",INDEX(data_wkly!A:A,MATCH($E$7,data_wkly!C:C,0)+G278,1))</f>
        <v/>
      </c>
      <c r="G278" s="128">
        <f t="shared" si="7"/>
        <v>264</v>
      </c>
      <c r="H278" s="29"/>
      <c r="I278" s="29"/>
      <c r="J278" s="29"/>
      <c r="K278" s="29"/>
      <c r="L278" s="84"/>
      <c r="M278" s="9"/>
      <c r="N278" s="9"/>
      <c r="O278" s="1"/>
      <c r="P278" s="9"/>
      <c r="Q278" s="9"/>
      <c r="R278" s="1"/>
      <c r="S278" s="9"/>
      <c r="T278" s="1"/>
      <c r="U278" s="7"/>
      <c r="V278" s="1"/>
      <c r="W278" s="1"/>
      <c r="X278" s="1"/>
      <c r="Y278" s="1"/>
      <c r="Z278" s="1"/>
      <c r="AA278" s="1"/>
      <c r="AB278" s="1"/>
      <c r="AC278" s="1"/>
      <c r="AD278"/>
      <c r="AE278" s="1"/>
      <c r="AF278" s="1"/>
      <c r="AG278" s="1"/>
      <c r="AH278" s="1"/>
    </row>
    <row r="279" spans="1:34">
      <c r="A279" s="88" t="str">
        <f t="shared" si="16"/>
        <v/>
      </c>
      <c r="B279" s="89" t="str">
        <f t="shared" si="14"/>
        <v/>
      </c>
      <c r="C279" s="126" t="str">
        <f t="shared" si="15"/>
        <v/>
      </c>
      <c r="D279" s="26" t="e">
        <f>IF(INDEX(data_wkly!$1:$1048576,MATCH($B279,data_wkly!$C:$C,0),MATCH(D$10,data_wkly!$2:$2,0))=0,#N/A,IF(INDEX(data_wkly!$1:$1048576,MATCH($B279,data_wkly!$C:$C,0),MATCH(D$10,data_wkly!$2:$2,0))="",#N/A,INDEX(data_wkly!$1:$1048576,MATCH($B279,data_wkly!$C:$C,0),MATCH(D$10,data_wkly!$2:$2,0))))</f>
        <v>#N/A</v>
      </c>
      <c r="E279" s="158" t="e" cm="1">
        <f t="array" ref="E279">IF(INDEX(data_wkly!$1:$1048576,MATCH($F279,data_wkly!$A:$A,0),MATCH(E$10,data_wkly!$2:$2,0)+1)="",INDEX(E:E,MATCH(F279,F:F,0)-52,1),INDEX(data_wkly!$1:$1048576,MATCH($F279,data_wkly!$A:$A,0),MATCH(E$10,data_wkly!$2:$2,0)+1))</f>
        <v>#N/A</v>
      </c>
      <c r="F279" s="128" t="str" cm="1">
        <f t="array" ref="F279">IF(INDEX(data_wkly!A:A,MATCH($E$7,data_wkly!C:C,0)+G279,1)=0,"",INDEX(data_wkly!A:A,MATCH($E$7,data_wkly!C:C,0)+G279,1))</f>
        <v/>
      </c>
      <c r="G279" s="128">
        <f t="shared" si="7"/>
        <v>265</v>
      </c>
      <c r="H279" s="29"/>
      <c r="I279" s="29"/>
      <c r="J279" s="29"/>
      <c r="K279" s="29"/>
      <c r="L279" s="84"/>
      <c r="M279" s="9"/>
      <c r="N279" s="9"/>
      <c r="O279" s="1"/>
      <c r="P279" s="9"/>
      <c r="Q279" s="9"/>
      <c r="R279" s="1"/>
      <c r="S279" s="9"/>
      <c r="T279" s="1"/>
      <c r="U279" s="7"/>
      <c r="V279" s="1"/>
      <c r="W279" s="1"/>
      <c r="X279" s="1"/>
      <c r="Y279" s="1"/>
      <c r="Z279" s="1"/>
      <c r="AA279" s="1"/>
      <c r="AB279" s="1"/>
      <c r="AC279" s="1"/>
      <c r="AD279"/>
      <c r="AE279" s="1"/>
      <c r="AF279" s="1"/>
      <c r="AG279" s="1"/>
      <c r="AH279" s="1"/>
    </row>
    <row r="280" spans="1:34">
      <c r="A280" s="88" t="str">
        <f t="shared" si="16"/>
        <v/>
      </c>
      <c r="B280" s="89" t="str">
        <f t="shared" si="14"/>
        <v/>
      </c>
      <c r="C280" s="126" t="str">
        <f t="shared" si="15"/>
        <v/>
      </c>
      <c r="D280" s="26" t="e">
        <f>IF(INDEX(data_wkly!$1:$1048576,MATCH($B280,data_wkly!$C:$C,0),MATCH(D$10,data_wkly!$2:$2,0))=0,#N/A,IF(INDEX(data_wkly!$1:$1048576,MATCH($B280,data_wkly!$C:$C,0),MATCH(D$10,data_wkly!$2:$2,0))="",#N/A,INDEX(data_wkly!$1:$1048576,MATCH($B280,data_wkly!$C:$C,0),MATCH(D$10,data_wkly!$2:$2,0))))</f>
        <v>#N/A</v>
      </c>
      <c r="E280" s="158" t="e" cm="1">
        <f t="array" ref="E280">IF(INDEX(data_wkly!$1:$1048576,MATCH($F280,data_wkly!$A:$A,0),MATCH(E$10,data_wkly!$2:$2,0)+1)="",INDEX(E:E,MATCH(F280,F:F,0)-52,1),INDEX(data_wkly!$1:$1048576,MATCH($F280,data_wkly!$A:$A,0),MATCH(E$10,data_wkly!$2:$2,0)+1))</f>
        <v>#N/A</v>
      </c>
      <c r="F280" s="128" t="str" cm="1">
        <f t="array" ref="F280">IF(INDEX(data_wkly!A:A,MATCH($E$7,data_wkly!C:C,0)+G280,1)=0,"",INDEX(data_wkly!A:A,MATCH($E$7,data_wkly!C:C,0)+G280,1))</f>
        <v/>
      </c>
      <c r="G280" s="128">
        <f t="shared" si="7"/>
        <v>266</v>
      </c>
      <c r="H280" s="29"/>
      <c r="I280" s="29"/>
      <c r="J280" s="29"/>
      <c r="K280" s="29"/>
      <c r="L280" s="84"/>
      <c r="M280" s="9"/>
      <c r="N280" s="9"/>
      <c r="O280" s="1"/>
      <c r="P280" s="9"/>
      <c r="Q280" s="9"/>
      <c r="R280" s="1"/>
      <c r="S280" s="9"/>
      <c r="T280" s="1"/>
      <c r="U280" s="7"/>
      <c r="V280" s="1"/>
      <c r="W280" s="1"/>
      <c r="X280" s="1"/>
      <c r="Y280" s="1"/>
      <c r="Z280" s="1"/>
      <c r="AA280" s="1"/>
      <c r="AB280" s="1"/>
      <c r="AC280" s="1"/>
      <c r="AD280"/>
      <c r="AE280" s="1"/>
      <c r="AF280" s="1"/>
      <c r="AG280" s="1"/>
      <c r="AH280" s="1"/>
    </row>
    <row r="281" spans="1:34">
      <c r="A281" s="88" t="str">
        <f t="shared" si="16"/>
        <v/>
      </c>
      <c r="B281" s="89" t="str">
        <f t="shared" si="14"/>
        <v/>
      </c>
      <c r="C281" s="126" t="str">
        <f t="shared" si="15"/>
        <v/>
      </c>
      <c r="D281" s="26" t="e">
        <f>IF(INDEX(data_wkly!$1:$1048576,MATCH($B281,data_wkly!$C:$C,0),MATCH(D$10,data_wkly!$2:$2,0))=0,#N/A,IF(INDEX(data_wkly!$1:$1048576,MATCH($B281,data_wkly!$C:$C,0),MATCH(D$10,data_wkly!$2:$2,0))="",#N/A,INDEX(data_wkly!$1:$1048576,MATCH($B281,data_wkly!$C:$C,0),MATCH(D$10,data_wkly!$2:$2,0))))</f>
        <v>#N/A</v>
      </c>
      <c r="E281" s="158" t="e" cm="1">
        <f t="array" ref="E281">IF(INDEX(data_wkly!$1:$1048576,MATCH($F281,data_wkly!$A:$A,0),MATCH(E$10,data_wkly!$2:$2,0)+1)="",INDEX(E:E,MATCH(F281,F:F,0)-52,1),INDEX(data_wkly!$1:$1048576,MATCH($F281,data_wkly!$A:$A,0),MATCH(E$10,data_wkly!$2:$2,0)+1))</f>
        <v>#N/A</v>
      </c>
      <c r="F281" s="128" t="str" cm="1">
        <f t="array" ref="F281">IF(INDEX(data_wkly!A:A,MATCH($E$7,data_wkly!C:C,0)+G281,1)=0,"",INDEX(data_wkly!A:A,MATCH($E$7,data_wkly!C:C,0)+G281,1))</f>
        <v/>
      </c>
      <c r="G281" s="128">
        <f t="shared" si="7"/>
        <v>267</v>
      </c>
      <c r="H281" s="29"/>
      <c r="I281" s="29"/>
      <c r="J281" s="29"/>
      <c r="K281" s="29"/>
      <c r="L281" s="84"/>
      <c r="M281" s="9"/>
      <c r="N281" s="9"/>
      <c r="O281" s="1"/>
      <c r="P281" s="9"/>
      <c r="Q281" s="9"/>
      <c r="R281" s="1"/>
      <c r="S281" s="9"/>
      <c r="T281" s="1"/>
      <c r="U281" s="7"/>
      <c r="V281" s="1"/>
      <c r="W281" s="1"/>
      <c r="X281" s="1"/>
      <c r="Y281" s="1"/>
      <c r="Z281" s="1"/>
      <c r="AA281" s="1"/>
      <c r="AB281" s="1"/>
      <c r="AC281" s="1"/>
      <c r="AD281"/>
      <c r="AE281" s="1"/>
      <c r="AF281" s="1"/>
      <c r="AG281" s="1"/>
      <c r="AH281" s="1"/>
    </row>
    <row r="282" spans="1:34">
      <c r="A282" s="88" t="str">
        <f t="shared" si="16"/>
        <v/>
      </c>
      <c r="B282" s="89" t="str">
        <f t="shared" si="14"/>
        <v/>
      </c>
      <c r="C282" s="126" t="str">
        <f t="shared" si="15"/>
        <v/>
      </c>
      <c r="D282" s="26" t="e">
        <f>IF(INDEX(data_wkly!$1:$1048576,MATCH($B282,data_wkly!$C:$C,0),MATCH(D$10,data_wkly!$2:$2,0))=0,#N/A,IF(INDEX(data_wkly!$1:$1048576,MATCH($B282,data_wkly!$C:$C,0),MATCH(D$10,data_wkly!$2:$2,0))="",#N/A,INDEX(data_wkly!$1:$1048576,MATCH($B282,data_wkly!$C:$C,0),MATCH(D$10,data_wkly!$2:$2,0))))</f>
        <v>#N/A</v>
      </c>
      <c r="E282" s="158" t="e" cm="1">
        <f t="array" ref="E282">IF(INDEX(data_wkly!$1:$1048576,MATCH($F282,data_wkly!$A:$A,0),MATCH(E$10,data_wkly!$2:$2,0)+1)="",INDEX(E:E,MATCH(F282,F:F,0)-52,1),INDEX(data_wkly!$1:$1048576,MATCH($F282,data_wkly!$A:$A,0),MATCH(E$10,data_wkly!$2:$2,0)+1))</f>
        <v>#N/A</v>
      </c>
      <c r="F282" s="128" t="str" cm="1">
        <f t="array" ref="F282">IF(INDEX(data_wkly!A:A,MATCH($E$7,data_wkly!C:C,0)+G282,1)=0,"",INDEX(data_wkly!A:A,MATCH($E$7,data_wkly!C:C,0)+G282,1))</f>
        <v/>
      </c>
      <c r="G282" s="128">
        <f t="shared" si="7"/>
        <v>268</v>
      </c>
      <c r="H282" s="29"/>
      <c r="I282" s="29"/>
      <c r="J282" s="29"/>
      <c r="K282" s="29"/>
      <c r="L282" s="84"/>
      <c r="M282" s="9"/>
      <c r="N282" s="9"/>
      <c r="O282" s="1"/>
      <c r="P282" s="9"/>
      <c r="Q282" s="9"/>
      <c r="R282" s="1"/>
      <c r="S282" s="9"/>
      <c r="T282" s="1"/>
      <c r="U282" s="7"/>
      <c r="V282" s="1"/>
      <c r="W282" s="1"/>
      <c r="X282" s="1"/>
      <c r="Y282" s="1"/>
      <c r="Z282" s="1"/>
      <c r="AA282" s="1"/>
      <c r="AB282" s="1"/>
      <c r="AC282" s="1"/>
      <c r="AD282"/>
      <c r="AE282" s="1"/>
      <c r="AF282" s="1"/>
      <c r="AG282" s="1"/>
      <c r="AH282" s="1"/>
    </row>
    <row r="283" spans="1:34">
      <c r="A283" s="88" t="str">
        <f t="shared" si="16"/>
        <v/>
      </c>
      <c r="B283" s="89" t="str">
        <f t="shared" si="14"/>
        <v/>
      </c>
      <c r="C283" s="126" t="str">
        <f t="shared" si="15"/>
        <v/>
      </c>
      <c r="D283" s="26" t="e">
        <f>IF(INDEX(data_wkly!$1:$1048576,MATCH($B283,data_wkly!$C:$C,0),MATCH(D$10,data_wkly!$2:$2,0))=0,#N/A,IF(INDEX(data_wkly!$1:$1048576,MATCH($B283,data_wkly!$C:$C,0),MATCH(D$10,data_wkly!$2:$2,0))="",#N/A,INDEX(data_wkly!$1:$1048576,MATCH($B283,data_wkly!$C:$C,0),MATCH(D$10,data_wkly!$2:$2,0))))</f>
        <v>#N/A</v>
      </c>
      <c r="E283" s="158" t="e" cm="1">
        <f t="array" ref="E283">IF(INDEX(data_wkly!$1:$1048576,MATCH($F283,data_wkly!$A:$A,0),MATCH(E$10,data_wkly!$2:$2,0)+1)="",INDEX(E:E,MATCH(F283,F:F,0)-52,1),INDEX(data_wkly!$1:$1048576,MATCH($F283,data_wkly!$A:$A,0),MATCH(E$10,data_wkly!$2:$2,0)+1))</f>
        <v>#N/A</v>
      </c>
      <c r="F283" s="128" t="str" cm="1">
        <f t="array" ref="F283">IF(INDEX(data_wkly!A:A,MATCH($E$7,data_wkly!C:C,0)+G283,1)=0,"",INDEX(data_wkly!A:A,MATCH($E$7,data_wkly!C:C,0)+G283,1))</f>
        <v/>
      </c>
      <c r="G283" s="128">
        <f t="shared" si="7"/>
        <v>269</v>
      </c>
      <c r="H283" s="29"/>
      <c r="I283" s="29"/>
      <c r="J283" s="29"/>
      <c r="K283" s="29"/>
      <c r="L283" s="84"/>
      <c r="M283" s="9"/>
      <c r="N283" s="9"/>
      <c r="O283" s="1"/>
      <c r="P283" s="9"/>
      <c r="Q283" s="9"/>
      <c r="R283" s="1"/>
      <c r="S283" s="9"/>
      <c r="T283" s="1"/>
      <c r="U283" s="7"/>
      <c r="V283" s="1"/>
      <c r="W283" s="1"/>
      <c r="X283" s="1"/>
      <c r="Y283" s="1"/>
      <c r="Z283" s="1"/>
      <c r="AA283" s="1"/>
      <c r="AB283" s="1"/>
      <c r="AC283" s="1"/>
      <c r="AD283"/>
      <c r="AE283" s="1"/>
      <c r="AF283" s="1"/>
      <c r="AG283" s="1"/>
      <c r="AH283" s="1"/>
    </row>
    <row r="284" spans="1:34">
      <c r="A284" s="88" t="str">
        <f t="shared" si="16"/>
        <v/>
      </c>
      <c r="B284" s="89" t="str">
        <f t="shared" si="14"/>
        <v/>
      </c>
      <c r="C284" s="126" t="str">
        <f t="shared" si="15"/>
        <v/>
      </c>
      <c r="D284" s="26" t="e">
        <f>IF(INDEX(data_wkly!$1:$1048576,MATCH($B284,data_wkly!$C:$C,0),MATCH(D$10,data_wkly!$2:$2,0))=0,#N/A,IF(INDEX(data_wkly!$1:$1048576,MATCH($B284,data_wkly!$C:$C,0),MATCH(D$10,data_wkly!$2:$2,0))="",#N/A,INDEX(data_wkly!$1:$1048576,MATCH($B284,data_wkly!$C:$C,0),MATCH(D$10,data_wkly!$2:$2,0))))</f>
        <v>#N/A</v>
      </c>
      <c r="E284" s="158" t="e" cm="1">
        <f t="array" ref="E284">IF(INDEX(data_wkly!$1:$1048576,MATCH($F284,data_wkly!$A:$A,0),MATCH(E$10,data_wkly!$2:$2,0)+1)="",INDEX(E:E,MATCH(F284,F:F,0)-52,1),INDEX(data_wkly!$1:$1048576,MATCH($F284,data_wkly!$A:$A,0),MATCH(E$10,data_wkly!$2:$2,0)+1))</f>
        <v>#N/A</v>
      </c>
      <c r="F284" s="128" t="str" cm="1">
        <f t="array" ref="F284">IF(INDEX(data_wkly!A:A,MATCH($E$7,data_wkly!C:C,0)+G284,1)=0,"",INDEX(data_wkly!A:A,MATCH($E$7,data_wkly!C:C,0)+G284,1))</f>
        <v/>
      </c>
      <c r="G284" s="128">
        <f t="shared" si="7"/>
        <v>270</v>
      </c>
      <c r="H284" s="29"/>
      <c r="I284" s="29"/>
      <c r="J284" s="29"/>
      <c r="K284" s="29"/>
      <c r="L284" s="84"/>
      <c r="M284" s="9"/>
      <c r="N284" s="9"/>
      <c r="O284" s="1"/>
      <c r="P284" s="9"/>
      <c r="Q284" s="9"/>
      <c r="R284" s="1"/>
      <c r="S284" s="9"/>
      <c r="T284" s="1"/>
      <c r="U284" s="7"/>
      <c r="V284" s="1"/>
      <c r="W284" s="1"/>
      <c r="X284" s="1"/>
      <c r="Y284" s="1"/>
      <c r="Z284" s="1"/>
      <c r="AA284" s="1"/>
      <c r="AB284" s="1"/>
      <c r="AC284" s="1"/>
      <c r="AD284"/>
      <c r="AE284" s="1"/>
      <c r="AF284" s="1"/>
      <c r="AG284" s="1"/>
      <c r="AH284" s="1"/>
    </row>
    <row r="285" spans="1:34">
      <c r="A285" s="88" t="str">
        <f t="shared" si="16"/>
        <v/>
      </c>
      <c r="B285" s="89" t="str">
        <f t="shared" si="14"/>
        <v/>
      </c>
      <c r="C285" s="126" t="str">
        <f t="shared" si="15"/>
        <v/>
      </c>
      <c r="D285" s="26" t="e">
        <f>IF(INDEX(data_wkly!$1:$1048576,MATCH($B285,data_wkly!$C:$C,0),MATCH(D$10,data_wkly!$2:$2,0))=0,#N/A,IF(INDEX(data_wkly!$1:$1048576,MATCH($B285,data_wkly!$C:$C,0),MATCH(D$10,data_wkly!$2:$2,0))="",#N/A,INDEX(data_wkly!$1:$1048576,MATCH($B285,data_wkly!$C:$C,0),MATCH(D$10,data_wkly!$2:$2,0))))</f>
        <v>#N/A</v>
      </c>
      <c r="E285" s="158" t="e" cm="1">
        <f t="array" ref="E285">IF(INDEX(data_wkly!$1:$1048576,MATCH($F285,data_wkly!$A:$A,0),MATCH(E$10,data_wkly!$2:$2,0)+1)="",INDEX(E:E,MATCH(F285,F:F,0)-52,1),INDEX(data_wkly!$1:$1048576,MATCH($F285,data_wkly!$A:$A,0),MATCH(E$10,data_wkly!$2:$2,0)+1))</f>
        <v>#N/A</v>
      </c>
      <c r="F285" s="128" t="str" cm="1">
        <f t="array" ref="F285">IF(INDEX(data_wkly!A:A,MATCH($E$7,data_wkly!C:C,0)+G285,1)=0,"",INDEX(data_wkly!A:A,MATCH($E$7,data_wkly!C:C,0)+G285,1))</f>
        <v/>
      </c>
      <c r="G285" s="128">
        <f t="shared" si="7"/>
        <v>271</v>
      </c>
      <c r="H285" s="29"/>
      <c r="I285" s="29"/>
      <c r="J285" s="29"/>
      <c r="K285" s="29"/>
      <c r="L285" s="84"/>
      <c r="M285" s="9"/>
      <c r="N285" s="9"/>
      <c r="O285" s="1"/>
      <c r="P285" s="9"/>
      <c r="Q285" s="9"/>
      <c r="R285" s="1"/>
      <c r="S285" s="9"/>
      <c r="T285" s="1"/>
      <c r="U285" s="7"/>
      <c r="V285" s="1"/>
      <c r="W285" s="1"/>
      <c r="X285" s="1"/>
      <c r="Y285" s="1"/>
      <c r="Z285" s="1"/>
      <c r="AA285" s="1"/>
      <c r="AB285" s="1"/>
      <c r="AC285" s="1"/>
      <c r="AD285"/>
      <c r="AE285" s="1"/>
      <c r="AF285" s="1"/>
      <c r="AG285" s="1"/>
      <c r="AH285" s="1"/>
    </row>
    <row r="286" spans="1:34">
      <c r="A286" s="88" t="str">
        <f t="shared" si="16"/>
        <v/>
      </c>
      <c r="B286" s="89" t="str">
        <f t="shared" si="14"/>
        <v/>
      </c>
      <c r="C286" s="126" t="str">
        <f t="shared" si="15"/>
        <v/>
      </c>
      <c r="D286" s="26" t="e">
        <f>IF(INDEX(data_wkly!$1:$1048576,MATCH($B286,data_wkly!$C:$C,0),MATCH(D$10,data_wkly!$2:$2,0))=0,#N/A,IF(INDEX(data_wkly!$1:$1048576,MATCH($B286,data_wkly!$C:$C,0),MATCH(D$10,data_wkly!$2:$2,0))="",#N/A,INDEX(data_wkly!$1:$1048576,MATCH($B286,data_wkly!$C:$C,0),MATCH(D$10,data_wkly!$2:$2,0))))</f>
        <v>#N/A</v>
      </c>
      <c r="E286" s="158" t="e" cm="1">
        <f t="array" ref="E286">IF(INDEX(data_wkly!$1:$1048576,MATCH($F286,data_wkly!$A:$A,0),MATCH(E$10,data_wkly!$2:$2,0)+1)="",INDEX(E:E,MATCH(F286,F:F,0)-52,1),INDEX(data_wkly!$1:$1048576,MATCH($F286,data_wkly!$A:$A,0),MATCH(E$10,data_wkly!$2:$2,0)+1))</f>
        <v>#N/A</v>
      </c>
      <c r="F286" s="128" t="str" cm="1">
        <f t="array" ref="F286">IF(INDEX(data_wkly!A:A,MATCH($E$7,data_wkly!C:C,0)+G286,1)=0,"",INDEX(data_wkly!A:A,MATCH($E$7,data_wkly!C:C,0)+G286,1))</f>
        <v/>
      </c>
      <c r="G286" s="128">
        <f t="shared" si="7"/>
        <v>272</v>
      </c>
      <c r="H286" s="29"/>
      <c r="I286" s="29"/>
      <c r="J286" s="29"/>
      <c r="K286" s="29"/>
      <c r="L286" s="84"/>
      <c r="M286" s="9"/>
      <c r="N286" s="9"/>
      <c r="O286" s="1"/>
      <c r="P286" s="9"/>
      <c r="Q286" s="9"/>
      <c r="R286" s="1"/>
      <c r="S286" s="9"/>
      <c r="T286" s="1"/>
      <c r="U286" s="7"/>
      <c r="V286" s="1"/>
      <c r="W286" s="1"/>
      <c r="X286" s="1"/>
      <c r="Y286" s="1"/>
      <c r="Z286" s="1"/>
      <c r="AA286" s="1"/>
      <c r="AB286" s="1"/>
      <c r="AC286" s="1"/>
      <c r="AD286"/>
      <c r="AE286" s="1"/>
      <c r="AF286" s="1"/>
      <c r="AG286" s="1"/>
      <c r="AH286" s="1"/>
    </row>
    <row r="287" spans="1:34">
      <c r="A287" s="88" t="str">
        <f t="shared" si="16"/>
        <v/>
      </c>
      <c r="B287" s="89" t="str">
        <f t="shared" si="14"/>
        <v/>
      </c>
      <c r="C287" s="126" t="str">
        <f t="shared" si="15"/>
        <v/>
      </c>
      <c r="D287" s="26" t="e">
        <f>IF(INDEX(data_wkly!$1:$1048576,MATCH($B287,data_wkly!$C:$C,0),MATCH(D$10,data_wkly!$2:$2,0))=0,#N/A,IF(INDEX(data_wkly!$1:$1048576,MATCH($B287,data_wkly!$C:$C,0),MATCH(D$10,data_wkly!$2:$2,0))="",#N/A,INDEX(data_wkly!$1:$1048576,MATCH($B287,data_wkly!$C:$C,0),MATCH(D$10,data_wkly!$2:$2,0))))</f>
        <v>#N/A</v>
      </c>
      <c r="E287" s="158" t="e" cm="1">
        <f t="array" ref="E287">IF(INDEX(data_wkly!$1:$1048576,MATCH($F287,data_wkly!$A:$A,0),MATCH(E$10,data_wkly!$2:$2,0)+1)="",INDEX(E:E,MATCH(F287,F:F,0)-52,1),INDEX(data_wkly!$1:$1048576,MATCH($F287,data_wkly!$A:$A,0),MATCH(E$10,data_wkly!$2:$2,0)+1))</f>
        <v>#N/A</v>
      </c>
      <c r="F287" s="128" t="str" cm="1">
        <f t="array" ref="F287">IF(INDEX(data_wkly!A:A,MATCH($E$7,data_wkly!C:C,0)+G287,1)=0,"",INDEX(data_wkly!A:A,MATCH($E$7,data_wkly!C:C,0)+G287,1))</f>
        <v/>
      </c>
      <c r="G287" s="128">
        <f t="shared" si="7"/>
        <v>273</v>
      </c>
      <c r="H287" s="29"/>
      <c r="I287" s="29"/>
      <c r="J287" s="29"/>
      <c r="K287" s="29"/>
      <c r="L287" s="84"/>
      <c r="M287" s="9"/>
      <c r="N287" s="9"/>
      <c r="O287" s="1"/>
      <c r="P287" s="9"/>
      <c r="Q287" s="9"/>
      <c r="R287" s="1"/>
      <c r="S287" s="9"/>
      <c r="T287" s="1"/>
      <c r="U287" s="7"/>
      <c r="V287" s="1"/>
      <c r="W287" s="1"/>
      <c r="X287" s="1"/>
      <c r="Y287" s="1"/>
      <c r="Z287" s="1"/>
      <c r="AA287" s="1"/>
      <c r="AB287" s="1"/>
      <c r="AC287" s="1"/>
      <c r="AD287"/>
      <c r="AE287" s="1"/>
      <c r="AF287" s="1"/>
      <c r="AG287" s="1"/>
      <c r="AH287" s="1"/>
    </row>
    <row r="288" spans="1:34">
      <c r="A288" s="88" t="str">
        <f t="shared" si="16"/>
        <v/>
      </c>
      <c r="B288" s="89" t="str">
        <f t="shared" si="14"/>
        <v/>
      </c>
      <c r="C288" s="126" t="str">
        <f t="shared" si="15"/>
        <v/>
      </c>
      <c r="D288" s="26" t="e">
        <f>IF(INDEX(data_wkly!$1:$1048576,MATCH($B288,data_wkly!$C:$C,0),MATCH(D$10,data_wkly!$2:$2,0))=0,#N/A,IF(INDEX(data_wkly!$1:$1048576,MATCH($B288,data_wkly!$C:$C,0),MATCH(D$10,data_wkly!$2:$2,0))="",#N/A,INDEX(data_wkly!$1:$1048576,MATCH($B288,data_wkly!$C:$C,0),MATCH(D$10,data_wkly!$2:$2,0))))</f>
        <v>#N/A</v>
      </c>
      <c r="E288" s="158" t="e" cm="1">
        <f t="array" ref="E288">IF(INDEX(data_wkly!$1:$1048576,MATCH($F288,data_wkly!$A:$A,0),MATCH(E$10,data_wkly!$2:$2,0)+1)="",INDEX(E:E,MATCH(F288,F:F,0)-52,1),INDEX(data_wkly!$1:$1048576,MATCH($F288,data_wkly!$A:$A,0),MATCH(E$10,data_wkly!$2:$2,0)+1))</f>
        <v>#N/A</v>
      </c>
      <c r="F288" s="128" t="str" cm="1">
        <f t="array" ref="F288">IF(INDEX(data_wkly!A:A,MATCH($E$7,data_wkly!C:C,0)+G288,1)=0,"",INDEX(data_wkly!A:A,MATCH($E$7,data_wkly!C:C,0)+G288,1))</f>
        <v/>
      </c>
      <c r="G288" s="128">
        <f t="shared" si="7"/>
        <v>274</v>
      </c>
      <c r="H288" s="29"/>
      <c r="I288" s="29"/>
      <c r="J288" s="29"/>
      <c r="K288" s="29"/>
      <c r="L288" s="84"/>
      <c r="M288" s="9"/>
      <c r="N288" s="9"/>
      <c r="O288" s="1"/>
      <c r="P288" s="9"/>
      <c r="Q288" s="9"/>
      <c r="R288" s="1"/>
      <c r="S288" s="9"/>
      <c r="T288" s="1"/>
      <c r="U288" s="7"/>
      <c r="V288" s="1"/>
      <c r="W288" s="1"/>
      <c r="X288" s="1"/>
      <c r="Y288" s="1"/>
      <c r="Z288" s="1"/>
      <c r="AA288" s="1"/>
      <c r="AB288" s="1"/>
      <c r="AC288" s="1"/>
      <c r="AD288"/>
      <c r="AE288" s="1"/>
      <c r="AF288" s="1"/>
      <c r="AG288" s="1"/>
      <c r="AH288" s="1"/>
    </row>
    <row r="289" spans="1:34">
      <c r="A289" s="88" t="str">
        <f t="shared" si="16"/>
        <v/>
      </c>
      <c r="B289" s="89" t="str">
        <f t="shared" si="14"/>
        <v/>
      </c>
      <c r="C289" s="126" t="str">
        <f t="shared" si="15"/>
        <v/>
      </c>
      <c r="D289" s="26" t="e">
        <f>IF(INDEX(data_wkly!$1:$1048576,MATCH($B289,data_wkly!$C:$C,0),MATCH(D$10,data_wkly!$2:$2,0))=0,#N/A,IF(INDEX(data_wkly!$1:$1048576,MATCH($B289,data_wkly!$C:$C,0),MATCH(D$10,data_wkly!$2:$2,0))="",#N/A,INDEX(data_wkly!$1:$1048576,MATCH($B289,data_wkly!$C:$C,0),MATCH(D$10,data_wkly!$2:$2,0))))</f>
        <v>#N/A</v>
      </c>
      <c r="E289" s="158" t="e" cm="1">
        <f t="array" ref="E289">IF(INDEX(data_wkly!$1:$1048576,MATCH($F289,data_wkly!$A:$A,0),MATCH(E$10,data_wkly!$2:$2,0)+1)="",INDEX(E:E,MATCH(F289,F:F,0)-52,1),INDEX(data_wkly!$1:$1048576,MATCH($F289,data_wkly!$A:$A,0),MATCH(E$10,data_wkly!$2:$2,0)+1))</f>
        <v>#N/A</v>
      </c>
      <c r="F289" s="128" t="str" cm="1">
        <f t="array" ref="F289">IF(INDEX(data_wkly!A:A,MATCH($E$7,data_wkly!C:C,0)+G289,1)=0,"",INDEX(data_wkly!A:A,MATCH($E$7,data_wkly!C:C,0)+G289,1))</f>
        <v/>
      </c>
      <c r="G289" s="128">
        <f t="shared" si="7"/>
        <v>275</v>
      </c>
      <c r="H289" s="29"/>
      <c r="I289" s="29"/>
      <c r="J289" s="29"/>
      <c r="K289" s="29"/>
      <c r="L289" s="84"/>
      <c r="M289" s="9"/>
      <c r="N289" s="9"/>
      <c r="O289" s="1"/>
      <c r="P289" s="9"/>
      <c r="Q289" s="9"/>
      <c r="R289" s="1"/>
      <c r="S289" s="9"/>
      <c r="T289" s="1"/>
      <c r="U289" s="7"/>
      <c r="V289" s="1"/>
      <c r="W289" s="1"/>
      <c r="X289" s="1"/>
      <c r="Y289" s="1"/>
      <c r="Z289" s="1"/>
      <c r="AA289" s="1"/>
      <c r="AB289" s="1"/>
      <c r="AC289" s="1"/>
      <c r="AD289"/>
      <c r="AE289" s="1"/>
      <c r="AF289" s="1"/>
      <c r="AG289" s="1"/>
      <c r="AH289" s="1"/>
    </row>
    <row r="290" spans="1:34">
      <c r="A290" s="88" t="str">
        <f t="shared" si="16"/>
        <v/>
      </c>
      <c r="B290" s="89" t="str">
        <f t="shared" si="14"/>
        <v/>
      </c>
      <c r="C290" s="126" t="str">
        <f t="shared" si="15"/>
        <v/>
      </c>
      <c r="D290" s="26" t="e">
        <f>IF(INDEX(data_wkly!$1:$1048576,MATCH($B290,data_wkly!$C:$C,0),MATCH(D$10,data_wkly!$2:$2,0))=0,#N/A,IF(INDEX(data_wkly!$1:$1048576,MATCH($B290,data_wkly!$C:$C,0),MATCH(D$10,data_wkly!$2:$2,0))="",#N/A,INDEX(data_wkly!$1:$1048576,MATCH($B290,data_wkly!$C:$C,0),MATCH(D$10,data_wkly!$2:$2,0))))</f>
        <v>#N/A</v>
      </c>
      <c r="E290" s="158" t="e" cm="1">
        <f t="array" ref="E290">IF(INDEX(data_wkly!$1:$1048576,MATCH($F290,data_wkly!$A:$A,0),MATCH(E$10,data_wkly!$2:$2,0)+1)="",INDEX(E:E,MATCH(F290,F:F,0)-52,1),INDEX(data_wkly!$1:$1048576,MATCH($F290,data_wkly!$A:$A,0),MATCH(E$10,data_wkly!$2:$2,0)+1))</f>
        <v>#N/A</v>
      </c>
      <c r="F290" s="128" t="str" cm="1">
        <f t="array" ref="F290">IF(INDEX(data_wkly!A:A,MATCH($E$7,data_wkly!C:C,0)+G290,1)=0,"",INDEX(data_wkly!A:A,MATCH($E$7,data_wkly!C:C,0)+G290,1))</f>
        <v/>
      </c>
      <c r="G290" s="128">
        <f t="shared" si="7"/>
        <v>276</v>
      </c>
      <c r="H290" s="29"/>
      <c r="I290" s="29"/>
      <c r="J290" s="29"/>
      <c r="K290" s="29"/>
      <c r="L290" s="84"/>
      <c r="M290" s="9"/>
      <c r="N290" s="9"/>
      <c r="O290" s="1"/>
      <c r="P290" s="9"/>
      <c r="Q290" s="9"/>
      <c r="R290" s="1"/>
      <c r="S290" s="9"/>
      <c r="T290" s="1"/>
      <c r="U290" s="7"/>
      <c r="V290" s="1"/>
      <c r="W290" s="1"/>
      <c r="X290" s="1"/>
      <c r="Y290" s="1"/>
      <c r="Z290" s="1"/>
      <c r="AA290" s="1"/>
      <c r="AB290" s="1"/>
      <c r="AC290" s="1"/>
      <c r="AD290"/>
      <c r="AE290" s="1"/>
      <c r="AF290" s="1"/>
      <c r="AG290" s="1"/>
      <c r="AH290" s="1"/>
    </row>
    <row r="291" spans="1:34">
      <c r="A291" s="88" t="str">
        <f t="shared" si="16"/>
        <v/>
      </c>
      <c r="B291" s="89" t="str">
        <f t="shared" si="14"/>
        <v/>
      </c>
      <c r="C291" s="126" t="str">
        <f t="shared" si="15"/>
        <v/>
      </c>
      <c r="D291" s="26" t="e">
        <f>IF(INDEX(data_wkly!$1:$1048576,MATCH($B291,data_wkly!$C:$C,0),MATCH(D$10,data_wkly!$2:$2,0))=0,#N/A,IF(INDEX(data_wkly!$1:$1048576,MATCH($B291,data_wkly!$C:$C,0),MATCH(D$10,data_wkly!$2:$2,0))="",#N/A,INDEX(data_wkly!$1:$1048576,MATCH($B291,data_wkly!$C:$C,0),MATCH(D$10,data_wkly!$2:$2,0))))</f>
        <v>#N/A</v>
      </c>
      <c r="E291" s="158" t="e" cm="1">
        <f t="array" ref="E291">IF(INDEX(data_wkly!$1:$1048576,MATCH($F291,data_wkly!$A:$A,0),MATCH(E$10,data_wkly!$2:$2,0)+1)="",INDEX(E:E,MATCH(F291,F:F,0)-52,1),INDEX(data_wkly!$1:$1048576,MATCH($F291,data_wkly!$A:$A,0),MATCH(E$10,data_wkly!$2:$2,0)+1))</f>
        <v>#N/A</v>
      </c>
      <c r="F291" s="128" t="str" cm="1">
        <f t="array" ref="F291">IF(INDEX(data_wkly!A:A,MATCH($E$7,data_wkly!C:C,0)+G291,1)=0,"",INDEX(data_wkly!A:A,MATCH($E$7,data_wkly!C:C,0)+G291,1))</f>
        <v/>
      </c>
      <c r="G291" s="128">
        <f t="shared" si="7"/>
        <v>277</v>
      </c>
      <c r="H291" s="29"/>
      <c r="I291" s="29"/>
      <c r="J291" s="29"/>
      <c r="K291" s="29"/>
      <c r="L291" s="84"/>
      <c r="M291" s="9"/>
      <c r="N291" s="9"/>
      <c r="O291" s="1"/>
      <c r="P291" s="9"/>
      <c r="Q291" s="9"/>
      <c r="R291" s="1"/>
      <c r="S291" s="9"/>
      <c r="T291" s="1"/>
      <c r="U291" s="7"/>
      <c r="V291" s="1"/>
      <c r="W291" s="1"/>
      <c r="X291" s="1"/>
      <c r="Y291" s="1"/>
      <c r="Z291" s="1"/>
      <c r="AA291" s="1"/>
      <c r="AB291" s="1"/>
      <c r="AC291" s="1"/>
      <c r="AD291"/>
      <c r="AE291" s="1"/>
      <c r="AF291" s="1"/>
      <c r="AG291" s="1"/>
      <c r="AH291" s="1"/>
    </row>
    <row r="292" spans="1:34">
      <c r="A292" s="88" t="str">
        <f t="shared" si="16"/>
        <v/>
      </c>
      <c r="B292" s="89" t="str">
        <f t="shared" si="14"/>
        <v/>
      </c>
      <c r="C292" s="126" t="str">
        <f t="shared" si="15"/>
        <v/>
      </c>
      <c r="D292" s="26" t="e">
        <f>IF(INDEX(data_wkly!$1:$1048576,MATCH($B292,data_wkly!$C:$C,0),MATCH(D$10,data_wkly!$2:$2,0))=0,#N/A,IF(INDEX(data_wkly!$1:$1048576,MATCH($B292,data_wkly!$C:$C,0),MATCH(D$10,data_wkly!$2:$2,0))="",#N/A,INDEX(data_wkly!$1:$1048576,MATCH($B292,data_wkly!$C:$C,0),MATCH(D$10,data_wkly!$2:$2,0))))</f>
        <v>#N/A</v>
      </c>
      <c r="E292" s="158" t="e" cm="1">
        <f t="array" ref="E292">IF(INDEX(data_wkly!$1:$1048576,MATCH($F292,data_wkly!$A:$A,0),MATCH(E$10,data_wkly!$2:$2,0)+1)="",INDEX(E:E,MATCH(F292,F:F,0)-52,1),INDEX(data_wkly!$1:$1048576,MATCH($F292,data_wkly!$A:$A,0),MATCH(E$10,data_wkly!$2:$2,0)+1))</f>
        <v>#N/A</v>
      </c>
      <c r="F292" s="128" t="str" cm="1">
        <f t="array" ref="F292">IF(INDEX(data_wkly!A:A,MATCH($E$7,data_wkly!C:C,0)+G292,1)=0,"",INDEX(data_wkly!A:A,MATCH($E$7,data_wkly!C:C,0)+G292,1))</f>
        <v/>
      </c>
      <c r="G292" s="128">
        <f t="shared" si="7"/>
        <v>278</v>
      </c>
      <c r="H292" s="29"/>
      <c r="I292" s="29"/>
      <c r="J292" s="29"/>
      <c r="K292" s="29"/>
      <c r="L292" s="84"/>
      <c r="M292" s="9"/>
      <c r="N292" s="9"/>
      <c r="O292" s="1"/>
      <c r="P292" s="9"/>
      <c r="Q292" s="9"/>
      <c r="R292" s="1"/>
      <c r="S292" s="9"/>
      <c r="T292" s="1"/>
      <c r="U292" s="7"/>
      <c r="V292" s="1"/>
      <c r="W292" s="1"/>
      <c r="X292" s="1"/>
      <c r="Y292" s="1"/>
      <c r="Z292" s="1"/>
      <c r="AA292" s="1"/>
      <c r="AB292" s="1"/>
      <c r="AC292" s="1"/>
      <c r="AD292"/>
      <c r="AE292" s="1"/>
      <c r="AF292" s="1"/>
      <c r="AG292" s="1"/>
      <c r="AH292" s="1"/>
    </row>
    <row r="293" spans="1:34">
      <c r="A293" s="88" t="str">
        <f t="shared" si="16"/>
        <v/>
      </c>
      <c r="B293" s="89" t="str">
        <f t="shared" si="14"/>
        <v/>
      </c>
      <c r="C293" s="126" t="str">
        <f t="shared" si="15"/>
        <v/>
      </c>
      <c r="D293" s="26" t="e">
        <f>IF(INDEX(data_wkly!$1:$1048576,MATCH($B293,data_wkly!$C:$C,0),MATCH(D$10,data_wkly!$2:$2,0))=0,#N/A,IF(INDEX(data_wkly!$1:$1048576,MATCH($B293,data_wkly!$C:$C,0),MATCH(D$10,data_wkly!$2:$2,0))="",#N/A,INDEX(data_wkly!$1:$1048576,MATCH($B293,data_wkly!$C:$C,0),MATCH(D$10,data_wkly!$2:$2,0))))</f>
        <v>#N/A</v>
      </c>
      <c r="E293" s="158" t="e" cm="1">
        <f t="array" ref="E293">IF(INDEX(data_wkly!$1:$1048576,MATCH($F293,data_wkly!$A:$A,0),MATCH(E$10,data_wkly!$2:$2,0)+1)="",INDEX(E:E,MATCH(F293,F:F,0)-52,1),INDEX(data_wkly!$1:$1048576,MATCH($F293,data_wkly!$A:$A,0),MATCH(E$10,data_wkly!$2:$2,0)+1))</f>
        <v>#N/A</v>
      </c>
      <c r="F293" s="128" t="str" cm="1">
        <f t="array" ref="F293">IF(INDEX(data_wkly!A:A,MATCH($E$7,data_wkly!C:C,0)+G293,1)=0,"",INDEX(data_wkly!A:A,MATCH($E$7,data_wkly!C:C,0)+G293,1))</f>
        <v/>
      </c>
      <c r="G293" s="128">
        <f t="shared" si="7"/>
        <v>279</v>
      </c>
      <c r="H293" s="29"/>
      <c r="I293" s="29"/>
      <c r="J293" s="29"/>
      <c r="K293" s="29"/>
      <c r="L293" s="84"/>
      <c r="M293" s="9"/>
      <c r="N293" s="9"/>
      <c r="O293" s="1"/>
      <c r="P293" s="9"/>
      <c r="Q293" s="9"/>
      <c r="R293" s="1"/>
      <c r="S293" s="9"/>
      <c r="T293" s="1"/>
      <c r="U293" s="7"/>
      <c r="V293" s="1"/>
      <c r="W293" s="1"/>
      <c r="X293" s="1"/>
      <c r="Y293" s="1"/>
      <c r="Z293" s="1"/>
      <c r="AA293" s="1"/>
      <c r="AB293" s="1"/>
      <c r="AC293" s="1"/>
      <c r="AD293"/>
      <c r="AE293" s="1"/>
      <c r="AF293" s="1"/>
      <c r="AG293" s="1"/>
      <c r="AH293" s="1"/>
    </row>
    <row r="294" spans="1:34">
      <c r="A294" s="88" t="str">
        <f t="shared" si="16"/>
        <v/>
      </c>
      <c r="B294" s="89" t="str">
        <f t="shared" si="14"/>
        <v/>
      </c>
      <c r="C294" s="126" t="str">
        <f t="shared" si="15"/>
        <v/>
      </c>
      <c r="D294" s="26" t="e">
        <f>IF(INDEX(data_wkly!$1:$1048576,MATCH($B294,data_wkly!$C:$C,0),MATCH(D$10,data_wkly!$2:$2,0))=0,#N/A,IF(INDEX(data_wkly!$1:$1048576,MATCH($B294,data_wkly!$C:$C,0),MATCH(D$10,data_wkly!$2:$2,0))="",#N/A,INDEX(data_wkly!$1:$1048576,MATCH($B294,data_wkly!$C:$C,0),MATCH(D$10,data_wkly!$2:$2,0))))</f>
        <v>#N/A</v>
      </c>
      <c r="E294" s="158" t="e" cm="1">
        <f t="array" ref="E294">IF(INDEX(data_wkly!$1:$1048576,MATCH($F294,data_wkly!$A:$A,0),MATCH(E$10,data_wkly!$2:$2,0)+1)="",INDEX(E:E,MATCH(F294,F:F,0)-52,1),INDEX(data_wkly!$1:$1048576,MATCH($F294,data_wkly!$A:$A,0),MATCH(E$10,data_wkly!$2:$2,0)+1))</f>
        <v>#N/A</v>
      </c>
      <c r="F294" s="128" t="str" cm="1">
        <f t="array" ref="F294">IF(INDEX(data_wkly!A:A,MATCH($E$7,data_wkly!C:C,0)+G294,1)=0,"",INDEX(data_wkly!A:A,MATCH($E$7,data_wkly!C:C,0)+G294,1))</f>
        <v/>
      </c>
      <c r="G294" s="128">
        <f t="shared" si="7"/>
        <v>280</v>
      </c>
      <c r="H294" s="29"/>
      <c r="I294" s="29"/>
      <c r="J294" s="29"/>
      <c r="K294" s="29"/>
      <c r="L294" s="84"/>
      <c r="M294" s="9"/>
      <c r="N294" s="9"/>
      <c r="O294" s="1"/>
      <c r="P294" s="9"/>
      <c r="Q294" s="9"/>
      <c r="R294" s="1"/>
      <c r="S294" s="9"/>
      <c r="T294" s="1"/>
      <c r="U294" s="7"/>
      <c r="V294" s="1"/>
      <c r="W294" s="1"/>
      <c r="X294" s="1"/>
      <c r="Y294" s="1"/>
      <c r="Z294" s="1"/>
      <c r="AA294" s="1"/>
      <c r="AB294" s="1"/>
      <c r="AC294" s="1"/>
      <c r="AD294"/>
      <c r="AE294" s="1"/>
      <c r="AF294" s="1"/>
      <c r="AG294" s="1"/>
      <c r="AH294" s="1"/>
    </row>
    <row r="295" spans="1:34">
      <c r="A295" s="88" t="str">
        <f t="shared" si="16"/>
        <v/>
      </c>
      <c r="B295" s="89" t="str">
        <f t="shared" si="14"/>
        <v/>
      </c>
      <c r="C295" s="126" t="str">
        <f t="shared" si="15"/>
        <v/>
      </c>
      <c r="D295" s="26" t="e">
        <f>IF(INDEX(data_wkly!$1:$1048576,MATCH($B295,data_wkly!$C:$C,0),MATCH(D$10,data_wkly!$2:$2,0))=0,#N/A,IF(INDEX(data_wkly!$1:$1048576,MATCH($B295,data_wkly!$C:$C,0),MATCH(D$10,data_wkly!$2:$2,0))="",#N/A,INDEX(data_wkly!$1:$1048576,MATCH($B295,data_wkly!$C:$C,0),MATCH(D$10,data_wkly!$2:$2,0))))</f>
        <v>#N/A</v>
      </c>
      <c r="E295" s="158" t="e" cm="1">
        <f t="array" ref="E295">IF(INDEX(data_wkly!$1:$1048576,MATCH($F295,data_wkly!$A:$A,0),MATCH(E$10,data_wkly!$2:$2,0)+1)="",INDEX(E:E,MATCH(F295,F:F,0)-52,1),INDEX(data_wkly!$1:$1048576,MATCH($F295,data_wkly!$A:$A,0),MATCH(E$10,data_wkly!$2:$2,0)+1))</f>
        <v>#N/A</v>
      </c>
      <c r="F295" s="128" t="str" cm="1">
        <f t="array" ref="F295">IF(INDEX(data_wkly!A:A,MATCH($E$7,data_wkly!C:C,0)+G295,1)=0,"",INDEX(data_wkly!A:A,MATCH($E$7,data_wkly!C:C,0)+G295,1))</f>
        <v/>
      </c>
      <c r="G295" s="128">
        <f t="shared" si="7"/>
        <v>281</v>
      </c>
      <c r="H295" s="29"/>
      <c r="I295" s="29"/>
      <c r="J295" s="29"/>
      <c r="K295" s="29"/>
      <c r="L295" s="84"/>
      <c r="M295" s="9"/>
      <c r="N295" s="9"/>
      <c r="O295" s="1"/>
      <c r="P295" s="9"/>
      <c r="Q295" s="9"/>
      <c r="R295" s="1"/>
      <c r="S295" s="9"/>
      <c r="T295" s="1"/>
      <c r="U295" s="7"/>
      <c r="V295" s="1"/>
      <c r="W295" s="1"/>
      <c r="X295" s="1"/>
      <c r="Y295" s="1"/>
      <c r="Z295" s="1"/>
      <c r="AA295" s="1"/>
      <c r="AB295" s="1"/>
      <c r="AC295" s="1"/>
      <c r="AD295"/>
      <c r="AE295" s="1"/>
      <c r="AF295" s="1"/>
      <c r="AG295" s="1"/>
      <c r="AH295" s="1"/>
    </row>
    <row r="296" spans="1:34">
      <c r="A296" s="88" t="str">
        <f t="shared" si="16"/>
        <v/>
      </c>
      <c r="B296" s="89" t="str">
        <f t="shared" si="14"/>
        <v/>
      </c>
      <c r="C296" s="126" t="str">
        <f t="shared" si="15"/>
        <v/>
      </c>
      <c r="D296" s="26" t="e">
        <f>IF(INDEX(data_wkly!$1:$1048576,MATCH($B296,data_wkly!$C:$C,0),MATCH(D$10,data_wkly!$2:$2,0))=0,#N/A,IF(INDEX(data_wkly!$1:$1048576,MATCH($B296,data_wkly!$C:$C,0),MATCH(D$10,data_wkly!$2:$2,0))="",#N/A,INDEX(data_wkly!$1:$1048576,MATCH($B296,data_wkly!$C:$C,0),MATCH(D$10,data_wkly!$2:$2,0))))</f>
        <v>#N/A</v>
      </c>
      <c r="E296" s="158" t="e" cm="1">
        <f t="array" ref="E296">IF(INDEX(data_wkly!$1:$1048576,MATCH($F296,data_wkly!$A:$A,0),MATCH(E$10,data_wkly!$2:$2,0)+1)="",INDEX(E:E,MATCH(F296,F:F,0)-52,1),INDEX(data_wkly!$1:$1048576,MATCH($F296,data_wkly!$A:$A,0),MATCH(E$10,data_wkly!$2:$2,0)+1))</f>
        <v>#N/A</v>
      </c>
      <c r="F296" s="128" t="str" cm="1">
        <f t="array" ref="F296">IF(INDEX(data_wkly!A:A,MATCH($E$7,data_wkly!C:C,0)+G296,1)=0,"",INDEX(data_wkly!A:A,MATCH($E$7,data_wkly!C:C,0)+G296,1))</f>
        <v/>
      </c>
      <c r="G296" s="128">
        <f t="shared" si="7"/>
        <v>282</v>
      </c>
      <c r="H296" s="29"/>
      <c r="I296" s="29"/>
      <c r="J296" s="29"/>
      <c r="K296" s="29"/>
      <c r="L296" s="84"/>
      <c r="M296" s="9"/>
      <c r="N296" s="9"/>
      <c r="O296" s="1"/>
      <c r="P296" s="9"/>
      <c r="Q296" s="9"/>
      <c r="R296" s="1"/>
      <c r="S296" s="9"/>
      <c r="T296" s="1"/>
      <c r="U296" s="7"/>
      <c r="V296" s="1"/>
      <c r="W296" s="1"/>
      <c r="X296" s="1"/>
      <c r="Y296" s="1"/>
      <c r="Z296" s="1"/>
      <c r="AA296" s="1"/>
      <c r="AB296" s="1"/>
      <c r="AC296" s="1"/>
      <c r="AD296"/>
      <c r="AE296" s="1"/>
      <c r="AF296" s="1"/>
      <c r="AG296" s="1"/>
      <c r="AH296" s="1"/>
    </row>
    <row r="297" spans="1:34">
      <c r="A297" s="88" t="str">
        <f t="shared" si="16"/>
        <v/>
      </c>
      <c r="B297" s="89" t="str">
        <f t="shared" si="14"/>
        <v/>
      </c>
      <c r="C297" s="126" t="str">
        <f t="shared" si="15"/>
        <v/>
      </c>
      <c r="D297" s="26" t="e">
        <f>IF(INDEX(data_wkly!$1:$1048576,MATCH($B297,data_wkly!$C:$C,0),MATCH(D$10,data_wkly!$2:$2,0))=0,#N/A,IF(INDEX(data_wkly!$1:$1048576,MATCH($B297,data_wkly!$C:$C,0),MATCH(D$10,data_wkly!$2:$2,0))="",#N/A,INDEX(data_wkly!$1:$1048576,MATCH($B297,data_wkly!$C:$C,0),MATCH(D$10,data_wkly!$2:$2,0))))</f>
        <v>#N/A</v>
      </c>
      <c r="E297" s="158" t="e" cm="1">
        <f t="array" ref="E297">IF(INDEX(data_wkly!$1:$1048576,MATCH($F297,data_wkly!$A:$A,0),MATCH(E$10,data_wkly!$2:$2,0)+1)="",INDEX(E:E,MATCH(F297,F:F,0)-52,1),INDEX(data_wkly!$1:$1048576,MATCH($F297,data_wkly!$A:$A,0),MATCH(E$10,data_wkly!$2:$2,0)+1))</f>
        <v>#N/A</v>
      </c>
      <c r="F297" s="128" t="str" cm="1">
        <f t="array" ref="F297">IF(INDEX(data_wkly!A:A,MATCH($E$7,data_wkly!C:C,0)+G297,1)=0,"",INDEX(data_wkly!A:A,MATCH($E$7,data_wkly!C:C,0)+G297,1))</f>
        <v/>
      </c>
      <c r="G297" s="128">
        <f t="shared" si="7"/>
        <v>283</v>
      </c>
      <c r="H297" s="29"/>
      <c r="I297" s="29"/>
      <c r="J297" s="29"/>
      <c r="K297" s="29"/>
      <c r="L297" s="84"/>
      <c r="M297" s="9"/>
      <c r="N297" s="9"/>
      <c r="O297" s="1"/>
      <c r="P297" s="9"/>
      <c r="Q297" s="9"/>
      <c r="R297" s="1"/>
      <c r="S297" s="9"/>
      <c r="T297" s="1"/>
      <c r="U297" s="7"/>
      <c r="V297" s="1"/>
      <c r="W297" s="1"/>
      <c r="X297" s="1"/>
      <c r="Y297" s="1"/>
      <c r="Z297" s="1"/>
      <c r="AA297" s="1"/>
      <c r="AB297" s="1"/>
      <c r="AC297" s="1"/>
      <c r="AD297"/>
      <c r="AE297" s="1"/>
      <c r="AF297" s="1"/>
      <c r="AG297" s="1"/>
      <c r="AH297" s="1"/>
    </row>
    <row r="298" spans="1:34">
      <c r="A298" s="88" t="str">
        <f t="shared" si="16"/>
        <v/>
      </c>
      <c r="B298" s="89" t="str">
        <f t="shared" si="14"/>
        <v/>
      </c>
      <c r="C298" s="126" t="str">
        <f t="shared" si="15"/>
        <v/>
      </c>
      <c r="D298" s="26" t="e">
        <f>IF(INDEX(data_wkly!$1:$1048576,MATCH($B298,data_wkly!$C:$C,0),MATCH(D$10,data_wkly!$2:$2,0))=0,#N/A,IF(INDEX(data_wkly!$1:$1048576,MATCH($B298,data_wkly!$C:$C,0),MATCH(D$10,data_wkly!$2:$2,0))="",#N/A,INDEX(data_wkly!$1:$1048576,MATCH($B298,data_wkly!$C:$C,0),MATCH(D$10,data_wkly!$2:$2,0))))</f>
        <v>#N/A</v>
      </c>
      <c r="E298" s="158" t="e" cm="1">
        <f t="array" ref="E298">IF(INDEX(data_wkly!$1:$1048576,MATCH($F298,data_wkly!$A:$A,0),MATCH(E$10,data_wkly!$2:$2,0)+1)="",INDEX(E:E,MATCH(F298,F:F,0)-52,1),INDEX(data_wkly!$1:$1048576,MATCH($F298,data_wkly!$A:$A,0),MATCH(E$10,data_wkly!$2:$2,0)+1))</f>
        <v>#N/A</v>
      </c>
      <c r="F298" s="128" t="str" cm="1">
        <f t="array" ref="F298">IF(INDEX(data_wkly!A:A,MATCH($E$7,data_wkly!C:C,0)+G298,1)=0,"",INDEX(data_wkly!A:A,MATCH($E$7,data_wkly!C:C,0)+G298,1))</f>
        <v/>
      </c>
      <c r="G298" s="128">
        <f t="shared" si="7"/>
        <v>284</v>
      </c>
      <c r="H298" s="29"/>
      <c r="I298" s="29"/>
      <c r="J298" s="29"/>
      <c r="K298" s="29"/>
      <c r="L298" s="84"/>
      <c r="M298" s="9"/>
      <c r="N298" s="9"/>
      <c r="O298" s="1"/>
      <c r="P298" s="9"/>
      <c r="Q298" s="9"/>
      <c r="R298" s="1"/>
      <c r="S298" s="9"/>
      <c r="T298" s="1"/>
      <c r="U298" s="7"/>
      <c r="V298" s="1"/>
      <c r="W298" s="1"/>
      <c r="X298" s="1"/>
      <c r="Y298" s="1"/>
      <c r="Z298" s="1"/>
      <c r="AA298" s="1"/>
      <c r="AB298" s="1"/>
      <c r="AC298" s="1"/>
      <c r="AD298"/>
      <c r="AE298" s="1"/>
      <c r="AF298" s="1"/>
      <c r="AG298" s="1"/>
      <c r="AH298" s="1"/>
    </row>
    <row r="299" spans="1:34">
      <c r="A299" s="88" t="str">
        <f t="shared" si="16"/>
        <v/>
      </c>
      <c r="B299" s="89" t="str">
        <f t="shared" si="14"/>
        <v/>
      </c>
      <c r="C299" s="126" t="str">
        <f t="shared" si="15"/>
        <v/>
      </c>
      <c r="D299" s="26" t="e">
        <f>IF(INDEX(data_wkly!$1:$1048576,MATCH($B299,data_wkly!$C:$C,0),MATCH(D$10,data_wkly!$2:$2,0))=0,#N/A,IF(INDEX(data_wkly!$1:$1048576,MATCH($B299,data_wkly!$C:$C,0),MATCH(D$10,data_wkly!$2:$2,0))="",#N/A,INDEX(data_wkly!$1:$1048576,MATCH($B299,data_wkly!$C:$C,0),MATCH(D$10,data_wkly!$2:$2,0))))</f>
        <v>#N/A</v>
      </c>
      <c r="E299" s="158" t="e" cm="1">
        <f t="array" ref="E299">IF(INDEX(data_wkly!$1:$1048576,MATCH($F299,data_wkly!$A:$A,0),MATCH(E$10,data_wkly!$2:$2,0)+1)="",INDEX(E:E,MATCH(F299,F:F,0)-52,1),INDEX(data_wkly!$1:$1048576,MATCH($F299,data_wkly!$A:$A,0),MATCH(E$10,data_wkly!$2:$2,0)+1))</f>
        <v>#N/A</v>
      </c>
      <c r="F299" s="128" t="str" cm="1">
        <f t="array" ref="F299">IF(INDEX(data_wkly!A:A,MATCH($E$7,data_wkly!C:C,0)+G299,1)=0,"",INDEX(data_wkly!A:A,MATCH($E$7,data_wkly!C:C,0)+G299,1))</f>
        <v/>
      </c>
      <c r="G299" s="128">
        <f t="shared" si="7"/>
        <v>285</v>
      </c>
      <c r="H299" s="29"/>
      <c r="I299" s="29"/>
      <c r="J299" s="29"/>
      <c r="K299" s="29"/>
      <c r="L299" s="84"/>
      <c r="M299" s="9"/>
      <c r="N299" s="9"/>
      <c r="O299" s="1"/>
      <c r="P299" s="9"/>
      <c r="Q299" s="9"/>
      <c r="R299" s="1"/>
      <c r="S299" s="9"/>
      <c r="T299" s="1"/>
      <c r="U299" s="7"/>
      <c r="V299" s="1"/>
      <c r="W299" s="1"/>
      <c r="X299" s="1"/>
      <c r="Y299" s="1"/>
      <c r="Z299" s="1"/>
      <c r="AA299" s="1"/>
      <c r="AB299" s="1"/>
      <c r="AC299" s="1"/>
      <c r="AD299"/>
      <c r="AE299" s="1"/>
      <c r="AF299" s="1"/>
      <c r="AG299" s="1"/>
      <c r="AH299" s="1"/>
    </row>
    <row r="300" spans="1:34">
      <c r="A300" s="88" t="str">
        <f t="shared" si="16"/>
        <v/>
      </c>
      <c r="B300" s="89" t="str">
        <f t="shared" si="14"/>
        <v/>
      </c>
      <c r="C300" s="126" t="str">
        <f t="shared" si="15"/>
        <v/>
      </c>
      <c r="D300" s="26" t="e">
        <f>IF(INDEX(data_wkly!$1:$1048576,MATCH($B300,data_wkly!$C:$C,0),MATCH(D$10,data_wkly!$2:$2,0))=0,#N/A,IF(INDEX(data_wkly!$1:$1048576,MATCH($B300,data_wkly!$C:$C,0),MATCH(D$10,data_wkly!$2:$2,0))="",#N/A,INDEX(data_wkly!$1:$1048576,MATCH($B300,data_wkly!$C:$C,0),MATCH(D$10,data_wkly!$2:$2,0))))</f>
        <v>#N/A</v>
      </c>
      <c r="E300" s="158" t="e" cm="1">
        <f t="array" ref="E300">IF(INDEX(data_wkly!$1:$1048576,MATCH($F300,data_wkly!$A:$A,0),MATCH(E$10,data_wkly!$2:$2,0)+1)="",INDEX(E:E,MATCH(F300,F:F,0)-52,1),INDEX(data_wkly!$1:$1048576,MATCH($F300,data_wkly!$A:$A,0),MATCH(E$10,data_wkly!$2:$2,0)+1))</f>
        <v>#N/A</v>
      </c>
      <c r="F300" s="128" t="str" cm="1">
        <f t="array" ref="F300">IF(INDEX(data_wkly!A:A,MATCH($E$7,data_wkly!C:C,0)+G300,1)=0,"",INDEX(data_wkly!A:A,MATCH($E$7,data_wkly!C:C,0)+G300,1))</f>
        <v/>
      </c>
      <c r="G300" s="128">
        <f t="shared" si="7"/>
        <v>286</v>
      </c>
      <c r="H300" s="29"/>
      <c r="I300" s="29"/>
      <c r="J300" s="29"/>
      <c r="K300" s="29"/>
      <c r="L300" s="84"/>
      <c r="M300" s="9"/>
      <c r="N300" s="9"/>
      <c r="O300" s="1"/>
      <c r="P300" s="9"/>
      <c r="Q300" s="9"/>
      <c r="R300" s="1"/>
      <c r="S300" s="9"/>
      <c r="T300" s="1"/>
      <c r="U300" s="7"/>
      <c r="V300" s="1"/>
      <c r="W300" s="1"/>
      <c r="X300" s="1"/>
      <c r="Y300" s="1"/>
      <c r="Z300" s="1"/>
      <c r="AA300" s="1"/>
      <c r="AB300" s="1"/>
      <c r="AC300" s="1"/>
      <c r="AD300"/>
      <c r="AE300" s="1"/>
      <c r="AF300" s="1"/>
      <c r="AG300" s="1"/>
      <c r="AH300" s="1"/>
    </row>
    <row r="301" spans="1:34">
      <c r="A301" s="88" t="str">
        <f t="shared" si="16"/>
        <v/>
      </c>
      <c r="B301" s="89" t="str">
        <f t="shared" si="14"/>
        <v/>
      </c>
      <c r="C301" s="126" t="str">
        <f t="shared" si="15"/>
        <v/>
      </c>
      <c r="D301" s="26" t="e">
        <f>IF(INDEX(data_wkly!$1:$1048576,MATCH($B301,data_wkly!$C:$C,0),MATCH(D$10,data_wkly!$2:$2,0))=0,#N/A,IF(INDEX(data_wkly!$1:$1048576,MATCH($B301,data_wkly!$C:$C,0),MATCH(D$10,data_wkly!$2:$2,0))="",#N/A,INDEX(data_wkly!$1:$1048576,MATCH($B301,data_wkly!$C:$C,0),MATCH(D$10,data_wkly!$2:$2,0))))</f>
        <v>#N/A</v>
      </c>
      <c r="E301" s="158" t="e" cm="1">
        <f t="array" ref="E301">IF(INDEX(data_wkly!$1:$1048576,MATCH($F301,data_wkly!$A:$A,0),MATCH(E$10,data_wkly!$2:$2,0)+1)="",INDEX(E:E,MATCH(F301,F:F,0)-52,1),INDEX(data_wkly!$1:$1048576,MATCH($F301,data_wkly!$A:$A,0),MATCH(E$10,data_wkly!$2:$2,0)+1))</f>
        <v>#N/A</v>
      </c>
      <c r="F301" s="128" t="str" cm="1">
        <f t="array" ref="F301">IF(INDEX(data_wkly!A:A,MATCH($E$7,data_wkly!C:C,0)+G301,1)=0,"",INDEX(data_wkly!A:A,MATCH($E$7,data_wkly!C:C,0)+G301,1))</f>
        <v/>
      </c>
      <c r="G301" s="128">
        <f t="shared" si="7"/>
        <v>287</v>
      </c>
      <c r="H301" s="29"/>
      <c r="I301" s="29"/>
      <c r="J301" s="29"/>
      <c r="K301" s="29"/>
      <c r="L301" s="84"/>
      <c r="M301" s="9"/>
      <c r="N301" s="9"/>
      <c r="O301" s="1"/>
      <c r="P301" s="9"/>
      <c r="Q301" s="9"/>
      <c r="R301" s="1"/>
      <c r="S301" s="9"/>
      <c r="T301" s="1"/>
      <c r="U301" s="7"/>
      <c r="V301" s="1"/>
      <c r="W301" s="1"/>
      <c r="X301" s="1"/>
      <c r="Y301" s="1"/>
      <c r="Z301" s="1"/>
      <c r="AA301" s="1"/>
      <c r="AB301" s="1"/>
      <c r="AC301" s="1"/>
      <c r="AD301"/>
      <c r="AE301" s="1"/>
      <c r="AF301" s="1"/>
      <c r="AG301" s="1"/>
      <c r="AH301" s="1"/>
    </row>
    <row r="302" spans="1:34">
      <c r="A302" s="88" t="str">
        <f t="shared" si="16"/>
        <v/>
      </c>
      <c r="B302" s="89" t="str">
        <f t="shared" si="14"/>
        <v/>
      </c>
      <c r="C302" s="126" t="str">
        <f t="shared" si="15"/>
        <v/>
      </c>
      <c r="D302" s="26" t="e">
        <f>IF(INDEX(data_wkly!$1:$1048576,MATCH($B302,data_wkly!$C:$C,0),MATCH(D$10,data_wkly!$2:$2,0))=0,#N/A,IF(INDEX(data_wkly!$1:$1048576,MATCH($B302,data_wkly!$C:$C,0),MATCH(D$10,data_wkly!$2:$2,0))="",#N/A,INDEX(data_wkly!$1:$1048576,MATCH($B302,data_wkly!$C:$C,0),MATCH(D$10,data_wkly!$2:$2,0))))</f>
        <v>#N/A</v>
      </c>
      <c r="E302" s="158" t="e" cm="1">
        <f t="array" ref="E302">IF(INDEX(data_wkly!$1:$1048576,MATCH($F302,data_wkly!$A:$A,0),MATCH(E$10,data_wkly!$2:$2,0)+1)="",INDEX(E:E,MATCH(F302,F:F,0)-52,1),INDEX(data_wkly!$1:$1048576,MATCH($F302,data_wkly!$A:$A,0),MATCH(E$10,data_wkly!$2:$2,0)+1))</f>
        <v>#N/A</v>
      </c>
      <c r="F302" s="128" t="str" cm="1">
        <f t="array" ref="F302">IF(INDEX(data_wkly!A:A,MATCH($E$7,data_wkly!C:C,0)+G302,1)=0,"",INDEX(data_wkly!A:A,MATCH($E$7,data_wkly!C:C,0)+G302,1))</f>
        <v/>
      </c>
      <c r="G302" s="128">
        <f t="shared" si="7"/>
        <v>288</v>
      </c>
      <c r="H302" s="29"/>
      <c r="I302" s="29"/>
      <c r="J302" s="29"/>
      <c r="K302" s="29"/>
      <c r="L302" s="84"/>
      <c r="M302" s="9"/>
      <c r="N302" s="9"/>
      <c r="O302" s="1"/>
      <c r="P302" s="9"/>
      <c r="Q302" s="9"/>
      <c r="R302" s="1"/>
      <c r="S302" s="9"/>
      <c r="T302" s="1"/>
      <c r="U302" s="7"/>
      <c r="V302" s="1"/>
      <c r="W302" s="1"/>
      <c r="X302" s="1"/>
      <c r="Y302" s="1"/>
      <c r="Z302" s="1"/>
      <c r="AA302" s="1"/>
      <c r="AB302" s="1"/>
      <c r="AC302" s="1"/>
      <c r="AD302"/>
      <c r="AE302" s="1"/>
      <c r="AF302" s="1"/>
      <c r="AG302" s="1"/>
      <c r="AH302" s="1"/>
    </row>
    <row r="303" spans="1:34">
      <c r="A303" s="88" t="str">
        <f t="shared" si="16"/>
        <v/>
      </c>
      <c r="B303" s="89" t="str">
        <f t="shared" si="14"/>
        <v/>
      </c>
      <c r="C303" s="126" t="str">
        <f t="shared" si="15"/>
        <v/>
      </c>
      <c r="D303" s="26" t="e">
        <f>IF(INDEX(data_wkly!$1:$1048576,MATCH($B303,data_wkly!$C:$C,0),MATCH(D$10,data_wkly!$2:$2,0))=0,#N/A,IF(INDEX(data_wkly!$1:$1048576,MATCH($B303,data_wkly!$C:$C,0),MATCH(D$10,data_wkly!$2:$2,0))="",#N/A,INDEX(data_wkly!$1:$1048576,MATCH($B303,data_wkly!$C:$C,0),MATCH(D$10,data_wkly!$2:$2,0))))</f>
        <v>#N/A</v>
      </c>
      <c r="E303" s="158" t="e" cm="1">
        <f t="array" ref="E303">IF(INDEX(data_wkly!$1:$1048576,MATCH($F303,data_wkly!$A:$A,0),MATCH(E$10,data_wkly!$2:$2,0)+1)="",INDEX(E:E,MATCH(F303,F:F,0)-52,1),INDEX(data_wkly!$1:$1048576,MATCH($F303,data_wkly!$A:$A,0),MATCH(E$10,data_wkly!$2:$2,0)+1))</f>
        <v>#N/A</v>
      </c>
      <c r="F303" s="128" t="str" cm="1">
        <f t="array" ref="F303">IF(INDEX(data_wkly!A:A,MATCH($E$7,data_wkly!C:C,0)+G303,1)=0,"",INDEX(data_wkly!A:A,MATCH($E$7,data_wkly!C:C,0)+G303,1))</f>
        <v/>
      </c>
      <c r="G303" s="128">
        <f t="shared" si="7"/>
        <v>289</v>
      </c>
      <c r="H303" s="29"/>
      <c r="I303" s="29"/>
      <c r="J303" s="29"/>
      <c r="K303" s="29"/>
      <c r="L303" s="84"/>
      <c r="M303" s="9"/>
      <c r="N303" s="9"/>
      <c r="O303" s="1"/>
      <c r="P303" s="9"/>
      <c r="Q303" s="9"/>
      <c r="R303" s="1"/>
      <c r="S303" s="9"/>
      <c r="T303" s="1"/>
      <c r="U303" s="7"/>
      <c r="V303" s="1"/>
      <c r="W303" s="1"/>
      <c r="X303" s="1"/>
      <c r="Y303" s="1"/>
      <c r="Z303" s="1"/>
      <c r="AA303" s="1"/>
      <c r="AB303" s="1"/>
      <c r="AC303" s="1"/>
      <c r="AD303"/>
      <c r="AE303" s="1"/>
      <c r="AF303" s="1"/>
      <c r="AG303" s="1"/>
      <c r="AH303" s="1"/>
    </row>
    <row r="304" spans="1:34">
      <c r="A304" s="88" t="str">
        <f t="shared" si="16"/>
        <v/>
      </c>
      <c r="B304" s="89" t="str">
        <f t="shared" si="14"/>
        <v/>
      </c>
      <c r="C304" s="126" t="str">
        <f t="shared" si="15"/>
        <v/>
      </c>
      <c r="D304" s="26" t="e">
        <f>IF(INDEX(data_wkly!$1:$1048576,MATCH($B304,data_wkly!$C:$C,0),MATCH(D$10,data_wkly!$2:$2,0))=0,#N/A,IF(INDEX(data_wkly!$1:$1048576,MATCH($B304,data_wkly!$C:$C,0),MATCH(D$10,data_wkly!$2:$2,0))="",#N/A,INDEX(data_wkly!$1:$1048576,MATCH($B304,data_wkly!$C:$C,0),MATCH(D$10,data_wkly!$2:$2,0))))</f>
        <v>#N/A</v>
      </c>
      <c r="E304" s="158" t="e" cm="1">
        <f t="array" ref="E304">IF(INDEX(data_wkly!$1:$1048576,MATCH($F304,data_wkly!$A:$A,0),MATCH(E$10,data_wkly!$2:$2,0)+1)="",INDEX(E:E,MATCH(F304,F:F,0)-52,1),INDEX(data_wkly!$1:$1048576,MATCH($F304,data_wkly!$A:$A,0),MATCH(E$10,data_wkly!$2:$2,0)+1))</f>
        <v>#N/A</v>
      </c>
      <c r="F304" s="128" t="str" cm="1">
        <f t="array" ref="F304">IF(INDEX(data_wkly!A:A,MATCH($E$7,data_wkly!C:C,0)+G304,1)=0,"",INDEX(data_wkly!A:A,MATCH($E$7,data_wkly!C:C,0)+G304,1))</f>
        <v/>
      </c>
      <c r="G304" s="128">
        <f t="shared" si="7"/>
        <v>290</v>
      </c>
      <c r="H304" s="29"/>
      <c r="I304" s="29"/>
      <c r="J304" s="29"/>
      <c r="K304" s="29"/>
      <c r="L304" s="84"/>
      <c r="M304" s="9"/>
      <c r="N304" s="9"/>
      <c r="O304" s="1"/>
      <c r="P304" s="9"/>
      <c r="Q304" s="9"/>
      <c r="R304" s="1"/>
      <c r="S304" s="9"/>
      <c r="T304" s="1"/>
      <c r="U304" s="7"/>
      <c r="V304" s="1"/>
      <c r="W304" s="1"/>
      <c r="X304" s="1"/>
      <c r="Y304" s="1"/>
      <c r="Z304" s="1"/>
      <c r="AA304" s="1"/>
      <c r="AB304" s="1"/>
      <c r="AC304" s="1"/>
      <c r="AD304"/>
      <c r="AE304" s="1"/>
      <c r="AF304" s="1"/>
      <c r="AG304" s="1"/>
      <c r="AH304" s="1"/>
    </row>
    <row r="305" spans="1:34">
      <c r="A305" s="88" t="str">
        <f t="shared" si="16"/>
        <v/>
      </c>
      <c r="B305" s="89" t="str">
        <f t="shared" si="14"/>
        <v/>
      </c>
      <c r="C305" s="126" t="str">
        <f t="shared" si="15"/>
        <v/>
      </c>
      <c r="D305" s="26" t="e">
        <f>IF(INDEX(data_wkly!$1:$1048576,MATCH($B305,data_wkly!$C:$C,0),MATCH(D$10,data_wkly!$2:$2,0))=0,#N/A,IF(INDEX(data_wkly!$1:$1048576,MATCH($B305,data_wkly!$C:$C,0),MATCH(D$10,data_wkly!$2:$2,0))="",#N/A,INDEX(data_wkly!$1:$1048576,MATCH($B305,data_wkly!$C:$C,0),MATCH(D$10,data_wkly!$2:$2,0))))</f>
        <v>#N/A</v>
      </c>
      <c r="E305" s="158" t="e" cm="1">
        <f t="array" ref="E305">IF(INDEX(data_wkly!$1:$1048576,MATCH($F305,data_wkly!$A:$A,0),MATCH(E$10,data_wkly!$2:$2,0)+1)="",INDEX(E:E,MATCH(F305,F:F,0)-52,1),INDEX(data_wkly!$1:$1048576,MATCH($F305,data_wkly!$A:$A,0),MATCH(E$10,data_wkly!$2:$2,0)+1))</f>
        <v>#N/A</v>
      </c>
      <c r="F305" s="128" t="str" cm="1">
        <f t="array" ref="F305">IF(INDEX(data_wkly!A:A,MATCH($E$7,data_wkly!C:C,0)+G305,1)=0,"",INDEX(data_wkly!A:A,MATCH($E$7,data_wkly!C:C,0)+G305,1))</f>
        <v/>
      </c>
      <c r="G305" s="128">
        <f t="shared" si="7"/>
        <v>291</v>
      </c>
      <c r="H305" s="29"/>
      <c r="I305" s="29"/>
      <c r="J305" s="29"/>
      <c r="K305" s="29"/>
      <c r="L305" s="84"/>
      <c r="M305" s="9"/>
      <c r="N305" s="9"/>
      <c r="O305" s="1"/>
      <c r="P305" s="9"/>
      <c r="Q305" s="9"/>
      <c r="R305" s="1"/>
      <c r="S305" s="9"/>
      <c r="T305" s="1"/>
      <c r="U305" s="7"/>
      <c r="V305" s="1"/>
      <c r="W305" s="1"/>
      <c r="X305" s="1"/>
      <c r="Y305" s="1"/>
      <c r="Z305" s="1"/>
      <c r="AA305" s="1"/>
      <c r="AB305" s="1"/>
      <c r="AC305" s="1"/>
      <c r="AD305"/>
      <c r="AE305" s="1"/>
      <c r="AF305" s="1"/>
      <c r="AG305" s="1"/>
      <c r="AH305" s="1"/>
    </row>
    <row r="306" spans="1:34">
      <c r="A306" s="88" t="str">
        <f t="shared" si="16"/>
        <v/>
      </c>
      <c r="B306" s="89" t="str">
        <f t="shared" si="14"/>
        <v/>
      </c>
      <c r="C306" s="126" t="str">
        <f t="shared" si="15"/>
        <v/>
      </c>
      <c r="D306" s="26" t="e">
        <f>IF(INDEX(data_wkly!$1:$1048576,MATCH($B306,data_wkly!$C:$C,0),MATCH(D$10,data_wkly!$2:$2,0))=0,#N/A,IF(INDEX(data_wkly!$1:$1048576,MATCH($B306,data_wkly!$C:$C,0),MATCH(D$10,data_wkly!$2:$2,0))="",#N/A,INDEX(data_wkly!$1:$1048576,MATCH($B306,data_wkly!$C:$C,0),MATCH(D$10,data_wkly!$2:$2,0))))</f>
        <v>#N/A</v>
      </c>
      <c r="E306" s="158" t="e" cm="1">
        <f t="array" ref="E306">IF(INDEX(data_wkly!$1:$1048576,MATCH($F306,data_wkly!$A:$A,0),MATCH(E$10,data_wkly!$2:$2,0)+1)="",INDEX(E:E,MATCH(F306,F:F,0)-52,1),INDEX(data_wkly!$1:$1048576,MATCH($F306,data_wkly!$A:$A,0),MATCH(E$10,data_wkly!$2:$2,0)+1))</f>
        <v>#N/A</v>
      </c>
      <c r="F306" s="128" t="str" cm="1">
        <f t="array" ref="F306">IF(INDEX(data_wkly!A:A,MATCH($E$7,data_wkly!C:C,0)+G306,1)=0,"",INDEX(data_wkly!A:A,MATCH($E$7,data_wkly!C:C,0)+G306,1))</f>
        <v/>
      </c>
      <c r="G306" s="128">
        <f t="shared" si="7"/>
        <v>292</v>
      </c>
      <c r="H306" s="29"/>
      <c r="I306" s="29"/>
      <c r="J306" s="29"/>
      <c r="K306" s="29"/>
      <c r="L306" s="84"/>
      <c r="M306" s="9"/>
      <c r="N306" s="9"/>
      <c r="O306" s="1"/>
      <c r="P306" s="9"/>
      <c r="Q306" s="9"/>
      <c r="R306" s="1"/>
      <c r="S306" s="9"/>
      <c r="T306" s="1"/>
      <c r="U306" s="7"/>
      <c r="V306" s="1"/>
      <c r="W306" s="1"/>
      <c r="X306" s="1"/>
      <c r="Y306" s="1"/>
      <c r="Z306" s="1"/>
      <c r="AA306" s="1"/>
      <c r="AB306" s="1"/>
      <c r="AC306" s="1"/>
      <c r="AD306"/>
      <c r="AE306" s="1"/>
      <c r="AF306" s="1"/>
      <c r="AG306" s="1"/>
      <c r="AH306" s="1"/>
    </row>
    <row r="307" spans="1:34">
      <c r="A307" s="88" t="str">
        <f t="shared" si="16"/>
        <v/>
      </c>
      <c r="B307" s="89" t="str">
        <f t="shared" si="14"/>
        <v/>
      </c>
      <c r="C307" s="126" t="str">
        <f t="shared" si="15"/>
        <v/>
      </c>
      <c r="D307" s="26" t="e">
        <f>IF(INDEX(data_wkly!$1:$1048576,MATCH($B307,data_wkly!$C:$C,0),MATCH(D$10,data_wkly!$2:$2,0))=0,#N/A,IF(INDEX(data_wkly!$1:$1048576,MATCH($B307,data_wkly!$C:$C,0),MATCH(D$10,data_wkly!$2:$2,0))="",#N/A,INDEX(data_wkly!$1:$1048576,MATCH($B307,data_wkly!$C:$C,0),MATCH(D$10,data_wkly!$2:$2,0))))</f>
        <v>#N/A</v>
      </c>
      <c r="E307" s="158" t="e" cm="1">
        <f t="array" ref="E307">IF(INDEX(data_wkly!$1:$1048576,MATCH($F307,data_wkly!$A:$A,0),MATCH(E$10,data_wkly!$2:$2,0)+1)="",INDEX(E:E,MATCH(F307,F:F,0)-52,1),INDEX(data_wkly!$1:$1048576,MATCH($F307,data_wkly!$A:$A,0),MATCH(E$10,data_wkly!$2:$2,0)+1))</f>
        <v>#N/A</v>
      </c>
      <c r="F307" s="128" t="str" cm="1">
        <f t="array" ref="F307">IF(INDEX(data_wkly!A:A,MATCH($E$7,data_wkly!C:C,0)+G307,1)=0,"",INDEX(data_wkly!A:A,MATCH($E$7,data_wkly!C:C,0)+G307,1))</f>
        <v/>
      </c>
      <c r="G307" s="128">
        <f t="shared" si="7"/>
        <v>293</v>
      </c>
      <c r="H307" s="29"/>
      <c r="I307" s="29"/>
      <c r="J307" s="29"/>
      <c r="K307" s="29"/>
      <c r="L307" s="84"/>
      <c r="M307" s="9"/>
      <c r="N307" s="9"/>
      <c r="O307" s="1"/>
      <c r="P307" s="9"/>
      <c r="Q307" s="9"/>
      <c r="R307" s="1"/>
      <c r="S307" s="9"/>
      <c r="T307" s="1"/>
      <c r="U307" s="7"/>
      <c r="V307" s="1"/>
      <c r="W307" s="1"/>
      <c r="X307" s="1"/>
      <c r="Y307" s="1"/>
      <c r="Z307" s="1"/>
      <c r="AA307" s="1"/>
      <c r="AB307" s="1"/>
      <c r="AC307" s="1"/>
      <c r="AD307"/>
      <c r="AE307" s="1"/>
      <c r="AF307" s="1"/>
      <c r="AG307" s="1"/>
      <c r="AH307" s="1"/>
    </row>
    <row r="308" spans="1:34">
      <c r="A308" s="88" t="str">
        <f t="shared" si="16"/>
        <v/>
      </c>
      <c r="B308" s="89" t="str">
        <f t="shared" si="14"/>
        <v/>
      </c>
      <c r="C308" s="126" t="str">
        <f t="shared" si="15"/>
        <v/>
      </c>
      <c r="D308" s="26" t="e">
        <f>IF(INDEX(data_wkly!$1:$1048576,MATCH($B308,data_wkly!$C:$C,0),MATCH(D$10,data_wkly!$2:$2,0))=0,#N/A,IF(INDEX(data_wkly!$1:$1048576,MATCH($B308,data_wkly!$C:$C,0),MATCH(D$10,data_wkly!$2:$2,0))="",#N/A,INDEX(data_wkly!$1:$1048576,MATCH($B308,data_wkly!$C:$C,0),MATCH(D$10,data_wkly!$2:$2,0))))</f>
        <v>#N/A</v>
      </c>
      <c r="E308" s="158" t="e" cm="1">
        <f t="array" ref="E308">IF(INDEX(data_wkly!$1:$1048576,MATCH($F308,data_wkly!$A:$A,0),MATCH(E$10,data_wkly!$2:$2,0)+1)="",INDEX(E:E,MATCH(F308,F:F,0)-52,1),INDEX(data_wkly!$1:$1048576,MATCH($F308,data_wkly!$A:$A,0),MATCH(E$10,data_wkly!$2:$2,0)+1))</f>
        <v>#N/A</v>
      </c>
      <c r="F308" s="128" t="str" cm="1">
        <f t="array" ref="F308">IF(INDEX(data_wkly!A:A,MATCH($E$7,data_wkly!C:C,0)+G308,1)=0,"",INDEX(data_wkly!A:A,MATCH($E$7,data_wkly!C:C,0)+G308,1))</f>
        <v/>
      </c>
      <c r="G308" s="128">
        <f t="shared" si="7"/>
        <v>294</v>
      </c>
      <c r="H308" s="29"/>
      <c r="I308" s="29"/>
      <c r="J308" s="29"/>
      <c r="K308" s="29"/>
      <c r="L308" s="84"/>
      <c r="M308" s="9"/>
      <c r="N308" s="9"/>
      <c r="O308" s="1"/>
      <c r="P308" s="9"/>
      <c r="Q308" s="9"/>
      <c r="R308" s="1"/>
      <c r="S308" s="9"/>
      <c r="T308" s="1"/>
      <c r="U308" s="7"/>
      <c r="V308" s="1"/>
      <c r="W308" s="1"/>
      <c r="X308" s="1"/>
      <c r="Y308" s="1"/>
      <c r="Z308" s="1"/>
      <c r="AA308" s="1"/>
      <c r="AB308" s="1"/>
      <c r="AC308" s="1"/>
      <c r="AD308"/>
      <c r="AE308" s="1"/>
      <c r="AF308" s="1"/>
      <c r="AG308" s="1"/>
      <c r="AH308" s="1"/>
    </row>
    <row r="309" spans="1:34">
      <c r="A309" s="88" t="str">
        <f t="shared" si="16"/>
        <v/>
      </c>
      <c r="B309" s="89" t="str">
        <f t="shared" si="14"/>
        <v/>
      </c>
      <c r="C309" s="126" t="str">
        <f t="shared" si="15"/>
        <v/>
      </c>
      <c r="D309" s="26" t="e">
        <f>IF(INDEX(data_wkly!$1:$1048576,MATCH($B309,data_wkly!$C:$C,0),MATCH(D$10,data_wkly!$2:$2,0))=0,#N/A,IF(INDEX(data_wkly!$1:$1048576,MATCH($B309,data_wkly!$C:$C,0),MATCH(D$10,data_wkly!$2:$2,0))="",#N/A,INDEX(data_wkly!$1:$1048576,MATCH($B309,data_wkly!$C:$C,0),MATCH(D$10,data_wkly!$2:$2,0))))</f>
        <v>#N/A</v>
      </c>
      <c r="E309" s="158" t="e" cm="1">
        <f t="array" ref="E309">IF(INDEX(data_wkly!$1:$1048576,MATCH($F309,data_wkly!$A:$A,0),MATCH(E$10,data_wkly!$2:$2,0)+1)="",INDEX(E:E,MATCH(F309,F:F,0)-52,1),INDEX(data_wkly!$1:$1048576,MATCH($F309,data_wkly!$A:$A,0),MATCH(E$10,data_wkly!$2:$2,0)+1))</f>
        <v>#N/A</v>
      </c>
      <c r="F309" s="128" t="str" cm="1">
        <f t="array" ref="F309">IF(INDEX(data_wkly!A:A,MATCH($E$7,data_wkly!C:C,0)+G309,1)=0,"",INDEX(data_wkly!A:A,MATCH($E$7,data_wkly!C:C,0)+G309,1))</f>
        <v/>
      </c>
      <c r="G309" s="128">
        <f t="shared" si="7"/>
        <v>295</v>
      </c>
      <c r="H309" s="29"/>
      <c r="I309" s="29"/>
      <c r="J309" s="29"/>
      <c r="K309" s="29"/>
      <c r="L309" s="84"/>
      <c r="M309" s="9"/>
      <c r="N309" s="9"/>
      <c r="O309" s="1"/>
      <c r="P309" s="9"/>
      <c r="Q309" s="9"/>
      <c r="R309" s="1"/>
      <c r="S309" s="9"/>
      <c r="T309" s="1"/>
      <c r="U309" s="7"/>
      <c r="V309" s="1"/>
      <c r="W309" s="1"/>
      <c r="X309" s="1"/>
      <c r="Y309" s="1"/>
      <c r="Z309" s="1"/>
      <c r="AA309" s="1"/>
      <c r="AB309" s="1"/>
      <c r="AC309" s="1"/>
      <c r="AD309"/>
      <c r="AE309" s="1"/>
      <c r="AF309" s="1"/>
      <c r="AG309" s="1"/>
      <c r="AH309" s="1"/>
    </row>
    <row r="310" spans="1:34">
      <c r="A310" s="88" t="str">
        <f t="shared" si="16"/>
        <v/>
      </c>
      <c r="B310" s="89" t="str">
        <f t="shared" si="14"/>
        <v/>
      </c>
      <c r="C310" s="126" t="str">
        <f t="shared" si="15"/>
        <v/>
      </c>
      <c r="D310" s="26" t="e">
        <f>IF(INDEX(data_wkly!$1:$1048576,MATCH($B310,data_wkly!$C:$C,0),MATCH(D$10,data_wkly!$2:$2,0))=0,#N/A,IF(INDEX(data_wkly!$1:$1048576,MATCH($B310,data_wkly!$C:$C,0),MATCH(D$10,data_wkly!$2:$2,0))="",#N/A,INDEX(data_wkly!$1:$1048576,MATCH($B310,data_wkly!$C:$C,0),MATCH(D$10,data_wkly!$2:$2,0))))</f>
        <v>#N/A</v>
      </c>
      <c r="E310" s="158" t="e" cm="1">
        <f t="array" ref="E310">IF(INDEX(data_wkly!$1:$1048576,MATCH($F310,data_wkly!$A:$A,0),MATCH(E$10,data_wkly!$2:$2,0)+1)="",INDEX(E:E,MATCH(F310,F:F,0)-52,1),INDEX(data_wkly!$1:$1048576,MATCH($F310,data_wkly!$A:$A,0),MATCH(E$10,data_wkly!$2:$2,0)+1))</f>
        <v>#N/A</v>
      </c>
      <c r="F310" s="128" t="str" cm="1">
        <f t="array" ref="F310">IF(INDEX(data_wkly!A:A,MATCH($E$7,data_wkly!C:C,0)+G310,1)=0,"",INDEX(data_wkly!A:A,MATCH($E$7,data_wkly!C:C,0)+G310,1))</f>
        <v/>
      </c>
      <c r="G310" s="128">
        <f t="shared" si="7"/>
        <v>296</v>
      </c>
      <c r="H310" s="29"/>
      <c r="I310" s="29"/>
      <c r="J310" s="29"/>
      <c r="K310" s="29"/>
      <c r="L310" s="84"/>
      <c r="M310" s="9"/>
      <c r="N310" s="9"/>
      <c r="O310" s="1"/>
      <c r="P310" s="9"/>
      <c r="Q310" s="9"/>
      <c r="R310" s="1"/>
      <c r="S310" s="9"/>
      <c r="T310" s="1"/>
      <c r="U310" s="7"/>
      <c r="V310" s="1"/>
      <c r="W310" s="1"/>
      <c r="X310" s="1"/>
      <c r="Y310" s="1"/>
      <c r="Z310" s="1"/>
      <c r="AA310" s="1"/>
      <c r="AB310" s="1"/>
      <c r="AC310" s="1"/>
      <c r="AD310"/>
      <c r="AE310" s="1"/>
      <c r="AF310" s="1"/>
      <c r="AG310" s="1"/>
      <c r="AH310" s="1"/>
    </row>
    <row r="311" spans="1:34">
      <c r="A311" s="88" t="str">
        <f t="shared" si="16"/>
        <v/>
      </c>
      <c r="B311" s="89" t="str">
        <f t="shared" si="14"/>
        <v/>
      </c>
      <c r="C311" s="126" t="str">
        <f t="shared" si="15"/>
        <v/>
      </c>
      <c r="D311" s="26" t="e">
        <f>IF(INDEX(data_wkly!$1:$1048576,MATCH($B311,data_wkly!$C:$C,0),MATCH(D$10,data_wkly!$2:$2,0))=0,#N/A,IF(INDEX(data_wkly!$1:$1048576,MATCH($B311,data_wkly!$C:$C,0),MATCH(D$10,data_wkly!$2:$2,0))="",#N/A,INDEX(data_wkly!$1:$1048576,MATCH($B311,data_wkly!$C:$C,0),MATCH(D$10,data_wkly!$2:$2,0))))</f>
        <v>#N/A</v>
      </c>
      <c r="E311" s="158" t="e" cm="1">
        <f t="array" ref="E311">IF(INDEX(data_wkly!$1:$1048576,MATCH($F311,data_wkly!$A:$A,0),MATCH(E$10,data_wkly!$2:$2,0)+1)="",INDEX(E:E,MATCH(F311,F:F,0)-52,1),INDEX(data_wkly!$1:$1048576,MATCH($F311,data_wkly!$A:$A,0),MATCH(E$10,data_wkly!$2:$2,0)+1))</f>
        <v>#N/A</v>
      </c>
      <c r="F311" s="128" t="str" cm="1">
        <f t="array" ref="F311">IF(INDEX(data_wkly!A:A,MATCH($E$7,data_wkly!C:C,0)+G311,1)=0,"",INDEX(data_wkly!A:A,MATCH($E$7,data_wkly!C:C,0)+G311,1))</f>
        <v/>
      </c>
      <c r="G311" s="128">
        <f t="shared" si="7"/>
        <v>297</v>
      </c>
      <c r="H311" s="29"/>
      <c r="I311" s="29"/>
      <c r="J311" s="29"/>
      <c r="K311" s="29"/>
      <c r="L311" s="84"/>
      <c r="M311" s="9"/>
      <c r="N311" s="9"/>
      <c r="O311" s="1"/>
      <c r="P311" s="9"/>
      <c r="Q311" s="9"/>
      <c r="R311" s="1"/>
      <c r="S311" s="9"/>
      <c r="T311" s="1"/>
      <c r="U311" s="7"/>
      <c r="V311" s="1"/>
      <c r="W311" s="1"/>
      <c r="X311" s="1"/>
      <c r="Y311" s="1"/>
      <c r="Z311" s="1"/>
      <c r="AA311" s="1"/>
      <c r="AB311" s="1"/>
      <c r="AC311" s="1"/>
      <c r="AD311"/>
      <c r="AE311" s="1"/>
      <c r="AF311" s="1"/>
      <c r="AG311" s="1"/>
      <c r="AH311" s="1"/>
    </row>
    <row r="312" spans="1:34">
      <c r="A312" s="88" t="str">
        <f t="shared" si="16"/>
        <v/>
      </c>
      <c r="B312" s="89" t="str">
        <f t="shared" si="14"/>
        <v/>
      </c>
      <c r="C312" s="126" t="str">
        <f t="shared" si="15"/>
        <v/>
      </c>
      <c r="D312" s="26" t="e">
        <f>IF(INDEX(data_wkly!$1:$1048576,MATCH($B312,data_wkly!$C:$C,0),MATCH(D$10,data_wkly!$2:$2,0))=0,#N/A,IF(INDEX(data_wkly!$1:$1048576,MATCH($B312,data_wkly!$C:$C,0),MATCH(D$10,data_wkly!$2:$2,0))="",#N/A,INDEX(data_wkly!$1:$1048576,MATCH($B312,data_wkly!$C:$C,0),MATCH(D$10,data_wkly!$2:$2,0))))</f>
        <v>#N/A</v>
      </c>
      <c r="E312" s="158" t="e" cm="1">
        <f t="array" ref="E312">IF(INDEX(data_wkly!$1:$1048576,MATCH($F312,data_wkly!$A:$A,0),MATCH(E$10,data_wkly!$2:$2,0)+1)="",INDEX(E:E,MATCH(F312,F:F,0)-52,1),INDEX(data_wkly!$1:$1048576,MATCH($F312,data_wkly!$A:$A,0),MATCH(E$10,data_wkly!$2:$2,0)+1))</f>
        <v>#N/A</v>
      </c>
      <c r="F312" s="128" t="str" cm="1">
        <f t="array" ref="F312">IF(INDEX(data_wkly!A:A,MATCH($E$7,data_wkly!C:C,0)+G312,1)=0,"",INDEX(data_wkly!A:A,MATCH($E$7,data_wkly!C:C,0)+G312,1))</f>
        <v/>
      </c>
      <c r="G312" s="128">
        <f t="shared" si="7"/>
        <v>298</v>
      </c>
      <c r="H312" s="29"/>
      <c r="I312" s="29"/>
      <c r="J312" s="29"/>
      <c r="K312" s="29"/>
      <c r="L312" s="84"/>
      <c r="M312" s="9"/>
      <c r="N312" s="9"/>
      <c r="O312" s="1"/>
      <c r="P312" s="9"/>
      <c r="Q312" s="9"/>
      <c r="R312" s="1"/>
      <c r="S312" s="9"/>
      <c r="T312" s="1"/>
      <c r="U312" s="7"/>
      <c r="V312" s="1"/>
      <c r="W312" s="1"/>
      <c r="X312" s="1"/>
      <c r="Y312" s="1"/>
      <c r="Z312" s="1"/>
      <c r="AA312" s="1"/>
      <c r="AB312" s="1"/>
      <c r="AC312" s="1"/>
      <c r="AD312"/>
      <c r="AE312" s="1"/>
      <c r="AF312" s="1"/>
      <c r="AG312" s="1"/>
      <c r="AH312" s="1"/>
    </row>
    <row r="313" spans="1:34">
      <c r="A313" s="88" t="str">
        <f t="shared" si="16"/>
        <v/>
      </c>
      <c r="B313" s="89" t="str">
        <f t="shared" si="14"/>
        <v/>
      </c>
      <c r="C313" s="126" t="str">
        <f t="shared" si="15"/>
        <v/>
      </c>
      <c r="D313" s="26" t="e">
        <f>IF(INDEX(data_wkly!$1:$1048576,MATCH($B313,data_wkly!$C:$C,0),MATCH(D$10,data_wkly!$2:$2,0))=0,#N/A,IF(INDEX(data_wkly!$1:$1048576,MATCH($B313,data_wkly!$C:$C,0),MATCH(D$10,data_wkly!$2:$2,0))="",#N/A,INDEX(data_wkly!$1:$1048576,MATCH($B313,data_wkly!$C:$C,0),MATCH(D$10,data_wkly!$2:$2,0))))</f>
        <v>#N/A</v>
      </c>
      <c r="E313" s="158" t="e" cm="1">
        <f t="array" ref="E313">IF(INDEX(data_wkly!$1:$1048576,MATCH($F313,data_wkly!$A:$A,0),MATCH(E$10,data_wkly!$2:$2,0)+1)="",INDEX(E:E,MATCH(F313,F:F,0)-52,1),INDEX(data_wkly!$1:$1048576,MATCH($F313,data_wkly!$A:$A,0),MATCH(E$10,data_wkly!$2:$2,0)+1))</f>
        <v>#N/A</v>
      </c>
      <c r="F313" s="128" t="str" cm="1">
        <f t="array" ref="F313">IF(INDEX(data_wkly!A:A,MATCH($E$7,data_wkly!C:C,0)+G313,1)=0,"",INDEX(data_wkly!A:A,MATCH($E$7,data_wkly!C:C,0)+G313,1))</f>
        <v/>
      </c>
      <c r="G313" s="128">
        <f t="shared" si="7"/>
        <v>299</v>
      </c>
      <c r="H313" s="29"/>
      <c r="I313" s="29"/>
      <c r="J313" s="29"/>
      <c r="K313" s="29"/>
      <c r="L313" s="84"/>
      <c r="M313" s="9"/>
      <c r="N313" s="9"/>
      <c r="O313" s="1"/>
      <c r="P313" s="9"/>
      <c r="Q313" s="9"/>
      <c r="R313" s="1"/>
      <c r="S313" s="9"/>
      <c r="T313" s="1"/>
      <c r="U313" s="7"/>
      <c r="V313" s="1"/>
      <c r="W313" s="1"/>
      <c r="X313" s="1"/>
      <c r="Y313" s="1"/>
      <c r="Z313" s="1"/>
      <c r="AA313" s="1"/>
      <c r="AB313" s="1"/>
      <c r="AC313" s="1"/>
      <c r="AD313"/>
      <c r="AE313" s="1"/>
      <c r="AF313" s="1"/>
      <c r="AG313" s="1"/>
      <c r="AH313" s="1"/>
    </row>
    <row r="314" spans="1:34">
      <c r="A314" s="88" t="str">
        <f t="shared" si="16"/>
        <v/>
      </c>
      <c r="B314" s="89" t="str">
        <f t="shared" si="14"/>
        <v/>
      </c>
      <c r="C314" s="126" t="str">
        <f t="shared" si="15"/>
        <v/>
      </c>
      <c r="D314" s="26" t="e">
        <f>IF(INDEX(data_wkly!$1:$1048576,MATCH($B314,data_wkly!$C:$C,0),MATCH(D$10,data_wkly!$2:$2,0))=0,#N/A,IF(INDEX(data_wkly!$1:$1048576,MATCH($B314,data_wkly!$C:$C,0),MATCH(D$10,data_wkly!$2:$2,0))="",#N/A,INDEX(data_wkly!$1:$1048576,MATCH($B314,data_wkly!$C:$C,0),MATCH(D$10,data_wkly!$2:$2,0))))</f>
        <v>#N/A</v>
      </c>
      <c r="E314" s="158" t="e" cm="1">
        <f t="array" ref="E314">IF(INDEX(data_wkly!$1:$1048576,MATCH($F314,data_wkly!$A:$A,0),MATCH(E$10,data_wkly!$2:$2,0)+1)="",INDEX(E:E,MATCH(F314,F:F,0)-52,1),INDEX(data_wkly!$1:$1048576,MATCH($F314,data_wkly!$A:$A,0),MATCH(E$10,data_wkly!$2:$2,0)+1))</f>
        <v>#N/A</v>
      </c>
      <c r="F314" s="128" t="str" cm="1">
        <f t="array" ref="F314">IF(INDEX(data_wkly!A:A,MATCH($E$7,data_wkly!C:C,0)+G314,1)=0,"",INDEX(data_wkly!A:A,MATCH($E$7,data_wkly!C:C,0)+G314,1))</f>
        <v/>
      </c>
      <c r="G314" s="128">
        <f t="shared" si="7"/>
        <v>300</v>
      </c>
      <c r="H314" s="29"/>
      <c r="I314" s="29"/>
      <c r="J314" s="29"/>
      <c r="K314" s="29"/>
      <c r="L314" s="84"/>
      <c r="M314" s="9"/>
      <c r="N314" s="9"/>
      <c r="O314" s="1"/>
      <c r="P314" s="9"/>
      <c r="Q314" s="9"/>
      <c r="R314" s="1"/>
      <c r="S314" s="9"/>
      <c r="T314" s="1"/>
      <c r="U314" s="7"/>
      <c r="V314" s="1"/>
      <c r="W314" s="1"/>
      <c r="X314" s="1"/>
      <c r="Y314" s="1"/>
      <c r="Z314" s="1"/>
      <c r="AA314" s="1"/>
      <c r="AB314" s="1"/>
      <c r="AC314" s="1"/>
      <c r="AD314"/>
      <c r="AE314" s="1"/>
      <c r="AF314" s="1"/>
      <c r="AG314" s="1"/>
      <c r="AH314" s="1"/>
    </row>
    <row r="315" spans="1:34">
      <c r="A315" s="88" t="str">
        <f t="shared" si="16"/>
        <v/>
      </c>
      <c r="B315" s="89" t="str">
        <f t="shared" si="14"/>
        <v/>
      </c>
      <c r="C315" s="126" t="str">
        <f t="shared" si="15"/>
        <v/>
      </c>
      <c r="D315" s="26" t="e">
        <f>IF(INDEX(data_wkly!$1:$1048576,MATCH($B315,data_wkly!$C:$C,0),MATCH(D$10,data_wkly!$2:$2,0))=0,#N/A,IF(INDEX(data_wkly!$1:$1048576,MATCH($B315,data_wkly!$C:$C,0),MATCH(D$10,data_wkly!$2:$2,0))="",#N/A,INDEX(data_wkly!$1:$1048576,MATCH($B315,data_wkly!$C:$C,0),MATCH(D$10,data_wkly!$2:$2,0))))</f>
        <v>#N/A</v>
      </c>
      <c r="E315" s="158" t="e" cm="1">
        <f t="array" ref="E315">IF(INDEX(data_wkly!$1:$1048576,MATCH($F315,data_wkly!$A:$A,0),MATCH(E$10,data_wkly!$2:$2,0)+1)="",INDEX(E:E,MATCH(F315,F:F,0)-52,1),INDEX(data_wkly!$1:$1048576,MATCH($F315,data_wkly!$A:$A,0),MATCH(E$10,data_wkly!$2:$2,0)+1))</f>
        <v>#N/A</v>
      </c>
      <c r="F315" s="128" t="str" cm="1">
        <f t="array" ref="F315">IF(INDEX(data_wkly!A:A,MATCH($E$7,data_wkly!C:C,0)+G315,1)=0,"",INDEX(data_wkly!A:A,MATCH($E$7,data_wkly!C:C,0)+G315,1))</f>
        <v/>
      </c>
      <c r="G315" s="128">
        <f t="shared" si="7"/>
        <v>301</v>
      </c>
      <c r="H315" s="29"/>
      <c r="I315" s="29"/>
      <c r="J315" s="29"/>
      <c r="K315" s="29"/>
      <c r="L315" s="84"/>
      <c r="M315" s="9"/>
      <c r="N315" s="9"/>
      <c r="O315" s="1"/>
      <c r="P315" s="9"/>
      <c r="Q315" s="9"/>
      <c r="R315" s="1"/>
      <c r="S315" s="9"/>
      <c r="T315" s="1"/>
      <c r="U315" s="7"/>
      <c r="V315" s="1"/>
      <c r="W315" s="1"/>
      <c r="X315" s="1"/>
      <c r="Y315" s="1"/>
      <c r="Z315" s="1"/>
      <c r="AA315" s="1"/>
      <c r="AB315" s="1"/>
      <c r="AC315" s="1"/>
      <c r="AD315"/>
      <c r="AE315" s="1"/>
      <c r="AF315" s="1"/>
      <c r="AG315" s="1"/>
      <c r="AH315" s="1"/>
    </row>
    <row r="316" spans="1:34">
      <c r="A316" s="88" t="str">
        <f t="shared" si="16"/>
        <v/>
      </c>
      <c r="B316" s="89" t="str">
        <f t="shared" si="14"/>
        <v/>
      </c>
      <c r="C316" s="126" t="str">
        <f t="shared" si="15"/>
        <v/>
      </c>
      <c r="D316" s="26" t="e">
        <f>IF(INDEX(data_wkly!$1:$1048576,MATCH($B316,data_wkly!$C:$C,0),MATCH(D$10,data_wkly!$2:$2,0))=0,#N/A,IF(INDEX(data_wkly!$1:$1048576,MATCH($B316,data_wkly!$C:$C,0),MATCH(D$10,data_wkly!$2:$2,0))="",#N/A,INDEX(data_wkly!$1:$1048576,MATCH($B316,data_wkly!$C:$C,0),MATCH(D$10,data_wkly!$2:$2,0))))</f>
        <v>#N/A</v>
      </c>
      <c r="E316" s="158" t="e" cm="1">
        <f t="array" ref="E316">IF(INDEX(data_wkly!$1:$1048576,MATCH($F316,data_wkly!$A:$A,0),MATCH(E$10,data_wkly!$2:$2,0)+1)="",INDEX(E:E,MATCH(F316,F:F,0)-52,1),INDEX(data_wkly!$1:$1048576,MATCH($F316,data_wkly!$A:$A,0),MATCH(E$10,data_wkly!$2:$2,0)+1))</f>
        <v>#N/A</v>
      </c>
      <c r="F316" s="128" t="str" cm="1">
        <f t="array" ref="F316">IF(INDEX(data_wkly!A:A,MATCH($E$7,data_wkly!C:C,0)+G316,1)=0,"",INDEX(data_wkly!A:A,MATCH($E$7,data_wkly!C:C,0)+G316,1))</f>
        <v/>
      </c>
      <c r="G316" s="128">
        <f t="shared" si="7"/>
        <v>302</v>
      </c>
      <c r="H316" s="29"/>
      <c r="I316" s="29"/>
      <c r="J316" s="29"/>
      <c r="K316" s="29"/>
      <c r="L316" s="84"/>
      <c r="M316" s="9"/>
      <c r="N316" s="9"/>
      <c r="O316" s="1"/>
      <c r="P316" s="9"/>
      <c r="Q316" s="9"/>
      <c r="R316" s="1"/>
      <c r="S316" s="9"/>
      <c r="T316" s="1"/>
      <c r="U316" s="7"/>
      <c r="V316" s="1"/>
      <c r="W316" s="1"/>
      <c r="X316" s="1"/>
      <c r="Y316" s="1"/>
      <c r="Z316" s="1"/>
      <c r="AA316" s="1"/>
      <c r="AB316" s="1"/>
      <c r="AC316" s="1"/>
      <c r="AD316"/>
      <c r="AE316" s="1"/>
      <c r="AF316" s="1"/>
      <c r="AG316" s="1"/>
      <c r="AH316" s="1"/>
    </row>
    <row r="317" spans="1:34">
      <c r="A317" s="88" t="str">
        <f t="shared" si="16"/>
        <v/>
      </c>
      <c r="B317" s="89" t="str">
        <f t="shared" si="14"/>
        <v/>
      </c>
      <c r="C317" s="126" t="str">
        <f t="shared" si="15"/>
        <v/>
      </c>
      <c r="D317" s="26" t="e">
        <f>IF(INDEX(data_wkly!$1:$1048576,MATCH($B317,data_wkly!$C:$C,0),MATCH(D$10,data_wkly!$2:$2,0))=0,#N/A,IF(INDEX(data_wkly!$1:$1048576,MATCH($B317,data_wkly!$C:$C,0),MATCH(D$10,data_wkly!$2:$2,0))="",#N/A,INDEX(data_wkly!$1:$1048576,MATCH($B317,data_wkly!$C:$C,0),MATCH(D$10,data_wkly!$2:$2,0))))</f>
        <v>#N/A</v>
      </c>
      <c r="E317" s="158" t="e" cm="1">
        <f t="array" ref="E317">IF(INDEX(data_wkly!$1:$1048576,MATCH($F317,data_wkly!$A:$A,0),MATCH(E$10,data_wkly!$2:$2,0)+1)="",INDEX(E:E,MATCH(F317,F:F,0)-52,1),INDEX(data_wkly!$1:$1048576,MATCH($F317,data_wkly!$A:$A,0),MATCH(E$10,data_wkly!$2:$2,0)+1))</f>
        <v>#N/A</v>
      </c>
      <c r="F317" s="128" t="str" cm="1">
        <f t="array" ref="F317">IF(INDEX(data_wkly!A:A,MATCH($E$7,data_wkly!C:C,0)+G317,1)=0,"",INDEX(data_wkly!A:A,MATCH($E$7,data_wkly!C:C,0)+G317,1))</f>
        <v/>
      </c>
      <c r="G317" s="128">
        <f t="shared" si="7"/>
        <v>303</v>
      </c>
      <c r="H317" s="29"/>
      <c r="I317" s="29"/>
      <c r="J317" s="29"/>
      <c r="K317" s="29"/>
      <c r="L317" s="84"/>
      <c r="M317" s="9"/>
      <c r="N317" s="9"/>
      <c r="O317" s="1"/>
      <c r="P317" s="9"/>
      <c r="Q317" s="9"/>
      <c r="R317" s="1"/>
      <c r="S317" s="9"/>
      <c r="T317" s="1"/>
      <c r="U317" s="7"/>
      <c r="V317" s="1"/>
      <c r="W317" s="1"/>
      <c r="X317" s="1"/>
      <c r="Y317" s="1"/>
      <c r="Z317" s="1"/>
      <c r="AA317" s="1"/>
      <c r="AB317" s="1"/>
      <c r="AC317" s="1"/>
      <c r="AD317"/>
      <c r="AE317" s="1"/>
      <c r="AF317" s="1"/>
      <c r="AG317" s="1"/>
      <c r="AH317" s="1"/>
    </row>
    <row r="318" spans="1:34">
      <c r="A318" s="88" t="str">
        <f t="shared" si="16"/>
        <v/>
      </c>
      <c r="B318" s="89" t="str">
        <f t="shared" si="14"/>
        <v/>
      </c>
      <c r="C318" s="126" t="str">
        <f t="shared" si="15"/>
        <v/>
      </c>
      <c r="D318" s="26" t="e">
        <f>IF(INDEX(data_wkly!$1:$1048576,MATCH($B318,data_wkly!$C:$C,0),MATCH(D$10,data_wkly!$2:$2,0))=0,#N/A,IF(INDEX(data_wkly!$1:$1048576,MATCH($B318,data_wkly!$C:$C,0),MATCH(D$10,data_wkly!$2:$2,0))="",#N/A,INDEX(data_wkly!$1:$1048576,MATCH($B318,data_wkly!$C:$C,0),MATCH(D$10,data_wkly!$2:$2,0))))</f>
        <v>#N/A</v>
      </c>
      <c r="E318" s="158" t="e" cm="1">
        <f t="array" ref="E318">IF(INDEX(data_wkly!$1:$1048576,MATCH($F318,data_wkly!$A:$A,0),MATCH(E$10,data_wkly!$2:$2,0)+1)="",INDEX(E:E,MATCH(F318,F:F,0)-52,1),INDEX(data_wkly!$1:$1048576,MATCH($F318,data_wkly!$A:$A,0),MATCH(E$10,data_wkly!$2:$2,0)+1))</f>
        <v>#N/A</v>
      </c>
      <c r="F318" s="128" t="str" cm="1">
        <f t="array" ref="F318">IF(INDEX(data_wkly!A:A,MATCH($E$7,data_wkly!C:C,0)+G318,1)=0,"",INDEX(data_wkly!A:A,MATCH($E$7,data_wkly!C:C,0)+G318,1))</f>
        <v/>
      </c>
      <c r="G318" s="128">
        <f t="shared" si="7"/>
        <v>304</v>
      </c>
      <c r="H318" s="29"/>
      <c r="I318" s="29"/>
      <c r="J318" s="29"/>
      <c r="K318" s="29"/>
      <c r="L318" s="84"/>
      <c r="M318" s="9"/>
      <c r="N318" s="9"/>
      <c r="O318" s="1"/>
      <c r="P318" s="9"/>
      <c r="Q318" s="9"/>
      <c r="R318" s="1"/>
      <c r="S318" s="9"/>
      <c r="T318" s="1"/>
      <c r="U318" s="7"/>
      <c r="V318" s="1"/>
      <c r="W318" s="1"/>
      <c r="X318" s="1"/>
      <c r="Y318" s="1"/>
      <c r="Z318" s="1"/>
      <c r="AA318" s="1"/>
      <c r="AB318" s="1"/>
      <c r="AC318" s="1"/>
      <c r="AD318"/>
      <c r="AE318" s="1"/>
      <c r="AF318" s="1"/>
      <c r="AG318" s="1"/>
      <c r="AH318" s="1"/>
    </row>
    <row r="319" spans="1:34">
      <c r="A319" s="88" t="str">
        <f t="shared" si="16"/>
        <v/>
      </c>
      <c r="B319" s="89" t="str">
        <f t="shared" si="14"/>
        <v/>
      </c>
      <c r="C319" s="126" t="str">
        <f t="shared" si="15"/>
        <v/>
      </c>
      <c r="D319" s="26" t="e">
        <f>IF(INDEX(data_wkly!$1:$1048576,MATCH($B319,data_wkly!$C:$C,0),MATCH(D$10,data_wkly!$2:$2,0))=0,#N/A,IF(INDEX(data_wkly!$1:$1048576,MATCH($B319,data_wkly!$C:$C,0),MATCH(D$10,data_wkly!$2:$2,0))="",#N/A,INDEX(data_wkly!$1:$1048576,MATCH($B319,data_wkly!$C:$C,0),MATCH(D$10,data_wkly!$2:$2,0))))</f>
        <v>#N/A</v>
      </c>
      <c r="E319" s="158" t="e" cm="1">
        <f t="array" ref="E319">IF(INDEX(data_wkly!$1:$1048576,MATCH($F319,data_wkly!$A:$A,0),MATCH(E$10,data_wkly!$2:$2,0)+1)="",INDEX(E:E,MATCH(F319,F:F,0)-52,1),INDEX(data_wkly!$1:$1048576,MATCH($F319,data_wkly!$A:$A,0),MATCH(E$10,data_wkly!$2:$2,0)+1))</f>
        <v>#N/A</v>
      </c>
      <c r="F319" s="128" t="str" cm="1">
        <f t="array" ref="F319">IF(INDEX(data_wkly!A:A,MATCH($E$7,data_wkly!C:C,0)+G319,1)=0,"",INDEX(data_wkly!A:A,MATCH($E$7,data_wkly!C:C,0)+G319,1))</f>
        <v/>
      </c>
      <c r="G319" s="128">
        <f t="shared" si="7"/>
        <v>305</v>
      </c>
      <c r="H319" s="29"/>
      <c r="I319" s="29"/>
      <c r="J319" s="29"/>
      <c r="K319" s="29"/>
      <c r="L319" s="84"/>
      <c r="M319" s="9"/>
      <c r="N319" s="9"/>
      <c r="O319" s="1"/>
      <c r="P319" s="9"/>
      <c r="Q319" s="9"/>
      <c r="R319" s="1"/>
      <c r="S319" s="9"/>
      <c r="T319" s="1"/>
      <c r="U319" s="7"/>
      <c r="V319" s="1"/>
      <c r="W319" s="1"/>
      <c r="X319" s="1"/>
      <c r="Y319" s="1"/>
      <c r="Z319" s="1"/>
      <c r="AA319" s="1"/>
      <c r="AB319" s="1"/>
      <c r="AC319" s="1"/>
      <c r="AD319"/>
      <c r="AE319" s="1"/>
      <c r="AF319" s="1"/>
      <c r="AG319" s="1"/>
      <c r="AH319" s="1"/>
    </row>
    <row r="320" spans="1:34">
      <c r="A320" s="88" t="str">
        <f t="shared" si="16"/>
        <v/>
      </c>
      <c r="B320" s="89" t="str">
        <f t="shared" si="14"/>
        <v/>
      </c>
      <c r="C320" s="126" t="str">
        <f t="shared" si="15"/>
        <v/>
      </c>
      <c r="D320" s="26" t="e">
        <f>IF(INDEX(data_wkly!$1:$1048576,MATCH($B320,data_wkly!$C:$C,0),MATCH(D$10,data_wkly!$2:$2,0))=0,#N/A,IF(INDEX(data_wkly!$1:$1048576,MATCH($B320,data_wkly!$C:$C,0),MATCH(D$10,data_wkly!$2:$2,0))="",#N/A,INDEX(data_wkly!$1:$1048576,MATCH($B320,data_wkly!$C:$C,0),MATCH(D$10,data_wkly!$2:$2,0))))</f>
        <v>#N/A</v>
      </c>
      <c r="E320" s="158" t="e" cm="1">
        <f t="array" ref="E320">IF(INDEX(data_wkly!$1:$1048576,MATCH($F320,data_wkly!$A:$A,0),MATCH(E$10,data_wkly!$2:$2,0)+1)="",INDEX(E:E,MATCH(F320,F:F,0)-52,1),INDEX(data_wkly!$1:$1048576,MATCH($F320,data_wkly!$A:$A,0),MATCH(E$10,data_wkly!$2:$2,0)+1))</f>
        <v>#N/A</v>
      </c>
      <c r="F320" s="128" t="str" cm="1">
        <f t="array" ref="F320">IF(INDEX(data_wkly!A:A,MATCH($E$7,data_wkly!C:C,0)+G320,1)=0,"",INDEX(data_wkly!A:A,MATCH($E$7,data_wkly!C:C,0)+G320,1))</f>
        <v/>
      </c>
      <c r="G320" s="128">
        <f t="shared" si="7"/>
        <v>306</v>
      </c>
      <c r="H320" s="29"/>
      <c r="I320" s="29"/>
      <c r="J320" s="29"/>
      <c r="K320" s="29"/>
      <c r="L320" s="84"/>
      <c r="M320" s="9"/>
      <c r="N320" s="9"/>
      <c r="O320" s="1"/>
      <c r="P320" s="9"/>
      <c r="Q320" s="9"/>
      <c r="R320" s="1"/>
      <c r="S320" s="9"/>
      <c r="T320" s="1"/>
      <c r="U320" s="7"/>
      <c r="V320" s="1"/>
      <c r="W320" s="1"/>
      <c r="X320" s="1"/>
      <c r="Y320" s="1"/>
      <c r="Z320" s="1"/>
      <c r="AA320" s="1"/>
      <c r="AB320" s="1"/>
      <c r="AC320" s="1"/>
      <c r="AD320"/>
      <c r="AE320" s="1"/>
      <c r="AF320" s="1"/>
      <c r="AG320" s="1"/>
      <c r="AH320" s="1"/>
    </row>
    <row r="321" spans="1:34">
      <c r="A321" s="88" t="str">
        <f t="shared" si="16"/>
        <v/>
      </c>
      <c r="B321" s="89" t="str">
        <f t="shared" si="14"/>
        <v/>
      </c>
      <c r="C321" s="126" t="str">
        <f t="shared" si="15"/>
        <v/>
      </c>
      <c r="D321" s="26" t="e">
        <f>IF(INDEX(data_wkly!$1:$1048576,MATCH($B321,data_wkly!$C:$C,0),MATCH(D$10,data_wkly!$2:$2,0))=0,#N/A,IF(INDEX(data_wkly!$1:$1048576,MATCH($B321,data_wkly!$C:$C,0),MATCH(D$10,data_wkly!$2:$2,0))="",#N/A,INDEX(data_wkly!$1:$1048576,MATCH($B321,data_wkly!$C:$C,0),MATCH(D$10,data_wkly!$2:$2,0))))</f>
        <v>#N/A</v>
      </c>
      <c r="E321" s="158" t="e" cm="1">
        <f t="array" ref="E321">IF(INDEX(data_wkly!$1:$1048576,MATCH($F321,data_wkly!$A:$A,0),MATCH(E$10,data_wkly!$2:$2,0)+1)="",INDEX(E:E,MATCH(F321,F:F,0)-52,1),INDEX(data_wkly!$1:$1048576,MATCH($F321,data_wkly!$A:$A,0),MATCH(E$10,data_wkly!$2:$2,0)+1))</f>
        <v>#N/A</v>
      </c>
      <c r="F321" s="128" t="str" cm="1">
        <f t="array" ref="F321">IF(INDEX(data_wkly!A:A,MATCH($E$7,data_wkly!C:C,0)+G321,1)=0,"",INDEX(data_wkly!A:A,MATCH($E$7,data_wkly!C:C,0)+G321,1))</f>
        <v/>
      </c>
      <c r="G321" s="128">
        <f t="shared" si="7"/>
        <v>307</v>
      </c>
      <c r="H321" s="29"/>
      <c r="I321" s="29"/>
      <c r="J321" s="29"/>
      <c r="K321" s="29"/>
      <c r="L321" s="84"/>
      <c r="M321" s="9"/>
      <c r="N321" s="9"/>
      <c r="O321" s="1"/>
      <c r="P321" s="9"/>
      <c r="Q321" s="9"/>
      <c r="R321" s="1"/>
      <c r="S321" s="9"/>
      <c r="T321" s="1"/>
      <c r="U321" s="7"/>
      <c r="V321" s="1"/>
      <c r="W321" s="1"/>
      <c r="X321" s="1"/>
      <c r="Y321" s="1"/>
      <c r="Z321" s="1"/>
      <c r="AA321" s="1"/>
      <c r="AB321" s="1"/>
      <c r="AC321" s="1"/>
      <c r="AD321"/>
      <c r="AE321" s="1"/>
      <c r="AF321" s="1"/>
      <c r="AG321" s="1"/>
      <c r="AH321" s="1"/>
    </row>
    <row r="322" spans="1:34">
      <c r="A322" s="88" t="str">
        <f t="shared" si="16"/>
        <v/>
      </c>
      <c r="B322" s="89" t="str">
        <f t="shared" si="14"/>
        <v/>
      </c>
      <c r="C322" s="126" t="str">
        <f t="shared" si="15"/>
        <v/>
      </c>
      <c r="D322" s="26" t="e">
        <f>IF(INDEX(data_wkly!$1:$1048576,MATCH($B322,data_wkly!$C:$C,0),MATCH(D$10,data_wkly!$2:$2,0))=0,#N/A,IF(INDEX(data_wkly!$1:$1048576,MATCH($B322,data_wkly!$C:$C,0),MATCH(D$10,data_wkly!$2:$2,0))="",#N/A,INDEX(data_wkly!$1:$1048576,MATCH($B322,data_wkly!$C:$C,0),MATCH(D$10,data_wkly!$2:$2,0))))</f>
        <v>#N/A</v>
      </c>
      <c r="E322" s="158" t="e" cm="1">
        <f t="array" ref="E322">IF(INDEX(data_wkly!$1:$1048576,MATCH($F322,data_wkly!$A:$A,0),MATCH(E$10,data_wkly!$2:$2,0)+1)="",INDEX(E:E,MATCH(F322,F:F,0)-52,1),INDEX(data_wkly!$1:$1048576,MATCH($F322,data_wkly!$A:$A,0),MATCH(E$10,data_wkly!$2:$2,0)+1))</f>
        <v>#N/A</v>
      </c>
      <c r="F322" s="128" t="str" cm="1">
        <f t="array" ref="F322">IF(INDEX(data_wkly!A:A,MATCH($E$7,data_wkly!C:C,0)+G322,1)=0,"",INDEX(data_wkly!A:A,MATCH($E$7,data_wkly!C:C,0)+G322,1))</f>
        <v/>
      </c>
      <c r="G322" s="128">
        <f t="shared" si="7"/>
        <v>308</v>
      </c>
      <c r="H322" s="29"/>
      <c r="I322" s="29"/>
      <c r="J322" s="29"/>
      <c r="K322" s="29"/>
      <c r="L322" s="84"/>
      <c r="M322" s="9"/>
      <c r="N322" s="9"/>
      <c r="O322" s="1"/>
      <c r="P322" s="9"/>
      <c r="Q322" s="9"/>
      <c r="R322" s="1"/>
      <c r="S322" s="9"/>
      <c r="T322" s="1"/>
      <c r="U322" s="7"/>
      <c r="V322" s="1"/>
      <c r="W322" s="1"/>
      <c r="X322" s="1"/>
      <c r="Y322" s="1"/>
      <c r="Z322" s="1"/>
      <c r="AA322" s="1"/>
      <c r="AB322" s="1"/>
      <c r="AC322" s="1"/>
      <c r="AD322"/>
      <c r="AE322" s="1"/>
      <c r="AF322" s="1"/>
      <c r="AG322" s="1"/>
      <c r="AH322" s="1"/>
    </row>
    <row r="323" spans="1:34">
      <c r="A323" s="88" t="str">
        <f t="shared" si="16"/>
        <v/>
      </c>
      <c r="B323" s="89" t="str">
        <f t="shared" si="14"/>
        <v/>
      </c>
      <c r="C323" s="126" t="str">
        <f t="shared" si="15"/>
        <v/>
      </c>
      <c r="D323" s="26" t="e">
        <f>IF(INDEX(data_wkly!$1:$1048576,MATCH($B323,data_wkly!$C:$C,0),MATCH(D$10,data_wkly!$2:$2,0))=0,#N/A,IF(INDEX(data_wkly!$1:$1048576,MATCH($B323,data_wkly!$C:$C,0),MATCH(D$10,data_wkly!$2:$2,0))="",#N/A,INDEX(data_wkly!$1:$1048576,MATCH($B323,data_wkly!$C:$C,0),MATCH(D$10,data_wkly!$2:$2,0))))</f>
        <v>#N/A</v>
      </c>
      <c r="E323" s="158" t="e" cm="1">
        <f t="array" ref="E323">IF(INDEX(data_wkly!$1:$1048576,MATCH($F323,data_wkly!$A:$A,0),MATCH(E$10,data_wkly!$2:$2,0)+1)="",INDEX(E:E,MATCH(F323,F:F,0)-52,1),INDEX(data_wkly!$1:$1048576,MATCH($F323,data_wkly!$A:$A,0),MATCH(E$10,data_wkly!$2:$2,0)+1))</f>
        <v>#N/A</v>
      </c>
      <c r="F323" s="128" t="str" cm="1">
        <f t="array" ref="F323">IF(INDEX(data_wkly!A:A,MATCH($E$7,data_wkly!C:C,0)+G323,1)=0,"",INDEX(data_wkly!A:A,MATCH($E$7,data_wkly!C:C,0)+G323,1))</f>
        <v/>
      </c>
      <c r="G323" s="128">
        <f t="shared" si="7"/>
        <v>309</v>
      </c>
      <c r="H323" s="29"/>
      <c r="I323" s="29"/>
      <c r="J323" s="29"/>
      <c r="K323" s="29"/>
      <c r="L323" s="84"/>
      <c r="M323" s="9"/>
      <c r="N323" s="9"/>
      <c r="O323" s="1"/>
      <c r="P323" s="9"/>
      <c r="Q323" s="9"/>
      <c r="R323" s="1"/>
      <c r="S323" s="9"/>
      <c r="T323" s="1"/>
      <c r="U323" s="7"/>
      <c r="V323" s="1"/>
      <c r="W323" s="1"/>
      <c r="X323" s="1"/>
      <c r="Y323" s="1"/>
      <c r="Z323" s="1"/>
      <c r="AA323" s="1"/>
      <c r="AB323" s="1"/>
      <c r="AC323" s="1"/>
      <c r="AD323"/>
      <c r="AE323" s="1"/>
      <c r="AF323" s="1"/>
      <c r="AG323" s="1"/>
      <c r="AH323" s="1"/>
    </row>
    <row r="324" spans="1:34">
      <c r="A324" s="88" t="str">
        <f t="shared" si="16"/>
        <v/>
      </c>
      <c r="B324" s="89" t="str">
        <f t="shared" si="14"/>
        <v/>
      </c>
      <c r="C324" s="126" t="str">
        <f t="shared" si="15"/>
        <v/>
      </c>
      <c r="D324" s="26" t="e">
        <f>IF(INDEX(data_wkly!$1:$1048576,MATCH($B324,data_wkly!$C:$C,0),MATCH(D$10,data_wkly!$2:$2,0))=0,#N/A,IF(INDEX(data_wkly!$1:$1048576,MATCH($B324,data_wkly!$C:$C,0),MATCH(D$10,data_wkly!$2:$2,0))="",#N/A,INDEX(data_wkly!$1:$1048576,MATCH($B324,data_wkly!$C:$C,0),MATCH(D$10,data_wkly!$2:$2,0))))</f>
        <v>#N/A</v>
      </c>
      <c r="E324" s="158" t="e" cm="1">
        <f t="array" ref="E324">IF(INDEX(data_wkly!$1:$1048576,MATCH($F324,data_wkly!$A:$A,0),MATCH(E$10,data_wkly!$2:$2,0)+1)="",INDEX(E:E,MATCH(F324,F:F,0)-52,1),INDEX(data_wkly!$1:$1048576,MATCH($F324,data_wkly!$A:$A,0),MATCH(E$10,data_wkly!$2:$2,0)+1))</f>
        <v>#N/A</v>
      </c>
      <c r="F324" s="128" t="str" cm="1">
        <f t="array" ref="F324">IF(INDEX(data_wkly!A:A,MATCH($E$7,data_wkly!C:C,0)+G324,1)=0,"",INDEX(data_wkly!A:A,MATCH($E$7,data_wkly!C:C,0)+G324,1))</f>
        <v/>
      </c>
      <c r="G324" s="128">
        <f t="shared" si="7"/>
        <v>310</v>
      </c>
      <c r="H324" s="29"/>
      <c r="I324" s="29"/>
      <c r="J324" s="29"/>
      <c r="K324" s="29"/>
      <c r="L324" s="84"/>
      <c r="M324" s="9"/>
      <c r="N324" s="9"/>
      <c r="O324" s="1"/>
      <c r="P324" s="9"/>
      <c r="Q324" s="9"/>
      <c r="R324" s="1"/>
      <c r="S324" s="9"/>
      <c r="T324" s="1"/>
      <c r="U324" s="7"/>
      <c r="V324" s="1"/>
      <c r="W324" s="1"/>
      <c r="X324" s="1"/>
      <c r="Y324" s="1"/>
      <c r="Z324" s="1"/>
      <c r="AA324" s="1"/>
      <c r="AB324" s="1"/>
      <c r="AC324" s="1"/>
      <c r="AD324"/>
      <c r="AE324" s="1"/>
      <c r="AF324" s="1"/>
      <c r="AG324" s="1"/>
      <c r="AH324" s="1"/>
    </row>
    <row r="325" spans="1:34">
      <c r="A325" s="88" t="str">
        <f t="shared" si="16"/>
        <v/>
      </c>
      <c r="B325" s="89" t="str">
        <f t="shared" si="14"/>
        <v/>
      </c>
      <c r="C325" s="126" t="str">
        <f t="shared" si="15"/>
        <v/>
      </c>
      <c r="D325" s="26" t="e">
        <f>IF(INDEX(data_wkly!$1:$1048576,MATCH($B325,data_wkly!$C:$C,0),MATCH(D$10,data_wkly!$2:$2,0))=0,#N/A,IF(INDEX(data_wkly!$1:$1048576,MATCH($B325,data_wkly!$C:$C,0),MATCH(D$10,data_wkly!$2:$2,0))="",#N/A,INDEX(data_wkly!$1:$1048576,MATCH($B325,data_wkly!$C:$C,0),MATCH(D$10,data_wkly!$2:$2,0))))</f>
        <v>#N/A</v>
      </c>
      <c r="E325" s="158" t="e" cm="1">
        <f t="array" ref="E325">IF(INDEX(data_wkly!$1:$1048576,MATCH($F325,data_wkly!$A:$A,0),MATCH(E$10,data_wkly!$2:$2,0)+1)="",INDEX(E:E,MATCH(F325,F:F,0)-52,1),INDEX(data_wkly!$1:$1048576,MATCH($F325,data_wkly!$A:$A,0),MATCH(E$10,data_wkly!$2:$2,0)+1))</f>
        <v>#N/A</v>
      </c>
      <c r="F325" s="128" t="str" cm="1">
        <f t="array" ref="F325">IF(INDEX(data_wkly!A:A,MATCH($E$7,data_wkly!C:C,0)+G325,1)=0,"",INDEX(data_wkly!A:A,MATCH($E$7,data_wkly!C:C,0)+G325,1))</f>
        <v/>
      </c>
      <c r="G325" s="128">
        <f t="shared" si="7"/>
        <v>311</v>
      </c>
      <c r="H325" s="29"/>
      <c r="I325" s="29"/>
      <c r="J325" s="29"/>
      <c r="K325" s="29"/>
      <c r="L325" s="84"/>
      <c r="M325" s="9"/>
      <c r="N325" s="9"/>
      <c r="O325" s="1"/>
      <c r="P325" s="9"/>
      <c r="Q325" s="9"/>
      <c r="R325" s="1"/>
      <c r="S325" s="9"/>
      <c r="T325" s="1"/>
      <c r="U325" s="7"/>
      <c r="V325" s="1"/>
      <c r="W325" s="1"/>
      <c r="X325" s="1"/>
      <c r="Y325" s="1"/>
      <c r="Z325" s="1"/>
      <c r="AA325" s="1"/>
      <c r="AB325" s="1"/>
      <c r="AC325" s="1"/>
      <c r="AD325"/>
      <c r="AE325" s="1"/>
      <c r="AF325" s="1"/>
      <c r="AG325" s="1"/>
      <c r="AH325" s="1"/>
    </row>
    <row r="326" spans="1:34">
      <c r="A326" s="88" t="str">
        <f t="shared" si="16"/>
        <v/>
      </c>
      <c r="B326" s="89" t="str">
        <f t="shared" si="14"/>
        <v/>
      </c>
      <c r="C326" s="126" t="str">
        <f t="shared" si="15"/>
        <v/>
      </c>
      <c r="D326" s="26" t="e">
        <f>IF(INDEX(data_wkly!$1:$1048576,MATCH($B326,data_wkly!$C:$C,0),MATCH(D$10,data_wkly!$2:$2,0))=0,#N/A,IF(INDEX(data_wkly!$1:$1048576,MATCH($B326,data_wkly!$C:$C,0),MATCH(D$10,data_wkly!$2:$2,0))="",#N/A,INDEX(data_wkly!$1:$1048576,MATCH($B326,data_wkly!$C:$C,0),MATCH(D$10,data_wkly!$2:$2,0))))</f>
        <v>#N/A</v>
      </c>
      <c r="E326" s="158" t="e" cm="1">
        <f t="array" ref="E326">IF(INDEX(data_wkly!$1:$1048576,MATCH($F326,data_wkly!$A:$A,0),MATCH(E$10,data_wkly!$2:$2,0)+1)="",INDEX(E:E,MATCH(F326,F:F,0)-52,1),INDEX(data_wkly!$1:$1048576,MATCH($F326,data_wkly!$A:$A,0),MATCH(E$10,data_wkly!$2:$2,0)+1))</f>
        <v>#N/A</v>
      </c>
      <c r="F326" s="128" t="str" cm="1">
        <f t="array" ref="F326">IF(INDEX(data_wkly!A:A,MATCH($E$7,data_wkly!C:C,0)+G326,1)=0,"",INDEX(data_wkly!A:A,MATCH($E$7,data_wkly!C:C,0)+G326,1))</f>
        <v/>
      </c>
      <c r="G326" s="128">
        <f t="shared" si="7"/>
        <v>312</v>
      </c>
      <c r="H326" s="29"/>
      <c r="I326" s="29"/>
      <c r="J326" s="29"/>
      <c r="K326" s="29"/>
      <c r="L326" s="84"/>
      <c r="M326" s="9"/>
      <c r="N326" s="9"/>
      <c r="O326" s="1"/>
      <c r="P326" s="9"/>
      <c r="Q326" s="9"/>
      <c r="R326" s="1"/>
      <c r="S326" s="9"/>
      <c r="T326" s="1"/>
      <c r="U326" s="7"/>
      <c r="V326" s="1"/>
      <c r="W326" s="1"/>
      <c r="X326" s="1"/>
      <c r="Y326" s="1"/>
      <c r="Z326" s="1"/>
      <c r="AA326" s="1"/>
      <c r="AB326" s="1"/>
      <c r="AC326" s="1"/>
      <c r="AD326"/>
      <c r="AE326" s="1"/>
      <c r="AF326" s="1"/>
      <c r="AG326" s="1"/>
      <c r="AH326" s="1"/>
    </row>
    <row r="327" spans="1:34">
      <c r="A327" s="88" t="str">
        <f t="shared" si="16"/>
        <v/>
      </c>
      <c r="B327" s="89" t="str">
        <f t="shared" si="14"/>
        <v/>
      </c>
      <c r="C327" s="126" t="str">
        <f t="shared" si="15"/>
        <v/>
      </c>
      <c r="D327" s="26" t="e">
        <f>IF(INDEX(data_wkly!$1:$1048576,MATCH($B327,data_wkly!$C:$C,0),MATCH(D$10,data_wkly!$2:$2,0))=0,#N/A,IF(INDEX(data_wkly!$1:$1048576,MATCH($B327,data_wkly!$C:$C,0),MATCH(D$10,data_wkly!$2:$2,0))="",#N/A,INDEX(data_wkly!$1:$1048576,MATCH($B327,data_wkly!$C:$C,0),MATCH(D$10,data_wkly!$2:$2,0))))</f>
        <v>#N/A</v>
      </c>
      <c r="E327" s="158" t="e" cm="1">
        <f t="array" ref="E327">IF(INDEX(data_wkly!$1:$1048576,MATCH($F327,data_wkly!$A:$A,0),MATCH(E$10,data_wkly!$2:$2,0)+1)="",INDEX(E:E,MATCH(F327,F:F,0)-52,1),INDEX(data_wkly!$1:$1048576,MATCH($F327,data_wkly!$A:$A,0),MATCH(E$10,data_wkly!$2:$2,0)+1))</f>
        <v>#N/A</v>
      </c>
      <c r="F327" s="128" t="str" cm="1">
        <f t="array" ref="F327">IF(INDEX(data_wkly!A:A,MATCH($E$7,data_wkly!C:C,0)+G327,1)=0,"",INDEX(data_wkly!A:A,MATCH($E$7,data_wkly!C:C,0)+G327,1))</f>
        <v/>
      </c>
      <c r="G327" s="128">
        <f t="shared" si="7"/>
        <v>313</v>
      </c>
      <c r="H327" s="29"/>
      <c r="I327" s="29"/>
      <c r="J327" s="29"/>
      <c r="K327" s="29"/>
      <c r="L327" s="84"/>
      <c r="M327" s="9"/>
      <c r="N327" s="9"/>
      <c r="O327" s="1"/>
      <c r="P327" s="9"/>
      <c r="Q327" s="9"/>
      <c r="R327" s="1"/>
      <c r="S327" s="9"/>
      <c r="T327" s="1"/>
      <c r="U327" s="7"/>
      <c r="V327" s="1"/>
      <c r="W327" s="1"/>
      <c r="X327" s="1"/>
      <c r="Y327" s="1"/>
      <c r="Z327" s="1"/>
      <c r="AA327" s="1"/>
      <c r="AB327" s="1"/>
      <c r="AC327" s="1"/>
      <c r="AD327"/>
      <c r="AE327" s="1"/>
      <c r="AF327" s="1"/>
      <c r="AG327" s="1"/>
      <c r="AH327" s="1"/>
    </row>
    <row r="328" spans="1:34">
      <c r="A328" s="88" t="str">
        <f t="shared" si="16"/>
        <v/>
      </c>
      <c r="B328" s="89" t="str">
        <f t="shared" si="14"/>
        <v/>
      </c>
      <c r="C328" s="126" t="str">
        <f t="shared" si="15"/>
        <v/>
      </c>
      <c r="D328" s="26" t="e">
        <f>IF(INDEX(data_wkly!$1:$1048576,MATCH($B328,data_wkly!$C:$C,0),MATCH(D$10,data_wkly!$2:$2,0))=0,#N/A,IF(INDEX(data_wkly!$1:$1048576,MATCH($B328,data_wkly!$C:$C,0),MATCH(D$10,data_wkly!$2:$2,0))="",#N/A,INDEX(data_wkly!$1:$1048576,MATCH($B328,data_wkly!$C:$C,0),MATCH(D$10,data_wkly!$2:$2,0))))</f>
        <v>#N/A</v>
      </c>
      <c r="E328" s="158" t="e" cm="1">
        <f t="array" ref="E328">IF(INDEX(data_wkly!$1:$1048576,MATCH($F328,data_wkly!$A:$A,0),MATCH(E$10,data_wkly!$2:$2,0)+1)="",INDEX(E:E,MATCH(F328,F:F,0)-52,1),INDEX(data_wkly!$1:$1048576,MATCH($F328,data_wkly!$A:$A,0),MATCH(E$10,data_wkly!$2:$2,0)+1))</f>
        <v>#N/A</v>
      </c>
      <c r="F328" s="128" t="str" cm="1">
        <f t="array" ref="F328">IF(INDEX(data_wkly!A:A,MATCH($E$7,data_wkly!C:C,0)+G328,1)=0,"",INDEX(data_wkly!A:A,MATCH($E$7,data_wkly!C:C,0)+G328,1))</f>
        <v/>
      </c>
      <c r="G328" s="128">
        <f t="shared" si="7"/>
        <v>314</v>
      </c>
      <c r="H328" s="29"/>
      <c r="I328" s="29"/>
      <c r="J328" s="29"/>
      <c r="K328" s="29"/>
      <c r="L328" s="84"/>
      <c r="M328" s="9"/>
      <c r="N328" s="9"/>
      <c r="O328" s="1"/>
      <c r="P328" s="9"/>
      <c r="Q328" s="9"/>
      <c r="R328" s="1"/>
      <c r="S328" s="9"/>
      <c r="T328" s="1"/>
      <c r="U328" s="7"/>
      <c r="V328" s="1"/>
      <c r="W328" s="1"/>
      <c r="X328" s="1"/>
      <c r="Y328" s="1"/>
      <c r="Z328" s="1"/>
      <c r="AA328" s="1"/>
      <c r="AB328" s="1"/>
      <c r="AC328" s="1"/>
      <c r="AD328"/>
      <c r="AE328" s="1"/>
      <c r="AF328" s="1"/>
      <c r="AG328" s="1"/>
      <c r="AH328" s="1"/>
    </row>
    <row r="329" spans="1:34">
      <c r="A329" s="88" t="str">
        <f t="shared" si="16"/>
        <v/>
      </c>
      <c r="B329" s="89" t="str">
        <f t="shared" si="14"/>
        <v/>
      </c>
      <c r="C329" s="126" t="str">
        <f t="shared" si="15"/>
        <v/>
      </c>
      <c r="D329" s="26" t="e">
        <f>IF(INDEX(data_wkly!$1:$1048576,MATCH($B329,data_wkly!$C:$C,0),MATCH(D$10,data_wkly!$2:$2,0))=0,#N/A,IF(INDEX(data_wkly!$1:$1048576,MATCH($B329,data_wkly!$C:$C,0),MATCH(D$10,data_wkly!$2:$2,0))="",#N/A,INDEX(data_wkly!$1:$1048576,MATCH($B329,data_wkly!$C:$C,0),MATCH(D$10,data_wkly!$2:$2,0))))</f>
        <v>#N/A</v>
      </c>
      <c r="E329" s="158" t="e" cm="1">
        <f t="array" ref="E329">IF(INDEX(data_wkly!$1:$1048576,MATCH($F329,data_wkly!$A:$A,0),MATCH(E$10,data_wkly!$2:$2,0)+1)="",INDEX(E:E,MATCH(F329,F:F,0)-52,1),INDEX(data_wkly!$1:$1048576,MATCH($F329,data_wkly!$A:$A,0),MATCH(E$10,data_wkly!$2:$2,0)+1))</f>
        <v>#N/A</v>
      </c>
      <c r="F329" s="128" t="str" cm="1">
        <f t="array" ref="F329">IF(INDEX(data_wkly!A:A,MATCH($E$7,data_wkly!C:C,0)+G329,1)=0,"",INDEX(data_wkly!A:A,MATCH($E$7,data_wkly!C:C,0)+G329,1))</f>
        <v/>
      </c>
      <c r="G329" s="128">
        <f t="shared" si="7"/>
        <v>315</v>
      </c>
      <c r="H329" s="29"/>
      <c r="I329" s="29"/>
      <c r="J329" s="29"/>
      <c r="K329" s="29"/>
      <c r="L329" s="84"/>
      <c r="M329" s="9"/>
      <c r="N329" s="9"/>
      <c r="O329" s="1"/>
      <c r="P329" s="9"/>
      <c r="Q329" s="9"/>
      <c r="R329" s="1"/>
      <c r="S329" s="9"/>
      <c r="T329" s="1"/>
      <c r="U329" s="7"/>
      <c r="V329" s="1"/>
      <c r="W329" s="1"/>
      <c r="X329" s="1"/>
      <c r="Y329" s="1"/>
      <c r="Z329" s="1"/>
      <c r="AA329" s="1"/>
      <c r="AB329" s="1"/>
      <c r="AC329" s="1"/>
      <c r="AD329"/>
      <c r="AE329" s="1"/>
      <c r="AF329" s="1"/>
      <c r="AG329" s="1"/>
      <c r="AH329" s="1"/>
    </row>
    <row r="330" spans="1:34">
      <c r="A330" s="88" t="str">
        <f t="shared" si="16"/>
        <v/>
      </c>
      <c r="B330" s="89" t="str">
        <f t="shared" si="14"/>
        <v/>
      </c>
      <c r="C330" s="126" t="str">
        <f t="shared" si="15"/>
        <v/>
      </c>
      <c r="D330" s="26" t="e">
        <f>IF(INDEX(data_wkly!$1:$1048576,MATCH($B330,data_wkly!$C:$C,0),MATCH(D$10,data_wkly!$2:$2,0))=0,#N/A,IF(INDEX(data_wkly!$1:$1048576,MATCH($B330,data_wkly!$C:$C,0),MATCH(D$10,data_wkly!$2:$2,0))="",#N/A,INDEX(data_wkly!$1:$1048576,MATCH($B330,data_wkly!$C:$C,0),MATCH(D$10,data_wkly!$2:$2,0))))</f>
        <v>#N/A</v>
      </c>
      <c r="E330" s="158" t="e" cm="1">
        <f t="array" ref="E330">IF(INDEX(data_wkly!$1:$1048576,MATCH($F330,data_wkly!$A:$A,0),MATCH(E$10,data_wkly!$2:$2,0)+1)="",INDEX(E:E,MATCH(F330,F:F,0)-52,1),INDEX(data_wkly!$1:$1048576,MATCH($F330,data_wkly!$A:$A,0),MATCH(E$10,data_wkly!$2:$2,0)+1))</f>
        <v>#N/A</v>
      </c>
      <c r="F330" s="128" t="str" cm="1">
        <f t="array" ref="F330">IF(INDEX(data_wkly!A:A,MATCH($E$7,data_wkly!C:C,0)+G330,1)=0,"",INDEX(data_wkly!A:A,MATCH($E$7,data_wkly!C:C,0)+G330,1))</f>
        <v/>
      </c>
      <c r="G330" s="128">
        <f t="shared" si="7"/>
        <v>316</v>
      </c>
      <c r="H330" s="29"/>
      <c r="I330" s="29"/>
      <c r="J330" s="29"/>
      <c r="K330" s="29"/>
      <c r="L330" s="84"/>
      <c r="M330" s="9"/>
      <c r="N330" s="9"/>
      <c r="O330" s="1"/>
      <c r="P330" s="9"/>
      <c r="Q330" s="9"/>
      <c r="R330" s="1"/>
      <c r="S330" s="9"/>
      <c r="T330" s="1"/>
      <c r="U330" s="7"/>
      <c r="V330" s="1"/>
      <c r="W330" s="1"/>
      <c r="X330" s="1"/>
      <c r="Y330" s="1"/>
      <c r="Z330" s="1"/>
      <c r="AA330" s="1"/>
      <c r="AB330" s="1"/>
      <c r="AC330" s="1"/>
      <c r="AD330"/>
      <c r="AE330" s="1"/>
      <c r="AF330" s="1"/>
      <c r="AG330" s="1"/>
      <c r="AH330" s="1"/>
    </row>
    <row r="331" spans="1:34">
      <c r="A331" s="88" t="str">
        <f t="shared" si="16"/>
        <v/>
      </c>
      <c r="B331" s="89" t="str">
        <f t="shared" si="14"/>
        <v/>
      </c>
      <c r="C331" s="126" t="str">
        <f t="shared" si="15"/>
        <v/>
      </c>
      <c r="D331" s="26" t="e">
        <f>IF(INDEX(data_wkly!$1:$1048576,MATCH($B331,data_wkly!$C:$C,0),MATCH(D$10,data_wkly!$2:$2,0))=0,#N/A,IF(INDEX(data_wkly!$1:$1048576,MATCH($B331,data_wkly!$C:$C,0),MATCH(D$10,data_wkly!$2:$2,0))="",#N/A,INDEX(data_wkly!$1:$1048576,MATCH($B331,data_wkly!$C:$C,0),MATCH(D$10,data_wkly!$2:$2,0))))</f>
        <v>#N/A</v>
      </c>
      <c r="E331" s="158" t="e" cm="1">
        <f t="array" ref="E331">IF(INDEX(data_wkly!$1:$1048576,MATCH($F331,data_wkly!$A:$A,0),MATCH(E$10,data_wkly!$2:$2,0)+1)="",INDEX(E:E,MATCH(F331,F:F,0)-52,1),INDEX(data_wkly!$1:$1048576,MATCH($F331,data_wkly!$A:$A,0),MATCH(E$10,data_wkly!$2:$2,0)+1))</f>
        <v>#N/A</v>
      </c>
      <c r="F331" s="128" t="str" cm="1">
        <f t="array" ref="F331">IF(INDEX(data_wkly!A:A,MATCH($E$7,data_wkly!C:C,0)+G331,1)=0,"",INDEX(data_wkly!A:A,MATCH($E$7,data_wkly!C:C,0)+G331,1))</f>
        <v/>
      </c>
      <c r="G331" s="128">
        <f t="shared" si="7"/>
        <v>317</v>
      </c>
      <c r="H331" s="29"/>
      <c r="I331" s="29"/>
      <c r="J331" s="29"/>
      <c r="K331" s="29"/>
      <c r="L331" s="84"/>
      <c r="M331" s="9"/>
      <c r="N331" s="9"/>
      <c r="O331" s="1"/>
      <c r="P331" s="9"/>
      <c r="Q331" s="9"/>
      <c r="R331" s="1"/>
      <c r="S331" s="9"/>
      <c r="T331" s="1"/>
      <c r="U331" s="7"/>
      <c r="V331" s="1"/>
      <c r="W331" s="1"/>
      <c r="X331" s="1"/>
      <c r="Y331" s="1"/>
      <c r="Z331" s="1"/>
      <c r="AA331" s="1"/>
      <c r="AB331" s="1"/>
      <c r="AC331" s="1"/>
      <c r="AD331"/>
      <c r="AE331" s="1"/>
      <c r="AF331" s="1"/>
      <c r="AG331" s="1"/>
      <c r="AH331" s="1"/>
    </row>
    <row r="332" spans="1:34">
      <c r="A332" s="88" t="str">
        <f t="shared" si="16"/>
        <v/>
      </c>
      <c r="B332" s="89" t="str">
        <f t="shared" si="14"/>
        <v/>
      </c>
      <c r="C332" s="126" t="str">
        <f t="shared" si="15"/>
        <v/>
      </c>
      <c r="D332" s="26" t="e">
        <f>IF(INDEX(data_wkly!$1:$1048576,MATCH($B332,data_wkly!$C:$C,0),MATCH(D$10,data_wkly!$2:$2,0))=0,#N/A,IF(INDEX(data_wkly!$1:$1048576,MATCH($B332,data_wkly!$C:$C,0),MATCH(D$10,data_wkly!$2:$2,0))="",#N/A,INDEX(data_wkly!$1:$1048576,MATCH($B332,data_wkly!$C:$C,0),MATCH(D$10,data_wkly!$2:$2,0))))</f>
        <v>#N/A</v>
      </c>
      <c r="E332" s="158" t="e" cm="1">
        <f t="array" ref="E332">IF(INDEX(data_wkly!$1:$1048576,MATCH($F332,data_wkly!$A:$A,0),MATCH(E$10,data_wkly!$2:$2,0)+1)="",INDEX(E:E,MATCH(F332,F:F,0)-52,1),INDEX(data_wkly!$1:$1048576,MATCH($F332,data_wkly!$A:$A,0),MATCH(E$10,data_wkly!$2:$2,0)+1))</f>
        <v>#N/A</v>
      </c>
      <c r="F332" s="128" t="str" cm="1">
        <f t="array" ref="F332">IF(INDEX(data_wkly!A:A,MATCH($E$7,data_wkly!C:C,0)+G332,1)=0,"",INDEX(data_wkly!A:A,MATCH($E$7,data_wkly!C:C,0)+G332,1))</f>
        <v/>
      </c>
      <c r="G332" s="128">
        <f t="shared" si="7"/>
        <v>318</v>
      </c>
      <c r="H332" s="29"/>
      <c r="I332" s="29"/>
      <c r="J332" s="29"/>
      <c r="K332" s="29"/>
      <c r="L332" s="84"/>
      <c r="M332" s="9"/>
      <c r="N332" s="9"/>
      <c r="O332" s="1"/>
      <c r="P332" s="9"/>
      <c r="Q332" s="9"/>
      <c r="R332" s="1"/>
      <c r="S332" s="9"/>
      <c r="T332" s="1"/>
      <c r="U332" s="7"/>
      <c r="V332" s="1"/>
      <c r="W332" s="1"/>
      <c r="X332" s="1"/>
      <c r="Y332" s="1"/>
      <c r="Z332" s="1"/>
      <c r="AA332" s="1"/>
      <c r="AB332" s="1"/>
      <c r="AC332" s="1"/>
      <c r="AD332"/>
      <c r="AE332" s="1"/>
      <c r="AF332" s="1"/>
      <c r="AG332" s="1"/>
      <c r="AH332" s="1"/>
    </row>
    <row r="333" spans="1:34">
      <c r="A333" s="88" t="str">
        <f t="shared" si="16"/>
        <v/>
      </c>
      <c r="B333" s="89" t="str">
        <f t="shared" si="14"/>
        <v/>
      </c>
      <c r="C333" s="126" t="str">
        <f t="shared" si="15"/>
        <v/>
      </c>
      <c r="D333" s="26" t="e">
        <f>IF(INDEX(data_wkly!$1:$1048576,MATCH($B333,data_wkly!$C:$C,0),MATCH(D$10,data_wkly!$2:$2,0))=0,#N/A,IF(INDEX(data_wkly!$1:$1048576,MATCH($B333,data_wkly!$C:$C,0),MATCH(D$10,data_wkly!$2:$2,0))="",#N/A,INDEX(data_wkly!$1:$1048576,MATCH($B333,data_wkly!$C:$C,0),MATCH(D$10,data_wkly!$2:$2,0))))</f>
        <v>#N/A</v>
      </c>
      <c r="E333" s="158" t="e" cm="1">
        <f t="array" ref="E333">IF(INDEX(data_wkly!$1:$1048576,MATCH($F333,data_wkly!$A:$A,0),MATCH(E$10,data_wkly!$2:$2,0)+1)="",INDEX(E:E,MATCH(F333,F:F,0)-52,1),INDEX(data_wkly!$1:$1048576,MATCH($F333,data_wkly!$A:$A,0),MATCH(E$10,data_wkly!$2:$2,0)+1))</f>
        <v>#N/A</v>
      </c>
      <c r="F333" s="128" t="str" cm="1">
        <f t="array" ref="F333">IF(INDEX(data_wkly!A:A,MATCH($E$7,data_wkly!C:C,0)+G333,1)=0,"",INDEX(data_wkly!A:A,MATCH($E$7,data_wkly!C:C,0)+G333,1))</f>
        <v/>
      </c>
      <c r="G333" s="128">
        <f t="shared" si="7"/>
        <v>319</v>
      </c>
      <c r="H333" s="29"/>
      <c r="I333" s="29"/>
      <c r="J333" s="29"/>
      <c r="K333" s="29"/>
      <c r="L333" s="84"/>
      <c r="M333" s="9"/>
      <c r="N333" s="9"/>
      <c r="O333" s="1"/>
      <c r="P333" s="9"/>
      <c r="Q333" s="9"/>
      <c r="R333" s="1"/>
      <c r="S333" s="9"/>
      <c r="T333" s="1"/>
      <c r="U333" s="7"/>
      <c r="V333" s="1"/>
      <c r="W333" s="1"/>
      <c r="X333" s="1"/>
      <c r="Y333" s="1"/>
      <c r="Z333" s="1"/>
      <c r="AA333" s="1"/>
      <c r="AB333" s="1"/>
      <c r="AC333" s="1"/>
      <c r="AD333"/>
      <c r="AE333" s="1"/>
      <c r="AF333" s="1"/>
      <c r="AG333" s="1"/>
      <c r="AH333" s="1"/>
    </row>
    <row r="334" spans="1:34">
      <c r="A334" s="88" t="str">
        <f t="shared" si="16"/>
        <v/>
      </c>
      <c r="B334" s="89" t="str">
        <f t="shared" si="14"/>
        <v/>
      </c>
      <c r="C334" s="126" t="str">
        <f t="shared" si="15"/>
        <v/>
      </c>
      <c r="D334" s="26" t="e">
        <f>IF(INDEX(data_wkly!$1:$1048576,MATCH($B334,data_wkly!$C:$C,0),MATCH(D$10,data_wkly!$2:$2,0))=0,#N/A,IF(INDEX(data_wkly!$1:$1048576,MATCH($B334,data_wkly!$C:$C,0),MATCH(D$10,data_wkly!$2:$2,0))="",#N/A,INDEX(data_wkly!$1:$1048576,MATCH($B334,data_wkly!$C:$C,0),MATCH(D$10,data_wkly!$2:$2,0))))</f>
        <v>#N/A</v>
      </c>
      <c r="E334" s="158" t="e" cm="1">
        <f t="array" ref="E334">IF(INDEX(data_wkly!$1:$1048576,MATCH($F334,data_wkly!$A:$A,0),MATCH(E$10,data_wkly!$2:$2,0)+1)="",INDEX(E:E,MATCH(F334,F:F,0)-52,1),INDEX(data_wkly!$1:$1048576,MATCH($F334,data_wkly!$A:$A,0),MATCH(E$10,data_wkly!$2:$2,0)+1))</f>
        <v>#N/A</v>
      </c>
      <c r="F334" s="128" t="str" cm="1">
        <f t="array" ref="F334">IF(INDEX(data_wkly!A:A,MATCH($E$7,data_wkly!C:C,0)+G334,1)=0,"",INDEX(data_wkly!A:A,MATCH($E$7,data_wkly!C:C,0)+G334,1))</f>
        <v/>
      </c>
      <c r="G334" s="128">
        <f t="shared" ref="G334:G397" si="17">G333+1</f>
        <v>320</v>
      </c>
      <c r="H334" s="29"/>
      <c r="I334" s="29"/>
      <c r="J334" s="29"/>
      <c r="K334" s="29"/>
      <c r="L334" s="84"/>
      <c r="M334" s="9"/>
      <c r="N334" s="9"/>
      <c r="O334" s="1"/>
      <c r="P334" s="9"/>
      <c r="Q334" s="9"/>
      <c r="R334" s="1"/>
      <c r="S334" s="9"/>
      <c r="T334" s="1"/>
      <c r="U334" s="7"/>
      <c r="V334" s="1"/>
      <c r="W334" s="1"/>
      <c r="X334" s="1"/>
      <c r="Y334" s="1"/>
      <c r="Z334" s="1"/>
      <c r="AA334" s="1"/>
      <c r="AB334" s="1"/>
      <c r="AC334" s="1"/>
      <c r="AD334"/>
      <c r="AE334" s="1"/>
      <c r="AF334" s="1"/>
      <c r="AG334" s="1"/>
      <c r="AH334" s="1"/>
    </row>
    <row r="335" spans="1:34">
      <c r="A335" s="88" t="str">
        <f t="shared" si="16"/>
        <v/>
      </c>
      <c r="B335" s="89" t="str">
        <f t="shared" ref="B335:B398" si="18">IFERROR(IF(B334+7&lt;=$E$8,B334+7,""),"")</f>
        <v/>
      </c>
      <c r="C335" s="126" t="str">
        <f t="shared" ref="C335:C398" si="19">IFERROR(YEAR(B335),"")</f>
        <v/>
      </c>
      <c r="D335" s="26" t="e">
        <f>IF(INDEX(data_wkly!$1:$1048576,MATCH($B335,data_wkly!$C:$C,0),MATCH(D$10,data_wkly!$2:$2,0))=0,#N/A,IF(INDEX(data_wkly!$1:$1048576,MATCH($B335,data_wkly!$C:$C,0),MATCH(D$10,data_wkly!$2:$2,0))="",#N/A,INDEX(data_wkly!$1:$1048576,MATCH($B335,data_wkly!$C:$C,0),MATCH(D$10,data_wkly!$2:$2,0))))</f>
        <v>#N/A</v>
      </c>
      <c r="E335" s="158" t="e" cm="1">
        <f t="array" ref="E335">IF(INDEX(data_wkly!$1:$1048576,MATCH($F335,data_wkly!$A:$A,0),MATCH(E$10,data_wkly!$2:$2,0)+1)="",INDEX(E:E,MATCH(F335,F:F,0)-52,1),INDEX(data_wkly!$1:$1048576,MATCH($F335,data_wkly!$A:$A,0),MATCH(E$10,data_wkly!$2:$2,0)+1))</f>
        <v>#N/A</v>
      </c>
      <c r="F335" s="128" t="str" cm="1">
        <f t="array" ref="F335">IF(INDEX(data_wkly!A:A,MATCH($E$7,data_wkly!C:C,0)+G335,1)=0,"",INDEX(data_wkly!A:A,MATCH($E$7,data_wkly!C:C,0)+G335,1))</f>
        <v/>
      </c>
      <c r="G335" s="128">
        <f t="shared" si="17"/>
        <v>321</v>
      </c>
      <c r="H335" s="29"/>
      <c r="I335" s="29"/>
      <c r="J335" s="29"/>
      <c r="K335" s="29"/>
      <c r="L335" s="84"/>
      <c r="M335" s="9"/>
      <c r="N335" s="9"/>
      <c r="O335" s="1"/>
      <c r="P335" s="9"/>
      <c r="Q335" s="9"/>
      <c r="R335" s="1"/>
      <c r="S335" s="9"/>
      <c r="T335" s="1"/>
      <c r="U335" s="7"/>
      <c r="V335" s="1"/>
      <c r="W335" s="1"/>
      <c r="X335" s="1"/>
      <c r="Y335" s="1"/>
      <c r="Z335" s="1"/>
      <c r="AA335" s="1"/>
      <c r="AB335" s="1"/>
      <c r="AC335" s="1"/>
      <c r="AD335"/>
      <c r="AE335" s="1"/>
      <c r="AF335" s="1"/>
      <c r="AG335" s="1"/>
      <c r="AH335" s="1"/>
    </row>
    <row r="336" spans="1:34">
      <c r="A336" s="88" t="str">
        <f t="shared" ref="A336:A399" si="20">IF(B336="","",IF(A335=1,2,1))</f>
        <v/>
      </c>
      <c r="B336" s="89" t="str">
        <f t="shared" si="18"/>
        <v/>
      </c>
      <c r="C336" s="126" t="str">
        <f t="shared" si="19"/>
        <v/>
      </c>
      <c r="D336" s="26" t="e">
        <f>IF(INDEX(data_wkly!$1:$1048576,MATCH($B336,data_wkly!$C:$C,0),MATCH(D$10,data_wkly!$2:$2,0))=0,#N/A,IF(INDEX(data_wkly!$1:$1048576,MATCH($B336,data_wkly!$C:$C,0),MATCH(D$10,data_wkly!$2:$2,0))="",#N/A,INDEX(data_wkly!$1:$1048576,MATCH($B336,data_wkly!$C:$C,0),MATCH(D$10,data_wkly!$2:$2,0))))</f>
        <v>#N/A</v>
      </c>
      <c r="E336" s="158" t="e" cm="1">
        <f t="array" ref="E336">IF(INDEX(data_wkly!$1:$1048576,MATCH($F336,data_wkly!$A:$A,0),MATCH(E$10,data_wkly!$2:$2,0)+1)="",INDEX(E:E,MATCH(F336,F:F,0)-52,1),INDEX(data_wkly!$1:$1048576,MATCH($F336,data_wkly!$A:$A,0),MATCH(E$10,data_wkly!$2:$2,0)+1))</f>
        <v>#N/A</v>
      </c>
      <c r="F336" s="128" t="str" cm="1">
        <f t="array" ref="F336">IF(INDEX(data_wkly!A:A,MATCH($E$7,data_wkly!C:C,0)+G336,1)=0,"",INDEX(data_wkly!A:A,MATCH($E$7,data_wkly!C:C,0)+G336,1))</f>
        <v/>
      </c>
      <c r="G336" s="128">
        <f t="shared" si="17"/>
        <v>322</v>
      </c>
      <c r="H336" s="29"/>
      <c r="I336" s="29"/>
      <c r="J336" s="29"/>
      <c r="K336" s="29"/>
      <c r="L336" s="84"/>
      <c r="M336" s="9"/>
      <c r="N336" s="9"/>
      <c r="O336" s="1"/>
      <c r="P336" s="9"/>
      <c r="Q336" s="9"/>
      <c r="R336" s="1"/>
      <c r="S336" s="9"/>
      <c r="T336" s="1"/>
      <c r="U336" s="7"/>
      <c r="V336" s="1"/>
      <c r="W336" s="1"/>
      <c r="X336" s="1"/>
      <c r="Y336" s="1"/>
      <c r="Z336" s="1"/>
      <c r="AA336" s="1"/>
      <c r="AB336" s="1"/>
      <c r="AC336" s="1"/>
      <c r="AD336"/>
      <c r="AE336" s="1"/>
      <c r="AF336" s="1"/>
      <c r="AG336" s="1"/>
      <c r="AH336" s="1"/>
    </row>
    <row r="337" spans="1:34">
      <c r="A337" s="88" t="str">
        <f t="shared" si="20"/>
        <v/>
      </c>
      <c r="B337" s="89" t="str">
        <f t="shared" si="18"/>
        <v/>
      </c>
      <c r="C337" s="126" t="str">
        <f t="shared" si="19"/>
        <v/>
      </c>
      <c r="D337" s="26" t="e">
        <f>IF(INDEX(data_wkly!$1:$1048576,MATCH($B337,data_wkly!$C:$C,0),MATCH(D$10,data_wkly!$2:$2,0))=0,#N/A,IF(INDEX(data_wkly!$1:$1048576,MATCH($B337,data_wkly!$C:$C,0),MATCH(D$10,data_wkly!$2:$2,0))="",#N/A,INDEX(data_wkly!$1:$1048576,MATCH($B337,data_wkly!$C:$C,0),MATCH(D$10,data_wkly!$2:$2,0))))</f>
        <v>#N/A</v>
      </c>
      <c r="E337" s="158" t="e" cm="1">
        <f t="array" ref="E337">IF(INDEX(data_wkly!$1:$1048576,MATCH($F337,data_wkly!$A:$A,0),MATCH(E$10,data_wkly!$2:$2,0)+1)="",INDEX(E:E,MATCH(F337,F:F,0)-52,1),INDEX(data_wkly!$1:$1048576,MATCH($F337,data_wkly!$A:$A,0),MATCH(E$10,data_wkly!$2:$2,0)+1))</f>
        <v>#N/A</v>
      </c>
      <c r="F337" s="128" t="str" cm="1">
        <f t="array" ref="F337">IF(INDEX(data_wkly!A:A,MATCH($E$7,data_wkly!C:C,0)+G337,1)=0,"",INDEX(data_wkly!A:A,MATCH($E$7,data_wkly!C:C,0)+G337,1))</f>
        <v/>
      </c>
      <c r="G337" s="128">
        <f t="shared" si="17"/>
        <v>323</v>
      </c>
      <c r="H337" s="29"/>
      <c r="I337" s="29"/>
      <c r="J337" s="29"/>
      <c r="K337" s="29"/>
      <c r="L337" s="84"/>
      <c r="M337" s="9"/>
      <c r="N337" s="9"/>
      <c r="O337" s="1"/>
      <c r="P337" s="9"/>
      <c r="Q337" s="9"/>
      <c r="R337" s="1"/>
      <c r="S337" s="9"/>
      <c r="T337" s="1"/>
      <c r="U337" s="7"/>
      <c r="V337" s="1"/>
      <c r="W337" s="1"/>
      <c r="X337" s="1"/>
      <c r="Y337" s="1"/>
      <c r="Z337" s="1"/>
      <c r="AA337" s="1"/>
      <c r="AB337" s="1"/>
      <c r="AC337" s="1"/>
      <c r="AD337"/>
      <c r="AE337" s="1"/>
      <c r="AF337" s="1"/>
      <c r="AG337" s="1"/>
      <c r="AH337" s="1"/>
    </row>
    <row r="338" spans="1:34">
      <c r="A338" s="88" t="str">
        <f t="shared" si="20"/>
        <v/>
      </c>
      <c r="B338" s="89" t="str">
        <f t="shared" si="18"/>
        <v/>
      </c>
      <c r="C338" s="126" t="str">
        <f t="shared" si="19"/>
        <v/>
      </c>
      <c r="D338" s="26" t="e">
        <f>IF(INDEX(data_wkly!$1:$1048576,MATCH($B338,data_wkly!$C:$C,0),MATCH(D$10,data_wkly!$2:$2,0))=0,#N/A,IF(INDEX(data_wkly!$1:$1048576,MATCH($B338,data_wkly!$C:$C,0),MATCH(D$10,data_wkly!$2:$2,0))="",#N/A,INDEX(data_wkly!$1:$1048576,MATCH($B338,data_wkly!$C:$C,0),MATCH(D$10,data_wkly!$2:$2,0))))</f>
        <v>#N/A</v>
      </c>
      <c r="E338" s="158" t="e" cm="1">
        <f t="array" ref="E338">IF(INDEX(data_wkly!$1:$1048576,MATCH($F338,data_wkly!$A:$A,0),MATCH(E$10,data_wkly!$2:$2,0)+1)="",INDEX(E:E,MATCH(F338,F:F,0)-52,1),INDEX(data_wkly!$1:$1048576,MATCH($F338,data_wkly!$A:$A,0),MATCH(E$10,data_wkly!$2:$2,0)+1))</f>
        <v>#N/A</v>
      </c>
      <c r="F338" s="128" t="str" cm="1">
        <f t="array" ref="F338">IF(INDEX(data_wkly!A:A,MATCH($E$7,data_wkly!C:C,0)+G338,1)=0,"",INDEX(data_wkly!A:A,MATCH($E$7,data_wkly!C:C,0)+G338,1))</f>
        <v/>
      </c>
      <c r="G338" s="128">
        <f t="shared" si="17"/>
        <v>324</v>
      </c>
      <c r="H338" s="29"/>
      <c r="I338" s="29"/>
      <c r="J338" s="29"/>
      <c r="K338" s="29"/>
      <c r="L338" s="84"/>
      <c r="M338" s="9"/>
      <c r="N338" s="9"/>
      <c r="O338" s="1"/>
      <c r="P338" s="9"/>
      <c r="Q338" s="9"/>
      <c r="R338" s="1"/>
      <c r="S338" s="9"/>
      <c r="T338" s="1"/>
      <c r="U338" s="7"/>
      <c r="V338" s="1"/>
      <c r="W338" s="1"/>
      <c r="X338" s="1"/>
      <c r="Y338" s="1"/>
      <c r="Z338" s="1"/>
      <c r="AA338" s="1"/>
      <c r="AB338" s="1"/>
      <c r="AC338" s="1"/>
      <c r="AD338"/>
      <c r="AE338" s="1"/>
      <c r="AF338" s="1"/>
      <c r="AG338" s="1"/>
      <c r="AH338" s="1"/>
    </row>
    <row r="339" spans="1:34">
      <c r="A339" s="88" t="str">
        <f t="shared" si="20"/>
        <v/>
      </c>
      <c r="B339" s="89" t="str">
        <f t="shared" si="18"/>
        <v/>
      </c>
      <c r="C339" s="126" t="str">
        <f t="shared" si="19"/>
        <v/>
      </c>
      <c r="D339" s="26" t="e">
        <f>IF(INDEX(data_wkly!$1:$1048576,MATCH($B339,data_wkly!$C:$C,0),MATCH(D$10,data_wkly!$2:$2,0))=0,#N/A,IF(INDEX(data_wkly!$1:$1048576,MATCH($B339,data_wkly!$C:$C,0),MATCH(D$10,data_wkly!$2:$2,0))="",#N/A,INDEX(data_wkly!$1:$1048576,MATCH($B339,data_wkly!$C:$C,0),MATCH(D$10,data_wkly!$2:$2,0))))</f>
        <v>#N/A</v>
      </c>
      <c r="E339" s="158" t="e" cm="1">
        <f t="array" ref="E339">IF(INDEX(data_wkly!$1:$1048576,MATCH($F339,data_wkly!$A:$A,0),MATCH(E$10,data_wkly!$2:$2,0)+1)="",INDEX(E:E,MATCH(F339,F:F,0)-52,1),INDEX(data_wkly!$1:$1048576,MATCH($F339,data_wkly!$A:$A,0),MATCH(E$10,data_wkly!$2:$2,0)+1))</f>
        <v>#N/A</v>
      </c>
      <c r="F339" s="128" t="str" cm="1">
        <f t="array" ref="F339">IF(INDEX(data_wkly!A:A,MATCH($E$7,data_wkly!C:C,0)+G339,1)=0,"",INDEX(data_wkly!A:A,MATCH($E$7,data_wkly!C:C,0)+G339,1))</f>
        <v/>
      </c>
      <c r="G339" s="128">
        <f t="shared" si="17"/>
        <v>325</v>
      </c>
      <c r="H339" s="29"/>
      <c r="I339" s="29"/>
      <c r="J339" s="29"/>
      <c r="K339" s="29"/>
      <c r="L339" s="84"/>
      <c r="M339" s="9"/>
      <c r="N339" s="9"/>
      <c r="O339" s="1"/>
      <c r="P339" s="9"/>
      <c r="Q339" s="9"/>
      <c r="R339" s="1"/>
      <c r="S339" s="9"/>
      <c r="T339" s="1"/>
      <c r="U339" s="7"/>
      <c r="V339" s="1"/>
      <c r="W339" s="1"/>
      <c r="X339" s="1"/>
      <c r="Y339" s="1"/>
      <c r="Z339" s="1"/>
      <c r="AA339" s="1"/>
      <c r="AB339" s="1"/>
      <c r="AC339" s="1"/>
      <c r="AD339"/>
      <c r="AE339" s="1"/>
      <c r="AF339" s="1"/>
      <c r="AG339" s="1"/>
      <c r="AH339" s="1"/>
    </row>
    <row r="340" spans="1:34">
      <c r="A340" s="88" t="str">
        <f t="shared" si="20"/>
        <v/>
      </c>
      <c r="B340" s="89" t="str">
        <f t="shared" si="18"/>
        <v/>
      </c>
      <c r="C340" s="126" t="str">
        <f t="shared" si="19"/>
        <v/>
      </c>
      <c r="D340" s="26" t="e">
        <f>IF(INDEX(data_wkly!$1:$1048576,MATCH($B340,data_wkly!$C:$C,0),MATCH(D$10,data_wkly!$2:$2,0))=0,#N/A,IF(INDEX(data_wkly!$1:$1048576,MATCH($B340,data_wkly!$C:$C,0),MATCH(D$10,data_wkly!$2:$2,0))="",#N/A,INDEX(data_wkly!$1:$1048576,MATCH($B340,data_wkly!$C:$C,0),MATCH(D$10,data_wkly!$2:$2,0))))</f>
        <v>#N/A</v>
      </c>
      <c r="E340" s="158" t="e" cm="1">
        <f t="array" ref="E340">IF(INDEX(data_wkly!$1:$1048576,MATCH($F340,data_wkly!$A:$A,0),MATCH(E$10,data_wkly!$2:$2,0)+1)="",INDEX(E:E,MATCH(F340,F:F,0)-52,1),INDEX(data_wkly!$1:$1048576,MATCH($F340,data_wkly!$A:$A,0),MATCH(E$10,data_wkly!$2:$2,0)+1))</f>
        <v>#N/A</v>
      </c>
      <c r="F340" s="128" t="str" cm="1">
        <f t="array" ref="F340">IF(INDEX(data_wkly!A:A,MATCH($E$7,data_wkly!C:C,0)+G340,1)=0,"",INDEX(data_wkly!A:A,MATCH($E$7,data_wkly!C:C,0)+G340,1))</f>
        <v/>
      </c>
      <c r="G340" s="128">
        <f t="shared" si="17"/>
        <v>326</v>
      </c>
      <c r="H340" s="29"/>
      <c r="I340" s="29"/>
      <c r="J340" s="29"/>
      <c r="K340" s="29"/>
      <c r="L340" s="84"/>
      <c r="M340" s="9"/>
      <c r="N340" s="9"/>
      <c r="O340" s="1"/>
      <c r="P340" s="9"/>
      <c r="Q340" s="9"/>
      <c r="R340" s="1"/>
      <c r="S340" s="9"/>
      <c r="T340" s="1"/>
      <c r="U340" s="7"/>
      <c r="V340" s="1"/>
      <c r="W340" s="1"/>
      <c r="X340" s="1"/>
      <c r="Y340" s="1"/>
      <c r="Z340" s="1"/>
      <c r="AA340" s="1"/>
      <c r="AB340" s="1"/>
      <c r="AC340" s="1"/>
      <c r="AD340"/>
      <c r="AE340" s="1"/>
      <c r="AF340" s="1"/>
      <c r="AG340" s="1"/>
      <c r="AH340" s="1"/>
    </row>
    <row r="341" spans="1:34">
      <c r="A341" s="88" t="str">
        <f t="shared" si="20"/>
        <v/>
      </c>
      <c r="B341" s="89" t="str">
        <f t="shared" si="18"/>
        <v/>
      </c>
      <c r="C341" s="126" t="str">
        <f t="shared" si="19"/>
        <v/>
      </c>
      <c r="D341" s="26" t="e">
        <f>IF(INDEX(data_wkly!$1:$1048576,MATCH($B341,data_wkly!$C:$C,0),MATCH(D$10,data_wkly!$2:$2,0))=0,#N/A,IF(INDEX(data_wkly!$1:$1048576,MATCH($B341,data_wkly!$C:$C,0),MATCH(D$10,data_wkly!$2:$2,0))="",#N/A,INDEX(data_wkly!$1:$1048576,MATCH($B341,data_wkly!$C:$C,0),MATCH(D$10,data_wkly!$2:$2,0))))</f>
        <v>#N/A</v>
      </c>
      <c r="E341" s="158" t="e" cm="1">
        <f t="array" ref="E341">IF(INDEX(data_wkly!$1:$1048576,MATCH($F341,data_wkly!$A:$A,0),MATCH(E$10,data_wkly!$2:$2,0)+1)="",INDEX(E:E,MATCH(F341,F:F,0)-52,1),INDEX(data_wkly!$1:$1048576,MATCH($F341,data_wkly!$A:$A,0),MATCH(E$10,data_wkly!$2:$2,0)+1))</f>
        <v>#N/A</v>
      </c>
      <c r="F341" s="128" t="str" cm="1">
        <f t="array" ref="F341">IF(INDEX(data_wkly!A:A,MATCH($E$7,data_wkly!C:C,0)+G341,1)=0,"",INDEX(data_wkly!A:A,MATCH($E$7,data_wkly!C:C,0)+G341,1))</f>
        <v/>
      </c>
      <c r="G341" s="128">
        <f t="shared" si="17"/>
        <v>327</v>
      </c>
      <c r="H341" s="29"/>
      <c r="I341" s="29"/>
      <c r="J341" s="29"/>
      <c r="K341" s="29"/>
      <c r="L341" s="84"/>
      <c r="M341" s="9"/>
      <c r="N341" s="9"/>
      <c r="O341" s="1"/>
      <c r="P341" s="9"/>
      <c r="Q341" s="9"/>
      <c r="R341" s="1"/>
      <c r="S341" s="9"/>
      <c r="T341" s="1"/>
      <c r="U341" s="7"/>
      <c r="V341" s="1"/>
      <c r="W341" s="1"/>
      <c r="X341" s="1"/>
      <c r="Y341" s="1"/>
      <c r="Z341" s="1"/>
      <c r="AA341" s="1"/>
      <c r="AB341" s="1"/>
      <c r="AC341" s="1"/>
      <c r="AD341"/>
      <c r="AE341" s="1"/>
      <c r="AF341" s="1"/>
      <c r="AG341" s="1"/>
      <c r="AH341" s="1"/>
    </row>
    <row r="342" spans="1:34">
      <c r="A342" s="88" t="str">
        <f t="shared" si="20"/>
        <v/>
      </c>
      <c r="B342" s="89" t="str">
        <f t="shared" si="18"/>
        <v/>
      </c>
      <c r="C342" s="126" t="str">
        <f t="shared" si="19"/>
        <v/>
      </c>
      <c r="D342" s="26" t="e">
        <f>IF(INDEX(data_wkly!$1:$1048576,MATCH($B342,data_wkly!$C:$C,0),MATCH(D$10,data_wkly!$2:$2,0))=0,#N/A,IF(INDEX(data_wkly!$1:$1048576,MATCH($B342,data_wkly!$C:$C,0),MATCH(D$10,data_wkly!$2:$2,0))="",#N/A,INDEX(data_wkly!$1:$1048576,MATCH($B342,data_wkly!$C:$C,0),MATCH(D$10,data_wkly!$2:$2,0))))</f>
        <v>#N/A</v>
      </c>
      <c r="E342" s="158" t="e" cm="1">
        <f t="array" ref="E342">IF(INDEX(data_wkly!$1:$1048576,MATCH($F342,data_wkly!$A:$A,0),MATCH(E$10,data_wkly!$2:$2,0)+1)="",INDEX(E:E,MATCH(F342,F:F,0)-52,1),INDEX(data_wkly!$1:$1048576,MATCH($F342,data_wkly!$A:$A,0),MATCH(E$10,data_wkly!$2:$2,0)+1))</f>
        <v>#N/A</v>
      </c>
      <c r="F342" s="128" t="str" cm="1">
        <f t="array" ref="F342">IF(INDEX(data_wkly!A:A,MATCH($E$7,data_wkly!C:C,0)+G342,1)=0,"",INDEX(data_wkly!A:A,MATCH($E$7,data_wkly!C:C,0)+G342,1))</f>
        <v/>
      </c>
      <c r="G342" s="128">
        <f t="shared" si="17"/>
        <v>328</v>
      </c>
      <c r="H342" s="29"/>
      <c r="I342" s="29"/>
      <c r="J342" s="29"/>
      <c r="K342" s="29"/>
      <c r="L342" s="84"/>
      <c r="M342" s="9"/>
      <c r="N342" s="9"/>
      <c r="O342" s="1"/>
      <c r="P342" s="9"/>
      <c r="Q342" s="9"/>
      <c r="R342" s="1"/>
      <c r="S342" s="9"/>
      <c r="T342" s="1"/>
      <c r="U342" s="7"/>
      <c r="V342" s="1"/>
      <c r="W342" s="1"/>
      <c r="X342" s="1"/>
      <c r="Y342" s="1"/>
      <c r="Z342" s="1"/>
      <c r="AA342" s="1"/>
      <c r="AB342" s="1"/>
      <c r="AC342" s="1"/>
      <c r="AD342"/>
      <c r="AE342" s="1"/>
      <c r="AF342" s="1"/>
      <c r="AG342" s="1"/>
      <c r="AH342" s="1"/>
    </row>
    <row r="343" spans="1:34">
      <c r="A343" s="88" t="str">
        <f t="shared" si="20"/>
        <v/>
      </c>
      <c r="B343" s="89" t="str">
        <f t="shared" si="18"/>
        <v/>
      </c>
      <c r="C343" s="126" t="str">
        <f t="shared" si="19"/>
        <v/>
      </c>
      <c r="D343" s="26" t="e">
        <f>IF(INDEX(data_wkly!$1:$1048576,MATCH($B343,data_wkly!$C:$C,0),MATCH(D$10,data_wkly!$2:$2,0))=0,#N/A,IF(INDEX(data_wkly!$1:$1048576,MATCH($B343,data_wkly!$C:$C,0),MATCH(D$10,data_wkly!$2:$2,0))="",#N/A,INDEX(data_wkly!$1:$1048576,MATCH($B343,data_wkly!$C:$C,0),MATCH(D$10,data_wkly!$2:$2,0))))</f>
        <v>#N/A</v>
      </c>
      <c r="E343" s="158" t="e" cm="1">
        <f t="array" ref="E343">IF(INDEX(data_wkly!$1:$1048576,MATCH($F343,data_wkly!$A:$A,0),MATCH(E$10,data_wkly!$2:$2,0)+1)="",INDEX(E:E,MATCH(F343,F:F,0)-52,1),INDEX(data_wkly!$1:$1048576,MATCH($F343,data_wkly!$A:$A,0),MATCH(E$10,data_wkly!$2:$2,0)+1))</f>
        <v>#N/A</v>
      </c>
      <c r="F343" s="128" t="str" cm="1">
        <f t="array" ref="F343">IF(INDEX(data_wkly!A:A,MATCH($E$7,data_wkly!C:C,0)+G343,1)=0,"",INDEX(data_wkly!A:A,MATCH($E$7,data_wkly!C:C,0)+G343,1))</f>
        <v/>
      </c>
      <c r="G343" s="128">
        <f t="shared" si="17"/>
        <v>329</v>
      </c>
      <c r="H343" s="29"/>
      <c r="I343" s="29"/>
      <c r="J343" s="29"/>
      <c r="K343" s="29"/>
      <c r="L343" s="84"/>
      <c r="M343" s="9"/>
      <c r="N343" s="9"/>
      <c r="O343" s="1"/>
      <c r="P343" s="9"/>
      <c r="Q343" s="9"/>
      <c r="R343" s="1"/>
      <c r="S343" s="9"/>
      <c r="T343" s="1"/>
      <c r="U343" s="7"/>
      <c r="V343" s="1"/>
      <c r="W343" s="1"/>
      <c r="X343" s="1"/>
      <c r="Y343" s="1"/>
      <c r="Z343" s="1"/>
      <c r="AA343" s="1"/>
      <c r="AB343" s="1"/>
      <c r="AC343" s="1"/>
      <c r="AD343"/>
      <c r="AE343" s="1"/>
      <c r="AF343" s="1"/>
      <c r="AG343" s="1"/>
      <c r="AH343" s="1"/>
    </row>
    <row r="344" spans="1:34">
      <c r="A344" s="88" t="str">
        <f t="shared" si="20"/>
        <v/>
      </c>
      <c r="B344" s="89" t="str">
        <f t="shared" si="18"/>
        <v/>
      </c>
      <c r="C344" s="126" t="str">
        <f t="shared" si="19"/>
        <v/>
      </c>
      <c r="D344" s="26" t="e">
        <f>IF(INDEX(data_wkly!$1:$1048576,MATCH($B344,data_wkly!$C:$C,0),MATCH(D$10,data_wkly!$2:$2,0))=0,#N/A,IF(INDEX(data_wkly!$1:$1048576,MATCH($B344,data_wkly!$C:$C,0),MATCH(D$10,data_wkly!$2:$2,0))="",#N/A,INDEX(data_wkly!$1:$1048576,MATCH($B344,data_wkly!$C:$C,0),MATCH(D$10,data_wkly!$2:$2,0))))</f>
        <v>#N/A</v>
      </c>
      <c r="E344" s="158" t="e" cm="1">
        <f t="array" ref="E344">IF(INDEX(data_wkly!$1:$1048576,MATCH($F344,data_wkly!$A:$A,0),MATCH(E$10,data_wkly!$2:$2,0)+1)="",INDEX(E:E,MATCH(F344,F:F,0)-52,1),INDEX(data_wkly!$1:$1048576,MATCH($F344,data_wkly!$A:$A,0),MATCH(E$10,data_wkly!$2:$2,0)+1))</f>
        <v>#N/A</v>
      </c>
      <c r="F344" s="128" t="str" cm="1">
        <f t="array" ref="F344">IF(INDEX(data_wkly!A:A,MATCH($E$7,data_wkly!C:C,0)+G344,1)=0,"",INDEX(data_wkly!A:A,MATCH($E$7,data_wkly!C:C,0)+G344,1))</f>
        <v/>
      </c>
      <c r="G344" s="128">
        <f t="shared" si="17"/>
        <v>330</v>
      </c>
      <c r="H344" s="29"/>
      <c r="I344" s="29"/>
      <c r="J344" s="29"/>
      <c r="K344" s="29"/>
      <c r="L344" s="84"/>
      <c r="M344" s="9"/>
      <c r="N344" s="9"/>
      <c r="O344" s="1"/>
      <c r="P344" s="9"/>
      <c r="Q344" s="9"/>
      <c r="R344" s="1"/>
      <c r="S344" s="9"/>
      <c r="T344" s="1"/>
      <c r="U344" s="7"/>
      <c r="V344" s="1"/>
      <c r="W344" s="1"/>
      <c r="X344" s="1"/>
      <c r="Y344" s="1"/>
      <c r="Z344" s="1"/>
      <c r="AA344" s="1"/>
      <c r="AB344" s="1"/>
      <c r="AC344" s="1"/>
      <c r="AD344"/>
      <c r="AE344" s="1"/>
      <c r="AF344" s="1"/>
      <c r="AG344" s="1"/>
      <c r="AH344" s="1"/>
    </row>
    <row r="345" spans="1:34">
      <c r="A345" s="88" t="str">
        <f t="shared" si="20"/>
        <v/>
      </c>
      <c r="B345" s="89" t="str">
        <f t="shared" si="18"/>
        <v/>
      </c>
      <c r="C345" s="126" t="str">
        <f t="shared" si="19"/>
        <v/>
      </c>
      <c r="D345" s="26" t="e">
        <f>IF(INDEX(data_wkly!$1:$1048576,MATCH($B345,data_wkly!$C:$C,0),MATCH(D$10,data_wkly!$2:$2,0))=0,#N/A,IF(INDEX(data_wkly!$1:$1048576,MATCH($B345,data_wkly!$C:$C,0),MATCH(D$10,data_wkly!$2:$2,0))="",#N/A,INDEX(data_wkly!$1:$1048576,MATCH($B345,data_wkly!$C:$C,0),MATCH(D$10,data_wkly!$2:$2,0))))</f>
        <v>#N/A</v>
      </c>
      <c r="E345" s="158" t="e" cm="1">
        <f t="array" ref="E345">IF(INDEX(data_wkly!$1:$1048576,MATCH($F345,data_wkly!$A:$A,0),MATCH(E$10,data_wkly!$2:$2,0)+1)="",INDEX(E:E,MATCH(F345,F:F,0)-52,1),INDEX(data_wkly!$1:$1048576,MATCH($F345,data_wkly!$A:$A,0),MATCH(E$10,data_wkly!$2:$2,0)+1))</f>
        <v>#N/A</v>
      </c>
      <c r="F345" s="128" t="str" cm="1">
        <f t="array" ref="F345">IF(INDEX(data_wkly!A:A,MATCH($E$7,data_wkly!C:C,0)+G345,1)=0,"",INDEX(data_wkly!A:A,MATCH($E$7,data_wkly!C:C,0)+G345,1))</f>
        <v/>
      </c>
      <c r="G345" s="128">
        <f t="shared" si="17"/>
        <v>331</v>
      </c>
      <c r="H345" s="29"/>
      <c r="I345" s="29"/>
      <c r="J345" s="29"/>
      <c r="K345" s="29"/>
      <c r="L345" s="84"/>
      <c r="M345" s="9"/>
      <c r="N345" s="9"/>
      <c r="O345" s="1"/>
      <c r="P345" s="9"/>
      <c r="Q345" s="9"/>
      <c r="R345" s="1"/>
      <c r="S345" s="9"/>
      <c r="T345" s="1"/>
      <c r="U345" s="7"/>
      <c r="V345" s="1"/>
      <c r="W345" s="1"/>
      <c r="X345" s="1"/>
      <c r="Y345" s="1"/>
      <c r="Z345" s="1"/>
      <c r="AA345" s="1"/>
      <c r="AB345" s="1"/>
      <c r="AC345" s="1"/>
      <c r="AD345"/>
      <c r="AE345" s="1"/>
      <c r="AF345" s="1"/>
      <c r="AG345" s="1"/>
      <c r="AH345" s="1"/>
    </row>
    <row r="346" spans="1:34">
      <c r="A346" s="88" t="str">
        <f t="shared" si="20"/>
        <v/>
      </c>
      <c r="B346" s="89" t="str">
        <f t="shared" si="18"/>
        <v/>
      </c>
      <c r="C346" s="126" t="str">
        <f t="shared" si="19"/>
        <v/>
      </c>
      <c r="D346" s="26" t="e">
        <f>IF(INDEX(data_wkly!$1:$1048576,MATCH($B346,data_wkly!$C:$C,0),MATCH(D$10,data_wkly!$2:$2,0))=0,#N/A,IF(INDEX(data_wkly!$1:$1048576,MATCH($B346,data_wkly!$C:$C,0),MATCH(D$10,data_wkly!$2:$2,0))="",#N/A,INDEX(data_wkly!$1:$1048576,MATCH($B346,data_wkly!$C:$C,0),MATCH(D$10,data_wkly!$2:$2,0))))</f>
        <v>#N/A</v>
      </c>
      <c r="E346" s="158" t="e" cm="1">
        <f t="array" ref="E346">IF(INDEX(data_wkly!$1:$1048576,MATCH($F346,data_wkly!$A:$A,0),MATCH(E$10,data_wkly!$2:$2,0)+1)="",INDEX(E:E,MATCH(F346,F:F,0)-52,1),INDEX(data_wkly!$1:$1048576,MATCH($F346,data_wkly!$A:$A,0),MATCH(E$10,data_wkly!$2:$2,0)+1))</f>
        <v>#N/A</v>
      </c>
      <c r="F346" s="128" t="str" cm="1">
        <f t="array" ref="F346">IF(INDEX(data_wkly!A:A,MATCH($E$7,data_wkly!C:C,0)+G346,1)=0,"",INDEX(data_wkly!A:A,MATCH($E$7,data_wkly!C:C,0)+G346,1))</f>
        <v/>
      </c>
      <c r="G346" s="128">
        <f t="shared" si="17"/>
        <v>332</v>
      </c>
      <c r="H346" s="29"/>
      <c r="I346" s="29"/>
      <c r="J346" s="29"/>
      <c r="K346" s="29"/>
      <c r="L346" s="84"/>
      <c r="M346" s="9"/>
      <c r="N346" s="9"/>
      <c r="O346" s="1"/>
      <c r="P346" s="9"/>
      <c r="Q346" s="9"/>
      <c r="R346" s="1"/>
      <c r="S346" s="9"/>
      <c r="T346" s="1"/>
      <c r="U346" s="7"/>
      <c r="V346" s="1"/>
      <c r="W346" s="1"/>
      <c r="X346" s="1"/>
      <c r="Y346" s="1"/>
      <c r="Z346" s="1"/>
      <c r="AA346" s="1"/>
      <c r="AB346" s="1"/>
      <c r="AC346" s="1"/>
      <c r="AD346"/>
      <c r="AE346" s="1"/>
      <c r="AF346" s="1"/>
      <c r="AG346" s="1"/>
      <c r="AH346" s="1"/>
    </row>
    <row r="347" spans="1:34">
      <c r="A347" s="88" t="str">
        <f t="shared" si="20"/>
        <v/>
      </c>
      <c r="B347" s="89" t="str">
        <f t="shared" si="18"/>
        <v/>
      </c>
      <c r="C347" s="126" t="str">
        <f t="shared" si="19"/>
        <v/>
      </c>
      <c r="D347" s="26" t="e">
        <f>IF(INDEX(data_wkly!$1:$1048576,MATCH($B347,data_wkly!$C:$C,0),MATCH(D$10,data_wkly!$2:$2,0))=0,#N/A,IF(INDEX(data_wkly!$1:$1048576,MATCH($B347,data_wkly!$C:$C,0),MATCH(D$10,data_wkly!$2:$2,0))="",#N/A,INDEX(data_wkly!$1:$1048576,MATCH($B347,data_wkly!$C:$C,0),MATCH(D$10,data_wkly!$2:$2,0))))</f>
        <v>#N/A</v>
      </c>
      <c r="E347" s="158" t="e" cm="1">
        <f t="array" ref="E347">IF(INDEX(data_wkly!$1:$1048576,MATCH($F347,data_wkly!$A:$A,0),MATCH(E$10,data_wkly!$2:$2,0)+1)="",INDEX(E:E,MATCH(F347,F:F,0)-52,1),INDEX(data_wkly!$1:$1048576,MATCH($F347,data_wkly!$A:$A,0),MATCH(E$10,data_wkly!$2:$2,0)+1))</f>
        <v>#N/A</v>
      </c>
      <c r="F347" s="128" t="str" cm="1">
        <f t="array" ref="F347">IF(INDEX(data_wkly!A:A,MATCH($E$7,data_wkly!C:C,0)+G347,1)=0,"",INDEX(data_wkly!A:A,MATCH($E$7,data_wkly!C:C,0)+G347,1))</f>
        <v/>
      </c>
      <c r="G347" s="128">
        <f t="shared" si="17"/>
        <v>333</v>
      </c>
      <c r="H347" s="29"/>
      <c r="I347" s="29"/>
      <c r="J347" s="29"/>
      <c r="K347" s="29"/>
      <c r="L347" s="84"/>
      <c r="M347" s="9"/>
      <c r="N347" s="9"/>
      <c r="O347" s="1"/>
      <c r="P347" s="9"/>
      <c r="Q347" s="9"/>
      <c r="R347" s="1"/>
      <c r="S347" s="9"/>
      <c r="T347" s="1"/>
      <c r="U347" s="7"/>
      <c r="V347" s="1"/>
      <c r="W347" s="1"/>
      <c r="X347" s="1"/>
      <c r="Y347" s="1"/>
      <c r="Z347" s="1"/>
      <c r="AA347" s="1"/>
      <c r="AB347" s="1"/>
      <c r="AC347" s="1"/>
      <c r="AD347"/>
      <c r="AE347" s="1"/>
      <c r="AF347" s="1"/>
      <c r="AG347" s="1"/>
      <c r="AH347" s="1"/>
    </row>
    <row r="348" spans="1:34">
      <c r="A348" s="88" t="str">
        <f t="shared" si="20"/>
        <v/>
      </c>
      <c r="B348" s="89" t="str">
        <f t="shared" si="18"/>
        <v/>
      </c>
      <c r="C348" s="126" t="str">
        <f t="shared" si="19"/>
        <v/>
      </c>
      <c r="D348" s="26" t="e">
        <f>IF(INDEX(data_wkly!$1:$1048576,MATCH($B348,data_wkly!$C:$C,0),MATCH(D$10,data_wkly!$2:$2,0))=0,#N/A,IF(INDEX(data_wkly!$1:$1048576,MATCH($B348,data_wkly!$C:$C,0),MATCH(D$10,data_wkly!$2:$2,0))="",#N/A,INDEX(data_wkly!$1:$1048576,MATCH($B348,data_wkly!$C:$C,0),MATCH(D$10,data_wkly!$2:$2,0))))</f>
        <v>#N/A</v>
      </c>
      <c r="E348" s="158" t="e" cm="1">
        <f t="array" ref="E348">IF(INDEX(data_wkly!$1:$1048576,MATCH($F348,data_wkly!$A:$A,0),MATCH(E$10,data_wkly!$2:$2,0)+1)="",INDEX(E:E,MATCH(F348,F:F,0)-52,1),INDEX(data_wkly!$1:$1048576,MATCH($F348,data_wkly!$A:$A,0),MATCH(E$10,data_wkly!$2:$2,0)+1))</f>
        <v>#N/A</v>
      </c>
      <c r="F348" s="128" t="str" cm="1">
        <f t="array" ref="F348">IF(INDEX(data_wkly!A:A,MATCH($E$7,data_wkly!C:C,0)+G348,1)=0,"",INDEX(data_wkly!A:A,MATCH($E$7,data_wkly!C:C,0)+G348,1))</f>
        <v/>
      </c>
      <c r="G348" s="128">
        <f t="shared" si="17"/>
        <v>334</v>
      </c>
      <c r="H348" s="29"/>
      <c r="I348" s="29"/>
      <c r="J348" s="29"/>
      <c r="K348" s="29"/>
      <c r="L348" s="84"/>
      <c r="M348" s="9"/>
      <c r="N348" s="9"/>
      <c r="O348" s="1"/>
      <c r="P348" s="9"/>
      <c r="Q348" s="9"/>
      <c r="R348" s="1"/>
      <c r="S348" s="9"/>
      <c r="T348" s="1"/>
      <c r="U348" s="7"/>
      <c r="V348" s="1"/>
      <c r="W348" s="1"/>
      <c r="X348" s="1"/>
      <c r="Y348" s="1"/>
      <c r="Z348" s="1"/>
      <c r="AA348" s="1"/>
      <c r="AB348" s="1"/>
      <c r="AC348" s="1"/>
      <c r="AD348"/>
      <c r="AE348" s="1"/>
      <c r="AF348" s="1"/>
      <c r="AG348" s="1"/>
      <c r="AH348" s="1"/>
    </row>
    <row r="349" spans="1:34">
      <c r="A349" s="88" t="str">
        <f t="shared" si="20"/>
        <v/>
      </c>
      <c r="B349" s="89" t="str">
        <f t="shared" si="18"/>
        <v/>
      </c>
      <c r="C349" s="126" t="str">
        <f t="shared" si="19"/>
        <v/>
      </c>
      <c r="D349" s="26" t="e">
        <f>IF(INDEX(data_wkly!$1:$1048576,MATCH($B349,data_wkly!$C:$C,0),MATCH(D$10,data_wkly!$2:$2,0))=0,#N/A,IF(INDEX(data_wkly!$1:$1048576,MATCH($B349,data_wkly!$C:$C,0),MATCH(D$10,data_wkly!$2:$2,0))="",#N/A,INDEX(data_wkly!$1:$1048576,MATCH($B349,data_wkly!$C:$C,0),MATCH(D$10,data_wkly!$2:$2,0))))</f>
        <v>#N/A</v>
      </c>
      <c r="E349" s="158" t="e" cm="1">
        <f t="array" ref="E349">IF(INDEX(data_wkly!$1:$1048576,MATCH($F349,data_wkly!$A:$A,0),MATCH(E$10,data_wkly!$2:$2,0)+1)="",INDEX(E:E,MATCH(F349,F:F,0)-52,1),INDEX(data_wkly!$1:$1048576,MATCH($F349,data_wkly!$A:$A,0),MATCH(E$10,data_wkly!$2:$2,0)+1))</f>
        <v>#N/A</v>
      </c>
      <c r="F349" s="128" t="str" cm="1">
        <f t="array" ref="F349">IF(INDEX(data_wkly!A:A,MATCH($E$7,data_wkly!C:C,0)+G349,1)=0,"",INDEX(data_wkly!A:A,MATCH($E$7,data_wkly!C:C,0)+G349,1))</f>
        <v/>
      </c>
      <c r="G349" s="128">
        <f t="shared" si="17"/>
        <v>335</v>
      </c>
      <c r="H349" s="29"/>
      <c r="I349" s="29"/>
      <c r="J349" s="29"/>
      <c r="K349" s="29"/>
      <c r="L349" s="84"/>
      <c r="M349" s="9"/>
      <c r="N349" s="9"/>
      <c r="O349" s="1"/>
      <c r="P349" s="9"/>
      <c r="Q349" s="9"/>
      <c r="R349" s="1"/>
      <c r="S349" s="9"/>
      <c r="T349" s="1"/>
      <c r="U349" s="7"/>
      <c r="V349" s="1"/>
      <c r="W349" s="1"/>
      <c r="X349" s="1"/>
      <c r="Y349" s="1"/>
      <c r="Z349" s="1"/>
      <c r="AA349" s="1"/>
      <c r="AB349" s="1"/>
      <c r="AC349" s="1"/>
      <c r="AD349"/>
      <c r="AE349" s="1"/>
      <c r="AF349" s="1"/>
      <c r="AG349" s="1"/>
      <c r="AH349" s="1"/>
    </row>
    <row r="350" spans="1:34">
      <c r="A350" s="88" t="str">
        <f t="shared" si="20"/>
        <v/>
      </c>
      <c r="B350" s="89" t="str">
        <f t="shared" si="18"/>
        <v/>
      </c>
      <c r="C350" s="126" t="str">
        <f t="shared" si="19"/>
        <v/>
      </c>
      <c r="D350" s="26" t="e">
        <f>IF(INDEX(data_wkly!$1:$1048576,MATCH($B350,data_wkly!$C:$C,0),MATCH(D$10,data_wkly!$2:$2,0))=0,#N/A,IF(INDEX(data_wkly!$1:$1048576,MATCH($B350,data_wkly!$C:$C,0),MATCH(D$10,data_wkly!$2:$2,0))="",#N/A,INDEX(data_wkly!$1:$1048576,MATCH($B350,data_wkly!$C:$C,0),MATCH(D$10,data_wkly!$2:$2,0))))</f>
        <v>#N/A</v>
      </c>
      <c r="E350" s="158" t="e" cm="1">
        <f t="array" ref="E350">IF(INDEX(data_wkly!$1:$1048576,MATCH($F350,data_wkly!$A:$A,0),MATCH(E$10,data_wkly!$2:$2,0)+1)="",INDEX(E:E,MATCH(F350,F:F,0)-52,1),INDEX(data_wkly!$1:$1048576,MATCH($F350,data_wkly!$A:$A,0),MATCH(E$10,data_wkly!$2:$2,0)+1))</f>
        <v>#N/A</v>
      </c>
      <c r="F350" s="128" t="str" cm="1">
        <f t="array" ref="F350">IF(INDEX(data_wkly!A:A,MATCH($E$7,data_wkly!C:C,0)+G350,1)=0,"",INDEX(data_wkly!A:A,MATCH($E$7,data_wkly!C:C,0)+G350,1))</f>
        <v/>
      </c>
      <c r="G350" s="128">
        <f t="shared" si="17"/>
        <v>336</v>
      </c>
      <c r="H350" s="29"/>
      <c r="I350" s="29"/>
      <c r="J350" s="29"/>
      <c r="K350" s="29"/>
      <c r="L350" s="84"/>
      <c r="M350" s="9"/>
      <c r="N350" s="9"/>
      <c r="O350" s="1"/>
      <c r="P350" s="9"/>
      <c r="Q350" s="9"/>
      <c r="R350" s="1"/>
      <c r="S350" s="9"/>
      <c r="T350" s="1"/>
      <c r="U350" s="7"/>
      <c r="V350" s="1"/>
      <c r="W350" s="1"/>
      <c r="X350" s="1"/>
      <c r="Y350" s="1"/>
      <c r="Z350" s="1"/>
      <c r="AA350" s="1"/>
      <c r="AB350" s="1"/>
      <c r="AC350" s="1"/>
      <c r="AD350"/>
      <c r="AE350" s="1"/>
      <c r="AF350" s="1"/>
      <c r="AG350" s="1"/>
      <c r="AH350" s="1"/>
    </row>
    <row r="351" spans="1:34">
      <c r="A351" s="88" t="str">
        <f t="shared" si="20"/>
        <v/>
      </c>
      <c r="B351" s="89" t="str">
        <f t="shared" si="18"/>
        <v/>
      </c>
      <c r="C351" s="126" t="str">
        <f t="shared" si="19"/>
        <v/>
      </c>
      <c r="D351" s="26" t="e">
        <f>IF(INDEX(data_wkly!$1:$1048576,MATCH($B351,data_wkly!$C:$C,0),MATCH(D$10,data_wkly!$2:$2,0))=0,#N/A,IF(INDEX(data_wkly!$1:$1048576,MATCH($B351,data_wkly!$C:$C,0),MATCH(D$10,data_wkly!$2:$2,0))="",#N/A,INDEX(data_wkly!$1:$1048576,MATCH($B351,data_wkly!$C:$C,0),MATCH(D$10,data_wkly!$2:$2,0))))</f>
        <v>#N/A</v>
      </c>
      <c r="E351" s="158" t="e" cm="1">
        <f t="array" ref="E351">IF(INDEX(data_wkly!$1:$1048576,MATCH($F351,data_wkly!$A:$A,0),MATCH(E$10,data_wkly!$2:$2,0)+1)="",INDEX(E:E,MATCH(F351,F:F,0)-52,1),INDEX(data_wkly!$1:$1048576,MATCH($F351,data_wkly!$A:$A,0),MATCH(E$10,data_wkly!$2:$2,0)+1))</f>
        <v>#N/A</v>
      </c>
      <c r="F351" s="128" t="str" cm="1">
        <f t="array" ref="F351">IF(INDEX(data_wkly!A:A,MATCH($E$7,data_wkly!C:C,0)+G351,1)=0,"",INDEX(data_wkly!A:A,MATCH($E$7,data_wkly!C:C,0)+G351,1))</f>
        <v/>
      </c>
      <c r="G351" s="128">
        <f t="shared" si="17"/>
        <v>337</v>
      </c>
      <c r="H351" s="29"/>
      <c r="I351" s="29"/>
      <c r="J351" s="29"/>
      <c r="K351" s="29"/>
      <c r="L351" s="84"/>
      <c r="M351" s="9"/>
      <c r="N351" s="9"/>
      <c r="O351" s="1"/>
      <c r="P351" s="9"/>
      <c r="Q351" s="9"/>
      <c r="R351" s="1"/>
      <c r="S351" s="9"/>
      <c r="T351" s="1"/>
      <c r="U351" s="7"/>
      <c r="V351" s="1"/>
      <c r="W351" s="1"/>
      <c r="X351" s="1"/>
      <c r="Y351" s="1"/>
      <c r="Z351" s="1"/>
      <c r="AA351" s="1"/>
      <c r="AB351" s="1"/>
      <c r="AC351" s="1"/>
      <c r="AD351"/>
      <c r="AE351" s="1"/>
      <c r="AF351" s="1"/>
      <c r="AG351" s="1"/>
      <c r="AH351" s="1"/>
    </row>
    <row r="352" spans="1:34">
      <c r="A352" s="88" t="str">
        <f t="shared" si="20"/>
        <v/>
      </c>
      <c r="B352" s="89" t="str">
        <f t="shared" si="18"/>
        <v/>
      </c>
      <c r="C352" s="126" t="str">
        <f t="shared" si="19"/>
        <v/>
      </c>
      <c r="D352" s="26" t="e">
        <f>IF(INDEX(data_wkly!$1:$1048576,MATCH($B352,data_wkly!$C:$C,0),MATCH(D$10,data_wkly!$2:$2,0))=0,#N/A,IF(INDEX(data_wkly!$1:$1048576,MATCH($B352,data_wkly!$C:$C,0),MATCH(D$10,data_wkly!$2:$2,0))="",#N/A,INDEX(data_wkly!$1:$1048576,MATCH($B352,data_wkly!$C:$C,0),MATCH(D$10,data_wkly!$2:$2,0))))</f>
        <v>#N/A</v>
      </c>
      <c r="E352" s="158" t="e" cm="1">
        <f t="array" ref="E352">IF(INDEX(data_wkly!$1:$1048576,MATCH($F352,data_wkly!$A:$A,0),MATCH(E$10,data_wkly!$2:$2,0)+1)="",INDEX(E:E,MATCH(F352,F:F,0)-52,1),INDEX(data_wkly!$1:$1048576,MATCH($F352,data_wkly!$A:$A,0),MATCH(E$10,data_wkly!$2:$2,0)+1))</f>
        <v>#N/A</v>
      </c>
      <c r="F352" s="128" t="str" cm="1">
        <f t="array" ref="F352">IF(INDEX(data_wkly!A:A,MATCH($E$7,data_wkly!C:C,0)+G352,1)=0,"",INDEX(data_wkly!A:A,MATCH($E$7,data_wkly!C:C,0)+G352,1))</f>
        <v/>
      </c>
      <c r="G352" s="128">
        <f t="shared" si="17"/>
        <v>338</v>
      </c>
      <c r="H352" s="29"/>
      <c r="I352" s="29"/>
      <c r="J352" s="29"/>
      <c r="K352" s="29"/>
      <c r="L352" s="84"/>
      <c r="M352" s="9"/>
      <c r="N352" s="9"/>
      <c r="O352" s="1"/>
      <c r="P352" s="9"/>
      <c r="Q352" s="9"/>
      <c r="R352" s="1"/>
      <c r="S352" s="9"/>
      <c r="T352" s="1"/>
      <c r="U352" s="7"/>
      <c r="V352" s="1"/>
      <c r="W352" s="1"/>
      <c r="X352" s="1"/>
      <c r="Y352" s="1"/>
      <c r="Z352" s="1"/>
      <c r="AA352" s="1"/>
      <c r="AB352" s="1"/>
      <c r="AC352" s="1"/>
      <c r="AD352"/>
      <c r="AE352" s="1"/>
      <c r="AF352" s="1"/>
      <c r="AG352" s="1"/>
      <c r="AH352" s="1"/>
    </row>
    <row r="353" spans="1:34">
      <c r="A353" s="88" t="str">
        <f t="shared" si="20"/>
        <v/>
      </c>
      <c r="B353" s="89" t="str">
        <f t="shared" si="18"/>
        <v/>
      </c>
      <c r="C353" s="126" t="str">
        <f t="shared" si="19"/>
        <v/>
      </c>
      <c r="D353" s="26" t="e">
        <f>IF(INDEX(data_wkly!$1:$1048576,MATCH($B353,data_wkly!$C:$C,0),MATCH(D$10,data_wkly!$2:$2,0))=0,#N/A,IF(INDEX(data_wkly!$1:$1048576,MATCH($B353,data_wkly!$C:$C,0),MATCH(D$10,data_wkly!$2:$2,0))="",#N/A,INDEX(data_wkly!$1:$1048576,MATCH($B353,data_wkly!$C:$C,0),MATCH(D$10,data_wkly!$2:$2,0))))</f>
        <v>#N/A</v>
      </c>
      <c r="E353" s="158" t="e" cm="1">
        <f t="array" ref="E353">IF(INDEX(data_wkly!$1:$1048576,MATCH($F353,data_wkly!$A:$A,0),MATCH(E$10,data_wkly!$2:$2,0)+1)="",INDEX(E:E,MATCH(F353,F:F,0)-52,1),INDEX(data_wkly!$1:$1048576,MATCH($F353,data_wkly!$A:$A,0),MATCH(E$10,data_wkly!$2:$2,0)+1))</f>
        <v>#N/A</v>
      </c>
      <c r="F353" s="128" t="str" cm="1">
        <f t="array" ref="F353">IF(INDEX(data_wkly!A:A,MATCH($E$7,data_wkly!C:C,0)+G353,1)=0,"",INDEX(data_wkly!A:A,MATCH($E$7,data_wkly!C:C,0)+G353,1))</f>
        <v/>
      </c>
      <c r="G353" s="128">
        <f t="shared" si="17"/>
        <v>339</v>
      </c>
      <c r="H353" s="29"/>
      <c r="I353" s="29"/>
      <c r="J353" s="29"/>
      <c r="K353" s="29"/>
      <c r="L353" s="84"/>
      <c r="M353" s="9"/>
      <c r="N353" s="9"/>
      <c r="O353" s="1"/>
      <c r="P353" s="9"/>
      <c r="Q353" s="9"/>
      <c r="R353" s="1"/>
      <c r="S353" s="9"/>
      <c r="T353" s="1"/>
      <c r="U353" s="7"/>
      <c r="V353" s="1"/>
      <c r="W353" s="1"/>
      <c r="X353" s="1"/>
      <c r="Y353" s="1"/>
      <c r="Z353" s="1"/>
      <c r="AA353" s="1"/>
      <c r="AB353" s="1"/>
      <c r="AC353" s="1"/>
      <c r="AD353"/>
      <c r="AE353" s="1"/>
      <c r="AF353" s="1"/>
      <c r="AG353" s="1"/>
      <c r="AH353" s="1"/>
    </row>
    <row r="354" spans="1:34">
      <c r="A354" s="88" t="str">
        <f t="shared" si="20"/>
        <v/>
      </c>
      <c r="B354" s="89" t="str">
        <f t="shared" si="18"/>
        <v/>
      </c>
      <c r="C354" s="126" t="str">
        <f t="shared" si="19"/>
        <v/>
      </c>
      <c r="D354" s="26" t="e">
        <f>IF(INDEX(data_wkly!$1:$1048576,MATCH($B354,data_wkly!$C:$C,0),MATCH(D$10,data_wkly!$2:$2,0))=0,#N/A,IF(INDEX(data_wkly!$1:$1048576,MATCH($B354,data_wkly!$C:$C,0),MATCH(D$10,data_wkly!$2:$2,0))="",#N/A,INDEX(data_wkly!$1:$1048576,MATCH($B354,data_wkly!$C:$C,0),MATCH(D$10,data_wkly!$2:$2,0))))</f>
        <v>#N/A</v>
      </c>
      <c r="E354" s="158" t="e" cm="1">
        <f t="array" ref="E354">IF(INDEX(data_wkly!$1:$1048576,MATCH($F354,data_wkly!$A:$A,0),MATCH(E$10,data_wkly!$2:$2,0)+1)="",INDEX(E:E,MATCH(F354,F:F,0)-52,1),INDEX(data_wkly!$1:$1048576,MATCH($F354,data_wkly!$A:$A,0),MATCH(E$10,data_wkly!$2:$2,0)+1))</f>
        <v>#N/A</v>
      </c>
      <c r="F354" s="128" t="str" cm="1">
        <f t="array" ref="F354">IF(INDEX(data_wkly!A:A,MATCH($E$7,data_wkly!C:C,0)+G354,1)=0,"",INDEX(data_wkly!A:A,MATCH($E$7,data_wkly!C:C,0)+G354,1))</f>
        <v/>
      </c>
      <c r="G354" s="128">
        <f t="shared" si="17"/>
        <v>340</v>
      </c>
      <c r="H354" s="29"/>
      <c r="I354" s="29"/>
      <c r="J354" s="29"/>
      <c r="K354" s="29"/>
      <c r="L354" s="84"/>
      <c r="M354" s="9"/>
      <c r="N354" s="9"/>
      <c r="O354" s="1"/>
      <c r="P354" s="9"/>
      <c r="Q354" s="9"/>
      <c r="R354" s="1"/>
      <c r="S354" s="9"/>
      <c r="T354" s="1"/>
      <c r="U354" s="7"/>
      <c r="V354" s="1"/>
      <c r="W354" s="1"/>
      <c r="X354" s="1"/>
      <c r="Y354" s="1"/>
      <c r="Z354" s="1"/>
      <c r="AA354" s="1"/>
      <c r="AB354" s="1"/>
      <c r="AC354" s="1"/>
      <c r="AD354"/>
      <c r="AE354" s="1"/>
      <c r="AF354" s="1"/>
      <c r="AG354" s="1"/>
      <c r="AH354" s="1"/>
    </row>
    <row r="355" spans="1:34">
      <c r="A355" s="88" t="str">
        <f t="shared" si="20"/>
        <v/>
      </c>
      <c r="B355" s="89" t="str">
        <f t="shared" si="18"/>
        <v/>
      </c>
      <c r="C355" s="126" t="str">
        <f t="shared" si="19"/>
        <v/>
      </c>
      <c r="D355" s="26" t="e">
        <f>IF(INDEX(data_wkly!$1:$1048576,MATCH($B355,data_wkly!$C:$C,0),MATCH(D$10,data_wkly!$2:$2,0))=0,#N/A,IF(INDEX(data_wkly!$1:$1048576,MATCH($B355,data_wkly!$C:$C,0),MATCH(D$10,data_wkly!$2:$2,0))="",#N/A,INDEX(data_wkly!$1:$1048576,MATCH($B355,data_wkly!$C:$C,0),MATCH(D$10,data_wkly!$2:$2,0))))</f>
        <v>#N/A</v>
      </c>
      <c r="E355" s="158" t="e" cm="1">
        <f t="array" ref="E355">IF(INDEX(data_wkly!$1:$1048576,MATCH($F355,data_wkly!$A:$A,0),MATCH(E$10,data_wkly!$2:$2,0)+1)="",INDEX(E:E,MATCH(F355,F:F,0)-52,1),INDEX(data_wkly!$1:$1048576,MATCH($F355,data_wkly!$A:$A,0),MATCH(E$10,data_wkly!$2:$2,0)+1))</f>
        <v>#N/A</v>
      </c>
      <c r="F355" s="128" t="str" cm="1">
        <f t="array" ref="F355">IF(INDEX(data_wkly!A:A,MATCH($E$7,data_wkly!C:C,0)+G355,1)=0,"",INDEX(data_wkly!A:A,MATCH($E$7,data_wkly!C:C,0)+G355,1))</f>
        <v/>
      </c>
      <c r="G355" s="128">
        <f t="shared" si="17"/>
        <v>341</v>
      </c>
      <c r="H355" s="29"/>
      <c r="I355" s="29"/>
      <c r="J355" s="29"/>
      <c r="K355" s="29"/>
      <c r="L355" s="84"/>
      <c r="M355" s="9"/>
      <c r="N355" s="9"/>
      <c r="O355" s="1"/>
      <c r="P355" s="9"/>
      <c r="Q355" s="9"/>
      <c r="R355" s="1"/>
      <c r="S355" s="9"/>
      <c r="T355" s="1"/>
      <c r="U355" s="7"/>
      <c r="V355" s="1"/>
      <c r="W355" s="1"/>
      <c r="X355" s="1"/>
      <c r="Y355" s="1"/>
      <c r="Z355" s="1"/>
      <c r="AA355" s="1"/>
      <c r="AB355" s="1"/>
      <c r="AC355" s="1"/>
      <c r="AD355"/>
      <c r="AE355" s="1"/>
      <c r="AF355" s="1"/>
      <c r="AG355" s="1"/>
      <c r="AH355" s="1"/>
    </row>
    <row r="356" spans="1:34">
      <c r="A356" s="88" t="str">
        <f t="shared" si="20"/>
        <v/>
      </c>
      <c r="B356" s="89" t="str">
        <f t="shared" si="18"/>
        <v/>
      </c>
      <c r="C356" s="126" t="str">
        <f t="shared" si="19"/>
        <v/>
      </c>
      <c r="D356" s="26" t="e">
        <f>IF(INDEX(data_wkly!$1:$1048576,MATCH($B356,data_wkly!$C:$C,0),MATCH(D$10,data_wkly!$2:$2,0))=0,#N/A,IF(INDEX(data_wkly!$1:$1048576,MATCH($B356,data_wkly!$C:$C,0),MATCH(D$10,data_wkly!$2:$2,0))="",#N/A,INDEX(data_wkly!$1:$1048576,MATCH($B356,data_wkly!$C:$C,0),MATCH(D$10,data_wkly!$2:$2,0))))</f>
        <v>#N/A</v>
      </c>
      <c r="E356" s="158" t="e" cm="1">
        <f t="array" ref="E356">IF(INDEX(data_wkly!$1:$1048576,MATCH($F356,data_wkly!$A:$A,0),MATCH(E$10,data_wkly!$2:$2,0)+1)="",INDEX(E:E,MATCH(F356,F:F,0)-52,1),INDEX(data_wkly!$1:$1048576,MATCH($F356,data_wkly!$A:$A,0),MATCH(E$10,data_wkly!$2:$2,0)+1))</f>
        <v>#N/A</v>
      </c>
      <c r="F356" s="128" t="str" cm="1">
        <f t="array" ref="F356">IF(INDEX(data_wkly!A:A,MATCH($E$7,data_wkly!C:C,0)+G356,1)=0,"",INDEX(data_wkly!A:A,MATCH($E$7,data_wkly!C:C,0)+G356,1))</f>
        <v/>
      </c>
      <c r="G356" s="128">
        <f t="shared" si="17"/>
        <v>342</v>
      </c>
      <c r="H356" s="29"/>
      <c r="I356" s="29"/>
      <c r="J356" s="29"/>
      <c r="K356" s="29"/>
      <c r="L356" s="84"/>
      <c r="M356" s="9"/>
      <c r="N356" s="9"/>
      <c r="O356" s="1"/>
      <c r="P356" s="9"/>
      <c r="Q356" s="9"/>
      <c r="R356" s="1"/>
      <c r="S356" s="9"/>
      <c r="T356" s="1"/>
      <c r="U356" s="7"/>
      <c r="V356" s="1"/>
      <c r="W356" s="1"/>
      <c r="X356" s="1"/>
      <c r="Y356" s="1"/>
      <c r="Z356" s="1"/>
      <c r="AA356" s="1"/>
      <c r="AB356" s="1"/>
      <c r="AC356" s="1"/>
      <c r="AD356"/>
      <c r="AE356" s="1"/>
      <c r="AF356" s="1"/>
      <c r="AG356" s="1"/>
      <c r="AH356" s="1"/>
    </row>
    <row r="357" spans="1:34">
      <c r="A357" s="88" t="str">
        <f t="shared" si="20"/>
        <v/>
      </c>
      <c r="B357" s="89" t="str">
        <f t="shared" si="18"/>
        <v/>
      </c>
      <c r="C357" s="126" t="str">
        <f t="shared" si="19"/>
        <v/>
      </c>
      <c r="D357" s="26" t="e">
        <f>IF(INDEX(data_wkly!$1:$1048576,MATCH($B357,data_wkly!$C:$C,0),MATCH(D$10,data_wkly!$2:$2,0))=0,#N/A,IF(INDEX(data_wkly!$1:$1048576,MATCH($B357,data_wkly!$C:$C,0),MATCH(D$10,data_wkly!$2:$2,0))="",#N/A,INDEX(data_wkly!$1:$1048576,MATCH($B357,data_wkly!$C:$C,0),MATCH(D$10,data_wkly!$2:$2,0))))</f>
        <v>#N/A</v>
      </c>
      <c r="E357" s="158" t="e" cm="1">
        <f t="array" ref="E357">IF(INDEX(data_wkly!$1:$1048576,MATCH($F357,data_wkly!$A:$A,0),MATCH(E$10,data_wkly!$2:$2,0)+1)="",INDEX(E:E,MATCH(F357,F:F,0)-52,1),INDEX(data_wkly!$1:$1048576,MATCH($F357,data_wkly!$A:$A,0),MATCH(E$10,data_wkly!$2:$2,0)+1))</f>
        <v>#N/A</v>
      </c>
      <c r="F357" s="128" t="str" cm="1">
        <f t="array" ref="F357">IF(INDEX(data_wkly!A:A,MATCH($E$7,data_wkly!C:C,0)+G357,1)=0,"",INDEX(data_wkly!A:A,MATCH($E$7,data_wkly!C:C,0)+G357,1))</f>
        <v/>
      </c>
      <c r="G357" s="128">
        <f t="shared" si="17"/>
        <v>343</v>
      </c>
      <c r="H357" s="29"/>
      <c r="I357" s="29"/>
      <c r="J357" s="29"/>
      <c r="K357" s="29"/>
      <c r="L357" s="84"/>
      <c r="M357" s="9"/>
      <c r="N357" s="9"/>
      <c r="O357" s="1"/>
      <c r="P357" s="9"/>
      <c r="Q357" s="9"/>
      <c r="R357" s="1"/>
      <c r="S357" s="9"/>
      <c r="T357" s="1"/>
      <c r="U357" s="7"/>
      <c r="V357" s="1"/>
      <c r="W357" s="1"/>
      <c r="X357" s="1"/>
      <c r="Y357" s="1"/>
      <c r="Z357" s="1"/>
      <c r="AA357" s="1"/>
      <c r="AB357" s="1"/>
      <c r="AC357" s="1"/>
      <c r="AD357"/>
      <c r="AE357" s="1"/>
      <c r="AF357" s="1"/>
      <c r="AG357" s="1"/>
      <c r="AH357" s="1"/>
    </row>
    <row r="358" spans="1:34">
      <c r="A358" s="88" t="str">
        <f t="shared" si="20"/>
        <v/>
      </c>
      <c r="B358" s="89" t="str">
        <f t="shared" si="18"/>
        <v/>
      </c>
      <c r="C358" s="126" t="str">
        <f t="shared" si="19"/>
        <v/>
      </c>
      <c r="D358" s="26" t="e">
        <f>IF(INDEX(data_wkly!$1:$1048576,MATCH($B358,data_wkly!$C:$C,0),MATCH(D$10,data_wkly!$2:$2,0))=0,#N/A,IF(INDEX(data_wkly!$1:$1048576,MATCH($B358,data_wkly!$C:$C,0),MATCH(D$10,data_wkly!$2:$2,0))="",#N/A,INDEX(data_wkly!$1:$1048576,MATCH($B358,data_wkly!$C:$C,0),MATCH(D$10,data_wkly!$2:$2,0))))</f>
        <v>#N/A</v>
      </c>
      <c r="E358" s="158" t="e" cm="1">
        <f t="array" ref="E358">IF(INDEX(data_wkly!$1:$1048576,MATCH($F358,data_wkly!$A:$A,0),MATCH(E$10,data_wkly!$2:$2,0)+1)="",INDEX(E:E,MATCH(F358,F:F,0)-52,1),INDEX(data_wkly!$1:$1048576,MATCH($F358,data_wkly!$A:$A,0),MATCH(E$10,data_wkly!$2:$2,0)+1))</f>
        <v>#N/A</v>
      </c>
      <c r="F358" s="128" t="str" cm="1">
        <f t="array" ref="F358">IF(INDEX(data_wkly!A:A,MATCH($E$7,data_wkly!C:C,0)+G358,1)=0,"",INDEX(data_wkly!A:A,MATCH($E$7,data_wkly!C:C,0)+G358,1))</f>
        <v/>
      </c>
      <c r="G358" s="128">
        <f t="shared" si="17"/>
        <v>344</v>
      </c>
      <c r="H358" s="29"/>
      <c r="I358" s="29"/>
      <c r="J358" s="29"/>
      <c r="K358" s="29"/>
      <c r="L358" s="84"/>
      <c r="M358" s="9"/>
      <c r="N358" s="9"/>
      <c r="O358" s="1"/>
      <c r="P358" s="9"/>
      <c r="Q358" s="9"/>
      <c r="R358" s="1"/>
      <c r="S358" s="9"/>
      <c r="T358" s="1"/>
      <c r="U358" s="7"/>
      <c r="V358" s="1"/>
      <c r="W358" s="1"/>
      <c r="X358" s="1"/>
      <c r="Y358" s="1"/>
      <c r="Z358" s="1"/>
      <c r="AA358" s="1"/>
      <c r="AB358" s="1"/>
      <c r="AC358" s="1"/>
      <c r="AD358"/>
      <c r="AE358" s="1"/>
      <c r="AF358" s="1"/>
      <c r="AG358" s="1"/>
      <c r="AH358" s="1"/>
    </row>
    <row r="359" spans="1:34">
      <c r="A359" s="88" t="str">
        <f t="shared" si="20"/>
        <v/>
      </c>
      <c r="B359" s="89" t="str">
        <f t="shared" si="18"/>
        <v/>
      </c>
      <c r="C359" s="126" t="str">
        <f t="shared" si="19"/>
        <v/>
      </c>
      <c r="D359" s="26" t="e">
        <f>IF(INDEX(data_wkly!$1:$1048576,MATCH($B359,data_wkly!$C:$C,0),MATCH(D$10,data_wkly!$2:$2,0))=0,#N/A,IF(INDEX(data_wkly!$1:$1048576,MATCH($B359,data_wkly!$C:$C,0),MATCH(D$10,data_wkly!$2:$2,0))="",#N/A,INDEX(data_wkly!$1:$1048576,MATCH($B359,data_wkly!$C:$C,0),MATCH(D$10,data_wkly!$2:$2,0))))</f>
        <v>#N/A</v>
      </c>
      <c r="E359" s="158" t="e" cm="1">
        <f t="array" ref="E359">IF(INDEX(data_wkly!$1:$1048576,MATCH($F359,data_wkly!$A:$A,0),MATCH(E$10,data_wkly!$2:$2,0)+1)="",INDEX(E:E,MATCH(F359,F:F,0)-52,1),INDEX(data_wkly!$1:$1048576,MATCH($F359,data_wkly!$A:$A,0),MATCH(E$10,data_wkly!$2:$2,0)+1))</f>
        <v>#N/A</v>
      </c>
      <c r="F359" s="128" t="str" cm="1">
        <f t="array" ref="F359">IF(INDEX(data_wkly!A:A,MATCH($E$7,data_wkly!C:C,0)+G359,1)=0,"",INDEX(data_wkly!A:A,MATCH($E$7,data_wkly!C:C,0)+G359,1))</f>
        <v/>
      </c>
      <c r="G359" s="128">
        <f t="shared" si="17"/>
        <v>345</v>
      </c>
      <c r="H359" s="29"/>
      <c r="I359" s="29"/>
      <c r="J359" s="29"/>
      <c r="K359" s="29"/>
      <c r="L359" s="84"/>
      <c r="M359" s="9"/>
      <c r="N359" s="9"/>
      <c r="O359" s="1"/>
      <c r="P359" s="9"/>
      <c r="Q359" s="9"/>
      <c r="R359" s="1"/>
      <c r="S359" s="9"/>
      <c r="T359" s="1"/>
      <c r="U359" s="7"/>
      <c r="V359" s="1"/>
      <c r="W359" s="1"/>
      <c r="X359" s="1"/>
      <c r="Y359" s="1"/>
      <c r="Z359" s="1"/>
      <c r="AA359" s="1"/>
      <c r="AB359" s="1"/>
      <c r="AC359" s="1"/>
      <c r="AD359"/>
      <c r="AE359" s="1"/>
      <c r="AF359" s="1"/>
      <c r="AG359" s="1"/>
      <c r="AH359" s="1"/>
    </row>
    <row r="360" spans="1:34">
      <c r="A360" s="88" t="str">
        <f t="shared" si="20"/>
        <v/>
      </c>
      <c r="B360" s="89" t="str">
        <f t="shared" si="18"/>
        <v/>
      </c>
      <c r="C360" s="126" t="str">
        <f t="shared" si="19"/>
        <v/>
      </c>
      <c r="D360" s="26" t="e">
        <f>IF(INDEX(data_wkly!$1:$1048576,MATCH($B360,data_wkly!$C:$C,0),MATCH(D$10,data_wkly!$2:$2,0))=0,#N/A,IF(INDEX(data_wkly!$1:$1048576,MATCH($B360,data_wkly!$C:$C,0),MATCH(D$10,data_wkly!$2:$2,0))="",#N/A,INDEX(data_wkly!$1:$1048576,MATCH($B360,data_wkly!$C:$C,0),MATCH(D$10,data_wkly!$2:$2,0))))</f>
        <v>#N/A</v>
      </c>
      <c r="E360" s="158" t="e" cm="1">
        <f t="array" ref="E360">IF(INDEX(data_wkly!$1:$1048576,MATCH($F360,data_wkly!$A:$A,0),MATCH(E$10,data_wkly!$2:$2,0)+1)="",INDEX(E:E,MATCH(F360,F:F,0)-52,1),INDEX(data_wkly!$1:$1048576,MATCH($F360,data_wkly!$A:$A,0),MATCH(E$10,data_wkly!$2:$2,0)+1))</f>
        <v>#N/A</v>
      </c>
      <c r="F360" s="128" t="str" cm="1">
        <f t="array" ref="F360">IF(INDEX(data_wkly!A:A,MATCH($E$7,data_wkly!C:C,0)+G360,1)=0,"",INDEX(data_wkly!A:A,MATCH($E$7,data_wkly!C:C,0)+G360,1))</f>
        <v/>
      </c>
      <c r="G360" s="128">
        <f t="shared" si="17"/>
        <v>346</v>
      </c>
      <c r="H360" s="29"/>
      <c r="I360" s="29"/>
      <c r="J360" s="29"/>
      <c r="K360" s="29"/>
      <c r="L360" s="84"/>
      <c r="M360" s="9"/>
      <c r="N360" s="9"/>
      <c r="O360" s="1"/>
      <c r="P360" s="9"/>
      <c r="Q360" s="9"/>
      <c r="R360" s="1"/>
      <c r="S360" s="9"/>
      <c r="T360" s="1"/>
      <c r="U360" s="7"/>
      <c r="V360" s="1"/>
      <c r="W360" s="1"/>
      <c r="X360" s="1"/>
      <c r="Y360" s="1"/>
      <c r="Z360" s="1"/>
      <c r="AA360" s="1"/>
      <c r="AB360" s="1"/>
      <c r="AC360" s="1"/>
      <c r="AD360"/>
      <c r="AE360" s="1"/>
      <c r="AF360" s="1"/>
      <c r="AG360" s="1"/>
      <c r="AH360" s="1"/>
    </row>
    <row r="361" spans="1:34">
      <c r="A361" s="88" t="str">
        <f t="shared" si="20"/>
        <v/>
      </c>
      <c r="B361" s="89" t="str">
        <f t="shared" si="18"/>
        <v/>
      </c>
      <c r="C361" s="126" t="str">
        <f t="shared" si="19"/>
        <v/>
      </c>
      <c r="D361" s="26" t="e">
        <f>IF(INDEX(data_wkly!$1:$1048576,MATCH($B361,data_wkly!$C:$C,0),MATCH(D$10,data_wkly!$2:$2,0))=0,#N/A,IF(INDEX(data_wkly!$1:$1048576,MATCH($B361,data_wkly!$C:$C,0),MATCH(D$10,data_wkly!$2:$2,0))="",#N/A,INDEX(data_wkly!$1:$1048576,MATCH($B361,data_wkly!$C:$C,0),MATCH(D$10,data_wkly!$2:$2,0))))</f>
        <v>#N/A</v>
      </c>
      <c r="E361" s="158" t="e" cm="1">
        <f t="array" ref="E361">IF(INDEX(data_wkly!$1:$1048576,MATCH($F361,data_wkly!$A:$A,0),MATCH(E$10,data_wkly!$2:$2,0)+1)="",INDEX(E:E,MATCH(F361,F:F,0)-52,1),INDEX(data_wkly!$1:$1048576,MATCH($F361,data_wkly!$A:$A,0),MATCH(E$10,data_wkly!$2:$2,0)+1))</f>
        <v>#N/A</v>
      </c>
      <c r="F361" s="128" t="str" cm="1">
        <f t="array" ref="F361">IF(INDEX(data_wkly!A:A,MATCH($E$7,data_wkly!C:C,0)+G361,1)=0,"",INDEX(data_wkly!A:A,MATCH($E$7,data_wkly!C:C,0)+G361,1))</f>
        <v/>
      </c>
      <c r="G361" s="128">
        <f t="shared" si="17"/>
        <v>347</v>
      </c>
      <c r="H361" s="29"/>
      <c r="I361" s="29"/>
      <c r="J361" s="29"/>
      <c r="K361" s="29"/>
      <c r="L361" s="84"/>
      <c r="M361" s="9"/>
      <c r="N361" s="9"/>
      <c r="O361" s="1"/>
      <c r="P361" s="9"/>
      <c r="Q361" s="9"/>
      <c r="R361" s="1"/>
      <c r="S361" s="9"/>
      <c r="T361" s="1"/>
      <c r="U361" s="7"/>
      <c r="V361" s="1"/>
      <c r="W361" s="1"/>
      <c r="X361" s="1"/>
      <c r="Y361" s="1"/>
      <c r="Z361" s="1"/>
      <c r="AA361" s="1"/>
      <c r="AB361" s="1"/>
      <c r="AC361" s="1"/>
      <c r="AD361"/>
      <c r="AE361" s="1"/>
      <c r="AF361" s="1"/>
      <c r="AG361" s="1"/>
      <c r="AH361" s="1"/>
    </row>
    <row r="362" spans="1:34">
      <c r="A362" s="88" t="str">
        <f t="shared" si="20"/>
        <v/>
      </c>
      <c r="B362" s="89" t="str">
        <f t="shared" si="18"/>
        <v/>
      </c>
      <c r="C362" s="126" t="str">
        <f t="shared" si="19"/>
        <v/>
      </c>
      <c r="D362" s="26" t="e">
        <f>IF(INDEX(data_wkly!$1:$1048576,MATCH($B362,data_wkly!$C:$C,0),MATCH(D$10,data_wkly!$2:$2,0))=0,#N/A,IF(INDEX(data_wkly!$1:$1048576,MATCH($B362,data_wkly!$C:$C,0),MATCH(D$10,data_wkly!$2:$2,0))="",#N/A,INDEX(data_wkly!$1:$1048576,MATCH($B362,data_wkly!$C:$C,0),MATCH(D$10,data_wkly!$2:$2,0))))</f>
        <v>#N/A</v>
      </c>
      <c r="E362" s="158" t="e" cm="1">
        <f t="array" ref="E362">IF(INDEX(data_wkly!$1:$1048576,MATCH($F362,data_wkly!$A:$A,0),MATCH(E$10,data_wkly!$2:$2,0)+1)="",INDEX(E:E,MATCH(F362,F:F,0)-52,1),INDEX(data_wkly!$1:$1048576,MATCH($F362,data_wkly!$A:$A,0),MATCH(E$10,data_wkly!$2:$2,0)+1))</f>
        <v>#N/A</v>
      </c>
      <c r="F362" s="128" t="str" cm="1">
        <f t="array" ref="F362">IF(INDEX(data_wkly!A:A,MATCH($E$7,data_wkly!C:C,0)+G362,1)=0,"",INDEX(data_wkly!A:A,MATCH($E$7,data_wkly!C:C,0)+G362,1))</f>
        <v/>
      </c>
      <c r="G362" s="128">
        <f t="shared" si="17"/>
        <v>348</v>
      </c>
      <c r="H362" s="29"/>
      <c r="I362" s="29"/>
      <c r="J362" s="29"/>
      <c r="K362" s="29"/>
      <c r="L362" s="84"/>
      <c r="M362" s="9"/>
      <c r="N362" s="9"/>
      <c r="O362" s="1"/>
      <c r="P362" s="9"/>
      <c r="Q362" s="9"/>
      <c r="R362" s="1"/>
      <c r="S362" s="9"/>
      <c r="T362" s="1"/>
      <c r="U362" s="7"/>
      <c r="V362" s="1"/>
      <c r="W362" s="1"/>
      <c r="X362" s="1"/>
      <c r="Y362" s="1"/>
      <c r="Z362" s="1"/>
      <c r="AA362" s="1"/>
      <c r="AB362" s="1"/>
      <c r="AC362" s="1"/>
      <c r="AD362"/>
      <c r="AE362" s="1"/>
      <c r="AF362" s="1"/>
      <c r="AG362" s="1"/>
      <c r="AH362" s="1"/>
    </row>
    <row r="363" spans="1:34">
      <c r="A363" s="88" t="str">
        <f t="shared" si="20"/>
        <v/>
      </c>
      <c r="B363" s="89" t="str">
        <f t="shared" si="18"/>
        <v/>
      </c>
      <c r="C363" s="126" t="str">
        <f t="shared" si="19"/>
        <v/>
      </c>
      <c r="D363" s="26" t="e">
        <f>IF(INDEX(data_wkly!$1:$1048576,MATCH($B363,data_wkly!$C:$C,0),MATCH(D$10,data_wkly!$2:$2,0))=0,#N/A,IF(INDEX(data_wkly!$1:$1048576,MATCH($B363,data_wkly!$C:$C,0),MATCH(D$10,data_wkly!$2:$2,0))="",#N/A,INDEX(data_wkly!$1:$1048576,MATCH($B363,data_wkly!$C:$C,0),MATCH(D$10,data_wkly!$2:$2,0))))</f>
        <v>#N/A</v>
      </c>
      <c r="E363" s="158" t="e" cm="1">
        <f t="array" ref="E363">IF(INDEX(data_wkly!$1:$1048576,MATCH($F363,data_wkly!$A:$A,0),MATCH(E$10,data_wkly!$2:$2,0)+1)="",INDEX(E:E,MATCH(F363,F:F,0)-52,1),INDEX(data_wkly!$1:$1048576,MATCH($F363,data_wkly!$A:$A,0),MATCH(E$10,data_wkly!$2:$2,0)+1))</f>
        <v>#N/A</v>
      </c>
      <c r="F363" s="128" t="str" cm="1">
        <f t="array" ref="F363">IF(INDEX(data_wkly!A:A,MATCH($E$7,data_wkly!C:C,0)+G363,1)=0,"",INDEX(data_wkly!A:A,MATCH($E$7,data_wkly!C:C,0)+G363,1))</f>
        <v/>
      </c>
      <c r="G363" s="128">
        <f t="shared" si="17"/>
        <v>349</v>
      </c>
      <c r="H363" s="29"/>
      <c r="I363" s="29"/>
      <c r="J363" s="29"/>
      <c r="K363" s="29"/>
      <c r="L363" s="84"/>
      <c r="M363" s="9"/>
      <c r="N363" s="9"/>
      <c r="O363" s="1"/>
      <c r="P363" s="9"/>
      <c r="Q363" s="9"/>
      <c r="R363" s="1"/>
      <c r="S363" s="9"/>
      <c r="T363" s="1"/>
      <c r="U363" s="7"/>
      <c r="V363" s="1"/>
      <c r="W363" s="1"/>
      <c r="X363" s="1"/>
      <c r="Y363" s="1"/>
      <c r="Z363" s="1"/>
      <c r="AA363" s="1"/>
      <c r="AB363" s="1"/>
      <c r="AC363" s="1"/>
      <c r="AD363"/>
      <c r="AE363" s="1"/>
      <c r="AF363" s="1"/>
      <c r="AG363" s="1"/>
      <c r="AH363" s="1"/>
    </row>
    <row r="364" spans="1:34">
      <c r="A364" s="88" t="str">
        <f t="shared" si="20"/>
        <v/>
      </c>
      <c r="B364" s="89" t="str">
        <f t="shared" si="18"/>
        <v/>
      </c>
      <c r="C364" s="126" t="str">
        <f t="shared" si="19"/>
        <v/>
      </c>
      <c r="D364" s="26" t="e">
        <f>IF(INDEX(data_wkly!$1:$1048576,MATCH($B364,data_wkly!$C:$C,0),MATCH(D$10,data_wkly!$2:$2,0))=0,#N/A,IF(INDEX(data_wkly!$1:$1048576,MATCH($B364,data_wkly!$C:$C,0),MATCH(D$10,data_wkly!$2:$2,0))="",#N/A,INDEX(data_wkly!$1:$1048576,MATCH($B364,data_wkly!$C:$C,0),MATCH(D$10,data_wkly!$2:$2,0))))</f>
        <v>#N/A</v>
      </c>
      <c r="E364" s="158" t="e" cm="1">
        <f t="array" ref="E364">IF(INDEX(data_wkly!$1:$1048576,MATCH($F364,data_wkly!$A:$A,0),MATCH(E$10,data_wkly!$2:$2,0)+1)="",INDEX(E:E,MATCH(F364,F:F,0)-52,1),INDEX(data_wkly!$1:$1048576,MATCH($F364,data_wkly!$A:$A,0),MATCH(E$10,data_wkly!$2:$2,0)+1))</f>
        <v>#N/A</v>
      </c>
      <c r="F364" s="128" t="str" cm="1">
        <f t="array" ref="F364">IF(INDEX(data_wkly!A:A,MATCH($E$7,data_wkly!C:C,0)+G364,1)=0,"",INDEX(data_wkly!A:A,MATCH($E$7,data_wkly!C:C,0)+G364,1))</f>
        <v/>
      </c>
      <c r="G364" s="128">
        <f t="shared" si="17"/>
        <v>350</v>
      </c>
      <c r="H364" s="29"/>
      <c r="I364" s="29"/>
      <c r="J364" s="29"/>
      <c r="K364" s="29"/>
      <c r="L364" s="84"/>
      <c r="M364" s="9"/>
      <c r="N364" s="9"/>
      <c r="O364" s="1"/>
      <c r="P364" s="9"/>
      <c r="Q364" s="9"/>
      <c r="R364" s="1"/>
      <c r="S364" s="9"/>
      <c r="T364" s="1"/>
      <c r="U364" s="7"/>
      <c r="V364" s="1"/>
      <c r="W364" s="1"/>
      <c r="X364" s="1"/>
      <c r="Y364" s="1"/>
      <c r="Z364" s="1"/>
      <c r="AA364" s="1"/>
      <c r="AB364" s="1"/>
      <c r="AC364" s="1"/>
      <c r="AD364"/>
      <c r="AE364" s="1"/>
      <c r="AF364" s="1"/>
      <c r="AG364" s="1"/>
      <c r="AH364" s="1"/>
    </row>
    <row r="365" spans="1:34">
      <c r="A365" s="88" t="str">
        <f t="shared" si="20"/>
        <v/>
      </c>
      <c r="B365" s="89" t="str">
        <f t="shared" si="18"/>
        <v/>
      </c>
      <c r="C365" s="126" t="str">
        <f t="shared" si="19"/>
        <v/>
      </c>
      <c r="D365" s="26" t="e">
        <f>IF(INDEX(data_wkly!$1:$1048576,MATCH($B365,data_wkly!$C:$C,0),MATCH(D$10,data_wkly!$2:$2,0))=0,#N/A,IF(INDEX(data_wkly!$1:$1048576,MATCH($B365,data_wkly!$C:$C,0),MATCH(D$10,data_wkly!$2:$2,0))="",#N/A,INDEX(data_wkly!$1:$1048576,MATCH($B365,data_wkly!$C:$C,0),MATCH(D$10,data_wkly!$2:$2,0))))</f>
        <v>#N/A</v>
      </c>
      <c r="E365" s="158" t="e" cm="1">
        <f t="array" ref="E365">IF(INDEX(data_wkly!$1:$1048576,MATCH($F365,data_wkly!$A:$A,0),MATCH(E$10,data_wkly!$2:$2,0)+1)="",INDEX(E:E,MATCH(F365,F:F,0)-52,1),INDEX(data_wkly!$1:$1048576,MATCH($F365,data_wkly!$A:$A,0),MATCH(E$10,data_wkly!$2:$2,0)+1))</f>
        <v>#N/A</v>
      </c>
      <c r="F365" s="128" t="str" cm="1">
        <f t="array" ref="F365">IF(INDEX(data_wkly!A:A,MATCH($E$7,data_wkly!C:C,0)+G365,1)=0,"",INDEX(data_wkly!A:A,MATCH($E$7,data_wkly!C:C,0)+G365,1))</f>
        <v/>
      </c>
      <c r="G365" s="128">
        <f t="shared" si="17"/>
        <v>351</v>
      </c>
      <c r="H365" s="29"/>
      <c r="I365" s="29"/>
      <c r="J365" s="29"/>
      <c r="K365" s="29"/>
      <c r="L365" s="84"/>
      <c r="M365" s="9"/>
      <c r="N365" s="9"/>
      <c r="O365" s="1"/>
      <c r="P365" s="9"/>
      <c r="Q365" s="9"/>
      <c r="R365" s="1"/>
      <c r="S365" s="9"/>
      <c r="T365" s="1"/>
      <c r="U365" s="7"/>
      <c r="V365" s="1"/>
      <c r="W365" s="1"/>
      <c r="X365" s="1"/>
      <c r="Y365" s="1"/>
      <c r="Z365" s="1"/>
      <c r="AA365" s="1"/>
      <c r="AB365" s="1"/>
      <c r="AC365" s="1"/>
      <c r="AD365"/>
      <c r="AE365" s="1"/>
      <c r="AF365" s="1"/>
      <c r="AG365" s="1"/>
      <c r="AH365" s="1"/>
    </row>
    <row r="366" spans="1:34">
      <c r="A366" s="88" t="str">
        <f t="shared" si="20"/>
        <v/>
      </c>
      <c r="B366" s="89" t="str">
        <f t="shared" si="18"/>
        <v/>
      </c>
      <c r="C366" s="126" t="str">
        <f t="shared" si="19"/>
        <v/>
      </c>
      <c r="D366" s="26" t="e">
        <f>IF(INDEX(data_wkly!$1:$1048576,MATCH($B366,data_wkly!$C:$C,0),MATCH(D$10,data_wkly!$2:$2,0))=0,#N/A,IF(INDEX(data_wkly!$1:$1048576,MATCH($B366,data_wkly!$C:$C,0),MATCH(D$10,data_wkly!$2:$2,0))="",#N/A,INDEX(data_wkly!$1:$1048576,MATCH($B366,data_wkly!$C:$C,0),MATCH(D$10,data_wkly!$2:$2,0))))</f>
        <v>#N/A</v>
      </c>
      <c r="E366" s="158" t="e" cm="1">
        <f t="array" ref="E366">IF(INDEX(data_wkly!$1:$1048576,MATCH($F366,data_wkly!$A:$A,0),MATCH(E$10,data_wkly!$2:$2,0)+1)="",INDEX(E:E,MATCH(F366,F:F,0)-52,1),INDEX(data_wkly!$1:$1048576,MATCH($F366,data_wkly!$A:$A,0),MATCH(E$10,data_wkly!$2:$2,0)+1))</f>
        <v>#N/A</v>
      </c>
      <c r="F366" s="128" t="str" cm="1">
        <f t="array" ref="F366">IF(INDEX(data_wkly!A:A,MATCH($E$7,data_wkly!C:C,0)+G366,1)=0,"",INDEX(data_wkly!A:A,MATCH($E$7,data_wkly!C:C,0)+G366,1))</f>
        <v/>
      </c>
      <c r="G366" s="128">
        <f t="shared" si="17"/>
        <v>352</v>
      </c>
      <c r="H366" s="29"/>
      <c r="I366" s="29"/>
      <c r="J366" s="29"/>
      <c r="K366" s="29"/>
      <c r="L366" s="84"/>
      <c r="M366" s="9"/>
      <c r="N366" s="9"/>
      <c r="O366" s="1"/>
      <c r="P366" s="9"/>
      <c r="Q366" s="9"/>
      <c r="R366" s="1"/>
      <c r="S366" s="9"/>
      <c r="T366" s="1"/>
      <c r="U366" s="7"/>
      <c r="V366" s="1"/>
      <c r="W366" s="1"/>
      <c r="X366" s="1"/>
      <c r="Y366" s="1"/>
      <c r="Z366" s="1"/>
      <c r="AA366" s="1"/>
      <c r="AB366" s="1"/>
      <c r="AC366" s="1"/>
      <c r="AD366"/>
      <c r="AE366" s="1"/>
      <c r="AF366" s="1"/>
      <c r="AG366" s="1"/>
      <c r="AH366" s="1"/>
    </row>
    <row r="367" spans="1:34">
      <c r="A367" s="88" t="str">
        <f t="shared" si="20"/>
        <v/>
      </c>
      <c r="B367" s="89" t="str">
        <f t="shared" si="18"/>
        <v/>
      </c>
      <c r="C367" s="126" t="str">
        <f t="shared" si="19"/>
        <v/>
      </c>
      <c r="D367" s="26" t="e">
        <f>IF(INDEX(data_wkly!$1:$1048576,MATCH($B367,data_wkly!$C:$C,0),MATCH(D$10,data_wkly!$2:$2,0))=0,#N/A,IF(INDEX(data_wkly!$1:$1048576,MATCH($B367,data_wkly!$C:$C,0),MATCH(D$10,data_wkly!$2:$2,0))="",#N/A,INDEX(data_wkly!$1:$1048576,MATCH($B367,data_wkly!$C:$C,0),MATCH(D$10,data_wkly!$2:$2,0))))</f>
        <v>#N/A</v>
      </c>
      <c r="E367" s="158" t="e" cm="1">
        <f t="array" ref="E367">IF(INDEX(data_wkly!$1:$1048576,MATCH($F367,data_wkly!$A:$A,0),MATCH(E$10,data_wkly!$2:$2,0)+1)="",INDEX(E:E,MATCH(F367,F:F,0)-52,1),INDEX(data_wkly!$1:$1048576,MATCH($F367,data_wkly!$A:$A,0),MATCH(E$10,data_wkly!$2:$2,0)+1))</f>
        <v>#N/A</v>
      </c>
      <c r="F367" s="128" t="str" cm="1">
        <f t="array" ref="F367">IF(INDEX(data_wkly!A:A,MATCH($E$7,data_wkly!C:C,0)+G367,1)=0,"",INDEX(data_wkly!A:A,MATCH($E$7,data_wkly!C:C,0)+G367,1))</f>
        <v/>
      </c>
      <c r="G367" s="128">
        <f t="shared" si="17"/>
        <v>353</v>
      </c>
      <c r="H367" s="29"/>
      <c r="I367" s="29"/>
      <c r="J367" s="29"/>
      <c r="K367" s="29"/>
      <c r="L367" s="84"/>
      <c r="M367" s="9"/>
      <c r="N367" s="9"/>
      <c r="O367" s="1"/>
      <c r="P367" s="9"/>
      <c r="Q367" s="9"/>
      <c r="R367" s="1"/>
      <c r="S367" s="9"/>
      <c r="T367" s="1"/>
      <c r="U367" s="7"/>
      <c r="V367" s="1"/>
      <c r="W367" s="1"/>
      <c r="X367" s="1"/>
      <c r="Y367" s="1"/>
      <c r="Z367" s="1"/>
      <c r="AA367" s="1"/>
      <c r="AB367" s="1"/>
      <c r="AC367" s="1"/>
      <c r="AD367"/>
      <c r="AE367" s="1"/>
      <c r="AF367" s="1"/>
      <c r="AG367" s="1"/>
      <c r="AH367" s="1"/>
    </row>
    <row r="368" spans="1:34">
      <c r="A368" s="88" t="str">
        <f t="shared" si="20"/>
        <v/>
      </c>
      <c r="B368" s="89" t="str">
        <f t="shared" si="18"/>
        <v/>
      </c>
      <c r="C368" s="126" t="str">
        <f t="shared" si="19"/>
        <v/>
      </c>
      <c r="D368" s="26" t="e">
        <f>IF(INDEX(data_wkly!$1:$1048576,MATCH($B368,data_wkly!$C:$C,0),MATCH(D$10,data_wkly!$2:$2,0))=0,#N/A,IF(INDEX(data_wkly!$1:$1048576,MATCH($B368,data_wkly!$C:$C,0),MATCH(D$10,data_wkly!$2:$2,0))="",#N/A,INDEX(data_wkly!$1:$1048576,MATCH($B368,data_wkly!$C:$C,0),MATCH(D$10,data_wkly!$2:$2,0))))</f>
        <v>#N/A</v>
      </c>
      <c r="E368" s="158" t="e" cm="1">
        <f t="array" ref="E368">IF(INDEX(data_wkly!$1:$1048576,MATCH($F368,data_wkly!$A:$A,0),MATCH(E$10,data_wkly!$2:$2,0)+1)="",INDEX(E:E,MATCH(F368,F:F,0)-52,1),INDEX(data_wkly!$1:$1048576,MATCH($F368,data_wkly!$A:$A,0),MATCH(E$10,data_wkly!$2:$2,0)+1))</f>
        <v>#N/A</v>
      </c>
      <c r="F368" s="128" t="str" cm="1">
        <f t="array" ref="F368">IF(INDEX(data_wkly!A:A,MATCH($E$7,data_wkly!C:C,0)+G368,1)=0,"",INDEX(data_wkly!A:A,MATCH($E$7,data_wkly!C:C,0)+G368,1))</f>
        <v/>
      </c>
      <c r="G368" s="128">
        <f t="shared" si="17"/>
        <v>354</v>
      </c>
      <c r="H368" s="29"/>
      <c r="I368" s="29"/>
      <c r="J368" s="29"/>
      <c r="K368" s="29"/>
      <c r="L368" s="84"/>
      <c r="M368" s="9"/>
      <c r="N368" s="9"/>
      <c r="O368" s="1"/>
      <c r="P368" s="9"/>
      <c r="Q368" s="9"/>
      <c r="R368" s="1"/>
      <c r="S368" s="9"/>
      <c r="T368" s="1"/>
      <c r="U368" s="7"/>
      <c r="V368" s="1"/>
      <c r="W368" s="1"/>
      <c r="X368" s="1"/>
      <c r="Y368" s="1"/>
      <c r="Z368" s="1"/>
      <c r="AA368" s="1"/>
      <c r="AB368" s="1"/>
      <c r="AC368" s="1"/>
      <c r="AD368"/>
      <c r="AE368" s="1"/>
      <c r="AF368" s="1"/>
      <c r="AG368" s="1"/>
      <c r="AH368" s="1"/>
    </row>
    <row r="369" spans="1:34">
      <c r="A369" s="88" t="str">
        <f t="shared" si="20"/>
        <v/>
      </c>
      <c r="B369" s="89" t="str">
        <f t="shared" si="18"/>
        <v/>
      </c>
      <c r="C369" s="126" t="str">
        <f t="shared" si="19"/>
        <v/>
      </c>
      <c r="D369" s="26" t="e">
        <f>IF(INDEX(data_wkly!$1:$1048576,MATCH($B369,data_wkly!$C:$C,0),MATCH(D$10,data_wkly!$2:$2,0))=0,#N/A,IF(INDEX(data_wkly!$1:$1048576,MATCH($B369,data_wkly!$C:$C,0),MATCH(D$10,data_wkly!$2:$2,0))="",#N/A,INDEX(data_wkly!$1:$1048576,MATCH($B369,data_wkly!$C:$C,0),MATCH(D$10,data_wkly!$2:$2,0))))</f>
        <v>#N/A</v>
      </c>
      <c r="E369" s="158" t="e" cm="1">
        <f t="array" ref="E369">IF(INDEX(data_wkly!$1:$1048576,MATCH($F369,data_wkly!$A:$A,0),MATCH(E$10,data_wkly!$2:$2,0)+1)="",INDEX(E:E,MATCH(F369,F:F,0)-52,1),INDEX(data_wkly!$1:$1048576,MATCH($F369,data_wkly!$A:$A,0),MATCH(E$10,data_wkly!$2:$2,0)+1))</f>
        <v>#N/A</v>
      </c>
      <c r="F369" s="128" t="str" cm="1">
        <f t="array" ref="F369">IF(INDEX(data_wkly!A:A,MATCH($E$7,data_wkly!C:C,0)+G369,1)=0,"",INDEX(data_wkly!A:A,MATCH($E$7,data_wkly!C:C,0)+G369,1))</f>
        <v/>
      </c>
      <c r="G369" s="128">
        <f t="shared" si="17"/>
        <v>355</v>
      </c>
      <c r="H369" s="29"/>
      <c r="I369" s="29"/>
      <c r="J369" s="29"/>
      <c r="K369" s="29"/>
      <c r="L369" s="84"/>
      <c r="M369" s="9"/>
      <c r="N369" s="9"/>
      <c r="O369" s="1"/>
      <c r="P369" s="9"/>
      <c r="Q369" s="9"/>
      <c r="R369" s="1"/>
      <c r="S369" s="9"/>
      <c r="T369" s="1"/>
      <c r="U369" s="7"/>
      <c r="V369" s="1"/>
      <c r="W369" s="1"/>
      <c r="X369" s="1"/>
      <c r="Y369" s="1"/>
      <c r="Z369" s="1"/>
      <c r="AA369" s="1"/>
      <c r="AB369" s="1"/>
      <c r="AC369" s="1"/>
      <c r="AD369"/>
      <c r="AE369" s="1"/>
      <c r="AF369" s="1"/>
      <c r="AG369" s="1"/>
      <c r="AH369" s="1"/>
    </row>
    <row r="370" spans="1:34">
      <c r="A370" s="88" t="str">
        <f t="shared" si="20"/>
        <v/>
      </c>
      <c r="B370" s="89" t="str">
        <f t="shared" si="18"/>
        <v/>
      </c>
      <c r="C370" s="126" t="str">
        <f t="shared" si="19"/>
        <v/>
      </c>
      <c r="D370" s="26" t="e">
        <f>IF(INDEX(data_wkly!$1:$1048576,MATCH($B370,data_wkly!$C:$C,0),MATCH(D$10,data_wkly!$2:$2,0))=0,#N/A,IF(INDEX(data_wkly!$1:$1048576,MATCH($B370,data_wkly!$C:$C,0),MATCH(D$10,data_wkly!$2:$2,0))="",#N/A,INDEX(data_wkly!$1:$1048576,MATCH($B370,data_wkly!$C:$C,0),MATCH(D$10,data_wkly!$2:$2,0))))</f>
        <v>#N/A</v>
      </c>
      <c r="E370" s="158" t="e" cm="1">
        <f t="array" ref="E370">IF(INDEX(data_wkly!$1:$1048576,MATCH($F370,data_wkly!$A:$A,0),MATCH(E$10,data_wkly!$2:$2,0)+1)="",INDEX(E:E,MATCH(F370,F:F,0)-52,1),INDEX(data_wkly!$1:$1048576,MATCH($F370,data_wkly!$A:$A,0),MATCH(E$10,data_wkly!$2:$2,0)+1))</f>
        <v>#N/A</v>
      </c>
      <c r="F370" s="128" t="str" cm="1">
        <f t="array" ref="F370">IF(INDEX(data_wkly!A:A,MATCH($E$7,data_wkly!C:C,0)+G370,1)=0,"",INDEX(data_wkly!A:A,MATCH($E$7,data_wkly!C:C,0)+G370,1))</f>
        <v/>
      </c>
      <c r="G370" s="128">
        <f t="shared" si="17"/>
        <v>356</v>
      </c>
      <c r="H370" s="29"/>
      <c r="I370" s="29"/>
      <c r="J370" s="29"/>
      <c r="K370" s="29"/>
      <c r="L370" s="84"/>
      <c r="M370" s="9"/>
      <c r="N370" s="9"/>
      <c r="O370" s="1"/>
      <c r="P370" s="9"/>
      <c r="Q370" s="9"/>
      <c r="R370" s="1"/>
      <c r="S370" s="9"/>
      <c r="T370" s="1"/>
      <c r="U370" s="7"/>
      <c r="V370" s="1"/>
      <c r="W370" s="1"/>
      <c r="X370" s="1"/>
      <c r="Y370" s="1"/>
      <c r="Z370" s="1"/>
      <c r="AA370" s="1"/>
      <c r="AB370" s="1"/>
      <c r="AC370" s="1"/>
      <c r="AD370"/>
      <c r="AE370" s="1"/>
      <c r="AF370" s="1"/>
      <c r="AG370" s="1"/>
      <c r="AH370" s="1"/>
    </row>
    <row r="371" spans="1:34">
      <c r="A371" s="88" t="str">
        <f t="shared" si="20"/>
        <v/>
      </c>
      <c r="B371" s="89" t="str">
        <f t="shared" si="18"/>
        <v/>
      </c>
      <c r="C371" s="126" t="str">
        <f t="shared" si="19"/>
        <v/>
      </c>
      <c r="D371" s="26" t="e">
        <f>IF(INDEX(data_wkly!$1:$1048576,MATCH($B371,data_wkly!$C:$C,0),MATCH(D$10,data_wkly!$2:$2,0))=0,#N/A,IF(INDEX(data_wkly!$1:$1048576,MATCH($B371,data_wkly!$C:$C,0),MATCH(D$10,data_wkly!$2:$2,0))="",#N/A,INDEX(data_wkly!$1:$1048576,MATCH($B371,data_wkly!$C:$C,0),MATCH(D$10,data_wkly!$2:$2,0))))</f>
        <v>#N/A</v>
      </c>
      <c r="E371" s="158" t="e" cm="1">
        <f t="array" ref="E371">IF(INDEX(data_wkly!$1:$1048576,MATCH($F371,data_wkly!$A:$A,0),MATCH(E$10,data_wkly!$2:$2,0)+1)="",INDEX(E:E,MATCH(F371,F:F,0)-52,1),INDEX(data_wkly!$1:$1048576,MATCH($F371,data_wkly!$A:$A,0),MATCH(E$10,data_wkly!$2:$2,0)+1))</f>
        <v>#N/A</v>
      </c>
      <c r="F371" s="128" t="str" cm="1">
        <f t="array" ref="F371">IF(INDEX(data_wkly!A:A,MATCH($E$7,data_wkly!C:C,0)+G371,1)=0,"",INDEX(data_wkly!A:A,MATCH($E$7,data_wkly!C:C,0)+G371,1))</f>
        <v/>
      </c>
      <c r="G371" s="128">
        <f t="shared" si="17"/>
        <v>357</v>
      </c>
      <c r="H371" s="29"/>
      <c r="I371" s="29"/>
      <c r="J371" s="29"/>
      <c r="K371" s="29"/>
      <c r="L371" s="84"/>
      <c r="M371" s="9"/>
      <c r="N371" s="9"/>
      <c r="O371" s="1"/>
      <c r="P371" s="9"/>
      <c r="Q371" s="9"/>
      <c r="R371" s="1"/>
      <c r="S371" s="9"/>
      <c r="T371" s="1"/>
      <c r="U371" s="7"/>
      <c r="V371" s="1"/>
      <c r="W371" s="1"/>
      <c r="X371" s="1"/>
      <c r="Y371" s="1"/>
      <c r="Z371" s="1"/>
      <c r="AA371" s="1"/>
      <c r="AB371" s="1"/>
      <c r="AC371" s="1"/>
      <c r="AD371"/>
      <c r="AE371" s="1"/>
      <c r="AF371" s="1"/>
      <c r="AG371" s="1"/>
      <c r="AH371" s="1"/>
    </row>
    <row r="372" spans="1:34">
      <c r="A372" s="88" t="str">
        <f t="shared" si="20"/>
        <v/>
      </c>
      <c r="B372" s="89" t="str">
        <f t="shared" si="18"/>
        <v/>
      </c>
      <c r="C372" s="126" t="str">
        <f t="shared" si="19"/>
        <v/>
      </c>
      <c r="D372" s="26" t="e">
        <f>IF(INDEX(data_wkly!$1:$1048576,MATCH($B372,data_wkly!$C:$C,0),MATCH(D$10,data_wkly!$2:$2,0))=0,#N/A,IF(INDEX(data_wkly!$1:$1048576,MATCH($B372,data_wkly!$C:$C,0),MATCH(D$10,data_wkly!$2:$2,0))="",#N/A,INDEX(data_wkly!$1:$1048576,MATCH($B372,data_wkly!$C:$C,0),MATCH(D$10,data_wkly!$2:$2,0))))</f>
        <v>#N/A</v>
      </c>
      <c r="E372" s="158" t="e" cm="1">
        <f t="array" ref="E372">IF(INDEX(data_wkly!$1:$1048576,MATCH($F372,data_wkly!$A:$A,0),MATCH(E$10,data_wkly!$2:$2,0)+1)="",INDEX(E:E,MATCH(F372,F:F,0)-52,1),INDEX(data_wkly!$1:$1048576,MATCH($F372,data_wkly!$A:$A,0),MATCH(E$10,data_wkly!$2:$2,0)+1))</f>
        <v>#N/A</v>
      </c>
      <c r="F372" s="128" t="str" cm="1">
        <f t="array" ref="F372">IF(INDEX(data_wkly!A:A,MATCH($E$7,data_wkly!C:C,0)+G372,1)=0,"",INDEX(data_wkly!A:A,MATCH($E$7,data_wkly!C:C,0)+G372,1))</f>
        <v/>
      </c>
      <c r="G372" s="128">
        <f t="shared" si="17"/>
        <v>358</v>
      </c>
      <c r="H372" s="29"/>
      <c r="I372" s="29"/>
      <c r="J372" s="29"/>
      <c r="K372" s="29"/>
      <c r="L372" s="84"/>
      <c r="M372" s="9"/>
      <c r="N372" s="9"/>
      <c r="O372" s="1"/>
      <c r="P372" s="9"/>
      <c r="Q372" s="9"/>
      <c r="R372" s="1"/>
      <c r="S372" s="9"/>
      <c r="T372" s="1"/>
      <c r="U372" s="7"/>
      <c r="V372" s="1"/>
      <c r="W372" s="1"/>
      <c r="X372" s="1"/>
      <c r="Y372" s="1"/>
      <c r="Z372" s="1"/>
      <c r="AA372" s="1"/>
      <c r="AB372" s="1"/>
      <c r="AC372" s="1"/>
      <c r="AD372"/>
      <c r="AE372" s="1"/>
      <c r="AF372" s="1"/>
      <c r="AG372" s="1"/>
      <c r="AH372" s="1"/>
    </row>
    <row r="373" spans="1:34">
      <c r="A373" s="88" t="str">
        <f t="shared" si="20"/>
        <v/>
      </c>
      <c r="B373" s="89" t="str">
        <f t="shared" si="18"/>
        <v/>
      </c>
      <c r="C373" s="126" t="str">
        <f t="shared" si="19"/>
        <v/>
      </c>
      <c r="D373" s="26" t="e">
        <f>IF(INDEX(data_wkly!$1:$1048576,MATCH($B373,data_wkly!$C:$C,0),MATCH(D$10,data_wkly!$2:$2,0))=0,#N/A,IF(INDEX(data_wkly!$1:$1048576,MATCH($B373,data_wkly!$C:$C,0),MATCH(D$10,data_wkly!$2:$2,0))="",#N/A,INDEX(data_wkly!$1:$1048576,MATCH($B373,data_wkly!$C:$C,0),MATCH(D$10,data_wkly!$2:$2,0))))</f>
        <v>#N/A</v>
      </c>
      <c r="E373" s="158" t="e" cm="1">
        <f t="array" ref="E373">IF(INDEX(data_wkly!$1:$1048576,MATCH($F373,data_wkly!$A:$A,0),MATCH(E$10,data_wkly!$2:$2,0)+1)="",INDEX(E:E,MATCH(F373,F:F,0)-52,1),INDEX(data_wkly!$1:$1048576,MATCH($F373,data_wkly!$A:$A,0),MATCH(E$10,data_wkly!$2:$2,0)+1))</f>
        <v>#N/A</v>
      </c>
      <c r="F373" s="128" t="str" cm="1">
        <f t="array" ref="F373">IF(INDEX(data_wkly!A:A,MATCH($E$7,data_wkly!C:C,0)+G373,1)=0,"",INDEX(data_wkly!A:A,MATCH($E$7,data_wkly!C:C,0)+G373,1))</f>
        <v/>
      </c>
      <c r="G373" s="128">
        <f t="shared" si="17"/>
        <v>359</v>
      </c>
      <c r="H373" s="29"/>
      <c r="I373" s="29"/>
      <c r="J373" s="29"/>
      <c r="K373" s="29"/>
      <c r="L373" s="84"/>
      <c r="M373" s="9"/>
      <c r="N373" s="9"/>
      <c r="O373" s="1"/>
      <c r="P373" s="9"/>
      <c r="Q373" s="9"/>
      <c r="R373" s="1"/>
      <c r="S373" s="9"/>
      <c r="T373" s="1"/>
      <c r="U373" s="7"/>
      <c r="V373" s="1"/>
      <c r="W373" s="1"/>
      <c r="X373" s="1"/>
      <c r="Y373" s="1"/>
      <c r="Z373" s="1"/>
      <c r="AA373" s="1"/>
      <c r="AB373" s="1"/>
      <c r="AC373" s="1"/>
      <c r="AD373"/>
      <c r="AE373" s="1"/>
      <c r="AF373" s="1"/>
      <c r="AG373" s="1"/>
      <c r="AH373" s="1"/>
    </row>
    <row r="374" spans="1:34">
      <c r="A374" s="88" t="str">
        <f t="shared" si="20"/>
        <v/>
      </c>
      <c r="B374" s="89" t="str">
        <f t="shared" si="18"/>
        <v/>
      </c>
      <c r="C374" s="126" t="str">
        <f t="shared" si="19"/>
        <v/>
      </c>
      <c r="D374" s="26" t="e">
        <f>IF(INDEX(data_wkly!$1:$1048576,MATCH($B374,data_wkly!$C:$C,0),MATCH(D$10,data_wkly!$2:$2,0))=0,#N/A,IF(INDEX(data_wkly!$1:$1048576,MATCH($B374,data_wkly!$C:$C,0),MATCH(D$10,data_wkly!$2:$2,0))="",#N/A,INDEX(data_wkly!$1:$1048576,MATCH($B374,data_wkly!$C:$C,0),MATCH(D$10,data_wkly!$2:$2,0))))</f>
        <v>#N/A</v>
      </c>
      <c r="E374" s="158" t="e" cm="1">
        <f t="array" ref="E374">IF(INDEX(data_wkly!$1:$1048576,MATCH($F374,data_wkly!$A:$A,0),MATCH(E$10,data_wkly!$2:$2,0)+1)="",INDEX(E:E,MATCH(F374,F:F,0)-52,1),INDEX(data_wkly!$1:$1048576,MATCH($F374,data_wkly!$A:$A,0),MATCH(E$10,data_wkly!$2:$2,0)+1))</f>
        <v>#N/A</v>
      </c>
      <c r="F374" s="128" t="str" cm="1">
        <f t="array" ref="F374">IF(INDEX(data_wkly!A:A,MATCH($E$7,data_wkly!C:C,0)+G374,1)=0,"",INDEX(data_wkly!A:A,MATCH($E$7,data_wkly!C:C,0)+G374,1))</f>
        <v/>
      </c>
      <c r="G374" s="128">
        <f t="shared" si="17"/>
        <v>360</v>
      </c>
      <c r="H374" s="29"/>
      <c r="I374" s="29"/>
      <c r="J374" s="29"/>
      <c r="K374" s="29"/>
      <c r="L374" s="84"/>
      <c r="M374" s="9"/>
      <c r="N374" s="9"/>
      <c r="O374" s="1"/>
      <c r="P374" s="9"/>
      <c r="Q374" s="9"/>
      <c r="R374" s="1"/>
      <c r="S374" s="9"/>
      <c r="T374" s="1"/>
      <c r="U374" s="7"/>
      <c r="V374" s="1"/>
      <c r="W374" s="1"/>
      <c r="X374" s="1"/>
      <c r="Y374" s="1"/>
      <c r="Z374" s="1"/>
      <c r="AA374" s="1"/>
      <c r="AB374" s="1"/>
      <c r="AC374" s="1"/>
      <c r="AD374"/>
      <c r="AE374" s="1"/>
      <c r="AF374" s="1"/>
      <c r="AG374" s="1"/>
      <c r="AH374" s="1"/>
    </row>
    <row r="375" spans="1:34">
      <c r="A375" s="88" t="str">
        <f t="shared" si="20"/>
        <v/>
      </c>
      <c r="B375" s="89" t="str">
        <f t="shared" si="18"/>
        <v/>
      </c>
      <c r="C375" s="126" t="str">
        <f t="shared" si="19"/>
        <v/>
      </c>
      <c r="D375" s="26" t="e">
        <f>IF(INDEX(data_wkly!$1:$1048576,MATCH($B375,data_wkly!$C:$C,0),MATCH(D$10,data_wkly!$2:$2,0))=0,#N/A,IF(INDEX(data_wkly!$1:$1048576,MATCH($B375,data_wkly!$C:$C,0),MATCH(D$10,data_wkly!$2:$2,0))="",#N/A,INDEX(data_wkly!$1:$1048576,MATCH($B375,data_wkly!$C:$C,0),MATCH(D$10,data_wkly!$2:$2,0))))</f>
        <v>#N/A</v>
      </c>
      <c r="E375" s="158" t="e" cm="1">
        <f t="array" ref="E375">IF(INDEX(data_wkly!$1:$1048576,MATCH($F375,data_wkly!$A:$A,0),MATCH(E$10,data_wkly!$2:$2,0)+1)="",INDEX(E:E,MATCH(F375,F:F,0)-52,1),INDEX(data_wkly!$1:$1048576,MATCH($F375,data_wkly!$A:$A,0),MATCH(E$10,data_wkly!$2:$2,0)+1))</f>
        <v>#N/A</v>
      </c>
      <c r="F375" s="128" t="str" cm="1">
        <f t="array" ref="F375">IF(INDEX(data_wkly!A:A,MATCH($E$7,data_wkly!C:C,0)+G375,1)=0,"",INDEX(data_wkly!A:A,MATCH($E$7,data_wkly!C:C,0)+G375,1))</f>
        <v/>
      </c>
      <c r="G375" s="128">
        <f t="shared" si="17"/>
        <v>361</v>
      </c>
      <c r="H375" s="29"/>
      <c r="I375" s="29"/>
      <c r="J375" s="29"/>
      <c r="K375" s="29"/>
      <c r="L375" s="84"/>
      <c r="M375" s="9"/>
      <c r="N375" s="9"/>
      <c r="O375" s="1"/>
      <c r="P375" s="9"/>
      <c r="Q375" s="9"/>
      <c r="R375" s="1"/>
      <c r="S375" s="9"/>
      <c r="T375" s="1"/>
      <c r="U375" s="7"/>
      <c r="V375" s="1"/>
      <c r="W375" s="1"/>
      <c r="X375" s="1"/>
      <c r="Y375" s="1"/>
      <c r="Z375" s="1"/>
      <c r="AA375" s="1"/>
      <c r="AB375" s="1"/>
      <c r="AC375" s="1"/>
      <c r="AD375"/>
      <c r="AE375" s="1"/>
      <c r="AF375" s="1"/>
      <c r="AG375" s="1"/>
      <c r="AH375" s="1"/>
    </row>
    <row r="376" spans="1:34">
      <c r="A376" s="88" t="str">
        <f t="shared" si="20"/>
        <v/>
      </c>
      <c r="B376" s="89" t="str">
        <f t="shared" si="18"/>
        <v/>
      </c>
      <c r="C376" s="126" t="str">
        <f t="shared" si="19"/>
        <v/>
      </c>
      <c r="D376" s="26" t="e">
        <f>IF(INDEX(data_wkly!$1:$1048576,MATCH($B376,data_wkly!$C:$C,0),MATCH(D$10,data_wkly!$2:$2,0))=0,#N/A,IF(INDEX(data_wkly!$1:$1048576,MATCH($B376,data_wkly!$C:$C,0),MATCH(D$10,data_wkly!$2:$2,0))="",#N/A,INDEX(data_wkly!$1:$1048576,MATCH($B376,data_wkly!$C:$C,0),MATCH(D$10,data_wkly!$2:$2,0))))</f>
        <v>#N/A</v>
      </c>
      <c r="E376" s="158" t="e" cm="1">
        <f t="array" ref="E376">IF(INDEX(data_wkly!$1:$1048576,MATCH($F376,data_wkly!$A:$A,0),MATCH(E$10,data_wkly!$2:$2,0)+1)="",INDEX(E:E,MATCH(F376,F:F,0)-52,1),INDEX(data_wkly!$1:$1048576,MATCH($F376,data_wkly!$A:$A,0),MATCH(E$10,data_wkly!$2:$2,0)+1))</f>
        <v>#N/A</v>
      </c>
      <c r="F376" s="128" t="str" cm="1">
        <f t="array" ref="F376">IF(INDEX(data_wkly!A:A,MATCH($E$7,data_wkly!C:C,0)+G376,1)=0,"",INDEX(data_wkly!A:A,MATCH($E$7,data_wkly!C:C,0)+G376,1))</f>
        <v/>
      </c>
      <c r="G376" s="128">
        <f t="shared" si="17"/>
        <v>362</v>
      </c>
      <c r="H376" s="29"/>
      <c r="I376" s="29"/>
      <c r="J376" s="29"/>
      <c r="K376" s="29"/>
      <c r="L376" s="84"/>
      <c r="M376" s="9"/>
      <c r="N376" s="9"/>
      <c r="O376" s="1"/>
      <c r="P376" s="9"/>
      <c r="Q376" s="9"/>
      <c r="R376" s="1"/>
      <c r="S376" s="9"/>
      <c r="T376" s="1"/>
      <c r="U376" s="7"/>
      <c r="V376" s="1"/>
      <c r="W376" s="1"/>
      <c r="X376" s="1"/>
      <c r="Y376" s="1"/>
      <c r="Z376" s="1"/>
      <c r="AA376" s="1"/>
      <c r="AB376" s="1"/>
      <c r="AC376" s="1"/>
      <c r="AD376"/>
      <c r="AE376" s="1"/>
      <c r="AF376" s="1"/>
      <c r="AG376" s="1"/>
      <c r="AH376" s="1"/>
    </row>
    <row r="377" spans="1:34">
      <c r="A377" s="88" t="str">
        <f t="shared" si="20"/>
        <v/>
      </c>
      <c r="B377" s="89" t="str">
        <f t="shared" si="18"/>
        <v/>
      </c>
      <c r="C377" s="126" t="str">
        <f t="shared" si="19"/>
        <v/>
      </c>
      <c r="D377" s="26" t="e">
        <f>IF(INDEX(data_wkly!$1:$1048576,MATCH($B377,data_wkly!$C:$C,0),MATCH(D$10,data_wkly!$2:$2,0))=0,#N/A,IF(INDEX(data_wkly!$1:$1048576,MATCH($B377,data_wkly!$C:$C,0),MATCH(D$10,data_wkly!$2:$2,0))="",#N/A,INDEX(data_wkly!$1:$1048576,MATCH($B377,data_wkly!$C:$C,0),MATCH(D$10,data_wkly!$2:$2,0))))</f>
        <v>#N/A</v>
      </c>
      <c r="E377" s="158" t="e" cm="1">
        <f t="array" ref="E377">IF(INDEX(data_wkly!$1:$1048576,MATCH($F377,data_wkly!$A:$A,0),MATCH(E$10,data_wkly!$2:$2,0)+1)="",INDEX(E:E,MATCH(F377,F:F,0)-52,1),INDEX(data_wkly!$1:$1048576,MATCH($F377,data_wkly!$A:$A,0),MATCH(E$10,data_wkly!$2:$2,0)+1))</f>
        <v>#N/A</v>
      </c>
      <c r="F377" s="128" t="str" cm="1">
        <f t="array" ref="F377">IF(INDEX(data_wkly!A:A,MATCH($E$7,data_wkly!C:C,0)+G377,1)=0,"",INDEX(data_wkly!A:A,MATCH($E$7,data_wkly!C:C,0)+G377,1))</f>
        <v/>
      </c>
      <c r="G377" s="128">
        <f t="shared" si="17"/>
        <v>363</v>
      </c>
      <c r="H377" s="29"/>
      <c r="I377" s="29"/>
      <c r="J377" s="29"/>
      <c r="K377" s="29"/>
      <c r="L377" s="84"/>
      <c r="M377" s="9"/>
      <c r="N377" s="9"/>
      <c r="O377" s="1"/>
      <c r="P377" s="9"/>
      <c r="Q377" s="9"/>
      <c r="R377" s="1"/>
      <c r="S377" s="9"/>
      <c r="T377" s="1"/>
      <c r="U377" s="7"/>
      <c r="V377" s="1"/>
      <c r="W377" s="1"/>
      <c r="X377" s="1"/>
      <c r="Y377" s="1"/>
      <c r="Z377" s="1"/>
      <c r="AA377" s="1"/>
      <c r="AB377" s="1"/>
      <c r="AC377" s="1"/>
      <c r="AD377"/>
      <c r="AE377" s="1"/>
      <c r="AF377" s="1"/>
      <c r="AG377" s="1"/>
      <c r="AH377" s="1"/>
    </row>
    <row r="378" spans="1:34">
      <c r="A378" s="88" t="str">
        <f t="shared" si="20"/>
        <v/>
      </c>
      <c r="B378" s="89" t="str">
        <f t="shared" si="18"/>
        <v/>
      </c>
      <c r="C378" s="126" t="str">
        <f t="shared" si="19"/>
        <v/>
      </c>
      <c r="D378" s="26" t="e">
        <f>IF(INDEX(data_wkly!$1:$1048576,MATCH($B378,data_wkly!$C:$C,0),MATCH(D$10,data_wkly!$2:$2,0))=0,#N/A,IF(INDEX(data_wkly!$1:$1048576,MATCH($B378,data_wkly!$C:$C,0),MATCH(D$10,data_wkly!$2:$2,0))="",#N/A,INDEX(data_wkly!$1:$1048576,MATCH($B378,data_wkly!$C:$C,0),MATCH(D$10,data_wkly!$2:$2,0))))</f>
        <v>#N/A</v>
      </c>
      <c r="E378" s="158" t="e" cm="1">
        <f t="array" ref="E378">IF(INDEX(data_wkly!$1:$1048576,MATCH($F378,data_wkly!$A:$A,0),MATCH(E$10,data_wkly!$2:$2,0)+1)="",INDEX(E:E,MATCH(F378,F:F,0)-52,1),INDEX(data_wkly!$1:$1048576,MATCH($F378,data_wkly!$A:$A,0),MATCH(E$10,data_wkly!$2:$2,0)+1))</f>
        <v>#N/A</v>
      </c>
      <c r="F378" s="128" t="str" cm="1">
        <f t="array" ref="F378">IF(INDEX(data_wkly!A:A,MATCH($E$7,data_wkly!C:C,0)+G378,1)=0,"",INDEX(data_wkly!A:A,MATCH($E$7,data_wkly!C:C,0)+G378,1))</f>
        <v/>
      </c>
      <c r="G378" s="128">
        <f t="shared" si="17"/>
        <v>364</v>
      </c>
      <c r="H378" s="29"/>
      <c r="I378" s="29"/>
      <c r="J378" s="29"/>
      <c r="K378" s="29"/>
      <c r="L378" s="84"/>
      <c r="M378" s="9"/>
      <c r="N378" s="9"/>
      <c r="O378" s="1"/>
      <c r="P378" s="9"/>
      <c r="Q378" s="9"/>
      <c r="R378" s="1"/>
      <c r="S378" s="9"/>
      <c r="T378" s="1"/>
      <c r="U378" s="7"/>
      <c r="V378" s="1"/>
      <c r="W378" s="1"/>
      <c r="X378" s="1"/>
      <c r="Y378" s="1"/>
      <c r="Z378" s="1"/>
      <c r="AA378" s="1"/>
      <c r="AB378" s="1"/>
      <c r="AC378" s="1"/>
      <c r="AD378"/>
      <c r="AE378" s="1"/>
      <c r="AF378" s="1"/>
      <c r="AG378" s="1"/>
      <c r="AH378" s="1"/>
    </row>
    <row r="379" spans="1:34">
      <c r="A379" s="88" t="str">
        <f t="shared" si="20"/>
        <v/>
      </c>
      <c r="B379" s="89" t="str">
        <f t="shared" si="18"/>
        <v/>
      </c>
      <c r="C379" s="126" t="str">
        <f t="shared" si="19"/>
        <v/>
      </c>
      <c r="D379" s="26" t="e">
        <f>IF(INDEX(data_wkly!$1:$1048576,MATCH($B379,data_wkly!$C:$C,0),MATCH(D$10,data_wkly!$2:$2,0))=0,#N/A,IF(INDEX(data_wkly!$1:$1048576,MATCH($B379,data_wkly!$C:$C,0),MATCH(D$10,data_wkly!$2:$2,0))="",#N/A,INDEX(data_wkly!$1:$1048576,MATCH($B379,data_wkly!$C:$C,0),MATCH(D$10,data_wkly!$2:$2,0))))</f>
        <v>#N/A</v>
      </c>
      <c r="E379" s="158" t="e" cm="1">
        <f t="array" ref="E379">IF(INDEX(data_wkly!$1:$1048576,MATCH($F379,data_wkly!$A:$A,0),MATCH(E$10,data_wkly!$2:$2,0)+1)="",INDEX(E:E,MATCH(F379,F:F,0)-52,1),INDEX(data_wkly!$1:$1048576,MATCH($F379,data_wkly!$A:$A,0),MATCH(E$10,data_wkly!$2:$2,0)+1))</f>
        <v>#N/A</v>
      </c>
      <c r="F379" s="128" t="str" cm="1">
        <f t="array" ref="F379">IF(INDEX(data_wkly!A:A,MATCH($E$7,data_wkly!C:C,0)+G379,1)=0,"",INDEX(data_wkly!A:A,MATCH($E$7,data_wkly!C:C,0)+G379,1))</f>
        <v/>
      </c>
      <c r="G379" s="128">
        <f t="shared" si="17"/>
        <v>365</v>
      </c>
      <c r="H379" s="29"/>
      <c r="I379" s="29"/>
      <c r="J379" s="29"/>
      <c r="K379" s="29"/>
      <c r="L379" s="84"/>
      <c r="M379" s="9"/>
      <c r="N379" s="9"/>
      <c r="O379" s="1"/>
      <c r="P379" s="9"/>
      <c r="Q379" s="9"/>
      <c r="R379" s="1"/>
      <c r="S379" s="9"/>
      <c r="T379" s="1"/>
      <c r="U379" s="7"/>
      <c r="V379" s="1"/>
      <c r="W379" s="1"/>
      <c r="X379" s="1"/>
      <c r="Y379" s="1"/>
      <c r="Z379" s="1"/>
      <c r="AA379" s="1"/>
      <c r="AB379" s="1"/>
      <c r="AC379" s="1"/>
      <c r="AD379"/>
      <c r="AE379" s="1"/>
      <c r="AF379" s="1"/>
      <c r="AG379" s="1"/>
      <c r="AH379" s="1"/>
    </row>
    <row r="380" spans="1:34">
      <c r="A380" s="88" t="str">
        <f t="shared" si="20"/>
        <v/>
      </c>
      <c r="B380" s="89" t="str">
        <f t="shared" si="18"/>
        <v/>
      </c>
      <c r="C380" s="126" t="str">
        <f t="shared" si="19"/>
        <v/>
      </c>
      <c r="D380" s="26" t="e">
        <f>IF(INDEX(data_wkly!$1:$1048576,MATCH($B380,data_wkly!$C:$C,0),MATCH(D$10,data_wkly!$2:$2,0))=0,#N/A,IF(INDEX(data_wkly!$1:$1048576,MATCH($B380,data_wkly!$C:$C,0),MATCH(D$10,data_wkly!$2:$2,0))="",#N/A,INDEX(data_wkly!$1:$1048576,MATCH($B380,data_wkly!$C:$C,0),MATCH(D$10,data_wkly!$2:$2,0))))</f>
        <v>#N/A</v>
      </c>
      <c r="E380" s="158" t="e" cm="1">
        <f t="array" ref="E380">IF(INDEX(data_wkly!$1:$1048576,MATCH($F380,data_wkly!$A:$A,0),MATCH(E$10,data_wkly!$2:$2,0)+1)="",INDEX(E:E,MATCH(F380,F:F,0)-52,1),INDEX(data_wkly!$1:$1048576,MATCH($F380,data_wkly!$A:$A,0),MATCH(E$10,data_wkly!$2:$2,0)+1))</f>
        <v>#N/A</v>
      </c>
      <c r="F380" s="128" t="str" cm="1">
        <f t="array" ref="F380">IF(INDEX(data_wkly!A:A,MATCH($E$7,data_wkly!C:C,0)+G380,1)=0,"",INDEX(data_wkly!A:A,MATCH($E$7,data_wkly!C:C,0)+G380,1))</f>
        <v/>
      </c>
      <c r="G380" s="128">
        <f t="shared" si="17"/>
        <v>366</v>
      </c>
      <c r="H380" s="29"/>
      <c r="I380" s="29"/>
      <c r="J380" s="29"/>
      <c r="K380" s="29"/>
      <c r="L380" s="84"/>
      <c r="M380" s="9"/>
      <c r="N380" s="9"/>
      <c r="O380" s="1"/>
      <c r="P380" s="9"/>
      <c r="Q380" s="9"/>
      <c r="R380" s="1"/>
      <c r="S380" s="9"/>
      <c r="T380" s="1"/>
      <c r="U380" s="7"/>
      <c r="V380" s="1"/>
      <c r="W380" s="1"/>
      <c r="X380" s="1"/>
      <c r="Y380" s="1"/>
      <c r="Z380" s="1"/>
      <c r="AA380" s="1"/>
      <c r="AB380" s="1"/>
      <c r="AC380" s="1"/>
      <c r="AD380"/>
      <c r="AE380" s="1"/>
      <c r="AF380" s="1"/>
      <c r="AG380" s="1"/>
      <c r="AH380" s="1"/>
    </row>
    <row r="381" spans="1:34">
      <c r="A381" s="88" t="str">
        <f t="shared" si="20"/>
        <v/>
      </c>
      <c r="B381" s="89" t="str">
        <f t="shared" si="18"/>
        <v/>
      </c>
      <c r="C381" s="126" t="str">
        <f t="shared" si="19"/>
        <v/>
      </c>
      <c r="D381" s="26" t="e">
        <f>IF(INDEX(data_wkly!$1:$1048576,MATCH($B381,data_wkly!$C:$C,0),MATCH(D$10,data_wkly!$2:$2,0))=0,#N/A,IF(INDEX(data_wkly!$1:$1048576,MATCH($B381,data_wkly!$C:$C,0),MATCH(D$10,data_wkly!$2:$2,0))="",#N/A,INDEX(data_wkly!$1:$1048576,MATCH($B381,data_wkly!$C:$C,0),MATCH(D$10,data_wkly!$2:$2,0))))</f>
        <v>#N/A</v>
      </c>
      <c r="E381" s="158" t="e" cm="1">
        <f t="array" ref="E381">IF(INDEX(data_wkly!$1:$1048576,MATCH($F381,data_wkly!$A:$A,0),MATCH(E$10,data_wkly!$2:$2,0)+1)="",INDEX(E:E,MATCH(F381,F:F,0)-52,1),INDEX(data_wkly!$1:$1048576,MATCH($F381,data_wkly!$A:$A,0),MATCH(E$10,data_wkly!$2:$2,0)+1))</f>
        <v>#N/A</v>
      </c>
      <c r="F381" s="128" t="str" cm="1">
        <f t="array" ref="F381">IF(INDEX(data_wkly!A:A,MATCH($E$7,data_wkly!C:C,0)+G381,1)=0,"",INDEX(data_wkly!A:A,MATCH($E$7,data_wkly!C:C,0)+G381,1))</f>
        <v/>
      </c>
      <c r="G381" s="128">
        <f t="shared" si="17"/>
        <v>367</v>
      </c>
      <c r="H381" s="29"/>
      <c r="I381" s="29"/>
      <c r="J381" s="29"/>
      <c r="K381" s="29"/>
      <c r="L381" s="84"/>
      <c r="M381" s="9"/>
      <c r="N381" s="9"/>
      <c r="O381" s="1"/>
      <c r="P381" s="9"/>
      <c r="Q381" s="9"/>
      <c r="R381" s="1"/>
      <c r="S381" s="9"/>
      <c r="T381" s="1"/>
      <c r="U381" s="7"/>
      <c r="V381" s="1"/>
      <c r="W381" s="1"/>
      <c r="X381" s="1"/>
      <c r="Y381" s="1"/>
      <c r="Z381" s="1"/>
      <c r="AA381" s="1"/>
      <c r="AB381" s="1"/>
      <c r="AC381" s="1"/>
      <c r="AD381"/>
      <c r="AE381" s="1"/>
      <c r="AF381" s="1"/>
      <c r="AG381" s="1"/>
      <c r="AH381" s="1"/>
    </row>
    <row r="382" spans="1:34">
      <c r="A382" s="88" t="str">
        <f t="shared" si="20"/>
        <v/>
      </c>
      <c r="B382" s="89" t="str">
        <f t="shared" si="18"/>
        <v/>
      </c>
      <c r="C382" s="126" t="str">
        <f t="shared" si="19"/>
        <v/>
      </c>
      <c r="D382" s="26" t="e">
        <f>IF(INDEX(data_wkly!$1:$1048576,MATCH($B382,data_wkly!$C:$C,0),MATCH(D$10,data_wkly!$2:$2,0))=0,#N/A,IF(INDEX(data_wkly!$1:$1048576,MATCH($B382,data_wkly!$C:$C,0),MATCH(D$10,data_wkly!$2:$2,0))="",#N/A,INDEX(data_wkly!$1:$1048576,MATCH($B382,data_wkly!$C:$C,0),MATCH(D$10,data_wkly!$2:$2,0))))</f>
        <v>#N/A</v>
      </c>
      <c r="E382" s="158" t="e" cm="1">
        <f t="array" ref="E382">IF(INDEX(data_wkly!$1:$1048576,MATCH($F382,data_wkly!$A:$A,0),MATCH(E$10,data_wkly!$2:$2,0)+1)="",INDEX(E:E,MATCH(F382,F:F,0)-52,1),INDEX(data_wkly!$1:$1048576,MATCH($F382,data_wkly!$A:$A,0),MATCH(E$10,data_wkly!$2:$2,0)+1))</f>
        <v>#N/A</v>
      </c>
      <c r="F382" s="128" t="str" cm="1">
        <f t="array" ref="F382">IF(INDEX(data_wkly!A:A,MATCH($E$7,data_wkly!C:C,0)+G382,1)=0,"",INDEX(data_wkly!A:A,MATCH($E$7,data_wkly!C:C,0)+G382,1))</f>
        <v/>
      </c>
      <c r="G382" s="128">
        <f t="shared" si="17"/>
        <v>368</v>
      </c>
      <c r="H382" s="29"/>
      <c r="I382" s="29"/>
      <c r="J382" s="29"/>
      <c r="K382" s="29"/>
      <c r="L382" s="84"/>
      <c r="M382" s="9"/>
      <c r="N382" s="9"/>
      <c r="O382" s="1"/>
      <c r="P382" s="9"/>
      <c r="Q382" s="9"/>
      <c r="R382" s="1"/>
      <c r="S382" s="9"/>
      <c r="T382" s="1"/>
      <c r="U382" s="7"/>
      <c r="V382" s="1"/>
      <c r="W382" s="1"/>
      <c r="X382" s="1"/>
      <c r="Y382" s="1"/>
      <c r="Z382" s="1"/>
      <c r="AA382" s="1"/>
      <c r="AB382" s="1"/>
      <c r="AC382" s="1"/>
      <c r="AD382"/>
      <c r="AE382" s="1"/>
      <c r="AF382" s="1"/>
      <c r="AG382" s="1"/>
      <c r="AH382" s="1"/>
    </row>
    <row r="383" spans="1:34">
      <c r="A383" s="88" t="str">
        <f t="shared" si="20"/>
        <v/>
      </c>
      <c r="B383" s="89" t="str">
        <f t="shared" si="18"/>
        <v/>
      </c>
      <c r="C383" s="126" t="str">
        <f t="shared" si="19"/>
        <v/>
      </c>
      <c r="D383" s="26" t="e">
        <f>IF(INDEX(data_wkly!$1:$1048576,MATCH($B383,data_wkly!$C:$C,0),MATCH(D$10,data_wkly!$2:$2,0))=0,#N/A,IF(INDEX(data_wkly!$1:$1048576,MATCH($B383,data_wkly!$C:$C,0),MATCH(D$10,data_wkly!$2:$2,0))="",#N/A,INDEX(data_wkly!$1:$1048576,MATCH($B383,data_wkly!$C:$C,0),MATCH(D$10,data_wkly!$2:$2,0))))</f>
        <v>#N/A</v>
      </c>
      <c r="E383" s="158" t="e" cm="1">
        <f t="array" ref="E383">IF(INDEX(data_wkly!$1:$1048576,MATCH($F383,data_wkly!$A:$A,0),MATCH(E$10,data_wkly!$2:$2,0)+1)="",INDEX(E:E,MATCH(F383,F:F,0)-52,1),INDEX(data_wkly!$1:$1048576,MATCH($F383,data_wkly!$A:$A,0),MATCH(E$10,data_wkly!$2:$2,0)+1))</f>
        <v>#N/A</v>
      </c>
      <c r="F383" s="128" t="str" cm="1">
        <f t="array" ref="F383">IF(INDEX(data_wkly!A:A,MATCH($E$7,data_wkly!C:C,0)+G383,1)=0,"",INDEX(data_wkly!A:A,MATCH($E$7,data_wkly!C:C,0)+G383,1))</f>
        <v/>
      </c>
      <c r="G383" s="128">
        <f t="shared" si="17"/>
        <v>369</v>
      </c>
      <c r="H383" s="29"/>
      <c r="I383" s="29"/>
      <c r="J383" s="29"/>
      <c r="K383" s="29"/>
      <c r="L383" s="84"/>
      <c r="M383" s="9"/>
      <c r="N383" s="9"/>
      <c r="O383" s="1"/>
      <c r="P383" s="9"/>
      <c r="Q383" s="9"/>
      <c r="R383" s="1"/>
      <c r="S383" s="9"/>
      <c r="T383" s="1"/>
      <c r="U383" s="7"/>
      <c r="V383" s="1"/>
      <c r="W383" s="1"/>
      <c r="X383" s="1"/>
      <c r="Y383" s="1"/>
      <c r="Z383" s="1"/>
      <c r="AA383" s="1"/>
      <c r="AB383" s="1"/>
      <c r="AC383" s="1"/>
      <c r="AD383"/>
      <c r="AE383" s="1"/>
      <c r="AF383" s="1"/>
      <c r="AG383" s="1"/>
      <c r="AH383" s="1"/>
    </row>
    <row r="384" spans="1:34">
      <c r="A384" s="88" t="str">
        <f t="shared" si="20"/>
        <v/>
      </c>
      <c r="B384" s="89" t="str">
        <f t="shared" si="18"/>
        <v/>
      </c>
      <c r="C384" s="126" t="str">
        <f t="shared" si="19"/>
        <v/>
      </c>
      <c r="D384" s="26" t="e">
        <f>IF(INDEX(data_wkly!$1:$1048576,MATCH($B384,data_wkly!$C:$C,0),MATCH(D$10,data_wkly!$2:$2,0))=0,#N/A,IF(INDEX(data_wkly!$1:$1048576,MATCH($B384,data_wkly!$C:$C,0),MATCH(D$10,data_wkly!$2:$2,0))="",#N/A,INDEX(data_wkly!$1:$1048576,MATCH($B384,data_wkly!$C:$C,0),MATCH(D$10,data_wkly!$2:$2,0))))</f>
        <v>#N/A</v>
      </c>
      <c r="E384" s="158" t="e" cm="1">
        <f t="array" ref="E384">IF(INDEX(data_wkly!$1:$1048576,MATCH($F384,data_wkly!$A:$A,0),MATCH(E$10,data_wkly!$2:$2,0)+1)="",INDEX(E:E,MATCH(F384,F:F,0)-52,1),INDEX(data_wkly!$1:$1048576,MATCH($F384,data_wkly!$A:$A,0),MATCH(E$10,data_wkly!$2:$2,0)+1))</f>
        <v>#N/A</v>
      </c>
      <c r="F384" s="128" t="str" cm="1">
        <f t="array" ref="F384">IF(INDEX(data_wkly!A:A,MATCH($E$7,data_wkly!C:C,0)+G384,1)=0,"",INDEX(data_wkly!A:A,MATCH($E$7,data_wkly!C:C,0)+G384,1))</f>
        <v/>
      </c>
      <c r="G384" s="128">
        <f t="shared" si="17"/>
        <v>370</v>
      </c>
      <c r="H384" s="29"/>
      <c r="I384" s="29"/>
      <c r="J384" s="29"/>
      <c r="K384" s="29"/>
      <c r="L384" s="84"/>
      <c r="M384" s="9"/>
      <c r="N384" s="9"/>
      <c r="O384" s="1"/>
      <c r="P384" s="9"/>
      <c r="Q384" s="9"/>
      <c r="R384" s="1"/>
      <c r="S384" s="9"/>
      <c r="T384" s="1"/>
      <c r="U384" s="7"/>
      <c r="V384" s="1"/>
      <c r="W384" s="1"/>
      <c r="X384" s="1"/>
      <c r="Y384" s="1"/>
      <c r="Z384" s="1"/>
      <c r="AA384" s="1"/>
      <c r="AB384" s="1"/>
      <c r="AC384" s="1"/>
      <c r="AD384"/>
      <c r="AE384" s="1"/>
      <c r="AF384" s="1"/>
      <c r="AG384" s="1"/>
      <c r="AH384" s="1"/>
    </row>
    <row r="385" spans="1:34">
      <c r="A385" s="88" t="str">
        <f t="shared" si="20"/>
        <v/>
      </c>
      <c r="B385" s="89" t="str">
        <f t="shared" si="18"/>
        <v/>
      </c>
      <c r="C385" s="126" t="str">
        <f t="shared" si="19"/>
        <v/>
      </c>
      <c r="D385" s="26" t="e">
        <f>IF(INDEX(data_wkly!$1:$1048576,MATCH($B385,data_wkly!$C:$C,0),MATCH(D$10,data_wkly!$2:$2,0))=0,#N/A,IF(INDEX(data_wkly!$1:$1048576,MATCH($B385,data_wkly!$C:$C,0),MATCH(D$10,data_wkly!$2:$2,0))="",#N/A,INDEX(data_wkly!$1:$1048576,MATCH($B385,data_wkly!$C:$C,0),MATCH(D$10,data_wkly!$2:$2,0))))</f>
        <v>#N/A</v>
      </c>
      <c r="E385" s="158" t="e" cm="1">
        <f t="array" ref="E385">IF(INDEX(data_wkly!$1:$1048576,MATCH($F385,data_wkly!$A:$A,0),MATCH(E$10,data_wkly!$2:$2,0)+1)="",INDEX(E:E,MATCH(F385,F:F,0)-52,1),INDEX(data_wkly!$1:$1048576,MATCH($F385,data_wkly!$A:$A,0),MATCH(E$10,data_wkly!$2:$2,0)+1))</f>
        <v>#N/A</v>
      </c>
      <c r="F385" s="128" t="str" cm="1">
        <f t="array" ref="F385">IF(INDEX(data_wkly!A:A,MATCH($E$7,data_wkly!C:C,0)+G385,1)=0,"",INDEX(data_wkly!A:A,MATCH($E$7,data_wkly!C:C,0)+G385,1))</f>
        <v/>
      </c>
      <c r="G385" s="128">
        <f t="shared" si="17"/>
        <v>371</v>
      </c>
      <c r="H385" s="29"/>
      <c r="I385" s="29"/>
      <c r="J385" s="29"/>
      <c r="K385" s="29"/>
      <c r="L385" s="84"/>
      <c r="M385" s="9"/>
      <c r="N385" s="9"/>
      <c r="O385" s="1"/>
      <c r="P385" s="9"/>
      <c r="Q385" s="9"/>
      <c r="R385" s="1"/>
      <c r="S385" s="9"/>
      <c r="T385" s="1"/>
      <c r="U385" s="7"/>
      <c r="V385" s="1"/>
      <c r="W385" s="1"/>
      <c r="X385" s="1"/>
      <c r="Y385" s="1"/>
      <c r="Z385" s="1"/>
      <c r="AA385" s="1"/>
      <c r="AB385" s="1"/>
      <c r="AC385" s="1"/>
      <c r="AD385"/>
      <c r="AE385" s="1"/>
      <c r="AF385" s="1"/>
      <c r="AG385" s="1"/>
      <c r="AH385" s="1"/>
    </row>
    <row r="386" spans="1:34">
      <c r="A386" s="88" t="str">
        <f t="shared" si="20"/>
        <v/>
      </c>
      <c r="B386" s="89" t="str">
        <f t="shared" si="18"/>
        <v/>
      </c>
      <c r="C386" s="126" t="str">
        <f t="shared" si="19"/>
        <v/>
      </c>
      <c r="D386" s="26" t="e">
        <f>IF(INDEX(data_wkly!$1:$1048576,MATCH($B386,data_wkly!$C:$C,0),MATCH(D$10,data_wkly!$2:$2,0))=0,#N/A,IF(INDEX(data_wkly!$1:$1048576,MATCH($B386,data_wkly!$C:$C,0),MATCH(D$10,data_wkly!$2:$2,0))="",#N/A,INDEX(data_wkly!$1:$1048576,MATCH($B386,data_wkly!$C:$C,0),MATCH(D$10,data_wkly!$2:$2,0))))</f>
        <v>#N/A</v>
      </c>
      <c r="E386" s="158" t="e" cm="1">
        <f t="array" ref="E386">IF(INDEX(data_wkly!$1:$1048576,MATCH($F386,data_wkly!$A:$A,0),MATCH(E$10,data_wkly!$2:$2,0)+1)="",INDEX(E:E,MATCH(F386,F:F,0)-52,1),INDEX(data_wkly!$1:$1048576,MATCH($F386,data_wkly!$A:$A,0),MATCH(E$10,data_wkly!$2:$2,0)+1))</f>
        <v>#N/A</v>
      </c>
      <c r="F386" s="128" t="str" cm="1">
        <f t="array" ref="F386">IF(INDEX(data_wkly!A:A,MATCH($E$7,data_wkly!C:C,0)+G386,1)=0,"",INDEX(data_wkly!A:A,MATCH($E$7,data_wkly!C:C,0)+G386,1))</f>
        <v/>
      </c>
      <c r="G386" s="128">
        <f t="shared" si="17"/>
        <v>372</v>
      </c>
      <c r="H386" s="29"/>
      <c r="I386" s="29"/>
      <c r="J386" s="29"/>
      <c r="K386" s="29"/>
      <c r="L386" s="84"/>
      <c r="M386" s="9"/>
      <c r="N386" s="9"/>
      <c r="O386" s="1"/>
      <c r="P386" s="9"/>
      <c r="Q386" s="9"/>
      <c r="R386" s="1"/>
      <c r="S386" s="9"/>
      <c r="T386" s="1"/>
      <c r="U386" s="7"/>
      <c r="V386" s="1"/>
      <c r="W386" s="1"/>
      <c r="X386" s="1"/>
      <c r="Y386" s="1"/>
      <c r="Z386" s="1"/>
      <c r="AA386" s="1"/>
      <c r="AB386" s="1"/>
      <c r="AC386" s="1"/>
      <c r="AD386"/>
      <c r="AE386" s="1"/>
      <c r="AF386" s="1"/>
      <c r="AG386" s="1"/>
      <c r="AH386" s="1"/>
    </row>
    <row r="387" spans="1:34">
      <c r="A387" s="88" t="str">
        <f t="shared" si="20"/>
        <v/>
      </c>
      <c r="B387" s="89" t="str">
        <f t="shared" si="18"/>
        <v/>
      </c>
      <c r="C387" s="126" t="str">
        <f t="shared" si="19"/>
        <v/>
      </c>
      <c r="D387" s="26" t="e">
        <f>IF(INDEX(data_wkly!$1:$1048576,MATCH($B387,data_wkly!$C:$C,0),MATCH(D$10,data_wkly!$2:$2,0))=0,#N/A,IF(INDEX(data_wkly!$1:$1048576,MATCH($B387,data_wkly!$C:$C,0),MATCH(D$10,data_wkly!$2:$2,0))="",#N/A,INDEX(data_wkly!$1:$1048576,MATCH($B387,data_wkly!$C:$C,0),MATCH(D$10,data_wkly!$2:$2,0))))</f>
        <v>#N/A</v>
      </c>
      <c r="E387" s="158" t="e" cm="1">
        <f t="array" ref="E387">IF(INDEX(data_wkly!$1:$1048576,MATCH($F387,data_wkly!$A:$A,0),MATCH(E$10,data_wkly!$2:$2,0)+1)="",INDEX(E:E,MATCH(F387,F:F,0)-52,1),INDEX(data_wkly!$1:$1048576,MATCH($F387,data_wkly!$A:$A,0),MATCH(E$10,data_wkly!$2:$2,0)+1))</f>
        <v>#N/A</v>
      </c>
      <c r="F387" s="128" t="str" cm="1">
        <f t="array" ref="F387">IF(INDEX(data_wkly!A:A,MATCH($E$7,data_wkly!C:C,0)+G387,1)=0,"",INDEX(data_wkly!A:A,MATCH($E$7,data_wkly!C:C,0)+G387,1))</f>
        <v/>
      </c>
      <c r="G387" s="128">
        <f t="shared" si="17"/>
        <v>373</v>
      </c>
      <c r="H387" s="29"/>
      <c r="I387" s="29"/>
      <c r="J387" s="29"/>
      <c r="K387" s="29"/>
      <c r="L387" s="84"/>
      <c r="M387" s="9"/>
      <c r="N387" s="9"/>
      <c r="O387" s="1"/>
      <c r="P387" s="9"/>
      <c r="Q387" s="9"/>
      <c r="R387" s="1"/>
      <c r="S387" s="9"/>
      <c r="T387" s="1"/>
      <c r="U387" s="7"/>
      <c r="V387" s="1"/>
      <c r="W387" s="1"/>
      <c r="X387" s="1"/>
      <c r="Y387" s="1"/>
      <c r="Z387" s="1"/>
      <c r="AA387" s="1"/>
      <c r="AB387" s="1"/>
      <c r="AC387" s="1"/>
      <c r="AD387"/>
      <c r="AE387" s="1"/>
      <c r="AF387" s="1"/>
      <c r="AG387" s="1"/>
      <c r="AH387" s="1"/>
    </row>
    <row r="388" spans="1:34">
      <c r="A388" s="88" t="str">
        <f t="shared" si="20"/>
        <v/>
      </c>
      <c r="B388" s="89" t="str">
        <f t="shared" si="18"/>
        <v/>
      </c>
      <c r="C388" s="126" t="str">
        <f t="shared" si="19"/>
        <v/>
      </c>
      <c r="D388" s="26" t="e">
        <f>IF(INDEX(data_wkly!$1:$1048576,MATCH($B388,data_wkly!$C:$C,0),MATCH(D$10,data_wkly!$2:$2,0))=0,#N/A,IF(INDEX(data_wkly!$1:$1048576,MATCH($B388,data_wkly!$C:$C,0),MATCH(D$10,data_wkly!$2:$2,0))="",#N/A,INDEX(data_wkly!$1:$1048576,MATCH($B388,data_wkly!$C:$C,0),MATCH(D$10,data_wkly!$2:$2,0))))</f>
        <v>#N/A</v>
      </c>
      <c r="E388" s="158" t="e" cm="1">
        <f t="array" ref="E388">IF(INDEX(data_wkly!$1:$1048576,MATCH($F388,data_wkly!$A:$A,0),MATCH(E$10,data_wkly!$2:$2,0)+1)="",INDEX(E:E,MATCH(F388,F:F,0)-52,1),INDEX(data_wkly!$1:$1048576,MATCH($F388,data_wkly!$A:$A,0),MATCH(E$10,data_wkly!$2:$2,0)+1))</f>
        <v>#N/A</v>
      </c>
      <c r="F388" s="128" t="str" cm="1">
        <f t="array" ref="F388">IF(INDEX(data_wkly!A:A,MATCH($E$7,data_wkly!C:C,0)+G388,1)=0,"",INDEX(data_wkly!A:A,MATCH($E$7,data_wkly!C:C,0)+G388,1))</f>
        <v/>
      </c>
      <c r="G388" s="128">
        <f t="shared" si="17"/>
        <v>374</v>
      </c>
      <c r="H388" s="29"/>
      <c r="I388" s="29"/>
      <c r="J388" s="29"/>
      <c r="K388" s="29"/>
      <c r="L388" s="84"/>
      <c r="M388" s="9"/>
      <c r="N388" s="9"/>
      <c r="O388" s="1"/>
      <c r="P388" s="9"/>
      <c r="Q388" s="9"/>
      <c r="R388" s="1"/>
      <c r="S388" s="9"/>
      <c r="T388" s="1"/>
      <c r="U388" s="7"/>
      <c r="V388" s="1"/>
      <c r="W388" s="1"/>
      <c r="X388" s="1"/>
      <c r="Y388" s="1"/>
      <c r="Z388" s="1"/>
      <c r="AA388" s="1"/>
      <c r="AB388" s="1"/>
      <c r="AC388" s="1"/>
      <c r="AD388"/>
      <c r="AE388" s="1"/>
      <c r="AF388" s="1"/>
      <c r="AG388" s="1"/>
      <c r="AH388" s="1"/>
    </row>
    <row r="389" spans="1:34">
      <c r="A389" s="88" t="str">
        <f t="shared" si="20"/>
        <v/>
      </c>
      <c r="B389" s="89" t="str">
        <f t="shared" si="18"/>
        <v/>
      </c>
      <c r="C389" s="126" t="str">
        <f t="shared" si="19"/>
        <v/>
      </c>
      <c r="D389" s="26" t="e">
        <f>IF(INDEX(data_wkly!$1:$1048576,MATCH($B389,data_wkly!$C:$C,0),MATCH(D$10,data_wkly!$2:$2,0))=0,#N/A,IF(INDEX(data_wkly!$1:$1048576,MATCH($B389,data_wkly!$C:$C,0),MATCH(D$10,data_wkly!$2:$2,0))="",#N/A,INDEX(data_wkly!$1:$1048576,MATCH($B389,data_wkly!$C:$C,0),MATCH(D$10,data_wkly!$2:$2,0))))</f>
        <v>#N/A</v>
      </c>
      <c r="E389" s="158" t="e" cm="1">
        <f t="array" ref="E389">IF(INDEX(data_wkly!$1:$1048576,MATCH($F389,data_wkly!$A:$A,0),MATCH(E$10,data_wkly!$2:$2,0)+1)="",INDEX(E:E,MATCH(F389,F:F,0)-52,1),INDEX(data_wkly!$1:$1048576,MATCH($F389,data_wkly!$A:$A,0),MATCH(E$10,data_wkly!$2:$2,0)+1))</f>
        <v>#N/A</v>
      </c>
      <c r="F389" s="128" t="str" cm="1">
        <f t="array" ref="F389">IF(INDEX(data_wkly!A:A,MATCH($E$7,data_wkly!C:C,0)+G389,1)=0,"",INDEX(data_wkly!A:A,MATCH($E$7,data_wkly!C:C,0)+G389,1))</f>
        <v/>
      </c>
      <c r="G389" s="128">
        <f t="shared" si="17"/>
        <v>375</v>
      </c>
      <c r="H389" s="29"/>
      <c r="I389" s="29"/>
      <c r="J389" s="29"/>
      <c r="K389" s="29"/>
      <c r="L389" s="84"/>
      <c r="M389" s="9"/>
      <c r="N389" s="9"/>
      <c r="O389" s="1"/>
      <c r="P389" s="9"/>
      <c r="Q389" s="9"/>
      <c r="R389" s="1"/>
      <c r="S389" s="9"/>
      <c r="T389" s="1"/>
      <c r="U389" s="7"/>
      <c r="V389" s="1"/>
      <c r="W389" s="1"/>
      <c r="X389" s="1"/>
      <c r="Y389" s="1"/>
      <c r="Z389" s="1"/>
      <c r="AA389" s="1"/>
      <c r="AB389" s="1"/>
      <c r="AC389" s="1"/>
      <c r="AD389"/>
      <c r="AE389" s="1"/>
      <c r="AF389" s="1"/>
      <c r="AG389" s="1"/>
      <c r="AH389" s="1"/>
    </row>
    <row r="390" spans="1:34">
      <c r="A390" s="88" t="str">
        <f t="shared" si="20"/>
        <v/>
      </c>
      <c r="B390" s="89" t="str">
        <f t="shared" si="18"/>
        <v/>
      </c>
      <c r="C390" s="126" t="str">
        <f t="shared" si="19"/>
        <v/>
      </c>
      <c r="D390" s="26" t="e">
        <f>IF(INDEX(data_wkly!$1:$1048576,MATCH($B390,data_wkly!$C:$C,0),MATCH(D$10,data_wkly!$2:$2,0))=0,#N/A,IF(INDEX(data_wkly!$1:$1048576,MATCH($B390,data_wkly!$C:$C,0),MATCH(D$10,data_wkly!$2:$2,0))="",#N/A,INDEX(data_wkly!$1:$1048576,MATCH($B390,data_wkly!$C:$C,0),MATCH(D$10,data_wkly!$2:$2,0))))</f>
        <v>#N/A</v>
      </c>
      <c r="E390" s="158" t="e" cm="1">
        <f t="array" ref="E390">IF(INDEX(data_wkly!$1:$1048576,MATCH($F390,data_wkly!$A:$A,0),MATCH(E$10,data_wkly!$2:$2,0)+1)="",INDEX(E:E,MATCH(F390,F:F,0)-52,1),INDEX(data_wkly!$1:$1048576,MATCH($F390,data_wkly!$A:$A,0),MATCH(E$10,data_wkly!$2:$2,0)+1))</f>
        <v>#N/A</v>
      </c>
      <c r="F390" s="128" t="str" cm="1">
        <f t="array" ref="F390">IF(INDEX(data_wkly!A:A,MATCH($E$7,data_wkly!C:C,0)+G390,1)=0,"",INDEX(data_wkly!A:A,MATCH($E$7,data_wkly!C:C,0)+G390,1))</f>
        <v/>
      </c>
      <c r="G390" s="128">
        <f t="shared" si="17"/>
        <v>376</v>
      </c>
      <c r="H390" s="29"/>
      <c r="I390" s="29"/>
      <c r="J390" s="29"/>
      <c r="K390" s="29"/>
      <c r="L390" s="84"/>
      <c r="M390" s="9"/>
      <c r="N390" s="9"/>
      <c r="O390" s="1"/>
      <c r="P390" s="9"/>
      <c r="Q390" s="9"/>
      <c r="R390" s="1"/>
      <c r="S390" s="9"/>
      <c r="T390" s="1"/>
      <c r="U390" s="7"/>
      <c r="V390" s="1"/>
      <c r="W390" s="1"/>
      <c r="X390" s="1"/>
      <c r="Y390" s="1"/>
      <c r="Z390" s="1"/>
      <c r="AA390" s="1"/>
      <c r="AB390" s="1"/>
      <c r="AC390" s="1"/>
      <c r="AD390"/>
      <c r="AE390" s="1"/>
      <c r="AF390" s="1"/>
      <c r="AG390" s="1"/>
      <c r="AH390" s="1"/>
    </row>
    <row r="391" spans="1:34">
      <c r="A391" s="88" t="str">
        <f t="shared" si="20"/>
        <v/>
      </c>
      <c r="B391" s="89" t="str">
        <f t="shared" si="18"/>
        <v/>
      </c>
      <c r="C391" s="126" t="str">
        <f t="shared" si="19"/>
        <v/>
      </c>
      <c r="D391" s="26" t="e">
        <f>IF(INDEX(data_wkly!$1:$1048576,MATCH($B391,data_wkly!$C:$C,0),MATCH(D$10,data_wkly!$2:$2,0))=0,#N/A,IF(INDEX(data_wkly!$1:$1048576,MATCH($B391,data_wkly!$C:$C,0),MATCH(D$10,data_wkly!$2:$2,0))="",#N/A,INDEX(data_wkly!$1:$1048576,MATCH($B391,data_wkly!$C:$C,0),MATCH(D$10,data_wkly!$2:$2,0))))</f>
        <v>#N/A</v>
      </c>
      <c r="E391" s="158" t="e" cm="1">
        <f t="array" ref="E391">IF(INDEX(data_wkly!$1:$1048576,MATCH($F391,data_wkly!$A:$A,0),MATCH(E$10,data_wkly!$2:$2,0)+1)="",INDEX(E:E,MATCH(F391,F:F,0)-52,1),INDEX(data_wkly!$1:$1048576,MATCH($F391,data_wkly!$A:$A,0),MATCH(E$10,data_wkly!$2:$2,0)+1))</f>
        <v>#N/A</v>
      </c>
      <c r="F391" s="128" t="str" cm="1">
        <f t="array" ref="F391">IF(INDEX(data_wkly!A:A,MATCH($E$7,data_wkly!C:C,0)+G391,1)=0,"",INDEX(data_wkly!A:A,MATCH($E$7,data_wkly!C:C,0)+G391,1))</f>
        <v/>
      </c>
      <c r="G391" s="128">
        <f t="shared" si="17"/>
        <v>377</v>
      </c>
      <c r="H391" s="29"/>
      <c r="I391" s="29"/>
      <c r="J391" s="29"/>
      <c r="K391" s="29"/>
      <c r="L391" s="84"/>
      <c r="M391" s="9"/>
      <c r="N391" s="9"/>
      <c r="O391" s="1"/>
      <c r="P391" s="9"/>
      <c r="Q391" s="9"/>
      <c r="R391" s="1"/>
      <c r="S391" s="9"/>
      <c r="T391" s="1"/>
      <c r="U391" s="7"/>
      <c r="V391" s="1"/>
      <c r="W391" s="1"/>
      <c r="X391" s="1"/>
      <c r="Y391" s="1"/>
      <c r="Z391" s="1"/>
      <c r="AA391" s="1"/>
      <c r="AB391" s="1"/>
      <c r="AC391" s="1"/>
      <c r="AD391"/>
      <c r="AE391" s="1"/>
      <c r="AF391" s="1"/>
      <c r="AG391" s="1"/>
      <c r="AH391" s="1"/>
    </row>
    <row r="392" spans="1:34">
      <c r="A392" s="88" t="str">
        <f t="shared" si="20"/>
        <v/>
      </c>
      <c r="B392" s="89" t="str">
        <f t="shared" si="18"/>
        <v/>
      </c>
      <c r="C392" s="126" t="str">
        <f t="shared" si="19"/>
        <v/>
      </c>
      <c r="D392" s="26" t="e">
        <f>IF(INDEX(data_wkly!$1:$1048576,MATCH($B392,data_wkly!$C:$C,0),MATCH(D$10,data_wkly!$2:$2,0))=0,#N/A,IF(INDEX(data_wkly!$1:$1048576,MATCH($B392,data_wkly!$C:$C,0),MATCH(D$10,data_wkly!$2:$2,0))="",#N/A,INDEX(data_wkly!$1:$1048576,MATCH($B392,data_wkly!$C:$C,0),MATCH(D$10,data_wkly!$2:$2,0))))</f>
        <v>#N/A</v>
      </c>
      <c r="E392" s="158" t="e" cm="1">
        <f t="array" ref="E392">IF(INDEX(data_wkly!$1:$1048576,MATCH($F392,data_wkly!$A:$A,0),MATCH(E$10,data_wkly!$2:$2,0)+1)="",INDEX(E:E,MATCH(F392,F:F,0)-52,1),INDEX(data_wkly!$1:$1048576,MATCH($F392,data_wkly!$A:$A,0),MATCH(E$10,data_wkly!$2:$2,0)+1))</f>
        <v>#N/A</v>
      </c>
      <c r="F392" s="128" t="str" cm="1">
        <f t="array" ref="F392">IF(INDEX(data_wkly!A:A,MATCH($E$7,data_wkly!C:C,0)+G392,1)=0,"",INDEX(data_wkly!A:A,MATCH($E$7,data_wkly!C:C,0)+G392,1))</f>
        <v/>
      </c>
      <c r="G392" s="128">
        <f t="shared" si="17"/>
        <v>378</v>
      </c>
      <c r="H392" s="29"/>
      <c r="I392" s="29"/>
      <c r="J392" s="29"/>
      <c r="K392" s="29"/>
      <c r="L392" s="84"/>
      <c r="M392" s="9"/>
      <c r="N392" s="9"/>
      <c r="O392" s="1"/>
      <c r="P392" s="9"/>
      <c r="Q392" s="9"/>
      <c r="R392" s="1"/>
      <c r="S392" s="9"/>
      <c r="T392" s="1"/>
      <c r="U392" s="7"/>
      <c r="V392" s="1"/>
      <c r="W392" s="1"/>
      <c r="X392" s="1"/>
      <c r="Y392" s="1"/>
      <c r="Z392" s="1"/>
      <c r="AA392" s="1"/>
      <c r="AB392" s="1"/>
      <c r="AC392" s="1"/>
      <c r="AD392"/>
      <c r="AE392" s="1"/>
      <c r="AF392" s="1"/>
      <c r="AG392" s="1"/>
      <c r="AH392" s="1"/>
    </row>
    <row r="393" spans="1:34">
      <c r="A393" s="88" t="str">
        <f t="shared" si="20"/>
        <v/>
      </c>
      <c r="B393" s="89" t="str">
        <f t="shared" si="18"/>
        <v/>
      </c>
      <c r="C393" s="126" t="str">
        <f t="shared" si="19"/>
        <v/>
      </c>
      <c r="D393" s="26" t="e">
        <f>IF(INDEX(data_wkly!$1:$1048576,MATCH($B393,data_wkly!$C:$C,0),MATCH(D$10,data_wkly!$2:$2,0))=0,#N/A,IF(INDEX(data_wkly!$1:$1048576,MATCH($B393,data_wkly!$C:$C,0),MATCH(D$10,data_wkly!$2:$2,0))="",#N/A,INDEX(data_wkly!$1:$1048576,MATCH($B393,data_wkly!$C:$C,0),MATCH(D$10,data_wkly!$2:$2,0))))</f>
        <v>#N/A</v>
      </c>
      <c r="E393" s="158" t="e" cm="1">
        <f t="array" ref="E393">IF(INDEX(data_wkly!$1:$1048576,MATCH($F393,data_wkly!$A:$A,0),MATCH(E$10,data_wkly!$2:$2,0)+1)="",INDEX(E:E,MATCH(F393,F:F,0)-52,1),INDEX(data_wkly!$1:$1048576,MATCH($F393,data_wkly!$A:$A,0),MATCH(E$10,data_wkly!$2:$2,0)+1))</f>
        <v>#N/A</v>
      </c>
      <c r="F393" s="128" t="str" cm="1">
        <f t="array" ref="F393">IF(INDEX(data_wkly!A:A,MATCH($E$7,data_wkly!C:C,0)+G393,1)=0,"",INDEX(data_wkly!A:A,MATCH($E$7,data_wkly!C:C,0)+G393,1))</f>
        <v/>
      </c>
      <c r="G393" s="128">
        <f t="shared" si="17"/>
        <v>379</v>
      </c>
      <c r="H393" s="29"/>
      <c r="I393" s="29"/>
      <c r="J393" s="29"/>
      <c r="K393" s="29"/>
      <c r="L393" s="84"/>
      <c r="M393" s="9"/>
      <c r="N393" s="9"/>
      <c r="O393" s="1"/>
      <c r="P393" s="9"/>
      <c r="Q393" s="9"/>
      <c r="R393" s="1"/>
      <c r="S393" s="9"/>
      <c r="T393" s="1"/>
      <c r="U393" s="7"/>
      <c r="V393" s="1"/>
      <c r="W393" s="1"/>
      <c r="X393" s="1"/>
      <c r="Y393" s="1"/>
      <c r="Z393" s="1"/>
      <c r="AA393" s="1"/>
      <c r="AB393" s="1"/>
      <c r="AC393" s="1"/>
      <c r="AD393"/>
      <c r="AE393" s="1"/>
      <c r="AF393" s="1"/>
      <c r="AG393" s="1"/>
      <c r="AH393" s="1"/>
    </row>
    <row r="394" spans="1:34">
      <c r="A394" s="88" t="str">
        <f t="shared" si="20"/>
        <v/>
      </c>
      <c r="B394" s="89" t="str">
        <f t="shared" si="18"/>
        <v/>
      </c>
      <c r="C394" s="126" t="str">
        <f t="shared" si="19"/>
        <v/>
      </c>
      <c r="D394" s="26" t="e">
        <f>IF(INDEX(data_wkly!$1:$1048576,MATCH($B394,data_wkly!$C:$C,0),MATCH(D$10,data_wkly!$2:$2,0))=0,#N/A,IF(INDEX(data_wkly!$1:$1048576,MATCH($B394,data_wkly!$C:$C,0),MATCH(D$10,data_wkly!$2:$2,0))="",#N/A,INDEX(data_wkly!$1:$1048576,MATCH($B394,data_wkly!$C:$C,0),MATCH(D$10,data_wkly!$2:$2,0))))</f>
        <v>#N/A</v>
      </c>
      <c r="E394" s="158" t="e" cm="1">
        <f t="array" ref="E394">IF(INDEX(data_wkly!$1:$1048576,MATCH($F394,data_wkly!$A:$A,0),MATCH(E$10,data_wkly!$2:$2,0)+1)="",INDEX(E:E,MATCH(F394,F:F,0)-52,1),INDEX(data_wkly!$1:$1048576,MATCH($F394,data_wkly!$A:$A,0),MATCH(E$10,data_wkly!$2:$2,0)+1))</f>
        <v>#N/A</v>
      </c>
      <c r="F394" s="128" t="str" cm="1">
        <f t="array" ref="F394">IF(INDEX(data_wkly!A:A,MATCH($E$7,data_wkly!C:C,0)+G394,1)=0,"",INDEX(data_wkly!A:A,MATCH($E$7,data_wkly!C:C,0)+G394,1))</f>
        <v/>
      </c>
      <c r="G394" s="128">
        <f t="shared" si="17"/>
        <v>380</v>
      </c>
      <c r="H394" s="29"/>
      <c r="I394" s="29"/>
      <c r="J394" s="29"/>
      <c r="K394" s="29"/>
      <c r="L394" s="84"/>
      <c r="M394" s="9"/>
      <c r="N394" s="9"/>
      <c r="O394" s="1"/>
      <c r="P394" s="9"/>
      <c r="Q394" s="9"/>
      <c r="R394" s="1"/>
      <c r="S394" s="9"/>
      <c r="T394" s="1"/>
      <c r="U394" s="7"/>
      <c r="V394" s="1"/>
      <c r="W394" s="1"/>
      <c r="X394" s="1"/>
      <c r="Y394" s="1"/>
      <c r="Z394" s="1"/>
      <c r="AA394" s="1"/>
      <c r="AB394" s="1"/>
      <c r="AC394" s="1"/>
      <c r="AD394"/>
      <c r="AE394" s="1"/>
      <c r="AF394" s="1"/>
      <c r="AG394" s="1"/>
      <c r="AH394" s="1"/>
    </row>
    <row r="395" spans="1:34">
      <c r="A395" s="88" t="str">
        <f t="shared" si="20"/>
        <v/>
      </c>
      <c r="B395" s="89" t="str">
        <f t="shared" si="18"/>
        <v/>
      </c>
      <c r="C395" s="126" t="str">
        <f t="shared" si="19"/>
        <v/>
      </c>
      <c r="D395" s="26" t="e">
        <f>IF(INDEX(data_wkly!$1:$1048576,MATCH($B395,data_wkly!$C:$C,0),MATCH(D$10,data_wkly!$2:$2,0))=0,#N/A,IF(INDEX(data_wkly!$1:$1048576,MATCH($B395,data_wkly!$C:$C,0),MATCH(D$10,data_wkly!$2:$2,0))="",#N/A,INDEX(data_wkly!$1:$1048576,MATCH($B395,data_wkly!$C:$C,0),MATCH(D$10,data_wkly!$2:$2,0))))</f>
        <v>#N/A</v>
      </c>
      <c r="E395" s="158" t="e" cm="1">
        <f t="array" ref="E395">IF(INDEX(data_wkly!$1:$1048576,MATCH($F395,data_wkly!$A:$A,0),MATCH(E$10,data_wkly!$2:$2,0)+1)="",INDEX(E:E,MATCH(F395,F:F,0)-52,1),INDEX(data_wkly!$1:$1048576,MATCH($F395,data_wkly!$A:$A,0),MATCH(E$10,data_wkly!$2:$2,0)+1))</f>
        <v>#N/A</v>
      </c>
      <c r="F395" s="128" t="str" cm="1">
        <f t="array" ref="F395">IF(INDEX(data_wkly!A:A,MATCH($E$7,data_wkly!C:C,0)+G395,1)=0,"",INDEX(data_wkly!A:A,MATCH($E$7,data_wkly!C:C,0)+G395,1))</f>
        <v/>
      </c>
      <c r="G395" s="128">
        <f t="shared" si="17"/>
        <v>381</v>
      </c>
      <c r="H395" s="29"/>
      <c r="I395" s="29"/>
      <c r="J395" s="29"/>
      <c r="K395" s="29"/>
      <c r="L395" s="84"/>
      <c r="M395" s="9"/>
      <c r="N395" s="9"/>
      <c r="O395" s="1"/>
      <c r="P395" s="9"/>
      <c r="Q395" s="9"/>
      <c r="R395" s="1"/>
      <c r="S395" s="9"/>
      <c r="T395" s="1"/>
      <c r="U395" s="7"/>
      <c r="V395" s="1"/>
      <c r="W395" s="1"/>
      <c r="X395" s="1"/>
      <c r="Y395" s="1"/>
      <c r="Z395" s="1"/>
      <c r="AA395" s="1"/>
      <c r="AB395" s="1"/>
      <c r="AC395" s="1"/>
      <c r="AD395"/>
      <c r="AE395" s="1"/>
      <c r="AF395" s="1"/>
      <c r="AG395" s="1"/>
      <c r="AH395" s="1"/>
    </row>
    <row r="396" spans="1:34">
      <c r="A396" s="88" t="str">
        <f t="shared" si="20"/>
        <v/>
      </c>
      <c r="B396" s="89" t="str">
        <f t="shared" si="18"/>
        <v/>
      </c>
      <c r="C396" s="126" t="str">
        <f t="shared" si="19"/>
        <v/>
      </c>
      <c r="D396" s="26" t="e">
        <f>IF(INDEX(data_wkly!$1:$1048576,MATCH($B396,data_wkly!$C:$C,0),MATCH(D$10,data_wkly!$2:$2,0))=0,#N/A,IF(INDEX(data_wkly!$1:$1048576,MATCH($B396,data_wkly!$C:$C,0),MATCH(D$10,data_wkly!$2:$2,0))="",#N/A,INDEX(data_wkly!$1:$1048576,MATCH($B396,data_wkly!$C:$C,0),MATCH(D$10,data_wkly!$2:$2,0))))</f>
        <v>#N/A</v>
      </c>
      <c r="E396" s="158" t="e" cm="1">
        <f t="array" ref="E396">IF(INDEX(data_wkly!$1:$1048576,MATCH($F396,data_wkly!$A:$A,0),MATCH(E$10,data_wkly!$2:$2,0)+1)="",INDEX(E:E,MATCH(F396,F:F,0)-52,1),INDEX(data_wkly!$1:$1048576,MATCH($F396,data_wkly!$A:$A,0),MATCH(E$10,data_wkly!$2:$2,0)+1))</f>
        <v>#N/A</v>
      </c>
      <c r="F396" s="128" t="str" cm="1">
        <f t="array" ref="F396">IF(INDEX(data_wkly!A:A,MATCH($E$7,data_wkly!C:C,0)+G396,1)=0,"",INDEX(data_wkly!A:A,MATCH($E$7,data_wkly!C:C,0)+G396,1))</f>
        <v/>
      </c>
      <c r="G396" s="128">
        <f t="shared" si="17"/>
        <v>382</v>
      </c>
      <c r="H396" s="29"/>
      <c r="I396" s="29"/>
      <c r="J396" s="29"/>
      <c r="K396" s="29"/>
      <c r="L396" s="84"/>
      <c r="M396" s="9"/>
      <c r="N396" s="9"/>
      <c r="O396" s="1"/>
      <c r="P396" s="9"/>
      <c r="Q396" s="9"/>
      <c r="R396" s="1"/>
      <c r="S396" s="9"/>
      <c r="T396" s="1"/>
      <c r="U396" s="7"/>
      <c r="V396" s="1"/>
      <c r="W396" s="1"/>
      <c r="X396" s="1"/>
      <c r="Y396" s="1"/>
      <c r="Z396" s="1"/>
      <c r="AA396" s="1"/>
      <c r="AB396" s="1"/>
      <c r="AC396" s="1"/>
      <c r="AD396"/>
      <c r="AE396" s="1"/>
      <c r="AF396" s="1"/>
      <c r="AG396" s="1"/>
      <c r="AH396" s="1"/>
    </row>
    <row r="397" spans="1:34">
      <c r="A397" s="88" t="str">
        <f t="shared" si="20"/>
        <v/>
      </c>
      <c r="B397" s="89" t="str">
        <f t="shared" si="18"/>
        <v/>
      </c>
      <c r="C397" s="126" t="str">
        <f t="shared" si="19"/>
        <v/>
      </c>
      <c r="D397" s="26" t="e">
        <f>IF(INDEX(data_wkly!$1:$1048576,MATCH($B397,data_wkly!$C:$C,0),MATCH(D$10,data_wkly!$2:$2,0))=0,#N/A,IF(INDEX(data_wkly!$1:$1048576,MATCH($B397,data_wkly!$C:$C,0),MATCH(D$10,data_wkly!$2:$2,0))="",#N/A,INDEX(data_wkly!$1:$1048576,MATCH($B397,data_wkly!$C:$C,0),MATCH(D$10,data_wkly!$2:$2,0))))</f>
        <v>#N/A</v>
      </c>
      <c r="E397" s="158" t="e" cm="1">
        <f t="array" ref="E397">IF(INDEX(data_wkly!$1:$1048576,MATCH($F397,data_wkly!$A:$A,0),MATCH(E$10,data_wkly!$2:$2,0)+1)="",INDEX(E:E,MATCH(F397,F:F,0)-52,1),INDEX(data_wkly!$1:$1048576,MATCH($F397,data_wkly!$A:$A,0),MATCH(E$10,data_wkly!$2:$2,0)+1))</f>
        <v>#N/A</v>
      </c>
      <c r="F397" s="128" t="str" cm="1">
        <f t="array" ref="F397">IF(INDEX(data_wkly!A:A,MATCH($E$7,data_wkly!C:C,0)+G397,1)=0,"",INDEX(data_wkly!A:A,MATCH($E$7,data_wkly!C:C,0)+G397,1))</f>
        <v/>
      </c>
      <c r="G397" s="128">
        <f t="shared" si="17"/>
        <v>383</v>
      </c>
      <c r="H397" s="29"/>
      <c r="I397" s="29"/>
      <c r="J397" s="29"/>
      <c r="K397" s="29"/>
      <c r="L397" s="84"/>
      <c r="M397" s="9"/>
      <c r="N397" s="9"/>
      <c r="O397" s="1"/>
      <c r="P397" s="9"/>
      <c r="Q397" s="9"/>
      <c r="R397" s="1"/>
      <c r="S397" s="9"/>
      <c r="T397" s="1"/>
      <c r="U397" s="7"/>
      <c r="V397" s="1"/>
      <c r="W397" s="1"/>
      <c r="X397" s="1"/>
      <c r="Y397" s="1"/>
      <c r="Z397" s="1"/>
      <c r="AA397" s="1"/>
      <c r="AB397" s="1"/>
      <c r="AC397" s="1"/>
      <c r="AD397"/>
      <c r="AE397" s="1"/>
      <c r="AF397" s="1"/>
      <c r="AG397" s="1"/>
      <c r="AH397" s="1"/>
    </row>
    <row r="398" spans="1:34">
      <c r="A398" s="88" t="str">
        <f t="shared" si="20"/>
        <v/>
      </c>
      <c r="B398" s="89" t="str">
        <f t="shared" si="18"/>
        <v/>
      </c>
      <c r="C398" s="126" t="str">
        <f t="shared" si="19"/>
        <v/>
      </c>
      <c r="D398" s="26" t="e">
        <f>IF(INDEX(data_wkly!$1:$1048576,MATCH($B398,data_wkly!$C:$C,0),MATCH(D$10,data_wkly!$2:$2,0))=0,#N/A,IF(INDEX(data_wkly!$1:$1048576,MATCH($B398,data_wkly!$C:$C,0),MATCH(D$10,data_wkly!$2:$2,0))="",#N/A,INDEX(data_wkly!$1:$1048576,MATCH($B398,data_wkly!$C:$C,0),MATCH(D$10,data_wkly!$2:$2,0))))</f>
        <v>#N/A</v>
      </c>
      <c r="E398" s="158" t="e" cm="1">
        <f t="array" ref="E398">IF(INDEX(data_wkly!$1:$1048576,MATCH($F398,data_wkly!$A:$A,0),MATCH(E$10,data_wkly!$2:$2,0)+1)="",INDEX(E:E,MATCH(F398,F:F,0)-52,1),INDEX(data_wkly!$1:$1048576,MATCH($F398,data_wkly!$A:$A,0),MATCH(E$10,data_wkly!$2:$2,0)+1))</f>
        <v>#N/A</v>
      </c>
      <c r="F398" s="128" t="str" cm="1">
        <f t="array" ref="F398">IF(INDEX(data_wkly!A:A,MATCH($E$7,data_wkly!C:C,0)+G398,1)=0,"",INDEX(data_wkly!A:A,MATCH($E$7,data_wkly!C:C,0)+G398,1))</f>
        <v/>
      </c>
      <c r="G398" s="128">
        <f t="shared" ref="G398:G460" si="21">G397+1</f>
        <v>384</v>
      </c>
      <c r="H398" s="29"/>
      <c r="I398" s="29"/>
      <c r="J398" s="29"/>
      <c r="K398" s="29"/>
      <c r="L398" s="84"/>
      <c r="M398" s="9"/>
      <c r="N398" s="9"/>
      <c r="O398" s="1"/>
      <c r="P398" s="9"/>
      <c r="Q398" s="9"/>
      <c r="R398" s="1"/>
      <c r="S398" s="9"/>
      <c r="T398" s="1"/>
      <c r="U398" s="7"/>
      <c r="V398" s="1"/>
      <c r="W398" s="1"/>
      <c r="X398" s="1"/>
      <c r="Y398" s="1"/>
      <c r="Z398" s="1"/>
      <c r="AA398" s="1"/>
      <c r="AB398" s="1"/>
      <c r="AC398" s="1"/>
      <c r="AD398"/>
      <c r="AE398" s="1"/>
      <c r="AF398" s="1"/>
      <c r="AG398" s="1"/>
      <c r="AH398" s="1"/>
    </row>
    <row r="399" spans="1:34">
      <c r="A399" s="88" t="str">
        <f t="shared" si="20"/>
        <v/>
      </c>
      <c r="B399" s="89" t="str">
        <f t="shared" ref="B399:B460" si="22">IFERROR(IF(B398+7&lt;=$E$8,B398+7,""),"")</f>
        <v/>
      </c>
      <c r="C399" s="126" t="str">
        <f t="shared" ref="C399:C460" si="23">IFERROR(YEAR(B399),"")</f>
        <v/>
      </c>
      <c r="D399" s="26" t="e">
        <f>IF(INDEX(data_wkly!$1:$1048576,MATCH($B399,data_wkly!$C:$C,0),MATCH(D$10,data_wkly!$2:$2,0))=0,#N/A,IF(INDEX(data_wkly!$1:$1048576,MATCH($B399,data_wkly!$C:$C,0),MATCH(D$10,data_wkly!$2:$2,0))="",#N/A,INDEX(data_wkly!$1:$1048576,MATCH($B399,data_wkly!$C:$C,0),MATCH(D$10,data_wkly!$2:$2,0))))</f>
        <v>#N/A</v>
      </c>
      <c r="E399" s="158" t="e" cm="1">
        <f t="array" ref="E399">IF(INDEX(data_wkly!$1:$1048576,MATCH($F399,data_wkly!$A:$A,0),MATCH(E$10,data_wkly!$2:$2,0)+1)="",INDEX(E:E,MATCH(F399,F:F,0)-52,1),INDEX(data_wkly!$1:$1048576,MATCH($F399,data_wkly!$A:$A,0),MATCH(E$10,data_wkly!$2:$2,0)+1))</f>
        <v>#N/A</v>
      </c>
      <c r="F399" s="128" t="str" cm="1">
        <f t="array" ref="F399">IF(INDEX(data_wkly!A:A,MATCH($E$7,data_wkly!C:C,0)+G399,1)=0,"",INDEX(data_wkly!A:A,MATCH($E$7,data_wkly!C:C,0)+G399,1))</f>
        <v/>
      </c>
      <c r="G399" s="128">
        <f t="shared" si="21"/>
        <v>385</v>
      </c>
      <c r="H399" s="29"/>
      <c r="I399" s="29"/>
      <c r="J399" s="29"/>
      <c r="K399" s="29"/>
      <c r="L399" s="84"/>
      <c r="M399" s="9"/>
      <c r="N399" s="9"/>
      <c r="O399" s="1"/>
      <c r="P399" s="9"/>
      <c r="Q399" s="9"/>
      <c r="R399" s="1"/>
      <c r="S399" s="9"/>
      <c r="T399" s="1"/>
      <c r="U399" s="7"/>
      <c r="V399" s="1"/>
      <c r="W399" s="1"/>
      <c r="X399" s="1"/>
      <c r="Y399" s="1"/>
      <c r="Z399" s="1"/>
      <c r="AA399" s="1"/>
      <c r="AB399" s="1"/>
      <c r="AC399" s="1"/>
      <c r="AD399"/>
      <c r="AE399" s="1"/>
      <c r="AF399" s="1"/>
      <c r="AG399" s="1"/>
      <c r="AH399" s="1"/>
    </row>
    <row r="400" spans="1:34">
      <c r="A400" s="88" t="str">
        <f t="shared" ref="A400:A460" si="24">IF(B400="","",IF(A399=1,2,1))</f>
        <v/>
      </c>
      <c r="B400" s="89" t="str">
        <f t="shared" si="22"/>
        <v/>
      </c>
      <c r="C400" s="126" t="str">
        <f t="shared" si="23"/>
        <v/>
      </c>
      <c r="D400" s="26" t="e">
        <f>IF(INDEX(data_wkly!$1:$1048576,MATCH($B400,data_wkly!$C:$C,0),MATCH(D$10,data_wkly!$2:$2,0))=0,#N/A,IF(INDEX(data_wkly!$1:$1048576,MATCH($B400,data_wkly!$C:$C,0),MATCH(D$10,data_wkly!$2:$2,0))="",#N/A,INDEX(data_wkly!$1:$1048576,MATCH($B400,data_wkly!$C:$C,0),MATCH(D$10,data_wkly!$2:$2,0))))</f>
        <v>#N/A</v>
      </c>
      <c r="E400" s="158" t="e" cm="1">
        <f t="array" ref="E400">IF(INDEX(data_wkly!$1:$1048576,MATCH($F400,data_wkly!$A:$A,0),MATCH(E$10,data_wkly!$2:$2,0)+1)="",INDEX(E:E,MATCH(F400,F:F,0)-52,1),INDEX(data_wkly!$1:$1048576,MATCH($F400,data_wkly!$A:$A,0),MATCH(E$10,data_wkly!$2:$2,0)+1))</f>
        <v>#N/A</v>
      </c>
      <c r="F400" s="128" t="str" cm="1">
        <f t="array" ref="F400">IF(INDEX(data_wkly!A:A,MATCH($E$7,data_wkly!C:C,0)+G400,1)=0,"",INDEX(data_wkly!A:A,MATCH($E$7,data_wkly!C:C,0)+G400,1))</f>
        <v/>
      </c>
      <c r="G400" s="128">
        <f t="shared" si="21"/>
        <v>386</v>
      </c>
      <c r="H400" s="29"/>
      <c r="I400" s="29"/>
      <c r="J400" s="29"/>
      <c r="K400" s="29"/>
      <c r="L400" s="84"/>
      <c r="M400" s="9"/>
      <c r="N400" s="9"/>
      <c r="O400" s="1"/>
      <c r="P400" s="9"/>
      <c r="Q400" s="9"/>
      <c r="R400" s="1"/>
      <c r="S400" s="9"/>
      <c r="T400" s="1"/>
      <c r="U400" s="7"/>
      <c r="V400" s="1"/>
      <c r="W400" s="1"/>
      <c r="X400" s="1"/>
      <c r="Y400" s="1"/>
      <c r="Z400" s="1"/>
      <c r="AA400" s="1"/>
      <c r="AB400" s="1"/>
      <c r="AC400" s="1"/>
      <c r="AD400"/>
      <c r="AE400" s="1"/>
      <c r="AF400" s="1"/>
      <c r="AG400" s="1"/>
      <c r="AH400" s="1"/>
    </row>
    <row r="401" spans="1:34">
      <c r="A401" s="88" t="str">
        <f t="shared" si="24"/>
        <v/>
      </c>
      <c r="B401" s="89" t="str">
        <f t="shared" si="22"/>
        <v/>
      </c>
      <c r="C401" s="126" t="str">
        <f t="shared" si="23"/>
        <v/>
      </c>
      <c r="D401" s="26" t="e">
        <f>IF(INDEX(data_wkly!$1:$1048576,MATCH($B401,data_wkly!$C:$C,0),MATCH(D$10,data_wkly!$2:$2,0))=0,#N/A,IF(INDEX(data_wkly!$1:$1048576,MATCH($B401,data_wkly!$C:$C,0),MATCH(D$10,data_wkly!$2:$2,0))="",#N/A,INDEX(data_wkly!$1:$1048576,MATCH($B401,data_wkly!$C:$C,0),MATCH(D$10,data_wkly!$2:$2,0))))</f>
        <v>#N/A</v>
      </c>
      <c r="E401" s="158" t="e" cm="1">
        <f t="array" ref="E401">IF(INDEX(data_wkly!$1:$1048576,MATCH($F401,data_wkly!$A:$A,0),MATCH(E$10,data_wkly!$2:$2,0)+1)="",INDEX(E:E,MATCH(F401,F:F,0)-52,1),INDEX(data_wkly!$1:$1048576,MATCH($F401,data_wkly!$A:$A,0),MATCH(E$10,data_wkly!$2:$2,0)+1))</f>
        <v>#N/A</v>
      </c>
      <c r="F401" s="128" t="str" cm="1">
        <f t="array" ref="F401">IF(INDEX(data_wkly!A:A,MATCH($E$7,data_wkly!C:C,0)+G401,1)=0,"",INDEX(data_wkly!A:A,MATCH($E$7,data_wkly!C:C,0)+G401,1))</f>
        <v/>
      </c>
      <c r="G401" s="128">
        <f t="shared" si="21"/>
        <v>387</v>
      </c>
      <c r="H401" s="29"/>
      <c r="I401" s="29"/>
      <c r="J401" s="29"/>
      <c r="K401" s="29"/>
      <c r="L401" s="84"/>
      <c r="M401" s="9"/>
      <c r="N401" s="9"/>
      <c r="O401" s="1"/>
      <c r="P401" s="9"/>
      <c r="Q401" s="9"/>
      <c r="R401" s="1"/>
      <c r="S401" s="9"/>
      <c r="T401" s="1"/>
      <c r="U401" s="7"/>
      <c r="V401" s="1"/>
      <c r="W401" s="1"/>
      <c r="X401" s="1"/>
      <c r="Y401" s="1"/>
      <c r="Z401" s="1"/>
      <c r="AA401" s="1"/>
      <c r="AB401" s="1"/>
      <c r="AC401" s="1"/>
      <c r="AD401"/>
      <c r="AE401" s="1"/>
      <c r="AF401" s="1"/>
      <c r="AG401" s="1"/>
      <c r="AH401" s="1"/>
    </row>
    <row r="402" spans="1:34">
      <c r="A402" s="88" t="str">
        <f t="shared" si="24"/>
        <v/>
      </c>
      <c r="B402" s="89" t="str">
        <f t="shared" si="22"/>
        <v/>
      </c>
      <c r="C402" s="126" t="str">
        <f t="shared" si="23"/>
        <v/>
      </c>
      <c r="D402" s="26" t="e">
        <f>IF(INDEX(data_wkly!$1:$1048576,MATCH($B402,data_wkly!$C:$C,0),MATCH(D$10,data_wkly!$2:$2,0))=0,#N/A,IF(INDEX(data_wkly!$1:$1048576,MATCH($B402,data_wkly!$C:$C,0),MATCH(D$10,data_wkly!$2:$2,0))="",#N/A,INDEX(data_wkly!$1:$1048576,MATCH($B402,data_wkly!$C:$C,0),MATCH(D$10,data_wkly!$2:$2,0))))</f>
        <v>#N/A</v>
      </c>
      <c r="E402" s="158" t="e" cm="1">
        <f t="array" ref="E402">IF(INDEX(data_wkly!$1:$1048576,MATCH($F402,data_wkly!$A:$A,0),MATCH(E$10,data_wkly!$2:$2,0)+1)="",INDEX(E:E,MATCH(F402,F:F,0)-52,1),INDEX(data_wkly!$1:$1048576,MATCH($F402,data_wkly!$A:$A,0),MATCH(E$10,data_wkly!$2:$2,0)+1))</f>
        <v>#N/A</v>
      </c>
      <c r="F402" s="128" t="str" cm="1">
        <f t="array" ref="F402">IF(INDEX(data_wkly!A:A,MATCH($E$7,data_wkly!C:C,0)+G402,1)=0,"",INDEX(data_wkly!A:A,MATCH($E$7,data_wkly!C:C,0)+G402,1))</f>
        <v/>
      </c>
      <c r="G402" s="128">
        <f t="shared" si="21"/>
        <v>388</v>
      </c>
      <c r="H402" s="29"/>
      <c r="I402" s="29"/>
      <c r="J402" s="29"/>
      <c r="K402" s="29"/>
      <c r="L402" s="84"/>
      <c r="M402" s="9"/>
      <c r="N402" s="9"/>
      <c r="O402" s="1"/>
      <c r="P402" s="9"/>
      <c r="Q402" s="9"/>
      <c r="R402" s="1"/>
      <c r="S402" s="9"/>
      <c r="T402" s="1"/>
      <c r="U402" s="7"/>
      <c r="V402" s="1"/>
      <c r="W402" s="1"/>
      <c r="X402" s="1"/>
      <c r="Y402" s="1"/>
      <c r="Z402" s="1"/>
      <c r="AA402" s="1"/>
      <c r="AB402" s="1"/>
      <c r="AC402" s="1"/>
      <c r="AD402"/>
      <c r="AE402" s="1"/>
      <c r="AF402" s="1"/>
      <c r="AG402" s="1"/>
      <c r="AH402" s="1"/>
    </row>
    <row r="403" spans="1:34">
      <c r="A403" s="88" t="str">
        <f t="shared" si="24"/>
        <v/>
      </c>
      <c r="B403" s="89" t="str">
        <f t="shared" si="22"/>
        <v/>
      </c>
      <c r="C403" s="126" t="str">
        <f t="shared" si="23"/>
        <v/>
      </c>
      <c r="D403" s="26" t="e">
        <f>IF(INDEX(data_wkly!$1:$1048576,MATCH($B403,data_wkly!$C:$C,0),MATCH(D$10,data_wkly!$2:$2,0))=0,#N/A,IF(INDEX(data_wkly!$1:$1048576,MATCH($B403,data_wkly!$C:$C,0),MATCH(D$10,data_wkly!$2:$2,0))="",#N/A,INDEX(data_wkly!$1:$1048576,MATCH($B403,data_wkly!$C:$C,0),MATCH(D$10,data_wkly!$2:$2,0))))</f>
        <v>#N/A</v>
      </c>
      <c r="E403" s="158" t="e" cm="1">
        <f t="array" ref="E403">IF(INDEX(data_wkly!$1:$1048576,MATCH($F403,data_wkly!$A:$A,0),MATCH(E$10,data_wkly!$2:$2,0)+1)="",INDEX(E:E,MATCH(F403,F:F,0)-52,1),INDEX(data_wkly!$1:$1048576,MATCH($F403,data_wkly!$A:$A,0),MATCH(E$10,data_wkly!$2:$2,0)+1))</f>
        <v>#N/A</v>
      </c>
      <c r="F403" s="128" t="str" cm="1">
        <f t="array" ref="F403">IF(INDEX(data_wkly!A:A,MATCH($E$7,data_wkly!C:C,0)+G403,1)=0,"",INDEX(data_wkly!A:A,MATCH($E$7,data_wkly!C:C,0)+G403,1))</f>
        <v/>
      </c>
      <c r="G403" s="128">
        <f t="shared" si="21"/>
        <v>389</v>
      </c>
      <c r="H403" s="29"/>
      <c r="I403" s="29"/>
      <c r="J403" s="29"/>
      <c r="K403" s="29"/>
      <c r="L403" s="84"/>
      <c r="M403" s="9"/>
      <c r="N403" s="9"/>
      <c r="O403" s="1"/>
      <c r="P403" s="9"/>
      <c r="Q403" s="9"/>
      <c r="R403" s="1"/>
      <c r="S403" s="9"/>
      <c r="T403" s="1"/>
      <c r="U403" s="7"/>
      <c r="V403" s="1"/>
      <c r="W403" s="1"/>
      <c r="X403" s="1"/>
      <c r="Y403" s="1"/>
      <c r="Z403" s="1"/>
      <c r="AA403" s="1"/>
      <c r="AB403" s="1"/>
      <c r="AC403" s="1"/>
      <c r="AD403"/>
      <c r="AE403" s="1"/>
      <c r="AF403" s="1"/>
      <c r="AG403" s="1"/>
      <c r="AH403" s="1"/>
    </row>
    <row r="404" spans="1:34">
      <c r="A404" s="88" t="str">
        <f t="shared" si="24"/>
        <v/>
      </c>
      <c r="B404" s="89" t="str">
        <f t="shared" si="22"/>
        <v/>
      </c>
      <c r="C404" s="126" t="str">
        <f t="shared" si="23"/>
        <v/>
      </c>
      <c r="D404" s="26" t="e">
        <f>IF(INDEX(data_wkly!$1:$1048576,MATCH($B404,data_wkly!$C:$C,0),MATCH(D$10,data_wkly!$2:$2,0))=0,#N/A,IF(INDEX(data_wkly!$1:$1048576,MATCH($B404,data_wkly!$C:$C,0),MATCH(D$10,data_wkly!$2:$2,0))="",#N/A,INDEX(data_wkly!$1:$1048576,MATCH($B404,data_wkly!$C:$C,0),MATCH(D$10,data_wkly!$2:$2,0))))</f>
        <v>#N/A</v>
      </c>
      <c r="E404" s="158" t="e" cm="1">
        <f t="array" ref="E404">IF(INDEX(data_wkly!$1:$1048576,MATCH($F404,data_wkly!$A:$A,0),MATCH(E$10,data_wkly!$2:$2,0)+1)="",INDEX(E:E,MATCH(F404,F:F,0)-52,1),INDEX(data_wkly!$1:$1048576,MATCH($F404,data_wkly!$A:$A,0),MATCH(E$10,data_wkly!$2:$2,0)+1))</f>
        <v>#N/A</v>
      </c>
      <c r="F404" s="128" t="str" cm="1">
        <f t="array" ref="F404">IF(INDEX(data_wkly!A:A,MATCH($E$7,data_wkly!C:C,0)+G404,1)=0,"",INDEX(data_wkly!A:A,MATCH($E$7,data_wkly!C:C,0)+G404,1))</f>
        <v/>
      </c>
      <c r="G404" s="128">
        <f t="shared" si="21"/>
        <v>390</v>
      </c>
      <c r="H404" s="29"/>
      <c r="I404" s="29"/>
      <c r="J404" s="29"/>
      <c r="K404" s="29"/>
      <c r="L404" s="84"/>
      <c r="M404" s="9"/>
      <c r="N404" s="9"/>
      <c r="O404" s="1"/>
      <c r="P404" s="9"/>
      <c r="Q404" s="9"/>
      <c r="R404" s="1"/>
      <c r="S404" s="9"/>
      <c r="T404" s="1"/>
      <c r="U404" s="7"/>
      <c r="V404" s="1"/>
      <c r="W404" s="1"/>
      <c r="X404" s="1"/>
      <c r="Y404" s="1"/>
      <c r="Z404" s="1"/>
      <c r="AA404" s="1"/>
      <c r="AB404" s="1"/>
      <c r="AC404" s="1"/>
      <c r="AD404"/>
      <c r="AE404" s="1"/>
      <c r="AF404" s="1"/>
      <c r="AG404" s="1"/>
      <c r="AH404" s="1"/>
    </row>
    <row r="405" spans="1:34">
      <c r="A405" s="88" t="str">
        <f t="shared" si="24"/>
        <v/>
      </c>
      <c r="B405" s="89" t="str">
        <f t="shared" si="22"/>
        <v/>
      </c>
      <c r="C405" s="126" t="str">
        <f t="shared" si="23"/>
        <v/>
      </c>
      <c r="D405" s="26" t="e">
        <f>IF(INDEX(data_wkly!$1:$1048576,MATCH($B405,data_wkly!$C:$C,0),MATCH(D$10,data_wkly!$2:$2,0))=0,#N/A,IF(INDEX(data_wkly!$1:$1048576,MATCH($B405,data_wkly!$C:$C,0),MATCH(D$10,data_wkly!$2:$2,0))="",#N/A,INDEX(data_wkly!$1:$1048576,MATCH($B405,data_wkly!$C:$C,0),MATCH(D$10,data_wkly!$2:$2,0))))</f>
        <v>#N/A</v>
      </c>
      <c r="E405" s="158" t="e" cm="1">
        <f t="array" ref="E405">IF(INDEX(data_wkly!$1:$1048576,MATCH($F405,data_wkly!$A:$A,0),MATCH(E$10,data_wkly!$2:$2,0)+1)="",INDEX(E:E,MATCH(F405,F:F,0)-52,1),INDEX(data_wkly!$1:$1048576,MATCH($F405,data_wkly!$A:$A,0),MATCH(E$10,data_wkly!$2:$2,0)+1))</f>
        <v>#N/A</v>
      </c>
      <c r="F405" s="128" t="str" cm="1">
        <f t="array" ref="F405">IF(INDEX(data_wkly!A:A,MATCH($E$7,data_wkly!C:C,0)+G405,1)=0,"",INDEX(data_wkly!A:A,MATCH($E$7,data_wkly!C:C,0)+G405,1))</f>
        <v/>
      </c>
      <c r="G405" s="128">
        <f t="shared" si="21"/>
        <v>391</v>
      </c>
      <c r="H405" s="29"/>
      <c r="I405" s="29"/>
      <c r="J405" s="29"/>
      <c r="K405" s="29"/>
      <c r="L405" s="84"/>
      <c r="M405" s="9"/>
      <c r="N405" s="9"/>
      <c r="O405" s="1"/>
      <c r="P405" s="9"/>
      <c r="Q405" s="9"/>
      <c r="R405" s="1"/>
      <c r="S405" s="9"/>
      <c r="T405" s="1"/>
      <c r="U405" s="7"/>
      <c r="V405" s="1"/>
      <c r="W405" s="1"/>
      <c r="X405" s="1"/>
      <c r="Y405" s="1"/>
      <c r="Z405" s="1"/>
      <c r="AA405" s="1"/>
      <c r="AB405" s="1"/>
      <c r="AC405" s="1"/>
      <c r="AD405"/>
      <c r="AE405" s="1"/>
      <c r="AF405" s="1"/>
      <c r="AG405" s="1"/>
      <c r="AH405" s="1"/>
    </row>
    <row r="406" spans="1:34">
      <c r="A406" s="88" t="str">
        <f t="shared" si="24"/>
        <v/>
      </c>
      <c r="B406" s="89" t="str">
        <f t="shared" si="22"/>
        <v/>
      </c>
      <c r="C406" s="126" t="str">
        <f t="shared" si="23"/>
        <v/>
      </c>
      <c r="D406" s="26" t="e">
        <f>IF(INDEX(data_wkly!$1:$1048576,MATCH($B406,data_wkly!$C:$C,0),MATCH(D$10,data_wkly!$2:$2,0))=0,#N/A,IF(INDEX(data_wkly!$1:$1048576,MATCH($B406,data_wkly!$C:$C,0),MATCH(D$10,data_wkly!$2:$2,0))="",#N/A,INDEX(data_wkly!$1:$1048576,MATCH($B406,data_wkly!$C:$C,0),MATCH(D$10,data_wkly!$2:$2,0))))</f>
        <v>#N/A</v>
      </c>
      <c r="E406" s="158" t="e" cm="1">
        <f t="array" ref="E406">IF(INDEX(data_wkly!$1:$1048576,MATCH($F406,data_wkly!$A:$A,0),MATCH(E$10,data_wkly!$2:$2,0)+1)="",INDEX(E:E,MATCH(F406,F:F,0)-52,1),INDEX(data_wkly!$1:$1048576,MATCH($F406,data_wkly!$A:$A,0),MATCH(E$10,data_wkly!$2:$2,0)+1))</f>
        <v>#N/A</v>
      </c>
      <c r="F406" s="128" t="str" cm="1">
        <f t="array" ref="F406">IF(INDEX(data_wkly!A:A,MATCH($E$7,data_wkly!C:C,0)+G406,1)=0,"",INDEX(data_wkly!A:A,MATCH($E$7,data_wkly!C:C,0)+G406,1))</f>
        <v/>
      </c>
      <c r="G406" s="128">
        <f t="shared" si="21"/>
        <v>392</v>
      </c>
      <c r="H406" s="29"/>
      <c r="I406" s="29"/>
      <c r="J406" s="29"/>
      <c r="K406" s="29"/>
      <c r="L406" s="84"/>
      <c r="M406" s="9"/>
      <c r="N406" s="9"/>
      <c r="O406" s="1"/>
      <c r="P406" s="9"/>
      <c r="Q406" s="9"/>
      <c r="R406" s="1"/>
      <c r="S406" s="9"/>
      <c r="T406" s="1"/>
      <c r="U406" s="7"/>
      <c r="V406" s="1"/>
      <c r="W406" s="1"/>
      <c r="X406" s="1"/>
      <c r="Y406" s="1"/>
      <c r="Z406" s="1"/>
      <c r="AA406" s="1"/>
      <c r="AB406" s="1"/>
      <c r="AC406" s="1"/>
      <c r="AD406"/>
      <c r="AE406" s="1"/>
      <c r="AF406" s="1"/>
      <c r="AG406" s="1"/>
      <c r="AH406" s="1"/>
    </row>
    <row r="407" spans="1:34">
      <c r="A407" s="88" t="str">
        <f t="shared" si="24"/>
        <v/>
      </c>
      <c r="B407" s="89" t="str">
        <f t="shared" si="22"/>
        <v/>
      </c>
      <c r="C407" s="126" t="str">
        <f t="shared" si="23"/>
        <v/>
      </c>
      <c r="D407" s="26" t="e">
        <f>IF(INDEX(data_wkly!$1:$1048576,MATCH($B407,data_wkly!$C:$C,0),MATCH(D$10,data_wkly!$2:$2,0))=0,#N/A,IF(INDEX(data_wkly!$1:$1048576,MATCH($B407,data_wkly!$C:$C,0),MATCH(D$10,data_wkly!$2:$2,0))="",#N/A,INDEX(data_wkly!$1:$1048576,MATCH($B407,data_wkly!$C:$C,0),MATCH(D$10,data_wkly!$2:$2,0))))</f>
        <v>#N/A</v>
      </c>
      <c r="E407" s="158" t="e" cm="1">
        <f t="array" ref="E407">IF(INDEX(data_wkly!$1:$1048576,MATCH($F407,data_wkly!$A:$A,0),MATCH(E$10,data_wkly!$2:$2,0)+1)="",INDEX(E:E,MATCH(F407,F:F,0)-52,1),INDEX(data_wkly!$1:$1048576,MATCH($F407,data_wkly!$A:$A,0),MATCH(E$10,data_wkly!$2:$2,0)+1))</f>
        <v>#N/A</v>
      </c>
      <c r="F407" s="128" t="str" cm="1">
        <f t="array" ref="F407">IF(INDEX(data_wkly!A:A,MATCH($E$7,data_wkly!C:C,0)+G407,1)=0,"",INDEX(data_wkly!A:A,MATCH($E$7,data_wkly!C:C,0)+G407,1))</f>
        <v/>
      </c>
      <c r="G407" s="128">
        <f t="shared" si="21"/>
        <v>393</v>
      </c>
      <c r="H407" s="29"/>
      <c r="I407" s="29"/>
      <c r="J407" s="29"/>
      <c r="K407" s="29"/>
      <c r="L407" s="84"/>
      <c r="M407" s="9"/>
      <c r="N407" s="9"/>
      <c r="O407" s="1"/>
      <c r="P407" s="9"/>
      <c r="Q407" s="9"/>
      <c r="R407" s="1"/>
      <c r="S407" s="9"/>
      <c r="T407" s="1"/>
      <c r="U407" s="7"/>
      <c r="V407" s="1"/>
      <c r="W407" s="1"/>
      <c r="X407" s="1"/>
      <c r="Y407" s="1"/>
      <c r="Z407" s="1"/>
      <c r="AA407" s="1"/>
      <c r="AB407" s="1"/>
      <c r="AC407" s="1"/>
      <c r="AD407"/>
      <c r="AE407" s="1"/>
      <c r="AF407" s="1"/>
      <c r="AG407" s="1"/>
      <c r="AH407" s="1"/>
    </row>
    <row r="408" spans="1:34">
      <c r="A408" s="88" t="str">
        <f t="shared" si="24"/>
        <v/>
      </c>
      <c r="B408" s="89" t="str">
        <f t="shared" si="22"/>
        <v/>
      </c>
      <c r="C408" s="126" t="str">
        <f t="shared" si="23"/>
        <v/>
      </c>
      <c r="D408" s="26" t="e">
        <f>IF(INDEX(data_wkly!$1:$1048576,MATCH($B408,data_wkly!$C:$C,0),MATCH(D$10,data_wkly!$2:$2,0))=0,#N/A,IF(INDEX(data_wkly!$1:$1048576,MATCH($B408,data_wkly!$C:$C,0),MATCH(D$10,data_wkly!$2:$2,0))="",#N/A,INDEX(data_wkly!$1:$1048576,MATCH($B408,data_wkly!$C:$C,0),MATCH(D$10,data_wkly!$2:$2,0))))</f>
        <v>#N/A</v>
      </c>
      <c r="E408" s="158" t="e" cm="1">
        <f t="array" ref="E408">IF(INDEX(data_wkly!$1:$1048576,MATCH($F408,data_wkly!$A:$A,0),MATCH(E$10,data_wkly!$2:$2,0)+1)="",INDEX(E:E,MATCH(F408,F:F,0)-52,1),INDEX(data_wkly!$1:$1048576,MATCH($F408,data_wkly!$A:$A,0),MATCH(E$10,data_wkly!$2:$2,0)+1))</f>
        <v>#N/A</v>
      </c>
      <c r="F408" s="128" t="str" cm="1">
        <f t="array" ref="F408">IF(INDEX(data_wkly!A:A,MATCH($E$7,data_wkly!C:C,0)+G408,1)=0,"",INDEX(data_wkly!A:A,MATCH($E$7,data_wkly!C:C,0)+G408,1))</f>
        <v/>
      </c>
      <c r="G408" s="128">
        <f t="shared" si="21"/>
        <v>394</v>
      </c>
      <c r="H408" s="29"/>
      <c r="I408" s="29"/>
      <c r="J408" s="29"/>
      <c r="K408" s="29"/>
      <c r="L408" s="84"/>
      <c r="M408" s="9"/>
      <c r="N408" s="9"/>
      <c r="O408" s="1"/>
      <c r="P408" s="9"/>
      <c r="Q408" s="9"/>
      <c r="R408" s="1"/>
      <c r="S408" s="9"/>
      <c r="T408" s="1"/>
      <c r="U408" s="7"/>
      <c r="V408" s="1"/>
      <c r="W408" s="1"/>
      <c r="X408" s="1"/>
      <c r="Y408" s="1"/>
      <c r="Z408" s="1"/>
      <c r="AA408" s="1"/>
      <c r="AB408" s="1"/>
      <c r="AC408" s="1"/>
      <c r="AD408"/>
      <c r="AE408" s="1"/>
      <c r="AF408" s="1"/>
      <c r="AG408" s="1"/>
      <c r="AH408" s="1"/>
    </row>
    <row r="409" spans="1:34">
      <c r="A409" s="88" t="str">
        <f t="shared" si="24"/>
        <v/>
      </c>
      <c r="B409" s="89" t="str">
        <f t="shared" si="22"/>
        <v/>
      </c>
      <c r="C409" s="126" t="str">
        <f t="shared" si="23"/>
        <v/>
      </c>
      <c r="D409" s="26" t="e">
        <f>IF(INDEX(data_wkly!$1:$1048576,MATCH($B409,data_wkly!$C:$C,0),MATCH(D$10,data_wkly!$2:$2,0))=0,#N/A,IF(INDEX(data_wkly!$1:$1048576,MATCH($B409,data_wkly!$C:$C,0),MATCH(D$10,data_wkly!$2:$2,0))="",#N/A,INDEX(data_wkly!$1:$1048576,MATCH($B409,data_wkly!$C:$C,0),MATCH(D$10,data_wkly!$2:$2,0))))</f>
        <v>#N/A</v>
      </c>
      <c r="E409" s="158" t="e" cm="1">
        <f t="array" ref="E409">IF(INDEX(data_wkly!$1:$1048576,MATCH($F409,data_wkly!$A:$A,0),MATCH(E$10,data_wkly!$2:$2,0)+1)="",INDEX(E:E,MATCH(F409,F:F,0)-52,1),INDEX(data_wkly!$1:$1048576,MATCH($F409,data_wkly!$A:$A,0),MATCH(E$10,data_wkly!$2:$2,0)+1))</f>
        <v>#N/A</v>
      </c>
      <c r="F409" s="128" t="str" cm="1">
        <f t="array" ref="F409">IF(INDEX(data_wkly!A:A,MATCH($E$7,data_wkly!C:C,0)+G409,1)=0,"",INDEX(data_wkly!A:A,MATCH($E$7,data_wkly!C:C,0)+G409,1))</f>
        <v/>
      </c>
      <c r="G409" s="128">
        <f t="shared" si="21"/>
        <v>395</v>
      </c>
      <c r="H409" s="29"/>
      <c r="I409" s="29"/>
      <c r="J409" s="29"/>
      <c r="K409" s="29"/>
      <c r="L409" s="84"/>
      <c r="M409" s="9"/>
      <c r="N409" s="9"/>
      <c r="O409" s="1"/>
      <c r="P409" s="9"/>
      <c r="Q409" s="9"/>
      <c r="R409" s="1"/>
      <c r="S409" s="9"/>
      <c r="T409" s="1"/>
      <c r="U409" s="7"/>
      <c r="V409" s="1"/>
      <c r="W409" s="1"/>
      <c r="X409" s="1"/>
      <c r="Y409" s="1"/>
      <c r="Z409" s="1"/>
      <c r="AA409" s="1"/>
      <c r="AB409" s="1"/>
      <c r="AC409" s="1"/>
      <c r="AD409"/>
      <c r="AE409" s="1"/>
      <c r="AF409" s="1"/>
      <c r="AG409" s="1"/>
      <c r="AH409" s="1"/>
    </row>
    <row r="410" spans="1:34">
      <c r="A410" s="88" t="str">
        <f t="shared" si="24"/>
        <v/>
      </c>
      <c r="B410" s="89" t="str">
        <f t="shared" si="22"/>
        <v/>
      </c>
      <c r="C410" s="126" t="str">
        <f t="shared" si="23"/>
        <v/>
      </c>
      <c r="D410" s="26" t="e">
        <f>IF(INDEX(data_wkly!$1:$1048576,MATCH($B410,data_wkly!$C:$C,0),MATCH(D$10,data_wkly!$2:$2,0))=0,#N/A,IF(INDEX(data_wkly!$1:$1048576,MATCH($B410,data_wkly!$C:$C,0),MATCH(D$10,data_wkly!$2:$2,0))="",#N/A,INDEX(data_wkly!$1:$1048576,MATCH($B410,data_wkly!$C:$C,0),MATCH(D$10,data_wkly!$2:$2,0))))</f>
        <v>#N/A</v>
      </c>
      <c r="E410" s="158" t="e" cm="1">
        <f t="array" ref="E410">IF(INDEX(data_wkly!$1:$1048576,MATCH($F410,data_wkly!$A:$A,0),MATCH(E$10,data_wkly!$2:$2,0)+1)="",INDEX(E:E,MATCH(F410,F:F,0)-52,1),INDEX(data_wkly!$1:$1048576,MATCH($F410,data_wkly!$A:$A,0),MATCH(E$10,data_wkly!$2:$2,0)+1))</f>
        <v>#N/A</v>
      </c>
      <c r="F410" s="128" t="str" cm="1">
        <f t="array" ref="F410">IF(INDEX(data_wkly!A:A,MATCH($E$7,data_wkly!C:C,0)+G410,1)=0,"",INDEX(data_wkly!A:A,MATCH($E$7,data_wkly!C:C,0)+G410,1))</f>
        <v/>
      </c>
      <c r="G410" s="128">
        <f t="shared" si="21"/>
        <v>396</v>
      </c>
      <c r="H410" s="29"/>
      <c r="I410" s="29"/>
      <c r="J410" s="29"/>
      <c r="K410" s="29"/>
      <c r="L410" s="84"/>
      <c r="M410" s="9"/>
      <c r="N410" s="9"/>
      <c r="O410" s="1"/>
      <c r="P410" s="9"/>
      <c r="Q410" s="9"/>
      <c r="R410" s="1"/>
      <c r="S410" s="9"/>
      <c r="T410" s="1"/>
      <c r="U410" s="7"/>
      <c r="V410" s="1"/>
      <c r="W410" s="1"/>
      <c r="X410" s="1"/>
      <c r="Y410" s="1"/>
      <c r="Z410" s="1"/>
      <c r="AA410" s="1"/>
      <c r="AB410" s="1"/>
      <c r="AC410" s="1"/>
      <c r="AD410"/>
      <c r="AE410" s="1"/>
      <c r="AF410" s="1"/>
      <c r="AG410" s="1"/>
      <c r="AH410" s="1"/>
    </row>
    <row r="411" spans="1:34">
      <c r="A411" s="88" t="str">
        <f t="shared" si="24"/>
        <v/>
      </c>
      <c r="B411" s="89" t="str">
        <f t="shared" si="22"/>
        <v/>
      </c>
      <c r="C411" s="126" t="str">
        <f t="shared" si="23"/>
        <v/>
      </c>
      <c r="D411" s="26" t="e">
        <f>IF(INDEX(data_wkly!$1:$1048576,MATCH($B411,data_wkly!$C:$C,0),MATCH(D$10,data_wkly!$2:$2,0))=0,#N/A,IF(INDEX(data_wkly!$1:$1048576,MATCH($B411,data_wkly!$C:$C,0),MATCH(D$10,data_wkly!$2:$2,0))="",#N/A,INDEX(data_wkly!$1:$1048576,MATCH($B411,data_wkly!$C:$C,0),MATCH(D$10,data_wkly!$2:$2,0))))</f>
        <v>#N/A</v>
      </c>
      <c r="E411" s="158" t="e" cm="1">
        <f t="array" ref="E411">IF(INDEX(data_wkly!$1:$1048576,MATCH($F411,data_wkly!$A:$A,0),MATCH(E$10,data_wkly!$2:$2,0)+1)="",INDEX(E:E,MATCH(F411,F:F,0)-52,1),INDEX(data_wkly!$1:$1048576,MATCH($F411,data_wkly!$A:$A,0),MATCH(E$10,data_wkly!$2:$2,0)+1))</f>
        <v>#N/A</v>
      </c>
      <c r="F411" s="128" t="str" cm="1">
        <f t="array" ref="F411">IF(INDEX(data_wkly!A:A,MATCH($E$7,data_wkly!C:C,0)+G411,1)=0,"",INDEX(data_wkly!A:A,MATCH($E$7,data_wkly!C:C,0)+G411,1))</f>
        <v/>
      </c>
      <c r="G411" s="128">
        <f t="shared" si="21"/>
        <v>397</v>
      </c>
      <c r="H411" s="29"/>
      <c r="I411" s="29"/>
      <c r="J411" s="29"/>
      <c r="K411" s="29"/>
      <c r="L411" s="84"/>
      <c r="M411" s="9"/>
      <c r="N411" s="9"/>
      <c r="O411" s="1"/>
      <c r="P411" s="9"/>
      <c r="Q411" s="9"/>
      <c r="R411" s="1"/>
      <c r="S411" s="9"/>
      <c r="T411" s="1"/>
      <c r="U411" s="7"/>
      <c r="V411" s="1"/>
      <c r="W411" s="1"/>
      <c r="X411" s="1"/>
      <c r="Y411" s="1"/>
      <c r="Z411" s="1"/>
      <c r="AA411" s="1"/>
      <c r="AB411" s="1"/>
      <c r="AC411" s="1"/>
      <c r="AD411"/>
      <c r="AE411" s="1"/>
      <c r="AF411" s="1"/>
      <c r="AG411" s="1"/>
      <c r="AH411" s="1"/>
    </row>
    <row r="412" spans="1:34">
      <c r="A412" s="88" t="str">
        <f t="shared" si="24"/>
        <v/>
      </c>
      <c r="B412" s="89" t="str">
        <f t="shared" si="22"/>
        <v/>
      </c>
      <c r="C412" s="126" t="str">
        <f t="shared" si="23"/>
        <v/>
      </c>
      <c r="D412" s="26" t="e">
        <f>IF(INDEX(data_wkly!$1:$1048576,MATCH($B412,data_wkly!$C:$C,0),MATCH(D$10,data_wkly!$2:$2,0))=0,#N/A,IF(INDEX(data_wkly!$1:$1048576,MATCH($B412,data_wkly!$C:$C,0),MATCH(D$10,data_wkly!$2:$2,0))="",#N/A,INDEX(data_wkly!$1:$1048576,MATCH($B412,data_wkly!$C:$C,0),MATCH(D$10,data_wkly!$2:$2,0))))</f>
        <v>#N/A</v>
      </c>
      <c r="E412" s="158" t="e" cm="1">
        <f t="array" ref="E412">IF(INDEX(data_wkly!$1:$1048576,MATCH($F412,data_wkly!$A:$A,0),MATCH(E$10,data_wkly!$2:$2,0)+1)="",INDEX(E:E,MATCH(F412,F:F,0)-52,1),INDEX(data_wkly!$1:$1048576,MATCH($F412,data_wkly!$A:$A,0),MATCH(E$10,data_wkly!$2:$2,0)+1))</f>
        <v>#N/A</v>
      </c>
      <c r="F412" s="128" t="str" cm="1">
        <f t="array" ref="F412">IF(INDEX(data_wkly!A:A,MATCH($E$7,data_wkly!C:C,0)+G412,1)=0,"",INDEX(data_wkly!A:A,MATCH($E$7,data_wkly!C:C,0)+G412,1))</f>
        <v/>
      </c>
      <c r="G412" s="128">
        <f t="shared" si="21"/>
        <v>398</v>
      </c>
      <c r="H412" s="29"/>
      <c r="I412" s="29"/>
      <c r="J412" s="29"/>
      <c r="K412" s="29"/>
      <c r="L412" s="84"/>
      <c r="M412" s="9"/>
      <c r="N412" s="9"/>
      <c r="O412" s="1"/>
      <c r="P412" s="9"/>
      <c r="Q412" s="9"/>
      <c r="R412" s="1"/>
      <c r="S412" s="9"/>
      <c r="T412" s="1"/>
      <c r="U412" s="7"/>
      <c r="V412" s="1"/>
      <c r="W412" s="1"/>
      <c r="X412" s="1"/>
      <c r="Y412" s="1"/>
      <c r="Z412" s="1"/>
      <c r="AA412" s="1"/>
      <c r="AB412" s="1"/>
      <c r="AC412" s="1"/>
      <c r="AD412"/>
      <c r="AE412" s="1"/>
      <c r="AF412" s="1"/>
      <c r="AG412" s="1"/>
      <c r="AH412" s="1"/>
    </row>
    <row r="413" spans="1:34">
      <c r="A413" s="88" t="str">
        <f t="shared" si="24"/>
        <v/>
      </c>
      <c r="B413" s="89" t="str">
        <f t="shared" si="22"/>
        <v/>
      </c>
      <c r="C413" s="126" t="str">
        <f t="shared" si="23"/>
        <v/>
      </c>
      <c r="D413" s="26" t="e">
        <f>IF(INDEX(data_wkly!$1:$1048576,MATCH($B413,data_wkly!$C:$C,0),MATCH(D$10,data_wkly!$2:$2,0))=0,#N/A,IF(INDEX(data_wkly!$1:$1048576,MATCH($B413,data_wkly!$C:$C,0),MATCH(D$10,data_wkly!$2:$2,0))="",#N/A,INDEX(data_wkly!$1:$1048576,MATCH($B413,data_wkly!$C:$C,0),MATCH(D$10,data_wkly!$2:$2,0))))</f>
        <v>#N/A</v>
      </c>
      <c r="E413" s="158" t="e" cm="1">
        <f t="array" ref="E413">IF(INDEX(data_wkly!$1:$1048576,MATCH($F413,data_wkly!$A:$A,0),MATCH(E$10,data_wkly!$2:$2,0)+1)="",INDEX(E:E,MATCH(F413,F:F,0)-52,1),INDEX(data_wkly!$1:$1048576,MATCH($F413,data_wkly!$A:$A,0),MATCH(E$10,data_wkly!$2:$2,0)+1))</f>
        <v>#N/A</v>
      </c>
      <c r="F413" s="128" t="str" cm="1">
        <f t="array" ref="F413">IF(INDEX(data_wkly!A:A,MATCH($E$7,data_wkly!C:C,0)+G413,1)=0,"",INDEX(data_wkly!A:A,MATCH($E$7,data_wkly!C:C,0)+G413,1))</f>
        <v/>
      </c>
      <c r="G413" s="128">
        <f t="shared" si="21"/>
        <v>399</v>
      </c>
      <c r="H413" s="29"/>
      <c r="I413" s="29"/>
      <c r="J413" s="29"/>
      <c r="K413" s="29"/>
      <c r="L413" s="84"/>
      <c r="M413" s="9"/>
      <c r="N413" s="9"/>
      <c r="O413" s="1"/>
      <c r="P413" s="9"/>
      <c r="Q413" s="9"/>
      <c r="R413" s="1"/>
      <c r="S413" s="9"/>
      <c r="T413" s="1"/>
      <c r="U413" s="7"/>
      <c r="V413" s="1"/>
      <c r="W413" s="1"/>
      <c r="X413" s="1"/>
      <c r="Y413" s="1"/>
      <c r="Z413" s="1"/>
      <c r="AA413" s="1"/>
      <c r="AB413" s="1"/>
      <c r="AC413" s="1"/>
      <c r="AD413"/>
      <c r="AE413" s="1"/>
      <c r="AF413" s="1"/>
      <c r="AG413" s="1"/>
      <c r="AH413" s="1"/>
    </row>
    <row r="414" spans="1:34">
      <c r="A414" s="88" t="str">
        <f t="shared" si="24"/>
        <v/>
      </c>
      <c r="B414" s="89" t="str">
        <f t="shared" si="22"/>
        <v/>
      </c>
      <c r="C414" s="126" t="str">
        <f t="shared" si="23"/>
        <v/>
      </c>
      <c r="D414" s="26" t="e">
        <f>IF(INDEX(data_wkly!$1:$1048576,MATCH($B414,data_wkly!$C:$C,0),MATCH(D$10,data_wkly!$2:$2,0))=0,#N/A,IF(INDEX(data_wkly!$1:$1048576,MATCH($B414,data_wkly!$C:$C,0),MATCH(D$10,data_wkly!$2:$2,0))="",#N/A,INDEX(data_wkly!$1:$1048576,MATCH($B414,data_wkly!$C:$C,0),MATCH(D$10,data_wkly!$2:$2,0))))</f>
        <v>#N/A</v>
      </c>
      <c r="E414" s="158" t="e" cm="1">
        <f t="array" ref="E414">IF(INDEX(data_wkly!$1:$1048576,MATCH($F414,data_wkly!$A:$A,0),MATCH(E$10,data_wkly!$2:$2,0)+1)="",INDEX(E:E,MATCH(F414,F:F,0)-52,1),INDEX(data_wkly!$1:$1048576,MATCH($F414,data_wkly!$A:$A,0),MATCH(E$10,data_wkly!$2:$2,0)+1))</f>
        <v>#N/A</v>
      </c>
      <c r="F414" s="128" t="str" cm="1">
        <f t="array" ref="F414">IF(INDEX(data_wkly!A:A,MATCH($E$7,data_wkly!C:C,0)+G414,1)=0,"",INDEX(data_wkly!A:A,MATCH($E$7,data_wkly!C:C,0)+G414,1))</f>
        <v/>
      </c>
      <c r="G414" s="128">
        <f t="shared" si="21"/>
        <v>400</v>
      </c>
      <c r="H414" s="29"/>
      <c r="I414" s="29"/>
      <c r="J414" s="29"/>
      <c r="K414" s="29"/>
      <c r="L414" s="84"/>
      <c r="M414" s="9"/>
      <c r="N414" s="9"/>
      <c r="O414" s="1"/>
      <c r="P414" s="9"/>
      <c r="Q414" s="9"/>
      <c r="R414" s="1"/>
      <c r="S414" s="9"/>
      <c r="T414" s="1"/>
      <c r="U414" s="7"/>
      <c r="V414" s="1"/>
      <c r="W414" s="1"/>
      <c r="X414" s="1"/>
      <c r="Y414" s="1"/>
      <c r="Z414" s="1"/>
      <c r="AA414" s="1"/>
      <c r="AB414" s="1"/>
      <c r="AC414" s="1"/>
      <c r="AD414"/>
      <c r="AE414" s="1"/>
      <c r="AF414" s="1"/>
      <c r="AG414" s="1"/>
      <c r="AH414" s="1"/>
    </row>
    <row r="415" spans="1:34">
      <c r="A415" s="88" t="str">
        <f t="shared" si="24"/>
        <v/>
      </c>
      <c r="B415" s="89" t="str">
        <f t="shared" si="22"/>
        <v/>
      </c>
      <c r="C415" s="126" t="str">
        <f t="shared" si="23"/>
        <v/>
      </c>
      <c r="D415" s="26" t="e">
        <f>IF(INDEX(data_wkly!$1:$1048576,MATCH($B415,data_wkly!$C:$C,0),MATCH(D$10,data_wkly!$2:$2,0))=0,#N/A,IF(INDEX(data_wkly!$1:$1048576,MATCH($B415,data_wkly!$C:$C,0),MATCH(D$10,data_wkly!$2:$2,0))="",#N/A,INDEX(data_wkly!$1:$1048576,MATCH($B415,data_wkly!$C:$C,0),MATCH(D$10,data_wkly!$2:$2,0))))</f>
        <v>#N/A</v>
      </c>
      <c r="E415" s="158" t="e" cm="1">
        <f t="array" ref="E415">IF(INDEX(data_wkly!$1:$1048576,MATCH($F415,data_wkly!$A:$A,0),MATCH(E$10,data_wkly!$2:$2,0)+1)="",INDEX(E:E,MATCH(F415,F:F,0)-52,1),INDEX(data_wkly!$1:$1048576,MATCH($F415,data_wkly!$A:$A,0),MATCH(E$10,data_wkly!$2:$2,0)+1))</f>
        <v>#N/A</v>
      </c>
      <c r="F415" s="128" t="str" cm="1">
        <f t="array" ref="F415">IF(INDEX(data_wkly!A:A,MATCH($E$7,data_wkly!C:C,0)+G415,1)=0,"",INDEX(data_wkly!A:A,MATCH($E$7,data_wkly!C:C,0)+G415,1))</f>
        <v/>
      </c>
      <c r="G415" s="128">
        <f t="shared" si="21"/>
        <v>401</v>
      </c>
      <c r="H415" s="29"/>
      <c r="I415" s="29"/>
      <c r="J415" s="29"/>
      <c r="K415" s="29"/>
      <c r="L415" s="84"/>
      <c r="M415" s="9"/>
      <c r="N415" s="9"/>
      <c r="O415" s="1"/>
      <c r="P415" s="9"/>
      <c r="Q415" s="9"/>
      <c r="R415" s="1"/>
      <c r="S415" s="9"/>
      <c r="T415" s="1"/>
      <c r="U415" s="7"/>
      <c r="V415" s="1"/>
      <c r="W415" s="1"/>
      <c r="X415" s="1"/>
      <c r="Y415" s="1"/>
      <c r="Z415" s="1"/>
      <c r="AA415" s="1"/>
      <c r="AB415" s="1"/>
      <c r="AC415" s="1"/>
      <c r="AD415"/>
      <c r="AE415" s="1"/>
      <c r="AF415" s="1"/>
      <c r="AG415" s="1"/>
      <c r="AH415" s="1"/>
    </row>
    <row r="416" spans="1:34">
      <c r="A416" s="88" t="str">
        <f t="shared" si="24"/>
        <v/>
      </c>
      <c r="B416" s="89" t="str">
        <f t="shared" si="22"/>
        <v/>
      </c>
      <c r="C416" s="126" t="str">
        <f t="shared" si="23"/>
        <v/>
      </c>
      <c r="D416" s="26" t="e">
        <f>IF(INDEX(data_wkly!$1:$1048576,MATCH($B416,data_wkly!$C:$C,0),MATCH(D$10,data_wkly!$2:$2,0))=0,#N/A,IF(INDEX(data_wkly!$1:$1048576,MATCH($B416,data_wkly!$C:$C,0),MATCH(D$10,data_wkly!$2:$2,0))="",#N/A,INDEX(data_wkly!$1:$1048576,MATCH($B416,data_wkly!$C:$C,0),MATCH(D$10,data_wkly!$2:$2,0))))</f>
        <v>#N/A</v>
      </c>
      <c r="E416" s="158" t="e" cm="1">
        <f t="array" ref="E416">IF(INDEX(data_wkly!$1:$1048576,MATCH($F416,data_wkly!$A:$A,0),MATCH(E$10,data_wkly!$2:$2,0)+1)="",INDEX(E:E,MATCH(F416,F:F,0)-52,1),INDEX(data_wkly!$1:$1048576,MATCH($F416,data_wkly!$A:$A,0),MATCH(E$10,data_wkly!$2:$2,0)+1))</f>
        <v>#N/A</v>
      </c>
      <c r="F416" s="128" t="str" cm="1">
        <f t="array" ref="F416">IF(INDEX(data_wkly!A:A,MATCH($E$7,data_wkly!C:C,0)+G416,1)=0,"",INDEX(data_wkly!A:A,MATCH($E$7,data_wkly!C:C,0)+G416,1))</f>
        <v/>
      </c>
      <c r="G416" s="128">
        <f t="shared" si="21"/>
        <v>402</v>
      </c>
      <c r="H416" s="29"/>
      <c r="I416" s="29"/>
      <c r="J416" s="29"/>
      <c r="K416" s="29"/>
      <c r="L416" s="84"/>
      <c r="M416" s="9"/>
      <c r="N416" s="9"/>
      <c r="O416" s="1"/>
      <c r="P416" s="9"/>
      <c r="Q416" s="9"/>
      <c r="R416" s="1"/>
      <c r="S416" s="9"/>
      <c r="T416" s="1"/>
      <c r="U416" s="7"/>
      <c r="V416" s="1"/>
      <c r="W416" s="1"/>
      <c r="X416" s="1"/>
      <c r="Y416" s="1"/>
      <c r="Z416" s="1"/>
      <c r="AA416" s="1"/>
      <c r="AB416" s="1"/>
      <c r="AC416" s="1"/>
      <c r="AD416"/>
      <c r="AE416" s="1"/>
      <c r="AF416" s="1"/>
      <c r="AG416" s="1"/>
      <c r="AH416" s="1"/>
    </row>
    <row r="417" spans="1:34">
      <c r="A417" s="88" t="str">
        <f t="shared" si="24"/>
        <v/>
      </c>
      <c r="B417" s="89" t="str">
        <f t="shared" si="22"/>
        <v/>
      </c>
      <c r="C417" s="126" t="str">
        <f t="shared" si="23"/>
        <v/>
      </c>
      <c r="D417" s="26" t="e">
        <f>IF(INDEX(data_wkly!$1:$1048576,MATCH($B417,data_wkly!$C:$C,0),MATCH(D$10,data_wkly!$2:$2,0))=0,#N/A,IF(INDEX(data_wkly!$1:$1048576,MATCH($B417,data_wkly!$C:$C,0),MATCH(D$10,data_wkly!$2:$2,0))="",#N/A,INDEX(data_wkly!$1:$1048576,MATCH($B417,data_wkly!$C:$C,0),MATCH(D$10,data_wkly!$2:$2,0))))</f>
        <v>#N/A</v>
      </c>
      <c r="E417" s="158" t="e" cm="1">
        <f t="array" ref="E417">IF(INDEX(data_wkly!$1:$1048576,MATCH($F417,data_wkly!$A:$A,0),MATCH(E$10,data_wkly!$2:$2,0)+1)="",INDEX(E:E,MATCH(F417,F:F,0)-52,1),INDEX(data_wkly!$1:$1048576,MATCH($F417,data_wkly!$A:$A,0),MATCH(E$10,data_wkly!$2:$2,0)+1))</f>
        <v>#N/A</v>
      </c>
      <c r="F417" s="128" t="str" cm="1">
        <f t="array" ref="F417">IF(INDEX(data_wkly!A:A,MATCH($E$7,data_wkly!C:C,0)+G417,1)=0,"",INDEX(data_wkly!A:A,MATCH($E$7,data_wkly!C:C,0)+G417,1))</f>
        <v/>
      </c>
      <c r="G417" s="128">
        <f t="shared" si="21"/>
        <v>403</v>
      </c>
      <c r="H417" s="29"/>
      <c r="I417" s="29"/>
      <c r="J417" s="29"/>
      <c r="K417" s="29"/>
      <c r="L417" s="84"/>
      <c r="M417" s="9"/>
      <c r="N417" s="9"/>
      <c r="O417" s="1"/>
      <c r="P417" s="9"/>
      <c r="Q417" s="9"/>
      <c r="R417" s="1"/>
      <c r="S417" s="9"/>
      <c r="T417" s="1"/>
      <c r="U417" s="7"/>
      <c r="V417" s="1"/>
      <c r="W417" s="1"/>
      <c r="X417" s="1"/>
      <c r="Y417" s="1"/>
      <c r="Z417" s="1"/>
      <c r="AA417" s="1"/>
      <c r="AB417" s="1"/>
      <c r="AC417" s="1"/>
      <c r="AD417"/>
      <c r="AE417" s="1"/>
      <c r="AF417" s="1"/>
      <c r="AG417" s="1"/>
      <c r="AH417" s="1"/>
    </row>
    <row r="418" spans="1:34">
      <c r="A418" s="88" t="str">
        <f t="shared" si="24"/>
        <v/>
      </c>
      <c r="B418" s="89" t="str">
        <f t="shared" si="22"/>
        <v/>
      </c>
      <c r="C418" s="126" t="str">
        <f t="shared" si="23"/>
        <v/>
      </c>
      <c r="D418" s="26" t="e">
        <f>IF(INDEX(data_wkly!$1:$1048576,MATCH($B418,data_wkly!$C:$C,0),MATCH(D$10,data_wkly!$2:$2,0))=0,#N/A,IF(INDEX(data_wkly!$1:$1048576,MATCH($B418,data_wkly!$C:$C,0),MATCH(D$10,data_wkly!$2:$2,0))="",#N/A,INDEX(data_wkly!$1:$1048576,MATCH($B418,data_wkly!$C:$C,0),MATCH(D$10,data_wkly!$2:$2,0))))</f>
        <v>#N/A</v>
      </c>
      <c r="E418" s="158" t="e" cm="1">
        <f t="array" ref="E418">IF(INDEX(data_wkly!$1:$1048576,MATCH($F418,data_wkly!$A:$A,0),MATCH(E$10,data_wkly!$2:$2,0)+1)="",INDEX(E:E,MATCH(F418,F:F,0)-52,1),INDEX(data_wkly!$1:$1048576,MATCH($F418,data_wkly!$A:$A,0),MATCH(E$10,data_wkly!$2:$2,0)+1))</f>
        <v>#N/A</v>
      </c>
      <c r="F418" s="128" t="str" cm="1">
        <f t="array" ref="F418">IF(INDEX(data_wkly!A:A,MATCH($E$7,data_wkly!C:C,0)+G418,1)=0,"",INDEX(data_wkly!A:A,MATCH($E$7,data_wkly!C:C,0)+G418,1))</f>
        <v/>
      </c>
      <c r="G418" s="128">
        <f t="shared" si="21"/>
        <v>404</v>
      </c>
      <c r="H418" s="29"/>
      <c r="I418" s="29"/>
      <c r="J418" s="29"/>
      <c r="K418" s="29"/>
      <c r="L418" s="84"/>
      <c r="M418" s="9"/>
      <c r="N418" s="9"/>
      <c r="O418" s="1"/>
      <c r="P418" s="9"/>
      <c r="Q418" s="9"/>
      <c r="R418" s="1"/>
      <c r="S418" s="9"/>
      <c r="T418" s="1"/>
      <c r="U418" s="7"/>
      <c r="V418" s="1"/>
      <c r="W418" s="1"/>
      <c r="X418" s="1"/>
      <c r="Y418" s="1"/>
      <c r="Z418" s="1"/>
      <c r="AA418" s="1"/>
      <c r="AB418" s="1"/>
      <c r="AC418" s="1"/>
      <c r="AD418"/>
      <c r="AE418" s="1"/>
      <c r="AF418" s="1"/>
      <c r="AG418" s="1"/>
      <c r="AH418" s="1"/>
    </row>
    <row r="419" spans="1:34">
      <c r="A419" s="88" t="str">
        <f t="shared" si="24"/>
        <v/>
      </c>
      <c r="B419" s="89" t="str">
        <f t="shared" si="22"/>
        <v/>
      </c>
      <c r="C419" s="126" t="str">
        <f t="shared" si="23"/>
        <v/>
      </c>
      <c r="D419" s="26" t="e">
        <f>IF(INDEX(data_wkly!$1:$1048576,MATCH($B419,data_wkly!$C:$C,0),MATCH(D$10,data_wkly!$2:$2,0))=0,#N/A,IF(INDEX(data_wkly!$1:$1048576,MATCH($B419,data_wkly!$C:$C,0),MATCH(D$10,data_wkly!$2:$2,0))="",#N/A,INDEX(data_wkly!$1:$1048576,MATCH($B419,data_wkly!$C:$C,0),MATCH(D$10,data_wkly!$2:$2,0))))</f>
        <v>#N/A</v>
      </c>
      <c r="E419" s="158" t="e" cm="1">
        <f t="array" ref="E419">IF(INDEX(data_wkly!$1:$1048576,MATCH($F419,data_wkly!$A:$A,0),MATCH(E$10,data_wkly!$2:$2,0)+1)="",INDEX(E:E,MATCH(F419,F:F,0)-52,1),INDEX(data_wkly!$1:$1048576,MATCH($F419,data_wkly!$A:$A,0),MATCH(E$10,data_wkly!$2:$2,0)+1))</f>
        <v>#N/A</v>
      </c>
      <c r="F419" s="128" t="str" cm="1">
        <f t="array" ref="F419">IF(INDEX(data_wkly!A:A,MATCH($E$7,data_wkly!C:C,0)+G419,1)=0,"",INDEX(data_wkly!A:A,MATCH($E$7,data_wkly!C:C,0)+G419,1))</f>
        <v/>
      </c>
      <c r="G419" s="128">
        <f t="shared" si="21"/>
        <v>405</v>
      </c>
      <c r="H419" s="29"/>
      <c r="I419" s="29"/>
      <c r="J419" s="29"/>
      <c r="K419" s="29"/>
      <c r="L419" s="84"/>
      <c r="M419" s="9"/>
      <c r="N419" s="9"/>
      <c r="O419" s="1"/>
      <c r="P419" s="9"/>
      <c r="Q419" s="9"/>
      <c r="R419" s="1"/>
      <c r="S419" s="9"/>
      <c r="T419" s="1"/>
      <c r="U419" s="7"/>
      <c r="V419" s="1"/>
      <c r="W419" s="1"/>
      <c r="X419" s="1"/>
      <c r="Y419" s="1"/>
      <c r="Z419" s="1"/>
      <c r="AA419" s="1"/>
      <c r="AB419" s="1"/>
      <c r="AC419" s="1"/>
      <c r="AD419"/>
      <c r="AE419" s="1"/>
      <c r="AF419" s="1"/>
      <c r="AG419" s="1"/>
      <c r="AH419" s="1"/>
    </row>
    <row r="420" spans="1:34">
      <c r="A420" s="88" t="str">
        <f t="shared" si="24"/>
        <v/>
      </c>
      <c r="B420" s="89" t="str">
        <f t="shared" si="22"/>
        <v/>
      </c>
      <c r="C420" s="126" t="str">
        <f t="shared" si="23"/>
        <v/>
      </c>
      <c r="D420" s="26" t="e">
        <f>IF(INDEX(data_wkly!$1:$1048576,MATCH($B420,data_wkly!$C:$C,0),MATCH(D$10,data_wkly!$2:$2,0))=0,#N/A,IF(INDEX(data_wkly!$1:$1048576,MATCH($B420,data_wkly!$C:$C,0),MATCH(D$10,data_wkly!$2:$2,0))="",#N/A,INDEX(data_wkly!$1:$1048576,MATCH($B420,data_wkly!$C:$C,0),MATCH(D$10,data_wkly!$2:$2,0))))</f>
        <v>#N/A</v>
      </c>
      <c r="E420" s="158" t="e" cm="1">
        <f t="array" ref="E420">IF(INDEX(data_wkly!$1:$1048576,MATCH($F420,data_wkly!$A:$A,0),MATCH(E$10,data_wkly!$2:$2,0)+1)="",INDEX(E:E,MATCH(F420,F:F,0)-52,1),INDEX(data_wkly!$1:$1048576,MATCH($F420,data_wkly!$A:$A,0),MATCH(E$10,data_wkly!$2:$2,0)+1))</f>
        <v>#N/A</v>
      </c>
      <c r="F420" s="128" t="str" cm="1">
        <f t="array" ref="F420">IF(INDEX(data_wkly!A:A,MATCH($E$7,data_wkly!C:C,0)+G420,1)=0,"",INDEX(data_wkly!A:A,MATCH($E$7,data_wkly!C:C,0)+G420,1))</f>
        <v/>
      </c>
      <c r="G420" s="128">
        <f t="shared" si="21"/>
        <v>406</v>
      </c>
      <c r="H420" s="29"/>
      <c r="I420" s="29"/>
      <c r="J420" s="29"/>
      <c r="K420" s="29"/>
      <c r="L420" s="84"/>
      <c r="M420" s="9"/>
      <c r="N420" s="9"/>
      <c r="O420" s="1"/>
      <c r="P420" s="9"/>
      <c r="Q420" s="9"/>
      <c r="R420" s="1"/>
      <c r="S420" s="9"/>
      <c r="T420" s="1"/>
      <c r="U420" s="7"/>
      <c r="V420" s="1"/>
      <c r="W420" s="1"/>
      <c r="X420" s="1"/>
      <c r="Y420" s="1"/>
      <c r="Z420" s="1"/>
      <c r="AA420" s="1"/>
      <c r="AB420" s="1"/>
      <c r="AC420" s="1"/>
      <c r="AD420"/>
      <c r="AE420" s="1"/>
      <c r="AF420" s="1"/>
      <c r="AG420" s="1"/>
      <c r="AH420" s="1"/>
    </row>
    <row r="421" spans="1:34">
      <c r="A421" s="88" t="str">
        <f t="shared" si="24"/>
        <v/>
      </c>
      <c r="B421" s="89" t="str">
        <f t="shared" si="22"/>
        <v/>
      </c>
      <c r="C421" s="126" t="str">
        <f t="shared" si="23"/>
        <v/>
      </c>
      <c r="D421" s="26" t="e">
        <f>IF(INDEX(data_wkly!$1:$1048576,MATCH($B421,data_wkly!$C:$C,0),MATCH(D$10,data_wkly!$2:$2,0))=0,#N/A,IF(INDEX(data_wkly!$1:$1048576,MATCH($B421,data_wkly!$C:$C,0),MATCH(D$10,data_wkly!$2:$2,0))="",#N/A,INDEX(data_wkly!$1:$1048576,MATCH($B421,data_wkly!$C:$C,0),MATCH(D$10,data_wkly!$2:$2,0))))</f>
        <v>#N/A</v>
      </c>
      <c r="E421" s="158" t="e" cm="1">
        <f t="array" ref="E421">IF(INDEX(data_wkly!$1:$1048576,MATCH($F421,data_wkly!$A:$A,0),MATCH(E$10,data_wkly!$2:$2,0)+1)="",INDEX(E:E,MATCH(F421,F:F,0)-52,1),INDEX(data_wkly!$1:$1048576,MATCH($F421,data_wkly!$A:$A,0),MATCH(E$10,data_wkly!$2:$2,0)+1))</f>
        <v>#N/A</v>
      </c>
      <c r="F421" s="128" t="str" cm="1">
        <f t="array" ref="F421">IF(INDEX(data_wkly!A:A,MATCH($E$7,data_wkly!C:C,0)+G421,1)=0,"",INDEX(data_wkly!A:A,MATCH($E$7,data_wkly!C:C,0)+G421,1))</f>
        <v/>
      </c>
      <c r="G421" s="128">
        <f t="shared" si="21"/>
        <v>407</v>
      </c>
      <c r="H421" s="29"/>
      <c r="I421" s="29"/>
      <c r="J421" s="29"/>
      <c r="K421" s="29"/>
      <c r="L421" s="84"/>
      <c r="M421" s="9"/>
      <c r="N421" s="9"/>
      <c r="O421" s="1"/>
      <c r="P421" s="9"/>
      <c r="Q421" s="9"/>
      <c r="R421" s="1"/>
      <c r="S421" s="9"/>
      <c r="T421" s="1"/>
      <c r="U421" s="7"/>
      <c r="V421" s="1"/>
      <c r="W421" s="1"/>
      <c r="X421" s="1"/>
      <c r="Y421" s="1"/>
      <c r="Z421" s="1"/>
      <c r="AA421" s="1"/>
      <c r="AB421" s="1"/>
      <c r="AC421" s="1"/>
      <c r="AD421"/>
      <c r="AE421" s="1"/>
      <c r="AF421" s="1"/>
      <c r="AG421" s="1"/>
      <c r="AH421" s="1"/>
    </row>
    <row r="422" spans="1:34">
      <c r="A422" s="88" t="str">
        <f t="shared" si="24"/>
        <v/>
      </c>
      <c r="B422" s="89" t="str">
        <f t="shared" si="22"/>
        <v/>
      </c>
      <c r="C422" s="126" t="str">
        <f t="shared" si="23"/>
        <v/>
      </c>
      <c r="D422" s="26" t="e">
        <f>IF(INDEX(data_wkly!$1:$1048576,MATCH($B422,data_wkly!$C:$C,0),MATCH(D$10,data_wkly!$2:$2,0))=0,#N/A,IF(INDEX(data_wkly!$1:$1048576,MATCH($B422,data_wkly!$C:$C,0),MATCH(D$10,data_wkly!$2:$2,0))="",#N/A,INDEX(data_wkly!$1:$1048576,MATCH($B422,data_wkly!$C:$C,0),MATCH(D$10,data_wkly!$2:$2,0))))</f>
        <v>#N/A</v>
      </c>
      <c r="E422" s="158" t="e" cm="1">
        <f t="array" ref="E422">IF(INDEX(data_wkly!$1:$1048576,MATCH($F422,data_wkly!$A:$A,0),MATCH(E$10,data_wkly!$2:$2,0)+1)="",INDEX(E:E,MATCH(F422,F:F,0)-52,1),INDEX(data_wkly!$1:$1048576,MATCH($F422,data_wkly!$A:$A,0),MATCH(E$10,data_wkly!$2:$2,0)+1))</f>
        <v>#N/A</v>
      </c>
      <c r="F422" s="128" t="str" cm="1">
        <f t="array" ref="F422">IF(INDEX(data_wkly!A:A,MATCH($E$7,data_wkly!C:C,0)+G422,1)=0,"",INDEX(data_wkly!A:A,MATCH($E$7,data_wkly!C:C,0)+G422,1))</f>
        <v/>
      </c>
      <c r="G422" s="128">
        <f t="shared" si="21"/>
        <v>408</v>
      </c>
      <c r="H422" s="29"/>
      <c r="I422" s="29"/>
      <c r="J422" s="29"/>
      <c r="K422" s="29"/>
      <c r="L422" s="84"/>
      <c r="M422" s="9"/>
      <c r="N422" s="9"/>
      <c r="O422" s="1"/>
      <c r="P422" s="9"/>
      <c r="Q422" s="9"/>
      <c r="R422" s="1"/>
      <c r="S422" s="9"/>
      <c r="T422" s="1"/>
      <c r="U422" s="7"/>
      <c r="V422" s="1"/>
      <c r="W422" s="1"/>
      <c r="X422" s="1"/>
      <c r="Y422" s="1"/>
      <c r="Z422" s="1"/>
      <c r="AA422" s="1"/>
      <c r="AB422" s="1"/>
      <c r="AC422" s="1"/>
      <c r="AD422"/>
      <c r="AE422" s="1"/>
      <c r="AF422" s="1"/>
      <c r="AG422" s="1"/>
      <c r="AH422" s="1"/>
    </row>
    <row r="423" spans="1:34">
      <c r="A423" s="88" t="str">
        <f t="shared" si="24"/>
        <v/>
      </c>
      <c r="B423" s="89" t="str">
        <f t="shared" si="22"/>
        <v/>
      </c>
      <c r="C423" s="126" t="str">
        <f t="shared" si="23"/>
        <v/>
      </c>
      <c r="D423" s="26" t="e">
        <f>IF(INDEX(data_wkly!$1:$1048576,MATCH($B423,data_wkly!$C:$C,0),MATCH(D$10,data_wkly!$2:$2,0))=0,#N/A,IF(INDEX(data_wkly!$1:$1048576,MATCH($B423,data_wkly!$C:$C,0),MATCH(D$10,data_wkly!$2:$2,0))="",#N/A,INDEX(data_wkly!$1:$1048576,MATCH($B423,data_wkly!$C:$C,0),MATCH(D$10,data_wkly!$2:$2,0))))</f>
        <v>#N/A</v>
      </c>
      <c r="E423" s="158" t="e" cm="1">
        <f t="array" ref="E423">IF(INDEX(data_wkly!$1:$1048576,MATCH($F423,data_wkly!$A:$A,0),MATCH(E$10,data_wkly!$2:$2,0)+1)="",INDEX(E:E,MATCH(F423,F:F,0)-52,1),INDEX(data_wkly!$1:$1048576,MATCH($F423,data_wkly!$A:$A,0),MATCH(E$10,data_wkly!$2:$2,0)+1))</f>
        <v>#N/A</v>
      </c>
      <c r="F423" s="128" t="str" cm="1">
        <f t="array" ref="F423">IF(INDEX(data_wkly!A:A,MATCH($E$7,data_wkly!C:C,0)+G423,1)=0,"",INDEX(data_wkly!A:A,MATCH($E$7,data_wkly!C:C,0)+G423,1))</f>
        <v/>
      </c>
      <c r="G423" s="128">
        <f t="shared" si="21"/>
        <v>409</v>
      </c>
      <c r="H423" s="29"/>
      <c r="I423" s="29"/>
      <c r="J423" s="29"/>
      <c r="K423" s="29"/>
      <c r="L423" s="84"/>
      <c r="M423" s="9"/>
      <c r="N423" s="9"/>
      <c r="O423" s="1"/>
      <c r="P423" s="9"/>
      <c r="Q423" s="9"/>
      <c r="R423" s="1"/>
      <c r="S423" s="9"/>
      <c r="T423" s="1"/>
      <c r="U423" s="7"/>
      <c r="V423" s="1"/>
      <c r="W423" s="1"/>
      <c r="X423" s="1"/>
      <c r="Y423" s="1"/>
      <c r="Z423" s="1"/>
      <c r="AA423" s="1"/>
      <c r="AB423" s="1"/>
      <c r="AC423" s="1"/>
      <c r="AD423"/>
      <c r="AE423" s="1"/>
      <c r="AF423" s="1"/>
      <c r="AG423" s="1"/>
      <c r="AH423" s="1"/>
    </row>
    <row r="424" spans="1:34">
      <c r="A424" s="88" t="str">
        <f t="shared" si="24"/>
        <v/>
      </c>
      <c r="B424" s="89" t="str">
        <f t="shared" si="22"/>
        <v/>
      </c>
      <c r="C424" s="126" t="str">
        <f t="shared" si="23"/>
        <v/>
      </c>
      <c r="D424" s="26" t="e">
        <f>IF(INDEX(data_wkly!$1:$1048576,MATCH($B424,data_wkly!$C:$C,0),MATCH(D$10,data_wkly!$2:$2,0))=0,#N/A,IF(INDEX(data_wkly!$1:$1048576,MATCH($B424,data_wkly!$C:$C,0),MATCH(D$10,data_wkly!$2:$2,0))="",#N/A,INDEX(data_wkly!$1:$1048576,MATCH($B424,data_wkly!$C:$C,0),MATCH(D$10,data_wkly!$2:$2,0))))</f>
        <v>#N/A</v>
      </c>
      <c r="E424" s="158" t="e" cm="1">
        <f t="array" ref="E424">IF(INDEX(data_wkly!$1:$1048576,MATCH($F424,data_wkly!$A:$A,0),MATCH(E$10,data_wkly!$2:$2,0)+1)="",INDEX(E:E,MATCH(F424,F:F,0)-52,1),INDEX(data_wkly!$1:$1048576,MATCH($F424,data_wkly!$A:$A,0),MATCH(E$10,data_wkly!$2:$2,0)+1))</f>
        <v>#N/A</v>
      </c>
      <c r="F424" s="128" t="str" cm="1">
        <f t="array" ref="F424">IF(INDEX(data_wkly!A:A,MATCH($E$7,data_wkly!C:C,0)+G424,1)=0,"",INDEX(data_wkly!A:A,MATCH($E$7,data_wkly!C:C,0)+G424,1))</f>
        <v/>
      </c>
      <c r="G424" s="128">
        <f t="shared" si="21"/>
        <v>410</v>
      </c>
      <c r="H424" s="29"/>
      <c r="I424" s="29"/>
      <c r="J424" s="29"/>
      <c r="K424" s="29"/>
      <c r="L424" s="84"/>
      <c r="M424" s="9"/>
      <c r="N424" s="9"/>
      <c r="O424" s="1"/>
      <c r="P424" s="9"/>
      <c r="Q424" s="9"/>
      <c r="R424" s="1"/>
      <c r="S424" s="9"/>
      <c r="T424" s="1"/>
      <c r="U424" s="7"/>
      <c r="V424" s="1"/>
      <c r="W424" s="1"/>
      <c r="X424" s="1"/>
      <c r="Y424" s="1"/>
      <c r="Z424" s="1"/>
      <c r="AA424" s="1"/>
      <c r="AB424" s="1"/>
      <c r="AC424" s="1"/>
      <c r="AD424"/>
      <c r="AE424" s="1"/>
      <c r="AF424" s="1"/>
      <c r="AG424" s="1"/>
      <c r="AH424" s="1"/>
    </row>
    <row r="425" spans="1:34">
      <c r="A425" s="88" t="str">
        <f t="shared" si="24"/>
        <v/>
      </c>
      <c r="B425" s="89" t="str">
        <f t="shared" si="22"/>
        <v/>
      </c>
      <c r="C425" s="126" t="str">
        <f t="shared" si="23"/>
        <v/>
      </c>
      <c r="D425" s="26" t="e">
        <f>IF(INDEX(data_wkly!$1:$1048576,MATCH($B425,data_wkly!$C:$C,0),MATCH(D$10,data_wkly!$2:$2,0))=0,#N/A,IF(INDEX(data_wkly!$1:$1048576,MATCH($B425,data_wkly!$C:$C,0),MATCH(D$10,data_wkly!$2:$2,0))="",#N/A,INDEX(data_wkly!$1:$1048576,MATCH($B425,data_wkly!$C:$C,0),MATCH(D$10,data_wkly!$2:$2,0))))</f>
        <v>#N/A</v>
      </c>
      <c r="E425" s="158" t="e" cm="1">
        <f t="array" ref="E425">IF(INDEX(data_wkly!$1:$1048576,MATCH($F425,data_wkly!$A:$A,0),MATCH(E$10,data_wkly!$2:$2,0)+1)="",INDEX(E:E,MATCH(F425,F:F,0)-52,1),INDEX(data_wkly!$1:$1048576,MATCH($F425,data_wkly!$A:$A,0),MATCH(E$10,data_wkly!$2:$2,0)+1))</f>
        <v>#N/A</v>
      </c>
      <c r="F425" s="128" t="str" cm="1">
        <f t="array" ref="F425">IF(INDEX(data_wkly!A:A,MATCH($E$7,data_wkly!C:C,0)+G425,1)=0,"",INDEX(data_wkly!A:A,MATCH($E$7,data_wkly!C:C,0)+G425,1))</f>
        <v/>
      </c>
      <c r="G425" s="128">
        <f t="shared" si="21"/>
        <v>411</v>
      </c>
      <c r="H425" s="29"/>
      <c r="I425" s="29"/>
      <c r="J425" s="29"/>
      <c r="K425" s="29"/>
      <c r="L425" s="84"/>
      <c r="M425" s="9"/>
      <c r="N425" s="9"/>
      <c r="O425" s="1"/>
      <c r="P425" s="9"/>
      <c r="Q425" s="9"/>
      <c r="R425" s="1"/>
      <c r="S425" s="9"/>
      <c r="T425" s="1"/>
      <c r="U425" s="7"/>
      <c r="V425" s="1"/>
      <c r="W425" s="1"/>
      <c r="X425" s="1"/>
      <c r="Y425" s="1"/>
      <c r="Z425" s="1"/>
      <c r="AA425" s="1"/>
      <c r="AB425" s="1"/>
      <c r="AC425" s="1"/>
      <c r="AD425"/>
      <c r="AE425" s="1"/>
      <c r="AF425" s="1"/>
      <c r="AG425" s="1"/>
      <c r="AH425" s="1"/>
    </row>
    <row r="426" spans="1:34">
      <c r="A426" s="88" t="str">
        <f t="shared" si="24"/>
        <v/>
      </c>
      <c r="B426" s="89" t="str">
        <f t="shared" si="22"/>
        <v/>
      </c>
      <c r="C426" s="126" t="str">
        <f t="shared" si="23"/>
        <v/>
      </c>
      <c r="D426" s="26" t="e">
        <f>IF(INDEX(data_wkly!$1:$1048576,MATCH($B426,data_wkly!$C:$C,0),MATCH(D$10,data_wkly!$2:$2,0))=0,#N/A,IF(INDEX(data_wkly!$1:$1048576,MATCH($B426,data_wkly!$C:$C,0),MATCH(D$10,data_wkly!$2:$2,0))="",#N/A,INDEX(data_wkly!$1:$1048576,MATCH($B426,data_wkly!$C:$C,0),MATCH(D$10,data_wkly!$2:$2,0))))</f>
        <v>#N/A</v>
      </c>
      <c r="E426" s="158" t="e" cm="1">
        <f t="array" ref="E426">IF(INDEX(data_wkly!$1:$1048576,MATCH($F426,data_wkly!$A:$A,0),MATCH(E$10,data_wkly!$2:$2,0)+1)="",INDEX(E:E,MATCH(F426,F:F,0)-52,1),INDEX(data_wkly!$1:$1048576,MATCH($F426,data_wkly!$A:$A,0),MATCH(E$10,data_wkly!$2:$2,0)+1))</f>
        <v>#N/A</v>
      </c>
      <c r="F426" s="128" t="str" cm="1">
        <f t="array" ref="F426">IF(INDEX(data_wkly!A:A,MATCH($E$7,data_wkly!C:C,0)+G426,1)=0,"",INDEX(data_wkly!A:A,MATCH($E$7,data_wkly!C:C,0)+G426,1))</f>
        <v/>
      </c>
      <c r="G426" s="128">
        <f t="shared" si="21"/>
        <v>412</v>
      </c>
      <c r="H426" s="29"/>
      <c r="I426" s="29"/>
      <c r="J426" s="29"/>
      <c r="K426" s="29"/>
      <c r="L426" s="84"/>
      <c r="M426" s="9"/>
      <c r="N426" s="9"/>
      <c r="O426" s="1"/>
      <c r="P426" s="9"/>
      <c r="Q426" s="9"/>
      <c r="R426" s="1"/>
      <c r="S426" s="9"/>
      <c r="T426" s="1"/>
      <c r="U426" s="7"/>
      <c r="V426" s="1"/>
      <c r="W426" s="1"/>
      <c r="X426" s="1"/>
      <c r="Y426" s="1"/>
      <c r="Z426" s="1"/>
      <c r="AA426" s="1"/>
      <c r="AB426" s="1"/>
      <c r="AC426" s="1"/>
      <c r="AD426"/>
      <c r="AE426" s="1"/>
      <c r="AF426" s="1"/>
      <c r="AG426" s="1"/>
      <c r="AH426" s="1"/>
    </row>
    <row r="427" spans="1:34">
      <c r="A427" s="88" t="str">
        <f t="shared" si="24"/>
        <v/>
      </c>
      <c r="B427" s="89" t="str">
        <f t="shared" si="22"/>
        <v/>
      </c>
      <c r="C427" s="126" t="str">
        <f t="shared" si="23"/>
        <v/>
      </c>
      <c r="D427" s="26" t="e">
        <f>IF(INDEX(data_wkly!$1:$1048576,MATCH($B427,data_wkly!$C:$C,0),MATCH(D$10,data_wkly!$2:$2,0))=0,#N/A,IF(INDEX(data_wkly!$1:$1048576,MATCH($B427,data_wkly!$C:$C,0),MATCH(D$10,data_wkly!$2:$2,0))="",#N/A,INDEX(data_wkly!$1:$1048576,MATCH($B427,data_wkly!$C:$C,0),MATCH(D$10,data_wkly!$2:$2,0))))</f>
        <v>#N/A</v>
      </c>
      <c r="E427" s="158" t="e" cm="1">
        <f t="array" ref="E427">IF(INDEX(data_wkly!$1:$1048576,MATCH($F427,data_wkly!$A:$A,0),MATCH(E$10,data_wkly!$2:$2,0)+1)="",INDEX(E:E,MATCH(F427,F:F,0)-52,1),INDEX(data_wkly!$1:$1048576,MATCH($F427,data_wkly!$A:$A,0),MATCH(E$10,data_wkly!$2:$2,0)+1))</f>
        <v>#N/A</v>
      </c>
      <c r="F427" s="128" t="str" cm="1">
        <f t="array" ref="F427">IF(INDEX(data_wkly!A:A,MATCH($E$7,data_wkly!C:C,0)+G427,1)=0,"",INDEX(data_wkly!A:A,MATCH($E$7,data_wkly!C:C,0)+G427,1))</f>
        <v/>
      </c>
      <c r="G427" s="128">
        <f t="shared" si="21"/>
        <v>413</v>
      </c>
      <c r="H427" s="29"/>
      <c r="I427" s="29"/>
      <c r="J427" s="29"/>
      <c r="K427" s="29"/>
      <c r="L427" s="84"/>
      <c r="M427" s="9"/>
      <c r="N427" s="9"/>
      <c r="O427" s="1"/>
      <c r="P427" s="9"/>
      <c r="Q427" s="9"/>
      <c r="R427" s="1"/>
      <c r="S427" s="9"/>
      <c r="T427" s="1"/>
      <c r="U427" s="7"/>
      <c r="V427" s="1"/>
      <c r="W427" s="1"/>
      <c r="X427" s="1"/>
      <c r="Y427" s="1"/>
      <c r="Z427" s="1"/>
      <c r="AA427" s="1"/>
      <c r="AB427" s="1"/>
      <c r="AC427" s="1"/>
      <c r="AD427"/>
      <c r="AE427" s="1"/>
      <c r="AF427" s="1"/>
      <c r="AG427" s="1"/>
      <c r="AH427" s="1"/>
    </row>
    <row r="428" spans="1:34">
      <c r="A428" s="88" t="str">
        <f t="shared" si="24"/>
        <v/>
      </c>
      <c r="B428" s="89" t="str">
        <f t="shared" si="22"/>
        <v/>
      </c>
      <c r="C428" s="126" t="str">
        <f t="shared" si="23"/>
        <v/>
      </c>
      <c r="D428" s="26" t="e">
        <f>IF(INDEX(data_wkly!$1:$1048576,MATCH($B428,data_wkly!$C:$C,0),MATCH(D$10,data_wkly!$2:$2,0))=0,#N/A,IF(INDEX(data_wkly!$1:$1048576,MATCH($B428,data_wkly!$C:$C,0),MATCH(D$10,data_wkly!$2:$2,0))="",#N/A,INDEX(data_wkly!$1:$1048576,MATCH($B428,data_wkly!$C:$C,0),MATCH(D$10,data_wkly!$2:$2,0))))</f>
        <v>#N/A</v>
      </c>
      <c r="E428" s="158" t="e" cm="1">
        <f t="array" ref="E428">IF(INDEX(data_wkly!$1:$1048576,MATCH($F428,data_wkly!$A:$A,0),MATCH(E$10,data_wkly!$2:$2,0)+1)="",INDEX(E:E,MATCH(F428,F:F,0)-52,1),INDEX(data_wkly!$1:$1048576,MATCH($F428,data_wkly!$A:$A,0),MATCH(E$10,data_wkly!$2:$2,0)+1))</f>
        <v>#N/A</v>
      </c>
      <c r="F428" s="128" t="str" cm="1">
        <f t="array" ref="F428">IF(INDEX(data_wkly!A:A,MATCH($E$7,data_wkly!C:C,0)+G428,1)=0,"",INDEX(data_wkly!A:A,MATCH($E$7,data_wkly!C:C,0)+G428,1))</f>
        <v/>
      </c>
      <c r="G428" s="128">
        <f t="shared" si="21"/>
        <v>414</v>
      </c>
      <c r="H428" s="29"/>
      <c r="I428" s="29"/>
      <c r="J428" s="29"/>
      <c r="K428" s="29"/>
      <c r="L428" s="84"/>
      <c r="M428" s="9"/>
      <c r="N428" s="9"/>
      <c r="O428" s="1"/>
      <c r="P428" s="9"/>
      <c r="Q428" s="9"/>
      <c r="R428" s="1"/>
      <c r="S428" s="9"/>
      <c r="T428" s="1"/>
      <c r="U428" s="7"/>
      <c r="V428" s="1"/>
      <c r="W428" s="1"/>
      <c r="X428" s="1"/>
      <c r="Y428" s="1"/>
      <c r="Z428" s="1"/>
      <c r="AA428" s="1"/>
      <c r="AB428" s="1"/>
      <c r="AC428" s="1"/>
      <c r="AD428"/>
      <c r="AE428" s="1"/>
      <c r="AF428" s="1"/>
      <c r="AG428" s="1"/>
      <c r="AH428" s="1"/>
    </row>
    <row r="429" spans="1:34">
      <c r="A429" s="88" t="str">
        <f t="shared" si="24"/>
        <v/>
      </c>
      <c r="B429" s="89" t="str">
        <f t="shared" si="22"/>
        <v/>
      </c>
      <c r="C429" s="126" t="str">
        <f t="shared" si="23"/>
        <v/>
      </c>
      <c r="D429" s="26" t="e">
        <f>IF(INDEX(data_wkly!$1:$1048576,MATCH($B429,data_wkly!$C:$C,0),MATCH(D$10,data_wkly!$2:$2,0))=0,#N/A,IF(INDEX(data_wkly!$1:$1048576,MATCH($B429,data_wkly!$C:$C,0),MATCH(D$10,data_wkly!$2:$2,0))="",#N/A,INDEX(data_wkly!$1:$1048576,MATCH($B429,data_wkly!$C:$C,0),MATCH(D$10,data_wkly!$2:$2,0))))</f>
        <v>#N/A</v>
      </c>
      <c r="E429" s="158" t="e" cm="1">
        <f t="array" ref="E429">IF(INDEX(data_wkly!$1:$1048576,MATCH($F429,data_wkly!$A:$A,0),MATCH(E$10,data_wkly!$2:$2,0)+1)="",INDEX(E:E,MATCH(F429,F:F,0)-52,1),INDEX(data_wkly!$1:$1048576,MATCH($F429,data_wkly!$A:$A,0),MATCH(E$10,data_wkly!$2:$2,0)+1))</f>
        <v>#N/A</v>
      </c>
      <c r="F429" s="128" t="str" cm="1">
        <f t="array" ref="F429">IF(INDEX(data_wkly!A:A,MATCH($E$7,data_wkly!C:C,0)+G429,1)=0,"",INDEX(data_wkly!A:A,MATCH($E$7,data_wkly!C:C,0)+G429,1))</f>
        <v/>
      </c>
      <c r="G429" s="128">
        <f t="shared" si="21"/>
        <v>415</v>
      </c>
      <c r="H429" s="29"/>
      <c r="I429" s="29"/>
      <c r="J429" s="29"/>
      <c r="K429" s="29"/>
      <c r="L429" s="84"/>
      <c r="M429" s="9"/>
      <c r="N429" s="9"/>
      <c r="O429" s="1"/>
      <c r="P429" s="9"/>
      <c r="Q429" s="9"/>
      <c r="R429" s="1"/>
      <c r="S429" s="9"/>
      <c r="T429" s="1"/>
      <c r="U429" s="7"/>
      <c r="V429" s="1"/>
      <c r="W429" s="1"/>
      <c r="X429" s="1"/>
      <c r="Y429" s="1"/>
      <c r="Z429" s="1"/>
      <c r="AA429" s="1"/>
      <c r="AB429" s="1"/>
      <c r="AC429" s="1"/>
      <c r="AD429"/>
      <c r="AE429" s="1"/>
      <c r="AF429" s="1"/>
      <c r="AG429" s="1"/>
      <c r="AH429" s="1"/>
    </row>
    <row r="430" spans="1:34">
      <c r="A430" s="88" t="str">
        <f t="shared" si="24"/>
        <v/>
      </c>
      <c r="B430" s="89" t="str">
        <f t="shared" si="22"/>
        <v/>
      </c>
      <c r="C430" s="126" t="str">
        <f t="shared" si="23"/>
        <v/>
      </c>
      <c r="D430" s="26" t="e">
        <f>IF(INDEX(data_wkly!$1:$1048576,MATCH($B430,data_wkly!$C:$C,0),MATCH(D$10,data_wkly!$2:$2,0))=0,#N/A,IF(INDEX(data_wkly!$1:$1048576,MATCH($B430,data_wkly!$C:$C,0),MATCH(D$10,data_wkly!$2:$2,0))="",#N/A,INDEX(data_wkly!$1:$1048576,MATCH($B430,data_wkly!$C:$C,0),MATCH(D$10,data_wkly!$2:$2,0))))</f>
        <v>#N/A</v>
      </c>
      <c r="E430" s="158" t="e" cm="1">
        <f t="array" ref="E430">IF(INDEX(data_wkly!$1:$1048576,MATCH($F430,data_wkly!$A:$A,0),MATCH(E$10,data_wkly!$2:$2,0)+1)="",INDEX(E:E,MATCH(F430,F:F,0)-52,1),INDEX(data_wkly!$1:$1048576,MATCH($F430,data_wkly!$A:$A,0),MATCH(E$10,data_wkly!$2:$2,0)+1))</f>
        <v>#N/A</v>
      </c>
      <c r="F430" s="128" t="str" cm="1">
        <f t="array" ref="F430">IF(INDEX(data_wkly!A:A,MATCH($E$7,data_wkly!C:C,0)+G430,1)=0,"",INDEX(data_wkly!A:A,MATCH($E$7,data_wkly!C:C,0)+G430,1))</f>
        <v/>
      </c>
      <c r="G430" s="128">
        <f t="shared" si="21"/>
        <v>416</v>
      </c>
      <c r="H430" s="29"/>
      <c r="I430" s="29"/>
      <c r="J430" s="29"/>
      <c r="K430" s="29"/>
      <c r="L430" s="84"/>
      <c r="M430" s="9"/>
      <c r="N430" s="9"/>
      <c r="O430" s="1"/>
      <c r="P430" s="9"/>
      <c r="Q430" s="9"/>
      <c r="R430" s="1"/>
      <c r="S430" s="9"/>
      <c r="T430" s="1"/>
      <c r="U430" s="7"/>
      <c r="V430" s="1"/>
      <c r="W430" s="1"/>
      <c r="X430" s="1"/>
      <c r="Y430" s="1"/>
      <c r="Z430" s="1"/>
      <c r="AA430" s="1"/>
      <c r="AB430" s="1"/>
      <c r="AC430" s="1"/>
      <c r="AD430"/>
      <c r="AE430" s="1"/>
      <c r="AF430" s="1"/>
      <c r="AG430" s="1"/>
      <c r="AH430" s="1"/>
    </row>
    <row r="431" spans="1:34">
      <c r="A431" s="88" t="str">
        <f t="shared" si="24"/>
        <v/>
      </c>
      <c r="B431" s="89" t="str">
        <f t="shared" si="22"/>
        <v/>
      </c>
      <c r="C431" s="126" t="str">
        <f t="shared" si="23"/>
        <v/>
      </c>
      <c r="D431" s="26" t="e">
        <f>IF(INDEX(data_wkly!$1:$1048576,MATCH($B431,data_wkly!$C:$C,0),MATCH(D$10,data_wkly!$2:$2,0))=0,#N/A,IF(INDEX(data_wkly!$1:$1048576,MATCH($B431,data_wkly!$C:$C,0),MATCH(D$10,data_wkly!$2:$2,0))="",#N/A,INDEX(data_wkly!$1:$1048576,MATCH($B431,data_wkly!$C:$C,0),MATCH(D$10,data_wkly!$2:$2,0))))</f>
        <v>#N/A</v>
      </c>
      <c r="E431" s="158" t="e" cm="1">
        <f t="array" ref="E431">IF(INDEX(data_wkly!$1:$1048576,MATCH($F431,data_wkly!$A:$A,0),MATCH(E$10,data_wkly!$2:$2,0)+1)="",INDEX(E:E,MATCH(F431,F:F,0)-52,1),INDEX(data_wkly!$1:$1048576,MATCH($F431,data_wkly!$A:$A,0),MATCH(E$10,data_wkly!$2:$2,0)+1))</f>
        <v>#N/A</v>
      </c>
      <c r="F431" s="128" t="str" cm="1">
        <f t="array" ref="F431">IF(INDEX(data_wkly!A:A,MATCH($E$7,data_wkly!C:C,0)+G431,1)=0,"",INDEX(data_wkly!A:A,MATCH($E$7,data_wkly!C:C,0)+G431,1))</f>
        <v/>
      </c>
      <c r="G431" s="128">
        <f t="shared" si="21"/>
        <v>417</v>
      </c>
      <c r="H431" s="29"/>
      <c r="I431" s="29"/>
      <c r="J431" s="29"/>
      <c r="K431" s="29"/>
      <c r="L431" s="84"/>
      <c r="M431" s="9"/>
      <c r="N431" s="9"/>
      <c r="O431" s="1"/>
      <c r="P431" s="9"/>
      <c r="Q431" s="9"/>
      <c r="R431" s="1"/>
      <c r="S431" s="9"/>
      <c r="T431" s="1"/>
      <c r="U431" s="7"/>
      <c r="V431" s="1"/>
      <c r="W431" s="1"/>
      <c r="X431" s="1"/>
      <c r="Y431" s="1"/>
      <c r="Z431" s="1"/>
      <c r="AA431" s="1"/>
      <c r="AB431" s="1"/>
      <c r="AC431" s="1"/>
      <c r="AD431"/>
      <c r="AE431" s="1"/>
      <c r="AF431" s="1"/>
      <c r="AG431" s="1"/>
      <c r="AH431" s="1"/>
    </row>
    <row r="432" spans="1:34">
      <c r="A432" s="88" t="str">
        <f t="shared" si="24"/>
        <v/>
      </c>
      <c r="B432" s="89" t="str">
        <f t="shared" si="22"/>
        <v/>
      </c>
      <c r="C432" s="126" t="str">
        <f t="shared" si="23"/>
        <v/>
      </c>
      <c r="D432" s="26" t="e">
        <f>IF(INDEX(data_wkly!$1:$1048576,MATCH($B432,data_wkly!$C:$C,0),MATCH(D$10,data_wkly!$2:$2,0))=0,#N/A,IF(INDEX(data_wkly!$1:$1048576,MATCH($B432,data_wkly!$C:$C,0),MATCH(D$10,data_wkly!$2:$2,0))="",#N/A,INDEX(data_wkly!$1:$1048576,MATCH($B432,data_wkly!$C:$C,0),MATCH(D$10,data_wkly!$2:$2,0))))</f>
        <v>#N/A</v>
      </c>
      <c r="E432" s="158" t="e" cm="1">
        <f t="array" ref="E432">IF(INDEX(data_wkly!$1:$1048576,MATCH($F432,data_wkly!$A:$A,0),MATCH(E$10,data_wkly!$2:$2,0)+1)="",INDEX(E:E,MATCH(F432,F:F,0)-52,1),INDEX(data_wkly!$1:$1048576,MATCH($F432,data_wkly!$A:$A,0),MATCH(E$10,data_wkly!$2:$2,0)+1))</f>
        <v>#N/A</v>
      </c>
      <c r="F432" s="128" t="str" cm="1">
        <f t="array" ref="F432">IF(INDEX(data_wkly!A:A,MATCH($E$7,data_wkly!C:C,0)+G432,1)=0,"",INDEX(data_wkly!A:A,MATCH($E$7,data_wkly!C:C,0)+G432,1))</f>
        <v/>
      </c>
      <c r="G432" s="128">
        <f t="shared" si="21"/>
        <v>418</v>
      </c>
      <c r="H432" s="29"/>
      <c r="I432" s="29"/>
      <c r="J432" s="29"/>
      <c r="K432" s="29"/>
      <c r="L432" s="84"/>
      <c r="M432" s="9"/>
      <c r="N432" s="9"/>
      <c r="O432" s="1"/>
      <c r="P432" s="9"/>
      <c r="Q432" s="9"/>
      <c r="R432" s="1"/>
      <c r="S432" s="9"/>
      <c r="T432" s="1"/>
      <c r="U432" s="7"/>
      <c r="V432" s="1"/>
      <c r="W432" s="1"/>
      <c r="X432" s="1"/>
      <c r="Y432" s="1"/>
      <c r="Z432" s="1"/>
      <c r="AA432" s="1"/>
      <c r="AB432" s="1"/>
      <c r="AC432" s="1"/>
      <c r="AD432"/>
      <c r="AE432" s="1"/>
      <c r="AF432" s="1"/>
      <c r="AG432" s="1"/>
      <c r="AH432" s="1"/>
    </row>
    <row r="433" spans="1:34">
      <c r="A433" s="88" t="str">
        <f t="shared" si="24"/>
        <v/>
      </c>
      <c r="B433" s="89" t="str">
        <f t="shared" si="22"/>
        <v/>
      </c>
      <c r="C433" s="126" t="str">
        <f t="shared" si="23"/>
        <v/>
      </c>
      <c r="D433" s="26" t="e">
        <f>IF(INDEX(data_wkly!$1:$1048576,MATCH($B433,data_wkly!$C:$C,0),MATCH(D$10,data_wkly!$2:$2,0))=0,#N/A,IF(INDEX(data_wkly!$1:$1048576,MATCH($B433,data_wkly!$C:$C,0),MATCH(D$10,data_wkly!$2:$2,0))="",#N/A,INDEX(data_wkly!$1:$1048576,MATCH($B433,data_wkly!$C:$C,0),MATCH(D$10,data_wkly!$2:$2,0))))</f>
        <v>#N/A</v>
      </c>
      <c r="E433" s="158" t="e" cm="1">
        <f t="array" ref="E433">IF(INDEX(data_wkly!$1:$1048576,MATCH($F433,data_wkly!$A:$A,0),MATCH(E$10,data_wkly!$2:$2,0)+1)="",INDEX(E:E,MATCH(F433,F:F,0)-52,1),INDEX(data_wkly!$1:$1048576,MATCH($F433,data_wkly!$A:$A,0),MATCH(E$10,data_wkly!$2:$2,0)+1))</f>
        <v>#N/A</v>
      </c>
      <c r="F433" s="128" t="str" cm="1">
        <f t="array" ref="F433">IF(INDEX(data_wkly!A:A,MATCH($E$7,data_wkly!C:C,0)+G433,1)=0,"",INDEX(data_wkly!A:A,MATCH($E$7,data_wkly!C:C,0)+G433,1))</f>
        <v/>
      </c>
      <c r="G433" s="128">
        <f t="shared" si="21"/>
        <v>419</v>
      </c>
      <c r="H433" s="29"/>
      <c r="I433" s="29"/>
      <c r="J433" s="29"/>
      <c r="K433" s="29"/>
      <c r="L433" s="84"/>
      <c r="M433" s="9"/>
      <c r="N433" s="9"/>
      <c r="O433" s="1"/>
      <c r="P433" s="9"/>
      <c r="Q433" s="9"/>
      <c r="R433" s="1"/>
      <c r="S433" s="9"/>
      <c r="T433" s="1"/>
      <c r="U433" s="7"/>
      <c r="V433" s="1"/>
      <c r="W433" s="1"/>
      <c r="X433" s="1"/>
      <c r="Y433" s="1"/>
      <c r="Z433" s="1"/>
      <c r="AA433" s="1"/>
      <c r="AB433" s="1"/>
      <c r="AC433" s="1"/>
      <c r="AD433"/>
      <c r="AE433" s="1"/>
      <c r="AF433" s="1"/>
      <c r="AG433" s="1"/>
      <c r="AH433" s="1"/>
    </row>
    <row r="434" spans="1:34">
      <c r="A434" s="88" t="str">
        <f t="shared" si="24"/>
        <v/>
      </c>
      <c r="B434" s="89" t="str">
        <f t="shared" si="22"/>
        <v/>
      </c>
      <c r="C434" s="126" t="str">
        <f t="shared" si="23"/>
        <v/>
      </c>
      <c r="D434" s="26" t="e">
        <f>IF(INDEX(data_wkly!$1:$1048576,MATCH($B434,data_wkly!$C:$C,0),MATCH(D$10,data_wkly!$2:$2,0))=0,#N/A,IF(INDEX(data_wkly!$1:$1048576,MATCH($B434,data_wkly!$C:$C,0),MATCH(D$10,data_wkly!$2:$2,0))="",#N/A,INDEX(data_wkly!$1:$1048576,MATCH($B434,data_wkly!$C:$C,0),MATCH(D$10,data_wkly!$2:$2,0))))</f>
        <v>#N/A</v>
      </c>
      <c r="E434" s="158" t="e" cm="1">
        <f t="array" ref="E434">IF(INDEX(data_wkly!$1:$1048576,MATCH($F434,data_wkly!$A:$A,0),MATCH(E$10,data_wkly!$2:$2,0)+1)="",INDEX(E:E,MATCH(F434,F:F,0)-52,1),INDEX(data_wkly!$1:$1048576,MATCH($F434,data_wkly!$A:$A,0),MATCH(E$10,data_wkly!$2:$2,0)+1))</f>
        <v>#N/A</v>
      </c>
      <c r="F434" s="128" t="str" cm="1">
        <f t="array" ref="F434">IF(INDEX(data_wkly!A:A,MATCH($E$7,data_wkly!C:C,0)+G434,1)=0,"",INDEX(data_wkly!A:A,MATCH($E$7,data_wkly!C:C,0)+G434,1))</f>
        <v/>
      </c>
      <c r="G434" s="128">
        <f t="shared" si="21"/>
        <v>420</v>
      </c>
      <c r="H434" s="29"/>
      <c r="I434" s="29"/>
      <c r="J434" s="29"/>
      <c r="K434" s="29"/>
      <c r="L434" s="84"/>
      <c r="M434" s="9"/>
      <c r="N434" s="9"/>
      <c r="O434" s="1"/>
      <c r="P434" s="9"/>
      <c r="Q434" s="9"/>
      <c r="R434" s="1"/>
      <c r="S434" s="9"/>
      <c r="T434" s="1"/>
      <c r="U434" s="7"/>
      <c r="V434" s="1"/>
      <c r="W434" s="1"/>
      <c r="X434" s="1"/>
      <c r="Y434" s="1"/>
      <c r="Z434" s="1"/>
      <c r="AA434" s="1"/>
      <c r="AB434" s="1"/>
      <c r="AC434" s="1"/>
      <c r="AD434"/>
      <c r="AE434" s="1"/>
      <c r="AF434" s="1"/>
      <c r="AG434" s="1"/>
      <c r="AH434" s="1"/>
    </row>
    <row r="435" spans="1:34">
      <c r="A435" s="88" t="str">
        <f t="shared" si="24"/>
        <v/>
      </c>
      <c r="B435" s="89" t="str">
        <f t="shared" si="22"/>
        <v/>
      </c>
      <c r="C435" s="126" t="str">
        <f t="shared" si="23"/>
        <v/>
      </c>
      <c r="D435" s="26" t="e">
        <f>IF(INDEX(data_wkly!$1:$1048576,MATCH($B435,data_wkly!$C:$C,0),MATCH(D$10,data_wkly!$2:$2,0))=0,#N/A,IF(INDEX(data_wkly!$1:$1048576,MATCH($B435,data_wkly!$C:$C,0),MATCH(D$10,data_wkly!$2:$2,0))="",#N/A,INDEX(data_wkly!$1:$1048576,MATCH($B435,data_wkly!$C:$C,0),MATCH(D$10,data_wkly!$2:$2,0))))</f>
        <v>#N/A</v>
      </c>
      <c r="E435" s="158" t="e" cm="1">
        <f t="array" ref="E435">IF(INDEX(data_wkly!$1:$1048576,MATCH($F435,data_wkly!$A:$A,0),MATCH(E$10,data_wkly!$2:$2,0)+1)="",INDEX(E:E,MATCH(F435,F:F,0)-52,1),INDEX(data_wkly!$1:$1048576,MATCH($F435,data_wkly!$A:$A,0),MATCH(E$10,data_wkly!$2:$2,0)+1))</f>
        <v>#N/A</v>
      </c>
      <c r="F435" s="128" t="str" cm="1">
        <f t="array" ref="F435">IF(INDEX(data_wkly!A:A,MATCH($E$7,data_wkly!C:C,0)+G435,1)=0,"",INDEX(data_wkly!A:A,MATCH($E$7,data_wkly!C:C,0)+G435,1))</f>
        <v/>
      </c>
      <c r="G435" s="128">
        <f t="shared" si="21"/>
        <v>421</v>
      </c>
      <c r="H435" s="29"/>
      <c r="I435" s="29"/>
      <c r="J435" s="29"/>
      <c r="K435" s="29"/>
      <c r="L435" s="84"/>
      <c r="M435" s="9"/>
      <c r="N435" s="9"/>
      <c r="O435" s="1"/>
      <c r="P435" s="9"/>
      <c r="Q435" s="9"/>
      <c r="R435" s="1"/>
      <c r="S435" s="9"/>
      <c r="T435" s="1"/>
      <c r="U435" s="7"/>
      <c r="V435" s="1"/>
      <c r="W435" s="1"/>
      <c r="X435" s="1"/>
      <c r="Y435" s="1"/>
      <c r="Z435" s="1"/>
      <c r="AA435" s="1"/>
      <c r="AB435" s="1"/>
      <c r="AC435" s="1"/>
      <c r="AD435"/>
      <c r="AE435" s="1"/>
      <c r="AF435" s="1"/>
      <c r="AG435" s="1"/>
      <c r="AH435" s="1"/>
    </row>
    <row r="436" spans="1:34">
      <c r="A436" s="88" t="str">
        <f t="shared" si="24"/>
        <v/>
      </c>
      <c r="B436" s="89" t="str">
        <f t="shared" si="22"/>
        <v/>
      </c>
      <c r="C436" s="126" t="str">
        <f t="shared" si="23"/>
        <v/>
      </c>
      <c r="D436" s="26" t="e">
        <f>IF(INDEX(data_wkly!$1:$1048576,MATCH($B436,data_wkly!$C:$C,0),MATCH(D$10,data_wkly!$2:$2,0))=0,#N/A,IF(INDEX(data_wkly!$1:$1048576,MATCH($B436,data_wkly!$C:$C,0),MATCH(D$10,data_wkly!$2:$2,0))="",#N/A,INDEX(data_wkly!$1:$1048576,MATCH($B436,data_wkly!$C:$C,0),MATCH(D$10,data_wkly!$2:$2,0))))</f>
        <v>#N/A</v>
      </c>
      <c r="E436" s="158" t="e" cm="1">
        <f t="array" ref="E436">IF(INDEX(data_wkly!$1:$1048576,MATCH($F436,data_wkly!$A:$A,0),MATCH(E$10,data_wkly!$2:$2,0)+1)="",INDEX(E:E,MATCH(F436,F:F,0)-52,1),INDEX(data_wkly!$1:$1048576,MATCH($F436,data_wkly!$A:$A,0),MATCH(E$10,data_wkly!$2:$2,0)+1))</f>
        <v>#N/A</v>
      </c>
      <c r="F436" s="128" t="str" cm="1">
        <f t="array" ref="F436">IF(INDEX(data_wkly!A:A,MATCH($E$7,data_wkly!C:C,0)+G436,1)=0,"",INDEX(data_wkly!A:A,MATCH($E$7,data_wkly!C:C,0)+G436,1))</f>
        <v/>
      </c>
      <c r="G436" s="128">
        <f t="shared" si="21"/>
        <v>422</v>
      </c>
      <c r="H436" s="29"/>
      <c r="I436" s="29"/>
      <c r="J436" s="29"/>
      <c r="K436" s="29"/>
      <c r="L436" s="84"/>
      <c r="M436" s="9"/>
      <c r="N436" s="9"/>
      <c r="O436" s="1"/>
      <c r="P436" s="9"/>
      <c r="Q436" s="9"/>
      <c r="R436" s="1"/>
      <c r="S436" s="9"/>
      <c r="T436" s="1"/>
      <c r="U436" s="7"/>
      <c r="V436" s="1"/>
      <c r="W436" s="1"/>
      <c r="X436" s="1"/>
      <c r="Y436" s="1"/>
      <c r="Z436" s="1"/>
      <c r="AA436" s="1"/>
      <c r="AB436" s="1"/>
      <c r="AC436" s="1"/>
      <c r="AD436"/>
      <c r="AE436" s="1"/>
      <c r="AF436" s="1"/>
      <c r="AG436" s="1"/>
      <c r="AH436" s="1"/>
    </row>
    <row r="437" spans="1:34">
      <c r="A437" s="88" t="str">
        <f t="shared" si="24"/>
        <v/>
      </c>
      <c r="B437" s="89" t="str">
        <f t="shared" si="22"/>
        <v/>
      </c>
      <c r="C437" s="126" t="str">
        <f t="shared" si="23"/>
        <v/>
      </c>
      <c r="D437" s="26" t="e">
        <f>IF(INDEX(data_wkly!$1:$1048576,MATCH($B437,data_wkly!$C:$C,0),MATCH(D$10,data_wkly!$2:$2,0))=0,#N/A,IF(INDEX(data_wkly!$1:$1048576,MATCH($B437,data_wkly!$C:$C,0),MATCH(D$10,data_wkly!$2:$2,0))="",#N/A,INDEX(data_wkly!$1:$1048576,MATCH($B437,data_wkly!$C:$C,0),MATCH(D$10,data_wkly!$2:$2,0))))</f>
        <v>#N/A</v>
      </c>
      <c r="E437" s="158" t="e" cm="1">
        <f t="array" ref="E437">IF(INDEX(data_wkly!$1:$1048576,MATCH($F437,data_wkly!$A:$A,0),MATCH(E$10,data_wkly!$2:$2,0)+1)="",INDEX(E:E,MATCH(F437,F:F,0)-52,1),INDEX(data_wkly!$1:$1048576,MATCH($F437,data_wkly!$A:$A,0),MATCH(E$10,data_wkly!$2:$2,0)+1))</f>
        <v>#N/A</v>
      </c>
      <c r="F437" s="128" t="str" cm="1">
        <f t="array" ref="F437">IF(INDEX(data_wkly!A:A,MATCH($E$7,data_wkly!C:C,0)+G437,1)=0,"",INDEX(data_wkly!A:A,MATCH($E$7,data_wkly!C:C,0)+G437,1))</f>
        <v/>
      </c>
      <c r="G437" s="128">
        <f t="shared" si="21"/>
        <v>423</v>
      </c>
      <c r="H437" s="29"/>
      <c r="I437" s="29"/>
      <c r="J437" s="29"/>
      <c r="K437" s="29"/>
      <c r="L437" s="84"/>
      <c r="M437" s="9"/>
      <c r="N437" s="9"/>
      <c r="O437" s="1"/>
      <c r="P437" s="9"/>
      <c r="Q437" s="9"/>
      <c r="R437" s="1"/>
      <c r="S437" s="9"/>
      <c r="T437" s="1"/>
      <c r="U437" s="7"/>
      <c r="V437" s="1"/>
      <c r="W437" s="1"/>
      <c r="X437" s="1"/>
      <c r="Y437" s="1"/>
      <c r="Z437" s="1"/>
      <c r="AA437" s="1"/>
      <c r="AB437" s="1"/>
      <c r="AC437" s="1"/>
      <c r="AD437"/>
      <c r="AE437" s="1"/>
      <c r="AF437" s="1"/>
      <c r="AG437" s="1"/>
      <c r="AH437" s="1"/>
    </row>
    <row r="438" spans="1:34">
      <c r="A438" s="88" t="str">
        <f t="shared" si="24"/>
        <v/>
      </c>
      <c r="B438" s="89" t="str">
        <f t="shared" si="22"/>
        <v/>
      </c>
      <c r="C438" s="126" t="str">
        <f t="shared" si="23"/>
        <v/>
      </c>
      <c r="D438" s="26" t="e">
        <f>IF(INDEX(data_wkly!$1:$1048576,MATCH($B438,data_wkly!$C:$C,0),MATCH(D$10,data_wkly!$2:$2,0))=0,#N/A,IF(INDEX(data_wkly!$1:$1048576,MATCH($B438,data_wkly!$C:$C,0),MATCH(D$10,data_wkly!$2:$2,0))="",#N/A,INDEX(data_wkly!$1:$1048576,MATCH($B438,data_wkly!$C:$C,0),MATCH(D$10,data_wkly!$2:$2,0))))</f>
        <v>#N/A</v>
      </c>
      <c r="E438" s="158" t="e" cm="1">
        <f t="array" ref="E438">IF(INDEX(data_wkly!$1:$1048576,MATCH($F438,data_wkly!$A:$A,0),MATCH(E$10,data_wkly!$2:$2,0)+1)="",INDEX(E:E,MATCH(F438,F:F,0)-52,1),INDEX(data_wkly!$1:$1048576,MATCH($F438,data_wkly!$A:$A,0),MATCH(E$10,data_wkly!$2:$2,0)+1))</f>
        <v>#N/A</v>
      </c>
      <c r="F438" s="128" t="str" cm="1">
        <f t="array" ref="F438">IF(INDEX(data_wkly!A:A,MATCH($E$7,data_wkly!C:C,0)+G438,1)=0,"",INDEX(data_wkly!A:A,MATCH($E$7,data_wkly!C:C,0)+G438,1))</f>
        <v/>
      </c>
      <c r="G438" s="128">
        <f t="shared" si="21"/>
        <v>424</v>
      </c>
      <c r="H438" s="29"/>
      <c r="I438" s="29"/>
      <c r="J438" s="29"/>
      <c r="K438" s="29"/>
      <c r="L438" s="84"/>
      <c r="M438" s="9"/>
      <c r="N438" s="9"/>
      <c r="O438" s="1"/>
      <c r="P438" s="9"/>
      <c r="Q438" s="9"/>
      <c r="R438" s="1"/>
      <c r="S438" s="9"/>
      <c r="T438" s="1"/>
      <c r="U438" s="7"/>
      <c r="V438" s="1"/>
      <c r="W438" s="1"/>
      <c r="X438" s="1"/>
      <c r="Y438" s="1"/>
      <c r="Z438" s="1"/>
      <c r="AA438" s="1"/>
      <c r="AB438" s="1"/>
      <c r="AC438" s="1"/>
      <c r="AD438"/>
      <c r="AE438" s="1"/>
      <c r="AF438" s="1"/>
      <c r="AG438" s="1"/>
      <c r="AH438" s="1"/>
    </row>
    <row r="439" spans="1:34">
      <c r="A439" s="88" t="str">
        <f t="shared" si="24"/>
        <v/>
      </c>
      <c r="B439" s="89" t="str">
        <f t="shared" si="22"/>
        <v/>
      </c>
      <c r="C439" s="126" t="str">
        <f t="shared" si="23"/>
        <v/>
      </c>
      <c r="D439" s="26" t="e">
        <f>IF(INDEX(data_wkly!$1:$1048576,MATCH($B439,data_wkly!$C:$C,0),MATCH(D$10,data_wkly!$2:$2,0))=0,#N/A,IF(INDEX(data_wkly!$1:$1048576,MATCH($B439,data_wkly!$C:$C,0),MATCH(D$10,data_wkly!$2:$2,0))="",#N/A,INDEX(data_wkly!$1:$1048576,MATCH($B439,data_wkly!$C:$C,0),MATCH(D$10,data_wkly!$2:$2,0))))</f>
        <v>#N/A</v>
      </c>
      <c r="E439" s="158" t="e" cm="1">
        <f t="array" ref="E439">IF(INDEX(data_wkly!$1:$1048576,MATCH($F439,data_wkly!$A:$A,0),MATCH(E$10,data_wkly!$2:$2,0)+1)="",INDEX(E:E,MATCH(F439,F:F,0)-52,1),INDEX(data_wkly!$1:$1048576,MATCH($F439,data_wkly!$A:$A,0),MATCH(E$10,data_wkly!$2:$2,0)+1))</f>
        <v>#N/A</v>
      </c>
      <c r="F439" s="128" t="str" cm="1">
        <f t="array" ref="F439">IF(INDEX(data_wkly!A:A,MATCH($E$7,data_wkly!C:C,0)+G439,1)=0,"",INDEX(data_wkly!A:A,MATCH($E$7,data_wkly!C:C,0)+G439,1))</f>
        <v/>
      </c>
      <c r="G439" s="128">
        <f t="shared" si="21"/>
        <v>425</v>
      </c>
      <c r="H439" s="29"/>
      <c r="I439" s="29"/>
      <c r="J439" s="29"/>
      <c r="K439" s="29"/>
      <c r="L439" s="84"/>
      <c r="M439" s="9"/>
      <c r="N439" s="9"/>
      <c r="O439" s="1"/>
      <c r="P439" s="9"/>
      <c r="Q439" s="9"/>
      <c r="R439" s="1"/>
      <c r="S439" s="9"/>
      <c r="T439" s="1"/>
      <c r="U439" s="7"/>
      <c r="V439" s="1"/>
      <c r="W439" s="1"/>
      <c r="X439" s="1"/>
      <c r="Y439" s="1"/>
      <c r="Z439" s="1"/>
      <c r="AA439" s="1"/>
      <c r="AB439" s="1"/>
      <c r="AC439" s="1"/>
      <c r="AD439"/>
      <c r="AE439" s="1"/>
      <c r="AF439" s="1"/>
      <c r="AG439" s="1"/>
      <c r="AH439" s="1"/>
    </row>
    <row r="440" spans="1:34">
      <c r="A440" s="88" t="str">
        <f t="shared" si="24"/>
        <v/>
      </c>
      <c r="B440" s="89" t="str">
        <f t="shared" si="22"/>
        <v/>
      </c>
      <c r="C440" s="126" t="str">
        <f t="shared" si="23"/>
        <v/>
      </c>
      <c r="D440" s="26" t="e">
        <f>IF(INDEX(data_wkly!$1:$1048576,MATCH($B440,data_wkly!$C:$C,0),MATCH(D$10,data_wkly!$2:$2,0))=0,#N/A,IF(INDEX(data_wkly!$1:$1048576,MATCH($B440,data_wkly!$C:$C,0),MATCH(D$10,data_wkly!$2:$2,0))="",#N/A,INDEX(data_wkly!$1:$1048576,MATCH($B440,data_wkly!$C:$C,0),MATCH(D$10,data_wkly!$2:$2,0))))</f>
        <v>#N/A</v>
      </c>
      <c r="E440" s="158" t="e" cm="1">
        <f t="array" ref="E440">IF(INDEX(data_wkly!$1:$1048576,MATCH($F440,data_wkly!$A:$A,0),MATCH(E$10,data_wkly!$2:$2,0)+1)="",INDEX(E:E,MATCH(F440,F:F,0)-52,1),INDEX(data_wkly!$1:$1048576,MATCH($F440,data_wkly!$A:$A,0),MATCH(E$10,data_wkly!$2:$2,0)+1))</f>
        <v>#N/A</v>
      </c>
      <c r="F440" s="128" t="str" cm="1">
        <f t="array" ref="F440">IF(INDEX(data_wkly!A:A,MATCH($E$7,data_wkly!C:C,0)+G440,1)=0,"",INDEX(data_wkly!A:A,MATCH($E$7,data_wkly!C:C,0)+G440,1))</f>
        <v/>
      </c>
      <c r="G440" s="128">
        <f t="shared" si="21"/>
        <v>426</v>
      </c>
      <c r="H440" s="29"/>
      <c r="I440" s="29"/>
      <c r="J440" s="29"/>
      <c r="K440" s="29"/>
      <c r="L440" s="84"/>
      <c r="M440" s="9"/>
      <c r="N440" s="9"/>
      <c r="O440" s="1"/>
      <c r="P440" s="9"/>
      <c r="Q440" s="9"/>
      <c r="R440" s="1"/>
      <c r="S440" s="9"/>
      <c r="T440" s="1"/>
      <c r="U440" s="7"/>
      <c r="V440" s="1"/>
      <c r="W440" s="1"/>
      <c r="X440" s="1"/>
      <c r="Y440" s="1"/>
      <c r="Z440" s="1"/>
      <c r="AA440" s="1"/>
      <c r="AB440" s="1"/>
      <c r="AC440" s="1"/>
      <c r="AD440"/>
      <c r="AE440" s="1"/>
      <c r="AF440" s="1"/>
      <c r="AG440" s="1"/>
      <c r="AH440" s="1"/>
    </row>
    <row r="441" spans="1:34">
      <c r="A441" s="88" t="str">
        <f t="shared" si="24"/>
        <v/>
      </c>
      <c r="B441" s="89" t="str">
        <f t="shared" si="22"/>
        <v/>
      </c>
      <c r="C441" s="126" t="str">
        <f t="shared" si="23"/>
        <v/>
      </c>
      <c r="D441" s="26" t="e">
        <f>IF(INDEX(data_wkly!$1:$1048576,MATCH($B441,data_wkly!$C:$C,0),MATCH(D$10,data_wkly!$2:$2,0))=0,#N/A,IF(INDEX(data_wkly!$1:$1048576,MATCH($B441,data_wkly!$C:$C,0),MATCH(D$10,data_wkly!$2:$2,0))="",#N/A,INDEX(data_wkly!$1:$1048576,MATCH($B441,data_wkly!$C:$C,0),MATCH(D$10,data_wkly!$2:$2,0))))</f>
        <v>#N/A</v>
      </c>
      <c r="E441" s="158" t="e" cm="1">
        <f t="array" ref="E441">IF(INDEX(data_wkly!$1:$1048576,MATCH($F441,data_wkly!$A:$A,0),MATCH(E$10,data_wkly!$2:$2,0)+1)="",INDEX(E:E,MATCH(F441,F:F,0)-52,1),INDEX(data_wkly!$1:$1048576,MATCH($F441,data_wkly!$A:$A,0),MATCH(E$10,data_wkly!$2:$2,0)+1))</f>
        <v>#N/A</v>
      </c>
      <c r="F441" s="128" t="str" cm="1">
        <f t="array" ref="F441">IF(INDEX(data_wkly!A:A,MATCH($E$7,data_wkly!C:C,0)+G441,1)=0,"",INDEX(data_wkly!A:A,MATCH($E$7,data_wkly!C:C,0)+G441,1))</f>
        <v/>
      </c>
      <c r="G441" s="128">
        <f t="shared" si="21"/>
        <v>427</v>
      </c>
      <c r="H441" s="29"/>
      <c r="I441" s="29"/>
      <c r="J441" s="29"/>
      <c r="K441" s="29"/>
      <c r="L441" s="84"/>
      <c r="M441" s="9"/>
      <c r="N441" s="9"/>
      <c r="O441" s="1"/>
      <c r="P441" s="9"/>
      <c r="Q441" s="9"/>
      <c r="R441" s="1"/>
      <c r="S441" s="9"/>
      <c r="T441" s="1"/>
      <c r="U441" s="7"/>
      <c r="V441" s="1"/>
      <c r="W441" s="1"/>
      <c r="X441" s="1"/>
      <c r="Y441" s="1"/>
      <c r="Z441" s="1"/>
      <c r="AA441" s="1"/>
      <c r="AB441" s="1"/>
      <c r="AC441" s="1"/>
      <c r="AD441"/>
      <c r="AE441" s="1"/>
      <c r="AF441" s="1"/>
      <c r="AG441" s="1"/>
      <c r="AH441" s="1"/>
    </row>
    <row r="442" spans="1:34">
      <c r="A442" s="88" t="str">
        <f t="shared" si="24"/>
        <v/>
      </c>
      <c r="B442" s="89" t="str">
        <f t="shared" si="22"/>
        <v/>
      </c>
      <c r="C442" s="126" t="str">
        <f t="shared" si="23"/>
        <v/>
      </c>
      <c r="D442" s="26" t="e">
        <f>IF(INDEX(data_wkly!$1:$1048576,MATCH($B442,data_wkly!$C:$C,0),MATCH(D$10,data_wkly!$2:$2,0))=0,#N/A,IF(INDEX(data_wkly!$1:$1048576,MATCH($B442,data_wkly!$C:$C,0),MATCH(D$10,data_wkly!$2:$2,0))="",#N/A,INDEX(data_wkly!$1:$1048576,MATCH($B442,data_wkly!$C:$C,0),MATCH(D$10,data_wkly!$2:$2,0))))</f>
        <v>#N/A</v>
      </c>
      <c r="E442" s="158" t="e" cm="1">
        <f t="array" ref="E442">IF(INDEX(data_wkly!$1:$1048576,MATCH($F442,data_wkly!$A:$A,0),MATCH(E$10,data_wkly!$2:$2,0)+1)="",INDEX(E:E,MATCH(F442,F:F,0)-52,1),INDEX(data_wkly!$1:$1048576,MATCH($F442,data_wkly!$A:$A,0),MATCH(E$10,data_wkly!$2:$2,0)+1))</f>
        <v>#N/A</v>
      </c>
      <c r="F442" s="128" t="str" cm="1">
        <f t="array" ref="F442">IF(INDEX(data_wkly!A:A,MATCH($E$7,data_wkly!C:C,0)+G442,1)=0,"",INDEX(data_wkly!A:A,MATCH($E$7,data_wkly!C:C,0)+G442,1))</f>
        <v/>
      </c>
      <c r="G442" s="128">
        <f t="shared" si="21"/>
        <v>428</v>
      </c>
      <c r="H442" s="29"/>
      <c r="I442" s="29"/>
      <c r="J442" s="29"/>
      <c r="K442" s="29"/>
      <c r="L442" s="84"/>
      <c r="M442" s="9"/>
      <c r="N442" s="9"/>
      <c r="O442" s="1"/>
      <c r="P442" s="9"/>
      <c r="Q442" s="9"/>
      <c r="R442" s="1"/>
      <c r="S442" s="9"/>
      <c r="T442" s="1"/>
      <c r="U442" s="7"/>
      <c r="V442" s="1"/>
      <c r="W442" s="1"/>
      <c r="X442" s="1"/>
      <c r="Y442" s="1"/>
      <c r="Z442" s="1"/>
      <c r="AA442" s="1"/>
      <c r="AB442" s="1"/>
      <c r="AC442" s="1"/>
      <c r="AD442"/>
      <c r="AE442" s="1"/>
      <c r="AF442" s="1"/>
      <c r="AG442" s="1"/>
      <c r="AH442" s="1"/>
    </row>
    <row r="443" spans="1:34">
      <c r="A443" s="88" t="str">
        <f t="shared" si="24"/>
        <v/>
      </c>
      <c r="B443" s="89" t="str">
        <f t="shared" si="22"/>
        <v/>
      </c>
      <c r="C443" s="126" t="str">
        <f t="shared" si="23"/>
        <v/>
      </c>
      <c r="D443" s="26" t="e">
        <f>IF(INDEX(data_wkly!$1:$1048576,MATCH($B443,data_wkly!$C:$C,0),MATCH(D$10,data_wkly!$2:$2,0))=0,#N/A,IF(INDEX(data_wkly!$1:$1048576,MATCH($B443,data_wkly!$C:$C,0),MATCH(D$10,data_wkly!$2:$2,0))="",#N/A,INDEX(data_wkly!$1:$1048576,MATCH($B443,data_wkly!$C:$C,0),MATCH(D$10,data_wkly!$2:$2,0))))</f>
        <v>#N/A</v>
      </c>
      <c r="E443" s="158" t="e" cm="1">
        <f t="array" ref="E443">IF(INDEX(data_wkly!$1:$1048576,MATCH($F443,data_wkly!$A:$A,0),MATCH(E$10,data_wkly!$2:$2,0)+1)="",INDEX(E:E,MATCH(F443,F:F,0)-52,1),INDEX(data_wkly!$1:$1048576,MATCH($F443,data_wkly!$A:$A,0),MATCH(E$10,data_wkly!$2:$2,0)+1))</f>
        <v>#N/A</v>
      </c>
      <c r="F443" s="128" t="str" cm="1">
        <f t="array" ref="F443">IF(INDEX(data_wkly!A:A,MATCH($E$7,data_wkly!C:C,0)+G443,1)=0,"",INDEX(data_wkly!A:A,MATCH($E$7,data_wkly!C:C,0)+G443,1))</f>
        <v/>
      </c>
      <c r="G443" s="128">
        <f t="shared" si="21"/>
        <v>429</v>
      </c>
      <c r="H443" s="29"/>
      <c r="I443" s="29"/>
      <c r="J443" s="29"/>
      <c r="K443" s="29"/>
      <c r="L443" s="84"/>
      <c r="M443" s="9"/>
      <c r="N443" s="9"/>
      <c r="O443" s="1"/>
      <c r="P443" s="9"/>
      <c r="Q443" s="9"/>
      <c r="R443" s="1"/>
      <c r="S443" s="9"/>
      <c r="T443" s="1"/>
      <c r="U443" s="7"/>
      <c r="V443" s="1"/>
      <c r="W443" s="1"/>
      <c r="X443" s="1"/>
      <c r="Y443" s="1"/>
      <c r="Z443" s="1"/>
      <c r="AA443" s="1"/>
      <c r="AB443" s="1"/>
      <c r="AC443" s="1"/>
      <c r="AD443"/>
      <c r="AE443" s="1"/>
      <c r="AF443" s="1"/>
      <c r="AG443" s="1"/>
      <c r="AH443" s="1"/>
    </row>
    <row r="444" spans="1:34">
      <c r="A444" s="88" t="str">
        <f t="shared" si="24"/>
        <v/>
      </c>
      <c r="B444" s="89" t="str">
        <f t="shared" si="22"/>
        <v/>
      </c>
      <c r="C444" s="126" t="str">
        <f t="shared" si="23"/>
        <v/>
      </c>
      <c r="D444" s="26" t="e">
        <f>IF(INDEX(data_wkly!$1:$1048576,MATCH($B444,data_wkly!$C:$C,0),MATCH(D$10,data_wkly!$2:$2,0))=0,#N/A,IF(INDEX(data_wkly!$1:$1048576,MATCH($B444,data_wkly!$C:$C,0),MATCH(D$10,data_wkly!$2:$2,0))="",#N/A,INDEX(data_wkly!$1:$1048576,MATCH($B444,data_wkly!$C:$C,0),MATCH(D$10,data_wkly!$2:$2,0))))</f>
        <v>#N/A</v>
      </c>
      <c r="E444" s="158" t="e" cm="1">
        <f t="array" ref="E444">IF(INDEX(data_wkly!$1:$1048576,MATCH($F444,data_wkly!$A:$A,0),MATCH(E$10,data_wkly!$2:$2,0)+1)="",INDEX(E:E,MATCH(F444,F:F,0)-52,1),INDEX(data_wkly!$1:$1048576,MATCH($F444,data_wkly!$A:$A,0),MATCH(E$10,data_wkly!$2:$2,0)+1))</f>
        <v>#N/A</v>
      </c>
      <c r="F444" s="128" t="str" cm="1">
        <f t="array" ref="F444">IF(INDEX(data_wkly!A:A,MATCH($E$7,data_wkly!C:C,0)+G444,1)=0,"",INDEX(data_wkly!A:A,MATCH($E$7,data_wkly!C:C,0)+G444,1))</f>
        <v/>
      </c>
      <c r="G444" s="128">
        <f t="shared" si="21"/>
        <v>430</v>
      </c>
      <c r="H444" s="29"/>
      <c r="I444" s="29"/>
      <c r="J444" s="29"/>
      <c r="K444" s="29"/>
      <c r="L444" s="84"/>
      <c r="M444" s="9"/>
      <c r="N444" s="9"/>
      <c r="O444" s="1"/>
      <c r="P444" s="9"/>
      <c r="Q444" s="9"/>
      <c r="R444" s="1"/>
      <c r="S444" s="9"/>
      <c r="T444" s="1"/>
      <c r="U444" s="7"/>
      <c r="V444" s="1"/>
      <c r="W444" s="1"/>
      <c r="X444" s="1"/>
      <c r="Y444" s="1"/>
      <c r="Z444" s="1"/>
      <c r="AA444" s="1"/>
      <c r="AB444" s="1"/>
      <c r="AC444" s="1"/>
      <c r="AD444"/>
      <c r="AE444" s="1"/>
      <c r="AF444" s="1"/>
      <c r="AG444" s="1"/>
      <c r="AH444" s="1"/>
    </row>
    <row r="445" spans="1:34">
      <c r="A445" s="88" t="str">
        <f t="shared" si="24"/>
        <v/>
      </c>
      <c r="B445" s="89" t="str">
        <f t="shared" si="22"/>
        <v/>
      </c>
      <c r="C445" s="126" t="str">
        <f t="shared" si="23"/>
        <v/>
      </c>
      <c r="D445" s="26" t="e">
        <f>IF(INDEX(data_wkly!$1:$1048576,MATCH($B445,data_wkly!$C:$C,0),MATCH(D$10,data_wkly!$2:$2,0))=0,#N/A,IF(INDEX(data_wkly!$1:$1048576,MATCH($B445,data_wkly!$C:$C,0),MATCH(D$10,data_wkly!$2:$2,0))="",#N/A,INDEX(data_wkly!$1:$1048576,MATCH($B445,data_wkly!$C:$C,0),MATCH(D$10,data_wkly!$2:$2,0))))</f>
        <v>#N/A</v>
      </c>
      <c r="E445" s="158" t="e" cm="1">
        <f t="array" ref="E445">IF(INDEX(data_wkly!$1:$1048576,MATCH($F445,data_wkly!$A:$A,0),MATCH(E$10,data_wkly!$2:$2,0)+1)="",INDEX(E:E,MATCH(F445,F:F,0)-52,1),INDEX(data_wkly!$1:$1048576,MATCH($F445,data_wkly!$A:$A,0),MATCH(E$10,data_wkly!$2:$2,0)+1))</f>
        <v>#N/A</v>
      </c>
      <c r="F445" s="128" t="str" cm="1">
        <f t="array" ref="F445">IF(INDEX(data_wkly!A:A,MATCH($E$7,data_wkly!C:C,0)+G445,1)=0,"",INDEX(data_wkly!A:A,MATCH($E$7,data_wkly!C:C,0)+G445,1))</f>
        <v/>
      </c>
      <c r="G445" s="128">
        <f t="shared" si="21"/>
        <v>431</v>
      </c>
      <c r="H445" s="29"/>
      <c r="I445" s="29"/>
      <c r="J445" s="29"/>
      <c r="K445" s="29"/>
      <c r="L445" s="84"/>
      <c r="M445" s="9"/>
      <c r="N445" s="9"/>
      <c r="O445" s="1"/>
      <c r="P445" s="9"/>
      <c r="Q445" s="9"/>
      <c r="R445" s="1"/>
      <c r="S445" s="9"/>
      <c r="T445" s="1"/>
      <c r="U445" s="7"/>
      <c r="V445" s="1"/>
      <c r="W445" s="1"/>
      <c r="X445" s="1"/>
      <c r="Y445" s="1"/>
      <c r="Z445" s="1"/>
      <c r="AA445" s="1"/>
      <c r="AB445" s="1"/>
      <c r="AC445" s="1"/>
      <c r="AD445"/>
      <c r="AE445" s="1"/>
      <c r="AF445" s="1"/>
      <c r="AG445" s="1"/>
      <c r="AH445" s="1"/>
    </row>
    <row r="446" spans="1:34">
      <c r="A446" s="88" t="str">
        <f t="shared" si="24"/>
        <v/>
      </c>
      <c r="B446" s="89" t="str">
        <f t="shared" si="22"/>
        <v/>
      </c>
      <c r="C446" s="126" t="str">
        <f t="shared" si="23"/>
        <v/>
      </c>
      <c r="D446" s="26" t="e">
        <f>IF(INDEX(data_wkly!$1:$1048576,MATCH($B446,data_wkly!$C:$C,0),MATCH(D$10,data_wkly!$2:$2,0))=0,#N/A,IF(INDEX(data_wkly!$1:$1048576,MATCH($B446,data_wkly!$C:$C,0),MATCH(D$10,data_wkly!$2:$2,0))="",#N/A,INDEX(data_wkly!$1:$1048576,MATCH($B446,data_wkly!$C:$C,0),MATCH(D$10,data_wkly!$2:$2,0))))</f>
        <v>#N/A</v>
      </c>
      <c r="E446" s="158" t="e" cm="1">
        <f t="array" ref="E446">IF(INDEX(data_wkly!$1:$1048576,MATCH($F446,data_wkly!$A:$A,0),MATCH(E$10,data_wkly!$2:$2,0)+1)="",INDEX(E:E,MATCH(F446,F:F,0)-52,1),INDEX(data_wkly!$1:$1048576,MATCH($F446,data_wkly!$A:$A,0),MATCH(E$10,data_wkly!$2:$2,0)+1))</f>
        <v>#N/A</v>
      </c>
      <c r="F446" s="128" t="str" cm="1">
        <f t="array" ref="F446">IF(INDEX(data_wkly!A:A,MATCH($E$7,data_wkly!C:C,0)+G446,1)=0,"",INDEX(data_wkly!A:A,MATCH($E$7,data_wkly!C:C,0)+G446,1))</f>
        <v/>
      </c>
      <c r="G446" s="128">
        <f t="shared" si="21"/>
        <v>432</v>
      </c>
      <c r="H446" s="29"/>
      <c r="I446" s="29"/>
      <c r="J446" s="29"/>
      <c r="K446" s="29"/>
      <c r="L446" s="84"/>
      <c r="M446" s="9"/>
      <c r="N446" s="9"/>
      <c r="O446" s="1"/>
      <c r="P446" s="9"/>
      <c r="Q446" s="9"/>
      <c r="R446" s="1"/>
      <c r="S446" s="9"/>
      <c r="T446" s="1"/>
      <c r="U446" s="7"/>
      <c r="V446" s="1"/>
      <c r="W446" s="1"/>
      <c r="X446" s="1"/>
      <c r="Y446" s="1"/>
      <c r="Z446" s="1"/>
      <c r="AA446" s="1"/>
      <c r="AB446" s="1"/>
      <c r="AC446" s="1"/>
      <c r="AD446"/>
      <c r="AE446" s="1"/>
      <c r="AF446" s="1"/>
      <c r="AG446" s="1"/>
      <c r="AH446" s="1"/>
    </row>
    <row r="447" spans="1:34">
      <c r="A447" s="88" t="str">
        <f t="shared" si="24"/>
        <v/>
      </c>
      <c r="B447" s="89" t="str">
        <f t="shared" si="22"/>
        <v/>
      </c>
      <c r="C447" s="126" t="str">
        <f t="shared" si="23"/>
        <v/>
      </c>
      <c r="D447" s="26" t="e">
        <f>IF(INDEX(data_wkly!$1:$1048576,MATCH($B447,data_wkly!$C:$C,0),MATCH(D$10,data_wkly!$2:$2,0))=0,#N/A,IF(INDEX(data_wkly!$1:$1048576,MATCH($B447,data_wkly!$C:$C,0),MATCH(D$10,data_wkly!$2:$2,0))="",#N/A,INDEX(data_wkly!$1:$1048576,MATCH($B447,data_wkly!$C:$C,0),MATCH(D$10,data_wkly!$2:$2,0))))</f>
        <v>#N/A</v>
      </c>
      <c r="E447" s="158" t="e" cm="1">
        <f t="array" ref="E447">IF(INDEX(data_wkly!$1:$1048576,MATCH($F447,data_wkly!$A:$A,0),MATCH(E$10,data_wkly!$2:$2,0)+1)="",INDEX(E:E,MATCH(F447,F:F,0)-52,1),INDEX(data_wkly!$1:$1048576,MATCH($F447,data_wkly!$A:$A,0),MATCH(E$10,data_wkly!$2:$2,0)+1))</f>
        <v>#N/A</v>
      </c>
      <c r="F447" s="128" t="str" cm="1">
        <f t="array" ref="F447">IF(INDEX(data_wkly!A:A,MATCH($E$7,data_wkly!C:C,0)+G447,1)=0,"",INDEX(data_wkly!A:A,MATCH($E$7,data_wkly!C:C,0)+G447,1))</f>
        <v/>
      </c>
      <c r="G447" s="128">
        <f t="shared" si="21"/>
        <v>433</v>
      </c>
      <c r="H447" s="29"/>
      <c r="I447" s="29"/>
      <c r="J447" s="29"/>
      <c r="K447" s="29"/>
      <c r="L447" s="84"/>
      <c r="M447" s="9"/>
      <c r="N447" s="9"/>
      <c r="O447" s="1"/>
      <c r="P447" s="9"/>
      <c r="Q447" s="9"/>
      <c r="R447" s="1"/>
      <c r="S447" s="9"/>
      <c r="T447" s="1"/>
      <c r="U447" s="7"/>
      <c r="V447" s="1"/>
      <c r="W447" s="1"/>
      <c r="X447" s="1"/>
      <c r="Y447" s="1"/>
      <c r="Z447" s="1"/>
      <c r="AA447" s="1"/>
      <c r="AB447" s="1"/>
      <c r="AC447" s="1"/>
      <c r="AD447"/>
      <c r="AE447" s="1"/>
      <c r="AF447" s="1"/>
      <c r="AG447" s="1"/>
      <c r="AH447" s="1"/>
    </row>
    <row r="448" spans="1:34">
      <c r="A448" s="88" t="str">
        <f t="shared" si="24"/>
        <v/>
      </c>
      <c r="B448" s="89" t="str">
        <f t="shared" si="22"/>
        <v/>
      </c>
      <c r="C448" s="126" t="str">
        <f t="shared" si="23"/>
        <v/>
      </c>
      <c r="D448" s="26" t="e">
        <f>IF(INDEX(data_wkly!$1:$1048576,MATCH($B448,data_wkly!$C:$C,0),MATCH(D$10,data_wkly!$2:$2,0))=0,#N/A,IF(INDEX(data_wkly!$1:$1048576,MATCH($B448,data_wkly!$C:$C,0),MATCH(D$10,data_wkly!$2:$2,0))="",#N/A,INDEX(data_wkly!$1:$1048576,MATCH($B448,data_wkly!$C:$C,0),MATCH(D$10,data_wkly!$2:$2,0))))</f>
        <v>#N/A</v>
      </c>
      <c r="E448" s="158" t="e" cm="1">
        <f t="array" ref="E448">IF(INDEX(data_wkly!$1:$1048576,MATCH($F448,data_wkly!$A:$A,0),MATCH(E$10,data_wkly!$2:$2,0)+1)="",INDEX(E:E,MATCH(F448,F:F,0)-52,1),INDEX(data_wkly!$1:$1048576,MATCH($F448,data_wkly!$A:$A,0),MATCH(E$10,data_wkly!$2:$2,0)+1))</f>
        <v>#N/A</v>
      </c>
      <c r="F448" s="128" t="str" cm="1">
        <f t="array" ref="F448">IF(INDEX(data_wkly!A:A,MATCH($E$7,data_wkly!C:C,0)+G448,1)=0,"",INDEX(data_wkly!A:A,MATCH($E$7,data_wkly!C:C,0)+G448,1))</f>
        <v/>
      </c>
      <c r="G448" s="128">
        <f t="shared" si="21"/>
        <v>434</v>
      </c>
      <c r="H448" s="29"/>
      <c r="I448" s="29"/>
      <c r="J448" s="29"/>
      <c r="K448" s="29"/>
      <c r="L448" s="84"/>
      <c r="M448" s="9"/>
      <c r="N448" s="9"/>
      <c r="O448" s="1"/>
      <c r="P448" s="9"/>
      <c r="Q448" s="9"/>
      <c r="R448" s="1"/>
      <c r="S448" s="9"/>
      <c r="T448" s="1"/>
      <c r="U448" s="7"/>
      <c r="V448" s="1"/>
      <c r="W448" s="1"/>
      <c r="X448" s="1"/>
      <c r="Y448" s="1"/>
      <c r="Z448" s="1"/>
      <c r="AA448" s="1"/>
      <c r="AB448" s="1"/>
      <c r="AC448" s="1"/>
      <c r="AD448"/>
      <c r="AE448" s="1"/>
      <c r="AF448" s="1"/>
      <c r="AG448" s="1"/>
      <c r="AH448" s="1"/>
    </row>
    <row r="449" spans="1:34">
      <c r="A449" s="88" t="str">
        <f t="shared" si="24"/>
        <v/>
      </c>
      <c r="B449" s="89" t="str">
        <f t="shared" si="22"/>
        <v/>
      </c>
      <c r="C449" s="126" t="str">
        <f t="shared" si="23"/>
        <v/>
      </c>
      <c r="D449" s="26" t="e">
        <f>IF(INDEX(data_wkly!$1:$1048576,MATCH($B449,data_wkly!$C:$C,0),MATCH(D$10,data_wkly!$2:$2,0))=0,#N/A,IF(INDEX(data_wkly!$1:$1048576,MATCH($B449,data_wkly!$C:$C,0),MATCH(D$10,data_wkly!$2:$2,0))="",#N/A,INDEX(data_wkly!$1:$1048576,MATCH($B449,data_wkly!$C:$C,0),MATCH(D$10,data_wkly!$2:$2,0))))</f>
        <v>#N/A</v>
      </c>
      <c r="E449" s="158" t="e" cm="1">
        <f t="array" ref="E449">IF(INDEX(data_wkly!$1:$1048576,MATCH($F449,data_wkly!$A:$A,0),MATCH(E$10,data_wkly!$2:$2,0)+1)="",INDEX(E:E,MATCH(F449,F:F,0)-52,1),INDEX(data_wkly!$1:$1048576,MATCH($F449,data_wkly!$A:$A,0),MATCH(E$10,data_wkly!$2:$2,0)+1))</f>
        <v>#N/A</v>
      </c>
      <c r="F449" s="128" t="str" cm="1">
        <f t="array" ref="F449">IF(INDEX(data_wkly!A:A,MATCH($E$7,data_wkly!C:C,0)+G449,1)=0,"",INDEX(data_wkly!A:A,MATCH($E$7,data_wkly!C:C,0)+G449,1))</f>
        <v/>
      </c>
      <c r="G449" s="128">
        <f t="shared" si="21"/>
        <v>435</v>
      </c>
      <c r="H449" s="29"/>
      <c r="I449" s="29"/>
      <c r="J449" s="29"/>
      <c r="K449" s="29"/>
      <c r="L449" s="84"/>
      <c r="M449" s="9"/>
      <c r="N449" s="9"/>
      <c r="O449" s="1"/>
      <c r="P449" s="9"/>
      <c r="Q449" s="9"/>
      <c r="R449" s="1"/>
      <c r="S449" s="9"/>
      <c r="T449" s="1"/>
      <c r="U449" s="7"/>
      <c r="V449" s="1"/>
      <c r="W449" s="1"/>
      <c r="X449" s="1"/>
      <c r="Y449" s="1"/>
      <c r="Z449" s="1"/>
      <c r="AA449" s="1"/>
      <c r="AB449" s="1"/>
      <c r="AC449" s="1"/>
      <c r="AD449"/>
      <c r="AE449" s="1"/>
      <c r="AF449" s="1"/>
      <c r="AG449" s="1"/>
      <c r="AH449" s="1"/>
    </row>
    <row r="450" spans="1:34">
      <c r="A450" s="88" t="str">
        <f t="shared" si="24"/>
        <v/>
      </c>
      <c r="B450" s="89" t="str">
        <f t="shared" si="22"/>
        <v/>
      </c>
      <c r="C450" s="126" t="str">
        <f t="shared" si="23"/>
        <v/>
      </c>
      <c r="D450" s="26" t="e">
        <f>IF(INDEX(data_wkly!$1:$1048576,MATCH($B450,data_wkly!$C:$C,0),MATCH(D$10,data_wkly!$2:$2,0))=0,#N/A,IF(INDEX(data_wkly!$1:$1048576,MATCH($B450,data_wkly!$C:$C,0),MATCH(D$10,data_wkly!$2:$2,0))="",#N/A,INDEX(data_wkly!$1:$1048576,MATCH($B450,data_wkly!$C:$C,0),MATCH(D$10,data_wkly!$2:$2,0))))</f>
        <v>#N/A</v>
      </c>
      <c r="E450" s="158" t="e" cm="1">
        <f t="array" ref="E450">IF(INDEX(data_wkly!$1:$1048576,MATCH($F450,data_wkly!$A:$A,0),MATCH(E$10,data_wkly!$2:$2,0)+1)="",INDEX(E:E,MATCH(F450,F:F,0)-52,1),INDEX(data_wkly!$1:$1048576,MATCH($F450,data_wkly!$A:$A,0),MATCH(E$10,data_wkly!$2:$2,0)+1))</f>
        <v>#N/A</v>
      </c>
      <c r="F450" s="128" t="str" cm="1">
        <f t="array" ref="F450">IF(INDEX(data_wkly!A:A,MATCH($E$7,data_wkly!C:C,0)+G450,1)=0,"",INDEX(data_wkly!A:A,MATCH($E$7,data_wkly!C:C,0)+G450,1))</f>
        <v/>
      </c>
      <c r="G450" s="128">
        <f t="shared" si="21"/>
        <v>436</v>
      </c>
      <c r="H450" s="29"/>
      <c r="I450" s="29"/>
      <c r="J450" s="29"/>
      <c r="K450" s="29"/>
      <c r="L450" s="84"/>
      <c r="M450" s="9"/>
      <c r="N450" s="9"/>
      <c r="O450" s="1"/>
      <c r="P450" s="9"/>
      <c r="Q450" s="9"/>
      <c r="R450" s="1"/>
      <c r="S450" s="9"/>
      <c r="T450" s="1"/>
      <c r="U450" s="7"/>
      <c r="V450" s="1"/>
      <c r="W450" s="1"/>
      <c r="X450" s="1"/>
      <c r="Y450" s="1"/>
      <c r="Z450" s="1"/>
      <c r="AA450" s="1"/>
      <c r="AB450" s="1"/>
      <c r="AC450" s="1"/>
      <c r="AD450"/>
      <c r="AE450" s="1"/>
      <c r="AF450" s="1"/>
      <c r="AG450" s="1"/>
      <c r="AH450" s="1"/>
    </row>
    <row r="451" spans="1:34">
      <c r="A451" s="88" t="str">
        <f t="shared" si="24"/>
        <v/>
      </c>
      <c r="B451" s="89" t="str">
        <f t="shared" si="22"/>
        <v/>
      </c>
      <c r="C451" s="126" t="str">
        <f t="shared" si="23"/>
        <v/>
      </c>
      <c r="D451" s="26" t="e">
        <f>IF(INDEX(data_wkly!$1:$1048576,MATCH($B451,data_wkly!$C:$C,0),MATCH(D$10,data_wkly!$2:$2,0))=0,#N/A,IF(INDEX(data_wkly!$1:$1048576,MATCH($B451,data_wkly!$C:$C,0),MATCH(D$10,data_wkly!$2:$2,0))="",#N/A,INDEX(data_wkly!$1:$1048576,MATCH($B451,data_wkly!$C:$C,0),MATCH(D$10,data_wkly!$2:$2,0))))</f>
        <v>#N/A</v>
      </c>
      <c r="E451" s="158" t="e" cm="1">
        <f t="array" ref="E451">IF(INDEX(data_wkly!$1:$1048576,MATCH($F451,data_wkly!$A:$A,0),MATCH(E$10,data_wkly!$2:$2,0)+1)="",INDEX(E:E,MATCH(F451,F:F,0)-52,1),INDEX(data_wkly!$1:$1048576,MATCH($F451,data_wkly!$A:$A,0),MATCH(E$10,data_wkly!$2:$2,0)+1))</f>
        <v>#N/A</v>
      </c>
      <c r="F451" s="128" t="str" cm="1">
        <f t="array" ref="F451">IF(INDEX(data_wkly!A:A,MATCH($E$7,data_wkly!C:C,0)+G451,1)=0,"",INDEX(data_wkly!A:A,MATCH($E$7,data_wkly!C:C,0)+G451,1))</f>
        <v/>
      </c>
      <c r="G451" s="128">
        <f t="shared" si="21"/>
        <v>437</v>
      </c>
      <c r="H451" s="29"/>
      <c r="I451" s="29"/>
      <c r="J451" s="29"/>
      <c r="K451" s="29"/>
      <c r="L451" s="84"/>
      <c r="M451" s="9"/>
      <c r="N451" s="9"/>
      <c r="O451" s="1"/>
      <c r="P451" s="9"/>
      <c r="Q451" s="9"/>
      <c r="R451" s="1"/>
      <c r="S451" s="9"/>
      <c r="T451" s="1"/>
      <c r="U451" s="7"/>
      <c r="V451" s="1"/>
      <c r="W451" s="1"/>
      <c r="X451" s="1"/>
      <c r="Y451" s="1"/>
      <c r="Z451" s="1"/>
      <c r="AA451" s="1"/>
      <c r="AB451" s="1"/>
      <c r="AC451" s="1"/>
      <c r="AD451"/>
      <c r="AE451" s="1"/>
      <c r="AF451" s="1"/>
      <c r="AG451" s="1"/>
      <c r="AH451" s="1"/>
    </row>
    <row r="452" spans="1:34">
      <c r="A452" s="88" t="str">
        <f t="shared" si="24"/>
        <v/>
      </c>
      <c r="B452" s="89" t="str">
        <f t="shared" si="22"/>
        <v/>
      </c>
      <c r="C452" s="126" t="str">
        <f t="shared" si="23"/>
        <v/>
      </c>
      <c r="D452" s="26" t="e">
        <f>IF(INDEX(data_wkly!$1:$1048576,MATCH($B452,data_wkly!$C:$C,0),MATCH(D$10,data_wkly!$2:$2,0))=0,#N/A,IF(INDEX(data_wkly!$1:$1048576,MATCH($B452,data_wkly!$C:$C,0),MATCH(D$10,data_wkly!$2:$2,0))="",#N/A,INDEX(data_wkly!$1:$1048576,MATCH($B452,data_wkly!$C:$C,0),MATCH(D$10,data_wkly!$2:$2,0))))</f>
        <v>#N/A</v>
      </c>
      <c r="E452" s="158" t="e" cm="1">
        <f t="array" ref="E452">IF(INDEX(data_wkly!$1:$1048576,MATCH($F452,data_wkly!$A:$A,0),MATCH(E$10,data_wkly!$2:$2,0)+1)="",INDEX(E:E,MATCH(F452,F:F,0)-52,1),INDEX(data_wkly!$1:$1048576,MATCH($F452,data_wkly!$A:$A,0),MATCH(E$10,data_wkly!$2:$2,0)+1))</f>
        <v>#N/A</v>
      </c>
      <c r="F452" s="128" t="str" cm="1">
        <f t="array" ref="F452">IF(INDEX(data_wkly!A:A,MATCH($E$7,data_wkly!C:C,0)+G452,1)=0,"",INDEX(data_wkly!A:A,MATCH($E$7,data_wkly!C:C,0)+G452,1))</f>
        <v/>
      </c>
      <c r="G452" s="128">
        <f t="shared" si="21"/>
        <v>438</v>
      </c>
      <c r="H452" s="29"/>
      <c r="I452" s="29"/>
      <c r="J452" s="29"/>
      <c r="K452" s="29"/>
      <c r="L452" s="84"/>
      <c r="M452" s="9"/>
      <c r="N452" s="9"/>
      <c r="O452" s="1"/>
      <c r="P452" s="9"/>
      <c r="Q452" s="9"/>
      <c r="R452" s="1"/>
      <c r="S452" s="9"/>
      <c r="T452" s="1"/>
      <c r="U452" s="7"/>
      <c r="V452" s="1"/>
      <c r="W452" s="1"/>
      <c r="X452" s="1"/>
      <c r="Y452" s="1"/>
      <c r="Z452" s="1"/>
      <c r="AA452" s="1"/>
      <c r="AB452" s="1"/>
      <c r="AC452" s="1"/>
      <c r="AD452"/>
      <c r="AE452" s="1"/>
      <c r="AF452" s="1"/>
      <c r="AG452" s="1"/>
      <c r="AH452" s="1"/>
    </row>
    <row r="453" spans="1:34">
      <c r="A453" s="88" t="str">
        <f t="shared" si="24"/>
        <v/>
      </c>
      <c r="B453" s="89" t="str">
        <f t="shared" si="22"/>
        <v/>
      </c>
      <c r="C453" s="126" t="str">
        <f t="shared" si="23"/>
        <v/>
      </c>
      <c r="D453" s="26" t="e">
        <f>IF(INDEX(data_wkly!$1:$1048576,MATCH($B453,data_wkly!$C:$C,0),MATCH(D$10,data_wkly!$2:$2,0))=0,#N/A,IF(INDEX(data_wkly!$1:$1048576,MATCH($B453,data_wkly!$C:$C,0),MATCH(D$10,data_wkly!$2:$2,0))="",#N/A,INDEX(data_wkly!$1:$1048576,MATCH($B453,data_wkly!$C:$C,0),MATCH(D$10,data_wkly!$2:$2,0))))</f>
        <v>#N/A</v>
      </c>
      <c r="E453" s="158" t="e" cm="1">
        <f t="array" ref="E453">IF(INDEX(data_wkly!$1:$1048576,MATCH($F453,data_wkly!$A:$A,0),MATCH(E$10,data_wkly!$2:$2,0)+1)="",INDEX(E:E,MATCH(F453,F:F,0)-52,1),INDEX(data_wkly!$1:$1048576,MATCH($F453,data_wkly!$A:$A,0),MATCH(E$10,data_wkly!$2:$2,0)+1))</f>
        <v>#N/A</v>
      </c>
      <c r="F453" s="128" t="str" cm="1">
        <f t="array" ref="F453">IF(INDEX(data_wkly!A:A,MATCH($E$7,data_wkly!C:C,0)+G453,1)=0,"",INDEX(data_wkly!A:A,MATCH($E$7,data_wkly!C:C,0)+G453,1))</f>
        <v/>
      </c>
      <c r="G453" s="128">
        <f t="shared" si="21"/>
        <v>439</v>
      </c>
      <c r="H453" s="29"/>
      <c r="I453" s="29"/>
      <c r="J453" s="29"/>
      <c r="K453" s="29"/>
      <c r="L453" s="84"/>
      <c r="M453" s="9"/>
      <c r="N453" s="9"/>
      <c r="O453" s="1"/>
      <c r="P453" s="9"/>
      <c r="Q453" s="9"/>
      <c r="R453" s="1"/>
      <c r="S453" s="9"/>
      <c r="T453" s="1"/>
      <c r="U453" s="7"/>
      <c r="V453" s="1"/>
      <c r="W453" s="1"/>
      <c r="X453" s="1"/>
      <c r="Y453" s="1"/>
      <c r="Z453" s="1"/>
      <c r="AA453" s="1"/>
      <c r="AB453" s="1"/>
      <c r="AC453" s="1"/>
      <c r="AD453"/>
      <c r="AE453" s="1"/>
      <c r="AF453" s="1"/>
      <c r="AG453" s="1"/>
      <c r="AH453" s="1"/>
    </row>
    <row r="454" spans="1:34">
      <c r="A454" s="88" t="str">
        <f t="shared" si="24"/>
        <v/>
      </c>
      <c r="B454" s="89" t="str">
        <f t="shared" si="22"/>
        <v/>
      </c>
      <c r="C454" s="126" t="str">
        <f t="shared" si="23"/>
        <v/>
      </c>
      <c r="D454" s="26" t="e">
        <f>IF(INDEX(data_wkly!$1:$1048576,MATCH($B454,data_wkly!$C:$C,0),MATCH(D$10,data_wkly!$2:$2,0))=0,#N/A,IF(INDEX(data_wkly!$1:$1048576,MATCH($B454,data_wkly!$C:$C,0),MATCH(D$10,data_wkly!$2:$2,0))="",#N/A,INDEX(data_wkly!$1:$1048576,MATCH($B454,data_wkly!$C:$C,0),MATCH(D$10,data_wkly!$2:$2,0))))</f>
        <v>#N/A</v>
      </c>
      <c r="E454" s="158" t="e" cm="1">
        <f t="array" ref="E454">IF(INDEX(data_wkly!$1:$1048576,MATCH($F454,data_wkly!$A:$A,0),MATCH(E$10,data_wkly!$2:$2,0)+1)="",INDEX(E:E,MATCH(F454,F:F,0)-52,1),INDEX(data_wkly!$1:$1048576,MATCH($F454,data_wkly!$A:$A,0),MATCH(E$10,data_wkly!$2:$2,0)+1))</f>
        <v>#N/A</v>
      </c>
      <c r="F454" s="128" t="str" cm="1">
        <f t="array" ref="F454">IF(INDEX(data_wkly!A:A,MATCH($E$7,data_wkly!C:C,0)+G454,1)=0,"",INDEX(data_wkly!A:A,MATCH($E$7,data_wkly!C:C,0)+G454,1))</f>
        <v/>
      </c>
      <c r="G454" s="128">
        <f t="shared" si="21"/>
        <v>440</v>
      </c>
      <c r="H454" s="29"/>
      <c r="I454" s="29"/>
      <c r="J454" s="29"/>
      <c r="K454" s="29"/>
      <c r="L454" s="84"/>
      <c r="M454" s="9"/>
      <c r="N454" s="9"/>
      <c r="O454" s="1"/>
      <c r="P454" s="9"/>
      <c r="Q454" s="9"/>
      <c r="R454" s="1"/>
      <c r="S454" s="9"/>
      <c r="T454" s="1"/>
      <c r="U454" s="7"/>
      <c r="V454" s="1"/>
      <c r="W454" s="1"/>
      <c r="X454" s="1"/>
      <c r="Y454" s="1"/>
      <c r="Z454" s="1"/>
      <c r="AA454" s="1"/>
      <c r="AB454" s="1"/>
      <c r="AC454" s="1"/>
      <c r="AD454"/>
      <c r="AE454" s="1"/>
      <c r="AF454" s="1"/>
      <c r="AG454" s="1"/>
      <c r="AH454" s="1"/>
    </row>
    <row r="455" spans="1:34">
      <c r="A455" s="88" t="str">
        <f t="shared" si="24"/>
        <v/>
      </c>
      <c r="B455" s="89" t="str">
        <f t="shared" si="22"/>
        <v/>
      </c>
      <c r="C455" s="126" t="str">
        <f t="shared" si="23"/>
        <v/>
      </c>
      <c r="D455" s="26" t="e">
        <f>IF(INDEX(data_wkly!$1:$1048576,MATCH($B455,data_wkly!$C:$C,0),MATCH(D$10,data_wkly!$2:$2,0))=0,#N/A,IF(INDEX(data_wkly!$1:$1048576,MATCH($B455,data_wkly!$C:$C,0),MATCH(D$10,data_wkly!$2:$2,0))="",#N/A,INDEX(data_wkly!$1:$1048576,MATCH($B455,data_wkly!$C:$C,0),MATCH(D$10,data_wkly!$2:$2,0))))</f>
        <v>#N/A</v>
      </c>
      <c r="E455" s="158" t="e" cm="1">
        <f t="array" ref="E455">IF(INDEX(data_wkly!$1:$1048576,MATCH($F455,data_wkly!$A:$A,0),MATCH(E$10,data_wkly!$2:$2,0)+1)="",INDEX(E:E,MATCH(F455,F:F,0)-52,1),INDEX(data_wkly!$1:$1048576,MATCH($F455,data_wkly!$A:$A,0),MATCH(E$10,data_wkly!$2:$2,0)+1))</f>
        <v>#N/A</v>
      </c>
      <c r="F455" s="128" t="str" cm="1">
        <f t="array" ref="F455">IF(INDEX(data_wkly!A:A,MATCH($E$7,data_wkly!C:C,0)+G455,1)=0,"",INDEX(data_wkly!A:A,MATCH($E$7,data_wkly!C:C,0)+G455,1))</f>
        <v/>
      </c>
      <c r="G455" s="128">
        <f t="shared" si="21"/>
        <v>441</v>
      </c>
      <c r="H455" s="29"/>
      <c r="I455" s="29"/>
      <c r="J455" s="29"/>
      <c r="K455" s="29"/>
      <c r="L455" s="84"/>
      <c r="M455" s="9"/>
      <c r="N455" s="9"/>
      <c r="O455" s="1"/>
      <c r="P455" s="9"/>
      <c r="Q455" s="9"/>
      <c r="R455" s="1"/>
      <c r="S455" s="9"/>
      <c r="T455" s="1"/>
      <c r="U455" s="7"/>
      <c r="V455" s="1"/>
      <c r="W455" s="1"/>
      <c r="X455" s="1"/>
      <c r="Y455" s="1"/>
      <c r="Z455" s="1"/>
      <c r="AA455" s="1"/>
      <c r="AB455" s="1"/>
      <c r="AC455" s="1"/>
      <c r="AD455"/>
      <c r="AE455" s="1"/>
      <c r="AF455" s="1"/>
      <c r="AG455" s="1"/>
      <c r="AH455" s="1"/>
    </row>
    <row r="456" spans="1:34">
      <c r="A456" s="88" t="str">
        <f t="shared" si="24"/>
        <v/>
      </c>
      <c r="B456" s="89" t="str">
        <f t="shared" si="22"/>
        <v/>
      </c>
      <c r="C456" s="126" t="str">
        <f t="shared" si="23"/>
        <v/>
      </c>
      <c r="D456" s="26" t="e">
        <f>IF(INDEX(data_wkly!$1:$1048576,MATCH($B456,data_wkly!$C:$C,0),MATCH(D$10,data_wkly!$2:$2,0))=0,#N/A,IF(INDEX(data_wkly!$1:$1048576,MATCH($B456,data_wkly!$C:$C,0),MATCH(D$10,data_wkly!$2:$2,0))="",#N/A,INDEX(data_wkly!$1:$1048576,MATCH($B456,data_wkly!$C:$C,0),MATCH(D$10,data_wkly!$2:$2,0))))</f>
        <v>#N/A</v>
      </c>
      <c r="E456" s="158" t="e" cm="1">
        <f t="array" ref="E456">IF(INDEX(data_wkly!$1:$1048576,MATCH($F456,data_wkly!$A:$A,0),MATCH(E$10,data_wkly!$2:$2,0)+1)="",INDEX(E:E,MATCH(F456,F:F,0)-52,1),INDEX(data_wkly!$1:$1048576,MATCH($F456,data_wkly!$A:$A,0),MATCH(E$10,data_wkly!$2:$2,0)+1))</f>
        <v>#N/A</v>
      </c>
      <c r="F456" s="128" t="str" cm="1">
        <f t="array" ref="F456">IF(INDEX(data_wkly!A:A,MATCH($E$7,data_wkly!C:C,0)+G456,1)=0,"",INDEX(data_wkly!A:A,MATCH($E$7,data_wkly!C:C,0)+G456,1))</f>
        <v/>
      </c>
      <c r="G456" s="128">
        <f t="shared" si="21"/>
        <v>442</v>
      </c>
      <c r="H456" s="29"/>
      <c r="I456" s="29"/>
      <c r="J456" s="29"/>
      <c r="K456" s="29"/>
      <c r="L456" s="84"/>
      <c r="M456" s="9"/>
      <c r="N456" s="9"/>
      <c r="O456" s="1"/>
      <c r="P456" s="9"/>
      <c r="Q456" s="9"/>
      <c r="R456" s="1"/>
      <c r="S456" s="9"/>
      <c r="T456" s="1"/>
      <c r="U456" s="7"/>
      <c r="V456" s="1"/>
      <c r="W456" s="1"/>
      <c r="X456" s="1"/>
      <c r="Y456" s="1"/>
      <c r="Z456" s="1"/>
      <c r="AA456" s="1"/>
      <c r="AB456" s="1"/>
      <c r="AC456" s="1"/>
      <c r="AD456"/>
      <c r="AE456" s="1"/>
      <c r="AF456" s="1"/>
      <c r="AG456" s="1"/>
      <c r="AH456" s="1"/>
    </row>
    <row r="457" spans="1:34">
      <c r="A457" s="88" t="str">
        <f t="shared" si="24"/>
        <v/>
      </c>
      <c r="B457" s="89" t="str">
        <f t="shared" si="22"/>
        <v/>
      </c>
      <c r="C457" s="126" t="str">
        <f t="shared" si="23"/>
        <v/>
      </c>
      <c r="D457" s="26" t="e">
        <f>IF(INDEX(data_wkly!$1:$1048576,MATCH($B457,data_wkly!$C:$C,0),MATCH(D$10,data_wkly!$2:$2,0))=0,#N/A,IF(INDEX(data_wkly!$1:$1048576,MATCH($B457,data_wkly!$C:$C,0),MATCH(D$10,data_wkly!$2:$2,0))="",#N/A,INDEX(data_wkly!$1:$1048576,MATCH($B457,data_wkly!$C:$C,0),MATCH(D$10,data_wkly!$2:$2,0))))</f>
        <v>#N/A</v>
      </c>
      <c r="E457" s="158" t="e" cm="1">
        <f t="array" ref="E457">IF(INDEX(data_wkly!$1:$1048576,MATCH($F457,data_wkly!$A:$A,0),MATCH(E$10,data_wkly!$2:$2,0)+1)="",INDEX(E:E,MATCH(F457,F:F,0)-52,1),INDEX(data_wkly!$1:$1048576,MATCH($F457,data_wkly!$A:$A,0),MATCH(E$10,data_wkly!$2:$2,0)+1))</f>
        <v>#N/A</v>
      </c>
      <c r="F457" s="128" t="str" cm="1">
        <f t="array" ref="F457">IF(INDEX(data_wkly!A:A,MATCH($E$7,data_wkly!C:C,0)+G457,1)=0,"",INDEX(data_wkly!A:A,MATCH($E$7,data_wkly!C:C,0)+G457,1))</f>
        <v/>
      </c>
      <c r="G457" s="128">
        <f t="shared" si="21"/>
        <v>443</v>
      </c>
      <c r="H457" s="29"/>
      <c r="I457" s="29"/>
      <c r="J457" s="29"/>
      <c r="K457" s="29"/>
      <c r="L457" s="84"/>
      <c r="M457" s="9"/>
      <c r="N457" s="9"/>
      <c r="O457" s="1"/>
      <c r="P457" s="9"/>
      <c r="Q457" s="9"/>
      <c r="R457" s="1"/>
      <c r="S457" s="9"/>
      <c r="T457" s="1"/>
      <c r="U457" s="7"/>
      <c r="V457" s="1"/>
      <c r="W457" s="1"/>
      <c r="X457" s="1"/>
      <c r="Y457" s="1"/>
      <c r="Z457" s="1"/>
      <c r="AA457" s="1"/>
      <c r="AB457" s="1"/>
      <c r="AC457" s="1"/>
      <c r="AD457"/>
      <c r="AE457" s="1"/>
      <c r="AF457" s="1"/>
      <c r="AG457" s="1"/>
      <c r="AH457" s="1"/>
    </row>
    <row r="458" spans="1:34">
      <c r="A458" s="88" t="str">
        <f t="shared" si="24"/>
        <v/>
      </c>
      <c r="B458" s="89" t="str">
        <f t="shared" si="22"/>
        <v/>
      </c>
      <c r="C458" s="126" t="str">
        <f t="shared" si="23"/>
        <v/>
      </c>
      <c r="D458" s="26" t="e">
        <f>IF(INDEX(data_wkly!$1:$1048576,MATCH($B458,data_wkly!$C:$C,0),MATCH(D$10,data_wkly!$2:$2,0))=0,#N/A,IF(INDEX(data_wkly!$1:$1048576,MATCH($B458,data_wkly!$C:$C,0),MATCH(D$10,data_wkly!$2:$2,0))="",#N/A,INDEX(data_wkly!$1:$1048576,MATCH($B458,data_wkly!$C:$C,0),MATCH(D$10,data_wkly!$2:$2,0))))</f>
        <v>#N/A</v>
      </c>
      <c r="E458" s="158" t="e" cm="1">
        <f t="array" ref="E458">IF(INDEX(data_wkly!$1:$1048576,MATCH($F458,data_wkly!$A:$A,0),MATCH(E$10,data_wkly!$2:$2,0)+1)="",INDEX(E:E,MATCH(F458,F:F,0)-52,1),INDEX(data_wkly!$1:$1048576,MATCH($F458,data_wkly!$A:$A,0),MATCH(E$10,data_wkly!$2:$2,0)+1))</f>
        <v>#N/A</v>
      </c>
      <c r="F458" s="128" t="str" cm="1">
        <f t="array" ref="F458">IF(INDEX(data_wkly!A:A,MATCH($E$7,data_wkly!C:C,0)+G458,1)=0,"",INDEX(data_wkly!A:A,MATCH($E$7,data_wkly!C:C,0)+G458,1))</f>
        <v/>
      </c>
      <c r="G458" s="128">
        <f t="shared" si="21"/>
        <v>444</v>
      </c>
      <c r="H458" s="29"/>
      <c r="I458" s="29"/>
      <c r="J458" s="29"/>
      <c r="K458" s="29"/>
      <c r="L458" s="84"/>
      <c r="M458" s="9"/>
      <c r="N458" s="9"/>
      <c r="O458" s="1"/>
      <c r="P458" s="9"/>
      <c r="Q458" s="9"/>
      <c r="R458" s="1"/>
      <c r="S458" s="9"/>
      <c r="T458" s="1"/>
      <c r="U458" s="7"/>
      <c r="V458" s="1"/>
      <c r="W458" s="1"/>
      <c r="X458" s="1"/>
      <c r="Y458" s="1"/>
      <c r="Z458" s="1"/>
      <c r="AA458" s="1"/>
      <c r="AB458" s="1"/>
      <c r="AC458" s="1"/>
      <c r="AD458"/>
      <c r="AE458" s="1"/>
      <c r="AF458" s="1"/>
      <c r="AG458" s="1"/>
      <c r="AH458" s="1"/>
    </row>
    <row r="459" spans="1:34">
      <c r="A459" s="88" t="str">
        <f t="shared" si="24"/>
        <v/>
      </c>
      <c r="B459" s="89" t="str">
        <f t="shared" si="22"/>
        <v/>
      </c>
      <c r="C459" s="126" t="str">
        <f t="shared" si="23"/>
        <v/>
      </c>
      <c r="D459" s="26" t="e">
        <f>IF(INDEX(data_wkly!$1:$1048576,MATCH($B459,data_wkly!$C:$C,0),MATCH(D$10,data_wkly!$2:$2,0))=0,#N/A,IF(INDEX(data_wkly!$1:$1048576,MATCH($B459,data_wkly!$C:$C,0),MATCH(D$10,data_wkly!$2:$2,0))="",#N/A,INDEX(data_wkly!$1:$1048576,MATCH($B459,data_wkly!$C:$C,0),MATCH(D$10,data_wkly!$2:$2,0))))</f>
        <v>#N/A</v>
      </c>
      <c r="E459" s="158" t="e" cm="1">
        <f t="array" ref="E459">IF(INDEX(data_wkly!$1:$1048576,MATCH($F459,data_wkly!$A:$A,0),MATCH(E$10,data_wkly!$2:$2,0)+1)="",INDEX(E:E,MATCH(F459,F:F,0)-52,1),INDEX(data_wkly!$1:$1048576,MATCH($F459,data_wkly!$A:$A,0),MATCH(E$10,data_wkly!$2:$2,0)+1))</f>
        <v>#N/A</v>
      </c>
      <c r="F459" s="128" t="str" cm="1">
        <f t="array" ref="F459">IF(INDEX(data_wkly!A:A,MATCH($E$7,data_wkly!C:C,0)+G459,1)=0,"",INDEX(data_wkly!A:A,MATCH($E$7,data_wkly!C:C,0)+G459,1))</f>
        <v/>
      </c>
      <c r="G459" s="128">
        <f t="shared" si="21"/>
        <v>445</v>
      </c>
      <c r="H459" s="29"/>
      <c r="I459" s="29"/>
      <c r="J459" s="29"/>
      <c r="K459" s="29"/>
      <c r="L459" s="84"/>
      <c r="M459" s="9"/>
      <c r="N459" s="9"/>
      <c r="O459" s="1"/>
      <c r="P459" s="9"/>
      <c r="Q459" s="9"/>
      <c r="R459" s="1"/>
      <c r="S459" s="9"/>
      <c r="T459" s="1"/>
      <c r="U459" s="7"/>
      <c r="V459" s="1"/>
      <c r="W459" s="1"/>
      <c r="X459" s="1"/>
      <c r="Y459" s="1"/>
      <c r="Z459" s="1"/>
      <c r="AA459" s="1"/>
      <c r="AB459" s="1"/>
      <c r="AC459" s="1"/>
      <c r="AD459"/>
      <c r="AE459" s="1"/>
      <c r="AF459" s="1"/>
      <c r="AG459" s="1"/>
      <c r="AH459" s="1"/>
    </row>
    <row r="460" spans="1:34">
      <c r="A460" s="88" t="str">
        <f t="shared" si="24"/>
        <v/>
      </c>
      <c r="B460" s="89" t="str">
        <f t="shared" si="22"/>
        <v/>
      </c>
      <c r="C460" s="126" t="str">
        <f t="shared" si="23"/>
        <v/>
      </c>
      <c r="D460" s="26" t="e">
        <f>IF(INDEX(data_wkly!$1:$1048576,MATCH($B460,data_wkly!$C:$C,0),MATCH(D$10,data_wkly!$2:$2,0))=0,#N/A,IF(INDEX(data_wkly!$1:$1048576,MATCH($B460,data_wkly!$C:$C,0),MATCH(D$10,data_wkly!$2:$2,0))="",#N/A,INDEX(data_wkly!$1:$1048576,MATCH($B460,data_wkly!$C:$C,0),MATCH(D$10,data_wkly!$2:$2,0))))</f>
        <v>#N/A</v>
      </c>
      <c r="E460" s="158" t="e" cm="1">
        <f t="array" ref="E460">IF(INDEX(data_wkly!$1:$1048576,MATCH($F460,data_wkly!$A:$A,0),MATCH(E$10,data_wkly!$2:$2,0)+1)="",INDEX(E:E,MATCH(F460,F:F,0)-52,1),INDEX(data_wkly!$1:$1048576,MATCH($F460,data_wkly!$A:$A,0),MATCH(E$10,data_wkly!$2:$2,0)+1))</f>
        <v>#N/A</v>
      </c>
      <c r="F460" s="128" t="str" cm="1">
        <f t="array" ref="F460">IF(INDEX(data_wkly!A:A,MATCH($E$7,data_wkly!C:C,0)+G460,1)=0,"",INDEX(data_wkly!A:A,MATCH($E$7,data_wkly!C:C,0)+G460,1))</f>
        <v/>
      </c>
      <c r="G460" s="128">
        <f t="shared" si="21"/>
        <v>446</v>
      </c>
      <c r="H460" s="29"/>
      <c r="I460" s="29"/>
      <c r="J460" s="29"/>
      <c r="K460" s="29"/>
      <c r="L460" s="84"/>
      <c r="M460" s="9"/>
      <c r="N460" s="9"/>
      <c r="O460" s="1"/>
      <c r="P460" s="9"/>
      <c r="Q460" s="9"/>
      <c r="R460" s="1"/>
      <c r="S460" s="9"/>
      <c r="T460" s="1"/>
      <c r="U460" s="7"/>
      <c r="V460" s="1"/>
      <c r="W460" s="1"/>
      <c r="X460" s="1"/>
      <c r="Y460" s="1"/>
      <c r="Z460" s="1"/>
      <c r="AA460" s="1"/>
      <c r="AB460" s="1"/>
      <c r="AC460" s="1"/>
      <c r="AD460"/>
      <c r="AE460" s="1"/>
      <c r="AF460" s="1"/>
      <c r="AG460" s="1"/>
      <c r="AH460" s="1"/>
    </row>
    <row r="461" spans="1:34">
      <c r="D461" s="21"/>
      <c r="E461" s="21"/>
      <c r="L461" s="84"/>
      <c r="M461" s="9"/>
      <c r="N461" s="9"/>
      <c r="O461" s="1"/>
      <c r="P461" s="9"/>
      <c r="Q461" s="9"/>
      <c r="R461" s="1"/>
      <c r="S461" s="9"/>
      <c r="T461" s="1"/>
      <c r="U461" s="7"/>
      <c r="V461" s="1"/>
      <c r="W461" s="1"/>
      <c r="X461" s="1"/>
      <c r="Y461" s="1"/>
      <c r="Z461" s="1"/>
      <c r="AA461" s="1"/>
      <c r="AB461" s="1"/>
      <c r="AC461" s="1"/>
      <c r="AD461"/>
      <c r="AE461" s="1"/>
      <c r="AF461" s="1"/>
      <c r="AG461" s="1"/>
      <c r="AH461" s="1"/>
    </row>
    <row r="462" spans="1:34">
      <c r="D462" s="21"/>
      <c r="E462" s="21"/>
      <c r="L462" s="84"/>
      <c r="M462" s="9"/>
      <c r="N462" s="9"/>
      <c r="O462" s="1"/>
      <c r="P462" s="9"/>
      <c r="Q462" s="9"/>
      <c r="R462" s="1"/>
      <c r="S462" s="9"/>
      <c r="T462" s="1"/>
      <c r="U462" s="7"/>
      <c r="V462" s="1"/>
      <c r="W462" s="1"/>
      <c r="X462" s="1"/>
      <c r="Y462" s="1"/>
      <c r="Z462" s="1"/>
      <c r="AA462" s="1"/>
      <c r="AB462" s="1"/>
      <c r="AC462" s="1"/>
      <c r="AD462"/>
      <c r="AE462" s="1"/>
      <c r="AF462" s="1"/>
      <c r="AG462" s="1"/>
      <c r="AH462" s="1"/>
    </row>
    <row r="463" spans="1:34">
      <c r="D463" s="21"/>
      <c r="E463" s="21"/>
      <c r="L463" s="84"/>
      <c r="M463" s="9"/>
      <c r="N463" s="9"/>
      <c r="O463" s="1"/>
      <c r="P463" s="9"/>
      <c r="Q463" s="9"/>
      <c r="R463" s="1"/>
      <c r="S463" s="9"/>
      <c r="T463" s="1"/>
      <c r="U463" s="7"/>
      <c r="V463" s="1"/>
      <c r="W463" s="1"/>
      <c r="X463" s="1"/>
      <c r="Y463" s="1"/>
      <c r="Z463" s="1"/>
      <c r="AA463" s="1"/>
      <c r="AB463" s="1"/>
      <c r="AC463" s="1"/>
      <c r="AD463"/>
      <c r="AE463" s="1"/>
      <c r="AF463" s="1"/>
      <c r="AG463" s="1"/>
      <c r="AH463" s="1"/>
    </row>
    <row r="464" spans="1:34">
      <c r="D464" s="21"/>
      <c r="E464" s="21"/>
      <c r="L464" s="84"/>
      <c r="M464" s="9"/>
      <c r="N464" s="9"/>
      <c r="O464" s="1"/>
      <c r="P464" s="9"/>
      <c r="Q464" s="9"/>
      <c r="R464" s="1"/>
      <c r="S464" s="9"/>
      <c r="T464" s="1"/>
      <c r="U464" s="7"/>
      <c r="V464" s="1"/>
      <c r="W464" s="1"/>
      <c r="X464" s="1"/>
      <c r="Y464" s="1"/>
      <c r="Z464" s="1"/>
      <c r="AA464" s="1"/>
      <c r="AB464" s="1"/>
      <c r="AC464" s="1"/>
      <c r="AD464"/>
      <c r="AE464" s="1"/>
      <c r="AF464" s="1"/>
      <c r="AG464" s="1"/>
      <c r="AH464" s="1"/>
    </row>
    <row r="465" spans="4:34">
      <c r="D465" s="21"/>
      <c r="E465" s="21"/>
      <c r="L465" s="84"/>
      <c r="M465" s="9"/>
      <c r="N465" s="9"/>
      <c r="O465" s="1"/>
      <c r="P465" s="9"/>
      <c r="Q465" s="9"/>
      <c r="R465" s="1"/>
      <c r="S465" s="9"/>
      <c r="T465" s="1"/>
      <c r="U465" s="7"/>
      <c r="V465" s="1"/>
      <c r="W465" s="1"/>
      <c r="X465" s="1"/>
      <c r="Y465" s="1"/>
      <c r="Z465" s="1"/>
      <c r="AA465" s="1"/>
      <c r="AB465" s="1"/>
      <c r="AC465" s="1"/>
      <c r="AD465"/>
      <c r="AE465" s="1"/>
      <c r="AF465" s="1"/>
      <c r="AG465" s="1"/>
      <c r="AH465" s="1"/>
    </row>
    <row r="466" spans="4:34">
      <c r="D466" s="21"/>
      <c r="E466" s="21"/>
      <c r="L466" s="84"/>
      <c r="M466" s="9"/>
      <c r="N466" s="9"/>
      <c r="O466" s="1"/>
      <c r="P466" s="9"/>
      <c r="Q466" s="9"/>
      <c r="R466" s="1"/>
      <c r="S466" s="9"/>
      <c r="T466" s="1"/>
      <c r="U466" s="7"/>
      <c r="V466" s="1"/>
      <c r="W466" s="1"/>
      <c r="X466" s="1"/>
      <c r="Y466" s="1"/>
      <c r="Z466" s="1"/>
      <c r="AA466" s="1"/>
      <c r="AB466" s="1"/>
      <c r="AC466" s="1"/>
      <c r="AD466"/>
      <c r="AE466" s="1"/>
      <c r="AF466" s="1"/>
      <c r="AG466" s="1"/>
      <c r="AH466" s="1"/>
    </row>
    <row r="467" spans="4:34">
      <c r="D467" s="21"/>
      <c r="E467" s="21"/>
      <c r="L467" s="84"/>
      <c r="M467" s="9"/>
      <c r="N467" s="9"/>
      <c r="O467" s="1"/>
      <c r="P467" s="9"/>
      <c r="Q467" s="9"/>
      <c r="R467" s="1"/>
      <c r="S467" s="9"/>
      <c r="T467" s="1"/>
      <c r="U467" s="7"/>
      <c r="V467" s="1"/>
      <c r="W467" s="1"/>
      <c r="X467" s="1"/>
      <c r="Y467" s="1"/>
      <c r="Z467" s="1"/>
      <c r="AA467" s="1"/>
      <c r="AB467" s="1"/>
      <c r="AC467" s="1"/>
      <c r="AD467"/>
      <c r="AE467" s="1"/>
      <c r="AF467" s="1"/>
      <c r="AG467" s="1"/>
      <c r="AH467" s="1"/>
    </row>
    <row r="468" spans="4:34">
      <c r="D468" s="21"/>
      <c r="E468" s="21"/>
      <c r="L468" s="84"/>
      <c r="M468" s="9"/>
      <c r="N468" s="9"/>
      <c r="O468" s="1"/>
      <c r="P468" s="9"/>
      <c r="Q468" s="9"/>
      <c r="R468" s="1"/>
      <c r="S468" s="9"/>
      <c r="T468" s="1"/>
      <c r="U468" s="7"/>
      <c r="V468" s="1"/>
      <c r="W468" s="1"/>
      <c r="X468" s="1"/>
      <c r="Y468" s="1"/>
      <c r="Z468" s="1"/>
      <c r="AA468" s="1"/>
      <c r="AB468" s="1"/>
      <c r="AC468" s="1"/>
      <c r="AD468"/>
      <c r="AE468" s="1"/>
      <c r="AF468" s="1"/>
      <c r="AG468" s="1"/>
      <c r="AH468" s="1"/>
    </row>
    <row r="469" spans="4:34">
      <c r="D469" s="21"/>
      <c r="E469" s="21"/>
      <c r="L469" s="84"/>
      <c r="M469" s="9"/>
      <c r="N469" s="9"/>
      <c r="O469" s="1"/>
      <c r="P469" s="9"/>
      <c r="Q469" s="9"/>
      <c r="R469" s="1"/>
      <c r="S469" s="9"/>
      <c r="T469" s="1"/>
      <c r="U469" s="7"/>
      <c r="V469" s="1"/>
      <c r="W469" s="1"/>
      <c r="X469" s="1"/>
      <c r="Y469" s="1"/>
      <c r="Z469" s="1"/>
      <c r="AA469" s="1"/>
      <c r="AB469" s="1"/>
      <c r="AC469" s="1"/>
      <c r="AD469"/>
      <c r="AE469" s="1"/>
      <c r="AF469" s="1"/>
      <c r="AG469" s="1"/>
      <c r="AH469" s="1"/>
    </row>
    <row r="470" spans="4:34">
      <c r="D470" s="21"/>
      <c r="E470" s="21"/>
      <c r="L470" s="84"/>
      <c r="M470" s="9"/>
      <c r="N470" s="9"/>
      <c r="O470" s="1"/>
      <c r="P470" s="9"/>
      <c r="Q470" s="9"/>
      <c r="R470" s="1"/>
      <c r="S470" s="9"/>
      <c r="T470" s="1"/>
      <c r="U470" s="7"/>
      <c r="V470" s="1"/>
      <c r="W470" s="1"/>
      <c r="X470" s="1"/>
      <c r="Y470" s="1"/>
      <c r="Z470" s="1"/>
      <c r="AA470" s="1"/>
      <c r="AB470" s="1"/>
      <c r="AC470" s="1"/>
      <c r="AD470"/>
      <c r="AE470" s="1"/>
      <c r="AF470" s="1"/>
      <c r="AG470" s="1"/>
      <c r="AH470" s="1"/>
    </row>
    <row r="471" spans="4:34">
      <c r="D471" s="21"/>
      <c r="E471" s="21"/>
      <c r="L471" s="84"/>
      <c r="M471" s="9"/>
      <c r="N471" s="9"/>
      <c r="O471" s="1"/>
      <c r="P471" s="9"/>
      <c r="Q471" s="9"/>
      <c r="R471" s="1"/>
      <c r="S471" s="9"/>
      <c r="T471" s="1"/>
      <c r="U471" s="7"/>
      <c r="V471" s="1"/>
      <c r="W471" s="1"/>
      <c r="X471" s="1"/>
      <c r="Y471" s="1"/>
      <c r="Z471" s="1"/>
      <c r="AA471" s="1"/>
      <c r="AB471" s="1"/>
      <c r="AC471" s="1"/>
      <c r="AD471"/>
      <c r="AE471" s="1"/>
      <c r="AF471" s="1"/>
      <c r="AG471" s="1"/>
      <c r="AH471" s="1"/>
    </row>
    <row r="472" spans="4:34">
      <c r="D472" s="21"/>
      <c r="E472" s="21"/>
      <c r="L472" s="84"/>
      <c r="M472" s="9"/>
      <c r="N472" s="9"/>
      <c r="O472" s="1"/>
      <c r="P472" s="9"/>
      <c r="Q472" s="9"/>
      <c r="R472" s="1"/>
      <c r="S472" s="9"/>
      <c r="T472" s="1"/>
      <c r="U472" s="7"/>
      <c r="V472" s="1"/>
      <c r="W472" s="1"/>
      <c r="X472" s="1"/>
      <c r="Y472" s="1"/>
      <c r="Z472" s="1"/>
      <c r="AA472" s="1"/>
      <c r="AB472" s="1"/>
      <c r="AC472" s="1"/>
      <c r="AD472"/>
      <c r="AE472" s="1"/>
      <c r="AF472" s="1"/>
      <c r="AG472" s="1"/>
      <c r="AH472" s="1"/>
    </row>
    <row r="473" spans="4:34">
      <c r="D473" s="21"/>
      <c r="E473" s="21"/>
      <c r="L473" s="84"/>
      <c r="M473" s="9"/>
      <c r="N473" s="9"/>
      <c r="O473" s="1"/>
      <c r="P473" s="9"/>
      <c r="Q473" s="9"/>
      <c r="R473" s="1"/>
      <c r="S473" s="9"/>
      <c r="T473" s="1"/>
      <c r="U473" s="7"/>
      <c r="V473" s="1"/>
      <c r="W473" s="1"/>
      <c r="X473" s="1"/>
      <c r="Y473" s="1"/>
      <c r="Z473" s="1"/>
      <c r="AA473" s="1"/>
      <c r="AB473" s="1"/>
      <c r="AC473" s="1"/>
      <c r="AD473"/>
      <c r="AE473" s="1"/>
      <c r="AF473" s="1"/>
      <c r="AG473" s="1"/>
      <c r="AH473" s="1"/>
    </row>
    <row r="474" spans="4:34">
      <c r="D474" s="21"/>
      <c r="E474" s="21"/>
      <c r="L474" s="84"/>
      <c r="M474" s="9"/>
      <c r="N474" s="9"/>
      <c r="O474" s="1"/>
      <c r="P474" s="9"/>
      <c r="Q474" s="9"/>
      <c r="R474" s="1"/>
      <c r="S474" s="9"/>
      <c r="T474" s="1"/>
      <c r="U474" s="7"/>
      <c r="V474" s="1"/>
      <c r="W474" s="1"/>
      <c r="X474" s="1"/>
      <c r="Y474" s="1"/>
      <c r="Z474" s="1"/>
      <c r="AA474" s="1"/>
      <c r="AB474" s="1"/>
      <c r="AC474" s="1"/>
      <c r="AD474"/>
      <c r="AE474" s="1"/>
      <c r="AF474" s="1"/>
      <c r="AG474" s="1"/>
      <c r="AH474" s="1"/>
    </row>
    <row r="475" spans="4:34">
      <c r="D475" s="21"/>
      <c r="E475" s="21"/>
      <c r="L475" s="84"/>
      <c r="M475" s="9"/>
      <c r="N475" s="9"/>
      <c r="O475" s="1"/>
      <c r="P475" s="9"/>
      <c r="Q475" s="9"/>
      <c r="R475" s="1"/>
      <c r="S475" s="9"/>
      <c r="T475" s="1"/>
      <c r="U475" s="7"/>
      <c r="V475" s="1"/>
      <c r="W475" s="1"/>
      <c r="X475" s="1"/>
      <c r="Y475" s="1"/>
      <c r="Z475" s="1"/>
      <c r="AA475" s="1"/>
      <c r="AB475" s="1"/>
      <c r="AC475" s="1"/>
      <c r="AD475"/>
      <c r="AE475" s="1"/>
      <c r="AF475" s="1"/>
      <c r="AG475" s="1"/>
      <c r="AH475" s="1"/>
    </row>
    <row r="476" spans="4:34">
      <c r="D476" s="21"/>
      <c r="E476" s="21"/>
      <c r="L476" s="84"/>
      <c r="M476" s="9"/>
      <c r="N476" s="9"/>
      <c r="O476" s="1"/>
      <c r="P476" s="9"/>
      <c r="Q476" s="9"/>
      <c r="R476" s="1"/>
      <c r="S476" s="9"/>
      <c r="T476" s="1"/>
      <c r="U476" s="7"/>
      <c r="V476" s="1"/>
      <c r="W476" s="1"/>
      <c r="X476" s="1"/>
      <c r="Y476" s="1"/>
      <c r="Z476" s="1"/>
      <c r="AA476" s="1"/>
      <c r="AB476" s="1"/>
      <c r="AC476" s="1"/>
      <c r="AD476"/>
      <c r="AE476" s="1"/>
      <c r="AF476" s="1"/>
      <c r="AG476" s="1"/>
      <c r="AH476" s="1"/>
    </row>
    <row r="477" spans="4:34">
      <c r="D477" s="21"/>
      <c r="E477" s="21"/>
      <c r="L477" s="84"/>
      <c r="M477" s="9"/>
      <c r="N477" s="9"/>
      <c r="O477" s="1"/>
      <c r="P477" s="9"/>
      <c r="Q477" s="9"/>
      <c r="R477" s="1"/>
      <c r="S477" s="9"/>
      <c r="T477" s="1"/>
      <c r="U477" s="7"/>
      <c r="V477" s="1"/>
      <c r="W477" s="1"/>
      <c r="X477" s="1"/>
      <c r="Y477" s="1"/>
      <c r="Z477" s="1"/>
      <c r="AA477" s="1"/>
      <c r="AB477" s="1"/>
      <c r="AC477" s="1"/>
      <c r="AD477"/>
      <c r="AE477" s="1"/>
      <c r="AF477" s="1"/>
      <c r="AG477" s="1"/>
      <c r="AH477" s="1"/>
    </row>
    <row r="478" spans="4:34">
      <c r="D478" s="21"/>
      <c r="E478" s="21"/>
      <c r="L478" s="84"/>
      <c r="M478" s="9"/>
      <c r="N478" s="9"/>
      <c r="O478" s="1"/>
      <c r="P478" s="9"/>
      <c r="Q478" s="9"/>
      <c r="R478" s="1"/>
      <c r="S478" s="9"/>
      <c r="T478" s="1"/>
      <c r="U478" s="7"/>
      <c r="V478" s="1"/>
      <c r="W478" s="1"/>
      <c r="X478" s="1"/>
      <c r="Y478" s="1"/>
      <c r="Z478" s="1"/>
      <c r="AA478" s="1"/>
      <c r="AB478" s="1"/>
      <c r="AC478" s="1"/>
      <c r="AD478"/>
      <c r="AE478" s="1"/>
      <c r="AF478" s="1"/>
      <c r="AG478" s="1"/>
      <c r="AH478" s="1"/>
    </row>
    <row r="479" spans="4:34">
      <c r="D479" s="21"/>
      <c r="E479" s="21"/>
      <c r="L479" s="84"/>
      <c r="M479" s="9"/>
      <c r="N479" s="9"/>
      <c r="O479" s="1"/>
      <c r="P479" s="9"/>
      <c r="Q479" s="9"/>
      <c r="R479" s="1"/>
      <c r="S479" s="9"/>
      <c r="T479" s="1"/>
      <c r="U479" s="7"/>
      <c r="V479" s="1"/>
      <c r="W479" s="1"/>
      <c r="X479" s="1"/>
      <c r="Y479" s="1"/>
      <c r="Z479" s="1"/>
      <c r="AA479" s="1"/>
      <c r="AB479" s="1"/>
      <c r="AC479" s="1"/>
      <c r="AD479"/>
      <c r="AE479" s="1"/>
      <c r="AF479" s="1"/>
      <c r="AG479" s="1"/>
      <c r="AH479" s="1"/>
    </row>
    <row r="480" spans="4:34">
      <c r="D480" s="21"/>
      <c r="E480" s="21"/>
      <c r="L480" s="84"/>
      <c r="M480" s="9"/>
      <c r="N480" s="9"/>
      <c r="O480" s="1"/>
      <c r="P480" s="9"/>
      <c r="Q480" s="9"/>
      <c r="R480" s="1"/>
      <c r="S480" s="9"/>
      <c r="T480" s="1"/>
      <c r="U480" s="7"/>
      <c r="V480" s="1"/>
      <c r="W480" s="1"/>
      <c r="X480" s="1"/>
      <c r="Y480" s="1"/>
      <c r="Z480" s="1"/>
      <c r="AA480" s="1"/>
      <c r="AB480" s="1"/>
      <c r="AC480" s="1"/>
      <c r="AD480"/>
      <c r="AE480" s="1"/>
      <c r="AF480" s="1"/>
      <c r="AG480" s="1"/>
      <c r="AH480" s="1"/>
    </row>
    <row r="481" spans="4:34">
      <c r="D481" s="21"/>
      <c r="E481" s="21"/>
      <c r="L481" s="84"/>
      <c r="M481" s="9"/>
      <c r="N481" s="9"/>
      <c r="O481" s="1"/>
      <c r="P481" s="9"/>
      <c r="Q481" s="9"/>
      <c r="R481" s="1"/>
      <c r="S481" s="9"/>
      <c r="T481" s="1"/>
      <c r="U481" s="7"/>
      <c r="V481" s="1"/>
      <c r="W481" s="1"/>
      <c r="X481" s="1"/>
      <c r="Y481" s="1"/>
      <c r="Z481" s="1"/>
      <c r="AA481" s="1"/>
      <c r="AB481" s="1"/>
      <c r="AC481" s="1"/>
      <c r="AD481"/>
      <c r="AE481" s="1"/>
      <c r="AF481" s="1"/>
      <c r="AG481" s="1"/>
      <c r="AH481" s="1"/>
    </row>
    <row r="482" spans="4:34">
      <c r="D482" s="21"/>
      <c r="E482" s="21"/>
      <c r="L482" s="84"/>
      <c r="M482" s="9"/>
      <c r="N482" s="9"/>
      <c r="O482" s="1"/>
      <c r="P482" s="9"/>
      <c r="Q482" s="9"/>
      <c r="R482" s="1"/>
      <c r="S482" s="9"/>
      <c r="T482" s="1"/>
      <c r="U482" s="7"/>
      <c r="V482" s="1"/>
      <c r="W482" s="1"/>
      <c r="X482" s="1"/>
      <c r="Y482" s="1"/>
      <c r="Z482" s="1"/>
      <c r="AA482" s="1"/>
      <c r="AB482" s="1"/>
      <c r="AC482" s="1"/>
      <c r="AD482"/>
      <c r="AE482" s="1"/>
      <c r="AF482" s="1"/>
      <c r="AG482" s="1"/>
      <c r="AH482" s="1"/>
    </row>
    <row r="483" spans="4:34">
      <c r="D483" s="21"/>
      <c r="E483" s="21"/>
      <c r="L483" s="84"/>
      <c r="M483" s="9"/>
      <c r="N483" s="9"/>
      <c r="O483" s="1"/>
      <c r="P483" s="9"/>
      <c r="Q483" s="9"/>
      <c r="R483" s="1"/>
      <c r="S483" s="9"/>
      <c r="T483" s="1"/>
      <c r="U483" s="7"/>
      <c r="V483" s="1"/>
      <c r="W483" s="1"/>
      <c r="X483" s="1"/>
      <c r="Y483" s="1"/>
      <c r="Z483" s="1"/>
      <c r="AA483" s="1"/>
      <c r="AB483" s="1"/>
      <c r="AC483" s="1"/>
      <c r="AD483"/>
      <c r="AE483" s="1"/>
      <c r="AF483" s="1"/>
      <c r="AG483" s="1"/>
      <c r="AH483" s="1"/>
    </row>
    <row r="484" spans="4:34">
      <c r="D484" s="21"/>
      <c r="E484" s="21"/>
      <c r="L484" s="84"/>
      <c r="M484" s="9"/>
      <c r="N484" s="9"/>
      <c r="O484" s="1"/>
      <c r="P484" s="9"/>
      <c r="Q484" s="9"/>
      <c r="R484" s="1"/>
      <c r="S484" s="9"/>
      <c r="T484" s="1"/>
      <c r="U484" s="7"/>
      <c r="V484" s="1"/>
      <c r="W484" s="1"/>
      <c r="X484" s="1"/>
      <c r="Y484" s="1"/>
      <c r="Z484" s="1"/>
      <c r="AA484" s="1"/>
      <c r="AB484" s="1"/>
      <c r="AC484" s="1"/>
      <c r="AD484"/>
      <c r="AE484" s="1"/>
      <c r="AF484" s="1"/>
      <c r="AG484" s="1"/>
      <c r="AH484" s="1"/>
    </row>
    <row r="485" spans="4:34">
      <c r="D485" s="21"/>
      <c r="E485" s="21"/>
      <c r="L485" s="84"/>
      <c r="M485" s="9"/>
      <c r="N485" s="9"/>
      <c r="O485" s="1"/>
      <c r="P485" s="9"/>
      <c r="Q485" s="9"/>
      <c r="R485" s="1"/>
      <c r="S485" s="9"/>
      <c r="T485" s="1"/>
      <c r="U485" s="7"/>
      <c r="V485" s="1"/>
      <c r="W485" s="1"/>
      <c r="X485" s="1"/>
      <c r="Y485" s="1"/>
      <c r="Z485" s="1"/>
      <c r="AA485" s="1"/>
      <c r="AB485" s="1"/>
      <c r="AC485" s="1"/>
      <c r="AD485"/>
      <c r="AE485" s="1"/>
      <c r="AF485" s="1"/>
      <c r="AG485" s="1"/>
      <c r="AH485" s="1"/>
    </row>
    <row r="486" spans="4:34">
      <c r="D486" s="21"/>
      <c r="E486" s="21"/>
      <c r="L486" s="84"/>
      <c r="M486" s="9"/>
      <c r="N486" s="9"/>
      <c r="O486" s="1"/>
      <c r="P486" s="9"/>
      <c r="Q486" s="9"/>
      <c r="R486" s="1"/>
      <c r="S486" s="9"/>
      <c r="T486" s="1"/>
      <c r="U486" s="7"/>
      <c r="V486" s="1"/>
      <c r="W486" s="1"/>
      <c r="X486" s="1"/>
      <c r="Y486" s="1"/>
      <c r="Z486" s="1"/>
      <c r="AA486" s="1"/>
      <c r="AB486" s="1"/>
      <c r="AC486" s="1"/>
      <c r="AD486"/>
      <c r="AE486" s="1"/>
      <c r="AF486" s="1"/>
      <c r="AG486" s="1"/>
      <c r="AH486" s="1"/>
    </row>
    <row r="487" spans="4:34">
      <c r="D487" s="21"/>
      <c r="E487" s="21"/>
      <c r="L487" s="84"/>
      <c r="M487" s="9"/>
      <c r="N487" s="9"/>
      <c r="O487" s="1"/>
      <c r="P487" s="9"/>
      <c r="Q487" s="9"/>
      <c r="R487" s="1"/>
      <c r="S487" s="9"/>
      <c r="T487" s="1"/>
      <c r="U487" s="7"/>
      <c r="V487" s="1"/>
      <c r="W487" s="1"/>
      <c r="X487" s="1"/>
      <c r="Y487" s="1"/>
      <c r="Z487" s="1"/>
      <c r="AA487" s="1"/>
      <c r="AB487" s="1"/>
      <c r="AC487" s="1"/>
      <c r="AD487"/>
      <c r="AE487" s="1"/>
      <c r="AF487" s="1"/>
      <c r="AG487" s="1"/>
      <c r="AH487" s="1"/>
    </row>
    <row r="488" spans="4:34">
      <c r="D488" s="21"/>
      <c r="E488" s="21"/>
      <c r="L488" s="84"/>
      <c r="M488" s="9"/>
      <c r="N488" s="9"/>
      <c r="O488" s="1"/>
      <c r="P488" s="9"/>
      <c r="Q488" s="9"/>
      <c r="R488" s="1"/>
      <c r="S488" s="9"/>
      <c r="T488" s="1"/>
      <c r="U488" s="7"/>
      <c r="V488" s="1"/>
      <c r="W488" s="1"/>
      <c r="X488" s="1"/>
      <c r="Y488" s="1"/>
      <c r="Z488" s="1"/>
      <c r="AA488" s="1"/>
      <c r="AB488" s="1"/>
      <c r="AC488" s="1"/>
      <c r="AD488"/>
      <c r="AE488" s="1"/>
      <c r="AF488" s="1"/>
      <c r="AG488" s="1"/>
      <c r="AH488" s="1"/>
    </row>
    <row r="489" spans="4:34">
      <c r="D489" s="21"/>
      <c r="E489" s="21"/>
      <c r="L489" s="84"/>
      <c r="M489" s="9"/>
      <c r="N489" s="9"/>
      <c r="O489" s="1"/>
      <c r="P489" s="9"/>
      <c r="Q489" s="9"/>
      <c r="R489" s="1"/>
      <c r="S489" s="9"/>
      <c r="T489" s="1"/>
      <c r="U489" s="7"/>
      <c r="V489" s="1"/>
      <c r="W489" s="1"/>
      <c r="X489" s="1"/>
      <c r="Y489" s="1"/>
      <c r="Z489" s="1"/>
      <c r="AA489" s="1"/>
      <c r="AB489" s="1"/>
      <c r="AC489" s="1"/>
      <c r="AD489"/>
      <c r="AE489" s="1"/>
      <c r="AF489" s="1"/>
      <c r="AG489" s="1"/>
      <c r="AH489" s="1"/>
    </row>
    <row r="490" spans="4:34">
      <c r="D490" s="21"/>
      <c r="E490" s="21"/>
      <c r="L490" s="84"/>
      <c r="M490" s="9"/>
      <c r="N490" s="9"/>
      <c r="O490" s="1"/>
      <c r="P490" s="9"/>
      <c r="Q490" s="9"/>
      <c r="R490" s="1"/>
      <c r="S490" s="9"/>
      <c r="T490" s="1"/>
      <c r="U490" s="7"/>
      <c r="V490" s="1"/>
      <c r="W490" s="1"/>
      <c r="X490" s="1"/>
      <c r="Y490" s="1"/>
      <c r="Z490" s="1"/>
      <c r="AA490" s="1"/>
      <c r="AB490" s="1"/>
      <c r="AC490" s="1"/>
      <c r="AD490"/>
      <c r="AE490" s="1"/>
      <c r="AF490" s="1"/>
      <c r="AG490" s="1"/>
      <c r="AH490" s="1"/>
    </row>
    <row r="491" spans="4:34">
      <c r="D491" s="21"/>
      <c r="E491" s="21"/>
      <c r="L491" s="84"/>
      <c r="M491" s="9"/>
      <c r="N491" s="9"/>
      <c r="O491" s="1"/>
      <c r="P491" s="9"/>
      <c r="Q491" s="9"/>
      <c r="R491" s="1"/>
      <c r="S491" s="9"/>
      <c r="T491" s="1"/>
      <c r="U491" s="7"/>
      <c r="V491" s="1"/>
      <c r="W491" s="1"/>
      <c r="X491" s="1"/>
      <c r="Y491" s="1"/>
      <c r="Z491" s="1"/>
      <c r="AA491" s="1"/>
      <c r="AB491" s="1"/>
      <c r="AC491" s="1"/>
      <c r="AD491"/>
      <c r="AE491" s="1"/>
      <c r="AF491" s="1"/>
      <c r="AG491" s="1"/>
      <c r="AH491" s="1"/>
    </row>
    <row r="492" spans="4:34">
      <c r="D492" s="21"/>
      <c r="E492" s="21"/>
      <c r="L492" s="84"/>
      <c r="M492" s="9"/>
      <c r="N492" s="9"/>
      <c r="O492" s="1"/>
      <c r="P492" s="9"/>
      <c r="Q492" s="9"/>
      <c r="R492" s="1"/>
      <c r="S492" s="9"/>
      <c r="T492" s="1"/>
      <c r="U492" s="7"/>
      <c r="V492" s="1"/>
      <c r="W492" s="1"/>
      <c r="X492" s="1"/>
      <c r="Y492" s="1"/>
      <c r="Z492" s="1"/>
      <c r="AA492" s="1"/>
      <c r="AB492" s="1"/>
      <c r="AC492" s="1"/>
      <c r="AD492"/>
      <c r="AE492" s="1"/>
      <c r="AF492" s="1"/>
      <c r="AG492" s="1"/>
      <c r="AH492" s="1"/>
    </row>
    <row r="493" spans="4:34">
      <c r="D493" s="21"/>
      <c r="E493" s="21"/>
      <c r="L493" s="84"/>
      <c r="M493" s="9"/>
      <c r="N493" s="9"/>
      <c r="O493" s="1"/>
      <c r="P493" s="9"/>
      <c r="Q493" s="9"/>
      <c r="R493" s="1"/>
      <c r="S493" s="9"/>
      <c r="T493" s="1"/>
      <c r="U493" s="7"/>
      <c r="V493" s="1"/>
      <c r="W493" s="1"/>
      <c r="X493" s="1"/>
      <c r="Y493" s="1"/>
      <c r="Z493" s="1"/>
      <c r="AA493" s="1"/>
      <c r="AB493" s="1"/>
      <c r="AC493" s="1"/>
      <c r="AD493"/>
      <c r="AE493" s="1"/>
      <c r="AF493" s="1"/>
      <c r="AG493" s="1"/>
      <c r="AH493" s="1"/>
    </row>
    <row r="494" spans="4:34">
      <c r="D494" s="21"/>
      <c r="E494" s="21"/>
      <c r="L494" s="84"/>
      <c r="M494" s="9"/>
      <c r="N494" s="9"/>
      <c r="O494" s="1"/>
      <c r="P494" s="9"/>
      <c r="Q494" s="9"/>
      <c r="R494" s="1"/>
      <c r="S494" s="9"/>
      <c r="T494" s="1"/>
      <c r="U494" s="7"/>
      <c r="V494" s="1"/>
      <c r="W494" s="1"/>
      <c r="X494" s="1"/>
      <c r="Y494" s="1"/>
      <c r="Z494" s="1"/>
      <c r="AA494" s="1"/>
      <c r="AB494" s="1"/>
      <c r="AC494" s="1"/>
      <c r="AD494"/>
      <c r="AE494" s="1"/>
      <c r="AF494" s="1"/>
      <c r="AG494" s="1"/>
      <c r="AH494" s="1"/>
    </row>
    <row r="495" spans="4:34">
      <c r="D495" s="21"/>
      <c r="E495" s="21"/>
      <c r="L495" s="84"/>
      <c r="M495" s="9"/>
      <c r="N495" s="9"/>
      <c r="O495" s="1"/>
      <c r="P495" s="9"/>
      <c r="Q495" s="9"/>
      <c r="R495" s="1"/>
      <c r="S495" s="9"/>
      <c r="T495" s="1"/>
      <c r="U495" s="7"/>
      <c r="V495" s="1"/>
      <c r="W495" s="1"/>
      <c r="X495" s="1"/>
      <c r="Y495" s="1"/>
      <c r="Z495" s="1"/>
      <c r="AA495" s="1"/>
      <c r="AB495" s="1"/>
      <c r="AC495" s="1"/>
      <c r="AD495"/>
      <c r="AE495" s="1"/>
      <c r="AF495" s="1"/>
      <c r="AG495" s="1"/>
      <c r="AH495" s="1"/>
    </row>
    <row r="496" spans="4:34">
      <c r="D496" s="21"/>
      <c r="E496" s="21"/>
      <c r="L496" s="84"/>
      <c r="M496" s="9"/>
      <c r="N496" s="9"/>
      <c r="O496" s="1"/>
      <c r="P496" s="9"/>
      <c r="Q496" s="9"/>
      <c r="R496" s="1"/>
      <c r="S496" s="9"/>
      <c r="T496" s="1"/>
      <c r="U496" s="7"/>
      <c r="V496" s="1"/>
      <c r="W496" s="1"/>
      <c r="X496" s="1"/>
      <c r="Y496" s="1"/>
      <c r="Z496" s="1"/>
      <c r="AA496" s="1"/>
      <c r="AB496" s="1"/>
      <c r="AC496" s="1"/>
      <c r="AD496"/>
      <c r="AE496" s="1"/>
      <c r="AF496" s="1"/>
      <c r="AG496" s="1"/>
      <c r="AH496" s="1"/>
    </row>
    <row r="497" spans="4:34">
      <c r="D497" s="21"/>
      <c r="E497" s="21"/>
      <c r="L497" s="84"/>
      <c r="M497" s="9"/>
      <c r="N497" s="9"/>
      <c r="O497" s="1"/>
      <c r="P497" s="9"/>
      <c r="Q497" s="9"/>
      <c r="R497" s="1"/>
      <c r="S497" s="9"/>
      <c r="T497" s="1"/>
      <c r="U497" s="7"/>
      <c r="V497" s="1"/>
      <c r="W497" s="1"/>
      <c r="X497" s="1"/>
      <c r="Y497" s="1"/>
      <c r="Z497" s="1"/>
      <c r="AA497" s="1"/>
      <c r="AB497" s="1"/>
      <c r="AC497" s="1"/>
      <c r="AD497"/>
      <c r="AE497" s="1"/>
      <c r="AF497" s="1"/>
      <c r="AG497" s="1"/>
      <c r="AH497" s="1"/>
    </row>
    <row r="498" spans="4:34">
      <c r="D498" s="21"/>
      <c r="E498" s="21"/>
      <c r="L498" s="84"/>
      <c r="M498" s="9"/>
      <c r="N498" s="9"/>
      <c r="O498" s="1"/>
      <c r="P498" s="9"/>
      <c r="Q498" s="9"/>
      <c r="R498" s="1"/>
      <c r="S498" s="9"/>
      <c r="T498" s="1"/>
      <c r="U498" s="7"/>
      <c r="V498" s="1"/>
      <c r="W498" s="1"/>
      <c r="X498" s="1"/>
      <c r="Y498" s="1"/>
      <c r="Z498" s="1"/>
      <c r="AA498" s="1"/>
      <c r="AB498" s="1"/>
      <c r="AC498" s="1"/>
      <c r="AD498"/>
      <c r="AE498" s="1"/>
      <c r="AF498" s="1"/>
      <c r="AG498" s="1"/>
      <c r="AH498" s="1"/>
    </row>
    <row r="499" spans="4:34">
      <c r="D499" s="21"/>
      <c r="E499" s="21"/>
      <c r="L499" s="84"/>
      <c r="M499" s="9"/>
      <c r="N499" s="9"/>
      <c r="O499" s="1"/>
      <c r="P499" s="9"/>
      <c r="Q499" s="9"/>
      <c r="R499" s="1"/>
      <c r="S499" s="9"/>
      <c r="T499" s="1"/>
      <c r="U499" s="7"/>
      <c r="V499" s="1"/>
      <c r="W499" s="1"/>
      <c r="X499" s="1"/>
      <c r="Y499" s="1"/>
      <c r="Z499" s="1"/>
      <c r="AA499" s="1"/>
      <c r="AB499" s="1"/>
      <c r="AC499" s="1"/>
      <c r="AD499"/>
      <c r="AE499" s="1"/>
      <c r="AF499" s="1"/>
      <c r="AG499" s="1"/>
      <c r="AH499" s="1"/>
    </row>
    <row r="500" spans="4:34">
      <c r="D500" s="21"/>
      <c r="E500" s="21"/>
      <c r="L500" s="84"/>
      <c r="M500" s="9"/>
      <c r="N500" s="9"/>
      <c r="O500" s="1"/>
      <c r="P500" s="9"/>
      <c r="Q500" s="9"/>
      <c r="R500" s="1"/>
      <c r="S500" s="9"/>
      <c r="T500" s="1"/>
      <c r="U500" s="7"/>
      <c r="V500" s="1"/>
      <c r="W500" s="1"/>
      <c r="X500" s="1"/>
      <c r="Y500" s="1"/>
      <c r="Z500" s="1"/>
      <c r="AA500" s="1"/>
      <c r="AB500" s="1"/>
      <c r="AC500" s="1"/>
      <c r="AD500"/>
      <c r="AE500" s="1"/>
      <c r="AF500" s="1"/>
      <c r="AG500" s="1"/>
      <c r="AH500" s="1"/>
    </row>
    <row r="501" spans="4:34">
      <c r="D501" s="21"/>
      <c r="E501" s="21"/>
      <c r="L501" s="84"/>
      <c r="M501" s="9"/>
      <c r="N501" s="9"/>
      <c r="O501" s="1"/>
      <c r="P501" s="9"/>
      <c r="Q501" s="9"/>
      <c r="R501" s="1"/>
      <c r="S501" s="9"/>
      <c r="T501" s="1"/>
      <c r="U501" s="7"/>
      <c r="V501" s="1"/>
      <c r="W501" s="1"/>
      <c r="X501" s="1"/>
      <c r="Y501" s="1"/>
      <c r="Z501" s="1"/>
      <c r="AA501" s="1"/>
      <c r="AB501" s="1"/>
      <c r="AC501" s="1"/>
      <c r="AD501"/>
      <c r="AE501" s="1"/>
      <c r="AF501" s="1"/>
      <c r="AG501" s="1"/>
      <c r="AH501" s="1"/>
    </row>
    <row r="502" spans="4:34">
      <c r="D502" s="21"/>
      <c r="E502" s="21"/>
      <c r="L502" s="84"/>
      <c r="M502" s="9"/>
      <c r="N502" s="9"/>
      <c r="O502" s="1"/>
      <c r="P502" s="9"/>
      <c r="Q502" s="9"/>
      <c r="R502" s="1"/>
      <c r="S502" s="9"/>
      <c r="T502" s="1"/>
      <c r="U502" s="7"/>
      <c r="V502" s="1"/>
      <c r="W502" s="1"/>
      <c r="X502" s="1"/>
      <c r="Y502" s="1"/>
      <c r="Z502" s="1"/>
      <c r="AA502" s="1"/>
      <c r="AB502" s="1"/>
      <c r="AC502" s="1"/>
      <c r="AD502"/>
      <c r="AE502" s="1"/>
      <c r="AF502" s="1"/>
      <c r="AG502" s="1"/>
      <c r="AH502" s="1"/>
    </row>
    <row r="503" spans="4:34">
      <c r="D503" s="21"/>
      <c r="E503" s="21"/>
      <c r="L503" s="84"/>
      <c r="M503" s="9"/>
      <c r="N503" s="9"/>
      <c r="O503" s="1"/>
      <c r="P503" s="9"/>
      <c r="Q503" s="9"/>
      <c r="R503" s="1"/>
      <c r="S503" s="9"/>
      <c r="T503" s="1"/>
      <c r="U503" s="7"/>
      <c r="V503" s="1"/>
      <c r="W503" s="1"/>
      <c r="X503" s="1"/>
      <c r="Y503" s="1"/>
      <c r="Z503" s="1"/>
      <c r="AA503" s="1"/>
      <c r="AB503" s="1"/>
      <c r="AC503" s="1"/>
      <c r="AD503"/>
      <c r="AE503" s="1"/>
      <c r="AF503" s="1"/>
      <c r="AG503" s="1"/>
      <c r="AH503" s="1"/>
    </row>
    <row r="504" spans="4:34">
      <c r="D504" s="21"/>
      <c r="E504" s="21"/>
      <c r="L504" s="84"/>
      <c r="M504" s="9"/>
      <c r="N504" s="9"/>
      <c r="O504" s="1"/>
      <c r="P504" s="9"/>
      <c r="Q504" s="9"/>
      <c r="R504" s="1"/>
      <c r="S504" s="9"/>
      <c r="T504" s="1"/>
      <c r="U504" s="7"/>
      <c r="V504" s="1"/>
      <c r="W504" s="1"/>
      <c r="X504" s="1"/>
      <c r="Y504" s="1"/>
      <c r="Z504" s="1"/>
      <c r="AA504" s="1"/>
      <c r="AB504" s="1"/>
      <c r="AC504" s="1"/>
      <c r="AD504"/>
      <c r="AE504" s="1"/>
      <c r="AF504" s="1"/>
      <c r="AG504" s="1"/>
      <c r="AH504" s="1"/>
    </row>
    <row r="505" spans="4:34">
      <c r="D505" s="21"/>
      <c r="E505" s="21"/>
      <c r="L505" s="84"/>
      <c r="M505" s="9"/>
      <c r="N505" s="9"/>
      <c r="O505" s="1"/>
      <c r="P505" s="9"/>
      <c r="Q505" s="9"/>
      <c r="R505" s="1"/>
      <c r="S505" s="9"/>
      <c r="T505" s="1"/>
      <c r="U505" s="7"/>
      <c r="V505" s="1"/>
      <c r="W505" s="1"/>
      <c r="X505" s="1"/>
      <c r="Y505" s="1"/>
      <c r="Z505" s="1"/>
      <c r="AA505" s="1"/>
      <c r="AB505" s="1"/>
      <c r="AC505" s="1"/>
      <c r="AD505"/>
      <c r="AE505" s="1"/>
      <c r="AF505" s="1"/>
      <c r="AG505" s="1"/>
      <c r="AH505" s="1"/>
    </row>
    <row r="506" spans="4:34">
      <c r="D506" s="21"/>
      <c r="E506" s="21"/>
      <c r="L506" s="84"/>
      <c r="M506" s="9"/>
      <c r="N506" s="9"/>
      <c r="O506" s="1"/>
      <c r="P506" s="9"/>
      <c r="Q506" s="9"/>
      <c r="R506" s="1"/>
      <c r="S506" s="9"/>
      <c r="T506" s="1"/>
      <c r="U506" s="7"/>
      <c r="V506" s="1"/>
      <c r="W506" s="1"/>
      <c r="X506" s="1"/>
      <c r="Y506" s="1"/>
      <c r="Z506" s="1"/>
      <c r="AA506" s="1"/>
      <c r="AB506" s="1"/>
      <c r="AC506" s="1"/>
      <c r="AD506"/>
      <c r="AE506" s="1"/>
      <c r="AF506" s="1"/>
      <c r="AG506" s="1"/>
      <c r="AH506" s="1"/>
    </row>
    <row r="507" spans="4:34">
      <c r="D507" s="21"/>
      <c r="E507" s="21"/>
      <c r="L507" s="84"/>
      <c r="M507" s="9"/>
      <c r="N507" s="9"/>
      <c r="O507" s="1"/>
      <c r="P507" s="9"/>
      <c r="Q507" s="9"/>
      <c r="R507" s="1"/>
      <c r="S507" s="9"/>
      <c r="T507" s="1"/>
      <c r="U507" s="7"/>
      <c r="V507" s="1"/>
      <c r="W507" s="1"/>
      <c r="X507" s="1"/>
      <c r="Y507" s="1"/>
      <c r="Z507" s="1"/>
      <c r="AA507" s="1"/>
      <c r="AB507" s="1"/>
      <c r="AC507" s="1"/>
      <c r="AD507"/>
      <c r="AE507" s="1"/>
      <c r="AF507" s="1"/>
      <c r="AG507" s="1"/>
      <c r="AH507" s="1"/>
    </row>
    <row r="508" spans="4:34">
      <c r="D508" s="21"/>
      <c r="E508" s="21"/>
      <c r="L508" s="84"/>
      <c r="M508" s="9"/>
      <c r="N508" s="9"/>
      <c r="O508" s="1"/>
      <c r="P508" s="9"/>
      <c r="Q508" s="9"/>
      <c r="R508" s="1"/>
      <c r="S508" s="9"/>
      <c r="T508" s="1"/>
      <c r="U508" s="7"/>
      <c r="V508" s="1"/>
      <c r="W508" s="1"/>
      <c r="X508" s="1"/>
      <c r="Y508" s="1"/>
      <c r="Z508" s="1"/>
      <c r="AA508" s="1"/>
      <c r="AB508" s="1"/>
      <c r="AC508" s="1"/>
      <c r="AD508"/>
      <c r="AE508" s="1"/>
      <c r="AF508" s="1"/>
      <c r="AG508" s="1"/>
      <c r="AH508" s="1"/>
    </row>
    <row r="509" spans="4:34">
      <c r="D509" s="21"/>
      <c r="E509" s="21"/>
      <c r="L509" s="84"/>
      <c r="M509" s="9"/>
      <c r="N509" s="9"/>
      <c r="O509" s="1"/>
      <c r="P509" s="9"/>
      <c r="Q509" s="9"/>
      <c r="R509" s="1"/>
      <c r="S509" s="9"/>
      <c r="T509" s="1"/>
      <c r="U509" s="7"/>
      <c r="V509" s="1"/>
      <c r="W509" s="1"/>
      <c r="X509" s="1"/>
      <c r="Y509" s="1"/>
      <c r="Z509" s="1"/>
      <c r="AA509" s="1"/>
      <c r="AB509" s="1"/>
      <c r="AC509" s="1"/>
      <c r="AD509"/>
      <c r="AE509" s="1"/>
      <c r="AF509" s="1"/>
      <c r="AG509" s="1"/>
      <c r="AH509" s="1"/>
    </row>
    <row r="510" spans="4:34">
      <c r="D510" s="21"/>
      <c r="E510" s="21"/>
      <c r="L510" s="84"/>
      <c r="M510" s="9"/>
      <c r="N510" s="9"/>
      <c r="O510" s="1"/>
      <c r="P510" s="9"/>
      <c r="Q510" s="9"/>
      <c r="R510" s="1"/>
      <c r="S510" s="9"/>
      <c r="T510" s="1"/>
      <c r="U510" s="7"/>
      <c r="V510" s="1"/>
      <c r="W510" s="1"/>
      <c r="X510" s="1"/>
      <c r="Y510" s="1"/>
      <c r="Z510" s="1"/>
      <c r="AA510" s="1"/>
      <c r="AB510" s="1"/>
      <c r="AC510" s="1"/>
      <c r="AD510"/>
      <c r="AE510" s="1"/>
      <c r="AF510" s="1"/>
      <c r="AG510" s="1"/>
      <c r="AH510" s="1"/>
    </row>
    <row r="511" spans="4:34">
      <c r="D511" s="21"/>
      <c r="E511" s="21"/>
      <c r="L511" s="84"/>
      <c r="M511" s="9"/>
      <c r="N511" s="9"/>
      <c r="O511" s="1"/>
      <c r="P511" s="9"/>
      <c r="Q511" s="9"/>
      <c r="R511" s="1"/>
      <c r="S511" s="9"/>
      <c r="T511" s="1"/>
      <c r="U511" s="7"/>
      <c r="V511" s="1"/>
      <c r="W511" s="1"/>
      <c r="X511" s="1"/>
      <c r="Y511" s="1"/>
      <c r="Z511" s="1"/>
      <c r="AA511" s="1"/>
      <c r="AB511" s="1"/>
      <c r="AC511" s="1"/>
      <c r="AD511"/>
      <c r="AE511" s="1"/>
      <c r="AF511" s="1"/>
      <c r="AG511" s="1"/>
      <c r="AH511" s="1"/>
    </row>
    <row r="512" spans="4:34">
      <c r="D512" s="21"/>
      <c r="E512" s="21"/>
      <c r="L512" s="84"/>
      <c r="M512" s="9"/>
      <c r="N512" s="9"/>
      <c r="O512" s="1"/>
      <c r="P512" s="9"/>
      <c r="Q512" s="9"/>
      <c r="R512" s="1"/>
      <c r="S512" s="9"/>
      <c r="T512" s="1"/>
      <c r="U512" s="7"/>
      <c r="V512" s="1"/>
      <c r="W512" s="1"/>
      <c r="X512" s="1"/>
      <c r="Y512" s="1"/>
      <c r="Z512" s="1"/>
      <c r="AA512" s="1"/>
      <c r="AB512" s="1"/>
      <c r="AC512" s="1"/>
      <c r="AD512"/>
      <c r="AE512" s="1"/>
      <c r="AF512" s="1"/>
      <c r="AG512" s="1"/>
      <c r="AH512" s="1"/>
    </row>
    <row r="513" spans="4:34">
      <c r="D513" s="21"/>
      <c r="E513" s="21"/>
      <c r="L513" s="84"/>
      <c r="M513" s="9"/>
      <c r="N513" s="9"/>
      <c r="O513" s="1"/>
      <c r="P513" s="9"/>
      <c r="Q513" s="9"/>
      <c r="R513" s="1"/>
      <c r="S513" s="9"/>
      <c r="T513" s="1"/>
      <c r="U513" s="7"/>
      <c r="V513" s="1"/>
      <c r="W513" s="1"/>
      <c r="X513" s="1"/>
      <c r="Y513" s="1"/>
      <c r="Z513" s="1"/>
      <c r="AA513" s="1"/>
      <c r="AB513" s="1"/>
      <c r="AC513" s="1"/>
      <c r="AD513"/>
      <c r="AE513" s="1"/>
      <c r="AF513" s="1"/>
      <c r="AG513" s="1"/>
      <c r="AH513" s="1"/>
    </row>
    <row r="514" spans="4:34">
      <c r="D514" s="21"/>
      <c r="E514" s="21"/>
      <c r="L514" s="84"/>
      <c r="M514" s="9"/>
      <c r="N514" s="9"/>
      <c r="O514" s="1"/>
      <c r="P514" s="9"/>
      <c r="Q514" s="9"/>
      <c r="R514" s="1"/>
      <c r="S514" s="9"/>
      <c r="T514" s="1"/>
      <c r="U514" s="7"/>
      <c r="V514" s="1"/>
      <c r="W514" s="1"/>
      <c r="X514" s="1"/>
      <c r="Y514" s="1"/>
      <c r="Z514" s="1"/>
      <c r="AA514" s="1"/>
      <c r="AB514" s="1"/>
      <c r="AC514" s="1"/>
      <c r="AD514"/>
      <c r="AE514" s="1"/>
      <c r="AF514" s="1"/>
      <c r="AG514" s="1"/>
      <c r="AH514" s="1"/>
    </row>
    <row r="515" spans="4:34">
      <c r="D515" s="21"/>
      <c r="E515" s="21"/>
      <c r="L515" s="84"/>
      <c r="M515" s="9"/>
      <c r="N515" s="9"/>
      <c r="O515" s="1"/>
      <c r="P515" s="9"/>
      <c r="Q515" s="9"/>
      <c r="R515" s="1"/>
      <c r="S515" s="9"/>
      <c r="T515" s="1"/>
      <c r="U515" s="7"/>
      <c r="V515" s="1"/>
      <c r="W515" s="1"/>
      <c r="X515" s="1"/>
      <c r="Y515" s="1"/>
      <c r="Z515" s="1"/>
      <c r="AA515" s="1"/>
      <c r="AB515" s="1"/>
      <c r="AC515" s="1"/>
      <c r="AD515"/>
      <c r="AE515" s="1"/>
      <c r="AF515" s="1"/>
      <c r="AG515" s="1"/>
      <c r="AH515" s="1"/>
    </row>
    <row r="516" spans="4:34">
      <c r="D516" s="21"/>
      <c r="E516" s="21"/>
      <c r="L516" s="84"/>
      <c r="M516" s="9"/>
      <c r="N516" s="9"/>
      <c r="O516" s="1"/>
      <c r="P516" s="9"/>
      <c r="Q516" s="9"/>
      <c r="R516" s="1"/>
      <c r="S516" s="9"/>
      <c r="T516" s="1"/>
      <c r="U516" s="7"/>
      <c r="V516" s="1"/>
      <c r="W516" s="1"/>
      <c r="X516" s="1"/>
      <c r="Y516" s="1"/>
      <c r="Z516" s="1"/>
      <c r="AA516" s="1"/>
      <c r="AB516" s="1"/>
      <c r="AC516" s="1"/>
      <c r="AD516"/>
      <c r="AE516" s="1"/>
      <c r="AF516" s="1"/>
      <c r="AG516" s="1"/>
      <c r="AH516" s="1"/>
    </row>
    <row r="517" spans="4:34">
      <c r="D517" s="21"/>
      <c r="E517" s="21"/>
      <c r="L517" s="84"/>
      <c r="M517" s="9"/>
      <c r="N517" s="9"/>
      <c r="O517" s="1"/>
      <c r="P517" s="9"/>
      <c r="Q517" s="9"/>
      <c r="R517" s="1"/>
      <c r="S517" s="9"/>
      <c r="T517" s="1"/>
      <c r="U517" s="7"/>
      <c r="V517" s="1"/>
      <c r="W517" s="1"/>
      <c r="X517" s="1"/>
      <c r="Y517" s="1"/>
      <c r="Z517" s="1"/>
      <c r="AA517" s="1"/>
      <c r="AB517" s="1"/>
      <c r="AC517" s="1"/>
      <c r="AD517"/>
      <c r="AE517" s="1"/>
      <c r="AF517" s="1"/>
      <c r="AG517" s="1"/>
      <c r="AH517" s="1"/>
    </row>
    <row r="518" spans="4:34">
      <c r="D518" s="21"/>
      <c r="E518" s="21"/>
      <c r="L518" s="84"/>
      <c r="M518" s="9"/>
      <c r="N518" s="9"/>
      <c r="O518" s="1"/>
      <c r="P518" s="9"/>
      <c r="Q518" s="9"/>
      <c r="R518" s="1"/>
      <c r="S518" s="9"/>
      <c r="T518" s="1"/>
      <c r="U518" s="7"/>
      <c r="V518" s="1"/>
      <c r="W518" s="1"/>
      <c r="X518" s="1"/>
      <c r="Y518" s="1"/>
      <c r="Z518" s="1"/>
      <c r="AA518" s="1"/>
      <c r="AB518" s="1"/>
      <c r="AC518" s="1"/>
      <c r="AD518"/>
      <c r="AE518" s="1"/>
      <c r="AF518" s="1"/>
      <c r="AG518" s="1"/>
      <c r="AH518" s="1"/>
    </row>
    <row r="519" spans="4:34">
      <c r="D519" s="21"/>
      <c r="E519" s="21"/>
      <c r="L519" s="84"/>
      <c r="M519" s="9"/>
      <c r="N519" s="9"/>
      <c r="O519" s="1"/>
      <c r="P519" s="9"/>
      <c r="Q519" s="9"/>
      <c r="R519" s="1"/>
      <c r="S519" s="9"/>
      <c r="T519" s="1"/>
      <c r="U519" s="7"/>
      <c r="V519" s="1"/>
      <c r="W519" s="1"/>
      <c r="X519" s="1"/>
      <c r="Y519" s="1"/>
      <c r="Z519" s="1"/>
      <c r="AA519" s="1"/>
      <c r="AB519" s="1"/>
      <c r="AC519" s="1"/>
      <c r="AD519"/>
      <c r="AE519" s="1"/>
      <c r="AF519" s="1"/>
      <c r="AG519" s="1"/>
      <c r="AH519" s="1"/>
    </row>
    <row r="520" spans="4:34">
      <c r="D520" s="21"/>
      <c r="E520" s="21"/>
      <c r="L520" s="84"/>
      <c r="M520" s="9"/>
      <c r="N520" s="9"/>
      <c r="O520" s="1"/>
      <c r="P520" s="9"/>
      <c r="Q520" s="9"/>
      <c r="R520" s="1"/>
      <c r="S520" s="9"/>
      <c r="T520" s="1"/>
      <c r="U520" s="7"/>
      <c r="V520" s="1"/>
      <c r="W520" s="1"/>
      <c r="X520" s="1"/>
      <c r="Y520" s="1"/>
      <c r="Z520" s="1"/>
      <c r="AA520" s="1"/>
      <c r="AB520" s="1"/>
      <c r="AC520" s="1"/>
      <c r="AD520"/>
      <c r="AE520" s="1"/>
      <c r="AF520" s="1"/>
      <c r="AG520" s="1"/>
      <c r="AH520" s="1"/>
    </row>
    <row r="521" spans="4:34">
      <c r="D521" s="21"/>
      <c r="E521" s="21"/>
      <c r="L521" s="84"/>
      <c r="M521" s="9"/>
      <c r="N521" s="9"/>
      <c r="O521" s="1"/>
      <c r="P521" s="9"/>
      <c r="Q521" s="9"/>
      <c r="R521" s="1"/>
      <c r="S521" s="9"/>
      <c r="T521" s="1"/>
      <c r="U521" s="7"/>
      <c r="V521" s="1"/>
      <c r="W521" s="1"/>
      <c r="X521" s="1"/>
      <c r="Y521" s="1"/>
      <c r="Z521" s="1"/>
      <c r="AA521" s="1"/>
      <c r="AB521" s="1"/>
      <c r="AC521" s="1"/>
      <c r="AD521"/>
      <c r="AE521" s="1"/>
      <c r="AF521" s="1"/>
      <c r="AG521" s="1"/>
      <c r="AH521" s="1"/>
    </row>
    <row r="522" spans="4:34">
      <c r="D522" s="21"/>
      <c r="E522" s="21"/>
      <c r="L522" s="84"/>
      <c r="M522" s="9"/>
      <c r="N522" s="9"/>
      <c r="O522" s="1"/>
      <c r="P522" s="9"/>
      <c r="Q522" s="9"/>
      <c r="R522" s="1"/>
      <c r="S522" s="9"/>
      <c r="T522" s="1"/>
      <c r="U522" s="7"/>
      <c r="V522" s="1"/>
      <c r="W522" s="1"/>
      <c r="X522" s="1"/>
      <c r="Y522" s="1"/>
      <c r="Z522" s="1"/>
      <c r="AA522" s="1"/>
      <c r="AB522" s="1"/>
      <c r="AC522" s="1"/>
      <c r="AD522"/>
      <c r="AE522" s="1"/>
      <c r="AF522" s="1"/>
      <c r="AG522" s="1"/>
      <c r="AH522" s="1"/>
    </row>
    <row r="523" spans="4:34">
      <c r="D523" s="21"/>
      <c r="E523" s="21"/>
      <c r="L523" s="84"/>
      <c r="M523" s="9"/>
      <c r="N523" s="9"/>
      <c r="O523" s="1"/>
      <c r="P523" s="9"/>
      <c r="Q523" s="9"/>
      <c r="R523" s="1"/>
      <c r="S523" s="9"/>
      <c r="T523" s="1"/>
      <c r="U523" s="7"/>
      <c r="V523" s="1"/>
      <c r="W523" s="1"/>
      <c r="X523" s="1"/>
      <c r="Y523" s="1"/>
      <c r="Z523" s="1"/>
      <c r="AA523" s="1"/>
      <c r="AB523" s="1"/>
      <c r="AC523" s="1"/>
      <c r="AD523"/>
      <c r="AE523" s="1"/>
      <c r="AF523" s="1"/>
      <c r="AG523" s="1"/>
      <c r="AH523" s="1"/>
    </row>
    <row r="524" spans="4:34">
      <c r="D524" s="21"/>
      <c r="E524" s="21"/>
      <c r="L524" s="84"/>
      <c r="M524" s="9"/>
      <c r="N524" s="9"/>
      <c r="O524" s="1"/>
      <c r="P524" s="9"/>
      <c r="Q524" s="9"/>
      <c r="R524" s="1"/>
      <c r="S524" s="9"/>
      <c r="T524" s="1"/>
      <c r="U524" s="7"/>
      <c r="V524" s="1"/>
      <c r="W524" s="1"/>
      <c r="X524" s="1"/>
      <c r="Y524" s="1"/>
      <c r="Z524" s="1"/>
      <c r="AA524" s="1"/>
      <c r="AB524" s="1"/>
      <c r="AC524" s="1"/>
      <c r="AD524"/>
      <c r="AE524" s="1"/>
      <c r="AF524" s="1"/>
      <c r="AG524" s="1"/>
      <c r="AH524" s="1"/>
    </row>
    <row r="525" spans="4:34">
      <c r="D525" s="21"/>
      <c r="E525" s="21"/>
      <c r="L525" s="84"/>
      <c r="M525" s="9"/>
      <c r="N525" s="9"/>
      <c r="O525" s="1"/>
      <c r="P525" s="9"/>
      <c r="Q525" s="9"/>
      <c r="R525" s="1"/>
      <c r="S525" s="9"/>
      <c r="T525" s="1"/>
      <c r="U525" s="7"/>
      <c r="V525" s="1"/>
      <c r="W525" s="1"/>
      <c r="X525" s="1"/>
      <c r="Y525" s="1"/>
      <c r="Z525" s="1"/>
      <c r="AA525" s="1"/>
      <c r="AB525" s="1"/>
      <c r="AC525" s="1"/>
      <c r="AD525"/>
      <c r="AE525" s="1"/>
      <c r="AF525" s="1"/>
      <c r="AG525" s="1"/>
      <c r="AH525" s="1"/>
    </row>
    <row r="526" spans="4:34">
      <c r="D526" s="21"/>
      <c r="E526" s="21"/>
      <c r="L526" s="84"/>
      <c r="M526" s="9"/>
      <c r="N526" s="9"/>
      <c r="O526" s="1"/>
      <c r="P526" s="9"/>
      <c r="Q526" s="9"/>
      <c r="R526" s="1"/>
      <c r="S526" s="9"/>
      <c r="T526" s="1"/>
      <c r="U526" s="7"/>
      <c r="V526" s="1"/>
      <c r="W526" s="1"/>
      <c r="X526" s="1"/>
      <c r="Y526" s="1"/>
      <c r="Z526" s="1"/>
      <c r="AA526" s="1"/>
      <c r="AB526" s="1"/>
      <c r="AC526" s="1"/>
      <c r="AD526"/>
      <c r="AE526" s="1"/>
      <c r="AF526" s="1"/>
      <c r="AG526" s="1"/>
      <c r="AH526" s="1"/>
    </row>
    <row r="527" spans="4:34">
      <c r="D527" s="21"/>
      <c r="E527" s="21"/>
      <c r="L527" s="84"/>
      <c r="M527" s="9"/>
      <c r="N527" s="9"/>
      <c r="O527" s="1"/>
      <c r="P527" s="9"/>
      <c r="Q527" s="9"/>
      <c r="R527" s="1"/>
      <c r="S527" s="9"/>
      <c r="T527" s="1"/>
      <c r="U527" s="7"/>
      <c r="V527" s="1"/>
      <c r="W527" s="1"/>
      <c r="X527" s="1"/>
      <c r="Y527" s="1"/>
      <c r="Z527" s="1"/>
      <c r="AA527" s="1"/>
      <c r="AB527" s="1"/>
      <c r="AC527" s="1"/>
      <c r="AD527"/>
      <c r="AE527" s="1"/>
      <c r="AF527" s="1"/>
      <c r="AG527" s="1"/>
      <c r="AH527" s="1"/>
    </row>
    <row r="528" spans="4:34">
      <c r="D528" s="21"/>
      <c r="E528" s="21"/>
      <c r="L528" s="84"/>
      <c r="M528" s="9"/>
      <c r="N528" s="9"/>
      <c r="O528" s="1"/>
      <c r="P528" s="9"/>
      <c r="Q528" s="9"/>
      <c r="R528" s="1"/>
      <c r="S528" s="9"/>
      <c r="T528" s="1"/>
      <c r="U528" s="7"/>
      <c r="V528" s="1"/>
      <c r="W528" s="1"/>
      <c r="X528" s="1"/>
      <c r="Y528" s="1"/>
      <c r="Z528" s="1"/>
      <c r="AA528" s="1"/>
      <c r="AB528" s="1"/>
      <c r="AC528" s="1"/>
      <c r="AD528"/>
      <c r="AE528" s="1"/>
      <c r="AF528" s="1"/>
      <c r="AG528" s="1"/>
      <c r="AH528" s="1"/>
    </row>
    <row r="529" spans="4:34">
      <c r="D529" s="21"/>
      <c r="E529" s="21"/>
      <c r="L529" s="84"/>
      <c r="M529" s="9"/>
      <c r="N529" s="9"/>
      <c r="O529" s="1"/>
      <c r="P529" s="9"/>
      <c r="Q529" s="9"/>
      <c r="R529" s="1"/>
      <c r="S529" s="9"/>
      <c r="T529" s="1"/>
      <c r="U529" s="7"/>
      <c r="V529" s="1"/>
      <c r="W529" s="1"/>
      <c r="X529" s="1"/>
      <c r="Y529" s="1"/>
      <c r="Z529" s="1"/>
      <c r="AA529" s="1"/>
      <c r="AB529" s="1"/>
      <c r="AC529" s="1"/>
      <c r="AD529"/>
      <c r="AE529" s="1"/>
      <c r="AF529" s="1"/>
      <c r="AG529" s="1"/>
      <c r="AH529" s="1"/>
    </row>
    <row r="530" spans="4:34">
      <c r="D530" s="21"/>
      <c r="E530" s="21"/>
      <c r="L530" s="84"/>
      <c r="M530" s="9"/>
      <c r="N530" s="9"/>
      <c r="O530" s="1"/>
      <c r="P530" s="9"/>
      <c r="Q530" s="9"/>
      <c r="R530" s="1"/>
      <c r="S530" s="9"/>
      <c r="T530" s="1"/>
      <c r="U530" s="7"/>
      <c r="V530" s="1"/>
      <c r="W530" s="1"/>
      <c r="X530" s="1"/>
      <c r="Y530" s="1"/>
      <c r="Z530" s="1"/>
      <c r="AA530" s="1"/>
      <c r="AB530" s="1"/>
      <c r="AC530" s="1"/>
      <c r="AD530"/>
      <c r="AE530" s="1"/>
      <c r="AF530" s="1"/>
      <c r="AG530" s="1"/>
      <c r="AH530" s="1"/>
    </row>
    <row r="531" spans="4:34">
      <c r="D531" s="21"/>
      <c r="E531" s="21"/>
      <c r="L531" s="84"/>
      <c r="M531" s="9"/>
      <c r="N531" s="9"/>
      <c r="O531" s="1"/>
      <c r="P531" s="9"/>
      <c r="Q531" s="9"/>
      <c r="R531" s="1"/>
      <c r="S531" s="9"/>
      <c r="T531" s="1"/>
      <c r="U531" s="7"/>
      <c r="V531" s="1"/>
      <c r="W531" s="1"/>
      <c r="X531" s="1"/>
      <c r="Y531" s="1"/>
      <c r="Z531" s="1"/>
      <c r="AA531" s="1"/>
      <c r="AB531" s="1"/>
      <c r="AC531" s="1"/>
      <c r="AD531"/>
      <c r="AE531" s="1"/>
      <c r="AF531" s="1"/>
      <c r="AG531" s="1"/>
      <c r="AH531" s="1"/>
    </row>
    <row r="532" spans="4:34">
      <c r="D532" s="21"/>
      <c r="E532" s="21"/>
      <c r="L532" s="84"/>
      <c r="M532" s="9"/>
      <c r="N532" s="9"/>
      <c r="O532" s="1"/>
      <c r="P532" s="9"/>
      <c r="Q532" s="9"/>
      <c r="R532" s="1"/>
      <c r="S532" s="9"/>
      <c r="T532" s="1"/>
      <c r="U532" s="7"/>
      <c r="V532" s="1"/>
      <c r="W532" s="1"/>
      <c r="X532" s="1"/>
      <c r="Y532" s="1"/>
      <c r="Z532" s="1"/>
      <c r="AA532" s="1"/>
      <c r="AB532" s="1"/>
      <c r="AC532" s="1"/>
      <c r="AD532"/>
      <c r="AE532" s="1"/>
      <c r="AF532" s="1"/>
      <c r="AG532" s="1"/>
      <c r="AH532" s="1"/>
    </row>
    <row r="533" spans="4:34">
      <c r="D533" s="21"/>
      <c r="E533" s="21"/>
      <c r="L533" s="84"/>
      <c r="M533" s="9"/>
      <c r="N533" s="9"/>
      <c r="O533" s="1"/>
      <c r="P533" s="9"/>
      <c r="Q533" s="9"/>
      <c r="R533" s="1"/>
      <c r="S533" s="9"/>
      <c r="T533" s="1"/>
      <c r="U533" s="7"/>
      <c r="V533" s="1"/>
      <c r="W533" s="1"/>
      <c r="X533" s="1"/>
      <c r="Y533" s="1"/>
      <c r="Z533" s="1"/>
      <c r="AA533" s="1"/>
      <c r="AB533" s="1"/>
      <c r="AC533" s="1"/>
      <c r="AD533"/>
      <c r="AE533" s="1"/>
      <c r="AF533" s="1"/>
      <c r="AG533" s="1"/>
      <c r="AH533" s="1"/>
    </row>
    <row r="534" spans="4:34">
      <c r="D534" s="21"/>
      <c r="E534" s="21"/>
      <c r="L534" s="84"/>
      <c r="M534" s="9"/>
      <c r="N534" s="9"/>
      <c r="O534" s="1"/>
      <c r="P534" s="9"/>
      <c r="Q534" s="9"/>
      <c r="R534" s="1"/>
      <c r="S534" s="9"/>
      <c r="T534" s="1"/>
      <c r="U534" s="7"/>
      <c r="V534" s="1"/>
      <c r="W534" s="1"/>
      <c r="X534" s="1"/>
      <c r="Y534" s="1"/>
      <c r="Z534" s="1"/>
      <c r="AA534" s="1"/>
      <c r="AB534" s="1"/>
      <c r="AC534" s="1"/>
      <c r="AD534"/>
      <c r="AE534" s="1"/>
      <c r="AF534" s="1"/>
      <c r="AG534" s="1"/>
      <c r="AH534" s="1"/>
    </row>
    <row r="535" spans="4:34">
      <c r="D535" s="21"/>
      <c r="E535" s="21"/>
      <c r="L535" s="84"/>
      <c r="M535" s="9"/>
      <c r="N535" s="9"/>
      <c r="O535" s="1"/>
      <c r="P535" s="9"/>
      <c r="Q535" s="9"/>
      <c r="R535" s="1"/>
      <c r="S535" s="9"/>
      <c r="T535" s="1"/>
      <c r="U535" s="7"/>
      <c r="V535" s="1"/>
      <c r="W535" s="1"/>
      <c r="X535" s="1"/>
      <c r="Y535" s="1"/>
      <c r="Z535" s="1"/>
      <c r="AA535" s="1"/>
      <c r="AB535" s="1"/>
      <c r="AC535" s="1"/>
      <c r="AD535"/>
      <c r="AE535" s="1"/>
      <c r="AF535" s="1"/>
      <c r="AG535" s="1"/>
      <c r="AH535" s="1"/>
    </row>
    <row r="536" spans="4:34">
      <c r="D536" s="21"/>
      <c r="E536" s="21"/>
      <c r="L536" s="84"/>
      <c r="M536" s="9"/>
      <c r="N536" s="9"/>
      <c r="O536" s="1"/>
      <c r="P536" s="9"/>
      <c r="Q536" s="9"/>
      <c r="R536" s="1"/>
      <c r="S536" s="9"/>
      <c r="T536" s="1"/>
      <c r="U536" s="7"/>
      <c r="V536" s="1"/>
      <c r="W536" s="1"/>
      <c r="X536" s="1"/>
      <c r="Y536" s="1"/>
      <c r="Z536" s="1"/>
      <c r="AA536" s="1"/>
      <c r="AB536" s="1"/>
      <c r="AC536" s="1"/>
      <c r="AD536"/>
      <c r="AE536" s="1"/>
      <c r="AF536" s="1"/>
      <c r="AG536" s="1"/>
      <c r="AH536" s="1"/>
    </row>
    <row r="537" spans="4:34">
      <c r="D537" s="21"/>
      <c r="E537" s="21"/>
      <c r="L537" s="84"/>
      <c r="M537" s="9"/>
      <c r="N537" s="9"/>
      <c r="O537" s="1"/>
      <c r="P537" s="9"/>
      <c r="Q537" s="9"/>
      <c r="R537" s="1"/>
      <c r="S537" s="9"/>
      <c r="T537" s="1"/>
      <c r="U537" s="7"/>
      <c r="V537" s="1"/>
      <c r="W537" s="1"/>
      <c r="X537" s="1"/>
      <c r="Y537" s="1"/>
      <c r="Z537" s="1"/>
      <c r="AA537" s="1"/>
      <c r="AB537" s="1"/>
      <c r="AC537" s="1"/>
      <c r="AD537"/>
      <c r="AE537" s="1"/>
      <c r="AF537" s="1"/>
      <c r="AG537" s="1"/>
      <c r="AH537" s="1"/>
    </row>
    <row r="538" spans="4:34">
      <c r="D538" s="21"/>
      <c r="E538" s="21"/>
      <c r="L538" s="84"/>
      <c r="M538" s="9"/>
      <c r="N538" s="9"/>
      <c r="O538" s="1"/>
      <c r="P538" s="9"/>
      <c r="Q538" s="9"/>
      <c r="R538" s="1"/>
      <c r="S538" s="9"/>
      <c r="T538" s="1"/>
      <c r="U538" s="7"/>
      <c r="V538" s="1"/>
      <c r="W538" s="1"/>
      <c r="X538" s="1"/>
      <c r="Y538" s="1"/>
      <c r="Z538" s="1"/>
      <c r="AA538" s="1"/>
      <c r="AB538" s="1"/>
      <c r="AC538" s="1"/>
      <c r="AD538"/>
      <c r="AE538" s="1"/>
      <c r="AF538" s="1"/>
      <c r="AG538" s="1"/>
      <c r="AH538" s="1"/>
    </row>
    <row r="539" spans="4:34">
      <c r="D539" s="21"/>
      <c r="E539" s="21"/>
      <c r="L539" s="84"/>
      <c r="M539" s="9"/>
      <c r="N539" s="9"/>
      <c r="O539" s="1"/>
      <c r="P539" s="9"/>
      <c r="Q539" s="9"/>
      <c r="R539" s="1"/>
      <c r="S539" s="9"/>
      <c r="T539" s="1"/>
      <c r="U539" s="7"/>
      <c r="V539" s="1"/>
      <c r="W539" s="1"/>
      <c r="X539" s="1"/>
      <c r="Y539" s="1"/>
      <c r="Z539" s="1"/>
      <c r="AA539" s="1"/>
      <c r="AB539" s="1"/>
      <c r="AC539" s="1"/>
      <c r="AD539"/>
      <c r="AE539" s="1"/>
      <c r="AF539" s="1"/>
      <c r="AG539" s="1"/>
      <c r="AH539" s="1"/>
    </row>
    <row r="540" spans="4:34">
      <c r="D540" s="21"/>
      <c r="E540" s="21"/>
      <c r="L540" s="84"/>
      <c r="M540" s="9"/>
      <c r="N540" s="9"/>
      <c r="O540" s="1"/>
      <c r="P540" s="9"/>
      <c r="Q540" s="9"/>
      <c r="R540" s="1"/>
      <c r="S540" s="9"/>
      <c r="T540" s="1"/>
      <c r="U540" s="7"/>
      <c r="V540" s="1"/>
      <c r="W540" s="1"/>
      <c r="X540" s="1"/>
      <c r="Y540" s="1"/>
      <c r="Z540" s="1"/>
      <c r="AA540" s="1"/>
      <c r="AB540" s="1"/>
      <c r="AC540" s="1"/>
      <c r="AD540"/>
      <c r="AE540" s="1"/>
      <c r="AF540" s="1"/>
      <c r="AG540" s="1"/>
      <c r="AH540" s="1"/>
    </row>
    <row r="541" spans="4:34">
      <c r="D541" s="21"/>
      <c r="E541" s="21"/>
      <c r="L541" s="84"/>
      <c r="M541" s="9"/>
      <c r="N541" s="9"/>
      <c r="O541" s="1"/>
      <c r="P541" s="9"/>
      <c r="Q541" s="9"/>
      <c r="R541" s="1"/>
      <c r="S541" s="9"/>
      <c r="T541" s="1"/>
      <c r="U541" s="7"/>
      <c r="V541" s="1"/>
      <c r="W541" s="1"/>
      <c r="X541" s="1"/>
      <c r="Y541" s="1"/>
      <c r="Z541" s="1"/>
      <c r="AA541" s="1"/>
      <c r="AB541" s="1"/>
      <c r="AC541" s="1"/>
      <c r="AD541"/>
      <c r="AE541" s="1"/>
      <c r="AF541" s="1"/>
      <c r="AG541" s="1"/>
      <c r="AH541" s="1"/>
    </row>
    <row r="542" spans="4:34">
      <c r="D542" s="21"/>
      <c r="E542" s="21"/>
      <c r="L542" s="84"/>
      <c r="M542" s="9"/>
      <c r="N542" s="9"/>
      <c r="O542" s="1"/>
      <c r="P542" s="9"/>
      <c r="Q542" s="9"/>
      <c r="R542" s="1"/>
      <c r="S542" s="9"/>
      <c r="T542" s="1"/>
      <c r="U542" s="7"/>
      <c r="V542" s="1"/>
      <c r="W542" s="1"/>
      <c r="X542" s="1"/>
      <c r="Y542" s="1"/>
      <c r="Z542" s="1"/>
      <c r="AA542" s="1"/>
      <c r="AB542" s="1"/>
      <c r="AC542" s="1"/>
      <c r="AD542"/>
      <c r="AE542" s="1"/>
      <c r="AF542" s="1"/>
      <c r="AG542" s="1"/>
      <c r="AH542" s="1"/>
    </row>
    <row r="543" spans="4:34">
      <c r="D543" s="21"/>
      <c r="E543" s="21"/>
      <c r="L543" s="84"/>
      <c r="M543" s="9"/>
      <c r="N543" s="9"/>
      <c r="O543" s="1"/>
      <c r="P543" s="9"/>
      <c r="Q543" s="9"/>
      <c r="R543" s="1"/>
      <c r="S543" s="9"/>
      <c r="T543" s="1"/>
      <c r="U543" s="7"/>
      <c r="V543" s="1"/>
      <c r="W543" s="1"/>
      <c r="X543" s="1"/>
      <c r="Y543" s="1"/>
      <c r="Z543" s="1"/>
      <c r="AA543" s="1"/>
      <c r="AB543" s="1"/>
      <c r="AC543" s="1"/>
      <c r="AD543"/>
      <c r="AE543" s="1"/>
      <c r="AF543" s="1"/>
      <c r="AG543" s="1"/>
      <c r="AH543" s="1"/>
    </row>
    <row r="544" spans="4:34">
      <c r="D544" s="21"/>
      <c r="E544" s="21"/>
      <c r="L544" s="84"/>
      <c r="M544" s="9"/>
      <c r="N544" s="9"/>
      <c r="O544" s="1"/>
      <c r="P544" s="9"/>
      <c r="Q544" s="9"/>
      <c r="R544" s="1"/>
      <c r="S544" s="9"/>
      <c r="T544" s="1"/>
      <c r="U544" s="7"/>
      <c r="V544" s="1"/>
      <c r="W544" s="1"/>
      <c r="X544" s="1"/>
      <c r="Y544" s="1"/>
      <c r="Z544" s="1"/>
      <c r="AA544" s="1"/>
      <c r="AB544" s="1"/>
      <c r="AC544" s="1"/>
      <c r="AD544"/>
      <c r="AE544" s="1"/>
      <c r="AF544" s="1"/>
      <c r="AG544" s="1"/>
      <c r="AH544" s="1"/>
    </row>
    <row r="545" spans="4:34">
      <c r="D545" s="21"/>
      <c r="E545" s="21"/>
      <c r="L545" s="84"/>
      <c r="M545" s="9"/>
      <c r="N545" s="9"/>
      <c r="O545" s="1"/>
      <c r="P545" s="9"/>
      <c r="Q545" s="9"/>
      <c r="R545" s="1"/>
      <c r="S545" s="9"/>
      <c r="T545" s="1"/>
      <c r="U545" s="7"/>
      <c r="V545" s="1"/>
      <c r="W545" s="1"/>
      <c r="X545" s="1"/>
      <c r="Y545" s="1"/>
      <c r="Z545" s="1"/>
      <c r="AA545" s="1"/>
      <c r="AB545" s="1"/>
      <c r="AC545" s="1"/>
      <c r="AD545"/>
      <c r="AE545" s="1"/>
      <c r="AF545" s="1"/>
      <c r="AG545" s="1"/>
      <c r="AH545" s="1"/>
    </row>
    <row r="546" spans="4:34">
      <c r="D546" s="21"/>
      <c r="E546" s="21"/>
      <c r="L546" s="84"/>
      <c r="M546" s="9"/>
      <c r="N546" s="9"/>
      <c r="O546" s="1"/>
      <c r="P546" s="9"/>
      <c r="Q546" s="9"/>
      <c r="R546" s="1"/>
      <c r="S546" s="9"/>
      <c r="T546" s="1"/>
      <c r="U546" s="7"/>
      <c r="V546" s="1"/>
      <c r="W546" s="1"/>
      <c r="X546" s="1"/>
      <c r="Y546" s="1"/>
      <c r="Z546" s="1"/>
      <c r="AA546" s="1"/>
      <c r="AB546" s="1"/>
      <c r="AC546" s="1"/>
      <c r="AD546"/>
      <c r="AE546" s="1"/>
      <c r="AF546" s="1"/>
      <c r="AG546" s="1"/>
      <c r="AH546" s="1"/>
    </row>
    <row r="547" spans="4:34">
      <c r="D547" s="21"/>
      <c r="E547" s="21"/>
      <c r="L547" s="84"/>
      <c r="M547" s="9"/>
      <c r="N547" s="9"/>
      <c r="O547" s="1"/>
      <c r="P547" s="9"/>
      <c r="Q547" s="9"/>
      <c r="R547" s="1"/>
      <c r="S547" s="9"/>
      <c r="T547" s="1"/>
      <c r="U547" s="7"/>
      <c r="V547" s="1"/>
      <c r="W547" s="1"/>
      <c r="X547" s="1"/>
      <c r="Y547" s="1"/>
      <c r="Z547" s="1"/>
      <c r="AA547" s="1"/>
      <c r="AB547" s="1"/>
      <c r="AC547" s="1"/>
      <c r="AD547"/>
      <c r="AE547" s="1"/>
      <c r="AF547" s="1"/>
      <c r="AG547" s="1"/>
      <c r="AH547" s="1"/>
    </row>
    <row r="548" spans="4:34">
      <c r="D548" s="21"/>
      <c r="E548" s="21"/>
      <c r="L548" s="84"/>
      <c r="M548" s="9"/>
      <c r="N548" s="9"/>
      <c r="O548" s="1"/>
      <c r="P548" s="9"/>
      <c r="Q548" s="9"/>
      <c r="R548" s="1"/>
      <c r="S548" s="9"/>
      <c r="T548" s="1"/>
      <c r="U548" s="7"/>
      <c r="V548" s="1"/>
      <c r="W548" s="1"/>
      <c r="X548" s="1"/>
      <c r="Y548" s="1"/>
      <c r="Z548" s="1"/>
      <c r="AA548" s="1"/>
      <c r="AB548" s="1"/>
      <c r="AC548" s="1"/>
      <c r="AD548"/>
      <c r="AE548" s="1"/>
      <c r="AF548" s="1"/>
      <c r="AG548" s="1"/>
      <c r="AH548" s="1"/>
    </row>
    <row r="549" spans="4:34">
      <c r="D549" s="21"/>
      <c r="E549" s="21"/>
      <c r="L549" s="84"/>
      <c r="M549" s="9"/>
      <c r="N549" s="9"/>
      <c r="O549" s="1"/>
      <c r="P549" s="9"/>
      <c r="Q549" s="9"/>
      <c r="R549" s="1"/>
      <c r="S549" s="9"/>
      <c r="T549" s="1"/>
      <c r="U549" s="7"/>
      <c r="V549" s="1"/>
      <c r="W549" s="1"/>
      <c r="X549" s="1"/>
      <c r="Y549" s="1"/>
      <c r="Z549" s="1"/>
      <c r="AA549" s="1"/>
      <c r="AB549" s="1"/>
      <c r="AC549" s="1"/>
      <c r="AD549"/>
      <c r="AE549" s="1"/>
      <c r="AF549" s="1"/>
      <c r="AG549" s="1"/>
      <c r="AH549" s="1"/>
    </row>
    <row r="550" spans="4:34">
      <c r="D550" s="21"/>
      <c r="E550" s="21"/>
      <c r="L550" s="84"/>
      <c r="M550" s="9"/>
      <c r="N550" s="9"/>
      <c r="O550" s="1"/>
      <c r="P550" s="9"/>
      <c r="Q550" s="9"/>
      <c r="R550" s="1"/>
      <c r="S550" s="9"/>
      <c r="T550" s="1"/>
      <c r="U550" s="7"/>
      <c r="V550" s="1"/>
      <c r="W550" s="1"/>
      <c r="X550" s="1"/>
      <c r="Y550" s="1"/>
      <c r="Z550" s="1"/>
      <c r="AA550" s="1"/>
      <c r="AB550" s="1"/>
      <c r="AC550" s="1"/>
      <c r="AD550"/>
      <c r="AE550" s="1"/>
      <c r="AF550" s="1"/>
      <c r="AG550" s="1"/>
      <c r="AH550" s="1"/>
    </row>
    <row r="551" spans="4:34">
      <c r="D551" s="21"/>
      <c r="E551" s="21"/>
      <c r="L551" s="84"/>
      <c r="M551" s="9"/>
      <c r="N551" s="9"/>
      <c r="O551" s="1"/>
      <c r="P551" s="9"/>
      <c r="Q551" s="9"/>
      <c r="R551" s="1"/>
      <c r="S551" s="9"/>
      <c r="T551" s="1"/>
      <c r="U551" s="7"/>
      <c r="V551" s="1"/>
      <c r="W551" s="1"/>
      <c r="X551" s="1"/>
      <c r="Y551" s="1"/>
      <c r="Z551" s="1"/>
      <c r="AA551" s="1"/>
      <c r="AB551" s="1"/>
      <c r="AC551" s="1"/>
      <c r="AD551"/>
      <c r="AE551" s="1"/>
      <c r="AF551" s="1"/>
      <c r="AG551" s="1"/>
      <c r="AH551" s="1"/>
    </row>
    <row r="552" spans="4:34">
      <c r="D552" s="21"/>
      <c r="E552" s="21"/>
      <c r="L552" s="84"/>
      <c r="M552" s="9"/>
      <c r="N552" s="9"/>
      <c r="O552" s="1"/>
      <c r="P552" s="9"/>
      <c r="Q552" s="9"/>
      <c r="R552" s="1"/>
      <c r="S552" s="9"/>
      <c r="T552" s="1"/>
      <c r="U552" s="7"/>
      <c r="V552" s="1"/>
      <c r="W552" s="1"/>
      <c r="X552" s="1"/>
      <c r="Y552" s="1"/>
      <c r="Z552" s="1"/>
      <c r="AA552" s="1"/>
      <c r="AB552" s="1"/>
      <c r="AC552" s="1"/>
      <c r="AD552"/>
      <c r="AE552" s="1"/>
      <c r="AF552" s="1"/>
      <c r="AG552" s="1"/>
      <c r="AH552" s="1"/>
    </row>
    <row r="553" spans="4:34">
      <c r="D553" s="21"/>
      <c r="E553" s="21"/>
      <c r="L553" s="84"/>
      <c r="M553" s="9"/>
      <c r="N553" s="9"/>
      <c r="O553" s="1"/>
      <c r="P553" s="9"/>
      <c r="Q553" s="9"/>
      <c r="R553" s="1"/>
      <c r="S553" s="9"/>
      <c r="T553" s="1"/>
      <c r="U553" s="7"/>
      <c r="V553" s="1"/>
      <c r="W553" s="1"/>
      <c r="X553" s="1"/>
      <c r="Y553" s="1"/>
      <c r="Z553" s="1"/>
      <c r="AA553" s="1"/>
      <c r="AB553" s="1"/>
      <c r="AC553" s="1"/>
      <c r="AD553"/>
      <c r="AE553" s="1"/>
      <c r="AF553" s="1"/>
      <c r="AG553" s="1"/>
      <c r="AH553" s="1"/>
    </row>
    <row r="554" spans="4:34">
      <c r="D554" s="21"/>
      <c r="E554" s="21"/>
      <c r="L554" s="84"/>
      <c r="M554" s="9"/>
      <c r="N554" s="9"/>
      <c r="O554" s="1"/>
      <c r="P554" s="9"/>
      <c r="Q554" s="9"/>
      <c r="R554" s="1"/>
      <c r="S554" s="9"/>
      <c r="T554" s="1"/>
      <c r="U554" s="7"/>
      <c r="V554" s="1"/>
      <c r="W554" s="1"/>
      <c r="X554" s="1"/>
      <c r="Y554" s="1"/>
      <c r="Z554" s="1"/>
      <c r="AA554" s="1"/>
      <c r="AB554" s="1"/>
      <c r="AC554" s="1"/>
      <c r="AD554"/>
      <c r="AE554" s="1"/>
      <c r="AF554" s="1"/>
      <c r="AG554" s="1"/>
      <c r="AH554" s="1"/>
    </row>
    <row r="555" spans="4:34">
      <c r="D555" s="21"/>
      <c r="E555" s="21"/>
      <c r="L555" s="84"/>
      <c r="M555" s="9"/>
      <c r="N555" s="9"/>
      <c r="O555" s="1"/>
      <c r="P555" s="9"/>
      <c r="Q555" s="9"/>
      <c r="R555" s="1"/>
      <c r="S555" s="9"/>
      <c r="T555" s="1"/>
      <c r="U555" s="7"/>
      <c r="V555" s="1"/>
      <c r="W555" s="1"/>
      <c r="X555" s="1"/>
      <c r="Y555" s="1"/>
      <c r="Z555" s="1"/>
      <c r="AA555" s="1"/>
      <c r="AB555" s="1"/>
      <c r="AC555" s="1"/>
      <c r="AD555"/>
      <c r="AE555" s="1"/>
      <c r="AF555" s="1"/>
      <c r="AG555" s="1"/>
      <c r="AH555" s="1"/>
    </row>
    <row r="556" spans="4:34">
      <c r="D556" s="21"/>
      <c r="E556" s="21"/>
      <c r="L556" s="84"/>
      <c r="M556" s="9"/>
      <c r="N556" s="9"/>
      <c r="O556" s="1"/>
      <c r="P556" s="9"/>
      <c r="Q556" s="9"/>
      <c r="R556" s="1"/>
      <c r="S556" s="9"/>
      <c r="T556" s="1"/>
      <c r="U556" s="7"/>
      <c r="V556" s="1"/>
      <c r="W556" s="1"/>
      <c r="X556" s="1"/>
      <c r="Y556" s="1"/>
      <c r="Z556" s="1"/>
      <c r="AA556" s="1"/>
      <c r="AB556" s="1"/>
      <c r="AC556" s="1"/>
      <c r="AD556"/>
      <c r="AE556" s="1"/>
      <c r="AF556" s="1"/>
      <c r="AG556" s="1"/>
      <c r="AH556" s="1"/>
    </row>
    <row r="557" spans="4:34">
      <c r="D557" s="21"/>
      <c r="E557" s="21"/>
      <c r="L557" s="84"/>
      <c r="M557" s="9"/>
      <c r="N557" s="9"/>
      <c r="O557" s="1"/>
      <c r="P557" s="9"/>
      <c r="Q557" s="9"/>
      <c r="R557" s="1"/>
      <c r="S557" s="9"/>
      <c r="T557" s="1"/>
      <c r="U557" s="7"/>
      <c r="V557" s="1"/>
      <c r="W557" s="1"/>
      <c r="X557" s="1"/>
      <c r="Y557" s="1"/>
      <c r="Z557" s="1"/>
      <c r="AA557" s="1"/>
      <c r="AB557" s="1"/>
      <c r="AC557" s="1"/>
      <c r="AD557"/>
      <c r="AE557" s="1"/>
      <c r="AF557" s="1"/>
      <c r="AG557" s="1"/>
      <c r="AH557" s="1"/>
    </row>
    <row r="558" spans="4:34">
      <c r="D558" s="21"/>
      <c r="E558" s="21"/>
      <c r="L558" s="84"/>
      <c r="M558" s="9"/>
      <c r="N558" s="9"/>
      <c r="O558" s="1"/>
      <c r="P558" s="9"/>
      <c r="Q558" s="9"/>
      <c r="R558" s="1"/>
      <c r="S558" s="9"/>
      <c r="T558" s="1"/>
      <c r="U558" s="7"/>
      <c r="V558" s="1"/>
      <c r="W558" s="1"/>
      <c r="X558" s="1"/>
      <c r="Y558" s="1"/>
      <c r="Z558" s="1"/>
      <c r="AA558" s="1"/>
      <c r="AB558" s="1"/>
      <c r="AC558" s="1"/>
      <c r="AD558"/>
      <c r="AE558" s="1"/>
      <c r="AF558" s="1"/>
      <c r="AG558" s="1"/>
      <c r="AH558" s="1"/>
    </row>
    <row r="559" spans="4:34">
      <c r="D559" s="21"/>
      <c r="E559" s="21"/>
      <c r="L559" s="84"/>
      <c r="M559" s="9"/>
      <c r="N559" s="9"/>
      <c r="O559" s="1"/>
      <c r="P559" s="9"/>
      <c r="Q559" s="9"/>
      <c r="R559" s="1"/>
      <c r="S559" s="9"/>
      <c r="T559" s="1"/>
      <c r="U559" s="7"/>
      <c r="V559" s="1"/>
      <c r="W559" s="1"/>
      <c r="X559" s="1"/>
      <c r="Y559" s="1"/>
      <c r="Z559" s="1"/>
      <c r="AA559" s="1"/>
      <c r="AB559" s="1"/>
      <c r="AC559" s="1"/>
      <c r="AD559"/>
      <c r="AE559" s="1"/>
      <c r="AF559" s="1"/>
      <c r="AG559" s="1"/>
      <c r="AH559" s="1"/>
    </row>
    <row r="560" spans="4:34">
      <c r="D560" s="21"/>
      <c r="E560" s="21"/>
      <c r="L560" s="84"/>
      <c r="M560" s="9"/>
      <c r="N560" s="9"/>
      <c r="O560" s="1"/>
      <c r="P560" s="9"/>
      <c r="Q560" s="9"/>
      <c r="R560" s="1"/>
      <c r="S560" s="9"/>
      <c r="T560" s="1"/>
      <c r="U560" s="7"/>
      <c r="V560" s="1"/>
      <c r="W560" s="1"/>
      <c r="X560" s="1"/>
      <c r="Y560" s="1"/>
      <c r="Z560" s="1"/>
      <c r="AA560" s="1"/>
      <c r="AB560" s="1"/>
      <c r="AC560" s="1"/>
      <c r="AD560"/>
      <c r="AE560" s="1"/>
      <c r="AF560" s="1"/>
      <c r="AG560" s="1"/>
      <c r="AH560" s="1"/>
    </row>
    <row r="561" spans="4:34">
      <c r="D561" s="21"/>
      <c r="E561" s="21"/>
      <c r="L561" s="84"/>
      <c r="M561" s="9"/>
      <c r="N561" s="9"/>
      <c r="O561" s="1"/>
      <c r="P561" s="9"/>
      <c r="Q561" s="9"/>
      <c r="R561" s="1"/>
      <c r="S561" s="9"/>
      <c r="T561" s="1"/>
      <c r="U561" s="7"/>
      <c r="V561" s="1"/>
      <c r="W561" s="1"/>
      <c r="X561" s="1"/>
      <c r="Y561" s="1"/>
      <c r="Z561" s="1"/>
      <c r="AA561" s="1"/>
      <c r="AB561" s="1"/>
      <c r="AC561" s="1"/>
      <c r="AD561"/>
      <c r="AE561" s="1"/>
      <c r="AF561" s="1"/>
      <c r="AG561" s="1"/>
      <c r="AH561" s="1"/>
    </row>
    <row r="562" spans="4:34">
      <c r="D562" s="21"/>
      <c r="E562" s="21"/>
      <c r="L562" s="84"/>
      <c r="M562" s="9"/>
      <c r="N562" s="9"/>
      <c r="O562" s="1"/>
      <c r="P562" s="9"/>
      <c r="Q562" s="9"/>
      <c r="R562" s="1"/>
      <c r="S562" s="9"/>
      <c r="T562" s="1"/>
      <c r="U562" s="7"/>
      <c r="V562" s="1"/>
      <c r="W562" s="1"/>
      <c r="X562" s="1"/>
      <c r="Y562" s="1"/>
      <c r="Z562" s="1"/>
      <c r="AA562" s="1"/>
      <c r="AB562" s="1"/>
      <c r="AC562" s="1"/>
      <c r="AD562"/>
      <c r="AE562" s="1"/>
      <c r="AF562" s="1"/>
      <c r="AG562" s="1"/>
      <c r="AH562" s="1"/>
    </row>
    <row r="563" spans="4:34">
      <c r="D563" s="21"/>
      <c r="E563" s="21"/>
      <c r="L563" s="84"/>
      <c r="M563" s="9"/>
      <c r="N563" s="9"/>
      <c r="O563" s="1"/>
      <c r="P563" s="9"/>
      <c r="Q563" s="9"/>
      <c r="R563" s="1"/>
      <c r="S563" s="9"/>
      <c r="T563" s="1"/>
      <c r="U563" s="7"/>
      <c r="V563" s="1"/>
      <c r="W563" s="1"/>
      <c r="X563" s="1"/>
      <c r="Y563" s="1"/>
      <c r="Z563" s="1"/>
      <c r="AA563" s="1"/>
      <c r="AB563" s="1"/>
      <c r="AC563" s="1"/>
      <c r="AD563"/>
      <c r="AE563" s="1"/>
      <c r="AF563" s="1"/>
      <c r="AG563" s="1"/>
      <c r="AH563" s="1"/>
    </row>
    <row r="564" spans="4:34">
      <c r="D564" s="21"/>
      <c r="E564" s="21"/>
      <c r="L564" s="84"/>
      <c r="M564" s="9"/>
      <c r="N564" s="9"/>
      <c r="O564" s="1"/>
      <c r="P564" s="9"/>
      <c r="Q564" s="9"/>
      <c r="R564" s="1"/>
      <c r="S564" s="9"/>
      <c r="T564" s="1"/>
      <c r="U564" s="7"/>
      <c r="V564" s="1"/>
      <c r="W564" s="1"/>
      <c r="X564" s="1"/>
      <c r="Y564" s="1"/>
      <c r="Z564" s="1"/>
      <c r="AA564" s="1"/>
      <c r="AB564" s="1"/>
      <c r="AC564" s="1"/>
      <c r="AD564"/>
      <c r="AE564" s="1"/>
      <c r="AF564" s="1"/>
      <c r="AG564" s="1"/>
      <c r="AH564" s="1"/>
    </row>
    <row r="565" spans="4:34">
      <c r="D565" s="21"/>
      <c r="E565" s="21"/>
      <c r="L565" s="84"/>
      <c r="M565" s="9"/>
      <c r="N565" s="9"/>
      <c r="O565" s="1"/>
      <c r="P565" s="9"/>
      <c r="Q565" s="9"/>
      <c r="R565" s="1"/>
      <c r="S565" s="9"/>
      <c r="T565" s="1"/>
      <c r="U565" s="7"/>
      <c r="V565" s="1"/>
      <c r="W565" s="1"/>
      <c r="X565" s="1"/>
      <c r="Y565" s="1"/>
      <c r="Z565" s="1"/>
      <c r="AA565" s="1"/>
      <c r="AB565" s="1"/>
      <c r="AC565" s="1"/>
      <c r="AD565"/>
      <c r="AE565" s="1"/>
      <c r="AF565" s="1"/>
      <c r="AG565" s="1"/>
      <c r="AH565" s="1"/>
    </row>
    <row r="566" spans="4:34">
      <c r="D566" s="21"/>
      <c r="E566" s="21"/>
      <c r="L566" s="84"/>
      <c r="M566" s="9"/>
      <c r="N566" s="9"/>
      <c r="O566" s="1"/>
      <c r="P566" s="9"/>
      <c r="Q566" s="9"/>
      <c r="R566" s="1"/>
      <c r="S566" s="9"/>
      <c r="T566" s="1"/>
      <c r="U566" s="7"/>
      <c r="V566" s="1"/>
      <c r="W566" s="1"/>
      <c r="X566" s="1"/>
      <c r="Y566" s="1"/>
      <c r="Z566" s="1"/>
      <c r="AA566" s="1"/>
      <c r="AB566" s="1"/>
      <c r="AC566" s="1"/>
      <c r="AD566"/>
      <c r="AE566" s="1"/>
      <c r="AF566" s="1"/>
      <c r="AG566" s="1"/>
      <c r="AH566" s="1"/>
    </row>
    <row r="567" spans="4:34">
      <c r="D567" s="21"/>
      <c r="E567" s="21"/>
      <c r="L567" s="84"/>
      <c r="M567" s="9"/>
      <c r="N567" s="9"/>
      <c r="O567" s="1"/>
      <c r="P567" s="9"/>
      <c r="Q567" s="9"/>
      <c r="R567" s="1"/>
      <c r="S567" s="9"/>
      <c r="T567" s="1"/>
      <c r="U567" s="7"/>
      <c r="V567" s="1"/>
      <c r="W567" s="1"/>
      <c r="X567" s="1"/>
      <c r="Y567" s="1"/>
      <c r="Z567" s="1"/>
      <c r="AA567" s="1"/>
      <c r="AB567" s="1"/>
      <c r="AC567" s="1"/>
      <c r="AD567"/>
      <c r="AE567" s="1"/>
      <c r="AF567" s="1"/>
      <c r="AG567" s="1"/>
      <c r="AH567" s="1"/>
    </row>
    <row r="568" spans="4:34">
      <c r="D568" s="21"/>
      <c r="E568" s="21"/>
      <c r="L568" s="84"/>
      <c r="M568" s="9"/>
      <c r="N568" s="9"/>
      <c r="O568" s="1"/>
      <c r="P568" s="9"/>
      <c r="Q568" s="9"/>
      <c r="R568" s="1"/>
      <c r="S568" s="9"/>
      <c r="T568" s="1"/>
      <c r="U568" s="7"/>
      <c r="V568" s="1"/>
      <c r="W568" s="1"/>
      <c r="X568" s="1"/>
      <c r="Y568" s="1"/>
      <c r="Z568" s="1"/>
      <c r="AA568" s="1"/>
      <c r="AB568" s="1"/>
      <c r="AC568" s="1"/>
      <c r="AD568"/>
      <c r="AE568" s="1"/>
      <c r="AF568" s="1"/>
      <c r="AG568" s="1"/>
      <c r="AH568" s="1"/>
    </row>
    <row r="569" spans="4:34">
      <c r="D569" s="21"/>
      <c r="E569" s="21"/>
      <c r="L569" s="84"/>
      <c r="M569" s="9"/>
      <c r="N569" s="9"/>
      <c r="O569" s="1"/>
      <c r="P569" s="9"/>
      <c r="Q569" s="9"/>
      <c r="R569" s="1"/>
      <c r="S569" s="9"/>
      <c r="T569" s="1"/>
      <c r="U569" s="7"/>
      <c r="V569" s="1"/>
      <c r="W569" s="1"/>
      <c r="X569" s="1"/>
      <c r="Y569" s="1"/>
      <c r="Z569" s="1"/>
      <c r="AA569" s="1"/>
      <c r="AB569" s="1"/>
      <c r="AC569" s="1"/>
      <c r="AD569"/>
      <c r="AE569" s="1"/>
      <c r="AF569" s="1"/>
      <c r="AG569" s="1"/>
      <c r="AH569" s="1"/>
    </row>
    <row r="570" spans="4:34">
      <c r="D570" s="21"/>
      <c r="E570" s="21"/>
      <c r="L570" s="84"/>
      <c r="M570" s="9"/>
      <c r="N570" s="9"/>
      <c r="O570" s="1"/>
      <c r="P570" s="9"/>
      <c r="Q570" s="9"/>
      <c r="R570" s="1"/>
      <c r="S570" s="9"/>
      <c r="T570" s="1"/>
      <c r="U570" s="7"/>
      <c r="V570" s="1"/>
      <c r="W570" s="1"/>
      <c r="X570" s="1"/>
      <c r="Y570" s="1"/>
      <c r="Z570" s="1"/>
      <c r="AA570" s="1"/>
      <c r="AB570" s="1"/>
      <c r="AC570" s="1"/>
      <c r="AD570"/>
      <c r="AE570" s="1"/>
      <c r="AF570" s="1"/>
      <c r="AG570" s="1"/>
      <c r="AH570" s="1"/>
    </row>
    <row r="571" spans="4:34">
      <c r="D571" s="21"/>
      <c r="E571" s="21"/>
      <c r="L571" s="84"/>
      <c r="M571" s="9"/>
      <c r="N571" s="9"/>
      <c r="O571" s="1"/>
      <c r="P571" s="9"/>
      <c r="Q571" s="9"/>
      <c r="R571" s="1"/>
      <c r="S571" s="9"/>
      <c r="T571" s="1"/>
      <c r="U571" s="7"/>
      <c r="V571" s="1"/>
      <c r="W571" s="1"/>
      <c r="X571" s="1"/>
      <c r="Y571" s="1"/>
      <c r="Z571" s="1"/>
      <c r="AA571" s="1"/>
      <c r="AB571" s="1"/>
      <c r="AC571" s="1"/>
      <c r="AD571"/>
      <c r="AE571" s="1"/>
      <c r="AF571" s="1"/>
      <c r="AG571" s="1"/>
      <c r="AH571" s="1"/>
    </row>
    <row r="572" spans="4:34">
      <c r="D572" s="21"/>
      <c r="E572" s="21"/>
      <c r="L572" s="84"/>
      <c r="M572" s="9"/>
      <c r="N572" s="9"/>
      <c r="O572" s="1"/>
      <c r="P572" s="9"/>
      <c r="Q572" s="9"/>
      <c r="R572" s="1"/>
      <c r="S572" s="9"/>
      <c r="T572" s="1"/>
      <c r="U572" s="7"/>
      <c r="V572" s="1"/>
      <c r="W572" s="1"/>
      <c r="X572" s="1"/>
      <c r="Y572" s="1"/>
      <c r="Z572" s="1"/>
      <c r="AA572" s="1"/>
      <c r="AB572" s="1"/>
      <c r="AC572" s="1"/>
      <c r="AD572"/>
      <c r="AE572" s="1"/>
      <c r="AF572" s="1"/>
      <c r="AG572" s="1"/>
      <c r="AH572" s="1"/>
    </row>
    <row r="573" spans="4:34">
      <c r="D573" s="21"/>
      <c r="E573" s="21"/>
      <c r="L573" s="84"/>
      <c r="M573" s="9"/>
      <c r="N573" s="9"/>
      <c r="O573" s="1"/>
      <c r="P573" s="9"/>
      <c r="Q573" s="9"/>
      <c r="R573" s="1"/>
      <c r="S573" s="9"/>
      <c r="T573" s="1"/>
      <c r="U573" s="7"/>
      <c r="V573" s="1"/>
      <c r="W573" s="1"/>
      <c r="X573" s="1"/>
      <c r="Y573" s="1"/>
      <c r="Z573" s="1"/>
      <c r="AA573" s="1"/>
      <c r="AB573" s="1"/>
      <c r="AC573" s="1"/>
      <c r="AD573"/>
      <c r="AE573" s="1"/>
      <c r="AF573" s="1"/>
      <c r="AG573" s="1"/>
      <c r="AH573" s="1"/>
    </row>
    <row r="574" spans="4:34">
      <c r="D574" s="21"/>
      <c r="E574" s="21"/>
      <c r="L574" s="84"/>
      <c r="M574" s="9"/>
      <c r="N574" s="9"/>
      <c r="O574" s="1"/>
      <c r="P574" s="9"/>
      <c r="Q574" s="9"/>
      <c r="R574" s="1"/>
      <c r="S574" s="9"/>
      <c r="T574" s="1"/>
      <c r="U574" s="7"/>
      <c r="V574" s="1"/>
      <c r="W574" s="1"/>
      <c r="X574" s="1"/>
      <c r="Y574" s="1"/>
      <c r="Z574" s="1"/>
      <c r="AA574" s="1"/>
      <c r="AB574" s="1"/>
      <c r="AC574" s="1"/>
      <c r="AD574"/>
      <c r="AE574" s="1"/>
      <c r="AF574" s="1"/>
      <c r="AG574" s="1"/>
      <c r="AH574" s="1"/>
    </row>
    <row r="575" spans="4:34">
      <c r="D575" s="21"/>
      <c r="E575" s="21"/>
      <c r="L575" s="84"/>
      <c r="M575" s="9"/>
      <c r="N575" s="9"/>
      <c r="O575" s="1"/>
      <c r="P575" s="9"/>
      <c r="Q575" s="9"/>
      <c r="R575" s="1"/>
      <c r="S575" s="9"/>
      <c r="T575" s="1"/>
      <c r="U575" s="7"/>
      <c r="V575" s="1"/>
      <c r="W575" s="1"/>
      <c r="X575" s="1"/>
      <c r="Y575" s="1"/>
      <c r="Z575" s="1"/>
      <c r="AA575" s="1"/>
      <c r="AB575" s="1"/>
      <c r="AC575" s="1"/>
      <c r="AD575"/>
      <c r="AE575" s="1"/>
      <c r="AF575" s="1"/>
      <c r="AG575" s="1"/>
      <c r="AH575" s="1"/>
    </row>
    <row r="576" spans="4:34">
      <c r="D576" s="21"/>
      <c r="E576" s="21"/>
      <c r="L576" s="84"/>
      <c r="M576" s="9"/>
      <c r="N576" s="9"/>
      <c r="O576" s="1"/>
      <c r="P576" s="9"/>
      <c r="Q576" s="9"/>
      <c r="R576" s="1"/>
      <c r="S576" s="9"/>
      <c r="T576" s="1"/>
      <c r="U576" s="7"/>
      <c r="V576" s="1"/>
      <c r="W576" s="1"/>
      <c r="X576" s="1"/>
      <c r="Y576" s="1"/>
      <c r="Z576" s="1"/>
      <c r="AA576" s="1"/>
      <c r="AB576" s="1"/>
      <c r="AC576" s="1"/>
      <c r="AD576"/>
      <c r="AE576" s="1"/>
      <c r="AF576" s="1"/>
      <c r="AG576" s="1"/>
      <c r="AH576" s="1"/>
    </row>
    <row r="577" spans="4:34">
      <c r="D577" s="21"/>
      <c r="E577" s="21"/>
      <c r="L577" s="84"/>
      <c r="M577" s="9"/>
      <c r="N577" s="9"/>
      <c r="O577" s="1"/>
      <c r="P577" s="9"/>
      <c r="Q577" s="9"/>
      <c r="R577" s="1"/>
      <c r="S577" s="9"/>
      <c r="T577" s="1"/>
      <c r="U577" s="7"/>
      <c r="V577" s="1"/>
      <c r="W577" s="1"/>
      <c r="X577" s="1"/>
      <c r="Y577" s="1"/>
      <c r="Z577" s="1"/>
      <c r="AA577" s="1"/>
      <c r="AB577" s="1"/>
      <c r="AC577" s="1"/>
      <c r="AD577"/>
      <c r="AE577" s="1"/>
      <c r="AF577" s="1"/>
      <c r="AG577" s="1"/>
      <c r="AH577" s="1"/>
    </row>
    <row r="578" spans="4:34">
      <c r="D578" s="21"/>
      <c r="E578" s="21"/>
      <c r="L578" s="84"/>
      <c r="M578" s="9"/>
      <c r="N578" s="9"/>
      <c r="O578" s="1"/>
      <c r="P578" s="9"/>
      <c r="Q578" s="9"/>
      <c r="R578" s="1"/>
      <c r="S578" s="9"/>
      <c r="T578" s="1"/>
      <c r="U578" s="7"/>
      <c r="V578" s="1"/>
      <c r="W578" s="1"/>
      <c r="X578" s="1"/>
      <c r="Y578" s="1"/>
      <c r="Z578" s="1"/>
      <c r="AA578" s="1"/>
      <c r="AB578" s="1"/>
      <c r="AC578" s="1"/>
      <c r="AD578"/>
      <c r="AE578" s="1"/>
      <c r="AF578" s="1"/>
      <c r="AG578" s="1"/>
      <c r="AH578" s="1"/>
    </row>
    <row r="579" spans="4:34">
      <c r="D579" s="21"/>
      <c r="E579" s="21"/>
      <c r="L579" s="84"/>
      <c r="M579" s="9"/>
      <c r="N579" s="9"/>
      <c r="O579" s="1"/>
      <c r="P579" s="9"/>
      <c r="Q579" s="9"/>
      <c r="R579" s="1"/>
      <c r="S579" s="9"/>
      <c r="T579" s="1"/>
      <c r="U579" s="7"/>
      <c r="V579" s="1"/>
      <c r="W579" s="1"/>
      <c r="X579" s="1"/>
      <c r="Y579" s="1"/>
      <c r="Z579" s="1"/>
      <c r="AA579" s="1"/>
      <c r="AB579" s="1"/>
      <c r="AC579" s="1"/>
      <c r="AD579"/>
      <c r="AE579" s="1"/>
      <c r="AF579" s="1"/>
      <c r="AG579" s="1"/>
      <c r="AH579" s="1"/>
    </row>
    <row r="580" spans="4:34">
      <c r="D580" s="21"/>
      <c r="E580" s="21"/>
      <c r="L580" s="84"/>
      <c r="M580" s="9"/>
      <c r="N580" s="9"/>
      <c r="O580" s="1"/>
      <c r="P580" s="9"/>
      <c r="Q580" s="9"/>
      <c r="R580" s="1"/>
      <c r="S580" s="9"/>
      <c r="T580" s="1"/>
      <c r="U580" s="7"/>
      <c r="V580" s="1"/>
      <c r="W580" s="1"/>
      <c r="X580" s="1"/>
      <c r="Y580" s="1"/>
      <c r="Z580" s="1"/>
      <c r="AA580" s="1"/>
      <c r="AB580" s="1"/>
      <c r="AC580" s="1"/>
      <c r="AD580"/>
      <c r="AE580" s="1"/>
      <c r="AF580" s="1"/>
      <c r="AG580" s="1"/>
      <c r="AH580" s="1"/>
    </row>
    <row r="581" spans="4:34">
      <c r="D581" s="21"/>
      <c r="E581" s="21"/>
      <c r="L581" s="84"/>
      <c r="M581" s="9"/>
      <c r="N581" s="9"/>
      <c r="O581" s="1"/>
      <c r="P581" s="9"/>
      <c r="Q581" s="9"/>
      <c r="R581" s="1"/>
      <c r="S581" s="9"/>
      <c r="T581" s="1"/>
      <c r="U581" s="7"/>
      <c r="V581" s="1"/>
      <c r="W581" s="1"/>
      <c r="X581" s="1"/>
      <c r="Y581" s="1"/>
      <c r="Z581" s="1"/>
      <c r="AA581" s="1"/>
      <c r="AB581" s="1"/>
      <c r="AC581" s="1"/>
      <c r="AD581"/>
      <c r="AE581" s="1"/>
      <c r="AF581" s="1"/>
      <c r="AG581" s="1"/>
      <c r="AH581" s="1"/>
    </row>
    <row r="582" spans="4:34">
      <c r="D582" s="21"/>
      <c r="E582" s="21"/>
      <c r="L582" s="84"/>
      <c r="M582" s="9"/>
      <c r="N582" s="9"/>
      <c r="O582" s="1"/>
      <c r="P582" s="9"/>
      <c r="Q582" s="9"/>
      <c r="R582" s="1"/>
      <c r="S582" s="9"/>
      <c r="T582" s="1"/>
      <c r="U582" s="7"/>
      <c r="V582" s="1"/>
      <c r="W582" s="1"/>
      <c r="X582" s="1"/>
      <c r="Y582" s="1"/>
      <c r="Z582" s="1"/>
      <c r="AA582" s="1"/>
      <c r="AB582" s="1"/>
      <c r="AC582" s="1"/>
      <c r="AD582"/>
      <c r="AE582" s="1"/>
      <c r="AF582" s="1"/>
      <c r="AG582" s="1"/>
      <c r="AH582" s="1"/>
    </row>
    <row r="583" spans="4:34">
      <c r="D583" s="21"/>
      <c r="E583" s="21"/>
      <c r="L583" s="84"/>
      <c r="M583" s="9"/>
      <c r="N583" s="9"/>
      <c r="O583" s="1"/>
      <c r="P583" s="9"/>
      <c r="Q583" s="9"/>
      <c r="R583" s="1"/>
      <c r="S583" s="9"/>
      <c r="T583" s="1"/>
      <c r="U583" s="7"/>
      <c r="V583" s="1"/>
      <c r="W583" s="1"/>
      <c r="X583" s="1"/>
      <c r="Y583" s="1"/>
      <c r="Z583" s="1"/>
      <c r="AA583" s="1"/>
      <c r="AB583" s="1"/>
      <c r="AC583" s="1"/>
      <c r="AD583"/>
      <c r="AE583" s="1"/>
      <c r="AF583" s="1"/>
      <c r="AG583" s="1"/>
      <c r="AH583" s="1"/>
    </row>
    <row r="584" spans="4:34">
      <c r="D584" s="21"/>
      <c r="E584" s="21"/>
      <c r="L584" s="84"/>
      <c r="M584" s="9"/>
      <c r="N584" s="9"/>
      <c r="O584" s="1"/>
      <c r="P584" s="9"/>
      <c r="Q584" s="9"/>
      <c r="R584" s="1"/>
      <c r="S584" s="9"/>
      <c r="T584" s="1"/>
      <c r="U584" s="7"/>
      <c r="V584" s="1"/>
      <c r="W584" s="1"/>
      <c r="X584" s="1"/>
      <c r="Y584" s="1"/>
      <c r="Z584" s="1"/>
      <c r="AA584" s="1"/>
      <c r="AB584" s="1"/>
      <c r="AC584" s="1"/>
      <c r="AD584"/>
      <c r="AE584" s="1"/>
      <c r="AF584" s="1"/>
      <c r="AG584" s="1"/>
      <c r="AH584" s="1"/>
    </row>
    <row r="585" spans="4:34">
      <c r="D585" s="21"/>
      <c r="E585" s="21"/>
      <c r="L585" s="84"/>
      <c r="M585" s="9"/>
      <c r="N585" s="9"/>
      <c r="O585" s="1"/>
      <c r="P585" s="9"/>
      <c r="Q585" s="9"/>
      <c r="R585" s="1"/>
      <c r="S585" s="9"/>
      <c r="T585" s="1"/>
      <c r="U585" s="7"/>
      <c r="V585" s="1"/>
      <c r="W585" s="1"/>
      <c r="X585" s="1"/>
      <c r="Y585" s="1"/>
      <c r="Z585" s="1"/>
      <c r="AA585" s="1"/>
      <c r="AB585" s="1"/>
      <c r="AC585" s="1"/>
      <c r="AD585"/>
      <c r="AE585" s="1"/>
      <c r="AF585" s="1"/>
      <c r="AG585" s="1"/>
      <c r="AH585" s="1"/>
    </row>
    <row r="586" spans="4:34">
      <c r="D586" s="21"/>
      <c r="E586" s="21"/>
      <c r="L586" s="84"/>
      <c r="M586" s="9"/>
      <c r="N586" s="9"/>
      <c r="O586" s="1"/>
      <c r="P586" s="9"/>
      <c r="Q586" s="9"/>
      <c r="R586" s="1"/>
      <c r="S586" s="9"/>
      <c r="T586" s="1"/>
      <c r="U586" s="7"/>
      <c r="V586" s="1"/>
      <c r="W586" s="1"/>
      <c r="X586" s="1"/>
      <c r="Y586" s="1"/>
      <c r="Z586" s="1"/>
      <c r="AA586" s="1"/>
      <c r="AB586" s="1"/>
      <c r="AC586" s="1"/>
      <c r="AD586"/>
      <c r="AE586" s="1"/>
      <c r="AF586" s="1"/>
      <c r="AG586" s="1"/>
      <c r="AH586" s="1"/>
    </row>
    <row r="587" spans="4:34">
      <c r="D587" s="21"/>
      <c r="E587" s="21"/>
      <c r="L587" s="84"/>
      <c r="M587" s="9"/>
      <c r="N587" s="9"/>
      <c r="O587" s="1"/>
      <c r="P587" s="9"/>
      <c r="Q587" s="9"/>
      <c r="R587" s="1"/>
      <c r="S587" s="9"/>
      <c r="T587" s="1"/>
      <c r="U587" s="7"/>
      <c r="V587" s="1"/>
      <c r="W587" s="1"/>
      <c r="X587" s="1"/>
      <c r="Y587" s="1"/>
      <c r="Z587" s="1"/>
      <c r="AA587" s="1"/>
      <c r="AB587" s="1"/>
      <c r="AC587" s="1"/>
      <c r="AD587"/>
      <c r="AE587" s="1"/>
      <c r="AF587" s="1"/>
      <c r="AG587" s="1"/>
      <c r="AH587" s="1"/>
    </row>
    <row r="588" spans="4:34">
      <c r="D588" s="21"/>
      <c r="E588" s="21"/>
      <c r="L588" s="84"/>
      <c r="M588" s="9"/>
      <c r="N588" s="9"/>
      <c r="O588" s="1"/>
      <c r="P588" s="9"/>
      <c r="Q588" s="9"/>
      <c r="R588" s="1"/>
      <c r="S588" s="9"/>
      <c r="T588" s="1"/>
      <c r="U588" s="7"/>
      <c r="V588" s="1"/>
      <c r="W588" s="1"/>
      <c r="X588" s="1"/>
      <c r="Y588" s="1"/>
      <c r="Z588" s="1"/>
      <c r="AA588" s="1"/>
      <c r="AB588" s="1"/>
      <c r="AC588" s="1"/>
      <c r="AD588"/>
      <c r="AE588" s="1"/>
      <c r="AF588" s="1"/>
      <c r="AG588" s="1"/>
      <c r="AH588" s="1"/>
    </row>
    <row r="589" spans="4:34">
      <c r="D589" s="21"/>
      <c r="E589" s="21"/>
      <c r="L589" s="84"/>
      <c r="M589" s="9"/>
      <c r="N589" s="9"/>
      <c r="O589" s="1"/>
      <c r="P589" s="9"/>
      <c r="Q589" s="9"/>
      <c r="R589" s="1"/>
      <c r="S589" s="9"/>
      <c r="T589" s="1"/>
      <c r="U589" s="7"/>
      <c r="V589" s="1"/>
      <c r="W589" s="1"/>
      <c r="X589" s="1"/>
      <c r="Y589" s="1"/>
      <c r="Z589" s="1"/>
      <c r="AA589" s="1"/>
      <c r="AB589" s="1"/>
      <c r="AC589" s="1"/>
      <c r="AD589"/>
      <c r="AE589" s="1"/>
      <c r="AF589" s="1"/>
      <c r="AG589" s="1"/>
      <c r="AH589" s="1"/>
    </row>
    <row r="590" spans="4:34">
      <c r="D590" s="21"/>
      <c r="E590" s="21"/>
      <c r="L590" s="84"/>
      <c r="M590" s="9"/>
      <c r="N590" s="9"/>
      <c r="O590" s="1"/>
      <c r="P590" s="9"/>
      <c r="Q590" s="9"/>
      <c r="R590" s="1"/>
      <c r="S590" s="9"/>
      <c r="T590" s="1"/>
      <c r="U590" s="7"/>
      <c r="V590" s="1"/>
      <c r="W590" s="1"/>
      <c r="X590" s="1"/>
      <c r="Y590" s="1"/>
      <c r="Z590" s="1"/>
      <c r="AA590" s="1"/>
      <c r="AB590" s="1"/>
      <c r="AC590" s="1"/>
      <c r="AD590"/>
      <c r="AE590" s="1"/>
      <c r="AF590" s="1"/>
      <c r="AG590" s="1"/>
      <c r="AH590" s="1"/>
    </row>
    <row r="591" spans="4:34">
      <c r="D591" s="21"/>
      <c r="E591" s="21"/>
      <c r="L591" s="84"/>
      <c r="M591" s="9"/>
      <c r="N591" s="9"/>
      <c r="O591" s="1"/>
      <c r="P591" s="9"/>
      <c r="Q591" s="9"/>
      <c r="R591" s="1"/>
      <c r="S591" s="9"/>
      <c r="T591" s="1"/>
      <c r="U591" s="7"/>
      <c r="V591" s="1"/>
      <c r="W591" s="1"/>
      <c r="X591" s="1"/>
      <c r="Y591" s="1"/>
      <c r="Z591" s="1"/>
      <c r="AA591" s="1"/>
      <c r="AB591" s="1"/>
      <c r="AC591" s="1"/>
      <c r="AD591"/>
      <c r="AE591" s="1"/>
      <c r="AF591" s="1"/>
      <c r="AG591" s="1"/>
      <c r="AH591" s="1"/>
    </row>
    <row r="592" spans="4:34">
      <c r="D592" s="21"/>
      <c r="E592" s="21"/>
      <c r="L592" s="84"/>
      <c r="M592" s="9"/>
      <c r="N592" s="9"/>
      <c r="O592" s="1"/>
      <c r="P592" s="9"/>
      <c r="Q592" s="9"/>
      <c r="R592" s="1"/>
      <c r="S592" s="9"/>
      <c r="T592" s="1"/>
      <c r="U592" s="7"/>
      <c r="V592" s="1"/>
      <c r="W592" s="1"/>
      <c r="X592" s="1"/>
      <c r="Y592" s="1"/>
      <c r="Z592" s="1"/>
      <c r="AA592" s="1"/>
      <c r="AB592" s="1"/>
      <c r="AC592" s="1"/>
      <c r="AD592"/>
      <c r="AE592" s="1"/>
      <c r="AF592" s="1"/>
      <c r="AG592" s="1"/>
      <c r="AH592" s="1"/>
    </row>
    <row r="593" spans="4:34">
      <c r="D593" s="21"/>
      <c r="E593" s="21"/>
      <c r="L593" s="84"/>
      <c r="M593" s="9"/>
      <c r="N593" s="9"/>
      <c r="O593" s="1"/>
      <c r="P593" s="9"/>
      <c r="Q593" s="9"/>
      <c r="R593" s="1"/>
      <c r="S593" s="9"/>
      <c r="T593" s="1"/>
      <c r="U593" s="7"/>
      <c r="V593" s="1"/>
      <c r="W593" s="1"/>
      <c r="X593" s="1"/>
      <c r="Y593" s="1"/>
      <c r="Z593" s="1"/>
      <c r="AA593" s="1"/>
      <c r="AB593" s="1"/>
      <c r="AC593" s="1"/>
      <c r="AD593"/>
      <c r="AE593" s="1"/>
      <c r="AF593" s="1"/>
      <c r="AG593" s="1"/>
      <c r="AH593" s="1"/>
    </row>
    <row r="594" spans="4:34">
      <c r="D594" s="21"/>
      <c r="E594" s="21"/>
      <c r="L594" s="84"/>
      <c r="M594" s="9"/>
      <c r="N594" s="9"/>
      <c r="O594" s="1"/>
      <c r="P594" s="9"/>
      <c r="Q594" s="9"/>
      <c r="R594" s="1"/>
      <c r="S594" s="9"/>
      <c r="T594" s="1"/>
      <c r="U594" s="7"/>
      <c r="V594" s="1"/>
      <c r="W594" s="1"/>
      <c r="X594" s="1"/>
      <c r="Y594" s="1"/>
      <c r="Z594" s="1"/>
      <c r="AA594" s="1"/>
      <c r="AB594" s="1"/>
      <c r="AC594" s="1"/>
      <c r="AD594"/>
      <c r="AE594" s="1"/>
      <c r="AF594" s="1"/>
      <c r="AG594" s="1"/>
      <c r="AH594" s="1"/>
    </row>
    <row r="595" spans="4:34">
      <c r="D595" s="21"/>
      <c r="E595" s="21"/>
      <c r="L595" s="84"/>
      <c r="M595" s="9"/>
      <c r="N595" s="9"/>
      <c r="O595" s="1"/>
      <c r="P595" s="9"/>
      <c r="Q595" s="9"/>
      <c r="R595" s="1"/>
      <c r="S595" s="9"/>
      <c r="T595" s="1"/>
      <c r="U595" s="7"/>
      <c r="V595" s="1"/>
      <c r="W595" s="1"/>
      <c r="X595" s="1"/>
      <c r="Y595" s="1"/>
      <c r="Z595" s="1"/>
      <c r="AA595" s="1"/>
      <c r="AB595" s="1"/>
      <c r="AC595" s="1"/>
      <c r="AD595"/>
      <c r="AE595" s="1"/>
      <c r="AF595" s="1"/>
      <c r="AG595" s="1"/>
      <c r="AH595" s="1"/>
    </row>
    <row r="596" spans="4:34">
      <c r="D596" s="21"/>
      <c r="E596" s="21"/>
      <c r="L596" s="84"/>
      <c r="M596" s="9"/>
      <c r="N596" s="9"/>
      <c r="O596" s="1"/>
      <c r="P596" s="9"/>
      <c r="Q596" s="9"/>
      <c r="R596" s="1"/>
      <c r="S596" s="9"/>
      <c r="T596" s="1"/>
      <c r="U596" s="7"/>
      <c r="V596" s="1"/>
      <c r="W596" s="1"/>
      <c r="X596" s="1"/>
      <c r="Y596" s="1"/>
      <c r="Z596" s="1"/>
      <c r="AA596" s="1"/>
      <c r="AB596" s="1"/>
      <c r="AC596" s="1"/>
      <c r="AD596"/>
      <c r="AE596" s="1"/>
      <c r="AF596" s="1"/>
      <c r="AG596" s="1"/>
      <c r="AH596" s="1"/>
    </row>
    <row r="597" spans="4:34">
      <c r="D597" s="21"/>
      <c r="E597" s="21"/>
      <c r="L597" s="84"/>
      <c r="M597" s="9"/>
      <c r="N597" s="9"/>
      <c r="O597" s="1"/>
      <c r="P597" s="9"/>
      <c r="Q597" s="9"/>
      <c r="R597" s="1"/>
      <c r="S597" s="9"/>
      <c r="T597" s="1"/>
      <c r="U597" s="7"/>
      <c r="V597" s="1"/>
      <c r="W597" s="1"/>
      <c r="X597" s="1"/>
      <c r="Y597" s="1"/>
      <c r="Z597" s="1"/>
      <c r="AA597" s="1"/>
      <c r="AB597" s="1"/>
      <c r="AC597" s="1"/>
      <c r="AD597"/>
      <c r="AE597" s="1"/>
      <c r="AF597" s="1"/>
      <c r="AG597" s="1"/>
      <c r="AH597" s="1"/>
    </row>
    <row r="598" spans="4:34">
      <c r="D598" s="21"/>
      <c r="E598" s="21"/>
      <c r="L598" s="84"/>
      <c r="M598" s="9"/>
      <c r="N598" s="9"/>
      <c r="O598" s="1"/>
      <c r="P598" s="9"/>
      <c r="Q598" s="9"/>
      <c r="R598" s="1"/>
      <c r="S598" s="9"/>
      <c r="T598" s="1"/>
      <c r="U598" s="7"/>
      <c r="V598" s="1"/>
      <c r="W598" s="1"/>
      <c r="X598" s="1"/>
      <c r="Y598" s="1"/>
      <c r="Z598" s="1"/>
      <c r="AA598" s="1"/>
      <c r="AB598" s="1"/>
      <c r="AC598" s="1"/>
      <c r="AD598"/>
      <c r="AE598" s="1"/>
      <c r="AF598" s="1"/>
      <c r="AG598" s="1"/>
      <c r="AH598" s="1"/>
    </row>
    <row r="599" spans="4:34">
      <c r="D599" s="21"/>
      <c r="E599" s="21"/>
      <c r="L599" s="84"/>
      <c r="M599" s="9"/>
      <c r="N599" s="9"/>
      <c r="O599" s="1"/>
      <c r="P599" s="9"/>
      <c r="Q599" s="9"/>
      <c r="R599" s="1"/>
      <c r="S599" s="9"/>
      <c r="T599" s="1"/>
      <c r="U599" s="7"/>
      <c r="V599" s="1"/>
      <c r="W599" s="1"/>
      <c r="X599" s="1"/>
      <c r="Y599" s="1"/>
      <c r="Z599" s="1"/>
      <c r="AA599" s="1"/>
      <c r="AB599" s="1"/>
      <c r="AC599" s="1"/>
      <c r="AD599"/>
      <c r="AE599" s="1"/>
      <c r="AF599" s="1"/>
      <c r="AG599" s="1"/>
      <c r="AH599" s="1"/>
    </row>
    <row r="600" spans="4:34">
      <c r="D600" s="21"/>
      <c r="E600" s="21"/>
      <c r="L600" s="84"/>
      <c r="M600" s="9"/>
      <c r="N600" s="9"/>
      <c r="O600" s="1"/>
      <c r="P600" s="9"/>
      <c r="Q600" s="9"/>
      <c r="R600" s="1"/>
      <c r="S600" s="9"/>
      <c r="T600" s="1"/>
      <c r="U600" s="7"/>
      <c r="V600" s="1"/>
      <c r="W600" s="1"/>
      <c r="X600" s="1"/>
      <c r="Y600" s="1"/>
      <c r="Z600" s="1"/>
      <c r="AA600" s="1"/>
      <c r="AB600" s="1"/>
      <c r="AC600" s="1"/>
      <c r="AD600"/>
      <c r="AE600" s="1"/>
      <c r="AF600" s="1"/>
      <c r="AG600" s="1"/>
      <c r="AH600" s="1"/>
    </row>
    <row r="601" spans="4:34">
      <c r="D601" s="21"/>
      <c r="E601" s="21"/>
      <c r="L601" s="84"/>
      <c r="M601" s="9"/>
      <c r="N601" s="9"/>
      <c r="O601" s="1"/>
      <c r="P601" s="9"/>
      <c r="Q601" s="9"/>
      <c r="R601" s="1"/>
      <c r="S601" s="9"/>
      <c r="T601" s="1"/>
      <c r="U601" s="7"/>
      <c r="V601" s="1"/>
      <c r="W601" s="1"/>
      <c r="X601" s="1"/>
      <c r="Y601" s="1"/>
      <c r="Z601" s="1"/>
      <c r="AA601" s="1"/>
      <c r="AB601" s="1"/>
      <c r="AC601" s="1"/>
      <c r="AD601"/>
      <c r="AE601" s="1"/>
      <c r="AF601" s="1"/>
      <c r="AG601" s="1"/>
      <c r="AH601" s="1"/>
    </row>
    <row r="602" spans="4:34">
      <c r="D602" s="21"/>
      <c r="E602" s="21"/>
      <c r="L602" s="84"/>
      <c r="M602" s="9"/>
      <c r="N602" s="9"/>
      <c r="O602" s="1"/>
      <c r="P602" s="9"/>
      <c r="Q602" s="9"/>
      <c r="R602" s="1"/>
      <c r="S602" s="9"/>
      <c r="T602" s="1"/>
      <c r="U602" s="7"/>
      <c r="V602" s="1"/>
      <c r="W602" s="1"/>
      <c r="X602" s="1"/>
      <c r="Y602" s="1"/>
      <c r="Z602" s="1"/>
      <c r="AA602" s="1"/>
      <c r="AB602" s="1"/>
      <c r="AC602" s="1"/>
      <c r="AD602"/>
      <c r="AE602" s="1"/>
      <c r="AF602" s="1"/>
      <c r="AG602" s="1"/>
      <c r="AH602" s="1"/>
    </row>
    <row r="603" spans="4:34">
      <c r="D603" s="21"/>
      <c r="E603" s="21"/>
      <c r="L603" s="84"/>
      <c r="M603" s="9"/>
      <c r="N603" s="9"/>
      <c r="O603" s="1"/>
      <c r="P603" s="9"/>
      <c r="Q603" s="9"/>
      <c r="R603" s="1"/>
      <c r="S603" s="9"/>
      <c r="T603" s="1"/>
      <c r="U603" s="7"/>
      <c r="V603" s="1"/>
      <c r="W603" s="1"/>
      <c r="X603" s="1"/>
      <c r="Y603" s="1"/>
      <c r="Z603" s="1"/>
      <c r="AA603" s="1"/>
      <c r="AB603" s="1"/>
      <c r="AC603" s="1"/>
      <c r="AD603"/>
      <c r="AE603" s="1"/>
      <c r="AF603" s="1"/>
      <c r="AG603" s="1"/>
      <c r="AH603" s="1"/>
    </row>
    <row r="604" spans="4:34">
      <c r="D604" s="21"/>
      <c r="E604" s="21"/>
      <c r="L604" s="84"/>
      <c r="M604" s="9"/>
      <c r="N604" s="9"/>
      <c r="O604" s="1"/>
      <c r="P604" s="9"/>
      <c r="Q604" s="9"/>
      <c r="R604" s="1"/>
      <c r="S604" s="9"/>
      <c r="T604" s="1"/>
      <c r="U604" s="7"/>
      <c r="V604" s="1"/>
      <c r="W604" s="1"/>
      <c r="X604" s="1"/>
      <c r="Y604" s="1"/>
      <c r="Z604" s="1"/>
      <c r="AA604" s="1"/>
      <c r="AB604" s="1"/>
      <c r="AC604" s="1"/>
      <c r="AD604"/>
      <c r="AE604" s="1"/>
      <c r="AF604" s="1"/>
      <c r="AG604" s="1"/>
      <c r="AH604" s="1"/>
    </row>
    <row r="605" spans="4:34">
      <c r="D605" s="21"/>
      <c r="E605" s="21"/>
      <c r="L605" s="84"/>
      <c r="M605" s="9"/>
      <c r="N605" s="9"/>
      <c r="O605" s="1"/>
      <c r="P605" s="9"/>
      <c r="Q605" s="9"/>
      <c r="R605" s="1"/>
      <c r="S605" s="9"/>
      <c r="T605" s="1"/>
      <c r="U605" s="7"/>
      <c r="V605" s="1"/>
      <c r="W605" s="1"/>
      <c r="X605" s="1"/>
      <c r="Y605" s="1"/>
      <c r="Z605" s="1"/>
      <c r="AA605" s="1"/>
      <c r="AB605" s="1"/>
      <c r="AC605" s="1"/>
      <c r="AD605"/>
      <c r="AE605" s="1"/>
      <c r="AF605" s="1"/>
      <c r="AG605" s="1"/>
      <c r="AH605" s="1"/>
    </row>
    <row r="606" spans="4:34">
      <c r="D606" s="21"/>
      <c r="E606" s="21"/>
      <c r="L606" s="84"/>
      <c r="M606" s="9"/>
      <c r="N606" s="9"/>
      <c r="O606" s="1"/>
      <c r="P606" s="9"/>
      <c r="Q606" s="9"/>
      <c r="R606" s="1"/>
      <c r="S606" s="9"/>
      <c r="T606" s="1"/>
      <c r="U606" s="7"/>
      <c r="V606" s="1"/>
      <c r="W606" s="1"/>
      <c r="X606" s="1"/>
      <c r="Y606" s="1"/>
      <c r="Z606" s="1"/>
      <c r="AA606" s="1"/>
      <c r="AB606" s="1"/>
      <c r="AC606" s="1"/>
      <c r="AD606"/>
      <c r="AE606" s="1"/>
      <c r="AF606" s="1"/>
      <c r="AG606" s="1"/>
      <c r="AH606" s="1"/>
    </row>
    <row r="607" spans="4:34">
      <c r="D607" s="21"/>
      <c r="E607" s="21"/>
      <c r="L607" s="84"/>
      <c r="M607" s="9"/>
      <c r="N607" s="9"/>
      <c r="O607" s="1"/>
      <c r="P607" s="9"/>
      <c r="Q607" s="9"/>
      <c r="R607" s="1"/>
      <c r="S607" s="9"/>
      <c r="T607" s="1"/>
      <c r="U607" s="7"/>
      <c r="V607" s="1"/>
      <c r="W607" s="1"/>
      <c r="X607" s="1"/>
      <c r="Y607" s="1"/>
      <c r="Z607" s="1"/>
      <c r="AA607" s="1"/>
      <c r="AB607" s="1"/>
      <c r="AC607" s="1"/>
      <c r="AD607"/>
      <c r="AE607" s="1"/>
      <c r="AF607" s="1"/>
      <c r="AG607" s="1"/>
      <c r="AH607" s="1"/>
    </row>
    <row r="608" spans="4:34">
      <c r="D608" s="21"/>
      <c r="E608" s="21"/>
      <c r="L608" s="84"/>
      <c r="M608" s="9"/>
      <c r="N608" s="9"/>
      <c r="O608" s="1"/>
      <c r="P608" s="9"/>
      <c r="Q608" s="9"/>
      <c r="R608" s="1"/>
      <c r="S608" s="9"/>
      <c r="T608" s="1"/>
      <c r="U608" s="7"/>
      <c r="V608" s="1"/>
      <c r="W608" s="1"/>
      <c r="X608" s="1"/>
      <c r="Y608" s="1"/>
      <c r="Z608" s="1"/>
      <c r="AA608" s="1"/>
      <c r="AB608" s="1"/>
      <c r="AC608" s="1"/>
      <c r="AD608"/>
      <c r="AE608" s="1"/>
      <c r="AF608" s="1"/>
      <c r="AG608" s="1"/>
      <c r="AH608" s="1"/>
    </row>
    <row r="609" spans="4:34">
      <c r="D609" s="21"/>
      <c r="E609" s="21"/>
      <c r="L609" s="84"/>
      <c r="M609" s="9"/>
      <c r="N609" s="9"/>
      <c r="O609" s="1"/>
      <c r="P609" s="9"/>
      <c r="Q609" s="9"/>
      <c r="R609" s="1"/>
      <c r="S609" s="9"/>
      <c r="T609" s="1"/>
      <c r="U609" s="7"/>
      <c r="V609" s="1"/>
      <c r="W609" s="1"/>
      <c r="X609" s="1"/>
      <c r="Y609" s="1"/>
      <c r="Z609" s="1"/>
      <c r="AA609" s="1"/>
      <c r="AB609" s="1"/>
      <c r="AC609" s="1"/>
      <c r="AD609"/>
      <c r="AE609" s="1"/>
      <c r="AF609" s="1"/>
      <c r="AG609" s="1"/>
      <c r="AH609" s="1"/>
    </row>
    <row r="610" spans="4:34">
      <c r="D610" s="21"/>
      <c r="E610" s="21"/>
      <c r="L610" s="84"/>
      <c r="M610" s="9"/>
      <c r="N610" s="9"/>
      <c r="O610" s="1"/>
      <c r="P610" s="9"/>
      <c r="Q610" s="9"/>
      <c r="R610" s="1"/>
      <c r="S610" s="9"/>
      <c r="T610" s="1"/>
      <c r="U610" s="7"/>
      <c r="V610" s="1"/>
      <c r="W610" s="1"/>
      <c r="X610" s="1"/>
      <c r="Y610" s="1"/>
      <c r="Z610" s="1"/>
      <c r="AA610" s="1"/>
      <c r="AB610" s="1"/>
      <c r="AC610" s="1"/>
      <c r="AD610"/>
      <c r="AE610" s="1"/>
      <c r="AF610" s="1"/>
      <c r="AG610" s="1"/>
      <c r="AH610" s="1"/>
    </row>
    <row r="611" spans="4:34">
      <c r="D611" s="21"/>
      <c r="E611" s="21"/>
      <c r="L611" s="84"/>
      <c r="M611" s="9"/>
      <c r="N611" s="9"/>
      <c r="O611" s="1"/>
      <c r="P611" s="9"/>
      <c r="Q611" s="9"/>
      <c r="R611" s="1"/>
      <c r="S611" s="9"/>
      <c r="T611" s="1"/>
      <c r="U611" s="7"/>
      <c r="V611" s="1"/>
      <c r="W611" s="1"/>
      <c r="X611" s="1"/>
      <c r="Y611" s="1"/>
      <c r="Z611" s="1"/>
      <c r="AA611" s="1"/>
      <c r="AB611" s="1"/>
      <c r="AC611" s="1"/>
      <c r="AD611"/>
      <c r="AE611" s="1"/>
      <c r="AF611" s="1"/>
      <c r="AG611" s="1"/>
      <c r="AH611" s="1"/>
    </row>
    <row r="612" spans="4:34">
      <c r="D612" s="21"/>
      <c r="E612" s="21"/>
      <c r="L612" s="84"/>
      <c r="M612" s="9"/>
      <c r="N612" s="9"/>
      <c r="O612" s="1"/>
      <c r="P612" s="9"/>
      <c r="Q612" s="9"/>
      <c r="R612" s="1"/>
      <c r="S612" s="9"/>
      <c r="T612" s="1"/>
      <c r="U612" s="7"/>
      <c r="V612" s="1"/>
      <c r="W612" s="1"/>
      <c r="X612" s="1"/>
      <c r="Y612" s="1"/>
      <c r="Z612" s="1"/>
      <c r="AA612" s="1"/>
      <c r="AB612" s="1"/>
      <c r="AC612" s="1"/>
      <c r="AD612"/>
      <c r="AE612" s="1"/>
      <c r="AF612" s="1"/>
      <c r="AG612" s="1"/>
      <c r="AH612" s="1"/>
    </row>
    <row r="613" spans="4:34">
      <c r="D613" s="21"/>
      <c r="E613" s="21"/>
      <c r="L613" s="84"/>
      <c r="M613" s="9"/>
      <c r="N613" s="9"/>
      <c r="O613" s="1"/>
      <c r="P613" s="9"/>
      <c r="Q613" s="9"/>
      <c r="R613" s="1"/>
      <c r="S613" s="9"/>
      <c r="T613" s="1"/>
      <c r="U613" s="7"/>
      <c r="V613" s="1"/>
      <c r="W613" s="1"/>
      <c r="X613" s="1"/>
      <c r="Y613" s="1"/>
      <c r="Z613" s="1"/>
      <c r="AA613" s="1"/>
      <c r="AB613" s="1"/>
      <c r="AC613" s="1"/>
      <c r="AD613"/>
      <c r="AE613" s="1"/>
      <c r="AF613" s="1"/>
      <c r="AG613" s="1"/>
      <c r="AH613" s="1"/>
    </row>
    <row r="614" spans="4:34">
      <c r="D614" s="21"/>
      <c r="E614" s="21"/>
      <c r="L614" s="84"/>
      <c r="M614" s="9"/>
      <c r="N614" s="9"/>
      <c r="O614" s="1"/>
      <c r="P614" s="9"/>
      <c r="Q614" s="9"/>
      <c r="R614" s="1"/>
      <c r="S614" s="9"/>
      <c r="T614" s="1"/>
      <c r="U614" s="7"/>
      <c r="V614" s="1"/>
      <c r="W614" s="1"/>
      <c r="X614" s="1"/>
      <c r="Y614" s="1"/>
      <c r="Z614" s="1"/>
      <c r="AA614" s="1"/>
      <c r="AB614" s="1"/>
      <c r="AC614" s="1"/>
      <c r="AD614"/>
      <c r="AE614" s="1"/>
      <c r="AF614" s="1"/>
      <c r="AG614" s="1"/>
      <c r="AH614" s="1"/>
    </row>
    <row r="615" spans="4:34">
      <c r="D615" s="21"/>
      <c r="E615" s="21"/>
      <c r="L615" s="84"/>
      <c r="M615" s="9"/>
      <c r="N615" s="9"/>
      <c r="O615" s="1"/>
      <c r="P615" s="9"/>
      <c r="Q615" s="9"/>
      <c r="R615" s="1"/>
      <c r="S615" s="9"/>
      <c r="T615" s="1"/>
      <c r="U615" s="7"/>
      <c r="V615" s="1"/>
      <c r="W615" s="1"/>
      <c r="X615" s="1"/>
      <c r="Y615" s="1"/>
      <c r="Z615" s="1"/>
      <c r="AA615" s="1"/>
      <c r="AB615" s="1"/>
      <c r="AC615" s="1"/>
      <c r="AD615"/>
      <c r="AE615" s="1"/>
      <c r="AF615" s="1"/>
      <c r="AG615" s="1"/>
      <c r="AH615" s="1"/>
    </row>
    <row r="616" spans="4:34">
      <c r="D616" s="21"/>
      <c r="E616" s="21"/>
      <c r="L616" s="84"/>
      <c r="M616" s="9"/>
      <c r="N616" s="9"/>
      <c r="O616" s="1"/>
      <c r="P616" s="9"/>
      <c r="Q616" s="9"/>
      <c r="R616" s="1"/>
      <c r="S616" s="9"/>
      <c r="T616" s="1"/>
      <c r="U616" s="7"/>
      <c r="V616" s="1"/>
      <c r="W616" s="1"/>
      <c r="X616" s="1"/>
      <c r="Y616" s="1"/>
      <c r="Z616" s="1"/>
      <c r="AA616" s="1"/>
      <c r="AB616" s="1"/>
      <c r="AC616" s="1"/>
      <c r="AD616"/>
      <c r="AE616" s="1"/>
      <c r="AF616" s="1"/>
      <c r="AG616" s="1"/>
      <c r="AH616" s="1"/>
    </row>
    <row r="617" spans="4:34">
      <c r="D617" s="21"/>
      <c r="E617" s="21"/>
      <c r="L617" s="84"/>
      <c r="M617" s="9"/>
      <c r="N617" s="9"/>
      <c r="O617" s="1"/>
      <c r="P617" s="9"/>
      <c r="Q617" s="9"/>
      <c r="R617" s="1"/>
      <c r="S617" s="9"/>
      <c r="T617" s="1"/>
      <c r="U617" s="7"/>
      <c r="V617" s="1"/>
      <c r="W617" s="1"/>
      <c r="X617" s="1"/>
      <c r="Y617" s="1"/>
      <c r="Z617" s="1"/>
      <c r="AA617" s="1"/>
      <c r="AB617" s="1"/>
      <c r="AC617" s="1"/>
      <c r="AD617"/>
      <c r="AE617" s="1"/>
      <c r="AF617" s="1"/>
      <c r="AG617" s="1"/>
      <c r="AH617" s="1"/>
    </row>
    <row r="618" spans="4:34">
      <c r="D618" s="21"/>
      <c r="E618" s="21"/>
      <c r="L618" s="84"/>
      <c r="M618" s="9"/>
      <c r="N618" s="9"/>
      <c r="O618" s="1"/>
      <c r="P618" s="9"/>
      <c r="Q618" s="9"/>
      <c r="R618" s="1"/>
      <c r="S618" s="9"/>
      <c r="T618" s="1"/>
      <c r="U618" s="7"/>
      <c r="V618" s="1"/>
      <c r="W618" s="1"/>
      <c r="X618" s="1"/>
      <c r="Y618" s="1"/>
      <c r="Z618" s="1"/>
      <c r="AA618" s="1"/>
      <c r="AB618" s="1"/>
      <c r="AC618" s="1"/>
      <c r="AD618"/>
      <c r="AE618" s="1"/>
      <c r="AF618" s="1"/>
      <c r="AG618" s="1"/>
      <c r="AH618" s="1"/>
    </row>
    <row r="619" spans="4:34">
      <c r="D619" s="21"/>
      <c r="E619" s="21"/>
      <c r="L619" s="84"/>
      <c r="M619" s="9"/>
      <c r="N619" s="9"/>
      <c r="O619" s="1"/>
      <c r="P619" s="9"/>
      <c r="Q619" s="9"/>
      <c r="R619" s="1"/>
      <c r="S619" s="9"/>
      <c r="T619" s="1"/>
      <c r="U619" s="7"/>
      <c r="V619" s="1"/>
      <c r="W619" s="1"/>
      <c r="X619" s="1"/>
      <c r="Y619" s="1"/>
      <c r="Z619" s="1"/>
      <c r="AA619" s="1"/>
      <c r="AB619" s="1"/>
      <c r="AC619" s="1"/>
      <c r="AD619"/>
      <c r="AE619" s="1"/>
      <c r="AF619" s="1"/>
      <c r="AG619" s="1"/>
      <c r="AH619" s="1"/>
    </row>
    <row r="620" spans="4:34">
      <c r="D620" s="21"/>
      <c r="E620" s="21"/>
      <c r="L620" s="84"/>
      <c r="M620" s="9"/>
      <c r="N620" s="9"/>
      <c r="O620" s="1"/>
      <c r="P620" s="9"/>
      <c r="Q620" s="9"/>
      <c r="R620" s="1"/>
      <c r="S620" s="9"/>
      <c r="T620" s="1"/>
      <c r="U620" s="7"/>
      <c r="V620" s="1"/>
      <c r="W620" s="1"/>
      <c r="X620" s="1"/>
      <c r="Y620" s="1"/>
      <c r="Z620" s="1"/>
      <c r="AA620" s="1"/>
      <c r="AB620" s="1"/>
      <c r="AC620" s="1"/>
      <c r="AD620"/>
      <c r="AE620" s="1"/>
      <c r="AF620" s="1"/>
      <c r="AG620" s="1"/>
      <c r="AH620" s="1"/>
    </row>
    <row r="621" spans="4:34">
      <c r="D621" s="21"/>
      <c r="E621" s="21"/>
      <c r="L621" s="84"/>
      <c r="M621" s="9"/>
      <c r="N621" s="9"/>
      <c r="O621" s="1"/>
      <c r="P621" s="9"/>
      <c r="Q621" s="9"/>
      <c r="R621" s="1"/>
      <c r="S621" s="9"/>
      <c r="T621" s="1"/>
      <c r="U621" s="7"/>
      <c r="V621" s="1"/>
      <c r="W621" s="1"/>
      <c r="X621" s="1"/>
      <c r="Y621" s="1"/>
      <c r="Z621" s="1"/>
      <c r="AA621" s="1"/>
      <c r="AB621" s="1"/>
      <c r="AC621" s="1"/>
      <c r="AD621"/>
      <c r="AE621" s="1"/>
      <c r="AF621" s="1"/>
      <c r="AG621" s="1"/>
      <c r="AH621" s="1"/>
    </row>
    <row r="622" spans="4:34">
      <c r="D622" s="21"/>
      <c r="E622" s="21"/>
      <c r="L622" s="84"/>
      <c r="M622" s="9"/>
      <c r="N622" s="9"/>
      <c r="O622" s="1"/>
      <c r="P622" s="9"/>
      <c r="Q622" s="9"/>
      <c r="R622" s="1"/>
      <c r="S622" s="9"/>
      <c r="T622" s="1"/>
      <c r="U622" s="7"/>
      <c r="V622" s="1"/>
      <c r="W622" s="1"/>
      <c r="X622" s="1"/>
      <c r="Y622" s="1"/>
      <c r="Z622" s="1"/>
      <c r="AA622" s="1"/>
      <c r="AB622" s="1"/>
      <c r="AC622" s="1"/>
      <c r="AD622"/>
      <c r="AE622" s="1"/>
      <c r="AF622" s="1"/>
      <c r="AG622" s="1"/>
      <c r="AH622" s="1"/>
    </row>
    <row r="623" spans="4:34">
      <c r="D623" s="21"/>
      <c r="E623" s="21"/>
      <c r="L623" s="84"/>
      <c r="M623" s="9"/>
      <c r="N623" s="9"/>
      <c r="O623" s="1"/>
      <c r="P623" s="9"/>
      <c r="Q623" s="9"/>
      <c r="R623" s="1"/>
      <c r="S623" s="9"/>
      <c r="T623" s="1"/>
      <c r="U623" s="7"/>
      <c r="V623" s="1"/>
      <c r="W623" s="1"/>
      <c r="X623" s="1"/>
      <c r="Y623" s="1"/>
      <c r="Z623" s="1"/>
      <c r="AA623" s="1"/>
      <c r="AB623" s="1"/>
      <c r="AC623" s="1"/>
      <c r="AD623"/>
      <c r="AE623" s="1"/>
      <c r="AF623" s="1"/>
      <c r="AG623" s="1"/>
      <c r="AH623" s="1"/>
    </row>
    <row r="624" spans="4:34">
      <c r="D624" s="21"/>
      <c r="E624" s="21"/>
      <c r="L624" s="84"/>
      <c r="M624" s="9"/>
      <c r="N624" s="9"/>
      <c r="O624" s="1"/>
      <c r="P624" s="9"/>
      <c r="Q624" s="9"/>
      <c r="R624" s="1"/>
      <c r="S624" s="9"/>
      <c r="T624" s="1"/>
      <c r="U624" s="7"/>
      <c r="V624" s="1"/>
      <c r="W624" s="1"/>
      <c r="X624" s="1"/>
      <c r="Y624" s="1"/>
      <c r="Z624" s="1"/>
      <c r="AA624" s="1"/>
      <c r="AB624" s="1"/>
      <c r="AC624" s="1"/>
      <c r="AD624"/>
      <c r="AE624" s="1"/>
      <c r="AF624" s="1"/>
      <c r="AG624" s="1"/>
      <c r="AH624" s="1"/>
    </row>
    <row r="625" spans="4:34">
      <c r="D625" s="21"/>
      <c r="E625" s="21"/>
      <c r="L625" s="84"/>
      <c r="M625" s="9"/>
      <c r="N625" s="9"/>
      <c r="O625" s="1"/>
      <c r="P625" s="9"/>
      <c r="Q625" s="9"/>
      <c r="R625" s="1"/>
      <c r="S625" s="9"/>
      <c r="T625" s="1"/>
      <c r="U625" s="7"/>
      <c r="V625" s="1"/>
      <c r="W625" s="1"/>
      <c r="X625" s="1"/>
      <c r="Y625" s="1"/>
      <c r="Z625" s="1"/>
      <c r="AA625" s="1"/>
      <c r="AB625" s="1"/>
      <c r="AC625" s="1"/>
      <c r="AD625"/>
      <c r="AE625" s="1"/>
      <c r="AF625" s="1"/>
      <c r="AG625" s="1"/>
      <c r="AH625" s="1"/>
    </row>
    <row r="626" spans="4:34">
      <c r="D626" s="21"/>
      <c r="E626" s="21"/>
      <c r="L626" s="84"/>
      <c r="M626" s="9"/>
      <c r="N626" s="9"/>
      <c r="O626" s="1"/>
      <c r="P626" s="9"/>
      <c r="Q626" s="9"/>
      <c r="R626" s="1"/>
      <c r="S626" s="9"/>
      <c r="T626" s="1"/>
      <c r="U626" s="7"/>
      <c r="V626" s="1"/>
      <c r="W626" s="1"/>
      <c r="X626" s="1"/>
      <c r="Y626" s="1"/>
      <c r="Z626" s="1"/>
      <c r="AA626" s="1"/>
      <c r="AB626" s="1"/>
      <c r="AC626" s="1"/>
      <c r="AD626"/>
      <c r="AE626" s="1"/>
      <c r="AF626" s="1"/>
      <c r="AG626" s="1"/>
      <c r="AH626" s="1"/>
    </row>
    <row r="627" spans="4:34">
      <c r="D627" s="21"/>
      <c r="E627" s="21"/>
      <c r="L627" s="84"/>
      <c r="M627" s="9"/>
      <c r="N627" s="9"/>
      <c r="O627" s="1"/>
      <c r="P627" s="9"/>
      <c r="Q627" s="9"/>
      <c r="R627" s="1"/>
      <c r="S627" s="9"/>
      <c r="T627" s="1"/>
      <c r="U627" s="7"/>
      <c r="V627" s="1"/>
      <c r="W627" s="1"/>
      <c r="X627" s="1"/>
      <c r="Y627" s="1"/>
      <c r="Z627" s="1"/>
      <c r="AA627" s="1"/>
      <c r="AB627" s="1"/>
      <c r="AC627" s="1"/>
      <c r="AD627"/>
      <c r="AE627" s="1"/>
      <c r="AF627" s="1"/>
      <c r="AG627" s="1"/>
      <c r="AH627" s="1"/>
    </row>
    <row r="628" spans="4:34">
      <c r="D628" s="21"/>
      <c r="E628" s="21"/>
      <c r="L628" s="84"/>
      <c r="M628" s="9"/>
      <c r="N628" s="9"/>
      <c r="O628" s="1"/>
      <c r="P628" s="9"/>
      <c r="Q628" s="9"/>
      <c r="R628" s="1"/>
      <c r="S628" s="9"/>
      <c r="T628" s="1"/>
      <c r="U628" s="7"/>
      <c r="V628" s="1"/>
      <c r="W628" s="1"/>
      <c r="X628" s="1"/>
      <c r="Y628" s="1"/>
      <c r="Z628" s="1"/>
      <c r="AA628" s="1"/>
      <c r="AB628" s="1"/>
      <c r="AC628" s="1"/>
      <c r="AD628"/>
      <c r="AE628" s="1"/>
      <c r="AF628" s="1"/>
      <c r="AG628" s="1"/>
      <c r="AH628" s="1"/>
    </row>
    <row r="629" spans="4:34">
      <c r="D629" s="21"/>
      <c r="E629" s="21"/>
      <c r="L629" s="84"/>
      <c r="M629" s="9"/>
      <c r="N629" s="9"/>
      <c r="O629" s="1"/>
      <c r="P629" s="9"/>
      <c r="Q629" s="9"/>
      <c r="R629" s="1"/>
      <c r="S629" s="9"/>
      <c r="T629" s="1"/>
      <c r="U629" s="7"/>
      <c r="V629" s="1"/>
      <c r="W629" s="1"/>
      <c r="X629" s="1"/>
      <c r="Y629" s="1"/>
      <c r="Z629" s="1"/>
      <c r="AA629" s="1"/>
      <c r="AB629" s="1"/>
      <c r="AC629" s="1"/>
      <c r="AD629"/>
      <c r="AE629" s="1"/>
      <c r="AF629" s="1"/>
      <c r="AG629" s="1"/>
      <c r="AH629" s="1"/>
    </row>
    <row r="630" spans="4:34">
      <c r="D630" s="21"/>
      <c r="E630" s="21"/>
      <c r="L630" s="84"/>
      <c r="M630" s="9"/>
      <c r="N630" s="9"/>
      <c r="O630" s="1"/>
      <c r="P630" s="9"/>
      <c r="Q630" s="9"/>
      <c r="R630" s="1"/>
      <c r="S630" s="9"/>
      <c r="T630" s="1"/>
      <c r="U630" s="7"/>
      <c r="V630" s="1"/>
      <c r="W630" s="1"/>
      <c r="X630" s="1"/>
      <c r="Y630" s="1"/>
      <c r="Z630" s="1"/>
      <c r="AA630" s="1"/>
      <c r="AB630" s="1"/>
      <c r="AC630" s="1"/>
      <c r="AD630"/>
      <c r="AE630" s="1"/>
      <c r="AF630" s="1"/>
      <c r="AG630" s="1"/>
      <c r="AH630" s="1"/>
    </row>
    <row r="631" spans="4:34">
      <c r="D631" s="21"/>
      <c r="E631" s="21"/>
      <c r="L631" s="84"/>
      <c r="M631" s="9"/>
      <c r="N631" s="9"/>
      <c r="O631" s="1"/>
      <c r="P631" s="9"/>
      <c r="Q631" s="9"/>
      <c r="R631" s="1"/>
      <c r="S631" s="9"/>
      <c r="T631" s="1"/>
      <c r="U631" s="7"/>
      <c r="V631" s="1"/>
      <c r="W631" s="1"/>
      <c r="X631" s="1"/>
      <c r="Y631" s="1"/>
      <c r="Z631" s="1"/>
      <c r="AA631" s="1"/>
      <c r="AB631" s="1"/>
      <c r="AC631" s="1"/>
      <c r="AD631"/>
      <c r="AE631" s="1"/>
      <c r="AF631" s="1"/>
      <c r="AG631" s="1"/>
      <c r="AH631" s="1"/>
    </row>
    <row r="632" spans="4:34">
      <c r="D632" s="21"/>
      <c r="E632" s="21"/>
      <c r="L632" s="84"/>
      <c r="M632" s="9"/>
      <c r="N632" s="9"/>
      <c r="O632" s="1"/>
      <c r="P632" s="9"/>
      <c r="Q632" s="9"/>
      <c r="R632" s="1"/>
      <c r="S632" s="9"/>
      <c r="T632" s="1"/>
      <c r="U632" s="7"/>
      <c r="V632" s="1"/>
      <c r="W632" s="1"/>
      <c r="X632" s="1"/>
      <c r="Y632" s="1"/>
      <c r="Z632" s="1"/>
      <c r="AA632" s="1"/>
      <c r="AB632" s="1"/>
      <c r="AC632" s="1"/>
      <c r="AD632"/>
      <c r="AE632" s="1"/>
      <c r="AF632" s="1"/>
      <c r="AG632" s="1"/>
      <c r="AH632" s="1"/>
    </row>
    <row r="633" spans="4:34">
      <c r="D633" s="21"/>
      <c r="E633" s="21"/>
      <c r="L633" s="84"/>
      <c r="M633" s="9"/>
      <c r="N633" s="9"/>
      <c r="O633" s="1"/>
      <c r="P633" s="9"/>
      <c r="Q633" s="9"/>
      <c r="R633" s="1"/>
      <c r="S633" s="9"/>
      <c r="T633" s="1"/>
      <c r="U633" s="7"/>
      <c r="V633" s="1"/>
      <c r="W633" s="1"/>
      <c r="X633" s="1"/>
      <c r="Y633" s="1"/>
      <c r="Z633" s="1"/>
      <c r="AA633" s="1"/>
      <c r="AB633" s="1"/>
      <c r="AC633" s="1"/>
      <c r="AD633"/>
      <c r="AE633" s="1"/>
      <c r="AF633" s="1"/>
      <c r="AG633" s="1"/>
      <c r="AH633" s="1"/>
    </row>
    <row r="634" spans="4:34">
      <c r="D634" s="21"/>
      <c r="E634" s="21"/>
      <c r="L634" s="84"/>
      <c r="M634" s="9"/>
      <c r="N634" s="9"/>
      <c r="O634" s="1"/>
      <c r="P634" s="9"/>
      <c r="Q634" s="9"/>
      <c r="R634" s="1"/>
      <c r="S634" s="9"/>
      <c r="T634" s="1"/>
      <c r="U634" s="7"/>
      <c r="V634" s="1"/>
      <c r="W634" s="1"/>
      <c r="X634" s="1"/>
      <c r="Y634" s="1"/>
      <c r="Z634" s="1"/>
      <c r="AA634" s="1"/>
      <c r="AB634" s="1"/>
      <c r="AC634" s="1"/>
      <c r="AD634"/>
      <c r="AE634" s="1"/>
      <c r="AF634" s="1"/>
      <c r="AG634" s="1"/>
      <c r="AH634" s="1"/>
    </row>
    <row r="635" spans="4:34">
      <c r="D635" s="21"/>
      <c r="E635" s="21"/>
      <c r="L635" s="84"/>
      <c r="M635" s="9"/>
      <c r="N635" s="9"/>
      <c r="O635" s="1"/>
      <c r="P635" s="9"/>
      <c r="Q635" s="9"/>
      <c r="R635" s="1"/>
      <c r="S635" s="9"/>
      <c r="T635" s="1"/>
      <c r="U635" s="7"/>
      <c r="V635" s="1"/>
      <c r="W635" s="1"/>
      <c r="X635" s="1"/>
      <c r="Y635" s="1"/>
      <c r="Z635" s="1"/>
      <c r="AA635" s="1"/>
      <c r="AB635" s="1"/>
      <c r="AC635" s="1"/>
      <c r="AD635"/>
      <c r="AE635" s="1"/>
      <c r="AF635" s="1"/>
      <c r="AG635" s="1"/>
      <c r="AH635" s="1"/>
    </row>
    <row r="636" spans="4:34">
      <c r="D636" s="21"/>
      <c r="E636" s="21"/>
      <c r="L636" s="84"/>
      <c r="M636" s="9"/>
      <c r="N636" s="9"/>
      <c r="O636" s="1"/>
      <c r="P636" s="9"/>
      <c r="Q636" s="9"/>
      <c r="R636" s="1"/>
      <c r="S636" s="9"/>
      <c r="T636" s="1"/>
      <c r="U636" s="7"/>
      <c r="V636" s="1"/>
      <c r="W636" s="1"/>
      <c r="X636" s="1"/>
      <c r="Y636" s="1"/>
      <c r="Z636" s="1"/>
      <c r="AA636" s="1"/>
      <c r="AB636" s="1"/>
      <c r="AC636" s="1"/>
      <c r="AD636"/>
      <c r="AE636" s="1"/>
      <c r="AF636" s="1"/>
      <c r="AG636" s="1"/>
      <c r="AH636" s="1"/>
    </row>
    <row r="637" spans="4:34">
      <c r="D637" s="21"/>
      <c r="E637" s="21"/>
      <c r="L637" s="84"/>
      <c r="M637" s="9"/>
      <c r="N637" s="9"/>
      <c r="O637" s="1"/>
      <c r="P637" s="9"/>
      <c r="Q637" s="9"/>
      <c r="R637" s="1"/>
      <c r="S637" s="9"/>
      <c r="T637" s="1"/>
      <c r="U637" s="7"/>
      <c r="V637" s="1"/>
      <c r="W637" s="1"/>
      <c r="X637" s="1"/>
      <c r="Y637" s="1"/>
      <c r="Z637" s="1"/>
      <c r="AA637" s="1"/>
      <c r="AB637" s="1"/>
      <c r="AC637" s="1"/>
      <c r="AD637"/>
      <c r="AE637" s="1"/>
      <c r="AF637" s="1"/>
      <c r="AG637" s="1"/>
      <c r="AH637" s="1"/>
    </row>
    <row r="638" spans="4:34">
      <c r="D638" s="21"/>
      <c r="E638" s="21"/>
      <c r="L638" s="84"/>
      <c r="M638" s="9"/>
      <c r="N638" s="9"/>
      <c r="O638" s="1"/>
      <c r="P638" s="9"/>
      <c r="Q638" s="9"/>
      <c r="R638" s="1"/>
      <c r="S638" s="9"/>
      <c r="T638" s="1"/>
      <c r="U638" s="7"/>
      <c r="V638" s="1"/>
      <c r="W638" s="1"/>
      <c r="X638" s="1"/>
      <c r="Y638" s="1"/>
      <c r="Z638" s="1"/>
      <c r="AA638" s="1"/>
      <c r="AB638" s="1"/>
      <c r="AC638" s="1"/>
      <c r="AD638"/>
      <c r="AE638" s="1"/>
      <c r="AF638" s="1"/>
      <c r="AG638" s="1"/>
      <c r="AH638" s="1"/>
    </row>
    <row r="639" spans="4:34">
      <c r="D639" s="21"/>
      <c r="E639" s="21"/>
      <c r="L639" s="84"/>
      <c r="M639" s="9"/>
      <c r="N639" s="9"/>
      <c r="O639" s="1"/>
      <c r="P639" s="9"/>
      <c r="Q639" s="9"/>
      <c r="R639" s="1"/>
      <c r="S639" s="9"/>
      <c r="T639" s="1"/>
      <c r="U639" s="7"/>
      <c r="V639" s="1"/>
      <c r="W639" s="1"/>
      <c r="X639" s="1"/>
      <c r="Y639" s="1"/>
      <c r="Z639" s="1"/>
      <c r="AA639" s="1"/>
      <c r="AB639" s="1"/>
      <c r="AC639" s="1"/>
      <c r="AD639"/>
      <c r="AE639" s="1"/>
      <c r="AF639" s="1"/>
      <c r="AG639" s="1"/>
      <c r="AH639" s="1"/>
    </row>
    <row r="640" spans="4:34">
      <c r="D640" s="21"/>
      <c r="E640" s="21"/>
      <c r="L640" s="84"/>
      <c r="M640" s="9"/>
      <c r="N640" s="9"/>
      <c r="O640" s="1"/>
      <c r="P640" s="9"/>
      <c r="Q640" s="9"/>
      <c r="R640" s="1"/>
      <c r="S640" s="9"/>
      <c r="T640" s="1"/>
      <c r="U640" s="7"/>
      <c r="V640" s="1"/>
      <c r="W640" s="1"/>
      <c r="X640" s="1"/>
      <c r="Y640" s="1"/>
      <c r="Z640" s="1"/>
      <c r="AA640" s="1"/>
      <c r="AB640" s="1"/>
      <c r="AC640" s="1"/>
      <c r="AD640"/>
      <c r="AE640" s="1"/>
      <c r="AF640" s="1"/>
      <c r="AG640" s="1"/>
      <c r="AH640" s="1"/>
    </row>
    <row r="641" spans="4:34">
      <c r="D641" s="21"/>
      <c r="E641" s="21"/>
      <c r="L641" s="84"/>
      <c r="M641" s="9"/>
      <c r="N641" s="9"/>
      <c r="O641" s="1"/>
      <c r="P641" s="9"/>
      <c r="Q641" s="9"/>
      <c r="R641" s="1"/>
      <c r="S641" s="9"/>
      <c r="T641" s="1"/>
      <c r="U641" s="7"/>
      <c r="V641" s="1"/>
      <c r="W641" s="1"/>
      <c r="X641" s="1"/>
      <c r="Y641" s="1"/>
      <c r="Z641" s="1"/>
      <c r="AA641" s="1"/>
      <c r="AB641" s="1"/>
      <c r="AC641" s="1"/>
      <c r="AD641"/>
      <c r="AE641" s="1"/>
      <c r="AF641" s="1"/>
      <c r="AG641" s="1"/>
      <c r="AH641" s="1"/>
    </row>
    <row r="642" spans="4:34">
      <c r="D642" s="21"/>
      <c r="E642" s="21"/>
      <c r="L642" s="84"/>
      <c r="M642" s="9"/>
      <c r="N642" s="9"/>
      <c r="O642" s="1"/>
      <c r="P642" s="9"/>
      <c r="Q642" s="9"/>
      <c r="R642" s="1"/>
      <c r="S642" s="9"/>
      <c r="T642" s="1"/>
      <c r="U642" s="7"/>
      <c r="V642" s="1"/>
      <c r="W642" s="1"/>
      <c r="X642" s="1"/>
      <c r="Y642" s="1"/>
      <c r="Z642" s="1"/>
      <c r="AA642" s="1"/>
      <c r="AB642" s="1"/>
      <c r="AC642" s="1"/>
      <c r="AD642"/>
      <c r="AE642" s="1"/>
      <c r="AF642" s="1"/>
      <c r="AG642" s="1"/>
      <c r="AH642" s="1"/>
    </row>
    <row r="643" spans="4:34">
      <c r="D643" s="21"/>
      <c r="E643" s="21"/>
      <c r="L643" s="84"/>
      <c r="M643" s="9"/>
      <c r="N643" s="9"/>
      <c r="O643" s="1"/>
      <c r="P643" s="9"/>
      <c r="Q643" s="9"/>
      <c r="R643" s="1"/>
      <c r="S643" s="9"/>
      <c r="T643" s="1"/>
      <c r="U643" s="7"/>
      <c r="V643" s="1"/>
      <c r="W643" s="1"/>
      <c r="X643" s="1"/>
      <c r="Y643" s="1"/>
      <c r="Z643" s="1"/>
      <c r="AA643" s="1"/>
      <c r="AB643" s="1"/>
      <c r="AC643" s="1"/>
      <c r="AD643"/>
      <c r="AE643" s="1"/>
      <c r="AF643" s="1"/>
      <c r="AG643" s="1"/>
      <c r="AH643" s="1"/>
    </row>
    <row r="644" spans="4:34">
      <c r="D644" s="21"/>
      <c r="E644" s="21"/>
      <c r="L644" s="84"/>
      <c r="M644" s="9"/>
      <c r="N644" s="9"/>
      <c r="O644" s="1"/>
      <c r="P644" s="9"/>
      <c r="Q644" s="9"/>
      <c r="R644" s="1"/>
      <c r="S644" s="9"/>
      <c r="T644" s="1"/>
      <c r="U644" s="7"/>
      <c r="V644" s="1"/>
      <c r="W644" s="1"/>
      <c r="X644" s="1"/>
      <c r="Y644" s="1"/>
      <c r="Z644" s="1"/>
      <c r="AA644" s="1"/>
      <c r="AB644" s="1"/>
      <c r="AC644" s="1"/>
      <c r="AD644"/>
      <c r="AE644" s="1"/>
      <c r="AF644" s="1"/>
      <c r="AG644" s="1"/>
      <c r="AH644" s="1"/>
    </row>
    <row r="645" spans="4:34">
      <c r="D645" s="21"/>
      <c r="E645" s="21"/>
      <c r="L645" s="84"/>
      <c r="M645" s="9"/>
      <c r="N645" s="9"/>
      <c r="O645" s="1"/>
      <c r="P645" s="9"/>
      <c r="Q645" s="9"/>
      <c r="R645" s="1"/>
      <c r="S645" s="9"/>
      <c r="T645" s="1"/>
      <c r="U645" s="7"/>
      <c r="V645" s="1"/>
      <c r="W645" s="1"/>
      <c r="X645" s="1"/>
      <c r="Y645" s="1"/>
      <c r="Z645" s="1"/>
      <c r="AA645" s="1"/>
      <c r="AB645" s="1"/>
      <c r="AC645" s="1"/>
      <c r="AD645"/>
      <c r="AE645" s="1"/>
      <c r="AF645" s="1"/>
      <c r="AG645" s="1"/>
      <c r="AH645" s="1"/>
    </row>
    <row r="646" spans="4:34">
      <c r="D646" s="21"/>
      <c r="E646" s="21"/>
      <c r="L646" s="84"/>
      <c r="M646" s="9"/>
      <c r="N646" s="9"/>
      <c r="O646" s="1"/>
      <c r="P646" s="9"/>
      <c r="Q646" s="9"/>
      <c r="R646" s="1"/>
      <c r="S646" s="9"/>
      <c r="T646" s="1"/>
      <c r="U646" s="7"/>
      <c r="V646" s="1"/>
      <c r="W646" s="1"/>
      <c r="X646" s="1"/>
      <c r="Y646" s="1"/>
      <c r="Z646" s="1"/>
      <c r="AA646" s="1"/>
      <c r="AB646" s="1"/>
      <c r="AC646" s="1"/>
      <c r="AD646"/>
      <c r="AE646" s="1"/>
      <c r="AF646" s="1"/>
      <c r="AG646" s="1"/>
      <c r="AH646" s="1"/>
    </row>
    <row r="647" spans="4:34">
      <c r="D647" s="21"/>
      <c r="E647" s="21"/>
      <c r="L647" s="84"/>
      <c r="M647" s="9"/>
      <c r="N647" s="9"/>
      <c r="O647" s="1"/>
      <c r="P647" s="9"/>
      <c r="Q647" s="9"/>
      <c r="R647" s="1"/>
      <c r="S647" s="9"/>
      <c r="T647" s="1"/>
      <c r="U647" s="7"/>
      <c r="V647" s="1"/>
      <c r="W647" s="1"/>
      <c r="X647" s="1"/>
      <c r="Y647" s="1"/>
      <c r="Z647" s="1"/>
      <c r="AA647" s="1"/>
      <c r="AB647" s="1"/>
      <c r="AC647" s="1"/>
      <c r="AD647"/>
      <c r="AE647" s="1"/>
      <c r="AF647" s="1"/>
      <c r="AG647" s="1"/>
      <c r="AH647" s="1"/>
    </row>
    <row r="648" spans="4:34">
      <c r="D648" s="21"/>
      <c r="E648" s="21"/>
      <c r="L648" s="84"/>
      <c r="M648" s="9"/>
      <c r="N648" s="9"/>
      <c r="O648" s="1"/>
      <c r="P648" s="9"/>
      <c r="Q648" s="9"/>
      <c r="R648" s="1"/>
      <c r="S648" s="9"/>
      <c r="T648" s="1"/>
      <c r="U648" s="7"/>
      <c r="V648" s="1"/>
      <c r="W648" s="1"/>
      <c r="X648" s="1"/>
      <c r="Y648" s="1"/>
      <c r="Z648" s="1"/>
      <c r="AA648" s="1"/>
      <c r="AB648" s="1"/>
      <c r="AC648" s="1"/>
      <c r="AD648"/>
      <c r="AE648" s="1"/>
      <c r="AF648" s="1"/>
      <c r="AG648" s="1"/>
      <c r="AH648" s="1"/>
    </row>
    <row r="649" spans="4:34">
      <c r="D649" s="21"/>
      <c r="E649" s="21"/>
      <c r="L649" s="84"/>
      <c r="M649" s="9"/>
      <c r="N649" s="9"/>
      <c r="O649" s="1"/>
      <c r="P649" s="9"/>
      <c r="Q649" s="9"/>
      <c r="R649" s="1"/>
      <c r="S649" s="9"/>
      <c r="T649" s="1"/>
      <c r="U649" s="7"/>
      <c r="V649" s="1"/>
      <c r="W649" s="1"/>
      <c r="X649" s="1"/>
      <c r="Y649" s="1"/>
      <c r="Z649" s="1"/>
      <c r="AA649" s="1"/>
      <c r="AB649" s="1"/>
      <c r="AC649" s="1"/>
      <c r="AD649"/>
      <c r="AE649" s="1"/>
      <c r="AF649" s="1"/>
      <c r="AG649" s="1"/>
      <c r="AH649" s="1"/>
    </row>
    <row r="650" spans="4:34">
      <c r="D650" s="21"/>
      <c r="E650" s="21"/>
      <c r="L650" s="84"/>
      <c r="M650" s="9"/>
      <c r="N650" s="9"/>
      <c r="O650" s="1"/>
      <c r="P650" s="9"/>
      <c r="Q650" s="9"/>
      <c r="R650" s="1"/>
      <c r="S650" s="9"/>
      <c r="T650" s="1"/>
      <c r="U650" s="7"/>
      <c r="V650" s="1"/>
      <c r="W650" s="1"/>
      <c r="X650" s="1"/>
      <c r="Y650" s="1"/>
      <c r="Z650" s="1"/>
      <c r="AA650" s="1"/>
      <c r="AB650" s="1"/>
      <c r="AC650" s="1"/>
      <c r="AD650"/>
      <c r="AE650" s="1"/>
      <c r="AF650" s="1"/>
      <c r="AG650" s="1"/>
      <c r="AH650" s="1"/>
    </row>
    <row r="651" spans="4:34">
      <c r="D651" s="21"/>
      <c r="E651" s="21"/>
      <c r="L651" s="84"/>
      <c r="M651" s="9"/>
      <c r="N651" s="9"/>
      <c r="O651" s="1"/>
      <c r="P651" s="9"/>
      <c r="Q651" s="9"/>
      <c r="R651" s="1"/>
      <c r="S651" s="9"/>
      <c r="T651" s="1"/>
      <c r="U651" s="7"/>
      <c r="V651" s="1"/>
      <c r="W651" s="1"/>
      <c r="X651" s="1"/>
      <c r="Y651" s="1"/>
      <c r="Z651" s="1"/>
      <c r="AA651" s="1"/>
      <c r="AB651" s="1"/>
      <c r="AC651" s="1"/>
      <c r="AD651"/>
      <c r="AE651" s="1"/>
      <c r="AF651" s="1"/>
      <c r="AG651" s="1"/>
      <c r="AH651" s="1"/>
    </row>
    <row r="652" spans="4:34">
      <c r="D652" s="21"/>
      <c r="E652" s="21"/>
      <c r="L652" s="84"/>
      <c r="M652" s="9"/>
      <c r="N652" s="9"/>
      <c r="O652" s="1"/>
      <c r="P652" s="9"/>
      <c r="Q652" s="9"/>
      <c r="R652" s="1"/>
      <c r="S652" s="9"/>
      <c r="T652" s="1"/>
      <c r="U652" s="7"/>
      <c r="V652" s="1"/>
      <c r="W652" s="1"/>
      <c r="X652" s="1"/>
      <c r="Y652" s="1"/>
      <c r="Z652" s="1"/>
      <c r="AA652" s="1"/>
      <c r="AB652" s="1"/>
      <c r="AC652" s="1"/>
      <c r="AD652"/>
      <c r="AE652" s="1"/>
      <c r="AF652" s="1"/>
      <c r="AG652" s="1"/>
      <c r="AH652" s="1"/>
    </row>
    <row r="653" spans="4:34">
      <c r="D653" s="21"/>
      <c r="E653" s="21"/>
      <c r="L653" s="84"/>
      <c r="M653" s="9"/>
      <c r="N653" s="9"/>
      <c r="O653" s="1"/>
      <c r="P653" s="9"/>
      <c r="Q653" s="9"/>
      <c r="R653" s="1"/>
      <c r="S653" s="9"/>
      <c r="T653" s="1"/>
      <c r="U653" s="7"/>
      <c r="V653" s="1"/>
      <c r="W653" s="1"/>
      <c r="X653" s="1"/>
      <c r="Y653" s="1"/>
      <c r="Z653" s="1"/>
      <c r="AA653" s="1"/>
      <c r="AB653" s="1"/>
      <c r="AC653" s="1"/>
      <c r="AD653"/>
      <c r="AE653" s="1"/>
      <c r="AF653" s="1"/>
      <c r="AG653" s="1"/>
      <c r="AH653" s="1"/>
    </row>
    <row r="654" spans="4:34">
      <c r="D654" s="21"/>
      <c r="E654" s="21"/>
      <c r="L654" s="84"/>
      <c r="M654" s="9"/>
      <c r="N654" s="9"/>
      <c r="O654" s="1"/>
      <c r="P654" s="9"/>
      <c r="Q654" s="9"/>
      <c r="R654" s="1"/>
      <c r="S654" s="9"/>
      <c r="T654" s="1"/>
      <c r="U654" s="7"/>
      <c r="V654" s="1"/>
      <c r="W654" s="1"/>
      <c r="X654" s="1"/>
      <c r="Y654" s="1"/>
      <c r="Z654" s="1"/>
      <c r="AA654" s="1"/>
      <c r="AB654" s="1"/>
      <c r="AC654" s="1"/>
      <c r="AD654"/>
      <c r="AE654" s="1"/>
      <c r="AF654" s="1"/>
      <c r="AG654" s="1"/>
      <c r="AH654" s="1"/>
    </row>
    <row r="655" spans="4:34">
      <c r="D655" s="21"/>
      <c r="E655" s="21"/>
      <c r="L655" s="84"/>
      <c r="M655" s="9"/>
      <c r="N655" s="9"/>
      <c r="O655" s="1"/>
      <c r="P655" s="9"/>
      <c r="Q655" s="9"/>
      <c r="R655" s="1"/>
      <c r="S655" s="9"/>
      <c r="T655" s="1"/>
      <c r="U655" s="7"/>
      <c r="V655" s="1"/>
      <c r="W655" s="1"/>
      <c r="X655" s="1"/>
      <c r="Y655" s="1"/>
      <c r="Z655" s="1"/>
      <c r="AA655" s="1"/>
      <c r="AB655" s="1"/>
      <c r="AC655" s="1"/>
      <c r="AD655"/>
      <c r="AE655" s="1"/>
      <c r="AF655" s="1"/>
      <c r="AG655" s="1"/>
      <c r="AH655" s="1"/>
    </row>
    <row r="656" spans="4:34">
      <c r="D656" s="21"/>
      <c r="E656" s="21"/>
      <c r="L656" s="84"/>
      <c r="M656" s="9"/>
      <c r="N656" s="9"/>
      <c r="O656" s="1"/>
      <c r="P656" s="9"/>
      <c r="Q656" s="9"/>
      <c r="R656" s="1"/>
      <c r="S656" s="9"/>
      <c r="T656" s="1"/>
      <c r="U656" s="7"/>
      <c r="V656" s="1"/>
      <c r="W656" s="1"/>
      <c r="X656" s="1"/>
      <c r="Y656" s="1"/>
      <c r="Z656" s="1"/>
      <c r="AA656" s="1"/>
      <c r="AB656" s="1"/>
      <c r="AC656" s="1"/>
      <c r="AD656"/>
      <c r="AE656" s="1"/>
      <c r="AF656" s="1"/>
      <c r="AG656" s="1"/>
      <c r="AH656" s="1"/>
    </row>
    <row r="657" spans="4:34">
      <c r="D657" s="21"/>
      <c r="E657" s="21"/>
      <c r="L657" s="84"/>
      <c r="M657" s="9"/>
      <c r="N657" s="9"/>
      <c r="O657" s="1"/>
      <c r="P657" s="9"/>
      <c r="Q657" s="9"/>
      <c r="R657" s="1"/>
      <c r="S657" s="9"/>
      <c r="T657" s="1"/>
      <c r="U657" s="7"/>
      <c r="V657" s="1"/>
      <c r="W657" s="1"/>
      <c r="X657" s="1"/>
      <c r="Y657" s="1"/>
      <c r="Z657" s="1"/>
      <c r="AA657" s="1"/>
      <c r="AB657" s="1"/>
      <c r="AC657" s="1"/>
      <c r="AD657"/>
      <c r="AE657" s="1"/>
      <c r="AF657" s="1"/>
      <c r="AG657" s="1"/>
      <c r="AH657" s="1"/>
    </row>
    <row r="658" spans="4:34">
      <c r="D658" s="21"/>
      <c r="E658" s="21"/>
      <c r="L658" s="84"/>
      <c r="M658" s="9"/>
      <c r="N658" s="9"/>
      <c r="O658" s="1"/>
      <c r="P658" s="9"/>
      <c r="Q658" s="9"/>
      <c r="R658" s="1"/>
      <c r="S658" s="9"/>
      <c r="T658" s="1"/>
      <c r="U658" s="7"/>
      <c r="V658" s="1"/>
      <c r="W658" s="1"/>
      <c r="X658" s="1"/>
      <c r="Y658" s="1"/>
      <c r="Z658" s="1"/>
      <c r="AA658" s="1"/>
      <c r="AB658" s="1"/>
      <c r="AC658" s="1"/>
      <c r="AD658"/>
      <c r="AE658" s="1"/>
      <c r="AF658" s="1"/>
      <c r="AG658" s="1"/>
      <c r="AH658" s="1"/>
    </row>
    <row r="659" spans="4:34">
      <c r="D659" s="21"/>
      <c r="E659" s="21"/>
      <c r="L659" s="84"/>
      <c r="M659" s="9"/>
      <c r="N659" s="9"/>
      <c r="O659" s="1"/>
      <c r="P659" s="9"/>
      <c r="Q659" s="9"/>
      <c r="R659" s="1"/>
      <c r="S659" s="9"/>
      <c r="T659" s="1"/>
      <c r="U659" s="7"/>
      <c r="V659" s="1"/>
      <c r="W659" s="1"/>
      <c r="X659" s="1"/>
      <c r="Y659" s="1"/>
      <c r="Z659" s="1"/>
      <c r="AA659" s="1"/>
      <c r="AB659" s="1"/>
      <c r="AC659" s="1"/>
      <c r="AD659"/>
      <c r="AE659" s="1"/>
      <c r="AF659" s="1"/>
      <c r="AG659" s="1"/>
      <c r="AH659" s="1"/>
    </row>
    <row r="660" spans="4:34">
      <c r="D660" s="21"/>
      <c r="E660" s="21"/>
      <c r="L660" s="84"/>
      <c r="M660" s="9"/>
      <c r="N660" s="9"/>
      <c r="O660" s="1"/>
      <c r="P660" s="9"/>
      <c r="Q660" s="9"/>
      <c r="R660" s="1"/>
      <c r="S660" s="9"/>
      <c r="T660" s="1"/>
      <c r="U660" s="7"/>
      <c r="V660" s="1"/>
      <c r="W660" s="1"/>
      <c r="X660" s="1"/>
      <c r="Y660" s="1"/>
      <c r="Z660" s="1"/>
      <c r="AA660" s="1"/>
      <c r="AB660" s="1"/>
      <c r="AC660" s="1"/>
      <c r="AD660"/>
      <c r="AE660" s="1"/>
      <c r="AF660" s="1"/>
      <c r="AG660" s="1"/>
      <c r="AH660" s="1"/>
    </row>
    <row r="661" spans="4:34">
      <c r="D661" s="21"/>
      <c r="E661" s="21"/>
      <c r="L661" s="84"/>
      <c r="M661" s="9"/>
      <c r="N661" s="9"/>
      <c r="O661" s="1"/>
      <c r="P661" s="9"/>
      <c r="Q661" s="9"/>
      <c r="R661" s="1"/>
      <c r="S661" s="9"/>
      <c r="T661" s="1"/>
      <c r="U661" s="7"/>
      <c r="V661" s="1"/>
      <c r="W661" s="1"/>
      <c r="X661" s="1"/>
      <c r="Y661" s="1"/>
      <c r="Z661" s="1"/>
      <c r="AA661" s="1"/>
      <c r="AB661" s="1"/>
      <c r="AC661" s="1"/>
      <c r="AD661"/>
      <c r="AE661" s="1"/>
      <c r="AF661" s="1"/>
      <c r="AG661" s="1"/>
      <c r="AH661" s="1"/>
    </row>
    <row r="662" spans="4:34">
      <c r="D662" s="21"/>
      <c r="E662" s="21"/>
      <c r="L662" s="84"/>
      <c r="M662" s="9"/>
      <c r="N662" s="9"/>
      <c r="O662" s="1"/>
      <c r="P662" s="9"/>
      <c r="Q662" s="9"/>
      <c r="R662" s="1"/>
      <c r="S662" s="9"/>
      <c r="T662" s="1"/>
      <c r="U662" s="7"/>
      <c r="V662" s="1"/>
      <c r="W662" s="1"/>
      <c r="X662" s="1"/>
      <c r="Y662" s="1"/>
      <c r="Z662" s="1"/>
      <c r="AA662" s="1"/>
      <c r="AB662" s="1"/>
      <c r="AC662" s="1"/>
      <c r="AD662"/>
      <c r="AE662" s="1"/>
      <c r="AF662" s="1"/>
      <c r="AG662" s="1"/>
      <c r="AH662" s="1"/>
    </row>
    <row r="663" spans="4:34">
      <c r="D663" s="21"/>
      <c r="E663" s="21"/>
      <c r="L663" s="84"/>
      <c r="M663" s="9"/>
      <c r="N663" s="9"/>
      <c r="O663" s="1"/>
      <c r="P663" s="9"/>
      <c r="Q663" s="9"/>
      <c r="R663" s="1"/>
      <c r="S663" s="9"/>
      <c r="T663" s="1"/>
      <c r="U663" s="7"/>
      <c r="V663" s="1"/>
      <c r="W663" s="1"/>
      <c r="X663" s="1"/>
      <c r="Y663" s="1"/>
      <c r="Z663" s="1"/>
      <c r="AA663" s="1"/>
      <c r="AB663" s="1"/>
      <c r="AC663" s="1"/>
      <c r="AD663"/>
      <c r="AE663" s="1"/>
      <c r="AF663" s="1"/>
      <c r="AG663" s="1"/>
      <c r="AH663" s="1"/>
    </row>
    <row r="664" spans="4:34">
      <c r="D664" s="21"/>
      <c r="E664" s="21"/>
      <c r="L664" s="84"/>
      <c r="M664" s="9"/>
      <c r="N664" s="9"/>
      <c r="O664" s="1"/>
      <c r="P664" s="9"/>
      <c r="Q664" s="9"/>
      <c r="R664" s="1"/>
      <c r="S664" s="9"/>
      <c r="T664" s="1"/>
      <c r="U664" s="7"/>
      <c r="V664" s="1"/>
      <c r="W664" s="1"/>
      <c r="X664" s="1"/>
      <c r="Y664" s="1"/>
      <c r="Z664" s="1"/>
      <c r="AA664" s="1"/>
      <c r="AB664" s="1"/>
      <c r="AC664" s="1"/>
      <c r="AD664"/>
      <c r="AE664" s="1"/>
      <c r="AF664" s="1"/>
      <c r="AG664" s="1"/>
      <c r="AH664" s="1"/>
    </row>
    <row r="665" spans="4:34">
      <c r="D665" s="21"/>
      <c r="E665" s="21"/>
      <c r="L665" s="84"/>
      <c r="M665" s="9"/>
      <c r="N665" s="9"/>
      <c r="O665" s="1"/>
      <c r="P665" s="9"/>
      <c r="Q665" s="9"/>
      <c r="R665" s="1"/>
      <c r="S665" s="9"/>
      <c r="T665" s="1"/>
      <c r="U665" s="7"/>
      <c r="V665" s="1"/>
      <c r="W665" s="1"/>
      <c r="X665" s="1"/>
      <c r="Y665" s="1"/>
      <c r="Z665" s="1"/>
      <c r="AA665" s="1"/>
      <c r="AB665" s="1"/>
      <c r="AC665" s="1"/>
      <c r="AD665"/>
      <c r="AE665" s="1"/>
      <c r="AF665" s="1"/>
      <c r="AG665" s="1"/>
      <c r="AH665" s="1"/>
    </row>
    <row r="666" spans="4:34">
      <c r="D666" s="21"/>
      <c r="E666" s="21"/>
      <c r="L666" s="84"/>
      <c r="M666" s="9"/>
      <c r="N666" s="9"/>
      <c r="O666" s="1"/>
      <c r="P666" s="9"/>
      <c r="Q666" s="9"/>
      <c r="R666" s="1"/>
      <c r="S666" s="9"/>
      <c r="T666" s="1"/>
      <c r="U666" s="7"/>
      <c r="V666" s="1"/>
      <c r="W666" s="1"/>
      <c r="X666" s="1"/>
      <c r="Y666" s="1"/>
      <c r="Z666" s="1"/>
      <c r="AA666" s="1"/>
      <c r="AB666" s="1"/>
      <c r="AC666" s="1"/>
      <c r="AD666"/>
      <c r="AE666" s="1"/>
      <c r="AF666" s="1"/>
      <c r="AG666" s="1"/>
      <c r="AH666" s="1"/>
    </row>
    <row r="667" spans="4:34">
      <c r="D667" s="21"/>
      <c r="E667" s="21"/>
      <c r="L667" s="84"/>
      <c r="M667" s="9"/>
      <c r="N667" s="9"/>
      <c r="O667" s="1"/>
      <c r="P667" s="9"/>
      <c r="Q667" s="9"/>
      <c r="R667" s="1"/>
      <c r="S667" s="9"/>
      <c r="T667" s="1"/>
      <c r="U667" s="7"/>
      <c r="V667" s="1"/>
      <c r="W667" s="1"/>
      <c r="X667" s="1"/>
      <c r="Y667" s="1"/>
      <c r="Z667" s="1"/>
      <c r="AA667" s="1"/>
      <c r="AB667" s="1"/>
      <c r="AC667" s="1"/>
      <c r="AD667"/>
      <c r="AE667" s="1"/>
      <c r="AF667" s="1"/>
      <c r="AG667" s="1"/>
      <c r="AH667" s="1"/>
    </row>
    <row r="668" spans="4:34">
      <c r="D668" s="21"/>
      <c r="E668" s="21"/>
      <c r="L668" s="84"/>
      <c r="M668" s="9"/>
      <c r="N668" s="9"/>
      <c r="O668" s="1"/>
      <c r="P668" s="9"/>
      <c r="Q668" s="9"/>
      <c r="R668" s="1"/>
      <c r="S668" s="9"/>
      <c r="T668" s="1"/>
      <c r="U668" s="7"/>
      <c r="V668" s="1"/>
      <c r="W668" s="1"/>
      <c r="X668" s="1"/>
      <c r="Y668" s="1"/>
      <c r="Z668" s="1"/>
      <c r="AA668" s="1"/>
      <c r="AB668" s="1"/>
      <c r="AC668" s="1"/>
      <c r="AD668"/>
      <c r="AE668" s="1"/>
      <c r="AF668" s="1"/>
      <c r="AG668" s="1"/>
      <c r="AH668" s="1"/>
    </row>
    <row r="669" spans="4:34">
      <c r="D669" s="21"/>
      <c r="E669" s="21"/>
      <c r="L669" s="84"/>
      <c r="M669" s="9"/>
      <c r="N669" s="9"/>
      <c r="O669" s="1"/>
      <c r="P669" s="9"/>
      <c r="Q669" s="9"/>
      <c r="R669" s="1"/>
      <c r="S669" s="9"/>
      <c r="T669" s="1"/>
      <c r="U669" s="7"/>
      <c r="V669" s="1"/>
      <c r="W669" s="1"/>
      <c r="X669" s="1"/>
      <c r="Y669" s="1"/>
      <c r="Z669" s="1"/>
      <c r="AA669" s="1"/>
      <c r="AB669" s="1"/>
      <c r="AC669" s="1"/>
      <c r="AD669"/>
      <c r="AE669" s="1"/>
      <c r="AF669" s="1"/>
      <c r="AG669" s="1"/>
      <c r="AH669" s="1"/>
    </row>
    <row r="670" spans="4:34">
      <c r="D670" s="21"/>
      <c r="E670" s="21"/>
      <c r="L670" s="84"/>
      <c r="M670" s="9"/>
      <c r="N670" s="9"/>
      <c r="O670" s="1"/>
      <c r="P670" s="9"/>
      <c r="Q670" s="9"/>
      <c r="R670" s="1"/>
      <c r="S670" s="9"/>
      <c r="T670" s="1"/>
      <c r="U670" s="7"/>
      <c r="V670" s="1"/>
      <c r="W670" s="1"/>
      <c r="X670" s="1"/>
      <c r="Y670" s="1"/>
      <c r="Z670" s="1"/>
      <c r="AA670" s="1"/>
      <c r="AB670" s="1"/>
      <c r="AC670" s="1"/>
      <c r="AD670"/>
      <c r="AE670" s="1"/>
      <c r="AF670" s="1"/>
      <c r="AG670" s="1"/>
      <c r="AH670" s="1"/>
    </row>
    <row r="671" spans="4:34">
      <c r="D671" s="21"/>
      <c r="E671" s="21"/>
      <c r="O671" s="10"/>
      <c r="R671" s="10"/>
      <c r="X671" s="10"/>
      <c r="AA671" s="10"/>
      <c r="AD671"/>
      <c r="AE671" s="1"/>
      <c r="AF671" s="1"/>
      <c r="AG671" s="1"/>
      <c r="AH671" s="1"/>
    </row>
    <row r="672" spans="4:34">
      <c r="D672" s="21"/>
      <c r="E672" s="21"/>
      <c r="O672" s="10"/>
      <c r="R672" s="10"/>
      <c r="X672" s="10"/>
      <c r="AA672" s="10"/>
      <c r="AD672"/>
      <c r="AE672" s="1"/>
      <c r="AF672" s="1"/>
      <c r="AG672" s="1"/>
      <c r="AH672" s="1"/>
    </row>
    <row r="673" spans="4:34">
      <c r="D673" s="21"/>
      <c r="E673" s="21"/>
      <c r="O673" s="10"/>
      <c r="R673" s="10"/>
      <c r="X673" s="10"/>
      <c r="AA673" s="10"/>
      <c r="AD673"/>
      <c r="AE673" s="1"/>
      <c r="AF673" s="1"/>
      <c r="AG673" s="1"/>
      <c r="AH673" s="1"/>
    </row>
    <row r="674" spans="4:34">
      <c r="D674" s="21"/>
      <c r="E674" s="21"/>
      <c r="O674" s="10"/>
      <c r="R674" s="10"/>
      <c r="X674" s="10"/>
      <c r="AA674" s="10"/>
      <c r="AD674"/>
      <c r="AE674" s="1"/>
      <c r="AF674" s="1"/>
      <c r="AG674" s="1"/>
      <c r="AH674" s="1"/>
    </row>
    <row r="675" spans="4:34">
      <c r="D675" s="21"/>
      <c r="E675" s="21"/>
      <c r="O675" s="10"/>
      <c r="R675" s="10"/>
      <c r="X675" s="10"/>
      <c r="AA675" s="10"/>
      <c r="AD675"/>
      <c r="AE675" s="1"/>
      <c r="AF675" s="1"/>
      <c r="AG675" s="1"/>
      <c r="AH675" s="1"/>
    </row>
    <row r="676" spans="4:34">
      <c r="D676" s="21"/>
      <c r="E676" s="21"/>
      <c r="O676" s="10"/>
      <c r="R676" s="10"/>
      <c r="X676" s="10"/>
      <c r="AA676" s="10"/>
      <c r="AD676"/>
      <c r="AE676" s="1"/>
      <c r="AF676" s="1"/>
      <c r="AG676" s="1"/>
      <c r="AH676" s="1"/>
    </row>
    <row r="677" spans="4:34">
      <c r="D677" s="21"/>
      <c r="E677" s="21"/>
      <c r="O677" s="10"/>
      <c r="R677" s="10"/>
      <c r="X677" s="10"/>
      <c r="AA677" s="10"/>
      <c r="AD677"/>
      <c r="AE677" s="1"/>
      <c r="AF677" s="1"/>
      <c r="AG677" s="1"/>
      <c r="AH677" s="1"/>
    </row>
    <row r="678" spans="4:34">
      <c r="D678" s="21"/>
      <c r="E678" s="21"/>
      <c r="O678" s="10"/>
      <c r="R678" s="10"/>
      <c r="X678" s="10"/>
      <c r="AA678" s="10"/>
      <c r="AD678"/>
      <c r="AE678" s="1"/>
      <c r="AF678" s="1"/>
      <c r="AG678" s="1"/>
      <c r="AH678" s="1"/>
    </row>
    <row r="679" spans="4:34">
      <c r="D679" s="21"/>
      <c r="E679" s="21"/>
      <c r="O679" s="10"/>
      <c r="R679" s="10"/>
      <c r="X679" s="10"/>
      <c r="AA679" s="10"/>
      <c r="AD679"/>
      <c r="AE679" s="1"/>
      <c r="AF679" s="1"/>
      <c r="AG679" s="1"/>
      <c r="AH679" s="1"/>
    </row>
    <row r="680" spans="4:34">
      <c r="D680" s="21"/>
      <c r="E680" s="21"/>
      <c r="O680" s="10"/>
      <c r="R680" s="10"/>
      <c r="X680" s="10"/>
      <c r="AA680" s="10"/>
      <c r="AD680"/>
      <c r="AE680" s="1"/>
      <c r="AF680" s="1"/>
      <c r="AG680" s="1"/>
      <c r="AH680" s="1"/>
    </row>
    <row r="681" spans="4:34">
      <c r="D681" s="21"/>
      <c r="E681" s="21"/>
      <c r="O681" s="10"/>
      <c r="R681" s="10"/>
      <c r="X681" s="10"/>
      <c r="AA681" s="10"/>
      <c r="AD681"/>
      <c r="AE681" s="1"/>
      <c r="AF681" s="1"/>
      <c r="AG681" s="1"/>
      <c r="AH681" s="1"/>
    </row>
    <row r="682" spans="4:34">
      <c r="D682" s="21"/>
      <c r="E682" s="21"/>
      <c r="O682" s="10"/>
      <c r="R682" s="10"/>
      <c r="X682" s="10"/>
      <c r="AA682" s="10"/>
      <c r="AD682"/>
      <c r="AE682" s="1"/>
      <c r="AF682" s="1"/>
      <c r="AG682" s="1"/>
      <c r="AH682" s="1"/>
    </row>
    <row r="683" spans="4:34">
      <c r="D683" s="21"/>
      <c r="E683" s="21"/>
      <c r="O683" s="10"/>
      <c r="R683" s="10"/>
      <c r="X683" s="10"/>
      <c r="AA683" s="10"/>
      <c r="AD683"/>
      <c r="AE683" s="1"/>
      <c r="AF683" s="1"/>
      <c r="AG683" s="1"/>
      <c r="AH683" s="1"/>
    </row>
    <row r="684" spans="4:34">
      <c r="D684" s="21"/>
      <c r="E684" s="21"/>
      <c r="O684" s="10"/>
      <c r="R684" s="10"/>
      <c r="X684" s="10"/>
      <c r="AA684" s="10"/>
      <c r="AD684"/>
      <c r="AE684" s="1"/>
      <c r="AF684" s="1"/>
      <c r="AG684" s="1"/>
      <c r="AH684" s="1"/>
    </row>
    <row r="685" spans="4:34">
      <c r="D685" s="21"/>
      <c r="E685" s="21"/>
      <c r="O685" s="10"/>
      <c r="R685" s="10"/>
      <c r="X685" s="10"/>
      <c r="AA685" s="10"/>
      <c r="AD685"/>
      <c r="AE685" s="1"/>
      <c r="AF685" s="1"/>
      <c r="AG685" s="1"/>
      <c r="AH685" s="1"/>
    </row>
    <row r="686" spans="4:34">
      <c r="D686" s="21"/>
      <c r="E686" s="21"/>
      <c r="O686" s="10"/>
      <c r="R686" s="10"/>
      <c r="X686" s="10"/>
      <c r="AA686" s="10"/>
      <c r="AD686"/>
      <c r="AE686" s="1"/>
      <c r="AF686" s="1"/>
      <c r="AG686" s="1"/>
      <c r="AH686" s="1"/>
    </row>
    <row r="687" spans="4:34">
      <c r="D687" s="21"/>
      <c r="E687" s="21"/>
      <c r="O687" s="10"/>
      <c r="R687" s="10"/>
      <c r="X687" s="10"/>
      <c r="AA687" s="10"/>
      <c r="AD687"/>
      <c r="AE687" s="1"/>
      <c r="AF687" s="1"/>
      <c r="AG687" s="1"/>
      <c r="AH687" s="1"/>
    </row>
    <row r="688" spans="4:34">
      <c r="D688" s="21"/>
      <c r="E688" s="21"/>
      <c r="O688" s="10"/>
      <c r="R688" s="10"/>
      <c r="X688" s="10"/>
      <c r="AA688" s="10"/>
      <c r="AD688"/>
      <c r="AE688" s="1"/>
      <c r="AF688" s="1"/>
      <c r="AG688" s="1"/>
      <c r="AH688" s="1"/>
    </row>
    <row r="689" spans="4:34">
      <c r="D689" s="21"/>
      <c r="E689" s="21"/>
      <c r="O689" s="10"/>
      <c r="R689" s="10"/>
      <c r="X689" s="10"/>
      <c r="AA689" s="10"/>
      <c r="AD689"/>
      <c r="AE689" s="1"/>
      <c r="AF689" s="1"/>
      <c r="AG689" s="1"/>
      <c r="AH689" s="1"/>
    </row>
    <row r="690" spans="4:34">
      <c r="D690" s="21"/>
      <c r="E690" s="21"/>
      <c r="O690" s="10"/>
      <c r="R690" s="10"/>
      <c r="X690" s="10"/>
      <c r="AA690" s="10"/>
      <c r="AD690"/>
      <c r="AE690" s="1"/>
      <c r="AF690" s="1"/>
      <c r="AG690" s="1"/>
      <c r="AH690" s="1"/>
    </row>
    <row r="691" spans="4:34">
      <c r="D691" s="21"/>
      <c r="E691" s="21"/>
      <c r="O691" s="10"/>
      <c r="R691" s="10"/>
      <c r="X691" s="10"/>
      <c r="AA691" s="10"/>
      <c r="AD691"/>
      <c r="AE691" s="1"/>
      <c r="AF691" s="1"/>
      <c r="AG691" s="1"/>
      <c r="AH691" s="1"/>
    </row>
    <row r="692" spans="4:34">
      <c r="D692" s="21"/>
      <c r="E692" s="21"/>
      <c r="O692" s="10"/>
      <c r="R692" s="10"/>
      <c r="X692" s="10"/>
      <c r="AA692" s="10"/>
      <c r="AD692"/>
      <c r="AE692" s="1"/>
      <c r="AF692" s="1"/>
      <c r="AG692" s="1"/>
      <c r="AH692" s="1"/>
    </row>
    <row r="693" spans="4:34">
      <c r="O693" s="10"/>
      <c r="R693" s="10"/>
      <c r="X693" s="10"/>
      <c r="AA693" s="10"/>
      <c r="AD693"/>
      <c r="AE693" s="1"/>
      <c r="AF693" s="1"/>
      <c r="AG693" s="1"/>
      <c r="AH693" s="1"/>
    </row>
    <row r="694" spans="4:34">
      <c r="O694" s="10"/>
      <c r="R694" s="10"/>
      <c r="X694" s="10"/>
      <c r="AA694" s="10"/>
      <c r="AD694"/>
      <c r="AE694" s="1"/>
      <c r="AF694" s="1"/>
      <c r="AG694" s="1"/>
      <c r="AH694" s="1"/>
    </row>
    <row r="695" spans="4:34">
      <c r="O695" s="10"/>
      <c r="R695" s="10"/>
      <c r="X695" s="10"/>
      <c r="AA695" s="10"/>
      <c r="AD695"/>
      <c r="AE695" s="1"/>
      <c r="AF695" s="1"/>
      <c r="AG695" s="1"/>
      <c r="AH695" s="1"/>
    </row>
    <row r="696" spans="4:34">
      <c r="O696" s="10"/>
      <c r="R696" s="10"/>
      <c r="X696" s="10"/>
      <c r="AA696" s="10"/>
      <c r="AD696"/>
      <c r="AE696" s="1"/>
      <c r="AF696" s="1"/>
      <c r="AG696" s="1"/>
      <c r="AH696" s="1"/>
    </row>
    <row r="697" spans="4:34">
      <c r="O697" s="10"/>
      <c r="R697" s="10"/>
      <c r="X697" s="10"/>
      <c r="AA697" s="10"/>
      <c r="AD697"/>
      <c r="AE697" s="1"/>
      <c r="AF697" s="1"/>
      <c r="AG697" s="1"/>
      <c r="AH697" s="1"/>
    </row>
    <row r="698" spans="4:34">
      <c r="O698" s="10"/>
      <c r="R698" s="10"/>
      <c r="X698" s="10"/>
      <c r="AA698" s="10"/>
      <c r="AD698"/>
      <c r="AE698" s="1"/>
      <c r="AF698" s="1"/>
      <c r="AG698" s="1"/>
      <c r="AH698" s="1"/>
    </row>
    <row r="699" spans="4:34">
      <c r="O699" s="10"/>
      <c r="R699" s="10"/>
      <c r="X699" s="10"/>
      <c r="AA699" s="10"/>
      <c r="AD699"/>
      <c r="AE699" s="1"/>
      <c r="AF699" s="1"/>
      <c r="AG699" s="1"/>
      <c r="AH699" s="1"/>
    </row>
    <row r="700" spans="4:34">
      <c r="O700" s="10"/>
      <c r="R700" s="10"/>
      <c r="X700" s="10"/>
      <c r="AA700" s="10"/>
      <c r="AD700"/>
      <c r="AE700" s="1"/>
      <c r="AF700" s="1"/>
      <c r="AG700" s="1"/>
      <c r="AH700" s="1"/>
    </row>
    <row r="701" spans="4:34">
      <c r="O701" s="10"/>
      <c r="R701" s="10"/>
      <c r="X701" s="10"/>
      <c r="AA701" s="10"/>
      <c r="AD701"/>
      <c r="AE701" s="1"/>
      <c r="AF701" s="1"/>
      <c r="AG701" s="1"/>
      <c r="AH701" s="1"/>
    </row>
    <row r="702" spans="4:34">
      <c r="O702" s="10"/>
      <c r="R702" s="10"/>
      <c r="X702" s="10"/>
      <c r="AA702" s="10"/>
      <c r="AD702"/>
      <c r="AE702" s="1"/>
      <c r="AF702" s="1"/>
      <c r="AG702" s="1"/>
      <c r="AH702" s="1"/>
    </row>
    <row r="703" spans="4:34">
      <c r="O703" s="10"/>
      <c r="R703" s="10"/>
      <c r="X703" s="10"/>
      <c r="AA703" s="10"/>
      <c r="AD703"/>
      <c r="AE703" s="1"/>
      <c r="AF703" s="1"/>
      <c r="AG703" s="1"/>
      <c r="AH703" s="1"/>
    </row>
    <row r="704" spans="4:34">
      <c r="O704" s="10"/>
      <c r="R704" s="10"/>
      <c r="X704" s="10"/>
      <c r="AA704" s="10"/>
      <c r="AD704"/>
      <c r="AE704" s="1"/>
      <c r="AF704" s="1"/>
      <c r="AG704" s="1"/>
      <c r="AH704" s="1"/>
    </row>
    <row r="705" spans="15:34">
      <c r="O705" s="10"/>
      <c r="R705" s="10"/>
      <c r="X705" s="10"/>
      <c r="AA705" s="10"/>
      <c r="AD705"/>
      <c r="AE705" s="1"/>
      <c r="AF705" s="1"/>
      <c r="AG705" s="1"/>
      <c r="AH705" s="1"/>
    </row>
    <row r="706" spans="15:34">
      <c r="O706" s="10"/>
      <c r="R706" s="10"/>
      <c r="X706" s="10"/>
      <c r="AA706" s="10"/>
      <c r="AD706"/>
      <c r="AE706" s="1"/>
      <c r="AF706" s="1"/>
      <c r="AG706" s="1"/>
      <c r="AH706" s="1"/>
    </row>
    <row r="707" spans="15:34">
      <c r="O707" s="10"/>
      <c r="R707" s="10"/>
      <c r="X707" s="10"/>
      <c r="AA707" s="10"/>
      <c r="AD707"/>
      <c r="AE707" s="1"/>
      <c r="AF707" s="1"/>
      <c r="AG707" s="1"/>
      <c r="AH707" s="1"/>
    </row>
    <row r="708" spans="15:34">
      <c r="O708" s="10"/>
      <c r="R708" s="10"/>
      <c r="X708" s="10"/>
      <c r="AA708" s="10"/>
      <c r="AD708"/>
      <c r="AE708" s="1"/>
      <c r="AF708" s="1"/>
      <c r="AG708" s="1"/>
      <c r="AH708" s="1"/>
    </row>
    <row r="709" spans="15:34">
      <c r="O709" s="10"/>
      <c r="R709" s="10"/>
      <c r="X709" s="10"/>
      <c r="AA709" s="10"/>
      <c r="AD709"/>
      <c r="AE709" s="1"/>
      <c r="AF709" s="1"/>
      <c r="AG709" s="1"/>
      <c r="AH709" s="1"/>
    </row>
    <row r="710" spans="15:34">
      <c r="O710" s="10"/>
      <c r="R710" s="10"/>
      <c r="X710" s="10"/>
      <c r="AA710" s="10"/>
      <c r="AD710"/>
      <c r="AE710" s="1"/>
      <c r="AF710" s="1"/>
      <c r="AG710" s="1"/>
      <c r="AH710" s="1"/>
    </row>
    <row r="711" spans="15:34">
      <c r="O711" s="10"/>
      <c r="R711" s="10"/>
      <c r="X711" s="10"/>
      <c r="AA711" s="10"/>
      <c r="AD711"/>
      <c r="AE711" s="1"/>
      <c r="AF711" s="1"/>
      <c r="AG711" s="1"/>
      <c r="AH711" s="1"/>
    </row>
    <row r="712" spans="15:34">
      <c r="O712" s="10"/>
      <c r="R712" s="10"/>
      <c r="X712" s="10"/>
      <c r="AA712" s="10"/>
      <c r="AD712"/>
      <c r="AE712" s="1"/>
      <c r="AF712" s="1"/>
      <c r="AG712" s="1"/>
      <c r="AH712" s="1"/>
    </row>
    <row r="713" spans="15:34">
      <c r="O713" s="10"/>
      <c r="R713" s="10"/>
      <c r="X713" s="10"/>
      <c r="AA713" s="10"/>
      <c r="AD713"/>
      <c r="AE713" s="1"/>
      <c r="AF713" s="1"/>
      <c r="AG713" s="1"/>
      <c r="AH713" s="1"/>
    </row>
    <row r="714" spans="15:34">
      <c r="O714" s="10"/>
      <c r="R714" s="10"/>
      <c r="X714" s="10"/>
      <c r="AA714" s="10"/>
      <c r="AD714"/>
      <c r="AE714" s="1"/>
      <c r="AF714" s="1"/>
      <c r="AG714" s="1"/>
      <c r="AH714" s="1"/>
    </row>
    <row r="715" spans="15:34">
      <c r="O715" s="10"/>
      <c r="R715" s="10"/>
      <c r="X715" s="10"/>
      <c r="AA715" s="10"/>
      <c r="AD715"/>
      <c r="AE715" s="1"/>
      <c r="AF715" s="1"/>
      <c r="AG715" s="1"/>
      <c r="AH715" s="1"/>
    </row>
    <row r="716" spans="15:34">
      <c r="O716" s="10"/>
      <c r="R716" s="10"/>
      <c r="X716" s="10"/>
      <c r="AA716" s="10"/>
      <c r="AD716"/>
      <c r="AE716" s="1"/>
      <c r="AF716" s="1"/>
      <c r="AG716" s="1"/>
      <c r="AH716" s="1"/>
    </row>
    <row r="717" spans="15:34">
      <c r="O717" s="10"/>
      <c r="R717" s="10"/>
      <c r="X717" s="10"/>
      <c r="AA717" s="10"/>
      <c r="AD717"/>
      <c r="AE717" s="1"/>
      <c r="AF717" s="1"/>
      <c r="AG717" s="1"/>
      <c r="AH717" s="1"/>
    </row>
    <row r="718" spans="15:34">
      <c r="O718" s="10"/>
      <c r="R718" s="10"/>
      <c r="X718" s="10"/>
      <c r="AA718" s="10"/>
      <c r="AD718"/>
      <c r="AE718" s="1"/>
      <c r="AF718" s="1"/>
      <c r="AG718" s="1"/>
      <c r="AH718" s="1"/>
    </row>
    <row r="719" spans="15:34">
      <c r="O719" s="10"/>
      <c r="R719" s="10"/>
      <c r="X719" s="10"/>
      <c r="AA719" s="10"/>
      <c r="AD719"/>
      <c r="AE719" s="1"/>
      <c r="AF719" s="1"/>
      <c r="AG719" s="1"/>
      <c r="AH719" s="1"/>
    </row>
    <row r="720" spans="15:34">
      <c r="O720" s="10"/>
      <c r="R720" s="10"/>
      <c r="X720" s="10"/>
      <c r="AA720" s="10"/>
      <c r="AD720"/>
      <c r="AE720" s="1"/>
      <c r="AF720" s="1"/>
      <c r="AG720" s="1"/>
      <c r="AH720" s="1"/>
    </row>
    <row r="721" spans="15:34">
      <c r="O721" s="10"/>
      <c r="R721" s="10"/>
      <c r="X721" s="10"/>
      <c r="AA721" s="10"/>
      <c r="AD721"/>
      <c r="AE721" s="1"/>
      <c r="AF721" s="1"/>
      <c r="AG721" s="1"/>
      <c r="AH721" s="1"/>
    </row>
    <row r="722" spans="15:34">
      <c r="O722" s="10"/>
      <c r="R722" s="10"/>
      <c r="X722" s="10"/>
      <c r="AA722" s="10"/>
      <c r="AD722"/>
      <c r="AE722" s="1"/>
      <c r="AF722" s="1"/>
      <c r="AG722" s="1"/>
      <c r="AH722" s="1"/>
    </row>
    <row r="723" spans="15:34">
      <c r="O723" s="10"/>
      <c r="R723" s="10"/>
      <c r="X723" s="10"/>
      <c r="AA723" s="10"/>
      <c r="AD723"/>
      <c r="AE723" s="1"/>
      <c r="AF723" s="1"/>
      <c r="AG723" s="1"/>
      <c r="AH723" s="1"/>
    </row>
    <row r="724" spans="15:34">
      <c r="O724" s="10"/>
      <c r="R724" s="10"/>
      <c r="X724" s="10"/>
      <c r="AA724" s="10"/>
      <c r="AD724"/>
      <c r="AE724" s="1"/>
      <c r="AF724" s="1"/>
      <c r="AG724" s="1"/>
      <c r="AH724" s="1"/>
    </row>
    <row r="725" spans="15:34">
      <c r="O725" s="10"/>
      <c r="R725" s="10"/>
      <c r="X725" s="10"/>
      <c r="AA725" s="10"/>
      <c r="AD725"/>
      <c r="AE725" s="1"/>
      <c r="AF725" s="1"/>
      <c r="AG725" s="1"/>
      <c r="AH725" s="1"/>
    </row>
    <row r="726" spans="15:34">
      <c r="O726" s="10"/>
      <c r="R726" s="10"/>
      <c r="X726" s="10"/>
      <c r="AA726" s="10"/>
      <c r="AD726"/>
      <c r="AE726" s="1"/>
      <c r="AF726" s="1"/>
      <c r="AG726" s="1"/>
      <c r="AH726" s="1"/>
    </row>
    <row r="727" spans="15:34">
      <c r="O727" s="10"/>
      <c r="R727" s="10"/>
      <c r="X727" s="10"/>
      <c r="AA727" s="10"/>
      <c r="AD727"/>
      <c r="AE727" s="1"/>
      <c r="AF727" s="1"/>
      <c r="AG727" s="1"/>
      <c r="AH727" s="1"/>
    </row>
    <row r="728" spans="15:34">
      <c r="O728" s="10"/>
      <c r="R728" s="10"/>
      <c r="X728" s="10"/>
      <c r="AA728" s="10"/>
      <c r="AD728"/>
      <c r="AE728" s="1"/>
      <c r="AF728" s="1"/>
      <c r="AG728" s="1"/>
      <c r="AH728" s="1"/>
    </row>
    <row r="729" spans="15:34">
      <c r="O729" s="10"/>
      <c r="R729" s="10"/>
      <c r="X729" s="10"/>
      <c r="AA729" s="10"/>
      <c r="AD729"/>
      <c r="AE729" s="1"/>
      <c r="AF729" s="1"/>
      <c r="AG729" s="1"/>
      <c r="AH729" s="1"/>
    </row>
    <row r="730" spans="15:34">
      <c r="O730" s="10"/>
      <c r="R730" s="10"/>
      <c r="X730" s="10"/>
      <c r="AA730" s="10"/>
      <c r="AD730"/>
      <c r="AE730" s="1"/>
      <c r="AF730" s="1"/>
      <c r="AG730" s="1"/>
      <c r="AH730" s="1"/>
    </row>
    <row r="731" spans="15:34">
      <c r="O731" s="10"/>
      <c r="R731" s="10"/>
      <c r="X731" s="10"/>
      <c r="AA731" s="10"/>
      <c r="AD731"/>
      <c r="AE731" s="1"/>
      <c r="AF731" s="1"/>
      <c r="AG731" s="1"/>
      <c r="AH731" s="1"/>
    </row>
    <row r="732" spans="15:34">
      <c r="O732" s="10"/>
      <c r="R732" s="10"/>
      <c r="X732" s="10"/>
      <c r="AA732" s="10"/>
      <c r="AD732"/>
      <c r="AE732" s="1"/>
      <c r="AF732" s="1"/>
      <c r="AG732" s="1"/>
      <c r="AH732" s="1"/>
    </row>
    <row r="733" spans="15:34">
      <c r="O733" s="10"/>
      <c r="R733" s="10"/>
      <c r="X733" s="10"/>
      <c r="AA733" s="10"/>
      <c r="AD733"/>
      <c r="AE733" s="1"/>
      <c r="AF733" s="1"/>
      <c r="AG733" s="1"/>
      <c r="AH733" s="1"/>
    </row>
    <row r="734" spans="15:34">
      <c r="O734" s="10"/>
      <c r="R734" s="10"/>
      <c r="X734" s="10"/>
      <c r="AA734" s="10"/>
      <c r="AD734"/>
      <c r="AE734" s="1"/>
      <c r="AF734" s="1"/>
      <c r="AG734" s="1"/>
      <c r="AH734" s="1"/>
    </row>
    <row r="735" spans="15:34">
      <c r="O735" s="10"/>
      <c r="R735" s="10"/>
      <c r="X735" s="10"/>
      <c r="AA735" s="10"/>
      <c r="AD735"/>
      <c r="AE735" s="1"/>
      <c r="AF735" s="1"/>
      <c r="AG735" s="1"/>
      <c r="AH735" s="1"/>
    </row>
    <row r="736" spans="15:34">
      <c r="O736" s="10"/>
      <c r="R736" s="10"/>
      <c r="X736" s="10"/>
      <c r="AA736" s="10"/>
      <c r="AD736"/>
      <c r="AE736" s="1"/>
      <c r="AF736" s="1"/>
      <c r="AG736" s="1"/>
      <c r="AH736" s="1"/>
    </row>
    <row r="737" spans="15:34">
      <c r="O737" s="10"/>
      <c r="R737" s="10"/>
      <c r="X737" s="10"/>
      <c r="AA737" s="10"/>
      <c r="AD737"/>
      <c r="AE737" s="1"/>
      <c r="AF737" s="1"/>
      <c r="AG737" s="1"/>
      <c r="AH737" s="1"/>
    </row>
    <row r="738" spans="15:34">
      <c r="O738" s="10"/>
      <c r="R738" s="10"/>
      <c r="X738" s="10"/>
      <c r="AA738" s="10"/>
      <c r="AD738"/>
      <c r="AE738" s="1"/>
      <c r="AF738" s="1"/>
      <c r="AG738" s="1"/>
      <c r="AH738" s="1"/>
    </row>
    <row r="739" spans="15:34">
      <c r="O739" s="10"/>
      <c r="R739" s="10"/>
      <c r="X739" s="10"/>
      <c r="AA739" s="10"/>
      <c r="AD739"/>
      <c r="AE739" s="1"/>
      <c r="AF739" s="1"/>
      <c r="AG739" s="1"/>
      <c r="AH739" s="1"/>
    </row>
    <row r="740" spans="15:34">
      <c r="O740" s="10"/>
      <c r="R740" s="10"/>
      <c r="X740" s="10"/>
      <c r="AA740" s="10"/>
      <c r="AD740"/>
      <c r="AE740" s="1"/>
      <c r="AF740" s="1"/>
      <c r="AG740" s="1"/>
      <c r="AH740" s="1"/>
    </row>
    <row r="741" spans="15:34">
      <c r="O741" s="10"/>
      <c r="R741" s="10"/>
      <c r="X741" s="10"/>
      <c r="AA741" s="10"/>
      <c r="AD741"/>
      <c r="AE741" s="1"/>
      <c r="AF741" s="1"/>
      <c r="AG741" s="1"/>
      <c r="AH741" s="1"/>
    </row>
    <row r="742" spans="15:34">
      <c r="O742" s="10"/>
      <c r="R742" s="10"/>
      <c r="X742" s="10"/>
      <c r="AA742" s="10"/>
      <c r="AD742"/>
      <c r="AE742" s="1"/>
      <c r="AF742" s="1"/>
      <c r="AG742" s="1"/>
      <c r="AH742" s="1"/>
    </row>
    <row r="743" spans="15:34">
      <c r="O743" s="10"/>
      <c r="R743" s="10"/>
      <c r="X743" s="10"/>
      <c r="AA743" s="10"/>
      <c r="AD743"/>
      <c r="AE743" s="1"/>
      <c r="AF743" s="1"/>
      <c r="AG743" s="1"/>
      <c r="AH743" s="1"/>
    </row>
    <row r="744" spans="15:34">
      <c r="O744" s="10"/>
      <c r="R744" s="10"/>
      <c r="X744" s="10"/>
      <c r="AA744" s="10"/>
      <c r="AD744"/>
      <c r="AE744" s="1"/>
      <c r="AF744" s="1"/>
      <c r="AG744" s="1"/>
      <c r="AH744" s="1"/>
    </row>
    <row r="745" spans="15:34">
      <c r="O745" s="10"/>
      <c r="R745" s="10"/>
      <c r="X745" s="10"/>
      <c r="AA745" s="10"/>
      <c r="AD745"/>
      <c r="AE745" s="1"/>
      <c r="AF745" s="1"/>
      <c r="AG745" s="1"/>
      <c r="AH745" s="1"/>
    </row>
    <row r="746" spans="15:34">
      <c r="O746" s="10"/>
      <c r="R746" s="10"/>
      <c r="X746" s="10"/>
      <c r="AA746" s="10"/>
      <c r="AD746"/>
      <c r="AE746" s="1"/>
      <c r="AF746" s="1"/>
      <c r="AG746" s="1"/>
      <c r="AH746" s="1"/>
    </row>
    <row r="747" spans="15:34">
      <c r="O747" s="10"/>
      <c r="R747" s="10"/>
      <c r="X747" s="10"/>
      <c r="AA747" s="10"/>
      <c r="AD747"/>
      <c r="AE747" s="1"/>
      <c r="AF747" s="1"/>
      <c r="AG747" s="1"/>
      <c r="AH747" s="1"/>
    </row>
    <row r="748" spans="15:34">
      <c r="O748" s="10"/>
      <c r="R748" s="10"/>
      <c r="X748" s="10"/>
      <c r="AA748" s="10"/>
      <c r="AD748"/>
      <c r="AE748" s="1"/>
      <c r="AF748" s="1"/>
      <c r="AG748" s="1"/>
      <c r="AH748" s="1"/>
    </row>
    <row r="749" spans="15:34">
      <c r="O749" s="10"/>
      <c r="R749" s="10"/>
      <c r="X749" s="10"/>
      <c r="AA749" s="10"/>
      <c r="AD749"/>
      <c r="AE749" s="1"/>
      <c r="AF749" s="1"/>
      <c r="AG749" s="1"/>
      <c r="AH749" s="1"/>
    </row>
    <row r="750" spans="15:34">
      <c r="O750" s="10"/>
      <c r="R750" s="10"/>
      <c r="X750" s="10"/>
      <c r="AA750" s="10"/>
      <c r="AD750"/>
      <c r="AE750" s="1"/>
      <c r="AF750" s="1"/>
      <c r="AG750" s="1"/>
      <c r="AH750" s="1"/>
    </row>
    <row r="751" spans="15:34">
      <c r="O751" s="10"/>
      <c r="R751" s="10"/>
      <c r="X751" s="10"/>
      <c r="AA751" s="10"/>
      <c r="AD751"/>
      <c r="AE751" s="1"/>
      <c r="AF751" s="1"/>
      <c r="AG751" s="1"/>
      <c r="AH751" s="1"/>
    </row>
    <row r="752" spans="15:34">
      <c r="O752" s="10"/>
      <c r="R752" s="10"/>
      <c r="X752" s="10"/>
      <c r="AA752" s="10"/>
      <c r="AD752"/>
      <c r="AE752" s="1"/>
      <c r="AF752" s="1"/>
      <c r="AG752" s="1"/>
      <c r="AH752" s="1"/>
    </row>
    <row r="753" spans="15:34">
      <c r="O753" s="10"/>
      <c r="R753" s="10"/>
      <c r="X753" s="10"/>
      <c r="AA753" s="10"/>
      <c r="AD753"/>
      <c r="AE753" s="1"/>
      <c r="AF753" s="1"/>
      <c r="AG753" s="1"/>
      <c r="AH753" s="1"/>
    </row>
    <row r="754" spans="15:34">
      <c r="O754" s="10"/>
      <c r="R754" s="10"/>
      <c r="X754" s="10"/>
      <c r="AA754" s="10"/>
      <c r="AD754"/>
      <c r="AE754" s="1"/>
      <c r="AF754" s="1"/>
      <c r="AG754" s="1"/>
      <c r="AH754" s="1"/>
    </row>
    <row r="755" spans="15:34">
      <c r="O755" s="10"/>
      <c r="R755" s="10"/>
      <c r="X755" s="10"/>
      <c r="AA755" s="10"/>
      <c r="AD755"/>
      <c r="AE755" s="1"/>
      <c r="AF755" s="1"/>
      <c r="AG755" s="1"/>
      <c r="AH755" s="1"/>
    </row>
    <row r="756" spans="15:34">
      <c r="O756" s="10"/>
      <c r="R756" s="10"/>
      <c r="X756" s="10"/>
      <c r="AA756" s="10"/>
      <c r="AD756"/>
      <c r="AE756" s="1"/>
      <c r="AF756" s="1"/>
      <c r="AG756" s="1"/>
      <c r="AH756" s="1"/>
    </row>
    <row r="757" spans="15:34">
      <c r="O757" s="10"/>
      <c r="R757" s="10"/>
      <c r="X757" s="10"/>
      <c r="AA757" s="10"/>
      <c r="AD757"/>
      <c r="AE757" s="1"/>
      <c r="AF757" s="1"/>
      <c r="AG757" s="1"/>
      <c r="AH757" s="1"/>
    </row>
    <row r="758" spans="15:34">
      <c r="O758" s="10"/>
      <c r="R758" s="10"/>
      <c r="X758" s="10"/>
      <c r="AA758" s="10"/>
      <c r="AD758"/>
      <c r="AE758" s="1"/>
      <c r="AF758" s="1"/>
      <c r="AG758" s="1"/>
      <c r="AH758" s="1"/>
    </row>
    <row r="759" spans="15:34">
      <c r="O759" s="10"/>
      <c r="R759" s="10"/>
      <c r="X759" s="10"/>
      <c r="AA759" s="10"/>
      <c r="AD759"/>
      <c r="AE759" s="1"/>
      <c r="AF759" s="1"/>
      <c r="AG759" s="1"/>
      <c r="AH759" s="1"/>
    </row>
    <row r="760" spans="15:34">
      <c r="O760" s="10"/>
      <c r="R760" s="10"/>
      <c r="X760" s="10"/>
      <c r="AA760" s="10"/>
      <c r="AD760"/>
      <c r="AE760" s="1"/>
      <c r="AF760" s="1"/>
      <c r="AG760" s="1"/>
      <c r="AH760" s="1"/>
    </row>
    <row r="761" spans="15:34">
      <c r="O761" s="10"/>
      <c r="R761" s="10"/>
      <c r="X761" s="10"/>
      <c r="AA761" s="10"/>
      <c r="AD761"/>
      <c r="AE761" s="1"/>
      <c r="AF761" s="1"/>
      <c r="AG761" s="1"/>
      <c r="AH761" s="1"/>
    </row>
    <row r="762" spans="15:34">
      <c r="O762" s="10"/>
      <c r="R762" s="10"/>
      <c r="X762" s="10"/>
      <c r="AA762" s="10"/>
      <c r="AD762"/>
      <c r="AE762" s="1"/>
      <c r="AF762" s="1"/>
      <c r="AG762" s="1"/>
      <c r="AH762" s="1"/>
    </row>
    <row r="763" spans="15:34">
      <c r="O763" s="10"/>
      <c r="R763" s="10"/>
      <c r="X763" s="10"/>
      <c r="AA763" s="10"/>
      <c r="AD763"/>
      <c r="AE763" s="1"/>
      <c r="AF763" s="1"/>
      <c r="AG763" s="1"/>
      <c r="AH763" s="1"/>
    </row>
    <row r="764" spans="15:34">
      <c r="O764" s="10"/>
      <c r="R764" s="10"/>
      <c r="X764" s="10"/>
      <c r="AA764" s="10"/>
      <c r="AD764"/>
      <c r="AE764" s="1"/>
      <c r="AF764" s="1"/>
      <c r="AG764" s="1"/>
      <c r="AH764" s="1"/>
    </row>
    <row r="765" spans="15:34">
      <c r="O765" s="10"/>
      <c r="R765" s="10"/>
      <c r="X765" s="10"/>
      <c r="AA765" s="10"/>
      <c r="AD765"/>
      <c r="AE765" s="1"/>
      <c r="AF765" s="1"/>
      <c r="AG765" s="1"/>
      <c r="AH765" s="1"/>
    </row>
    <row r="766" spans="15:34">
      <c r="O766" s="10"/>
      <c r="R766" s="10"/>
      <c r="X766" s="10"/>
      <c r="AA766" s="10"/>
      <c r="AD766"/>
      <c r="AE766" s="1"/>
      <c r="AF766" s="1"/>
      <c r="AG766" s="1"/>
      <c r="AH766" s="1"/>
    </row>
    <row r="767" spans="15:34">
      <c r="O767" s="10"/>
      <c r="R767" s="10"/>
      <c r="X767" s="10"/>
      <c r="AA767" s="10"/>
      <c r="AD767"/>
      <c r="AE767" s="1"/>
      <c r="AF767" s="1"/>
      <c r="AG767" s="1"/>
      <c r="AH767" s="1"/>
    </row>
    <row r="768" spans="15:34">
      <c r="O768" s="10"/>
      <c r="R768" s="10"/>
      <c r="X768" s="10"/>
      <c r="AA768" s="10"/>
      <c r="AD768"/>
      <c r="AE768" s="1"/>
      <c r="AF768" s="1"/>
      <c r="AG768" s="1"/>
      <c r="AH768" s="1"/>
    </row>
    <row r="769" spans="15:34">
      <c r="O769" s="10"/>
      <c r="R769" s="10"/>
      <c r="X769" s="10"/>
      <c r="AA769" s="10"/>
      <c r="AD769"/>
      <c r="AE769" s="1"/>
      <c r="AF769" s="1"/>
      <c r="AG769" s="1"/>
      <c r="AH769" s="1"/>
    </row>
    <row r="770" spans="15:34">
      <c r="O770" s="10"/>
      <c r="R770" s="10"/>
      <c r="X770" s="10"/>
      <c r="AA770" s="10"/>
      <c r="AD770"/>
      <c r="AE770" s="1"/>
      <c r="AF770" s="1"/>
      <c r="AG770" s="1"/>
      <c r="AH770" s="1"/>
    </row>
    <row r="771" spans="15:34">
      <c r="O771" s="10"/>
      <c r="R771" s="10"/>
      <c r="X771" s="10"/>
      <c r="AA771" s="10"/>
      <c r="AD771"/>
      <c r="AE771" s="1"/>
      <c r="AF771" s="1"/>
      <c r="AG771" s="1"/>
      <c r="AH771" s="1"/>
    </row>
    <row r="772" spans="15:34">
      <c r="O772" s="10"/>
      <c r="R772" s="10"/>
      <c r="X772" s="10"/>
      <c r="AA772" s="10"/>
      <c r="AD772"/>
      <c r="AE772" s="1"/>
      <c r="AF772" s="1"/>
      <c r="AG772" s="1"/>
      <c r="AH772" s="1"/>
    </row>
    <row r="773" spans="15:34">
      <c r="O773" s="10"/>
      <c r="R773" s="10"/>
      <c r="X773" s="10"/>
      <c r="AA773" s="10"/>
      <c r="AD773"/>
    </row>
    <row r="774" spans="15:34">
      <c r="O774" s="10"/>
      <c r="R774" s="10"/>
      <c r="X774" s="10"/>
      <c r="AA774" s="10"/>
      <c r="AD774"/>
    </row>
    <row r="775" spans="15:34">
      <c r="O775" s="10"/>
      <c r="R775" s="10"/>
      <c r="X775" s="10"/>
      <c r="AA775" s="10"/>
      <c r="AD775"/>
    </row>
    <row r="776" spans="15:34">
      <c r="O776" s="10"/>
      <c r="R776" s="10"/>
      <c r="X776" s="10"/>
      <c r="AA776" s="10"/>
      <c r="AD776"/>
    </row>
    <row r="777" spans="15:34">
      <c r="O777" s="10"/>
      <c r="R777" s="10"/>
      <c r="X777" s="10"/>
      <c r="AA777" s="10"/>
      <c r="AD777"/>
    </row>
    <row r="778" spans="15:34">
      <c r="O778" s="10"/>
      <c r="R778" s="10"/>
      <c r="X778" s="10"/>
      <c r="AA778" s="10"/>
      <c r="AD778"/>
    </row>
    <row r="779" spans="15:34">
      <c r="O779" s="10"/>
      <c r="R779" s="10"/>
      <c r="X779" s="10"/>
      <c r="AA779" s="10"/>
      <c r="AD779"/>
    </row>
    <row r="780" spans="15:34">
      <c r="O780" s="10"/>
      <c r="R780" s="10"/>
      <c r="X780" s="10"/>
      <c r="AA780" s="10"/>
      <c r="AD780"/>
    </row>
    <row r="781" spans="15:34">
      <c r="O781" s="10"/>
      <c r="R781" s="10"/>
      <c r="X781" s="10"/>
      <c r="AA781" s="10"/>
      <c r="AD781"/>
    </row>
    <row r="782" spans="15:34">
      <c r="O782" s="10"/>
      <c r="R782" s="10"/>
      <c r="X782" s="10"/>
      <c r="AA782" s="10"/>
      <c r="AD782"/>
    </row>
    <row r="783" spans="15:34">
      <c r="O783" s="10"/>
      <c r="R783" s="10"/>
      <c r="X783" s="10"/>
      <c r="AA783" s="10"/>
      <c r="AD783"/>
    </row>
    <row r="784" spans="15:34">
      <c r="O784" s="10"/>
      <c r="R784" s="10"/>
      <c r="X784" s="10"/>
      <c r="AA784" s="10"/>
      <c r="AD784"/>
    </row>
    <row r="785" spans="15:30">
      <c r="O785" s="10"/>
      <c r="R785" s="10"/>
      <c r="X785" s="10"/>
      <c r="AA785" s="10"/>
      <c r="AD785"/>
    </row>
    <row r="786" spans="15:30">
      <c r="O786" s="10"/>
      <c r="R786" s="10"/>
      <c r="X786" s="10"/>
      <c r="AA786" s="10"/>
      <c r="AD786"/>
    </row>
    <row r="787" spans="15:30">
      <c r="O787" s="10"/>
      <c r="R787" s="10"/>
      <c r="X787" s="10"/>
      <c r="AA787" s="10"/>
      <c r="AD787"/>
    </row>
    <row r="788" spans="15:30">
      <c r="O788" s="10"/>
      <c r="R788" s="10"/>
      <c r="X788" s="10"/>
      <c r="AA788" s="10"/>
      <c r="AD788"/>
    </row>
  </sheetData>
  <mergeCells count="5">
    <mergeCell ref="D11:E11"/>
    <mergeCell ref="D12:E12"/>
    <mergeCell ref="F13:H13"/>
    <mergeCell ref="C11:C13"/>
    <mergeCell ref="B11:B13"/>
  </mergeCells>
  <conditionalFormatting sqref="B14:E15 E14:E460 B16:D153 D154:D460 B154:C549 F461:K549 D461:E692">
    <cfRule type="expression" dxfId="13" priority="3">
      <formula>$A14=1</formula>
    </cfRule>
    <cfRule type="expression" dxfId="12" priority="4">
      <formula>$A14=2</formula>
    </cfRule>
  </conditionalFormatting>
  <conditionalFormatting sqref="D14:E460">
    <cfRule type="containsErrors" dxfId="11" priority="2">
      <formula>ISERROR(D14)</formula>
    </cfRule>
  </conditionalFormatting>
  <conditionalFormatting sqref="E14:E15">
    <cfRule type="containsErrors" dxfId="10" priority="1">
      <formula>ISERROR(E14)</formula>
    </cfRule>
  </conditionalFormatting>
  <dataValidations count="1">
    <dataValidation type="list" showInputMessage="1" showErrorMessage="1" sqref="E8" xr:uid="{82BE3DFF-86A6-480A-B5FE-338442B7BECF}">
      <formula1>threeyrave</formula1>
    </dataValidation>
  </dataValidations>
  <pageMargins left="0.7" right="0.7" top="0.75" bottom="0.75" header="0.3" footer="0.3"/>
  <pageSetup paperSize="9" orientation="portrait" verticalDpi="300" r:id="rId1"/>
  <drawing r:id="rId2"/>
  <extLst>
    <ext xmlns:x14="http://schemas.microsoft.com/office/spreadsheetml/2009/9/main" uri="{CCE6A557-97BC-4b89-ADB6-D9C93CAAB3DF}">
      <x14:dataValidations xmlns:xm="http://schemas.microsoft.com/office/excel/2006/main" count="2">
        <x14:dataValidation type="list" showInputMessage="1" showErrorMessage="1" xr:uid="{A564A908-F1CD-40A7-8C33-276A4AC58E40}">
          <x14:formula1>
            <xm:f>Sheet6!$U$1:$U$7</xm:f>
          </x14:formula1>
          <xm:sqref>E7</xm:sqref>
        </x14:dataValidation>
        <x14:dataValidation type="list" allowBlank="1" showInputMessage="1" showErrorMessage="1" xr:uid="{FC40065F-E277-4EDF-A58B-4AE42E924F84}">
          <x14:formula1>
            <xm:f>Sheet6!$W$2:$W$5</xm:f>
          </x14:formula1>
          <xm:sqref>E9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A77B-966C-4268-917F-C0CBDF6952D3}">
  <dimension ref="A1:AJ670"/>
  <sheetViews>
    <sheetView showGridLines="0" workbookViewId="0">
      <pane xSplit="2" ySplit="12" topLeftCell="C349" activePane="bottomRight" state="frozen"/>
      <selection pane="topRight" activeCell="C1" sqref="C1"/>
      <selection pane="bottomLeft" activeCell="A13" sqref="A13"/>
      <selection pane="bottomRight" activeCell="C358" sqref="C358"/>
    </sheetView>
  </sheetViews>
  <sheetFormatPr defaultRowHeight="14.5"/>
  <cols>
    <col min="1" max="1" width="8.54296875" style="120"/>
    <col min="2" max="2" width="13.54296875" customWidth="1"/>
    <col min="3" max="13" width="12.54296875" customWidth="1"/>
    <col min="14" max="14" width="3.7265625" customWidth="1"/>
    <col min="15" max="25" width="12.54296875" customWidth="1"/>
    <col min="27" max="27" width="9.453125" customWidth="1"/>
    <col min="36" max="36" width="8.54296875" style="41"/>
  </cols>
  <sheetData>
    <row r="1" spans="1:36" s="1" customFormat="1" ht="32.9" customHeight="1">
      <c r="A1" s="118"/>
      <c r="D1" s="2"/>
      <c r="E1" s="2"/>
      <c r="F1" s="2"/>
      <c r="G1" s="2"/>
      <c r="H1" s="2"/>
      <c r="I1" s="2"/>
      <c r="J1" s="2"/>
      <c r="K1" s="2"/>
      <c r="U1" s="96"/>
      <c r="Z1" s="96"/>
      <c r="AI1" s="104"/>
      <c r="AJ1" s="104"/>
    </row>
    <row r="2" spans="1:36" s="1" customFormat="1" ht="21" customHeight="1">
      <c r="A2" s="170" t="s">
        <v>246</v>
      </c>
      <c r="D2" s="4"/>
      <c r="E2" s="4"/>
      <c r="F2" s="5"/>
      <c r="G2" s="5"/>
      <c r="H2" s="5"/>
      <c r="I2" s="5"/>
      <c r="J2" s="5"/>
      <c r="U2" s="96"/>
      <c r="Z2" s="96"/>
      <c r="AI2" s="104"/>
      <c r="AJ2" s="104"/>
    </row>
    <row r="3" spans="1:36" s="1" customFormat="1" ht="15" customHeight="1">
      <c r="A3" s="121" t="s">
        <v>298</v>
      </c>
      <c r="B3" s="166"/>
      <c r="C3" s="166"/>
      <c r="D3" s="6"/>
      <c r="E3" s="7"/>
      <c r="F3" s="7"/>
      <c r="G3" s="7"/>
      <c r="H3" s="7"/>
      <c r="I3" s="7"/>
      <c r="J3" s="7"/>
      <c r="L3" s="7"/>
      <c r="U3" s="96"/>
      <c r="Z3" s="96"/>
      <c r="AI3" s="104"/>
      <c r="AJ3" s="104"/>
    </row>
    <row r="4" spans="1:36" s="1" customFormat="1" ht="15" customHeight="1">
      <c r="A4" s="121" t="s">
        <v>299</v>
      </c>
      <c r="B4" s="166"/>
      <c r="C4" s="166"/>
      <c r="D4" s="8"/>
      <c r="E4" s="9"/>
      <c r="F4" s="9"/>
      <c r="G4" s="9"/>
      <c r="H4" s="9"/>
      <c r="I4" s="9"/>
      <c r="J4" s="9"/>
      <c r="L4" s="7"/>
      <c r="U4" s="96"/>
      <c r="Z4" s="96"/>
      <c r="AI4" s="104"/>
      <c r="AJ4" s="104"/>
    </row>
    <row r="5" spans="1:36" s="1" customFormat="1" ht="15" customHeight="1">
      <c r="A5" s="121" t="s">
        <v>199</v>
      </c>
      <c r="B5" s="166"/>
      <c r="C5" s="92">
        <f>MAX(B:B)+4</f>
        <v>46232</v>
      </c>
      <c r="D5" s="8"/>
      <c r="E5" s="9"/>
      <c r="F5" s="9"/>
      <c r="G5" s="9"/>
      <c r="H5" s="9"/>
      <c r="I5" s="9"/>
      <c r="J5" s="9"/>
      <c r="L5" s="7"/>
      <c r="U5" s="96"/>
      <c r="Z5" s="96"/>
      <c r="AI5" s="104"/>
      <c r="AJ5" s="104"/>
    </row>
    <row r="6" spans="1:36" s="1" customFormat="1" ht="15" customHeight="1">
      <c r="A6" s="119"/>
      <c r="C6" s="84"/>
      <c r="D6" s="9"/>
      <c r="E6" s="9"/>
      <c r="F6" s="9"/>
      <c r="G6" s="9"/>
      <c r="H6" s="9"/>
      <c r="I6" s="9"/>
      <c r="J6" s="9"/>
      <c r="L6" s="7"/>
      <c r="U6" s="96"/>
      <c r="Z6" s="96"/>
      <c r="AI6" s="104"/>
      <c r="AJ6" s="104"/>
    </row>
    <row r="7" spans="1:36" s="7" customFormat="1" ht="15" customHeight="1">
      <c r="A7" s="119"/>
      <c r="B7" s="161" t="s">
        <v>190</v>
      </c>
      <c r="C7" s="161"/>
      <c r="D7" s="162">
        <v>43743</v>
      </c>
      <c r="E7" s="163" t="s">
        <v>189</v>
      </c>
      <c r="F7" s="9"/>
      <c r="G7" s="9"/>
      <c r="H7" s="9"/>
      <c r="I7" s="9"/>
      <c r="J7" s="9"/>
      <c r="U7" s="167"/>
      <c r="Z7" s="167"/>
      <c r="AI7" s="168"/>
      <c r="AJ7" s="168"/>
    </row>
    <row r="8" spans="1:36" s="7" customFormat="1" ht="15" customHeight="1">
      <c r="A8" s="119"/>
      <c r="B8" s="161" t="s">
        <v>191</v>
      </c>
      <c r="C8" s="161"/>
      <c r="D8" s="162">
        <f>data_wkly!F1</f>
        <v>46228</v>
      </c>
      <c r="E8" s="163" t="s">
        <v>189</v>
      </c>
      <c r="F8" s="9"/>
      <c r="G8" s="9"/>
      <c r="H8" s="9"/>
      <c r="I8" s="9"/>
      <c r="J8" s="9"/>
      <c r="U8" s="167"/>
      <c r="Z8" s="167"/>
      <c r="AI8" s="168"/>
      <c r="AJ8" s="168"/>
    </row>
    <row r="10" spans="1:36" s="148" customFormat="1" ht="15.5">
      <c r="A10" s="147"/>
      <c r="B10" s="171"/>
      <c r="C10" s="213" t="s">
        <v>225</v>
      </c>
      <c r="D10" s="214"/>
      <c r="E10" s="214"/>
      <c r="F10" s="214"/>
      <c r="G10" s="214"/>
      <c r="H10" s="214"/>
      <c r="I10" s="214"/>
      <c r="J10" s="214"/>
      <c r="K10" s="214"/>
      <c r="L10" s="214"/>
      <c r="M10" s="214"/>
      <c r="O10" s="213" t="s">
        <v>226</v>
      </c>
      <c r="P10" s="214"/>
      <c r="Q10" s="214"/>
      <c r="R10" s="214"/>
      <c r="S10" s="214"/>
      <c r="T10" s="214"/>
      <c r="U10" s="214"/>
      <c r="V10" s="214"/>
      <c r="W10" s="214"/>
      <c r="X10" s="214"/>
      <c r="Y10" s="214"/>
      <c r="AJ10" s="149"/>
    </row>
    <row r="11" spans="1:36" s="148" customFormat="1" ht="15.75" customHeight="1">
      <c r="A11" s="147"/>
      <c r="B11" s="224" t="s">
        <v>3</v>
      </c>
      <c r="C11" s="213" t="s">
        <v>213</v>
      </c>
      <c r="D11" s="214"/>
      <c r="E11" s="214"/>
      <c r="F11" s="214"/>
      <c r="G11" s="214"/>
      <c r="H11" s="214"/>
      <c r="I11" s="214"/>
      <c r="J11" s="214"/>
      <c r="K11" s="214"/>
      <c r="L11" s="214"/>
      <c r="M11" s="214"/>
      <c r="O11" s="213" t="s">
        <v>213</v>
      </c>
      <c r="P11" s="214"/>
      <c r="Q11" s="214"/>
      <c r="R11" s="214"/>
      <c r="S11" s="214"/>
      <c r="T11" s="214"/>
      <c r="U11" s="214"/>
      <c r="V11" s="214"/>
      <c r="W11" s="214"/>
      <c r="X11" s="214"/>
      <c r="Y11" s="214"/>
      <c r="AJ11" s="149"/>
    </row>
    <row r="12" spans="1:36" s="148" customFormat="1" ht="31">
      <c r="A12" s="150">
        <f>SUM(A13:A1276)</f>
        <v>534</v>
      </c>
      <c r="B12" s="225"/>
      <c r="C12" s="174" t="s">
        <v>214</v>
      </c>
      <c r="D12" s="174" t="s">
        <v>215</v>
      </c>
      <c r="E12" s="174" t="s">
        <v>216</v>
      </c>
      <c r="F12" s="174" t="s">
        <v>217</v>
      </c>
      <c r="G12" s="174" t="s">
        <v>218</v>
      </c>
      <c r="H12" s="174" t="s">
        <v>219</v>
      </c>
      <c r="I12" s="174" t="s">
        <v>220</v>
      </c>
      <c r="J12" s="174" t="s">
        <v>221</v>
      </c>
      <c r="K12" s="174" t="s">
        <v>222</v>
      </c>
      <c r="L12" s="174" t="s">
        <v>223</v>
      </c>
      <c r="M12" s="174" t="s">
        <v>224</v>
      </c>
      <c r="N12" s="113"/>
      <c r="O12" s="174" t="s">
        <v>214</v>
      </c>
      <c r="P12" s="174" t="s">
        <v>215</v>
      </c>
      <c r="Q12" s="174" t="s">
        <v>216</v>
      </c>
      <c r="R12" s="174" t="s">
        <v>217</v>
      </c>
      <c r="S12" s="174" t="s">
        <v>218</v>
      </c>
      <c r="T12" s="174" t="s">
        <v>219</v>
      </c>
      <c r="U12" s="174" t="s">
        <v>220</v>
      </c>
      <c r="V12" s="174" t="s">
        <v>221</v>
      </c>
      <c r="W12" s="174" t="s">
        <v>222</v>
      </c>
      <c r="X12" s="174" t="s">
        <v>223</v>
      </c>
      <c r="Y12" s="174" t="s">
        <v>224</v>
      </c>
      <c r="AJ12" s="149"/>
    </row>
    <row r="13" spans="1:36" ht="15.5">
      <c r="A13" s="88">
        <f>IF(C13="","",AJ13)</f>
        <v>1</v>
      </c>
      <c r="B13" s="89">
        <f>D7</f>
        <v>43743</v>
      </c>
      <c r="C13" s="122">
        <f>IF(IFERROR(IF(INDEX(data_wkly!AO:AO,MATCH($B13,data_wkly!$C:$C,0),1)=0,"",_xlfn.NUMBERVALUE(INDEX(data_wkly!AO:AO,MATCH($B13,data_wkly!$C:$C,0),1))),"na")=0,"",IFERROR(IF(INDEX(data_wkly!AO:AO,MATCH($B13,data_wkly!$C:$C,0),1)=0,"",_xlfn.NUMBERVALUE(INDEX(data_wkly!AO:AO,MATCH($B13,data_wkly!$C:$C,0),1))),"na"))</f>
        <v>579</v>
      </c>
      <c r="D13" s="122">
        <f>IF(IFERROR(IF(INDEX(data_wkly!AP:AP,MATCH($B13,data_wkly!$C:$C,0),1)=0,"",_xlfn.NUMBERVALUE(INDEX(data_wkly!AP:AP,MATCH($B13,data_wkly!$C:$C,0),1))),"na")=0,"",IFERROR(IF(INDEX(data_wkly!AP:AP,MATCH($B13,data_wkly!$C:$C,0),1)=0,"",_xlfn.NUMBERVALUE(INDEX(data_wkly!AP:AP,MATCH($B13,data_wkly!$C:$C,0),1))),"na"))</f>
        <v>4634</v>
      </c>
      <c r="E13" s="122">
        <f>IF(IFERROR(IF(INDEX(data_wkly!AQ:AQ,MATCH($B13,data_wkly!$C:$C,0),1)=0,"",_xlfn.NUMBERVALUE(INDEX(data_wkly!AQ:AQ,MATCH($B13,data_wkly!$C:$C,0),1))),"na")=0,"",IFERROR(IF(INDEX(data_wkly!AQ:AQ,MATCH($B13,data_wkly!$C:$C,0),1)=0,"",_xlfn.NUMBERVALUE(INDEX(data_wkly!AQ:AQ,MATCH($B13,data_wkly!$C:$C,0),1))),"na"))</f>
        <v>20434</v>
      </c>
      <c r="F13" s="122">
        <f>IF(IFERROR(IF(INDEX(data_wkly!AR:AR,MATCH($B13,data_wkly!$C:$C,0),1)=0,"",_xlfn.NUMBERVALUE(INDEX(data_wkly!AR:AR,MATCH($B13,data_wkly!$C:$C,0),1))),"na")=0,"",IFERROR(IF(INDEX(data_wkly!AR:AR,MATCH($B13,data_wkly!$C:$C,0),1)=0,"",_xlfn.NUMBERVALUE(INDEX(data_wkly!AR:AR,MATCH($B13,data_wkly!$C:$C,0),1))),"na"))</f>
        <v>34442</v>
      </c>
      <c r="G13" s="122">
        <f>IF(IFERROR(IF(INDEX(data_wkly!AS:AS,MATCH($B13,data_wkly!$C:$C,0),1)=0,"",_xlfn.NUMBERVALUE(INDEX(data_wkly!AS:AS,MATCH($B13,data_wkly!$C:$C,0),1))),"na")=0,"",IFERROR(IF(INDEX(data_wkly!AS:AS,MATCH($B13,data_wkly!$C:$C,0),1)=0,"",_xlfn.NUMBERVALUE(INDEX(data_wkly!AS:AS,MATCH($B13,data_wkly!$C:$C,0),1))),"na"))</f>
        <v>20577</v>
      </c>
      <c r="H13" s="122">
        <f>IFERROR(IF(INDEX(data_wkly!BJ:BJ,MATCH($B13,data_wkly!$C:$C,0),1)=0,"",_xlfn.NUMBERVALUE(INDEX(data_wkly!BJ:BJ,MATCH($B13,data_wkly!$C:$C,0),1))),"na")</f>
        <v>3569</v>
      </c>
      <c r="I13" s="122">
        <f>IF(IFERROR(IF(INDEX(data_wkly!AT:AT,MATCH($B13,data_wkly!$C:$C,0),1)=0,"",_xlfn.NUMBERVALUE(INDEX(data_wkly!AT:AT,MATCH($B13,data_wkly!$C:$C,0),1))),"na")=0,"",IFERROR(IF(INDEX(data_wkly!AT:AT,MATCH($B13,data_wkly!$C:$C,0),1)=0,"",_xlfn.NUMBERVALUE(INDEX(data_wkly!AT:AT,MATCH($B13,data_wkly!$C:$C,0),1))),"na"))</f>
        <v>2625</v>
      </c>
      <c r="J13" s="122">
        <f>IF(IFERROR(IF(INDEX(data_wkly!AU:AU,MATCH($B13,data_wkly!$C:$C,0),1)=0,"",_xlfn.NUMBERVALUE(INDEX(data_wkly!AU:AU,MATCH($B13,data_wkly!$C:$C,0),1))),"na")=0,"",IFERROR(IF(INDEX(data_wkly!AU:AU,MATCH($B13,data_wkly!$C:$C,0),1)=0,"",_xlfn.NUMBERVALUE(INDEX(data_wkly!AU:AU,MATCH($B13,data_wkly!$C:$C,0),1))),"na"))</f>
        <v>944</v>
      </c>
      <c r="K13" s="122">
        <f>IF(IFERROR(IF(INDEX(data_wkly!AV:AV,MATCH($B13,data_wkly!$C:$C,0),1)=0,"",_xlfn.NUMBERVALUE(INDEX(data_wkly!AV:AV,MATCH($B13,data_wkly!$C:$C,0),1))),"na")=0,"",IFERROR(IF(INDEX(data_wkly!AV:AV,MATCH($B13,data_wkly!$C:$C,0),1)=0,"",_xlfn.NUMBERVALUE(INDEX(data_wkly!AV:AV,MATCH($B13,data_wkly!$C:$C,0),1))),"na"))</f>
        <v>84235</v>
      </c>
      <c r="L13" s="122">
        <f>IFERROR(IF(INDEX(data_wkly!BI:BI,MATCH($B13,data_wkly!$C:$C,0),1)=0,"",_xlfn.NUMBERVALUE(INDEX(data_wkly!BI:BI,MATCH($B13,data_wkly!$C:$C,0),1))),"na")</f>
        <v>75453</v>
      </c>
      <c r="M13" s="122">
        <f>IF(IFERROR(IF(INDEX(data_wkly!AW:AW,MATCH($B13,data_wkly!$C:$C,0),1)=0,"",_xlfn.NUMBERVALUE(INDEX(data_wkly!AW:AW,MATCH($B13,data_wkly!$C:$C,0),1))),"na")=0,"",IFERROR(IF(INDEX(data_wkly!AW:AW,MATCH($B13,data_wkly!$C:$C,0),1)=0,"",_xlfn.NUMBERVALUE(INDEX(data_wkly!AW:AW,MATCH($B13,data_wkly!$C:$C,0),1))),"na"))</f>
        <v>78078</v>
      </c>
      <c r="N13" s="123"/>
      <c r="O13" s="124">
        <f>IF(IFERROR(IF(INDEX(data_wkly!AY:AY,MATCH($B13,data_wkly!$C:$C,0),1)=0,"",_xlfn.NUMBERVALUE(INDEX(data_wkly!AY:AY,MATCH($B13,data_wkly!$C:$C,0),1))),"na")=0,"",IFERROR(IF(INDEX(data_wkly!AY:AY,MATCH($B13,data_wkly!$C:$C,0),1)=0,"",_xlfn.NUMBERVALUE(INDEX(data_wkly!AY:AY,MATCH($B13,data_wkly!$C:$C,0),1))),"na"))</f>
        <v>140.13999999999999</v>
      </c>
      <c r="P13" s="124">
        <f>IF(IFERROR(IF(INDEX(data_wkly!AZ:AZ,MATCH($B13,data_wkly!$C:$C,0),1)=0,"",_xlfn.NUMBERVALUE(INDEX(data_wkly!AZ:AZ,MATCH($B13,data_wkly!$C:$C,0),1))),"na")=0,"",IFERROR(IF(INDEX(data_wkly!AZ:AZ,MATCH($B13,data_wkly!$C:$C,0),1)=0,"",_xlfn.NUMBERVALUE(INDEX(data_wkly!AZ:AZ,MATCH($B13,data_wkly!$C:$C,0),1))),"na"))</f>
        <v>155.44999999999999</v>
      </c>
      <c r="Q13" s="124">
        <f>IF(IFERROR(IF(INDEX(data_wkly!BA:BA,MATCH($B13,data_wkly!$C:$C,0),1)=0,"",_xlfn.NUMBERVALUE(INDEX(data_wkly!BA:BA,MATCH($B13,data_wkly!$C:$C,0),1))),"na")=0,"",IFERROR(IF(INDEX(data_wkly!BA:BA,MATCH($B13,data_wkly!$C:$C,0),1)=0,"",_xlfn.NUMBERVALUE(INDEX(data_wkly!BA:BA,MATCH($B13,data_wkly!$C:$C,0),1))),"na"))</f>
        <v>156.85</v>
      </c>
      <c r="R13" s="124">
        <f>IF(IFERROR(IF(INDEX(data_wkly!BB:BB,MATCH($B13,data_wkly!$C:$C,0),1)=0,"",_xlfn.NUMBERVALUE(INDEX(data_wkly!BB:BB,MATCH($B13,data_wkly!$C:$C,0),1))),"na")=0,"",IFERROR(IF(INDEX(data_wkly!BB:BB,MATCH($B13,data_wkly!$C:$C,0),1)=0,"",_xlfn.NUMBERVALUE(INDEX(data_wkly!BB:BB,MATCH($B13,data_wkly!$C:$C,0),1))),"na"))</f>
        <v>156.43</v>
      </c>
      <c r="S13" s="124">
        <f>IF(IFERROR(IF(INDEX(data_wkly!BC:BC,MATCH($B13,data_wkly!$C:$C,0),1)=0,"",_xlfn.NUMBERVALUE(INDEX(data_wkly!BC:BC,MATCH($B13,data_wkly!$C:$C,0),1))),"na")=0,"",IFERROR(IF(INDEX(data_wkly!BC:BC,MATCH($B13,data_wkly!$C:$C,0),1)=0,"",_xlfn.NUMBERVALUE(INDEX(data_wkly!BC:BC,MATCH($B13,data_wkly!$C:$C,0),1))),"na"))</f>
        <v>155.83000000000001</v>
      </c>
      <c r="T13" s="124">
        <f>IFERROR(IF(INDEX(data_wkly!BL:BL,MATCH($B13,data_wkly!$C:$C,0),1)=0,"",_xlfn.NUMBERVALUE(INDEX(data_wkly!BL:BL,MATCH($B13,data_wkly!$C:$C,0),1))),"na")</f>
        <v>135.07</v>
      </c>
      <c r="U13" s="124">
        <f>IF(IFERROR(IF(INDEX(data_wkly!BD:BD,MATCH($B13,data_wkly!$C:$C,0),1)=0,"",_xlfn.NUMBERVALUE(INDEX(data_wkly!BD:BD,MATCH($B13,data_wkly!$C:$C,0),1))),"na")=0,"",IFERROR(IF(INDEX(data_wkly!BD:BD,MATCH($B13,data_wkly!$C:$C,0),1)=0,"",_xlfn.NUMBERVALUE(INDEX(data_wkly!BD:BD,MATCH($B13,data_wkly!$C:$C,0),1))),"na"))</f>
        <v>146.93</v>
      </c>
      <c r="V13" s="124">
        <f>IF(IFERROR(IF(INDEX(data_wkly!BE:BE,MATCH($B13,data_wkly!$C:$C,0),1)=0,"",_xlfn.NUMBERVALUE(INDEX(data_wkly!BE:BE,MATCH($B13,data_wkly!$C:$C,0),1))),"na")=0,"",IFERROR(IF(INDEX(data_wkly!BE:BE,MATCH($B13,data_wkly!$C:$C,0),1)=0,"",_xlfn.NUMBERVALUE(INDEX(data_wkly!BE:BE,MATCH($B13,data_wkly!$C:$C,0),1))),"na"))</f>
        <v>102.08</v>
      </c>
      <c r="W13" s="124">
        <f>IF(IFERROR(IF(INDEX(data_wkly!BF:BF,MATCH($B13,data_wkly!$C:$C,0),1)=0,"",_xlfn.NUMBERVALUE(INDEX(data_wkly!BF:BF,MATCH($B13,data_wkly!$C:$C,0),1))),"na")=0,"",IFERROR(IF(INDEX(data_wkly!BF:BF,MATCH($B13,data_wkly!$C:$C,0),1)=0,"",_xlfn.NUMBERVALUE(INDEX(data_wkly!BF:BF,MATCH($B13,data_wkly!$C:$C,0),1))),"na"))</f>
        <v>155.31</v>
      </c>
      <c r="X13" s="124">
        <f>IFERROR(IF(INDEX(data_wkly!BK:BK,MATCH($B13,data_wkly!$C:$C,0),1)=0,"",_xlfn.NUMBERVALUE(INDEX(data_wkly!BK:BK,MATCH($B13,data_wkly!$C:$C,0),1))),"na")</f>
        <v>156.38</v>
      </c>
      <c r="Y13" s="124">
        <f>IF(IFERROR(IF(INDEX(data_wkly!BG:BG,MATCH($B13,data_wkly!$C:$C,0),1)=0,"",_xlfn.NUMBERVALUE(INDEX(data_wkly!BG:BG,MATCH($B13,data_wkly!$C:$C,0),1))),"na")=0,"",IFERROR(IF(INDEX(data_wkly!BG:BG,MATCH($B13,data_wkly!$C:$C,0),1)=0,"",_xlfn.NUMBERVALUE(INDEX(data_wkly!BG:BG,MATCH($B13,data_wkly!$C:$C,0),1))),"na"))</f>
        <v>156.06</v>
      </c>
      <c r="AJ13" s="41">
        <v>1</v>
      </c>
    </row>
    <row r="14" spans="1:36" ht="15.5">
      <c r="A14" s="88">
        <f t="shared" ref="A14" si="0">IF(C14="","",AJ14)</f>
        <v>2</v>
      </c>
      <c r="B14" s="89">
        <f>IFERROR(IF(B13+7&lt;=$D$8,B13+7,""),"")</f>
        <v>43750</v>
      </c>
      <c r="C14" s="122">
        <f>IF(IFERROR(IF(INDEX(data_wkly!AO:AO,MATCH($B14,data_wkly!$C:$C,0),1)=0,"",_xlfn.NUMBERVALUE(INDEX(data_wkly!AO:AO,MATCH($B14,data_wkly!$C:$C,0),1))),"na")=0,"",IFERROR(IF(INDEX(data_wkly!AO:AO,MATCH($B14,data_wkly!$C:$C,0),1)=0,"",_xlfn.NUMBERVALUE(INDEX(data_wkly!AO:AO,MATCH($B14,data_wkly!$C:$C,0),1))),"na"))</f>
        <v>888</v>
      </c>
      <c r="D14" s="122">
        <f>IF(IFERROR(IF(INDEX(data_wkly!AP:AP,MATCH($B14,data_wkly!$C:$C,0),1)=0,"",_xlfn.NUMBERVALUE(INDEX(data_wkly!AP:AP,MATCH($B14,data_wkly!$C:$C,0),1))),"na")=0,"",IFERROR(IF(INDEX(data_wkly!AP:AP,MATCH($B14,data_wkly!$C:$C,0),1)=0,"",_xlfn.NUMBERVALUE(INDEX(data_wkly!AP:AP,MATCH($B14,data_wkly!$C:$C,0),1))),"na"))</f>
        <v>4218</v>
      </c>
      <c r="E14" s="122">
        <f>IF(IFERROR(IF(INDEX(data_wkly!AQ:AQ,MATCH($B14,data_wkly!$C:$C,0),1)=0,"",_xlfn.NUMBERVALUE(INDEX(data_wkly!AQ:AQ,MATCH($B14,data_wkly!$C:$C,0),1))),"na")=0,"",IFERROR(IF(INDEX(data_wkly!AQ:AQ,MATCH($B14,data_wkly!$C:$C,0),1)=0,"",_xlfn.NUMBERVALUE(INDEX(data_wkly!AQ:AQ,MATCH($B14,data_wkly!$C:$C,0),1))),"na"))</f>
        <v>20102</v>
      </c>
      <c r="F14" s="122">
        <f>IF(IFERROR(IF(INDEX(data_wkly!AR:AR,MATCH($B14,data_wkly!$C:$C,0),1)=0,"",_xlfn.NUMBERVALUE(INDEX(data_wkly!AR:AR,MATCH($B14,data_wkly!$C:$C,0),1))),"na")=0,"",IFERROR(IF(INDEX(data_wkly!AR:AR,MATCH($B14,data_wkly!$C:$C,0),1)=0,"",_xlfn.NUMBERVALUE(INDEX(data_wkly!AR:AR,MATCH($B14,data_wkly!$C:$C,0),1))),"na"))</f>
        <v>33694</v>
      </c>
      <c r="G14" s="122">
        <f>IF(IFERROR(IF(INDEX(data_wkly!AS:AS,MATCH($B14,data_wkly!$C:$C,0),1)=0,"",_xlfn.NUMBERVALUE(INDEX(data_wkly!AS:AS,MATCH($B14,data_wkly!$C:$C,0),1))),"na")=0,"",IFERROR(IF(INDEX(data_wkly!AS:AS,MATCH($B14,data_wkly!$C:$C,0),1)=0,"",_xlfn.NUMBERVALUE(INDEX(data_wkly!AS:AS,MATCH($B14,data_wkly!$C:$C,0),1))),"na"))</f>
        <v>20457</v>
      </c>
      <c r="H14" s="122">
        <f>IFERROR(IF(INDEX(data_wkly!BJ:BJ,MATCH($B14,data_wkly!$C:$C,0),1)=0,"",_xlfn.NUMBERVALUE(INDEX(data_wkly!BJ:BJ,MATCH($B14,data_wkly!$C:$C,0),1))),"na")</f>
        <v>3993</v>
      </c>
      <c r="I14" s="122">
        <f>IF(IFERROR(IF(INDEX(data_wkly!AT:AT,MATCH($B14,data_wkly!$C:$C,0),1)=0,"",_xlfn.NUMBERVALUE(INDEX(data_wkly!AT:AT,MATCH($B14,data_wkly!$C:$C,0),1))),"na")=0,"",IFERROR(IF(INDEX(data_wkly!AT:AT,MATCH($B14,data_wkly!$C:$C,0),1)=0,"",_xlfn.NUMBERVALUE(INDEX(data_wkly!AT:AT,MATCH($B14,data_wkly!$C:$C,0),1))),"na"))</f>
        <v>2911</v>
      </c>
      <c r="J14" s="122">
        <f>IF(IFERROR(IF(INDEX(data_wkly!AU:AU,MATCH($B14,data_wkly!$C:$C,0),1)=0,"",_xlfn.NUMBERVALUE(INDEX(data_wkly!AU:AU,MATCH($B14,data_wkly!$C:$C,0),1))),"na")=0,"",IFERROR(IF(INDEX(data_wkly!AU:AU,MATCH($B14,data_wkly!$C:$C,0),1)=0,"",_xlfn.NUMBERVALUE(INDEX(data_wkly!AU:AU,MATCH($B14,data_wkly!$C:$C,0),1))),"na"))</f>
        <v>1082</v>
      </c>
      <c r="K14" s="122">
        <f>IF(IFERROR(IF(INDEX(data_wkly!AV:AV,MATCH($B14,data_wkly!$C:$C,0),1)=0,"",_xlfn.NUMBERVALUE(INDEX(data_wkly!AV:AV,MATCH($B14,data_wkly!$C:$C,0),1))),"na")=0,"",IFERROR(IF(INDEX(data_wkly!AV:AV,MATCH($B14,data_wkly!$C:$C,0),1)=0,"",_xlfn.NUMBERVALUE(INDEX(data_wkly!AV:AV,MATCH($B14,data_wkly!$C:$C,0),1))),"na"))</f>
        <v>83352</v>
      </c>
      <c r="L14" s="122">
        <f>IFERROR(IF(INDEX(data_wkly!BI:BI,MATCH($B14,data_wkly!$C:$C,0),1)=0,"",_xlfn.NUMBERVALUE(INDEX(data_wkly!BI:BI,MATCH($B14,data_wkly!$C:$C,0),1))),"na")</f>
        <v>74253</v>
      </c>
      <c r="M14" s="122">
        <f>IF(IFERROR(IF(INDEX(data_wkly!AW:AW,MATCH($B14,data_wkly!$C:$C,0),1)=0,"",_xlfn.NUMBERVALUE(INDEX(data_wkly!AW:AW,MATCH($B14,data_wkly!$C:$C,0),1))),"na")=0,"",IFERROR(IF(INDEX(data_wkly!AW:AW,MATCH($B14,data_wkly!$C:$C,0),1)=0,"",_xlfn.NUMBERVALUE(INDEX(data_wkly!AW:AW,MATCH($B14,data_wkly!$C:$C,0),1))),"na"))</f>
        <v>77164</v>
      </c>
      <c r="N14" s="123"/>
      <c r="O14" s="124">
        <f>IF(IFERROR(IF(INDEX(data_wkly!AY:AY,MATCH($B14,data_wkly!$C:$C,0),1)=0,"",_xlfn.NUMBERVALUE(INDEX(data_wkly!AY:AY,MATCH($B14,data_wkly!$C:$C,0),1))),"na")=0,"",IFERROR(IF(INDEX(data_wkly!AY:AY,MATCH($B14,data_wkly!$C:$C,0),1)=0,"",_xlfn.NUMBERVALUE(INDEX(data_wkly!AY:AY,MATCH($B14,data_wkly!$C:$C,0),1))),"na"))</f>
        <v>138.08000000000001</v>
      </c>
      <c r="P14" s="124">
        <f>IF(IFERROR(IF(INDEX(data_wkly!AZ:AZ,MATCH($B14,data_wkly!$C:$C,0),1)=0,"",_xlfn.NUMBERVALUE(INDEX(data_wkly!AZ:AZ,MATCH($B14,data_wkly!$C:$C,0),1))),"na")=0,"",IFERROR(IF(INDEX(data_wkly!AZ:AZ,MATCH($B14,data_wkly!$C:$C,0),1)=0,"",_xlfn.NUMBERVALUE(INDEX(data_wkly!AZ:AZ,MATCH($B14,data_wkly!$C:$C,0),1))),"na"))</f>
        <v>155.27000000000001</v>
      </c>
      <c r="Q14" s="124">
        <f>IF(IFERROR(IF(INDEX(data_wkly!BA:BA,MATCH($B14,data_wkly!$C:$C,0),1)=0,"",_xlfn.NUMBERVALUE(INDEX(data_wkly!BA:BA,MATCH($B14,data_wkly!$C:$C,0),1))),"na")=0,"",IFERROR(IF(INDEX(data_wkly!BA:BA,MATCH($B14,data_wkly!$C:$C,0),1)=0,"",_xlfn.NUMBERVALUE(INDEX(data_wkly!BA:BA,MATCH($B14,data_wkly!$C:$C,0),1))),"na"))</f>
        <v>157.54</v>
      </c>
      <c r="R14" s="124">
        <f>IF(IFERROR(IF(INDEX(data_wkly!BB:BB,MATCH($B14,data_wkly!$C:$C,0),1)=0,"",_xlfn.NUMBERVALUE(INDEX(data_wkly!BB:BB,MATCH($B14,data_wkly!$C:$C,0),1))),"na")=0,"",IFERROR(IF(INDEX(data_wkly!BB:BB,MATCH($B14,data_wkly!$C:$C,0),1)=0,"",_xlfn.NUMBERVALUE(INDEX(data_wkly!BB:BB,MATCH($B14,data_wkly!$C:$C,0),1))),"na"))</f>
        <v>157.13</v>
      </c>
      <c r="S14" s="124">
        <f>IF(IFERROR(IF(INDEX(data_wkly!BC:BC,MATCH($B14,data_wkly!$C:$C,0),1)=0,"",_xlfn.NUMBERVALUE(INDEX(data_wkly!BC:BC,MATCH($B14,data_wkly!$C:$C,0),1))),"na")=0,"",IFERROR(IF(INDEX(data_wkly!BC:BC,MATCH($B14,data_wkly!$C:$C,0),1)=0,"",_xlfn.NUMBERVALUE(INDEX(data_wkly!BC:BC,MATCH($B14,data_wkly!$C:$C,0),1))),"na"))</f>
        <v>156.57</v>
      </c>
      <c r="T14" s="124">
        <f>IFERROR(IF(INDEX(data_wkly!BL:BL,MATCH($B14,data_wkly!$C:$C,0),1)=0,"",_xlfn.NUMBERVALUE(INDEX(data_wkly!BL:BL,MATCH($B14,data_wkly!$C:$C,0),1))),"na")</f>
        <v>135.85</v>
      </c>
      <c r="U14" s="124">
        <f>IF(IFERROR(IF(INDEX(data_wkly!BD:BD,MATCH($B14,data_wkly!$C:$C,0),1)=0,"",_xlfn.NUMBERVALUE(INDEX(data_wkly!BD:BD,MATCH($B14,data_wkly!$C:$C,0),1))),"na")=0,"",IFERROR(IF(INDEX(data_wkly!BD:BD,MATCH($B14,data_wkly!$C:$C,0),1)=0,"",_xlfn.NUMBERVALUE(INDEX(data_wkly!BD:BD,MATCH($B14,data_wkly!$C:$C,0),1))),"na"))</f>
        <v>148.49</v>
      </c>
      <c r="V14" s="124">
        <f>IF(IFERROR(IF(INDEX(data_wkly!BE:BE,MATCH($B14,data_wkly!$C:$C,0),1)=0,"",_xlfn.NUMBERVALUE(INDEX(data_wkly!BE:BE,MATCH($B14,data_wkly!$C:$C,0),1))),"na")=0,"",IFERROR(IF(INDEX(data_wkly!BE:BE,MATCH($B14,data_wkly!$C:$C,0),1)=0,"",_xlfn.NUMBERVALUE(INDEX(data_wkly!BE:BE,MATCH($B14,data_wkly!$C:$C,0),1))),"na"))</f>
        <v>101.84</v>
      </c>
      <c r="W14" s="124">
        <f>IF(IFERROR(IF(INDEX(data_wkly!BF:BF,MATCH($B14,data_wkly!$C:$C,0),1)=0,"",_xlfn.NUMBERVALUE(INDEX(data_wkly!BF:BF,MATCH($B14,data_wkly!$C:$C,0),1))),"na")=0,"",IFERROR(IF(INDEX(data_wkly!BF:BF,MATCH($B14,data_wkly!$C:$C,0),1)=0,"",_xlfn.NUMBERVALUE(INDEX(data_wkly!BF:BF,MATCH($B14,data_wkly!$C:$C,0),1))),"na"))</f>
        <v>155.77000000000001</v>
      </c>
      <c r="X14" s="124">
        <f>IFERROR(IF(INDEX(data_wkly!BK:BK,MATCH($B14,data_wkly!$C:$C,0),1)=0,"",_xlfn.NUMBERVALUE(INDEX(data_wkly!BK:BK,MATCH($B14,data_wkly!$C:$C,0),1))),"na")</f>
        <v>157.08000000000001</v>
      </c>
      <c r="Y14" s="124">
        <f>IF(IFERROR(IF(INDEX(data_wkly!BG:BG,MATCH($B14,data_wkly!$C:$C,0),1)=0,"",_xlfn.NUMBERVALUE(INDEX(data_wkly!BG:BG,MATCH($B14,data_wkly!$C:$C,0),1))),"na")=0,"",IFERROR(IF(INDEX(data_wkly!BG:BG,MATCH($B14,data_wkly!$C:$C,0),1)=0,"",_xlfn.NUMBERVALUE(INDEX(data_wkly!BG:BG,MATCH($B14,data_wkly!$C:$C,0),1))),"na"))</f>
        <v>156.76</v>
      </c>
      <c r="AJ14" s="41">
        <v>2</v>
      </c>
    </row>
    <row r="15" spans="1:36" ht="15.5">
      <c r="A15" s="88">
        <f t="shared" ref="A15:A78" si="1">IF(C15="","",AJ15)</f>
        <v>1</v>
      </c>
      <c r="B15" s="89">
        <f t="shared" ref="B15:B21" si="2">IFERROR(IF(B14+7&lt;=$D$8,B14+7,""),"")</f>
        <v>43757</v>
      </c>
      <c r="C15" s="122">
        <f>IF(IFERROR(IF(INDEX(data_wkly!AO:AO,MATCH($B15,data_wkly!$C:$C,0),1)=0,"",_xlfn.NUMBERVALUE(INDEX(data_wkly!AO:AO,MATCH($B15,data_wkly!$C:$C,0),1))),"na")=0,"",IFERROR(IF(INDEX(data_wkly!AO:AO,MATCH($B15,data_wkly!$C:$C,0),1)=0,"",_xlfn.NUMBERVALUE(INDEX(data_wkly!AO:AO,MATCH($B15,data_wkly!$C:$C,0),1))),"na"))</f>
        <v>599</v>
      </c>
      <c r="D15" s="122">
        <f>IF(IFERROR(IF(INDEX(data_wkly!AP:AP,MATCH($B15,data_wkly!$C:$C,0),1)=0,"",_xlfn.NUMBERVALUE(INDEX(data_wkly!AP:AP,MATCH($B15,data_wkly!$C:$C,0),1))),"na")=0,"",IFERROR(IF(INDEX(data_wkly!AP:AP,MATCH($B15,data_wkly!$C:$C,0),1)=0,"",_xlfn.NUMBERVALUE(INDEX(data_wkly!AP:AP,MATCH($B15,data_wkly!$C:$C,0),1))),"na"))</f>
        <v>4045</v>
      </c>
      <c r="E15" s="122">
        <f>IF(IFERROR(IF(INDEX(data_wkly!AQ:AQ,MATCH($B15,data_wkly!$C:$C,0),1)=0,"",_xlfn.NUMBERVALUE(INDEX(data_wkly!AQ:AQ,MATCH($B15,data_wkly!$C:$C,0),1))),"na")=0,"",IFERROR(IF(INDEX(data_wkly!AQ:AQ,MATCH($B15,data_wkly!$C:$C,0),1)=0,"",_xlfn.NUMBERVALUE(INDEX(data_wkly!AQ:AQ,MATCH($B15,data_wkly!$C:$C,0),1))),"na"))</f>
        <v>19926</v>
      </c>
      <c r="F15" s="122">
        <f>IF(IFERROR(IF(INDEX(data_wkly!AR:AR,MATCH($B15,data_wkly!$C:$C,0),1)=0,"",_xlfn.NUMBERVALUE(INDEX(data_wkly!AR:AR,MATCH($B15,data_wkly!$C:$C,0),1))),"na")=0,"",IFERROR(IF(INDEX(data_wkly!AR:AR,MATCH($B15,data_wkly!$C:$C,0),1)=0,"",_xlfn.NUMBERVALUE(INDEX(data_wkly!AR:AR,MATCH($B15,data_wkly!$C:$C,0),1))),"na"))</f>
        <v>34915</v>
      </c>
      <c r="G15" s="122">
        <f>IF(IFERROR(IF(INDEX(data_wkly!AS:AS,MATCH($B15,data_wkly!$C:$C,0),1)=0,"",_xlfn.NUMBERVALUE(INDEX(data_wkly!AS:AS,MATCH($B15,data_wkly!$C:$C,0),1))),"na")=0,"",IFERROR(IF(INDEX(data_wkly!AS:AS,MATCH($B15,data_wkly!$C:$C,0),1)=0,"",_xlfn.NUMBERVALUE(INDEX(data_wkly!AS:AS,MATCH($B15,data_wkly!$C:$C,0),1))),"na"))</f>
        <v>20896</v>
      </c>
      <c r="H15" s="122">
        <f>IFERROR(IF(INDEX(data_wkly!BJ:BJ,MATCH($B15,data_wkly!$C:$C,0),1)=0,"",_xlfn.NUMBERVALUE(INDEX(data_wkly!BJ:BJ,MATCH($B15,data_wkly!$C:$C,0),1))),"na")</f>
        <v>3319</v>
      </c>
      <c r="I15" s="122">
        <f>IF(IFERROR(IF(INDEX(data_wkly!AT:AT,MATCH($B15,data_wkly!$C:$C,0),1)=0,"",_xlfn.NUMBERVALUE(INDEX(data_wkly!AT:AT,MATCH($B15,data_wkly!$C:$C,0),1))),"na")=0,"",IFERROR(IF(INDEX(data_wkly!AT:AT,MATCH($B15,data_wkly!$C:$C,0),1)=0,"",_xlfn.NUMBERVALUE(INDEX(data_wkly!AT:AT,MATCH($B15,data_wkly!$C:$C,0),1))),"na"))</f>
        <v>2546</v>
      </c>
      <c r="J15" s="122">
        <f>IF(IFERROR(IF(INDEX(data_wkly!AU:AU,MATCH($B15,data_wkly!$C:$C,0),1)=0,"",_xlfn.NUMBERVALUE(INDEX(data_wkly!AU:AU,MATCH($B15,data_wkly!$C:$C,0),1))),"na")=0,"",IFERROR(IF(INDEX(data_wkly!AU:AU,MATCH($B15,data_wkly!$C:$C,0),1)=0,"",_xlfn.NUMBERVALUE(INDEX(data_wkly!AU:AU,MATCH($B15,data_wkly!$C:$C,0),1))),"na"))</f>
        <v>773</v>
      </c>
      <c r="K15" s="122">
        <f>IF(IFERROR(IF(INDEX(data_wkly!AV:AV,MATCH($B15,data_wkly!$C:$C,0),1)=0,"",_xlfn.NUMBERVALUE(INDEX(data_wkly!AV:AV,MATCH($B15,data_wkly!$C:$C,0),1))),"na")=0,"",IFERROR(IF(INDEX(data_wkly!AV:AV,MATCH($B15,data_wkly!$C:$C,0),1)=0,"",_xlfn.NUMBERVALUE(INDEX(data_wkly!AV:AV,MATCH($B15,data_wkly!$C:$C,0),1))),"na"))</f>
        <v>83700</v>
      </c>
      <c r="L15" s="122">
        <f>IFERROR(IF(INDEX(data_wkly!BI:BI,MATCH($B15,data_wkly!$C:$C,0),1)=0,"",_xlfn.NUMBERVALUE(INDEX(data_wkly!BI:BI,MATCH($B15,data_wkly!$C:$C,0),1))),"na")</f>
        <v>75737</v>
      </c>
      <c r="M15" s="122">
        <f>IF(IFERROR(IF(INDEX(data_wkly!AW:AW,MATCH($B15,data_wkly!$C:$C,0),1)=0,"",_xlfn.NUMBERVALUE(INDEX(data_wkly!AW:AW,MATCH($B15,data_wkly!$C:$C,0),1))),"na")=0,"",IFERROR(IF(INDEX(data_wkly!AW:AW,MATCH($B15,data_wkly!$C:$C,0),1)=0,"",_xlfn.NUMBERVALUE(INDEX(data_wkly!AW:AW,MATCH($B15,data_wkly!$C:$C,0),1))),"na"))</f>
        <v>78283</v>
      </c>
      <c r="N15" s="123"/>
      <c r="O15" s="124">
        <f>IF(IFERROR(IF(INDEX(data_wkly!AY:AY,MATCH($B15,data_wkly!$C:$C,0),1)=0,"",_xlfn.NUMBERVALUE(INDEX(data_wkly!AY:AY,MATCH($B15,data_wkly!$C:$C,0),1))),"na")=0,"",IFERROR(IF(INDEX(data_wkly!AY:AY,MATCH($B15,data_wkly!$C:$C,0),1)=0,"",_xlfn.NUMBERVALUE(INDEX(data_wkly!AY:AY,MATCH($B15,data_wkly!$C:$C,0),1))),"na"))</f>
        <v>143.29</v>
      </c>
      <c r="P15" s="124">
        <f>IF(IFERROR(IF(INDEX(data_wkly!AZ:AZ,MATCH($B15,data_wkly!$C:$C,0),1)=0,"",_xlfn.NUMBERVALUE(INDEX(data_wkly!AZ:AZ,MATCH($B15,data_wkly!$C:$C,0),1))),"na")=0,"",IFERROR(IF(INDEX(data_wkly!AZ:AZ,MATCH($B15,data_wkly!$C:$C,0),1)=0,"",_xlfn.NUMBERVALUE(INDEX(data_wkly!AZ:AZ,MATCH($B15,data_wkly!$C:$C,0),1))),"na"))</f>
        <v>156.63999999999999</v>
      </c>
      <c r="Q15" s="124">
        <f>IF(IFERROR(IF(INDEX(data_wkly!BA:BA,MATCH($B15,data_wkly!$C:$C,0),1)=0,"",_xlfn.NUMBERVALUE(INDEX(data_wkly!BA:BA,MATCH($B15,data_wkly!$C:$C,0),1))),"na")=0,"",IFERROR(IF(INDEX(data_wkly!BA:BA,MATCH($B15,data_wkly!$C:$C,0),1)=0,"",_xlfn.NUMBERVALUE(INDEX(data_wkly!BA:BA,MATCH($B15,data_wkly!$C:$C,0),1))),"na"))</f>
        <v>158.32</v>
      </c>
      <c r="R15" s="124">
        <f>IF(IFERROR(IF(INDEX(data_wkly!BB:BB,MATCH($B15,data_wkly!$C:$C,0),1)=0,"",_xlfn.NUMBERVALUE(INDEX(data_wkly!BB:BB,MATCH($B15,data_wkly!$C:$C,0),1))),"na")=0,"",IFERROR(IF(INDEX(data_wkly!BB:BB,MATCH($B15,data_wkly!$C:$C,0),1)=0,"",_xlfn.NUMBERVALUE(INDEX(data_wkly!BB:BB,MATCH($B15,data_wkly!$C:$C,0),1))),"na"))</f>
        <v>157.94</v>
      </c>
      <c r="S15" s="124">
        <f>IF(IFERROR(IF(INDEX(data_wkly!BC:BC,MATCH($B15,data_wkly!$C:$C,0),1)=0,"",_xlfn.NUMBERVALUE(INDEX(data_wkly!BC:BC,MATCH($B15,data_wkly!$C:$C,0),1))),"na")=0,"",IFERROR(IF(INDEX(data_wkly!BC:BC,MATCH($B15,data_wkly!$C:$C,0),1)=0,"",_xlfn.NUMBERVALUE(INDEX(data_wkly!BC:BC,MATCH($B15,data_wkly!$C:$C,0),1))),"na"))</f>
        <v>157.21</v>
      </c>
      <c r="T15" s="124">
        <f>IFERROR(IF(INDEX(data_wkly!BL:BL,MATCH($B15,data_wkly!$C:$C,0),1)=0,"",_xlfn.NUMBERVALUE(INDEX(data_wkly!BL:BL,MATCH($B15,data_wkly!$C:$C,0),1))),"na")</f>
        <v>138.56</v>
      </c>
      <c r="U15" s="124">
        <f>IF(IFERROR(IF(INDEX(data_wkly!BD:BD,MATCH($B15,data_wkly!$C:$C,0),1)=0,"",_xlfn.NUMBERVALUE(INDEX(data_wkly!BD:BD,MATCH($B15,data_wkly!$C:$C,0),1))),"na")=0,"",IFERROR(IF(INDEX(data_wkly!BD:BD,MATCH($B15,data_wkly!$C:$C,0),1)=0,"",_xlfn.NUMBERVALUE(INDEX(data_wkly!BD:BD,MATCH($B15,data_wkly!$C:$C,0),1))),"na"))</f>
        <v>148.94999999999999</v>
      </c>
      <c r="V15" s="124">
        <f>IF(IFERROR(IF(INDEX(data_wkly!BE:BE,MATCH($B15,data_wkly!$C:$C,0),1)=0,"",_xlfn.NUMBERVALUE(INDEX(data_wkly!BE:BE,MATCH($B15,data_wkly!$C:$C,0),1))),"na")=0,"",IFERROR(IF(INDEX(data_wkly!BE:BE,MATCH($B15,data_wkly!$C:$C,0),1)=0,"",_xlfn.NUMBERVALUE(INDEX(data_wkly!BE:BE,MATCH($B15,data_wkly!$C:$C,0),1))),"na"))</f>
        <v>104.33</v>
      </c>
      <c r="W15" s="124">
        <f>IF(IFERROR(IF(INDEX(data_wkly!BF:BF,MATCH($B15,data_wkly!$C:$C,0),1)=0,"",_xlfn.NUMBERVALUE(INDEX(data_wkly!BF:BF,MATCH($B15,data_wkly!$C:$C,0),1))),"na")=0,"",IFERROR(IF(INDEX(data_wkly!BF:BF,MATCH($B15,data_wkly!$C:$C,0),1)=0,"",_xlfn.NUMBERVALUE(INDEX(data_wkly!BF:BF,MATCH($B15,data_wkly!$C:$C,0),1))),"na"))</f>
        <v>156.91</v>
      </c>
      <c r="X15" s="124">
        <f>IFERROR(IF(INDEX(data_wkly!BK:BK,MATCH($B15,data_wkly!$C:$C,0),1)=0,"",_xlfn.NUMBERVALUE(INDEX(data_wkly!BK:BK,MATCH($B15,data_wkly!$C:$C,0),1))),"na")</f>
        <v>157.84</v>
      </c>
      <c r="Y15" s="124">
        <f>IF(IFERROR(IF(INDEX(data_wkly!BG:BG,MATCH($B15,data_wkly!$C:$C,0),1)=0,"",_xlfn.NUMBERVALUE(INDEX(data_wkly!BG:BG,MATCH($B15,data_wkly!$C:$C,0),1))),"na")=0,"",IFERROR(IF(INDEX(data_wkly!BG:BG,MATCH($B15,data_wkly!$C:$C,0),1)=0,"",_xlfn.NUMBERVALUE(INDEX(data_wkly!BG:BG,MATCH($B15,data_wkly!$C:$C,0),1))),"na"))</f>
        <v>157.55000000000001</v>
      </c>
      <c r="AJ15" s="41">
        <f>AJ13</f>
        <v>1</v>
      </c>
    </row>
    <row r="16" spans="1:36" ht="15.5">
      <c r="A16" s="88">
        <f t="shared" si="1"/>
        <v>2</v>
      </c>
      <c r="B16" s="89">
        <f t="shared" si="2"/>
        <v>43764</v>
      </c>
      <c r="C16" s="122">
        <f>IF(IFERROR(IF(INDEX(data_wkly!AO:AO,MATCH($B16,data_wkly!$C:$C,0),1)=0,"",_xlfn.NUMBERVALUE(INDEX(data_wkly!AO:AO,MATCH($B16,data_wkly!$C:$C,0),1))),"na")=0,"",IFERROR(IF(INDEX(data_wkly!AO:AO,MATCH($B16,data_wkly!$C:$C,0),1)=0,"",_xlfn.NUMBERVALUE(INDEX(data_wkly!AO:AO,MATCH($B16,data_wkly!$C:$C,0),1))),"na"))</f>
        <v>597</v>
      </c>
      <c r="D16" s="122">
        <f>IF(IFERROR(IF(INDEX(data_wkly!AP:AP,MATCH($B16,data_wkly!$C:$C,0),1)=0,"",_xlfn.NUMBERVALUE(INDEX(data_wkly!AP:AP,MATCH($B16,data_wkly!$C:$C,0),1))),"na")=0,"",IFERROR(IF(INDEX(data_wkly!AP:AP,MATCH($B16,data_wkly!$C:$C,0),1)=0,"",_xlfn.NUMBERVALUE(INDEX(data_wkly!AP:AP,MATCH($B16,data_wkly!$C:$C,0),1))),"na"))</f>
        <v>4011</v>
      </c>
      <c r="E16" s="122">
        <f>IF(IFERROR(IF(INDEX(data_wkly!AQ:AQ,MATCH($B16,data_wkly!$C:$C,0),1)=0,"",_xlfn.NUMBERVALUE(INDEX(data_wkly!AQ:AQ,MATCH($B16,data_wkly!$C:$C,0),1))),"na")=0,"",IFERROR(IF(INDEX(data_wkly!AQ:AQ,MATCH($B16,data_wkly!$C:$C,0),1)=0,"",_xlfn.NUMBERVALUE(INDEX(data_wkly!AQ:AQ,MATCH($B16,data_wkly!$C:$C,0),1))),"na"))</f>
        <v>19069</v>
      </c>
      <c r="F16" s="122">
        <f>IF(IFERROR(IF(INDEX(data_wkly!AR:AR,MATCH($B16,data_wkly!$C:$C,0),1)=0,"",_xlfn.NUMBERVALUE(INDEX(data_wkly!AR:AR,MATCH($B16,data_wkly!$C:$C,0),1))),"na")=0,"",IFERROR(IF(INDEX(data_wkly!AR:AR,MATCH($B16,data_wkly!$C:$C,0),1)=0,"",_xlfn.NUMBERVALUE(INDEX(data_wkly!AR:AR,MATCH($B16,data_wkly!$C:$C,0),1))),"na"))</f>
        <v>35518</v>
      </c>
      <c r="G16" s="122">
        <f>IF(IFERROR(IF(INDEX(data_wkly!AS:AS,MATCH($B16,data_wkly!$C:$C,0),1)=0,"",_xlfn.NUMBERVALUE(INDEX(data_wkly!AS:AS,MATCH($B16,data_wkly!$C:$C,0),1))),"na")=0,"",IFERROR(IF(INDEX(data_wkly!AS:AS,MATCH($B16,data_wkly!$C:$C,0),1)=0,"",_xlfn.NUMBERVALUE(INDEX(data_wkly!AS:AS,MATCH($B16,data_wkly!$C:$C,0),1))),"na"))</f>
        <v>22273</v>
      </c>
      <c r="H16" s="122">
        <f>IFERROR(IF(INDEX(data_wkly!BJ:BJ,MATCH($B16,data_wkly!$C:$C,0),1)=0,"",_xlfn.NUMBERVALUE(INDEX(data_wkly!BJ:BJ,MATCH($B16,data_wkly!$C:$C,0),1))),"na")</f>
        <v>4305</v>
      </c>
      <c r="I16" s="122">
        <f>IF(IFERROR(IF(INDEX(data_wkly!AT:AT,MATCH($B16,data_wkly!$C:$C,0),1)=0,"",_xlfn.NUMBERVALUE(INDEX(data_wkly!AT:AT,MATCH($B16,data_wkly!$C:$C,0),1))),"na")=0,"",IFERROR(IF(INDEX(data_wkly!AT:AT,MATCH($B16,data_wkly!$C:$C,0),1)=0,"",_xlfn.NUMBERVALUE(INDEX(data_wkly!AT:AT,MATCH($B16,data_wkly!$C:$C,0),1))),"na"))</f>
        <v>3043</v>
      </c>
      <c r="J16" s="122">
        <f>IF(IFERROR(IF(INDEX(data_wkly!AU:AU,MATCH($B16,data_wkly!$C:$C,0),1)=0,"",_xlfn.NUMBERVALUE(INDEX(data_wkly!AU:AU,MATCH($B16,data_wkly!$C:$C,0),1))),"na")=0,"",IFERROR(IF(INDEX(data_wkly!AU:AU,MATCH($B16,data_wkly!$C:$C,0),1)=0,"",_xlfn.NUMBERVALUE(INDEX(data_wkly!AU:AU,MATCH($B16,data_wkly!$C:$C,0),1))),"na"))</f>
        <v>1262</v>
      </c>
      <c r="K16" s="122">
        <f>IF(IFERROR(IF(INDEX(data_wkly!AV:AV,MATCH($B16,data_wkly!$C:$C,0),1)=0,"",_xlfn.NUMBERVALUE(INDEX(data_wkly!AV:AV,MATCH($B16,data_wkly!$C:$C,0),1))),"na")=0,"",IFERROR(IF(INDEX(data_wkly!AV:AV,MATCH($B16,data_wkly!$C:$C,0),1)=0,"",_xlfn.NUMBERVALUE(INDEX(data_wkly!AV:AV,MATCH($B16,data_wkly!$C:$C,0),1))),"na"))</f>
        <v>85773</v>
      </c>
      <c r="L16" s="122">
        <f>IFERROR(IF(INDEX(data_wkly!BI:BI,MATCH($B16,data_wkly!$C:$C,0),1)=0,"",_xlfn.NUMBERVALUE(INDEX(data_wkly!BI:BI,MATCH($B16,data_wkly!$C:$C,0),1))),"na")</f>
        <v>76860</v>
      </c>
      <c r="M16" s="122">
        <f>IF(IFERROR(IF(INDEX(data_wkly!AW:AW,MATCH($B16,data_wkly!$C:$C,0),1)=0,"",_xlfn.NUMBERVALUE(INDEX(data_wkly!AW:AW,MATCH($B16,data_wkly!$C:$C,0),1))),"na")=0,"",IFERROR(IF(INDEX(data_wkly!AW:AW,MATCH($B16,data_wkly!$C:$C,0),1)=0,"",_xlfn.NUMBERVALUE(INDEX(data_wkly!AW:AW,MATCH($B16,data_wkly!$C:$C,0),1))),"na"))</f>
        <v>79903</v>
      </c>
      <c r="N16" s="123"/>
      <c r="O16" s="124">
        <f>IF(IFERROR(IF(INDEX(data_wkly!AY:AY,MATCH($B16,data_wkly!$C:$C,0),1)=0,"",_xlfn.NUMBERVALUE(INDEX(data_wkly!AY:AY,MATCH($B16,data_wkly!$C:$C,0),1))),"na")=0,"",IFERROR(IF(INDEX(data_wkly!AY:AY,MATCH($B16,data_wkly!$C:$C,0),1)=0,"",_xlfn.NUMBERVALUE(INDEX(data_wkly!AY:AY,MATCH($B16,data_wkly!$C:$C,0),1))),"na"))</f>
        <v>136.83000000000001</v>
      </c>
      <c r="P16" s="124">
        <f>IF(IFERROR(IF(INDEX(data_wkly!AZ:AZ,MATCH($B16,data_wkly!$C:$C,0),1)=0,"",_xlfn.NUMBERVALUE(INDEX(data_wkly!AZ:AZ,MATCH($B16,data_wkly!$C:$C,0),1))),"na")=0,"",IFERROR(IF(INDEX(data_wkly!AZ:AZ,MATCH($B16,data_wkly!$C:$C,0),1)=0,"",_xlfn.NUMBERVALUE(INDEX(data_wkly!AZ:AZ,MATCH($B16,data_wkly!$C:$C,0),1))),"na"))</f>
        <v>156.51</v>
      </c>
      <c r="Q16" s="124">
        <f>IF(IFERROR(IF(INDEX(data_wkly!BA:BA,MATCH($B16,data_wkly!$C:$C,0),1)=0,"",_xlfn.NUMBERVALUE(INDEX(data_wkly!BA:BA,MATCH($B16,data_wkly!$C:$C,0),1))),"na")=0,"",IFERROR(IF(INDEX(data_wkly!BA:BA,MATCH($B16,data_wkly!$C:$C,0),1)=0,"",_xlfn.NUMBERVALUE(INDEX(data_wkly!BA:BA,MATCH($B16,data_wkly!$C:$C,0),1))),"na"))</f>
        <v>158.44</v>
      </c>
      <c r="R16" s="124">
        <f>IF(IFERROR(IF(INDEX(data_wkly!BB:BB,MATCH($B16,data_wkly!$C:$C,0),1)=0,"",_xlfn.NUMBERVALUE(INDEX(data_wkly!BB:BB,MATCH($B16,data_wkly!$C:$C,0),1))),"na")=0,"",IFERROR(IF(INDEX(data_wkly!BB:BB,MATCH($B16,data_wkly!$C:$C,0),1)=0,"",_xlfn.NUMBERVALUE(INDEX(data_wkly!BB:BB,MATCH($B16,data_wkly!$C:$C,0),1))),"na"))</f>
        <v>158.19999999999999</v>
      </c>
      <c r="S16" s="124">
        <f>IF(IFERROR(IF(INDEX(data_wkly!BC:BC,MATCH($B16,data_wkly!$C:$C,0),1)=0,"",_xlfn.NUMBERVALUE(INDEX(data_wkly!BC:BC,MATCH($B16,data_wkly!$C:$C,0),1))),"na")=0,"",IFERROR(IF(INDEX(data_wkly!BC:BC,MATCH($B16,data_wkly!$C:$C,0),1)=0,"",_xlfn.NUMBERVALUE(INDEX(data_wkly!BC:BC,MATCH($B16,data_wkly!$C:$C,0),1))),"na"))</f>
        <v>157.59</v>
      </c>
      <c r="T16" s="124">
        <f>IFERROR(IF(INDEX(data_wkly!BL:BL,MATCH($B16,data_wkly!$C:$C,0),1)=0,"",_xlfn.NUMBERVALUE(INDEX(data_wkly!BL:BL,MATCH($B16,data_wkly!$C:$C,0),1))),"na")</f>
        <v>136.72</v>
      </c>
      <c r="U16" s="124">
        <f>IF(IFERROR(IF(INDEX(data_wkly!BD:BD,MATCH($B16,data_wkly!$C:$C,0),1)=0,"",_xlfn.NUMBERVALUE(INDEX(data_wkly!BD:BD,MATCH($B16,data_wkly!$C:$C,0),1))),"na")=0,"",IFERROR(IF(INDEX(data_wkly!BD:BD,MATCH($B16,data_wkly!$C:$C,0),1)=0,"",_xlfn.NUMBERVALUE(INDEX(data_wkly!BD:BD,MATCH($B16,data_wkly!$C:$C,0),1))),"na"))</f>
        <v>149.06</v>
      </c>
      <c r="V16" s="124">
        <f>IF(IFERROR(IF(INDEX(data_wkly!BE:BE,MATCH($B16,data_wkly!$C:$C,0),1)=0,"",_xlfn.NUMBERVALUE(INDEX(data_wkly!BE:BE,MATCH($B16,data_wkly!$C:$C,0),1))),"na")=0,"",IFERROR(IF(INDEX(data_wkly!BE:BE,MATCH($B16,data_wkly!$C:$C,0),1)=0,"",_xlfn.NUMBERVALUE(INDEX(data_wkly!BE:BE,MATCH($B16,data_wkly!$C:$C,0),1))),"na"))</f>
        <v>106.96</v>
      </c>
      <c r="W16" s="124">
        <f>IF(IFERROR(IF(INDEX(data_wkly!BF:BF,MATCH($B16,data_wkly!$C:$C,0),1)=0,"",_xlfn.NUMBERVALUE(INDEX(data_wkly!BF:BF,MATCH($B16,data_wkly!$C:$C,0),1))),"na")=0,"",IFERROR(IF(INDEX(data_wkly!BF:BF,MATCH($B16,data_wkly!$C:$C,0),1)=0,"",_xlfn.NUMBERVALUE(INDEX(data_wkly!BF:BF,MATCH($B16,data_wkly!$C:$C,0),1))),"na"))</f>
        <v>156.79</v>
      </c>
      <c r="X16" s="124">
        <f>IFERROR(IF(INDEX(data_wkly!BK:BK,MATCH($B16,data_wkly!$C:$C,0),1)=0,"",_xlfn.NUMBERVALUE(INDEX(data_wkly!BK:BK,MATCH($B16,data_wkly!$C:$C,0),1))),"na")</f>
        <v>158.08000000000001</v>
      </c>
      <c r="Y16" s="124">
        <f>IF(IFERROR(IF(INDEX(data_wkly!BG:BG,MATCH($B16,data_wkly!$C:$C,0),1)=0,"",_xlfn.NUMBERVALUE(INDEX(data_wkly!BG:BG,MATCH($B16,data_wkly!$C:$C,0),1))),"na")=0,"",IFERROR(IF(INDEX(data_wkly!BG:BG,MATCH($B16,data_wkly!$C:$C,0),1)=0,"",_xlfn.NUMBERVALUE(INDEX(data_wkly!BG:BG,MATCH($B16,data_wkly!$C:$C,0),1))),"na"))</f>
        <v>157.74</v>
      </c>
      <c r="AJ16" s="41">
        <f t="shared" ref="AJ16:AJ79" si="3">AJ14</f>
        <v>2</v>
      </c>
    </row>
    <row r="17" spans="1:36" ht="15.5">
      <c r="A17" s="88">
        <f t="shared" si="1"/>
        <v>1</v>
      </c>
      <c r="B17" s="89">
        <f t="shared" si="2"/>
        <v>43771</v>
      </c>
      <c r="C17" s="122">
        <f>IF(IFERROR(IF(INDEX(data_wkly!AO:AO,MATCH($B17,data_wkly!$C:$C,0),1)=0,"",_xlfn.NUMBERVALUE(INDEX(data_wkly!AO:AO,MATCH($B17,data_wkly!$C:$C,0),1))),"na")=0,"",IFERROR(IF(INDEX(data_wkly!AO:AO,MATCH($B17,data_wkly!$C:$C,0),1)=0,"",_xlfn.NUMBERVALUE(INDEX(data_wkly!AO:AO,MATCH($B17,data_wkly!$C:$C,0),1))),"na"))</f>
        <v>661</v>
      </c>
      <c r="D17" s="122">
        <f>IF(IFERROR(IF(INDEX(data_wkly!AP:AP,MATCH($B17,data_wkly!$C:$C,0),1)=0,"",_xlfn.NUMBERVALUE(INDEX(data_wkly!AP:AP,MATCH($B17,data_wkly!$C:$C,0),1))),"na")=0,"",IFERROR(IF(INDEX(data_wkly!AP:AP,MATCH($B17,data_wkly!$C:$C,0),1)=0,"",_xlfn.NUMBERVALUE(INDEX(data_wkly!AP:AP,MATCH($B17,data_wkly!$C:$C,0),1))),"na"))</f>
        <v>4183</v>
      </c>
      <c r="E17" s="122">
        <f>IF(IFERROR(IF(INDEX(data_wkly!AQ:AQ,MATCH($B17,data_wkly!$C:$C,0),1)=0,"",_xlfn.NUMBERVALUE(INDEX(data_wkly!AQ:AQ,MATCH($B17,data_wkly!$C:$C,0),1))),"na")=0,"",IFERROR(IF(INDEX(data_wkly!AQ:AQ,MATCH($B17,data_wkly!$C:$C,0),1)=0,"",_xlfn.NUMBERVALUE(INDEX(data_wkly!AQ:AQ,MATCH($B17,data_wkly!$C:$C,0),1))),"na"))</f>
        <v>20073</v>
      </c>
      <c r="F17" s="122">
        <f>IF(IFERROR(IF(INDEX(data_wkly!AR:AR,MATCH($B17,data_wkly!$C:$C,0),1)=0,"",_xlfn.NUMBERVALUE(INDEX(data_wkly!AR:AR,MATCH($B17,data_wkly!$C:$C,0),1))),"na")=0,"",IFERROR(IF(INDEX(data_wkly!AR:AR,MATCH($B17,data_wkly!$C:$C,0),1)=0,"",_xlfn.NUMBERVALUE(INDEX(data_wkly!AR:AR,MATCH($B17,data_wkly!$C:$C,0),1))),"na"))</f>
        <v>36929</v>
      </c>
      <c r="G17" s="122">
        <f>IF(IFERROR(IF(INDEX(data_wkly!AS:AS,MATCH($B17,data_wkly!$C:$C,0),1)=0,"",_xlfn.NUMBERVALUE(INDEX(data_wkly!AS:AS,MATCH($B17,data_wkly!$C:$C,0),1))),"na")=0,"",IFERROR(IF(INDEX(data_wkly!AS:AS,MATCH($B17,data_wkly!$C:$C,0),1)=0,"",_xlfn.NUMBERVALUE(INDEX(data_wkly!AS:AS,MATCH($B17,data_wkly!$C:$C,0),1))),"na"))</f>
        <v>20448</v>
      </c>
      <c r="H17" s="122">
        <f>IFERROR(IF(INDEX(data_wkly!BJ:BJ,MATCH($B17,data_wkly!$C:$C,0),1)=0,"",_xlfn.NUMBERVALUE(INDEX(data_wkly!BJ:BJ,MATCH($B17,data_wkly!$C:$C,0),1))),"na")</f>
        <v>3254</v>
      </c>
      <c r="I17" s="122">
        <f>IF(IFERROR(IF(INDEX(data_wkly!AT:AT,MATCH($B17,data_wkly!$C:$C,0),1)=0,"",_xlfn.NUMBERVALUE(INDEX(data_wkly!AT:AT,MATCH($B17,data_wkly!$C:$C,0),1))),"na")=0,"",IFERROR(IF(INDEX(data_wkly!AT:AT,MATCH($B17,data_wkly!$C:$C,0),1)=0,"",_xlfn.NUMBERVALUE(INDEX(data_wkly!AT:AT,MATCH($B17,data_wkly!$C:$C,0),1))),"na"))</f>
        <v>2428</v>
      </c>
      <c r="J17" s="122">
        <f>IF(IFERROR(IF(INDEX(data_wkly!AU:AU,MATCH($B17,data_wkly!$C:$C,0),1)=0,"",_xlfn.NUMBERVALUE(INDEX(data_wkly!AU:AU,MATCH($B17,data_wkly!$C:$C,0),1))),"na")=0,"",IFERROR(IF(INDEX(data_wkly!AU:AU,MATCH($B17,data_wkly!$C:$C,0),1)=0,"",_xlfn.NUMBERVALUE(INDEX(data_wkly!AU:AU,MATCH($B17,data_wkly!$C:$C,0),1))),"na"))</f>
        <v>826</v>
      </c>
      <c r="K17" s="122">
        <f>IF(IFERROR(IF(INDEX(data_wkly!AV:AV,MATCH($B17,data_wkly!$C:$C,0),1)=0,"",_xlfn.NUMBERVALUE(INDEX(data_wkly!AV:AV,MATCH($B17,data_wkly!$C:$C,0),1))),"na")=0,"",IFERROR(IF(INDEX(data_wkly!AV:AV,MATCH($B17,data_wkly!$C:$C,0),1)=0,"",_xlfn.NUMBERVALUE(INDEX(data_wkly!AV:AV,MATCH($B17,data_wkly!$C:$C,0),1))),"na"))</f>
        <v>85548</v>
      </c>
      <c r="L17" s="122">
        <f>IFERROR(IF(INDEX(data_wkly!BI:BI,MATCH($B17,data_wkly!$C:$C,0),1)=0,"",_xlfn.NUMBERVALUE(INDEX(data_wkly!BI:BI,MATCH($B17,data_wkly!$C:$C,0),1))),"na")</f>
        <v>77450</v>
      </c>
      <c r="M17" s="122">
        <f>IF(IFERROR(IF(INDEX(data_wkly!AW:AW,MATCH($B17,data_wkly!$C:$C,0),1)=0,"",_xlfn.NUMBERVALUE(INDEX(data_wkly!AW:AW,MATCH($B17,data_wkly!$C:$C,0),1))),"na")=0,"",IFERROR(IF(INDEX(data_wkly!AW:AW,MATCH($B17,data_wkly!$C:$C,0),1)=0,"",_xlfn.NUMBERVALUE(INDEX(data_wkly!AW:AW,MATCH($B17,data_wkly!$C:$C,0),1))),"na"))</f>
        <v>79878</v>
      </c>
      <c r="N17" s="123"/>
      <c r="O17" s="124">
        <f>IF(IFERROR(IF(INDEX(data_wkly!AY:AY,MATCH($B17,data_wkly!$C:$C,0),1)=0,"",_xlfn.NUMBERVALUE(INDEX(data_wkly!AY:AY,MATCH($B17,data_wkly!$C:$C,0),1))),"na")=0,"",IFERROR(IF(INDEX(data_wkly!AY:AY,MATCH($B17,data_wkly!$C:$C,0),1)=0,"",_xlfn.NUMBERVALUE(INDEX(data_wkly!AY:AY,MATCH($B17,data_wkly!$C:$C,0),1))),"na"))</f>
        <v>137.75</v>
      </c>
      <c r="P17" s="124">
        <f>IF(IFERROR(IF(INDEX(data_wkly!AZ:AZ,MATCH($B17,data_wkly!$C:$C,0),1)=0,"",_xlfn.NUMBERVALUE(INDEX(data_wkly!AZ:AZ,MATCH($B17,data_wkly!$C:$C,0),1))),"na")=0,"",IFERROR(IF(INDEX(data_wkly!AZ:AZ,MATCH($B17,data_wkly!$C:$C,0),1)=0,"",_xlfn.NUMBERVALUE(INDEX(data_wkly!AZ:AZ,MATCH($B17,data_wkly!$C:$C,0),1))),"na"))</f>
        <v>157.03</v>
      </c>
      <c r="Q17" s="124">
        <f>IF(IFERROR(IF(INDEX(data_wkly!BA:BA,MATCH($B17,data_wkly!$C:$C,0),1)=0,"",_xlfn.NUMBERVALUE(INDEX(data_wkly!BA:BA,MATCH($B17,data_wkly!$C:$C,0),1))),"na")=0,"",IFERROR(IF(INDEX(data_wkly!BA:BA,MATCH($B17,data_wkly!$C:$C,0),1)=0,"",_xlfn.NUMBERVALUE(INDEX(data_wkly!BA:BA,MATCH($B17,data_wkly!$C:$C,0),1))),"na"))</f>
        <v>158.91999999999999</v>
      </c>
      <c r="R17" s="124">
        <f>IF(IFERROR(IF(INDEX(data_wkly!BB:BB,MATCH($B17,data_wkly!$C:$C,0),1)=0,"",_xlfn.NUMBERVALUE(INDEX(data_wkly!BB:BB,MATCH($B17,data_wkly!$C:$C,0),1))),"na")=0,"",IFERROR(IF(INDEX(data_wkly!BB:BB,MATCH($B17,data_wkly!$C:$C,0),1)=0,"",_xlfn.NUMBERVALUE(INDEX(data_wkly!BB:BB,MATCH($B17,data_wkly!$C:$C,0),1))),"na"))</f>
        <v>158.91</v>
      </c>
      <c r="S17" s="124">
        <f>IF(IFERROR(IF(INDEX(data_wkly!BC:BC,MATCH($B17,data_wkly!$C:$C,0),1)=0,"",_xlfn.NUMBERVALUE(INDEX(data_wkly!BC:BC,MATCH($B17,data_wkly!$C:$C,0),1))),"na")=0,"",IFERROR(IF(INDEX(data_wkly!BC:BC,MATCH($B17,data_wkly!$C:$C,0),1)=0,"",_xlfn.NUMBERVALUE(INDEX(data_wkly!BC:BC,MATCH($B17,data_wkly!$C:$C,0),1))),"na"))</f>
        <v>158.32</v>
      </c>
      <c r="T17" s="124">
        <f>IFERROR(IF(INDEX(data_wkly!BL:BL,MATCH($B17,data_wkly!$C:$C,0),1)=0,"",_xlfn.NUMBERVALUE(INDEX(data_wkly!BL:BL,MATCH($B17,data_wkly!$C:$C,0),1))),"na")</f>
        <v>137.79</v>
      </c>
      <c r="U17" s="124">
        <f>IF(IFERROR(IF(INDEX(data_wkly!BD:BD,MATCH($B17,data_wkly!$C:$C,0),1)=0,"",_xlfn.NUMBERVALUE(INDEX(data_wkly!BD:BD,MATCH($B17,data_wkly!$C:$C,0),1))),"na")=0,"",IFERROR(IF(INDEX(data_wkly!BD:BD,MATCH($B17,data_wkly!$C:$C,0),1)=0,"",_xlfn.NUMBERVALUE(INDEX(data_wkly!BD:BD,MATCH($B17,data_wkly!$C:$C,0),1))),"na"))</f>
        <v>149.21</v>
      </c>
      <c r="V17" s="124">
        <f>IF(IFERROR(IF(INDEX(data_wkly!BE:BE,MATCH($B17,data_wkly!$C:$C,0),1)=0,"",_xlfn.NUMBERVALUE(INDEX(data_wkly!BE:BE,MATCH($B17,data_wkly!$C:$C,0),1))),"na")=0,"",IFERROR(IF(INDEX(data_wkly!BE:BE,MATCH($B17,data_wkly!$C:$C,0),1)=0,"",_xlfn.NUMBERVALUE(INDEX(data_wkly!BE:BE,MATCH($B17,data_wkly!$C:$C,0),1))),"na"))</f>
        <v>104.2</v>
      </c>
      <c r="W17" s="124">
        <f>IF(IFERROR(IF(INDEX(data_wkly!BF:BF,MATCH($B17,data_wkly!$C:$C,0),1)=0,"",_xlfn.NUMBERVALUE(INDEX(data_wkly!BF:BF,MATCH($B17,data_wkly!$C:$C,0),1))),"na")=0,"",IFERROR(IF(INDEX(data_wkly!BF:BF,MATCH($B17,data_wkly!$C:$C,0),1)=0,"",_xlfn.NUMBERVALUE(INDEX(data_wkly!BF:BF,MATCH($B17,data_wkly!$C:$C,0),1))),"na"))</f>
        <v>157.71</v>
      </c>
      <c r="X17" s="124">
        <f>IFERROR(IF(INDEX(data_wkly!BK:BK,MATCH($B17,data_wkly!$C:$C,0),1)=0,"",_xlfn.NUMBERVALUE(INDEX(data_wkly!BK:BK,MATCH($B17,data_wkly!$C:$C,0),1))),"na")</f>
        <v>158.75</v>
      </c>
      <c r="Y17" s="124">
        <f>IF(IFERROR(IF(INDEX(data_wkly!BG:BG,MATCH($B17,data_wkly!$C:$C,0),1)=0,"",_xlfn.NUMBERVALUE(INDEX(data_wkly!BG:BG,MATCH($B17,data_wkly!$C:$C,0),1))),"na")=0,"",IFERROR(IF(INDEX(data_wkly!BG:BG,MATCH($B17,data_wkly!$C:$C,0),1)=0,"",_xlfn.NUMBERVALUE(INDEX(data_wkly!BG:BG,MATCH($B17,data_wkly!$C:$C,0),1))),"na"))</f>
        <v>158.46</v>
      </c>
      <c r="AJ17" s="41">
        <f t="shared" si="3"/>
        <v>1</v>
      </c>
    </row>
    <row r="18" spans="1:36" ht="15.5">
      <c r="A18" s="88">
        <f t="shared" si="1"/>
        <v>2</v>
      </c>
      <c r="B18" s="89">
        <f t="shared" si="2"/>
        <v>43778</v>
      </c>
      <c r="C18" s="122">
        <f>IF(IFERROR(IF(INDEX(data_wkly!AO:AO,MATCH($B18,data_wkly!$C:$C,0),1)=0,"",_xlfn.NUMBERVALUE(INDEX(data_wkly!AO:AO,MATCH($B18,data_wkly!$C:$C,0),1))),"na")=0,"",IFERROR(IF(INDEX(data_wkly!AO:AO,MATCH($B18,data_wkly!$C:$C,0),1)=0,"",_xlfn.NUMBERVALUE(INDEX(data_wkly!AO:AO,MATCH($B18,data_wkly!$C:$C,0),1))),"na"))</f>
        <v>765</v>
      </c>
      <c r="D18" s="122">
        <f>IF(IFERROR(IF(INDEX(data_wkly!AP:AP,MATCH($B18,data_wkly!$C:$C,0),1)=0,"",_xlfn.NUMBERVALUE(INDEX(data_wkly!AP:AP,MATCH($B18,data_wkly!$C:$C,0),1))),"na")=0,"",IFERROR(IF(INDEX(data_wkly!AP:AP,MATCH($B18,data_wkly!$C:$C,0),1)=0,"",_xlfn.NUMBERVALUE(INDEX(data_wkly!AP:AP,MATCH($B18,data_wkly!$C:$C,0),1))),"na"))</f>
        <v>3936</v>
      </c>
      <c r="E18" s="122">
        <f>IF(IFERROR(IF(INDEX(data_wkly!AQ:AQ,MATCH($B18,data_wkly!$C:$C,0),1)=0,"",_xlfn.NUMBERVALUE(INDEX(data_wkly!AQ:AQ,MATCH($B18,data_wkly!$C:$C,0),1))),"na")=0,"",IFERROR(IF(INDEX(data_wkly!AQ:AQ,MATCH($B18,data_wkly!$C:$C,0),1)=0,"",_xlfn.NUMBERVALUE(INDEX(data_wkly!AQ:AQ,MATCH($B18,data_wkly!$C:$C,0),1))),"na"))</f>
        <v>19824</v>
      </c>
      <c r="F18" s="122">
        <f>IF(IFERROR(IF(INDEX(data_wkly!AR:AR,MATCH($B18,data_wkly!$C:$C,0),1)=0,"",_xlfn.NUMBERVALUE(INDEX(data_wkly!AR:AR,MATCH($B18,data_wkly!$C:$C,0),1))),"na")=0,"",IFERROR(IF(INDEX(data_wkly!AR:AR,MATCH($B18,data_wkly!$C:$C,0),1)=0,"",_xlfn.NUMBERVALUE(INDEX(data_wkly!AR:AR,MATCH($B18,data_wkly!$C:$C,0),1))),"na"))</f>
        <v>37224</v>
      </c>
      <c r="G18" s="122">
        <f>IF(IFERROR(IF(INDEX(data_wkly!AS:AS,MATCH($B18,data_wkly!$C:$C,0),1)=0,"",_xlfn.NUMBERVALUE(INDEX(data_wkly!AS:AS,MATCH($B18,data_wkly!$C:$C,0),1))),"na")=0,"",IFERROR(IF(INDEX(data_wkly!AS:AS,MATCH($B18,data_wkly!$C:$C,0),1)=0,"",_xlfn.NUMBERVALUE(INDEX(data_wkly!AS:AS,MATCH($B18,data_wkly!$C:$C,0),1))),"na"))</f>
        <v>21577</v>
      </c>
      <c r="H18" s="122">
        <f>IFERROR(IF(INDEX(data_wkly!BJ:BJ,MATCH($B18,data_wkly!$C:$C,0),1)=0,"",_xlfn.NUMBERVALUE(INDEX(data_wkly!BJ:BJ,MATCH($B18,data_wkly!$C:$C,0),1))),"na")</f>
        <v>3591</v>
      </c>
      <c r="I18" s="122">
        <f>IF(IFERROR(IF(INDEX(data_wkly!AT:AT,MATCH($B18,data_wkly!$C:$C,0),1)=0,"",_xlfn.NUMBERVALUE(INDEX(data_wkly!AT:AT,MATCH($B18,data_wkly!$C:$C,0),1))),"na")=0,"",IFERROR(IF(INDEX(data_wkly!AT:AT,MATCH($B18,data_wkly!$C:$C,0),1)=0,"",_xlfn.NUMBERVALUE(INDEX(data_wkly!AT:AT,MATCH($B18,data_wkly!$C:$C,0),1))),"na"))</f>
        <v>2663</v>
      </c>
      <c r="J18" s="122">
        <f>IF(IFERROR(IF(INDEX(data_wkly!AU:AU,MATCH($B18,data_wkly!$C:$C,0),1)=0,"",_xlfn.NUMBERVALUE(INDEX(data_wkly!AU:AU,MATCH($B18,data_wkly!$C:$C,0),1))),"na")=0,"",IFERROR(IF(INDEX(data_wkly!AU:AU,MATCH($B18,data_wkly!$C:$C,0),1)=0,"",_xlfn.NUMBERVALUE(INDEX(data_wkly!AU:AU,MATCH($B18,data_wkly!$C:$C,0),1))),"na"))</f>
        <v>928</v>
      </c>
      <c r="K18" s="122">
        <f>IF(IFERROR(IF(INDEX(data_wkly!AV:AV,MATCH($B18,data_wkly!$C:$C,0),1)=0,"",_xlfn.NUMBERVALUE(INDEX(data_wkly!AV:AV,MATCH($B18,data_wkly!$C:$C,0),1))),"na")=0,"",IFERROR(IF(INDEX(data_wkly!AV:AV,MATCH($B18,data_wkly!$C:$C,0),1)=0,"",_xlfn.NUMBERVALUE(INDEX(data_wkly!AV:AV,MATCH($B18,data_wkly!$C:$C,0),1))),"na"))</f>
        <v>86917</v>
      </c>
      <c r="L18" s="122">
        <f>IFERROR(IF(INDEX(data_wkly!BI:BI,MATCH($B18,data_wkly!$C:$C,0),1)=0,"",_xlfn.NUMBERVALUE(INDEX(data_wkly!BI:BI,MATCH($B18,data_wkly!$C:$C,0),1))),"na")</f>
        <v>78625</v>
      </c>
      <c r="M18" s="122">
        <f>IF(IFERROR(IF(INDEX(data_wkly!AW:AW,MATCH($B18,data_wkly!$C:$C,0),1)=0,"",_xlfn.NUMBERVALUE(INDEX(data_wkly!AW:AW,MATCH($B18,data_wkly!$C:$C,0),1))),"na")=0,"",IFERROR(IF(INDEX(data_wkly!AW:AW,MATCH($B18,data_wkly!$C:$C,0),1)=0,"",_xlfn.NUMBERVALUE(INDEX(data_wkly!AW:AW,MATCH($B18,data_wkly!$C:$C,0),1))),"na"))</f>
        <v>81288</v>
      </c>
      <c r="N18" s="123"/>
      <c r="O18" s="124">
        <f>IF(IFERROR(IF(INDEX(data_wkly!AY:AY,MATCH($B18,data_wkly!$C:$C,0),1)=0,"",_xlfn.NUMBERVALUE(INDEX(data_wkly!AY:AY,MATCH($B18,data_wkly!$C:$C,0),1))),"na")=0,"",IFERROR(IF(INDEX(data_wkly!AY:AY,MATCH($B18,data_wkly!$C:$C,0),1)=0,"",_xlfn.NUMBERVALUE(INDEX(data_wkly!AY:AY,MATCH($B18,data_wkly!$C:$C,0),1))),"na"))</f>
        <v>138.55000000000001</v>
      </c>
      <c r="P18" s="124">
        <f>IF(IFERROR(IF(INDEX(data_wkly!AZ:AZ,MATCH($B18,data_wkly!$C:$C,0),1)=0,"",_xlfn.NUMBERVALUE(INDEX(data_wkly!AZ:AZ,MATCH($B18,data_wkly!$C:$C,0),1))),"na")=0,"",IFERROR(IF(INDEX(data_wkly!AZ:AZ,MATCH($B18,data_wkly!$C:$C,0),1)=0,"",_xlfn.NUMBERVALUE(INDEX(data_wkly!AZ:AZ,MATCH($B18,data_wkly!$C:$C,0),1))),"na"))</f>
        <v>156.94999999999999</v>
      </c>
      <c r="Q18" s="124">
        <f>IF(IFERROR(IF(INDEX(data_wkly!BA:BA,MATCH($B18,data_wkly!$C:$C,0),1)=0,"",_xlfn.NUMBERVALUE(INDEX(data_wkly!BA:BA,MATCH($B18,data_wkly!$C:$C,0),1))),"na")=0,"",IFERROR(IF(INDEX(data_wkly!BA:BA,MATCH($B18,data_wkly!$C:$C,0),1)=0,"",_xlfn.NUMBERVALUE(INDEX(data_wkly!BA:BA,MATCH($B18,data_wkly!$C:$C,0),1))),"na"))</f>
        <v>159.19</v>
      </c>
      <c r="R18" s="124">
        <f>IF(IFERROR(IF(INDEX(data_wkly!BB:BB,MATCH($B18,data_wkly!$C:$C,0),1)=0,"",_xlfn.NUMBERVALUE(INDEX(data_wkly!BB:BB,MATCH($B18,data_wkly!$C:$C,0),1))),"na")=0,"",IFERROR(IF(INDEX(data_wkly!BB:BB,MATCH($B18,data_wkly!$C:$C,0),1)=0,"",_xlfn.NUMBERVALUE(INDEX(data_wkly!BB:BB,MATCH($B18,data_wkly!$C:$C,0),1))),"na"))</f>
        <v>159.16</v>
      </c>
      <c r="S18" s="124">
        <f>IF(IFERROR(IF(INDEX(data_wkly!BC:BC,MATCH($B18,data_wkly!$C:$C,0),1)=0,"",_xlfn.NUMBERVALUE(INDEX(data_wkly!BC:BC,MATCH($B18,data_wkly!$C:$C,0),1))),"na")=0,"",IFERROR(IF(INDEX(data_wkly!BC:BC,MATCH($B18,data_wkly!$C:$C,0),1)=0,"",_xlfn.NUMBERVALUE(INDEX(data_wkly!BC:BC,MATCH($B18,data_wkly!$C:$C,0),1))),"na"))</f>
        <v>158.66999999999999</v>
      </c>
      <c r="T18" s="124">
        <f>IFERROR(IF(INDEX(data_wkly!BL:BL,MATCH($B18,data_wkly!$C:$C,0),1)=0,"",_xlfn.NUMBERVALUE(INDEX(data_wkly!BL:BL,MATCH($B18,data_wkly!$C:$C,0),1))),"na")</f>
        <v>139.22999999999999</v>
      </c>
      <c r="U18" s="124">
        <f>IF(IFERROR(IF(INDEX(data_wkly!BD:BD,MATCH($B18,data_wkly!$C:$C,0),1)=0,"",_xlfn.NUMBERVALUE(INDEX(data_wkly!BD:BD,MATCH($B18,data_wkly!$C:$C,0),1))),"na")=0,"",IFERROR(IF(INDEX(data_wkly!BD:BD,MATCH($B18,data_wkly!$C:$C,0),1)=0,"",_xlfn.NUMBERVALUE(INDEX(data_wkly!BD:BD,MATCH($B18,data_wkly!$C:$C,0),1))),"na"))</f>
        <v>149.84</v>
      </c>
      <c r="V18" s="124">
        <f>IF(IFERROR(IF(INDEX(data_wkly!BE:BE,MATCH($B18,data_wkly!$C:$C,0),1)=0,"",_xlfn.NUMBERVALUE(INDEX(data_wkly!BE:BE,MATCH($B18,data_wkly!$C:$C,0),1))),"na")=0,"",IFERROR(IF(INDEX(data_wkly!BE:BE,MATCH($B18,data_wkly!$C:$C,0),1)=0,"",_xlfn.NUMBERVALUE(INDEX(data_wkly!BE:BE,MATCH($B18,data_wkly!$C:$C,0),1))),"na"))</f>
        <v>108.78</v>
      </c>
      <c r="W18" s="124">
        <f>IF(IFERROR(IF(INDEX(data_wkly!BF:BF,MATCH($B18,data_wkly!$C:$C,0),1)=0,"",_xlfn.NUMBERVALUE(INDEX(data_wkly!BF:BF,MATCH($B18,data_wkly!$C:$C,0),1))),"na")=0,"",IFERROR(IF(INDEX(data_wkly!BF:BF,MATCH($B18,data_wkly!$C:$C,0),1)=0,"",_xlfn.NUMBERVALUE(INDEX(data_wkly!BF:BF,MATCH($B18,data_wkly!$C:$C,0),1))),"na"))</f>
        <v>157.94</v>
      </c>
      <c r="X18" s="124">
        <f>IFERROR(IF(INDEX(data_wkly!BK:BK,MATCH($B18,data_wkly!$C:$C,0),1)=0,"",_xlfn.NUMBERVALUE(INDEX(data_wkly!BK:BK,MATCH($B18,data_wkly!$C:$C,0),1))),"na")</f>
        <v>159.03</v>
      </c>
      <c r="Y18" s="124">
        <f>IF(IFERROR(IF(INDEX(data_wkly!BG:BG,MATCH($B18,data_wkly!$C:$C,0),1)=0,"",_xlfn.NUMBERVALUE(INDEX(data_wkly!BG:BG,MATCH($B18,data_wkly!$C:$C,0),1))),"na")=0,"",IFERROR(IF(INDEX(data_wkly!BG:BG,MATCH($B18,data_wkly!$C:$C,0),1)=0,"",_xlfn.NUMBERVALUE(INDEX(data_wkly!BG:BG,MATCH($B18,data_wkly!$C:$C,0),1))),"na"))</f>
        <v>158.72999999999999</v>
      </c>
      <c r="AJ18" s="41">
        <f t="shared" si="3"/>
        <v>2</v>
      </c>
    </row>
    <row r="19" spans="1:36" ht="15.5">
      <c r="A19" s="88">
        <f t="shared" si="1"/>
        <v>1</v>
      </c>
      <c r="B19" s="89">
        <f t="shared" si="2"/>
        <v>43785</v>
      </c>
      <c r="C19" s="122">
        <f>IF(IFERROR(IF(INDEX(data_wkly!AO:AO,MATCH($B19,data_wkly!$C:$C,0),1)=0,"",_xlfn.NUMBERVALUE(INDEX(data_wkly!AO:AO,MATCH($B19,data_wkly!$C:$C,0),1))),"na")=0,"",IFERROR(IF(INDEX(data_wkly!AO:AO,MATCH($B19,data_wkly!$C:$C,0),1)=0,"",_xlfn.NUMBERVALUE(INDEX(data_wkly!AO:AO,MATCH($B19,data_wkly!$C:$C,0),1))),"na"))</f>
        <v>741</v>
      </c>
      <c r="D19" s="122">
        <f>IF(IFERROR(IF(INDEX(data_wkly!AP:AP,MATCH($B19,data_wkly!$C:$C,0),1)=0,"",_xlfn.NUMBERVALUE(INDEX(data_wkly!AP:AP,MATCH($B19,data_wkly!$C:$C,0),1))),"na")=0,"",IFERROR(IF(INDEX(data_wkly!AP:AP,MATCH($B19,data_wkly!$C:$C,0),1)=0,"",_xlfn.NUMBERVALUE(INDEX(data_wkly!AP:AP,MATCH($B19,data_wkly!$C:$C,0),1))),"na"))</f>
        <v>4475</v>
      </c>
      <c r="E19" s="122">
        <f>IF(IFERROR(IF(INDEX(data_wkly!AQ:AQ,MATCH($B19,data_wkly!$C:$C,0),1)=0,"",_xlfn.NUMBERVALUE(INDEX(data_wkly!AQ:AQ,MATCH($B19,data_wkly!$C:$C,0),1))),"na")=0,"",IFERROR(IF(INDEX(data_wkly!AQ:AQ,MATCH($B19,data_wkly!$C:$C,0),1)=0,"",_xlfn.NUMBERVALUE(INDEX(data_wkly!AQ:AQ,MATCH($B19,data_wkly!$C:$C,0),1))),"na"))</f>
        <v>20675</v>
      </c>
      <c r="F19" s="122">
        <f>IF(IFERROR(IF(INDEX(data_wkly!AR:AR,MATCH($B19,data_wkly!$C:$C,0),1)=0,"",_xlfn.NUMBERVALUE(INDEX(data_wkly!AR:AR,MATCH($B19,data_wkly!$C:$C,0),1))),"na")=0,"",IFERROR(IF(INDEX(data_wkly!AR:AR,MATCH($B19,data_wkly!$C:$C,0),1)=0,"",_xlfn.NUMBERVALUE(INDEX(data_wkly!AR:AR,MATCH($B19,data_wkly!$C:$C,0),1))),"na"))</f>
        <v>37124</v>
      </c>
      <c r="G19" s="122">
        <f>IF(IFERROR(IF(INDEX(data_wkly!AS:AS,MATCH($B19,data_wkly!$C:$C,0),1)=0,"",_xlfn.NUMBERVALUE(INDEX(data_wkly!AS:AS,MATCH($B19,data_wkly!$C:$C,0),1))),"na")=0,"",IFERROR(IF(INDEX(data_wkly!AS:AS,MATCH($B19,data_wkly!$C:$C,0),1)=0,"",_xlfn.NUMBERVALUE(INDEX(data_wkly!AS:AS,MATCH($B19,data_wkly!$C:$C,0),1))),"na"))</f>
        <v>20629</v>
      </c>
      <c r="H19" s="122">
        <f>IFERROR(IF(INDEX(data_wkly!BJ:BJ,MATCH($B19,data_wkly!$C:$C,0),1)=0,"",_xlfn.NUMBERVALUE(INDEX(data_wkly!BJ:BJ,MATCH($B19,data_wkly!$C:$C,0),1))),"na")</f>
        <v>3201</v>
      </c>
      <c r="I19" s="122">
        <f>IF(IFERROR(IF(INDEX(data_wkly!AT:AT,MATCH($B19,data_wkly!$C:$C,0),1)=0,"",_xlfn.NUMBERVALUE(INDEX(data_wkly!AT:AT,MATCH($B19,data_wkly!$C:$C,0),1))),"na")=0,"",IFERROR(IF(INDEX(data_wkly!AT:AT,MATCH($B19,data_wkly!$C:$C,0),1)=0,"",_xlfn.NUMBERVALUE(INDEX(data_wkly!AT:AT,MATCH($B19,data_wkly!$C:$C,0),1))),"na"))</f>
        <v>2383</v>
      </c>
      <c r="J19" s="122">
        <f>IF(IFERROR(IF(INDEX(data_wkly!AU:AU,MATCH($B19,data_wkly!$C:$C,0),1)=0,"",_xlfn.NUMBERVALUE(INDEX(data_wkly!AU:AU,MATCH($B19,data_wkly!$C:$C,0),1))),"na")=0,"",IFERROR(IF(INDEX(data_wkly!AU:AU,MATCH($B19,data_wkly!$C:$C,0),1)=0,"",_xlfn.NUMBERVALUE(INDEX(data_wkly!AU:AU,MATCH($B19,data_wkly!$C:$C,0),1))),"na"))</f>
        <v>818</v>
      </c>
      <c r="K19" s="122">
        <f>IF(IFERROR(IF(INDEX(data_wkly!AV:AV,MATCH($B19,data_wkly!$C:$C,0),1)=0,"",_xlfn.NUMBERVALUE(INDEX(data_wkly!AV:AV,MATCH($B19,data_wkly!$C:$C,0),1))),"na")=0,"",IFERROR(IF(INDEX(data_wkly!AV:AV,MATCH($B19,data_wkly!$C:$C,0),1)=0,"",_xlfn.NUMBERVALUE(INDEX(data_wkly!AV:AV,MATCH($B19,data_wkly!$C:$C,0),1))),"na"))</f>
        <v>86845</v>
      </c>
      <c r="L19" s="122">
        <f>IFERROR(IF(INDEX(data_wkly!BI:BI,MATCH($B19,data_wkly!$C:$C,0),1)=0,"",_xlfn.NUMBERVALUE(INDEX(data_wkly!BI:BI,MATCH($B19,data_wkly!$C:$C,0),1))),"na")</f>
        <v>78428</v>
      </c>
      <c r="M19" s="122">
        <f>IF(IFERROR(IF(INDEX(data_wkly!AW:AW,MATCH($B19,data_wkly!$C:$C,0),1)=0,"",_xlfn.NUMBERVALUE(INDEX(data_wkly!AW:AW,MATCH($B19,data_wkly!$C:$C,0),1))),"na")=0,"",IFERROR(IF(INDEX(data_wkly!AW:AW,MATCH($B19,data_wkly!$C:$C,0),1)=0,"",_xlfn.NUMBERVALUE(INDEX(data_wkly!AW:AW,MATCH($B19,data_wkly!$C:$C,0),1))),"na"))</f>
        <v>80811</v>
      </c>
      <c r="N19" s="123"/>
      <c r="O19" s="124">
        <f>IF(IFERROR(IF(INDEX(data_wkly!AY:AY,MATCH($B19,data_wkly!$C:$C,0),1)=0,"",_xlfn.NUMBERVALUE(INDEX(data_wkly!AY:AY,MATCH($B19,data_wkly!$C:$C,0),1))),"na")=0,"",IFERROR(IF(INDEX(data_wkly!AY:AY,MATCH($B19,data_wkly!$C:$C,0),1)=0,"",_xlfn.NUMBERVALUE(INDEX(data_wkly!AY:AY,MATCH($B19,data_wkly!$C:$C,0),1))),"na"))</f>
        <v>134.82</v>
      </c>
      <c r="P19" s="124">
        <f>IF(IFERROR(IF(INDEX(data_wkly!AZ:AZ,MATCH($B19,data_wkly!$C:$C,0),1)=0,"",_xlfn.NUMBERVALUE(INDEX(data_wkly!AZ:AZ,MATCH($B19,data_wkly!$C:$C,0),1))),"na")=0,"",IFERROR(IF(INDEX(data_wkly!AZ:AZ,MATCH($B19,data_wkly!$C:$C,0),1)=0,"",_xlfn.NUMBERVALUE(INDEX(data_wkly!AZ:AZ,MATCH($B19,data_wkly!$C:$C,0),1))),"na"))</f>
        <v>157.6</v>
      </c>
      <c r="Q19" s="124">
        <f>IF(IFERROR(IF(INDEX(data_wkly!BA:BA,MATCH($B19,data_wkly!$C:$C,0),1)=0,"",_xlfn.NUMBERVALUE(INDEX(data_wkly!BA:BA,MATCH($B19,data_wkly!$C:$C,0),1))),"na")=0,"",IFERROR(IF(INDEX(data_wkly!BA:BA,MATCH($B19,data_wkly!$C:$C,0),1)=0,"",_xlfn.NUMBERVALUE(INDEX(data_wkly!BA:BA,MATCH($B19,data_wkly!$C:$C,0),1))),"na"))</f>
        <v>159.46</v>
      </c>
      <c r="R19" s="124">
        <f>IF(IFERROR(IF(INDEX(data_wkly!BB:BB,MATCH($B19,data_wkly!$C:$C,0),1)=0,"",_xlfn.NUMBERVALUE(INDEX(data_wkly!BB:BB,MATCH($B19,data_wkly!$C:$C,0),1))),"na")=0,"",IFERROR(IF(INDEX(data_wkly!BB:BB,MATCH($B19,data_wkly!$C:$C,0),1)=0,"",_xlfn.NUMBERVALUE(INDEX(data_wkly!BB:BB,MATCH($B19,data_wkly!$C:$C,0),1))),"na"))</f>
        <v>159.58000000000001</v>
      </c>
      <c r="S19" s="124">
        <f>IF(IFERROR(IF(INDEX(data_wkly!BC:BC,MATCH($B19,data_wkly!$C:$C,0),1)=0,"",_xlfn.NUMBERVALUE(INDEX(data_wkly!BC:BC,MATCH($B19,data_wkly!$C:$C,0),1))),"na")=0,"",IFERROR(IF(INDEX(data_wkly!BC:BC,MATCH($B19,data_wkly!$C:$C,0),1)=0,"",_xlfn.NUMBERVALUE(INDEX(data_wkly!BC:BC,MATCH($B19,data_wkly!$C:$C,0),1))),"na"))</f>
        <v>159.13999999999999</v>
      </c>
      <c r="T19" s="124">
        <f>IFERROR(IF(INDEX(data_wkly!BL:BL,MATCH($B19,data_wkly!$C:$C,0),1)=0,"",_xlfn.NUMBERVALUE(INDEX(data_wkly!BL:BL,MATCH($B19,data_wkly!$C:$C,0),1))),"na")</f>
        <v>137.93</v>
      </c>
      <c r="U19" s="124">
        <f>IF(IFERROR(IF(INDEX(data_wkly!BD:BD,MATCH($B19,data_wkly!$C:$C,0),1)=0,"",_xlfn.NUMBERVALUE(INDEX(data_wkly!BD:BD,MATCH($B19,data_wkly!$C:$C,0),1))),"na")=0,"",IFERROR(IF(INDEX(data_wkly!BD:BD,MATCH($B19,data_wkly!$C:$C,0),1)=0,"",_xlfn.NUMBERVALUE(INDEX(data_wkly!BD:BD,MATCH($B19,data_wkly!$C:$C,0),1))),"na"))</f>
        <v>149.38</v>
      </c>
      <c r="V19" s="124">
        <f>IF(IFERROR(IF(INDEX(data_wkly!BE:BE,MATCH($B19,data_wkly!$C:$C,0),1)=0,"",_xlfn.NUMBERVALUE(INDEX(data_wkly!BE:BE,MATCH($B19,data_wkly!$C:$C,0),1))),"na")=0,"",IFERROR(IF(INDEX(data_wkly!BE:BE,MATCH($B19,data_wkly!$C:$C,0),1)=0,"",_xlfn.NUMBERVALUE(INDEX(data_wkly!BE:BE,MATCH($B19,data_wkly!$C:$C,0),1))),"na"))</f>
        <v>104.56</v>
      </c>
      <c r="W19" s="124">
        <f>IF(IFERROR(IF(INDEX(data_wkly!BF:BF,MATCH($B19,data_wkly!$C:$C,0),1)=0,"",_xlfn.NUMBERVALUE(INDEX(data_wkly!BF:BF,MATCH($B19,data_wkly!$C:$C,0),1))),"na")=0,"",IFERROR(IF(INDEX(data_wkly!BF:BF,MATCH($B19,data_wkly!$C:$C,0),1)=0,"",_xlfn.NUMBERVALUE(INDEX(data_wkly!BF:BF,MATCH($B19,data_wkly!$C:$C,0),1))),"na"))</f>
        <v>158.34</v>
      </c>
      <c r="X19" s="124">
        <f>IFERROR(IF(INDEX(data_wkly!BK:BK,MATCH($B19,data_wkly!$C:$C,0),1)=0,"",_xlfn.NUMBERVALUE(INDEX(data_wkly!BK:BK,MATCH($B19,data_wkly!$C:$C,0),1))),"na")</f>
        <v>159.43</v>
      </c>
      <c r="Y19" s="124">
        <f>IF(IFERROR(IF(INDEX(data_wkly!BG:BG,MATCH($B19,data_wkly!$C:$C,0),1)=0,"",_xlfn.NUMBERVALUE(INDEX(data_wkly!BG:BG,MATCH($B19,data_wkly!$C:$C,0),1))),"na")=0,"",IFERROR(IF(INDEX(data_wkly!BG:BG,MATCH($B19,data_wkly!$C:$C,0),1)=0,"",_xlfn.NUMBERVALUE(INDEX(data_wkly!BG:BG,MATCH($B19,data_wkly!$C:$C,0),1))),"na"))</f>
        <v>159.13999999999999</v>
      </c>
      <c r="AJ19" s="41">
        <f t="shared" si="3"/>
        <v>1</v>
      </c>
    </row>
    <row r="20" spans="1:36" ht="15.5">
      <c r="A20" s="88">
        <f t="shared" si="1"/>
        <v>2</v>
      </c>
      <c r="B20" s="89">
        <f t="shared" si="2"/>
        <v>43792</v>
      </c>
      <c r="C20" s="122">
        <f>IF(IFERROR(IF(INDEX(data_wkly!AO:AO,MATCH($B20,data_wkly!$C:$C,0),1)=0,"",_xlfn.NUMBERVALUE(INDEX(data_wkly!AO:AO,MATCH($B20,data_wkly!$C:$C,0),1))),"na")=0,"",IFERROR(IF(INDEX(data_wkly!AO:AO,MATCH($B20,data_wkly!$C:$C,0),1)=0,"",_xlfn.NUMBERVALUE(INDEX(data_wkly!AO:AO,MATCH($B20,data_wkly!$C:$C,0),1))),"na"))</f>
        <v>702</v>
      </c>
      <c r="D20" s="122">
        <f>IF(IFERROR(IF(INDEX(data_wkly!AP:AP,MATCH($B20,data_wkly!$C:$C,0),1)=0,"",_xlfn.NUMBERVALUE(INDEX(data_wkly!AP:AP,MATCH($B20,data_wkly!$C:$C,0),1))),"na")=0,"",IFERROR(IF(INDEX(data_wkly!AP:AP,MATCH($B20,data_wkly!$C:$C,0),1)=0,"",_xlfn.NUMBERVALUE(INDEX(data_wkly!AP:AP,MATCH($B20,data_wkly!$C:$C,0),1))),"na"))</f>
        <v>4119</v>
      </c>
      <c r="E20" s="122">
        <f>IF(IFERROR(IF(INDEX(data_wkly!AQ:AQ,MATCH($B20,data_wkly!$C:$C,0),1)=0,"",_xlfn.NUMBERVALUE(INDEX(data_wkly!AQ:AQ,MATCH($B20,data_wkly!$C:$C,0),1))),"na")=0,"",IFERROR(IF(INDEX(data_wkly!AQ:AQ,MATCH($B20,data_wkly!$C:$C,0),1)=0,"",_xlfn.NUMBERVALUE(INDEX(data_wkly!AQ:AQ,MATCH($B20,data_wkly!$C:$C,0),1))),"na"))</f>
        <v>21192</v>
      </c>
      <c r="F20" s="122">
        <f>IF(IFERROR(IF(INDEX(data_wkly!AR:AR,MATCH($B20,data_wkly!$C:$C,0),1)=0,"",_xlfn.NUMBERVALUE(INDEX(data_wkly!AR:AR,MATCH($B20,data_wkly!$C:$C,0),1))),"na")=0,"",IFERROR(IF(INDEX(data_wkly!AR:AR,MATCH($B20,data_wkly!$C:$C,0),1)=0,"",_xlfn.NUMBERVALUE(INDEX(data_wkly!AR:AR,MATCH($B20,data_wkly!$C:$C,0),1))),"na"))</f>
        <v>37212</v>
      </c>
      <c r="G20" s="122">
        <f>IF(IFERROR(IF(INDEX(data_wkly!AS:AS,MATCH($B20,data_wkly!$C:$C,0),1)=0,"",_xlfn.NUMBERVALUE(INDEX(data_wkly!AS:AS,MATCH($B20,data_wkly!$C:$C,0),1))),"na")=0,"",IFERROR(IF(INDEX(data_wkly!AS:AS,MATCH($B20,data_wkly!$C:$C,0),1)=0,"",_xlfn.NUMBERVALUE(INDEX(data_wkly!AS:AS,MATCH($B20,data_wkly!$C:$C,0),1))),"na"))</f>
        <v>20640</v>
      </c>
      <c r="H20" s="122">
        <f>IFERROR(IF(INDEX(data_wkly!BJ:BJ,MATCH($B20,data_wkly!$C:$C,0),1)=0,"",_xlfn.NUMBERVALUE(INDEX(data_wkly!BJ:BJ,MATCH($B20,data_wkly!$C:$C,0),1))),"na")</f>
        <v>3900</v>
      </c>
      <c r="I20" s="122">
        <f>IF(IFERROR(IF(INDEX(data_wkly!AT:AT,MATCH($B20,data_wkly!$C:$C,0),1)=0,"",_xlfn.NUMBERVALUE(INDEX(data_wkly!AT:AT,MATCH($B20,data_wkly!$C:$C,0),1))),"na")=0,"",IFERROR(IF(INDEX(data_wkly!AT:AT,MATCH($B20,data_wkly!$C:$C,0),1)=0,"",_xlfn.NUMBERVALUE(INDEX(data_wkly!AT:AT,MATCH($B20,data_wkly!$C:$C,0),1))),"na"))</f>
        <v>2819</v>
      </c>
      <c r="J20" s="122">
        <f>IF(IFERROR(IF(INDEX(data_wkly!AU:AU,MATCH($B20,data_wkly!$C:$C,0),1)=0,"",_xlfn.NUMBERVALUE(INDEX(data_wkly!AU:AU,MATCH($B20,data_wkly!$C:$C,0),1))),"na")=0,"",IFERROR(IF(INDEX(data_wkly!AU:AU,MATCH($B20,data_wkly!$C:$C,0),1)=0,"",_xlfn.NUMBERVALUE(INDEX(data_wkly!AU:AU,MATCH($B20,data_wkly!$C:$C,0),1))),"na"))</f>
        <v>1081</v>
      </c>
      <c r="K20" s="122">
        <f>IF(IFERROR(IF(INDEX(data_wkly!AV:AV,MATCH($B20,data_wkly!$C:$C,0),1)=0,"",_xlfn.NUMBERVALUE(INDEX(data_wkly!AV:AV,MATCH($B20,data_wkly!$C:$C,0),1))),"na")=0,"",IFERROR(IF(INDEX(data_wkly!AV:AV,MATCH($B20,data_wkly!$C:$C,0),1)=0,"",_xlfn.NUMBERVALUE(INDEX(data_wkly!AV:AV,MATCH($B20,data_wkly!$C:$C,0),1))),"na"))</f>
        <v>87765</v>
      </c>
      <c r="L20" s="122">
        <f>IFERROR(IF(INDEX(data_wkly!BI:BI,MATCH($B20,data_wkly!$C:$C,0),1)=0,"",_xlfn.NUMBERVALUE(INDEX(data_wkly!BI:BI,MATCH($B20,data_wkly!$C:$C,0),1))),"na")</f>
        <v>79044</v>
      </c>
      <c r="M20" s="122">
        <f>IF(IFERROR(IF(INDEX(data_wkly!AW:AW,MATCH($B20,data_wkly!$C:$C,0),1)=0,"",_xlfn.NUMBERVALUE(INDEX(data_wkly!AW:AW,MATCH($B20,data_wkly!$C:$C,0),1))),"na")=0,"",IFERROR(IF(INDEX(data_wkly!AW:AW,MATCH($B20,data_wkly!$C:$C,0),1)=0,"",_xlfn.NUMBERVALUE(INDEX(data_wkly!AW:AW,MATCH($B20,data_wkly!$C:$C,0),1))),"na"))</f>
        <v>81863</v>
      </c>
      <c r="N20" s="123"/>
      <c r="O20" s="124">
        <f>IF(IFERROR(IF(INDEX(data_wkly!AY:AY,MATCH($B20,data_wkly!$C:$C,0),1)=0,"",_xlfn.NUMBERVALUE(INDEX(data_wkly!AY:AY,MATCH($B20,data_wkly!$C:$C,0),1))),"na")=0,"",IFERROR(IF(INDEX(data_wkly!AY:AY,MATCH($B20,data_wkly!$C:$C,0),1)=0,"",_xlfn.NUMBERVALUE(INDEX(data_wkly!AY:AY,MATCH($B20,data_wkly!$C:$C,0),1))),"na"))</f>
        <v>141.32</v>
      </c>
      <c r="P20" s="124">
        <f>IF(IFERROR(IF(INDEX(data_wkly!AZ:AZ,MATCH($B20,data_wkly!$C:$C,0),1)=0,"",_xlfn.NUMBERVALUE(INDEX(data_wkly!AZ:AZ,MATCH($B20,data_wkly!$C:$C,0),1))),"na")=0,"",IFERROR(IF(INDEX(data_wkly!AZ:AZ,MATCH($B20,data_wkly!$C:$C,0),1)=0,"",_xlfn.NUMBERVALUE(INDEX(data_wkly!AZ:AZ,MATCH($B20,data_wkly!$C:$C,0),1))),"na"))</f>
        <v>158.08000000000001</v>
      </c>
      <c r="Q20" s="124">
        <f>IF(IFERROR(IF(INDEX(data_wkly!BA:BA,MATCH($B20,data_wkly!$C:$C,0),1)=0,"",_xlfn.NUMBERVALUE(INDEX(data_wkly!BA:BA,MATCH($B20,data_wkly!$C:$C,0),1))),"na")=0,"",IFERROR(IF(INDEX(data_wkly!BA:BA,MATCH($B20,data_wkly!$C:$C,0),1)=0,"",_xlfn.NUMBERVALUE(INDEX(data_wkly!BA:BA,MATCH($B20,data_wkly!$C:$C,0),1))),"na"))</f>
        <v>160.12</v>
      </c>
      <c r="R20" s="124">
        <f>IF(IFERROR(IF(INDEX(data_wkly!BB:BB,MATCH($B20,data_wkly!$C:$C,0),1)=0,"",_xlfn.NUMBERVALUE(INDEX(data_wkly!BB:BB,MATCH($B20,data_wkly!$C:$C,0),1))),"na")=0,"",IFERROR(IF(INDEX(data_wkly!BB:BB,MATCH($B20,data_wkly!$C:$C,0),1)=0,"",_xlfn.NUMBERVALUE(INDEX(data_wkly!BB:BB,MATCH($B20,data_wkly!$C:$C,0),1))),"na"))</f>
        <v>159.91999999999999</v>
      </c>
      <c r="S20" s="124">
        <f>IF(IFERROR(IF(INDEX(data_wkly!BC:BC,MATCH($B20,data_wkly!$C:$C,0),1)=0,"",_xlfn.NUMBERVALUE(INDEX(data_wkly!BC:BC,MATCH($B20,data_wkly!$C:$C,0),1))),"na")=0,"",IFERROR(IF(INDEX(data_wkly!BC:BC,MATCH($B20,data_wkly!$C:$C,0),1)=0,"",_xlfn.NUMBERVALUE(INDEX(data_wkly!BC:BC,MATCH($B20,data_wkly!$C:$C,0),1))),"na"))</f>
        <v>159.19999999999999</v>
      </c>
      <c r="T20" s="124">
        <f>IFERROR(IF(INDEX(data_wkly!BL:BL,MATCH($B20,data_wkly!$C:$C,0),1)=0,"",_xlfn.NUMBERVALUE(INDEX(data_wkly!BL:BL,MATCH($B20,data_wkly!$C:$C,0),1))),"na")</f>
        <v>138.47</v>
      </c>
      <c r="U20" s="124">
        <f>IF(IFERROR(IF(INDEX(data_wkly!BD:BD,MATCH($B20,data_wkly!$C:$C,0),1)=0,"",_xlfn.NUMBERVALUE(INDEX(data_wkly!BD:BD,MATCH($B20,data_wkly!$C:$C,0),1))),"na")=0,"",IFERROR(IF(INDEX(data_wkly!BD:BD,MATCH($B20,data_wkly!$C:$C,0),1)=0,"",_xlfn.NUMBERVALUE(INDEX(data_wkly!BD:BD,MATCH($B20,data_wkly!$C:$C,0),1))),"na"))</f>
        <v>149.9</v>
      </c>
      <c r="V20" s="124">
        <f>IF(IFERROR(IF(INDEX(data_wkly!BE:BE,MATCH($B20,data_wkly!$C:$C,0),1)=0,"",_xlfn.NUMBERVALUE(INDEX(data_wkly!BE:BE,MATCH($B20,data_wkly!$C:$C,0),1))),"na")=0,"",IFERROR(IF(INDEX(data_wkly!BE:BE,MATCH($B20,data_wkly!$C:$C,0),1)=0,"",_xlfn.NUMBERVALUE(INDEX(data_wkly!BE:BE,MATCH($B20,data_wkly!$C:$C,0),1))),"na"))</f>
        <v>108.69</v>
      </c>
      <c r="W20" s="124">
        <f>IF(IFERROR(IF(INDEX(data_wkly!BF:BF,MATCH($B20,data_wkly!$C:$C,0),1)=0,"",_xlfn.NUMBERVALUE(INDEX(data_wkly!BF:BF,MATCH($B20,data_wkly!$C:$C,0),1))),"na")=0,"",IFERROR(IF(INDEX(data_wkly!BF:BF,MATCH($B20,data_wkly!$C:$C,0),1)=0,"",_xlfn.NUMBERVALUE(INDEX(data_wkly!BF:BF,MATCH($B20,data_wkly!$C:$C,0),1))),"na"))</f>
        <v>158.61000000000001</v>
      </c>
      <c r="X20" s="124">
        <f>IFERROR(IF(INDEX(data_wkly!BK:BK,MATCH($B20,data_wkly!$C:$C,0),1)=0,"",_xlfn.NUMBERVALUE(INDEX(data_wkly!BK:BK,MATCH($B20,data_wkly!$C:$C,0),1))),"na")</f>
        <v>159.78</v>
      </c>
      <c r="Y20" s="124">
        <f>IF(IFERROR(IF(INDEX(data_wkly!BG:BG,MATCH($B20,data_wkly!$C:$C,0),1)=0,"",_xlfn.NUMBERVALUE(INDEX(data_wkly!BG:BG,MATCH($B20,data_wkly!$C:$C,0),1))),"na")=0,"",IFERROR(IF(INDEX(data_wkly!BG:BG,MATCH($B20,data_wkly!$C:$C,0),1)=0,"",_xlfn.NUMBERVALUE(INDEX(data_wkly!BG:BG,MATCH($B20,data_wkly!$C:$C,0),1))),"na"))</f>
        <v>159.44</v>
      </c>
      <c r="AJ20" s="41">
        <f t="shared" si="3"/>
        <v>2</v>
      </c>
    </row>
    <row r="21" spans="1:36" ht="15.5">
      <c r="A21" s="88">
        <f t="shared" si="1"/>
        <v>1</v>
      </c>
      <c r="B21" s="89">
        <f t="shared" si="2"/>
        <v>43799</v>
      </c>
      <c r="C21" s="122">
        <f>IF(IFERROR(IF(INDEX(data_wkly!AO:AO,MATCH($B21,data_wkly!$C:$C,0),1)=0,"",_xlfn.NUMBERVALUE(INDEX(data_wkly!AO:AO,MATCH($B21,data_wkly!$C:$C,0),1))),"na")=0,"",IFERROR(IF(INDEX(data_wkly!AO:AO,MATCH($B21,data_wkly!$C:$C,0),1)=0,"",_xlfn.NUMBERVALUE(INDEX(data_wkly!AO:AO,MATCH($B21,data_wkly!$C:$C,0),1))),"na"))</f>
        <v>642</v>
      </c>
      <c r="D21" s="122">
        <f>IF(IFERROR(IF(INDEX(data_wkly!AP:AP,MATCH($B21,data_wkly!$C:$C,0),1)=0,"",_xlfn.NUMBERVALUE(INDEX(data_wkly!AP:AP,MATCH($B21,data_wkly!$C:$C,0),1))),"na")=0,"",IFERROR(IF(INDEX(data_wkly!AP:AP,MATCH($B21,data_wkly!$C:$C,0),1)=0,"",_xlfn.NUMBERVALUE(INDEX(data_wkly!AP:AP,MATCH($B21,data_wkly!$C:$C,0),1))),"na"))</f>
        <v>4358</v>
      </c>
      <c r="E21" s="122">
        <f>IF(IFERROR(IF(INDEX(data_wkly!AQ:AQ,MATCH($B21,data_wkly!$C:$C,0),1)=0,"",_xlfn.NUMBERVALUE(INDEX(data_wkly!AQ:AQ,MATCH($B21,data_wkly!$C:$C,0),1))),"na")=0,"",IFERROR(IF(INDEX(data_wkly!AQ:AQ,MATCH($B21,data_wkly!$C:$C,0),1)=0,"",_xlfn.NUMBERVALUE(INDEX(data_wkly!AQ:AQ,MATCH($B21,data_wkly!$C:$C,0),1))),"na"))</f>
        <v>21346</v>
      </c>
      <c r="F21" s="122">
        <f>IF(IFERROR(IF(INDEX(data_wkly!AR:AR,MATCH($B21,data_wkly!$C:$C,0),1)=0,"",_xlfn.NUMBERVALUE(INDEX(data_wkly!AR:AR,MATCH($B21,data_wkly!$C:$C,0),1))),"na")=0,"",IFERROR(IF(INDEX(data_wkly!AR:AR,MATCH($B21,data_wkly!$C:$C,0),1)=0,"",_xlfn.NUMBERVALUE(INDEX(data_wkly!AR:AR,MATCH($B21,data_wkly!$C:$C,0),1))),"na"))</f>
        <v>36511</v>
      </c>
      <c r="G21" s="122">
        <f>IF(IFERROR(IF(INDEX(data_wkly!AS:AS,MATCH($B21,data_wkly!$C:$C,0),1)=0,"",_xlfn.NUMBERVALUE(INDEX(data_wkly!AS:AS,MATCH($B21,data_wkly!$C:$C,0),1))),"na")=0,"",IFERROR(IF(INDEX(data_wkly!AS:AS,MATCH($B21,data_wkly!$C:$C,0),1)=0,"",_xlfn.NUMBERVALUE(INDEX(data_wkly!AS:AS,MATCH($B21,data_wkly!$C:$C,0),1))),"na"))</f>
        <v>20565</v>
      </c>
      <c r="H21" s="122">
        <f>IFERROR(IF(INDEX(data_wkly!BJ:BJ,MATCH($B21,data_wkly!$C:$C,0),1)=0,"",_xlfn.NUMBERVALUE(INDEX(data_wkly!BJ:BJ,MATCH($B21,data_wkly!$C:$C,0),1))),"na")</f>
        <v>3898</v>
      </c>
      <c r="I21" s="122">
        <f>IF(IFERROR(IF(INDEX(data_wkly!AT:AT,MATCH($B21,data_wkly!$C:$C,0),1)=0,"",_xlfn.NUMBERVALUE(INDEX(data_wkly!AT:AT,MATCH($B21,data_wkly!$C:$C,0),1))),"na")=0,"",IFERROR(IF(INDEX(data_wkly!AT:AT,MATCH($B21,data_wkly!$C:$C,0),1)=0,"",_xlfn.NUMBERVALUE(INDEX(data_wkly!AT:AT,MATCH($B21,data_wkly!$C:$C,0),1))),"na"))</f>
        <v>2658</v>
      </c>
      <c r="J21" s="122">
        <f>IF(IFERROR(IF(INDEX(data_wkly!AU:AU,MATCH($B21,data_wkly!$C:$C,0),1)=0,"",_xlfn.NUMBERVALUE(INDEX(data_wkly!AU:AU,MATCH($B21,data_wkly!$C:$C,0),1))),"na")=0,"",IFERROR(IF(INDEX(data_wkly!AU:AU,MATCH($B21,data_wkly!$C:$C,0),1)=0,"",_xlfn.NUMBERVALUE(INDEX(data_wkly!AU:AU,MATCH($B21,data_wkly!$C:$C,0),1))),"na"))</f>
        <v>1240</v>
      </c>
      <c r="K21" s="122">
        <f>IF(IFERROR(IF(INDEX(data_wkly!AV:AV,MATCH($B21,data_wkly!$C:$C,0),1)=0,"",_xlfn.NUMBERVALUE(INDEX(data_wkly!AV:AV,MATCH($B21,data_wkly!$C:$C,0),1))),"na")=0,"",IFERROR(IF(INDEX(data_wkly!AV:AV,MATCH($B21,data_wkly!$C:$C,0),1)=0,"",_xlfn.NUMBERVALUE(INDEX(data_wkly!AV:AV,MATCH($B21,data_wkly!$C:$C,0),1))),"na"))</f>
        <v>87320</v>
      </c>
      <c r="L21" s="122">
        <f>IFERROR(IF(INDEX(data_wkly!BI:BI,MATCH($B21,data_wkly!$C:$C,0),1)=0,"",_xlfn.NUMBERVALUE(INDEX(data_wkly!BI:BI,MATCH($B21,data_wkly!$C:$C,0),1))),"na")</f>
        <v>78422</v>
      </c>
      <c r="M21" s="122">
        <f>IF(IFERROR(IF(INDEX(data_wkly!AW:AW,MATCH($B21,data_wkly!$C:$C,0),1)=0,"",_xlfn.NUMBERVALUE(INDEX(data_wkly!AW:AW,MATCH($B21,data_wkly!$C:$C,0),1))),"na")=0,"",IFERROR(IF(INDEX(data_wkly!AW:AW,MATCH($B21,data_wkly!$C:$C,0),1)=0,"",_xlfn.NUMBERVALUE(INDEX(data_wkly!AW:AW,MATCH($B21,data_wkly!$C:$C,0),1))),"na"))</f>
        <v>81080</v>
      </c>
      <c r="N21" s="123"/>
      <c r="O21" s="124">
        <f>IF(IFERROR(IF(INDEX(data_wkly!AY:AY,MATCH($B21,data_wkly!$C:$C,0),1)=0,"",_xlfn.NUMBERVALUE(INDEX(data_wkly!AY:AY,MATCH($B21,data_wkly!$C:$C,0),1))),"na")=0,"",IFERROR(IF(INDEX(data_wkly!AY:AY,MATCH($B21,data_wkly!$C:$C,0),1)=0,"",_xlfn.NUMBERVALUE(INDEX(data_wkly!AY:AY,MATCH($B21,data_wkly!$C:$C,0),1))),"na"))</f>
        <v>143.22</v>
      </c>
      <c r="P21" s="124">
        <f>IF(IFERROR(IF(INDEX(data_wkly!AZ:AZ,MATCH($B21,data_wkly!$C:$C,0),1)=0,"",_xlfn.NUMBERVALUE(INDEX(data_wkly!AZ:AZ,MATCH($B21,data_wkly!$C:$C,0),1))),"na")=0,"",IFERROR(IF(INDEX(data_wkly!AZ:AZ,MATCH($B21,data_wkly!$C:$C,0),1)=0,"",_xlfn.NUMBERVALUE(INDEX(data_wkly!AZ:AZ,MATCH($B21,data_wkly!$C:$C,0),1))),"na"))</f>
        <v>158.61000000000001</v>
      </c>
      <c r="Q21" s="124">
        <f>IF(IFERROR(IF(INDEX(data_wkly!BA:BA,MATCH($B21,data_wkly!$C:$C,0),1)=0,"",_xlfn.NUMBERVALUE(INDEX(data_wkly!BA:BA,MATCH($B21,data_wkly!$C:$C,0),1))),"na")=0,"",IFERROR(IF(INDEX(data_wkly!BA:BA,MATCH($B21,data_wkly!$C:$C,0),1)=0,"",_xlfn.NUMBERVALUE(INDEX(data_wkly!BA:BA,MATCH($B21,data_wkly!$C:$C,0),1))),"na"))</f>
        <v>160.97</v>
      </c>
      <c r="R21" s="124">
        <f>IF(IFERROR(IF(INDEX(data_wkly!BB:BB,MATCH($B21,data_wkly!$C:$C,0),1)=0,"",_xlfn.NUMBERVALUE(INDEX(data_wkly!BB:BB,MATCH($B21,data_wkly!$C:$C,0),1))),"na")=0,"",IFERROR(IF(INDEX(data_wkly!BB:BB,MATCH($B21,data_wkly!$C:$C,0),1)=0,"",_xlfn.NUMBERVALUE(INDEX(data_wkly!BB:BB,MATCH($B21,data_wkly!$C:$C,0),1))),"na"))</f>
        <v>160.86000000000001</v>
      </c>
      <c r="S21" s="124">
        <f>IF(IFERROR(IF(INDEX(data_wkly!BC:BC,MATCH($B21,data_wkly!$C:$C,0),1)=0,"",_xlfn.NUMBERVALUE(INDEX(data_wkly!BC:BC,MATCH($B21,data_wkly!$C:$C,0),1))),"na")=0,"",IFERROR(IF(INDEX(data_wkly!BC:BC,MATCH($B21,data_wkly!$C:$C,0),1)=0,"",_xlfn.NUMBERVALUE(INDEX(data_wkly!BC:BC,MATCH($B21,data_wkly!$C:$C,0),1))),"na"))</f>
        <v>160.21</v>
      </c>
      <c r="T21" s="124">
        <f>IFERROR(IF(INDEX(data_wkly!BL:BL,MATCH($B21,data_wkly!$C:$C,0),1)=0,"",_xlfn.NUMBERVALUE(INDEX(data_wkly!BL:BL,MATCH($B21,data_wkly!$C:$C,0),1))),"na")</f>
        <v>139.54</v>
      </c>
      <c r="U21" s="124">
        <f>IF(IFERROR(IF(INDEX(data_wkly!BD:BD,MATCH($B21,data_wkly!$C:$C,0),1)=0,"",_xlfn.NUMBERVALUE(INDEX(data_wkly!BD:BD,MATCH($B21,data_wkly!$C:$C,0),1))),"na")=0,"",IFERROR(IF(INDEX(data_wkly!BD:BD,MATCH($B21,data_wkly!$C:$C,0),1)=0,"",_xlfn.NUMBERVALUE(INDEX(data_wkly!BD:BD,MATCH($B21,data_wkly!$C:$C,0),1))),"na"))</f>
        <v>153.4</v>
      </c>
      <c r="V21" s="124">
        <f>IF(IFERROR(IF(INDEX(data_wkly!BE:BE,MATCH($B21,data_wkly!$C:$C,0),1)=0,"",_xlfn.NUMBERVALUE(INDEX(data_wkly!BE:BE,MATCH($B21,data_wkly!$C:$C,0),1))),"na")=0,"",IFERROR(IF(INDEX(data_wkly!BE:BE,MATCH($B21,data_wkly!$C:$C,0),1)=0,"",_xlfn.NUMBERVALUE(INDEX(data_wkly!BE:BE,MATCH($B21,data_wkly!$C:$C,0),1))),"na"))</f>
        <v>109.83</v>
      </c>
      <c r="W21" s="124">
        <f>IF(IFERROR(IF(INDEX(data_wkly!BF:BF,MATCH($B21,data_wkly!$C:$C,0),1)=0,"",_xlfn.NUMBERVALUE(INDEX(data_wkly!BF:BF,MATCH($B21,data_wkly!$C:$C,0),1))),"na")=0,"",IFERROR(IF(INDEX(data_wkly!BF:BF,MATCH($B21,data_wkly!$C:$C,0),1)=0,"",_xlfn.NUMBERVALUE(INDEX(data_wkly!BF:BF,MATCH($B21,data_wkly!$C:$C,0),1))),"na"))</f>
        <v>159.54</v>
      </c>
      <c r="X21" s="124">
        <f>IFERROR(IF(INDEX(data_wkly!BK:BK,MATCH($B21,data_wkly!$C:$C,0),1)=0,"",_xlfn.NUMBERVALUE(INDEX(data_wkly!BK:BK,MATCH($B21,data_wkly!$C:$C,0),1))),"na")</f>
        <v>160.72</v>
      </c>
      <c r="Y21" s="124">
        <f>IF(IFERROR(IF(INDEX(data_wkly!BG:BG,MATCH($B21,data_wkly!$C:$C,0),1)=0,"",_xlfn.NUMBERVALUE(INDEX(data_wkly!BG:BG,MATCH($B21,data_wkly!$C:$C,0),1))),"na")=0,"",IFERROR(IF(INDEX(data_wkly!BG:BG,MATCH($B21,data_wkly!$C:$C,0),1)=0,"",_xlfn.NUMBERVALUE(INDEX(data_wkly!BG:BG,MATCH($B21,data_wkly!$C:$C,0),1))),"na"))</f>
        <v>160.47999999999999</v>
      </c>
      <c r="AJ21" s="41">
        <f t="shared" si="3"/>
        <v>1</v>
      </c>
    </row>
    <row r="22" spans="1:36" ht="15.5">
      <c r="A22" s="88">
        <f t="shared" si="1"/>
        <v>2</v>
      </c>
      <c r="B22" s="89">
        <f t="shared" ref="B22:B85" si="4">IFERROR(IF(B21+7&lt;=$D$8,B21+7,""),"")</f>
        <v>43806</v>
      </c>
      <c r="C22" s="122">
        <f>IF(IFERROR(IF(INDEX(data_wkly!AO:AO,MATCH($B22,data_wkly!$C:$C,0),1)=0,"",_xlfn.NUMBERVALUE(INDEX(data_wkly!AO:AO,MATCH($B22,data_wkly!$C:$C,0),1))),"na")=0,"",IFERROR(IF(INDEX(data_wkly!AO:AO,MATCH($B22,data_wkly!$C:$C,0),1)=0,"",_xlfn.NUMBERVALUE(INDEX(data_wkly!AO:AO,MATCH($B22,data_wkly!$C:$C,0),1))),"na"))</f>
        <v>735</v>
      </c>
      <c r="D22" s="122">
        <f>IF(IFERROR(IF(INDEX(data_wkly!AP:AP,MATCH($B22,data_wkly!$C:$C,0),1)=0,"",_xlfn.NUMBERVALUE(INDEX(data_wkly!AP:AP,MATCH($B22,data_wkly!$C:$C,0),1))),"na")=0,"",IFERROR(IF(INDEX(data_wkly!AP:AP,MATCH($B22,data_wkly!$C:$C,0),1)=0,"",_xlfn.NUMBERVALUE(INDEX(data_wkly!AP:AP,MATCH($B22,data_wkly!$C:$C,0),1))),"na"))</f>
        <v>4744</v>
      </c>
      <c r="E22" s="122">
        <f>IF(IFERROR(IF(INDEX(data_wkly!AQ:AQ,MATCH($B22,data_wkly!$C:$C,0),1)=0,"",_xlfn.NUMBERVALUE(INDEX(data_wkly!AQ:AQ,MATCH($B22,data_wkly!$C:$C,0),1))),"na")=0,"",IFERROR(IF(INDEX(data_wkly!AQ:AQ,MATCH($B22,data_wkly!$C:$C,0),1)=0,"",_xlfn.NUMBERVALUE(INDEX(data_wkly!AQ:AQ,MATCH($B22,data_wkly!$C:$C,0),1))),"na"))</f>
        <v>21802</v>
      </c>
      <c r="F22" s="122">
        <f>IF(IFERROR(IF(INDEX(data_wkly!AR:AR,MATCH($B22,data_wkly!$C:$C,0),1)=0,"",_xlfn.NUMBERVALUE(INDEX(data_wkly!AR:AR,MATCH($B22,data_wkly!$C:$C,0),1))),"na")=0,"",IFERROR(IF(INDEX(data_wkly!AR:AR,MATCH($B22,data_wkly!$C:$C,0),1)=0,"",_xlfn.NUMBERVALUE(INDEX(data_wkly!AR:AR,MATCH($B22,data_wkly!$C:$C,0),1))),"na"))</f>
        <v>36705</v>
      </c>
      <c r="G22" s="122">
        <f>IF(IFERROR(IF(INDEX(data_wkly!AS:AS,MATCH($B22,data_wkly!$C:$C,0),1)=0,"",_xlfn.NUMBERVALUE(INDEX(data_wkly!AS:AS,MATCH($B22,data_wkly!$C:$C,0),1))),"na")=0,"",IFERROR(IF(INDEX(data_wkly!AS:AS,MATCH($B22,data_wkly!$C:$C,0),1)=0,"",_xlfn.NUMBERVALUE(INDEX(data_wkly!AS:AS,MATCH($B22,data_wkly!$C:$C,0),1))),"na"))</f>
        <v>19737</v>
      </c>
      <c r="H22" s="122">
        <f>IFERROR(IF(INDEX(data_wkly!BJ:BJ,MATCH($B22,data_wkly!$C:$C,0),1)=0,"",_xlfn.NUMBERVALUE(INDEX(data_wkly!BJ:BJ,MATCH($B22,data_wkly!$C:$C,0),1))),"na")</f>
        <v>3447</v>
      </c>
      <c r="I22" s="122">
        <f>IF(IFERROR(IF(INDEX(data_wkly!AT:AT,MATCH($B22,data_wkly!$C:$C,0),1)=0,"",_xlfn.NUMBERVALUE(INDEX(data_wkly!AT:AT,MATCH($B22,data_wkly!$C:$C,0),1))),"na")=0,"",IFERROR(IF(INDEX(data_wkly!AT:AT,MATCH($B22,data_wkly!$C:$C,0),1)=0,"",_xlfn.NUMBERVALUE(INDEX(data_wkly!AT:AT,MATCH($B22,data_wkly!$C:$C,0),1))),"na"))</f>
        <v>2388</v>
      </c>
      <c r="J22" s="122">
        <f>IF(IFERROR(IF(INDEX(data_wkly!AU:AU,MATCH($B22,data_wkly!$C:$C,0),1)=0,"",_xlfn.NUMBERVALUE(INDEX(data_wkly!AU:AU,MATCH($B22,data_wkly!$C:$C,0),1))),"na")=0,"",IFERROR(IF(INDEX(data_wkly!AU:AU,MATCH($B22,data_wkly!$C:$C,0),1)=0,"",_xlfn.NUMBERVALUE(INDEX(data_wkly!AU:AU,MATCH($B22,data_wkly!$C:$C,0),1))),"na"))</f>
        <v>1059</v>
      </c>
      <c r="K22" s="122">
        <f>IF(IFERROR(IF(INDEX(data_wkly!AV:AV,MATCH($B22,data_wkly!$C:$C,0),1)=0,"",_xlfn.NUMBERVALUE(INDEX(data_wkly!AV:AV,MATCH($B22,data_wkly!$C:$C,0),1))),"na")=0,"",IFERROR(IF(INDEX(data_wkly!AV:AV,MATCH($B22,data_wkly!$C:$C,0),1)=0,"",_xlfn.NUMBERVALUE(INDEX(data_wkly!AV:AV,MATCH($B22,data_wkly!$C:$C,0),1))),"na"))</f>
        <v>87170</v>
      </c>
      <c r="L22" s="122">
        <f>IFERROR(IF(INDEX(data_wkly!BI:BI,MATCH($B22,data_wkly!$C:$C,0),1)=0,"",_xlfn.NUMBERVALUE(INDEX(data_wkly!BI:BI,MATCH($B22,data_wkly!$C:$C,0),1))),"na")</f>
        <v>78244</v>
      </c>
      <c r="M22" s="122">
        <f>IF(IFERROR(IF(INDEX(data_wkly!AW:AW,MATCH($B22,data_wkly!$C:$C,0),1)=0,"",_xlfn.NUMBERVALUE(INDEX(data_wkly!AW:AW,MATCH($B22,data_wkly!$C:$C,0),1))),"na")=0,"",IFERROR(IF(INDEX(data_wkly!AW:AW,MATCH($B22,data_wkly!$C:$C,0),1)=0,"",_xlfn.NUMBERVALUE(INDEX(data_wkly!AW:AW,MATCH($B22,data_wkly!$C:$C,0),1))),"na"))</f>
        <v>80632</v>
      </c>
      <c r="N22" s="123"/>
      <c r="O22" s="124">
        <f>IF(IFERROR(IF(INDEX(data_wkly!AY:AY,MATCH($B22,data_wkly!$C:$C,0),1)=0,"",_xlfn.NUMBERVALUE(INDEX(data_wkly!AY:AY,MATCH($B22,data_wkly!$C:$C,0),1))),"na")=0,"",IFERROR(IF(INDEX(data_wkly!AY:AY,MATCH($B22,data_wkly!$C:$C,0),1)=0,"",_xlfn.NUMBERVALUE(INDEX(data_wkly!AY:AY,MATCH($B22,data_wkly!$C:$C,0),1))),"na"))</f>
        <v>138.07</v>
      </c>
      <c r="P22" s="124">
        <f>IF(IFERROR(IF(INDEX(data_wkly!AZ:AZ,MATCH($B22,data_wkly!$C:$C,0),1)=0,"",_xlfn.NUMBERVALUE(INDEX(data_wkly!AZ:AZ,MATCH($B22,data_wkly!$C:$C,0),1))),"na")=0,"",IFERROR(IF(INDEX(data_wkly!AZ:AZ,MATCH($B22,data_wkly!$C:$C,0),1)=0,"",_xlfn.NUMBERVALUE(INDEX(data_wkly!AZ:AZ,MATCH($B22,data_wkly!$C:$C,0),1))),"na"))</f>
        <v>159.15</v>
      </c>
      <c r="Q22" s="124">
        <f>IF(IFERROR(IF(INDEX(data_wkly!BA:BA,MATCH($B22,data_wkly!$C:$C,0),1)=0,"",_xlfn.NUMBERVALUE(INDEX(data_wkly!BA:BA,MATCH($B22,data_wkly!$C:$C,0),1))),"na")=0,"",IFERROR(IF(INDEX(data_wkly!BA:BA,MATCH($B22,data_wkly!$C:$C,0),1)=0,"",_xlfn.NUMBERVALUE(INDEX(data_wkly!BA:BA,MATCH($B22,data_wkly!$C:$C,0),1))),"na"))</f>
        <v>161.97</v>
      </c>
      <c r="R22" s="124">
        <f>IF(IFERROR(IF(INDEX(data_wkly!BB:BB,MATCH($B22,data_wkly!$C:$C,0),1)=0,"",_xlfn.NUMBERVALUE(INDEX(data_wkly!BB:BB,MATCH($B22,data_wkly!$C:$C,0),1))),"na")=0,"",IFERROR(IF(INDEX(data_wkly!BB:BB,MATCH($B22,data_wkly!$C:$C,0),1)=0,"",_xlfn.NUMBERVALUE(INDEX(data_wkly!BB:BB,MATCH($B22,data_wkly!$C:$C,0),1))),"na"))</f>
        <v>161.94999999999999</v>
      </c>
      <c r="S22" s="124">
        <f>IF(IFERROR(IF(INDEX(data_wkly!BC:BC,MATCH($B22,data_wkly!$C:$C,0),1)=0,"",_xlfn.NUMBERVALUE(INDEX(data_wkly!BC:BC,MATCH($B22,data_wkly!$C:$C,0),1))),"na")=0,"",IFERROR(IF(INDEX(data_wkly!BC:BC,MATCH($B22,data_wkly!$C:$C,0),1)=0,"",_xlfn.NUMBERVALUE(INDEX(data_wkly!BC:BC,MATCH($B22,data_wkly!$C:$C,0),1))),"na"))</f>
        <v>161.29</v>
      </c>
      <c r="T22" s="124">
        <f>IFERROR(IF(INDEX(data_wkly!BL:BL,MATCH($B22,data_wkly!$C:$C,0),1)=0,"",_xlfn.NUMBERVALUE(INDEX(data_wkly!BL:BL,MATCH($B22,data_wkly!$C:$C,0),1))),"na")</f>
        <v>142.02000000000001</v>
      </c>
      <c r="U22" s="124">
        <f>IF(IFERROR(IF(INDEX(data_wkly!BD:BD,MATCH($B22,data_wkly!$C:$C,0),1)=0,"",_xlfn.NUMBERVALUE(INDEX(data_wkly!BD:BD,MATCH($B22,data_wkly!$C:$C,0),1))),"na")=0,"",IFERROR(IF(INDEX(data_wkly!BD:BD,MATCH($B22,data_wkly!$C:$C,0),1)=0,"",_xlfn.NUMBERVALUE(INDEX(data_wkly!BD:BD,MATCH($B22,data_wkly!$C:$C,0),1))),"na"))</f>
        <v>154.02000000000001</v>
      </c>
      <c r="V22" s="124">
        <f>IF(IFERROR(IF(INDEX(data_wkly!BE:BE,MATCH($B22,data_wkly!$C:$C,0),1)=0,"",_xlfn.NUMBERVALUE(INDEX(data_wkly!BE:BE,MATCH($B22,data_wkly!$C:$C,0),1))),"na")=0,"",IFERROR(IF(INDEX(data_wkly!BE:BE,MATCH($B22,data_wkly!$C:$C,0),1)=0,"",_xlfn.NUMBERVALUE(INDEX(data_wkly!BE:BE,MATCH($B22,data_wkly!$C:$C,0),1))),"na"))</f>
        <v>114.94</v>
      </c>
      <c r="W22" s="124">
        <f>IF(IFERROR(IF(INDEX(data_wkly!BF:BF,MATCH($B22,data_wkly!$C:$C,0),1)=0,"",_xlfn.NUMBERVALUE(INDEX(data_wkly!BF:BF,MATCH($B22,data_wkly!$C:$C,0),1))),"na")=0,"",IFERROR(IF(INDEX(data_wkly!BF:BF,MATCH($B22,data_wkly!$C:$C,0),1)=0,"",_xlfn.NUMBERVALUE(INDEX(data_wkly!BF:BF,MATCH($B22,data_wkly!$C:$C,0),1))),"na"))</f>
        <v>160.66</v>
      </c>
      <c r="X22" s="124">
        <f>IFERROR(IF(INDEX(data_wkly!BK:BK,MATCH($B22,data_wkly!$C:$C,0),1)=0,"",_xlfn.NUMBERVALUE(INDEX(data_wkly!BK:BK,MATCH($B22,data_wkly!$C:$C,0),1))),"na")</f>
        <v>161.79</v>
      </c>
      <c r="Y22" s="124">
        <f>IF(IFERROR(IF(INDEX(data_wkly!BG:BG,MATCH($B22,data_wkly!$C:$C,0),1)=0,"",_xlfn.NUMBERVALUE(INDEX(data_wkly!BG:BG,MATCH($B22,data_wkly!$C:$C,0),1))),"na")=0,"",IFERROR(IF(INDEX(data_wkly!BG:BG,MATCH($B22,data_wkly!$C:$C,0),1)=0,"",_xlfn.NUMBERVALUE(INDEX(data_wkly!BG:BG,MATCH($B22,data_wkly!$C:$C,0),1))),"na"))</f>
        <v>161.56</v>
      </c>
      <c r="AJ22" s="41">
        <f t="shared" si="3"/>
        <v>2</v>
      </c>
    </row>
    <row r="23" spans="1:36" ht="15.5">
      <c r="A23" s="88">
        <f t="shared" si="1"/>
        <v>1</v>
      </c>
      <c r="B23" s="89">
        <f t="shared" si="4"/>
        <v>43813</v>
      </c>
      <c r="C23" s="122">
        <f>IF(IFERROR(IF(INDEX(data_wkly!AO:AO,MATCH($B23,data_wkly!$C:$C,0),1)=0,"",_xlfn.NUMBERVALUE(INDEX(data_wkly!AO:AO,MATCH($B23,data_wkly!$C:$C,0),1))),"na")=0,"",IFERROR(IF(INDEX(data_wkly!AO:AO,MATCH($B23,data_wkly!$C:$C,0),1)=0,"",_xlfn.NUMBERVALUE(INDEX(data_wkly!AO:AO,MATCH($B23,data_wkly!$C:$C,0),1))),"na"))</f>
        <v>880</v>
      </c>
      <c r="D23" s="122">
        <f>IF(IFERROR(IF(INDEX(data_wkly!AP:AP,MATCH($B23,data_wkly!$C:$C,0),1)=0,"",_xlfn.NUMBERVALUE(INDEX(data_wkly!AP:AP,MATCH($B23,data_wkly!$C:$C,0),1))),"na")=0,"",IFERROR(IF(INDEX(data_wkly!AP:AP,MATCH($B23,data_wkly!$C:$C,0),1)=0,"",_xlfn.NUMBERVALUE(INDEX(data_wkly!AP:AP,MATCH($B23,data_wkly!$C:$C,0),1))),"na"))</f>
        <v>4940</v>
      </c>
      <c r="E23" s="122">
        <f>IF(IFERROR(IF(INDEX(data_wkly!AQ:AQ,MATCH($B23,data_wkly!$C:$C,0),1)=0,"",_xlfn.NUMBERVALUE(INDEX(data_wkly!AQ:AQ,MATCH($B23,data_wkly!$C:$C,0),1))),"na")=0,"",IFERROR(IF(INDEX(data_wkly!AQ:AQ,MATCH($B23,data_wkly!$C:$C,0),1)=0,"",_xlfn.NUMBERVALUE(INDEX(data_wkly!AQ:AQ,MATCH($B23,data_wkly!$C:$C,0),1))),"na"))</f>
        <v>22839</v>
      </c>
      <c r="F23" s="122">
        <f>IF(IFERROR(IF(INDEX(data_wkly!AR:AR,MATCH($B23,data_wkly!$C:$C,0),1)=0,"",_xlfn.NUMBERVALUE(INDEX(data_wkly!AR:AR,MATCH($B23,data_wkly!$C:$C,0),1))),"na")=0,"",IFERROR(IF(INDEX(data_wkly!AR:AR,MATCH($B23,data_wkly!$C:$C,0),1)=0,"",_xlfn.NUMBERVALUE(INDEX(data_wkly!AR:AR,MATCH($B23,data_wkly!$C:$C,0),1))),"na"))</f>
        <v>38688</v>
      </c>
      <c r="G23" s="122">
        <f>IF(IFERROR(IF(INDEX(data_wkly!AS:AS,MATCH($B23,data_wkly!$C:$C,0),1)=0,"",_xlfn.NUMBERVALUE(INDEX(data_wkly!AS:AS,MATCH($B23,data_wkly!$C:$C,0),1))),"na")=0,"",IFERROR(IF(INDEX(data_wkly!AS:AS,MATCH($B23,data_wkly!$C:$C,0),1)=0,"",_xlfn.NUMBERVALUE(INDEX(data_wkly!AS:AS,MATCH($B23,data_wkly!$C:$C,0),1))),"na"))</f>
        <v>20320</v>
      </c>
      <c r="H23" s="122">
        <f>IFERROR(IF(INDEX(data_wkly!BJ:BJ,MATCH($B23,data_wkly!$C:$C,0),1)=0,"",_xlfn.NUMBERVALUE(INDEX(data_wkly!BJ:BJ,MATCH($B23,data_wkly!$C:$C,0),1))),"na")</f>
        <v>2798</v>
      </c>
      <c r="I23" s="122">
        <f>IF(IFERROR(IF(INDEX(data_wkly!AT:AT,MATCH($B23,data_wkly!$C:$C,0),1)=0,"",_xlfn.NUMBERVALUE(INDEX(data_wkly!AT:AT,MATCH($B23,data_wkly!$C:$C,0),1))),"na")=0,"",IFERROR(IF(INDEX(data_wkly!AT:AT,MATCH($B23,data_wkly!$C:$C,0),1)=0,"",_xlfn.NUMBERVALUE(INDEX(data_wkly!AT:AT,MATCH($B23,data_wkly!$C:$C,0),1))),"na"))</f>
        <v>2158</v>
      </c>
      <c r="J23" s="122">
        <f>IF(IFERROR(IF(INDEX(data_wkly!AU:AU,MATCH($B23,data_wkly!$C:$C,0),1)=0,"",_xlfn.NUMBERVALUE(INDEX(data_wkly!AU:AU,MATCH($B23,data_wkly!$C:$C,0),1))),"na")=0,"",IFERROR(IF(INDEX(data_wkly!AU:AU,MATCH($B23,data_wkly!$C:$C,0),1)=0,"",_xlfn.NUMBERVALUE(INDEX(data_wkly!AU:AU,MATCH($B23,data_wkly!$C:$C,0),1))),"na"))</f>
        <v>640</v>
      </c>
      <c r="K23" s="122">
        <f>IF(IFERROR(IF(INDEX(data_wkly!AV:AV,MATCH($B23,data_wkly!$C:$C,0),1)=0,"",_xlfn.NUMBERVALUE(INDEX(data_wkly!AV:AV,MATCH($B23,data_wkly!$C:$C,0),1))),"na")=0,"",IFERROR(IF(INDEX(data_wkly!AV:AV,MATCH($B23,data_wkly!$C:$C,0),1)=0,"",_xlfn.NUMBERVALUE(INDEX(data_wkly!AV:AV,MATCH($B23,data_wkly!$C:$C,0),1))),"na"))</f>
        <v>90465</v>
      </c>
      <c r="L23" s="122">
        <f>IFERROR(IF(INDEX(data_wkly!BI:BI,MATCH($B23,data_wkly!$C:$C,0),1)=0,"",_xlfn.NUMBERVALUE(INDEX(data_wkly!BI:BI,MATCH($B23,data_wkly!$C:$C,0),1))),"na")</f>
        <v>81847</v>
      </c>
      <c r="M23" s="122">
        <f>IF(IFERROR(IF(INDEX(data_wkly!AW:AW,MATCH($B23,data_wkly!$C:$C,0),1)=0,"",_xlfn.NUMBERVALUE(INDEX(data_wkly!AW:AW,MATCH($B23,data_wkly!$C:$C,0),1))),"na")=0,"",IFERROR(IF(INDEX(data_wkly!AW:AW,MATCH($B23,data_wkly!$C:$C,0),1)=0,"",_xlfn.NUMBERVALUE(INDEX(data_wkly!AW:AW,MATCH($B23,data_wkly!$C:$C,0),1))),"na"))</f>
        <v>84005</v>
      </c>
      <c r="N23" s="123"/>
      <c r="O23" s="124">
        <f>IF(IFERROR(IF(INDEX(data_wkly!AY:AY,MATCH($B23,data_wkly!$C:$C,0),1)=0,"",_xlfn.NUMBERVALUE(INDEX(data_wkly!AY:AY,MATCH($B23,data_wkly!$C:$C,0),1))),"na")=0,"",IFERROR(IF(INDEX(data_wkly!AY:AY,MATCH($B23,data_wkly!$C:$C,0),1)=0,"",_xlfn.NUMBERVALUE(INDEX(data_wkly!AY:AY,MATCH($B23,data_wkly!$C:$C,0),1))),"na"))</f>
        <v>141.88</v>
      </c>
      <c r="P23" s="124">
        <f>IF(IFERROR(IF(INDEX(data_wkly!AZ:AZ,MATCH($B23,data_wkly!$C:$C,0),1)=0,"",_xlfn.NUMBERVALUE(INDEX(data_wkly!AZ:AZ,MATCH($B23,data_wkly!$C:$C,0),1))),"na")=0,"",IFERROR(IF(INDEX(data_wkly!AZ:AZ,MATCH($B23,data_wkly!$C:$C,0),1)=0,"",_xlfn.NUMBERVALUE(INDEX(data_wkly!AZ:AZ,MATCH($B23,data_wkly!$C:$C,0),1))),"na"))</f>
        <v>160.82</v>
      </c>
      <c r="Q23" s="124">
        <f>IF(IFERROR(IF(INDEX(data_wkly!BA:BA,MATCH($B23,data_wkly!$C:$C,0),1)=0,"",_xlfn.NUMBERVALUE(INDEX(data_wkly!BA:BA,MATCH($B23,data_wkly!$C:$C,0),1))),"na")=0,"",IFERROR(IF(INDEX(data_wkly!BA:BA,MATCH($B23,data_wkly!$C:$C,0),1)=0,"",_xlfn.NUMBERVALUE(INDEX(data_wkly!BA:BA,MATCH($B23,data_wkly!$C:$C,0),1))),"na"))</f>
        <v>162.91</v>
      </c>
      <c r="R23" s="124">
        <f>IF(IFERROR(IF(INDEX(data_wkly!BB:BB,MATCH($B23,data_wkly!$C:$C,0),1)=0,"",_xlfn.NUMBERVALUE(INDEX(data_wkly!BB:BB,MATCH($B23,data_wkly!$C:$C,0),1))),"na")=0,"",IFERROR(IF(INDEX(data_wkly!BB:BB,MATCH($B23,data_wkly!$C:$C,0),1)=0,"",_xlfn.NUMBERVALUE(INDEX(data_wkly!BB:BB,MATCH($B23,data_wkly!$C:$C,0),1))),"na"))</f>
        <v>162.76</v>
      </c>
      <c r="S23" s="124">
        <f>IF(IFERROR(IF(INDEX(data_wkly!BC:BC,MATCH($B23,data_wkly!$C:$C,0),1)=0,"",_xlfn.NUMBERVALUE(INDEX(data_wkly!BC:BC,MATCH($B23,data_wkly!$C:$C,0),1))),"na")=0,"",IFERROR(IF(INDEX(data_wkly!BC:BC,MATCH($B23,data_wkly!$C:$C,0),1)=0,"",_xlfn.NUMBERVALUE(INDEX(data_wkly!BC:BC,MATCH($B23,data_wkly!$C:$C,0),1))),"na"))</f>
        <v>162.29</v>
      </c>
      <c r="T23" s="124">
        <f>IFERROR(IF(INDEX(data_wkly!BL:BL,MATCH($B23,data_wkly!$C:$C,0),1)=0,"",_xlfn.NUMBERVALUE(INDEX(data_wkly!BL:BL,MATCH($B23,data_wkly!$C:$C,0),1))),"na")</f>
        <v>144.61000000000001</v>
      </c>
      <c r="U23" s="124">
        <f>IF(IFERROR(IF(INDEX(data_wkly!BD:BD,MATCH($B23,data_wkly!$C:$C,0),1)=0,"",_xlfn.NUMBERVALUE(INDEX(data_wkly!BD:BD,MATCH($B23,data_wkly!$C:$C,0),1))),"na")=0,"",IFERROR(IF(INDEX(data_wkly!BD:BD,MATCH($B23,data_wkly!$C:$C,0),1)=0,"",_xlfn.NUMBERVALUE(INDEX(data_wkly!BD:BD,MATCH($B23,data_wkly!$C:$C,0),1))),"na"))</f>
        <v>154.71</v>
      </c>
      <c r="V23" s="124">
        <f>IF(IFERROR(IF(INDEX(data_wkly!BE:BE,MATCH($B23,data_wkly!$C:$C,0),1)=0,"",_xlfn.NUMBERVALUE(INDEX(data_wkly!BE:BE,MATCH($B23,data_wkly!$C:$C,0),1))),"na")=0,"",IFERROR(IF(INDEX(data_wkly!BE:BE,MATCH($B23,data_wkly!$C:$C,0),1)=0,"",_xlfn.NUMBERVALUE(INDEX(data_wkly!BE:BE,MATCH($B23,data_wkly!$C:$C,0),1))),"na"))</f>
        <v>110.58</v>
      </c>
      <c r="W23" s="124">
        <f>IF(IFERROR(IF(INDEX(data_wkly!BF:BF,MATCH($B23,data_wkly!$C:$C,0),1)=0,"",_xlfn.NUMBERVALUE(INDEX(data_wkly!BF:BF,MATCH($B23,data_wkly!$C:$C,0),1))),"na")=0,"",IFERROR(IF(INDEX(data_wkly!BF:BF,MATCH($B23,data_wkly!$C:$C,0),1)=0,"",_xlfn.NUMBERVALUE(INDEX(data_wkly!BF:BF,MATCH($B23,data_wkly!$C:$C,0),1))),"na"))</f>
        <v>161.82</v>
      </c>
      <c r="X23" s="124">
        <f>IFERROR(IF(INDEX(data_wkly!BK:BK,MATCH($B23,data_wkly!$C:$C,0),1)=0,"",_xlfn.NUMBERVALUE(INDEX(data_wkly!BK:BK,MATCH($B23,data_wkly!$C:$C,0),1))),"na")</f>
        <v>162.68</v>
      </c>
      <c r="Y23" s="124">
        <f>IF(IFERROR(IF(INDEX(data_wkly!BG:BG,MATCH($B23,data_wkly!$C:$C,0),1)=0,"",_xlfn.NUMBERVALUE(INDEX(data_wkly!BG:BG,MATCH($B23,data_wkly!$C:$C,0),1))),"na")=0,"",IFERROR(IF(INDEX(data_wkly!BG:BG,MATCH($B23,data_wkly!$C:$C,0),1)=0,"",_xlfn.NUMBERVALUE(INDEX(data_wkly!BG:BG,MATCH($B23,data_wkly!$C:$C,0),1))),"na"))</f>
        <v>162.47999999999999</v>
      </c>
      <c r="AJ23" s="41">
        <f t="shared" si="3"/>
        <v>1</v>
      </c>
    </row>
    <row r="24" spans="1:36" ht="15.5">
      <c r="A24" s="88">
        <f t="shared" si="1"/>
        <v>2</v>
      </c>
      <c r="B24" s="89">
        <f t="shared" si="4"/>
        <v>43820</v>
      </c>
      <c r="C24" s="122">
        <f>IF(IFERROR(IF(INDEX(data_wkly!AO:AO,MATCH($B24,data_wkly!$C:$C,0),1)=0,"",_xlfn.NUMBERVALUE(INDEX(data_wkly!AO:AO,MATCH($B24,data_wkly!$C:$C,0),1))),"na")=0,"",IFERROR(IF(INDEX(data_wkly!AO:AO,MATCH($B24,data_wkly!$C:$C,0),1)=0,"",_xlfn.NUMBERVALUE(INDEX(data_wkly!AO:AO,MATCH($B24,data_wkly!$C:$C,0),1))),"na"))</f>
        <v>1011</v>
      </c>
      <c r="D24" s="122">
        <f>IF(IFERROR(IF(INDEX(data_wkly!AP:AP,MATCH($B24,data_wkly!$C:$C,0),1)=0,"",_xlfn.NUMBERVALUE(INDEX(data_wkly!AP:AP,MATCH($B24,data_wkly!$C:$C,0),1))),"na")=0,"",IFERROR(IF(INDEX(data_wkly!AP:AP,MATCH($B24,data_wkly!$C:$C,0),1)=0,"",_xlfn.NUMBERVALUE(INDEX(data_wkly!AP:AP,MATCH($B24,data_wkly!$C:$C,0),1))),"na"))</f>
        <v>5201</v>
      </c>
      <c r="E24" s="122">
        <f>IF(IFERROR(IF(INDEX(data_wkly!AQ:AQ,MATCH($B24,data_wkly!$C:$C,0),1)=0,"",_xlfn.NUMBERVALUE(INDEX(data_wkly!AQ:AQ,MATCH($B24,data_wkly!$C:$C,0),1))),"na")=0,"",IFERROR(IF(INDEX(data_wkly!AQ:AQ,MATCH($B24,data_wkly!$C:$C,0),1)=0,"",_xlfn.NUMBERVALUE(INDEX(data_wkly!AQ:AQ,MATCH($B24,data_wkly!$C:$C,0),1))),"na"))</f>
        <v>26604</v>
      </c>
      <c r="F24" s="122">
        <f>IF(IFERROR(IF(INDEX(data_wkly!AR:AR,MATCH($B24,data_wkly!$C:$C,0),1)=0,"",_xlfn.NUMBERVALUE(INDEX(data_wkly!AR:AR,MATCH($B24,data_wkly!$C:$C,0),1))),"na")=0,"",IFERROR(IF(INDEX(data_wkly!AR:AR,MATCH($B24,data_wkly!$C:$C,0),1)=0,"",_xlfn.NUMBERVALUE(INDEX(data_wkly!AR:AR,MATCH($B24,data_wkly!$C:$C,0),1))),"na"))</f>
        <v>41580</v>
      </c>
      <c r="G24" s="122">
        <f>IF(IFERROR(IF(INDEX(data_wkly!AS:AS,MATCH($B24,data_wkly!$C:$C,0),1)=0,"",_xlfn.NUMBERVALUE(INDEX(data_wkly!AS:AS,MATCH($B24,data_wkly!$C:$C,0),1))),"na")=0,"",IFERROR(IF(INDEX(data_wkly!AS:AS,MATCH($B24,data_wkly!$C:$C,0),1)=0,"",_xlfn.NUMBERVALUE(INDEX(data_wkly!AS:AS,MATCH($B24,data_wkly!$C:$C,0),1))),"na"))</f>
        <v>18275</v>
      </c>
      <c r="H24" s="122">
        <f>IFERROR(IF(INDEX(data_wkly!BJ:BJ,MATCH($B24,data_wkly!$C:$C,0),1)=0,"",_xlfn.NUMBERVALUE(INDEX(data_wkly!BJ:BJ,MATCH($B24,data_wkly!$C:$C,0),1))),"na")</f>
        <v>2475</v>
      </c>
      <c r="I24" s="122">
        <f>IF(IFERROR(IF(INDEX(data_wkly!AT:AT,MATCH($B24,data_wkly!$C:$C,0),1)=0,"",_xlfn.NUMBERVALUE(INDEX(data_wkly!AT:AT,MATCH($B24,data_wkly!$C:$C,0),1))),"na")=0,"",IFERROR(IF(INDEX(data_wkly!AT:AT,MATCH($B24,data_wkly!$C:$C,0),1)=0,"",_xlfn.NUMBERVALUE(INDEX(data_wkly!AT:AT,MATCH($B24,data_wkly!$C:$C,0),1))),"na"))</f>
        <v>1920</v>
      </c>
      <c r="J24" s="122">
        <f>IF(IFERROR(IF(INDEX(data_wkly!AU:AU,MATCH($B24,data_wkly!$C:$C,0),1)=0,"",_xlfn.NUMBERVALUE(INDEX(data_wkly!AU:AU,MATCH($B24,data_wkly!$C:$C,0),1))),"na")=0,"",IFERROR(IF(INDEX(data_wkly!AU:AU,MATCH($B24,data_wkly!$C:$C,0),1)=0,"",_xlfn.NUMBERVALUE(INDEX(data_wkly!AU:AU,MATCH($B24,data_wkly!$C:$C,0),1))),"na"))</f>
        <v>555</v>
      </c>
      <c r="K24" s="122">
        <f>IF(IFERROR(IF(INDEX(data_wkly!AV:AV,MATCH($B24,data_wkly!$C:$C,0),1)=0,"",_xlfn.NUMBERVALUE(INDEX(data_wkly!AV:AV,MATCH($B24,data_wkly!$C:$C,0),1))),"na")=0,"",IFERROR(IF(INDEX(data_wkly!AV:AV,MATCH($B24,data_wkly!$C:$C,0),1)=0,"",_xlfn.NUMBERVALUE(INDEX(data_wkly!AV:AV,MATCH($B24,data_wkly!$C:$C,0),1))),"na"))</f>
        <v>95146</v>
      </c>
      <c r="L24" s="122">
        <f>IFERROR(IF(INDEX(data_wkly!BI:BI,MATCH($B24,data_wkly!$C:$C,0),1)=0,"",_xlfn.NUMBERVALUE(INDEX(data_wkly!BI:BI,MATCH($B24,data_wkly!$C:$C,0),1))),"na")</f>
        <v>86459</v>
      </c>
      <c r="M24" s="122">
        <f>IF(IFERROR(IF(INDEX(data_wkly!AW:AW,MATCH($B24,data_wkly!$C:$C,0),1)=0,"",_xlfn.NUMBERVALUE(INDEX(data_wkly!AW:AW,MATCH($B24,data_wkly!$C:$C,0),1))),"na")=0,"",IFERROR(IF(INDEX(data_wkly!AW:AW,MATCH($B24,data_wkly!$C:$C,0),1)=0,"",_xlfn.NUMBERVALUE(INDEX(data_wkly!AW:AW,MATCH($B24,data_wkly!$C:$C,0),1))),"na"))</f>
        <v>88379</v>
      </c>
      <c r="N24" s="123"/>
      <c r="O24" s="124">
        <f>IF(IFERROR(IF(INDEX(data_wkly!AY:AY,MATCH($B24,data_wkly!$C:$C,0),1)=0,"",_xlfn.NUMBERVALUE(INDEX(data_wkly!AY:AY,MATCH($B24,data_wkly!$C:$C,0),1))),"na")=0,"",IFERROR(IF(INDEX(data_wkly!AY:AY,MATCH($B24,data_wkly!$C:$C,0),1)=0,"",_xlfn.NUMBERVALUE(INDEX(data_wkly!AY:AY,MATCH($B24,data_wkly!$C:$C,0),1))),"na"))</f>
        <v>143.69999999999999</v>
      </c>
      <c r="P24" s="124">
        <f>IF(IFERROR(IF(INDEX(data_wkly!AZ:AZ,MATCH($B24,data_wkly!$C:$C,0),1)=0,"",_xlfn.NUMBERVALUE(INDEX(data_wkly!AZ:AZ,MATCH($B24,data_wkly!$C:$C,0),1))),"na")=0,"",IFERROR(IF(INDEX(data_wkly!AZ:AZ,MATCH($B24,data_wkly!$C:$C,0),1)=0,"",_xlfn.NUMBERVALUE(INDEX(data_wkly!AZ:AZ,MATCH($B24,data_wkly!$C:$C,0),1))),"na"))</f>
        <v>161.32</v>
      </c>
      <c r="Q24" s="124">
        <f>IF(IFERROR(IF(INDEX(data_wkly!BA:BA,MATCH($B24,data_wkly!$C:$C,0),1)=0,"",_xlfn.NUMBERVALUE(INDEX(data_wkly!BA:BA,MATCH($B24,data_wkly!$C:$C,0),1))),"na")=0,"",IFERROR(IF(INDEX(data_wkly!BA:BA,MATCH($B24,data_wkly!$C:$C,0),1)=0,"",_xlfn.NUMBERVALUE(INDEX(data_wkly!BA:BA,MATCH($B24,data_wkly!$C:$C,0),1))),"na"))</f>
        <v>163.74</v>
      </c>
      <c r="R24" s="124">
        <f>IF(IFERROR(IF(INDEX(data_wkly!BB:BB,MATCH($B24,data_wkly!$C:$C,0),1)=0,"",_xlfn.NUMBERVALUE(INDEX(data_wkly!BB:BB,MATCH($B24,data_wkly!$C:$C,0),1))),"na")=0,"",IFERROR(IF(INDEX(data_wkly!BB:BB,MATCH($B24,data_wkly!$C:$C,0),1)=0,"",_xlfn.NUMBERVALUE(INDEX(data_wkly!BB:BB,MATCH($B24,data_wkly!$C:$C,0),1))),"na"))</f>
        <v>163.71</v>
      </c>
      <c r="S24" s="124">
        <f>IF(IFERROR(IF(INDEX(data_wkly!BC:BC,MATCH($B24,data_wkly!$C:$C,0),1)=0,"",_xlfn.NUMBERVALUE(INDEX(data_wkly!BC:BC,MATCH($B24,data_wkly!$C:$C,0),1))),"na")=0,"",IFERROR(IF(INDEX(data_wkly!BC:BC,MATCH($B24,data_wkly!$C:$C,0),1)=0,"",_xlfn.NUMBERVALUE(INDEX(data_wkly!BC:BC,MATCH($B24,data_wkly!$C:$C,0),1))),"na"))</f>
        <v>163.41</v>
      </c>
      <c r="T24" s="124">
        <f>IFERROR(IF(INDEX(data_wkly!BL:BL,MATCH($B24,data_wkly!$C:$C,0),1)=0,"",_xlfn.NUMBERVALUE(INDEX(data_wkly!BL:BL,MATCH($B24,data_wkly!$C:$C,0),1))),"na")</f>
        <v>147.62</v>
      </c>
      <c r="U24" s="124">
        <f>IF(IFERROR(IF(INDEX(data_wkly!BD:BD,MATCH($B24,data_wkly!$C:$C,0),1)=0,"",_xlfn.NUMBERVALUE(INDEX(data_wkly!BD:BD,MATCH($B24,data_wkly!$C:$C,0),1))),"na")=0,"",IFERROR(IF(INDEX(data_wkly!BD:BD,MATCH($B24,data_wkly!$C:$C,0),1)=0,"",_xlfn.NUMBERVALUE(INDEX(data_wkly!BD:BD,MATCH($B24,data_wkly!$C:$C,0),1))),"na"))</f>
        <v>156.36000000000001</v>
      </c>
      <c r="V24" s="124">
        <f>IF(IFERROR(IF(INDEX(data_wkly!BE:BE,MATCH($B24,data_wkly!$C:$C,0),1)=0,"",_xlfn.NUMBERVALUE(INDEX(data_wkly!BE:BE,MATCH($B24,data_wkly!$C:$C,0),1))),"na")=0,"",IFERROR(IF(INDEX(data_wkly!BE:BE,MATCH($B24,data_wkly!$C:$C,0),1)=0,"",_xlfn.NUMBERVALUE(INDEX(data_wkly!BE:BE,MATCH($B24,data_wkly!$C:$C,0),1))),"na"))</f>
        <v>117.38</v>
      </c>
      <c r="W24" s="124">
        <f>IF(IFERROR(IF(INDEX(data_wkly!BF:BF,MATCH($B24,data_wkly!$C:$C,0),1)=0,"",_xlfn.NUMBERVALUE(INDEX(data_wkly!BF:BF,MATCH($B24,data_wkly!$C:$C,0),1))),"na")=0,"",IFERROR(IF(INDEX(data_wkly!BF:BF,MATCH($B24,data_wkly!$C:$C,0),1)=0,"",_xlfn.NUMBERVALUE(INDEX(data_wkly!BF:BF,MATCH($B24,data_wkly!$C:$C,0),1))),"na"))</f>
        <v>162.9</v>
      </c>
      <c r="X24" s="124">
        <f>IFERROR(IF(INDEX(data_wkly!BK:BK,MATCH($B24,data_wkly!$C:$C,0),1)=0,"",_xlfn.NUMBERVALUE(INDEX(data_wkly!BK:BK,MATCH($B24,data_wkly!$C:$C,0),1))),"na")</f>
        <v>163.66</v>
      </c>
      <c r="Y24" s="124">
        <f>IF(IFERROR(IF(INDEX(data_wkly!BG:BG,MATCH($B24,data_wkly!$C:$C,0),1)=0,"",_xlfn.NUMBERVALUE(INDEX(data_wkly!BG:BG,MATCH($B24,data_wkly!$C:$C,0),1))),"na")=0,"",IFERROR(IF(INDEX(data_wkly!BG:BG,MATCH($B24,data_wkly!$C:$C,0),1)=0,"",_xlfn.NUMBERVALUE(INDEX(data_wkly!BG:BG,MATCH($B24,data_wkly!$C:$C,0),1))),"na"))</f>
        <v>163.5</v>
      </c>
      <c r="AJ24" s="41">
        <f t="shared" si="3"/>
        <v>2</v>
      </c>
    </row>
    <row r="25" spans="1:36" ht="15.5">
      <c r="A25" s="88">
        <f t="shared" si="1"/>
        <v>1</v>
      </c>
      <c r="B25" s="89">
        <f t="shared" si="4"/>
        <v>43827</v>
      </c>
      <c r="C25" s="122">
        <f>IF(IFERROR(IF(INDEX(data_wkly!AO:AO,MATCH($B25,data_wkly!$C:$C,0),1)=0,"",_xlfn.NUMBERVALUE(INDEX(data_wkly!AO:AO,MATCH($B25,data_wkly!$C:$C,0),1))),"na")=0,"",IFERROR(IF(INDEX(data_wkly!AO:AO,MATCH($B25,data_wkly!$C:$C,0),1)=0,"",_xlfn.NUMBERVALUE(INDEX(data_wkly!AO:AO,MATCH($B25,data_wkly!$C:$C,0),1))),"na"))</f>
        <v>372</v>
      </c>
      <c r="D25" s="122">
        <f>IF(IFERROR(IF(INDEX(data_wkly!AP:AP,MATCH($B25,data_wkly!$C:$C,0),1)=0,"",_xlfn.NUMBERVALUE(INDEX(data_wkly!AP:AP,MATCH($B25,data_wkly!$C:$C,0),1))),"na")=0,"",IFERROR(IF(INDEX(data_wkly!AP:AP,MATCH($B25,data_wkly!$C:$C,0),1)=0,"",_xlfn.NUMBERVALUE(INDEX(data_wkly!AP:AP,MATCH($B25,data_wkly!$C:$C,0),1))),"na"))</f>
        <v>1814</v>
      </c>
      <c r="E25" s="122">
        <f>IF(IFERROR(IF(INDEX(data_wkly!AQ:AQ,MATCH($B25,data_wkly!$C:$C,0),1)=0,"",_xlfn.NUMBERVALUE(INDEX(data_wkly!AQ:AQ,MATCH($B25,data_wkly!$C:$C,0),1))),"na")=0,"",IFERROR(IF(INDEX(data_wkly!AQ:AQ,MATCH($B25,data_wkly!$C:$C,0),1)=0,"",_xlfn.NUMBERVALUE(INDEX(data_wkly!AQ:AQ,MATCH($B25,data_wkly!$C:$C,0),1))),"na"))</f>
        <v>9460</v>
      </c>
      <c r="F25" s="122">
        <f>IF(IFERROR(IF(INDEX(data_wkly!AR:AR,MATCH($B25,data_wkly!$C:$C,0),1)=0,"",_xlfn.NUMBERVALUE(INDEX(data_wkly!AR:AR,MATCH($B25,data_wkly!$C:$C,0),1))),"na")=0,"",IFERROR(IF(INDEX(data_wkly!AR:AR,MATCH($B25,data_wkly!$C:$C,0),1)=0,"",_xlfn.NUMBERVALUE(INDEX(data_wkly!AR:AR,MATCH($B25,data_wkly!$C:$C,0),1))),"na"))</f>
        <v>17557</v>
      </c>
      <c r="G25" s="122">
        <f>IF(IFERROR(IF(INDEX(data_wkly!AS:AS,MATCH($B25,data_wkly!$C:$C,0),1)=0,"",_xlfn.NUMBERVALUE(INDEX(data_wkly!AS:AS,MATCH($B25,data_wkly!$C:$C,0),1))),"na")=0,"",IFERROR(IF(INDEX(data_wkly!AS:AS,MATCH($B25,data_wkly!$C:$C,0),1)=0,"",_xlfn.NUMBERVALUE(INDEX(data_wkly!AS:AS,MATCH($B25,data_wkly!$C:$C,0),1))),"na"))</f>
        <v>9523</v>
      </c>
      <c r="H25" s="122">
        <f>IFERROR(IF(INDEX(data_wkly!BJ:BJ,MATCH($B25,data_wkly!$C:$C,0),1)=0,"",_xlfn.NUMBERVALUE(INDEX(data_wkly!BJ:BJ,MATCH($B25,data_wkly!$C:$C,0),1))),"na")</f>
        <v>1519</v>
      </c>
      <c r="I25" s="122">
        <f>IF(IFERROR(IF(INDEX(data_wkly!AT:AT,MATCH($B25,data_wkly!$C:$C,0),1)=0,"",_xlfn.NUMBERVALUE(INDEX(data_wkly!AT:AT,MATCH($B25,data_wkly!$C:$C,0),1))),"na")=0,"",IFERROR(IF(INDEX(data_wkly!AT:AT,MATCH($B25,data_wkly!$C:$C,0),1)=0,"",_xlfn.NUMBERVALUE(INDEX(data_wkly!AT:AT,MATCH($B25,data_wkly!$C:$C,0),1))),"na"))</f>
        <v>1143</v>
      </c>
      <c r="J25" s="122">
        <f>IF(IFERROR(IF(INDEX(data_wkly!AU:AU,MATCH($B25,data_wkly!$C:$C,0),1)=0,"",_xlfn.NUMBERVALUE(INDEX(data_wkly!AU:AU,MATCH($B25,data_wkly!$C:$C,0),1))),"na")=0,"",IFERROR(IF(INDEX(data_wkly!AU:AU,MATCH($B25,data_wkly!$C:$C,0),1)=0,"",_xlfn.NUMBERVALUE(INDEX(data_wkly!AU:AU,MATCH($B25,data_wkly!$C:$C,0),1))),"na"))</f>
        <v>376</v>
      </c>
      <c r="K25" s="122">
        <f>IF(IFERROR(IF(INDEX(data_wkly!AV:AV,MATCH($B25,data_wkly!$C:$C,0),1)=0,"",_xlfn.NUMBERVALUE(INDEX(data_wkly!AV:AV,MATCH($B25,data_wkly!$C:$C,0),1))),"na")=0,"",IFERROR(IF(INDEX(data_wkly!AV:AV,MATCH($B25,data_wkly!$C:$C,0),1)=0,"",_xlfn.NUMBERVALUE(INDEX(data_wkly!AV:AV,MATCH($B25,data_wkly!$C:$C,0),1))),"na"))</f>
        <v>40245</v>
      </c>
      <c r="L25" s="122">
        <f>IFERROR(IF(INDEX(data_wkly!BI:BI,MATCH($B25,data_wkly!$C:$C,0),1)=0,"",_xlfn.NUMBERVALUE(INDEX(data_wkly!BI:BI,MATCH($B25,data_wkly!$C:$C,0),1))),"na")</f>
        <v>36540</v>
      </c>
      <c r="M25" s="122">
        <f>IF(IFERROR(IF(INDEX(data_wkly!AW:AW,MATCH($B25,data_wkly!$C:$C,0),1)=0,"",_xlfn.NUMBERVALUE(INDEX(data_wkly!AW:AW,MATCH($B25,data_wkly!$C:$C,0),1))),"na")=0,"",IFERROR(IF(INDEX(data_wkly!AW:AW,MATCH($B25,data_wkly!$C:$C,0),1)=0,"",_xlfn.NUMBERVALUE(INDEX(data_wkly!AW:AW,MATCH($B25,data_wkly!$C:$C,0),1))),"na"))</f>
        <v>37683</v>
      </c>
      <c r="N25" s="123"/>
      <c r="O25" s="124">
        <f>IF(IFERROR(IF(INDEX(data_wkly!AY:AY,MATCH($B25,data_wkly!$C:$C,0),1)=0,"",_xlfn.NUMBERVALUE(INDEX(data_wkly!AY:AY,MATCH($B25,data_wkly!$C:$C,0),1))),"na")=0,"",IFERROR(IF(INDEX(data_wkly!AY:AY,MATCH($B25,data_wkly!$C:$C,0),1)=0,"",_xlfn.NUMBERVALUE(INDEX(data_wkly!AY:AY,MATCH($B25,data_wkly!$C:$C,0),1))),"na"))</f>
        <v>133.94</v>
      </c>
      <c r="P25" s="124">
        <f>IF(IFERROR(IF(INDEX(data_wkly!AZ:AZ,MATCH($B25,data_wkly!$C:$C,0),1)=0,"",_xlfn.NUMBERVALUE(INDEX(data_wkly!AZ:AZ,MATCH($B25,data_wkly!$C:$C,0),1))),"na")=0,"",IFERROR(IF(INDEX(data_wkly!AZ:AZ,MATCH($B25,data_wkly!$C:$C,0),1)=0,"",_xlfn.NUMBERVALUE(INDEX(data_wkly!AZ:AZ,MATCH($B25,data_wkly!$C:$C,0),1))),"na"))</f>
        <v>161.27000000000001</v>
      </c>
      <c r="Q25" s="124">
        <f>IF(IFERROR(IF(INDEX(data_wkly!BA:BA,MATCH($B25,data_wkly!$C:$C,0),1)=0,"",_xlfn.NUMBERVALUE(INDEX(data_wkly!BA:BA,MATCH($B25,data_wkly!$C:$C,0),1))),"na")=0,"",IFERROR(IF(INDEX(data_wkly!BA:BA,MATCH($B25,data_wkly!$C:$C,0),1)=0,"",_xlfn.NUMBERVALUE(INDEX(data_wkly!BA:BA,MATCH($B25,data_wkly!$C:$C,0),1))),"na"))</f>
        <v>163.44</v>
      </c>
      <c r="R25" s="124">
        <f>IF(IFERROR(IF(INDEX(data_wkly!BB:BB,MATCH($B25,data_wkly!$C:$C,0),1)=0,"",_xlfn.NUMBERVALUE(INDEX(data_wkly!BB:BB,MATCH($B25,data_wkly!$C:$C,0),1))),"na")=0,"",IFERROR(IF(INDEX(data_wkly!BB:BB,MATCH($B25,data_wkly!$C:$C,0),1)=0,"",_xlfn.NUMBERVALUE(INDEX(data_wkly!BB:BB,MATCH($B25,data_wkly!$C:$C,0),1))),"na"))</f>
        <v>163.5</v>
      </c>
      <c r="S25" s="124">
        <f>IF(IFERROR(IF(INDEX(data_wkly!BC:BC,MATCH($B25,data_wkly!$C:$C,0),1)=0,"",_xlfn.NUMBERVALUE(INDEX(data_wkly!BC:BC,MATCH($B25,data_wkly!$C:$C,0),1))),"na")=0,"",IFERROR(IF(INDEX(data_wkly!BC:BC,MATCH($B25,data_wkly!$C:$C,0),1)=0,"",_xlfn.NUMBERVALUE(INDEX(data_wkly!BC:BC,MATCH($B25,data_wkly!$C:$C,0),1))),"na"))</f>
        <v>163.47999999999999</v>
      </c>
      <c r="T25" s="124">
        <f>IFERROR(IF(INDEX(data_wkly!BL:BL,MATCH($B25,data_wkly!$C:$C,0),1)=0,"",_xlfn.NUMBERVALUE(INDEX(data_wkly!BL:BL,MATCH($B25,data_wkly!$C:$C,0),1))),"na")</f>
        <v>146</v>
      </c>
      <c r="U25" s="124">
        <f>IF(IFERROR(IF(INDEX(data_wkly!BD:BD,MATCH($B25,data_wkly!$C:$C,0),1)=0,"",_xlfn.NUMBERVALUE(INDEX(data_wkly!BD:BD,MATCH($B25,data_wkly!$C:$C,0),1))),"na")=0,"",IFERROR(IF(INDEX(data_wkly!BD:BD,MATCH($B25,data_wkly!$C:$C,0),1)=0,"",_xlfn.NUMBERVALUE(INDEX(data_wkly!BD:BD,MATCH($B25,data_wkly!$C:$C,0),1))),"na"))</f>
        <v>158.46</v>
      </c>
      <c r="V25" s="124">
        <f>IF(IFERROR(IF(INDEX(data_wkly!BE:BE,MATCH($B25,data_wkly!$C:$C,0),1)=0,"",_xlfn.NUMBERVALUE(INDEX(data_wkly!BE:BE,MATCH($B25,data_wkly!$C:$C,0),1))),"na")=0,"",IFERROR(IF(INDEX(data_wkly!BE:BE,MATCH($B25,data_wkly!$C:$C,0),1)=0,"",_xlfn.NUMBERVALUE(INDEX(data_wkly!BE:BE,MATCH($B25,data_wkly!$C:$C,0),1))),"na"))</f>
        <v>108.09</v>
      </c>
      <c r="W25" s="124">
        <f>IF(IFERROR(IF(INDEX(data_wkly!BF:BF,MATCH($B25,data_wkly!$C:$C,0),1)=0,"",_xlfn.NUMBERVALUE(INDEX(data_wkly!BF:BF,MATCH($B25,data_wkly!$C:$C,0),1))),"na")=0,"",IFERROR(IF(INDEX(data_wkly!BF:BF,MATCH($B25,data_wkly!$C:$C,0),1)=0,"",_xlfn.NUMBERVALUE(INDEX(data_wkly!BF:BF,MATCH($B25,data_wkly!$C:$C,0),1))),"na"))</f>
        <v>162.44999999999999</v>
      </c>
      <c r="X25" s="124">
        <f>IFERROR(IF(INDEX(data_wkly!BK:BK,MATCH($B25,data_wkly!$C:$C,0),1)=0,"",_xlfn.NUMBERVALUE(INDEX(data_wkly!BK:BK,MATCH($B25,data_wkly!$C:$C,0),1))),"na")</f>
        <v>163.47999999999999</v>
      </c>
      <c r="Y25" s="124">
        <f>IF(IFERROR(IF(INDEX(data_wkly!BG:BG,MATCH($B25,data_wkly!$C:$C,0),1)=0,"",_xlfn.NUMBERVALUE(INDEX(data_wkly!BG:BG,MATCH($B25,data_wkly!$C:$C,0),1))),"na")=0,"",IFERROR(IF(INDEX(data_wkly!BG:BG,MATCH($B25,data_wkly!$C:$C,0),1)=0,"",_xlfn.NUMBERVALUE(INDEX(data_wkly!BG:BG,MATCH($B25,data_wkly!$C:$C,0),1))),"na"))</f>
        <v>163.33000000000001</v>
      </c>
      <c r="AJ25" s="41">
        <f t="shared" si="3"/>
        <v>1</v>
      </c>
    </row>
    <row r="26" spans="1:36" ht="15.5">
      <c r="A26" s="88">
        <f t="shared" si="1"/>
        <v>2</v>
      </c>
      <c r="B26" s="89">
        <f t="shared" si="4"/>
        <v>43834</v>
      </c>
      <c r="C26" s="122">
        <f>IF(IFERROR(IF(INDEX(data_wkly!AO:AO,MATCH($B26,data_wkly!$C:$C,0),1)=0,"",_xlfn.NUMBERVALUE(INDEX(data_wkly!AO:AO,MATCH($B26,data_wkly!$C:$C,0),1))),"na")=0,"",IFERROR(IF(INDEX(data_wkly!AO:AO,MATCH($B26,data_wkly!$C:$C,0),1)=0,"",_xlfn.NUMBERVALUE(INDEX(data_wkly!AO:AO,MATCH($B26,data_wkly!$C:$C,0),1))),"na"))</f>
        <v>454</v>
      </c>
      <c r="D26" s="122">
        <f>IF(IFERROR(IF(INDEX(data_wkly!AP:AP,MATCH($B26,data_wkly!$C:$C,0),1)=0,"",_xlfn.NUMBERVALUE(INDEX(data_wkly!AP:AP,MATCH($B26,data_wkly!$C:$C,0),1))),"na")=0,"",IFERROR(IF(INDEX(data_wkly!AP:AP,MATCH($B26,data_wkly!$C:$C,0),1)=0,"",_xlfn.NUMBERVALUE(INDEX(data_wkly!AP:AP,MATCH($B26,data_wkly!$C:$C,0),1))),"na"))</f>
        <v>2674</v>
      </c>
      <c r="E26" s="122">
        <f>IF(IFERROR(IF(INDEX(data_wkly!AQ:AQ,MATCH($B26,data_wkly!$C:$C,0),1)=0,"",_xlfn.NUMBERVALUE(INDEX(data_wkly!AQ:AQ,MATCH($B26,data_wkly!$C:$C,0),1))),"na")=0,"",IFERROR(IF(INDEX(data_wkly!AQ:AQ,MATCH($B26,data_wkly!$C:$C,0),1)=0,"",_xlfn.NUMBERVALUE(INDEX(data_wkly!AQ:AQ,MATCH($B26,data_wkly!$C:$C,0),1))),"na"))</f>
        <v>13689</v>
      </c>
      <c r="F26" s="122">
        <f>IF(IFERROR(IF(INDEX(data_wkly!AR:AR,MATCH($B26,data_wkly!$C:$C,0),1)=0,"",_xlfn.NUMBERVALUE(INDEX(data_wkly!AR:AR,MATCH($B26,data_wkly!$C:$C,0),1))),"na")=0,"",IFERROR(IF(INDEX(data_wkly!AR:AR,MATCH($B26,data_wkly!$C:$C,0),1)=0,"",_xlfn.NUMBERVALUE(INDEX(data_wkly!AR:AR,MATCH($B26,data_wkly!$C:$C,0),1))),"na"))</f>
        <v>25756</v>
      </c>
      <c r="G26" s="122">
        <f>IF(IFERROR(IF(INDEX(data_wkly!AS:AS,MATCH($B26,data_wkly!$C:$C,0),1)=0,"",_xlfn.NUMBERVALUE(INDEX(data_wkly!AS:AS,MATCH($B26,data_wkly!$C:$C,0),1))),"na")=0,"",IFERROR(IF(INDEX(data_wkly!AS:AS,MATCH($B26,data_wkly!$C:$C,0),1)=0,"",_xlfn.NUMBERVALUE(INDEX(data_wkly!AS:AS,MATCH($B26,data_wkly!$C:$C,0),1))),"na"))</f>
        <v>16751</v>
      </c>
      <c r="H26" s="122">
        <f>IFERROR(IF(INDEX(data_wkly!BJ:BJ,MATCH($B26,data_wkly!$C:$C,0),1)=0,"",_xlfn.NUMBERVALUE(INDEX(data_wkly!BJ:BJ,MATCH($B26,data_wkly!$C:$C,0),1))),"na")</f>
        <v>3450</v>
      </c>
      <c r="I26" s="122">
        <f>IF(IFERROR(IF(INDEX(data_wkly!AT:AT,MATCH($B26,data_wkly!$C:$C,0),1)=0,"",_xlfn.NUMBERVALUE(INDEX(data_wkly!AT:AT,MATCH($B26,data_wkly!$C:$C,0),1))),"na")=0,"",IFERROR(IF(INDEX(data_wkly!AT:AT,MATCH($B26,data_wkly!$C:$C,0),1)=0,"",_xlfn.NUMBERVALUE(INDEX(data_wkly!AT:AT,MATCH($B26,data_wkly!$C:$C,0),1))),"na"))</f>
        <v>2501</v>
      </c>
      <c r="J26" s="122">
        <f>IF(IFERROR(IF(INDEX(data_wkly!AU:AU,MATCH($B26,data_wkly!$C:$C,0),1)=0,"",_xlfn.NUMBERVALUE(INDEX(data_wkly!AU:AU,MATCH($B26,data_wkly!$C:$C,0),1))),"na")=0,"",IFERROR(IF(INDEX(data_wkly!AU:AU,MATCH($B26,data_wkly!$C:$C,0),1)=0,"",_xlfn.NUMBERVALUE(INDEX(data_wkly!AU:AU,MATCH($B26,data_wkly!$C:$C,0),1))),"na"))</f>
        <v>949</v>
      </c>
      <c r="K26" s="122">
        <f>IF(IFERROR(IF(INDEX(data_wkly!AV:AV,MATCH($B26,data_wkly!$C:$C,0),1)=0,"",_xlfn.NUMBERVALUE(INDEX(data_wkly!AV:AV,MATCH($B26,data_wkly!$C:$C,0),1))),"na")=0,"",IFERROR(IF(INDEX(data_wkly!AV:AV,MATCH($B26,data_wkly!$C:$C,0),1)=0,"",_xlfn.NUMBERVALUE(INDEX(data_wkly!AV:AV,MATCH($B26,data_wkly!$C:$C,0),1))),"na"))</f>
        <v>62774</v>
      </c>
      <c r="L26" s="122">
        <f>IFERROR(IF(INDEX(data_wkly!BI:BI,MATCH($B26,data_wkly!$C:$C,0),1)=0,"",_xlfn.NUMBERVALUE(INDEX(data_wkly!BI:BI,MATCH($B26,data_wkly!$C:$C,0),1))),"na")</f>
        <v>56196</v>
      </c>
      <c r="M26" s="122">
        <f>IF(IFERROR(IF(INDEX(data_wkly!AW:AW,MATCH($B26,data_wkly!$C:$C,0),1)=0,"",_xlfn.NUMBERVALUE(INDEX(data_wkly!AW:AW,MATCH($B26,data_wkly!$C:$C,0),1))),"na")=0,"",IFERROR(IF(INDEX(data_wkly!AW:AW,MATCH($B26,data_wkly!$C:$C,0),1)=0,"",_xlfn.NUMBERVALUE(INDEX(data_wkly!AW:AW,MATCH($B26,data_wkly!$C:$C,0),1))),"na"))</f>
        <v>58697</v>
      </c>
      <c r="N26" s="123"/>
      <c r="O26" s="124">
        <f>IF(IFERROR(IF(INDEX(data_wkly!AY:AY,MATCH($B26,data_wkly!$C:$C,0),1)=0,"",_xlfn.NUMBERVALUE(INDEX(data_wkly!AY:AY,MATCH($B26,data_wkly!$C:$C,0),1))),"na")=0,"",IFERROR(IF(INDEX(data_wkly!AY:AY,MATCH($B26,data_wkly!$C:$C,0),1)=0,"",_xlfn.NUMBERVALUE(INDEX(data_wkly!AY:AY,MATCH($B26,data_wkly!$C:$C,0),1))),"na"))</f>
        <v>141.07</v>
      </c>
      <c r="P26" s="124">
        <f>IF(IFERROR(IF(INDEX(data_wkly!AZ:AZ,MATCH($B26,data_wkly!$C:$C,0),1)=0,"",_xlfn.NUMBERVALUE(INDEX(data_wkly!AZ:AZ,MATCH($B26,data_wkly!$C:$C,0),1))),"na")=0,"",IFERROR(IF(INDEX(data_wkly!AZ:AZ,MATCH($B26,data_wkly!$C:$C,0),1)=0,"",_xlfn.NUMBERVALUE(INDEX(data_wkly!AZ:AZ,MATCH($B26,data_wkly!$C:$C,0),1))),"na"))</f>
        <v>162.4</v>
      </c>
      <c r="Q26" s="124">
        <f>IF(IFERROR(IF(INDEX(data_wkly!BA:BA,MATCH($B26,data_wkly!$C:$C,0),1)=0,"",_xlfn.NUMBERVALUE(INDEX(data_wkly!BA:BA,MATCH($B26,data_wkly!$C:$C,0),1))),"na")=0,"",IFERROR(IF(INDEX(data_wkly!BA:BA,MATCH($B26,data_wkly!$C:$C,0),1)=0,"",_xlfn.NUMBERVALUE(INDEX(data_wkly!BA:BA,MATCH($B26,data_wkly!$C:$C,0),1))),"na"))</f>
        <v>164.15</v>
      </c>
      <c r="R26" s="124">
        <f>IF(IFERROR(IF(INDEX(data_wkly!BB:BB,MATCH($B26,data_wkly!$C:$C,0),1)=0,"",_xlfn.NUMBERVALUE(INDEX(data_wkly!BB:BB,MATCH($B26,data_wkly!$C:$C,0),1))),"na")=0,"",IFERROR(IF(INDEX(data_wkly!BB:BB,MATCH($B26,data_wkly!$C:$C,0),1)=0,"",_xlfn.NUMBERVALUE(INDEX(data_wkly!BB:BB,MATCH($B26,data_wkly!$C:$C,0),1))),"na"))</f>
        <v>163.76</v>
      </c>
      <c r="S26" s="124">
        <f>IF(IFERROR(IF(INDEX(data_wkly!BC:BC,MATCH($B26,data_wkly!$C:$C,0),1)=0,"",_xlfn.NUMBERVALUE(INDEX(data_wkly!BC:BC,MATCH($B26,data_wkly!$C:$C,0),1))),"na")=0,"",IFERROR(IF(INDEX(data_wkly!BC:BC,MATCH($B26,data_wkly!$C:$C,0),1)=0,"",_xlfn.NUMBERVALUE(INDEX(data_wkly!BC:BC,MATCH($B26,data_wkly!$C:$C,0),1))),"na"))</f>
        <v>163.35</v>
      </c>
      <c r="T26" s="124">
        <f>IFERROR(IF(INDEX(data_wkly!BL:BL,MATCH($B26,data_wkly!$C:$C,0),1)=0,"",_xlfn.NUMBERVALUE(INDEX(data_wkly!BL:BL,MATCH($B26,data_wkly!$C:$C,0),1))),"na")</f>
        <v>144.05000000000001</v>
      </c>
      <c r="U26" s="124">
        <f>IF(IFERROR(IF(INDEX(data_wkly!BD:BD,MATCH($B26,data_wkly!$C:$C,0),1)=0,"",_xlfn.NUMBERVALUE(INDEX(data_wkly!BD:BD,MATCH($B26,data_wkly!$C:$C,0),1))),"na")=0,"",IFERROR(IF(INDEX(data_wkly!BD:BD,MATCH($B26,data_wkly!$C:$C,0),1)=0,"",_xlfn.NUMBERVALUE(INDEX(data_wkly!BD:BD,MATCH($B26,data_wkly!$C:$C,0),1))),"na"))</f>
        <v>157.22999999999999</v>
      </c>
      <c r="V26" s="124">
        <f>IF(IFERROR(IF(INDEX(data_wkly!BE:BE,MATCH($B26,data_wkly!$C:$C,0),1)=0,"",_xlfn.NUMBERVALUE(INDEX(data_wkly!BE:BE,MATCH($B26,data_wkly!$C:$C,0),1))),"na")=0,"",IFERROR(IF(INDEX(data_wkly!BE:BE,MATCH($B26,data_wkly!$C:$C,0),1)=0,"",_xlfn.NUMBERVALUE(INDEX(data_wkly!BE:BE,MATCH($B26,data_wkly!$C:$C,0),1))),"na"))</f>
        <v>109.31</v>
      </c>
      <c r="W26" s="124">
        <f>IF(IFERROR(IF(INDEX(data_wkly!BF:BF,MATCH($B26,data_wkly!$C:$C,0),1)=0,"",_xlfn.NUMBERVALUE(INDEX(data_wkly!BF:BF,MATCH($B26,data_wkly!$C:$C,0),1))),"na")=0,"",IFERROR(IF(INDEX(data_wkly!BF:BF,MATCH($B26,data_wkly!$C:$C,0),1)=0,"",_xlfn.NUMBERVALUE(INDEX(data_wkly!BF:BF,MATCH($B26,data_wkly!$C:$C,0),1))),"na"))</f>
        <v>162.43</v>
      </c>
      <c r="X26" s="124">
        <f>IFERROR(IF(INDEX(data_wkly!BK:BK,MATCH($B26,data_wkly!$C:$C,0),1)=0,"",_xlfn.NUMBERVALUE(INDEX(data_wkly!BK:BK,MATCH($B26,data_wkly!$C:$C,0),1))),"na")</f>
        <v>163.72999999999999</v>
      </c>
      <c r="Y26" s="124">
        <f>IF(IFERROR(IF(INDEX(data_wkly!BG:BG,MATCH($B26,data_wkly!$C:$C,0),1)=0,"",_xlfn.NUMBERVALUE(INDEX(data_wkly!BG:BG,MATCH($B26,data_wkly!$C:$C,0),1))),"na")=0,"",IFERROR(IF(INDEX(data_wkly!BG:BG,MATCH($B26,data_wkly!$C:$C,0),1)=0,"",_xlfn.NUMBERVALUE(INDEX(data_wkly!BG:BG,MATCH($B26,data_wkly!$C:$C,0),1))),"na"))</f>
        <v>163.46</v>
      </c>
      <c r="AJ26" s="41">
        <f t="shared" si="3"/>
        <v>2</v>
      </c>
    </row>
    <row r="27" spans="1:36" ht="15.5">
      <c r="A27" s="88">
        <f t="shared" si="1"/>
        <v>1</v>
      </c>
      <c r="B27" s="89">
        <f t="shared" si="4"/>
        <v>43841</v>
      </c>
      <c r="C27" s="122">
        <f>IF(IFERROR(IF(INDEX(data_wkly!AO:AO,MATCH($B27,data_wkly!$C:$C,0),1)=0,"",_xlfn.NUMBERVALUE(INDEX(data_wkly!AO:AO,MATCH($B27,data_wkly!$C:$C,0),1))),"na")=0,"",IFERROR(IF(INDEX(data_wkly!AO:AO,MATCH($B27,data_wkly!$C:$C,0),1)=0,"",_xlfn.NUMBERVALUE(INDEX(data_wkly!AO:AO,MATCH($B27,data_wkly!$C:$C,0),1))),"na"))</f>
        <v>534</v>
      </c>
      <c r="D27" s="122">
        <f>IF(IFERROR(IF(INDEX(data_wkly!AP:AP,MATCH($B27,data_wkly!$C:$C,0),1)=0,"",_xlfn.NUMBERVALUE(INDEX(data_wkly!AP:AP,MATCH($B27,data_wkly!$C:$C,0),1))),"na")=0,"",IFERROR(IF(INDEX(data_wkly!AP:AP,MATCH($B27,data_wkly!$C:$C,0),1)=0,"",_xlfn.NUMBERVALUE(INDEX(data_wkly!AP:AP,MATCH($B27,data_wkly!$C:$C,0),1))),"na"))</f>
        <v>2845</v>
      </c>
      <c r="E27" s="122">
        <f>IF(IFERROR(IF(INDEX(data_wkly!AQ:AQ,MATCH($B27,data_wkly!$C:$C,0),1)=0,"",_xlfn.NUMBERVALUE(INDEX(data_wkly!AQ:AQ,MATCH($B27,data_wkly!$C:$C,0),1))),"na")=0,"",IFERROR(IF(INDEX(data_wkly!AQ:AQ,MATCH($B27,data_wkly!$C:$C,0),1)=0,"",_xlfn.NUMBERVALUE(INDEX(data_wkly!AQ:AQ,MATCH($B27,data_wkly!$C:$C,0),1))),"na"))</f>
        <v>16178</v>
      </c>
      <c r="F27" s="122">
        <f>IF(IFERROR(IF(INDEX(data_wkly!AR:AR,MATCH($B27,data_wkly!$C:$C,0),1)=0,"",_xlfn.NUMBERVALUE(INDEX(data_wkly!AR:AR,MATCH($B27,data_wkly!$C:$C,0),1))),"na")=0,"",IFERROR(IF(INDEX(data_wkly!AR:AR,MATCH($B27,data_wkly!$C:$C,0),1)=0,"",_xlfn.NUMBERVALUE(INDEX(data_wkly!AR:AR,MATCH($B27,data_wkly!$C:$C,0),1))),"na"))</f>
        <v>33938</v>
      </c>
      <c r="G27" s="122">
        <f>IF(IFERROR(IF(INDEX(data_wkly!AS:AS,MATCH($B27,data_wkly!$C:$C,0),1)=0,"",_xlfn.NUMBERVALUE(INDEX(data_wkly!AS:AS,MATCH($B27,data_wkly!$C:$C,0),1))),"na")=0,"",IFERROR(IF(INDEX(data_wkly!AS:AS,MATCH($B27,data_wkly!$C:$C,0),1)=0,"",_xlfn.NUMBERVALUE(INDEX(data_wkly!AS:AS,MATCH($B27,data_wkly!$C:$C,0),1))),"na"))</f>
        <v>24402</v>
      </c>
      <c r="H27" s="122">
        <f>IFERROR(IF(INDEX(data_wkly!BJ:BJ,MATCH($B27,data_wkly!$C:$C,0),1)=0,"",_xlfn.NUMBERVALUE(INDEX(data_wkly!BJ:BJ,MATCH($B27,data_wkly!$C:$C,0),1))),"na")</f>
        <v>5640</v>
      </c>
      <c r="I27" s="122">
        <f>IF(IFERROR(IF(INDEX(data_wkly!AT:AT,MATCH($B27,data_wkly!$C:$C,0),1)=0,"",_xlfn.NUMBERVALUE(INDEX(data_wkly!AT:AT,MATCH($B27,data_wkly!$C:$C,0),1))),"na")=0,"",IFERROR(IF(INDEX(data_wkly!AT:AT,MATCH($B27,data_wkly!$C:$C,0),1)=0,"",_xlfn.NUMBERVALUE(INDEX(data_wkly!AT:AT,MATCH($B27,data_wkly!$C:$C,0),1))),"na"))</f>
        <v>3986</v>
      </c>
      <c r="J27" s="122">
        <f>IF(IFERROR(IF(INDEX(data_wkly!AU:AU,MATCH($B27,data_wkly!$C:$C,0),1)=0,"",_xlfn.NUMBERVALUE(INDEX(data_wkly!AU:AU,MATCH($B27,data_wkly!$C:$C,0),1))),"na")=0,"",IFERROR(IF(INDEX(data_wkly!AU:AU,MATCH($B27,data_wkly!$C:$C,0),1)=0,"",_xlfn.NUMBERVALUE(INDEX(data_wkly!AU:AU,MATCH($B27,data_wkly!$C:$C,0),1))),"na"))</f>
        <v>1654</v>
      </c>
      <c r="K27" s="122">
        <f>IF(IFERROR(IF(INDEX(data_wkly!AV:AV,MATCH($B27,data_wkly!$C:$C,0),1)=0,"",_xlfn.NUMBERVALUE(INDEX(data_wkly!AV:AV,MATCH($B27,data_wkly!$C:$C,0),1))),"na")=0,"",IFERROR(IF(INDEX(data_wkly!AV:AV,MATCH($B27,data_wkly!$C:$C,0),1)=0,"",_xlfn.NUMBERVALUE(INDEX(data_wkly!AV:AV,MATCH($B27,data_wkly!$C:$C,0),1))),"na"))</f>
        <v>83537</v>
      </c>
      <c r="L27" s="122">
        <f>IFERROR(IF(INDEX(data_wkly!BI:BI,MATCH($B27,data_wkly!$C:$C,0),1)=0,"",_xlfn.NUMBERVALUE(INDEX(data_wkly!BI:BI,MATCH($B27,data_wkly!$C:$C,0),1))),"na")</f>
        <v>74518</v>
      </c>
      <c r="M27" s="122">
        <f>IF(IFERROR(IF(INDEX(data_wkly!AW:AW,MATCH($B27,data_wkly!$C:$C,0),1)=0,"",_xlfn.NUMBERVALUE(INDEX(data_wkly!AW:AW,MATCH($B27,data_wkly!$C:$C,0),1))),"na")=0,"",IFERROR(IF(INDEX(data_wkly!AW:AW,MATCH($B27,data_wkly!$C:$C,0),1)=0,"",_xlfn.NUMBERVALUE(INDEX(data_wkly!AW:AW,MATCH($B27,data_wkly!$C:$C,0),1))),"na"))</f>
        <v>78504</v>
      </c>
      <c r="N27" s="123"/>
      <c r="O27" s="124">
        <f>IF(IFERROR(IF(INDEX(data_wkly!AY:AY,MATCH($B27,data_wkly!$C:$C,0),1)=0,"",_xlfn.NUMBERVALUE(INDEX(data_wkly!AY:AY,MATCH($B27,data_wkly!$C:$C,0),1))),"na")=0,"",IFERROR(IF(INDEX(data_wkly!AY:AY,MATCH($B27,data_wkly!$C:$C,0),1)=0,"",_xlfn.NUMBERVALUE(INDEX(data_wkly!AY:AY,MATCH($B27,data_wkly!$C:$C,0),1))),"na"))</f>
        <v>139.55000000000001</v>
      </c>
      <c r="P27" s="124">
        <f>IF(IFERROR(IF(INDEX(data_wkly!AZ:AZ,MATCH($B27,data_wkly!$C:$C,0),1)=0,"",_xlfn.NUMBERVALUE(INDEX(data_wkly!AZ:AZ,MATCH($B27,data_wkly!$C:$C,0),1))),"na")=0,"",IFERROR(IF(INDEX(data_wkly!AZ:AZ,MATCH($B27,data_wkly!$C:$C,0),1)=0,"",_xlfn.NUMBERVALUE(INDEX(data_wkly!AZ:AZ,MATCH($B27,data_wkly!$C:$C,0),1))),"na"))</f>
        <v>161.77000000000001</v>
      </c>
      <c r="Q27" s="124">
        <f>IF(IFERROR(IF(INDEX(data_wkly!BA:BA,MATCH($B27,data_wkly!$C:$C,0),1)=0,"",_xlfn.NUMBERVALUE(INDEX(data_wkly!BA:BA,MATCH($B27,data_wkly!$C:$C,0),1))),"na")=0,"",IFERROR(IF(INDEX(data_wkly!BA:BA,MATCH($B27,data_wkly!$C:$C,0),1)=0,"",_xlfn.NUMBERVALUE(INDEX(data_wkly!BA:BA,MATCH($B27,data_wkly!$C:$C,0),1))),"na"))</f>
        <v>164.11</v>
      </c>
      <c r="R27" s="124">
        <f>IF(IFERROR(IF(INDEX(data_wkly!BB:BB,MATCH($B27,data_wkly!$C:$C,0),1)=0,"",_xlfn.NUMBERVALUE(INDEX(data_wkly!BB:BB,MATCH($B27,data_wkly!$C:$C,0),1))),"na")=0,"",IFERROR(IF(INDEX(data_wkly!BB:BB,MATCH($B27,data_wkly!$C:$C,0),1)=0,"",_xlfn.NUMBERVALUE(INDEX(data_wkly!BB:BB,MATCH($B27,data_wkly!$C:$C,0),1))),"na"))</f>
        <v>164.02</v>
      </c>
      <c r="S27" s="124">
        <f>IF(IFERROR(IF(INDEX(data_wkly!BC:BC,MATCH($B27,data_wkly!$C:$C,0),1)=0,"",_xlfn.NUMBERVALUE(INDEX(data_wkly!BC:BC,MATCH($B27,data_wkly!$C:$C,0),1))),"na")=0,"",IFERROR(IF(INDEX(data_wkly!BC:BC,MATCH($B27,data_wkly!$C:$C,0),1)=0,"",_xlfn.NUMBERVALUE(INDEX(data_wkly!BC:BC,MATCH($B27,data_wkly!$C:$C,0),1))),"na"))</f>
        <v>163.41</v>
      </c>
      <c r="T27" s="124">
        <f>IFERROR(IF(INDEX(data_wkly!BL:BL,MATCH($B27,data_wkly!$C:$C,0),1)=0,"",_xlfn.NUMBERVALUE(INDEX(data_wkly!BL:BL,MATCH($B27,data_wkly!$C:$C,0),1))),"na")</f>
        <v>145.81</v>
      </c>
      <c r="U27" s="124">
        <f>IF(IFERROR(IF(INDEX(data_wkly!BD:BD,MATCH($B27,data_wkly!$C:$C,0),1)=0,"",_xlfn.NUMBERVALUE(INDEX(data_wkly!BD:BD,MATCH($B27,data_wkly!$C:$C,0),1))),"na")=0,"",IFERROR(IF(INDEX(data_wkly!BD:BD,MATCH($B27,data_wkly!$C:$C,0),1)=0,"",_xlfn.NUMBERVALUE(INDEX(data_wkly!BD:BD,MATCH($B27,data_wkly!$C:$C,0),1))),"na"))</f>
        <v>156.88</v>
      </c>
      <c r="V27" s="124">
        <f>IF(IFERROR(IF(INDEX(data_wkly!BE:BE,MATCH($B27,data_wkly!$C:$C,0),1)=0,"",_xlfn.NUMBERVALUE(INDEX(data_wkly!BE:BE,MATCH($B27,data_wkly!$C:$C,0),1))),"na")=0,"",IFERROR(IF(INDEX(data_wkly!BE:BE,MATCH($B27,data_wkly!$C:$C,0),1)=0,"",_xlfn.NUMBERVALUE(INDEX(data_wkly!BE:BE,MATCH($B27,data_wkly!$C:$C,0),1))),"na"))</f>
        <v>119.14</v>
      </c>
      <c r="W27" s="124">
        <f>IF(IFERROR(IF(INDEX(data_wkly!BF:BF,MATCH($B27,data_wkly!$C:$C,0),1)=0,"",_xlfn.NUMBERVALUE(INDEX(data_wkly!BF:BF,MATCH($B27,data_wkly!$C:$C,0),1))),"na")=0,"",IFERROR(IF(INDEX(data_wkly!BF:BF,MATCH($B27,data_wkly!$C:$C,0),1)=0,"",_xlfn.NUMBERVALUE(INDEX(data_wkly!BF:BF,MATCH($B27,data_wkly!$C:$C,0),1))),"na"))</f>
        <v>162.4</v>
      </c>
      <c r="X27" s="124">
        <f>IFERROR(IF(INDEX(data_wkly!BK:BK,MATCH($B27,data_wkly!$C:$C,0),1)=0,"",_xlfn.NUMBERVALUE(INDEX(data_wkly!BK:BK,MATCH($B27,data_wkly!$C:$C,0),1))),"na")</f>
        <v>163.84</v>
      </c>
      <c r="Y27" s="124">
        <f>IF(IFERROR(IF(INDEX(data_wkly!BG:BG,MATCH($B27,data_wkly!$C:$C,0),1)=0,"",_xlfn.NUMBERVALUE(INDEX(data_wkly!BG:BG,MATCH($B27,data_wkly!$C:$C,0),1))),"na")=0,"",IFERROR(IF(INDEX(data_wkly!BG:BG,MATCH($B27,data_wkly!$C:$C,0),1)=0,"",_xlfn.NUMBERVALUE(INDEX(data_wkly!BG:BG,MATCH($B27,data_wkly!$C:$C,0),1))),"na"))</f>
        <v>163.49</v>
      </c>
      <c r="AJ27" s="41">
        <f t="shared" si="3"/>
        <v>1</v>
      </c>
    </row>
    <row r="28" spans="1:36" ht="15.5">
      <c r="A28" s="88">
        <f t="shared" si="1"/>
        <v>2</v>
      </c>
      <c r="B28" s="89">
        <f t="shared" si="4"/>
        <v>43848</v>
      </c>
      <c r="C28" s="122">
        <f>IF(IFERROR(IF(INDEX(data_wkly!AO:AO,MATCH($B28,data_wkly!$C:$C,0),1)=0,"",_xlfn.NUMBERVALUE(INDEX(data_wkly!AO:AO,MATCH($B28,data_wkly!$C:$C,0),1))),"na")=0,"",IFERROR(IF(INDEX(data_wkly!AO:AO,MATCH($B28,data_wkly!$C:$C,0),1)=0,"",_xlfn.NUMBERVALUE(INDEX(data_wkly!AO:AO,MATCH($B28,data_wkly!$C:$C,0),1))),"na"))</f>
        <v>397</v>
      </c>
      <c r="D28" s="122">
        <f>IF(IFERROR(IF(INDEX(data_wkly!AP:AP,MATCH($B28,data_wkly!$C:$C,0),1)=0,"",_xlfn.NUMBERVALUE(INDEX(data_wkly!AP:AP,MATCH($B28,data_wkly!$C:$C,0),1))),"na")=0,"",IFERROR(IF(INDEX(data_wkly!AP:AP,MATCH($B28,data_wkly!$C:$C,0),1)=0,"",_xlfn.NUMBERVALUE(INDEX(data_wkly!AP:AP,MATCH($B28,data_wkly!$C:$C,0),1))),"na"))</f>
        <v>2845</v>
      </c>
      <c r="E28" s="122">
        <f>IF(IFERROR(IF(INDEX(data_wkly!AQ:AQ,MATCH($B28,data_wkly!$C:$C,0),1)=0,"",_xlfn.NUMBERVALUE(INDEX(data_wkly!AQ:AQ,MATCH($B28,data_wkly!$C:$C,0),1))),"na")=0,"",IFERROR(IF(INDEX(data_wkly!AQ:AQ,MATCH($B28,data_wkly!$C:$C,0),1)=0,"",_xlfn.NUMBERVALUE(INDEX(data_wkly!AQ:AQ,MATCH($B28,data_wkly!$C:$C,0),1))),"na"))</f>
        <v>16804</v>
      </c>
      <c r="F28" s="122">
        <f>IF(IFERROR(IF(INDEX(data_wkly!AR:AR,MATCH($B28,data_wkly!$C:$C,0),1)=0,"",_xlfn.NUMBERVALUE(INDEX(data_wkly!AR:AR,MATCH($B28,data_wkly!$C:$C,0),1))),"na")=0,"",IFERROR(IF(INDEX(data_wkly!AR:AR,MATCH($B28,data_wkly!$C:$C,0),1)=0,"",_xlfn.NUMBERVALUE(INDEX(data_wkly!AR:AR,MATCH($B28,data_wkly!$C:$C,0),1))),"na"))</f>
        <v>35083</v>
      </c>
      <c r="G28" s="122">
        <f>IF(IFERROR(IF(INDEX(data_wkly!AS:AS,MATCH($B28,data_wkly!$C:$C,0),1)=0,"",_xlfn.NUMBERVALUE(INDEX(data_wkly!AS:AS,MATCH($B28,data_wkly!$C:$C,0),1))),"na")=0,"",IFERROR(IF(INDEX(data_wkly!AS:AS,MATCH($B28,data_wkly!$C:$C,0),1)=0,"",_xlfn.NUMBERVALUE(INDEX(data_wkly!AS:AS,MATCH($B28,data_wkly!$C:$C,0),1))),"na"))</f>
        <v>24107</v>
      </c>
      <c r="H28" s="122">
        <f>IFERROR(IF(INDEX(data_wkly!BJ:BJ,MATCH($B28,data_wkly!$C:$C,0),1)=0,"",_xlfn.NUMBERVALUE(INDEX(data_wkly!BJ:BJ,MATCH($B28,data_wkly!$C:$C,0),1))),"na")</f>
        <v>5328</v>
      </c>
      <c r="I28" s="122">
        <f>IF(IFERROR(IF(INDEX(data_wkly!AT:AT,MATCH($B28,data_wkly!$C:$C,0),1)=0,"",_xlfn.NUMBERVALUE(INDEX(data_wkly!AT:AT,MATCH($B28,data_wkly!$C:$C,0),1))),"na")=0,"",IFERROR(IF(INDEX(data_wkly!AT:AT,MATCH($B28,data_wkly!$C:$C,0),1)=0,"",_xlfn.NUMBERVALUE(INDEX(data_wkly!AT:AT,MATCH($B28,data_wkly!$C:$C,0),1))),"na"))</f>
        <v>3727</v>
      </c>
      <c r="J28" s="122">
        <f>IF(IFERROR(IF(INDEX(data_wkly!AU:AU,MATCH($B28,data_wkly!$C:$C,0),1)=0,"",_xlfn.NUMBERVALUE(INDEX(data_wkly!AU:AU,MATCH($B28,data_wkly!$C:$C,0),1))),"na")=0,"",IFERROR(IF(INDEX(data_wkly!AU:AU,MATCH($B28,data_wkly!$C:$C,0),1)=0,"",_xlfn.NUMBERVALUE(INDEX(data_wkly!AU:AU,MATCH($B28,data_wkly!$C:$C,0),1))),"na"))</f>
        <v>1601</v>
      </c>
      <c r="K28" s="122">
        <f>IF(IFERROR(IF(INDEX(data_wkly!AV:AV,MATCH($B28,data_wkly!$C:$C,0),1)=0,"",_xlfn.NUMBERVALUE(INDEX(data_wkly!AV:AV,MATCH($B28,data_wkly!$C:$C,0),1))),"na")=0,"",IFERROR(IF(INDEX(data_wkly!AV:AV,MATCH($B28,data_wkly!$C:$C,0),1)=0,"",_xlfn.NUMBERVALUE(INDEX(data_wkly!AV:AV,MATCH($B28,data_wkly!$C:$C,0),1))),"na"))</f>
        <v>84564</v>
      </c>
      <c r="L28" s="122">
        <f>IFERROR(IF(INDEX(data_wkly!BI:BI,MATCH($B28,data_wkly!$C:$C,0),1)=0,"",_xlfn.NUMBERVALUE(INDEX(data_wkly!BI:BI,MATCH($B28,data_wkly!$C:$C,0),1))),"na")</f>
        <v>75994</v>
      </c>
      <c r="M28" s="122">
        <f>IF(IFERROR(IF(INDEX(data_wkly!AW:AW,MATCH($B28,data_wkly!$C:$C,0),1)=0,"",_xlfn.NUMBERVALUE(INDEX(data_wkly!AW:AW,MATCH($B28,data_wkly!$C:$C,0),1))),"na")=0,"",IFERROR(IF(INDEX(data_wkly!AW:AW,MATCH($B28,data_wkly!$C:$C,0),1)=0,"",_xlfn.NUMBERVALUE(INDEX(data_wkly!AW:AW,MATCH($B28,data_wkly!$C:$C,0),1))),"na"))</f>
        <v>79721</v>
      </c>
      <c r="N28" s="123"/>
      <c r="O28" s="124">
        <f>IF(IFERROR(IF(INDEX(data_wkly!AY:AY,MATCH($B28,data_wkly!$C:$C,0),1)=0,"",_xlfn.NUMBERVALUE(INDEX(data_wkly!AY:AY,MATCH($B28,data_wkly!$C:$C,0),1))),"na")=0,"",IFERROR(IF(INDEX(data_wkly!AY:AY,MATCH($B28,data_wkly!$C:$C,0),1)=0,"",_xlfn.NUMBERVALUE(INDEX(data_wkly!AY:AY,MATCH($B28,data_wkly!$C:$C,0),1))),"na"))</f>
        <v>134.80000000000001</v>
      </c>
      <c r="P28" s="124">
        <f>IF(IFERROR(IF(INDEX(data_wkly!AZ:AZ,MATCH($B28,data_wkly!$C:$C,0),1)=0,"",_xlfn.NUMBERVALUE(INDEX(data_wkly!AZ:AZ,MATCH($B28,data_wkly!$C:$C,0),1))),"na")=0,"",IFERROR(IF(INDEX(data_wkly!AZ:AZ,MATCH($B28,data_wkly!$C:$C,0),1)=0,"",_xlfn.NUMBERVALUE(INDEX(data_wkly!AZ:AZ,MATCH($B28,data_wkly!$C:$C,0),1))),"na"))</f>
        <v>160.63</v>
      </c>
      <c r="Q28" s="124">
        <f>IF(IFERROR(IF(INDEX(data_wkly!BA:BA,MATCH($B28,data_wkly!$C:$C,0),1)=0,"",_xlfn.NUMBERVALUE(INDEX(data_wkly!BA:BA,MATCH($B28,data_wkly!$C:$C,0),1))),"na")=0,"",IFERROR(IF(INDEX(data_wkly!BA:BA,MATCH($B28,data_wkly!$C:$C,0),1)=0,"",_xlfn.NUMBERVALUE(INDEX(data_wkly!BA:BA,MATCH($B28,data_wkly!$C:$C,0),1))),"na"))</f>
        <v>163.9</v>
      </c>
      <c r="R28" s="124">
        <f>IF(IFERROR(IF(INDEX(data_wkly!BB:BB,MATCH($B28,data_wkly!$C:$C,0),1)=0,"",_xlfn.NUMBERVALUE(INDEX(data_wkly!BB:BB,MATCH($B28,data_wkly!$C:$C,0),1))),"na")=0,"",IFERROR(IF(INDEX(data_wkly!BB:BB,MATCH($B28,data_wkly!$C:$C,0),1)=0,"",_xlfn.NUMBERVALUE(INDEX(data_wkly!BB:BB,MATCH($B28,data_wkly!$C:$C,0),1))),"na"))</f>
        <v>163.83000000000001</v>
      </c>
      <c r="S28" s="124">
        <f>IF(IFERROR(IF(INDEX(data_wkly!BC:BC,MATCH($B28,data_wkly!$C:$C,0),1)=0,"",_xlfn.NUMBERVALUE(INDEX(data_wkly!BC:BC,MATCH($B28,data_wkly!$C:$C,0),1))),"na")=0,"",IFERROR(IF(INDEX(data_wkly!BC:BC,MATCH($B28,data_wkly!$C:$C,0),1)=0,"",_xlfn.NUMBERVALUE(INDEX(data_wkly!BC:BC,MATCH($B28,data_wkly!$C:$C,0),1))),"na"))</f>
        <v>163.19</v>
      </c>
      <c r="T28" s="124">
        <f>IFERROR(IF(INDEX(data_wkly!BL:BL,MATCH($B28,data_wkly!$C:$C,0),1)=0,"",_xlfn.NUMBERVALUE(INDEX(data_wkly!BL:BL,MATCH($B28,data_wkly!$C:$C,0),1))),"na")</f>
        <v>146.22999999999999</v>
      </c>
      <c r="U28" s="124">
        <f>IF(IFERROR(IF(INDEX(data_wkly!BD:BD,MATCH($B28,data_wkly!$C:$C,0),1)=0,"",_xlfn.NUMBERVALUE(INDEX(data_wkly!BD:BD,MATCH($B28,data_wkly!$C:$C,0),1))),"na")=0,"",IFERROR(IF(INDEX(data_wkly!BD:BD,MATCH($B28,data_wkly!$C:$C,0),1)=0,"",_xlfn.NUMBERVALUE(INDEX(data_wkly!BD:BD,MATCH($B28,data_wkly!$C:$C,0),1))),"na"))</f>
        <v>158.44</v>
      </c>
      <c r="V28" s="124">
        <f>IF(IFERROR(IF(INDEX(data_wkly!BE:BE,MATCH($B28,data_wkly!$C:$C,0),1)=0,"",_xlfn.NUMBERVALUE(INDEX(data_wkly!BE:BE,MATCH($B28,data_wkly!$C:$C,0),1))),"na")=0,"",IFERROR(IF(INDEX(data_wkly!BE:BE,MATCH($B28,data_wkly!$C:$C,0),1)=0,"",_xlfn.NUMBERVALUE(INDEX(data_wkly!BE:BE,MATCH($B28,data_wkly!$C:$C,0),1))),"na"))</f>
        <v>117.82</v>
      </c>
      <c r="W28" s="124">
        <f>IF(IFERROR(IF(INDEX(data_wkly!BF:BF,MATCH($B28,data_wkly!$C:$C,0),1)=0,"",_xlfn.NUMBERVALUE(INDEX(data_wkly!BF:BF,MATCH($B28,data_wkly!$C:$C,0),1))),"na")=0,"",IFERROR(IF(INDEX(data_wkly!BF:BF,MATCH($B28,data_wkly!$C:$C,0),1)=0,"",_xlfn.NUMBERVALUE(INDEX(data_wkly!BF:BF,MATCH($B28,data_wkly!$C:$C,0),1))),"na"))</f>
        <v>162.31</v>
      </c>
      <c r="X28" s="124">
        <f>IFERROR(IF(INDEX(data_wkly!BK:BK,MATCH($B28,data_wkly!$C:$C,0),1)=0,"",_xlfn.NUMBERVALUE(INDEX(data_wkly!BK:BK,MATCH($B28,data_wkly!$C:$C,0),1))),"na")</f>
        <v>163.65</v>
      </c>
      <c r="Y28" s="124">
        <f>IF(IFERROR(IF(INDEX(data_wkly!BG:BG,MATCH($B28,data_wkly!$C:$C,0),1)=0,"",_xlfn.NUMBERVALUE(INDEX(data_wkly!BG:BG,MATCH($B28,data_wkly!$C:$C,0),1))),"na")=0,"",IFERROR(IF(INDEX(data_wkly!BG:BG,MATCH($B28,data_wkly!$C:$C,0),1)=0,"",_xlfn.NUMBERVALUE(INDEX(data_wkly!BG:BG,MATCH($B28,data_wkly!$C:$C,0),1))),"na"))</f>
        <v>163.4</v>
      </c>
      <c r="AJ28" s="41">
        <f t="shared" si="3"/>
        <v>2</v>
      </c>
    </row>
    <row r="29" spans="1:36" ht="15.5">
      <c r="A29" s="88">
        <f t="shared" si="1"/>
        <v>1</v>
      </c>
      <c r="B29" s="89">
        <f t="shared" si="4"/>
        <v>43855</v>
      </c>
      <c r="C29" s="122">
        <f>IF(IFERROR(IF(INDEX(data_wkly!AO:AO,MATCH($B29,data_wkly!$C:$C,0),1)=0,"",_xlfn.NUMBERVALUE(INDEX(data_wkly!AO:AO,MATCH($B29,data_wkly!$C:$C,0),1))),"na")=0,"",IFERROR(IF(INDEX(data_wkly!AO:AO,MATCH($B29,data_wkly!$C:$C,0),1)=0,"",_xlfn.NUMBERVALUE(INDEX(data_wkly!AO:AO,MATCH($B29,data_wkly!$C:$C,0),1))),"na"))</f>
        <v>598</v>
      </c>
      <c r="D29" s="122">
        <f>IF(IFERROR(IF(INDEX(data_wkly!AP:AP,MATCH($B29,data_wkly!$C:$C,0),1)=0,"",_xlfn.NUMBERVALUE(INDEX(data_wkly!AP:AP,MATCH($B29,data_wkly!$C:$C,0),1))),"na")=0,"",IFERROR(IF(INDEX(data_wkly!AP:AP,MATCH($B29,data_wkly!$C:$C,0),1)=0,"",_xlfn.NUMBERVALUE(INDEX(data_wkly!AP:AP,MATCH($B29,data_wkly!$C:$C,0),1))),"na"))</f>
        <v>3346</v>
      </c>
      <c r="E29" s="122">
        <f>IF(IFERROR(IF(INDEX(data_wkly!AQ:AQ,MATCH($B29,data_wkly!$C:$C,0),1)=0,"",_xlfn.NUMBERVALUE(INDEX(data_wkly!AQ:AQ,MATCH($B29,data_wkly!$C:$C,0),1))),"na")=0,"",IFERROR(IF(INDEX(data_wkly!AQ:AQ,MATCH($B29,data_wkly!$C:$C,0),1)=0,"",_xlfn.NUMBERVALUE(INDEX(data_wkly!AQ:AQ,MATCH($B29,data_wkly!$C:$C,0),1))),"na"))</f>
        <v>17027</v>
      </c>
      <c r="F29" s="122">
        <f>IF(IFERROR(IF(INDEX(data_wkly!AR:AR,MATCH($B29,data_wkly!$C:$C,0),1)=0,"",_xlfn.NUMBERVALUE(INDEX(data_wkly!AR:AR,MATCH($B29,data_wkly!$C:$C,0),1))),"na")=0,"",IFERROR(IF(INDEX(data_wkly!AR:AR,MATCH($B29,data_wkly!$C:$C,0),1)=0,"",_xlfn.NUMBERVALUE(INDEX(data_wkly!AR:AR,MATCH($B29,data_wkly!$C:$C,0),1))),"na"))</f>
        <v>34792</v>
      </c>
      <c r="G29" s="122">
        <f>IF(IFERROR(IF(INDEX(data_wkly!AS:AS,MATCH($B29,data_wkly!$C:$C,0),1)=0,"",_xlfn.NUMBERVALUE(INDEX(data_wkly!AS:AS,MATCH($B29,data_wkly!$C:$C,0),1))),"na")=0,"",IFERROR(IF(INDEX(data_wkly!AS:AS,MATCH($B29,data_wkly!$C:$C,0),1)=0,"",_xlfn.NUMBERVALUE(INDEX(data_wkly!AS:AS,MATCH($B29,data_wkly!$C:$C,0),1))),"na"))</f>
        <v>22715</v>
      </c>
      <c r="H29" s="122">
        <f>IFERROR(IF(INDEX(data_wkly!BJ:BJ,MATCH($B29,data_wkly!$C:$C,0),1)=0,"",_xlfn.NUMBERVALUE(INDEX(data_wkly!BJ:BJ,MATCH($B29,data_wkly!$C:$C,0),1))),"na")</f>
        <v>4763</v>
      </c>
      <c r="I29" s="122">
        <f>IF(IFERROR(IF(INDEX(data_wkly!AT:AT,MATCH($B29,data_wkly!$C:$C,0),1)=0,"",_xlfn.NUMBERVALUE(INDEX(data_wkly!AT:AT,MATCH($B29,data_wkly!$C:$C,0),1))),"na")=0,"",IFERROR(IF(INDEX(data_wkly!AT:AT,MATCH($B29,data_wkly!$C:$C,0),1)=0,"",_xlfn.NUMBERVALUE(INDEX(data_wkly!AT:AT,MATCH($B29,data_wkly!$C:$C,0),1))),"na"))</f>
        <v>3363</v>
      </c>
      <c r="J29" s="122">
        <f>IF(IFERROR(IF(INDEX(data_wkly!AU:AU,MATCH($B29,data_wkly!$C:$C,0),1)=0,"",_xlfn.NUMBERVALUE(INDEX(data_wkly!AU:AU,MATCH($B29,data_wkly!$C:$C,0),1))),"na")=0,"",IFERROR(IF(INDEX(data_wkly!AU:AU,MATCH($B29,data_wkly!$C:$C,0),1)=0,"",_xlfn.NUMBERVALUE(INDEX(data_wkly!AU:AU,MATCH($B29,data_wkly!$C:$C,0),1))),"na"))</f>
        <v>1400</v>
      </c>
      <c r="K29" s="122">
        <f>IF(IFERROR(IF(INDEX(data_wkly!AV:AV,MATCH($B29,data_wkly!$C:$C,0),1)=0,"",_xlfn.NUMBERVALUE(INDEX(data_wkly!AV:AV,MATCH($B29,data_wkly!$C:$C,0),1))),"na")=0,"",IFERROR(IF(INDEX(data_wkly!AV:AV,MATCH($B29,data_wkly!$C:$C,0),1)=0,"",_xlfn.NUMBERVALUE(INDEX(data_wkly!AV:AV,MATCH($B29,data_wkly!$C:$C,0),1))),"na"))</f>
        <v>83241</v>
      </c>
      <c r="L29" s="122">
        <f>IFERROR(IF(INDEX(data_wkly!BI:BI,MATCH($B29,data_wkly!$C:$C,0),1)=0,"",_xlfn.NUMBERVALUE(INDEX(data_wkly!BI:BI,MATCH($B29,data_wkly!$C:$C,0),1))),"na")</f>
        <v>74534</v>
      </c>
      <c r="M29" s="122">
        <f>IF(IFERROR(IF(INDEX(data_wkly!AW:AW,MATCH($B29,data_wkly!$C:$C,0),1)=0,"",_xlfn.NUMBERVALUE(INDEX(data_wkly!AW:AW,MATCH($B29,data_wkly!$C:$C,0),1))),"na")=0,"",IFERROR(IF(INDEX(data_wkly!AW:AW,MATCH($B29,data_wkly!$C:$C,0),1)=0,"",_xlfn.NUMBERVALUE(INDEX(data_wkly!AW:AW,MATCH($B29,data_wkly!$C:$C,0),1))),"na"))</f>
        <v>77897</v>
      </c>
      <c r="N29" s="123"/>
      <c r="O29" s="124">
        <f>IF(IFERROR(IF(INDEX(data_wkly!AY:AY,MATCH($B29,data_wkly!$C:$C,0),1)=0,"",_xlfn.NUMBERVALUE(INDEX(data_wkly!AY:AY,MATCH($B29,data_wkly!$C:$C,0),1))),"na")=0,"",IFERROR(IF(INDEX(data_wkly!AY:AY,MATCH($B29,data_wkly!$C:$C,0),1)=0,"",_xlfn.NUMBERVALUE(INDEX(data_wkly!AY:AY,MATCH($B29,data_wkly!$C:$C,0),1))),"na"))</f>
        <v>138.88999999999999</v>
      </c>
      <c r="P29" s="124">
        <f>IF(IFERROR(IF(INDEX(data_wkly!AZ:AZ,MATCH($B29,data_wkly!$C:$C,0),1)=0,"",_xlfn.NUMBERVALUE(INDEX(data_wkly!AZ:AZ,MATCH($B29,data_wkly!$C:$C,0),1))),"na")=0,"",IFERROR(IF(INDEX(data_wkly!AZ:AZ,MATCH($B29,data_wkly!$C:$C,0),1)=0,"",_xlfn.NUMBERVALUE(INDEX(data_wkly!AZ:AZ,MATCH($B29,data_wkly!$C:$C,0),1))),"na"))</f>
        <v>161.47</v>
      </c>
      <c r="Q29" s="124">
        <f>IF(IFERROR(IF(INDEX(data_wkly!BA:BA,MATCH($B29,data_wkly!$C:$C,0),1)=0,"",_xlfn.NUMBERVALUE(INDEX(data_wkly!BA:BA,MATCH($B29,data_wkly!$C:$C,0),1))),"na")=0,"",IFERROR(IF(INDEX(data_wkly!BA:BA,MATCH($B29,data_wkly!$C:$C,0),1)=0,"",_xlfn.NUMBERVALUE(INDEX(data_wkly!BA:BA,MATCH($B29,data_wkly!$C:$C,0),1))),"na"))</f>
        <v>163.86</v>
      </c>
      <c r="R29" s="124">
        <f>IF(IFERROR(IF(INDEX(data_wkly!BB:BB,MATCH($B29,data_wkly!$C:$C,0),1)=0,"",_xlfn.NUMBERVALUE(INDEX(data_wkly!BB:BB,MATCH($B29,data_wkly!$C:$C,0),1))),"na")=0,"",IFERROR(IF(INDEX(data_wkly!BB:BB,MATCH($B29,data_wkly!$C:$C,0),1)=0,"",_xlfn.NUMBERVALUE(INDEX(data_wkly!BB:BB,MATCH($B29,data_wkly!$C:$C,0),1))),"na"))</f>
        <v>163.77000000000001</v>
      </c>
      <c r="S29" s="124">
        <f>IF(IFERROR(IF(INDEX(data_wkly!BC:BC,MATCH($B29,data_wkly!$C:$C,0),1)=0,"",_xlfn.NUMBERVALUE(INDEX(data_wkly!BC:BC,MATCH($B29,data_wkly!$C:$C,0),1))),"na")=0,"",IFERROR(IF(INDEX(data_wkly!BC:BC,MATCH($B29,data_wkly!$C:$C,0),1)=0,"",_xlfn.NUMBERVALUE(INDEX(data_wkly!BC:BC,MATCH($B29,data_wkly!$C:$C,0),1))),"na"))</f>
        <v>163.41</v>
      </c>
      <c r="T29" s="124">
        <f>IFERROR(IF(INDEX(data_wkly!BL:BL,MATCH($B29,data_wkly!$C:$C,0),1)=0,"",_xlfn.NUMBERVALUE(INDEX(data_wkly!BL:BL,MATCH($B29,data_wkly!$C:$C,0),1))),"na")</f>
        <v>148.30000000000001</v>
      </c>
      <c r="U29" s="124">
        <f>IF(IFERROR(IF(INDEX(data_wkly!BD:BD,MATCH($B29,data_wkly!$C:$C,0),1)=0,"",_xlfn.NUMBERVALUE(INDEX(data_wkly!BD:BD,MATCH($B29,data_wkly!$C:$C,0),1))),"na")=0,"",IFERROR(IF(INDEX(data_wkly!BD:BD,MATCH($B29,data_wkly!$C:$C,0),1)=0,"",_xlfn.NUMBERVALUE(INDEX(data_wkly!BD:BD,MATCH($B29,data_wkly!$C:$C,0),1))),"na"))</f>
        <v>159.99</v>
      </c>
      <c r="V29" s="124">
        <f>IF(IFERROR(IF(INDEX(data_wkly!BE:BE,MATCH($B29,data_wkly!$C:$C,0),1)=0,"",_xlfn.NUMBERVALUE(INDEX(data_wkly!BE:BE,MATCH($B29,data_wkly!$C:$C,0),1))),"na")=0,"",IFERROR(IF(INDEX(data_wkly!BE:BE,MATCH($B29,data_wkly!$C:$C,0),1)=0,"",_xlfn.NUMBERVALUE(INDEX(data_wkly!BE:BE,MATCH($B29,data_wkly!$C:$C,0),1))),"na"))</f>
        <v>120.22</v>
      </c>
      <c r="W29" s="124">
        <f>IF(IFERROR(IF(INDEX(data_wkly!BF:BF,MATCH($B29,data_wkly!$C:$C,0),1)=0,"",_xlfn.NUMBERVALUE(INDEX(data_wkly!BF:BF,MATCH($B29,data_wkly!$C:$C,0),1))),"na")=0,"",IFERROR(IF(INDEX(data_wkly!BF:BF,MATCH($B29,data_wkly!$C:$C,0),1)=0,"",_xlfn.NUMBERVALUE(INDEX(data_wkly!BF:BF,MATCH($B29,data_wkly!$C:$C,0),1))),"na"))</f>
        <v>162.53</v>
      </c>
      <c r="X29" s="124">
        <f>IFERROR(IF(INDEX(data_wkly!BK:BK,MATCH($B29,data_wkly!$C:$C,0),1)=0,"",_xlfn.NUMBERVALUE(INDEX(data_wkly!BK:BK,MATCH($B29,data_wkly!$C:$C,0),1))),"na")</f>
        <v>163.68</v>
      </c>
      <c r="Y29" s="124">
        <f>IF(IFERROR(IF(INDEX(data_wkly!BG:BG,MATCH($B29,data_wkly!$C:$C,0),1)=0,"",_xlfn.NUMBERVALUE(INDEX(data_wkly!BG:BG,MATCH($B29,data_wkly!$C:$C,0),1))),"na")=0,"",IFERROR(IF(INDEX(data_wkly!BG:BG,MATCH($B29,data_wkly!$C:$C,0),1)=0,"",_xlfn.NUMBERVALUE(INDEX(data_wkly!BG:BG,MATCH($B29,data_wkly!$C:$C,0),1))),"na"))</f>
        <v>163.52000000000001</v>
      </c>
      <c r="AJ29" s="41">
        <f t="shared" si="3"/>
        <v>1</v>
      </c>
    </row>
    <row r="30" spans="1:36" ht="15.5">
      <c r="A30" s="88">
        <f t="shared" si="1"/>
        <v>2</v>
      </c>
      <c r="B30" s="89">
        <f t="shared" si="4"/>
        <v>43862</v>
      </c>
      <c r="C30" s="122">
        <f>IF(IFERROR(IF(INDEX(data_wkly!AO:AO,MATCH($B30,data_wkly!$C:$C,0),1)=0,"",_xlfn.NUMBERVALUE(INDEX(data_wkly!AO:AO,MATCH($B30,data_wkly!$C:$C,0),1))),"na")=0,"",IFERROR(IF(INDEX(data_wkly!AO:AO,MATCH($B30,data_wkly!$C:$C,0),1)=0,"",_xlfn.NUMBERVALUE(INDEX(data_wkly!AO:AO,MATCH($B30,data_wkly!$C:$C,0),1))),"na"))</f>
        <v>496</v>
      </c>
      <c r="D30" s="122">
        <f>IF(IFERROR(IF(INDEX(data_wkly!AP:AP,MATCH($B30,data_wkly!$C:$C,0),1)=0,"",_xlfn.NUMBERVALUE(INDEX(data_wkly!AP:AP,MATCH($B30,data_wkly!$C:$C,0),1))),"na")=0,"",IFERROR(IF(INDEX(data_wkly!AP:AP,MATCH($B30,data_wkly!$C:$C,0),1)=0,"",_xlfn.NUMBERVALUE(INDEX(data_wkly!AP:AP,MATCH($B30,data_wkly!$C:$C,0),1))),"na"))</f>
        <v>3110</v>
      </c>
      <c r="E30" s="122">
        <f>IF(IFERROR(IF(INDEX(data_wkly!AQ:AQ,MATCH($B30,data_wkly!$C:$C,0),1)=0,"",_xlfn.NUMBERVALUE(INDEX(data_wkly!AQ:AQ,MATCH($B30,data_wkly!$C:$C,0),1))),"na")=0,"",IFERROR(IF(INDEX(data_wkly!AQ:AQ,MATCH($B30,data_wkly!$C:$C,0),1)=0,"",_xlfn.NUMBERVALUE(INDEX(data_wkly!AQ:AQ,MATCH($B30,data_wkly!$C:$C,0),1))),"na"))</f>
        <v>16942</v>
      </c>
      <c r="F30" s="122">
        <f>IF(IFERROR(IF(INDEX(data_wkly!AR:AR,MATCH($B30,data_wkly!$C:$C,0),1)=0,"",_xlfn.NUMBERVALUE(INDEX(data_wkly!AR:AR,MATCH($B30,data_wkly!$C:$C,0),1))),"na")=0,"",IFERROR(IF(INDEX(data_wkly!AR:AR,MATCH($B30,data_wkly!$C:$C,0),1)=0,"",_xlfn.NUMBERVALUE(INDEX(data_wkly!AR:AR,MATCH($B30,data_wkly!$C:$C,0),1))),"na"))</f>
        <v>35592</v>
      </c>
      <c r="G30" s="122">
        <f>IF(IFERROR(IF(INDEX(data_wkly!AS:AS,MATCH($B30,data_wkly!$C:$C,0),1)=0,"",_xlfn.NUMBERVALUE(INDEX(data_wkly!AS:AS,MATCH($B30,data_wkly!$C:$C,0),1))),"na")=0,"",IFERROR(IF(INDEX(data_wkly!AS:AS,MATCH($B30,data_wkly!$C:$C,0),1)=0,"",_xlfn.NUMBERVALUE(INDEX(data_wkly!AS:AS,MATCH($B30,data_wkly!$C:$C,0),1))),"na"))</f>
        <v>22316</v>
      </c>
      <c r="H30" s="122">
        <f>IFERROR(IF(INDEX(data_wkly!BJ:BJ,MATCH($B30,data_wkly!$C:$C,0),1)=0,"",_xlfn.NUMBERVALUE(INDEX(data_wkly!BJ:BJ,MATCH($B30,data_wkly!$C:$C,0),1))),"na")</f>
        <v>3774</v>
      </c>
      <c r="I30" s="122">
        <f>IF(IFERROR(IF(INDEX(data_wkly!AT:AT,MATCH($B30,data_wkly!$C:$C,0),1)=0,"",_xlfn.NUMBERVALUE(INDEX(data_wkly!AT:AT,MATCH($B30,data_wkly!$C:$C,0),1))),"na")=0,"",IFERROR(IF(INDEX(data_wkly!AT:AT,MATCH($B30,data_wkly!$C:$C,0),1)=0,"",_xlfn.NUMBERVALUE(INDEX(data_wkly!AT:AT,MATCH($B30,data_wkly!$C:$C,0),1))),"na"))</f>
        <v>2769</v>
      </c>
      <c r="J30" s="122">
        <f>IF(IFERROR(IF(INDEX(data_wkly!AU:AU,MATCH($B30,data_wkly!$C:$C,0),1)=0,"",_xlfn.NUMBERVALUE(INDEX(data_wkly!AU:AU,MATCH($B30,data_wkly!$C:$C,0),1))),"na")=0,"",IFERROR(IF(INDEX(data_wkly!AU:AU,MATCH($B30,data_wkly!$C:$C,0),1)=0,"",_xlfn.NUMBERVALUE(INDEX(data_wkly!AU:AU,MATCH($B30,data_wkly!$C:$C,0),1))),"na"))</f>
        <v>1005</v>
      </c>
      <c r="K30" s="122">
        <f>IF(IFERROR(IF(INDEX(data_wkly!AV:AV,MATCH($B30,data_wkly!$C:$C,0),1)=0,"",_xlfn.NUMBERVALUE(INDEX(data_wkly!AV:AV,MATCH($B30,data_wkly!$C:$C,0),1))),"na")=0,"",IFERROR(IF(INDEX(data_wkly!AV:AV,MATCH($B30,data_wkly!$C:$C,0),1)=0,"",_xlfn.NUMBERVALUE(INDEX(data_wkly!AV:AV,MATCH($B30,data_wkly!$C:$C,0),1))),"na"))</f>
        <v>82230</v>
      </c>
      <c r="L30" s="122">
        <f>IFERROR(IF(INDEX(data_wkly!BI:BI,MATCH($B30,data_wkly!$C:$C,0),1)=0,"",_xlfn.NUMBERVALUE(INDEX(data_wkly!BI:BI,MATCH($B30,data_wkly!$C:$C,0),1))),"na")</f>
        <v>74850</v>
      </c>
      <c r="M30" s="122">
        <f>IF(IFERROR(IF(INDEX(data_wkly!AW:AW,MATCH($B30,data_wkly!$C:$C,0),1)=0,"",_xlfn.NUMBERVALUE(INDEX(data_wkly!AW:AW,MATCH($B30,data_wkly!$C:$C,0),1))),"na")=0,"",IFERROR(IF(INDEX(data_wkly!AW:AW,MATCH($B30,data_wkly!$C:$C,0),1)=0,"",_xlfn.NUMBERVALUE(INDEX(data_wkly!AW:AW,MATCH($B30,data_wkly!$C:$C,0),1))),"na"))</f>
        <v>77619</v>
      </c>
      <c r="N30" s="123"/>
      <c r="O30" s="124">
        <f>IF(IFERROR(IF(INDEX(data_wkly!AY:AY,MATCH($B30,data_wkly!$C:$C,0),1)=0,"",_xlfn.NUMBERVALUE(INDEX(data_wkly!AY:AY,MATCH($B30,data_wkly!$C:$C,0),1))),"na")=0,"",IFERROR(IF(INDEX(data_wkly!AY:AY,MATCH($B30,data_wkly!$C:$C,0),1)=0,"",_xlfn.NUMBERVALUE(INDEX(data_wkly!AY:AY,MATCH($B30,data_wkly!$C:$C,0),1))),"na"))</f>
        <v>140.69999999999999</v>
      </c>
      <c r="P30" s="124">
        <f>IF(IFERROR(IF(INDEX(data_wkly!AZ:AZ,MATCH($B30,data_wkly!$C:$C,0),1)=0,"",_xlfn.NUMBERVALUE(INDEX(data_wkly!AZ:AZ,MATCH($B30,data_wkly!$C:$C,0),1))),"na")=0,"",IFERROR(IF(INDEX(data_wkly!AZ:AZ,MATCH($B30,data_wkly!$C:$C,0),1)=0,"",_xlfn.NUMBERVALUE(INDEX(data_wkly!AZ:AZ,MATCH($B30,data_wkly!$C:$C,0),1))),"na"))</f>
        <v>161.19999999999999</v>
      </c>
      <c r="Q30" s="124">
        <f>IF(IFERROR(IF(INDEX(data_wkly!BA:BA,MATCH($B30,data_wkly!$C:$C,0),1)=0,"",_xlfn.NUMBERVALUE(INDEX(data_wkly!BA:BA,MATCH($B30,data_wkly!$C:$C,0),1))),"na")=0,"",IFERROR(IF(INDEX(data_wkly!BA:BA,MATCH($B30,data_wkly!$C:$C,0),1)=0,"",_xlfn.NUMBERVALUE(INDEX(data_wkly!BA:BA,MATCH($B30,data_wkly!$C:$C,0),1))),"na"))</f>
        <v>163.80000000000001</v>
      </c>
      <c r="R30" s="124">
        <f>IF(IFERROR(IF(INDEX(data_wkly!BB:BB,MATCH($B30,data_wkly!$C:$C,0),1)=0,"",_xlfn.NUMBERVALUE(INDEX(data_wkly!BB:BB,MATCH($B30,data_wkly!$C:$C,0),1))),"na")=0,"",IFERROR(IF(INDEX(data_wkly!BB:BB,MATCH($B30,data_wkly!$C:$C,0),1)=0,"",_xlfn.NUMBERVALUE(INDEX(data_wkly!BB:BB,MATCH($B30,data_wkly!$C:$C,0),1))),"na"))</f>
        <v>163.72</v>
      </c>
      <c r="S30" s="124">
        <f>IF(IFERROR(IF(INDEX(data_wkly!BC:BC,MATCH($B30,data_wkly!$C:$C,0),1)=0,"",_xlfn.NUMBERVALUE(INDEX(data_wkly!BC:BC,MATCH($B30,data_wkly!$C:$C,0),1))),"na")=0,"",IFERROR(IF(INDEX(data_wkly!BC:BC,MATCH($B30,data_wkly!$C:$C,0),1)=0,"",_xlfn.NUMBERVALUE(INDEX(data_wkly!BC:BC,MATCH($B30,data_wkly!$C:$C,0),1))),"na"))</f>
        <v>163.4</v>
      </c>
      <c r="T30" s="124">
        <f>IFERROR(IF(INDEX(data_wkly!BL:BL,MATCH($B30,data_wkly!$C:$C,0),1)=0,"",_xlfn.NUMBERVALUE(INDEX(data_wkly!BL:BL,MATCH($B30,data_wkly!$C:$C,0),1))),"na")</f>
        <v>146.08000000000001</v>
      </c>
      <c r="U30" s="124">
        <f>IF(IFERROR(IF(INDEX(data_wkly!BD:BD,MATCH($B30,data_wkly!$C:$C,0),1)=0,"",_xlfn.NUMBERVALUE(INDEX(data_wkly!BD:BD,MATCH($B30,data_wkly!$C:$C,0),1))),"na")=0,"",IFERROR(IF(INDEX(data_wkly!BD:BD,MATCH($B30,data_wkly!$C:$C,0),1)=0,"",_xlfn.NUMBERVALUE(INDEX(data_wkly!BD:BD,MATCH($B30,data_wkly!$C:$C,0),1))),"na"))</f>
        <v>157.88999999999999</v>
      </c>
      <c r="V30" s="124">
        <f>IF(IFERROR(IF(INDEX(data_wkly!BE:BE,MATCH($B30,data_wkly!$C:$C,0),1)=0,"",_xlfn.NUMBERVALUE(INDEX(data_wkly!BE:BE,MATCH($B30,data_wkly!$C:$C,0),1))),"na")=0,"",IFERROR(IF(INDEX(data_wkly!BE:BE,MATCH($B30,data_wkly!$C:$C,0),1)=0,"",_xlfn.NUMBERVALUE(INDEX(data_wkly!BE:BE,MATCH($B30,data_wkly!$C:$C,0),1))),"na"))</f>
        <v>113.53</v>
      </c>
      <c r="W30" s="124">
        <f>IF(IFERROR(IF(INDEX(data_wkly!BF:BF,MATCH($B30,data_wkly!$C:$C,0),1)=0,"",_xlfn.NUMBERVALUE(INDEX(data_wkly!BF:BF,MATCH($B30,data_wkly!$C:$C,0),1))),"na")=0,"",IFERROR(IF(INDEX(data_wkly!BF:BF,MATCH($B30,data_wkly!$C:$C,0),1)=0,"",_xlfn.NUMBERVALUE(INDEX(data_wkly!BF:BF,MATCH($B30,data_wkly!$C:$C,0),1))),"na"))</f>
        <v>162.61000000000001</v>
      </c>
      <c r="X30" s="124">
        <f>IFERROR(IF(INDEX(data_wkly!BK:BK,MATCH($B30,data_wkly!$C:$C,0),1)=0,"",_xlfn.NUMBERVALUE(INDEX(data_wkly!BK:BK,MATCH($B30,data_wkly!$C:$C,0),1))),"na")</f>
        <v>163.63999999999999</v>
      </c>
      <c r="Y30" s="124">
        <f>IF(IFERROR(IF(INDEX(data_wkly!BG:BG,MATCH($B30,data_wkly!$C:$C,0),1)=0,"",_xlfn.NUMBERVALUE(INDEX(data_wkly!BG:BG,MATCH($B30,data_wkly!$C:$C,0),1))),"na")=0,"",IFERROR(IF(INDEX(data_wkly!BG:BG,MATCH($B30,data_wkly!$C:$C,0),1)=0,"",_xlfn.NUMBERVALUE(INDEX(data_wkly!BG:BG,MATCH($B30,data_wkly!$C:$C,0),1))),"na"))</f>
        <v>163.44</v>
      </c>
      <c r="AJ30" s="41">
        <f t="shared" si="3"/>
        <v>2</v>
      </c>
    </row>
    <row r="31" spans="1:36" ht="15.5">
      <c r="A31" s="88">
        <f t="shared" si="1"/>
        <v>1</v>
      </c>
      <c r="B31" s="89">
        <f t="shared" si="4"/>
        <v>43869</v>
      </c>
      <c r="C31" s="122">
        <f>IF(IFERROR(IF(INDEX(data_wkly!AO:AO,MATCH($B31,data_wkly!$C:$C,0),1)=0,"",_xlfn.NUMBERVALUE(INDEX(data_wkly!AO:AO,MATCH($B31,data_wkly!$C:$C,0),1))),"na")=0,"",IFERROR(IF(INDEX(data_wkly!AO:AO,MATCH($B31,data_wkly!$C:$C,0),1)=0,"",_xlfn.NUMBERVALUE(INDEX(data_wkly!AO:AO,MATCH($B31,data_wkly!$C:$C,0),1))),"na"))</f>
        <v>351</v>
      </c>
      <c r="D31" s="122">
        <f>IF(IFERROR(IF(INDEX(data_wkly!AP:AP,MATCH($B31,data_wkly!$C:$C,0),1)=0,"",_xlfn.NUMBERVALUE(INDEX(data_wkly!AP:AP,MATCH($B31,data_wkly!$C:$C,0),1))),"na")=0,"",IFERROR(IF(INDEX(data_wkly!AP:AP,MATCH($B31,data_wkly!$C:$C,0),1)=0,"",_xlfn.NUMBERVALUE(INDEX(data_wkly!AP:AP,MATCH($B31,data_wkly!$C:$C,0),1))),"na"))</f>
        <v>2697</v>
      </c>
      <c r="E31" s="122">
        <f>IF(IFERROR(IF(INDEX(data_wkly!AQ:AQ,MATCH($B31,data_wkly!$C:$C,0),1)=0,"",_xlfn.NUMBERVALUE(INDEX(data_wkly!AQ:AQ,MATCH($B31,data_wkly!$C:$C,0),1))),"na")=0,"",IFERROR(IF(INDEX(data_wkly!AQ:AQ,MATCH($B31,data_wkly!$C:$C,0),1)=0,"",_xlfn.NUMBERVALUE(INDEX(data_wkly!AQ:AQ,MATCH($B31,data_wkly!$C:$C,0),1))),"na"))</f>
        <v>16646</v>
      </c>
      <c r="F31" s="122">
        <f>IF(IFERROR(IF(INDEX(data_wkly!AR:AR,MATCH($B31,data_wkly!$C:$C,0),1)=0,"",_xlfn.NUMBERVALUE(INDEX(data_wkly!AR:AR,MATCH($B31,data_wkly!$C:$C,0),1))),"na")=0,"",IFERROR(IF(INDEX(data_wkly!AR:AR,MATCH($B31,data_wkly!$C:$C,0),1)=0,"",_xlfn.NUMBERVALUE(INDEX(data_wkly!AR:AR,MATCH($B31,data_wkly!$C:$C,0),1))),"na"))</f>
        <v>35065</v>
      </c>
      <c r="G31" s="122">
        <f>IF(IFERROR(IF(INDEX(data_wkly!AS:AS,MATCH($B31,data_wkly!$C:$C,0),1)=0,"",_xlfn.NUMBERVALUE(INDEX(data_wkly!AS:AS,MATCH($B31,data_wkly!$C:$C,0),1))),"na")=0,"",IFERROR(IF(INDEX(data_wkly!AS:AS,MATCH($B31,data_wkly!$C:$C,0),1)=0,"",_xlfn.NUMBERVALUE(INDEX(data_wkly!AS:AS,MATCH($B31,data_wkly!$C:$C,0),1))),"na"))</f>
        <v>22291</v>
      </c>
      <c r="H31" s="122">
        <f>IFERROR(IF(INDEX(data_wkly!BJ:BJ,MATCH($B31,data_wkly!$C:$C,0),1)=0,"",_xlfn.NUMBERVALUE(INDEX(data_wkly!BJ:BJ,MATCH($B31,data_wkly!$C:$C,0),1))),"na")</f>
        <v>4047</v>
      </c>
      <c r="I31" s="122">
        <f>IF(IFERROR(IF(INDEX(data_wkly!AT:AT,MATCH($B31,data_wkly!$C:$C,0),1)=0,"",_xlfn.NUMBERVALUE(INDEX(data_wkly!AT:AT,MATCH($B31,data_wkly!$C:$C,0),1))),"na")=0,"",IFERROR(IF(INDEX(data_wkly!AT:AT,MATCH($B31,data_wkly!$C:$C,0),1)=0,"",_xlfn.NUMBERVALUE(INDEX(data_wkly!AT:AT,MATCH($B31,data_wkly!$C:$C,0),1))),"na"))</f>
        <v>2995</v>
      </c>
      <c r="J31" s="122">
        <f>IF(IFERROR(IF(INDEX(data_wkly!AU:AU,MATCH($B31,data_wkly!$C:$C,0),1)=0,"",_xlfn.NUMBERVALUE(INDEX(data_wkly!AU:AU,MATCH($B31,data_wkly!$C:$C,0),1))),"na")=0,"",IFERROR(IF(INDEX(data_wkly!AU:AU,MATCH($B31,data_wkly!$C:$C,0),1)=0,"",_xlfn.NUMBERVALUE(INDEX(data_wkly!AU:AU,MATCH($B31,data_wkly!$C:$C,0),1))),"na"))</f>
        <v>1052</v>
      </c>
      <c r="K31" s="122">
        <f>IF(IFERROR(IF(INDEX(data_wkly!AV:AV,MATCH($B31,data_wkly!$C:$C,0),1)=0,"",_xlfn.NUMBERVALUE(INDEX(data_wkly!AV:AV,MATCH($B31,data_wkly!$C:$C,0),1))),"na")=0,"",IFERROR(IF(INDEX(data_wkly!AV:AV,MATCH($B31,data_wkly!$C:$C,0),1)=0,"",_xlfn.NUMBERVALUE(INDEX(data_wkly!AV:AV,MATCH($B31,data_wkly!$C:$C,0),1))),"na"))</f>
        <v>81097</v>
      </c>
      <c r="L31" s="122">
        <f>IFERROR(IF(INDEX(data_wkly!BI:BI,MATCH($B31,data_wkly!$C:$C,0),1)=0,"",_xlfn.NUMBERVALUE(INDEX(data_wkly!BI:BI,MATCH($B31,data_wkly!$C:$C,0),1))),"na")</f>
        <v>74002</v>
      </c>
      <c r="M31" s="122">
        <f>IF(IFERROR(IF(INDEX(data_wkly!AW:AW,MATCH($B31,data_wkly!$C:$C,0),1)=0,"",_xlfn.NUMBERVALUE(INDEX(data_wkly!AW:AW,MATCH($B31,data_wkly!$C:$C,0),1))),"na")=0,"",IFERROR(IF(INDEX(data_wkly!AW:AW,MATCH($B31,data_wkly!$C:$C,0),1)=0,"",_xlfn.NUMBERVALUE(INDEX(data_wkly!AW:AW,MATCH($B31,data_wkly!$C:$C,0),1))),"na"))</f>
        <v>76997</v>
      </c>
      <c r="N31" s="123"/>
      <c r="O31" s="124">
        <f>IF(IFERROR(IF(INDEX(data_wkly!AY:AY,MATCH($B31,data_wkly!$C:$C,0),1)=0,"",_xlfn.NUMBERVALUE(INDEX(data_wkly!AY:AY,MATCH($B31,data_wkly!$C:$C,0),1))),"na")=0,"",IFERROR(IF(INDEX(data_wkly!AY:AY,MATCH($B31,data_wkly!$C:$C,0),1)=0,"",_xlfn.NUMBERVALUE(INDEX(data_wkly!AY:AY,MATCH($B31,data_wkly!$C:$C,0),1))),"na"))</f>
        <v>140.96</v>
      </c>
      <c r="P31" s="124">
        <f>IF(IFERROR(IF(INDEX(data_wkly!AZ:AZ,MATCH($B31,data_wkly!$C:$C,0),1)=0,"",_xlfn.NUMBERVALUE(INDEX(data_wkly!AZ:AZ,MATCH($B31,data_wkly!$C:$C,0),1))),"na")=0,"",IFERROR(IF(INDEX(data_wkly!AZ:AZ,MATCH($B31,data_wkly!$C:$C,0),1)=0,"",_xlfn.NUMBERVALUE(INDEX(data_wkly!AZ:AZ,MATCH($B31,data_wkly!$C:$C,0),1))),"na"))</f>
        <v>160.91999999999999</v>
      </c>
      <c r="Q31" s="124">
        <f>IF(IFERROR(IF(INDEX(data_wkly!BA:BA,MATCH($B31,data_wkly!$C:$C,0),1)=0,"",_xlfn.NUMBERVALUE(INDEX(data_wkly!BA:BA,MATCH($B31,data_wkly!$C:$C,0),1))),"na")=0,"",IFERROR(IF(INDEX(data_wkly!BA:BA,MATCH($B31,data_wkly!$C:$C,0),1)=0,"",_xlfn.NUMBERVALUE(INDEX(data_wkly!BA:BA,MATCH($B31,data_wkly!$C:$C,0),1))),"na"))</f>
        <v>164.14</v>
      </c>
      <c r="R31" s="124">
        <f>IF(IFERROR(IF(INDEX(data_wkly!BB:BB,MATCH($B31,data_wkly!$C:$C,0),1)=0,"",_xlfn.NUMBERVALUE(INDEX(data_wkly!BB:BB,MATCH($B31,data_wkly!$C:$C,0),1))),"na")=0,"",IFERROR(IF(INDEX(data_wkly!BB:BB,MATCH($B31,data_wkly!$C:$C,0),1)=0,"",_xlfn.NUMBERVALUE(INDEX(data_wkly!BB:BB,MATCH($B31,data_wkly!$C:$C,0),1))),"na"))</f>
        <v>163.88</v>
      </c>
      <c r="S31" s="124">
        <f>IF(IFERROR(IF(INDEX(data_wkly!BC:BC,MATCH($B31,data_wkly!$C:$C,0),1)=0,"",_xlfn.NUMBERVALUE(INDEX(data_wkly!BC:BC,MATCH($B31,data_wkly!$C:$C,0),1))),"na")=0,"",IFERROR(IF(INDEX(data_wkly!BC:BC,MATCH($B31,data_wkly!$C:$C,0),1)=0,"",_xlfn.NUMBERVALUE(INDEX(data_wkly!BC:BC,MATCH($B31,data_wkly!$C:$C,0),1))),"na"))</f>
        <v>163.28</v>
      </c>
      <c r="T31" s="124">
        <f>IFERROR(IF(INDEX(data_wkly!BL:BL,MATCH($B31,data_wkly!$C:$C,0),1)=0,"",_xlfn.NUMBERVALUE(INDEX(data_wkly!BL:BL,MATCH($B31,data_wkly!$C:$C,0),1))),"na")</f>
        <v>147.30000000000001</v>
      </c>
      <c r="U31" s="124">
        <f>IF(IFERROR(IF(INDEX(data_wkly!BD:BD,MATCH($B31,data_wkly!$C:$C,0),1)=0,"",_xlfn.NUMBERVALUE(INDEX(data_wkly!BD:BD,MATCH($B31,data_wkly!$C:$C,0),1))),"na")=0,"",IFERROR(IF(INDEX(data_wkly!BD:BD,MATCH($B31,data_wkly!$C:$C,0),1)=0,"",_xlfn.NUMBERVALUE(INDEX(data_wkly!BD:BD,MATCH($B31,data_wkly!$C:$C,0),1))),"na"))</f>
        <v>158.74</v>
      </c>
      <c r="V31" s="124">
        <f>IF(IFERROR(IF(INDEX(data_wkly!BE:BE,MATCH($B31,data_wkly!$C:$C,0),1)=0,"",_xlfn.NUMBERVALUE(INDEX(data_wkly!BE:BE,MATCH($B31,data_wkly!$C:$C,0),1))),"na")=0,"",IFERROR(IF(INDEX(data_wkly!BE:BE,MATCH($B31,data_wkly!$C:$C,0),1)=0,"",_xlfn.NUMBERVALUE(INDEX(data_wkly!BE:BE,MATCH($B31,data_wkly!$C:$C,0),1))),"na"))</f>
        <v>114.75</v>
      </c>
      <c r="W31" s="124">
        <f>IF(IFERROR(IF(INDEX(data_wkly!BF:BF,MATCH($B31,data_wkly!$C:$C,0),1)=0,"",_xlfn.NUMBERVALUE(INDEX(data_wkly!BF:BF,MATCH($B31,data_wkly!$C:$C,0),1))),"na")=0,"",IFERROR(IF(INDEX(data_wkly!BF:BF,MATCH($B31,data_wkly!$C:$C,0),1)=0,"",_xlfn.NUMBERVALUE(INDEX(data_wkly!BF:BF,MATCH($B31,data_wkly!$C:$C,0),1))),"na"))</f>
        <v>162.74</v>
      </c>
      <c r="X31" s="124">
        <f>IFERROR(IF(INDEX(data_wkly!BK:BK,MATCH($B31,data_wkly!$C:$C,0),1)=0,"",_xlfn.NUMBERVALUE(INDEX(data_wkly!BK:BK,MATCH($B31,data_wkly!$C:$C,0),1))),"na")</f>
        <v>163.76</v>
      </c>
      <c r="Y31" s="124">
        <f>IF(IFERROR(IF(INDEX(data_wkly!BG:BG,MATCH($B31,data_wkly!$C:$C,0),1)=0,"",_xlfn.NUMBERVALUE(INDEX(data_wkly!BG:BG,MATCH($B31,data_wkly!$C:$C,0),1))),"na")=0,"",IFERROR(IF(INDEX(data_wkly!BG:BG,MATCH($B31,data_wkly!$C:$C,0),1)=0,"",_xlfn.NUMBERVALUE(INDEX(data_wkly!BG:BG,MATCH($B31,data_wkly!$C:$C,0),1))),"na"))</f>
        <v>163.56</v>
      </c>
      <c r="AJ31" s="41">
        <f t="shared" si="3"/>
        <v>1</v>
      </c>
    </row>
    <row r="32" spans="1:36" ht="15.5">
      <c r="A32" s="88">
        <f t="shared" si="1"/>
        <v>2</v>
      </c>
      <c r="B32" s="89">
        <f t="shared" si="4"/>
        <v>43876</v>
      </c>
      <c r="C32" s="122">
        <f>IF(IFERROR(IF(INDEX(data_wkly!AO:AO,MATCH($B32,data_wkly!$C:$C,0),1)=0,"",_xlfn.NUMBERVALUE(INDEX(data_wkly!AO:AO,MATCH($B32,data_wkly!$C:$C,0),1))),"na")=0,"",IFERROR(IF(INDEX(data_wkly!AO:AO,MATCH($B32,data_wkly!$C:$C,0),1)=0,"",_xlfn.NUMBERVALUE(INDEX(data_wkly!AO:AO,MATCH($B32,data_wkly!$C:$C,0),1))),"na"))</f>
        <v>420</v>
      </c>
      <c r="D32" s="122">
        <f>IF(IFERROR(IF(INDEX(data_wkly!AP:AP,MATCH($B32,data_wkly!$C:$C,0),1)=0,"",_xlfn.NUMBERVALUE(INDEX(data_wkly!AP:AP,MATCH($B32,data_wkly!$C:$C,0),1))),"na")=0,"",IFERROR(IF(INDEX(data_wkly!AP:AP,MATCH($B32,data_wkly!$C:$C,0),1)=0,"",_xlfn.NUMBERVALUE(INDEX(data_wkly!AP:AP,MATCH($B32,data_wkly!$C:$C,0),1))),"na"))</f>
        <v>2751</v>
      </c>
      <c r="E32" s="122">
        <f>IF(IFERROR(IF(INDEX(data_wkly!AQ:AQ,MATCH($B32,data_wkly!$C:$C,0),1)=0,"",_xlfn.NUMBERVALUE(INDEX(data_wkly!AQ:AQ,MATCH($B32,data_wkly!$C:$C,0),1))),"na")=0,"",IFERROR(IF(INDEX(data_wkly!AQ:AQ,MATCH($B32,data_wkly!$C:$C,0),1)=0,"",_xlfn.NUMBERVALUE(INDEX(data_wkly!AQ:AQ,MATCH($B32,data_wkly!$C:$C,0),1))),"na"))</f>
        <v>16484</v>
      </c>
      <c r="F32" s="122">
        <f>IF(IFERROR(IF(INDEX(data_wkly!AR:AR,MATCH($B32,data_wkly!$C:$C,0),1)=0,"",_xlfn.NUMBERVALUE(INDEX(data_wkly!AR:AR,MATCH($B32,data_wkly!$C:$C,0),1))),"na")=0,"",IFERROR(IF(INDEX(data_wkly!AR:AR,MATCH($B32,data_wkly!$C:$C,0),1)=0,"",_xlfn.NUMBERVALUE(INDEX(data_wkly!AR:AR,MATCH($B32,data_wkly!$C:$C,0),1))),"na"))</f>
        <v>35193</v>
      </c>
      <c r="G32" s="122">
        <f>IF(IFERROR(IF(INDEX(data_wkly!AS:AS,MATCH($B32,data_wkly!$C:$C,0),1)=0,"",_xlfn.NUMBERVALUE(INDEX(data_wkly!AS:AS,MATCH($B32,data_wkly!$C:$C,0),1))),"na")=0,"",IFERROR(IF(INDEX(data_wkly!AS:AS,MATCH($B32,data_wkly!$C:$C,0),1)=0,"",_xlfn.NUMBERVALUE(INDEX(data_wkly!AS:AS,MATCH($B32,data_wkly!$C:$C,0),1))),"na"))</f>
        <v>21768</v>
      </c>
      <c r="H32" s="122">
        <f>IFERROR(IF(INDEX(data_wkly!BJ:BJ,MATCH($B32,data_wkly!$C:$C,0),1)=0,"",_xlfn.NUMBERVALUE(INDEX(data_wkly!BJ:BJ,MATCH($B32,data_wkly!$C:$C,0),1))),"na")</f>
        <v>3767</v>
      </c>
      <c r="I32" s="122">
        <f>IF(IFERROR(IF(INDEX(data_wkly!AT:AT,MATCH($B32,data_wkly!$C:$C,0),1)=0,"",_xlfn.NUMBERVALUE(INDEX(data_wkly!AT:AT,MATCH($B32,data_wkly!$C:$C,0),1))),"na")=0,"",IFERROR(IF(INDEX(data_wkly!AT:AT,MATCH($B32,data_wkly!$C:$C,0),1)=0,"",_xlfn.NUMBERVALUE(INDEX(data_wkly!AT:AT,MATCH($B32,data_wkly!$C:$C,0),1))),"na"))</f>
        <v>2827</v>
      </c>
      <c r="J32" s="122">
        <f>IF(IFERROR(IF(INDEX(data_wkly!AU:AU,MATCH($B32,data_wkly!$C:$C,0),1)=0,"",_xlfn.NUMBERVALUE(INDEX(data_wkly!AU:AU,MATCH($B32,data_wkly!$C:$C,0),1))),"na")=0,"",IFERROR(IF(INDEX(data_wkly!AU:AU,MATCH($B32,data_wkly!$C:$C,0),1)=0,"",_xlfn.NUMBERVALUE(INDEX(data_wkly!AU:AU,MATCH($B32,data_wkly!$C:$C,0),1))),"na"))</f>
        <v>940</v>
      </c>
      <c r="K32" s="122">
        <f>IF(IFERROR(IF(INDEX(data_wkly!AV:AV,MATCH($B32,data_wkly!$C:$C,0),1)=0,"",_xlfn.NUMBERVALUE(INDEX(data_wkly!AV:AV,MATCH($B32,data_wkly!$C:$C,0),1))),"na")=0,"",IFERROR(IF(INDEX(data_wkly!AV:AV,MATCH($B32,data_wkly!$C:$C,0),1)=0,"",_xlfn.NUMBERVALUE(INDEX(data_wkly!AV:AV,MATCH($B32,data_wkly!$C:$C,0),1))),"na"))</f>
        <v>80383</v>
      </c>
      <c r="L32" s="122">
        <f>IFERROR(IF(INDEX(data_wkly!BI:BI,MATCH($B32,data_wkly!$C:$C,0),1)=0,"",_xlfn.NUMBERVALUE(INDEX(data_wkly!BI:BI,MATCH($B32,data_wkly!$C:$C,0),1))),"na")</f>
        <v>73445</v>
      </c>
      <c r="M32" s="122">
        <f>IF(IFERROR(IF(INDEX(data_wkly!AW:AW,MATCH($B32,data_wkly!$C:$C,0),1)=0,"",_xlfn.NUMBERVALUE(INDEX(data_wkly!AW:AW,MATCH($B32,data_wkly!$C:$C,0),1))),"na")=0,"",IFERROR(IF(INDEX(data_wkly!AW:AW,MATCH($B32,data_wkly!$C:$C,0),1)=0,"",_xlfn.NUMBERVALUE(INDEX(data_wkly!AW:AW,MATCH($B32,data_wkly!$C:$C,0),1))),"na"))</f>
        <v>76272</v>
      </c>
      <c r="N32" s="123"/>
      <c r="O32" s="124">
        <f>IF(IFERROR(IF(INDEX(data_wkly!AY:AY,MATCH($B32,data_wkly!$C:$C,0),1)=0,"",_xlfn.NUMBERVALUE(INDEX(data_wkly!AY:AY,MATCH($B32,data_wkly!$C:$C,0),1))),"na")=0,"",IFERROR(IF(INDEX(data_wkly!AY:AY,MATCH($B32,data_wkly!$C:$C,0),1)=0,"",_xlfn.NUMBERVALUE(INDEX(data_wkly!AY:AY,MATCH($B32,data_wkly!$C:$C,0),1))),"na"))</f>
        <v>136.19</v>
      </c>
      <c r="P32" s="124">
        <f>IF(IFERROR(IF(INDEX(data_wkly!AZ:AZ,MATCH($B32,data_wkly!$C:$C,0),1)=0,"",_xlfn.NUMBERVALUE(INDEX(data_wkly!AZ:AZ,MATCH($B32,data_wkly!$C:$C,0),1))),"na")=0,"",IFERROR(IF(INDEX(data_wkly!AZ:AZ,MATCH($B32,data_wkly!$C:$C,0),1)=0,"",_xlfn.NUMBERVALUE(INDEX(data_wkly!AZ:AZ,MATCH($B32,data_wkly!$C:$C,0),1))),"na"))</f>
        <v>160.53</v>
      </c>
      <c r="Q32" s="124">
        <f>IF(IFERROR(IF(INDEX(data_wkly!BA:BA,MATCH($B32,data_wkly!$C:$C,0),1)=0,"",_xlfn.NUMBERVALUE(INDEX(data_wkly!BA:BA,MATCH($B32,data_wkly!$C:$C,0),1))),"na")=0,"",IFERROR(IF(INDEX(data_wkly!BA:BA,MATCH($B32,data_wkly!$C:$C,0),1)=0,"",_xlfn.NUMBERVALUE(INDEX(data_wkly!BA:BA,MATCH($B32,data_wkly!$C:$C,0),1))),"na"))</f>
        <v>164</v>
      </c>
      <c r="R32" s="124">
        <f>IF(IFERROR(IF(INDEX(data_wkly!BB:BB,MATCH($B32,data_wkly!$C:$C,0),1)=0,"",_xlfn.NUMBERVALUE(INDEX(data_wkly!BB:BB,MATCH($B32,data_wkly!$C:$C,0),1))),"na")=0,"",IFERROR(IF(INDEX(data_wkly!BB:BB,MATCH($B32,data_wkly!$C:$C,0),1)=0,"",_xlfn.NUMBERVALUE(INDEX(data_wkly!BB:BB,MATCH($B32,data_wkly!$C:$C,0),1))),"na"))</f>
        <v>163.81</v>
      </c>
      <c r="S32" s="124">
        <f>IF(IFERROR(IF(INDEX(data_wkly!BC:BC,MATCH($B32,data_wkly!$C:$C,0),1)=0,"",_xlfn.NUMBERVALUE(INDEX(data_wkly!BC:BC,MATCH($B32,data_wkly!$C:$C,0),1))),"na")=0,"",IFERROR(IF(INDEX(data_wkly!BC:BC,MATCH($B32,data_wkly!$C:$C,0),1)=0,"",_xlfn.NUMBERVALUE(INDEX(data_wkly!BC:BC,MATCH($B32,data_wkly!$C:$C,0),1))),"na"))</f>
        <v>163.41999999999999</v>
      </c>
      <c r="T32" s="124">
        <f>IFERROR(IF(INDEX(data_wkly!BL:BL,MATCH($B32,data_wkly!$C:$C,0),1)=0,"",_xlfn.NUMBERVALUE(INDEX(data_wkly!BL:BL,MATCH($B32,data_wkly!$C:$C,0),1))),"na")</f>
        <v>148.9</v>
      </c>
      <c r="U32" s="124">
        <f>IF(IFERROR(IF(INDEX(data_wkly!BD:BD,MATCH($B32,data_wkly!$C:$C,0),1)=0,"",_xlfn.NUMBERVALUE(INDEX(data_wkly!BD:BD,MATCH($B32,data_wkly!$C:$C,0),1))),"na")=0,"",IFERROR(IF(INDEX(data_wkly!BD:BD,MATCH($B32,data_wkly!$C:$C,0),1)=0,"",_xlfn.NUMBERVALUE(INDEX(data_wkly!BD:BD,MATCH($B32,data_wkly!$C:$C,0),1))),"na"))</f>
        <v>158.52000000000001</v>
      </c>
      <c r="V32" s="124">
        <f>IF(IFERROR(IF(INDEX(data_wkly!BE:BE,MATCH($B32,data_wkly!$C:$C,0),1)=0,"",_xlfn.NUMBERVALUE(INDEX(data_wkly!BE:BE,MATCH($B32,data_wkly!$C:$C,0),1))),"na")=0,"",IFERROR(IF(INDEX(data_wkly!BE:BE,MATCH($B32,data_wkly!$C:$C,0),1)=0,"",_xlfn.NUMBERVALUE(INDEX(data_wkly!BE:BE,MATCH($B32,data_wkly!$C:$C,0),1))),"na"))</f>
        <v>119.97</v>
      </c>
      <c r="W32" s="124">
        <f>IF(IFERROR(IF(INDEX(data_wkly!BF:BF,MATCH($B32,data_wkly!$C:$C,0),1)=0,"",_xlfn.NUMBERVALUE(INDEX(data_wkly!BF:BF,MATCH($B32,data_wkly!$C:$C,0),1))),"na")=0,"",IFERROR(IF(INDEX(data_wkly!BF:BF,MATCH($B32,data_wkly!$C:$C,0),1)=0,"",_xlfn.NUMBERVALUE(INDEX(data_wkly!BF:BF,MATCH($B32,data_wkly!$C:$C,0),1))),"na"))</f>
        <v>162.79</v>
      </c>
      <c r="X32" s="124">
        <f>IFERROR(IF(INDEX(data_wkly!BK:BK,MATCH($B32,data_wkly!$C:$C,0),1)=0,"",_xlfn.NUMBERVALUE(INDEX(data_wkly!BK:BK,MATCH($B32,data_wkly!$C:$C,0),1))),"na")</f>
        <v>163.74</v>
      </c>
      <c r="Y32" s="124">
        <f>IF(IFERROR(IF(INDEX(data_wkly!BG:BG,MATCH($B32,data_wkly!$C:$C,0),1)=0,"",_xlfn.NUMBERVALUE(INDEX(data_wkly!BG:BG,MATCH($B32,data_wkly!$C:$C,0),1))),"na")=0,"",IFERROR(IF(INDEX(data_wkly!BG:BG,MATCH($B32,data_wkly!$C:$C,0),1)=0,"",_xlfn.NUMBERVALUE(INDEX(data_wkly!BG:BG,MATCH($B32,data_wkly!$C:$C,0),1))),"na"))</f>
        <v>163.54</v>
      </c>
      <c r="AJ32" s="41">
        <f t="shared" si="3"/>
        <v>2</v>
      </c>
    </row>
    <row r="33" spans="1:36" ht="15.5">
      <c r="A33" s="88">
        <f t="shared" si="1"/>
        <v>1</v>
      </c>
      <c r="B33" s="89">
        <f t="shared" si="4"/>
        <v>43883</v>
      </c>
      <c r="C33" s="122">
        <f>IF(IFERROR(IF(INDEX(data_wkly!AO:AO,MATCH($B33,data_wkly!$C:$C,0),1)=0,"",_xlfn.NUMBERVALUE(INDEX(data_wkly!AO:AO,MATCH($B33,data_wkly!$C:$C,0),1))),"na")=0,"",IFERROR(IF(INDEX(data_wkly!AO:AO,MATCH($B33,data_wkly!$C:$C,0),1)=0,"",_xlfn.NUMBERVALUE(INDEX(data_wkly!AO:AO,MATCH($B33,data_wkly!$C:$C,0),1))),"na"))</f>
        <v>450</v>
      </c>
      <c r="D33" s="122">
        <f>IF(IFERROR(IF(INDEX(data_wkly!AP:AP,MATCH($B33,data_wkly!$C:$C,0),1)=0,"",_xlfn.NUMBERVALUE(INDEX(data_wkly!AP:AP,MATCH($B33,data_wkly!$C:$C,0),1))),"na")=0,"",IFERROR(IF(INDEX(data_wkly!AP:AP,MATCH($B33,data_wkly!$C:$C,0),1)=0,"",_xlfn.NUMBERVALUE(INDEX(data_wkly!AP:AP,MATCH($B33,data_wkly!$C:$C,0),1))),"na"))</f>
        <v>2822</v>
      </c>
      <c r="E33" s="122">
        <f>IF(IFERROR(IF(INDEX(data_wkly!AQ:AQ,MATCH($B33,data_wkly!$C:$C,0),1)=0,"",_xlfn.NUMBERVALUE(INDEX(data_wkly!AQ:AQ,MATCH($B33,data_wkly!$C:$C,0),1))),"na")=0,"",IFERROR(IF(INDEX(data_wkly!AQ:AQ,MATCH($B33,data_wkly!$C:$C,0),1)=0,"",_xlfn.NUMBERVALUE(INDEX(data_wkly!AQ:AQ,MATCH($B33,data_wkly!$C:$C,0),1))),"na"))</f>
        <v>17168</v>
      </c>
      <c r="F33" s="122">
        <f>IF(IFERROR(IF(INDEX(data_wkly!AR:AR,MATCH($B33,data_wkly!$C:$C,0),1)=0,"",_xlfn.NUMBERVALUE(INDEX(data_wkly!AR:AR,MATCH($B33,data_wkly!$C:$C,0),1))),"na")=0,"",IFERROR(IF(INDEX(data_wkly!AR:AR,MATCH($B33,data_wkly!$C:$C,0),1)=0,"",_xlfn.NUMBERVALUE(INDEX(data_wkly!AR:AR,MATCH($B33,data_wkly!$C:$C,0),1))),"na"))</f>
        <v>34363</v>
      </c>
      <c r="G33" s="122">
        <f>IF(IFERROR(IF(INDEX(data_wkly!AS:AS,MATCH($B33,data_wkly!$C:$C,0),1)=0,"",_xlfn.NUMBERVALUE(INDEX(data_wkly!AS:AS,MATCH($B33,data_wkly!$C:$C,0),1))),"na")=0,"",IFERROR(IF(INDEX(data_wkly!AS:AS,MATCH($B33,data_wkly!$C:$C,0),1)=0,"",_xlfn.NUMBERVALUE(INDEX(data_wkly!AS:AS,MATCH($B33,data_wkly!$C:$C,0),1))),"na"))</f>
        <v>21920</v>
      </c>
      <c r="H33" s="122">
        <f>IFERROR(IF(INDEX(data_wkly!BJ:BJ,MATCH($B33,data_wkly!$C:$C,0),1)=0,"",_xlfn.NUMBERVALUE(INDEX(data_wkly!BJ:BJ,MATCH($B33,data_wkly!$C:$C,0),1))),"na")</f>
        <v>4143</v>
      </c>
      <c r="I33" s="122">
        <f>IF(IFERROR(IF(INDEX(data_wkly!AT:AT,MATCH($B33,data_wkly!$C:$C,0),1)=0,"",_xlfn.NUMBERVALUE(INDEX(data_wkly!AT:AT,MATCH($B33,data_wkly!$C:$C,0),1))),"na")=0,"",IFERROR(IF(INDEX(data_wkly!AT:AT,MATCH($B33,data_wkly!$C:$C,0),1)=0,"",_xlfn.NUMBERVALUE(INDEX(data_wkly!AT:AT,MATCH($B33,data_wkly!$C:$C,0),1))),"na"))</f>
        <v>3054</v>
      </c>
      <c r="J33" s="122">
        <f>IF(IFERROR(IF(INDEX(data_wkly!AU:AU,MATCH($B33,data_wkly!$C:$C,0),1)=0,"",_xlfn.NUMBERVALUE(INDEX(data_wkly!AU:AU,MATCH($B33,data_wkly!$C:$C,0),1))),"na")=0,"",IFERROR(IF(INDEX(data_wkly!AU:AU,MATCH($B33,data_wkly!$C:$C,0),1)=0,"",_xlfn.NUMBERVALUE(INDEX(data_wkly!AU:AU,MATCH($B33,data_wkly!$C:$C,0),1))),"na"))</f>
        <v>1089</v>
      </c>
      <c r="K33" s="122">
        <f>IF(IFERROR(IF(INDEX(data_wkly!AV:AV,MATCH($B33,data_wkly!$C:$C,0),1)=0,"",_xlfn.NUMBERVALUE(INDEX(data_wkly!AV:AV,MATCH($B33,data_wkly!$C:$C,0),1))),"na")=0,"",IFERROR(IF(INDEX(data_wkly!AV:AV,MATCH($B33,data_wkly!$C:$C,0),1)=0,"",_xlfn.NUMBERVALUE(INDEX(data_wkly!AV:AV,MATCH($B33,data_wkly!$C:$C,0),1))),"na"))</f>
        <v>80866</v>
      </c>
      <c r="L33" s="122">
        <f>IFERROR(IF(INDEX(data_wkly!BI:BI,MATCH($B33,data_wkly!$C:$C,0),1)=0,"",_xlfn.NUMBERVALUE(INDEX(data_wkly!BI:BI,MATCH($B33,data_wkly!$C:$C,0),1))),"na")</f>
        <v>73451</v>
      </c>
      <c r="M33" s="122">
        <f>IF(IFERROR(IF(INDEX(data_wkly!AW:AW,MATCH($B33,data_wkly!$C:$C,0),1)=0,"",_xlfn.NUMBERVALUE(INDEX(data_wkly!AW:AW,MATCH($B33,data_wkly!$C:$C,0),1))),"na")=0,"",IFERROR(IF(INDEX(data_wkly!AW:AW,MATCH($B33,data_wkly!$C:$C,0),1)=0,"",_xlfn.NUMBERVALUE(INDEX(data_wkly!AW:AW,MATCH($B33,data_wkly!$C:$C,0),1))),"na"))</f>
        <v>76505</v>
      </c>
      <c r="N33" s="123"/>
      <c r="O33" s="124">
        <f>IF(IFERROR(IF(INDEX(data_wkly!AY:AY,MATCH($B33,data_wkly!$C:$C,0),1)=0,"",_xlfn.NUMBERVALUE(INDEX(data_wkly!AY:AY,MATCH($B33,data_wkly!$C:$C,0),1))),"na")=0,"",IFERROR(IF(INDEX(data_wkly!AY:AY,MATCH($B33,data_wkly!$C:$C,0),1)=0,"",_xlfn.NUMBERVALUE(INDEX(data_wkly!AY:AY,MATCH($B33,data_wkly!$C:$C,0),1))),"na"))</f>
        <v>141.47</v>
      </c>
      <c r="P33" s="124">
        <f>IF(IFERROR(IF(INDEX(data_wkly!AZ:AZ,MATCH($B33,data_wkly!$C:$C,0),1)=0,"",_xlfn.NUMBERVALUE(INDEX(data_wkly!AZ:AZ,MATCH($B33,data_wkly!$C:$C,0),1))),"na")=0,"",IFERROR(IF(INDEX(data_wkly!AZ:AZ,MATCH($B33,data_wkly!$C:$C,0),1)=0,"",_xlfn.NUMBERVALUE(INDEX(data_wkly!AZ:AZ,MATCH($B33,data_wkly!$C:$C,0),1))),"na"))</f>
        <v>161.22</v>
      </c>
      <c r="Q33" s="124">
        <f>IF(IFERROR(IF(INDEX(data_wkly!BA:BA,MATCH($B33,data_wkly!$C:$C,0),1)=0,"",_xlfn.NUMBERVALUE(INDEX(data_wkly!BA:BA,MATCH($B33,data_wkly!$C:$C,0),1))),"na")=0,"",IFERROR(IF(INDEX(data_wkly!BA:BA,MATCH($B33,data_wkly!$C:$C,0),1)=0,"",_xlfn.NUMBERVALUE(INDEX(data_wkly!BA:BA,MATCH($B33,data_wkly!$C:$C,0),1))),"na"))</f>
        <v>163.99</v>
      </c>
      <c r="R33" s="124">
        <f>IF(IFERROR(IF(INDEX(data_wkly!BB:BB,MATCH($B33,data_wkly!$C:$C,0),1)=0,"",_xlfn.NUMBERVALUE(INDEX(data_wkly!BB:BB,MATCH($B33,data_wkly!$C:$C,0),1))),"na")=0,"",IFERROR(IF(INDEX(data_wkly!BB:BB,MATCH($B33,data_wkly!$C:$C,0),1)=0,"",_xlfn.NUMBERVALUE(INDEX(data_wkly!BB:BB,MATCH($B33,data_wkly!$C:$C,0),1))),"na"))</f>
        <v>163.87</v>
      </c>
      <c r="S33" s="124">
        <f>IF(IFERROR(IF(INDEX(data_wkly!BC:BC,MATCH($B33,data_wkly!$C:$C,0),1)=0,"",_xlfn.NUMBERVALUE(INDEX(data_wkly!BC:BC,MATCH($B33,data_wkly!$C:$C,0),1))),"na")=0,"",IFERROR(IF(INDEX(data_wkly!BC:BC,MATCH($B33,data_wkly!$C:$C,0),1)=0,"",_xlfn.NUMBERVALUE(INDEX(data_wkly!BC:BC,MATCH($B33,data_wkly!$C:$C,0),1))),"na"))</f>
        <v>163.46</v>
      </c>
      <c r="T33" s="124">
        <f>IFERROR(IF(INDEX(data_wkly!BL:BL,MATCH($B33,data_wkly!$C:$C,0),1)=0,"",_xlfn.NUMBERVALUE(INDEX(data_wkly!BL:BL,MATCH($B33,data_wkly!$C:$C,0),1))),"na")</f>
        <v>147.46</v>
      </c>
      <c r="U33" s="124">
        <f>IF(IFERROR(IF(INDEX(data_wkly!BD:BD,MATCH($B33,data_wkly!$C:$C,0),1)=0,"",_xlfn.NUMBERVALUE(INDEX(data_wkly!BD:BD,MATCH($B33,data_wkly!$C:$C,0),1))),"na")=0,"",IFERROR(IF(INDEX(data_wkly!BD:BD,MATCH($B33,data_wkly!$C:$C,0),1)=0,"",_xlfn.NUMBERVALUE(INDEX(data_wkly!BD:BD,MATCH($B33,data_wkly!$C:$C,0),1))),"na"))</f>
        <v>158.38</v>
      </c>
      <c r="V33" s="124">
        <f>IF(IFERROR(IF(INDEX(data_wkly!BE:BE,MATCH($B33,data_wkly!$C:$C,0),1)=0,"",_xlfn.NUMBERVALUE(INDEX(data_wkly!BE:BE,MATCH($B33,data_wkly!$C:$C,0),1))),"na")=0,"",IFERROR(IF(INDEX(data_wkly!BE:BE,MATCH($B33,data_wkly!$C:$C,0),1)=0,"",_xlfn.NUMBERVALUE(INDEX(data_wkly!BE:BE,MATCH($B33,data_wkly!$C:$C,0),1))),"na"))</f>
        <v>116.84</v>
      </c>
      <c r="W33" s="124">
        <f>IF(IFERROR(IF(INDEX(data_wkly!BF:BF,MATCH($B33,data_wkly!$C:$C,0),1)=0,"",_xlfn.NUMBERVALUE(INDEX(data_wkly!BF:BF,MATCH($B33,data_wkly!$C:$C,0),1))),"na")=0,"",IFERROR(IF(INDEX(data_wkly!BF:BF,MATCH($B33,data_wkly!$C:$C,0),1)=0,"",_xlfn.NUMBERVALUE(INDEX(data_wkly!BF:BF,MATCH($B33,data_wkly!$C:$C,0),1))),"na"))</f>
        <v>162.72999999999999</v>
      </c>
      <c r="X33" s="124">
        <f>IFERROR(IF(INDEX(data_wkly!BK:BK,MATCH($B33,data_wkly!$C:$C,0),1)=0,"",_xlfn.NUMBERVALUE(INDEX(data_wkly!BK:BK,MATCH($B33,data_wkly!$C:$C,0),1))),"na")</f>
        <v>163.78</v>
      </c>
      <c r="Y33" s="124">
        <f>IF(IFERROR(IF(INDEX(data_wkly!BG:BG,MATCH($B33,data_wkly!$C:$C,0),1)=0,"",_xlfn.NUMBERVALUE(INDEX(data_wkly!BG:BG,MATCH($B33,data_wkly!$C:$C,0),1))),"na")=0,"",IFERROR(IF(INDEX(data_wkly!BG:BG,MATCH($B33,data_wkly!$C:$C,0),1)=0,"",_xlfn.NUMBERVALUE(INDEX(data_wkly!BG:BG,MATCH($B33,data_wkly!$C:$C,0),1))),"na"))</f>
        <v>163.56</v>
      </c>
      <c r="AJ33" s="41">
        <f t="shared" si="3"/>
        <v>1</v>
      </c>
    </row>
    <row r="34" spans="1:36" ht="15.5">
      <c r="A34" s="88">
        <f t="shared" si="1"/>
        <v>2</v>
      </c>
      <c r="B34" s="89">
        <f t="shared" si="4"/>
        <v>43890</v>
      </c>
      <c r="C34" s="122">
        <f>IF(IFERROR(IF(INDEX(data_wkly!AO:AO,MATCH($B34,data_wkly!$C:$C,0),1)=0,"",_xlfn.NUMBERVALUE(INDEX(data_wkly!AO:AO,MATCH($B34,data_wkly!$C:$C,0),1))),"na")=0,"",IFERROR(IF(INDEX(data_wkly!AO:AO,MATCH($B34,data_wkly!$C:$C,0),1)=0,"",_xlfn.NUMBERVALUE(INDEX(data_wkly!AO:AO,MATCH($B34,data_wkly!$C:$C,0),1))),"na"))</f>
        <v>476</v>
      </c>
      <c r="D34" s="122">
        <f>IF(IFERROR(IF(INDEX(data_wkly!AP:AP,MATCH($B34,data_wkly!$C:$C,0),1)=0,"",_xlfn.NUMBERVALUE(INDEX(data_wkly!AP:AP,MATCH($B34,data_wkly!$C:$C,0),1))),"na")=0,"",IFERROR(IF(INDEX(data_wkly!AP:AP,MATCH($B34,data_wkly!$C:$C,0),1)=0,"",_xlfn.NUMBERVALUE(INDEX(data_wkly!AP:AP,MATCH($B34,data_wkly!$C:$C,0),1))),"na"))</f>
        <v>2639</v>
      </c>
      <c r="E34" s="122">
        <f>IF(IFERROR(IF(INDEX(data_wkly!AQ:AQ,MATCH($B34,data_wkly!$C:$C,0),1)=0,"",_xlfn.NUMBERVALUE(INDEX(data_wkly!AQ:AQ,MATCH($B34,data_wkly!$C:$C,0),1))),"na")=0,"",IFERROR(IF(INDEX(data_wkly!AQ:AQ,MATCH($B34,data_wkly!$C:$C,0),1)=0,"",_xlfn.NUMBERVALUE(INDEX(data_wkly!AQ:AQ,MATCH($B34,data_wkly!$C:$C,0),1))),"na"))</f>
        <v>16611</v>
      </c>
      <c r="F34" s="122">
        <f>IF(IFERROR(IF(INDEX(data_wkly!AR:AR,MATCH($B34,data_wkly!$C:$C,0),1)=0,"",_xlfn.NUMBERVALUE(INDEX(data_wkly!AR:AR,MATCH($B34,data_wkly!$C:$C,0),1))),"na")=0,"",IFERROR(IF(INDEX(data_wkly!AR:AR,MATCH($B34,data_wkly!$C:$C,0),1)=0,"",_xlfn.NUMBERVALUE(INDEX(data_wkly!AR:AR,MATCH($B34,data_wkly!$C:$C,0),1))),"na"))</f>
        <v>33321</v>
      </c>
      <c r="G34" s="122">
        <f>IF(IFERROR(IF(INDEX(data_wkly!AS:AS,MATCH($B34,data_wkly!$C:$C,0),1)=0,"",_xlfn.NUMBERVALUE(INDEX(data_wkly!AS:AS,MATCH($B34,data_wkly!$C:$C,0),1))),"na")=0,"",IFERROR(IF(INDEX(data_wkly!AS:AS,MATCH($B34,data_wkly!$C:$C,0),1)=0,"",_xlfn.NUMBERVALUE(INDEX(data_wkly!AS:AS,MATCH($B34,data_wkly!$C:$C,0),1))),"na"))</f>
        <v>21951</v>
      </c>
      <c r="H34" s="122">
        <f>IFERROR(IF(INDEX(data_wkly!BJ:BJ,MATCH($B34,data_wkly!$C:$C,0),1)=0,"",_xlfn.NUMBERVALUE(INDEX(data_wkly!BJ:BJ,MATCH($B34,data_wkly!$C:$C,0),1))),"na")</f>
        <v>4164</v>
      </c>
      <c r="I34" s="122">
        <f>IF(IFERROR(IF(INDEX(data_wkly!AT:AT,MATCH($B34,data_wkly!$C:$C,0),1)=0,"",_xlfn.NUMBERVALUE(INDEX(data_wkly!AT:AT,MATCH($B34,data_wkly!$C:$C,0),1))),"na")=0,"",IFERROR(IF(INDEX(data_wkly!AT:AT,MATCH($B34,data_wkly!$C:$C,0),1)=0,"",_xlfn.NUMBERVALUE(INDEX(data_wkly!AT:AT,MATCH($B34,data_wkly!$C:$C,0),1))),"na"))</f>
        <v>3100</v>
      </c>
      <c r="J34" s="122">
        <f>IF(IFERROR(IF(INDEX(data_wkly!AU:AU,MATCH($B34,data_wkly!$C:$C,0),1)=0,"",_xlfn.NUMBERVALUE(INDEX(data_wkly!AU:AU,MATCH($B34,data_wkly!$C:$C,0),1))),"na")=0,"",IFERROR(IF(INDEX(data_wkly!AU:AU,MATCH($B34,data_wkly!$C:$C,0),1)=0,"",_xlfn.NUMBERVALUE(INDEX(data_wkly!AU:AU,MATCH($B34,data_wkly!$C:$C,0),1))),"na"))</f>
        <v>1064</v>
      </c>
      <c r="K34" s="122">
        <f>IF(IFERROR(IF(INDEX(data_wkly!AV:AV,MATCH($B34,data_wkly!$C:$C,0),1)=0,"",_xlfn.NUMBERVALUE(INDEX(data_wkly!AV:AV,MATCH($B34,data_wkly!$C:$C,0),1))),"na")=0,"",IFERROR(IF(INDEX(data_wkly!AV:AV,MATCH($B34,data_wkly!$C:$C,0),1)=0,"",_xlfn.NUMBERVALUE(INDEX(data_wkly!AV:AV,MATCH($B34,data_wkly!$C:$C,0),1))),"na"))</f>
        <v>79162</v>
      </c>
      <c r="L34" s="122">
        <f>IFERROR(IF(INDEX(data_wkly!BI:BI,MATCH($B34,data_wkly!$C:$C,0),1)=0,"",_xlfn.NUMBERVALUE(INDEX(data_wkly!BI:BI,MATCH($B34,data_wkly!$C:$C,0),1))),"na")</f>
        <v>71883</v>
      </c>
      <c r="M34" s="122">
        <f>IF(IFERROR(IF(INDEX(data_wkly!AW:AW,MATCH($B34,data_wkly!$C:$C,0),1)=0,"",_xlfn.NUMBERVALUE(INDEX(data_wkly!AW:AW,MATCH($B34,data_wkly!$C:$C,0),1))),"na")=0,"",IFERROR(IF(INDEX(data_wkly!AW:AW,MATCH($B34,data_wkly!$C:$C,0),1)=0,"",_xlfn.NUMBERVALUE(INDEX(data_wkly!AW:AW,MATCH($B34,data_wkly!$C:$C,0),1))),"na"))</f>
        <v>74983</v>
      </c>
      <c r="N34" s="123"/>
      <c r="O34" s="124">
        <f>IF(IFERROR(IF(INDEX(data_wkly!AY:AY,MATCH($B34,data_wkly!$C:$C,0),1)=0,"",_xlfn.NUMBERVALUE(INDEX(data_wkly!AY:AY,MATCH($B34,data_wkly!$C:$C,0),1))),"na")=0,"",IFERROR(IF(INDEX(data_wkly!AY:AY,MATCH($B34,data_wkly!$C:$C,0),1)=0,"",_xlfn.NUMBERVALUE(INDEX(data_wkly!AY:AY,MATCH($B34,data_wkly!$C:$C,0),1))),"na"))</f>
        <v>144.49</v>
      </c>
      <c r="P34" s="124">
        <f>IF(IFERROR(IF(INDEX(data_wkly!AZ:AZ,MATCH($B34,data_wkly!$C:$C,0),1)=0,"",_xlfn.NUMBERVALUE(INDEX(data_wkly!AZ:AZ,MATCH($B34,data_wkly!$C:$C,0),1))),"na")=0,"",IFERROR(IF(INDEX(data_wkly!AZ:AZ,MATCH($B34,data_wkly!$C:$C,0),1)=0,"",_xlfn.NUMBERVALUE(INDEX(data_wkly!AZ:AZ,MATCH($B34,data_wkly!$C:$C,0),1))),"na"))</f>
        <v>160.84</v>
      </c>
      <c r="Q34" s="124">
        <f>IF(IFERROR(IF(INDEX(data_wkly!BA:BA,MATCH($B34,data_wkly!$C:$C,0),1)=0,"",_xlfn.NUMBERVALUE(INDEX(data_wkly!BA:BA,MATCH($B34,data_wkly!$C:$C,0),1))),"na")=0,"",IFERROR(IF(INDEX(data_wkly!BA:BA,MATCH($B34,data_wkly!$C:$C,0),1)=0,"",_xlfn.NUMBERVALUE(INDEX(data_wkly!BA:BA,MATCH($B34,data_wkly!$C:$C,0),1))),"na"))</f>
        <v>163.86</v>
      </c>
      <c r="R34" s="124">
        <f>IF(IFERROR(IF(INDEX(data_wkly!BB:BB,MATCH($B34,data_wkly!$C:$C,0),1)=0,"",_xlfn.NUMBERVALUE(INDEX(data_wkly!BB:BB,MATCH($B34,data_wkly!$C:$C,0),1))),"na")=0,"",IFERROR(IF(INDEX(data_wkly!BB:BB,MATCH($B34,data_wkly!$C:$C,0),1)=0,"",_xlfn.NUMBERVALUE(INDEX(data_wkly!BB:BB,MATCH($B34,data_wkly!$C:$C,0),1))),"na"))</f>
        <v>163.89</v>
      </c>
      <c r="S34" s="124">
        <f>IF(IFERROR(IF(INDEX(data_wkly!BC:BC,MATCH($B34,data_wkly!$C:$C,0),1)=0,"",_xlfn.NUMBERVALUE(INDEX(data_wkly!BC:BC,MATCH($B34,data_wkly!$C:$C,0),1))),"na")=0,"",IFERROR(IF(INDEX(data_wkly!BC:BC,MATCH($B34,data_wkly!$C:$C,0),1)=0,"",_xlfn.NUMBERVALUE(INDEX(data_wkly!BC:BC,MATCH($B34,data_wkly!$C:$C,0),1))),"na"))</f>
        <v>163.46</v>
      </c>
      <c r="T34" s="124">
        <f>IFERROR(IF(INDEX(data_wkly!BL:BL,MATCH($B34,data_wkly!$C:$C,0),1)=0,"",_xlfn.NUMBERVALUE(INDEX(data_wkly!BL:BL,MATCH($B34,data_wkly!$C:$C,0),1))),"na")</f>
        <v>147.35</v>
      </c>
      <c r="U34" s="124">
        <f>IF(IFERROR(IF(INDEX(data_wkly!BD:BD,MATCH($B34,data_wkly!$C:$C,0),1)=0,"",_xlfn.NUMBERVALUE(INDEX(data_wkly!BD:BD,MATCH($B34,data_wkly!$C:$C,0),1))),"na")=0,"",IFERROR(IF(INDEX(data_wkly!BD:BD,MATCH($B34,data_wkly!$C:$C,0),1)=0,"",_xlfn.NUMBERVALUE(INDEX(data_wkly!BD:BD,MATCH($B34,data_wkly!$C:$C,0),1))),"na"))</f>
        <v>158.63999999999999</v>
      </c>
      <c r="V34" s="124">
        <f>IF(IFERROR(IF(INDEX(data_wkly!BE:BE,MATCH($B34,data_wkly!$C:$C,0),1)=0,"",_xlfn.NUMBERVALUE(INDEX(data_wkly!BE:BE,MATCH($B34,data_wkly!$C:$C,0),1))),"na")=0,"",IFERROR(IF(INDEX(data_wkly!BE:BE,MATCH($B34,data_wkly!$C:$C,0),1)=0,"",_xlfn.NUMBERVALUE(INDEX(data_wkly!BE:BE,MATCH($B34,data_wkly!$C:$C,0),1))),"na"))</f>
        <v>114.48</v>
      </c>
      <c r="W34" s="124">
        <f>IF(IFERROR(IF(INDEX(data_wkly!BF:BF,MATCH($B34,data_wkly!$C:$C,0),1)=0,"",_xlfn.NUMBERVALUE(INDEX(data_wkly!BF:BF,MATCH($B34,data_wkly!$C:$C,0),1))),"na")=0,"",IFERROR(IF(INDEX(data_wkly!BF:BF,MATCH($B34,data_wkly!$C:$C,0),1)=0,"",_xlfn.NUMBERVALUE(INDEX(data_wkly!BF:BF,MATCH($B34,data_wkly!$C:$C,0),1))),"na"))</f>
        <v>162.68</v>
      </c>
      <c r="X34" s="124">
        <f>IFERROR(IF(INDEX(data_wkly!BK:BK,MATCH($B34,data_wkly!$C:$C,0),1)=0,"",_xlfn.NUMBERVALUE(INDEX(data_wkly!BK:BK,MATCH($B34,data_wkly!$C:$C,0),1))),"na")</f>
        <v>163.75</v>
      </c>
      <c r="Y34" s="124">
        <f>IF(IFERROR(IF(INDEX(data_wkly!BG:BG,MATCH($B34,data_wkly!$C:$C,0),1)=0,"",_xlfn.NUMBERVALUE(INDEX(data_wkly!BG:BG,MATCH($B34,data_wkly!$C:$C,0),1))),"na")=0,"",IFERROR(IF(INDEX(data_wkly!BG:BG,MATCH($B34,data_wkly!$C:$C,0),1)=0,"",_xlfn.NUMBERVALUE(INDEX(data_wkly!BG:BG,MATCH($B34,data_wkly!$C:$C,0),1))),"na"))</f>
        <v>163.54</v>
      </c>
      <c r="AJ34" s="41">
        <f t="shared" si="3"/>
        <v>2</v>
      </c>
    </row>
    <row r="35" spans="1:36" ht="15.5">
      <c r="A35" s="88">
        <f t="shared" si="1"/>
        <v>1</v>
      </c>
      <c r="B35" s="89">
        <f t="shared" si="4"/>
        <v>43897</v>
      </c>
      <c r="C35" s="122">
        <f>IF(IFERROR(IF(INDEX(data_wkly!AO:AO,MATCH($B35,data_wkly!$C:$C,0),1)=0,"",_xlfn.NUMBERVALUE(INDEX(data_wkly!AO:AO,MATCH($B35,data_wkly!$C:$C,0),1))),"na")=0,"",IFERROR(IF(INDEX(data_wkly!AO:AO,MATCH($B35,data_wkly!$C:$C,0),1)=0,"",_xlfn.NUMBERVALUE(INDEX(data_wkly!AO:AO,MATCH($B35,data_wkly!$C:$C,0),1))),"na"))</f>
        <v>264</v>
      </c>
      <c r="D35" s="122">
        <f>IF(IFERROR(IF(INDEX(data_wkly!AP:AP,MATCH($B35,data_wkly!$C:$C,0),1)=0,"",_xlfn.NUMBERVALUE(INDEX(data_wkly!AP:AP,MATCH($B35,data_wkly!$C:$C,0),1))),"na")=0,"",IFERROR(IF(INDEX(data_wkly!AP:AP,MATCH($B35,data_wkly!$C:$C,0),1)=0,"",_xlfn.NUMBERVALUE(INDEX(data_wkly!AP:AP,MATCH($B35,data_wkly!$C:$C,0),1))),"na"))</f>
        <v>2737</v>
      </c>
      <c r="E35" s="122">
        <f>IF(IFERROR(IF(INDEX(data_wkly!AQ:AQ,MATCH($B35,data_wkly!$C:$C,0),1)=0,"",_xlfn.NUMBERVALUE(INDEX(data_wkly!AQ:AQ,MATCH($B35,data_wkly!$C:$C,0),1))),"na")=0,"",IFERROR(IF(INDEX(data_wkly!AQ:AQ,MATCH($B35,data_wkly!$C:$C,0),1)=0,"",_xlfn.NUMBERVALUE(INDEX(data_wkly!AQ:AQ,MATCH($B35,data_wkly!$C:$C,0),1))),"na"))</f>
        <v>16288</v>
      </c>
      <c r="F35" s="122">
        <f>IF(IFERROR(IF(INDEX(data_wkly!AR:AR,MATCH($B35,data_wkly!$C:$C,0),1)=0,"",_xlfn.NUMBERVALUE(INDEX(data_wkly!AR:AR,MATCH($B35,data_wkly!$C:$C,0),1))),"na")=0,"",IFERROR(IF(INDEX(data_wkly!AR:AR,MATCH($B35,data_wkly!$C:$C,0),1)=0,"",_xlfn.NUMBERVALUE(INDEX(data_wkly!AR:AR,MATCH($B35,data_wkly!$C:$C,0),1))),"na"))</f>
        <v>32676</v>
      </c>
      <c r="G35" s="122">
        <f>IF(IFERROR(IF(INDEX(data_wkly!AS:AS,MATCH($B35,data_wkly!$C:$C,0),1)=0,"",_xlfn.NUMBERVALUE(INDEX(data_wkly!AS:AS,MATCH($B35,data_wkly!$C:$C,0),1))),"na")=0,"",IFERROR(IF(INDEX(data_wkly!AS:AS,MATCH($B35,data_wkly!$C:$C,0),1)=0,"",_xlfn.NUMBERVALUE(INDEX(data_wkly!AS:AS,MATCH($B35,data_wkly!$C:$C,0),1))),"na"))</f>
        <v>21691</v>
      </c>
      <c r="H35" s="122">
        <f>IFERROR(IF(INDEX(data_wkly!BJ:BJ,MATCH($B35,data_wkly!$C:$C,0),1)=0,"",_xlfn.NUMBERVALUE(INDEX(data_wkly!BJ:BJ,MATCH($B35,data_wkly!$C:$C,0),1))),"na")</f>
        <v>4264</v>
      </c>
      <c r="I35" s="122">
        <f>IF(IFERROR(IF(INDEX(data_wkly!AT:AT,MATCH($B35,data_wkly!$C:$C,0),1)=0,"",_xlfn.NUMBERVALUE(INDEX(data_wkly!AT:AT,MATCH($B35,data_wkly!$C:$C,0),1))),"na")=0,"",IFERROR(IF(INDEX(data_wkly!AT:AT,MATCH($B35,data_wkly!$C:$C,0),1)=0,"",_xlfn.NUMBERVALUE(INDEX(data_wkly!AT:AT,MATCH($B35,data_wkly!$C:$C,0),1))),"na"))</f>
        <v>3112</v>
      </c>
      <c r="J35" s="122">
        <f>IF(IFERROR(IF(INDEX(data_wkly!AU:AU,MATCH($B35,data_wkly!$C:$C,0),1)=0,"",_xlfn.NUMBERVALUE(INDEX(data_wkly!AU:AU,MATCH($B35,data_wkly!$C:$C,0),1))),"na")=0,"",IFERROR(IF(INDEX(data_wkly!AU:AU,MATCH($B35,data_wkly!$C:$C,0),1)=0,"",_xlfn.NUMBERVALUE(INDEX(data_wkly!AU:AU,MATCH($B35,data_wkly!$C:$C,0),1))),"na"))</f>
        <v>1152</v>
      </c>
      <c r="K35" s="122">
        <f>IF(IFERROR(IF(INDEX(data_wkly!AV:AV,MATCH($B35,data_wkly!$C:$C,0),1)=0,"",_xlfn.NUMBERVALUE(INDEX(data_wkly!AV:AV,MATCH($B35,data_wkly!$C:$C,0),1))),"na")=0,"",IFERROR(IF(INDEX(data_wkly!AV:AV,MATCH($B35,data_wkly!$C:$C,0),1)=0,"",_xlfn.NUMBERVALUE(INDEX(data_wkly!AV:AV,MATCH($B35,data_wkly!$C:$C,0),1))),"na"))</f>
        <v>77920</v>
      </c>
      <c r="L35" s="122">
        <f>IFERROR(IF(INDEX(data_wkly!BI:BI,MATCH($B35,data_wkly!$C:$C,0),1)=0,"",_xlfn.NUMBERVALUE(INDEX(data_wkly!BI:BI,MATCH($B35,data_wkly!$C:$C,0),1))),"na")</f>
        <v>70655</v>
      </c>
      <c r="M35" s="122">
        <f>IF(IFERROR(IF(INDEX(data_wkly!AW:AW,MATCH($B35,data_wkly!$C:$C,0),1)=0,"",_xlfn.NUMBERVALUE(INDEX(data_wkly!AW:AW,MATCH($B35,data_wkly!$C:$C,0),1))),"na")=0,"",IFERROR(IF(INDEX(data_wkly!AW:AW,MATCH($B35,data_wkly!$C:$C,0),1)=0,"",_xlfn.NUMBERVALUE(INDEX(data_wkly!AW:AW,MATCH($B35,data_wkly!$C:$C,0),1))),"na"))</f>
        <v>73767</v>
      </c>
      <c r="N35" s="123"/>
      <c r="O35" s="124">
        <f>IF(IFERROR(IF(INDEX(data_wkly!AY:AY,MATCH($B35,data_wkly!$C:$C,0),1)=0,"",_xlfn.NUMBERVALUE(INDEX(data_wkly!AY:AY,MATCH($B35,data_wkly!$C:$C,0),1))),"na")=0,"",IFERROR(IF(INDEX(data_wkly!AY:AY,MATCH($B35,data_wkly!$C:$C,0),1)=0,"",_xlfn.NUMBERVALUE(INDEX(data_wkly!AY:AY,MATCH($B35,data_wkly!$C:$C,0),1))),"na"))</f>
        <v>145.22</v>
      </c>
      <c r="P35" s="124">
        <f>IF(IFERROR(IF(INDEX(data_wkly!AZ:AZ,MATCH($B35,data_wkly!$C:$C,0),1)=0,"",_xlfn.NUMBERVALUE(INDEX(data_wkly!AZ:AZ,MATCH($B35,data_wkly!$C:$C,0),1))),"na")=0,"",IFERROR(IF(INDEX(data_wkly!AZ:AZ,MATCH($B35,data_wkly!$C:$C,0),1)=0,"",_xlfn.NUMBERVALUE(INDEX(data_wkly!AZ:AZ,MATCH($B35,data_wkly!$C:$C,0),1))),"na"))</f>
        <v>160.53</v>
      </c>
      <c r="Q35" s="124">
        <f>IF(IFERROR(IF(INDEX(data_wkly!BA:BA,MATCH($B35,data_wkly!$C:$C,0),1)=0,"",_xlfn.NUMBERVALUE(INDEX(data_wkly!BA:BA,MATCH($B35,data_wkly!$C:$C,0),1))),"na")=0,"",IFERROR(IF(INDEX(data_wkly!BA:BA,MATCH($B35,data_wkly!$C:$C,0),1)=0,"",_xlfn.NUMBERVALUE(INDEX(data_wkly!BA:BA,MATCH($B35,data_wkly!$C:$C,0),1))),"na"))</f>
        <v>163.98</v>
      </c>
      <c r="R35" s="124">
        <f>IF(IFERROR(IF(INDEX(data_wkly!BB:BB,MATCH($B35,data_wkly!$C:$C,0),1)=0,"",_xlfn.NUMBERVALUE(INDEX(data_wkly!BB:BB,MATCH($B35,data_wkly!$C:$C,0),1))),"na")=0,"",IFERROR(IF(INDEX(data_wkly!BB:BB,MATCH($B35,data_wkly!$C:$C,0),1)=0,"",_xlfn.NUMBERVALUE(INDEX(data_wkly!BB:BB,MATCH($B35,data_wkly!$C:$C,0),1))),"na"))</f>
        <v>164</v>
      </c>
      <c r="S35" s="124">
        <f>IF(IFERROR(IF(INDEX(data_wkly!BC:BC,MATCH($B35,data_wkly!$C:$C,0),1)=0,"",_xlfn.NUMBERVALUE(INDEX(data_wkly!BC:BC,MATCH($B35,data_wkly!$C:$C,0),1))),"na")=0,"",IFERROR(IF(INDEX(data_wkly!BC:BC,MATCH($B35,data_wkly!$C:$C,0),1)=0,"",_xlfn.NUMBERVALUE(INDEX(data_wkly!BC:BC,MATCH($B35,data_wkly!$C:$C,0),1))),"na"))</f>
        <v>163.82</v>
      </c>
      <c r="T35" s="124">
        <f>IFERROR(IF(INDEX(data_wkly!BL:BL,MATCH($B35,data_wkly!$C:$C,0),1)=0,"",_xlfn.NUMBERVALUE(INDEX(data_wkly!BL:BL,MATCH($B35,data_wkly!$C:$C,0),1))),"na")</f>
        <v>151.11000000000001</v>
      </c>
      <c r="U35" s="124">
        <f>IF(IFERROR(IF(INDEX(data_wkly!BD:BD,MATCH($B35,data_wkly!$C:$C,0),1)=0,"",_xlfn.NUMBERVALUE(INDEX(data_wkly!BD:BD,MATCH($B35,data_wkly!$C:$C,0),1))),"na")=0,"",IFERROR(IF(INDEX(data_wkly!BD:BD,MATCH($B35,data_wkly!$C:$C,0),1)=0,"",_xlfn.NUMBERVALUE(INDEX(data_wkly!BD:BD,MATCH($B35,data_wkly!$C:$C,0),1))),"na"))</f>
        <v>162.44999999999999</v>
      </c>
      <c r="V35" s="124">
        <f>IF(IFERROR(IF(INDEX(data_wkly!BE:BE,MATCH($B35,data_wkly!$C:$C,0),1)=0,"",_xlfn.NUMBERVALUE(INDEX(data_wkly!BE:BE,MATCH($B35,data_wkly!$C:$C,0),1))),"na")=0,"",IFERROR(IF(INDEX(data_wkly!BE:BE,MATCH($B35,data_wkly!$C:$C,0),1)=0,"",_xlfn.NUMBERVALUE(INDEX(data_wkly!BE:BE,MATCH($B35,data_wkly!$C:$C,0),1))),"na"))</f>
        <v>120.49</v>
      </c>
      <c r="W35" s="124">
        <f>IF(IFERROR(IF(INDEX(data_wkly!BF:BF,MATCH($B35,data_wkly!$C:$C,0),1)=0,"",_xlfn.NUMBERVALUE(INDEX(data_wkly!BF:BF,MATCH($B35,data_wkly!$C:$C,0),1))),"na")=0,"",IFERROR(IF(INDEX(data_wkly!BF:BF,MATCH($B35,data_wkly!$C:$C,0),1)=0,"",_xlfn.NUMBERVALUE(INDEX(data_wkly!BF:BF,MATCH($B35,data_wkly!$C:$C,0),1))),"na"))</f>
        <v>163.06</v>
      </c>
      <c r="X35" s="124">
        <f>IFERROR(IF(INDEX(data_wkly!BK:BK,MATCH($B35,data_wkly!$C:$C,0),1)=0,"",_xlfn.NUMBERVALUE(INDEX(data_wkly!BK:BK,MATCH($B35,data_wkly!$C:$C,0),1))),"na")</f>
        <v>163.94</v>
      </c>
      <c r="Y35" s="124">
        <f>IF(IFERROR(IF(INDEX(data_wkly!BG:BG,MATCH($B35,data_wkly!$C:$C,0),1)=0,"",_xlfn.NUMBERVALUE(INDEX(data_wkly!BG:BG,MATCH($B35,data_wkly!$C:$C,0),1))),"na")=0,"",IFERROR(IF(INDEX(data_wkly!BG:BG,MATCH($B35,data_wkly!$C:$C,0),1)=0,"",_xlfn.NUMBERVALUE(INDEX(data_wkly!BG:BG,MATCH($B35,data_wkly!$C:$C,0),1))),"na"))</f>
        <v>163.88</v>
      </c>
      <c r="AJ35" s="41">
        <f t="shared" si="3"/>
        <v>1</v>
      </c>
    </row>
    <row r="36" spans="1:36" ht="15.5">
      <c r="A36" s="88">
        <f t="shared" si="1"/>
        <v>2</v>
      </c>
      <c r="B36" s="89">
        <f t="shared" si="4"/>
        <v>43904</v>
      </c>
      <c r="C36" s="122">
        <f>IF(IFERROR(IF(INDEX(data_wkly!AO:AO,MATCH($B36,data_wkly!$C:$C,0),1)=0,"",_xlfn.NUMBERVALUE(INDEX(data_wkly!AO:AO,MATCH($B36,data_wkly!$C:$C,0),1))),"na")=0,"",IFERROR(IF(INDEX(data_wkly!AO:AO,MATCH($B36,data_wkly!$C:$C,0),1)=0,"",_xlfn.NUMBERVALUE(INDEX(data_wkly!AO:AO,MATCH($B36,data_wkly!$C:$C,0),1))),"na"))</f>
        <v>425</v>
      </c>
      <c r="D36" s="122">
        <f>IF(IFERROR(IF(INDEX(data_wkly!AP:AP,MATCH($B36,data_wkly!$C:$C,0),1)=0,"",_xlfn.NUMBERVALUE(INDEX(data_wkly!AP:AP,MATCH($B36,data_wkly!$C:$C,0),1))),"na")=0,"",IFERROR(IF(INDEX(data_wkly!AP:AP,MATCH($B36,data_wkly!$C:$C,0),1)=0,"",_xlfn.NUMBERVALUE(INDEX(data_wkly!AP:AP,MATCH($B36,data_wkly!$C:$C,0),1))),"na"))</f>
        <v>2536</v>
      </c>
      <c r="E36" s="122">
        <f>IF(IFERROR(IF(INDEX(data_wkly!AQ:AQ,MATCH($B36,data_wkly!$C:$C,0),1)=0,"",_xlfn.NUMBERVALUE(INDEX(data_wkly!AQ:AQ,MATCH($B36,data_wkly!$C:$C,0),1))),"na")=0,"",IFERROR(IF(INDEX(data_wkly!AQ:AQ,MATCH($B36,data_wkly!$C:$C,0),1)=0,"",_xlfn.NUMBERVALUE(INDEX(data_wkly!AQ:AQ,MATCH($B36,data_wkly!$C:$C,0),1))),"na"))</f>
        <v>16581</v>
      </c>
      <c r="F36" s="122">
        <f>IF(IFERROR(IF(INDEX(data_wkly!AR:AR,MATCH($B36,data_wkly!$C:$C,0),1)=0,"",_xlfn.NUMBERVALUE(INDEX(data_wkly!AR:AR,MATCH($B36,data_wkly!$C:$C,0),1))),"na")=0,"",IFERROR(IF(INDEX(data_wkly!AR:AR,MATCH($B36,data_wkly!$C:$C,0),1)=0,"",_xlfn.NUMBERVALUE(INDEX(data_wkly!AR:AR,MATCH($B36,data_wkly!$C:$C,0),1))),"na"))</f>
        <v>34525</v>
      </c>
      <c r="G36" s="122">
        <f>IF(IFERROR(IF(INDEX(data_wkly!AS:AS,MATCH($B36,data_wkly!$C:$C,0),1)=0,"",_xlfn.NUMBERVALUE(INDEX(data_wkly!AS:AS,MATCH($B36,data_wkly!$C:$C,0),1))),"na")=0,"",IFERROR(IF(INDEX(data_wkly!AS:AS,MATCH($B36,data_wkly!$C:$C,0),1)=0,"",_xlfn.NUMBERVALUE(INDEX(data_wkly!AS:AS,MATCH($B36,data_wkly!$C:$C,0),1))),"na"))</f>
        <v>22277</v>
      </c>
      <c r="H36" s="122">
        <f>IFERROR(IF(INDEX(data_wkly!BJ:BJ,MATCH($B36,data_wkly!$C:$C,0),1)=0,"",_xlfn.NUMBERVALUE(INDEX(data_wkly!BJ:BJ,MATCH($B36,data_wkly!$C:$C,0),1))),"na")</f>
        <v>4288</v>
      </c>
      <c r="I36" s="122">
        <f>IF(IFERROR(IF(INDEX(data_wkly!AT:AT,MATCH($B36,data_wkly!$C:$C,0),1)=0,"",_xlfn.NUMBERVALUE(INDEX(data_wkly!AT:AT,MATCH($B36,data_wkly!$C:$C,0),1))),"na")=0,"",IFERROR(IF(INDEX(data_wkly!AT:AT,MATCH($B36,data_wkly!$C:$C,0),1)=0,"",_xlfn.NUMBERVALUE(INDEX(data_wkly!AT:AT,MATCH($B36,data_wkly!$C:$C,0),1))),"na"))</f>
        <v>3138</v>
      </c>
      <c r="J36" s="122">
        <f>IF(IFERROR(IF(INDEX(data_wkly!AU:AU,MATCH($B36,data_wkly!$C:$C,0),1)=0,"",_xlfn.NUMBERVALUE(INDEX(data_wkly!AU:AU,MATCH($B36,data_wkly!$C:$C,0),1))),"na")=0,"",IFERROR(IF(INDEX(data_wkly!AU:AU,MATCH($B36,data_wkly!$C:$C,0),1)=0,"",_xlfn.NUMBERVALUE(INDEX(data_wkly!AU:AU,MATCH($B36,data_wkly!$C:$C,0),1))),"na"))</f>
        <v>1150</v>
      </c>
      <c r="K36" s="122">
        <f>IF(IFERROR(IF(INDEX(data_wkly!AV:AV,MATCH($B36,data_wkly!$C:$C,0),1)=0,"",_xlfn.NUMBERVALUE(INDEX(data_wkly!AV:AV,MATCH($B36,data_wkly!$C:$C,0),1))),"na")=0,"",IFERROR(IF(INDEX(data_wkly!AV:AV,MATCH($B36,data_wkly!$C:$C,0),1)=0,"",_xlfn.NUMBERVALUE(INDEX(data_wkly!AV:AV,MATCH($B36,data_wkly!$C:$C,0),1))),"na"))</f>
        <v>80632</v>
      </c>
      <c r="L36" s="122">
        <f>IFERROR(IF(INDEX(data_wkly!BI:BI,MATCH($B36,data_wkly!$C:$C,0),1)=0,"",_xlfn.NUMBERVALUE(INDEX(data_wkly!BI:BI,MATCH($B36,data_wkly!$C:$C,0),1))),"na")</f>
        <v>73383</v>
      </c>
      <c r="M36" s="122">
        <f>IF(IFERROR(IF(INDEX(data_wkly!AW:AW,MATCH($B36,data_wkly!$C:$C,0),1)=0,"",_xlfn.NUMBERVALUE(INDEX(data_wkly!AW:AW,MATCH($B36,data_wkly!$C:$C,0),1))),"na")=0,"",IFERROR(IF(INDEX(data_wkly!AW:AW,MATCH($B36,data_wkly!$C:$C,0),1)=0,"",_xlfn.NUMBERVALUE(INDEX(data_wkly!AW:AW,MATCH($B36,data_wkly!$C:$C,0),1))),"na"))</f>
        <v>76521</v>
      </c>
      <c r="N36" s="123"/>
      <c r="O36" s="124">
        <f>IF(IFERROR(IF(INDEX(data_wkly!AY:AY,MATCH($B36,data_wkly!$C:$C,0),1)=0,"",_xlfn.NUMBERVALUE(INDEX(data_wkly!AY:AY,MATCH($B36,data_wkly!$C:$C,0),1))),"na")=0,"",IFERROR(IF(INDEX(data_wkly!AY:AY,MATCH($B36,data_wkly!$C:$C,0),1)=0,"",_xlfn.NUMBERVALUE(INDEX(data_wkly!AY:AY,MATCH($B36,data_wkly!$C:$C,0),1))),"na"))</f>
        <v>144.84</v>
      </c>
      <c r="P36" s="124">
        <f>IF(IFERROR(IF(INDEX(data_wkly!AZ:AZ,MATCH($B36,data_wkly!$C:$C,0),1)=0,"",_xlfn.NUMBERVALUE(INDEX(data_wkly!AZ:AZ,MATCH($B36,data_wkly!$C:$C,0),1))),"na")=0,"",IFERROR(IF(INDEX(data_wkly!AZ:AZ,MATCH($B36,data_wkly!$C:$C,0),1)=0,"",_xlfn.NUMBERVALUE(INDEX(data_wkly!AZ:AZ,MATCH($B36,data_wkly!$C:$C,0),1))),"na"))</f>
        <v>161.82</v>
      </c>
      <c r="Q36" s="124">
        <f>IF(IFERROR(IF(INDEX(data_wkly!BA:BA,MATCH($B36,data_wkly!$C:$C,0),1)=0,"",_xlfn.NUMBERVALUE(INDEX(data_wkly!BA:BA,MATCH($B36,data_wkly!$C:$C,0),1))),"na")=0,"",IFERROR(IF(INDEX(data_wkly!BA:BA,MATCH($B36,data_wkly!$C:$C,0),1)=0,"",_xlfn.NUMBERVALUE(INDEX(data_wkly!BA:BA,MATCH($B36,data_wkly!$C:$C,0),1))),"na"))</f>
        <v>164.14</v>
      </c>
      <c r="R36" s="124">
        <f>IF(IFERROR(IF(INDEX(data_wkly!BB:BB,MATCH($B36,data_wkly!$C:$C,0),1)=0,"",_xlfn.NUMBERVALUE(INDEX(data_wkly!BB:BB,MATCH($B36,data_wkly!$C:$C,0),1))),"na")=0,"",IFERROR(IF(INDEX(data_wkly!BB:BB,MATCH($B36,data_wkly!$C:$C,0),1)=0,"",_xlfn.NUMBERVALUE(INDEX(data_wkly!BB:BB,MATCH($B36,data_wkly!$C:$C,0),1))),"na"))</f>
        <v>164.23</v>
      </c>
      <c r="S36" s="124">
        <f>IF(IFERROR(IF(INDEX(data_wkly!BC:BC,MATCH($B36,data_wkly!$C:$C,0),1)=0,"",_xlfn.NUMBERVALUE(INDEX(data_wkly!BC:BC,MATCH($B36,data_wkly!$C:$C,0),1))),"na")=0,"",IFERROR(IF(INDEX(data_wkly!BC:BC,MATCH($B36,data_wkly!$C:$C,0),1)=0,"",_xlfn.NUMBERVALUE(INDEX(data_wkly!BC:BC,MATCH($B36,data_wkly!$C:$C,0),1))),"na"))</f>
        <v>163.97</v>
      </c>
      <c r="T36" s="124">
        <f>IFERROR(IF(INDEX(data_wkly!BL:BL,MATCH($B36,data_wkly!$C:$C,0),1)=0,"",_xlfn.NUMBERVALUE(INDEX(data_wkly!BL:BL,MATCH($B36,data_wkly!$C:$C,0),1))),"na")</f>
        <v>150.13</v>
      </c>
      <c r="U36" s="124">
        <f>IF(IFERROR(IF(INDEX(data_wkly!BD:BD,MATCH($B36,data_wkly!$C:$C,0),1)=0,"",_xlfn.NUMBERVALUE(INDEX(data_wkly!BD:BD,MATCH($B36,data_wkly!$C:$C,0),1))),"na")=0,"",IFERROR(IF(INDEX(data_wkly!BD:BD,MATCH($B36,data_wkly!$C:$C,0),1)=0,"",_xlfn.NUMBERVALUE(INDEX(data_wkly!BD:BD,MATCH($B36,data_wkly!$C:$C,0),1))),"na"))</f>
        <v>161.29</v>
      </c>
      <c r="V36" s="124">
        <f>IF(IFERROR(IF(INDEX(data_wkly!BE:BE,MATCH($B36,data_wkly!$C:$C,0),1)=0,"",_xlfn.NUMBERVALUE(INDEX(data_wkly!BE:BE,MATCH($B36,data_wkly!$C:$C,0),1))),"na")=0,"",IFERROR(IF(INDEX(data_wkly!BE:BE,MATCH($B36,data_wkly!$C:$C,0),1)=0,"",_xlfn.NUMBERVALUE(INDEX(data_wkly!BE:BE,MATCH($B36,data_wkly!$C:$C,0),1))),"na"))</f>
        <v>119.68</v>
      </c>
      <c r="W36" s="124">
        <f>IF(IFERROR(IF(INDEX(data_wkly!BF:BF,MATCH($B36,data_wkly!$C:$C,0),1)=0,"",_xlfn.NUMBERVALUE(INDEX(data_wkly!BF:BF,MATCH($B36,data_wkly!$C:$C,0),1))),"na")=0,"",IFERROR(IF(INDEX(data_wkly!BF:BF,MATCH($B36,data_wkly!$C:$C,0),1)=0,"",_xlfn.NUMBERVALUE(INDEX(data_wkly!BF:BF,MATCH($B36,data_wkly!$C:$C,0),1))),"na"))</f>
        <v>163.21</v>
      </c>
      <c r="X36" s="124">
        <f>IFERROR(IF(INDEX(data_wkly!BK:BK,MATCH($B36,data_wkly!$C:$C,0),1)=0,"",_xlfn.NUMBERVALUE(INDEX(data_wkly!BK:BK,MATCH($B36,data_wkly!$C:$C,0),1))),"na")</f>
        <v>164.13</v>
      </c>
      <c r="Y36" s="124">
        <f>IF(IFERROR(IF(INDEX(data_wkly!BG:BG,MATCH($B36,data_wkly!$C:$C,0),1)=0,"",_xlfn.NUMBERVALUE(INDEX(data_wkly!BG:BG,MATCH($B36,data_wkly!$C:$C,0),1))),"na")=0,"",IFERROR(IF(INDEX(data_wkly!BG:BG,MATCH($B36,data_wkly!$C:$C,0),1)=0,"",_xlfn.NUMBERVALUE(INDEX(data_wkly!BG:BG,MATCH($B36,data_wkly!$C:$C,0),1))),"na"))</f>
        <v>164.02</v>
      </c>
      <c r="AJ36" s="41">
        <f t="shared" si="3"/>
        <v>2</v>
      </c>
    </row>
    <row r="37" spans="1:36" ht="15.5">
      <c r="A37" s="88">
        <f t="shared" si="1"/>
        <v>1</v>
      </c>
      <c r="B37" s="89">
        <f t="shared" si="4"/>
        <v>43911</v>
      </c>
      <c r="C37" s="122">
        <f>IF(IFERROR(IF(INDEX(data_wkly!AO:AO,MATCH($B37,data_wkly!$C:$C,0),1)=0,"",_xlfn.NUMBERVALUE(INDEX(data_wkly!AO:AO,MATCH($B37,data_wkly!$C:$C,0),1))),"na")=0,"",IFERROR(IF(INDEX(data_wkly!AO:AO,MATCH($B37,data_wkly!$C:$C,0),1)=0,"",_xlfn.NUMBERVALUE(INDEX(data_wkly!AO:AO,MATCH($B37,data_wkly!$C:$C,0),1))),"na"))</f>
        <v>577</v>
      </c>
      <c r="D37" s="122">
        <f>IF(IFERROR(IF(INDEX(data_wkly!AP:AP,MATCH($B37,data_wkly!$C:$C,0),1)=0,"",_xlfn.NUMBERVALUE(INDEX(data_wkly!AP:AP,MATCH($B37,data_wkly!$C:$C,0),1))),"na")=0,"",IFERROR(IF(INDEX(data_wkly!AP:AP,MATCH($B37,data_wkly!$C:$C,0),1)=0,"",_xlfn.NUMBERVALUE(INDEX(data_wkly!AP:AP,MATCH($B37,data_wkly!$C:$C,0),1))),"na"))</f>
        <v>3128</v>
      </c>
      <c r="E37" s="122">
        <f>IF(IFERROR(IF(INDEX(data_wkly!AQ:AQ,MATCH($B37,data_wkly!$C:$C,0),1)=0,"",_xlfn.NUMBERVALUE(INDEX(data_wkly!AQ:AQ,MATCH($B37,data_wkly!$C:$C,0),1))),"na")=0,"",IFERROR(IF(INDEX(data_wkly!AQ:AQ,MATCH($B37,data_wkly!$C:$C,0),1)=0,"",_xlfn.NUMBERVALUE(INDEX(data_wkly!AQ:AQ,MATCH($B37,data_wkly!$C:$C,0),1))),"na"))</f>
        <v>17554</v>
      </c>
      <c r="F37" s="122">
        <f>IF(IFERROR(IF(INDEX(data_wkly!AR:AR,MATCH($B37,data_wkly!$C:$C,0),1)=0,"",_xlfn.NUMBERVALUE(INDEX(data_wkly!AR:AR,MATCH($B37,data_wkly!$C:$C,0),1))),"na")=0,"",IFERROR(IF(INDEX(data_wkly!AR:AR,MATCH($B37,data_wkly!$C:$C,0),1)=0,"",_xlfn.NUMBERVALUE(INDEX(data_wkly!AR:AR,MATCH($B37,data_wkly!$C:$C,0),1))),"na"))</f>
        <v>34697</v>
      </c>
      <c r="G37" s="122">
        <f>IF(IFERROR(IF(INDEX(data_wkly!AS:AS,MATCH($B37,data_wkly!$C:$C,0),1)=0,"",_xlfn.NUMBERVALUE(INDEX(data_wkly!AS:AS,MATCH($B37,data_wkly!$C:$C,0),1))),"na")=0,"",IFERROR(IF(INDEX(data_wkly!AS:AS,MATCH($B37,data_wkly!$C:$C,0),1)=0,"",_xlfn.NUMBERVALUE(INDEX(data_wkly!AS:AS,MATCH($B37,data_wkly!$C:$C,0),1))),"na"))</f>
        <v>22834</v>
      </c>
      <c r="H37" s="122">
        <f>IFERROR(IF(INDEX(data_wkly!BJ:BJ,MATCH($B37,data_wkly!$C:$C,0),1)=0,"",_xlfn.NUMBERVALUE(INDEX(data_wkly!BJ:BJ,MATCH($B37,data_wkly!$C:$C,0),1))),"na")</f>
        <v>4405</v>
      </c>
      <c r="I37" s="122">
        <f>IF(IFERROR(IF(INDEX(data_wkly!AT:AT,MATCH($B37,data_wkly!$C:$C,0),1)=0,"",_xlfn.NUMBERVALUE(INDEX(data_wkly!AT:AT,MATCH($B37,data_wkly!$C:$C,0),1))),"na")=0,"",IFERROR(IF(INDEX(data_wkly!AT:AT,MATCH($B37,data_wkly!$C:$C,0),1)=0,"",_xlfn.NUMBERVALUE(INDEX(data_wkly!AT:AT,MATCH($B37,data_wkly!$C:$C,0),1))),"na"))</f>
        <v>3235</v>
      </c>
      <c r="J37" s="122">
        <f>IF(IFERROR(IF(INDEX(data_wkly!AU:AU,MATCH($B37,data_wkly!$C:$C,0),1)=0,"",_xlfn.NUMBERVALUE(INDEX(data_wkly!AU:AU,MATCH($B37,data_wkly!$C:$C,0),1))),"na")=0,"",IFERROR(IF(INDEX(data_wkly!AU:AU,MATCH($B37,data_wkly!$C:$C,0),1)=0,"",_xlfn.NUMBERVALUE(INDEX(data_wkly!AU:AU,MATCH($B37,data_wkly!$C:$C,0),1))),"na"))</f>
        <v>1170</v>
      </c>
      <c r="K37" s="122">
        <f>IF(IFERROR(IF(INDEX(data_wkly!AV:AV,MATCH($B37,data_wkly!$C:$C,0),1)=0,"",_xlfn.NUMBERVALUE(INDEX(data_wkly!AV:AV,MATCH($B37,data_wkly!$C:$C,0),1))),"na")=0,"",IFERROR(IF(INDEX(data_wkly!AV:AV,MATCH($B37,data_wkly!$C:$C,0),1)=0,"",_xlfn.NUMBERVALUE(INDEX(data_wkly!AV:AV,MATCH($B37,data_wkly!$C:$C,0),1))),"na"))</f>
        <v>83195</v>
      </c>
      <c r="L37" s="122">
        <f>IFERROR(IF(INDEX(data_wkly!BI:BI,MATCH($B37,data_wkly!$C:$C,0),1)=0,"",_xlfn.NUMBERVALUE(INDEX(data_wkly!BI:BI,MATCH($B37,data_wkly!$C:$C,0),1))),"na")</f>
        <v>75085</v>
      </c>
      <c r="M37" s="122">
        <f>IF(IFERROR(IF(INDEX(data_wkly!AW:AW,MATCH($B37,data_wkly!$C:$C,0),1)=0,"",_xlfn.NUMBERVALUE(INDEX(data_wkly!AW:AW,MATCH($B37,data_wkly!$C:$C,0),1))),"na")=0,"",IFERROR(IF(INDEX(data_wkly!AW:AW,MATCH($B37,data_wkly!$C:$C,0),1)=0,"",_xlfn.NUMBERVALUE(INDEX(data_wkly!AW:AW,MATCH($B37,data_wkly!$C:$C,0),1))),"na"))</f>
        <v>78320</v>
      </c>
      <c r="N37" s="123"/>
      <c r="O37" s="124">
        <f>IF(IFERROR(IF(INDEX(data_wkly!AY:AY,MATCH($B37,data_wkly!$C:$C,0),1)=0,"",_xlfn.NUMBERVALUE(INDEX(data_wkly!AY:AY,MATCH($B37,data_wkly!$C:$C,0),1))),"na")=0,"",IFERROR(IF(INDEX(data_wkly!AY:AY,MATCH($B37,data_wkly!$C:$C,0),1)=0,"",_xlfn.NUMBERVALUE(INDEX(data_wkly!AY:AY,MATCH($B37,data_wkly!$C:$C,0),1))),"na"))</f>
        <v>143.49</v>
      </c>
      <c r="P37" s="124">
        <f>IF(IFERROR(IF(INDEX(data_wkly!AZ:AZ,MATCH($B37,data_wkly!$C:$C,0),1)=0,"",_xlfn.NUMBERVALUE(INDEX(data_wkly!AZ:AZ,MATCH($B37,data_wkly!$C:$C,0),1))),"na")=0,"",IFERROR(IF(INDEX(data_wkly!AZ:AZ,MATCH($B37,data_wkly!$C:$C,0),1)=0,"",_xlfn.NUMBERVALUE(INDEX(data_wkly!AZ:AZ,MATCH($B37,data_wkly!$C:$C,0),1))),"na"))</f>
        <v>160.88999999999999</v>
      </c>
      <c r="Q37" s="124">
        <f>IF(IFERROR(IF(INDEX(data_wkly!BA:BA,MATCH($B37,data_wkly!$C:$C,0),1)=0,"",_xlfn.NUMBERVALUE(INDEX(data_wkly!BA:BA,MATCH($B37,data_wkly!$C:$C,0),1))),"na")=0,"",IFERROR(IF(INDEX(data_wkly!BA:BA,MATCH($B37,data_wkly!$C:$C,0),1)=0,"",_xlfn.NUMBERVALUE(INDEX(data_wkly!BA:BA,MATCH($B37,data_wkly!$C:$C,0),1))),"na"))</f>
        <v>164.19</v>
      </c>
      <c r="R37" s="124">
        <f>IF(IFERROR(IF(INDEX(data_wkly!BB:BB,MATCH($B37,data_wkly!$C:$C,0),1)=0,"",_xlfn.NUMBERVALUE(INDEX(data_wkly!BB:BB,MATCH($B37,data_wkly!$C:$C,0),1))),"na")=0,"",IFERROR(IF(INDEX(data_wkly!BB:BB,MATCH($B37,data_wkly!$C:$C,0),1)=0,"",_xlfn.NUMBERVALUE(INDEX(data_wkly!BB:BB,MATCH($B37,data_wkly!$C:$C,0),1))),"na"))</f>
        <v>164.16</v>
      </c>
      <c r="S37" s="124">
        <f>IF(IFERROR(IF(INDEX(data_wkly!BC:BC,MATCH($B37,data_wkly!$C:$C,0),1)=0,"",_xlfn.NUMBERVALUE(INDEX(data_wkly!BC:BC,MATCH($B37,data_wkly!$C:$C,0),1))),"na")=0,"",IFERROR(IF(INDEX(data_wkly!BC:BC,MATCH($B37,data_wkly!$C:$C,0),1)=0,"",_xlfn.NUMBERVALUE(INDEX(data_wkly!BC:BC,MATCH($B37,data_wkly!$C:$C,0),1))),"na"))</f>
        <v>163.88</v>
      </c>
      <c r="T37" s="124">
        <f>IFERROR(IF(INDEX(data_wkly!BL:BL,MATCH($B37,data_wkly!$C:$C,0),1)=0,"",_xlfn.NUMBERVALUE(INDEX(data_wkly!BL:BL,MATCH($B37,data_wkly!$C:$C,0),1))),"na")</f>
        <v>151.54</v>
      </c>
      <c r="U37" s="124">
        <f>IF(IFERROR(IF(INDEX(data_wkly!BD:BD,MATCH($B37,data_wkly!$C:$C,0),1)=0,"",_xlfn.NUMBERVALUE(INDEX(data_wkly!BD:BD,MATCH($B37,data_wkly!$C:$C,0),1))),"na")=0,"",IFERROR(IF(INDEX(data_wkly!BD:BD,MATCH($B37,data_wkly!$C:$C,0),1)=0,"",_xlfn.NUMBERVALUE(INDEX(data_wkly!BD:BD,MATCH($B37,data_wkly!$C:$C,0),1))),"na"))</f>
        <v>161.68</v>
      </c>
      <c r="V37" s="124">
        <f>IF(IFERROR(IF(INDEX(data_wkly!BE:BE,MATCH($B37,data_wkly!$C:$C,0),1)=0,"",_xlfn.NUMBERVALUE(INDEX(data_wkly!BE:BE,MATCH($B37,data_wkly!$C:$C,0),1))),"na")=0,"",IFERROR(IF(INDEX(data_wkly!BE:BE,MATCH($B37,data_wkly!$C:$C,0),1)=0,"",_xlfn.NUMBERVALUE(INDEX(data_wkly!BE:BE,MATCH($B37,data_wkly!$C:$C,0),1))),"na"))</f>
        <v>123.52</v>
      </c>
      <c r="W37" s="124">
        <f>IF(IFERROR(IF(INDEX(data_wkly!BF:BF,MATCH($B37,data_wkly!$C:$C,0),1)=0,"",_xlfn.NUMBERVALUE(INDEX(data_wkly!BF:BF,MATCH($B37,data_wkly!$C:$C,0),1))),"na")=0,"",IFERROR(IF(INDEX(data_wkly!BF:BF,MATCH($B37,data_wkly!$C:$C,0),1)=0,"",_xlfn.NUMBERVALUE(INDEX(data_wkly!BF:BF,MATCH($B37,data_wkly!$C:$C,0),1))),"na"))</f>
        <v>163.15</v>
      </c>
      <c r="X37" s="124">
        <f>IFERROR(IF(INDEX(data_wkly!BK:BK,MATCH($B37,data_wkly!$C:$C,0),1)=0,"",_xlfn.NUMBERVALUE(INDEX(data_wkly!BK:BK,MATCH($B37,data_wkly!$C:$C,0),1))),"na")</f>
        <v>164.08</v>
      </c>
      <c r="Y37" s="124">
        <f>IF(IFERROR(IF(INDEX(data_wkly!BG:BG,MATCH($B37,data_wkly!$C:$C,0),1)=0,"",_xlfn.NUMBERVALUE(INDEX(data_wkly!BG:BG,MATCH($B37,data_wkly!$C:$C,0),1))),"na")=0,"",IFERROR(IF(INDEX(data_wkly!BG:BG,MATCH($B37,data_wkly!$C:$C,0),1)=0,"",_xlfn.NUMBERVALUE(INDEX(data_wkly!BG:BG,MATCH($B37,data_wkly!$C:$C,0),1))),"na"))</f>
        <v>163.98</v>
      </c>
      <c r="AJ37" s="41">
        <f t="shared" si="3"/>
        <v>1</v>
      </c>
    </row>
    <row r="38" spans="1:36" ht="15.5">
      <c r="A38" s="88">
        <f t="shared" si="1"/>
        <v>2</v>
      </c>
      <c r="B38" s="89">
        <f t="shared" si="4"/>
        <v>43918</v>
      </c>
      <c r="C38" s="122">
        <f>IF(IFERROR(IF(INDEX(data_wkly!AO:AO,MATCH($B38,data_wkly!$C:$C,0),1)=0,"",_xlfn.NUMBERVALUE(INDEX(data_wkly!AO:AO,MATCH($B38,data_wkly!$C:$C,0),1))),"na")=0,"",IFERROR(IF(INDEX(data_wkly!AO:AO,MATCH($B38,data_wkly!$C:$C,0),1)=0,"",_xlfn.NUMBERVALUE(INDEX(data_wkly!AO:AO,MATCH($B38,data_wkly!$C:$C,0),1))),"na"))</f>
        <v>513</v>
      </c>
      <c r="D38" s="122">
        <f>IF(IFERROR(IF(INDEX(data_wkly!AP:AP,MATCH($B38,data_wkly!$C:$C,0),1)=0,"",_xlfn.NUMBERVALUE(INDEX(data_wkly!AP:AP,MATCH($B38,data_wkly!$C:$C,0),1))),"na")=0,"",IFERROR(IF(INDEX(data_wkly!AP:AP,MATCH($B38,data_wkly!$C:$C,0),1)=0,"",_xlfn.NUMBERVALUE(INDEX(data_wkly!AP:AP,MATCH($B38,data_wkly!$C:$C,0),1))),"na"))</f>
        <v>3436</v>
      </c>
      <c r="E38" s="122">
        <f>IF(IFERROR(IF(INDEX(data_wkly!AQ:AQ,MATCH($B38,data_wkly!$C:$C,0),1)=0,"",_xlfn.NUMBERVALUE(INDEX(data_wkly!AQ:AQ,MATCH($B38,data_wkly!$C:$C,0),1))),"na")=0,"",IFERROR(IF(INDEX(data_wkly!AQ:AQ,MATCH($B38,data_wkly!$C:$C,0),1)=0,"",_xlfn.NUMBERVALUE(INDEX(data_wkly!AQ:AQ,MATCH($B38,data_wkly!$C:$C,0),1))),"na"))</f>
        <v>18828</v>
      </c>
      <c r="F38" s="122">
        <f>IF(IFERROR(IF(INDEX(data_wkly!AR:AR,MATCH($B38,data_wkly!$C:$C,0),1)=0,"",_xlfn.NUMBERVALUE(INDEX(data_wkly!AR:AR,MATCH($B38,data_wkly!$C:$C,0),1))),"na")=0,"",IFERROR(IF(INDEX(data_wkly!AR:AR,MATCH($B38,data_wkly!$C:$C,0),1)=0,"",_xlfn.NUMBERVALUE(INDEX(data_wkly!AR:AR,MATCH($B38,data_wkly!$C:$C,0),1))),"na"))</f>
        <v>34498</v>
      </c>
      <c r="G38" s="122">
        <f>IF(IFERROR(IF(INDEX(data_wkly!AS:AS,MATCH($B38,data_wkly!$C:$C,0),1)=0,"",_xlfn.NUMBERVALUE(INDEX(data_wkly!AS:AS,MATCH($B38,data_wkly!$C:$C,0),1))),"na")=0,"",IFERROR(IF(INDEX(data_wkly!AS:AS,MATCH($B38,data_wkly!$C:$C,0),1)=0,"",_xlfn.NUMBERVALUE(INDEX(data_wkly!AS:AS,MATCH($B38,data_wkly!$C:$C,0),1))),"na"))</f>
        <v>20938</v>
      </c>
      <c r="H38" s="122">
        <f>IFERROR(IF(INDEX(data_wkly!BJ:BJ,MATCH($B38,data_wkly!$C:$C,0),1)=0,"",_xlfn.NUMBERVALUE(INDEX(data_wkly!BJ:BJ,MATCH($B38,data_wkly!$C:$C,0),1))),"na")</f>
        <v>3949</v>
      </c>
      <c r="I38" s="122">
        <f>IF(IFERROR(IF(INDEX(data_wkly!AT:AT,MATCH($B38,data_wkly!$C:$C,0),1)=0,"",_xlfn.NUMBERVALUE(INDEX(data_wkly!AT:AT,MATCH($B38,data_wkly!$C:$C,0),1))),"na")=0,"",IFERROR(IF(INDEX(data_wkly!AT:AT,MATCH($B38,data_wkly!$C:$C,0),1)=0,"",_xlfn.NUMBERVALUE(INDEX(data_wkly!AT:AT,MATCH($B38,data_wkly!$C:$C,0),1))),"na"))</f>
        <v>2910</v>
      </c>
      <c r="J38" s="122">
        <f>IF(IFERROR(IF(INDEX(data_wkly!AU:AU,MATCH($B38,data_wkly!$C:$C,0),1)=0,"",_xlfn.NUMBERVALUE(INDEX(data_wkly!AU:AU,MATCH($B38,data_wkly!$C:$C,0),1))),"na")=0,"",IFERROR(IF(INDEX(data_wkly!AU:AU,MATCH($B38,data_wkly!$C:$C,0),1)=0,"",_xlfn.NUMBERVALUE(INDEX(data_wkly!AU:AU,MATCH($B38,data_wkly!$C:$C,0),1))),"na"))</f>
        <v>1039</v>
      </c>
      <c r="K38" s="122">
        <f>IF(IFERROR(IF(INDEX(data_wkly!AV:AV,MATCH($B38,data_wkly!$C:$C,0),1)=0,"",_xlfn.NUMBERVALUE(INDEX(data_wkly!AV:AV,MATCH($B38,data_wkly!$C:$C,0),1))),"na")=0,"",IFERROR(IF(INDEX(data_wkly!AV:AV,MATCH($B38,data_wkly!$C:$C,0),1)=0,"",_xlfn.NUMBERVALUE(INDEX(data_wkly!AV:AV,MATCH($B38,data_wkly!$C:$C,0),1))),"na"))</f>
        <v>82162</v>
      </c>
      <c r="L38" s="122">
        <f>IFERROR(IF(INDEX(data_wkly!BI:BI,MATCH($B38,data_wkly!$C:$C,0),1)=0,"",_xlfn.NUMBERVALUE(INDEX(data_wkly!BI:BI,MATCH($B38,data_wkly!$C:$C,0),1))),"na")</f>
        <v>74264</v>
      </c>
      <c r="M38" s="122">
        <f>IF(IFERROR(IF(INDEX(data_wkly!AW:AW,MATCH($B38,data_wkly!$C:$C,0),1)=0,"",_xlfn.NUMBERVALUE(INDEX(data_wkly!AW:AW,MATCH($B38,data_wkly!$C:$C,0),1))),"na")=0,"",IFERROR(IF(INDEX(data_wkly!AW:AW,MATCH($B38,data_wkly!$C:$C,0),1)=0,"",_xlfn.NUMBERVALUE(INDEX(data_wkly!AW:AW,MATCH($B38,data_wkly!$C:$C,0),1))),"na"))</f>
        <v>77174</v>
      </c>
      <c r="N38" s="123"/>
      <c r="O38" s="124">
        <f>IF(IFERROR(IF(INDEX(data_wkly!AY:AY,MATCH($B38,data_wkly!$C:$C,0),1)=0,"",_xlfn.NUMBERVALUE(INDEX(data_wkly!AY:AY,MATCH($B38,data_wkly!$C:$C,0),1))),"na")=0,"",IFERROR(IF(INDEX(data_wkly!AY:AY,MATCH($B38,data_wkly!$C:$C,0),1)=0,"",_xlfn.NUMBERVALUE(INDEX(data_wkly!AY:AY,MATCH($B38,data_wkly!$C:$C,0),1))),"na"))</f>
        <v>136.12</v>
      </c>
      <c r="P38" s="124">
        <f>IF(IFERROR(IF(INDEX(data_wkly!AZ:AZ,MATCH($B38,data_wkly!$C:$C,0),1)=0,"",_xlfn.NUMBERVALUE(INDEX(data_wkly!AZ:AZ,MATCH($B38,data_wkly!$C:$C,0),1))),"na")=0,"",IFERROR(IF(INDEX(data_wkly!AZ:AZ,MATCH($B38,data_wkly!$C:$C,0),1)=0,"",_xlfn.NUMBERVALUE(INDEX(data_wkly!AZ:AZ,MATCH($B38,data_wkly!$C:$C,0),1))),"na"))</f>
        <v>160.91999999999999</v>
      </c>
      <c r="Q38" s="124">
        <f>IF(IFERROR(IF(INDEX(data_wkly!BA:BA,MATCH($B38,data_wkly!$C:$C,0),1)=0,"",_xlfn.NUMBERVALUE(INDEX(data_wkly!BA:BA,MATCH($B38,data_wkly!$C:$C,0),1))),"na")=0,"",IFERROR(IF(INDEX(data_wkly!BA:BA,MATCH($B38,data_wkly!$C:$C,0),1)=0,"",_xlfn.NUMBERVALUE(INDEX(data_wkly!BA:BA,MATCH($B38,data_wkly!$C:$C,0),1))),"na"))</f>
        <v>164</v>
      </c>
      <c r="R38" s="124">
        <f>IF(IFERROR(IF(INDEX(data_wkly!BB:BB,MATCH($B38,data_wkly!$C:$C,0),1)=0,"",_xlfn.NUMBERVALUE(INDEX(data_wkly!BB:BB,MATCH($B38,data_wkly!$C:$C,0),1))),"na")=0,"",IFERROR(IF(INDEX(data_wkly!BB:BB,MATCH($B38,data_wkly!$C:$C,0),1)=0,"",_xlfn.NUMBERVALUE(INDEX(data_wkly!BB:BB,MATCH($B38,data_wkly!$C:$C,0),1))),"na"))</f>
        <v>164.45</v>
      </c>
      <c r="S38" s="124">
        <f>IF(IFERROR(IF(INDEX(data_wkly!BC:BC,MATCH($B38,data_wkly!$C:$C,0),1)=0,"",_xlfn.NUMBERVALUE(INDEX(data_wkly!BC:BC,MATCH($B38,data_wkly!$C:$C,0),1))),"na")=0,"",IFERROR(IF(INDEX(data_wkly!BC:BC,MATCH($B38,data_wkly!$C:$C,0),1)=0,"",_xlfn.NUMBERVALUE(INDEX(data_wkly!BC:BC,MATCH($B38,data_wkly!$C:$C,0),1))),"na"))</f>
        <v>164.33</v>
      </c>
      <c r="T38" s="124">
        <f>IFERROR(IF(INDEX(data_wkly!BL:BL,MATCH($B38,data_wkly!$C:$C,0),1)=0,"",_xlfn.NUMBERVALUE(INDEX(data_wkly!BL:BL,MATCH($B38,data_wkly!$C:$C,0),1))),"na")</f>
        <v>152.03</v>
      </c>
      <c r="U38" s="124">
        <f>IF(IFERROR(IF(INDEX(data_wkly!BD:BD,MATCH($B38,data_wkly!$C:$C,0),1)=0,"",_xlfn.NUMBERVALUE(INDEX(data_wkly!BD:BD,MATCH($B38,data_wkly!$C:$C,0),1))),"na")=0,"",IFERROR(IF(INDEX(data_wkly!BD:BD,MATCH($B38,data_wkly!$C:$C,0),1)=0,"",_xlfn.NUMBERVALUE(INDEX(data_wkly!BD:BD,MATCH($B38,data_wkly!$C:$C,0),1))),"na"))</f>
        <v>162.84</v>
      </c>
      <c r="V38" s="124">
        <f>IF(IFERROR(IF(INDEX(data_wkly!BE:BE,MATCH($B38,data_wkly!$C:$C,0),1)=0,"",_xlfn.NUMBERVALUE(INDEX(data_wkly!BE:BE,MATCH($B38,data_wkly!$C:$C,0),1))),"na")=0,"",IFERROR(IF(INDEX(data_wkly!BE:BE,MATCH($B38,data_wkly!$C:$C,0),1)=0,"",_xlfn.NUMBERVALUE(INDEX(data_wkly!BE:BE,MATCH($B38,data_wkly!$C:$C,0),1))),"na"))</f>
        <v>121.73</v>
      </c>
      <c r="W38" s="124">
        <f>IF(IFERROR(IF(INDEX(data_wkly!BF:BF,MATCH($B38,data_wkly!$C:$C,0),1)=0,"",_xlfn.NUMBERVALUE(INDEX(data_wkly!BF:BF,MATCH($B38,data_wkly!$C:$C,0),1))),"na")=0,"",IFERROR(IF(INDEX(data_wkly!BF:BF,MATCH($B38,data_wkly!$C:$C,0),1)=0,"",_xlfn.NUMBERVALUE(INDEX(data_wkly!BF:BF,MATCH($B38,data_wkly!$C:$C,0),1))),"na"))</f>
        <v>163.38999999999999</v>
      </c>
      <c r="X38" s="124">
        <f>IFERROR(IF(INDEX(data_wkly!BK:BK,MATCH($B38,data_wkly!$C:$C,0),1)=0,"",_xlfn.NUMBERVALUE(INDEX(data_wkly!BK:BK,MATCH($B38,data_wkly!$C:$C,0),1))),"na")</f>
        <v>164.3</v>
      </c>
      <c r="Y38" s="124">
        <f>IF(IFERROR(IF(INDEX(data_wkly!BG:BG,MATCH($B38,data_wkly!$C:$C,0),1)=0,"",_xlfn.NUMBERVALUE(INDEX(data_wkly!BG:BG,MATCH($B38,data_wkly!$C:$C,0),1))),"na")=0,"",IFERROR(IF(INDEX(data_wkly!BG:BG,MATCH($B38,data_wkly!$C:$C,0),1)=0,"",_xlfn.NUMBERVALUE(INDEX(data_wkly!BG:BG,MATCH($B38,data_wkly!$C:$C,0),1))),"na"))</f>
        <v>164.25</v>
      </c>
      <c r="AJ38" s="41">
        <f t="shared" si="3"/>
        <v>2</v>
      </c>
    </row>
    <row r="39" spans="1:36" ht="15.5">
      <c r="A39" s="88">
        <f t="shared" si="1"/>
        <v>1</v>
      </c>
      <c r="B39" s="89">
        <f t="shared" si="4"/>
        <v>43925</v>
      </c>
      <c r="C39" s="122">
        <f>IF(IFERROR(IF(INDEX(data_wkly!AO:AO,MATCH($B39,data_wkly!$C:$C,0),1)=0,"",_xlfn.NUMBERVALUE(INDEX(data_wkly!AO:AO,MATCH($B39,data_wkly!$C:$C,0),1))),"na")=0,"",IFERROR(IF(INDEX(data_wkly!AO:AO,MATCH($B39,data_wkly!$C:$C,0),1)=0,"",_xlfn.NUMBERVALUE(INDEX(data_wkly!AO:AO,MATCH($B39,data_wkly!$C:$C,0),1))),"na"))</f>
        <v>490</v>
      </c>
      <c r="D39" s="122">
        <f>IF(IFERROR(IF(INDEX(data_wkly!AP:AP,MATCH($B39,data_wkly!$C:$C,0),1)=0,"",_xlfn.NUMBERVALUE(INDEX(data_wkly!AP:AP,MATCH($B39,data_wkly!$C:$C,0),1))),"na")=0,"",IFERROR(IF(INDEX(data_wkly!AP:AP,MATCH($B39,data_wkly!$C:$C,0),1)=0,"",_xlfn.NUMBERVALUE(INDEX(data_wkly!AP:AP,MATCH($B39,data_wkly!$C:$C,0),1))),"na"))</f>
        <v>3620</v>
      </c>
      <c r="E39" s="122">
        <f>IF(IFERROR(IF(INDEX(data_wkly!AQ:AQ,MATCH($B39,data_wkly!$C:$C,0),1)=0,"",_xlfn.NUMBERVALUE(INDEX(data_wkly!AQ:AQ,MATCH($B39,data_wkly!$C:$C,0),1))),"na")=0,"",IFERROR(IF(INDEX(data_wkly!AQ:AQ,MATCH($B39,data_wkly!$C:$C,0),1)=0,"",_xlfn.NUMBERVALUE(INDEX(data_wkly!AQ:AQ,MATCH($B39,data_wkly!$C:$C,0),1))),"na"))</f>
        <v>18486</v>
      </c>
      <c r="F39" s="122">
        <f>IF(IFERROR(IF(INDEX(data_wkly!AR:AR,MATCH($B39,data_wkly!$C:$C,0),1)=0,"",_xlfn.NUMBERVALUE(INDEX(data_wkly!AR:AR,MATCH($B39,data_wkly!$C:$C,0),1))),"na")=0,"",IFERROR(IF(INDEX(data_wkly!AR:AR,MATCH($B39,data_wkly!$C:$C,0),1)=0,"",_xlfn.NUMBERVALUE(INDEX(data_wkly!AR:AR,MATCH($B39,data_wkly!$C:$C,0),1))),"na"))</f>
        <v>33384</v>
      </c>
      <c r="G39" s="122">
        <f>IF(IFERROR(IF(INDEX(data_wkly!AS:AS,MATCH($B39,data_wkly!$C:$C,0),1)=0,"",_xlfn.NUMBERVALUE(INDEX(data_wkly!AS:AS,MATCH($B39,data_wkly!$C:$C,0),1))),"na")=0,"",IFERROR(IF(INDEX(data_wkly!AS:AS,MATCH($B39,data_wkly!$C:$C,0),1)=0,"",_xlfn.NUMBERVALUE(INDEX(data_wkly!AS:AS,MATCH($B39,data_wkly!$C:$C,0),1))),"na"))</f>
        <v>19634</v>
      </c>
      <c r="H39" s="122">
        <f>IFERROR(IF(INDEX(data_wkly!BJ:BJ,MATCH($B39,data_wkly!$C:$C,0),1)=0,"",_xlfn.NUMBERVALUE(INDEX(data_wkly!BJ:BJ,MATCH($B39,data_wkly!$C:$C,0),1))),"na")</f>
        <v>3831</v>
      </c>
      <c r="I39" s="122">
        <f>IF(IFERROR(IF(INDEX(data_wkly!AT:AT,MATCH($B39,data_wkly!$C:$C,0),1)=0,"",_xlfn.NUMBERVALUE(INDEX(data_wkly!AT:AT,MATCH($B39,data_wkly!$C:$C,0),1))),"na")=0,"",IFERROR(IF(INDEX(data_wkly!AT:AT,MATCH($B39,data_wkly!$C:$C,0),1)=0,"",_xlfn.NUMBERVALUE(INDEX(data_wkly!AT:AT,MATCH($B39,data_wkly!$C:$C,0),1))),"na"))</f>
        <v>2695</v>
      </c>
      <c r="J39" s="122">
        <f>IF(IFERROR(IF(INDEX(data_wkly!AU:AU,MATCH($B39,data_wkly!$C:$C,0),1)=0,"",_xlfn.NUMBERVALUE(INDEX(data_wkly!AU:AU,MATCH($B39,data_wkly!$C:$C,0),1))),"na")=0,"",IFERROR(IF(INDEX(data_wkly!AU:AU,MATCH($B39,data_wkly!$C:$C,0),1)=0,"",_xlfn.NUMBERVALUE(INDEX(data_wkly!AU:AU,MATCH($B39,data_wkly!$C:$C,0),1))),"na"))</f>
        <v>1136</v>
      </c>
      <c r="K39" s="122">
        <f>IF(IFERROR(IF(INDEX(data_wkly!AV:AV,MATCH($B39,data_wkly!$C:$C,0),1)=0,"",_xlfn.NUMBERVALUE(INDEX(data_wkly!AV:AV,MATCH($B39,data_wkly!$C:$C,0),1))),"na")=0,"",IFERROR(IF(INDEX(data_wkly!AV:AV,MATCH($B39,data_wkly!$C:$C,0),1)=0,"",_xlfn.NUMBERVALUE(INDEX(data_wkly!AV:AV,MATCH($B39,data_wkly!$C:$C,0),1))),"na"))</f>
        <v>79445</v>
      </c>
      <c r="L39" s="122">
        <f>IFERROR(IF(INDEX(data_wkly!BI:BI,MATCH($B39,data_wkly!$C:$C,0),1)=0,"",_xlfn.NUMBERVALUE(INDEX(data_wkly!BI:BI,MATCH($B39,data_wkly!$C:$C,0),1))),"na")</f>
        <v>71504</v>
      </c>
      <c r="M39" s="122">
        <f>IF(IFERROR(IF(INDEX(data_wkly!AW:AW,MATCH($B39,data_wkly!$C:$C,0),1)=0,"",_xlfn.NUMBERVALUE(INDEX(data_wkly!AW:AW,MATCH($B39,data_wkly!$C:$C,0),1))),"na")=0,"",IFERROR(IF(INDEX(data_wkly!AW:AW,MATCH($B39,data_wkly!$C:$C,0),1)=0,"",_xlfn.NUMBERVALUE(INDEX(data_wkly!AW:AW,MATCH($B39,data_wkly!$C:$C,0),1))),"na"))</f>
        <v>74199</v>
      </c>
      <c r="N39" s="123"/>
      <c r="O39" s="124">
        <f>IF(IFERROR(IF(INDEX(data_wkly!AY:AY,MATCH($B39,data_wkly!$C:$C,0),1)=0,"",_xlfn.NUMBERVALUE(INDEX(data_wkly!AY:AY,MATCH($B39,data_wkly!$C:$C,0),1))),"na")=0,"",IFERROR(IF(INDEX(data_wkly!AY:AY,MATCH($B39,data_wkly!$C:$C,0),1)=0,"",_xlfn.NUMBERVALUE(INDEX(data_wkly!AY:AY,MATCH($B39,data_wkly!$C:$C,0),1))),"na"))</f>
        <v>143.74</v>
      </c>
      <c r="P39" s="124">
        <f>IF(IFERROR(IF(INDEX(data_wkly!AZ:AZ,MATCH($B39,data_wkly!$C:$C,0),1)=0,"",_xlfn.NUMBERVALUE(INDEX(data_wkly!AZ:AZ,MATCH($B39,data_wkly!$C:$C,0),1))),"na")=0,"",IFERROR(IF(INDEX(data_wkly!AZ:AZ,MATCH($B39,data_wkly!$C:$C,0),1)=0,"",_xlfn.NUMBERVALUE(INDEX(data_wkly!AZ:AZ,MATCH($B39,data_wkly!$C:$C,0),1))),"na"))</f>
        <v>162.22</v>
      </c>
      <c r="Q39" s="124">
        <f>IF(IFERROR(IF(INDEX(data_wkly!BA:BA,MATCH($B39,data_wkly!$C:$C,0),1)=0,"",_xlfn.NUMBERVALUE(INDEX(data_wkly!BA:BA,MATCH($B39,data_wkly!$C:$C,0),1))),"na")=0,"",IFERROR(IF(INDEX(data_wkly!BA:BA,MATCH($B39,data_wkly!$C:$C,0),1)=0,"",_xlfn.NUMBERVALUE(INDEX(data_wkly!BA:BA,MATCH($B39,data_wkly!$C:$C,0),1))),"na"))</f>
        <v>164.43</v>
      </c>
      <c r="R39" s="124">
        <f>IF(IFERROR(IF(INDEX(data_wkly!BB:BB,MATCH($B39,data_wkly!$C:$C,0),1)=0,"",_xlfn.NUMBERVALUE(INDEX(data_wkly!BB:BB,MATCH($B39,data_wkly!$C:$C,0),1))),"na")=0,"",IFERROR(IF(INDEX(data_wkly!BB:BB,MATCH($B39,data_wkly!$C:$C,0),1)=0,"",_xlfn.NUMBERVALUE(INDEX(data_wkly!BB:BB,MATCH($B39,data_wkly!$C:$C,0),1))),"na"))</f>
        <v>164.68</v>
      </c>
      <c r="S39" s="124">
        <f>IF(IFERROR(IF(INDEX(data_wkly!BC:BC,MATCH($B39,data_wkly!$C:$C,0),1)=0,"",_xlfn.NUMBERVALUE(INDEX(data_wkly!BC:BC,MATCH($B39,data_wkly!$C:$C,0),1))),"na")=0,"",IFERROR(IF(INDEX(data_wkly!BC:BC,MATCH($B39,data_wkly!$C:$C,0),1)=0,"",_xlfn.NUMBERVALUE(INDEX(data_wkly!BC:BC,MATCH($B39,data_wkly!$C:$C,0),1))),"na"))</f>
        <v>164.63</v>
      </c>
      <c r="T39" s="124">
        <f>IFERROR(IF(INDEX(data_wkly!BL:BL,MATCH($B39,data_wkly!$C:$C,0),1)=0,"",_xlfn.NUMBERVALUE(INDEX(data_wkly!BL:BL,MATCH($B39,data_wkly!$C:$C,0),1))),"na")</f>
        <v>154.74</v>
      </c>
      <c r="U39" s="124">
        <f>IF(IFERROR(IF(INDEX(data_wkly!BD:BD,MATCH($B39,data_wkly!$C:$C,0),1)=0,"",_xlfn.NUMBERVALUE(INDEX(data_wkly!BD:BD,MATCH($B39,data_wkly!$C:$C,0),1))),"na")=0,"",IFERROR(IF(INDEX(data_wkly!BD:BD,MATCH($B39,data_wkly!$C:$C,0),1)=0,"",_xlfn.NUMBERVALUE(INDEX(data_wkly!BD:BD,MATCH($B39,data_wkly!$C:$C,0),1))),"na"))</f>
        <v>162.91</v>
      </c>
      <c r="V39" s="124">
        <f>IF(IFERROR(IF(INDEX(data_wkly!BE:BE,MATCH($B39,data_wkly!$C:$C,0),1)=0,"",_xlfn.NUMBERVALUE(INDEX(data_wkly!BE:BE,MATCH($B39,data_wkly!$C:$C,0),1))),"na")=0,"",IFERROR(IF(INDEX(data_wkly!BE:BE,MATCH($B39,data_wkly!$C:$C,0),1)=0,"",_xlfn.NUMBERVALUE(INDEX(data_wkly!BE:BE,MATCH($B39,data_wkly!$C:$C,0),1))),"na"))</f>
        <v>135.35</v>
      </c>
      <c r="W39" s="124">
        <f>IF(IFERROR(IF(INDEX(data_wkly!BF:BF,MATCH($B39,data_wkly!$C:$C,0),1)=0,"",_xlfn.NUMBERVALUE(INDEX(data_wkly!BF:BF,MATCH($B39,data_wkly!$C:$C,0),1))),"na")=0,"",IFERROR(IF(INDEX(data_wkly!BF:BF,MATCH($B39,data_wkly!$C:$C,0),1)=0,"",_xlfn.NUMBERVALUE(INDEX(data_wkly!BF:BF,MATCH($B39,data_wkly!$C:$C,0),1))),"na"))</f>
        <v>163.89</v>
      </c>
      <c r="X39" s="124">
        <f>IFERROR(IF(INDEX(data_wkly!BK:BK,MATCH($B39,data_wkly!$C:$C,0),1)=0,"",_xlfn.NUMBERVALUE(INDEX(data_wkly!BK:BK,MATCH($B39,data_wkly!$C:$C,0),1))),"na")</f>
        <v>164.6</v>
      </c>
      <c r="Y39" s="124">
        <f>IF(IFERROR(IF(INDEX(data_wkly!BG:BG,MATCH($B39,data_wkly!$C:$C,0),1)=0,"",_xlfn.NUMBERVALUE(INDEX(data_wkly!BG:BG,MATCH($B39,data_wkly!$C:$C,0),1))),"na")=0,"",IFERROR(IF(INDEX(data_wkly!BG:BG,MATCH($B39,data_wkly!$C:$C,0),1)=0,"",_xlfn.NUMBERVALUE(INDEX(data_wkly!BG:BG,MATCH($B39,data_wkly!$C:$C,0),1))),"na"))</f>
        <v>164.54</v>
      </c>
      <c r="AJ39" s="41">
        <f t="shared" si="3"/>
        <v>1</v>
      </c>
    </row>
    <row r="40" spans="1:36" ht="15.5">
      <c r="A40" s="88">
        <f t="shared" si="1"/>
        <v>2</v>
      </c>
      <c r="B40" s="89">
        <f t="shared" si="4"/>
        <v>43932</v>
      </c>
      <c r="C40" s="122">
        <f>IF(IFERROR(IF(INDEX(data_wkly!AO:AO,MATCH($B40,data_wkly!$C:$C,0),1)=0,"",_xlfn.NUMBERVALUE(INDEX(data_wkly!AO:AO,MATCH($B40,data_wkly!$C:$C,0),1))),"na")=0,"",IFERROR(IF(INDEX(data_wkly!AO:AO,MATCH($B40,data_wkly!$C:$C,0),1)=0,"",_xlfn.NUMBERVALUE(INDEX(data_wkly!AO:AO,MATCH($B40,data_wkly!$C:$C,0),1))),"na"))</f>
        <v>463</v>
      </c>
      <c r="D40" s="122">
        <f>IF(IFERROR(IF(INDEX(data_wkly!AP:AP,MATCH($B40,data_wkly!$C:$C,0),1)=0,"",_xlfn.NUMBERVALUE(INDEX(data_wkly!AP:AP,MATCH($B40,data_wkly!$C:$C,0),1))),"na")=0,"",IFERROR(IF(INDEX(data_wkly!AP:AP,MATCH($B40,data_wkly!$C:$C,0),1)=0,"",_xlfn.NUMBERVALUE(INDEX(data_wkly!AP:AP,MATCH($B40,data_wkly!$C:$C,0),1))),"na"))</f>
        <v>3199</v>
      </c>
      <c r="E40" s="122">
        <f>IF(IFERROR(IF(INDEX(data_wkly!AQ:AQ,MATCH($B40,data_wkly!$C:$C,0),1)=0,"",_xlfn.NUMBERVALUE(INDEX(data_wkly!AQ:AQ,MATCH($B40,data_wkly!$C:$C,0),1))),"na")=0,"",IFERROR(IF(INDEX(data_wkly!AQ:AQ,MATCH($B40,data_wkly!$C:$C,0),1)=0,"",_xlfn.NUMBERVALUE(INDEX(data_wkly!AQ:AQ,MATCH($B40,data_wkly!$C:$C,0),1))),"na"))</f>
        <v>17317</v>
      </c>
      <c r="F40" s="122">
        <f>IF(IFERROR(IF(INDEX(data_wkly!AR:AR,MATCH($B40,data_wkly!$C:$C,0),1)=0,"",_xlfn.NUMBERVALUE(INDEX(data_wkly!AR:AR,MATCH($B40,data_wkly!$C:$C,0),1))),"na")=0,"",IFERROR(IF(INDEX(data_wkly!AR:AR,MATCH($B40,data_wkly!$C:$C,0),1)=0,"",_xlfn.NUMBERVALUE(INDEX(data_wkly!AR:AR,MATCH($B40,data_wkly!$C:$C,0),1))),"na"))</f>
        <v>31465</v>
      </c>
      <c r="G40" s="122">
        <f>IF(IFERROR(IF(INDEX(data_wkly!AS:AS,MATCH($B40,data_wkly!$C:$C,0),1)=0,"",_xlfn.NUMBERVALUE(INDEX(data_wkly!AS:AS,MATCH($B40,data_wkly!$C:$C,0),1))),"na")=0,"",IFERROR(IF(INDEX(data_wkly!AS:AS,MATCH($B40,data_wkly!$C:$C,0),1)=0,"",_xlfn.NUMBERVALUE(INDEX(data_wkly!AS:AS,MATCH($B40,data_wkly!$C:$C,0),1))),"na"))</f>
        <v>18279</v>
      </c>
      <c r="H40" s="122">
        <f>IFERROR(IF(INDEX(data_wkly!BJ:BJ,MATCH($B40,data_wkly!$C:$C,0),1)=0,"",_xlfn.NUMBERVALUE(INDEX(data_wkly!BJ:BJ,MATCH($B40,data_wkly!$C:$C,0),1))),"na")</f>
        <v>3538</v>
      </c>
      <c r="I40" s="122">
        <f>IF(IFERROR(IF(INDEX(data_wkly!AT:AT,MATCH($B40,data_wkly!$C:$C,0),1)=0,"",_xlfn.NUMBERVALUE(INDEX(data_wkly!AT:AT,MATCH($B40,data_wkly!$C:$C,0),1))),"na")=0,"",IFERROR(IF(INDEX(data_wkly!AT:AT,MATCH($B40,data_wkly!$C:$C,0),1)=0,"",_xlfn.NUMBERVALUE(INDEX(data_wkly!AT:AT,MATCH($B40,data_wkly!$C:$C,0),1))),"na"))</f>
        <v>2525</v>
      </c>
      <c r="J40" s="122">
        <f>IF(IFERROR(IF(INDEX(data_wkly!AU:AU,MATCH($B40,data_wkly!$C:$C,0),1)=0,"",_xlfn.NUMBERVALUE(INDEX(data_wkly!AU:AU,MATCH($B40,data_wkly!$C:$C,0),1))),"na")=0,"",IFERROR(IF(INDEX(data_wkly!AU:AU,MATCH($B40,data_wkly!$C:$C,0),1)=0,"",_xlfn.NUMBERVALUE(INDEX(data_wkly!AU:AU,MATCH($B40,data_wkly!$C:$C,0),1))),"na"))</f>
        <v>1013</v>
      </c>
      <c r="K40" s="122">
        <f>IF(IFERROR(IF(INDEX(data_wkly!AV:AV,MATCH($B40,data_wkly!$C:$C,0),1)=0,"",_xlfn.NUMBERVALUE(INDEX(data_wkly!AV:AV,MATCH($B40,data_wkly!$C:$C,0),1))),"na")=0,"",IFERROR(IF(INDEX(data_wkly!AV:AV,MATCH($B40,data_wkly!$C:$C,0),1)=0,"",_xlfn.NUMBERVALUE(INDEX(data_wkly!AV:AV,MATCH($B40,data_wkly!$C:$C,0),1))),"na"))</f>
        <v>74261</v>
      </c>
      <c r="L40" s="122">
        <f>IFERROR(IF(INDEX(data_wkly!BI:BI,MATCH($B40,data_wkly!$C:$C,0),1)=0,"",_xlfn.NUMBERVALUE(INDEX(data_wkly!BI:BI,MATCH($B40,data_wkly!$C:$C,0),1))),"na")</f>
        <v>67061</v>
      </c>
      <c r="M40" s="122">
        <f>IF(IFERROR(IF(INDEX(data_wkly!AW:AW,MATCH($B40,data_wkly!$C:$C,0),1)=0,"",_xlfn.NUMBERVALUE(INDEX(data_wkly!AW:AW,MATCH($B40,data_wkly!$C:$C,0),1))),"na")=0,"",IFERROR(IF(INDEX(data_wkly!AW:AW,MATCH($B40,data_wkly!$C:$C,0),1)=0,"",_xlfn.NUMBERVALUE(INDEX(data_wkly!AW:AW,MATCH($B40,data_wkly!$C:$C,0),1))),"na"))</f>
        <v>69586</v>
      </c>
      <c r="N40" s="123"/>
      <c r="O40" s="124">
        <f>IF(IFERROR(IF(INDEX(data_wkly!AY:AY,MATCH($B40,data_wkly!$C:$C,0),1)=0,"",_xlfn.NUMBERVALUE(INDEX(data_wkly!AY:AY,MATCH($B40,data_wkly!$C:$C,0),1))),"na")=0,"",IFERROR(IF(INDEX(data_wkly!AY:AY,MATCH($B40,data_wkly!$C:$C,0),1)=0,"",_xlfn.NUMBERVALUE(INDEX(data_wkly!AY:AY,MATCH($B40,data_wkly!$C:$C,0),1))),"na"))</f>
        <v>140.66</v>
      </c>
      <c r="P40" s="124">
        <f>IF(IFERROR(IF(INDEX(data_wkly!AZ:AZ,MATCH($B40,data_wkly!$C:$C,0),1)=0,"",_xlfn.NUMBERVALUE(INDEX(data_wkly!AZ:AZ,MATCH($B40,data_wkly!$C:$C,0),1))),"na")=0,"",IFERROR(IF(INDEX(data_wkly!AZ:AZ,MATCH($B40,data_wkly!$C:$C,0),1)=0,"",_xlfn.NUMBERVALUE(INDEX(data_wkly!AZ:AZ,MATCH($B40,data_wkly!$C:$C,0),1))),"na"))</f>
        <v>161.80000000000001</v>
      </c>
      <c r="Q40" s="124">
        <f>IF(IFERROR(IF(INDEX(data_wkly!BA:BA,MATCH($B40,data_wkly!$C:$C,0),1)=0,"",_xlfn.NUMBERVALUE(INDEX(data_wkly!BA:BA,MATCH($B40,data_wkly!$C:$C,0),1))),"na")=0,"",IFERROR(IF(INDEX(data_wkly!BA:BA,MATCH($B40,data_wkly!$C:$C,0),1)=0,"",_xlfn.NUMBERVALUE(INDEX(data_wkly!BA:BA,MATCH($B40,data_wkly!$C:$C,0),1))),"na"))</f>
        <v>164.24</v>
      </c>
      <c r="R40" s="124">
        <f>IF(IFERROR(IF(INDEX(data_wkly!BB:BB,MATCH($B40,data_wkly!$C:$C,0),1)=0,"",_xlfn.NUMBERVALUE(INDEX(data_wkly!BB:BB,MATCH($B40,data_wkly!$C:$C,0),1))),"na")=0,"",IFERROR(IF(INDEX(data_wkly!BB:BB,MATCH($B40,data_wkly!$C:$C,0),1)=0,"",_xlfn.NUMBERVALUE(INDEX(data_wkly!BB:BB,MATCH($B40,data_wkly!$C:$C,0),1))),"na"))</f>
        <v>164.4</v>
      </c>
      <c r="S40" s="124">
        <f>IF(IFERROR(IF(INDEX(data_wkly!BC:BC,MATCH($B40,data_wkly!$C:$C,0),1)=0,"",_xlfn.NUMBERVALUE(INDEX(data_wkly!BC:BC,MATCH($B40,data_wkly!$C:$C,0),1))),"na")=0,"",IFERROR(IF(INDEX(data_wkly!BC:BC,MATCH($B40,data_wkly!$C:$C,0),1)=0,"",_xlfn.NUMBERVALUE(INDEX(data_wkly!BC:BC,MATCH($B40,data_wkly!$C:$C,0),1))),"na"))</f>
        <v>164.37</v>
      </c>
      <c r="T40" s="124">
        <f>IFERROR(IF(INDEX(data_wkly!BL:BL,MATCH($B40,data_wkly!$C:$C,0),1)=0,"",_xlfn.NUMBERVALUE(INDEX(data_wkly!BL:BL,MATCH($B40,data_wkly!$C:$C,0),1))),"na")</f>
        <v>154.69</v>
      </c>
      <c r="U40" s="124">
        <f>IF(IFERROR(IF(INDEX(data_wkly!BD:BD,MATCH($B40,data_wkly!$C:$C,0),1)=0,"",_xlfn.NUMBERVALUE(INDEX(data_wkly!BD:BD,MATCH($B40,data_wkly!$C:$C,0),1))),"na")=0,"",IFERROR(IF(INDEX(data_wkly!BD:BD,MATCH($B40,data_wkly!$C:$C,0),1)=0,"",_xlfn.NUMBERVALUE(INDEX(data_wkly!BD:BD,MATCH($B40,data_wkly!$C:$C,0),1))),"na"))</f>
        <v>162.94999999999999</v>
      </c>
      <c r="V40" s="124">
        <f>IF(IFERROR(IF(INDEX(data_wkly!BE:BE,MATCH($B40,data_wkly!$C:$C,0),1)=0,"",_xlfn.NUMBERVALUE(INDEX(data_wkly!BE:BE,MATCH($B40,data_wkly!$C:$C,0),1))),"na")=0,"",IFERROR(IF(INDEX(data_wkly!BE:BE,MATCH($B40,data_wkly!$C:$C,0),1)=0,"",_xlfn.NUMBERVALUE(INDEX(data_wkly!BE:BE,MATCH($B40,data_wkly!$C:$C,0),1))),"na"))</f>
        <v>134.11000000000001</v>
      </c>
      <c r="W40" s="124">
        <f>IF(IFERROR(IF(INDEX(data_wkly!BF:BF,MATCH($B40,data_wkly!$C:$C,0),1)=0,"",_xlfn.NUMBERVALUE(INDEX(data_wkly!BF:BF,MATCH($B40,data_wkly!$C:$C,0),1))),"na")=0,"",IFERROR(IF(INDEX(data_wkly!BF:BF,MATCH($B40,data_wkly!$C:$C,0),1)=0,"",_xlfn.NUMBERVALUE(INDEX(data_wkly!BF:BF,MATCH($B40,data_wkly!$C:$C,0),1))),"na"))</f>
        <v>163.63</v>
      </c>
      <c r="X40" s="124">
        <f>IFERROR(IF(INDEX(data_wkly!BK:BK,MATCH($B40,data_wkly!$C:$C,0),1)=0,"",_xlfn.NUMBERVALUE(INDEX(data_wkly!BK:BK,MATCH($B40,data_wkly!$C:$C,0),1))),"na")</f>
        <v>164.35</v>
      </c>
      <c r="Y40" s="124">
        <f>IF(IFERROR(IF(INDEX(data_wkly!BG:BG,MATCH($B40,data_wkly!$C:$C,0),1)=0,"",_xlfn.NUMBERVALUE(INDEX(data_wkly!BG:BG,MATCH($B40,data_wkly!$C:$C,0),1))),"na")=0,"",IFERROR(IF(INDEX(data_wkly!BG:BG,MATCH($B40,data_wkly!$C:$C,0),1)=0,"",_xlfn.NUMBERVALUE(INDEX(data_wkly!BG:BG,MATCH($B40,data_wkly!$C:$C,0),1))),"na"))</f>
        <v>164.3</v>
      </c>
      <c r="AJ40" s="41">
        <f t="shared" si="3"/>
        <v>2</v>
      </c>
    </row>
    <row r="41" spans="1:36" ht="15.5">
      <c r="A41" s="88">
        <f t="shared" si="1"/>
        <v>1</v>
      </c>
      <c r="B41" s="89">
        <f t="shared" si="4"/>
        <v>43939</v>
      </c>
      <c r="C41" s="122">
        <f>IF(IFERROR(IF(INDEX(data_wkly!AO:AO,MATCH($B41,data_wkly!$C:$C,0),1)=0,"",_xlfn.NUMBERVALUE(INDEX(data_wkly!AO:AO,MATCH($B41,data_wkly!$C:$C,0),1))),"na")=0,"",IFERROR(IF(INDEX(data_wkly!AO:AO,MATCH($B41,data_wkly!$C:$C,0),1)=0,"",_xlfn.NUMBERVALUE(INDEX(data_wkly!AO:AO,MATCH($B41,data_wkly!$C:$C,0),1))),"na"))</f>
        <v>398</v>
      </c>
      <c r="D41" s="122">
        <f>IF(IFERROR(IF(INDEX(data_wkly!AP:AP,MATCH($B41,data_wkly!$C:$C,0),1)=0,"",_xlfn.NUMBERVALUE(INDEX(data_wkly!AP:AP,MATCH($B41,data_wkly!$C:$C,0),1))),"na")=0,"",IFERROR(IF(INDEX(data_wkly!AP:AP,MATCH($B41,data_wkly!$C:$C,0),1)=0,"",_xlfn.NUMBERVALUE(INDEX(data_wkly!AP:AP,MATCH($B41,data_wkly!$C:$C,0),1))),"na"))</f>
        <v>2830</v>
      </c>
      <c r="E41" s="122">
        <f>IF(IFERROR(IF(INDEX(data_wkly!AQ:AQ,MATCH($B41,data_wkly!$C:$C,0),1)=0,"",_xlfn.NUMBERVALUE(INDEX(data_wkly!AQ:AQ,MATCH($B41,data_wkly!$C:$C,0),1))),"na")=0,"",IFERROR(IF(INDEX(data_wkly!AQ:AQ,MATCH($B41,data_wkly!$C:$C,0),1)=0,"",_xlfn.NUMBERVALUE(INDEX(data_wkly!AQ:AQ,MATCH($B41,data_wkly!$C:$C,0),1))),"na"))</f>
        <v>17927</v>
      </c>
      <c r="F41" s="122">
        <f>IF(IFERROR(IF(INDEX(data_wkly!AR:AR,MATCH($B41,data_wkly!$C:$C,0),1)=0,"",_xlfn.NUMBERVALUE(INDEX(data_wkly!AR:AR,MATCH($B41,data_wkly!$C:$C,0),1))),"na")=0,"",IFERROR(IF(INDEX(data_wkly!AR:AR,MATCH($B41,data_wkly!$C:$C,0),1)=0,"",_xlfn.NUMBERVALUE(INDEX(data_wkly!AR:AR,MATCH($B41,data_wkly!$C:$C,0),1))),"na"))</f>
        <v>32475</v>
      </c>
      <c r="G41" s="122">
        <f>IF(IFERROR(IF(INDEX(data_wkly!AS:AS,MATCH($B41,data_wkly!$C:$C,0),1)=0,"",_xlfn.NUMBERVALUE(INDEX(data_wkly!AS:AS,MATCH($B41,data_wkly!$C:$C,0),1))),"na")=0,"",IFERROR(IF(INDEX(data_wkly!AS:AS,MATCH($B41,data_wkly!$C:$C,0),1)=0,"",_xlfn.NUMBERVALUE(INDEX(data_wkly!AS:AS,MATCH($B41,data_wkly!$C:$C,0),1))),"na"))</f>
        <v>19997</v>
      </c>
      <c r="H41" s="122">
        <f>IFERROR(IF(INDEX(data_wkly!BJ:BJ,MATCH($B41,data_wkly!$C:$C,0),1)=0,"",_xlfn.NUMBERVALUE(INDEX(data_wkly!BJ:BJ,MATCH($B41,data_wkly!$C:$C,0),1))),"na")</f>
        <v>3425</v>
      </c>
      <c r="I41" s="122">
        <f>IF(IFERROR(IF(INDEX(data_wkly!AT:AT,MATCH($B41,data_wkly!$C:$C,0),1)=0,"",_xlfn.NUMBERVALUE(INDEX(data_wkly!AT:AT,MATCH($B41,data_wkly!$C:$C,0),1))),"na")=0,"",IFERROR(IF(INDEX(data_wkly!AT:AT,MATCH($B41,data_wkly!$C:$C,0),1)=0,"",_xlfn.NUMBERVALUE(INDEX(data_wkly!AT:AT,MATCH($B41,data_wkly!$C:$C,0),1))),"na"))</f>
        <v>2534</v>
      </c>
      <c r="J41" s="122">
        <f>IF(IFERROR(IF(INDEX(data_wkly!AU:AU,MATCH($B41,data_wkly!$C:$C,0),1)=0,"",_xlfn.NUMBERVALUE(INDEX(data_wkly!AU:AU,MATCH($B41,data_wkly!$C:$C,0),1))),"na")=0,"",IFERROR(IF(INDEX(data_wkly!AU:AU,MATCH($B41,data_wkly!$C:$C,0),1)=0,"",_xlfn.NUMBERVALUE(INDEX(data_wkly!AU:AU,MATCH($B41,data_wkly!$C:$C,0),1))),"na"))</f>
        <v>891</v>
      </c>
      <c r="K41" s="122">
        <f>IF(IFERROR(IF(INDEX(data_wkly!AV:AV,MATCH($B41,data_wkly!$C:$C,0),1)=0,"",_xlfn.NUMBERVALUE(INDEX(data_wkly!AV:AV,MATCH($B41,data_wkly!$C:$C,0),1))),"na")=0,"",IFERROR(IF(INDEX(data_wkly!AV:AV,MATCH($B41,data_wkly!$C:$C,0),1)=0,"",_xlfn.NUMBERVALUE(INDEX(data_wkly!AV:AV,MATCH($B41,data_wkly!$C:$C,0),1))),"na"))</f>
        <v>77052</v>
      </c>
      <c r="L41" s="122">
        <f>IFERROR(IF(INDEX(data_wkly!BI:BI,MATCH($B41,data_wkly!$C:$C,0),1)=0,"",_xlfn.NUMBERVALUE(INDEX(data_wkly!BI:BI,MATCH($B41,data_wkly!$C:$C,0),1))),"na")</f>
        <v>70399</v>
      </c>
      <c r="M41" s="122">
        <f>IF(IFERROR(IF(INDEX(data_wkly!AW:AW,MATCH($B41,data_wkly!$C:$C,0),1)=0,"",_xlfn.NUMBERVALUE(INDEX(data_wkly!AW:AW,MATCH($B41,data_wkly!$C:$C,0),1))),"na")=0,"",IFERROR(IF(INDEX(data_wkly!AW:AW,MATCH($B41,data_wkly!$C:$C,0),1)=0,"",_xlfn.NUMBERVALUE(INDEX(data_wkly!AW:AW,MATCH($B41,data_wkly!$C:$C,0),1))),"na"))</f>
        <v>72933</v>
      </c>
      <c r="N41" s="123"/>
      <c r="O41" s="124">
        <f>IF(IFERROR(IF(INDEX(data_wkly!AY:AY,MATCH($B41,data_wkly!$C:$C,0),1)=0,"",_xlfn.NUMBERVALUE(INDEX(data_wkly!AY:AY,MATCH($B41,data_wkly!$C:$C,0),1))),"na")=0,"",IFERROR(IF(INDEX(data_wkly!AY:AY,MATCH($B41,data_wkly!$C:$C,0),1)=0,"",_xlfn.NUMBERVALUE(INDEX(data_wkly!AY:AY,MATCH($B41,data_wkly!$C:$C,0),1))),"na"))</f>
        <v>133.59</v>
      </c>
      <c r="P41" s="124">
        <f>IF(IFERROR(IF(INDEX(data_wkly!AZ:AZ,MATCH($B41,data_wkly!$C:$C,0),1)=0,"",_xlfn.NUMBERVALUE(INDEX(data_wkly!AZ:AZ,MATCH($B41,data_wkly!$C:$C,0),1))),"na")=0,"",IFERROR(IF(INDEX(data_wkly!AZ:AZ,MATCH($B41,data_wkly!$C:$C,0),1)=0,"",_xlfn.NUMBERVALUE(INDEX(data_wkly!AZ:AZ,MATCH($B41,data_wkly!$C:$C,0),1))),"na"))</f>
        <v>161.12</v>
      </c>
      <c r="Q41" s="124">
        <f>IF(IFERROR(IF(INDEX(data_wkly!BA:BA,MATCH($B41,data_wkly!$C:$C,0),1)=0,"",_xlfn.NUMBERVALUE(INDEX(data_wkly!BA:BA,MATCH($B41,data_wkly!$C:$C,0),1))),"na")=0,"",IFERROR(IF(INDEX(data_wkly!BA:BA,MATCH($B41,data_wkly!$C:$C,0),1)=0,"",_xlfn.NUMBERVALUE(INDEX(data_wkly!BA:BA,MATCH($B41,data_wkly!$C:$C,0),1))),"na"))</f>
        <v>164.64</v>
      </c>
      <c r="R41" s="124">
        <f>IF(IFERROR(IF(INDEX(data_wkly!BB:BB,MATCH($B41,data_wkly!$C:$C,0),1)=0,"",_xlfn.NUMBERVALUE(INDEX(data_wkly!BB:BB,MATCH($B41,data_wkly!$C:$C,0),1))),"na")=0,"",IFERROR(IF(INDEX(data_wkly!BB:BB,MATCH($B41,data_wkly!$C:$C,0),1)=0,"",_xlfn.NUMBERVALUE(INDEX(data_wkly!BB:BB,MATCH($B41,data_wkly!$C:$C,0),1))),"na"))</f>
        <v>164.77</v>
      </c>
      <c r="S41" s="124">
        <f>IF(IFERROR(IF(INDEX(data_wkly!BC:BC,MATCH($B41,data_wkly!$C:$C,0),1)=0,"",_xlfn.NUMBERVALUE(INDEX(data_wkly!BC:BC,MATCH($B41,data_wkly!$C:$C,0),1))),"na")=0,"",IFERROR(IF(INDEX(data_wkly!BC:BC,MATCH($B41,data_wkly!$C:$C,0),1)=0,"",_xlfn.NUMBERVALUE(INDEX(data_wkly!BC:BC,MATCH($B41,data_wkly!$C:$C,0),1))),"na"))</f>
        <v>164.57</v>
      </c>
      <c r="T41" s="124">
        <f>IFERROR(IF(INDEX(data_wkly!BL:BL,MATCH($B41,data_wkly!$C:$C,0),1)=0,"",_xlfn.NUMBERVALUE(INDEX(data_wkly!BL:BL,MATCH($B41,data_wkly!$C:$C,0),1))),"na")</f>
        <v>155.88999999999999</v>
      </c>
      <c r="U41" s="124">
        <f>IF(IFERROR(IF(INDEX(data_wkly!BD:BD,MATCH($B41,data_wkly!$C:$C,0),1)=0,"",_xlfn.NUMBERVALUE(INDEX(data_wkly!BD:BD,MATCH($B41,data_wkly!$C:$C,0),1))),"na")=0,"",IFERROR(IF(INDEX(data_wkly!BD:BD,MATCH($B41,data_wkly!$C:$C,0),1)=0,"",_xlfn.NUMBERVALUE(INDEX(data_wkly!BD:BD,MATCH($B41,data_wkly!$C:$C,0),1))),"na"))</f>
        <v>162.69</v>
      </c>
      <c r="V41" s="124">
        <f>IF(IFERROR(IF(INDEX(data_wkly!BE:BE,MATCH($B41,data_wkly!$C:$C,0),1)=0,"",_xlfn.NUMBERVALUE(INDEX(data_wkly!BE:BE,MATCH($B41,data_wkly!$C:$C,0),1))),"na")=0,"",IFERROR(IF(INDEX(data_wkly!BE:BE,MATCH($B41,data_wkly!$C:$C,0),1)=0,"",_xlfn.NUMBERVALUE(INDEX(data_wkly!BE:BE,MATCH($B41,data_wkly!$C:$C,0),1))),"na"))</f>
        <v>136.54</v>
      </c>
      <c r="W41" s="124">
        <f>IF(IFERROR(IF(INDEX(data_wkly!BF:BF,MATCH($B41,data_wkly!$C:$C,0),1)=0,"",_xlfn.NUMBERVALUE(INDEX(data_wkly!BF:BF,MATCH($B41,data_wkly!$C:$C,0),1))),"na")=0,"",IFERROR(IF(INDEX(data_wkly!BF:BF,MATCH($B41,data_wkly!$C:$C,0),1)=0,"",_xlfn.NUMBERVALUE(INDEX(data_wkly!BF:BF,MATCH($B41,data_wkly!$C:$C,0),1))),"na"))</f>
        <v>164</v>
      </c>
      <c r="X41" s="124">
        <f>IFERROR(IF(INDEX(data_wkly!BK:BK,MATCH($B41,data_wkly!$C:$C,0),1)=0,"",_xlfn.NUMBERVALUE(INDEX(data_wkly!BK:BK,MATCH($B41,data_wkly!$C:$C,0),1))),"na")</f>
        <v>164.68</v>
      </c>
      <c r="Y41" s="124">
        <f>IF(IFERROR(IF(INDEX(data_wkly!BG:BG,MATCH($B41,data_wkly!$C:$C,0),1)=0,"",_xlfn.NUMBERVALUE(INDEX(data_wkly!BG:BG,MATCH($B41,data_wkly!$C:$C,0),1))),"na")=0,"",IFERROR(IF(INDEX(data_wkly!BG:BG,MATCH($B41,data_wkly!$C:$C,0),1)=0,"",_xlfn.NUMBERVALUE(INDEX(data_wkly!BG:BG,MATCH($B41,data_wkly!$C:$C,0),1))),"na"))</f>
        <v>164.61</v>
      </c>
      <c r="AJ41" s="41">
        <f t="shared" si="3"/>
        <v>1</v>
      </c>
    </row>
    <row r="42" spans="1:36" ht="15.5">
      <c r="A42" s="88">
        <f t="shared" si="1"/>
        <v>2</v>
      </c>
      <c r="B42" s="89">
        <f t="shared" si="4"/>
        <v>43946</v>
      </c>
      <c r="C42" s="122">
        <f>IF(IFERROR(IF(INDEX(data_wkly!AO:AO,MATCH($B42,data_wkly!$C:$C,0),1)=0,"",_xlfn.NUMBERVALUE(INDEX(data_wkly!AO:AO,MATCH($B42,data_wkly!$C:$C,0),1))),"na")=0,"",IFERROR(IF(INDEX(data_wkly!AO:AO,MATCH($B42,data_wkly!$C:$C,0),1)=0,"",_xlfn.NUMBERVALUE(INDEX(data_wkly!AO:AO,MATCH($B42,data_wkly!$C:$C,0),1))),"na"))</f>
        <v>494</v>
      </c>
      <c r="D42" s="122">
        <f>IF(IFERROR(IF(INDEX(data_wkly!AP:AP,MATCH($B42,data_wkly!$C:$C,0),1)=0,"",_xlfn.NUMBERVALUE(INDEX(data_wkly!AP:AP,MATCH($B42,data_wkly!$C:$C,0),1))),"na")=0,"",IFERROR(IF(INDEX(data_wkly!AP:AP,MATCH($B42,data_wkly!$C:$C,0),1)=0,"",_xlfn.NUMBERVALUE(INDEX(data_wkly!AP:AP,MATCH($B42,data_wkly!$C:$C,0),1))),"na"))</f>
        <v>3275</v>
      </c>
      <c r="E42" s="122">
        <f>IF(IFERROR(IF(INDEX(data_wkly!AQ:AQ,MATCH($B42,data_wkly!$C:$C,0),1)=0,"",_xlfn.NUMBERVALUE(INDEX(data_wkly!AQ:AQ,MATCH($B42,data_wkly!$C:$C,0),1))),"na")=0,"",IFERROR(IF(INDEX(data_wkly!AQ:AQ,MATCH($B42,data_wkly!$C:$C,0),1)=0,"",_xlfn.NUMBERVALUE(INDEX(data_wkly!AQ:AQ,MATCH($B42,data_wkly!$C:$C,0),1))),"na"))</f>
        <v>17610</v>
      </c>
      <c r="F42" s="122">
        <f>IF(IFERROR(IF(INDEX(data_wkly!AR:AR,MATCH($B42,data_wkly!$C:$C,0),1)=0,"",_xlfn.NUMBERVALUE(INDEX(data_wkly!AR:AR,MATCH($B42,data_wkly!$C:$C,0),1))),"na")=0,"",IFERROR(IF(INDEX(data_wkly!AR:AR,MATCH($B42,data_wkly!$C:$C,0),1)=0,"",_xlfn.NUMBERVALUE(INDEX(data_wkly!AR:AR,MATCH($B42,data_wkly!$C:$C,0),1))),"na"))</f>
        <v>31554</v>
      </c>
      <c r="G42" s="122">
        <f>IF(IFERROR(IF(INDEX(data_wkly!AS:AS,MATCH($B42,data_wkly!$C:$C,0),1)=0,"",_xlfn.NUMBERVALUE(INDEX(data_wkly!AS:AS,MATCH($B42,data_wkly!$C:$C,0),1))),"na")=0,"",IFERROR(IF(INDEX(data_wkly!AS:AS,MATCH($B42,data_wkly!$C:$C,0),1)=0,"",_xlfn.NUMBERVALUE(INDEX(data_wkly!AS:AS,MATCH($B42,data_wkly!$C:$C,0),1))),"na"))</f>
        <v>19928</v>
      </c>
      <c r="H42" s="122" t="str">
        <f>IFERROR(IF(INDEX(data_wkly!BJ:BJ,MATCH($B42,data_wkly!$C:$C,0),1)=0,"",_xlfn.NUMBERVALUE(INDEX(data_wkly!BJ:BJ,MATCH($B42,data_wkly!$C:$C,0),1))),"na")</f>
        <v/>
      </c>
      <c r="I42" s="122">
        <f>IF(IFERROR(IF(INDEX(data_wkly!AT:AT,MATCH($B42,data_wkly!$C:$C,0),1)=0,"",_xlfn.NUMBERVALUE(INDEX(data_wkly!AT:AT,MATCH($B42,data_wkly!$C:$C,0),1))),"na")=0,"",IFERROR(IF(INDEX(data_wkly!AT:AT,MATCH($B42,data_wkly!$C:$C,0),1)=0,"",_xlfn.NUMBERVALUE(INDEX(data_wkly!AT:AT,MATCH($B42,data_wkly!$C:$C,0),1))),"na"))</f>
        <v>2503</v>
      </c>
      <c r="J42" s="122">
        <f>IF(IFERROR(IF(INDEX(data_wkly!AU:AU,MATCH($B42,data_wkly!$C:$C,0),1)=0,"",_xlfn.NUMBERVALUE(INDEX(data_wkly!AU:AU,MATCH($B42,data_wkly!$C:$C,0),1))),"na")=0,"",IFERROR(IF(INDEX(data_wkly!AU:AU,MATCH($B42,data_wkly!$C:$C,0),1)=0,"",_xlfn.NUMBERVALUE(INDEX(data_wkly!AU:AU,MATCH($B42,data_wkly!$C:$C,0),1))),"na"))</f>
        <v>787</v>
      </c>
      <c r="K42" s="122">
        <f>IF(IFERROR(IF(INDEX(data_wkly!AV:AV,MATCH($B42,data_wkly!$C:$C,0),1)=0,"",_xlfn.NUMBERVALUE(INDEX(data_wkly!AV:AV,MATCH($B42,data_wkly!$C:$C,0),1))),"na")=0,"",IFERROR(IF(INDEX(data_wkly!AV:AV,MATCH($B42,data_wkly!$C:$C,0),1)=0,"",_xlfn.NUMBERVALUE(INDEX(data_wkly!AV:AV,MATCH($B42,data_wkly!$C:$C,0),1))),"na"))</f>
        <v>76151</v>
      </c>
      <c r="L42" s="122" t="str">
        <f>IFERROR(IF(INDEX(data_wkly!BI:BI,MATCH($B42,data_wkly!$C:$C,0),1)=0,"",_xlfn.NUMBERVALUE(INDEX(data_wkly!BI:BI,MATCH($B42,data_wkly!$C:$C,0),1))),"na")</f>
        <v/>
      </c>
      <c r="M42" s="122">
        <f>IF(IFERROR(IF(INDEX(data_wkly!AW:AW,MATCH($B42,data_wkly!$C:$C,0),1)=0,"",_xlfn.NUMBERVALUE(INDEX(data_wkly!AW:AW,MATCH($B42,data_wkly!$C:$C,0),1))),"na")=0,"",IFERROR(IF(INDEX(data_wkly!AW:AW,MATCH($B42,data_wkly!$C:$C,0),1)=0,"",_xlfn.NUMBERVALUE(INDEX(data_wkly!AW:AW,MATCH($B42,data_wkly!$C:$C,0),1))),"na"))</f>
        <v>71595</v>
      </c>
      <c r="N42" s="123"/>
      <c r="O42" s="124">
        <f>IF(IFERROR(IF(INDEX(data_wkly!AY:AY,MATCH($B42,data_wkly!$C:$C,0),1)=0,"",_xlfn.NUMBERVALUE(INDEX(data_wkly!AY:AY,MATCH($B42,data_wkly!$C:$C,0),1))),"na")=0,"",IFERROR(IF(INDEX(data_wkly!AY:AY,MATCH($B42,data_wkly!$C:$C,0),1)=0,"",_xlfn.NUMBERVALUE(INDEX(data_wkly!AY:AY,MATCH($B42,data_wkly!$C:$C,0),1))),"na"))</f>
        <v>144.91999999999999</v>
      </c>
      <c r="P42" s="124">
        <f>IF(IFERROR(IF(INDEX(data_wkly!AZ:AZ,MATCH($B42,data_wkly!$C:$C,0),1)=0,"",_xlfn.NUMBERVALUE(INDEX(data_wkly!AZ:AZ,MATCH($B42,data_wkly!$C:$C,0),1))),"na")=0,"",IFERROR(IF(INDEX(data_wkly!AZ:AZ,MATCH($B42,data_wkly!$C:$C,0),1)=0,"",_xlfn.NUMBERVALUE(INDEX(data_wkly!AZ:AZ,MATCH($B42,data_wkly!$C:$C,0),1))),"na"))</f>
        <v>162.47</v>
      </c>
      <c r="Q42" s="124">
        <f>IF(IFERROR(IF(INDEX(data_wkly!BA:BA,MATCH($B42,data_wkly!$C:$C,0),1)=0,"",_xlfn.NUMBERVALUE(INDEX(data_wkly!BA:BA,MATCH($B42,data_wkly!$C:$C,0),1))),"na")=0,"",IFERROR(IF(INDEX(data_wkly!BA:BA,MATCH($B42,data_wkly!$C:$C,0),1)=0,"",_xlfn.NUMBERVALUE(INDEX(data_wkly!BA:BA,MATCH($B42,data_wkly!$C:$C,0),1))),"na"))</f>
        <v>164.82</v>
      </c>
      <c r="R42" s="124">
        <f>IF(IFERROR(IF(INDEX(data_wkly!BB:BB,MATCH($B42,data_wkly!$C:$C,0),1)=0,"",_xlfn.NUMBERVALUE(INDEX(data_wkly!BB:BB,MATCH($B42,data_wkly!$C:$C,0),1))),"na")=0,"",IFERROR(IF(INDEX(data_wkly!BB:BB,MATCH($B42,data_wkly!$C:$C,0),1)=0,"",_xlfn.NUMBERVALUE(INDEX(data_wkly!BB:BB,MATCH($B42,data_wkly!$C:$C,0),1))),"na"))</f>
        <v>164.61</v>
      </c>
      <c r="S42" s="124">
        <f>IF(IFERROR(IF(INDEX(data_wkly!BC:BC,MATCH($B42,data_wkly!$C:$C,0),1)=0,"",_xlfn.NUMBERVALUE(INDEX(data_wkly!BC:BC,MATCH($B42,data_wkly!$C:$C,0),1))),"na")=0,"",IFERROR(IF(INDEX(data_wkly!BC:BC,MATCH($B42,data_wkly!$C:$C,0),1)=0,"",_xlfn.NUMBERVALUE(INDEX(data_wkly!BC:BC,MATCH($B42,data_wkly!$C:$C,0),1))),"na"))</f>
        <v>164.45</v>
      </c>
      <c r="T42" s="124" t="str">
        <f>IFERROR(IF(INDEX(data_wkly!BL:BL,MATCH($B42,data_wkly!$C:$C,0),1)=0,"",_xlfn.NUMBERVALUE(INDEX(data_wkly!BL:BL,MATCH($B42,data_wkly!$C:$C,0),1))),"na")</f>
        <v/>
      </c>
      <c r="U42" s="124">
        <f>IF(IFERROR(IF(INDEX(data_wkly!BD:BD,MATCH($B42,data_wkly!$C:$C,0),1)=0,"",_xlfn.NUMBERVALUE(INDEX(data_wkly!BD:BD,MATCH($B42,data_wkly!$C:$C,0),1))),"na")=0,"",IFERROR(IF(INDEX(data_wkly!BD:BD,MATCH($B42,data_wkly!$C:$C,0),1)=0,"",_xlfn.NUMBERVALUE(INDEX(data_wkly!BD:BD,MATCH($B42,data_wkly!$C:$C,0),1))),"na"))</f>
        <v>162.75</v>
      </c>
      <c r="V42" s="124">
        <f>IF(IFERROR(IF(INDEX(data_wkly!BE:BE,MATCH($B42,data_wkly!$C:$C,0),1)=0,"",_xlfn.NUMBERVALUE(INDEX(data_wkly!BE:BE,MATCH($B42,data_wkly!$C:$C,0),1))),"na")=0,"",IFERROR(IF(INDEX(data_wkly!BE:BE,MATCH($B42,data_wkly!$C:$C,0),1)=0,"",_xlfn.NUMBERVALUE(INDEX(data_wkly!BE:BE,MATCH($B42,data_wkly!$C:$C,0),1))),"na"))</f>
        <v>132.69999999999999</v>
      </c>
      <c r="W42" s="124">
        <f>IF(IFERROR(IF(INDEX(data_wkly!BF:BF,MATCH($B42,data_wkly!$C:$C,0),1)=0,"",_xlfn.NUMBERVALUE(INDEX(data_wkly!BF:BF,MATCH($B42,data_wkly!$C:$C,0),1))),"na")=0,"",IFERROR(IF(INDEX(data_wkly!BF:BF,MATCH($B42,data_wkly!$C:$C,0),1)=0,"",_xlfn.NUMBERVALUE(INDEX(data_wkly!BF:BF,MATCH($B42,data_wkly!$C:$C,0),1))),"na"))</f>
        <v>164.01</v>
      </c>
      <c r="X42" s="124" t="str">
        <f>IFERROR(IF(INDEX(data_wkly!BK:BK,MATCH($B42,data_wkly!$C:$C,0),1)=0,"",_xlfn.NUMBERVALUE(INDEX(data_wkly!BK:BK,MATCH($B42,data_wkly!$C:$C,0),1))),"na")</f>
        <v/>
      </c>
      <c r="Y42" s="124">
        <f>IF(IFERROR(IF(INDEX(data_wkly!BG:BG,MATCH($B42,data_wkly!$C:$C,0),1)=0,"",_xlfn.NUMBERVALUE(INDEX(data_wkly!BG:BG,MATCH($B42,data_wkly!$C:$C,0),1))),"na")=0,"",IFERROR(IF(INDEX(data_wkly!BG:BG,MATCH($B42,data_wkly!$C:$C,0),1)=0,"",_xlfn.NUMBERVALUE(INDEX(data_wkly!BG:BG,MATCH($B42,data_wkly!$C:$C,0),1))),"na"))</f>
        <v>164.55</v>
      </c>
      <c r="AJ42" s="41">
        <f t="shared" si="3"/>
        <v>2</v>
      </c>
    </row>
    <row r="43" spans="1:36" ht="15.5">
      <c r="A43" s="88">
        <f t="shared" si="1"/>
        <v>1</v>
      </c>
      <c r="B43" s="89">
        <f t="shared" si="4"/>
        <v>43953</v>
      </c>
      <c r="C43" s="122">
        <f>IF(IFERROR(IF(INDEX(data_wkly!AO:AO,MATCH($B43,data_wkly!$C:$C,0),1)=0,"",_xlfn.NUMBERVALUE(INDEX(data_wkly!AO:AO,MATCH($B43,data_wkly!$C:$C,0),1))),"na")=0,"",IFERROR(IF(INDEX(data_wkly!AO:AO,MATCH($B43,data_wkly!$C:$C,0),1)=0,"",_xlfn.NUMBERVALUE(INDEX(data_wkly!AO:AO,MATCH($B43,data_wkly!$C:$C,0),1))),"na"))</f>
        <v>364</v>
      </c>
      <c r="D43" s="122">
        <f>IF(IFERROR(IF(INDEX(data_wkly!AP:AP,MATCH($B43,data_wkly!$C:$C,0),1)=0,"",_xlfn.NUMBERVALUE(INDEX(data_wkly!AP:AP,MATCH($B43,data_wkly!$C:$C,0),1))),"na")=0,"",IFERROR(IF(INDEX(data_wkly!AP:AP,MATCH($B43,data_wkly!$C:$C,0),1)=0,"",_xlfn.NUMBERVALUE(INDEX(data_wkly!AP:AP,MATCH($B43,data_wkly!$C:$C,0),1))),"na"))</f>
        <v>3063</v>
      </c>
      <c r="E43" s="122">
        <f>IF(IFERROR(IF(INDEX(data_wkly!AQ:AQ,MATCH($B43,data_wkly!$C:$C,0),1)=0,"",_xlfn.NUMBERVALUE(INDEX(data_wkly!AQ:AQ,MATCH($B43,data_wkly!$C:$C,0),1))),"na")=0,"",IFERROR(IF(INDEX(data_wkly!AQ:AQ,MATCH($B43,data_wkly!$C:$C,0),1)=0,"",_xlfn.NUMBERVALUE(INDEX(data_wkly!AQ:AQ,MATCH($B43,data_wkly!$C:$C,0),1))),"na"))</f>
        <v>17803</v>
      </c>
      <c r="F43" s="122">
        <f>IF(IFERROR(IF(INDEX(data_wkly!AR:AR,MATCH($B43,data_wkly!$C:$C,0),1)=0,"",_xlfn.NUMBERVALUE(INDEX(data_wkly!AR:AR,MATCH($B43,data_wkly!$C:$C,0),1))),"na")=0,"",IFERROR(IF(INDEX(data_wkly!AR:AR,MATCH($B43,data_wkly!$C:$C,0),1)=0,"",_xlfn.NUMBERVALUE(INDEX(data_wkly!AR:AR,MATCH($B43,data_wkly!$C:$C,0),1))),"na"))</f>
        <v>33063</v>
      </c>
      <c r="G43" s="122">
        <f>IF(IFERROR(IF(INDEX(data_wkly!AS:AS,MATCH($B43,data_wkly!$C:$C,0),1)=0,"",_xlfn.NUMBERVALUE(INDEX(data_wkly!AS:AS,MATCH($B43,data_wkly!$C:$C,0),1))),"na")=0,"",IFERROR(IF(INDEX(data_wkly!AS:AS,MATCH($B43,data_wkly!$C:$C,0),1)=0,"",_xlfn.NUMBERVALUE(INDEX(data_wkly!AS:AS,MATCH($B43,data_wkly!$C:$C,0),1))),"na"))</f>
        <v>20168</v>
      </c>
      <c r="H43" s="122" t="str">
        <f>IFERROR(IF(INDEX(data_wkly!BJ:BJ,MATCH($B43,data_wkly!$C:$C,0),1)=0,"",_xlfn.NUMBERVALUE(INDEX(data_wkly!BJ:BJ,MATCH($B43,data_wkly!$C:$C,0),1))),"na")</f>
        <v/>
      </c>
      <c r="I43" s="122">
        <f>IF(IFERROR(IF(INDEX(data_wkly!AT:AT,MATCH($B43,data_wkly!$C:$C,0),1)=0,"",_xlfn.NUMBERVALUE(INDEX(data_wkly!AT:AT,MATCH($B43,data_wkly!$C:$C,0),1))),"na")=0,"",IFERROR(IF(INDEX(data_wkly!AT:AT,MATCH($B43,data_wkly!$C:$C,0),1)=0,"",_xlfn.NUMBERVALUE(INDEX(data_wkly!AT:AT,MATCH($B43,data_wkly!$C:$C,0),1))),"na"))</f>
        <v>2450</v>
      </c>
      <c r="J43" s="122">
        <f>IF(IFERROR(IF(INDEX(data_wkly!AU:AU,MATCH($B43,data_wkly!$C:$C,0),1)=0,"",_xlfn.NUMBERVALUE(INDEX(data_wkly!AU:AU,MATCH($B43,data_wkly!$C:$C,0),1))),"na")=0,"",IFERROR(IF(INDEX(data_wkly!AU:AU,MATCH($B43,data_wkly!$C:$C,0),1)=0,"",_xlfn.NUMBERVALUE(INDEX(data_wkly!AU:AU,MATCH($B43,data_wkly!$C:$C,0),1))),"na"))</f>
        <v>784</v>
      </c>
      <c r="K43" s="122">
        <f>IF(IFERROR(IF(INDEX(data_wkly!AV:AV,MATCH($B43,data_wkly!$C:$C,0),1)=0,"",_xlfn.NUMBERVALUE(INDEX(data_wkly!AV:AV,MATCH($B43,data_wkly!$C:$C,0),1))),"na")=0,"",IFERROR(IF(INDEX(data_wkly!AV:AV,MATCH($B43,data_wkly!$C:$C,0),1)=0,"",_xlfn.NUMBERVALUE(INDEX(data_wkly!AV:AV,MATCH($B43,data_wkly!$C:$C,0),1))),"na"))</f>
        <v>77695</v>
      </c>
      <c r="L43" s="122" t="str">
        <f>IFERROR(IF(INDEX(data_wkly!BI:BI,MATCH($B43,data_wkly!$C:$C,0),1)=0,"",_xlfn.NUMBERVALUE(INDEX(data_wkly!BI:BI,MATCH($B43,data_wkly!$C:$C,0),1))),"na")</f>
        <v/>
      </c>
      <c r="M43" s="122">
        <f>IF(IFERROR(IF(INDEX(data_wkly!AW:AW,MATCH($B43,data_wkly!$C:$C,0),1)=0,"",_xlfn.NUMBERVALUE(INDEX(data_wkly!AW:AW,MATCH($B43,data_wkly!$C:$C,0),1))),"na")=0,"",IFERROR(IF(INDEX(data_wkly!AW:AW,MATCH($B43,data_wkly!$C:$C,0),1)=0,"",_xlfn.NUMBERVALUE(INDEX(data_wkly!AW:AW,MATCH($B43,data_wkly!$C:$C,0),1))),"na"))</f>
        <v>73484</v>
      </c>
      <c r="N43" s="123"/>
      <c r="O43" s="124">
        <f>IF(IFERROR(IF(INDEX(data_wkly!AY:AY,MATCH($B43,data_wkly!$C:$C,0),1)=0,"",_xlfn.NUMBERVALUE(INDEX(data_wkly!AY:AY,MATCH($B43,data_wkly!$C:$C,0),1))),"na")=0,"",IFERROR(IF(INDEX(data_wkly!AY:AY,MATCH($B43,data_wkly!$C:$C,0),1)=0,"",_xlfn.NUMBERVALUE(INDEX(data_wkly!AY:AY,MATCH($B43,data_wkly!$C:$C,0),1))),"na"))</f>
        <v>145.29</v>
      </c>
      <c r="P43" s="124">
        <f>IF(IFERROR(IF(INDEX(data_wkly!AZ:AZ,MATCH($B43,data_wkly!$C:$C,0),1)=0,"",_xlfn.NUMBERVALUE(INDEX(data_wkly!AZ:AZ,MATCH($B43,data_wkly!$C:$C,0),1))),"na")=0,"",IFERROR(IF(INDEX(data_wkly!AZ:AZ,MATCH($B43,data_wkly!$C:$C,0),1)=0,"",_xlfn.NUMBERVALUE(INDEX(data_wkly!AZ:AZ,MATCH($B43,data_wkly!$C:$C,0),1))),"na"))</f>
        <v>162.07</v>
      </c>
      <c r="Q43" s="124">
        <f>IF(IFERROR(IF(INDEX(data_wkly!BA:BA,MATCH($B43,data_wkly!$C:$C,0),1)=0,"",_xlfn.NUMBERVALUE(INDEX(data_wkly!BA:BA,MATCH($B43,data_wkly!$C:$C,0),1))),"na")=0,"",IFERROR(IF(INDEX(data_wkly!BA:BA,MATCH($B43,data_wkly!$C:$C,0),1)=0,"",_xlfn.NUMBERVALUE(INDEX(data_wkly!BA:BA,MATCH($B43,data_wkly!$C:$C,0),1))),"na"))</f>
        <v>164.55</v>
      </c>
      <c r="R43" s="124">
        <f>IF(IFERROR(IF(INDEX(data_wkly!BB:BB,MATCH($B43,data_wkly!$C:$C,0),1)=0,"",_xlfn.NUMBERVALUE(INDEX(data_wkly!BB:BB,MATCH($B43,data_wkly!$C:$C,0),1))),"na")=0,"",IFERROR(IF(INDEX(data_wkly!BB:BB,MATCH($B43,data_wkly!$C:$C,0),1)=0,"",_xlfn.NUMBERVALUE(INDEX(data_wkly!BB:BB,MATCH($B43,data_wkly!$C:$C,0),1))),"na"))</f>
        <v>164.71</v>
      </c>
      <c r="S43" s="124">
        <f>IF(IFERROR(IF(INDEX(data_wkly!BC:BC,MATCH($B43,data_wkly!$C:$C,0),1)=0,"",_xlfn.NUMBERVALUE(INDEX(data_wkly!BC:BC,MATCH($B43,data_wkly!$C:$C,0),1))),"na")=0,"",IFERROR(IF(INDEX(data_wkly!BC:BC,MATCH($B43,data_wkly!$C:$C,0),1)=0,"",_xlfn.NUMBERVALUE(INDEX(data_wkly!BC:BC,MATCH($B43,data_wkly!$C:$C,0),1))),"na"))</f>
        <v>164.48</v>
      </c>
      <c r="T43" s="124" t="str">
        <f>IFERROR(IF(INDEX(data_wkly!BL:BL,MATCH($B43,data_wkly!$C:$C,0),1)=0,"",_xlfn.NUMBERVALUE(INDEX(data_wkly!BL:BL,MATCH($B43,data_wkly!$C:$C,0),1))),"na")</f>
        <v/>
      </c>
      <c r="U43" s="124">
        <f>IF(IFERROR(IF(INDEX(data_wkly!BD:BD,MATCH($B43,data_wkly!$C:$C,0),1)=0,"",_xlfn.NUMBERVALUE(INDEX(data_wkly!BD:BD,MATCH($B43,data_wkly!$C:$C,0),1))),"na")=0,"",IFERROR(IF(INDEX(data_wkly!BD:BD,MATCH($B43,data_wkly!$C:$C,0),1)=0,"",_xlfn.NUMBERVALUE(INDEX(data_wkly!BD:BD,MATCH($B43,data_wkly!$C:$C,0),1))),"na"))</f>
        <v>162.41999999999999</v>
      </c>
      <c r="V43" s="124">
        <f>IF(IFERROR(IF(INDEX(data_wkly!BE:BE,MATCH($B43,data_wkly!$C:$C,0),1)=0,"",_xlfn.NUMBERVALUE(INDEX(data_wkly!BE:BE,MATCH($B43,data_wkly!$C:$C,0),1))),"na")=0,"",IFERROR(IF(INDEX(data_wkly!BE:BE,MATCH($B43,data_wkly!$C:$C,0),1)=0,"",_xlfn.NUMBERVALUE(INDEX(data_wkly!BE:BE,MATCH($B43,data_wkly!$C:$C,0),1))),"na"))</f>
        <v>135.15</v>
      </c>
      <c r="W43" s="124">
        <f>IF(IFERROR(IF(INDEX(data_wkly!BF:BF,MATCH($B43,data_wkly!$C:$C,0),1)=0,"",_xlfn.NUMBERVALUE(INDEX(data_wkly!BF:BF,MATCH($B43,data_wkly!$C:$C,0),1))),"na")=0,"",IFERROR(IF(INDEX(data_wkly!BF:BF,MATCH($B43,data_wkly!$C:$C,0),1)=0,"",_xlfn.NUMBERVALUE(INDEX(data_wkly!BF:BF,MATCH($B43,data_wkly!$C:$C,0),1))),"na"))</f>
        <v>164.05</v>
      </c>
      <c r="X43" s="124" t="str">
        <f>IFERROR(IF(INDEX(data_wkly!BK:BK,MATCH($B43,data_wkly!$C:$C,0),1)=0,"",_xlfn.NUMBERVALUE(INDEX(data_wkly!BK:BK,MATCH($B43,data_wkly!$C:$C,0),1))),"na")</f>
        <v/>
      </c>
      <c r="Y43" s="124">
        <f>IF(IFERROR(IF(INDEX(data_wkly!BG:BG,MATCH($B43,data_wkly!$C:$C,0),1)=0,"",_xlfn.NUMBERVALUE(INDEX(data_wkly!BG:BG,MATCH($B43,data_wkly!$C:$C,0),1))),"na")=0,"",IFERROR(IF(INDEX(data_wkly!BG:BG,MATCH($B43,data_wkly!$C:$C,0),1)=0,"",_xlfn.NUMBERVALUE(INDEX(data_wkly!BG:BG,MATCH($B43,data_wkly!$C:$C,0),1))),"na"))</f>
        <v>164.53</v>
      </c>
      <c r="AJ43" s="41">
        <f t="shared" si="3"/>
        <v>1</v>
      </c>
    </row>
    <row r="44" spans="1:36" ht="15.5">
      <c r="A44" s="88">
        <f t="shared" si="1"/>
        <v>2</v>
      </c>
      <c r="B44" s="89">
        <f t="shared" si="4"/>
        <v>43960</v>
      </c>
      <c r="C44" s="122">
        <f>IF(IFERROR(IF(INDEX(data_wkly!AO:AO,MATCH($B44,data_wkly!$C:$C,0),1)=0,"",_xlfn.NUMBERVALUE(INDEX(data_wkly!AO:AO,MATCH($B44,data_wkly!$C:$C,0),1))),"na")=0,"",IFERROR(IF(INDEX(data_wkly!AO:AO,MATCH($B44,data_wkly!$C:$C,0),1)=0,"",_xlfn.NUMBERVALUE(INDEX(data_wkly!AO:AO,MATCH($B44,data_wkly!$C:$C,0),1))),"na"))</f>
        <v>419</v>
      </c>
      <c r="D44" s="122">
        <f>IF(IFERROR(IF(INDEX(data_wkly!AP:AP,MATCH($B44,data_wkly!$C:$C,0),1)=0,"",_xlfn.NUMBERVALUE(INDEX(data_wkly!AP:AP,MATCH($B44,data_wkly!$C:$C,0),1))),"na")=0,"",IFERROR(IF(INDEX(data_wkly!AP:AP,MATCH($B44,data_wkly!$C:$C,0),1)=0,"",_xlfn.NUMBERVALUE(INDEX(data_wkly!AP:AP,MATCH($B44,data_wkly!$C:$C,0),1))),"na"))</f>
        <v>2765</v>
      </c>
      <c r="E44" s="122">
        <f>IF(IFERROR(IF(INDEX(data_wkly!AQ:AQ,MATCH($B44,data_wkly!$C:$C,0),1)=0,"",_xlfn.NUMBERVALUE(INDEX(data_wkly!AQ:AQ,MATCH($B44,data_wkly!$C:$C,0),1))),"na")=0,"",IFERROR(IF(INDEX(data_wkly!AQ:AQ,MATCH($B44,data_wkly!$C:$C,0),1)=0,"",_xlfn.NUMBERVALUE(INDEX(data_wkly!AQ:AQ,MATCH($B44,data_wkly!$C:$C,0),1))),"na"))</f>
        <v>16079</v>
      </c>
      <c r="F44" s="122">
        <f>IF(IFERROR(IF(INDEX(data_wkly!AR:AR,MATCH($B44,data_wkly!$C:$C,0),1)=0,"",_xlfn.NUMBERVALUE(INDEX(data_wkly!AR:AR,MATCH($B44,data_wkly!$C:$C,0),1))),"na")=0,"",IFERROR(IF(INDEX(data_wkly!AR:AR,MATCH($B44,data_wkly!$C:$C,0),1)=0,"",_xlfn.NUMBERVALUE(INDEX(data_wkly!AR:AR,MATCH($B44,data_wkly!$C:$C,0),1))),"na"))</f>
        <v>30524</v>
      </c>
      <c r="G44" s="122">
        <f>IF(IFERROR(IF(INDEX(data_wkly!AS:AS,MATCH($B44,data_wkly!$C:$C,0),1)=0,"",_xlfn.NUMBERVALUE(INDEX(data_wkly!AS:AS,MATCH($B44,data_wkly!$C:$C,0),1))),"na")=0,"",IFERROR(IF(INDEX(data_wkly!AS:AS,MATCH($B44,data_wkly!$C:$C,0),1)=0,"",_xlfn.NUMBERVALUE(INDEX(data_wkly!AS:AS,MATCH($B44,data_wkly!$C:$C,0),1))),"na"))</f>
        <v>17915</v>
      </c>
      <c r="H44" s="122" t="str">
        <f>IFERROR(IF(INDEX(data_wkly!BJ:BJ,MATCH($B44,data_wkly!$C:$C,0),1)=0,"",_xlfn.NUMBERVALUE(INDEX(data_wkly!BJ:BJ,MATCH($B44,data_wkly!$C:$C,0),1))),"na")</f>
        <v/>
      </c>
      <c r="I44" s="122">
        <f>IF(IFERROR(IF(INDEX(data_wkly!AT:AT,MATCH($B44,data_wkly!$C:$C,0),1)=0,"",_xlfn.NUMBERVALUE(INDEX(data_wkly!AT:AT,MATCH($B44,data_wkly!$C:$C,0),1))),"na")=0,"",IFERROR(IF(INDEX(data_wkly!AT:AT,MATCH($B44,data_wkly!$C:$C,0),1)=0,"",_xlfn.NUMBERVALUE(INDEX(data_wkly!AT:AT,MATCH($B44,data_wkly!$C:$C,0),1))),"na"))</f>
        <v>2014</v>
      </c>
      <c r="J44" s="122">
        <f>IF(IFERROR(IF(INDEX(data_wkly!AU:AU,MATCH($B44,data_wkly!$C:$C,0),1)=0,"",_xlfn.NUMBERVALUE(INDEX(data_wkly!AU:AU,MATCH($B44,data_wkly!$C:$C,0),1))),"na")=0,"",IFERROR(IF(INDEX(data_wkly!AU:AU,MATCH($B44,data_wkly!$C:$C,0),1)=0,"",_xlfn.NUMBERVALUE(INDEX(data_wkly!AU:AU,MATCH($B44,data_wkly!$C:$C,0),1))),"na"))</f>
        <v>632</v>
      </c>
      <c r="K44" s="122">
        <f>IF(IFERROR(IF(INDEX(data_wkly!AV:AV,MATCH($B44,data_wkly!$C:$C,0),1)=0,"",_xlfn.NUMBERVALUE(INDEX(data_wkly!AV:AV,MATCH($B44,data_wkly!$C:$C,0),1))),"na")=0,"",IFERROR(IF(INDEX(data_wkly!AV:AV,MATCH($B44,data_wkly!$C:$C,0),1)=0,"",_xlfn.NUMBERVALUE(INDEX(data_wkly!AV:AV,MATCH($B44,data_wkly!$C:$C,0),1))),"na"))</f>
        <v>70348</v>
      </c>
      <c r="L44" s="122" t="str">
        <f>IFERROR(IF(INDEX(data_wkly!BI:BI,MATCH($B44,data_wkly!$C:$C,0),1)=0,"",_xlfn.NUMBERVALUE(INDEX(data_wkly!BI:BI,MATCH($B44,data_wkly!$C:$C,0),1))),"na")</f>
        <v/>
      </c>
      <c r="M44" s="122">
        <f>IF(IFERROR(IF(INDEX(data_wkly!AW:AW,MATCH($B44,data_wkly!$C:$C,0),1)=0,"",_xlfn.NUMBERVALUE(INDEX(data_wkly!AW:AW,MATCH($B44,data_wkly!$C:$C,0),1))),"na")=0,"",IFERROR(IF(INDEX(data_wkly!AW:AW,MATCH($B44,data_wkly!$C:$C,0),1)=0,"",_xlfn.NUMBERVALUE(INDEX(data_wkly!AW:AW,MATCH($B44,data_wkly!$C:$C,0),1))),"na"))</f>
        <v>66532</v>
      </c>
      <c r="N44" s="123"/>
      <c r="O44" s="124">
        <f>IF(IFERROR(IF(INDEX(data_wkly!AY:AY,MATCH($B44,data_wkly!$C:$C,0),1)=0,"",_xlfn.NUMBERVALUE(INDEX(data_wkly!AY:AY,MATCH($B44,data_wkly!$C:$C,0),1))),"na")=0,"",IFERROR(IF(INDEX(data_wkly!AY:AY,MATCH($B44,data_wkly!$C:$C,0),1)=0,"",_xlfn.NUMBERVALUE(INDEX(data_wkly!AY:AY,MATCH($B44,data_wkly!$C:$C,0),1))),"na"))</f>
        <v>144.03</v>
      </c>
      <c r="P44" s="124">
        <f>IF(IFERROR(IF(INDEX(data_wkly!AZ:AZ,MATCH($B44,data_wkly!$C:$C,0),1)=0,"",_xlfn.NUMBERVALUE(INDEX(data_wkly!AZ:AZ,MATCH($B44,data_wkly!$C:$C,0),1))),"na")=0,"",IFERROR(IF(INDEX(data_wkly!AZ:AZ,MATCH($B44,data_wkly!$C:$C,0),1)=0,"",_xlfn.NUMBERVALUE(INDEX(data_wkly!AZ:AZ,MATCH($B44,data_wkly!$C:$C,0),1))),"na"))</f>
        <v>162.63999999999999</v>
      </c>
      <c r="Q44" s="124">
        <f>IF(IFERROR(IF(INDEX(data_wkly!BA:BA,MATCH($B44,data_wkly!$C:$C,0),1)=0,"",_xlfn.NUMBERVALUE(INDEX(data_wkly!BA:BA,MATCH($B44,data_wkly!$C:$C,0),1))),"na")=0,"",IFERROR(IF(INDEX(data_wkly!BA:BA,MATCH($B44,data_wkly!$C:$C,0),1)=0,"",_xlfn.NUMBERVALUE(INDEX(data_wkly!BA:BA,MATCH($B44,data_wkly!$C:$C,0),1))),"na"))</f>
        <v>164.83</v>
      </c>
      <c r="R44" s="124">
        <f>IF(IFERROR(IF(INDEX(data_wkly!BB:BB,MATCH($B44,data_wkly!$C:$C,0),1)=0,"",_xlfn.NUMBERVALUE(INDEX(data_wkly!BB:BB,MATCH($B44,data_wkly!$C:$C,0),1))),"na")=0,"",IFERROR(IF(INDEX(data_wkly!BB:BB,MATCH($B44,data_wkly!$C:$C,0),1)=0,"",_xlfn.NUMBERVALUE(INDEX(data_wkly!BB:BB,MATCH($B44,data_wkly!$C:$C,0),1))),"na"))</f>
        <v>164.96</v>
      </c>
      <c r="S44" s="124">
        <f>IF(IFERROR(IF(INDEX(data_wkly!BC:BC,MATCH($B44,data_wkly!$C:$C,0),1)=0,"",_xlfn.NUMBERVALUE(INDEX(data_wkly!BC:BC,MATCH($B44,data_wkly!$C:$C,0),1))),"na")=0,"",IFERROR(IF(INDEX(data_wkly!BC:BC,MATCH($B44,data_wkly!$C:$C,0),1)=0,"",_xlfn.NUMBERVALUE(INDEX(data_wkly!BC:BC,MATCH($B44,data_wkly!$C:$C,0),1))),"na"))</f>
        <v>164.96</v>
      </c>
      <c r="T44" s="124" t="str">
        <f>IFERROR(IF(INDEX(data_wkly!BL:BL,MATCH($B44,data_wkly!$C:$C,0),1)=0,"",_xlfn.NUMBERVALUE(INDEX(data_wkly!BL:BL,MATCH($B44,data_wkly!$C:$C,0),1))),"na")</f>
        <v/>
      </c>
      <c r="U44" s="124">
        <f>IF(IFERROR(IF(INDEX(data_wkly!BD:BD,MATCH($B44,data_wkly!$C:$C,0),1)=0,"",_xlfn.NUMBERVALUE(INDEX(data_wkly!BD:BD,MATCH($B44,data_wkly!$C:$C,0),1))),"na")=0,"",IFERROR(IF(INDEX(data_wkly!BD:BD,MATCH($B44,data_wkly!$C:$C,0),1)=0,"",_xlfn.NUMBERVALUE(INDEX(data_wkly!BD:BD,MATCH($B44,data_wkly!$C:$C,0),1))),"na"))</f>
        <v>162.74</v>
      </c>
      <c r="V44" s="124">
        <f>IF(IFERROR(IF(INDEX(data_wkly!BE:BE,MATCH($B44,data_wkly!$C:$C,0),1)=0,"",_xlfn.NUMBERVALUE(INDEX(data_wkly!BE:BE,MATCH($B44,data_wkly!$C:$C,0),1))),"na")=0,"",IFERROR(IF(INDEX(data_wkly!BE:BE,MATCH($B44,data_wkly!$C:$C,0),1)=0,"",_xlfn.NUMBERVALUE(INDEX(data_wkly!BE:BE,MATCH($B44,data_wkly!$C:$C,0),1))),"na"))</f>
        <v>125.93</v>
      </c>
      <c r="W44" s="124">
        <f>IF(IFERROR(IF(INDEX(data_wkly!BF:BF,MATCH($B44,data_wkly!$C:$C,0),1)=0,"",_xlfn.NUMBERVALUE(INDEX(data_wkly!BF:BF,MATCH($B44,data_wkly!$C:$C,0),1))),"na")=0,"",IFERROR(IF(INDEX(data_wkly!BF:BF,MATCH($B44,data_wkly!$C:$C,0),1)=0,"",_xlfn.NUMBERVALUE(INDEX(data_wkly!BF:BF,MATCH($B44,data_wkly!$C:$C,0),1))),"na"))</f>
        <v>164.3</v>
      </c>
      <c r="X44" s="124" t="str">
        <f>IFERROR(IF(INDEX(data_wkly!BK:BK,MATCH($B44,data_wkly!$C:$C,0),1)=0,"",_xlfn.NUMBERVALUE(INDEX(data_wkly!BK:BK,MATCH($B44,data_wkly!$C:$C,0),1))),"na")</f>
        <v/>
      </c>
      <c r="Y44" s="124">
        <f>IF(IFERROR(IF(INDEX(data_wkly!BG:BG,MATCH($B44,data_wkly!$C:$C,0),1)=0,"",_xlfn.NUMBERVALUE(INDEX(data_wkly!BG:BG,MATCH($B44,data_wkly!$C:$C,0),1))),"na")=0,"",IFERROR(IF(INDEX(data_wkly!BG:BG,MATCH($B44,data_wkly!$C:$C,0),1)=0,"",_xlfn.NUMBERVALUE(INDEX(data_wkly!BG:BG,MATCH($B44,data_wkly!$C:$C,0),1))),"na"))</f>
        <v>164.86</v>
      </c>
      <c r="AJ44" s="41">
        <f t="shared" si="3"/>
        <v>2</v>
      </c>
    </row>
    <row r="45" spans="1:36" ht="15.5">
      <c r="A45" s="88">
        <f t="shared" si="1"/>
        <v>1</v>
      </c>
      <c r="B45" s="89">
        <f t="shared" si="4"/>
        <v>43967</v>
      </c>
      <c r="C45" s="122">
        <f>IF(IFERROR(IF(INDEX(data_wkly!AO:AO,MATCH($B45,data_wkly!$C:$C,0),1)=0,"",_xlfn.NUMBERVALUE(INDEX(data_wkly!AO:AO,MATCH($B45,data_wkly!$C:$C,0),1))),"na")=0,"",IFERROR(IF(INDEX(data_wkly!AO:AO,MATCH($B45,data_wkly!$C:$C,0),1)=0,"",_xlfn.NUMBERVALUE(INDEX(data_wkly!AO:AO,MATCH($B45,data_wkly!$C:$C,0),1))),"na"))</f>
        <v>366</v>
      </c>
      <c r="D45" s="122">
        <f>IF(IFERROR(IF(INDEX(data_wkly!AP:AP,MATCH($B45,data_wkly!$C:$C,0),1)=0,"",_xlfn.NUMBERVALUE(INDEX(data_wkly!AP:AP,MATCH($B45,data_wkly!$C:$C,0),1))),"na")=0,"",IFERROR(IF(INDEX(data_wkly!AP:AP,MATCH($B45,data_wkly!$C:$C,0),1)=0,"",_xlfn.NUMBERVALUE(INDEX(data_wkly!AP:AP,MATCH($B45,data_wkly!$C:$C,0),1))),"na"))</f>
        <v>2611</v>
      </c>
      <c r="E45" s="122">
        <f>IF(IFERROR(IF(INDEX(data_wkly!AQ:AQ,MATCH($B45,data_wkly!$C:$C,0),1)=0,"",_xlfn.NUMBERVALUE(INDEX(data_wkly!AQ:AQ,MATCH($B45,data_wkly!$C:$C,0),1))),"na")=0,"",IFERROR(IF(INDEX(data_wkly!AQ:AQ,MATCH($B45,data_wkly!$C:$C,0),1)=0,"",_xlfn.NUMBERVALUE(INDEX(data_wkly!AQ:AQ,MATCH($B45,data_wkly!$C:$C,0),1))),"na"))</f>
        <v>16748</v>
      </c>
      <c r="F45" s="122">
        <f>IF(IFERROR(IF(INDEX(data_wkly!AR:AR,MATCH($B45,data_wkly!$C:$C,0),1)=0,"",_xlfn.NUMBERVALUE(INDEX(data_wkly!AR:AR,MATCH($B45,data_wkly!$C:$C,0),1))),"na")=0,"",IFERROR(IF(INDEX(data_wkly!AR:AR,MATCH($B45,data_wkly!$C:$C,0),1)=0,"",_xlfn.NUMBERVALUE(INDEX(data_wkly!AR:AR,MATCH($B45,data_wkly!$C:$C,0),1))),"na"))</f>
        <v>30919</v>
      </c>
      <c r="G45" s="122">
        <f>IF(IFERROR(IF(INDEX(data_wkly!AS:AS,MATCH($B45,data_wkly!$C:$C,0),1)=0,"",_xlfn.NUMBERVALUE(INDEX(data_wkly!AS:AS,MATCH($B45,data_wkly!$C:$C,0),1))),"na")=0,"",IFERROR(IF(INDEX(data_wkly!AS:AS,MATCH($B45,data_wkly!$C:$C,0),1)=0,"",_xlfn.NUMBERVALUE(INDEX(data_wkly!AS:AS,MATCH($B45,data_wkly!$C:$C,0),1))),"na"))</f>
        <v>17634</v>
      </c>
      <c r="H45" s="122" t="str">
        <f>IFERROR(IF(INDEX(data_wkly!BJ:BJ,MATCH($B45,data_wkly!$C:$C,0),1)=0,"",_xlfn.NUMBERVALUE(INDEX(data_wkly!BJ:BJ,MATCH($B45,data_wkly!$C:$C,0),1))),"na")</f>
        <v/>
      </c>
      <c r="I45" s="122">
        <f>IF(IFERROR(IF(INDEX(data_wkly!AT:AT,MATCH($B45,data_wkly!$C:$C,0),1)=0,"",_xlfn.NUMBERVALUE(INDEX(data_wkly!AT:AT,MATCH($B45,data_wkly!$C:$C,0),1))),"na")=0,"",IFERROR(IF(INDEX(data_wkly!AT:AT,MATCH($B45,data_wkly!$C:$C,0),1)=0,"",_xlfn.NUMBERVALUE(INDEX(data_wkly!AT:AT,MATCH($B45,data_wkly!$C:$C,0),1))),"na"))</f>
        <v>1944</v>
      </c>
      <c r="J45" s="122">
        <f>IF(IFERROR(IF(INDEX(data_wkly!AU:AU,MATCH($B45,data_wkly!$C:$C,0),1)=0,"",_xlfn.NUMBERVALUE(INDEX(data_wkly!AU:AU,MATCH($B45,data_wkly!$C:$C,0),1))),"na")=0,"",IFERROR(IF(INDEX(data_wkly!AU:AU,MATCH($B45,data_wkly!$C:$C,0),1)=0,"",_xlfn.NUMBERVALUE(INDEX(data_wkly!AU:AU,MATCH($B45,data_wkly!$C:$C,0),1))),"na"))</f>
        <v>627</v>
      </c>
      <c r="K45" s="122">
        <f>IF(IFERROR(IF(INDEX(data_wkly!AV:AV,MATCH($B45,data_wkly!$C:$C,0),1)=0,"",_xlfn.NUMBERVALUE(INDEX(data_wkly!AV:AV,MATCH($B45,data_wkly!$C:$C,0),1))),"na")=0,"",IFERROR(IF(INDEX(data_wkly!AV:AV,MATCH($B45,data_wkly!$C:$C,0),1)=0,"",_xlfn.NUMBERVALUE(INDEX(data_wkly!AV:AV,MATCH($B45,data_wkly!$C:$C,0),1))),"na"))</f>
        <v>70849</v>
      </c>
      <c r="L45" s="122" t="str">
        <f>IFERROR(IF(INDEX(data_wkly!BI:BI,MATCH($B45,data_wkly!$C:$C,0),1)=0,"",_xlfn.NUMBERVALUE(INDEX(data_wkly!BI:BI,MATCH($B45,data_wkly!$C:$C,0),1))),"na")</f>
        <v/>
      </c>
      <c r="M45" s="122">
        <f>IF(IFERROR(IF(INDEX(data_wkly!AW:AW,MATCH($B45,data_wkly!$C:$C,0),1)=0,"",_xlfn.NUMBERVALUE(INDEX(data_wkly!AW:AW,MATCH($B45,data_wkly!$C:$C,0),1))),"na")=0,"",IFERROR(IF(INDEX(data_wkly!AW:AW,MATCH($B45,data_wkly!$C:$C,0),1)=0,"",_xlfn.NUMBERVALUE(INDEX(data_wkly!AW:AW,MATCH($B45,data_wkly!$C:$C,0),1))),"na"))</f>
        <v>67245</v>
      </c>
      <c r="N45" s="123"/>
      <c r="O45" s="124">
        <f>IF(IFERROR(IF(INDEX(data_wkly!AY:AY,MATCH($B45,data_wkly!$C:$C,0),1)=0,"",_xlfn.NUMBERVALUE(INDEX(data_wkly!AY:AY,MATCH($B45,data_wkly!$C:$C,0),1))),"na")=0,"",IFERROR(IF(INDEX(data_wkly!AY:AY,MATCH($B45,data_wkly!$C:$C,0),1)=0,"",_xlfn.NUMBERVALUE(INDEX(data_wkly!AY:AY,MATCH($B45,data_wkly!$C:$C,0),1))),"na"))</f>
        <v>142.62</v>
      </c>
      <c r="P45" s="124">
        <f>IF(IFERROR(IF(INDEX(data_wkly!AZ:AZ,MATCH($B45,data_wkly!$C:$C,0),1)=0,"",_xlfn.NUMBERVALUE(INDEX(data_wkly!AZ:AZ,MATCH($B45,data_wkly!$C:$C,0),1))),"na")=0,"",IFERROR(IF(INDEX(data_wkly!AZ:AZ,MATCH($B45,data_wkly!$C:$C,0),1)=0,"",_xlfn.NUMBERVALUE(INDEX(data_wkly!AZ:AZ,MATCH($B45,data_wkly!$C:$C,0),1))),"na"))</f>
        <v>162.21</v>
      </c>
      <c r="Q45" s="124">
        <f>IF(IFERROR(IF(INDEX(data_wkly!BA:BA,MATCH($B45,data_wkly!$C:$C,0),1)=0,"",_xlfn.NUMBERVALUE(INDEX(data_wkly!BA:BA,MATCH($B45,data_wkly!$C:$C,0),1))),"na")=0,"",IFERROR(IF(INDEX(data_wkly!BA:BA,MATCH($B45,data_wkly!$C:$C,0),1)=0,"",_xlfn.NUMBERVALUE(INDEX(data_wkly!BA:BA,MATCH($B45,data_wkly!$C:$C,0),1))),"na"))</f>
        <v>165.19</v>
      </c>
      <c r="R45" s="124">
        <f>IF(IFERROR(IF(INDEX(data_wkly!BB:BB,MATCH($B45,data_wkly!$C:$C,0),1)=0,"",_xlfn.NUMBERVALUE(INDEX(data_wkly!BB:BB,MATCH($B45,data_wkly!$C:$C,0),1))),"na")=0,"",IFERROR(IF(INDEX(data_wkly!BB:BB,MATCH($B45,data_wkly!$C:$C,0),1)=0,"",_xlfn.NUMBERVALUE(INDEX(data_wkly!BB:BB,MATCH($B45,data_wkly!$C:$C,0),1))),"na"))</f>
        <v>165.03</v>
      </c>
      <c r="S45" s="124">
        <f>IF(IFERROR(IF(INDEX(data_wkly!BC:BC,MATCH($B45,data_wkly!$C:$C,0),1)=0,"",_xlfn.NUMBERVALUE(INDEX(data_wkly!BC:BC,MATCH($B45,data_wkly!$C:$C,0),1))),"na")=0,"",IFERROR(IF(INDEX(data_wkly!BC:BC,MATCH($B45,data_wkly!$C:$C,0),1)=0,"",_xlfn.NUMBERVALUE(INDEX(data_wkly!BC:BC,MATCH($B45,data_wkly!$C:$C,0),1))),"na"))</f>
        <v>164.59</v>
      </c>
      <c r="T45" s="124" t="str">
        <f>IFERROR(IF(INDEX(data_wkly!BL:BL,MATCH($B45,data_wkly!$C:$C,0),1)=0,"",_xlfn.NUMBERVALUE(INDEX(data_wkly!BL:BL,MATCH($B45,data_wkly!$C:$C,0),1))),"na")</f>
        <v/>
      </c>
      <c r="U45" s="124">
        <f>IF(IFERROR(IF(INDEX(data_wkly!BD:BD,MATCH($B45,data_wkly!$C:$C,0),1)=0,"",_xlfn.NUMBERVALUE(INDEX(data_wkly!BD:BD,MATCH($B45,data_wkly!$C:$C,0),1))),"na")=0,"",IFERROR(IF(INDEX(data_wkly!BD:BD,MATCH($B45,data_wkly!$C:$C,0),1)=0,"",_xlfn.NUMBERVALUE(INDEX(data_wkly!BD:BD,MATCH($B45,data_wkly!$C:$C,0),1))),"na"))</f>
        <v>162.19</v>
      </c>
      <c r="V45" s="124">
        <f>IF(IFERROR(IF(INDEX(data_wkly!BE:BE,MATCH($B45,data_wkly!$C:$C,0),1)=0,"",_xlfn.NUMBERVALUE(INDEX(data_wkly!BE:BE,MATCH($B45,data_wkly!$C:$C,0),1))),"na")=0,"",IFERROR(IF(INDEX(data_wkly!BE:BE,MATCH($B45,data_wkly!$C:$C,0),1)=0,"",_xlfn.NUMBERVALUE(INDEX(data_wkly!BE:BE,MATCH($B45,data_wkly!$C:$C,0),1))),"na"))</f>
        <v>128.72</v>
      </c>
      <c r="W45" s="124">
        <f>IF(IFERROR(IF(INDEX(data_wkly!BF:BF,MATCH($B45,data_wkly!$C:$C,0),1)=0,"",_xlfn.NUMBERVALUE(INDEX(data_wkly!BF:BF,MATCH($B45,data_wkly!$C:$C,0),1))),"na")=0,"",IFERROR(IF(INDEX(data_wkly!BF:BF,MATCH($B45,data_wkly!$C:$C,0),1)=0,"",_xlfn.NUMBERVALUE(INDEX(data_wkly!BF:BF,MATCH($B45,data_wkly!$C:$C,0),1))),"na"))</f>
        <v>164.34</v>
      </c>
      <c r="X45" s="124" t="str">
        <f>IFERROR(IF(INDEX(data_wkly!BK:BK,MATCH($B45,data_wkly!$C:$C,0),1)=0,"",_xlfn.NUMBERVALUE(INDEX(data_wkly!BK:BK,MATCH($B45,data_wkly!$C:$C,0),1))),"na")</f>
        <v/>
      </c>
      <c r="Y45" s="124">
        <f>IF(IFERROR(IF(INDEX(data_wkly!BG:BG,MATCH($B45,data_wkly!$C:$C,0),1)=0,"",_xlfn.NUMBERVALUE(INDEX(data_wkly!BG:BG,MATCH($B45,data_wkly!$C:$C,0),1))),"na")=0,"",IFERROR(IF(INDEX(data_wkly!BG:BG,MATCH($B45,data_wkly!$C:$C,0),1)=0,"",_xlfn.NUMBERVALUE(INDEX(data_wkly!BG:BG,MATCH($B45,data_wkly!$C:$C,0),1))),"na"))</f>
        <v>164.87</v>
      </c>
      <c r="AJ45" s="41">
        <f t="shared" si="3"/>
        <v>1</v>
      </c>
    </row>
    <row r="46" spans="1:36" ht="15.5">
      <c r="A46" s="88">
        <f t="shared" si="1"/>
        <v>2</v>
      </c>
      <c r="B46" s="89">
        <f t="shared" si="4"/>
        <v>43974</v>
      </c>
      <c r="C46" s="122">
        <f>IF(IFERROR(IF(INDEX(data_wkly!AO:AO,MATCH($B46,data_wkly!$C:$C,0),1)=0,"",_xlfn.NUMBERVALUE(INDEX(data_wkly!AO:AO,MATCH($B46,data_wkly!$C:$C,0),1))),"na")=0,"",IFERROR(IF(INDEX(data_wkly!AO:AO,MATCH($B46,data_wkly!$C:$C,0),1)=0,"",_xlfn.NUMBERVALUE(INDEX(data_wkly!AO:AO,MATCH($B46,data_wkly!$C:$C,0),1))),"na"))</f>
        <v>354</v>
      </c>
      <c r="D46" s="122">
        <f>IF(IFERROR(IF(INDEX(data_wkly!AP:AP,MATCH($B46,data_wkly!$C:$C,0),1)=0,"",_xlfn.NUMBERVALUE(INDEX(data_wkly!AP:AP,MATCH($B46,data_wkly!$C:$C,0),1))),"na")=0,"",IFERROR(IF(INDEX(data_wkly!AP:AP,MATCH($B46,data_wkly!$C:$C,0),1)=0,"",_xlfn.NUMBERVALUE(INDEX(data_wkly!AP:AP,MATCH($B46,data_wkly!$C:$C,0),1))),"na"))</f>
        <v>2830</v>
      </c>
      <c r="E46" s="122">
        <f>IF(IFERROR(IF(INDEX(data_wkly!AQ:AQ,MATCH($B46,data_wkly!$C:$C,0),1)=0,"",_xlfn.NUMBERVALUE(INDEX(data_wkly!AQ:AQ,MATCH($B46,data_wkly!$C:$C,0),1))),"na")=0,"",IFERROR(IF(INDEX(data_wkly!AQ:AQ,MATCH($B46,data_wkly!$C:$C,0),1)=0,"",_xlfn.NUMBERVALUE(INDEX(data_wkly!AQ:AQ,MATCH($B46,data_wkly!$C:$C,0),1))),"na"))</f>
        <v>16885</v>
      </c>
      <c r="F46" s="122">
        <f>IF(IFERROR(IF(INDEX(data_wkly!AR:AR,MATCH($B46,data_wkly!$C:$C,0),1)=0,"",_xlfn.NUMBERVALUE(INDEX(data_wkly!AR:AR,MATCH($B46,data_wkly!$C:$C,0),1))),"na")=0,"",IFERROR(IF(INDEX(data_wkly!AR:AR,MATCH($B46,data_wkly!$C:$C,0),1)=0,"",_xlfn.NUMBERVALUE(INDEX(data_wkly!AR:AR,MATCH($B46,data_wkly!$C:$C,0),1))),"na"))</f>
        <v>30960</v>
      </c>
      <c r="G46" s="122">
        <f>IF(IFERROR(IF(INDEX(data_wkly!AS:AS,MATCH($B46,data_wkly!$C:$C,0),1)=0,"",_xlfn.NUMBERVALUE(INDEX(data_wkly!AS:AS,MATCH($B46,data_wkly!$C:$C,0),1))),"na")=0,"",IFERROR(IF(INDEX(data_wkly!AS:AS,MATCH($B46,data_wkly!$C:$C,0),1)=0,"",_xlfn.NUMBERVALUE(INDEX(data_wkly!AS:AS,MATCH($B46,data_wkly!$C:$C,0),1))),"na"))</f>
        <v>18632</v>
      </c>
      <c r="H46" s="122" t="str">
        <f>IFERROR(IF(INDEX(data_wkly!BJ:BJ,MATCH($B46,data_wkly!$C:$C,0),1)=0,"",_xlfn.NUMBERVALUE(INDEX(data_wkly!BJ:BJ,MATCH($B46,data_wkly!$C:$C,0),1))),"na")</f>
        <v/>
      </c>
      <c r="I46" s="122">
        <f>IF(IFERROR(IF(INDEX(data_wkly!AT:AT,MATCH($B46,data_wkly!$C:$C,0),1)=0,"",_xlfn.NUMBERVALUE(INDEX(data_wkly!AT:AT,MATCH($B46,data_wkly!$C:$C,0),1))),"na")=0,"",IFERROR(IF(INDEX(data_wkly!AT:AT,MATCH($B46,data_wkly!$C:$C,0),1)=0,"",_xlfn.NUMBERVALUE(INDEX(data_wkly!AT:AT,MATCH($B46,data_wkly!$C:$C,0),1))),"na"))</f>
        <v>2210</v>
      </c>
      <c r="J46" s="122">
        <f>IF(IFERROR(IF(INDEX(data_wkly!AU:AU,MATCH($B46,data_wkly!$C:$C,0),1)=0,"",_xlfn.NUMBERVALUE(INDEX(data_wkly!AU:AU,MATCH($B46,data_wkly!$C:$C,0),1))),"na")=0,"",IFERROR(IF(INDEX(data_wkly!AU:AU,MATCH($B46,data_wkly!$C:$C,0),1)=0,"",_xlfn.NUMBERVALUE(INDEX(data_wkly!AU:AU,MATCH($B46,data_wkly!$C:$C,0),1))),"na"))</f>
        <v>598</v>
      </c>
      <c r="K46" s="122">
        <f>IF(IFERROR(IF(INDEX(data_wkly!AV:AV,MATCH($B46,data_wkly!$C:$C,0),1)=0,"",_xlfn.NUMBERVALUE(INDEX(data_wkly!AV:AV,MATCH($B46,data_wkly!$C:$C,0),1))),"na")=0,"",IFERROR(IF(INDEX(data_wkly!AV:AV,MATCH($B46,data_wkly!$C:$C,0),1)=0,"",_xlfn.NUMBERVALUE(INDEX(data_wkly!AV:AV,MATCH($B46,data_wkly!$C:$C,0),1))),"na"))</f>
        <v>72469</v>
      </c>
      <c r="L46" s="122" t="str">
        <f>IFERROR(IF(INDEX(data_wkly!BI:BI,MATCH($B46,data_wkly!$C:$C,0),1)=0,"",_xlfn.NUMBERVALUE(INDEX(data_wkly!BI:BI,MATCH($B46,data_wkly!$C:$C,0),1))),"na")</f>
        <v/>
      </c>
      <c r="M46" s="122">
        <f>IF(IFERROR(IF(INDEX(data_wkly!AW:AW,MATCH($B46,data_wkly!$C:$C,0),1)=0,"",_xlfn.NUMBERVALUE(INDEX(data_wkly!AW:AW,MATCH($B46,data_wkly!$C:$C,0),1))),"na")=0,"",IFERROR(IF(INDEX(data_wkly!AW:AW,MATCH($B46,data_wkly!$C:$C,0),1)=0,"",_xlfn.NUMBERVALUE(INDEX(data_wkly!AW:AW,MATCH($B46,data_wkly!$C:$C,0),1))),"na"))</f>
        <v>68687</v>
      </c>
      <c r="N46" s="123"/>
      <c r="O46" s="124">
        <f>IF(IFERROR(IF(INDEX(data_wkly!AY:AY,MATCH($B46,data_wkly!$C:$C,0),1)=0,"",_xlfn.NUMBERVALUE(INDEX(data_wkly!AY:AY,MATCH($B46,data_wkly!$C:$C,0),1))),"na")=0,"",IFERROR(IF(INDEX(data_wkly!AY:AY,MATCH($B46,data_wkly!$C:$C,0),1)=0,"",_xlfn.NUMBERVALUE(INDEX(data_wkly!AY:AY,MATCH($B46,data_wkly!$C:$C,0),1))),"na"))</f>
        <v>141.24</v>
      </c>
      <c r="P46" s="124">
        <f>IF(IFERROR(IF(INDEX(data_wkly!AZ:AZ,MATCH($B46,data_wkly!$C:$C,0),1)=0,"",_xlfn.NUMBERVALUE(INDEX(data_wkly!AZ:AZ,MATCH($B46,data_wkly!$C:$C,0),1))),"na")=0,"",IFERROR(IF(INDEX(data_wkly!AZ:AZ,MATCH($B46,data_wkly!$C:$C,0),1)=0,"",_xlfn.NUMBERVALUE(INDEX(data_wkly!AZ:AZ,MATCH($B46,data_wkly!$C:$C,0),1))),"na"))</f>
        <v>162.83000000000001</v>
      </c>
      <c r="Q46" s="124">
        <f>IF(IFERROR(IF(INDEX(data_wkly!BA:BA,MATCH($B46,data_wkly!$C:$C,0),1)=0,"",_xlfn.NUMBERVALUE(INDEX(data_wkly!BA:BA,MATCH($B46,data_wkly!$C:$C,0),1))),"na")=0,"",IFERROR(IF(INDEX(data_wkly!BA:BA,MATCH($B46,data_wkly!$C:$C,0),1)=0,"",_xlfn.NUMBERVALUE(INDEX(data_wkly!BA:BA,MATCH($B46,data_wkly!$C:$C,0),1))),"na"))</f>
        <v>165.27</v>
      </c>
      <c r="R46" s="124">
        <f>IF(IFERROR(IF(INDEX(data_wkly!BB:BB,MATCH($B46,data_wkly!$C:$C,0),1)=0,"",_xlfn.NUMBERVALUE(INDEX(data_wkly!BB:BB,MATCH($B46,data_wkly!$C:$C,0),1))),"na")=0,"",IFERROR(IF(INDEX(data_wkly!BB:BB,MATCH($B46,data_wkly!$C:$C,0),1)=0,"",_xlfn.NUMBERVALUE(INDEX(data_wkly!BB:BB,MATCH($B46,data_wkly!$C:$C,0),1))),"na"))</f>
        <v>165.21</v>
      </c>
      <c r="S46" s="124">
        <f>IF(IFERROR(IF(INDEX(data_wkly!BC:BC,MATCH($B46,data_wkly!$C:$C,0),1)=0,"",_xlfn.NUMBERVALUE(INDEX(data_wkly!BC:BC,MATCH($B46,data_wkly!$C:$C,0),1))),"na")=0,"",IFERROR(IF(INDEX(data_wkly!BC:BC,MATCH($B46,data_wkly!$C:$C,0),1)=0,"",_xlfn.NUMBERVALUE(INDEX(data_wkly!BC:BC,MATCH($B46,data_wkly!$C:$C,0),1))),"na"))</f>
        <v>164.75</v>
      </c>
      <c r="T46" s="124" t="str">
        <f>IFERROR(IF(INDEX(data_wkly!BL:BL,MATCH($B46,data_wkly!$C:$C,0),1)=0,"",_xlfn.NUMBERVALUE(INDEX(data_wkly!BL:BL,MATCH($B46,data_wkly!$C:$C,0),1))),"na")</f>
        <v/>
      </c>
      <c r="U46" s="124">
        <f>IF(IFERROR(IF(INDEX(data_wkly!BD:BD,MATCH($B46,data_wkly!$C:$C,0),1)=0,"",_xlfn.NUMBERVALUE(INDEX(data_wkly!BD:BD,MATCH($B46,data_wkly!$C:$C,0),1))),"na")=0,"",IFERROR(IF(INDEX(data_wkly!BD:BD,MATCH($B46,data_wkly!$C:$C,0),1)=0,"",_xlfn.NUMBERVALUE(INDEX(data_wkly!BD:BD,MATCH($B46,data_wkly!$C:$C,0),1))),"na"))</f>
        <v>162.25</v>
      </c>
      <c r="V46" s="124">
        <f>IF(IFERROR(IF(INDEX(data_wkly!BE:BE,MATCH($B46,data_wkly!$C:$C,0),1)=0,"",_xlfn.NUMBERVALUE(INDEX(data_wkly!BE:BE,MATCH($B46,data_wkly!$C:$C,0),1))),"na")=0,"",IFERROR(IF(INDEX(data_wkly!BE:BE,MATCH($B46,data_wkly!$C:$C,0),1)=0,"",_xlfn.NUMBERVALUE(INDEX(data_wkly!BE:BE,MATCH($B46,data_wkly!$C:$C,0),1))),"na"))</f>
        <v>129.32</v>
      </c>
      <c r="W46" s="124">
        <f>IF(IFERROR(IF(INDEX(data_wkly!BF:BF,MATCH($B46,data_wkly!$C:$C,0),1)=0,"",_xlfn.NUMBERVALUE(INDEX(data_wkly!BF:BF,MATCH($B46,data_wkly!$C:$C,0),1))),"na")=0,"",IFERROR(IF(INDEX(data_wkly!BF:BF,MATCH($B46,data_wkly!$C:$C,0),1)=0,"",_xlfn.NUMBERVALUE(INDEX(data_wkly!BF:BF,MATCH($B46,data_wkly!$C:$C,0),1))),"na"))</f>
        <v>164.51</v>
      </c>
      <c r="X46" s="124" t="str">
        <f>IFERROR(IF(INDEX(data_wkly!BK:BK,MATCH($B46,data_wkly!$C:$C,0),1)=0,"",_xlfn.NUMBERVALUE(INDEX(data_wkly!BK:BK,MATCH($B46,data_wkly!$C:$C,0),1))),"na")</f>
        <v/>
      </c>
      <c r="Y46" s="124">
        <f>IF(IFERROR(IF(INDEX(data_wkly!BG:BG,MATCH($B46,data_wkly!$C:$C,0),1)=0,"",_xlfn.NUMBERVALUE(INDEX(data_wkly!BG:BG,MATCH($B46,data_wkly!$C:$C,0),1))),"na")=0,"",IFERROR(IF(INDEX(data_wkly!BG:BG,MATCH($B46,data_wkly!$C:$C,0),1)=0,"",_xlfn.NUMBERVALUE(INDEX(data_wkly!BG:BG,MATCH($B46,data_wkly!$C:$C,0),1))),"na"))</f>
        <v>165</v>
      </c>
      <c r="AJ46" s="41">
        <f t="shared" si="3"/>
        <v>2</v>
      </c>
    </row>
    <row r="47" spans="1:36" ht="15.5">
      <c r="A47" s="88">
        <f t="shared" si="1"/>
        <v>1</v>
      </c>
      <c r="B47" s="89">
        <f t="shared" si="4"/>
        <v>43981</v>
      </c>
      <c r="C47" s="122">
        <f>IF(IFERROR(IF(INDEX(data_wkly!AO:AO,MATCH($B47,data_wkly!$C:$C,0),1)=0,"",_xlfn.NUMBERVALUE(INDEX(data_wkly!AO:AO,MATCH($B47,data_wkly!$C:$C,0),1))),"na")=0,"",IFERROR(IF(INDEX(data_wkly!AO:AO,MATCH($B47,data_wkly!$C:$C,0),1)=0,"",_xlfn.NUMBERVALUE(INDEX(data_wkly!AO:AO,MATCH($B47,data_wkly!$C:$C,0),1))),"na"))</f>
        <v>352</v>
      </c>
      <c r="D47" s="122">
        <f>IF(IFERROR(IF(INDEX(data_wkly!AP:AP,MATCH($B47,data_wkly!$C:$C,0),1)=0,"",_xlfn.NUMBERVALUE(INDEX(data_wkly!AP:AP,MATCH($B47,data_wkly!$C:$C,0),1))),"na")=0,"",IFERROR(IF(INDEX(data_wkly!AP:AP,MATCH($B47,data_wkly!$C:$C,0),1)=0,"",_xlfn.NUMBERVALUE(INDEX(data_wkly!AP:AP,MATCH($B47,data_wkly!$C:$C,0),1))),"na"))</f>
        <v>3104</v>
      </c>
      <c r="E47" s="122">
        <f>IF(IFERROR(IF(INDEX(data_wkly!AQ:AQ,MATCH($B47,data_wkly!$C:$C,0),1)=0,"",_xlfn.NUMBERVALUE(INDEX(data_wkly!AQ:AQ,MATCH($B47,data_wkly!$C:$C,0),1))),"na")=0,"",IFERROR(IF(INDEX(data_wkly!AQ:AQ,MATCH($B47,data_wkly!$C:$C,0),1)=0,"",_xlfn.NUMBERVALUE(INDEX(data_wkly!AQ:AQ,MATCH($B47,data_wkly!$C:$C,0),1))),"na"))</f>
        <v>18424</v>
      </c>
      <c r="F47" s="122">
        <f>IF(IFERROR(IF(INDEX(data_wkly!AR:AR,MATCH($B47,data_wkly!$C:$C,0),1)=0,"",_xlfn.NUMBERVALUE(INDEX(data_wkly!AR:AR,MATCH($B47,data_wkly!$C:$C,0),1))),"na")=0,"",IFERROR(IF(INDEX(data_wkly!AR:AR,MATCH($B47,data_wkly!$C:$C,0),1)=0,"",_xlfn.NUMBERVALUE(INDEX(data_wkly!AR:AR,MATCH($B47,data_wkly!$C:$C,0),1))),"na"))</f>
        <v>31907</v>
      </c>
      <c r="G47" s="122">
        <f>IF(IFERROR(IF(INDEX(data_wkly!AS:AS,MATCH($B47,data_wkly!$C:$C,0),1)=0,"",_xlfn.NUMBERVALUE(INDEX(data_wkly!AS:AS,MATCH($B47,data_wkly!$C:$C,0),1))),"na")=0,"",IFERROR(IF(INDEX(data_wkly!AS:AS,MATCH($B47,data_wkly!$C:$C,0),1)=0,"",_xlfn.NUMBERVALUE(INDEX(data_wkly!AS:AS,MATCH($B47,data_wkly!$C:$C,0),1))),"na"))</f>
        <v>18480</v>
      </c>
      <c r="H47" s="122" t="str">
        <f>IFERROR(IF(INDEX(data_wkly!BJ:BJ,MATCH($B47,data_wkly!$C:$C,0),1)=0,"",_xlfn.NUMBERVALUE(INDEX(data_wkly!BJ:BJ,MATCH($B47,data_wkly!$C:$C,0),1))),"na")</f>
        <v/>
      </c>
      <c r="I47" s="122">
        <f>IF(IFERROR(IF(INDEX(data_wkly!AT:AT,MATCH($B47,data_wkly!$C:$C,0),1)=0,"",_xlfn.NUMBERVALUE(INDEX(data_wkly!AT:AT,MATCH($B47,data_wkly!$C:$C,0),1))),"na")=0,"",IFERROR(IF(INDEX(data_wkly!AT:AT,MATCH($B47,data_wkly!$C:$C,0),1)=0,"",_xlfn.NUMBERVALUE(INDEX(data_wkly!AT:AT,MATCH($B47,data_wkly!$C:$C,0),1))),"na"))</f>
        <v>2243</v>
      </c>
      <c r="J47" s="122">
        <f>IF(IFERROR(IF(INDEX(data_wkly!AU:AU,MATCH($B47,data_wkly!$C:$C,0),1)=0,"",_xlfn.NUMBERVALUE(INDEX(data_wkly!AU:AU,MATCH($B47,data_wkly!$C:$C,0),1))),"na")=0,"",IFERROR(IF(INDEX(data_wkly!AU:AU,MATCH($B47,data_wkly!$C:$C,0),1)=0,"",_xlfn.NUMBERVALUE(INDEX(data_wkly!AU:AU,MATCH($B47,data_wkly!$C:$C,0),1))),"na"))</f>
        <v>743</v>
      </c>
      <c r="K47" s="122">
        <f>IF(IFERROR(IF(INDEX(data_wkly!AV:AV,MATCH($B47,data_wkly!$C:$C,0),1)=0,"",_xlfn.NUMBERVALUE(INDEX(data_wkly!AV:AV,MATCH($B47,data_wkly!$C:$C,0),1))),"na")=0,"",IFERROR(IF(INDEX(data_wkly!AV:AV,MATCH($B47,data_wkly!$C:$C,0),1)=0,"",_xlfn.NUMBERVALUE(INDEX(data_wkly!AV:AV,MATCH($B47,data_wkly!$C:$C,0),1))),"na"))</f>
        <v>75253</v>
      </c>
      <c r="L47" s="122" t="str">
        <f>IFERROR(IF(INDEX(data_wkly!BI:BI,MATCH($B47,data_wkly!$C:$C,0),1)=0,"",_xlfn.NUMBERVALUE(INDEX(data_wkly!BI:BI,MATCH($B47,data_wkly!$C:$C,0),1))),"na")</f>
        <v/>
      </c>
      <c r="M47" s="122">
        <f>IF(IFERROR(IF(INDEX(data_wkly!AW:AW,MATCH($B47,data_wkly!$C:$C,0),1)=0,"",_xlfn.NUMBERVALUE(INDEX(data_wkly!AW:AW,MATCH($B47,data_wkly!$C:$C,0),1))),"na")=0,"",IFERROR(IF(INDEX(data_wkly!AW:AW,MATCH($B47,data_wkly!$C:$C,0),1)=0,"",_xlfn.NUMBERVALUE(INDEX(data_wkly!AW:AW,MATCH($B47,data_wkly!$C:$C,0),1))),"na"))</f>
        <v>71054</v>
      </c>
      <c r="N47" s="123"/>
      <c r="O47" s="124">
        <f>IF(IFERROR(IF(INDEX(data_wkly!AY:AY,MATCH($B47,data_wkly!$C:$C,0),1)=0,"",_xlfn.NUMBERVALUE(INDEX(data_wkly!AY:AY,MATCH($B47,data_wkly!$C:$C,0),1))),"na")=0,"",IFERROR(IF(INDEX(data_wkly!AY:AY,MATCH($B47,data_wkly!$C:$C,0),1)=0,"",_xlfn.NUMBERVALUE(INDEX(data_wkly!AY:AY,MATCH($B47,data_wkly!$C:$C,0),1))),"na"))</f>
        <v>146.16</v>
      </c>
      <c r="P47" s="124">
        <f>IF(IFERROR(IF(INDEX(data_wkly!AZ:AZ,MATCH($B47,data_wkly!$C:$C,0),1)=0,"",_xlfn.NUMBERVALUE(INDEX(data_wkly!AZ:AZ,MATCH($B47,data_wkly!$C:$C,0),1))),"na")=0,"",IFERROR(IF(INDEX(data_wkly!AZ:AZ,MATCH($B47,data_wkly!$C:$C,0),1)=0,"",_xlfn.NUMBERVALUE(INDEX(data_wkly!AZ:AZ,MATCH($B47,data_wkly!$C:$C,0),1))),"na"))</f>
        <v>162.81</v>
      </c>
      <c r="Q47" s="124">
        <f>IF(IFERROR(IF(INDEX(data_wkly!BA:BA,MATCH($B47,data_wkly!$C:$C,0),1)=0,"",_xlfn.NUMBERVALUE(INDEX(data_wkly!BA:BA,MATCH($B47,data_wkly!$C:$C,0),1))),"na")=0,"",IFERROR(IF(INDEX(data_wkly!BA:BA,MATCH($B47,data_wkly!$C:$C,0),1)=0,"",_xlfn.NUMBERVALUE(INDEX(data_wkly!BA:BA,MATCH($B47,data_wkly!$C:$C,0),1))),"na"))</f>
        <v>165.36</v>
      </c>
      <c r="R47" s="124">
        <f>IF(IFERROR(IF(INDEX(data_wkly!BB:BB,MATCH($B47,data_wkly!$C:$C,0),1)=0,"",_xlfn.NUMBERVALUE(INDEX(data_wkly!BB:BB,MATCH($B47,data_wkly!$C:$C,0),1))),"na")=0,"",IFERROR(IF(INDEX(data_wkly!BB:BB,MATCH($B47,data_wkly!$C:$C,0),1)=0,"",_xlfn.NUMBERVALUE(INDEX(data_wkly!BB:BB,MATCH($B47,data_wkly!$C:$C,0),1))),"na"))</f>
        <v>165.21</v>
      </c>
      <c r="S47" s="124">
        <f>IF(IFERROR(IF(INDEX(data_wkly!BC:BC,MATCH($B47,data_wkly!$C:$C,0),1)=0,"",_xlfn.NUMBERVALUE(INDEX(data_wkly!BC:BC,MATCH($B47,data_wkly!$C:$C,0),1))),"na")=0,"",IFERROR(IF(INDEX(data_wkly!BC:BC,MATCH($B47,data_wkly!$C:$C,0),1)=0,"",_xlfn.NUMBERVALUE(INDEX(data_wkly!BC:BC,MATCH($B47,data_wkly!$C:$C,0),1))),"na"))</f>
        <v>164.73</v>
      </c>
      <c r="T47" s="124" t="str">
        <f>IFERROR(IF(INDEX(data_wkly!BL:BL,MATCH($B47,data_wkly!$C:$C,0),1)=0,"",_xlfn.NUMBERVALUE(INDEX(data_wkly!BL:BL,MATCH($B47,data_wkly!$C:$C,0),1))),"na")</f>
        <v/>
      </c>
      <c r="U47" s="124">
        <f>IF(IFERROR(IF(INDEX(data_wkly!BD:BD,MATCH($B47,data_wkly!$C:$C,0),1)=0,"",_xlfn.NUMBERVALUE(INDEX(data_wkly!BD:BD,MATCH($B47,data_wkly!$C:$C,0),1))),"na")=0,"",IFERROR(IF(INDEX(data_wkly!BD:BD,MATCH($B47,data_wkly!$C:$C,0),1)=0,"",_xlfn.NUMBERVALUE(INDEX(data_wkly!BD:BD,MATCH($B47,data_wkly!$C:$C,0),1))),"na"))</f>
        <v>162.15</v>
      </c>
      <c r="V47" s="124">
        <f>IF(IFERROR(IF(INDEX(data_wkly!BE:BE,MATCH($B47,data_wkly!$C:$C,0),1)=0,"",_xlfn.NUMBERVALUE(INDEX(data_wkly!BE:BE,MATCH($B47,data_wkly!$C:$C,0),1))),"na")=0,"",IFERROR(IF(INDEX(data_wkly!BE:BE,MATCH($B47,data_wkly!$C:$C,0),1)=0,"",_xlfn.NUMBERVALUE(INDEX(data_wkly!BE:BE,MATCH($B47,data_wkly!$C:$C,0),1))),"na"))</f>
        <v>125.04</v>
      </c>
      <c r="W47" s="124">
        <f>IF(IFERROR(IF(INDEX(data_wkly!BF:BF,MATCH($B47,data_wkly!$C:$C,0),1)=0,"",_xlfn.NUMBERVALUE(INDEX(data_wkly!BF:BF,MATCH($B47,data_wkly!$C:$C,0),1))),"na")=0,"",IFERROR(IF(INDEX(data_wkly!BF:BF,MATCH($B47,data_wkly!$C:$C,0),1)=0,"",_xlfn.NUMBERVALUE(INDEX(data_wkly!BF:BF,MATCH($B47,data_wkly!$C:$C,0),1))),"na"))</f>
        <v>164.45</v>
      </c>
      <c r="X47" s="124" t="str">
        <f>IFERROR(IF(INDEX(data_wkly!BK:BK,MATCH($B47,data_wkly!$C:$C,0),1)=0,"",_xlfn.NUMBERVALUE(INDEX(data_wkly!BK:BK,MATCH($B47,data_wkly!$C:$C,0),1))),"na")</f>
        <v/>
      </c>
      <c r="Y47" s="124">
        <f>IF(IFERROR(IF(INDEX(data_wkly!BG:BG,MATCH($B47,data_wkly!$C:$C,0),1)=0,"",_xlfn.NUMBERVALUE(INDEX(data_wkly!BG:BG,MATCH($B47,data_wkly!$C:$C,0),1))),"na")=0,"",IFERROR(IF(INDEX(data_wkly!BG:BG,MATCH($B47,data_wkly!$C:$C,0),1)=0,"",_xlfn.NUMBERVALUE(INDEX(data_wkly!BG:BG,MATCH($B47,data_wkly!$C:$C,0),1))),"na"))</f>
        <v>165.03</v>
      </c>
      <c r="AJ47" s="41">
        <f t="shared" si="3"/>
        <v>1</v>
      </c>
    </row>
    <row r="48" spans="1:36" ht="15.5">
      <c r="A48" s="88">
        <f t="shared" si="1"/>
        <v>2</v>
      </c>
      <c r="B48" s="89">
        <f t="shared" si="4"/>
        <v>43988</v>
      </c>
      <c r="C48" s="122">
        <f>IF(IFERROR(IF(INDEX(data_wkly!AO:AO,MATCH($B48,data_wkly!$C:$C,0),1)=0,"",_xlfn.NUMBERVALUE(INDEX(data_wkly!AO:AO,MATCH($B48,data_wkly!$C:$C,0),1))),"na")=0,"",IFERROR(IF(INDEX(data_wkly!AO:AO,MATCH($B48,data_wkly!$C:$C,0),1)=0,"",_xlfn.NUMBERVALUE(INDEX(data_wkly!AO:AO,MATCH($B48,data_wkly!$C:$C,0),1))),"na"))</f>
        <v>438</v>
      </c>
      <c r="D48" s="122">
        <f>IF(IFERROR(IF(INDEX(data_wkly!AP:AP,MATCH($B48,data_wkly!$C:$C,0),1)=0,"",_xlfn.NUMBERVALUE(INDEX(data_wkly!AP:AP,MATCH($B48,data_wkly!$C:$C,0),1))),"na")=0,"",IFERROR(IF(INDEX(data_wkly!AP:AP,MATCH($B48,data_wkly!$C:$C,0),1)=0,"",_xlfn.NUMBERVALUE(INDEX(data_wkly!AP:AP,MATCH($B48,data_wkly!$C:$C,0),1))),"na"))</f>
        <v>3593</v>
      </c>
      <c r="E48" s="122">
        <f>IF(IFERROR(IF(INDEX(data_wkly!AQ:AQ,MATCH($B48,data_wkly!$C:$C,0),1)=0,"",_xlfn.NUMBERVALUE(INDEX(data_wkly!AQ:AQ,MATCH($B48,data_wkly!$C:$C,0),1))),"na")=0,"",IFERROR(IF(INDEX(data_wkly!AQ:AQ,MATCH($B48,data_wkly!$C:$C,0),1)=0,"",_xlfn.NUMBERVALUE(INDEX(data_wkly!AQ:AQ,MATCH($B48,data_wkly!$C:$C,0),1))),"na"))</f>
        <v>19042</v>
      </c>
      <c r="F48" s="122">
        <f>IF(IFERROR(IF(INDEX(data_wkly!AR:AR,MATCH($B48,data_wkly!$C:$C,0),1)=0,"",_xlfn.NUMBERVALUE(INDEX(data_wkly!AR:AR,MATCH($B48,data_wkly!$C:$C,0),1))),"na")=0,"",IFERROR(IF(INDEX(data_wkly!AR:AR,MATCH($B48,data_wkly!$C:$C,0),1)=0,"",_xlfn.NUMBERVALUE(INDEX(data_wkly!AR:AR,MATCH($B48,data_wkly!$C:$C,0),1))),"na"))</f>
        <v>32339</v>
      </c>
      <c r="G48" s="122">
        <f>IF(IFERROR(IF(INDEX(data_wkly!AS:AS,MATCH($B48,data_wkly!$C:$C,0),1)=0,"",_xlfn.NUMBERVALUE(INDEX(data_wkly!AS:AS,MATCH($B48,data_wkly!$C:$C,0),1))),"na")=0,"",IFERROR(IF(INDEX(data_wkly!AS:AS,MATCH($B48,data_wkly!$C:$C,0),1)=0,"",_xlfn.NUMBERVALUE(INDEX(data_wkly!AS:AS,MATCH($B48,data_wkly!$C:$C,0),1))),"na"))</f>
        <v>17928</v>
      </c>
      <c r="H48" s="122" t="str">
        <f>IFERROR(IF(INDEX(data_wkly!BJ:BJ,MATCH($B48,data_wkly!$C:$C,0),1)=0,"",_xlfn.NUMBERVALUE(INDEX(data_wkly!BJ:BJ,MATCH($B48,data_wkly!$C:$C,0),1))),"na")</f>
        <v/>
      </c>
      <c r="I48" s="122">
        <f>IF(IFERROR(IF(INDEX(data_wkly!AT:AT,MATCH($B48,data_wkly!$C:$C,0),1)=0,"",_xlfn.NUMBERVALUE(INDEX(data_wkly!AT:AT,MATCH($B48,data_wkly!$C:$C,0),1))),"na")=0,"",IFERROR(IF(INDEX(data_wkly!AT:AT,MATCH($B48,data_wkly!$C:$C,0),1)=0,"",_xlfn.NUMBERVALUE(INDEX(data_wkly!AT:AT,MATCH($B48,data_wkly!$C:$C,0),1))),"na"))</f>
        <v>2186</v>
      </c>
      <c r="J48" s="122">
        <f>IF(IFERROR(IF(INDEX(data_wkly!AU:AU,MATCH($B48,data_wkly!$C:$C,0),1)=0,"",_xlfn.NUMBERVALUE(INDEX(data_wkly!AU:AU,MATCH($B48,data_wkly!$C:$C,0),1))),"na")=0,"",IFERROR(IF(INDEX(data_wkly!AU:AU,MATCH($B48,data_wkly!$C:$C,0),1)=0,"",_xlfn.NUMBERVALUE(INDEX(data_wkly!AU:AU,MATCH($B48,data_wkly!$C:$C,0),1))),"na"))</f>
        <v>699</v>
      </c>
      <c r="K48" s="122">
        <f>IF(IFERROR(IF(INDEX(data_wkly!AV:AV,MATCH($B48,data_wkly!$C:$C,0),1)=0,"",_xlfn.NUMBERVALUE(INDEX(data_wkly!AV:AV,MATCH($B48,data_wkly!$C:$C,0),1))),"na")=0,"",IFERROR(IF(INDEX(data_wkly!AV:AV,MATCH($B48,data_wkly!$C:$C,0),1)=0,"",_xlfn.NUMBERVALUE(INDEX(data_wkly!AV:AV,MATCH($B48,data_wkly!$C:$C,0),1))),"na"))</f>
        <v>76225</v>
      </c>
      <c r="L48" s="122" t="str">
        <f>IFERROR(IF(INDEX(data_wkly!BI:BI,MATCH($B48,data_wkly!$C:$C,0),1)=0,"",_xlfn.NUMBERVALUE(INDEX(data_wkly!BI:BI,MATCH($B48,data_wkly!$C:$C,0),1))),"na")</f>
        <v/>
      </c>
      <c r="M48" s="122">
        <f>IF(IFERROR(IF(INDEX(data_wkly!AW:AW,MATCH($B48,data_wkly!$C:$C,0),1)=0,"",_xlfn.NUMBERVALUE(INDEX(data_wkly!AW:AW,MATCH($B48,data_wkly!$C:$C,0),1))),"na")=0,"",IFERROR(IF(INDEX(data_wkly!AW:AW,MATCH($B48,data_wkly!$C:$C,0),1)=0,"",_xlfn.NUMBERVALUE(INDEX(data_wkly!AW:AW,MATCH($B48,data_wkly!$C:$C,0),1))),"na"))</f>
        <v>71495</v>
      </c>
      <c r="N48" s="123"/>
      <c r="O48" s="124">
        <f>IF(IFERROR(IF(INDEX(data_wkly!AY:AY,MATCH($B48,data_wkly!$C:$C,0),1)=0,"",_xlfn.NUMBERVALUE(INDEX(data_wkly!AY:AY,MATCH($B48,data_wkly!$C:$C,0),1))),"na")=0,"",IFERROR(IF(INDEX(data_wkly!AY:AY,MATCH($B48,data_wkly!$C:$C,0),1)=0,"",_xlfn.NUMBERVALUE(INDEX(data_wkly!AY:AY,MATCH($B48,data_wkly!$C:$C,0),1))),"na"))</f>
        <v>140.63</v>
      </c>
      <c r="P48" s="124">
        <f>IF(IFERROR(IF(INDEX(data_wkly!AZ:AZ,MATCH($B48,data_wkly!$C:$C,0),1)=0,"",_xlfn.NUMBERVALUE(INDEX(data_wkly!AZ:AZ,MATCH($B48,data_wkly!$C:$C,0),1))),"na")=0,"",IFERROR(IF(INDEX(data_wkly!AZ:AZ,MATCH($B48,data_wkly!$C:$C,0),1)=0,"",_xlfn.NUMBERVALUE(INDEX(data_wkly!AZ:AZ,MATCH($B48,data_wkly!$C:$C,0),1))),"na"))</f>
        <v>163.25</v>
      </c>
      <c r="Q48" s="124">
        <f>IF(IFERROR(IF(INDEX(data_wkly!BA:BA,MATCH($B48,data_wkly!$C:$C,0),1)=0,"",_xlfn.NUMBERVALUE(INDEX(data_wkly!BA:BA,MATCH($B48,data_wkly!$C:$C,0),1))),"na")=0,"",IFERROR(IF(INDEX(data_wkly!BA:BA,MATCH($B48,data_wkly!$C:$C,0),1)=0,"",_xlfn.NUMBERVALUE(INDEX(data_wkly!BA:BA,MATCH($B48,data_wkly!$C:$C,0),1))),"na"))</f>
        <v>165.34</v>
      </c>
      <c r="R48" s="124">
        <f>IF(IFERROR(IF(INDEX(data_wkly!BB:BB,MATCH($B48,data_wkly!$C:$C,0),1)=0,"",_xlfn.NUMBERVALUE(INDEX(data_wkly!BB:BB,MATCH($B48,data_wkly!$C:$C,0),1))),"na")=0,"",IFERROR(IF(INDEX(data_wkly!BB:BB,MATCH($B48,data_wkly!$C:$C,0),1)=0,"",_xlfn.NUMBERVALUE(INDEX(data_wkly!BB:BB,MATCH($B48,data_wkly!$C:$C,0),1))),"na"))</f>
        <v>165.25</v>
      </c>
      <c r="S48" s="124">
        <f>IF(IFERROR(IF(INDEX(data_wkly!BC:BC,MATCH($B48,data_wkly!$C:$C,0),1)=0,"",_xlfn.NUMBERVALUE(INDEX(data_wkly!BC:BC,MATCH($B48,data_wkly!$C:$C,0),1))),"na")=0,"",IFERROR(IF(INDEX(data_wkly!BC:BC,MATCH($B48,data_wkly!$C:$C,0),1)=0,"",_xlfn.NUMBERVALUE(INDEX(data_wkly!BC:BC,MATCH($B48,data_wkly!$C:$C,0),1))),"na"))</f>
        <v>164.7</v>
      </c>
      <c r="T48" s="124" t="str">
        <f>IFERROR(IF(INDEX(data_wkly!BL:BL,MATCH($B48,data_wkly!$C:$C,0),1)=0,"",_xlfn.NUMBERVALUE(INDEX(data_wkly!BL:BL,MATCH($B48,data_wkly!$C:$C,0),1))),"na")</f>
        <v/>
      </c>
      <c r="U48" s="124">
        <f>IF(IFERROR(IF(INDEX(data_wkly!BD:BD,MATCH($B48,data_wkly!$C:$C,0),1)=0,"",_xlfn.NUMBERVALUE(INDEX(data_wkly!BD:BD,MATCH($B48,data_wkly!$C:$C,0),1))),"na")=0,"",IFERROR(IF(INDEX(data_wkly!BD:BD,MATCH($B48,data_wkly!$C:$C,0),1)=0,"",_xlfn.NUMBERVALUE(INDEX(data_wkly!BD:BD,MATCH($B48,data_wkly!$C:$C,0),1))),"na"))</f>
        <v>162.81</v>
      </c>
      <c r="V48" s="124">
        <f>IF(IFERROR(IF(INDEX(data_wkly!BE:BE,MATCH($B48,data_wkly!$C:$C,0),1)=0,"",_xlfn.NUMBERVALUE(INDEX(data_wkly!BE:BE,MATCH($B48,data_wkly!$C:$C,0),1))),"na")=0,"",IFERROR(IF(INDEX(data_wkly!BE:BE,MATCH($B48,data_wkly!$C:$C,0),1)=0,"",_xlfn.NUMBERVALUE(INDEX(data_wkly!BE:BE,MATCH($B48,data_wkly!$C:$C,0),1))),"na"))</f>
        <v>122.22</v>
      </c>
      <c r="W48" s="124">
        <f>IF(IFERROR(IF(INDEX(data_wkly!BF:BF,MATCH($B48,data_wkly!$C:$C,0),1)=0,"",_xlfn.NUMBERVALUE(INDEX(data_wkly!BF:BF,MATCH($B48,data_wkly!$C:$C,0),1))),"na")=0,"",IFERROR(IF(INDEX(data_wkly!BF:BF,MATCH($B48,data_wkly!$C:$C,0),1)=0,"",_xlfn.NUMBERVALUE(INDEX(data_wkly!BF:BF,MATCH($B48,data_wkly!$C:$C,0),1))),"na"))</f>
        <v>164.44</v>
      </c>
      <c r="X48" s="124" t="str">
        <f>IFERROR(IF(INDEX(data_wkly!BK:BK,MATCH($B48,data_wkly!$C:$C,0),1)=0,"",_xlfn.NUMBERVALUE(INDEX(data_wkly!BK:BK,MATCH($B48,data_wkly!$C:$C,0),1))),"na")</f>
        <v/>
      </c>
      <c r="Y48" s="124">
        <f>IF(IFERROR(IF(INDEX(data_wkly!BG:BG,MATCH($B48,data_wkly!$C:$C,0),1)=0,"",_xlfn.NUMBERVALUE(INDEX(data_wkly!BG:BG,MATCH($B48,data_wkly!$C:$C,0),1))),"na")=0,"",IFERROR(IF(INDEX(data_wkly!BG:BG,MATCH($B48,data_wkly!$C:$C,0),1)=0,"",_xlfn.NUMBERVALUE(INDEX(data_wkly!BG:BG,MATCH($B48,data_wkly!$C:$C,0),1))),"na"))</f>
        <v>165.06</v>
      </c>
      <c r="AJ48" s="41">
        <f t="shared" si="3"/>
        <v>2</v>
      </c>
    </row>
    <row r="49" spans="1:36" ht="15.5">
      <c r="A49" s="88">
        <f t="shared" si="1"/>
        <v>1</v>
      </c>
      <c r="B49" s="89">
        <f t="shared" si="4"/>
        <v>43995</v>
      </c>
      <c r="C49" s="122">
        <f>IF(IFERROR(IF(INDEX(data_wkly!AO:AO,MATCH($B49,data_wkly!$C:$C,0),1)=0,"",_xlfn.NUMBERVALUE(INDEX(data_wkly!AO:AO,MATCH($B49,data_wkly!$C:$C,0),1))),"na")=0,"",IFERROR(IF(INDEX(data_wkly!AO:AO,MATCH($B49,data_wkly!$C:$C,0),1)=0,"",_xlfn.NUMBERVALUE(INDEX(data_wkly!AO:AO,MATCH($B49,data_wkly!$C:$C,0),1))),"na"))</f>
        <v>373</v>
      </c>
      <c r="D49" s="122">
        <f>IF(IFERROR(IF(INDEX(data_wkly!AP:AP,MATCH($B49,data_wkly!$C:$C,0),1)=0,"",_xlfn.NUMBERVALUE(INDEX(data_wkly!AP:AP,MATCH($B49,data_wkly!$C:$C,0),1))),"na")=0,"",IFERROR(IF(INDEX(data_wkly!AP:AP,MATCH($B49,data_wkly!$C:$C,0),1)=0,"",_xlfn.NUMBERVALUE(INDEX(data_wkly!AP:AP,MATCH($B49,data_wkly!$C:$C,0),1))),"na"))</f>
        <v>3113</v>
      </c>
      <c r="E49" s="122">
        <f>IF(IFERROR(IF(INDEX(data_wkly!AQ:AQ,MATCH($B49,data_wkly!$C:$C,0),1)=0,"",_xlfn.NUMBERVALUE(INDEX(data_wkly!AQ:AQ,MATCH($B49,data_wkly!$C:$C,0),1))),"na")=0,"",IFERROR(IF(INDEX(data_wkly!AQ:AQ,MATCH($B49,data_wkly!$C:$C,0),1)=0,"",_xlfn.NUMBERVALUE(INDEX(data_wkly!AQ:AQ,MATCH($B49,data_wkly!$C:$C,0),1))),"na"))</f>
        <v>19078</v>
      </c>
      <c r="F49" s="122">
        <f>IF(IFERROR(IF(INDEX(data_wkly!AR:AR,MATCH($B49,data_wkly!$C:$C,0),1)=0,"",_xlfn.NUMBERVALUE(INDEX(data_wkly!AR:AR,MATCH($B49,data_wkly!$C:$C,0),1))),"na")=0,"",IFERROR(IF(INDEX(data_wkly!AR:AR,MATCH($B49,data_wkly!$C:$C,0),1)=0,"",_xlfn.NUMBERVALUE(INDEX(data_wkly!AR:AR,MATCH($B49,data_wkly!$C:$C,0),1))),"na"))</f>
        <v>32860</v>
      </c>
      <c r="G49" s="122">
        <f>IF(IFERROR(IF(INDEX(data_wkly!AS:AS,MATCH($B49,data_wkly!$C:$C,0),1)=0,"",_xlfn.NUMBERVALUE(INDEX(data_wkly!AS:AS,MATCH($B49,data_wkly!$C:$C,0),1))),"na")=0,"",IFERROR(IF(INDEX(data_wkly!AS:AS,MATCH($B49,data_wkly!$C:$C,0),1)=0,"",_xlfn.NUMBERVALUE(INDEX(data_wkly!AS:AS,MATCH($B49,data_wkly!$C:$C,0),1))),"na"))</f>
        <v>17475</v>
      </c>
      <c r="H49" s="122" t="str">
        <f>IFERROR(IF(INDEX(data_wkly!BJ:BJ,MATCH($B49,data_wkly!$C:$C,0),1)=0,"",_xlfn.NUMBERVALUE(INDEX(data_wkly!BJ:BJ,MATCH($B49,data_wkly!$C:$C,0),1))),"na")</f>
        <v/>
      </c>
      <c r="I49" s="122">
        <f>IF(IFERROR(IF(INDEX(data_wkly!AT:AT,MATCH($B49,data_wkly!$C:$C,0),1)=0,"",_xlfn.NUMBERVALUE(INDEX(data_wkly!AT:AT,MATCH($B49,data_wkly!$C:$C,0),1))),"na")=0,"",IFERROR(IF(INDEX(data_wkly!AT:AT,MATCH($B49,data_wkly!$C:$C,0),1)=0,"",_xlfn.NUMBERVALUE(INDEX(data_wkly!AT:AT,MATCH($B49,data_wkly!$C:$C,0),1))),"na"))</f>
        <v>2050</v>
      </c>
      <c r="J49" s="122">
        <f>IF(IFERROR(IF(INDEX(data_wkly!AU:AU,MATCH($B49,data_wkly!$C:$C,0),1)=0,"",_xlfn.NUMBERVALUE(INDEX(data_wkly!AU:AU,MATCH($B49,data_wkly!$C:$C,0),1))),"na")=0,"",IFERROR(IF(INDEX(data_wkly!AU:AU,MATCH($B49,data_wkly!$C:$C,0),1)=0,"",_xlfn.NUMBERVALUE(INDEX(data_wkly!AU:AU,MATCH($B49,data_wkly!$C:$C,0),1))),"na"))</f>
        <v>582</v>
      </c>
      <c r="K49" s="122">
        <f>IF(IFERROR(IF(INDEX(data_wkly!AV:AV,MATCH($B49,data_wkly!$C:$C,0),1)=0,"",_xlfn.NUMBERVALUE(INDEX(data_wkly!AV:AV,MATCH($B49,data_wkly!$C:$C,0),1))),"na")=0,"",IFERROR(IF(INDEX(data_wkly!AV:AV,MATCH($B49,data_wkly!$C:$C,0),1)=0,"",_xlfn.NUMBERVALUE(INDEX(data_wkly!AV:AV,MATCH($B49,data_wkly!$C:$C,0),1))),"na"))</f>
        <v>75531</v>
      </c>
      <c r="L49" s="122" t="str">
        <f>IFERROR(IF(INDEX(data_wkly!BI:BI,MATCH($B49,data_wkly!$C:$C,0),1)=0,"",_xlfn.NUMBERVALUE(INDEX(data_wkly!BI:BI,MATCH($B49,data_wkly!$C:$C,0),1))),"na")</f>
        <v/>
      </c>
      <c r="M49" s="122">
        <f>IF(IFERROR(IF(INDEX(data_wkly!AW:AW,MATCH($B49,data_wkly!$C:$C,0),1)=0,"",_xlfn.NUMBERVALUE(INDEX(data_wkly!AW:AW,MATCH($B49,data_wkly!$C:$C,0),1))),"na")=0,"",IFERROR(IF(INDEX(data_wkly!AW:AW,MATCH($B49,data_wkly!$C:$C,0),1)=0,"",_xlfn.NUMBERVALUE(INDEX(data_wkly!AW:AW,MATCH($B49,data_wkly!$C:$C,0),1))),"na"))</f>
        <v>71463</v>
      </c>
      <c r="N49" s="123"/>
      <c r="O49" s="124">
        <f>IF(IFERROR(IF(INDEX(data_wkly!AY:AY,MATCH($B49,data_wkly!$C:$C,0),1)=0,"",_xlfn.NUMBERVALUE(INDEX(data_wkly!AY:AY,MATCH($B49,data_wkly!$C:$C,0),1))),"na")=0,"",IFERROR(IF(INDEX(data_wkly!AY:AY,MATCH($B49,data_wkly!$C:$C,0),1)=0,"",_xlfn.NUMBERVALUE(INDEX(data_wkly!AY:AY,MATCH($B49,data_wkly!$C:$C,0),1))),"na"))</f>
        <v>147.97999999999999</v>
      </c>
      <c r="P49" s="124">
        <f>IF(IFERROR(IF(INDEX(data_wkly!AZ:AZ,MATCH($B49,data_wkly!$C:$C,0),1)=0,"",_xlfn.NUMBERVALUE(INDEX(data_wkly!AZ:AZ,MATCH($B49,data_wkly!$C:$C,0),1))),"na")=0,"",IFERROR(IF(INDEX(data_wkly!AZ:AZ,MATCH($B49,data_wkly!$C:$C,0),1)=0,"",_xlfn.NUMBERVALUE(INDEX(data_wkly!AZ:AZ,MATCH($B49,data_wkly!$C:$C,0),1))),"na"))</f>
        <v>162.97999999999999</v>
      </c>
      <c r="Q49" s="124">
        <f>IF(IFERROR(IF(INDEX(data_wkly!BA:BA,MATCH($B49,data_wkly!$C:$C,0),1)=0,"",_xlfn.NUMBERVALUE(INDEX(data_wkly!BA:BA,MATCH($B49,data_wkly!$C:$C,0),1))),"na")=0,"",IFERROR(IF(INDEX(data_wkly!BA:BA,MATCH($B49,data_wkly!$C:$C,0),1)=0,"",_xlfn.NUMBERVALUE(INDEX(data_wkly!BA:BA,MATCH($B49,data_wkly!$C:$C,0),1))),"na"))</f>
        <v>165.24</v>
      </c>
      <c r="R49" s="124">
        <f>IF(IFERROR(IF(INDEX(data_wkly!BB:BB,MATCH($B49,data_wkly!$C:$C,0),1)=0,"",_xlfn.NUMBERVALUE(INDEX(data_wkly!BB:BB,MATCH($B49,data_wkly!$C:$C,0),1))),"na")=0,"",IFERROR(IF(INDEX(data_wkly!BB:BB,MATCH($B49,data_wkly!$C:$C,0),1)=0,"",_xlfn.NUMBERVALUE(INDEX(data_wkly!BB:BB,MATCH($B49,data_wkly!$C:$C,0),1))),"na"))</f>
        <v>165.43</v>
      </c>
      <c r="S49" s="124">
        <f>IF(IFERROR(IF(INDEX(data_wkly!BC:BC,MATCH($B49,data_wkly!$C:$C,0),1)=0,"",_xlfn.NUMBERVALUE(INDEX(data_wkly!BC:BC,MATCH($B49,data_wkly!$C:$C,0),1))),"na")=0,"",IFERROR(IF(INDEX(data_wkly!BC:BC,MATCH($B49,data_wkly!$C:$C,0),1)=0,"",_xlfn.NUMBERVALUE(INDEX(data_wkly!BC:BC,MATCH($B49,data_wkly!$C:$C,0),1))),"na"))</f>
        <v>164.84</v>
      </c>
      <c r="T49" s="124" t="str">
        <f>IFERROR(IF(INDEX(data_wkly!BL:BL,MATCH($B49,data_wkly!$C:$C,0),1)=0,"",_xlfn.NUMBERVALUE(INDEX(data_wkly!BL:BL,MATCH($B49,data_wkly!$C:$C,0),1))),"na")</f>
        <v/>
      </c>
      <c r="U49" s="124">
        <f>IF(IFERROR(IF(INDEX(data_wkly!BD:BD,MATCH($B49,data_wkly!$C:$C,0),1)=0,"",_xlfn.NUMBERVALUE(INDEX(data_wkly!BD:BD,MATCH($B49,data_wkly!$C:$C,0),1))),"na")=0,"",IFERROR(IF(INDEX(data_wkly!BD:BD,MATCH($B49,data_wkly!$C:$C,0),1)=0,"",_xlfn.NUMBERVALUE(INDEX(data_wkly!BD:BD,MATCH($B49,data_wkly!$C:$C,0),1))),"na"))</f>
        <v>161.58000000000001</v>
      </c>
      <c r="V49" s="124">
        <f>IF(IFERROR(IF(INDEX(data_wkly!BE:BE,MATCH($B49,data_wkly!$C:$C,0),1)=0,"",_xlfn.NUMBERVALUE(INDEX(data_wkly!BE:BE,MATCH($B49,data_wkly!$C:$C,0),1))),"na")=0,"",IFERROR(IF(INDEX(data_wkly!BE:BE,MATCH($B49,data_wkly!$C:$C,0),1)=0,"",_xlfn.NUMBERVALUE(INDEX(data_wkly!BE:BE,MATCH($B49,data_wkly!$C:$C,0),1))),"na"))</f>
        <v>124.12</v>
      </c>
      <c r="W49" s="124">
        <f>IF(IFERROR(IF(INDEX(data_wkly!BF:BF,MATCH($B49,data_wkly!$C:$C,0),1)=0,"",_xlfn.NUMBERVALUE(INDEX(data_wkly!BF:BF,MATCH($B49,data_wkly!$C:$C,0),1))),"na")=0,"",IFERROR(IF(INDEX(data_wkly!BF:BF,MATCH($B49,data_wkly!$C:$C,0),1)=0,"",_xlfn.NUMBERVALUE(INDEX(data_wkly!BF:BF,MATCH($B49,data_wkly!$C:$C,0),1))),"na"))</f>
        <v>164.64</v>
      </c>
      <c r="X49" s="124" t="str">
        <f>IFERROR(IF(INDEX(data_wkly!BK:BK,MATCH($B49,data_wkly!$C:$C,0),1)=0,"",_xlfn.NUMBERVALUE(INDEX(data_wkly!BK:BK,MATCH($B49,data_wkly!$C:$C,0),1))),"na")</f>
        <v/>
      </c>
      <c r="Y49" s="124">
        <f>IF(IFERROR(IF(INDEX(data_wkly!BG:BG,MATCH($B49,data_wkly!$C:$C,0),1)=0,"",_xlfn.NUMBERVALUE(INDEX(data_wkly!BG:BG,MATCH($B49,data_wkly!$C:$C,0),1))),"na")=0,"",IFERROR(IF(INDEX(data_wkly!BG:BG,MATCH($B49,data_wkly!$C:$C,0),1)=0,"",_xlfn.NUMBERVALUE(INDEX(data_wkly!BG:BG,MATCH($B49,data_wkly!$C:$C,0),1))),"na"))</f>
        <v>165.13</v>
      </c>
      <c r="AJ49" s="41">
        <f t="shared" si="3"/>
        <v>1</v>
      </c>
    </row>
    <row r="50" spans="1:36" ht="15.5">
      <c r="A50" s="88">
        <f t="shared" si="1"/>
        <v>2</v>
      </c>
      <c r="B50" s="89">
        <f t="shared" si="4"/>
        <v>44002</v>
      </c>
      <c r="C50" s="122">
        <f>IF(IFERROR(IF(INDEX(data_wkly!AO:AO,MATCH($B50,data_wkly!$C:$C,0),1)=0,"",_xlfn.NUMBERVALUE(INDEX(data_wkly!AO:AO,MATCH($B50,data_wkly!$C:$C,0),1))),"na")=0,"",IFERROR(IF(INDEX(data_wkly!AO:AO,MATCH($B50,data_wkly!$C:$C,0),1)=0,"",_xlfn.NUMBERVALUE(INDEX(data_wkly!AO:AO,MATCH($B50,data_wkly!$C:$C,0),1))),"na"))</f>
        <v>310</v>
      </c>
      <c r="D50" s="122">
        <f>IF(IFERROR(IF(INDEX(data_wkly!AP:AP,MATCH($B50,data_wkly!$C:$C,0),1)=0,"",_xlfn.NUMBERVALUE(INDEX(data_wkly!AP:AP,MATCH($B50,data_wkly!$C:$C,0),1))),"na")=0,"",IFERROR(IF(INDEX(data_wkly!AP:AP,MATCH($B50,data_wkly!$C:$C,0),1)=0,"",_xlfn.NUMBERVALUE(INDEX(data_wkly!AP:AP,MATCH($B50,data_wkly!$C:$C,0),1))),"na"))</f>
        <v>3257</v>
      </c>
      <c r="E50" s="122">
        <f>IF(IFERROR(IF(INDEX(data_wkly!AQ:AQ,MATCH($B50,data_wkly!$C:$C,0),1)=0,"",_xlfn.NUMBERVALUE(INDEX(data_wkly!AQ:AQ,MATCH($B50,data_wkly!$C:$C,0),1))),"na")=0,"",IFERROR(IF(INDEX(data_wkly!AQ:AQ,MATCH($B50,data_wkly!$C:$C,0),1)=0,"",_xlfn.NUMBERVALUE(INDEX(data_wkly!AQ:AQ,MATCH($B50,data_wkly!$C:$C,0),1))),"na"))</f>
        <v>17979</v>
      </c>
      <c r="F50" s="122">
        <f>IF(IFERROR(IF(INDEX(data_wkly!AR:AR,MATCH($B50,data_wkly!$C:$C,0),1)=0,"",_xlfn.NUMBERVALUE(INDEX(data_wkly!AR:AR,MATCH($B50,data_wkly!$C:$C,0),1))),"na")=0,"",IFERROR(IF(INDEX(data_wkly!AR:AR,MATCH($B50,data_wkly!$C:$C,0),1)=0,"",_xlfn.NUMBERVALUE(INDEX(data_wkly!AR:AR,MATCH($B50,data_wkly!$C:$C,0),1))),"na"))</f>
        <v>32612</v>
      </c>
      <c r="G50" s="122">
        <f>IF(IFERROR(IF(INDEX(data_wkly!AS:AS,MATCH($B50,data_wkly!$C:$C,0),1)=0,"",_xlfn.NUMBERVALUE(INDEX(data_wkly!AS:AS,MATCH($B50,data_wkly!$C:$C,0),1))),"na")=0,"",IFERROR(IF(INDEX(data_wkly!AS:AS,MATCH($B50,data_wkly!$C:$C,0),1)=0,"",_xlfn.NUMBERVALUE(INDEX(data_wkly!AS:AS,MATCH($B50,data_wkly!$C:$C,0),1))),"na"))</f>
        <v>17897</v>
      </c>
      <c r="H50" s="122" t="str">
        <f>IFERROR(IF(INDEX(data_wkly!BJ:BJ,MATCH($B50,data_wkly!$C:$C,0),1)=0,"",_xlfn.NUMBERVALUE(INDEX(data_wkly!BJ:BJ,MATCH($B50,data_wkly!$C:$C,0),1))),"na")</f>
        <v/>
      </c>
      <c r="I50" s="122">
        <f>IF(IFERROR(IF(INDEX(data_wkly!AT:AT,MATCH($B50,data_wkly!$C:$C,0),1)=0,"",_xlfn.NUMBERVALUE(INDEX(data_wkly!AT:AT,MATCH($B50,data_wkly!$C:$C,0),1))),"na")=0,"",IFERROR(IF(INDEX(data_wkly!AT:AT,MATCH($B50,data_wkly!$C:$C,0),1)=0,"",_xlfn.NUMBERVALUE(INDEX(data_wkly!AT:AT,MATCH($B50,data_wkly!$C:$C,0),1))),"na"))</f>
        <v>2253</v>
      </c>
      <c r="J50" s="122">
        <f>IF(IFERROR(IF(INDEX(data_wkly!AU:AU,MATCH($B50,data_wkly!$C:$C,0),1)=0,"",_xlfn.NUMBERVALUE(INDEX(data_wkly!AU:AU,MATCH($B50,data_wkly!$C:$C,0),1))),"na")=0,"",IFERROR(IF(INDEX(data_wkly!AU:AU,MATCH($B50,data_wkly!$C:$C,0),1)=0,"",_xlfn.NUMBERVALUE(INDEX(data_wkly!AU:AU,MATCH($B50,data_wkly!$C:$C,0),1))),"na"))</f>
        <v>686</v>
      </c>
      <c r="K50" s="122">
        <f>IF(IFERROR(IF(INDEX(data_wkly!AV:AV,MATCH($B50,data_wkly!$C:$C,0),1)=0,"",_xlfn.NUMBERVALUE(INDEX(data_wkly!AV:AV,MATCH($B50,data_wkly!$C:$C,0),1))),"na")=0,"",IFERROR(IF(INDEX(data_wkly!AV:AV,MATCH($B50,data_wkly!$C:$C,0),1)=0,"",_xlfn.NUMBERVALUE(INDEX(data_wkly!AV:AV,MATCH($B50,data_wkly!$C:$C,0),1))),"na"))</f>
        <v>74994</v>
      </c>
      <c r="L50" s="122" t="str">
        <f>IFERROR(IF(INDEX(data_wkly!BI:BI,MATCH($B50,data_wkly!$C:$C,0),1)=0,"",_xlfn.NUMBERVALUE(INDEX(data_wkly!BI:BI,MATCH($B50,data_wkly!$C:$C,0),1))),"na")</f>
        <v/>
      </c>
      <c r="M50" s="122">
        <f>IF(IFERROR(IF(INDEX(data_wkly!AW:AW,MATCH($B50,data_wkly!$C:$C,0),1)=0,"",_xlfn.NUMBERVALUE(INDEX(data_wkly!AW:AW,MATCH($B50,data_wkly!$C:$C,0),1))),"na")=0,"",IFERROR(IF(INDEX(data_wkly!AW:AW,MATCH($B50,data_wkly!$C:$C,0),1)=0,"",_xlfn.NUMBERVALUE(INDEX(data_wkly!AW:AW,MATCH($B50,data_wkly!$C:$C,0),1))),"na"))</f>
        <v>70741</v>
      </c>
      <c r="N50" s="123"/>
      <c r="O50" s="124">
        <f>IF(IFERROR(IF(INDEX(data_wkly!AY:AY,MATCH($B50,data_wkly!$C:$C,0),1)=0,"",_xlfn.NUMBERVALUE(INDEX(data_wkly!AY:AY,MATCH($B50,data_wkly!$C:$C,0),1))),"na")=0,"",IFERROR(IF(INDEX(data_wkly!AY:AY,MATCH($B50,data_wkly!$C:$C,0),1)=0,"",_xlfn.NUMBERVALUE(INDEX(data_wkly!AY:AY,MATCH($B50,data_wkly!$C:$C,0),1))),"na"))</f>
        <v>147.25</v>
      </c>
      <c r="P50" s="124">
        <f>IF(IFERROR(IF(INDEX(data_wkly!AZ:AZ,MATCH($B50,data_wkly!$C:$C,0),1)=0,"",_xlfn.NUMBERVALUE(INDEX(data_wkly!AZ:AZ,MATCH($B50,data_wkly!$C:$C,0),1))),"na")=0,"",IFERROR(IF(INDEX(data_wkly!AZ:AZ,MATCH($B50,data_wkly!$C:$C,0),1)=0,"",_xlfn.NUMBERVALUE(INDEX(data_wkly!AZ:AZ,MATCH($B50,data_wkly!$C:$C,0),1))),"na"))</f>
        <v>163.5</v>
      </c>
      <c r="Q50" s="124">
        <f>IF(IFERROR(IF(INDEX(data_wkly!BA:BA,MATCH($B50,data_wkly!$C:$C,0),1)=0,"",_xlfn.NUMBERVALUE(INDEX(data_wkly!BA:BA,MATCH($B50,data_wkly!$C:$C,0),1))),"na")=0,"",IFERROR(IF(INDEX(data_wkly!BA:BA,MATCH($B50,data_wkly!$C:$C,0),1)=0,"",_xlfn.NUMBERVALUE(INDEX(data_wkly!BA:BA,MATCH($B50,data_wkly!$C:$C,0),1))),"na"))</f>
        <v>165.65</v>
      </c>
      <c r="R50" s="124">
        <f>IF(IFERROR(IF(INDEX(data_wkly!BB:BB,MATCH($B50,data_wkly!$C:$C,0),1)=0,"",_xlfn.NUMBERVALUE(INDEX(data_wkly!BB:BB,MATCH($B50,data_wkly!$C:$C,0),1))),"na")=0,"",IFERROR(IF(INDEX(data_wkly!BB:BB,MATCH($B50,data_wkly!$C:$C,0),1)=0,"",_xlfn.NUMBERVALUE(INDEX(data_wkly!BB:BB,MATCH($B50,data_wkly!$C:$C,0),1))),"na"))</f>
        <v>165.77</v>
      </c>
      <c r="S50" s="124">
        <f>IF(IFERROR(IF(INDEX(data_wkly!BC:BC,MATCH($B50,data_wkly!$C:$C,0),1)=0,"",_xlfn.NUMBERVALUE(INDEX(data_wkly!BC:BC,MATCH($B50,data_wkly!$C:$C,0),1))),"na")=0,"",IFERROR(IF(INDEX(data_wkly!BC:BC,MATCH($B50,data_wkly!$C:$C,0),1)=0,"",_xlfn.NUMBERVALUE(INDEX(data_wkly!BC:BC,MATCH($B50,data_wkly!$C:$C,0),1))),"na"))</f>
        <v>165.1</v>
      </c>
      <c r="T50" s="124" t="str">
        <f>IFERROR(IF(INDEX(data_wkly!BL:BL,MATCH($B50,data_wkly!$C:$C,0),1)=0,"",_xlfn.NUMBERVALUE(INDEX(data_wkly!BL:BL,MATCH($B50,data_wkly!$C:$C,0),1))),"na")</f>
        <v/>
      </c>
      <c r="U50" s="124">
        <f>IF(IFERROR(IF(INDEX(data_wkly!BD:BD,MATCH($B50,data_wkly!$C:$C,0),1)=0,"",_xlfn.NUMBERVALUE(INDEX(data_wkly!BD:BD,MATCH($B50,data_wkly!$C:$C,0),1))),"na")=0,"",IFERROR(IF(INDEX(data_wkly!BD:BD,MATCH($B50,data_wkly!$C:$C,0),1)=0,"",_xlfn.NUMBERVALUE(INDEX(data_wkly!BD:BD,MATCH($B50,data_wkly!$C:$C,0),1))),"na"))</f>
        <v>161.81</v>
      </c>
      <c r="V50" s="124">
        <f>IF(IFERROR(IF(INDEX(data_wkly!BE:BE,MATCH($B50,data_wkly!$C:$C,0),1)=0,"",_xlfn.NUMBERVALUE(INDEX(data_wkly!BE:BE,MATCH($B50,data_wkly!$C:$C,0),1))),"na")=0,"",IFERROR(IF(INDEX(data_wkly!BE:BE,MATCH($B50,data_wkly!$C:$C,0),1)=0,"",_xlfn.NUMBERVALUE(INDEX(data_wkly!BE:BE,MATCH($B50,data_wkly!$C:$C,0),1))),"na"))</f>
        <v>126.61</v>
      </c>
      <c r="W50" s="124">
        <f>IF(IFERROR(IF(INDEX(data_wkly!BF:BF,MATCH($B50,data_wkly!$C:$C,0),1)=0,"",_xlfn.NUMBERVALUE(INDEX(data_wkly!BF:BF,MATCH($B50,data_wkly!$C:$C,0),1))),"na")=0,"",IFERROR(IF(INDEX(data_wkly!BF:BF,MATCH($B50,data_wkly!$C:$C,0),1)=0,"",_xlfn.NUMBERVALUE(INDEX(data_wkly!BF:BF,MATCH($B50,data_wkly!$C:$C,0),1))),"na"))</f>
        <v>164.93</v>
      </c>
      <c r="X50" s="124" t="str">
        <f>IFERROR(IF(INDEX(data_wkly!BK:BK,MATCH($B50,data_wkly!$C:$C,0),1)=0,"",_xlfn.NUMBERVALUE(INDEX(data_wkly!BK:BK,MATCH($B50,data_wkly!$C:$C,0),1))),"na")</f>
        <v/>
      </c>
      <c r="Y50" s="124">
        <f>IF(IFERROR(IF(INDEX(data_wkly!BG:BG,MATCH($B50,data_wkly!$C:$C,0),1)=0,"",_xlfn.NUMBERVALUE(INDEX(data_wkly!BG:BG,MATCH($B50,data_wkly!$C:$C,0),1))),"na")=0,"",IFERROR(IF(INDEX(data_wkly!BG:BG,MATCH($B50,data_wkly!$C:$C,0),1)=0,"",_xlfn.NUMBERVALUE(INDEX(data_wkly!BG:BG,MATCH($B50,data_wkly!$C:$C,0),1))),"na"))</f>
        <v>165.44</v>
      </c>
      <c r="AJ50" s="41">
        <f t="shared" si="3"/>
        <v>2</v>
      </c>
    </row>
    <row r="51" spans="1:36" ht="15.5">
      <c r="A51" s="88">
        <f t="shared" si="1"/>
        <v>1</v>
      </c>
      <c r="B51" s="89">
        <f t="shared" si="4"/>
        <v>44009</v>
      </c>
      <c r="C51" s="122">
        <f>IF(IFERROR(IF(INDEX(data_wkly!AO:AO,MATCH($B51,data_wkly!$C:$C,0),1)=0,"",_xlfn.NUMBERVALUE(INDEX(data_wkly!AO:AO,MATCH($B51,data_wkly!$C:$C,0),1))),"na")=0,"",IFERROR(IF(INDEX(data_wkly!AO:AO,MATCH($B51,data_wkly!$C:$C,0),1)=0,"",_xlfn.NUMBERVALUE(INDEX(data_wkly!AO:AO,MATCH($B51,data_wkly!$C:$C,0),1))),"na"))</f>
        <v>434</v>
      </c>
      <c r="D51" s="122">
        <f>IF(IFERROR(IF(INDEX(data_wkly!AP:AP,MATCH($B51,data_wkly!$C:$C,0),1)=0,"",_xlfn.NUMBERVALUE(INDEX(data_wkly!AP:AP,MATCH($B51,data_wkly!$C:$C,0),1))),"na")=0,"",IFERROR(IF(INDEX(data_wkly!AP:AP,MATCH($B51,data_wkly!$C:$C,0),1)=0,"",_xlfn.NUMBERVALUE(INDEX(data_wkly!AP:AP,MATCH($B51,data_wkly!$C:$C,0),1))),"na"))</f>
        <v>3686</v>
      </c>
      <c r="E51" s="122">
        <f>IF(IFERROR(IF(INDEX(data_wkly!AQ:AQ,MATCH($B51,data_wkly!$C:$C,0),1)=0,"",_xlfn.NUMBERVALUE(INDEX(data_wkly!AQ:AQ,MATCH($B51,data_wkly!$C:$C,0),1))),"na")=0,"",IFERROR(IF(INDEX(data_wkly!AQ:AQ,MATCH($B51,data_wkly!$C:$C,0),1)=0,"",_xlfn.NUMBERVALUE(INDEX(data_wkly!AQ:AQ,MATCH($B51,data_wkly!$C:$C,0),1))),"na"))</f>
        <v>19457</v>
      </c>
      <c r="F51" s="122">
        <f>IF(IFERROR(IF(INDEX(data_wkly!AR:AR,MATCH($B51,data_wkly!$C:$C,0),1)=0,"",_xlfn.NUMBERVALUE(INDEX(data_wkly!AR:AR,MATCH($B51,data_wkly!$C:$C,0),1))),"na")=0,"",IFERROR(IF(INDEX(data_wkly!AR:AR,MATCH($B51,data_wkly!$C:$C,0),1)=0,"",_xlfn.NUMBERVALUE(INDEX(data_wkly!AR:AR,MATCH($B51,data_wkly!$C:$C,0),1))),"na"))</f>
        <v>33021</v>
      </c>
      <c r="G51" s="122">
        <f>IF(IFERROR(IF(INDEX(data_wkly!AS:AS,MATCH($B51,data_wkly!$C:$C,0),1)=0,"",_xlfn.NUMBERVALUE(INDEX(data_wkly!AS:AS,MATCH($B51,data_wkly!$C:$C,0),1))),"na")=0,"",IFERROR(IF(INDEX(data_wkly!AS:AS,MATCH($B51,data_wkly!$C:$C,0),1)=0,"",_xlfn.NUMBERVALUE(INDEX(data_wkly!AS:AS,MATCH($B51,data_wkly!$C:$C,0),1))),"na"))</f>
        <v>18234</v>
      </c>
      <c r="H51" s="122" t="str">
        <f>IFERROR(IF(INDEX(data_wkly!BJ:BJ,MATCH($B51,data_wkly!$C:$C,0),1)=0,"",_xlfn.NUMBERVALUE(INDEX(data_wkly!BJ:BJ,MATCH($B51,data_wkly!$C:$C,0),1))),"na")</f>
        <v/>
      </c>
      <c r="I51" s="122">
        <f>IF(IFERROR(IF(INDEX(data_wkly!AT:AT,MATCH($B51,data_wkly!$C:$C,0),1)=0,"",_xlfn.NUMBERVALUE(INDEX(data_wkly!AT:AT,MATCH($B51,data_wkly!$C:$C,0),1))),"na")=0,"",IFERROR(IF(INDEX(data_wkly!AT:AT,MATCH($B51,data_wkly!$C:$C,0),1)=0,"",_xlfn.NUMBERVALUE(INDEX(data_wkly!AT:AT,MATCH($B51,data_wkly!$C:$C,0),1))),"na"))</f>
        <v>2169</v>
      </c>
      <c r="J51" s="122">
        <f>IF(IFERROR(IF(INDEX(data_wkly!AU:AU,MATCH($B51,data_wkly!$C:$C,0),1)=0,"",_xlfn.NUMBERVALUE(INDEX(data_wkly!AU:AU,MATCH($B51,data_wkly!$C:$C,0),1))),"na")=0,"",IFERROR(IF(INDEX(data_wkly!AU:AU,MATCH($B51,data_wkly!$C:$C,0),1)=0,"",_xlfn.NUMBERVALUE(INDEX(data_wkly!AU:AU,MATCH($B51,data_wkly!$C:$C,0),1))),"na"))</f>
        <v>702</v>
      </c>
      <c r="K51" s="122">
        <f>IF(IFERROR(IF(INDEX(data_wkly!AV:AV,MATCH($B51,data_wkly!$C:$C,0),1)=0,"",_xlfn.NUMBERVALUE(INDEX(data_wkly!AV:AV,MATCH($B51,data_wkly!$C:$C,0),1))),"na")=0,"",IFERROR(IF(INDEX(data_wkly!AV:AV,MATCH($B51,data_wkly!$C:$C,0),1)=0,"",_xlfn.NUMBERVALUE(INDEX(data_wkly!AV:AV,MATCH($B51,data_wkly!$C:$C,0),1))),"na"))</f>
        <v>77703</v>
      </c>
      <c r="L51" s="122" t="str">
        <f>IFERROR(IF(INDEX(data_wkly!BI:BI,MATCH($B51,data_wkly!$C:$C,0),1)=0,"",_xlfn.NUMBERVALUE(INDEX(data_wkly!BI:BI,MATCH($B51,data_wkly!$C:$C,0),1))),"na")</f>
        <v/>
      </c>
      <c r="M51" s="122">
        <f>IF(IFERROR(IF(INDEX(data_wkly!AW:AW,MATCH($B51,data_wkly!$C:$C,0),1)=0,"",_xlfn.NUMBERVALUE(INDEX(data_wkly!AW:AW,MATCH($B51,data_wkly!$C:$C,0),1))),"na")=0,"",IFERROR(IF(INDEX(data_wkly!AW:AW,MATCH($B51,data_wkly!$C:$C,0),1)=0,"",_xlfn.NUMBERVALUE(INDEX(data_wkly!AW:AW,MATCH($B51,data_wkly!$C:$C,0),1))),"na"))</f>
        <v>72881</v>
      </c>
      <c r="N51" s="123"/>
      <c r="O51" s="124">
        <f>IF(IFERROR(IF(INDEX(data_wkly!AY:AY,MATCH($B51,data_wkly!$C:$C,0),1)=0,"",_xlfn.NUMBERVALUE(INDEX(data_wkly!AY:AY,MATCH($B51,data_wkly!$C:$C,0),1))),"na")=0,"",IFERROR(IF(INDEX(data_wkly!AY:AY,MATCH($B51,data_wkly!$C:$C,0),1)=0,"",_xlfn.NUMBERVALUE(INDEX(data_wkly!AY:AY,MATCH($B51,data_wkly!$C:$C,0),1))),"na"))</f>
        <v>141.97999999999999</v>
      </c>
      <c r="P51" s="124">
        <f>IF(IFERROR(IF(INDEX(data_wkly!AZ:AZ,MATCH($B51,data_wkly!$C:$C,0),1)=0,"",_xlfn.NUMBERVALUE(INDEX(data_wkly!AZ:AZ,MATCH($B51,data_wkly!$C:$C,0),1))),"na")=0,"",IFERROR(IF(INDEX(data_wkly!AZ:AZ,MATCH($B51,data_wkly!$C:$C,0),1)=0,"",_xlfn.NUMBERVALUE(INDEX(data_wkly!AZ:AZ,MATCH($B51,data_wkly!$C:$C,0),1))),"na"))</f>
        <v>162.91999999999999</v>
      </c>
      <c r="Q51" s="124">
        <f>IF(IFERROR(IF(INDEX(data_wkly!BA:BA,MATCH($B51,data_wkly!$C:$C,0),1)=0,"",_xlfn.NUMBERVALUE(INDEX(data_wkly!BA:BA,MATCH($B51,data_wkly!$C:$C,0),1))),"na")=0,"",IFERROR(IF(INDEX(data_wkly!BA:BA,MATCH($B51,data_wkly!$C:$C,0),1)=0,"",_xlfn.NUMBERVALUE(INDEX(data_wkly!BA:BA,MATCH($B51,data_wkly!$C:$C,0),1))),"na"))</f>
        <v>166.11</v>
      </c>
      <c r="R51" s="124">
        <f>IF(IFERROR(IF(INDEX(data_wkly!BB:BB,MATCH($B51,data_wkly!$C:$C,0),1)=0,"",_xlfn.NUMBERVALUE(INDEX(data_wkly!BB:BB,MATCH($B51,data_wkly!$C:$C,0),1))),"na")=0,"",IFERROR(IF(INDEX(data_wkly!BB:BB,MATCH($B51,data_wkly!$C:$C,0),1)=0,"",_xlfn.NUMBERVALUE(INDEX(data_wkly!BB:BB,MATCH($B51,data_wkly!$C:$C,0),1))),"na"))</f>
        <v>166.17</v>
      </c>
      <c r="S51" s="124">
        <f>IF(IFERROR(IF(INDEX(data_wkly!BC:BC,MATCH($B51,data_wkly!$C:$C,0),1)=0,"",_xlfn.NUMBERVALUE(INDEX(data_wkly!BC:BC,MATCH($B51,data_wkly!$C:$C,0),1))),"na")=0,"",IFERROR(IF(INDEX(data_wkly!BC:BC,MATCH($B51,data_wkly!$C:$C,0),1)=0,"",_xlfn.NUMBERVALUE(INDEX(data_wkly!BC:BC,MATCH($B51,data_wkly!$C:$C,0),1))),"na"))</f>
        <v>165.55</v>
      </c>
      <c r="T51" s="124" t="str">
        <f>IFERROR(IF(INDEX(data_wkly!BL:BL,MATCH($B51,data_wkly!$C:$C,0),1)=0,"",_xlfn.NUMBERVALUE(INDEX(data_wkly!BL:BL,MATCH($B51,data_wkly!$C:$C,0),1))),"na")</f>
        <v/>
      </c>
      <c r="U51" s="124">
        <f>IF(IFERROR(IF(INDEX(data_wkly!BD:BD,MATCH($B51,data_wkly!$C:$C,0),1)=0,"",_xlfn.NUMBERVALUE(INDEX(data_wkly!BD:BD,MATCH($B51,data_wkly!$C:$C,0),1))),"na")=0,"",IFERROR(IF(INDEX(data_wkly!BD:BD,MATCH($B51,data_wkly!$C:$C,0),1)=0,"",_xlfn.NUMBERVALUE(INDEX(data_wkly!BD:BD,MATCH($B51,data_wkly!$C:$C,0),1))),"na"))</f>
        <v>162.22999999999999</v>
      </c>
      <c r="V51" s="124">
        <f>IF(IFERROR(IF(INDEX(data_wkly!BE:BE,MATCH($B51,data_wkly!$C:$C,0),1)=0,"",_xlfn.NUMBERVALUE(INDEX(data_wkly!BE:BE,MATCH($B51,data_wkly!$C:$C,0),1))),"na")=0,"",IFERROR(IF(INDEX(data_wkly!BE:BE,MATCH($B51,data_wkly!$C:$C,0),1)=0,"",_xlfn.NUMBERVALUE(INDEX(data_wkly!BE:BE,MATCH($B51,data_wkly!$C:$C,0),1))),"na"))</f>
        <v>131.47</v>
      </c>
      <c r="W51" s="124">
        <f>IF(IFERROR(IF(INDEX(data_wkly!BF:BF,MATCH($B51,data_wkly!$C:$C,0),1)=0,"",_xlfn.NUMBERVALUE(INDEX(data_wkly!BF:BF,MATCH($B51,data_wkly!$C:$C,0),1))),"na")=0,"",IFERROR(IF(INDEX(data_wkly!BF:BF,MATCH($B51,data_wkly!$C:$C,0),1)=0,"",_xlfn.NUMBERVALUE(INDEX(data_wkly!BF:BF,MATCH($B51,data_wkly!$C:$C,0),1))),"na"))</f>
        <v>165.29</v>
      </c>
      <c r="X51" s="124" t="str">
        <f>IFERROR(IF(INDEX(data_wkly!BK:BK,MATCH($B51,data_wkly!$C:$C,0),1)=0,"",_xlfn.NUMBERVALUE(INDEX(data_wkly!BK:BK,MATCH($B51,data_wkly!$C:$C,0),1))),"na")</f>
        <v/>
      </c>
      <c r="Y51" s="124">
        <f>IF(IFERROR(IF(INDEX(data_wkly!BG:BG,MATCH($B51,data_wkly!$C:$C,0),1)=0,"",_xlfn.NUMBERVALUE(INDEX(data_wkly!BG:BG,MATCH($B51,data_wkly!$C:$C,0),1))),"na")=0,"",IFERROR(IF(INDEX(data_wkly!BG:BG,MATCH($B51,data_wkly!$C:$C,0),1)=0,"",_xlfn.NUMBERVALUE(INDEX(data_wkly!BG:BG,MATCH($B51,data_wkly!$C:$C,0),1))),"na"))</f>
        <v>165.88</v>
      </c>
      <c r="AJ51" s="41">
        <f t="shared" si="3"/>
        <v>1</v>
      </c>
    </row>
    <row r="52" spans="1:36" ht="15.5">
      <c r="A52" s="88">
        <f t="shared" si="1"/>
        <v>2</v>
      </c>
      <c r="B52" s="89">
        <f t="shared" si="4"/>
        <v>44016</v>
      </c>
      <c r="C52" s="122">
        <f>IF(IFERROR(IF(INDEX(data_wkly!AO:AO,MATCH($B52,data_wkly!$C:$C,0),1)=0,"",_xlfn.NUMBERVALUE(INDEX(data_wkly!AO:AO,MATCH($B52,data_wkly!$C:$C,0),1))),"na")=0,"",IFERROR(IF(INDEX(data_wkly!AO:AO,MATCH($B52,data_wkly!$C:$C,0),1)=0,"",_xlfn.NUMBERVALUE(INDEX(data_wkly!AO:AO,MATCH($B52,data_wkly!$C:$C,0),1))),"na"))</f>
        <v>430</v>
      </c>
      <c r="D52" s="122">
        <f>IF(IFERROR(IF(INDEX(data_wkly!AP:AP,MATCH($B52,data_wkly!$C:$C,0),1)=0,"",_xlfn.NUMBERVALUE(INDEX(data_wkly!AP:AP,MATCH($B52,data_wkly!$C:$C,0),1))),"na")=0,"",IFERROR(IF(INDEX(data_wkly!AP:AP,MATCH($B52,data_wkly!$C:$C,0),1)=0,"",_xlfn.NUMBERVALUE(INDEX(data_wkly!AP:AP,MATCH($B52,data_wkly!$C:$C,0),1))),"na"))</f>
        <v>3576</v>
      </c>
      <c r="E52" s="122">
        <f>IF(IFERROR(IF(INDEX(data_wkly!AQ:AQ,MATCH($B52,data_wkly!$C:$C,0),1)=0,"",_xlfn.NUMBERVALUE(INDEX(data_wkly!AQ:AQ,MATCH($B52,data_wkly!$C:$C,0),1))),"na")=0,"",IFERROR(IF(INDEX(data_wkly!AQ:AQ,MATCH($B52,data_wkly!$C:$C,0),1)=0,"",_xlfn.NUMBERVALUE(INDEX(data_wkly!AQ:AQ,MATCH($B52,data_wkly!$C:$C,0),1))),"na"))</f>
        <v>19420</v>
      </c>
      <c r="F52" s="122">
        <f>IF(IFERROR(IF(INDEX(data_wkly!AR:AR,MATCH($B52,data_wkly!$C:$C,0),1)=0,"",_xlfn.NUMBERVALUE(INDEX(data_wkly!AR:AR,MATCH($B52,data_wkly!$C:$C,0),1))),"na")=0,"",IFERROR(IF(INDEX(data_wkly!AR:AR,MATCH($B52,data_wkly!$C:$C,0),1)=0,"",_xlfn.NUMBERVALUE(INDEX(data_wkly!AR:AR,MATCH($B52,data_wkly!$C:$C,0),1))),"na"))</f>
        <v>34190</v>
      </c>
      <c r="G52" s="122">
        <f>IF(IFERROR(IF(INDEX(data_wkly!AS:AS,MATCH($B52,data_wkly!$C:$C,0),1)=0,"",_xlfn.NUMBERVALUE(INDEX(data_wkly!AS:AS,MATCH($B52,data_wkly!$C:$C,0),1))),"na")=0,"",IFERROR(IF(INDEX(data_wkly!AS:AS,MATCH($B52,data_wkly!$C:$C,0),1)=0,"",_xlfn.NUMBERVALUE(INDEX(data_wkly!AS:AS,MATCH($B52,data_wkly!$C:$C,0),1))),"na"))</f>
        <v>19352</v>
      </c>
      <c r="H52" s="122" t="str">
        <f>IFERROR(IF(INDEX(data_wkly!BJ:BJ,MATCH($B52,data_wkly!$C:$C,0),1)=0,"",_xlfn.NUMBERVALUE(INDEX(data_wkly!BJ:BJ,MATCH($B52,data_wkly!$C:$C,0),1))),"na")</f>
        <v/>
      </c>
      <c r="I52" s="122">
        <f>IF(IFERROR(IF(INDEX(data_wkly!AT:AT,MATCH($B52,data_wkly!$C:$C,0),1)=0,"",_xlfn.NUMBERVALUE(INDEX(data_wkly!AT:AT,MATCH($B52,data_wkly!$C:$C,0),1))),"na")=0,"",IFERROR(IF(INDEX(data_wkly!AT:AT,MATCH($B52,data_wkly!$C:$C,0),1)=0,"",_xlfn.NUMBERVALUE(INDEX(data_wkly!AT:AT,MATCH($B52,data_wkly!$C:$C,0),1))),"na"))</f>
        <v>2334</v>
      </c>
      <c r="J52" s="122">
        <f>IF(IFERROR(IF(INDEX(data_wkly!AU:AU,MATCH($B52,data_wkly!$C:$C,0),1)=0,"",_xlfn.NUMBERVALUE(INDEX(data_wkly!AU:AU,MATCH($B52,data_wkly!$C:$C,0),1))),"na")=0,"",IFERROR(IF(INDEX(data_wkly!AU:AU,MATCH($B52,data_wkly!$C:$C,0),1)=0,"",_xlfn.NUMBERVALUE(INDEX(data_wkly!AU:AU,MATCH($B52,data_wkly!$C:$C,0),1))),"na"))</f>
        <v>700</v>
      </c>
      <c r="K52" s="122">
        <f>IF(IFERROR(IF(INDEX(data_wkly!AV:AV,MATCH($B52,data_wkly!$C:$C,0),1)=0,"",_xlfn.NUMBERVALUE(INDEX(data_wkly!AV:AV,MATCH($B52,data_wkly!$C:$C,0),1))),"na")=0,"",IFERROR(IF(INDEX(data_wkly!AV:AV,MATCH($B52,data_wkly!$C:$C,0),1)=0,"",_xlfn.NUMBERVALUE(INDEX(data_wkly!AV:AV,MATCH($B52,data_wkly!$C:$C,0),1))),"na"))</f>
        <v>80002</v>
      </c>
      <c r="L52" s="122" t="str">
        <f>IFERROR(IF(INDEX(data_wkly!BI:BI,MATCH($B52,data_wkly!$C:$C,0),1)=0,"",_xlfn.NUMBERVALUE(INDEX(data_wkly!BI:BI,MATCH($B52,data_wkly!$C:$C,0),1))),"na")</f>
        <v/>
      </c>
      <c r="M52" s="122">
        <f>IF(IFERROR(IF(INDEX(data_wkly!AW:AW,MATCH($B52,data_wkly!$C:$C,0),1)=0,"",_xlfn.NUMBERVALUE(INDEX(data_wkly!AW:AW,MATCH($B52,data_wkly!$C:$C,0),1))),"na")=0,"",IFERROR(IF(INDEX(data_wkly!AW:AW,MATCH($B52,data_wkly!$C:$C,0),1)=0,"",_xlfn.NUMBERVALUE(INDEX(data_wkly!AW:AW,MATCH($B52,data_wkly!$C:$C,0),1))),"na"))</f>
        <v>75296</v>
      </c>
      <c r="N52" s="123"/>
      <c r="O52" s="124">
        <f>IF(IFERROR(IF(INDEX(data_wkly!AY:AY,MATCH($B52,data_wkly!$C:$C,0),1)=0,"",_xlfn.NUMBERVALUE(INDEX(data_wkly!AY:AY,MATCH($B52,data_wkly!$C:$C,0),1))),"na")=0,"",IFERROR(IF(INDEX(data_wkly!AY:AY,MATCH($B52,data_wkly!$C:$C,0),1)=0,"",_xlfn.NUMBERVALUE(INDEX(data_wkly!AY:AY,MATCH($B52,data_wkly!$C:$C,0),1))),"na"))</f>
        <v>140.31</v>
      </c>
      <c r="P52" s="124">
        <f>IF(IFERROR(IF(INDEX(data_wkly!AZ:AZ,MATCH($B52,data_wkly!$C:$C,0),1)=0,"",_xlfn.NUMBERVALUE(INDEX(data_wkly!AZ:AZ,MATCH($B52,data_wkly!$C:$C,0),1))),"na")=0,"",IFERROR(IF(INDEX(data_wkly!AZ:AZ,MATCH($B52,data_wkly!$C:$C,0),1)=0,"",_xlfn.NUMBERVALUE(INDEX(data_wkly!AZ:AZ,MATCH($B52,data_wkly!$C:$C,0),1))),"na"))</f>
        <v>164.16</v>
      </c>
      <c r="Q52" s="124">
        <f>IF(IFERROR(IF(INDEX(data_wkly!BA:BA,MATCH($B52,data_wkly!$C:$C,0),1)=0,"",_xlfn.NUMBERVALUE(INDEX(data_wkly!BA:BA,MATCH($B52,data_wkly!$C:$C,0),1))),"na")=0,"",IFERROR(IF(INDEX(data_wkly!BA:BA,MATCH($B52,data_wkly!$C:$C,0),1)=0,"",_xlfn.NUMBERVALUE(INDEX(data_wkly!BA:BA,MATCH($B52,data_wkly!$C:$C,0),1))),"na"))</f>
        <v>166.57</v>
      </c>
      <c r="R52" s="124">
        <f>IF(IFERROR(IF(INDEX(data_wkly!BB:BB,MATCH($B52,data_wkly!$C:$C,0),1)=0,"",_xlfn.NUMBERVALUE(INDEX(data_wkly!BB:BB,MATCH($B52,data_wkly!$C:$C,0),1))),"na")=0,"",IFERROR(IF(INDEX(data_wkly!BB:BB,MATCH($B52,data_wkly!$C:$C,0),1)=0,"",_xlfn.NUMBERVALUE(INDEX(data_wkly!BB:BB,MATCH($B52,data_wkly!$C:$C,0),1))),"na"))</f>
        <v>166.35</v>
      </c>
      <c r="S52" s="124">
        <f>IF(IFERROR(IF(INDEX(data_wkly!BC:BC,MATCH($B52,data_wkly!$C:$C,0),1)=0,"",_xlfn.NUMBERVALUE(INDEX(data_wkly!BC:BC,MATCH($B52,data_wkly!$C:$C,0),1))),"na")=0,"",IFERROR(IF(INDEX(data_wkly!BC:BC,MATCH($B52,data_wkly!$C:$C,0),1)=0,"",_xlfn.NUMBERVALUE(INDEX(data_wkly!BC:BC,MATCH($B52,data_wkly!$C:$C,0),1))),"na"))</f>
        <v>165.54</v>
      </c>
      <c r="T52" s="124" t="str">
        <f>IFERROR(IF(INDEX(data_wkly!BL:BL,MATCH($B52,data_wkly!$C:$C,0),1)=0,"",_xlfn.NUMBERVALUE(INDEX(data_wkly!BL:BL,MATCH($B52,data_wkly!$C:$C,0),1))),"na")</f>
        <v/>
      </c>
      <c r="U52" s="124">
        <f>IF(IFERROR(IF(INDEX(data_wkly!BD:BD,MATCH($B52,data_wkly!$C:$C,0),1)=0,"",_xlfn.NUMBERVALUE(INDEX(data_wkly!BD:BD,MATCH($B52,data_wkly!$C:$C,0),1))),"na")=0,"",IFERROR(IF(INDEX(data_wkly!BD:BD,MATCH($B52,data_wkly!$C:$C,0),1)=0,"",_xlfn.NUMBERVALUE(INDEX(data_wkly!BD:BD,MATCH($B52,data_wkly!$C:$C,0),1))),"na"))</f>
        <v>162.22999999999999</v>
      </c>
      <c r="V52" s="124">
        <f>IF(IFERROR(IF(INDEX(data_wkly!BE:BE,MATCH($B52,data_wkly!$C:$C,0),1)=0,"",_xlfn.NUMBERVALUE(INDEX(data_wkly!BE:BE,MATCH($B52,data_wkly!$C:$C,0),1))),"na")=0,"",IFERROR(IF(INDEX(data_wkly!BE:BE,MATCH($B52,data_wkly!$C:$C,0),1)=0,"",_xlfn.NUMBERVALUE(INDEX(data_wkly!BE:BE,MATCH($B52,data_wkly!$C:$C,0),1))),"na"))</f>
        <v>126.84</v>
      </c>
      <c r="W52" s="124">
        <f>IF(IFERROR(IF(INDEX(data_wkly!BF:BF,MATCH($B52,data_wkly!$C:$C,0),1)=0,"",_xlfn.NUMBERVALUE(INDEX(data_wkly!BF:BF,MATCH($B52,data_wkly!$C:$C,0),1))),"na")=0,"",IFERROR(IF(INDEX(data_wkly!BF:BF,MATCH($B52,data_wkly!$C:$C,0),1)=0,"",_xlfn.NUMBERVALUE(INDEX(data_wkly!BF:BF,MATCH($B52,data_wkly!$C:$C,0),1))),"na"))</f>
        <v>165.51</v>
      </c>
      <c r="X52" s="124" t="str">
        <f>IFERROR(IF(INDEX(data_wkly!BK:BK,MATCH($B52,data_wkly!$C:$C,0),1)=0,"",_xlfn.NUMBERVALUE(INDEX(data_wkly!BK:BK,MATCH($B52,data_wkly!$C:$C,0),1))),"na")</f>
        <v/>
      </c>
      <c r="Y52" s="124">
        <f>IF(IFERROR(IF(INDEX(data_wkly!BG:BG,MATCH($B52,data_wkly!$C:$C,0),1)=0,"",_xlfn.NUMBERVALUE(INDEX(data_wkly!BG:BG,MATCH($B52,data_wkly!$C:$C,0),1))),"na")=0,"",IFERROR(IF(INDEX(data_wkly!BG:BG,MATCH($B52,data_wkly!$C:$C,0),1)=0,"",_xlfn.NUMBERVALUE(INDEX(data_wkly!BG:BG,MATCH($B52,data_wkly!$C:$C,0),1))),"na"))</f>
        <v>166.07</v>
      </c>
      <c r="AJ52" s="41">
        <f t="shared" si="3"/>
        <v>2</v>
      </c>
    </row>
    <row r="53" spans="1:36" ht="15.5">
      <c r="A53" s="88">
        <f t="shared" si="1"/>
        <v>1</v>
      </c>
      <c r="B53" s="89">
        <f t="shared" si="4"/>
        <v>44023</v>
      </c>
      <c r="C53" s="122">
        <f>IF(IFERROR(IF(INDEX(data_wkly!AO:AO,MATCH($B53,data_wkly!$C:$C,0),1)=0,"",_xlfn.NUMBERVALUE(INDEX(data_wkly!AO:AO,MATCH($B53,data_wkly!$C:$C,0),1))),"na")=0,"",IFERROR(IF(INDEX(data_wkly!AO:AO,MATCH($B53,data_wkly!$C:$C,0),1)=0,"",_xlfn.NUMBERVALUE(INDEX(data_wkly!AO:AO,MATCH($B53,data_wkly!$C:$C,0),1))),"na"))</f>
        <v>366</v>
      </c>
      <c r="D53" s="122">
        <f>IF(IFERROR(IF(INDEX(data_wkly!AP:AP,MATCH($B53,data_wkly!$C:$C,0),1)=0,"",_xlfn.NUMBERVALUE(INDEX(data_wkly!AP:AP,MATCH($B53,data_wkly!$C:$C,0),1))),"na")=0,"",IFERROR(IF(INDEX(data_wkly!AP:AP,MATCH($B53,data_wkly!$C:$C,0),1)=0,"",_xlfn.NUMBERVALUE(INDEX(data_wkly!AP:AP,MATCH($B53,data_wkly!$C:$C,0),1))),"na"))</f>
        <v>3368</v>
      </c>
      <c r="E53" s="122">
        <f>IF(IFERROR(IF(INDEX(data_wkly!AQ:AQ,MATCH($B53,data_wkly!$C:$C,0),1)=0,"",_xlfn.NUMBERVALUE(INDEX(data_wkly!AQ:AQ,MATCH($B53,data_wkly!$C:$C,0),1))),"na")=0,"",IFERROR(IF(INDEX(data_wkly!AQ:AQ,MATCH($B53,data_wkly!$C:$C,0),1)=0,"",_xlfn.NUMBERVALUE(INDEX(data_wkly!AQ:AQ,MATCH($B53,data_wkly!$C:$C,0),1))),"na"))</f>
        <v>17856</v>
      </c>
      <c r="F53" s="122">
        <f>IF(IFERROR(IF(INDEX(data_wkly!AR:AR,MATCH($B53,data_wkly!$C:$C,0),1)=0,"",_xlfn.NUMBERVALUE(INDEX(data_wkly!AR:AR,MATCH($B53,data_wkly!$C:$C,0),1))),"na")=0,"",IFERROR(IF(INDEX(data_wkly!AR:AR,MATCH($B53,data_wkly!$C:$C,0),1)=0,"",_xlfn.NUMBERVALUE(INDEX(data_wkly!AR:AR,MATCH($B53,data_wkly!$C:$C,0),1))),"na"))</f>
        <v>31740</v>
      </c>
      <c r="G53" s="122">
        <f>IF(IFERROR(IF(INDEX(data_wkly!AS:AS,MATCH($B53,data_wkly!$C:$C,0),1)=0,"",_xlfn.NUMBERVALUE(INDEX(data_wkly!AS:AS,MATCH($B53,data_wkly!$C:$C,0),1))),"na")=0,"",IFERROR(IF(INDEX(data_wkly!AS:AS,MATCH($B53,data_wkly!$C:$C,0),1)=0,"",_xlfn.NUMBERVALUE(INDEX(data_wkly!AS:AS,MATCH($B53,data_wkly!$C:$C,0),1))),"na"))</f>
        <v>19207</v>
      </c>
      <c r="H53" s="122" t="str">
        <f>IFERROR(IF(INDEX(data_wkly!BJ:BJ,MATCH($B53,data_wkly!$C:$C,0),1)=0,"",_xlfn.NUMBERVALUE(INDEX(data_wkly!BJ:BJ,MATCH($B53,data_wkly!$C:$C,0),1))),"na")</f>
        <v/>
      </c>
      <c r="I53" s="122">
        <f>IF(IFERROR(IF(INDEX(data_wkly!AT:AT,MATCH($B53,data_wkly!$C:$C,0),1)=0,"",_xlfn.NUMBERVALUE(INDEX(data_wkly!AT:AT,MATCH($B53,data_wkly!$C:$C,0),1))),"na")=0,"",IFERROR(IF(INDEX(data_wkly!AT:AT,MATCH($B53,data_wkly!$C:$C,0),1)=0,"",_xlfn.NUMBERVALUE(INDEX(data_wkly!AT:AT,MATCH($B53,data_wkly!$C:$C,0),1))),"na"))</f>
        <v>2559</v>
      </c>
      <c r="J53" s="122">
        <f>IF(IFERROR(IF(INDEX(data_wkly!AU:AU,MATCH($B53,data_wkly!$C:$C,0),1)=0,"",_xlfn.NUMBERVALUE(INDEX(data_wkly!AU:AU,MATCH($B53,data_wkly!$C:$C,0),1))),"na")=0,"",IFERROR(IF(INDEX(data_wkly!AU:AU,MATCH($B53,data_wkly!$C:$C,0),1)=0,"",_xlfn.NUMBERVALUE(INDEX(data_wkly!AU:AU,MATCH($B53,data_wkly!$C:$C,0),1))),"na"))</f>
        <v>863</v>
      </c>
      <c r="K53" s="122">
        <f>IF(IFERROR(IF(INDEX(data_wkly!AV:AV,MATCH($B53,data_wkly!$C:$C,0),1)=0,"",_xlfn.NUMBERVALUE(INDEX(data_wkly!AV:AV,MATCH($B53,data_wkly!$C:$C,0),1))),"na")=0,"",IFERROR(IF(INDEX(data_wkly!AV:AV,MATCH($B53,data_wkly!$C:$C,0),1)=0,"",_xlfn.NUMBERVALUE(INDEX(data_wkly!AV:AV,MATCH($B53,data_wkly!$C:$C,0),1))),"na"))</f>
        <v>75959</v>
      </c>
      <c r="L53" s="122" t="str">
        <f>IFERROR(IF(INDEX(data_wkly!BI:BI,MATCH($B53,data_wkly!$C:$C,0),1)=0,"",_xlfn.NUMBERVALUE(INDEX(data_wkly!BI:BI,MATCH($B53,data_wkly!$C:$C,0),1))),"na")</f>
        <v/>
      </c>
      <c r="M53" s="122">
        <f>IF(IFERROR(IF(INDEX(data_wkly!AW:AW,MATCH($B53,data_wkly!$C:$C,0),1)=0,"",_xlfn.NUMBERVALUE(INDEX(data_wkly!AW:AW,MATCH($B53,data_wkly!$C:$C,0),1))),"na")=0,"",IFERROR(IF(INDEX(data_wkly!AW:AW,MATCH($B53,data_wkly!$C:$C,0),1)=0,"",_xlfn.NUMBERVALUE(INDEX(data_wkly!AW:AW,MATCH($B53,data_wkly!$C:$C,0),1))),"na"))</f>
        <v>71362</v>
      </c>
      <c r="N53" s="123"/>
      <c r="O53" s="124">
        <f>IF(IFERROR(IF(INDEX(data_wkly!AY:AY,MATCH($B53,data_wkly!$C:$C,0),1)=0,"",_xlfn.NUMBERVALUE(INDEX(data_wkly!AY:AY,MATCH($B53,data_wkly!$C:$C,0),1))),"na")=0,"",IFERROR(IF(INDEX(data_wkly!AY:AY,MATCH($B53,data_wkly!$C:$C,0),1)=0,"",_xlfn.NUMBERVALUE(INDEX(data_wkly!AY:AY,MATCH($B53,data_wkly!$C:$C,0),1))),"na"))</f>
        <v>142.44999999999999</v>
      </c>
      <c r="P53" s="124">
        <f>IF(IFERROR(IF(INDEX(data_wkly!AZ:AZ,MATCH($B53,data_wkly!$C:$C,0),1)=0,"",_xlfn.NUMBERVALUE(INDEX(data_wkly!AZ:AZ,MATCH($B53,data_wkly!$C:$C,0),1))),"na")=0,"",IFERROR(IF(INDEX(data_wkly!AZ:AZ,MATCH($B53,data_wkly!$C:$C,0),1)=0,"",_xlfn.NUMBERVALUE(INDEX(data_wkly!AZ:AZ,MATCH($B53,data_wkly!$C:$C,0),1))),"na"))</f>
        <v>163.93</v>
      </c>
      <c r="Q53" s="124">
        <f>IF(IFERROR(IF(INDEX(data_wkly!BA:BA,MATCH($B53,data_wkly!$C:$C,0),1)=0,"",_xlfn.NUMBERVALUE(INDEX(data_wkly!BA:BA,MATCH($B53,data_wkly!$C:$C,0),1))),"na")=0,"",IFERROR(IF(INDEX(data_wkly!BA:BA,MATCH($B53,data_wkly!$C:$C,0),1)=0,"",_xlfn.NUMBERVALUE(INDEX(data_wkly!BA:BA,MATCH($B53,data_wkly!$C:$C,0),1))),"na"))</f>
        <v>166.64</v>
      </c>
      <c r="R53" s="124">
        <f>IF(IFERROR(IF(INDEX(data_wkly!BB:BB,MATCH($B53,data_wkly!$C:$C,0),1)=0,"",_xlfn.NUMBERVALUE(INDEX(data_wkly!BB:BB,MATCH($B53,data_wkly!$C:$C,0),1))),"na")=0,"",IFERROR(IF(INDEX(data_wkly!BB:BB,MATCH($B53,data_wkly!$C:$C,0),1)=0,"",_xlfn.NUMBERVALUE(INDEX(data_wkly!BB:BB,MATCH($B53,data_wkly!$C:$C,0),1))),"na"))</f>
        <v>166.36</v>
      </c>
      <c r="S53" s="124">
        <f>IF(IFERROR(IF(INDEX(data_wkly!BC:BC,MATCH($B53,data_wkly!$C:$C,0),1)=0,"",_xlfn.NUMBERVALUE(INDEX(data_wkly!BC:BC,MATCH($B53,data_wkly!$C:$C,0),1))),"na")=0,"",IFERROR(IF(INDEX(data_wkly!BC:BC,MATCH($B53,data_wkly!$C:$C,0),1)=0,"",_xlfn.NUMBERVALUE(INDEX(data_wkly!BC:BC,MATCH($B53,data_wkly!$C:$C,0),1))),"na"))</f>
        <v>165.34</v>
      </c>
      <c r="T53" s="124" t="str">
        <f>IFERROR(IF(INDEX(data_wkly!BL:BL,MATCH($B53,data_wkly!$C:$C,0),1)=0,"",_xlfn.NUMBERVALUE(INDEX(data_wkly!BL:BL,MATCH($B53,data_wkly!$C:$C,0),1))),"na")</f>
        <v/>
      </c>
      <c r="U53" s="124">
        <f>IF(IFERROR(IF(INDEX(data_wkly!BD:BD,MATCH($B53,data_wkly!$C:$C,0),1)=0,"",_xlfn.NUMBERVALUE(INDEX(data_wkly!BD:BD,MATCH($B53,data_wkly!$C:$C,0),1))),"na")=0,"",IFERROR(IF(INDEX(data_wkly!BD:BD,MATCH($B53,data_wkly!$C:$C,0),1)=0,"",_xlfn.NUMBERVALUE(INDEX(data_wkly!BD:BD,MATCH($B53,data_wkly!$C:$C,0),1))),"na"))</f>
        <v>162.57</v>
      </c>
      <c r="V53" s="124">
        <f>IF(IFERROR(IF(INDEX(data_wkly!BE:BE,MATCH($B53,data_wkly!$C:$C,0),1)=0,"",_xlfn.NUMBERVALUE(INDEX(data_wkly!BE:BE,MATCH($B53,data_wkly!$C:$C,0),1))),"na")=0,"",IFERROR(IF(INDEX(data_wkly!BE:BE,MATCH($B53,data_wkly!$C:$C,0),1)=0,"",_xlfn.NUMBERVALUE(INDEX(data_wkly!BE:BE,MATCH($B53,data_wkly!$C:$C,0),1))),"na"))</f>
        <v>125.95</v>
      </c>
      <c r="W53" s="124">
        <f>IF(IFERROR(IF(INDEX(data_wkly!BF:BF,MATCH($B53,data_wkly!$C:$C,0),1)=0,"",_xlfn.NUMBERVALUE(INDEX(data_wkly!BF:BF,MATCH($B53,data_wkly!$C:$C,0),1))),"na")=0,"",IFERROR(IF(INDEX(data_wkly!BF:BF,MATCH($B53,data_wkly!$C:$C,0),1)=0,"",_xlfn.NUMBERVALUE(INDEX(data_wkly!BF:BF,MATCH($B53,data_wkly!$C:$C,0),1))),"na"))</f>
        <v>165.36</v>
      </c>
      <c r="X53" s="124" t="str">
        <f>IFERROR(IF(INDEX(data_wkly!BK:BK,MATCH($B53,data_wkly!$C:$C,0),1)=0,"",_xlfn.NUMBERVALUE(INDEX(data_wkly!BK:BK,MATCH($B53,data_wkly!$C:$C,0),1))),"na")</f>
        <v/>
      </c>
      <c r="Y53" s="124">
        <f>IF(IFERROR(IF(INDEX(data_wkly!BG:BG,MATCH($B53,data_wkly!$C:$C,0),1)=0,"",_xlfn.NUMBERVALUE(INDEX(data_wkly!BG:BG,MATCH($B53,data_wkly!$C:$C,0),1))),"na")=0,"",IFERROR(IF(INDEX(data_wkly!BG:BG,MATCH($B53,data_wkly!$C:$C,0),1)=0,"",_xlfn.NUMBERVALUE(INDEX(data_wkly!BG:BG,MATCH($B53,data_wkly!$C:$C,0),1))),"na"))</f>
        <v>166.02</v>
      </c>
      <c r="AJ53" s="41">
        <f t="shared" si="3"/>
        <v>1</v>
      </c>
    </row>
    <row r="54" spans="1:36" ht="15.5">
      <c r="A54" s="88">
        <f t="shared" si="1"/>
        <v>2</v>
      </c>
      <c r="B54" s="89">
        <f t="shared" si="4"/>
        <v>44030</v>
      </c>
      <c r="C54" s="122">
        <f>IF(IFERROR(IF(INDEX(data_wkly!AO:AO,MATCH($B54,data_wkly!$C:$C,0),1)=0,"",_xlfn.NUMBERVALUE(INDEX(data_wkly!AO:AO,MATCH($B54,data_wkly!$C:$C,0),1))),"na")=0,"",IFERROR(IF(INDEX(data_wkly!AO:AO,MATCH($B54,data_wkly!$C:$C,0),1)=0,"",_xlfn.NUMBERVALUE(INDEX(data_wkly!AO:AO,MATCH($B54,data_wkly!$C:$C,0),1))),"na"))</f>
        <v>489</v>
      </c>
      <c r="D54" s="122">
        <f>IF(IFERROR(IF(INDEX(data_wkly!AP:AP,MATCH($B54,data_wkly!$C:$C,0),1)=0,"",_xlfn.NUMBERVALUE(INDEX(data_wkly!AP:AP,MATCH($B54,data_wkly!$C:$C,0),1))),"na")=0,"",IFERROR(IF(INDEX(data_wkly!AP:AP,MATCH($B54,data_wkly!$C:$C,0),1)=0,"",_xlfn.NUMBERVALUE(INDEX(data_wkly!AP:AP,MATCH($B54,data_wkly!$C:$C,0),1))),"na"))</f>
        <v>3556</v>
      </c>
      <c r="E54" s="122">
        <f>IF(IFERROR(IF(INDEX(data_wkly!AQ:AQ,MATCH($B54,data_wkly!$C:$C,0),1)=0,"",_xlfn.NUMBERVALUE(INDEX(data_wkly!AQ:AQ,MATCH($B54,data_wkly!$C:$C,0),1))),"na")=0,"",IFERROR(IF(INDEX(data_wkly!AQ:AQ,MATCH($B54,data_wkly!$C:$C,0),1)=0,"",_xlfn.NUMBERVALUE(INDEX(data_wkly!AQ:AQ,MATCH($B54,data_wkly!$C:$C,0),1))),"na"))</f>
        <v>18014</v>
      </c>
      <c r="F54" s="122">
        <f>IF(IFERROR(IF(INDEX(data_wkly!AR:AR,MATCH($B54,data_wkly!$C:$C,0),1)=0,"",_xlfn.NUMBERVALUE(INDEX(data_wkly!AR:AR,MATCH($B54,data_wkly!$C:$C,0),1))),"na")=0,"",IFERROR(IF(INDEX(data_wkly!AR:AR,MATCH($B54,data_wkly!$C:$C,0),1)=0,"",_xlfn.NUMBERVALUE(INDEX(data_wkly!AR:AR,MATCH($B54,data_wkly!$C:$C,0),1))),"na"))</f>
        <v>32042</v>
      </c>
      <c r="G54" s="122">
        <f>IF(IFERROR(IF(INDEX(data_wkly!AS:AS,MATCH($B54,data_wkly!$C:$C,0),1)=0,"",_xlfn.NUMBERVALUE(INDEX(data_wkly!AS:AS,MATCH($B54,data_wkly!$C:$C,0),1))),"na")=0,"",IFERROR(IF(INDEX(data_wkly!AS:AS,MATCH($B54,data_wkly!$C:$C,0),1)=0,"",_xlfn.NUMBERVALUE(INDEX(data_wkly!AS:AS,MATCH($B54,data_wkly!$C:$C,0),1))),"na"))</f>
        <v>19881</v>
      </c>
      <c r="H54" s="122" t="str">
        <f>IFERROR(IF(INDEX(data_wkly!BJ:BJ,MATCH($B54,data_wkly!$C:$C,0),1)=0,"",_xlfn.NUMBERVALUE(INDEX(data_wkly!BJ:BJ,MATCH($B54,data_wkly!$C:$C,0),1))),"na")</f>
        <v/>
      </c>
      <c r="I54" s="122">
        <f>IF(IFERROR(IF(INDEX(data_wkly!AT:AT,MATCH($B54,data_wkly!$C:$C,0),1)=0,"",_xlfn.NUMBERVALUE(INDEX(data_wkly!AT:AT,MATCH($B54,data_wkly!$C:$C,0),1))),"na")=0,"",IFERROR(IF(INDEX(data_wkly!AT:AT,MATCH($B54,data_wkly!$C:$C,0),1)=0,"",_xlfn.NUMBERVALUE(INDEX(data_wkly!AT:AT,MATCH($B54,data_wkly!$C:$C,0),1))),"na"))</f>
        <v>2725</v>
      </c>
      <c r="J54" s="122">
        <f>IF(IFERROR(IF(INDEX(data_wkly!AU:AU,MATCH($B54,data_wkly!$C:$C,0),1)=0,"",_xlfn.NUMBERVALUE(INDEX(data_wkly!AU:AU,MATCH($B54,data_wkly!$C:$C,0),1))),"na")=0,"",IFERROR(IF(INDEX(data_wkly!AU:AU,MATCH($B54,data_wkly!$C:$C,0),1)=0,"",_xlfn.NUMBERVALUE(INDEX(data_wkly!AU:AU,MATCH($B54,data_wkly!$C:$C,0),1))),"na"))</f>
        <v>900</v>
      </c>
      <c r="K54" s="122">
        <f>IF(IFERROR(IF(INDEX(data_wkly!AV:AV,MATCH($B54,data_wkly!$C:$C,0),1)=0,"",_xlfn.NUMBERVALUE(INDEX(data_wkly!AV:AV,MATCH($B54,data_wkly!$C:$C,0),1))),"na")=0,"",IFERROR(IF(INDEX(data_wkly!AV:AV,MATCH($B54,data_wkly!$C:$C,0),1)=0,"",_xlfn.NUMBERVALUE(INDEX(data_wkly!AV:AV,MATCH($B54,data_wkly!$C:$C,0),1))),"na"))</f>
        <v>77607</v>
      </c>
      <c r="L54" s="122" t="str">
        <f>IFERROR(IF(INDEX(data_wkly!BI:BI,MATCH($B54,data_wkly!$C:$C,0),1)=0,"",_xlfn.NUMBERVALUE(INDEX(data_wkly!BI:BI,MATCH($B54,data_wkly!$C:$C,0),1))),"na")</f>
        <v/>
      </c>
      <c r="M54" s="122">
        <f>IF(IFERROR(IF(INDEX(data_wkly!AW:AW,MATCH($B54,data_wkly!$C:$C,0),1)=0,"",_xlfn.NUMBERVALUE(INDEX(data_wkly!AW:AW,MATCH($B54,data_wkly!$C:$C,0),1))),"na")=0,"",IFERROR(IF(INDEX(data_wkly!AW:AW,MATCH($B54,data_wkly!$C:$C,0),1)=0,"",_xlfn.NUMBERVALUE(INDEX(data_wkly!AW:AW,MATCH($B54,data_wkly!$C:$C,0),1))),"na"))</f>
        <v>72662</v>
      </c>
      <c r="N54" s="123"/>
      <c r="O54" s="124">
        <f>IF(IFERROR(IF(INDEX(data_wkly!AY:AY,MATCH($B54,data_wkly!$C:$C,0),1)=0,"",_xlfn.NUMBERVALUE(INDEX(data_wkly!AY:AY,MATCH($B54,data_wkly!$C:$C,0),1))),"na")=0,"",IFERROR(IF(INDEX(data_wkly!AY:AY,MATCH($B54,data_wkly!$C:$C,0),1)=0,"",_xlfn.NUMBERVALUE(INDEX(data_wkly!AY:AY,MATCH($B54,data_wkly!$C:$C,0),1))),"na"))</f>
        <v>140.75</v>
      </c>
      <c r="P54" s="124">
        <f>IF(IFERROR(IF(INDEX(data_wkly!AZ:AZ,MATCH($B54,data_wkly!$C:$C,0),1)=0,"",_xlfn.NUMBERVALUE(INDEX(data_wkly!AZ:AZ,MATCH($B54,data_wkly!$C:$C,0),1))),"na")=0,"",IFERROR(IF(INDEX(data_wkly!AZ:AZ,MATCH($B54,data_wkly!$C:$C,0),1)=0,"",_xlfn.NUMBERVALUE(INDEX(data_wkly!AZ:AZ,MATCH($B54,data_wkly!$C:$C,0),1))),"na"))</f>
        <v>164.14</v>
      </c>
      <c r="Q54" s="124">
        <f>IF(IFERROR(IF(INDEX(data_wkly!BA:BA,MATCH($B54,data_wkly!$C:$C,0),1)=0,"",_xlfn.NUMBERVALUE(INDEX(data_wkly!BA:BA,MATCH($B54,data_wkly!$C:$C,0),1))),"na")=0,"",IFERROR(IF(INDEX(data_wkly!BA:BA,MATCH($B54,data_wkly!$C:$C,0),1)=0,"",_xlfn.NUMBERVALUE(INDEX(data_wkly!BA:BA,MATCH($B54,data_wkly!$C:$C,0),1))),"na"))</f>
        <v>166.99</v>
      </c>
      <c r="R54" s="124">
        <f>IF(IFERROR(IF(INDEX(data_wkly!BB:BB,MATCH($B54,data_wkly!$C:$C,0),1)=0,"",_xlfn.NUMBERVALUE(INDEX(data_wkly!BB:BB,MATCH($B54,data_wkly!$C:$C,0),1))),"na")=0,"",IFERROR(IF(INDEX(data_wkly!BB:BB,MATCH($B54,data_wkly!$C:$C,0),1)=0,"",_xlfn.NUMBERVALUE(INDEX(data_wkly!BB:BB,MATCH($B54,data_wkly!$C:$C,0),1))),"na"))</f>
        <v>166.73</v>
      </c>
      <c r="S54" s="124">
        <f>IF(IFERROR(IF(INDEX(data_wkly!BC:BC,MATCH($B54,data_wkly!$C:$C,0),1)=0,"",_xlfn.NUMBERVALUE(INDEX(data_wkly!BC:BC,MATCH($B54,data_wkly!$C:$C,0),1))),"na")=0,"",IFERROR(IF(INDEX(data_wkly!BC:BC,MATCH($B54,data_wkly!$C:$C,0),1)=0,"",_xlfn.NUMBERVALUE(INDEX(data_wkly!BC:BC,MATCH($B54,data_wkly!$C:$C,0),1))),"na"))</f>
        <v>165.6</v>
      </c>
      <c r="T54" s="124" t="str">
        <f>IFERROR(IF(INDEX(data_wkly!BL:BL,MATCH($B54,data_wkly!$C:$C,0),1)=0,"",_xlfn.NUMBERVALUE(INDEX(data_wkly!BL:BL,MATCH($B54,data_wkly!$C:$C,0),1))),"na")</f>
        <v/>
      </c>
      <c r="U54" s="124">
        <f>IF(IFERROR(IF(INDEX(data_wkly!BD:BD,MATCH($B54,data_wkly!$C:$C,0),1)=0,"",_xlfn.NUMBERVALUE(INDEX(data_wkly!BD:BD,MATCH($B54,data_wkly!$C:$C,0),1))),"na")=0,"",IFERROR(IF(INDEX(data_wkly!BD:BD,MATCH($B54,data_wkly!$C:$C,0),1)=0,"",_xlfn.NUMBERVALUE(INDEX(data_wkly!BD:BD,MATCH($B54,data_wkly!$C:$C,0),1))),"na"))</f>
        <v>162.59</v>
      </c>
      <c r="V54" s="124">
        <f>IF(IFERROR(IF(INDEX(data_wkly!BE:BE,MATCH($B54,data_wkly!$C:$C,0),1)=0,"",_xlfn.NUMBERVALUE(INDEX(data_wkly!BE:BE,MATCH($B54,data_wkly!$C:$C,0),1))),"na")=0,"",IFERROR(IF(INDEX(data_wkly!BE:BE,MATCH($B54,data_wkly!$C:$C,0),1)=0,"",_xlfn.NUMBERVALUE(INDEX(data_wkly!BE:BE,MATCH($B54,data_wkly!$C:$C,0),1))),"na"))</f>
        <v>126.65</v>
      </c>
      <c r="W54" s="124">
        <f>IF(IFERROR(IF(INDEX(data_wkly!BF:BF,MATCH($B54,data_wkly!$C:$C,0),1)=0,"",_xlfn.NUMBERVALUE(INDEX(data_wkly!BF:BF,MATCH($B54,data_wkly!$C:$C,0),1))),"na")=0,"",IFERROR(IF(INDEX(data_wkly!BF:BF,MATCH($B54,data_wkly!$C:$C,0),1)=0,"",_xlfn.NUMBERVALUE(INDEX(data_wkly!BF:BF,MATCH($B54,data_wkly!$C:$C,0),1))),"na"))</f>
        <v>165.61</v>
      </c>
      <c r="X54" s="124" t="str">
        <f>IFERROR(IF(INDEX(data_wkly!BK:BK,MATCH($B54,data_wkly!$C:$C,0),1)=0,"",_xlfn.NUMBERVALUE(INDEX(data_wkly!BK:BK,MATCH($B54,data_wkly!$C:$C,0),1))),"na")</f>
        <v/>
      </c>
      <c r="Y54" s="124">
        <f>IF(IFERROR(IF(INDEX(data_wkly!BG:BG,MATCH($B54,data_wkly!$C:$C,0),1)=0,"",_xlfn.NUMBERVALUE(INDEX(data_wkly!BG:BG,MATCH($B54,data_wkly!$C:$C,0),1))),"na")=0,"",IFERROR(IF(INDEX(data_wkly!BG:BG,MATCH($B54,data_wkly!$C:$C,0),1)=0,"",_xlfn.NUMBERVALUE(INDEX(data_wkly!BG:BG,MATCH($B54,data_wkly!$C:$C,0),1))),"na"))</f>
        <v>166.33</v>
      </c>
      <c r="AJ54" s="41">
        <f t="shared" si="3"/>
        <v>2</v>
      </c>
    </row>
    <row r="55" spans="1:36" ht="15.5">
      <c r="A55" s="88">
        <f t="shared" si="1"/>
        <v>1</v>
      </c>
      <c r="B55" s="89">
        <f t="shared" si="4"/>
        <v>44037</v>
      </c>
      <c r="C55" s="122">
        <f>IF(IFERROR(IF(INDEX(data_wkly!AO:AO,MATCH($B55,data_wkly!$C:$C,0),1)=0,"",_xlfn.NUMBERVALUE(INDEX(data_wkly!AO:AO,MATCH($B55,data_wkly!$C:$C,0),1))),"na")=0,"",IFERROR(IF(INDEX(data_wkly!AO:AO,MATCH($B55,data_wkly!$C:$C,0),1)=0,"",_xlfn.NUMBERVALUE(INDEX(data_wkly!AO:AO,MATCH($B55,data_wkly!$C:$C,0),1))),"na"))</f>
        <v>450</v>
      </c>
      <c r="D55" s="122">
        <f>IF(IFERROR(IF(INDEX(data_wkly!AP:AP,MATCH($B55,data_wkly!$C:$C,0),1)=0,"",_xlfn.NUMBERVALUE(INDEX(data_wkly!AP:AP,MATCH($B55,data_wkly!$C:$C,0),1))),"na")=0,"",IFERROR(IF(INDEX(data_wkly!AP:AP,MATCH($B55,data_wkly!$C:$C,0),1)=0,"",_xlfn.NUMBERVALUE(INDEX(data_wkly!AP:AP,MATCH($B55,data_wkly!$C:$C,0),1))),"na"))</f>
        <v>2945</v>
      </c>
      <c r="E55" s="122">
        <f>IF(IFERROR(IF(INDEX(data_wkly!AQ:AQ,MATCH($B55,data_wkly!$C:$C,0),1)=0,"",_xlfn.NUMBERVALUE(INDEX(data_wkly!AQ:AQ,MATCH($B55,data_wkly!$C:$C,0),1))),"na")=0,"",IFERROR(IF(INDEX(data_wkly!AQ:AQ,MATCH($B55,data_wkly!$C:$C,0),1)=0,"",_xlfn.NUMBERVALUE(INDEX(data_wkly!AQ:AQ,MATCH($B55,data_wkly!$C:$C,0),1))),"na"))</f>
        <v>16462</v>
      </c>
      <c r="F55" s="122">
        <f>IF(IFERROR(IF(INDEX(data_wkly!AR:AR,MATCH($B55,data_wkly!$C:$C,0),1)=0,"",_xlfn.NUMBERVALUE(INDEX(data_wkly!AR:AR,MATCH($B55,data_wkly!$C:$C,0),1))),"na")=0,"",IFERROR(IF(INDEX(data_wkly!AR:AR,MATCH($B55,data_wkly!$C:$C,0),1)=0,"",_xlfn.NUMBERVALUE(INDEX(data_wkly!AR:AR,MATCH($B55,data_wkly!$C:$C,0),1))),"na"))</f>
        <v>32259</v>
      </c>
      <c r="G55" s="122">
        <f>IF(IFERROR(IF(INDEX(data_wkly!AS:AS,MATCH($B55,data_wkly!$C:$C,0),1)=0,"",_xlfn.NUMBERVALUE(INDEX(data_wkly!AS:AS,MATCH($B55,data_wkly!$C:$C,0),1))),"na")=0,"",IFERROR(IF(INDEX(data_wkly!AS:AS,MATCH($B55,data_wkly!$C:$C,0),1)=0,"",_xlfn.NUMBERVALUE(INDEX(data_wkly!AS:AS,MATCH($B55,data_wkly!$C:$C,0),1))),"na"))</f>
        <v>21192</v>
      </c>
      <c r="H55" s="122" t="str">
        <f>IFERROR(IF(INDEX(data_wkly!BJ:BJ,MATCH($B55,data_wkly!$C:$C,0),1)=0,"",_xlfn.NUMBERVALUE(INDEX(data_wkly!BJ:BJ,MATCH($B55,data_wkly!$C:$C,0),1))),"na")</f>
        <v/>
      </c>
      <c r="I55" s="122">
        <f>IF(IFERROR(IF(INDEX(data_wkly!AT:AT,MATCH($B55,data_wkly!$C:$C,0),1)=0,"",_xlfn.NUMBERVALUE(INDEX(data_wkly!AT:AT,MATCH($B55,data_wkly!$C:$C,0),1))),"na")=0,"",IFERROR(IF(INDEX(data_wkly!AT:AT,MATCH($B55,data_wkly!$C:$C,0),1)=0,"",_xlfn.NUMBERVALUE(INDEX(data_wkly!AT:AT,MATCH($B55,data_wkly!$C:$C,0),1))),"na"))</f>
        <v>3068</v>
      </c>
      <c r="J55" s="122">
        <f>IF(IFERROR(IF(INDEX(data_wkly!AU:AU,MATCH($B55,data_wkly!$C:$C,0),1)=0,"",_xlfn.NUMBERVALUE(INDEX(data_wkly!AU:AU,MATCH($B55,data_wkly!$C:$C,0),1))),"na")=0,"",IFERROR(IF(INDEX(data_wkly!AU:AU,MATCH($B55,data_wkly!$C:$C,0),1)=0,"",_xlfn.NUMBERVALUE(INDEX(data_wkly!AU:AU,MATCH($B55,data_wkly!$C:$C,0),1))),"na"))</f>
        <v>1057</v>
      </c>
      <c r="K55" s="122">
        <f>IF(IFERROR(IF(INDEX(data_wkly!AV:AV,MATCH($B55,data_wkly!$C:$C,0),1)=0,"",_xlfn.NUMBERVALUE(INDEX(data_wkly!AV:AV,MATCH($B55,data_wkly!$C:$C,0),1))),"na")=0,"",IFERROR(IF(INDEX(data_wkly!AV:AV,MATCH($B55,data_wkly!$C:$C,0),1)=0,"",_xlfn.NUMBERVALUE(INDEX(data_wkly!AV:AV,MATCH($B55,data_wkly!$C:$C,0),1))),"na"))</f>
        <v>77433</v>
      </c>
      <c r="L55" s="122" t="str">
        <f>IFERROR(IF(INDEX(data_wkly!BI:BI,MATCH($B55,data_wkly!$C:$C,0),1)=0,"",_xlfn.NUMBERVALUE(INDEX(data_wkly!BI:BI,MATCH($B55,data_wkly!$C:$C,0),1))),"na")</f>
        <v/>
      </c>
      <c r="M55" s="122">
        <f>IF(IFERROR(IF(INDEX(data_wkly!AW:AW,MATCH($B55,data_wkly!$C:$C,0),1)=0,"",_xlfn.NUMBERVALUE(INDEX(data_wkly!AW:AW,MATCH($B55,data_wkly!$C:$C,0),1))),"na")=0,"",IFERROR(IF(INDEX(data_wkly!AW:AW,MATCH($B55,data_wkly!$C:$C,0),1)=0,"",_xlfn.NUMBERVALUE(INDEX(data_wkly!AW:AW,MATCH($B55,data_wkly!$C:$C,0),1))),"na"))</f>
        <v>72981</v>
      </c>
      <c r="N55" s="123"/>
      <c r="O55" s="124">
        <f>IF(IFERROR(IF(INDEX(data_wkly!AY:AY,MATCH($B55,data_wkly!$C:$C,0),1)=0,"",_xlfn.NUMBERVALUE(INDEX(data_wkly!AY:AY,MATCH($B55,data_wkly!$C:$C,0),1))),"na")=0,"",IFERROR(IF(INDEX(data_wkly!AY:AY,MATCH($B55,data_wkly!$C:$C,0),1)=0,"",_xlfn.NUMBERVALUE(INDEX(data_wkly!AY:AY,MATCH($B55,data_wkly!$C:$C,0),1))),"na"))</f>
        <v>144.85</v>
      </c>
      <c r="P55" s="124">
        <f>IF(IFERROR(IF(INDEX(data_wkly!AZ:AZ,MATCH($B55,data_wkly!$C:$C,0),1)=0,"",_xlfn.NUMBERVALUE(INDEX(data_wkly!AZ:AZ,MATCH($B55,data_wkly!$C:$C,0),1))),"na")=0,"",IFERROR(IF(INDEX(data_wkly!AZ:AZ,MATCH($B55,data_wkly!$C:$C,0),1)=0,"",_xlfn.NUMBERVALUE(INDEX(data_wkly!AZ:AZ,MATCH($B55,data_wkly!$C:$C,0),1))),"na"))</f>
        <v>163.44999999999999</v>
      </c>
      <c r="Q55" s="124">
        <f>IF(IFERROR(IF(INDEX(data_wkly!BA:BA,MATCH($B55,data_wkly!$C:$C,0),1)=0,"",_xlfn.NUMBERVALUE(INDEX(data_wkly!BA:BA,MATCH($B55,data_wkly!$C:$C,0),1))),"na")=0,"",IFERROR(IF(INDEX(data_wkly!BA:BA,MATCH($B55,data_wkly!$C:$C,0),1)=0,"",_xlfn.NUMBERVALUE(INDEX(data_wkly!BA:BA,MATCH($B55,data_wkly!$C:$C,0),1))),"na"))</f>
        <v>166.43</v>
      </c>
      <c r="R55" s="124">
        <f>IF(IFERROR(IF(INDEX(data_wkly!BB:BB,MATCH($B55,data_wkly!$C:$C,0),1)=0,"",_xlfn.NUMBERVALUE(INDEX(data_wkly!BB:BB,MATCH($B55,data_wkly!$C:$C,0),1))),"na")=0,"",IFERROR(IF(INDEX(data_wkly!BB:BB,MATCH($B55,data_wkly!$C:$C,0),1)=0,"",_xlfn.NUMBERVALUE(INDEX(data_wkly!BB:BB,MATCH($B55,data_wkly!$C:$C,0),1))),"na"))</f>
        <v>166.16</v>
      </c>
      <c r="S55" s="124">
        <f>IF(IFERROR(IF(INDEX(data_wkly!BC:BC,MATCH($B55,data_wkly!$C:$C,0),1)=0,"",_xlfn.NUMBERVALUE(INDEX(data_wkly!BC:BC,MATCH($B55,data_wkly!$C:$C,0),1))),"na")=0,"",IFERROR(IF(INDEX(data_wkly!BC:BC,MATCH($B55,data_wkly!$C:$C,0),1)=0,"",_xlfn.NUMBERVALUE(INDEX(data_wkly!BC:BC,MATCH($B55,data_wkly!$C:$C,0),1))),"na"))</f>
        <v>165.25</v>
      </c>
      <c r="T55" s="124" t="str">
        <f>IFERROR(IF(INDEX(data_wkly!BL:BL,MATCH($B55,data_wkly!$C:$C,0),1)=0,"",_xlfn.NUMBERVALUE(INDEX(data_wkly!BL:BL,MATCH($B55,data_wkly!$C:$C,0),1))),"na")</f>
        <v/>
      </c>
      <c r="U55" s="124">
        <f>IF(IFERROR(IF(INDEX(data_wkly!BD:BD,MATCH($B55,data_wkly!$C:$C,0),1)=0,"",_xlfn.NUMBERVALUE(INDEX(data_wkly!BD:BD,MATCH($B55,data_wkly!$C:$C,0),1))),"na")=0,"",IFERROR(IF(INDEX(data_wkly!BD:BD,MATCH($B55,data_wkly!$C:$C,0),1)=0,"",_xlfn.NUMBERVALUE(INDEX(data_wkly!BD:BD,MATCH($B55,data_wkly!$C:$C,0),1))),"na"))</f>
        <v>163.32</v>
      </c>
      <c r="V55" s="124">
        <f>IF(IFERROR(IF(INDEX(data_wkly!BE:BE,MATCH($B55,data_wkly!$C:$C,0),1)=0,"",_xlfn.NUMBERVALUE(INDEX(data_wkly!BE:BE,MATCH($B55,data_wkly!$C:$C,0),1))),"na")=0,"",IFERROR(IF(INDEX(data_wkly!BE:BE,MATCH($B55,data_wkly!$C:$C,0),1)=0,"",_xlfn.NUMBERVALUE(INDEX(data_wkly!BE:BE,MATCH($B55,data_wkly!$C:$C,0),1))),"na"))</f>
        <v>132.71</v>
      </c>
      <c r="W55" s="124">
        <f>IF(IFERROR(IF(INDEX(data_wkly!BF:BF,MATCH($B55,data_wkly!$C:$C,0),1)=0,"",_xlfn.NUMBERVALUE(INDEX(data_wkly!BF:BF,MATCH($B55,data_wkly!$C:$C,0),1))),"na")=0,"",IFERROR(IF(INDEX(data_wkly!BF:BF,MATCH($B55,data_wkly!$C:$C,0),1)=0,"",_xlfn.NUMBERVALUE(INDEX(data_wkly!BF:BF,MATCH($B55,data_wkly!$C:$C,0),1))),"na"))</f>
        <v>165.18</v>
      </c>
      <c r="X55" s="124" t="str">
        <f>IFERROR(IF(INDEX(data_wkly!BK:BK,MATCH($B55,data_wkly!$C:$C,0),1)=0,"",_xlfn.NUMBERVALUE(INDEX(data_wkly!BK:BK,MATCH($B55,data_wkly!$C:$C,0),1))),"na")</f>
        <v/>
      </c>
      <c r="Y55" s="124">
        <f>IF(IFERROR(IF(INDEX(data_wkly!BG:BG,MATCH($B55,data_wkly!$C:$C,0),1)=0,"",_xlfn.NUMBERVALUE(INDEX(data_wkly!BG:BG,MATCH($B55,data_wkly!$C:$C,0),1))),"na")=0,"",IFERROR(IF(INDEX(data_wkly!BG:BG,MATCH($B55,data_wkly!$C:$C,0),1)=0,"",_xlfn.NUMBERVALUE(INDEX(data_wkly!BG:BG,MATCH($B55,data_wkly!$C:$C,0),1))),"na"))</f>
        <v>165.84</v>
      </c>
      <c r="AJ55" s="41">
        <f t="shared" si="3"/>
        <v>1</v>
      </c>
    </row>
    <row r="56" spans="1:36" ht="15.5">
      <c r="A56" s="88">
        <f t="shared" si="1"/>
        <v>2</v>
      </c>
      <c r="B56" s="89">
        <f t="shared" si="4"/>
        <v>44044</v>
      </c>
      <c r="C56" s="122">
        <f>IF(IFERROR(IF(INDEX(data_wkly!AO:AO,MATCH($B56,data_wkly!$C:$C,0),1)=0,"",_xlfn.NUMBERVALUE(INDEX(data_wkly!AO:AO,MATCH($B56,data_wkly!$C:$C,0),1))),"na")=0,"",IFERROR(IF(INDEX(data_wkly!AO:AO,MATCH($B56,data_wkly!$C:$C,0),1)=0,"",_xlfn.NUMBERVALUE(INDEX(data_wkly!AO:AO,MATCH($B56,data_wkly!$C:$C,0),1))),"na"))</f>
        <v>405</v>
      </c>
      <c r="D56" s="122">
        <f>IF(IFERROR(IF(INDEX(data_wkly!AP:AP,MATCH($B56,data_wkly!$C:$C,0),1)=0,"",_xlfn.NUMBERVALUE(INDEX(data_wkly!AP:AP,MATCH($B56,data_wkly!$C:$C,0),1))),"na")=0,"",IFERROR(IF(INDEX(data_wkly!AP:AP,MATCH($B56,data_wkly!$C:$C,0),1)=0,"",_xlfn.NUMBERVALUE(INDEX(data_wkly!AP:AP,MATCH($B56,data_wkly!$C:$C,0),1))),"na"))</f>
        <v>3018</v>
      </c>
      <c r="E56" s="122">
        <f>IF(IFERROR(IF(INDEX(data_wkly!AQ:AQ,MATCH($B56,data_wkly!$C:$C,0),1)=0,"",_xlfn.NUMBERVALUE(INDEX(data_wkly!AQ:AQ,MATCH($B56,data_wkly!$C:$C,0),1))),"na")=0,"",IFERROR(IF(INDEX(data_wkly!AQ:AQ,MATCH($B56,data_wkly!$C:$C,0),1)=0,"",_xlfn.NUMBERVALUE(INDEX(data_wkly!AQ:AQ,MATCH($B56,data_wkly!$C:$C,0),1))),"na"))</f>
        <v>16609</v>
      </c>
      <c r="F56" s="122">
        <f>IF(IFERROR(IF(INDEX(data_wkly!AR:AR,MATCH($B56,data_wkly!$C:$C,0),1)=0,"",_xlfn.NUMBERVALUE(INDEX(data_wkly!AR:AR,MATCH($B56,data_wkly!$C:$C,0),1))),"na")=0,"",IFERROR(IF(INDEX(data_wkly!AR:AR,MATCH($B56,data_wkly!$C:$C,0),1)=0,"",_xlfn.NUMBERVALUE(INDEX(data_wkly!AR:AR,MATCH($B56,data_wkly!$C:$C,0),1))),"na"))</f>
        <v>32567</v>
      </c>
      <c r="G56" s="122">
        <f>IF(IFERROR(IF(INDEX(data_wkly!AS:AS,MATCH($B56,data_wkly!$C:$C,0),1)=0,"",_xlfn.NUMBERVALUE(INDEX(data_wkly!AS:AS,MATCH($B56,data_wkly!$C:$C,0),1))),"na")=0,"",IFERROR(IF(INDEX(data_wkly!AS:AS,MATCH($B56,data_wkly!$C:$C,0),1)=0,"",_xlfn.NUMBERVALUE(INDEX(data_wkly!AS:AS,MATCH($B56,data_wkly!$C:$C,0),1))),"na"))</f>
        <v>21800</v>
      </c>
      <c r="H56" s="122" t="str">
        <f>IFERROR(IF(INDEX(data_wkly!BJ:BJ,MATCH($B56,data_wkly!$C:$C,0),1)=0,"",_xlfn.NUMBERVALUE(INDEX(data_wkly!BJ:BJ,MATCH($B56,data_wkly!$C:$C,0),1))),"na")</f>
        <v/>
      </c>
      <c r="I56" s="122">
        <f>IF(IFERROR(IF(INDEX(data_wkly!AT:AT,MATCH($B56,data_wkly!$C:$C,0),1)=0,"",_xlfn.NUMBERVALUE(INDEX(data_wkly!AT:AT,MATCH($B56,data_wkly!$C:$C,0),1))),"na")=0,"",IFERROR(IF(INDEX(data_wkly!AT:AT,MATCH($B56,data_wkly!$C:$C,0),1)=0,"",_xlfn.NUMBERVALUE(INDEX(data_wkly!AT:AT,MATCH($B56,data_wkly!$C:$C,0),1))),"na"))</f>
        <v>3242</v>
      </c>
      <c r="J56" s="122">
        <f>IF(IFERROR(IF(INDEX(data_wkly!AU:AU,MATCH($B56,data_wkly!$C:$C,0),1)=0,"",_xlfn.NUMBERVALUE(INDEX(data_wkly!AU:AU,MATCH($B56,data_wkly!$C:$C,0),1))),"na")=0,"",IFERROR(IF(INDEX(data_wkly!AU:AU,MATCH($B56,data_wkly!$C:$C,0),1)=0,"",_xlfn.NUMBERVALUE(INDEX(data_wkly!AU:AU,MATCH($B56,data_wkly!$C:$C,0),1))),"na"))</f>
        <v>1076</v>
      </c>
      <c r="K56" s="122">
        <f>IF(IFERROR(IF(INDEX(data_wkly!AV:AV,MATCH($B56,data_wkly!$C:$C,0),1)=0,"",_xlfn.NUMBERVALUE(INDEX(data_wkly!AV:AV,MATCH($B56,data_wkly!$C:$C,0),1))),"na")=0,"",IFERROR(IF(INDEX(data_wkly!AV:AV,MATCH($B56,data_wkly!$C:$C,0),1)=0,"",_xlfn.NUMBERVALUE(INDEX(data_wkly!AV:AV,MATCH($B56,data_wkly!$C:$C,0),1))),"na"))</f>
        <v>78717</v>
      </c>
      <c r="L56" s="122" t="str">
        <f>IFERROR(IF(INDEX(data_wkly!BI:BI,MATCH($B56,data_wkly!$C:$C,0),1)=0,"",_xlfn.NUMBERVALUE(INDEX(data_wkly!BI:BI,MATCH($B56,data_wkly!$C:$C,0),1))),"na")</f>
        <v/>
      </c>
      <c r="M56" s="122">
        <f>IF(IFERROR(IF(INDEX(data_wkly!AW:AW,MATCH($B56,data_wkly!$C:$C,0),1)=0,"",_xlfn.NUMBERVALUE(INDEX(data_wkly!AW:AW,MATCH($B56,data_wkly!$C:$C,0),1))),"na")=0,"",IFERROR(IF(INDEX(data_wkly!AW:AW,MATCH($B56,data_wkly!$C:$C,0),1)=0,"",_xlfn.NUMBERVALUE(INDEX(data_wkly!AW:AW,MATCH($B56,data_wkly!$C:$C,0),1))),"na"))</f>
        <v>74218</v>
      </c>
      <c r="N56" s="123"/>
      <c r="O56" s="124">
        <f>IF(IFERROR(IF(INDEX(data_wkly!AY:AY,MATCH($B56,data_wkly!$C:$C,0),1)=0,"",_xlfn.NUMBERVALUE(INDEX(data_wkly!AY:AY,MATCH($B56,data_wkly!$C:$C,0),1))),"na")=0,"",IFERROR(IF(INDEX(data_wkly!AY:AY,MATCH($B56,data_wkly!$C:$C,0),1)=0,"",_xlfn.NUMBERVALUE(INDEX(data_wkly!AY:AY,MATCH($B56,data_wkly!$C:$C,0),1))),"na"))</f>
        <v>141.99</v>
      </c>
      <c r="P56" s="124">
        <f>IF(IFERROR(IF(INDEX(data_wkly!AZ:AZ,MATCH($B56,data_wkly!$C:$C,0),1)=0,"",_xlfn.NUMBERVALUE(INDEX(data_wkly!AZ:AZ,MATCH($B56,data_wkly!$C:$C,0),1))),"na")=0,"",IFERROR(IF(INDEX(data_wkly!AZ:AZ,MATCH($B56,data_wkly!$C:$C,0),1)=0,"",_xlfn.NUMBERVALUE(INDEX(data_wkly!AZ:AZ,MATCH($B56,data_wkly!$C:$C,0),1))),"na"))</f>
        <v>163.61000000000001</v>
      </c>
      <c r="Q56" s="124">
        <f>IF(IFERROR(IF(INDEX(data_wkly!BA:BA,MATCH($B56,data_wkly!$C:$C,0),1)=0,"",_xlfn.NUMBERVALUE(INDEX(data_wkly!BA:BA,MATCH($B56,data_wkly!$C:$C,0),1))),"na")=0,"",IFERROR(IF(INDEX(data_wkly!BA:BA,MATCH($B56,data_wkly!$C:$C,0),1)=0,"",_xlfn.NUMBERVALUE(INDEX(data_wkly!BA:BA,MATCH($B56,data_wkly!$C:$C,0),1))),"na"))</f>
        <v>165.85</v>
      </c>
      <c r="R56" s="124">
        <f>IF(IFERROR(IF(INDEX(data_wkly!BB:BB,MATCH($B56,data_wkly!$C:$C,0),1)=0,"",_xlfn.NUMBERVALUE(INDEX(data_wkly!BB:BB,MATCH($B56,data_wkly!$C:$C,0),1))),"na")=0,"",IFERROR(IF(INDEX(data_wkly!BB:BB,MATCH($B56,data_wkly!$C:$C,0),1)=0,"",_xlfn.NUMBERVALUE(INDEX(data_wkly!BB:BB,MATCH($B56,data_wkly!$C:$C,0),1))),"na"))</f>
        <v>165.55</v>
      </c>
      <c r="S56" s="124">
        <f>IF(IFERROR(IF(INDEX(data_wkly!BC:BC,MATCH($B56,data_wkly!$C:$C,0),1)=0,"",_xlfn.NUMBERVALUE(INDEX(data_wkly!BC:BC,MATCH($B56,data_wkly!$C:$C,0),1))),"na")=0,"",IFERROR(IF(INDEX(data_wkly!BC:BC,MATCH($B56,data_wkly!$C:$C,0),1)=0,"",_xlfn.NUMBERVALUE(INDEX(data_wkly!BC:BC,MATCH($B56,data_wkly!$C:$C,0),1))),"na"))</f>
        <v>165.07</v>
      </c>
      <c r="T56" s="124" t="str">
        <f>IFERROR(IF(INDEX(data_wkly!BL:BL,MATCH($B56,data_wkly!$C:$C,0),1)=0,"",_xlfn.NUMBERVALUE(INDEX(data_wkly!BL:BL,MATCH($B56,data_wkly!$C:$C,0),1))),"na")</f>
        <v/>
      </c>
      <c r="U56" s="124">
        <f>IF(IFERROR(IF(INDEX(data_wkly!BD:BD,MATCH($B56,data_wkly!$C:$C,0),1)=0,"",_xlfn.NUMBERVALUE(INDEX(data_wkly!BD:BD,MATCH($B56,data_wkly!$C:$C,0),1))),"na")=0,"",IFERROR(IF(INDEX(data_wkly!BD:BD,MATCH($B56,data_wkly!$C:$C,0),1)=0,"",_xlfn.NUMBERVALUE(INDEX(data_wkly!BD:BD,MATCH($B56,data_wkly!$C:$C,0),1))),"na"))</f>
        <v>162.44999999999999</v>
      </c>
      <c r="V56" s="124">
        <f>IF(IFERROR(IF(INDEX(data_wkly!BE:BE,MATCH($B56,data_wkly!$C:$C,0),1)=0,"",_xlfn.NUMBERVALUE(INDEX(data_wkly!BE:BE,MATCH($B56,data_wkly!$C:$C,0),1))),"na")=0,"",IFERROR(IF(INDEX(data_wkly!BE:BE,MATCH($B56,data_wkly!$C:$C,0),1)=0,"",_xlfn.NUMBERVALUE(INDEX(data_wkly!BE:BE,MATCH($B56,data_wkly!$C:$C,0),1))),"na"))</f>
        <v>130.05000000000001</v>
      </c>
      <c r="W56" s="124">
        <f>IF(IFERROR(IF(INDEX(data_wkly!BF:BF,MATCH($B56,data_wkly!$C:$C,0),1)=0,"",_xlfn.NUMBERVALUE(INDEX(data_wkly!BF:BF,MATCH($B56,data_wkly!$C:$C,0),1))),"na")=0,"",IFERROR(IF(INDEX(data_wkly!BF:BF,MATCH($B56,data_wkly!$C:$C,0),1)=0,"",_xlfn.NUMBERVALUE(INDEX(data_wkly!BF:BF,MATCH($B56,data_wkly!$C:$C,0),1))),"na"))</f>
        <v>164.68</v>
      </c>
      <c r="X56" s="124" t="str">
        <f>IFERROR(IF(INDEX(data_wkly!BK:BK,MATCH($B56,data_wkly!$C:$C,0),1)=0,"",_xlfn.NUMBERVALUE(INDEX(data_wkly!BK:BK,MATCH($B56,data_wkly!$C:$C,0),1))),"na")</f>
        <v/>
      </c>
      <c r="Y56" s="124">
        <f>IF(IFERROR(IF(INDEX(data_wkly!BG:BG,MATCH($B56,data_wkly!$C:$C,0),1)=0,"",_xlfn.NUMBERVALUE(INDEX(data_wkly!BG:BG,MATCH($B56,data_wkly!$C:$C,0),1))),"na")=0,"",IFERROR(IF(INDEX(data_wkly!BG:BG,MATCH($B56,data_wkly!$C:$C,0),1)=0,"",_xlfn.NUMBERVALUE(INDEX(data_wkly!BG:BG,MATCH($B56,data_wkly!$C:$C,0),1))),"na"))</f>
        <v>165.35</v>
      </c>
      <c r="AJ56" s="41">
        <f t="shared" si="3"/>
        <v>2</v>
      </c>
    </row>
    <row r="57" spans="1:36" ht="15.5">
      <c r="A57" s="88">
        <f t="shared" si="1"/>
        <v>1</v>
      </c>
      <c r="B57" s="89">
        <f t="shared" si="4"/>
        <v>44051</v>
      </c>
      <c r="C57" s="122">
        <f>IF(IFERROR(IF(INDEX(data_wkly!AO:AO,MATCH($B57,data_wkly!$C:$C,0),1)=0,"",_xlfn.NUMBERVALUE(INDEX(data_wkly!AO:AO,MATCH($B57,data_wkly!$C:$C,0),1))),"na")=0,"",IFERROR(IF(INDEX(data_wkly!AO:AO,MATCH($B57,data_wkly!$C:$C,0),1)=0,"",_xlfn.NUMBERVALUE(INDEX(data_wkly!AO:AO,MATCH($B57,data_wkly!$C:$C,0),1))),"na"))</f>
        <v>448</v>
      </c>
      <c r="D57" s="122">
        <f>IF(IFERROR(IF(INDEX(data_wkly!AP:AP,MATCH($B57,data_wkly!$C:$C,0),1)=0,"",_xlfn.NUMBERVALUE(INDEX(data_wkly!AP:AP,MATCH($B57,data_wkly!$C:$C,0),1))),"na")=0,"",IFERROR(IF(INDEX(data_wkly!AP:AP,MATCH($B57,data_wkly!$C:$C,0),1)=0,"",_xlfn.NUMBERVALUE(INDEX(data_wkly!AP:AP,MATCH($B57,data_wkly!$C:$C,0),1))),"na"))</f>
        <v>2942</v>
      </c>
      <c r="E57" s="122">
        <f>IF(IFERROR(IF(INDEX(data_wkly!AQ:AQ,MATCH($B57,data_wkly!$C:$C,0),1)=0,"",_xlfn.NUMBERVALUE(INDEX(data_wkly!AQ:AQ,MATCH($B57,data_wkly!$C:$C,0),1))),"na")=0,"",IFERROR(IF(INDEX(data_wkly!AQ:AQ,MATCH($B57,data_wkly!$C:$C,0),1)=0,"",_xlfn.NUMBERVALUE(INDEX(data_wkly!AQ:AQ,MATCH($B57,data_wkly!$C:$C,0),1))),"na"))</f>
        <v>15946</v>
      </c>
      <c r="F57" s="122">
        <f>IF(IFERROR(IF(INDEX(data_wkly!AR:AR,MATCH($B57,data_wkly!$C:$C,0),1)=0,"",_xlfn.NUMBERVALUE(INDEX(data_wkly!AR:AR,MATCH($B57,data_wkly!$C:$C,0),1))),"na")=0,"",IFERROR(IF(INDEX(data_wkly!AR:AR,MATCH($B57,data_wkly!$C:$C,0),1)=0,"",_xlfn.NUMBERVALUE(INDEX(data_wkly!AR:AR,MATCH($B57,data_wkly!$C:$C,0),1))),"na"))</f>
        <v>32596</v>
      </c>
      <c r="G57" s="122">
        <f>IF(IFERROR(IF(INDEX(data_wkly!AS:AS,MATCH($B57,data_wkly!$C:$C,0),1)=0,"",_xlfn.NUMBERVALUE(INDEX(data_wkly!AS:AS,MATCH($B57,data_wkly!$C:$C,0),1))),"na")=0,"",IFERROR(IF(INDEX(data_wkly!AS:AS,MATCH($B57,data_wkly!$C:$C,0),1)=0,"",_xlfn.NUMBERVALUE(INDEX(data_wkly!AS:AS,MATCH($B57,data_wkly!$C:$C,0),1))),"na"))</f>
        <v>21395</v>
      </c>
      <c r="H57" s="122" t="str">
        <f>IFERROR(IF(INDEX(data_wkly!BJ:BJ,MATCH($B57,data_wkly!$C:$C,0),1)=0,"",_xlfn.NUMBERVALUE(INDEX(data_wkly!BJ:BJ,MATCH($B57,data_wkly!$C:$C,0),1))),"na")</f>
        <v/>
      </c>
      <c r="I57" s="122">
        <f>IF(IFERROR(IF(INDEX(data_wkly!AT:AT,MATCH($B57,data_wkly!$C:$C,0),1)=0,"",_xlfn.NUMBERVALUE(INDEX(data_wkly!AT:AT,MATCH($B57,data_wkly!$C:$C,0),1))),"na")=0,"",IFERROR(IF(INDEX(data_wkly!AT:AT,MATCH($B57,data_wkly!$C:$C,0),1)=0,"",_xlfn.NUMBERVALUE(INDEX(data_wkly!AT:AT,MATCH($B57,data_wkly!$C:$C,0),1))),"na"))</f>
        <v>2877</v>
      </c>
      <c r="J57" s="122">
        <f>IF(IFERROR(IF(INDEX(data_wkly!AU:AU,MATCH($B57,data_wkly!$C:$C,0),1)=0,"",_xlfn.NUMBERVALUE(INDEX(data_wkly!AU:AU,MATCH($B57,data_wkly!$C:$C,0),1))),"na")=0,"",IFERROR(IF(INDEX(data_wkly!AU:AU,MATCH($B57,data_wkly!$C:$C,0),1)=0,"",_xlfn.NUMBERVALUE(INDEX(data_wkly!AU:AU,MATCH($B57,data_wkly!$C:$C,0),1))),"na"))</f>
        <v>884</v>
      </c>
      <c r="K57" s="122">
        <f>IF(IFERROR(IF(INDEX(data_wkly!AV:AV,MATCH($B57,data_wkly!$C:$C,0),1)=0,"",_xlfn.NUMBERVALUE(INDEX(data_wkly!AV:AV,MATCH($B57,data_wkly!$C:$C,0),1))),"na")=0,"",IFERROR(IF(INDEX(data_wkly!AV:AV,MATCH($B57,data_wkly!$C:$C,0),1)=0,"",_xlfn.NUMBERVALUE(INDEX(data_wkly!AV:AV,MATCH($B57,data_wkly!$C:$C,0),1))),"na"))</f>
        <v>77088</v>
      </c>
      <c r="L57" s="122" t="str">
        <f>IFERROR(IF(INDEX(data_wkly!BI:BI,MATCH($B57,data_wkly!$C:$C,0),1)=0,"",_xlfn.NUMBERVALUE(INDEX(data_wkly!BI:BI,MATCH($B57,data_wkly!$C:$C,0),1))),"na")</f>
        <v/>
      </c>
      <c r="M57" s="122">
        <f>IF(IFERROR(IF(INDEX(data_wkly!AW:AW,MATCH($B57,data_wkly!$C:$C,0),1)=0,"",_xlfn.NUMBERVALUE(INDEX(data_wkly!AW:AW,MATCH($B57,data_wkly!$C:$C,0),1))),"na")=0,"",IFERROR(IF(INDEX(data_wkly!AW:AW,MATCH($B57,data_wkly!$C:$C,0),1)=0,"",_xlfn.NUMBERVALUE(INDEX(data_wkly!AW:AW,MATCH($B57,data_wkly!$C:$C,0),1))),"na"))</f>
        <v>72814</v>
      </c>
      <c r="N57" s="123"/>
      <c r="O57" s="124">
        <f>IF(IFERROR(IF(INDEX(data_wkly!AY:AY,MATCH($B57,data_wkly!$C:$C,0),1)=0,"",_xlfn.NUMBERVALUE(INDEX(data_wkly!AY:AY,MATCH($B57,data_wkly!$C:$C,0),1))),"na")=0,"",IFERROR(IF(INDEX(data_wkly!AY:AY,MATCH($B57,data_wkly!$C:$C,0),1)=0,"",_xlfn.NUMBERVALUE(INDEX(data_wkly!AY:AY,MATCH($B57,data_wkly!$C:$C,0),1))),"na"))</f>
        <v>139.06</v>
      </c>
      <c r="P57" s="124">
        <f>IF(IFERROR(IF(INDEX(data_wkly!AZ:AZ,MATCH($B57,data_wkly!$C:$C,0),1)=0,"",_xlfn.NUMBERVALUE(INDEX(data_wkly!AZ:AZ,MATCH($B57,data_wkly!$C:$C,0),1))),"na")=0,"",IFERROR(IF(INDEX(data_wkly!AZ:AZ,MATCH($B57,data_wkly!$C:$C,0),1)=0,"",_xlfn.NUMBERVALUE(INDEX(data_wkly!AZ:AZ,MATCH($B57,data_wkly!$C:$C,0),1))),"na"))</f>
        <v>162.99</v>
      </c>
      <c r="Q57" s="124">
        <f>IF(IFERROR(IF(INDEX(data_wkly!BA:BA,MATCH($B57,data_wkly!$C:$C,0),1)=0,"",_xlfn.NUMBERVALUE(INDEX(data_wkly!BA:BA,MATCH($B57,data_wkly!$C:$C,0),1))),"na")=0,"",IFERROR(IF(INDEX(data_wkly!BA:BA,MATCH($B57,data_wkly!$C:$C,0),1)=0,"",_xlfn.NUMBERVALUE(INDEX(data_wkly!BA:BA,MATCH($B57,data_wkly!$C:$C,0),1))),"na"))</f>
        <v>164.9</v>
      </c>
      <c r="R57" s="124">
        <f>IF(IFERROR(IF(INDEX(data_wkly!BB:BB,MATCH($B57,data_wkly!$C:$C,0),1)=0,"",_xlfn.NUMBERVALUE(INDEX(data_wkly!BB:BB,MATCH($B57,data_wkly!$C:$C,0),1))),"na")=0,"",IFERROR(IF(INDEX(data_wkly!BB:BB,MATCH($B57,data_wkly!$C:$C,0),1)=0,"",_xlfn.NUMBERVALUE(INDEX(data_wkly!BB:BB,MATCH($B57,data_wkly!$C:$C,0),1))),"na"))</f>
        <v>164.71</v>
      </c>
      <c r="S57" s="124">
        <f>IF(IFERROR(IF(INDEX(data_wkly!BC:BC,MATCH($B57,data_wkly!$C:$C,0),1)=0,"",_xlfn.NUMBERVALUE(INDEX(data_wkly!BC:BC,MATCH($B57,data_wkly!$C:$C,0),1))),"na")=0,"",IFERROR(IF(INDEX(data_wkly!BC:BC,MATCH($B57,data_wkly!$C:$C,0),1)=0,"",_xlfn.NUMBERVALUE(INDEX(data_wkly!BC:BC,MATCH($B57,data_wkly!$C:$C,0),1))),"na"))</f>
        <v>164.06</v>
      </c>
      <c r="T57" s="124" t="str">
        <f>IFERROR(IF(INDEX(data_wkly!BL:BL,MATCH($B57,data_wkly!$C:$C,0),1)=0,"",_xlfn.NUMBERVALUE(INDEX(data_wkly!BL:BL,MATCH($B57,data_wkly!$C:$C,0),1))),"na")</f>
        <v/>
      </c>
      <c r="U57" s="124">
        <f>IF(IFERROR(IF(INDEX(data_wkly!BD:BD,MATCH($B57,data_wkly!$C:$C,0),1)=0,"",_xlfn.NUMBERVALUE(INDEX(data_wkly!BD:BD,MATCH($B57,data_wkly!$C:$C,0),1))),"na")=0,"",IFERROR(IF(INDEX(data_wkly!BD:BD,MATCH($B57,data_wkly!$C:$C,0),1)=0,"",_xlfn.NUMBERVALUE(INDEX(data_wkly!BD:BD,MATCH($B57,data_wkly!$C:$C,0),1))),"na"))</f>
        <v>161.54</v>
      </c>
      <c r="V57" s="124">
        <f>IF(IFERROR(IF(INDEX(data_wkly!BE:BE,MATCH($B57,data_wkly!$C:$C,0),1)=0,"",_xlfn.NUMBERVALUE(INDEX(data_wkly!BE:BE,MATCH($B57,data_wkly!$C:$C,0),1))),"na")=0,"",IFERROR(IF(INDEX(data_wkly!BE:BE,MATCH($B57,data_wkly!$C:$C,0),1)=0,"",_xlfn.NUMBERVALUE(INDEX(data_wkly!BE:BE,MATCH($B57,data_wkly!$C:$C,0),1))),"na"))</f>
        <v>130.87</v>
      </c>
      <c r="W57" s="124">
        <f>IF(IFERROR(IF(INDEX(data_wkly!BF:BF,MATCH($B57,data_wkly!$C:$C,0),1)=0,"",_xlfn.NUMBERVALUE(INDEX(data_wkly!BF:BF,MATCH($B57,data_wkly!$C:$C,0),1))),"na")=0,"",IFERROR(IF(INDEX(data_wkly!BF:BF,MATCH($B57,data_wkly!$C:$C,0),1)=0,"",_xlfn.NUMBERVALUE(INDEX(data_wkly!BF:BF,MATCH($B57,data_wkly!$C:$C,0),1))),"na"))</f>
        <v>163.85</v>
      </c>
      <c r="X57" s="124" t="str">
        <f>IFERROR(IF(INDEX(data_wkly!BK:BK,MATCH($B57,data_wkly!$C:$C,0),1)=0,"",_xlfn.NUMBERVALUE(INDEX(data_wkly!BK:BK,MATCH($B57,data_wkly!$C:$C,0),1))),"na")</f>
        <v/>
      </c>
      <c r="Y57" s="124">
        <f>IF(IFERROR(IF(INDEX(data_wkly!BG:BG,MATCH($B57,data_wkly!$C:$C,0),1)=0,"",_xlfn.NUMBERVALUE(INDEX(data_wkly!BG:BG,MATCH($B57,data_wkly!$C:$C,0),1))),"na")=0,"",IFERROR(IF(INDEX(data_wkly!BG:BG,MATCH($B57,data_wkly!$C:$C,0),1)=0,"",_xlfn.NUMBERVALUE(INDEX(data_wkly!BG:BG,MATCH($B57,data_wkly!$C:$C,0),1))),"na"))</f>
        <v>164.44</v>
      </c>
      <c r="AJ57" s="41">
        <f t="shared" si="3"/>
        <v>1</v>
      </c>
    </row>
    <row r="58" spans="1:36" ht="15.5">
      <c r="A58" s="88">
        <f t="shared" si="1"/>
        <v>2</v>
      </c>
      <c r="B58" s="89">
        <f t="shared" si="4"/>
        <v>44058</v>
      </c>
      <c r="C58" s="122">
        <f>IF(IFERROR(IF(INDEX(data_wkly!AO:AO,MATCH($B58,data_wkly!$C:$C,0),1)=0,"",_xlfn.NUMBERVALUE(INDEX(data_wkly!AO:AO,MATCH($B58,data_wkly!$C:$C,0),1))),"na")=0,"",IFERROR(IF(INDEX(data_wkly!AO:AO,MATCH($B58,data_wkly!$C:$C,0),1)=0,"",_xlfn.NUMBERVALUE(INDEX(data_wkly!AO:AO,MATCH($B58,data_wkly!$C:$C,0),1))),"na"))</f>
        <v>293</v>
      </c>
      <c r="D58" s="122">
        <f>IF(IFERROR(IF(INDEX(data_wkly!AP:AP,MATCH($B58,data_wkly!$C:$C,0),1)=0,"",_xlfn.NUMBERVALUE(INDEX(data_wkly!AP:AP,MATCH($B58,data_wkly!$C:$C,0),1))),"na")=0,"",IFERROR(IF(INDEX(data_wkly!AP:AP,MATCH($B58,data_wkly!$C:$C,0),1)=0,"",_xlfn.NUMBERVALUE(INDEX(data_wkly!AP:AP,MATCH($B58,data_wkly!$C:$C,0),1))),"na"))</f>
        <v>2965</v>
      </c>
      <c r="E58" s="122">
        <f>IF(IFERROR(IF(INDEX(data_wkly!AQ:AQ,MATCH($B58,data_wkly!$C:$C,0),1)=0,"",_xlfn.NUMBERVALUE(INDEX(data_wkly!AQ:AQ,MATCH($B58,data_wkly!$C:$C,0),1))),"na")=0,"",IFERROR(IF(INDEX(data_wkly!AQ:AQ,MATCH($B58,data_wkly!$C:$C,0),1)=0,"",_xlfn.NUMBERVALUE(INDEX(data_wkly!AQ:AQ,MATCH($B58,data_wkly!$C:$C,0),1))),"na"))</f>
        <v>17257</v>
      </c>
      <c r="F58" s="122">
        <f>IF(IFERROR(IF(INDEX(data_wkly!AR:AR,MATCH($B58,data_wkly!$C:$C,0),1)=0,"",_xlfn.NUMBERVALUE(INDEX(data_wkly!AR:AR,MATCH($B58,data_wkly!$C:$C,0),1))),"na")=0,"",IFERROR(IF(INDEX(data_wkly!AR:AR,MATCH($B58,data_wkly!$C:$C,0),1)=0,"",_xlfn.NUMBERVALUE(INDEX(data_wkly!AR:AR,MATCH($B58,data_wkly!$C:$C,0),1))),"na"))</f>
        <v>33695</v>
      </c>
      <c r="G58" s="122">
        <f>IF(IFERROR(IF(INDEX(data_wkly!AS:AS,MATCH($B58,data_wkly!$C:$C,0),1)=0,"",_xlfn.NUMBERVALUE(INDEX(data_wkly!AS:AS,MATCH($B58,data_wkly!$C:$C,0),1))),"na")=0,"",IFERROR(IF(INDEX(data_wkly!AS:AS,MATCH($B58,data_wkly!$C:$C,0),1)=0,"",_xlfn.NUMBERVALUE(INDEX(data_wkly!AS:AS,MATCH($B58,data_wkly!$C:$C,0),1))),"na"))</f>
        <v>21898</v>
      </c>
      <c r="H58" s="122" t="str">
        <f>IFERROR(IF(INDEX(data_wkly!BJ:BJ,MATCH($B58,data_wkly!$C:$C,0),1)=0,"",_xlfn.NUMBERVALUE(INDEX(data_wkly!BJ:BJ,MATCH($B58,data_wkly!$C:$C,0),1))),"na")</f>
        <v/>
      </c>
      <c r="I58" s="122">
        <f>IF(IFERROR(IF(INDEX(data_wkly!AT:AT,MATCH($B58,data_wkly!$C:$C,0),1)=0,"",_xlfn.NUMBERVALUE(INDEX(data_wkly!AT:AT,MATCH($B58,data_wkly!$C:$C,0),1))),"na")=0,"",IFERROR(IF(INDEX(data_wkly!AT:AT,MATCH($B58,data_wkly!$C:$C,0),1)=0,"",_xlfn.NUMBERVALUE(INDEX(data_wkly!AT:AT,MATCH($B58,data_wkly!$C:$C,0),1))),"na"))</f>
        <v>2924</v>
      </c>
      <c r="J58" s="122">
        <f>IF(IFERROR(IF(INDEX(data_wkly!AU:AU,MATCH($B58,data_wkly!$C:$C,0),1)=0,"",_xlfn.NUMBERVALUE(INDEX(data_wkly!AU:AU,MATCH($B58,data_wkly!$C:$C,0),1))),"na")=0,"",IFERROR(IF(INDEX(data_wkly!AU:AU,MATCH($B58,data_wkly!$C:$C,0),1)=0,"",_xlfn.NUMBERVALUE(INDEX(data_wkly!AU:AU,MATCH($B58,data_wkly!$C:$C,0),1))),"na"))</f>
        <v>978</v>
      </c>
      <c r="K58" s="122">
        <f>IF(IFERROR(IF(INDEX(data_wkly!AV:AV,MATCH($B58,data_wkly!$C:$C,0),1)=0,"",_xlfn.NUMBERVALUE(INDEX(data_wkly!AV:AV,MATCH($B58,data_wkly!$C:$C,0),1))),"na")=0,"",IFERROR(IF(INDEX(data_wkly!AV:AV,MATCH($B58,data_wkly!$C:$C,0),1)=0,"",_xlfn.NUMBERVALUE(INDEX(data_wkly!AV:AV,MATCH($B58,data_wkly!$C:$C,0),1))),"na"))</f>
        <v>80010</v>
      </c>
      <c r="L58" s="122" t="str">
        <f>IFERROR(IF(INDEX(data_wkly!BI:BI,MATCH($B58,data_wkly!$C:$C,0),1)=0,"",_xlfn.NUMBERVALUE(INDEX(data_wkly!BI:BI,MATCH($B58,data_wkly!$C:$C,0),1))),"na")</f>
        <v/>
      </c>
      <c r="M58" s="122">
        <f>IF(IFERROR(IF(INDEX(data_wkly!AW:AW,MATCH($B58,data_wkly!$C:$C,0),1)=0,"",_xlfn.NUMBERVALUE(INDEX(data_wkly!AW:AW,MATCH($B58,data_wkly!$C:$C,0),1))),"na")=0,"",IFERROR(IF(INDEX(data_wkly!AW:AW,MATCH($B58,data_wkly!$C:$C,0),1)=0,"",_xlfn.NUMBERVALUE(INDEX(data_wkly!AW:AW,MATCH($B58,data_wkly!$C:$C,0),1))),"na"))</f>
        <v>75774</v>
      </c>
      <c r="N58" s="123"/>
      <c r="O58" s="124">
        <f>IF(IFERROR(IF(INDEX(data_wkly!AY:AY,MATCH($B58,data_wkly!$C:$C,0),1)=0,"",_xlfn.NUMBERVALUE(INDEX(data_wkly!AY:AY,MATCH($B58,data_wkly!$C:$C,0),1))),"na")=0,"",IFERROR(IF(INDEX(data_wkly!AY:AY,MATCH($B58,data_wkly!$C:$C,0),1)=0,"",_xlfn.NUMBERVALUE(INDEX(data_wkly!AY:AY,MATCH($B58,data_wkly!$C:$C,0),1))),"na"))</f>
        <v>144.53</v>
      </c>
      <c r="P58" s="124">
        <f>IF(IFERROR(IF(INDEX(data_wkly!AZ:AZ,MATCH($B58,data_wkly!$C:$C,0),1)=0,"",_xlfn.NUMBERVALUE(INDEX(data_wkly!AZ:AZ,MATCH($B58,data_wkly!$C:$C,0),1))),"na")=0,"",IFERROR(IF(INDEX(data_wkly!AZ:AZ,MATCH($B58,data_wkly!$C:$C,0),1)=0,"",_xlfn.NUMBERVALUE(INDEX(data_wkly!AZ:AZ,MATCH($B58,data_wkly!$C:$C,0),1))),"na"))</f>
        <v>162.68</v>
      </c>
      <c r="Q58" s="124">
        <f>IF(IFERROR(IF(INDEX(data_wkly!BA:BA,MATCH($B58,data_wkly!$C:$C,0),1)=0,"",_xlfn.NUMBERVALUE(INDEX(data_wkly!BA:BA,MATCH($B58,data_wkly!$C:$C,0),1))),"na")=0,"",IFERROR(IF(INDEX(data_wkly!BA:BA,MATCH($B58,data_wkly!$C:$C,0),1)=0,"",_xlfn.NUMBERVALUE(INDEX(data_wkly!BA:BA,MATCH($B58,data_wkly!$C:$C,0),1))),"na"))</f>
        <v>164.18</v>
      </c>
      <c r="R58" s="124">
        <f>IF(IFERROR(IF(INDEX(data_wkly!BB:BB,MATCH($B58,data_wkly!$C:$C,0),1)=0,"",_xlfn.NUMBERVALUE(INDEX(data_wkly!BB:BB,MATCH($B58,data_wkly!$C:$C,0),1))),"na")=0,"",IFERROR(IF(INDEX(data_wkly!BB:BB,MATCH($B58,data_wkly!$C:$C,0),1)=0,"",_xlfn.NUMBERVALUE(INDEX(data_wkly!BB:BB,MATCH($B58,data_wkly!$C:$C,0),1))),"na"))</f>
        <v>164.26</v>
      </c>
      <c r="S58" s="124">
        <f>IF(IFERROR(IF(INDEX(data_wkly!BC:BC,MATCH($B58,data_wkly!$C:$C,0),1)=0,"",_xlfn.NUMBERVALUE(INDEX(data_wkly!BC:BC,MATCH($B58,data_wkly!$C:$C,0),1))),"na")=0,"",IFERROR(IF(INDEX(data_wkly!BC:BC,MATCH($B58,data_wkly!$C:$C,0),1)=0,"",_xlfn.NUMBERVALUE(INDEX(data_wkly!BC:BC,MATCH($B58,data_wkly!$C:$C,0),1))),"na"))</f>
        <v>163.88</v>
      </c>
      <c r="T58" s="124" t="str">
        <f>IFERROR(IF(INDEX(data_wkly!BL:BL,MATCH($B58,data_wkly!$C:$C,0),1)=0,"",_xlfn.NUMBERVALUE(INDEX(data_wkly!BL:BL,MATCH($B58,data_wkly!$C:$C,0),1))),"na")</f>
        <v/>
      </c>
      <c r="U58" s="124">
        <f>IF(IFERROR(IF(INDEX(data_wkly!BD:BD,MATCH($B58,data_wkly!$C:$C,0),1)=0,"",_xlfn.NUMBERVALUE(INDEX(data_wkly!BD:BD,MATCH($B58,data_wkly!$C:$C,0),1))),"na")=0,"",IFERROR(IF(INDEX(data_wkly!BD:BD,MATCH($B58,data_wkly!$C:$C,0),1)=0,"",_xlfn.NUMBERVALUE(INDEX(data_wkly!BD:BD,MATCH($B58,data_wkly!$C:$C,0),1))),"na"))</f>
        <v>161.66</v>
      </c>
      <c r="V58" s="124">
        <f>IF(IFERROR(IF(INDEX(data_wkly!BE:BE,MATCH($B58,data_wkly!$C:$C,0),1)=0,"",_xlfn.NUMBERVALUE(INDEX(data_wkly!BE:BE,MATCH($B58,data_wkly!$C:$C,0),1))),"na")=0,"",IFERROR(IF(INDEX(data_wkly!BE:BE,MATCH($B58,data_wkly!$C:$C,0),1)=0,"",_xlfn.NUMBERVALUE(INDEX(data_wkly!BE:BE,MATCH($B58,data_wkly!$C:$C,0),1))),"na"))</f>
        <v>130.62</v>
      </c>
      <c r="W58" s="124">
        <f>IF(IFERROR(IF(INDEX(data_wkly!BF:BF,MATCH($B58,data_wkly!$C:$C,0),1)=0,"",_xlfn.NUMBERVALUE(INDEX(data_wkly!BF:BF,MATCH($B58,data_wkly!$C:$C,0),1))),"na")=0,"",IFERROR(IF(INDEX(data_wkly!BF:BF,MATCH($B58,data_wkly!$C:$C,0),1)=0,"",_xlfn.NUMBERVALUE(INDEX(data_wkly!BF:BF,MATCH($B58,data_wkly!$C:$C,0),1))),"na"))</f>
        <v>163.5</v>
      </c>
      <c r="X58" s="124" t="str">
        <f>IFERROR(IF(INDEX(data_wkly!BK:BK,MATCH($B58,data_wkly!$C:$C,0),1)=0,"",_xlfn.NUMBERVALUE(INDEX(data_wkly!BK:BK,MATCH($B58,data_wkly!$C:$C,0),1))),"na")</f>
        <v/>
      </c>
      <c r="Y58" s="124">
        <f>IF(IFERROR(IF(INDEX(data_wkly!BG:BG,MATCH($B58,data_wkly!$C:$C,0),1)=0,"",_xlfn.NUMBERVALUE(INDEX(data_wkly!BG:BG,MATCH($B58,data_wkly!$C:$C,0),1))),"na")=0,"",IFERROR(IF(INDEX(data_wkly!BG:BG,MATCH($B58,data_wkly!$C:$C,0),1)=0,"",_xlfn.NUMBERVALUE(INDEX(data_wkly!BG:BG,MATCH($B58,data_wkly!$C:$C,0),1))),"na"))</f>
        <v>164.03</v>
      </c>
      <c r="AJ58" s="41">
        <f t="shared" si="3"/>
        <v>2</v>
      </c>
    </row>
    <row r="59" spans="1:36" ht="15.5">
      <c r="A59" s="88">
        <f t="shared" si="1"/>
        <v>1</v>
      </c>
      <c r="B59" s="89">
        <f t="shared" si="4"/>
        <v>44065</v>
      </c>
      <c r="C59" s="122">
        <f>IF(IFERROR(IF(INDEX(data_wkly!AO:AO,MATCH($B59,data_wkly!$C:$C,0),1)=0,"",_xlfn.NUMBERVALUE(INDEX(data_wkly!AO:AO,MATCH($B59,data_wkly!$C:$C,0),1))),"na")=0,"",IFERROR(IF(INDEX(data_wkly!AO:AO,MATCH($B59,data_wkly!$C:$C,0),1)=0,"",_xlfn.NUMBERVALUE(INDEX(data_wkly!AO:AO,MATCH($B59,data_wkly!$C:$C,0),1))),"na"))</f>
        <v>280</v>
      </c>
      <c r="D59" s="122">
        <f>IF(IFERROR(IF(INDEX(data_wkly!AP:AP,MATCH($B59,data_wkly!$C:$C,0),1)=0,"",_xlfn.NUMBERVALUE(INDEX(data_wkly!AP:AP,MATCH($B59,data_wkly!$C:$C,0),1))),"na")=0,"",IFERROR(IF(INDEX(data_wkly!AP:AP,MATCH($B59,data_wkly!$C:$C,0),1)=0,"",_xlfn.NUMBERVALUE(INDEX(data_wkly!AP:AP,MATCH($B59,data_wkly!$C:$C,0),1))),"na"))</f>
        <v>2697</v>
      </c>
      <c r="E59" s="122">
        <f>IF(IFERROR(IF(INDEX(data_wkly!AQ:AQ,MATCH($B59,data_wkly!$C:$C,0),1)=0,"",_xlfn.NUMBERVALUE(INDEX(data_wkly!AQ:AQ,MATCH($B59,data_wkly!$C:$C,0),1))),"na")=0,"",IFERROR(IF(INDEX(data_wkly!AQ:AQ,MATCH($B59,data_wkly!$C:$C,0),1)=0,"",_xlfn.NUMBERVALUE(INDEX(data_wkly!AQ:AQ,MATCH($B59,data_wkly!$C:$C,0),1))),"na"))</f>
        <v>16506</v>
      </c>
      <c r="F59" s="122">
        <f>IF(IFERROR(IF(INDEX(data_wkly!AR:AR,MATCH($B59,data_wkly!$C:$C,0),1)=0,"",_xlfn.NUMBERVALUE(INDEX(data_wkly!AR:AR,MATCH($B59,data_wkly!$C:$C,0),1))),"na")=0,"",IFERROR(IF(INDEX(data_wkly!AR:AR,MATCH($B59,data_wkly!$C:$C,0),1)=0,"",_xlfn.NUMBERVALUE(INDEX(data_wkly!AR:AR,MATCH($B59,data_wkly!$C:$C,0),1))),"na"))</f>
        <v>33708</v>
      </c>
      <c r="G59" s="122">
        <f>IF(IFERROR(IF(INDEX(data_wkly!AS:AS,MATCH($B59,data_wkly!$C:$C,0),1)=0,"",_xlfn.NUMBERVALUE(INDEX(data_wkly!AS:AS,MATCH($B59,data_wkly!$C:$C,0),1))),"na")=0,"",IFERROR(IF(INDEX(data_wkly!AS:AS,MATCH($B59,data_wkly!$C:$C,0),1)=0,"",_xlfn.NUMBERVALUE(INDEX(data_wkly!AS:AS,MATCH($B59,data_wkly!$C:$C,0),1))),"na"))</f>
        <v>21586</v>
      </c>
      <c r="H59" s="122" t="str">
        <f>IFERROR(IF(INDEX(data_wkly!BJ:BJ,MATCH($B59,data_wkly!$C:$C,0),1)=0,"",_xlfn.NUMBERVALUE(INDEX(data_wkly!BJ:BJ,MATCH($B59,data_wkly!$C:$C,0),1))),"na")</f>
        <v/>
      </c>
      <c r="I59" s="122">
        <f>IF(IFERROR(IF(INDEX(data_wkly!AT:AT,MATCH($B59,data_wkly!$C:$C,0),1)=0,"",_xlfn.NUMBERVALUE(INDEX(data_wkly!AT:AT,MATCH($B59,data_wkly!$C:$C,0),1))),"na")=0,"",IFERROR(IF(INDEX(data_wkly!AT:AT,MATCH($B59,data_wkly!$C:$C,0),1)=0,"",_xlfn.NUMBERVALUE(INDEX(data_wkly!AT:AT,MATCH($B59,data_wkly!$C:$C,0),1))),"na"))</f>
        <v>2744</v>
      </c>
      <c r="J59" s="122">
        <f>IF(IFERROR(IF(INDEX(data_wkly!AU:AU,MATCH($B59,data_wkly!$C:$C,0),1)=0,"",_xlfn.NUMBERVALUE(INDEX(data_wkly!AU:AU,MATCH($B59,data_wkly!$C:$C,0),1))),"na")=0,"",IFERROR(IF(INDEX(data_wkly!AU:AU,MATCH($B59,data_wkly!$C:$C,0),1)=0,"",_xlfn.NUMBERVALUE(INDEX(data_wkly!AU:AU,MATCH($B59,data_wkly!$C:$C,0),1))),"na"))</f>
        <v>890</v>
      </c>
      <c r="K59" s="122">
        <f>IF(IFERROR(IF(INDEX(data_wkly!AV:AV,MATCH($B59,data_wkly!$C:$C,0),1)=0,"",_xlfn.NUMBERVALUE(INDEX(data_wkly!AV:AV,MATCH($B59,data_wkly!$C:$C,0),1))),"na")=0,"",IFERROR(IF(INDEX(data_wkly!AV:AV,MATCH($B59,data_wkly!$C:$C,0),1)=0,"",_xlfn.NUMBERVALUE(INDEX(data_wkly!AV:AV,MATCH($B59,data_wkly!$C:$C,0),1))),"na"))</f>
        <v>78411</v>
      </c>
      <c r="L59" s="122" t="str">
        <f>IFERROR(IF(INDEX(data_wkly!BI:BI,MATCH($B59,data_wkly!$C:$C,0),1)=0,"",_xlfn.NUMBERVALUE(INDEX(data_wkly!BI:BI,MATCH($B59,data_wkly!$C:$C,0),1))),"na")</f>
        <v/>
      </c>
      <c r="M59" s="122">
        <f>IF(IFERROR(IF(INDEX(data_wkly!AW:AW,MATCH($B59,data_wkly!$C:$C,0),1)=0,"",_xlfn.NUMBERVALUE(INDEX(data_wkly!AW:AW,MATCH($B59,data_wkly!$C:$C,0),1))),"na")=0,"",IFERROR(IF(INDEX(data_wkly!AW:AW,MATCH($B59,data_wkly!$C:$C,0),1)=0,"",_xlfn.NUMBERVALUE(INDEX(data_wkly!AW:AW,MATCH($B59,data_wkly!$C:$C,0),1))),"na"))</f>
        <v>74544</v>
      </c>
      <c r="N59" s="123"/>
      <c r="O59" s="124">
        <f>IF(IFERROR(IF(INDEX(data_wkly!AY:AY,MATCH($B59,data_wkly!$C:$C,0),1)=0,"",_xlfn.NUMBERVALUE(INDEX(data_wkly!AY:AY,MATCH($B59,data_wkly!$C:$C,0),1))),"na")=0,"",IFERROR(IF(INDEX(data_wkly!AY:AY,MATCH($B59,data_wkly!$C:$C,0),1)=0,"",_xlfn.NUMBERVALUE(INDEX(data_wkly!AY:AY,MATCH($B59,data_wkly!$C:$C,0),1))),"na"))</f>
        <v>145.75</v>
      </c>
      <c r="P59" s="124">
        <f>IF(IFERROR(IF(INDEX(data_wkly!AZ:AZ,MATCH($B59,data_wkly!$C:$C,0),1)=0,"",_xlfn.NUMBERVALUE(INDEX(data_wkly!AZ:AZ,MATCH($B59,data_wkly!$C:$C,0),1))),"na")=0,"",IFERROR(IF(INDEX(data_wkly!AZ:AZ,MATCH($B59,data_wkly!$C:$C,0),1)=0,"",_xlfn.NUMBERVALUE(INDEX(data_wkly!AZ:AZ,MATCH($B59,data_wkly!$C:$C,0),1))),"na"))</f>
        <v>161.12</v>
      </c>
      <c r="Q59" s="124">
        <f>IF(IFERROR(IF(INDEX(data_wkly!BA:BA,MATCH($B59,data_wkly!$C:$C,0),1)=0,"",_xlfn.NUMBERVALUE(INDEX(data_wkly!BA:BA,MATCH($B59,data_wkly!$C:$C,0),1))),"na")=0,"",IFERROR(IF(INDEX(data_wkly!BA:BA,MATCH($B59,data_wkly!$C:$C,0),1)=0,"",_xlfn.NUMBERVALUE(INDEX(data_wkly!BA:BA,MATCH($B59,data_wkly!$C:$C,0),1))),"na"))</f>
        <v>163.41999999999999</v>
      </c>
      <c r="R59" s="124">
        <f>IF(IFERROR(IF(INDEX(data_wkly!BB:BB,MATCH($B59,data_wkly!$C:$C,0),1)=0,"",_xlfn.NUMBERVALUE(INDEX(data_wkly!BB:BB,MATCH($B59,data_wkly!$C:$C,0),1))),"na")=0,"",IFERROR(IF(INDEX(data_wkly!BB:BB,MATCH($B59,data_wkly!$C:$C,0),1)=0,"",_xlfn.NUMBERVALUE(INDEX(data_wkly!BB:BB,MATCH($B59,data_wkly!$C:$C,0),1))),"na"))</f>
        <v>163.63999999999999</v>
      </c>
      <c r="S59" s="124">
        <f>IF(IFERROR(IF(INDEX(data_wkly!BC:BC,MATCH($B59,data_wkly!$C:$C,0),1)=0,"",_xlfn.NUMBERVALUE(INDEX(data_wkly!BC:BC,MATCH($B59,data_wkly!$C:$C,0),1))),"na")=0,"",IFERROR(IF(INDEX(data_wkly!BC:BC,MATCH($B59,data_wkly!$C:$C,0),1)=0,"",_xlfn.NUMBERVALUE(INDEX(data_wkly!BC:BC,MATCH($B59,data_wkly!$C:$C,0),1))),"na"))</f>
        <v>163.13999999999999</v>
      </c>
      <c r="T59" s="124" t="str">
        <f>IFERROR(IF(INDEX(data_wkly!BL:BL,MATCH($B59,data_wkly!$C:$C,0),1)=0,"",_xlfn.NUMBERVALUE(INDEX(data_wkly!BL:BL,MATCH($B59,data_wkly!$C:$C,0),1))),"na")</f>
        <v/>
      </c>
      <c r="U59" s="124">
        <f>IF(IFERROR(IF(INDEX(data_wkly!BD:BD,MATCH($B59,data_wkly!$C:$C,0),1)=0,"",_xlfn.NUMBERVALUE(INDEX(data_wkly!BD:BD,MATCH($B59,data_wkly!$C:$C,0),1))),"na")=0,"",IFERROR(IF(INDEX(data_wkly!BD:BD,MATCH($B59,data_wkly!$C:$C,0),1)=0,"",_xlfn.NUMBERVALUE(INDEX(data_wkly!BD:BD,MATCH($B59,data_wkly!$C:$C,0),1))),"na"))</f>
        <v>160.26</v>
      </c>
      <c r="V59" s="124">
        <f>IF(IFERROR(IF(INDEX(data_wkly!BE:BE,MATCH($B59,data_wkly!$C:$C,0),1)=0,"",_xlfn.NUMBERVALUE(INDEX(data_wkly!BE:BE,MATCH($B59,data_wkly!$C:$C,0),1))),"na")=0,"",IFERROR(IF(INDEX(data_wkly!BE:BE,MATCH($B59,data_wkly!$C:$C,0),1)=0,"",_xlfn.NUMBERVALUE(INDEX(data_wkly!BE:BE,MATCH($B59,data_wkly!$C:$C,0),1))),"na"))</f>
        <v>122.46</v>
      </c>
      <c r="W59" s="124">
        <f>IF(IFERROR(IF(INDEX(data_wkly!BF:BF,MATCH($B59,data_wkly!$C:$C,0),1)=0,"",_xlfn.NUMBERVALUE(INDEX(data_wkly!BF:BF,MATCH($B59,data_wkly!$C:$C,0),1))),"na")=0,"",IFERROR(IF(INDEX(data_wkly!BF:BF,MATCH($B59,data_wkly!$C:$C,0),1)=0,"",_xlfn.NUMBERVALUE(INDEX(data_wkly!BF:BF,MATCH($B59,data_wkly!$C:$C,0),1))),"na"))</f>
        <v>162.72</v>
      </c>
      <c r="X59" s="124" t="str">
        <f>IFERROR(IF(INDEX(data_wkly!BK:BK,MATCH($B59,data_wkly!$C:$C,0),1)=0,"",_xlfn.NUMBERVALUE(INDEX(data_wkly!BK:BK,MATCH($B59,data_wkly!$C:$C,0),1))),"na")</f>
        <v/>
      </c>
      <c r="Y59" s="124">
        <f>IF(IFERROR(IF(INDEX(data_wkly!BG:BG,MATCH($B59,data_wkly!$C:$C,0),1)=0,"",_xlfn.NUMBERVALUE(INDEX(data_wkly!BG:BG,MATCH($B59,data_wkly!$C:$C,0),1))),"na")=0,"",IFERROR(IF(INDEX(data_wkly!BG:BG,MATCH($B59,data_wkly!$C:$C,0),1)=0,"",_xlfn.NUMBERVALUE(INDEX(data_wkly!BG:BG,MATCH($B59,data_wkly!$C:$C,0),1))),"na"))</f>
        <v>163.32</v>
      </c>
      <c r="AJ59" s="41">
        <f t="shared" si="3"/>
        <v>1</v>
      </c>
    </row>
    <row r="60" spans="1:36" ht="15.5">
      <c r="A60" s="88">
        <f t="shared" si="1"/>
        <v>2</v>
      </c>
      <c r="B60" s="89">
        <f t="shared" si="4"/>
        <v>44072</v>
      </c>
      <c r="C60" s="122">
        <f>IF(IFERROR(IF(INDEX(data_wkly!AO:AO,MATCH($B60,data_wkly!$C:$C,0),1)=0,"",_xlfn.NUMBERVALUE(INDEX(data_wkly!AO:AO,MATCH($B60,data_wkly!$C:$C,0),1))),"na")=0,"",IFERROR(IF(INDEX(data_wkly!AO:AO,MATCH($B60,data_wkly!$C:$C,0),1)=0,"",_xlfn.NUMBERVALUE(INDEX(data_wkly!AO:AO,MATCH($B60,data_wkly!$C:$C,0),1))),"na"))</f>
        <v>338</v>
      </c>
      <c r="D60" s="122">
        <f>IF(IFERROR(IF(INDEX(data_wkly!AP:AP,MATCH($B60,data_wkly!$C:$C,0),1)=0,"",_xlfn.NUMBERVALUE(INDEX(data_wkly!AP:AP,MATCH($B60,data_wkly!$C:$C,0),1))),"na")=0,"",IFERROR(IF(INDEX(data_wkly!AP:AP,MATCH($B60,data_wkly!$C:$C,0),1)=0,"",_xlfn.NUMBERVALUE(INDEX(data_wkly!AP:AP,MATCH($B60,data_wkly!$C:$C,0),1))),"na"))</f>
        <v>2950</v>
      </c>
      <c r="E60" s="122">
        <f>IF(IFERROR(IF(INDEX(data_wkly!AQ:AQ,MATCH($B60,data_wkly!$C:$C,0),1)=0,"",_xlfn.NUMBERVALUE(INDEX(data_wkly!AQ:AQ,MATCH($B60,data_wkly!$C:$C,0),1))),"na")=0,"",IFERROR(IF(INDEX(data_wkly!AQ:AQ,MATCH($B60,data_wkly!$C:$C,0),1)=0,"",_xlfn.NUMBERVALUE(INDEX(data_wkly!AQ:AQ,MATCH($B60,data_wkly!$C:$C,0),1))),"na"))</f>
        <v>16911</v>
      </c>
      <c r="F60" s="122">
        <f>IF(IFERROR(IF(INDEX(data_wkly!AR:AR,MATCH($B60,data_wkly!$C:$C,0),1)=0,"",_xlfn.NUMBERVALUE(INDEX(data_wkly!AR:AR,MATCH($B60,data_wkly!$C:$C,0),1))),"na")=0,"",IFERROR(IF(INDEX(data_wkly!AR:AR,MATCH($B60,data_wkly!$C:$C,0),1)=0,"",_xlfn.NUMBERVALUE(INDEX(data_wkly!AR:AR,MATCH($B60,data_wkly!$C:$C,0),1))),"na"))</f>
        <v>32524</v>
      </c>
      <c r="G60" s="122">
        <f>IF(IFERROR(IF(INDEX(data_wkly!AS:AS,MATCH($B60,data_wkly!$C:$C,0),1)=0,"",_xlfn.NUMBERVALUE(INDEX(data_wkly!AS:AS,MATCH($B60,data_wkly!$C:$C,0),1))),"na")=0,"",IFERROR(IF(INDEX(data_wkly!AS:AS,MATCH($B60,data_wkly!$C:$C,0),1)=0,"",_xlfn.NUMBERVALUE(INDEX(data_wkly!AS:AS,MATCH($B60,data_wkly!$C:$C,0),1))),"na"))</f>
        <v>19139</v>
      </c>
      <c r="H60" s="122" t="str">
        <f>IFERROR(IF(INDEX(data_wkly!BJ:BJ,MATCH($B60,data_wkly!$C:$C,0),1)=0,"",_xlfn.NUMBERVALUE(INDEX(data_wkly!BJ:BJ,MATCH($B60,data_wkly!$C:$C,0),1))),"na")</f>
        <v/>
      </c>
      <c r="I60" s="122">
        <f>IF(IFERROR(IF(INDEX(data_wkly!AT:AT,MATCH($B60,data_wkly!$C:$C,0),1)=0,"",_xlfn.NUMBERVALUE(INDEX(data_wkly!AT:AT,MATCH($B60,data_wkly!$C:$C,0),1))),"na")=0,"",IFERROR(IF(INDEX(data_wkly!AT:AT,MATCH($B60,data_wkly!$C:$C,0),1)=0,"",_xlfn.NUMBERVALUE(INDEX(data_wkly!AT:AT,MATCH($B60,data_wkly!$C:$C,0),1))),"na"))</f>
        <v>2496</v>
      </c>
      <c r="J60" s="122">
        <f>IF(IFERROR(IF(INDEX(data_wkly!AU:AU,MATCH($B60,data_wkly!$C:$C,0),1)=0,"",_xlfn.NUMBERVALUE(INDEX(data_wkly!AU:AU,MATCH($B60,data_wkly!$C:$C,0),1))),"na")=0,"",IFERROR(IF(INDEX(data_wkly!AU:AU,MATCH($B60,data_wkly!$C:$C,0),1)=0,"",_xlfn.NUMBERVALUE(INDEX(data_wkly!AU:AU,MATCH($B60,data_wkly!$C:$C,0),1))),"na"))</f>
        <v>832</v>
      </c>
      <c r="K60" s="122">
        <f>IF(IFERROR(IF(INDEX(data_wkly!AV:AV,MATCH($B60,data_wkly!$C:$C,0),1)=0,"",_xlfn.NUMBERVALUE(INDEX(data_wkly!AV:AV,MATCH($B60,data_wkly!$C:$C,0),1))),"na")=0,"",IFERROR(IF(INDEX(data_wkly!AV:AV,MATCH($B60,data_wkly!$C:$C,0),1)=0,"",_xlfn.NUMBERVALUE(INDEX(data_wkly!AV:AV,MATCH($B60,data_wkly!$C:$C,0),1))),"na"))</f>
        <v>75190</v>
      </c>
      <c r="L60" s="122" t="str">
        <f>IFERROR(IF(INDEX(data_wkly!BI:BI,MATCH($B60,data_wkly!$C:$C,0),1)=0,"",_xlfn.NUMBERVALUE(INDEX(data_wkly!BI:BI,MATCH($B60,data_wkly!$C:$C,0),1))),"na")</f>
        <v/>
      </c>
      <c r="M60" s="122">
        <f>IF(IFERROR(IF(INDEX(data_wkly!AW:AW,MATCH($B60,data_wkly!$C:$C,0),1)=0,"",_xlfn.NUMBERVALUE(INDEX(data_wkly!AW:AW,MATCH($B60,data_wkly!$C:$C,0),1))),"na")=0,"",IFERROR(IF(INDEX(data_wkly!AW:AW,MATCH($B60,data_wkly!$C:$C,0),1)=0,"",_xlfn.NUMBERVALUE(INDEX(data_wkly!AW:AW,MATCH($B60,data_wkly!$C:$C,0),1))),"na"))</f>
        <v>71070</v>
      </c>
      <c r="N60" s="123"/>
      <c r="O60" s="124">
        <f>IF(IFERROR(IF(INDEX(data_wkly!AY:AY,MATCH($B60,data_wkly!$C:$C,0),1)=0,"",_xlfn.NUMBERVALUE(INDEX(data_wkly!AY:AY,MATCH($B60,data_wkly!$C:$C,0),1))),"na")=0,"",IFERROR(IF(INDEX(data_wkly!AY:AY,MATCH($B60,data_wkly!$C:$C,0),1)=0,"",_xlfn.NUMBERVALUE(INDEX(data_wkly!AY:AY,MATCH($B60,data_wkly!$C:$C,0),1))),"na"))</f>
        <v>143.01</v>
      </c>
      <c r="P60" s="124">
        <f>IF(IFERROR(IF(INDEX(data_wkly!AZ:AZ,MATCH($B60,data_wkly!$C:$C,0),1)=0,"",_xlfn.NUMBERVALUE(INDEX(data_wkly!AZ:AZ,MATCH($B60,data_wkly!$C:$C,0),1))),"na")=0,"",IFERROR(IF(INDEX(data_wkly!AZ:AZ,MATCH($B60,data_wkly!$C:$C,0),1)=0,"",_xlfn.NUMBERVALUE(INDEX(data_wkly!AZ:AZ,MATCH($B60,data_wkly!$C:$C,0),1))),"na"))</f>
        <v>161.29</v>
      </c>
      <c r="Q60" s="124">
        <f>IF(IFERROR(IF(INDEX(data_wkly!BA:BA,MATCH($B60,data_wkly!$C:$C,0),1)=0,"",_xlfn.NUMBERVALUE(INDEX(data_wkly!BA:BA,MATCH($B60,data_wkly!$C:$C,0),1))),"na")=0,"",IFERROR(IF(INDEX(data_wkly!BA:BA,MATCH($B60,data_wkly!$C:$C,0),1)=0,"",_xlfn.NUMBERVALUE(INDEX(data_wkly!BA:BA,MATCH($B60,data_wkly!$C:$C,0),1))),"na"))</f>
        <v>163.16</v>
      </c>
      <c r="R60" s="124">
        <f>IF(IFERROR(IF(INDEX(data_wkly!BB:BB,MATCH($B60,data_wkly!$C:$C,0),1)=0,"",_xlfn.NUMBERVALUE(INDEX(data_wkly!BB:BB,MATCH($B60,data_wkly!$C:$C,0),1))),"na")=0,"",IFERROR(IF(INDEX(data_wkly!BB:BB,MATCH($B60,data_wkly!$C:$C,0),1)=0,"",_xlfn.NUMBERVALUE(INDEX(data_wkly!BB:BB,MATCH($B60,data_wkly!$C:$C,0),1))),"na"))</f>
        <v>163.08000000000001</v>
      </c>
      <c r="S60" s="124">
        <f>IF(IFERROR(IF(INDEX(data_wkly!BC:BC,MATCH($B60,data_wkly!$C:$C,0),1)=0,"",_xlfn.NUMBERVALUE(INDEX(data_wkly!BC:BC,MATCH($B60,data_wkly!$C:$C,0),1))),"na")=0,"",IFERROR(IF(INDEX(data_wkly!BC:BC,MATCH($B60,data_wkly!$C:$C,0),1)=0,"",_xlfn.NUMBERVALUE(INDEX(data_wkly!BC:BC,MATCH($B60,data_wkly!$C:$C,0),1))),"na"))</f>
        <v>162.77000000000001</v>
      </c>
      <c r="T60" s="124" t="str">
        <f>IFERROR(IF(INDEX(data_wkly!BL:BL,MATCH($B60,data_wkly!$C:$C,0),1)=0,"",_xlfn.NUMBERVALUE(INDEX(data_wkly!BL:BL,MATCH($B60,data_wkly!$C:$C,0),1))),"na")</f>
        <v/>
      </c>
      <c r="U60" s="124">
        <f>IF(IFERROR(IF(INDEX(data_wkly!BD:BD,MATCH($B60,data_wkly!$C:$C,0),1)=0,"",_xlfn.NUMBERVALUE(INDEX(data_wkly!BD:BD,MATCH($B60,data_wkly!$C:$C,0),1))),"na")=0,"",IFERROR(IF(INDEX(data_wkly!BD:BD,MATCH($B60,data_wkly!$C:$C,0),1)=0,"",_xlfn.NUMBERVALUE(INDEX(data_wkly!BD:BD,MATCH($B60,data_wkly!$C:$C,0),1))),"na"))</f>
        <v>161.12</v>
      </c>
      <c r="V60" s="124">
        <f>IF(IFERROR(IF(INDEX(data_wkly!BE:BE,MATCH($B60,data_wkly!$C:$C,0),1)=0,"",_xlfn.NUMBERVALUE(INDEX(data_wkly!BE:BE,MATCH($B60,data_wkly!$C:$C,0),1))),"na")=0,"",IFERROR(IF(INDEX(data_wkly!BE:BE,MATCH($B60,data_wkly!$C:$C,0),1)=0,"",_xlfn.NUMBERVALUE(INDEX(data_wkly!BE:BE,MATCH($B60,data_wkly!$C:$C,0),1))),"na"))</f>
        <v>125.5</v>
      </c>
      <c r="W60" s="124">
        <f>IF(IFERROR(IF(INDEX(data_wkly!BF:BF,MATCH($B60,data_wkly!$C:$C,0),1)=0,"",_xlfn.NUMBERVALUE(INDEX(data_wkly!BF:BF,MATCH($B60,data_wkly!$C:$C,0),1))),"na")=0,"",IFERROR(IF(INDEX(data_wkly!BF:BF,MATCH($B60,data_wkly!$C:$C,0),1)=0,"",_xlfn.NUMBERVALUE(INDEX(data_wkly!BF:BF,MATCH($B60,data_wkly!$C:$C,0),1))),"na"))</f>
        <v>162.38</v>
      </c>
      <c r="X60" s="124" t="str">
        <f>IFERROR(IF(INDEX(data_wkly!BK:BK,MATCH($B60,data_wkly!$C:$C,0),1)=0,"",_xlfn.NUMBERVALUE(INDEX(data_wkly!BK:BK,MATCH($B60,data_wkly!$C:$C,0),1))),"na")</f>
        <v/>
      </c>
      <c r="Y60" s="124">
        <f>IF(IFERROR(IF(INDEX(data_wkly!BG:BG,MATCH($B60,data_wkly!$C:$C,0),1)=0,"",_xlfn.NUMBERVALUE(INDEX(data_wkly!BG:BG,MATCH($B60,data_wkly!$C:$C,0),1))),"na")=0,"",IFERROR(IF(INDEX(data_wkly!BG:BG,MATCH($B60,data_wkly!$C:$C,0),1)=0,"",_xlfn.NUMBERVALUE(INDEX(data_wkly!BG:BG,MATCH($B60,data_wkly!$C:$C,0),1))),"na"))</f>
        <v>162.94999999999999</v>
      </c>
      <c r="AJ60" s="41">
        <f t="shared" si="3"/>
        <v>2</v>
      </c>
    </row>
    <row r="61" spans="1:36" ht="15.5">
      <c r="A61" s="88">
        <f t="shared" si="1"/>
        <v>1</v>
      </c>
      <c r="B61" s="89">
        <f t="shared" si="4"/>
        <v>44079</v>
      </c>
      <c r="C61" s="122">
        <f>IF(IFERROR(IF(INDEX(data_wkly!AO:AO,MATCH($B61,data_wkly!$C:$C,0),1)=0,"",_xlfn.NUMBERVALUE(INDEX(data_wkly!AO:AO,MATCH($B61,data_wkly!$C:$C,0),1))),"na")=0,"",IFERROR(IF(INDEX(data_wkly!AO:AO,MATCH($B61,data_wkly!$C:$C,0),1)=0,"",_xlfn.NUMBERVALUE(INDEX(data_wkly!AO:AO,MATCH($B61,data_wkly!$C:$C,0),1))),"na"))</f>
        <v>435</v>
      </c>
      <c r="D61" s="122">
        <f>IF(IFERROR(IF(INDEX(data_wkly!AP:AP,MATCH($B61,data_wkly!$C:$C,0),1)=0,"",_xlfn.NUMBERVALUE(INDEX(data_wkly!AP:AP,MATCH($B61,data_wkly!$C:$C,0),1))),"na")=0,"",IFERROR(IF(INDEX(data_wkly!AP:AP,MATCH($B61,data_wkly!$C:$C,0),1)=0,"",_xlfn.NUMBERVALUE(INDEX(data_wkly!AP:AP,MATCH($B61,data_wkly!$C:$C,0),1))),"na"))</f>
        <v>3154</v>
      </c>
      <c r="E61" s="122">
        <f>IF(IFERROR(IF(INDEX(data_wkly!AQ:AQ,MATCH($B61,data_wkly!$C:$C,0),1)=0,"",_xlfn.NUMBERVALUE(INDEX(data_wkly!AQ:AQ,MATCH($B61,data_wkly!$C:$C,0),1))),"na")=0,"",IFERROR(IF(INDEX(data_wkly!AQ:AQ,MATCH($B61,data_wkly!$C:$C,0),1)=0,"",_xlfn.NUMBERVALUE(INDEX(data_wkly!AQ:AQ,MATCH($B61,data_wkly!$C:$C,0),1))),"na"))</f>
        <v>17326</v>
      </c>
      <c r="F61" s="122">
        <f>IF(IFERROR(IF(INDEX(data_wkly!AR:AR,MATCH($B61,data_wkly!$C:$C,0),1)=0,"",_xlfn.NUMBERVALUE(INDEX(data_wkly!AR:AR,MATCH($B61,data_wkly!$C:$C,0),1))),"na")=0,"",IFERROR(IF(INDEX(data_wkly!AR:AR,MATCH($B61,data_wkly!$C:$C,0),1)=0,"",_xlfn.NUMBERVALUE(INDEX(data_wkly!AR:AR,MATCH($B61,data_wkly!$C:$C,0),1))),"na"))</f>
        <v>33472</v>
      </c>
      <c r="G61" s="122">
        <f>IF(IFERROR(IF(INDEX(data_wkly!AS:AS,MATCH($B61,data_wkly!$C:$C,0),1)=0,"",_xlfn.NUMBERVALUE(INDEX(data_wkly!AS:AS,MATCH($B61,data_wkly!$C:$C,0),1))),"na")=0,"",IFERROR(IF(INDEX(data_wkly!AS:AS,MATCH($B61,data_wkly!$C:$C,0),1)=0,"",_xlfn.NUMBERVALUE(INDEX(data_wkly!AS:AS,MATCH($B61,data_wkly!$C:$C,0),1))),"na"))</f>
        <v>23428</v>
      </c>
      <c r="H61" s="122" t="str">
        <f>IFERROR(IF(INDEX(data_wkly!BJ:BJ,MATCH($B61,data_wkly!$C:$C,0),1)=0,"",_xlfn.NUMBERVALUE(INDEX(data_wkly!BJ:BJ,MATCH($B61,data_wkly!$C:$C,0),1))),"na")</f>
        <v/>
      </c>
      <c r="I61" s="122">
        <f>IF(IFERROR(IF(INDEX(data_wkly!AT:AT,MATCH($B61,data_wkly!$C:$C,0),1)=0,"",_xlfn.NUMBERVALUE(INDEX(data_wkly!AT:AT,MATCH($B61,data_wkly!$C:$C,0),1))),"na")=0,"",IFERROR(IF(INDEX(data_wkly!AT:AT,MATCH($B61,data_wkly!$C:$C,0),1)=0,"",_xlfn.NUMBERVALUE(INDEX(data_wkly!AT:AT,MATCH($B61,data_wkly!$C:$C,0),1))),"na"))</f>
        <v>3439</v>
      </c>
      <c r="J61" s="122">
        <f>IF(IFERROR(IF(INDEX(data_wkly!AU:AU,MATCH($B61,data_wkly!$C:$C,0),1)=0,"",_xlfn.NUMBERVALUE(INDEX(data_wkly!AU:AU,MATCH($B61,data_wkly!$C:$C,0),1))),"na")=0,"",IFERROR(IF(INDEX(data_wkly!AU:AU,MATCH($B61,data_wkly!$C:$C,0),1)=0,"",_xlfn.NUMBERVALUE(INDEX(data_wkly!AU:AU,MATCH($B61,data_wkly!$C:$C,0),1))),"na"))</f>
        <v>1302</v>
      </c>
      <c r="K61" s="122">
        <f>IF(IFERROR(IF(INDEX(data_wkly!AV:AV,MATCH($B61,data_wkly!$C:$C,0),1)=0,"",_xlfn.NUMBERVALUE(INDEX(data_wkly!AV:AV,MATCH($B61,data_wkly!$C:$C,0),1))),"na")=0,"",IFERROR(IF(INDEX(data_wkly!AV:AV,MATCH($B61,data_wkly!$C:$C,0),1)=0,"",_xlfn.NUMBERVALUE(INDEX(data_wkly!AV:AV,MATCH($B61,data_wkly!$C:$C,0),1))),"na"))</f>
        <v>82556</v>
      </c>
      <c r="L61" s="122" t="str">
        <f>IFERROR(IF(INDEX(data_wkly!BI:BI,MATCH($B61,data_wkly!$C:$C,0),1)=0,"",_xlfn.NUMBERVALUE(INDEX(data_wkly!BI:BI,MATCH($B61,data_wkly!$C:$C,0),1))),"na")</f>
        <v/>
      </c>
      <c r="M61" s="122">
        <f>IF(IFERROR(IF(INDEX(data_wkly!AW:AW,MATCH($B61,data_wkly!$C:$C,0),1)=0,"",_xlfn.NUMBERVALUE(INDEX(data_wkly!AW:AW,MATCH($B61,data_wkly!$C:$C,0),1))),"na")=0,"",IFERROR(IF(INDEX(data_wkly!AW:AW,MATCH($B61,data_wkly!$C:$C,0),1)=0,"",_xlfn.NUMBERVALUE(INDEX(data_wkly!AW:AW,MATCH($B61,data_wkly!$C:$C,0),1))),"na"))</f>
        <v>77665</v>
      </c>
      <c r="N61" s="123"/>
      <c r="O61" s="124">
        <f>IF(IFERROR(IF(INDEX(data_wkly!AY:AY,MATCH($B61,data_wkly!$C:$C,0),1)=0,"",_xlfn.NUMBERVALUE(INDEX(data_wkly!AY:AY,MATCH($B61,data_wkly!$C:$C,0),1))),"na")=0,"",IFERROR(IF(INDEX(data_wkly!AY:AY,MATCH($B61,data_wkly!$C:$C,0),1)=0,"",_xlfn.NUMBERVALUE(INDEX(data_wkly!AY:AY,MATCH($B61,data_wkly!$C:$C,0),1))),"na"))</f>
        <v>135.75</v>
      </c>
      <c r="P61" s="124">
        <f>IF(IFERROR(IF(INDEX(data_wkly!AZ:AZ,MATCH($B61,data_wkly!$C:$C,0),1)=0,"",_xlfn.NUMBERVALUE(INDEX(data_wkly!AZ:AZ,MATCH($B61,data_wkly!$C:$C,0),1))),"na")=0,"",IFERROR(IF(INDEX(data_wkly!AZ:AZ,MATCH($B61,data_wkly!$C:$C,0),1)=0,"",_xlfn.NUMBERVALUE(INDEX(data_wkly!AZ:AZ,MATCH($B61,data_wkly!$C:$C,0),1))),"na"))</f>
        <v>159.02000000000001</v>
      </c>
      <c r="Q61" s="124">
        <f>IF(IFERROR(IF(INDEX(data_wkly!BA:BA,MATCH($B61,data_wkly!$C:$C,0),1)=0,"",_xlfn.NUMBERVALUE(INDEX(data_wkly!BA:BA,MATCH($B61,data_wkly!$C:$C,0),1))),"na")=0,"",IFERROR(IF(INDEX(data_wkly!BA:BA,MATCH($B61,data_wkly!$C:$C,0),1)=0,"",_xlfn.NUMBERVALUE(INDEX(data_wkly!BA:BA,MATCH($B61,data_wkly!$C:$C,0),1))),"na"))</f>
        <v>162.31</v>
      </c>
      <c r="R61" s="124">
        <f>IF(IFERROR(IF(INDEX(data_wkly!BB:BB,MATCH($B61,data_wkly!$C:$C,0),1)=0,"",_xlfn.NUMBERVALUE(INDEX(data_wkly!BB:BB,MATCH($B61,data_wkly!$C:$C,0),1))),"na")=0,"",IFERROR(IF(INDEX(data_wkly!BB:BB,MATCH($B61,data_wkly!$C:$C,0),1)=0,"",_xlfn.NUMBERVALUE(INDEX(data_wkly!BB:BB,MATCH($B61,data_wkly!$C:$C,0),1))),"na"))</f>
        <v>162.18</v>
      </c>
      <c r="S61" s="124">
        <f>IF(IFERROR(IF(INDEX(data_wkly!BC:BC,MATCH($B61,data_wkly!$C:$C,0),1)=0,"",_xlfn.NUMBERVALUE(INDEX(data_wkly!BC:BC,MATCH($B61,data_wkly!$C:$C,0),1))),"na")=0,"",IFERROR(IF(INDEX(data_wkly!BC:BC,MATCH($B61,data_wkly!$C:$C,0),1)=0,"",_xlfn.NUMBERVALUE(INDEX(data_wkly!BC:BC,MATCH($B61,data_wkly!$C:$C,0),1))),"na"))</f>
        <v>161.71</v>
      </c>
      <c r="T61" s="124" t="str">
        <f>IFERROR(IF(INDEX(data_wkly!BL:BL,MATCH($B61,data_wkly!$C:$C,0),1)=0,"",_xlfn.NUMBERVALUE(INDEX(data_wkly!BL:BL,MATCH($B61,data_wkly!$C:$C,0),1))),"na")</f>
        <v/>
      </c>
      <c r="U61" s="124">
        <f>IF(IFERROR(IF(INDEX(data_wkly!BD:BD,MATCH($B61,data_wkly!$C:$C,0),1)=0,"",_xlfn.NUMBERVALUE(INDEX(data_wkly!BD:BD,MATCH($B61,data_wkly!$C:$C,0),1))),"na")=0,"",IFERROR(IF(INDEX(data_wkly!BD:BD,MATCH($B61,data_wkly!$C:$C,0),1)=0,"",_xlfn.NUMBERVALUE(INDEX(data_wkly!BD:BD,MATCH($B61,data_wkly!$C:$C,0),1))),"na"))</f>
        <v>159.63</v>
      </c>
      <c r="V61" s="124">
        <f>IF(IFERROR(IF(INDEX(data_wkly!BE:BE,MATCH($B61,data_wkly!$C:$C,0),1)=0,"",_xlfn.NUMBERVALUE(INDEX(data_wkly!BE:BE,MATCH($B61,data_wkly!$C:$C,0),1))),"na")=0,"",IFERROR(IF(INDEX(data_wkly!BE:BE,MATCH($B61,data_wkly!$C:$C,0),1)=0,"",_xlfn.NUMBERVALUE(INDEX(data_wkly!BE:BE,MATCH($B61,data_wkly!$C:$C,0),1))),"na"))</f>
        <v>123.94</v>
      </c>
      <c r="W61" s="124">
        <f>IF(IFERROR(IF(INDEX(data_wkly!BF:BF,MATCH($B61,data_wkly!$C:$C,0),1)=0,"",_xlfn.NUMBERVALUE(INDEX(data_wkly!BF:BF,MATCH($B61,data_wkly!$C:$C,0),1))),"na")=0,"",IFERROR(IF(INDEX(data_wkly!BF:BF,MATCH($B61,data_wkly!$C:$C,0),1)=0,"",_xlfn.NUMBERVALUE(INDEX(data_wkly!BF:BF,MATCH($B61,data_wkly!$C:$C,0),1))),"na"))</f>
        <v>161.11000000000001</v>
      </c>
      <c r="X61" s="124" t="str">
        <f>IFERROR(IF(INDEX(data_wkly!BK:BK,MATCH($B61,data_wkly!$C:$C,0),1)=0,"",_xlfn.NUMBERVALUE(INDEX(data_wkly!BK:BK,MATCH($B61,data_wkly!$C:$C,0),1))),"na")</f>
        <v/>
      </c>
      <c r="Y61" s="124">
        <f>IF(IFERROR(IF(INDEX(data_wkly!BG:BG,MATCH($B61,data_wkly!$C:$C,0),1)=0,"",_xlfn.NUMBERVALUE(INDEX(data_wkly!BG:BG,MATCH($B61,data_wkly!$C:$C,0),1))),"na")=0,"",IFERROR(IF(INDEX(data_wkly!BG:BG,MATCH($B61,data_wkly!$C:$C,0),1)=0,"",_xlfn.NUMBERVALUE(INDEX(data_wkly!BG:BG,MATCH($B61,data_wkly!$C:$C,0),1))),"na"))</f>
        <v>161.96</v>
      </c>
      <c r="AJ61" s="41">
        <f t="shared" si="3"/>
        <v>1</v>
      </c>
    </row>
    <row r="62" spans="1:36" ht="15.5">
      <c r="A62" s="88">
        <f t="shared" si="1"/>
        <v>2</v>
      </c>
      <c r="B62" s="89">
        <f t="shared" si="4"/>
        <v>44086</v>
      </c>
      <c r="C62" s="122">
        <f>IF(IFERROR(IF(INDEX(data_wkly!AO:AO,MATCH($B62,data_wkly!$C:$C,0),1)=0,"",_xlfn.NUMBERVALUE(INDEX(data_wkly!AO:AO,MATCH($B62,data_wkly!$C:$C,0),1))),"na")=0,"",IFERROR(IF(INDEX(data_wkly!AO:AO,MATCH($B62,data_wkly!$C:$C,0),1)=0,"",_xlfn.NUMBERVALUE(INDEX(data_wkly!AO:AO,MATCH($B62,data_wkly!$C:$C,0),1))),"na"))</f>
        <v>461</v>
      </c>
      <c r="D62" s="122">
        <f>IF(IFERROR(IF(INDEX(data_wkly!AP:AP,MATCH($B62,data_wkly!$C:$C,0),1)=0,"",_xlfn.NUMBERVALUE(INDEX(data_wkly!AP:AP,MATCH($B62,data_wkly!$C:$C,0),1))),"na")=0,"",IFERROR(IF(INDEX(data_wkly!AP:AP,MATCH($B62,data_wkly!$C:$C,0),1)=0,"",_xlfn.NUMBERVALUE(INDEX(data_wkly!AP:AP,MATCH($B62,data_wkly!$C:$C,0),1))),"na"))</f>
        <v>3078</v>
      </c>
      <c r="E62" s="122">
        <f>IF(IFERROR(IF(INDEX(data_wkly!AQ:AQ,MATCH($B62,data_wkly!$C:$C,0),1)=0,"",_xlfn.NUMBERVALUE(INDEX(data_wkly!AQ:AQ,MATCH($B62,data_wkly!$C:$C,0),1))),"na")=0,"",IFERROR(IF(INDEX(data_wkly!AQ:AQ,MATCH($B62,data_wkly!$C:$C,0),1)=0,"",_xlfn.NUMBERVALUE(INDEX(data_wkly!AQ:AQ,MATCH($B62,data_wkly!$C:$C,0),1))),"na"))</f>
        <v>17187</v>
      </c>
      <c r="F62" s="122">
        <f>IF(IFERROR(IF(INDEX(data_wkly!AR:AR,MATCH($B62,data_wkly!$C:$C,0),1)=0,"",_xlfn.NUMBERVALUE(INDEX(data_wkly!AR:AR,MATCH($B62,data_wkly!$C:$C,0),1))),"na")=0,"",IFERROR(IF(INDEX(data_wkly!AR:AR,MATCH($B62,data_wkly!$C:$C,0),1)=0,"",_xlfn.NUMBERVALUE(INDEX(data_wkly!AR:AR,MATCH($B62,data_wkly!$C:$C,0),1))),"na"))</f>
        <v>33262</v>
      </c>
      <c r="G62" s="122">
        <f>IF(IFERROR(IF(INDEX(data_wkly!AS:AS,MATCH($B62,data_wkly!$C:$C,0),1)=0,"",_xlfn.NUMBERVALUE(INDEX(data_wkly!AS:AS,MATCH($B62,data_wkly!$C:$C,0),1))),"na")=0,"",IFERROR(IF(INDEX(data_wkly!AS:AS,MATCH($B62,data_wkly!$C:$C,0),1)=0,"",_xlfn.NUMBERVALUE(INDEX(data_wkly!AS:AS,MATCH($B62,data_wkly!$C:$C,0),1))),"na"))</f>
        <v>22986</v>
      </c>
      <c r="H62" s="122" t="str">
        <f>IFERROR(IF(INDEX(data_wkly!BJ:BJ,MATCH($B62,data_wkly!$C:$C,0),1)=0,"",_xlfn.NUMBERVALUE(INDEX(data_wkly!BJ:BJ,MATCH($B62,data_wkly!$C:$C,0),1))),"na")</f>
        <v/>
      </c>
      <c r="I62" s="122">
        <f>IF(IFERROR(IF(INDEX(data_wkly!AT:AT,MATCH($B62,data_wkly!$C:$C,0),1)=0,"",_xlfn.NUMBERVALUE(INDEX(data_wkly!AT:AT,MATCH($B62,data_wkly!$C:$C,0),1))),"na")=0,"",IFERROR(IF(INDEX(data_wkly!AT:AT,MATCH($B62,data_wkly!$C:$C,0),1)=0,"",_xlfn.NUMBERVALUE(INDEX(data_wkly!AT:AT,MATCH($B62,data_wkly!$C:$C,0),1))),"na"))</f>
        <v>3380</v>
      </c>
      <c r="J62" s="122">
        <f>IF(IFERROR(IF(INDEX(data_wkly!AU:AU,MATCH($B62,data_wkly!$C:$C,0),1)=0,"",_xlfn.NUMBERVALUE(INDEX(data_wkly!AU:AU,MATCH($B62,data_wkly!$C:$C,0),1))),"na")=0,"",IFERROR(IF(INDEX(data_wkly!AU:AU,MATCH($B62,data_wkly!$C:$C,0),1)=0,"",_xlfn.NUMBERVALUE(INDEX(data_wkly!AU:AU,MATCH($B62,data_wkly!$C:$C,0),1))),"na"))</f>
        <v>1183</v>
      </c>
      <c r="K62" s="122">
        <f>IF(IFERROR(IF(INDEX(data_wkly!AV:AV,MATCH($B62,data_wkly!$C:$C,0),1)=0,"",_xlfn.NUMBERVALUE(INDEX(data_wkly!AV:AV,MATCH($B62,data_wkly!$C:$C,0),1))),"na")=0,"",IFERROR(IF(INDEX(data_wkly!AV:AV,MATCH($B62,data_wkly!$C:$C,0),1)=0,"",_xlfn.NUMBERVALUE(INDEX(data_wkly!AV:AV,MATCH($B62,data_wkly!$C:$C,0),1))),"na"))</f>
        <v>81537</v>
      </c>
      <c r="L62" s="122" t="str">
        <f>IFERROR(IF(INDEX(data_wkly!BI:BI,MATCH($B62,data_wkly!$C:$C,0),1)=0,"",_xlfn.NUMBERVALUE(INDEX(data_wkly!BI:BI,MATCH($B62,data_wkly!$C:$C,0),1))),"na")</f>
        <v/>
      </c>
      <c r="M62" s="122">
        <f>IF(IFERROR(IF(INDEX(data_wkly!AW:AW,MATCH($B62,data_wkly!$C:$C,0),1)=0,"",_xlfn.NUMBERVALUE(INDEX(data_wkly!AW:AW,MATCH($B62,data_wkly!$C:$C,0),1))),"na")=0,"",IFERROR(IF(INDEX(data_wkly!AW:AW,MATCH($B62,data_wkly!$C:$C,0),1)=0,"",_xlfn.NUMBERVALUE(INDEX(data_wkly!AW:AW,MATCH($B62,data_wkly!$C:$C,0),1))),"na"))</f>
        <v>76815</v>
      </c>
      <c r="N62" s="123"/>
      <c r="O62" s="124">
        <f>IF(IFERROR(IF(INDEX(data_wkly!AY:AY,MATCH($B62,data_wkly!$C:$C,0),1)=0,"",_xlfn.NUMBERVALUE(INDEX(data_wkly!AY:AY,MATCH($B62,data_wkly!$C:$C,0),1))),"na")=0,"",IFERROR(IF(INDEX(data_wkly!AY:AY,MATCH($B62,data_wkly!$C:$C,0),1)=0,"",_xlfn.NUMBERVALUE(INDEX(data_wkly!AY:AY,MATCH($B62,data_wkly!$C:$C,0),1))),"na"))</f>
        <v>135.44</v>
      </c>
      <c r="P62" s="124">
        <f>IF(IFERROR(IF(INDEX(data_wkly!AZ:AZ,MATCH($B62,data_wkly!$C:$C,0),1)=0,"",_xlfn.NUMBERVALUE(INDEX(data_wkly!AZ:AZ,MATCH($B62,data_wkly!$C:$C,0),1))),"na")=0,"",IFERROR(IF(INDEX(data_wkly!AZ:AZ,MATCH($B62,data_wkly!$C:$C,0),1)=0,"",_xlfn.NUMBERVALUE(INDEX(data_wkly!AZ:AZ,MATCH($B62,data_wkly!$C:$C,0),1))),"na"))</f>
        <v>158.41999999999999</v>
      </c>
      <c r="Q62" s="124">
        <f>IF(IFERROR(IF(INDEX(data_wkly!BA:BA,MATCH($B62,data_wkly!$C:$C,0),1)=0,"",_xlfn.NUMBERVALUE(INDEX(data_wkly!BA:BA,MATCH($B62,data_wkly!$C:$C,0),1))),"na")=0,"",IFERROR(IF(INDEX(data_wkly!BA:BA,MATCH($B62,data_wkly!$C:$C,0),1)=0,"",_xlfn.NUMBERVALUE(INDEX(data_wkly!BA:BA,MATCH($B62,data_wkly!$C:$C,0),1))),"na"))</f>
        <v>161.88</v>
      </c>
      <c r="R62" s="124">
        <f>IF(IFERROR(IF(INDEX(data_wkly!BB:BB,MATCH($B62,data_wkly!$C:$C,0),1)=0,"",_xlfn.NUMBERVALUE(INDEX(data_wkly!BB:BB,MATCH($B62,data_wkly!$C:$C,0),1))),"na")=0,"",IFERROR(IF(INDEX(data_wkly!BB:BB,MATCH($B62,data_wkly!$C:$C,0),1)=0,"",_xlfn.NUMBERVALUE(INDEX(data_wkly!BB:BB,MATCH($B62,data_wkly!$C:$C,0),1))),"na"))</f>
        <v>161.97</v>
      </c>
      <c r="S62" s="124">
        <f>IF(IFERROR(IF(INDEX(data_wkly!BC:BC,MATCH($B62,data_wkly!$C:$C,0),1)=0,"",_xlfn.NUMBERVALUE(INDEX(data_wkly!BC:BC,MATCH($B62,data_wkly!$C:$C,0),1))),"na")=0,"",IFERROR(IF(INDEX(data_wkly!BC:BC,MATCH($B62,data_wkly!$C:$C,0),1)=0,"",_xlfn.NUMBERVALUE(INDEX(data_wkly!BC:BC,MATCH($B62,data_wkly!$C:$C,0),1))),"na"))</f>
        <v>161.61000000000001</v>
      </c>
      <c r="T62" s="124" t="str">
        <f>IFERROR(IF(INDEX(data_wkly!BL:BL,MATCH($B62,data_wkly!$C:$C,0),1)=0,"",_xlfn.NUMBERVALUE(INDEX(data_wkly!BL:BL,MATCH($B62,data_wkly!$C:$C,0),1))),"na")</f>
        <v/>
      </c>
      <c r="U62" s="124">
        <f>IF(IFERROR(IF(INDEX(data_wkly!BD:BD,MATCH($B62,data_wkly!$C:$C,0),1)=0,"",_xlfn.NUMBERVALUE(INDEX(data_wkly!BD:BD,MATCH($B62,data_wkly!$C:$C,0),1))),"na")=0,"",IFERROR(IF(INDEX(data_wkly!BD:BD,MATCH($B62,data_wkly!$C:$C,0),1)=0,"",_xlfn.NUMBERVALUE(INDEX(data_wkly!BD:BD,MATCH($B62,data_wkly!$C:$C,0),1))),"na"))</f>
        <v>159.5</v>
      </c>
      <c r="V62" s="124">
        <f>IF(IFERROR(IF(INDEX(data_wkly!BE:BE,MATCH($B62,data_wkly!$C:$C,0),1)=0,"",_xlfn.NUMBERVALUE(INDEX(data_wkly!BE:BE,MATCH($B62,data_wkly!$C:$C,0),1))),"na")=0,"",IFERROR(IF(INDEX(data_wkly!BE:BE,MATCH($B62,data_wkly!$C:$C,0),1)=0,"",_xlfn.NUMBERVALUE(INDEX(data_wkly!BE:BE,MATCH($B62,data_wkly!$C:$C,0),1))),"na"))</f>
        <v>126.13</v>
      </c>
      <c r="W62" s="124">
        <f>IF(IFERROR(IF(INDEX(data_wkly!BF:BF,MATCH($B62,data_wkly!$C:$C,0),1)=0,"",_xlfn.NUMBERVALUE(INDEX(data_wkly!BF:BF,MATCH($B62,data_wkly!$C:$C,0),1))),"na")=0,"",IFERROR(IF(INDEX(data_wkly!BF:BF,MATCH($B62,data_wkly!$C:$C,0),1)=0,"",_xlfn.NUMBERVALUE(INDEX(data_wkly!BF:BF,MATCH($B62,data_wkly!$C:$C,0),1))),"na"))</f>
        <v>160.94</v>
      </c>
      <c r="X62" s="124" t="str">
        <f>IFERROR(IF(INDEX(data_wkly!BK:BK,MATCH($B62,data_wkly!$C:$C,0),1)=0,"",_xlfn.NUMBERVALUE(INDEX(data_wkly!BK:BK,MATCH($B62,data_wkly!$C:$C,0),1))),"na")</f>
        <v/>
      </c>
      <c r="Y62" s="124">
        <f>IF(IFERROR(IF(INDEX(data_wkly!BG:BG,MATCH($B62,data_wkly!$C:$C,0),1)=0,"",_xlfn.NUMBERVALUE(INDEX(data_wkly!BG:BG,MATCH($B62,data_wkly!$C:$C,0),1))),"na")=0,"",IFERROR(IF(INDEX(data_wkly!BG:BG,MATCH($B62,data_wkly!$C:$C,0),1)=0,"",_xlfn.NUMBERVALUE(INDEX(data_wkly!BG:BG,MATCH($B62,data_wkly!$C:$C,0),1))),"na"))</f>
        <v>161.72999999999999</v>
      </c>
      <c r="AJ62" s="41">
        <f t="shared" si="3"/>
        <v>2</v>
      </c>
    </row>
    <row r="63" spans="1:36" ht="15.5">
      <c r="A63" s="88">
        <f t="shared" si="1"/>
        <v>1</v>
      </c>
      <c r="B63" s="89">
        <f t="shared" si="4"/>
        <v>44093</v>
      </c>
      <c r="C63" s="122">
        <f>IF(IFERROR(IF(INDEX(data_wkly!AO:AO,MATCH($B63,data_wkly!$C:$C,0),1)=0,"",_xlfn.NUMBERVALUE(INDEX(data_wkly!AO:AO,MATCH($B63,data_wkly!$C:$C,0),1))),"na")=0,"",IFERROR(IF(INDEX(data_wkly!AO:AO,MATCH($B63,data_wkly!$C:$C,0),1)=0,"",_xlfn.NUMBERVALUE(INDEX(data_wkly!AO:AO,MATCH($B63,data_wkly!$C:$C,0),1))),"na"))</f>
        <v>388</v>
      </c>
      <c r="D63" s="122">
        <f>IF(IFERROR(IF(INDEX(data_wkly!AP:AP,MATCH($B63,data_wkly!$C:$C,0),1)=0,"",_xlfn.NUMBERVALUE(INDEX(data_wkly!AP:AP,MATCH($B63,data_wkly!$C:$C,0),1))),"na")=0,"",IFERROR(IF(INDEX(data_wkly!AP:AP,MATCH($B63,data_wkly!$C:$C,0),1)=0,"",_xlfn.NUMBERVALUE(INDEX(data_wkly!AP:AP,MATCH($B63,data_wkly!$C:$C,0),1))),"na"))</f>
        <v>3148</v>
      </c>
      <c r="E63" s="122">
        <f>IF(IFERROR(IF(INDEX(data_wkly!AQ:AQ,MATCH($B63,data_wkly!$C:$C,0),1)=0,"",_xlfn.NUMBERVALUE(INDEX(data_wkly!AQ:AQ,MATCH($B63,data_wkly!$C:$C,0),1))),"na")=0,"",IFERROR(IF(INDEX(data_wkly!AQ:AQ,MATCH($B63,data_wkly!$C:$C,0),1)=0,"",_xlfn.NUMBERVALUE(INDEX(data_wkly!AQ:AQ,MATCH($B63,data_wkly!$C:$C,0),1))),"na"))</f>
        <v>16505</v>
      </c>
      <c r="F63" s="122">
        <f>IF(IFERROR(IF(INDEX(data_wkly!AR:AR,MATCH($B63,data_wkly!$C:$C,0),1)=0,"",_xlfn.NUMBERVALUE(INDEX(data_wkly!AR:AR,MATCH($B63,data_wkly!$C:$C,0),1))),"na")=0,"",IFERROR(IF(INDEX(data_wkly!AR:AR,MATCH($B63,data_wkly!$C:$C,0),1)=0,"",_xlfn.NUMBERVALUE(INDEX(data_wkly!AR:AR,MATCH($B63,data_wkly!$C:$C,0),1))),"na"))</f>
        <v>32750</v>
      </c>
      <c r="G63" s="122">
        <f>IF(IFERROR(IF(INDEX(data_wkly!AS:AS,MATCH($B63,data_wkly!$C:$C,0),1)=0,"",_xlfn.NUMBERVALUE(INDEX(data_wkly!AS:AS,MATCH($B63,data_wkly!$C:$C,0),1))),"na")=0,"",IFERROR(IF(INDEX(data_wkly!AS:AS,MATCH($B63,data_wkly!$C:$C,0),1)=0,"",_xlfn.NUMBERVALUE(INDEX(data_wkly!AS:AS,MATCH($B63,data_wkly!$C:$C,0),1))),"na"))</f>
        <v>23773</v>
      </c>
      <c r="H63" s="122" t="str">
        <f>IFERROR(IF(INDEX(data_wkly!BJ:BJ,MATCH($B63,data_wkly!$C:$C,0),1)=0,"",_xlfn.NUMBERVALUE(INDEX(data_wkly!BJ:BJ,MATCH($B63,data_wkly!$C:$C,0),1))),"na")</f>
        <v/>
      </c>
      <c r="I63" s="122">
        <f>IF(IFERROR(IF(INDEX(data_wkly!AT:AT,MATCH($B63,data_wkly!$C:$C,0),1)=0,"",_xlfn.NUMBERVALUE(INDEX(data_wkly!AT:AT,MATCH($B63,data_wkly!$C:$C,0),1))),"na")=0,"",IFERROR(IF(INDEX(data_wkly!AT:AT,MATCH($B63,data_wkly!$C:$C,0),1)=0,"",_xlfn.NUMBERVALUE(INDEX(data_wkly!AT:AT,MATCH($B63,data_wkly!$C:$C,0),1))),"na"))</f>
        <v>3910</v>
      </c>
      <c r="J63" s="122">
        <f>IF(IFERROR(IF(INDEX(data_wkly!AU:AU,MATCH($B63,data_wkly!$C:$C,0),1)=0,"",_xlfn.NUMBERVALUE(INDEX(data_wkly!AU:AU,MATCH($B63,data_wkly!$C:$C,0),1))),"na")=0,"",IFERROR(IF(INDEX(data_wkly!AU:AU,MATCH($B63,data_wkly!$C:$C,0),1)=0,"",_xlfn.NUMBERVALUE(INDEX(data_wkly!AU:AU,MATCH($B63,data_wkly!$C:$C,0),1))),"na"))</f>
        <v>1630</v>
      </c>
      <c r="K63" s="122">
        <f>IF(IFERROR(IF(INDEX(data_wkly!AV:AV,MATCH($B63,data_wkly!$C:$C,0),1)=0,"",_xlfn.NUMBERVALUE(INDEX(data_wkly!AV:AV,MATCH($B63,data_wkly!$C:$C,0),1))),"na")=0,"",IFERROR(IF(INDEX(data_wkly!AV:AV,MATCH($B63,data_wkly!$C:$C,0),1)=0,"",_xlfn.NUMBERVALUE(INDEX(data_wkly!AV:AV,MATCH($B63,data_wkly!$C:$C,0),1))),"na"))</f>
        <v>82104</v>
      </c>
      <c r="L63" s="122" t="str">
        <f>IFERROR(IF(INDEX(data_wkly!BI:BI,MATCH($B63,data_wkly!$C:$C,0),1)=0,"",_xlfn.NUMBERVALUE(INDEX(data_wkly!BI:BI,MATCH($B63,data_wkly!$C:$C,0),1))),"na")</f>
        <v/>
      </c>
      <c r="M63" s="122">
        <f>IF(IFERROR(IF(INDEX(data_wkly!AW:AW,MATCH($B63,data_wkly!$C:$C,0),1)=0,"",_xlfn.NUMBERVALUE(INDEX(data_wkly!AW:AW,MATCH($B63,data_wkly!$C:$C,0),1))),"na")=0,"",IFERROR(IF(INDEX(data_wkly!AW:AW,MATCH($B63,data_wkly!$C:$C,0),1)=0,"",_xlfn.NUMBERVALUE(INDEX(data_wkly!AW:AW,MATCH($B63,data_wkly!$C:$C,0),1))),"na"))</f>
        <v>76938</v>
      </c>
      <c r="N63" s="123"/>
      <c r="O63" s="124">
        <f>IF(IFERROR(IF(INDEX(data_wkly!AY:AY,MATCH($B63,data_wkly!$C:$C,0),1)=0,"",_xlfn.NUMBERVALUE(INDEX(data_wkly!AY:AY,MATCH($B63,data_wkly!$C:$C,0),1))),"na")=0,"",IFERROR(IF(INDEX(data_wkly!AY:AY,MATCH($B63,data_wkly!$C:$C,0),1)=0,"",_xlfn.NUMBERVALUE(INDEX(data_wkly!AY:AY,MATCH($B63,data_wkly!$C:$C,0),1))),"na"))</f>
        <v>138.21</v>
      </c>
      <c r="P63" s="124">
        <f>IF(IFERROR(IF(INDEX(data_wkly!AZ:AZ,MATCH($B63,data_wkly!$C:$C,0),1)=0,"",_xlfn.NUMBERVALUE(INDEX(data_wkly!AZ:AZ,MATCH($B63,data_wkly!$C:$C,0),1))),"na")=0,"",IFERROR(IF(INDEX(data_wkly!AZ:AZ,MATCH($B63,data_wkly!$C:$C,0),1)=0,"",_xlfn.NUMBERVALUE(INDEX(data_wkly!AZ:AZ,MATCH($B63,data_wkly!$C:$C,0),1))),"na"))</f>
        <v>158.66999999999999</v>
      </c>
      <c r="Q63" s="124">
        <f>IF(IFERROR(IF(INDEX(data_wkly!BA:BA,MATCH($B63,data_wkly!$C:$C,0),1)=0,"",_xlfn.NUMBERVALUE(INDEX(data_wkly!BA:BA,MATCH($B63,data_wkly!$C:$C,0),1))),"na")=0,"",IFERROR(IF(INDEX(data_wkly!BA:BA,MATCH($B63,data_wkly!$C:$C,0),1)=0,"",_xlfn.NUMBERVALUE(INDEX(data_wkly!BA:BA,MATCH($B63,data_wkly!$C:$C,0),1))),"na"))</f>
        <v>161.15</v>
      </c>
      <c r="R63" s="124">
        <f>IF(IFERROR(IF(INDEX(data_wkly!BB:BB,MATCH($B63,data_wkly!$C:$C,0),1)=0,"",_xlfn.NUMBERVALUE(INDEX(data_wkly!BB:BB,MATCH($B63,data_wkly!$C:$C,0),1))),"na")=0,"",IFERROR(IF(INDEX(data_wkly!BB:BB,MATCH($B63,data_wkly!$C:$C,0),1)=0,"",_xlfn.NUMBERVALUE(INDEX(data_wkly!BB:BB,MATCH($B63,data_wkly!$C:$C,0),1))),"na"))</f>
        <v>161.01</v>
      </c>
      <c r="S63" s="124">
        <f>IF(IFERROR(IF(INDEX(data_wkly!BC:BC,MATCH($B63,data_wkly!$C:$C,0),1)=0,"",_xlfn.NUMBERVALUE(INDEX(data_wkly!BC:BC,MATCH($B63,data_wkly!$C:$C,0),1))),"na")=0,"",IFERROR(IF(INDEX(data_wkly!BC:BC,MATCH($B63,data_wkly!$C:$C,0),1)=0,"",_xlfn.NUMBERVALUE(INDEX(data_wkly!BC:BC,MATCH($B63,data_wkly!$C:$C,0),1))),"na"))</f>
        <v>160.55000000000001</v>
      </c>
      <c r="T63" s="124" t="str">
        <f>IFERROR(IF(INDEX(data_wkly!BL:BL,MATCH($B63,data_wkly!$C:$C,0),1)=0,"",_xlfn.NUMBERVALUE(INDEX(data_wkly!BL:BL,MATCH($B63,data_wkly!$C:$C,0),1))),"na")</f>
        <v/>
      </c>
      <c r="U63" s="124">
        <f>IF(IFERROR(IF(INDEX(data_wkly!BD:BD,MATCH($B63,data_wkly!$C:$C,0),1)=0,"",_xlfn.NUMBERVALUE(INDEX(data_wkly!BD:BD,MATCH($B63,data_wkly!$C:$C,0),1))),"na")=0,"",IFERROR(IF(INDEX(data_wkly!BD:BD,MATCH($B63,data_wkly!$C:$C,0),1)=0,"",_xlfn.NUMBERVALUE(INDEX(data_wkly!BD:BD,MATCH($B63,data_wkly!$C:$C,0),1))),"na"))</f>
        <v>158.43</v>
      </c>
      <c r="V63" s="124">
        <f>IF(IFERROR(IF(INDEX(data_wkly!BE:BE,MATCH($B63,data_wkly!$C:$C,0),1)=0,"",_xlfn.NUMBERVALUE(INDEX(data_wkly!BE:BE,MATCH($B63,data_wkly!$C:$C,0),1))),"na")=0,"",IFERROR(IF(INDEX(data_wkly!BE:BE,MATCH($B63,data_wkly!$C:$C,0),1)=0,"",_xlfn.NUMBERVALUE(INDEX(data_wkly!BE:BE,MATCH($B63,data_wkly!$C:$C,0),1))),"na"))</f>
        <v>121.33</v>
      </c>
      <c r="W63" s="124">
        <f>IF(IFERROR(IF(INDEX(data_wkly!BF:BF,MATCH($B63,data_wkly!$C:$C,0),1)=0,"",_xlfn.NUMBERVALUE(INDEX(data_wkly!BF:BF,MATCH($B63,data_wkly!$C:$C,0),1))),"na")=0,"",IFERROR(IF(INDEX(data_wkly!BF:BF,MATCH($B63,data_wkly!$C:$C,0),1)=0,"",_xlfn.NUMBERVALUE(INDEX(data_wkly!BF:BF,MATCH($B63,data_wkly!$C:$C,0),1))),"na"))</f>
        <v>159.80000000000001</v>
      </c>
      <c r="X63" s="124" t="str">
        <f>IFERROR(IF(INDEX(data_wkly!BK:BK,MATCH($B63,data_wkly!$C:$C,0),1)=0,"",_xlfn.NUMBERVALUE(INDEX(data_wkly!BK:BK,MATCH($B63,data_wkly!$C:$C,0),1))),"na")</f>
        <v/>
      </c>
      <c r="Y63" s="124">
        <f>IF(IFERROR(IF(INDEX(data_wkly!BG:BG,MATCH($B63,data_wkly!$C:$C,0),1)=0,"",_xlfn.NUMBERVALUE(INDEX(data_wkly!BG:BG,MATCH($B63,data_wkly!$C:$C,0),1))),"na")=0,"",IFERROR(IF(INDEX(data_wkly!BG:BG,MATCH($B63,data_wkly!$C:$C,0),1)=0,"",_xlfn.NUMBERVALUE(INDEX(data_wkly!BG:BG,MATCH($B63,data_wkly!$C:$C,0),1))),"na"))</f>
        <v>160.77000000000001</v>
      </c>
      <c r="AJ63" s="41">
        <f t="shared" si="3"/>
        <v>1</v>
      </c>
    </row>
    <row r="64" spans="1:36" ht="15.5">
      <c r="A64" s="88">
        <f t="shared" si="1"/>
        <v>2</v>
      </c>
      <c r="B64" s="89">
        <f t="shared" si="4"/>
        <v>44100</v>
      </c>
      <c r="C64" s="122">
        <f>IF(IFERROR(IF(INDEX(data_wkly!AO:AO,MATCH($B64,data_wkly!$C:$C,0),1)=0,"",_xlfn.NUMBERVALUE(INDEX(data_wkly!AO:AO,MATCH($B64,data_wkly!$C:$C,0),1))),"na")=0,"",IFERROR(IF(INDEX(data_wkly!AO:AO,MATCH($B64,data_wkly!$C:$C,0),1)=0,"",_xlfn.NUMBERVALUE(INDEX(data_wkly!AO:AO,MATCH($B64,data_wkly!$C:$C,0),1))),"na"))</f>
        <v>464</v>
      </c>
      <c r="D64" s="122">
        <f>IF(IFERROR(IF(INDEX(data_wkly!AP:AP,MATCH($B64,data_wkly!$C:$C,0),1)=0,"",_xlfn.NUMBERVALUE(INDEX(data_wkly!AP:AP,MATCH($B64,data_wkly!$C:$C,0),1))),"na")=0,"",IFERROR(IF(INDEX(data_wkly!AP:AP,MATCH($B64,data_wkly!$C:$C,0),1)=0,"",_xlfn.NUMBERVALUE(INDEX(data_wkly!AP:AP,MATCH($B64,data_wkly!$C:$C,0),1))),"na"))</f>
        <v>2945</v>
      </c>
      <c r="E64" s="122">
        <f>IF(IFERROR(IF(INDEX(data_wkly!AQ:AQ,MATCH($B64,data_wkly!$C:$C,0),1)=0,"",_xlfn.NUMBERVALUE(INDEX(data_wkly!AQ:AQ,MATCH($B64,data_wkly!$C:$C,0),1))),"na")=0,"",IFERROR(IF(INDEX(data_wkly!AQ:AQ,MATCH($B64,data_wkly!$C:$C,0),1)=0,"",_xlfn.NUMBERVALUE(INDEX(data_wkly!AQ:AQ,MATCH($B64,data_wkly!$C:$C,0),1))),"na"))</f>
        <v>16062</v>
      </c>
      <c r="F64" s="122">
        <f>IF(IFERROR(IF(INDEX(data_wkly!AR:AR,MATCH($B64,data_wkly!$C:$C,0),1)=0,"",_xlfn.NUMBERVALUE(INDEX(data_wkly!AR:AR,MATCH($B64,data_wkly!$C:$C,0),1))),"na")=0,"",IFERROR(IF(INDEX(data_wkly!AR:AR,MATCH($B64,data_wkly!$C:$C,0),1)=0,"",_xlfn.NUMBERVALUE(INDEX(data_wkly!AR:AR,MATCH($B64,data_wkly!$C:$C,0),1))),"na"))</f>
        <v>31986</v>
      </c>
      <c r="G64" s="122">
        <f>IF(IFERROR(IF(INDEX(data_wkly!AS:AS,MATCH($B64,data_wkly!$C:$C,0),1)=0,"",_xlfn.NUMBERVALUE(INDEX(data_wkly!AS:AS,MATCH($B64,data_wkly!$C:$C,0),1))),"na")=0,"",IFERROR(IF(INDEX(data_wkly!AS:AS,MATCH($B64,data_wkly!$C:$C,0),1)=0,"",_xlfn.NUMBERVALUE(INDEX(data_wkly!AS:AS,MATCH($B64,data_wkly!$C:$C,0),1))),"na"))</f>
        <v>23624</v>
      </c>
      <c r="H64" s="122" t="str">
        <f>IFERROR(IF(INDEX(data_wkly!BJ:BJ,MATCH($B64,data_wkly!$C:$C,0),1)=0,"",_xlfn.NUMBERVALUE(INDEX(data_wkly!BJ:BJ,MATCH($B64,data_wkly!$C:$C,0),1))),"na")</f>
        <v/>
      </c>
      <c r="I64" s="122">
        <f>IF(IFERROR(IF(INDEX(data_wkly!AT:AT,MATCH($B64,data_wkly!$C:$C,0),1)=0,"",_xlfn.NUMBERVALUE(INDEX(data_wkly!AT:AT,MATCH($B64,data_wkly!$C:$C,0),1))),"na")=0,"",IFERROR(IF(INDEX(data_wkly!AT:AT,MATCH($B64,data_wkly!$C:$C,0),1)=0,"",_xlfn.NUMBERVALUE(INDEX(data_wkly!AT:AT,MATCH($B64,data_wkly!$C:$C,0),1))),"na"))</f>
        <v>3991</v>
      </c>
      <c r="J64" s="122">
        <f>IF(IFERROR(IF(INDEX(data_wkly!AU:AU,MATCH($B64,data_wkly!$C:$C,0),1)=0,"",_xlfn.NUMBERVALUE(INDEX(data_wkly!AU:AU,MATCH($B64,data_wkly!$C:$C,0),1))),"na")=0,"",IFERROR(IF(INDEX(data_wkly!AU:AU,MATCH($B64,data_wkly!$C:$C,0),1)=0,"",_xlfn.NUMBERVALUE(INDEX(data_wkly!AU:AU,MATCH($B64,data_wkly!$C:$C,0),1))),"na"))</f>
        <v>1541</v>
      </c>
      <c r="K64" s="122">
        <f>IF(IFERROR(IF(INDEX(data_wkly!AV:AV,MATCH($B64,data_wkly!$C:$C,0),1)=0,"",_xlfn.NUMBERVALUE(INDEX(data_wkly!AV:AV,MATCH($B64,data_wkly!$C:$C,0),1))),"na")=0,"",IFERROR(IF(INDEX(data_wkly!AV:AV,MATCH($B64,data_wkly!$C:$C,0),1)=0,"",_xlfn.NUMBERVALUE(INDEX(data_wkly!AV:AV,MATCH($B64,data_wkly!$C:$C,0),1))),"na"))</f>
        <v>80613</v>
      </c>
      <c r="L64" s="122" t="str">
        <f>IFERROR(IF(INDEX(data_wkly!BI:BI,MATCH($B64,data_wkly!$C:$C,0),1)=0,"",_xlfn.NUMBERVALUE(INDEX(data_wkly!BI:BI,MATCH($B64,data_wkly!$C:$C,0),1))),"na")</f>
        <v/>
      </c>
      <c r="M64" s="122">
        <f>IF(IFERROR(IF(INDEX(data_wkly!AW:AW,MATCH($B64,data_wkly!$C:$C,0),1)=0,"",_xlfn.NUMBERVALUE(INDEX(data_wkly!AW:AW,MATCH($B64,data_wkly!$C:$C,0),1))),"na")=0,"",IFERROR(IF(INDEX(data_wkly!AW:AW,MATCH($B64,data_wkly!$C:$C,0),1)=0,"",_xlfn.NUMBERVALUE(INDEX(data_wkly!AW:AW,MATCH($B64,data_wkly!$C:$C,0),1))),"na"))</f>
        <v>75663</v>
      </c>
      <c r="N64" s="123"/>
      <c r="O64" s="124">
        <f>IF(IFERROR(IF(INDEX(data_wkly!AY:AY,MATCH($B64,data_wkly!$C:$C,0),1)=0,"",_xlfn.NUMBERVALUE(INDEX(data_wkly!AY:AY,MATCH($B64,data_wkly!$C:$C,0),1))),"na")=0,"",IFERROR(IF(INDEX(data_wkly!AY:AY,MATCH($B64,data_wkly!$C:$C,0),1)=0,"",_xlfn.NUMBERVALUE(INDEX(data_wkly!AY:AY,MATCH($B64,data_wkly!$C:$C,0),1))),"na"))</f>
        <v>132.27000000000001</v>
      </c>
      <c r="P64" s="124">
        <f>IF(IFERROR(IF(INDEX(data_wkly!AZ:AZ,MATCH($B64,data_wkly!$C:$C,0),1)=0,"",_xlfn.NUMBERVALUE(INDEX(data_wkly!AZ:AZ,MATCH($B64,data_wkly!$C:$C,0),1))),"na")=0,"",IFERROR(IF(INDEX(data_wkly!AZ:AZ,MATCH($B64,data_wkly!$C:$C,0),1)=0,"",_xlfn.NUMBERVALUE(INDEX(data_wkly!AZ:AZ,MATCH($B64,data_wkly!$C:$C,0),1))),"na"))</f>
        <v>156.72999999999999</v>
      </c>
      <c r="Q64" s="124">
        <f>IF(IFERROR(IF(INDEX(data_wkly!BA:BA,MATCH($B64,data_wkly!$C:$C,0),1)=0,"",_xlfn.NUMBERVALUE(INDEX(data_wkly!BA:BA,MATCH($B64,data_wkly!$C:$C,0),1))),"na")=0,"",IFERROR(IF(INDEX(data_wkly!BA:BA,MATCH($B64,data_wkly!$C:$C,0),1)=0,"",_xlfn.NUMBERVALUE(INDEX(data_wkly!BA:BA,MATCH($B64,data_wkly!$C:$C,0),1))),"na"))</f>
        <v>160.93</v>
      </c>
      <c r="R64" s="124">
        <f>IF(IFERROR(IF(INDEX(data_wkly!BB:BB,MATCH($B64,data_wkly!$C:$C,0),1)=0,"",_xlfn.NUMBERVALUE(INDEX(data_wkly!BB:BB,MATCH($B64,data_wkly!$C:$C,0),1))),"na")=0,"",IFERROR(IF(INDEX(data_wkly!BB:BB,MATCH($B64,data_wkly!$C:$C,0),1)=0,"",_xlfn.NUMBERVALUE(INDEX(data_wkly!BB:BB,MATCH($B64,data_wkly!$C:$C,0),1))),"na"))</f>
        <v>160.94999999999999</v>
      </c>
      <c r="S64" s="124">
        <f>IF(IFERROR(IF(INDEX(data_wkly!BC:BC,MATCH($B64,data_wkly!$C:$C,0),1)=0,"",_xlfn.NUMBERVALUE(INDEX(data_wkly!BC:BC,MATCH($B64,data_wkly!$C:$C,0),1))),"na")=0,"",IFERROR(IF(INDEX(data_wkly!BC:BC,MATCH($B64,data_wkly!$C:$C,0),1)=0,"",_xlfn.NUMBERVALUE(INDEX(data_wkly!BC:BC,MATCH($B64,data_wkly!$C:$C,0),1))),"na"))</f>
        <v>160.5</v>
      </c>
      <c r="T64" s="124" t="str">
        <f>IFERROR(IF(INDEX(data_wkly!BL:BL,MATCH($B64,data_wkly!$C:$C,0),1)=0,"",_xlfn.NUMBERVALUE(INDEX(data_wkly!BL:BL,MATCH($B64,data_wkly!$C:$C,0),1))),"na")</f>
        <v/>
      </c>
      <c r="U64" s="124">
        <f>IF(IFERROR(IF(INDEX(data_wkly!BD:BD,MATCH($B64,data_wkly!$C:$C,0),1)=0,"",_xlfn.NUMBERVALUE(INDEX(data_wkly!BD:BD,MATCH($B64,data_wkly!$C:$C,0),1))),"na")=0,"",IFERROR(IF(INDEX(data_wkly!BD:BD,MATCH($B64,data_wkly!$C:$C,0),1)=0,"",_xlfn.NUMBERVALUE(INDEX(data_wkly!BD:BD,MATCH($B64,data_wkly!$C:$C,0),1))),"na"))</f>
        <v>158.22</v>
      </c>
      <c r="V64" s="124">
        <f>IF(IFERROR(IF(INDEX(data_wkly!BE:BE,MATCH($B64,data_wkly!$C:$C,0),1)=0,"",_xlfn.NUMBERVALUE(INDEX(data_wkly!BE:BE,MATCH($B64,data_wkly!$C:$C,0),1))),"na")=0,"",IFERROR(IF(INDEX(data_wkly!BE:BE,MATCH($B64,data_wkly!$C:$C,0),1)=0,"",_xlfn.NUMBERVALUE(INDEX(data_wkly!BE:BE,MATCH($B64,data_wkly!$C:$C,0),1))),"na"))</f>
        <v>122.1</v>
      </c>
      <c r="W64" s="124">
        <f>IF(IFERROR(IF(INDEX(data_wkly!BF:BF,MATCH($B64,data_wkly!$C:$C,0),1)=0,"",_xlfn.NUMBERVALUE(INDEX(data_wkly!BF:BF,MATCH($B64,data_wkly!$C:$C,0),1))),"na")=0,"",IFERROR(IF(INDEX(data_wkly!BF:BF,MATCH($B64,data_wkly!$C:$C,0),1)=0,"",_xlfn.NUMBERVALUE(INDEX(data_wkly!BF:BF,MATCH($B64,data_wkly!$C:$C,0),1))),"na"))</f>
        <v>159.62</v>
      </c>
      <c r="X64" s="124" t="str">
        <f>IFERROR(IF(INDEX(data_wkly!BK:BK,MATCH($B64,data_wkly!$C:$C,0),1)=0,"",_xlfn.NUMBERVALUE(INDEX(data_wkly!BK:BK,MATCH($B64,data_wkly!$C:$C,0),1))),"na")</f>
        <v/>
      </c>
      <c r="Y64" s="124">
        <f>IF(IFERROR(IF(INDEX(data_wkly!BG:BG,MATCH($B64,data_wkly!$C:$C,0),1)=0,"",_xlfn.NUMBERVALUE(INDEX(data_wkly!BG:BG,MATCH($B64,data_wkly!$C:$C,0),1))),"na")=0,"",IFERROR(IF(INDEX(data_wkly!BG:BG,MATCH($B64,data_wkly!$C:$C,0),1)=0,"",_xlfn.NUMBERVALUE(INDEX(data_wkly!BG:BG,MATCH($B64,data_wkly!$C:$C,0),1))),"na"))</f>
        <v>160.66</v>
      </c>
      <c r="AJ64" s="41">
        <f t="shared" si="3"/>
        <v>2</v>
      </c>
    </row>
    <row r="65" spans="1:36" ht="15.5">
      <c r="A65" s="88">
        <f t="shared" si="1"/>
        <v>1</v>
      </c>
      <c r="B65" s="89">
        <f t="shared" si="4"/>
        <v>44107</v>
      </c>
      <c r="C65" s="122">
        <f>IF(IFERROR(IF(INDEX(data_wkly!AO:AO,MATCH($B65,data_wkly!$C:$C,0),1)=0,"",_xlfn.NUMBERVALUE(INDEX(data_wkly!AO:AO,MATCH($B65,data_wkly!$C:$C,0),1))),"na")=0,"",IFERROR(IF(INDEX(data_wkly!AO:AO,MATCH($B65,data_wkly!$C:$C,0),1)=0,"",_xlfn.NUMBERVALUE(INDEX(data_wkly!AO:AO,MATCH($B65,data_wkly!$C:$C,0),1))),"na"))</f>
        <v>410</v>
      </c>
      <c r="D65" s="122">
        <f>IF(IFERROR(IF(INDEX(data_wkly!AP:AP,MATCH($B65,data_wkly!$C:$C,0),1)=0,"",_xlfn.NUMBERVALUE(INDEX(data_wkly!AP:AP,MATCH($B65,data_wkly!$C:$C,0),1))),"na")=0,"",IFERROR(IF(INDEX(data_wkly!AP:AP,MATCH($B65,data_wkly!$C:$C,0),1)=0,"",_xlfn.NUMBERVALUE(INDEX(data_wkly!AP:AP,MATCH($B65,data_wkly!$C:$C,0),1))),"na"))</f>
        <v>2872</v>
      </c>
      <c r="E65" s="122">
        <f>IF(IFERROR(IF(INDEX(data_wkly!AQ:AQ,MATCH($B65,data_wkly!$C:$C,0),1)=0,"",_xlfn.NUMBERVALUE(INDEX(data_wkly!AQ:AQ,MATCH($B65,data_wkly!$C:$C,0),1))),"na")=0,"",IFERROR(IF(INDEX(data_wkly!AQ:AQ,MATCH($B65,data_wkly!$C:$C,0),1)=0,"",_xlfn.NUMBERVALUE(INDEX(data_wkly!AQ:AQ,MATCH($B65,data_wkly!$C:$C,0),1))),"na"))</f>
        <v>15861</v>
      </c>
      <c r="F65" s="122">
        <f>IF(IFERROR(IF(INDEX(data_wkly!AR:AR,MATCH($B65,data_wkly!$C:$C,0),1)=0,"",_xlfn.NUMBERVALUE(INDEX(data_wkly!AR:AR,MATCH($B65,data_wkly!$C:$C,0),1))),"na")=0,"",IFERROR(IF(INDEX(data_wkly!AR:AR,MATCH($B65,data_wkly!$C:$C,0),1)=0,"",_xlfn.NUMBERVALUE(INDEX(data_wkly!AR:AR,MATCH($B65,data_wkly!$C:$C,0),1))),"na"))</f>
        <v>33325</v>
      </c>
      <c r="G65" s="122">
        <f>IF(IFERROR(IF(INDEX(data_wkly!AS:AS,MATCH($B65,data_wkly!$C:$C,0),1)=0,"",_xlfn.NUMBERVALUE(INDEX(data_wkly!AS:AS,MATCH($B65,data_wkly!$C:$C,0),1))),"na")=0,"",IFERROR(IF(INDEX(data_wkly!AS:AS,MATCH($B65,data_wkly!$C:$C,0),1)=0,"",_xlfn.NUMBERVALUE(INDEX(data_wkly!AS:AS,MATCH($B65,data_wkly!$C:$C,0),1))),"na"))</f>
        <v>25869</v>
      </c>
      <c r="H65" s="122" t="str">
        <f>IFERROR(IF(INDEX(data_wkly!BJ:BJ,MATCH($B65,data_wkly!$C:$C,0),1)=0,"",_xlfn.NUMBERVALUE(INDEX(data_wkly!BJ:BJ,MATCH($B65,data_wkly!$C:$C,0),1))),"na")</f>
        <v/>
      </c>
      <c r="I65" s="122">
        <f>IF(IFERROR(IF(INDEX(data_wkly!AT:AT,MATCH($B65,data_wkly!$C:$C,0),1)=0,"",_xlfn.NUMBERVALUE(INDEX(data_wkly!AT:AT,MATCH($B65,data_wkly!$C:$C,0),1))),"na")=0,"",IFERROR(IF(INDEX(data_wkly!AT:AT,MATCH($B65,data_wkly!$C:$C,0),1)=0,"",_xlfn.NUMBERVALUE(INDEX(data_wkly!AT:AT,MATCH($B65,data_wkly!$C:$C,0),1))),"na"))</f>
        <v>4313</v>
      </c>
      <c r="J65" s="122">
        <f>IF(IFERROR(IF(INDEX(data_wkly!AU:AU,MATCH($B65,data_wkly!$C:$C,0),1)=0,"",_xlfn.NUMBERVALUE(INDEX(data_wkly!AU:AU,MATCH($B65,data_wkly!$C:$C,0),1))),"na")=0,"",IFERROR(IF(INDEX(data_wkly!AU:AU,MATCH($B65,data_wkly!$C:$C,0),1)=0,"",_xlfn.NUMBERVALUE(INDEX(data_wkly!AU:AU,MATCH($B65,data_wkly!$C:$C,0),1))),"na"))</f>
        <v>1986</v>
      </c>
      <c r="K65" s="122">
        <f>IF(IFERROR(IF(INDEX(data_wkly!AV:AV,MATCH($B65,data_wkly!$C:$C,0),1)=0,"",_xlfn.NUMBERVALUE(INDEX(data_wkly!AV:AV,MATCH($B65,data_wkly!$C:$C,0),1))),"na")=0,"",IFERROR(IF(INDEX(data_wkly!AV:AV,MATCH($B65,data_wkly!$C:$C,0),1)=0,"",_xlfn.NUMBERVALUE(INDEX(data_wkly!AV:AV,MATCH($B65,data_wkly!$C:$C,0),1))),"na"))</f>
        <v>84636</v>
      </c>
      <c r="L65" s="122" t="str">
        <f>IFERROR(IF(INDEX(data_wkly!BI:BI,MATCH($B65,data_wkly!$C:$C,0),1)=0,"",_xlfn.NUMBERVALUE(INDEX(data_wkly!BI:BI,MATCH($B65,data_wkly!$C:$C,0),1))),"na")</f>
        <v/>
      </c>
      <c r="M65" s="122">
        <f>IF(IFERROR(IF(INDEX(data_wkly!AW:AW,MATCH($B65,data_wkly!$C:$C,0),1)=0,"",_xlfn.NUMBERVALUE(INDEX(data_wkly!AW:AW,MATCH($B65,data_wkly!$C:$C,0),1))),"na")=0,"",IFERROR(IF(INDEX(data_wkly!AW:AW,MATCH($B65,data_wkly!$C:$C,0),1)=0,"",_xlfn.NUMBERVALUE(INDEX(data_wkly!AW:AW,MATCH($B65,data_wkly!$C:$C,0),1))),"na"))</f>
        <v>79368</v>
      </c>
      <c r="N65" s="123"/>
      <c r="O65" s="124">
        <f>IF(IFERROR(IF(INDEX(data_wkly!AY:AY,MATCH($B65,data_wkly!$C:$C,0),1)=0,"",_xlfn.NUMBERVALUE(INDEX(data_wkly!AY:AY,MATCH($B65,data_wkly!$C:$C,0),1))),"na")=0,"",IFERROR(IF(INDEX(data_wkly!AY:AY,MATCH($B65,data_wkly!$C:$C,0),1)=0,"",_xlfn.NUMBERVALUE(INDEX(data_wkly!AY:AY,MATCH($B65,data_wkly!$C:$C,0),1))),"na"))</f>
        <v>132.47</v>
      </c>
      <c r="P65" s="124">
        <f>IF(IFERROR(IF(INDEX(data_wkly!AZ:AZ,MATCH($B65,data_wkly!$C:$C,0),1)=0,"",_xlfn.NUMBERVALUE(INDEX(data_wkly!AZ:AZ,MATCH($B65,data_wkly!$C:$C,0),1))),"na")=0,"",IFERROR(IF(INDEX(data_wkly!AZ:AZ,MATCH($B65,data_wkly!$C:$C,0),1)=0,"",_xlfn.NUMBERVALUE(INDEX(data_wkly!AZ:AZ,MATCH($B65,data_wkly!$C:$C,0),1))),"na"))</f>
        <v>156.31</v>
      </c>
      <c r="Q65" s="124">
        <f>IF(IFERROR(IF(INDEX(data_wkly!BA:BA,MATCH($B65,data_wkly!$C:$C,0),1)=0,"",_xlfn.NUMBERVALUE(INDEX(data_wkly!BA:BA,MATCH($B65,data_wkly!$C:$C,0),1))),"na")=0,"",IFERROR(IF(INDEX(data_wkly!BA:BA,MATCH($B65,data_wkly!$C:$C,0),1)=0,"",_xlfn.NUMBERVALUE(INDEX(data_wkly!BA:BA,MATCH($B65,data_wkly!$C:$C,0),1))),"na"))</f>
        <v>159.86000000000001</v>
      </c>
      <c r="R65" s="124">
        <f>IF(IFERROR(IF(INDEX(data_wkly!BB:BB,MATCH($B65,data_wkly!$C:$C,0),1)=0,"",_xlfn.NUMBERVALUE(INDEX(data_wkly!BB:BB,MATCH($B65,data_wkly!$C:$C,0),1))),"na")=0,"",IFERROR(IF(INDEX(data_wkly!BB:BB,MATCH($B65,data_wkly!$C:$C,0),1)=0,"",_xlfn.NUMBERVALUE(INDEX(data_wkly!BB:BB,MATCH($B65,data_wkly!$C:$C,0),1))),"na"))</f>
        <v>159.69</v>
      </c>
      <c r="S65" s="124">
        <f>IF(IFERROR(IF(INDEX(data_wkly!BC:BC,MATCH($B65,data_wkly!$C:$C,0),1)=0,"",_xlfn.NUMBERVALUE(INDEX(data_wkly!BC:BC,MATCH($B65,data_wkly!$C:$C,0),1))),"na")=0,"",IFERROR(IF(INDEX(data_wkly!BC:BC,MATCH($B65,data_wkly!$C:$C,0),1)=0,"",_xlfn.NUMBERVALUE(INDEX(data_wkly!BC:BC,MATCH($B65,data_wkly!$C:$C,0),1))),"na"))</f>
        <v>159.08000000000001</v>
      </c>
      <c r="T65" s="124" t="str">
        <f>IFERROR(IF(INDEX(data_wkly!BL:BL,MATCH($B65,data_wkly!$C:$C,0),1)=0,"",_xlfn.NUMBERVALUE(INDEX(data_wkly!BL:BL,MATCH($B65,data_wkly!$C:$C,0),1))),"na")</f>
        <v/>
      </c>
      <c r="U65" s="124">
        <f>IF(IFERROR(IF(INDEX(data_wkly!BD:BD,MATCH($B65,data_wkly!$C:$C,0),1)=0,"",_xlfn.NUMBERVALUE(INDEX(data_wkly!BD:BD,MATCH($B65,data_wkly!$C:$C,0),1))),"na")=0,"",IFERROR(IF(INDEX(data_wkly!BD:BD,MATCH($B65,data_wkly!$C:$C,0),1)=0,"",_xlfn.NUMBERVALUE(INDEX(data_wkly!BD:BD,MATCH($B65,data_wkly!$C:$C,0),1))),"na"))</f>
        <v>156.72</v>
      </c>
      <c r="V65" s="124">
        <f>IF(IFERROR(IF(INDEX(data_wkly!BE:BE,MATCH($B65,data_wkly!$C:$C,0),1)=0,"",_xlfn.NUMBERVALUE(INDEX(data_wkly!BE:BE,MATCH($B65,data_wkly!$C:$C,0),1))),"na")=0,"",IFERROR(IF(INDEX(data_wkly!BE:BE,MATCH($B65,data_wkly!$C:$C,0),1)=0,"",_xlfn.NUMBERVALUE(INDEX(data_wkly!BE:BE,MATCH($B65,data_wkly!$C:$C,0),1))),"na"))</f>
        <v>121.38</v>
      </c>
      <c r="W65" s="124">
        <f>IF(IFERROR(IF(INDEX(data_wkly!BF:BF,MATCH($B65,data_wkly!$C:$C,0),1)=0,"",_xlfn.NUMBERVALUE(INDEX(data_wkly!BF:BF,MATCH($B65,data_wkly!$C:$C,0),1))),"na")=0,"",IFERROR(IF(INDEX(data_wkly!BF:BF,MATCH($B65,data_wkly!$C:$C,0),1)=0,"",_xlfn.NUMBERVALUE(INDEX(data_wkly!BF:BF,MATCH($B65,data_wkly!$C:$C,0),1))),"na"))</f>
        <v>158.24</v>
      </c>
      <c r="X65" s="124" t="str">
        <f>IFERROR(IF(INDEX(data_wkly!BK:BK,MATCH($B65,data_wkly!$C:$C,0),1)=0,"",_xlfn.NUMBERVALUE(INDEX(data_wkly!BK:BK,MATCH($B65,data_wkly!$C:$C,0),1))),"na")</f>
        <v/>
      </c>
      <c r="Y65" s="124">
        <f>IF(IFERROR(IF(INDEX(data_wkly!BG:BG,MATCH($B65,data_wkly!$C:$C,0),1)=0,"",_xlfn.NUMBERVALUE(INDEX(data_wkly!BG:BG,MATCH($B65,data_wkly!$C:$C,0),1))),"na")=0,"",IFERROR(IF(INDEX(data_wkly!BG:BG,MATCH($B65,data_wkly!$C:$C,0),1)=0,"",_xlfn.NUMBERVALUE(INDEX(data_wkly!BG:BG,MATCH($B65,data_wkly!$C:$C,0),1))),"na"))</f>
        <v>159.36000000000001</v>
      </c>
      <c r="AJ65" s="41">
        <f t="shared" si="3"/>
        <v>1</v>
      </c>
    </row>
    <row r="66" spans="1:36" ht="15.5">
      <c r="A66" s="88">
        <f t="shared" si="1"/>
        <v>2</v>
      </c>
      <c r="B66" s="89">
        <f t="shared" si="4"/>
        <v>44114</v>
      </c>
      <c r="C66" s="122">
        <f>IF(IFERROR(IF(INDEX(data_wkly!AO:AO,MATCH($B66,data_wkly!$C:$C,0),1)=0,"",_xlfn.NUMBERVALUE(INDEX(data_wkly!AO:AO,MATCH($B66,data_wkly!$C:$C,0),1))),"na")=0,"",IFERROR(IF(INDEX(data_wkly!AO:AO,MATCH($B66,data_wkly!$C:$C,0),1)=0,"",_xlfn.NUMBERVALUE(INDEX(data_wkly!AO:AO,MATCH($B66,data_wkly!$C:$C,0),1))),"na"))</f>
        <v>530</v>
      </c>
      <c r="D66" s="122">
        <f>IF(IFERROR(IF(INDEX(data_wkly!AP:AP,MATCH($B66,data_wkly!$C:$C,0),1)=0,"",_xlfn.NUMBERVALUE(INDEX(data_wkly!AP:AP,MATCH($B66,data_wkly!$C:$C,0),1))),"na")=0,"",IFERROR(IF(INDEX(data_wkly!AP:AP,MATCH($B66,data_wkly!$C:$C,0),1)=0,"",_xlfn.NUMBERVALUE(INDEX(data_wkly!AP:AP,MATCH($B66,data_wkly!$C:$C,0),1))),"na"))</f>
        <v>2855</v>
      </c>
      <c r="E66" s="122">
        <f>IF(IFERROR(IF(INDEX(data_wkly!AQ:AQ,MATCH($B66,data_wkly!$C:$C,0),1)=0,"",_xlfn.NUMBERVALUE(INDEX(data_wkly!AQ:AQ,MATCH($B66,data_wkly!$C:$C,0),1))),"na")=0,"",IFERROR(IF(INDEX(data_wkly!AQ:AQ,MATCH($B66,data_wkly!$C:$C,0),1)=0,"",_xlfn.NUMBERVALUE(INDEX(data_wkly!AQ:AQ,MATCH($B66,data_wkly!$C:$C,0),1))),"na"))</f>
        <v>15350</v>
      </c>
      <c r="F66" s="122">
        <f>IF(IFERROR(IF(INDEX(data_wkly!AR:AR,MATCH($B66,data_wkly!$C:$C,0),1)=0,"",_xlfn.NUMBERVALUE(INDEX(data_wkly!AR:AR,MATCH($B66,data_wkly!$C:$C,0),1))),"na")=0,"",IFERROR(IF(INDEX(data_wkly!AR:AR,MATCH($B66,data_wkly!$C:$C,0),1)=0,"",_xlfn.NUMBERVALUE(INDEX(data_wkly!AR:AR,MATCH($B66,data_wkly!$C:$C,0),1))),"na"))</f>
        <v>33042</v>
      </c>
      <c r="G66" s="122">
        <f>IF(IFERROR(IF(INDEX(data_wkly!AS:AS,MATCH($B66,data_wkly!$C:$C,0),1)=0,"",_xlfn.NUMBERVALUE(INDEX(data_wkly!AS:AS,MATCH($B66,data_wkly!$C:$C,0),1))),"na")=0,"",IFERROR(IF(INDEX(data_wkly!AS:AS,MATCH($B66,data_wkly!$C:$C,0),1)=0,"",_xlfn.NUMBERVALUE(INDEX(data_wkly!AS:AS,MATCH($B66,data_wkly!$C:$C,0),1))),"na"))</f>
        <v>25538</v>
      </c>
      <c r="H66" s="122" t="str">
        <f>IFERROR(IF(INDEX(data_wkly!BJ:BJ,MATCH($B66,data_wkly!$C:$C,0),1)=0,"",_xlfn.NUMBERVALUE(INDEX(data_wkly!BJ:BJ,MATCH($B66,data_wkly!$C:$C,0),1))),"na")</f>
        <v/>
      </c>
      <c r="I66" s="122">
        <f>IF(IFERROR(IF(INDEX(data_wkly!AT:AT,MATCH($B66,data_wkly!$C:$C,0),1)=0,"",_xlfn.NUMBERVALUE(INDEX(data_wkly!AT:AT,MATCH($B66,data_wkly!$C:$C,0),1))),"na")=0,"",IFERROR(IF(INDEX(data_wkly!AT:AT,MATCH($B66,data_wkly!$C:$C,0),1)=0,"",_xlfn.NUMBERVALUE(INDEX(data_wkly!AT:AT,MATCH($B66,data_wkly!$C:$C,0),1))),"na"))</f>
        <v>4257</v>
      </c>
      <c r="J66" s="122">
        <f>IF(IFERROR(IF(INDEX(data_wkly!AU:AU,MATCH($B66,data_wkly!$C:$C,0),1)=0,"",_xlfn.NUMBERVALUE(INDEX(data_wkly!AU:AU,MATCH($B66,data_wkly!$C:$C,0),1))),"na")=0,"",IFERROR(IF(INDEX(data_wkly!AU:AU,MATCH($B66,data_wkly!$C:$C,0),1)=0,"",_xlfn.NUMBERVALUE(INDEX(data_wkly!AU:AU,MATCH($B66,data_wkly!$C:$C,0),1))),"na"))</f>
        <v>1918</v>
      </c>
      <c r="K66" s="122">
        <f>IF(IFERROR(IF(INDEX(data_wkly!AV:AV,MATCH($B66,data_wkly!$C:$C,0),1)=0,"",_xlfn.NUMBERVALUE(INDEX(data_wkly!AV:AV,MATCH($B66,data_wkly!$C:$C,0),1))),"na")=0,"",IFERROR(IF(INDEX(data_wkly!AV:AV,MATCH($B66,data_wkly!$C:$C,0),1)=0,"",_xlfn.NUMBERVALUE(INDEX(data_wkly!AV:AV,MATCH($B66,data_wkly!$C:$C,0),1))),"na"))</f>
        <v>83490</v>
      </c>
      <c r="L66" s="122" t="str">
        <f>IFERROR(IF(INDEX(data_wkly!BI:BI,MATCH($B66,data_wkly!$C:$C,0),1)=0,"",_xlfn.NUMBERVALUE(INDEX(data_wkly!BI:BI,MATCH($B66,data_wkly!$C:$C,0),1))),"na")</f>
        <v/>
      </c>
      <c r="M66" s="122">
        <f>IF(IFERROR(IF(INDEX(data_wkly!AW:AW,MATCH($B66,data_wkly!$C:$C,0),1)=0,"",_xlfn.NUMBERVALUE(INDEX(data_wkly!AW:AW,MATCH($B66,data_wkly!$C:$C,0),1))),"na")=0,"",IFERROR(IF(INDEX(data_wkly!AW:AW,MATCH($B66,data_wkly!$C:$C,0),1)=0,"",_xlfn.NUMBERVALUE(INDEX(data_wkly!AW:AW,MATCH($B66,data_wkly!$C:$C,0),1))),"na"))</f>
        <v>78187</v>
      </c>
      <c r="N66" s="123"/>
      <c r="O66" s="124">
        <f>IF(IFERROR(IF(INDEX(data_wkly!AY:AY,MATCH($B66,data_wkly!$C:$C,0),1)=0,"",_xlfn.NUMBERVALUE(INDEX(data_wkly!AY:AY,MATCH($B66,data_wkly!$C:$C,0),1))),"na")=0,"",IFERROR(IF(INDEX(data_wkly!AY:AY,MATCH($B66,data_wkly!$C:$C,0),1)=0,"",_xlfn.NUMBERVALUE(INDEX(data_wkly!AY:AY,MATCH($B66,data_wkly!$C:$C,0),1))),"na"))</f>
        <v>123.95</v>
      </c>
      <c r="P66" s="124">
        <f>IF(IFERROR(IF(INDEX(data_wkly!AZ:AZ,MATCH($B66,data_wkly!$C:$C,0),1)=0,"",_xlfn.NUMBERVALUE(INDEX(data_wkly!AZ:AZ,MATCH($B66,data_wkly!$C:$C,0),1))),"na")=0,"",IFERROR(IF(INDEX(data_wkly!AZ:AZ,MATCH($B66,data_wkly!$C:$C,0),1)=0,"",_xlfn.NUMBERVALUE(INDEX(data_wkly!AZ:AZ,MATCH($B66,data_wkly!$C:$C,0),1))),"na"))</f>
        <v>157.71</v>
      </c>
      <c r="Q66" s="124">
        <f>IF(IFERROR(IF(INDEX(data_wkly!BA:BA,MATCH($B66,data_wkly!$C:$C,0),1)=0,"",_xlfn.NUMBERVALUE(INDEX(data_wkly!BA:BA,MATCH($B66,data_wkly!$C:$C,0),1))),"na")=0,"",IFERROR(IF(INDEX(data_wkly!BA:BA,MATCH($B66,data_wkly!$C:$C,0),1)=0,"",_xlfn.NUMBERVALUE(INDEX(data_wkly!BA:BA,MATCH($B66,data_wkly!$C:$C,0),1))),"na"))</f>
        <v>159.85</v>
      </c>
      <c r="R66" s="124">
        <f>IF(IFERROR(IF(INDEX(data_wkly!BB:BB,MATCH($B66,data_wkly!$C:$C,0),1)=0,"",_xlfn.NUMBERVALUE(INDEX(data_wkly!BB:BB,MATCH($B66,data_wkly!$C:$C,0),1))),"na")=0,"",IFERROR(IF(INDEX(data_wkly!BB:BB,MATCH($B66,data_wkly!$C:$C,0),1)=0,"",_xlfn.NUMBERVALUE(INDEX(data_wkly!BB:BB,MATCH($B66,data_wkly!$C:$C,0),1))),"na"))</f>
        <v>159.32</v>
      </c>
      <c r="S66" s="124">
        <f>IF(IFERROR(IF(INDEX(data_wkly!BC:BC,MATCH($B66,data_wkly!$C:$C,0),1)=0,"",_xlfn.NUMBERVALUE(INDEX(data_wkly!BC:BC,MATCH($B66,data_wkly!$C:$C,0),1))),"na")=0,"",IFERROR(IF(INDEX(data_wkly!BC:BC,MATCH($B66,data_wkly!$C:$C,0),1)=0,"",_xlfn.NUMBERVALUE(INDEX(data_wkly!BC:BC,MATCH($B66,data_wkly!$C:$C,0),1))),"na"))</f>
        <v>158.62</v>
      </c>
      <c r="T66" s="124" t="str">
        <f>IFERROR(IF(INDEX(data_wkly!BL:BL,MATCH($B66,data_wkly!$C:$C,0),1)=0,"",_xlfn.NUMBERVALUE(INDEX(data_wkly!BL:BL,MATCH($B66,data_wkly!$C:$C,0),1))),"na")</f>
        <v/>
      </c>
      <c r="U66" s="124">
        <f>IF(IFERROR(IF(INDEX(data_wkly!BD:BD,MATCH($B66,data_wkly!$C:$C,0),1)=0,"",_xlfn.NUMBERVALUE(INDEX(data_wkly!BD:BD,MATCH($B66,data_wkly!$C:$C,0),1))),"na")=0,"",IFERROR(IF(INDEX(data_wkly!BD:BD,MATCH($B66,data_wkly!$C:$C,0),1)=0,"",_xlfn.NUMBERVALUE(INDEX(data_wkly!BD:BD,MATCH($B66,data_wkly!$C:$C,0),1))),"na"))</f>
        <v>156.35</v>
      </c>
      <c r="V66" s="124">
        <f>IF(IFERROR(IF(INDEX(data_wkly!BE:BE,MATCH($B66,data_wkly!$C:$C,0),1)=0,"",_xlfn.NUMBERVALUE(INDEX(data_wkly!BE:BE,MATCH($B66,data_wkly!$C:$C,0),1))),"na")=0,"",IFERROR(IF(INDEX(data_wkly!BE:BE,MATCH($B66,data_wkly!$C:$C,0),1)=0,"",_xlfn.NUMBERVALUE(INDEX(data_wkly!BE:BE,MATCH($B66,data_wkly!$C:$C,0),1))),"na"))</f>
        <v>117.72</v>
      </c>
      <c r="W66" s="124">
        <f>IF(IFERROR(IF(INDEX(data_wkly!BF:BF,MATCH($B66,data_wkly!$C:$C,0),1)=0,"",_xlfn.NUMBERVALUE(INDEX(data_wkly!BF:BF,MATCH($B66,data_wkly!$C:$C,0),1))),"na")=0,"",IFERROR(IF(INDEX(data_wkly!BF:BF,MATCH($B66,data_wkly!$C:$C,0),1)=0,"",_xlfn.NUMBERVALUE(INDEX(data_wkly!BF:BF,MATCH($B66,data_wkly!$C:$C,0),1))),"na"))</f>
        <v>157.82</v>
      </c>
      <c r="X66" s="124" t="str">
        <f>IFERROR(IF(INDEX(data_wkly!BK:BK,MATCH($B66,data_wkly!$C:$C,0),1)=0,"",_xlfn.NUMBERVALUE(INDEX(data_wkly!BK:BK,MATCH($B66,data_wkly!$C:$C,0),1))),"na")</f>
        <v/>
      </c>
      <c r="Y66" s="124">
        <f>IF(IFERROR(IF(INDEX(data_wkly!BG:BG,MATCH($B66,data_wkly!$C:$C,0),1)=0,"",_xlfn.NUMBERVALUE(INDEX(data_wkly!BG:BG,MATCH($B66,data_wkly!$C:$C,0),1))),"na")=0,"",IFERROR(IF(INDEX(data_wkly!BG:BG,MATCH($B66,data_wkly!$C:$C,0),1)=0,"",_xlfn.NUMBERVALUE(INDEX(data_wkly!BG:BG,MATCH($B66,data_wkly!$C:$C,0),1))),"na"))</f>
        <v>159.03</v>
      </c>
      <c r="AJ66" s="41">
        <f t="shared" si="3"/>
        <v>2</v>
      </c>
    </row>
    <row r="67" spans="1:36" ht="15.5">
      <c r="A67" s="88">
        <f t="shared" si="1"/>
        <v>1</v>
      </c>
      <c r="B67" s="89">
        <f t="shared" si="4"/>
        <v>44121</v>
      </c>
      <c r="C67" s="122">
        <f>IF(IFERROR(IF(INDEX(data_wkly!AO:AO,MATCH($B67,data_wkly!$C:$C,0),1)=0,"",_xlfn.NUMBERVALUE(INDEX(data_wkly!AO:AO,MATCH($B67,data_wkly!$C:$C,0),1))),"na")=0,"",IFERROR(IF(INDEX(data_wkly!AO:AO,MATCH($B67,data_wkly!$C:$C,0),1)=0,"",_xlfn.NUMBERVALUE(INDEX(data_wkly!AO:AO,MATCH($B67,data_wkly!$C:$C,0),1))),"na"))</f>
        <v>437</v>
      </c>
      <c r="D67" s="122">
        <f>IF(IFERROR(IF(INDEX(data_wkly!AP:AP,MATCH($B67,data_wkly!$C:$C,0),1)=0,"",_xlfn.NUMBERVALUE(INDEX(data_wkly!AP:AP,MATCH($B67,data_wkly!$C:$C,0),1))),"na")=0,"",IFERROR(IF(INDEX(data_wkly!AP:AP,MATCH($B67,data_wkly!$C:$C,0),1)=0,"",_xlfn.NUMBERVALUE(INDEX(data_wkly!AP:AP,MATCH($B67,data_wkly!$C:$C,0),1))),"na"))</f>
        <v>2838</v>
      </c>
      <c r="E67" s="122">
        <f>IF(IFERROR(IF(INDEX(data_wkly!AQ:AQ,MATCH($B67,data_wkly!$C:$C,0),1)=0,"",_xlfn.NUMBERVALUE(INDEX(data_wkly!AQ:AQ,MATCH($B67,data_wkly!$C:$C,0),1))),"na")=0,"",IFERROR(IF(INDEX(data_wkly!AQ:AQ,MATCH($B67,data_wkly!$C:$C,0),1)=0,"",_xlfn.NUMBERVALUE(INDEX(data_wkly!AQ:AQ,MATCH($B67,data_wkly!$C:$C,0),1))),"na"))</f>
        <v>15867</v>
      </c>
      <c r="F67" s="122">
        <f>IF(IFERROR(IF(INDEX(data_wkly!AR:AR,MATCH($B67,data_wkly!$C:$C,0),1)=0,"",_xlfn.NUMBERVALUE(INDEX(data_wkly!AR:AR,MATCH($B67,data_wkly!$C:$C,0),1))),"na")=0,"",IFERROR(IF(INDEX(data_wkly!AR:AR,MATCH($B67,data_wkly!$C:$C,0),1)=0,"",_xlfn.NUMBERVALUE(INDEX(data_wkly!AR:AR,MATCH($B67,data_wkly!$C:$C,0),1))),"na"))</f>
        <v>33199</v>
      </c>
      <c r="G67" s="122">
        <f>IF(IFERROR(IF(INDEX(data_wkly!AS:AS,MATCH($B67,data_wkly!$C:$C,0),1)=0,"",_xlfn.NUMBERVALUE(INDEX(data_wkly!AS:AS,MATCH($B67,data_wkly!$C:$C,0),1))),"na")=0,"",IFERROR(IF(INDEX(data_wkly!AS:AS,MATCH($B67,data_wkly!$C:$C,0),1)=0,"",_xlfn.NUMBERVALUE(INDEX(data_wkly!AS:AS,MATCH($B67,data_wkly!$C:$C,0),1))),"na"))</f>
        <v>25047</v>
      </c>
      <c r="H67" s="122" t="str">
        <f>IFERROR(IF(INDEX(data_wkly!BJ:BJ,MATCH($B67,data_wkly!$C:$C,0),1)=0,"",_xlfn.NUMBERVALUE(INDEX(data_wkly!BJ:BJ,MATCH($B67,data_wkly!$C:$C,0),1))),"na")</f>
        <v/>
      </c>
      <c r="I67" s="122">
        <f>IF(IFERROR(IF(INDEX(data_wkly!AT:AT,MATCH($B67,data_wkly!$C:$C,0),1)=0,"",_xlfn.NUMBERVALUE(INDEX(data_wkly!AT:AT,MATCH($B67,data_wkly!$C:$C,0),1))),"na")=0,"",IFERROR(IF(INDEX(data_wkly!AT:AT,MATCH($B67,data_wkly!$C:$C,0),1)=0,"",_xlfn.NUMBERVALUE(INDEX(data_wkly!AT:AT,MATCH($B67,data_wkly!$C:$C,0),1))),"na"))</f>
        <v>3892</v>
      </c>
      <c r="J67" s="122">
        <f>IF(IFERROR(IF(INDEX(data_wkly!AU:AU,MATCH($B67,data_wkly!$C:$C,0),1)=0,"",_xlfn.NUMBERVALUE(INDEX(data_wkly!AU:AU,MATCH($B67,data_wkly!$C:$C,0),1))),"na")=0,"",IFERROR(IF(INDEX(data_wkly!AU:AU,MATCH($B67,data_wkly!$C:$C,0),1)=0,"",_xlfn.NUMBERVALUE(INDEX(data_wkly!AU:AU,MATCH($B67,data_wkly!$C:$C,0),1))),"na"))</f>
        <v>1795</v>
      </c>
      <c r="K67" s="122">
        <f>IF(IFERROR(IF(INDEX(data_wkly!AV:AV,MATCH($B67,data_wkly!$C:$C,0),1)=0,"",_xlfn.NUMBERVALUE(INDEX(data_wkly!AV:AV,MATCH($B67,data_wkly!$C:$C,0),1))),"na")=0,"",IFERROR(IF(INDEX(data_wkly!AV:AV,MATCH($B67,data_wkly!$C:$C,0),1)=0,"",_xlfn.NUMBERVALUE(INDEX(data_wkly!AV:AV,MATCH($B67,data_wkly!$C:$C,0),1))),"na"))</f>
        <v>83075</v>
      </c>
      <c r="L67" s="122" t="str">
        <f>IFERROR(IF(INDEX(data_wkly!BI:BI,MATCH($B67,data_wkly!$C:$C,0),1)=0,"",_xlfn.NUMBERVALUE(INDEX(data_wkly!BI:BI,MATCH($B67,data_wkly!$C:$C,0),1))),"na")</f>
        <v/>
      </c>
      <c r="M67" s="122">
        <f>IF(IFERROR(IF(INDEX(data_wkly!AW:AW,MATCH($B67,data_wkly!$C:$C,0),1)=0,"",_xlfn.NUMBERVALUE(INDEX(data_wkly!AW:AW,MATCH($B67,data_wkly!$C:$C,0),1))),"na")=0,"",IFERROR(IF(INDEX(data_wkly!AW:AW,MATCH($B67,data_wkly!$C:$C,0),1)=0,"",_xlfn.NUMBERVALUE(INDEX(data_wkly!AW:AW,MATCH($B67,data_wkly!$C:$C,0),1))),"na"))</f>
        <v>78005</v>
      </c>
      <c r="N67" s="123"/>
      <c r="O67" s="124">
        <f>IF(IFERROR(IF(INDEX(data_wkly!AY:AY,MATCH($B67,data_wkly!$C:$C,0),1)=0,"",_xlfn.NUMBERVALUE(INDEX(data_wkly!AY:AY,MATCH($B67,data_wkly!$C:$C,0),1))),"na")=0,"",IFERROR(IF(INDEX(data_wkly!AY:AY,MATCH($B67,data_wkly!$C:$C,0),1)=0,"",_xlfn.NUMBERVALUE(INDEX(data_wkly!AY:AY,MATCH($B67,data_wkly!$C:$C,0),1))),"na"))</f>
        <v>132.04</v>
      </c>
      <c r="P67" s="124">
        <f>IF(IFERROR(IF(INDEX(data_wkly!AZ:AZ,MATCH($B67,data_wkly!$C:$C,0),1)=0,"",_xlfn.NUMBERVALUE(INDEX(data_wkly!AZ:AZ,MATCH($B67,data_wkly!$C:$C,0),1))),"na")=0,"",IFERROR(IF(INDEX(data_wkly!AZ:AZ,MATCH($B67,data_wkly!$C:$C,0),1)=0,"",_xlfn.NUMBERVALUE(INDEX(data_wkly!AZ:AZ,MATCH($B67,data_wkly!$C:$C,0),1))),"na"))</f>
        <v>156.44</v>
      </c>
      <c r="Q67" s="124">
        <f>IF(IFERROR(IF(INDEX(data_wkly!BA:BA,MATCH($B67,data_wkly!$C:$C,0),1)=0,"",_xlfn.NUMBERVALUE(INDEX(data_wkly!BA:BA,MATCH($B67,data_wkly!$C:$C,0),1))),"na")=0,"",IFERROR(IF(INDEX(data_wkly!BA:BA,MATCH($B67,data_wkly!$C:$C,0),1)=0,"",_xlfn.NUMBERVALUE(INDEX(data_wkly!BA:BA,MATCH($B67,data_wkly!$C:$C,0),1))),"na"))</f>
        <v>159.41</v>
      </c>
      <c r="R67" s="124">
        <f>IF(IFERROR(IF(INDEX(data_wkly!BB:BB,MATCH($B67,data_wkly!$C:$C,0),1)=0,"",_xlfn.NUMBERVALUE(INDEX(data_wkly!BB:BB,MATCH($B67,data_wkly!$C:$C,0),1))),"na")=0,"",IFERROR(IF(INDEX(data_wkly!BB:BB,MATCH($B67,data_wkly!$C:$C,0),1)=0,"",_xlfn.NUMBERVALUE(INDEX(data_wkly!BB:BB,MATCH($B67,data_wkly!$C:$C,0),1))),"na"))</f>
        <v>158.87</v>
      </c>
      <c r="S67" s="124">
        <f>IF(IFERROR(IF(INDEX(data_wkly!BC:BC,MATCH($B67,data_wkly!$C:$C,0),1)=0,"",_xlfn.NUMBERVALUE(INDEX(data_wkly!BC:BC,MATCH($B67,data_wkly!$C:$C,0),1))),"na")=0,"",IFERROR(IF(INDEX(data_wkly!BC:BC,MATCH($B67,data_wkly!$C:$C,0),1)=0,"",_xlfn.NUMBERVALUE(INDEX(data_wkly!BC:BC,MATCH($B67,data_wkly!$C:$C,0),1))),"na"))</f>
        <v>158.33000000000001</v>
      </c>
      <c r="T67" s="124" t="str">
        <f>IFERROR(IF(INDEX(data_wkly!BL:BL,MATCH($B67,data_wkly!$C:$C,0),1)=0,"",_xlfn.NUMBERVALUE(INDEX(data_wkly!BL:BL,MATCH($B67,data_wkly!$C:$C,0),1))),"na")</f>
        <v/>
      </c>
      <c r="U67" s="124">
        <f>IF(IFERROR(IF(INDEX(data_wkly!BD:BD,MATCH($B67,data_wkly!$C:$C,0),1)=0,"",_xlfn.NUMBERVALUE(INDEX(data_wkly!BD:BD,MATCH($B67,data_wkly!$C:$C,0),1))),"na")=0,"",IFERROR(IF(INDEX(data_wkly!BD:BD,MATCH($B67,data_wkly!$C:$C,0),1)=0,"",_xlfn.NUMBERVALUE(INDEX(data_wkly!BD:BD,MATCH($B67,data_wkly!$C:$C,0),1))),"na"))</f>
        <v>156.35</v>
      </c>
      <c r="V67" s="124">
        <f>IF(IFERROR(IF(INDEX(data_wkly!BE:BE,MATCH($B67,data_wkly!$C:$C,0),1)=0,"",_xlfn.NUMBERVALUE(INDEX(data_wkly!BE:BE,MATCH($B67,data_wkly!$C:$C,0),1))),"na")=0,"",IFERROR(IF(INDEX(data_wkly!BE:BE,MATCH($B67,data_wkly!$C:$C,0),1)=0,"",_xlfn.NUMBERVALUE(INDEX(data_wkly!BE:BE,MATCH($B67,data_wkly!$C:$C,0),1))),"na"))</f>
        <v>120.51</v>
      </c>
      <c r="W67" s="124">
        <f>IF(IFERROR(IF(INDEX(data_wkly!BF:BF,MATCH($B67,data_wkly!$C:$C,0),1)=0,"",_xlfn.NUMBERVALUE(INDEX(data_wkly!BF:BF,MATCH($B67,data_wkly!$C:$C,0),1))),"na")=0,"",IFERROR(IF(INDEX(data_wkly!BF:BF,MATCH($B67,data_wkly!$C:$C,0),1)=0,"",_xlfn.NUMBERVALUE(INDEX(data_wkly!BF:BF,MATCH($B67,data_wkly!$C:$C,0),1))),"na"))</f>
        <v>157.63999999999999</v>
      </c>
      <c r="X67" s="124" t="str">
        <f>IFERROR(IF(INDEX(data_wkly!BK:BK,MATCH($B67,data_wkly!$C:$C,0),1)=0,"",_xlfn.NUMBERVALUE(INDEX(data_wkly!BK:BK,MATCH($B67,data_wkly!$C:$C,0),1))),"na")</f>
        <v/>
      </c>
      <c r="Y67" s="124">
        <f>IF(IFERROR(IF(INDEX(data_wkly!BG:BG,MATCH($B67,data_wkly!$C:$C,0),1)=0,"",_xlfn.NUMBERVALUE(INDEX(data_wkly!BG:BG,MATCH($B67,data_wkly!$C:$C,0),1))),"na")=0,"",IFERROR(IF(INDEX(data_wkly!BG:BG,MATCH($B67,data_wkly!$C:$C,0),1)=0,"",_xlfn.NUMBERVALUE(INDEX(data_wkly!BG:BG,MATCH($B67,data_wkly!$C:$C,0),1))),"na"))</f>
        <v>158.68</v>
      </c>
      <c r="AJ67" s="41">
        <f t="shared" si="3"/>
        <v>1</v>
      </c>
    </row>
    <row r="68" spans="1:36" ht="15.5">
      <c r="A68" s="88">
        <f t="shared" si="1"/>
        <v>2</v>
      </c>
      <c r="B68" s="89">
        <f t="shared" si="4"/>
        <v>44128</v>
      </c>
      <c r="C68" s="122">
        <f>IF(IFERROR(IF(INDEX(data_wkly!AO:AO,MATCH($B68,data_wkly!$C:$C,0),1)=0,"",_xlfn.NUMBERVALUE(INDEX(data_wkly!AO:AO,MATCH($B68,data_wkly!$C:$C,0),1))),"na")=0,"",IFERROR(IF(INDEX(data_wkly!AO:AO,MATCH($B68,data_wkly!$C:$C,0),1)=0,"",_xlfn.NUMBERVALUE(INDEX(data_wkly!AO:AO,MATCH($B68,data_wkly!$C:$C,0),1))),"na"))</f>
        <v>482</v>
      </c>
      <c r="D68" s="122">
        <f>IF(IFERROR(IF(INDEX(data_wkly!AP:AP,MATCH($B68,data_wkly!$C:$C,0),1)=0,"",_xlfn.NUMBERVALUE(INDEX(data_wkly!AP:AP,MATCH($B68,data_wkly!$C:$C,0),1))),"na")=0,"",IFERROR(IF(INDEX(data_wkly!AP:AP,MATCH($B68,data_wkly!$C:$C,0),1)=0,"",_xlfn.NUMBERVALUE(INDEX(data_wkly!AP:AP,MATCH($B68,data_wkly!$C:$C,0),1))),"na"))</f>
        <v>3196</v>
      </c>
      <c r="E68" s="122">
        <f>IF(IFERROR(IF(INDEX(data_wkly!AQ:AQ,MATCH($B68,data_wkly!$C:$C,0),1)=0,"",_xlfn.NUMBERVALUE(INDEX(data_wkly!AQ:AQ,MATCH($B68,data_wkly!$C:$C,0),1))),"na")=0,"",IFERROR(IF(INDEX(data_wkly!AQ:AQ,MATCH($B68,data_wkly!$C:$C,0),1)=0,"",_xlfn.NUMBERVALUE(INDEX(data_wkly!AQ:AQ,MATCH($B68,data_wkly!$C:$C,0),1))),"na"))</f>
        <v>15833</v>
      </c>
      <c r="F68" s="122">
        <f>IF(IFERROR(IF(INDEX(data_wkly!AR:AR,MATCH($B68,data_wkly!$C:$C,0),1)=0,"",_xlfn.NUMBERVALUE(INDEX(data_wkly!AR:AR,MATCH($B68,data_wkly!$C:$C,0),1))),"na")=0,"",IFERROR(IF(INDEX(data_wkly!AR:AR,MATCH($B68,data_wkly!$C:$C,0),1)=0,"",_xlfn.NUMBERVALUE(INDEX(data_wkly!AR:AR,MATCH($B68,data_wkly!$C:$C,0),1))),"na"))</f>
        <v>32627</v>
      </c>
      <c r="G68" s="122">
        <f>IF(IFERROR(IF(INDEX(data_wkly!AS:AS,MATCH($B68,data_wkly!$C:$C,0),1)=0,"",_xlfn.NUMBERVALUE(INDEX(data_wkly!AS:AS,MATCH($B68,data_wkly!$C:$C,0),1))),"na")=0,"",IFERROR(IF(INDEX(data_wkly!AS:AS,MATCH($B68,data_wkly!$C:$C,0),1)=0,"",_xlfn.NUMBERVALUE(INDEX(data_wkly!AS:AS,MATCH($B68,data_wkly!$C:$C,0),1))),"na"))</f>
        <v>25279</v>
      </c>
      <c r="H68" s="122" t="str">
        <f>IFERROR(IF(INDEX(data_wkly!BJ:BJ,MATCH($B68,data_wkly!$C:$C,0),1)=0,"",_xlfn.NUMBERVALUE(INDEX(data_wkly!BJ:BJ,MATCH($B68,data_wkly!$C:$C,0),1))),"na")</f>
        <v/>
      </c>
      <c r="I68" s="122">
        <f>IF(IFERROR(IF(INDEX(data_wkly!AT:AT,MATCH($B68,data_wkly!$C:$C,0),1)=0,"",_xlfn.NUMBERVALUE(INDEX(data_wkly!AT:AT,MATCH($B68,data_wkly!$C:$C,0),1))),"na")=0,"",IFERROR(IF(INDEX(data_wkly!AT:AT,MATCH($B68,data_wkly!$C:$C,0),1)=0,"",_xlfn.NUMBERVALUE(INDEX(data_wkly!AT:AT,MATCH($B68,data_wkly!$C:$C,0),1))),"na"))</f>
        <v>4499</v>
      </c>
      <c r="J68" s="122">
        <f>IF(IFERROR(IF(INDEX(data_wkly!AU:AU,MATCH($B68,data_wkly!$C:$C,0),1)=0,"",_xlfn.NUMBERVALUE(INDEX(data_wkly!AU:AU,MATCH($B68,data_wkly!$C:$C,0),1))),"na")=0,"",IFERROR(IF(INDEX(data_wkly!AU:AU,MATCH($B68,data_wkly!$C:$C,0),1)=0,"",_xlfn.NUMBERVALUE(INDEX(data_wkly!AU:AU,MATCH($B68,data_wkly!$C:$C,0),1))),"na"))</f>
        <v>2139</v>
      </c>
      <c r="K68" s="122">
        <f>IF(IFERROR(IF(INDEX(data_wkly!AV:AV,MATCH($B68,data_wkly!$C:$C,0),1)=0,"",_xlfn.NUMBERVALUE(INDEX(data_wkly!AV:AV,MATCH($B68,data_wkly!$C:$C,0),1))),"na")=0,"",IFERROR(IF(INDEX(data_wkly!AV:AV,MATCH($B68,data_wkly!$C:$C,0),1)=0,"",_xlfn.NUMBERVALUE(INDEX(data_wkly!AV:AV,MATCH($B68,data_wkly!$C:$C,0),1))),"na"))</f>
        <v>84055</v>
      </c>
      <c r="L68" s="122" t="str">
        <f>IFERROR(IF(INDEX(data_wkly!BI:BI,MATCH($B68,data_wkly!$C:$C,0),1)=0,"",_xlfn.NUMBERVALUE(INDEX(data_wkly!BI:BI,MATCH($B68,data_wkly!$C:$C,0),1))),"na")</f>
        <v/>
      </c>
      <c r="M68" s="122">
        <f>IF(IFERROR(IF(INDEX(data_wkly!AW:AW,MATCH($B68,data_wkly!$C:$C,0),1)=0,"",_xlfn.NUMBERVALUE(INDEX(data_wkly!AW:AW,MATCH($B68,data_wkly!$C:$C,0),1))),"na")=0,"",IFERROR(IF(INDEX(data_wkly!AW:AW,MATCH($B68,data_wkly!$C:$C,0),1)=0,"",_xlfn.NUMBERVALUE(INDEX(data_wkly!AW:AW,MATCH($B68,data_wkly!$C:$C,0),1))),"na"))</f>
        <v>78238</v>
      </c>
      <c r="N68" s="123"/>
      <c r="O68" s="124">
        <f>IF(IFERROR(IF(INDEX(data_wkly!AY:AY,MATCH($B68,data_wkly!$C:$C,0),1)=0,"",_xlfn.NUMBERVALUE(INDEX(data_wkly!AY:AY,MATCH($B68,data_wkly!$C:$C,0),1))),"na")=0,"",IFERROR(IF(INDEX(data_wkly!AY:AY,MATCH($B68,data_wkly!$C:$C,0),1)=0,"",_xlfn.NUMBERVALUE(INDEX(data_wkly!AY:AY,MATCH($B68,data_wkly!$C:$C,0),1))),"na"))</f>
        <v>132.47999999999999</v>
      </c>
      <c r="P68" s="124">
        <f>IF(IFERROR(IF(INDEX(data_wkly!AZ:AZ,MATCH($B68,data_wkly!$C:$C,0),1)=0,"",_xlfn.NUMBERVALUE(INDEX(data_wkly!AZ:AZ,MATCH($B68,data_wkly!$C:$C,0),1))),"na")=0,"",IFERROR(IF(INDEX(data_wkly!AZ:AZ,MATCH($B68,data_wkly!$C:$C,0),1)=0,"",_xlfn.NUMBERVALUE(INDEX(data_wkly!AZ:AZ,MATCH($B68,data_wkly!$C:$C,0),1))),"na"))</f>
        <v>155.99</v>
      </c>
      <c r="Q68" s="124">
        <f>IF(IFERROR(IF(INDEX(data_wkly!BA:BA,MATCH($B68,data_wkly!$C:$C,0),1)=0,"",_xlfn.NUMBERVALUE(INDEX(data_wkly!BA:BA,MATCH($B68,data_wkly!$C:$C,0),1))),"na")=0,"",IFERROR(IF(INDEX(data_wkly!BA:BA,MATCH($B68,data_wkly!$C:$C,0),1)=0,"",_xlfn.NUMBERVALUE(INDEX(data_wkly!BA:BA,MATCH($B68,data_wkly!$C:$C,0),1))),"na"))</f>
        <v>158.66</v>
      </c>
      <c r="R68" s="124">
        <f>IF(IFERROR(IF(INDEX(data_wkly!BB:BB,MATCH($B68,data_wkly!$C:$C,0),1)=0,"",_xlfn.NUMBERVALUE(INDEX(data_wkly!BB:BB,MATCH($B68,data_wkly!$C:$C,0),1))),"na")=0,"",IFERROR(IF(INDEX(data_wkly!BB:BB,MATCH($B68,data_wkly!$C:$C,0),1)=0,"",_xlfn.NUMBERVALUE(INDEX(data_wkly!BB:BB,MATCH($B68,data_wkly!$C:$C,0),1))),"na"))</f>
        <v>158.29</v>
      </c>
      <c r="S68" s="124">
        <f>IF(IFERROR(IF(INDEX(data_wkly!BC:BC,MATCH($B68,data_wkly!$C:$C,0),1)=0,"",_xlfn.NUMBERVALUE(INDEX(data_wkly!BC:BC,MATCH($B68,data_wkly!$C:$C,0),1))),"na")=0,"",IFERROR(IF(INDEX(data_wkly!BC:BC,MATCH($B68,data_wkly!$C:$C,0),1)=0,"",_xlfn.NUMBERVALUE(INDEX(data_wkly!BC:BC,MATCH($B68,data_wkly!$C:$C,0),1))),"na"))</f>
        <v>157.41</v>
      </c>
      <c r="T68" s="124" t="str">
        <f>IFERROR(IF(INDEX(data_wkly!BL:BL,MATCH($B68,data_wkly!$C:$C,0),1)=0,"",_xlfn.NUMBERVALUE(INDEX(data_wkly!BL:BL,MATCH($B68,data_wkly!$C:$C,0),1))),"na")</f>
        <v/>
      </c>
      <c r="U68" s="124">
        <f>IF(IFERROR(IF(INDEX(data_wkly!BD:BD,MATCH($B68,data_wkly!$C:$C,0),1)=0,"",_xlfn.NUMBERVALUE(INDEX(data_wkly!BD:BD,MATCH($B68,data_wkly!$C:$C,0),1))),"na")=0,"",IFERROR(IF(INDEX(data_wkly!BD:BD,MATCH($B68,data_wkly!$C:$C,0),1)=0,"",_xlfn.NUMBERVALUE(INDEX(data_wkly!BD:BD,MATCH($B68,data_wkly!$C:$C,0),1))),"na"))</f>
        <v>154.62</v>
      </c>
      <c r="V68" s="124">
        <f>IF(IFERROR(IF(INDEX(data_wkly!BE:BE,MATCH($B68,data_wkly!$C:$C,0),1)=0,"",_xlfn.NUMBERVALUE(INDEX(data_wkly!BE:BE,MATCH($B68,data_wkly!$C:$C,0),1))),"na")=0,"",IFERROR(IF(INDEX(data_wkly!BE:BE,MATCH($B68,data_wkly!$C:$C,0),1)=0,"",_xlfn.NUMBERVALUE(INDEX(data_wkly!BE:BE,MATCH($B68,data_wkly!$C:$C,0),1))),"na"))</f>
        <v>116.67</v>
      </c>
      <c r="W68" s="124">
        <f>IF(IFERROR(IF(INDEX(data_wkly!BF:BF,MATCH($B68,data_wkly!$C:$C,0),1)=0,"",_xlfn.NUMBERVALUE(INDEX(data_wkly!BF:BF,MATCH($B68,data_wkly!$C:$C,0),1))),"na")=0,"",IFERROR(IF(INDEX(data_wkly!BF:BF,MATCH($B68,data_wkly!$C:$C,0),1)=0,"",_xlfn.NUMBERVALUE(INDEX(data_wkly!BF:BF,MATCH($B68,data_wkly!$C:$C,0),1))),"na"))</f>
        <v>156.6</v>
      </c>
      <c r="X68" s="124" t="str">
        <f>IFERROR(IF(INDEX(data_wkly!BK:BK,MATCH($B68,data_wkly!$C:$C,0),1)=0,"",_xlfn.NUMBERVALUE(INDEX(data_wkly!BK:BK,MATCH($B68,data_wkly!$C:$C,0),1))),"na")</f>
        <v/>
      </c>
      <c r="Y68" s="124">
        <f>IF(IFERROR(IF(INDEX(data_wkly!BG:BG,MATCH($B68,data_wkly!$C:$C,0),1)=0,"",_xlfn.NUMBERVALUE(INDEX(data_wkly!BG:BG,MATCH($B68,data_wkly!$C:$C,0),1))),"na")=0,"",IFERROR(IF(INDEX(data_wkly!BG:BG,MATCH($B68,data_wkly!$C:$C,0),1)=0,"",_xlfn.NUMBERVALUE(INDEX(data_wkly!BG:BG,MATCH($B68,data_wkly!$C:$C,0),1))),"na"))</f>
        <v>157.87</v>
      </c>
      <c r="AJ68" s="41">
        <f t="shared" si="3"/>
        <v>2</v>
      </c>
    </row>
    <row r="69" spans="1:36" ht="15.5">
      <c r="A69" s="88">
        <f t="shared" si="1"/>
        <v>1</v>
      </c>
      <c r="B69" s="89">
        <f t="shared" si="4"/>
        <v>44135</v>
      </c>
      <c r="C69" s="122">
        <f>IF(IFERROR(IF(INDEX(data_wkly!AO:AO,MATCH($B69,data_wkly!$C:$C,0),1)=0,"",_xlfn.NUMBERVALUE(INDEX(data_wkly!AO:AO,MATCH($B69,data_wkly!$C:$C,0),1))),"na")=0,"",IFERROR(IF(INDEX(data_wkly!AO:AO,MATCH($B69,data_wkly!$C:$C,0),1)=0,"",_xlfn.NUMBERVALUE(INDEX(data_wkly!AO:AO,MATCH($B69,data_wkly!$C:$C,0),1))),"na"))</f>
        <v>340</v>
      </c>
      <c r="D69" s="122">
        <f>IF(IFERROR(IF(INDEX(data_wkly!AP:AP,MATCH($B69,data_wkly!$C:$C,0),1)=0,"",_xlfn.NUMBERVALUE(INDEX(data_wkly!AP:AP,MATCH($B69,data_wkly!$C:$C,0),1))),"na")=0,"",IFERROR(IF(INDEX(data_wkly!AP:AP,MATCH($B69,data_wkly!$C:$C,0),1)=0,"",_xlfn.NUMBERVALUE(INDEX(data_wkly!AP:AP,MATCH($B69,data_wkly!$C:$C,0),1))),"na"))</f>
        <v>2622</v>
      </c>
      <c r="E69" s="122">
        <f>IF(IFERROR(IF(INDEX(data_wkly!AQ:AQ,MATCH($B69,data_wkly!$C:$C,0),1)=0,"",_xlfn.NUMBERVALUE(INDEX(data_wkly!AQ:AQ,MATCH($B69,data_wkly!$C:$C,0),1))),"na")=0,"",IFERROR(IF(INDEX(data_wkly!AQ:AQ,MATCH($B69,data_wkly!$C:$C,0),1)=0,"",_xlfn.NUMBERVALUE(INDEX(data_wkly!AQ:AQ,MATCH($B69,data_wkly!$C:$C,0),1))),"na"))</f>
        <v>14311</v>
      </c>
      <c r="F69" s="122">
        <f>IF(IFERROR(IF(INDEX(data_wkly!AR:AR,MATCH($B69,data_wkly!$C:$C,0),1)=0,"",_xlfn.NUMBERVALUE(INDEX(data_wkly!AR:AR,MATCH($B69,data_wkly!$C:$C,0),1))),"na")=0,"",IFERROR(IF(INDEX(data_wkly!AR:AR,MATCH($B69,data_wkly!$C:$C,0),1)=0,"",_xlfn.NUMBERVALUE(INDEX(data_wkly!AR:AR,MATCH($B69,data_wkly!$C:$C,0),1))),"na"))</f>
        <v>29756</v>
      </c>
      <c r="G69" s="122">
        <f>IF(IFERROR(IF(INDEX(data_wkly!AS:AS,MATCH($B69,data_wkly!$C:$C,0),1)=0,"",_xlfn.NUMBERVALUE(INDEX(data_wkly!AS:AS,MATCH($B69,data_wkly!$C:$C,0),1))),"na")=0,"",IFERROR(IF(INDEX(data_wkly!AS:AS,MATCH($B69,data_wkly!$C:$C,0),1)=0,"",_xlfn.NUMBERVALUE(INDEX(data_wkly!AS:AS,MATCH($B69,data_wkly!$C:$C,0),1))),"na"))</f>
        <v>24774</v>
      </c>
      <c r="H69" s="122" t="str">
        <f>IFERROR(IF(INDEX(data_wkly!BJ:BJ,MATCH($B69,data_wkly!$C:$C,0),1)=0,"",_xlfn.NUMBERVALUE(INDEX(data_wkly!BJ:BJ,MATCH($B69,data_wkly!$C:$C,0),1))),"na")</f>
        <v/>
      </c>
      <c r="I69" s="122">
        <f>IF(IFERROR(IF(INDEX(data_wkly!AT:AT,MATCH($B69,data_wkly!$C:$C,0),1)=0,"",_xlfn.NUMBERVALUE(INDEX(data_wkly!AT:AT,MATCH($B69,data_wkly!$C:$C,0),1))),"na")=0,"",IFERROR(IF(INDEX(data_wkly!AT:AT,MATCH($B69,data_wkly!$C:$C,0),1)=0,"",_xlfn.NUMBERVALUE(INDEX(data_wkly!AT:AT,MATCH($B69,data_wkly!$C:$C,0),1))),"na"))</f>
        <v>4432</v>
      </c>
      <c r="J69" s="122">
        <f>IF(IFERROR(IF(INDEX(data_wkly!AU:AU,MATCH($B69,data_wkly!$C:$C,0),1)=0,"",_xlfn.NUMBERVALUE(INDEX(data_wkly!AU:AU,MATCH($B69,data_wkly!$C:$C,0),1))),"na")=0,"",IFERROR(IF(INDEX(data_wkly!AU:AU,MATCH($B69,data_wkly!$C:$C,0),1)=0,"",_xlfn.NUMBERVALUE(INDEX(data_wkly!AU:AU,MATCH($B69,data_wkly!$C:$C,0),1))),"na"))</f>
        <v>2001</v>
      </c>
      <c r="K69" s="122">
        <f>IF(IFERROR(IF(INDEX(data_wkly!AV:AV,MATCH($B69,data_wkly!$C:$C,0),1)=0,"",_xlfn.NUMBERVALUE(INDEX(data_wkly!AV:AV,MATCH($B69,data_wkly!$C:$C,0),1))),"na")=0,"",IFERROR(IF(INDEX(data_wkly!AV:AV,MATCH($B69,data_wkly!$C:$C,0),1)=0,"",_xlfn.NUMBERVALUE(INDEX(data_wkly!AV:AV,MATCH($B69,data_wkly!$C:$C,0),1))),"na"))</f>
        <v>78236</v>
      </c>
      <c r="L69" s="122" t="str">
        <f>IFERROR(IF(INDEX(data_wkly!BI:BI,MATCH($B69,data_wkly!$C:$C,0),1)=0,"",_xlfn.NUMBERVALUE(INDEX(data_wkly!BI:BI,MATCH($B69,data_wkly!$C:$C,0),1))),"na")</f>
        <v/>
      </c>
      <c r="M69" s="122">
        <f>IF(IFERROR(IF(INDEX(data_wkly!AW:AW,MATCH($B69,data_wkly!$C:$C,0),1)=0,"",_xlfn.NUMBERVALUE(INDEX(data_wkly!AW:AW,MATCH($B69,data_wkly!$C:$C,0),1))),"na")=0,"",IFERROR(IF(INDEX(data_wkly!AW:AW,MATCH($B69,data_wkly!$C:$C,0),1)=0,"",_xlfn.NUMBERVALUE(INDEX(data_wkly!AW:AW,MATCH($B69,data_wkly!$C:$C,0),1))),"na"))</f>
        <v>73273</v>
      </c>
      <c r="N69" s="123"/>
      <c r="O69" s="124">
        <f>IF(IFERROR(IF(INDEX(data_wkly!AY:AY,MATCH($B69,data_wkly!$C:$C,0),1)=0,"",_xlfn.NUMBERVALUE(INDEX(data_wkly!AY:AY,MATCH($B69,data_wkly!$C:$C,0),1))),"na")=0,"",IFERROR(IF(INDEX(data_wkly!AY:AY,MATCH($B69,data_wkly!$C:$C,0),1)=0,"",_xlfn.NUMBERVALUE(INDEX(data_wkly!AY:AY,MATCH($B69,data_wkly!$C:$C,0),1))),"na"))</f>
        <v>129.77000000000001</v>
      </c>
      <c r="P69" s="124">
        <f>IF(IFERROR(IF(INDEX(data_wkly!AZ:AZ,MATCH($B69,data_wkly!$C:$C,0),1)=0,"",_xlfn.NUMBERVALUE(INDEX(data_wkly!AZ:AZ,MATCH($B69,data_wkly!$C:$C,0),1))),"na")=0,"",IFERROR(IF(INDEX(data_wkly!AZ:AZ,MATCH($B69,data_wkly!$C:$C,0),1)=0,"",_xlfn.NUMBERVALUE(INDEX(data_wkly!AZ:AZ,MATCH($B69,data_wkly!$C:$C,0),1))),"na"))</f>
        <v>156.54</v>
      </c>
      <c r="Q69" s="124">
        <f>IF(IFERROR(IF(INDEX(data_wkly!BA:BA,MATCH($B69,data_wkly!$C:$C,0),1)=0,"",_xlfn.NUMBERVALUE(INDEX(data_wkly!BA:BA,MATCH($B69,data_wkly!$C:$C,0),1))),"na")=0,"",IFERROR(IF(INDEX(data_wkly!BA:BA,MATCH($B69,data_wkly!$C:$C,0),1)=0,"",_xlfn.NUMBERVALUE(INDEX(data_wkly!BA:BA,MATCH($B69,data_wkly!$C:$C,0),1))),"na"))</f>
        <v>158.38</v>
      </c>
      <c r="R69" s="124">
        <f>IF(IFERROR(IF(INDEX(data_wkly!BB:BB,MATCH($B69,data_wkly!$C:$C,0),1)=0,"",_xlfn.NUMBERVALUE(INDEX(data_wkly!BB:BB,MATCH($B69,data_wkly!$C:$C,0),1))),"na")=0,"",IFERROR(IF(INDEX(data_wkly!BB:BB,MATCH($B69,data_wkly!$C:$C,0),1)=0,"",_xlfn.NUMBERVALUE(INDEX(data_wkly!BB:BB,MATCH($B69,data_wkly!$C:$C,0),1))),"na"))</f>
        <v>157.78</v>
      </c>
      <c r="S69" s="124">
        <f>IF(IFERROR(IF(INDEX(data_wkly!BC:BC,MATCH($B69,data_wkly!$C:$C,0),1)=0,"",_xlfn.NUMBERVALUE(INDEX(data_wkly!BC:BC,MATCH($B69,data_wkly!$C:$C,0),1))),"na")=0,"",IFERROR(IF(INDEX(data_wkly!BC:BC,MATCH($B69,data_wkly!$C:$C,0),1)=0,"",_xlfn.NUMBERVALUE(INDEX(data_wkly!BC:BC,MATCH($B69,data_wkly!$C:$C,0),1))),"na"))</f>
        <v>156.96</v>
      </c>
      <c r="T69" s="124" t="str">
        <f>IFERROR(IF(INDEX(data_wkly!BL:BL,MATCH($B69,data_wkly!$C:$C,0),1)=0,"",_xlfn.NUMBERVALUE(INDEX(data_wkly!BL:BL,MATCH($B69,data_wkly!$C:$C,0),1))),"na")</f>
        <v/>
      </c>
      <c r="U69" s="124">
        <f>IF(IFERROR(IF(INDEX(data_wkly!BD:BD,MATCH($B69,data_wkly!$C:$C,0),1)=0,"",_xlfn.NUMBERVALUE(INDEX(data_wkly!BD:BD,MATCH($B69,data_wkly!$C:$C,0),1))),"na")=0,"",IFERROR(IF(INDEX(data_wkly!BD:BD,MATCH($B69,data_wkly!$C:$C,0),1)=0,"",_xlfn.NUMBERVALUE(INDEX(data_wkly!BD:BD,MATCH($B69,data_wkly!$C:$C,0),1))),"na"))</f>
        <v>153.69</v>
      </c>
      <c r="V69" s="124">
        <f>IF(IFERROR(IF(INDEX(data_wkly!BE:BE,MATCH($B69,data_wkly!$C:$C,0),1)=0,"",_xlfn.NUMBERVALUE(INDEX(data_wkly!BE:BE,MATCH($B69,data_wkly!$C:$C,0),1))),"na")=0,"",IFERROR(IF(INDEX(data_wkly!BE:BE,MATCH($B69,data_wkly!$C:$C,0),1)=0,"",_xlfn.NUMBERVALUE(INDEX(data_wkly!BE:BE,MATCH($B69,data_wkly!$C:$C,0),1))),"na"))</f>
        <v>114.83</v>
      </c>
      <c r="W69" s="124">
        <f>IF(IFERROR(IF(INDEX(data_wkly!BF:BF,MATCH($B69,data_wkly!$C:$C,0),1)=0,"",_xlfn.NUMBERVALUE(INDEX(data_wkly!BF:BF,MATCH($B69,data_wkly!$C:$C,0),1))),"na")=0,"",IFERROR(IF(INDEX(data_wkly!BF:BF,MATCH($B69,data_wkly!$C:$C,0),1)=0,"",_xlfn.NUMBERVALUE(INDEX(data_wkly!BF:BF,MATCH($B69,data_wkly!$C:$C,0),1))),"na"))</f>
        <v>156.13999999999999</v>
      </c>
      <c r="X69" s="124" t="str">
        <f>IFERROR(IF(INDEX(data_wkly!BK:BK,MATCH($B69,data_wkly!$C:$C,0),1)=0,"",_xlfn.NUMBERVALUE(INDEX(data_wkly!BK:BK,MATCH($B69,data_wkly!$C:$C,0),1))),"na")</f>
        <v/>
      </c>
      <c r="Y69" s="124">
        <f>IF(IFERROR(IF(INDEX(data_wkly!BG:BG,MATCH($B69,data_wkly!$C:$C,0),1)=0,"",_xlfn.NUMBERVALUE(INDEX(data_wkly!BG:BG,MATCH($B69,data_wkly!$C:$C,0),1))),"na")=0,"",IFERROR(IF(INDEX(data_wkly!BG:BG,MATCH($B69,data_wkly!$C:$C,0),1)=0,"",_xlfn.NUMBERVALUE(INDEX(data_wkly!BG:BG,MATCH($B69,data_wkly!$C:$C,0),1))),"na"))</f>
        <v>157.37</v>
      </c>
      <c r="AJ69" s="41">
        <f t="shared" si="3"/>
        <v>1</v>
      </c>
    </row>
    <row r="70" spans="1:36" ht="15.5">
      <c r="A70" s="88">
        <f t="shared" si="1"/>
        <v>2</v>
      </c>
      <c r="B70" s="89">
        <f t="shared" si="4"/>
        <v>44142</v>
      </c>
      <c r="C70" s="122">
        <f>IF(IFERROR(IF(INDEX(data_wkly!AO:AO,MATCH($B70,data_wkly!$C:$C,0),1)=0,"",_xlfn.NUMBERVALUE(INDEX(data_wkly!AO:AO,MATCH($B70,data_wkly!$C:$C,0),1))),"na")=0,"",IFERROR(IF(INDEX(data_wkly!AO:AO,MATCH($B70,data_wkly!$C:$C,0),1)=0,"",_xlfn.NUMBERVALUE(INDEX(data_wkly!AO:AO,MATCH($B70,data_wkly!$C:$C,0),1))),"na"))</f>
        <v>319</v>
      </c>
      <c r="D70" s="122">
        <f>IF(IFERROR(IF(INDEX(data_wkly!AP:AP,MATCH($B70,data_wkly!$C:$C,0),1)=0,"",_xlfn.NUMBERVALUE(INDEX(data_wkly!AP:AP,MATCH($B70,data_wkly!$C:$C,0),1))),"na")=0,"",IFERROR(IF(INDEX(data_wkly!AP:AP,MATCH($B70,data_wkly!$C:$C,0),1)=0,"",_xlfn.NUMBERVALUE(INDEX(data_wkly!AP:AP,MATCH($B70,data_wkly!$C:$C,0),1))),"na"))</f>
        <v>2654</v>
      </c>
      <c r="E70" s="122">
        <f>IF(IFERROR(IF(INDEX(data_wkly!AQ:AQ,MATCH($B70,data_wkly!$C:$C,0),1)=0,"",_xlfn.NUMBERVALUE(INDEX(data_wkly!AQ:AQ,MATCH($B70,data_wkly!$C:$C,0),1))),"na")=0,"",IFERROR(IF(INDEX(data_wkly!AQ:AQ,MATCH($B70,data_wkly!$C:$C,0),1)=0,"",_xlfn.NUMBERVALUE(INDEX(data_wkly!AQ:AQ,MATCH($B70,data_wkly!$C:$C,0),1))),"na"))</f>
        <v>13626</v>
      </c>
      <c r="F70" s="122">
        <f>IF(IFERROR(IF(INDEX(data_wkly!AR:AR,MATCH($B70,data_wkly!$C:$C,0),1)=0,"",_xlfn.NUMBERVALUE(INDEX(data_wkly!AR:AR,MATCH($B70,data_wkly!$C:$C,0),1))),"na")=0,"",IFERROR(IF(INDEX(data_wkly!AR:AR,MATCH($B70,data_wkly!$C:$C,0),1)=0,"",_xlfn.NUMBERVALUE(INDEX(data_wkly!AR:AR,MATCH($B70,data_wkly!$C:$C,0),1))),"na"))</f>
        <v>29574</v>
      </c>
      <c r="G70" s="122">
        <f>IF(IFERROR(IF(INDEX(data_wkly!AS:AS,MATCH($B70,data_wkly!$C:$C,0),1)=0,"",_xlfn.NUMBERVALUE(INDEX(data_wkly!AS:AS,MATCH($B70,data_wkly!$C:$C,0),1))),"na")=0,"",IFERROR(IF(INDEX(data_wkly!AS:AS,MATCH($B70,data_wkly!$C:$C,0),1)=0,"",_xlfn.NUMBERVALUE(INDEX(data_wkly!AS:AS,MATCH($B70,data_wkly!$C:$C,0),1))),"na"))</f>
        <v>26592</v>
      </c>
      <c r="H70" s="122" t="str">
        <f>IFERROR(IF(INDEX(data_wkly!BJ:BJ,MATCH($B70,data_wkly!$C:$C,0),1)=0,"",_xlfn.NUMBERVALUE(INDEX(data_wkly!BJ:BJ,MATCH($B70,data_wkly!$C:$C,0),1))),"na")</f>
        <v/>
      </c>
      <c r="I70" s="122">
        <f>IF(IFERROR(IF(INDEX(data_wkly!AT:AT,MATCH($B70,data_wkly!$C:$C,0),1)=0,"",_xlfn.NUMBERVALUE(INDEX(data_wkly!AT:AT,MATCH($B70,data_wkly!$C:$C,0),1))),"na")=0,"",IFERROR(IF(INDEX(data_wkly!AT:AT,MATCH($B70,data_wkly!$C:$C,0),1)=0,"",_xlfn.NUMBERVALUE(INDEX(data_wkly!AT:AT,MATCH($B70,data_wkly!$C:$C,0),1))),"na"))</f>
        <v>4767</v>
      </c>
      <c r="J70" s="122">
        <f>IF(IFERROR(IF(INDEX(data_wkly!AU:AU,MATCH($B70,data_wkly!$C:$C,0),1)=0,"",_xlfn.NUMBERVALUE(INDEX(data_wkly!AU:AU,MATCH($B70,data_wkly!$C:$C,0),1))),"na")=0,"",IFERROR(IF(INDEX(data_wkly!AU:AU,MATCH($B70,data_wkly!$C:$C,0),1)=0,"",_xlfn.NUMBERVALUE(INDEX(data_wkly!AU:AU,MATCH($B70,data_wkly!$C:$C,0),1))),"na"))</f>
        <v>2321</v>
      </c>
      <c r="K70" s="122">
        <f>IF(IFERROR(IF(INDEX(data_wkly!AV:AV,MATCH($B70,data_wkly!$C:$C,0),1)=0,"",_xlfn.NUMBERVALUE(INDEX(data_wkly!AV:AV,MATCH($B70,data_wkly!$C:$C,0),1))),"na")=0,"",IFERROR(IF(INDEX(data_wkly!AV:AV,MATCH($B70,data_wkly!$C:$C,0),1)=0,"",_xlfn.NUMBERVALUE(INDEX(data_wkly!AV:AV,MATCH($B70,data_wkly!$C:$C,0),1))),"na"))</f>
        <v>79853</v>
      </c>
      <c r="L70" s="122" t="str">
        <f>IFERROR(IF(INDEX(data_wkly!BI:BI,MATCH($B70,data_wkly!$C:$C,0),1)=0,"",_xlfn.NUMBERVALUE(INDEX(data_wkly!BI:BI,MATCH($B70,data_wkly!$C:$C,0),1))),"na")</f>
        <v/>
      </c>
      <c r="M70" s="122">
        <f>IF(IFERROR(IF(INDEX(data_wkly!AW:AW,MATCH($B70,data_wkly!$C:$C,0),1)=0,"",_xlfn.NUMBERVALUE(INDEX(data_wkly!AW:AW,MATCH($B70,data_wkly!$C:$C,0),1))),"na")=0,"",IFERROR(IF(INDEX(data_wkly!AW:AW,MATCH($B70,data_wkly!$C:$C,0),1)=0,"",_xlfn.NUMBERVALUE(INDEX(data_wkly!AW:AW,MATCH($B70,data_wkly!$C:$C,0),1))),"na"))</f>
        <v>74559</v>
      </c>
      <c r="N70" s="123"/>
      <c r="O70" s="124">
        <f>IF(IFERROR(IF(INDEX(data_wkly!AY:AY,MATCH($B70,data_wkly!$C:$C,0),1)=0,"",_xlfn.NUMBERVALUE(INDEX(data_wkly!AY:AY,MATCH($B70,data_wkly!$C:$C,0),1))),"na")=0,"",IFERROR(IF(INDEX(data_wkly!AY:AY,MATCH($B70,data_wkly!$C:$C,0),1)=0,"",_xlfn.NUMBERVALUE(INDEX(data_wkly!AY:AY,MATCH($B70,data_wkly!$C:$C,0),1))),"na"))</f>
        <v>135.49</v>
      </c>
      <c r="P70" s="124">
        <f>IF(IFERROR(IF(INDEX(data_wkly!AZ:AZ,MATCH($B70,data_wkly!$C:$C,0),1)=0,"",_xlfn.NUMBERVALUE(INDEX(data_wkly!AZ:AZ,MATCH($B70,data_wkly!$C:$C,0),1))),"na")=0,"",IFERROR(IF(INDEX(data_wkly!AZ:AZ,MATCH($B70,data_wkly!$C:$C,0),1)=0,"",_xlfn.NUMBERVALUE(INDEX(data_wkly!AZ:AZ,MATCH($B70,data_wkly!$C:$C,0),1))),"na"))</f>
        <v>155.33000000000001</v>
      </c>
      <c r="Q70" s="124">
        <f>IF(IFERROR(IF(INDEX(data_wkly!BA:BA,MATCH($B70,data_wkly!$C:$C,0),1)=0,"",_xlfn.NUMBERVALUE(INDEX(data_wkly!BA:BA,MATCH($B70,data_wkly!$C:$C,0),1))),"na")=0,"",IFERROR(IF(INDEX(data_wkly!BA:BA,MATCH($B70,data_wkly!$C:$C,0),1)=0,"",_xlfn.NUMBERVALUE(INDEX(data_wkly!BA:BA,MATCH($B70,data_wkly!$C:$C,0),1))),"na"))</f>
        <v>157.49</v>
      </c>
      <c r="R70" s="124">
        <f>IF(IFERROR(IF(INDEX(data_wkly!BB:BB,MATCH($B70,data_wkly!$C:$C,0),1)=0,"",_xlfn.NUMBERVALUE(INDEX(data_wkly!BB:BB,MATCH($B70,data_wkly!$C:$C,0),1))),"na")=0,"",IFERROR(IF(INDEX(data_wkly!BB:BB,MATCH($B70,data_wkly!$C:$C,0),1)=0,"",_xlfn.NUMBERVALUE(INDEX(data_wkly!BB:BB,MATCH($B70,data_wkly!$C:$C,0),1))),"na"))</f>
        <v>157.19</v>
      </c>
      <c r="S70" s="124">
        <f>IF(IFERROR(IF(INDEX(data_wkly!BC:BC,MATCH($B70,data_wkly!$C:$C,0),1)=0,"",_xlfn.NUMBERVALUE(INDEX(data_wkly!BC:BC,MATCH($B70,data_wkly!$C:$C,0),1))),"na")=0,"",IFERROR(IF(INDEX(data_wkly!BC:BC,MATCH($B70,data_wkly!$C:$C,0),1)=0,"",_xlfn.NUMBERVALUE(INDEX(data_wkly!BC:BC,MATCH($B70,data_wkly!$C:$C,0),1))),"na"))</f>
        <v>156.52000000000001</v>
      </c>
      <c r="T70" s="124" t="str">
        <f>IFERROR(IF(INDEX(data_wkly!BL:BL,MATCH($B70,data_wkly!$C:$C,0),1)=0,"",_xlfn.NUMBERVALUE(INDEX(data_wkly!BL:BL,MATCH($B70,data_wkly!$C:$C,0),1))),"na")</f>
        <v/>
      </c>
      <c r="U70" s="124">
        <f>IF(IFERROR(IF(INDEX(data_wkly!BD:BD,MATCH($B70,data_wkly!$C:$C,0),1)=0,"",_xlfn.NUMBERVALUE(INDEX(data_wkly!BD:BD,MATCH($B70,data_wkly!$C:$C,0),1))),"na")=0,"",IFERROR(IF(INDEX(data_wkly!BD:BD,MATCH($B70,data_wkly!$C:$C,0),1)=0,"",_xlfn.NUMBERVALUE(INDEX(data_wkly!BD:BD,MATCH($B70,data_wkly!$C:$C,0),1))),"na"))</f>
        <v>153.11000000000001</v>
      </c>
      <c r="V70" s="124">
        <f>IF(IFERROR(IF(INDEX(data_wkly!BE:BE,MATCH($B70,data_wkly!$C:$C,0),1)=0,"",_xlfn.NUMBERVALUE(INDEX(data_wkly!BE:BE,MATCH($B70,data_wkly!$C:$C,0),1))),"na")=0,"",IFERROR(IF(INDEX(data_wkly!BE:BE,MATCH($B70,data_wkly!$C:$C,0),1)=0,"",_xlfn.NUMBERVALUE(INDEX(data_wkly!BE:BE,MATCH($B70,data_wkly!$C:$C,0),1))),"na"))</f>
        <v>113.06</v>
      </c>
      <c r="W70" s="124">
        <f>IF(IFERROR(IF(INDEX(data_wkly!BF:BF,MATCH($B70,data_wkly!$C:$C,0),1)=0,"",_xlfn.NUMBERVALUE(INDEX(data_wkly!BF:BF,MATCH($B70,data_wkly!$C:$C,0),1))),"na")=0,"",IFERROR(IF(INDEX(data_wkly!BF:BF,MATCH($B70,data_wkly!$C:$C,0),1)=0,"",_xlfn.NUMBERVALUE(INDEX(data_wkly!BF:BF,MATCH($B70,data_wkly!$C:$C,0),1))),"na"))</f>
        <v>155.35</v>
      </c>
      <c r="X70" s="124" t="str">
        <f>IFERROR(IF(INDEX(data_wkly!BK:BK,MATCH($B70,data_wkly!$C:$C,0),1)=0,"",_xlfn.NUMBERVALUE(INDEX(data_wkly!BK:BK,MATCH($B70,data_wkly!$C:$C,0),1))),"na")</f>
        <v/>
      </c>
      <c r="Y70" s="124">
        <f>IF(IFERROR(IF(INDEX(data_wkly!BG:BG,MATCH($B70,data_wkly!$C:$C,0),1)=0,"",_xlfn.NUMBERVALUE(INDEX(data_wkly!BG:BG,MATCH($B70,data_wkly!$C:$C,0),1))),"na")=0,"",IFERROR(IF(INDEX(data_wkly!BG:BG,MATCH($B70,data_wkly!$C:$C,0),1)=0,"",_xlfn.NUMBERVALUE(INDEX(data_wkly!BG:BG,MATCH($B70,data_wkly!$C:$C,0),1))),"na"))</f>
        <v>156.75</v>
      </c>
      <c r="AJ70" s="41">
        <f t="shared" si="3"/>
        <v>2</v>
      </c>
    </row>
    <row r="71" spans="1:36" ht="15.5">
      <c r="A71" s="88">
        <f t="shared" si="1"/>
        <v>1</v>
      </c>
      <c r="B71" s="89">
        <f t="shared" si="4"/>
        <v>44149</v>
      </c>
      <c r="C71" s="122" t="str">
        <f>IF(IFERROR(IF(INDEX(data_wkly!AO:AO,MATCH($B71,data_wkly!$C:$C,0),1)=0,"",_xlfn.NUMBERVALUE(INDEX(data_wkly!AO:AO,MATCH($B71,data_wkly!$C:$C,0),1))),"na")=0,"",IFERROR(IF(INDEX(data_wkly!AO:AO,MATCH($B71,data_wkly!$C:$C,0),1)=0,"",_xlfn.NUMBERVALUE(INDEX(data_wkly!AO:AO,MATCH($B71,data_wkly!$C:$C,0),1))),"na"))</f>
        <v>na</v>
      </c>
      <c r="D71" s="122">
        <f>IF(IFERROR(IF(INDEX(data_wkly!AP:AP,MATCH($B71,data_wkly!$C:$C,0),1)=0,"",_xlfn.NUMBERVALUE(INDEX(data_wkly!AP:AP,MATCH($B71,data_wkly!$C:$C,0),1))),"na")=0,"",IFERROR(IF(INDEX(data_wkly!AP:AP,MATCH($B71,data_wkly!$C:$C,0),1)=0,"",_xlfn.NUMBERVALUE(INDEX(data_wkly!AP:AP,MATCH($B71,data_wkly!$C:$C,0),1))),"na"))</f>
        <v>2381</v>
      </c>
      <c r="E71" s="122">
        <f>IF(IFERROR(IF(INDEX(data_wkly!AQ:AQ,MATCH($B71,data_wkly!$C:$C,0),1)=0,"",_xlfn.NUMBERVALUE(INDEX(data_wkly!AQ:AQ,MATCH($B71,data_wkly!$C:$C,0),1))),"na")=0,"",IFERROR(IF(INDEX(data_wkly!AQ:AQ,MATCH($B71,data_wkly!$C:$C,0),1)=0,"",_xlfn.NUMBERVALUE(INDEX(data_wkly!AQ:AQ,MATCH($B71,data_wkly!$C:$C,0),1))),"na"))</f>
        <v>13172</v>
      </c>
      <c r="F71" s="122">
        <f>IF(IFERROR(IF(INDEX(data_wkly!AR:AR,MATCH($B71,data_wkly!$C:$C,0),1)=0,"",_xlfn.NUMBERVALUE(INDEX(data_wkly!AR:AR,MATCH($B71,data_wkly!$C:$C,0),1))),"na")=0,"",IFERROR(IF(INDEX(data_wkly!AR:AR,MATCH($B71,data_wkly!$C:$C,0),1)=0,"",_xlfn.NUMBERVALUE(INDEX(data_wkly!AR:AR,MATCH($B71,data_wkly!$C:$C,0),1))),"na"))</f>
        <v>30897</v>
      </c>
      <c r="G71" s="122">
        <f>IF(IFERROR(IF(INDEX(data_wkly!AS:AS,MATCH($B71,data_wkly!$C:$C,0),1)=0,"",_xlfn.NUMBERVALUE(INDEX(data_wkly!AS:AS,MATCH($B71,data_wkly!$C:$C,0),1))),"na")=0,"",IFERROR(IF(INDEX(data_wkly!AS:AS,MATCH($B71,data_wkly!$C:$C,0),1)=0,"",_xlfn.NUMBERVALUE(INDEX(data_wkly!AS:AS,MATCH($B71,data_wkly!$C:$C,0),1))),"na"))</f>
        <v>28639</v>
      </c>
      <c r="H71" s="122" t="str">
        <f>IFERROR(IF(INDEX(data_wkly!BJ:BJ,MATCH($B71,data_wkly!$C:$C,0),1)=0,"",_xlfn.NUMBERVALUE(INDEX(data_wkly!BJ:BJ,MATCH($B71,data_wkly!$C:$C,0),1))),"na")</f>
        <v/>
      </c>
      <c r="I71" s="122">
        <f>IF(IFERROR(IF(INDEX(data_wkly!AT:AT,MATCH($B71,data_wkly!$C:$C,0),1)=0,"",_xlfn.NUMBERVALUE(INDEX(data_wkly!AT:AT,MATCH($B71,data_wkly!$C:$C,0),1))),"na")=0,"",IFERROR(IF(INDEX(data_wkly!AT:AT,MATCH($B71,data_wkly!$C:$C,0),1)=0,"",_xlfn.NUMBERVALUE(INDEX(data_wkly!AT:AT,MATCH($B71,data_wkly!$C:$C,0),1))),"na"))</f>
        <v>5609</v>
      </c>
      <c r="J71" s="122" t="str">
        <f>IF(IFERROR(IF(INDEX(data_wkly!AU:AU,MATCH($B71,data_wkly!$C:$C,0),1)=0,"",_xlfn.NUMBERVALUE(INDEX(data_wkly!AU:AU,MATCH($B71,data_wkly!$C:$C,0),1))),"na")=0,"",IFERROR(IF(INDEX(data_wkly!AU:AU,MATCH($B71,data_wkly!$C:$C,0),1)=0,"",_xlfn.NUMBERVALUE(INDEX(data_wkly!AU:AU,MATCH($B71,data_wkly!$C:$C,0),1))),"na"))</f>
        <v>na</v>
      </c>
      <c r="K71" s="122">
        <f>IF(IFERROR(IF(INDEX(data_wkly!AV:AV,MATCH($B71,data_wkly!$C:$C,0),1)=0,"",_xlfn.NUMBERVALUE(INDEX(data_wkly!AV:AV,MATCH($B71,data_wkly!$C:$C,0),1))),"na")=0,"",IFERROR(IF(INDEX(data_wkly!AV:AV,MATCH($B71,data_wkly!$C:$C,0),1)=0,"",_xlfn.NUMBERVALUE(INDEX(data_wkly!AV:AV,MATCH($B71,data_wkly!$C:$C,0),1))),"na"))</f>
        <v>84152</v>
      </c>
      <c r="L71" s="122" t="str">
        <f>IFERROR(IF(INDEX(data_wkly!BI:BI,MATCH($B71,data_wkly!$C:$C,0),1)=0,"",_xlfn.NUMBERVALUE(INDEX(data_wkly!BI:BI,MATCH($B71,data_wkly!$C:$C,0),1))),"na")</f>
        <v/>
      </c>
      <c r="M71" s="122">
        <f>IF(IFERROR(IF(INDEX(data_wkly!AW:AW,MATCH($B71,data_wkly!$C:$C,0),1)=0,"",_xlfn.NUMBERVALUE(INDEX(data_wkly!AW:AW,MATCH($B71,data_wkly!$C:$C,0),1))),"na")=0,"",IFERROR(IF(INDEX(data_wkly!AW:AW,MATCH($B71,data_wkly!$C:$C,0),1)=0,"",_xlfn.NUMBERVALUE(INDEX(data_wkly!AW:AW,MATCH($B71,data_wkly!$C:$C,0),1))),"na"))</f>
        <v>78317</v>
      </c>
      <c r="N71" s="123"/>
      <c r="O71" s="124" t="str">
        <f>IF(IFERROR(IF(INDEX(data_wkly!AY:AY,MATCH($B71,data_wkly!$C:$C,0),1)=0,"",_xlfn.NUMBERVALUE(INDEX(data_wkly!AY:AY,MATCH($B71,data_wkly!$C:$C,0),1))),"na")=0,"",IFERROR(IF(INDEX(data_wkly!AY:AY,MATCH($B71,data_wkly!$C:$C,0),1)=0,"",_xlfn.NUMBERVALUE(INDEX(data_wkly!AY:AY,MATCH($B71,data_wkly!$C:$C,0),1))),"na"))</f>
        <v>na</v>
      </c>
      <c r="P71" s="124">
        <f>IF(IFERROR(IF(INDEX(data_wkly!AZ:AZ,MATCH($B71,data_wkly!$C:$C,0),1)=0,"",_xlfn.NUMBERVALUE(INDEX(data_wkly!AZ:AZ,MATCH($B71,data_wkly!$C:$C,0),1))),"na")=0,"",IFERROR(IF(INDEX(data_wkly!AZ:AZ,MATCH($B71,data_wkly!$C:$C,0),1)=0,"",_xlfn.NUMBERVALUE(INDEX(data_wkly!AZ:AZ,MATCH($B71,data_wkly!$C:$C,0),1))),"na"))</f>
        <v>154.11000000000001</v>
      </c>
      <c r="Q71" s="124">
        <f>IF(IFERROR(IF(INDEX(data_wkly!BA:BA,MATCH($B71,data_wkly!$C:$C,0),1)=0,"",_xlfn.NUMBERVALUE(INDEX(data_wkly!BA:BA,MATCH($B71,data_wkly!$C:$C,0),1))),"na")=0,"",IFERROR(IF(INDEX(data_wkly!BA:BA,MATCH($B71,data_wkly!$C:$C,0),1)=0,"",_xlfn.NUMBERVALUE(INDEX(data_wkly!BA:BA,MATCH($B71,data_wkly!$C:$C,0),1))),"na"))</f>
        <v>156.72999999999999</v>
      </c>
      <c r="R71" s="124">
        <f>IF(IFERROR(IF(INDEX(data_wkly!BB:BB,MATCH($B71,data_wkly!$C:$C,0),1)=0,"",_xlfn.NUMBERVALUE(INDEX(data_wkly!BB:BB,MATCH($B71,data_wkly!$C:$C,0),1))),"na")=0,"",IFERROR(IF(INDEX(data_wkly!BB:BB,MATCH($B71,data_wkly!$C:$C,0),1)=0,"",_xlfn.NUMBERVALUE(INDEX(data_wkly!BB:BB,MATCH($B71,data_wkly!$C:$C,0),1))),"na"))</f>
        <v>156.08000000000001</v>
      </c>
      <c r="S71" s="124">
        <f>IF(IFERROR(IF(INDEX(data_wkly!BC:BC,MATCH($B71,data_wkly!$C:$C,0),1)=0,"",_xlfn.NUMBERVALUE(INDEX(data_wkly!BC:BC,MATCH($B71,data_wkly!$C:$C,0),1))),"na")=0,"",IFERROR(IF(INDEX(data_wkly!BC:BC,MATCH($B71,data_wkly!$C:$C,0),1)=0,"",_xlfn.NUMBERVALUE(INDEX(data_wkly!BC:BC,MATCH($B71,data_wkly!$C:$C,0),1))),"na"))</f>
        <v>155.28</v>
      </c>
      <c r="T71" s="124" t="str">
        <f>IFERROR(IF(INDEX(data_wkly!BL:BL,MATCH($B71,data_wkly!$C:$C,0),1)=0,"",_xlfn.NUMBERVALUE(INDEX(data_wkly!BL:BL,MATCH($B71,data_wkly!$C:$C,0),1))),"na")</f>
        <v/>
      </c>
      <c r="U71" s="124">
        <f>IF(IFERROR(IF(INDEX(data_wkly!BD:BD,MATCH($B71,data_wkly!$C:$C,0),1)=0,"",_xlfn.NUMBERVALUE(INDEX(data_wkly!BD:BD,MATCH($B71,data_wkly!$C:$C,0),1))),"na")=0,"",IFERROR(IF(INDEX(data_wkly!BD:BD,MATCH($B71,data_wkly!$C:$C,0),1)=0,"",_xlfn.NUMBERVALUE(INDEX(data_wkly!BD:BD,MATCH($B71,data_wkly!$C:$C,0),1))),"na"))</f>
        <v>152.15</v>
      </c>
      <c r="V71" s="124" t="str">
        <f>IF(IFERROR(IF(INDEX(data_wkly!BE:BE,MATCH($B71,data_wkly!$C:$C,0),1)=0,"",_xlfn.NUMBERVALUE(INDEX(data_wkly!BE:BE,MATCH($B71,data_wkly!$C:$C,0),1))),"na")=0,"",IFERROR(IF(INDEX(data_wkly!BE:BE,MATCH($B71,data_wkly!$C:$C,0),1)=0,"",_xlfn.NUMBERVALUE(INDEX(data_wkly!BE:BE,MATCH($B71,data_wkly!$C:$C,0),1))),"na"))</f>
        <v>na</v>
      </c>
      <c r="W71" s="124">
        <f>IF(IFERROR(IF(INDEX(data_wkly!BF:BF,MATCH($B71,data_wkly!$C:$C,0),1)=0,"",_xlfn.NUMBERVALUE(INDEX(data_wkly!BF:BF,MATCH($B71,data_wkly!$C:$C,0),1))),"na")=0,"",IFERROR(IF(INDEX(data_wkly!BF:BF,MATCH($B71,data_wkly!$C:$C,0),1)=0,"",_xlfn.NUMBERVALUE(INDEX(data_wkly!BF:BF,MATCH($B71,data_wkly!$C:$C,0),1))),"na"))</f>
        <v>154.05000000000001</v>
      </c>
      <c r="X71" s="124" t="str">
        <f>IFERROR(IF(INDEX(data_wkly!BK:BK,MATCH($B71,data_wkly!$C:$C,0),1)=0,"",_xlfn.NUMBERVALUE(INDEX(data_wkly!BK:BK,MATCH($B71,data_wkly!$C:$C,0),1))),"na")</f>
        <v/>
      </c>
      <c r="Y71" s="124">
        <f>IF(IFERROR(IF(INDEX(data_wkly!BG:BG,MATCH($B71,data_wkly!$C:$C,0),1)=0,"",_xlfn.NUMBERVALUE(INDEX(data_wkly!BG:BG,MATCH($B71,data_wkly!$C:$C,0),1))),"na")=0,"",IFERROR(IF(INDEX(data_wkly!BG:BG,MATCH($B71,data_wkly!$C:$C,0),1)=0,"",_xlfn.NUMBERVALUE(INDEX(data_wkly!BG:BG,MATCH($B71,data_wkly!$C:$C,0),1))),"na"))</f>
        <v>155.61000000000001</v>
      </c>
      <c r="AJ71" s="41">
        <f t="shared" si="3"/>
        <v>1</v>
      </c>
    </row>
    <row r="72" spans="1:36" ht="15.5">
      <c r="A72" s="88">
        <f t="shared" si="1"/>
        <v>2</v>
      </c>
      <c r="B72" s="89">
        <f t="shared" si="4"/>
        <v>44156</v>
      </c>
      <c r="C72" s="122" t="str">
        <f>IF(IFERROR(IF(INDEX(data_wkly!AO:AO,MATCH($B72,data_wkly!$C:$C,0),1)=0,"",_xlfn.NUMBERVALUE(INDEX(data_wkly!AO:AO,MATCH($B72,data_wkly!$C:$C,0),1))),"na")=0,"",IFERROR(IF(INDEX(data_wkly!AO:AO,MATCH($B72,data_wkly!$C:$C,0),1)=0,"",_xlfn.NUMBERVALUE(INDEX(data_wkly!AO:AO,MATCH($B72,data_wkly!$C:$C,0),1))),"na"))</f>
        <v>na</v>
      </c>
      <c r="D72" s="122" t="str">
        <f>IF(IFERROR(IF(INDEX(data_wkly!AP:AP,MATCH($B72,data_wkly!$C:$C,0),1)=0,"",_xlfn.NUMBERVALUE(INDEX(data_wkly!AP:AP,MATCH($B72,data_wkly!$C:$C,0),1))),"na")=0,"",IFERROR(IF(INDEX(data_wkly!AP:AP,MATCH($B72,data_wkly!$C:$C,0),1)=0,"",_xlfn.NUMBERVALUE(INDEX(data_wkly!AP:AP,MATCH($B72,data_wkly!$C:$C,0),1))),"na"))</f>
        <v>na</v>
      </c>
      <c r="E72" s="122">
        <f>IF(IFERROR(IF(INDEX(data_wkly!AQ:AQ,MATCH($B72,data_wkly!$C:$C,0),1)=0,"",_xlfn.NUMBERVALUE(INDEX(data_wkly!AQ:AQ,MATCH($B72,data_wkly!$C:$C,0),1))),"na")=0,"",IFERROR(IF(INDEX(data_wkly!AQ:AQ,MATCH($B72,data_wkly!$C:$C,0),1)=0,"",_xlfn.NUMBERVALUE(INDEX(data_wkly!AQ:AQ,MATCH($B72,data_wkly!$C:$C,0),1))),"na"))</f>
        <v>13600</v>
      </c>
      <c r="F72" s="122">
        <f>IF(IFERROR(IF(INDEX(data_wkly!AR:AR,MATCH($B72,data_wkly!$C:$C,0),1)=0,"",_xlfn.NUMBERVALUE(INDEX(data_wkly!AR:AR,MATCH($B72,data_wkly!$C:$C,0),1))),"na")=0,"",IFERROR(IF(INDEX(data_wkly!AR:AR,MATCH($B72,data_wkly!$C:$C,0),1)=0,"",_xlfn.NUMBERVALUE(INDEX(data_wkly!AR:AR,MATCH($B72,data_wkly!$C:$C,0),1))),"na"))</f>
        <v>29835</v>
      </c>
      <c r="G72" s="122">
        <f>IF(IFERROR(IF(INDEX(data_wkly!AS:AS,MATCH($B72,data_wkly!$C:$C,0),1)=0,"",_xlfn.NUMBERVALUE(INDEX(data_wkly!AS:AS,MATCH($B72,data_wkly!$C:$C,0),1))),"na")=0,"",IFERROR(IF(INDEX(data_wkly!AS:AS,MATCH($B72,data_wkly!$C:$C,0),1)=0,"",_xlfn.NUMBERVALUE(INDEX(data_wkly!AS:AS,MATCH($B72,data_wkly!$C:$C,0),1))),"na"))</f>
        <v>26419</v>
      </c>
      <c r="H72" s="122" t="str">
        <f>IFERROR(IF(INDEX(data_wkly!BJ:BJ,MATCH($B72,data_wkly!$C:$C,0),1)=0,"",_xlfn.NUMBERVALUE(INDEX(data_wkly!BJ:BJ,MATCH($B72,data_wkly!$C:$C,0),1))),"na")</f>
        <v/>
      </c>
      <c r="I72" s="122">
        <f>IF(IFERROR(IF(INDEX(data_wkly!AT:AT,MATCH($B72,data_wkly!$C:$C,0),1)=0,"",_xlfn.NUMBERVALUE(INDEX(data_wkly!AT:AT,MATCH($B72,data_wkly!$C:$C,0),1))),"na")=0,"",IFERROR(IF(INDEX(data_wkly!AT:AT,MATCH($B72,data_wkly!$C:$C,0),1)=0,"",_xlfn.NUMBERVALUE(INDEX(data_wkly!AT:AT,MATCH($B72,data_wkly!$C:$C,0),1))),"na"))</f>
        <v>4966</v>
      </c>
      <c r="J72" s="122" t="str">
        <f>IF(IFERROR(IF(INDEX(data_wkly!AU:AU,MATCH($B72,data_wkly!$C:$C,0),1)=0,"",_xlfn.NUMBERVALUE(INDEX(data_wkly!AU:AU,MATCH($B72,data_wkly!$C:$C,0),1))),"na")=0,"",IFERROR(IF(INDEX(data_wkly!AU:AU,MATCH($B72,data_wkly!$C:$C,0),1)=0,"",_xlfn.NUMBERVALUE(INDEX(data_wkly!AU:AU,MATCH($B72,data_wkly!$C:$C,0),1))),"na"))</f>
        <v>na</v>
      </c>
      <c r="K72" s="122">
        <f>IF(IFERROR(IF(INDEX(data_wkly!AV:AV,MATCH($B72,data_wkly!$C:$C,0),1)=0,"",_xlfn.NUMBERVALUE(INDEX(data_wkly!AV:AV,MATCH($B72,data_wkly!$C:$C,0),1))),"na")=0,"",IFERROR(IF(INDEX(data_wkly!AV:AV,MATCH($B72,data_wkly!$C:$C,0),1)=0,"",_xlfn.NUMBERVALUE(INDEX(data_wkly!AV:AV,MATCH($B72,data_wkly!$C:$C,0),1))),"na"))</f>
        <v>80682</v>
      </c>
      <c r="L72" s="122" t="str">
        <f>IFERROR(IF(INDEX(data_wkly!BI:BI,MATCH($B72,data_wkly!$C:$C,0),1)=0,"",_xlfn.NUMBERVALUE(INDEX(data_wkly!BI:BI,MATCH($B72,data_wkly!$C:$C,0),1))),"na")</f>
        <v/>
      </c>
      <c r="M72" s="122">
        <f>IF(IFERROR(IF(INDEX(data_wkly!AW:AW,MATCH($B72,data_wkly!$C:$C,0),1)=0,"",_xlfn.NUMBERVALUE(INDEX(data_wkly!AW:AW,MATCH($B72,data_wkly!$C:$C,0),1))),"na")=0,"",IFERROR(IF(INDEX(data_wkly!AW:AW,MATCH($B72,data_wkly!$C:$C,0),1)=0,"",_xlfn.NUMBERVALUE(INDEX(data_wkly!AW:AW,MATCH($B72,data_wkly!$C:$C,0),1))),"na"))</f>
        <v>74820</v>
      </c>
      <c r="N72" s="123"/>
      <c r="O72" s="124" t="str">
        <f>IF(IFERROR(IF(INDEX(data_wkly!AY:AY,MATCH($B72,data_wkly!$C:$C,0),1)=0,"",_xlfn.NUMBERVALUE(INDEX(data_wkly!AY:AY,MATCH($B72,data_wkly!$C:$C,0),1))),"na")=0,"",IFERROR(IF(INDEX(data_wkly!AY:AY,MATCH($B72,data_wkly!$C:$C,0),1)=0,"",_xlfn.NUMBERVALUE(INDEX(data_wkly!AY:AY,MATCH($B72,data_wkly!$C:$C,0),1))),"na"))</f>
        <v>na</v>
      </c>
      <c r="P72" s="124" t="str">
        <f>IF(IFERROR(IF(INDEX(data_wkly!AZ:AZ,MATCH($B72,data_wkly!$C:$C,0),1)=0,"",_xlfn.NUMBERVALUE(INDEX(data_wkly!AZ:AZ,MATCH($B72,data_wkly!$C:$C,0),1))),"na")=0,"",IFERROR(IF(INDEX(data_wkly!AZ:AZ,MATCH($B72,data_wkly!$C:$C,0),1)=0,"",_xlfn.NUMBERVALUE(INDEX(data_wkly!AZ:AZ,MATCH($B72,data_wkly!$C:$C,0),1))),"na"))</f>
        <v>na</v>
      </c>
      <c r="Q72" s="124">
        <f>IF(IFERROR(IF(INDEX(data_wkly!BA:BA,MATCH($B72,data_wkly!$C:$C,0),1)=0,"",_xlfn.NUMBERVALUE(INDEX(data_wkly!BA:BA,MATCH($B72,data_wkly!$C:$C,0),1))),"na")=0,"",IFERROR(IF(INDEX(data_wkly!BA:BA,MATCH($B72,data_wkly!$C:$C,0),1)=0,"",_xlfn.NUMBERVALUE(INDEX(data_wkly!BA:BA,MATCH($B72,data_wkly!$C:$C,0),1))),"na"))</f>
        <v>156.22999999999999</v>
      </c>
      <c r="R72" s="124">
        <f>IF(IFERROR(IF(INDEX(data_wkly!BB:BB,MATCH($B72,data_wkly!$C:$C,0),1)=0,"",_xlfn.NUMBERVALUE(INDEX(data_wkly!BB:BB,MATCH($B72,data_wkly!$C:$C,0),1))),"na")=0,"",IFERROR(IF(INDEX(data_wkly!BB:BB,MATCH($B72,data_wkly!$C:$C,0),1)=0,"",_xlfn.NUMBERVALUE(INDEX(data_wkly!BB:BB,MATCH($B72,data_wkly!$C:$C,0),1))),"na"))</f>
        <v>155.61000000000001</v>
      </c>
      <c r="S72" s="124">
        <f>IF(IFERROR(IF(INDEX(data_wkly!BC:BC,MATCH($B72,data_wkly!$C:$C,0),1)=0,"",_xlfn.NUMBERVALUE(INDEX(data_wkly!BC:BC,MATCH($B72,data_wkly!$C:$C,0),1))),"na")=0,"",IFERROR(IF(INDEX(data_wkly!BC:BC,MATCH($B72,data_wkly!$C:$C,0),1)=0,"",_xlfn.NUMBERVALUE(INDEX(data_wkly!BC:BC,MATCH($B72,data_wkly!$C:$C,0),1))),"na"))</f>
        <v>155.16999999999999</v>
      </c>
      <c r="T72" s="124" t="str">
        <f>IFERROR(IF(INDEX(data_wkly!BL:BL,MATCH($B72,data_wkly!$C:$C,0),1)=0,"",_xlfn.NUMBERVALUE(INDEX(data_wkly!BL:BL,MATCH($B72,data_wkly!$C:$C,0),1))),"na")</f>
        <v/>
      </c>
      <c r="U72" s="124">
        <f>IF(IFERROR(IF(INDEX(data_wkly!BD:BD,MATCH($B72,data_wkly!$C:$C,0),1)=0,"",_xlfn.NUMBERVALUE(INDEX(data_wkly!BD:BD,MATCH($B72,data_wkly!$C:$C,0),1))),"na")=0,"",IFERROR(IF(INDEX(data_wkly!BD:BD,MATCH($B72,data_wkly!$C:$C,0),1)=0,"",_xlfn.NUMBERVALUE(INDEX(data_wkly!BD:BD,MATCH($B72,data_wkly!$C:$C,0),1))),"na"))</f>
        <v>152.86000000000001</v>
      </c>
      <c r="V72" s="124" t="str">
        <f>IF(IFERROR(IF(INDEX(data_wkly!BE:BE,MATCH($B72,data_wkly!$C:$C,0),1)=0,"",_xlfn.NUMBERVALUE(INDEX(data_wkly!BE:BE,MATCH($B72,data_wkly!$C:$C,0),1))),"na")=0,"",IFERROR(IF(INDEX(data_wkly!BE:BE,MATCH($B72,data_wkly!$C:$C,0),1)=0,"",_xlfn.NUMBERVALUE(INDEX(data_wkly!BE:BE,MATCH($B72,data_wkly!$C:$C,0),1))),"na"))</f>
        <v>na</v>
      </c>
      <c r="W72" s="124">
        <f>IF(IFERROR(IF(INDEX(data_wkly!BF:BF,MATCH($B72,data_wkly!$C:$C,0),1)=0,"",_xlfn.NUMBERVALUE(INDEX(data_wkly!BF:BF,MATCH($B72,data_wkly!$C:$C,0),1))),"na")=0,"",IFERROR(IF(INDEX(data_wkly!BF:BF,MATCH($B72,data_wkly!$C:$C,0),1)=0,"",_xlfn.NUMBERVALUE(INDEX(data_wkly!BF:BF,MATCH($B72,data_wkly!$C:$C,0),1))),"na"))</f>
        <v>153.88999999999999</v>
      </c>
      <c r="X72" s="124" t="str">
        <f>IFERROR(IF(INDEX(data_wkly!BK:BK,MATCH($B72,data_wkly!$C:$C,0),1)=0,"",_xlfn.NUMBERVALUE(INDEX(data_wkly!BK:BK,MATCH($B72,data_wkly!$C:$C,0),1))),"na")</f>
        <v/>
      </c>
      <c r="Y72" s="124">
        <f>IF(IFERROR(IF(INDEX(data_wkly!BG:BG,MATCH($B72,data_wkly!$C:$C,0),1)=0,"",_xlfn.NUMBERVALUE(INDEX(data_wkly!BG:BG,MATCH($B72,data_wkly!$C:$C,0),1))),"na")=0,"",IFERROR(IF(INDEX(data_wkly!BG:BG,MATCH($B72,data_wkly!$C:$C,0),1)=0,"",_xlfn.NUMBERVALUE(INDEX(data_wkly!BG:BG,MATCH($B72,data_wkly!$C:$C,0),1))),"na"))</f>
        <v>155.38</v>
      </c>
      <c r="AJ72" s="41">
        <f t="shared" si="3"/>
        <v>2</v>
      </c>
    </row>
    <row r="73" spans="1:36" ht="15.5">
      <c r="A73" s="88">
        <f t="shared" si="1"/>
        <v>1</v>
      </c>
      <c r="B73" s="89">
        <f t="shared" si="4"/>
        <v>44163</v>
      </c>
      <c r="C73" s="122">
        <f>IF(IFERROR(IF(INDEX(data_wkly!AO:AO,MATCH($B73,data_wkly!$C:$C,0),1)=0,"",_xlfn.NUMBERVALUE(INDEX(data_wkly!AO:AO,MATCH($B73,data_wkly!$C:$C,0),1))),"na")=0,"",IFERROR(IF(INDEX(data_wkly!AO:AO,MATCH($B73,data_wkly!$C:$C,0),1)=0,"",_xlfn.NUMBERVALUE(INDEX(data_wkly!AO:AO,MATCH($B73,data_wkly!$C:$C,0),1))),"na"))</f>
        <v>321</v>
      </c>
      <c r="D73" s="122">
        <f>IF(IFERROR(IF(INDEX(data_wkly!AP:AP,MATCH($B73,data_wkly!$C:$C,0),1)=0,"",_xlfn.NUMBERVALUE(INDEX(data_wkly!AP:AP,MATCH($B73,data_wkly!$C:$C,0),1))),"na")=0,"",IFERROR(IF(INDEX(data_wkly!AP:AP,MATCH($B73,data_wkly!$C:$C,0),1)=0,"",_xlfn.NUMBERVALUE(INDEX(data_wkly!AP:AP,MATCH($B73,data_wkly!$C:$C,0),1))),"na"))</f>
        <v>2208</v>
      </c>
      <c r="E73" s="122">
        <f>IF(IFERROR(IF(INDEX(data_wkly!AQ:AQ,MATCH($B73,data_wkly!$C:$C,0),1)=0,"",_xlfn.NUMBERVALUE(INDEX(data_wkly!AQ:AQ,MATCH($B73,data_wkly!$C:$C,0),1))),"na")=0,"",IFERROR(IF(INDEX(data_wkly!AQ:AQ,MATCH($B73,data_wkly!$C:$C,0),1)=0,"",_xlfn.NUMBERVALUE(INDEX(data_wkly!AQ:AQ,MATCH($B73,data_wkly!$C:$C,0),1))),"na"))</f>
        <v>12575</v>
      </c>
      <c r="F73" s="122">
        <f>IF(IFERROR(IF(INDEX(data_wkly!AR:AR,MATCH($B73,data_wkly!$C:$C,0),1)=0,"",_xlfn.NUMBERVALUE(INDEX(data_wkly!AR:AR,MATCH($B73,data_wkly!$C:$C,0),1))),"na")=0,"",IFERROR(IF(INDEX(data_wkly!AR:AR,MATCH($B73,data_wkly!$C:$C,0),1)=0,"",_xlfn.NUMBERVALUE(INDEX(data_wkly!AR:AR,MATCH($B73,data_wkly!$C:$C,0),1))),"na"))</f>
        <v>29331</v>
      </c>
      <c r="G73" s="122">
        <f>IF(IFERROR(IF(INDEX(data_wkly!AS:AS,MATCH($B73,data_wkly!$C:$C,0),1)=0,"",_xlfn.NUMBERVALUE(INDEX(data_wkly!AS:AS,MATCH($B73,data_wkly!$C:$C,0),1))),"na")=0,"",IFERROR(IF(INDEX(data_wkly!AS:AS,MATCH($B73,data_wkly!$C:$C,0),1)=0,"",_xlfn.NUMBERVALUE(INDEX(data_wkly!AS:AS,MATCH($B73,data_wkly!$C:$C,0),1))),"na"))</f>
        <v>26177</v>
      </c>
      <c r="H73" s="122" t="str">
        <f>IFERROR(IF(INDEX(data_wkly!BJ:BJ,MATCH($B73,data_wkly!$C:$C,0),1)=0,"",_xlfn.NUMBERVALUE(INDEX(data_wkly!BJ:BJ,MATCH($B73,data_wkly!$C:$C,0),1))),"na")</f>
        <v/>
      </c>
      <c r="I73" s="122">
        <f>IF(IFERROR(IF(INDEX(data_wkly!AT:AT,MATCH($B73,data_wkly!$C:$C,0),1)=0,"",_xlfn.NUMBERVALUE(INDEX(data_wkly!AT:AT,MATCH($B73,data_wkly!$C:$C,0),1))),"na")=0,"",IFERROR(IF(INDEX(data_wkly!AT:AT,MATCH($B73,data_wkly!$C:$C,0),1)=0,"",_xlfn.NUMBERVALUE(INDEX(data_wkly!AT:AT,MATCH($B73,data_wkly!$C:$C,0),1))),"na"))</f>
        <v>5155</v>
      </c>
      <c r="J73" s="122">
        <f>IF(IFERROR(IF(INDEX(data_wkly!AU:AU,MATCH($B73,data_wkly!$C:$C,0),1)=0,"",_xlfn.NUMBERVALUE(INDEX(data_wkly!AU:AU,MATCH($B73,data_wkly!$C:$C,0),1))),"na")=0,"",IFERROR(IF(INDEX(data_wkly!AU:AU,MATCH($B73,data_wkly!$C:$C,0),1)=0,"",_xlfn.NUMBERVALUE(INDEX(data_wkly!AU:AU,MATCH($B73,data_wkly!$C:$C,0),1))),"na"))</f>
        <v>2596</v>
      </c>
      <c r="K73" s="122">
        <f>IF(IFERROR(IF(INDEX(data_wkly!AV:AV,MATCH($B73,data_wkly!$C:$C,0),1)=0,"",_xlfn.NUMBERVALUE(INDEX(data_wkly!AV:AV,MATCH($B73,data_wkly!$C:$C,0),1))),"na")=0,"",IFERROR(IF(INDEX(data_wkly!AV:AV,MATCH($B73,data_wkly!$C:$C,0),1)=0,"",_xlfn.NUMBERVALUE(INDEX(data_wkly!AV:AV,MATCH($B73,data_wkly!$C:$C,0),1))),"na"))</f>
        <v>78363</v>
      </c>
      <c r="L73" s="122" t="str">
        <f>IFERROR(IF(INDEX(data_wkly!BI:BI,MATCH($B73,data_wkly!$C:$C,0),1)=0,"",_xlfn.NUMBERVALUE(INDEX(data_wkly!BI:BI,MATCH($B73,data_wkly!$C:$C,0),1))),"na")</f>
        <v/>
      </c>
      <c r="M73" s="122">
        <f>IF(IFERROR(IF(INDEX(data_wkly!AW:AW,MATCH($B73,data_wkly!$C:$C,0),1)=0,"",_xlfn.NUMBERVALUE(INDEX(data_wkly!AW:AW,MATCH($B73,data_wkly!$C:$C,0),1))),"na")=0,"",IFERROR(IF(INDEX(data_wkly!AW:AW,MATCH($B73,data_wkly!$C:$C,0),1)=0,"",_xlfn.NUMBERVALUE(INDEX(data_wkly!AW:AW,MATCH($B73,data_wkly!$C:$C,0),1))),"na"))</f>
        <v>73238</v>
      </c>
      <c r="N73" s="123"/>
      <c r="O73" s="124">
        <f>IF(IFERROR(IF(INDEX(data_wkly!AY:AY,MATCH($B73,data_wkly!$C:$C,0),1)=0,"",_xlfn.NUMBERVALUE(INDEX(data_wkly!AY:AY,MATCH($B73,data_wkly!$C:$C,0),1))),"na")=0,"",IFERROR(IF(INDEX(data_wkly!AY:AY,MATCH($B73,data_wkly!$C:$C,0),1)=0,"",_xlfn.NUMBERVALUE(INDEX(data_wkly!AY:AY,MATCH($B73,data_wkly!$C:$C,0),1))),"na"))</f>
        <v>125.5</v>
      </c>
      <c r="P73" s="124">
        <f>IF(IFERROR(IF(INDEX(data_wkly!AZ:AZ,MATCH($B73,data_wkly!$C:$C,0),1)=0,"",_xlfn.NUMBERVALUE(INDEX(data_wkly!AZ:AZ,MATCH($B73,data_wkly!$C:$C,0),1))),"na")=0,"",IFERROR(IF(INDEX(data_wkly!AZ:AZ,MATCH($B73,data_wkly!$C:$C,0),1)=0,"",_xlfn.NUMBERVALUE(INDEX(data_wkly!AZ:AZ,MATCH($B73,data_wkly!$C:$C,0),1))),"na"))</f>
        <v>152.44999999999999</v>
      </c>
      <c r="Q73" s="124">
        <f>IF(IFERROR(IF(INDEX(data_wkly!BA:BA,MATCH($B73,data_wkly!$C:$C,0),1)=0,"",_xlfn.NUMBERVALUE(INDEX(data_wkly!BA:BA,MATCH($B73,data_wkly!$C:$C,0),1))),"na")=0,"",IFERROR(IF(INDEX(data_wkly!BA:BA,MATCH($B73,data_wkly!$C:$C,0),1)=0,"",_xlfn.NUMBERVALUE(INDEX(data_wkly!BA:BA,MATCH($B73,data_wkly!$C:$C,0),1))),"na"))</f>
        <v>154.32</v>
      </c>
      <c r="R73" s="124">
        <f>IF(IFERROR(IF(INDEX(data_wkly!BB:BB,MATCH($B73,data_wkly!$C:$C,0),1)=0,"",_xlfn.NUMBERVALUE(INDEX(data_wkly!BB:BB,MATCH($B73,data_wkly!$C:$C,0),1))),"na")=0,"",IFERROR(IF(INDEX(data_wkly!BB:BB,MATCH($B73,data_wkly!$C:$C,0),1)=0,"",_xlfn.NUMBERVALUE(INDEX(data_wkly!BB:BB,MATCH($B73,data_wkly!$C:$C,0),1))),"na"))</f>
        <v>153.99</v>
      </c>
      <c r="S73" s="124">
        <f>IF(IFERROR(IF(INDEX(data_wkly!BC:BC,MATCH($B73,data_wkly!$C:$C,0),1)=0,"",_xlfn.NUMBERVALUE(INDEX(data_wkly!BC:BC,MATCH($B73,data_wkly!$C:$C,0),1))),"na")=0,"",IFERROR(IF(INDEX(data_wkly!BC:BC,MATCH($B73,data_wkly!$C:$C,0),1)=0,"",_xlfn.NUMBERVALUE(INDEX(data_wkly!BC:BC,MATCH($B73,data_wkly!$C:$C,0),1))),"na"))</f>
        <v>153.18</v>
      </c>
      <c r="T73" s="124" t="str">
        <f>IFERROR(IF(INDEX(data_wkly!BL:BL,MATCH($B73,data_wkly!$C:$C,0),1)=0,"",_xlfn.NUMBERVALUE(INDEX(data_wkly!BL:BL,MATCH($B73,data_wkly!$C:$C,0),1))),"na")</f>
        <v/>
      </c>
      <c r="U73" s="124">
        <f>IF(IFERROR(IF(INDEX(data_wkly!BD:BD,MATCH($B73,data_wkly!$C:$C,0),1)=0,"",_xlfn.NUMBERVALUE(INDEX(data_wkly!BD:BD,MATCH($B73,data_wkly!$C:$C,0),1))),"na")=0,"",IFERROR(IF(INDEX(data_wkly!BD:BD,MATCH($B73,data_wkly!$C:$C,0),1)=0,"",_xlfn.NUMBERVALUE(INDEX(data_wkly!BD:BD,MATCH($B73,data_wkly!$C:$C,0),1))),"na"))</f>
        <v>150.55000000000001</v>
      </c>
      <c r="V73" s="124">
        <f>IF(IFERROR(IF(INDEX(data_wkly!BE:BE,MATCH($B73,data_wkly!$C:$C,0),1)=0,"",_xlfn.NUMBERVALUE(INDEX(data_wkly!BE:BE,MATCH($B73,data_wkly!$C:$C,0),1))),"na")=0,"",IFERROR(IF(INDEX(data_wkly!BE:BE,MATCH($B73,data_wkly!$C:$C,0),1)=0,"",_xlfn.NUMBERVALUE(INDEX(data_wkly!BE:BE,MATCH($B73,data_wkly!$C:$C,0),1))),"na"))</f>
        <v>112.57</v>
      </c>
      <c r="W73" s="124">
        <f>IF(IFERROR(IF(INDEX(data_wkly!BF:BF,MATCH($B73,data_wkly!$C:$C,0),1)=0,"",_xlfn.NUMBERVALUE(INDEX(data_wkly!BF:BF,MATCH($B73,data_wkly!$C:$C,0),1))),"na")=0,"",IFERROR(IF(INDEX(data_wkly!BF:BF,MATCH($B73,data_wkly!$C:$C,0),1)=0,"",_xlfn.NUMBERVALUE(INDEX(data_wkly!BF:BF,MATCH($B73,data_wkly!$C:$C,0),1))),"na"))</f>
        <v>152.01</v>
      </c>
      <c r="X73" s="124" t="str">
        <f>IFERROR(IF(INDEX(data_wkly!BK:BK,MATCH($B73,data_wkly!$C:$C,0),1)=0,"",_xlfn.NUMBERVALUE(INDEX(data_wkly!BK:BK,MATCH($B73,data_wkly!$C:$C,0),1))),"na")</f>
        <v/>
      </c>
      <c r="Y73" s="124">
        <f>IF(IFERROR(IF(INDEX(data_wkly!BG:BG,MATCH($B73,data_wkly!$C:$C,0),1)=0,"",_xlfn.NUMBERVALUE(INDEX(data_wkly!BG:BG,MATCH($B73,data_wkly!$C:$C,0),1))),"na")=0,"",IFERROR(IF(INDEX(data_wkly!BG:BG,MATCH($B73,data_wkly!$C:$C,0),1)=0,"",_xlfn.NUMBERVALUE(INDEX(data_wkly!BG:BG,MATCH($B73,data_wkly!$C:$C,0),1))),"na"))</f>
        <v>153.52000000000001</v>
      </c>
      <c r="AJ73" s="41">
        <f t="shared" si="3"/>
        <v>1</v>
      </c>
    </row>
    <row r="74" spans="1:36" ht="15.5">
      <c r="A74" s="88">
        <f t="shared" si="1"/>
        <v>2</v>
      </c>
      <c r="B74" s="89">
        <f t="shared" si="4"/>
        <v>44170</v>
      </c>
      <c r="C74" s="122">
        <f>IF(IFERROR(IF(INDEX(data_wkly!AO:AO,MATCH($B74,data_wkly!$C:$C,0),1)=0,"",_xlfn.NUMBERVALUE(INDEX(data_wkly!AO:AO,MATCH($B74,data_wkly!$C:$C,0),1))),"na")=0,"",IFERROR(IF(INDEX(data_wkly!AO:AO,MATCH($B74,data_wkly!$C:$C,0),1)=0,"",_xlfn.NUMBERVALUE(INDEX(data_wkly!AO:AO,MATCH($B74,data_wkly!$C:$C,0),1))),"na"))</f>
        <v>307</v>
      </c>
      <c r="D74" s="122">
        <f>IF(IFERROR(IF(INDEX(data_wkly!AP:AP,MATCH($B74,data_wkly!$C:$C,0),1)=0,"",_xlfn.NUMBERVALUE(INDEX(data_wkly!AP:AP,MATCH($B74,data_wkly!$C:$C,0),1))),"na")=0,"",IFERROR(IF(INDEX(data_wkly!AP:AP,MATCH($B74,data_wkly!$C:$C,0),1)=0,"",_xlfn.NUMBERVALUE(INDEX(data_wkly!AP:AP,MATCH($B74,data_wkly!$C:$C,0),1))),"na"))</f>
        <v>2478</v>
      </c>
      <c r="E74" s="122">
        <f>IF(IFERROR(IF(INDEX(data_wkly!AQ:AQ,MATCH($B74,data_wkly!$C:$C,0),1)=0,"",_xlfn.NUMBERVALUE(INDEX(data_wkly!AQ:AQ,MATCH($B74,data_wkly!$C:$C,0),1))),"na")=0,"",IFERROR(IF(INDEX(data_wkly!AQ:AQ,MATCH($B74,data_wkly!$C:$C,0),1)=0,"",_xlfn.NUMBERVALUE(INDEX(data_wkly!AQ:AQ,MATCH($B74,data_wkly!$C:$C,0),1))),"na"))</f>
        <v>13572</v>
      </c>
      <c r="F74" s="122">
        <f>IF(IFERROR(IF(INDEX(data_wkly!AR:AR,MATCH($B74,data_wkly!$C:$C,0),1)=0,"",_xlfn.NUMBERVALUE(INDEX(data_wkly!AR:AR,MATCH($B74,data_wkly!$C:$C,0),1))),"na")=0,"",IFERROR(IF(INDEX(data_wkly!AR:AR,MATCH($B74,data_wkly!$C:$C,0),1)=0,"",_xlfn.NUMBERVALUE(INDEX(data_wkly!AR:AR,MATCH($B74,data_wkly!$C:$C,0),1))),"na"))</f>
        <v>31785</v>
      </c>
      <c r="G74" s="122">
        <f>IF(IFERROR(IF(INDEX(data_wkly!AS:AS,MATCH($B74,data_wkly!$C:$C,0),1)=0,"",_xlfn.NUMBERVALUE(INDEX(data_wkly!AS:AS,MATCH($B74,data_wkly!$C:$C,0),1))),"na")=0,"",IFERROR(IF(INDEX(data_wkly!AS:AS,MATCH($B74,data_wkly!$C:$C,0),1)=0,"",_xlfn.NUMBERVALUE(INDEX(data_wkly!AS:AS,MATCH($B74,data_wkly!$C:$C,0),1))),"na"))</f>
        <v>29489</v>
      </c>
      <c r="H74" s="122" t="str">
        <f>IFERROR(IF(INDEX(data_wkly!BJ:BJ,MATCH($B74,data_wkly!$C:$C,0),1)=0,"",_xlfn.NUMBERVALUE(INDEX(data_wkly!BJ:BJ,MATCH($B74,data_wkly!$C:$C,0),1))),"na")</f>
        <v/>
      </c>
      <c r="I74" s="122">
        <f>IF(IFERROR(IF(INDEX(data_wkly!AT:AT,MATCH($B74,data_wkly!$C:$C,0),1)=0,"",_xlfn.NUMBERVALUE(INDEX(data_wkly!AT:AT,MATCH($B74,data_wkly!$C:$C,0),1))),"na")=0,"",IFERROR(IF(INDEX(data_wkly!AT:AT,MATCH($B74,data_wkly!$C:$C,0),1)=0,"",_xlfn.NUMBERVALUE(INDEX(data_wkly!AT:AT,MATCH($B74,data_wkly!$C:$C,0),1))),"na"))</f>
        <v>5767</v>
      </c>
      <c r="J74" s="122">
        <f>IF(IFERROR(IF(INDEX(data_wkly!AU:AU,MATCH($B74,data_wkly!$C:$C,0),1)=0,"",_xlfn.NUMBERVALUE(INDEX(data_wkly!AU:AU,MATCH($B74,data_wkly!$C:$C,0),1))),"na")=0,"",IFERROR(IF(INDEX(data_wkly!AU:AU,MATCH($B74,data_wkly!$C:$C,0),1)=0,"",_xlfn.NUMBERVALUE(INDEX(data_wkly!AU:AU,MATCH($B74,data_wkly!$C:$C,0),1))),"na"))</f>
        <v>3063</v>
      </c>
      <c r="K74" s="122">
        <f>IF(IFERROR(IF(INDEX(data_wkly!AV:AV,MATCH($B74,data_wkly!$C:$C,0),1)=0,"",_xlfn.NUMBERVALUE(INDEX(data_wkly!AV:AV,MATCH($B74,data_wkly!$C:$C,0),1))),"na")=0,"",IFERROR(IF(INDEX(data_wkly!AV:AV,MATCH($B74,data_wkly!$C:$C,0),1)=0,"",_xlfn.NUMBERVALUE(INDEX(data_wkly!AV:AV,MATCH($B74,data_wkly!$C:$C,0),1))),"na"))</f>
        <v>86461</v>
      </c>
      <c r="L74" s="122" t="str">
        <f>IFERROR(IF(INDEX(data_wkly!BI:BI,MATCH($B74,data_wkly!$C:$C,0),1)=0,"",_xlfn.NUMBERVALUE(INDEX(data_wkly!BI:BI,MATCH($B74,data_wkly!$C:$C,0),1))),"na")</f>
        <v/>
      </c>
      <c r="M74" s="122">
        <f>IF(IFERROR(IF(INDEX(data_wkly!AW:AW,MATCH($B74,data_wkly!$C:$C,0),1)=0,"",_xlfn.NUMBERVALUE(INDEX(data_wkly!AW:AW,MATCH($B74,data_wkly!$C:$C,0),1))),"na")=0,"",IFERROR(IF(INDEX(data_wkly!AW:AW,MATCH($B74,data_wkly!$C:$C,0),1)=0,"",_xlfn.NUMBERVALUE(INDEX(data_wkly!AW:AW,MATCH($B74,data_wkly!$C:$C,0),1))),"na"))</f>
        <v>80613</v>
      </c>
      <c r="N74" s="123"/>
      <c r="O74" s="124">
        <f>IF(IFERROR(IF(INDEX(data_wkly!AY:AY,MATCH($B74,data_wkly!$C:$C,0),1)=0,"",_xlfn.NUMBERVALUE(INDEX(data_wkly!AY:AY,MATCH($B74,data_wkly!$C:$C,0),1))),"na")=0,"",IFERROR(IF(INDEX(data_wkly!AY:AY,MATCH($B74,data_wkly!$C:$C,0),1)=0,"",_xlfn.NUMBERVALUE(INDEX(data_wkly!AY:AY,MATCH($B74,data_wkly!$C:$C,0),1))),"na"))</f>
        <v>131.16</v>
      </c>
      <c r="P74" s="124">
        <f>IF(IFERROR(IF(INDEX(data_wkly!AZ:AZ,MATCH($B74,data_wkly!$C:$C,0),1)=0,"",_xlfn.NUMBERVALUE(INDEX(data_wkly!AZ:AZ,MATCH($B74,data_wkly!$C:$C,0),1))),"na")=0,"",IFERROR(IF(INDEX(data_wkly!AZ:AZ,MATCH($B74,data_wkly!$C:$C,0),1)=0,"",_xlfn.NUMBERVALUE(INDEX(data_wkly!AZ:AZ,MATCH($B74,data_wkly!$C:$C,0),1))),"na"))</f>
        <v>151.37</v>
      </c>
      <c r="Q74" s="124">
        <f>IF(IFERROR(IF(INDEX(data_wkly!BA:BA,MATCH($B74,data_wkly!$C:$C,0),1)=0,"",_xlfn.NUMBERVALUE(INDEX(data_wkly!BA:BA,MATCH($B74,data_wkly!$C:$C,0),1))),"na")=0,"",IFERROR(IF(INDEX(data_wkly!BA:BA,MATCH($B74,data_wkly!$C:$C,0),1)=0,"",_xlfn.NUMBERVALUE(INDEX(data_wkly!BA:BA,MATCH($B74,data_wkly!$C:$C,0),1))),"na"))</f>
        <v>152.84</v>
      </c>
      <c r="R74" s="124">
        <f>IF(IFERROR(IF(INDEX(data_wkly!BB:BB,MATCH($B74,data_wkly!$C:$C,0),1)=0,"",_xlfn.NUMBERVALUE(INDEX(data_wkly!BB:BB,MATCH($B74,data_wkly!$C:$C,0),1))),"na")=0,"",IFERROR(IF(INDEX(data_wkly!BB:BB,MATCH($B74,data_wkly!$C:$C,0),1)=0,"",_xlfn.NUMBERVALUE(INDEX(data_wkly!BB:BB,MATCH($B74,data_wkly!$C:$C,0),1))),"na"))</f>
        <v>152.80000000000001</v>
      </c>
      <c r="S74" s="124">
        <f>IF(IFERROR(IF(INDEX(data_wkly!BC:BC,MATCH($B74,data_wkly!$C:$C,0),1)=0,"",_xlfn.NUMBERVALUE(INDEX(data_wkly!BC:BC,MATCH($B74,data_wkly!$C:$C,0),1))),"na")=0,"",IFERROR(IF(INDEX(data_wkly!BC:BC,MATCH($B74,data_wkly!$C:$C,0),1)=0,"",_xlfn.NUMBERVALUE(INDEX(data_wkly!BC:BC,MATCH($B74,data_wkly!$C:$C,0),1))),"na"))</f>
        <v>152.54</v>
      </c>
      <c r="T74" s="124" t="str">
        <f>IFERROR(IF(INDEX(data_wkly!BL:BL,MATCH($B74,data_wkly!$C:$C,0),1)=0,"",_xlfn.NUMBERVALUE(INDEX(data_wkly!BL:BL,MATCH($B74,data_wkly!$C:$C,0),1))),"na")</f>
        <v/>
      </c>
      <c r="U74" s="124">
        <f>IF(IFERROR(IF(INDEX(data_wkly!BD:BD,MATCH($B74,data_wkly!$C:$C,0),1)=0,"",_xlfn.NUMBERVALUE(INDEX(data_wkly!BD:BD,MATCH($B74,data_wkly!$C:$C,0),1))),"na")=0,"",IFERROR(IF(INDEX(data_wkly!BD:BD,MATCH($B74,data_wkly!$C:$C,0),1)=0,"",_xlfn.NUMBERVALUE(INDEX(data_wkly!BD:BD,MATCH($B74,data_wkly!$C:$C,0),1))),"na"))</f>
        <v>150.02000000000001</v>
      </c>
      <c r="V74" s="124">
        <f>IF(IFERROR(IF(INDEX(data_wkly!BE:BE,MATCH($B74,data_wkly!$C:$C,0),1)=0,"",_xlfn.NUMBERVALUE(INDEX(data_wkly!BE:BE,MATCH($B74,data_wkly!$C:$C,0),1))),"na")=0,"",IFERROR(IF(INDEX(data_wkly!BE:BE,MATCH($B74,data_wkly!$C:$C,0),1)=0,"",_xlfn.NUMBERVALUE(INDEX(data_wkly!BE:BE,MATCH($B74,data_wkly!$C:$C,0),1))),"na"))</f>
        <v>114.36</v>
      </c>
      <c r="W74" s="124">
        <f>IF(IFERROR(IF(INDEX(data_wkly!BF:BF,MATCH($B74,data_wkly!$C:$C,0),1)=0,"",_xlfn.NUMBERVALUE(INDEX(data_wkly!BF:BF,MATCH($B74,data_wkly!$C:$C,0),1))),"na")=0,"",IFERROR(IF(INDEX(data_wkly!BF:BF,MATCH($B74,data_wkly!$C:$C,0),1)=0,"",_xlfn.NUMBERVALUE(INDEX(data_wkly!BF:BF,MATCH($B74,data_wkly!$C:$C,0),1))),"na"))</f>
        <v>151.05000000000001</v>
      </c>
      <c r="X74" s="124" t="str">
        <f>IFERROR(IF(INDEX(data_wkly!BK:BK,MATCH($B74,data_wkly!$C:$C,0),1)=0,"",_xlfn.NUMBERVALUE(INDEX(data_wkly!BK:BK,MATCH($B74,data_wkly!$C:$C,0),1))),"na")</f>
        <v/>
      </c>
      <c r="Y74" s="124">
        <f>IF(IFERROR(IF(INDEX(data_wkly!BG:BG,MATCH($B74,data_wkly!$C:$C,0),1)=0,"",_xlfn.NUMBERVALUE(INDEX(data_wkly!BG:BG,MATCH($B74,data_wkly!$C:$C,0),1))),"na")=0,"",IFERROR(IF(INDEX(data_wkly!BG:BG,MATCH($B74,data_wkly!$C:$C,0),1)=0,"",_xlfn.NUMBERVALUE(INDEX(data_wkly!BG:BG,MATCH($B74,data_wkly!$C:$C,0),1))),"na"))</f>
        <v>152.51</v>
      </c>
      <c r="AJ74" s="41">
        <f t="shared" si="3"/>
        <v>2</v>
      </c>
    </row>
    <row r="75" spans="1:36" ht="15.5">
      <c r="A75" s="88">
        <f t="shared" si="1"/>
        <v>1</v>
      </c>
      <c r="B75" s="89">
        <f t="shared" si="4"/>
        <v>44177</v>
      </c>
      <c r="C75" s="122" t="str">
        <f>IF(IFERROR(IF(INDEX(data_wkly!AO:AO,MATCH($B75,data_wkly!$C:$C,0),1)=0,"",_xlfn.NUMBERVALUE(INDEX(data_wkly!AO:AO,MATCH($B75,data_wkly!$C:$C,0),1))),"na")=0,"",IFERROR(IF(INDEX(data_wkly!AO:AO,MATCH($B75,data_wkly!$C:$C,0),1)=0,"",_xlfn.NUMBERVALUE(INDEX(data_wkly!AO:AO,MATCH($B75,data_wkly!$C:$C,0),1))),"na"))</f>
        <v>na</v>
      </c>
      <c r="D75" s="122" t="str">
        <f>IF(IFERROR(IF(INDEX(data_wkly!AP:AP,MATCH($B75,data_wkly!$C:$C,0),1)=0,"",_xlfn.NUMBERVALUE(INDEX(data_wkly!AP:AP,MATCH($B75,data_wkly!$C:$C,0),1))),"na")=0,"",IFERROR(IF(INDEX(data_wkly!AP:AP,MATCH($B75,data_wkly!$C:$C,0),1)=0,"",_xlfn.NUMBERVALUE(INDEX(data_wkly!AP:AP,MATCH($B75,data_wkly!$C:$C,0),1))),"na"))</f>
        <v>na</v>
      </c>
      <c r="E75" s="122">
        <f>IF(IFERROR(IF(INDEX(data_wkly!AQ:AQ,MATCH($B75,data_wkly!$C:$C,0),1)=0,"",_xlfn.NUMBERVALUE(INDEX(data_wkly!AQ:AQ,MATCH($B75,data_wkly!$C:$C,0),1))),"na")=0,"",IFERROR(IF(INDEX(data_wkly!AQ:AQ,MATCH($B75,data_wkly!$C:$C,0),1)=0,"",_xlfn.NUMBERVALUE(INDEX(data_wkly!AQ:AQ,MATCH($B75,data_wkly!$C:$C,0),1))),"na"))</f>
        <v>13909</v>
      </c>
      <c r="F75" s="122">
        <f>IF(IFERROR(IF(INDEX(data_wkly!AR:AR,MATCH($B75,data_wkly!$C:$C,0),1)=0,"",_xlfn.NUMBERVALUE(INDEX(data_wkly!AR:AR,MATCH($B75,data_wkly!$C:$C,0),1))),"na")=0,"",IFERROR(IF(INDEX(data_wkly!AR:AR,MATCH($B75,data_wkly!$C:$C,0),1)=0,"",_xlfn.NUMBERVALUE(INDEX(data_wkly!AR:AR,MATCH($B75,data_wkly!$C:$C,0),1))),"na"))</f>
        <v>32776</v>
      </c>
      <c r="G75" s="122">
        <f>IF(IFERROR(IF(INDEX(data_wkly!AS:AS,MATCH($B75,data_wkly!$C:$C,0),1)=0,"",_xlfn.NUMBERVALUE(INDEX(data_wkly!AS:AS,MATCH($B75,data_wkly!$C:$C,0),1))),"na")=0,"",IFERROR(IF(INDEX(data_wkly!AS:AS,MATCH($B75,data_wkly!$C:$C,0),1)=0,"",_xlfn.NUMBERVALUE(INDEX(data_wkly!AS:AS,MATCH($B75,data_wkly!$C:$C,0),1))),"na"))</f>
        <v>28208</v>
      </c>
      <c r="H75" s="122" t="str">
        <f>IFERROR(IF(INDEX(data_wkly!BJ:BJ,MATCH($B75,data_wkly!$C:$C,0),1)=0,"",_xlfn.NUMBERVALUE(INDEX(data_wkly!BJ:BJ,MATCH($B75,data_wkly!$C:$C,0),1))),"na")</f>
        <v/>
      </c>
      <c r="I75" s="122">
        <f>IF(IFERROR(IF(INDEX(data_wkly!AT:AT,MATCH($B75,data_wkly!$C:$C,0),1)=0,"",_xlfn.NUMBERVALUE(INDEX(data_wkly!AT:AT,MATCH($B75,data_wkly!$C:$C,0),1))),"na")=0,"",IFERROR(IF(INDEX(data_wkly!AT:AT,MATCH($B75,data_wkly!$C:$C,0),1)=0,"",_xlfn.NUMBERVALUE(INDEX(data_wkly!AT:AT,MATCH($B75,data_wkly!$C:$C,0),1))),"na"))</f>
        <v>5081</v>
      </c>
      <c r="J75" s="122">
        <f>IF(IFERROR(IF(INDEX(data_wkly!AU:AU,MATCH($B75,data_wkly!$C:$C,0),1)=0,"",_xlfn.NUMBERVALUE(INDEX(data_wkly!AU:AU,MATCH($B75,data_wkly!$C:$C,0),1))),"na")=0,"",IFERROR(IF(INDEX(data_wkly!AU:AU,MATCH($B75,data_wkly!$C:$C,0),1)=0,"",_xlfn.NUMBERVALUE(INDEX(data_wkly!AU:AU,MATCH($B75,data_wkly!$C:$C,0),1))),"na"))</f>
        <v>2651</v>
      </c>
      <c r="K75" s="122">
        <f>IF(IFERROR(IF(INDEX(data_wkly!AV:AV,MATCH($B75,data_wkly!$C:$C,0),1)=0,"",_xlfn.NUMBERVALUE(INDEX(data_wkly!AV:AV,MATCH($B75,data_wkly!$C:$C,0),1))),"na")=0,"",IFERROR(IF(INDEX(data_wkly!AV:AV,MATCH($B75,data_wkly!$C:$C,0),1)=0,"",_xlfn.NUMBERVALUE(INDEX(data_wkly!AV:AV,MATCH($B75,data_wkly!$C:$C,0),1))),"na"))</f>
        <v>85301</v>
      </c>
      <c r="L75" s="122" t="str">
        <f>IFERROR(IF(INDEX(data_wkly!BI:BI,MATCH($B75,data_wkly!$C:$C,0),1)=0,"",_xlfn.NUMBERVALUE(INDEX(data_wkly!BI:BI,MATCH($B75,data_wkly!$C:$C,0),1))),"na")</f>
        <v/>
      </c>
      <c r="M75" s="122">
        <f>IF(IFERROR(IF(INDEX(data_wkly!AW:AW,MATCH($B75,data_wkly!$C:$C,0),1)=0,"",_xlfn.NUMBERVALUE(INDEX(data_wkly!AW:AW,MATCH($B75,data_wkly!$C:$C,0),1))),"na")=0,"",IFERROR(IF(INDEX(data_wkly!AW:AW,MATCH($B75,data_wkly!$C:$C,0),1)=0,"",_xlfn.NUMBERVALUE(INDEX(data_wkly!AW:AW,MATCH($B75,data_wkly!$C:$C,0),1))),"na"))</f>
        <v>79974</v>
      </c>
      <c r="N75" s="123"/>
      <c r="O75" s="124" t="str">
        <f>IF(IFERROR(IF(INDEX(data_wkly!AY:AY,MATCH($B75,data_wkly!$C:$C,0),1)=0,"",_xlfn.NUMBERVALUE(INDEX(data_wkly!AY:AY,MATCH($B75,data_wkly!$C:$C,0),1))),"na")=0,"",IFERROR(IF(INDEX(data_wkly!AY:AY,MATCH($B75,data_wkly!$C:$C,0),1)=0,"",_xlfn.NUMBERVALUE(INDEX(data_wkly!AY:AY,MATCH($B75,data_wkly!$C:$C,0),1))),"na"))</f>
        <v>na</v>
      </c>
      <c r="P75" s="124" t="str">
        <f>IF(IFERROR(IF(INDEX(data_wkly!AZ:AZ,MATCH($B75,data_wkly!$C:$C,0),1)=0,"",_xlfn.NUMBERVALUE(INDEX(data_wkly!AZ:AZ,MATCH($B75,data_wkly!$C:$C,0),1))),"na")=0,"",IFERROR(IF(INDEX(data_wkly!AZ:AZ,MATCH($B75,data_wkly!$C:$C,0),1)=0,"",_xlfn.NUMBERVALUE(INDEX(data_wkly!AZ:AZ,MATCH($B75,data_wkly!$C:$C,0),1))),"na"))</f>
        <v>na</v>
      </c>
      <c r="Q75" s="124">
        <f>IF(IFERROR(IF(INDEX(data_wkly!BA:BA,MATCH($B75,data_wkly!$C:$C,0),1)=0,"",_xlfn.NUMBERVALUE(INDEX(data_wkly!BA:BA,MATCH($B75,data_wkly!$C:$C,0),1))),"na")=0,"",IFERROR(IF(INDEX(data_wkly!BA:BA,MATCH($B75,data_wkly!$C:$C,0),1)=0,"",_xlfn.NUMBERVALUE(INDEX(data_wkly!BA:BA,MATCH($B75,data_wkly!$C:$C,0),1))),"na"))</f>
        <v>151.61000000000001</v>
      </c>
      <c r="R75" s="124">
        <f>IF(IFERROR(IF(INDEX(data_wkly!BB:BB,MATCH($B75,data_wkly!$C:$C,0),1)=0,"",_xlfn.NUMBERVALUE(INDEX(data_wkly!BB:BB,MATCH($B75,data_wkly!$C:$C,0),1))),"na")=0,"",IFERROR(IF(INDEX(data_wkly!BB:BB,MATCH($B75,data_wkly!$C:$C,0),1)=0,"",_xlfn.NUMBERVALUE(INDEX(data_wkly!BB:BB,MATCH($B75,data_wkly!$C:$C,0),1))),"na"))</f>
        <v>150.69</v>
      </c>
      <c r="S75" s="124">
        <f>IF(IFERROR(IF(INDEX(data_wkly!BC:BC,MATCH($B75,data_wkly!$C:$C,0),1)=0,"",_xlfn.NUMBERVALUE(INDEX(data_wkly!BC:BC,MATCH($B75,data_wkly!$C:$C,0),1))),"na")=0,"",IFERROR(IF(INDEX(data_wkly!BC:BC,MATCH($B75,data_wkly!$C:$C,0),1)=0,"",_xlfn.NUMBERVALUE(INDEX(data_wkly!BC:BC,MATCH($B75,data_wkly!$C:$C,0),1))),"na"))</f>
        <v>150.15</v>
      </c>
      <c r="T75" s="124" t="str">
        <f>IFERROR(IF(INDEX(data_wkly!BL:BL,MATCH($B75,data_wkly!$C:$C,0),1)=0,"",_xlfn.NUMBERVALUE(INDEX(data_wkly!BL:BL,MATCH($B75,data_wkly!$C:$C,0),1))),"na")</f>
        <v/>
      </c>
      <c r="U75" s="124">
        <f>IF(IFERROR(IF(INDEX(data_wkly!BD:BD,MATCH($B75,data_wkly!$C:$C,0),1)=0,"",_xlfn.NUMBERVALUE(INDEX(data_wkly!BD:BD,MATCH($B75,data_wkly!$C:$C,0),1))),"na")=0,"",IFERROR(IF(INDEX(data_wkly!BD:BD,MATCH($B75,data_wkly!$C:$C,0),1)=0,"",_xlfn.NUMBERVALUE(INDEX(data_wkly!BD:BD,MATCH($B75,data_wkly!$C:$C,0),1))),"na"))</f>
        <v>147.65</v>
      </c>
      <c r="V75" s="124">
        <f>IF(IFERROR(IF(INDEX(data_wkly!BE:BE,MATCH($B75,data_wkly!$C:$C,0),1)=0,"",_xlfn.NUMBERVALUE(INDEX(data_wkly!BE:BE,MATCH($B75,data_wkly!$C:$C,0),1))),"na")=0,"",IFERROR(IF(INDEX(data_wkly!BE:BE,MATCH($B75,data_wkly!$C:$C,0),1)=0,"",_xlfn.NUMBERVALUE(INDEX(data_wkly!BE:BE,MATCH($B75,data_wkly!$C:$C,0),1))),"na"))</f>
        <v>112.53</v>
      </c>
      <c r="W75" s="124">
        <f>IF(IFERROR(IF(INDEX(data_wkly!BF:BF,MATCH($B75,data_wkly!$C:$C,0),1)=0,"",_xlfn.NUMBERVALUE(INDEX(data_wkly!BF:BF,MATCH($B75,data_wkly!$C:$C,0),1))),"na")=0,"",IFERROR(IF(INDEX(data_wkly!BF:BF,MATCH($B75,data_wkly!$C:$C,0),1)=0,"",_xlfn.NUMBERVALUE(INDEX(data_wkly!BF:BF,MATCH($B75,data_wkly!$C:$C,0),1))),"na"))</f>
        <v>149.26</v>
      </c>
      <c r="X75" s="124" t="str">
        <f>IFERROR(IF(INDEX(data_wkly!BK:BK,MATCH($B75,data_wkly!$C:$C,0),1)=0,"",_xlfn.NUMBERVALUE(INDEX(data_wkly!BK:BK,MATCH($B75,data_wkly!$C:$C,0),1))),"na")</f>
        <v/>
      </c>
      <c r="Y75" s="124">
        <f>IF(IFERROR(IF(INDEX(data_wkly!BG:BG,MATCH($B75,data_wkly!$C:$C,0),1)=0,"",_xlfn.NUMBERVALUE(INDEX(data_wkly!BG:BG,MATCH($B75,data_wkly!$C:$C,0),1))),"na")=0,"",IFERROR(IF(INDEX(data_wkly!BG:BG,MATCH($B75,data_wkly!$C:$C,0),1)=0,"",_xlfn.NUMBERVALUE(INDEX(data_wkly!BG:BG,MATCH($B75,data_wkly!$C:$C,0),1))),"na"))</f>
        <v>150.47</v>
      </c>
      <c r="AJ75" s="41">
        <f t="shared" si="3"/>
        <v>1</v>
      </c>
    </row>
    <row r="76" spans="1:36" ht="15.5">
      <c r="A76" s="88">
        <f t="shared" si="1"/>
        <v>2</v>
      </c>
      <c r="B76" s="89">
        <f t="shared" si="4"/>
        <v>44184</v>
      </c>
      <c r="C76" s="122">
        <f>IF(IFERROR(IF(INDEX(data_wkly!AO:AO,MATCH($B76,data_wkly!$C:$C,0),1)=0,"",_xlfn.NUMBERVALUE(INDEX(data_wkly!AO:AO,MATCH($B76,data_wkly!$C:$C,0),1))),"na")=0,"",IFERROR(IF(INDEX(data_wkly!AO:AO,MATCH($B76,data_wkly!$C:$C,0),1)=0,"",_xlfn.NUMBERVALUE(INDEX(data_wkly!AO:AO,MATCH($B76,data_wkly!$C:$C,0),1))),"na"))</f>
        <v>205</v>
      </c>
      <c r="D76" s="122">
        <f>IF(IFERROR(IF(INDEX(data_wkly!AP:AP,MATCH($B76,data_wkly!$C:$C,0),1)=0,"",_xlfn.NUMBERVALUE(INDEX(data_wkly!AP:AP,MATCH($B76,data_wkly!$C:$C,0),1))),"na")=0,"",IFERROR(IF(INDEX(data_wkly!AP:AP,MATCH($B76,data_wkly!$C:$C,0),1)=0,"",_xlfn.NUMBERVALUE(INDEX(data_wkly!AP:AP,MATCH($B76,data_wkly!$C:$C,0),1))),"na"))</f>
        <v>2553</v>
      </c>
      <c r="E76" s="122">
        <f>IF(IFERROR(IF(INDEX(data_wkly!AQ:AQ,MATCH($B76,data_wkly!$C:$C,0),1)=0,"",_xlfn.NUMBERVALUE(INDEX(data_wkly!AQ:AQ,MATCH($B76,data_wkly!$C:$C,0),1))),"na")=0,"",IFERROR(IF(INDEX(data_wkly!AQ:AQ,MATCH($B76,data_wkly!$C:$C,0),1)=0,"",_xlfn.NUMBERVALUE(INDEX(data_wkly!AQ:AQ,MATCH($B76,data_wkly!$C:$C,0),1))),"na"))</f>
        <v>14600</v>
      </c>
      <c r="F76" s="122">
        <f>IF(IFERROR(IF(INDEX(data_wkly!AR:AR,MATCH($B76,data_wkly!$C:$C,0),1)=0,"",_xlfn.NUMBERVALUE(INDEX(data_wkly!AR:AR,MATCH($B76,data_wkly!$C:$C,0),1))),"na")=0,"",IFERROR(IF(INDEX(data_wkly!AR:AR,MATCH($B76,data_wkly!$C:$C,0),1)=0,"",_xlfn.NUMBERVALUE(INDEX(data_wkly!AR:AR,MATCH($B76,data_wkly!$C:$C,0),1))),"na"))</f>
        <v>33102</v>
      </c>
      <c r="G76" s="122">
        <f>IF(IFERROR(IF(INDEX(data_wkly!AS:AS,MATCH($B76,data_wkly!$C:$C,0),1)=0,"",_xlfn.NUMBERVALUE(INDEX(data_wkly!AS:AS,MATCH($B76,data_wkly!$C:$C,0),1))),"na")=0,"",IFERROR(IF(INDEX(data_wkly!AS:AS,MATCH($B76,data_wkly!$C:$C,0),1)=0,"",_xlfn.NUMBERVALUE(INDEX(data_wkly!AS:AS,MATCH($B76,data_wkly!$C:$C,0),1))),"na"))</f>
        <v>26907</v>
      </c>
      <c r="H76" s="122" t="str">
        <f>IFERROR(IF(INDEX(data_wkly!BJ:BJ,MATCH($B76,data_wkly!$C:$C,0),1)=0,"",_xlfn.NUMBERVALUE(INDEX(data_wkly!BJ:BJ,MATCH($B76,data_wkly!$C:$C,0),1))),"na")</f>
        <v/>
      </c>
      <c r="I76" s="122">
        <f>IF(IFERROR(IF(INDEX(data_wkly!AT:AT,MATCH($B76,data_wkly!$C:$C,0),1)=0,"",_xlfn.NUMBERVALUE(INDEX(data_wkly!AT:AT,MATCH($B76,data_wkly!$C:$C,0),1))),"na")=0,"",IFERROR(IF(INDEX(data_wkly!AT:AT,MATCH($B76,data_wkly!$C:$C,0),1)=0,"",_xlfn.NUMBERVALUE(INDEX(data_wkly!AT:AT,MATCH($B76,data_wkly!$C:$C,0),1))),"na"))</f>
        <v>4755</v>
      </c>
      <c r="J76" s="122">
        <f>IF(IFERROR(IF(INDEX(data_wkly!AU:AU,MATCH($B76,data_wkly!$C:$C,0),1)=0,"",_xlfn.NUMBERVALUE(INDEX(data_wkly!AU:AU,MATCH($B76,data_wkly!$C:$C,0),1))),"na")=0,"",IFERROR(IF(INDEX(data_wkly!AU:AU,MATCH($B76,data_wkly!$C:$C,0),1)=0,"",_xlfn.NUMBERVALUE(INDEX(data_wkly!AU:AU,MATCH($B76,data_wkly!$C:$C,0),1))),"na"))</f>
        <v>2466</v>
      </c>
      <c r="K76" s="122">
        <f>IF(IFERROR(IF(INDEX(data_wkly!AV:AV,MATCH($B76,data_wkly!$C:$C,0),1)=0,"",_xlfn.NUMBERVALUE(INDEX(data_wkly!AV:AV,MATCH($B76,data_wkly!$C:$C,0),1))),"na")=0,"",IFERROR(IF(INDEX(data_wkly!AV:AV,MATCH($B76,data_wkly!$C:$C,0),1)=0,"",_xlfn.NUMBERVALUE(INDEX(data_wkly!AV:AV,MATCH($B76,data_wkly!$C:$C,0),1))),"na"))</f>
        <v>84588</v>
      </c>
      <c r="L76" s="122" t="str">
        <f>IFERROR(IF(INDEX(data_wkly!BI:BI,MATCH($B76,data_wkly!$C:$C,0),1)=0,"",_xlfn.NUMBERVALUE(INDEX(data_wkly!BI:BI,MATCH($B76,data_wkly!$C:$C,0),1))),"na")</f>
        <v/>
      </c>
      <c r="M76" s="122">
        <f>IF(IFERROR(IF(INDEX(data_wkly!AW:AW,MATCH($B76,data_wkly!$C:$C,0),1)=0,"",_xlfn.NUMBERVALUE(INDEX(data_wkly!AW:AW,MATCH($B76,data_wkly!$C:$C,0),1))),"na")=0,"",IFERROR(IF(INDEX(data_wkly!AW:AW,MATCH($B76,data_wkly!$C:$C,0),1)=0,"",_xlfn.NUMBERVALUE(INDEX(data_wkly!AW:AW,MATCH($B76,data_wkly!$C:$C,0),1))),"na"))</f>
        <v>79364</v>
      </c>
      <c r="N76" s="123"/>
      <c r="O76" s="124">
        <f>IF(IFERROR(IF(INDEX(data_wkly!AY:AY,MATCH($B76,data_wkly!$C:$C,0),1)=0,"",_xlfn.NUMBERVALUE(INDEX(data_wkly!AY:AY,MATCH($B76,data_wkly!$C:$C,0),1))),"na")=0,"",IFERROR(IF(INDEX(data_wkly!AY:AY,MATCH($B76,data_wkly!$C:$C,0),1)=0,"",_xlfn.NUMBERVALUE(INDEX(data_wkly!AY:AY,MATCH($B76,data_wkly!$C:$C,0),1))),"na"))</f>
        <v>129.06</v>
      </c>
      <c r="P76" s="124">
        <f>IF(IFERROR(IF(INDEX(data_wkly!AZ:AZ,MATCH($B76,data_wkly!$C:$C,0),1)=0,"",_xlfn.NUMBERVALUE(INDEX(data_wkly!AZ:AZ,MATCH($B76,data_wkly!$C:$C,0),1))),"na")=0,"",IFERROR(IF(INDEX(data_wkly!AZ:AZ,MATCH($B76,data_wkly!$C:$C,0),1)=0,"",_xlfn.NUMBERVALUE(INDEX(data_wkly!AZ:AZ,MATCH($B76,data_wkly!$C:$C,0),1))),"na"))</f>
        <v>150.80000000000001</v>
      </c>
      <c r="Q76" s="124">
        <f>IF(IFERROR(IF(INDEX(data_wkly!BA:BA,MATCH($B76,data_wkly!$C:$C,0),1)=0,"",_xlfn.NUMBERVALUE(INDEX(data_wkly!BA:BA,MATCH($B76,data_wkly!$C:$C,0),1))),"na")=0,"",IFERROR(IF(INDEX(data_wkly!BA:BA,MATCH($B76,data_wkly!$C:$C,0),1)=0,"",_xlfn.NUMBERVALUE(INDEX(data_wkly!BA:BA,MATCH($B76,data_wkly!$C:$C,0),1))),"na"))</f>
        <v>150.37</v>
      </c>
      <c r="R76" s="124">
        <f>IF(IFERROR(IF(INDEX(data_wkly!BB:BB,MATCH($B76,data_wkly!$C:$C,0),1)=0,"",_xlfn.NUMBERVALUE(INDEX(data_wkly!BB:BB,MATCH($B76,data_wkly!$C:$C,0),1))),"na")=0,"",IFERROR(IF(INDEX(data_wkly!BB:BB,MATCH($B76,data_wkly!$C:$C,0),1)=0,"",_xlfn.NUMBERVALUE(INDEX(data_wkly!BB:BB,MATCH($B76,data_wkly!$C:$C,0),1))),"na"))</f>
        <v>149.65</v>
      </c>
      <c r="S76" s="124">
        <f>IF(IFERROR(IF(INDEX(data_wkly!BC:BC,MATCH($B76,data_wkly!$C:$C,0),1)=0,"",_xlfn.NUMBERVALUE(INDEX(data_wkly!BC:BC,MATCH($B76,data_wkly!$C:$C,0),1))),"na")=0,"",IFERROR(IF(INDEX(data_wkly!BC:BC,MATCH($B76,data_wkly!$C:$C,0),1)=0,"",_xlfn.NUMBERVALUE(INDEX(data_wkly!BC:BC,MATCH($B76,data_wkly!$C:$C,0),1))),"na"))</f>
        <v>149.19999999999999</v>
      </c>
      <c r="T76" s="124" t="str">
        <f>IFERROR(IF(INDEX(data_wkly!BL:BL,MATCH($B76,data_wkly!$C:$C,0),1)=0,"",_xlfn.NUMBERVALUE(INDEX(data_wkly!BL:BL,MATCH($B76,data_wkly!$C:$C,0),1))),"na")</f>
        <v/>
      </c>
      <c r="U76" s="124">
        <f>IF(IFERROR(IF(INDEX(data_wkly!BD:BD,MATCH($B76,data_wkly!$C:$C,0),1)=0,"",_xlfn.NUMBERVALUE(INDEX(data_wkly!BD:BD,MATCH($B76,data_wkly!$C:$C,0),1))),"na")=0,"",IFERROR(IF(INDEX(data_wkly!BD:BD,MATCH($B76,data_wkly!$C:$C,0),1)=0,"",_xlfn.NUMBERVALUE(INDEX(data_wkly!BD:BD,MATCH($B76,data_wkly!$C:$C,0),1))),"na"))</f>
        <v>147.57</v>
      </c>
      <c r="V76" s="124">
        <f>IF(IFERROR(IF(INDEX(data_wkly!BE:BE,MATCH($B76,data_wkly!$C:$C,0),1)=0,"",_xlfn.NUMBERVALUE(INDEX(data_wkly!BE:BE,MATCH($B76,data_wkly!$C:$C,0),1))),"na")=0,"",IFERROR(IF(INDEX(data_wkly!BE:BE,MATCH($B76,data_wkly!$C:$C,0),1)=0,"",_xlfn.NUMBERVALUE(INDEX(data_wkly!BE:BE,MATCH($B76,data_wkly!$C:$C,0),1))),"na"))</f>
        <v>115.06</v>
      </c>
      <c r="W76" s="124">
        <f>IF(IFERROR(IF(INDEX(data_wkly!BF:BF,MATCH($B76,data_wkly!$C:$C,0),1)=0,"",_xlfn.NUMBERVALUE(INDEX(data_wkly!BF:BF,MATCH($B76,data_wkly!$C:$C,0),1))),"na")=0,"",IFERROR(IF(INDEX(data_wkly!BF:BF,MATCH($B76,data_wkly!$C:$C,0),1)=0,"",_xlfn.NUMBERVALUE(INDEX(data_wkly!BF:BF,MATCH($B76,data_wkly!$C:$C,0),1))),"na"))</f>
        <v>148.49</v>
      </c>
      <c r="X76" s="124" t="str">
        <f>IFERROR(IF(INDEX(data_wkly!BK:BK,MATCH($B76,data_wkly!$C:$C,0),1)=0,"",_xlfn.NUMBERVALUE(INDEX(data_wkly!BK:BK,MATCH($B76,data_wkly!$C:$C,0),1))),"na")</f>
        <v/>
      </c>
      <c r="Y76" s="124">
        <f>IF(IFERROR(IF(INDEX(data_wkly!BG:BG,MATCH($B76,data_wkly!$C:$C,0),1)=0,"",_xlfn.NUMBERVALUE(INDEX(data_wkly!BG:BG,MATCH($B76,data_wkly!$C:$C,0),1))),"na")=0,"",IFERROR(IF(INDEX(data_wkly!BG:BG,MATCH($B76,data_wkly!$C:$C,0),1)=0,"",_xlfn.NUMBERVALUE(INDEX(data_wkly!BG:BG,MATCH($B76,data_wkly!$C:$C,0),1))),"na"))</f>
        <v>149.5</v>
      </c>
      <c r="AJ76" s="41">
        <f t="shared" si="3"/>
        <v>2</v>
      </c>
    </row>
    <row r="77" spans="1:36" ht="15.5">
      <c r="A77" s="88">
        <f t="shared" si="1"/>
        <v>1</v>
      </c>
      <c r="B77" s="89">
        <f t="shared" si="4"/>
        <v>44191</v>
      </c>
      <c r="C77" s="122" t="str">
        <f>IF(IFERROR(IF(INDEX(data_wkly!AO:AO,MATCH($B77,data_wkly!$C:$C,0),1)=0,"",_xlfn.NUMBERVALUE(INDEX(data_wkly!AO:AO,MATCH($B77,data_wkly!$C:$C,0),1))),"na")=0,"",IFERROR(IF(INDEX(data_wkly!AO:AO,MATCH($B77,data_wkly!$C:$C,0),1)=0,"",_xlfn.NUMBERVALUE(INDEX(data_wkly!AO:AO,MATCH($B77,data_wkly!$C:$C,0),1))),"na"))</f>
        <v>na</v>
      </c>
      <c r="D77" s="122" t="str">
        <f>IF(IFERROR(IF(INDEX(data_wkly!AP:AP,MATCH($B77,data_wkly!$C:$C,0),1)=0,"",_xlfn.NUMBERVALUE(INDEX(data_wkly!AP:AP,MATCH($B77,data_wkly!$C:$C,0),1))),"na")=0,"",IFERROR(IF(INDEX(data_wkly!AP:AP,MATCH($B77,data_wkly!$C:$C,0),1)=0,"",_xlfn.NUMBERVALUE(INDEX(data_wkly!AP:AP,MATCH($B77,data_wkly!$C:$C,0),1))),"na"))</f>
        <v>na</v>
      </c>
      <c r="E77" s="122">
        <f>IF(IFERROR(IF(INDEX(data_wkly!AQ:AQ,MATCH($B77,data_wkly!$C:$C,0),1)=0,"",_xlfn.NUMBERVALUE(INDEX(data_wkly!AQ:AQ,MATCH($B77,data_wkly!$C:$C,0),1))),"na")=0,"",IFERROR(IF(INDEX(data_wkly!AQ:AQ,MATCH($B77,data_wkly!$C:$C,0),1)=0,"",_xlfn.NUMBERVALUE(INDEX(data_wkly!AQ:AQ,MATCH($B77,data_wkly!$C:$C,0),1))),"na"))</f>
        <v>8177</v>
      </c>
      <c r="F77" s="122">
        <f>IF(IFERROR(IF(INDEX(data_wkly!AR:AR,MATCH($B77,data_wkly!$C:$C,0),1)=0,"",_xlfn.NUMBERVALUE(INDEX(data_wkly!AR:AR,MATCH($B77,data_wkly!$C:$C,0),1))),"na")=0,"",IFERROR(IF(INDEX(data_wkly!AR:AR,MATCH($B77,data_wkly!$C:$C,0),1)=0,"",_xlfn.NUMBERVALUE(INDEX(data_wkly!AR:AR,MATCH($B77,data_wkly!$C:$C,0),1))),"na"))</f>
        <v>17951</v>
      </c>
      <c r="G77" s="122">
        <f>IF(IFERROR(IF(INDEX(data_wkly!AS:AS,MATCH($B77,data_wkly!$C:$C,0),1)=0,"",_xlfn.NUMBERVALUE(INDEX(data_wkly!AS:AS,MATCH($B77,data_wkly!$C:$C,0),1))),"na")=0,"",IFERROR(IF(INDEX(data_wkly!AS:AS,MATCH($B77,data_wkly!$C:$C,0),1)=0,"",_xlfn.NUMBERVALUE(INDEX(data_wkly!AS:AS,MATCH($B77,data_wkly!$C:$C,0),1))),"na"))</f>
        <v>14618</v>
      </c>
      <c r="H77" s="122" t="str">
        <f>IFERROR(IF(INDEX(data_wkly!BJ:BJ,MATCH($B77,data_wkly!$C:$C,0),1)=0,"",_xlfn.NUMBERVALUE(INDEX(data_wkly!BJ:BJ,MATCH($B77,data_wkly!$C:$C,0),1))),"na")</f>
        <v/>
      </c>
      <c r="I77" s="122">
        <f>IF(IFERROR(IF(INDEX(data_wkly!AT:AT,MATCH($B77,data_wkly!$C:$C,0),1)=0,"",_xlfn.NUMBERVALUE(INDEX(data_wkly!AT:AT,MATCH($B77,data_wkly!$C:$C,0),1))),"na")=0,"",IFERROR(IF(INDEX(data_wkly!AT:AT,MATCH($B77,data_wkly!$C:$C,0),1)=0,"",_xlfn.NUMBERVALUE(INDEX(data_wkly!AT:AT,MATCH($B77,data_wkly!$C:$C,0),1))),"na"))</f>
        <v>2621</v>
      </c>
      <c r="J77" s="122" t="str">
        <f>IF(IFERROR(IF(INDEX(data_wkly!AU:AU,MATCH($B77,data_wkly!$C:$C,0),1)=0,"",_xlfn.NUMBERVALUE(INDEX(data_wkly!AU:AU,MATCH($B77,data_wkly!$C:$C,0),1))),"na")=0,"",IFERROR(IF(INDEX(data_wkly!AU:AU,MATCH($B77,data_wkly!$C:$C,0),1)=0,"",_xlfn.NUMBERVALUE(INDEX(data_wkly!AU:AU,MATCH($B77,data_wkly!$C:$C,0),1))),"na"))</f>
        <v>na</v>
      </c>
      <c r="K77" s="122">
        <f>IF(IFERROR(IF(INDEX(data_wkly!AV:AV,MATCH($B77,data_wkly!$C:$C,0),1)=0,"",_xlfn.NUMBERVALUE(INDEX(data_wkly!AV:AV,MATCH($B77,data_wkly!$C:$C,0),1))),"na")=0,"",IFERROR(IF(INDEX(data_wkly!AV:AV,MATCH($B77,data_wkly!$C:$C,0),1)=0,"",_xlfn.NUMBERVALUE(INDEX(data_wkly!AV:AV,MATCH($B77,data_wkly!$C:$C,0),1))),"na"))</f>
        <v>46387</v>
      </c>
      <c r="L77" s="122" t="str">
        <f>IFERROR(IF(INDEX(data_wkly!BI:BI,MATCH($B77,data_wkly!$C:$C,0),1)=0,"",_xlfn.NUMBERVALUE(INDEX(data_wkly!BI:BI,MATCH($B77,data_wkly!$C:$C,0),1))),"na")</f>
        <v/>
      </c>
      <c r="M77" s="122">
        <f>IF(IFERROR(IF(INDEX(data_wkly!AW:AW,MATCH($B77,data_wkly!$C:$C,0),1)=0,"",_xlfn.NUMBERVALUE(INDEX(data_wkly!AW:AW,MATCH($B77,data_wkly!$C:$C,0),1))),"na")=0,"",IFERROR(IF(INDEX(data_wkly!AW:AW,MATCH($B77,data_wkly!$C:$C,0),1)=0,"",_xlfn.NUMBERVALUE(INDEX(data_wkly!AW:AW,MATCH($B77,data_wkly!$C:$C,0),1))),"na"))</f>
        <v>43367</v>
      </c>
      <c r="N77" s="123"/>
      <c r="O77" s="124" t="str">
        <f>IF(IFERROR(IF(INDEX(data_wkly!AY:AY,MATCH($B77,data_wkly!$C:$C,0),1)=0,"",_xlfn.NUMBERVALUE(INDEX(data_wkly!AY:AY,MATCH($B77,data_wkly!$C:$C,0),1))),"na")=0,"",IFERROR(IF(INDEX(data_wkly!AY:AY,MATCH($B77,data_wkly!$C:$C,0),1)=0,"",_xlfn.NUMBERVALUE(INDEX(data_wkly!AY:AY,MATCH($B77,data_wkly!$C:$C,0),1))),"na"))</f>
        <v>na</v>
      </c>
      <c r="P77" s="124" t="str">
        <f>IF(IFERROR(IF(INDEX(data_wkly!AZ:AZ,MATCH($B77,data_wkly!$C:$C,0),1)=0,"",_xlfn.NUMBERVALUE(INDEX(data_wkly!AZ:AZ,MATCH($B77,data_wkly!$C:$C,0),1))),"na")=0,"",IFERROR(IF(INDEX(data_wkly!AZ:AZ,MATCH($B77,data_wkly!$C:$C,0),1)=0,"",_xlfn.NUMBERVALUE(INDEX(data_wkly!AZ:AZ,MATCH($B77,data_wkly!$C:$C,0),1))),"na"))</f>
        <v>na</v>
      </c>
      <c r="Q77" s="124">
        <f>IF(IFERROR(IF(INDEX(data_wkly!BA:BA,MATCH($B77,data_wkly!$C:$C,0),1)=0,"",_xlfn.NUMBERVALUE(INDEX(data_wkly!BA:BA,MATCH($B77,data_wkly!$C:$C,0),1))),"na")=0,"",IFERROR(IF(INDEX(data_wkly!BA:BA,MATCH($B77,data_wkly!$C:$C,0),1)=0,"",_xlfn.NUMBERVALUE(INDEX(data_wkly!BA:BA,MATCH($B77,data_wkly!$C:$C,0),1))),"na"))</f>
        <v>149.16999999999999</v>
      </c>
      <c r="R77" s="124">
        <f>IF(IFERROR(IF(INDEX(data_wkly!BB:BB,MATCH($B77,data_wkly!$C:$C,0),1)=0,"",_xlfn.NUMBERVALUE(INDEX(data_wkly!BB:BB,MATCH($B77,data_wkly!$C:$C,0),1))),"na")=0,"",IFERROR(IF(INDEX(data_wkly!BB:BB,MATCH($B77,data_wkly!$C:$C,0),1)=0,"",_xlfn.NUMBERVALUE(INDEX(data_wkly!BB:BB,MATCH($B77,data_wkly!$C:$C,0),1))),"na"))</f>
        <v>148.38</v>
      </c>
      <c r="S77" s="124">
        <f>IF(IFERROR(IF(INDEX(data_wkly!BC:BC,MATCH($B77,data_wkly!$C:$C,0),1)=0,"",_xlfn.NUMBERVALUE(INDEX(data_wkly!BC:BC,MATCH($B77,data_wkly!$C:$C,0),1))),"na")=0,"",IFERROR(IF(INDEX(data_wkly!BC:BC,MATCH($B77,data_wkly!$C:$C,0),1)=0,"",_xlfn.NUMBERVALUE(INDEX(data_wkly!BC:BC,MATCH($B77,data_wkly!$C:$C,0),1))),"na"))</f>
        <v>148.28</v>
      </c>
      <c r="T77" s="124" t="str">
        <f>IFERROR(IF(INDEX(data_wkly!BL:BL,MATCH($B77,data_wkly!$C:$C,0),1)=0,"",_xlfn.NUMBERVALUE(INDEX(data_wkly!BL:BL,MATCH($B77,data_wkly!$C:$C,0),1))),"na")</f>
        <v/>
      </c>
      <c r="U77" s="124">
        <f>IF(IFERROR(IF(INDEX(data_wkly!BD:BD,MATCH($B77,data_wkly!$C:$C,0),1)=0,"",_xlfn.NUMBERVALUE(INDEX(data_wkly!BD:BD,MATCH($B77,data_wkly!$C:$C,0),1))),"na")=0,"",IFERROR(IF(INDEX(data_wkly!BD:BD,MATCH($B77,data_wkly!$C:$C,0),1)=0,"",_xlfn.NUMBERVALUE(INDEX(data_wkly!BD:BD,MATCH($B77,data_wkly!$C:$C,0),1))),"na"))</f>
        <v>146.69</v>
      </c>
      <c r="V77" s="124" t="str">
        <f>IF(IFERROR(IF(INDEX(data_wkly!BE:BE,MATCH($B77,data_wkly!$C:$C,0),1)=0,"",_xlfn.NUMBERVALUE(INDEX(data_wkly!BE:BE,MATCH($B77,data_wkly!$C:$C,0),1))),"na")=0,"",IFERROR(IF(INDEX(data_wkly!BE:BE,MATCH($B77,data_wkly!$C:$C,0),1)=0,"",_xlfn.NUMBERVALUE(INDEX(data_wkly!BE:BE,MATCH($B77,data_wkly!$C:$C,0),1))),"na"))</f>
        <v>na</v>
      </c>
      <c r="W77" s="124">
        <f>IF(IFERROR(IF(INDEX(data_wkly!BF:BF,MATCH($B77,data_wkly!$C:$C,0),1)=0,"",_xlfn.NUMBERVALUE(INDEX(data_wkly!BF:BF,MATCH($B77,data_wkly!$C:$C,0),1))),"na")=0,"",IFERROR(IF(INDEX(data_wkly!BF:BF,MATCH($B77,data_wkly!$C:$C,0),1)=0,"",_xlfn.NUMBERVALUE(INDEX(data_wkly!BF:BF,MATCH($B77,data_wkly!$C:$C,0),1))),"na"))</f>
        <v>147.34</v>
      </c>
      <c r="X77" s="124" t="str">
        <f>IFERROR(IF(INDEX(data_wkly!BK:BK,MATCH($B77,data_wkly!$C:$C,0),1)=0,"",_xlfn.NUMBERVALUE(INDEX(data_wkly!BK:BK,MATCH($B77,data_wkly!$C:$C,0),1))),"na")</f>
        <v/>
      </c>
      <c r="Y77" s="124">
        <f>IF(IFERROR(IF(INDEX(data_wkly!BG:BG,MATCH($B77,data_wkly!$C:$C,0),1)=0,"",_xlfn.NUMBERVALUE(INDEX(data_wkly!BG:BG,MATCH($B77,data_wkly!$C:$C,0),1))),"na")=0,"",IFERROR(IF(INDEX(data_wkly!BG:BG,MATCH($B77,data_wkly!$C:$C,0),1)=0,"",_xlfn.NUMBERVALUE(INDEX(data_wkly!BG:BG,MATCH($B77,data_wkly!$C:$C,0),1))),"na"))</f>
        <v>148.38999999999999</v>
      </c>
      <c r="AJ77" s="41">
        <f t="shared" si="3"/>
        <v>1</v>
      </c>
    </row>
    <row r="78" spans="1:36" ht="15.5">
      <c r="A78" s="88">
        <f t="shared" si="1"/>
        <v>2</v>
      </c>
      <c r="B78" s="89">
        <f t="shared" si="4"/>
        <v>44198</v>
      </c>
      <c r="C78" s="122">
        <f>IF(IFERROR(IF(INDEX(data_wkly!AO:AO,MATCH($B78,data_wkly!$C:$C,0),1)=0,"",_xlfn.NUMBERVALUE(INDEX(data_wkly!AO:AO,MATCH($B78,data_wkly!$C:$C,0),1))),"na")=0,"",IFERROR(IF(INDEX(data_wkly!AO:AO,MATCH($B78,data_wkly!$C:$C,0),1)=0,"",_xlfn.NUMBERVALUE(INDEX(data_wkly!AO:AO,MATCH($B78,data_wkly!$C:$C,0),1))),"na"))</f>
        <v>169</v>
      </c>
      <c r="D78" s="122">
        <f>IF(IFERROR(IF(INDEX(data_wkly!AP:AP,MATCH($B78,data_wkly!$C:$C,0),1)=0,"",_xlfn.NUMBERVALUE(INDEX(data_wkly!AP:AP,MATCH($B78,data_wkly!$C:$C,0),1))),"na")=0,"",IFERROR(IF(INDEX(data_wkly!AP:AP,MATCH($B78,data_wkly!$C:$C,0),1)=0,"",_xlfn.NUMBERVALUE(INDEX(data_wkly!AP:AP,MATCH($B78,data_wkly!$C:$C,0),1))),"na"))</f>
        <v>1283</v>
      </c>
      <c r="E78" s="122">
        <f>IF(IFERROR(IF(INDEX(data_wkly!AQ:AQ,MATCH($B78,data_wkly!$C:$C,0),1)=0,"",_xlfn.NUMBERVALUE(INDEX(data_wkly!AQ:AQ,MATCH($B78,data_wkly!$C:$C,0),1))),"na")=0,"",IFERROR(IF(INDEX(data_wkly!AQ:AQ,MATCH($B78,data_wkly!$C:$C,0),1)=0,"",_xlfn.NUMBERVALUE(INDEX(data_wkly!AQ:AQ,MATCH($B78,data_wkly!$C:$C,0),1))),"na"))</f>
        <v>7909</v>
      </c>
      <c r="F78" s="122">
        <f>IF(IFERROR(IF(INDEX(data_wkly!AR:AR,MATCH($B78,data_wkly!$C:$C,0),1)=0,"",_xlfn.NUMBERVALUE(INDEX(data_wkly!AR:AR,MATCH($B78,data_wkly!$C:$C,0),1))),"na")=0,"",IFERROR(IF(INDEX(data_wkly!AR:AR,MATCH($B78,data_wkly!$C:$C,0),1)=0,"",_xlfn.NUMBERVALUE(INDEX(data_wkly!AR:AR,MATCH($B78,data_wkly!$C:$C,0),1))),"na"))</f>
        <v>21040</v>
      </c>
      <c r="G78" s="122">
        <f>IF(IFERROR(IF(INDEX(data_wkly!AS:AS,MATCH($B78,data_wkly!$C:$C,0),1)=0,"",_xlfn.NUMBERVALUE(INDEX(data_wkly!AS:AS,MATCH($B78,data_wkly!$C:$C,0),1))),"na")=0,"",IFERROR(IF(INDEX(data_wkly!AS:AS,MATCH($B78,data_wkly!$C:$C,0),1)=0,"",_xlfn.NUMBERVALUE(INDEX(data_wkly!AS:AS,MATCH($B78,data_wkly!$C:$C,0),1))),"na"))</f>
        <v>22952</v>
      </c>
      <c r="H78" s="122" t="str">
        <f>IFERROR(IF(INDEX(data_wkly!BJ:BJ,MATCH($B78,data_wkly!$C:$C,0),1)=0,"",_xlfn.NUMBERVALUE(INDEX(data_wkly!BJ:BJ,MATCH($B78,data_wkly!$C:$C,0),1))),"na")</f>
        <v/>
      </c>
      <c r="I78" s="122">
        <f>IF(IFERROR(IF(INDEX(data_wkly!AT:AT,MATCH($B78,data_wkly!$C:$C,0),1)=0,"",_xlfn.NUMBERVALUE(INDEX(data_wkly!AT:AT,MATCH($B78,data_wkly!$C:$C,0),1))),"na")=0,"",IFERROR(IF(INDEX(data_wkly!AT:AT,MATCH($B78,data_wkly!$C:$C,0),1)=0,"",_xlfn.NUMBERVALUE(INDEX(data_wkly!AT:AT,MATCH($B78,data_wkly!$C:$C,0),1))),"na"))</f>
        <v>5513</v>
      </c>
      <c r="J78" s="122">
        <f>IF(IFERROR(IF(INDEX(data_wkly!AU:AU,MATCH($B78,data_wkly!$C:$C,0),1)=0,"",_xlfn.NUMBERVALUE(INDEX(data_wkly!AU:AU,MATCH($B78,data_wkly!$C:$C,0),1))),"na")=0,"",IFERROR(IF(INDEX(data_wkly!AU:AU,MATCH($B78,data_wkly!$C:$C,0),1)=0,"",_xlfn.NUMBERVALUE(INDEX(data_wkly!AU:AU,MATCH($B78,data_wkly!$C:$C,0),1))),"na"))</f>
        <v>3199</v>
      </c>
      <c r="K78" s="122">
        <f>IF(IFERROR(IF(INDEX(data_wkly!AV:AV,MATCH($B78,data_wkly!$C:$C,0),1)=0,"",_xlfn.NUMBERVALUE(INDEX(data_wkly!AV:AV,MATCH($B78,data_wkly!$C:$C,0),1))),"na")=0,"",IFERROR(IF(INDEX(data_wkly!AV:AV,MATCH($B78,data_wkly!$C:$C,0),1)=0,"",_xlfn.NUMBERVALUE(INDEX(data_wkly!AV:AV,MATCH($B78,data_wkly!$C:$C,0),1))),"na"))</f>
        <v>62065</v>
      </c>
      <c r="L78" s="122" t="str">
        <f>IFERROR(IF(INDEX(data_wkly!BI:BI,MATCH($B78,data_wkly!$C:$C,0),1)=0,"",_xlfn.NUMBERVALUE(INDEX(data_wkly!BI:BI,MATCH($B78,data_wkly!$C:$C,0),1))),"na")</f>
        <v/>
      </c>
      <c r="M78" s="122">
        <f>IF(IFERROR(IF(INDEX(data_wkly!AW:AW,MATCH($B78,data_wkly!$C:$C,0),1)=0,"",_xlfn.NUMBERVALUE(INDEX(data_wkly!AW:AW,MATCH($B78,data_wkly!$C:$C,0),1))),"na")=0,"",IFERROR(IF(INDEX(data_wkly!AW:AW,MATCH($B78,data_wkly!$C:$C,0),1)=0,"",_xlfn.NUMBERVALUE(INDEX(data_wkly!AW:AW,MATCH($B78,data_wkly!$C:$C,0),1))),"na"))</f>
        <v>57414</v>
      </c>
      <c r="N78" s="123"/>
      <c r="O78" s="124">
        <f>IF(IFERROR(IF(INDEX(data_wkly!AY:AY,MATCH($B78,data_wkly!$C:$C,0),1)=0,"",_xlfn.NUMBERVALUE(INDEX(data_wkly!AY:AY,MATCH($B78,data_wkly!$C:$C,0),1))),"na")=0,"",IFERROR(IF(INDEX(data_wkly!AY:AY,MATCH($B78,data_wkly!$C:$C,0),1)=0,"",_xlfn.NUMBERVALUE(INDEX(data_wkly!AY:AY,MATCH($B78,data_wkly!$C:$C,0),1))),"na"))</f>
        <v>128.83000000000001</v>
      </c>
      <c r="P78" s="124">
        <f>IF(IFERROR(IF(INDEX(data_wkly!AZ:AZ,MATCH($B78,data_wkly!$C:$C,0),1)=0,"",_xlfn.NUMBERVALUE(INDEX(data_wkly!AZ:AZ,MATCH($B78,data_wkly!$C:$C,0),1))),"na")=0,"",IFERROR(IF(INDEX(data_wkly!AZ:AZ,MATCH($B78,data_wkly!$C:$C,0),1)=0,"",_xlfn.NUMBERVALUE(INDEX(data_wkly!AZ:AZ,MATCH($B78,data_wkly!$C:$C,0),1))),"na"))</f>
        <v>151.18</v>
      </c>
      <c r="Q78" s="124">
        <f>IF(IFERROR(IF(INDEX(data_wkly!BA:BA,MATCH($B78,data_wkly!$C:$C,0),1)=0,"",_xlfn.NUMBERVALUE(INDEX(data_wkly!BA:BA,MATCH($B78,data_wkly!$C:$C,0),1))),"na")=0,"",IFERROR(IF(INDEX(data_wkly!BA:BA,MATCH($B78,data_wkly!$C:$C,0),1)=0,"",_xlfn.NUMBERVALUE(INDEX(data_wkly!BA:BA,MATCH($B78,data_wkly!$C:$C,0),1))),"na"))</f>
        <v>150.09</v>
      </c>
      <c r="R78" s="124">
        <f>IF(IFERROR(IF(INDEX(data_wkly!BB:BB,MATCH($B78,data_wkly!$C:$C,0),1)=0,"",_xlfn.NUMBERVALUE(INDEX(data_wkly!BB:BB,MATCH($B78,data_wkly!$C:$C,0),1))),"na")=0,"",IFERROR(IF(INDEX(data_wkly!BB:BB,MATCH($B78,data_wkly!$C:$C,0),1)=0,"",_xlfn.NUMBERVALUE(INDEX(data_wkly!BB:BB,MATCH($B78,data_wkly!$C:$C,0),1))),"na"))</f>
        <v>148.58000000000001</v>
      </c>
      <c r="S78" s="124">
        <f>IF(IFERROR(IF(INDEX(data_wkly!BC:BC,MATCH($B78,data_wkly!$C:$C,0),1)=0,"",_xlfn.NUMBERVALUE(INDEX(data_wkly!BC:BC,MATCH($B78,data_wkly!$C:$C,0),1))),"na")=0,"",IFERROR(IF(INDEX(data_wkly!BC:BC,MATCH($B78,data_wkly!$C:$C,0),1)=0,"",_xlfn.NUMBERVALUE(INDEX(data_wkly!BC:BC,MATCH($B78,data_wkly!$C:$C,0),1))),"na"))</f>
        <v>148.12</v>
      </c>
      <c r="T78" s="124" t="str">
        <f>IFERROR(IF(INDEX(data_wkly!BL:BL,MATCH($B78,data_wkly!$C:$C,0),1)=0,"",_xlfn.NUMBERVALUE(INDEX(data_wkly!BL:BL,MATCH($B78,data_wkly!$C:$C,0),1))),"na")</f>
        <v/>
      </c>
      <c r="U78" s="124">
        <f>IF(IFERROR(IF(INDEX(data_wkly!BD:BD,MATCH($B78,data_wkly!$C:$C,0),1)=0,"",_xlfn.NUMBERVALUE(INDEX(data_wkly!BD:BD,MATCH($B78,data_wkly!$C:$C,0),1))),"na")=0,"",IFERROR(IF(INDEX(data_wkly!BD:BD,MATCH($B78,data_wkly!$C:$C,0),1)=0,"",_xlfn.NUMBERVALUE(INDEX(data_wkly!BD:BD,MATCH($B78,data_wkly!$C:$C,0),1))),"na"))</f>
        <v>146.97</v>
      </c>
      <c r="V78" s="124">
        <f>IF(IFERROR(IF(INDEX(data_wkly!BE:BE,MATCH($B78,data_wkly!$C:$C,0),1)=0,"",_xlfn.NUMBERVALUE(INDEX(data_wkly!BE:BE,MATCH($B78,data_wkly!$C:$C,0),1))),"na")=0,"",IFERROR(IF(INDEX(data_wkly!BE:BE,MATCH($B78,data_wkly!$C:$C,0),1)=0,"",_xlfn.NUMBERVALUE(INDEX(data_wkly!BE:BE,MATCH($B78,data_wkly!$C:$C,0),1))),"na"))</f>
        <v>115.05</v>
      </c>
      <c r="W78" s="124">
        <f>IF(IFERROR(IF(INDEX(data_wkly!BF:BF,MATCH($B78,data_wkly!$C:$C,0),1)=0,"",_xlfn.NUMBERVALUE(INDEX(data_wkly!BF:BF,MATCH($B78,data_wkly!$C:$C,0),1))),"na")=0,"",IFERROR(IF(INDEX(data_wkly!BF:BF,MATCH($B78,data_wkly!$C:$C,0),1)=0,"",_xlfn.NUMBERVALUE(INDEX(data_wkly!BF:BF,MATCH($B78,data_wkly!$C:$C,0),1))),"na"))</f>
        <v>146.72999999999999</v>
      </c>
      <c r="X78" s="124" t="str">
        <f>IFERROR(IF(INDEX(data_wkly!BK:BK,MATCH($B78,data_wkly!$C:$C,0),1)=0,"",_xlfn.NUMBERVALUE(INDEX(data_wkly!BK:BK,MATCH($B78,data_wkly!$C:$C,0),1))),"na")</f>
        <v/>
      </c>
      <c r="Y78" s="124">
        <f>IF(IFERROR(IF(INDEX(data_wkly!BG:BG,MATCH($B78,data_wkly!$C:$C,0),1)=0,"",_xlfn.NUMBERVALUE(INDEX(data_wkly!BG:BG,MATCH($B78,data_wkly!$C:$C,0),1))),"na")=0,"",IFERROR(IF(INDEX(data_wkly!BG:BG,MATCH($B78,data_wkly!$C:$C,0),1)=0,"",_xlfn.NUMBERVALUE(INDEX(data_wkly!BG:BG,MATCH($B78,data_wkly!$C:$C,0),1))),"na"))</f>
        <v>148.44999999999999</v>
      </c>
      <c r="AJ78" s="41">
        <f t="shared" si="3"/>
        <v>2</v>
      </c>
    </row>
    <row r="79" spans="1:36" ht="15.5">
      <c r="A79" s="88">
        <f t="shared" ref="A79:A142" si="5">IF(C79="","",AJ79)</f>
        <v>1</v>
      </c>
      <c r="B79" s="89">
        <f t="shared" si="4"/>
        <v>44205</v>
      </c>
      <c r="C79" s="122">
        <f>IF(IFERROR(IF(INDEX(data_wkly!AO:AO,MATCH($B79,data_wkly!$C:$C,0),1)=0,"",_xlfn.NUMBERVALUE(INDEX(data_wkly!AO:AO,MATCH($B79,data_wkly!$C:$C,0),1))),"na")=0,"",IFERROR(IF(INDEX(data_wkly!AO:AO,MATCH($B79,data_wkly!$C:$C,0),1)=0,"",_xlfn.NUMBERVALUE(INDEX(data_wkly!AO:AO,MATCH($B79,data_wkly!$C:$C,0),1))),"na"))</f>
        <v>216</v>
      </c>
      <c r="D79" s="122">
        <f>IF(IFERROR(IF(INDEX(data_wkly!AP:AP,MATCH($B79,data_wkly!$C:$C,0),1)=0,"",_xlfn.NUMBERVALUE(INDEX(data_wkly!AP:AP,MATCH($B79,data_wkly!$C:$C,0),1))),"na")=0,"",IFERROR(IF(INDEX(data_wkly!AP:AP,MATCH($B79,data_wkly!$C:$C,0),1)=0,"",_xlfn.NUMBERVALUE(INDEX(data_wkly!AP:AP,MATCH($B79,data_wkly!$C:$C,0),1))),"na"))</f>
        <v>1727</v>
      </c>
      <c r="E79" s="122">
        <f>IF(IFERROR(IF(INDEX(data_wkly!AQ:AQ,MATCH($B79,data_wkly!$C:$C,0),1)=0,"",_xlfn.NUMBERVALUE(INDEX(data_wkly!AQ:AQ,MATCH($B79,data_wkly!$C:$C,0),1))),"na")=0,"",IFERROR(IF(INDEX(data_wkly!AQ:AQ,MATCH($B79,data_wkly!$C:$C,0),1)=0,"",_xlfn.NUMBERVALUE(INDEX(data_wkly!AQ:AQ,MATCH($B79,data_wkly!$C:$C,0),1))),"na"))</f>
        <v>9389</v>
      </c>
      <c r="F79" s="122">
        <f>IF(IFERROR(IF(INDEX(data_wkly!AR:AR,MATCH($B79,data_wkly!$C:$C,0),1)=0,"",_xlfn.NUMBERVALUE(INDEX(data_wkly!AR:AR,MATCH($B79,data_wkly!$C:$C,0),1))),"na")=0,"",IFERROR(IF(INDEX(data_wkly!AR:AR,MATCH($B79,data_wkly!$C:$C,0),1)=0,"",_xlfn.NUMBERVALUE(INDEX(data_wkly!AR:AR,MATCH($B79,data_wkly!$C:$C,0),1))),"na"))</f>
        <v>26110</v>
      </c>
      <c r="G79" s="122">
        <f>IF(IFERROR(IF(INDEX(data_wkly!AS:AS,MATCH($B79,data_wkly!$C:$C,0),1)=0,"",_xlfn.NUMBERVALUE(INDEX(data_wkly!AS:AS,MATCH($B79,data_wkly!$C:$C,0),1))),"na")=0,"",IFERROR(IF(INDEX(data_wkly!AS:AS,MATCH($B79,data_wkly!$C:$C,0),1)=0,"",_xlfn.NUMBERVALUE(INDEX(data_wkly!AS:AS,MATCH($B79,data_wkly!$C:$C,0),1))),"na"))</f>
        <v>29661</v>
      </c>
      <c r="H79" s="122" t="str">
        <f>IFERROR(IF(INDEX(data_wkly!BJ:BJ,MATCH($B79,data_wkly!$C:$C,0),1)=0,"",_xlfn.NUMBERVALUE(INDEX(data_wkly!BJ:BJ,MATCH($B79,data_wkly!$C:$C,0),1))),"na")</f>
        <v/>
      </c>
      <c r="I79" s="122">
        <f>IF(IFERROR(IF(INDEX(data_wkly!AT:AT,MATCH($B79,data_wkly!$C:$C,0),1)=0,"",_xlfn.NUMBERVALUE(INDEX(data_wkly!AT:AT,MATCH($B79,data_wkly!$C:$C,0),1))),"na")=0,"",IFERROR(IF(INDEX(data_wkly!AT:AT,MATCH($B79,data_wkly!$C:$C,0),1)=0,"",_xlfn.NUMBERVALUE(INDEX(data_wkly!AT:AT,MATCH($B79,data_wkly!$C:$C,0),1))),"na"))</f>
        <v>7683</v>
      </c>
      <c r="J79" s="122">
        <f>IF(IFERROR(IF(INDEX(data_wkly!AU:AU,MATCH($B79,data_wkly!$C:$C,0),1)=0,"",_xlfn.NUMBERVALUE(INDEX(data_wkly!AU:AU,MATCH($B79,data_wkly!$C:$C,0),1))),"na")=0,"",IFERROR(IF(INDEX(data_wkly!AU:AU,MATCH($B79,data_wkly!$C:$C,0),1)=0,"",_xlfn.NUMBERVALUE(INDEX(data_wkly!AU:AU,MATCH($B79,data_wkly!$C:$C,0),1))),"na"))</f>
        <v>5029</v>
      </c>
      <c r="K79" s="122">
        <f>IF(IFERROR(IF(INDEX(data_wkly!AV:AV,MATCH($B79,data_wkly!$C:$C,0),1)=0,"",_xlfn.NUMBERVALUE(INDEX(data_wkly!AV:AV,MATCH($B79,data_wkly!$C:$C,0),1))),"na")=0,"",IFERROR(IF(INDEX(data_wkly!AV:AV,MATCH($B79,data_wkly!$C:$C,0),1)=0,"",_xlfn.NUMBERVALUE(INDEX(data_wkly!AV:AV,MATCH($B79,data_wkly!$C:$C,0),1))),"na"))</f>
        <v>79815</v>
      </c>
      <c r="L79" s="122" t="str">
        <f>IFERROR(IF(INDEX(data_wkly!BI:BI,MATCH($B79,data_wkly!$C:$C,0),1)=0,"",_xlfn.NUMBERVALUE(INDEX(data_wkly!BI:BI,MATCH($B79,data_wkly!$C:$C,0),1))),"na")</f>
        <v/>
      </c>
      <c r="M79" s="122">
        <f>IF(IFERROR(IF(INDEX(data_wkly!AW:AW,MATCH($B79,data_wkly!$C:$C,0),1)=0,"",_xlfn.NUMBERVALUE(INDEX(data_wkly!AW:AW,MATCH($B79,data_wkly!$C:$C,0),1))),"na")=0,"",IFERROR(IF(INDEX(data_wkly!AW:AW,MATCH($B79,data_wkly!$C:$C,0),1)=0,"",_xlfn.NUMBERVALUE(INDEX(data_wkly!AW:AW,MATCH($B79,data_wkly!$C:$C,0),1))),"na"))</f>
        <v>72843</v>
      </c>
      <c r="N79" s="123"/>
      <c r="O79" s="124">
        <f>IF(IFERROR(IF(INDEX(data_wkly!AY:AY,MATCH($B79,data_wkly!$C:$C,0),1)=0,"",_xlfn.NUMBERVALUE(INDEX(data_wkly!AY:AY,MATCH($B79,data_wkly!$C:$C,0),1))),"na")=0,"",IFERROR(IF(INDEX(data_wkly!AY:AY,MATCH($B79,data_wkly!$C:$C,0),1)=0,"",_xlfn.NUMBERVALUE(INDEX(data_wkly!AY:AY,MATCH($B79,data_wkly!$C:$C,0),1))),"na"))</f>
        <v>124.99</v>
      </c>
      <c r="P79" s="124">
        <f>IF(IFERROR(IF(INDEX(data_wkly!AZ:AZ,MATCH($B79,data_wkly!$C:$C,0),1)=0,"",_xlfn.NUMBERVALUE(INDEX(data_wkly!AZ:AZ,MATCH($B79,data_wkly!$C:$C,0),1))),"na")=0,"",IFERROR(IF(INDEX(data_wkly!AZ:AZ,MATCH($B79,data_wkly!$C:$C,0),1)=0,"",_xlfn.NUMBERVALUE(INDEX(data_wkly!AZ:AZ,MATCH($B79,data_wkly!$C:$C,0),1))),"na"))</f>
        <v>148.12</v>
      </c>
      <c r="Q79" s="124">
        <f>IF(IFERROR(IF(INDEX(data_wkly!BA:BA,MATCH($B79,data_wkly!$C:$C,0),1)=0,"",_xlfn.NUMBERVALUE(INDEX(data_wkly!BA:BA,MATCH($B79,data_wkly!$C:$C,0),1))),"na")=0,"",IFERROR(IF(INDEX(data_wkly!BA:BA,MATCH($B79,data_wkly!$C:$C,0),1)=0,"",_xlfn.NUMBERVALUE(INDEX(data_wkly!BA:BA,MATCH($B79,data_wkly!$C:$C,0),1))),"na"))</f>
        <v>149.56</v>
      </c>
      <c r="R79" s="124">
        <f>IF(IFERROR(IF(INDEX(data_wkly!BB:BB,MATCH($B79,data_wkly!$C:$C,0),1)=0,"",_xlfn.NUMBERVALUE(INDEX(data_wkly!BB:BB,MATCH($B79,data_wkly!$C:$C,0),1))),"na")=0,"",IFERROR(IF(INDEX(data_wkly!BB:BB,MATCH($B79,data_wkly!$C:$C,0),1)=0,"",_xlfn.NUMBERVALUE(INDEX(data_wkly!BB:BB,MATCH($B79,data_wkly!$C:$C,0),1))),"na"))</f>
        <v>147.97</v>
      </c>
      <c r="S79" s="124">
        <f>IF(IFERROR(IF(INDEX(data_wkly!BC:BC,MATCH($B79,data_wkly!$C:$C,0),1)=0,"",_xlfn.NUMBERVALUE(INDEX(data_wkly!BC:BC,MATCH($B79,data_wkly!$C:$C,0),1))),"na")=0,"",IFERROR(IF(INDEX(data_wkly!BC:BC,MATCH($B79,data_wkly!$C:$C,0),1)=0,"",_xlfn.NUMBERVALUE(INDEX(data_wkly!BC:BC,MATCH($B79,data_wkly!$C:$C,0),1))),"na"))</f>
        <v>146.81</v>
      </c>
      <c r="T79" s="124" t="str">
        <f>IFERROR(IF(INDEX(data_wkly!BL:BL,MATCH($B79,data_wkly!$C:$C,0),1)=0,"",_xlfn.NUMBERVALUE(INDEX(data_wkly!BL:BL,MATCH($B79,data_wkly!$C:$C,0),1))),"na")</f>
        <v/>
      </c>
      <c r="U79" s="124">
        <f>IF(IFERROR(IF(INDEX(data_wkly!BD:BD,MATCH($B79,data_wkly!$C:$C,0),1)=0,"",_xlfn.NUMBERVALUE(INDEX(data_wkly!BD:BD,MATCH($B79,data_wkly!$C:$C,0),1))),"na")=0,"",IFERROR(IF(INDEX(data_wkly!BD:BD,MATCH($B79,data_wkly!$C:$C,0),1)=0,"",_xlfn.NUMBERVALUE(INDEX(data_wkly!BD:BD,MATCH($B79,data_wkly!$C:$C,0),1))),"na"))</f>
        <v>144.08000000000001</v>
      </c>
      <c r="V79" s="124">
        <f>IF(IFERROR(IF(INDEX(data_wkly!BE:BE,MATCH($B79,data_wkly!$C:$C,0),1)=0,"",_xlfn.NUMBERVALUE(INDEX(data_wkly!BE:BE,MATCH($B79,data_wkly!$C:$C,0),1))),"na")=0,"",IFERROR(IF(INDEX(data_wkly!BE:BE,MATCH($B79,data_wkly!$C:$C,0),1)=0,"",_xlfn.NUMBERVALUE(INDEX(data_wkly!BE:BE,MATCH($B79,data_wkly!$C:$C,0),1))),"na"))</f>
        <v>107.51</v>
      </c>
      <c r="W79" s="124">
        <f>IF(IFERROR(IF(INDEX(data_wkly!BF:BF,MATCH($B79,data_wkly!$C:$C,0),1)=0,"",_xlfn.NUMBERVALUE(INDEX(data_wkly!BF:BF,MATCH($B79,data_wkly!$C:$C,0),1))),"na")=0,"",IFERROR(IF(INDEX(data_wkly!BF:BF,MATCH($B79,data_wkly!$C:$C,0),1)=0,"",_xlfn.NUMBERVALUE(INDEX(data_wkly!BF:BF,MATCH($B79,data_wkly!$C:$C,0),1))),"na"))</f>
        <v>144.74</v>
      </c>
      <c r="X79" s="124" t="str">
        <f>IFERROR(IF(INDEX(data_wkly!BK:BK,MATCH($B79,data_wkly!$C:$C,0),1)=0,"",_xlfn.NUMBERVALUE(INDEX(data_wkly!BK:BK,MATCH($B79,data_wkly!$C:$C,0),1))),"na")</f>
        <v/>
      </c>
      <c r="Y79" s="124">
        <f>IF(IFERROR(IF(INDEX(data_wkly!BG:BG,MATCH($B79,data_wkly!$C:$C,0),1)=0,"",_xlfn.NUMBERVALUE(INDEX(data_wkly!BG:BG,MATCH($B79,data_wkly!$C:$C,0),1))),"na")=0,"",IFERROR(IF(INDEX(data_wkly!BG:BG,MATCH($B79,data_wkly!$C:$C,0),1)=0,"",_xlfn.NUMBERVALUE(INDEX(data_wkly!BG:BG,MATCH($B79,data_wkly!$C:$C,0),1))),"na"))</f>
        <v>147.29</v>
      </c>
      <c r="AJ79" s="41">
        <f t="shared" si="3"/>
        <v>1</v>
      </c>
    </row>
    <row r="80" spans="1:36" ht="15.5">
      <c r="A80" s="88">
        <f t="shared" si="5"/>
        <v>2</v>
      </c>
      <c r="B80" s="89">
        <f t="shared" si="4"/>
        <v>44212</v>
      </c>
      <c r="C80" s="122">
        <f>IF(IFERROR(IF(INDEX(data_wkly!AO:AO,MATCH($B80,data_wkly!$C:$C,0),1)=0,"",_xlfn.NUMBERVALUE(INDEX(data_wkly!AO:AO,MATCH($B80,data_wkly!$C:$C,0),1))),"na")=0,"",IFERROR(IF(INDEX(data_wkly!AO:AO,MATCH($B80,data_wkly!$C:$C,0),1)=0,"",_xlfn.NUMBERVALUE(INDEX(data_wkly!AO:AO,MATCH($B80,data_wkly!$C:$C,0),1))),"na"))</f>
        <v>217</v>
      </c>
      <c r="D80" s="122">
        <f>IF(IFERROR(IF(INDEX(data_wkly!AP:AP,MATCH($B80,data_wkly!$C:$C,0),1)=0,"",_xlfn.NUMBERVALUE(INDEX(data_wkly!AP:AP,MATCH($B80,data_wkly!$C:$C,0),1))),"na")=0,"",IFERROR(IF(INDEX(data_wkly!AP:AP,MATCH($B80,data_wkly!$C:$C,0),1)=0,"",_xlfn.NUMBERVALUE(INDEX(data_wkly!AP:AP,MATCH($B80,data_wkly!$C:$C,0),1))),"na"))</f>
        <v>1451</v>
      </c>
      <c r="E80" s="122">
        <f>IF(IFERROR(IF(INDEX(data_wkly!AQ:AQ,MATCH($B80,data_wkly!$C:$C,0),1)=0,"",_xlfn.NUMBERVALUE(INDEX(data_wkly!AQ:AQ,MATCH($B80,data_wkly!$C:$C,0),1))),"na")=0,"",IFERROR(IF(INDEX(data_wkly!AQ:AQ,MATCH($B80,data_wkly!$C:$C,0),1)=0,"",_xlfn.NUMBERVALUE(INDEX(data_wkly!AQ:AQ,MATCH($B80,data_wkly!$C:$C,0),1))),"na"))</f>
        <v>8973</v>
      </c>
      <c r="F80" s="122">
        <f>IF(IFERROR(IF(INDEX(data_wkly!AR:AR,MATCH($B80,data_wkly!$C:$C,0),1)=0,"",_xlfn.NUMBERVALUE(INDEX(data_wkly!AR:AR,MATCH($B80,data_wkly!$C:$C,0),1))),"na")=0,"",IFERROR(IF(INDEX(data_wkly!AR:AR,MATCH($B80,data_wkly!$C:$C,0),1)=0,"",_xlfn.NUMBERVALUE(INDEX(data_wkly!AR:AR,MATCH($B80,data_wkly!$C:$C,0),1))),"na"))</f>
        <v>26374</v>
      </c>
      <c r="G80" s="122">
        <f>IF(IFERROR(IF(INDEX(data_wkly!AS:AS,MATCH($B80,data_wkly!$C:$C,0),1)=0,"",_xlfn.NUMBERVALUE(INDEX(data_wkly!AS:AS,MATCH($B80,data_wkly!$C:$C,0),1))),"na")=0,"",IFERROR(IF(INDEX(data_wkly!AS:AS,MATCH($B80,data_wkly!$C:$C,0),1)=0,"",_xlfn.NUMBERVALUE(INDEX(data_wkly!AS:AS,MATCH($B80,data_wkly!$C:$C,0),1))),"na"))</f>
        <v>30796</v>
      </c>
      <c r="H80" s="122" t="str">
        <f>IFERROR(IF(INDEX(data_wkly!BJ:BJ,MATCH($B80,data_wkly!$C:$C,0),1)=0,"",_xlfn.NUMBERVALUE(INDEX(data_wkly!BJ:BJ,MATCH($B80,data_wkly!$C:$C,0),1))),"na")</f>
        <v/>
      </c>
      <c r="I80" s="122">
        <f>IF(IFERROR(IF(INDEX(data_wkly!AT:AT,MATCH($B80,data_wkly!$C:$C,0),1)=0,"",_xlfn.NUMBERVALUE(INDEX(data_wkly!AT:AT,MATCH($B80,data_wkly!$C:$C,0),1))),"na")=0,"",IFERROR(IF(INDEX(data_wkly!AT:AT,MATCH($B80,data_wkly!$C:$C,0),1)=0,"",_xlfn.NUMBERVALUE(INDEX(data_wkly!AT:AT,MATCH($B80,data_wkly!$C:$C,0),1))),"na"))</f>
        <v>8262</v>
      </c>
      <c r="J80" s="122">
        <f>IF(IFERROR(IF(INDEX(data_wkly!AU:AU,MATCH($B80,data_wkly!$C:$C,0),1)=0,"",_xlfn.NUMBERVALUE(INDEX(data_wkly!AU:AU,MATCH($B80,data_wkly!$C:$C,0),1))),"na")=0,"",IFERROR(IF(INDEX(data_wkly!AU:AU,MATCH($B80,data_wkly!$C:$C,0),1)=0,"",_xlfn.NUMBERVALUE(INDEX(data_wkly!AU:AU,MATCH($B80,data_wkly!$C:$C,0),1))),"na"))</f>
        <v>5040</v>
      </c>
      <c r="K80" s="122">
        <f>IF(IFERROR(IF(INDEX(data_wkly!AV:AV,MATCH($B80,data_wkly!$C:$C,0),1)=0,"",_xlfn.NUMBERVALUE(INDEX(data_wkly!AV:AV,MATCH($B80,data_wkly!$C:$C,0),1))),"na")=0,"",IFERROR(IF(INDEX(data_wkly!AV:AV,MATCH($B80,data_wkly!$C:$C,0),1)=0,"",_xlfn.NUMBERVALUE(INDEX(data_wkly!AV:AV,MATCH($B80,data_wkly!$C:$C,0),1))),"na"))</f>
        <v>81113</v>
      </c>
      <c r="L80" s="122" t="str">
        <f>IFERROR(IF(INDEX(data_wkly!BI:BI,MATCH($B80,data_wkly!$C:$C,0),1)=0,"",_xlfn.NUMBERVALUE(INDEX(data_wkly!BI:BI,MATCH($B80,data_wkly!$C:$C,0),1))),"na")</f>
        <v/>
      </c>
      <c r="M80" s="122">
        <f>IF(IFERROR(IF(INDEX(data_wkly!AW:AW,MATCH($B80,data_wkly!$C:$C,0),1)=0,"",_xlfn.NUMBERVALUE(INDEX(data_wkly!AW:AW,MATCH($B80,data_wkly!$C:$C,0),1))),"na")=0,"",IFERROR(IF(INDEX(data_wkly!AW:AW,MATCH($B80,data_wkly!$C:$C,0),1)=0,"",_xlfn.NUMBERVALUE(INDEX(data_wkly!AW:AW,MATCH($B80,data_wkly!$C:$C,0),1))),"na"))</f>
        <v>74405</v>
      </c>
      <c r="N80" s="123"/>
      <c r="O80" s="124">
        <f>IF(IFERROR(IF(INDEX(data_wkly!AY:AY,MATCH($B80,data_wkly!$C:$C,0),1)=0,"",_xlfn.NUMBERVALUE(INDEX(data_wkly!AY:AY,MATCH($B80,data_wkly!$C:$C,0),1))),"na")=0,"",IFERROR(IF(INDEX(data_wkly!AY:AY,MATCH($B80,data_wkly!$C:$C,0),1)=0,"",_xlfn.NUMBERVALUE(INDEX(data_wkly!AY:AY,MATCH($B80,data_wkly!$C:$C,0),1))),"na"))</f>
        <v>116.09</v>
      </c>
      <c r="P80" s="124">
        <f>IF(IFERROR(IF(INDEX(data_wkly!AZ:AZ,MATCH($B80,data_wkly!$C:$C,0),1)=0,"",_xlfn.NUMBERVALUE(INDEX(data_wkly!AZ:AZ,MATCH($B80,data_wkly!$C:$C,0),1))),"na")=0,"",IFERROR(IF(INDEX(data_wkly!AZ:AZ,MATCH($B80,data_wkly!$C:$C,0),1)=0,"",_xlfn.NUMBERVALUE(INDEX(data_wkly!AZ:AZ,MATCH($B80,data_wkly!$C:$C,0),1))),"na"))</f>
        <v>147.11000000000001</v>
      </c>
      <c r="Q80" s="124">
        <f>IF(IFERROR(IF(INDEX(data_wkly!BA:BA,MATCH($B80,data_wkly!$C:$C,0),1)=0,"",_xlfn.NUMBERVALUE(INDEX(data_wkly!BA:BA,MATCH($B80,data_wkly!$C:$C,0),1))),"na")=0,"",IFERROR(IF(INDEX(data_wkly!BA:BA,MATCH($B80,data_wkly!$C:$C,0),1)=0,"",_xlfn.NUMBERVALUE(INDEX(data_wkly!BA:BA,MATCH($B80,data_wkly!$C:$C,0),1))),"na"))</f>
        <v>147.9</v>
      </c>
      <c r="R80" s="124">
        <f>IF(IFERROR(IF(INDEX(data_wkly!BB:BB,MATCH($B80,data_wkly!$C:$C,0),1)=0,"",_xlfn.NUMBERVALUE(INDEX(data_wkly!BB:BB,MATCH($B80,data_wkly!$C:$C,0),1))),"na")=0,"",IFERROR(IF(INDEX(data_wkly!BB:BB,MATCH($B80,data_wkly!$C:$C,0),1)=0,"",_xlfn.NUMBERVALUE(INDEX(data_wkly!BB:BB,MATCH($B80,data_wkly!$C:$C,0),1))),"na"))</f>
        <v>146.38</v>
      </c>
      <c r="S80" s="124">
        <f>IF(IFERROR(IF(INDEX(data_wkly!BC:BC,MATCH($B80,data_wkly!$C:$C,0),1)=0,"",_xlfn.NUMBERVALUE(INDEX(data_wkly!BC:BC,MATCH($B80,data_wkly!$C:$C,0),1))),"na")=0,"",IFERROR(IF(INDEX(data_wkly!BC:BC,MATCH($B80,data_wkly!$C:$C,0),1)=0,"",_xlfn.NUMBERVALUE(INDEX(data_wkly!BC:BC,MATCH($B80,data_wkly!$C:$C,0),1))),"na"))</f>
        <v>144.79</v>
      </c>
      <c r="T80" s="124" t="str">
        <f>IFERROR(IF(INDEX(data_wkly!BL:BL,MATCH($B80,data_wkly!$C:$C,0),1)=0,"",_xlfn.NUMBERVALUE(INDEX(data_wkly!BL:BL,MATCH($B80,data_wkly!$C:$C,0),1))),"na")</f>
        <v/>
      </c>
      <c r="U80" s="124">
        <f>IF(IFERROR(IF(INDEX(data_wkly!BD:BD,MATCH($B80,data_wkly!$C:$C,0),1)=0,"",_xlfn.NUMBERVALUE(INDEX(data_wkly!BD:BD,MATCH($B80,data_wkly!$C:$C,0),1))),"na")=0,"",IFERROR(IF(INDEX(data_wkly!BD:BD,MATCH($B80,data_wkly!$C:$C,0),1)=0,"",_xlfn.NUMBERVALUE(INDEX(data_wkly!BD:BD,MATCH($B80,data_wkly!$C:$C,0),1))),"na"))</f>
        <v>141.79</v>
      </c>
      <c r="V80" s="124">
        <f>IF(IFERROR(IF(INDEX(data_wkly!BE:BE,MATCH($B80,data_wkly!$C:$C,0),1)=0,"",_xlfn.NUMBERVALUE(INDEX(data_wkly!BE:BE,MATCH($B80,data_wkly!$C:$C,0),1))),"na")=0,"",IFERROR(IF(INDEX(data_wkly!BE:BE,MATCH($B80,data_wkly!$C:$C,0),1)=0,"",_xlfn.NUMBERVALUE(INDEX(data_wkly!BE:BE,MATCH($B80,data_wkly!$C:$C,0),1))),"na"))</f>
        <v>108.55</v>
      </c>
      <c r="W80" s="124">
        <f>IF(IFERROR(IF(INDEX(data_wkly!BF:BF,MATCH($B80,data_wkly!$C:$C,0),1)=0,"",_xlfn.NUMBERVALUE(INDEX(data_wkly!BF:BF,MATCH($B80,data_wkly!$C:$C,0),1))),"na")=0,"",IFERROR(IF(INDEX(data_wkly!BF:BF,MATCH($B80,data_wkly!$C:$C,0),1)=0,"",_xlfn.NUMBERVALUE(INDEX(data_wkly!BF:BF,MATCH($B80,data_wkly!$C:$C,0),1))),"na"))</f>
        <v>143.06</v>
      </c>
      <c r="X80" s="124" t="str">
        <f>IFERROR(IF(INDEX(data_wkly!BK:BK,MATCH($B80,data_wkly!$C:$C,0),1)=0,"",_xlfn.NUMBERVALUE(INDEX(data_wkly!BK:BK,MATCH($B80,data_wkly!$C:$C,0),1))),"na")</f>
        <v/>
      </c>
      <c r="Y80" s="124">
        <f>IF(IFERROR(IF(INDEX(data_wkly!BG:BG,MATCH($B80,data_wkly!$C:$C,0),1)=0,"",_xlfn.NUMBERVALUE(INDEX(data_wkly!BG:BG,MATCH($B80,data_wkly!$C:$C,0),1))),"na")=0,"",IFERROR(IF(INDEX(data_wkly!BG:BG,MATCH($B80,data_wkly!$C:$C,0),1)=0,"",_xlfn.NUMBERVALUE(INDEX(data_wkly!BG:BG,MATCH($B80,data_wkly!$C:$C,0),1))),"na"))</f>
        <v>145.38999999999999</v>
      </c>
      <c r="AJ80" s="41">
        <f t="shared" ref="AJ80:AJ143" si="6">AJ78</f>
        <v>2</v>
      </c>
    </row>
    <row r="81" spans="1:36" ht="15.5">
      <c r="A81" s="88">
        <f t="shared" si="5"/>
        <v>1</v>
      </c>
      <c r="B81" s="89">
        <f t="shared" si="4"/>
        <v>44219</v>
      </c>
      <c r="C81" s="122">
        <f>IF(IFERROR(IF(INDEX(data_wkly!AO:AO,MATCH($B81,data_wkly!$C:$C,0),1)=0,"",_xlfn.NUMBERVALUE(INDEX(data_wkly!AO:AO,MATCH($B81,data_wkly!$C:$C,0),1))),"na")=0,"",IFERROR(IF(INDEX(data_wkly!AO:AO,MATCH($B81,data_wkly!$C:$C,0),1)=0,"",_xlfn.NUMBERVALUE(INDEX(data_wkly!AO:AO,MATCH($B81,data_wkly!$C:$C,0),1))),"na"))</f>
        <v>186</v>
      </c>
      <c r="D81" s="122">
        <f>IF(IFERROR(IF(INDEX(data_wkly!AP:AP,MATCH($B81,data_wkly!$C:$C,0),1)=0,"",_xlfn.NUMBERVALUE(INDEX(data_wkly!AP:AP,MATCH($B81,data_wkly!$C:$C,0),1))),"na")=0,"",IFERROR(IF(INDEX(data_wkly!AP:AP,MATCH($B81,data_wkly!$C:$C,0),1)=0,"",_xlfn.NUMBERVALUE(INDEX(data_wkly!AP:AP,MATCH($B81,data_wkly!$C:$C,0),1))),"na"))</f>
        <v>1329</v>
      </c>
      <c r="E81" s="122">
        <f>IF(IFERROR(IF(INDEX(data_wkly!AQ:AQ,MATCH($B81,data_wkly!$C:$C,0),1)=0,"",_xlfn.NUMBERVALUE(INDEX(data_wkly!AQ:AQ,MATCH($B81,data_wkly!$C:$C,0),1))),"na")=0,"",IFERROR(IF(INDEX(data_wkly!AQ:AQ,MATCH($B81,data_wkly!$C:$C,0),1)=0,"",_xlfn.NUMBERVALUE(INDEX(data_wkly!AQ:AQ,MATCH($B81,data_wkly!$C:$C,0),1))),"na"))</f>
        <v>9550</v>
      </c>
      <c r="F81" s="122">
        <f>IF(IFERROR(IF(INDEX(data_wkly!AR:AR,MATCH($B81,data_wkly!$C:$C,0),1)=0,"",_xlfn.NUMBERVALUE(INDEX(data_wkly!AR:AR,MATCH($B81,data_wkly!$C:$C,0),1))),"na")=0,"",IFERROR(IF(INDEX(data_wkly!AR:AR,MATCH($B81,data_wkly!$C:$C,0),1)=0,"",_xlfn.NUMBERVALUE(INDEX(data_wkly!AR:AR,MATCH($B81,data_wkly!$C:$C,0),1))),"na"))</f>
        <v>27508</v>
      </c>
      <c r="G81" s="122">
        <f>IF(IFERROR(IF(INDEX(data_wkly!AS:AS,MATCH($B81,data_wkly!$C:$C,0),1)=0,"",_xlfn.NUMBERVALUE(INDEX(data_wkly!AS:AS,MATCH($B81,data_wkly!$C:$C,0),1))),"na")=0,"",IFERROR(IF(INDEX(data_wkly!AS:AS,MATCH($B81,data_wkly!$C:$C,0),1)=0,"",_xlfn.NUMBERVALUE(INDEX(data_wkly!AS:AS,MATCH($B81,data_wkly!$C:$C,0),1))),"na"))</f>
        <v>29205</v>
      </c>
      <c r="H81" s="122" t="str">
        <f>IFERROR(IF(INDEX(data_wkly!BJ:BJ,MATCH($B81,data_wkly!$C:$C,0),1)=0,"",_xlfn.NUMBERVALUE(INDEX(data_wkly!BJ:BJ,MATCH($B81,data_wkly!$C:$C,0),1))),"na")</f>
        <v/>
      </c>
      <c r="I81" s="122">
        <f>IF(IFERROR(IF(INDEX(data_wkly!AT:AT,MATCH($B81,data_wkly!$C:$C,0),1)=0,"",_xlfn.NUMBERVALUE(INDEX(data_wkly!AT:AT,MATCH($B81,data_wkly!$C:$C,0),1))),"na")=0,"",IFERROR(IF(INDEX(data_wkly!AT:AT,MATCH($B81,data_wkly!$C:$C,0),1)=0,"",_xlfn.NUMBERVALUE(INDEX(data_wkly!AT:AT,MATCH($B81,data_wkly!$C:$C,0),1))),"na"))</f>
        <v>7347</v>
      </c>
      <c r="J81" s="122">
        <f>IF(IFERROR(IF(INDEX(data_wkly!AU:AU,MATCH($B81,data_wkly!$C:$C,0),1)=0,"",_xlfn.NUMBERVALUE(INDEX(data_wkly!AU:AU,MATCH($B81,data_wkly!$C:$C,0),1))),"na")=0,"",IFERROR(IF(INDEX(data_wkly!AU:AU,MATCH($B81,data_wkly!$C:$C,0),1)=0,"",_xlfn.NUMBERVALUE(INDEX(data_wkly!AU:AU,MATCH($B81,data_wkly!$C:$C,0),1))),"na"))</f>
        <v>4432</v>
      </c>
      <c r="K81" s="122">
        <f>IF(IFERROR(IF(INDEX(data_wkly!AV:AV,MATCH($B81,data_wkly!$C:$C,0),1)=0,"",_xlfn.NUMBERVALUE(INDEX(data_wkly!AV:AV,MATCH($B81,data_wkly!$C:$C,0),1))),"na")=0,"",IFERROR(IF(INDEX(data_wkly!AV:AV,MATCH($B81,data_wkly!$C:$C,0),1)=0,"",_xlfn.NUMBERVALUE(INDEX(data_wkly!AV:AV,MATCH($B81,data_wkly!$C:$C,0),1))),"na"))</f>
        <v>79557</v>
      </c>
      <c r="L81" s="122" t="str">
        <f>IFERROR(IF(INDEX(data_wkly!BI:BI,MATCH($B81,data_wkly!$C:$C,0),1)=0,"",_xlfn.NUMBERVALUE(INDEX(data_wkly!BI:BI,MATCH($B81,data_wkly!$C:$C,0),1))),"na")</f>
        <v/>
      </c>
      <c r="M81" s="122">
        <f>IF(IFERROR(IF(INDEX(data_wkly!AW:AW,MATCH($B81,data_wkly!$C:$C,0),1)=0,"",_xlfn.NUMBERVALUE(INDEX(data_wkly!AW:AW,MATCH($B81,data_wkly!$C:$C,0),1))),"na")=0,"",IFERROR(IF(INDEX(data_wkly!AW:AW,MATCH($B81,data_wkly!$C:$C,0),1)=0,"",_xlfn.NUMBERVALUE(INDEX(data_wkly!AW:AW,MATCH($B81,data_wkly!$C:$C,0),1))),"na"))</f>
        <v>73610</v>
      </c>
      <c r="N81" s="123"/>
      <c r="O81" s="124">
        <f>IF(IFERROR(IF(INDEX(data_wkly!AY:AY,MATCH($B81,data_wkly!$C:$C,0),1)=0,"",_xlfn.NUMBERVALUE(INDEX(data_wkly!AY:AY,MATCH($B81,data_wkly!$C:$C,0),1))),"na")=0,"",IFERROR(IF(INDEX(data_wkly!AY:AY,MATCH($B81,data_wkly!$C:$C,0),1)=0,"",_xlfn.NUMBERVALUE(INDEX(data_wkly!AY:AY,MATCH($B81,data_wkly!$C:$C,0),1))),"na"))</f>
        <v>110.93</v>
      </c>
      <c r="P81" s="124">
        <f>IF(IFERROR(IF(INDEX(data_wkly!AZ:AZ,MATCH($B81,data_wkly!$C:$C,0),1)=0,"",_xlfn.NUMBERVALUE(INDEX(data_wkly!AZ:AZ,MATCH($B81,data_wkly!$C:$C,0),1))),"na")=0,"",IFERROR(IF(INDEX(data_wkly!AZ:AZ,MATCH($B81,data_wkly!$C:$C,0),1)=0,"",_xlfn.NUMBERVALUE(INDEX(data_wkly!AZ:AZ,MATCH($B81,data_wkly!$C:$C,0),1))),"na"))</f>
        <v>142.38</v>
      </c>
      <c r="Q81" s="124">
        <f>IF(IFERROR(IF(INDEX(data_wkly!BA:BA,MATCH($B81,data_wkly!$C:$C,0),1)=0,"",_xlfn.NUMBERVALUE(INDEX(data_wkly!BA:BA,MATCH($B81,data_wkly!$C:$C,0),1))),"na")=0,"",IFERROR(IF(INDEX(data_wkly!BA:BA,MATCH($B81,data_wkly!$C:$C,0),1)=0,"",_xlfn.NUMBERVALUE(INDEX(data_wkly!BA:BA,MATCH($B81,data_wkly!$C:$C,0),1))),"na"))</f>
        <v>145.47999999999999</v>
      </c>
      <c r="R81" s="124">
        <f>IF(IFERROR(IF(INDEX(data_wkly!BB:BB,MATCH($B81,data_wkly!$C:$C,0),1)=0,"",_xlfn.NUMBERVALUE(INDEX(data_wkly!BB:BB,MATCH($B81,data_wkly!$C:$C,0),1))),"na")=0,"",IFERROR(IF(INDEX(data_wkly!BB:BB,MATCH($B81,data_wkly!$C:$C,0),1)=0,"",_xlfn.NUMBERVALUE(INDEX(data_wkly!BB:BB,MATCH($B81,data_wkly!$C:$C,0),1))),"na"))</f>
        <v>144.80000000000001</v>
      </c>
      <c r="S81" s="124">
        <f>IF(IFERROR(IF(INDEX(data_wkly!BC:BC,MATCH($B81,data_wkly!$C:$C,0),1)=0,"",_xlfn.NUMBERVALUE(INDEX(data_wkly!BC:BC,MATCH($B81,data_wkly!$C:$C,0),1))),"na")=0,"",IFERROR(IF(INDEX(data_wkly!BC:BC,MATCH($B81,data_wkly!$C:$C,0),1)=0,"",_xlfn.NUMBERVALUE(INDEX(data_wkly!BC:BC,MATCH($B81,data_wkly!$C:$C,0),1))),"na"))</f>
        <v>143.11000000000001</v>
      </c>
      <c r="T81" s="124" t="str">
        <f>IFERROR(IF(INDEX(data_wkly!BL:BL,MATCH($B81,data_wkly!$C:$C,0),1)=0,"",_xlfn.NUMBERVALUE(INDEX(data_wkly!BL:BL,MATCH($B81,data_wkly!$C:$C,0),1))),"na")</f>
        <v/>
      </c>
      <c r="U81" s="124">
        <f>IF(IFERROR(IF(INDEX(data_wkly!BD:BD,MATCH($B81,data_wkly!$C:$C,0),1)=0,"",_xlfn.NUMBERVALUE(INDEX(data_wkly!BD:BD,MATCH($B81,data_wkly!$C:$C,0),1))),"na")=0,"",IFERROR(IF(INDEX(data_wkly!BD:BD,MATCH($B81,data_wkly!$C:$C,0),1)=0,"",_xlfn.NUMBERVALUE(INDEX(data_wkly!BD:BD,MATCH($B81,data_wkly!$C:$C,0),1))),"na"))</f>
        <v>139.91</v>
      </c>
      <c r="V81" s="124">
        <f>IF(IFERROR(IF(INDEX(data_wkly!BE:BE,MATCH($B81,data_wkly!$C:$C,0),1)=0,"",_xlfn.NUMBERVALUE(INDEX(data_wkly!BE:BE,MATCH($B81,data_wkly!$C:$C,0),1))),"na")=0,"",IFERROR(IF(INDEX(data_wkly!BE:BE,MATCH($B81,data_wkly!$C:$C,0),1)=0,"",_xlfn.NUMBERVALUE(INDEX(data_wkly!BE:BE,MATCH($B81,data_wkly!$C:$C,0),1))),"na"))</f>
        <v>108.88</v>
      </c>
      <c r="W81" s="124">
        <f>IF(IFERROR(IF(INDEX(data_wkly!BF:BF,MATCH($B81,data_wkly!$C:$C,0),1)=0,"",_xlfn.NUMBERVALUE(INDEX(data_wkly!BF:BF,MATCH($B81,data_wkly!$C:$C,0),1))),"na")=0,"",IFERROR(IF(INDEX(data_wkly!BF:BF,MATCH($B81,data_wkly!$C:$C,0),1)=0,"",_xlfn.NUMBERVALUE(INDEX(data_wkly!BF:BF,MATCH($B81,data_wkly!$C:$C,0),1))),"na"))</f>
        <v>141.69</v>
      </c>
      <c r="X81" s="124" t="str">
        <f>IFERROR(IF(INDEX(data_wkly!BK:BK,MATCH($B81,data_wkly!$C:$C,0),1)=0,"",_xlfn.NUMBERVALUE(INDEX(data_wkly!BK:BK,MATCH($B81,data_wkly!$C:$C,0),1))),"na")</f>
        <v/>
      </c>
      <c r="Y81" s="124">
        <f>IF(IFERROR(IF(INDEX(data_wkly!BG:BG,MATCH($B81,data_wkly!$C:$C,0),1)=0,"",_xlfn.NUMBERVALUE(INDEX(data_wkly!BG:BG,MATCH($B81,data_wkly!$C:$C,0),1))),"na")=0,"",IFERROR(IF(INDEX(data_wkly!BG:BG,MATCH($B81,data_wkly!$C:$C,0),1)=0,"",_xlfn.NUMBERVALUE(INDEX(data_wkly!BG:BG,MATCH($B81,data_wkly!$C:$C,0),1))),"na"))</f>
        <v>143.72999999999999</v>
      </c>
      <c r="AJ81" s="41">
        <f t="shared" si="6"/>
        <v>1</v>
      </c>
    </row>
    <row r="82" spans="1:36" ht="15.5">
      <c r="A82" s="88">
        <f t="shared" si="5"/>
        <v>2</v>
      </c>
      <c r="B82" s="89">
        <f t="shared" si="4"/>
        <v>44226</v>
      </c>
      <c r="C82" s="122">
        <f>IF(IFERROR(IF(INDEX(data_wkly!AO:AO,MATCH($B82,data_wkly!$C:$C,0),1)=0,"",_xlfn.NUMBERVALUE(INDEX(data_wkly!AO:AO,MATCH($B82,data_wkly!$C:$C,0),1))),"na")=0,"",IFERROR(IF(INDEX(data_wkly!AO:AO,MATCH($B82,data_wkly!$C:$C,0),1)=0,"",_xlfn.NUMBERVALUE(INDEX(data_wkly!AO:AO,MATCH($B82,data_wkly!$C:$C,0),1))),"na"))</f>
        <v>377</v>
      </c>
      <c r="D82" s="122">
        <f>IF(IFERROR(IF(INDEX(data_wkly!AP:AP,MATCH($B82,data_wkly!$C:$C,0),1)=0,"",_xlfn.NUMBERVALUE(INDEX(data_wkly!AP:AP,MATCH($B82,data_wkly!$C:$C,0),1))),"na")=0,"",IFERROR(IF(INDEX(data_wkly!AP:AP,MATCH($B82,data_wkly!$C:$C,0),1)=0,"",_xlfn.NUMBERVALUE(INDEX(data_wkly!AP:AP,MATCH($B82,data_wkly!$C:$C,0),1))),"na"))</f>
        <v>1676</v>
      </c>
      <c r="E82" s="122">
        <f>IF(IFERROR(IF(INDEX(data_wkly!AQ:AQ,MATCH($B82,data_wkly!$C:$C,0),1)=0,"",_xlfn.NUMBERVALUE(INDEX(data_wkly!AQ:AQ,MATCH($B82,data_wkly!$C:$C,0),1))),"na")=0,"",IFERROR(IF(INDEX(data_wkly!AQ:AQ,MATCH($B82,data_wkly!$C:$C,0),1)=0,"",_xlfn.NUMBERVALUE(INDEX(data_wkly!AQ:AQ,MATCH($B82,data_wkly!$C:$C,0),1))),"na"))</f>
        <v>9371</v>
      </c>
      <c r="F82" s="122">
        <f>IF(IFERROR(IF(INDEX(data_wkly!AR:AR,MATCH($B82,data_wkly!$C:$C,0),1)=0,"",_xlfn.NUMBERVALUE(INDEX(data_wkly!AR:AR,MATCH($B82,data_wkly!$C:$C,0),1))),"na")=0,"",IFERROR(IF(INDEX(data_wkly!AR:AR,MATCH($B82,data_wkly!$C:$C,0),1)=0,"",_xlfn.NUMBERVALUE(INDEX(data_wkly!AR:AR,MATCH($B82,data_wkly!$C:$C,0),1))),"na"))</f>
        <v>25531</v>
      </c>
      <c r="G82" s="122">
        <f>IF(IFERROR(IF(INDEX(data_wkly!AS:AS,MATCH($B82,data_wkly!$C:$C,0),1)=0,"",_xlfn.NUMBERVALUE(INDEX(data_wkly!AS:AS,MATCH($B82,data_wkly!$C:$C,0),1))),"na")=0,"",IFERROR(IF(INDEX(data_wkly!AS:AS,MATCH($B82,data_wkly!$C:$C,0),1)=0,"",_xlfn.NUMBERVALUE(INDEX(data_wkly!AS:AS,MATCH($B82,data_wkly!$C:$C,0),1))),"na"))</f>
        <v>26771</v>
      </c>
      <c r="H82" s="122" t="str">
        <f>IFERROR(IF(INDEX(data_wkly!BJ:BJ,MATCH($B82,data_wkly!$C:$C,0),1)=0,"",_xlfn.NUMBERVALUE(INDEX(data_wkly!BJ:BJ,MATCH($B82,data_wkly!$C:$C,0),1))),"na")</f>
        <v/>
      </c>
      <c r="I82" s="122">
        <f>IF(IFERROR(IF(INDEX(data_wkly!AT:AT,MATCH($B82,data_wkly!$C:$C,0),1)=0,"",_xlfn.NUMBERVALUE(INDEX(data_wkly!AT:AT,MATCH($B82,data_wkly!$C:$C,0),1))),"na")=0,"",IFERROR(IF(INDEX(data_wkly!AT:AT,MATCH($B82,data_wkly!$C:$C,0),1)=0,"",_xlfn.NUMBERVALUE(INDEX(data_wkly!AT:AT,MATCH($B82,data_wkly!$C:$C,0),1))),"na"))</f>
        <v>6339</v>
      </c>
      <c r="J82" s="122">
        <f>IF(IFERROR(IF(INDEX(data_wkly!AU:AU,MATCH($B82,data_wkly!$C:$C,0),1)=0,"",_xlfn.NUMBERVALUE(INDEX(data_wkly!AU:AU,MATCH($B82,data_wkly!$C:$C,0),1))),"na")=0,"",IFERROR(IF(INDEX(data_wkly!AU:AU,MATCH($B82,data_wkly!$C:$C,0),1)=0,"",_xlfn.NUMBERVALUE(INDEX(data_wkly!AU:AU,MATCH($B82,data_wkly!$C:$C,0),1))),"na"))</f>
        <v>3537</v>
      </c>
      <c r="K82" s="122">
        <f>IF(IFERROR(IF(INDEX(data_wkly!AV:AV,MATCH($B82,data_wkly!$C:$C,0),1)=0,"",_xlfn.NUMBERVALUE(INDEX(data_wkly!AV:AV,MATCH($B82,data_wkly!$C:$C,0),1))),"na")=0,"",IFERROR(IF(INDEX(data_wkly!AV:AV,MATCH($B82,data_wkly!$C:$C,0),1)=0,"",_xlfn.NUMBERVALUE(INDEX(data_wkly!AV:AV,MATCH($B82,data_wkly!$C:$C,0),1))),"na"))</f>
        <v>73602</v>
      </c>
      <c r="L82" s="122" t="str">
        <f>IFERROR(IF(INDEX(data_wkly!BI:BI,MATCH($B82,data_wkly!$C:$C,0),1)=0,"",_xlfn.NUMBERVALUE(INDEX(data_wkly!BI:BI,MATCH($B82,data_wkly!$C:$C,0),1))),"na")</f>
        <v/>
      </c>
      <c r="M82" s="122">
        <f>IF(IFERROR(IF(INDEX(data_wkly!AW:AW,MATCH($B82,data_wkly!$C:$C,0),1)=0,"",_xlfn.NUMBERVALUE(INDEX(data_wkly!AW:AW,MATCH($B82,data_wkly!$C:$C,0),1))),"na")=0,"",IFERROR(IF(INDEX(data_wkly!AW:AW,MATCH($B82,data_wkly!$C:$C,0),1)=0,"",_xlfn.NUMBERVALUE(INDEX(data_wkly!AW:AW,MATCH($B82,data_wkly!$C:$C,0),1))),"na"))</f>
        <v>68012</v>
      </c>
      <c r="N82" s="123"/>
      <c r="O82" s="124">
        <f>IF(IFERROR(IF(INDEX(data_wkly!AY:AY,MATCH($B82,data_wkly!$C:$C,0),1)=0,"",_xlfn.NUMBERVALUE(INDEX(data_wkly!AY:AY,MATCH($B82,data_wkly!$C:$C,0),1))),"na")=0,"",IFERROR(IF(INDEX(data_wkly!AY:AY,MATCH($B82,data_wkly!$C:$C,0),1)=0,"",_xlfn.NUMBERVALUE(INDEX(data_wkly!AY:AY,MATCH($B82,data_wkly!$C:$C,0),1))),"na"))</f>
        <v>112.9</v>
      </c>
      <c r="P82" s="124">
        <f>IF(IFERROR(IF(INDEX(data_wkly!AZ:AZ,MATCH($B82,data_wkly!$C:$C,0),1)=0,"",_xlfn.NUMBERVALUE(INDEX(data_wkly!AZ:AZ,MATCH($B82,data_wkly!$C:$C,0),1))),"na")=0,"",IFERROR(IF(INDEX(data_wkly!AZ:AZ,MATCH($B82,data_wkly!$C:$C,0),1)=0,"",_xlfn.NUMBERVALUE(INDEX(data_wkly!AZ:AZ,MATCH($B82,data_wkly!$C:$C,0),1))),"na"))</f>
        <v>140.97999999999999</v>
      </c>
      <c r="Q82" s="124">
        <f>IF(IFERROR(IF(INDEX(data_wkly!BA:BA,MATCH($B82,data_wkly!$C:$C,0),1)=0,"",_xlfn.NUMBERVALUE(INDEX(data_wkly!BA:BA,MATCH($B82,data_wkly!$C:$C,0),1))),"na")=0,"",IFERROR(IF(INDEX(data_wkly!BA:BA,MATCH($B82,data_wkly!$C:$C,0),1)=0,"",_xlfn.NUMBERVALUE(INDEX(data_wkly!BA:BA,MATCH($B82,data_wkly!$C:$C,0),1))),"na"))</f>
        <v>143.72</v>
      </c>
      <c r="R82" s="124">
        <f>IF(IFERROR(IF(INDEX(data_wkly!BB:BB,MATCH($B82,data_wkly!$C:$C,0),1)=0,"",_xlfn.NUMBERVALUE(INDEX(data_wkly!BB:BB,MATCH($B82,data_wkly!$C:$C,0),1))),"na")=0,"",IFERROR(IF(INDEX(data_wkly!BB:BB,MATCH($B82,data_wkly!$C:$C,0),1)=0,"",_xlfn.NUMBERVALUE(INDEX(data_wkly!BB:BB,MATCH($B82,data_wkly!$C:$C,0),1))),"na"))</f>
        <v>143.24</v>
      </c>
      <c r="S82" s="124">
        <f>IF(IFERROR(IF(INDEX(data_wkly!BC:BC,MATCH($B82,data_wkly!$C:$C,0),1)=0,"",_xlfn.NUMBERVALUE(INDEX(data_wkly!BC:BC,MATCH($B82,data_wkly!$C:$C,0),1))),"na")=0,"",IFERROR(IF(INDEX(data_wkly!BC:BC,MATCH($B82,data_wkly!$C:$C,0),1)=0,"",_xlfn.NUMBERVALUE(INDEX(data_wkly!BC:BC,MATCH($B82,data_wkly!$C:$C,0),1))),"na"))</f>
        <v>142.27000000000001</v>
      </c>
      <c r="T82" s="124" t="str">
        <f>IFERROR(IF(INDEX(data_wkly!BL:BL,MATCH($B82,data_wkly!$C:$C,0),1)=0,"",_xlfn.NUMBERVALUE(INDEX(data_wkly!BL:BL,MATCH($B82,data_wkly!$C:$C,0),1))),"na")</f>
        <v/>
      </c>
      <c r="U82" s="124">
        <f>IF(IFERROR(IF(INDEX(data_wkly!BD:BD,MATCH($B82,data_wkly!$C:$C,0),1)=0,"",_xlfn.NUMBERVALUE(INDEX(data_wkly!BD:BD,MATCH($B82,data_wkly!$C:$C,0),1))),"na")=0,"",IFERROR(IF(INDEX(data_wkly!BD:BD,MATCH($B82,data_wkly!$C:$C,0),1)=0,"",_xlfn.NUMBERVALUE(INDEX(data_wkly!BD:BD,MATCH($B82,data_wkly!$C:$C,0),1))),"na"))</f>
        <v>139.13999999999999</v>
      </c>
      <c r="V82" s="124">
        <f>IF(IFERROR(IF(INDEX(data_wkly!BE:BE,MATCH($B82,data_wkly!$C:$C,0),1)=0,"",_xlfn.NUMBERVALUE(INDEX(data_wkly!BE:BE,MATCH($B82,data_wkly!$C:$C,0),1))),"na")=0,"",IFERROR(IF(INDEX(data_wkly!BE:BE,MATCH($B82,data_wkly!$C:$C,0),1)=0,"",_xlfn.NUMBERVALUE(INDEX(data_wkly!BE:BE,MATCH($B82,data_wkly!$C:$C,0),1))),"na"))</f>
        <v>104.04</v>
      </c>
      <c r="W82" s="124">
        <f>IF(IFERROR(IF(INDEX(data_wkly!BF:BF,MATCH($B82,data_wkly!$C:$C,0),1)=0,"",_xlfn.NUMBERVALUE(INDEX(data_wkly!BF:BF,MATCH($B82,data_wkly!$C:$C,0),1))),"na")=0,"",IFERROR(IF(INDEX(data_wkly!BF:BF,MATCH($B82,data_wkly!$C:$C,0),1)=0,"",_xlfn.NUMBERVALUE(INDEX(data_wkly!BF:BF,MATCH($B82,data_wkly!$C:$C,0),1))),"na"))</f>
        <v>140.51</v>
      </c>
      <c r="X82" s="124" t="str">
        <f>IFERROR(IF(INDEX(data_wkly!BK:BK,MATCH($B82,data_wkly!$C:$C,0),1)=0,"",_xlfn.NUMBERVALUE(INDEX(data_wkly!BK:BK,MATCH($B82,data_wkly!$C:$C,0),1))),"na")</f>
        <v/>
      </c>
      <c r="Y82" s="124">
        <f>IF(IFERROR(IF(INDEX(data_wkly!BG:BG,MATCH($B82,data_wkly!$C:$C,0),1)=0,"",_xlfn.NUMBERVALUE(INDEX(data_wkly!BG:BG,MATCH($B82,data_wkly!$C:$C,0),1))),"na")=0,"",IFERROR(IF(INDEX(data_wkly!BG:BG,MATCH($B82,data_wkly!$C:$C,0),1)=0,"",_xlfn.NUMBERVALUE(INDEX(data_wkly!BG:BG,MATCH($B82,data_wkly!$C:$C,0),1))),"na"))</f>
        <v>142.54</v>
      </c>
      <c r="AJ82" s="41">
        <f t="shared" si="6"/>
        <v>2</v>
      </c>
    </row>
    <row r="83" spans="1:36" ht="15.5">
      <c r="A83" s="88">
        <f t="shared" si="5"/>
        <v>1</v>
      </c>
      <c r="B83" s="89">
        <f t="shared" si="4"/>
        <v>44233</v>
      </c>
      <c r="C83" s="122">
        <f>IF(IFERROR(IF(INDEX(data_wkly!AO:AO,MATCH($B83,data_wkly!$C:$C,0),1)=0,"",_xlfn.NUMBERVALUE(INDEX(data_wkly!AO:AO,MATCH($B83,data_wkly!$C:$C,0),1))),"na")=0,"",IFERROR(IF(INDEX(data_wkly!AO:AO,MATCH($B83,data_wkly!$C:$C,0),1)=0,"",_xlfn.NUMBERVALUE(INDEX(data_wkly!AO:AO,MATCH($B83,data_wkly!$C:$C,0),1))),"na"))</f>
        <v>169</v>
      </c>
      <c r="D83" s="122">
        <f>IF(IFERROR(IF(INDEX(data_wkly!AP:AP,MATCH($B83,data_wkly!$C:$C,0),1)=0,"",_xlfn.NUMBERVALUE(INDEX(data_wkly!AP:AP,MATCH($B83,data_wkly!$C:$C,0),1))),"na")=0,"",IFERROR(IF(INDEX(data_wkly!AP:AP,MATCH($B83,data_wkly!$C:$C,0),1)=0,"",_xlfn.NUMBERVALUE(INDEX(data_wkly!AP:AP,MATCH($B83,data_wkly!$C:$C,0),1))),"na"))</f>
        <v>1384</v>
      </c>
      <c r="E83" s="122">
        <f>IF(IFERROR(IF(INDEX(data_wkly!AQ:AQ,MATCH($B83,data_wkly!$C:$C,0),1)=0,"",_xlfn.NUMBERVALUE(INDEX(data_wkly!AQ:AQ,MATCH($B83,data_wkly!$C:$C,0),1))),"na")=0,"",IFERROR(IF(INDEX(data_wkly!AQ:AQ,MATCH($B83,data_wkly!$C:$C,0),1)=0,"",_xlfn.NUMBERVALUE(INDEX(data_wkly!AQ:AQ,MATCH($B83,data_wkly!$C:$C,0),1))),"na"))</f>
        <v>9021</v>
      </c>
      <c r="F83" s="122">
        <f>IF(IFERROR(IF(INDEX(data_wkly!AR:AR,MATCH($B83,data_wkly!$C:$C,0),1)=0,"",_xlfn.NUMBERVALUE(INDEX(data_wkly!AR:AR,MATCH($B83,data_wkly!$C:$C,0),1))),"na")=0,"",IFERROR(IF(INDEX(data_wkly!AR:AR,MATCH($B83,data_wkly!$C:$C,0),1)=0,"",_xlfn.NUMBERVALUE(INDEX(data_wkly!AR:AR,MATCH($B83,data_wkly!$C:$C,0),1))),"na"))</f>
        <v>26029</v>
      </c>
      <c r="G83" s="122">
        <f>IF(IFERROR(IF(INDEX(data_wkly!AS:AS,MATCH($B83,data_wkly!$C:$C,0),1)=0,"",_xlfn.NUMBERVALUE(INDEX(data_wkly!AS:AS,MATCH($B83,data_wkly!$C:$C,0),1))),"na")=0,"",IFERROR(IF(INDEX(data_wkly!AS:AS,MATCH($B83,data_wkly!$C:$C,0),1)=0,"",_xlfn.NUMBERVALUE(INDEX(data_wkly!AS:AS,MATCH($B83,data_wkly!$C:$C,0),1))),"na"))</f>
        <v>29956</v>
      </c>
      <c r="H83" s="122" t="str">
        <f>IFERROR(IF(INDEX(data_wkly!BJ:BJ,MATCH($B83,data_wkly!$C:$C,0),1)=0,"",_xlfn.NUMBERVALUE(INDEX(data_wkly!BJ:BJ,MATCH($B83,data_wkly!$C:$C,0),1))),"na")</f>
        <v/>
      </c>
      <c r="I83" s="122">
        <f>IF(IFERROR(IF(INDEX(data_wkly!AT:AT,MATCH($B83,data_wkly!$C:$C,0),1)=0,"",_xlfn.NUMBERVALUE(INDEX(data_wkly!AT:AT,MATCH($B83,data_wkly!$C:$C,0),1))),"na")=0,"",IFERROR(IF(INDEX(data_wkly!AT:AT,MATCH($B83,data_wkly!$C:$C,0),1)=0,"",_xlfn.NUMBERVALUE(INDEX(data_wkly!AT:AT,MATCH($B83,data_wkly!$C:$C,0),1))),"na"))</f>
        <v>7511</v>
      </c>
      <c r="J83" s="122">
        <f>IF(IFERROR(IF(INDEX(data_wkly!AU:AU,MATCH($B83,data_wkly!$C:$C,0),1)=0,"",_xlfn.NUMBERVALUE(INDEX(data_wkly!AU:AU,MATCH($B83,data_wkly!$C:$C,0),1))),"na")=0,"",IFERROR(IF(INDEX(data_wkly!AU:AU,MATCH($B83,data_wkly!$C:$C,0),1)=0,"",_xlfn.NUMBERVALUE(INDEX(data_wkly!AU:AU,MATCH($B83,data_wkly!$C:$C,0),1))),"na"))</f>
        <v>4820</v>
      </c>
      <c r="K83" s="122">
        <f>IF(IFERROR(IF(INDEX(data_wkly!AV:AV,MATCH($B83,data_wkly!$C:$C,0),1)=0,"",_xlfn.NUMBERVALUE(INDEX(data_wkly!AV:AV,MATCH($B83,data_wkly!$C:$C,0),1))),"na")=0,"",IFERROR(IF(INDEX(data_wkly!AV:AV,MATCH($B83,data_wkly!$C:$C,0),1)=0,"",_xlfn.NUMBERVALUE(INDEX(data_wkly!AV:AV,MATCH($B83,data_wkly!$C:$C,0),1))),"na"))</f>
        <v>78890</v>
      </c>
      <c r="L83" s="122" t="str">
        <f>IFERROR(IF(INDEX(data_wkly!BI:BI,MATCH($B83,data_wkly!$C:$C,0),1)=0,"",_xlfn.NUMBERVALUE(INDEX(data_wkly!BI:BI,MATCH($B83,data_wkly!$C:$C,0),1))),"na")</f>
        <v/>
      </c>
      <c r="M83" s="122">
        <f>IF(IFERROR(IF(INDEX(data_wkly!AW:AW,MATCH($B83,data_wkly!$C:$C,0),1)=0,"",_xlfn.NUMBERVALUE(INDEX(data_wkly!AW:AW,MATCH($B83,data_wkly!$C:$C,0),1))),"na")=0,"",IFERROR(IF(INDEX(data_wkly!AW:AW,MATCH($B83,data_wkly!$C:$C,0),1)=0,"",_xlfn.NUMBERVALUE(INDEX(data_wkly!AW:AW,MATCH($B83,data_wkly!$C:$C,0),1))),"na"))</f>
        <v>72517</v>
      </c>
      <c r="N83" s="123"/>
      <c r="O83" s="124">
        <f>IF(IFERROR(IF(INDEX(data_wkly!AY:AY,MATCH($B83,data_wkly!$C:$C,0),1)=0,"",_xlfn.NUMBERVALUE(INDEX(data_wkly!AY:AY,MATCH($B83,data_wkly!$C:$C,0),1))),"na")=0,"",IFERROR(IF(INDEX(data_wkly!AY:AY,MATCH($B83,data_wkly!$C:$C,0),1)=0,"",_xlfn.NUMBERVALUE(INDEX(data_wkly!AY:AY,MATCH($B83,data_wkly!$C:$C,0),1))),"na"))</f>
        <v>106.77</v>
      </c>
      <c r="P83" s="124">
        <f>IF(IFERROR(IF(INDEX(data_wkly!AZ:AZ,MATCH($B83,data_wkly!$C:$C,0),1)=0,"",_xlfn.NUMBERVALUE(INDEX(data_wkly!AZ:AZ,MATCH($B83,data_wkly!$C:$C,0),1))),"na")=0,"",IFERROR(IF(INDEX(data_wkly!AZ:AZ,MATCH($B83,data_wkly!$C:$C,0),1)=0,"",_xlfn.NUMBERVALUE(INDEX(data_wkly!AZ:AZ,MATCH($B83,data_wkly!$C:$C,0),1))),"na"))</f>
        <v>139.5</v>
      </c>
      <c r="Q83" s="124">
        <f>IF(IFERROR(IF(INDEX(data_wkly!BA:BA,MATCH($B83,data_wkly!$C:$C,0),1)=0,"",_xlfn.NUMBERVALUE(INDEX(data_wkly!BA:BA,MATCH($B83,data_wkly!$C:$C,0),1))),"na")=0,"",IFERROR(IF(INDEX(data_wkly!BA:BA,MATCH($B83,data_wkly!$C:$C,0),1)=0,"",_xlfn.NUMBERVALUE(INDEX(data_wkly!BA:BA,MATCH($B83,data_wkly!$C:$C,0),1))),"na"))</f>
        <v>142.72</v>
      </c>
      <c r="R83" s="124">
        <f>IF(IFERROR(IF(INDEX(data_wkly!BB:BB,MATCH($B83,data_wkly!$C:$C,0),1)=0,"",_xlfn.NUMBERVALUE(INDEX(data_wkly!BB:BB,MATCH($B83,data_wkly!$C:$C,0),1))),"na")=0,"",IFERROR(IF(INDEX(data_wkly!BB:BB,MATCH($B83,data_wkly!$C:$C,0),1)=0,"",_xlfn.NUMBERVALUE(INDEX(data_wkly!BB:BB,MATCH($B83,data_wkly!$C:$C,0),1))),"na"))</f>
        <v>142.9</v>
      </c>
      <c r="S83" s="124">
        <f>IF(IFERROR(IF(INDEX(data_wkly!BC:BC,MATCH($B83,data_wkly!$C:$C,0),1)=0,"",_xlfn.NUMBERVALUE(INDEX(data_wkly!BC:BC,MATCH($B83,data_wkly!$C:$C,0),1))),"na")=0,"",IFERROR(IF(INDEX(data_wkly!BC:BC,MATCH($B83,data_wkly!$C:$C,0),1)=0,"",_xlfn.NUMBERVALUE(INDEX(data_wkly!BC:BC,MATCH($B83,data_wkly!$C:$C,0),1))),"na"))</f>
        <v>142.18</v>
      </c>
      <c r="T83" s="124" t="str">
        <f>IFERROR(IF(INDEX(data_wkly!BL:BL,MATCH($B83,data_wkly!$C:$C,0),1)=0,"",_xlfn.NUMBERVALUE(INDEX(data_wkly!BL:BL,MATCH($B83,data_wkly!$C:$C,0),1))),"na")</f>
        <v/>
      </c>
      <c r="U83" s="124">
        <f>IF(IFERROR(IF(INDEX(data_wkly!BD:BD,MATCH($B83,data_wkly!$C:$C,0),1)=0,"",_xlfn.NUMBERVALUE(INDEX(data_wkly!BD:BD,MATCH($B83,data_wkly!$C:$C,0),1))),"na")=0,"",IFERROR(IF(INDEX(data_wkly!BD:BD,MATCH($B83,data_wkly!$C:$C,0),1)=0,"",_xlfn.NUMBERVALUE(INDEX(data_wkly!BD:BD,MATCH($B83,data_wkly!$C:$C,0),1))),"na"))</f>
        <v>139.18</v>
      </c>
      <c r="V83" s="124">
        <f>IF(IFERROR(IF(INDEX(data_wkly!BE:BE,MATCH($B83,data_wkly!$C:$C,0),1)=0,"",_xlfn.NUMBERVALUE(INDEX(data_wkly!BE:BE,MATCH($B83,data_wkly!$C:$C,0),1))),"na")=0,"",IFERROR(IF(INDEX(data_wkly!BE:BE,MATCH($B83,data_wkly!$C:$C,0),1)=0,"",_xlfn.NUMBERVALUE(INDEX(data_wkly!BE:BE,MATCH($B83,data_wkly!$C:$C,0),1))),"na"))</f>
        <v>107.72</v>
      </c>
      <c r="W83" s="124">
        <f>IF(IFERROR(IF(INDEX(data_wkly!BF:BF,MATCH($B83,data_wkly!$C:$C,0),1)=0,"",_xlfn.NUMBERVALUE(INDEX(data_wkly!BF:BF,MATCH($B83,data_wkly!$C:$C,0),1))),"na")=0,"",IFERROR(IF(INDEX(data_wkly!BF:BF,MATCH($B83,data_wkly!$C:$C,0),1)=0,"",_xlfn.NUMBERVALUE(INDEX(data_wkly!BF:BF,MATCH($B83,data_wkly!$C:$C,0),1))),"na"))</f>
        <v>139.97</v>
      </c>
      <c r="X83" s="124" t="str">
        <f>IFERROR(IF(INDEX(data_wkly!BK:BK,MATCH($B83,data_wkly!$C:$C,0),1)=0,"",_xlfn.NUMBERVALUE(INDEX(data_wkly!BK:BK,MATCH($B83,data_wkly!$C:$C,0),1))),"na")</f>
        <v/>
      </c>
      <c r="Y83" s="124">
        <f>IF(IFERROR(IF(INDEX(data_wkly!BG:BG,MATCH($B83,data_wkly!$C:$C,0),1)=0,"",_xlfn.NUMBERVALUE(INDEX(data_wkly!BG:BG,MATCH($B83,data_wkly!$C:$C,0),1))),"na")=0,"",IFERROR(IF(INDEX(data_wkly!BG:BG,MATCH($B83,data_wkly!$C:$C,0),1)=0,"",_xlfn.NUMBERVALUE(INDEX(data_wkly!BG:BG,MATCH($B83,data_wkly!$C:$C,0),1))),"na"))</f>
        <v>142.19999999999999</v>
      </c>
      <c r="AJ83" s="41">
        <f t="shared" si="6"/>
        <v>1</v>
      </c>
    </row>
    <row r="84" spans="1:36" ht="15.5">
      <c r="A84" s="88">
        <f t="shared" si="5"/>
        <v>2</v>
      </c>
      <c r="B84" s="89">
        <f t="shared" si="4"/>
        <v>44240</v>
      </c>
      <c r="C84" s="122">
        <f>IF(IFERROR(IF(INDEX(data_wkly!AO:AO,MATCH($B84,data_wkly!$C:$C,0),1)=0,"",_xlfn.NUMBERVALUE(INDEX(data_wkly!AO:AO,MATCH($B84,data_wkly!$C:$C,0),1))),"na")=0,"",IFERROR(IF(INDEX(data_wkly!AO:AO,MATCH($B84,data_wkly!$C:$C,0),1)=0,"",_xlfn.NUMBERVALUE(INDEX(data_wkly!AO:AO,MATCH($B84,data_wkly!$C:$C,0),1))),"na"))</f>
        <v>191</v>
      </c>
      <c r="D84" s="122">
        <f>IF(IFERROR(IF(INDEX(data_wkly!AP:AP,MATCH($B84,data_wkly!$C:$C,0),1)=0,"",_xlfn.NUMBERVALUE(INDEX(data_wkly!AP:AP,MATCH($B84,data_wkly!$C:$C,0),1))),"na")=0,"",IFERROR(IF(INDEX(data_wkly!AP:AP,MATCH($B84,data_wkly!$C:$C,0),1)=0,"",_xlfn.NUMBERVALUE(INDEX(data_wkly!AP:AP,MATCH($B84,data_wkly!$C:$C,0),1))),"na"))</f>
        <v>1436</v>
      </c>
      <c r="E84" s="122">
        <f>IF(IFERROR(IF(INDEX(data_wkly!AQ:AQ,MATCH($B84,data_wkly!$C:$C,0),1)=0,"",_xlfn.NUMBERVALUE(INDEX(data_wkly!AQ:AQ,MATCH($B84,data_wkly!$C:$C,0),1))),"na")=0,"",IFERROR(IF(INDEX(data_wkly!AQ:AQ,MATCH($B84,data_wkly!$C:$C,0),1)=0,"",_xlfn.NUMBERVALUE(INDEX(data_wkly!AQ:AQ,MATCH($B84,data_wkly!$C:$C,0),1))),"na"))</f>
        <v>9533</v>
      </c>
      <c r="F84" s="122">
        <f>IF(IFERROR(IF(INDEX(data_wkly!AR:AR,MATCH($B84,data_wkly!$C:$C,0),1)=0,"",_xlfn.NUMBERVALUE(INDEX(data_wkly!AR:AR,MATCH($B84,data_wkly!$C:$C,0),1))),"na")=0,"",IFERROR(IF(INDEX(data_wkly!AR:AR,MATCH($B84,data_wkly!$C:$C,0),1)=0,"",_xlfn.NUMBERVALUE(INDEX(data_wkly!AR:AR,MATCH($B84,data_wkly!$C:$C,0),1))),"na"))</f>
        <v>26220</v>
      </c>
      <c r="G84" s="122">
        <f>IF(IFERROR(IF(INDEX(data_wkly!AS:AS,MATCH($B84,data_wkly!$C:$C,0),1)=0,"",_xlfn.NUMBERVALUE(INDEX(data_wkly!AS:AS,MATCH($B84,data_wkly!$C:$C,0),1))),"na")=0,"",IFERROR(IF(INDEX(data_wkly!AS:AS,MATCH($B84,data_wkly!$C:$C,0),1)=0,"",_xlfn.NUMBERVALUE(INDEX(data_wkly!AS:AS,MATCH($B84,data_wkly!$C:$C,0),1))),"na"))</f>
        <v>28168</v>
      </c>
      <c r="H84" s="122" t="str">
        <f>IFERROR(IF(INDEX(data_wkly!BJ:BJ,MATCH($B84,data_wkly!$C:$C,0),1)=0,"",_xlfn.NUMBERVALUE(INDEX(data_wkly!BJ:BJ,MATCH($B84,data_wkly!$C:$C,0),1))),"na")</f>
        <v/>
      </c>
      <c r="I84" s="122">
        <f>IF(IFERROR(IF(INDEX(data_wkly!AT:AT,MATCH($B84,data_wkly!$C:$C,0),1)=0,"",_xlfn.NUMBERVALUE(INDEX(data_wkly!AT:AT,MATCH($B84,data_wkly!$C:$C,0),1))),"na")=0,"",IFERROR(IF(INDEX(data_wkly!AT:AT,MATCH($B84,data_wkly!$C:$C,0),1)=0,"",_xlfn.NUMBERVALUE(INDEX(data_wkly!AT:AT,MATCH($B84,data_wkly!$C:$C,0),1))),"na"))</f>
        <v>6639</v>
      </c>
      <c r="J84" s="122">
        <f>IF(IFERROR(IF(INDEX(data_wkly!AU:AU,MATCH($B84,data_wkly!$C:$C,0),1)=0,"",_xlfn.NUMBERVALUE(INDEX(data_wkly!AU:AU,MATCH($B84,data_wkly!$C:$C,0),1))),"na")=0,"",IFERROR(IF(INDEX(data_wkly!AU:AU,MATCH($B84,data_wkly!$C:$C,0),1)=0,"",_xlfn.NUMBERVALUE(INDEX(data_wkly!AU:AU,MATCH($B84,data_wkly!$C:$C,0),1))),"na"))</f>
        <v>3764</v>
      </c>
      <c r="K84" s="122">
        <f>IF(IFERROR(IF(INDEX(data_wkly!AV:AV,MATCH($B84,data_wkly!$C:$C,0),1)=0,"",_xlfn.NUMBERVALUE(INDEX(data_wkly!AV:AV,MATCH($B84,data_wkly!$C:$C,0),1))),"na")=0,"",IFERROR(IF(INDEX(data_wkly!AV:AV,MATCH($B84,data_wkly!$C:$C,0),1)=0,"",_xlfn.NUMBERVALUE(INDEX(data_wkly!AV:AV,MATCH($B84,data_wkly!$C:$C,0),1))),"na"))</f>
        <v>75951</v>
      </c>
      <c r="L84" s="122" t="str">
        <f>IFERROR(IF(INDEX(data_wkly!BI:BI,MATCH($B84,data_wkly!$C:$C,0),1)=0,"",_xlfn.NUMBERVALUE(INDEX(data_wkly!BI:BI,MATCH($B84,data_wkly!$C:$C,0),1))),"na")</f>
        <v/>
      </c>
      <c r="M84" s="122">
        <f>IF(IFERROR(IF(INDEX(data_wkly!AW:AW,MATCH($B84,data_wkly!$C:$C,0),1)=0,"",_xlfn.NUMBERVALUE(INDEX(data_wkly!AW:AW,MATCH($B84,data_wkly!$C:$C,0),1))),"na")=0,"",IFERROR(IF(INDEX(data_wkly!AW:AW,MATCH($B84,data_wkly!$C:$C,0),1)=0,"",_xlfn.NUMBERVALUE(INDEX(data_wkly!AW:AW,MATCH($B84,data_wkly!$C:$C,0),1))),"na"))</f>
        <v>70560</v>
      </c>
      <c r="N84" s="123"/>
      <c r="O84" s="124">
        <f>IF(IFERROR(IF(INDEX(data_wkly!AY:AY,MATCH($B84,data_wkly!$C:$C,0),1)=0,"",_xlfn.NUMBERVALUE(INDEX(data_wkly!AY:AY,MATCH($B84,data_wkly!$C:$C,0),1))),"na")=0,"",IFERROR(IF(INDEX(data_wkly!AY:AY,MATCH($B84,data_wkly!$C:$C,0),1)=0,"",_xlfn.NUMBERVALUE(INDEX(data_wkly!AY:AY,MATCH($B84,data_wkly!$C:$C,0),1))),"na"))</f>
        <v>121.15</v>
      </c>
      <c r="P84" s="124">
        <f>IF(IFERROR(IF(INDEX(data_wkly!AZ:AZ,MATCH($B84,data_wkly!$C:$C,0),1)=0,"",_xlfn.NUMBERVALUE(INDEX(data_wkly!AZ:AZ,MATCH($B84,data_wkly!$C:$C,0),1))),"na")=0,"",IFERROR(IF(INDEX(data_wkly!AZ:AZ,MATCH($B84,data_wkly!$C:$C,0),1)=0,"",_xlfn.NUMBERVALUE(INDEX(data_wkly!AZ:AZ,MATCH($B84,data_wkly!$C:$C,0),1))),"na"))</f>
        <v>141</v>
      </c>
      <c r="Q84" s="124">
        <f>IF(IFERROR(IF(INDEX(data_wkly!BA:BA,MATCH($B84,data_wkly!$C:$C,0),1)=0,"",_xlfn.NUMBERVALUE(INDEX(data_wkly!BA:BA,MATCH($B84,data_wkly!$C:$C,0),1))),"na")=0,"",IFERROR(IF(INDEX(data_wkly!BA:BA,MATCH($B84,data_wkly!$C:$C,0),1)=0,"",_xlfn.NUMBERVALUE(INDEX(data_wkly!BA:BA,MATCH($B84,data_wkly!$C:$C,0),1))),"na"))</f>
        <v>142.34</v>
      </c>
      <c r="R84" s="124">
        <f>IF(IFERROR(IF(INDEX(data_wkly!BB:BB,MATCH($B84,data_wkly!$C:$C,0),1)=0,"",_xlfn.NUMBERVALUE(INDEX(data_wkly!BB:BB,MATCH($B84,data_wkly!$C:$C,0),1))),"na")=0,"",IFERROR(IF(INDEX(data_wkly!BB:BB,MATCH($B84,data_wkly!$C:$C,0),1)=0,"",_xlfn.NUMBERVALUE(INDEX(data_wkly!BB:BB,MATCH($B84,data_wkly!$C:$C,0),1))),"na"))</f>
        <v>141.81</v>
      </c>
      <c r="S84" s="124">
        <f>IF(IFERROR(IF(INDEX(data_wkly!BC:BC,MATCH($B84,data_wkly!$C:$C,0),1)=0,"",_xlfn.NUMBERVALUE(INDEX(data_wkly!BC:BC,MATCH($B84,data_wkly!$C:$C,0),1))),"na")=0,"",IFERROR(IF(INDEX(data_wkly!BC:BC,MATCH($B84,data_wkly!$C:$C,0),1)=0,"",_xlfn.NUMBERVALUE(INDEX(data_wkly!BC:BC,MATCH($B84,data_wkly!$C:$C,0),1))),"na"))</f>
        <v>141.19</v>
      </c>
      <c r="T84" s="124" t="str">
        <f>IFERROR(IF(INDEX(data_wkly!BL:BL,MATCH($B84,data_wkly!$C:$C,0),1)=0,"",_xlfn.NUMBERVALUE(INDEX(data_wkly!BL:BL,MATCH($B84,data_wkly!$C:$C,0),1))),"na")</f>
        <v/>
      </c>
      <c r="U84" s="124">
        <f>IF(IFERROR(IF(INDEX(data_wkly!BD:BD,MATCH($B84,data_wkly!$C:$C,0),1)=0,"",_xlfn.NUMBERVALUE(INDEX(data_wkly!BD:BD,MATCH($B84,data_wkly!$C:$C,0),1))),"na")=0,"",IFERROR(IF(INDEX(data_wkly!BD:BD,MATCH($B84,data_wkly!$C:$C,0),1)=0,"",_xlfn.NUMBERVALUE(INDEX(data_wkly!BD:BD,MATCH($B84,data_wkly!$C:$C,0),1))),"na"))</f>
        <v>138.44999999999999</v>
      </c>
      <c r="V84" s="124">
        <f>IF(IFERROR(IF(INDEX(data_wkly!BE:BE,MATCH($B84,data_wkly!$C:$C,0),1)=0,"",_xlfn.NUMBERVALUE(INDEX(data_wkly!BE:BE,MATCH($B84,data_wkly!$C:$C,0),1))),"na")=0,"",IFERROR(IF(INDEX(data_wkly!BE:BE,MATCH($B84,data_wkly!$C:$C,0),1)=0,"",_xlfn.NUMBERVALUE(INDEX(data_wkly!BE:BE,MATCH($B84,data_wkly!$C:$C,0),1))),"na"))</f>
        <v>108.26</v>
      </c>
      <c r="W84" s="124">
        <f>IF(IFERROR(IF(INDEX(data_wkly!BF:BF,MATCH($B84,data_wkly!$C:$C,0),1)=0,"",_xlfn.NUMBERVALUE(INDEX(data_wkly!BF:BF,MATCH($B84,data_wkly!$C:$C,0),1))),"na")=0,"",IFERROR(IF(INDEX(data_wkly!BF:BF,MATCH($B84,data_wkly!$C:$C,0),1)=0,"",_xlfn.NUMBERVALUE(INDEX(data_wkly!BF:BF,MATCH($B84,data_wkly!$C:$C,0),1))),"na"))</f>
        <v>139.62</v>
      </c>
      <c r="X84" s="124" t="str">
        <f>IFERROR(IF(INDEX(data_wkly!BK:BK,MATCH($B84,data_wkly!$C:$C,0),1)=0,"",_xlfn.NUMBERVALUE(INDEX(data_wkly!BK:BK,MATCH($B84,data_wkly!$C:$C,0),1))),"na")</f>
        <v/>
      </c>
      <c r="Y84" s="124">
        <f>IF(IFERROR(IF(INDEX(data_wkly!BG:BG,MATCH($B84,data_wkly!$C:$C,0),1)=0,"",_xlfn.NUMBERVALUE(INDEX(data_wkly!BG:BG,MATCH($B84,data_wkly!$C:$C,0),1))),"na")=0,"",IFERROR(IF(INDEX(data_wkly!BG:BG,MATCH($B84,data_wkly!$C:$C,0),1)=0,"",_xlfn.NUMBERVALUE(INDEX(data_wkly!BG:BG,MATCH($B84,data_wkly!$C:$C,0),1))),"na"))</f>
        <v>141.32</v>
      </c>
      <c r="AJ84" s="41">
        <f t="shared" si="6"/>
        <v>2</v>
      </c>
    </row>
    <row r="85" spans="1:36" ht="15.5">
      <c r="A85" s="88">
        <f t="shared" si="5"/>
        <v>1</v>
      </c>
      <c r="B85" s="89">
        <f t="shared" si="4"/>
        <v>44247</v>
      </c>
      <c r="C85" s="122">
        <f>IF(IFERROR(IF(INDEX(data_wkly!AO:AO,MATCH($B85,data_wkly!$C:$C,0),1)=0,"",_xlfn.NUMBERVALUE(INDEX(data_wkly!AO:AO,MATCH($B85,data_wkly!$C:$C,0),1))),"na")=0,"",IFERROR(IF(INDEX(data_wkly!AO:AO,MATCH($B85,data_wkly!$C:$C,0),1)=0,"",_xlfn.NUMBERVALUE(INDEX(data_wkly!AO:AO,MATCH($B85,data_wkly!$C:$C,0),1))),"na"))</f>
        <v>243</v>
      </c>
      <c r="D85" s="122">
        <f>IF(IFERROR(IF(INDEX(data_wkly!AP:AP,MATCH($B85,data_wkly!$C:$C,0),1)=0,"",_xlfn.NUMBERVALUE(INDEX(data_wkly!AP:AP,MATCH($B85,data_wkly!$C:$C,0),1))),"na")=0,"",IFERROR(IF(INDEX(data_wkly!AP:AP,MATCH($B85,data_wkly!$C:$C,0),1)=0,"",_xlfn.NUMBERVALUE(INDEX(data_wkly!AP:AP,MATCH($B85,data_wkly!$C:$C,0),1))),"na"))</f>
        <v>1619</v>
      </c>
      <c r="E85" s="122">
        <f>IF(IFERROR(IF(INDEX(data_wkly!AQ:AQ,MATCH($B85,data_wkly!$C:$C,0),1)=0,"",_xlfn.NUMBERVALUE(INDEX(data_wkly!AQ:AQ,MATCH($B85,data_wkly!$C:$C,0),1))),"na")=0,"",IFERROR(IF(INDEX(data_wkly!AQ:AQ,MATCH($B85,data_wkly!$C:$C,0),1)=0,"",_xlfn.NUMBERVALUE(INDEX(data_wkly!AQ:AQ,MATCH($B85,data_wkly!$C:$C,0),1))),"na"))</f>
        <v>10244</v>
      </c>
      <c r="F85" s="122">
        <f>IF(IFERROR(IF(INDEX(data_wkly!AR:AR,MATCH($B85,data_wkly!$C:$C,0),1)=0,"",_xlfn.NUMBERVALUE(INDEX(data_wkly!AR:AR,MATCH($B85,data_wkly!$C:$C,0),1))),"na")=0,"",IFERROR(IF(INDEX(data_wkly!AR:AR,MATCH($B85,data_wkly!$C:$C,0),1)=0,"",_xlfn.NUMBERVALUE(INDEX(data_wkly!AR:AR,MATCH($B85,data_wkly!$C:$C,0),1))),"na"))</f>
        <v>28535</v>
      </c>
      <c r="G85" s="122">
        <f>IF(IFERROR(IF(INDEX(data_wkly!AS:AS,MATCH($B85,data_wkly!$C:$C,0),1)=0,"",_xlfn.NUMBERVALUE(INDEX(data_wkly!AS:AS,MATCH($B85,data_wkly!$C:$C,0),1))),"na")=0,"",IFERROR(IF(INDEX(data_wkly!AS:AS,MATCH($B85,data_wkly!$C:$C,0),1)=0,"",_xlfn.NUMBERVALUE(INDEX(data_wkly!AS:AS,MATCH($B85,data_wkly!$C:$C,0),1))),"na"))</f>
        <v>31635</v>
      </c>
      <c r="H85" s="122" t="str">
        <f>IFERROR(IF(INDEX(data_wkly!BJ:BJ,MATCH($B85,data_wkly!$C:$C,0),1)=0,"",_xlfn.NUMBERVALUE(INDEX(data_wkly!BJ:BJ,MATCH($B85,data_wkly!$C:$C,0),1))),"na")</f>
        <v/>
      </c>
      <c r="I85" s="122">
        <f>IF(IFERROR(IF(INDEX(data_wkly!AT:AT,MATCH($B85,data_wkly!$C:$C,0),1)=0,"",_xlfn.NUMBERVALUE(INDEX(data_wkly!AT:AT,MATCH($B85,data_wkly!$C:$C,0),1))),"na")=0,"",IFERROR(IF(INDEX(data_wkly!AT:AT,MATCH($B85,data_wkly!$C:$C,0),1)=0,"",_xlfn.NUMBERVALUE(INDEX(data_wkly!AT:AT,MATCH($B85,data_wkly!$C:$C,0),1))),"na"))</f>
        <v>8036</v>
      </c>
      <c r="J85" s="122">
        <f>IF(IFERROR(IF(INDEX(data_wkly!AU:AU,MATCH($B85,data_wkly!$C:$C,0),1)=0,"",_xlfn.NUMBERVALUE(INDEX(data_wkly!AU:AU,MATCH($B85,data_wkly!$C:$C,0),1))),"na")=0,"",IFERROR(IF(INDEX(data_wkly!AU:AU,MATCH($B85,data_wkly!$C:$C,0),1)=0,"",_xlfn.NUMBERVALUE(INDEX(data_wkly!AU:AU,MATCH($B85,data_wkly!$C:$C,0),1))),"na"))</f>
        <v>5430</v>
      </c>
      <c r="K85" s="122">
        <f>IF(IFERROR(IF(INDEX(data_wkly!AV:AV,MATCH($B85,data_wkly!$C:$C,0),1)=0,"",_xlfn.NUMBERVALUE(INDEX(data_wkly!AV:AV,MATCH($B85,data_wkly!$C:$C,0),1))),"na")=0,"",IFERROR(IF(INDEX(data_wkly!AV:AV,MATCH($B85,data_wkly!$C:$C,0),1)=0,"",_xlfn.NUMBERVALUE(INDEX(data_wkly!AV:AV,MATCH($B85,data_wkly!$C:$C,0),1))),"na"))</f>
        <v>85742</v>
      </c>
      <c r="L85" s="122" t="str">
        <f>IFERROR(IF(INDEX(data_wkly!BI:BI,MATCH($B85,data_wkly!$C:$C,0),1)=0,"",_xlfn.NUMBERVALUE(INDEX(data_wkly!BI:BI,MATCH($B85,data_wkly!$C:$C,0),1))),"na")</f>
        <v/>
      </c>
      <c r="M85" s="122">
        <f>IF(IFERROR(IF(INDEX(data_wkly!AW:AW,MATCH($B85,data_wkly!$C:$C,0),1)=0,"",_xlfn.NUMBERVALUE(INDEX(data_wkly!AW:AW,MATCH($B85,data_wkly!$C:$C,0),1))),"na")=0,"",IFERROR(IF(INDEX(data_wkly!AW:AW,MATCH($B85,data_wkly!$C:$C,0),1)=0,"",_xlfn.NUMBERVALUE(INDEX(data_wkly!AW:AW,MATCH($B85,data_wkly!$C:$C,0),1))),"na"))</f>
        <v>78450</v>
      </c>
      <c r="N85" s="123"/>
      <c r="O85" s="124">
        <f>IF(IFERROR(IF(INDEX(data_wkly!AY:AY,MATCH($B85,data_wkly!$C:$C,0),1)=0,"",_xlfn.NUMBERVALUE(INDEX(data_wkly!AY:AY,MATCH($B85,data_wkly!$C:$C,0),1))),"na")=0,"",IFERROR(IF(INDEX(data_wkly!AY:AY,MATCH($B85,data_wkly!$C:$C,0),1)=0,"",_xlfn.NUMBERVALUE(INDEX(data_wkly!AY:AY,MATCH($B85,data_wkly!$C:$C,0),1))),"na"))</f>
        <v>124.57</v>
      </c>
      <c r="P85" s="124">
        <f>IF(IFERROR(IF(INDEX(data_wkly!AZ:AZ,MATCH($B85,data_wkly!$C:$C,0),1)=0,"",_xlfn.NUMBERVALUE(INDEX(data_wkly!AZ:AZ,MATCH($B85,data_wkly!$C:$C,0),1))),"na")=0,"",IFERROR(IF(INDEX(data_wkly!AZ:AZ,MATCH($B85,data_wkly!$C:$C,0),1)=0,"",_xlfn.NUMBERVALUE(INDEX(data_wkly!AZ:AZ,MATCH($B85,data_wkly!$C:$C,0),1))),"na"))</f>
        <v>140.19</v>
      </c>
      <c r="Q85" s="124">
        <f>IF(IFERROR(IF(INDEX(data_wkly!BA:BA,MATCH($B85,data_wkly!$C:$C,0),1)=0,"",_xlfn.NUMBERVALUE(INDEX(data_wkly!BA:BA,MATCH($B85,data_wkly!$C:$C,0),1))),"na")=0,"",IFERROR(IF(INDEX(data_wkly!BA:BA,MATCH($B85,data_wkly!$C:$C,0),1)=0,"",_xlfn.NUMBERVALUE(INDEX(data_wkly!BA:BA,MATCH($B85,data_wkly!$C:$C,0),1))),"na"))</f>
        <v>141.63999999999999</v>
      </c>
      <c r="R85" s="124">
        <f>IF(IFERROR(IF(INDEX(data_wkly!BB:BB,MATCH($B85,data_wkly!$C:$C,0),1)=0,"",_xlfn.NUMBERVALUE(INDEX(data_wkly!BB:BB,MATCH($B85,data_wkly!$C:$C,0),1))),"na")=0,"",IFERROR(IF(INDEX(data_wkly!BB:BB,MATCH($B85,data_wkly!$C:$C,0),1)=0,"",_xlfn.NUMBERVALUE(INDEX(data_wkly!BB:BB,MATCH($B85,data_wkly!$C:$C,0),1))),"na"))</f>
        <v>141.22999999999999</v>
      </c>
      <c r="S85" s="124">
        <f>IF(IFERROR(IF(INDEX(data_wkly!BC:BC,MATCH($B85,data_wkly!$C:$C,0),1)=0,"",_xlfn.NUMBERVALUE(INDEX(data_wkly!BC:BC,MATCH($B85,data_wkly!$C:$C,0),1))),"na")=0,"",IFERROR(IF(INDEX(data_wkly!BC:BC,MATCH($B85,data_wkly!$C:$C,0),1)=0,"",_xlfn.NUMBERVALUE(INDEX(data_wkly!BC:BC,MATCH($B85,data_wkly!$C:$C,0),1))),"na"))</f>
        <v>140.31</v>
      </c>
      <c r="T85" s="124" t="str">
        <f>IFERROR(IF(INDEX(data_wkly!BL:BL,MATCH($B85,data_wkly!$C:$C,0),1)=0,"",_xlfn.NUMBERVALUE(INDEX(data_wkly!BL:BL,MATCH($B85,data_wkly!$C:$C,0),1))),"na")</f>
        <v/>
      </c>
      <c r="U85" s="124">
        <f>IF(IFERROR(IF(INDEX(data_wkly!BD:BD,MATCH($B85,data_wkly!$C:$C,0),1)=0,"",_xlfn.NUMBERVALUE(INDEX(data_wkly!BD:BD,MATCH($B85,data_wkly!$C:$C,0),1))),"na")=0,"",IFERROR(IF(INDEX(data_wkly!BD:BD,MATCH($B85,data_wkly!$C:$C,0),1)=0,"",_xlfn.NUMBERVALUE(INDEX(data_wkly!BD:BD,MATCH($B85,data_wkly!$C:$C,0),1))),"na"))</f>
        <v>136.5</v>
      </c>
      <c r="V85" s="124">
        <f>IF(IFERROR(IF(INDEX(data_wkly!BE:BE,MATCH($B85,data_wkly!$C:$C,0),1)=0,"",_xlfn.NUMBERVALUE(INDEX(data_wkly!BE:BE,MATCH($B85,data_wkly!$C:$C,0),1))),"na")=0,"",IFERROR(IF(INDEX(data_wkly!BE:BE,MATCH($B85,data_wkly!$C:$C,0),1)=0,"",_xlfn.NUMBERVALUE(INDEX(data_wkly!BE:BE,MATCH($B85,data_wkly!$C:$C,0),1))),"na"))</f>
        <v>110.04</v>
      </c>
      <c r="W85" s="124">
        <f>IF(IFERROR(IF(INDEX(data_wkly!BF:BF,MATCH($B85,data_wkly!$C:$C,0),1)=0,"",_xlfn.NUMBERVALUE(INDEX(data_wkly!BF:BF,MATCH($B85,data_wkly!$C:$C,0),1))),"na")=0,"",IFERROR(IF(INDEX(data_wkly!BF:BF,MATCH($B85,data_wkly!$C:$C,0),1)=0,"",_xlfn.NUMBERVALUE(INDEX(data_wkly!BF:BF,MATCH($B85,data_wkly!$C:$C,0),1))),"na"))</f>
        <v>138.44999999999999</v>
      </c>
      <c r="X85" s="124" t="str">
        <f>IFERROR(IF(INDEX(data_wkly!BK:BK,MATCH($B85,data_wkly!$C:$C,0),1)=0,"",_xlfn.NUMBERVALUE(INDEX(data_wkly!BK:BK,MATCH($B85,data_wkly!$C:$C,0),1))),"na")</f>
        <v/>
      </c>
      <c r="Y85" s="124">
        <f>IF(IFERROR(IF(INDEX(data_wkly!BG:BG,MATCH($B85,data_wkly!$C:$C,0),1)=0,"",_xlfn.NUMBERVALUE(INDEX(data_wkly!BG:BG,MATCH($B85,data_wkly!$C:$C,0),1))),"na")=0,"",IFERROR(IF(INDEX(data_wkly!BG:BG,MATCH($B85,data_wkly!$C:$C,0),1)=0,"",_xlfn.NUMBERVALUE(INDEX(data_wkly!BG:BG,MATCH($B85,data_wkly!$C:$C,0),1))),"na"))</f>
        <v>140.43</v>
      </c>
      <c r="AJ85" s="41">
        <f t="shared" si="6"/>
        <v>1</v>
      </c>
    </row>
    <row r="86" spans="1:36" ht="15.5">
      <c r="A86" s="88">
        <f t="shared" si="5"/>
        <v>2</v>
      </c>
      <c r="B86" s="89">
        <f t="shared" ref="B86:B149" si="7">IFERROR(IF(B85+7&lt;=$D$8,B85+7,""),"")</f>
        <v>44254</v>
      </c>
      <c r="C86" s="122">
        <f>IF(IFERROR(IF(INDEX(data_wkly!AO:AO,MATCH($B86,data_wkly!$C:$C,0),1)=0,"",_xlfn.NUMBERVALUE(INDEX(data_wkly!AO:AO,MATCH($B86,data_wkly!$C:$C,0),1))),"na")=0,"",IFERROR(IF(INDEX(data_wkly!AO:AO,MATCH($B86,data_wkly!$C:$C,0),1)=0,"",_xlfn.NUMBERVALUE(INDEX(data_wkly!AO:AO,MATCH($B86,data_wkly!$C:$C,0),1))),"na"))</f>
        <v>130</v>
      </c>
      <c r="D86" s="122">
        <f>IF(IFERROR(IF(INDEX(data_wkly!AP:AP,MATCH($B86,data_wkly!$C:$C,0),1)=0,"",_xlfn.NUMBERVALUE(INDEX(data_wkly!AP:AP,MATCH($B86,data_wkly!$C:$C,0),1))),"na")=0,"",IFERROR(IF(INDEX(data_wkly!AP:AP,MATCH($B86,data_wkly!$C:$C,0),1)=0,"",_xlfn.NUMBERVALUE(INDEX(data_wkly!AP:AP,MATCH($B86,data_wkly!$C:$C,0),1))),"na"))</f>
        <v>1150</v>
      </c>
      <c r="E86" s="122">
        <f>IF(IFERROR(IF(INDEX(data_wkly!AQ:AQ,MATCH($B86,data_wkly!$C:$C,0),1)=0,"",_xlfn.NUMBERVALUE(INDEX(data_wkly!AQ:AQ,MATCH($B86,data_wkly!$C:$C,0),1))),"na")=0,"",IFERROR(IF(INDEX(data_wkly!AQ:AQ,MATCH($B86,data_wkly!$C:$C,0),1)=0,"",_xlfn.NUMBERVALUE(INDEX(data_wkly!AQ:AQ,MATCH($B86,data_wkly!$C:$C,0),1))),"na"))</f>
        <v>9476</v>
      </c>
      <c r="F86" s="122">
        <f>IF(IFERROR(IF(INDEX(data_wkly!AR:AR,MATCH($B86,data_wkly!$C:$C,0),1)=0,"",_xlfn.NUMBERVALUE(INDEX(data_wkly!AR:AR,MATCH($B86,data_wkly!$C:$C,0),1))),"na")=0,"",IFERROR(IF(INDEX(data_wkly!AR:AR,MATCH($B86,data_wkly!$C:$C,0),1)=0,"",_xlfn.NUMBERVALUE(INDEX(data_wkly!AR:AR,MATCH($B86,data_wkly!$C:$C,0),1))),"na"))</f>
        <v>27428</v>
      </c>
      <c r="G86" s="122">
        <f>IF(IFERROR(IF(INDEX(data_wkly!AS:AS,MATCH($B86,data_wkly!$C:$C,0),1)=0,"",_xlfn.NUMBERVALUE(INDEX(data_wkly!AS:AS,MATCH($B86,data_wkly!$C:$C,0),1))),"na")=0,"",IFERROR(IF(INDEX(data_wkly!AS:AS,MATCH($B86,data_wkly!$C:$C,0),1)=0,"",_xlfn.NUMBERVALUE(INDEX(data_wkly!AS:AS,MATCH($B86,data_wkly!$C:$C,0),1))),"na"))</f>
        <v>30523</v>
      </c>
      <c r="H86" s="122" t="str">
        <f>IFERROR(IF(INDEX(data_wkly!BJ:BJ,MATCH($B86,data_wkly!$C:$C,0),1)=0,"",_xlfn.NUMBERVALUE(INDEX(data_wkly!BJ:BJ,MATCH($B86,data_wkly!$C:$C,0),1))),"na")</f>
        <v/>
      </c>
      <c r="I86" s="122">
        <f>IF(IFERROR(IF(INDEX(data_wkly!AT:AT,MATCH($B86,data_wkly!$C:$C,0),1)=0,"",_xlfn.NUMBERVALUE(INDEX(data_wkly!AT:AT,MATCH($B86,data_wkly!$C:$C,0),1))),"na")=0,"",IFERROR(IF(INDEX(data_wkly!AT:AT,MATCH($B86,data_wkly!$C:$C,0),1)=0,"",_xlfn.NUMBERVALUE(INDEX(data_wkly!AT:AT,MATCH($B86,data_wkly!$C:$C,0),1))),"na"))</f>
        <v>7367</v>
      </c>
      <c r="J86" s="122">
        <f>IF(IFERROR(IF(INDEX(data_wkly!AU:AU,MATCH($B86,data_wkly!$C:$C,0),1)=0,"",_xlfn.NUMBERVALUE(INDEX(data_wkly!AU:AU,MATCH($B86,data_wkly!$C:$C,0),1))),"na")=0,"",IFERROR(IF(INDEX(data_wkly!AU:AU,MATCH($B86,data_wkly!$C:$C,0),1)=0,"",_xlfn.NUMBERVALUE(INDEX(data_wkly!AU:AU,MATCH($B86,data_wkly!$C:$C,0),1))),"na"))</f>
        <v>4209</v>
      </c>
      <c r="K86" s="122">
        <f>IF(IFERROR(IF(INDEX(data_wkly!AV:AV,MATCH($B86,data_wkly!$C:$C,0),1)=0,"",_xlfn.NUMBERVALUE(INDEX(data_wkly!AV:AV,MATCH($B86,data_wkly!$C:$C,0),1))),"na")=0,"",IFERROR(IF(INDEX(data_wkly!AV:AV,MATCH($B86,data_wkly!$C:$C,0),1)=0,"",_xlfn.NUMBERVALUE(INDEX(data_wkly!AV:AV,MATCH($B86,data_wkly!$C:$C,0),1))),"na"))</f>
        <v>80283</v>
      </c>
      <c r="L86" s="122" t="str">
        <f>IFERROR(IF(INDEX(data_wkly!BI:BI,MATCH($B86,data_wkly!$C:$C,0),1)=0,"",_xlfn.NUMBERVALUE(INDEX(data_wkly!BI:BI,MATCH($B86,data_wkly!$C:$C,0),1))),"na")</f>
        <v/>
      </c>
      <c r="M86" s="122">
        <f>IF(IFERROR(IF(INDEX(data_wkly!AW:AW,MATCH($B86,data_wkly!$C:$C,0),1)=0,"",_xlfn.NUMBERVALUE(INDEX(data_wkly!AW:AW,MATCH($B86,data_wkly!$C:$C,0),1))),"na")=0,"",IFERROR(IF(INDEX(data_wkly!AW:AW,MATCH($B86,data_wkly!$C:$C,0),1)=0,"",_xlfn.NUMBERVALUE(INDEX(data_wkly!AW:AW,MATCH($B86,data_wkly!$C:$C,0),1))),"na"))</f>
        <v>74794</v>
      </c>
      <c r="N86" s="123"/>
      <c r="O86" s="124">
        <f>IF(IFERROR(IF(INDEX(data_wkly!AY:AY,MATCH($B86,data_wkly!$C:$C,0),1)=0,"",_xlfn.NUMBERVALUE(INDEX(data_wkly!AY:AY,MATCH($B86,data_wkly!$C:$C,0),1))),"na")=0,"",IFERROR(IF(INDEX(data_wkly!AY:AY,MATCH($B86,data_wkly!$C:$C,0),1)=0,"",_xlfn.NUMBERVALUE(INDEX(data_wkly!AY:AY,MATCH($B86,data_wkly!$C:$C,0),1))),"na"))</f>
        <v>119.62</v>
      </c>
      <c r="P86" s="124">
        <f>IF(IFERROR(IF(INDEX(data_wkly!AZ:AZ,MATCH($B86,data_wkly!$C:$C,0),1)=0,"",_xlfn.NUMBERVALUE(INDEX(data_wkly!AZ:AZ,MATCH($B86,data_wkly!$C:$C,0),1))),"na")=0,"",IFERROR(IF(INDEX(data_wkly!AZ:AZ,MATCH($B86,data_wkly!$C:$C,0),1)=0,"",_xlfn.NUMBERVALUE(INDEX(data_wkly!AZ:AZ,MATCH($B86,data_wkly!$C:$C,0),1))),"na"))</f>
        <v>138.46</v>
      </c>
      <c r="Q86" s="124">
        <f>IF(IFERROR(IF(INDEX(data_wkly!BA:BA,MATCH($B86,data_wkly!$C:$C,0),1)=0,"",_xlfn.NUMBERVALUE(INDEX(data_wkly!BA:BA,MATCH($B86,data_wkly!$C:$C,0),1))),"na")=0,"",IFERROR(IF(INDEX(data_wkly!BA:BA,MATCH($B86,data_wkly!$C:$C,0),1)=0,"",_xlfn.NUMBERVALUE(INDEX(data_wkly!BA:BA,MATCH($B86,data_wkly!$C:$C,0),1))),"na"))</f>
        <v>141.72</v>
      </c>
      <c r="R86" s="124">
        <f>IF(IFERROR(IF(INDEX(data_wkly!BB:BB,MATCH($B86,data_wkly!$C:$C,0),1)=0,"",_xlfn.NUMBERVALUE(INDEX(data_wkly!BB:BB,MATCH($B86,data_wkly!$C:$C,0),1))),"na")=0,"",IFERROR(IF(INDEX(data_wkly!BB:BB,MATCH($B86,data_wkly!$C:$C,0),1)=0,"",_xlfn.NUMBERVALUE(INDEX(data_wkly!BB:BB,MATCH($B86,data_wkly!$C:$C,0),1))),"na"))</f>
        <v>141.1</v>
      </c>
      <c r="S86" s="124">
        <f>IF(IFERROR(IF(INDEX(data_wkly!BC:BC,MATCH($B86,data_wkly!$C:$C,0),1)=0,"",_xlfn.NUMBERVALUE(INDEX(data_wkly!BC:BC,MATCH($B86,data_wkly!$C:$C,0),1))),"na")=0,"",IFERROR(IF(INDEX(data_wkly!BC:BC,MATCH($B86,data_wkly!$C:$C,0),1)=0,"",_xlfn.NUMBERVALUE(INDEX(data_wkly!BC:BC,MATCH($B86,data_wkly!$C:$C,0),1))),"na"))</f>
        <v>140.13</v>
      </c>
      <c r="T86" s="124" t="str">
        <f>IFERROR(IF(INDEX(data_wkly!BL:BL,MATCH($B86,data_wkly!$C:$C,0),1)=0,"",_xlfn.NUMBERVALUE(INDEX(data_wkly!BL:BL,MATCH($B86,data_wkly!$C:$C,0),1))),"na")</f>
        <v/>
      </c>
      <c r="U86" s="124">
        <f>IF(IFERROR(IF(INDEX(data_wkly!BD:BD,MATCH($B86,data_wkly!$C:$C,0),1)=0,"",_xlfn.NUMBERVALUE(INDEX(data_wkly!BD:BD,MATCH($B86,data_wkly!$C:$C,0),1))),"na")=0,"",IFERROR(IF(INDEX(data_wkly!BD:BD,MATCH($B86,data_wkly!$C:$C,0),1)=0,"",_xlfn.NUMBERVALUE(INDEX(data_wkly!BD:BD,MATCH($B86,data_wkly!$C:$C,0),1))),"na"))</f>
        <v>136.97</v>
      </c>
      <c r="V86" s="124">
        <f>IF(IFERROR(IF(INDEX(data_wkly!BE:BE,MATCH($B86,data_wkly!$C:$C,0),1)=0,"",_xlfn.NUMBERVALUE(INDEX(data_wkly!BE:BE,MATCH($B86,data_wkly!$C:$C,0),1))),"na")=0,"",IFERROR(IF(INDEX(data_wkly!BE:BE,MATCH($B86,data_wkly!$C:$C,0),1)=0,"",_xlfn.NUMBERVALUE(INDEX(data_wkly!BE:BE,MATCH($B86,data_wkly!$C:$C,0),1))),"na"))</f>
        <v>111.38</v>
      </c>
      <c r="W86" s="124">
        <f>IF(IFERROR(IF(INDEX(data_wkly!BF:BF,MATCH($B86,data_wkly!$C:$C,0),1)=0,"",_xlfn.NUMBERVALUE(INDEX(data_wkly!BF:BF,MATCH($B86,data_wkly!$C:$C,0),1))),"na")=0,"",IFERROR(IF(INDEX(data_wkly!BF:BF,MATCH($B86,data_wkly!$C:$C,0),1)=0,"",_xlfn.NUMBERVALUE(INDEX(data_wkly!BF:BF,MATCH($B86,data_wkly!$C:$C,0),1))),"na"))</f>
        <v>138.79</v>
      </c>
      <c r="X86" s="124" t="str">
        <f>IFERROR(IF(INDEX(data_wkly!BK:BK,MATCH($B86,data_wkly!$C:$C,0),1)=0,"",_xlfn.NUMBERVALUE(INDEX(data_wkly!BK:BK,MATCH($B86,data_wkly!$C:$C,0),1))),"na")</f>
        <v/>
      </c>
      <c r="Y86" s="124">
        <f>IF(IFERROR(IF(INDEX(data_wkly!BG:BG,MATCH($B86,data_wkly!$C:$C,0),1)=0,"",_xlfn.NUMBERVALUE(INDEX(data_wkly!BG:BG,MATCH($B86,data_wkly!$C:$C,0),1))),"na")=0,"",IFERROR(IF(INDEX(data_wkly!BG:BG,MATCH($B86,data_wkly!$C:$C,0),1)=0,"",_xlfn.NUMBERVALUE(INDEX(data_wkly!BG:BG,MATCH($B86,data_wkly!$C:$C,0),1))),"na"))</f>
        <v>140.37</v>
      </c>
      <c r="AJ86" s="41">
        <f t="shared" si="6"/>
        <v>2</v>
      </c>
    </row>
    <row r="87" spans="1:36" ht="15.5">
      <c r="A87" s="88">
        <f t="shared" si="5"/>
        <v>1</v>
      </c>
      <c r="B87" s="89">
        <f t="shared" si="7"/>
        <v>44261</v>
      </c>
      <c r="C87" s="122">
        <f>IF(IFERROR(IF(INDEX(data_wkly!AO:AO,MATCH($B87,data_wkly!$C:$C,0),1)=0,"",_xlfn.NUMBERVALUE(INDEX(data_wkly!AO:AO,MATCH($B87,data_wkly!$C:$C,0),1))),"na")=0,"",IFERROR(IF(INDEX(data_wkly!AO:AO,MATCH($B87,data_wkly!$C:$C,0),1)=0,"",_xlfn.NUMBERVALUE(INDEX(data_wkly!AO:AO,MATCH($B87,data_wkly!$C:$C,0),1))),"na"))</f>
        <v>181</v>
      </c>
      <c r="D87" s="122">
        <f>IF(IFERROR(IF(INDEX(data_wkly!AP:AP,MATCH($B87,data_wkly!$C:$C,0),1)=0,"",_xlfn.NUMBERVALUE(INDEX(data_wkly!AP:AP,MATCH($B87,data_wkly!$C:$C,0),1))),"na")=0,"",IFERROR(IF(INDEX(data_wkly!AP:AP,MATCH($B87,data_wkly!$C:$C,0),1)=0,"",_xlfn.NUMBERVALUE(INDEX(data_wkly!AP:AP,MATCH($B87,data_wkly!$C:$C,0),1))),"na"))</f>
        <v>1491</v>
      </c>
      <c r="E87" s="122">
        <f>IF(IFERROR(IF(INDEX(data_wkly!AQ:AQ,MATCH($B87,data_wkly!$C:$C,0),1)=0,"",_xlfn.NUMBERVALUE(INDEX(data_wkly!AQ:AQ,MATCH($B87,data_wkly!$C:$C,0),1))),"na")=0,"",IFERROR(IF(INDEX(data_wkly!AQ:AQ,MATCH($B87,data_wkly!$C:$C,0),1)=0,"",_xlfn.NUMBERVALUE(INDEX(data_wkly!AQ:AQ,MATCH($B87,data_wkly!$C:$C,0),1))),"na"))</f>
        <v>10296</v>
      </c>
      <c r="F87" s="122">
        <f>IF(IFERROR(IF(INDEX(data_wkly!AR:AR,MATCH($B87,data_wkly!$C:$C,0),1)=0,"",_xlfn.NUMBERVALUE(INDEX(data_wkly!AR:AR,MATCH($B87,data_wkly!$C:$C,0),1))),"na")=0,"",IFERROR(IF(INDEX(data_wkly!AR:AR,MATCH($B87,data_wkly!$C:$C,0),1)=0,"",_xlfn.NUMBERVALUE(INDEX(data_wkly!AR:AR,MATCH($B87,data_wkly!$C:$C,0),1))),"na"))</f>
        <v>29506</v>
      </c>
      <c r="G87" s="122">
        <f>IF(IFERROR(IF(INDEX(data_wkly!AS:AS,MATCH($B87,data_wkly!$C:$C,0),1)=0,"",_xlfn.NUMBERVALUE(INDEX(data_wkly!AS:AS,MATCH($B87,data_wkly!$C:$C,0),1))),"na")=0,"",IFERROR(IF(INDEX(data_wkly!AS:AS,MATCH($B87,data_wkly!$C:$C,0),1)=0,"",_xlfn.NUMBERVALUE(INDEX(data_wkly!AS:AS,MATCH($B87,data_wkly!$C:$C,0),1))),"na"))</f>
        <v>32725</v>
      </c>
      <c r="H87" s="122" t="str">
        <f>IFERROR(IF(INDEX(data_wkly!BJ:BJ,MATCH($B87,data_wkly!$C:$C,0),1)=0,"",_xlfn.NUMBERVALUE(INDEX(data_wkly!BJ:BJ,MATCH($B87,data_wkly!$C:$C,0),1))),"na")</f>
        <v/>
      </c>
      <c r="I87" s="122">
        <f>IF(IFERROR(IF(INDEX(data_wkly!AT:AT,MATCH($B87,data_wkly!$C:$C,0),1)=0,"",_xlfn.NUMBERVALUE(INDEX(data_wkly!AT:AT,MATCH($B87,data_wkly!$C:$C,0),1))),"na")=0,"",IFERROR(IF(INDEX(data_wkly!AT:AT,MATCH($B87,data_wkly!$C:$C,0),1)=0,"",_xlfn.NUMBERVALUE(INDEX(data_wkly!AT:AT,MATCH($B87,data_wkly!$C:$C,0),1))),"na"))</f>
        <v>7523</v>
      </c>
      <c r="J87" s="122">
        <f>IF(IFERROR(IF(INDEX(data_wkly!AU:AU,MATCH($B87,data_wkly!$C:$C,0),1)=0,"",_xlfn.NUMBERVALUE(INDEX(data_wkly!AU:AU,MATCH($B87,data_wkly!$C:$C,0),1))),"na")=0,"",IFERROR(IF(INDEX(data_wkly!AU:AU,MATCH($B87,data_wkly!$C:$C,0),1)=0,"",_xlfn.NUMBERVALUE(INDEX(data_wkly!AU:AU,MATCH($B87,data_wkly!$C:$C,0),1))),"na"))</f>
        <v>3841</v>
      </c>
      <c r="K87" s="122">
        <f>IF(IFERROR(IF(INDEX(data_wkly!AV:AV,MATCH($B87,data_wkly!$C:$C,0),1)=0,"",_xlfn.NUMBERVALUE(INDEX(data_wkly!AV:AV,MATCH($B87,data_wkly!$C:$C,0),1))),"na")=0,"",IFERROR(IF(INDEX(data_wkly!AV:AV,MATCH($B87,data_wkly!$C:$C,0),1)=0,"",_xlfn.NUMBERVALUE(INDEX(data_wkly!AV:AV,MATCH($B87,data_wkly!$C:$C,0),1))),"na"))</f>
        <v>85563</v>
      </c>
      <c r="L87" s="122" t="str">
        <f>IFERROR(IF(INDEX(data_wkly!BI:BI,MATCH($B87,data_wkly!$C:$C,0),1)=0,"",_xlfn.NUMBERVALUE(INDEX(data_wkly!BI:BI,MATCH($B87,data_wkly!$C:$C,0),1))),"na")</f>
        <v/>
      </c>
      <c r="M87" s="122">
        <f>IF(IFERROR(IF(INDEX(data_wkly!AW:AW,MATCH($B87,data_wkly!$C:$C,0),1)=0,"",_xlfn.NUMBERVALUE(INDEX(data_wkly!AW:AW,MATCH($B87,data_wkly!$C:$C,0),1))),"na")=0,"",IFERROR(IF(INDEX(data_wkly!AW:AW,MATCH($B87,data_wkly!$C:$C,0),1)=0,"",_xlfn.NUMBERVALUE(INDEX(data_wkly!AW:AW,MATCH($B87,data_wkly!$C:$C,0),1))),"na"))</f>
        <v>80050</v>
      </c>
      <c r="N87" s="123"/>
      <c r="O87" s="124">
        <f>IF(IFERROR(IF(INDEX(data_wkly!AY:AY,MATCH($B87,data_wkly!$C:$C,0),1)=0,"",_xlfn.NUMBERVALUE(INDEX(data_wkly!AY:AY,MATCH($B87,data_wkly!$C:$C,0),1))),"na")=0,"",IFERROR(IF(INDEX(data_wkly!AY:AY,MATCH($B87,data_wkly!$C:$C,0),1)=0,"",_xlfn.NUMBERVALUE(INDEX(data_wkly!AY:AY,MATCH($B87,data_wkly!$C:$C,0),1))),"na"))</f>
        <v>119.89</v>
      </c>
      <c r="P87" s="124">
        <f>IF(IFERROR(IF(INDEX(data_wkly!AZ:AZ,MATCH($B87,data_wkly!$C:$C,0),1)=0,"",_xlfn.NUMBERVALUE(INDEX(data_wkly!AZ:AZ,MATCH($B87,data_wkly!$C:$C,0),1))),"na")=0,"",IFERROR(IF(INDEX(data_wkly!AZ:AZ,MATCH($B87,data_wkly!$C:$C,0),1)=0,"",_xlfn.NUMBERVALUE(INDEX(data_wkly!AZ:AZ,MATCH($B87,data_wkly!$C:$C,0),1))),"na"))</f>
        <v>137.04</v>
      </c>
      <c r="Q87" s="124">
        <f>IF(IFERROR(IF(INDEX(data_wkly!BA:BA,MATCH($B87,data_wkly!$C:$C,0),1)=0,"",_xlfn.NUMBERVALUE(INDEX(data_wkly!BA:BA,MATCH($B87,data_wkly!$C:$C,0),1))),"na")=0,"",IFERROR(IF(INDEX(data_wkly!BA:BA,MATCH($B87,data_wkly!$C:$C,0),1)=0,"",_xlfn.NUMBERVALUE(INDEX(data_wkly!BA:BA,MATCH($B87,data_wkly!$C:$C,0),1))),"na"))</f>
        <v>141.31</v>
      </c>
      <c r="R87" s="124">
        <f>IF(IFERROR(IF(INDEX(data_wkly!BB:BB,MATCH($B87,data_wkly!$C:$C,0),1)=0,"",_xlfn.NUMBERVALUE(INDEX(data_wkly!BB:BB,MATCH($B87,data_wkly!$C:$C,0),1))),"na")=0,"",IFERROR(IF(INDEX(data_wkly!BB:BB,MATCH($B87,data_wkly!$C:$C,0),1)=0,"",_xlfn.NUMBERVALUE(INDEX(data_wkly!BB:BB,MATCH($B87,data_wkly!$C:$C,0),1))),"na"))</f>
        <v>141.34</v>
      </c>
      <c r="S87" s="124">
        <f>IF(IFERROR(IF(INDEX(data_wkly!BC:BC,MATCH($B87,data_wkly!$C:$C,0),1)=0,"",_xlfn.NUMBERVALUE(INDEX(data_wkly!BC:BC,MATCH($B87,data_wkly!$C:$C,0),1))),"na")=0,"",IFERROR(IF(INDEX(data_wkly!BC:BC,MATCH($B87,data_wkly!$C:$C,0),1)=0,"",_xlfn.NUMBERVALUE(INDEX(data_wkly!BC:BC,MATCH($B87,data_wkly!$C:$C,0),1))),"na"))</f>
        <v>140.97</v>
      </c>
      <c r="T87" s="124" t="str">
        <f>IFERROR(IF(INDEX(data_wkly!BL:BL,MATCH($B87,data_wkly!$C:$C,0),1)=0,"",_xlfn.NUMBERVALUE(INDEX(data_wkly!BL:BL,MATCH($B87,data_wkly!$C:$C,0),1))),"na")</f>
        <v/>
      </c>
      <c r="U87" s="124">
        <f>IF(IFERROR(IF(INDEX(data_wkly!BD:BD,MATCH($B87,data_wkly!$C:$C,0),1)=0,"",_xlfn.NUMBERVALUE(INDEX(data_wkly!BD:BD,MATCH($B87,data_wkly!$C:$C,0),1))),"na")=0,"",IFERROR(IF(INDEX(data_wkly!BD:BD,MATCH($B87,data_wkly!$C:$C,0),1)=0,"",_xlfn.NUMBERVALUE(INDEX(data_wkly!BD:BD,MATCH($B87,data_wkly!$C:$C,0),1))),"na"))</f>
        <v>138.24</v>
      </c>
      <c r="V87" s="124">
        <f>IF(IFERROR(IF(INDEX(data_wkly!BE:BE,MATCH($B87,data_wkly!$C:$C,0),1)=0,"",_xlfn.NUMBERVALUE(INDEX(data_wkly!BE:BE,MATCH($B87,data_wkly!$C:$C,0),1))),"na")=0,"",IFERROR(IF(INDEX(data_wkly!BE:BE,MATCH($B87,data_wkly!$C:$C,0),1)=0,"",_xlfn.NUMBERVALUE(INDEX(data_wkly!BE:BE,MATCH($B87,data_wkly!$C:$C,0),1))),"na"))</f>
        <v>111.29</v>
      </c>
      <c r="W87" s="124">
        <f>IF(IFERROR(IF(INDEX(data_wkly!BF:BF,MATCH($B87,data_wkly!$C:$C,0),1)=0,"",_xlfn.NUMBERVALUE(INDEX(data_wkly!BF:BF,MATCH($B87,data_wkly!$C:$C,0),1))),"na")=0,"",IFERROR(IF(INDEX(data_wkly!BF:BF,MATCH($B87,data_wkly!$C:$C,0),1)=0,"",_xlfn.NUMBERVALUE(INDEX(data_wkly!BF:BF,MATCH($B87,data_wkly!$C:$C,0),1))),"na"))</f>
        <v>139.44999999999999</v>
      </c>
      <c r="X87" s="124" t="str">
        <f>IFERROR(IF(INDEX(data_wkly!BK:BK,MATCH($B87,data_wkly!$C:$C,0),1)=0,"",_xlfn.NUMBERVALUE(INDEX(data_wkly!BK:BK,MATCH($B87,data_wkly!$C:$C,0),1))),"na")</f>
        <v/>
      </c>
      <c r="Y87" s="124">
        <f>IF(IFERROR(IF(INDEX(data_wkly!BG:BG,MATCH($B87,data_wkly!$C:$C,0),1)=0,"",_xlfn.NUMBERVALUE(INDEX(data_wkly!BG:BG,MATCH($B87,data_wkly!$C:$C,0),1))),"na")=0,"",IFERROR(IF(INDEX(data_wkly!BG:BG,MATCH($B87,data_wkly!$C:$C,0),1)=0,"",_xlfn.NUMBERVALUE(INDEX(data_wkly!BG:BG,MATCH($B87,data_wkly!$C:$C,0),1))),"na"))</f>
        <v>140.88999999999999</v>
      </c>
      <c r="AJ87" s="41">
        <f t="shared" si="6"/>
        <v>1</v>
      </c>
    </row>
    <row r="88" spans="1:36" ht="15.5">
      <c r="A88" s="88">
        <f t="shared" si="5"/>
        <v>2</v>
      </c>
      <c r="B88" s="89">
        <f t="shared" si="7"/>
        <v>44268</v>
      </c>
      <c r="C88" s="122">
        <f>IF(IFERROR(IF(INDEX(data_wkly!AO:AO,MATCH($B88,data_wkly!$C:$C,0),1)=0,"",_xlfn.NUMBERVALUE(INDEX(data_wkly!AO:AO,MATCH($B88,data_wkly!$C:$C,0),1))),"na")=0,"",IFERROR(IF(INDEX(data_wkly!AO:AO,MATCH($B88,data_wkly!$C:$C,0),1)=0,"",_xlfn.NUMBERVALUE(INDEX(data_wkly!AO:AO,MATCH($B88,data_wkly!$C:$C,0),1))),"na"))</f>
        <v>155</v>
      </c>
      <c r="D88" s="122">
        <f>IF(IFERROR(IF(INDEX(data_wkly!AP:AP,MATCH($B88,data_wkly!$C:$C,0),1)=0,"",_xlfn.NUMBERVALUE(INDEX(data_wkly!AP:AP,MATCH($B88,data_wkly!$C:$C,0),1))),"na")=0,"",IFERROR(IF(INDEX(data_wkly!AP:AP,MATCH($B88,data_wkly!$C:$C,0),1)=0,"",_xlfn.NUMBERVALUE(INDEX(data_wkly!AP:AP,MATCH($B88,data_wkly!$C:$C,0),1))),"na"))</f>
        <v>1491</v>
      </c>
      <c r="E88" s="122">
        <f>IF(IFERROR(IF(INDEX(data_wkly!AQ:AQ,MATCH($B88,data_wkly!$C:$C,0),1)=0,"",_xlfn.NUMBERVALUE(INDEX(data_wkly!AQ:AQ,MATCH($B88,data_wkly!$C:$C,0),1))),"na")=0,"",IFERROR(IF(INDEX(data_wkly!AQ:AQ,MATCH($B88,data_wkly!$C:$C,0),1)=0,"",_xlfn.NUMBERVALUE(INDEX(data_wkly!AQ:AQ,MATCH($B88,data_wkly!$C:$C,0),1))),"na"))</f>
        <v>11267</v>
      </c>
      <c r="F88" s="122">
        <f>IF(IFERROR(IF(INDEX(data_wkly!AR:AR,MATCH($B88,data_wkly!$C:$C,0),1)=0,"",_xlfn.NUMBERVALUE(INDEX(data_wkly!AR:AR,MATCH($B88,data_wkly!$C:$C,0),1))),"na")=0,"",IFERROR(IF(INDEX(data_wkly!AR:AR,MATCH($B88,data_wkly!$C:$C,0),1)=0,"",_xlfn.NUMBERVALUE(INDEX(data_wkly!AR:AR,MATCH($B88,data_wkly!$C:$C,0),1))),"na"))</f>
        <v>31008</v>
      </c>
      <c r="G88" s="122">
        <f>IF(IFERROR(IF(INDEX(data_wkly!AS:AS,MATCH($B88,data_wkly!$C:$C,0),1)=0,"",_xlfn.NUMBERVALUE(INDEX(data_wkly!AS:AS,MATCH($B88,data_wkly!$C:$C,0),1))),"na")=0,"",IFERROR(IF(INDEX(data_wkly!AS:AS,MATCH($B88,data_wkly!$C:$C,0),1)=0,"",_xlfn.NUMBERVALUE(INDEX(data_wkly!AS:AS,MATCH($B88,data_wkly!$C:$C,0),1))),"na"))</f>
        <v>31694</v>
      </c>
      <c r="H88" s="122" t="str">
        <f>IFERROR(IF(INDEX(data_wkly!BJ:BJ,MATCH($B88,data_wkly!$C:$C,0),1)=0,"",_xlfn.NUMBERVALUE(INDEX(data_wkly!BJ:BJ,MATCH($B88,data_wkly!$C:$C,0),1))),"na")</f>
        <v/>
      </c>
      <c r="I88" s="122">
        <f>IF(IFERROR(IF(INDEX(data_wkly!AT:AT,MATCH($B88,data_wkly!$C:$C,0),1)=0,"",_xlfn.NUMBERVALUE(INDEX(data_wkly!AT:AT,MATCH($B88,data_wkly!$C:$C,0),1))),"na")=0,"",IFERROR(IF(INDEX(data_wkly!AT:AT,MATCH($B88,data_wkly!$C:$C,0),1)=0,"",_xlfn.NUMBERVALUE(INDEX(data_wkly!AT:AT,MATCH($B88,data_wkly!$C:$C,0),1))),"na"))</f>
        <v>6402</v>
      </c>
      <c r="J88" s="122">
        <f>IF(IFERROR(IF(INDEX(data_wkly!AU:AU,MATCH($B88,data_wkly!$C:$C,0),1)=0,"",_xlfn.NUMBERVALUE(INDEX(data_wkly!AU:AU,MATCH($B88,data_wkly!$C:$C,0),1))),"na")=0,"",IFERROR(IF(INDEX(data_wkly!AU:AU,MATCH($B88,data_wkly!$C:$C,0),1)=0,"",_xlfn.NUMBERVALUE(INDEX(data_wkly!AU:AU,MATCH($B88,data_wkly!$C:$C,0),1))),"na"))</f>
        <v>3001</v>
      </c>
      <c r="K88" s="122">
        <f>IF(IFERROR(IF(INDEX(data_wkly!AV:AV,MATCH($B88,data_wkly!$C:$C,0),1)=0,"",_xlfn.NUMBERVALUE(INDEX(data_wkly!AV:AV,MATCH($B88,data_wkly!$C:$C,0),1))),"na")=0,"",IFERROR(IF(INDEX(data_wkly!AV:AV,MATCH($B88,data_wkly!$C:$C,0),1)=0,"",_xlfn.NUMBERVALUE(INDEX(data_wkly!AV:AV,MATCH($B88,data_wkly!$C:$C,0),1))),"na"))</f>
        <v>85018</v>
      </c>
      <c r="L88" s="122" t="str">
        <f>IFERROR(IF(INDEX(data_wkly!BI:BI,MATCH($B88,data_wkly!$C:$C,0),1)=0,"",_xlfn.NUMBERVALUE(INDEX(data_wkly!BI:BI,MATCH($B88,data_wkly!$C:$C,0),1))),"na")</f>
        <v/>
      </c>
      <c r="M88" s="122">
        <f>IF(IFERROR(IF(INDEX(data_wkly!AW:AW,MATCH($B88,data_wkly!$C:$C,0),1)=0,"",_xlfn.NUMBERVALUE(INDEX(data_wkly!AW:AW,MATCH($B88,data_wkly!$C:$C,0),1))),"na")=0,"",IFERROR(IF(INDEX(data_wkly!AW:AW,MATCH($B88,data_wkly!$C:$C,0),1)=0,"",_xlfn.NUMBERVALUE(INDEX(data_wkly!AW:AW,MATCH($B88,data_wkly!$C:$C,0),1))),"na"))</f>
        <v>80371</v>
      </c>
      <c r="N88" s="123"/>
      <c r="O88" s="124">
        <f>IF(IFERROR(IF(INDEX(data_wkly!AY:AY,MATCH($B88,data_wkly!$C:$C,0),1)=0,"",_xlfn.NUMBERVALUE(INDEX(data_wkly!AY:AY,MATCH($B88,data_wkly!$C:$C,0),1))),"na")=0,"",IFERROR(IF(INDEX(data_wkly!AY:AY,MATCH($B88,data_wkly!$C:$C,0),1)=0,"",_xlfn.NUMBERVALUE(INDEX(data_wkly!AY:AY,MATCH($B88,data_wkly!$C:$C,0),1))),"na"))</f>
        <v>119.06</v>
      </c>
      <c r="P88" s="124">
        <f>IF(IFERROR(IF(INDEX(data_wkly!AZ:AZ,MATCH($B88,data_wkly!$C:$C,0),1)=0,"",_xlfn.NUMBERVALUE(INDEX(data_wkly!AZ:AZ,MATCH($B88,data_wkly!$C:$C,0),1))),"na")=0,"",IFERROR(IF(INDEX(data_wkly!AZ:AZ,MATCH($B88,data_wkly!$C:$C,0),1)=0,"",_xlfn.NUMBERVALUE(INDEX(data_wkly!AZ:AZ,MATCH($B88,data_wkly!$C:$C,0),1))),"na"))</f>
        <v>138.46</v>
      </c>
      <c r="Q88" s="124">
        <f>IF(IFERROR(IF(INDEX(data_wkly!BA:BA,MATCH($B88,data_wkly!$C:$C,0),1)=0,"",_xlfn.NUMBERVALUE(INDEX(data_wkly!BA:BA,MATCH($B88,data_wkly!$C:$C,0),1))),"na")=0,"",IFERROR(IF(INDEX(data_wkly!BA:BA,MATCH($B88,data_wkly!$C:$C,0),1)=0,"",_xlfn.NUMBERVALUE(INDEX(data_wkly!BA:BA,MATCH($B88,data_wkly!$C:$C,0),1))),"na"))</f>
        <v>141.53</v>
      </c>
      <c r="R88" s="124">
        <f>IF(IFERROR(IF(INDEX(data_wkly!BB:BB,MATCH($B88,data_wkly!$C:$C,0),1)=0,"",_xlfn.NUMBERVALUE(INDEX(data_wkly!BB:BB,MATCH($B88,data_wkly!$C:$C,0),1))),"na")=0,"",IFERROR(IF(INDEX(data_wkly!BB:BB,MATCH($B88,data_wkly!$C:$C,0),1)=0,"",_xlfn.NUMBERVALUE(INDEX(data_wkly!BB:BB,MATCH($B88,data_wkly!$C:$C,0),1))),"na"))</f>
        <v>140.9</v>
      </c>
      <c r="S88" s="124">
        <f>IF(IFERROR(IF(INDEX(data_wkly!BC:BC,MATCH($B88,data_wkly!$C:$C,0),1)=0,"",_xlfn.NUMBERVALUE(INDEX(data_wkly!BC:BC,MATCH($B88,data_wkly!$C:$C,0),1))),"na")=0,"",IFERROR(IF(INDEX(data_wkly!BC:BC,MATCH($B88,data_wkly!$C:$C,0),1)=0,"",_xlfn.NUMBERVALUE(INDEX(data_wkly!BC:BC,MATCH($B88,data_wkly!$C:$C,0),1))),"na"))</f>
        <v>140.43</v>
      </c>
      <c r="T88" s="124" t="str">
        <f>IFERROR(IF(INDEX(data_wkly!BL:BL,MATCH($B88,data_wkly!$C:$C,0),1)=0,"",_xlfn.NUMBERVALUE(INDEX(data_wkly!BL:BL,MATCH($B88,data_wkly!$C:$C,0),1))),"na")</f>
        <v/>
      </c>
      <c r="U88" s="124">
        <f>IF(IFERROR(IF(INDEX(data_wkly!BD:BD,MATCH($B88,data_wkly!$C:$C,0),1)=0,"",_xlfn.NUMBERVALUE(INDEX(data_wkly!BD:BD,MATCH($B88,data_wkly!$C:$C,0),1))),"na")=0,"",IFERROR(IF(INDEX(data_wkly!BD:BD,MATCH($B88,data_wkly!$C:$C,0),1)=0,"",_xlfn.NUMBERVALUE(INDEX(data_wkly!BD:BD,MATCH($B88,data_wkly!$C:$C,0),1))),"na"))</f>
        <v>137.9</v>
      </c>
      <c r="V88" s="124">
        <f>IF(IFERROR(IF(INDEX(data_wkly!BE:BE,MATCH($B88,data_wkly!$C:$C,0),1)=0,"",_xlfn.NUMBERVALUE(INDEX(data_wkly!BE:BE,MATCH($B88,data_wkly!$C:$C,0),1))),"na")=0,"",IFERROR(IF(INDEX(data_wkly!BE:BE,MATCH($B88,data_wkly!$C:$C,0),1)=0,"",_xlfn.NUMBERVALUE(INDEX(data_wkly!BE:BE,MATCH($B88,data_wkly!$C:$C,0),1))),"na"))</f>
        <v>110</v>
      </c>
      <c r="W88" s="124">
        <f>IF(IFERROR(IF(INDEX(data_wkly!BF:BF,MATCH($B88,data_wkly!$C:$C,0),1)=0,"",_xlfn.NUMBERVALUE(INDEX(data_wkly!BF:BF,MATCH($B88,data_wkly!$C:$C,0),1))),"na")=0,"",IFERROR(IF(INDEX(data_wkly!BF:BF,MATCH($B88,data_wkly!$C:$C,0),1)=0,"",_xlfn.NUMBERVALUE(INDEX(data_wkly!BF:BF,MATCH($B88,data_wkly!$C:$C,0),1))),"na"))</f>
        <v>139.41</v>
      </c>
      <c r="X88" s="124" t="str">
        <f>IFERROR(IF(INDEX(data_wkly!BK:BK,MATCH($B88,data_wkly!$C:$C,0),1)=0,"",_xlfn.NUMBERVALUE(INDEX(data_wkly!BK:BK,MATCH($B88,data_wkly!$C:$C,0),1))),"na")</f>
        <v/>
      </c>
      <c r="Y88" s="124">
        <f>IF(IFERROR(IF(INDEX(data_wkly!BG:BG,MATCH($B88,data_wkly!$C:$C,0),1)=0,"",_xlfn.NUMBERVALUE(INDEX(data_wkly!BG:BG,MATCH($B88,data_wkly!$C:$C,0),1))),"na")=0,"",IFERROR(IF(INDEX(data_wkly!BG:BG,MATCH($B88,data_wkly!$C:$C,0),1)=0,"",_xlfn.NUMBERVALUE(INDEX(data_wkly!BG:BG,MATCH($B88,data_wkly!$C:$C,0),1))),"na"))</f>
        <v>140.56</v>
      </c>
      <c r="AJ88" s="41">
        <f t="shared" si="6"/>
        <v>2</v>
      </c>
    </row>
    <row r="89" spans="1:36" ht="15.5">
      <c r="A89" s="88">
        <f t="shared" si="5"/>
        <v>1</v>
      </c>
      <c r="B89" s="89">
        <f t="shared" si="7"/>
        <v>44275</v>
      </c>
      <c r="C89" s="122">
        <f>IF(IFERROR(IF(INDEX(data_wkly!AO:AO,MATCH($B89,data_wkly!$C:$C,0),1)=0,"",_xlfn.NUMBERVALUE(INDEX(data_wkly!AO:AO,MATCH($B89,data_wkly!$C:$C,0),1))),"na")=0,"",IFERROR(IF(INDEX(data_wkly!AO:AO,MATCH($B89,data_wkly!$C:$C,0),1)=0,"",_xlfn.NUMBERVALUE(INDEX(data_wkly!AO:AO,MATCH($B89,data_wkly!$C:$C,0),1))),"na"))</f>
        <v>354</v>
      </c>
      <c r="D89" s="122">
        <f>IF(IFERROR(IF(INDEX(data_wkly!AP:AP,MATCH($B89,data_wkly!$C:$C,0),1)=0,"",_xlfn.NUMBERVALUE(INDEX(data_wkly!AP:AP,MATCH($B89,data_wkly!$C:$C,0),1))),"na")=0,"",IFERROR(IF(INDEX(data_wkly!AP:AP,MATCH($B89,data_wkly!$C:$C,0),1)=0,"",_xlfn.NUMBERVALUE(INDEX(data_wkly!AP:AP,MATCH($B89,data_wkly!$C:$C,0),1))),"na"))</f>
        <v>1982</v>
      </c>
      <c r="E89" s="122">
        <f>IF(IFERROR(IF(INDEX(data_wkly!AQ:AQ,MATCH($B89,data_wkly!$C:$C,0),1)=0,"",_xlfn.NUMBERVALUE(INDEX(data_wkly!AQ:AQ,MATCH($B89,data_wkly!$C:$C,0),1))),"na")=0,"",IFERROR(IF(INDEX(data_wkly!AQ:AQ,MATCH($B89,data_wkly!$C:$C,0),1)=0,"",_xlfn.NUMBERVALUE(INDEX(data_wkly!AQ:AQ,MATCH($B89,data_wkly!$C:$C,0),1))),"na"))</f>
        <v>11863</v>
      </c>
      <c r="F89" s="122">
        <f>IF(IFERROR(IF(INDEX(data_wkly!AR:AR,MATCH($B89,data_wkly!$C:$C,0),1)=0,"",_xlfn.NUMBERVALUE(INDEX(data_wkly!AR:AR,MATCH($B89,data_wkly!$C:$C,0),1))),"na")=0,"",IFERROR(IF(INDEX(data_wkly!AR:AR,MATCH($B89,data_wkly!$C:$C,0),1)=0,"",_xlfn.NUMBERVALUE(INDEX(data_wkly!AR:AR,MATCH($B89,data_wkly!$C:$C,0),1))),"na"))</f>
        <v>29338</v>
      </c>
      <c r="G89" s="122">
        <f>IF(IFERROR(IF(INDEX(data_wkly!AS:AS,MATCH($B89,data_wkly!$C:$C,0),1)=0,"",_xlfn.NUMBERVALUE(INDEX(data_wkly!AS:AS,MATCH($B89,data_wkly!$C:$C,0),1))),"na")=0,"",IFERROR(IF(INDEX(data_wkly!AS:AS,MATCH($B89,data_wkly!$C:$C,0),1)=0,"",_xlfn.NUMBERVALUE(INDEX(data_wkly!AS:AS,MATCH($B89,data_wkly!$C:$C,0),1))),"na"))</f>
        <v>31076</v>
      </c>
      <c r="H89" s="122" t="str">
        <f>IFERROR(IF(INDEX(data_wkly!BJ:BJ,MATCH($B89,data_wkly!$C:$C,0),1)=0,"",_xlfn.NUMBERVALUE(INDEX(data_wkly!BJ:BJ,MATCH($B89,data_wkly!$C:$C,0),1))),"na")</f>
        <v/>
      </c>
      <c r="I89" s="122">
        <f>IF(IFERROR(IF(INDEX(data_wkly!AT:AT,MATCH($B89,data_wkly!$C:$C,0),1)=0,"",_xlfn.NUMBERVALUE(INDEX(data_wkly!AT:AT,MATCH($B89,data_wkly!$C:$C,0),1))),"na")=0,"",IFERROR(IF(INDEX(data_wkly!AT:AT,MATCH($B89,data_wkly!$C:$C,0),1)=0,"",_xlfn.NUMBERVALUE(INDEX(data_wkly!AT:AT,MATCH($B89,data_wkly!$C:$C,0),1))),"na"))</f>
        <v>6710</v>
      </c>
      <c r="J89" s="122">
        <f>IF(IFERROR(IF(INDEX(data_wkly!AU:AU,MATCH($B89,data_wkly!$C:$C,0),1)=0,"",_xlfn.NUMBERVALUE(INDEX(data_wkly!AU:AU,MATCH($B89,data_wkly!$C:$C,0),1))),"na")=0,"",IFERROR(IF(INDEX(data_wkly!AU:AU,MATCH($B89,data_wkly!$C:$C,0),1)=0,"",_xlfn.NUMBERVALUE(INDEX(data_wkly!AU:AU,MATCH($B89,data_wkly!$C:$C,0),1))),"na"))</f>
        <v>3201</v>
      </c>
      <c r="K89" s="122">
        <f>IF(IFERROR(IF(INDEX(data_wkly!AV:AV,MATCH($B89,data_wkly!$C:$C,0),1)=0,"",_xlfn.NUMBERVALUE(INDEX(data_wkly!AV:AV,MATCH($B89,data_wkly!$C:$C,0),1))),"na")=0,"",IFERROR(IF(INDEX(data_wkly!AV:AV,MATCH($B89,data_wkly!$C:$C,0),1)=0,"",_xlfn.NUMBERVALUE(INDEX(data_wkly!AV:AV,MATCH($B89,data_wkly!$C:$C,0),1))),"na"))</f>
        <v>84524</v>
      </c>
      <c r="L89" s="122" t="str">
        <f>IFERROR(IF(INDEX(data_wkly!BI:BI,MATCH($B89,data_wkly!$C:$C,0),1)=0,"",_xlfn.NUMBERVALUE(INDEX(data_wkly!BI:BI,MATCH($B89,data_wkly!$C:$C,0),1))),"na")</f>
        <v/>
      </c>
      <c r="M89" s="122">
        <f>IF(IFERROR(IF(INDEX(data_wkly!AW:AW,MATCH($B89,data_wkly!$C:$C,0),1)=0,"",_xlfn.NUMBERVALUE(INDEX(data_wkly!AW:AW,MATCH($B89,data_wkly!$C:$C,0),1))),"na")=0,"",IFERROR(IF(INDEX(data_wkly!AW:AW,MATCH($B89,data_wkly!$C:$C,0),1)=0,"",_xlfn.NUMBERVALUE(INDEX(data_wkly!AW:AW,MATCH($B89,data_wkly!$C:$C,0),1))),"na"))</f>
        <v>78987</v>
      </c>
      <c r="N89" s="123"/>
      <c r="O89" s="124">
        <f>IF(IFERROR(IF(INDEX(data_wkly!AY:AY,MATCH($B89,data_wkly!$C:$C,0),1)=0,"",_xlfn.NUMBERVALUE(INDEX(data_wkly!AY:AY,MATCH($B89,data_wkly!$C:$C,0),1))),"na")=0,"",IFERROR(IF(INDEX(data_wkly!AY:AY,MATCH($B89,data_wkly!$C:$C,0),1)=0,"",_xlfn.NUMBERVALUE(INDEX(data_wkly!AY:AY,MATCH($B89,data_wkly!$C:$C,0),1))),"na"))</f>
        <v>111.75</v>
      </c>
      <c r="P89" s="124">
        <f>IF(IFERROR(IF(INDEX(data_wkly!AZ:AZ,MATCH($B89,data_wkly!$C:$C,0),1)=0,"",_xlfn.NUMBERVALUE(INDEX(data_wkly!AZ:AZ,MATCH($B89,data_wkly!$C:$C,0),1))),"na")=0,"",IFERROR(IF(INDEX(data_wkly!AZ:AZ,MATCH($B89,data_wkly!$C:$C,0),1)=0,"",_xlfn.NUMBERVALUE(INDEX(data_wkly!AZ:AZ,MATCH($B89,data_wkly!$C:$C,0),1))),"na"))</f>
        <v>136.63</v>
      </c>
      <c r="Q89" s="124">
        <f>IF(IFERROR(IF(INDEX(data_wkly!BA:BA,MATCH($B89,data_wkly!$C:$C,0),1)=0,"",_xlfn.NUMBERVALUE(INDEX(data_wkly!BA:BA,MATCH($B89,data_wkly!$C:$C,0),1))),"na")=0,"",IFERROR(IF(INDEX(data_wkly!BA:BA,MATCH($B89,data_wkly!$C:$C,0),1)=0,"",_xlfn.NUMBERVALUE(INDEX(data_wkly!BA:BA,MATCH($B89,data_wkly!$C:$C,0),1))),"na"))</f>
        <v>141.52000000000001</v>
      </c>
      <c r="R89" s="124">
        <f>IF(IFERROR(IF(INDEX(data_wkly!BB:BB,MATCH($B89,data_wkly!$C:$C,0),1)=0,"",_xlfn.NUMBERVALUE(INDEX(data_wkly!BB:BB,MATCH($B89,data_wkly!$C:$C,0),1))),"na")=0,"",IFERROR(IF(INDEX(data_wkly!BB:BB,MATCH($B89,data_wkly!$C:$C,0),1)=0,"",_xlfn.NUMBERVALUE(INDEX(data_wkly!BB:BB,MATCH($B89,data_wkly!$C:$C,0),1))),"na"))</f>
        <v>141.16</v>
      </c>
      <c r="S89" s="124">
        <f>IF(IFERROR(IF(INDEX(data_wkly!BC:BC,MATCH($B89,data_wkly!$C:$C,0),1)=0,"",_xlfn.NUMBERVALUE(INDEX(data_wkly!BC:BC,MATCH($B89,data_wkly!$C:$C,0),1))),"na")=0,"",IFERROR(IF(INDEX(data_wkly!BC:BC,MATCH($B89,data_wkly!$C:$C,0),1)=0,"",_xlfn.NUMBERVALUE(INDEX(data_wkly!BC:BC,MATCH($B89,data_wkly!$C:$C,0),1))),"na"))</f>
        <v>140.87</v>
      </c>
      <c r="T89" s="124" t="str">
        <f>IFERROR(IF(INDEX(data_wkly!BL:BL,MATCH($B89,data_wkly!$C:$C,0),1)=0,"",_xlfn.NUMBERVALUE(INDEX(data_wkly!BL:BL,MATCH($B89,data_wkly!$C:$C,0),1))),"na")</f>
        <v/>
      </c>
      <c r="U89" s="124">
        <f>IF(IFERROR(IF(INDEX(data_wkly!BD:BD,MATCH($B89,data_wkly!$C:$C,0),1)=0,"",_xlfn.NUMBERVALUE(INDEX(data_wkly!BD:BD,MATCH($B89,data_wkly!$C:$C,0),1))),"na")=0,"",IFERROR(IF(INDEX(data_wkly!BD:BD,MATCH($B89,data_wkly!$C:$C,0),1)=0,"",_xlfn.NUMBERVALUE(INDEX(data_wkly!BD:BD,MATCH($B89,data_wkly!$C:$C,0),1))),"na"))</f>
        <v>138.72</v>
      </c>
      <c r="V89" s="124">
        <f>IF(IFERROR(IF(INDEX(data_wkly!BE:BE,MATCH($B89,data_wkly!$C:$C,0),1)=0,"",_xlfn.NUMBERVALUE(INDEX(data_wkly!BE:BE,MATCH($B89,data_wkly!$C:$C,0),1))),"na")=0,"",IFERROR(IF(INDEX(data_wkly!BE:BE,MATCH($B89,data_wkly!$C:$C,0),1)=0,"",_xlfn.NUMBERVALUE(INDEX(data_wkly!BE:BE,MATCH($B89,data_wkly!$C:$C,0),1))),"na"))</f>
        <v>112.61</v>
      </c>
      <c r="W89" s="124">
        <f>IF(IFERROR(IF(INDEX(data_wkly!BF:BF,MATCH($B89,data_wkly!$C:$C,0),1)=0,"",_xlfn.NUMBERVALUE(INDEX(data_wkly!BF:BF,MATCH($B89,data_wkly!$C:$C,0),1))),"na")=0,"",IFERROR(IF(INDEX(data_wkly!BF:BF,MATCH($B89,data_wkly!$C:$C,0),1)=0,"",_xlfn.NUMBERVALUE(INDEX(data_wkly!BF:BF,MATCH($B89,data_wkly!$C:$C,0),1))),"na"))</f>
        <v>139.6</v>
      </c>
      <c r="X89" s="124" t="str">
        <f>IFERROR(IF(INDEX(data_wkly!BK:BK,MATCH($B89,data_wkly!$C:$C,0),1)=0,"",_xlfn.NUMBERVALUE(INDEX(data_wkly!BK:BK,MATCH($B89,data_wkly!$C:$C,0),1))),"na")</f>
        <v/>
      </c>
      <c r="Y89" s="124">
        <f>IF(IFERROR(IF(INDEX(data_wkly!BG:BG,MATCH($B89,data_wkly!$C:$C,0),1)=0,"",_xlfn.NUMBERVALUE(INDEX(data_wkly!BG:BG,MATCH($B89,data_wkly!$C:$C,0),1))),"na")=0,"",IFERROR(IF(INDEX(data_wkly!BG:BG,MATCH($B89,data_wkly!$C:$C,0),1)=0,"",_xlfn.NUMBERVALUE(INDEX(data_wkly!BG:BG,MATCH($B89,data_wkly!$C:$C,0),1))),"na"))</f>
        <v>140.88999999999999</v>
      </c>
      <c r="AJ89" s="41">
        <f t="shared" si="6"/>
        <v>1</v>
      </c>
    </row>
    <row r="90" spans="1:36" ht="15.5">
      <c r="A90" s="88">
        <f t="shared" si="5"/>
        <v>2</v>
      </c>
      <c r="B90" s="89">
        <f t="shared" si="7"/>
        <v>44282</v>
      </c>
      <c r="C90" s="122">
        <f>IF(IFERROR(IF(INDEX(data_wkly!AO:AO,MATCH($B90,data_wkly!$C:$C,0),1)=0,"",_xlfn.NUMBERVALUE(INDEX(data_wkly!AO:AO,MATCH($B90,data_wkly!$C:$C,0),1))),"na")=0,"",IFERROR(IF(INDEX(data_wkly!AO:AO,MATCH($B90,data_wkly!$C:$C,0),1)=0,"",_xlfn.NUMBERVALUE(INDEX(data_wkly!AO:AO,MATCH($B90,data_wkly!$C:$C,0),1))),"na"))</f>
        <v>226</v>
      </c>
      <c r="D90" s="122">
        <f>IF(IFERROR(IF(INDEX(data_wkly!AP:AP,MATCH($B90,data_wkly!$C:$C,0),1)=0,"",_xlfn.NUMBERVALUE(INDEX(data_wkly!AP:AP,MATCH($B90,data_wkly!$C:$C,0),1))),"na")=0,"",IFERROR(IF(INDEX(data_wkly!AP:AP,MATCH($B90,data_wkly!$C:$C,0),1)=0,"",_xlfn.NUMBERVALUE(INDEX(data_wkly!AP:AP,MATCH($B90,data_wkly!$C:$C,0),1))),"na"))</f>
        <v>1855</v>
      </c>
      <c r="E90" s="122">
        <f>IF(IFERROR(IF(INDEX(data_wkly!AQ:AQ,MATCH($B90,data_wkly!$C:$C,0),1)=0,"",_xlfn.NUMBERVALUE(INDEX(data_wkly!AQ:AQ,MATCH($B90,data_wkly!$C:$C,0),1))),"na")=0,"",IFERROR(IF(INDEX(data_wkly!AQ:AQ,MATCH($B90,data_wkly!$C:$C,0),1)=0,"",_xlfn.NUMBERVALUE(INDEX(data_wkly!AQ:AQ,MATCH($B90,data_wkly!$C:$C,0),1))),"na"))</f>
        <v>13322</v>
      </c>
      <c r="F90" s="122">
        <f>IF(IFERROR(IF(INDEX(data_wkly!AR:AR,MATCH($B90,data_wkly!$C:$C,0),1)=0,"",_xlfn.NUMBERVALUE(INDEX(data_wkly!AR:AR,MATCH($B90,data_wkly!$C:$C,0),1))),"na")=0,"",IFERROR(IF(INDEX(data_wkly!AR:AR,MATCH($B90,data_wkly!$C:$C,0),1)=0,"",_xlfn.NUMBERVALUE(INDEX(data_wkly!AR:AR,MATCH($B90,data_wkly!$C:$C,0),1))),"na"))</f>
        <v>33833</v>
      </c>
      <c r="G90" s="122">
        <f>IF(IFERROR(IF(INDEX(data_wkly!AS:AS,MATCH($B90,data_wkly!$C:$C,0),1)=0,"",_xlfn.NUMBERVALUE(INDEX(data_wkly!AS:AS,MATCH($B90,data_wkly!$C:$C,0),1))),"na")=0,"",IFERROR(IF(INDEX(data_wkly!AS:AS,MATCH($B90,data_wkly!$C:$C,0),1)=0,"",_xlfn.NUMBERVALUE(INDEX(data_wkly!AS:AS,MATCH($B90,data_wkly!$C:$C,0),1))),"na"))</f>
        <v>31228</v>
      </c>
      <c r="H90" s="122" t="str">
        <f>IFERROR(IF(INDEX(data_wkly!BJ:BJ,MATCH($B90,data_wkly!$C:$C,0),1)=0,"",_xlfn.NUMBERVALUE(INDEX(data_wkly!BJ:BJ,MATCH($B90,data_wkly!$C:$C,0),1))),"na")</f>
        <v/>
      </c>
      <c r="I90" s="122">
        <f>IF(IFERROR(IF(INDEX(data_wkly!AT:AT,MATCH($B90,data_wkly!$C:$C,0),1)=0,"",_xlfn.NUMBERVALUE(INDEX(data_wkly!AT:AT,MATCH($B90,data_wkly!$C:$C,0),1))),"na")=0,"",IFERROR(IF(INDEX(data_wkly!AT:AT,MATCH($B90,data_wkly!$C:$C,0),1)=0,"",_xlfn.NUMBERVALUE(INDEX(data_wkly!AT:AT,MATCH($B90,data_wkly!$C:$C,0),1))),"na"))</f>
        <v>6046</v>
      </c>
      <c r="J90" s="122">
        <f>IF(IFERROR(IF(INDEX(data_wkly!AU:AU,MATCH($B90,data_wkly!$C:$C,0),1)=0,"",_xlfn.NUMBERVALUE(INDEX(data_wkly!AU:AU,MATCH($B90,data_wkly!$C:$C,0),1))),"na")=0,"",IFERROR(IF(INDEX(data_wkly!AU:AU,MATCH($B90,data_wkly!$C:$C,0),1)=0,"",_xlfn.NUMBERVALUE(INDEX(data_wkly!AU:AU,MATCH($B90,data_wkly!$C:$C,0),1))),"na"))</f>
        <v>2839</v>
      </c>
      <c r="K90" s="122">
        <f>IF(IFERROR(IF(INDEX(data_wkly!AV:AV,MATCH($B90,data_wkly!$C:$C,0),1)=0,"",_xlfn.NUMBERVALUE(INDEX(data_wkly!AV:AV,MATCH($B90,data_wkly!$C:$C,0),1))),"na")=0,"",IFERROR(IF(INDEX(data_wkly!AV:AV,MATCH($B90,data_wkly!$C:$C,0),1)=0,"",_xlfn.NUMBERVALUE(INDEX(data_wkly!AV:AV,MATCH($B90,data_wkly!$C:$C,0),1))),"na"))</f>
        <v>89349</v>
      </c>
      <c r="L90" s="122" t="str">
        <f>IFERROR(IF(INDEX(data_wkly!BI:BI,MATCH($B90,data_wkly!$C:$C,0),1)=0,"",_xlfn.NUMBERVALUE(INDEX(data_wkly!BI:BI,MATCH($B90,data_wkly!$C:$C,0),1))),"na")</f>
        <v/>
      </c>
      <c r="M90" s="122">
        <f>IF(IFERROR(IF(INDEX(data_wkly!AW:AW,MATCH($B90,data_wkly!$C:$C,0),1)=0,"",_xlfn.NUMBERVALUE(INDEX(data_wkly!AW:AW,MATCH($B90,data_wkly!$C:$C,0),1))),"na")=0,"",IFERROR(IF(INDEX(data_wkly!AW:AW,MATCH($B90,data_wkly!$C:$C,0),1)=0,"",_xlfn.NUMBERVALUE(INDEX(data_wkly!AW:AW,MATCH($B90,data_wkly!$C:$C,0),1))),"na"))</f>
        <v>84429</v>
      </c>
      <c r="N90" s="123"/>
      <c r="O90" s="124">
        <f>IF(IFERROR(IF(INDEX(data_wkly!AY:AY,MATCH($B90,data_wkly!$C:$C,0),1)=0,"",_xlfn.NUMBERVALUE(INDEX(data_wkly!AY:AY,MATCH($B90,data_wkly!$C:$C,0),1))),"na")=0,"",IFERROR(IF(INDEX(data_wkly!AY:AY,MATCH($B90,data_wkly!$C:$C,0),1)=0,"",_xlfn.NUMBERVALUE(INDEX(data_wkly!AY:AY,MATCH($B90,data_wkly!$C:$C,0),1))),"na"))</f>
        <v>121.86</v>
      </c>
      <c r="P90" s="124">
        <f>IF(IFERROR(IF(INDEX(data_wkly!AZ:AZ,MATCH($B90,data_wkly!$C:$C,0),1)=0,"",_xlfn.NUMBERVALUE(INDEX(data_wkly!AZ:AZ,MATCH($B90,data_wkly!$C:$C,0),1))),"na")=0,"",IFERROR(IF(INDEX(data_wkly!AZ:AZ,MATCH($B90,data_wkly!$C:$C,0),1)=0,"",_xlfn.NUMBERVALUE(INDEX(data_wkly!AZ:AZ,MATCH($B90,data_wkly!$C:$C,0),1))),"na"))</f>
        <v>138.94</v>
      </c>
      <c r="Q90" s="124">
        <f>IF(IFERROR(IF(INDEX(data_wkly!BA:BA,MATCH($B90,data_wkly!$C:$C,0),1)=0,"",_xlfn.NUMBERVALUE(INDEX(data_wkly!BA:BA,MATCH($B90,data_wkly!$C:$C,0),1))),"na")=0,"",IFERROR(IF(INDEX(data_wkly!BA:BA,MATCH($B90,data_wkly!$C:$C,0),1)=0,"",_xlfn.NUMBERVALUE(INDEX(data_wkly!BA:BA,MATCH($B90,data_wkly!$C:$C,0),1))),"na"))</f>
        <v>142.07</v>
      </c>
      <c r="R90" s="124">
        <f>IF(IFERROR(IF(INDEX(data_wkly!BB:BB,MATCH($B90,data_wkly!$C:$C,0),1)=0,"",_xlfn.NUMBERVALUE(INDEX(data_wkly!BB:BB,MATCH($B90,data_wkly!$C:$C,0),1))),"na")=0,"",IFERROR(IF(INDEX(data_wkly!BB:BB,MATCH($B90,data_wkly!$C:$C,0),1)=0,"",_xlfn.NUMBERVALUE(INDEX(data_wkly!BB:BB,MATCH($B90,data_wkly!$C:$C,0),1))),"na"))</f>
        <v>141.46</v>
      </c>
      <c r="S90" s="124">
        <f>IF(IFERROR(IF(INDEX(data_wkly!BC:BC,MATCH($B90,data_wkly!$C:$C,0),1)=0,"",_xlfn.NUMBERVALUE(INDEX(data_wkly!BC:BC,MATCH($B90,data_wkly!$C:$C,0),1))),"na")=0,"",IFERROR(IF(INDEX(data_wkly!BC:BC,MATCH($B90,data_wkly!$C:$C,0),1)=0,"",_xlfn.NUMBERVALUE(INDEX(data_wkly!BC:BC,MATCH($B90,data_wkly!$C:$C,0),1))),"na"))</f>
        <v>141.49</v>
      </c>
      <c r="T90" s="124" t="str">
        <f>IFERROR(IF(INDEX(data_wkly!BL:BL,MATCH($B90,data_wkly!$C:$C,0),1)=0,"",_xlfn.NUMBERVALUE(INDEX(data_wkly!BL:BL,MATCH($B90,data_wkly!$C:$C,0),1))),"na")</f>
        <v/>
      </c>
      <c r="U90" s="124">
        <f>IF(IFERROR(IF(INDEX(data_wkly!BD:BD,MATCH($B90,data_wkly!$C:$C,0),1)=0,"",_xlfn.NUMBERVALUE(INDEX(data_wkly!BD:BD,MATCH($B90,data_wkly!$C:$C,0),1))),"na")=0,"",IFERROR(IF(INDEX(data_wkly!BD:BD,MATCH($B90,data_wkly!$C:$C,0),1)=0,"",_xlfn.NUMBERVALUE(INDEX(data_wkly!BD:BD,MATCH($B90,data_wkly!$C:$C,0),1))),"na"))</f>
        <v>139.91999999999999</v>
      </c>
      <c r="V90" s="124">
        <f>IF(IFERROR(IF(INDEX(data_wkly!BE:BE,MATCH($B90,data_wkly!$C:$C,0),1)=0,"",_xlfn.NUMBERVALUE(INDEX(data_wkly!BE:BE,MATCH($B90,data_wkly!$C:$C,0),1))),"na")=0,"",IFERROR(IF(INDEX(data_wkly!BE:BE,MATCH($B90,data_wkly!$C:$C,0),1)=0,"",_xlfn.NUMBERVALUE(INDEX(data_wkly!BE:BE,MATCH($B90,data_wkly!$C:$C,0),1))),"na"))</f>
        <v>116.45</v>
      </c>
      <c r="W90" s="124">
        <f>IF(IFERROR(IF(INDEX(data_wkly!BF:BF,MATCH($B90,data_wkly!$C:$C,0),1)=0,"",_xlfn.NUMBERVALUE(INDEX(data_wkly!BF:BF,MATCH($B90,data_wkly!$C:$C,0),1))),"na")=0,"",IFERROR(IF(INDEX(data_wkly!BF:BF,MATCH($B90,data_wkly!$C:$C,0),1)=0,"",_xlfn.NUMBERVALUE(INDEX(data_wkly!BF:BF,MATCH($B90,data_wkly!$C:$C,0),1))),"na"))</f>
        <v>140.56</v>
      </c>
      <c r="X90" s="124" t="str">
        <f>IFERROR(IF(INDEX(data_wkly!BK:BK,MATCH($B90,data_wkly!$C:$C,0),1)=0,"",_xlfn.NUMBERVALUE(INDEX(data_wkly!BK:BK,MATCH($B90,data_wkly!$C:$C,0),1))),"na")</f>
        <v/>
      </c>
      <c r="Y90" s="124">
        <f>IF(IFERROR(IF(INDEX(data_wkly!BG:BG,MATCH($B90,data_wkly!$C:$C,0),1)=0,"",_xlfn.NUMBERVALUE(INDEX(data_wkly!BG:BG,MATCH($B90,data_wkly!$C:$C,0),1))),"na")=0,"",IFERROR(IF(INDEX(data_wkly!BG:BG,MATCH($B90,data_wkly!$C:$C,0),1)=0,"",_xlfn.NUMBERVALUE(INDEX(data_wkly!BG:BG,MATCH($B90,data_wkly!$C:$C,0),1))),"na"))</f>
        <v>141.46</v>
      </c>
      <c r="AJ90" s="41">
        <f t="shared" si="6"/>
        <v>2</v>
      </c>
    </row>
    <row r="91" spans="1:36" ht="15.5">
      <c r="A91" s="88">
        <f t="shared" si="5"/>
        <v>1</v>
      </c>
      <c r="B91" s="89">
        <f t="shared" si="7"/>
        <v>44289</v>
      </c>
      <c r="C91" s="122">
        <f>IF(IFERROR(IF(INDEX(data_wkly!AO:AO,MATCH($B91,data_wkly!$C:$C,0),1)=0,"",_xlfn.NUMBERVALUE(INDEX(data_wkly!AO:AO,MATCH($B91,data_wkly!$C:$C,0),1))),"na")=0,"",IFERROR(IF(INDEX(data_wkly!AO:AO,MATCH($B91,data_wkly!$C:$C,0),1)=0,"",_xlfn.NUMBERVALUE(INDEX(data_wkly!AO:AO,MATCH($B91,data_wkly!$C:$C,0),1))),"na"))</f>
        <v>169</v>
      </c>
      <c r="D91" s="122">
        <f>IF(IFERROR(IF(INDEX(data_wkly!AP:AP,MATCH($B91,data_wkly!$C:$C,0),1)=0,"",_xlfn.NUMBERVALUE(INDEX(data_wkly!AP:AP,MATCH($B91,data_wkly!$C:$C,0),1))),"na")=0,"",IFERROR(IF(INDEX(data_wkly!AP:AP,MATCH($B91,data_wkly!$C:$C,0),1)=0,"",_xlfn.NUMBERVALUE(INDEX(data_wkly!AP:AP,MATCH($B91,data_wkly!$C:$C,0),1))),"na"))</f>
        <v>1812</v>
      </c>
      <c r="E91" s="122">
        <f>IF(IFERROR(IF(INDEX(data_wkly!AQ:AQ,MATCH($B91,data_wkly!$C:$C,0),1)=0,"",_xlfn.NUMBERVALUE(INDEX(data_wkly!AQ:AQ,MATCH($B91,data_wkly!$C:$C,0),1))),"na")=0,"",IFERROR(IF(INDEX(data_wkly!AQ:AQ,MATCH($B91,data_wkly!$C:$C,0),1)=0,"",_xlfn.NUMBERVALUE(INDEX(data_wkly!AQ:AQ,MATCH($B91,data_wkly!$C:$C,0),1))),"na"))</f>
        <v>13369</v>
      </c>
      <c r="F91" s="122">
        <f>IF(IFERROR(IF(INDEX(data_wkly!AR:AR,MATCH($B91,data_wkly!$C:$C,0),1)=0,"",_xlfn.NUMBERVALUE(INDEX(data_wkly!AR:AR,MATCH($B91,data_wkly!$C:$C,0),1))),"na")=0,"",IFERROR(IF(INDEX(data_wkly!AR:AR,MATCH($B91,data_wkly!$C:$C,0),1)=0,"",_xlfn.NUMBERVALUE(INDEX(data_wkly!AR:AR,MATCH($B91,data_wkly!$C:$C,0),1))),"na"))</f>
        <v>31871</v>
      </c>
      <c r="G91" s="122">
        <f>IF(IFERROR(IF(INDEX(data_wkly!AS:AS,MATCH($B91,data_wkly!$C:$C,0),1)=0,"",_xlfn.NUMBERVALUE(INDEX(data_wkly!AS:AS,MATCH($B91,data_wkly!$C:$C,0),1))),"na")=0,"",IFERROR(IF(INDEX(data_wkly!AS:AS,MATCH($B91,data_wkly!$C:$C,0),1)=0,"",_xlfn.NUMBERVALUE(INDEX(data_wkly!AS:AS,MATCH($B91,data_wkly!$C:$C,0),1))),"na"))</f>
        <v>28940</v>
      </c>
      <c r="H91" s="122" t="str">
        <f>IFERROR(IF(INDEX(data_wkly!BJ:BJ,MATCH($B91,data_wkly!$C:$C,0),1)=0,"",_xlfn.NUMBERVALUE(INDEX(data_wkly!BJ:BJ,MATCH($B91,data_wkly!$C:$C,0),1))),"na")</f>
        <v/>
      </c>
      <c r="I91" s="122">
        <f>IF(IFERROR(IF(INDEX(data_wkly!AT:AT,MATCH($B91,data_wkly!$C:$C,0),1)=0,"",_xlfn.NUMBERVALUE(INDEX(data_wkly!AT:AT,MATCH($B91,data_wkly!$C:$C,0),1))),"na")=0,"",IFERROR(IF(INDEX(data_wkly!AT:AT,MATCH($B91,data_wkly!$C:$C,0),1)=0,"",_xlfn.NUMBERVALUE(INDEX(data_wkly!AT:AT,MATCH($B91,data_wkly!$C:$C,0),1))),"na"))</f>
        <v>5435</v>
      </c>
      <c r="J91" s="122">
        <f>IF(IFERROR(IF(INDEX(data_wkly!AU:AU,MATCH($B91,data_wkly!$C:$C,0),1)=0,"",_xlfn.NUMBERVALUE(INDEX(data_wkly!AU:AU,MATCH($B91,data_wkly!$C:$C,0),1))),"na")=0,"",IFERROR(IF(INDEX(data_wkly!AU:AU,MATCH($B91,data_wkly!$C:$C,0),1)=0,"",_xlfn.NUMBERVALUE(INDEX(data_wkly!AU:AU,MATCH($B91,data_wkly!$C:$C,0),1))),"na"))</f>
        <v>2566</v>
      </c>
      <c r="K91" s="122">
        <f>IF(IFERROR(IF(INDEX(data_wkly!AV:AV,MATCH($B91,data_wkly!$C:$C,0),1)=0,"",_xlfn.NUMBERVALUE(INDEX(data_wkly!AV:AV,MATCH($B91,data_wkly!$C:$C,0),1))),"na")=0,"",IFERROR(IF(INDEX(data_wkly!AV:AV,MATCH($B91,data_wkly!$C:$C,0),1)=0,"",_xlfn.NUMBERVALUE(INDEX(data_wkly!AV:AV,MATCH($B91,data_wkly!$C:$C,0),1))),"na"))</f>
        <v>84162</v>
      </c>
      <c r="L91" s="122" t="str">
        <f>IFERROR(IF(INDEX(data_wkly!BI:BI,MATCH($B91,data_wkly!$C:$C,0),1)=0,"",_xlfn.NUMBERVALUE(INDEX(data_wkly!BI:BI,MATCH($B91,data_wkly!$C:$C,0),1))),"na")</f>
        <v/>
      </c>
      <c r="M91" s="122">
        <f>IF(IFERROR(IF(INDEX(data_wkly!AW:AW,MATCH($B91,data_wkly!$C:$C,0),1)=0,"",_xlfn.NUMBERVALUE(INDEX(data_wkly!AW:AW,MATCH($B91,data_wkly!$C:$C,0),1))),"na")=0,"",IFERROR(IF(INDEX(data_wkly!AW:AW,MATCH($B91,data_wkly!$C:$C,0),1)=0,"",_xlfn.NUMBERVALUE(INDEX(data_wkly!AW:AW,MATCH($B91,data_wkly!$C:$C,0),1))),"na"))</f>
        <v>79615</v>
      </c>
      <c r="N91" s="123"/>
      <c r="O91" s="124">
        <f>IF(IFERROR(IF(INDEX(data_wkly!AY:AY,MATCH($B91,data_wkly!$C:$C,0),1)=0,"",_xlfn.NUMBERVALUE(INDEX(data_wkly!AY:AY,MATCH($B91,data_wkly!$C:$C,0),1))),"na")=0,"",IFERROR(IF(INDEX(data_wkly!AY:AY,MATCH($B91,data_wkly!$C:$C,0),1)=0,"",_xlfn.NUMBERVALUE(INDEX(data_wkly!AY:AY,MATCH($B91,data_wkly!$C:$C,0),1))),"na"))</f>
        <v>124.71</v>
      </c>
      <c r="P91" s="124">
        <f>IF(IFERROR(IF(INDEX(data_wkly!AZ:AZ,MATCH($B91,data_wkly!$C:$C,0),1)=0,"",_xlfn.NUMBERVALUE(INDEX(data_wkly!AZ:AZ,MATCH($B91,data_wkly!$C:$C,0),1))),"na")=0,"",IFERROR(IF(INDEX(data_wkly!AZ:AZ,MATCH($B91,data_wkly!$C:$C,0),1)=0,"",_xlfn.NUMBERVALUE(INDEX(data_wkly!AZ:AZ,MATCH($B91,data_wkly!$C:$C,0),1))),"na"))</f>
        <v>141.86000000000001</v>
      </c>
      <c r="Q91" s="124">
        <f>IF(IFERROR(IF(INDEX(data_wkly!BA:BA,MATCH($B91,data_wkly!$C:$C,0),1)=0,"",_xlfn.NUMBERVALUE(INDEX(data_wkly!BA:BA,MATCH($B91,data_wkly!$C:$C,0),1))),"na")=0,"",IFERROR(IF(INDEX(data_wkly!BA:BA,MATCH($B91,data_wkly!$C:$C,0),1)=0,"",_xlfn.NUMBERVALUE(INDEX(data_wkly!BA:BA,MATCH($B91,data_wkly!$C:$C,0),1))),"na"))</f>
        <v>143.41</v>
      </c>
      <c r="R91" s="124">
        <f>IF(IFERROR(IF(INDEX(data_wkly!BB:BB,MATCH($B91,data_wkly!$C:$C,0),1)=0,"",_xlfn.NUMBERVALUE(INDEX(data_wkly!BB:BB,MATCH($B91,data_wkly!$C:$C,0),1))),"na")=0,"",IFERROR(IF(INDEX(data_wkly!BB:BB,MATCH($B91,data_wkly!$C:$C,0),1)=0,"",_xlfn.NUMBERVALUE(INDEX(data_wkly!BB:BB,MATCH($B91,data_wkly!$C:$C,0),1))),"na"))</f>
        <v>142.63</v>
      </c>
      <c r="S91" s="124">
        <f>IF(IFERROR(IF(INDEX(data_wkly!BC:BC,MATCH($B91,data_wkly!$C:$C,0),1)=0,"",_xlfn.NUMBERVALUE(INDEX(data_wkly!BC:BC,MATCH($B91,data_wkly!$C:$C,0),1))),"na")=0,"",IFERROR(IF(INDEX(data_wkly!BC:BC,MATCH($B91,data_wkly!$C:$C,0),1)=0,"",_xlfn.NUMBERVALUE(INDEX(data_wkly!BC:BC,MATCH($B91,data_wkly!$C:$C,0),1))),"na"))</f>
        <v>142.41</v>
      </c>
      <c r="T91" s="124" t="str">
        <f>IFERROR(IF(INDEX(data_wkly!BL:BL,MATCH($B91,data_wkly!$C:$C,0),1)=0,"",_xlfn.NUMBERVALUE(INDEX(data_wkly!BL:BL,MATCH($B91,data_wkly!$C:$C,0),1))),"na")</f>
        <v/>
      </c>
      <c r="U91" s="124">
        <f>IF(IFERROR(IF(INDEX(data_wkly!BD:BD,MATCH($B91,data_wkly!$C:$C,0),1)=0,"",_xlfn.NUMBERVALUE(INDEX(data_wkly!BD:BD,MATCH($B91,data_wkly!$C:$C,0),1))),"na")=0,"",IFERROR(IF(INDEX(data_wkly!BD:BD,MATCH($B91,data_wkly!$C:$C,0),1)=0,"",_xlfn.NUMBERVALUE(INDEX(data_wkly!BD:BD,MATCH($B91,data_wkly!$C:$C,0),1))),"na"))</f>
        <v>140.06</v>
      </c>
      <c r="V91" s="124">
        <f>IF(IFERROR(IF(INDEX(data_wkly!BE:BE,MATCH($B91,data_wkly!$C:$C,0),1)=0,"",_xlfn.NUMBERVALUE(INDEX(data_wkly!BE:BE,MATCH($B91,data_wkly!$C:$C,0),1))),"na")=0,"",IFERROR(IF(INDEX(data_wkly!BE:BE,MATCH($B91,data_wkly!$C:$C,0),1)=0,"",_xlfn.NUMBERVALUE(INDEX(data_wkly!BE:BE,MATCH($B91,data_wkly!$C:$C,0),1))),"na"))</f>
        <v>118.71</v>
      </c>
      <c r="W91" s="124">
        <f>IF(IFERROR(IF(INDEX(data_wkly!BF:BF,MATCH($B91,data_wkly!$C:$C,0),1)=0,"",_xlfn.NUMBERVALUE(INDEX(data_wkly!BF:BF,MATCH($B91,data_wkly!$C:$C,0),1))),"na")=0,"",IFERROR(IF(INDEX(data_wkly!BF:BF,MATCH($B91,data_wkly!$C:$C,0),1)=0,"",_xlfn.NUMBERVALUE(INDEX(data_wkly!BF:BF,MATCH($B91,data_wkly!$C:$C,0),1))),"na"))</f>
        <v>141.74</v>
      </c>
      <c r="X91" s="124" t="str">
        <f>IFERROR(IF(INDEX(data_wkly!BK:BK,MATCH($B91,data_wkly!$C:$C,0),1)=0,"",_xlfn.NUMBERVALUE(INDEX(data_wkly!BK:BK,MATCH($B91,data_wkly!$C:$C,0),1))),"na")</f>
        <v/>
      </c>
      <c r="Y91" s="124">
        <f>IF(IFERROR(IF(INDEX(data_wkly!BG:BG,MATCH($B91,data_wkly!$C:$C,0),1)=0,"",_xlfn.NUMBERVALUE(INDEX(data_wkly!BG:BG,MATCH($B91,data_wkly!$C:$C,0),1))),"na")=0,"",IFERROR(IF(INDEX(data_wkly!BG:BG,MATCH($B91,data_wkly!$C:$C,0),1)=0,"",_xlfn.NUMBERVALUE(INDEX(data_wkly!BG:BG,MATCH($B91,data_wkly!$C:$C,0),1))),"na"))</f>
        <v>142.5</v>
      </c>
      <c r="AJ91" s="41">
        <f t="shared" si="6"/>
        <v>1</v>
      </c>
    </row>
    <row r="92" spans="1:36" ht="15.5">
      <c r="A92" s="88">
        <f t="shared" si="5"/>
        <v>2</v>
      </c>
      <c r="B92" s="89">
        <f t="shared" si="7"/>
        <v>44296</v>
      </c>
      <c r="C92" s="122">
        <f>IF(IFERROR(IF(INDEX(data_wkly!AO:AO,MATCH($B92,data_wkly!$C:$C,0),1)=0,"",_xlfn.NUMBERVALUE(INDEX(data_wkly!AO:AO,MATCH($B92,data_wkly!$C:$C,0),1))),"na")=0,"",IFERROR(IF(INDEX(data_wkly!AO:AO,MATCH($B92,data_wkly!$C:$C,0),1)=0,"",_xlfn.NUMBERVALUE(INDEX(data_wkly!AO:AO,MATCH($B92,data_wkly!$C:$C,0),1))),"na"))</f>
        <v>279</v>
      </c>
      <c r="D92" s="122">
        <f>IF(IFERROR(IF(INDEX(data_wkly!AP:AP,MATCH($B92,data_wkly!$C:$C,0),1)=0,"",_xlfn.NUMBERVALUE(INDEX(data_wkly!AP:AP,MATCH($B92,data_wkly!$C:$C,0),1))),"na")=0,"",IFERROR(IF(INDEX(data_wkly!AP:AP,MATCH($B92,data_wkly!$C:$C,0),1)=0,"",_xlfn.NUMBERVALUE(INDEX(data_wkly!AP:AP,MATCH($B92,data_wkly!$C:$C,0),1))),"na"))</f>
        <v>2013</v>
      </c>
      <c r="E92" s="122">
        <f>IF(IFERROR(IF(INDEX(data_wkly!AQ:AQ,MATCH($B92,data_wkly!$C:$C,0),1)=0,"",_xlfn.NUMBERVALUE(INDEX(data_wkly!AQ:AQ,MATCH($B92,data_wkly!$C:$C,0),1))),"na")=0,"",IFERROR(IF(INDEX(data_wkly!AQ:AQ,MATCH($B92,data_wkly!$C:$C,0),1)=0,"",_xlfn.NUMBERVALUE(INDEX(data_wkly!AQ:AQ,MATCH($B92,data_wkly!$C:$C,0),1))),"na"))</f>
        <v>13009</v>
      </c>
      <c r="F92" s="122">
        <f>IF(IFERROR(IF(INDEX(data_wkly!AR:AR,MATCH($B92,data_wkly!$C:$C,0),1)=0,"",_xlfn.NUMBERVALUE(INDEX(data_wkly!AR:AR,MATCH($B92,data_wkly!$C:$C,0),1))),"na")=0,"",IFERROR(IF(INDEX(data_wkly!AR:AR,MATCH($B92,data_wkly!$C:$C,0),1)=0,"",_xlfn.NUMBERVALUE(INDEX(data_wkly!AR:AR,MATCH($B92,data_wkly!$C:$C,0),1))),"na"))</f>
        <v>32368</v>
      </c>
      <c r="G92" s="122">
        <f>IF(IFERROR(IF(INDEX(data_wkly!AS:AS,MATCH($B92,data_wkly!$C:$C,0),1)=0,"",_xlfn.NUMBERVALUE(INDEX(data_wkly!AS:AS,MATCH($B92,data_wkly!$C:$C,0),1))),"na")=0,"",IFERROR(IF(INDEX(data_wkly!AS:AS,MATCH($B92,data_wkly!$C:$C,0),1)=0,"",_xlfn.NUMBERVALUE(INDEX(data_wkly!AS:AS,MATCH($B92,data_wkly!$C:$C,0),1))),"na"))</f>
        <v>27899</v>
      </c>
      <c r="H92" s="122" t="str">
        <f>IFERROR(IF(INDEX(data_wkly!BJ:BJ,MATCH($B92,data_wkly!$C:$C,0),1)=0,"",_xlfn.NUMBERVALUE(INDEX(data_wkly!BJ:BJ,MATCH($B92,data_wkly!$C:$C,0),1))),"na")</f>
        <v/>
      </c>
      <c r="I92" s="122">
        <f>IF(IFERROR(IF(INDEX(data_wkly!AT:AT,MATCH($B92,data_wkly!$C:$C,0),1)=0,"",_xlfn.NUMBERVALUE(INDEX(data_wkly!AT:AT,MATCH($B92,data_wkly!$C:$C,0),1))),"na")=0,"",IFERROR(IF(INDEX(data_wkly!AT:AT,MATCH($B92,data_wkly!$C:$C,0),1)=0,"",_xlfn.NUMBERVALUE(INDEX(data_wkly!AT:AT,MATCH($B92,data_wkly!$C:$C,0),1))),"na"))</f>
        <v>4891</v>
      </c>
      <c r="J92" s="122">
        <f>IF(IFERROR(IF(INDEX(data_wkly!AU:AU,MATCH($B92,data_wkly!$C:$C,0),1)=0,"",_xlfn.NUMBERVALUE(INDEX(data_wkly!AU:AU,MATCH($B92,data_wkly!$C:$C,0),1))),"na")=0,"",IFERROR(IF(INDEX(data_wkly!AU:AU,MATCH($B92,data_wkly!$C:$C,0),1)=0,"",_xlfn.NUMBERVALUE(INDEX(data_wkly!AU:AU,MATCH($B92,data_wkly!$C:$C,0),1))),"na"))</f>
        <v>2235</v>
      </c>
      <c r="K92" s="122">
        <f>IF(IFERROR(IF(INDEX(data_wkly!AV:AV,MATCH($B92,data_wkly!$C:$C,0),1)=0,"",_xlfn.NUMBERVALUE(INDEX(data_wkly!AV:AV,MATCH($B92,data_wkly!$C:$C,0),1))),"na")=0,"",IFERROR(IF(INDEX(data_wkly!AV:AV,MATCH($B92,data_wkly!$C:$C,0),1)=0,"",_xlfn.NUMBERVALUE(INDEX(data_wkly!AV:AV,MATCH($B92,data_wkly!$C:$C,0),1))),"na"))</f>
        <v>82694</v>
      </c>
      <c r="L92" s="122" t="str">
        <f>IFERROR(IF(INDEX(data_wkly!BI:BI,MATCH($B92,data_wkly!$C:$C,0),1)=0,"",_xlfn.NUMBERVALUE(INDEX(data_wkly!BI:BI,MATCH($B92,data_wkly!$C:$C,0),1))),"na")</f>
        <v/>
      </c>
      <c r="M92" s="122">
        <f>IF(IFERROR(IF(INDEX(data_wkly!AW:AW,MATCH($B92,data_wkly!$C:$C,0),1)=0,"",_xlfn.NUMBERVALUE(INDEX(data_wkly!AW:AW,MATCH($B92,data_wkly!$C:$C,0),1))),"na")=0,"",IFERROR(IF(INDEX(data_wkly!AW:AW,MATCH($B92,data_wkly!$C:$C,0),1)=0,"",_xlfn.NUMBERVALUE(INDEX(data_wkly!AW:AW,MATCH($B92,data_wkly!$C:$C,0),1))),"na"))</f>
        <v>78167</v>
      </c>
      <c r="N92" s="123"/>
      <c r="O92" s="124">
        <f>IF(IFERROR(IF(INDEX(data_wkly!AY:AY,MATCH($B92,data_wkly!$C:$C,0),1)=0,"",_xlfn.NUMBERVALUE(INDEX(data_wkly!AY:AY,MATCH($B92,data_wkly!$C:$C,0),1))),"na")=0,"",IFERROR(IF(INDEX(data_wkly!AY:AY,MATCH($B92,data_wkly!$C:$C,0),1)=0,"",_xlfn.NUMBERVALUE(INDEX(data_wkly!AY:AY,MATCH($B92,data_wkly!$C:$C,0),1))),"na"))</f>
        <v>114.11</v>
      </c>
      <c r="P92" s="124">
        <f>IF(IFERROR(IF(INDEX(data_wkly!AZ:AZ,MATCH($B92,data_wkly!$C:$C,0),1)=0,"",_xlfn.NUMBERVALUE(INDEX(data_wkly!AZ:AZ,MATCH($B92,data_wkly!$C:$C,0),1))),"na")=0,"",IFERROR(IF(INDEX(data_wkly!AZ:AZ,MATCH($B92,data_wkly!$C:$C,0),1)=0,"",_xlfn.NUMBERVALUE(INDEX(data_wkly!AZ:AZ,MATCH($B92,data_wkly!$C:$C,0),1))),"na"))</f>
        <v>141.76</v>
      </c>
      <c r="Q92" s="124">
        <f>IF(IFERROR(IF(INDEX(data_wkly!BA:BA,MATCH($B92,data_wkly!$C:$C,0),1)=0,"",_xlfn.NUMBERVALUE(INDEX(data_wkly!BA:BA,MATCH($B92,data_wkly!$C:$C,0),1))),"na")=0,"",IFERROR(IF(INDEX(data_wkly!BA:BA,MATCH($B92,data_wkly!$C:$C,0),1)=0,"",_xlfn.NUMBERVALUE(INDEX(data_wkly!BA:BA,MATCH($B92,data_wkly!$C:$C,0),1))),"na"))</f>
        <v>144.4</v>
      </c>
      <c r="R92" s="124">
        <f>IF(IFERROR(IF(INDEX(data_wkly!BB:BB,MATCH($B92,data_wkly!$C:$C,0),1)=0,"",_xlfn.NUMBERVALUE(INDEX(data_wkly!BB:BB,MATCH($B92,data_wkly!$C:$C,0),1))),"na")=0,"",IFERROR(IF(INDEX(data_wkly!BB:BB,MATCH($B92,data_wkly!$C:$C,0),1)=0,"",_xlfn.NUMBERVALUE(INDEX(data_wkly!BB:BB,MATCH($B92,data_wkly!$C:$C,0),1))),"na"))</f>
        <v>143.53</v>
      </c>
      <c r="S92" s="124">
        <f>IF(IFERROR(IF(INDEX(data_wkly!BC:BC,MATCH($B92,data_wkly!$C:$C,0),1)=0,"",_xlfn.NUMBERVALUE(INDEX(data_wkly!BC:BC,MATCH($B92,data_wkly!$C:$C,0),1))),"na")=0,"",IFERROR(IF(INDEX(data_wkly!BC:BC,MATCH($B92,data_wkly!$C:$C,0),1)=0,"",_xlfn.NUMBERVALUE(INDEX(data_wkly!BC:BC,MATCH($B92,data_wkly!$C:$C,0),1))),"na"))</f>
        <v>143</v>
      </c>
      <c r="T92" s="124" t="str">
        <f>IFERROR(IF(INDEX(data_wkly!BL:BL,MATCH($B92,data_wkly!$C:$C,0),1)=0,"",_xlfn.NUMBERVALUE(INDEX(data_wkly!BL:BL,MATCH($B92,data_wkly!$C:$C,0),1))),"na")</f>
        <v/>
      </c>
      <c r="U92" s="124">
        <f>IF(IFERROR(IF(INDEX(data_wkly!BD:BD,MATCH($B92,data_wkly!$C:$C,0),1)=0,"",_xlfn.NUMBERVALUE(INDEX(data_wkly!BD:BD,MATCH($B92,data_wkly!$C:$C,0),1))),"na")=0,"",IFERROR(IF(INDEX(data_wkly!BD:BD,MATCH($B92,data_wkly!$C:$C,0),1)=0,"",_xlfn.NUMBERVALUE(INDEX(data_wkly!BD:BD,MATCH($B92,data_wkly!$C:$C,0),1))),"na"))</f>
        <v>141</v>
      </c>
      <c r="V92" s="124">
        <f>IF(IFERROR(IF(INDEX(data_wkly!BE:BE,MATCH($B92,data_wkly!$C:$C,0),1)=0,"",_xlfn.NUMBERVALUE(INDEX(data_wkly!BE:BE,MATCH($B92,data_wkly!$C:$C,0),1))),"na")=0,"",IFERROR(IF(INDEX(data_wkly!BE:BE,MATCH($B92,data_wkly!$C:$C,0),1)=0,"",_xlfn.NUMBERVALUE(INDEX(data_wkly!BE:BE,MATCH($B92,data_wkly!$C:$C,0),1))),"na"))</f>
        <v>117.91</v>
      </c>
      <c r="W92" s="124">
        <f>IF(IFERROR(IF(INDEX(data_wkly!BF:BF,MATCH($B92,data_wkly!$C:$C,0),1)=0,"",_xlfn.NUMBERVALUE(INDEX(data_wkly!BF:BF,MATCH($B92,data_wkly!$C:$C,0),1))),"na")=0,"",IFERROR(IF(INDEX(data_wkly!BF:BF,MATCH($B92,data_wkly!$C:$C,0),1)=0,"",_xlfn.NUMBERVALUE(INDEX(data_wkly!BF:BF,MATCH($B92,data_wkly!$C:$C,0),1))),"na"))</f>
        <v>142.51</v>
      </c>
      <c r="X92" s="124" t="str">
        <f>IFERROR(IF(INDEX(data_wkly!BK:BK,MATCH($B92,data_wkly!$C:$C,0),1)=0,"",_xlfn.NUMBERVALUE(INDEX(data_wkly!BK:BK,MATCH($B92,data_wkly!$C:$C,0),1))),"na")</f>
        <v/>
      </c>
      <c r="Y92" s="124">
        <f>IF(IFERROR(IF(INDEX(data_wkly!BG:BG,MATCH($B92,data_wkly!$C:$C,0),1)=0,"",_xlfn.NUMBERVALUE(INDEX(data_wkly!BG:BG,MATCH($B92,data_wkly!$C:$C,0),1))),"na")=0,"",IFERROR(IF(INDEX(data_wkly!BG:BG,MATCH($B92,data_wkly!$C:$C,0),1)=0,"",_xlfn.NUMBERVALUE(INDEX(data_wkly!BG:BG,MATCH($B92,data_wkly!$C:$C,0),1))),"na"))</f>
        <v>143.33000000000001</v>
      </c>
      <c r="AJ92" s="41">
        <f t="shared" si="6"/>
        <v>2</v>
      </c>
    </row>
    <row r="93" spans="1:36" ht="15.5">
      <c r="A93" s="88">
        <f t="shared" si="5"/>
        <v>1</v>
      </c>
      <c r="B93" s="89">
        <f t="shared" si="7"/>
        <v>44303</v>
      </c>
      <c r="C93" s="122" t="str">
        <f>IF(IFERROR(IF(INDEX(data_wkly!AO:AO,MATCH($B93,data_wkly!$C:$C,0),1)=0,"",_xlfn.NUMBERVALUE(INDEX(data_wkly!AO:AO,MATCH($B93,data_wkly!$C:$C,0),1))),"na")=0,"",IFERROR(IF(INDEX(data_wkly!AO:AO,MATCH($B93,data_wkly!$C:$C,0),1)=0,"",_xlfn.NUMBERVALUE(INDEX(data_wkly!AO:AO,MATCH($B93,data_wkly!$C:$C,0),1))),"na"))</f>
        <v>na</v>
      </c>
      <c r="D93" s="122">
        <f>IF(IFERROR(IF(INDEX(data_wkly!AP:AP,MATCH($B93,data_wkly!$C:$C,0),1)=0,"",_xlfn.NUMBERVALUE(INDEX(data_wkly!AP:AP,MATCH($B93,data_wkly!$C:$C,0),1))),"na")=0,"",IFERROR(IF(INDEX(data_wkly!AP:AP,MATCH($B93,data_wkly!$C:$C,0),1)=0,"",_xlfn.NUMBERVALUE(INDEX(data_wkly!AP:AP,MATCH($B93,data_wkly!$C:$C,0),1))),"na"))</f>
        <v>2149</v>
      </c>
      <c r="E93" s="122">
        <f>IF(IFERROR(IF(INDEX(data_wkly!AQ:AQ,MATCH($B93,data_wkly!$C:$C,0),1)=0,"",_xlfn.NUMBERVALUE(INDEX(data_wkly!AQ:AQ,MATCH($B93,data_wkly!$C:$C,0),1))),"na")=0,"",IFERROR(IF(INDEX(data_wkly!AQ:AQ,MATCH($B93,data_wkly!$C:$C,0),1)=0,"",_xlfn.NUMBERVALUE(INDEX(data_wkly!AQ:AQ,MATCH($B93,data_wkly!$C:$C,0),1))),"na"))</f>
        <v>14111</v>
      </c>
      <c r="F93" s="122">
        <f>IF(IFERROR(IF(INDEX(data_wkly!AR:AR,MATCH($B93,data_wkly!$C:$C,0),1)=0,"",_xlfn.NUMBERVALUE(INDEX(data_wkly!AR:AR,MATCH($B93,data_wkly!$C:$C,0),1))),"na")=0,"",IFERROR(IF(INDEX(data_wkly!AR:AR,MATCH($B93,data_wkly!$C:$C,0),1)=0,"",_xlfn.NUMBERVALUE(INDEX(data_wkly!AR:AR,MATCH($B93,data_wkly!$C:$C,0),1))),"na"))</f>
        <v>32919</v>
      </c>
      <c r="G93" s="122">
        <f>IF(IFERROR(IF(INDEX(data_wkly!AS:AS,MATCH($B93,data_wkly!$C:$C,0),1)=0,"",_xlfn.NUMBERVALUE(INDEX(data_wkly!AS:AS,MATCH($B93,data_wkly!$C:$C,0),1))),"na")=0,"",IFERROR(IF(INDEX(data_wkly!AS:AS,MATCH($B93,data_wkly!$C:$C,0),1)=0,"",_xlfn.NUMBERVALUE(INDEX(data_wkly!AS:AS,MATCH($B93,data_wkly!$C:$C,0),1))),"na"))</f>
        <v>26242</v>
      </c>
      <c r="H93" s="122" t="str">
        <f>IFERROR(IF(INDEX(data_wkly!BJ:BJ,MATCH($B93,data_wkly!$C:$C,0),1)=0,"",_xlfn.NUMBERVALUE(INDEX(data_wkly!BJ:BJ,MATCH($B93,data_wkly!$C:$C,0),1))),"na")</f>
        <v/>
      </c>
      <c r="I93" s="122">
        <f>IF(IFERROR(IF(INDEX(data_wkly!AT:AT,MATCH($B93,data_wkly!$C:$C,0),1)=0,"",_xlfn.NUMBERVALUE(INDEX(data_wkly!AT:AT,MATCH($B93,data_wkly!$C:$C,0),1))),"na")=0,"",IFERROR(IF(INDEX(data_wkly!AT:AT,MATCH($B93,data_wkly!$C:$C,0),1)=0,"",_xlfn.NUMBERVALUE(INDEX(data_wkly!AT:AT,MATCH($B93,data_wkly!$C:$C,0),1))),"na"))</f>
        <v>4082</v>
      </c>
      <c r="J93" s="122" t="str">
        <f>IF(IFERROR(IF(INDEX(data_wkly!AU:AU,MATCH($B93,data_wkly!$C:$C,0),1)=0,"",_xlfn.NUMBERVALUE(INDEX(data_wkly!AU:AU,MATCH($B93,data_wkly!$C:$C,0),1))),"na")=0,"",IFERROR(IF(INDEX(data_wkly!AU:AU,MATCH($B93,data_wkly!$C:$C,0),1)=0,"",_xlfn.NUMBERVALUE(INDEX(data_wkly!AU:AU,MATCH($B93,data_wkly!$C:$C,0),1))),"na"))</f>
        <v>na</v>
      </c>
      <c r="K93" s="122">
        <f>IF(IFERROR(IF(INDEX(data_wkly!AV:AV,MATCH($B93,data_wkly!$C:$C,0),1)=0,"",_xlfn.NUMBERVALUE(INDEX(data_wkly!AV:AV,MATCH($B93,data_wkly!$C:$C,0),1))),"na")=0,"",IFERROR(IF(INDEX(data_wkly!AV:AV,MATCH($B93,data_wkly!$C:$C,0),1)=0,"",_xlfn.NUMBERVALUE(INDEX(data_wkly!AV:AV,MATCH($B93,data_wkly!$C:$C,0),1))),"na"))</f>
        <v>81670</v>
      </c>
      <c r="L93" s="122" t="str">
        <f>IFERROR(IF(INDEX(data_wkly!BI:BI,MATCH($B93,data_wkly!$C:$C,0),1)=0,"",_xlfn.NUMBERVALUE(INDEX(data_wkly!BI:BI,MATCH($B93,data_wkly!$C:$C,0),1))),"na")</f>
        <v/>
      </c>
      <c r="M93" s="122">
        <f>IF(IFERROR(IF(INDEX(data_wkly!AW:AW,MATCH($B93,data_wkly!$C:$C,0),1)=0,"",_xlfn.NUMBERVALUE(INDEX(data_wkly!AW:AW,MATCH($B93,data_wkly!$C:$C,0),1))),"na")=0,"",IFERROR(IF(INDEX(data_wkly!AW:AW,MATCH($B93,data_wkly!$C:$C,0),1)=0,"",_xlfn.NUMBERVALUE(INDEX(data_wkly!AW:AW,MATCH($B93,data_wkly!$C:$C,0),1))),"na"))</f>
        <v>77354</v>
      </c>
      <c r="N93" s="123"/>
      <c r="O93" s="124" t="str">
        <f>IF(IFERROR(IF(INDEX(data_wkly!AY:AY,MATCH($B93,data_wkly!$C:$C,0),1)=0,"",_xlfn.NUMBERVALUE(INDEX(data_wkly!AY:AY,MATCH($B93,data_wkly!$C:$C,0),1))),"na")=0,"",IFERROR(IF(INDEX(data_wkly!AY:AY,MATCH($B93,data_wkly!$C:$C,0),1)=0,"",_xlfn.NUMBERVALUE(INDEX(data_wkly!AY:AY,MATCH($B93,data_wkly!$C:$C,0),1))),"na"))</f>
        <v>na</v>
      </c>
      <c r="P93" s="124">
        <f>IF(IFERROR(IF(INDEX(data_wkly!AZ:AZ,MATCH($B93,data_wkly!$C:$C,0),1)=0,"",_xlfn.NUMBERVALUE(INDEX(data_wkly!AZ:AZ,MATCH($B93,data_wkly!$C:$C,0),1))),"na")=0,"",IFERROR(IF(INDEX(data_wkly!AZ:AZ,MATCH($B93,data_wkly!$C:$C,0),1)=0,"",_xlfn.NUMBERVALUE(INDEX(data_wkly!AZ:AZ,MATCH($B93,data_wkly!$C:$C,0),1))),"na"))</f>
        <v>142.47</v>
      </c>
      <c r="Q93" s="124">
        <f>IF(IFERROR(IF(INDEX(data_wkly!BA:BA,MATCH($B93,data_wkly!$C:$C,0),1)=0,"",_xlfn.NUMBERVALUE(INDEX(data_wkly!BA:BA,MATCH($B93,data_wkly!$C:$C,0),1))),"na")=0,"",IFERROR(IF(INDEX(data_wkly!BA:BA,MATCH($B93,data_wkly!$C:$C,0),1)=0,"",_xlfn.NUMBERVALUE(INDEX(data_wkly!BA:BA,MATCH($B93,data_wkly!$C:$C,0),1))),"na"))</f>
        <v>144.88</v>
      </c>
      <c r="R93" s="124">
        <f>IF(IFERROR(IF(INDEX(data_wkly!BB:BB,MATCH($B93,data_wkly!$C:$C,0),1)=0,"",_xlfn.NUMBERVALUE(INDEX(data_wkly!BB:BB,MATCH($B93,data_wkly!$C:$C,0),1))),"na")=0,"",IFERROR(IF(INDEX(data_wkly!BB:BB,MATCH($B93,data_wkly!$C:$C,0),1)=0,"",_xlfn.NUMBERVALUE(INDEX(data_wkly!BB:BB,MATCH($B93,data_wkly!$C:$C,0),1))),"na"))</f>
        <v>144.83000000000001</v>
      </c>
      <c r="S93" s="124">
        <f>IF(IFERROR(IF(INDEX(data_wkly!BC:BC,MATCH($B93,data_wkly!$C:$C,0),1)=0,"",_xlfn.NUMBERVALUE(INDEX(data_wkly!BC:BC,MATCH($B93,data_wkly!$C:$C,0),1))),"na")=0,"",IFERROR(IF(INDEX(data_wkly!BC:BC,MATCH($B93,data_wkly!$C:$C,0),1)=0,"",_xlfn.NUMBERVALUE(INDEX(data_wkly!BC:BC,MATCH($B93,data_wkly!$C:$C,0),1))),"na"))</f>
        <v>144.5</v>
      </c>
      <c r="T93" s="124" t="str">
        <f>IFERROR(IF(INDEX(data_wkly!BL:BL,MATCH($B93,data_wkly!$C:$C,0),1)=0,"",_xlfn.NUMBERVALUE(INDEX(data_wkly!BL:BL,MATCH($B93,data_wkly!$C:$C,0),1))),"na")</f>
        <v/>
      </c>
      <c r="U93" s="124">
        <f>IF(IFERROR(IF(INDEX(data_wkly!BD:BD,MATCH($B93,data_wkly!$C:$C,0),1)=0,"",_xlfn.NUMBERVALUE(INDEX(data_wkly!BD:BD,MATCH($B93,data_wkly!$C:$C,0),1))),"na")=0,"",IFERROR(IF(INDEX(data_wkly!BD:BD,MATCH($B93,data_wkly!$C:$C,0),1)=0,"",_xlfn.NUMBERVALUE(INDEX(data_wkly!BD:BD,MATCH($B93,data_wkly!$C:$C,0),1))),"na"))</f>
        <v>143.1</v>
      </c>
      <c r="V93" s="124" t="str">
        <f>IF(IFERROR(IF(INDEX(data_wkly!BE:BE,MATCH($B93,data_wkly!$C:$C,0),1)=0,"",_xlfn.NUMBERVALUE(INDEX(data_wkly!BE:BE,MATCH($B93,data_wkly!$C:$C,0),1))),"na")=0,"",IFERROR(IF(INDEX(data_wkly!BE:BE,MATCH($B93,data_wkly!$C:$C,0),1)=0,"",_xlfn.NUMBERVALUE(INDEX(data_wkly!BE:BE,MATCH($B93,data_wkly!$C:$C,0),1))),"na"))</f>
        <v>na</v>
      </c>
      <c r="W93" s="124">
        <f>IF(IFERROR(IF(INDEX(data_wkly!BF:BF,MATCH($B93,data_wkly!$C:$C,0),1)=0,"",_xlfn.NUMBERVALUE(INDEX(data_wkly!BF:BF,MATCH($B93,data_wkly!$C:$C,0),1))),"na")=0,"",IFERROR(IF(INDEX(data_wkly!BF:BF,MATCH($B93,data_wkly!$C:$C,0),1)=0,"",_xlfn.NUMBERVALUE(INDEX(data_wkly!BF:BF,MATCH($B93,data_wkly!$C:$C,0),1))),"na"))</f>
        <v>143.86000000000001</v>
      </c>
      <c r="X93" s="124" t="str">
        <f>IFERROR(IF(INDEX(data_wkly!BK:BK,MATCH($B93,data_wkly!$C:$C,0),1)=0,"",_xlfn.NUMBERVALUE(INDEX(data_wkly!BK:BK,MATCH($B93,data_wkly!$C:$C,0),1))),"na")</f>
        <v/>
      </c>
      <c r="Y93" s="124">
        <f>IF(IFERROR(IF(INDEX(data_wkly!BG:BG,MATCH($B93,data_wkly!$C:$C,0),1)=0,"",_xlfn.NUMBERVALUE(INDEX(data_wkly!BG:BG,MATCH($B93,data_wkly!$C:$C,0),1))),"na")=0,"",IFERROR(IF(INDEX(data_wkly!BG:BG,MATCH($B93,data_wkly!$C:$C,0),1)=0,"",_xlfn.NUMBERVALUE(INDEX(data_wkly!BG:BG,MATCH($B93,data_wkly!$C:$C,0),1))),"na"))</f>
        <v>144.63</v>
      </c>
      <c r="AJ93" s="41">
        <f t="shared" si="6"/>
        <v>1</v>
      </c>
    </row>
    <row r="94" spans="1:36" ht="15.5">
      <c r="A94" s="88">
        <f t="shared" si="5"/>
        <v>2</v>
      </c>
      <c r="B94" s="89">
        <f t="shared" si="7"/>
        <v>44310</v>
      </c>
      <c r="C94" s="122">
        <f>IF(IFERROR(IF(INDEX(data_wkly!AO:AO,MATCH($B94,data_wkly!$C:$C,0),1)=0,"",_xlfn.NUMBERVALUE(INDEX(data_wkly!AO:AO,MATCH($B94,data_wkly!$C:$C,0),1))),"na")=0,"",IFERROR(IF(INDEX(data_wkly!AO:AO,MATCH($B94,data_wkly!$C:$C,0),1)=0,"",_xlfn.NUMBERVALUE(INDEX(data_wkly!AO:AO,MATCH($B94,data_wkly!$C:$C,0),1))),"na"))</f>
        <v>277</v>
      </c>
      <c r="D94" s="122">
        <f>IF(IFERROR(IF(INDEX(data_wkly!AP:AP,MATCH($B94,data_wkly!$C:$C,0),1)=0,"",_xlfn.NUMBERVALUE(INDEX(data_wkly!AP:AP,MATCH($B94,data_wkly!$C:$C,0),1))),"na")=0,"",IFERROR(IF(INDEX(data_wkly!AP:AP,MATCH($B94,data_wkly!$C:$C,0),1)=0,"",_xlfn.NUMBERVALUE(INDEX(data_wkly!AP:AP,MATCH($B94,data_wkly!$C:$C,0),1))),"na"))</f>
        <v>2259</v>
      </c>
      <c r="E94" s="122">
        <f>IF(IFERROR(IF(INDEX(data_wkly!AQ:AQ,MATCH($B94,data_wkly!$C:$C,0),1)=0,"",_xlfn.NUMBERVALUE(INDEX(data_wkly!AQ:AQ,MATCH($B94,data_wkly!$C:$C,0),1))),"na")=0,"",IFERROR(IF(INDEX(data_wkly!AQ:AQ,MATCH($B94,data_wkly!$C:$C,0),1)=0,"",_xlfn.NUMBERVALUE(INDEX(data_wkly!AQ:AQ,MATCH($B94,data_wkly!$C:$C,0),1))),"na"))</f>
        <v>14339</v>
      </c>
      <c r="F94" s="122">
        <f>IF(IFERROR(IF(INDEX(data_wkly!AR:AR,MATCH($B94,data_wkly!$C:$C,0),1)=0,"",_xlfn.NUMBERVALUE(INDEX(data_wkly!AR:AR,MATCH($B94,data_wkly!$C:$C,0),1))),"na")=0,"",IFERROR(IF(INDEX(data_wkly!AR:AR,MATCH($B94,data_wkly!$C:$C,0),1)=0,"",_xlfn.NUMBERVALUE(INDEX(data_wkly!AR:AR,MATCH($B94,data_wkly!$C:$C,0),1))),"na"))</f>
        <v>32174</v>
      </c>
      <c r="G94" s="122">
        <f>IF(IFERROR(IF(INDEX(data_wkly!AS:AS,MATCH($B94,data_wkly!$C:$C,0),1)=0,"",_xlfn.NUMBERVALUE(INDEX(data_wkly!AS:AS,MATCH($B94,data_wkly!$C:$C,0),1))),"na")=0,"",IFERROR(IF(INDEX(data_wkly!AS:AS,MATCH($B94,data_wkly!$C:$C,0),1)=0,"",_xlfn.NUMBERVALUE(INDEX(data_wkly!AS:AS,MATCH($B94,data_wkly!$C:$C,0),1))),"na"))</f>
        <v>24892</v>
      </c>
      <c r="H94" s="122" t="str">
        <f>IFERROR(IF(INDEX(data_wkly!BJ:BJ,MATCH($B94,data_wkly!$C:$C,0),1)=0,"",_xlfn.NUMBERVALUE(INDEX(data_wkly!BJ:BJ,MATCH($B94,data_wkly!$C:$C,0),1))),"na")</f>
        <v/>
      </c>
      <c r="I94" s="122">
        <f>IF(IFERROR(IF(INDEX(data_wkly!AT:AT,MATCH($B94,data_wkly!$C:$C,0),1)=0,"",_xlfn.NUMBERVALUE(INDEX(data_wkly!AT:AT,MATCH($B94,data_wkly!$C:$C,0),1))),"na")=0,"",IFERROR(IF(INDEX(data_wkly!AT:AT,MATCH($B94,data_wkly!$C:$C,0),1)=0,"",_xlfn.NUMBERVALUE(INDEX(data_wkly!AT:AT,MATCH($B94,data_wkly!$C:$C,0),1))),"na"))</f>
        <v>3986</v>
      </c>
      <c r="J94" s="122">
        <f>IF(IFERROR(IF(INDEX(data_wkly!AU:AU,MATCH($B94,data_wkly!$C:$C,0),1)=0,"",_xlfn.NUMBERVALUE(INDEX(data_wkly!AU:AU,MATCH($B94,data_wkly!$C:$C,0),1))),"na")=0,"",IFERROR(IF(INDEX(data_wkly!AU:AU,MATCH($B94,data_wkly!$C:$C,0),1)=0,"",_xlfn.NUMBERVALUE(INDEX(data_wkly!AU:AU,MATCH($B94,data_wkly!$C:$C,0),1))),"na"))</f>
        <v>1775</v>
      </c>
      <c r="K94" s="122">
        <f>IF(IFERROR(IF(INDEX(data_wkly!AV:AV,MATCH($B94,data_wkly!$C:$C,0),1)=0,"",_xlfn.NUMBERVALUE(INDEX(data_wkly!AV:AV,MATCH($B94,data_wkly!$C:$C,0),1))),"na")=0,"",IFERROR(IF(INDEX(data_wkly!AV:AV,MATCH($B94,data_wkly!$C:$C,0),1)=0,"",_xlfn.NUMBERVALUE(INDEX(data_wkly!AV:AV,MATCH($B94,data_wkly!$C:$C,0),1))),"na"))</f>
        <v>79702</v>
      </c>
      <c r="L94" s="122" t="str">
        <f>IFERROR(IF(INDEX(data_wkly!BI:BI,MATCH($B94,data_wkly!$C:$C,0),1)=0,"",_xlfn.NUMBERVALUE(INDEX(data_wkly!BI:BI,MATCH($B94,data_wkly!$C:$C,0),1))),"na")</f>
        <v/>
      </c>
      <c r="M94" s="122">
        <f>IF(IFERROR(IF(INDEX(data_wkly!AW:AW,MATCH($B94,data_wkly!$C:$C,0),1)=0,"",_xlfn.NUMBERVALUE(INDEX(data_wkly!AW:AW,MATCH($B94,data_wkly!$C:$C,0),1))),"na")=0,"",IFERROR(IF(INDEX(data_wkly!AW:AW,MATCH($B94,data_wkly!$C:$C,0),1)=0,"",_xlfn.NUMBERVALUE(INDEX(data_wkly!AW:AW,MATCH($B94,data_wkly!$C:$C,0),1))),"na"))</f>
        <v>75391</v>
      </c>
      <c r="N94" s="123"/>
      <c r="O94" s="124">
        <f>IF(IFERROR(IF(INDEX(data_wkly!AY:AY,MATCH($B94,data_wkly!$C:$C,0),1)=0,"",_xlfn.NUMBERVALUE(INDEX(data_wkly!AY:AY,MATCH($B94,data_wkly!$C:$C,0),1))),"na")=0,"",IFERROR(IF(INDEX(data_wkly!AY:AY,MATCH($B94,data_wkly!$C:$C,0),1)=0,"",_xlfn.NUMBERVALUE(INDEX(data_wkly!AY:AY,MATCH($B94,data_wkly!$C:$C,0),1))),"na"))</f>
        <v>129.32</v>
      </c>
      <c r="P94" s="124">
        <f>IF(IFERROR(IF(INDEX(data_wkly!AZ:AZ,MATCH($B94,data_wkly!$C:$C,0),1)=0,"",_xlfn.NUMBERVALUE(INDEX(data_wkly!AZ:AZ,MATCH($B94,data_wkly!$C:$C,0),1))),"na")=0,"",IFERROR(IF(INDEX(data_wkly!AZ:AZ,MATCH($B94,data_wkly!$C:$C,0),1)=0,"",_xlfn.NUMBERVALUE(INDEX(data_wkly!AZ:AZ,MATCH($B94,data_wkly!$C:$C,0),1))),"na"))</f>
        <v>144.4</v>
      </c>
      <c r="Q94" s="124">
        <f>IF(IFERROR(IF(INDEX(data_wkly!BA:BA,MATCH($B94,data_wkly!$C:$C,0),1)=0,"",_xlfn.NUMBERVALUE(INDEX(data_wkly!BA:BA,MATCH($B94,data_wkly!$C:$C,0),1))),"na")=0,"",IFERROR(IF(INDEX(data_wkly!BA:BA,MATCH($B94,data_wkly!$C:$C,0),1)=0,"",_xlfn.NUMBERVALUE(INDEX(data_wkly!BA:BA,MATCH($B94,data_wkly!$C:$C,0),1))),"na"))</f>
        <v>146.11000000000001</v>
      </c>
      <c r="R94" s="124">
        <f>IF(IFERROR(IF(INDEX(data_wkly!BB:BB,MATCH($B94,data_wkly!$C:$C,0),1)=0,"",_xlfn.NUMBERVALUE(INDEX(data_wkly!BB:BB,MATCH($B94,data_wkly!$C:$C,0),1))),"na")=0,"",IFERROR(IF(INDEX(data_wkly!BB:BB,MATCH($B94,data_wkly!$C:$C,0),1)=0,"",_xlfn.NUMBERVALUE(INDEX(data_wkly!BB:BB,MATCH($B94,data_wkly!$C:$C,0),1))),"na"))</f>
        <v>146.03</v>
      </c>
      <c r="S94" s="124">
        <f>IF(IFERROR(IF(INDEX(data_wkly!BC:BC,MATCH($B94,data_wkly!$C:$C,0),1)=0,"",_xlfn.NUMBERVALUE(INDEX(data_wkly!BC:BC,MATCH($B94,data_wkly!$C:$C,0),1))),"na")=0,"",IFERROR(IF(INDEX(data_wkly!BC:BC,MATCH($B94,data_wkly!$C:$C,0),1)=0,"",_xlfn.NUMBERVALUE(INDEX(data_wkly!BC:BC,MATCH($B94,data_wkly!$C:$C,0),1))),"na"))</f>
        <v>145.69</v>
      </c>
      <c r="T94" s="124" t="str">
        <f>IFERROR(IF(INDEX(data_wkly!BL:BL,MATCH($B94,data_wkly!$C:$C,0),1)=0,"",_xlfn.NUMBERVALUE(INDEX(data_wkly!BL:BL,MATCH($B94,data_wkly!$C:$C,0),1))),"na")</f>
        <v/>
      </c>
      <c r="U94" s="124">
        <f>IF(IFERROR(IF(INDEX(data_wkly!BD:BD,MATCH($B94,data_wkly!$C:$C,0),1)=0,"",_xlfn.NUMBERVALUE(INDEX(data_wkly!BD:BD,MATCH($B94,data_wkly!$C:$C,0),1))),"na")=0,"",IFERROR(IF(INDEX(data_wkly!BD:BD,MATCH($B94,data_wkly!$C:$C,0),1)=0,"",_xlfn.NUMBERVALUE(INDEX(data_wkly!BD:BD,MATCH($B94,data_wkly!$C:$C,0),1))),"na"))</f>
        <v>142.91999999999999</v>
      </c>
      <c r="V94" s="124">
        <f>IF(IFERROR(IF(INDEX(data_wkly!BE:BE,MATCH($B94,data_wkly!$C:$C,0),1)=0,"",_xlfn.NUMBERVALUE(INDEX(data_wkly!BE:BE,MATCH($B94,data_wkly!$C:$C,0),1))),"na")=0,"",IFERROR(IF(INDEX(data_wkly!BE:BE,MATCH($B94,data_wkly!$C:$C,0),1)=0,"",_xlfn.NUMBERVALUE(INDEX(data_wkly!BE:BE,MATCH($B94,data_wkly!$C:$C,0),1))),"na"))</f>
        <v>119.85</v>
      </c>
      <c r="W94" s="124">
        <f>IF(IFERROR(IF(INDEX(data_wkly!BF:BF,MATCH($B94,data_wkly!$C:$C,0),1)=0,"",_xlfn.NUMBERVALUE(INDEX(data_wkly!BF:BF,MATCH($B94,data_wkly!$C:$C,0),1))),"na")=0,"",IFERROR(IF(INDEX(data_wkly!BF:BF,MATCH($B94,data_wkly!$C:$C,0),1)=0,"",_xlfn.NUMBERVALUE(INDEX(data_wkly!BF:BF,MATCH($B94,data_wkly!$C:$C,0),1))),"na"))</f>
        <v>145.1</v>
      </c>
      <c r="X94" s="124" t="str">
        <f>IFERROR(IF(INDEX(data_wkly!BK:BK,MATCH($B94,data_wkly!$C:$C,0),1)=0,"",_xlfn.NUMBERVALUE(INDEX(data_wkly!BK:BK,MATCH($B94,data_wkly!$C:$C,0),1))),"na")</f>
        <v/>
      </c>
      <c r="Y94" s="124">
        <f>IF(IFERROR(IF(INDEX(data_wkly!BG:BG,MATCH($B94,data_wkly!$C:$C,0),1)=0,"",_xlfn.NUMBERVALUE(INDEX(data_wkly!BG:BG,MATCH($B94,data_wkly!$C:$C,0),1))),"na")=0,"",IFERROR(IF(INDEX(data_wkly!BG:BG,MATCH($B94,data_wkly!$C:$C,0),1)=0,"",_xlfn.NUMBERVALUE(INDEX(data_wkly!BG:BG,MATCH($B94,data_wkly!$C:$C,0),1))),"na"))</f>
        <v>145.77000000000001</v>
      </c>
      <c r="AJ94" s="41">
        <f t="shared" si="6"/>
        <v>2</v>
      </c>
    </row>
    <row r="95" spans="1:36" ht="15.5">
      <c r="A95" s="88">
        <f t="shared" si="5"/>
        <v>1</v>
      </c>
      <c r="B95" s="89">
        <f t="shared" si="7"/>
        <v>44317</v>
      </c>
      <c r="C95" s="122">
        <f>IF(IFERROR(IF(INDEX(data_wkly!AO:AO,MATCH($B95,data_wkly!$C:$C,0),1)=0,"",_xlfn.NUMBERVALUE(INDEX(data_wkly!AO:AO,MATCH($B95,data_wkly!$C:$C,0),1))),"na")=0,"",IFERROR(IF(INDEX(data_wkly!AO:AO,MATCH($B95,data_wkly!$C:$C,0),1)=0,"",_xlfn.NUMBERVALUE(INDEX(data_wkly!AO:AO,MATCH($B95,data_wkly!$C:$C,0),1))),"na"))</f>
        <v>269</v>
      </c>
      <c r="D95" s="122">
        <f>IF(IFERROR(IF(INDEX(data_wkly!AP:AP,MATCH($B95,data_wkly!$C:$C,0),1)=0,"",_xlfn.NUMBERVALUE(INDEX(data_wkly!AP:AP,MATCH($B95,data_wkly!$C:$C,0),1))),"na")=0,"",IFERROR(IF(INDEX(data_wkly!AP:AP,MATCH($B95,data_wkly!$C:$C,0),1)=0,"",_xlfn.NUMBERVALUE(INDEX(data_wkly!AP:AP,MATCH($B95,data_wkly!$C:$C,0),1))),"na"))</f>
        <v>2104</v>
      </c>
      <c r="E95" s="122">
        <f>IF(IFERROR(IF(INDEX(data_wkly!AQ:AQ,MATCH($B95,data_wkly!$C:$C,0),1)=0,"",_xlfn.NUMBERVALUE(INDEX(data_wkly!AQ:AQ,MATCH($B95,data_wkly!$C:$C,0),1))),"na")=0,"",IFERROR(IF(INDEX(data_wkly!AQ:AQ,MATCH($B95,data_wkly!$C:$C,0),1)=0,"",_xlfn.NUMBERVALUE(INDEX(data_wkly!AQ:AQ,MATCH($B95,data_wkly!$C:$C,0),1))),"na"))</f>
        <v>13561</v>
      </c>
      <c r="F95" s="122">
        <f>IF(IFERROR(IF(INDEX(data_wkly!AR:AR,MATCH($B95,data_wkly!$C:$C,0),1)=0,"",_xlfn.NUMBERVALUE(INDEX(data_wkly!AR:AR,MATCH($B95,data_wkly!$C:$C,0),1))),"na")=0,"",IFERROR(IF(INDEX(data_wkly!AR:AR,MATCH($B95,data_wkly!$C:$C,0),1)=0,"",_xlfn.NUMBERVALUE(INDEX(data_wkly!AR:AR,MATCH($B95,data_wkly!$C:$C,0),1))),"na"))</f>
        <v>32533</v>
      </c>
      <c r="G95" s="122">
        <f>IF(IFERROR(IF(INDEX(data_wkly!AS:AS,MATCH($B95,data_wkly!$C:$C,0),1)=0,"",_xlfn.NUMBERVALUE(INDEX(data_wkly!AS:AS,MATCH($B95,data_wkly!$C:$C,0),1))),"na")=0,"",IFERROR(IF(INDEX(data_wkly!AS:AS,MATCH($B95,data_wkly!$C:$C,0),1)=0,"",_xlfn.NUMBERVALUE(INDEX(data_wkly!AS:AS,MATCH($B95,data_wkly!$C:$C,0),1))),"na"))</f>
        <v>26222</v>
      </c>
      <c r="H95" s="122" t="str">
        <f>IFERROR(IF(INDEX(data_wkly!BJ:BJ,MATCH($B95,data_wkly!$C:$C,0),1)=0,"",_xlfn.NUMBERVALUE(INDEX(data_wkly!BJ:BJ,MATCH($B95,data_wkly!$C:$C,0),1))),"na")</f>
        <v/>
      </c>
      <c r="I95" s="122">
        <f>IF(IFERROR(IF(INDEX(data_wkly!AT:AT,MATCH($B95,data_wkly!$C:$C,0),1)=0,"",_xlfn.NUMBERVALUE(INDEX(data_wkly!AT:AT,MATCH($B95,data_wkly!$C:$C,0),1))),"na")=0,"",IFERROR(IF(INDEX(data_wkly!AT:AT,MATCH($B95,data_wkly!$C:$C,0),1)=0,"",_xlfn.NUMBERVALUE(INDEX(data_wkly!AT:AT,MATCH($B95,data_wkly!$C:$C,0),1))),"na"))</f>
        <v>3844</v>
      </c>
      <c r="J95" s="122">
        <f>IF(IFERROR(IF(INDEX(data_wkly!AU:AU,MATCH($B95,data_wkly!$C:$C,0),1)=0,"",_xlfn.NUMBERVALUE(INDEX(data_wkly!AU:AU,MATCH($B95,data_wkly!$C:$C,0),1))),"na")=0,"",IFERROR(IF(INDEX(data_wkly!AU:AU,MATCH($B95,data_wkly!$C:$C,0),1)=0,"",_xlfn.NUMBERVALUE(INDEX(data_wkly!AU:AU,MATCH($B95,data_wkly!$C:$C,0),1))),"na"))</f>
        <v>1456</v>
      </c>
      <c r="K95" s="122">
        <f>IF(IFERROR(IF(INDEX(data_wkly!AV:AV,MATCH($B95,data_wkly!$C:$C,0),1)=0,"",_xlfn.NUMBERVALUE(INDEX(data_wkly!AV:AV,MATCH($B95,data_wkly!$C:$C,0),1))),"na")=0,"",IFERROR(IF(INDEX(data_wkly!AV:AV,MATCH($B95,data_wkly!$C:$C,0),1)=0,"",_xlfn.NUMBERVALUE(INDEX(data_wkly!AV:AV,MATCH($B95,data_wkly!$C:$C,0),1))),"na"))</f>
        <v>79989</v>
      </c>
      <c r="L95" s="122" t="str">
        <f>IFERROR(IF(INDEX(data_wkly!BI:BI,MATCH($B95,data_wkly!$C:$C,0),1)=0,"",_xlfn.NUMBERVALUE(INDEX(data_wkly!BI:BI,MATCH($B95,data_wkly!$C:$C,0),1))),"na")</f>
        <v/>
      </c>
      <c r="M95" s="122">
        <f>IF(IFERROR(IF(INDEX(data_wkly!AW:AW,MATCH($B95,data_wkly!$C:$C,0),1)=0,"",_xlfn.NUMBERVALUE(INDEX(data_wkly!AW:AW,MATCH($B95,data_wkly!$C:$C,0),1))),"na")=0,"",IFERROR(IF(INDEX(data_wkly!AW:AW,MATCH($B95,data_wkly!$C:$C,0),1)=0,"",_xlfn.NUMBERVALUE(INDEX(data_wkly!AW:AW,MATCH($B95,data_wkly!$C:$C,0),1))),"na"))</f>
        <v>76160</v>
      </c>
      <c r="N95" s="123"/>
      <c r="O95" s="124">
        <f>IF(IFERROR(IF(INDEX(data_wkly!AY:AY,MATCH($B95,data_wkly!$C:$C,0),1)=0,"",_xlfn.NUMBERVALUE(INDEX(data_wkly!AY:AY,MATCH($B95,data_wkly!$C:$C,0),1))),"na")=0,"",IFERROR(IF(INDEX(data_wkly!AY:AY,MATCH($B95,data_wkly!$C:$C,0),1)=0,"",_xlfn.NUMBERVALUE(INDEX(data_wkly!AY:AY,MATCH($B95,data_wkly!$C:$C,0),1))),"na"))</f>
        <v>119.41</v>
      </c>
      <c r="P95" s="124">
        <f>IF(IFERROR(IF(INDEX(data_wkly!AZ:AZ,MATCH($B95,data_wkly!$C:$C,0),1)=0,"",_xlfn.NUMBERVALUE(INDEX(data_wkly!AZ:AZ,MATCH($B95,data_wkly!$C:$C,0),1))),"na")=0,"",IFERROR(IF(INDEX(data_wkly!AZ:AZ,MATCH($B95,data_wkly!$C:$C,0),1)=0,"",_xlfn.NUMBERVALUE(INDEX(data_wkly!AZ:AZ,MATCH($B95,data_wkly!$C:$C,0),1))),"na"))</f>
        <v>147.24</v>
      </c>
      <c r="Q95" s="124">
        <f>IF(IFERROR(IF(INDEX(data_wkly!BA:BA,MATCH($B95,data_wkly!$C:$C,0),1)=0,"",_xlfn.NUMBERVALUE(INDEX(data_wkly!BA:BA,MATCH($B95,data_wkly!$C:$C,0),1))),"na")=0,"",IFERROR(IF(INDEX(data_wkly!BA:BA,MATCH($B95,data_wkly!$C:$C,0),1)=0,"",_xlfn.NUMBERVALUE(INDEX(data_wkly!BA:BA,MATCH($B95,data_wkly!$C:$C,0),1))),"na"))</f>
        <v>148.82</v>
      </c>
      <c r="R95" s="124">
        <f>IF(IFERROR(IF(INDEX(data_wkly!BB:BB,MATCH($B95,data_wkly!$C:$C,0),1)=0,"",_xlfn.NUMBERVALUE(INDEX(data_wkly!BB:BB,MATCH($B95,data_wkly!$C:$C,0),1))),"na")=0,"",IFERROR(IF(INDEX(data_wkly!BB:BB,MATCH($B95,data_wkly!$C:$C,0),1)=0,"",_xlfn.NUMBERVALUE(INDEX(data_wkly!BB:BB,MATCH($B95,data_wkly!$C:$C,0),1))),"na"))</f>
        <v>148.31</v>
      </c>
      <c r="S95" s="124">
        <f>IF(IFERROR(IF(INDEX(data_wkly!BC:BC,MATCH($B95,data_wkly!$C:$C,0),1)=0,"",_xlfn.NUMBERVALUE(INDEX(data_wkly!BC:BC,MATCH($B95,data_wkly!$C:$C,0),1))),"na")=0,"",IFERROR(IF(INDEX(data_wkly!BC:BC,MATCH($B95,data_wkly!$C:$C,0),1)=0,"",_xlfn.NUMBERVALUE(INDEX(data_wkly!BC:BC,MATCH($B95,data_wkly!$C:$C,0),1))),"na"))</f>
        <v>147.82</v>
      </c>
      <c r="T95" s="124" t="str">
        <f>IFERROR(IF(INDEX(data_wkly!BL:BL,MATCH($B95,data_wkly!$C:$C,0),1)=0,"",_xlfn.NUMBERVALUE(INDEX(data_wkly!BL:BL,MATCH($B95,data_wkly!$C:$C,0),1))),"na")</f>
        <v/>
      </c>
      <c r="U95" s="124">
        <f>IF(IFERROR(IF(INDEX(data_wkly!BD:BD,MATCH($B95,data_wkly!$C:$C,0),1)=0,"",_xlfn.NUMBERVALUE(INDEX(data_wkly!BD:BD,MATCH($B95,data_wkly!$C:$C,0),1))),"na")=0,"",IFERROR(IF(INDEX(data_wkly!BD:BD,MATCH($B95,data_wkly!$C:$C,0),1)=0,"",_xlfn.NUMBERVALUE(INDEX(data_wkly!BD:BD,MATCH($B95,data_wkly!$C:$C,0),1))),"na"))</f>
        <v>145.24</v>
      </c>
      <c r="V95" s="124">
        <f>IF(IFERROR(IF(INDEX(data_wkly!BE:BE,MATCH($B95,data_wkly!$C:$C,0),1)=0,"",_xlfn.NUMBERVALUE(INDEX(data_wkly!BE:BE,MATCH($B95,data_wkly!$C:$C,0),1))),"na")=0,"",IFERROR(IF(INDEX(data_wkly!BE:BE,MATCH($B95,data_wkly!$C:$C,0),1)=0,"",_xlfn.NUMBERVALUE(INDEX(data_wkly!BE:BE,MATCH($B95,data_wkly!$C:$C,0),1))),"na"))</f>
        <v>119.57</v>
      </c>
      <c r="W95" s="124">
        <f>IF(IFERROR(IF(INDEX(data_wkly!BF:BF,MATCH($B95,data_wkly!$C:$C,0),1)=0,"",_xlfn.NUMBERVALUE(INDEX(data_wkly!BF:BF,MATCH($B95,data_wkly!$C:$C,0),1))),"na")=0,"",IFERROR(IF(INDEX(data_wkly!BF:BF,MATCH($B95,data_wkly!$C:$C,0),1)=0,"",_xlfn.NUMBERVALUE(INDEX(data_wkly!BF:BF,MATCH($B95,data_wkly!$C:$C,0),1))),"na"))</f>
        <v>147.44</v>
      </c>
      <c r="X95" s="124" t="str">
        <f>IFERROR(IF(INDEX(data_wkly!BK:BK,MATCH($B95,data_wkly!$C:$C,0),1)=0,"",_xlfn.NUMBERVALUE(INDEX(data_wkly!BK:BK,MATCH($B95,data_wkly!$C:$C,0),1))),"na")</f>
        <v/>
      </c>
      <c r="Y95" s="124">
        <f>IF(IFERROR(IF(INDEX(data_wkly!BG:BG,MATCH($B95,data_wkly!$C:$C,0),1)=0,"",_xlfn.NUMBERVALUE(INDEX(data_wkly!BG:BG,MATCH($B95,data_wkly!$C:$C,0),1))),"na")=0,"",IFERROR(IF(INDEX(data_wkly!BG:BG,MATCH($B95,data_wkly!$C:$C,0),1)=0,"",_xlfn.NUMBERVALUE(INDEX(data_wkly!BG:BG,MATCH($B95,data_wkly!$C:$C,0),1))),"na"))</f>
        <v>148.07</v>
      </c>
      <c r="AJ95" s="41">
        <f t="shared" si="6"/>
        <v>1</v>
      </c>
    </row>
    <row r="96" spans="1:36" ht="15.5">
      <c r="A96" s="88">
        <f t="shared" si="5"/>
        <v>2</v>
      </c>
      <c r="B96" s="89">
        <f t="shared" si="7"/>
        <v>44324</v>
      </c>
      <c r="C96" s="122">
        <f>IF(IFERROR(IF(INDEX(data_wkly!AO:AO,MATCH($B96,data_wkly!$C:$C,0),1)=0,"",_xlfn.NUMBERVALUE(INDEX(data_wkly!AO:AO,MATCH($B96,data_wkly!$C:$C,0),1))),"na")=0,"",IFERROR(IF(INDEX(data_wkly!AO:AO,MATCH($B96,data_wkly!$C:$C,0),1)=0,"",_xlfn.NUMBERVALUE(INDEX(data_wkly!AO:AO,MATCH($B96,data_wkly!$C:$C,0),1))),"na"))</f>
        <v>331</v>
      </c>
      <c r="D96" s="122">
        <f>IF(IFERROR(IF(INDEX(data_wkly!AP:AP,MATCH($B96,data_wkly!$C:$C,0),1)=0,"",_xlfn.NUMBERVALUE(INDEX(data_wkly!AP:AP,MATCH($B96,data_wkly!$C:$C,0),1))),"na")=0,"",IFERROR(IF(INDEX(data_wkly!AP:AP,MATCH($B96,data_wkly!$C:$C,0),1)=0,"",_xlfn.NUMBERVALUE(INDEX(data_wkly!AP:AP,MATCH($B96,data_wkly!$C:$C,0),1))),"na"))</f>
        <v>1898</v>
      </c>
      <c r="E96" s="122">
        <f>IF(IFERROR(IF(INDEX(data_wkly!AQ:AQ,MATCH($B96,data_wkly!$C:$C,0),1)=0,"",_xlfn.NUMBERVALUE(INDEX(data_wkly!AQ:AQ,MATCH($B96,data_wkly!$C:$C,0),1))),"na")=0,"",IFERROR(IF(INDEX(data_wkly!AQ:AQ,MATCH($B96,data_wkly!$C:$C,0),1)=0,"",_xlfn.NUMBERVALUE(INDEX(data_wkly!AQ:AQ,MATCH($B96,data_wkly!$C:$C,0),1))),"na"))</f>
        <v>13814</v>
      </c>
      <c r="F96" s="122">
        <f>IF(IFERROR(IF(INDEX(data_wkly!AR:AR,MATCH($B96,data_wkly!$C:$C,0),1)=0,"",_xlfn.NUMBERVALUE(INDEX(data_wkly!AR:AR,MATCH($B96,data_wkly!$C:$C,0),1))),"na")=0,"",IFERROR(IF(INDEX(data_wkly!AR:AR,MATCH($B96,data_wkly!$C:$C,0),1)=0,"",_xlfn.NUMBERVALUE(INDEX(data_wkly!AR:AR,MATCH($B96,data_wkly!$C:$C,0),1))),"na"))</f>
        <v>32307</v>
      </c>
      <c r="G96" s="122">
        <f>IF(IFERROR(IF(INDEX(data_wkly!AS:AS,MATCH($B96,data_wkly!$C:$C,0),1)=0,"",_xlfn.NUMBERVALUE(INDEX(data_wkly!AS:AS,MATCH($B96,data_wkly!$C:$C,0),1))),"na")=0,"",IFERROR(IF(INDEX(data_wkly!AS:AS,MATCH($B96,data_wkly!$C:$C,0),1)=0,"",_xlfn.NUMBERVALUE(INDEX(data_wkly!AS:AS,MATCH($B96,data_wkly!$C:$C,0),1))),"na"))</f>
        <v>24493</v>
      </c>
      <c r="H96" s="122" t="str">
        <f>IFERROR(IF(INDEX(data_wkly!BJ:BJ,MATCH($B96,data_wkly!$C:$C,0),1)=0,"",_xlfn.NUMBERVALUE(INDEX(data_wkly!BJ:BJ,MATCH($B96,data_wkly!$C:$C,0),1))),"na")</f>
        <v/>
      </c>
      <c r="I96" s="122">
        <f>IF(IFERROR(IF(INDEX(data_wkly!AT:AT,MATCH($B96,data_wkly!$C:$C,0),1)=0,"",_xlfn.NUMBERVALUE(INDEX(data_wkly!AT:AT,MATCH($B96,data_wkly!$C:$C,0),1))),"na")=0,"",IFERROR(IF(INDEX(data_wkly!AT:AT,MATCH($B96,data_wkly!$C:$C,0),1)=0,"",_xlfn.NUMBERVALUE(INDEX(data_wkly!AT:AT,MATCH($B96,data_wkly!$C:$C,0),1))),"na"))</f>
        <v>3546</v>
      </c>
      <c r="J96" s="122">
        <f>IF(IFERROR(IF(INDEX(data_wkly!AU:AU,MATCH($B96,data_wkly!$C:$C,0),1)=0,"",_xlfn.NUMBERVALUE(INDEX(data_wkly!AU:AU,MATCH($B96,data_wkly!$C:$C,0),1))),"na")=0,"",IFERROR(IF(INDEX(data_wkly!AU:AU,MATCH($B96,data_wkly!$C:$C,0),1)=0,"",_xlfn.NUMBERVALUE(INDEX(data_wkly!AU:AU,MATCH($B96,data_wkly!$C:$C,0),1))),"na"))</f>
        <v>1388</v>
      </c>
      <c r="K96" s="122">
        <f>IF(IFERROR(IF(INDEX(data_wkly!AV:AV,MATCH($B96,data_wkly!$C:$C,0),1)=0,"",_xlfn.NUMBERVALUE(INDEX(data_wkly!AV:AV,MATCH($B96,data_wkly!$C:$C,0),1))),"na")=0,"",IFERROR(IF(INDEX(data_wkly!AV:AV,MATCH($B96,data_wkly!$C:$C,0),1)=0,"",_xlfn.NUMBERVALUE(INDEX(data_wkly!AV:AV,MATCH($B96,data_wkly!$C:$C,0),1))),"na"))</f>
        <v>77777</v>
      </c>
      <c r="L96" s="122" t="str">
        <f>IFERROR(IF(INDEX(data_wkly!BI:BI,MATCH($B96,data_wkly!$C:$C,0),1)=0,"",_xlfn.NUMBERVALUE(INDEX(data_wkly!BI:BI,MATCH($B96,data_wkly!$C:$C,0),1))),"na")</f>
        <v/>
      </c>
      <c r="M96" s="122">
        <f>IF(IFERROR(IF(INDEX(data_wkly!AW:AW,MATCH($B96,data_wkly!$C:$C,0),1)=0,"",_xlfn.NUMBERVALUE(INDEX(data_wkly!AW:AW,MATCH($B96,data_wkly!$C:$C,0),1))),"na")=0,"",IFERROR(IF(INDEX(data_wkly!AW:AW,MATCH($B96,data_wkly!$C:$C,0),1)=0,"",_xlfn.NUMBERVALUE(INDEX(data_wkly!AW:AW,MATCH($B96,data_wkly!$C:$C,0),1))),"na"))</f>
        <v>74160</v>
      </c>
      <c r="N96" s="123"/>
      <c r="O96" s="124">
        <f>IF(IFERROR(IF(INDEX(data_wkly!AY:AY,MATCH($B96,data_wkly!$C:$C,0),1)=0,"",_xlfn.NUMBERVALUE(INDEX(data_wkly!AY:AY,MATCH($B96,data_wkly!$C:$C,0),1))),"na")=0,"",IFERROR(IF(INDEX(data_wkly!AY:AY,MATCH($B96,data_wkly!$C:$C,0),1)=0,"",_xlfn.NUMBERVALUE(INDEX(data_wkly!AY:AY,MATCH($B96,data_wkly!$C:$C,0),1))),"na"))</f>
        <v>120.3</v>
      </c>
      <c r="P96" s="124">
        <f>IF(IFERROR(IF(INDEX(data_wkly!AZ:AZ,MATCH($B96,data_wkly!$C:$C,0),1)=0,"",_xlfn.NUMBERVALUE(INDEX(data_wkly!AZ:AZ,MATCH($B96,data_wkly!$C:$C,0),1))),"na")=0,"",IFERROR(IF(INDEX(data_wkly!AZ:AZ,MATCH($B96,data_wkly!$C:$C,0),1)=0,"",_xlfn.NUMBERVALUE(INDEX(data_wkly!AZ:AZ,MATCH($B96,data_wkly!$C:$C,0),1))),"na"))</f>
        <v>147.76</v>
      </c>
      <c r="Q96" s="124">
        <f>IF(IFERROR(IF(INDEX(data_wkly!BA:BA,MATCH($B96,data_wkly!$C:$C,0),1)=0,"",_xlfn.NUMBERVALUE(INDEX(data_wkly!BA:BA,MATCH($B96,data_wkly!$C:$C,0),1))),"na")=0,"",IFERROR(IF(INDEX(data_wkly!BA:BA,MATCH($B96,data_wkly!$C:$C,0),1)=0,"",_xlfn.NUMBERVALUE(INDEX(data_wkly!BA:BA,MATCH($B96,data_wkly!$C:$C,0),1))),"na"))</f>
        <v>150.1</v>
      </c>
      <c r="R96" s="124">
        <f>IF(IFERROR(IF(INDEX(data_wkly!BB:BB,MATCH($B96,data_wkly!$C:$C,0),1)=0,"",_xlfn.NUMBERVALUE(INDEX(data_wkly!BB:BB,MATCH($B96,data_wkly!$C:$C,0),1))),"na")=0,"",IFERROR(IF(INDEX(data_wkly!BB:BB,MATCH($B96,data_wkly!$C:$C,0),1)=0,"",_xlfn.NUMBERVALUE(INDEX(data_wkly!BB:BB,MATCH($B96,data_wkly!$C:$C,0),1))),"na"))</f>
        <v>149.74</v>
      </c>
      <c r="S96" s="124">
        <f>IF(IFERROR(IF(INDEX(data_wkly!BC:BC,MATCH($B96,data_wkly!$C:$C,0),1)=0,"",_xlfn.NUMBERVALUE(INDEX(data_wkly!BC:BC,MATCH($B96,data_wkly!$C:$C,0),1))),"na")=0,"",IFERROR(IF(INDEX(data_wkly!BC:BC,MATCH($B96,data_wkly!$C:$C,0),1)=0,"",_xlfn.NUMBERVALUE(INDEX(data_wkly!BC:BC,MATCH($B96,data_wkly!$C:$C,0),1))),"na"))</f>
        <v>149.16</v>
      </c>
      <c r="T96" s="124" t="str">
        <f>IFERROR(IF(INDEX(data_wkly!BL:BL,MATCH($B96,data_wkly!$C:$C,0),1)=0,"",_xlfn.NUMBERVALUE(INDEX(data_wkly!BL:BL,MATCH($B96,data_wkly!$C:$C,0),1))),"na")</f>
        <v/>
      </c>
      <c r="U96" s="124">
        <f>IF(IFERROR(IF(INDEX(data_wkly!BD:BD,MATCH($B96,data_wkly!$C:$C,0),1)=0,"",_xlfn.NUMBERVALUE(INDEX(data_wkly!BD:BD,MATCH($B96,data_wkly!$C:$C,0),1))),"na")=0,"",IFERROR(IF(INDEX(data_wkly!BD:BD,MATCH($B96,data_wkly!$C:$C,0),1)=0,"",_xlfn.NUMBERVALUE(INDEX(data_wkly!BD:BD,MATCH($B96,data_wkly!$C:$C,0),1))),"na"))</f>
        <v>146.53</v>
      </c>
      <c r="V96" s="124">
        <f>IF(IFERROR(IF(INDEX(data_wkly!BE:BE,MATCH($B96,data_wkly!$C:$C,0),1)=0,"",_xlfn.NUMBERVALUE(INDEX(data_wkly!BE:BE,MATCH($B96,data_wkly!$C:$C,0),1))),"na")=0,"",IFERROR(IF(INDEX(data_wkly!BE:BE,MATCH($B96,data_wkly!$C:$C,0),1)=0,"",_xlfn.NUMBERVALUE(INDEX(data_wkly!BE:BE,MATCH($B96,data_wkly!$C:$C,0),1))),"na"))</f>
        <v>118.59</v>
      </c>
      <c r="W96" s="124">
        <f>IF(IFERROR(IF(INDEX(data_wkly!BF:BF,MATCH($B96,data_wkly!$C:$C,0),1)=0,"",_xlfn.NUMBERVALUE(INDEX(data_wkly!BF:BF,MATCH($B96,data_wkly!$C:$C,0),1))),"na")=0,"",IFERROR(IF(INDEX(data_wkly!BF:BF,MATCH($B96,data_wkly!$C:$C,0),1)=0,"",_xlfn.NUMBERVALUE(INDEX(data_wkly!BF:BF,MATCH($B96,data_wkly!$C:$C,0),1))),"na"))</f>
        <v>148.75</v>
      </c>
      <c r="X96" s="124" t="str">
        <f>IFERROR(IF(INDEX(data_wkly!BK:BK,MATCH($B96,data_wkly!$C:$C,0),1)=0,"",_xlfn.NUMBERVALUE(INDEX(data_wkly!BK:BK,MATCH($B96,data_wkly!$C:$C,0),1))),"na")</f>
        <v/>
      </c>
      <c r="Y96" s="124">
        <f>IF(IFERROR(IF(INDEX(data_wkly!BG:BG,MATCH($B96,data_wkly!$C:$C,0),1)=0,"",_xlfn.NUMBERVALUE(INDEX(data_wkly!BG:BG,MATCH($B96,data_wkly!$C:$C,0),1))),"na")=0,"",IFERROR(IF(INDEX(data_wkly!BG:BG,MATCH($B96,data_wkly!$C:$C,0),1)=0,"",_xlfn.NUMBERVALUE(INDEX(data_wkly!BG:BG,MATCH($B96,data_wkly!$C:$C,0),1))),"na"))</f>
        <v>149.47</v>
      </c>
      <c r="AJ96" s="41">
        <f t="shared" si="6"/>
        <v>2</v>
      </c>
    </row>
    <row r="97" spans="1:36" ht="15.5">
      <c r="A97" s="88">
        <f t="shared" si="5"/>
        <v>1</v>
      </c>
      <c r="B97" s="89">
        <f t="shared" si="7"/>
        <v>44331</v>
      </c>
      <c r="C97" s="122">
        <f>IF(IFERROR(IF(INDEX(data_wkly!AO:AO,MATCH($B97,data_wkly!$C:$C,0),1)=0,"",_xlfn.NUMBERVALUE(INDEX(data_wkly!AO:AO,MATCH($B97,data_wkly!$C:$C,0),1))),"na")=0,"",IFERROR(IF(INDEX(data_wkly!AO:AO,MATCH($B97,data_wkly!$C:$C,0),1)=0,"",_xlfn.NUMBERVALUE(INDEX(data_wkly!AO:AO,MATCH($B97,data_wkly!$C:$C,0),1))),"na"))</f>
        <v>256</v>
      </c>
      <c r="D97" s="122">
        <f>IF(IFERROR(IF(INDEX(data_wkly!AP:AP,MATCH($B97,data_wkly!$C:$C,0),1)=0,"",_xlfn.NUMBERVALUE(INDEX(data_wkly!AP:AP,MATCH($B97,data_wkly!$C:$C,0),1))),"na")=0,"",IFERROR(IF(INDEX(data_wkly!AP:AP,MATCH($B97,data_wkly!$C:$C,0),1)=0,"",_xlfn.NUMBERVALUE(INDEX(data_wkly!AP:AP,MATCH($B97,data_wkly!$C:$C,0),1))),"na"))</f>
        <v>2275</v>
      </c>
      <c r="E97" s="122">
        <f>IF(IFERROR(IF(INDEX(data_wkly!AQ:AQ,MATCH($B97,data_wkly!$C:$C,0),1)=0,"",_xlfn.NUMBERVALUE(INDEX(data_wkly!AQ:AQ,MATCH($B97,data_wkly!$C:$C,0),1))),"na")=0,"",IFERROR(IF(INDEX(data_wkly!AQ:AQ,MATCH($B97,data_wkly!$C:$C,0),1)=0,"",_xlfn.NUMBERVALUE(INDEX(data_wkly!AQ:AQ,MATCH($B97,data_wkly!$C:$C,0),1))),"na"))</f>
        <v>14513</v>
      </c>
      <c r="F97" s="122">
        <f>IF(IFERROR(IF(INDEX(data_wkly!AR:AR,MATCH($B97,data_wkly!$C:$C,0),1)=0,"",_xlfn.NUMBERVALUE(INDEX(data_wkly!AR:AR,MATCH($B97,data_wkly!$C:$C,0),1))),"na")=0,"",IFERROR(IF(INDEX(data_wkly!AR:AR,MATCH($B97,data_wkly!$C:$C,0),1)=0,"",_xlfn.NUMBERVALUE(INDEX(data_wkly!AR:AR,MATCH($B97,data_wkly!$C:$C,0),1))),"na"))</f>
        <v>32939</v>
      </c>
      <c r="G97" s="122">
        <f>IF(IFERROR(IF(INDEX(data_wkly!AS:AS,MATCH($B97,data_wkly!$C:$C,0),1)=0,"",_xlfn.NUMBERVALUE(INDEX(data_wkly!AS:AS,MATCH($B97,data_wkly!$C:$C,0),1))),"na")=0,"",IFERROR(IF(INDEX(data_wkly!AS:AS,MATCH($B97,data_wkly!$C:$C,0),1)=0,"",_xlfn.NUMBERVALUE(INDEX(data_wkly!AS:AS,MATCH($B97,data_wkly!$C:$C,0),1))),"na"))</f>
        <v>24415</v>
      </c>
      <c r="H97" s="122" t="str">
        <f>IFERROR(IF(INDEX(data_wkly!BJ:BJ,MATCH($B97,data_wkly!$C:$C,0),1)=0,"",_xlfn.NUMBERVALUE(INDEX(data_wkly!BJ:BJ,MATCH($B97,data_wkly!$C:$C,0),1))),"na")</f>
        <v/>
      </c>
      <c r="I97" s="122">
        <f>IF(IFERROR(IF(INDEX(data_wkly!AT:AT,MATCH($B97,data_wkly!$C:$C,0),1)=0,"",_xlfn.NUMBERVALUE(INDEX(data_wkly!AT:AT,MATCH($B97,data_wkly!$C:$C,0),1))),"na")=0,"",IFERROR(IF(INDEX(data_wkly!AT:AT,MATCH($B97,data_wkly!$C:$C,0),1)=0,"",_xlfn.NUMBERVALUE(INDEX(data_wkly!AT:AT,MATCH($B97,data_wkly!$C:$C,0),1))),"na"))</f>
        <v>3566</v>
      </c>
      <c r="J97" s="122">
        <f>IF(IFERROR(IF(INDEX(data_wkly!AU:AU,MATCH($B97,data_wkly!$C:$C,0),1)=0,"",_xlfn.NUMBERVALUE(INDEX(data_wkly!AU:AU,MATCH($B97,data_wkly!$C:$C,0),1))),"na")=0,"",IFERROR(IF(INDEX(data_wkly!AU:AU,MATCH($B97,data_wkly!$C:$C,0),1)=0,"",_xlfn.NUMBERVALUE(INDEX(data_wkly!AU:AU,MATCH($B97,data_wkly!$C:$C,0),1))),"na"))</f>
        <v>1290</v>
      </c>
      <c r="K97" s="122">
        <f>IF(IFERROR(IF(INDEX(data_wkly!AV:AV,MATCH($B97,data_wkly!$C:$C,0),1)=0,"",_xlfn.NUMBERVALUE(INDEX(data_wkly!AV:AV,MATCH($B97,data_wkly!$C:$C,0),1))),"na")=0,"",IFERROR(IF(INDEX(data_wkly!AV:AV,MATCH($B97,data_wkly!$C:$C,0),1)=0,"",_xlfn.NUMBERVALUE(INDEX(data_wkly!AV:AV,MATCH($B97,data_wkly!$C:$C,0),1))),"na"))</f>
        <v>79254</v>
      </c>
      <c r="L97" s="122" t="str">
        <f>IFERROR(IF(INDEX(data_wkly!BI:BI,MATCH($B97,data_wkly!$C:$C,0),1)=0,"",_xlfn.NUMBERVALUE(INDEX(data_wkly!BI:BI,MATCH($B97,data_wkly!$C:$C,0),1))),"na")</f>
        <v/>
      </c>
      <c r="M97" s="122">
        <f>IF(IFERROR(IF(INDEX(data_wkly!AW:AW,MATCH($B97,data_wkly!$C:$C,0),1)=0,"",_xlfn.NUMBERVALUE(INDEX(data_wkly!AW:AW,MATCH($B97,data_wkly!$C:$C,0),1))),"na")=0,"",IFERROR(IF(INDEX(data_wkly!AW:AW,MATCH($B97,data_wkly!$C:$C,0),1)=0,"",_xlfn.NUMBERVALUE(INDEX(data_wkly!AW:AW,MATCH($B97,data_wkly!$C:$C,0),1))),"na"))</f>
        <v>75433</v>
      </c>
      <c r="N97" s="123"/>
      <c r="O97" s="124">
        <f>IF(IFERROR(IF(INDEX(data_wkly!AY:AY,MATCH($B97,data_wkly!$C:$C,0),1)=0,"",_xlfn.NUMBERVALUE(INDEX(data_wkly!AY:AY,MATCH($B97,data_wkly!$C:$C,0),1))),"na")=0,"",IFERROR(IF(INDEX(data_wkly!AY:AY,MATCH($B97,data_wkly!$C:$C,0),1)=0,"",_xlfn.NUMBERVALUE(INDEX(data_wkly!AY:AY,MATCH($B97,data_wkly!$C:$C,0),1))),"na"))</f>
        <v>133.62</v>
      </c>
      <c r="P97" s="124">
        <f>IF(IFERROR(IF(INDEX(data_wkly!AZ:AZ,MATCH($B97,data_wkly!$C:$C,0),1)=0,"",_xlfn.NUMBERVALUE(INDEX(data_wkly!AZ:AZ,MATCH($B97,data_wkly!$C:$C,0),1))),"na")=0,"",IFERROR(IF(INDEX(data_wkly!AZ:AZ,MATCH($B97,data_wkly!$C:$C,0),1)=0,"",_xlfn.NUMBERVALUE(INDEX(data_wkly!AZ:AZ,MATCH($B97,data_wkly!$C:$C,0),1))),"na"))</f>
        <v>150.93</v>
      </c>
      <c r="Q97" s="124">
        <f>IF(IFERROR(IF(INDEX(data_wkly!BA:BA,MATCH($B97,data_wkly!$C:$C,0),1)=0,"",_xlfn.NUMBERVALUE(INDEX(data_wkly!BA:BA,MATCH($B97,data_wkly!$C:$C,0),1))),"na")=0,"",IFERROR(IF(INDEX(data_wkly!BA:BA,MATCH($B97,data_wkly!$C:$C,0),1)=0,"",_xlfn.NUMBERVALUE(INDEX(data_wkly!BA:BA,MATCH($B97,data_wkly!$C:$C,0),1))),"na"))</f>
        <v>152</v>
      </c>
      <c r="R97" s="124">
        <f>IF(IFERROR(IF(INDEX(data_wkly!BB:BB,MATCH($B97,data_wkly!$C:$C,0),1)=0,"",_xlfn.NUMBERVALUE(INDEX(data_wkly!BB:BB,MATCH($B97,data_wkly!$C:$C,0),1))),"na")=0,"",IFERROR(IF(INDEX(data_wkly!BB:BB,MATCH($B97,data_wkly!$C:$C,0),1)=0,"",_xlfn.NUMBERVALUE(INDEX(data_wkly!BB:BB,MATCH($B97,data_wkly!$C:$C,0),1))),"na"))</f>
        <v>151.28</v>
      </c>
      <c r="S97" s="124">
        <f>IF(IFERROR(IF(INDEX(data_wkly!BC:BC,MATCH($B97,data_wkly!$C:$C,0),1)=0,"",_xlfn.NUMBERVALUE(INDEX(data_wkly!BC:BC,MATCH($B97,data_wkly!$C:$C,0),1))),"na")=0,"",IFERROR(IF(INDEX(data_wkly!BC:BC,MATCH($B97,data_wkly!$C:$C,0),1)=0,"",_xlfn.NUMBERVALUE(INDEX(data_wkly!BC:BC,MATCH($B97,data_wkly!$C:$C,0),1))),"na"))</f>
        <v>150.59</v>
      </c>
      <c r="T97" s="124" t="str">
        <f>IFERROR(IF(INDEX(data_wkly!BL:BL,MATCH($B97,data_wkly!$C:$C,0),1)=0,"",_xlfn.NUMBERVALUE(INDEX(data_wkly!BL:BL,MATCH($B97,data_wkly!$C:$C,0),1))),"na")</f>
        <v/>
      </c>
      <c r="U97" s="124">
        <f>IF(IFERROR(IF(INDEX(data_wkly!BD:BD,MATCH($B97,data_wkly!$C:$C,0),1)=0,"",_xlfn.NUMBERVALUE(INDEX(data_wkly!BD:BD,MATCH($B97,data_wkly!$C:$C,0),1))),"na")=0,"",IFERROR(IF(INDEX(data_wkly!BD:BD,MATCH($B97,data_wkly!$C:$C,0),1)=0,"",_xlfn.NUMBERVALUE(INDEX(data_wkly!BD:BD,MATCH($B97,data_wkly!$C:$C,0),1))),"na"))</f>
        <v>147.97999999999999</v>
      </c>
      <c r="V97" s="124">
        <f>IF(IFERROR(IF(INDEX(data_wkly!BE:BE,MATCH($B97,data_wkly!$C:$C,0),1)=0,"",_xlfn.NUMBERVALUE(INDEX(data_wkly!BE:BE,MATCH($B97,data_wkly!$C:$C,0),1))),"na")=0,"",IFERROR(IF(INDEX(data_wkly!BE:BE,MATCH($B97,data_wkly!$C:$C,0),1)=0,"",_xlfn.NUMBERVALUE(INDEX(data_wkly!BE:BE,MATCH($B97,data_wkly!$C:$C,0),1))),"na"))</f>
        <v>122.55</v>
      </c>
      <c r="W97" s="124">
        <f>IF(IFERROR(IF(INDEX(data_wkly!BF:BF,MATCH($B97,data_wkly!$C:$C,0),1)=0,"",_xlfn.NUMBERVALUE(INDEX(data_wkly!BF:BF,MATCH($B97,data_wkly!$C:$C,0),1))),"na")=0,"",IFERROR(IF(INDEX(data_wkly!BF:BF,MATCH($B97,data_wkly!$C:$C,0),1)=0,"",_xlfn.NUMBERVALUE(INDEX(data_wkly!BF:BF,MATCH($B97,data_wkly!$C:$C,0),1))),"na"))</f>
        <v>150.52000000000001</v>
      </c>
      <c r="X97" s="124" t="str">
        <f>IFERROR(IF(INDEX(data_wkly!BK:BK,MATCH($B97,data_wkly!$C:$C,0),1)=0,"",_xlfn.NUMBERVALUE(INDEX(data_wkly!BK:BK,MATCH($B97,data_wkly!$C:$C,0),1))),"na")</f>
        <v/>
      </c>
      <c r="Y97" s="124">
        <f>IF(IFERROR(IF(INDEX(data_wkly!BG:BG,MATCH($B97,data_wkly!$C:$C,0),1)=0,"",_xlfn.NUMBERVALUE(INDEX(data_wkly!BG:BG,MATCH($B97,data_wkly!$C:$C,0),1))),"na")=0,"",IFERROR(IF(INDEX(data_wkly!BG:BG,MATCH($B97,data_wkly!$C:$C,0),1)=0,"",_xlfn.NUMBERVALUE(INDEX(data_wkly!BG:BG,MATCH($B97,data_wkly!$C:$C,0),1))),"na"))</f>
        <v>151.04</v>
      </c>
      <c r="AJ97" s="41">
        <f t="shared" si="6"/>
        <v>1</v>
      </c>
    </row>
    <row r="98" spans="1:36" ht="15.5">
      <c r="A98" s="88">
        <f t="shared" si="5"/>
        <v>2</v>
      </c>
      <c r="B98" s="89">
        <f t="shared" si="7"/>
        <v>44338</v>
      </c>
      <c r="C98" s="122" t="str">
        <f>IF(IFERROR(IF(INDEX(data_wkly!AO:AO,MATCH($B98,data_wkly!$C:$C,0),1)=0,"",_xlfn.NUMBERVALUE(INDEX(data_wkly!AO:AO,MATCH($B98,data_wkly!$C:$C,0),1))),"na")=0,"",IFERROR(IF(INDEX(data_wkly!AO:AO,MATCH($B98,data_wkly!$C:$C,0),1)=0,"",_xlfn.NUMBERVALUE(INDEX(data_wkly!AO:AO,MATCH($B98,data_wkly!$C:$C,0),1))),"na"))</f>
        <v>na</v>
      </c>
      <c r="D98" s="122">
        <f>IF(IFERROR(IF(INDEX(data_wkly!AP:AP,MATCH($B98,data_wkly!$C:$C,0),1)=0,"",_xlfn.NUMBERVALUE(INDEX(data_wkly!AP:AP,MATCH($B98,data_wkly!$C:$C,0),1))),"na")=0,"",IFERROR(IF(INDEX(data_wkly!AP:AP,MATCH($B98,data_wkly!$C:$C,0),1)=0,"",_xlfn.NUMBERVALUE(INDEX(data_wkly!AP:AP,MATCH($B98,data_wkly!$C:$C,0),1))),"na"))</f>
        <v>2461</v>
      </c>
      <c r="E98" s="122">
        <f>IF(IFERROR(IF(INDEX(data_wkly!AQ:AQ,MATCH($B98,data_wkly!$C:$C,0),1)=0,"",_xlfn.NUMBERVALUE(INDEX(data_wkly!AQ:AQ,MATCH($B98,data_wkly!$C:$C,0),1))),"na")=0,"",IFERROR(IF(INDEX(data_wkly!AQ:AQ,MATCH($B98,data_wkly!$C:$C,0),1)=0,"",_xlfn.NUMBERVALUE(INDEX(data_wkly!AQ:AQ,MATCH($B98,data_wkly!$C:$C,0),1))),"na"))</f>
        <v>15148</v>
      </c>
      <c r="F98" s="122">
        <f>IF(IFERROR(IF(INDEX(data_wkly!AR:AR,MATCH($B98,data_wkly!$C:$C,0),1)=0,"",_xlfn.NUMBERVALUE(INDEX(data_wkly!AR:AR,MATCH($B98,data_wkly!$C:$C,0),1))),"na")=0,"",IFERROR(IF(INDEX(data_wkly!AR:AR,MATCH($B98,data_wkly!$C:$C,0),1)=0,"",_xlfn.NUMBERVALUE(INDEX(data_wkly!AR:AR,MATCH($B98,data_wkly!$C:$C,0),1))),"na"))</f>
        <v>32977</v>
      </c>
      <c r="G98" s="122">
        <f>IF(IFERROR(IF(INDEX(data_wkly!AS:AS,MATCH($B98,data_wkly!$C:$C,0),1)=0,"",_xlfn.NUMBERVALUE(INDEX(data_wkly!AS:AS,MATCH($B98,data_wkly!$C:$C,0),1))),"na")=0,"",IFERROR(IF(INDEX(data_wkly!AS:AS,MATCH($B98,data_wkly!$C:$C,0),1)=0,"",_xlfn.NUMBERVALUE(INDEX(data_wkly!AS:AS,MATCH($B98,data_wkly!$C:$C,0),1))),"na"))</f>
        <v>24209</v>
      </c>
      <c r="H98" s="122" t="str">
        <f>IFERROR(IF(INDEX(data_wkly!BJ:BJ,MATCH($B98,data_wkly!$C:$C,0),1)=0,"",_xlfn.NUMBERVALUE(INDEX(data_wkly!BJ:BJ,MATCH($B98,data_wkly!$C:$C,0),1))),"na")</f>
        <v/>
      </c>
      <c r="I98" s="122">
        <f>IF(IFERROR(IF(INDEX(data_wkly!AT:AT,MATCH($B98,data_wkly!$C:$C,0),1)=0,"",_xlfn.NUMBERVALUE(INDEX(data_wkly!AT:AT,MATCH($B98,data_wkly!$C:$C,0),1))),"na")=0,"",IFERROR(IF(INDEX(data_wkly!AT:AT,MATCH($B98,data_wkly!$C:$C,0),1)=0,"",_xlfn.NUMBERVALUE(INDEX(data_wkly!AT:AT,MATCH($B98,data_wkly!$C:$C,0),1))),"na"))</f>
        <v>3529</v>
      </c>
      <c r="J98" s="122" t="str">
        <f>IF(IFERROR(IF(INDEX(data_wkly!AU:AU,MATCH($B98,data_wkly!$C:$C,0),1)=0,"",_xlfn.NUMBERVALUE(INDEX(data_wkly!AU:AU,MATCH($B98,data_wkly!$C:$C,0),1))),"na")=0,"",IFERROR(IF(INDEX(data_wkly!AU:AU,MATCH($B98,data_wkly!$C:$C,0),1)=0,"",_xlfn.NUMBERVALUE(INDEX(data_wkly!AU:AU,MATCH($B98,data_wkly!$C:$C,0),1))),"na"))</f>
        <v>na</v>
      </c>
      <c r="K98" s="122">
        <f>IF(IFERROR(IF(INDEX(data_wkly!AV:AV,MATCH($B98,data_wkly!$C:$C,0),1)=0,"",_xlfn.NUMBERVALUE(INDEX(data_wkly!AV:AV,MATCH($B98,data_wkly!$C:$C,0),1))),"na")=0,"",IFERROR(IF(INDEX(data_wkly!AV:AV,MATCH($B98,data_wkly!$C:$C,0),1)=0,"",_xlfn.NUMBERVALUE(INDEX(data_wkly!AV:AV,MATCH($B98,data_wkly!$C:$C,0),1))),"na"))</f>
        <v>80101</v>
      </c>
      <c r="L98" s="122" t="str">
        <f>IFERROR(IF(INDEX(data_wkly!BI:BI,MATCH($B98,data_wkly!$C:$C,0),1)=0,"",_xlfn.NUMBERVALUE(INDEX(data_wkly!BI:BI,MATCH($B98,data_wkly!$C:$C,0),1))),"na")</f>
        <v/>
      </c>
      <c r="M98" s="122">
        <f>IF(IFERROR(IF(INDEX(data_wkly!AW:AW,MATCH($B98,data_wkly!$C:$C,0),1)=0,"",_xlfn.NUMBERVALUE(INDEX(data_wkly!AW:AW,MATCH($B98,data_wkly!$C:$C,0),1))),"na")=0,"",IFERROR(IF(INDEX(data_wkly!AW:AW,MATCH($B98,data_wkly!$C:$C,0),1)=0,"",_xlfn.NUMBERVALUE(INDEX(data_wkly!AW:AW,MATCH($B98,data_wkly!$C:$C,0),1))),"na"))</f>
        <v>75863</v>
      </c>
      <c r="N98" s="123"/>
      <c r="O98" s="124" t="str">
        <f>IF(IFERROR(IF(INDEX(data_wkly!AY:AY,MATCH($B98,data_wkly!$C:$C,0),1)=0,"",_xlfn.NUMBERVALUE(INDEX(data_wkly!AY:AY,MATCH($B98,data_wkly!$C:$C,0),1))),"na")=0,"",IFERROR(IF(INDEX(data_wkly!AY:AY,MATCH($B98,data_wkly!$C:$C,0),1)=0,"",_xlfn.NUMBERVALUE(INDEX(data_wkly!AY:AY,MATCH($B98,data_wkly!$C:$C,0),1))),"na"))</f>
        <v>na</v>
      </c>
      <c r="P98" s="124">
        <f>IF(IFERROR(IF(INDEX(data_wkly!AZ:AZ,MATCH($B98,data_wkly!$C:$C,0),1)=0,"",_xlfn.NUMBERVALUE(INDEX(data_wkly!AZ:AZ,MATCH($B98,data_wkly!$C:$C,0),1))),"na")=0,"",IFERROR(IF(INDEX(data_wkly!AZ:AZ,MATCH($B98,data_wkly!$C:$C,0),1)=0,"",_xlfn.NUMBERVALUE(INDEX(data_wkly!AZ:AZ,MATCH($B98,data_wkly!$C:$C,0),1))),"na"))</f>
        <v>150.31</v>
      </c>
      <c r="Q98" s="124">
        <f>IF(IFERROR(IF(INDEX(data_wkly!BA:BA,MATCH($B98,data_wkly!$C:$C,0),1)=0,"",_xlfn.NUMBERVALUE(INDEX(data_wkly!BA:BA,MATCH($B98,data_wkly!$C:$C,0),1))),"na")=0,"",IFERROR(IF(INDEX(data_wkly!BA:BA,MATCH($B98,data_wkly!$C:$C,0),1)=0,"",_xlfn.NUMBERVALUE(INDEX(data_wkly!BA:BA,MATCH($B98,data_wkly!$C:$C,0),1))),"na"))</f>
        <v>153.26</v>
      </c>
      <c r="R98" s="124">
        <f>IF(IFERROR(IF(INDEX(data_wkly!BB:BB,MATCH($B98,data_wkly!$C:$C,0),1)=0,"",_xlfn.NUMBERVALUE(INDEX(data_wkly!BB:BB,MATCH($B98,data_wkly!$C:$C,0),1))),"na")=0,"",IFERROR(IF(INDEX(data_wkly!BB:BB,MATCH($B98,data_wkly!$C:$C,0),1)=0,"",_xlfn.NUMBERVALUE(INDEX(data_wkly!BB:BB,MATCH($B98,data_wkly!$C:$C,0),1))),"na"))</f>
        <v>152.69</v>
      </c>
      <c r="S98" s="124">
        <f>IF(IFERROR(IF(INDEX(data_wkly!BC:BC,MATCH($B98,data_wkly!$C:$C,0),1)=0,"",_xlfn.NUMBERVALUE(INDEX(data_wkly!BC:BC,MATCH($B98,data_wkly!$C:$C,0),1))),"na")=0,"",IFERROR(IF(INDEX(data_wkly!BC:BC,MATCH($B98,data_wkly!$C:$C,0),1)=0,"",_xlfn.NUMBERVALUE(INDEX(data_wkly!BC:BC,MATCH($B98,data_wkly!$C:$C,0),1))),"na"))</f>
        <v>152.02000000000001</v>
      </c>
      <c r="T98" s="124" t="str">
        <f>IFERROR(IF(INDEX(data_wkly!BL:BL,MATCH($B98,data_wkly!$C:$C,0),1)=0,"",_xlfn.NUMBERVALUE(INDEX(data_wkly!BL:BL,MATCH($B98,data_wkly!$C:$C,0),1))),"na")</f>
        <v/>
      </c>
      <c r="U98" s="124">
        <f>IF(IFERROR(IF(INDEX(data_wkly!BD:BD,MATCH($B98,data_wkly!$C:$C,0),1)=0,"",_xlfn.NUMBERVALUE(INDEX(data_wkly!BD:BD,MATCH($B98,data_wkly!$C:$C,0),1))),"na")=0,"",IFERROR(IF(INDEX(data_wkly!BD:BD,MATCH($B98,data_wkly!$C:$C,0),1)=0,"",_xlfn.NUMBERVALUE(INDEX(data_wkly!BD:BD,MATCH($B98,data_wkly!$C:$C,0),1))),"na"))</f>
        <v>149.99</v>
      </c>
      <c r="V98" s="124" t="str">
        <f>IF(IFERROR(IF(INDEX(data_wkly!BE:BE,MATCH($B98,data_wkly!$C:$C,0),1)=0,"",_xlfn.NUMBERVALUE(INDEX(data_wkly!BE:BE,MATCH($B98,data_wkly!$C:$C,0),1))),"na")=0,"",IFERROR(IF(INDEX(data_wkly!BE:BE,MATCH($B98,data_wkly!$C:$C,0),1)=0,"",_xlfn.NUMBERVALUE(INDEX(data_wkly!BE:BE,MATCH($B98,data_wkly!$C:$C,0),1))),"na"))</f>
        <v>na</v>
      </c>
      <c r="W98" s="124">
        <f>IF(IFERROR(IF(INDEX(data_wkly!BF:BF,MATCH($B98,data_wkly!$C:$C,0),1)=0,"",_xlfn.NUMBERVALUE(INDEX(data_wkly!BF:BF,MATCH($B98,data_wkly!$C:$C,0),1))),"na")=0,"",IFERROR(IF(INDEX(data_wkly!BF:BF,MATCH($B98,data_wkly!$C:$C,0),1)=0,"",_xlfn.NUMBERVALUE(INDEX(data_wkly!BF:BF,MATCH($B98,data_wkly!$C:$C,0),1))),"na"))</f>
        <v>151.74</v>
      </c>
      <c r="X98" s="124" t="str">
        <f>IFERROR(IF(INDEX(data_wkly!BK:BK,MATCH($B98,data_wkly!$C:$C,0),1)=0,"",_xlfn.NUMBERVALUE(INDEX(data_wkly!BK:BK,MATCH($B98,data_wkly!$C:$C,0),1))),"na")</f>
        <v/>
      </c>
      <c r="Y98" s="124">
        <f>IF(IFERROR(IF(INDEX(data_wkly!BG:BG,MATCH($B98,data_wkly!$C:$C,0),1)=0,"",_xlfn.NUMBERVALUE(INDEX(data_wkly!BG:BG,MATCH($B98,data_wkly!$C:$C,0),1))),"na")=0,"",IFERROR(IF(INDEX(data_wkly!BG:BG,MATCH($B98,data_wkly!$C:$C,0),1)=0,"",_xlfn.NUMBERVALUE(INDEX(data_wkly!BG:BG,MATCH($B98,data_wkly!$C:$C,0),1))),"na"))</f>
        <v>152.47</v>
      </c>
      <c r="AJ98" s="41">
        <f t="shared" si="6"/>
        <v>2</v>
      </c>
    </row>
    <row r="99" spans="1:36" ht="15.5">
      <c r="A99" s="88">
        <f t="shared" si="5"/>
        <v>1</v>
      </c>
      <c r="B99" s="89">
        <f t="shared" si="7"/>
        <v>44345</v>
      </c>
      <c r="C99" s="122">
        <f>IF(IFERROR(IF(INDEX(data_wkly!AO:AO,MATCH($B99,data_wkly!$C:$C,0),1)=0,"",_xlfn.NUMBERVALUE(INDEX(data_wkly!AO:AO,MATCH($B99,data_wkly!$C:$C,0),1))),"na")=0,"",IFERROR(IF(INDEX(data_wkly!AO:AO,MATCH($B99,data_wkly!$C:$C,0),1)=0,"",_xlfn.NUMBERVALUE(INDEX(data_wkly!AO:AO,MATCH($B99,data_wkly!$C:$C,0),1))),"na"))</f>
        <v>394</v>
      </c>
      <c r="D99" s="122">
        <f>IF(IFERROR(IF(INDEX(data_wkly!AP:AP,MATCH($B99,data_wkly!$C:$C,0),1)=0,"",_xlfn.NUMBERVALUE(INDEX(data_wkly!AP:AP,MATCH($B99,data_wkly!$C:$C,0),1))),"na")=0,"",IFERROR(IF(INDEX(data_wkly!AP:AP,MATCH($B99,data_wkly!$C:$C,0),1)=0,"",_xlfn.NUMBERVALUE(INDEX(data_wkly!AP:AP,MATCH($B99,data_wkly!$C:$C,0),1))),"na"))</f>
        <v>2768</v>
      </c>
      <c r="E99" s="122">
        <f>IF(IFERROR(IF(INDEX(data_wkly!AQ:AQ,MATCH($B99,data_wkly!$C:$C,0),1)=0,"",_xlfn.NUMBERVALUE(INDEX(data_wkly!AQ:AQ,MATCH($B99,data_wkly!$C:$C,0),1))),"na")=0,"",IFERROR(IF(INDEX(data_wkly!AQ:AQ,MATCH($B99,data_wkly!$C:$C,0),1)=0,"",_xlfn.NUMBERVALUE(INDEX(data_wkly!AQ:AQ,MATCH($B99,data_wkly!$C:$C,0),1))),"na"))</f>
        <v>15876</v>
      </c>
      <c r="F99" s="122">
        <f>IF(IFERROR(IF(INDEX(data_wkly!AR:AR,MATCH($B99,data_wkly!$C:$C,0),1)=0,"",_xlfn.NUMBERVALUE(INDEX(data_wkly!AR:AR,MATCH($B99,data_wkly!$C:$C,0),1))),"na")=0,"",IFERROR(IF(INDEX(data_wkly!AR:AR,MATCH($B99,data_wkly!$C:$C,0),1)=0,"",_xlfn.NUMBERVALUE(INDEX(data_wkly!AR:AR,MATCH($B99,data_wkly!$C:$C,0),1))),"na"))</f>
        <v>31841</v>
      </c>
      <c r="G99" s="122">
        <f>IF(IFERROR(IF(INDEX(data_wkly!AS:AS,MATCH($B99,data_wkly!$C:$C,0),1)=0,"",_xlfn.NUMBERVALUE(INDEX(data_wkly!AS:AS,MATCH($B99,data_wkly!$C:$C,0),1))),"na")=0,"",IFERROR(IF(INDEX(data_wkly!AS:AS,MATCH($B99,data_wkly!$C:$C,0),1)=0,"",_xlfn.NUMBERVALUE(INDEX(data_wkly!AS:AS,MATCH($B99,data_wkly!$C:$C,0),1))),"na"))</f>
        <v>24306</v>
      </c>
      <c r="H99" s="122" t="str">
        <f>IFERROR(IF(INDEX(data_wkly!BJ:BJ,MATCH($B99,data_wkly!$C:$C,0),1)=0,"",_xlfn.NUMBERVALUE(INDEX(data_wkly!BJ:BJ,MATCH($B99,data_wkly!$C:$C,0),1))),"na")</f>
        <v/>
      </c>
      <c r="I99" s="122">
        <f>IF(IFERROR(IF(INDEX(data_wkly!AT:AT,MATCH($B99,data_wkly!$C:$C,0),1)=0,"",_xlfn.NUMBERVALUE(INDEX(data_wkly!AT:AT,MATCH($B99,data_wkly!$C:$C,0),1))),"na")=0,"",IFERROR(IF(INDEX(data_wkly!AT:AT,MATCH($B99,data_wkly!$C:$C,0),1)=0,"",_xlfn.NUMBERVALUE(INDEX(data_wkly!AT:AT,MATCH($B99,data_wkly!$C:$C,0),1))),"na"))</f>
        <v>3760</v>
      </c>
      <c r="J99" s="122">
        <f>IF(IFERROR(IF(INDEX(data_wkly!AU:AU,MATCH($B99,data_wkly!$C:$C,0),1)=0,"",_xlfn.NUMBERVALUE(INDEX(data_wkly!AU:AU,MATCH($B99,data_wkly!$C:$C,0),1))),"na")=0,"",IFERROR(IF(INDEX(data_wkly!AU:AU,MATCH($B99,data_wkly!$C:$C,0),1)=0,"",_xlfn.NUMBERVALUE(INDEX(data_wkly!AU:AU,MATCH($B99,data_wkly!$C:$C,0),1))),"na"))</f>
        <v>1345</v>
      </c>
      <c r="K99" s="122">
        <f>IF(IFERROR(IF(INDEX(data_wkly!AV:AV,MATCH($B99,data_wkly!$C:$C,0),1)=0,"",_xlfn.NUMBERVALUE(INDEX(data_wkly!AV:AV,MATCH($B99,data_wkly!$C:$C,0),1))),"na")=0,"",IFERROR(IF(INDEX(data_wkly!AV:AV,MATCH($B99,data_wkly!$C:$C,0),1)=0,"",_xlfn.NUMBERVALUE(INDEX(data_wkly!AV:AV,MATCH($B99,data_wkly!$C:$C,0),1))),"na"))</f>
        <v>80290</v>
      </c>
      <c r="L99" s="122" t="str">
        <f>IFERROR(IF(INDEX(data_wkly!BI:BI,MATCH($B99,data_wkly!$C:$C,0),1)=0,"",_xlfn.NUMBERVALUE(INDEX(data_wkly!BI:BI,MATCH($B99,data_wkly!$C:$C,0),1))),"na")</f>
        <v/>
      </c>
      <c r="M99" s="122">
        <f>IF(IFERROR(IF(INDEX(data_wkly!AW:AW,MATCH($B99,data_wkly!$C:$C,0),1)=0,"",_xlfn.NUMBERVALUE(INDEX(data_wkly!AW:AW,MATCH($B99,data_wkly!$C:$C,0),1))),"na")=0,"",IFERROR(IF(INDEX(data_wkly!AW:AW,MATCH($B99,data_wkly!$C:$C,0),1)=0,"",_xlfn.NUMBERVALUE(INDEX(data_wkly!AW:AW,MATCH($B99,data_wkly!$C:$C,0),1))),"na"))</f>
        <v>75783</v>
      </c>
      <c r="N99" s="123"/>
      <c r="O99" s="124">
        <f>IF(IFERROR(IF(INDEX(data_wkly!AY:AY,MATCH($B99,data_wkly!$C:$C,0),1)=0,"",_xlfn.NUMBERVALUE(INDEX(data_wkly!AY:AY,MATCH($B99,data_wkly!$C:$C,0),1))),"na")=0,"",IFERROR(IF(INDEX(data_wkly!AY:AY,MATCH($B99,data_wkly!$C:$C,0),1)=0,"",_xlfn.NUMBERVALUE(INDEX(data_wkly!AY:AY,MATCH($B99,data_wkly!$C:$C,0),1))),"na"))</f>
        <v>132.18</v>
      </c>
      <c r="P99" s="124">
        <f>IF(IFERROR(IF(INDEX(data_wkly!AZ:AZ,MATCH($B99,data_wkly!$C:$C,0),1)=0,"",_xlfn.NUMBERVALUE(INDEX(data_wkly!AZ:AZ,MATCH($B99,data_wkly!$C:$C,0),1))),"na")=0,"",IFERROR(IF(INDEX(data_wkly!AZ:AZ,MATCH($B99,data_wkly!$C:$C,0),1)=0,"",_xlfn.NUMBERVALUE(INDEX(data_wkly!AZ:AZ,MATCH($B99,data_wkly!$C:$C,0),1))),"na"))</f>
        <v>152.56</v>
      </c>
      <c r="Q99" s="124">
        <f>IF(IFERROR(IF(INDEX(data_wkly!BA:BA,MATCH($B99,data_wkly!$C:$C,0),1)=0,"",_xlfn.NUMBERVALUE(INDEX(data_wkly!BA:BA,MATCH($B99,data_wkly!$C:$C,0),1))),"na")=0,"",IFERROR(IF(INDEX(data_wkly!BA:BA,MATCH($B99,data_wkly!$C:$C,0),1)=0,"",_xlfn.NUMBERVALUE(INDEX(data_wkly!BA:BA,MATCH($B99,data_wkly!$C:$C,0),1))),"na"))</f>
        <v>154.66999999999999</v>
      </c>
      <c r="R99" s="124">
        <f>IF(IFERROR(IF(INDEX(data_wkly!BB:BB,MATCH($B99,data_wkly!$C:$C,0),1)=0,"",_xlfn.NUMBERVALUE(INDEX(data_wkly!BB:BB,MATCH($B99,data_wkly!$C:$C,0),1))),"na")=0,"",IFERROR(IF(INDEX(data_wkly!BB:BB,MATCH($B99,data_wkly!$C:$C,0),1)=0,"",_xlfn.NUMBERVALUE(INDEX(data_wkly!BB:BB,MATCH($B99,data_wkly!$C:$C,0),1))),"na"))</f>
        <v>153.97</v>
      </c>
      <c r="S99" s="124">
        <f>IF(IFERROR(IF(INDEX(data_wkly!BC:BC,MATCH($B99,data_wkly!$C:$C,0),1)=0,"",_xlfn.NUMBERVALUE(INDEX(data_wkly!BC:BC,MATCH($B99,data_wkly!$C:$C,0),1))),"na")=0,"",IFERROR(IF(INDEX(data_wkly!BC:BC,MATCH($B99,data_wkly!$C:$C,0),1)=0,"",_xlfn.NUMBERVALUE(INDEX(data_wkly!BC:BC,MATCH($B99,data_wkly!$C:$C,0),1))),"na"))</f>
        <v>152.59</v>
      </c>
      <c r="T99" s="124" t="str">
        <f>IFERROR(IF(INDEX(data_wkly!BL:BL,MATCH($B99,data_wkly!$C:$C,0),1)=0,"",_xlfn.NUMBERVALUE(INDEX(data_wkly!BL:BL,MATCH($B99,data_wkly!$C:$C,0),1))),"na")</f>
        <v/>
      </c>
      <c r="U99" s="124">
        <f>IF(IFERROR(IF(INDEX(data_wkly!BD:BD,MATCH($B99,data_wkly!$C:$C,0),1)=0,"",_xlfn.NUMBERVALUE(INDEX(data_wkly!BD:BD,MATCH($B99,data_wkly!$C:$C,0),1))),"na")=0,"",IFERROR(IF(INDEX(data_wkly!BD:BD,MATCH($B99,data_wkly!$C:$C,0),1)=0,"",_xlfn.NUMBERVALUE(INDEX(data_wkly!BD:BD,MATCH($B99,data_wkly!$C:$C,0),1))),"na"))</f>
        <v>148.97999999999999</v>
      </c>
      <c r="V99" s="124">
        <f>IF(IFERROR(IF(INDEX(data_wkly!BE:BE,MATCH($B99,data_wkly!$C:$C,0),1)=0,"",_xlfn.NUMBERVALUE(INDEX(data_wkly!BE:BE,MATCH($B99,data_wkly!$C:$C,0),1))),"na")=0,"",IFERROR(IF(INDEX(data_wkly!BE:BE,MATCH($B99,data_wkly!$C:$C,0),1)=0,"",_xlfn.NUMBERVALUE(INDEX(data_wkly!BE:BE,MATCH($B99,data_wkly!$C:$C,0),1))),"na"))</f>
        <v>123.59</v>
      </c>
      <c r="W99" s="124">
        <f>IF(IFERROR(IF(INDEX(data_wkly!BF:BF,MATCH($B99,data_wkly!$C:$C,0),1)=0,"",_xlfn.NUMBERVALUE(INDEX(data_wkly!BF:BF,MATCH($B99,data_wkly!$C:$C,0),1))),"na")=0,"",IFERROR(IF(INDEX(data_wkly!BF:BF,MATCH($B99,data_wkly!$C:$C,0),1)=0,"",_xlfn.NUMBERVALUE(INDEX(data_wkly!BF:BF,MATCH($B99,data_wkly!$C:$C,0),1))),"na"))</f>
        <v>152.79</v>
      </c>
      <c r="X99" s="124" t="str">
        <f>IFERROR(IF(INDEX(data_wkly!BK:BK,MATCH($B99,data_wkly!$C:$C,0),1)=0,"",_xlfn.NUMBERVALUE(INDEX(data_wkly!BK:BK,MATCH($B99,data_wkly!$C:$C,0),1))),"na")</f>
        <v/>
      </c>
      <c r="Y99" s="124">
        <f>IF(IFERROR(IF(INDEX(data_wkly!BG:BG,MATCH($B99,data_wkly!$C:$C,0),1)=0,"",_xlfn.NUMBERVALUE(INDEX(data_wkly!BG:BG,MATCH($B99,data_wkly!$C:$C,0),1))),"na")=0,"",IFERROR(IF(INDEX(data_wkly!BG:BG,MATCH($B99,data_wkly!$C:$C,0),1)=0,"",_xlfn.NUMBERVALUE(INDEX(data_wkly!BG:BG,MATCH($B99,data_wkly!$C:$C,0),1))),"na"))</f>
        <v>153.43</v>
      </c>
      <c r="AJ99" s="41">
        <f t="shared" si="6"/>
        <v>1</v>
      </c>
    </row>
    <row r="100" spans="1:36" ht="15.5">
      <c r="A100" s="88">
        <f t="shared" si="5"/>
        <v>2</v>
      </c>
      <c r="B100" s="89">
        <f t="shared" si="7"/>
        <v>44352</v>
      </c>
      <c r="C100" s="122">
        <f>IF(IFERROR(IF(INDEX(data_wkly!AO:AO,MATCH($B100,data_wkly!$C:$C,0),1)=0,"",_xlfn.NUMBERVALUE(INDEX(data_wkly!AO:AO,MATCH($B100,data_wkly!$C:$C,0),1))),"na")=0,"",IFERROR(IF(INDEX(data_wkly!AO:AO,MATCH($B100,data_wkly!$C:$C,0),1)=0,"",_xlfn.NUMBERVALUE(INDEX(data_wkly!AO:AO,MATCH($B100,data_wkly!$C:$C,0),1))),"na"))</f>
        <v>377</v>
      </c>
      <c r="D100" s="122">
        <f>IF(IFERROR(IF(INDEX(data_wkly!AP:AP,MATCH($B100,data_wkly!$C:$C,0),1)=0,"",_xlfn.NUMBERVALUE(INDEX(data_wkly!AP:AP,MATCH($B100,data_wkly!$C:$C,0),1))),"na")=0,"",IFERROR(IF(INDEX(data_wkly!AP:AP,MATCH($B100,data_wkly!$C:$C,0),1)=0,"",_xlfn.NUMBERVALUE(INDEX(data_wkly!AP:AP,MATCH($B100,data_wkly!$C:$C,0),1))),"na"))</f>
        <v>2678</v>
      </c>
      <c r="E100" s="122">
        <f>IF(IFERROR(IF(INDEX(data_wkly!AQ:AQ,MATCH($B100,data_wkly!$C:$C,0),1)=0,"",_xlfn.NUMBERVALUE(INDEX(data_wkly!AQ:AQ,MATCH($B100,data_wkly!$C:$C,0),1))),"na")=0,"",IFERROR(IF(INDEX(data_wkly!AQ:AQ,MATCH($B100,data_wkly!$C:$C,0),1)=0,"",_xlfn.NUMBERVALUE(INDEX(data_wkly!AQ:AQ,MATCH($B100,data_wkly!$C:$C,0),1))),"na"))</f>
        <v>15096</v>
      </c>
      <c r="F100" s="122">
        <f>IF(IFERROR(IF(INDEX(data_wkly!AR:AR,MATCH($B100,data_wkly!$C:$C,0),1)=0,"",_xlfn.NUMBERVALUE(INDEX(data_wkly!AR:AR,MATCH($B100,data_wkly!$C:$C,0),1))),"na")=0,"",IFERROR(IF(INDEX(data_wkly!AR:AR,MATCH($B100,data_wkly!$C:$C,0),1)=0,"",_xlfn.NUMBERVALUE(INDEX(data_wkly!AR:AR,MATCH($B100,data_wkly!$C:$C,0),1))),"na"))</f>
        <v>30763</v>
      </c>
      <c r="G100" s="122">
        <f>IF(IFERROR(IF(INDEX(data_wkly!AS:AS,MATCH($B100,data_wkly!$C:$C,0),1)=0,"",_xlfn.NUMBERVALUE(INDEX(data_wkly!AS:AS,MATCH($B100,data_wkly!$C:$C,0),1))),"na")=0,"",IFERROR(IF(INDEX(data_wkly!AS:AS,MATCH($B100,data_wkly!$C:$C,0),1)=0,"",_xlfn.NUMBERVALUE(INDEX(data_wkly!AS:AS,MATCH($B100,data_wkly!$C:$C,0),1))),"na"))</f>
        <v>23415</v>
      </c>
      <c r="H100" s="122" t="str">
        <f>IFERROR(IF(INDEX(data_wkly!BJ:BJ,MATCH($B100,data_wkly!$C:$C,0),1)=0,"",_xlfn.NUMBERVALUE(INDEX(data_wkly!BJ:BJ,MATCH($B100,data_wkly!$C:$C,0),1))),"na")</f>
        <v/>
      </c>
      <c r="I100" s="122">
        <f>IF(IFERROR(IF(INDEX(data_wkly!AT:AT,MATCH($B100,data_wkly!$C:$C,0),1)=0,"",_xlfn.NUMBERVALUE(INDEX(data_wkly!AT:AT,MATCH($B100,data_wkly!$C:$C,0),1))),"na")=0,"",IFERROR(IF(INDEX(data_wkly!AT:AT,MATCH($B100,data_wkly!$C:$C,0),1)=0,"",_xlfn.NUMBERVALUE(INDEX(data_wkly!AT:AT,MATCH($B100,data_wkly!$C:$C,0),1))),"na"))</f>
        <v>3594</v>
      </c>
      <c r="J100" s="122">
        <f>IF(IFERROR(IF(INDEX(data_wkly!AU:AU,MATCH($B100,data_wkly!$C:$C,0),1)=0,"",_xlfn.NUMBERVALUE(INDEX(data_wkly!AU:AU,MATCH($B100,data_wkly!$C:$C,0),1))),"na")=0,"",IFERROR(IF(INDEX(data_wkly!AU:AU,MATCH($B100,data_wkly!$C:$C,0),1)=0,"",_xlfn.NUMBERVALUE(INDEX(data_wkly!AU:AU,MATCH($B100,data_wkly!$C:$C,0),1))),"na"))</f>
        <v>1293</v>
      </c>
      <c r="K100" s="122">
        <f>IF(IFERROR(IF(INDEX(data_wkly!AV:AV,MATCH($B100,data_wkly!$C:$C,0),1)=0,"",_xlfn.NUMBERVALUE(INDEX(data_wkly!AV:AV,MATCH($B100,data_wkly!$C:$C,0),1))),"na")=0,"",IFERROR(IF(INDEX(data_wkly!AV:AV,MATCH($B100,data_wkly!$C:$C,0),1)=0,"",_xlfn.NUMBERVALUE(INDEX(data_wkly!AV:AV,MATCH($B100,data_wkly!$C:$C,0),1))),"na"))</f>
        <v>77216</v>
      </c>
      <c r="L100" s="122" t="str">
        <f>IFERROR(IF(INDEX(data_wkly!BI:BI,MATCH($B100,data_wkly!$C:$C,0),1)=0,"",_xlfn.NUMBERVALUE(INDEX(data_wkly!BI:BI,MATCH($B100,data_wkly!$C:$C,0),1))),"na")</f>
        <v/>
      </c>
      <c r="M100" s="122">
        <f>IF(IFERROR(IF(INDEX(data_wkly!AW:AW,MATCH($B100,data_wkly!$C:$C,0),1)=0,"",_xlfn.NUMBERVALUE(INDEX(data_wkly!AW:AW,MATCH($B100,data_wkly!$C:$C,0),1))),"na")=0,"",IFERROR(IF(INDEX(data_wkly!AW:AW,MATCH($B100,data_wkly!$C:$C,0),1)=0,"",_xlfn.NUMBERVALUE(INDEX(data_wkly!AW:AW,MATCH($B100,data_wkly!$C:$C,0),1))),"na"))</f>
        <v>72868</v>
      </c>
      <c r="N100" s="123"/>
      <c r="O100" s="124">
        <f>IF(IFERROR(IF(INDEX(data_wkly!AY:AY,MATCH($B100,data_wkly!$C:$C,0),1)=0,"",_xlfn.NUMBERVALUE(INDEX(data_wkly!AY:AY,MATCH($B100,data_wkly!$C:$C,0),1))),"na")=0,"",IFERROR(IF(INDEX(data_wkly!AY:AY,MATCH($B100,data_wkly!$C:$C,0),1)=0,"",_xlfn.NUMBERVALUE(INDEX(data_wkly!AY:AY,MATCH($B100,data_wkly!$C:$C,0),1))),"na"))</f>
        <v>131.94999999999999</v>
      </c>
      <c r="P100" s="124">
        <f>IF(IFERROR(IF(INDEX(data_wkly!AZ:AZ,MATCH($B100,data_wkly!$C:$C,0),1)=0,"",_xlfn.NUMBERVALUE(INDEX(data_wkly!AZ:AZ,MATCH($B100,data_wkly!$C:$C,0),1))),"na")=0,"",IFERROR(IF(INDEX(data_wkly!AZ:AZ,MATCH($B100,data_wkly!$C:$C,0),1)=0,"",_xlfn.NUMBERVALUE(INDEX(data_wkly!AZ:AZ,MATCH($B100,data_wkly!$C:$C,0),1))),"na"))</f>
        <v>154.6</v>
      </c>
      <c r="Q100" s="124">
        <f>IF(IFERROR(IF(INDEX(data_wkly!BA:BA,MATCH($B100,data_wkly!$C:$C,0),1)=0,"",_xlfn.NUMBERVALUE(INDEX(data_wkly!BA:BA,MATCH($B100,data_wkly!$C:$C,0),1))),"na")=0,"",IFERROR(IF(INDEX(data_wkly!BA:BA,MATCH($B100,data_wkly!$C:$C,0),1)=0,"",_xlfn.NUMBERVALUE(INDEX(data_wkly!BA:BA,MATCH($B100,data_wkly!$C:$C,0),1))),"na"))</f>
        <v>156.24</v>
      </c>
      <c r="R100" s="124">
        <f>IF(IFERROR(IF(INDEX(data_wkly!BB:BB,MATCH($B100,data_wkly!$C:$C,0),1)=0,"",_xlfn.NUMBERVALUE(INDEX(data_wkly!BB:BB,MATCH($B100,data_wkly!$C:$C,0),1))),"na")=0,"",IFERROR(IF(INDEX(data_wkly!BB:BB,MATCH($B100,data_wkly!$C:$C,0),1)=0,"",_xlfn.NUMBERVALUE(INDEX(data_wkly!BB:BB,MATCH($B100,data_wkly!$C:$C,0),1))),"na"))</f>
        <v>155.91999999999999</v>
      </c>
      <c r="S100" s="124">
        <f>IF(IFERROR(IF(INDEX(data_wkly!BC:BC,MATCH($B100,data_wkly!$C:$C,0),1)=0,"",_xlfn.NUMBERVALUE(INDEX(data_wkly!BC:BC,MATCH($B100,data_wkly!$C:$C,0),1))),"na")=0,"",IFERROR(IF(INDEX(data_wkly!BC:BC,MATCH($B100,data_wkly!$C:$C,0),1)=0,"",_xlfn.NUMBERVALUE(INDEX(data_wkly!BC:BC,MATCH($B100,data_wkly!$C:$C,0),1))),"na"))</f>
        <v>155.25</v>
      </c>
      <c r="T100" s="124" t="str">
        <f>IFERROR(IF(INDEX(data_wkly!BL:BL,MATCH($B100,data_wkly!$C:$C,0),1)=0,"",_xlfn.NUMBERVALUE(INDEX(data_wkly!BL:BL,MATCH($B100,data_wkly!$C:$C,0),1))),"na")</f>
        <v/>
      </c>
      <c r="U100" s="124">
        <f>IF(IFERROR(IF(INDEX(data_wkly!BD:BD,MATCH($B100,data_wkly!$C:$C,0),1)=0,"",_xlfn.NUMBERVALUE(INDEX(data_wkly!BD:BD,MATCH($B100,data_wkly!$C:$C,0),1))),"na")=0,"",IFERROR(IF(INDEX(data_wkly!BD:BD,MATCH($B100,data_wkly!$C:$C,0),1)=0,"",_xlfn.NUMBERVALUE(INDEX(data_wkly!BD:BD,MATCH($B100,data_wkly!$C:$C,0),1))),"na"))</f>
        <v>152.69999999999999</v>
      </c>
      <c r="V100" s="124">
        <f>IF(IFERROR(IF(INDEX(data_wkly!BE:BE,MATCH($B100,data_wkly!$C:$C,0),1)=0,"",_xlfn.NUMBERVALUE(INDEX(data_wkly!BE:BE,MATCH($B100,data_wkly!$C:$C,0),1))),"na")=0,"",IFERROR(IF(INDEX(data_wkly!BE:BE,MATCH($B100,data_wkly!$C:$C,0),1)=0,"",_xlfn.NUMBERVALUE(INDEX(data_wkly!BE:BE,MATCH($B100,data_wkly!$C:$C,0),1))),"na"))</f>
        <v>129.34</v>
      </c>
      <c r="W100" s="124">
        <f>IF(IFERROR(IF(INDEX(data_wkly!BF:BF,MATCH($B100,data_wkly!$C:$C,0),1)=0,"",_xlfn.NUMBERVALUE(INDEX(data_wkly!BF:BF,MATCH($B100,data_wkly!$C:$C,0),1))),"na")=0,"",IFERROR(IF(INDEX(data_wkly!BF:BF,MATCH($B100,data_wkly!$C:$C,0),1)=0,"",_xlfn.NUMBERVALUE(INDEX(data_wkly!BF:BF,MATCH($B100,data_wkly!$C:$C,0),1))),"na"))</f>
        <v>155.02000000000001</v>
      </c>
      <c r="X100" s="124" t="str">
        <f>IFERROR(IF(INDEX(data_wkly!BK:BK,MATCH($B100,data_wkly!$C:$C,0),1)=0,"",_xlfn.NUMBERVALUE(INDEX(data_wkly!BK:BK,MATCH($B100,data_wkly!$C:$C,0),1))),"na")</f>
        <v/>
      </c>
      <c r="Y100" s="124">
        <f>IF(IFERROR(IF(INDEX(data_wkly!BG:BG,MATCH($B100,data_wkly!$C:$C,0),1)=0,"",_xlfn.NUMBERVALUE(INDEX(data_wkly!BG:BG,MATCH($B100,data_wkly!$C:$C,0),1))),"na")=0,"",IFERROR(IF(INDEX(data_wkly!BG:BG,MATCH($B100,data_wkly!$C:$C,0),1)=0,"",_xlfn.NUMBERVALUE(INDEX(data_wkly!BG:BG,MATCH($B100,data_wkly!$C:$C,0),1))),"na"))</f>
        <v>155.61000000000001</v>
      </c>
      <c r="AJ100" s="41">
        <f t="shared" si="6"/>
        <v>2</v>
      </c>
    </row>
    <row r="101" spans="1:36" ht="15.5">
      <c r="A101" s="88">
        <f t="shared" si="5"/>
        <v>1</v>
      </c>
      <c r="B101" s="89">
        <f t="shared" si="7"/>
        <v>44359</v>
      </c>
      <c r="C101" s="122">
        <f>IF(IFERROR(IF(INDEX(data_wkly!AO:AO,MATCH($B101,data_wkly!$C:$C,0),1)=0,"",_xlfn.NUMBERVALUE(INDEX(data_wkly!AO:AO,MATCH($B101,data_wkly!$C:$C,0),1))),"na")=0,"",IFERROR(IF(INDEX(data_wkly!AO:AO,MATCH($B101,data_wkly!$C:$C,0),1)=0,"",_xlfn.NUMBERVALUE(INDEX(data_wkly!AO:AO,MATCH($B101,data_wkly!$C:$C,0),1))),"na"))</f>
        <v>254</v>
      </c>
      <c r="D101" s="122">
        <f>IF(IFERROR(IF(INDEX(data_wkly!AP:AP,MATCH($B101,data_wkly!$C:$C,0),1)=0,"",_xlfn.NUMBERVALUE(INDEX(data_wkly!AP:AP,MATCH($B101,data_wkly!$C:$C,0),1))),"na")=0,"",IFERROR(IF(INDEX(data_wkly!AP:AP,MATCH($B101,data_wkly!$C:$C,0),1)=0,"",_xlfn.NUMBERVALUE(INDEX(data_wkly!AP:AP,MATCH($B101,data_wkly!$C:$C,0),1))),"na"))</f>
        <v>2466</v>
      </c>
      <c r="E101" s="122">
        <f>IF(IFERROR(IF(INDEX(data_wkly!AQ:AQ,MATCH($B101,data_wkly!$C:$C,0),1)=0,"",_xlfn.NUMBERVALUE(INDEX(data_wkly!AQ:AQ,MATCH($B101,data_wkly!$C:$C,0),1))),"na")=0,"",IFERROR(IF(INDEX(data_wkly!AQ:AQ,MATCH($B101,data_wkly!$C:$C,0),1)=0,"",_xlfn.NUMBERVALUE(INDEX(data_wkly!AQ:AQ,MATCH($B101,data_wkly!$C:$C,0),1))),"na"))</f>
        <v>15135</v>
      </c>
      <c r="F101" s="122">
        <f>IF(IFERROR(IF(INDEX(data_wkly!AR:AR,MATCH($B101,data_wkly!$C:$C,0),1)=0,"",_xlfn.NUMBERVALUE(INDEX(data_wkly!AR:AR,MATCH($B101,data_wkly!$C:$C,0),1))),"na")=0,"",IFERROR(IF(INDEX(data_wkly!AR:AR,MATCH($B101,data_wkly!$C:$C,0),1)=0,"",_xlfn.NUMBERVALUE(INDEX(data_wkly!AR:AR,MATCH($B101,data_wkly!$C:$C,0),1))),"na"))</f>
        <v>31128</v>
      </c>
      <c r="G101" s="122">
        <f>IF(IFERROR(IF(INDEX(data_wkly!AS:AS,MATCH($B101,data_wkly!$C:$C,0),1)=0,"",_xlfn.NUMBERVALUE(INDEX(data_wkly!AS:AS,MATCH($B101,data_wkly!$C:$C,0),1))),"na")=0,"",IFERROR(IF(INDEX(data_wkly!AS:AS,MATCH($B101,data_wkly!$C:$C,0),1)=0,"",_xlfn.NUMBERVALUE(INDEX(data_wkly!AS:AS,MATCH($B101,data_wkly!$C:$C,0),1))),"na"))</f>
        <v>22727</v>
      </c>
      <c r="H101" s="122" t="str">
        <f>IFERROR(IF(INDEX(data_wkly!BJ:BJ,MATCH($B101,data_wkly!$C:$C,0),1)=0,"",_xlfn.NUMBERVALUE(INDEX(data_wkly!BJ:BJ,MATCH($B101,data_wkly!$C:$C,0),1))),"na")</f>
        <v/>
      </c>
      <c r="I101" s="122">
        <f>IF(IFERROR(IF(INDEX(data_wkly!AT:AT,MATCH($B101,data_wkly!$C:$C,0),1)=0,"",_xlfn.NUMBERVALUE(INDEX(data_wkly!AT:AT,MATCH($B101,data_wkly!$C:$C,0),1))),"na")=0,"",IFERROR(IF(INDEX(data_wkly!AT:AT,MATCH($B101,data_wkly!$C:$C,0),1)=0,"",_xlfn.NUMBERVALUE(INDEX(data_wkly!AT:AT,MATCH($B101,data_wkly!$C:$C,0),1))),"na"))</f>
        <v>3603</v>
      </c>
      <c r="J101" s="122">
        <f>IF(IFERROR(IF(INDEX(data_wkly!AU:AU,MATCH($B101,data_wkly!$C:$C,0),1)=0,"",_xlfn.NUMBERVALUE(INDEX(data_wkly!AU:AU,MATCH($B101,data_wkly!$C:$C,0),1))),"na")=0,"",IFERROR(IF(INDEX(data_wkly!AU:AU,MATCH($B101,data_wkly!$C:$C,0),1)=0,"",_xlfn.NUMBERVALUE(INDEX(data_wkly!AU:AU,MATCH($B101,data_wkly!$C:$C,0),1))),"na"))</f>
        <v>1384</v>
      </c>
      <c r="K101" s="122">
        <f>IF(IFERROR(IF(INDEX(data_wkly!AV:AV,MATCH($B101,data_wkly!$C:$C,0),1)=0,"",_xlfn.NUMBERVALUE(INDEX(data_wkly!AV:AV,MATCH($B101,data_wkly!$C:$C,0),1))),"na")=0,"",IFERROR(IF(INDEX(data_wkly!AV:AV,MATCH($B101,data_wkly!$C:$C,0),1)=0,"",_xlfn.NUMBERVALUE(INDEX(data_wkly!AV:AV,MATCH($B101,data_wkly!$C:$C,0),1))),"na"))</f>
        <v>76697</v>
      </c>
      <c r="L101" s="122" t="str">
        <f>IFERROR(IF(INDEX(data_wkly!BI:BI,MATCH($B101,data_wkly!$C:$C,0),1)=0,"",_xlfn.NUMBERVALUE(INDEX(data_wkly!BI:BI,MATCH($B101,data_wkly!$C:$C,0),1))),"na")</f>
        <v/>
      </c>
      <c r="M101" s="122">
        <f>IF(IFERROR(IF(INDEX(data_wkly!AW:AW,MATCH($B101,data_wkly!$C:$C,0),1)=0,"",_xlfn.NUMBERVALUE(INDEX(data_wkly!AW:AW,MATCH($B101,data_wkly!$C:$C,0),1))),"na")=0,"",IFERROR(IF(INDEX(data_wkly!AW:AW,MATCH($B101,data_wkly!$C:$C,0),1)=0,"",_xlfn.NUMBERVALUE(INDEX(data_wkly!AW:AW,MATCH($B101,data_wkly!$C:$C,0),1))),"na"))</f>
        <v>72593</v>
      </c>
      <c r="N101" s="123"/>
      <c r="O101" s="124">
        <f>IF(IFERROR(IF(INDEX(data_wkly!AY:AY,MATCH($B101,data_wkly!$C:$C,0),1)=0,"",_xlfn.NUMBERVALUE(INDEX(data_wkly!AY:AY,MATCH($B101,data_wkly!$C:$C,0),1))),"na")=0,"",IFERROR(IF(INDEX(data_wkly!AY:AY,MATCH($B101,data_wkly!$C:$C,0),1)=0,"",_xlfn.NUMBERVALUE(INDEX(data_wkly!AY:AY,MATCH($B101,data_wkly!$C:$C,0),1))),"na"))</f>
        <v>138.18</v>
      </c>
      <c r="P101" s="124">
        <f>IF(IFERROR(IF(INDEX(data_wkly!AZ:AZ,MATCH($B101,data_wkly!$C:$C,0),1)=0,"",_xlfn.NUMBERVALUE(INDEX(data_wkly!AZ:AZ,MATCH($B101,data_wkly!$C:$C,0),1))),"na")=0,"",IFERROR(IF(INDEX(data_wkly!AZ:AZ,MATCH($B101,data_wkly!$C:$C,0),1)=0,"",_xlfn.NUMBERVALUE(INDEX(data_wkly!AZ:AZ,MATCH($B101,data_wkly!$C:$C,0),1))),"na"))</f>
        <v>155.51</v>
      </c>
      <c r="Q101" s="124">
        <f>IF(IFERROR(IF(INDEX(data_wkly!BA:BA,MATCH($B101,data_wkly!$C:$C,0),1)=0,"",_xlfn.NUMBERVALUE(INDEX(data_wkly!BA:BA,MATCH($B101,data_wkly!$C:$C,0),1))),"na")=0,"",IFERROR(IF(INDEX(data_wkly!BA:BA,MATCH($B101,data_wkly!$C:$C,0),1)=0,"",_xlfn.NUMBERVALUE(INDEX(data_wkly!BA:BA,MATCH($B101,data_wkly!$C:$C,0),1))),"na"))</f>
        <v>157.36000000000001</v>
      </c>
      <c r="R101" s="124">
        <f>IF(IFERROR(IF(INDEX(data_wkly!BB:BB,MATCH($B101,data_wkly!$C:$C,0),1)=0,"",_xlfn.NUMBERVALUE(INDEX(data_wkly!BB:BB,MATCH($B101,data_wkly!$C:$C,0),1))),"na")=0,"",IFERROR(IF(INDEX(data_wkly!BB:BB,MATCH($B101,data_wkly!$C:$C,0),1)=0,"",_xlfn.NUMBERVALUE(INDEX(data_wkly!BB:BB,MATCH($B101,data_wkly!$C:$C,0),1))),"na"))</f>
        <v>156.93</v>
      </c>
      <c r="S101" s="124">
        <f>IF(IFERROR(IF(INDEX(data_wkly!BC:BC,MATCH($B101,data_wkly!$C:$C,0),1)=0,"",_xlfn.NUMBERVALUE(INDEX(data_wkly!BC:BC,MATCH($B101,data_wkly!$C:$C,0),1))),"na")=0,"",IFERROR(IF(INDEX(data_wkly!BC:BC,MATCH($B101,data_wkly!$C:$C,0),1)=0,"",_xlfn.NUMBERVALUE(INDEX(data_wkly!BC:BC,MATCH($B101,data_wkly!$C:$C,0),1))),"na"))</f>
        <v>155.71</v>
      </c>
      <c r="T101" s="124" t="str">
        <f>IFERROR(IF(INDEX(data_wkly!BL:BL,MATCH($B101,data_wkly!$C:$C,0),1)=0,"",_xlfn.NUMBERVALUE(INDEX(data_wkly!BL:BL,MATCH($B101,data_wkly!$C:$C,0),1))),"na")</f>
        <v/>
      </c>
      <c r="U101" s="124">
        <f>IF(IFERROR(IF(INDEX(data_wkly!BD:BD,MATCH($B101,data_wkly!$C:$C,0),1)=0,"",_xlfn.NUMBERVALUE(INDEX(data_wkly!BD:BD,MATCH($B101,data_wkly!$C:$C,0),1))),"na")=0,"",IFERROR(IF(INDEX(data_wkly!BD:BD,MATCH($B101,data_wkly!$C:$C,0),1)=0,"",_xlfn.NUMBERVALUE(INDEX(data_wkly!BD:BD,MATCH($B101,data_wkly!$C:$C,0),1))),"na"))</f>
        <v>152.5</v>
      </c>
      <c r="V101" s="124">
        <f>IF(IFERROR(IF(INDEX(data_wkly!BE:BE,MATCH($B101,data_wkly!$C:$C,0),1)=0,"",_xlfn.NUMBERVALUE(INDEX(data_wkly!BE:BE,MATCH($B101,data_wkly!$C:$C,0),1))),"na")=0,"",IFERROR(IF(INDEX(data_wkly!BE:BE,MATCH($B101,data_wkly!$C:$C,0),1)=0,"",_xlfn.NUMBERVALUE(INDEX(data_wkly!BE:BE,MATCH($B101,data_wkly!$C:$C,0),1))),"na"))</f>
        <v>128.13999999999999</v>
      </c>
      <c r="W101" s="124">
        <f>IF(IFERROR(IF(INDEX(data_wkly!BF:BF,MATCH($B101,data_wkly!$C:$C,0),1)=0,"",_xlfn.NUMBERVALUE(INDEX(data_wkly!BF:BF,MATCH($B101,data_wkly!$C:$C,0),1))),"na")=0,"",IFERROR(IF(INDEX(data_wkly!BF:BF,MATCH($B101,data_wkly!$C:$C,0),1)=0,"",_xlfn.NUMBERVALUE(INDEX(data_wkly!BF:BF,MATCH($B101,data_wkly!$C:$C,0),1))),"na"))</f>
        <v>155.82</v>
      </c>
      <c r="X101" s="124" t="str">
        <f>IFERROR(IF(INDEX(data_wkly!BK:BK,MATCH($B101,data_wkly!$C:$C,0),1)=0,"",_xlfn.NUMBERVALUE(INDEX(data_wkly!BK:BK,MATCH($B101,data_wkly!$C:$C,0),1))),"na")</f>
        <v/>
      </c>
      <c r="Y101" s="124">
        <f>IF(IFERROR(IF(INDEX(data_wkly!BG:BG,MATCH($B101,data_wkly!$C:$C,0),1)=0,"",_xlfn.NUMBERVALUE(INDEX(data_wkly!BG:BG,MATCH($B101,data_wkly!$C:$C,0),1))),"na")=0,"",IFERROR(IF(INDEX(data_wkly!BG:BG,MATCH($B101,data_wkly!$C:$C,0),1)=0,"",_xlfn.NUMBERVALUE(INDEX(data_wkly!BG:BG,MATCH($B101,data_wkly!$C:$C,0),1))),"na"))</f>
        <v>156.41</v>
      </c>
      <c r="AJ101" s="41">
        <f t="shared" si="6"/>
        <v>1</v>
      </c>
    </row>
    <row r="102" spans="1:36" ht="15.5">
      <c r="A102" s="88">
        <f t="shared" si="5"/>
        <v>2</v>
      </c>
      <c r="B102" s="89">
        <f t="shared" si="7"/>
        <v>44366</v>
      </c>
      <c r="C102" s="122">
        <f>IF(IFERROR(IF(INDEX(data_wkly!AO:AO,MATCH($B102,data_wkly!$C:$C,0),1)=0,"",_xlfn.NUMBERVALUE(INDEX(data_wkly!AO:AO,MATCH($B102,data_wkly!$C:$C,0),1))),"na")=0,"",IFERROR(IF(INDEX(data_wkly!AO:AO,MATCH($B102,data_wkly!$C:$C,0),1)=0,"",_xlfn.NUMBERVALUE(INDEX(data_wkly!AO:AO,MATCH($B102,data_wkly!$C:$C,0),1))),"na"))</f>
        <v>357</v>
      </c>
      <c r="D102" s="122">
        <f>IF(IFERROR(IF(INDEX(data_wkly!AP:AP,MATCH($B102,data_wkly!$C:$C,0),1)=0,"",_xlfn.NUMBERVALUE(INDEX(data_wkly!AP:AP,MATCH($B102,data_wkly!$C:$C,0),1))),"na")=0,"",IFERROR(IF(INDEX(data_wkly!AP:AP,MATCH($B102,data_wkly!$C:$C,0),1)=0,"",_xlfn.NUMBERVALUE(INDEX(data_wkly!AP:AP,MATCH($B102,data_wkly!$C:$C,0),1))),"na"))</f>
        <v>3109</v>
      </c>
      <c r="E102" s="122">
        <f>IF(IFERROR(IF(INDEX(data_wkly!AQ:AQ,MATCH($B102,data_wkly!$C:$C,0),1)=0,"",_xlfn.NUMBERVALUE(INDEX(data_wkly!AQ:AQ,MATCH($B102,data_wkly!$C:$C,0),1))),"na")=0,"",IFERROR(IF(INDEX(data_wkly!AQ:AQ,MATCH($B102,data_wkly!$C:$C,0),1)=0,"",_xlfn.NUMBERVALUE(INDEX(data_wkly!AQ:AQ,MATCH($B102,data_wkly!$C:$C,0),1))),"na"))</f>
        <v>15994</v>
      </c>
      <c r="F102" s="122">
        <f>IF(IFERROR(IF(INDEX(data_wkly!AR:AR,MATCH($B102,data_wkly!$C:$C,0),1)=0,"",_xlfn.NUMBERVALUE(INDEX(data_wkly!AR:AR,MATCH($B102,data_wkly!$C:$C,0),1))),"na")=0,"",IFERROR(IF(INDEX(data_wkly!AR:AR,MATCH($B102,data_wkly!$C:$C,0),1)=0,"",_xlfn.NUMBERVALUE(INDEX(data_wkly!AR:AR,MATCH($B102,data_wkly!$C:$C,0),1))),"na"))</f>
        <v>30720</v>
      </c>
      <c r="G102" s="122">
        <f>IF(IFERROR(IF(INDEX(data_wkly!AS:AS,MATCH($B102,data_wkly!$C:$C,0),1)=0,"",_xlfn.NUMBERVALUE(INDEX(data_wkly!AS:AS,MATCH($B102,data_wkly!$C:$C,0),1))),"na")=0,"",IFERROR(IF(INDEX(data_wkly!AS:AS,MATCH($B102,data_wkly!$C:$C,0),1)=0,"",_xlfn.NUMBERVALUE(INDEX(data_wkly!AS:AS,MATCH($B102,data_wkly!$C:$C,0),1))),"na"))</f>
        <v>22857</v>
      </c>
      <c r="H102" s="122" t="str">
        <f>IFERROR(IF(INDEX(data_wkly!BJ:BJ,MATCH($B102,data_wkly!$C:$C,0),1)=0,"",_xlfn.NUMBERVALUE(INDEX(data_wkly!BJ:BJ,MATCH($B102,data_wkly!$C:$C,0),1))),"na")</f>
        <v/>
      </c>
      <c r="I102" s="122">
        <f>IF(IFERROR(IF(INDEX(data_wkly!AT:AT,MATCH($B102,data_wkly!$C:$C,0),1)=0,"",_xlfn.NUMBERVALUE(INDEX(data_wkly!AT:AT,MATCH($B102,data_wkly!$C:$C,0),1))),"na")=0,"",IFERROR(IF(INDEX(data_wkly!AT:AT,MATCH($B102,data_wkly!$C:$C,0),1)=0,"",_xlfn.NUMBERVALUE(INDEX(data_wkly!AT:AT,MATCH($B102,data_wkly!$C:$C,0),1))),"na"))</f>
        <v>3799</v>
      </c>
      <c r="J102" s="122">
        <f>IF(IFERROR(IF(INDEX(data_wkly!AU:AU,MATCH($B102,data_wkly!$C:$C,0),1)=0,"",_xlfn.NUMBERVALUE(INDEX(data_wkly!AU:AU,MATCH($B102,data_wkly!$C:$C,0),1))),"na")=0,"",IFERROR(IF(INDEX(data_wkly!AU:AU,MATCH($B102,data_wkly!$C:$C,0),1)=0,"",_xlfn.NUMBERVALUE(INDEX(data_wkly!AU:AU,MATCH($B102,data_wkly!$C:$C,0),1))),"na"))</f>
        <v>1486</v>
      </c>
      <c r="K102" s="122">
        <f>IF(IFERROR(IF(INDEX(data_wkly!AV:AV,MATCH($B102,data_wkly!$C:$C,0),1)=0,"",_xlfn.NUMBERVALUE(INDEX(data_wkly!AV:AV,MATCH($B102,data_wkly!$C:$C,0),1))),"na")=0,"",IFERROR(IF(INDEX(data_wkly!AV:AV,MATCH($B102,data_wkly!$C:$C,0),1)=0,"",_xlfn.NUMBERVALUE(INDEX(data_wkly!AV:AV,MATCH($B102,data_wkly!$C:$C,0),1))),"na"))</f>
        <v>78322</v>
      </c>
      <c r="L102" s="122" t="str">
        <f>IFERROR(IF(INDEX(data_wkly!BI:BI,MATCH($B102,data_wkly!$C:$C,0),1)=0,"",_xlfn.NUMBERVALUE(INDEX(data_wkly!BI:BI,MATCH($B102,data_wkly!$C:$C,0),1))),"na")</f>
        <v/>
      </c>
      <c r="M102" s="122">
        <f>IF(IFERROR(IF(INDEX(data_wkly!AW:AW,MATCH($B102,data_wkly!$C:$C,0),1)=0,"",_xlfn.NUMBERVALUE(INDEX(data_wkly!AW:AW,MATCH($B102,data_wkly!$C:$C,0),1))),"na")=0,"",IFERROR(IF(INDEX(data_wkly!AW:AW,MATCH($B102,data_wkly!$C:$C,0),1)=0,"",_xlfn.NUMBERVALUE(INDEX(data_wkly!AW:AW,MATCH($B102,data_wkly!$C:$C,0),1))),"na"))</f>
        <v>73370</v>
      </c>
      <c r="N102" s="123"/>
      <c r="O102" s="124">
        <f>IF(IFERROR(IF(INDEX(data_wkly!AY:AY,MATCH($B102,data_wkly!$C:$C,0),1)=0,"",_xlfn.NUMBERVALUE(INDEX(data_wkly!AY:AY,MATCH($B102,data_wkly!$C:$C,0),1))),"na")=0,"",IFERROR(IF(INDEX(data_wkly!AY:AY,MATCH($B102,data_wkly!$C:$C,0),1)=0,"",_xlfn.NUMBERVALUE(INDEX(data_wkly!AY:AY,MATCH($B102,data_wkly!$C:$C,0),1))),"na"))</f>
        <v>139.74</v>
      </c>
      <c r="P102" s="124">
        <f>IF(IFERROR(IF(INDEX(data_wkly!AZ:AZ,MATCH($B102,data_wkly!$C:$C,0),1)=0,"",_xlfn.NUMBERVALUE(INDEX(data_wkly!AZ:AZ,MATCH($B102,data_wkly!$C:$C,0),1))),"na")=0,"",IFERROR(IF(INDEX(data_wkly!AZ:AZ,MATCH($B102,data_wkly!$C:$C,0),1)=0,"",_xlfn.NUMBERVALUE(INDEX(data_wkly!AZ:AZ,MATCH($B102,data_wkly!$C:$C,0),1))),"na"))</f>
        <v>156.75</v>
      </c>
      <c r="Q102" s="124">
        <f>IF(IFERROR(IF(INDEX(data_wkly!BA:BA,MATCH($B102,data_wkly!$C:$C,0),1)=0,"",_xlfn.NUMBERVALUE(INDEX(data_wkly!BA:BA,MATCH($B102,data_wkly!$C:$C,0),1))),"na")=0,"",IFERROR(IF(INDEX(data_wkly!BA:BA,MATCH($B102,data_wkly!$C:$C,0),1)=0,"",_xlfn.NUMBERVALUE(INDEX(data_wkly!BA:BA,MATCH($B102,data_wkly!$C:$C,0),1))),"na"))</f>
        <v>158.65</v>
      </c>
      <c r="R102" s="124">
        <f>IF(IFERROR(IF(INDEX(data_wkly!BB:BB,MATCH($B102,data_wkly!$C:$C,0),1)=0,"",_xlfn.NUMBERVALUE(INDEX(data_wkly!BB:BB,MATCH($B102,data_wkly!$C:$C,0),1))),"na")=0,"",IFERROR(IF(INDEX(data_wkly!BB:BB,MATCH($B102,data_wkly!$C:$C,0),1)=0,"",_xlfn.NUMBERVALUE(INDEX(data_wkly!BB:BB,MATCH($B102,data_wkly!$C:$C,0),1))),"na"))</f>
        <v>157.91</v>
      </c>
      <c r="S102" s="124">
        <f>IF(IFERROR(IF(INDEX(data_wkly!BC:BC,MATCH($B102,data_wkly!$C:$C,0),1)=0,"",_xlfn.NUMBERVALUE(INDEX(data_wkly!BC:BC,MATCH($B102,data_wkly!$C:$C,0),1))),"na")=0,"",IFERROR(IF(INDEX(data_wkly!BC:BC,MATCH($B102,data_wkly!$C:$C,0),1)=0,"",_xlfn.NUMBERVALUE(INDEX(data_wkly!BC:BC,MATCH($B102,data_wkly!$C:$C,0),1))),"na"))</f>
        <v>157.02000000000001</v>
      </c>
      <c r="T102" s="124" t="str">
        <f>IFERROR(IF(INDEX(data_wkly!BL:BL,MATCH($B102,data_wkly!$C:$C,0),1)=0,"",_xlfn.NUMBERVALUE(INDEX(data_wkly!BL:BL,MATCH($B102,data_wkly!$C:$C,0),1))),"na")</f>
        <v/>
      </c>
      <c r="U102" s="124">
        <f>IF(IFERROR(IF(INDEX(data_wkly!BD:BD,MATCH($B102,data_wkly!$C:$C,0),1)=0,"",_xlfn.NUMBERVALUE(INDEX(data_wkly!BD:BD,MATCH($B102,data_wkly!$C:$C,0),1))),"na")=0,"",IFERROR(IF(INDEX(data_wkly!BD:BD,MATCH($B102,data_wkly!$C:$C,0),1)=0,"",_xlfn.NUMBERVALUE(INDEX(data_wkly!BD:BD,MATCH($B102,data_wkly!$C:$C,0),1))),"na"))</f>
        <v>154.49</v>
      </c>
      <c r="V102" s="124">
        <f>IF(IFERROR(IF(INDEX(data_wkly!BE:BE,MATCH($B102,data_wkly!$C:$C,0),1)=0,"",_xlfn.NUMBERVALUE(INDEX(data_wkly!BE:BE,MATCH($B102,data_wkly!$C:$C,0),1))),"na")=0,"",IFERROR(IF(INDEX(data_wkly!BE:BE,MATCH($B102,data_wkly!$C:$C,0),1)=0,"",_xlfn.NUMBERVALUE(INDEX(data_wkly!BE:BE,MATCH($B102,data_wkly!$C:$C,0),1))),"na"))</f>
        <v>130.72999999999999</v>
      </c>
      <c r="W102" s="124">
        <f>IF(IFERROR(IF(INDEX(data_wkly!BF:BF,MATCH($B102,data_wkly!$C:$C,0),1)=0,"",_xlfn.NUMBERVALUE(INDEX(data_wkly!BF:BF,MATCH($B102,data_wkly!$C:$C,0),1))),"na")=0,"",IFERROR(IF(INDEX(data_wkly!BF:BF,MATCH($B102,data_wkly!$C:$C,0),1)=0,"",_xlfn.NUMBERVALUE(INDEX(data_wkly!BF:BF,MATCH($B102,data_wkly!$C:$C,0),1))),"na"))</f>
        <v>156.99</v>
      </c>
      <c r="X102" s="124" t="str">
        <f>IFERROR(IF(INDEX(data_wkly!BK:BK,MATCH($B102,data_wkly!$C:$C,0),1)=0,"",_xlfn.NUMBERVALUE(INDEX(data_wkly!BK:BK,MATCH($B102,data_wkly!$C:$C,0),1))),"na")</f>
        <v/>
      </c>
      <c r="Y102" s="124">
        <f>IF(IFERROR(IF(INDEX(data_wkly!BG:BG,MATCH($B102,data_wkly!$C:$C,0),1)=0,"",_xlfn.NUMBERVALUE(INDEX(data_wkly!BG:BG,MATCH($B102,data_wkly!$C:$C,0),1))),"na")=0,"",IFERROR(IF(INDEX(data_wkly!BG:BG,MATCH($B102,data_wkly!$C:$C,0),1)=0,"",_xlfn.NUMBERVALUE(INDEX(data_wkly!BG:BG,MATCH($B102,data_wkly!$C:$C,0),1))),"na"))</f>
        <v>157.62</v>
      </c>
      <c r="AJ102" s="41">
        <f t="shared" si="6"/>
        <v>2</v>
      </c>
    </row>
    <row r="103" spans="1:36" ht="15.5">
      <c r="A103" s="88">
        <f t="shared" si="5"/>
        <v>1</v>
      </c>
      <c r="B103" s="89">
        <f t="shared" si="7"/>
        <v>44373</v>
      </c>
      <c r="C103" s="122">
        <f>IF(IFERROR(IF(INDEX(data_wkly!AO:AO,MATCH($B103,data_wkly!$C:$C,0),1)=0,"",_xlfn.NUMBERVALUE(INDEX(data_wkly!AO:AO,MATCH($B103,data_wkly!$C:$C,0),1))),"na")=0,"",IFERROR(IF(INDEX(data_wkly!AO:AO,MATCH($B103,data_wkly!$C:$C,0),1)=0,"",_xlfn.NUMBERVALUE(INDEX(data_wkly!AO:AO,MATCH($B103,data_wkly!$C:$C,0),1))),"na"))</f>
        <v>318</v>
      </c>
      <c r="D103" s="122">
        <f>IF(IFERROR(IF(INDEX(data_wkly!AP:AP,MATCH($B103,data_wkly!$C:$C,0),1)=0,"",_xlfn.NUMBERVALUE(INDEX(data_wkly!AP:AP,MATCH($B103,data_wkly!$C:$C,0),1))),"na")=0,"",IFERROR(IF(INDEX(data_wkly!AP:AP,MATCH($B103,data_wkly!$C:$C,0),1)=0,"",_xlfn.NUMBERVALUE(INDEX(data_wkly!AP:AP,MATCH($B103,data_wkly!$C:$C,0),1))),"na"))</f>
        <v>3079</v>
      </c>
      <c r="E103" s="122">
        <f>IF(IFERROR(IF(INDEX(data_wkly!AQ:AQ,MATCH($B103,data_wkly!$C:$C,0),1)=0,"",_xlfn.NUMBERVALUE(INDEX(data_wkly!AQ:AQ,MATCH($B103,data_wkly!$C:$C,0),1))),"na")=0,"",IFERROR(IF(INDEX(data_wkly!AQ:AQ,MATCH($B103,data_wkly!$C:$C,0),1)=0,"",_xlfn.NUMBERVALUE(INDEX(data_wkly!AQ:AQ,MATCH($B103,data_wkly!$C:$C,0),1))),"na"))</f>
        <v>16538</v>
      </c>
      <c r="F103" s="122">
        <f>IF(IFERROR(IF(INDEX(data_wkly!AR:AR,MATCH($B103,data_wkly!$C:$C,0),1)=0,"",_xlfn.NUMBERVALUE(INDEX(data_wkly!AR:AR,MATCH($B103,data_wkly!$C:$C,0),1))),"na")=0,"",IFERROR(IF(INDEX(data_wkly!AR:AR,MATCH($B103,data_wkly!$C:$C,0),1)=0,"",_xlfn.NUMBERVALUE(INDEX(data_wkly!AR:AR,MATCH($B103,data_wkly!$C:$C,0),1))),"na"))</f>
        <v>31987</v>
      </c>
      <c r="G103" s="122">
        <f>IF(IFERROR(IF(INDEX(data_wkly!AS:AS,MATCH($B103,data_wkly!$C:$C,0),1)=0,"",_xlfn.NUMBERVALUE(INDEX(data_wkly!AS:AS,MATCH($B103,data_wkly!$C:$C,0),1))),"na")=0,"",IFERROR(IF(INDEX(data_wkly!AS:AS,MATCH($B103,data_wkly!$C:$C,0),1)=0,"",_xlfn.NUMBERVALUE(INDEX(data_wkly!AS:AS,MATCH($B103,data_wkly!$C:$C,0),1))),"na"))</f>
        <v>23302</v>
      </c>
      <c r="H103" s="122" t="str">
        <f>IFERROR(IF(INDEX(data_wkly!BJ:BJ,MATCH($B103,data_wkly!$C:$C,0),1)=0,"",_xlfn.NUMBERVALUE(INDEX(data_wkly!BJ:BJ,MATCH($B103,data_wkly!$C:$C,0),1))),"na")</f>
        <v/>
      </c>
      <c r="I103" s="122">
        <f>IF(IFERROR(IF(INDEX(data_wkly!AT:AT,MATCH($B103,data_wkly!$C:$C,0),1)=0,"",_xlfn.NUMBERVALUE(INDEX(data_wkly!AT:AT,MATCH($B103,data_wkly!$C:$C,0),1))),"na")=0,"",IFERROR(IF(INDEX(data_wkly!AT:AT,MATCH($B103,data_wkly!$C:$C,0),1)=0,"",_xlfn.NUMBERVALUE(INDEX(data_wkly!AT:AT,MATCH($B103,data_wkly!$C:$C,0),1))),"na"))</f>
        <v>3653</v>
      </c>
      <c r="J103" s="122">
        <f>IF(IFERROR(IF(INDEX(data_wkly!AU:AU,MATCH($B103,data_wkly!$C:$C,0),1)=0,"",_xlfn.NUMBERVALUE(INDEX(data_wkly!AU:AU,MATCH($B103,data_wkly!$C:$C,0),1))),"na")=0,"",IFERROR(IF(INDEX(data_wkly!AU:AU,MATCH($B103,data_wkly!$C:$C,0),1)=0,"",_xlfn.NUMBERVALUE(INDEX(data_wkly!AU:AU,MATCH($B103,data_wkly!$C:$C,0),1))),"na"))</f>
        <v>1602</v>
      </c>
      <c r="K103" s="122">
        <f>IF(IFERROR(IF(INDEX(data_wkly!AV:AV,MATCH($B103,data_wkly!$C:$C,0),1)=0,"",_xlfn.NUMBERVALUE(INDEX(data_wkly!AV:AV,MATCH($B103,data_wkly!$C:$C,0),1))),"na")=0,"",IFERROR(IF(INDEX(data_wkly!AV:AV,MATCH($B103,data_wkly!$C:$C,0),1)=0,"",_xlfn.NUMBERVALUE(INDEX(data_wkly!AV:AV,MATCH($B103,data_wkly!$C:$C,0),1))),"na"))</f>
        <v>80479</v>
      </c>
      <c r="L103" s="122" t="str">
        <f>IFERROR(IF(INDEX(data_wkly!BI:BI,MATCH($B103,data_wkly!$C:$C,0),1)=0,"",_xlfn.NUMBERVALUE(INDEX(data_wkly!BI:BI,MATCH($B103,data_wkly!$C:$C,0),1))),"na")</f>
        <v/>
      </c>
      <c r="M103" s="122">
        <f>IF(IFERROR(IF(INDEX(data_wkly!AW:AW,MATCH($B103,data_wkly!$C:$C,0),1)=0,"",_xlfn.NUMBERVALUE(INDEX(data_wkly!AW:AW,MATCH($B103,data_wkly!$C:$C,0),1))),"na")=0,"",IFERROR(IF(INDEX(data_wkly!AW:AW,MATCH($B103,data_wkly!$C:$C,0),1)=0,"",_xlfn.NUMBERVALUE(INDEX(data_wkly!AW:AW,MATCH($B103,data_wkly!$C:$C,0),1))),"na"))</f>
        <v>75480</v>
      </c>
      <c r="N103" s="123"/>
      <c r="O103" s="124">
        <f>IF(IFERROR(IF(INDEX(data_wkly!AY:AY,MATCH($B103,data_wkly!$C:$C,0),1)=0,"",_xlfn.NUMBERVALUE(INDEX(data_wkly!AY:AY,MATCH($B103,data_wkly!$C:$C,0),1))),"na")=0,"",IFERROR(IF(INDEX(data_wkly!AY:AY,MATCH($B103,data_wkly!$C:$C,0),1)=0,"",_xlfn.NUMBERVALUE(INDEX(data_wkly!AY:AY,MATCH($B103,data_wkly!$C:$C,0),1))),"na"))</f>
        <v>138.24</v>
      </c>
      <c r="P103" s="124">
        <f>IF(IFERROR(IF(INDEX(data_wkly!AZ:AZ,MATCH($B103,data_wkly!$C:$C,0),1)=0,"",_xlfn.NUMBERVALUE(INDEX(data_wkly!AZ:AZ,MATCH($B103,data_wkly!$C:$C,0),1))),"na")=0,"",IFERROR(IF(INDEX(data_wkly!AZ:AZ,MATCH($B103,data_wkly!$C:$C,0),1)=0,"",_xlfn.NUMBERVALUE(INDEX(data_wkly!AZ:AZ,MATCH($B103,data_wkly!$C:$C,0),1))),"na"))</f>
        <v>156.87</v>
      </c>
      <c r="Q103" s="124">
        <f>IF(IFERROR(IF(INDEX(data_wkly!BA:BA,MATCH($B103,data_wkly!$C:$C,0),1)=0,"",_xlfn.NUMBERVALUE(INDEX(data_wkly!BA:BA,MATCH($B103,data_wkly!$C:$C,0),1))),"na")=0,"",IFERROR(IF(INDEX(data_wkly!BA:BA,MATCH($B103,data_wkly!$C:$C,0),1)=0,"",_xlfn.NUMBERVALUE(INDEX(data_wkly!BA:BA,MATCH($B103,data_wkly!$C:$C,0),1))),"na"))</f>
        <v>159.19</v>
      </c>
      <c r="R103" s="124">
        <f>IF(IFERROR(IF(INDEX(data_wkly!BB:BB,MATCH($B103,data_wkly!$C:$C,0),1)=0,"",_xlfn.NUMBERVALUE(INDEX(data_wkly!BB:BB,MATCH($B103,data_wkly!$C:$C,0),1))),"na")=0,"",IFERROR(IF(INDEX(data_wkly!BB:BB,MATCH($B103,data_wkly!$C:$C,0),1)=0,"",_xlfn.NUMBERVALUE(INDEX(data_wkly!BB:BB,MATCH($B103,data_wkly!$C:$C,0),1))),"na"))</f>
        <v>158.75</v>
      </c>
      <c r="S103" s="124">
        <f>IF(IFERROR(IF(INDEX(data_wkly!BC:BC,MATCH($B103,data_wkly!$C:$C,0),1)=0,"",_xlfn.NUMBERVALUE(INDEX(data_wkly!BC:BC,MATCH($B103,data_wkly!$C:$C,0),1))),"na")=0,"",IFERROR(IF(INDEX(data_wkly!BC:BC,MATCH($B103,data_wkly!$C:$C,0),1)=0,"",_xlfn.NUMBERVALUE(INDEX(data_wkly!BC:BC,MATCH($B103,data_wkly!$C:$C,0),1))),"na"))</f>
        <v>157.44999999999999</v>
      </c>
      <c r="T103" s="124" t="str">
        <f>IFERROR(IF(INDEX(data_wkly!BL:BL,MATCH($B103,data_wkly!$C:$C,0),1)=0,"",_xlfn.NUMBERVALUE(INDEX(data_wkly!BL:BL,MATCH($B103,data_wkly!$C:$C,0),1))),"na")</f>
        <v/>
      </c>
      <c r="U103" s="124">
        <f>IF(IFERROR(IF(INDEX(data_wkly!BD:BD,MATCH($B103,data_wkly!$C:$C,0),1)=0,"",_xlfn.NUMBERVALUE(INDEX(data_wkly!BD:BD,MATCH($B103,data_wkly!$C:$C,0),1))),"na")=0,"",IFERROR(IF(INDEX(data_wkly!BD:BD,MATCH($B103,data_wkly!$C:$C,0),1)=0,"",_xlfn.NUMBERVALUE(INDEX(data_wkly!BD:BD,MATCH($B103,data_wkly!$C:$C,0),1))),"na"))</f>
        <v>154.55000000000001</v>
      </c>
      <c r="V103" s="124">
        <f>IF(IFERROR(IF(INDEX(data_wkly!BE:BE,MATCH($B103,data_wkly!$C:$C,0),1)=0,"",_xlfn.NUMBERVALUE(INDEX(data_wkly!BE:BE,MATCH($B103,data_wkly!$C:$C,0),1))),"na")=0,"",IFERROR(IF(INDEX(data_wkly!BE:BE,MATCH($B103,data_wkly!$C:$C,0),1)=0,"",_xlfn.NUMBERVALUE(INDEX(data_wkly!BE:BE,MATCH($B103,data_wkly!$C:$C,0),1))),"na"))</f>
        <v>131.05000000000001</v>
      </c>
      <c r="W103" s="124">
        <f>IF(IFERROR(IF(INDEX(data_wkly!BF:BF,MATCH($B103,data_wkly!$C:$C,0),1)=0,"",_xlfn.NUMBERVALUE(INDEX(data_wkly!BF:BF,MATCH($B103,data_wkly!$C:$C,0),1))),"na")=0,"",IFERROR(IF(INDEX(data_wkly!BF:BF,MATCH($B103,data_wkly!$C:$C,0),1)=0,"",_xlfn.NUMBERVALUE(INDEX(data_wkly!BF:BF,MATCH($B103,data_wkly!$C:$C,0),1))),"na"))</f>
        <v>157.57</v>
      </c>
      <c r="X103" s="124" t="str">
        <f>IFERROR(IF(INDEX(data_wkly!BK:BK,MATCH($B103,data_wkly!$C:$C,0),1)=0,"",_xlfn.NUMBERVALUE(INDEX(data_wkly!BK:BK,MATCH($B103,data_wkly!$C:$C,0),1))),"na")</f>
        <v/>
      </c>
      <c r="Y103" s="124">
        <f>IF(IFERROR(IF(INDEX(data_wkly!BG:BG,MATCH($B103,data_wkly!$C:$C,0),1)=0,"",_xlfn.NUMBERVALUE(INDEX(data_wkly!BG:BG,MATCH($B103,data_wkly!$C:$C,0),1))),"na")=0,"",IFERROR(IF(INDEX(data_wkly!BG:BG,MATCH($B103,data_wkly!$C:$C,0),1)=0,"",_xlfn.NUMBERVALUE(INDEX(data_wkly!BG:BG,MATCH($B103,data_wkly!$C:$C,0),1))),"na"))</f>
        <v>158.25</v>
      </c>
      <c r="AJ103" s="41">
        <f t="shared" si="6"/>
        <v>1</v>
      </c>
    </row>
    <row r="104" spans="1:36" ht="15.5">
      <c r="A104" s="88">
        <f t="shared" si="5"/>
        <v>2</v>
      </c>
      <c r="B104" s="89">
        <f t="shared" si="7"/>
        <v>44380</v>
      </c>
      <c r="C104" s="122">
        <f>IF(IFERROR(IF(INDEX(data_wkly!AO:AO,MATCH($B104,data_wkly!$C:$C,0),1)=0,"",_xlfn.NUMBERVALUE(INDEX(data_wkly!AO:AO,MATCH($B104,data_wkly!$C:$C,0),1))),"na")=0,"",IFERROR(IF(INDEX(data_wkly!AO:AO,MATCH($B104,data_wkly!$C:$C,0),1)=0,"",_xlfn.NUMBERVALUE(INDEX(data_wkly!AO:AO,MATCH($B104,data_wkly!$C:$C,0),1))),"na"))</f>
        <v>271</v>
      </c>
      <c r="D104" s="122">
        <f>IF(IFERROR(IF(INDEX(data_wkly!AP:AP,MATCH($B104,data_wkly!$C:$C,0),1)=0,"",_xlfn.NUMBERVALUE(INDEX(data_wkly!AP:AP,MATCH($B104,data_wkly!$C:$C,0),1))),"na")=0,"",IFERROR(IF(INDEX(data_wkly!AP:AP,MATCH($B104,data_wkly!$C:$C,0),1)=0,"",_xlfn.NUMBERVALUE(INDEX(data_wkly!AP:AP,MATCH($B104,data_wkly!$C:$C,0),1))),"na"))</f>
        <v>3015</v>
      </c>
      <c r="E104" s="122">
        <f>IF(IFERROR(IF(INDEX(data_wkly!AQ:AQ,MATCH($B104,data_wkly!$C:$C,0),1)=0,"",_xlfn.NUMBERVALUE(INDEX(data_wkly!AQ:AQ,MATCH($B104,data_wkly!$C:$C,0),1))),"na")=0,"",IFERROR(IF(INDEX(data_wkly!AQ:AQ,MATCH($B104,data_wkly!$C:$C,0),1)=0,"",_xlfn.NUMBERVALUE(INDEX(data_wkly!AQ:AQ,MATCH($B104,data_wkly!$C:$C,0),1))),"na"))</f>
        <v>16060</v>
      </c>
      <c r="F104" s="122">
        <f>IF(IFERROR(IF(INDEX(data_wkly!AR:AR,MATCH($B104,data_wkly!$C:$C,0),1)=0,"",_xlfn.NUMBERVALUE(INDEX(data_wkly!AR:AR,MATCH($B104,data_wkly!$C:$C,0),1))),"na")=0,"",IFERROR(IF(INDEX(data_wkly!AR:AR,MATCH($B104,data_wkly!$C:$C,0),1)=0,"",_xlfn.NUMBERVALUE(INDEX(data_wkly!AR:AR,MATCH($B104,data_wkly!$C:$C,0),1))),"na"))</f>
        <v>31237</v>
      </c>
      <c r="G104" s="122">
        <f>IF(IFERROR(IF(INDEX(data_wkly!AS:AS,MATCH($B104,data_wkly!$C:$C,0),1)=0,"",_xlfn.NUMBERVALUE(INDEX(data_wkly!AS:AS,MATCH($B104,data_wkly!$C:$C,0),1))),"na")=0,"",IFERROR(IF(INDEX(data_wkly!AS:AS,MATCH($B104,data_wkly!$C:$C,0),1)=0,"",_xlfn.NUMBERVALUE(INDEX(data_wkly!AS:AS,MATCH($B104,data_wkly!$C:$C,0),1))),"na"))</f>
        <v>22302</v>
      </c>
      <c r="H104" s="122" t="str">
        <f>IFERROR(IF(INDEX(data_wkly!BJ:BJ,MATCH($B104,data_wkly!$C:$C,0),1)=0,"",_xlfn.NUMBERVALUE(INDEX(data_wkly!BJ:BJ,MATCH($B104,data_wkly!$C:$C,0),1))),"na")</f>
        <v/>
      </c>
      <c r="I104" s="122">
        <f>IF(IFERROR(IF(INDEX(data_wkly!AT:AT,MATCH($B104,data_wkly!$C:$C,0),1)=0,"",_xlfn.NUMBERVALUE(INDEX(data_wkly!AT:AT,MATCH($B104,data_wkly!$C:$C,0),1))),"na")=0,"",IFERROR(IF(INDEX(data_wkly!AT:AT,MATCH($B104,data_wkly!$C:$C,0),1)=0,"",_xlfn.NUMBERVALUE(INDEX(data_wkly!AT:AT,MATCH($B104,data_wkly!$C:$C,0),1))),"na"))</f>
        <v>3232</v>
      </c>
      <c r="J104" s="122">
        <f>IF(IFERROR(IF(INDEX(data_wkly!AU:AU,MATCH($B104,data_wkly!$C:$C,0),1)=0,"",_xlfn.NUMBERVALUE(INDEX(data_wkly!AU:AU,MATCH($B104,data_wkly!$C:$C,0),1))),"na")=0,"",IFERROR(IF(INDEX(data_wkly!AU:AU,MATCH($B104,data_wkly!$C:$C,0),1)=0,"",_xlfn.NUMBERVALUE(INDEX(data_wkly!AU:AU,MATCH($B104,data_wkly!$C:$C,0),1))),"na"))</f>
        <v>1210</v>
      </c>
      <c r="K104" s="122">
        <f>IF(IFERROR(IF(INDEX(data_wkly!AV:AV,MATCH($B104,data_wkly!$C:$C,0),1)=0,"",_xlfn.NUMBERVALUE(INDEX(data_wkly!AV:AV,MATCH($B104,data_wkly!$C:$C,0),1))),"na")=0,"",IFERROR(IF(INDEX(data_wkly!AV:AV,MATCH($B104,data_wkly!$C:$C,0),1)=0,"",_xlfn.NUMBERVALUE(INDEX(data_wkly!AV:AV,MATCH($B104,data_wkly!$C:$C,0),1))),"na"))</f>
        <v>77327</v>
      </c>
      <c r="L104" s="122" t="str">
        <f>IFERROR(IF(INDEX(data_wkly!BI:BI,MATCH($B104,data_wkly!$C:$C,0),1)=0,"",_xlfn.NUMBERVALUE(INDEX(data_wkly!BI:BI,MATCH($B104,data_wkly!$C:$C,0),1))),"na")</f>
        <v/>
      </c>
      <c r="M104" s="122">
        <f>IF(IFERROR(IF(INDEX(data_wkly!AW:AW,MATCH($B104,data_wkly!$C:$C,0),1)=0,"",_xlfn.NUMBERVALUE(INDEX(data_wkly!AW:AW,MATCH($B104,data_wkly!$C:$C,0),1))),"na")=0,"",IFERROR(IF(INDEX(data_wkly!AW:AW,MATCH($B104,data_wkly!$C:$C,0),1)=0,"",_xlfn.NUMBERVALUE(INDEX(data_wkly!AW:AW,MATCH($B104,data_wkly!$C:$C,0),1))),"na"))</f>
        <v>72831</v>
      </c>
      <c r="N104" s="123"/>
      <c r="O104" s="124">
        <f>IF(IFERROR(IF(INDEX(data_wkly!AY:AY,MATCH($B104,data_wkly!$C:$C,0),1)=0,"",_xlfn.NUMBERVALUE(INDEX(data_wkly!AY:AY,MATCH($B104,data_wkly!$C:$C,0),1))),"na")=0,"",IFERROR(IF(INDEX(data_wkly!AY:AY,MATCH($B104,data_wkly!$C:$C,0),1)=0,"",_xlfn.NUMBERVALUE(INDEX(data_wkly!AY:AY,MATCH($B104,data_wkly!$C:$C,0),1))),"na"))</f>
        <v>141.69999999999999</v>
      </c>
      <c r="P104" s="124">
        <f>IF(IFERROR(IF(INDEX(data_wkly!AZ:AZ,MATCH($B104,data_wkly!$C:$C,0),1)=0,"",_xlfn.NUMBERVALUE(INDEX(data_wkly!AZ:AZ,MATCH($B104,data_wkly!$C:$C,0),1))),"na")=0,"",IFERROR(IF(INDEX(data_wkly!AZ:AZ,MATCH($B104,data_wkly!$C:$C,0),1)=0,"",_xlfn.NUMBERVALUE(INDEX(data_wkly!AZ:AZ,MATCH($B104,data_wkly!$C:$C,0),1))),"na"))</f>
        <v>158.25</v>
      </c>
      <c r="Q104" s="124">
        <f>IF(IFERROR(IF(INDEX(data_wkly!BA:BA,MATCH($B104,data_wkly!$C:$C,0),1)=0,"",_xlfn.NUMBERVALUE(INDEX(data_wkly!BA:BA,MATCH($B104,data_wkly!$C:$C,0),1))),"na")=0,"",IFERROR(IF(INDEX(data_wkly!BA:BA,MATCH($B104,data_wkly!$C:$C,0),1)=0,"",_xlfn.NUMBERVALUE(INDEX(data_wkly!BA:BA,MATCH($B104,data_wkly!$C:$C,0),1))),"na"))</f>
        <v>160.44</v>
      </c>
      <c r="R104" s="124">
        <f>IF(IFERROR(IF(INDEX(data_wkly!BB:BB,MATCH($B104,data_wkly!$C:$C,0),1)=0,"",_xlfn.NUMBERVALUE(INDEX(data_wkly!BB:BB,MATCH($B104,data_wkly!$C:$C,0),1))),"na")=0,"",IFERROR(IF(INDEX(data_wkly!BB:BB,MATCH($B104,data_wkly!$C:$C,0),1)=0,"",_xlfn.NUMBERVALUE(INDEX(data_wkly!BB:BB,MATCH($B104,data_wkly!$C:$C,0),1))),"na"))</f>
        <v>160.11000000000001</v>
      </c>
      <c r="S104" s="124">
        <f>IF(IFERROR(IF(INDEX(data_wkly!BC:BC,MATCH($B104,data_wkly!$C:$C,0),1)=0,"",_xlfn.NUMBERVALUE(INDEX(data_wkly!BC:BC,MATCH($B104,data_wkly!$C:$C,0),1))),"na")=0,"",IFERROR(IF(INDEX(data_wkly!BC:BC,MATCH($B104,data_wkly!$C:$C,0),1)=0,"",_xlfn.NUMBERVALUE(INDEX(data_wkly!BC:BC,MATCH($B104,data_wkly!$C:$C,0),1))),"na"))</f>
        <v>158.74</v>
      </c>
      <c r="T104" s="124" t="str">
        <f>IFERROR(IF(INDEX(data_wkly!BL:BL,MATCH($B104,data_wkly!$C:$C,0),1)=0,"",_xlfn.NUMBERVALUE(INDEX(data_wkly!BL:BL,MATCH($B104,data_wkly!$C:$C,0),1))),"na")</f>
        <v/>
      </c>
      <c r="U104" s="124">
        <f>IF(IFERROR(IF(INDEX(data_wkly!BD:BD,MATCH($B104,data_wkly!$C:$C,0),1)=0,"",_xlfn.NUMBERVALUE(INDEX(data_wkly!BD:BD,MATCH($B104,data_wkly!$C:$C,0),1))),"na")=0,"",IFERROR(IF(INDEX(data_wkly!BD:BD,MATCH($B104,data_wkly!$C:$C,0),1)=0,"",_xlfn.NUMBERVALUE(INDEX(data_wkly!BD:BD,MATCH($B104,data_wkly!$C:$C,0),1))),"na"))</f>
        <v>155.12</v>
      </c>
      <c r="V104" s="124">
        <f>IF(IFERROR(IF(INDEX(data_wkly!BE:BE,MATCH($B104,data_wkly!$C:$C,0),1)=0,"",_xlfn.NUMBERVALUE(INDEX(data_wkly!BE:BE,MATCH($B104,data_wkly!$C:$C,0),1))),"na")=0,"",IFERROR(IF(INDEX(data_wkly!BE:BE,MATCH($B104,data_wkly!$C:$C,0),1)=0,"",_xlfn.NUMBERVALUE(INDEX(data_wkly!BE:BE,MATCH($B104,data_wkly!$C:$C,0),1))),"na"))</f>
        <v>129.80000000000001</v>
      </c>
      <c r="W104" s="124">
        <f>IF(IFERROR(IF(INDEX(data_wkly!BF:BF,MATCH($B104,data_wkly!$C:$C,0),1)=0,"",_xlfn.NUMBERVALUE(INDEX(data_wkly!BF:BF,MATCH($B104,data_wkly!$C:$C,0),1))),"na")=0,"",IFERROR(IF(INDEX(data_wkly!BF:BF,MATCH($B104,data_wkly!$C:$C,0),1)=0,"",_xlfn.NUMBERVALUE(INDEX(data_wkly!BF:BF,MATCH($B104,data_wkly!$C:$C,0),1))),"na"))</f>
        <v>158.96</v>
      </c>
      <c r="X104" s="124" t="str">
        <f>IFERROR(IF(INDEX(data_wkly!BK:BK,MATCH($B104,data_wkly!$C:$C,0),1)=0,"",_xlfn.NUMBERVALUE(INDEX(data_wkly!BK:BK,MATCH($B104,data_wkly!$C:$C,0),1))),"na")</f>
        <v/>
      </c>
      <c r="Y104" s="124">
        <f>IF(IFERROR(IF(INDEX(data_wkly!BG:BG,MATCH($B104,data_wkly!$C:$C,0),1)=0,"",_xlfn.NUMBERVALUE(INDEX(data_wkly!BG:BG,MATCH($B104,data_wkly!$C:$C,0),1))),"na")=0,"",IFERROR(IF(INDEX(data_wkly!BG:BG,MATCH($B104,data_wkly!$C:$C,0),1)=0,"",_xlfn.NUMBERVALUE(INDEX(data_wkly!BG:BG,MATCH($B104,data_wkly!$C:$C,0),1))),"na"))</f>
        <v>159.53</v>
      </c>
      <c r="AJ104" s="41">
        <f t="shared" si="6"/>
        <v>2</v>
      </c>
    </row>
    <row r="105" spans="1:36" ht="15.5">
      <c r="A105" s="88">
        <f t="shared" si="5"/>
        <v>1</v>
      </c>
      <c r="B105" s="89">
        <f t="shared" si="7"/>
        <v>44387</v>
      </c>
      <c r="C105" s="122">
        <f>IF(IFERROR(IF(INDEX(data_wkly!AO:AO,MATCH($B105,data_wkly!$C:$C,0),1)=0,"",_xlfn.NUMBERVALUE(INDEX(data_wkly!AO:AO,MATCH($B105,data_wkly!$C:$C,0),1))),"na")=0,"",IFERROR(IF(INDEX(data_wkly!AO:AO,MATCH($B105,data_wkly!$C:$C,0),1)=0,"",_xlfn.NUMBERVALUE(INDEX(data_wkly!AO:AO,MATCH($B105,data_wkly!$C:$C,0),1))),"na"))</f>
        <v>342</v>
      </c>
      <c r="D105" s="122">
        <f>IF(IFERROR(IF(INDEX(data_wkly!AP:AP,MATCH($B105,data_wkly!$C:$C,0),1)=0,"",_xlfn.NUMBERVALUE(INDEX(data_wkly!AP:AP,MATCH($B105,data_wkly!$C:$C,0),1))),"na")=0,"",IFERROR(IF(INDEX(data_wkly!AP:AP,MATCH($B105,data_wkly!$C:$C,0),1)=0,"",_xlfn.NUMBERVALUE(INDEX(data_wkly!AP:AP,MATCH($B105,data_wkly!$C:$C,0),1))),"na"))</f>
        <v>2814</v>
      </c>
      <c r="E105" s="122">
        <f>IF(IFERROR(IF(INDEX(data_wkly!AQ:AQ,MATCH($B105,data_wkly!$C:$C,0),1)=0,"",_xlfn.NUMBERVALUE(INDEX(data_wkly!AQ:AQ,MATCH($B105,data_wkly!$C:$C,0),1))),"na")=0,"",IFERROR(IF(INDEX(data_wkly!AQ:AQ,MATCH($B105,data_wkly!$C:$C,0),1)=0,"",_xlfn.NUMBERVALUE(INDEX(data_wkly!AQ:AQ,MATCH($B105,data_wkly!$C:$C,0),1))),"na"))</f>
        <v>15493</v>
      </c>
      <c r="F105" s="122">
        <f>IF(IFERROR(IF(INDEX(data_wkly!AR:AR,MATCH($B105,data_wkly!$C:$C,0),1)=0,"",_xlfn.NUMBERVALUE(INDEX(data_wkly!AR:AR,MATCH($B105,data_wkly!$C:$C,0),1))),"na")=0,"",IFERROR(IF(INDEX(data_wkly!AR:AR,MATCH($B105,data_wkly!$C:$C,0),1)=0,"",_xlfn.NUMBERVALUE(INDEX(data_wkly!AR:AR,MATCH($B105,data_wkly!$C:$C,0),1))),"na"))</f>
        <v>30704</v>
      </c>
      <c r="G105" s="122">
        <f>IF(IFERROR(IF(INDEX(data_wkly!AS:AS,MATCH($B105,data_wkly!$C:$C,0),1)=0,"",_xlfn.NUMBERVALUE(INDEX(data_wkly!AS:AS,MATCH($B105,data_wkly!$C:$C,0),1))),"na")=0,"",IFERROR(IF(INDEX(data_wkly!AS:AS,MATCH($B105,data_wkly!$C:$C,0),1)=0,"",_xlfn.NUMBERVALUE(INDEX(data_wkly!AS:AS,MATCH($B105,data_wkly!$C:$C,0),1))),"na"))</f>
        <v>22385</v>
      </c>
      <c r="H105" s="122" t="str">
        <f>IFERROR(IF(INDEX(data_wkly!BJ:BJ,MATCH($B105,data_wkly!$C:$C,0),1)=0,"",_xlfn.NUMBERVALUE(INDEX(data_wkly!BJ:BJ,MATCH($B105,data_wkly!$C:$C,0),1))),"na")</f>
        <v/>
      </c>
      <c r="I105" s="122">
        <f>IF(IFERROR(IF(INDEX(data_wkly!AT:AT,MATCH($B105,data_wkly!$C:$C,0),1)=0,"",_xlfn.NUMBERVALUE(INDEX(data_wkly!AT:AT,MATCH($B105,data_wkly!$C:$C,0),1))),"na")=0,"",IFERROR(IF(INDEX(data_wkly!AT:AT,MATCH($B105,data_wkly!$C:$C,0),1)=0,"",_xlfn.NUMBERVALUE(INDEX(data_wkly!AT:AT,MATCH($B105,data_wkly!$C:$C,0),1))),"na"))</f>
        <v>3193</v>
      </c>
      <c r="J105" s="122">
        <f>IF(IFERROR(IF(INDEX(data_wkly!AU:AU,MATCH($B105,data_wkly!$C:$C,0),1)=0,"",_xlfn.NUMBERVALUE(INDEX(data_wkly!AU:AU,MATCH($B105,data_wkly!$C:$C,0),1))),"na")=0,"",IFERROR(IF(INDEX(data_wkly!AU:AU,MATCH($B105,data_wkly!$C:$C,0),1)=0,"",_xlfn.NUMBERVALUE(INDEX(data_wkly!AU:AU,MATCH($B105,data_wkly!$C:$C,0),1))),"na"))</f>
        <v>1176</v>
      </c>
      <c r="K105" s="122">
        <f>IF(IFERROR(IF(INDEX(data_wkly!AV:AV,MATCH($B105,data_wkly!$C:$C,0),1)=0,"",_xlfn.NUMBERVALUE(INDEX(data_wkly!AV:AV,MATCH($B105,data_wkly!$C:$C,0),1))),"na")=0,"",IFERROR(IF(INDEX(data_wkly!AV:AV,MATCH($B105,data_wkly!$C:$C,0),1)=0,"",_xlfn.NUMBERVALUE(INDEX(data_wkly!AV:AV,MATCH($B105,data_wkly!$C:$C,0),1))),"na"))</f>
        <v>76107</v>
      </c>
      <c r="L105" s="122" t="str">
        <f>IFERROR(IF(INDEX(data_wkly!BI:BI,MATCH($B105,data_wkly!$C:$C,0),1)=0,"",_xlfn.NUMBERVALUE(INDEX(data_wkly!BI:BI,MATCH($B105,data_wkly!$C:$C,0),1))),"na")</f>
        <v/>
      </c>
      <c r="M105" s="122">
        <f>IF(IFERROR(IF(INDEX(data_wkly!AW:AW,MATCH($B105,data_wkly!$C:$C,0),1)=0,"",_xlfn.NUMBERVALUE(INDEX(data_wkly!AW:AW,MATCH($B105,data_wkly!$C:$C,0),1))),"na")=0,"",IFERROR(IF(INDEX(data_wkly!AW:AW,MATCH($B105,data_wkly!$C:$C,0),1)=0,"",_xlfn.NUMBERVALUE(INDEX(data_wkly!AW:AW,MATCH($B105,data_wkly!$C:$C,0),1))),"na"))</f>
        <v>71775</v>
      </c>
      <c r="N105" s="123"/>
      <c r="O105" s="124">
        <f>IF(IFERROR(IF(INDEX(data_wkly!AY:AY,MATCH($B105,data_wkly!$C:$C,0),1)=0,"",_xlfn.NUMBERVALUE(INDEX(data_wkly!AY:AY,MATCH($B105,data_wkly!$C:$C,0),1))),"na")=0,"",IFERROR(IF(INDEX(data_wkly!AY:AY,MATCH($B105,data_wkly!$C:$C,0),1)=0,"",_xlfn.NUMBERVALUE(INDEX(data_wkly!AY:AY,MATCH($B105,data_wkly!$C:$C,0),1))),"na"))</f>
        <v>141.37</v>
      </c>
      <c r="P105" s="124">
        <f>IF(IFERROR(IF(INDEX(data_wkly!AZ:AZ,MATCH($B105,data_wkly!$C:$C,0),1)=0,"",_xlfn.NUMBERVALUE(INDEX(data_wkly!AZ:AZ,MATCH($B105,data_wkly!$C:$C,0),1))),"na")=0,"",IFERROR(IF(INDEX(data_wkly!AZ:AZ,MATCH($B105,data_wkly!$C:$C,0),1)=0,"",_xlfn.NUMBERVALUE(INDEX(data_wkly!AZ:AZ,MATCH($B105,data_wkly!$C:$C,0),1))),"na"))</f>
        <v>160.41</v>
      </c>
      <c r="Q105" s="124">
        <f>IF(IFERROR(IF(INDEX(data_wkly!BA:BA,MATCH($B105,data_wkly!$C:$C,0),1)=0,"",_xlfn.NUMBERVALUE(INDEX(data_wkly!BA:BA,MATCH($B105,data_wkly!$C:$C,0),1))),"na")=0,"",IFERROR(IF(INDEX(data_wkly!BA:BA,MATCH($B105,data_wkly!$C:$C,0),1)=0,"",_xlfn.NUMBERVALUE(INDEX(data_wkly!BA:BA,MATCH($B105,data_wkly!$C:$C,0),1))),"na"))</f>
        <v>161.94999999999999</v>
      </c>
      <c r="R105" s="124">
        <f>IF(IFERROR(IF(INDEX(data_wkly!BB:BB,MATCH($B105,data_wkly!$C:$C,0),1)=0,"",_xlfn.NUMBERVALUE(INDEX(data_wkly!BB:BB,MATCH($B105,data_wkly!$C:$C,0),1))),"na")=0,"",IFERROR(IF(INDEX(data_wkly!BB:BB,MATCH($B105,data_wkly!$C:$C,0),1)=0,"",_xlfn.NUMBERVALUE(INDEX(data_wkly!BB:BB,MATCH($B105,data_wkly!$C:$C,0),1))),"na"))</f>
        <v>161.01</v>
      </c>
      <c r="S105" s="124">
        <f>IF(IFERROR(IF(INDEX(data_wkly!BC:BC,MATCH($B105,data_wkly!$C:$C,0),1)=0,"",_xlfn.NUMBERVALUE(INDEX(data_wkly!BC:BC,MATCH($B105,data_wkly!$C:$C,0),1))),"na")=0,"",IFERROR(IF(INDEX(data_wkly!BC:BC,MATCH($B105,data_wkly!$C:$C,0),1)=0,"",_xlfn.NUMBERVALUE(INDEX(data_wkly!BC:BC,MATCH($B105,data_wkly!$C:$C,0),1))),"na"))</f>
        <v>159.34</v>
      </c>
      <c r="T105" s="124" t="str">
        <f>IFERROR(IF(INDEX(data_wkly!BL:BL,MATCH($B105,data_wkly!$C:$C,0),1)=0,"",_xlfn.NUMBERVALUE(INDEX(data_wkly!BL:BL,MATCH($B105,data_wkly!$C:$C,0),1))),"na")</f>
        <v/>
      </c>
      <c r="U105" s="124">
        <f>IF(IFERROR(IF(INDEX(data_wkly!BD:BD,MATCH($B105,data_wkly!$C:$C,0),1)=0,"",_xlfn.NUMBERVALUE(INDEX(data_wkly!BD:BD,MATCH($B105,data_wkly!$C:$C,0),1))),"na")=0,"",IFERROR(IF(INDEX(data_wkly!BD:BD,MATCH($B105,data_wkly!$C:$C,0),1)=0,"",_xlfn.NUMBERVALUE(INDEX(data_wkly!BD:BD,MATCH($B105,data_wkly!$C:$C,0),1))),"na"))</f>
        <v>156.12</v>
      </c>
      <c r="V105" s="124">
        <f>IF(IFERROR(IF(INDEX(data_wkly!BE:BE,MATCH($B105,data_wkly!$C:$C,0),1)=0,"",_xlfn.NUMBERVALUE(INDEX(data_wkly!BE:BE,MATCH($B105,data_wkly!$C:$C,0),1))),"na")=0,"",IFERROR(IF(INDEX(data_wkly!BE:BE,MATCH($B105,data_wkly!$C:$C,0),1)=0,"",_xlfn.NUMBERVALUE(INDEX(data_wkly!BE:BE,MATCH($B105,data_wkly!$C:$C,0),1))),"na"))</f>
        <v>127.54</v>
      </c>
      <c r="W105" s="124">
        <f>IF(IFERROR(IF(INDEX(data_wkly!BF:BF,MATCH($B105,data_wkly!$C:$C,0),1)=0,"",_xlfn.NUMBERVALUE(INDEX(data_wkly!BF:BF,MATCH($B105,data_wkly!$C:$C,0),1))),"na")=0,"",IFERROR(IF(INDEX(data_wkly!BF:BF,MATCH($B105,data_wkly!$C:$C,0),1)=0,"",_xlfn.NUMBERVALUE(INDEX(data_wkly!BF:BF,MATCH($B105,data_wkly!$C:$C,0),1))),"na"))</f>
        <v>159.88</v>
      </c>
      <c r="X105" s="124" t="str">
        <f>IFERROR(IF(INDEX(data_wkly!BK:BK,MATCH($B105,data_wkly!$C:$C,0),1)=0,"",_xlfn.NUMBERVALUE(INDEX(data_wkly!BK:BK,MATCH($B105,data_wkly!$C:$C,0),1))),"na")</f>
        <v/>
      </c>
      <c r="Y105" s="124">
        <f>IF(IFERROR(IF(INDEX(data_wkly!BG:BG,MATCH($B105,data_wkly!$C:$C,0),1)=0,"",_xlfn.NUMBERVALUE(INDEX(data_wkly!BG:BG,MATCH($B105,data_wkly!$C:$C,0),1))),"na")=0,"",IFERROR(IF(INDEX(data_wkly!BG:BG,MATCH($B105,data_wkly!$C:$C,0),1)=0,"",_xlfn.NUMBERVALUE(INDEX(data_wkly!BG:BG,MATCH($B105,data_wkly!$C:$C,0),1))),"na"))</f>
        <v>160.47999999999999</v>
      </c>
      <c r="AJ105" s="41">
        <f t="shared" si="6"/>
        <v>1</v>
      </c>
    </row>
    <row r="106" spans="1:36" ht="15.5">
      <c r="A106" s="88">
        <f t="shared" si="5"/>
        <v>2</v>
      </c>
      <c r="B106" s="89">
        <f t="shared" si="7"/>
        <v>44394</v>
      </c>
      <c r="C106" s="122">
        <f>IF(IFERROR(IF(INDEX(data_wkly!AO:AO,MATCH($B106,data_wkly!$C:$C,0),1)=0,"",_xlfn.NUMBERVALUE(INDEX(data_wkly!AO:AO,MATCH($B106,data_wkly!$C:$C,0),1))),"na")=0,"",IFERROR(IF(INDEX(data_wkly!AO:AO,MATCH($B106,data_wkly!$C:$C,0),1)=0,"",_xlfn.NUMBERVALUE(INDEX(data_wkly!AO:AO,MATCH($B106,data_wkly!$C:$C,0),1))),"na"))</f>
        <v>207</v>
      </c>
      <c r="D106" s="122">
        <f>IF(IFERROR(IF(INDEX(data_wkly!AP:AP,MATCH($B106,data_wkly!$C:$C,0),1)=0,"",_xlfn.NUMBERVALUE(INDEX(data_wkly!AP:AP,MATCH($B106,data_wkly!$C:$C,0),1))),"na")=0,"",IFERROR(IF(INDEX(data_wkly!AP:AP,MATCH($B106,data_wkly!$C:$C,0),1)=0,"",_xlfn.NUMBERVALUE(INDEX(data_wkly!AP:AP,MATCH($B106,data_wkly!$C:$C,0),1))),"na"))</f>
        <v>2457</v>
      </c>
      <c r="E106" s="122">
        <f>IF(IFERROR(IF(INDEX(data_wkly!AQ:AQ,MATCH($B106,data_wkly!$C:$C,0),1)=0,"",_xlfn.NUMBERVALUE(INDEX(data_wkly!AQ:AQ,MATCH($B106,data_wkly!$C:$C,0),1))),"na")=0,"",IFERROR(IF(INDEX(data_wkly!AQ:AQ,MATCH($B106,data_wkly!$C:$C,0),1)=0,"",_xlfn.NUMBERVALUE(INDEX(data_wkly!AQ:AQ,MATCH($B106,data_wkly!$C:$C,0),1))),"na"))</f>
        <v>15362</v>
      </c>
      <c r="F106" s="122">
        <f>IF(IFERROR(IF(INDEX(data_wkly!AR:AR,MATCH($B106,data_wkly!$C:$C,0),1)=0,"",_xlfn.NUMBERVALUE(INDEX(data_wkly!AR:AR,MATCH($B106,data_wkly!$C:$C,0),1))),"na")=0,"",IFERROR(IF(INDEX(data_wkly!AR:AR,MATCH($B106,data_wkly!$C:$C,0),1)=0,"",_xlfn.NUMBERVALUE(INDEX(data_wkly!AR:AR,MATCH($B106,data_wkly!$C:$C,0),1))),"na"))</f>
        <v>29026</v>
      </c>
      <c r="G106" s="122">
        <f>IF(IFERROR(IF(INDEX(data_wkly!AS:AS,MATCH($B106,data_wkly!$C:$C,0),1)=0,"",_xlfn.NUMBERVALUE(INDEX(data_wkly!AS:AS,MATCH($B106,data_wkly!$C:$C,0),1))),"na")=0,"",IFERROR(IF(INDEX(data_wkly!AS:AS,MATCH($B106,data_wkly!$C:$C,0),1)=0,"",_xlfn.NUMBERVALUE(INDEX(data_wkly!AS:AS,MATCH($B106,data_wkly!$C:$C,0),1))),"na"))</f>
        <v>21458</v>
      </c>
      <c r="H106" s="122" t="str">
        <f>IFERROR(IF(INDEX(data_wkly!BJ:BJ,MATCH($B106,data_wkly!$C:$C,0),1)=0,"",_xlfn.NUMBERVALUE(INDEX(data_wkly!BJ:BJ,MATCH($B106,data_wkly!$C:$C,0),1))),"na")</f>
        <v/>
      </c>
      <c r="I106" s="122">
        <f>IF(IFERROR(IF(INDEX(data_wkly!AT:AT,MATCH($B106,data_wkly!$C:$C,0),1)=0,"",_xlfn.NUMBERVALUE(INDEX(data_wkly!AT:AT,MATCH($B106,data_wkly!$C:$C,0),1))),"na")=0,"",IFERROR(IF(INDEX(data_wkly!AT:AT,MATCH($B106,data_wkly!$C:$C,0),1)=0,"",_xlfn.NUMBERVALUE(INDEX(data_wkly!AT:AT,MATCH($B106,data_wkly!$C:$C,0),1))),"na"))</f>
        <v>3447</v>
      </c>
      <c r="J106" s="122">
        <f>IF(IFERROR(IF(INDEX(data_wkly!AU:AU,MATCH($B106,data_wkly!$C:$C,0),1)=0,"",_xlfn.NUMBERVALUE(INDEX(data_wkly!AU:AU,MATCH($B106,data_wkly!$C:$C,0),1))),"na")=0,"",IFERROR(IF(INDEX(data_wkly!AU:AU,MATCH($B106,data_wkly!$C:$C,0),1)=0,"",_xlfn.NUMBERVALUE(INDEX(data_wkly!AU:AU,MATCH($B106,data_wkly!$C:$C,0),1))),"na"))</f>
        <v>1297</v>
      </c>
      <c r="K106" s="122">
        <f>IF(IFERROR(IF(INDEX(data_wkly!AV:AV,MATCH($B106,data_wkly!$C:$C,0),1)=0,"",_xlfn.NUMBERVALUE(INDEX(data_wkly!AV:AV,MATCH($B106,data_wkly!$C:$C,0),1))),"na")=0,"",IFERROR(IF(INDEX(data_wkly!AV:AV,MATCH($B106,data_wkly!$C:$C,0),1)=0,"",_xlfn.NUMBERVALUE(INDEX(data_wkly!AV:AV,MATCH($B106,data_wkly!$C:$C,0),1))),"na"))</f>
        <v>73254</v>
      </c>
      <c r="L106" s="122" t="str">
        <f>IFERROR(IF(INDEX(data_wkly!BI:BI,MATCH($B106,data_wkly!$C:$C,0),1)=0,"",_xlfn.NUMBERVALUE(INDEX(data_wkly!BI:BI,MATCH($B106,data_wkly!$C:$C,0),1))),"na")</f>
        <v/>
      </c>
      <c r="M106" s="122">
        <f>IF(IFERROR(IF(INDEX(data_wkly!AW:AW,MATCH($B106,data_wkly!$C:$C,0),1)=0,"",_xlfn.NUMBERVALUE(INDEX(data_wkly!AW:AW,MATCH($B106,data_wkly!$C:$C,0),1))),"na")=0,"",IFERROR(IF(INDEX(data_wkly!AW:AW,MATCH($B106,data_wkly!$C:$C,0),1)=0,"",_xlfn.NUMBERVALUE(INDEX(data_wkly!AW:AW,MATCH($B106,data_wkly!$C:$C,0),1))),"na"))</f>
        <v>69293</v>
      </c>
      <c r="N106" s="123"/>
      <c r="O106" s="124">
        <f>IF(IFERROR(IF(INDEX(data_wkly!AY:AY,MATCH($B106,data_wkly!$C:$C,0),1)=0,"",_xlfn.NUMBERVALUE(INDEX(data_wkly!AY:AY,MATCH($B106,data_wkly!$C:$C,0),1))),"na")=0,"",IFERROR(IF(INDEX(data_wkly!AY:AY,MATCH($B106,data_wkly!$C:$C,0),1)=0,"",_xlfn.NUMBERVALUE(INDEX(data_wkly!AY:AY,MATCH($B106,data_wkly!$C:$C,0),1))),"na"))</f>
        <v>142.18</v>
      </c>
      <c r="P106" s="124">
        <f>IF(IFERROR(IF(INDEX(data_wkly!AZ:AZ,MATCH($B106,data_wkly!$C:$C,0),1)=0,"",_xlfn.NUMBERVALUE(INDEX(data_wkly!AZ:AZ,MATCH($B106,data_wkly!$C:$C,0),1))),"na")=0,"",IFERROR(IF(INDEX(data_wkly!AZ:AZ,MATCH($B106,data_wkly!$C:$C,0),1)=0,"",_xlfn.NUMBERVALUE(INDEX(data_wkly!AZ:AZ,MATCH($B106,data_wkly!$C:$C,0),1))),"na"))</f>
        <v>161.62</v>
      </c>
      <c r="Q106" s="124">
        <f>IF(IFERROR(IF(INDEX(data_wkly!BA:BA,MATCH($B106,data_wkly!$C:$C,0),1)=0,"",_xlfn.NUMBERVALUE(INDEX(data_wkly!BA:BA,MATCH($B106,data_wkly!$C:$C,0),1))),"na")=0,"",IFERROR(IF(INDEX(data_wkly!BA:BA,MATCH($B106,data_wkly!$C:$C,0),1)=0,"",_xlfn.NUMBERVALUE(INDEX(data_wkly!BA:BA,MATCH($B106,data_wkly!$C:$C,0),1))),"na"))</f>
        <v>162.62</v>
      </c>
      <c r="R106" s="124">
        <f>IF(IFERROR(IF(INDEX(data_wkly!BB:BB,MATCH($B106,data_wkly!$C:$C,0),1)=0,"",_xlfn.NUMBERVALUE(INDEX(data_wkly!BB:BB,MATCH($B106,data_wkly!$C:$C,0),1))),"na")=0,"",IFERROR(IF(INDEX(data_wkly!BB:BB,MATCH($B106,data_wkly!$C:$C,0),1)=0,"",_xlfn.NUMBERVALUE(INDEX(data_wkly!BB:BB,MATCH($B106,data_wkly!$C:$C,0),1))),"na"))</f>
        <v>161.57</v>
      </c>
      <c r="S106" s="124">
        <f>IF(IFERROR(IF(INDEX(data_wkly!BC:BC,MATCH($B106,data_wkly!$C:$C,0),1)=0,"",_xlfn.NUMBERVALUE(INDEX(data_wkly!BC:BC,MATCH($B106,data_wkly!$C:$C,0),1))),"na")=0,"",IFERROR(IF(INDEX(data_wkly!BC:BC,MATCH($B106,data_wkly!$C:$C,0),1)=0,"",_xlfn.NUMBERVALUE(INDEX(data_wkly!BC:BC,MATCH($B106,data_wkly!$C:$C,0),1))),"na"))</f>
        <v>160.49</v>
      </c>
      <c r="T106" s="124" t="str">
        <f>IFERROR(IF(INDEX(data_wkly!BL:BL,MATCH($B106,data_wkly!$C:$C,0),1)=0,"",_xlfn.NUMBERVALUE(INDEX(data_wkly!BL:BL,MATCH($B106,data_wkly!$C:$C,0),1))),"na")</f>
        <v/>
      </c>
      <c r="U106" s="124">
        <f>IF(IFERROR(IF(INDEX(data_wkly!BD:BD,MATCH($B106,data_wkly!$C:$C,0),1)=0,"",_xlfn.NUMBERVALUE(INDEX(data_wkly!BD:BD,MATCH($B106,data_wkly!$C:$C,0),1))),"na")=0,"",IFERROR(IF(INDEX(data_wkly!BD:BD,MATCH($B106,data_wkly!$C:$C,0),1)=0,"",_xlfn.NUMBERVALUE(INDEX(data_wkly!BD:BD,MATCH($B106,data_wkly!$C:$C,0),1))),"na"))</f>
        <v>157.75</v>
      </c>
      <c r="V106" s="124">
        <f>IF(IFERROR(IF(INDEX(data_wkly!BE:BE,MATCH($B106,data_wkly!$C:$C,0),1)=0,"",_xlfn.NUMBERVALUE(INDEX(data_wkly!BE:BE,MATCH($B106,data_wkly!$C:$C,0),1))),"na")=0,"",IFERROR(IF(INDEX(data_wkly!BE:BE,MATCH($B106,data_wkly!$C:$C,0),1)=0,"",_xlfn.NUMBERVALUE(INDEX(data_wkly!BE:BE,MATCH($B106,data_wkly!$C:$C,0),1))),"na"))</f>
        <v>129.13999999999999</v>
      </c>
      <c r="W106" s="124">
        <f>IF(IFERROR(IF(INDEX(data_wkly!BF:BF,MATCH($B106,data_wkly!$C:$C,0),1)=0,"",_xlfn.NUMBERVALUE(INDEX(data_wkly!BF:BF,MATCH($B106,data_wkly!$C:$C,0),1))),"na")=0,"",IFERROR(IF(INDEX(data_wkly!BF:BF,MATCH($B106,data_wkly!$C:$C,0),1)=0,"",_xlfn.NUMBERVALUE(INDEX(data_wkly!BF:BF,MATCH($B106,data_wkly!$C:$C,0),1))),"na"))</f>
        <v>160.66</v>
      </c>
      <c r="X106" s="124" t="str">
        <f>IFERROR(IF(INDEX(data_wkly!BK:BK,MATCH($B106,data_wkly!$C:$C,0),1)=0,"",_xlfn.NUMBERVALUE(INDEX(data_wkly!BK:BK,MATCH($B106,data_wkly!$C:$C,0),1))),"na")</f>
        <v/>
      </c>
      <c r="Y106" s="124">
        <f>IF(IFERROR(IF(INDEX(data_wkly!BG:BG,MATCH($B106,data_wkly!$C:$C,0),1)=0,"",_xlfn.NUMBERVALUE(INDEX(data_wkly!BG:BG,MATCH($B106,data_wkly!$C:$C,0),1))),"na")=0,"",IFERROR(IF(INDEX(data_wkly!BG:BG,MATCH($B106,data_wkly!$C:$C,0),1)=0,"",_xlfn.NUMBERVALUE(INDEX(data_wkly!BG:BG,MATCH($B106,data_wkly!$C:$C,0),1))),"na"))</f>
        <v>161.28</v>
      </c>
      <c r="AJ106" s="41">
        <f t="shared" si="6"/>
        <v>2</v>
      </c>
    </row>
    <row r="107" spans="1:36" ht="15.5">
      <c r="A107" s="88">
        <f t="shared" si="5"/>
        <v>1</v>
      </c>
      <c r="B107" s="89">
        <f t="shared" si="7"/>
        <v>44401</v>
      </c>
      <c r="C107" s="122">
        <f>IF(IFERROR(IF(INDEX(data_wkly!AO:AO,MATCH($B107,data_wkly!$C:$C,0),1)=0,"",_xlfn.NUMBERVALUE(INDEX(data_wkly!AO:AO,MATCH($B107,data_wkly!$C:$C,0),1))),"na")=0,"",IFERROR(IF(INDEX(data_wkly!AO:AO,MATCH($B107,data_wkly!$C:$C,0),1)=0,"",_xlfn.NUMBERVALUE(INDEX(data_wkly!AO:AO,MATCH($B107,data_wkly!$C:$C,0),1))),"na"))</f>
        <v>230</v>
      </c>
      <c r="D107" s="122">
        <f>IF(IFERROR(IF(INDEX(data_wkly!AP:AP,MATCH($B107,data_wkly!$C:$C,0),1)=0,"",_xlfn.NUMBERVALUE(INDEX(data_wkly!AP:AP,MATCH($B107,data_wkly!$C:$C,0),1))),"na")=0,"",IFERROR(IF(INDEX(data_wkly!AP:AP,MATCH($B107,data_wkly!$C:$C,0),1)=0,"",_xlfn.NUMBERVALUE(INDEX(data_wkly!AP:AP,MATCH($B107,data_wkly!$C:$C,0),1))),"na"))</f>
        <v>2564</v>
      </c>
      <c r="E107" s="122">
        <f>IF(IFERROR(IF(INDEX(data_wkly!AQ:AQ,MATCH($B107,data_wkly!$C:$C,0),1)=0,"",_xlfn.NUMBERVALUE(INDEX(data_wkly!AQ:AQ,MATCH($B107,data_wkly!$C:$C,0),1))),"na")=0,"",IFERROR(IF(INDEX(data_wkly!AQ:AQ,MATCH($B107,data_wkly!$C:$C,0),1)=0,"",_xlfn.NUMBERVALUE(INDEX(data_wkly!AQ:AQ,MATCH($B107,data_wkly!$C:$C,0),1))),"na"))</f>
        <v>14945</v>
      </c>
      <c r="F107" s="122">
        <f>IF(IFERROR(IF(INDEX(data_wkly!AR:AR,MATCH($B107,data_wkly!$C:$C,0),1)=0,"",_xlfn.NUMBERVALUE(INDEX(data_wkly!AR:AR,MATCH($B107,data_wkly!$C:$C,0),1))),"na")=0,"",IFERROR(IF(INDEX(data_wkly!AR:AR,MATCH($B107,data_wkly!$C:$C,0),1)=0,"",_xlfn.NUMBERVALUE(INDEX(data_wkly!AR:AR,MATCH($B107,data_wkly!$C:$C,0),1))),"na"))</f>
        <v>28441</v>
      </c>
      <c r="G107" s="122">
        <f>IF(IFERROR(IF(INDEX(data_wkly!AS:AS,MATCH($B107,data_wkly!$C:$C,0),1)=0,"",_xlfn.NUMBERVALUE(INDEX(data_wkly!AS:AS,MATCH($B107,data_wkly!$C:$C,0),1))),"na")=0,"",IFERROR(IF(INDEX(data_wkly!AS:AS,MATCH($B107,data_wkly!$C:$C,0),1)=0,"",_xlfn.NUMBERVALUE(INDEX(data_wkly!AS:AS,MATCH($B107,data_wkly!$C:$C,0),1))),"na"))</f>
        <v>22328</v>
      </c>
      <c r="H107" s="122" t="str">
        <f>IFERROR(IF(INDEX(data_wkly!BJ:BJ,MATCH($B107,data_wkly!$C:$C,0),1)=0,"",_xlfn.NUMBERVALUE(INDEX(data_wkly!BJ:BJ,MATCH($B107,data_wkly!$C:$C,0),1))),"na")</f>
        <v/>
      </c>
      <c r="I107" s="122">
        <f>IF(IFERROR(IF(INDEX(data_wkly!AT:AT,MATCH($B107,data_wkly!$C:$C,0),1)=0,"",_xlfn.NUMBERVALUE(INDEX(data_wkly!AT:AT,MATCH($B107,data_wkly!$C:$C,0),1))),"na")=0,"",IFERROR(IF(INDEX(data_wkly!AT:AT,MATCH($B107,data_wkly!$C:$C,0),1)=0,"",_xlfn.NUMBERVALUE(INDEX(data_wkly!AT:AT,MATCH($B107,data_wkly!$C:$C,0),1))),"na"))</f>
        <v>3846</v>
      </c>
      <c r="J107" s="122">
        <f>IF(IFERROR(IF(INDEX(data_wkly!AU:AU,MATCH($B107,data_wkly!$C:$C,0),1)=0,"",_xlfn.NUMBERVALUE(INDEX(data_wkly!AU:AU,MATCH($B107,data_wkly!$C:$C,0),1))),"na")=0,"",IFERROR(IF(INDEX(data_wkly!AU:AU,MATCH($B107,data_wkly!$C:$C,0),1)=0,"",_xlfn.NUMBERVALUE(INDEX(data_wkly!AU:AU,MATCH($B107,data_wkly!$C:$C,0),1))),"na"))</f>
        <v>1388</v>
      </c>
      <c r="K107" s="122">
        <f>IF(IFERROR(IF(INDEX(data_wkly!AV:AV,MATCH($B107,data_wkly!$C:$C,0),1)=0,"",_xlfn.NUMBERVALUE(INDEX(data_wkly!AV:AV,MATCH($B107,data_wkly!$C:$C,0),1))),"na")=0,"",IFERROR(IF(INDEX(data_wkly!AV:AV,MATCH($B107,data_wkly!$C:$C,0),1)=0,"",_xlfn.NUMBERVALUE(INDEX(data_wkly!AV:AV,MATCH($B107,data_wkly!$C:$C,0),1))),"na"))</f>
        <v>73742</v>
      </c>
      <c r="L107" s="122" t="str">
        <f>IFERROR(IF(INDEX(data_wkly!BI:BI,MATCH($B107,data_wkly!$C:$C,0),1)=0,"",_xlfn.NUMBERVALUE(INDEX(data_wkly!BI:BI,MATCH($B107,data_wkly!$C:$C,0),1))),"na")</f>
        <v/>
      </c>
      <c r="M107" s="122">
        <f>IF(IFERROR(IF(INDEX(data_wkly!AW:AW,MATCH($B107,data_wkly!$C:$C,0),1)=0,"",_xlfn.NUMBERVALUE(INDEX(data_wkly!AW:AW,MATCH($B107,data_wkly!$C:$C,0),1))),"na")=0,"",IFERROR(IF(INDEX(data_wkly!AW:AW,MATCH($B107,data_wkly!$C:$C,0),1)=0,"",_xlfn.NUMBERVALUE(INDEX(data_wkly!AW:AW,MATCH($B107,data_wkly!$C:$C,0),1))),"na"))</f>
        <v>69560</v>
      </c>
      <c r="N107" s="123"/>
      <c r="O107" s="124">
        <f>IF(IFERROR(IF(INDEX(data_wkly!AY:AY,MATCH($B107,data_wkly!$C:$C,0),1)=0,"",_xlfn.NUMBERVALUE(INDEX(data_wkly!AY:AY,MATCH($B107,data_wkly!$C:$C,0),1))),"na")=0,"",IFERROR(IF(INDEX(data_wkly!AY:AY,MATCH($B107,data_wkly!$C:$C,0),1)=0,"",_xlfn.NUMBERVALUE(INDEX(data_wkly!AY:AY,MATCH($B107,data_wkly!$C:$C,0),1))),"na"))</f>
        <v>140.18</v>
      </c>
      <c r="P107" s="124">
        <f>IF(IFERROR(IF(INDEX(data_wkly!AZ:AZ,MATCH($B107,data_wkly!$C:$C,0),1)=0,"",_xlfn.NUMBERVALUE(INDEX(data_wkly!AZ:AZ,MATCH($B107,data_wkly!$C:$C,0),1))),"na")=0,"",IFERROR(IF(INDEX(data_wkly!AZ:AZ,MATCH($B107,data_wkly!$C:$C,0),1)=0,"",_xlfn.NUMBERVALUE(INDEX(data_wkly!AZ:AZ,MATCH($B107,data_wkly!$C:$C,0),1))),"na"))</f>
        <v>160.9</v>
      </c>
      <c r="Q107" s="124">
        <f>IF(IFERROR(IF(INDEX(data_wkly!BA:BA,MATCH($B107,data_wkly!$C:$C,0),1)=0,"",_xlfn.NUMBERVALUE(INDEX(data_wkly!BA:BA,MATCH($B107,data_wkly!$C:$C,0),1))),"na")=0,"",IFERROR(IF(INDEX(data_wkly!BA:BA,MATCH($B107,data_wkly!$C:$C,0),1)=0,"",_xlfn.NUMBERVALUE(INDEX(data_wkly!BA:BA,MATCH($B107,data_wkly!$C:$C,0),1))),"na"))</f>
        <v>162.55000000000001</v>
      </c>
      <c r="R107" s="124">
        <f>IF(IFERROR(IF(INDEX(data_wkly!BB:BB,MATCH($B107,data_wkly!$C:$C,0),1)=0,"",_xlfn.NUMBERVALUE(INDEX(data_wkly!BB:BB,MATCH($B107,data_wkly!$C:$C,0),1))),"na")=0,"",IFERROR(IF(INDEX(data_wkly!BB:BB,MATCH($B107,data_wkly!$C:$C,0),1)=0,"",_xlfn.NUMBERVALUE(INDEX(data_wkly!BB:BB,MATCH($B107,data_wkly!$C:$C,0),1))),"na"))</f>
        <v>161.82</v>
      </c>
      <c r="S107" s="124">
        <f>IF(IFERROR(IF(INDEX(data_wkly!BC:BC,MATCH($B107,data_wkly!$C:$C,0),1)=0,"",_xlfn.NUMBERVALUE(INDEX(data_wkly!BC:BC,MATCH($B107,data_wkly!$C:$C,0),1))),"na")=0,"",IFERROR(IF(INDEX(data_wkly!BC:BC,MATCH($B107,data_wkly!$C:$C,0),1)=0,"",_xlfn.NUMBERVALUE(INDEX(data_wkly!BC:BC,MATCH($B107,data_wkly!$C:$C,0),1))),"na"))</f>
        <v>160.99</v>
      </c>
      <c r="T107" s="124" t="str">
        <f>IFERROR(IF(INDEX(data_wkly!BL:BL,MATCH($B107,data_wkly!$C:$C,0),1)=0,"",_xlfn.NUMBERVALUE(INDEX(data_wkly!BL:BL,MATCH($B107,data_wkly!$C:$C,0),1))),"na")</f>
        <v/>
      </c>
      <c r="U107" s="124">
        <f>IF(IFERROR(IF(INDEX(data_wkly!BD:BD,MATCH($B107,data_wkly!$C:$C,0),1)=0,"",_xlfn.NUMBERVALUE(INDEX(data_wkly!BD:BD,MATCH($B107,data_wkly!$C:$C,0),1))),"na")=0,"",IFERROR(IF(INDEX(data_wkly!BD:BD,MATCH($B107,data_wkly!$C:$C,0),1)=0,"",_xlfn.NUMBERVALUE(INDEX(data_wkly!BD:BD,MATCH($B107,data_wkly!$C:$C,0),1))),"na"))</f>
        <v>158.97999999999999</v>
      </c>
      <c r="V107" s="124">
        <f>IF(IFERROR(IF(INDEX(data_wkly!BE:BE,MATCH($B107,data_wkly!$C:$C,0),1)=0,"",_xlfn.NUMBERVALUE(INDEX(data_wkly!BE:BE,MATCH($B107,data_wkly!$C:$C,0),1))),"na")=0,"",IFERROR(IF(INDEX(data_wkly!BE:BE,MATCH($B107,data_wkly!$C:$C,0),1)=0,"",_xlfn.NUMBERVALUE(INDEX(data_wkly!BE:BE,MATCH($B107,data_wkly!$C:$C,0),1))),"na"))</f>
        <v>131.36000000000001</v>
      </c>
      <c r="W107" s="124">
        <f>IF(IFERROR(IF(INDEX(data_wkly!BF:BF,MATCH($B107,data_wkly!$C:$C,0),1)=0,"",_xlfn.NUMBERVALUE(INDEX(data_wkly!BF:BF,MATCH($B107,data_wkly!$C:$C,0),1))),"na")=0,"",IFERROR(IF(INDEX(data_wkly!BF:BF,MATCH($B107,data_wkly!$C:$C,0),1)=0,"",_xlfn.NUMBERVALUE(INDEX(data_wkly!BF:BF,MATCH($B107,data_wkly!$C:$C,0),1))),"na"))</f>
        <v>160.9</v>
      </c>
      <c r="X107" s="124" t="str">
        <f>IFERROR(IF(INDEX(data_wkly!BK:BK,MATCH($B107,data_wkly!$C:$C,0),1)=0,"",_xlfn.NUMBERVALUE(INDEX(data_wkly!BK:BK,MATCH($B107,data_wkly!$C:$C,0),1))),"na")</f>
        <v/>
      </c>
      <c r="Y107" s="124">
        <f>IF(IFERROR(IF(INDEX(data_wkly!BG:BG,MATCH($B107,data_wkly!$C:$C,0),1)=0,"",_xlfn.NUMBERVALUE(INDEX(data_wkly!BG:BG,MATCH($B107,data_wkly!$C:$C,0),1))),"na")=0,"",IFERROR(IF(INDEX(data_wkly!BG:BG,MATCH($B107,data_wkly!$C:$C,0),1)=0,"",_xlfn.NUMBERVALUE(INDEX(data_wkly!BG:BG,MATCH($B107,data_wkly!$C:$C,0),1))),"na"))</f>
        <v>161.55000000000001</v>
      </c>
      <c r="AJ107" s="41">
        <f t="shared" si="6"/>
        <v>1</v>
      </c>
    </row>
    <row r="108" spans="1:36" ht="15.5">
      <c r="A108" s="88">
        <f t="shared" si="5"/>
        <v>2</v>
      </c>
      <c r="B108" s="89">
        <f t="shared" si="7"/>
        <v>44408</v>
      </c>
      <c r="C108" s="122">
        <f>IF(IFERROR(IF(INDEX(data_wkly!AO:AO,MATCH($B108,data_wkly!$C:$C,0),1)=0,"",_xlfn.NUMBERVALUE(INDEX(data_wkly!AO:AO,MATCH($B108,data_wkly!$C:$C,0),1))),"na")=0,"",IFERROR(IF(INDEX(data_wkly!AO:AO,MATCH($B108,data_wkly!$C:$C,0),1)=0,"",_xlfn.NUMBERVALUE(INDEX(data_wkly!AO:AO,MATCH($B108,data_wkly!$C:$C,0),1))),"na"))</f>
        <v>312</v>
      </c>
      <c r="D108" s="122">
        <f>IF(IFERROR(IF(INDEX(data_wkly!AP:AP,MATCH($B108,data_wkly!$C:$C,0),1)=0,"",_xlfn.NUMBERVALUE(INDEX(data_wkly!AP:AP,MATCH($B108,data_wkly!$C:$C,0),1))),"na")=0,"",IFERROR(IF(INDEX(data_wkly!AP:AP,MATCH($B108,data_wkly!$C:$C,0),1)=0,"",_xlfn.NUMBERVALUE(INDEX(data_wkly!AP:AP,MATCH($B108,data_wkly!$C:$C,0),1))),"na"))</f>
        <v>2796</v>
      </c>
      <c r="E108" s="122">
        <f>IF(IFERROR(IF(INDEX(data_wkly!AQ:AQ,MATCH($B108,data_wkly!$C:$C,0),1)=0,"",_xlfn.NUMBERVALUE(INDEX(data_wkly!AQ:AQ,MATCH($B108,data_wkly!$C:$C,0),1))),"na")=0,"",IFERROR(IF(INDEX(data_wkly!AQ:AQ,MATCH($B108,data_wkly!$C:$C,0),1)=0,"",_xlfn.NUMBERVALUE(INDEX(data_wkly!AQ:AQ,MATCH($B108,data_wkly!$C:$C,0),1))),"na"))</f>
        <v>14785</v>
      </c>
      <c r="F108" s="122">
        <f>IF(IFERROR(IF(INDEX(data_wkly!AR:AR,MATCH($B108,data_wkly!$C:$C,0),1)=0,"",_xlfn.NUMBERVALUE(INDEX(data_wkly!AR:AR,MATCH($B108,data_wkly!$C:$C,0),1))),"na")=0,"",IFERROR(IF(INDEX(data_wkly!AR:AR,MATCH($B108,data_wkly!$C:$C,0),1)=0,"",_xlfn.NUMBERVALUE(INDEX(data_wkly!AR:AR,MATCH($B108,data_wkly!$C:$C,0),1))),"na"))</f>
        <v>28852</v>
      </c>
      <c r="G108" s="122">
        <f>IF(IFERROR(IF(INDEX(data_wkly!AS:AS,MATCH($B108,data_wkly!$C:$C,0),1)=0,"",_xlfn.NUMBERVALUE(INDEX(data_wkly!AS:AS,MATCH($B108,data_wkly!$C:$C,0),1))),"na")=0,"",IFERROR(IF(INDEX(data_wkly!AS:AS,MATCH($B108,data_wkly!$C:$C,0),1)=0,"",_xlfn.NUMBERVALUE(INDEX(data_wkly!AS:AS,MATCH($B108,data_wkly!$C:$C,0),1))),"na"))</f>
        <v>21987</v>
      </c>
      <c r="H108" s="122" t="str">
        <f>IFERROR(IF(INDEX(data_wkly!BJ:BJ,MATCH($B108,data_wkly!$C:$C,0),1)=0,"",_xlfn.NUMBERVALUE(INDEX(data_wkly!BJ:BJ,MATCH($B108,data_wkly!$C:$C,0),1))),"na")</f>
        <v/>
      </c>
      <c r="I108" s="122">
        <f>IF(IFERROR(IF(INDEX(data_wkly!AT:AT,MATCH($B108,data_wkly!$C:$C,0),1)=0,"",_xlfn.NUMBERVALUE(INDEX(data_wkly!AT:AT,MATCH($B108,data_wkly!$C:$C,0),1))),"na")=0,"",IFERROR(IF(INDEX(data_wkly!AT:AT,MATCH($B108,data_wkly!$C:$C,0),1)=0,"",_xlfn.NUMBERVALUE(INDEX(data_wkly!AT:AT,MATCH($B108,data_wkly!$C:$C,0),1))),"na"))</f>
        <v>3606</v>
      </c>
      <c r="J108" s="122">
        <f>IF(IFERROR(IF(INDEX(data_wkly!AU:AU,MATCH($B108,data_wkly!$C:$C,0),1)=0,"",_xlfn.NUMBERVALUE(INDEX(data_wkly!AU:AU,MATCH($B108,data_wkly!$C:$C,0),1))),"na")=0,"",IFERROR(IF(INDEX(data_wkly!AU:AU,MATCH($B108,data_wkly!$C:$C,0),1)=0,"",_xlfn.NUMBERVALUE(INDEX(data_wkly!AU:AU,MATCH($B108,data_wkly!$C:$C,0),1))),"na"))</f>
        <v>1437</v>
      </c>
      <c r="K108" s="122">
        <f>IF(IFERROR(IF(INDEX(data_wkly!AV:AV,MATCH($B108,data_wkly!$C:$C,0),1)=0,"",_xlfn.NUMBERVALUE(INDEX(data_wkly!AV:AV,MATCH($B108,data_wkly!$C:$C,0),1))),"na")=0,"",IFERROR(IF(INDEX(data_wkly!AV:AV,MATCH($B108,data_wkly!$C:$C,0),1)=0,"",_xlfn.NUMBERVALUE(INDEX(data_wkly!AV:AV,MATCH($B108,data_wkly!$C:$C,0),1))),"na"))</f>
        <v>73775</v>
      </c>
      <c r="L108" s="122" t="str">
        <f>IFERROR(IF(INDEX(data_wkly!BI:BI,MATCH($B108,data_wkly!$C:$C,0),1)=0,"",_xlfn.NUMBERVALUE(INDEX(data_wkly!BI:BI,MATCH($B108,data_wkly!$C:$C,0),1))),"na")</f>
        <v/>
      </c>
      <c r="M108" s="122">
        <f>IF(IFERROR(IF(INDEX(data_wkly!AW:AW,MATCH($B108,data_wkly!$C:$C,0),1)=0,"",_xlfn.NUMBERVALUE(INDEX(data_wkly!AW:AW,MATCH($B108,data_wkly!$C:$C,0),1))),"na")=0,"",IFERROR(IF(INDEX(data_wkly!AW:AW,MATCH($B108,data_wkly!$C:$C,0),1)=0,"",_xlfn.NUMBERVALUE(INDEX(data_wkly!AW:AW,MATCH($B108,data_wkly!$C:$C,0),1))),"na"))</f>
        <v>69230</v>
      </c>
      <c r="N108" s="123"/>
      <c r="O108" s="124">
        <f>IF(IFERROR(IF(INDEX(data_wkly!AY:AY,MATCH($B108,data_wkly!$C:$C,0),1)=0,"",_xlfn.NUMBERVALUE(INDEX(data_wkly!AY:AY,MATCH($B108,data_wkly!$C:$C,0),1))),"na")=0,"",IFERROR(IF(INDEX(data_wkly!AY:AY,MATCH($B108,data_wkly!$C:$C,0),1)=0,"",_xlfn.NUMBERVALUE(INDEX(data_wkly!AY:AY,MATCH($B108,data_wkly!$C:$C,0),1))),"na"))</f>
        <v>143.07</v>
      </c>
      <c r="P108" s="124">
        <f>IF(IFERROR(IF(INDEX(data_wkly!AZ:AZ,MATCH($B108,data_wkly!$C:$C,0),1)=0,"",_xlfn.NUMBERVALUE(INDEX(data_wkly!AZ:AZ,MATCH($B108,data_wkly!$C:$C,0),1))),"na")=0,"",IFERROR(IF(INDEX(data_wkly!AZ:AZ,MATCH($B108,data_wkly!$C:$C,0),1)=0,"",_xlfn.NUMBERVALUE(INDEX(data_wkly!AZ:AZ,MATCH($B108,data_wkly!$C:$C,0),1))),"na"))</f>
        <v>160.78</v>
      </c>
      <c r="Q108" s="124">
        <f>IF(IFERROR(IF(INDEX(data_wkly!BA:BA,MATCH($B108,data_wkly!$C:$C,0),1)=0,"",_xlfn.NUMBERVALUE(INDEX(data_wkly!BA:BA,MATCH($B108,data_wkly!$C:$C,0),1))),"na")=0,"",IFERROR(IF(INDEX(data_wkly!BA:BA,MATCH($B108,data_wkly!$C:$C,0),1)=0,"",_xlfn.NUMBERVALUE(INDEX(data_wkly!BA:BA,MATCH($B108,data_wkly!$C:$C,0),1))),"na"))</f>
        <v>162.83000000000001</v>
      </c>
      <c r="R108" s="124">
        <f>IF(IFERROR(IF(INDEX(data_wkly!BB:BB,MATCH($B108,data_wkly!$C:$C,0),1)=0,"",_xlfn.NUMBERVALUE(INDEX(data_wkly!BB:BB,MATCH($B108,data_wkly!$C:$C,0),1))),"na")=0,"",IFERROR(IF(INDEX(data_wkly!BB:BB,MATCH($B108,data_wkly!$C:$C,0),1)=0,"",_xlfn.NUMBERVALUE(INDEX(data_wkly!BB:BB,MATCH($B108,data_wkly!$C:$C,0),1))),"na"))</f>
        <v>161.84</v>
      </c>
      <c r="S108" s="124">
        <f>IF(IFERROR(IF(INDEX(data_wkly!BC:BC,MATCH($B108,data_wkly!$C:$C,0),1)=0,"",_xlfn.NUMBERVALUE(INDEX(data_wkly!BC:BC,MATCH($B108,data_wkly!$C:$C,0),1))),"na")=0,"",IFERROR(IF(INDEX(data_wkly!BC:BC,MATCH($B108,data_wkly!$C:$C,0),1)=0,"",_xlfn.NUMBERVALUE(INDEX(data_wkly!BC:BC,MATCH($B108,data_wkly!$C:$C,0),1))),"na"))</f>
        <v>161.05000000000001</v>
      </c>
      <c r="T108" s="124" t="str">
        <f>IFERROR(IF(INDEX(data_wkly!BL:BL,MATCH($B108,data_wkly!$C:$C,0),1)=0,"",_xlfn.NUMBERVALUE(INDEX(data_wkly!BL:BL,MATCH($B108,data_wkly!$C:$C,0),1))),"na")</f>
        <v/>
      </c>
      <c r="U108" s="124">
        <f>IF(IFERROR(IF(INDEX(data_wkly!BD:BD,MATCH($B108,data_wkly!$C:$C,0),1)=0,"",_xlfn.NUMBERVALUE(INDEX(data_wkly!BD:BD,MATCH($B108,data_wkly!$C:$C,0),1))),"na")=0,"",IFERROR(IF(INDEX(data_wkly!BD:BD,MATCH($B108,data_wkly!$C:$C,0),1)=0,"",_xlfn.NUMBERVALUE(INDEX(data_wkly!BD:BD,MATCH($B108,data_wkly!$C:$C,0),1))),"na"))</f>
        <v>158.99</v>
      </c>
      <c r="V108" s="124">
        <f>IF(IFERROR(IF(INDEX(data_wkly!BE:BE,MATCH($B108,data_wkly!$C:$C,0),1)=0,"",_xlfn.NUMBERVALUE(INDEX(data_wkly!BE:BE,MATCH($B108,data_wkly!$C:$C,0),1))),"na")=0,"",IFERROR(IF(INDEX(data_wkly!BE:BE,MATCH($B108,data_wkly!$C:$C,0),1)=0,"",_xlfn.NUMBERVALUE(INDEX(data_wkly!BE:BE,MATCH($B108,data_wkly!$C:$C,0),1))),"na"))</f>
        <v>129.99</v>
      </c>
      <c r="W108" s="124">
        <f>IF(IFERROR(IF(INDEX(data_wkly!BF:BF,MATCH($B108,data_wkly!$C:$C,0),1)=0,"",_xlfn.NUMBERVALUE(INDEX(data_wkly!BF:BF,MATCH($B108,data_wkly!$C:$C,0),1))),"na")=0,"",IFERROR(IF(INDEX(data_wkly!BF:BF,MATCH($B108,data_wkly!$C:$C,0),1)=0,"",_xlfn.NUMBERVALUE(INDEX(data_wkly!BF:BF,MATCH($B108,data_wkly!$C:$C,0),1))),"na"))</f>
        <v>160.93</v>
      </c>
      <c r="X108" s="124" t="str">
        <f>IFERROR(IF(INDEX(data_wkly!BK:BK,MATCH($B108,data_wkly!$C:$C,0),1)=0,"",_xlfn.NUMBERVALUE(INDEX(data_wkly!BK:BK,MATCH($B108,data_wkly!$C:$C,0),1))),"na")</f>
        <v/>
      </c>
      <c r="Y108" s="124">
        <f>IF(IFERROR(IF(INDEX(data_wkly!BG:BG,MATCH($B108,data_wkly!$C:$C,0),1)=0,"",_xlfn.NUMBERVALUE(INDEX(data_wkly!BG:BG,MATCH($B108,data_wkly!$C:$C,0),1))),"na")=0,"",IFERROR(IF(INDEX(data_wkly!BG:BG,MATCH($B108,data_wkly!$C:$C,0),1)=0,"",_xlfn.NUMBERVALUE(INDEX(data_wkly!BG:BG,MATCH($B108,data_wkly!$C:$C,0),1))),"na"))</f>
        <v>161.65</v>
      </c>
      <c r="AJ108" s="41">
        <f t="shared" si="6"/>
        <v>2</v>
      </c>
    </row>
    <row r="109" spans="1:36" ht="15.5">
      <c r="A109" s="88">
        <f t="shared" si="5"/>
        <v>1</v>
      </c>
      <c r="B109" s="89">
        <f t="shared" si="7"/>
        <v>44415</v>
      </c>
      <c r="C109" s="122">
        <f>IF(IFERROR(IF(INDEX(data_wkly!AO:AO,MATCH($B109,data_wkly!$C:$C,0),1)=0,"",_xlfn.NUMBERVALUE(INDEX(data_wkly!AO:AO,MATCH($B109,data_wkly!$C:$C,0),1))),"na")=0,"",IFERROR(IF(INDEX(data_wkly!AO:AO,MATCH($B109,data_wkly!$C:$C,0),1)=0,"",_xlfn.NUMBERVALUE(INDEX(data_wkly!AO:AO,MATCH($B109,data_wkly!$C:$C,0),1))),"na"))</f>
        <v>338</v>
      </c>
      <c r="D109" s="122">
        <f>IF(IFERROR(IF(INDEX(data_wkly!AP:AP,MATCH($B109,data_wkly!$C:$C,0),1)=0,"",_xlfn.NUMBERVALUE(INDEX(data_wkly!AP:AP,MATCH($B109,data_wkly!$C:$C,0),1))),"na")=0,"",IFERROR(IF(INDEX(data_wkly!AP:AP,MATCH($B109,data_wkly!$C:$C,0),1)=0,"",_xlfn.NUMBERVALUE(INDEX(data_wkly!AP:AP,MATCH($B109,data_wkly!$C:$C,0),1))),"na"))</f>
        <v>2908</v>
      </c>
      <c r="E109" s="122">
        <f>IF(IFERROR(IF(INDEX(data_wkly!AQ:AQ,MATCH($B109,data_wkly!$C:$C,0),1)=0,"",_xlfn.NUMBERVALUE(INDEX(data_wkly!AQ:AQ,MATCH($B109,data_wkly!$C:$C,0),1))),"na")=0,"",IFERROR(IF(INDEX(data_wkly!AQ:AQ,MATCH($B109,data_wkly!$C:$C,0),1)=0,"",_xlfn.NUMBERVALUE(INDEX(data_wkly!AQ:AQ,MATCH($B109,data_wkly!$C:$C,0),1))),"na"))</f>
        <v>14720</v>
      </c>
      <c r="F109" s="122">
        <f>IF(IFERROR(IF(INDEX(data_wkly!AR:AR,MATCH($B109,data_wkly!$C:$C,0),1)=0,"",_xlfn.NUMBERVALUE(INDEX(data_wkly!AR:AR,MATCH($B109,data_wkly!$C:$C,0),1))),"na")=0,"",IFERROR(IF(INDEX(data_wkly!AR:AR,MATCH($B109,data_wkly!$C:$C,0),1)=0,"",_xlfn.NUMBERVALUE(INDEX(data_wkly!AR:AR,MATCH($B109,data_wkly!$C:$C,0),1))),"na"))</f>
        <v>28265</v>
      </c>
      <c r="G109" s="122">
        <f>IF(IFERROR(IF(INDEX(data_wkly!AS:AS,MATCH($B109,data_wkly!$C:$C,0),1)=0,"",_xlfn.NUMBERVALUE(INDEX(data_wkly!AS:AS,MATCH($B109,data_wkly!$C:$C,0),1))),"na")=0,"",IFERROR(IF(INDEX(data_wkly!AS:AS,MATCH($B109,data_wkly!$C:$C,0),1)=0,"",_xlfn.NUMBERVALUE(INDEX(data_wkly!AS:AS,MATCH($B109,data_wkly!$C:$C,0),1))),"na"))</f>
        <v>21649</v>
      </c>
      <c r="H109" s="122" t="str">
        <f>IFERROR(IF(INDEX(data_wkly!BJ:BJ,MATCH($B109,data_wkly!$C:$C,0),1)=0,"",_xlfn.NUMBERVALUE(INDEX(data_wkly!BJ:BJ,MATCH($B109,data_wkly!$C:$C,0),1))),"na")</f>
        <v/>
      </c>
      <c r="I109" s="122">
        <f>IF(IFERROR(IF(INDEX(data_wkly!AT:AT,MATCH($B109,data_wkly!$C:$C,0),1)=0,"",_xlfn.NUMBERVALUE(INDEX(data_wkly!AT:AT,MATCH($B109,data_wkly!$C:$C,0),1))),"na")=0,"",IFERROR(IF(INDEX(data_wkly!AT:AT,MATCH($B109,data_wkly!$C:$C,0),1)=0,"",_xlfn.NUMBERVALUE(INDEX(data_wkly!AT:AT,MATCH($B109,data_wkly!$C:$C,0),1))),"na"))</f>
        <v>3372</v>
      </c>
      <c r="J109" s="122">
        <f>IF(IFERROR(IF(INDEX(data_wkly!AU:AU,MATCH($B109,data_wkly!$C:$C,0),1)=0,"",_xlfn.NUMBERVALUE(INDEX(data_wkly!AU:AU,MATCH($B109,data_wkly!$C:$C,0),1))),"na")=0,"",IFERROR(IF(INDEX(data_wkly!AU:AU,MATCH($B109,data_wkly!$C:$C,0),1)=0,"",_xlfn.NUMBERVALUE(INDEX(data_wkly!AU:AU,MATCH($B109,data_wkly!$C:$C,0),1))),"na"))</f>
        <v>1218</v>
      </c>
      <c r="K109" s="122">
        <f>IF(IFERROR(IF(INDEX(data_wkly!AV:AV,MATCH($B109,data_wkly!$C:$C,0),1)=0,"",_xlfn.NUMBERVALUE(INDEX(data_wkly!AV:AV,MATCH($B109,data_wkly!$C:$C,0),1))),"na")=0,"",IFERROR(IF(INDEX(data_wkly!AV:AV,MATCH($B109,data_wkly!$C:$C,0),1)=0,"",_xlfn.NUMBERVALUE(INDEX(data_wkly!AV:AV,MATCH($B109,data_wkly!$C:$C,0),1))),"na"))</f>
        <v>72470</v>
      </c>
      <c r="L109" s="122" t="str">
        <f>IFERROR(IF(INDEX(data_wkly!BI:BI,MATCH($B109,data_wkly!$C:$C,0),1)=0,"",_xlfn.NUMBERVALUE(INDEX(data_wkly!BI:BI,MATCH($B109,data_wkly!$C:$C,0),1))),"na")</f>
        <v/>
      </c>
      <c r="M109" s="122">
        <f>IF(IFERROR(IF(INDEX(data_wkly!AW:AW,MATCH($B109,data_wkly!$C:$C,0),1)=0,"",_xlfn.NUMBERVALUE(INDEX(data_wkly!AW:AW,MATCH($B109,data_wkly!$C:$C,0),1))),"na")=0,"",IFERROR(IF(INDEX(data_wkly!AW:AW,MATCH($B109,data_wkly!$C:$C,0),1)=0,"",_xlfn.NUMBERVALUE(INDEX(data_wkly!AW:AW,MATCH($B109,data_wkly!$C:$C,0),1))),"na"))</f>
        <v>68006</v>
      </c>
      <c r="N109" s="123"/>
      <c r="O109" s="124">
        <f>IF(IFERROR(IF(INDEX(data_wkly!AY:AY,MATCH($B109,data_wkly!$C:$C,0),1)=0,"",_xlfn.NUMBERVALUE(INDEX(data_wkly!AY:AY,MATCH($B109,data_wkly!$C:$C,0),1))),"na")=0,"",IFERROR(IF(INDEX(data_wkly!AY:AY,MATCH($B109,data_wkly!$C:$C,0),1)=0,"",_xlfn.NUMBERVALUE(INDEX(data_wkly!AY:AY,MATCH($B109,data_wkly!$C:$C,0),1))),"na"))</f>
        <v>139.87</v>
      </c>
      <c r="P109" s="124">
        <f>IF(IFERROR(IF(INDEX(data_wkly!AZ:AZ,MATCH($B109,data_wkly!$C:$C,0),1)=0,"",_xlfn.NUMBERVALUE(INDEX(data_wkly!AZ:AZ,MATCH($B109,data_wkly!$C:$C,0),1))),"na")=0,"",IFERROR(IF(INDEX(data_wkly!AZ:AZ,MATCH($B109,data_wkly!$C:$C,0),1)=0,"",_xlfn.NUMBERVALUE(INDEX(data_wkly!AZ:AZ,MATCH($B109,data_wkly!$C:$C,0),1))),"na"))</f>
        <v>161.34</v>
      </c>
      <c r="Q109" s="124">
        <f>IF(IFERROR(IF(INDEX(data_wkly!BA:BA,MATCH($B109,data_wkly!$C:$C,0),1)=0,"",_xlfn.NUMBERVALUE(INDEX(data_wkly!BA:BA,MATCH($B109,data_wkly!$C:$C,0),1))),"na")=0,"",IFERROR(IF(INDEX(data_wkly!BA:BA,MATCH($B109,data_wkly!$C:$C,0),1)=0,"",_xlfn.NUMBERVALUE(INDEX(data_wkly!BA:BA,MATCH($B109,data_wkly!$C:$C,0),1))),"na"))</f>
        <v>162.91999999999999</v>
      </c>
      <c r="R109" s="124">
        <f>IF(IFERROR(IF(INDEX(data_wkly!BB:BB,MATCH($B109,data_wkly!$C:$C,0),1)=0,"",_xlfn.NUMBERVALUE(INDEX(data_wkly!BB:BB,MATCH($B109,data_wkly!$C:$C,0),1))),"na")=0,"",IFERROR(IF(INDEX(data_wkly!BB:BB,MATCH($B109,data_wkly!$C:$C,0),1)=0,"",_xlfn.NUMBERVALUE(INDEX(data_wkly!BB:BB,MATCH($B109,data_wkly!$C:$C,0),1))),"na"))</f>
        <v>161.59</v>
      </c>
      <c r="S109" s="124">
        <f>IF(IFERROR(IF(INDEX(data_wkly!BC:BC,MATCH($B109,data_wkly!$C:$C,0),1)=0,"",_xlfn.NUMBERVALUE(INDEX(data_wkly!BC:BC,MATCH($B109,data_wkly!$C:$C,0),1))),"na")=0,"",IFERROR(IF(INDEX(data_wkly!BC:BC,MATCH($B109,data_wkly!$C:$C,0),1)=0,"",_xlfn.NUMBERVALUE(INDEX(data_wkly!BC:BC,MATCH($B109,data_wkly!$C:$C,0),1))),"na"))</f>
        <v>160.6</v>
      </c>
      <c r="T109" s="124" t="str">
        <f>IFERROR(IF(INDEX(data_wkly!BL:BL,MATCH($B109,data_wkly!$C:$C,0),1)=0,"",_xlfn.NUMBERVALUE(INDEX(data_wkly!BL:BL,MATCH($B109,data_wkly!$C:$C,0),1))),"na")</f>
        <v/>
      </c>
      <c r="U109" s="124">
        <f>IF(IFERROR(IF(INDEX(data_wkly!BD:BD,MATCH($B109,data_wkly!$C:$C,0),1)=0,"",_xlfn.NUMBERVALUE(INDEX(data_wkly!BD:BD,MATCH($B109,data_wkly!$C:$C,0),1))),"na")=0,"",IFERROR(IF(INDEX(data_wkly!BD:BD,MATCH($B109,data_wkly!$C:$C,0),1)=0,"",_xlfn.NUMBERVALUE(INDEX(data_wkly!BD:BD,MATCH($B109,data_wkly!$C:$C,0),1))),"na"))</f>
        <v>158.79</v>
      </c>
      <c r="V109" s="124">
        <f>IF(IFERROR(IF(INDEX(data_wkly!BE:BE,MATCH($B109,data_wkly!$C:$C,0),1)=0,"",_xlfn.NUMBERVALUE(INDEX(data_wkly!BE:BE,MATCH($B109,data_wkly!$C:$C,0),1))),"na")=0,"",IFERROR(IF(INDEX(data_wkly!BE:BE,MATCH($B109,data_wkly!$C:$C,0),1)=0,"",_xlfn.NUMBERVALUE(INDEX(data_wkly!BE:BE,MATCH($B109,data_wkly!$C:$C,0),1))),"na"))</f>
        <v>129.65</v>
      </c>
      <c r="W109" s="124">
        <f>IF(IFERROR(IF(INDEX(data_wkly!BF:BF,MATCH($B109,data_wkly!$C:$C,0),1)=0,"",_xlfn.NUMBERVALUE(INDEX(data_wkly!BF:BF,MATCH($B109,data_wkly!$C:$C,0),1))),"na")=0,"",IFERROR(IF(INDEX(data_wkly!BF:BF,MATCH($B109,data_wkly!$C:$C,0),1)=0,"",_xlfn.NUMBERVALUE(INDEX(data_wkly!BF:BF,MATCH($B109,data_wkly!$C:$C,0),1))),"na"))</f>
        <v>160.79</v>
      </c>
      <c r="X109" s="124" t="str">
        <f>IFERROR(IF(INDEX(data_wkly!BK:BK,MATCH($B109,data_wkly!$C:$C,0),1)=0,"",_xlfn.NUMBERVALUE(INDEX(data_wkly!BK:BK,MATCH($B109,data_wkly!$C:$C,0),1))),"na")</f>
        <v/>
      </c>
      <c r="Y109" s="124">
        <f>IF(IFERROR(IF(INDEX(data_wkly!BG:BG,MATCH($B109,data_wkly!$C:$C,0),1)=0,"",_xlfn.NUMBERVALUE(INDEX(data_wkly!BG:BG,MATCH($B109,data_wkly!$C:$C,0),1))),"na")=0,"",IFERROR(IF(INDEX(data_wkly!BG:BG,MATCH($B109,data_wkly!$C:$C,0),1)=0,"",_xlfn.NUMBERVALUE(INDEX(data_wkly!BG:BG,MATCH($B109,data_wkly!$C:$C,0),1))),"na"))</f>
        <v>161.41999999999999</v>
      </c>
      <c r="AJ109" s="41">
        <f t="shared" si="6"/>
        <v>1</v>
      </c>
    </row>
    <row r="110" spans="1:36" ht="15.5">
      <c r="A110" s="88">
        <f t="shared" si="5"/>
        <v>2</v>
      </c>
      <c r="B110" s="89">
        <f t="shared" si="7"/>
        <v>44422</v>
      </c>
      <c r="C110" s="122">
        <f>IF(IFERROR(IF(INDEX(data_wkly!AO:AO,MATCH($B110,data_wkly!$C:$C,0),1)=0,"",_xlfn.NUMBERVALUE(INDEX(data_wkly!AO:AO,MATCH($B110,data_wkly!$C:$C,0),1))),"na")=0,"",IFERROR(IF(INDEX(data_wkly!AO:AO,MATCH($B110,data_wkly!$C:$C,0),1)=0,"",_xlfn.NUMBERVALUE(INDEX(data_wkly!AO:AO,MATCH($B110,data_wkly!$C:$C,0),1))),"na"))</f>
        <v>211</v>
      </c>
      <c r="D110" s="122">
        <f>IF(IFERROR(IF(INDEX(data_wkly!AP:AP,MATCH($B110,data_wkly!$C:$C,0),1)=0,"",_xlfn.NUMBERVALUE(INDEX(data_wkly!AP:AP,MATCH($B110,data_wkly!$C:$C,0),1))),"na")=0,"",IFERROR(IF(INDEX(data_wkly!AP:AP,MATCH($B110,data_wkly!$C:$C,0),1)=0,"",_xlfn.NUMBERVALUE(INDEX(data_wkly!AP:AP,MATCH($B110,data_wkly!$C:$C,0),1))),"na"))</f>
        <v>2259</v>
      </c>
      <c r="E110" s="122">
        <f>IF(IFERROR(IF(INDEX(data_wkly!AQ:AQ,MATCH($B110,data_wkly!$C:$C,0),1)=0,"",_xlfn.NUMBERVALUE(INDEX(data_wkly!AQ:AQ,MATCH($B110,data_wkly!$C:$C,0),1))),"na")=0,"",IFERROR(IF(INDEX(data_wkly!AQ:AQ,MATCH($B110,data_wkly!$C:$C,0),1)=0,"",_xlfn.NUMBERVALUE(INDEX(data_wkly!AQ:AQ,MATCH($B110,data_wkly!$C:$C,0),1))),"na"))</f>
        <v>13562</v>
      </c>
      <c r="F110" s="122">
        <f>IF(IFERROR(IF(INDEX(data_wkly!AR:AR,MATCH($B110,data_wkly!$C:$C,0),1)=0,"",_xlfn.NUMBERVALUE(INDEX(data_wkly!AR:AR,MATCH($B110,data_wkly!$C:$C,0),1))),"na")=0,"",IFERROR(IF(INDEX(data_wkly!AR:AR,MATCH($B110,data_wkly!$C:$C,0),1)=0,"",_xlfn.NUMBERVALUE(INDEX(data_wkly!AR:AR,MATCH($B110,data_wkly!$C:$C,0),1))),"na"))</f>
        <v>27866</v>
      </c>
      <c r="G110" s="122">
        <f>IF(IFERROR(IF(INDEX(data_wkly!AS:AS,MATCH($B110,data_wkly!$C:$C,0),1)=0,"",_xlfn.NUMBERVALUE(INDEX(data_wkly!AS:AS,MATCH($B110,data_wkly!$C:$C,0),1))),"na")=0,"",IFERROR(IF(INDEX(data_wkly!AS:AS,MATCH($B110,data_wkly!$C:$C,0),1)=0,"",_xlfn.NUMBERVALUE(INDEX(data_wkly!AS:AS,MATCH($B110,data_wkly!$C:$C,0),1))),"na"))</f>
        <v>22895</v>
      </c>
      <c r="H110" s="122" t="str">
        <f>IFERROR(IF(INDEX(data_wkly!BJ:BJ,MATCH($B110,data_wkly!$C:$C,0),1)=0,"",_xlfn.NUMBERVALUE(INDEX(data_wkly!BJ:BJ,MATCH($B110,data_wkly!$C:$C,0),1))),"na")</f>
        <v/>
      </c>
      <c r="I110" s="122">
        <f>IF(IFERROR(IF(INDEX(data_wkly!AT:AT,MATCH($B110,data_wkly!$C:$C,0),1)=0,"",_xlfn.NUMBERVALUE(INDEX(data_wkly!AT:AT,MATCH($B110,data_wkly!$C:$C,0),1))),"na")=0,"",IFERROR(IF(INDEX(data_wkly!AT:AT,MATCH($B110,data_wkly!$C:$C,0),1)=0,"",_xlfn.NUMBERVALUE(INDEX(data_wkly!AT:AT,MATCH($B110,data_wkly!$C:$C,0),1))),"na"))</f>
        <v>4316</v>
      </c>
      <c r="J110" s="122">
        <f>IF(IFERROR(IF(INDEX(data_wkly!AU:AU,MATCH($B110,data_wkly!$C:$C,0),1)=0,"",_xlfn.NUMBERVALUE(INDEX(data_wkly!AU:AU,MATCH($B110,data_wkly!$C:$C,0),1))),"na")=0,"",IFERROR(IF(INDEX(data_wkly!AU:AU,MATCH($B110,data_wkly!$C:$C,0),1)=0,"",_xlfn.NUMBERVALUE(INDEX(data_wkly!AU:AU,MATCH($B110,data_wkly!$C:$C,0),1))),"na"))</f>
        <v>1651</v>
      </c>
      <c r="K110" s="122">
        <f>IF(IFERROR(IF(INDEX(data_wkly!AV:AV,MATCH($B110,data_wkly!$C:$C,0),1)=0,"",_xlfn.NUMBERVALUE(INDEX(data_wkly!AV:AV,MATCH($B110,data_wkly!$C:$C,0),1))),"na")=0,"",IFERROR(IF(INDEX(data_wkly!AV:AV,MATCH($B110,data_wkly!$C:$C,0),1)=0,"",_xlfn.NUMBERVALUE(INDEX(data_wkly!AV:AV,MATCH($B110,data_wkly!$C:$C,0),1))),"na"))</f>
        <v>72760</v>
      </c>
      <c r="L110" s="122" t="str">
        <f>IFERROR(IF(INDEX(data_wkly!BI:BI,MATCH($B110,data_wkly!$C:$C,0),1)=0,"",_xlfn.NUMBERVALUE(INDEX(data_wkly!BI:BI,MATCH($B110,data_wkly!$C:$C,0),1))),"na")</f>
        <v/>
      </c>
      <c r="M110" s="122">
        <f>IF(IFERROR(IF(INDEX(data_wkly!AW:AW,MATCH($B110,data_wkly!$C:$C,0),1)=0,"",_xlfn.NUMBERVALUE(INDEX(data_wkly!AW:AW,MATCH($B110,data_wkly!$C:$C,0),1))),"na")=0,"",IFERROR(IF(INDEX(data_wkly!AW:AW,MATCH($B110,data_wkly!$C:$C,0),1)=0,"",_xlfn.NUMBERVALUE(INDEX(data_wkly!AW:AW,MATCH($B110,data_wkly!$C:$C,0),1))),"na"))</f>
        <v>68639</v>
      </c>
      <c r="N110" s="123"/>
      <c r="O110" s="124">
        <f>IF(IFERROR(IF(INDEX(data_wkly!AY:AY,MATCH($B110,data_wkly!$C:$C,0),1)=0,"",_xlfn.NUMBERVALUE(INDEX(data_wkly!AY:AY,MATCH($B110,data_wkly!$C:$C,0),1))),"na")=0,"",IFERROR(IF(INDEX(data_wkly!AY:AY,MATCH($B110,data_wkly!$C:$C,0),1)=0,"",_xlfn.NUMBERVALUE(INDEX(data_wkly!AY:AY,MATCH($B110,data_wkly!$C:$C,0),1))),"na"))</f>
        <v>145.41999999999999</v>
      </c>
      <c r="P110" s="124">
        <f>IF(IFERROR(IF(INDEX(data_wkly!AZ:AZ,MATCH($B110,data_wkly!$C:$C,0),1)=0,"",_xlfn.NUMBERVALUE(INDEX(data_wkly!AZ:AZ,MATCH($B110,data_wkly!$C:$C,0),1))),"na")=0,"",IFERROR(IF(INDEX(data_wkly!AZ:AZ,MATCH($B110,data_wkly!$C:$C,0),1)=0,"",_xlfn.NUMBERVALUE(INDEX(data_wkly!AZ:AZ,MATCH($B110,data_wkly!$C:$C,0),1))),"na"))</f>
        <v>161.04</v>
      </c>
      <c r="Q110" s="124">
        <f>IF(IFERROR(IF(INDEX(data_wkly!BA:BA,MATCH($B110,data_wkly!$C:$C,0),1)=0,"",_xlfn.NUMBERVALUE(INDEX(data_wkly!BA:BA,MATCH($B110,data_wkly!$C:$C,0),1))),"na")=0,"",IFERROR(IF(INDEX(data_wkly!BA:BA,MATCH($B110,data_wkly!$C:$C,0),1)=0,"",_xlfn.NUMBERVALUE(INDEX(data_wkly!BA:BA,MATCH($B110,data_wkly!$C:$C,0),1))),"na"))</f>
        <v>162.35</v>
      </c>
      <c r="R110" s="124">
        <f>IF(IFERROR(IF(INDEX(data_wkly!BB:BB,MATCH($B110,data_wkly!$C:$C,0),1)=0,"",_xlfn.NUMBERVALUE(INDEX(data_wkly!BB:BB,MATCH($B110,data_wkly!$C:$C,0),1))),"na")=0,"",IFERROR(IF(INDEX(data_wkly!BB:BB,MATCH($B110,data_wkly!$C:$C,0),1)=0,"",_xlfn.NUMBERVALUE(INDEX(data_wkly!BB:BB,MATCH($B110,data_wkly!$C:$C,0),1))),"na"))</f>
        <v>161.24</v>
      </c>
      <c r="S110" s="124">
        <f>IF(IFERROR(IF(INDEX(data_wkly!BC:BC,MATCH($B110,data_wkly!$C:$C,0),1)=0,"",_xlfn.NUMBERVALUE(INDEX(data_wkly!BC:BC,MATCH($B110,data_wkly!$C:$C,0),1))),"na")=0,"",IFERROR(IF(INDEX(data_wkly!BC:BC,MATCH($B110,data_wkly!$C:$C,0),1)=0,"",_xlfn.NUMBERVALUE(INDEX(data_wkly!BC:BC,MATCH($B110,data_wkly!$C:$C,0),1))),"na"))</f>
        <v>160.32</v>
      </c>
      <c r="T110" s="124" t="str">
        <f>IFERROR(IF(INDEX(data_wkly!BL:BL,MATCH($B110,data_wkly!$C:$C,0),1)=0,"",_xlfn.NUMBERVALUE(INDEX(data_wkly!BL:BL,MATCH($B110,data_wkly!$C:$C,0),1))),"na")</f>
        <v/>
      </c>
      <c r="U110" s="124">
        <f>IF(IFERROR(IF(INDEX(data_wkly!BD:BD,MATCH($B110,data_wkly!$C:$C,0),1)=0,"",_xlfn.NUMBERVALUE(INDEX(data_wkly!BD:BD,MATCH($B110,data_wkly!$C:$C,0),1))),"na")=0,"",IFERROR(IF(INDEX(data_wkly!BD:BD,MATCH($B110,data_wkly!$C:$C,0),1)=0,"",_xlfn.NUMBERVALUE(INDEX(data_wkly!BD:BD,MATCH($B110,data_wkly!$C:$C,0),1))),"na"))</f>
        <v>158.33000000000001</v>
      </c>
      <c r="V110" s="124">
        <f>IF(IFERROR(IF(INDEX(data_wkly!BE:BE,MATCH($B110,data_wkly!$C:$C,0),1)=0,"",_xlfn.NUMBERVALUE(INDEX(data_wkly!BE:BE,MATCH($B110,data_wkly!$C:$C,0),1))),"na")=0,"",IFERROR(IF(INDEX(data_wkly!BE:BE,MATCH($B110,data_wkly!$C:$C,0),1)=0,"",_xlfn.NUMBERVALUE(INDEX(data_wkly!BE:BE,MATCH($B110,data_wkly!$C:$C,0),1))),"na"))</f>
        <v>129.91</v>
      </c>
      <c r="W110" s="124">
        <f>IF(IFERROR(IF(INDEX(data_wkly!BF:BF,MATCH($B110,data_wkly!$C:$C,0),1)=0,"",_xlfn.NUMBERVALUE(INDEX(data_wkly!BF:BF,MATCH($B110,data_wkly!$C:$C,0),1))),"na")=0,"",IFERROR(IF(INDEX(data_wkly!BF:BF,MATCH($B110,data_wkly!$C:$C,0),1)=0,"",_xlfn.NUMBERVALUE(INDEX(data_wkly!BF:BF,MATCH($B110,data_wkly!$C:$C,0),1))),"na"))</f>
        <v>160.22</v>
      </c>
      <c r="X110" s="124" t="str">
        <f>IFERROR(IF(INDEX(data_wkly!BK:BK,MATCH($B110,data_wkly!$C:$C,0),1)=0,"",_xlfn.NUMBERVALUE(INDEX(data_wkly!BK:BK,MATCH($B110,data_wkly!$C:$C,0),1))),"na")</f>
        <v/>
      </c>
      <c r="Y110" s="124">
        <f>IF(IFERROR(IF(INDEX(data_wkly!BG:BG,MATCH($B110,data_wkly!$C:$C,0),1)=0,"",_xlfn.NUMBERVALUE(INDEX(data_wkly!BG:BG,MATCH($B110,data_wkly!$C:$C,0),1))),"na")=0,"",IFERROR(IF(INDEX(data_wkly!BG:BG,MATCH($B110,data_wkly!$C:$C,0),1)=0,"",_xlfn.NUMBERVALUE(INDEX(data_wkly!BG:BG,MATCH($B110,data_wkly!$C:$C,0),1))),"na"))</f>
        <v>160.97</v>
      </c>
      <c r="AJ110" s="41">
        <f t="shared" si="6"/>
        <v>2</v>
      </c>
    </row>
    <row r="111" spans="1:36" ht="15.5">
      <c r="A111" s="88">
        <f t="shared" si="5"/>
        <v>1</v>
      </c>
      <c r="B111" s="89">
        <f t="shared" si="7"/>
        <v>44429</v>
      </c>
      <c r="C111" s="122">
        <f>IF(IFERROR(IF(INDEX(data_wkly!AO:AO,MATCH($B111,data_wkly!$C:$C,0),1)=0,"",_xlfn.NUMBERVALUE(INDEX(data_wkly!AO:AO,MATCH($B111,data_wkly!$C:$C,0),1))),"na")=0,"",IFERROR(IF(INDEX(data_wkly!AO:AO,MATCH($B111,data_wkly!$C:$C,0),1)=0,"",_xlfn.NUMBERVALUE(INDEX(data_wkly!AO:AO,MATCH($B111,data_wkly!$C:$C,0),1))),"na"))</f>
        <v>322</v>
      </c>
      <c r="D111" s="122">
        <f>IF(IFERROR(IF(INDEX(data_wkly!AP:AP,MATCH($B111,data_wkly!$C:$C,0),1)=0,"",_xlfn.NUMBERVALUE(INDEX(data_wkly!AP:AP,MATCH($B111,data_wkly!$C:$C,0),1))),"na")=0,"",IFERROR(IF(INDEX(data_wkly!AP:AP,MATCH($B111,data_wkly!$C:$C,0),1)=0,"",_xlfn.NUMBERVALUE(INDEX(data_wkly!AP:AP,MATCH($B111,data_wkly!$C:$C,0),1))),"na"))</f>
        <v>2415</v>
      </c>
      <c r="E111" s="122">
        <f>IF(IFERROR(IF(INDEX(data_wkly!AQ:AQ,MATCH($B111,data_wkly!$C:$C,0),1)=0,"",_xlfn.NUMBERVALUE(INDEX(data_wkly!AQ:AQ,MATCH($B111,data_wkly!$C:$C,0),1))),"na")=0,"",IFERROR(IF(INDEX(data_wkly!AQ:AQ,MATCH($B111,data_wkly!$C:$C,0),1)=0,"",_xlfn.NUMBERVALUE(INDEX(data_wkly!AQ:AQ,MATCH($B111,data_wkly!$C:$C,0),1))),"na"))</f>
        <v>13581</v>
      </c>
      <c r="F111" s="122">
        <f>IF(IFERROR(IF(INDEX(data_wkly!AR:AR,MATCH($B111,data_wkly!$C:$C,0),1)=0,"",_xlfn.NUMBERVALUE(INDEX(data_wkly!AR:AR,MATCH($B111,data_wkly!$C:$C,0),1))),"na")=0,"",IFERROR(IF(INDEX(data_wkly!AR:AR,MATCH($B111,data_wkly!$C:$C,0),1)=0,"",_xlfn.NUMBERVALUE(INDEX(data_wkly!AR:AR,MATCH($B111,data_wkly!$C:$C,0),1))),"na"))</f>
        <v>26228</v>
      </c>
      <c r="G111" s="122">
        <f>IF(IFERROR(IF(INDEX(data_wkly!AS:AS,MATCH($B111,data_wkly!$C:$C,0),1)=0,"",_xlfn.NUMBERVALUE(INDEX(data_wkly!AS:AS,MATCH($B111,data_wkly!$C:$C,0),1))),"na")=0,"",IFERROR(IF(INDEX(data_wkly!AS:AS,MATCH($B111,data_wkly!$C:$C,0),1)=0,"",_xlfn.NUMBERVALUE(INDEX(data_wkly!AS:AS,MATCH($B111,data_wkly!$C:$C,0),1))),"na"))</f>
        <v>22271</v>
      </c>
      <c r="H111" s="122" t="str">
        <f>IFERROR(IF(INDEX(data_wkly!BJ:BJ,MATCH($B111,data_wkly!$C:$C,0),1)=0,"",_xlfn.NUMBERVALUE(INDEX(data_wkly!BJ:BJ,MATCH($B111,data_wkly!$C:$C,0),1))),"na")</f>
        <v/>
      </c>
      <c r="I111" s="122">
        <f>IF(IFERROR(IF(INDEX(data_wkly!AT:AT,MATCH($B111,data_wkly!$C:$C,0),1)=0,"",_xlfn.NUMBERVALUE(INDEX(data_wkly!AT:AT,MATCH($B111,data_wkly!$C:$C,0),1))),"na")=0,"",IFERROR(IF(INDEX(data_wkly!AT:AT,MATCH($B111,data_wkly!$C:$C,0),1)=0,"",_xlfn.NUMBERVALUE(INDEX(data_wkly!AT:AT,MATCH($B111,data_wkly!$C:$C,0),1))),"na"))</f>
        <v>4466</v>
      </c>
      <c r="J111" s="122">
        <f>IF(IFERROR(IF(INDEX(data_wkly!AU:AU,MATCH($B111,data_wkly!$C:$C,0),1)=0,"",_xlfn.NUMBERVALUE(INDEX(data_wkly!AU:AU,MATCH($B111,data_wkly!$C:$C,0),1))),"na")=0,"",IFERROR(IF(INDEX(data_wkly!AU:AU,MATCH($B111,data_wkly!$C:$C,0),1)=0,"",_xlfn.NUMBERVALUE(INDEX(data_wkly!AU:AU,MATCH($B111,data_wkly!$C:$C,0),1))),"na"))</f>
        <v>1959</v>
      </c>
      <c r="K111" s="122">
        <f>IF(IFERROR(IF(INDEX(data_wkly!AV:AV,MATCH($B111,data_wkly!$C:$C,0),1)=0,"",_xlfn.NUMBERVALUE(INDEX(data_wkly!AV:AV,MATCH($B111,data_wkly!$C:$C,0),1))),"na")=0,"",IFERROR(IF(INDEX(data_wkly!AV:AV,MATCH($B111,data_wkly!$C:$C,0),1)=0,"",_xlfn.NUMBERVALUE(INDEX(data_wkly!AV:AV,MATCH($B111,data_wkly!$C:$C,0),1))),"na"))</f>
        <v>71242</v>
      </c>
      <c r="L111" s="122" t="str">
        <f>IFERROR(IF(INDEX(data_wkly!BI:BI,MATCH($B111,data_wkly!$C:$C,0),1)=0,"",_xlfn.NUMBERVALUE(INDEX(data_wkly!BI:BI,MATCH($B111,data_wkly!$C:$C,0),1))),"na")</f>
        <v/>
      </c>
      <c r="M111" s="122">
        <f>IF(IFERROR(IF(INDEX(data_wkly!AW:AW,MATCH($B111,data_wkly!$C:$C,0),1)=0,"",_xlfn.NUMBERVALUE(INDEX(data_wkly!AW:AW,MATCH($B111,data_wkly!$C:$C,0),1))),"na")=0,"",IFERROR(IF(INDEX(data_wkly!AW:AW,MATCH($B111,data_wkly!$C:$C,0),1)=0,"",_xlfn.NUMBERVALUE(INDEX(data_wkly!AW:AW,MATCH($B111,data_wkly!$C:$C,0),1))),"na"))</f>
        <v>66546</v>
      </c>
      <c r="N111" s="123"/>
      <c r="O111" s="124">
        <f>IF(IFERROR(IF(INDEX(data_wkly!AY:AY,MATCH($B111,data_wkly!$C:$C,0),1)=0,"",_xlfn.NUMBERVALUE(INDEX(data_wkly!AY:AY,MATCH($B111,data_wkly!$C:$C,0),1))),"na")=0,"",IFERROR(IF(INDEX(data_wkly!AY:AY,MATCH($B111,data_wkly!$C:$C,0),1)=0,"",_xlfn.NUMBERVALUE(INDEX(data_wkly!AY:AY,MATCH($B111,data_wkly!$C:$C,0),1))),"na"))</f>
        <v>140.01</v>
      </c>
      <c r="P111" s="124">
        <f>IF(IFERROR(IF(INDEX(data_wkly!AZ:AZ,MATCH($B111,data_wkly!$C:$C,0),1)=0,"",_xlfn.NUMBERVALUE(INDEX(data_wkly!AZ:AZ,MATCH($B111,data_wkly!$C:$C,0),1))),"na")=0,"",IFERROR(IF(INDEX(data_wkly!AZ:AZ,MATCH($B111,data_wkly!$C:$C,0),1)=0,"",_xlfn.NUMBERVALUE(INDEX(data_wkly!AZ:AZ,MATCH($B111,data_wkly!$C:$C,0),1))),"na"))</f>
        <v>159.02000000000001</v>
      </c>
      <c r="Q111" s="124">
        <f>IF(IFERROR(IF(INDEX(data_wkly!BA:BA,MATCH($B111,data_wkly!$C:$C,0),1)=0,"",_xlfn.NUMBERVALUE(INDEX(data_wkly!BA:BA,MATCH($B111,data_wkly!$C:$C,0),1))),"na")=0,"",IFERROR(IF(INDEX(data_wkly!BA:BA,MATCH($B111,data_wkly!$C:$C,0),1)=0,"",_xlfn.NUMBERVALUE(INDEX(data_wkly!BA:BA,MATCH($B111,data_wkly!$C:$C,0),1))),"na"))</f>
        <v>161.13999999999999</v>
      </c>
      <c r="R111" s="124">
        <f>IF(IFERROR(IF(INDEX(data_wkly!BB:BB,MATCH($B111,data_wkly!$C:$C,0),1)=0,"",_xlfn.NUMBERVALUE(INDEX(data_wkly!BB:BB,MATCH($B111,data_wkly!$C:$C,0),1))),"na")=0,"",IFERROR(IF(INDEX(data_wkly!BB:BB,MATCH($B111,data_wkly!$C:$C,0),1)=0,"",_xlfn.NUMBERVALUE(INDEX(data_wkly!BB:BB,MATCH($B111,data_wkly!$C:$C,0),1))),"na"))</f>
        <v>160.5</v>
      </c>
      <c r="S111" s="124">
        <f>IF(IFERROR(IF(INDEX(data_wkly!BC:BC,MATCH($B111,data_wkly!$C:$C,0),1)=0,"",_xlfn.NUMBERVALUE(INDEX(data_wkly!BC:BC,MATCH($B111,data_wkly!$C:$C,0),1))),"na")=0,"",IFERROR(IF(INDEX(data_wkly!BC:BC,MATCH($B111,data_wkly!$C:$C,0),1)=0,"",_xlfn.NUMBERVALUE(INDEX(data_wkly!BC:BC,MATCH($B111,data_wkly!$C:$C,0),1))),"na"))</f>
        <v>159.82</v>
      </c>
      <c r="T111" s="124" t="str">
        <f>IFERROR(IF(INDEX(data_wkly!BL:BL,MATCH($B111,data_wkly!$C:$C,0),1)=0,"",_xlfn.NUMBERVALUE(INDEX(data_wkly!BL:BL,MATCH($B111,data_wkly!$C:$C,0),1))),"na")</f>
        <v/>
      </c>
      <c r="U111" s="124">
        <f>IF(IFERROR(IF(INDEX(data_wkly!BD:BD,MATCH($B111,data_wkly!$C:$C,0),1)=0,"",_xlfn.NUMBERVALUE(INDEX(data_wkly!BD:BD,MATCH($B111,data_wkly!$C:$C,0),1))),"na")=0,"",IFERROR(IF(INDEX(data_wkly!BD:BD,MATCH($B111,data_wkly!$C:$C,0),1)=0,"",_xlfn.NUMBERVALUE(INDEX(data_wkly!BD:BD,MATCH($B111,data_wkly!$C:$C,0),1))),"na"))</f>
        <v>157.80000000000001</v>
      </c>
      <c r="V111" s="124">
        <f>IF(IFERROR(IF(INDEX(data_wkly!BE:BE,MATCH($B111,data_wkly!$C:$C,0),1)=0,"",_xlfn.NUMBERVALUE(INDEX(data_wkly!BE:BE,MATCH($B111,data_wkly!$C:$C,0),1))),"na")=0,"",IFERROR(IF(INDEX(data_wkly!BE:BE,MATCH($B111,data_wkly!$C:$C,0),1)=0,"",_xlfn.NUMBERVALUE(INDEX(data_wkly!BE:BE,MATCH($B111,data_wkly!$C:$C,0),1))),"na"))</f>
        <v>130.04</v>
      </c>
      <c r="W111" s="124">
        <f>IF(IFERROR(IF(INDEX(data_wkly!BF:BF,MATCH($B111,data_wkly!$C:$C,0),1)=0,"",_xlfn.NUMBERVALUE(INDEX(data_wkly!BF:BF,MATCH($B111,data_wkly!$C:$C,0),1))),"na")=0,"",IFERROR(IF(INDEX(data_wkly!BF:BF,MATCH($B111,data_wkly!$C:$C,0),1)=0,"",_xlfn.NUMBERVALUE(INDEX(data_wkly!BF:BF,MATCH($B111,data_wkly!$C:$C,0),1))),"na"))</f>
        <v>159.25</v>
      </c>
      <c r="X111" s="124" t="str">
        <f>IFERROR(IF(INDEX(data_wkly!BK:BK,MATCH($B111,data_wkly!$C:$C,0),1)=0,"",_xlfn.NUMBERVALUE(INDEX(data_wkly!BK:BK,MATCH($B111,data_wkly!$C:$C,0),1))),"na")</f>
        <v/>
      </c>
      <c r="Y111" s="124">
        <f>IF(IFERROR(IF(INDEX(data_wkly!BG:BG,MATCH($B111,data_wkly!$C:$C,0),1)=0,"",_xlfn.NUMBERVALUE(INDEX(data_wkly!BG:BG,MATCH($B111,data_wkly!$C:$C,0),1))),"na")=0,"",IFERROR(IF(INDEX(data_wkly!BG:BG,MATCH($B111,data_wkly!$C:$C,0),1)=0,"",_xlfn.NUMBERVALUE(INDEX(data_wkly!BG:BG,MATCH($B111,data_wkly!$C:$C,0),1))),"na"))</f>
        <v>160.21</v>
      </c>
      <c r="AJ111" s="41">
        <f t="shared" si="6"/>
        <v>1</v>
      </c>
    </row>
    <row r="112" spans="1:36" ht="15.5">
      <c r="A112" s="88">
        <f t="shared" si="5"/>
        <v>2</v>
      </c>
      <c r="B112" s="89">
        <f t="shared" si="7"/>
        <v>44436</v>
      </c>
      <c r="C112" s="122">
        <f>IF(IFERROR(IF(INDEX(data_wkly!AO:AO,MATCH($B112,data_wkly!$C:$C,0),1)=0,"",_xlfn.NUMBERVALUE(INDEX(data_wkly!AO:AO,MATCH($B112,data_wkly!$C:$C,0),1))),"na")=0,"",IFERROR(IF(INDEX(data_wkly!AO:AO,MATCH($B112,data_wkly!$C:$C,0),1)=0,"",_xlfn.NUMBERVALUE(INDEX(data_wkly!AO:AO,MATCH($B112,data_wkly!$C:$C,0),1))),"na"))</f>
        <v>194</v>
      </c>
      <c r="D112" s="122">
        <f>IF(IFERROR(IF(INDEX(data_wkly!AP:AP,MATCH($B112,data_wkly!$C:$C,0),1)=0,"",_xlfn.NUMBERVALUE(INDEX(data_wkly!AP:AP,MATCH($B112,data_wkly!$C:$C,0),1))),"na")=0,"",IFERROR(IF(INDEX(data_wkly!AP:AP,MATCH($B112,data_wkly!$C:$C,0),1)=0,"",_xlfn.NUMBERVALUE(INDEX(data_wkly!AP:AP,MATCH($B112,data_wkly!$C:$C,0),1))),"na"))</f>
        <v>1959</v>
      </c>
      <c r="E112" s="122">
        <f>IF(IFERROR(IF(INDEX(data_wkly!AQ:AQ,MATCH($B112,data_wkly!$C:$C,0),1)=0,"",_xlfn.NUMBERVALUE(INDEX(data_wkly!AQ:AQ,MATCH($B112,data_wkly!$C:$C,0),1))),"na")=0,"",IFERROR(IF(INDEX(data_wkly!AQ:AQ,MATCH($B112,data_wkly!$C:$C,0),1)=0,"",_xlfn.NUMBERVALUE(INDEX(data_wkly!AQ:AQ,MATCH($B112,data_wkly!$C:$C,0),1))),"na"))</f>
        <v>11327</v>
      </c>
      <c r="F112" s="122">
        <f>IF(IFERROR(IF(INDEX(data_wkly!AR:AR,MATCH($B112,data_wkly!$C:$C,0),1)=0,"",_xlfn.NUMBERVALUE(INDEX(data_wkly!AR:AR,MATCH($B112,data_wkly!$C:$C,0),1))),"na")=0,"",IFERROR(IF(INDEX(data_wkly!AR:AR,MATCH($B112,data_wkly!$C:$C,0),1)=0,"",_xlfn.NUMBERVALUE(INDEX(data_wkly!AR:AR,MATCH($B112,data_wkly!$C:$C,0),1))),"na"))</f>
        <v>25022</v>
      </c>
      <c r="G112" s="122">
        <f>IF(IFERROR(IF(INDEX(data_wkly!AS:AS,MATCH($B112,data_wkly!$C:$C,0),1)=0,"",_xlfn.NUMBERVALUE(INDEX(data_wkly!AS:AS,MATCH($B112,data_wkly!$C:$C,0),1))),"na")=0,"",IFERROR(IF(INDEX(data_wkly!AS:AS,MATCH($B112,data_wkly!$C:$C,0),1)=0,"",_xlfn.NUMBERVALUE(INDEX(data_wkly!AS:AS,MATCH($B112,data_wkly!$C:$C,0),1))),"na"))</f>
        <v>24181</v>
      </c>
      <c r="H112" s="122" t="str">
        <f>IFERROR(IF(INDEX(data_wkly!BJ:BJ,MATCH($B112,data_wkly!$C:$C,0),1)=0,"",_xlfn.NUMBERVALUE(INDEX(data_wkly!BJ:BJ,MATCH($B112,data_wkly!$C:$C,0),1))),"na")</f>
        <v/>
      </c>
      <c r="I112" s="122">
        <f>IF(IFERROR(IF(INDEX(data_wkly!AT:AT,MATCH($B112,data_wkly!$C:$C,0),1)=0,"",_xlfn.NUMBERVALUE(INDEX(data_wkly!AT:AT,MATCH($B112,data_wkly!$C:$C,0),1))),"na")=0,"",IFERROR(IF(INDEX(data_wkly!AT:AT,MATCH($B112,data_wkly!$C:$C,0),1)=0,"",_xlfn.NUMBERVALUE(INDEX(data_wkly!AT:AT,MATCH($B112,data_wkly!$C:$C,0),1))),"na"))</f>
        <v>5338</v>
      </c>
      <c r="J112" s="122">
        <f>IF(IFERROR(IF(INDEX(data_wkly!AU:AU,MATCH($B112,data_wkly!$C:$C,0),1)=0,"",_xlfn.NUMBERVALUE(INDEX(data_wkly!AU:AU,MATCH($B112,data_wkly!$C:$C,0),1))),"na")=0,"",IFERROR(IF(INDEX(data_wkly!AU:AU,MATCH($B112,data_wkly!$C:$C,0),1)=0,"",_xlfn.NUMBERVALUE(INDEX(data_wkly!AU:AU,MATCH($B112,data_wkly!$C:$C,0),1))),"na"))</f>
        <v>2444</v>
      </c>
      <c r="K112" s="122">
        <f>IF(IFERROR(IF(INDEX(data_wkly!AV:AV,MATCH($B112,data_wkly!$C:$C,0),1)=0,"",_xlfn.NUMBERVALUE(INDEX(data_wkly!AV:AV,MATCH($B112,data_wkly!$C:$C,0),1))),"na")=0,"",IFERROR(IF(INDEX(data_wkly!AV:AV,MATCH($B112,data_wkly!$C:$C,0),1)=0,"",_xlfn.NUMBERVALUE(INDEX(data_wkly!AV:AV,MATCH($B112,data_wkly!$C:$C,0),1))),"na"))</f>
        <v>70465</v>
      </c>
      <c r="L112" s="122" t="str">
        <f>IFERROR(IF(INDEX(data_wkly!BI:BI,MATCH($B112,data_wkly!$C:$C,0),1)=0,"",_xlfn.NUMBERVALUE(INDEX(data_wkly!BI:BI,MATCH($B112,data_wkly!$C:$C,0),1))),"na")</f>
        <v/>
      </c>
      <c r="M112" s="122">
        <f>IF(IFERROR(IF(INDEX(data_wkly!AW:AW,MATCH($B112,data_wkly!$C:$C,0),1)=0,"",_xlfn.NUMBERVALUE(INDEX(data_wkly!AW:AW,MATCH($B112,data_wkly!$C:$C,0),1))),"na")=0,"",IFERROR(IF(INDEX(data_wkly!AW:AW,MATCH($B112,data_wkly!$C:$C,0),1)=0,"",_xlfn.NUMBERVALUE(INDEX(data_wkly!AW:AW,MATCH($B112,data_wkly!$C:$C,0),1))),"na"))</f>
        <v>65868</v>
      </c>
      <c r="N112" s="123"/>
      <c r="O112" s="124">
        <f>IF(IFERROR(IF(INDEX(data_wkly!AY:AY,MATCH($B112,data_wkly!$C:$C,0),1)=0,"",_xlfn.NUMBERVALUE(INDEX(data_wkly!AY:AY,MATCH($B112,data_wkly!$C:$C,0),1))),"na")=0,"",IFERROR(IF(INDEX(data_wkly!AY:AY,MATCH($B112,data_wkly!$C:$C,0),1)=0,"",_xlfn.NUMBERVALUE(INDEX(data_wkly!AY:AY,MATCH($B112,data_wkly!$C:$C,0),1))),"na"))</f>
        <v>145.08000000000001</v>
      </c>
      <c r="P112" s="124">
        <f>IF(IFERROR(IF(INDEX(data_wkly!AZ:AZ,MATCH($B112,data_wkly!$C:$C,0),1)=0,"",_xlfn.NUMBERVALUE(INDEX(data_wkly!AZ:AZ,MATCH($B112,data_wkly!$C:$C,0),1))),"na")=0,"",IFERROR(IF(INDEX(data_wkly!AZ:AZ,MATCH($B112,data_wkly!$C:$C,0),1)=0,"",_xlfn.NUMBERVALUE(INDEX(data_wkly!AZ:AZ,MATCH($B112,data_wkly!$C:$C,0),1))),"na"))</f>
        <v>160.16</v>
      </c>
      <c r="Q112" s="124">
        <f>IF(IFERROR(IF(INDEX(data_wkly!BA:BA,MATCH($B112,data_wkly!$C:$C,0),1)=0,"",_xlfn.NUMBERVALUE(INDEX(data_wkly!BA:BA,MATCH($B112,data_wkly!$C:$C,0),1))),"na")=0,"",IFERROR(IF(INDEX(data_wkly!BA:BA,MATCH($B112,data_wkly!$C:$C,0),1)=0,"",_xlfn.NUMBERVALUE(INDEX(data_wkly!BA:BA,MATCH($B112,data_wkly!$C:$C,0),1))),"na"))</f>
        <v>161.26</v>
      </c>
      <c r="R112" s="124">
        <f>IF(IFERROR(IF(INDEX(data_wkly!BB:BB,MATCH($B112,data_wkly!$C:$C,0),1)=0,"",_xlfn.NUMBERVALUE(INDEX(data_wkly!BB:BB,MATCH($B112,data_wkly!$C:$C,0),1))),"na")=0,"",IFERROR(IF(INDEX(data_wkly!BB:BB,MATCH($B112,data_wkly!$C:$C,0),1)=0,"",_xlfn.NUMBERVALUE(INDEX(data_wkly!BB:BB,MATCH($B112,data_wkly!$C:$C,0),1))),"na"))</f>
        <v>160.19</v>
      </c>
      <c r="S112" s="124">
        <f>IF(IFERROR(IF(INDEX(data_wkly!BC:BC,MATCH($B112,data_wkly!$C:$C,0),1)=0,"",_xlfn.NUMBERVALUE(INDEX(data_wkly!BC:BC,MATCH($B112,data_wkly!$C:$C,0),1))),"na")=0,"",IFERROR(IF(INDEX(data_wkly!BC:BC,MATCH($B112,data_wkly!$C:$C,0),1)=0,"",_xlfn.NUMBERVALUE(INDEX(data_wkly!BC:BC,MATCH($B112,data_wkly!$C:$C,0),1))),"na"))</f>
        <v>159.6</v>
      </c>
      <c r="T112" s="124" t="str">
        <f>IFERROR(IF(INDEX(data_wkly!BL:BL,MATCH($B112,data_wkly!$C:$C,0),1)=0,"",_xlfn.NUMBERVALUE(INDEX(data_wkly!BL:BL,MATCH($B112,data_wkly!$C:$C,0),1))),"na")</f>
        <v/>
      </c>
      <c r="U112" s="124">
        <f>IF(IFERROR(IF(INDEX(data_wkly!BD:BD,MATCH($B112,data_wkly!$C:$C,0),1)=0,"",_xlfn.NUMBERVALUE(INDEX(data_wkly!BD:BD,MATCH($B112,data_wkly!$C:$C,0),1))),"na")=0,"",IFERROR(IF(INDEX(data_wkly!BD:BD,MATCH($B112,data_wkly!$C:$C,0),1)=0,"",_xlfn.NUMBERVALUE(INDEX(data_wkly!BD:BD,MATCH($B112,data_wkly!$C:$C,0),1))),"na"))</f>
        <v>157.51</v>
      </c>
      <c r="V112" s="124">
        <f>IF(IFERROR(IF(INDEX(data_wkly!BE:BE,MATCH($B112,data_wkly!$C:$C,0),1)=0,"",_xlfn.NUMBERVALUE(INDEX(data_wkly!BE:BE,MATCH($B112,data_wkly!$C:$C,0),1))),"na")=0,"",IFERROR(IF(INDEX(data_wkly!BE:BE,MATCH($B112,data_wkly!$C:$C,0),1)=0,"",_xlfn.NUMBERVALUE(INDEX(data_wkly!BE:BE,MATCH($B112,data_wkly!$C:$C,0),1))),"na"))</f>
        <v>125.08</v>
      </c>
      <c r="W112" s="124">
        <f>IF(IFERROR(IF(INDEX(data_wkly!BF:BF,MATCH($B112,data_wkly!$C:$C,0),1)=0,"",_xlfn.NUMBERVALUE(INDEX(data_wkly!BF:BF,MATCH($B112,data_wkly!$C:$C,0),1))),"na")=0,"",IFERROR(IF(INDEX(data_wkly!BF:BF,MATCH($B112,data_wkly!$C:$C,0),1)=0,"",_xlfn.NUMBERVALUE(INDEX(data_wkly!BF:BF,MATCH($B112,data_wkly!$C:$C,0),1))),"na"))</f>
        <v>158.69999999999999</v>
      </c>
      <c r="X112" s="124" t="str">
        <f>IFERROR(IF(INDEX(data_wkly!BK:BK,MATCH($B112,data_wkly!$C:$C,0),1)=0,"",_xlfn.NUMBERVALUE(INDEX(data_wkly!BK:BK,MATCH($B112,data_wkly!$C:$C,0),1))),"na")</f>
        <v/>
      </c>
      <c r="Y112" s="124">
        <f>IF(IFERROR(IF(INDEX(data_wkly!BG:BG,MATCH($B112,data_wkly!$C:$C,0),1)=0,"",_xlfn.NUMBERVALUE(INDEX(data_wkly!BG:BG,MATCH($B112,data_wkly!$C:$C,0),1))),"na")=0,"",IFERROR(IF(INDEX(data_wkly!BG:BG,MATCH($B112,data_wkly!$C:$C,0),1)=0,"",_xlfn.NUMBERVALUE(INDEX(data_wkly!BG:BG,MATCH($B112,data_wkly!$C:$C,0),1))),"na"))</f>
        <v>159.94</v>
      </c>
      <c r="AJ112" s="41">
        <f t="shared" si="6"/>
        <v>2</v>
      </c>
    </row>
    <row r="113" spans="1:36" ht="15.5">
      <c r="A113" s="88">
        <f t="shared" si="5"/>
        <v>1</v>
      </c>
      <c r="B113" s="89">
        <f t="shared" si="7"/>
        <v>44443</v>
      </c>
      <c r="C113" s="122">
        <f>IF(IFERROR(IF(INDEX(data_wkly!AO:AO,MATCH($B113,data_wkly!$C:$C,0),1)=0,"",_xlfn.NUMBERVALUE(INDEX(data_wkly!AO:AO,MATCH($B113,data_wkly!$C:$C,0),1))),"na")=0,"",IFERROR(IF(INDEX(data_wkly!AO:AO,MATCH($B113,data_wkly!$C:$C,0),1)=0,"",_xlfn.NUMBERVALUE(INDEX(data_wkly!AO:AO,MATCH($B113,data_wkly!$C:$C,0),1))),"na"))</f>
        <v>210</v>
      </c>
      <c r="D113" s="122">
        <f>IF(IFERROR(IF(INDEX(data_wkly!AP:AP,MATCH($B113,data_wkly!$C:$C,0),1)=0,"",_xlfn.NUMBERVALUE(INDEX(data_wkly!AP:AP,MATCH($B113,data_wkly!$C:$C,0),1))),"na")=0,"",IFERROR(IF(INDEX(data_wkly!AP:AP,MATCH($B113,data_wkly!$C:$C,0),1)=0,"",_xlfn.NUMBERVALUE(INDEX(data_wkly!AP:AP,MATCH($B113,data_wkly!$C:$C,0),1))),"na"))</f>
        <v>1679</v>
      </c>
      <c r="E113" s="122">
        <f>IF(IFERROR(IF(INDEX(data_wkly!AQ:AQ,MATCH($B113,data_wkly!$C:$C,0),1)=0,"",_xlfn.NUMBERVALUE(INDEX(data_wkly!AQ:AQ,MATCH($B113,data_wkly!$C:$C,0),1))),"na")=0,"",IFERROR(IF(INDEX(data_wkly!AQ:AQ,MATCH($B113,data_wkly!$C:$C,0),1)=0,"",_xlfn.NUMBERVALUE(INDEX(data_wkly!AQ:AQ,MATCH($B113,data_wkly!$C:$C,0),1))),"na"))</f>
        <v>10200</v>
      </c>
      <c r="F113" s="122">
        <f>IF(IFERROR(IF(INDEX(data_wkly!AR:AR,MATCH($B113,data_wkly!$C:$C,0),1)=0,"",_xlfn.NUMBERVALUE(INDEX(data_wkly!AR:AR,MATCH($B113,data_wkly!$C:$C,0),1))),"na")=0,"",IFERROR(IF(INDEX(data_wkly!AR:AR,MATCH($B113,data_wkly!$C:$C,0),1)=0,"",_xlfn.NUMBERVALUE(INDEX(data_wkly!AR:AR,MATCH($B113,data_wkly!$C:$C,0),1))),"na"))</f>
        <v>23762</v>
      </c>
      <c r="G113" s="122">
        <f>IF(IFERROR(IF(INDEX(data_wkly!AS:AS,MATCH($B113,data_wkly!$C:$C,0),1)=0,"",_xlfn.NUMBERVALUE(INDEX(data_wkly!AS:AS,MATCH($B113,data_wkly!$C:$C,0),1))),"na")=0,"",IFERROR(IF(INDEX(data_wkly!AS:AS,MATCH($B113,data_wkly!$C:$C,0),1)=0,"",_xlfn.NUMBERVALUE(INDEX(data_wkly!AS:AS,MATCH($B113,data_wkly!$C:$C,0),1))),"na"))</f>
        <v>23778</v>
      </c>
      <c r="H113" s="122" t="str">
        <f>IFERROR(IF(INDEX(data_wkly!BJ:BJ,MATCH($B113,data_wkly!$C:$C,0),1)=0,"",_xlfn.NUMBERVALUE(INDEX(data_wkly!BJ:BJ,MATCH($B113,data_wkly!$C:$C,0),1))),"na")</f>
        <v/>
      </c>
      <c r="I113" s="122">
        <f>IF(IFERROR(IF(INDEX(data_wkly!AT:AT,MATCH($B113,data_wkly!$C:$C,0),1)=0,"",_xlfn.NUMBERVALUE(INDEX(data_wkly!AT:AT,MATCH($B113,data_wkly!$C:$C,0),1))),"na")=0,"",IFERROR(IF(INDEX(data_wkly!AT:AT,MATCH($B113,data_wkly!$C:$C,0),1)=0,"",_xlfn.NUMBERVALUE(INDEX(data_wkly!AT:AT,MATCH($B113,data_wkly!$C:$C,0),1))),"na"))</f>
        <v>5716</v>
      </c>
      <c r="J113" s="122">
        <f>IF(IFERROR(IF(INDEX(data_wkly!AU:AU,MATCH($B113,data_wkly!$C:$C,0),1)=0,"",_xlfn.NUMBERVALUE(INDEX(data_wkly!AU:AU,MATCH($B113,data_wkly!$C:$C,0),1))),"na")=0,"",IFERROR(IF(INDEX(data_wkly!AU:AU,MATCH($B113,data_wkly!$C:$C,0),1)=0,"",_xlfn.NUMBERVALUE(INDEX(data_wkly!AU:AU,MATCH($B113,data_wkly!$C:$C,0),1))),"na"))</f>
        <v>2804</v>
      </c>
      <c r="K113" s="122">
        <f>IF(IFERROR(IF(INDEX(data_wkly!AV:AV,MATCH($B113,data_wkly!$C:$C,0),1)=0,"",_xlfn.NUMBERVALUE(INDEX(data_wkly!AV:AV,MATCH($B113,data_wkly!$C:$C,0),1))),"na")=0,"",IFERROR(IF(INDEX(data_wkly!AV:AV,MATCH($B113,data_wkly!$C:$C,0),1)=0,"",_xlfn.NUMBERVALUE(INDEX(data_wkly!AV:AV,MATCH($B113,data_wkly!$C:$C,0),1))),"na"))</f>
        <v>68149</v>
      </c>
      <c r="L113" s="122" t="str">
        <f>IFERROR(IF(INDEX(data_wkly!BI:BI,MATCH($B113,data_wkly!$C:$C,0),1)=0,"",_xlfn.NUMBERVALUE(INDEX(data_wkly!BI:BI,MATCH($B113,data_wkly!$C:$C,0),1))),"na")</f>
        <v/>
      </c>
      <c r="M113" s="122">
        <f>IF(IFERROR(IF(INDEX(data_wkly!AW:AW,MATCH($B113,data_wkly!$C:$C,0),1)=0,"",_xlfn.NUMBERVALUE(INDEX(data_wkly!AW:AW,MATCH($B113,data_wkly!$C:$C,0),1))),"na")=0,"",IFERROR(IF(INDEX(data_wkly!AW:AW,MATCH($B113,data_wkly!$C:$C,0),1)=0,"",_xlfn.NUMBERVALUE(INDEX(data_wkly!AW:AW,MATCH($B113,data_wkly!$C:$C,0),1))),"na"))</f>
        <v>63456</v>
      </c>
      <c r="N113" s="123"/>
      <c r="O113" s="124">
        <f>IF(IFERROR(IF(INDEX(data_wkly!AY:AY,MATCH($B113,data_wkly!$C:$C,0),1)=0,"",_xlfn.NUMBERVALUE(INDEX(data_wkly!AY:AY,MATCH($B113,data_wkly!$C:$C,0),1))),"na")=0,"",IFERROR(IF(INDEX(data_wkly!AY:AY,MATCH($B113,data_wkly!$C:$C,0),1)=0,"",_xlfn.NUMBERVALUE(INDEX(data_wkly!AY:AY,MATCH($B113,data_wkly!$C:$C,0),1))),"na"))</f>
        <v>136.75</v>
      </c>
      <c r="P113" s="124">
        <f>IF(IFERROR(IF(INDEX(data_wkly!AZ:AZ,MATCH($B113,data_wkly!$C:$C,0),1)=0,"",_xlfn.NUMBERVALUE(INDEX(data_wkly!AZ:AZ,MATCH($B113,data_wkly!$C:$C,0),1))),"na")=0,"",IFERROR(IF(INDEX(data_wkly!AZ:AZ,MATCH($B113,data_wkly!$C:$C,0),1)=0,"",_xlfn.NUMBERVALUE(INDEX(data_wkly!AZ:AZ,MATCH($B113,data_wkly!$C:$C,0),1))),"na"))</f>
        <v>157.33000000000001</v>
      </c>
      <c r="Q113" s="124">
        <f>IF(IFERROR(IF(INDEX(data_wkly!BA:BA,MATCH($B113,data_wkly!$C:$C,0),1)=0,"",_xlfn.NUMBERVALUE(INDEX(data_wkly!BA:BA,MATCH($B113,data_wkly!$C:$C,0),1))),"na")=0,"",IFERROR(IF(INDEX(data_wkly!BA:BA,MATCH($B113,data_wkly!$C:$C,0),1)=0,"",_xlfn.NUMBERVALUE(INDEX(data_wkly!BA:BA,MATCH($B113,data_wkly!$C:$C,0),1))),"na"))</f>
        <v>158.08000000000001</v>
      </c>
      <c r="R113" s="124">
        <f>IF(IFERROR(IF(INDEX(data_wkly!BB:BB,MATCH($B113,data_wkly!$C:$C,0),1)=0,"",_xlfn.NUMBERVALUE(INDEX(data_wkly!BB:BB,MATCH($B113,data_wkly!$C:$C,0),1))),"na")=0,"",IFERROR(IF(INDEX(data_wkly!BB:BB,MATCH($B113,data_wkly!$C:$C,0),1)=0,"",_xlfn.NUMBERVALUE(INDEX(data_wkly!BB:BB,MATCH($B113,data_wkly!$C:$C,0),1))),"na"))</f>
        <v>157.94</v>
      </c>
      <c r="S113" s="124">
        <f>IF(IFERROR(IF(INDEX(data_wkly!BC:BC,MATCH($B113,data_wkly!$C:$C,0),1)=0,"",_xlfn.NUMBERVALUE(INDEX(data_wkly!BC:BC,MATCH($B113,data_wkly!$C:$C,0),1))),"na")=0,"",IFERROR(IF(INDEX(data_wkly!BC:BC,MATCH($B113,data_wkly!$C:$C,0),1)=0,"",_xlfn.NUMBERVALUE(INDEX(data_wkly!BC:BC,MATCH($B113,data_wkly!$C:$C,0),1))),"na"))</f>
        <v>157.66999999999999</v>
      </c>
      <c r="T113" s="124" t="str">
        <f>IFERROR(IF(INDEX(data_wkly!BL:BL,MATCH($B113,data_wkly!$C:$C,0),1)=0,"",_xlfn.NUMBERVALUE(INDEX(data_wkly!BL:BL,MATCH($B113,data_wkly!$C:$C,0),1))),"na")</f>
        <v/>
      </c>
      <c r="U113" s="124">
        <f>IF(IFERROR(IF(INDEX(data_wkly!BD:BD,MATCH($B113,data_wkly!$C:$C,0),1)=0,"",_xlfn.NUMBERVALUE(INDEX(data_wkly!BD:BD,MATCH($B113,data_wkly!$C:$C,0),1))),"na")=0,"",IFERROR(IF(INDEX(data_wkly!BD:BD,MATCH($B113,data_wkly!$C:$C,0),1)=0,"",_xlfn.NUMBERVALUE(INDEX(data_wkly!BD:BD,MATCH($B113,data_wkly!$C:$C,0),1))),"na"))</f>
        <v>155.82</v>
      </c>
      <c r="V113" s="124">
        <f>IF(IFERROR(IF(INDEX(data_wkly!BE:BE,MATCH($B113,data_wkly!$C:$C,0),1)=0,"",_xlfn.NUMBERVALUE(INDEX(data_wkly!BE:BE,MATCH($B113,data_wkly!$C:$C,0),1))),"na")=0,"",IFERROR(IF(INDEX(data_wkly!BE:BE,MATCH($B113,data_wkly!$C:$C,0),1)=0,"",_xlfn.NUMBERVALUE(INDEX(data_wkly!BE:BE,MATCH($B113,data_wkly!$C:$C,0),1))),"na"))</f>
        <v>128.33000000000001</v>
      </c>
      <c r="W113" s="124">
        <f>IF(IFERROR(IF(INDEX(data_wkly!BF:BF,MATCH($B113,data_wkly!$C:$C,0),1)=0,"",_xlfn.NUMBERVALUE(INDEX(data_wkly!BF:BF,MATCH($B113,data_wkly!$C:$C,0),1))),"na")=0,"",IFERROR(IF(INDEX(data_wkly!BF:BF,MATCH($B113,data_wkly!$C:$C,0),1)=0,"",_xlfn.NUMBERVALUE(INDEX(data_wkly!BF:BF,MATCH($B113,data_wkly!$C:$C,0),1))),"na"))</f>
        <v>156.38999999999999</v>
      </c>
      <c r="X113" s="124" t="str">
        <f>IFERROR(IF(INDEX(data_wkly!BK:BK,MATCH($B113,data_wkly!$C:$C,0),1)=0,"",_xlfn.NUMBERVALUE(INDEX(data_wkly!BK:BK,MATCH($B113,data_wkly!$C:$C,0),1))),"na")</f>
        <v/>
      </c>
      <c r="Y113" s="124">
        <f>IF(IFERROR(IF(INDEX(data_wkly!BG:BG,MATCH($B113,data_wkly!$C:$C,0),1)=0,"",_xlfn.NUMBERVALUE(INDEX(data_wkly!BG:BG,MATCH($B113,data_wkly!$C:$C,0),1))),"na")=0,"",IFERROR(IF(INDEX(data_wkly!BG:BG,MATCH($B113,data_wkly!$C:$C,0),1)=0,"",_xlfn.NUMBERVALUE(INDEX(data_wkly!BG:BG,MATCH($B113,data_wkly!$C:$C,0),1))),"na"))</f>
        <v>157.66</v>
      </c>
      <c r="AJ113" s="41">
        <f t="shared" si="6"/>
        <v>1</v>
      </c>
    </row>
    <row r="114" spans="1:36" ht="15.5">
      <c r="A114" s="88">
        <f t="shared" si="5"/>
        <v>2</v>
      </c>
      <c r="B114" s="89">
        <f t="shared" si="7"/>
        <v>44450</v>
      </c>
      <c r="C114" s="122" t="str">
        <f>IF(IFERROR(IF(INDEX(data_wkly!AO:AO,MATCH($B114,data_wkly!$C:$C,0),1)=0,"",_xlfn.NUMBERVALUE(INDEX(data_wkly!AO:AO,MATCH($B114,data_wkly!$C:$C,0),1))),"na")=0,"",IFERROR(IF(INDEX(data_wkly!AO:AO,MATCH($B114,data_wkly!$C:$C,0),1)=0,"",_xlfn.NUMBERVALUE(INDEX(data_wkly!AO:AO,MATCH($B114,data_wkly!$C:$C,0),1))),"na"))</f>
        <v>na</v>
      </c>
      <c r="D114" s="122">
        <f>IF(IFERROR(IF(INDEX(data_wkly!AP:AP,MATCH($B114,data_wkly!$C:$C,0),1)=0,"",_xlfn.NUMBERVALUE(INDEX(data_wkly!AP:AP,MATCH($B114,data_wkly!$C:$C,0),1))),"na")=0,"",IFERROR(IF(INDEX(data_wkly!AP:AP,MATCH($B114,data_wkly!$C:$C,0),1)=0,"",_xlfn.NUMBERVALUE(INDEX(data_wkly!AP:AP,MATCH($B114,data_wkly!$C:$C,0),1))),"na"))</f>
        <v>1881</v>
      </c>
      <c r="E114" s="122">
        <f>IF(IFERROR(IF(INDEX(data_wkly!AQ:AQ,MATCH($B114,data_wkly!$C:$C,0),1)=0,"",_xlfn.NUMBERVALUE(INDEX(data_wkly!AQ:AQ,MATCH($B114,data_wkly!$C:$C,0),1))),"na")=0,"",IFERROR(IF(INDEX(data_wkly!AQ:AQ,MATCH($B114,data_wkly!$C:$C,0),1)=0,"",_xlfn.NUMBERVALUE(INDEX(data_wkly!AQ:AQ,MATCH($B114,data_wkly!$C:$C,0),1))),"na"))</f>
        <v>10883</v>
      </c>
      <c r="F114" s="122">
        <f>IF(IFERROR(IF(INDEX(data_wkly!AR:AR,MATCH($B114,data_wkly!$C:$C,0),1)=0,"",_xlfn.NUMBERVALUE(INDEX(data_wkly!AR:AR,MATCH($B114,data_wkly!$C:$C,0),1))),"na")=0,"",IFERROR(IF(INDEX(data_wkly!AR:AR,MATCH($B114,data_wkly!$C:$C,0),1)=0,"",_xlfn.NUMBERVALUE(INDEX(data_wkly!AR:AR,MATCH($B114,data_wkly!$C:$C,0),1))),"na"))</f>
        <v>25592</v>
      </c>
      <c r="G114" s="122">
        <f>IF(IFERROR(IF(INDEX(data_wkly!AS:AS,MATCH($B114,data_wkly!$C:$C,0),1)=0,"",_xlfn.NUMBERVALUE(INDEX(data_wkly!AS:AS,MATCH($B114,data_wkly!$C:$C,0),1))),"na")=0,"",IFERROR(IF(INDEX(data_wkly!AS:AS,MATCH($B114,data_wkly!$C:$C,0),1)=0,"",_xlfn.NUMBERVALUE(INDEX(data_wkly!AS:AS,MATCH($B114,data_wkly!$C:$C,0),1))),"na"))</f>
        <v>25700</v>
      </c>
      <c r="H114" s="122" t="str">
        <f>IFERROR(IF(INDEX(data_wkly!BJ:BJ,MATCH($B114,data_wkly!$C:$C,0),1)=0,"",_xlfn.NUMBERVALUE(INDEX(data_wkly!BJ:BJ,MATCH($B114,data_wkly!$C:$C,0),1))),"na")</f>
        <v/>
      </c>
      <c r="I114" s="122">
        <f>IF(IFERROR(IF(INDEX(data_wkly!AT:AT,MATCH($B114,data_wkly!$C:$C,0),1)=0,"",_xlfn.NUMBERVALUE(INDEX(data_wkly!AT:AT,MATCH($B114,data_wkly!$C:$C,0),1))),"na")=0,"",IFERROR(IF(INDEX(data_wkly!AT:AT,MATCH($B114,data_wkly!$C:$C,0),1)=0,"",_xlfn.NUMBERVALUE(INDEX(data_wkly!AT:AT,MATCH($B114,data_wkly!$C:$C,0),1))),"na"))</f>
        <v>5685</v>
      </c>
      <c r="J114" s="122" t="str">
        <f>IF(IFERROR(IF(INDEX(data_wkly!AU:AU,MATCH($B114,data_wkly!$C:$C,0),1)=0,"",_xlfn.NUMBERVALUE(INDEX(data_wkly!AU:AU,MATCH($B114,data_wkly!$C:$C,0),1))),"na")=0,"",IFERROR(IF(INDEX(data_wkly!AU:AU,MATCH($B114,data_wkly!$C:$C,0),1)=0,"",_xlfn.NUMBERVALUE(INDEX(data_wkly!AU:AU,MATCH($B114,data_wkly!$C:$C,0),1))),"na"))</f>
        <v>na</v>
      </c>
      <c r="K114" s="122">
        <f>IF(IFERROR(IF(INDEX(data_wkly!AV:AV,MATCH($B114,data_wkly!$C:$C,0),1)=0,"",_xlfn.NUMBERVALUE(INDEX(data_wkly!AV:AV,MATCH($B114,data_wkly!$C:$C,0),1))),"na")=0,"",IFERROR(IF(INDEX(data_wkly!AV:AV,MATCH($B114,data_wkly!$C:$C,0),1)=0,"",_xlfn.NUMBERVALUE(INDEX(data_wkly!AV:AV,MATCH($B114,data_wkly!$C:$C,0),1))),"na"))</f>
        <v>73017</v>
      </c>
      <c r="L114" s="122" t="str">
        <f>IFERROR(IF(INDEX(data_wkly!BI:BI,MATCH($B114,data_wkly!$C:$C,0),1)=0,"",_xlfn.NUMBERVALUE(INDEX(data_wkly!BI:BI,MATCH($B114,data_wkly!$C:$C,0),1))),"na")</f>
        <v/>
      </c>
      <c r="M114" s="122">
        <f>IF(IFERROR(IF(INDEX(data_wkly!AW:AW,MATCH($B114,data_wkly!$C:$C,0),1)=0,"",_xlfn.NUMBERVALUE(INDEX(data_wkly!AW:AW,MATCH($B114,data_wkly!$C:$C,0),1))),"na")=0,"",IFERROR(IF(INDEX(data_wkly!AW:AW,MATCH($B114,data_wkly!$C:$C,0),1)=0,"",_xlfn.NUMBERVALUE(INDEX(data_wkly!AW:AW,MATCH($B114,data_wkly!$C:$C,0),1))),"na"))</f>
        <v>67860</v>
      </c>
      <c r="N114" s="123"/>
      <c r="O114" s="124" t="str">
        <f>IF(IFERROR(IF(INDEX(data_wkly!AY:AY,MATCH($B114,data_wkly!$C:$C,0),1)=0,"",_xlfn.NUMBERVALUE(INDEX(data_wkly!AY:AY,MATCH($B114,data_wkly!$C:$C,0),1))),"na")=0,"",IFERROR(IF(INDEX(data_wkly!AY:AY,MATCH($B114,data_wkly!$C:$C,0),1)=0,"",_xlfn.NUMBERVALUE(INDEX(data_wkly!AY:AY,MATCH($B114,data_wkly!$C:$C,0),1))),"na"))</f>
        <v>na</v>
      </c>
      <c r="P114" s="124">
        <f>IF(IFERROR(IF(INDEX(data_wkly!AZ:AZ,MATCH($B114,data_wkly!$C:$C,0),1)=0,"",_xlfn.NUMBERVALUE(INDEX(data_wkly!AZ:AZ,MATCH($B114,data_wkly!$C:$C,0),1))),"na")=0,"",IFERROR(IF(INDEX(data_wkly!AZ:AZ,MATCH($B114,data_wkly!$C:$C,0),1)=0,"",_xlfn.NUMBERVALUE(INDEX(data_wkly!AZ:AZ,MATCH($B114,data_wkly!$C:$C,0),1))),"na"))</f>
        <v>154.84</v>
      </c>
      <c r="Q114" s="124">
        <f>IF(IFERROR(IF(INDEX(data_wkly!BA:BA,MATCH($B114,data_wkly!$C:$C,0),1)=0,"",_xlfn.NUMBERVALUE(INDEX(data_wkly!BA:BA,MATCH($B114,data_wkly!$C:$C,0),1))),"na")=0,"",IFERROR(IF(INDEX(data_wkly!BA:BA,MATCH($B114,data_wkly!$C:$C,0),1)=0,"",_xlfn.NUMBERVALUE(INDEX(data_wkly!BA:BA,MATCH($B114,data_wkly!$C:$C,0),1))),"na"))</f>
        <v>158.63999999999999</v>
      </c>
      <c r="R114" s="124">
        <f>IF(IFERROR(IF(INDEX(data_wkly!BB:BB,MATCH($B114,data_wkly!$C:$C,0),1)=0,"",_xlfn.NUMBERVALUE(INDEX(data_wkly!BB:BB,MATCH($B114,data_wkly!$C:$C,0),1))),"na")=0,"",IFERROR(IF(INDEX(data_wkly!BB:BB,MATCH($B114,data_wkly!$C:$C,0),1)=0,"",_xlfn.NUMBERVALUE(INDEX(data_wkly!BB:BB,MATCH($B114,data_wkly!$C:$C,0),1))),"na"))</f>
        <v>157.91</v>
      </c>
      <c r="S114" s="124">
        <f>IF(IFERROR(IF(INDEX(data_wkly!BC:BC,MATCH($B114,data_wkly!$C:$C,0),1)=0,"",_xlfn.NUMBERVALUE(INDEX(data_wkly!BC:BC,MATCH($B114,data_wkly!$C:$C,0),1))),"na")=0,"",IFERROR(IF(INDEX(data_wkly!BC:BC,MATCH($B114,data_wkly!$C:$C,0),1)=0,"",_xlfn.NUMBERVALUE(INDEX(data_wkly!BC:BC,MATCH($B114,data_wkly!$C:$C,0),1))),"na"))</f>
        <v>157.63</v>
      </c>
      <c r="T114" s="124" t="str">
        <f>IFERROR(IF(INDEX(data_wkly!BL:BL,MATCH($B114,data_wkly!$C:$C,0),1)=0,"",_xlfn.NUMBERVALUE(INDEX(data_wkly!BL:BL,MATCH($B114,data_wkly!$C:$C,0),1))),"na")</f>
        <v/>
      </c>
      <c r="U114" s="124">
        <f>IF(IFERROR(IF(INDEX(data_wkly!BD:BD,MATCH($B114,data_wkly!$C:$C,0),1)=0,"",_xlfn.NUMBERVALUE(INDEX(data_wkly!BD:BD,MATCH($B114,data_wkly!$C:$C,0),1))),"na")=0,"",IFERROR(IF(INDEX(data_wkly!BD:BD,MATCH($B114,data_wkly!$C:$C,0),1)=0,"",_xlfn.NUMBERVALUE(INDEX(data_wkly!BD:BD,MATCH($B114,data_wkly!$C:$C,0),1))),"na"))</f>
        <v>156.59</v>
      </c>
      <c r="V114" s="124" t="str">
        <f>IF(IFERROR(IF(INDEX(data_wkly!BE:BE,MATCH($B114,data_wkly!$C:$C,0),1)=0,"",_xlfn.NUMBERVALUE(INDEX(data_wkly!BE:BE,MATCH($B114,data_wkly!$C:$C,0),1))),"na")=0,"",IFERROR(IF(INDEX(data_wkly!BE:BE,MATCH($B114,data_wkly!$C:$C,0),1)=0,"",_xlfn.NUMBERVALUE(INDEX(data_wkly!BE:BE,MATCH($B114,data_wkly!$C:$C,0),1))),"na"))</f>
        <v>na</v>
      </c>
      <c r="W114" s="124">
        <f>IF(IFERROR(IF(INDEX(data_wkly!BF:BF,MATCH($B114,data_wkly!$C:$C,0),1)=0,"",_xlfn.NUMBERVALUE(INDEX(data_wkly!BF:BF,MATCH($B114,data_wkly!$C:$C,0),1))),"na")=0,"",IFERROR(IF(INDEX(data_wkly!BF:BF,MATCH($B114,data_wkly!$C:$C,0),1)=0,"",_xlfn.NUMBERVALUE(INDEX(data_wkly!BF:BF,MATCH($B114,data_wkly!$C:$C,0),1))),"na"))</f>
        <v>156.37</v>
      </c>
      <c r="X114" s="124" t="str">
        <f>IFERROR(IF(INDEX(data_wkly!BK:BK,MATCH($B114,data_wkly!$C:$C,0),1)=0,"",_xlfn.NUMBERVALUE(INDEX(data_wkly!BK:BK,MATCH($B114,data_wkly!$C:$C,0),1))),"na")</f>
        <v/>
      </c>
      <c r="Y114" s="124">
        <f>IF(IFERROR(IF(INDEX(data_wkly!BG:BG,MATCH($B114,data_wkly!$C:$C,0),1)=0,"",_xlfn.NUMBERVALUE(INDEX(data_wkly!BG:BG,MATCH($B114,data_wkly!$C:$C,0),1))),"na")=0,"",IFERROR(IF(INDEX(data_wkly!BG:BG,MATCH($B114,data_wkly!$C:$C,0),1)=0,"",_xlfn.NUMBERVALUE(INDEX(data_wkly!BG:BG,MATCH($B114,data_wkly!$C:$C,0),1))),"na"))</f>
        <v>157.82</v>
      </c>
      <c r="AJ114" s="41">
        <f t="shared" si="6"/>
        <v>2</v>
      </c>
    </row>
    <row r="115" spans="1:36" ht="15.5">
      <c r="A115" s="88">
        <f t="shared" si="5"/>
        <v>1</v>
      </c>
      <c r="B115" s="89">
        <f t="shared" si="7"/>
        <v>44457</v>
      </c>
      <c r="C115" s="122">
        <f>IF(IFERROR(IF(INDEX(data_wkly!AO:AO,MATCH($B115,data_wkly!$C:$C,0),1)=0,"",_xlfn.NUMBERVALUE(INDEX(data_wkly!AO:AO,MATCH($B115,data_wkly!$C:$C,0),1))),"na")=0,"",IFERROR(IF(INDEX(data_wkly!AO:AO,MATCH($B115,data_wkly!$C:$C,0),1)=0,"",_xlfn.NUMBERVALUE(INDEX(data_wkly!AO:AO,MATCH($B115,data_wkly!$C:$C,0),1))),"na"))</f>
        <v>239</v>
      </c>
      <c r="D115" s="122">
        <f>IF(IFERROR(IF(INDEX(data_wkly!AP:AP,MATCH($B115,data_wkly!$C:$C,0),1)=0,"",_xlfn.NUMBERVALUE(INDEX(data_wkly!AP:AP,MATCH($B115,data_wkly!$C:$C,0),1))),"na")=0,"",IFERROR(IF(INDEX(data_wkly!AP:AP,MATCH($B115,data_wkly!$C:$C,0),1)=0,"",_xlfn.NUMBERVALUE(INDEX(data_wkly!AP:AP,MATCH($B115,data_wkly!$C:$C,0),1))),"na"))</f>
        <v>1657</v>
      </c>
      <c r="E115" s="122">
        <f>IF(IFERROR(IF(INDEX(data_wkly!AQ:AQ,MATCH($B115,data_wkly!$C:$C,0),1)=0,"",_xlfn.NUMBERVALUE(INDEX(data_wkly!AQ:AQ,MATCH($B115,data_wkly!$C:$C,0),1))),"na")=0,"",IFERROR(IF(INDEX(data_wkly!AQ:AQ,MATCH($B115,data_wkly!$C:$C,0),1)=0,"",_xlfn.NUMBERVALUE(INDEX(data_wkly!AQ:AQ,MATCH($B115,data_wkly!$C:$C,0),1))),"na"))</f>
        <v>9613</v>
      </c>
      <c r="F115" s="122">
        <f>IF(IFERROR(IF(INDEX(data_wkly!AR:AR,MATCH($B115,data_wkly!$C:$C,0),1)=0,"",_xlfn.NUMBERVALUE(INDEX(data_wkly!AR:AR,MATCH($B115,data_wkly!$C:$C,0),1))),"na")=0,"",IFERROR(IF(INDEX(data_wkly!AR:AR,MATCH($B115,data_wkly!$C:$C,0),1)=0,"",_xlfn.NUMBERVALUE(INDEX(data_wkly!AR:AR,MATCH($B115,data_wkly!$C:$C,0),1))),"na"))</f>
        <v>23269</v>
      </c>
      <c r="G115" s="122">
        <f>IF(IFERROR(IF(INDEX(data_wkly!AS:AS,MATCH($B115,data_wkly!$C:$C,0),1)=0,"",_xlfn.NUMBERVALUE(INDEX(data_wkly!AS:AS,MATCH($B115,data_wkly!$C:$C,0),1))),"na")=0,"",IFERROR(IF(INDEX(data_wkly!AS:AS,MATCH($B115,data_wkly!$C:$C,0),1)=0,"",_xlfn.NUMBERVALUE(INDEX(data_wkly!AS:AS,MATCH($B115,data_wkly!$C:$C,0),1))),"na"))</f>
        <v>24671</v>
      </c>
      <c r="H115" s="122" t="str">
        <f>IFERROR(IF(INDEX(data_wkly!BJ:BJ,MATCH($B115,data_wkly!$C:$C,0),1)=0,"",_xlfn.NUMBERVALUE(INDEX(data_wkly!BJ:BJ,MATCH($B115,data_wkly!$C:$C,0),1))),"na")</f>
        <v/>
      </c>
      <c r="I115" s="122">
        <f>IF(IFERROR(IF(INDEX(data_wkly!AT:AT,MATCH($B115,data_wkly!$C:$C,0),1)=0,"",_xlfn.NUMBERVALUE(INDEX(data_wkly!AT:AT,MATCH($B115,data_wkly!$C:$C,0),1))),"na")=0,"",IFERROR(IF(INDEX(data_wkly!AT:AT,MATCH($B115,data_wkly!$C:$C,0),1)=0,"",_xlfn.NUMBERVALUE(INDEX(data_wkly!AT:AT,MATCH($B115,data_wkly!$C:$C,0),1))),"na"))</f>
        <v>6505</v>
      </c>
      <c r="J115" s="122">
        <f>IF(IFERROR(IF(INDEX(data_wkly!AU:AU,MATCH($B115,data_wkly!$C:$C,0),1)=0,"",_xlfn.NUMBERVALUE(INDEX(data_wkly!AU:AU,MATCH($B115,data_wkly!$C:$C,0),1))),"na")=0,"",IFERROR(IF(INDEX(data_wkly!AU:AU,MATCH($B115,data_wkly!$C:$C,0),1)=0,"",_xlfn.NUMBERVALUE(INDEX(data_wkly!AU:AU,MATCH($B115,data_wkly!$C:$C,0),1))),"na"))</f>
        <v>3927</v>
      </c>
      <c r="K115" s="122">
        <f>IF(IFERROR(IF(INDEX(data_wkly!AV:AV,MATCH($B115,data_wkly!$C:$C,0),1)=0,"",_xlfn.NUMBERVALUE(INDEX(data_wkly!AV:AV,MATCH($B115,data_wkly!$C:$C,0),1))),"na")=0,"",IFERROR(IF(INDEX(data_wkly!AV:AV,MATCH($B115,data_wkly!$C:$C,0),1)=0,"",_xlfn.NUMBERVALUE(INDEX(data_wkly!AV:AV,MATCH($B115,data_wkly!$C:$C,0),1))),"na"))</f>
        <v>69881</v>
      </c>
      <c r="L115" s="122" t="str">
        <f>IFERROR(IF(INDEX(data_wkly!BI:BI,MATCH($B115,data_wkly!$C:$C,0),1)=0,"",_xlfn.NUMBERVALUE(INDEX(data_wkly!BI:BI,MATCH($B115,data_wkly!$C:$C,0),1))),"na")</f>
        <v/>
      </c>
      <c r="M115" s="122">
        <f>IF(IFERROR(IF(INDEX(data_wkly!AW:AW,MATCH($B115,data_wkly!$C:$C,0),1)=0,"",_xlfn.NUMBERVALUE(INDEX(data_wkly!AW:AW,MATCH($B115,data_wkly!$C:$C,0),1))),"na")=0,"",IFERROR(IF(INDEX(data_wkly!AW:AW,MATCH($B115,data_wkly!$C:$C,0),1)=0,"",_xlfn.NUMBERVALUE(INDEX(data_wkly!AW:AW,MATCH($B115,data_wkly!$C:$C,0),1))),"na"))</f>
        <v>64058</v>
      </c>
      <c r="N115" s="123"/>
      <c r="O115" s="124">
        <f>IF(IFERROR(IF(INDEX(data_wkly!AY:AY,MATCH($B115,data_wkly!$C:$C,0),1)=0,"",_xlfn.NUMBERVALUE(INDEX(data_wkly!AY:AY,MATCH($B115,data_wkly!$C:$C,0),1))),"na")=0,"",IFERROR(IF(INDEX(data_wkly!AY:AY,MATCH($B115,data_wkly!$C:$C,0),1)=0,"",_xlfn.NUMBERVALUE(INDEX(data_wkly!AY:AY,MATCH($B115,data_wkly!$C:$C,0),1))),"na"))</f>
        <v>135.11000000000001</v>
      </c>
      <c r="P115" s="124">
        <f>IF(IFERROR(IF(INDEX(data_wkly!AZ:AZ,MATCH($B115,data_wkly!$C:$C,0),1)=0,"",_xlfn.NUMBERVALUE(INDEX(data_wkly!AZ:AZ,MATCH($B115,data_wkly!$C:$C,0),1))),"na")=0,"",IFERROR(IF(INDEX(data_wkly!AZ:AZ,MATCH($B115,data_wkly!$C:$C,0),1)=0,"",_xlfn.NUMBERVALUE(INDEX(data_wkly!AZ:AZ,MATCH($B115,data_wkly!$C:$C,0),1))),"na"))</f>
        <v>153.43</v>
      </c>
      <c r="Q115" s="124">
        <f>IF(IFERROR(IF(INDEX(data_wkly!BA:BA,MATCH($B115,data_wkly!$C:$C,0),1)=0,"",_xlfn.NUMBERVALUE(INDEX(data_wkly!BA:BA,MATCH($B115,data_wkly!$C:$C,0),1))),"na")=0,"",IFERROR(IF(INDEX(data_wkly!BA:BA,MATCH($B115,data_wkly!$C:$C,0),1)=0,"",_xlfn.NUMBERVALUE(INDEX(data_wkly!BA:BA,MATCH($B115,data_wkly!$C:$C,0),1))),"na"))</f>
        <v>156.74</v>
      </c>
      <c r="R115" s="124">
        <f>IF(IFERROR(IF(INDEX(data_wkly!BB:BB,MATCH($B115,data_wkly!$C:$C,0),1)=0,"",_xlfn.NUMBERVALUE(INDEX(data_wkly!BB:BB,MATCH($B115,data_wkly!$C:$C,0),1))),"na")=0,"",IFERROR(IF(INDEX(data_wkly!BB:BB,MATCH($B115,data_wkly!$C:$C,0),1)=0,"",_xlfn.NUMBERVALUE(INDEX(data_wkly!BB:BB,MATCH($B115,data_wkly!$C:$C,0),1))),"na"))</f>
        <v>156.55000000000001</v>
      </c>
      <c r="S115" s="124">
        <f>IF(IFERROR(IF(INDEX(data_wkly!BC:BC,MATCH($B115,data_wkly!$C:$C,0),1)=0,"",_xlfn.NUMBERVALUE(INDEX(data_wkly!BC:BC,MATCH($B115,data_wkly!$C:$C,0),1))),"na")=0,"",IFERROR(IF(INDEX(data_wkly!BC:BC,MATCH($B115,data_wkly!$C:$C,0),1)=0,"",_xlfn.NUMBERVALUE(INDEX(data_wkly!BC:BC,MATCH($B115,data_wkly!$C:$C,0),1))),"na"))</f>
        <v>155.97999999999999</v>
      </c>
      <c r="T115" s="124" t="str">
        <f>IFERROR(IF(INDEX(data_wkly!BL:BL,MATCH($B115,data_wkly!$C:$C,0),1)=0,"",_xlfn.NUMBERVALUE(INDEX(data_wkly!BL:BL,MATCH($B115,data_wkly!$C:$C,0),1))),"na")</f>
        <v/>
      </c>
      <c r="U115" s="124">
        <f>IF(IFERROR(IF(INDEX(data_wkly!BD:BD,MATCH($B115,data_wkly!$C:$C,0),1)=0,"",_xlfn.NUMBERVALUE(INDEX(data_wkly!BD:BD,MATCH($B115,data_wkly!$C:$C,0),1))),"na")=0,"",IFERROR(IF(INDEX(data_wkly!BD:BD,MATCH($B115,data_wkly!$C:$C,0),1)=0,"",_xlfn.NUMBERVALUE(INDEX(data_wkly!BD:BD,MATCH($B115,data_wkly!$C:$C,0),1))),"na"))</f>
        <v>154.13</v>
      </c>
      <c r="V115" s="124">
        <f>IF(IFERROR(IF(INDEX(data_wkly!BE:BE,MATCH($B115,data_wkly!$C:$C,0),1)=0,"",_xlfn.NUMBERVALUE(INDEX(data_wkly!BE:BE,MATCH($B115,data_wkly!$C:$C,0),1))),"na")=0,"",IFERROR(IF(INDEX(data_wkly!BE:BE,MATCH($B115,data_wkly!$C:$C,0),1)=0,"",_xlfn.NUMBERVALUE(INDEX(data_wkly!BE:BE,MATCH($B115,data_wkly!$C:$C,0),1))),"na"))</f>
        <v>126.42</v>
      </c>
      <c r="W115" s="124">
        <f>IF(IFERROR(IF(INDEX(data_wkly!BF:BF,MATCH($B115,data_wkly!$C:$C,0),1)=0,"",_xlfn.NUMBERVALUE(INDEX(data_wkly!BF:BF,MATCH($B115,data_wkly!$C:$C,0),1))),"na")=0,"",IFERROR(IF(INDEX(data_wkly!BF:BF,MATCH($B115,data_wkly!$C:$C,0),1)=0,"",_xlfn.NUMBERVALUE(INDEX(data_wkly!BF:BF,MATCH($B115,data_wkly!$C:$C,0),1))),"na"))</f>
        <v>154.31</v>
      </c>
      <c r="X115" s="124" t="str">
        <f>IFERROR(IF(INDEX(data_wkly!BK:BK,MATCH($B115,data_wkly!$C:$C,0),1)=0,"",_xlfn.NUMBERVALUE(INDEX(data_wkly!BK:BK,MATCH($B115,data_wkly!$C:$C,0),1))),"na")</f>
        <v/>
      </c>
      <c r="Y115" s="124">
        <f>IF(IFERROR(IF(INDEX(data_wkly!BG:BG,MATCH($B115,data_wkly!$C:$C,0),1)=0,"",_xlfn.NUMBERVALUE(INDEX(data_wkly!BG:BG,MATCH($B115,data_wkly!$C:$C,0),1))),"na")=0,"",IFERROR(IF(INDEX(data_wkly!BG:BG,MATCH($B115,data_wkly!$C:$C,0),1)=0,"",_xlfn.NUMBERVALUE(INDEX(data_wkly!BG:BG,MATCH($B115,data_wkly!$C:$C,0),1))),"na"))</f>
        <v>156.11000000000001</v>
      </c>
      <c r="AJ115" s="41">
        <f t="shared" si="6"/>
        <v>1</v>
      </c>
    </row>
    <row r="116" spans="1:36" ht="15.5">
      <c r="A116" s="88">
        <f t="shared" si="5"/>
        <v>2</v>
      </c>
      <c r="B116" s="89">
        <f t="shared" si="7"/>
        <v>44464</v>
      </c>
      <c r="C116" s="122">
        <f>IF(IFERROR(IF(INDEX(data_wkly!AO:AO,MATCH($B116,data_wkly!$C:$C,0),1)=0,"",_xlfn.NUMBERVALUE(INDEX(data_wkly!AO:AO,MATCH($B116,data_wkly!$C:$C,0),1))),"na")=0,"",IFERROR(IF(INDEX(data_wkly!AO:AO,MATCH($B116,data_wkly!$C:$C,0),1)=0,"",_xlfn.NUMBERVALUE(INDEX(data_wkly!AO:AO,MATCH($B116,data_wkly!$C:$C,0),1))),"na"))</f>
        <v>175</v>
      </c>
      <c r="D116" s="122">
        <f>IF(IFERROR(IF(INDEX(data_wkly!AP:AP,MATCH($B116,data_wkly!$C:$C,0),1)=0,"",_xlfn.NUMBERVALUE(INDEX(data_wkly!AP:AP,MATCH($B116,data_wkly!$C:$C,0),1))),"na")=0,"",IFERROR(IF(INDEX(data_wkly!AP:AP,MATCH($B116,data_wkly!$C:$C,0),1)=0,"",_xlfn.NUMBERVALUE(INDEX(data_wkly!AP:AP,MATCH($B116,data_wkly!$C:$C,0),1))),"na"))</f>
        <v>1487</v>
      </c>
      <c r="E116" s="122">
        <f>IF(IFERROR(IF(INDEX(data_wkly!AQ:AQ,MATCH($B116,data_wkly!$C:$C,0),1)=0,"",_xlfn.NUMBERVALUE(INDEX(data_wkly!AQ:AQ,MATCH($B116,data_wkly!$C:$C,0),1))),"na")=0,"",IFERROR(IF(INDEX(data_wkly!AQ:AQ,MATCH($B116,data_wkly!$C:$C,0),1)=0,"",_xlfn.NUMBERVALUE(INDEX(data_wkly!AQ:AQ,MATCH($B116,data_wkly!$C:$C,0),1))),"na"))</f>
        <v>9297</v>
      </c>
      <c r="F116" s="122">
        <f>IF(IFERROR(IF(INDEX(data_wkly!AR:AR,MATCH($B116,data_wkly!$C:$C,0),1)=0,"",_xlfn.NUMBERVALUE(INDEX(data_wkly!AR:AR,MATCH($B116,data_wkly!$C:$C,0),1))),"na")=0,"",IFERROR(IF(INDEX(data_wkly!AR:AR,MATCH($B116,data_wkly!$C:$C,0),1)=0,"",_xlfn.NUMBERVALUE(INDEX(data_wkly!AR:AR,MATCH($B116,data_wkly!$C:$C,0),1))),"na"))</f>
        <v>23573</v>
      </c>
      <c r="G116" s="122">
        <f>IF(IFERROR(IF(INDEX(data_wkly!AS:AS,MATCH($B116,data_wkly!$C:$C,0),1)=0,"",_xlfn.NUMBERVALUE(INDEX(data_wkly!AS:AS,MATCH($B116,data_wkly!$C:$C,0),1))),"na")=0,"",IFERROR(IF(INDEX(data_wkly!AS:AS,MATCH($B116,data_wkly!$C:$C,0),1)=0,"",_xlfn.NUMBERVALUE(INDEX(data_wkly!AS:AS,MATCH($B116,data_wkly!$C:$C,0),1))),"na"))</f>
        <v>27129</v>
      </c>
      <c r="H116" s="122" t="str">
        <f>IFERROR(IF(INDEX(data_wkly!BJ:BJ,MATCH($B116,data_wkly!$C:$C,0),1)=0,"",_xlfn.NUMBERVALUE(INDEX(data_wkly!BJ:BJ,MATCH($B116,data_wkly!$C:$C,0),1))),"na")</f>
        <v/>
      </c>
      <c r="I116" s="122">
        <f>IF(IFERROR(IF(INDEX(data_wkly!AT:AT,MATCH($B116,data_wkly!$C:$C,0),1)=0,"",_xlfn.NUMBERVALUE(INDEX(data_wkly!AT:AT,MATCH($B116,data_wkly!$C:$C,0),1))),"na")=0,"",IFERROR(IF(INDEX(data_wkly!AT:AT,MATCH($B116,data_wkly!$C:$C,0),1)=0,"",_xlfn.NUMBERVALUE(INDEX(data_wkly!AT:AT,MATCH($B116,data_wkly!$C:$C,0),1))),"na"))</f>
        <v>7164</v>
      </c>
      <c r="J116" s="122">
        <f>IF(IFERROR(IF(INDEX(data_wkly!AU:AU,MATCH($B116,data_wkly!$C:$C,0),1)=0,"",_xlfn.NUMBERVALUE(INDEX(data_wkly!AU:AU,MATCH($B116,data_wkly!$C:$C,0),1))),"na")=0,"",IFERROR(IF(INDEX(data_wkly!AU:AU,MATCH($B116,data_wkly!$C:$C,0),1)=0,"",_xlfn.NUMBERVALUE(INDEX(data_wkly!AU:AU,MATCH($B116,data_wkly!$C:$C,0),1))),"na"))</f>
        <v>4281</v>
      </c>
      <c r="K116" s="122">
        <f>IF(IFERROR(IF(INDEX(data_wkly!AV:AV,MATCH($B116,data_wkly!$C:$C,0),1)=0,"",_xlfn.NUMBERVALUE(INDEX(data_wkly!AV:AV,MATCH($B116,data_wkly!$C:$C,0),1))),"na")=0,"",IFERROR(IF(INDEX(data_wkly!AV:AV,MATCH($B116,data_wkly!$C:$C,0),1)=0,"",_xlfn.NUMBERVALUE(INDEX(data_wkly!AV:AV,MATCH($B116,data_wkly!$C:$C,0),1))),"na"))</f>
        <v>73106</v>
      </c>
      <c r="L116" s="122" t="str">
        <f>IFERROR(IF(INDEX(data_wkly!BI:BI,MATCH($B116,data_wkly!$C:$C,0),1)=0,"",_xlfn.NUMBERVALUE(INDEX(data_wkly!BI:BI,MATCH($B116,data_wkly!$C:$C,0),1))),"na")</f>
        <v/>
      </c>
      <c r="M116" s="122">
        <f>IF(IFERROR(IF(INDEX(data_wkly!AW:AW,MATCH($B116,data_wkly!$C:$C,0),1)=0,"",_xlfn.NUMBERVALUE(INDEX(data_wkly!AW:AW,MATCH($B116,data_wkly!$C:$C,0),1))),"na")=0,"",IFERROR(IF(INDEX(data_wkly!AW:AW,MATCH($B116,data_wkly!$C:$C,0),1)=0,"",_xlfn.NUMBERVALUE(INDEX(data_wkly!AW:AW,MATCH($B116,data_wkly!$C:$C,0),1))),"na"))</f>
        <v>67163</v>
      </c>
      <c r="N116" s="123"/>
      <c r="O116" s="124">
        <f>IF(IFERROR(IF(INDEX(data_wkly!AY:AY,MATCH($B116,data_wkly!$C:$C,0),1)=0,"",_xlfn.NUMBERVALUE(INDEX(data_wkly!AY:AY,MATCH($B116,data_wkly!$C:$C,0),1))),"na")=0,"",IFERROR(IF(INDEX(data_wkly!AY:AY,MATCH($B116,data_wkly!$C:$C,0),1)=0,"",_xlfn.NUMBERVALUE(INDEX(data_wkly!AY:AY,MATCH($B116,data_wkly!$C:$C,0),1))),"na"))</f>
        <v>138.94</v>
      </c>
      <c r="P116" s="124">
        <f>IF(IFERROR(IF(INDEX(data_wkly!AZ:AZ,MATCH($B116,data_wkly!$C:$C,0),1)=0,"",_xlfn.NUMBERVALUE(INDEX(data_wkly!AZ:AZ,MATCH($B116,data_wkly!$C:$C,0),1))),"na")=0,"",IFERROR(IF(INDEX(data_wkly!AZ:AZ,MATCH($B116,data_wkly!$C:$C,0),1)=0,"",_xlfn.NUMBERVALUE(INDEX(data_wkly!AZ:AZ,MATCH($B116,data_wkly!$C:$C,0),1))),"na"))</f>
        <v>149.65</v>
      </c>
      <c r="Q116" s="124">
        <f>IF(IFERROR(IF(INDEX(data_wkly!BA:BA,MATCH($B116,data_wkly!$C:$C,0),1)=0,"",_xlfn.NUMBERVALUE(INDEX(data_wkly!BA:BA,MATCH($B116,data_wkly!$C:$C,0),1))),"na")=0,"",IFERROR(IF(INDEX(data_wkly!BA:BA,MATCH($B116,data_wkly!$C:$C,0),1)=0,"",_xlfn.NUMBERVALUE(INDEX(data_wkly!BA:BA,MATCH($B116,data_wkly!$C:$C,0),1))),"na"))</f>
        <v>153.85</v>
      </c>
      <c r="R116" s="124">
        <f>IF(IFERROR(IF(INDEX(data_wkly!BB:BB,MATCH($B116,data_wkly!$C:$C,0),1)=0,"",_xlfn.NUMBERVALUE(INDEX(data_wkly!BB:BB,MATCH($B116,data_wkly!$C:$C,0),1))),"na")=0,"",IFERROR(IF(INDEX(data_wkly!BB:BB,MATCH($B116,data_wkly!$C:$C,0),1)=0,"",_xlfn.NUMBERVALUE(INDEX(data_wkly!BB:BB,MATCH($B116,data_wkly!$C:$C,0),1))),"na"))</f>
        <v>155.49</v>
      </c>
      <c r="S116" s="124">
        <f>IF(IFERROR(IF(INDEX(data_wkly!BC:BC,MATCH($B116,data_wkly!$C:$C,0),1)=0,"",_xlfn.NUMBERVALUE(INDEX(data_wkly!BC:BC,MATCH($B116,data_wkly!$C:$C,0),1))),"na")=0,"",IFERROR(IF(INDEX(data_wkly!BC:BC,MATCH($B116,data_wkly!$C:$C,0),1)=0,"",_xlfn.NUMBERVALUE(INDEX(data_wkly!BC:BC,MATCH($B116,data_wkly!$C:$C,0),1))),"na"))</f>
        <v>156.06</v>
      </c>
      <c r="T116" s="124" t="str">
        <f>IFERROR(IF(INDEX(data_wkly!BL:BL,MATCH($B116,data_wkly!$C:$C,0),1)=0,"",_xlfn.NUMBERVALUE(INDEX(data_wkly!BL:BL,MATCH($B116,data_wkly!$C:$C,0),1))),"na")</f>
        <v/>
      </c>
      <c r="U116" s="124">
        <f>IF(IFERROR(IF(INDEX(data_wkly!BD:BD,MATCH($B116,data_wkly!$C:$C,0),1)=0,"",_xlfn.NUMBERVALUE(INDEX(data_wkly!BD:BD,MATCH($B116,data_wkly!$C:$C,0),1))),"na")=0,"",IFERROR(IF(INDEX(data_wkly!BD:BD,MATCH($B116,data_wkly!$C:$C,0),1)=0,"",_xlfn.NUMBERVALUE(INDEX(data_wkly!BD:BD,MATCH($B116,data_wkly!$C:$C,0),1))),"na"))</f>
        <v>154.43</v>
      </c>
      <c r="V116" s="124">
        <f>IF(IFERROR(IF(INDEX(data_wkly!BE:BE,MATCH($B116,data_wkly!$C:$C,0),1)=0,"",_xlfn.NUMBERVALUE(INDEX(data_wkly!BE:BE,MATCH($B116,data_wkly!$C:$C,0),1))),"na")=0,"",IFERROR(IF(INDEX(data_wkly!BE:BE,MATCH($B116,data_wkly!$C:$C,0),1)=0,"",_xlfn.NUMBERVALUE(INDEX(data_wkly!BE:BE,MATCH($B116,data_wkly!$C:$C,0),1))),"na"))</f>
        <v>127.08</v>
      </c>
      <c r="W116" s="124">
        <f>IF(IFERROR(IF(INDEX(data_wkly!BF:BF,MATCH($B116,data_wkly!$C:$C,0),1)=0,"",_xlfn.NUMBERVALUE(INDEX(data_wkly!BF:BF,MATCH($B116,data_wkly!$C:$C,0),1))),"na")=0,"",IFERROR(IF(INDEX(data_wkly!BF:BF,MATCH($B116,data_wkly!$C:$C,0),1)=0,"",_xlfn.NUMBERVALUE(INDEX(data_wkly!BF:BF,MATCH($B116,data_wkly!$C:$C,0),1))),"na"))</f>
        <v>153.57</v>
      </c>
      <c r="X116" s="124" t="str">
        <f>IFERROR(IF(INDEX(data_wkly!BK:BK,MATCH($B116,data_wkly!$C:$C,0),1)=0,"",_xlfn.NUMBERVALUE(INDEX(data_wkly!BK:BK,MATCH($B116,data_wkly!$C:$C,0),1))),"na")</f>
        <v/>
      </c>
      <c r="Y116" s="124">
        <f>IF(IFERROR(IF(INDEX(data_wkly!BG:BG,MATCH($B116,data_wkly!$C:$C,0),1)=0,"",_xlfn.NUMBERVALUE(INDEX(data_wkly!BG:BG,MATCH($B116,data_wkly!$C:$C,0),1))),"na")=0,"",IFERROR(IF(INDEX(data_wkly!BG:BG,MATCH($B116,data_wkly!$C:$C,0),1)=0,"",_xlfn.NUMBERVALUE(INDEX(data_wkly!BG:BG,MATCH($B116,data_wkly!$C:$C,0),1))),"na"))</f>
        <v>155.38</v>
      </c>
      <c r="AJ116" s="41">
        <f t="shared" si="6"/>
        <v>2</v>
      </c>
    </row>
    <row r="117" spans="1:36" ht="15.5">
      <c r="A117" s="88">
        <f t="shared" si="5"/>
        <v>1</v>
      </c>
      <c r="B117" s="89">
        <f t="shared" si="7"/>
        <v>44471</v>
      </c>
      <c r="C117" s="122">
        <f>IF(IFERROR(IF(INDEX(data_wkly!AO:AO,MATCH($B117,data_wkly!$C:$C,0),1)=0,"",_xlfn.NUMBERVALUE(INDEX(data_wkly!AO:AO,MATCH($B117,data_wkly!$C:$C,0),1))),"na")=0,"",IFERROR(IF(INDEX(data_wkly!AO:AO,MATCH($B117,data_wkly!$C:$C,0),1)=0,"",_xlfn.NUMBERVALUE(INDEX(data_wkly!AO:AO,MATCH($B117,data_wkly!$C:$C,0),1))),"na"))</f>
        <v>161</v>
      </c>
      <c r="D117" s="122">
        <f>IF(IFERROR(IF(INDEX(data_wkly!AP:AP,MATCH($B117,data_wkly!$C:$C,0),1)=0,"",_xlfn.NUMBERVALUE(INDEX(data_wkly!AP:AP,MATCH($B117,data_wkly!$C:$C,0),1))),"na")=0,"",IFERROR(IF(INDEX(data_wkly!AP:AP,MATCH($B117,data_wkly!$C:$C,0),1)=0,"",_xlfn.NUMBERVALUE(INDEX(data_wkly!AP:AP,MATCH($B117,data_wkly!$C:$C,0),1))),"na"))</f>
        <v>1426</v>
      </c>
      <c r="E117" s="122">
        <f>IF(IFERROR(IF(INDEX(data_wkly!AQ:AQ,MATCH($B117,data_wkly!$C:$C,0),1)=0,"",_xlfn.NUMBERVALUE(INDEX(data_wkly!AQ:AQ,MATCH($B117,data_wkly!$C:$C,0),1))),"na")=0,"",IFERROR(IF(INDEX(data_wkly!AQ:AQ,MATCH($B117,data_wkly!$C:$C,0),1)=0,"",_xlfn.NUMBERVALUE(INDEX(data_wkly!AQ:AQ,MATCH($B117,data_wkly!$C:$C,0),1))),"na"))</f>
        <v>9112</v>
      </c>
      <c r="F117" s="122">
        <f>IF(IFERROR(IF(INDEX(data_wkly!AR:AR,MATCH($B117,data_wkly!$C:$C,0),1)=0,"",_xlfn.NUMBERVALUE(INDEX(data_wkly!AR:AR,MATCH($B117,data_wkly!$C:$C,0),1))),"na")=0,"",IFERROR(IF(INDEX(data_wkly!AR:AR,MATCH($B117,data_wkly!$C:$C,0),1)=0,"",_xlfn.NUMBERVALUE(INDEX(data_wkly!AR:AR,MATCH($B117,data_wkly!$C:$C,0),1))),"na"))</f>
        <v>24418</v>
      </c>
      <c r="G117" s="122">
        <f>IF(IFERROR(IF(INDEX(data_wkly!AS:AS,MATCH($B117,data_wkly!$C:$C,0),1)=0,"",_xlfn.NUMBERVALUE(INDEX(data_wkly!AS:AS,MATCH($B117,data_wkly!$C:$C,0),1))),"na")=0,"",IFERROR(IF(INDEX(data_wkly!AS:AS,MATCH($B117,data_wkly!$C:$C,0),1)=0,"",_xlfn.NUMBERVALUE(INDEX(data_wkly!AS:AS,MATCH($B117,data_wkly!$C:$C,0),1))),"na"))</f>
        <v>29462</v>
      </c>
      <c r="H117" s="122" t="str">
        <f>IFERROR(IF(INDEX(data_wkly!BJ:BJ,MATCH($B117,data_wkly!$C:$C,0),1)=0,"",_xlfn.NUMBERVALUE(INDEX(data_wkly!BJ:BJ,MATCH($B117,data_wkly!$C:$C,0),1))),"na")</f>
        <v/>
      </c>
      <c r="I117" s="122">
        <f>IF(IFERROR(IF(INDEX(data_wkly!AT:AT,MATCH($B117,data_wkly!$C:$C,0),1)=0,"",_xlfn.NUMBERVALUE(INDEX(data_wkly!AT:AT,MATCH($B117,data_wkly!$C:$C,0),1))),"na")=0,"",IFERROR(IF(INDEX(data_wkly!AT:AT,MATCH($B117,data_wkly!$C:$C,0),1)=0,"",_xlfn.NUMBERVALUE(INDEX(data_wkly!AT:AT,MATCH($B117,data_wkly!$C:$C,0),1))),"na"))</f>
        <v>8325</v>
      </c>
      <c r="J117" s="122">
        <f>IF(IFERROR(IF(INDEX(data_wkly!AU:AU,MATCH($B117,data_wkly!$C:$C,0),1)=0,"",_xlfn.NUMBERVALUE(INDEX(data_wkly!AU:AU,MATCH($B117,data_wkly!$C:$C,0),1))),"na")=0,"",IFERROR(IF(INDEX(data_wkly!AU:AU,MATCH($B117,data_wkly!$C:$C,0),1)=0,"",_xlfn.NUMBERVALUE(INDEX(data_wkly!AU:AU,MATCH($B117,data_wkly!$C:$C,0),1))),"na"))</f>
        <v>5657</v>
      </c>
      <c r="K117" s="122">
        <f>IF(IFERROR(IF(INDEX(data_wkly!AV:AV,MATCH($B117,data_wkly!$C:$C,0),1)=0,"",_xlfn.NUMBERVALUE(INDEX(data_wkly!AV:AV,MATCH($B117,data_wkly!$C:$C,0),1))),"na")=0,"",IFERROR(IF(INDEX(data_wkly!AV:AV,MATCH($B117,data_wkly!$C:$C,0),1)=0,"",_xlfn.NUMBERVALUE(INDEX(data_wkly!AV:AV,MATCH($B117,data_wkly!$C:$C,0),1))),"na"))</f>
        <v>78561</v>
      </c>
      <c r="L117" s="122" t="str">
        <f>IFERROR(IF(INDEX(data_wkly!BI:BI,MATCH($B117,data_wkly!$C:$C,0),1)=0,"",_xlfn.NUMBERVALUE(INDEX(data_wkly!BI:BI,MATCH($B117,data_wkly!$C:$C,0),1))),"na")</f>
        <v/>
      </c>
      <c r="M117" s="122">
        <f>IF(IFERROR(IF(INDEX(data_wkly!AW:AW,MATCH($B117,data_wkly!$C:$C,0),1)=0,"",_xlfn.NUMBERVALUE(INDEX(data_wkly!AW:AW,MATCH($B117,data_wkly!$C:$C,0),1))),"na")=0,"",IFERROR(IF(INDEX(data_wkly!AW:AW,MATCH($B117,data_wkly!$C:$C,0),1)=0,"",_xlfn.NUMBERVALUE(INDEX(data_wkly!AW:AW,MATCH($B117,data_wkly!$C:$C,0),1))),"na"))</f>
        <v>71317</v>
      </c>
      <c r="N117" s="123"/>
      <c r="O117" s="124">
        <f>IF(IFERROR(IF(INDEX(data_wkly!AY:AY,MATCH($B117,data_wkly!$C:$C,0),1)=0,"",_xlfn.NUMBERVALUE(INDEX(data_wkly!AY:AY,MATCH($B117,data_wkly!$C:$C,0),1))),"na")=0,"",IFERROR(IF(INDEX(data_wkly!AY:AY,MATCH($B117,data_wkly!$C:$C,0),1)=0,"",_xlfn.NUMBERVALUE(INDEX(data_wkly!AY:AY,MATCH($B117,data_wkly!$C:$C,0),1))),"na"))</f>
        <v>133.72</v>
      </c>
      <c r="P117" s="124">
        <f>IF(IFERROR(IF(INDEX(data_wkly!AZ:AZ,MATCH($B117,data_wkly!$C:$C,0),1)=0,"",_xlfn.NUMBERVALUE(INDEX(data_wkly!AZ:AZ,MATCH($B117,data_wkly!$C:$C,0),1))),"na")=0,"",IFERROR(IF(INDEX(data_wkly!AZ:AZ,MATCH($B117,data_wkly!$C:$C,0),1)=0,"",_xlfn.NUMBERVALUE(INDEX(data_wkly!AZ:AZ,MATCH($B117,data_wkly!$C:$C,0),1))),"na"))</f>
        <v>150.58000000000001</v>
      </c>
      <c r="Q117" s="124">
        <f>IF(IFERROR(IF(INDEX(data_wkly!BA:BA,MATCH($B117,data_wkly!$C:$C,0),1)=0,"",_xlfn.NUMBERVALUE(INDEX(data_wkly!BA:BA,MATCH($B117,data_wkly!$C:$C,0),1))),"na")=0,"",IFERROR(IF(INDEX(data_wkly!BA:BA,MATCH($B117,data_wkly!$C:$C,0),1)=0,"",_xlfn.NUMBERVALUE(INDEX(data_wkly!BA:BA,MATCH($B117,data_wkly!$C:$C,0),1))),"na"))</f>
        <v>151.79</v>
      </c>
      <c r="R117" s="124">
        <f>IF(IFERROR(IF(INDEX(data_wkly!BB:BB,MATCH($B117,data_wkly!$C:$C,0),1)=0,"",_xlfn.NUMBERVALUE(INDEX(data_wkly!BB:BB,MATCH($B117,data_wkly!$C:$C,0),1))),"na")=0,"",IFERROR(IF(INDEX(data_wkly!BB:BB,MATCH($B117,data_wkly!$C:$C,0),1)=0,"",_xlfn.NUMBERVALUE(INDEX(data_wkly!BB:BB,MATCH($B117,data_wkly!$C:$C,0),1))),"na"))</f>
        <v>152.13999999999999</v>
      </c>
      <c r="S117" s="124">
        <f>IF(IFERROR(IF(INDEX(data_wkly!BC:BC,MATCH($B117,data_wkly!$C:$C,0),1)=0,"",_xlfn.NUMBERVALUE(INDEX(data_wkly!BC:BC,MATCH($B117,data_wkly!$C:$C,0),1))),"na")=0,"",IFERROR(IF(INDEX(data_wkly!BC:BC,MATCH($B117,data_wkly!$C:$C,0),1)=0,"",_xlfn.NUMBERVALUE(INDEX(data_wkly!BC:BC,MATCH($B117,data_wkly!$C:$C,0),1))),"na"))</f>
        <v>151.06</v>
      </c>
      <c r="T117" s="124" t="str">
        <f>IFERROR(IF(INDEX(data_wkly!BL:BL,MATCH($B117,data_wkly!$C:$C,0),1)=0,"",_xlfn.NUMBERVALUE(INDEX(data_wkly!BL:BL,MATCH($B117,data_wkly!$C:$C,0),1))),"na")</f>
        <v/>
      </c>
      <c r="U117" s="124">
        <f>IF(IFERROR(IF(INDEX(data_wkly!BD:BD,MATCH($B117,data_wkly!$C:$C,0),1)=0,"",_xlfn.NUMBERVALUE(INDEX(data_wkly!BD:BD,MATCH($B117,data_wkly!$C:$C,0),1))),"na")=0,"",IFERROR(IF(INDEX(data_wkly!BD:BD,MATCH($B117,data_wkly!$C:$C,0),1)=0,"",_xlfn.NUMBERVALUE(INDEX(data_wkly!BD:BD,MATCH($B117,data_wkly!$C:$C,0),1))),"na"))</f>
        <v>147.96</v>
      </c>
      <c r="V117" s="124">
        <f>IF(IFERROR(IF(INDEX(data_wkly!BE:BE,MATCH($B117,data_wkly!$C:$C,0),1)=0,"",_xlfn.NUMBERVALUE(INDEX(data_wkly!BE:BE,MATCH($B117,data_wkly!$C:$C,0),1))),"na")=0,"",IFERROR(IF(INDEX(data_wkly!BE:BE,MATCH($B117,data_wkly!$C:$C,0),1)=0,"",_xlfn.NUMBERVALUE(INDEX(data_wkly!BE:BE,MATCH($B117,data_wkly!$C:$C,0),1))),"na"))</f>
        <v>119.33</v>
      </c>
      <c r="W117" s="124">
        <f>IF(IFERROR(IF(INDEX(data_wkly!BF:BF,MATCH($B117,data_wkly!$C:$C,0),1)=0,"",_xlfn.NUMBERVALUE(INDEX(data_wkly!BF:BF,MATCH($B117,data_wkly!$C:$C,0),1))),"na")=0,"",IFERROR(IF(INDEX(data_wkly!BF:BF,MATCH($B117,data_wkly!$C:$C,0),1)=0,"",_xlfn.NUMBERVALUE(INDEX(data_wkly!BF:BF,MATCH($B117,data_wkly!$C:$C,0),1))),"na"))</f>
        <v>148.82</v>
      </c>
      <c r="X117" s="124" t="str">
        <f>IFERROR(IF(INDEX(data_wkly!BK:BK,MATCH($B117,data_wkly!$C:$C,0),1)=0,"",_xlfn.NUMBERVALUE(INDEX(data_wkly!BK:BK,MATCH($B117,data_wkly!$C:$C,0),1))),"na")</f>
        <v/>
      </c>
      <c r="Y117" s="124">
        <f>IF(IFERROR(IF(INDEX(data_wkly!BG:BG,MATCH($B117,data_wkly!$C:$C,0),1)=0,"",_xlfn.NUMBERVALUE(INDEX(data_wkly!BG:BG,MATCH($B117,data_wkly!$C:$C,0),1))),"na")=0,"",IFERROR(IF(INDEX(data_wkly!BG:BG,MATCH($B117,data_wkly!$C:$C,0),1)=0,"",_xlfn.NUMBERVALUE(INDEX(data_wkly!BG:BG,MATCH($B117,data_wkly!$C:$C,0),1))),"na"))</f>
        <v>151.16</v>
      </c>
      <c r="AJ117" s="41">
        <f t="shared" si="6"/>
        <v>1</v>
      </c>
    </row>
    <row r="118" spans="1:36" ht="15.5">
      <c r="A118" s="88">
        <f t="shared" si="5"/>
        <v>2</v>
      </c>
      <c r="B118" s="89">
        <f t="shared" si="7"/>
        <v>44478</v>
      </c>
      <c r="C118" s="122">
        <f>IF(IFERROR(IF(INDEX(data_wkly!AO:AO,MATCH($B118,data_wkly!$C:$C,0),1)=0,"",_xlfn.NUMBERVALUE(INDEX(data_wkly!AO:AO,MATCH($B118,data_wkly!$C:$C,0),1))),"na")=0,"",IFERROR(IF(INDEX(data_wkly!AO:AO,MATCH($B118,data_wkly!$C:$C,0),1)=0,"",_xlfn.NUMBERVALUE(INDEX(data_wkly!AO:AO,MATCH($B118,data_wkly!$C:$C,0),1))),"na"))</f>
        <v>177</v>
      </c>
      <c r="D118" s="122">
        <f>IF(IFERROR(IF(INDEX(data_wkly!AP:AP,MATCH($B118,data_wkly!$C:$C,0),1)=0,"",_xlfn.NUMBERVALUE(INDEX(data_wkly!AP:AP,MATCH($B118,data_wkly!$C:$C,0),1))),"na")=0,"",IFERROR(IF(INDEX(data_wkly!AP:AP,MATCH($B118,data_wkly!$C:$C,0),1)=0,"",_xlfn.NUMBERVALUE(INDEX(data_wkly!AP:AP,MATCH($B118,data_wkly!$C:$C,0),1))),"na"))</f>
        <v>1344</v>
      </c>
      <c r="E118" s="122">
        <f>IF(IFERROR(IF(INDEX(data_wkly!AQ:AQ,MATCH($B118,data_wkly!$C:$C,0),1)=0,"",_xlfn.NUMBERVALUE(INDEX(data_wkly!AQ:AQ,MATCH($B118,data_wkly!$C:$C,0),1))),"na")=0,"",IFERROR(IF(INDEX(data_wkly!AQ:AQ,MATCH($B118,data_wkly!$C:$C,0),1)=0,"",_xlfn.NUMBERVALUE(INDEX(data_wkly!AQ:AQ,MATCH($B118,data_wkly!$C:$C,0),1))),"na"))</f>
        <v>8771</v>
      </c>
      <c r="F118" s="122">
        <f>IF(IFERROR(IF(INDEX(data_wkly!AR:AR,MATCH($B118,data_wkly!$C:$C,0),1)=0,"",_xlfn.NUMBERVALUE(INDEX(data_wkly!AR:AR,MATCH($B118,data_wkly!$C:$C,0),1))),"na")=0,"",IFERROR(IF(INDEX(data_wkly!AR:AR,MATCH($B118,data_wkly!$C:$C,0),1)=0,"",_xlfn.NUMBERVALUE(INDEX(data_wkly!AR:AR,MATCH($B118,data_wkly!$C:$C,0),1))),"na"))</f>
        <v>23543</v>
      </c>
      <c r="G118" s="122">
        <f>IF(IFERROR(IF(INDEX(data_wkly!AS:AS,MATCH($B118,data_wkly!$C:$C,0),1)=0,"",_xlfn.NUMBERVALUE(INDEX(data_wkly!AS:AS,MATCH($B118,data_wkly!$C:$C,0),1))),"na")=0,"",IFERROR(IF(INDEX(data_wkly!AS:AS,MATCH($B118,data_wkly!$C:$C,0),1)=0,"",_xlfn.NUMBERVALUE(INDEX(data_wkly!AS:AS,MATCH($B118,data_wkly!$C:$C,0),1))),"na"))</f>
        <v>27107</v>
      </c>
      <c r="H118" s="122" t="str">
        <f>IFERROR(IF(INDEX(data_wkly!BJ:BJ,MATCH($B118,data_wkly!$C:$C,0),1)=0,"",_xlfn.NUMBERVALUE(INDEX(data_wkly!BJ:BJ,MATCH($B118,data_wkly!$C:$C,0),1))),"na")</f>
        <v/>
      </c>
      <c r="I118" s="122">
        <f>IF(IFERROR(IF(INDEX(data_wkly!AT:AT,MATCH($B118,data_wkly!$C:$C,0),1)=0,"",_xlfn.NUMBERVALUE(INDEX(data_wkly!AT:AT,MATCH($B118,data_wkly!$C:$C,0),1))),"na")=0,"",IFERROR(IF(INDEX(data_wkly!AT:AT,MATCH($B118,data_wkly!$C:$C,0),1)=0,"",_xlfn.NUMBERVALUE(INDEX(data_wkly!AT:AT,MATCH($B118,data_wkly!$C:$C,0),1))),"na"))</f>
        <v>7562</v>
      </c>
      <c r="J118" s="122">
        <f>IF(IFERROR(IF(INDEX(data_wkly!AU:AU,MATCH($B118,data_wkly!$C:$C,0),1)=0,"",_xlfn.NUMBERVALUE(INDEX(data_wkly!AU:AU,MATCH($B118,data_wkly!$C:$C,0),1))),"na")=0,"",IFERROR(IF(INDEX(data_wkly!AU:AU,MATCH($B118,data_wkly!$C:$C,0),1)=0,"",_xlfn.NUMBERVALUE(INDEX(data_wkly!AU:AU,MATCH($B118,data_wkly!$C:$C,0),1))),"na"))</f>
        <v>5072</v>
      </c>
      <c r="K118" s="122">
        <f>IF(IFERROR(IF(INDEX(data_wkly!AV:AV,MATCH($B118,data_wkly!$C:$C,0),1)=0,"",_xlfn.NUMBERVALUE(INDEX(data_wkly!AV:AV,MATCH($B118,data_wkly!$C:$C,0),1))),"na")=0,"",IFERROR(IF(INDEX(data_wkly!AV:AV,MATCH($B118,data_wkly!$C:$C,0),1)=0,"",_xlfn.NUMBERVALUE(INDEX(data_wkly!AV:AV,MATCH($B118,data_wkly!$C:$C,0),1))),"na"))</f>
        <v>73576</v>
      </c>
      <c r="L118" s="122" t="str">
        <f>IFERROR(IF(INDEX(data_wkly!BI:BI,MATCH($B118,data_wkly!$C:$C,0),1)=0,"",_xlfn.NUMBERVALUE(INDEX(data_wkly!BI:BI,MATCH($B118,data_wkly!$C:$C,0),1))),"na")</f>
        <v/>
      </c>
      <c r="M118" s="122">
        <f>IF(IFERROR(IF(INDEX(data_wkly!AW:AW,MATCH($B118,data_wkly!$C:$C,0),1)=0,"",_xlfn.NUMBERVALUE(INDEX(data_wkly!AW:AW,MATCH($B118,data_wkly!$C:$C,0),1))),"na")=0,"",IFERROR(IF(INDEX(data_wkly!AW:AW,MATCH($B118,data_wkly!$C:$C,0),1)=0,"",_xlfn.NUMBERVALUE(INDEX(data_wkly!AW:AW,MATCH($B118,data_wkly!$C:$C,0),1))),"na"))</f>
        <v>66983</v>
      </c>
      <c r="N118" s="123"/>
      <c r="O118" s="124">
        <f>IF(IFERROR(IF(INDEX(data_wkly!AY:AY,MATCH($B118,data_wkly!$C:$C,0),1)=0,"",_xlfn.NUMBERVALUE(INDEX(data_wkly!AY:AY,MATCH($B118,data_wkly!$C:$C,0),1))),"na")=0,"",IFERROR(IF(INDEX(data_wkly!AY:AY,MATCH($B118,data_wkly!$C:$C,0),1)=0,"",_xlfn.NUMBERVALUE(INDEX(data_wkly!AY:AY,MATCH($B118,data_wkly!$C:$C,0),1))),"na"))</f>
        <v>136.32</v>
      </c>
      <c r="P118" s="124">
        <f>IF(IFERROR(IF(INDEX(data_wkly!AZ:AZ,MATCH($B118,data_wkly!$C:$C,0),1)=0,"",_xlfn.NUMBERVALUE(INDEX(data_wkly!AZ:AZ,MATCH($B118,data_wkly!$C:$C,0),1))),"na")=0,"",IFERROR(IF(INDEX(data_wkly!AZ:AZ,MATCH($B118,data_wkly!$C:$C,0),1)=0,"",_xlfn.NUMBERVALUE(INDEX(data_wkly!AZ:AZ,MATCH($B118,data_wkly!$C:$C,0),1))),"na"))</f>
        <v>153</v>
      </c>
      <c r="Q118" s="124">
        <f>IF(IFERROR(IF(INDEX(data_wkly!BA:BA,MATCH($B118,data_wkly!$C:$C,0),1)=0,"",_xlfn.NUMBERVALUE(INDEX(data_wkly!BA:BA,MATCH($B118,data_wkly!$C:$C,0),1))),"na")=0,"",IFERROR(IF(INDEX(data_wkly!BA:BA,MATCH($B118,data_wkly!$C:$C,0),1)=0,"",_xlfn.NUMBERVALUE(INDEX(data_wkly!BA:BA,MATCH($B118,data_wkly!$C:$C,0),1))),"na"))</f>
        <v>153.21</v>
      </c>
      <c r="R118" s="124">
        <f>IF(IFERROR(IF(INDEX(data_wkly!BB:BB,MATCH($B118,data_wkly!$C:$C,0),1)=0,"",_xlfn.NUMBERVALUE(INDEX(data_wkly!BB:BB,MATCH($B118,data_wkly!$C:$C,0),1))),"na")=0,"",IFERROR(IF(INDEX(data_wkly!BB:BB,MATCH($B118,data_wkly!$C:$C,0),1)=0,"",_xlfn.NUMBERVALUE(INDEX(data_wkly!BB:BB,MATCH($B118,data_wkly!$C:$C,0),1))),"na"))</f>
        <v>153.6</v>
      </c>
      <c r="S118" s="124">
        <f>IF(IFERROR(IF(INDEX(data_wkly!BC:BC,MATCH($B118,data_wkly!$C:$C,0),1)=0,"",_xlfn.NUMBERVALUE(INDEX(data_wkly!BC:BC,MATCH($B118,data_wkly!$C:$C,0),1))),"na")=0,"",IFERROR(IF(INDEX(data_wkly!BC:BC,MATCH($B118,data_wkly!$C:$C,0),1)=0,"",_xlfn.NUMBERVALUE(INDEX(data_wkly!BC:BC,MATCH($B118,data_wkly!$C:$C,0),1))),"na"))</f>
        <v>153.01</v>
      </c>
      <c r="T118" s="124" t="str">
        <f>IFERROR(IF(INDEX(data_wkly!BL:BL,MATCH($B118,data_wkly!$C:$C,0),1)=0,"",_xlfn.NUMBERVALUE(INDEX(data_wkly!BL:BL,MATCH($B118,data_wkly!$C:$C,0),1))),"na")</f>
        <v/>
      </c>
      <c r="U118" s="124">
        <f>IF(IFERROR(IF(INDEX(data_wkly!BD:BD,MATCH($B118,data_wkly!$C:$C,0),1)=0,"",_xlfn.NUMBERVALUE(INDEX(data_wkly!BD:BD,MATCH($B118,data_wkly!$C:$C,0),1))),"na")=0,"",IFERROR(IF(INDEX(data_wkly!BD:BD,MATCH($B118,data_wkly!$C:$C,0),1)=0,"",_xlfn.NUMBERVALUE(INDEX(data_wkly!BD:BD,MATCH($B118,data_wkly!$C:$C,0),1))),"na"))</f>
        <v>150.22999999999999</v>
      </c>
      <c r="V118" s="124">
        <f>IF(IFERROR(IF(INDEX(data_wkly!BE:BE,MATCH($B118,data_wkly!$C:$C,0),1)=0,"",_xlfn.NUMBERVALUE(INDEX(data_wkly!BE:BE,MATCH($B118,data_wkly!$C:$C,0),1))),"na")=0,"",IFERROR(IF(INDEX(data_wkly!BE:BE,MATCH($B118,data_wkly!$C:$C,0),1)=0,"",_xlfn.NUMBERVALUE(INDEX(data_wkly!BE:BE,MATCH($B118,data_wkly!$C:$C,0),1))),"na"))</f>
        <v>125.57</v>
      </c>
      <c r="W118" s="124">
        <f>IF(IFERROR(IF(INDEX(data_wkly!BF:BF,MATCH($B118,data_wkly!$C:$C,0),1)=0,"",_xlfn.NUMBERVALUE(INDEX(data_wkly!BF:BF,MATCH($B118,data_wkly!$C:$C,0),1))),"na")=0,"",IFERROR(IF(INDEX(data_wkly!BF:BF,MATCH($B118,data_wkly!$C:$C,0),1)=0,"",_xlfn.NUMBERVALUE(INDEX(data_wkly!BF:BF,MATCH($B118,data_wkly!$C:$C,0),1))),"na"))</f>
        <v>151.01</v>
      </c>
      <c r="X118" s="124" t="str">
        <f>IFERROR(IF(INDEX(data_wkly!BK:BK,MATCH($B118,data_wkly!$C:$C,0),1)=0,"",_xlfn.NUMBERVALUE(INDEX(data_wkly!BK:BK,MATCH($B118,data_wkly!$C:$C,0),1))),"na")</f>
        <v/>
      </c>
      <c r="Y118" s="124">
        <f>IF(IFERROR(IF(INDEX(data_wkly!BG:BG,MATCH($B118,data_wkly!$C:$C,0),1)=0,"",_xlfn.NUMBERVALUE(INDEX(data_wkly!BG:BG,MATCH($B118,data_wkly!$C:$C,0),1))),"na")=0,"",IFERROR(IF(INDEX(data_wkly!BG:BG,MATCH($B118,data_wkly!$C:$C,0),1)=0,"",_xlfn.NUMBERVALUE(INDEX(data_wkly!BG:BG,MATCH($B118,data_wkly!$C:$C,0),1))),"na"))</f>
        <v>152.93</v>
      </c>
      <c r="AJ118" s="41">
        <f t="shared" si="6"/>
        <v>2</v>
      </c>
    </row>
    <row r="119" spans="1:36" ht="15.5">
      <c r="A119" s="88">
        <f t="shared" si="5"/>
        <v>1</v>
      </c>
      <c r="B119" s="89">
        <f t="shared" si="7"/>
        <v>44485</v>
      </c>
      <c r="C119" s="122">
        <f>IF(IFERROR(IF(INDEX(data_wkly!AO:AO,MATCH($B119,data_wkly!$C:$C,0),1)=0,"",_xlfn.NUMBERVALUE(INDEX(data_wkly!AO:AO,MATCH($B119,data_wkly!$C:$C,0),1))),"na")=0,"",IFERROR(IF(INDEX(data_wkly!AO:AO,MATCH($B119,data_wkly!$C:$C,0),1)=0,"",_xlfn.NUMBERVALUE(INDEX(data_wkly!AO:AO,MATCH($B119,data_wkly!$C:$C,0),1))),"na"))</f>
        <v>123</v>
      </c>
      <c r="D119" s="122">
        <f>IF(IFERROR(IF(INDEX(data_wkly!AP:AP,MATCH($B119,data_wkly!$C:$C,0),1)=0,"",_xlfn.NUMBERVALUE(INDEX(data_wkly!AP:AP,MATCH($B119,data_wkly!$C:$C,0),1))),"na")=0,"",IFERROR(IF(INDEX(data_wkly!AP:AP,MATCH($B119,data_wkly!$C:$C,0),1)=0,"",_xlfn.NUMBERVALUE(INDEX(data_wkly!AP:AP,MATCH($B119,data_wkly!$C:$C,0),1))),"na"))</f>
        <v>1295</v>
      </c>
      <c r="E119" s="122">
        <f>IF(IFERROR(IF(INDEX(data_wkly!AQ:AQ,MATCH($B119,data_wkly!$C:$C,0),1)=0,"",_xlfn.NUMBERVALUE(INDEX(data_wkly!AQ:AQ,MATCH($B119,data_wkly!$C:$C,0),1))),"na")=0,"",IFERROR(IF(INDEX(data_wkly!AQ:AQ,MATCH($B119,data_wkly!$C:$C,0),1)=0,"",_xlfn.NUMBERVALUE(INDEX(data_wkly!AQ:AQ,MATCH($B119,data_wkly!$C:$C,0),1))),"na"))</f>
        <v>8748</v>
      </c>
      <c r="F119" s="122">
        <f>IF(IFERROR(IF(INDEX(data_wkly!AR:AR,MATCH($B119,data_wkly!$C:$C,0),1)=0,"",_xlfn.NUMBERVALUE(INDEX(data_wkly!AR:AR,MATCH($B119,data_wkly!$C:$C,0),1))),"na")=0,"",IFERROR(IF(INDEX(data_wkly!AR:AR,MATCH($B119,data_wkly!$C:$C,0),1)=0,"",_xlfn.NUMBERVALUE(INDEX(data_wkly!AR:AR,MATCH($B119,data_wkly!$C:$C,0),1))),"na"))</f>
        <v>23320</v>
      </c>
      <c r="G119" s="122">
        <f>IF(IFERROR(IF(INDEX(data_wkly!AS:AS,MATCH($B119,data_wkly!$C:$C,0),1)=0,"",_xlfn.NUMBERVALUE(INDEX(data_wkly!AS:AS,MATCH($B119,data_wkly!$C:$C,0),1))),"na")=0,"",IFERROR(IF(INDEX(data_wkly!AS:AS,MATCH($B119,data_wkly!$C:$C,0),1)=0,"",_xlfn.NUMBERVALUE(INDEX(data_wkly!AS:AS,MATCH($B119,data_wkly!$C:$C,0),1))),"na"))</f>
        <v>29306</v>
      </c>
      <c r="H119" s="122" t="str">
        <f>IFERROR(IF(INDEX(data_wkly!BJ:BJ,MATCH($B119,data_wkly!$C:$C,0),1)=0,"",_xlfn.NUMBERVALUE(INDEX(data_wkly!BJ:BJ,MATCH($B119,data_wkly!$C:$C,0),1))),"na")</f>
        <v/>
      </c>
      <c r="I119" s="122">
        <f>IF(IFERROR(IF(INDEX(data_wkly!AT:AT,MATCH($B119,data_wkly!$C:$C,0),1)=0,"",_xlfn.NUMBERVALUE(INDEX(data_wkly!AT:AT,MATCH($B119,data_wkly!$C:$C,0),1))),"na")=0,"",IFERROR(IF(INDEX(data_wkly!AT:AT,MATCH($B119,data_wkly!$C:$C,0),1)=0,"",_xlfn.NUMBERVALUE(INDEX(data_wkly!AT:AT,MATCH($B119,data_wkly!$C:$C,0),1))),"na"))</f>
        <v>8972</v>
      </c>
      <c r="J119" s="122">
        <f>IF(IFERROR(IF(INDEX(data_wkly!AU:AU,MATCH($B119,data_wkly!$C:$C,0),1)=0,"",_xlfn.NUMBERVALUE(INDEX(data_wkly!AU:AU,MATCH($B119,data_wkly!$C:$C,0),1))),"na")=0,"",IFERROR(IF(INDEX(data_wkly!AU:AU,MATCH($B119,data_wkly!$C:$C,0),1)=0,"",_xlfn.NUMBERVALUE(INDEX(data_wkly!AU:AU,MATCH($B119,data_wkly!$C:$C,0),1))),"na"))</f>
        <v>6477</v>
      </c>
      <c r="K119" s="122">
        <f>IF(IFERROR(IF(INDEX(data_wkly!AV:AV,MATCH($B119,data_wkly!$C:$C,0),1)=0,"",_xlfn.NUMBERVALUE(INDEX(data_wkly!AV:AV,MATCH($B119,data_wkly!$C:$C,0),1))),"na")=0,"",IFERROR(IF(INDEX(data_wkly!AV:AV,MATCH($B119,data_wkly!$C:$C,0),1)=0,"",_xlfn.NUMBERVALUE(INDEX(data_wkly!AV:AV,MATCH($B119,data_wkly!$C:$C,0),1))),"na"))</f>
        <v>78241</v>
      </c>
      <c r="L119" s="122" t="str">
        <f>IFERROR(IF(INDEX(data_wkly!BI:BI,MATCH($B119,data_wkly!$C:$C,0),1)=0,"",_xlfn.NUMBERVALUE(INDEX(data_wkly!BI:BI,MATCH($B119,data_wkly!$C:$C,0),1))),"na")</f>
        <v/>
      </c>
      <c r="M119" s="122">
        <f>IF(IFERROR(IF(INDEX(data_wkly!AW:AW,MATCH($B119,data_wkly!$C:$C,0),1)=0,"",_xlfn.NUMBERVALUE(INDEX(data_wkly!AW:AW,MATCH($B119,data_wkly!$C:$C,0),1))),"na")=0,"",IFERROR(IF(INDEX(data_wkly!AW:AW,MATCH($B119,data_wkly!$C:$C,0),1)=0,"",_xlfn.NUMBERVALUE(INDEX(data_wkly!AW:AW,MATCH($B119,data_wkly!$C:$C,0),1))),"na"))</f>
        <v>70346</v>
      </c>
      <c r="N119" s="123"/>
      <c r="O119" s="124">
        <f>IF(IFERROR(IF(INDEX(data_wkly!AY:AY,MATCH($B119,data_wkly!$C:$C,0),1)=0,"",_xlfn.NUMBERVALUE(INDEX(data_wkly!AY:AY,MATCH($B119,data_wkly!$C:$C,0),1))),"na")=0,"",IFERROR(IF(INDEX(data_wkly!AY:AY,MATCH($B119,data_wkly!$C:$C,0),1)=0,"",_xlfn.NUMBERVALUE(INDEX(data_wkly!AY:AY,MATCH($B119,data_wkly!$C:$C,0),1))),"na"))</f>
        <v>132.13</v>
      </c>
      <c r="P119" s="124">
        <f>IF(IFERROR(IF(INDEX(data_wkly!AZ:AZ,MATCH($B119,data_wkly!$C:$C,0),1)=0,"",_xlfn.NUMBERVALUE(INDEX(data_wkly!AZ:AZ,MATCH($B119,data_wkly!$C:$C,0),1))),"na")=0,"",IFERROR(IF(INDEX(data_wkly!AZ:AZ,MATCH($B119,data_wkly!$C:$C,0),1)=0,"",_xlfn.NUMBERVALUE(INDEX(data_wkly!AZ:AZ,MATCH($B119,data_wkly!$C:$C,0),1))),"na"))</f>
        <v>149.16</v>
      </c>
      <c r="Q119" s="124">
        <f>IF(IFERROR(IF(INDEX(data_wkly!BA:BA,MATCH($B119,data_wkly!$C:$C,0),1)=0,"",_xlfn.NUMBERVALUE(INDEX(data_wkly!BA:BA,MATCH($B119,data_wkly!$C:$C,0),1))),"na")=0,"",IFERROR(IF(INDEX(data_wkly!BA:BA,MATCH($B119,data_wkly!$C:$C,0),1)=0,"",_xlfn.NUMBERVALUE(INDEX(data_wkly!BA:BA,MATCH($B119,data_wkly!$C:$C,0),1))),"na"))</f>
        <v>150.38</v>
      </c>
      <c r="R119" s="124">
        <f>IF(IFERROR(IF(INDEX(data_wkly!BB:BB,MATCH($B119,data_wkly!$C:$C,0),1)=0,"",_xlfn.NUMBERVALUE(INDEX(data_wkly!BB:BB,MATCH($B119,data_wkly!$C:$C,0),1))),"na")=0,"",IFERROR(IF(INDEX(data_wkly!BB:BB,MATCH($B119,data_wkly!$C:$C,0),1)=0,"",_xlfn.NUMBERVALUE(INDEX(data_wkly!BB:BB,MATCH($B119,data_wkly!$C:$C,0),1))),"na"))</f>
        <v>150.01</v>
      </c>
      <c r="S119" s="124">
        <f>IF(IFERROR(IF(INDEX(data_wkly!BC:BC,MATCH($B119,data_wkly!$C:$C,0),1)=0,"",_xlfn.NUMBERVALUE(INDEX(data_wkly!BC:BC,MATCH($B119,data_wkly!$C:$C,0),1))),"na")=0,"",IFERROR(IF(INDEX(data_wkly!BC:BC,MATCH($B119,data_wkly!$C:$C,0),1)=0,"",_xlfn.NUMBERVALUE(INDEX(data_wkly!BC:BC,MATCH($B119,data_wkly!$C:$C,0),1))),"na"))</f>
        <v>148.56</v>
      </c>
      <c r="T119" s="124" t="str">
        <f>IFERROR(IF(INDEX(data_wkly!BL:BL,MATCH($B119,data_wkly!$C:$C,0),1)=0,"",_xlfn.NUMBERVALUE(INDEX(data_wkly!BL:BL,MATCH($B119,data_wkly!$C:$C,0),1))),"na")</f>
        <v/>
      </c>
      <c r="U119" s="124">
        <f>IF(IFERROR(IF(INDEX(data_wkly!BD:BD,MATCH($B119,data_wkly!$C:$C,0),1)=0,"",_xlfn.NUMBERVALUE(INDEX(data_wkly!BD:BD,MATCH($B119,data_wkly!$C:$C,0),1))),"na")=0,"",IFERROR(IF(INDEX(data_wkly!BD:BD,MATCH($B119,data_wkly!$C:$C,0),1)=0,"",_xlfn.NUMBERVALUE(INDEX(data_wkly!BD:BD,MATCH($B119,data_wkly!$C:$C,0),1))),"na"))</f>
        <v>144.88999999999999</v>
      </c>
      <c r="V119" s="124">
        <f>IF(IFERROR(IF(INDEX(data_wkly!BE:BE,MATCH($B119,data_wkly!$C:$C,0),1)=0,"",_xlfn.NUMBERVALUE(INDEX(data_wkly!BE:BE,MATCH($B119,data_wkly!$C:$C,0),1))),"na")=0,"",IFERROR(IF(INDEX(data_wkly!BE:BE,MATCH($B119,data_wkly!$C:$C,0),1)=0,"",_xlfn.NUMBERVALUE(INDEX(data_wkly!BE:BE,MATCH($B119,data_wkly!$C:$C,0),1))),"na"))</f>
        <v>119.45</v>
      </c>
      <c r="W119" s="124">
        <f>IF(IFERROR(IF(INDEX(data_wkly!BF:BF,MATCH($B119,data_wkly!$C:$C,0),1)=0,"",_xlfn.NUMBERVALUE(INDEX(data_wkly!BF:BF,MATCH($B119,data_wkly!$C:$C,0),1))),"na")=0,"",IFERROR(IF(INDEX(data_wkly!BF:BF,MATCH($B119,data_wkly!$C:$C,0),1)=0,"",_xlfn.NUMBERVALUE(INDEX(data_wkly!BF:BF,MATCH($B119,data_wkly!$C:$C,0),1))),"na"))</f>
        <v>146.35</v>
      </c>
      <c r="X119" s="124" t="str">
        <f>IFERROR(IF(INDEX(data_wkly!BK:BK,MATCH($B119,data_wkly!$C:$C,0),1)=0,"",_xlfn.NUMBERVALUE(INDEX(data_wkly!BK:BK,MATCH($B119,data_wkly!$C:$C,0),1))),"na")</f>
        <v/>
      </c>
      <c r="Y119" s="124">
        <f>IF(IFERROR(IF(INDEX(data_wkly!BG:BG,MATCH($B119,data_wkly!$C:$C,0),1)=0,"",_xlfn.NUMBERVALUE(INDEX(data_wkly!BG:BG,MATCH($B119,data_wkly!$C:$C,0),1))),"na")=0,"",IFERROR(IF(INDEX(data_wkly!BG:BG,MATCH($B119,data_wkly!$C:$C,0),1)=0,"",_xlfn.NUMBERVALUE(INDEX(data_wkly!BG:BG,MATCH($B119,data_wkly!$C:$C,0),1))),"na"))</f>
        <v>148.80000000000001</v>
      </c>
      <c r="AJ119" s="41">
        <f t="shared" si="6"/>
        <v>1</v>
      </c>
    </row>
    <row r="120" spans="1:36" ht="15.5">
      <c r="A120" s="88">
        <f t="shared" si="5"/>
        <v>2</v>
      </c>
      <c r="B120" s="89">
        <f t="shared" si="7"/>
        <v>44492</v>
      </c>
      <c r="C120" s="122">
        <f>IF(IFERROR(IF(INDEX(data_wkly!AO:AO,MATCH($B120,data_wkly!$C:$C,0),1)=0,"",_xlfn.NUMBERVALUE(INDEX(data_wkly!AO:AO,MATCH($B120,data_wkly!$C:$C,0),1))),"na")=0,"",IFERROR(IF(INDEX(data_wkly!AO:AO,MATCH($B120,data_wkly!$C:$C,0),1)=0,"",_xlfn.NUMBERVALUE(INDEX(data_wkly!AO:AO,MATCH($B120,data_wkly!$C:$C,0),1))),"na"))</f>
        <v>155</v>
      </c>
      <c r="D120" s="122">
        <f>IF(IFERROR(IF(INDEX(data_wkly!AP:AP,MATCH($B120,data_wkly!$C:$C,0),1)=0,"",_xlfn.NUMBERVALUE(INDEX(data_wkly!AP:AP,MATCH($B120,data_wkly!$C:$C,0),1))),"na")=0,"",IFERROR(IF(INDEX(data_wkly!AP:AP,MATCH($B120,data_wkly!$C:$C,0),1)=0,"",_xlfn.NUMBERVALUE(INDEX(data_wkly!AP:AP,MATCH($B120,data_wkly!$C:$C,0),1))),"na"))</f>
        <v>1247</v>
      </c>
      <c r="E120" s="122">
        <f>IF(IFERROR(IF(INDEX(data_wkly!AQ:AQ,MATCH($B120,data_wkly!$C:$C,0),1)=0,"",_xlfn.NUMBERVALUE(INDEX(data_wkly!AQ:AQ,MATCH($B120,data_wkly!$C:$C,0),1))),"na")=0,"",IFERROR(IF(INDEX(data_wkly!AQ:AQ,MATCH($B120,data_wkly!$C:$C,0),1)=0,"",_xlfn.NUMBERVALUE(INDEX(data_wkly!AQ:AQ,MATCH($B120,data_wkly!$C:$C,0),1))),"na"))</f>
        <v>8383</v>
      </c>
      <c r="F120" s="122">
        <f>IF(IFERROR(IF(INDEX(data_wkly!AR:AR,MATCH($B120,data_wkly!$C:$C,0),1)=0,"",_xlfn.NUMBERVALUE(INDEX(data_wkly!AR:AR,MATCH($B120,data_wkly!$C:$C,0),1))),"na")=0,"",IFERROR(IF(INDEX(data_wkly!AR:AR,MATCH($B120,data_wkly!$C:$C,0),1)=0,"",_xlfn.NUMBERVALUE(INDEX(data_wkly!AR:AR,MATCH($B120,data_wkly!$C:$C,0),1))),"na"))</f>
        <v>23070</v>
      </c>
      <c r="G120" s="122">
        <f>IF(IFERROR(IF(INDEX(data_wkly!AS:AS,MATCH($B120,data_wkly!$C:$C,0),1)=0,"",_xlfn.NUMBERVALUE(INDEX(data_wkly!AS:AS,MATCH($B120,data_wkly!$C:$C,0),1))),"na")=0,"",IFERROR(IF(INDEX(data_wkly!AS:AS,MATCH($B120,data_wkly!$C:$C,0),1)=0,"",_xlfn.NUMBERVALUE(INDEX(data_wkly!AS:AS,MATCH($B120,data_wkly!$C:$C,0),1))),"na"))</f>
        <v>27753</v>
      </c>
      <c r="H120" s="122" t="str">
        <f>IFERROR(IF(INDEX(data_wkly!BJ:BJ,MATCH($B120,data_wkly!$C:$C,0),1)=0,"",_xlfn.NUMBERVALUE(INDEX(data_wkly!BJ:BJ,MATCH($B120,data_wkly!$C:$C,0),1))),"na")</f>
        <v/>
      </c>
      <c r="I120" s="122">
        <f>IF(IFERROR(IF(INDEX(data_wkly!AT:AT,MATCH($B120,data_wkly!$C:$C,0),1)=0,"",_xlfn.NUMBERVALUE(INDEX(data_wkly!AT:AT,MATCH($B120,data_wkly!$C:$C,0),1))),"na")=0,"",IFERROR(IF(INDEX(data_wkly!AT:AT,MATCH($B120,data_wkly!$C:$C,0),1)=0,"",_xlfn.NUMBERVALUE(INDEX(data_wkly!AT:AT,MATCH($B120,data_wkly!$C:$C,0),1))),"na"))</f>
        <v>8061</v>
      </c>
      <c r="J120" s="122">
        <f>IF(IFERROR(IF(INDEX(data_wkly!AU:AU,MATCH($B120,data_wkly!$C:$C,0),1)=0,"",_xlfn.NUMBERVALUE(INDEX(data_wkly!AU:AU,MATCH($B120,data_wkly!$C:$C,0),1))),"na")=0,"",IFERROR(IF(INDEX(data_wkly!AU:AU,MATCH($B120,data_wkly!$C:$C,0),1)=0,"",_xlfn.NUMBERVALUE(INDEX(data_wkly!AU:AU,MATCH($B120,data_wkly!$C:$C,0),1))),"na"))</f>
        <v>5888</v>
      </c>
      <c r="K120" s="122">
        <f>IF(IFERROR(IF(INDEX(data_wkly!AV:AV,MATCH($B120,data_wkly!$C:$C,0),1)=0,"",_xlfn.NUMBERVALUE(INDEX(data_wkly!AV:AV,MATCH($B120,data_wkly!$C:$C,0),1))),"na")=0,"",IFERROR(IF(INDEX(data_wkly!AV:AV,MATCH($B120,data_wkly!$C:$C,0),1)=0,"",_xlfn.NUMBERVALUE(INDEX(data_wkly!AV:AV,MATCH($B120,data_wkly!$C:$C,0),1))),"na"))</f>
        <v>74557</v>
      </c>
      <c r="L120" s="122" t="str">
        <f>IFERROR(IF(INDEX(data_wkly!BI:BI,MATCH($B120,data_wkly!$C:$C,0),1)=0,"",_xlfn.NUMBERVALUE(INDEX(data_wkly!BI:BI,MATCH($B120,data_wkly!$C:$C,0),1))),"na")</f>
        <v/>
      </c>
      <c r="M120" s="122">
        <f>IF(IFERROR(IF(INDEX(data_wkly!AW:AW,MATCH($B120,data_wkly!$C:$C,0),1)=0,"",_xlfn.NUMBERVALUE(INDEX(data_wkly!AW:AW,MATCH($B120,data_wkly!$C:$C,0),1))),"na")=0,"",IFERROR(IF(INDEX(data_wkly!AW:AW,MATCH($B120,data_wkly!$C:$C,0),1)=0,"",_xlfn.NUMBERVALUE(INDEX(data_wkly!AW:AW,MATCH($B120,data_wkly!$C:$C,0),1))),"na"))</f>
        <v>67267</v>
      </c>
      <c r="N120" s="123"/>
      <c r="O120" s="124">
        <f>IF(IFERROR(IF(INDEX(data_wkly!AY:AY,MATCH($B120,data_wkly!$C:$C,0),1)=0,"",_xlfn.NUMBERVALUE(INDEX(data_wkly!AY:AY,MATCH($B120,data_wkly!$C:$C,0),1))),"na")=0,"",IFERROR(IF(INDEX(data_wkly!AY:AY,MATCH($B120,data_wkly!$C:$C,0),1)=0,"",_xlfn.NUMBERVALUE(INDEX(data_wkly!AY:AY,MATCH($B120,data_wkly!$C:$C,0),1))),"na"))</f>
        <v>112.21</v>
      </c>
      <c r="P120" s="124">
        <f>IF(IFERROR(IF(INDEX(data_wkly!AZ:AZ,MATCH($B120,data_wkly!$C:$C,0),1)=0,"",_xlfn.NUMBERVALUE(INDEX(data_wkly!AZ:AZ,MATCH($B120,data_wkly!$C:$C,0),1))),"na")=0,"",IFERROR(IF(INDEX(data_wkly!AZ:AZ,MATCH($B120,data_wkly!$C:$C,0),1)=0,"",_xlfn.NUMBERVALUE(INDEX(data_wkly!AZ:AZ,MATCH($B120,data_wkly!$C:$C,0),1))),"na"))</f>
        <v>146.16999999999999</v>
      </c>
      <c r="Q120" s="124">
        <f>IF(IFERROR(IF(INDEX(data_wkly!BA:BA,MATCH($B120,data_wkly!$C:$C,0),1)=0,"",_xlfn.NUMBERVALUE(INDEX(data_wkly!BA:BA,MATCH($B120,data_wkly!$C:$C,0),1))),"na")=0,"",IFERROR(IF(INDEX(data_wkly!BA:BA,MATCH($B120,data_wkly!$C:$C,0),1)=0,"",_xlfn.NUMBERVALUE(INDEX(data_wkly!BA:BA,MATCH($B120,data_wkly!$C:$C,0),1))),"na"))</f>
        <v>150.44</v>
      </c>
      <c r="R120" s="124">
        <f>IF(IFERROR(IF(INDEX(data_wkly!BB:BB,MATCH($B120,data_wkly!$C:$C,0),1)=0,"",_xlfn.NUMBERVALUE(INDEX(data_wkly!BB:BB,MATCH($B120,data_wkly!$C:$C,0),1))),"na")=0,"",IFERROR(IF(INDEX(data_wkly!BB:BB,MATCH($B120,data_wkly!$C:$C,0),1)=0,"",_xlfn.NUMBERVALUE(INDEX(data_wkly!BB:BB,MATCH($B120,data_wkly!$C:$C,0),1))),"na"))</f>
        <v>150.46</v>
      </c>
      <c r="S120" s="124">
        <f>IF(IFERROR(IF(INDEX(data_wkly!BC:BC,MATCH($B120,data_wkly!$C:$C,0),1)=0,"",_xlfn.NUMBERVALUE(INDEX(data_wkly!BC:BC,MATCH($B120,data_wkly!$C:$C,0),1))),"na")=0,"",IFERROR(IF(INDEX(data_wkly!BC:BC,MATCH($B120,data_wkly!$C:$C,0),1)=0,"",_xlfn.NUMBERVALUE(INDEX(data_wkly!BC:BC,MATCH($B120,data_wkly!$C:$C,0),1))),"na"))</f>
        <v>150.29</v>
      </c>
      <c r="T120" s="124" t="str">
        <f>IFERROR(IF(INDEX(data_wkly!BL:BL,MATCH($B120,data_wkly!$C:$C,0),1)=0,"",_xlfn.NUMBERVALUE(INDEX(data_wkly!BL:BL,MATCH($B120,data_wkly!$C:$C,0),1))),"na")</f>
        <v/>
      </c>
      <c r="U120" s="124">
        <f>IF(IFERROR(IF(INDEX(data_wkly!BD:BD,MATCH($B120,data_wkly!$C:$C,0),1)=0,"",_xlfn.NUMBERVALUE(INDEX(data_wkly!BD:BD,MATCH($B120,data_wkly!$C:$C,0),1))),"na")=0,"",IFERROR(IF(INDEX(data_wkly!BD:BD,MATCH($B120,data_wkly!$C:$C,0),1)=0,"",_xlfn.NUMBERVALUE(INDEX(data_wkly!BD:BD,MATCH($B120,data_wkly!$C:$C,0),1))),"na"))</f>
        <v>149.37</v>
      </c>
      <c r="V120" s="124">
        <f>IF(IFERROR(IF(INDEX(data_wkly!BE:BE,MATCH($B120,data_wkly!$C:$C,0),1)=0,"",_xlfn.NUMBERVALUE(INDEX(data_wkly!BE:BE,MATCH($B120,data_wkly!$C:$C,0),1))),"na")=0,"",IFERROR(IF(INDEX(data_wkly!BE:BE,MATCH($B120,data_wkly!$C:$C,0),1)=0,"",_xlfn.NUMBERVALUE(INDEX(data_wkly!BE:BE,MATCH($B120,data_wkly!$C:$C,0),1))),"na"))</f>
        <v>126.26</v>
      </c>
      <c r="W120" s="124">
        <f>IF(IFERROR(IF(INDEX(data_wkly!BF:BF,MATCH($B120,data_wkly!$C:$C,0),1)=0,"",_xlfn.NUMBERVALUE(INDEX(data_wkly!BF:BF,MATCH($B120,data_wkly!$C:$C,0),1))),"na")=0,"",IFERROR(IF(INDEX(data_wkly!BF:BF,MATCH($B120,data_wkly!$C:$C,0),1)=0,"",_xlfn.NUMBERVALUE(INDEX(data_wkly!BF:BF,MATCH($B120,data_wkly!$C:$C,0),1))),"na"))</f>
        <v>148.22</v>
      </c>
      <c r="X120" s="124" t="str">
        <f>IFERROR(IF(INDEX(data_wkly!BK:BK,MATCH($B120,data_wkly!$C:$C,0),1)=0,"",_xlfn.NUMBERVALUE(INDEX(data_wkly!BK:BK,MATCH($B120,data_wkly!$C:$C,0),1))),"na")</f>
        <v/>
      </c>
      <c r="Y120" s="124">
        <f>IF(IFERROR(IF(INDEX(data_wkly!BG:BG,MATCH($B120,data_wkly!$C:$C,0),1)=0,"",_xlfn.NUMBERVALUE(INDEX(data_wkly!BG:BG,MATCH($B120,data_wkly!$C:$C,0),1))),"na")=0,"",IFERROR(IF(INDEX(data_wkly!BG:BG,MATCH($B120,data_wkly!$C:$C,0),1)=0,"",_xlfn.NUMBERVALUE(INDEX(data_wkly!BG:BG,MATCH($B120,data_wkly!$C:$C,0),1))),"na"))</f>
        <v>150.25</v>
      </c>
      <c r="AJ120" s="41">
        <f t="shared" si="6"/>
        <v>2</v>
      </c>
    </row>
    <row r="121" spans="1:36" ht="15.5">
      <c r="A121" s="88">
        <f t="shared" si="5"/>
        <v>1</v>
      </c>
      <c r="B121" s="89">
        <f t="shared" si="7"/>
        <v>44499</v>
      </c>
      <c r="C121" s="122">
        <f>IF(IFERROR(IF(INDEX(data_wkly!AO:AO,MATCH($B121,data_wkly!$C:$C,0),1)=0,"",_xlfn.NUMBERVALUE(INDEX(data_wkly!AO:AO,MATCH($B121,data_wkly!$C:$C,0),1))),"na")=0,"",IFERROR(IF(INDEX(data_wkly!AO:AO,MATCH($B121,data_wkly!$C:$C,0),1)=0,"",_xlfn.NUMBERVALUE(INDEX(data_wkly!AO:AO,MATCH($B121,data_wkly!$C:$C,0),1))),"na"))</f>
        <v>128</v>
      </c>
      <c r="D121" s="122">
        <f>IF(IFERROR(IF(INDEX(data_wkly!AP:AP,MATCH($B121,data_wkly!$C:$C,0),1)=0,"",_xlfn.NUMBERVALUE(INDEX(data_wkly!AP:AP,MATCH($B121,data_wkly!$C:$C,0),1))),"na")=0,"",IFERROR(IF(INDEX(data_wkly!AP:AP,MATCH($B121,data_wkly!$C:$C,0),1)=0,"",_xlfn.NUMBERVALUE(INDEX(data_wkly!AP:AP,MATCH($B121,data_wkly!$C:$C,0),1))),"na"))</f>
        <v>1169</v>
      </c>
      <c r="E121" s="122">
        <f>IF(IFERROR(IF(INDEX(data_wkly!AQ:AQ,MATCH($B121,data_wkly!$C:$C,0),1)=0,"",_xlfn.NUMBERVALUE(INDEX(data_wkly!AQ:AQ,MATCH($B121,data_wkly!$C:$C,0),1))),"na")=0,"",IFERROR(IF(INDEX(data_wkly!AQ:AQ,MATCH($B121,data_wkly!$C:$C,0),1)=0,"",_xlfn.NUMBERVALUE(INDEX(data_wkly!AQ:AQ,MATCH($B121,data_wkly!$C:$C,0),1))),"na"))</f>
        <v>7905</v>
      </c>
      <c r="F121" s="122">
        <f>IF(IFERROR(IF(INDEX(data_wkly!AR:AR,MATCH($B121,data_wkly!$C:$C,0),1)=0,"",_xlfn.NUMBERVALUE(INDEX(data_wkly!AR:AR,MATCH($B121,data_wkly!$C:$C,0),1))),"na")=0,"",IFERROR(IF(INDEX(data_wkly!AR:AR,MATCH($B121,data_wkly!$C:$C,0),1)=0,"",_xlfn.NUMBERVALUE(INDEX(data_wkly!AR:AR,MATCH($B121,data_wkly!$C:$C,0),1))),"na"))</f>
        <v>22336</v>
      </c>
      <c r="G121" s="122">
        <f>IF(IFERROR(IF(INDEX(data_wkly!AS:AS,MATCH($B121,data_wkly!$C:$C,0),1)=0,"",_xlfn.NUMBERVALUE(INDEX(data_wkly!AS:AS,MATCH($B121,data_wkly!$C:$C,0),1))),"na")=0,"",IFERROR(IF(INDEX(data_wkly!AS:AS,MATCH($B121,data_wkly!$C:$C,0),1)=0,"",_xlfn.NUMBERVALUE(INDEX(data_wkly!AS:AS,MATCH($B121,data_wkly!$C:$C,0),1))),"na"))</f>
        <v>27702</v>
      </c>
      <c r="H121" s="122" t="str">
        <f>IFERROR(IF(INDEX(data_wkly!BJ:BJ,MATCH($B121,data_wkly!$C:$C,0),1)=0,"",_xlfn.NUMBERVALUE(INDEX(data_wkly!BJ:BJ,MATCH($B121,data_wkly!$C:$C,0),1))),"na")</f>
        <v/>
      </c>
      <c r="I121" s="122">
        <f>IF(IFERROR(IF(INDEX(data_wkly!AT:AT,MATCH($B121,data_wkly!$C:$C,0),1)=0,"",_xlfn.NUMBERVALUE(INDEX(data_wkly!AT:AT,MATCH($B121,data_wkly!$C:$C,0),1))),"na")=0,"",IFERROR(IF(INDEX(data_wkly!AT:AT,MATCH($B121,data_wkly!$C:$C,0),1)=0,"",_xlfn.NUMBERVALUE(INDEX(data_wkly!AT:AT,MATCH($B121,data_wkly!$C:$C,0),1))),"na"))</f>
        <v>8736</v>
      </c>
      <c r="J121" s="122">
        <f>IF(IFERROR(IF(INDEX(data_wkly!AU:AU,MATCH($B121,data_wkly!$C:$C,0),1)=0,"",_xlfn.NUMBERVALUE(INDEX(data_wkly!AU:AU,MATCH($B121,data_wkly!$C:$C,0),1))),"na")=0,"",IFERROR(IF(INDEX(data_wkly!AU:AU,MATCH($B121,data_wkly!$C:$C,0),1)=0,"",_xlfn.NUMBERVALUE(INDEX(data_wkly!AU:AU,MATCH($B121,data_wkly!$C:$C,0),1))),"na"))</f>
        <v>6777</v>
      </c>
      <c r="K121" s="122">
        <f>IF(IFERROR(IF(INDEX(data_wkly!AV:AV,MATCH($B121,data_wkly!$C:$C,0),1)=0,"",_xlfn.NUMBERVALUE(INDEX(data_wkly!AV:AV,MATCH($B121,data_wkly!$C:$C,0),1))),"na")=0,"",IFERROR(IF(INDEX(data_wkly!AV:AV,MATCH($B121,data_wkly!$C:$C,0),1)=0,"",_xlfn.NUMBERVALUE(INDEX(data_wkly!AV:AV,MATCH($B121,data_wkly!$C:$C,0),1))),"na"))</f>
        <v>74753</v>
      </c>
      <c r="L121" s="122" t="str">
        <f>IFERROR(IF(INDEX(data_wkly!BI:BI,MATCH($B121,data_wkly!$C:$C,0),1)=0,"",_xlfn.NUMBERVALUE(INDEX(data_wkly!BI:BI,MATCH($B121,data_wkly!$C:$C,0),1))),"na")</f>
        <v/>
      </c>
      <c r="M121" s="122">
        <f>IF(IFERROR(IF(INDEX(data_wkly!AW:AW,MATCH($B121,data_wkly!$C:$C,0),1)=0,"",_xlfn.NUMBERVALUE(INDEX(data_wkly!AW:AW,MATCH($B121,data_wkly!$C:$C,0),1))),"na")=0,"",IFERROR(IF(INDEX(data_wkly!AW:AW,MATCH($B121,data_wkly!$C:$C,0),1)=0,"",_xlfn.NUMBERVALUE(INDEX(data_wkly!AW:AW,MATCH($B121,data_wkly!$C:$C,0),1))),"na"))</f>
        <v>66679</v>
      </c>
      <c r="N121" s="123"/>
      <c r="O121" s="124">
        <f>IF(IFERROR(IF(INDEX(data_wkly!AY:AY,MATCH($B121,data_wkly!$C:$C,0),1)=0,"",_xlfn.NUMBERVALUE(INDEX(data_wkly!AY:AY,MATCH($B121,data_wkly!$C:$C,0),1))),"na")=0,"",IFERROR(IF(INDEX(data_wkly!AY:AY,MATCH($B121,data_wkly!$C:$C,0),1)=0,"",_xlfn.NUMBERVALUE(INDEX(data_wkly!AY:AY,MATCH($B121,data_wkly!$C:$C,0),1))),"na"))</f>
        <v>121.64</v>
      </c>
      <c r="P121" s="124">
        <f>IF(IFERROR(IF(INDEX(data_wkly!AZ:AZ,MATCH($B121,data_wkly!$C:$C,0),1)=0,"",_xlfn.NUMBERVALUE(INDEX(data_wkly!AZ:AZ,MATCH($B121,data_wkly!$C:$C,0),1))),"na")=0,"",IFERROR(IF(INDEX(data_wkly!AZ:AZ,MATCH($B121,data_wkly!$C:$C,0),1)=0,"",_xlfn.NUMBERVALUE(INDEX(data_wkly!AZ:AZ,MATCH($B121,data_wkly!$C:$C,0),1))),"na"))</f>
        <v>142.1</v>
      </c>
      <c r="Q121" s="124">
        <f>IF(IFERROR(IF(INDEX(data_wkly!BA:BA,MATCH($B121,data_wkly!$C:$C,0),1)=0,"",_xlfn.NUMBERVALUE(INDEX(data_wkly!BA:BA,MATCH($B121,data_wkly!$C:$C,0),1))),"na")=0,"",IFERROR(IF(INDEX(data_wkly!BA:BA,MATCH($B121,data_wkly!$C:$C,0),1)=0,"",_xlfn.NUMBERVALUE(INDEX(data_wkly!BA:BA,MATCH($B121,data_wkly!$C:$C,0),1))),"na"))</f>
        <v>146.72</v>
      </c>
      <c r="R121" s="124">
        <f>IF(IFERROR(IF(INDEX(data_wkly!BB:BB,MATCH($B121,data_wkly!$C:$C,0),1)=0,"",_xlfn.NUMBERVALUE(INDEX(data_wkly!BB:BB,MATCH($B121,data_wkly!$C:$C,0),1))),"na")=0,"",IFERROR(IF(INDEX(data_wkly!BB:BB,MATCH($B121,data_wkly!$C:$C,0),1)=0,"",_xlfn.NUMBERVALUE(INDEX(data_wkly!BB:BB,MATCH($B121,data_wkly!$C:$C,0),1))),"na"))</f>
        <v>147.49</v>
      </c>
      <c r="S121" s="124">
        <f>IF(IFERROR(IF(INDEX(data_wkly!BC:BC,MATCH($B121,data_wkly!$C:$C,0),1)=0,"",_xlfn.NUMBERVALUE(INDEX(data_wkly!BC:BC,MATCH($B121,data_wkly!$C:$C,0),1))),"na")=0,"",IFERROR(IF(INDEX(data_wkly!BC:BC,MATCH($B121,data_wkly!$C:$C,0),1)=0,"",_xlfn.NUMBERVALUE(INDEX(data_wkly!BC:BC,MATCH($B121,data_wkly!$C:$C,0),1))),"na"))</f>
        <v>147.76</v>
      </c>
      <c r="T121" s="124" t="str">
        <f>IFERROR(IF(INDEX(data_wkly!BL:BL,MATCH($B121,data_wkly!$C:$C,0),1)=0,"",_xlfn.NUMBERVALUE(INDEX(data_wkly!BL:BL,MATCH($B121,data_wkly!$C:$C,0),1))),"na")</f>
        <v/>
      </c>
      <c r="U121" s="124">
        <f>IF(IFERROR(IF(INDEX(data_wkly!BD:BD,MATCH($B121,data_wkly!$C:$C,0),1)=0,"",_xlfn.NUMBERVALUE(INDEX(data_wkly!BD:BD,MATCH($B121,data_wkly!$C:$C,0),1))),"na")=0,"",IFERROR(IF(INDEX(data_wkly!BD:BD,MATCH($B121,data_wkly!$C:$C,0),1)=0,"",_xlfn.NUMBERVALUE(INDEX(data_wkly!BD:BD,MATCH($B121,data_wkly!$C:$C,0),1))),"na"))</f>
        <v>145.32</v>
      </c>
      <c r="V121" s="124">
        <f>IF(IFERROR(IF(INDEX(data_wkly!BE:BE,MATCH($B121,data_wkly!$C:$C,0),1)=0,"",_xlfn.NUMBERVALUE(INDEX(data_wkly!BE:BE,MATCH($B121,data_wkly!$C:$C,0),1))),"na")=0,"",IFERROR(IF(INDEX(data_wkly!BE:BE,MATCH($B121,data_wkly!$C:$C,0),1)=0,"",_xlfn.NUMBERVALUE(INDEX(data_wkly!BE:BE,MATCH($B121,data_wkly!$C:$C,0),1))),"na"))</f>
        <v>120.38</v>
      </c>
      <c r="W121" s="124">
        <f>IF(IFERROR(IF(INDEX(data_wkly!BF:BF,MATCH($B121,data_wkly!$C:$C,0),1)=0,"",_xlfn.NUMBERVALUE(INDEX(data_wkly!BF:BF,MATCH($B121,data_wkly!$C:$C,0),1))),"na")=0,"",IFERROR(IF(INDEX(data_wkly!BF:BF,MATCH($B121,data_wkly!$C:$C,0),1)=0,"",_xlfn.NUMBERVALUE(INDEX(data_wkly!BF:BF,MATCH($B121,data_wkly!$C:$C,0),1))),"na"))</f>
        <v>144.66999999999999</v>
      </c>
      <c r="X121" s="124" t="str">
        <f>IFERROR(IF(INDEX(data_wkly!BK:BK,MATCH($B121,data_wkly!$C:$C,0),1)=0,"",_xlfn.NUMBERVALUE(INDEX(data_wkly!BK:BK,MATCH($B121,data_wkly!$C:$C,0),1))),"na")</f>
        <v/>
      </c>
      <c r="Y121" s="124">
        <f>IF(IFERROR(IF(INDEX(data_wkly!BG:BG,MATCH($B121,data_wkly!$C:$C,0),1)=0,"",_xlfn.NUMBERVALUE(INDEX(data_wkly!BG:BG,MATCH($B121,data_wkly!$C:$C,0),1))),"na")=0,"",IFERROR(IF(INDEX(data_wkly!BG:BG,MATCH($B121,data_wkly!$C:$C,0),1)=0,"",_xlfn.NUMBERVALUE(INDEX(data_wkly!BG:BG,MATCH($B121,data_wkly!$C:$C,0),1))),"na"))</f>
        <v>147.22999999999999</v>
      </c>
      <c r="AJ121" s="41">
        <f t="shared" si="6"/>
        <v>1</v>
      </c>
    </row>
    <row r="122" spans="1:36" ht="15.5">
      <c r="A122" s="88">
        <f t="shared" si="5"/>
        <v>2</v>
      </c>
      <c r="B122" s="89">
        <f t="shared" si="7"/>
        <v>44506</v>
      </c>
      <c r="C122" s="122">
        <f>IF(IFERROR(IF(INDEX(data_wkly!AO:AO,MATCH($B122,data_wkly!$C:$C,0),1)=0,"",_xlfn.NUMBERVALUE(INDEX(data_wkly!AO:AO,MATCH($B122,data_wkly!$C:$C,0),1))),"na")=0,"",IFERROR(IF(INDEX(data_wkly!AO:AO,MATCH($B122,data_wkly!$C:$C,0),1)=0,"",_xlfn.NUMBERVALUE(INDEX(data_wkly!AO:AO,MATCH($B122,data_wkly!$C:$C,0),1))),"na"))</f>
        <v>130</v>
      </c>
      <c r="D122" s="122">
        <f>IF(IFERROR(IF(INDEX(data_wkly!AP:AP,MATCH($B122,data_wkly!$C:$C,0),1)=0,"",_xlfn.NUMBERVALUE(INDEX(data_wkly!AP:AP,MATCH($B122,data_wkly!$C:$C,0),1))),"na")=0,"",IFERROR(IF(INDEX(data_wkly!AP:AP,MATCH($B122,data_wkly!$C:$C,0),1)=0,"",_xlfn.NUMBERVALUE(INDEX(data_wkly!AP:AP,MATCH($B122,data_wkly!$C:$C,0),1))),"na"))</f>
        <v>1208</v>
      </c>
      <c r="E122" s="122">
        <f>IF(IFERROR(IF(INDEX(data_wkly!AQ:AQ,MATCH($B122,data_wkly!$C:$C,0),1)=0,"",_xlfn.NUMBERVALUE(INDEX(data_wkly!AQ:AQ,MATCH($B122,data_wkly!$C:$C,0),1))),"na")=0,"",IFERROR(IF(INDEX(data_wkly!AQ:AQ,MATCH($B122,data_wkly!$C:$C,0),1)=0,"",_xlfn.NUMBERVALUE(INDEX(data_wkly!AQ:AQ,MATCH($B122,data_wkly!$C:$C,0),1))),"na"))</f>
        <v>7924</v>
      </c>
      <c r="F122" s="122">
        <f>IF(IFERROR(IF(INDEX(data_wkly!AR:AR,MATCH($B122,data_wkly!$C:$C,0),1)=0,"",_xlfn.NUMBERVALUE(INDEX(data_wkly!AR:AR,MATCH($B122,data_wkly!$C:$C,0),1))),"na")=0,"",IFERROR(IF(INDEX(data_wkly!AR:AR,MATCH($B122,data_wkly!$C:$C,0),1)=0,"",_xlfn.NUMBERVALUE(INDEX(data_wkly!AR:AR,MATCH($B122,data_wkly!$C:$C,0),1))),"na"))</f>
        <v>21202</v>
      </c>
      <c r="G122" s="122">
        <f>IF(IFERROR(IF(INDEX(data_wkly!AS:AS,MATCH($B122,data_wkly!$C:$C,0),1)=0,"",_xlfn.NUMBERVALUE(INDEX(data_wkly!AS:AS,MATCH($B122,data_wkly!$C:$C,0),1))),"na")=0,"",IFERROR(IF(INDEX(data_wkly!AS:AS,MATCH($B122,data_wkly!$C:$C,0),1)=0,"",_xlfn.NUMBERVALUE(INDEX(data_wkly!AS:AS,MATCH($B122,data_wkly!$C:$C,0),1))),"na"))</f>
        <v>26921</v>
      </c>
      <c r="H122" s="122" t="str">
        <f>IFERROR(IF(INDEX(data_wkly!BJ:BJ,MATCH($B122,data_wkly!$C:$C,0),1)=0,"",_xlfn.NUMBERVALUE(INDEX(data_wkly!BJ:BJ,MATCH($B122,data_wkly!$C:$C,0),1))),"na")</f>
        <v/>
      </c>
      <c r="I122" s="122">
        <f>IF(IFERROR(IF(INDEX(data_wkly!AT:AT,MATCH($B122,data_wkly!$C:$C,0),1)=0,"",_xlfn.NUMBERVALUE(INDEX(data_wkly!AT:AT,MATCH($B122,data_wkly!$C:$C,0),1))),"na")=0,"",IFERROR(IF(INDEX(data_wkly!AT:AT,MATCH($B122,data_wkly!$C:$C,0),1)=0,"",_xlfn.NUMBERVALUE(INDEX(data_wkly!AT:AT,MATCH($B122,data_wkly!$C:$C,0),1))),"na"))</f>
        <v>8701</v>
      </c>
      <c r="J122" s="122">
        <f>IF(IFERROR(IF(INDEX(data_wkly!AU:AU,MATCH($B122,data_wkly!$C:$C,0),1)=0,"",_xlfn.NUMBERVALUE(INDEX(data_wkly!AU:AU,MATCH($B122,data_wkly!$C:$C,0),1))),"na")=0,"",IFERROR(IF(INDEX(data_wkly!AU:AU,MATCH($B122,data_wkly!$C:$C,0),1)=0,"",_xlfn.NUMBERVALUE(INDEX(data_wkly!AU:AU,MATCH($B122,data_wkly!$C:$C,0),1))),"na"))</f>
        <v>6652</v>
      </c>
      <c r="K122" s="122">
        <f>IF(IFERROR(IF(INDEX(data_wkly!AV:AV,MATCH($B122,data_wkly!$C:$C,0),1)=0,"",_xlfn.NUMBERVALUE(INDEX(data_wkly!AV:AV,MATCH($B122,data_wkly!$C:$C,0),1))),"na")=0,"",IFERROR(IF(INDEX(data_wkly!AV:AV,MATCH($B122,data_wkly!$C:$C,0),1)=0,"",_xlfn.NUMBERVALUE(INDEX(data_wkly!AV:AV,MATCH($B122,data_wkly!$C:$C,0),1))),"na"))</f>
        <v>72738</v>
      </c>
      <c r="L122" s="122" t="str">
        <f>IFERROR(IF(INDEX(data_wkly!BI:BI,MATCH($B122,data_wkly!$C:$C,0),1)=0,"",_xlfn.NUMBERVALUE(INDEX(data_wkly!BI:BI,MATCH($B122,data_wkly!$C:$C,0),1))),"na")</f>
        <v/>
      </c>
      <c r="M122" s="122">
        <f>IF(IFERROR(IF(INDEX(data_wkly!AW:AW,MATCH($B122,data_wkly!$C:$C,0),1)=0,"",_xlfn.NUMBERVALUE(INDEX(data_wkly!AW:AW,MATCH($B122,data_wkly!$C:$C,0),1))),"na")=0,"",IFERROR(IF(INDEX(data_wkly!AW:AW,MATCH($B122,data_wkly!$C:$C,0),1)=0,"",_xlfn.NUMBERVALUE(INDEX(data_wkly!AW:AW,MATCH($B122,data_wkly!$C:$C,0),1))),"na"))</f>
        <v>64748</v>
      </c>
      <c r="N122" s="123"/>
      <c r="O122" s="124">
        <f>IF(IFERROR(IF(INDEX(data_wkly!AY:AY,MATCH($B122,data_wkly!$C:$C,0),1)=0,"",_xlfn.NUMBERVALUE(INDEX(data_wkly!AY:AY,MATCH($B122,data_wkly!$C:$C,0),1))),"na")=0,"",IFERROR(IF(INDEX(data_wkly!AY:AY,MATCH($B122,data_wkly!$C:$C,0),1)=0,"",_xlfn.NUMBERVALUE(INDEX(data_wkly!AY:AY,MATCH($B122,data_wkly!$C:$C,0),1))),"na"))</f>
        <v>133.44999999999999</v>
      </c>
      <c r="P122" s="124">
        <f>IF(IFERROR(IF(INDEX(data_wkly!AZ:AZ,MATCH($B122,data_wkly!$C:$C,0),1)=0,"",_xlfn.NUMBERVALUE(INDEX(data_wkly!AZ:AZ,MATCH($B122,data_wkly!$C:$C,0),1))),"na")=0,"",IFERROR(IF(INDEX(data_wkly!AZ:AZ,MATCH($B122,data_wkly!$C:$C,0),1)=0,"",_xlfn.NUMBERVALUE(INDEX(data_wkly!AZ:AZ,MATCH($B122,data_wkly!$C:$C,0),1))),"na"))</f>
        <v>144.69999999999999</v>
      </c>
      <c r="Q122" s="124">
        <f>IF(IFERROR(IF(INDEX(data_wkly!BA:BA,MATCH($B122,data_wkly!$C:$C,0),1)=0,"",_xlfn.NUMBERVALUE(INDEX(data_wkly!BA:BA,MATCH($B122,data_wkly!$C:$C,0),1))),"na")=0,"",IFERROR(IF(INDEX(data_wkly!BA:BA,MATCH($B122,data_wkly!$C:$C,0),1)=0,"",_xlfn.NUMBERVALUE(INDEX(data_wkly!BA:BA,MATCH($B122,data_wkly!$C:$C,0),1))),"na"))</f>
        <v>147.34</v>
      </c>
      <c r="R122" s="124">
        <f>IF(IFERROR(IF(INDEX(data_wkly!BB:BB,MATCH($B122,data_wkly!$C:$C,0),1)=0,"",_xlfn.NUMBERVALUE(INDEX(data_wkly!BB:BB,MATCH($B122,data_wkly!$C:$C,0),1))),"na")=0,"",IFERROR(IF(INDEX(data_wkly!BB:BB,MATCH($B122,data_wkly!$C:$C,0),1)=0,"",_xlfn.NUMBERVALUE(INDEX(data_wkly!BB:BB,MATCH($B122,data_wkly!$C:$C,0),1))),"na"))</f>
        <v>148.09</v>
      </c>
      <c r="S122" s="124">
        <f>IF(IFERROR(IF(INDEX(data_wkly!BC:BC,MATCH($B122,data_wkly!$C:$C,0),1)=0,"",_xlfn.NUMBERVALUE(INDEX(data_wkly!BC:BC,MATCH($B122,data_wkly!$C:$C,0),1))),"na")=0,"",IFERROR(IF(INDEX(data_wkly!BC:BC,MATCH($B122,data_wkly!$C:$C,0),1)=0,"",_xlfn.NUMBERVALUE(INDEX(data_wkly!BC:BC,MATCH($B122,data_wkly!$C:$C,0),1))),"na"))</f>
        <v>149.4</v>
      </c>
      <c r="T122" s="124" t="str">
        <f>IFERROR(IF(INDEX(data_wkly!BL:BL,MATCH($B122,data_wkly!$C:$C,0),1)=0,"",_xlfn.NUMBERVALUE(INDEX(data_wkly!BL:BL,MATCH($B122,data_wkly!$C:$C,0),1))),"na")</f>
        <v/>
      </c>
      <c r="U122" s="124">
        <f>IF(IFERROR(IF(INDEX(data_wkly!BD:BD,MATCH($B122,data_wkly!$C:$C,0),1)=0,"",_xlfn.NUMBERVALUE(INDEX(data_wkly!BD:BD,MATCH($B122,data_wkly!$C:$C,0),1))),"na")=0,"",IFERROR(IF(INDEX(data_wkly!BD:BD,MATCH($B122,data_wkly!$C:$C,0),1)=0,"",_xlfn.NUMBERVALUE(INDEX(data_wkly!BD:BD,MATCH($B122,data_wkly!$C:$C,0),1))),"na"))</f>
        <v>148.93</v>
      </c>
      <c r="V122" s="124">
        <f>IF(IFERROR(IF(INDEX(data_wkly!BE:BE,MATCH($B122,data_wkly!$C:$C,0),1)=0,"",_xlfn.NUMBERVALUE(INDEX(data_wkly!BE:BE,MATCH($B122,data_wkly!$C:$C,0),1))),"na")=0,"",IFERROR(IF(INDEX(data_wkly!BE:BE,MATCH($B122,data_wkly!$C:$C,0),1)=0,"",_xlfn.NUMBERVALUE(INDEX(data_wkly!BE:BE,MATCH($B122,data_wkly!$C:$C,0),1))),"na"))</f>
        <v>125.76</v>
      </c>
      <c r="W122" s="124">
        <f>IF(IFERROR(IF(INDEX(data_wkly!BF:BF,MATCH($B122,data_wkly!$C:$C,0),1)=0,"",_xlfn.NUMBERVALUE(INDEX(data_wkly!BF:BF,MATCH($B122,data_wkly!$C:$C,0),1))),"na")=0,"",IFERROR(IF(INDEX(data_wkly!BF:BF,MATCH($B122,data_wkly!$C:$C,0),1)=0,"",_xlfn.NUMBERVALUE(INDEX(data_wkly!BF:BF,MATCH($B122,data_wkly!$C:$C,0),1))),"na"))</f>
        <v>146.47</v>
      </c>
      <c r="X122" s="124" t="str">
        <f>IFERROR(IF(INDEX(data_wkly!BK:BK,MATCH($B122,data_wkly!$C:$C,0),1)=0,"",_xlfn.NUMBERVALUE(INDEX(data_wkly!BK:BK,MATCH($B122,data_wkly!$C:$C,0),1))),"na")</f>
        <v/>
      </c>
      <c r="Y122" s="124">
        <f>IF(IFERROR(IF(INDEX(data_wkly!BG:BG,MATCH($B122,data_wkly!$C:$C,0),1)=0,"",_xlfn.NUMBERVALUE(INDEX(data_wkly!BG:BG,MATCH($B122,data_wkly!$C:$C,0),1))),"na")=0,"",IFERROR(IF(INDEX(data_wkly!BG:BG,MATCH($B122,data_wkly!$C:$C,0),1)=0,"",_xlfn.NUMBERVALUE(INDEX(data_wkly!BG:BG,MATCH($B122,data_wkly!$C:$C,0),1))),"na"))</f>
        <v>148.66</v>
      </c>
      <c r="AJ122" s="41">
        <f t="shared" si="6"/>
        <v>2</v>
      </c>
    </row>
    <row r="123" spans="1:36" ht="15.5">
      <c r="A123" s="88">
        <f t="shared" si="5"/>
        <v>1</v>
      </c>
      <c r="B123" s="89">
        <f t="shared" si="7"/>
        <v>44513</v>
      </c>
      <c r="C123" s="122">
        <f>IF(IFERROR(IF(INDEX(data_wkly!AO:AO,MATCH($B123,data_wkly!$C:$C,0),1)=0,"",_xlfn.NUMBERVALUE(INDEX(data_wkly!AO:AO,MATCH($B123,data_wkly!$C:$C,0),1))),"na")=0,"",IFERROR(IF(INDEX(data_wkly!AO:AO,MATCH($B123,data_wkly!$C:$C,0),1)=0,"",_xlfn.NUMBERVALUE(INDEX(data_wkly!AO:AO,MATCH($B123,data_wkly!$C:$C,0),1))),"na"))</f>
        <v>120</v>
      </c>
      <c r="D123" s="122">
        <f>IF(IFERROR(IF(INDEX(data_wkly!AP:AP,MATCH($B123,data_wkly!$C:$C,0),1)=0,"",_xlfn.NUMBERVALUE(INDEX(data_wkly!AP:AP,MATCH($B123,data_wkly!$C:$C,0),1))),"na")=0,"",IFERROR(IF(INDEX(data_wkly!AP:AP,MATCH($B123,data_wkly!$C:$C,0),1)=0,"",_xlfn.NUMBERVALUE(INDEX(data_wkly!AP:AP,MATCH($B123,data_wkly!$C:$C,0),1))),"na"))</f>
        <v>1043</v>
      </c>
      <c r="E123" s="122">
        <f>IF(IFERROR(IF(INDEX(data_wkly!AQ:AQ,MATCH($B123,data_wkly!$C:$C,0),1)=0,"",_xlfn.NUMBERVALUE(INDEX(data_wkly!AQ:AQ,MATCH($B123,data_wkly!$C:$C,0),1))),"na")=0,"",IFERROR(IF(INDEX(data_wkly!AQ:AQ,MATCH($B123,data_wkly!$C:$C,0),1)=0,"",_xlfn.NUMBERVALUE(INDEX(data_wkly!AQ:AQ,MATCH($B123,data_wkly!$C:$C,0),1))),"na"))</f>
        <v>7415</v>
      </c>
      <c r="F123" s="122">
        <f>IF(IFERROR(IF(INDEX(data_wkly!AR:AR,MATCH($B123,data_wkly!$C:$C,0),1)=0,"",_xlfn.NUMBERVALUE(INDEX(data_wkly!AR:AR,MATCH($B123,data_wkly!$C:$C,0),1))),"na")=0,"",IFERROR(IF(INDEX(data_wkly!AR:AR,MATCH($B123,data_wkly!$C:$C,0),1)=0,"",_xlfn.NUMBERVALUE(INDEX(data_wkly!AR:AR,MATCH($B123,data_wkly!$C:$C,0),1))),"na"))</f>
        <v>22153</v>
      </c>
      <c r="G123" s="122">
        <f>IF(IFERROR(IF(INDEX(data_wkly!AS:AS,MATCH($B123,data_wkly!$C:$C,0),1)=0,"",_xlfn.NUMBERVALUE(INDEX(data_wkly!AS:AS,MATCH($B123,data_wkly!$C:$C,0),1))),"na")=0,"",IFERROR(IF(INDEX(data_wkly!AS:AS,MATCH($B123,data_wkly!$C:$C,0),1)=0,"",_xlfn.NUMBERVALUE(INDEX(data_wkly!AS:AS,MATCH($B123,data_wkly!$C:$C,0),1))),"na"))</f>
        <v>28289</v>
      </c>
      <c r="H123" s="122" t="str">
        <f>IFERROR(IF(INDEX(data_wkly!BJ:BJ,MATCH($B123,data_wkly!$C:$C,0),1)=0,"",_xlfn.NUMBERVALUE(INDEX(data_wkly!BJ:BJ,MATCH($B123,data_wkly!$C:$C,0),1))),"na")</f>
        <v/>
      </c>
      <c r="I123" s="122">
        <f>IF(IFERROR(IF(INDEX(data_wkly!AT:AT,MATCH($B123,data_wkly!$C:$C,0),1)=0,"",_xlfn.NUMBERVALUE(INDEX(data_wkly!AT:AT,MATCH($B123,data_wkly!$C:$C,0),1))),"na")=0,"",IFERROR(IF(INDEX(data_wkly!AT:AT,MATCH($B123,data_wkly!$C:$C,0),1)=0,"",_xlfn.NUMBERVALUE(INDEX(data_wkly!AT:AT,MATCH($B123,data_wkly!$C:$C,0),1))),"na"))</f>
        <v>9337</v>
      </c>
      <c r="J123" s="122">
        <f>IF(IFERROR(IF(INDEX(data_wkly!AU:AU,MATCH($B123,data_wkly!$C:$C,0),1)=0,"",_xlfn.NUMBERVALUE(INDEX(data_wkly!AU:AU,MATCH($B123,data_wkly!$C:$C,0),1))),"na")=0,"",IFERROR(IF(INDEX(data_wkly!AU:AU,MATCH($B123,data_wkly!$C:$C,0),1)=0,"",_xlfn.NUMBERVALUE(INDEX(data_wkly!AU:AU,MATCH($B123,data_wkly!$C:$C,0),1))),"na"))</f>
        <v>6965</v>
      </c>
      <c r="K123" s="122">
        <f>IF(IFERROR(IF(INDEX(data_wkly!AV:AV,MATCH($B123,data_wkly!$C:$C,0),1)=0,"",_xlfn.NUMBERVALUE(INDEX(data_wkly!AV:AV,MATCH($B123,data_wkly!$C:$C,0),1))),"na")=0,"",IFERROR(IF(INDEX(data_wkly!AV:AV,MATCH($B123,data_wkly!$C:$C,0),1)=0,"",_xlfn.NUMBERVALUE(INDEX(data_wkly!AV:AV,MATCH($B123,data_wkly!$C:$C,0),1))),"na"))</f>
        <v>75322</v>
      </c>
      <c r="L123" s="122" t="str">
        <f>IFERROR(IF(INDEX(data_wkly!BI:BI,MATCH($B123,data_wkly!$C:$C,0),1)=0,"",_xlfn.NUMBERVALUE(INDEX(data_wkly!BI:BI,MATCH($B123,data_wkly!$C:$C,0),1))),"na")</f>
        <v/>
      </c>
      <c r="M123" s="122">
        <f>IF(IFERROR(IF(INDEX(data_wkly!AW:AW,MATCH($B123,data_wkly!$C:$C,0),1)=0,"",_xlfn.NUMBERVALUE(INDEX(data_wkly!AW:AW,MATCH($B123,data_wkly!$C:$C,0),1))),"na")=0,"",IFERROR(IF(INDEX(data_wkly!AW:AW,MATCH($B123,data_wkly!$C:$C,0),1)=0,"",_xlfn.NUMBERVALUE(INDEX(data_wkly!AW:AW,MATCH($B123,data_wkly!$C:$C,0),1))),"na"))</f>
        <v>67194</v>
      </c>
      <c r="N123" s="123"/>
      <c r="O123" s="124">
        <f>IF(IFERROR(IF(INDEX(data_wkly!AY:AY,MATCH($B123,data_wkly!$C:$C,0),1)=0,"",_xlfn.NUMBERVALUE(INDEX(data_wkly!AY:AY,MATCH($B123,data_wkly!$C:$C,0),1))),"na")=0,"",IFERROR(IF(INDEX(data_wkly!AY:AY,MATCH($B123,data_wkly!$C:$C,0),1)=0,"",_xlfn.NUMBERVALUE(INDEX(data_wkly!AY:AY,MATCH($B123,data_wkly!$C:$C,0),1))),"na"))</f>
        <v>116.31</v>
      </c>
      <c r="P123" s="124">
        <f>IF(IFERROR(IF(INDEX(data_wkly!AZ:AZ,MATCH($B123,data_wkly!$C:$C,0),1)=0,"",_xlfn.NUMBERVALUE(INDEX(data_wkly!AZ:AZ,MATCH($B123,data_wkly!$C:$C,0),1))),"na")=0,"",IFERROR(IF(INDEX(data_wkly!AZ:AZ,MATCH($B123,data_wkly!$C:$C,0),1)=0,"",_xlfn.NUMBERVALUE(INDEX(data_wkly!AZ:AZ,MATCH($B123,data_wkly!$C:$C,0),1))),"na"))</f>
        <v>138.80000000000001</v>
      </c>
      <c r="Q123" s="124">
        <f>IF(IFERROR(IF(INDEX(data_wkly!BA:BA,MATCH($B123,data_wkly!$C:$C,0),1)=0,"",_xlfn.NUMBERVALUE(INDEX(data_wkly!BA:BA,MATCH($B123,data_wkly!$C:$C,0),1))),"na")=0,"",IFERROR(IF(INDEX(data_wkly!BA:BA,MATCH($B123,data_wkly!$C:$C,0),1)=0,"",_xlfn.NUMBERVALUE(INDEX(data_wkly!BA:BA,MATCH($B123,data_wkly!$C:$C,0),1))),"na"))</f>
        <v>144.01</v>
      </c>
      <c r="R123" s="124">
        <f>IF(IFERROR(IF(INDEX(data_wkly!BB:BB,MATCH($B123,data_wkly!$C:$C,0),1)=0,"",_xlfn.NUMBERVALUE(INDEX(data_wkly!BB:BB,MATCH($B123,data_wkly!$C:$C,0),1))),"na")=0,"",IFERROR(IF(INDEX(data_wkly!BB:BB,MATCH($B123,data_wkly!$C:$C,0),1)=0,"",_xlfn.NUMBERVALUE(INDEX(data_wkly!BB:BB,MATCH($B123,data_wkly!$C:$C,0),1))),"na"))</f>
        <v>145.76</v>
      </c>
      <c r="S123" s="124">
        <f>IF(IFERROR(IF(INDEX(data_wkly!BC:BC,MATCH($B123,data_wkly!$C:$C,0),1)=0,"",_xlfn.NUMBERVALUE(INDEX(data_wkly!BC:BC,MATCH($B123,data_wkly!$C:$C,0),1))),"na")=0,"",IFERROR(IF(INDEX(data_wkly!BC:BC,MATCH($B123,data_wkly!$C:$C,0),1)=0,"",_xlfn.NUMBERVALUE(INDEX(data_wkly!BC:BC,MATCH($B123,data_wkly!$C:$C,0),1))),"na"))</f>
        <v>147.22</v>
      </c>
      <c r="T123" s="124" t="str">
        <f>IFERROR(IF(INDEX(data_wkly!BL:BL,MATCH($B123,data_wkly!$C:$C,0),1)=0,"",_xlfn.NUMBERVALUE(INDEX(data_wkly!BL:BL,MATCH($B123,data_wkly!$C:$C,0),1))),"na")</f>
        <v/>
      </c>
      <c r="U123" s="124">
        <f>IF(IFERROR(IF(INDEX(data_wkly!BD:BD,MATCH($B123,data_wkly!$C:$C,0),1)=0,"",_xlfn.NUMBERVALUE(INDEX(data_wkly!BD:BD,MATCH($B123,data_wkly!$C:$C,0),1))),"na")=0,"",IFERROR(IF(INDEX(data_wkly!BD:BD,MATCH($B123,data_wkly!$C:$C,0),1)=0,"",_xlfn.NUMBERVALUE(INDEX(data_wkly!BD:BD,MATCH($B123,data_wkly!$C:$C,0),1))),"na"))</f>
        <v>147.21</v>
      </c>
      <c r="V123" s="124">
        <f>IF(IFERROR(IF(INDEX(data_wkly!BE:BE,MATCH($B123,data_wkly!$C:$C,0),1)=0,"",_xlfn.NUMBERVALUE(INDEX(data_wkly!BE:BE,MATCH($B123,data_wkly!$C:$C,0),1))),"na")=0,"",IFERROR(IF(INDEX(data_wkly!BE:BE,MATCH($B123,data_wkly!$C:$C,0),1)=0,"",_xlfn.NUMBERVALUE(INDEX(data_wkly!BE:BE,MATCH($B123,data_wkly!$C:$C,0),1))),"na"))</f>
        <v>123.98</v>
      </c>
      <c r="W123" s="124">
        <f>IF(IFERROR(IF(INDEX(data_wkly!BF:BF,MATCH($B123,data_wkly!$C:$C,0),1)=0,"",_xlfn.NUMBERVALUE(INDEX(data_wkly!BF:BF,MATCH($B123,data_wkly!$C:$C,0),1))),"na")=0,"",IFERROR(IF(INDEX(data_wkly!BF:BF,MATCH($B123,data_wkly!$C:$C,0),1)=0,"",_xlfn.NUMBERVALUE(INDEX(data_wkly!BF:BF,MATCH($B123,data_wkly!$C:$C,0),1))),"na"))</f>
        <v>144.16</v>
      </c>
      <c r="X123" s="124" t="str">
        <f>IFERROR(IF(INDEX(data_wkly!BK:BK,MATCH($B123,data_wkly!$C:$C,0),1)=0,"",_xlfn.NUMBERVALUE(INDEX(data_wkly!BK:BK,MATCH($B123,data_wkly!$C:$C,0),1))),"na")</f>
        <v/>
      </c>
      <c r="Y123" s="124">
        <f>IF(IFERROR(IF(INDEX(data_wkly!BG:BG,MATCH($B123,data_wkly!$C:$C,0),1)=0,"",_xlfn.NUMBERVALUE(INDEX(data_wkly!BG:BG,MATCH($B123,data_wkly!$C:$C,0),1))),"na")=0,"",IFERROR(IF(INDEX(data_wkly!BG:BG,MATCH($B123,data_wkly!$C:$C,0),1)=0,"",_xlfn.NUMBERVALUE(INDEX(data_wkly!BG:BG,MATCH($B123,data_wkly!$C:$C,0),1))),"na"))</f>
        <v>146.38</v>
      </c>
      <c r="AJ123" s="41">
        <f t="shared" si="6"/>
        <v>1</v>
      </c>
    </row>
    <row r="124" spans="1:36" ht="15.5">
      <c r="A124" s="88">
        <f t="shared" si="5"/>
        <v>2</v>
      </c>
      <c r="B124" s="89">
        <f t="shared" si="7"/>
        <v>44520</v>
      </c>
      <c r="C124" s="122">
        <f>IF(IFERROR(IF(INDEX(data_wkly!AO:AO,MATCH($B124,data_wkly!$C:$C,0),1)=0,"",_xlfn.NUMBERVALUE(INDEX(data_wkly!AO:AO,MATCH($B124,data_wkly!$C:$C,0),1))),"na")=0,"",IFERROR(IF(INDEX(data_wkly!AO:AO,MATCH($B124,data_wkly!$C:$C,0),1)=0,"",_xlfn.NUMBERVALUE(INDEX(data_wkly!AO:AO,MATCH($B124,data_wkly!$C:$C,0),1))),"na"))</f>
        <v>157</v>
      </c>
      <c r="D124" s="122">
        <f>IF(IFERROR(IF(INDEX(data_wkly!AP:AP,MATCH($B124,data_wkly!$C:$C,0),1)=0,"",_xlfn.NUMBERVALUE(INDEX(data_wkly!AP:AP,MATCH($B124,data_wkly!$C:$C,0),1))),"na")=0,"",IFERROR(IF(INDEX(data_wkly!AP:AP,MATCH($B124,data_wkly!$C:$C,0),1)=0,"",_xlfn.NUMBERVALUE(INDEX(data_wkly!AP:AP,MATCH($B124,data_wkly!$C:$C,0),1))),"na"))</f>
        <v>1179</v>
      </c>
      <c r="E124" s="122">
        <f>IF(IFERROR(IF(INDEX(data_wkly!AQ:AQ,MATCH($B124,data_wkly!$C:$C,0),1)=0,"",_xlfn.NUMBERVALUE(INDEX(data_wkly!AQ:AQ,MATCH($B124,data_wkly!$C:$C,0),1))),"na")=0,"",IFERROR(IF(INDEX(data_wkly!AQ:AQ,MATCH($B124,data_wkly!$C:$C,0),1)=0,"",_xlfn.NUMBERVALUE(INDEX(data_wkly!AQ:AQ,MATCH($B124,data_wkly!$C:$C,0),1))),"na"))</f>
        <v>8207</v>
      </c>
      <c r="F124" s="122">
        <f>IF(IFERROR(IF(INDEX(data_wkly!AR:AR,MATCH($B124,data_wkly!$C:$C,0),1)=0,"",_xlfn.NUMBERVALUE(INDEX(data_wkly!AR:AR,MATCH($B124,data_wkly!$C:$C,0),1))),"na")=0,"",IFERROR(IF(INDEX(data_wkly!AR:AR,MATCH($B124,data_wkly!$C:$C,0),1)=0,"",_xlfn.NUMBERVALUE(INDEX(data_wkly!AR:AR,MATCH($B124,data_wkly!$C:$C,0),1))),"na"))</f>
        <v>23346</v>
      </c>
      <c r="G124" s="122">
        <f>IF(IFERROR(IF(INDEX(data_wkly!AS:AS,MATCH($B124,data_wkly!$C:$C,0),1)=0,"",_xlfn.NUMBERVALUE(INDEX(data_wkly!AS:AS,MATCH($B124,data_wkly!$C:$C,0),1))),"na")=0,"",IFERROR(IF(INDEX(data_wkly!AS:AS,MATCH($B124,data_wkly!$C:$C,0),1)=0,"",_xlfn.NUMBERVALUE(INDEX(data_wkly!AS:AS,MATCH($B124,data_wkly!$C:$C,0),1))),"na"))</f>
        <v>28991</v>
      </c>
      <c r="H124" s="122" t="str">
        <f>IFERROR(IF(INDEX(data_wkly!BJ:BJ,MATCH($B124,data_wkly!$C:$C,0),1)=0,"",_xlfn.NUMBERVALUE(INDEX(data_wkly!BJ:BJ,MATCH($B124,data_wkly!$C:$C,0),1))),"na")</f>
        <v/>
      </c>
      <c r="I124" s="122">
        <f>IF(IFERROR(IF(INDEX(data_wkly!AT:AT,MATCH($B124,data_wkly!$C:$C,0),1)=0,"",_xlfn.NUMBERVALUE(INDEX(data_wkly!AT:AT,MATCH($B124,data_wkly!$C:$C,0),1))),"na")=0,"",IFERROR(IF(INDEX(data_wkly!AT:AT,MATCH($B124,data_wkly!$C:$C,0),1)=0,"",_xlfn.NUMBERVALUE(INDEX(data_wkly!AT:AT,MATCH($B124,data_wkly!$C:$C,0),1))),"na"))</f>
        <v>9331</v>
      </c>
      <c r="J124" s="122">
        <f>IF(IFERROR(IF(INDEX(data_wkly!AU:AU,MATCH($B124,data_wkly!$C:$C,0),1)=0,"",_xlfn.NUMBERVALUE(INDEX(data_wkly!AU:AU,MATCH($B124,data_wkly!$C:$C,0),1))),"na")=0,"",IFERROR(IF(INDEX(data_wkly!AU:AU,MATCH($B124,data_wkly!$C:$C,0),1)=0,"",_xlfn.NUMBERVALUE(INDEX(data_wkly!AU:AU,MATCH($B124,data_wkly!$C:$C,0),1))),"na"))</f>
        <v>7343</v>
      </c>
      <c r="K124" s="122">
        <f>IF(IFERROR(IF(INDEX(data_wkly!AV:AV,MATCH($B124,data_wkly!$C:$C,0),1)=0,"",_xlfn.NUMBERVALUE(INDEX(data_wkly!AV:AV,MATCH($B124,data_wkly!$C:$C,0),1))),"na")=0,"",IFERROR(IF(INDEX(data_wkly!AV:AV,MATCH($B124,data_wkly!$C:$C,0),1)=0,"",_xlfn.NUMBERVALUE(INDEX(data_wkly!AV:AV,MATCH($B124,data_wkly!$C:$C,0),1))),"na"))</f>
        <v>78554</v>
      </c>
      <c r="L124" s="122" t="str">
        <f>IFERROR(IF(INDEX(data_wkly!BI:BI,MATCH($B124,data_wkly!$C:$C,0),1)=0,"",_xlfn.NUMBERVALUE(INDEX(data_wkly!BI:BI,MATCH($B124,data_wkly!$C:$C,0),1))),"na")</f>
        <v/>
      </c>
      <c r="M124" s="122">
        <f>IF(IFERROR(IF(INDEX(data_wkly!AW:AW,MATCH($B124,data_wkly!$C:$C,0),1)=0,"",_xlfn.NUMBERVALUE(INDEX(data_wkly!AW:AW,MATCH($B124,data_wkly!$C:$C,0),1))),"na")=0,"",IFERROR(IF(INDEX(data_wkly!AW:AW,MATCH($B124,data_wkly!$C:$C,0),1)=0,"",_xlfn.NUMBERVALUE(INDEX(data_wkly!AW:AW,MATCH($B124,data_wkly!$C:$C,0),1))),"na"))</f>
        <v>69875</v>
      </c>
      <c r="N124" s="123"/>
      <c r="O124" s="124">
        <f>IF(IFERROR(IF(INDEX(data_wkly!AY:AY,MATCH($B124,data_wkly!$C:$C,0),1)=0,"",_xlfn.NUMBERVALUE(INDEX(data_wkly!AY:AY,MATCH($B124,data_wkly!$C:$C,0),1))),"na")=0,"",IFERROR(IF(INDEX(data_wkly!AY:AY,MATCH($B124,data_wkly!$C:$C,0),1)=0,"",_xlfn.NUMBERVALUE(INDEX(data_wkly!AY:AY,MATCH($B124,data_wkly!$C:$C,0),1))),"na"))</f>
        <v>118.53</v>
      </c>
      <c r="P124" s="124">
        <f>IF(IFERROR(IF(INDEX(data_wkly!AZ:AZ,MATCH($B124,data_wkly!$C:$C,0),1)=0,"",_xlfn.NUMBERVALUE(INDEX(data_wkly!AZ:AZ,MATCH($B124,data_wkly!$C:$C,0),1))),"na")=0,"",IFERROR(IF(INDEX(data_wkly!AZ:AZ,MATCH($B124,data_wkly!$C:$C,0),1)=0,"",_xlfn.NUMBERVALUE(INDEX(data_wkly!AZ:AZ,MATCH($B124,data_wkly!$C:$C,0),1))),"na"))</f>
        <v>139.84</v>
      </c>
      <c r="Q124" s="124">
        <f>IF(IFERROR(IF(INDEX(data_wkly!BA:BA,MATCH($B124,data_wkly!$C:$C,0),1)=0,"",_xlfn.NUMBERVALUE(INDEX(data_wkly!BA:BA,MATCH($B124,data_wkly!$C:$C,0),1))),"na")=0,"",IFERROR(IF(INDEX(data_wkly!BA:BA,MATCH($B124,data_wkly!$C:$C,0),1)=0,"",_xlfn.NUMBERVALUE(INDEX(data_wkly!BA:BA,MATCH($B124,data_wkly!$C:$C,0),1))),"na"))</f>
        <v>143.84</v>
      </c>
      <c r="R124" s="124">
        <f>IF(IFERROR(IF(INDEX(data_wkly!BB:BB,MATCH($B124,data_wkly!$C:$C,0),1)=0,"",_xlfn.NUMBERVALUE(INDEX(data_wkly!BB:BB,MATCH($B124,data_wkly!$C:$C,0),1))),"na")=0,"",IFERROR(IF(INDEX(data_wkly!BB:BB,MATCH($B124,data_wkly!$C:$C,0),1)=0,"",_xlfn.NUMBERVALUE(INDEX(data_wkly!BB:BB,MATCH($B124,data_wkly!$C:$C,0),1))),"na"))</f>
        <v>146.4</v>
      </c>
      <c r="S124" s="124">
        <f>IF(IFERROR(IF(INDEX(data_wkly!BC:BC,MATCH($B124,data_wkly!$C:$C,0),1)=0,"",_xlfn.NUMBERVALUE(INDEX(data_wkly!BC:BC,MATCH($B124,data_wkly!$C:$C,0),1))),"na")=0,"",IFERROR(IF(INDEX(data_wkly!BC:BC,MATCH($B124,data_wkly!$C:$C,0),1)=0,"",_xlfn.NUMBERVALUE(INDEX(data_wkly!BC:BC,MATCH($B124,data_wkly!$C:$C,0),1))),"na"))</f>
        <v>147.68</v>
      </c>
      <c r="T124" s="124" t="str">
        <f>IFERROR(IF(INDEX(data_wkly!BL:BL,MATCH($B124,data_wkly!$C:$C,0),1)=0,"",_xlfn.NUMBERVALUE(INDEX(data_wkly!BL:BL,MATCH($B124,data_wkly!$C:$C,0),1))),"na")</f>
        <v/>
      </c>
      <c r="U124" s="124">
        <f>IF(IFERROR(IF(INDEX(data_wkly!BD:BD,MATCH($B124,data_wkly!$C:$C,0),1)=0,"",_xlfn.NUMBERVALUE(INDEX(data_wkly!BD:BD,MATCH($B124,data_wkly!$C:$C,0),1))),"na")=0,"",IFERROR(IF(INDEX(data_wkly!BD:BD,MATCH($B124,data_wkly!$C:$C,0),1)=0,"",_xlfn.NUMBERVALUE(INDEX(data_wkly!BD:BD,MATCH($B124,data_wkly!$C:$C,0),1))),"na"))</f>
        <v>146.86000000000001</v>
      </c>
      <c r="V124" s="124">
        <f>IF(IFERROR(IF(INDEX(data_wkly!BE:BE,MATCH($B124,data_wkly!$C:$C,0),1)=0,"",_xlfn.NUMBERVALUE(INDEX(data_wkly!BE:BE,MATCH($B124,data_wkly!$C:$C,0),1))),"na")=0,"",IFERROR(IF(INDEX(data_wkly!BE:BE,MATCH($B124,data_wkly!$C:$C,0),1)=0,"",_xlfn.NUMBERVALUE(INDEX(data_wkly!BE:BE,MATCH($B124,data_wkly!$C:$C,0),1))),"na"))</f>
        <v>122.85</v>
      </c>
      <c r="W124" s="124">
        <f>IF(IFERROR(IF(INDEX(data_wkly!BF:BF,MATCH($B124,data_wkly!$C:$C,0),1)=0,"",_xlfn.NUMBERVALUE(INDEX(data_wkly!BF:BF,MATCH($B124,data_wkly!$C:$C,0),1))),"na")=0,"",IFERROR(IF(INDEX(data_wkly!BF:BF,MATCH($B124,data_wkly!$C:$C,0),1)=0,"",_xlfn.NUMBERVALUE(INDEX(data_wkly!BF:BF,MATCH($B124,data_wkly!$C:$C,0),1))),"na"))</f>
        <v>144.31</v>
      </c>
      <c r="X124" s="124" t="str">
        <f>IFERROR(IF(INDEX(data_wkly!BK:BK,MATCH($B124,data_wkly!$C:$C,0),1)=0,"",_xlfn.NUMBERVALUE(INDEX(data_wkly!BK:BK,MATCH($B124,data_wkly!$C:$C,0),1))),"na")</f>
        <v/>
      </c>
      <c r="Y124" s="124">
        <f>IF(IFERROR(IF(INDEX(data_wkly!BG:BG,MATCH($B124,data_wkly!$C:$C,0),1)=0,"",_xlfn.NUMBERVALUE(INDEX(data_wkly!BG:BG,MATCH($B124,data_wkly!$C:$C,0),1))),"na")=0,"",IFERROR(IF(INDEX(data_wkly!BG:BG,MATCH($B124,data_wkly!$C:$C,0),1)=0,"",_xlfn.NUMBERVALUE(INDEX(data_wkly!BG:BG,MATCH($B124,data_wkly!$C:$C,0),1))),"na"))</f>
        <v>146.69</v>
      </c>
      <c r="AJ124" s="41">
        <f t="shared" si="6"/>
        <v>2</v>
      </c>
    </row>
    <row r="125" spans="1:36" ht="15.5">
      <c r="A125" s="88">
        <f t="shared" si="5"/>
        <v>1</v>
      </c>
      <c r="B125" s="89">
        <f t="shared" si="7"/>
        <v>44527</v>
      </c>
      <c r="C125" s="122">
        <f>IF(IFERROR(IF(INDEX(data_wkly!AO:AO,MATCH($B125,data_wkly!$C:$C,0),1)=0,"",_xlfn.NUMBERVALUE(INDEX(data_wkly!AO:AO,MATCH($B125,data_wkly!$C:$C,0),1))),"na")=0,"",IFERROR(IF(INDEX(data_wkly!AO:AO,MATCH($B125,data_wkly!$C:$C,0),1)=0,"",_xlfn.NUMBERVALUE(INDEX(data_wkly!AO:AO,MATCH($B125,data_wkly!$C:$C,0),1))),"na"))</f>
        <v>155</v>
      </c>
      <c r="D125" s="122">
        <f>IF(IFERROR(IF(INDEX(data_wkly!AP:AP,MATCH($B125,data_wkly!$C:$C,0),1)=0,"",_xlfn.NUMBERVALUE(INDEX(data_wkly!AP:AP,MATCH($B125,data_wkly!$C:$C,0),1))),"na")=0,"",IFERROR(IF(INDEX(data_wkly!AP:AP,MATCH($B125,data_wkly!$C:$C,0),1)=0,"",_xlfn.NUMBERVALUE(INDEX(data_wkly!AP:AP,MATCH($B125,data_wkly!$C:$C,0),1))),"na"))</f>
        <v>1245</v>
      </c>
      <c r="E125" s="122">
        <f>IF(IFERROR(IF(INDEX(data_wkly!AQ:AQ,MATCH($B125,data_wkly!$C:$C,0),1)=0,"",_xlfn.NUMBERVALUE(INDEX(data_wkly!AQ:AQ,MATCH($B125,data_wkly!$C:$C,0),1))),"na")=0,"",IFERROR(IF(INDEX(data_wkly!AQ:AQ,MATCH($B125,data_wkly!$C:$C,0),1)=0,"",_xlfn.NUMBERVALUE(INDEX(data_wkly!AQ:AQ,MATCH($B125,data_wkly!$C:$C,0),1))),"na"))</f>
        <v>8205</v>
      </c>
      <c r="F125" s="122">
        <f>IF(IFERROR(IF(INDEX(data_wkly!AR:AR,MATCH($B125,data_wkly!$C:$C,0),1)=0,"",_xlfn.NUMBERVALUE(INDEX(data_wkly!AR:AR,MATCH($B125,data_wkly!$C:$C,0),1))),"na")=0,"",IFERROR(IF(INDEX(data_wkly!AR:AR,MATCH($B125,data_wkly!$C:$C,0),1)=0,"",_xlfn.NUMBERVALUE(INDEX(data_wkly!AR:AR,MATCH($B125,data_wkly!$C:$C,0),1))),"na"))</f>
        <v>21737</v>
      </c>
      <c r="G125" s="122">
        <f>IF(IFERROR(IF(INDEX(data_wkly!AS:AS,MATCH($B125,data_wkly!$C:$C,0),1)=0,"",_xlfn.NUMBERVALUE(INDEX(data_wkly!AS:AS,MATCH($B125,data_wkly!$C:$C,0),1))),"na")=0,"",IFERROR(IF(INDEX(data_wkly!AS:AS,MATCH($B125,data_wkly!$C:$C,0),1)=0,"",_xlfn.NUMBERVALUE(INDEX(data_wkly!AS:AS,MATCH($B125,data_wkly!$C:$C,0),1))),"na"))</f>
        <v>26247</v>
      </c>
      <c r="H125" s="122" t="str">
        <f>IFERROR(IF(INDEX(data_wkly!BJ:BJ,MATCH($B125,data_wkly!$C:$C,0),1)=0,"",_xlfn.NUMBERVALUE(INDEX(data_wkly!BJ:BJ,MATCH($B125,data_wkly!$C:$C,0),1))),"na")</f>
        <v/>
      </c>
      <c r="I125" s="122">
        <f>IF(IFERROR(IF(INDEX(data_wkly!AT:AT,MATCH($B125,data_wkly!$C:$C,0),1)=0,"",_xlfn.NUMBERVALUE(INDEX(data_wkly!AT:AT,MATCH($B125,data_wkly!$C:$C,0),1))),"na")=0,"",IFERROR(IF(INDEX(data_wkly!AT:AT,MATCH($B125,data_wkly!$C:$C,0),1)=0,"",_xlfn.NUMBERVALUE(INDEX(data_wkly!AT:AT,MATCH($B125,data_wkly!$C:$C,0),1))),"na"))</f>
        <v>8985</v>
      </c>
      <c r="J125" s="122">
        <f>IF(IFERROR(IF(INDEX(data_wkly!AU:AU,MATCH($B125,data_wkly!$C:$C,0),1)=0,"",_xlfn.NUMBERVALUE(INDEX(data_wkly!AU:AU,MATCH($B125,data_wkly!$C:$C,0),1))),"na")=0,"",IFERROR(IF(INDEX(data_wkly!AU:AU,MATCH($B125,data_wkly!$C:$C,0),1)=0,"",_xlfn.NUMBERVALUE(INDEX(data_wkly!AU:AU,MATCH($B125,data_wkly!$C:$C,0),1))),"na"))</f>
        <v>7798</v>
      </c>
      <c r="K125" s="122">
        <f>IF(IFERROR(IF(INDEX(data_wkly!AV:AV,MATCH($B125,data_wkly!$C:$C,0),1)=0,"",_xlfn.NUMBERVALUE(INDEX(data_wkly!AV:AV,MATCH($B125,data_wkly!$C:$C,0),1))),"na")=0,"",IFERROR(IF(INDEX(data_wkly!AV:AV,MATCH($B125,data_wkly!$C:$C,0),1)=0,"",_xlfn.NUMBERVALUE(INDEX(data_wkly!AV:AV,MATCH($B125,data_wkly!$C:$C,0),1))),"na"))</f>
        <v>74372</v>
      </c>
      <c r="L125" s="122" t="str">
        <f>IFERROR(IF(INDEX(data_wkly!BI:BI,MATCH($B125,data_wkly!$C:$C,0),1)=0,"",_xlfn.NUMBERVALUE(INDEX(data_wkly!BI:BI,MATCH($B125,data_wkly!$C:$C,0),1))),"na")</f>
        <v/>
      </c>
      <c r="M125" s="122">
        <f>IF(IFERROR(IF(INDEX(data_wkly!AW:AW,MATCH($B125,data_wkly!$C:$C,0),1)=0,"",_xlfn.NUMBERVALUE(INDEX(data_wkly!AW:AW,MATCH($B125,data_wkly!$C:$C,0),1))),"na")=0,"",IFERROR(IF(INDEX(data_wkly!AW:AW,MATCH($B125,data_wkly!$C:$C,0),1)=0,"",_xlfn.NUMBERVALUE(INDEX(data_wkly!AW:AW,MATCH($B125,data_wkly!$C:$C,0),1))),"na"))</f>
        <v>65174</v>
      </c>
      <c r="N125" s="123"/>
      <c r="O125" s="124">
        <f>IF(IFERROR(IF(INDEX(data_wkly!AY:AY,MATCH($B125,data_wkly!$C:$C,0),1)=0,"",_xlfn.NUMBERVALUE(INDEX(data_wkly!AY:AY,MATCH($B125,data_wkly!$C:$C,0),1))),"na")=0,"",IFERROR(IF(INDEX(data_wkly!AY:AY,MATCH($B125,data_wkly!$C:$C,0),1)=0,"",_xlfn.NUMBERVALUE(INDEX(data_wkly!AY:AY,MATCH($B125,data_wkly!$C:$C,0),1))),"na"))</f>
        <v>124.32</v>
      </c>
      <c r="P125" s="124">
        <f>IF(IFERROR(IF(INDEX(data_wkly!AZ:AZ,MATCH($B125,data_wkly!$C:$C,0),1)=0,"",_xlfn.NUMBERVALUE(INDEX(data_wkly!AZ:AZ,MATCH($B125,data_wkly!$C:$C,0),1))),"na")=0,"",IFERROR(IF(INDEX(data_wkly!AZ:AZ,MATCH($B125,data_wkly!$C:$C,0),1)=0,"",_xlfn.NUMBERVALUE(INDEX(data_wkly!AZ:AZ,MATCH($B125,data_wkly!$C:$C,0),1))),"na"))</f>
        <v>140.34</v>
      </c>
      <c r="Q125" s="124">
        <f>IF(IFERROR(IF(INDEX(data_wkly!BA:BA,MATCH($B125,data_wkly!$C:$C,0),1)=0,"",_xlfn.NUMBERVALUE(INDEX(data_wkly!BA:BA,MATCH($B125,data_wkly!$C:$C,0),1))),"na")=0,"",IFERROR(IF(INDEX(data_wkly!BA:BA,MATCH($B125,data_wkly!$C:$C,0),1)=0,"",_xlfn.NUMBERVALUE(INDEX(data_wkly!BA:BA,MATCH($B125,data_wkly!$C:$C,0),1))),"na"))</f>
        <v>142.28</v>
      </c>
      <c r="R125" s="124">
        <f>IF(IFERROR(IF(INDEX(data_wkly!BB:BB,MATCH($B125,data_wkly!$C:$C,0),1)=0,"",_xlfn.NUMBERVALUE(INDEX(data_wkly!BB:BB,MATCH($B125,data_wkly!$C:$C,0),1))),"na")=0,"",IFERROR(IF(INDEX(data_wkly!BB:BB,MATCH($B125,data_wkly!$C:$C,0),1)=0,"",_xlfn.NUMBERVALUE(INDEX(data_wkly!BB:BB,MATCH($B125,data_wkly!$C:$C,0),1))),"na"))</f>
        <v>145.59</v>
      </c>
      <c r="S125" s="124">
        <f>IF(IFERROR(IF(INDEX(data_wkly!BC:BC,MATCH($B125,data_wkly!$C:$C,0),1)=0,"",_xlfn.NUMBERVALUE(INDEX(data_wkly!BC:BC,MATCH($B125,data_wkly!$C:$C,0),1))),"na")=0,"",IFERROR(IF(INDEX(data_wkly!BC:BC,MATCH($B125,data_wkly!$C:$C,0),1)=0,"",_xlfn.NUMBERVALUE(INDEX(data_wkly!BC:BC,MATCH($B125,data_wkly!$C:$C,0),1))),"na"))</f>
        <v>147.28</v>
      </c>
      <c r="T125" s="124" t="str">
        <f>IFERROR(IF(INDEX(data_wkly!BL:BL,MATCH($B125,data_wkly!$C:$C,0),1)=0,"",_xlfn.NUMBERVALUE(INDEX(data_wkly!BL:BL,MATCH($B125,data_wkly!$C:$C,0),1))),"na")</f>
        <v/>
      </c>
      <c r="U125" s="124">
        <f>IF(IFERROR(IF(INDEX(data_wkly!BD:BD,MATCH($B125,data_wkly!$C:$C,0),1)=0,"",_xlfn.NUMBERVALUE(INDEX(data_wkly!BD:BD,MATCH($B125,data_wkly!$C:$C,0),1))),"na")=0,"",IFERROR(IF(INDEX(data_wkly!BD:BD,MATCH($B125,data_wkly!$C:$C,0),1)=0,"",_xlfn.NUMBERVALUE(INDEX(data_wkly!BD:BD,MATCH($B125,data_wkly!$C:$C,0),1))),"na"))</f>
        <v>147.51</v>
      </c>
      <c r="V125" s="124">
        <f>IF(IFERROR(IF(INDEX(data_wkly!BE:BE,MATCH($B125,data_wkly!$C:$C,0),1)=0,"",_xlfn.NUMBERVALUE(INDEX(data_wkly!BE:BE,MATCH($B125,data_wkly!$C:$C,0),1))),"na")=0,"",IFERROR(IF(INDEX(data_wkly!BE:BE,MATCH($B125,data_wkly!$C:$C,0),1)=0,"",_xlfn.NUMBERVALUE(INDEX(data_wkly!BE:BE,MATCH($B125,data_wkly!$C:$C,0),1))),"na"))</f>
        <v>123.13</v>
      </c>
      <c r="W125" s="124">
        <f>IF(IFERROR(IF(INDEX(data_wkly!BF:BF,MATCH($B125,data_wkly!$C:$C,0),1)=0,"",_xlfn.NUMBERVALUE(INDEX(data_wkly!BF:BF,MATCH($B125,data_wkly!$C:$C,0),1))),"na")=0,"",IFERROR(IF(INDEX(data_wkly!BF:BF,MATCH($B125,data_wkly!$C:$C,0),1)=0,"",_xlfn.NUMBERVALUE(INDEX(data_wkly!BF:BF,MATCH($B125,data_wkly!$C:$C,0),1))),"na"))</f>
        <v>143.56</v>
      </c>
      <c r="X125" s="124" t="str">
        <f>IFERROR(IF(INDEX(data_wkly!BK:BK,MATCH($B125,data_wkly!$C:$C,0),1)=0,"",_xlfn.NUMBERVALUE(INDEX(data_wkly!BK:BK,MATCH($B125,data_wkly!$C:$C,0),1))),"na")</f>
        <v/>
      </c>
      <c r="Y125" s="124">
        <f>IF(IFERROR(IF(INDEX(data_wkly!BG:BG,MATCH($B125,data_wkly!$C:$C,0),1)=0,"",_xlfn.NUMBERVALUE(INDEX(data_wkly!BG:BG,MATCH($B125,data_wkly!$C:$C,0),1))),"na")=0,"",IFERROR(IF(INDEX(data_wkly!BG:BG,MATCH($B125,data_wkly!$C:$C,0),1)=0,"",_xlfn.NUMBERVALUE(INDEX(data_wkly!BG:BG,MATCH($B125,data_wkly!$C:$C,0),1))),"na"))</f>
        <v>146.12</v>
      </c>
      <c r="AJ125" s="41">
        <f t="shared" si="6"/>
        <v>1</v>
      </c>
    </row>
    <row r="126" spans="1:36" ht="15.5">
      <c r="A126" s="88">
        <f t="shared" si="5"/>
        <v>2</v>
      </c>
      <c r="B126" s="89">
        <f t="shared" si="7"/>
        <v>44534</v>
      </c>
      <c r="C126" s="122">
        <f>IF(IFERROR(IF(INDEX(data_wkly!AO:AO,MATCH($B126,data_wkly!$C:$C,0),1)=0,"",_xlfn.NUMBERVALUE(INDEX(data_wkly!AO:AO,MATCH($B126,data_wkly!$C:$C,0),1))),"na")=0,"",IFERROR(IF(INDEX(data_wkly!AO:AO,MATCH($B126,data_wkly!$C:$C,0),1)=0,"",_xlfn.NUMBERVALUE(INDEX(data_wkly!AO:AO,MATCH($B126,data_wkly!$C:$C,0),1))),"na"))</f>
        <v>212</v>
      </c>
      <c r="D126" s="122">
        <f>IF(IFERROR(IF(INDEX(data_wkly!AP:AP,MATCH($B126,data_wkly!$C:$C,0),1)=0,"",_xlfn.NUMBERVALUE(INDEX(data_wkly!AP:AP,MATCH($B126,data_wkly!$C:$C,0),1))),"na")=0,"",IFERROR(IF(INDEX(data_wkly!AP:AP,MATCH($B126,data_wkly!$C:$C,0),1)=0,"",_xlfn.NUMBERVALUE(INDEX(data_wkly!AP:AP,MATCH($B126,data_wkly!$C:$C,0),1))),"na"))</f>
        <v>1254</v>
      </c>
      <c r="E126" s="122">
        <f>IF(IFERROR(IF(INDEX(data_wkly!AQ:AQ,MATCH($B126,data_wkly!$C:$C,0),1)=0,"",_xlfn.NUMBERVALUE(INDEX(data_wkly!AQ:AQ,MATCH($B126,data_wkly!$C:$C,0),1))),"na")=0,"",IFERROR(IF(INDEX(data_wkly!AQ:AQ,MATCH($B126,data_wkly!$C:$C,0),1)=0,"",_xlfn.NUMBERVALUE(INDEX(data_wkly!AQ:AQ,MATCH($B126,data_wkly!$C:$C,0),1))),"na"))</f>
        <v>8788</v>
      </c>
      <c r="F126" s="122">
        <f>IF(IFERROR(IF(INDEX(data_wkly!AR:AR,MATCH($B126,data_wkly!$C:$C,0),1)=0,"",_xlfn.NUMBERVALUE(INDEX(data_wkly!AR:AR,MATCH($B126,data_wkly!$C:$C,0),1))),"na")=0,"",IFERROR(IF(INDEX(data_wkly!AR:AR,MATCH($B126,data_wkly!$C:$C,0),1)=0,"",_xlfn.NUMBERVALUE(INDEX(data_wkly!AR:AR,MATCH($B126,data_wkly!$C:$C,0),1))),"na"))</f>
        <v>22954</v>
      </c>
      <c r="G126" s="122">
        <f>IF(IFERROR(IF(INDEX(data_wkly!AS:AS,MATCH($B126,data_wkly!$C:$C,0),1)=0,"",_xlfn.NUMBERVALUE(INDEX(data_wkly!AS:AS,MATCH($B126,data_wkly!$C:$C,0),1))),"na")=0,"",IFERROR(IF(INDEX(data_wkly!AS:AS,MATCH($B126,data_wkly!$C:$C,0),1)=0,"",_xlfn.NUMBERVALUE(INDEX(data_wkly!AS:AS,MATCH($B126,data_wkly!$C:$C,0),1))),"na"))</f>
        <v>27724</v>
      </c>
      <c r="H126" s="122" t="str">
        <f>IFERROR(IF(INDEX(data_wkly!BJ:BJ,MATCH($B126,data_wkly!$C:$C,0),1)=0,"",_xlfn.NUMBERVALUE(INDEX(data_wkly!BJ:BJ,MATCH($B126,data_wkly!$C:$C,0),1))),"na")</f>
        <v/>
      </c>
      <c r="I126" s="122">
        <f>IF(IFERROR(IF(INDEX(data_wkly!AT:AT,MATCH($B126,data_wkly!$C:$C,0),1)=0,"",_xlfn.NUMBERVALUE(INDEX(data_wkly!AT:AT,MATCH($B126,data_wkly!$C:$C,0),1))),"na")=0,"",IFERROR(IF(INDEX(data_wkly!AT:AT,MATCH($B126,data_wkly!$C:$C,0),1)=0,"",_xlfn.NUMBERVALUE(INDEX(data_wkly!AT:AT,MATCH($B126,data_wkly!$C:$C,0),1))),"na"))</f>
        <v>9594</v>
      </c>
      <c r="J126" s="122">
        <f>IF(IFERROR(IF(INDEX(data_wkly!AU:AU,MATCH($B126,data_wkly!$C:$C,0),1)=0,"",_xlfn.NUMBERVALUE(INDEX(data_wkly!AU:AU,MATCH($B126,data_wkly!$C:$C,0),1))),"na")=0,"",IFERROR(IF(INDEX(data_wkly!AU:AU,MATCH($B126,data_wkly!$C:$C,0),1)=0,"",_xlfn.NUMBERVALUE(INDEX(data_wkly!AU:AU,MATCH($B126,data_wkly!$C:$C,0),1))),"na"))</f>
        <v>8283</v>
      </c>
      <c r="K126" s="122">
        <f>IF(IFERROR(IF(INDEX(data_wkly!AV:AV,MATCH($B126,data_wkly!$C:$C,0),1)=0,"",_xlfn.NUMBERVALUE(INDEX(data_wkly!AV:AV,MATCH($B126,data_wkly!$C:$C,0),1))),"na")=0,"",IFERROR(IF(INDEX(data_wkly!AV:AV,MATCH($B126,data_wkly!$C:$C,0),1)=0,"",_xlfn.NUMBERVALUE(INDEX(data_wkly!AV:AV,MATCH($B126,data_wkly!$C:$C,0),1))),"na"))</f>
        <v>78809</v>
      </c>
      <c r="L126" s="122" t="str">
        <f>IFERROR(IF(INDEX(data_wkly!BI:BI,MATCH($B126,data_wkly!$C:$C,0),1)=0,"",_xlfn.NUMBERVALUE(INDEX(data_wkly!BI:BI,MATCH($B126,data_wkly!$C:$C,0),1))),"na")</f>
        <v/>
      </c>
      <c r="M126" s="122">
        <f>IF(IFERROR(IF(INDEX(data_wkly!AW:AW,MATCH($B126,data_wkly!$C:$C,0),1)=0,"",_xlfn.NUMBERVALUE(INDEX(data_wkly!AW:AW,MATCH($B126,data_wkly!$C:$C,0),1))),"na")=0,"",IFERROR(IF(INDEX(data_wkly!AW:AW,MATCH($B126,data_wkly!$C:$C,0),1)=0,"",_xlfn.NUMBERVALUE(INDEX(data_wkly!AW:AW,MATCH($B126,data_wkly!$C:$C,0),1))),"na"))</f>
        <v>69060</v>
      </c>
      <c r="N126" s="123"/>
      <c r="O126" s="124">
        <f>IF(IFERROR(IF(INDEX(data_wkly!AY:AY,MATCH($B126,data_wkly!$C:$C,0),1)=0,"",_xlfn.NUMBERVALUE(INDEX(data_wkly!AY:AY,MATCH($B126,data_wkly!$C:$C,0),1))),"na")=0,"",IFERROR(IF(INDEX(data_wkly!AY:AY,MATCH($B126,data_wkly!$C:$C,0),1)=0,"",_xlfn.NUMBERVALUE(INDEX(data_wkly!AY:AY,MATCH($B126,data_wkly!$C:$C,0),1))),"na"))</f>
        <v>122.19</v>
      </c>
      <c r="P126" s="124">
        <f>IF(IFERROR(IF(INDEX(data_wkly!AZ:AZ,MATCH($B126,data_wkly!$C:$C,0),1)=0,"",_xlfn.NUMBERVALUE(INDEX(data_wkly!AZ:AZ,MATCH($B126,data_wkly!$C:$C,0),1))),"na")=0,"",IFERROR(IF(INDEX(data_wkly!AZ:AZ,MATCH($B126,data_wkly!$C:$C,0),1)=0,"",_xlfn.NUMBERVALUE(INDEX(data_wkly!AZ:AZ,MATCH($B126,data_wkly!$C:$C,0),1))),"na"))</f>
        <v>139.65</v>
      </c>
      <c r="Q126" s="124">
        <f>IF(IFERROR(IF(INDEX(data_wkly!BA:BA,MATCH($B126,data_wkly!$C:$C,0),1)=0,"",_xlfn.NUMBERVALUE(INDEX(data_wkly!BA:BA,MATCH($B126,data_wkly!$C:$C,0),1))),"na")=0,"",IFERROR(IF(INDEX(data_wkly!BA:BA,MATCH($B126,data_wkly!$C:$C,0),1)=0,"",_xlfn.NUMBERVALUE(INDEX(data_wkly!BA:BA,MATCH($B126,data_wkly!$C:$C,0),1))),"na"))</f>
        <v>142.69</v>
      </c>
      <c r="R126" s="124">
        <f>IF(IFERROR(IF(INDEX(data_wkly!BB:BB,MATCH($B126,data_wkly!$C:$C,0),1)=0,"",_xlfn.NUMBERVALUE(INDEX(data_wkly!BB:BB,MATCH($B126,data_wkly!$C:$C,0),1))),"na")=0,"",IFERROR(IF(INDEX(data_wkly!BB:BB,MATCH($B126,data_wkly!$C:$C,0),1)=0,"",_xlfn.NUMBERVALUE(INDEX(data_wkly!BB:BB,MATCH($B126,data_wkly!$C:$C,0),1))),"na"))</f>
        <v>143.29</v>
      </c>
      <c r="S126" s="124">
        <f>IF(IFERROR(IF(INDEX(data_wkly!BC:BC,MATCH($B126,data_wkly!$C:$C,0),1)=0,"",_xlfn.NUMBERVALUE(INDEX(data_wkly!BC:BC,MATCH($B126,data_wkly!$C:$C,0),1))),"na")=0,"",IFERROR(IF(INDEX(data_wkly!BC:BC,MATCH($B126,data_wkly!$C:$C,0),1)=0,"",_xlfn.NUMBERVALUE(INDEX(data_wkly!BC:BC,MATCH($B126,data_wkly!$C:$C,0),1))),"na"))</f>
        <v>146.21</v>
      </c>
      <c r="T126" s="124" t="str">
        <f>IFERROR(IF(INDEX(data_wkly!BL:BL,MATCH($B126,data_wkly!$C:$C,0),1)=0,"",_xlfn.NUMBERVALUE(INDEX(data_wkly!BL:BL,MATCH($B126,data_wkly!$C:$C,0),1))),"na")</f>
        <v/>
      </c>
      <c r="U126" s="124">
        <f>IF(IFERROR(IF(INDEX(data_wkly!BD:BD,MATCH($B126,data_wkly!$C:$C,0),1)=0,"",_xlfn.NUMBERVALUE(INDEX(data_wkly!BD:BD,MATCH($B126,data_wkly!$C:$C,0),1))),"na")=0,"",IFERROR(IF(INDEX(data_wkly!BD:BD,MATCH($B126,data_wkly!$C:$C,0),1)=0,"",_xlfn.NUMBERVALUE(INDEX(data_wkly!BD:BD,MATCH($B126,data_wkly!$C:$C,0),1))),"na"))</f>
        <v>146.47999999999999</v>
      </c>
      <c r="V126" s="124">
        <f>IF(IFERROR(IF(INDEX(data_wkly!BE:BE,MATCH($B126,data_wkly!$C:$C,0),1)=0,"",_xlfn.NUMBERVALUE(INDEX(data_wkly!BE:BE,MATCH($B126,data_wkly!$C:$C,0),1))),"na")=0,"",IFERROR(IF(INDEX(data_wkly!BE:BE,MATCH($B126,data_wkly!$C:$C,0),1)=0,"",_xlfn.NUMBERVALUE(INDEX(data_wkly!BE:BE,MATCH($B126,data_wkly!$C:$C,0),1))),"na"))</f>
        <v>127.25</v>
      </c>
      <c r="W126" s="124">
        <f>IF(IFERROR(IF(INDEX(data_wkly!BF:BF,MATCH($B126,data_wkly!$C:$C,0),1)=0,"",_xlfn.NUMBERVALUE(INDEX(data_wkly!BF:BF,MATCH($B126,data_wkly!$C:$C,0),1))),"na")=0,"",IFERROR(IF(INDEX(data_wkly!BF:BF,MATCH($B126,data_wkly!$C:$C,0),1)=0,"",_xlfn.NUMBERVALUE(INDEX(data_wkly!BF:BF,MATCH($B126,data_wkly!$C:$C,0),1))),"na"))</f>
        <v>142.84</v>
      </c>
      <c r="X126" s="124" t="str">
        <f>IFERROR(IF(INDEX(data_wkly!BK:BK,MATCH($B126,data_wkly!$C:$C,0),1)=0,"",_xlfn.NUMBERVALUE(INDEX(data_wkly!BK:BK,MATCH($B126,data_wkly!$C:$C,0),1))),"na")</f>
        <v/>
      </c>
      <c r="Y126" s="124">
        <f>IF(IFERROR(IF(INDEX(data_wkly!BG:BG,MATCH($B126,data_wkly!$C:$C,0),1)=0,"",_xlfn.NUMBERVALUE(INDEX(data_wkly!BG:BG,MATCH($B126,data_wkly!$C:$C,0),1))),"na")=0,"",IFERROR(IF(INDEX(data_wkly!BG:BG,MATCH($B126,data_wkly!$C:$C,0),1)=0,"",_xlfn.NUMBERVALUE(INDEX(data_wkly!BG:BG,MATCH($B126,data_wkly!$C:$C,0),1))),"na"))</f>
        <v>144.83000000000001</v>
      </c>
      <c r="AJ126" s="41">
        <f t="shared" si="6"/>
        <v>2</v>
      </c>
    </row>
    <row r="127" spans="1:36" ht="15.5">
      <c r="A127" s="88">
        <f t="shared" si="5"/>
        <v>1</v>
      </c>
      <c r="B127" s="89">
        <f t="shared" si="7"/>
        <v>44541</v>
      </c>
      <c r="C127" s="122">
        <f>IF(IFERROR(IF(INDEX(data_wkly!AO:AO,MATCH($B127,data_wkly!$C:$C,0),1)=0,"",_xlfn.NUMBERVALUE(INDEX(data_wkly!AO:AO,MATCH($B127,data_wkly!$C:$C,0),1))),"na")=0,"",IFERROR(IF(INDEX(data_wkly!AO:AO,MATCH($B127,data_wkly!$C:$C,0),1)=0,"",_xlfn.NUMBERVALUE(INDEX(data_wkly!AO:AO,MATCH($B127,data_wkly!$C:$C,0),1))),"na"))</f>
        <v>110</v>
      </c>
      <c r="D127" s="122">
        <f>IF(IFERROR(IF(INDEX(data_wkly!AP:AP,MATCH($B127,data_wkly!$C:$C,0),1)=0,"",_xlfn.NUMBERVALUE(INDEX(data_wkly!AP:AP,MATCH($B127,data_wkly!$C:$C,0),1))),"na")=0,"",IFERROR(IF(INDEX(data_wkly!AP:AP,MATCH($B127,data_wkly!$C:$C,0),1)=0,"",_xlfn.NUMBERVALUE(INDEX(data_wkly!AP:AP,MATCH($B127,data_wkly!$C:$C,0),1))),"na"))</f>
        <v>1204</v>
      </c>
      <c r="E127" s="122">
        <f>IF(IFERROR(IF(INDEX(data_wkly!AQ:AQ,MATCH($B127,data_wkly!$C:$C,0),1)=0,"",_xlfn.NUMBERVALUE(INDEX(data_wkly!AQ:AQ,MATCH($B127,data_wkly!$C:$C,0),1))),"na")=0,"",IFERROR(IF(INDEX(data_wkly!AQ:AQ,MATCH($B127,data_wkly!$C:$C,0),1)=0,"",_xlfn.NUMBERVALUE(INDEX(data_wkly!AQ:AQ,MATCH($B127,data_wkly!$C:$C,0),1))),"na"))</f>
        <v>8116</v>
      </c>
      <c r="F127" s="122">
        <f>IF(IFERROR(IF(INDEX(data_wkly!AR:AR,MATCH($B127,data_wkly!$C:$C,0),1)=0,"",_xlfn.NUMBERVALUE(INDEX(data_wkly!AR:AR,MATCH($B127,data_wkly!$C:$C,0),1))),"na")=0,"",IFERROR(IF(INDEX(data_wkly!AR:AR,MATCH($B127,data_wkly!$C:$C,0),1)=0,"",_xlfn.NUMBERVALUE(INDEX(data_wkly!AR:AR,MATCH($B127,data_wkly!$C:$C,0),1))),"na"))</f>
        <v>22293</v>
      </c>
      <c r="G127" s="122">
        <f>IF(IFERROR(IF(INDEX(data_wkly!AS:AS,MATCH($B127,data_wkly!$C:$C,0),1)=0,"",_xlfn.NUMBERVALUE(INDEX(data_wkly!AS:AS,MATCH($B127,data_wkly!$C:$C,0),1))),"na")=0,"",IFERROR(IF(INDEX(data_wkly!AS:AS,MATCH($B127,data_wkly!$C:$C,0),1)=0,"",_xlfn.NUMBERVALUE(INDEX(data_wkly!AS:AS,MATCH($B127,data_wkly!$C:$C,0),1))),"na"))</f>
        <v>27449</v>
      </c>
      <c r="H127" s="122" t="str">
        <f>IFERROR(IF(INDEX(data_wkly!BJ:BJ,MATCH($B127,data_wkly!$C:$C,0),1)=0,"",_xlfn.NUMBERVALUE(INDEX(data_wkly!BJ:BJ,MATCH($B127,data_wkly!$C:$C,0),1))),"na")</f>
        <v/>
      </c>
      <c r="I127" s="122">
        <f>IF(IFERROR(IF(INDEX(data_wkly!AT:AT,MATCH($B127,data_wkly!$C:$C,0),1)=0,"",_xlfn.NUMBERVALUE(INDEX(data_wkly!AT:AT,MATCH($B127,data_wkly!$C:$C,0),1))),"na")=0,"",IFERROR(IF(INDEX(data_wkly!AT:AT,MATCH($B127,data_wkly!$C:$C,0),1)=0,"",_xlfn.NUMBERVALUE(INDEX(data_wkly!AT:AT,MATCH($B127,data_wkly!$C:$C,0),1))),"na"))</f>
        <v>9040</v>
      </c>
      <c r="J127" s="122">
        <f>IF(IFERROR(IF(INDEX(data_wkly!AU:AU,MATCH($B127,data_wkly!$C:$C,0),1)=0,"",_xlfn.NUMBERVALUE(INDEX(data_wkly!AU:AU,MATCH($B127,data_wkly!$C:$C,0),1))),"na")=0,"",IFERROR(IF(INDEX(data_wkly!AU:AU,MATCH($B127,data_wkly!$C:$C,0),1)=0,"",_xlfn.NUMBERVALUE(INDEX(data_wkly!AU:AU,MATCH($B127,data_wkly!$C:$C,0),1))),"na"))</f>
        <v>7535</v>
      </c>
      <c r="K127" s="122">
        <f>IF(IFERROR(IF(INDEX(data_wkly!AV:AV,MATCH($B127,data_wkly!$C:$C,0),1)=0,"",_xlfn.NUMBERVALUE(INDEX(data_wkly!AV:AV,MATCH($B127,data_wkly!$C:$C,0),1))),"na")=0,"",IFERROR(IF(INDEX(data_wkly!AV:AV,MATCH($B127,data_wkly!$C:$C,0),1)=0,"",_xlfn.NUMBERVALUE(INDEX(data_wkly!AV:AV,MATCH($B127,data_wkly!$C:$C,0),1))),"na"))</f>
        <v>75747</v>
      </c>
      <c r="L127" s="122" t="str">
        <f>IFERROR(IF(INDEX(data_wkly!BI:BI,MATCH($B127,data_wkly!$C:$C,0),1)=0,"",_xlfn.NUMBERVALUE(INDEX(data_wkly!BI:BI,MATCH($B127,data_wkly!$C:$C,0),1))),"na")</f>
        <v/>
      </c>
      <c r="M127" s="122">
        <f>IF(IFERROR(IF(INDEX(data_wkly!AW:AW,MATCH($B127,data_wkly!$C:$C,0),1)=0,"",_xlfn.NUMBERVALUE(INDEX(data_wkly!AW:AW,MATCH($B127,data_wkly!$C:$C,0),1))),"na")=0,"",IFERROR(IF(INDEX(data_wkly!AW:AW,MATCH($B127,data_wkly!$C:$C,0),1)=0,"",_xlfn.NUMBERVALUE(INDEX(data_wkly!AW:AW,MATCH($B127,data_wkly!$C:$C,0),1))),"na"))</f>
        <v>66898</v>
      </c>
      <c r="N127" s="123"/>
      <c r="O127" s="124">
        <f>IF(IFERROR(IF(INDEX(data_wkly!AY:AY,MATCH($B127,data_wkly!$C:$C,0),1)=0,"",_xlfn.NUMBERVALUE(INDEX(data_wkly!AY:AY,MATCH($B127,data_wkly!$C:$C,0),1))),"na")=0,"",IFERROR(IF(INDEX(data_wkly!AY:AY,MATCH($B127,data_wkly!$C:$C,0),1)=0,"",_xlfn.NUMBERVALUE(INDEX(data_wkly!AY:AY,MATCH($B127,data_wkly!$C:$C,0),1))),"na"))</f>
        <v>122.79</v>
      </c>
      <c r="P127" s="124">
        <f>IF(IFERROR(IF(INDEX(data_wkly!AZ:AZ,MATCH($B127,data_wkly!$C:$C,0),1)=0,"",_xlfn.NUMBERVALUE(INDEX(data_wkly!AZ:AZ,MATCH($B127,data_wkly!$C:$C,0),1))),"na")=0,"",IFERROR(IF(INDEX(data_wkly!AZ:AZ,MATCH($B127,data_wkly!$C:$C,0),1)=0,"",_xlfn.NUMBERVALUE(INDEX(data_wkly!AZ:AZ,MATCH($B127,data_wkly!$C:$C,0),1))),"na"))</f>
        <v>135.31</v>
      </c>
      <c r="Q127" s="124">
        <f>IF(IFERROR(IF(INDEX(data_wkly!BA:BA,MATCH($B127,data_wkly!$C:$C,0),1)=0,"",_xlfn.NUMBERVALUE(INDEX(data_wkly!BA:BA,MATCH($B127,data_wkly!$C:$C,0),1))),"na")=0,"",IFERROR(IF(INDEX(data_wkly!BA:BA,MATCH($B127,data_wkly!$C:$C,0),1)=0,"",_xlfn.NUMBERVALUE(INDEX(data_wkly!BA:BA,MATCH($B127,data_wkly!$C:$C,0),1))),"na"))</f>
        <v>140.59</v>
      </c>
      <c r="R127" s="124">
        <f>IF(IFERROR(IF(INDEX(data_wkly!BB:BB,MATCH($B127,data_wkly!$C:$C,0),1)=0,"",_xlfn.NUMBERVALUE(INDEX(data_wkly!BB:BB,MATCH($B127,data_wkly!$C:$C,0),1))),"na")=0,"",IFERROR(IF(INDEX(data_wkly!BB:BB,MATCH($B127,data_wkly!$C:$C,0),1)=0,"",_xlfn.NUMBERVALUE(INDEX(data_wkly!BB:BB,MATCH($B127,data_wkly!$C:$C,0),1))),"na"))</f>
        <v>143.36000000000001</v>
      </c>
      <c r="S127" s="124">
        <f>IF(IFERROR(IF(INDEX(data_wkly!BC:BC,MATCH($B127,data_wkly!$C:$C,0),1)=0,"",_xlfn.NUMBERVALUE(INDEX(data_wkly!BC:BC,MATCH($B127,data_wkly!$C:$C,0),1))),"na")=0,"",IFERROR(IF(INDEX(data_wkly!BC:BC,MATCH($B127,data_wkly!$C:$C,0),1)=0,"",_xlfn.NUMBERVALUE(INDEX(data_wkly!BC:BC,MATCH($B127,data_wkly!$C:$C,0),1))),"na"))</f>
        <v>144.97</v>
      </c>
      <c r="T127" s="124" t="str">
        <f>IFERROR(IF(INDEX(data_wkly!BL:BL,MATCH($B127,data_wkly!$C:$C,0),1)=0,"",_xlfn.NUMBERVALUE(INDEX(data_wkly!BL:BL,MATCH($B127,data_wkly!$C:$C,0),1))),"na")</f>
        <v/>
      </c>
      <c r="U127" s="124">
        <f>IF(IFERROR(IF(INDEX(data_wkly!BD:BD,MATCH($B127,data_wkly!$C:$C,0),1)=0,"",_xlfn.NUMBERVALUE(INDEX(data_wkly!BD:BD,MATCH($B127,data_wkly!$C:$C,0),1))),"na")=0,"",IFERROR(IF(INDEX(data_wkly!BD:BD,MATCH($B127,data_wkly!$C:$C,0),1)=0,"",_xlfn.NUMBERVALUE(INDEX(data_wkly!BD:BD,MATCH($B127,data_wkly!$C:$C,0),1))),"na"))</f>
        <v>144.63999999999999</v>
      </c>
      <c r="V127" s="124">
        <f>IF(IFERROR(IF(INDEX(data_wkly!BE:BE,MATCH($B127,data_wkly!$C:$C,0),1)=0,"",_xlfn.NUMBERVALUE(INDEX(data_wkly!BE:BE,MATCH($B127,data_wkly!$C:$C,0),1))),"na")=0,"",IFERROR(IF(INDEX(data_wkly!BE:BE,MATCH($B127,data_wkly!$C:$C,0),1)=0,"",_xlfn.NUMBERVALUE(INDEX(data_wkly!BE:BE,MATCH($B127,data_wkly!$C:$C,0),1))),"na"))</f>
        <v>124.93</v>
      </c>
      <c r="W127" s="124">
        <f>IF(IFERROR(IF(INDEX(data_wkly!BF:BF,MATCH($B127,data_wkly!$C:$C,0),1)=0,"",_xlfn.NUMBERVALUE(INDEX(data_wkly!BF:BF,MATCH($B127,data_wkly!$C:$C,0),1))),"na")=0,"",IFERROR(IF(INDEX(data_wkly!BF:BF,MATCH($B127,data_wkly!$C:$C,0),1)=0,"",_xlfn.NUMBERVALUE(INDEX(data_wkly!BF:BF,MATCH($B127,data_wkly!$C:$C,0),1))),"na"))</f>
        <v>141.81</v>
      </c>
      <c r="X127" s="124" t="str">
        <f>IFERROR(IF(INDEX(data_wkly!BK:BK,MATCH($B127,data_wkly!$C:$C,0),1)=0,"",_xlfn.NUMBERVALUE(INDEX(data_wkly!BK:BK,MATCH($B127,data_wkly!$C:$C,0),1))),"na")</f>
        <v/>
      </c>
      <c r="Y127" s="124">
        <f>IF(IFERROR(IF(INDEX(data_wkly!BG:BG,MATCH($B127,data_wkly!$C:$C,0),1)=0,"",_xlfn.NUMBERVALUE(INDEX(data_wkly!BG:BG,MATCH($B127,data_wkly!$C:$C,0),1))),"na")=0,"",IFERROR(IF(INDEX(data_wkly!BG:BG,MATCH($B127,data_wkly!$C:$C,0),1)=0,"",_xlfn.NUMBERVALUE(INDEX(data_wkly!BG:BG,MATCH($B127,data_wkly!$C:$C,0),1))),"na"))</f>
        <v>143.86000000000001</v>
      </c>
      <c r="AJ127" s="41">
        <f t="shared" si="6"/>
        <v>1</v>
      </c>
    </row>
    <row r="128" spans="1:36" ht="15.5">
      <c r="A128" s="88">
        <f t="shared" si="5"/>
        <v>2</v>
      </c>
      <c r="B128" s="89">
        <f t="shared" si="7"/>
        <v>44548</v>
      </c>
      <c r="C128" s="122">
        <f>IF(IFERROR(IF(INDEX(data_wkly!AO:AO,MATCH($B128,data_wkly!$C:$C,0),1)=0,"",_xlfn.NUMBERVALUE(INDEX(data_wkly!AO:AO,MATCH($B128,data_wkly!$C:$C,0),1))),"na")=0,"",IFERROR(IF(INDEX(data_wkly!AO:AO,MATCH($B128,data_wkly!$C:$C,0),1)=0,"",_xlfn.NUMBERVALUE(INDEX(data_wkly!AO:AO,MATCH($B128,data_wkly!$C:$C,0),1))),"na"))</f>
        <v>253</v>
      </c>
      <c r="D128" s="122">
        <f>IF(IFERROR(IF(INDEX(data_wkly!AP:AP,MATCH($B128,data_wkly!$C:$C,0),1)=0,"",_xlfn.NUMBERVALUE(INDEX(data_wkly!AP:AP,MATCH($B128,data_wkly!$C:$C,0),1))),"na")=0,"",IFERROR(IF(INDEX(data_wkly!AP:AP,MATCH($B128,data_wkly!$C:$C,0),1)=0,"",_xlfn.NUMBERVALUE(INDEX(data_wkly!AP:AP,MATCH($B128,data_wkly!$C:$C,0),1))),"na"))</f>
        <v>1713</v>
      </c>
      <c r="E128" s="122">
        <f>IF(IFERROR(IF(INDEX(data_wkly!AQ:AQ,MATCH($B128,data_wkly!$C:$C,0),1)=0,"",_xlfn.NUMBERVALUE(INDEX(data_wkly!AQ:AQ,MATCH($B128,data_wkly!$C:$C,0),1))),"na")=0,"",IFERROR(IF(INDEX(data_wkly!AQ:AQ,MATCH($B128,data_wkly!$C:$C,0),1)=0,"",_xlfn.NUMBERVALUE(INDEX(data_wkly!AQ:AQ,MATCH($B128,data_wkly!$C:$C,0),1))),"na"))</f>
        <v>9625</v>
      </c>
      <c r="F128" s="122">
        <f>IF(IFERROR(IF(INDEX(data_wkly!AR:AR,MATCH($B128,data_wkly!$C:$C,0),1)=0,"",_xlfn.NUMBERVALUE(INDEX(data_wkly!AR:AR,MATCH($B128,data_wkly!$C:$C,0),1))),"na")=0,"",IFERROR(IF(INDEX(data_wkly!AR:AR,MATCH($B128,data_wkly!$C:$C,0),1)=0,"",_xlfn.NUMBERVALUE(INDEX(data_wkly!AR:AR,MATCH($B128,data_wkly!$C:$C,0),1))),"na"))</f>
        <v>23689</v>
      </c>
      <c r="G128" s="122">
        <f>IF(IFERROR(IF(INDEX(data_wkly!AS:AS,MATCH($B128,data_wkly!$C:$C,0),1)=0,"",_xlfn.NUMBERVALUE(INDEX(data_wkly!AS:AS,MATCH($B128,data_wkly!$C:$C,0),1))),"na")=0,"",IFERROR(IF(INDEX(data_wkly!AS:AS,MATCH($B128,data_wkly!$C:$C,0),1)=0,"",_xlfn.NUMBERVALUE(INDEX(data_wkly!AS:AS,MATCH($B128,data_wkly!$C:$C,0),1))),"na"))</f>
        <v>28311</v>
      </c>
      <c r="H128" s="122" t="str">
        <f>IFERROR(IF(INDEX(data_wkly!BJ:BJ,MATCH($B128,data_wkly!$C:$C,0),1)=0,"",_xlfn.NUMBERVALUE(INDEX(data_wkly!BJ:BJ,MATCH($B128,data_wkly!$C:$C,0),1))),"na")</f>
        <v/>
      </c>
      <c r="I128" s="122">
        <f>IF(IFERROR(IF(INDEX(data_wkly!AT:AT,MATCH($B128,data_wkly!$C:$C,0),1)=0,"",_xlfn.NUMBERVALUE(INDEX(data_wkly!AT:AT,MATCH($B128,data_wkly!$C:$C,0),1))),"na")=0,"",IFERROR(IF(INDEX(data_wkly!AT:AT,MATCH($B128,data_wkly!$C:$C,0),1)=0,"",_xlfn.NUMBERVALUE(INDEX(data_wkly!AT:AT,MATCH($B128,data_wkly!$C:$C,0),1))),"na"))</f>
        <v>9028</v>
      </c>
      <c r="J128" s="122">
        <f>IF(IFERROR(IF(INDEX(data_wkly!AU:AU,MATCH($B128,data_wkly!$C:$C,0),1)=0,"",_xlfn.NUMBERVALUE(INDEX(data_wkly!AU:AU,MATCH($B128,data_wkly!$C:$C,0),1))),"na")=0,"",IFERROR(IF(INDEX(data_wkly!AU:AU,MATCH($B128,data_wkly!$C:$C,0),1)=0,"",_xlfn.NUMBERVALUE(INDEX(data_wkly!AU:AU,MATCH($B128,data_wkly!$C:$C,0),1))),"na"))</f>
        <v>7540</v>
      </c>
      <c r="K128" s="122">
        <f>IF(IFERROR(IF(INDEX(data_wkly!AV:AV,MATCH($B128,data_wkly!$C:$C,0),1)=0,"",_xlfn.NUMBERVALUE(INDEX(data_wkly!AV:AV,MATCH($B128,data_wkly!$C:$C,0),1))),"na")=0,"",IFERROR(IF(INDEX(data_wkly!AV:AV,MATCH($B128,data_wkly!$C:$C,0),1)=0,"",_xlfn.NUMBERVALUE(INDEX(data_wkly!AV:AV,MATCH($B128,data_wkly!$C:$C,0),1))),"na"))</f>
        <v>80159</v>
      </c>
      <c r="L128" s="122" t="str">
        <f>IFERROR(IF(INDEX(data_wkly!BI:BI,MATCH($B128,data_wkly!$C:$C,0),1)=0,"",_xlfn.NUMBERVALUE(INDEX(data_wkly!BI:BI,MATCH($B128,data_wkly!$C:$C,0),1))),"na")</f>
        <v/>
      </c>
      <c r="M128" s="122">
        <f>IF(IFERROR(IF(INDEX(data_wkly!AW:AW,MATCH($B128,data_wkly!$C:$C,0),1)=0,"",_xlfn.NUMBERVALUE(INDEX(data_wkly!AW:AW,MATCH($B128,data_wkly!$C:$C,0),1))),"na")=0,"",IFERROR(IF(INDEX(data_wkly!AW:AW,MATCH($B128,data_wkly!$C:$C,0),1)=0,"",_xlfn.NUMBERVALUE(INDEX(data_wkly!AW:AW,MATCH($B128,data_wkly!$C:$C,0),1))),"na"))</f>
        <v>70653</v>
      </c>
      <c r="N128" s="123"/>
      <c r="O128" s="124">
        <f>IF(IFERROR(IF(INDEX(data_wkly!AY:AY,MATCH($B128,data_wkly!$C:$C,0),1)=0,"",_xlfn.NUMBERVALUE(INDEX(data_wkly!AY:AY,MATCH($B128,data_wkly!$C:$C,0),1))),"na")=0,"",IFERROR(IF(INDEX(data_wkly!AY:AY,MATCH($B128,data_wkly!$C:$C,0),1)=0,"",_xlfn.NUMBERVALUE(INDEX(data_wkly!AY:AY,MATCH($B128,data_wkly!$C:$C,0),1))),"na"))</f>
        <v>110.4</v>
      </c>
      <c r="P128" s="124">
        <f>IF(IFERROR(IF(INDEX(data_wkly!AZ:AZ,MATCH($B128,data_wkly!$C:$C,0),1)=0,"",_xlfn.NUMBERVALUE(INDEX(data_wkly!AZ:AZ,MATCH($B128,data_wkly!$C:$C,0),1))),"na")=0,"",IFERROR(IF(INDEX(data_wkly!AZ:AZ,MATCH($B128,data_wkly!$C:$C,0),1)=0,"",_xlfn.NUMBERVALUE(INDEX(data_wkly!AZ:AZ,MATCH($B128,data_wkly!$C:$C,0),1))),"na"))</f>
        <v>130.69</v>
      </c>
      <c r="Q128" s="124">
        <f>IF(IFERROR(IF(INDEX(data_wkly!BA:BA,MATCH($B128,data_wkly!$C:$C,0),1)=0,"",_xlfn.NUMBERVALUE(INDEX(data_wkly!BA:BA,MATCH($B128,data_wkly!$C:$C,0),1))),"na")=0,"",IFERROR(IF(INDEX(data_wkly!BA:BA,MATCH($B128,data_wkly!$C:$C,0),1)=0,"",_xlfn.NUMBERVALUE(INDEX(data_wkly!BA:BA,MATCH($B128,data_wkly!$C:$C,0),1))),"na"))</f>
        <v>140.32</v>
      </c>
      <c r="R128" s="124">
        <f>IF(IFERROR(IF(INDEX(data_wkly!BB:BB,MATCH($B128,data_wkly!$C:$C,0),1)=0,"",_xlfn.NUMBERVALUE(INDEX(data_wkly!BB:BB,MATCH($B128,data_wkly!$C:$C,0),1))),"na")=0,"",IFERROR(IF(INDEX(data_wkly!BB:BB,MATCH($B128,data_wkly!$C:$C,0),1)=0,"",_xlfn.NUMBERVALUE(INDEX(data_wkly!BB:BB,MATCH($B128,data_wkly!$C:$C,0),1))),"na"))</f>
        <v>143.18</v>
      </c>
      <c r="S128" s="124">
        <f>IF(IFERROR(IF(INDEX(data_wkly!BC:BC,MATCH($B128,data_wkly!$C:$C,0),1)=0,"",_xlfn.NUMBERVALUE(INDEX(data_wkly!BC:BC,MATCH($B128,data_wkly!$C:$C,0),1))),"na")=0,"",IFERROR(IF(INDEX(data_wkly!BC:BC,MATCH($B128,data_wkly!$C:$C,0),1)=0,"",_xlfn.NUMBERVALUE(INDEX(data_wkly!BC:BC,MATCH($B128,data_wkly!$C:$C,0),1))),"na"))</f>
        <v>145.44</v>
      </c>
      <c r="T128" s="124" t="str">
        <f>IFERROR(IF(INDEX(data_wkly!BL:BL,MATCH($B128,data_wkly!$C:$C,0),1)=0,"",_xlfn.NUMBERVALUE(INDEX(data_wkly!BL:BL,MATCH($B128,data_wkly!$C:$C,0),1))),"na")</f>
        <v/>
      </c>
      <c r="U128" s="124">
        <f>IF(IFERROR(IF(INDEX(data_wkly!BD:BD,MATCH($B128,data_wkly!$C:$C,0),1)=0,"",_xlfn.NUMBERVALUE(INDEX(data_wkly!BD:BD,MATCH($B128,data_wkly!$C:$C,0),1))),"na")=0,"",IFERROR(IF(INDEX(data_wkly!BD:BD,MATCH($B128,data_wkly!$C:$C,0),1)=0,"",_xlfn.NUMBERVALUE(INDEX(data_wkly!BD:BD,MATCH($B128,data_wkly!$C:$C,0),1))),"na"))</f>
        <v>145.53</v>
      </c>
      <c r="V128" s="124">
        <f>IF(IFERROR(IF(INDEX(data_wkly!BE:BE,MATCH($B128,data_wkly!$C:$C,0),1)=0,"",_xlfn.NUMBERVALUE(INDEX(data_wkly!BE:BE,MATCH($B128,data_wkly!$C:$C,0),1))),"na")=0,"",IFERROR(IF(INDEX(data_wkly!BE:BE,MATCH($B128,data_wkly!$C:$C,0),1)=0,"",_xlfn.NUMBERVALUE(INDEX(data_wkly!BE:BE,MATCH($B128,data_wkly!$C:$C,0),1))),"na"))</f>
        <v>125.01</v>
      </c>
      <c r="W128" s="124">
        <f>IF(IFERROR(IF(INDEX(data_wkly!BF:BF,MATCH($B128,data_wkly!$C:$C,0),1)=0,"",_xlfn.NUMBERVALUE(INDEX(data_wkly!BF:BF,MATCH($B128,data_wkly!$C:$C,0),1))),"na")=0,"",IFERROR(IF(INDEX(data_wkly!BF:BF,MATCH($B128,data_wkly!$C:$C,0),1)=0,"",_xlfn.NUMBERVALUE(INDEX(data_wkly!BF:BF,MATCH($B128,data_wkly!$C:$C,0),1))),"na"))</f>
        <v>141.82</v>
      </c>
      <c r="X128" s="124" t="str">
        <f>IFERROR(IF(INDEX(data_wkly!BK:BK,MATCH($B128,data_wkly!$C:$C,0),1)=0,"",_xlfn.NUMBERVALUE(INDEX(data_wkly!BK:BK,MATCH($B128,data_wkly!$C:$C,0),1))),"na")</f>
        <v/>
      </c>
      <c r="Y128" s="124">
        <f>IF(IFERROR(IF(INDEX(data_wkly!BG:BG,MATCH($B128,data_wkly!$C:$C,0),1)=0,"",_xlfn.NUMBERVALUE(INDEX(data_wkly!BG:BG,MATCH($B128,data_wkly!$C:$C,0),1))),"na")=0,"",IFERROR(IF(INDEX(data_wkly!BG:BG,MATCH($B128,data_wkly!$C:$C,0),1)=0,"",_xlfn.NUMBERVALUE(INDEX(data_wkly!BG:BG,MATCH($B128,data_wkly!$C:$C,0),1))),"na"))</f>
        <v>143.99</v>
      </c>
      <c r="AJ128" s="41">
        <f t="shared" si="6"/>
        <v>2</v>
      </c>
    </row>
    <row r="129" spans="1:36" ht="15.5">
      <c r="A129" s="88">
        <f t="shared" si="5"/>
        <v>1</v>
      </c>
      <c r="B129" s="89">
        <f t="shared" si="7"/>
        <v>44555</v>
      </c>
      <c r="C129" s="122">
        <f>IF(IFERROR(IF(INDEX(data_wkly!AO:AO,MATCH($B129,data_wkly!$C:$C,0),1)=0,"",_xlfn.NUMBERVALUE(INDEX(data_wkly!AO:AO,MATCH($B129,data_wkly!$C:$C,0),1))),"na")=0,"",IFERROR(IF(INDEX(data_wkly!AO:AO,MATCH($B129,data_wkly!$C:$C,0),1)=0,"",_xlfn.NUMBERVALUE(INDEX(data_wkly!AO:AO,MATCH($B129,data_wkly!$C:$C,0),1))),"na"))</f>
        <v>103</v>
      </c>
      <c r="D129" s="122">
        <f>IF(IFERROR(IF(INDEX(data_wkly!AP:AP,MATCH($B129,data_wkly!$C:$C,0),1)=0,"",_xlfn.NUMBERVALUE(INDEX(data_wkly!AP:AP,MATCH($B129,data_wkly!$C:$C,0),1))),"na")=0,"",IFERROR(IF(INDEX(data_wkly!AP:AP,MATCH($B129,data_wkly!$C:$C,0),1)=0,"",_xlfn.NUMBERVALUE(INDEX(data_wkly!AP:AP,MATCH($B129,data_wkly!$C:$C,0),1))),"na"))</f>
        <v>920</v>
      </c>
      <c r="E129" s="122">
        <f>IF(IFERROR(IF(INDEX(data_wkly!AQ:AQ,MATCH($B129,data_wkly!$C:$C,0),1)=0,"",_xlfn.NUMBERVALUE(INDEX(data_wkly!AQ:AQ,MATCH($B129,data_wkly!$C:$C,0),1))),"na")=0,"",IFERROR(IF(INDEX(data_wkly!AQ:AQ,MATCH($B129,data_wkly!$C:$C,0),1)=0,"",_xlfn.NUMBERVALUE(INDEX(data_wkly!AQ:AQ,MATCH($B129,data_wkly!$C:$C,0),1))),"na"))</f>
        <v>5666</v>
      </c>
      <c r="F129" s="122">
        <f>IF(IFERROR(IF(INDEX(data_wkly!AR:AR,MATCH($B129,data_wkly!$C:$C,0),1)=0,"",_xlfn.NUMBERVALUE(INDEX(data_wkly!AR:AR,MATCH($B129,data_wkly!$C:$C,0),1))),"na")=0,"",IFERROR(IF(INDEX(data_wkly!AR:AR,MATCH($B129,data_wkly!$C:$C,0),1)=0,"",_xlfn.NUMBERVALUE(INDEX(data_wkly!AR:AR,MATCH($B129,data_wkly!$C:$C,0),1))),"na"))</f>
        <v>15943</v>
      </c>
      <c r="G129" s="122">
        <f>IF(IFERROR(IF(INDEX(data_wkly!AS:AS,MATCH($B129,data_wkly!$C:$C,0),1)=0,"",_xlfn.NUMBERVALUE(INDEX(data_wkly!AS:AS,MATCH($B129,data_wkly!$C:$C,0),1))),"na")=0,"",IFERROR(IF(INDEX(data_wkly!AS:AS,MATCH($B129,data_wkly!$C:$C,0),1)=0,"",_xlfn.NUMBERVALUE(INDEX(data_wkly!AS:AS,MATCH($B129,data_wkly!$C:$C,0),1))),"na"))</f>
        <v>20301</v>
      </c>
      <c r="H129" s="122" t="str">
        <f>IFERROR(IF(INDEX(data_wkly!BJ:BJ,MATCH($B129,data_wkly!$C:$C,0),1)=0,"",_xlfn.NUMBERVALUE(INDEX(data_wkly!BJ:BJ,MATCH($B129,data_wkly!$C:$C,0),1))),"na")</f>
        <v/>
      </c>
      <c r="I129" s="122">
        <f>IF(IFERROR(IF(INDEX(data_wkly!AT:AT,MATCH($B129,data_wkly!$C:$C,0),1)=0,"",_xlfn.NUMBERVALUE(INDEX(data_wkly!AT:AT,MATCH($B129,data_wkly!$C:$C,0),1))),"na")=0,"",IFERROR(IF(INDEX(data_wkly!AT:AT,MATCH($B129,data_wkly!$C:$C,0),1)=0,"",_xlfn.NUMBERVALUE(INDEX(data_wkly!AT:AT,MATCH($B129,data_wkly!$C:$C,0),1))),"na"))</f>
        <v>6844</v>
      </c>
      <c r="J129" s="122">
        <f>IF(IFERROR(IF(INDEX(data_wkly!AU:AU,MATCH($B129,data_wkly!$C:$C,0),1)=0,"",_xlfn.NUMBERVALUE(INDEX(data_wkly!AU:AU,MATCH($B129,data_wkly!$C:$C,0),1))),"na")=0,"",IFERROR(IF(INDEX(data_wkly!AU:AU,MATCH($B129,data_wkly!$C:$C,0),1)=0,"",_xlfn.NUMBERVALUE(INDEX(data_wkly!AU:AU,MATCH($B129,data_wkly!$C:$C,0),1))),"na"))</f>
        <v>6280</v>
      </c>
      <c r="K129" s="122">
        <f>IF(IFERROR(IF(INDEX(data_wkly!AV:AV,MATCH($B129,data_wkly!$C:$C,0),1)=0,"",_xlfn.NUMBERVALUE(INDEX(data_wkly!AV:AV,MATCH($B129,data_wkly!$C:$C,0),1))),"na")=0,"",IFERROR(IF(INDEX(data_wkly!AV:AV,MATCH($B129,data_wkly!$C:$C,0),1)=0,"",_xlfn.NUMBERVALUE(INDEX(data_wkly!AV:AV,MATCH($B129,data_wkly!$C:$C,0),1))),"na"))</f>
        <v>56057</v>
      </c>
      <c r="L129" s="122" t="str">
        <f>IFERROR(IF(INDEX(data_wkly!BI:BI,MATCH($B129,data_wkly!$C:$C,0),1)=0,"",_xlfn.NUMBERVALUE(INDEX(data_wkly!BI:BI,MATCH($B129,data_wkly!$C:$C,0),1))),"na")</f>
        <v/>
      </c>
      <c r="M129" s="122">
        <f>IF(IFERROR(IF(INDEX(data_wkly!AW:AW,MATCH($B129,data_wkly!$C:$C,0),1)=0,"",_xlfn.NUMBERVALUE(INDEX(data_wkly!AW:AW,MATCH($B129,data_wkly!$C:$C,0),1))),"na")=0,"",IFERROR(IF(INDEX(data_wkly!AW:AW,MATCH($B129,data_wkly!$C:$C,0),1)=0,"",_xlfn.NUMBERVALUE(INDEX(data_wkly!AW:AW,MATCH($B129,data_wkly!$C:$C,0),1))),"na"))</f>
        <v>48754</v>
      </c>
      <c r="N129" s="123"/>
      <c r="O129" s="124">
        <f>IF(IFERROR(IF(INDEX(data_wkly!AY:AY,MATCH($B129,data_wkly!$C:$C,0),1)=0,"",_xlfn.NUMBERVALUE(INDEX(data_wkly!AY:AY,MATCH($B129,data_wkly!$C:$C,0),1))),"na")=0,"",IFERROR(IF(INDEX(data_wkly!AY:AY,MATCH($B129,data_wkly!$C:$C,0),1)=0,"",_xlfn.NUMBERVALUE(INDEX(data_wkly!AY:AY,MATCH($B129,data_wkly!$C:$C,0),1))),"na"))</f>
        <v>129.84</v>
      </c>
      <c r="P129" s="124">
        <f>IF(IFERROR(IF(INDEX(data_wkly!AZ:AZ,MATCH($B129,data_wkly!$C:$C,0),1)=0,"",_xlfn.NUMBERVALUE(INDEX(data_wkly!AZ:AZ,MATCH($B129,data_wkly!$C:$C,0),1))),"na")=0,"",IFERROR(IF(INDEX(data_wkly!AZ:AZ,MATCH($B129,data_wkly!$C:$C,0),1)=0,"",_xlfn.NUMBERVALUE(INDEX(data_wkly!AZ:AZ,MATCH($B129,data_wkly!$C:$C,0),1))),"na"))</f>
        <v>134.57</v>
      </c>
      <c r="Q129" s="124">
        <f>IF(IFERROR(IF(INDEX(data_wkly!BA:BA,MATCH($B129,data_wkly!$C:$C,0),1)=0,"",_xlfn.NUMBERVALUE(INDEX(data_wkly!BA:BA,MATCH($B129,data_wkly!$C:$C,0),1))),"na")=0,"",IFERROR(IF(INDEX(data_wkly!BA:BA,MATCH($B129,data_wkly!$C:$C,0),1)=0,"",_xlfn.NUMBERVALUE(INDEX(data_wkly!BA:BA,MATCH($B129,data_wkly!$C:$C,0),1))),"na"))</f>
        <v>140.11000000000001</v>
      </c>
      <c r="R129" s="124">
        <f>IF(IFERROR(IF(INDEX(data_wkly!BB:BB,MATCH($B129,data_wkly!$C:$C,0),1)=0,"",_xlfn.NUMBERVALUE(INDEX(data_wkly!BB:BB,MATCH($B129,data_wkly!$C:$C,0),1))),"na")=0,"",IFERROR(IF(INDEX(data_wkly!BB:BB,MATCH($B129,data_wkly!$C:$C,0),1)=0,"",_xlfn.NUMBERVALUE(INDEX(data_wkly!BB:BB,MATCH($B129,data_wkly!$C:$C,0),1))),"na"))</f>
        <v>144.44999999999999</v>
      </c>
      <c r="S129" s="124">
        <f>IF(IFERROR(IF(INDEX(data_wkly!BC:BC,MATCH($B129,data_wkly!$C:$C,0),1)=0,"",_xlfn.NUMBERVALUE(INDEX(data_wkly!BC:BC,MATCH($B129,data_wkly!$C:$C,0),1))),"na")=0,"",IFERROR(IF(INDEX(data_wkly!BC:BC,MATCH($B129,data_wkly!$C:$C,0),1)=0,"",_xlfn.NUMBERVALUE(INDEX(data_wkly!BC:BC,MATCH($B129,data_wkly!$C:$C,0),1))),"na"))</f>
        <v>146.52000000000001</v>
      </c>
      <c r="T129" s="124" t="str">
        <f>IFERROR(IF(INDEX(data_wkly!BL:BL,MATCH($B129,data_wkly!$C:$C,0),1)=0,"",_xlfn.NUMBERVALUE(INDEX(data_wkly!BL:BL,MATCH($B129,data_wkly!$C:$C,0),1))),"na")</f>
        <v/>
      </c>
      <c r="U129" s="124">
        <f>IF(IFERROR(IF(INDEX(data_wkly!BD:BD,MATCH($B129,data_wkly!$C:$C,0),1)=0,"",_xlfn.NUMBERVALUE(INDEX(data_wkly!BD:BD,MATCH($B129,data_wkly!$C:$C,0),1))),"na")=0,"",IFERROR(IF(INDEX(data_wkly!BD:BD,MATCH($B129,data_wkly!$C:$C,0),1)=0,"",_xlfn.NUMBERVALUE(INDEX(data_wkly!BD:BD,MATCH($B129,data_wkly!$C:$C,0),1))),"na"))</f>
        <v>146.43</v>
      </c>
      <c r="V129" s="124">
        <f>IF(IFERROR(IF(INDEX(data_wkly!BE:BE,MATCH($B129,data_wkly!$C:$C,0),1)=0,"",_xlfn.NUMBERVALUE(INDEX(data_wkly!BE:BE,MATCH($B129,data_wkly!$C:$C,0),1))),"na")=0,"",IFERROR(IF(INDEX(data_wkly!BE:BE,MATCH($B129,data_wkly!$C:$C,0),1)=0,"",_xlfn.NUMBERVALUE(INDEX(data_wkly!BE:BE,MATCH($B129,data_wkly!$C:$C,0),1))),"na"))</f>
        <v>127.01</v>
      </c>
      <c r="W129" s="124">
        <f>IF(IFERROR(IF(INDEX(data_wkly!BF:BF,MATCH($B129,data_wkly!$C:$C,0),1)=0,"",_xlfn.NUMBERVALUE(INDEX(data_wkly!BF:BF,MATCH($B129,data_wkly!$C:$C,0),1))),"na")=0,"",IFERROR(IF(INDEX(data_wkly!BF:BF,MATCH($B129,data_wkly!$C:$C,0),1)=0,"",_xlfn.NUMBERVALUE(INDEX(data_wkly!BF:BF,MATCH($B129,data_wkly!$C:$C,0),1))),"na"))</f>
        <v>142.86000000000001</v>
      </c>
      <c r="X129" s="124" t="str">
        <f>IFERROR(IF(INDEX(data_wkly!BK:BK,MATCH($B129,data_wkly!$C:$C,0),1)=0,"",_xlfn.NUMBERVALUE(INDEX(data_wkly!BK:BK,MATCH($B129,data_wkly!$C:$C,0),1))),"na")</f>
        <v/>
      </c>
      <c r="Y129" s="124">
        <f>IF(IFERROR(IF(INDEX(data_wkly!BG:BG,MATCH($B129,data_wkly!$C:$C,0),1)=0,"",_xlfn.NUMBERVALUE(INDEX(data_wkly!BG:BG,MATCH($B129,data_wkly!$C:$C,0),1))),"na")=0,"",IFERROR(IF(INDEX(data_wkly!BG:BG,MATCH($B129,data_wkly!$C:$C,0),1)=0,"",_xlfn.NUMBERVALUE(INDEX(data_wkly!BG:BG,MATCH($B129,data_wkly!$C:$C,0),1))),"na"))</f>
        <v>145.09</v>
      </c>
      <c r="AJ129" s="41">
        <f t="shared" si="6"/>
        <v>1</v>
      </c>
    </row>
    <row r="130" spans="1:36" ht="15.5">
      <c r="A130" s="88">
        <f t="shared" si="5"/>
        <v>2</v>
      </c>
      <c r="B130" s="89">
        <f t="shared" si="7"/>
        <v>44562</v>
      </c>
      <c r="C130" s="122" t="str">
        <f>IF(IFERROR(IF(INDEX(data_wkly!AO:AO,MATCH($B130,data_wkly!$C:$C,0),1)=0,"",_xlfn.NUMBERVALUE(INDEX(data_wkly!AO:AO,MATCH($B130,data_wkly!$C:$C,0),1))),"na")=0,"",IFERROR(IF(INDEX(data_wkly!AO:AO,MATCH($B130,data_wkly!$C:$C,0),1)=0,"",_xlfn.NUMBERVALUE(INDEX(data_wkly!AO:AO,MATCH($B130,data_wkly!$C:$C,0),1))),"na"))</f>
        <v>na</v>
      </c>
      <c r="D130" s="122">
        <f>IF(IFERROR(IF(INDEX(data_wkly!AP:AP,MATCH($B130,data_wkly!$C:$C,0),1)=0,"",_xlfn.NUMBERVALUE(INDEX(data_wkly!AP:AP,MATCH($B130,data_wkly!$C:$C,0),1))),"na")=0,"",IFERROR(IF(INDEX(data_wkly!AP:AP,MATCH($B130,data_wkly!$C:$C,0),1)=0,"",_xlfn.NUMBERVALUE(INDEX(data_wkly!AP:AP,MATCH($B130,data_wkly!$C:$C,0),1))),"na"))</f>
        <v>693</v>
      </c>
      <c r="E130" s="122">
        <f>IF(IFERROR(IF(INDEX(data_wkly!AQ:AQ,MATCH($B130,data_wkly!$C:$C,0),1)=0,"",_xlfn.NUMBERVALUE(INDEX(data_wkly!AQ:AQ,MATCH($B130,data_wkly!$C:$C,0),1))),"na")=0,"",IFERROR(IF(INDEX(data_wkly!AQ:AQ,MATCH($B130,data_wkly!$C:$C,0),1)=0,"",_xlfn.NUMBERVALUE(INDEX(data_wkly!AQ:AQ,MATCH($B130,data_wkly!$C:$C,0),1))),"na"))</f>
        <v>4467</v>
      </c>
      <c r="F130" s="122">
        <f>IF(IFERROR(IF(INDEX(data_wkly!AR:AR,MATCH($B130,data_wkly!$C:$C,0),1)=0,"",_xlfn.NUMBERVALUE(INDEX(data_wkly!AR:AR,MATCH($B130,data_wkly!$C:$C,0),1))),"na")=0,"",IFERROR(IF(INDEX(data_wkly!AR:AR,MATCH($B130,data_wkly!$C:$C,0),1)=0,"",_xlfn.NUMBERVALUE(INDEX(data_wkly!AR:AR,MATCH($B130,data_wkly!$C:$C,0),1))),"na"))</f>
        <v>13541</v>
      </c>
      <c r="G130" s="122">
        <f>IF(IFERROR(IF(INDEX(data_wkly!AS:AS,MATCH($B130,data_wkly!$C:$C,0),1)=0,"",_xlfn.NUMBERVALUE(INDEX(data_wkly!AS:AS,MATCH($B130,data_wkly!$C:$C,0),1))),"na")=0,"",IFERROR(IF(INDEX(data_wkly!AS:AS,MATCH($B130,data_wkly!$C:$C,0),1)=0,"",_xlfn.NUMBERVALUE(INDEX(data_wkly!AS:AS,MATCH($B130,data_wkly!$C:$C,0),1))),"na"))</f>
        <v>20933</v>
      </c>
      <c r="H130" s="122" t="str">
        <f>IFERROR(IF(INDEX(data_wkly!BJ:BJ,MATCH($B130,data_wkly!$C:$C,0),1)=0,"",_xlfn.NUMBERVALUE(INDEX(data_wkly!BJ:BJ,MATCH($B130,data_wkly!$C:$C,0),1))),"na")</f>
        <v/>
      </c>
      <c r="I130" s="122">
        <f>IF(IFERROR(IF(INDEX(data_wkly!AT:AT,MATCH($B130,data_wkly!$C:$C,0),1)=0,"",_xlfn.NUMBERVALUE(INDEX(data_wkly!AT:AT,MATCH($B130,data_wkly!$C:$C,0),1))),"na")=0,"",IFERROR(IF(INDEX(data_wkly!AT:AT,MATCH($B130,data_wkly!$C:$C,0),1)=0,"",_xlfn.NUMBERVALUE(INDEX(data_wkly!AT:AT,MATCH($B130,data_wkly!$C:$C,0),1))),"na"))</f>
        <v>8225</v>
      </c>
      <c r="J130" s="122" t="str">
        <f>IF(IFERROR(IF(INDEX(data_wkly!AU:AU,MATCH($B130,data_wkly!$C:$C,0),1)=0,"",_xlfn.NUMBERVALUE(INDEX(data_wkly!AU:AU,MATCH($B130,data_wkly!$C:$C,0),1))),"na")=0,"",IFERROR(IF(INDEX(data_wkly!AU:AU,MATCH($B130,data_wkly!$C:$C,0),1)=0,"",_xlfn.NUMBERVALUE(INDEX(data_wkly!AU:AU,MATCH($B130,data_wkly!$C:$C,0),1))),"na"))</f>
        <v>na</v>
      </c>
      <c r="K130" s="122">
        <f>IF(IFERROR(IF(INDEX(data_wkly!AV:AV,MATCH($B130,data_wkly!$C:$C,0),1)=0,"",_xlfn.NUMBERVALUE(INDEX(data_wkly!AV:AV,MATCH($B130,data_wkly!$C:$C,0),1))),"na")=0,"",IFERROR(IF(INDEX(data_wkly!AV:AV,MATCH($B130,data_wkly!$C:$C,0),1)=0,"",_xlfn.NUMBERVALUE(INDEX(data_wkly!AV:AV,MATCH($B130,data_wkly!$C:$C,0),1))),"na"))</f>
        <v>56171</v>
      </c>
      <c r="L130" s="122" t="str">
        <f>IFERROR(IF(INDEX(data_wkly!BI:BI,MATCH($B130,data_wkly!$C:$C,0),1)=0,"",_xlfn.NUMBERVALUE(INDEX(data_wkly!BI:BI,MATCH($B130,data_wkly!$C:$C,0),1))),"na")</f>
        <v/>
      </c>
      <c r="M130" s="122">
        <f>IF(IFERROR(IF(INDEX(data_wkly!AW:AW,MATCH($B130,data_wkly!$C:$C,0),1)=0,"",_xlfn.NUMBERVALUE(INDEX(data_wkly!AW:AW,MATCH($B130,data_wkly!$C:$C,0),1))),"na")=0,"",IFERROR(IF(INDEX(data_wkly!AW:AW,MATCH($B130,data_wkly!$C:$C,0),1)=0,"",_xlfn.NUMBERVALUE(INDEX(data_wkly!AW:AW,MATCH($B130,data_wkly!$C:$C,0),1))),"na"))</f>
        <v>47166</v>
      </c>
      <c r="N130" s="123"/>
      <c r="O130" s="124" t="str">
        <f>IF(IFERROR(IF(INDEX(data_wkly!AY:AY,MATCH($B130,data_wkly!$C:$C,0),1)=0,"",_xlfn.NUMBERVALUE(INDEX(data_wkly!AY:AY,MATCH($B130,data_wkly!$C:$C,0),1))),"na")=0,"",IFERROR(IF(INDEX(data_wkly!AY:AY,MATCH($B130,data_wkly!$C:$C,0),1)=0,"",_xlfn.NUMBERVALUE(INDEX(data_wkly!AY:AY,MATCH($B130,data_wkly!$C:$C,0),1))),"na"))</f>
        <v>na</v>
      </c>
      <c r="P130" s="124">
        <f>IF(IFERROR(IF(INDEX(data_wkly!AZ:AZ,MATCH($B130,data_wkly!$C:$C,0),1)=0,"",_xlfn.NUMBERVALUE(INDEX(data_wkly!AZ:AZ,MATCH($B130,data_wkly!$C:$C,0),1))),"na")=0,"",IFERROR(IF(INDEX(data_wkly!AZ:AZ,MATCH($B130,data_wkly!$C:$C,0),1)=0,"",_xlfn.NUMBERVALUE(INDEX(data_wkly!AZ:AZ,MATCH($B130,data_wkly!$C:$C,0),1))),"na"))</f>
        <v>119.51</v>
      </c>
      <c r="Q130" s="124">
        <f>IF(IFERROR(IF(INDEX(data_wkly!BA:BA,MATCH($B130,data_wkly!$C:$C,0),1)=0,"",_xlfn.NUMBERVALUE(INDEX(data_wkly!BA:BA,MATCH($B130,data_wkly!$C:$C,0),1))),"na")=0,"",IFERROR(IF(INDEX(data_wkly!BA:BA,MATCH($B130,data_wkly!$C:$C,0),1)=0,"",_xlfn.NUMBERVALUE(INDEX(data_wkly!BA:BA,MATCH($B130,data_wkly!$C:$C,0),1))),"na"))</f>
        <v>138.16</v>
      </c>
      <c r="R130" s="124">
        <f>IF(IFERROR(IF(INDEX(data_wkly!BB:BB,MATCH($B130,data_wkly!$C:$C,0),1)=0,"",_xlfn.NUMBERVALUE(INDEX(data_wkly!BB:BB,MATCH($B130,data_wkly!$C:$C,0),1))),"na")=0,"",IFERROR(IF(INDEX(data_wkly!BB:BB,MATCH($B130,data_wkly!$C:$C,0),1)=0,"",_xlfn.NUMBERVALUE(INDEX(data_wkly!BB:BB,MATCH($B130,data_wkly!$C:$C,0),1))),"na"))</f>
        <v>143.16</v>
      </c>
      <c r="S130" s="124">
        <f>IF(IFERROR(IF(INDEX(data_wkly!BC:BC,MATCH($B130,data_wkly!$C:$C,0),1)=0,"",_xlfn.NUMBERVALUE(INDEX(data_wkly!BC:BC,MATCH($B130,data_wkly!$C:$C,0),1))),"na")=0,"",IFERROR(IF(INDEX(data_wkly!BC:BC,MATCH($B130,data_wkly!$C:$C,0),1)=0,"",_xlfn.NUMBERVALUE(INDEX(data_wkly!BC:BC,MATCH($B130,data_wkly!$C:$C,0),1))),"na"))</f>
        <v>145.05000000000001</v>
      </c>
      <c r="T130" s="124" t="str">
        <f>IFERROR(IF(INDEX(data_wkly!BL:BL,MATCH($B130,data_wkly!$C:$C,0),1)=0,"",_xlfn.NUMBERVALUE(INDEX(data_wkly!BL:BL,MATCH($B130,data_wkly!$C:$C,0),1))),"na")</f>
        <v/>
      </c>
      <c r="U130" s="124">
        <f>IF(IFERROR(IF(INDEX(data_wkly!BD:BD,MATCH($B130,data_wkly!$C:$C,0),1)=0,"",_xlfn.NUMBERVALUE(INDEX(data_wkly!BD:BD,MATCH($B130,data_wkly!$C:$C,0),1))),"na")=0,"",IFERROR(IF(INDEX(data_wkly!BD:BD,MATCH($B130,data_wkly!$C:$C,0),1)=0,"",_xlfn.NUMBERVALUE(INDEX(data_wkly!BD:BD,MATCH($B130,data_wkly!$C:$C,0),1))),"na"))</f>
        <v>145.03</v>
      </c>
      <c r="V130" s="124" t="str">
        <f>IF(IFERROR(IF(INDEX(data_wkly!BE:BE,MATCH($B130,data_wkly!$C:$C,0),1)=0,"",_xlfn.NUMBERVALUE(INDEX(data_wkly!BE:BE,MATCH($B130,data_wkly!$C:$C,0),1))),"na")=0,"",IFERROR(IF(INDEX(data_wkly!BE:BE,MATCH($B130,data_wkly!$C:$C,0),1)=0,"",_xlfn.NUMBERVALUE(INDEX(data_wkly!BE:BE,MATCH($B130,data_wkly!$C:$C,0),1))),"na"))</f>
        <v>na</v>
      </c>
      <c r="W130" s="124">
        <f>IF(IFERROR(IF(INDEX(data_wkly!BF:BF,MATCH($B130,data_wkly!$C:$C,0),1)=0,"",_xlfn.NUMBERVALUE(INDEX(data_wkly!BF:BF,MATCH($B130,data_wkly!$C:$C,0),1))),"na")=0,"",IFERROR(IF(INDEX(data_wkly!BF:BF,MATCH($B130,data_wkly!$C:$C,0),1)=0,"",_xlfn.NUMBERVALUE(INDEX(data_wkly!BF:BF,MATCH($B130,data_wkly!$C:$C,0),1))),"na"))</f>
        <v>140.55000000000001</v>
      </c>
      <c r="X130" s="124" t="str">
        <f>IFERROR(IF(INDEX(data_wkly!BK:BK,MATCH($B130,data_wkly!$C:$C,0),1)=0,"",_xlfn.NUMBERVALUE(INDEX(data_wkly!BK:BK,MATCH($B130,data_wkly!$C:$C,0),1))),"na")</f>
        <v/>
      </c>
      <c r="Y130" s="124">
        <f>IF(IFERROR(IF(INDEX(data_wkly!BG:BG,MATCH($B130,data_wkly!$C:$C,0),1)=0,"",_xlfn.NUMBERVALUE(INDEX(data_wkly!BG:BG,MATCH($B130,data_wkly!$C:$C,0),1))),"na")=0,"",IFERROR(IF(INDEX(data_wkly!BG:BG,MATCH($B130,data_wkly!$C:$C,0),1)=0,"",_xlfn.NUMBERVALUE(INDEX(data_wkly!BG:BG,MATCH($B130,data_wkly!$C:$C,0),1))),"na"))</f>
        <v>143.85</v>
      </c>
      <c r="AJ130" s="41">
        <f t="shared" si="6"/>
        <v>2</v>
      </c>
    </row>
    <row r="131" spans="1:36" ht="15.5">
      <c r="A131" s="88">
        <f t="shared" si="5"/>
        <v>1</v>
      </c>
      <c r="B131" s="89">
        <f t="shared" si="7"/>
        <v>44569</v>
      </c>
      <c r="C131" s="122" t="str">
        <f>IF(IFERROR(IF(INDEX(data_wkly!AO:AO,MATCH($B131,data_wkly!$C:$C,0),1)=0,"",_xlfn.NUMBERVALUE(INDEX(data_wkly!AO:AO,MATCH($B131,data_wkly!$C:$C,0),1))),"na")=0,"",IFERROR(IF(INDEX(data_wkly!AO:AO,MATCH($B131,data_wkly!$C:$C,0),1)=0,"",_xlfn.NUMBERVALUE(INDEX(data_wkly!AO:AO,MATCH($B131,data_wkly!$C:$C,0),1))),"na"))</f>
        <v>na</v>
      </c>
      <c r="D131" s="122">
        <f>IF(IFERROR(IF(INDEX(data_wkly!AP:AP,MATCH($B131,data_wkly!$C:$C,0),1)=0,"",_xlfn.NUMBERVALUE(INDEX(data_wkly!AP:AP,MATCH($B131,data_wkly!$C:$C,0),1))),"na")=0,"",IFERROR(IF(INDEX(data_wkly!AP:AP,MATCH($B131,data_wkly!$C:$C,0),1)=0,"",_xlfn.NUMBERVALUE(INDEX(data_wkly!AP:AP,MATCH($B131,data_wkly!$C:$C,0),1))),"na"))</f>
        <v>584</v>
      </c>
      <c r="E131" s="122">
        <f>IF(IFERROR(IF(INDEX(data_wkly!AQ:AQ,MATCH($B131,data_wkly!$C:$C,0),1)=0,"",_xlfn.NUMBERVALUE(INDEX(data_wkly!AQ:AQ,MATCH($B131,data_wkly!$C:$C,0),1))),"na")=0,"",IFERROR(IF(INDEX(data_wkly!AQ:AQ,MATCH($B131,data_wkly!$C:$C,0),1)=0,"",_xlfn.NUMBERVALUE(INDEX(data_wkly!AQ:AQ,MATCH($B131,data_wkly!$C:$C,0),1))),"na"))</f>
        <v>3944</v>
      </c>
      <c r="F131" s="122">
        <f>IF(IFERROR(IF(INDEX(data_wkly!AR:AR,MATCH($B131,data_wkly!$C:$C,0),1)=0,"",_xlfn.NUMBERVALUE(INDEX(data_wkly!AR:AR,MATCH($B131,data_wkly!$C:$C,0),1))),"na")=0,"",IFERROR(IF(INDEX(data_wkly!AR:AR,MATCH($B131,data_wkly!$C:$C,0),1)=0,"",_xlfn.NUMBERVALUE(INDEX(data_wkly!AR:AR,MATCH($B131,data_wkly!$C:$C,0),1))),"na"))</f>
        <v>13317</v>
      </c>
      <c r="G131" s="122">
        <f>IF(IFERROR(IF(INDEX(data_wkly!AS:AS,MATCH($B131,data_wkly!$C:$C,0),1)=0,"",_xlfn.NUMBERVALUE(INDEX(data_wkly!AS:AS,MATCH($B131,data_wkly!$C:$C,0),1))),"na")=0,"",IFERROR(IF(INDEX(data_wkly!AS:AS,MATCH($B131,data_wkly!$C:$C,0),1)=0,"",_xlfn.NUMBERVALUE(INDEX(data_wkly!AS:AS,MATCH($B131,data_wkly!$C:$C,0),1))),"na"))</f>
        <v>21771</v>
      </c>
      <c r="H131" s="122" t="str">
        <f>IFERROR(IF(INDEX(data_wkly!BJ:BJ,MATCH($B131,data_wkly!$C:$C,0),1)=0,"",_xlfn.NUMBERVALUE(INDEX(data_wkly!BJ:BJ,MATCH($B131,data_wkly!$C:$C,0),1))),"na")</f>
        <v/>
      </c>
      <c r="I131" s="122">
        <f>IF(IFERROR(IF(INDEX(data_wkly!AT:AT,MATCH($B131,data_wkly!$C:$C,0),1)=0,"",_xlfn.NUMBERVALUE(INDEX(data_wkly!AT:AT,MATCH($B131,data_wkly!$C:$C,0),1))),"na")=0,"",IFERROR(IF(INDEX(data_wkly!AT:AT,MATCH($B131,data_wkly!$C:$C,0),1)=0,"",_xlfn.NUMBERVALUE(INDEX(data_wkly!AT:AT,MATCH($B131,data_wkly!$C:$C,0),1))),"na"))</f>
        <v>9175</v>
      </c>
      <c r="J131" s="122" t="str">
        <f>IF(IFERROR(IF(INDEX(data_wkly!AU:AU,MATCH($B131,data_wkly!$C:$C,0),1)=0,"",_xlfn.NUMBERVALUE(INDEX(data_wkly!AU:AU,MATCH($B131,data_wkly!$C:$C,0),1))),"na")=0,"",IFERROR(IF(INDEX(data_wkly!AU:AU,MATCH($B131,data_wkly!$C:$C,0),1)=0,"",_xlfn.NUMBERVALUE(INDEX(data_wkly!AU:AU,MATCH($B131,data_wkly!$C:$C,0),1))),"na"))</f>
        <v>na</v>
      </c>
      <c r="K131" s="122">
        <f>IF(IFERROR(IF(INDEX(data_wkly!AV:AV,MATCH($B131,data_wkly!$C:$C,0),1)=0,"",_xlfn.NUMBERVALUE(INDEX(data_wkly!AV:AV,MATCH($B131,data_wkly!$C:$C,0),1))),"na")=0,"",IFERROR(IF(INDEX(data_wkly!AV:AV,MATCH($B131,data_wkly!$C:$C,0),1)=0,"",_xlfn.NUMBERVALUE(INDEX(data_wkly!AV:AV,MATCH($B131,data_wkly!$C:$C,0),1))),"na"))</f>
        <v>59045</v>
      </c>
      <c r="L131" s="122" t="str">
        <f>IFERROR(IF(INDEX(data_wkly!BI:BI,MATCH($B131,data_wkly!$C:$C,0),1)=0,"",_xlfn.NUMBERVALUE(INDEX(data_wkly!BI:BI,MATCH($B131,data_wkly!$C:$C,0),1))),"na")</f>
        <v/>
      </c>
      <c r="M131" s="122">
        <f>IF(IFERROR(IF(INDEX(data_wkly!AW:AW,MATCH($B131,data_wkly!$C:$C,0),1)=0,"",_xlfn.NUMBERVALUE(INDEX(data_wkly!AW:AW,MATCH($B131,data_wkly!$C:$C,0),1))),"na")=0,"",IFERROR(IF(INDEX(data_wkly!AW:AW,MATCH($B131,data_wkly!$C:$C,0),1)=0,"",_xlfn.NUMBERVALUE(INDEX(data_wkly!AW:AW,MATCH($B131,data_wkly!$C:$C,0),1))),"na"))</f>
        <v>48207</v>
      </c>
      <c r="N131" s="123"/>
      <c r="O131" s="124" t="str">
        <f>IF(IFERROR(IF(INDEX(data_wkly!AY:AY,MATCH($B131,data_wkly!$C:$C,0),1)=0,"",_xlfn.NUMBERVALUE(INDEX(data_wkly!AY:AY,MATCH($B131,data_wkly!$C:$C,0),1))),"na")=0,"",IFERROR(IF(INDEX(data_wkly!AY:AY,MATCH($B131,data_wkly!$C:$C,0),1)=0,"",_xlfn.NUMBERVALUE(INDEX(data_wkly!AY:AY,MATCH($B131,data_wkly!$C:$C,0),1))),"na"))</f>
        <v>na</v>
      </c>
      <c r="P131" s="124">
        <f>IF(IFERROR(IF(INDEX(data_wkly!AZ:AZ,MATCH($B131,data_wkly!$C:$C,0),1)=0,"",_xlfn.NUMBERVALUE(INDEX(data_wkly!AZ:AZ,MATCH($B131,data_wkly!$C:$C,0),1))),"na")=0,"",IFERROR(IF(INDEX(data_wkly!AZ:AZ,MATCH($B131,data_wkly!$C:$C,0),1)=0,"",_xlfn.NUMBERVALUE(INDEX(data_wkly!AZ:AZ,MATCH($B131,data_wkly!$C:$C,0),1))),"na"))</f>
        <v>131.97999999999999</v>
      </c>
      <c r="Q131" s="124">
        <f>IF(IFERROR(IF(INDEX(data_wkly!BA:BA,MATCH($B131,data_wkly!$C:$C,0),1)=0,"",_xlfn.NUMBERVALUE(INDEX(data_wkly!BA:BA,MATCH($B131,data_wkly!$C:$C,0),1))),"na")=0,"",IFERROR(IF(INDEX(data_wkly!BA:BA,MATCH($B131,data_wkly!$C:$C,0),1)=0,"",_xlfn.NUMBERVALUE(INDEX(data_wkly!BA:BA,MATCH($B131,data_wkly!$C:$C,0),1))),"na"))</f>
        <v>139.03</v>
      </c>
      <c r="R131" s="124">
        <f>IF(IFERROR(IF(INDEX(data_wkly!BB:BB,MATCH($B131,data_wkly!$C:$C,0),1)=0,"",_xlfn.NUMBERVALUE(INDEX(data_wkly!BB:BB,MATCH($B131,data_wkly!$C:$C,0),1))),"na")=0,"",IFERROR(IF(INDEX(data_wkly!BB:BB,MATCH($B131,data_wkly!$C:$C,0),1)=0,"",_xlfn.NUMBERVALUE(INDEX(data_wkly!BB:BB,MATCH($B131,data_wkly!$C:$C,0),1))),"na"))</f>
        <v>143.32</v>
      </c>
      <c r="S131" s="124">
        <f>IF(IFERROR(IF(INDEX(data_wkly!BC:BC,MATCH($B131,data_wkly!$C:$C,0),1)=0,"",_xlfn.NUMBERVALUE(INDEX(data_wkly!BC:BC,MATCH($B131,data_wkly!$C:$C,0),1))),"na")=0,"",IFERROR(IF(INDEX(data_wkly!BC:BC,MATCH($B131,data_wkly!$C:$C,0),1)=0,"",_xlfn.NUMBERVALUE(INDEX(data_wkly!BC:BC,MATCH($B131,data_wkly!$C:$C,0),1))),"na"))</f>
        <v>144.54</v>
      </c>
      <c r="T131" s="124" t="str">
        <f>IFERROR(IF(INDEX(data_wkly!BL:BL,MATCH($B131,data_wkly!$C:$C,0),1)=0,"",_xlfn.NUMBERVALUE(INDEX(data_wkly!BL:BL,MATCH($B131,data_wkly!$C:$C,0),1))),"na")</f>
        <v/>
      </c>
      <c r="U131" s="124">
        <f>IF(IFERROR(IF(INDEX(data_wkly!BD:BD,MATCH($B131,data_wkly!$C:$C,0),1)=0,"",_xlfn.NUMBERVALUE(INDEX(data_wkly!BD:BD,MATCH($B131,data_wkly!$C:$C,0),1))),"na")=0,"",IFERROR(IF(INDEX(data_wkly!BD:BD,MATCH($B131,data_wkly!$C:$C,0),1)=0,"",_xlfn.NUMBERVALUE(INDEX(data_wkly!BD:BD,MATCH($B131,data_wkly!$C:$C,0),1))),"na"))</f>
        <v>143.75</v>
      </c>
      <c r="V131" s="124" t="str">
        <f>IF(IFERROR(IF(INDEX(data_wkly!BE:BE,MATCH($B131,data_wkly!$C:$C,0),1)=0,"",_xlfn.NUMBERVALUE(INDEX(data_wkly!BE:BE,MATCH($B131,data_wkly!$C:$C,0),1))),"na")=0,"",IFERROR(IF(INDEX(data_wkly!BE:BE,MATCH($B131,data_wkly!$C:$C,0),1)=0,"",_xlfn.NUMBERVALUE(INDEX(data_wkly!BE:BE,MATCH($B131,data_wkly!$C:$C,0),1))),"na"))</f>
        <v>na</v>
      </c>
      <c r="W131" s="124">
        <f>IF(IFERROR(IF(INDEX(data_wkly!BF:BF,MATCH($B131,data_wkly!$C:$C,0),1)=0,"",_xlfn.NUMBERVALUE(INDEX(data_wkly!BF:BF,MATCH($B131,data_wkly!$C:$C,0),1))),"na")=0,"",IFERROR(IF(INDEX(data_wkly!BF:BF,MATCH($B131,data_wkly!$C:$C,0),1)=0,"",_xlfn.NUMBERVALUE(INDEX(data_wkly!BF:BF,MATCH($B131,data_wkly!$C:$C,0),1))),"na"))</f>
        <v>140.1</v>
      </c>
      <c r="X131" s="124" t="str">
        <f>IFERROR(IF(INDEX(data_wkly!BK:BK,MATCH($B131,data_wkly!$C:$C,0),1)=0,"",_xlfn.NUMBERVALUE(INDEX(data_wkly!BK:BK,MATCH($B131,data_wkly!$C:$C,0),1))),"na")</f>
        <v/>
      </c>
      <c r="Y131" s="124">
        <f>IF(IFERROR(IF(INDEX(data_wkly!BG:BG,MATCH($B131,data_wkly!$C:$C,0),1)=0,"",_xlfn.NUMBERVALUE(INDEX(data_wkly!BG:BG,MATCH($B131,data_wkly!$C:$C,0),1))),"na")=0,"",IFERROR(IF(INDEX(data_wkly!BG:BG,MATCH($B131,data_wkly!$C:$C,0),1)=0,"",_xlfn.NUMBERVALUE(INDEX(data_wkly!BG:BG,MATCH($B131,data_wkly!$C:$C,0),1))),"na"))</f>
        <v>143.6</v>
      </c>
      <c r="AJ131" s="41">
        <f t="shared" si="6"/>
        <v>1</v>
      </c>
    </row>
    <row r="132" spans="1:36" ht="15.5">
      <c r="A132" s="88">
        <f t="shared" si="5"/>
        <v>2</v>
      </c>
      <c r="B132" s="89">
        <f t="shared" si="7"/>
        <v>44576</v>
      </c>
      <c r="C132" s="122">
        <f>IF(IFERROR(IF(INDEX(data_wkly!AO:AO,MATCH($B132,data_wkly!$C:$C,0),1)=0,"",_xlfn.NUMBERVALUE(INDEX(data_wkly!AO:AO,MATCH($B132,data_wkly!$C:$C,0),1))),"na")=0,"",IFERROR(IF(INDEX(data_wkly!AO:AO,MATCH($B132,data_wkly!$C:$C,0),1)=0,"",_xlfn.NUMBERVALUE(INDEX(data_wkly!AO:AO,MATCH($B132,data_wkly!$C:$C,0),1))),"na"))</f>
        <v>128</v>
      </c>
      <c r="D132" s="122">
        <f>IF(IFERROR(IF(INDEX(data_wkly!AP:AP,MATCH($B132,data_wkly!$C:$C,0),1)=0,"",_xlfn.NUMBERVALUE(INDEX(data_wkly!AP:AP,MATCH($B132,data_wkly!$C:$C,0),1))),"na")=0,"",IFERROR(IF(INDEX(data_wkly!AP:AP,MATCH($B132,data_wkly!$C:$C,0),1)=0,"",_xlfn.NUMBERVALUE(INDEX(data_wkly!AP:AP,MATCH($B132,data_wkly!$C:$C,0),1))),"na"))</f>
        <v>618</v>
      </c>
      <c r="E132" s="122">
        <f>IF(IFERROR(IF(INDEX(data_wkly!AQ:AQ,MATCH($B132,data_wkly!$C:$C,0),1)=0,"",_xlfn.NUMBERVALUE(INDEX(data_wkly!AQ:AQ,MATCH($B132,data_wkly!$C:$C,0),1))),"na")=0,"",IFERROR(IF(INDEX(data_wkly!AQ:AQ,MATCH($B132,data_wkly!$C:$C,0),1)=0,"",_xlfn.NUMBERVALUE(INDEX(data_wkly!AQ:AQ,MATCH($B132,data_wkly!$C:$C,0),1))),"na"))</f>
        <v>4379</v>
      </c>
      <c r="F132" s="122">
        <f>IF(IFERROR(IF(INDEX(data_wkly!AR:AR,MATCH($B132,data_wkly!$C:$C,0),1)=0,"",_xlfn.NUMBERVALUE(INDEX(data_wkly!AR:AR,MATCH($B132,data_wkly!$C:$C,0),1))),"na")=0,"",IFERROR(IF(INDEX(data_wkly!AR:AR,MATCH($B132,data_wkly!$C:$C,0),1)=0,"",_xlfn.NUMBERVALUE(INDEX(data_wkly!AR:AR,MATCH($B132,data_wkly!$C:$C,0),1))),"na"))</f>
        <v>15464</v>
      </c>
      <c r="G132" s="122">
        <f>IF(IFERROR(IF(INDEX(data_wkly!AS:AS,MATCH($B132,data_wkly!$C:$C,0),1)=0,"",_xlfn.NUMBERVALUE(INDEX(data_wkly!AS:AS,MATCH($B132,data_wkly!$C:$C,0),1))),"na")=0,"",IFERROR(IF(INDEX(data_wkly!AS:AS,MATCH($B132,data_wkly!$C:$C,0),1)=0,"",_xlfn.NUMBERVALUE(INDEX(data_wkly!AS:AS,MATCH($B132,data_wkly!$C:$C,0),1))),"na"))</f>
        <v>26658</v>
      </c>
      <c r="H132" s="122" t="str">
        <f>IFERROR(IF(INDEX(data_wkly!BJ:BJ,MATCH($B132,data_wkly!$C:$C,0),1)=0,"",_xlfn.NUMBERVALUE(INDEX(data_wkly!BJ:BJ,MATCH($B132,data_wkly!$C:$C,0),1))),"na")</f>
        <v/>
      </c>
      <c r="I132" s="122">
        <f>IF(IFERROR(IF(INDEX(data_wkly!AT:AT,MATCH($B132,data_wkly!$C:$C,0),1)=0,"",_xlfn.NUMBERVALUE(INDEX(data_wkly!AT:AT,MATCH($B132,data_wkly!$C:$C,0),1))),"na")=0,"",IFERROR(IF(INDEX(data_wkly!AT:AT,MATCH($B132,data_wkly!$C:$C,0),1)=0,"",_xlfn.NUMBERVALUE(INDEX(data_wkly!AT:AT,MATCH($B132,data_wkly!$C:$C,0),1))),"na"))</f>
        <v>11363</v>
      </c>
      <c r="J132" s="122">
        <f>IF(IFERROR(IF(INDEX(data_wkly!AU:AU,MATCH($B132,data_wkly!$C:$C,0),1)=0,"",_xlfn.NUMBERVALUE(INDEX(data_wkly!AU:AU,MATCH($B132,data_wkly!$C:$C,0),1))),"na")=0,"",IFERROR(IF(INDEX(data_wkly!AU:AU,MATCH($B132,data_wkly!$C:$C,0),1)=0,"",_xlfn.NUMBERVALUE(INDEX(data_wkly!AU:AU,MATCH($B132,data_wkly!$C:$C,0),1))),"na"))</f>
        <v>12517</v>
      </c>
      <c r="K132" s="122">
        <f>IF(IFERROR(IF(INDEX(data_wkly!AV:AV,MATCH($B132,data_wkly!$C:$C,0),1)=0,"",_xlfn.NUMBERVALUE(INDEX(data_wkly!AV:AV,MATCH($B132,data_wkly!$C:$C,0),1))),"na")=0,"",IFERROR(IF(INDEX(data_wkly!AV:AV,MATCH($B132,data_wkly!$C:$C,0),1)=0,"",_xlfn.NUMBERVALUE(INDEX(data_wkly!AV:AV,MATCH($B132,data_wkly!$C:$C,0),1))),"na"))</f>
        <v>71127</v>
      </c>
      <c r="L132" s="122" t="str">
        <f>IFERROR(IF(INDEX(data_wkly!BI:BI,MATCH($B132,data_wkly!$C:$C,0),1)=0,"",_xlfn.NUMBERVALUE(INDEX(data_wkly!BI:BI,MATCH($B132,data_wkly!$C:$C,0),1))),"na")</f>
        <v/>
      </c>
      <c r="M132" s="122">
        <f>IF(IFERROR(IF(INDEX(data_wkly!AW:AW,MATCH($B132,data_wkly!$C:$C,0),1)=0,"",_xlfn.NUMBERVALUE(INDEX(data_wkly!AW:AW,MATCH($B132,data_wkly!$C:$C,0),1))),"na")=0,"",IFERROR(IF(INDEX(data_wkly!AW:AW,MATCH($B132,data_wkly!$C:$C,0),1)=0,"",_xlfn.NUMBERVALUE(INDEX(data_wkly!AW:AW,MATCH($B132,data_wkly!$C:$C,0),1))),"na"))</f>
        <v>57864</v>
      </c>
      <c r="N132" s="123"/>
      <c r="O132" s="124">
        <f>IF(IFERROR(IF(INDEX(data_wkly!AY:AY,MATCH($B132,data_wkly!$C:$C,0),1)=0,"",_xlfn.NUMBERVALUE(INDEX(data_wkly!AY:AY,MATCH($B132,data_wkly!$C:$C,0),1))),"na")=0,"",IFERROR(IF(INDEX(data_wkly!AY:AY,MATCH($B132,data_wkly!$C:$C,0),1)=0,"",_xlfn.NUMBERVALUE(INDEX(data_wkly!AY:AY,MATCH($B132,data_wkly!$C:$C,0),1))),"na"))</f>
        <v>110.38</v>
      </c>
      <c r="P132" s="124">
        <f>IF(IFERROR(IF(INDEX(data_wkly!AZ:AZ,MATCH($B132,data_wkly!$C:$C,0),1)=0,"",_xlfn.NUMBERVALUE(INDEX(data_wkly!AZ:AZ,MATCH($B132,data_wkly!$C:$C,0),1))),"na")=0,"",IFERROR(IF(INDEX(data_wkly!AZ:AZ,MATCH($B132,data_wkly!$C:$C,0),1)=0,"",_xlfn.NUMBERVALUE(INDEX(data_wkly!AZ:AZ,MATCH($B132,data_wkly!$C:$C,0),1))),"na"))</f>
        <v>133.28</v>
      </c>
      <c r="Q132" s="124">
        <f>IF(IFERROR(IF(INDEX(data_wkly!BA:BA,MATCH($B132,data_wkly!$C:$C,0),1)=0,"",_xlfn.NUMBERVALUE(INDEX(data_wkly!BA:BA,MATCH($B132,data_wkly!$C:$C,0),1))),"na")=0,"",IFERROR(IF(INDEX(data_wkly!BA:BA,MATCH($B132,data_wkly!$C:$C,0),1)=0,"",_xlfn.NUMBERVALUE(INDEX(data_wkly!BA:BA,MATCH($B132,data_wkly!$C:$C,0),1))),"na"))</f>
        <v>139.31</v>
      </c>
      <c r="R132" s="124">
        <f>IF(IFERROR(IF(INDEX(data_wkly!BB:BB,MATCH($B132,data_wkly!$C:$C,0),1)=0,"",_xlfn.NUMBERVALUE(INDEX(data_wkly!BB:BB,MATCH($B132,data_wkly!$C:$C,0),1))),"na")=0,"",IFERROR(IF(INDEX(data_wkly!BB:BB,MATCH($B132,data_wkly!$C:$C,0),1)=0,"",_xlfn.NUMBERVALUE(INDEX(data_wkly!BB:BB,MATCH($B132,data_wkly!$C:$C,0),1))),"na"))</f>
        <v>141.55000000000001</v>
      </c>
      <c r="S132" s="124">
        <f>IF(IFERROR(IF(INDEX(data_wkly!BC:BC,MATCH($B132,data_wkly!$C:$C,0),1)=0,"",_xlfn.NUMBERVALUE(INDEX(data_wkly!BC:BC,MATCH($B132,data_wkly!$C:$C,0),1))),"na")=0,"",IFERROR(IF(INDEX(data_wkly!BC:BC,MATCH($B132,data_wkly!$C:$C,0),1)=0,"",_xlfn.NUMBERVALUE(INDEX(data_wkly!BC:BC,MATCH($B132,data_wkly!$C:$C,0),1))),"na"))</f>
        <v>143.22</v>
      </c>
      <c r="T132" s="124" t="str">
        <f>IFERROR(IF(INDEX(data_wkly!BL:BL,MATCH($B132,data_wkly!$C:$C,0),1)=0,"",_xlfn.NUMBERVALUE(INDEX(data_wkly!BL:BL,MATCH($B132,data_wkly!$C:$C,0),1))),"na")</f>
        <v/>
      </c>
      <c r="U132" s="124">
        <f>IF(IFERROR(IF(INDEX(data_wkly!BD:BD,MATCH($B132,data_wkly!$C:$C,0),1)=0,"",_xlfn.NUMBERVALUE(INDEX(data_wkly!BD:BD,MATCH($B132,data_wkly!$C:$C,0),1))),"na")=0,"",IFERROR(IF(INDEX(data_wkly!BD:BD,MATCH($B132,data_wkly!$C:$C,0),1)=0,"",_xlfn.NUMBERVALUE(INDEX(data_wkly!BD:BD,MATCH($B132,data_wkly!$C:$C,0),1))),"na"))</f>
        <v>143.31</v>
      </c>
      <c r="V132" s="124">
        <f>IF(IFERROR(IF(INDEX(data_wkly!BE:BE,MATCH($B132,data_wkly!$C:$C,0),1)=0,"",_xlfn.NUMBERVALUE(INDEX(data_wkly!BE:BE,MATCH($B132,data_wkly!$C:$C,0),1))),"na")=0,"",IFERROR(IF(INDEX(data_wkly!BE:BE,MATCH($B132,data_wkly!$C:$C,0),1)=0,"",_xlfn.NUMBERVALUE(INDEX(data_wkly!BE:BE,MATCH($B132,data_wkly!$C:$C,0),1))),"na"))</f>
        <v>123.44</v>
      </c>
      <c r="W132" s="124">
        <f>IF(IFERROR(IF(INDEX(data_wkly!BF:BF,MATCH($B132,data_wkly!$C:$C,0),1)=0,"",_xlfn.NUMBERVALUE(INDEX(data_wkly!BF:BF,MATCH($B132,data_wkly!$C:$C,0),1))),"na")=0,"",IFERROR(IF(INDEX(data_wkly!BF:BF,MATCH($B132,data_wkly!$C:$C,0),1)=0,"",_xlfn.NUMBERVALUE(INDEX(data_wkly!BF:BF,MATCH($B132,data_wkly!$C:$C,0),1))),"na"))</f>
        <v>139</v>
      </c>
      <c r="X132" s="124" t="str">
        <f>IFERROR(IF(INDEX(data_wkly!BK:BK,MATCH($B132,data_wkly!$C:$C,0),1)=0,"",_xlfn.NUMBERVALUE(INDEX(data_wkly!BK:BK,MATCH($B132,data_wkly!$C:$C,0),1))),"na")</f>
        <v/>
      </c>
      <c r="Y132" s="124">
        <f>IF(IFERROR(IF(INDEX(data_wkly!BG:BG,MATCH($B132,data_wkly!$C:$C,0),1)=0,"",_xlfn.NUMBERVALUE(INDEX(data_wkly!BG:BG,MATCH($B132,data_wkly!$C:$C,0),1))),"na")=0,"",IFERROR(IF(INDEX(data_wkly!BG:BG,MATCH($B132,data_wkly!$C:$C,0),1)=0,"",_xlfn.NUMBERVALUE(INDEX(data_wkly!BG:BG,MATCH($B132,data_wkly!$C:$C,0),1))),"na"))</f>
        <v>142.49</v>
      </c>
      <c r="AJ132" s="41">
        <f t="shared" si="6"/>
        <v>2</v>
      </c>
    </row>
    <row r="133" spans="1:36" ht="15.5">
      <c r="A133" s="88">
        <f t="shared" si="5"/>
        <v>1</v>
      </c>
      <c r="B133" s="89">
        <f t="shared" si="7"/>
        <v>44583</v>
      </c>
      <c r="C133" s="122">
        <f>IF(IFERROR(IF(INDEX(data_wkly!AO:AO,MATCH($B133,data_wkly!$C:$C,0),1)=0,"",_xlfn.NUMBERVALUE(INDEX(data_wkly!AO:AO,MATCH($B133,data_wkly!$C:$C,0),1))),"na")=0,"",IFERROR(IF(INDEX(data_wkly!AO:AO,MATCH($B133,data_wkly!$C:$C,0),1)=0,"",_xlfn.NUMBERVALUE(INDEX(data_wkly!AO:AO,MATCH($B133,data_wkly!$C:$C,0),1))),"na"))</f>
        <v>58</v>
      </c>
      <c r="D133" s="122">
        <f>IF(IFERROR(IF(INDEX(data_wkly!AP:AP,MATCH($B133,data_wkly!$C:$C,0),1)=0,"",_xlfn.NUMBERVALUE(INDEX(data_wkly!AP:AP,MATCH($B133,data_wkly!$C:$C,0),1))),"na")=0,"",IFERROR(IF(INDEX(data_wkly!AP:AP,MATCH($B133,data_wkly!$C:$C,0),1)=0,"",_xlfn.NUMBERVALUE(INDEX(data_wkly!AP:AP,MATCH($B133,data_wkly!$C:$C,0),1))),"na"))</f>
        <v>554</v>
      </c>
      <c r="E133" s="122">
        <f>IF(IFERROR(IF(INDEX(data_wkly!AQ:AQ,MATCH($B133,data_wkly!$C:$C,0),1)=0,"",_xlfn.NUMBERVALUE(INDEX(data_wkly!AQ:AQ,MATCH($B133,data_wkly!$C:$C,0),1))),"na")=0,"",IFERROR(IF(INDEX(data_wkly!AQ:AQ,MATCH($B133,data_wkly!$C:$C,0),1)=0,"",_xlfn.NUMBERVALUE(INDEX(data_wkly!AQ:AQ,MATCH($B133,data_wkly!$C:$C,0),1))),"na"))</f>
        <v>4497</v>
      </c>
      <c r="F133" s="122">
        <f>IF(IFERROR(IF(INDEX(data_wkly!AR:AR,MATCH($B133,data_wkly!$C:$C,0),1)=0,"",_xlfn.NUMBERVALUE(INDEX(data_wkly!AR:AR,MATCH($B133,data_wkly!$C:$C,0),1))),"na")=0,"",IFERROR(IF(INDEX(data_wkly!AR:AR,MATCH($B133,data_wkly!$C:$C,0),1)=0,"",_xlfn.NUMBERVALUE(INDEX(data_wkly!AR:AR,MATCH($B133,data_wkly!$C:$C,0),1))),"na"))</f>
        <v>15736</v>
      </c>
      <c r="G133" s="122">
        <f>IF(IFERROR(IF(INDEX(data_wkly!AS:AS,MATCH($B133,data_wkly!$C:$C,0),1)=0,"",_xlfn.NUMBERVALUE(INDEX(data_wkly!AS:AS,MATCH($B133,data_wkly!$C:$C,0),1))),"na")=0,"",IFERROR(IF(INDEX(data_wkly!AS:AS,MATCH($B133,data_wkly!$C:$C,0),1)=0,"",_xlfn.NUMBERVALUE(INDEX(data_wkly!AS:AS,MATCH($B133,data_wkly!$C:$C,0),1))),"na"))</f>
        <v>26325</v>
      </c>
      <c r="H133" s="122" t="str">
        <f>IFERROR(IF(INDEX(data_wkly!BJ:BJ,MATCH($B133,data_wkly!$C:$C,0),1)=0,"",_xlfn.NUMBERVALUE(INDEX(data_wkly!BJ:BJ,MATCH($B133,data_wkly!$C:$C,0),1))),"na")</f>
        <v/>
      </c>
      <c r="I133" s="122">
        <f>IF(IFERROR(IF(INDEX(data_wkly!AT:AT,MATCH($B133,data_wkly!$C:$C,0),1)=0,"",_xlfn.NUMBERVALUE(INDEX(data_wkly!AT:AT,MATCH($B133,data_wkly!$C:$C,0),1))),"na")=0,"",IFERROR(IF(INDEX(data_wkly!AT:AT,MATCH($B133,data_wkly!$C:$C,0),1)=0,"",_xlfn.NUMBERVALUE(INDEX(data_wkly!AT:AT,MATCH($B133,data_wkly!$C:$C,0),1))),"na"))</f>
        <v>11113</v>
      </c>
      <c r="J133" s="122">
        <f>IF(IFERROR(IF(INDEX(data_wkly!AU:AU,MATCH($B133,data_wkly!$C:$C,0),1)=0,"",_xlfn.NUMBERVALUE(INDEX(data_wkly!AU:AU,MATCH($B133,data_wkly!$C:$C,0),1))),"na")=0,"",IFERROR(IF(INDEX(data_wkly!AU:AU,MATCH($B133,data_wkly!$C:$C,0),1)=0,"",_xlfn.NUMBERVALUE(INDEX(data_wkly!AU:AU,MATCH($B133,data_wkly!$C:$C,0),1))),"na"))</f>
        <v>12246</v>
      </c>
      <c r="K133" s="122">
        <f>IF(IFERROR(IF(INDEX(data_wkly!AV:AV,MATCH($B133,data_wkly!$C:$C,0),1)=0,"",_xlfn.NUMBERVALUE(INDEX(data_wkly!AV:AV,MATCH($B133,data_wkly!$C:$C,0),1))),"na")=0,"",IFERROR(IF(INDEX(data_wkly!AV:AV,MATCH($B133,data_wkly!$C:$C,0),1)=0,"",_xlfn.NUMBERVALUE(INDEX(data_wkly!AV:AV,MATCH($B133,data_wkly!$C:$C,0),1))),"na"))</f>
        <v>70529</v>
      </c>
      <c r="L133" s="122" t="str">
        <f>IFERROR(IF(INDEX(data_wkly!BI:BI,MATCH($B133,data_wkly!$C:$C,0),1)=0,"",_xlfn.NUMBERVALUE(INDEX(data_wkly!BI:BI,MATCH($B133,data_wkly!$C:$C,0),1))),"na")</f>
        <v/>
      </c>
      <c r="M133" s="122">
        <f>IF(IFERROR(IF(INDEX(data_wkly!AW:AW,MATCH($B133,data_wkly!$C:$C,0),1)=0,"",_xlfn.NUMBERVALUE(INDEX(data_wkly!AW:AW,MATCH($B133,data_wkly!$C:$C,0),1))),"na")=0,"",IFERROR(IF(INDEX(data_wkly!AW:AW,MATCH($B133,data_wkly!$C:$C,0),1)=0,"",_xlfn.NUMBERVALUE(INDEX(data_wkly!AW:AW,MATCH($B133,data_wkly!$C:$C,0),1))),"na"))</f>
        <v>57671</v>
      </c>
      <c r="N133" s="123"/>
      <c r="O133" s="124">
        <f>IF(IFERROR(IF(INDEX(data_wkly!AY:AY,MATCH($B133,data_wkly!$C:$C,0),1)=0,"",_xlfn.NUMBERVALUE(INDEX(data_wkly!AY:AY,MATCH($B133,data_wkly!$C:$C,0),1))),"na")=0,"",IFERROR(IF(INDEX(data_wkly!AY:AY,MATCH($B133,data_wkly!$C:$C,0),1)=0,"",_xlfn.NUMBERVALUE(INDEX(data_wkly!AY:AY,MATCH($B133,data_wkly!$C:$C,0),1))),"na"))</f>
        <v>118.19</v>
      </c>
      <c r="P133" s="124">
        <f>IF(IFERROR(IF(INDEX(data_wkly!AZ:AZ,MATCH($B133,data_wkly!$C:$C,0),1)=0,"",_xlfn.NUMBERVALUE(INDEX(data_wkly!AZ:AZ,MATCH($B133,data_wkly!$C:$C,0),1))),"na")=0,"",IFERROR(IF(INDEX(data_wkly!AZ:AZ,MATCH($B133,data_wkly!$C:$C,0),1)=0,"",_xlfn.NUMBERVALUE(INDEX(data_wkly!AZ:AZ,MATCH($B133,data_wkly!$C:$C,0),1))),"na"))</f>
        <v>133.63999999999999</v>
      </c>
      <c r="Q133" s="124">
        <f>IF(IFERROR(IF(INDEX(data_wkly!BA:BA,MATCH($B133,data_wkly!$C:$C,0),1)=0,"",_xlfn.NUMBERVALUE(INDEX(data_wkly!BA:BA,MATCH($B133,data_wkly!$C:$C,0),1))),"na")=0,"",IFERROR(IF(INDEX(data_wkly!BA:BA,MATCH($B133,data_wkly!$C:$C,0),1)=0,"",_xlfn.NUMBERVALUE(INDEX(data_wkly!BA:BA,MATCH($B133,data_wkly!$C:$C,0),1))),"na"))</f>
        <v>138.65</v>
      </c>
      <c r="R133" s="124">
        <f>IF(IFERROR(IF(INDEX(data_wkly!BB:BB,MATCH($B133,data_wkly!$C:$C,0),1)=0,"",_xlfn.NUMBERVALUE(INDEX(data_wkly!BB:BB,MATCH($B133,data_wkly!$C:$C,0),1))),"na")=0,"",IFERROR(IF(INDEX(data_wkly!BB:BB,MATCH($B133,data_wkly!$C:$C,0),1)=0,"",_xlfn.NUMBERVALUE(INDEX(data_wkly!BB:BB,MATCH($B133,data_wkly!$C:$C,0),1))),"na"))</f>
        <v>141.5</v>
      </c>
      <c r="S133" s="124">
        <f>IF(IFERROR(IF(INDEX(data_wkly!BC:BC,MATCH($B133,data_wkly!$C:$C,0),1)=0,"",_xlfn.NUMBERVALUE(INDEX(data_wkly!BC:BC,MATCH($B133,data_wkly!$C:$C,0),1))),"na")=0,"",IFERROR(IF(INDEX(data_wkly!BC:BC,MATCH($B133,data_wkly!$C:$C,0),1)=0,"",_xlfn.NUMBERVALUE(INDEX(data_wkly!BC:BC,MATCH($B133,data_wkly!$C:$C,0),1))),"na"))</f>
        <v>143.01</v>
      </c>
      <c r="T133" s="124" t="str">
        <f>IFERROR(IF(INDEX(data_wkly!BL:BL,MATCH($B133,data_wkly!$C:$C,0),1)=0,"",_xlfn.NUMBERVALUE(INDEX(data_wkly!BL:BL,MATCH($B133,data_wkly!$C:$C,0),1))),"na")</f>
        <v/>
      </c>
      <c r="U133" s="124">
        <f>IF(IFERROR(IF(INDEX(data_wkly!BD:BD,MATCH($B133,data_wkly!$C:$C,0),1)=0,"",_xlfn.NUMBERVALUE(INDEX(data_wkly!BD:BD,MATCH($B133,data_wkly!$C:$C,0),1))),"na")=0,"",IFERROR(IF(INDEX(data_wkly!BD:BD,MATCH($B133,data_wkly!$C:$C,0),1)=0,"",_xlfn.NUMBERVALUE(INDEX(data_wkly!BD:BD,MATCH($B133,data_wkly!$C:$C,0),1))),"na"))</f>
        <v>143.13</v>
      </c>
      <c r="V133" s="124">
        <f>IF(IFERROR(IF(INDEX(data_wkly!BE:BE,MATCH($B133,data_wkly!$C:$C,0),1)=0,"",_xlfn.NUMBERVALUE(INDEX(data_wkly!BE:BE,MATCH($B133,data_wkly!$C:$C,0),1))),"na")=0,"",IFERROR(IF(INDEX(data_wkly!BE:BE,MATCH($B133,data_wkly!$C:$C,0),1)=0,"",_xlfn.NUMBERVALUE(INDEX(data_wkly!BE:BE,MATCH($B133,data_wkly!$C:$C,0),1))),"na"))</f>
        <v>123.03</v>
      </c>
      <c r="W133" s="124">
        <f>IF(IFERROR(IF(INDEX(data_wkly!BF:BF,MATCH($B133,data_wkly!$C:$C,0),1)=0,"",_xlfn.NUMBERVALUE(INDEX(data_wkly!BF:BF,MATCH($B133,data_wkly!$C:$C,0),1))),"na")=0,"",IFERROR(IF(INDEX(data_wkly!BF:BF,MATCH($B133,data_wkly!$C:$C,0),1)=0,"",_xlfn.NUMBERVALUE(INDEX(data_wkly!BF:BF,MATCH($B133,data_wkly!$C:$C,0),1))),"na"))</f>
        <v>138.85</v>
      </c>
      <c r="X133" s="124" t="str">
        <f>IFERROR(IF(INDEX(data_wkly!BK:BK,MATCH($B133,data_wkly!$C:$C,0),1)=0,"",_xlfn.NUMBERVALUE(INDEX(data_wkly!BK:BK,MATCH($B133,data_wkly!$C:$C,0),1))),"na")</f>
        <v/>
      </c>
      <c r="Y133" s="124">
        <f>IF(IFERROR(IF(INDEX(data_wkly!BG:BG,MATCH($B133,data_wkly!$C:$C,0),1)=0,"",_xlfn.NUMBERVALUE(INDEX(data_wkly!BG:BG,MATCH($B133,data_wkly!$C:$C,0),1))),"na")=0,"",IFERROR(IF(INDEX(data_wkly!BG:BG,MATCH($B133,data_wkly!$C:$C,0),1)=0,"",_xlfn.NUMBERVALUE(INDEX(data_wkly!BG:BG,MATCH($B133,data_wkly!$C:$C,0),1))),"na"))</f>
        <v>142.28</v>
      </c>
      <c r="AJ133" s="41">
        <f t="shared" si="6"/>
        <v>1</v>
      </c>
    </row>
    <row r="134" spans="1:36" ht="15.5">
      <c r="A134" s="88">
        <f t="shared" si="5"/>
        <v>2</v>
      </c>
      <c r="B134" s="89">
        <f t="shared" si="7"/>
        <v>44590</v>
      </c>
      <c r="C134" s="122">
        <f>IF(IFERROR(IF(INDEX(data_wkly!AO:AO,MATCH($B134,data_wkly!$C:$C,0),1)=0,"",_xlfn.NUMBERVALUE(INDEX(data_wkly!AO:AO,MATCH($B134,data_wkly!$C:$C,0),1))),"na")=0,"",IFERROR(IF(INDEX(data_wkly!AO:AO,MATCH($B134,data_wkly!$C:$C,0),1)=0,"",_xlfn.NUMBERVALUE(INDEX(data_wkly!AO:AO,MATCH($B134,data_wkly!$C:$C,0),1))),"na"))</f>
        <v>125</v>
      </c>
      <c r="D134" s="122">
        <f>IF(IFERROR(IF(INDEX(data_wkly!AP:AP,MATCH($B134,data_wkly!$C:$C,0),1)=0,"",_xlfn.NUMBERVALUE(INDEX(data_wkly!AP:AP,MATCH($B134,data_wkly!$C:$C,0),1))),"na")=0,"",IFERROR(IF(INDEX(data_wkly!AP:AP,MATCH($B134,data_wkly!$C:$C,0),1)=0,"",_xlfn.NUMBERVALUE(INDEX(data_wkly!AP:AP,MATCH($B134,data_wkly!$C:$C,0),1))),"na"))</f>
        <v>771</v>
      </c>
      <c r="E134" s="122">
        <f>IF(IFERROR(IF(INDEX(data_wkly!AQ:AQ,MATCH($B134,data_wkly!$C:$C,0),1)=0,"",_xlfn.NUMBERVALUE(INDEX(data_wkly!AQ:AQ,MATCH($B134,data_wkly!$C:$C,0),1))),"na")=0,"",IFERROR(IF(INDEX(data_wkly!AQ:AQ,MATCH($B134,data_wkly!$C:$C,0),1)=0,"",_xlfn.NUMBERVALUE(INDEX(data_wkly!AQ:AQ,MATCH($B134,data_wkly!$C:$C,0),1))),"na"))</f>
        <v>5057</v>
      </c>
      <c r="F134" s="122">
        <f>IF(IFERROR(IF(INDEX(data_wkly!AR:AR,MATCH($B134,data_wkly!$C:$C,0),1)=0,"",_xlfn.NUMBERVALUE(INDEX(data_wkly!AR:AR,MATCH($B134,data_wkly!$C:$C,0),1))),"na")=0,"",IFERROR(IF(INDEX(data_wkly!AR:AR,MATCH($B134,data_wkly!$C:$C,0),1)=0,"",_xlfn.NUMBERVALUE(INDEX(data_wkly!AR:AR,MATCH($B134,data_wkly!$C:$C,0),1))),"na"))</f>
        <v>15736</v>
      </c>
      <c r="G134" s="122">
        <f>IF(IFERROR(IF(INDEX(data_wkly!AS:AS,MATCH($B134,data_wkly!$C:$C,0),1)=0,"",_xlfn.NUMBERVALUE(INDEX(data_wkly!AS:AS,MATCH($B134,data_wkly!$C:$C,0),1))),"na")=0,"",IFERROR(IF(INDEX(data_wkly!AS:AS,MATCH($B134,data_wkly!$C:$C,0),1)=0,"",_xlfn.NUMBERVALUE(INDEX(data_wkly!AS:AS,MATCH($B134,data_wkly!$C:$C,0),1))),"na"))</f>
        <v>26814</v>
      </c>
      <c r="H134" s="122" t="str">
        <f>IFERROR(IF(INDEX(data_wkly!BJ:BJ,MATCH($B134,data_wkly!$C:$C,0),1)=0,"",_xlfn.NUMBERVALUE(INDEX(data_wkly!BJ:BJ,MATCH($B134,data_wkly!$C:$C,0),1))),"na")</f>
        <v/>
      </c>
      <c r="I134" s="122">
        <f>IF(IFERROR(IF(INDEX(data_wkly!AT:AT,MATCH($B134,data_wkly!$C:$C,0),1)=0,"",_xlfn.NUMBERVALUE(INDEX(data_wkly!AT:AT,MATCH($B134,data_wkly!$C:$C,0),1))),"na")=0,"",IFERROR(IF(INDEX(data_wkly!AT:AT,MATCH($B134,data_wkly!$C:$C,0),1)=0,"",_xlfn.NUMBERVALUE(INDEX(data_wkly!AT:AT,MATCH($B134,data_wkly!$C:$C,0),1))),"na"))</f>
        <v>12137</v>
      </c>
      <c r="J134" s="122">
        <f>IF(IFERROR(IF(INDEX(data_wkly!AU:AU,MATCH($B134,data_wkly!$C:$C,0),1)=0,"",_xlfn.NUMBERVALUE(INDEX(data_wkly!AU:AU,MATCH($B134,data_wkly!$C:$C,0),1))),"na")=0,"",IFERROR(IF(INDEX(data_wkly!AU:AU,MATCH($B134,data_wkly!$C:$C,0),1)=0,"",_xlfn.NUMBERVALUE(INDEX(data_wkly!AU:AU,MATCH($B134,data_wkly!$C:$C,0),1))),"na"))</f>
        <v>14872</v>
      </c>
      <c r="K134" s="122">
        <f>IF(IFERROR(IF(INDEX(data_wkly!AV:AV,MATCH($B134,data_wkly!$C:$C,0),1)=0,"",_xlfn.NUMBERVALUE(INDEX(data_wkly!AV:AV,MATCH($B134,data_wkly!$C:$C,0),1))),"na")=0,"",IFERROR(IF(INDEX(data_wkly!AV:AV,MATCH($B134,data_wkly!$C:$C,0),1)=0,"",_xlfn.NUMBERVALUE(INDEX(data_wkly!AV:AV,MATCH($B134,data_wkly!$C:$C,0),1))),"na"))</f>
        <v>75512</v>
      </c>
      <c r="L134" s="122" t="str">
        <f>IFERROR(IF(INDEX(data_wkly!BI:BI,MATCH($B134,data_wkly!$C:$C,0),1)=0,"",_xlfn.NUMBERVALUE(INDEX(data_wkly!BI:BI,MATCH($B134,data_wkly!$C:$C,0),1))),"na")</f>
        <v/>
      </c>
      <c r="M134" s="122">
        <f>IF(IFERROR(IF(INDEX(data_wkly!AW:AW,MATCH($B134,data_wkly!$C:$C,0),1)=0,"",_xlfn.NUMBERVALUE(INDEX(data_wkly!AW:AW,MATCH($B134,data_wkly!$C:$C,0),1))),"na")=0,"",IFERROR(IF(INDEX(data_wkly!AW:AW,MATCH($B134,data_wkly!$C:$C,0),1)=0,"",_xlfn.NUMBERVALUE(INDEX(data_wkly!AW:AW,MATCH($B134,data_wkly!$C:$C,0),1))),"na"))</f>
        <v>59744</v>
      </c>
      <c r="N134" s="123"/>
      <c r="O134" s="124">
        <f>IF(IFERROR(IF(INDEX(data_wkly!AY:AY,MATCH($B134,data_wkly!$C:$C,0),1)=0,"",_xlfn.NUMBERVALUE(INDEX(data_wkly!AY:AY,MATCH($B134,data_wkly!$C:$C,0),1))),"na")=0,"",IFERROR(IF(INDEX(data_wkly!AY:AY,MATCH($B134,data_wkly!$C:$C,0),1)=0,"",_xlfn.NUMBERVALUE(INDEX(data_wkly!AY:AY,MATCH($B134,data_wkly!$C:$C,0),1))),"na"))</f>
        <v>107.67</v>
      </c>
      <c r="P134" s="124">
        <f>IF(IFERROR(IF(INDEX(data_wkly!AZ:AZ,MATCH($B134,data_wkly!$C:$C,0),1)=0,"",_xlfn.NUMBERVALUE(INDEX(data_wkly!AZ:AZ,MATCH($B134,data_wkly!$C:$C,0),1))),"na")=0,"",IFERROR(IF(INDEX(data_wkly!AZ:AZ,MATCH($B134,data_wkly!$C:$C,0),1)=0,"",_xlfn.NUMBERVALUE(INDEX(data_wkly!AZ:AZ,MATCH($B134,data_wkly!$C:$C,0),1))),"na"))</f>
        <v>127.96</v>
      </c>
      <c r="Q134" s="124">
        <f>IF(IFERROR(IF(INDEX(data_wkly!BA:BA,MATCH($B134,data_wkly!$C:$C,0),1)=0,"",_xlfn.NUMBERVALUE(INDEX(data_wkly!BA:BA,MATCH($B134,data_wkly!$C:$C,0),1))),"na")=0,"",IFERROR(IF(INDEX(data_wkly!BA:BA,MATCH($B134,data_wkly!$C:$C,0),1)=0,"",_xlfn.NUMBERVALUE(INDEX(data_wkly!BA:BA,MATCH($B134,data_wkly!$C:$C,0),1))),"na"))</f>
        <v>137.56</v>
      </c>
      <c r="R134" s="124">
        <f>IF(IFERROR(IF(INDEX(data_wkly!BB:BB,MATCH($B134,data_wkly!$C:$C,0),1)=0,"",_xlfn.NUMBERVALUE(INDEX(data_wkly!BB:BB,MATCH($B134,data_wkly!$C:$C,0),1))),"na")=0,"",IFERROR(IF(INDEX(data_wkly!BB:BB,MATCH($B134,data_wkly!$C:$C,0),1)=0,"",_xlfn.NUMBERVALUE(INDEX(data_wkly!BB:BB,MATCH($B134,data_wkly!$C:$C,0),1))),"na"))</f>
        <v>140.22</v>
      </c>
      <c r="S134" s="124">
        <f>IF(IFERROR(IF(INDEX(data_wkly!BC:BC,MATCH($B134,data_wkly!$C:$C,0),1)=0,"",_xlfn.NUMBERVALUE(INDEX(data_wkly!BC:BC,MATCH($B134,data_wkly!$C:$C,0),1))),"na")=0,"",IFERROR(IF(INDEX(data_wkly!BC:BC,MATCH($B134,data_wkly!$C:$C,0),1)=0,"",_xlfn.NUMBERVALUE(INDEX(data_wkly!BC:BC,MATCH($B134,data_wkly!$C:$C,0),1))),"na"))</f>
        <v>142.66999999999999</v>
      </c>
      <c r="T134" s="124" t="str">
        <f>IFERROR(IF(INDEX(data_wkly!BL:BL,MATCH($B134,data_wkly!$C:$C,0),1)=0,"",_xlfn.NUMBERVALUE(INDEX(data_wkly!BL:BL,MATCH($B134,data_wkly!$C:$C,0),1))),"na")</f>
        <v/>
      </c>
      <c r="U134" s="124">
        <f>IF(IFERROR(IF(INDEX(data_wkly!BD:BD,MATCH($B134,data_wkly!$C:$C,0),1)=0,"",_xlfn.NUMBERVALUE(INDEX(data_wkly!BD:BD,MATCH($B134,data_wkly!$C:$C,0),1))),"na")=0,"",IFERROR(IF(INDEX(data_wkly!BD:BD,MATCH($B134,data_wkly!$C:$C,0),1)=0,"",_xlfn.NUMBERVALUE(INDEX(data_wkly!BD:BD,MATCH($B134,data_wkly!$C:$C,0),1))),"na"))</f>
        <v>143.54</v>
      </c>
      <c r="V134" s="124">
        <f>IF(IFERROR(IF(INDEX(data_wkly!BE:BE,MATCH($B134,data_wkly!$C:$C,0),1)=0,"",_xlfn.NUMBERVALUE(INDEX(data_wkly!BE:BE,MATCH($B134,data_wkly!$C:$C,0),1))),"na")=0,"",IFERROR(IF(INDEX(data_wkly!BE:BE,MATCH($B134,data_wkly!$C:$C,0),1)=0,"",_xlfn.NUMBERVALUE(INDEX(data_wkly!BE:BE,MATCH($B134,data_wkly!$C:$C,0),1))),"na"))</f>
        <v>123</v>
      </c>
      <c r="W134" s="124">
        <f>IF(IFERROR(IF(INDEX(data_wkly!BF:BF,MATCH($B134,data_wkly!$C:$C,0),1)=0,"",_xlfn.NUMBERVALUE(INDEX(data_wkly!BF:BF,MATCH($B134,data_wkly!$C:$C,0),1))),"na")=0,"",IFERROR(IF(INDEX(data_wkly!BF:BF,MATCH($B134,data_wkly!$C:$C,0),1)=0,"",_xlfn.NUMBERVALUE(INDEX(data_wkly!BF:BF,MATCH($B134,data_wkly!$C:$C,0),1))),"na"))</f>
        <v>137.87</v>
      </c>
      <c r="X134" s="124" t="str">
        <f>IFERROR(IF(INDEX(data_wkly!BK:BK,MATCH($B134,data_wkly!$C:$C,0),1)=0,"",_xlfn.NUMBERVALUE(INDEX(data_wkly!BK:BK,MATCH($B134,data_wkly!$C:$C,0),1))),"na")</f>
        <v/>
      </c>
      <c r="Y134" s="124">
        <f>IF(IFERROR(IF(INDEX(data_wkly!BG:BG,MATCH($B134,data_wkly!$C:$C,0),1)=0,"",_xlfn.NUMBERVALUE(INDEX(data_wkly!BG:BG,MATCH($B134,data_wkly!$C:$C,0),1))),"na")=0,"",IFERROR(IF(INDEX(data_wkly!BG:BG,MATCH($B134,data_wkly!$C:$C,0),1)=0,"",_xlfn.NUMBERVALUE(INDEX(data_wkly!BG:BG,MATCH($B134,data_wkly!$C:$C,0),1))),"na"))</f>
        <v>141.77000000000001</v>
      </c>
      <c r="AJ134" s="41">
        <f t="shared" si="6"/>
        <v>2</v>
      </c>
    </row>
    <row r="135" spans="1:36" ht="15.5">
      <c r="A135" s="88">
        <f t="shared" si="5"/>
        <v>1</v>
      </c>
      <c r="B135" s="89">
        <f t="shared" si="7"/>
        <v>44597</v>
      </c>
      <c r="C135" s="122">
        <f>IF(IFERROR(IF(INDEX(data_wkly!AO:AO,MATCH($B135,data_wkly!$C:$C,0),1)=0,"",_xlfn.NUMBERVALUE(INDEX(data_wkly!AO:AO,MATCH($B135,data_wkly!$C:$C,0),1))),"na")=0,"",IFERROR(IF(INDEX(data_wkly!AO:AO,MATCH($B135,data_wkly!$C:$C,0),1)=0,"",_xlfn.NUMBERVALUE(INDEX(data_wkly!AO:AO,MATCH($B135,data_wkly!$C:$C,0),1))),"na"))</f>
        <v>190</v>
      </c>
      <c r="D135" s="122">
        <f>IF(IFERROR(IF(INDEX(data_wkly!AP:AP,MATCH($B135,data_wkly!$C:$C,0),1)=0,"",_xlfn.NUMBERVALUE(INDEX(data_wkly!AP:AP,MATCH($B135,data_wkly!$C:$C,0),1))),"na")=0,"",IFERROR(IF(INDEX(data_wkly!AP:AP,MATCH($B135,data_wkly!$C:$C,0),1)=0,"",_xlfn.NUMBERVALUE(INDEX(data_wkly!AP:AP,MATCH($B135,data_wkly!$C:$C,0),1))),"na"))</f>
        <v>969</v>
      </c>
      <c r="E135" s="122">
        <f>IF(IFERROR(IF(INDEX(data_wkly!AQ:AQ,MATCH($B135,data_wkly!$C:$C,0),1)=0,"",_xlfn.NUMBERVALUE(INDEX(data_wkly!AQ:AQ,MATCH($B135,data_wkly!$C:$C,0),1))),"na")=0,"",IFERROR(IF(INDEX(data_wkly!AQ:AQ,MATCH($B135,data_wkly!$C:$C,0),1)=0,"",_xlfn.NUMBERVALUE(INDEX(data_wkly!AQ:AQ,MATCH($B135,data_wkly!$C:$C,0),1))),"na"))</f>
        <v>5119</v>
      </c>
      <c r="F135" s="122">
        <f>IF(IFERROR(IF(INDEX(data_wkly!AR:AR,MATCH($B135,data_wkly!$C:$C,0),1)=0,"",_xlfn.NUMBERVALUE(INDEX(data_wkly!AR:AR,MATCH($B135,data_wkly!$C:$C,0),1))),"na")=0,"",IFERROR(IF(INDEX(data_wkly!AR:AR,MATCH($B135,data_wkly!$C:$C,0),1)=0,"",_xlfn.NUMBERVALUE(INDEX(data_wkly!AR:AR,MATCH($B135,data_wkly!$C:$C,0),1))),"na"))</f>
        <v>15694</v>
      </c>
      <c r="G135" s="122">
        <f>IF(IFERROR(IF(INDEX(data_wkly!AS:AS,MATCH($B135,data_wkly!$C:$C,0),1)=0,"",_xlfn.NUMBERVALUE(INDEX(data_wkly!AS:AS,MATCH($B135,data_wkly!$C:$C,0),1))),"na")=0,"",IFERROR(IF(INDEX(data_wkly!AS:AS,MATCH($B135,data_wkly!$C:$C,0),1)=0,"",_xlfn.NUMBERVALUE(INDEX(data_wkly!AS:AS,MATCH($B135,data_wkly!$C:$C,0),1))),"na"))</f>
        <v>26585</v>
      </c>
      <c r="H135" s="122" t="str">
        <f>IFERROR(IF(INDEX(data_wkly!BJ:BJ,MATCH($B135,data_wkly!$C:$C,0),1)=0,"",_xlfn.NUMBERVALUE(INDEX(data_wkly!BJ:BJ,MATCH($B135,data_wkly!$C:$C,0),1))),"na")</f>
        <v/>
      </c>
      <c r="I135" s="122">
        <f>IF(IFERROR(IF(INDEX(data_wkly!AT:AT,MATCH($B135,data_wkly!$C:$C,0),1)=0,"",_xlfn.NUMBERVALUE(INDEX(data_wkly!AT:AT,MATCH($B135,data_wkly!$C:$C,0),1))),"na")=0,"",IFERROR(IF(INDEX(data_wkly!AT:AT,MATCH($B135,data_wkly!$C:$C,0),1)=0,"",_xlfn.NUMBERVALUE(INDEX(data_wkly!AT:AT,MATCH($B135,data_wkly!$C:$C,0),1))),"na"))</f>
        <v>11737</v>
      </c>
      <c r="J135" s="122">
        <f>IF(IFERROR(IF(INDEX(data_wkly!AU:AU,MATCH($B135,data_wkly!$C:$C,0),1)=0,"",_xlfn.NUMBERVALUE(INDEX(data_wkly!AU:AU,MATCH($B135,data_wkly!$C:$C,0),1))),"na")=0,"",IFERROR(IF(INDEX(data_wkly!AU:AU,MATCH($B135,data_wkly!$C:$C,0),1)=0,"",_xlfn.NUMBERVALUE(INDEX(data_wkly!AU:AU,MATCH($B135,data_wkly!$C:$C,0),1))),"na"))</f>
        <v>14255</v>
      </c>
      <c r="K135" s="122">
        <f>IF(IFERROR(IF(INDEX(data_wkly!AV:AV,MATCH($B135,data_wkly!$C:$C,0),1)=0,"",_xlfn.NUMBERVALUE(INDEX(data_wkly!AV:AV,MATCH($B135,data_wkly!$C:$C,0),1))),"na")=0,"",IFERROR(IF(INDEX(data_wkly!AV:AV,MATCH($B135,data_wkly!$C:$C,0),1)=0,"",_xlfn.NUMBERVALUE(INDEX(data_wkly!AV:AV,MATCH($B135,data_wkly!$C:$C,0),1))),"na"))</f>
        <v>74549</v>
      </c>
      <c r="L135" s="122" t="str">
        <f>IFERROR(IF(INDEX(data_wkly!BI:BI,MATCH($B135,data_wkly!$C:$C,0),1)=0,"",_xlfn.NUMBERVALUE(INDEX(data_wkly!BI:BI,MATCH($B135,data_wkly!$C:$C,0),1))),"na")</f>
        <v/>
      </c>
      <c r="M135" s="122">
        <f>IF(IFERROR(IF(INDEX(data_wkly!AW:AW,MATCH($B135,data_wkly!$C:$C,0),1)=0,"",_xlfn.NUMBERVALUE(INDEX(data_wkly!AW:AW,MATCH($B135,data_wkly!$C:$C,0),1))),"na")=0,"",IFERROR(IF(INDEX(data_wkly!AW:AW,MATCH($B135,data_wkly!$C:$C,0),1)=0,"",_xlfn.NUMBERVALUE(INDEX(data_wkly!AW:AW,MATCH($B135,data_wkly!$C:$C,0),1))),"na"))</f>
        <v>59135</v>
      </c>
      <c r="N135" s="123"/>
      <c r="O135" s="124">
        <f>IF(IFERROR(IF(INDEX(data_wkly!AY:AY,MATCH($B135,data_wkly!$C:$C,0),1)=0,"",_xlfn.NUMBERVALUE(INDEX(data_wkly!AY:AY,MATCH($B135,data_wkly!$C:$C,0),1))),"na")=0,"",IFERROR(IF(INDEX(data_wkly!AY:AY,MATCH($B135,data_wkly!$C:$C,0),1)=0,"",_xlfn.NUMBERVALUE(INDEX(data_wkly!AY:AY,MATCH($B135,data_wkly!$C:$C,0),1))),"na"))</f>
        <v>118.65</v>
      </c>
      <c r="P135" s="124">
        <f>IF(IFERROR(IF(INDEX(data_wkly!AZ:AZ,MATCH($B135,data_wkly!$C:$C,0),1)=0,"",_xlfn.NUMBERVALUE(INDEX(data_wkly!AZ:AZ,MATCH($B135,data_wkly!$C:$C,0),1))),"na")=0,"",IFERROR(IF(INDEX(data_wkly!AZ:AZ,MATCH($B135,data_wkly!$C:$C,0),1)=0,"",_xlfn.NUMBERVALUE(INDEX(data_wkly!AZ:AZ,MATCH($B135,data_wkly!$C:$C,0),1))),"na"))</f>
        <v>130.47</v>
      </c>
      <c r="Q135" s="124">
        <f>IF(IFERROR(IF(INDEX(data_wkly!BA:BA,MATCH($B135,data_wkly!$C:$C,0),1)=0,"",_xlfn.NUMBERVALUE(INDEX(data_wkly!BA:BA,MATCH($B135,data_wkly!$C:$C,0),1))),"na")=0,"",IFERROR(IF(INDEX(data_wkly!BA:BA,MATCH($B135,data_wkly!$C:$C,0),1)=0,"",_xlfn.NUMBERVALUE(INDEX(data_wkly!BA:BA,MATCH($B135,data_wkly!$C:$C,0),1))),"na"))</f>
        <v>135.47999999999999</v>
      </c>
      <c r="R135" s="124">
        <f>IF(IFERROR(IF(INDEX(data_wkly!BB:BB,MATCH($B135,data_wkly!$C:$C,0),1)=0,"",_xlfn.NUMBERVALUE(INDEX(data_wkly!BB:BB,MATCH($B135,data_wkly!$C:$C,0),1))),"na")=0,"",IFERROR(IF(INDEX(data_wkly!BB:BB,MATCH($B135,data_wkly!$C:$C,0),1)=0,"",_xlfn.NUMBERVALUE(INDEX(data_wkly!BB:BB,MATCH($B135,data_wkly!$C:$C,0),1))),"na"))</f>
        <v>139.85</v>
      </c>
      <c r="S135" s="124">
        <f>IF(IFERROR(IF(INDEX(data_wkly!BC:BC,MATCH($B135,data_wkly!$C:$C,0),1)=0,"",_xlfn.NUMBERVALUE(INDEX(data_wkly!BC:BC,MATCH($B135,data_wkly!$C:$C,0),1))),"na")=0,"",IFERROR(IF(INDEX(data_wkly!BC:BC,MATCH($B135,data_wkly!$C:$C,0),1)=0,"",_xlfn.NUMBERVALUE(INDEX(data_wkly!BC:BC,MATCH($B135,data_wkly!$C:$C,0),1))),"na"))</f>
        <v>142.24</v>
      </c>
      <c r="T135" s="124" t="str">
        <f>IFERROR(IF(INDEX(data_wkly!BL:BL,MATCH($B135,data_wkly!$C:$C,0),1)=0,"",_xlfn.NUMBERVALUE(INDEX(data_wkly!BL:BL,MATCH($B135,data_wkly!$C:$C,0),1))),"na")</f>
        <v/>
      </c>
      <c r="U135" s="124">
        <f>IF(IFERROR(IF(INDEX(data_wkly!BD:BD,MATCH($B135,data_wkly!$C:$C,0),1)=0,"",_xlfn.NUMBERVALUE(INDEX(data_wkly!BD:BD,MATCH($B135,data_wkly!$C:$C,0),1))),"na")=0,"",IFERROR(IF(INDEX(data_wkly!BD:BD,MATCH($B135,data_wkly!$C:$C,0),1)=0,"",_xlfn.NUMBERVALUE(INDEX(data_wkly!BD:BD,MATCH($B135,data_wkly!$C:$C,0),1))),"na"))</f>
        <v>142.91</v>
      </c>
      <c r="V135" s="124">
        <f>IF(IFERROR(IF(INDEX(data_wkly!BE:BE,MATCH($B135,data_wkly!$C:$C,0),1)=0,"",_xlfn.NUMBERVALUE(INDEX(data_wkly!BE:BE,MATCH($B135,data_wkly!$C:$C,0),1))),"na")=0,"",IFERROR(IF(INDEX(data_wkly!BE:BE,MATCH($B135,data_wkly!$C:$C,0),1)=0,"",_xlfn.NUMBERVALUE(INDEX(data_wkly!BE:BE,MATCH($B135,data_wkly!$C:$C,0),1))),"na"))</f>
        <v>124.96</v>
      </c>
      <c r="W135" s="124">
        <f>IF(IFERROR(IF(INDEX(data_wkly!BF:BF,MATCH($B135,data_wkly!$C:$C,0),1)=0,"",_xlfn.NUMBERVALUE(INDEX(data_wkly!BF:BF,MATCH($B135,data_wkly!$C:$C,0),1))),"na")=0,"",IFERROR(IF(INDEX(data_wkly!BF:BF,MATCH($B135,data_wkly!$C:$C,0),1)=0,"",_xlfn.NUMBERVALUE(INDEX(data_wkly!BF:BF,MATCH($B135,data_wkly!$C:$C,0),1))),"na"))</f>
        <v>137.86000000000001</v>
      </c>
      <c r="X135" s="124" t="str">
        <f>IFERROR(IF(INDEX(data_wkly!BK:BK,MATCH($B135,data_wkly!$C:$C,0),1)=0,"",_xlfn.NUMBERVALUE(INDEX(data_wkly!BK:BK,MATCH($B135,data_wkly!$C:$C,0),1))),"na")</f>
        <v/>
      </c>
      <c r="Y135" s="124">
        <f>IF(IFERROR(IF(INDEX(data_wkly!BG:BG,MATCH($B135,data_wkly!$C:$C,0),1)=0,"",_xlfn.NUMBERVALUE(INDEX(data_wkly!BG:BG,MATCH($B135,data_wkly!$C:$C,0),1))),"na")=0,"",IFERROR(IF(INDEX(data_wkly!BG:BG,MATCH($B135,data_wkly!$C:$C,0),1)=0,"",_xlfn.NUMBERVALUE(INDEX(data_wkly!BG:BG,MATCH($B135,data_wkly!$C:$C,0),1))),"na"))</f>
        <v>141.16</v>
      </c>
      <c r="AJ135" s="41">
        <f t="shared" si="6"/>
        <v>1</v>
      </c>
    </row>
    <row r="136" spans="1:36" ht="15.5">
      <c r="A136" s="88">
        <f t="shared" si="5"/>
        <v>2</v>
      </c>
      <c r="B136" s="89">
        <f t="shared" si="7"/>
        <v>44604</v>
      </c>
      <c r="C136" s="122">
        <f>IF(IFERROR(IF(INDEX(data_wkly!AO:AO,MATCH($B136,data_wkly!$C:$C,0),1)=0,"",_xlfn.NUMBERVALUE(INDEX(data_wkly!AO:AO,MATCH($B136,data_wkly!$C:$C,0),1))),"na")=0,"",IFERROR(IF(INDEX(data_wkly!AO:AO,MATCH($B136,data_wkly!$C:$C,0),1)=0,"",_xlfn.NUMBERVALUE(INDEX(data_wkly!AO:AO,MATCH($B136,data_wkly!$C:$C,0),1))),"na"))</f>
        <v>149</v>
      </c>
      <c r="D136" s="122">
        <f>IF(IFERROR(IF(INDEX(data_wkly!AP:AP,MATCH($B136,data_wkly!$C:$C,0),1)=0,"",_xlfn.NUMBERVALUE(INDEX(data_wkly!AP:AP,MATCH($B136,data_wkly!$C:$C,0),1))),"na")=0,"",IFERROR(IF(INDEX(data_wkly!AP:AP,MATCH($B136,data_wkly!$C:$C,0),1)=0,"",_xlfn.NUMBERVALUE(INDEX(data_wkly!AP:AP,MATCH($B136,data_wkly!$C:$C,0),1))),"na"))</f>
        <v>1122</v>
      </c>
      <c r="E136" s="122">
        <f>IF(IFERROR(IF(INDEX(data_wkly!AQ:AQ,MATCH($B136,data_wkly!$C:$C,0),1)=0,"",_xlfn.NUMBERVALUE(INDEX(data_wkly!AQ:AQ,MATCH($B136,data_wkly!$C:$C,0),1))),"na")=0,"",IFERROR(IF(INDEX(data_wkly!AQ:AQ,MATCH($B136,data_wkly!$C:$C,0),1)=0,"",_xlfn.NUMBERVALUE(INDEX(data_wkly!AQ:AQ,MATCH($B136,data_wkly!$C:$C,0),1))),"na"))</f>
        <v>5644</v>
      </c>
      <c r="F136" s="122">
        <f>IF(IFERROR(IF(INDEX(data_wkly!AR:AR,MATCH($B136,data_wkly!$C:$C,0),1)=0,"",_xlfn.NUMBERVALUE(INDEX(data_wkly!AR:AR,MATCH($B136,data_wkly!$C:$C,0),1))),"na")=0,"",IFERROR(IF(INDEX(data_wkly!AR:AR,MATCH($B136,data_wkly!$C:$C,0),1)=0,"",_xlfn.NUMBERVALUE(INDEX(data_wkly!AR:AR,MATCH($B136,data_wkly!$C:$C,0),1))),"na"))</f>
        <v>16052</v>
      </c>
      <c r="G136" s="122">
        <f>IF(IFERROR(IF(INDEX(data_wkly!AS:AS,MATCH($B136,data_wkly!$C:$C,0),1)=0,"",_xlfn.NUMBERVALUE(INDEX(data_wkly!AS:AS,MATCH($B136,data_wkly!$C:$C,0),1))),"na")=0,"",IFERROR(IF(INDEX(data_wkly!AS:AS,MATCH($B136,data_wkly!$C:$C,0),1)=0,"",_xlfn.NUMBERVALUE(INDEX(data_wkly!AS:AS,MATCH($B136,data_wkly!$C:$C,0),1))),"na"))</f>
        <v>27059</v>
      </c>
      <c r="H136" s="122" t="str">
        <f>IFERROR(IF(INDEX(data_wkly!BJ:BJ,MATCH($B136,data_wkly!$C:$C,0),1)=0,"",_xlfn.NUMBERVALUE(INDEX(data_wkly!BJ:BJ,MATCH($B136,data_wkly!$C:$C,0),1))),"na")</f>
        <v/>
      </c>
      <c r="I136" s="122">
        <f>IF(IFERROR(IF(INDEX(data_wkly!AT:AT,MATCH($B136,data_wkly!$C:$C,0),1)=0,"",_xlfn.NUMBERVALUE(INDEX(data_wkly!AT:AT,MATCH($B136,data_wkly!$C:$C,0),1))),"na")=0,"",IFERROR(IF(INDEX(data_wkly!AT:AT,MATCH($B136,data_wkly!$C:$C,0),1)=0,"",_xlfn.NUMBERVALUE(INDEX(data_wkly!AT:AT,MATCH($B136,data_wkly!$C:$C,0),1))),"na"))</f>
        <v>11533</v>
      </c>
      <c r="J136" s="122">
        <f>IF(IFERROR(IF(INDEX(data_wkly!AU:AU,MATCH($B136,data_wkly!$C:$C,0),1)=0,"",_xlfn.NUMBERVALUE(INDEX(data_wkly!AU:AU,MATCH($B136,data_wkly!$C:$C,0),1))),"na")=0,"",IFERROR(IF(INDEX(data_wkly!AU:AU,MATCH($B136,data_wkly!$C:$C,0),1)=0,"",_xlfn.NUMBERVALUE(INDEX(data_wkly!AU:AU,MATCH($B136,data_wkly!$C:$C,0),1))),"na"))</f>
        <v>12647</v>
      </c>
      <c r="K136" s="122">
        <f>IF(IFERROR(IF(INDEX(data_wkly!AV:AV,MATCH($B136,data_wkly!$C:$C,0),1)=0,"",_xlfn.NUMBERVALUE(INDEX(data_wkly!AV:AV,MATCH($B136,data_wkly!$C:$C,0),1))),"na")=0,"",IFERROR(IF(INDEX(data_wkly!AV:AV,MATCH($B136,data_wkly!$C:$C,0),1)=0,"",_xlfn.NUMBERVALUE(INDEX(data_wkly!AV:AV,MATCH($B136,data_wkly!$C:$C,0),1))),"na"))</f>
        <v>74206</v>
      </c>
      <c r="L136" s="122" t="str">
        <f>IFERROR(IF(INDEX(data_wkly!BI:BI,MATCH($B136,data_wkly!$C:$C,0),1)=0,"",_xlfn.NUMBERVALUE(INDEX(data_wkly!BI:BI,MATCH($B136,data_wkly!$C:$C,0),1))),"na")</f>
        <v/>
      </c>
      <c r="M136" s="122">
        <f>IF(IFERROR(IF(INDEX(data_wkly!AW:AW,MATCH($B136,data_wkly!$C:$C,0),1)=0,"",_xlfn.NUMBERVALUE(INDEX(data_wkly!AW:AW,MATCH($B136,data_wkly!$C:$C,0),1))),"na")=0,"",IFERROR(IF(INDEX(data_wkly!AW:AW,MATCH($B136,data_wkly!$C:$C,0),1)=0,"",_xlfn.NUMBERVALUE(INDEX(data_wkly!AW:AW,MATCH($B136,data_wkly!$C:$C,0),1))),"na"))</f>
        <v>60288</v>
      </c>
      <c r="N136" s="123"/>
      <c r="O136" s="124">
        <f>IF(IFERROR(IF(INDEX(data_wkly!AY:AY,MATCH($B136,data_wkly!$C:$C,0),1)=0,"",_xlfn.NUMBERVALUE(INDEX(data_wkly!AY:AY,MATCH($B136,data_wkly!$C:$C,0),1))),"na")=0,"",IFERROR(IF(INDEX(data_wkly!AY:AY,MATCH($B136,data_wkly!$C:$C,0),1)=0,"",_xlfn.NUMBERVALUE(INDEX(data_wkly!AY:AY,MATCH($B136,data_wkly!$C:$C,0),1))),"na"))</f>
        <v>116.45</v>
      </c>
      <c r="P136" s="124">
        <f>IF(IFERROR(IF(INDEX(data_wkly!AZ:AZ,MATCH($B136,data_wkly!$C:$C,0),1)=0,"",_xlfn.NUMBERVALUE(INDEX(data_wkly!AZ:AZ,MATCH($B136,data_wkly!$C:$C,0),1))),"na")=0,"",IFERROR(IF(INDEX(data_wkly!AZ:AZ,MATCH($B136,data_wkly!$C:$C,0),1)=0,"",_xlfn.NUMBERVALUE(INDEX(data_wkly!AZ:AZ,MATCH($B136,data_wkly!$C:$C,0),1))),"na"))</f>
        <v>131.1</v>
      </c>
      <c r="Q136" s="124">
        <f>IF(IFERROR(IF(INDEX(data_wkly!BA:BA,MATCH($B136,data_wkly!$C:$C,0),1)=0,"",_xlfn.NUMBERVALUE(INDEX(data_wkly!BA:BA,MATCH($B136,data_wkly!$C:$C,0),1))),"na")=0,"",IFERROR(IF(INDEX(data_wkly!BA:BA,MATCH($B136,data_wkly!$C:$C,0),1)=0,"",_xlfn.NUMBERVALUE(INDEX(data_wkly!BA:BA,MATCH($B136,data_wkly!$C:$C,0),1))),"na"))</f>
        <v>136.05000000000001</v>
      </c>
      <c r="R136" s="124">
        <f>IF(IFERROR(IF(INDEX(data_wkly!BB:BB,MATCH($B136,data_wkly!$C:$C,0),1)=0,"",_xlfn.NUMBERVALUE(INDEX(data_wkly!BB:BB,MATCH($B136,data_wkly!$C:$C,0),1))),"na")=0,"",IFERROR(IF(INDEX(data_wkly!BB:BB,MATCH($B136,data_wkly!$C:$C,0),1)=0,"",_xlfn.NUMBERVALUE(INDEX(data_wkly!BB:BB,MATCH($B136,data_wkly!$C:$C,0),1))),"na"))</f>
        <v>140.27000000000001</v>
      </c>
      <c r="S136" s="124">
        <f>IF(IFERROR(IF(INDEX(data_wkly!BC:BC,MATCH($B136,data_wkly!$C:$C,0),1)=0,"",_xlfn.NUMBERVALUE(INDEX(data_wkly!BC:BC,MATCH($B136,data_wkly!$C:$C,0),1))),"na")=0,"",IFERROR(IF(INDEX(data_wkly!BC:BC,MATCH($B136,data_wkly!$C:$C,0),1)=0,"",_xlfn.NUMBERVALUE(INDEX(data_wkly!BC:BC,MATCH($B136,data_wkly!$C:$C,0),1))),"na"))</f>
        <v>143.12</v>
      </c>
      <c r="T136" s="124" t="str">
        <f>IFERROR(IF(INDEX(data_wkly!BL:BL,MATCH($B136,data_wkly!$C:$C,0),1)=0,"",_xlfn.NUMBERVALUE(INDEX(data_wkly!BL:BL,MATCH($B136,data_wkly!$C:$C,0),1))),"na")</f>
        <v/>
      </c>
      <c r="U136" s="124">
        <f>IF(IFERROR(IF(INDEX(data_wkly!BD:BD,MATCH($B136,data_wkly!$C:$C,0),1)=0,"",_xlfn.NUMBERVALUE(INDEX(data_wkly!BD:BD,MATCH($B136,data_wkly!$C:$C,0),1))),"na")=0,"",IFERROR(IF(INDEX(data_wkly!BD:BD,MATCH($B136,data_wkly!$C:$C,0),1)=0,"",_xlfn.NUMBERVALUE(INDEX(data_wkly!BD:BD,MATCH($B136,data_wkly!$C:$C,0),1))),"na"))</f>
        <v>144.03</v>
      </c>
      <c r="V136" s="124">
        <f>IF(IFERROR(IF(INDEX(data_wkly!BE:BE,MATCH($B136,data_wkly!$C:$C,0),1)=0,"",_xlfn.NUMBERVALUE(INDEX(data_wkly!BE:BE,MATCH($B136,data_wkly!$C:$C,0),1))),"na")=0,"",IFERROR(IF(INDEX(data_wkly!BE:BE,MATCH($B136,data_wkly!$C:$C,0),1)=0,"",_xlfn.NUMBERVALUE(INDEX(data_wkly!BE:BE,MATCH($B136,data_wkly!$C:$C,0),1))),"na"))</f>
        <v>124.9</v>
      </c>
      <c r="W136" s="124">
        <f>IF(IFERROR(IF(INDEX(data_wkly!BF:BF,MATCH($B136,data_wkly!$C:$C,0),1)=0,"",_xlfn.NUMBERVALUE(INDEX(data_wkly!BF:BF,MATCH($B136,data_wkly!$C:$C,0),1))),"na")=0,"",IFERROR(IF(INDEX(data_wkly!BF:BF,MATCH($B136,data_wkly!$C:$C,0),1)=0,"",_xlfn.NUMBERVALUE(INDEX(data_wkly!BF:BF,MATCH($B136,data_wkly!$C:$C,0),1))),"na"))</f>
        <v>138.77000000000001</v>
      </c>
      <c r="X136" s="124" t="str">
        <f>IFERROR(IF(INDEX(data_wkly!BK:BK,MATCH($B136,data_wkly!$C:$C,0),1)=0,"",_xlfn.NUMBERVALUE(INDEX(data_wkly!BK:BK,MATCH($B136,data_wkly!$C:$C,0),1))),"na")</f>
        <v/>
      </c>
      <c r="Y136" s="124">
        <f>IF(IFERROR(IF(INDEX(data_wkly!BG:BG,MATCH($B136,data_wkly!$C:$C,0),1)=0,"",_xlfn.NUMBERVALUE(INDEX(data_wkly!BG:BG,MATCH($B136,data_wkly!$C:$C,0),1))),"na")=0,"",IFERROR(IF(INDEX(data_wkly!BG:BG,MATCH($B136,data_wkly!$C:$C,0),1)=0,"",_xlfn.NUMBERVALUE(INDEX(data_wkly!BG:BG,MATCH($B136,data_wkly!$C:$C,0),1))),"na"))</f>
        <v>141.88</v>
      </c>
      <c r="AJ136" s="41">
        <f t="shared" si="6"/>
        <v>2</v>
      </c>
    </row>
    <row r="137" spans="1:36" ht="15.5">
      <c r="A137" s="88">
        <f t="shared" si="5"/>
        <v>1</v>
      </c>
      <c r="B137" s="89">
        <f t="shared" si="7"/>
        <v>44611</v>
      </c>
      <c r="C137" s="122" t="str">
        <f>IF(IFERROR(IF(INDEX(data_wkly!AO:AO,MATCH($B137,data_wkly!$C:$C,0),1)=0,"",_xlfn.NUMBERVALUE(INDEX(data_wkly!AO:AO,MATCH($B137,data_wkly!$C:$C,0),1))),"na")=0,"",IFERROR(IF(INDEX(data_wkly!AO:AO,MATCH($B137,data_wkly!$C:$C,0),1)=0,"",_xlfn.NUMBERVALUE(INDEX(data_wkly!AO:AO,MATCH($B137,data_wkly!$C:$C,0),1))),"na"))</f>
        <v>na</v>
      </c>
      <c r="D137" s="122">
        <f>IF(IFERROR(IF(INDEX(data_wkly!AP:AP,MATCH($B137,data_wkly!$C:$C,0),1)=0,"",_xlfn.NUMBERVALUE(INDEX(data_wkly!AP:AP,MATCH($B137,data_wkly!$C:$C,0),1))),"na")=0,"",IFERROR(IF(INDEX(data_wkly!AP:AP,MATCH($B137,data_wkly!$C:$C,0),1)=0,"",_xlfn.NUMBERVALUE(INDEX(data_wkly!AP:AP,MATCH($B137,data_wkly!$C:$C,0),1))),"na"))</f>
        <v>906</v>
      </c>
      <c r="E137" s="122">
        <f>IF(IFERROR(IF(INDEX(data_wkly!AQ:AQ,MATCH($B137,data_wkly!$C:$C,0),1)=0,"",_xlfn.NUMBERVALUE(INDEX(data_wkly!AQ:AQ,MATCH($B137,data_wkly!$C:$C,0),1))),"na")=0,"",IFERROR(IF(INDEX(data_wkly!AQ:AQ,MATCH($B137,data_wkly!$C:$C,0),1)=0,"",_xlfn.NUMBERVALUE(INDEX(data_wkly!AQ:AQ,MATCH($B137,data_wkly!$C:$C,0),1))),"na"))</f>
        <v>5433</v>
      </c>
      <c r="F137" s="122">
        <f>IF(IFERROR(IF(INDEX(data_wkly!AR:AR,MATCH($B137,data_wkly!$C:$C,0),1)=0,"",_xlfn.NUMBERVALUE(INDEX(data_wkly!AR:AR,MATCH($B137,data_wkly!$C:$C,0),1))),"na")=0,"",IFERROR(IF(INDEX(data_wkly!AR:AR,MATCH($B137,data_wkly!$C:$C,0),1)=0,"",_xlfn.NUMBERVALUE(INDEX(data_wkly!AR:AR,MATCH($B137,data_wkly!$C:$C,0),1))),"na"))</f>
        <v>16369</v>
      </c>
      <c r="G137" s="122">
        <f>IF(IFERROR(IF(INDEX(data_wkly!AS:AS,MATCH($B137,data_wkly!$C:$C,0),1)=0,"",_xlfn.NUMBERVALUE(INDEX(data_wkly!AS:AS,MATCH($B137,data_wkly!$C:$C,0),1))),"na")=0,"",IFERROR(IF(INDEX(data_wkly!AS:AS,MATCH($B137,data_wkly!$C:$C,0),1)=0,"",_xlfn.NUMBERVALUE(INDEX(data_wkly!AS:AS,MATCH($B137,data_wkly!$C:$C,0),1))),"na"))</f>
        <v>26590</v>
      </c>
      <c r="H137" s="122" t="str">
        <f>IFERROR(IF(INDEX(data_wkly!BJ:BJ,MATCH($B137,data_wkly!$C:$C,0),1)=0,"",_xlfn.NUMBERVALUE(INDEX(data_wkly!BJ:BJ,MATCH($B137,data_wkly!$C:$C,0),1))),"na")</f>
        <v/>
      </c>
      <c r="I137" s="122">
        <f>IF(IFERROR(IF(INDEX(data_wkly!AT:AT,MATCH($B137,data_wkly!$C:$C,0),1)=0,"",_xlfn.NUMBERVALUE(INDEX(data_wkly!AT:AT,MATCH($B137,data_wkly!$C:$C,0),1))),"na")=0,"",IFERROR(IF(INDEX(data_wkly!AT:AT,MATCH($B137,data_wkly!$C:$C,0),1)=0,"",_xlfn.NUMBERVALUE(INDEX(data_wkly!AT:AT,MATCH($B137,data_wkly!$C:$C,0),1))),"na"))</f>
        <v>11215</v>
      </c>
      <c r="J137" s="122" t="str">
        <f>IF(IFERROR(IF(INDEX(data_wkly!AU:AU,MATCH($B137,data_wkly!$C:$C,0),1)=0,"",_xlfn.NUMBERVALUE(INDEX(data_wkly!AU:AU,MATCH($B137,data_wkly!$C:$C,0),1))),"na")=0,"",IFERROR(IF(INDEX(data_wkly!AU:AU,MATCH($B137,data_wkly!$C:$C,0),1)=0,"",_xlfn.NUMBERVALUE(INDEX(data_wkly!AU:AU,MATCH($B137,data_wkly!$C:$C,0),1))),"na"))</f>
        <v>na</v>
      </c>
      <c r="K137" s="122">
        <f>IF(IFERROR(IF(INDEX(data_wkly!AV:AV,MATCH($B137,data_wkly!$C:$C,0),1)=0,"",_xlfn.NUMBERVALUE(INDEX(data_wkly!AV:AV,MATCH($B137,data_wkly!$C:$C,0),1))),"na")=0,"",IFERROR(IF(INDEX(data_wkly!AV:AV,MATCH($B137,data_wkly!$C:$C,0),1)=0,"",_xlfn.NUMBERVALUE(INDEX(data_wkly!AV:AV,MATCH($B137,data_wkly!$C:$C,0),1))),"na"))</f>
        <v>73868</v>
      </c>
      <c r="L137" s="122" t="str">
        <f>IFERROR(IF(INDEX(data_wkly!BI:BI,MATCH($B137,data_wkly!$C:$C,0),1)=0,"",_xlfn.NUMBERVALUE(INDEX(data_wkly!BI:BI,MATCH($B137,data_wkly!$C:$C,0),1))),"na")</f>
        <v/>
      </c>
      <c r="M137" s="122">
        <f>IF(IFERROR(IF(INDEX(data_wkly!AW:AW,MATCH($B137,data_wkly!$C:$C,0),1)=0,"",_xlfn.NUMBERVALUE(INDEX(data_wkly!AW:AW,MATCH($B137,data_wkly!$C:$C,0),1))),"na")=0,"",IFERROR(IF(INDEX(data_wkly!AW:AW,MATCH($B137,data_wkly!$C:$C,0),1)=0,"",_xlfn.NUMBERVALUE(INDEX(data_wkly!AW:AW,MATCH($B137,data_wkly!$C:$C,0),1))),"na"))</f>
        <v>59607</v>
      </c>
      <c r="N137" s="123"/>
      <c r="O137" s="124" t="str">
        <f>IF(IFERROR(IF(INDEX(data_wkly!AY:AY,MATCH($B137,data_wkly!$C:$C,0),1)=0,"",_xlfn.NUMBERVALUE(INDEX(data_wkly!AY:AY,MATCH($B137,data_wkly!$C:$C,0),1))),"na")=0,"",IFERROR(IF(INDEX(data_wkly!AY:AY,MATCH($B137,data_wkly!$C:$C,0),1)=0,"",_xlfn.NUMBERVALUE(INDEX(data_wkly!AY:AY,MATCH($B137,data_wkly!$C:$C,0),1))),"na"))</f>
        <v>na</v>
      </c>
      <c r="P137" s="124">
        <f>IF(IFERROR(IF(INDEX(data_wkly!AZ:AZ,MATCH($B137,data_wkly!$C:$C,0),1)=0,"",_xlfn.NUMBERVALUE(INDEX(data_wkly!AZ:AZ,MATCH($B137,data_wkly!$C:$C,0),1))),"na")=0,"",IFERROR(IF(INDEX(data_wkly!AZ:AZ,MATCH($B137,data_wkly!$C:$C,0),1)=0,"",_xlfn.NUMBERVALUE(INDEX(data_wkly!AZ:AZ,MATCH($B137,data_wkly!$C:$C,0),1))),"na"))</f>
        <v>129.61000000000001</v>
      </c>
      <c r="Q137" s="124">
        <f>IF(IFERROR(IF(INDEX(data_wkly!BA:BA,MATCH($B137,data_wkly!$C:$C,0),1)=0,"",_xlfn.NUMBERVALUE(INDEX(data_wkly!BA:BA,MATCH($B137,data_wkly!$C:$C,0),1))),"na")=0,"",IFERROR(IF(INDEX(data_wkly!BA:BA,MATCH($B137,data_wkly!$C:$C,0),1)=0,"",_xlfn.NUMBERVALUE(INDEX(data_wkly!BA:BA,MATCH($B137,data_wkly!$C:$C,0),1))),"na"))</f>
        <v>136.97999999999999</v>
      </c>
      <c r="R137" s="124">
        <f>IF(IFERROR(IF(INDEX(data_wkly!BB:BB,MATCH($B137,data_wkly!$C:$C,0),1)=0,"",_xlfn.NUMBERVALUE(INDEX(data_wkly!BB:BB,MATCH($B137,data_wkly!$C:$C,0),1))),"na")=0,"",IFERROR(IF(INDEX(data_wkly!BB:BB,MATCH($B137,data_wkly!$C:$C,0),1)=0,"",_xlfn.NUMBERVALUE(INDEX(data_wkly!BB:BB,MATCH($B137,data_wkly!$C:$C,0),1))),"na"))</f>
        <v>138.72999999999999</v>
      </c>
      <c r="S137" s="124">
        <f>IF(IFERROR(IF(INDEX(data_wkly!BC:BC,MATCH($B137,data_wkly!$C:$C,0),1)=0,"",_xlfn.NUMBERVALUE(INDEX(data_wkly!BC:BC,MATCH($B137,data_wkly!$C:$C,0),1))),"na")=0,"",IFERROR(IF(INDEX(data_wkly!BC:BC,MATCH($B137,data_wkly!$C:$C,0),1)=0,"",_xlfn.NUMBERVALUE(INDEX(data_wkly!BC:BC,MATCH($B137,data_wkly!$C:$C,0),1))),"na"))</f>
        <v>141.63999999999999</v>
      </c>
      <c r="T137" s="124" t="str">
        <f>IFERROR(IF(INDEX(data_wkly!BL:BL,MATCH($B137,data_wkly!$C:$C,0),1)=0,"",_xlfn.NUMBERVALUE(INDEX(data_wkly!BL:BL,MATCH($B137,data_wkly!$C:$C,0),1))),"na")</f>
        <v/>
      </c>
      <c r="U137" s="124">
        <f>IF(IFERROR(IF(INDEX(data_wkly!BD:BD,MATCH($B137,data_wkly!$C:$C,0),1)=0,"",_xlfn.NUMBERVALUE(INDEX(data_wkly!BD:BD,MATCH($B137,data_wkly!$C:$C,0),1))),"na")=0,"",IFERROR(IF(INDEX(data_wkly!BD:BD,MATCH($B137,data_wkly!$C:$C,0),1)=0,"",_xlfn.NUMBERVALUE(INDEX(data_wkly!BD:BD,MATCH($B137,data_wkly!$C:$C,0),1))),"na"))</f>
        <v>142.97999999999999</v>
      </c>
      <c r="V137" s="124" t="str">
        <f>IF(IFERROR(IF(INDEX(data_wkly!BE:BE,MATCH($B137,data_wkly!$C:$C,0),1)=0,"",_xlfn.NUMBERVALUE(INDEX(data_wkly!BE:BE,MATCH($B137,data_wkly!$C:$C,0),1))),"na")=0,"",IFERROR(IF(INDEX(data_wkly!BE:BE,MATCH($B137,data_wkly!$C:$C,0),1)=0,"",_xlfn.NUMBERVALUE(INDEX(data_wkly!BE:BE,MATCH($B137,data_wkly!$C:$C,0),1))),"na"))</f>
        <v>na</v>
      </c>
      <c r="W137" s="124">
        <f>IF(IFERROR(IF(INDEX(data_wkly!BF:BF,MATCH($B137,data_wkly!$C:$C,0),1)=0,"",_xlfn.NUMBERVALUE(INDEX(data_wkly!BF:BF,MATCH($B137,data_wkly!$C:$C,0),1))),"na")=0,"",IFERROR(IF(INDEX(data_wkly!BF:BF,MATCH($B137,data_wkly!$C:$C,0),1)=0,"",_xlfn.NUMBERVALUE(INDEX(data_wkly!BF:BF,MATCH($B137,data_wkly!$C:$C,0),1))),"na"))</f>
        <v>137.49</v>
      </c>
      <c r="X137" s="124" t="str">
        <f>IFERROR(IF(INDEX(data_wkly!BK:BK,MATCH($B137,data_wkly!$C:$C,0),1)=0,"",_xlfn.NUMBERVALUE(INDEX(data_wkly!BK:BK,MATCH($B137,data_wkly!$C:$C,0),1))),"na")</f>
        <v/>
      </c>
      <c r="Y137" s="124">
        <f>IF(IFERROR(IF(INDEX(data_wkly!BG:BG,MATCH($B137,data_wkly!$C:$C,0),1)=0,"",_xlfn.NUMBERVALUE(INDEX(data_wkly!BG:BG,MATCH($B137,data_wkly!$C:$C,0),1))),"na")=0,"",IFERROR(IF(INDEX(data_wkly!BG:BG,MATCH($B137,data_wkly!$C:$C,0),1)=0,"",_xlfn.NUMBERVALUE(INDEX(data_wkly!BG:BG,MATCH($B137,data_wkly!$C:$C,0),1))),"na"))</f>
        <v>140.66999999999999</v>
      </c>
      <c r="AJ137" s="41">
        <f t="shared" si="6"/>
        <v>1</v>
      </c>
    </row>
    <row r="138" spans="1:36" ht="15.5">
      <c r="A138" s="88">
        <f t="shared" si="5"/>
        <v>2</v>
      </c>
      <c r="B138" s="89">
        <f t="shared" si="7"/>
        <v>44618</v>
      </c>
      <c r="C138" s="122">
        <f>IF(IFERROR(IF(INDEX(data_wkly!AO:AO,MATCH($B138,data_wkly!$C:$C,0),1)=0,"",_xlfn.NUMBERVALUE(INDEX(data_wkly!AO:AO,MATCH($B138,data_wkly!$C:$C,0),1))),"na")=0,"",IFERROR(IF(INDEX(data_wkly!AO:AO,MATCH($B138,data_wkly!$C:$C,0),1)=0,"",_xlfn.NUMBERVALUE(INDEX(data_wkly!AO:AO,MATCH($B138,data_wkly!$C:$C,0),1))),"na"))</f>
        <v>132</v>
      </c>
      <c r="D138" s="122">
        <f>IF(IFERROR(IF(INDEX(data_wkly!AP:AP,MATCH($B138,data_wkly!$C:$C,0),1)=0,"",_xlfn.NUMBERVALUE(INDEX(data_wkly!AP:AP,MATCH($B138,data_wkly!$C:$C,0),1))),"na")=0,"",IFERROR(IF(INDEX(data_wkly!AP:AP,MATCH($B138,data_wkly!$C:$C,0),1)=0,"",_xlfn.NUMBERVALUE(INDEX(data_wkly!AP:AP,MATCH($B138,data_wkly!$C:$C,0),1))),"na"))</f>
        <v>877</v>
      </c>
      <c r="E138" s="122">
        <f>IF(IFERROR(IF(INDEX(data_wkly!AQ:AQ,MATCH($B138,data_wkly!$C:$C,0),1)=0,"",_xlfn.NUMBERVALUE(INDEX(data_wkly!AQ:AQ,MATCH($B138,data_wkly!$C:$C,0),1))),"na")=0,"",IFERROR(IF(INDEX(data_wkly!AQ:AQ,MATCH($B138,data_wkly!$C:$C,0),1)=0,"",_xlfn.NUMBERVALUE(INDEX(data_wkly!AQ:AQ,MATCH($B138,data_wkly!$C:$C,0),1))),"na"))</f>
        <v>5855</v>
      </c>
      <c r="F138" s="122">
        <f>IF(IFERROR(IF(INDEX(data_wkly!AR:AR,MATCH($B138,data_wkly!$C:$C,0),1)=0,"",_xlfn.NUMBERVALUE(INDEX(data_wkly!AR:AR,MATCH($B138,data_wkly!$C:$C,0),1))),"na")=0,"",IFERROR(IF(INDEX(data_wkly!AR:AR,MATCH($B138,data_wkly!$C:$C,0),1)=0,"",_xlfn.NUMBERVALUE(INDEX(data_wkly!AR:AR,MATCH($B138,data_wkly!$C:$C,0),1))),"na"))</f>
        <v>17663</v>
      </c>
      <c r="G138" s="122">
        <f>IF(IFERROR(IF(INDEX(data_wkly!AS:AS,MATCH($B138,data_wkly!$C:$C,0),1)=0,"",_xlfn.NUMBERVALUE(INDEX(data_wkly!AS:AS,MATCH($B138,data_wkly!$C:$C,0),1))),"na")=0,"",IFERROR(IF(INDEX(data_wkly!AS:AS,MATCH($B138,data_wkly!$C:$C,0),1)=0,"",_xlfn.NUMBERVALUE(INDEX(data_wkly!AS:AS,MATCH($B138,data_wkly!$C:$C,0),1))),"na"))</f>
        <v>27532</v>
      </c>
      <c r="H138" s="122" t="str">
        <f>IFERROR(IF(INDEX(data_wkly!BJ:BJ,MATCH($B138,data_wkly!$C:$C,0),1)=0,"",_xlfn.NUMBERVALUE(INDEX(data_wkly!BJ:BJ,MATCH($B138,data_wkly!$C:$C,0),1))),"na")</f>
        <v/>
      </c>
      <c r="I138" s="122">
        <f>IF(IFERROR(IF(INDEX(data_wkly!AT:AT,MATCH($B138,data_wkly!$C:$C,0),1)=0,"",_xlfn.NUMBERVALUE(INDEX(data_wkly!AT:AT,MATCH($B138,data_wkly!$C:$C,0),1))),"na")=0,"",IFERROR(IF(INDEX(data_wkly!AT:AT,MATCH($B138,data_wkly!$C:$C,0),1)=0,"",_xlfn.NUMBERVALUE(INDEX(data_wkly!AT:AT,MATCH($B138,data_wkly!$C:$C,0),1))),"na"))</f>
        <v>11170</v>
      </c>
      <c r="J138" s="122">
        <f>IF(IFERROR(IF(INDEX(data_wkly!AU:AU,MATCH($B138,data_wkly!$C:$C,0),1)=0,"",_xlfn.NUMBERVALUE(INDEX(data_wkly!AU:AU,MATCH($B138,data_wkly!$C:$C,0),1))),"na")=0,"",IFERROR(IF(INDEX(data_wkly!AU:AU,MATCH($B138,data_wkly!$C:$C,0),1)=0,"",_xlfn.NUMBERVALUE(INDEX(data_wkly!AU:AU,MATCH($B138,data_wkly!$C:$C,0),1))),"na"))</f>
        <v>13326</v>
      </c>
      <c r="K138" s="122">
        <f>IF(IFERROR(IF(INDEX(data_wkly!AV:AV,MATCH($B138,data_wkly!$C:$C,0),1)=0,"",_xlfn.NUMBERVALUE(INDEX(data_wkly!AV:AV,MATCH($B138,data_wkly!$C:$C,0),1))),"na")=0,"",IFERROR(IF(INDEX(data_wkly!AV:AV,MATCH($B138,data_wkly!$C:$C,0),1)=0,"",_xlfn.NUMBERVALUE(INDEX(data_wkly!AV:AV,MATCH($B138,data_wkly!$C:$C,0),1))),"na"))</f>
        <v>76555</v>
      </c>
      <c r="L138" s="122" t="str">
        <f>IFERROR(IF(INDEX(data_wkly!BI:BI,MATCH($B138,data_wkly!$C:$C,0),1)=0,"",_xlfn.NUMBERVALUE(INDEX(data_wkly!BI:BI,MATCH($B138,data_wkly!$C:$C,0),1))),"na")</f>
        <v/>
      </c>
      <c r="M138" s="122">
        <f>IF(IFERROR(IF(INDEX(data_wkly!AW:AW,MATCH($B138,data_wkly!$C:$C,0),1)=0,"",_xlfn.NUMBERVALUE(INDEX(data_wkly!AW:AW,MATCH($B138,data_wkly!$C:$C,0),1))),"na")=0,"",IFERROR(IF(INDEX(data_wkly!AW:AW,MATCH($B138,data_wkly!$C:$C,0),1)=0,"",_xlfn.NUMBERVALUE(INDEX(data_wkly!AW:AW,MATCH($B138,data_wkly!$C:$C,0),1))),"na"))</f>
        <v>62220</v>
      </c>
      <c r="N138" s="123"/>
      <c r="O138" s="124">
        <f>IF(IFERROR(IF(INDEX(data_wkly!AY:AY,MATCH($B138,data_wkly!$C:$C,0),1)=0,"",_xlfn.NUMBERVALUE(INDEX(data_wkly!AY:AY,MATCH($B138,data_wkly!$C:$C,0),1))),"na")=0,"",IFERROR(IF(INDEX(data_wkly!AY:AY,MATCH($B138,data_wkly!$C:$C,0),1)=0,"",_xlfn.NUMBERVALUE(INDEX(data_wkly!AY:AY,MATCH($B138,data_wkly!$C:$C,0),1))),"na"))</f>
        <v>116.76</v>
      </c>
      <c r="P138" s="124">
        <f>IF(IFERROR(IF(INDEX(data_wkly!AZ:AZ,MATCH($B138,data_wkly!$C:$C,0),1)=0,"",_xlfn.NUMBERVALUE(INDEX(data_wkly!AZ:AZ,MATCH($B138,data_wkly!$C:$C,0),1))),"na")=0,"",IFERROR(IF(INDEX(data_wkly!AZ:AZ,MATCH($B138,data_wkly!$C:$C,0),1)=0,"",_xlfn.NUMBERVALUE(INDEX(data_wkly!AZ:AZ,MATCH($B138,data_wkly!$C:$C,0),1))),"na"))</f>
        <v>134.18</v>
      </c>
      <c r="Q138" s="124">
        <f>IF(IFERROR(IF(INDEX(data_wkly!BA:BA,MATCH($B138,data_wkly!$C:$C,0),1)=0,"",_xlfn.NUMBERVALUE(INDEX(data_wkly!BA:BA,MATCH($B138,data_wkly!$C:$C,0),1))),"na")=0,"",IFERROR(IF(INDEX(data_wkly!BA:BA,MATCH($B138,data_wkly!$C:$C,0),1)=0,"",_xlfn.NUMBERVALUE(INDEX(data_wkly!BA:BA,MATCH($B138,data_wkly!$C:$C,0),1))),"na"))</f>
        <v>137.12</v>
      </c>
      <c r="R138" s="124">
        <f>IF(IFERROR(IF(INDEX(data_wkly!BB:BB,MATCH($B138,data_wkly!$C:$C,0),1)=0,"",_xlfn.NUMBERVALUE(INDEX(data_wkly!BB:BB,MATCH($B138,data_wkly!$C:$C,0),1))),"na")=0,"",IFERROR(IF(INDEX(data_wkly!BB:BB,MATCH($B138,data_wkly!$C:$C,0),1)=0,"",_xlfn.NUMBERVALUE(INDEX(data_wkly!BB:BB,MATCH($B138,data_wkly!$C:$C,0),1))),"na"))</f>
        <v>139.35</v>
      </c>
      <c r="S138" s="124">
        <f>IF(IFERROR(IF(INDEX(data_wkly!BC:BC,MATCH($B138,data_wkly!$C:$C,0),1)=0,"",_xlfn.NUMBERVALUE(INDEX(data_wkly!BC:BC,MATCH($B138,data_wkly!$C:$C,0),1))),"na")=0,"",IFERROR(IF(INDEX(data_wkly!BC:BC,MATCH($B138,data_wkly!$C:$C,0),1)=0,"",_xlfn.NUMBERVALUE(INDEX(data_wkly!BC:BC,MATCH($B138,data_wkly!$C:$C,0),1))),"na"))</f>
        <v>142.21</v>
      </c>
      <c r="T138" s="124" t="str">
        <f>IFERROR(IF(INDEX(data_wkly!BL:BL,MATCH($B138,data_wkly!$C:$C,0),1)=0,"",_xlfn.NUMBERVALUE(INDEX(data_wkly!BL:BL,MATCH($B138,data_wkly!$C:$C,0),1))),"na")</f>
        <v/>
      </c>
      <c r="U138" s="124">
        <f>IF(IFERROR(IF(INDEX(data_wkly!BD:BD,MATCH($B138,data_wkly!$C:$C,0),1)=0,"",_xlfn.NUMBERVALUE(INDEX(data_wkly!BD:BD,MATCH($B138,data_wkly!$C:$C,0),1))),"na")=0,"",IFERROR(IF(INDEX(data_wkly!BD:BD,MATCH($B138,data_wkly!$C:$C,0),1)=0,"",_xlfn.NUMBERVALUE(INDEX(data_wkly!BD:BD,MATCH($B138,data_wkly!$C:$C,0),1))),"na"))</f>
        <v>142.79</v>
      </c>
      <c r="V138" s="124">
        <f>IF(IFERROR(IF(INDEX(data_wkly!BE:BE,MATCH($B138,data_wkly!$C:$C,0),1)=0,"",_xlfn.NUMBERVALUE(INDEX(data_wkly!BE:BE,MATCH($B138,data_wkly!$C:$C,0),1))),"na")=0,"",IFERROR(IF(INDEX(data_wkly!BE:BE,MATCH($B138,data_wkly!$C:$C,0),1)=0,"",_xlfn.NUMBERVALUE(INDEX(data_wkly!BE:BE,MATCH($B138,data_wkly!$C:$C,0),1))),"na"))</f>
        <v>124.69</v>
      </c>
      <c r="W138" s="124">
        <f>IF(IFERROR(IF(INDEX(data_wkly!BF:BF,MATCH($B138,data_wkly!$C:$C,0),1)=0,"",_xlfn.NUMBERVALUE(INDEX(data_wkly!BF:BF,MATCH($B138,data_wkly!$C:$C,0),1))),"na")=0,"",IFERROR(IF(INDEX(data_wkly!BF:BF,MATCH($B138,data_wkly!$C:$C,0),1)=0,"",_xlfn.NUMBERVALUE(INDEX(data_wkly!BF:BF,MATCH($B138,data_wkly!$C:$C,0),1))),"na"))</f>
        <v>138.06</v>
      </c>
      <c r="X138" s="124" t="str">
        <f>IFERROR(IF(INDEX(data_wkly!BK:BK,MATCH($B138,data_wkly!$C:$C,0),1)=0,"",_xlfn.NUMBERVALUE(INDEX(data_wkly!BK:BK,MATCH($B138,data_wkly!$C:$C,0),1))),"na")</f>
        <v/>
      </c>
      <c r="Y138" s="124">
        <f>IF(IFERROR(IF(INDEX(data_wkly!BG:BG,MATCH($B138,data_wkly!$C:$C,0),1)=0,"",_xlfn.NUMBERVALUE(INDEX(data_wkly!BG:BG,MATCH($B138,data_wkly!$C:$C,0),1))),"na")=0,"",IFERROR(IF(INDEX(data_wkly!BG:BG,MATCH($B138,data_wkly!$C:$C,0),1)=0,"",_xlfn.NUMBERVALUE(INDEX(data_wkly!BG:BG,MATCH($B138,data_wkly!$C:$C,0),1))),"na"))</f>
        <v>141.02000000000001</v>
      </c>
      <c r="AJ138" s="41">
        <f t="shared" si="6"/>
        <v>2</v>
      </c>
    </row>
    <row r="139" spans="1:36" ht="15.5">
      <c r="A139" s="88">
        <f t="shared" si="5"/>
        <v>1</v>
      </c>
      <c r="B139" s="89">
        <f t="shared" si="7"/>
        <v>44625</v>
      </c>
      <c r="C139" s="122">
        <f>IF(IFERROR(IF(INDEX(data_wkly!AO:AO,MATCH($B139,data_wkly!$C:$C,0),1)=0,"",_xlfn.NUMBERVALUE(INDEX(data_wkly!AO:AO,MATCH($B139,data_wkly!$C:$C,0),1))),"na")=0,"",IFERROR(IF(INDEX(data_wkly!AO:AO,MATCH($B139,data_wkly!$C:$C,0),1)=0,"",_xlfn.NUMBERVALUE(INDEX(data_wkly!AO:AO,MATCH($B139,data_wkly!$C:$C,0),1))),"na"))</f>
        <v>142</v>
      </c>
      <c r="D139" s="122">
        <f>IF(IFERROR(IF(INDEX(data_wkly!AP:AP,MATCH($B139,data_wkly!$C:$C,0),1)=0,"",_xlfn.NUMBERVALUE(INDEX(data_wkly!AP:AP,MATCH($B139,data_wkly!$C:$C,0),1))),"na")=0,"",IFERROR(IF(INDEX(data_wkly!AP:AP,MATCH($B139,data_wkly!$C:$C,0),1)=0,"",_xlfn.NUMBERVALUE(INDEX(data_wkly!AP:AP,MATCH($B139,data_wkly!$C:$C,0),1))),"na"))</f>
        <v>1146</v>
      </c>
      <c r="E139" s="122">
        <f>IF(IFERROR(IF(INDEX(data_wkly!AQ:AQ,MATCH($B139,data_wkly!$C:$C,0),1)=0,"",_xlfn.NUMBERVALUE(INDEX(data_wkly!AQ:AQ,MATCH($B139,data_wkly!$C:$C,0),1))),"na")=0,"",IFERROR(IF(INDEX(data_wkly!AQ:AQ,MATCH($B139,data_wkly!$C:$C,0),1)=0,"",_xlfn.NUMBERVALUE(INDEX(data_wkly!AQ:AQ,MATCH($B139,data_wkly!$C:$C,0),1))),"na"))</f>
        <v>6007</v>
      </c>
      <c r="F139" s="122">
        <f>IF(IFERROR(IF(INDEX(data_wkly!AR:AR,MATCH($B139,data_wkly!$C:$C,0),1)=0,"",_xlfn.NUMBERVALUE(INDEX(data_wkly!AR:AR,MATCH($B139,data_wkly!$C:$C,0),1))),"na")=0,"",IFERROR(IF(INDEX(data_wkly!AR:AR,MATCH($B139,data_wkly!$C:$C,0),1)=0,"",_xlfn.NUMBERVALUE(INDEX(data_wkly!AR:AR,MATCH($B139,data_wkly!$C:$C,0),1))),"na"))</f>
        <v>17576</v>
      </c>
      <c r="G139" s="122">
        <f>IF(IFERROR(IF(INDEX(data_wkly!AS:AS,MATCH($B139,data_wkly!$C:$C,0),1)=0,"",_xlfn.NUMBERVALUE(INDEX(data_wkly!AS:AS,MATCH($B139,data_wkly!$C:$C,0),1))),"na")=0,"",IFERROR(IF(INDEX(data_wkly!AS:AS,MATCH($B139,data_wkly!$C:$C,0),1)=0,"",_xlfn.NUMBERVALUE(INDEX(data_wkly!AS:AS,MATCH($B139,data_wkly!$C:$C,0),1))),"na"))</f>
        <v>26076</v>
      </c>
      <c r="H139" s="122" t="str">
        <f>IFERROR(IF(INDEX(data_wkly!BJ:BJ,MATCH($B139,data_wkly!$C:$C,0),1)=0,"",_xlfn.NUMBERVALUE(INDEX(data_wkly!BJ:BJ,MATCH($B139,data_wkly!$C:$C,0),1))),"na")</f>
        <v/>
      </c>
      <c r="I139" s="122">
        <f>IF(IFERROR(IF(INDEX(data_wkly!AT:AT,MATCH($B139,data_wkly!$C:$C,0),1)=0,"",_xlfn.NUMBERVALUE(INDEX(data_wkly!AT:AT,MATCH($B139,data_wkly!$C:$C,0),1))),"na")=0,"",IFERROR(IF(INDEX(data_wkly!AT:AT,MATCH($B139,data_wkly!$C:$C,0),1)=0,"",_xlfn.NUMBERVALUE(INDEX(data_wkly!AT:AT,MATCH($B139,data_wkly!$C:$C,0),1))),"na"))</f>
        <v>10548</v>
      </c>
      <c r="J139" s="122">
        <f>IF(IFERROR(IF(INDEX(data_wkly!AU:AU,MATCH($B139,data_wkly!$C:$C,0),1)=0,"",_xlfn.NUMBERVALUE(INDEX(data_wkly!AU:AU,MATCH($B139,data_wkly!$C:$C,0),1))),"na")=0,"",IFERROR(IF(INDEX(data_wkly!AU:AU,MATCH($B139,data_wkly!$C:$C,0),1)=0,"",_xlfn.NUMBERVALUE(INDEX(data_wkly!AU:AU,MATCH($B139,data_wkly!$C:$C,0),1))),"na"))</f>
        <v>12154</v>
      </c>
      <c r="K139" s="122">
        <f>IF(IFERROR(IF(INDEX(data_wkly!AV:AV,MATCH($B139,data_wkly!$C:$C,0),1)=0,"",_xlfn.NUMBERVALUE(INDEX(data_wkly!AV:AV,MATCH($B139,data_wkly!$C:$C,0),1))),"na")=0,"",IFERROR(IF(INDEX(data_wkly!AV:AV,MATCH($B139,data_wkly!$C:$C,0),1)=0,"",_xlfn.NUMBERVALUE(INDEX(data_wkly!AV:AV,MATCH($B139,data_wkly!$C:$C,0),1))),"na"))</f>
        <v>73649</v>
      </c>
      <c r="L139" s="122" t="str">
        <f>IFERROR(IF(INDEX(data_wkly!BI:BI,MATCH($B139,data_wkly!$C:$C,0),1)=0,"",_xlfn.NUMBERVALUE(INDEX(data_wkly!BI:BI,MATCH($B139,data_wkly!$C:$C,0),1))),"na")</f>
        <v/>
      </c>
      <c r="M139" s="122">
        <f>IF(IFERROR(IF(INDEX(data_wkly!AW:AW,MATCH($B139,data_wkly!$C:$C,0),1)=0,"",_xlfn.NUMBERVALUE(INDEX(data_wkly!AW:AW,MATCH($B139,data_wkly!$C:$C,0),1))),"na")=0,"",IFERROR(IF(INDEX(data_wkly!AW:AW,MATCH($B139,data_wkly!$C:$C,0),1)=0,"",_xlfn.NUMBERVALUE(INDEX(data_wkly!AW:AW,MATCH($B139,data_wkly!$C:$C,0),1))),"na"))</f>
        <v>60207</v>
      </c>
      <c r="N139" s="123"/>
      <c r="O139" s="124">
        <f>IF(IFERROR(IF(INDEX(data_wkly!AY:AY,MATCH($B139,data_wkly!$C:$C,0),1)=0,"",_xlfn.NUMBERVALUE(INDEX(data_wkly!AY:AY,MATCH($B139,data_wkly!$C:$C,0),1))),"na")=0,"",IFERROR(IF(INDEX(data_wkly!AY:AY,MATCH($B139,data_wkly!$C:$C,0),1)=0,"",_xlfn.NUMBERVALUE(INDEX(data_wkly!AY:AY,MATCH($B139,data_wkly!$C:$C,0),1))),"na"))</f>
        <v>117.55</v>
      </c>
      <c r="P139" s="124">
        <f>IF(IFERROR(IF(INDEX(data_wkly!AZ:AZ,MATCH($B139,data_wkly!$C:$C,0),1)=0,"",_xlfn.NUMBERVALUE(INDEX(data_wkly!AZ:AZ,MATCH($B139,data_wkly!$C:$C,0),1))),"na")=0,"",IFERROR(IF(INDEX(data_wkly!AZ:AZ,MATCH($B139,data_wkly!$C:$C,0),1)=0,"",_xlfn.NUMBERVALUE(INDEX(data_wkly!AZ:AZ,MATCH($B139,data_wkly!$C:$C,0),1))),"na"))</f>
        <v>135.29</v>
      </c>
      <c r="Q139" s="124">
        <f>IF(IFERROR(IF(INDEX(data_wkly!BA:BA,MATCH($B139,data_wkly!$C:$C,0),1)=0,"",_xlfn.NUMBERVALUE(INDEX(data_wkly!BA:BA,MATCH($B139,data_wkly!$C:$C,0),1))),"na")=0,"",IFERROR(IF(INDEX(data_wkly!BA:BA,MATCH($B139,data_wkly!$C:$C,0),1)=0,"",_xlfn.NUMBERVALUE(INDEX(data_wkly!BA:BA,MATCH($B139,data_wkly!$C:$C,0),1))),"na"))</f>
        <v>137.91</v>
      </c>
      <c r="R139" s="124">
        <f>IF(IFERROR(IF(INDEX(data_wkly!BB:BB,MATCH($B139,data_wkly!$C:$C,0),1)=0,"",_xlfn.NUMBERVALUE(INDEX(data_wkly!BB:BB,MATCH($B139,data_wkly!$C:$C,0),1))),"na")=0,"",IFERROR(IF(INDEX(data_wkly!BB:BB,MATCH($B139,data_wkly!$C:$C,0),1)=0,"",_xlfn.NUMBERVALUE(INDEX(data_wkly!BB:BB,MATCH($B139,data_wkly!$C:$C,0),1))),"na"))</f>
        <v>139.63999999999999</v>
      </c>
      <c r="S139" s="124">
        <f>IF(IFERROR(IF(INDEX(data_wkly!BC:BC,MATCH($B139,data_wkly!$C:$C,0),1)=0,"",_xlfn.NUMBERVALUE(INDEX(data_wkly!BC:BC,MATCH($B139,data_wkly!$C:$C,0),1))),"na")=0,"",IFERROR(IF(INDEX(data_wkly!BC:BC,MATCH($B139,data_wkly!$C:$C,0),1)=0,"",_xlfn.NUMBERVALUE(INDEX(data_wkly!BC:BC,MATCH($B139,data_wkly!$C:$C,0),1))),"na"))</f>
        <v>141.94999999999999</v>
      </c>
      <c r="T139" s="124" t="str">
        <f>IFERROR(IF(INDEX(data_wkly!BL:BL,MATCH($B139,data_wkly!$C:$C,0),1)=0,"",_xlfn.NUMBERVALUE(INDEX(data_wkly!BL:BL,MATCH($B139,data_wkly!$C:$C,0),1))),"na")</f>
        <v/>
      </c>
      <c r="U139" s="124">
        <f>IF(IFERROR(IF(INDEX(data_wkly!BD:BD,MATCH($B139,data_wkly!$C:$C,0),1)=0,"",_xlfn.NUMBERVALUE(INDEX(data_wkly!BD:BD,MATCH($B139,data_wkly!$C:$C,0),1))),"na")=0,"",IFERROR(IF(INDEX(data_wkly!BD:BD,MATCH($B139,data_wkly!$C:$C,0),1)=0,"",_xlfn.NUMBERVALUE(INDEX(data_wkly!BD:BD,MATCH($B139,data_wkly!$C:$C,0),1))),"na"))</f>
        <v>142.97</v>
      </c>
      <c r="V139" s="124">
        <f>IF(IFERROR(IF(INDEX(data_wkly!BE:BE,MATCH($B139,data_wkly!$C:$C,0),1)=0,"",_xlfn.NUMBERVALUE(INDEX(data_wkly!BE:BE,MATCH($B139,data_wkly!$C:$C,0),1))),"na")=0,"",IFERROR(IF(INDEX(data_wkly!BE:BE,MATCH($B139,data_wkly!$C:$C,0),1)=0,"",_xlfn.NUMBERVALUE(INDEX(data_wkly!BE:BE,MATCH($B139,data_wkly!$C:$C,0),1))),"na"))</f>
        <v>123.99</v>
      </c>
      <c r="W139" s="124">
        <f>IF(IFERROR(IF(INDEX(data_wkly!BF:BF,MATCH($B139,data_wkly!$C:$C,0),1)=0,"",_xlfn.NUMBERVALUE(INDEX(data_wkly!BF:BF,MATCH($B139,data_wkly!$C:$C,0),1))),"na")=0,"",IFERROR(IF(INDEX(data_wkly!BF:BF,MATCH($B139,data_wkly!$C:$C,0),1)=0,"",_xlfn.NUMBERVALUE(INDEX(data_wkly!BF:BF,MATCH($B139,data_wkly!$C:$C,0),1))),"na"))</f>
        <v>138.1</v>
      </c>
      <c r="X139" s="124" t="str">
        <f>IFERROR(IF(INDEX(data_wkly!BK:BK,MATCH($B139,data_wkly!$C:$C,0),1)=0,"",_xlfn.NUMBERVALUE(INDEX(data_wkly!BK:BK,MATCH($B139,data_wkly!$C:$C,0),1))),"na")</f>
        <v/>
      </c>
      <c r="Y139" s="124">
        <f>IF(IFERROR(IF(INDEX(data_wkly!BG:BG,MATCH($B139,data_wkly!$C:$C,0),1)=0,"",_xlfn.NUMBERVALUE(INDEX(data_wkly!BG:BG,MATCH($B139,data_wkly!$C:$C,0),1))),"na")=0,"",IFERROR(IF(INDEX(data_wkly!BG:BG,MATCH($B139,data_wkly!$C:$C,0),1)=0,"",_xlfn.NUMBERVALUE(INDEX(data_wkly!BG:BG,MATCH($B139,data_wkly!$C:$C,0),1))),"na"))</f>
        <v>141.05000000000001</v>
      </c>
      <c r="AJ139" s="41">
        <f t="shared" si="6"/>
        <v>1</v>
      </c>
    </row>
    <row r="140" spans="1:36" ht="15.5">
      <c r="A140" s="88">
        <f t="shared" si="5"/>
        <v>2</v>
      </c>
      <c r="B140" s="89">
        <f t="shared" si="7"/>
        <v>44632</v>
      </c>
      <c r="C140" s="122">
        <f>IF(IFERROR(IF(INDEX(data_wkly!AO:AO,MATCH($B140,data_wkly!$C:$C,0),1)=0,"",_xlfn.NUMBERVALUE(INDEX(data_wkly!AO:AO,MATCH($B140,data_wkly!$C:$C,0),1))),"na")=0,"",IFERROR(IF(INDEX(data_wkly!AO:AO,MATCH($B140,data_wkly!$C:$C,0),1)=0,"",_xlfn.NUMBERVALUE(INDEX(data_wkly!AO:AO,MATCH($B140,data_wkly!$C:$C,0),1))),"na"))</f>
        <v>204</v>
      </c>
      <c r="D140" s="122">
        <f>IF(IFERROR(IF(INDEX(data_wkly!AP:AP,MATCH($B140,data_wkly!$C:$C,0),1)=0,"",_xlfn.NUMBERVALUE(INDEX(data_wkly!AP:AP,MATCH($B140,data_wkly!$C:$C,0),1))),"na")=0,"",IFERROR(IF(INDEX(data_wkly!AP:AP,MATCH($B140,data_wkly!$C:$C,0),1)=0,"",_xlfn.NUMBERVALUE(INDEX(data_wkly!AP:AP,MATCH($B140,data_wkly!$C:$C,0),1))),"na"))</f>
        <v>1404</v>
      </c>
      <c r="E140" s="122">
        <f>IF(IFERROR(IF(INDEX(data_wkly!AQ:AQ,MATCH($B140,data_wkly!$C:$C,0),1)=0,"",_xlfn.NUMBERVALUE(INDEX(data_wkly!AQ:AQ,MATCH($B140,data_wkly!$C:$C,0),1))),"na")=0,"",IFERROR(IF(INDEX(data_wkly!AQ:AQ,MATCH($B140,data_wkly!$C:$C,0),1)=0,"",_xlfn.NUMBERVALUE(INDEX(data_wkly!AQ:AQ,MATCH($B140,data_wkly!$C:$C,0),1))),"na"))</f>
        <v>6255</v>
      </c>
      <c r="F140" s="122">
        <f>IF(IFERROR(IF(INDEX(data_wkly!AR:AR,MATCH($B140,data_wkly!$C:$C,0),1)=0,"",_xlfn.NUMBERVALUE(INDEX(data_wkly!AR:AR,MATCH($B140,data_wkly!$C:$C,0),1))),"na")=0,"",IFERROR(IF(INDEX(data_wkly!AR:AR,MATCH($B140,data_wkly!$C:$C,0),1)=0,"",_xlfn.NUMBERVALUE(INDEX(data_wkly!AR:AR,MATCH($B140,data_wkly!$C:$C,0),1))),"na"))</f>
        <v>18026</v>
      </c>
      <c r="G140" s="122">
        <f>IF(IFERROR(IF(INDEX(data_wkly!AS:AS,MATCH($B140,data_wkly!$C:$C,0),1)=0,"",_xlfn.NUMBERVALUE(INDEX(data_wkly!AS:AS,MATCH($B140,data_wkly!$C:$C,0),1))),"na")=0,"",IFERROR(IF(INDEX(data_wkly!AS:AS,MATCH($B140,data_wkly!$C:$C,0),1)=0,"",_xlfn.NUMBERVALUE(INDEX(data_wkly!AS:AS,MATCH($B140,data_wkly!$C:$C,0),1))),"na"))</f>
        <v>28686</v>
      </c>
      <c r="H140" s="122" t="str">
        <f>IFERROR(IF(INDEX(data_wkly!BJ:BJ,MATCH($B140,data_wkly!$C:$C,0),1)=0,"",_xlfn.NUMBERVALUE(INDEX(data_wkly!BJ:BJ,MATCH($B140,data_wkly!$C:$C,0),1))),"na")</f>
        <v/>
      </c>
      <c r="I140" s="122">
        <f>IF(IFERROR(IF(INDEX(data_wkly!AT:AT,MATCH($B140,data_wkly!$C:$C,0),1)=0,"",_xlfn.NUMBERVALUE(INDEX(data_wkly!AT:AT,MATCH($B140,data_wkly!$C:$C,0),1))),"na")=0,"",IFERROR(IF(INDEX(data_wkly!AT:AT,MATCH($B140,data_wkly!$C:$C,0),1)=0,"",_xlfn.NUMBERVALUE(INDEX(data_wkly!AT:AT,MATCH($B140,data_wkly!$C:$C,0),1))),"na"))</f>
        <v>11324</v>
      </c>
      <c r="J140" s="122">
        <f>IF(IFERROR(IF(INDEX(data_wkly!AU:AU,MATCH($B140,data_wkly!$C:$C,0),1)=0,"",_xlfn.NUMBERVALUE(INDEX(data_wkly!AU:AU,MATCH($B140,data_wkly!$C:$C,0),1))),"na")=0,"",IFERROR(IF(INDEX(data_wkly!AU:AU,MATCH($B140,data_wkly!$C:$C,0),1)=0,"",_xlfn.NUMBERVALUE(INDEX(data_wkly!AU:AU,MATCH($B140,data_wkly!$C:$C,0),1))),"na"))</f>
        <v>13197</v>
      </c>
      <c r="K140" s="122">
        <f>IF(IFERROR(IF(INDEX(data_wkly!AV:AV,MATCH($B140,data_wkly!$C:$C,0),1)=0,"",_xlfn.NUMBERVALUE(INDEX(data_wkly!AV:AV,MATCH($B140,data_wkly!$C:$C,0),1))),"na")=0,"",IFERROR(IF(INDEX(data_wkly!AV:AV,MATCH($B140,data_wkly!$C:$C,0),1)=0,"",_xlfn.NUMBERVALUE(INDEX(data_wkly!AV:AV,MATCH($B140,data_wkly!$C:$C,0),1))),"na"))</f>
        <v>79096</v>
      </c>
      <c r="L140" s="122" t="str">
        <f>IFERROR(IF(INDEX(data_wkly!BI:BI,MATCH($B140,data_wkly!$C:$C,0),1)=0,"",_xlfn.NUMBERVALUE(INDEX(data_wkly!BI:BI,MATCH($B140,data_wkly!$C:$C,0),1))),"na")</f>
        <v/>
      </c>
      <c r="M140" s="122">
        <f>IF(IFERROR(IF(INDEX(data_wkly!AW:AW,MATCH($B140,data_wkly!$C:$C,0),1)=0,"",_xlfn.NUMBERVALUE(INDEX(data_wkly!AW:AW,MATCH($B140,data_wkly!$C:$C,0),1))),"na")=0,"",IFERROR(IF(INDEX(data_wkly!AW:AW,MATCH($B140,data_wkly!$C:$C,0),1)=0,"",_xlfn.NUMBERVALUE(INDEX(data_wkly!AW:AW,MATCH($B140,data_wkly!$C:$C,0),1))),"na"))</f>
        <v>64291</v>
      </c>
      <c r="N140" s="123"/>
      <c r="O140" s="124">
        <f>IF(IFERROR(IF(INDEX(data_wkly!AY:AY,MATCH($B140,data_wkly!$C:$C,0),1)=0,"",_xlfn.NUMBERVALUE(INDEX(data_wkly!AY:AY,MATCH($B140,data_wkly!$C:$C,0),1))),"na")=0,"",IFERROR(IF(INDEX(data_wkly!AY:AY,MATCH($B140,data_wkly!$C:$C,0),1)=0,"",_xlfn.NUMBERVALUE(INDEX(data_wkly!AY:AY,MATCH($B140,data_wkly!$C:$C,0),1))),"na"))</f>
        <v>109.74</v>
      </c>
      <c r="P140" s="124">
        <f>IF(IFERROR(IF(INDEX(data_wkly!AZ:AZ,MATCH($B140,data_wkly!$C:$C,0),1)=0,"",_xlfn.NUMBERVALUE(INDEX(data_wkly!AZ:AZ,MATCH($B140,data_wkly!$C:$C,0),1))),"na")=0,"",IFERROR(IF(INDEX(data_wkly!AZ:AZ,MATCH($B140,data_wkly!$C:$C,0),1)=0,"",_xlfn.NUMBERVALUE(INDEX(data_wkly!AZ:AZ,MATCH($B140,data_wkly!$C:$C,0),1))),"na"))</f>
        <v>131.5</v>
      </c>
      <c r="Q140" s="124">
        <f>IF(IFERROR(IF(INDEX(data_wkly!BA:BA,MATCH($B140,data_wkly!$C:$C,0),1)=0,"",_xlfn.NUMBERVALUE(INDEX(data_wkly!BA:BA,MATCH($B140,data_wkly!$C:$C,0),1))),"na")=0,"",IFERROR(IF(INDEX(data_wkly!BA:BA,MATCH($B140,data_wkly!$C:$C,0),1)=0,"",_xlfn.NUMBERVALUE(INDEX(data_wkly!BA:BA,MATCH($B140,data_wkly!$C:$C,0),1))),"na"))</f>
        <v>138.65</v>
      </c>
      <c r="R140" s="124">
        <f>IF(IFERROR(IF(INDEX(data_wkly!BB:BB,MATCH($B140,data_wkly!$C:$C,0),1)=0,"",_xlfn.NUMBERVALUE(INDEX(data_wkly!BB:BB,MATCH($B140,data_wkly!$C:$C,0),1))),"na")=0,"",IFERROR(IF(INDEX(data_wkly!BB:BB,MATCH($B140,data_wkly!$C:$C,0),1)=0,"",_xlfn.NUMBERVALUE(INDEX(data_wkly!BB:BB,MATCH($B140,data_wkly!$C:$C,0),1))),"na"))</f>
        <v>139.33000000000001</v>
      </c>
      <c r="S140" s="124">
        <f>IF(IFERROR(IF(INDEX(data_wkly!BC:BC,MATCH($B140,data_wkly!$C:$C,0),1)=0,"",_xlfn.NUMBERVALUE(INDEX(data_wkly!BC:BC,MATCH($B140,data_wkly!$C:$C,0),1))),"na")=0,"",IFERROR(IF(INDEX(data_wkly!BC:BC,MATCH($B140,data_wkly!$C:$C,0),1)=0,"",_xlfn.NUMBERVALUE(INDEX(data_wkly!BC:BC,MATCH($B140,data_wkly!$C:$C,0),1))),"na"))</f>
        <v>142.34</v>
      </c>
      <c r="T140" s="124" t="str">
        <f>IFERROR(IF(INDEX(data_wkly!BL:BL,MATCH($B140,data_wkly!$C:$C,0),1)=0,"",_xlfn.NUMBERVALUE(INDEX(data_wkly!BL:BL,MATCH($B140,data_wkly!$C:$C,0),1))),"na")</f>
        <v/>
      </c>
      <c r="U140" s="124">
        <f>IF(IFERROR(IF(INDEX(data_wkly!BD:BD,MATCH($B140,data_wkly!$C:$C,0),1)=0,"",_xlfn.NUMBERVALUE(INDEX(data_wkly!BD:BD,MATCH($B140,data_wkly!$C:$C,0),1))),"na")=0,"",IFERROR(IF(INDEX(data_wkly!BD:BD,MATCH($B140,data_wkly!$C:$C,0),1)=0,"",_xlfn.NUMBERVALUE(INDEX(data_wkly!BD:BD,MATCH($B140,data_wkly!$C:$C,0),1))),"na"))</f>
        <v>143.78</v>
      </c>
      <c r="V140" s="124">
        <f>IF(IFERROR(IF(INDEX(data_wkly!BE:BE,MATCH($B140,data_wkly!$C:$C,0),1)=0,"",_xlfn.NUMBERVALUE(INDEX(data_wkly!BE:BE,MATCH($B140,data_wkly!$C:$C,0),1))),"na")=0,"",IFERROR(IF(INDEX(data_wkly!BE:BE,MATCH($B140,data_wkly!$C:$C,0),1)=0,"",_xlfn.NUMBERVALUE(INDEX(data_wkly!BE:BE,MATCH($B140,data_wkly!$C:$C,0),1))),"na"))</f>
        <v>125.65</v>
      </c>
      <c r="W140" s="124">
        <f>IF(IFERROR(IF(INDEX(data_wkly!BF:BF,MATCH($B140,data_wkly!$C:$C,0),1)=0,"",_xlfn.NUMBERVALUE(INDEX(data_wkly!BF:BF,MATCH($B140,data_wkly!$C:$C,0),1))),"na")=0,"",IFERROR(IF(INDEX(data_wkly!BF:BF,MATCH($B140,data_wkly!$C:$C,0),1)=0,"",_xlfn.NUMBERVALUE(INDEX(data_wkly!BF:BF,MATCH($B140,data_wkly!$C:$C,0),1))),"na"))</f>
        <v>138.51</v>
      </c>
      <c r="X140" s="124" t="str">
        <f>IFERROR(IF(INDEX(data_wkly!BK:BK,MATCH($B140,data_wkly!$C:$C,0),1)=0,"",_xlfn.NUMBERVALUE(INDEX(data_wkly!BK:BK,MATCH($B140,data_wkly!$C:$C,0),1))),"na")</f>
        <v/>
      </c>
      <c r="Y140" s="124">
        <f>IF(IFERROR(IF(INDEX(data_wkly!BG:BG,MATCH($B140,data_wkly!$C:$C,0),1)=0,"",_xlfn.NUMBERVALUE(INDEX(data_wkly!BG:BG,MATCH($B140,data_wkly!$C:$C,0),1))),"na")=0,"",IFERROR(IF(INDEX(data_wkly!BG:BG,MATCH($B140,data_wkly!$C:$C,0),1)=0,"",_xlfn.NUMBERVALUE(INDEX(data_wkly!BG:BG,MATCH($B140,data_wkly!$C:$C,0),1))),"na"))</f>
        <v>141.38999999999999</v>
      </c>
      <c r="AJ140" s="41">
        <f t="shared" si="6"/>
        <v>2</v>
      </c>
    </row>
    <row r="141" spans="1:36" ht="15.5">
      <c r="A141" s="88">
        <f t="shared" si="5"/>
        <v>1</v>
      </c>
      <c r="B141" s="89">
        <f t="shared" si="7"/>
        <v>44639</v>
      </c>
      <c r="C141" s="122">
        <f>IF(IFERROR(IF(INDEX(data_wkly!AO:AO,MATCH($B141,data_wkly!$C:$C,0),1)=0,"",_xlfn.NUMBERVALUE(INDEX(data_wkly!AO:AO,MATCH($B141,data_wkly!$C:$C,0),1))),"na")=0,"",IFERROR(IF(INDEX(data_wkly!AO:AO,MATCH($B141,data_wkly!$C:$C,0),1)=0,"",_xlfn.NUMBERVALUE(INDEX(data_wkly!AO:AO,MATCH($B141,data_wkly!$C:$C,0),1))),"na"))</f>
        <v>174</v>
      </c>
      <c r="D141" s="122">
        <f>IF(IFERROR(IF(INDEX(data_wkly!AP:AP,MATCH($B141,data_wkly!$C:$C,0),1)=0,"",_xlfn.NUMBERVALUE(INDEX(data_wkly!AP:AP,MATCH($B141,data_wkly!$C:$C,0),1))),"na")=0,"",IFERROR(IF(INDEX(data_wkly!AP:AP,MATCH($B141,data_wkly!$C:$C,0),1)=0,"",_xlfn.NUMBERVALUE(INDEX(data_wkly!AP:AP,MATCH($B141,data_wkly!$C:$C,0),1))),"na"))</f>
        <v>956</v>
      </c>
      <c r="E141" s="122">
        <f>IF(IFERROR(IF(INDEX(data_wkly!AQ:AQ,MATCH($B141,data_wkly!$C:$C,0),1)=0,"",_xlfn.NUMBERVALUE(INDEX(data_wkly!AQ:AQ,MATCH($B141,data_wkly!$C:$C,0),1))),"na")=0,"",IFERROR(IF(INDEX(data_wkly!AQ:AQ,MATCH($B141,data_wkly!$C:$C,0),1)=0,"",_xlfn.NUMBERVALUE(INDEX(data_wkly!AQ:AQ,MATCH($B141,data_wkly!$C:$C,0),1))),"na"))</f>
        <v>6142</v>
      </c>
      <c r="F141" s="122">
        <f>IF(IFERROR(IF(INDEX(data_wkly!AR:AR,MATCH($B141,data_wkly!$C:$C,0),1)=0,"",_xlfn.NUMBERVALUE(INDEX(data_wkly!AR:AR,MATCH($B141,data_wkly!$C:$C,0),1))),"na")=0,"",IFERROR(IF(INDEX(data_wkly!AR:AR,MATCH($B141,data_wkly!$C:$C,0),1)=0,"",_xlfn.NUMBERVALUE(INDEX(data_wkly!AR:AR,MATCH($B141,data_wkly!$C:$C,0),1))),"na"))</f>
        <v>18947</v>
      </c>
      <c r="G141" s="122">
        <f>IF(IFERROR(IF(INDEX(data_wkly!AS:AS,MATCH($B141,data_wkly!$C:$C,0),1)=0,"",_xlfn.NUMBERVALUE(INDEX(data_wkly!AS:AS,MATCH($B141,data_wkly!$C:$C,0),1))),"na")=0,"",IFERROR(IF(INDEX(data_wkly!AS:AS,MATCH($B141,data_wkly!$C:$C,0),1)=0,"",_xlfn.NUMBERVALUE(INDEX(data_wkly!AS:AS,MATCH($B141,data_wkly!$C:$C,0),1))),"na"))</f>
        <v>28721</v>
      </c>
      <c r="H141" s="122" t="str">
        <f>IFERROR(IF(INDEX(data_wkly!BJ:BJ,MATCH($B141,data_wkly!$C:$C,0),1)=0,"",_xlfn.NUMBERVALUE(INDEX(data_wkly!BJ:BJ,MATCH($B141,data_wkly!$C:$C,0),1))),"na")</f>
        <v/>
      </c>
      <c r="I141" s="122">
        <f>IF(IFERROR(IF(INDEX(data_wkly!AT:AT,MATCH($B141,data_wkly!$C:$C,0),1)=0,"",_xlfn.NUMBERVALUE(INDEX(data_wkly!AT:AT,MATCH($B141,data_wkly!$C:$C,0),1))),"na")=0,"",IFERROR(IF(INDEX(data_wkly!AT:AT,MATCH($B141,data_wkly!$C:$C,0),1)=0,"",_xlfn.NUMBERVALUE(INDEX(data_wkly!AT:AT,MATCH($B141,data_wkly!$C:$C,0),1))),"na"))</f>
        <v>10768</v>
      </c>
      <c r="J141" s="122">
        <f>IF(IFERROR(IF(INDEX(data_wkly!AU:AU,MATCH($B141,data_wkly!$C:$C,0),1)=0,"",_xlfn.NUMBERVALUE(INDEX(data_wkly!AU:AU,MATCH($B141,data_wkly!$C:$C,0),1))),"na")=0,"",IFERROR(IF(INDEX(data_wkly!AU:AU,MATCH($B141,data_wkly!$C:$C,0),1)=0,"",_xlfn.NUMBERVALUE(INDEX(data_wkly!AU:AU,MATCH($B141,data_wkly!$C:$C,0),1))),"na"))</f>
        <v>11955</v>
      </c>
      <c r="K141" s="122">
        <f>IF(IFERROR(IF(INDEX(data_wkly!AV:AV,MATCH($B141,data_wkly!$C:$C,0),1)=0,"",_xlfn.NUMBERVALUE(INDEX(data_wkly!AV:AV,MATCH($B141,data_wkly!$C:$C,0),1))),"na")=0,"",IFERROR(IF(INDEX(data_wkly!AV:AV,MATCH($B141,data_wkly!$C:$C,0),1)=0,"",_xlfn.NUMBERVALUE(INDEX(data_wkly!AV:AV,MATCH($B141,data_wkly!$C:$C,0),1))),"na"))</f>
        <v>77663</v>
      </c>
      <c r="L141" s="122" t="str">
        <f>IFERROR(IF(INDEX(data_wkly!BI:BI,MATCH($B141,data_wkly!$C:$C,0),1)=0,"",_xlfn.NUMBERVALUE(INDEX(data_wkly!BI:BI,MATCH($B141,data_wkly!$C:$C,0),1))),"na")</f>
        <v/>
      </c>
      <c r="M141" s="122">
        <f>IF(IFERROR(IF(INDEX(data_wkly!AW:AW,MATCH($B141,data_wkly!$C:$C,0),1)=0,"",_xlfn.NUMBERVALUE(INDEX(data_wkly!AW:AW,MATCH($B141,data_wkly!$C:$C,0),1))),"na")=0,"",IFERROR(IF(INDEX(data_wkly!AW:AW,MATCH($B141,data_wkly!$C:$C,0),1)=0,"",_xlfn.NUMBERVALUE(INDEX(data_wkly!AW:AW,MATCH($B141,data_wkly!$C:$C,0),1))),"na"))</f>
        <v>64578</v>
      </c>
      <c r="N141" s="123"/>
      <c r="O141" s="124">
        <f>IF(IFERROR(IF(INDEX(data_wkly!AY:AY,MATCH($B141,data_wkly!$C:$C,0),1)=0,"",_xlfn.NUMBERVALUE(INDEX(data_wkly!AY:AY,MATCH($B141,data_wkly!$C:$C,0),1))),"na")=0,"",IFERROR(IF(INDEX(data_wkly!AY:AY,MATCH($B141,data_wkly!$C:$C,0),1)=0,"",_xlfn.NUMBERVALUE(INDEX(data_wkly!AY:AY,MATCH($B141,data_wkly!$C:$C,0),1))),"na"))</f>
        <v>108.84</v>
      </c>
      <c r="P141" s="124">
        <f>IF(IFERROR(IF(INDEX(data_wkly!AZ:AZ,MATCH($B141,data_wkly!$C:$C,0),1)=0,"",_xlfn.NUMBERVALUE(INDEX(data_wkly!AZ:AZ,MATCH($B141,data_wkly!$C:$C,0),1))),"na")=0,"",IFERROR(IF(INDEX(data_wkly!AZ:AZ,MATCH($B141,data_wkly!$C:$C,0),1)=0,"",_xlfn.NUMBERVALUE(INDEX(data_wkly!AZ:AZ,MATCH($B141,data_wkly!$C:$C,0),1))),"na"))</f>
        <v>135.07</v>
      </c>
      <c r="Q141" s="124">
        <f>IF(IFERROR(IF(INDEX(data_wkly!BA:BA,MATCH($B141,data_wkly!$C:$C,0),1)=0,"",_xlfn.NUMBERVALUE(INDEX(data_wkly!BA:BA,MATCH($B141,data_wkly!$C:$C,0),1))),"na")=0,"",IFERROR(IF(INDEX(data_wkly!BA:BA,MATCH($B141,data_wkly!$C:$C,0),1)=0,"",_xlfn.NUMBERVALUE(INDEX(data_wkly!BA:BA,MATCH($B141,data_wkly!$C:$C,0),1))),"na"))</f>
        <v>138.93</v>
      </c>
      <c r="R141" s="124">
        <f>IF(IFERROR(IF(INDEX(data_wkly!BB:BB,MATCH($B141,data_wkly!$C:$C,0),1)=0,"",_xlfn.NUMBERVALUE(INDEX(data_wkly!BB:BB,MATCH($B141,data_wkly!$C:$C,0),1))),"na")=0,"",IFERROR(IF(INDEX(data_wkly!BB:BB,MATCH($B141,data_wkly!$C:$C,0),1)=0,"",_xlfn.NUMBERVALUE(INDEX(data_wkly!BB:BB,MATCH($B141,data_wkly!$C:$C,0),1))),"na"))</f>
        <v>142.74</v>
      </c>
      <c r="S141" s="124">
        <f>IF(IFERROR(IF(INDEX(data_wkly!BC:BC,MATCH($B141,data_wkly!$C:$C,0),1)=0,"",_xlfn.NUMBERVALUE(INDEX(data_wkly!BC:BC,MATCH($B141,data_wkly!$C:$C,0),1))),"na")=0,"",IFERROR(IF(INDEX(data_wkly!BC:BC,MATCH($B141,data_wkly!$C:$C,0),1)=0,"",_xlfn.NUMBERVALUE(INDEX(data_wkly!BC:BC,MATCH($B141,data_wkly!$C:$C,0),1))),"na"))</f>
        <v>145.16</v>
      </c>
      <c r="T141" s="124" t="str">
        <f>IFERROR(IF(INDEX(data_wkly!BL:BL,MATCH($B141,data_wkly!$C:$C,0),1)=0,"",_xlfn.NUMBERVALUE(INDEX(data_wkly!BL:BL,MATCH($B141,data_wkly!$C:$C,0),1))),"na")</f>
        <v/>
      </c>
      <c r="U141" s="124">
        <f>IF(IFERROR(IF(INDEX(data_wkly!BD:BD,MATCH($B141,data_wkly!$C:$C,0),1)=0,"",_xlfn.NUMBERVALUE(INDEX(data_wkly!BD:BD,MATCH($B141,data_wkly!$C:$C,0),1))),"na")=0,"",IFERROR(IF(INDEX(data_wkly!BD:BD,MATCH($B141,data_wkly!$C:$C,0),1)=0,"",_xlfn.NUMBERVALUE(INDEX(data_wkly!BD:BD,MATCH($B141,data_wkly!$C:$C,0),1))),"na"))</f>
        <v>147.33000000000001</v>
      </c>
      <c r="V141" s="124">
        <f>IF(IFERROR(IF(INDEX(data_wkly!BE:BE,MATCH($B141,data_wkly!$C:$C,0),1)=0,"",_xlfn.NUMBERVALUE(INDEX(data_wkly!BE:BE,MATCH($B141,data_wkly!$C:$C,0),1))),"na")=0,"",IFERROR(IF(INDEX(data_wkly!BE:BE,MATCH($B141,data_wkly!$C:$C,0),1)=0,"",_xlfn.NUMBERVALUE(INDEX(data_wkly!BE:BE,MATCH($B141,data_wkly!$C:$C,0),1))),"na"))</f>
        <v>129.16</v>
      </c>
      <c r="W141" s="124">
        <f>IF(IFERROR(IF(INDEX(data_wkly!BF:BF,MATCH($B141,data_wkly!$C:$C,0),1)=0,"",_xlfn.NUMBERVALUE(INDEX(data_wkly!BF:BF,MATCH($B141,data_wkly!$C:$C,0),1))),"na")=0,"",IFERROR(IF(INDEX(data_wkly!BF:BF,MATCH($B141,data_wkly!$C:$C,0),1)=0,"",_xlfn.NUMBERVALUE(INDEX(data_wkly!BF:BF,MATCH($B141,data_wkly!$C:$C,0),1))),"na"))</f>
        <v>141.71</v>
      </c>
      <c r="X141" s="124" t="str">
        <f>IFERROR(IF(INDEX(data_wkly!BK:BK,MATCH($B141,data_wkly!$C:$C,0),1)=0,"",_xlfn.NUMBERVALUE(INDEX(data_wkly!BK:BK,MATCH($B141,data_wkly!$C:$C,0),1))),"na")</f>
        <v/>
      </c>
      <c r="Y141" s="124">
        <f>IF(IFERROR(IF(INDEX(data_wkly!BG:BG,MATCH($B141,data_wkly!$C:$C,0),1)=0,"",_xlfn.NUMBERVALUE(INDEX(data_wkly!BG:BG,MATCH($B141,data_wkly!$C:$C,0),1))),"na")=0,"",IFERROR(IF(INDEX(data_wkly!BG:BG,MATCH($B141,data_wkly!$C:$C,0),1)=0,"",_xlfn.NUMBERVALUE(INDEX(data_wkly!BG:BG,MATCH($B141,data_wkly!$C:$C,0),1))),"na"))</f>
        <v>144.22</v>
      </c>
      <c r="AJ141" s="41">
        <f t="shared" si="6"/>
        <v>1</v>
      </c>
    </row>
    <row r="142" spans="1:36" ht="15.5">
      <c r="A142" s="88">
        <f t="shared" si="5"/>
        <v>2</v>
      </c>
      <c r="B142" s="89">
        <f t="shared" si="7"/>
        <v>44646</v>
      </c>
      <c r="C142" s="122">
        <f>IF(IFERROR(IF(INDEX(data_wkly!AO:AO,MATCH($B142,data_wkly!$C:$C,0),1)=0,"",_xlfn.NUMBERVALUE(INDEX(data_wkly!AO:AO,MATCH($B142,data_wkly!$C:$C,0),1))),"na")=0,"",IFERROR(IF(INDEX(data_wkly!AO:AO,MATCH($B142,data_wkly!$C:$C,0),1)=0,"",_xlfn.NUMBERVALUE(INDEX(data_wkly!AO:AO,MATCH($B142,data_wkly!$C:$C,0),1))),"na"))</f>
        <v>247</v>
      </c>
      <c r="D142" s="122">
        <f>IF(IFERROR(IF(INDEX(data_wkly!AP:AP,MATCH($B142,data_wkly!$C:$C,0),1)=0,"",_xlfn.NUMBERVALUE(INDEX(data_wkly!AP:AP,MATCH($B142,data_wkly!$C:$C,0),1))),"na")=0,"",IFERROR(IF(INDEX(data_wkly!AP:AP,MATCH($B142,data_wkly!$C:$C,0),1)=0,"",_xlfn.NUMBERVALUE(INDEX(data_wkly!AP:AP,MATCH($B142,data_wkly!$C:$C,0),1))),"na"))</f>
        <v>1287</v>
      </c>
      <c r="E142" s="122">
        <f>IF(IFERROR(IF(INDEX(data_wkly!AQ:AQ,MATCH($B142,data_wkly!$C:$C,0),1)=0,"",_xlfn.NUMBERVALUE(INDEX(data_wkly!AQ:AQ,MATCH($B142,data_wkly!$C:$C,0),1))),"na")=0,"",IFERROR(IF(INDEX(data_wkly!AQ:AQ,MATCH($B142,data_wkly!$C:$C,0),1)=0,"",_xlfn.NUMBERVALUE(INDEX(data_wkly!AQ:AQ,MATCH($B142,data_wkly!$C:$C,0),1))),"na"))</f>
        <v>6808</v>
      </c>
      <c r="F142" s="122">
        <f>IF(IFERROR(IF(INDEX(data_wkly!AR:AR,MATCH($B142,data_wkly!$C:$C,0),1)=0,"",_xlfn.NUMBERVALUE(INDEX(data_wkly!AR:AR,MATCH($B142,data_wkly!$C:$C,0),1))),"na")=0,"",IFERROR(IF(INDEX(data_wkly!AR:AR,MATCH($B142,data_wkly!$C:$C,0),1)=0,"",_xlfn.NUMBERVALUE(INDEX(data_wkly!AR:AR,MATCH($B142,data_wkly!$C:$C,0),1))),"na"))</f>
        <v>18610</v>
      </c>
      <c r="G142" s="122">
        <f>IF(IFERROR(IF(INDEX(data_wkly!AS:AS,MATCH($B142,data_wkly!$C:$C,0),1)=0,"",_xlfn.NUMBERVALUE(INDEX(data_wkly!AS:AS,MATCH($B142,data_wkly!$C:$C,0),1))),"na")=0,"",IFERROR(IF(INDEX(data_wkly!AS:AS,MATCH($B142,data_wkly!$C:$C,0),1)=0,"",_xlfn.NUMBERVALUE(INDEX(data_wkly!AS:AS,MATCH($B142,data_wkly!$C:$C,0),1))),"na"))</f>
        <v>27240</v>
      </c>
      <c r="H142" s="122" t="str">
        <f>IFERROR(IF(INDEX(data_wkly!BJ:BJ,MATCH($B142,data_wkly!$C:$C,0),1)=0,"",_xlfn.NUMBERVALUE(INDEX(data_wkly!BJ:BJ,MATCH($B142,data_wkly!$C:$C,0),1))),"na")</f>
        <v/>
      </c>
      <c r="I142" s="122">
        <f>IF(IFERROR(IF(INDEX(data_wkly!AT:AT,MATCH($B142,data_wkly!$C:$C,0),1)=0,"",_xlfn.NUMBERVALUE(INDEX(data_wkly!AT:AT,MATCH($B142,data_wkly!$C:$C,0),1))),"na")=0,"",IFERROR(IF(INDEX(data_wkly!AT:AT,MATCH($B142,data_wkly!$C:$C,0),1)=0,"",_xlfn.NUMBERVALUE(INDEX(data_wkly!AT:AT,MATCH($B142,data_wkly!$C:$C,0),1))),"na"))</f>
        <v>10519</v>
      </c>
      <c r="J142" s="122">
        <f>IF(IFERROR(IF(INDEX(data_wkly!AU:AU,MATCH($B142,data_wkly!$C:$C,0),1)=0,"",_xlfn.NUMBERVALUE(INDEX(data_wkly!AU:AU,MATCH($B142,data_wkly!$C:$C,0),1))),"na")=0,"",IFERROR(IF(INDEX(data_wkly!AU:AU,MATCH($B142,data_wkly!$C:$C,0),1)=0,"",_xlfn.NUMBERVALUE(INDEX(data_wkly!AU:AU,MATCH($B142,data_wkly!$C:$C,0),1))),"na"))</f>
        <v>11532</v>
      </c>
      <c r="K142" s="122">
        <f>IF(IFERROR(IF(INDEX(data_wkly!AV:AV,MATCH($B142,data_wkly!$C:$C,0),1)=0,"",_xlfn.NUMBERVALUE(INDEX(data_wkly!AV:AV,MATCH($B142,data_wkly!$C:$C,0),1))),"na")=0,"",IFERROR(IF(INDEX(data_wkly!AV:AV,MATCH($B142,data_wkly!$C:$C,0),1)=0,"",_xlfn.NUMBERVALUE(INDEX(data_wkly!AV:AV,MATCH($B142,data_wkly!$C:$C,0),1))),"na"))</f>
        <v>76243</v>
      </c>
      <c r="L142" s="122" t="str">
        <f>IFERROR(IF(INDEX(data_wkly!BI:BI,MATCH($B142,data_wkly!$C:$C,0),1)=0,"",_xlfn.NUMBERVALUE(INDEX(data_wkly!BI:BI,MATCH($B142,data_wkly!$C:$C,0),1))),"na")</f>
        <v/>
      </c>
      <c r="M142" s="122">
        <f>IF(IFERROR(IF(INDEX(data_wkly!AW:AW,MATCH($B142,data_wkly!$C:$C,0),1)=0,"",_xlfn.NUMBERVALUE(INDEX(data_wkly!AW:AW,MATCH($B142,data_wkly!$C:$C,0),1))),"na")=0,"",IFERROR(IF(INDEX(data_wkly!AW:AW,MATCH($B142,data_wkly!$C:$C,0),1)=0,"",_xlfn.NUMBERVALUE(INDEX(data_wkly!AW:AW,MATCH($B142,data_wkly!$C:$C,0),1))),"na"))</f>
        <v>63177</v>
      </c>
      <c r="N142" s="123"/>
      <c r="O142" s="124">
        <f>IF(IFERROR(IF(INDEX(data_wkly!AY:AY,MATCH($B142,data_wkly!$C:$C,0),1)=0,"",_xlfn.NUMBERVALUE(INDEX(data_wkly!AY:AY,MATCH($B142,data_wkly!$C:$C,0),1))),"na")=0,"",IFERROR(IF(INDEX(data_wkly!AY:AY,MATCH($B142,data_wkly!$C:$C,0),1)=0,"",_xlfn.NUMBERVALUE(INDEX(data_wkly!AY:AY,MATCH($B142,data_wkly!$C:$C,0),1))),"na"))</f>
        <v>109.13</v>
      </c>
      <c r="P142" s="124">
        <f>IF(IFERROR(IF(INDEX(data_wkly!AZ:AZ,MATCH($B142,data_wkly!$C:$C,0),1)=0,"",_xlfn.NUMBERVALUE(INDEX(data_wkly!AZ:AZ,MATCH($B142,data_wkly!$C:$C,0),1))),"na")=0,"",IFERROR(IF(INDEX(data_wkly!AZ:AZ,MATCH($B142,data_wkly!$C:$C,0),1)=0,"",_xlfn.NUMBERVALUE(INDEX(data_wkly!AZ:AZ,MATCH($B142,data_wkly!$C:$C,0),1))),"na"))</f>
        <v>140.55000000000001</v>
      </c>
      <c r="Q142" s="124">
        <f>IF(IFERROR(IF(INDEX(data_wkly!BA:BA,MATCH($B142,data_wkly!$C:$C,0),1)=0,"",_xlfn.NUMBERVALUE(INDEX(data_wkly!BA:BA,MATCH($B142,data_wkly!$C:$C,0),1))),"na")=0,"",IFERROR(IF(INDEX(data_wkly!BA:BA,MATCH($B142,data_wkly!$C:$C,0),1)=0,"",_xlfn.NUMBERVALUE(INDEX(data_wkly!BA:BA,MATCH($B142,data_wkly!$C:$C,0),1))),"na"))</f>
        <v>146.78</v>
      </c>
      <c r="R142" s="124">
        <f>IF(IFERROR(IF(INDEX(data_wkly!BB:BB,MATCH($B142,data_wkly!$C:$C,0),1)=0,"",_xlfn.NUMBERVALUE(INDEX(data_wkly!BB:BB,MATCH($B142,data_wkly!$C:$C,0),1))),"na")=0,"",IFERROR(IF(INDEX(data_wkly!BB:BB,MATCH($B142,data_wkly!$C:$C,0),1)=0,"",_xlfn.NUMBERVALUE(INDEX(data_wkly!BB:BB,MATCH($B142,data_wkly!$C:$C,0),1))),"na"))</f>
        <v>148.87</v>
      </c>
      <c r="S142" s="124">
        <f>IF(IFERROR(IF(INDEX(data_wkly!BC:BC,MATCH($B142,data_wkly!$C:$C,0),1)=0,"",_xlfn.NUMBERVALUE(INDEX(data_wkly!BC:BC,MATCH($B142,data_wkly!$C:$C,0),1))),"na")=0,"",IFERROR(IF(INDEX(data_wkly!BC:BC,MATCH($B142,data_wkly!$C:$C,0),1)=0,"",_xlfn.NUMBERVALUE(INDEX(data_wkly!BC:BC,MATCH($B142,data_wkly!$C:$C,0),1))),"na"))</f>
        <v>150.81</v>
      </c>
      <c r="T142" s="124" t="str">
        <f>IFERROR(IF(INDEX(data_wkly!BL:BL,MATCH($B142,data_wkly!$C:$C,0),1)=0,"",_xlfn.NUMBERVALUE(INDEX(data_wkly!BL:BL,MATCH($B142,data_wkly!$C:$C,0),1))),"na")</f>
        <v/>
      </c>
      <c r="U142" s="124">
        <f>IF(IFERROR(IF(INDEX(data_wkly!BD:BD,MATCH($B142,data_wkly!$C:$C,0),1)=0,"",_xlfn.NUMBERVALUE(INDEX(data_wkly!BD:BD,MATCH($B142,data_wkly!$C:$C,0),1))),"na")=0,"",IFERROR(IF(INDEX(data_wkly!BD:BD,MATCH($B142,data_wkly!$C:$C,0),1)=0,"",_xlfn.NUMBERVALUE(INDEX(data_wkly!BD:BD,MATCH($B142,data_wkly!$C:$C,0),1))),"na"))</f>
        <v>151.97</v>
      </c>
      <c r="V142" s="124">
        <f>IF(IFERROR(IF(INDEX(data_wkly!BE:BE,MATCH($B142,data_wkly!$C:$C,0),1)=0,"",_xlfn.NUMBERVALUE(INDEX(data_wkly!BE:BE,MATCH($B142,data_wkly!$C:$C,0),1))),"na")=0,"",IFERROR(IF(INDEX(data_wkly!BE:BE,MATCH($B142,data_wkly!$C:$C,0),1)=0,"",_xlfn.NUMBERVALUE(INDEX(data_wkly!BE:BE,MATCH($B142,data_wkly!$C:$C,0),1))),"na"))</f>
        <v>132.07</v>
      </c>
      <c r="W142" s="124">
        <f>IF(IFERROR(IF(INDEX(data_wkly!BF:BF,MATCH($B142,data_wkly!$C:$C,0),1)=0,"",_xlfn.NUMBERVALUE(INDEX(data_wkly!BF:BF,MATCH($B142,data_wkly!$C:$C,0),1))),"na")=0,"",IFERROR(IF(INDEX(data_wkly!BF:BF,MATCH($B142,data_wkly!$C:$C,0),1)=0,"",_xlfn.NUMBERVALUE(INDEX(data_wkly!BF:BF,MATCH($B142,data_wkly!$C:$C,0),1))),"na"))</f>
        <v>146.99</v>
      </c>
      <c r="X142" s="124" t="str">
        <f>IFERROR(IF(INDEX(data_wkly!BK:BK,MATCH($B142,data_wkly!$C:$C,0),1)=0,"",_xlfn.NUMBERVALUE(INDEX(data_wkly!BK:BK,MATCH($B142,data_wkly!$C:$C,0),1))),"na")</f>
        <v/>
      </c>
      <c r="Y142" s="124">
        <f>IF(IFERROR(IF(INDEX(data_wkly!BG:BG,MATCH($B142,data_wkly!$C:$C,0),1)=0,"",_xlfn.NUMBERVALUE(INDEX(data_wkly!BG:BG,MATCH($B142,data_wkly!$C:$C,0),1))),"na")=0,"",IFERROR(IF(INDEX(data_wkly!BG:BG,MATCH($B142,data_wkly!$C:$C,0),1)=0,"",_xlfn.NUMBERVALUE(INDEX(data_wkly!BG:BG,MATCH($B142,data_wkly!$C:$C,0),1))),"na"))</f>
        <v>150</v>
      </c>
      <c r="AJ142" s="41">
        <f t="shared" si="6"/>
        <v>2</v>
      </c>
    </row>
    <row r="143" spans="1:36" ht="15.5">
      <c r="A143" s="88">
        <f t="shared" ref="A143:A206" si="8">IF(C143="","",AJ143)</f>
        <v>1</v>
      </c>
      <c r="B143" s="89">
        <f t="shared" si="7"/>
        <v>44653</v>
      </c>
      <c r="C143" s="122">
        <f>IF(IFERROR(IF(INDEX(data_wkly!AO:AO,MATCH($B143,data_wkly!$C:$C,0),1)=0,"",_xlfn.NUMBERVALUE(INDEX(data_wkly!AO:AO,MATCH($B143,data_wkly!$C:$C,0),1))),"na")=0,"",IFERROR(IF(INDEX(data_wkly!AO:AO,MATCH($B143,data_wkly!$C:$C,0),1)=0,"",_xlfn.NUMBERVALUE(INDEX(data_wkly!AO:AO,MATCH($B143,data_wkly!$C:$C,0),1))),"na"))</f>
        <v>312</v>
      </c>
      <c r="D143" s="122">
        <f>IF(IFERROR(IF(INDEX(data_wkly!AP:AP,MATCH($B143,data_wkly!$C:$C,0),1)=0,"",_xlfn.NUMBERVALUE(INDEX(data_wkly!AP:AP,MATCH($B143,data_wkly!$C:$C,0),1))),"na")=0,"",IFERROR(IF(INDEX(data_wkly!AP:AP,MATCH($B143,data_wkly!$C:$C,0),1)=0,"",_xlfn.NUMBERVALUE(INDEX(data_wkly!AP:AP,MATCH($B143,data_wkly!$C:$C,0),1))),"na"))</f>
        <v>1514</v>
      </c>
      <c r="E143" s="122">
        <f>IF(IFERROR(IF(INDEX(data_wkly!AQ:AQ,MATCH($B143,data_wkly!$C:$C,0),1)=0,"",_xlfn.NUMBERVALUE(INDEX(data_wkly!AQ:AQ,MATCH($B143,data_wkly!$C:$C,0),1))),"na")=0,"",IFERROR(IF(INDEX(data_wkly!AQ:AQ,MATCH($B143,data_wkly!$C:$C,0),1)=0,"",_xlfn.NUMBERVALUE(INDEX(data_wkly!AQ:AQ,MATCH($B143,data_wkly!$C:$C,0),1))),"na"))</f>
        <v>6907</v>
      </c>
      <c r="F143" s="122">
        <f>IF(IFERROR(IF(INDEX(data_wkly!AR:AR,MATCH($B143,data_wkly!$C:$C,0),1)=0,"",_xlfn.NUMBERVALUE(INDEX(data_wkly!AR:AR,MATCH($B143,data_wkly!$C:$C,0),1))),"na")=0,"",IFERROR(IF(INDEX(data_wkly!AR:AR,MATCH($B143,data_wkly!$C:$C,0),1)=0,"",_xlfn.NUMBERVALUE(INDEX(data_wkly!AR:AR,MATCH($B143,data_wkly!$C:$C,0),1))),"na"))</f>
        <v>18517</v>
      </c>
      <c r="G143" s="122">
        <f>IF(IFERROR(IF(INDEX(data_wkly!AS:AS,MATCH($B143,data_wkly!$C:$C,0),1)=0,"",_xlfn.NUMBERVALUE(INDEX(data_wkly!AS:AS,MATCH($B143,data_wkly!$C:$C,0),1))),"na")=0,"",IFERROR(IF(INDEX(data_wkly!AS:AS,MATCH($B143,data_wkly!$C:$C,0),1)=0,"",_xlfn.NUMBERVALUE(INDEX(data_wkly!AS:AS,MATCH($B143,data_wkly!$C:$C,0),1))),"na"))</f>
        <v>27973</v>
      </c>
      <c r="H143" s="122" t="str">
        <f>IFERROR(IF(INDEX(data_wkly!BJ:BJ,MATCH($B143,data_wkly!$C:$C,0),1)=0,"",_xlfn.NUMBERVALUE(INDEX(data_wkly!BJ:BJ,MATCH($B143,data_wkly!$C:$C,0),1))),"na")</f>
        <v/>
      </c>
      <c r="I143" s="122">
        <f>IF(IFERROR(IF(INDEX(data_wkly!AT:AT,MATCH($B143,data_wkly!$C:$C,0),1)=0,"",_xlfn.NUMBERVALUE(INDEX(data_wkly!AT:AT,MATCH($B143,data_wkly!$C:$C,0),1))),"na")=0,"",IFERROR(IF(INDEX(data_wkly!AT:AT,MATCH($B143,data_wkly!$C:$C,0),1)=0,"",_xlfn.NUMBERVALUE(INDEX(data_wkly!AT:AT,MATCH($B143,data_wkly!$C:$C,0),1))),"na"))</f>
        <v>10779</v>
      </c>
      <c r="J143" s="122">
        <f>IF(IFERROR(IF(INDEX(data_wkly!AU:AU,MATCH($B143,data_wkly!$C:$C,0),1)=0,"",_xlfn.NUMBERVALUE(INDEX(data_wkly!AU:AU,MATCH($B143,data_wkly!$C:$C,0),1))),"na")=0,"",IFERROR(IF(INDEX(data_wkly!AU:AU,MATCH($B143,data_wkly!$C:$C,0),1)=0,"",_xlfn.NUMBERVALUE(INDEX(data_wkly!AU:AU,MATCH($B143,data_wkly!$C:$C,0),1))),"na"))</f>
        <v>11722</v>
      </c>
      <c r="K143" s="122">
        <f>IF(IFERROR(IF(INDEX(data_wkly!AV:AV,MATCH($B143,data_wkly!$C:$C,0),1)=0,"",_xlfn.NUMBERVALUE(INDEX(data_wkly!AV:AV,MATCH($B143,data_wkly!$C:$C,0),1))),"na")=0,"",IFERROR(IF(INDEX(data_wkly!AV:AV,MATCH($B143,data_wkly!$C:$C,0),1)=0,"",_xlfn.NUMBERVALUE(INDEX(data_wkly!AV:AV,MATCH($B143,data_wkly!$C:$C,0),1))),"na"))</f>
        <v>77724</v>
      </c>
      <c r="L143" s="122" t="str">
        <f>IFERROR(IF(INDEX(data_wkly!BI:BI,MATCH($B143,data_wkly!$C:$C,0),1)=0,"",_xlfn.NUMBERVALUE(INDEX(data_wkly!BI:BI,MATCH($B143,data_wkly!$C:$C,0),1))),"na")</f>
        <v/>
      </c>
      <c r="M143" s="122">
        <f>IF(IFERROR(IF(INDEX(data_wkly!AW:AW,MATCH($B143,data_wkly!$C:$C,0),1)=0,"",_xlfn.NUMBERVALUE(INDEX(data_wkly!AW:AW,MATCH($B143,data_wkly!$C:$C,0),1))),"na")=0,"",IFERROR(IF(INDEX(data_wkly!AW:AW,MATCH($B143,data_wkly!$C:$C,0),1)=0,"",_xlfn.NUMBERVALUE(INDEX(data_wkly!AW:AW,MATCH($B143,data_wkly!$C:$C,0),1))),"na"))</f>
        <v>64176</v>
      </c>
      <c r="N143" s="123"/>
      <c r="O143" s="124">
        <f>IF(IFERROR(IF(INDEX(data_wkly!AY:AY,MATCH($B143,data_wkly!$C:$C,0),1)=0,"",_xlfn.NUMBERVALUE(INDEX(data_wkly!AY:AY,MATCH($B143,data_wkly!$C:$C,0),1))),"na")=0,"",IFERROR(IF(INDEX(data_wkly!AY:AY,MATCH($B143,data_wkly!$C:$C,0),1)=0,"",_xlfn.NUMBERVALUE(INDEX(data_wkly!AY:AY,MATCH($B143,data_wkly!$C:$C,0),1))),"na"))</f>
        <v>105.81</v>
      </c>
      <c r="P143" s="124">
        <f>IF(IFERROR(IF(INDEX(data_wkly!AZ:AZ,MATCH($B143,data_wkly!$C:$C,0),1)=0,"",_xlfn.NUMBERVALUE(INDEX(data_wkly!AZ:AZ,MATCH($B143,data_wkly!$C:$C,0),1))),"na")=0,"",IFERROR(IF(INDEX(data_wkly!AZ:AZ,MATCH($B143,data_wkly!$C:$C,0),1)=0,"",_xlfn.NUMBERVALUE(INDEX(data_wkly!AZ:AZ,MATCH($B143,data_wkly!$C:$C,0),1))),"na"))</f>
        <v>142.88999999999999</v>
      </c>
      <c r="Q143" s="124">
        <f>IF(IFERROR(IF(INDEX(data_wkly!BA:BA,MATCH($B143,data_wkly!$C:$C,0),1)=0,"",_xlfn.NUMBERVALUE(INDEX(data_wkly!BA:BA,MATCH($B143,data_wkly!$C:$C,0),1))),"na")=0,"",IFERROR(IF(INDEX(data_wkly!BA:BA,MATCH($B143,data_wkly!$C:$C,0),1)=0,"",_xlfn.NUMBERVALUE(INDEX(data_wkly!BA:BA,MATCH($B143,data_wkly!$C:$C,0),1))),"na"))</f>
        <v>149.9</v>
      </c>
      <c r="R143" s="124">
        <f>IF(IFERROR(IF(INDEX(data_wkly!BB:BB,MATCH($B143,data_wkly!$C:$C,0),1)=0,"",_xlfn.NUMBERVALUE(INDEX(data_wkly!BB:BB,MATCH($B143,data_wkly!$C:$C,0),1))),"na")=0,"",IFERROR(IF(INDEX(data_wkly!BB:BB,MATCH($B143,data_wkly!$C:$C,0),1)=0,"",_xlfn.NUMBERVALUE(INDEX(data_wkly!BB:BB,MATCH($B143,data_wkly!$C:$C,0),1))),"na"))</f>
        <v>152.94</v>
      </c>
      <c r="S143" s="124">
        <f>IF(IFERROR(IF(INDEX(data_wkly!BC:BC,MATCH($B143,data_wkly!$C:$C,0),1)=0,"",_xlfn.NUMBERVALUE(INDEX(data_wkly!BC:BC,MATCH($B143,data_wkly!$C:$C,0),1))),"na")=0,"",IFERROR(IF(INDEX(data_wkly!BC:BC,MATCH($B143,data_wkly!$C:$C,0),1)=0,"",_xlfn.NUMBERVALUE(INDEX(data_wkly!BC:BC,MATCH($B143,data_wkly!$C:$C,0),1))),"na"))</f>
        <v>154.79</v>
      </c>
      <c r="T143" s="124" t="str">
        <f>IFERROR(IF(INDEX(data_wkly!BL:BL,MATCH($B143,data_wkly!$C:$C,0),1)=0,"",_xlfn.NUMBERVALUE(INDEX(data_wkly!BL:BL,MATCH($B143,data_wkly!$C:$C,0),1))),"na")</f>
        <v/>
      </c>
      <c r="U143" s="124">
        <f>IF(IFERROR(IF(INDEX(data_wkly!BD:BD,MATCH($B143,data_wkly!$C:$C,0),1)=0,"",_xlfn.NUMBERVALUE(INDEX(data_wkly!BD:BD,MATCH($B143,data_wkly!$C:$C,0),1))),"na")=0,"",IFERROR(IF(INDEX(data_wkly!BD:BD,MATCH($B143,data_wkly!$C:$C,0),1)=0,"",_xlfn.NUMBERVALUE(INDEX(data_wkly!BD:BD,MATCH($B143,data_wkly!$C:$C,0),1))),"na"))</f>
        <v>154.68</v>
      </c>
      <c r="V143" s="124">
        <f>IF(IFERROR(IF(INDEX(data_wkly!BE:BE,MATCH($B143,data_wkly!$C:$C,0),1)=0,"",_xlfn.NUMBERVALUE(INDEX(data_wkly!BE:BE,MATCH($B143,data_wkly!$C:$C,0),1))),"na")=0,"",IFERROR(IF(INDEX(data_wkly!BE:BE,MATCH($B143,data_wkly!$C:$C,0),1)=0,"",_xlfn.NUMBERVALUE(INDEX(data_wkly!BE:BE,MATCH($B143,data_wkly!$C:$C,0),1))),"na"))</f>
        <v>135.41</v>
      </c>
      <c r="W143" s="124">
        <f>IF(IFERROR(IF(INDEX(data_wkly!BF:BF,MATCH($B143,data_wkly!$C:$C,0),1)=0,"",_xlfn.NUMBERVALUE(INDEX(data_wkly!BF:BF,MATCH($B143,data_wkly!$C:$C,0),1))),"na")=0,"",IFERROR(IF(INDEX(data_wkly!BF:BF,MATCH($B143,data_wkly!$C:$C,0),1)=0,"",_xlfn.NUMBERVALUE(INDEX(data_wkly!BF:BF,MATCH($B143,data_wkly!$C:$C,0),1))),"na"))</f>
        <v>150.55000000000001</v>
      </c>
      <c r="X143" s="124" t="str">
        <f>IFERROR(IF(INDEX(data_wkly!BK:BK,MATCH($B143,data_wkly!$C:$C,0),1)=0,"",_xlfn.NUMBERVALUE(INDEX(data_wkly!BK:BK,MATCH($B143,data_wkly!$C:$C,0),1))),"na")</f>
        <v/>
      </c>
      <c r="Y143" s="124">
        <f>IF(IFERROR(IF(INDEX(data_wkly!BG:BG,MATCH($B143,data_wkly!$C:$C,0),1)=0,"",_xlfn.NUMBERVALUE(INDEX(data_wkly!BG:BG,MATCH($B143,data_wkly!$C:$C,0),1))),"na")=0,"",IFERROR(IF(INDEX(data_wkly!BG:BG,MATCH($B143,data_wkly!$C:$C,0),1)=0,"",_xlfn.NUMBERVALUE(INDEX(data_wkly!BG:BG,MATCH($B143,data_wkly!$C:$C,0),1))),"na"))</f>
        <v>153.71</v>
      </c>
      <c r="AJ143" s="41">
        <f t="shared" si="6"/>
        <v>1</v>
      </c>
    </row>
    <row r="144" spans="1:36" ht="15.5">
      <c r="A144" s="88">
        <f t="shared" si="8"/>
        <v>2</v>
      </c>
      <c r="B144" s="89">
        <f t="shared" si="7"/>
        <v>44660</v>
      </c>
      <c r="C144" s="122" t="str">
        <f>IF(IFERROR(IF(INDEX(data_wkly!AO:AO,MATCH($B144,data_wkly!$C:$C,0),1)=0,"",_xlfn.NUMBERVALUE(INDEX(data_wkly!AO:AO,MATCH($B144,data_wkly!$C:$C,0),1))),"na")=0,"",IFERROR(IF(INDEX(data_wkly!AO:AO,MATCH($B144,data_wkly!$C:$C,0),1)=0,"",_xlfn.NUMBERVALUE(INDEX(data_wkly!AO:AO,MATCH($B144,data_wkly!$C:$C,0),1))),"na"))</f>
        <v>na</v>
      </c>
      <c r="D144" s="122">
        <f>IF(IFERROR(IF(INDEX(data_wkly!AP:AP,MATCH($B144,data_wkly!$C:$C,0),1)=0,"",_xlfn.NUMBERVALUE(INDEX(data_wkly!AP:AP,MATCH($B144,data_wkly!$C:$C,0),1))),"na")=0,"",IFERROR(IF(INDEX(data_wkly!AP:AP,MATCH($B144,data_wkly!$C:$C,0),1)=0,"",_xlfn.NUMBERVALUE(INDEX(data_wkly!AP:AP,MATCH($B144,data_wkly!$C:$C,0),1))),"na"))</f>
        <v>1556</v>
      </c>
      <c r="E144" s="122">
        <f>IF(IFERROR(IF(INDEX(data_wkly!AQ:AQ,MATCH($B144,data_wkly!$C:$C,0),1)=0,"",_xlfn.NUMBERVALUE(INDEX(data_wkly!AQ:AQ,MATCH($B144,data_wkly!$C:$C,0),1))),"na")=0,"",IFERROR(IF(INDEX(data_wkly!AQ:AQ,MATCH($B144,data_wkly!$C:$C,0),1)=0,"",_xlfn.NUMBERVALUE(INDEX(data_wkly!AQ:AQ,MATCH($B144,data_wkly!$C:$C,0),1))),"na"))</f>
        <v>7590</v>
      </c>
      <c r="F144" s="122">
        <f>IF(IFERROR(IF(INDEX(data_wkly!AR:AR,MATCH($B144,data_wkly!$C:$C,0),1)=0,"",_xlfn.NUMBERVALUE(INDEX(data_wkly!AR:AR,MATCH($B144,data_wkly!$C:$C,0),1))),"na")=0,"",IFERROR(IF(INDEX(data_wkly!AR:AR,MATCH($B144,data_wkly!$C:$C,0),1)=0,"",_xlfn.NUMBERVALUE(INDEX(data_wkly!AR:AR,MATCH($B144,data_wkly!$C:$C,0),1))),"na"))</f>
        <v>20435</v>
      </c>
      <c r="G144" s="122">
        <f>IF(IFERROR(IF(INDEX(data_wkly!AS:AS,MATCH($B144,data_wkly!$C:$C,0),1)=0,"",_xlfn.NUMBERVALUE(INDEX(data_wkly!AS:AS,MATCH($B144,data_wkly!$C:$C,0),1))),"na")=0,"",IFERROR(IF(INDEX(data_wkly!AS:AS,MATCH($B144,data_wkly!$C:$C,0),1)=0,"",_xlfn.NUMBERVALUE(INDEX(data_wkly!AS:AS,MATCH($B144,data_wkly!$C:$C,0),1))),"na"))</f>
        <v>28874</v>
      </c>
      <c r="H144" s="122" t="str">
        <f>IFERROR(IF(INDEX(data_wkly!BJ:BJ,MATCH($B144,data_wkly!$C:$C,0),1)=0,"",_xlfn.NUMBERVALUE(INDEX(data_wkly!BJ:BJ,MATCH($B144,data_wkly!$C:$C,0),1))),"na")</f>
        <v/>
      </c>
      <c r="I144" s="122">
        <f>IF(IFERROR(IF(INDEX(data_wkly!AT:AT,MATCH($B144,data_wkly!$C:$C,0),1)=0,"",_xlfn.NUMBERVALUE(INDEX(data_wkly!AT:AT,MATCH($B144,data_wkly!$C:$C,0),1))),"na")=0,"",IFERROR(IF(INDEX(data_wkly!AT:AT,MATCH($B144,data_wkly!$C:$C,0),1)=0,"",_xlfn.NUMBERVALUE(INDEX(data_wkly!AT:AT,MATCH($B144,data_wkly!$C:$C,0),1))),"na"))</f>
        <v>10706</v>
      </c>
      <c r="J144" s="122" t="str">
        <f>IF(IFERROR(IF(INDEX(data_wkly!AU:AU,MATCH($B144,data_wkly!$C:$C,0),1)=0,"",_xlfn.NUMBERVALUE(INDEX(data_wkly!AU:AU,MATCH($B144,data_wkly!$C:$C,0),1))),"na")=0,"",IFERROR(IF(INDEX(data_wkly!AU:AU,MATCH($B144,data_wkly!$C:$C,0),1)=0,"",_xlfn.NUMBERVALUE(INDEX(data_wkly!AU:AU,MATCH($B144,data_wkly!$C:$C,0),1))),"na"))</f>
        <v>na</v>
      </c>
      <c r="K144" s="122">
        <f>IF(IFERROR(IF(INDEX(data_wkly!AV:AV,MATCH($B144,data_wkly!$C:$C,0),1)=0,"",_xlfn.NUMBERVALUE(INDEX(data_wkly!AV:AV,MATCH($B144,data_wkly!$C:$C,0),1))),"na")=0,"",IFERROR(IF(INDEX(data_wkly!AV:AV,MATCH($B144,data_wkly!$C:$C,0),1)=0,"",_xlfn.NUMBERVALUE(INDEX(data_wkly!AV:AV,MATCH($B144,data_wkly!$C:$C,0),1))),"na"))</f>
        <v>80660</v>
      </c>
      <c r="L144" s="122" t="str">
        <f>IFERROR(IF(INDEX(data_wkly!BI:BI,MATCH($B144,data_wkly!$C:$C,0),1)=0,"",_xlfn.NUMBERVALUE(INDEX(data_wkly!BI:BI,MATCH($B144,data_wkly!$C:$C,0),1))),"na")</f>
        <v/>
      </c>
      <c r="M144" s="122">
        <f>IF(IFERROR(IF(INDEX(data_wkly!AW:AW,MATCH($B144,data_wkly!$C:$C,0),1)=0,"",_xlfn.NUMBERVALUE(INDEX(data_wkly!AW:AW,MATCH($B144,data_wkly!$C:$C,0),1))),"na")=0,"",IFERROR(IF(INDEX(data_wkly!AW:AW,MATCH($B144,data_wkly!$C:$C,0),1)=0,"",_xlfn.NUMBERVALUE(INDEX(data_wkly!AW:AW,MATCH($B144,data_wkly!$C:$C,0),1))),"na"))</f>
        <v>67605</v>
      </c>
      <c r="N144" s="123"/>
      <c r="O144" s="124" t="str">
        <f>IF(IFERROR(IF(INDEX(data_wkly!AY:AY,MATCH($B144,data_wkly!$C:$C,0),1)=0,"",_xlfn.NUMBERVALUE(INDEX(data_wkly!AY:AY,MATCH($B144,data_wkly!$C:$C,0),1))),"na")=0,"",IFERROR(IF(INDEX(data_wkly!AY:AY,MATCH($B144,data_wkly!$C:$C,0),1)=0,"",_xlfn.NUMBERVALUE(INDEX(data_wkly!AY:AY,MATCH($B144,data_wkly!$C:$C,0),1))),"na"))</f>
        <v>na</v>
      </c>
      <c r="P144" s="124">
        <f>IF(IFERROR(IF(INDEX(data_wkly!AZ:AZ,MATCH($B144,data_wkly!$C:$C,0),1)=0,"",_xlfn.NUMBERVALUE(INDEX(data_wkly!AZ:AZ,MATCH($B144,data_wkly!$C:$C,0),1))),"na")=0,"",IFERROR(IF(INDEX(data_wkly!AZ:AZ,MATCH($B144,data_wkly!$C:$C,0),1)=0,"",_xlfn.NUMBERVALUE(INDEX(data_wkly!AZ:AZ,MATCH($B144,data_wkly!$C:$C,0),1))),"na"))</f>
        <v>148.43</v>
      </c>
      <c r="Q144" s="124">
        <f>IF(IFERROR(IF(INDEX(data_wkly!BA:BA,MATCH($B144,data_wkly!$C:$C,0),1)=0,"",_xlfn.NUMBERVALUE(INDEX(data_wkly!BA:BA,MATCH($B144,data_wkly!$C:$C,0),1))),"na")=0,"",IFERROR(IF(INDEX(data_wkly!BA:BA,MATCH($B144,data_wkly!$C:$C,0),1)=0,"",_xlfn.NUMBERVALUE(INDEX(data_wkly!BA:BA,MATCH($B144,data_wkly!$C:$C,0),1))),"na"))</f>
        <v>157.74</v>
      </c>
      <c r="R144" s="124">
        <f>IF(IFERROR(IF(INDEX(data_wkly!BB:BB,MATCH($B144,data_wkly!$C:$C,0),1)=0,"",_xlfn.NUMBERVALUE(INDEX(data_wkly!BB:BB,MATCH($B144,data_wkly!$C:$C,0),1))),"na")=0,"",IFERROR(IF(INDEX(data_wkly!BB:BB,MATCH($B144,data_wkly!$C:$C,0),1)=0,"",_xlfn.NUMBERVALUE(INDEX(data_wkly!BB:BB,MATCH($B144,data_wkly!$C:$C,0),1))),"na"))</f>
        <v>160.54</v>
      </c>
      <c r="S144" s="124">
        <f>IF(IFERROR(IF(INDEX(data_wkly!BC:BC,MATCH($B144,data_wkly!$C:$C,0),1)=0,"",_xlfn.NUMBERVALUE(INDEX(data_wkly!BC:BC,MATCH($B144,data_wkly!$C:$C,0),1))),"na")=0,"",IFERROR(IF(INDEX(data_wkly!BC:BC,MATCH($B144,data_wkly!$C:$C,0),1)=0,"",_xlfn.NUMBERVALUE(INDEX(data_wkly!BC:BC,MATCH($B144,data_wkly!$C:$C,0),1))),"na"))</f>
        <v>161.06</v>
      </c>
      <c r="T144" s="124" t="str">
        <f>IFERROR(IF(INDEX(data_wkly!BL:BL,MATCH($B144,data_wkly!$C:$C,0),1)=0,"",_xlfn.NUMBERVALUE(INDEX(data_wkly!BL:BL,MATCH($B144,data_wkly!$C:$C,0),1))),"na")</f>
        <v/>
      </c>
      <c r="U144" s="124">
        <f>IF(IFERROR(IF(INDEX(data_wkly!BD:BD,MATCH($B144,data_wkly!$C:$C,0),1)=0,"",_xlfn.NUMBERVALUE(INDEX(data_wkly!BD:BD,MATCH($B144,data_wkly!$C:$C,0),1))),"na")=0,"",IFERROR(IF(INDEX(data_wkly!BD:BD,MATCH($B144,data_wkly!$C:$C,0),1)=0,"",_xlfn.NUMBERVALUE(INDEX(data_wkly!BD:BD,MATCH($B144,data_wkly!$C:$C,0),1))),"na"))</f>
        <v>160.91</v>
      </c>
      <c r="V144" s="124" t="str">
        <f>IF(IFERROR(IF(INDEX(data_wkly!BE:BE,MATCH($B144,data_wkly!$C:$C,0),1)=0,"",_xlfn.NUMBERVALUE(INDEX(data_wkly!BE:BE,MATCH($B144,data_wkly!$C:$C,0),1))),"na")=0,"",IFERROR(IF(INDEX(data_wkly!BE:BE,MATCH($B144,data_wkly!$C:$C,0),1)=0,"",_xlfn.NUMBERVALUE(INDEX(data_wkly!BE:BE,MATCH($B144,data_wkly!$C:$C,0),1))),"na"))</f>
        <v>na</v>
      </c>
      <c r="W144" s="124">
        <f>IF(IFERROR(IF(INDEX(data_wkly!BF:BF,MATCH($B144,data_wkly!$C:$C,0),1)=0,"",_xlfn.NUMBERVALUE(INDEX(data_wkly!BF:BF,MATCH($B144,data_wkly!$C:$C,0),1))),"na")=0,"",IFERROR(IF(INDEX(data_wkly!BF:BF,MATCH($B144,data_wkly!$C:$C,0),1)=0,"",_xlfn.NUMBERVALUE(INDEX(data_wkly!BF:BF,MATCH($B144,data_wkly!$C:$C,0),1))),"na"))</f>
        <v>157.72999999999999</v>
      </c>
      <c r="X144" s="124" t="str">
        <f>IFERROR(IF(INDEX(data_wkly!BK:BK,MATCH($B144,data_wkly!$C:$C,0),1)=0,"",_xlfn.NUMBERVALUE(INDEX(data_wkly!BK:BK,MATCH($B144,data_wkly!$C:$C,0),1))),"na")</f>
        <v/>
      </c>
      <c r="Y144" s="124">
        <f>IF(IFERROR(IF(INDEX(data_wkly!BG:BG,MATCH($B144,data_wkly!$C:$C,0),1)=0,"",_xlfn.NUMBERVALUE(INDEX(data_wkly!BG:BG,MATCH($B144,data_wkly!$C:$C,0),1))),"na")=0,"",IFERROR(IF(INDEX(data_wkly!BG:BG,MATCH($B144,data_wkly!$C:$C,0),1)=0,"",_xlfn.NUMBERVALUE(INDEX(data_wkly!BG:BG,MATCH($B144,data_wkly!$C:$C,0),1))),"na"))</f>
        <v>160.51</v>
      </c>
      <c r="AJ144" s="41">
        <f t="shared" ref="AJ144:AJ207" si="9">AJ142</f>
        <v>2</v>
      </c>
    </row>
    <row r="145" spans="1:36" ht="15.5">
      <c r="A145" s="88">
        <f t="shared" si="8"/>
        <v>1</v>
      </c>
      <c r="B145" s="89">
        <f t="shared" si="7"/>
        <v>44667</v>
      </c>
      <c r="C145" s="122">
        <f>IF(IFERROR(IF(INDEX(data_wkly!AO:AO,MATCH($B145,data_wkly!$C:$C,0),1)=0,"",_xlfn.NUMBERVALUE(INDEX(data_wkly!AO:AO,MATCH($B145,data_wkly!$C:$C,0),1))),"na")=0,"",IFERROR(IF(INDEX(data_wkly!AO:AO,MATCH($B145,data_wkly!$C:$C,0),1)=0,"",_xlfn.NUMBERVALUE(INDEX(data_wkly!AO:AO,MATCH($B145,data_wkly!$C:$C,0),1))),"na"))</f>
        <v>156</v>
      </c>
      <c r="D145" s="122">
        <f>IF(IFERROR(IF(INDEX(data_wkly!AP:AP,MATCH($B145,data_wkly!$C:$C,0),1)=0,"",_xlfn.NUMBERVALUE(INDEX(data_wkly!AP:AP,MATCH($B145,data_wkly!$C:$C,0),1))),"na")=0,"",IFERROR(IF(INDEX(data_wkly!AP:AP,MATCH($B145,data_wkly!$C:$C,0),1)=0,"",_xlfn.NUMBERVALUE(INDEX(data_wkly!AP:AP,MATCH($B145,data_wkly!$C:$C,0),1))),"na"))</f>
        <v>1145</v>
      </c>
      <c r="E145" s="122">
        <f>IF(IFERROR(IF(INDEX(data_wkly!AQ:AQ,MATCH($B145,data_wkly!$C:$C,0),1)=0,"",_xlfn.NUMBERVALUE(INDEX(data_wkly!AQ:AQ,MATCH($B145,data_wkly!$C:$C,0),1))),"na")=0,"",IFERROR(IF(INDEX(data_wkly!AQ:AQ,MATCH($B145,data_wkly!$C:$C,0),1)=0,"",_xlfn.NUMBERVALUE(INDEX(data_wkly!AQ:AQ,MATCH($B145,data_wkly!$C:$C,0),1))),"na"))</f>
        <v>7083</v>
      </c>
      <c r="F145" s="122">
        <f>IF(IFERROR(IF(INDEX(data_wkly!AR:AR,MATCH($B145,data_wkly!$C:$C,0),1)=0,"",_xlfn.NUMBERVALUE(INDEX(data_wkly!AR:AR,MATCH($B145,data_wkly!$C:$C,0),1))),"na")=0,"",IFERROR(IF(INDEX(data_wkly!AR:AR,MATCH($B145,data_wkly!$C:$C,0),1)=0,"",_xlfn.NUMBERVALUE(INDEX(data_wkly!AR:AR,MATCH($B145,data_wkly!$C:$C,0),1))),"na"))</f>
        <v>19213</v>
      </c>
      <c r="G145" s="122">
        <f>IF(IFERROR(IF(INDEX(data_wkly!AS:AS,MATCH($B145,data_wkly!$C:$C,0),1)=0,"",_xlfn.NUMBERVALUE(INDEX(data_wkly!AS:AS,MATCH($B145,data_wkly!$C:$C,0),1))),"na")=0,"",IFERROR(IF(INDEX(data_wkly!AS:AS,MATCH($B145,data_wkly!$C:$C,0),1)=0,"",_xlfn.NUMBERVALUE(INDEX(data_wkly!AS:AS,MATCH($B145,data_wkly!$C:$C,0),1))),"na"))</f>
        <v>26248</v>
      </c>
      <c r="H145" s="122" t="str">
        <f>IFERROR(IF(INDEX(data_wkly!BJ:BJ,MATCH($B145,data_wkly!$C:$C,0),1)=0,"",_xlfn.NUMBERVALUE(INDEX(data_wkly!BJ:BJ,MATCH($B145,data_wkly!$C:$C,0),1))),"na")</f>
        <v/>
      </c>
      <c r="I145" s="122">
        <f>IF(IFERROR(IF(INDEX(data_wkly!AT:AT,MATCH($B145,data_wkly!$C:$C,0),1)=0,"",_xlfn.NUMBERVALUE(INDEX(data_wkly!AT:AT,MATCH($B145,data_wkly!$C:$C,0),1))),"na")=0,"",IFERROR(IF(INDEX(data_wkly!AT:AT,MATCH($B145,data_wkly!$C:$C,0),1)=0,"",_xlfn.NUMBERVALUE(INDEX(data_wkly!AT:AT,MATCH($B145,data_wkly!$C:$C,0),1))),"na"))</f>
        <v>10114</v>
      </c>
      <c r="J145" s="122">
        <f>IF(IFERROR(IF(INDEX(data_wkly!AU:AU,MATCH($B145,data_wkly!$C:$C,0),1)=0,"",_xlfn.NUMBERVALUE(INDEX(data_wkly!AU:AU,MATCH($B145,data_wkly!$C:$C,0),1))),"na")=0,"",IFERROR(IF(INDEX(data_wkly!AU:AU,MATCH($B145,data_wkly!$C:$C,0),1)=0,"",_xlfn.NUMBERVALUE(INDEX(data_wkly!AU:AU,MATCH($B145,data_wkly!$C:$C,0),1))),"na"))</f>
        <v>9668</v>
      </c>
      <c r="K145" s="122">
        <f>IF(IFERROR(IF(INDEX(data_wkly!AV:AV,MATCH($B145,data_wkly!$C:$C,0),1)=0,"",_xlfn.NUMBERVALUE(INDEX(data_wkly!AV:AV,MATCH($B145,data_wkly!$C:$C,0),1))),"na")=0,"",IFERROR(IF(INDEX(data_wkly!AV:AV,MATCH($B145,data_wkly!$C:$C,0),1)=0,"",_xlfn.NUMBERVALUE(INDEX(data_wkly!AV:AV,MATCH($B145,data_wkly!$C:$C,0),1))),"na"))</f>
        <v>73627</v>
      </c>
      <c r="L145" s="122" t="str">
        <f>IFERROR(IF(INDEX(data_wkly!BI:BI,MATCH($B145,data_wkly!$C:$C,0),1)=0,"",_xlfn.NUMBERVALUE(INDEX(data_wkly!BI:BI,MATCH($B145,data_wkly!$C:$C,0),1))),"na")</f>
        <v/>
      </c>
      <c r="M145" s="122">
        <f>IF(IFERROR(IF(INDEX(data_wkly!AW:AW,MATCH($B145,data_wkly!$C:$C,0),1)=0,"",_xlfn.NUMBERVALUE(INDEX(data_wkly!AW:AW,MATCH($B145,data_wkly!$C:$C,0),1))),"na")=0,"",IFERROR(IF(INDEX(data_wkly!AW:AW,MATCH($B145,data_wkly!$C:$C,0),1)=0,"",_xlfn.NUMBERVALUE(INDEX(data_wkly!AW:AW,MATCH($B145,data_wkly!$C:$C,0),1))),"na"))</f>
        <v>62658</v>
      </c>
      <c r="N145" s="123"/>
      <c r="O145" s="124">
        <f>IF(IFERROR(IF(INDEX(data_wkly!AY:AY,MATCH($B145,data_wkly!$C:$C,0),1)=0,"",_xlfn.NUMBERVALUE(INDEX(data_wkly!AY:AY,MATCH($B145,data_wkly!$C:$C,0),1))),"na")=0,"",IFERROR(IF(INDEX(data_wkly!AY:AY,MATCH($B145,data_wkly!$C:$C,0),1)=0,"",_xlfn.NUMBERVALUE(INDEX(data_wkly!AY:AY,MATCH($B145,data_wkly!$C:$C,0),1))),"na"))</f>
        <v>144.27000000000001</v>
      </c>
      <c r="P145" s="124">
        <f>IF(IFERROR(IF(INDEX(data_wkly!AZ:AZ,MATCH($B145,data_wkly!$C:$C,0),1)=0,"",_xlfn.NUMBERVALUE(INDEX(data_wkly!AZ:AZ,MATCH($B145,data_wkly!$C:$C,0),1))),"na")=0,"",IFERROR(IF(INDEX(data_wkly!AZ:AZ,MATCH($B145,data_wkly!$C:$C,0),1)=0,"",_xlfn.NUMBERVALUE(INDEX(data_wkly!AZ:AZ,MATCH($B145,data_wkly!$C:$C,0),1))),"na"))</f>
        <v>159.76</v>
      </c>
      <c r="Q145" s="124">
        <f>IF(IFERROR(IF(INDEX(data_wkly!BA:BA,MATCH($B145,data_wkly!$C:$C,0),1)=0,"",_xlfn.NUMBERVALUE(INDEX(data_wkly!BA:BA,MATCH($B145,data_wkly!$C:$C,0),1))),"na")=0,"",IFERROR(IF(INDEX(data_wkly!BA:BA,MATCH($B145,data_wkly!$C:$C,0),1)=0,"",_xlfn.NUMBERVALUE(INDEX(data_wkly!BA:BA,MATCH($B145,data_wkly!$C:$C,0),1))),"na"))</f>
        <v>163.53</v>
      </c>
      <c r="R145" s="124">
        <f>IF(IFERROR(IF(INDEX(data_wkly!BB:BB,MATCH($B145,data_wkly!$C:$C,0),1)=0,"",_xlfn.NUMBERVALUE(INDEX(data_wkly!BB:BB,MATCH($B145,data_wkly!$C:$C,0),1))),"na")=0,"",IFERROR(IF(INDEX(data_wkly!BB:BB,MATCH($B145,data_wkly!$C:$C,0),1)=0,"",_xlfn.NUMBERVALUE(INDEX(data_wkly!BB:BB,MATCH($B145,data_wkly!$C:$C,0),1))),"na"))</f>
        <v>164.01</v>
      </c>
      <c r="S145" s="124">
        <f>IF(IFERROR(IF(INDEX(data_wkly!BC:BC,MATCH($B145,data_wkly!$C:$C,0),1)=0,"",_xlfn.NUMBERVALUE(INDEX(data_wkly!BC:BC,MATCH($B145,data_wkly!$C:$C,0),1))),"na")=0,"",IFERROR(IF(INDEX(data_wkly!BC:BC,MATCH($B145,data_wkly!$C:$C,0),1)=0,"",_xlfn.NUMBERVALUE(INDEX(data_wkly!BC:BC,MATCH($B145,data_wkly!$C:$C,0),1))),"na"))</f>
        <v>164.31</v>
      </c>
      <c r="T145" s="124" t="str">
        <f>IFERROR(IF(INDEX(data_wkly!BL:BL,MATCH($B145,data_wkly!$C:$C,0),1)=0,"",_xlfn.NUMBERVALUE(INDEX(data_wkly!BL:BL,MATCH($B145,data_wkly!$C:$C,0),1))),"na")</f>
        <v/>
      </c>
      <c r="U145" s="124">
        <f>IF(IFERROR(IF(INDEX(data_wkly!BD:BD,MATCH($B145,data_wkly!$C:$C,0),1)=0,"",_xlfn.NUMBERVALUE(INDEX(data_wkly!BD:BD,MATCH($B145,data_wkly!$C:$C,0),1))),"na")=0,"",IFERROR(IF(INDEX(data_wkly!BD:BD,MATCH($B145,data_wkly!$C:$C,0),1)=0,"",_xlfn.NUMBERVALUE(INDEX(data_wkly!BD:BD,MATCH($B145,data_wkly!$C:$C,0),1))),"na"))</f>
        <v>163.83000000000001</v>
      </c>
      <c r="V145" s="124">
        <f>IF(IFERROR(IF(INDEX(data_wkly!BE:BE,MATCH($B145,data_wkly!$C:$C,0),1)=0,"",_xlfn.NUMBERVALUE(INDEX(data_wkly!BE:BE,MATCH($B145,data_wkly!$C:$C,0),1))),"na")=0,"",IFERROR(IF(INDEX(data_wkly!BE:BE,MATCH($B145,data_wkly!$C:$C,0),1)=0,"",_xlfn.NUMBERVALUE(INDEX(data_wkly!BE:BE,MATCH($B145,data_wkly!$C:$C,0),1))),"na"))</f>
        <v>147.24</v>
      </c>
      <c r="W145" s="124">
        <f>IF(IFERROR(IF(INDEX(data_wkly!BF:BF,MATCH($B145,data_wkly!$C:$C,0),1)=0,"",_xlfn.NUMBERVALUE(INDEX(data_wkly!BF:BF,MATCH($B145,data_wkly!$C:$C,0),1))),"na")=0,"",IFERROR(IF(INDEX(data_wkly!BF:BF,MATCH($B145,data_wkly!$C:$C,0),1)=0,"",_xlfn.NUMBERVALUE(INDEX(data_wkly!BF:BF,MATCH($B145,data_wkly!$C:$C,0),1))),"na"))</f>
        <v>161.74</v>
      </c>
      <c r="X145" s="124" t="str">
        <f>IFERROR(IF(INDEX(data_wkly!BK:BK,MATCH($B145,data_wkly!$C:$C,0),1)=0,"",_xlfn.NUMBERVALUE(INDEX(data_wkly!BK:BK,MATCH($B145,data_wkly!$C:$C,0),1))),"na")</f>
        <v/>
      </c>
      <c r="Y145" s="124">
        <f>IF(IFERROR(IF(INDEX(data_wkly!BG:BG,MATCH($B145,data_wkly!$C:$C,0),1)=0,"",_xlfn.NUMBERVALUE(INDEX(data_wkly!BG:BG,MATCH($B145,data_wkly!$C:$C,0),1))),"na")=0,"",IFERROR(IF(INDEX(data_wkly!BG:BG,MATCH($B145,data_wkly!$C:$C,0),1)=0,"",_xlfn.NUMBERVALUE(INDEX(data_wkly!BG:BG,MATCH($B145,data_wkly!$C:$C,0),1))),"na"))</f>
        <v>164.05</v>
      </c>
      <c r="AJ145" s="41">
        <f t="shared" si="9"/>
        <v>1</v>
      </c>
    </row>
    <row r="146" spans="1:36" ht="15.5">
      <c r="A146" s="88">
        <f t="shared" si="8"/>
        <v>2</v>
      </c>
      <c r="B146" s="89">
        <f t="shared" si="7"/>
        <v>44674</v>
      </c>
      <c r="C146" s="122">
        <f>IF(IFERROR(IF(INDEX(data_wkly!AO:AO,MATCH($B146,data_wkly!$C:$C,0),1)=0,"",_xlfn.NUMBERVALUE(INDEX(data_wkly!AO:AO,MATCH($B146,data_wkly!$C:$C,0),1))),"na")=0,"",IFERROR(IF(INDEX(data_wkly!AO:AO,MATCH($B146,data_wkly!$C:$C,0),1)=0,"",_xlfn.NUMBERVALUE(INDEX(data_wkly!AO:AO,MATCH($B146,data_wkly!$C:$C,0),1))),"na"))</f>
        <v>180</v>
      </c>
      <c r="D146" s="122">
        <f>IF(IFERROR(IF(INDEX(data_wkly!AP:AP,MATCH($B146,data_wkly!$C:$C,0),1)=0,"",_xlfn.NUMBERVALUE(INDEX(data_wkly!AP:AP,MATCH($B146,data_wkly!$C:$C,0),1))),"na")=0,"",IFERROR(IF(INDEX(data_wkly!AP:AP,MATCH($B146,data_wkly!$C:$C,0),1)=0,"",_xlfn.NUMBERVALUE(INDEX(data_wkly!AP:AP,MATCH($B146,data_wkly!$C:$C,0),1))),"na"))</f>
        <v>1274</v>
      </c>
      <c r="E146" s="122">
        <f>IF(IFERROR(IF(INDEX(data_wkly!AQ:AQ,MATCH($B146,data_wkly!$C:$C,0),1)=0,"",_xlfn.NUMBERVALUE(INDEX(data_wkly!AQ:AQ,MATCH($B146,data_wkly!$C:$C,0),1))),"na")=0,"",IFERROR(IF(INDEX(data_wkly!AQ:AQ,MATCH($B146,data_wkly!$C:$C,0),1)=0,"",_xlfn.NUMBERVALUE(INDEX(data_wkly!AQ:AQ,MATCH($B146,data_wkly!$C:$C,0),1))),"na"))</f>
        <v>7547</v>
      </c>
      <c r="F146" s="122">
        <f>IF(IFERROR(IF(INDEX(data_wkly!AR:AR,MATCH($B146,data_wkly!$C:$C,0),1)=0,"",_xlfn.NUMBERVALUE(INDEX(data_wkly!AR:AR,MATCH($B146,data_wkly!$C:$C,0),1))),"na")=0,"",IFERROR(IF(INDEX(data_wkly!AR:AR,MATCH($B146,data_wkly!$C:$C,0),1)=0,"",_xlfn.NUMBERVALUE(INDEX(data_wkly!AR:AR,MATCH($B146,data_wkly!$C:$C,0),1))),"na"))</f>
        <v>19999</v>
      </c>
      <c r="G146" s="122">
        <f>IF(IFERROR(IF(INDEX(data_wkly!AS:AS,MATCH($B146,data_wkly!$C:$C,0),1)=0,"",_xlfn.NUMBERVALUE(INDEX(data_wkly!AS:AS,MATCH($B146,data_wkly!$C:$C,0),1))),"na")=0,"",IFERROR(IF(INDEX(data_wkly!AS:AS,MATCH($B146,data_wkly!$C:$C,0),1)=0,"",_xlfn.NUMBERVALUE(INDEX(data_wkly!AS:AS,MATCH($B146,data_wkly!$C:$C,0),1))),"na"))</f>
        <v>27599</v>
      </c>
      <c r="H146" s="122" t="str">
        <f>IFERROR(IF(INDEX(data_wkly!BJ:BJ,MATCH($B146,data_wkly!$C:$C,0),1)=0,"",_xlfn.NUMBERVALUE(INDEX(data_wkly!BJ:BJ,MATCH($B146,data_wkly!$C:$C,0),1))),"na")</f>
        <v/>
      </c>
      <c r="I146" s="122">
        <f>IF(IFERROR(IF(INDEX(data_wkly!AT:AT,MATCH($B146,data_wkly!$C:$C,0),1)=0,"",_xlfn.NUMBERVALUE(INDEX(data_wkly!AT:AT,MATCH($B146,data_wkly!$C:$C,0),1))),"na")=0,"",IFERROR(IF(INDEX(data_wkly!AT:AT,MATCH($B146,data_wkly!$C:$C,0),1)=0,"",_xlfn.NUMBERVALUE(INDEX(data_wkly!AT:AT,MATCH($B146,data_wkly!$C:$C,0),1))),"na"))</f>
        <v>10099</v>
      </c>
      <c r="J146" s="122">
        <f>IF(IFERROR(IF(INDEX(data_wkly!AU:AU,MATCH($B146,data_wkly!$C:$C,0),1)=0,"",_xlfn.NUMBERVALUE(INDEX(data_wkly!AU:AU,MATCH($B146,data_wkly!$C:$C,0),1))),"na")=0,"",IFERROR(IF(INDEX(data_wkly!AU:AU,MATCH($B146,data_wkly!$C:$C,0),1)=0,"",_xlfn.NUMBERVALUE(INDEX(data_wkly!AU:AU,MATCH($B146,data_wkly!$C:$C,0),1))),"na"))</f>
        <v>9047</v>
      </c>
      <c r="K146" s="122">
        <f>IF(IFERROR(IF(INDEX(data_wkly!AV:AV,MATCH($B146,data_wkly!$C:$C,0),1)=0,"",_xlfn.NUMBERVALUE(INDEX(data_wkly!AV:AV,MATCH($B146,data_wkly!$C:$C,0),1))),"na")=0,"",IFERROR(IF(INDEX(data_wkly!AV:AV,MATCH($B146,data_wkly!$C:$C,0),1)=0,"",_xlfn.NUMBERVALUE(INDEX(data_wkly!AV:AV,MATCH($B146,data_wkly!$C:$C,0),1))),"na"))</f>
        <v>75745</v>
      </c>
      <c r="L146" s="122" t="str">
        <f>IFERROR(IF(INDEX(data_wkly!BI:BI,MATCH($B146,data_wkly!$C:$C,0),1)=0,"",_xlfn.NUMBERVALUE(INDEX(data_wkly!BI:BI,MATCH($B146,data_wkly!$C:$C,0),1))),"na")</f>
        <v/>
      </c>
      <c r="M146" s="122">
        <f>IF(IFERROR(IF(INDEX(data_wkly!AW:AW,MATCH($B146,data_wkly!$C:$C,0),1)=0,"",_xlfn.NUMBERVALUE(INDEX(data_wkly!AW:AW,MATCH($B146,data_wkly!$C:$C,0),1))),"na")=0,"",IFERROR(IF(INDEX(data_wkly!AW:AW,MATCH($B146,data_wkly!$C:$C,0),1)=0,"",_xlfn.NUMBERVALUE(INDEX(data_wkly!AW:AW,MATCH($B146,data_wkly!$C:$C,0),1))),"na"))</f>
        <v>65244</v>
      </c>
      <c r="N146" s="123"/>
      <c r="O146" s="124">
        <f>IF(IFERROR(IF(INDEX(data_wkly!AY:AY,MATCH($B146,data_wkly!$C:$C,0),1)=0,"",_xlfn.NUMBERVALUE(INDEX(data_wkly!AY:AY,MATCH($B146,data_wkly!$C:$C,0),1))),"na")=0,"",IFERROR(IF(INDEX(data_wkly!AY:AY,MATCH($B146,data_wkly!$C:$C,0),1)=0,"",_xlfn.NUMBERVALUE(INDEX(data_wkly!AY:AY,MATCH($B146,data_wkly!$C:$C,0),1))),"na"))</f>
        <v>138.97</v>
      </c>
      <c r="P146" s="124">
        <f>IF(IFERROR(IF(INDEX(data_wkly!AZ:AZ,MATCH($B146,data_wkly!$C:$C,0),1)=0,"",_xlfn.NUMBERVALUE(INDEX(data_wkly!AZ:AZ,MATCH($B146,data_wkly!$C:$C,0),1))),"na")=0,"",IFERROR(IF(INDEX(data_wkly!AZ:AZ,MATCH($B146,data_wkly!$C:$C,0),1)=0,"",_xlfn.NUMBERVALUE(INDEX(data_wkly!AZ:AZ,MATCH($B146,data_wkly!$C:$C,0),1))),"na"))</f>
        <v>159.72999999999999</v>
      </c>
      <c r="Q146" s="124">
        <f>IF(IFERROR(IF(INDEX(data_wkly!BA:BA,MATCH($B146,data_wkly!$C:$C,0),1)=0,"",_xlfn.NUMBERVALUE(INDEX(data_wkly!BA:BA,MATCH($B146,data_wkly!$C:$C,0),1))),"na")=0,"",IFERROR(IF(INDEX(data_wkly!BA:BA,MATCH($B146,data_wkly!$C:$C,0),1)=0,"",_xlfn.NUMBERVALUE(INDEX(data_wkly!BA:BA,MATCH($B146,data_wkly!$C:$C,0),1))),"na"))</f>
        <v>166.22</v>
      </c>
      <c r="R146" s="124">
        <f>IF(IFERROR(IF(INDEX(data_wkly!BB:BB,MATCH($B146,data_wkly!$C:$C,0),1)=0,"",_xlfn.NUMBERVALUE(INDEX(data_wkly!BB:BB,MATCH($B146,data_wkly!$C:$C,0),1))),"na")=0,"",IFERROR(IF(INDEX(data_wkly!BB:BB,MATCH($B146,data_wkly!$C:$C,0),1)=0,"",_xlfn.NUMBERVALUE(INDEX(data_wkly!BB:BB,MATCH($B146,data_wkly!$C:$C,0),1))),"na"))</f>
        <v>167.32</v>
      </c>
      <c r="S146" s="124">
        <f>IF(IFERROR(IF(INDEX(data_wkly!BC:BC,MATCH($B146,data_wkly!$C:$C,0),1)=0,"",_xlfn.NUMBERVALUE(INDEX(data_wkly!BC:BC,MATCH($B146,data_wkly!$C:$C,0),1))),"na")=0,"",IFERROR(IF(INDEX(data_wkly!BC:BC,MATCH($B146,data_wkly!$C:$C,0),1)=0,"",_xlfn.NUMBERVALUE(INDEX(data_wkly!BC:BC,MATCH($B146,data_wkly!$C:$C,0),1))),"na"))</f>
        <v>167.04</v>
      </c>
      <c r="T146" s="124" t="str">
        <f>IFERROR(IF(INDEX(data_wkly!BL:BL,MATCH($B146,data_wkly!$C:$C,0),1)=0,"",_xlfn.NUMBERVALUE(INDEX(data_wkly!BL:BL,MATCH($B146,data_wkly!$C:$C,0),1))),"na")</f>
        <v/>
      </c>
      <c r="U146" s="124">
        <f>IF(IFERROR(IF(INDEX(data_wkly!BD:BD,MATCH($B146,data_wkly!$C:$C,0),1)=0,"",_xlfn.NUMBERVALUE(INDEX(data_wkly!BD:BD,MATCH($B146,data_wkly!$C:$C,0),1))),"na")=0,"",IFERROR(IF(INDEX(data_wkly!BD:BD,MATCH($B146,data_wkly!$C:$C,0),1)=0,"",_xlfn.NUMBERVALUE(INDEX(data_wkly!BD:BD,MATCH($B146,data_wkly!$C:$C,0),1))),"na"))</f>
        <v>166.31</v>
      </c>
      <c r="V146" s="124">
        <f>IF(IFERROR(IF(INDEX(data_wkly!BE:BE,MATCH($B146,data_wkly!$C:$C,0),1)=0,"",_xlfn.NUMBERVALUE(INDEX(data_wkly!BE:BE,MATCH($B146,data_wkly!$C:$C,0),1))),"na")=0,"",IFERROR(IF(INDEX(data_wkly!BE:BE,MATCH($B146,data_wkly!$C:$C,0),1)=0,"",_xlfn.NUMBERVALUE(INDEX(data_wkly!BE:BE,MATCH($B146,data_wkly!$C:$C,0),1))),"na"))</f>
        <v>151.77000000000001</v>
      </c>
      <c r="W146" s="124">
        <f>IF(IFERROR(IF(INDEX(data_wkly!BF:BF,MATCH($B146,data_wkly!$C:$C,0),1)=0,"",_xlfn.NUMBERVALUE(INDEX(data_wkly!BF:BF,MATCH($B146,data_wkly!$C:$C,0),1))),"na")=0,"",IFERROR(IF(INDEX(data_wkly!BF:BF,MATCH($B146,data_wkly!$C:$C,0),1)=0,"",_xlfn.NUMBERVALUE(INDEX(data_wkly!BF:BF,MATCH($B146,data_wkly!$C:$C,0),1))),"na"))</f>
        <v>164.92</v>
      </c>
      <c r="X146" s="124" t="str">
        <f>IFERROR(IF(INDEX(data_wkly!BK:BK,MATCH($B146,data_wkly!$C:$C,0),1)=0,"",_xlfn.NUMBERVALUE(INDEX(data_wkly!BK:BK,MATCH($B146,data_wkly!$C:$C,0),1))),"na")</f>
        <v/>
      </c>
      <c r="Y146" s="124">
        <f>IF(IFERROR(IF(INDEX(data_wkly!BG:BG,MATCH($B146,data_wkly!$C:$C,0),1)=0,"",_xlfn.NUMBERVALUE(INDEX(data_wkly!BG:BG,MATCH($B146,data_wkly!$C:$C,0),1))),"na")=0,"",IFERROR(IF(INDEX(data_wkly!BG:BG,MATCH($B146,data_wkly!$C:$C,0),1)=0,"",_xlfn.NUMBERVALUE(INDEX(data_wkly!BG:BG,MATCH($B146,data_wkly!$C:$C,0),1))),"na"))</f>
        <v>166.92</v>
      </c>
      <c r="AJ146" s="41">
        <f t="shared" si="9"/>
        <v>2</v>
      </c>
    </row>
    <row r="147" spans="1:36" ht="15.5">
      <c r="A147" s="88">
        <f t="shared" si="8"/>
        <v>1</v>
      </c>
      <c r="B147" s="89">
        <f t="shared" si="7"/>
        <v>44681</v>
      </c>
      <c r="C147" s="122">
        <f>IF(IFERROR(IF(INDEX(data_wkly!AO:AO,MATCH($B147,data_wkly!$C:$C,0),1)=0,"",_xlfn.NUMBERVALUE(INDEX(data_wkly!AO:AO,MATCH($B147,data_wkly!$C:$C,0),1))),"na")=0,"",IFERROR(IF(INDEX(data_wkly!AO:AO,MATCH($B147,data_wkly!$C:$C,0),1)=0,"",_xlfn.NUMBERVALUE(INDEX(data_wkly!AO:AO,MATCH($B147,data_wkly!$C:$C,0),1))),"na"))</f>
        <v>164</v>
      </c>
      <c r="D147" s="122">
        <f>IF(IFERROR(IF(INDEX(data_wkly!AP:AP,MATCH($B147,data_wkly!$C:$C,0),1)=0,"",_xlfn.NUMBERVALUE(INDEX(data_wkly!AP:AP,MATCH($B147,data_wkly!$C:$C,0),1))),"na")=0,"",IFERROR(IF(INDEX(data_wkly!AP:AP,MATCH($B147,data_wkly!$C:$C,0),1)=0,"",_xlfn.NUMBERVALUE(INDEX(data_wkly!AP:AP,MATCH($B147,data_wkly!$C:$C,0),1))),"na"))</f>
        <v>1474</v>
      </c>
      <c r="E147" s="122">
        <f>IF(IFERROR(IF(INDEX(data_wkly!AQ:AQ,MATCH($B147,data_wkly!$C:$C,0),1)=0,"",_xlfn.NUMBERVALUE(INDEX(data_wkly!AQ:AQ,MATCH($B147,data_wkly!$C:$C,0),1))),"na")=0,"",IFERROR(IF(INDEX(data_wkly!AQ:AQ,MATCH($B147,data_wkly!$C:$C,0),1)=0,"",_xlfn.NUMBERVALUE(INDEX(data_wkly!AQ:AQ,MATCH($B147,data_wkly!$C:$C,0),1))),"na"))</f>
        <v>8259</v>
      </c>
      <c r="F147" s="122">
        <f>IF(IFERROR(IF(INDEX(data_wkly!AR:AR,MATCH($B147,data_wkly!$C:$C,0),1)=0,"",_xlfn.NUMBERVALUE(INDEX(data_wkly!AR:AR,MATCH($B147,data_wkly!$C:$C,0),1))),"na")=0,"",IFERROR(IF(INDEX(data_wkly!AR:AR,MATCH($B147,data_wkly!$C:$C,0),1)=0,"",_xlfn.NUMBERVALUE(INDEX(data_wkly!AR:AR,MATCH($B147,data_wkly!$C:$C,0),1))),"na"))</f>
        <v>21255</v>
      </c>
      <c r="G147" s="122">
        <f>IF(IFERROR(IF(INDEX(data_wkly!AS:AS,MATCH($B147,data_wkly!$C:$C,0),1)=0,"",_xlfn.NUMBERVALUE(INDEX(data_wkly!AS:AS,MATCH($B147,data_wkly!$C:$C,0),1))),"na")=0,"",IFERROR(IF(INDEX(data_wkly!AS:AS,MATCH($B147,data_wkly!$C:$C,0),1)=0,"",_xlfn.NUMBERVALUE(INDEX(data_wkly!AS:AS,MATCH($B147,data_wkly!$C:$C,0),1))),"na"))</f>
        <v>28935</v>
      </c>
      <c r="H147" s="122" t="str">
        <f>IFERROR(IF(INDEX(data_wkly!BJ:BJ,MATCH($B147,data_wkly!$C:$C,0),1)=0,"",_xlfn.NUMBERVALUE(INDEX(data_wkly!BJ:BJ,MATCH($B147,data_wkly!$C:$C,0),1))),"na")</f>
        <v/>
      </c>
      <c r="I147" s="122">
        <f>IF(IFERROR(IF(INDEX(data_wkly!AT:AT,MATCH($B147,data_wkly!$C:$C,0),1)=0,"",_xlfn.NUMBERVALUE(INDEX(data_wkly!AT:AT,MATCH($B147,data_wkly!$C:$C,0),1))),"na")=0,"",IFERROR(IF(INDEX(data_wkly!AT:AT,MATCH($B147,data_wkly!$C:$C,0),1)=0,"",_xlfn.NUMBERVALUE(INDEX(data_wkly!AT:AT,MATCH($B147,data_wkly!$C:$C,0),1))),"na"))</f>
        <v>10071</v>
      </c>
      <c r="J147" s="122">
        <f>IF(IFERROR(IF(INDEX(data_wkly!AU:AU,MATCH($B147,data_wkly!$C:$C,0),1)=0,"",_xlfn.NUMBERVALUE(INDEX(data_wkly!AU:AU,MATCH($B147,data_wkly!$C:$C,0),1))),"na")=0,"",IFERROR(IF(INDEX(data_wkly!AU:AU,MATCH($B147,data_wkly!$C:$C,0),1)=0,"",_xlfn.NUMBERVALUE(INDEX(data_wkly!AU:AU,MATCH($B147,data_wkly!$C:$C,0),1))),"na"))</f>
        <v>8426</v>
      </c>
      <c r="K147" s="122">
        <f>IF(IFERROR(IF(INDEX(data_wkly!AV:AV,MATCH($B147,data_wkly!$C:$C,0),1)=0,"",_xlfn.NUMBERVALUE(INDEX(data_wkly!AV:AV,MATCH($B147,data_wkly!$C:$C,0),1))),"na")=0,"",IFERROR(IF(INDEX(data_wkly!AV:AV,MATCH($B147,data_wkly!$C:$C,0),1)=0,"",_xlfn.NUMBERVALUE(INDEX(data_wkly!AV:AV,MATCH($B147,data_wkly!$C:$C,0),1))),"na"))</f>
        <v>78584</v>
      </c>
      <c r="L147" s="122" t="str">
        <f>IFERROR(IF(INDEX(data_wkly!BI:BI,MATCH($B147,data_wkly!$C:$C,0),1)=0,"",_xlfn.NUMBERVALUE(INDEX(data_wkly!BI:BI,MATCH($B147,data_wkly!$C:$C,0),1))),"na")</f>
        <v/>
      </c>
      <c r="M147" s="122">
        <f>IF(IFERROR(IF(INDEX(data_wkly!AW:AW,MATCH($B147,data_wkly!$C:$C,0),1)=0,"",_xlfn.NUMBERVALUE(INDEX(data_wkly!AW:AW,MATCH($B147,data_wkly!$C:$C,0),1))),"na")=0,"",IFERROR(IF(INDEX(data_wkly!AW:AW,MATCH($B147,data_wkly!$C:$C,0),1)=0,"",_xlfn.NUMBERVALUE(INDEX(data_wkly!AW:AW,MATCH($B147,data_wkly!$C:$C,0),1))),"na"))</f>
        <v>68520</v>
      </c>
      <c r="N147" s="123"/>
      <c r="O147" s="124">
        <f>IF(IFERROR(IF(INDEX(data_wkly!AY:AY,MATCH($B147,data_wkly!$C:$C,0),1)=0,"",_xlfn.NUMBERVALUE(INDEX(data_wkly!AY:AY,MATCH($B147,data_wkly!$C:$C,0),1))),"na")=0,"",IFERROR(IF(INDEX(data_wkly!AY:AY,MATCH($B147,data_wkly!$C:$C,0),1)=0,"",_xlfn.NUMBERVALUE(INDEX(data_wkly!AY:AY,MATCH($B147,data_wkly!$C:$C,0),1))),"na"))</f>
        <v>142.74</v>
      </c>
      <c r="P147" s="124">
        <f>IF(IFERROR(IF(INDEX(data_wkly!AZ:AZ,MATCH($B147,data_wkly!$C:$C,0),1)=0,"",_xlfn.NUMBERVALUE(INDEX(data_wkly!AZ:AZ,MATCH($B147,data_wkly!$C:$C,0),1))),"na")=0,"",IFERROR(IF(INDEX(data_wkly!AZ:AZ,MATCH($B147,data_wkly!$C:$C,0),1)=0,"",_xlfn.NUMBERVALUE(INDEX(data_wkly!AZ:AZ,MATCH($B147,data_wkly!$C:$C,0),1))),"na"))</f>
        <v>162.72</v>
      </c>
      <c r="Q147" s="124">
        <f>IF(IFERROR(IF(INDEX(data_wkly!BA:BA,MATCH($B147,data_wkly!$C:$C,0),1)=0,"",_xlfn.NUMBERVALUE(INDEX(data_wkly!BA:BA,MATCH($B147,data_wkly!$C:$C,0),1))),"na")=0,"",IFERROR(IF(INDEX(data_wkly!BA:BA,MATCH($B147,data_wkly!$C:$C,0),1)=0,"",_xlfn.NUMBERVALUE(INDEX(data_wkly!BA:BA,MATCH($B147,data_wkly!$C:$C,0),1))),"na"))</f>
        <v>166.99</v>
      </c>
      <c r="R147" s="124">
        <f>IF(IFERROR(IF(INDEX(data_wkly!BB:BB,MATCH($B147,data_wkly!$C:$C,0),1)=0,"",_xlfn.NUMBERVALUE(INDEX(data_wkly!BB:BB,MATCH($B147,data_wkly!$C:$C,0),1))),"na")=0,"",IFERROR(IF(INDEX(data_wkly!BB:BB,MATCH($B147,data_wkly!$C:$C,0),1)=0,"",_xlfn.NUMBERVALUE(INDEX(data_wkly!BB:BB,MATCH($B147,data_wkly!$C:$C,0),1))),"na"))</f>
        <v>169.51</v>
      </c>
      <c r="S147" s="124">
        <f>IF(IFERROR(IF(INDEX(data_wkly!BC:BC,MATCH($B147,data_wkly!$C:$C,0),1)=0,"",_xlfn.NUMBERVALUE(INDEX(data_wkly!BC:BC,MATCH($B147,data_wkly!$C:$C,0),1))),"na")=0,"",IFERROR(IF(INDEX(data_wkly!BC:BC,MATCH($B147,data_wkly!$C:$C,0),1)=0,"",_xlfn.NUMBERVALUE(INDEX(data_wkly!BC:BC,MATCH($B147,data_wkly!$C:$C,0),1))),"na"))</f>
        <v>168.8</v>
      </c>
      <c r="T147" s="124" t="str">
        <f>IFERROR(IF(INDEX(data_wkly!BL:BL,MATCH($B147,data_wkly!$C:$C,0),1)=0,"",_xlfn.NUMBERVALUE(INDEX(data_wkly!BL:BL,MATCH($B147,data_wkly!$C:$C,0),1))),"na")</f>
        <v/>
      </c>
      <c r="U147" s="124">
        <f>IF(IFERROR(IF(INDEX(data_wkly!BD:BD,MATCH($B147,data_wkly!$C:$C,0),1)=0,"",_xlfn.NUMBERVALUE(INDEX(data_wkly!BD:BD,MATCH($B147,data_wkly!$C:$C,0),1))),"na")=0,"",IFERROR(IF(INDEX(data_wkly!BD:BD,MATCH($B147,data_wkly!$C:$C,0),1)=0,"",_xlfn.NUMBERVALUE(INDEX(data_wkly!BD:BD,MATCH($B147,data_wkly!$C:$C,0),1))),"na"))</f>
        <v>167.36</v>
      </c>
      <c r="V147" s="124">
        <f>IF(IFERROR(IF(INDEX(data_wkly!BE:BE,MATCH($B147,data_wkly!$C:$C,0),1)=0,"",_xlfn.NUMBERVALUE(INDEX(data_wkly!BE:BE,MATCH($B147,data_wkly!$C:$C,0),1))),"na")=0,"",IFERROR(IF(INDEX(data_wkly!BE:BE,MATCH($B147,data_wkly!$C:$C,0),1)=0,"",_xlfn.NUMBERVALUE(INDEX(data_wkly!BE:BE,MATCH($B147,data_wkly!$C:$C,0),1))),"na"))</f>
        <v>153.72999999999999</v>
      </c>
      <c r="W147" s="124">
        <f>IF(IFERROR(IF(INDEX(data_wkly!BF:BF,MATCH($B147,data_wkly!$C:$C,0),1)=0,"",_xlfn.NUMBERVALUE(INDEX(data_wkly!BF:BF,MATCH($B147,data_wkly!$C:$C,0),1))),"na")=0,"",IFERROR(IF(INDEX(data_wkly!BF:BF,MATCH($B147,data_wkly!$C:$C,0),1)=0,"",_xlfn.NUMBERVALUE(INDEX(data_wkly!BF:BF,MATCH($B147,data_wkly!$C:$C,0),1))),"na"))</f>
        <v>166.83</v>
      </c>
      <c r="X147" s="124" t="str">
        <f>IFERROR(IF(INDEX(data_wkly!BK:BK,MATCH($B147,data_wkly!$C:$C,0),1)=0,"",_xlfn.NUMBERVALUE(INDEX(data_wkly!BK:BK,MATCH($B147,data_wkly!$C:$C,0),1))),"na")</f>
        <v/>
      </c>
      <c r="Y147" s="124">
        <f>IF(IFERROR(IF(INDEX(data_wkly!BG:BG,MATCH($B147,data_wkly!$C:$C,0),1)=0,"",_xlfn.NUMBERVALUE(INDEX(data_wkly!BG:BG,MATCH($B147,data_wkly!$C:$C,0),1))),"na")=0,"",IFERROR(IF(INDEX(data_wkly!BG:BG,MATCH($B147,data_wkly!$C:$C,0),1)=0,"",_xlfn.NUMBERVALUE(INDEX(data_wkly!BG:BG,MATCH($B147,data_wkly!$C:$C,0),1))),"na"))</f>
        <v>168.59</v>
      </c>
      <c r="AJ147" s="41">
        <f t="shared" si="9"/>
        <v>1</v>
      </c>
    </row>
    <row r="148" spans="1:36" ht="15.5">
      <c r="A148" s="88">
        <f t="shared" si="8"/>
        <v>2</v>
      </c>
      <c r="B148" s="89">
        <f t="shared" si="7"/>
        <v>44688</v>
      </c>
      <c r="C148" s="122">
        <f>IF(IFERROR(IF(INDEX(data_wkly!AO:AO,MATCH($B148,data_wkly!$C:$C,0),1)=0,"",_xlfn.NUMBERVALUE(INDEX(data_wkly!AO:AO,MATCH($B148,data_wkly!$C:$C,0),1))),"na")=0,"",IFERROR(IF(INDEX(data_wkly!AO:AO,MATCH($B148,data_wkly!$C:$C,0),1)=0,"",_xlfn.NUMBERVALUE(INDEX(data_wkly!AO:AO,MATCH($B148,data_wkly!$C:$C,0),1))),"na"))</f>
        <v>153</v>
      </c>
      <c r="D148" s="122">
        <f>IF(IFERROR(IF(INDEX(data_wkly!AP:AP,MATCH($B148,data_wkly!$C:$C,0),1)=0,"",_xlfn.NUMBERVALUE(INDEX(data_wkly!AP:AP,MATCH($B148,data_wkly!$C:$C,0),1))),"na")=0,"",IFERROR(IF(INDEX(data_wkly!AP:AP,MATCH($B148,data_wkly!$C:$C,0),1)=0,"",_xlfn.NUMBERVALUE(INDEX(data_wkly!AP:AP,MATCH($B148,data_wkly!$C:$C,0),1))),"na"))</f>
        <v>1299</v>
      </c>
      <c r="E148" s="122">
        <f>IF(IFERROR(IF(INDEX(data_wkly!AQ:AQ,MATCH($B148,data_wkly!$C:$C,0),1)=0,"",_xlfn.NUMBERVALUE(INDEX(data_wkly!AQ:AQ,MATCH($B148,data_wkly!$C:$C,0),1))),"na")=0,"",IFERROR(IF(INDEX(data_wkly!AQ:AQ,MATCH($B148,data_wkly!$C:$C,0),1)=0,"",_xlfn.NUMBERVALUE(INDEX(data_wkly!AQ:AQ,MATCH($B148,data_wkly!$C:$C,0),1))),"na"))</f>
        <v>7626</v>
      </c>
      <c r="F148" s="122">
        <f>IF(IFERROR(IF(INDEX(data_wkly!AR:AR,MATCH($B148,data_wkly!$C:$C,0),1)=0,"",_xlfn.NUMBERVALUE(INDEX(data_wkly!AR:AR,MATCH($B148,data_wkly!$C:$C,0),1))),"na")=0,"",IFERROR(IF(INDEX(data_wkly!AR:AR,MATCH($B148,data_wkly!$C:$C,0),1)=0,"",_xlfn.NUMBERVALUE(INDEX(data_wkly!AR:AR,MATCH($B148,data_wkly!$C:$C,0),1))),"na"))</f>
        <v>21392</v>
      </c>
      <c r="G148" s="122">
        <f>IF(IFERROR(IF(INDEX(data_wkly!AS:AS,MATCH($B148,data_wkly!$C:$C,0),1)=0,"",_xlfn.NUMBERVALUE(INDEX(data_wkly!AS:AS,MATCH($B148,data_wkly!$C:$C,0),1))),"na")=0,"",IFERROR(IF(INDEX(data_wkly!AS:AS,MATCH($B148,data_wkly!$C:$C,0),1)=0,"",_xlfn.NUMBERVALUE(INDEX(data_wkly!AS:AS,MATCH($B148,data_wkly!$C:$C,0),1))),"na"))</f>
        <v>28817</v>
      </c>
      <c r="H148" s="122" t="str">
        <f>IFERROR(IF(INDEX(data_wkly!BJ:BJ,MATCH($B148,data_wkly!$C:$C,0),1)=0,"",_xlfn.NUMBERVALUE(INDEX(data_wkly!BJ:BJ,MATCH($B148,data_wkly!$C:$C,0),1))),"na")</f>
        <v/>
      </c>
      <c r="I148" s="122">
        <f>IF(IFERROR(IF(INDEX(data_wkly!AT:AT,MATCH($B148,data_wkly!$C:$C,0),1)=0,"",_xlfn.NUMBERVALUE(INDEX(data_wkly!AT:AT,MATCH($B148,data_wkly!$C:$C,0),1))),"na")=0,"",IFERROR(IF(INDEX(data_wkly!AT:AT,MATCH($B148,data_wkly!$C:$C,0),1)=0,"",_xlfn.NUMBERVALUE(INDEX(data_wkly!AT:AT,MATCH($B148,data_wkly!$C:$C,0),1))),"na"))</f>
        <v>9220</v>
      </c>
      <c r="J148" s="122">
        <f>IF(IFERROR(IF(INDEX(data_wkly!AU:AU,MATCH($B148,data_wkly!$C:$C,0),1)=0,"",_xlfn.NUMBERVALUE(INDEX(data_wkly!AU:AU,MATCH($B148,data_wkly!$C:$C,0),1))),"na")=0,"",IFERROR(IF(INDEX(data_wkly!AU:AU,MATCH($B148,data_wkly!$C:$C,0),1)=0,"",_xlfn.NUMBERVALUE(INDEX(data_wkly!AU:AU,MATCH($B148,data_wkly!$C:$C,0),1))),"na"))</f>
        <v>7086</v>
      </c>
      <c r="K148" s="122">
        <f>IF(IFERROR(IF(INDEX(data_wkly!AV:AV,MATCH($B148,data_wkly!$C:$C,0),1)=0,"",_xlfn.NUMBERVALUE(INDEX(data_wkly!AV:AV,MATCH($B148,data_wkly!$C:$C,0),1))),"na")=0,"",IFERROR(IF(INDEX(data_wkly!AV:AV,MATCH($B148,data_wkly!$C:$C,0),1)=0,"",_xlfn.NUMBERVALUE(INDEX(data_wkly!AV:AV,MATCH($B148,data_wkly!$C:$C,0),1))),"na"))</f>
        <v>75593</v>
      </c>
      <c r="L148" s="122" t="str">
        <f>IFERROR(IF(INDEX(data_wkly!BI:BI,MATCH($B148,data_wkly!$C:$C,0),1)=0,"",_xlfn.NUMBERVALUE(INDEX(data_wkly!BI:BI,MATCH($B148,data_wkly!$C:$C,0),1))),"na")</f>
        <v/>
      </c>
      <c r="M148" s="122">
        <f>IF(IFERROR(IF(INDEX(data_wkly!AW:AW,MATCH($B148,data_wkly!$C:$C,0),1)=0,"",_xlfn.NUMBERVALUE(INDEX(data_wkly!AW:AW,MATCH($B148,data_wkly!$C:$C,0),1))),"na")=0,"",IFERROR(IF(INDEX(data_wkly!AW:AW,MATCH($B148,data_wkly!$C:$C,0),1)=0,"",_xlfn.NUMBERVALUE(INDEX(data_wkly!AW:AW,MATCH($B148,data_wkly!$C:$C,0),1))),"na"))</f>
        <v>67055</v>
      </c>
      <c r="N148" s="123"/>
      <c r="O148" s="124">
        <f>IF(IFERROR(IF(INDEX(data_wkly!AY:AY,MATCH($B148,data_wkly!$C:$C,0),1)=0,"",_xlfn.NUMBERVALUE(INDEX(data_wkly!AY:AY,MATCH($B148,data_wkly!$C:$C,0),1))),"na")=0,"",IFERROR(IF(INDEX(data_wkly!AY:AY,MATCH($B148,data_wkly!$C:$C,0),1)=0,"",_xlfn.NUMBERVALUE(INDEX(data_wkly!AY:AY,MATCH($B148,data_wkly!$C:$C,0),1))),"na"))</f>
        <v>144.86000000000001</v>
      </c>
      <c r="P148" s="124">
        <f>IF(IFERROR(IF(INDEX(data_wkly!AZ:AZ,MATCH($B148,data_wkly!$C:$C,0),1)=0,"",_xlfn.NUMBERVALUE(INDEX(data_wkly!AZ:AZ,MATCH($B148,data_wkly!$C:$C,0),1))),"na")=0,"",IFERROR(IF(INDEX(data_wkly!AZ:AZ,MATCH($B148,data_wkly!$C:$C,0),1)=0,"",_xlfn.NUMBERVALUE(INDEX(data_wkly!AZ:AZ,MATCH($B148,data_wkly!$C:$C,0),1))),"na"))</f>
        <v>167.49</v>
      </c>
      <c r="Q148" s="124">
        <f>IF(IFERROR(IF(INDEX(data_wkly!BA:BA,MATCH($B148,data_wkly!$C:$C,0),1)=0,"",_xlfn.NUMBERVALUE(INDEX(data_wkly!BA:BA,MATCH($B148,data_wkly!$C:$C,0),1))),"na")=0,"",IFERROR(IF(INDEX(data_wkly!BA:BA,MATCH($B148,data_wkly!$C:$C,0),1)=0,"",_xlfn.NUMBERVALUE(INDEX(data_wkly!BA:BA,MATCH($B148,data_wkly!$C:$C,0),1))),"na"))</f>
        <v>172.94</v>
      </c>
      <c r="R148" s="124">
        <f>IF(IFERROR(IF(INDEX(data_wkly!BB:BB,MATCH($B148,data_wkly!$C:$C,0),1)=0,"",_xlfn.NUMBERVALUE(INDEX(data_wkly!BB:BB,MATCH($B148,data_wkly!$C:$C,0),1))),"na")=0,"",IFERROR(IF(INDEX(data_wkly!BB:BB,MATCH($B148,data_wkly!$C:$C,0),1)=0,"",_xlfn.NUMBERVALUE(INDEX(data_wkly!BB:BB,MATCH($B148,data_wkly!$C:$C,0),1))),"na"))</f>
        <v>173.58</v>
      </c>
      <c r="S148" s="124">
        <f>IF(IFERROR(IF(INDEX(data_wkly!BC:BC,MATCH($B148,data_wkly!$C:$C,0),1)=0,"",_xlfn.NUMBERVALUE(INDEX(data_wkly!BC:BC,MATCH($B148,data_wkly!$C:$C,0),1))),"na")=0,"",IFERROR(IF(INDEX(data_wkly!BC:BC,MATCH($B148,data_wkly!$C:$C,0),1)=0,"",_xlfn.NUMBERVALUE(INDEX(data_wkly!BC:BC,MATCH($B148,data_wkly!$C:$C,0),1))),"na"))</f>
        <v>173.19</v>
      </c>
      <c r="T148" s="124" t="str">
        <f>IFERROR(IF(INDEX(data_wkly!BL:BL,MATCH($B148,data_wkly!$C:$C,0),1)=0,"",_xlfn.NUMBERVALUE(INDEX(data_wkly!BL:BL,MATCH($B148,data_wkly!$C:$C,0),1))),"na")</f>
        <v/>
      </c>
      <c r="U148" s="124">
        <f>IF(IFERROR(IF(INDEX(data_wkly!BD:BD,MATCH($B148,data_wkly!$C:$C,0),1)=0,"",_xlfn.NUMBERVALUE(INDEX(data_wkly!BD:BD,MATCH($B148,data_wkly!$C:$C,0),1))),"na")=0,"",IFERROR(IF(INDEX(data_wkly!BD:BD,MATCH($B148,data_wkly!$C:$C,0),1)=0,"",_xlfn.NUMBERVALUE(INDEX(data_wkly!BD:BD,MATCH($B148,data_wkly!$C:$C,0),1))),"na"))</f>
        <v>172.7</v>
      </c>
      <c r="V148" s="124">
        <f>IF(IFERROR(IF(INDEX(data_wkly!BE:BE,MATCH($B148,data_wkly!$C:$C,0),1)=0,"",_xlfn.NUMBERVALUE(INDEX(data_wkly!BE:BE,MATCH($B148,data_wkly!$C:$C,0),1))),"na")=0,"",IFERROR(IF(INDEX(data_wkly!BE:BE,MATCH($B148,data_wkly!$C:$C,0),1)=0,"",_xlfn.NUMBERVALUE(INDEX(data_wkly!BE:BE,MATCH($B148,data_wkly!$C:$C,0),1))),"na"))</f>
        <v>157.78</v>
      </c>
      <c r="W148" s="124">
        <f>IF(IFERROR(IF(INDEX(data_wkly!BF:BF,MATCH($B148,data_wkly!$C:$C,0),1)=0,"",_xlfn.NUMBERVALUE(INDEX(data_wkly!BF:BF,MATCH($B148,data_wkly!$C:$C,0),1))),"na")=0,"",IFERROR(IF(INDEX(data_wkly!BF:BF,MATCH($B148,data_wkly!$C:$C,0),1)=0,"",_xlfn.NUMBERVALUE(INDEX(data_wkly!BF:BF,MATCH($B148,data_wkly!$C:$C,0),1))),"na"))</f>
        <v>171.61</v>
      </c>
      <c r="X148" s="124" t="str">
        <f>IFERROR(IF(INDEX(data_wkly!BK:BK,MATCH($B148,data_wkly!$C:$C,0),1)=0,"",_xlfn.NUMBERVALUE(INDEX(data_wkly!BK:BK,MATCH($B148,data_wkly!$C:$C,0),1))),"na")</f>
        <v/>
      </c>
      <c r="Y148" s="124">
        <f>IF(IFERROR(IF(INDEX(data_wkly!BG:BG,MATCH($B148,data_wkly!$C:$C,0),1)=0,"",_xlfn.NUMBERVALUE(INDEX(data_wkly!BG:BG,MATCH($B148,data_wkly!$C:$C,0),1))),"na")=0,"",IFERROR(IF(INDEX(data_wkly!BG:BG,MATCH($B148,data_wkly!$C:$C,0),1)=0,"",_xlfn.NUMBERVALUE(INDEX(data_wkly!BG:BG,MATCH($B148,data_wkly!$C:$C,0),1))),"na"))</f>
        <v>173.22</v>
      </c>
      <c r="AJ148" s="41">
        <f t="shared" si="9"/>
        <v>2</v>
      </c>
    </row>
    <row r="149" spans="1:36" ht="15.5">
      <c r="A149" s="88">
        <f t="shared" si="8"/>
        <v>1</v>
      </c>
      <c r="B149" s="89">
        <f t="shared" si="7"/>
        <v>44695</v>
      </c>
      <c r="C149" s="122">
        <f>IF(IFERROR(IF(INDEX(data_wkly!AO:AO,MATCH($B149,data_wkly!$C:$C,0),1)=0,"",_xlfn.NUMBERVALUE(INDEX(data_wkly!AO:AO,MATCH($B149,data_wkly!$C:$C,0),1))),"na")=0,"",IFERROR(IF(INDEX(data_wkly!AO:AO,MATCH($B149,data_wkly!$C:$C,0),1)=0,"",_xlfn.NUMBERVALUE(INDEX(data_wkly!AO:AO,MATCH($B149,data_wkly!$C:$C,0),1))),"na"))</f>
        <v>223</v>
      </c>
      <c r="D149" s="122">
        <f>IF(IFERROR(IF(INDEX(data_wkly!AP:AP,MATCH($B149,data_wkly!$C:$C,0),1)=0,"",_xlfn.NUMBERVALUE(INDEX(data_wkly!AP:AP,MATCH($B149,data_wkly!$C:$C,0),1))),"na")=0,"",IFERROR(IF(INDEX(data_wkly!AP:AP,MATCH($B149,data_wkly!$C:$C,0),1)=0,"",_xlfn.NUMBERVALUE(INDEX(data_wkly!AP:AP,MATCH($B149,data_wkly!$C:$C,0),1))),"na"))</f>
        <v>1588</v>
      </c>
      <c r="E149" s="122">
        <f>IF(IFERROR(IF(INDEX(data_wkly!AQ:AQ,MATCH($B149,data_wkly!$C:$C,0),1)=0,"",_xlfn.NUMBERVALUE(INDEX(data_wkly!AQ:AQ,MATCH($B149,data_wkly!$C:$C,0),1))),"na")=0,"",IFERROR(IF(INDEX(data_wkly!AQ:AQ,MATCH($B149,data_wkly!$C:$C,0),1)=0,"",_xlfn.NUMBERVALUE(INDEX(data_wkly!AQ:AQ,MATCH($B149,data_wkly!$C:$C,0),1))),"na"))</f>
        <v>9048</v>
      </c>
      <c r="F149" s="122">
        <f>IF(IFERROR(IF(INDEX(data_wkly!AR:AR,MATCH($B149,data_wkly!$C:$C,0),1)=0,"",_xlfn.NUMBERVALUE(INDEX(data_wkly!AR:AR,MATCH($B149,data_wkly!$C:$C,0),1))),"na")=0,"",IFERROR(IF(INDEX(data_wkly!AR:AR,MATCH($B149,data_wkly!$C:$C,0),1)=0,"",_xlfn.NUMBERVALUE(INDEX(data_wkly!AR:AR,MATCH($B149,data_wkly!$C:$C,0),1))),"na"))</f>
        <v>23891</v>
      </c>
      <c r="G149" s="122">
        <f>IF(IFERROR(IF(INDEX(data_wkly!AS:AS,MATCH($B149,data_wkly!$C:$C,0),1)=0,"",_xlfn.NUMBERVALUE(INDEX(data_wkly!AS:AS,MATCH($B149,data_wkly!$C:$C,0),1))),"na")=0,"",IFERROR(IF(INDEX(data_wkly!AS:AS,MATCH($B149,data_wkly!$C:$C,0),1)=0,"",_xlfn.NUMBERVALUE(INDEX(data_wkly!AS:AS,MATCH($B149,data_wkly!$C:$C,0),1))),"na"))</f>
        <v>28905</v>
      </c>
      <c r="H149" s="122" t="str">
        <f>IFERROR(IF(INDEX(data_wkly!BJ:BJ,MATCH($B149,data_wkly!$C:$C,0),1)=0,"",_xlfn.NUMBERVALUE(INDEX(data_wkly!BJ:BJ,MATCH($B149,data_wkly!$C:$C,0),1))),"na")</f>
        <v/>
      </c>
      <c r="I149" s="122">
        <f>IF(IFERROR(IF(INDEX(data_wkly!AT:AT,MATCH($B149,data_wkly!$C:$C,0),1)=0,"",_xlfn.NUMBERVALUE(INDEX(data_wkly!AT:AT,MATCH($B149,data_wkly!$C:$C,0),1))),"na")=0,"",IFERROR(IF(INDEX(data_wkly!AT:AT,MATCH($B149,data_wkly!$C:$C,0),1)=0,"",_xlfn.NUMBERVALUE(INDEX(data_wkly!AT:AT,MATCH($B149,data_wkly!$C:$C,0),1))),"na"))</f>
        <v>8561</v>
      </c>
      <c r="J149" s="122">
        <f>IF(IFERROR(IF(INDEX(data_wkly!AU:AU,MATCH($B149,data_wkly!$C:$C,0),1)=0,"",_xlfn.NUMBERVALUE(INDEX(data_wkly!AU:AU,MATCH($B149,data_wkly!$C:$C,0),1))),"na")=0,"",IFERROR(IF(INDEX(data_wkly!AU:AU,MATCH($B149,data_wkly!$C:$C,0),1)=0,"",_xlfn.NUMBERVALUE(INDEX(data_wkly!AU:AU,MATCH($B149,data_wkly!$C:$C,0),1))),"na"))</f>
        <v>6522</v>
      </c>
      <c r="K149" s="122">
        <f>IF(IFERROR(IF(INDEX(data_wkly!AV:AV,MATCH($B149,data_wkly!$C:$C,0),1)=0,"",_xlfn.NUMBERVALUE(INDEX(data_wkly!AV:AV,MATCH($B149,data_wkly!$C:$C,0),1))),"na")=0,"",IFERROR(IF(INDEX(data_wkly!AV:AV,MATCH($B149,data_wkly!$C:$C,0),1)=0,"",_xlfn.NUMBERVALUE(INDEX(data_wkly!AV:AV,MATCH($B149,data_wkly!$C:$C,0),1))),"na"))</f>
        <v>78738</v>
      </c>
      <c r="L149" s="122" t="str">
        <f>IFERROR(IF(INDEX(data_wkly!BI:BI,MATCH($B149,data_wkly!$C:$C,0),1)=0,"",_xlfn.NUMBERVALUE(INDEX(data_wkly!BI:BI,MATCH($B149,data_wkly!$C:$C,0),1))),"na")</f>
        <v/>
      </c>
      <c r="M149" s="122">
        <f>IF(IFERROR(IF(INDEX(data_wkly!AW:AW,MATCH($B149,data_wkly!$C:$C,0),1)=0,"",_xlfn.NUMBERVALUE(INDEX(data_wkly!AW:AW,MATCH($B149,data_wkly!$C:$C,0),1))),"na")=0,"",IFERROR(IF(INDEX(data_wkly!AW:AW,MATCH($B149,data_wkly!$C:$C,0),1)=0,"",_xlfn.NUMBERVALUE(INDEX(data_wkly!AW:AW,MATCH($B149,data_wkly!$C:$C,0),1))),"na"))</f>
        <v>70405</v>
      </c>
      <c r="N149" s="123"/>
      <c r="O149" s="124">
        <f>IF(IFERROR(IF(INDEX(data_wkly!AY:AY,MATCH($B149,data_wkly!$C:$C,0),1)=0,"",_xlfn.NUMBERVALUE(INDEX(data_wkly!AY:AY,MATCH($B149,data_wkly!$C:$C,0),1))),"na")=0,"",IFERROR(IF(INDEX(data_wkly!AY:AY,MATCH($B149,data_wkly!$C:$C,0),1)=0,"",_xlfn.NUMBERVALUE(INDEX(data_wkly!AY:AY,MATCH($B149,data_wkly!$C:$C,0),1))),"na"))</f>
        <v>152.72</v>
      </c>
      <c r="P149" s="124">
        <f>IF(IFERROR(IF(INDEX(data_wkly!AZ:AZ,MATCH($B149,data_wkly!$C:$C,0),1)=0,"",_xlfn.NUMBERVALUE(INDEX(data_wkly!AZ:AZ,MATCH($B149,data_wkly!$C:$C,0),1))),"na")=0,"",IFERROR(IF(INDEX(data_wkly!AZ:AZ,MATCH($B149,data_wkly!$C:$C,0),1)=0,"",_xlfn.NUMBERVALUE(INDEX(data_wkly!AZ:AZ,MATCH($B149,data_wkly!$C:$C,0),1))),"na"))</f>
        <v>169.38</v>
      </c>
      <c r="Q149" s="124">
        <f>IF(IFERROR(IF(INDEX(data_wkly!BA:BA,MATCH($B149,data_wkly!$C:$C,0),1)=0,"",_xlfn.NUMBERVALUE(INDEX(data_wkly!BA:BA,MATCH($B149,data_wkly!$C:$C,0),1))),"na")=0,"",IFERROR(IF(INDEX(data_wkly!BA:BA,MATCH($B149,data_wkly!$C:$C,0),1)=0,"",_xlfn.NUMBERVALUE(INDEX(data_wkly!BA:BA,MATCH($B149,data_wkly!$C:$C,0),1))),"na"))</f>
        <v>173.06</v>
      </c>
      <c r="R149" s="124">
        <f>IF(IFERROR(IF(INDEX(data_wkly!BB:BB,MATCH($B149,data_wkly!$C:$C,0),1)=0,"",_xlfn.NUMBERVALUE(INDEX(data_wkly!BB:BB,MATCH($B149,data_wkly!$C:$C,0),1))),"na")=0,"",IFERROR(IF(INDEX(data_wkly!BB:BB,MATCH($B149,data_wkly!$C:$C,0),1)=0,"",_xlfn.NUMBERVALUE(INDEX(data_wkly!BB:BB,MATCH($B149,data_wkly!$C:$C,0),1))),"na"))</f>
        <v>175.19</v>
      </c>
      <c r="S149" s="124">
        <f>IF(IFERROR(IF(INDEX(data_wkly!BC:BC,MATCH($B149,data_wkly!$C:$C,0),1)=0,"",_xlfn.NUMBERVALUE(INDEX(data_wkly!BC:BC,MATCH($B149,data_wkly!$C:$C,0),1))),"na")=0,"",IFERROR(IF(INDEX(data_wkly!BC:BC,MATCH($B149,data_wkly!$C:$C,0),1)=0,"",_xlfn.NUMBERVALUE(INDEX(data_wkly!BC:BC,MATCH($B149,data_wkly!$C:$C,0),1))),"na"))</f>
        <v>174.75</v>
      </c>
      <c r="T149" s="124" t="str">
        <f>IFERROR(IF(INDEX(data_wkly!BL:BL,MATCH($B149,data_wkly!$C:$C,0),1)=0,"",_xlfn.NUMBERVALUE(INDEX(data_wkly!BL:BL,MATCH($B149,data_wkly!$C:$C,0),1))),"na")</f>
        <v/>
      </c>
      <c r="U149" s="124">
        <f>IF(IFERROR(IF(INDEX(data_wkly!BD:BD,MATCH($B149,data_wkly!$C:$C,0),1)=0,"",_xlfn.NUMBERVALUE(INDEX(data_wkly!BD:BD,MATCH($B149,data_wkly!$C:$C,0),1))),"na")=0,"",IFERROR(IF(INDEX(data_wkly!BD:BD,MATCH($B149,data_wkly!$C:$C,0),1)=0,"",_xlfn.NUMBERVALUE(INDEX(data_wkly!BD:BD,MATCH($B149,data_wkly!$C:$C,0),1))),"na"))</f>
        <v>173.34</v>
      </c>
      <c r="V149" s="124">
        <f>IF(IFERROR(IF(INDEX(data_wkly!BE:BE,MATCH($B149,data_wkly!$C:$C,0),1)=0,"",_xlfn.NUMBERVALUE(INDEX(data_wkly!BE:BE,MATCH($B149,data_wkly!$C:$C,0),1))),"na")=0,"",IFERROR(IF(INDEX(data_wkly!BE:BE,MATCH($B149,data_wkly!$C:$C,0),1)=0,"",_xlfn.NUMBERVALUE(INDEX(data_wkly!BE:BE,MATCH($B149,data_wkly!$C:$C,0),1))),"na"))</f>
        <v>155.33000000000001</v>
      </c>
      <c r="W149" s="124">
        <f>IF(IFERROR(IF(INDEX(data_wkly!BF:BF,MATCH($B149,data_wkly!$C:$C,0),1)=0,"",_xlfn.NUMBERVALUE(INDEX(data_wkly!BF:BF,MATCH($B149,data_wkly!$C:$C,0),1))),"na")=0,"",IFERROR(IF(INDEX(data_wkly!BF:BF,MATCH($B149,data_wkly!$C:$C,0),1)=0,"",_xlfn.NUMBERVALUE(INDEX(data_wkly!BF:BF,MATCH($B149,data_wkly!$C:$C,0),1))),"na"))</f>
        <v>172.76</v>
      </c>
      <c r="X149" s="124" t="str">
        <f>IFERROR(IF(INDEX(data_wkly!BK:BK,MATCH($B149,data_wkly!$C:$C,0),1)=0,"",_xlfn.NUMBERVALUE(INDEX(data_wkly!BK:BK,MATCH($B149,data_wkly!$C:$C,0),1))),"na")</f>
        <v/>
      </c>
      <c r="Y149" s="124">
        <f>IF(IFERROR(IF(INDEX(data_wkly!BG:BG,MATCH($B149,data_wkly!$C:$C,0),1)=0,"",_xlfn.NUMBERVALUE(INDEX(data_wkly!BG:BG,MATCH($B149,data_wkly!$C:$C,0),1))),"na")=0,"",IFERROR(IF(INDEX(data_wkly!BG:BG,MATCH($B149,data_wkly!$C:$C,0),1)=0,"",_xlfn.NUMBERVALUE(INDEX(data_wkly!BG:BG,MATCH($B149,data_wkly!$C:$C,0),1))),"na"))</f>
        <v>174.51</v>
      </c>
      <c r="AJ149" s="41">
        <f t="shared" si="9"/>
        <v>1</v>
      </c>
    </row>
    <row r="150" spans="1:36" ht="15.5">
      <c r="A150" s="88">
        <f t="shared" si="8"/>
        <v>2</v>
      </c>
      <c r="B150" s="89">
        <f t="shared" ref="B150:B213" si="10">IFERROR(IF(B149+7&lt;=$D$8,B149+7,""),"")</f>
        <v>44702</v>
      </c>
      <c r="C150" s="122">
        <f>IF(IFERROR(IF(INDEX(data_wkly!AO:AO,MATCH($B150,data_wkly!$C:$C,0),1)=0,"",_xlfn.NUMBERVALUE(INDEX(data_wkly!AO:AO,MATCH($B150,data_wkly!$C:$C,0),1))),"na")=0,"",IFERROR(IF(INDEX(data_wkly!AO:AO,MATCH($B150,data_wkly!$C:$C,0),1)=0,"",_xlfn.NUMBERVALUE(INDEX(data_wkly!AO:AO,MATCH($B150,data_wkly!$C:$C,0),1))),"na"))</f>
        <v>219</v>
      </c>
      <c r="D150" s="122">
        <f>IF(IFERROR(IF(INDEX(data_wkly!AP:AP,MATCH($B150,data_wkly!$C:$C,0),1)=0,"",_xlfn.NUMBERVALUE(INDEX(data_wkly!AP:AP,MATCH($B150,data_wkly!$C:$C,0),1))),"na")=0,"",IFERROR(IF(INDEX(data_wkly!AP:AP,MATCH($B150,data_wkly!$C:$C,0),1)=0,"",_xlfn.NUMBERVALUE(INDEX(data_wkly!AP:AP,MATCH($B150,data_wkly!$C:$C,0),1))),"na"))</f>
        <v>1289</v>
      </c>
      <c r="E150" s="122">
        <f>IF(IFERROR(IF(INDEX(data_wkly!AQ:AQ,MATCH($B150,data_wkly!$C:$C,0),1)=0,"",_xlfn.NUMBERVALUE(INDEX(data_wkly!AQ:AQ,MATCH($B150,data_wkly!$C:$C,0),1))),"na")=0,"",IFERROR(IF(INDEX(data_wkly!AQ:AQ,MATCH($B150,data_wkly!$C:$C,0),1)=0,"",_xlfn.NUMBERVALUE(INDEX(data_wkly!AQ:AQ,MATCH($B150,data_wkly!$C:$C,0),1))),"na"))</f>
        <v>8446</v>
      </c>
      <c r="F150" s="122">
        <f>IF(IFERROR(IF(INDEX(data_wkly!AR:AR,MATCH($B150,data_wkly!$C:$C,0),1)=0,"",_xlfn.NUMBERVALUE(INDEX(data_wkly!AR:AR,MATCH($B150,data_wkly!$C:$C,0),1))),"na")=0,"",IFERROR(IF(INDEX(data_wkly!AR:AR,MATCH($B150,data_wkly!$C:$C,0),1)=0,"",_xlfn.NUMBERVALUE(INDEX(data_wkly!AR:AR,MATCH($B150,data_wkly!$C:$C,0),1))),"na"))</f>
        <v>23754</v>
      </c>
      <c r="G150" s="122">
        <f>IF(IFERROR(IF(INDEX(data_wkly!AS:AS,MATCH($B150,data_wkly!$C:$C,0),1)=0,"",_xlfn.NUMBERVALUE(INDEX(data_wkly!AS:AS,MATCH($B150,data_wkly!$C:$C,0),1))),"na")=0,"",IFERROR(IF(INDEX(data_wkly!AS:AS,MATCH($B150,data_wkly!$C:$C,0),1)=0,"",_xlfn.NUMBERVALUE(INDEX(data_wkly!AS:AS,MATCH($B150,data_wkly!$C:$C,0),1))),"na"))</f>
        <v>28145</v>
      </c>
      <c r="H150" s="122" t="str">
        <f>IFERROR(IF(INDEX(data_wkly!BJ:BJ,MATCH($B150,data_wkly!$C:$C,0),1)=0,"",_xlfn.NUMBERVALUE(INDEX(data_wkly!BJ:BJ,MATCH($B150,data_wkly!$C:$C,0),1))),"na")</f>
        <v/>
      </c>
      <c r="I150" s="122">
        <f>IF(IFERROR(IF(INDEX(data_wkly!AT:AT,MATCH($B150,data_wkly!$C:$C,0),1)=0,"",_xlfn.NUMBERVALUE(INDEX(data_wkly!AT:AT,MATCH($B150,data_wkly!$C:$C,0),1))),"na")=0,"",IFERROR(IF(INDEX(data_wkly!AT:AT,MATCH($B150,data_wkly!$C:$C,0),1)=0,"",_xlfn.NUMBERVALUE(INDEX(data_wkly!AT:AT,MATCH($B150,data_wkly!$C:$C,0),1))),"na"))</f>
        <v>8118</v>
      </c>
      <c r="J150" s="122">
        <f>IF(IFERROR(IF(INDEX(data_wkly!AU:AU,MATCH($B150,data_wkly!$C:$C,0),1)=0,"",_xlfn.NUMBERVALUE(INDEX(data_wkly!AU:AU,MATCH($B150,data_wkly!$C:$C,0),1))),"na")=0,"",IFERROR(IF(INDEX(data_wkly!AU:AU,MATCH($B150,data_wkly!$C:$C,0),1)=0,"",_xlfn.NUMBERVALUE(INDEX(data_wkly!AU:AU,MATCH($B150,data_wkly!$C:$C,0),1))),"na"))</f>
        <v>5835</v>
      </c>
      <c r="K150" s="122">
        <f>IF(IFERROR(IF(INDEX(data_wkly!AV:AV,MATCH($B150,data_wkly!$C:$C,0),1)=0,"",_xlfn.NUMBERVALUE(INDEX(data_wkly!AV:AV,MATCH($B150,data_wkly!$C:$C,0),1))),"na")=0,"",IFERROR(IF(INDEX(data_wkly!AV:AV,MATCH($B150,data_wkly!$C:$C,0),1)=0,"",_xlfn.NUMBERVALUE(INDEX(data_wkly!AV:AV,MATCH($B150,data_wkly!$C:$C,0),1))),"na"))</f>
        <v>75806</v>
      </c>
      <c r="L150" s="122" t="str">
        <f>IFERROR(IF(INDEX(data_wkly!BI:BI,MATCH($B150,data_wkly!$C:$C,0),1)=0,"",_xlfn.NUMBERVALUE(INDEX(data_wkly!BI:BI,MATCH($B150,data_wkly!$C:$C,0),1))),"na")</f>
        <v/>
      </c>
      <c r="M150" s="122">
        <f>IF(IFERROR(IF(INDEX(data_wkly!AW:AW,MATCH($B150,data_wkly!$C:$C,0),1)=0,"",_xlfn.NUMBERVALUE(INDEX(data_wkly!AW:AW,MATCH($B150,data_wkly!$C:$C,0),1))),"na")=0,"",IFERROR(IF(INDEX(data_wkly!AW:AW,MATCH($B150,data_wkly!$C:$C,0),1)=0,"",_xlfn.NUMBERVALUE(INDEX(data_wkly!AW:AW,MATCH($B150,data_wkly!$C:$C,0),1))),"na"))</f>
        <v>68463</v>
      </c>
      <c r="N150" s="123"/>
      <c r="O150" s="124">
        <f>IF(IFERROR(IF(INDEX(data_wkly!AY:AY,MATCH($B150,data_wkly!$C:$C,0),1)=0,"",_xlfn.NUMBERVALUE(INDEX(data_wkly!AY:AY,MATCH($B150,data_wkly!$C:$C,0),1))),"na")=0,"",IFERROR(IF(INDEX(data_wkly!AY:AY,MATCH($B150,data_wkly!$C:$C,0),1)=0,"",_xlfn.NUMBERVALUE(INDEX(data_wkly!AY:AY,MATCH($B150,data_wkly!$C:$C,0),1))),"na"))</f>
        <v>145.46</v>
      </c>
      <c r="P150" s="124">
        <f>IF(IFERROR(IF(INDEX(data_wkly!AZ:AZ,MATCH($B150,data_wkly!$C:$C,0),1)=0,"",_xlfn.NUMBERVALUE(INDEX(data_wkly!AZ:AZ,MATCH($B150,data_wkly!$C:$C,0),1))),"na")=0,"",IFERROR(IF(INDEX(data_wkly!AZ:AZ,MATCH($B150,data_wkly!$C:$C,0),1)=0,"",_xlfn.NUMBERVALUE(INDEX(data_wkly!AZ:AZ,MATCH($B150,data_wkly!$C:$C,0),1))),"na"))</f>
        <v>172.05</v>
      </c>
      <c r="Q150" s="124">
        <f>IF(IFERROR(IF(INDEX(data_wkly!BA:BA,MATCH($B150,data_wkly!$C:$C,0),1)=0,"",_xlfn.NUMBERVALUE(INDEX(data_wkly!BA:BA,MATCH($B150,data_wkly!$C:$C,0),1))),"na")=0,"",IFERROR(IF(INDEX(data_wkly!BA:BA,MATCH($B150,data_wkly!$C:$C,0),1)=0,"",_xlfn.NUMBERVALUE(INDEX(data_wkly!BA:BA,MATCH($B150,data_wkly!$C:$C,0),1))),"na"))</f>
        <v>175.86</v>
      </c>
      <c r="R150" s="124">
        <f>IF(IFERROR(IF(INDEX(data_wkly!BB:BB,MATCH($B150,data_wkly!$C:$C,0),1)=0,"",_xlfn.NUMBERVALUE(INDEX(data_wkly!BB:BB,MATCH($B150,data_wkly!$C:$C,0),1))),"na")=0,"",IFERROR(IF(INDEX(data_wkly!BB:BB,MATCH($B150,data_wkly!$C:$C,0),1)=0,"",_xlfn.NUMBERVALUE(INDEX(data_wkly!BB:BB,MATCH($B150,data_wkly!$C:$C,0),1))),"na"))</f>
        <v>177.5</v>
      </c>
      <c r="S150" s="124">
        <f>IF(IFERROR(IF(INDEX(data_wkly!BC:BC,MATCH($B150,data_wkly!$C:$C,0),1)=0,"",_xlfn.NUMBERVALUE(INDEX(data_wkly!BC:BC,MATCH($B150,data_wkly!$C:$C,0),1))),"na")=0,"",IFERROR(IF(INDEX(data_wkly!BC:BC,MATCH($B150,data_wkly!$C:$C,0),1)=0,"",_xlfn.NUMBERVALUE(INDEX(data_wkly!BC:BC,MATCH($B150,data_wkly!$C:$C,0),1))),"na"))</f>
        <v>177.24</v>
      </c>
      <c r="T150" s="124" t="str">
        <f>IFERROR(IF(INDEX(data_wkly!BL:BL,MATCH($B150,data_wkly!$C:$C,0),1)=0,"",_xlfn.NUMBERVALUE(INDEX(data_wkly!BL:BL,MATCH($B150,data_wkly!$C:$C,0),1))),"na")</f>
        <v/>
      </c>
      <c r="U150" s="124">
        <f>IF(IFERROR(IF(INDEX(data_wkly!BD:BD,MATCH($B150,data_wkly!$C:$C,0),1)=0,"",_xlfn.NUMBERVALUE(INDEX(data_wkly!BD:BD,MATCH($B150,data_wkly!$C:$C,0),1))),"na")=0,"",IFERROR(IF(INDEX(data_wkly!BD:BD,MATCH($B150,data_wkly!$C:$C,0),1)=0,"",_xlfn.NUMBERVALUE(INDEX(data_wkly!BD:BD,MATCH($B150,data_wkly!$C:$C,0),1))),"na"))</f>
        <v>176.3</v>
      </c>
      <c r="V150" s="124">
        <f>IF(IFERROR(IF(INDEX(data_wkly!BE:BE,MATCH($B150,data_wkly!$C:$C,0),1)=0,"",_xlfn.NUMBERVALUE(INDEX(data_wkly!BE:BE,MATCH($B150,data_wkly!$C:$C,0),1))),"na")=0,"",IFERROR(IF(INDEX(data_wkly!BE:BE,MATCH($B150,data_wkly!$C:$C,0),1)=0,"",_xlfn.NUMBERVALUE(INDEX(data_wkly!BE:BE,MATCH($B150,data_wkly!$C:$C,0),1))),"na"))</f>
        <v>165</v>
      </c>
      <c r="W150" s="124">
        <f>IF(IFERROR(IF(INDEX(data_wkly!BF:BF,MATCH($B150,data_wkly!$C:$C,0),1)=0,"",_xlfn.NUMBERVALUE(INDEX(data_wkly!BF:BF,MATCH($B150,data_wkly!$C:$C,0),1))),"na")=0,"",IFERROR(IF(INDEX(data_wkly!BF:BF,MATCH($B150,data_wkly!$C:$C,0),1)=0,"",_xlfn.NUMBERVALUE(INDEX(data_wkly!BF:BF,MATCH($B150,data_wkly!$C:$C,0),1))),"na"))</f>
        <v>175.95</v>
      </c>
      <c r="X150" s="124" t="str">
        <f>IFERROR(IF(INDEX(data_wkly!BK:BK,MATCH($B150,data_wkly!$C:$C,0),1)=0,"",_xlfn.NUMBERVALUE(INDEX(data_wkly!BK:BK,MATCH($B150,data_wkly!$C:$C,0),1))),"na")</f>
        <v/>
      </c>
      <c r="Y150" s="124">
        <f>IF(IFERROR(IF(INDEX(data_wkly!BG:BG,MATCH($B150,data_wkly!$C:$C,0),1)=0,"",_xlfn.NUMBERVALUE(INDEX(data_wkly!BG:BG,MATCH($B150,data_wkly!$C:$C,0),1))),"na")=0,"",IFERROR(IF(INDEX(data_wkly!BG:BG,MATCH($B150,data_wkly!$C:$C,0),1)=0,"",_xlfn.NUMBERVALUE(INDEX(data_wkly!BG:BG,MATCH($B150,data_wkly!$C:$C,0),1))),"na"))</f>
        <v>177.05</v>
      </c>
      <c r="AJ150" s="41">
        <f t="shared" si="9"/>
        <v>2</v>
      </c>
    </row>
    <row r="151" spans="1:36" ht="15.5">
      <c r="A151" s="88">
        <f t="shared" si="8"/>
        <v>1</v>
      </c>
      <c r="B151" s="89">
        <f t="shared" si="10"/>
        <v>44709</v>
      </c>
      <c r="C151" s="122">
        <f>IF(IFERROR(IF(INDEX(data_wkly!AO:AO,MATCH($B151,data_wkly!$C:$C,0),1)=0,"",_xlfn.NUMBERVALUE(INDEX(data_wkly!AO:AO,MATCH($B151,data_wkly!$C:$C,0),1))),"na")=0,"",IFERROR(IF(INDEX(data_wkly!AO:AO,MATCH($B151,data_wkly!$C:$C,0),1)=0,"",_xlfn.NUMBERVALUE(INDEX(data_wkly!AO:AO,MATCH($B151,data_wkly!$C:$C,0),1))),"na"))</f>
        <v>288</v>
      </c>
      <c r="D151" s="122">
        <f>IF(IFERROR(IF(INDEX(data_wkly!AP:AP,MATCH($B151,data_wkly!$C:$C,0),1)=0,"",_xlfn.NUMBERVALUE(INDEX(data_wkly!AP:AP,MATCH($B151,data_wkly!$C:$C,0),1))),"na")=0,"",IFERROR(IF(INDEX(data_wkly!AP:AP,MATCH($B151,data_wkly!$C:$C,0),1)=0,"",_xlfn.NUMBERVALUE(INDEX(data_wkly!AP:AP,MATCH($B151,data_wkly!$C:$C,0),1))),"na"))</f>
        <v>1712</v>
      </c>
      <c r="E151" s="122">
        <f>IF(IFERROR(IF(INDEX(data_wkly!AQ:AQ,MATCH($B151,data_wkly!$C:$C,0),1)=0,"",_xlfn.NUMBERVALUE(INDEX(data_wkly!AQ:AQ,MATCH($B151,data_wkly!$C:$C,0),1))),"na")=0,"",IFERROR(IF(INDEX(data_wkly!AQ:AQ,MATCH($B151,data_wkly!$C:$C,0),1)=0,"",_xlfn.NUMBERVALUE(INDEX(data_wkly!AQ:AQ,MATCH($B151,data_wkly!$C:$C,0),1))),"na"))</f>
        <v>9825</v>
      </c>
      <c r="F151" s="122">
        <f>IF(IFERROR(IF(INDEX(data_wkly!AR:AR,MATCH($B151,data_wkly!$C:$C,0),1)=0,"",_xlfn.NUMBERVALUE(INDEX(data_wkly!AR:AR,MATCH($B151,data_wkly!$C:$C,0),1))),"na")=0,"",IFERROR(IF(INDEX(data_wkly!AR:AR,MATCH($B151,data_wkly!$C:$C,0),1)=0,"",_xlfn.NUMBERVALUE(INDEX(data_wkly!AR:AR,MATCH($B151,data_wkly!$C:$C,0),1))),"na"))</f>
        <v>25777</v>
      </c>
      <c r="G151" s="122">
        <f>IF(IFERROR(IF(INDEX(data_wkly!AS:AS,MATCH($B151,data_wkly!$C:$C,0),1)=0,"",_xlfn.NUMBERVALUE(INDEX(data_wkly!AS:AS,MATCH($B151,data_wkly!$C:$C,0),1))),"na")=0,"",IFERROR(IF(INDEX(data_wkly!AS:AS,MATCH($B151,data_wkly!$C:$C,0),1)=0,"",_xlfn.NUMBERVALUE(INDEX(data_wkly!AS:AS,MATCH($B151,data_wkly!$C:$C,0),1))),"na"))</f>
        <v>27855</v>
      </c>
      <c r="H151" s="122" t="str">
        <f>IFERROR(IF(INDEX(data_wkly!BJ:BJ,MATCH($B151,data_wkly!$C:$C,0),1)=0,"",_xlfn.NUMBERVALUE(INDEX(data_wkly!BJ:BJ,MATCH($B151,data_wkly!$C:$C,0),1))),"na")</f>
        <v/>
      </c>
      <c r="I151" s="122">
        <f>IF(IFERROR(IF(INDEX(data_wkly!AT:AT,MATCH($B151,data_wkly!$C:$C,0),1)=0,"",_xlfn.NUMBERVALUE(INDEX(data_wkly!AT:AT,MATCH($B151,data_wkly!$C:$C,0),1))),"na")=0,"",IFERROR(IF(INDEX(data_wkly!AT:AT,MATCH($B151,data_wkly!$C:$C,0),1)=0,"",_xlfn.NUMBERVALUE(INDEX(data_wkly!AT:AT,MATCH($B151,data_wkly!$C:$C,0),1))),"na"))</f>
        <v>7267</v>
      </c>
      <c r="J151" s="122">
        <f>IF(IFERROR(IF(INDEX(data_wkly!AU:AU,MATCH($B151,data_wkly!$C:$C,0),1)=0,"",_xlfn.NUMBERVALUE(INDEX(data_wkly!AU:AU,MATCH($B151,data_wkly!$C:$C,0),1))),"na")=0,"",IFERROR(IF(INDEX(data_wkly!AU:AU,MATCH($B151,data_wkly!$C:$C,0),1)=0,"",_xlfn.NUMBERVALUE(INDEX(data_wkly!AU:AU,MATCH($B151,data_wkly!$C:$C,0),1))),"na"))</f>
        <v>5334</v>
      </c>
      <c r="K151" s="122">
        <f>IF(IFERROR(IF(INDEX(data_wkly!AV:AV,MATCH($B151,data_wkly!$C:$C,0),1)=0,"",_xlfn.NUMBERVALUE(INDEX(data_wkly!AV:AV,MATCH($B151,data_wkly!$C:$C,0),1))),"na")=0,"",IFERROR(IF(INDEX(data_wkly!AV:AV,MATCH($B151,data_wkly!$C:$C,0),1)=0,"",_xlfn.NUMBERVALUE(INDEX(data_wkly!AV:AV,MATCH($B151,data_wkly!$C:$C,0),1))),"na"))</f>
        <v>78058</v>
      </c>
      <c r="L151" s="122" t="str">
        <f>IFERROR(IF(INDEX(data_wkly!BI:BI,MATCH($B151,data_wkly!$C:$C,0),1)=0,"",_xlfn.NUMBERVALUE(INDEX(data_wkly!BI:BI,MATCH($B151,data_wkly!$C:$C,0),1))),"na")</f>
        <v/>
      </c>
      <c r="M151" s="122">
        <f>IF(IFERROR(IF(INDEX(data_wkly!AW:AW,MATCH($B151,data_wkly!$C:$C,0),1)=0,"",_xlfn.NUMBERVALUE(INDEX(data_wkly!AW:AW,MATCH($B151,data_wkly!$C:$C,0),1))),"na")=0,"",IFERROR(IF(INDEX(data_wkly!AW:AW,MATCH($B151,data_wkly!$C:$C,0),1)=0,"",_xlfn.NUMBERVALUE(INDEX(data_wkly!AW:AW,MATCH($B151,data_wkly!$C:$C,0),1))),"na"))</f>
        <v>70724</v>
      </c>
      <c r="N151" s="123"/>
      <c r="O151" s="124">
        <f>IF(IFERROR(IF(INDEX(data_wkly!AY:AY,MATCH($B151,data_wkly!$C:$C,0),1)=0,"",_xlfn.NUMBERVALUE(INDEX(data_wkly!AY:AY,MATCH($B151,data_wkly!$C:$C,0),1))),"na")=0,"",IFERROR(IF(INDEX(data_wkly!AY:AY,MATCH($B151,data_wkly!$C:$C,0),1)=0,"",_xlfn.NUMBERVALUE(INDEX(data_wkly!AY:AY,MATCH($B151,data_wkly!$C:$C,0),1))),"na"))</f>
        <v>142.66999999999999</v>
      </c>
      <c r="P151" s="124">
        <f>IF(IFERROR(IF(INDEX(data_wkly!AZ:AZ,MATCH($B151,data_wkly!$C:$C,0),1)=0,"",_xlfn.NUMBERVALUE(INDEX(data_wkly!AZ:AZ,MATCH($B151,data_wkly!$C:$C,0),1))),"na")=0,"",IFERROR(IF(INDEX(data_wkly!AZ:AZ,MATCH($B151,data_wkly!$C:$C,0),1)=0,"",_xlfn.NUMBERVALUE(INDEX(data_wkly!AZ:AZ,MATCH($B151,data_wkly!$C:$C,0),1))),"na"))</f>
        <v>170.49</v>
      </c>
      <c r="Q151" s="124">
        <f>IF(IFERROR(IF(INDEX(data_wkly!BA:BA,MATCH($B151,data_wkly!$C:$C,0),1)=0,"",_xlfn.NUMBERVALUE(INDEX(data_wkly!BA:BA,MATCH($B151,data_wkly!$C:$C,0),1))),"na")=0,"",IFERROR(IF(INDEX(data_wkly!BA:BA,MATCH($B151,data_wkly!$C:$C,0),1)=0,"",_xlfn.NUMBERVALUE(INDEX(data_wkly!BA:BA,MATCH($B151,data_wkly!$C:$C,0),1))),"na"))</f>
        <v>176.31</v>
      </c>
      <c r="R151" s="124">
        <f>IF(IFERROR(IF(INDEX(data_wkly!BB:BB,MATCH($B151,data_wkly!$C:$C,0),1)=0,"",_xlfn.NUMBERVALUE(INDEX(data_wkly!BB:BB,MATCH($B151,data_wkly!$C:$C,0),1))),"na")=0,"",IFERROR(IF(INDEX(data_wkly!BB:BB,MATCH($B151,data_wkly!$C:$C,0),1)=0,"",_xlfn.NUMBERVALUE(INDEX(data_wkly!BB:BB,MATCH($B151,data_wkly!$C:$C,0),1))),"na"))</f>
        <v>178.4</v>
      </c>
      <c r="S151" s="124">
        <f>IF(IFERROR(IF(INDEX(data_wkly!BC:BC,MATCH($B151,data_wkly!$C:$C,0),1)=0,"",_xlfn.NUMBERVALUE(INDEX(data_wkly!BC:BC,MATCH($B151,data_wkly!$C:$C,0),1))),"na")=0,"",IFERROR(IF(INDEX(data_wkly!BC:BC,MATCH($B151,data_wkly!$C:$C,0),1)=0,"",_xlfn.NUMBERVALUE(INDEX(data_wkly!BC:BC,MATCH($B151,data_wkly!$C:$C,0),1))),"na"))</f>
        <v>178.15</v>
      </c>
      <c r="T151" s="124" t="str">
        <f>IFERROR(IF(INDEX(data_wkly!BL:BL,MATCH($B151,data_wkly!$C:$C,0),1)=0,"",_xlfn.NUMBERVALUE(INDEX(data_wkly!BL:BL,MATCH($B151,data_wkly!$C:$C,0),1))),"na")</f>
        <v/>
      </c>
      <c r="U151" s="124">
        <f>IF(IFERROR(IF(INDEX(data_wkly!BD:BD,MATCH($B151,data_wkly!$C:$C,0),1)=0,"",_xlfn.NUMBERVALUE(INDEX(data_wkly!BD:BD,MATCH($B151,data_wkly!$C:$C,0),1))),"na")=0,"",IFERROR(IF(INDEX(data_wkly!BD:BD,MATCH($B151,data_wkly!$C:$C,0),1)=0,"",_xlfn.NUMBERVALUE(INDEX(data_wkly!BD:BD,MATCH($B151,data_wkly!$C:$C,0),1))),"na"))</f>
        <v>177.46</v>
      </c>
      <c r="V151" s="124">
        <f>IF(IFERROR(IF(INDEX(data_wkly!BE:BE,MATCH($B151,data_wkly!$C:$C,0),1)=0,"",_xlfn.NUMBERVALUE(INDEX(data_wkly!BE:BE,MATCH($B151,data_wkly!$C:$C,0),1))),"na")=0,"",IFERROR(IF(INDEX(data_wkly!BE:BE,MATCH($B151,data_wkly!$C:$C,0),1)=0,"",_xlfn.NUMBERVALUE(INDEX(data_wkly!BE:BE,MATCH($B151,data_wkly!$C:$C,0),1))),"na"))</f>
        <v>164.86</v>
      </c>
      <c r="W151" s="124">
        <f>IF(IFERROR(IF(INDEX(data_wkly!BF:BF,MATCH($B151,data_wkly!$C:$C,0),1)=0,"",_xlfn.NUMBERVALUE(INDEX(data_wkly!BF:BF,MATCH($B151,data_wkly!$C:$C,0),1))),"na")=0,"",IFERROR(IF(INDEX(data_wkly!BF:BF,MATCH($B151,data_wkly!$C:$C,0),1)=0,"",_xlfn.NUMBERVALUE(INDEX(data_wkly!BF:BF,MATCH($B151,data_wkly!$C:$C,0),1))),"na"))</f>
        <v>176.73</v>
      </c>
      <c r="X151" s="124" t="str">
        <f>IFERROR(IF(INDEX(data_wkly!BK:BK,MATCH($B151,data_wkly!$C:$C,0),1)=0,"",_xlfn.NUMBERVALUE(INDEX(data_wkly!BK:BK,MATCH($B151,data_wkly!$C:$C,0),1))),"na")</f>
        <v/>
      </c>
      <c r="Y151" s="124">
        <f>IF(IFERROR(IF(INDEX(data_wkly!BG:BG,MATCH($B151,data_wkly!$C:$C,0),1)=0,"",_xlfn.NUMBERVALUE(INDEX(data_wkly!BG:BG,MATCH($B151,data_wkly!$C:$C,0),1))),"na")=0,"",IFERROR(IF(INDEX(data_wkly!BG:BG,MATCH($B151,data_wkly!$C:$C,0),1)=0,"",_xlfn.NUMBERVALUE(INDEX(data_wkly!BG:BG,MATCH($B151,data_wkly!$C:$C,0),1))),"na"))</f>
        <v>177.91</v>
      </c>
      <c r="AJ151" s="41">
        <f t="shared" si="9"/>
        <v>1</v>
      </c>
    </row>
    <row r="152" spans="1:36" ht="15.5">
      <c r="A152" s="88">
        <f t="shared" si="8"/>
        <v>2</v>
      </c>
      <c r="B152" s="89">
        <f t="shared" si="10"/>
        <v>44716</v>
      </c>
      <c r="C152" s="122">
        <f>IF(IFERROR(IF(INDEX(data_wkly!AO:AO,MATCH($B152,data_wkly!$C:$C,0),1)=0,"",_xlfn.NUMBERVALUE(INDEX(data_wkly!AO:AO,MATCH($B152,data_wkly!$C:$C,0),1))),"na")=0,"",IFERROR(IF(INDEX(data_wkly!AO:AO,MATCH($B152,data_wkly!$C:$C,0),1)=0,"",_xlfn.NUMBERVALUE(INDEX(data_wkly!AO:AO,MATCH($B152,data_wkly!$C:$C,0),1))),"na"))</f>
        <v>187</v>
      </c>
      <c r="D152" s="122">
        <f>IF(IFERROR(IF(INDEX(data_wkly!AP:AP,MATCH($B152,data_wkly!$C:$C,0),1)=0,"",_xlfn.NUMBERVALUE(INDEX(data_wkly!AP:AP,MATCH($B152,data_wkly!$C:$C,0),1))),"na")=0,"",IFERROR(IF(INDEX(data_wkly!AP:AP,MATCH($B152,data_wkly!$C:$C,0),1)=0,"",_xlfn.NUMBERVALUE(INDEX(data_wkly!AP:AP,MATCH($B152,data_wkly!$C:$C,0),1))),"na"))</f>
        <v>1169</v>
      </c>
      <c r="E152" s="122">
        <f>IF(IFERROR(IF(INDEX(data_wkly!AQ:AQ,MATCH($B152,data_wkly!$C:$C,0),1)=0,"",_xlfn.NUMBERVALUE(INDEX(data_wkly!AQ:AQ,MATCH($B152,data_wkly!$C:$C,0),1))),"na")=0,"",IFERROR(IF(INDEX(data_wkly!AQ:AQ,MATCH($B152,data_wkly!$C:$C,0),1)=0,"",_xlfn.NUMBERVALUE(INDEX(data_wkly!AQ:AQ,MATCH($B152,data_wkly!$C:$C,0),1))),"na"))</f>
        <v>7932</v>
      </c>
      <c r="F152" s="122">
        <f>IF(IFERROR(IF(INDEX(data_wkly!AR:AR,MATCH($B152,data_wkly!$C:$C,0),1)=0,"",_xlfn.NUMBERVALUE(INDEX(data_wkly!AR:AR,MATCH($B152,data_wkly!$C:$C,0),1))),"na")=0,"",IFERROR(IF(INDEX(data_wkly!AR:AR,MATCH($B152,data_wkly!$C:$C,0),1)=0,"",_xlfn.NUMBERVALUE(INDEX(data_wkly!AR:AR,MATCH($B152,data_wkly!$C:$C,0),1))),"na"))</f>
        <v>22513</v>
      </c>
      <c r="G152" s="122">
        <f>IF(IFERROR(IF(INDEX(data_wkly!AS:AS,MATCH($B152,data_wkly!$C:$C,0),1)=0,"",_xlfn.NUMBERVALUE(INDEX(data_wkly!AS:AS,MATCH($B152,data_wkly!$C:$C,0),1))),"na")=0,"",IFERROR(IF(INDEX(data_wkly!AS:AS,MATCH($B152,data_wkly!$C:$C,0),1)=0,"",_xlfn.NUMBERVALUE(INDEX(data_wkly!AS:AS,MATCH($B152,data_wkly!$C:$C,0),1))),"na"))</f>
        <v>24297</v>
      </c>
      <c r="H152" s="122" t="str">
        <f>IFERROR(IF(INDEX(data_wkly!BJ:BJ,MATCH($B152,data_wkly!$C:$C,0),1)=0,"",_xlfn.NUMBERVALUE(INDEX(data_wkly!BJ:BJ,MATCH($B152,data_wkly!$C:$C,0),1))),"na")</f>
        <v/>
      </c>
      <c r="I152" s="122">
        <f>IF(IFERROR(IF(INDEX(data_wkly!AT:AT,MATCH($B152,data_wkly!$C:$C,0),1)=0,"",_xlfn.NUMBERVALUE(INDEX(data_wkly!AT:AT,MATCH($B152,data_wkly!$C:$C,0),1))),"na")=0,"",IFERROR(IF(INDEX(data_wkly!AT:AT,MATCH($B152,data_wkly!$C:$C,0),1)=0,"",_xlfn.NUMBERVALUE(INDEX(data_wkly!AT:AT,MATCH($B152,data_wkly!$C:$C,0),1))),"na"))</f>
        <v>5870</v>
      </c>
      <c r="J152" s="122">
        <f>IF(IFERROR(IF(INDEX(data_wkly!AU:AU,MATCH($B152,data_wkly!$C:$C,0),1)=0,"",_xlfn.NUMBERVALUE(INDEX(data_wkly!AU:AU,MATCH($B152,data_wkly!$C:$C,0),1))),"na")=0,"",IFERROR(IF(INDEX(data_wkly!AU:AU,MATCH($B152,data_wkly!$C:$C,0),1)=0,"",_xlfn.NUMBERVALUE(INDEX(data_wkly!AU:AU,MATCH($B152,data_wkly!$C:$C,0),1))),"na"))</f>
        <v>3804</v>
      </c>
      <c r="K152" s="122">
        <f>IF(IFERROR(IF(INDEX(data_wkly!AV:AV,MATCH($B152,data_wkly!$C:$C,0),1)=0,"",_xlfn.NUMBERVALUE(INDEX(data_wkly!AV:AV,MATCH($B152,data_wkly!$C:$C,0),1))),"na")=0,"",IFERROR(IF(INDEX(data_wkly!AV:AV,MATCH($B152,data_wkly!$C:$C,0),1)=0,"",_xlfn.NUMBERVALUE(INDEX(data_wkly!AV:AV,MATCH($B152,data_wkly!$C:$C,0),1))),"na"))</f>
        <v>65772</v>
      </c>
      <c r="L152" s="122" t="str">
        <f>IFERROR(IF(INDEX(data_wkly!BI:BI,MATCH($B152,data_wkly!$C:$C,0),1)=0,"",_xlfn.NUMBERVALUE(INDEX(data_wkly!BI:BI,MATCH($B152,data_wkly!$C:$C,0),1))),"na")</f>
        <v/>
      </c>
      <c r="M152" s="122">
        <f>IF(IFERROR(IF(INDEX(data_wkly!AW:AW,MATCH($B152,data_wkly!$C:$C,0),1)=0,"",_xlfn.NUMBERVALUE(INDEX(data_wkly!AW:AW,MATCH($B152,data_wkly!$C:$C,0),1))),"na")=0,"",IFERROR(IF(INDEX(data_wkly!AW:AW,MATCH($B152,data_wkly!$C:$C,0),1)=0,"",_xlfn.NUMBERVALUE(INDEX(data_wkly!AW:AW,MATCH($B152,data_wkly!$C:$C,0),1))),"na"))</f>
        <v>60612</v>
      </c>
      <c r="N152" s="123"/>
      <c r="O152" s="124">
        <f>IF(IFERROR(IF(INDEX(data_wkly!AY:AY,MATCH($B152,data_wkly!$C:$C,0),1)=0,"",_xlfn.NUMBERVALUE(INDEX(data_wkly!AY:AY,MATCH($B152,data_wkly!$C:$C,0),1))),"na")=0,"",IFERROR(IF(INDEX(data_wkly!AY:AY,MATCH($B152,data_wkly!$C:$C,0),1)=0,"",_xlfn.NUMBERVALUE(INDEX(data_wkly!AY:AY,MATCH($B152,data_wkly!$C:$C,0),1))),"na"))</f>
        <v>153.54</v>
      </c>
      <c r="P152" s="124">
        <f>IF(IFERROR(IF(INDEX(data_wkly!AZ:AZ,MATCH($B152,data_wkly!$C:$C,0),1)=0,"",_xlfn.NUMBERVALUE(INDEX(data_wkly!AZ:AZ,MATCH($B152,data_wkly!$C:$C,0),1))),"na")=0,"",IFERROR(IF(INDEX(data_wkly!AZ:AZ,MATCH($B152,data_wkly!$C:$C,0),1)=0,"",_xlfn.NUMBERVALUE(INDEX(data_wkly!AZ:AZ,MATCH($B152,data_wkly!$C:$C,0),1))),"na"))</f>
        <v>177.04</v>
      </c>
      <c r="Q152" s="124">
        <f>IF(IFERROR(IF(INDEX(data_wkly!BA:BA,MATCH($B152,data_wkly!$C:$C,0),1)=0,"",_xlfn.NUMBERVALUE(INDEX(data_wkly!BA:BA,MATCH($B152,data_wkly!$C:$C,0),1))),"na")=0,"",IFERROR(IF(INDEX(data_wkly!BA:BA,MATCH($B152,data_wkly!$C:$C,0),1)=0,"",_xlfn.NUMBERVALUE(INDEX(data_wkly!BA:BA,MATCH($B152,data_wkly!$C:$C,0),1))),"na"))</f>
        <v>180.91</v>
      </c>
      <c r="R152" s="124">
        <f>IF(IFERROR(IF(INDEX(data_wkly!BB:BB,MATCH($B152,data_wkly!$C:$C,0),1)=0,"",_xlfn.NUMBERVALUE(INDEX(data_wkly!BB:BB,MATCH($B152,data_wkly!$C:$C,0),1))),"na")=0,"",IFERROR(IF(INDEX(data_wkly!BB:BB,MATCH($B152,data_wkly!$C:$C,0),1)=0,"",_xlfn.NUMBERVALUE(INDEX(data_wkly!BB:BB,MATCH($B152,data_wkly!$C:$C,0),1))),"na"))</f>
        <v>181.91</v>
      </c>
      <c r="S152" s="124">
        <f>IF(IFERROR(IF(INDEX(data_wkly!BC:BC,MATCH($B152,data_wkly!$C:$C,0),1)=0,"",_xlfn.NUMBERVALUE(INDEX(data_wkly!BC:BC,MATCH($B152,data_wkly!$C:$C,0),1))),"na")=0,"",IFERROR(IF(INDEX(data_wkly!BC:BC,MATCH($B152,data_wkly!$C:$C,0),1)=0,"",_xlfn.NUMBERVALUE(INDEX(data_wkly!BC:BC,MATCH($B152,data_wkly!$C:$C,0),1))),"na"))</f>
        <v>181.48</v>
      </c>
      <c r="T152" s="124" t="str">
        <f>IFERROR(IF(INDEX(data_wkly!BL:BL,MATCH($B152,data_wkly!$C:$C,0),1)=0,"",_xlfn.NUMBERVALUE(INDEX(data_wkly!BL:BL,MATCH($B152,data_wkly!$C:$C,0),1))),"na")</f>
        <v/>
      </c>
      <c r="U152" s="124">
        <f>IF(IFERROR(IF(INDEX(data_wkly!BD:BD,MATCH($B152,data_wkly!$C:$C,0),1)=0,"",_xlfn.NUMBERVALUE(INDEX(data_wkly!BD:BD,MATCH($B152,data_wkly!$C:$C,0),1))),"na")=0,"",IFERROR(IF(INDEX(data_wkly!BD:BD,MATCH($B152,data_wkly!$C:$C,0),1)=0,"",_xlfn.NUMBERVALUE(INDEX(data_wkly!BD:BD,MATCH($B152,data_wkly!$C:$C,0),1))),"na"))</f>
        <v>180.24</v>
      </c>
      <c r="V152" s="124">
        <f>IF(IFERROR(IF(INDEX(data_wkly!BE:BE,MATCH($B152,data_wkly!$C:$C,0),1)=0,"",_xlfn.NUMBERVALUE(INDEX(data_wkly!BE:BE,MATCH($B152,data_wkly!$C:$C,0),1))),"na")=0,"",IFERROR(IF(INDEX(data_wkly!BE:BE,MATCH($B152,data_wkly!$C:$C,0),1)=0,"",_xlfn.NUMBERVALUE(INDEX(data_wkly!BE:BE,MATCH($B152,data_wkly!$C:$C,0),1))),"na"))</f>
        <v>169.07</v>
      </c>
      <c r="W152" s="124">
        <f>IF(IFERROR(IF(INDEX(data_wkly!BF:BF,MATCH($B152,data_wkly!$C:$C,0),1)=0,"",_xlfn.NUMBERVALUE(INDEX(data_wkly!BF:BF,MATCH($B152,data_wkly!$C:$C,0),1))),"na")=0,"",IFERROR(IF(INDEX(data_wkly!BF:BF,MATCH($B152,data_wkly!$C:$C,0),1)=0,"",_xlfn.NUMBERVALUE(INDEX(data_wkly!BF:BF,MATCH($B152,data_wkly!$C:$C,0),1))),"na"))</f>
        <v>180.57</v>
      </c>
      <c r="X152" s="124" t="str">
        <f>IFERROR(IF(INDEX(data_wkly!BK:BK,MATCH($B152,data_wkly!$C:$C,0),1)=0,"",_xlfn.NUMBERVALUE(INDEX(data_wkly!BK:BK,MATCH($B152,data_wkly!$C:$C,0),1))),"na")</f>
        <v/>
      </c>
      <c r="Y152" s="124">
        <f>IF(IFERROR(IF(INDEX(data_wkly!BG:BG,MATCH($B152,data_wkly!$C:$C,0),1)=0,"",_xlfn.NUMBERVALUE(INDEX(data_wkly!BG:BG,MATCH($B152,data_wkly!$C:$C,0),1))),"na")=0,"",IFERROR(IF(INDEX(data_wkly!BG:BG,MATCH($B152,data_wkly!$C:$C,0),1)=0,"",_xlfn.NUMBERVALUE(INDEX(data_wkly!BG:BG,MATCH($B152,data_wkly!$C:$C,0),1))),"na"))</f>
        <v>181.44</v>
      </c>
      <c r="AJ152" s="41">
        <f t="shared" si="9"/>
        <v>2</v>
      </c>
    </row>
    <row r="153" spans="1:36" ht="15.5">
      <c r="A153" s="88">
        <f t="shared" si="8"/>
        <v>1</v>
      </c>
      <c r="B153" s="89">
        <f t="shared" si="10"/>
        <v>44723</v>
      </c>
      <c r="C153" s="122">
        <f>IF(IFERROR(IF(INDEX(data_wkly!AO:AO,MATCH($B153,data_wkly!$C:$C,0),1)=0,"",_xlfn.NUMBERVALUE(INDEX(data_wkly!AO:AO,MATCH($B153,data_wkly!$C:$C,0),1))),"na")=0,"",IFERROR(IF(INDEX(data_wkly!AO:AO,MATCH($B153,data_wkly!$C:$C,0),1)=0,"",_xlfn.NUMBERVALUE(INDEX(data_wkly!AO:AO,MATCH($B153,data_wkly!$C:$C,0),1))),"na"))</f>
        <v>230</v>
      </c>
      <c r="D153" s="122">
        <f>IF(IFERROR(IF(INDEX(data_wkly!AP:AP,MATCH($B153,data_wkly!$C:$C,0),1)=0,"",_xlfn.NUMBERVALUE(INDEX(data_wkly!AP:AP,MATCH($B153,data_wkly!$C:$C,0),1))),"na")=0,"",IFERROR(IF(INDEX(data_wkly!AP:AP,MATCH($B153,data_wkly!$C:$C,0),1)=0,"",_xlfn.NUMBERVALUE(INDEX(data_wkly!AP:AP,MATCH($B153,data_wkly!$C:$C,0),1))),"na"))</f>
        <v>1504</v>
      </c>
      <c r="E153" s="122">
        <f>IF(IFERROR(IF(INDEX(data_wkly!AQ:AQ,MATCH($B153,data_wkly!$C:$C,0),1)=0,"",_xlfn.NUMBERVALUE(INDEX(data_wkly!AQ:AQ,MATCH($B153,data_wkly!$C:$C,0),1))),"na")=0,"",IFERROR(IF(INDEX(data_wkly!AQ:AQ,MATCH($B153,data_wkly!$C:$C,0),1)=0,"",_xlfn.NUMBERVALUE(INDEX(data_wkly!AQ:AQ,MATCH($B153,data_wkly!$C:$C,0),1))),"na"))</f>
        <v>9383</v>
      </c>
      <c r="F153" s="122">
        <f>IF(IFERROR(IF(INDEX(data_wkly!AR:AR,MATCH($B153,data_wkly!$C:$C,0),1)=0,"",_xlfn.NUMBERVALUE(INDEX(data_wkly!AR:AR,MATCH($B153,data_wkly!$C:$C,0),1))),"na")=0,"",IFERROR(IF(INDEX(data_wkly!AR:AR,MATCH($B153,data_wkly!$C:$C,0),1)=0,"",_xlfn.NUMBERVALUE(INDEX(data_wkly!AR:AR,MATCH($B153,data_wkly!$C:$C,0),1))),"na"))</f>
        <v>25005</v>
      </c>
      <c r="G153" s="122">
        <f>IF(IFERROR(IF(INDEX(data_wkly!AS:AS,MATCH($B153,data_wkly!$C:$C,0),1)=0,"",_xlfn.NUMBERVALUE(INDEX(data_wkly!AS:AS,MATCH($B153,data_wkly!$C:$C,0),1))),"na")=0,"",IFERROR(IF(INDEX(data_wkly!AS:AS,MATCH($B153,data_wkly!$C:$C,0),1)=0,"",_xlfn.NUMBERVALUE(INDEX(data_wkly!AS:AS,MATCH($B153,data_wkly!$C:$C,0),1))),"na"))</f>
        <v>27506</v>
      </c>
      <c r="H153" s="122" t="str">
        <f>IFERROR(IF(INDEX(data_wkly!BJ:BJ,MATCH($B153,data_wkly!$C:$C,0),1)=0,"",_xlfn.NUMBERVALUE(INDEX(data_wkly!BJ:BJ,MATCH($B153,data_wkly!$C:$C,0),1))),"na")</f>
        <v/>
      </c>
      <c r="I153" s="122">
        <f>IF(IFERROR(IF(INDEX(data_wkly!AT:AT,MATCH($B153,data_wkly!$C:$C,0),1)=0,"",_xlfn.NUMBERVALUE(INDEX(data_wkly!AT:AT,MATCH($B153,data_wkly!$C:$C,0),1))),"na")=0,"",IFERROR(IF(INDEX(data_wkly!AT:AT,MATCH($B153,data_wkly!$C:$C,0),1)=0,"",_xlfn.NUMBERVALUE(INDEX(data_wkly!AT:AT,MATCH($B153,data_wkly!$C:$C,0),1))),"na"))</f>
        <v>7129</v>
      </c>
      <c r="J153" s="122">
        <f>IF(IFERROR(IF(INDEX(data_wkly!AU:AU,MATCH($B153,data_wkly!$C:$C,0),1)=0,"",_xlfn.NUMBERVALUE(INDEX(data_wkly!AU:AU,MATCH($B153,data_wkly!$C:$C,0),1))),"na")=0,"",IFERROR(IF(INDEX(data_wkly!AU:AU,MATCH($B153,data_wkly!$C:$C,0),1)=0,"",_xlfn.NUMBERVALUE(INDEX(data_wkly!AU:AU,MATCH($B153,data_wkly!$C:$C,0),1))),"na"))</f>
        <v>4619</v>
      </c>
      <c r="K153" s="122">
        <f>IF(IFERROR(IF(INDEX(data_wkly!AV:AV,MATCH($B153,data_wkly!$C:$C,0),1)=0,"",_xlfn.NUMBERVALUE(INDEX(data_wkly!AV:AV,MATCH($B153,data_wkly!$C:$C,0),1))),"na")=0,"",IFERROR(IF(INDEX(data_wkly!AV:AV,MATCH($B153,data_wkly!$C:$C,0),1)=0,"",_xlfn.NUMBERVALUE(INDEX(data_wkly!AV:AV,MATCH($B153,data_wkly!$C:$C,0),1))),"na"))</f>
        <v>75376</v>
      </c>
      <c r="L153" s="122" t="str">
        <f>IFERROR(IF(INDEX(data_wkly!BI:BI,MATCH($B153,data_wkly!$C:$C,0),1)=0,"",_xlfn.NUMBERVALUE(INDEX(data_wkly!BI:BI,MATCH($B153,data_wkly!$C:$C,0),1))),"na")</f>
        <v/>
      </c>
      <c r="M153" s="122">
        <f>IF(IFERROR(IF(INDEX(data_wkly!AW:AW,MATCH($B153,data_wkly!$C:$C,0),1)=0,"",_xlfn.NUMBERVALUE(INDEX(data_wkly!AW:AW,MATCH($B153,data_wkly!$C:$C,0),1))),"na")=0,"",IFERROR(IF(INDEX(data_wkly!AW:AW,MATCH($B153,data_wkly!$C:$C,0),1)=0,"",_xlfn.NUMBERVALUE(INDEX(data_wkly!AW:AW,MATCH($B153,data_wkly!$C:$C,0),1))),"na"))</f>
        <v>69023</v>
      </c>
      <c r="N153" s="123"/>
      <c r="O153" s="124">
        <f>IF(IFERROR(IF(INDEX(data_wkly!AY:AY,MATCH($B153,data_wkly!$C:$C,0),1)=0,"",_xlfn.NUMBERVALUE(INDEX(data_wkly!AY:AY,MATCH($B153,data_wkly!$C:$C,0),1))),"na")=0,"",IFERROR(IF(INDEX(data_wkly!AY:AY,MATCH($B153,data_wkly!$C:$C,0),1)=0,"",_xlfn.NUMBERVALUE(INDEX(data_wkly!AY:AY,MATCH($B153,data_wkly!$C:$C,0),1))),"na"))</f>
        <v>164.44</v>
      </c>
      <c r="P153" s="124">
        <f>IF(IFERROR(IF(INDEX(data_wkly!AZ:AZ,MATCH($B153,data_wkly!$C:$C,0),1)=0,"",_xlfn.NUMBERVALUE(INDEX(data_wkly!AZ:AZ,MATCH($B153,data_wkly!$C:$C,0),1))),"na")=0,"",IFERROR(IF(INDEX(data_wkly!AZ:AZ,MATCH($B153,data_wkly!$C:$C,0),1)=0,"",_xlfn.NUMBERVALUE(INDEX(data_wkly!AZ:AZ,MATCH($B153,data_wkly!$C:$C,0),1))),"na"))</f>
        <v>179.57</v>
      </c>
      <c r="Q153" s="124">
        <f>IF(IFERROR(IF(INDEX(data_wkly!BA:BA,MATCH($B153,data_wkly!$C:$C,0),1)=0,"",_xlfn.NUMBERVALUE(INDEX(data_wkly!BA:BA,MATCH($B153,data_wkly!$C:$C,0),1))),"na")=0,"",IFERROR(IF(INDEX(data_wkly!BA:BA,MATCH($B153,data_wkly!$C:$C,0),1)=0,"",_xlfn.NUMBERVALUE(INDEX(data_wkly!BA:BA,MATCH($B153,data_wkly!$C:$C,0),1))),"na"))</f>
        <v>181.94</v>
      </c>
      <c r="R153" s="124">
        <f>IF(IFERROR(IF(INDEX(data_wkly!BB:BB,MATCH($B153,data_wkly!$C:$C,0),1)=0,"",_xlfn.NUMBERVALUE(INDEX(data_wkly!BB:BB,MATCH($B153,data_wkly!$C:$C,0),1))),"na")=0,"",IFERROR(IF(INDEX(data_wkly!BB:BB,MATCH($B153,data_wkly!$C:$C,0),1)=0,"",_xlfn.NUMBERVALUE(INDEX(data_wkly!BB:BB,MATCH($B153,data_wkly!$C:$C,0),1))),"na"))</f>
        <v>183.53</v>
      </c>
      <c r="S153" s="124">
        <f>IF(IFERROR(IF(INDEX(data_wkly!BC:BC,MATCH($B153,data_wkly!$C:$C,0),1)=0,"",_xlfn.NUMBERVALUE(INDEX(data_wkly!BC:BC,MATCH($B153,data_wkly!$C:$C,0),1))),"na")=0,"",IFERROR(IF(INDEX(data_wkly!BC:BC,MATCH($B153,data_wkly!$C:$C,0),1)=0,"",_xlfn.NUMBERVALUE(INDEX(data_wkly!BC:BC,MATCH($B153,data_wkly!$C:$C,0),1))),"na"))</f>
        <v>184.85</v>
      </c>
      <c r="T153" s="124" t="str">
        <f>IFERROR(IF(INDEX(data_wkly!BL:BL,MATCH($B153,data_wkly!$C:$C,0),1)=0,"",_xlfn.NUMBERVALUE(INDEX(data_wkly!BL:BL,MATCH($B153,data_wkly!$C:$C,0),1))),"na")</f>
        <v/>
      </c>
      <c r="U153" s="124">
        <f>IF(IFERROR(IF(INDEX(data_wkly!BD:BD,MATCH($B153,data_wkly!$C:$C,0),1)=0,"",_xlfn.NUMBERVALUE(INDEX(data_wkly!BD:BD,MATCH($B153,data_wkly!$C:$C,0),1))),"na")=0,"",IFERROR(IF(INDEX(data_wkly!BD:BD,MATCH($B153,data_wkly!$C:$C,0),1)=0,"",_xlfn.NUMBERVALUE(INDEX(data_wkly!BD:BD,MATCH($B153,data_wkly!$C:$C,0),1))),"na"))</f>
        <v>184.93</v>
      </c>
      <c r="V153" s="124">
        <f>IF(IFERROR(IF(INDEX(data_wkly!BE:BE,MATCH($B153,data_wkly!$C:$C,0),1)=0,"",_xlfn.NUMBERVALUE(INDEX(data_wkly!BE:BE,MATCH($B153,data_wkly!$C:$C,0),1))),"na")=0,"",IFERROR(IF(INDEX(data_wkly!BE:BE,MATCH($B153,data_wkly!$C:$C,0),1)=0,"",_xlfn.NUMBERVALUE(INDEX(data_wkly!BE:BE,MATCH($B153,data_wkly!$C:$C,0),1))),"na"))</f>
        <v>171.97</v>
      </c>
      <c r="W153" s="124">
        <f>IF(IFERROR(IF(INDEX(data_wkly!BF:BF,MATCH($B153,data_wkly!$C:$C,0),1)=0,"",_xlfn.NUMBERVALUE(INDEX(data_wkly!BF:BF,MATCH($B153,data_wkly!$C:$C,0),1))),"na")=0,"",IFERROR(IF(INDEX(data_wkly!BF:BF,MATCH($B153,data_wkly!$C:$C,0),1)=0,"",_xlfn.NUMBERVALUE(INDEX(data_wkly!BF:BF,MATCH($B153,data_wkly!$C:$C,0),1))),"na"))</f>
        <v>183.1</v>
      </c>
      <c r="X153" s="124" t="str">
        <f>IFERROR(IF(INDEX(data_wkly!BK:BK,MATCH($B153,data_wkly!$C:$C,0),1)=0,"",_xlfn.NUMBERVALUE(INDEX(data_wkly!BK:BK,MATCH($B153,data_wkly!$C:$C,0),1))),"na")</f>
        <v/>
      </c>
      <c r="Y153" s="124">
        <f>IF(IFERROR(IF(INDEX(data_wkly!BG:BG,MATCH($B153,data_wkly!$C:$C,0),1)=0,"",_xlfn.NUMBERVALUE(INDEX(data_wkly!BG:BG,MATCH($B153,data_wkly!$C:$C,0),1))),"na")=0,"",IFERROR(IF(INDEX(data_wkly!BG:BG,MATCH($B153,data_wkly!$C:$C,0),1)=0,"",_xlfn.NUMBERVALUE(INDEX(data_wkly!BG:BG,MATCH($B153,data_wkly!$C:$C,0),1))),"na"))</f>
        <v>183.99</v>
      </c>
      <c r="AJ153" s="41">
        <f t="shared" si="9"/>
        <v>1</v>
      </c>
    </row>
    <row r="154" spans="1:36" ht="15.5">
      <c r="A154" s="88">
        <f t="shared" si="8"/>
        <v>2</v>
      </c>
      <c r="B154" s="89">
        <f t="shared" si="10"/>
        <v>44730</v>
      </c>
      <c r="C154" s="122">
        <f>IF(IFERROR(IF(INDEX(data_wkly!AO:AO,MATCH($B154,data_wkly!$C:$C,0),1)=0,"",_xlfn.NUMBERVALUE(INDEX(data_wkly!AO:AO,MATCH($B154,data_wkly!$C:$C,0),1))),"na")=0,"",IFERROR(IF(INDEX(data_wkly!AO:AO,MATCH($B154,data_wkly!$C:$C,0),1)=0,"",_xlfn.NUMBERVALUE(INDEX(data_wkly!AO:AO,MATCH($B154,data_wkly!$C:$C,0),1))),"na"))</f>
        <v>304</v>
      </c>
      <c r="D154" s="122">
        <f>IF(IFERROR(IF(INDEX(data_wkly!AP:AP,MATCH($B154,data_wkly!$C:$C,0),1)=0,"",_xlfn.NUMBERVALUE(INDEX(data_wkly!AP:AP,MATCH($B154,data_wkly!$C:$C,0),1))),"na")=0,"",IFERROR(IF(INDEX(data_wkly!AP:AP,MATCH($B154,data_wkly!$C:$C,0),1)=0,"",_xlfn.NUMBERVALUE(INDEX(data_wkly!AP:AP,MATCH($B154,data_wkly!$C:$C,0),1))),"na"))</f>
        <v>1619</v>
      </c>
      <c r="E154" s="122">
        <f>IF(IFERROR(IF(INDEX(data_wkly!AQ:AQ,MATCH($B154,data_wkly!$C:$C,0),1)=0,"",_xlfn.NUMBERVALUE(INDEX(data_wkly!AQ:AQ,MATCH($B154,data_wkly!$C:$C,0),1))),"na")=0,"",IFERROR(IF(INDEX(data_wkly!AQ:AQ,MATCH($B154,data_wkly!$C:$C,0),1)=0,"",_xlfn.NUMBERVALUE(INDEX(data_wkly!AQ:AQ,MATCH($B154,data_wkly!$C:$C,0),1))),"na"))</f>
        <v>9153</v>
      </c>
      <c r="F154" s="122">
        <f>IF(IFERROR(IF(INDEX(data_wkly!AR:AR,MATCH($B154,data_wkly!$C:$C,0),1)=0,"",_xlfn.NUMBERVALUE(INDEX(data_wkly!AR:AR,MATCH($B154,data_wkly!$C:$C,0),1))),"na")=0,"",IFERROR(IF(INDEX(data_wkly!AR:AR,MATCH($B154,data_wkly!$C:$C,0),1)=0,"",_xlfn.NUMBERVALUE(INDEX(data_wkly!AR:AR,MATCH($B154,data_wkly!$C:$C,0),1))),"na"))</f>
        <v>25252</v>
      </c>
      <c r="G154" s="122">
        <f>IF(IFERROR(IF(INDEX(data_wkly!AS:AS,MATCH($B154,data_wkly!$C:$C,0),1)=0,"",_xlfn.NUMBERVALUE(INDEX(data_wkly!AS:AS,MATCH($B154,data_wkly!$C:$C,0),1))),"na")=0,"",IFERROR(IF(INDEX(data_wkly!AS:AS,MATCH($B154,data_wkly!$C:$C,0),1)=0,"",_xlfn.NUMBERVALUE(INDEX(data_wkly!AS:AS,MATCH($B154,data_wkly!$C:$C,0),1))),"na"))</f>
        <v>27008</v>
      </c>
      <c r="H154" s="122" t="str">
        <f>IFERROR(IF(INDEX(data_wkly!BJ:BJ,MATCH($B154,data_wkly!$C:$C,0),1)=0,"",_xlfn.NUMBERVALUE(INDEX(data_wkly!BJ:BJ,MATCH($B154,data_wkly!$C:$C,0),1))),"na")</f>
        <v/>
      </c>
      <c r="I154" s="122">
        <f>IF(IFERROR(IF(INDEX(data_wkly!AT:AT,MATCH($B154,data_wkly!$C:$C,0),1)=0,"",_xlfn.NUMBERVALUE(INDEX(data_wkly!AT:AT,MATCH($B154,data_wkly!$C:$C,0),1))),"na")=0,"",IFERROR(IF(INDEX(data_wkly!AT:AT,MATCH($B154,data_wkly!$C:$C,0),1)=0,"",_xlfn.NUMBERVALUE(INDEX(data_wkly!AT:AT,MATCH($B154,data_wkly!$C:$C,0),1))),"na"))</f>
        <v>6626</v>
      </c>
      <c r="J154" s="122">
        <f>IF(IFERROR(IF(INDEX(data_wkly!AU:AU,MATCH($B154,data_wkly!$C:$C,0),1)=0,"",_xlfn.NUMBERVALUE(INDEX(data_wkly!AU:AU,MATCH($B154,data_wkly!$C:$C,0),1))),"na")=0,"",IFERROR(IF(INDEX(data_wkly!AU:AU,MATCH($B154,data_wkly!$C:$C,0),1)=0,"",_xlfn.NUMBERVALUE(INDEX(data_wkly!AU:AU,MATCH($B154,data_wkly!$C:$C,0),1))),"na"))</f>
        <v>3902</v>
      </c>
      <c r="K154" s="122">
        <f>IF(IFERROR(IF(INDEX(data_wkly!AV:AV,MATCH($B154,data_wkly!$C:$C,0),1)=0,"",_xlfn.NUMBERVALUE(INDEX(data_wkly!AV:AV,MATCH($B154,data_wkly!$C:$C,0),1))),"na")=0,"",IFERROR(IF(INDEX(data_wkly!AV:AV,MATCH($B154,data_wkly!$C:$C,0),1)=0,"",_xlfn.NUMBERVALUE(INDEX(data_wkly!AV:AV,MATCH($B154,data_wkly!$C:$C,0),1))),"na"))</f>
        <v>73864</v>
      </c>
      <c r="L154" s="122" t="str">
        <f>IFERROR(IF(INDEX(data_wkly!BI:BI,MATCH($B154,data_wkly!$C:$C,0),1)=0,"",_xlfn.NUMBERVALUE(INDEX(data_wkly!BI:BI,MATCH($B154,data_wkly!$C:$C,0),1))),"na")</f>
        <v/>
      </c>
      <c r="M154" s="122">
        <f>IF(IFERROR(IF(INDEX(data_wkly!AW:AW,MATCH($B154,data_wkly!$C:$C,0),1)=0,"",_xlfn.NUMBERVALUE(INDEX(data_wkly!AW:AW,MATCH($B154,data_wkly!$C:$C,0),1))),"na")=0,"",IFERROR(IF(INDEX(data_wkly!AW:AW,MATCH($B154,data_wkly!$C:$C,0),1)=0,"",_xlfn.NUMBERVALUE(INDEX(data_wkly!AW:AW,MATCH($B154,data_wkly!$C:$C,0),1))),"na"))</f>
        <v>68039</v>
      </c>
      <c r="N154" s="123"/>
      <c r="O154" s="124">
        <f>IF(IFERROR(IF(INDEX(data_wkly!AY:AY,MATCH($B154,data_wkly!$C:$C,0),1)=0,"",_xlfn.NUMBERVALUE(INDEX(data_wkly!AY:AY,MATCH($B154,data_wkly!$C:$C,0),1))),"na")=0,"",IFERROR(IF(INDEX(data_wkly!AY:AY,MATCH($B154,data_wkly!$C:$C,0),1)=0,"",_xlfn.NUMBERVALUE(INDEX(data_wkly!AY:AY,MATCH($B154,data_wkly!$C:$C,0),1))),"na"))</f>
        <v>145.94999999999999</v>
      </c>
      <c r="P154" s="124">
        <f>IF(IFERROR(IF(INDEX(data_wkly!AZ:AZ,MATCH($B154,data_wkly!$C:$C,0),1)=0,"",_xlfn.NUMBERVALUE(INDEX(data_wkly!AZ:AZ,MATCH($B154,data_wkly!$C:$C,0),1))),"na")=0,"",IFERROR(IF(INDEX(data_wkly!AZ:AZ,MATCH($B154,data_wkly!$C:$C,0),1)=0,"",_xlfn.NUMBERVALUE(INDEX(data_wkly!AZ:AZ,MATCH($B154,data_wkly!$C:$C,0),1))),"na"))</f>
        <v>181.07</v>
      </c>
      <c r="Q154" s="124">
        <f>IF(IFERROR(IF(INDEX(data_wkly!BA:BA,MATCH($B154,data_wkly!$C:$C,0),1)=0,"",_xlfn.NUMBERVALUE(INDEX(data_wkly!BA:BA,MATCH($B154,data_wkly!$C:$C,0),1))),"na")=0,"",IFERROR(IF(INDEX(data_wkly!BA:BA,MATCH($B154,data_wkly!$C:$C,0),1)=0,"",_xlfn.NUMBERVALUE(INDEX(data_wkly!BA:BA,MATCH($B154,data_wkly!$C:$C,0),1))),"na"))</f>
        <v>184.43</v>
      </c>
      <c r="R154" s="124">
        <f>IF(IFERROR(IF(INDEX(data_wkly!BB:BB,MATCH($B154,data_wkly!$C:$C,0),1)=0,"",_xlfn.NUMBERVALUE(INDEX(data_wkly!BB:BB,MATCH($B154,data_wkly!$C:$C,0),1))),"na")=0,"",IFERROR(IF(INDEX(data_wkly!BB:BB,MATCH($B154,data_wkly!$C:$C,0),1)=0,"",_xlfn.NUMBERVALUE(INDEX(data_wkly!BB:BB,MATCH($B154,data_wkly!$C:$C,0),1))),"na"))</f>
        <v>185.94</v>
      </c>
      <c r="S154" s="124">
        <f>IF(IFERROR(IF(INDEX(data_wkly!BC:BC,MATCH($B154,data_wkly!$C:$C,0),1)=0,"",_xlfn.NUMBERVALUE(INDEX(data_wkly!BC:BC,MATCH($B154,data_wkly!$C:$C,0),1))),"na")=0,"",IFERROR(IF(INDEX(data_wkly!BC:BC,MATCH($B154,data_wkly!$C:$C,0),1)=0,"",_xlfn.NUMBERVALUE(INDEX(data_wkly!BC:BC,MATCH($B154,data_wkly!$C:$C,0),1))),"na"))</f>
        <v>186.64</v>
      </c>
      <c r="T154" s="124" t="str">
        <f>IFERROR(IF(INDEX(data_wkly!BL:BL,MATCH($B154,data_wkly!$C:$C,0),1)=0,"",_xlfn.NUMBERVALUE(INDEX(data_wkly!BL:BL,MATCH($B154,data_wkly!$C:$C,0),1))),"na")</f>
        <v/>
      </c>
      <c r="U154" s="124">
        <f>IF(IFERROR(IF(INDEX(data_wkly!BD:BD,MATCH($B154,data_wkly!$C:$C,0),1)=0,"",_xlfn.NUMBERVALUE(INDEX(data_wkly!BD:BD,MATCH($B154,data_wkly!$C:$C,0),1))),"na")=0,"",IFERROR(IF(INDEX(data_wkly!BD:BD,MATCH($B154,data_wkly!$C:$C,0),1)=0,"",_xlfn.NUMBERVALUE(INDEX(data_wkly!BD:BD,MATCH($B154,data_wkly!$C:$C,0),1))),"na"))</f>
        <v>186.48</v>
      </c>
      <c r="V154" s="124">
        <f>IF(IFERROR(IF(INDEX(data_wkly!BE:BE,MATCH($B154,data_wkly!$C:$C,0),1)=0,"",_xlfn.NUMBERVALUE(INDEX(data_wkly!BE:BE,MATCH($B154,data_wkly!$C:$C,0),1))),"na")=0,"",IFERROR(IF(INDEX(data_wkly!BE:BE,MATCH($B154,data_wkly!$C:$C,0),1)=0,"",_xlfn.NUMBERVALUE(INDEX(data_wkly!BE:BE,MATCH($B154,data_wkly!$C:$C,0),1))),"na"))</f>
        <v>170.73</v>
      </c>
      <c r="W154" s="124">
        <f>IF(IFERROR(IF(INDEX(data_wkly!BF:BF,MATCH($B154,data_wkly!$C:$C,0),1)=0,"",_xlfn.NUMBERVALUE(INDEX(data_wkly!BF:BF,MATCH($B154,data_wkly!$C:$C,0),1))),"na")=0,"",IFERROR(IF(INDEX(data_wkly!BF:BF,MATCH($B154,data_wkly!$C:$C,0),1)=0,"",_xlfn.NUMBERVALUE(INDEX(data_wkly!BF:BF,MATCH($B154,data_wkly!$C:$C,0),1))),"na"))</f>
        <v>184.98</v>
      </c>
      <c r="X154" s="124" t="str">
        <f>IFERROR(IF(INDEX(data_wkly!BK:BK,MATCH($B154,data_wkly!$C:$C,0),1)=0,"",_xlfn.NUMBERVALUE(INDEX(data_wkly!BK:BK,MATCH($B154,data_wkly!$C:$C,0),1))),"na")</f>
        <v/>
      </c>
      <c r="Y154" s="124">
        <f>IF(IFERROR(IF(INDEX(data_wkly!BG:BG,MATCH($B154,data_wkly!$C:$C,0),1)=0,"",_xlfn.NUMBERVALUE(INDEX(data_wkly!BG:BG,MATCH($B154,data_wkly!$C:$C,0),1))),"na")=0,"",IFERROR(IF(INDEX(data_wkly!BG:BG,MATCH($B154,data_wkly!$C:$C,0),1)=0,"",_xlfn.NUMBERVALUE(INDEX(data_wkly!BG:BG,MATCH($B154,data_wkly!$C:$C,0),1))),"na"))</f>
        <v>186.07</v>
      </c>
      <c r="AJ154" s="41">
        <f t="shared" si="9"/>
        <v>2</v>
      </c>
    </row>
    <row r="155" spans="1:36" ht="15.5">
      <c r="A155" s="88">
        <f t="shared" si="8"/>
        <v>1</v>
      </c>
      <c r="B155" s="89">
        <f t="shared" si="10"/>
        <v>44737</v>
      </c>
      <c r="C155" s="122">
        <f>IF(IFERROR(IF(INDEX(data_wkly!AO:AO,MATCH($B155,data_wkly!$C:$C,0),1)=0,"",_xlfn.NUMBERVALUE(INDEX(data_wkly!AO:AO,MATCH($B155,data_wkly!$C:$C,0),1))),"na")=0,"",IFERROR(IF(INDEX(data_wkly!AO:AO,MATCH($B155,data_wkly!$C:$C,0),1)=0,"",_xlfn.NUMBERVALUE(INDEX(data_wkly!AO:AO,MATCH($B155,data_wkly!$C:$C,0),1))),"na"))</f>
        <v>204</v>
      </c>
      <c r="D155" s="122">
        <f>IF(IFERROR(IF(INDEX(data_wkly!AP:AP,MATCH($B155,data_wkly!$C:$C,0),1)=0,"",_xlfn.NUMBERVALUE(INDEX(data_wkly!AP:AP,MATCH($B155,data_wkly!$C:$C,0),1))),"na")=0,"",IFERROR(IF(INDEX(data_wkly!AP:AP,MATCH($B155,data_wkly!$C:$C,0),1)=0,"",_xlfn.NUMBERVALUE(INDEX(data_wkly!AP:AP,MATCH($B155,data_wkly!$C:$C,0),1))),"na"))</f>
        <v>1663</v>
      </c>
      <c r="E155" s="122">
        <f>IF(IFERROR(IF(INDEX(data_wkly!AQ:AQ,MATCH($B155,data_wkly!$C:$C,0),1)=0,"",_xlfn.NUMBERVALUE(INDEX(data_wkly!AQ:AQ,MATCH($B155,data_wkly!$C:$C,0),1))),"na")=0,"",IFERROR(IF(INDEX(data_wkly!AQ:AQ,MATCH($B155,data_wkly!$C:$C,0),1)=0,"",_xlfn.NUMBERVALUE(INDEX(data_wkly!AQ:AQ,MATCH($B155,data_wkly!$C:$C,0),1))),"na"))</f>
        <v>9995</v>
      </c>
      <c r="F155" s="122">
        <f>IF(IFERROR(IF(INDEX(data_wkly!AR:AR,MATCH($B155,data_wkly!$C:$C,0),1)=0,"",_xlfn.NUMBERVALUE(INDEX(data_wkly!AR:AR,MATCH($B155,data_wkly!$C:$C,0),1))),"na")=0,"",IFERROR(IF(INDEX(data_wkly!AR:AR,MATCH($B155,data_wkly!$C:$C,0),1)=0,"",_xlfn.NUMBERVALUE(INDEX(data_wkly!AR:AR,MATCH($B155,data_wkly!$C:$C,0),1))),"na"))</f>
        <v>25886</v>
      </c>
      <c r="G155" s="122">
        <f>IF(IFERROR(IF(INDEX(data_wkly!AS:AS,MATCH($B155,data_wkly!$C:$C,0),1)=0,"",_xlfn.NUMBERVALUE(INDEX(data_wkly!AS:AS,MATCH($B155,data_wkly!$C:$C,0),1))),"na")=0,"",IFERROR(IF(INDEX(data_wkly!AS:AS,MATCH($B155,data_wkly!$C:$C,0),1)=0,"",_xlfn.NUMBERVALUE(INDEX(data_wkly!AS:AS,MATCH($B155,data_wkly!$C:$C,0),1))),"na"))</f>
        <v>26433</v>
      </c>
      <c r="H155" s="122" t="str">
        <f>IFERROR(IF(INDEX(data_wkly!BJ:BJ,MATCH($B155,data_wkly!$C:$C,0),1)=0,"",_xlfn.NUMBERVALUE(INDEX(data_wkly!BJ:BJ,MATCH($B155,data_wkly!$C:$C,0),1))),"na")</f>
        <v/>
      </c>
      <c r="I155" s="122">
        <f>IF(IFERROR(IF(INDEX(data_wkly!AT:AT,MATCH($B155,data_wkly!$C:$C,0),1)=0,"",_xlfn.NUMBERVALUE(INDEX(data_wkly!AT:AT,MATCH($B155,data_wkly!$C:$C,0),1))),"na")=0,"",IFERROR(IF(INDEX(data_wkly!AT:AT,MATCH($B155,data_wkly!$C:$C,0),1)=0,"",_xlfn.NUMBERVALUE(INDEX(data_wkly!AT:AT,MATCH($B155,data_wkly!$C:$C,0),1))),"na"))</f>
        <v>5996</v>
      </c>
      <c r="J155" s="122">
        <f>IF(IFERROR(IF(INDEX(data_wkly!AU:AU,MATCH($B155,data_wkly!$C:$C,0),1)=0,"",_xlfn.NUMBERVALUE(INDEX(data_wkly!AU:AU,MATCH($B155,data_wkly!$C:$C,0),1))),"na")=0,"",IFERROR(IF(INDEX(data_wkly!AU:AU,MATCH($B155,data_wkly!$C:$C,0),1)=0,"",_xlfn.NUMBERVALUE(INDEX(data_wkly!AU:AU,MATCH($B155,data_wkly!$C:$C,0),1))),"na"))</f>
        <v>3358</v>
      </c>
      <c r="K155" s="122">
        <f>IF(IFERROR(IF(INDEX(data_wkly!AV:AV,MATCH($B155,data_wkly!$C:$C,0),1)=0,"",_xlfn.NUMBERVALUE(INDEX(data_wkly!AV:AV,MATCH($B155,data_wkly!$C:$C,0),1))),"na")=0,"",IFERROR(IF(INDEX(data_wkly!AV:AV,MATCH($B155,data_wkly!$C:$C,0),1)=0,"",_xlfn.NUMBERVALUE(INDEX(data_wkly!AV:AV,MATCH($B155,data_wkly!$C:$C,0),1))),"na"))</f>
        <v>73535</v>
      </c>
      <c r="L155" s="122" t="str">
        <f>IFERROR(IF(INDEX(data_wkly!BI:BI,MATCH($B155,data_wkly!$C:$C,0),1)=0,"",_xlfn.NUMBERVALUE(INDEX(data_wkly!BI:BI,MATCH($B155,data_wkly!$C:$C,0),1))),"na")</f>
        <v/>
      </c>
      <c r="M155" s="122">
        <f>IF(IFERROR(IF(INDEX(data_wkly!AW:AW,MATCH($B155,data_wkly!$C:$C,0),1)=0,"",_xlfn.NUMBERVALUE(INDEX(data_wkly!AW:AW,MATCH($B155,data_wkly!$C:$C,0),1))),"na")=0,"",IFERROR(IF(INDEX(data_wkly!AW:AW,MATCH($B155,data_wkly!$C:$C,0),1)=0,"",_xlfn.NUMBERVALUE(INDEX(data_wkly!AW:AW,MATCH($B155,data_wkly!$C:$C,0),1))),"na"))</f>
        <v>68310</v>
      </c>
      <c r="N155" s="123"/>
      <c r="O155" s="124">
        <f>IF(IFERROR(IF(INDEX(data_wkly!AY:AY,MATCH($B155,data_wkly!$C:$C,0),1)=0,"",_xlfn.NUMBERVALUE(INDEX(data_wkly!AY:AY,MATCH($B155,data_wkly!$C:$C,0),1))),"na")=0,"",IFERROR(IF(INDEX(data_wkly!AY:AY,MATCH($B155,data_wkly!$C:$C,0),1)=0,"",_xlfn.NUMBERVALUE(INDEX(data_wkly!AY:AY,MATCH($B155,data_wkly!$C:$C,0),1))),"na"))</f>
        <v>155.56</v>
      </c>
      <c r="P155" s="124">
        <f>IF(IFERROR(IF(INDEX(data_wkly!AZ:AZ,MATCH($B155,data_wkly!$C:$C,0),1)=0,"",_xlfn.NUMBERVALUE(INDEX(data_wkly!AZ:AZ,MATCH($B155,data_wkly!$C:$C,0),1))),"na")=0,"",IFERROR(IF(INDEX(data_wkly!AZ:AZ,MATCH($B155,data_wkly!$C:$C,0),1)=0,"",_xlfn.NUMBERVALUE(INDEX(data_wkly!AZ:AZ,MATCH($B155,data_wkly!$C:$C,0),1))),"na"))</f>
        <v>180.01</v>
      </c>
      <c r="Q155" s="124">
        <f>IF(IFERROR(IF(INDEX(data_wkly!BA:BA,MATCH($B155,data_wkly!$C:$C,0),1)=0,"",_xlfn.NUMBERVALUE(INDEX(data_wkly!BA:BA,MATCH($B155,data_wkly!$C:$C,0),1))),"na")=0,"",IFERROR(IF(INDEX(data_wkly!BA:BA,MATCH($B155,data_wkly!$C:$C,0),1)=0,"",_xlfn.NUMBERVALUE(INDEX(data_wkly!BA:BA,MATCH($B155,data_wkly!$C:$C,0),1))),"na"))</f>
        <v>185.92</v>
      </c>
      <c r="R155" s="124">
        <f>IF(IFERROR(IF(INDEX(data_wkly!BB:BB,MATCH($B155,data_wkly!$C:$C,0),1)=0,"",_xlfn.NUMBERVALUE(INDEX(data_wkly!BB:BB,MATCH($B155,data_wkly!$C:$C,0),1))),"na")=0,"",IFERROR(IF(INDEX(data_wkly!BB:BB,MATCH($B155,data_wkly!$C:$C,0),1)=0,"",_xlfn.NUMBERVALUE(INDEX(data_wkly!BB:BB,MATCH($B155,data_wkly!$C:$C,0),1))),"na"))</f>
        <v>187.42</v>
      </c>
      <c r="S155" s="124">
        <f>IF(IFERROR(IF(INDEX(data_wkly!BC:BC,MATCH($B155,data_wkly!$C:$C,0),1)=0,"",_xlfn.NUMBERVALUE(INDEX(data_wkly!BC:BC,MATCH($B155,data_wkly!$C:$C,0),1))),"na")=0,"",IFERROR(IF(INDEX(data_wkly!BC:BC,MATCH($B155,data_wkly!$C:$C,0),1)=0,"",_xlfn.NUMBERVALUE(INDEX(data_wkly!BC:BC,MATCH($B155,data_wkly!$C:$C,0),1))),"na"))</f>
        <v>188.05</v>
      </c>
      <c r="T155" s="124" t="str">
        <f>IFERROR(IF(INDEX(data_wkly!BL:BL,MATCH($B155,data_wkly!$C:$C,0),1)=0,"",_xlfn.NUMBERVALUE(INDEX(data_wkly!BL:BL,MATCH($B155,data_wkly!$C:$C,0),1))),"na")</f>
        <v/>
      </c>
      <c r="U155" s="124">
        <f>IF(IFERROR(IF(INDEX(data_wkly!BD:BD,MATCH($B155,data_wkly!$C:$C,0),1)=0,"",_xlfn.NUMBERVALUE(INDEX(data_wkly!BD:BD,MATCH($B155,data_wkly!$C:$C,0),1))),"na")=0,"",IFERROR(IF(INDEX(data_wkly!BD:BD,MATCH($B155,data_wkly!$C:$C,0),1)=0,"",_xlfn.NUMBERVALUE(INDEX(data_wkly!BD:BD,MATCH($B155,data_wkly!$C:$C,0),1))),"na"))</f>
        <v>187.53</v>
      </c>
      <c r="V155" s="124">
        <f>IF(IFERROR(IF(INDEX(data_wkly!BE:BE,MATCH($B155,data_wkly!$C:$C,0),1)=0,"",_xlfn.NUMBERVALUE(INDEX(data_wkly!BE:BE,MATCH($B155,data_wkly!$C:$C,0),1))),"na")=0,"",IFERROR(IF(INDEX(data_wkly!BE:BE,MATCH($B155,data_wkly!$C:$C,0),1)=0,"",_xlfn.NUMBERVALUE(INDEX(data_wkly!BE:BE,MATCH($B155,data_wkly!$C:$C,0),1))),"na"))</f>
        <v>169.8</v>
      </c>
      <c r="W155" s="124">
        <f>IF(IFERROR(IF(INDEX(data_wkly!BF:BF,MATCH($B155,data_wkly!$C:$C,0),1)=0,"",_xlfn.NUMBERVALUE(INDEX(data_wkly!BF:BF,MATCH($B155,data_wkly!$C:$C,0),1))),"na")=0,"",IFERROR(IF(INDEX(data_wkly!BF:BF,MATCH($B155,data_wkly!$C:$C,0),1)=0,"",_xlfn.NUMBERVALUE(INDEX(data_wkly!BF:BF,MATCH($B155,data_wkly!$C:$C,0),1))),"na"))</f>
        <v>186.39</v>
      </c>
      <c r="X155" s="124" t="str">
        <f>IFERROR(IF(INDEX(data_wkly!BK:BK,MATCH($B155,data_wkly!$C:$C,0),1)=0,"",_xlfn.NUMBERVALUE(INDEX(data_wkly!BK:BK,MATCH($B155,data_wkly!$C:$C,0),1))),"na")</f>
        <v/>
      </c>
      <c r="Y155" s="124">
        <f>IF(IFERROR(IF(INDEX(data_wkly!BG:BG,MATCH($B155,data_wkly!$C:$C,0),1)=0,"",_xlfn.NUMBERVALUE(INDEX(data_wkly!BG:BG,MATCH($B155,data_wkly!$C:$C,0),1))),"na")=0,"",IFERROR(IF(INDEX(data_wkly!BG:BG,MATCH($B155,data_wkly!$C:$C,0),1)=0,"",_xlfn.NUMBERVALUE(INDEX(data_wkly!BG:BG,MATCH($B155,data_wkly!$C:$C,0),1))),"na"))</f>
        <v>187.46</v>
      </c>
      <c r="AJ155" s="41">
        <f t="shared" si="9"/>
        <v>1</v>
      </c>
    </row>
    <row r="156" spans="1:36" ht="15.5">
      <c r="A156" s="88">
        <f t="shared" si="8"/>
        <v>2</v>
      </c>
      <c r="B156" s="89">
        <f t="shared" si="10"/>
        <v>44744</v>
      </c>
      <c r="C156" s="122">
        <f>IF(IFERROR(IF(INDEX(data_wkly!AO:AO,MATCH($B156,data_wkly!$C:$C,0),1)=0,"",_xlfn.NUMBERVALUE(INDEX(data_wkly!AO:AO,MATCH($B156,data_wkly!$C:$C,0),1))),"na")=0,"",IFERROR(IF(INDEX(data_wkly!AO:AO,MATCH($B156,data_wkly!$C:$C,0),1)=0,"",_xlfn.NUMBERVALUE(INDEX(data_wkly!AO:AO,MATCH($B156,data_wkly!$C:$C,0),1))),"na"))</f>
        <v>257</v>
      </c>
      <c r="D156" s="122">
        <f>IF(IFERROR(IF(INDEX(data_wkly!AP:AP,MATCH($B156,data_wkly!$C:$C,0),1)=0,"",_xlfn.NUMBERVALUE(INDEX(data_wkly!AP:AP,MATCH($B156,data_wkly!$C:$C,0),1))),"na")=0,"",IFERROR(IF(INDEX(data_wkly!AP:AP,MATCH($B156,data_wkly!$C:$C,0),1)=0,"",_xlfn.NUMBERVALUE(INDEX(data_wkly!AP:AP,MATCH($B156,data_wkly!$C:$C,0),1))),"na"))</f>
        <v>1981</v>
      </c>
      <c r="E156" s="122">
        <f>IF(IFERROR(IF(INDEX(data_wkly!AQ:AQ,MATCH($B156,data_wkly!$C:$C,0),1)=0,"",_xlfn.NUMBERVALUE(INDEX(data_wkly!AQ:AQ,MATCH($B156,data_wkly!$C:$C,0),1))),"na")=0,"",IFERROR(IF(INDEX(data_wkly!AQ:AQ,MATCH($B156,data_wkly!$C:$C,0),1)=0,"",_xlfn.NUMBERVALUE(INDEX(data_wkly!AQ:AQ,MATCH($B156,data_wkly!$C:$C,0),1))),"na"))</f>
        <v>10839</v>
      </c>
      <c r="F156" s="122">
        <f>IF(IFERROR(IF(INDEX(data_wkly!AR:AR,MATCH($B156,data_wkly!$C:$C,0),1)=0,"",_xlfn.NUMBERVALUE(INDEX(data_wkly!AR:AR,MATCH($B156,data_wkly!$C:$C,0),1))),"na")=0,"",IFERROR(IF(INDEX(data_wkly!AR:AR,MATCH($B156,data_wkly!$C:$C,0),1)=0,"",_xlfn.NUMBERVALUE(INDEX(data_wkly!AR:AR,MATCH($B156,data_wkly!$C:$C,0),1))),"na"))</f>
        <v>26693</v>
      </c>
      <c r="G156" s="122">
        <f>IF(IFERROR(IF(INDEX(data_wkly!AS:AS,MATCH($B156,data_wkly!$C:$C,0),1)=0,"",_xlfn.NUMBERVALUE(INDEX(data_wkly!AS:AS,MATCH($B156,data_wkly!$C:$C,0),1))),"na")=0,"",IFERROR(IF(INDEX(data_wkly!AS:AS,MATCH($B156,data_wkly!$C:$C,0),1)=0,"",_xlfn.NUMBERVALUE(INDEX(data_wkly!AS:AS,MATCH($B156,data_wkly!$C:$C,0),1))),"na"))</f>
        <v>25988</v>
      </c>
      <c r="H156" s="122" t="str">
        <f>IFERROR(IF(INDEX(data_wkly!BJ:BJ,MATCH($B156,data_wkly!$C:$C,0),1)=0,"",_xlfn.NUMBERVALUE(INDEX(data_wkly!BJ:BJ,MATCH($B156,data_wkly!$C:$C,0),1))),"na")</f>
        <v/>
      </c>
      <c r="I156" s="122">
        <f>IF(IFERROR(IF(INDEX(data_wkly!AT:AT,MATCH($B156,data_wkly!$C:$C,0),1)=0,"",_xlfn.NUMBERVALUE(INDEX(data_wkly!AT:AT,MATCH($B156,data_wkly!$C:$C,0),1))),"na")=0,"",IFERROR(IF(INDEX(data_wkly!AT:AT,MATCH($B156,data_wkly!$C:$C,0),1)=0,"",_xlfn.NUMBERVALUE(INDEX(data_wkly!AT:AT,MATCH($B156,data_wkly!$C:$C,0),1))),"na"))</f>
        <v>5842</v>
      </c>
      <c r="J156" s="122">
        <f>IF(IFERROR(IF(INDEX(data_wkly!AU:AU,MATCH($B156,data_wkly!$C:$C,0),1)=0,"",_xlfn.NUMBERVALUE(INDEX(data_wkly!AU:AU,MATCH($B156,data_wkly!$C:$C,0),1))),"na")=0,"",IFERROR(IF(INDEX(data_wkly!AU:AU,MATCH($B156,data_wkly!$C:$C,0),1)=0,"",_xlfn.NUMBERVALUE(INDEX(data_wkly!AU:AU,MATCH($B156,data_wkly!$C:$C,0),1))),"na"))</f>
        <v>3610</v>
      </c>
      <c r="K156" s="122">
        <f>IF(IFERROR(IF(INDEX(data_wkly!AV:AV,MATCH($B156,data_wkly!$C:$C,0),1)=0,"",_xlfn.NUMBERVALUE(INDEX(data_wkly!AV:AV,MATCH($B156,data_wkly!$C:$C,0),1))),"na")=0,"",IFERROR(IF(INDEX(data_wkly!AV:AV,MATCH($B156,data_wkly!$C:$C,0),1)=0,"",_xlfn.NUMBERVALUE(INDEX(data_wkly!AV:AV,MATCH($B156,data_wkly!$C:$C,0),1))),"na"))</f>
        <v>75210</v>
      </c>
      <c r="L156" s="122" t="str">
        <f>IFERROR(IF(INDEX(data_wkly!BI:BI,MATCH($B156,data_wkly!$C:$C,0),1)=0,"",_xlfn.NUMBERVALUE(INDEX(data_wkly!BI:BI,MATCH($B156,data_wkly!$C:$C,0),1))),"na")</f>
        <v/>
      </c>
      <c r="M156" s="122">
        <f>IF(IFERROR(IF(INDEX(data_wkly!AW:AW,MATCH($B156,data_wkly!$C:$C,0),1)=0,"",_xlfn.NUMBERVALUE(INDEX(data_wkly!AW:AW,MATCH($B156,data_wkly!$C:$C,0),1))),"na")=0,"",IFERROR(IF(INDEX(data_wkly!AW:AW,MATCH($B156,data_wkly!$C:$C,0),1)=0,"",_xlfn.NUMBERVALUE(INDEX(data_wkly!AW:AW,MATCH($B156,data_wkly!$C:$C,0),1))),"na"))</f>
        <v>69362</v>
      </c>
      <c r="N156" s="123"/>
      <c r="O156" s="124">
        <f>IF(IFERROR(IF(INDEX(data_wkly!AY:AY,MATCH($B156,data_wkly!$C:$C,0),1)=0,"",_xlfn.NUMBERVALUE(INDEX(data_wkly!AY:AY,MATCH($B156,data_wkly!$C:$C,0),1))),"na")=0,"",IFERROR(IF(INDEX(data_wkly!AY:AY,MATCH($B156,data_wkly!$C:$C,0),1)=0,"",_xlfn.NUMBERVALUE(INDEX(data_wkly!AY:AY,MATCH($B156,data_wkly!$C:$C,0),1))),"na"))</f>
        <v>159.9</v>
      </c>
      <c r="P156" s="124">
        <f>IF(IFERROR(IF(INDEX(data_wkly!AZ:AZ,MATCH($B156,data_wkly!$C:$C,0),1)=0,"",_xlfn.NUMBERVALUE(INDEX(data_wkly!AZ:AZ,MATCH($B156,data_wkly!$C:$C,0),1))),"na")=0,"",IFERROR(IF(INDEX(data_wkly!AZ:AZ,MATCH($B156,data_wkly!$C:$C,0),1)=0,"",_xlfn.NUMBERVALUE(INDEX(data_wkly!AZ:AZ,MATCH($B156,data_wkly!$C:$C,0),1))),"na"))</f>
        <v>182.72</v>
      </c>
      <c r="Q156" s="124">
        <f>IF(IFERROR(IF(INDEX(data_wkly!BA:BA,MATCH($B156,data_wkly!$C:$C,0),1)=0,"",_xlfn.NUMBERVALUE(INDEX(data_wkly!BA:BA,MATCH($B156,data_wkly!$C:$C,0),1))),"na")=0,"",IFERROR(IF(INDEX(data_wkly!BA:BA,MATCH($B156,data_wkly!$C:$C,0),1)=0,"",_xlfn.NUMBERVALUE(INDEX(data_wkly!BA:BA,MATCH($B156,data_wkly!$C:$C,0),1))),"na"))</f>
        <v>188.66</v>
      </c>
      <c r="R156" s="124">
        <f>IF(IFERROR(IF(INDEX(data_wkly!BB:BB,MATCH($B156,data_wkly!$C:$C,0),1)=0,"",_xlfn.NUMBERVALUE(INDEX(data_wkly!BB:BB,MATCH($B156,data_wkly!$C:$C,0),1))),"na")=0,"",IFERROR(IF(INDEX(data_wkly!BB:BB,MATCH($B156,data_wkly!$C:$C,0),1)=0,"",_xlfn.NUMBERVALUE(INDEX(data_wkly!BB:BB,MATCH($B156,data_wkly!$C:$C,0),1))),"na"))</f>
        <v>190.15</v>
      </c>
      <c r="S156" s="124">
        <f>IF(IFERROR(IF(INDEX(data_wkly!BC:BC,MATCH($B156,data_wkly!$C:$C,0),1)=0,"",_xlfn.NUMBERVALUE(INDEX(data_wkly!BC:BC,MATCH($B156,data_wkly!$C:$C,0),1))),"na")=0,"",IFERROR(IF(INDEX(data_wkly!BC:BC,MATCH($B156,data_wkly!$C:$C,0),1)=0,"",_xlfn.NUMBERVALUE(INDEX(data_wkly!BC:BC,MATCH($B156,data_wkly!$C:$C,0),1))),"na"))</f>
        <v>190.72</v>
      </c>
      <c r="T156" s="124" t="str">
        <f>IFERROR(IF(INDEX(data_wkly!BL:BL,MATCH($B156,data_wkly!$C:$C,0),1)=0,"",_xlfn.NUMBERVALUE(INDEX(data_wkly!BL:BL,MATCH($B156,data_wkly!$C:$C,0),1))),"na")</f>
        <v/>
      </c>
      <c r="U156" s="124">
        <f>IF(IFERROR(IF(INDEX(data_wkly!BD:BD,MATCH($B156,data_wkly!$C:$C,0),1)=0,"",_xlfn.NUMBERVALUE(INDEX(data_wkly!BD:BD,MATCH($B156,data_wkly!$C:$C,0),1))),"na")=0,"",IFERROR(IF(INDEX(data_wkly!BD:BD,MATCH($B156,data_wkly!$C:$C,0),1)=0,"",_xlfn.NUMBERVALUE(INDEX(data_wkly!BD:BD,MATCH($B156,data_wkly!$C:$C,0),1))),"na"))</f>
        <v>189.76</v>
      </c>
      <c r="V156" s="124">
        <f>IF(IFERROR(IF(INDEX(data_wkly!BE:BE,MATCH($B156,data_wkly!$C:$C,0),1)=0,"",_xlfn.NUMBERVALUE(INDEX(data_wkly!BE:BE,MATCH($B156,data_wkly!$C:$C,0),1))),"na")=0,"",IFERROR(IF(INDEX(data_wkly!BE:BE,MATCH($B156,data_wkly!$C:$C,0),1)=0,"",_xlfn.NUMBERVALUE(INDEX(data_wkly!BE:BE,MATCH($B156,data_wkly!$C:$C,0),1))),"na"))</f>
        <v>170.94</v>
      </c>
      <c r="W156" s="124">
        <f>IF(IFERROR(IF(INDEX(data_wkly!BF:BF,MATCH($B156,data_wkly!$C:$C,0),1)=0,"",_xlfn.NUMBERVALUE(INDEX(data_wkly!BF:BF,MATCH($B156,data_wkly!$C:$C,0),1))),"na")=0,"",IFERROR(IF(INDEX(data_wkly!BF:BF,MATCH($B156,data_wkly!$C:$C,0),1)=0,"",_xlfn.NUMBERVALUE(INDEX(data_wkly!BF:BF,MATCH($B156,data_wkly!$C:$C,0),1))),"na"))</f>
        <v>188.88</v>
      </c>
      <c r="X156" s="124" t="str">
        <f>IFERROR(IF(INDEX(data_wkly!BK:BK,MATCH($B156,data_wkly!$C:$C,0),1)=0,"",_xlfn.NUMBERVALUE(INDEX(data_wkly!BK:BK,MATCH($B156,data_wkly!$C:$C,0),1))),"na")</f>
        <v/>
      </c>
      <c r="Y156" s="124">
        <f>IF(IFERROR(IF(INDEX(data_wkly!BG:BG,MATCH($B156,data_wkly!$C:$C,0),1)=0,"",_xlfn.NUMBERVALUE(INDEX(data_wkly!BG:BG,MATCH($B156,data_wkly!$C:$C,0),1))),"na")=0,"",IFERROR(IF(INDEX(data_wkly!BG:BG,MATCH($B156,data_wkly!$C:$C,0),1)=0,"",_xlfn.NUMBERVALUE(INDEX(data_wkly!BG:BG,MATCH($B156,data_wkly!$C:$C,0),1))),"na"))</f>
        <v>190.1</v>
      </c>
      <c r="AJ156" s="41">
        <f t="shared" si="9"/>
        <v>2</v>
      </c>
    </row>
    <row r="157" spans="1:36" ht="15.5">
      <c r="A157" s="88">
        <f t="shared" si="8"/>
        <v>1</v>
      </c>
      <c r="B157" s="89">
        <f t="shared" si="10"/>
        <v>44751</v>
      </c>
      <c r="C157" s="122">
        <f>IF(IFERROR(IF(INDEX(data_wkly!AO:AO,MATCH($B157,data_wkly!$C:$C,0),1)=0,"",_xlfn.NUMBERVALUE(INDEX(data_wkly!AO:AO,MATCH($B157,data_wkly!$C:$C,0),1))),"na")=0,"",IFERROR(IF(INDEX(data_wkly!AO:AO,MATCH($B157,data_wkly!$C:$C,0),1)=0,"",_xlfn.NUMBERVALUE(INDEX(data_wkly!AO:AO,MATCH($B157,data_wkly!$C:$C,0),1))),"na"))</f>
        <v>252</v>
      </c>
      <c r="D157" s="122">
        <f>IF(IFERROR(IF(INDEX(data_wkly!AP:AP,MATCH($B157,data_wkly!$C:$C,0),1)=0,"",_xlfn.NUMBERVALUE(INDEX(data_wkly!AP:AP,MATCH($B157,data_wkly!$C:$C,0),1))),"na")=0,"",IFERROR(IF(INDEX(data_wkly!AP:AP,MATCH($B157,data_wkly!$C:$C,0),1)=0,"",_xlfn.NUMBERVALUE(INDEX(data_wkly!AP:AP,MATCH($B157,data_wkly!$C:$C,0),1))),"na"))</f>
        <v>2048</v>
      </c>
      <c r="E157" s="122">
        <f>IF(IFERROR(IF(INDEX(data_wkly!AQ:AQ,MATCH($B157,data_wkly!$C:$C,0),1)=0,"",_xlfn.NUMBERVALUE(INDEX(data_wkly!AQ:AQ,MATCH($B157,data_wkly!$C:$C,0),1))),"na")=0,"",IFERROR(IF(INDEX(data_wkly!AQ:AQ,MATCH($B157,data_wkly!$C:$C,0),1)=0,"",_xlfn.NUMBERVALUE(INDEX(data_wkly!AQ:AQ,MATCH($B157,data_wkly!$C:$C,0),1))),"na"))</f>
        <v>11957</v>
      </c>
      <c r="F157" s="122">
        <f>IF(IFERROR(IF(INDEX(data_wkly!AR:AR,MATCH($B157,data_wkly!$C:$C,0),1)=0,"",_xlfn.NUMBERVALUE(INDEX(data_wkly!AR:AR,MATCH($B157,data_wkly!$C:$C,0),1))),"na")=0,"",IFERROR(IF(INDEX(data_wkly!AR:AR,MATCH($B157,data_wkly!$C:$C,0),1)=0,"",_xlfn.NUMBERVALUE(INDEX(data_wkly!AR:AR,MATCH($B157,data_wkly!$C:$C,0),1))),"na"))</f>
        <v>28742</v>
      </c>
      <c r="G157" s="122">
        <f>IF(IFERROR(IF(INDEX(data_wkly!AS:AS,MATCH($B157,data_wkly!$C:$C,0),1)=0,"",_xlfn.NUMBERVALUE(INDEX(data_wkly!AS:AS,MATCH($B157,data_wkly!$C:$C,0),1))),"na")=0,"",IFERROR(IF(INDEX(data_wkly!AS:AS,MATCH($B157,data_wkly!$C:$C,0),1)=0,"",_xlfn.NUMBERVALUE(INDEX(data_wkly!AS:AS,MATCH($B157,data_wkly!$C:$C,0),1))),"na"))</f>
        <v>26027</v>
      </c>
      <c r="H157" s="122" t="str">
        <f>IFERROR(IF(INDEX(data_wkly!BJ:BJ,MATCH($B157,data_wkly!$C:$C,0),1)=0,"",_xlfn.NUMBERVALUE(INDEX(data_wkly!BJ:BJ,MATCH($B157,data_wkly!$C:$C,0),1))),"na")</f>
        <v/>
      </c>
      <c r="I157" s="122">
        <f>IF(IFERROR(IF(INDEX(data_wkly!AT:AT,MATCH($B157,data_wkly!$C:$C,0),1)=0,"",_xlfn.NUMBERVALUE(INDEX(data_wkly!AT:AT,MATCH($B157,data_wkly!$C:$C,0),1))),"na")=0,"",IFERROR(IF(INDEX(data_wkly!AT:AT,MATCH($B157,data_wkly!$C:$C,0),1)=0,"",_xlfn.NUMBERVALUE(INDEX(data_wkly!AT:AT,MATCH($B157,data_wkly!$C:$C,0),1))),"na"))</f>
        <v>5503</v>
      </c>
      <c r="J157" s="122">
        <f>IF(IFERROR(IF(INDEX(data_wkly!AU:AU,MATCH($B157,data_wkly!$C:$C,0),1)=0,"",_xlfn.NUMBERVALUE(INDEX(data_wkly!AU:AU,MATCH($B157,data_wkly!$C:$C,0),1))),"na")=0,"",IFERROR(IF(INDEX(data_wkly!AU:AU,MATCH($B157,data_wkly!$C:$C,0),1)=0,"",_xlfn.NUMBERVALUE(INDEX(data_wkly!AU:AU,MATCH($B157,data_wkly!$C:$C,0),1))),"na"))</f>
        <v>3123</v>
      </c>
      <c r="K157" s="122">
        <f>IF(IFERROR(IF(INDEX(data_wkly!AV:AV,MATCH($B157,data_wkly!$C:$C,0),1)=0,"",_xlfn.NUMBERVALUE(INDEX(data_wkly!AV:AV,MATCH($B157,data_wkly!$C:$C,0),1))),"na")=0,"",IFERROR(IF(INDEX(data_wkly!AV:AV,MATCH($B157,data_wkly!$C:$C,0),1)=0,"",_xlfn.NUMBERVALUE(INDEX(data_wkly!AV:AV,MATCH($B157,data_wkly!$C:$C,0),1))),"na"))</f>
        <v>77652</v>
      </c>
      <c r="L157" s="122" t="str">
        <f>IFERROR(IF(INDEX(data_wkly!BI:BI,MATCH($B157,data_wkly!$C:$C,0),1)=0,"",_xlfn.NUMBERVALUE(INDEX(data_wkly!BI:BI,MATCH($B157,data_wkly!$C:$C,0),1))),"na")</f>
        <v/>
      </c>
      <c r="M157" s="122">
        <f>IF(IFERROR(IF(INDEX(data_wkly!AW:AW,MATCH($B157,data_wkly!$C:$C,0),1)=0,"",_xlfn.NUMBERVALUE(INDEX(data_wkly!AW:AW,MATCH($B157,data_wkly!$C:$C,0),1))),"na")=0,"",IFERROR(IF(INDEX(data_wkly!AW:AW,MATCH($B157,data_wkly!$C:$C,0),1)=0,"",_xlfn.NUMBERVALUE(INDEX(data_wkly!AW:AW,MATCH($B157,data_wkly!$C:$C,0),1))),"na"))</f>
        <v>72229</v>
      </c>
      <c r="N157" s="123"/>
      <c r="O157" s="124">
        <f>IF(IFERROR(IF(INDEX(data_wkly!AY:AY,MATCH($B157,data_wkly!$C:$C,0),1)=0,"",_xlfn.NUMBERVALUE(INDEX(data_wkly!AY:AY,MATCH($B157,data_wkly!$C:$C,0),1))),"na")=0,"",IFERROR(IF(INDEX(data_wkly!AY:AY,MATCH($B157,data_wkly!$C:$C,0),1)=0,"",_xlfn.NUMBERVALUE(INDEX(data_wkly!AY:AY,MATCH($B157,data_wkly!$C:$C,0),1))),"na"))</f>
        <v>161.78</v>
      </c>
      <c r="P157" s="124">
        <f>IF(IFERROR(IF(INDEX(data_wkly!AZ:AZ,MATCH($B157,data_wkly!$C:$C,0),1)=0,"",_xlfn.NUMBERVALUE(INDEX(data_wkly!AZ:AZ,MATCH($B157,data_wkly!$C:$C,0),1))),"na")=0,"",IFERROR(IF(INDEX(data_wkly!AZ:AZ,MATCH($B157,data_wkly!$C:$C,0),1)=0,"",_xlfn.NUMBERVALUE(INDEX(data_wkly!AZ:AZ,MATCH($B157,data_wkly!$C:$C,0),1))),"na"))</f>
        <v>187.01</v>
      </c>
      <c r="Q157" s="124">
        <f>IF(IFERROR(IF(INDEX(data_wkly!BA:BA,MATCH($B157,data_wkly!$C:$C,0),1)=0,"",_xlfn.NUMBERVALUE(INDEX(data_wkly!BA:BA,MATCH($B157,data_wkly!$C:$C,0),1))),"na")=0,"",IFERROR(IF(INDEX(data_wkly!BA:BA,MATCH($B157,data_wkly!$C:$C,0),1)=0,"",_xlfn.NUMBERVALUE(INDEX(data_wkly!BA:BA,MATCH($B157,data_wkly!$C:$C,0),1))),"na"))</f>
        <v>190.12</v>
      </c>
      <c r="R157" s="124">
        <f>IF(IFERROR(IF(INDEX(data_wkly!BB:BB,MATCH($B157,data_wkly!$C:$C,0),1)=0,"",_xlfn.NUMBERVALUE(INDEX(data_wkly!BB:BB,MATCH($B157,data_wkly!$C:$C,0),1))),"na")=0,"",IFERROR(IF(INDEX(data_wkly!BB:BB,MATCH($B157,data_wkly!$C:$C,0),1)=0,"",_xlfn.NUMBERVALUE(INDEX(data_wkly!BB:BB,MATCH($B157,data_wkly!$C:$C,0),1))),"na"))</f>
        <v>191.92</v>
      </c>
      <c r="S157" s="124">
        <f>IF(IFERROR(IF(INDEX(data_wkly!BC:BC,MATCH($B157,data_wkly!$C:$C,0),1)=0,"",_xlfn.NUMBERVALUE(INDEX(data_wkly!BC:BC,MATCH($B157,data_wkly!$C:$C,0),1))),"na")=0,"",IFERROR(IF(INDEX(data_wkly!BC:BC,MATCH($B157,data_wkly!$C:$C,0),1)=0,"",_xlfn.NUMBERVALUE(INDEX(data_wkly!BC:BC,MATCH($B157,data_wkly!$C:$C,0),1))),"na"))</f>
        <v>193</v>
      </c>
      <c r="T157" s="124" t="str">
        <f>IFERROR(IF(INDEX(data_wkly!BL:BL,MATCH($B157,data_wkly!$C:$C,0),1)=0,"",_xlfn.NUMBERVALUE(INDEX(data_wkly!BL:BL,MATCH($B157,data_wkly!$C:$C,0),1))),"na")</f>
        <v/>
      </c>
      <c r="U157" s="124">
        <f>IF(IFERROR(IF(INDEX(data_wkly!BD:BD,MATCH($B157,data_wkly!$C:$C,0),1)=0,"",_xlfn.NUMBERVALUE(INDEX(data_wkly!BD:BD,MATCH($B157,data_wkly!$C:$C,0),1))),"na")=0,"",IFERROR(IF(INDEX(data_wkly!BD:BD,MATCH($B157,data_wkly!$C:$C,0),1)=0,"",_xlfn.NUMBERVALUE(INDEX(data_wkly!BD:BD,MATCH($B157,data_wkly!$C:$C,0),1))),"na"))</f>
        <v>192.67</v>
      </c>
      <c r="V157" s="124">
        <f>IF(IFERROR(IF(INDEX(data_wkly!BE:BE,MATCH($B157,data_wkly!$C:$C,0),1)=0,"",_xlfn.NUMBERVALUE(INDEX(data_wkly!BE:BE,MATCH($B157,data_wkly!$C:$C,0),1))),"na")=0,"",IFERROR(IF(INDEX(data_wkly!BE:BE,MATCH($B157,data_wkly!$C:$C,0),1)=0,"",_xlfn.NUMBERVALUE(INDEX(data_wkly!BE:BE,MATCH($B157,data_wkly!$C:$C,0),1))),"na"))</f>
        <v>173.98</v>
      </c>
      <c r="W157" s="124">
        <f>IF(IFERROR(IF(INDEX(data_wkly!BF:BF,MATCH($B157,data_wkly!$C:$C,0),1)=0,"",_xlfn.NUMBERVALUE(INDEX(data_wkly!BF:BF,MATCH($B157,data_wkly!$C:$C,0),1))),"na")=0,"",IFERROR(IF(INDEX(data_wkly!BF:BF,MATCH($B157,data_wkly!$C:$C,0),1)=0,"",_xlfn.NUMBERVALUE(INDEX(data_wkly!BF:BF,MATCH($B157,data_wkly!$C:$C,0),1))),"na"))</f>
        <v>191.11</v>
      </c>
      <c r="X157" s="124" t="str">
        <f>IFERROR(IF(INDEX(data_wkly!BK:BK,MATCH($B157,data_wkly!$C:$C,0),1)=0,"",_xlfn.NUMBERVALUE(INDEX(data_wkly!BK:BK,MATCH($B157,data_wkly!$C:$C,0),1))),"na")</f>
        <v/>
      </c>
      <c r="Y157" s="124">
        <f>IF(IFERROR(IF(INDEX(data_wkly!BG:BG,MATCH($B157,data_wkly!$C:$C,0),1)=0,"",_xlfn.NUMBERVALUE(INDEX(data_wkly!BG:BG,MATCH($B157,data_wkly!$C:$C,0),1))),"na")=0,"",IFERROR(IF(INDEX(data_wkly!BG:BG,MATCH($B157,data_wkly!$C:$C,0),1)=0,"",_xlfn.NUMBERVALUE(INDEX(data_wkly!BG:BG,MATCH($B157,data_wkly!$C:$C,0),1))),"na"))</f>
        <v>192.07</v>
      </c>
      <c r="AJ157" s="41">
        <f t="shared" si="9"/>
        <v>1</v>
      </c>
    </row>
    <row r="158" spans="1:36" ht="15.5">
      <c r="A158" s="88">
        <f t="shared" si="8"/>
        <v>2</v>
      </c>
      <c r="B158" s="89">
        <f t="shared" si="10"/>
        <v>44758</v>
      </c>
      <c r="C158" s="122">
        <f>IF(IFERROR(IF(INDEX(data_wkly!AO:AO,MATCH($B158,data_wkly!$C:$C,0),1)=0,"",_xlfn.NUMBERVALUE(INDEX(data_wkly!AO:AO,MATCH($B158,data_wkly!$C:$C,0),1))),"na")=0,"",IFERROR(IF(INDEX(data_wkly!AO:AO,MATCH($B158,data_wkly!$C:$C,0),1)=0,"",_xlfn.NUMBERVALUE(INDEX(data_wkly!AO:AO,MATCH($B158,data_wkly!$C:$C,0),1))),"na"))</f>
        <v>286</v>
      </c>
      <c r="D158" s="122">
        <f>IF(IFERROR(IF(INDEX(data_wkly!AP:AP,MATCH($B158,data_wkly!$C:$C,0),1)=0,"",_xlfn.NUMBERVALUE(INDEX(data_wkly!AP:AP,MATCH($B158,data_wkly!$C:$C,0),1))),"na")=0,"",IFERROR(IF(INDEX(data_wkly!AP:AP,MATCH($B158,data_wkly!$C:$C,0),1)=0,"",_xlfn.NUMBERVALUE(INDEX(data_wkly!AP:AP,MATCH($B158,data_wkly!$C:$C,0),1))),"na"))</f>
        <v>2263</v>
      </c>
      <c r="E158" s="122">
        <f>IF(IFERROR(IF(INDEX(data_wkly!AQ:AQ,MATCH($B158,data_wkly!$C:$C,0),1)=0,"",_xlfn.NUMBERVALUE(INDEX(data_wkly!AQ:AQ,MATCH($B158,data_wkly!$C:$C,0),1))),"na")=0,"",IFERROR(IF(INDEX(data_wkly!AQ:AQ,MATCH($B158,data_wkly!$C:$C,0),1)=0,"",_xlfn.NUMBERVALUE(INDEX(data_wkly!AQ:AQ,MATCH($B158,data_wkly!$C:$C,0),1))),"na"))</f>
        <v>12185</v>
      </c>
      <c r="F158" s="122">
        <f>IF(IFERROR(IF(INDEX(data_wkly!AR:AR,MATCH($B158,data_wkly!$C:$C,0),1)=0,"",_xlfn.NUMBERVALUE(INDEX(data_wkly!AR:AR,MATCH($B158,data_wkly!$C:$C,0),1))),"na")=0,"",IFERROR(IF(INDEX(data_wkly!AR:AR,MATCH($B158,data_wkly!$C:$C,0),1)=0,"",_xlfn.NUMBERVALUE(INDEX(data_wkly!AR:AR,MATCH($B158,data_wkly!$C:$C,0),1))),"na"))</f>
        <v>27189</v>
      </c>
      <c r="G158" s="122">
        <f>IF(IFERROR(IF(INDEX(data_wkly!AS:AS,MATCH($B158,data_wkly!$C:$C,0),1)=0,"",_xlfn.NUMBERVALUE(INDEX(data_wkly!AS:AS,MATCH($B158,data_wkly!$C:$C,0),1))),"na")=0,"",IFERROR(IF(INDEX(data_wkly!AS:AS,MATCH($B158,data_wkly!$C:$C,0),1)=0,"",_xlfn.NUMBERVALUE(INDEX(data_wkly!AS:AS,MATCH($B158,data_wkly!$C:$C,0),1))),"na"))</f>
        <v>22528</v>
      </c>
      <c r="H158" s="122" t="str">
        <f>IFERROR(IF(INDEX(data_wkly!BJ:BJ,MATCH($B158,data_wkly!$C:$C,0),1)=0,"",_xlfn.NUMBERVALUE(INDEX(data_wkly!BJ:BJ,MATCH($B158,data_wkly!$C:$C,0),1))),"na")</f>
        <v/>
      </c>
      <c r="I158" s="122">
        <f>IF(IFERROR(IF(INDEX(data_wkly!AT:AT,MATCH($B158,data_wkly!$C:$C,0),1)=0,"",_xlfn.NUMBERVALUE(INDEX(data_wkly!AT:AT,MATCH($B158,data_wkly!$C:$C,0),1))),"na")=0,"",IFERROR(IF(INDEX(data_wkly!AT:AT,MATCH($B158,data_wkly!$C:$C,0),1)=0,"",_xlfn.NUMBERVALUE(INDEX(data_wkly!AT:AT,MATCH($B158,data_wkly!$C:$C,0),1))),"na"))</f>
        <v>4773</v>
      </c>
      <c r="J158" s="122">
        <f>IF(IFERROR(IF(INDEX(data_wkly!AU:AU,MATCH($B158,data_wkly!$C:$C,0),1)=0,"",_xlfn.NUMBERVALUE(INDEX(data_wkly!AU:AU,MATCH($B158,data_wkly!$C:$C,0),1))),"na")=0,"",IFERROR(IF(INDEX(data_wkly!AU:AU,MATCH($B158,data_wkly!$C:$C,0),1)=0,"",_xlfn.NUMBERVALUE(INDEX(data_wkly!AU:AU,MATCH($B158,data_wkly!$C:$C,0),1))),"na"))</f>
        <v>2877</v>
      </c>
      <c r="K158" s="122">
        <f>IF(IFERROR(IF(INDEX(data_wkly!AV:AV,MATCH($B158,data_wkly!$C:$C,0),1)=0,"",_xlfn.NUMBERVALUE(INDEX(data_wkly!AV:AV,MATCH($B158,data_wkly!$C:$C,0),1))),"na")=0,"",IFERROR(IF(INDEX(data_wkly!AV:AV,MATCH($B158,data_wkly!$C:$C,0),1)=0,"",_xlfn.NUMBERVALUE(INDEX(data_wkly!AV:AV,MATCH($B158,data_wkly!$C:$C,0),1))),"na"))</f>
        <v>72101</v>
      </c>
      <c r="L158" s="122" t="str">
        <f>IFERROR(IF(INDEX(data_wkly!BI:BI,MATCH($B158,data_wkly!$C:$C,0),1)=0,"",_xlfn.NUMBERVALUE(INDEX(data_wkly!BI:BI,MATCH($B158,data_wkly!$C:$C,0),1))),"na")</f>
        <v/>
      </c>
      <c r="M158" s="122">
        <f>IF(IFERROR(IF(INDEX(data_wkly!AW:AW,MATCH($B158,data_wkly!$C:$C,0),1)=0,"",_xlfn.NUMBERVALUE(INDEX(data_wkly!AW:AW,MATCH($B158,data_wkly!$C:$C,0),1))),"na")=0,"",IFERROR(IF(INDEX(data_wkly!AW:AW,MATCH($B158,data_wkly!$C:$C,0),1)=0,"",_xlfn.NUMBERVALUE(INDEX(data_wkly!AW:AW,MATCH($B158,data_wkly!$C:$C,0),1))),"na"))</f>
        <v>66675</v>
      </c>
      <c r="N158" s="123"/>
      <c r="O158" s="124">
        <f>IF(IFERROR(IF(INDEX(data_wkly!AY:AY,MATCH($B158,data_wkly!$C:$C,0),1)=0,"",_xlfn.NUMBERVALUE(INDEX(data_wkly!AY:AY,MATCH($B158,data_wkly!$C:$C,0),1))),"na")=0,"",IFERROR(IF(INDEX(data_wkly!AY:AY,MATCH($B158,data_wkly!$C:$C,0),1)=0,"",_xlfn.NUMBERVALUE(INDEX(data_wkly!AY:AY,MATCH($B158,data_wkly!$C:$C,0),1))),"na"))</f>
        <v>169.41</v>
      </c>
      <c r="P158" s="124">
        <f>IF(IFERROR(IF(INDEX(data_wkly!AZ:AZ,MATCH($B158,data_wkly!$C:$C,0),1)=0,"",_xlfn.NUMBERVALUE(INDEX(data_wkly!AZ:AZ,MATCH($B158,data_wkly!$C:$C,0),1))),"na")=0,"",IFERROR(IF(INDEX(data_wkly!AZ:AZ,MATCH($B158,data_wkly!$C:$C,0),1)=0,"",_xlfn.NUMBERVALUE(INDEX(data_wkly!AZ:AZ,MATCH($B158,data_wkly!$C:$C,0),1))),"na"))</f>
        <v>187.7</v>
      </c>
      <c r="Q158" s="124">
        <f>IF(IFERROR(IF(INDEX(data_wkly!BA:BA,MATCH($B158,data_wkly!$C:$C,0),1)=0,"",_xlfn.NUMBERVALUE(INDEX(data_wkly!BA:BA,MATCH($B158,data_wkly!$C:$C,0),1))),"na")=0,"",IFERROR(IF(INDEX(data_wkly!BA:BA,MATCH($B158,data_wkly!$C:$C,0),1)=0,"",_xlfn.NUMBERVALUE(INDEX(data_wkly!BA:BA,MATCH($B158,data_wkly!$C:$C,0),1))),"na"))</f>
        <v>192.47</v>
      </c>
      <c r="R158" s="124">
        <f>IF(IFERROR(IF(INDEX(data_wkly!BB:BB,MATCH($B158,data_wkly!$C:$C,0),1)=0,"",_xlfn.NUMBERVALUE(INDEX(data_wkly!BB:BB,MATCH($B158,data_wkly!$C:$C,0),1))),"na")=0,"",IFERROR(IF(INDEX(data_wkly!BB:BB,MATCH($B158,data_wkly!$C:$C,0),1)=0,"",_xlfn.NUMBERVALUE(INDEX(data_wkly!BB:BB,MATCH($B158,data_wkly!$C:$C,0),1))),"na"))</f>
        <v>194.35</v>
      </c>
      <c r="S158" s="124">
        <f>IF(IFERROR(IF(INDEX(data_wkly!BC:BC,MATCH($B158,data_wkly!$C:$C,0),1)=0,"",_xlfn.NUMBERVALUE(INDEX(data_wkly!BC:BC,MATCH($B158,data_wkly!$C:$C,0),1))),"na")=0,"",IFERROR(IF(INDEX(data_wkly!BC:BC,MATCH($B158,data_wkly!$C:$C,0),1)=0,"",_xlfn.NUMBERVALUE(INDEX(data_wkly!BC:BC,MATCH($B158,data_wkly!$C:$C,0),1))),"na"))</f>
        <v>194.81</v>
      </c>
      <c r="T158" s="124" t="str">
        <f>IFERROR(IF(INDEX(data_wkly!BL:BL,MATCH($B158,data_wkly!$C:$C,0),1)=0,"",_xlfn.NUMBERVALUE(INDEX(data_wkly!BL:BL,MATCH($B158,data_wkly!$C:$C,0),1))),"na")</f>
        <v/>
      </c>
      <c r="U158" s="124">
        <f>IF(IFERROR(IF(INDEX(data_wkly!BD:BD,MATCH($B158,data_wkly!$C:$C,0),1)=0,"",_xlfn.NUMBERVALUE(INDEX(data_wkly!BD:BD,MATCH($B158,data_wkly!$C:$C,0),1))),"na")=0,"",IFERROR(IF(INDEX(data_wkly!BD:BD,MATCH($B158,data_wkly!$C:$C,0),1)=0,"",_xlfn.NUMBERVALUE(INDEX(data_wkly!BD:BD,MATCH($B158,data_wkly!$C:$C,0),1))),"na"))</f>
        <v>193.9</v>
      </c>
      <c r="V158" s="124">
        <f>IF(IFERROR(IF(INDEX(data_wkly!BE:BE,MATCH($B158,data_wkly!$C:$C,0),1)=0,"",_xlfn.NUMBERVALUE(INDEX(data_wkly!BE:BE,MATCH($B158,data_wkly!$C:$C,0),1))),"na")=0,"",IFERROR(IF(INDEX(data_wkly!BE:BE,MATCH($B158,data_wkly!$C:$C,0),1)=0,"",_xlfn.NUMBERVALUE(INDEX(data_wkly!BE:BE,MATCH($B158,data_wkly!$C:$C,0),1))),"na"))</f>
        <v>175.62</v>
      </c>
      <c r="W158" s="124">
        <f>IF(IFERROR(IF(INDEX(data_wkly!BF:BF,MATCH($B158,data_wkly!$C:$C,0),1)=0,"",_xlfn.NUMBERVALUE(INDEX(data_wkly!BF:BF,MATCH($B158,data_wkly!$C:$C,0),1))),"na")=0,"",IFERROR(IF(INDEX(data_wkly!BF:BF,MATCH($B158,data_wkly!$C:$C,0),1)=0,"",_xlfn.NUMBERVALUE(INDEX(data_wkly!BF:BF,MATCH($B158,data_wkly!$C:$C,0),1))),"na"))</f>
        <v>193.09</v>
      </c>
      <c r="X158" s="124" t="str">
        <f>IFERROR(IF(INDEX(data_wkly!BK:BK,MATCH($B158,data_wkly!$C:$C,0),1)=0,"",_xlfn.NUMBERVALUE(INDEX(data_wkly!BK:BK,MATCH($B158,data_wkly!$C:$C,0),1))),"na")</f>
        <v/>
      </c>
      <c r="Y158" s="124">
        <f>IF(IFERROR(IF(INDEX(data_wkly!BG:BG,MATCH($B158,data_wkly!$C:$C,0),1)=0,"",_xlfn.NUMBERVALUE(INDEX(data_wkly!BG:BG,MATCH($B158,data_wkly!$C:$C,0),1))),"na")=0,"",IFERROR(IF(INDEX(data_wkly!BG:BG,MATCH($B158,data_wkly!$C:$C,0),1)=0,"",_xlfn.NUMBERVALUE(INDEX(data_wkly!BG:BG,MATCH($B158,data_wkly!$C:$C,0),1))),"na"))</f>
        <v>194.13</v>
      </c>
      <c r="AJ158" s="41">
        <f t="shared" si="9"/>
        <v>2</v>
      </c>
    </row>
    <row r="159" spans="1:36" ht="15.5">
      <c r="A159" s="88">
        <f t="shared" si="8"/>
        <v>1</v>
      </c>
      <c r="B159" s="89">
        <f t="shared" si="10"/>
        <v>44765</v>
      </c>
      <c r="C159" s="122">
        <f>IF(IFERROR(IF(INDEX(data_wkly!AO:AO,MATCH($B159,data_wkly!$C:$C,0),1)=0,"",_xlfn.NUMBERVALUE(INDEX(data_wkly!AO:AO,MATCH($B159,data_wkly!$C:$C,0),1))),"na")=0,"",IFERROR(IF(INDEX(data_wkly!AO:AO,MATCH($B159,data_wkly!$C:$C,0),1)=0,"",_xlfn.NUMBERVALUE(INDEX(data_wkly!AO:AO,MATCH($B159,data_wkly!$C:$C,0),1))),"na"))</f>
        <v>409</v>
      </c>
      <c r="D159" s="122">
        <f>IF(IFERROR(IF(INDEX(data_wkly!AP:AP,MATCH($B159,data_wkly!$C:$C,0),1)=0,"",_xlfn.NUMBERVALUE(INDEX(data_wkly!AP:AP,MATCH($B159,data_wkly!$C:$C,0),1))),"na")=0,"",IFERROR(IF(INDEX(data_wkly!AP:AP,MATCH($B159,data_wkly!$C:$C,0),1)=0,"",_xlfn.NUMBERVALUE(INDEX(data_wkly!AP:AP,MATCH($B159,data_wkly!$C:$C,0),1))),"na"))</f>
        <v>2218</v>
      </c>
      <c r="E159" s="122">
        <f>IF(IFERROR(IF(INDEX(data_wkly!AQ:AQ,MATCH($B159,data_wkly!$C:$C,0),1)=0,"",_xlfn.NUMBERVALUE(INDEX(data_wkly!AQ:AQ,MATCH($B159,data_wkly!$C:$C,0),1))),"na")=0,"",IFERROR(IF(INDEX(data_wkly!AQ:AQ,MATCH($B159,data_wkly!$C:$C,0),1)=0,"",_xlfn.NUMBERVALUE(INDEX(data_wkly!AQ:AQ,MATCH($B159,data_wkly!$C:$C,0),1))),"na"))</f>
        <v>12369</v>
      </c>
      <c r="F159" s="122">
        <f>IF(IFERROR(IF(INDEX(data_wkly!AR:AR,MATCH($B159,data_wkly!$C:$C,0),1)=0,"",_xlfn.NUMBERVALUE(INDEX(data_wkly!AR:AR,MATCH($B159,data_wkly!$C:$C,0),1))),"na")=0,"",IFERROR(IF(INDEX(data_wkly!AR:AR,MATCH($B159,data_wkly!$C:$C,0),1)=0,"",_xlfn.NUMBERVALUE(INDEX(data_wkly!AR:AR,MATCH($B159,data_wkly!$C:$C,0),1))),"na"))</f>
        <v>27599</v>
      </c>
      <c r="G159" s="122">
        <f>IF(IFERROR(IF(INDEX(data_wkly!AS:AS,MATCH($B159,data_wkly!$C:$C,0),1)=0,"",_xlfn.NUMBERVALUE(INDEX(data_wkly!AS:AS,MATCH($B159,data_wkly!$C:$C,0),1))),"na")=0,"",IFERROR(IF(INDEX(data_wkly!AS:AS,MATCH($B159,data_wkly!$C:$C,0),1)=0,"",_xlfn.NUMBERVALUE(INDEX(data_wkly!AS:AS,MATCH($B159,data_wkly!$C:$C,0),1))),"na"))</f>
        <v>22212</v>
      </c>
      <c r="H159" s="122" t="str">
        <f>IFERROR(IF(INDEX(data_wkly!BJ:BJ,MATCH($B159,data_wkly!$C:$C,0),1)=0,"",_xlfn.NUMBERVALUE(INDEX(data_wkly!BJ:BJ,MATCH($B159,data_wkly!$C:$C,0),1))),"na")</f>
        <v/>
      </c>
      <c r="I159" s="122">
        <f>IF(IFERROR(IF(INDEX(data_wkly!AT:AT,MATCH($B159,data_wkly!$C:$C,0),1)=0,"",_xlfn.NUMBERVALUE(INDEX(data_wkly!AT:AT,MATCH($B159,data_wkly!$C:$C,0),1))),"na")=0,"",IFERROR(IF(INDEX(data_wkly!AT:AT,MATCH($B159,data_wkly!$C:$C,0),1)=0,"",_xlfn.NUMBERVALUE(INDEX(data_wkly!AT:AT,MATCH($B159,data_wkly!$C:$C,0),1))),"na"))</f>
        <v>4438</v>
      </c>
      <c r="J159" s="122">
        <f>IF(IFERROR(IF(INDEX(data_wkly!AU:AU,MATCH($B159,data_wkly!$C:$C,0),1)=0,"",_xlfn.NUMBERVALUE(INDEX(data_wkly!AU:AU,MATCH($B159,data_wkly!$C:$C,0),1))),"na")=0,"",IFERROR(IF(INDEX(data_wkly!AU:AU,MATCH($B159,data_wkly!$C:$C,0),1)=0,"",_xlfn.NUMBERVALUE(INDEX(data_wkly!AU:AU,MATCH($B159,data_wkly!$C:$C,0),1))),"na"))</f>
        <v>2353</v>
      </c>
      <c r="K159" s="122">
        <f>IF(IFERROR(IF(INDEX(data_wkly!AV:AV,MATCH($B159,data_wkly!$C:$C,0),1)=0,"",_xlfn.NUMBERVALUE(INDEX(data_wkly!AV:AV,MATCH($B159,data_wkly!$C:$C,0),1))),"na")=0,"",IFERROR(IF(INDEX(data_wkly!AV:AV,MATCH($B159,data_wkly!$C:$C,0),1)=0,"",_xlfn.NUMBERVALUE(INDEX(data_wkly!AV:AV,MATCH($B159,data_wkly!$C:$C,0),1))),"na"))</f>
        <v>71598</v>
      </c>
      <c r="L159" s="122" t="str">
        <f>IFERROR(IF(INDEX(data_wkly!BI:BI,MATCH($B159,data_wkly!$C:$C,0),1)=0,"",_xlfn.NUMBERVALUE(INDEX(data_wkly!BI:BI,MATCH($B159,data_wkly!$C:$C,0),1))),"na")</f>
        <v/>
      </c>
      <c r="M159" s="122">
        <f>IF(IFERROR(IF(INDEX(data_wkly!AW:AW,MATCH($B159,data_wkly!$C:$C,0),1)=0,"",_xlfn.NUMBERVALUE(INDEX(data_wkly!AW:AW,MATCH($B159,data_wkly!$C:$C,0),1))),"na")=0,"",IFERROR(IF(INDEX(data_wkly!AW:AW,MATCH($B159,data_wkly!$C:$C,0),1)=0,"",_xlfn.NUMBERVALUE(INDEX(data_wkly!AW:AW,MATCH($B159,data_wkly!$C:$C,0),1))),"na"))</f>
        <v>66618</v>
      </c>
      <c r="N159" s="123"/>
      <c r="O159" s="124">
        <f>IF(IFERROR(IF(INDEX(data_wkly!AY:AY,MATCH($B159,data_wkly!$C:$C,0),1)=0,"",_xlfn.NUMBERVALUE(INDEX(data_wkly!AY:AY,MATCH($B159,data_wkly!$C:$C,0),1))),"na")=0,"",IFERROR(IF(INDEX(data_wkly!AY:AY,MATCH($B159,data_wkly!$C:$C,0),1)=0,"",_xlfn.NUMBERVALUE(INDEX(data_wkly!AY:AY,MATCH($B159,data_wkly!$C:$C,0),1))),"na"))</f>
        <v>162.03</v>
      </c>
      <c r="P159" s="124">
        <f>IF(IFERROR(IF(INDEX(data_wkly!AZ:AZ,MATCH($B159,data_wkly!$C:$C,0),1)=0,"",_xlfn.NUMBERVALUE(INDEX(data_wkly!AZ:AZ,MATCH($B159,data_wkly!$C:$C,0),1))),"na")=0,"",IFERROR(IF(INDEX(data_wkly!AZ:AZ,MATCH($B159,data_wkly!$C:$C,0),1)=0,"",_xlfn.NUMBERVALUE(INDEX(data_wkly!AZ:AZ,MATCH($B159,data_wkly!$C:$C,0),1))),"na"))</f>
        <v>189.72</v>
      </c>
      <c r="Q159" s="124">
        <f>IF(IFERROR(IF(INDEX(data_wkly!BA:BA,MATCH($B159,data_wkly!$C:$C,0),1)=0,"",_xlfn.NUMBERVALUE(INDEX(data_wkly!BA:BA,MATCH($B159,data_wkly!$C:$C,0),1))),"na")=0,"",IFERROR(IF(INDEX(data_wkly!BA:BA,MATCH($B159,data_wkly!$C:$C,0),1)=0,"",_xlfn.NUMBERVALUE(INDEX(data_wkly!BA:BA,MATCH($B159,data_wkly!$C:$C,0),1))),"na"))</f>
        <v>194.21</v>
      </c>
      <c r="R159" s="124">
        <f>IF(IFERROR(IF(INDEX(data_wkly!BB:BB,MATCH($B159,data_wkly!$C:$C,0),1)=0,"",_xlfn.NUMBERVALUE(INDEX(data_wkly!BB:BB,MATCH($B159,data_wkly!$C:$C,0),1))),"na")=0,"",IFERROR(IF(INDEX(data_wkly!BB:BB,MATCH($B159,data_wkly!$C:$C,0),1)=0,"",_xlfn.NUMBERVALUE(INDEX(data_wkly!BB:BB,MATCH($B159,data_wkly!$C:$C,0),1))),"na"))</f>
        <v>195.56</v>
      </c>
      <c r="S159" s="124">
        <f>IF(IFERROR(IF(INDEX(data_wkly!BC:BC,MATCH($B159,data_wkly!$C:$C,0),1)=0,"",_xlfn.NUMBERVALUE(INDEX(data_wkly!BC:BC,MATCH($B159,data_wkly!$C:$C,0),1))),"na")=0,"",IFERROR(IF(INDEX(data_wkly!BC:BC,MATCH($B159,data_wkly!$C:$C,0),1)=0,"",_xlfn.NUMBERVALUE(INDEX(data_wkly!BC:BC,MATCH($B159,data_wkly!$C:$C,0),1))),"na"))</f>
        <v>195.49</v>
      </c>
      <c r="T159" s="124" t="str">
        <f>IFERROR(IF(INDEX(data_wkly!BL:BL,MATCH($B159,data_wkly!$C:$C,0),1)=0,"",_xlfn.NUMBERVALUE(INDEX(data_wkly!BL:BL,MATCH($B159,data_wkly!$C:$C,0),1))),"na")</f>
        <v/>
      </c>
      <c r="U159" s="124">
        <f>IF(IFERROR(IF(INDEX(data_wkly!BD:BD,MATCH($B159,data_wkly!$C:$C,0),1)=0,"",_xlfn.NUMBERVALUE(INDEX(data_wkly!BD:BD,MATCH($B159,data_wkly!$C:$C,0),1))),"na")=0,"",IFERROR(IF(INDEX(data_wkly!BD:BD,MATCH($B159,data_wkly!$C:$C,0),1)=0,"",_xlfn.NUMBERVALUE(INDEX(data_wkly!BD:BD,MATCH($B159,data_wkly!$C:$C,0),1))),"na"))</f>
        <v>194.69</v>
      </c>
      <c r="V159" s="124">
        <f>IF(IFERROR(IF(INDEX(data_wkly!BE:BE,MATCH($B159,data_wkly!$C:$C,0),1)=0,"",_xlfn.NUMBERVALUE(INDEX(data_wkly!BE:BE,MATCH($B159,data_wkly!$C:$C,0),1))),"na")=0,"",IFERROR(IF(INDEX(data_wkly!BE:BE,MATCH($B159,data_wkly!$C:$C,0),1)=0,"",_xlfn.NUMBERVALUE(INDEX(data_wkly!BE:BE,MATCH($B159,data_wkly!$C:$C,0),1))),"na"))</f>
        <v>177.31</v>
      </c>
      <c r="W159" s="124">
        <f>IF(IFERROR(IF(INDEX(data_wkly!BF:BF,MATCH($B159,data_wkly!$C:$C,0),1)=0,"",_xlfn.NUMBERVALUE(INDEX(data_wkly!BF:BF,MATCH($B159,data_wkly!$C:$C,0),1))),"na")=0,"",IFERROR(IF(INDEX(data_wkly!BF:BF,MATCH($B159,data_wkly!$C:$C,0),1)=0,"",_xlfn.NUMBERVALUE(INDEX(data_wkly!BF:BF,MATCH($B159,data_wkly!$C:$C,0),1))),"na"))</f>
        <v>194.28</v>
      </c>
      <c r="X159" s="124" t="str">
        <f>IFERROR(IF(INDEX(data_wkly!BK:BK,MATCH($B159,data_wkly!$C:$C,0),1)=0,"",_xlfn.NUMBERVALUE(INDEX(data_wkly!BK:BK,MATCH($B159,data_wkly!$C:$C,0),1))),"na")</f>
        <v/>
      </c>
      <c r="Y159" s="124">
        <f>IF(IFERROR(IF(INDEX(data_wkly!BG:BG,MATCH($B159,data_wkly!$C:$C,0),1)=0,"",_xlfn.NUMBERVALUE(INDEX(data_wkly!BG:BG,MATCH($B159,data_wkly!$C:$C,0),1))),"na")=0,"",IFERROR(IF(INDEX(data_wkly!BG:BG,MATCH($B159,data_wkly!$C:$C,0),1)=0,"",_xlfn.NUMBERVALUE(INDEX(data_wkly!BG:BG,MATCH($B159,data_wkly!$C:$C,0),1))),"na"))</f>
        <v>195.23</v>
      </c>
      <c r="AJ159" s="41">
        <f t="shared" si="9"/>
        <v>1</v>
      </c>
    </row>
    <row r="160" spans="1:36" ht="15.5">
      <c r="A160" s="88">
        <f t="shared" si="8"/>
        <v>2</v>
      </c>
      <c r="B160" s="89">
        <f t="shared" si="10"/>
        <v>44772</v>
      </c>
      <c r="C160" s="122">
        <f>IF(IFERROR(IF(INDEX(data_wkly!AO:AO,MATCH($B160,data_wkly!$C:$C,0),1)=0,"",_xlfn.NUMBERVALUE(INDEX(data_wkly!AO:AO,MATCH($B160,data_wkly!$C:$C,0),1))),"na")=0,"",IFERROR(IF(INDEX(data_wkly!AO:AO,MATCH($B160,data_wkly!$C:$C,0),1)=0,"",_xlfn.NUMBERVALUE(INDEX(data_wkly!AO:AO,MATCH($B160,data_wkly!$C:$C,0),1))),"na"))</f>
        <v>273</v>
      </c>
      <c r="D160" s="122">
        <f>IF(IFERROR(IF(INDEX(data_wkly!AP:AP,MATCH($B160,data_wkly!$C:$C,0),1)=0,"",_xlfn.NUMBERVALUE(INDEX(data_wkly!AP:AP,MATCH($B160,data_wkly!$C:$C,0),1))),"na")=0,"",IFERROR(IF(INDEX(data_wkly!AP:AP,MATCH($B160,data_wkly!$C:$C,0),1)=0,"",_xlfn.NUMBERVALUE(INDEX(data_wkly!AP:AP,MATCH($B160,data_wkly!$C:$C,0),1))),"na"))</f>
        <v>2095</v>
      </c>
      <c r="E160" s="122">
        <f>IF(IFERROR(IF(INDEX(data_wkly!AQ:AQ,MATCH($B160,data_wkly!$C:$C,0),1)=0,"",_xlfn.NUMBERVALUE(INDEX(data_wkly!AQ:AQ,MATCH($B160,data_wkly!$C:$C,0),1))),"na")=0,"",IFERROR(IF(INDEX(data_wkly!AQ:AQ,MATCH($B160,data_wkly!$C:$C,0),1)=0,"",_xlfn.NUMBERVALUE(INDEX(data_wkly!AQ:AQ,MATCH($B160,data_wkly!$C:$C,0),1))),"na"))</f>
        <v>12525</v>
      </c>
      <c r="F160" s="122">
        <f>IF(IFERROR(IF(INDEX(data_wkly!AR:AR,MATCH($B160,data_wkly!$C:$C,0),1)=0,"",_xlfn.NUMBERVALUE(INDEX(data_wkly!AR:AR,MATCH($B160,data_wkly!$C:$C,0),1))),"na")=0,"",IFERROR(IF(INDEX(data_wkly!AR:AR,MATCH($B160,data_wkly!$C:$C,0),1)=0,"",_xlfn.NUMBERVALUE(INDEX(data_wkly!AR:AR,MATCH($B160,data_wkly!$C:$C,0),1))),"na"))</f>
        <v>27003</v>
      </c>
      <c r="G160" s="122">
        <f>IF(IFERROR(IF(INDEX(data_wkly!AS:AS,MATCH($B160,data_wkly!$C:$C,0),1)=0,"",_xlfn.NUMBERVALUE(INDEX(data_wkly!AS:AS,MATCH($B160,data_wkly!$C:$C,0),1))),"na")=0,"",IFERROR(IF(INDEX(data_wkly!AS:AS,MATCH($B160,data_wkly!$C:$C,0),1)=0,"",_xlfn.NUMBERVALUE(INDEX(data_wkly!AS:AS,MATCH($B160,data_wkly!$C:$C,0),1))),"na"))</f>
        <v>23065</v>
      </c>
      <c r="H160" s="122" t="str">
        <f>IFERROR(IF(INDEX(data_wkly!BJ:BJ,MATCH($B160,data_wkly!$C:$C,0),1)=0,"",_xlfn.NUMBERVALUE(INDEX(data_wkly!BJ:BJ,MATCH($B160,data_wkly!$C:$C,0),1))),"na")</f>
        <v/>
      </c>
      <c r="I160" s="122">
        <f>IF(IFERROR(IF(INDEX(data_wkly!AT:AT,MATCH($B160,data_wkly!$C:$C,0),1)=0,"",_xlfn.NUMBERVALUE(INDEX(data_wkly!AT:AT,MATCH($B160,data_wkly!$C:$C,0),1))),"na")=0,"",IFERROR(IF(INDEX(data_wkly!AT:AT,MATCH($B160,data_wkly!$C:$C,0),1)=0,"",_xlfn.NUMBERVALUE(INDEX(data_wkly!AT:AT,MATCH($B160,data_wkly!$C:$C,0),1))),"na"))</f>
        <v>4713</v>
      </c>
      <c r="J160" s="122">
        <f>IF(IFERROR(IF(INDEX(data_wkly!AU:AU,MATCH($B160,data_wkly!$C:$C,0),1)=0,"",_xlfn.NUMBERVALUE(INDEX(data_wkly!AU:AU,MATCH($B160,data_wkly!$C:$C,0),1))),"na")=0,"",IFERROR(IF(INDEX(data_wkly!AU:AU,MATCH($B160,data_wkly!$C:$C,0),1)=0,"",_xlfn.NUMBERVALUE(INDEX(data_wkly!AU:AU,MATCH($B160,data_wkly!$C:$C,0),1))),"na"))</f>
        <v>2180</v>
      </c>
      <c r="K160" s="122">
        <f>IF(IFERROR(IF(INDEX(data_wkly!AV:AV,MATCH($B160,data_wkly!$C:$C,0),1)=0,"",_xlfn.NUMBERVALUE(INDEX(data_wkly!AV:AV,MATCH($B160,data_wkly!$C:$C,0),1))),"na")=0,"",IFERROR(IF(INDEX(data_wkly!AV:AV,MATCH($B160,data_wkly!$C:$C,0),1)=0,"",_xlfn.NUMBERVALUE(INDEX(data_wkly!AV:AV,MATCH($B160,data_wkly!$C:$C,0),1))),"na"))</f>
        <v>71854</v>
      </c>
      <c r="L160" s="122" t="str">
        <f>IFERROR(IF(INDEX(data_wkly!BI:BI,MATCH($B160,data_wkly!$C:$C,0),1)=0,"",_xlfn.NUMBERVALUE(INDEX(data_wkly!BI:BI,MATCH($B160,data_wkly!$C:$C,0),1))),"na")</f>
        <v/>
      </c>
      <c r="M160" s="122">
        <f>IF(IFERROR(IF(INDEX(data_wkly!AW:AW,MATCH($B160,data_wkly!$C:$C,0),1)=0,"",_xlfn.NUMBERVALUE(INDEX(data_wkly!AW:AW,MATCH($B160,data_wkly!$C:$C,0),1))),"na")=0,"",IFERROR(IF(INDEX(data_wkly!AW:AW,MATCH($B160,data_wkly!$C:$C,0),1)=0,"",_xlfn.NUMBERVALUE(INDEX(data_wkly!AW:AW,MATCH($B160,data_wkly!$C:$C,0),1))),"na"))</f>
        <v>67306</v>
      </c>
      <c r="N160" s="123"/>
      <c r="O160" s="124">
        <f>IF(IFERROR(IF(INDEX(data_wkly!AY:AY,MATCH($B160,data_wkly!$C:$C,0),1)=0,"",_xlfn.NUMBERVALUE(INDEX(data_wkly!AY:AY,MATCH($B160,data_wkly!$C:$C,0),1))),"na")=0,"",IFERROR(IF(INDEX(data_wkly!AY:AY,MATCH($B160,data_wkly!$C:$C,0),1)=0,"",_xlfn.NUMBERVALUE(INDEX(data_wkly!AY:AY,MATCH($B160,data_wkly!$C:$C,0),1))),"na"))</f>
        <v>173.29</v>
      </c>
      <c r="P160" s="124">
        <f>IF(IFERROR(IF(INDEX(data_wkly!AZ:AZ,MATCH($B160,data_wkly!$C:$C,0),1)=0,"",_xlfn.NUMBERVALUE(INDEX(data_wkly!AZ:AZ,MATCH($B160,data_wkly!$C:$C,0),1))),"na")=0,"",IFERROR(IF(INDEX(data_wkly!AZ:AZ,MATCH($B160,data_wkly!$C:$C,0),1)=0,"",_xlfn.NUMBERVALUE(INDEX(data_wkly!AZ:AZ,MATCH($B160,data_wkly!$C:$C,0),1))),"na"))</f>
        <v>192.91</v>
      </c>
      <c r="Q160" s="124">
        <f>IF(IFERROR(IF(INDEX(data_wkly!BA:BA,MATCH($B160,data_wkly!$C:$C,0),1)=0,"",_xlfn.NUMBERVALUE(INDEX(data_wkly!BA:BA,MATCH($B160,data_wkly!$C:$C,0),1))),"na")=0,"",IFERROR(IF(INDEX(data_wkly!BA:BA,MATCH($B160,data_wkly!$C:$C,0),1)=0,"",_xlfn.NUMBERVALUE(INDEX(data_wkly!BA:BA,MATCH($B160,data_wkly!$C:$C,0),1))),"na"))</f>
        <v>195.82</v>
      </c>
      <c r="R160" s="124">
        <f>IF(IFERROR(IF(INDEX(data_wkly!BB:BB,MATCH($B160,data_wkly!$C:$C,0),1)=0,"",_xlfn.NUMBERVALUE(INDEX(data_wkly!BB:BB,MATCH($B160,data_wkly!$C:$C,0),1))),"na")=0,"",IFERROR(IF(INDEX(data_wkly!BB:BB,MATCH($B160,data_wkly!$C:$C,0),1)=0,"",_xlfn.NUMBERVALUE(INDEX(data_wkly!BB:BB,MATCH($B160,data_wkly!$C:$C,0),1))),"na"))</f>
        <v>197.05</v>
      </c>
      <c r="S160" s="124">
        <f>IF(IFERROR(IF(INDEX(data_wkly!BC:BC,MATCH($B160,data_wkly!$C:$C,0),1)=0,"",_xlfn.NUMBERVALUE(INDEX(data_wkly!BC:BC,MATCH($B160,data_wkly!$C:$C,0),1))),"na")=0,"",IFERROR(IF(INDEX(data_wkly!BC:BC,MATCH($B160,data_wkly!$C:$C,0),1)=0,"",_xlfn.NUMBERVALUE(INDEX(data_wkly!BC:BC,MATCH($B160,data_wkly!$C:$C,0),1))),"na"))</f>
        <v>197.11</v>
      </c>
      <c r="T160" s="124" t="str">
        <f>IFERROR(IF(INDEX(data_wkly!BL:BL,MATCH($B160,data_wkly!$C:$C,0),1)=0,"",_xlfn.NUMBERVALUE(INDEX(data_wkly!BL:BL,MATCH($B160,data_wkly!$C:$C,0),1))),"na")</f>
        <v/>
      </c>
      <c r="U160" s="124">
        <f>IF(IFERROR(IF(INDEX(data_wkly!BD:BD,MATCH($B160,data_wkly!$C:$C,0),1)=0,"",_xlfn.NUMBERVALUE(INDEX(data_wkly!BD:BD,MATCH($B160,data_wkly!$C:$C,0),1))),"na")=0,"",IFERROR(IF(INDEX(data_wkly!BD:BD,MATCH($B160,data_wkly!$C:$C,0),1)=0,"",_xlfn.NUMBERVALUE(INDEX(data_wkly!BD:BD,MATCH($B160,data_wkly!$C:$C,0),1))),"na"))</f>
        <v>195.32</v>
      </c>
      <c r="V160" s="124">
        <f>IF(IFERROR(IF(INDEX(data_wkly!BE:BE,MATCH($B160,data_wkly!$C:$C,0),1)=0,"",_xlfn.NUMBERVALUE(INDEX(data_wkly!BE:BE,MATCH($B160,data_wkly!$C:$C,0),1))),"na")=0,"",IFERROR(IF(INDEX(data_wkly!BE:BE,MATCH($B160,data_wkly!$C:$C,0),1)=0,"",_xlfn.NUMBERVALUE(INDEX(data_wkly!BE:BE,MATCH($B160,data_wkly!$C:$C,0),1))),"na"))</f>
        <v>174.9</v>
      </c>
      <c r="W160" s="124">
        <f>IF(IFERROR(IF(INDEX(data_wkly!BF:BF,MATCH($B160,data_wkly!$C:$C,0),1)=0,"",_xlfn.NUMBERVALUE(INDEX(data_wkly!BF:BF,MATCH($B160,data_wkly!$C:$C,0),1))),"na")=0,"",IFERROR(IF(INDEX(data_wkly!BF:BF,MATCH($B160,data_wkly!$C:$C,0),1)=0,"",_xlfn.NUMBERVALUE(INDEX(data_wkly!BF:BF,MATCH($B160,data_wkly!$C:$C,0),1))),"na"))</f>
        <v>195.86</v>
      </c>
      <c r="X160" s="124" t="str">
        <f>IFERROR(IF(INDEX(data_wkly!BK:BK,MATCH($B160,data_wkly!$C:$C,0),1)=0,"",_xlfn.NUMBERVALUE(INDEX(data_wkly!BK:BK,MATCH($B160,data_wkly!$C:$C,0),1))),"na")</f>
        <v/>
      </c>
      <c r="Y160" s="124">
        <f>IF(IFERROR(IF(INDEX(data_wkly!BG:BG,MATCH($B160,data_wkly!$C:$C,0),1)=0,"",_xlfn.NUMBERVALUE(INDEX(data_wkly!BG:BG,MATCH($B160,data_wkly!$C:$C,0),1))),"na")=0,"",IFERROR(IF(INDEX(data_wkly!BG:BG,MATCH($B160,data_wkly!$C:$C,0),1)=0,"",_xlfn.NUMBERVALUE(INDEX(data_wkly!BG:BG,MATCH($B160,data_wkly!$C:$C,0),1))),"na"))</f>
        <v>196.72</v>
      </c>
      <c r="AJ160" s="41">
        <f t="shared" si="9"/>
        <v>2</v>
      </c>
    </row>
    <row r="161" spans="1:36" ht="15.5">
      <c r="A161" s="88">
        <f t="shared" si="8"/>
        <v>1</v>
      </c>
      <c r="B161" s="89">
        <f t="shared" si="10"/>
        <v>44779</v>
      </c>
      <c r="C161" s="122">
        <f>IF(IFERROR(IF(INDEX(data_wkly!AO:AO,MATCH($B161,data_wkly!$C:$C,0),1)=0,"",_xlfn.NUMBERVALUE(INDEX(data_wkly!AO:AO,MATCH($B161,data_wkly!$C:$C,0),1))),"na")=0,"",IFERROR(IF(INDEX(data_wkly!AO:AO,MATCH($B161,data_wkly!$C:$C,0),1)=0,"",_xlfn.NUMBERVALUE(INDEX(data_wkly!AO:AO,MATCH($B161,data_wkly!$C:$C,0),1))),"na"))</f>
        <v>440</v>
      </c>
      <c r="D161" s="122">
        <f>IF(IFERROR(IF(INDEX(data_wkly!AP:AP,MATCH($B161,data_wkly!$C:$C,0),1)=0,"",_xlfn.NUMBERVALUE(INDEX(data_wkly!AP:AP,MATCH($B161,data_wkly!$C:$C,0),1))),"na")=0,"",IFERROR(IF(INDEX(data_wkly!AP:AP,MATCH($B161,data_wkly!$C:$C,0),1)=0,"",_xlfn.NUMBERVALUE(INDEX(data_wkly!AP:AP,MATCH($B161,data_wkly!$C:$C,0),1))),"na"))</f>
        <v>2455</v>
      </c>
      <c r="E161" s="122">
        <f>IF(IFERROR(IF(INDEX(data_wkly!AQ:AQ,MATCH($B161,data_wkly!$C:$C,0),1)=0,"",_xlfn.NUMBERVALUE(INDEX(data_wkly!AQ:AQ,MATCH($B161,data_wkly!$C:$C,0),1))),"na")=0,"",IFERROR(IF(INDEX(data_wkly!AQ:AQ,MATCH($B161,data_wkly!$C:$C,0),1)=0,"",_xlfn.NUMBERVALUE(INDEX(data_wkly!AQ:AQ,MATCH($B161,data_wkly!$C:$C,0),1))),"na"))</f>
        <v>12263</v>
      </c>
      <c r="F161" s="122">
        <f>IF(IFERROR(IF(INDEX(data_wkly!AR:AR,MATCH($B161,data_wkly!$C:$C,0),1)=0,"",_xlfn.NUMBERVALUE(INDEX(data_wkly!AR:AR,MATCH($B161,data_wkly!$C:$C,0),1))),"na")=0,"",IFERROR(IF(INDEX(data_wkly!AR:AR,MATCH($B161,data_wkly!$C:$C,0),1)=0,"",_xlfn.NUMBERVALUE(INDEX(data_wkly!AR:AR,MATCH($B161,data_wkly!$C:$C,0),1))),"na"))</f>
        <v>25721</v>
      </c>
      <c r="G161" s="122">
        <f>IF(IFERROR(IF(INDEX(data_wkly!AS:AS,MATCH($B161,data_wkly!$C:$C,0),1)=0,"",_xlfn.NUMBERVALUE(INDEX(data_wkly!AS:AS,MATCH($B161,data_wkly!$C:$C,0),1))),"na")=0,"",IFERROR(IF(INDEX(data_wkly!AS:AS,MATCH($B161,data_wkly!$C:$C,0),1)=0,"",_xlfn.NUMBERVALUE(INDEX(data_wkly!AS:AS,MATCH($B161,data_wkly!$C:$C,0),1))),"na"))</f>
        <v>21091</v>
      </c>
      <c r="H161" s="122" t="str">
        <f>IFERROR(IF(INDEX(data_wkly!BJ:BJ,MATCH($B161,data_wkly!$C:$C,0),1)=0,"",_xlfn.NUMBERVALUE(INDEX(data_wkly!BJ:BJ,MATCH($B161,data_wkly!$C:$C,0),1))),"na")</f>
        <v/>
      </c>
      <c r="I161" s="122">
        <f>IF(IFERROR(IF(INDEX(data_wkly!AT:AT,MATCH($B161,data_wkly!$C:$C,0),1)=0,"",_xlfn.NUMBERVALUE(INDEX(data_wkly!AT:AT,MATCH($B161,data_wkly!$C:$C,0),1))),"na")=0,"",IFERROR(IF(INDEX(data_wkly!AT:AT,MATCH($B161,data_wkly!$C:$C,0),1)=0,"",_xlfn.NUMBERVALUE(INDEX(data_wkly!AT:AT,MATCH($B161,data_wkly!$C:$C,0),1))),"na"))</f>
        <v>4130</v>
      </c>
      <c r="J161" s="122">
        <f>IF(IFERROR(IF(INDEX(data_wkly!AU:AU,MATCH($B161,data_wkly!$C:$C,0),1)=0,"",_xlfn.NUMBERVALUE(INDEX(data_wkly!AU:AU,MATCH($B161,data_wkly!$C:$C,0),1))),"na")=0,"",IFERROR(IF(INDEX(data_wkly!AU:AU,MATCH($B161,data_wkly!$C:$C,0),1)=0,"",_xlfn.NUMBERVALUE(INDEX(data_wkly!AU:AU,MATCH($B161,data_wkly!$C:$C,0),1))),"na"))</f>
        <v>1897</v>
      </c>
      <c r="K161" s="122">
        <f>IF(IFERROR(IF(INDEX(data_wkly!AV:AV,MATCH($B161,data_wkly!$C:$C,0),1)=0,"",_xlfn.NUMBERVALUE(INDEX(data_wkly!AV:AV,MATCH($B161,data_wkly!$C:$C,0),1))),"na")=0,"",IFERROR(IF(INDEX(data_wkly!AV:AV,MATCH($B161,data_wkly!$C:$C,0),1)=0,"",_xlfn.NUMBERVALUE(INDEX(data_wkly!AV:AV,MATCH($B161,data_wkly!$C:$C,0),1))),"na"))</f>
        <v>67997</v>
      </c>
      <c r="L161" s="122" t="str">
        <f>IFERROR(IF(INDEX(data_wkly!BI:BI,MATCH($B161,data_wkly!$C:$C,0),1)=0,"",_xlfn.NUMBERVALUE(INDEX(data_wkly!BI:BI,MATCH($B161,data_wkly!$C:$C,0),1))),"na")</f>
        <v/>
      </c>
      <c r="M161" s="122">
        <f>IF(IFERROR(IF(INDEX(data_wkly!AW:AW,MATCH($B161,data_wkly!$C:$C,0),1)=0,"",_xlfn.NUMBERVALUE(INDEX(data_wkly!AW:AW,MATCH($B161,data_wkly!$C:$C,0),1))),"na")=0,"",IFERROR(IF(INDEX(data_wkly!AW:AW,MATCH($B161,data_wkly!$C:$C,0),1)=0,"",_xlfn.NUMBERVALUE(INDEX(data_wkly!AW:AW,MATCH($B161,data_wkly!$C:$C,0),1))),"na"))</f>
        <v>63205</v>
      </c>
      <c r="N161" s="123"/>
      <c r="O161" s="124">
        <f>IF(IFERROR(IF(INDEX(data_wkly!AY:AY,MATCH($B161,data_wkly!$C:$C,0),1)=0,"",_xlfn.NUMBERVALUE(INDEX(data_wkly!AY:AY,MATCH($B161,data_wkly!$C:$C,0),1))),"na")=0,"",IFERROR(IF(INDEX(data_wkly!AY:AY,MATCH($B161,data_wkly!$C:$C,0),1)=0,"",_xlfn.NUMBERVALUE(INDEX(data_wkly!AY:AY,MATCH($B161,data_wkly!$C:$C,0),1))),"na"))</f>
        <v>157.93</v>
      </c>
      <c r="P161" s="124">
        <f>IF(IFERROR(IF(INDEX(data_wkly!AZ:AZ,MATCH($B161,data_wkly!$C:$C,0),1)=0,"",_xlfn.NUMBERVALUE(INDEX(data_wkly!AZ:AZ,MATCH($B161,data_wkly!$C:$C,0),1))),"na")=0,"",IFERROR(IF(INDEX(data_wkly!AZ:AZ,MATCH($B161,data_wkly!$C:$C,0),1)=0,"",_xlfn.NUMBERVALUE(INDEX(data_wkly!AZ:AZ,MATCH($B161,data_wkly!$C:$C,0),1))),"na"))</f>
        <v>190.37</v>
      </c>
      <c r="Q161" s="124">
        <f>IF(IFERROR(IF(INDEX(data_wkly!BA:BA,MATCH($B161,data_wkly!$C:$C,0),1)=0,"",_xlfn.NUMBERVALUE(INDEX(data_wkly!BA:BA,MATCH($B161,data_wkly!$C:$C,0),1))),"na")=0,"",IFERROR(IF(INDEX(data_wkly!BA:BA,MATCH($B161,data_wkly!$C:$C,0),1)=0,"",_xlfn.NUMBERVALUE(INDEX(data_wkly!BA:BA,MATCH($B161,data_wkly!$C:$C,0),1))),"na"))</f>
        <v>196.26</v>
      </c>
      <c r="R161" s="124">
        <f>IF(IFERROR(IF(INDEX(data_wkly!BB:BB,MATCH($B161,data_wkly!$C:$C,0),1)=0,"",_xlfn.NUMBERVALUE(INDEX(data_wkly!BB:BB,MATCH($B161,data_wkly!$C:$C,0),1))),"na")=0,"",IFERROR(IF(INDEX(data_wkly!BB:BB,MATCH($B161,data_wkly!$C:$C,0),1)=0,"",_xlfn.NUMBERVALUE(INDEX(data_wkly!BB:BB,MATCH($B161,data_wkly!$C:$C,0),1))),"na"))</f>
        <v>197.85</v>
      </c>
      <c r="S161" s="124">
        <f>IF(IFERROR(IF(INDEX(data_wkly!BC:BC,MATCH($B161,data_wkly!$C:$C,0),1)=0,"",_xlfn.NUMBERVALUE(INDEX(data_wkly!BC:BC,MATCH($B161,data_wkly!$C:$C,0),1))),"na")=0,"",IFERROR(IF(INDEX(data_wkly!BC:BC,MATCH($B161,data_wkly!$C:$C,0),1)=0,"",_xlfn.NUMBERVALUE(INDEX(data_wkly!BC:BC,MATCH($B161,data_wkly!$C:$C,0),1))),"na"))</f>
        <v>197.58</v>
      </c>
      <c r="T161" s="124" t="str">
        <f>IFERROR(IF(INDEX(data_wkly!BL:BL,MATCH($B161,data_wkly!$C:$C,0),1)=0,"",_xlfn.NUMBERVALUE(INDEX(data_wkly!BL:BL,MATCH($B161,data_wkly!$C:$C,0),1))),"na")</f>
        <v/>
      </c>
      <c r="U161" s="124">
        <f>IF(IFERROR(IF(INDEX(data_wkly!BD:BD,MATCH($B161,data_wkly!$C:$C,0),1)=0,"",_xlfn.NUMBERVALUE(INDEX(data_wkly!BD:BD,MATCH($B161,data_wkly!$C:$C,0),1))),"na")=0,"",IFERROR(IF(INDEX(data_wkly!BD:BD,MATCH($B161,data_wkly!$C:$C,0),1)=0,"",_xlfn.NUMBERVALUE(INDEX(data_wkly!BD:BD,MATCH($B161,data_wkly!$C:$C,0),1))),"na"))</f>
        <v>196.89</v>
      </c>
      <c r="V161" s="124">
        <f>IF(IFERROR(IF(INDEX(data_wkly!BE:BE,MATCH($B161,data_wkly!$C:$C,0),1)=0,"",_xlfn.NUMBERVALUE(INDEX(data_wkly!BE:BE,MATCH($B161,data_wkly!$C:$C,0),1))),"na")=0,"",IFERROR(IF(INDEX(data_wkly!BE:BE,MATCH($B161,data_wkly!$C:$C,0),1)=0,"",_xlfn.NUMBERVALUE(INDEX(data_wkly!BE:BE,MATCH($B161,data_wkly!$C:$C,0),1))),"na"))</f>
        <v>182.48</v>
      </c>
      <c r="W161" s="124">
        <f>IF(IFERROR(IF(INDEX(data_wkly!BF:BF,MATCH($B161,data_wkly!$C:$C,0),1)=0,"",_xlfn.NUMBERVALUE(INDEX(data_wkly!BF:BF,MATCH($B161,data_wkly!$C:$C,0),1))),"na")=0,"",IFERROR(IF(INDEX(data_wkly!BF:BF,MATCH($B161,data_wkly!$C:$C,0),1)=0,"",_xlfn.NUMBERVALUE(INDEX(data_wkly!BF:BF,MATCH($B161,data_wkly!$C:$C,0),1))),"na"))</f>
        <v>196.46</v>
      </c>
      <c r="X161" s="124" t="str">
        <f>IFERROR(IF(INDEX(data_wkly!BK:BK,MATCH($B161,data_wkly!$C:$C,0),1)=0,"",_xlfn.NUMBERVALUE(INDEX(data_wkly!BK:BK,MATCH($B161,data_wkly!$C:$C,0),1))),"na")</f>
        <v/>
      </c>
      <c r="Y161" s="124">
        <f>IF(IFERROR(IF(INDEX(data_wkly!BG:BG,MATCH($B161,data_wkly!$C:$C,0),1)=0,"",_xlfn.NUMBERVALUE(INDEX(data_wkly!BG:BG,MATCH($B161,data_wkly!$C:$C,0),1))),"na")=0,"",IFERROR(IF(INDEX(data_wkly!BG:BG,MATCH($B161,data_wkly!$C:$C,0),1)=0,"",_xlfn.NUMBERVALUE(INDEX(data_wkly!BG:BG,MATCH($B161,data_wkly!$C:$C,0),1))),"na"))</f>
        <v>197.39</v>
      </c>
      <c r="AJ161" s="41">
        <f t="shared" si="9"/>
        <v>1</v>
      </c>
    </row>
    <row r="162" spans="1:36" ht="15.5">
      <c r="A162" s="88">
        <f t="shared" si="8"/>
        <v>2</v>
      </c>
      <c r="B162" s="89">
        <f t="shared" si="10"/>
        <v>44786</v>
      </c>
      <c r="C162" s="122">
        <f>IF(IFERROR(IF(INDEX(data_wkly!AO:AO,MATCH($B162,data_wkly!$C:$C,0),1)=0,"",_xlfn.NUMBERVALUE(INDEX(data_wkly!AO:AO,MATCH($B162,data_wkly!$C:$C,0),1))),"na")=0,"",IFERROR(IF(INDEX(data_wkly!AO:AO,MATCH($B162,data_wkly!$C:$C,0),1)=0,"",_xlfn.NUMBERVALUE(INDEX(data_wkly!AO:AO,MATCH($B162,data_wkly!$C:$C,0),1))),"na"))</f>
        <v>399</v>
      </c>
      <c r="D162" s="122">
        <f>IF(IFERROR(IF(INDEX(data_wkly!AP:AP,MATCH($B162,data_wkly!$C:$C,0),1)=0,"",_xlfn.NUMBERVALUE(INDEX(data_wkly!AP:AP,MATCH($B162,data_wkly!$C:$C,0),1))),"na")=0,"",IFERROR(IF(INDEX(data_wkly!AP:AP,MATCH($B162,data_wkly!$C:$C,0),1)=0,"",_xlfn.NUMBERVALUE(INDEX(data_wkly!AP:AP,MATCH($B162,data_wkly!$C:$C,0),1))),"na"))</f>
        <v>2113</v>
      </c>
      <c r="E162" s="122">
        <f>IF(IFERROR(IF(INDEX(data_wkly!AQ:AQ,MATCH($B162,data_wkly!$C:$C,0),1)=0,"",_xlfn.NUMBERVALUE(INDEX(data_wkly!AQ:AQ,MATCH($B162,data_wkly!$C:$C,0),1))),"na")=0,"",IFERROR(IF(INDEX(data_wkly!AQ:AQ,MATCH($B162,data_wkly!$C:$C,0),1)=0,"",_xlfn.NUMBERVALUE(INDEX(data_wkly!AQ:AQ,MATCH($B162,data_wkly!$C:$C,0),1))),"na"))</f>
        <v>11955</v>
      </c>
      <c r="F162" s="122">
        <f>IF(IFERROR(IF(INDEX(data_wkly!AR:AR,MATCH($B162,data_wkly!$C:$C,0),1)=0,"",_xlfn.NUMBERVALUE(INDEX(data_wkly!AR:AR,MATCH($B162,data_wkly!$C:$C,0),1))),"na")=0,"",IFERROR(IF(INDEX(data_wkly!AR:AR,MATCH($B162,data_wkly!$C:$C,0),1)=0,"",_xlfn.NUMBERVALUE(INDEX(data_wkly!AR:AR,MATCH($B162,data_wkly!$C:$C,0),1))),"na"))</f>
        <v>26672</v>
      </c>
      <c r="G162" s="122">
        <f>IF(IFERROR(IF(INDEX(data_wkly!AS:AS,MATCH($B162,data_wkly!$C:$C,0),1)=0,"",_xlfn.NUMBERVALUE(INDEX(data_wkly!AS:AS,MATCH($B162,data_wkly!$C:$C,0),1))),"na")=0,"",IFERROR(IF(INDEX(data_wkly!AS:AS,MATCH($B162,data_wkly!$C:$C,0),1)=0,"",_xlfn.NUMBERVALUE(INDEX(data_wkly!AS:AS,MATCH($B162,data_wkly!$C:$C,0),1))),"na"))</f>
        <v>22750</v>
      </c>
      <c r="H162" s="122" t="str">
        <f>IFERROR(IF(INDEX(data_wkly!BJ:BJ,MATCH($B162,data_wkly!$C:$C,0),1)=0,"",_xlfn.NUMBERVALUE(INDEX(data_wkly!BJ:BJ,MATCH($B162,data_wkly!$C:$C,0),1))),"na")</f>
        <v/>
      </c>
      <c r="I162" s="122">
        <f>IF(IFERROR(IF(INDEX(data_wkly!AT:AT,MATCH($B162,data_wkly!$C:$C,0),1)=0,"",_xlfn.NUMBERVALUE(INDEX(data_wkly!AT:AT,MATCH($B162,data_wkly!$C:$C,0),1))),"na")=0,"",IFERROR(IF(INDEX(data_wkly!AT:AT,MATCH($B162,data_wkly!$C:$C,0),1)=0,"",_xlfn.NUMBERVALUE(INDEX(data_wkly!AT:AT,MATCH($B162,data_wkly!$C:$C,0),1))),"na"))</f>
        <v>4855</v>
      </c>
      <c r="J162" s="122">
        <f>IF(IFERROR(IF(INDEX(data_wkly!AU:AU,MATCH($B162,data_wkly!$C:$C,0),1)=0,"",_xlfn.NUMBERVALUE(INDEX(data_wkly!AU:AU,MATCH($B162,data_wkly!$C:$C,0),1))),"na")=0,"",IFERROR(IF(INDEX(data_wkly!AU:AU,MATCH($B162,data_wkly!$C:$C,0),1)=0,"",_xlfn.NUMBERVALUE(INDEX(data_wkly!AU:AU,MATCH($B162,data_wkly!$C:$C,0),1))),"na"))</f>
        <v>2463</v>
      </c>
      <c r="K162" s="122">
        <f>IF(IFERROR(IF(INDEX(data_wkly!AV:AV,MATCH($B162,data_wkly!$C:$C,0),1)=0,"",_xlfn.NUMBERVALUE(INDEX(data_wkly!AV:AV,MATCH($B162,data_wkly!$C:$C,0),1))),"na")=0,"",IFERROR(IF(INDEX(data_wkly!AV:AV,MATCH($B162,data_wkly!$C:$C,0),1)=0,"",_xlfn.NUMBERVALUE(INDEX(data_wkly!AV:AV,MATCH($B162,data_wkly!$C:$C,0),1))),"na"))</f>
        <v>71207</v>
      </c>
      <c r="L162" s="122" t="str">
        <f>IFERROR(IF(INDEX(data_wkly!BI:BI,MATCH($B162,data_wkly!$C:$C,0),1)=0,"",_xlfn.NUMBERVALUE(INDEX(data_wkly!BI:BI,MATCH($B162,data_wkly!$C:$C,0),1))),"na")</f>
        <v/>
      </c>
      <c r="M162" s="122">
        <f>IF(IFERROR(IF(INDEX(data_wkly!AW:AW,MATCH($B162,data_wkly!$C:$C,0),1)=0,"",_xlfn.NUMBERVALUE(INDEX(data_wkly!AW:AW,MATCH($B162,data_wkly!$C:$C,0),1))),"na")=0,"",IFERROR(IF(INDEX(data_wkly!AW:AW,MATCH($B162,data_wkly!$C:$C,0),1)=0,"",_xlfn.NUMBERVALUE(INDEX(data_wkly!AW:AW,MATCH($B162,data_wkly!$C:$C,0),1))),"na"))</f>
        <v>66232</v>
      </c>
      <c r="N162" s="123"/>
      <c r="O162" s="124">
        <f>IF(IFERROR(IF(INDEX(data_wkly!AY:AY,MATCH($B162,data_wkly!$C:$C,0),1)=0,"",_xlfn.NUMBERVALUE(INDEX(data_wkly!AY:AY,MATCH($B162,data_wkly!$C:$C,0),1))),"na")=0,"",IFERROR(IF(INDEX(data_wkly!AY:AY,MATCH($B162,data_wkly!$C:$C,0),1)=0,"",_xlfn.NUMBERVALUE(INDEX(data_wkly!AY:AY,MATCH($B162,data_wkly!$C:$C,0),1))),"na"))</f>
        <v>158.11000000000001</v>
      </c>
      <c r="P162" s="124">
        <f>IF(IFERROR(IF(INDEX(data_wkly!AZ:AZ,MATCH($B162,data_wkly!$C:$C,0),1)=0,"",_xlfn.NUMBERVALUE(INDEX(data_wkly!AZ:AZ,MATCH($B162,data_wkly!$C:$C,0),1))),"na")=0,"",IFERROR(IF(INDEX(data_wkly!AZ:AZ,MATCH($B162,data_wkly!$C:$C,0),1)=0,"",_xlfn.NUMBERVALUE(INDEX(data_wkly!AZ:AZ,MATCH($B162,data_wkly!$C:$C,0),1))),"na"))</f>
        <v>193.28</v>
      </c>
      <c r="Q162" s="124">
        <f>IF(IFERROR(IF(INDEX(data_wkly!BA:BA,MATCH($B162,data_wkly!$C:$C,0),1)=0,"",_xlfn.NUMBERVALUE(INDEX(data_wkly!BA:BA,MATCH($B162,data_wkly!$C:$C,0),1))),"na")=0,"",IFERROR(IF(INDEX(data_wkly!BA:BA,MATCH($B162,data_wkly!$C:$C,0),1)=0,"",_xlfn.NUMBERVALUE(INDEX(data_wkly!BA:BA,MATCH($B162,data_wkly!$C:$C,0),1))),"na"))</f>
        <v>197.83</v>
      </c>
      <c r="R162" s="124">
        <f>IF(IFERROR(IF(INDEX(data_wkly!BB:BB,MATCH($B162,data_wkly!$C:$C,0),1)=0,"",_xlfn.NUMBERVALUE(INDEX(data_wkly!BB:BB,MATCH($B162,data_wkly!$C:$C,0),1))),"na")=0,"",IFERROR(IF(INDEX(data_wkly!BB:BB,MATCH($B162,data_wkly!$C:$C,0),1)=0,"",_xlfn.NUMBERVALUE(INDEX(data_wkly!BB:BB,MATCH($B162,data_wkly!$C:$C,0),1))),"na"))</f>
        <v>198.41</v>
      </c>
      <c r="S162" s="124">
        <f>IF(IFERROR(IF(INDEX(data_wkly!BC:BC,MATCH($B162,data_wkly!$C:$C,0),1)=0,"",_xlfn.NUMBERVALUE(INDEX(data_wkly!BC:BC,MATCH($B162,data_wkly!$C:$C,0),1))),"na")=0,"",IFERROR(IF(INDEX(data_wkly!BC:BC,MATCH($B162,data_wkly!$C:$C,0),1)=0,"",_xlfn.NUMBERVALUE(INDEX(data_wkly!BC:BC,MATCH($B162,data_wkly!$C:$C,0),1))),"na"))</f>
        <v>198.33</v>
      </c>
      <c r="T162" s="124" t="str">
        <f>IFERROR(IF(INDEX(data_wkly!BL:BL,MATCH($B162,data_wkly!$C:$C,0),1)=0,"",_xlfn.NUMBERVALUE(INDEX(data_wkly!BL:BL,MATCH($B162,data_wkly!$C:$C,0),1))),"na")</f>
        <v/>
      </c>
      <c r="U162" s="124">
        <f>IF(IFERROR(IF(INDEX(data_wkly!BD:BD,MATCH($B162,data_wkly!$C:$C,0),1)=0,"",_xlfn.NUMBERVALUE(INDEX(data_wkly!BD:BD,MATCH($B162,data_wkly!$C:$C,0),1))),"na")=0,"",IFERROR(IF(INDEX(data_wkly!BD:BD,MATCH($B162,data_wkly!$C:$C,0),1)=0,"",_xlfn.NUMBERVALUE(INDEX(data_wkly!BD:BD,MATCH($B162,data_wkly!$C:$C,0),1))),"na"))</f>
        <v>198.6</v>
      </c>
      <c r="V162" s="124">
        <f>IF(IFERROR(IF(INDEX(data_wkly!BE:BE,MATCH($B162,data_wkly!$C:$C,0),1)=0,"",_xlfn.NUMBERVALUE(INDEX(data_wkly!BE:BE,MATCH($B162,data_wkly!$C:$C,0),1))),"na")=0,"",IFERROR(IF(INDEX(data_wkly!BE:BE,MATCH($B162,data_wkly!$C:$C,0),1)=0,"",_xlfn.NUMBERVALUE(INDEX(data_wkly!BE:BE,MATCH($B162,data_wkly!$C:$C,0),1))),"na"))</f>
        <v>183.17</v>
      </c>
      <c r="W162" s="124">
        <f>IF(IFERROR(IF(INDEX(data_wkly!BF:BF,MATCH($B162,data_wkly!$C:$C,0),1)=0,"",_xlfn.NUMBERVALUE(INDEX(data_wkly!BF:BF,MATCH($B162,data_wkly!$C:$C,0),1))),"na")=0,"",IFERROR(IF(INDEX(data_wkly!BF:BF,MATCH($B162,data_wkly!$C:$C,0),1)=0,"",_xlfn.NUMBERVALUE(INDEX(data_wkly!BF:BF,MATCH($B162,data_wkly!$C:$C,0),1))),"na"))</f>
        <v>197.4</v>
      </c>
      <c r="X162" s="124" t="str">
        <f>IFERROR(IF(INDEX(data_wkly!BK:BK,MATCH($B162,data_wkly!$C:$C,0),1)=0,"",_xlfn.NUMBERVALUE(INDEX(data_wkly!BK:BK,MATCH($B162,data_wkly!$C:$C,0),1))),"na")</f>
        <v/>
      </c>
      <c r="Y162" s="124">
        <f>IF(IFERROR(IF(INDEX(data_wkly!BG:BG,MATCH($B162,data_wkly!$C:$C,0),1)=0,"",_xlfn.NUMBERVALUE(INDEX(data_wkly!BG:BG,MATCH($B162,data_wkly!$C:$C,0),1))),"na")=0,"",IFERROR(IF(INDEX(data_wkly!BG:BG,MATCH($B162,data_wkly!$C:$C,0),1)=0,"",_xlfn.NUMBERVALUE(INDEX(data_wkly!BG:BG,MATCH($B162,data_wkly!$C:$C,0),1))),"na"))</f>
        <v>198.29</v>
      </c>
      <c r="AJ162" s="41">
        <f t="shared" si="9"/>
        <v>2</v>
      </c>
    </row>
    <row r="163" spans="1:36" ht="15.5">
      <c r="A163" s="88">
        <f t="shared" si="8"/>
        <v>1</v>
      </c>
      <c r="B163" s="89">
        <f t="shared" si="10"/>
        <v>44793</v>
      </c>
      <c r="C163" s="122">
        <f>IF(IFERROR(IF(INDEX(data_wkly!AO:AO,MATCH($B163,data_wkly!$C:$C,0),1)=0,"",_xlfn.NUMBERVALUE(INDEX(data_wkly!AO:AO,MATCH($B163,data_wkly!$C:$C,0),1))),"na")=0,"",IFERROR(IF(INDEX(data_wkly!AO:AO,MATCH($B163,data_wkly!$C:$C,0),1)=0,"",_xlfn.NUMBERVALUE(INDEX(data_wkly!AO:AO,MATCH($B163,data_wkly!$C:$C,0),1))),"na"))</f>
        <v>425</v>
      </c>
      <c r="D163" s="122">
        <f>IF(IFERROR(IF(INDEX(data_wkly!AP:AP,MATCH($B163,data_wkly!$C:$C,0),1)=0,"",_xlfn.NUMBERVALUE(INDEX(data_wkly!AP:AP,MATCH($B163,data_wkly!$C:$C,0),1))),"na")=0,"",IFERROR(IF(INDEX(data_wkly!AP:AP,MATCH($B163,data_wkly!$C:$C,0),1)=0,"",_xlfn.NUMBERVALUE(INDEX(data_wkly!AP:AP,MATCH($B163,data_wkly!$C:$C,0),1))),"na"))</f>
        <v>2528</v>
      </c>
      <c r="E163" s="122">
        <f>IF(IFERROR(IF(INDEX(data_wkly!AQ:AQ,MATCH($B163,data_wkly!$C:$C,0),1)=0,"",_xlfn.NUMBERVALUE(INDEX(data_wkly!AQ:AQ,MATCH($B163,data_wkly!$C:$C,0),1))),"na")=0,"",IFERROR(IF(INDEX(data_wkly!AQ:AQ,MATCH($B163,data_wkly!$C:$C,0),1)=0,"",_xlfn.NUMBERVALUE(INDEX(data_wkly!AQ:AQ,MATCH($B163,data_wkly!$C:$C,0),1))),"na"))</f>
        <v>11749</v>
      </c>
      <c r="F163" s="122">
        <f>IF(IFERROR(IF(INDEX(data_wkly!AR:AR,MATCH($B163,data_wkly!$C:$C,0),1)=0,"",_xlfn.NUMBERVALUE(INDEX(data_wkly!AR:AR,MATCH($B163,data_wkly!$C:$C,0),1))),"na")=0,"",IFERROR(IF(INDEX(data_wkly!AR:AR,MATCH($B163,data_wkly!$C:$C,0),1)=0,"",_xlfn.NUMBERVALUE(INDEX(data_wkly!AR:AR,MATCH($B163,data_wkly!$C:$C,0),1))),"na"))</f>
        <v>24710</v>
      </c>
      <c r="G163" s="122">
        <f>IF(IFERROR(IF(INDEX(data_wkly!AS:AS,MATCH($B163,data_wkly!$C:$C,0),1)=0,"",_xlfn.NUMBERVALUE(INDEX(data_wkly!AS:AS,MATCH($B163,data_wkly!$C:$C,0),1))),"na")=0,"",IFERROR(IF(INDEX(data_wkly!AS:AS,MATCH($B163,data_wkly!$C:$C,0),1)=0,"",_xlfn.NUMBERVALUE(INDEX(data_wkly!AS:AS,MATCH($B163,data_wkly!$C:$C,0),1))),"na"))</f>
        <v>20703</v>
      </c>
      <c r="H163" s="122" t="str">
        <f>IFERROR(IF(INDEX(data_wkly!BJ:BJ,MATCH($B163,data_wkly!$C:$C,0),1)=0,"",_xlfn.NUMBERVALUE(INDEX(data_wkly!BJ:BJ,MATCH($B163,data_wkly!$C:$C,0),1))),"na")</f>
        <v/>
      </c>
      <c r="I163" s="122">
        <f>IF(IFERROR(IF(INDEX(data_wkly!AT:AT,MATCH($B163,data_wkly!$C:$C,0),1)=0,"",_xlfn.NUMBERVALUE(INDEX(data_wkly!AT:AT,MATCH($B163,data_wkly!$C:$C,0),1))),"na")=0,"",IFERROR(IF(INDEX(data_wkly!AT:AT,MATCH($B163,data_wkly!$C:$C,0),1)=0,"",_xlfn.NUMBERVALUE(INDEX(data_wkly!AT:AT,MATCH($B163,data_wkly!$C:$C,0),1))),"na"))</f>
        <v>4383</v>
      </c>
      <c r="J163" s="122">
        <f>IF(IFERROR(IF(INDEX(data_wkly!AU:AU,MATCH($B163,data_wkly!$C:$C,0),1)=0,"",_xlfn.NUMBERVALUE(INDEX(data_wkly!AU:AU,MATCH($B163,data_wkly!$C:$C,0),1))),"na")=0,"",IFERROR(IF(INDEX(data_wkly!AU:AU,MATCH($B163,data_wkly!$C:$C,0),1)=0,"",_xlfn.NUMBERVALUE(INDEX(data_wkly!AU:AU,MATCH($B163,data_wkly!$C:$C,0),1))),"na"))</f>
        <v>2363</v>
      </c>
      <c r="K163" s="122">
        <f>IF(IFERROR(IF(INDEX(data_wkly!AV:AV,MATCH($B163,data_wkly!$C:$C,0),1)=0,"",_xlfn.NUMBERVALUE(INDEX(data_wkly!AV:AV,MATCH($B163,data_wkly!$C:$C,0),1))),"na")=0,"",IFERROR(IF(INDEX(data_wkly!AV:AV,MATCH($B163,data_wkly!$C:$C,0),1)=0,"",_xlfn.NUMBERVALUE(INDEX(data_wkly!AV:AV,MATCH($B163,data_wkly!$C:$C,0),1))),"na"))</f>
        <v>66861</v>
      </c>
      <c r="L163" s="122" t="str">
        <f>IFERROR(IF(INDEX(data_wkly!BI:BI,MATCH($B163,data_wkly!$C:$C,0),1)=0,"",_xlfn.NUMBERVALUE(INDEX(data_wkly!BI:BI,MATCH($B163,data_wkly!$C:$C,0),1))),"na")</f>
        <v/>
      </c>
      <c r="M163" s="122">
        <f>IF(IFERROR(IF(INDEX(data_wkly!AW:AW,MATCH($B163,data_wkly!$C:$C,0),1)=0,"",_xlfn.NUMBERVALUE(INDEX(data_wkly!AW:AW,MATCH($B163,data_wkly!$C:$C,0),1))),"na")=0,"",IFERROR(IF(INDEX(data_wkly!AW:AW,MATCH($B163,data_wkly!$C:$C,0),1)=0,"",_xlfn.NUMBERVALUE(INDEX(data_wkly!AW:AW,MATCH($B163,data_wkly!$C:$C,0),1))),"na"))</f>
        <v>61545</v>
      </c>
      <c r="N163" s="123"/>
      <c r="O163" s="124">
        <f>IF(IFERROR(IF(INDEX(data_wkly!AY:AY,MATCH($B163,data_wkly!$C:$C,0),1)=0,"",_xlfn.NUMBERVALUE(INDEX(data_wkly!AY:AY,MATCH($B163,data_wkly!$C:$C,0),1))),"na")=0,"",IFERROR(IF(INDEX(data_wkly!AY:AY,MATCH($B163,data_wkly!$C:$C,0),1)=0,"",_xlfn.NUMBERVALUE(INDEX(data_wkly!AY:AY,MATCH($B163,data_wkly!$C:$C,0),1))),"na"))</f>
        <v>179.91</v>
      </c>
      <c r="P163" s="124">
        <f>IF(IFERROR(IF(INDEX(data_wkly!AZ:AZ,MATCH($B163,data_wkly!$C:$C,0),1)=0,"",_xlfn.NUMBERVALUE(INDEX(data_wkly!AZ:AZ,MATCH($B163,data_wkly!$C:$C,0),1))),"na")=0,"",IFERROR(IF(INDEX(data_wkly!AZ:AZ,MATCH($B163,data_wkly!$C:$C,0),1)=0,"",_xlfn.NUMBERVALUE(INDEX(data_wkly!AZ:AZ,MATCH($B163,data_wkly!$C:$C,0),1))),"na"))</f>
        <v>197.22</v>
      </c>
      <c r="Q163" s="124">
        <f>IF(IFERROR(IF(INDEX(data_wkly!BA:BA,MATCH($B163,data_wkly!$C:$C,0),1)=0,"",_xlfn.NUMBERVALUE(INDEX(data_wkly!BA:BA,MATCH($B163,data_wkly!$C:$C,0),1))),"na")=0,"",IFERROR(IF(INDEX(data_wkly!BA:BA,MATCH($B163,data_wkly!$C:$C,0),1)=0,"",_xlfn.NUMBERVALUE(INDEX(data_wkly!BA:BA,MATCH($B163,data_wkly!$C:$C,0),1))),"na"))</f>
        <v>197.97</v>
      </c>
      <c r="R163" s="124">
        <f>IF(IFERROR(IF(INDEX(data_wkly!BB:BB,MATCH($B163,data_wkly!$C:$C,0),1)=0,"",_xlfn.NUMBERVALUE(INDEX(data_wkly!BB:BB,MATCH($B163,data_wkly!$C:$C,0),1))),"na")=0,"",IFERROR(IF(INDEX(data_wkly!BB:BB,MATCH($B163,data_wkly!$C:$C,0),1)=0,"",_xlfn.NUMBERVALUE(INDEX(data_wkly!BB:BB,MATCH($B163,data_wkly!$C:$C,0),1))),"na"))</f>
        <v>198.62</v>
      </c>
      <c r="S163" s="124">
        <f>IF(IFERROR(IF(INDEX(data_wkly!BC:BC,MATCH($B163,data_wkly!$C:$C,0),1)=0,"",_xlfn.NUMBERVALUE(INDEX(data_wkly!BC:BC,MATCH($B163,data_wkly!$C:$C,0),1))),"na")=0,"",IFERROR(IF(INDEX(data_wkly!BC:BC,MATCH($B163,data_wkly!$C:$C,0),1)=0,"",_xlfn.NUMBERVALUE(INDEX(data_wkly!BC:BC,MATCH($B163,data_wkly!$C:$C,0),1))),"na"))</f>
        <v>198.97</v>
      </c>
      <c r="T163" s="124" t="str">
        <f>IFERROR(IF(INDEX(data_wkly!BL:BL,MATCH($B163,data_wkly!$C:$C,0),1)=0,"",_xlfn.NUMBERVALUE(INDEX(data_wkly!BL:BL,MATCH($B163,data_wkly!$C:$C,0),1))),"na")</f>
        <v/>
      </c>
      <c r="U163" s="124">
        <f>IF(IFERROR(IF(INDEX(data_wkly!BD:BD,MATCH($B163,data_wkly!$C:$C,0),1)=0,"",_xlfn.NUMBERVALUE(INDEX(data_wkly!BD:BD,MATCH($B163,data_wkly!$C:$C,0),1))),"na")=0,"",IFERROR(IF(INDEX(data_wkly!BD:BD,MATCH($B163,data_wkly!$C:$C,0),1)=0,"",_xlfn.NUMBERVALUE(INDEX(data_wkly!BD:BD,MATCH($B163,data_wkly!$C:$C,0),1))),"na"))</f>
        <v>199.53</v>
      </c>
      <c r="V163" s="124">
        <f>IF(IFERROR(IF(INDEX(data_wkly!BE:BE,MATCH($B163,data_wkly!$C:$C,0),1)=0,"",_xlfn.NUMBERVALUE(INDEX(data_wkly!BE:BE,MATCH($B163,data_wkly!$C:$C,0),1))),"na")=0,"",IFERROR(IF(INDEX(data_wkly!BE:BE,MATCH($B163,data_wkly!$C:$C,0),1)=0,"",_xlfn.NUMBERVALUE(INDEX(data_wkly!BE:BE,MATCH($B163,data_wkly!$C:$C,0),1))),"na"))</f>
        <v>186.01</v>
      </c>
      <c r="W163" s="124">
        <f>IF(IFERROR(IF(INDEX(data_wkly!BF:BF,MATCH($B163,data_wkly!$C:$C,0),1)=0,"",_xlfn.NUMBERVALUE(INDEX(data_wkly!BF:BF,MATCH($B163,data_wkly!$C:$C,0),1))),"na")=0,"",IFERROR(IF(INDEX(data_wkly!BF:BF,MATCH($B163,data_wkly!$C:$C,0),1)=0,"",_xlfn.NUMBERVALUE(INDEX(data_wkly!BF:BF,MATCH($B163,data_wkly!$C:$C,0),1))),"na"))</f>
        <v>198.06</v>
      </c>
      <c r="X163" s="124" t="str">
        <f>IFERROR(IF(INDEX(data_wkly!BK:BK,MATCH($B163,data_wkly!$C:$C,0),1)=0,"",_xlfn.NUMBERVALUE(INDEX(data_wkly!BK:BK,MATCH($B163,data_wkly!$C:$C,0),1))),"na")</f>
        <v/>
      </c>
      <c r="Y163" s="124">
        <f>IF(IFERROR(IF(INDEX(data_wkly!BG:BG,MATCH($B163,data_wkly!$C:$C,0),1)=0,"",_xlfn.NUMBERVALUE(INDEX(data_wkly!BG:BG,MATCH($B163,data_wkly!$C:$C,0),1))),"na")=0,"",IFERROR(IF(INDEX(data_wkly!BG:BG,MATCH($B163,data_wkly!$C:$C,0),1)=0,"",_xlfn.NUMBERVALUE(INDEX(data_wkly!BG:BG,MATCH($B163,data_wkly!$C:$C,0),1))),"na"))</f>
        <v>198.68</v>
      </c>
      <c r="AJ163" s="41">
        <f t="shared" si="9"/>
        <v>1</v>
      </c>
    </row>
    <row r="164" spans="1:36" ht="15.5">
      <c r="A164" s="88">
        <f t="shared" si="8"/>
        <v>2</v>
      </c>
      <c r="B164" s="89">
        <f t="shared" si="10"/>
        <v>44800</v>
      </c>
      <c r="C164" s="122">
        <f>IF(IFERROR(IF(INDEX(data_wkly!AO:AO,MATCH($B164,data_wkly!$C:$C,0),1)=0,"",_xlfn.NUMBERVALUE(INDEX(data_wkly!AO:AO,MATCH($B164,data_wkly!$C:$C,0),1))),"na")=0,"",IFERROR(IF(INDEX(data_wkly!AO:AO,MATCH($B164,data_wkly!$C:$C,0),1)=0,"",_xlfn.NUMBERVALUE(INDEX(data_wkly!AO:AO,MATCH($B164,data_wkly!$C:$C,0),1))),"na"))</f>
        <v>361</v>
      </c>
      <c r="D164" s="122">
        <f>IF(IFERROR(IF(INDEX(data_wkly!AP:AP,MATCH($B164,data_wkly!$C:$C,0),1)=0,"",_xlfn.NUMBERVALUE(INDEX(data_wkly!AP:AP,MATCH($B164,data_wkly!$C:$C,0),1))),"na")=0,"",IFERROR(IF(INDEX(data_wkly!AP:AP,MATCH($B164,data_wkly!$C:$C,0),1)=0,"",_xlfn.NUMBERVALUE(INDEX(data_wkly!AP:AP,MATCH($B164,data_wkly!$C:$C,0),1))),"na"))</f>
        <v>2106</v>
      </c>
      <c r="E164" s="122">
        <f>IF(IFERROR(IF(INDEX(data_wkly!AQ:AQ,MATCH($B164,data_wkly!$C:$C,0),1)=0,"",_xlfn.NUMBERVALUE(INDEX(data_wkly!AQ:AQ,MATCH($B164,data_wkly!$C:$C,0),1))),"na")=0,"",IFERROR(IF(INDEX(data_wkly!AQ:AQ,MATCH($B164,data_wkly!$C:$C,0),1)=0,"",_xlfn.NUMBERVALUE(INDEX(data_wkly!AQ:AQ,MATCH($B164,data_wkly!$C:$C,0),1))),"na"))</f>
        <v>12080</v>
      </c>
      <c r="F164" s="122">
        <f>IF(IFERROR(IF(INDEX(data_wkly!AR:AR,MATCH($B164,data_wkly!$C:$C,0),1)=0,"",_xlfn.NUMBERVALUE(INDEX(data_wkly!AR:AR,MATCH($B164,data_wkly!$C:$C,0),1))),"na")=0,"",IFERROR(IF(INDEX(data_wkly!AR:AR,MATCH($B164,data_wkly!$C:$C,0),1)=0,"",_xlfn.NUMBERVALUE(INDEX(data_wkly!AR:AR,MATCH($B164,data_wkly!$C:$C,0),1))),"na"))</f>
        <v>26884</v>
      </c>
      <c r="G164" s="122">
        <f>IF(IFERROR(IF(INDEX(data_wkly!AS:AS,MATCH($B164,data_wkly!$C:$C,0),1)=0,"",_xlfn.NUMBERVALUE(INDEX(data_wkly!AS:AS,MATCH($B164,data_wkly!$C:$C,0),1))),"na")=0,"",IFERROR(IF(INDEX(data_wkly!AS:AS,MATCH($B164,data_wkly!$C:$C,0),1)=0,"",_xlfn.NUMBERVALUE(INDEX(data_wkly!AS:AS,MATCH($B164,data_wkly!$C:$C,0),1))),"na"))</f>
        <v>22545</v>
      </c>
      <c r="H164" s="122" t="str">
        <f>IFERROR(IF(INDEX(data_wkly!BJ:BJ,MATCH($B164,data_wkly!$C:$C,0),1)=0,"",_xlfn.NUMBERVALUE(INDEX(data_wkly!BJ:BJ,MATCH($B164,data_wkly!$C:$C,0),1))),"na")</f>
        <v/>
      </c>
      <c r="I164" s="122">
        <f>IF(IFERROR(IF(INDEX(data_wkly!AT:AT,MATCH($B164,data_wkly!$C:$C,0),1)=0,"",_xlfn.NUMBERVALUE(INDEX(data_wkly!AT:AT,MATCH($B164,data_wkly!$C:$C,0),1))),"na")=0,"",IFERROR(IF(INDEX(data_wkly!AT:AT,MATCH($B164,data_wkly!$C:$C,0),1)=0,"",_xlfn.NUMBERVALUE(INDEX(data_wkly!AT:AT,MATCH($B164,data_wkly!$C:$C,0),1))),"na"))</f>
        <v>4942</v>
      </c>
      <c r="J164" s="122">
        <f>IF(IFERROR(IF(INDEX(data_wkly!AU:AU,MATCH($B164,data_wkly!$C:$C,0),1)=0,"",_xlfn.NUMBERVALUE(INDEX(data_wkly!AU:AU,MATCH($B164,data_wkly!$C:$C,0),1))),"na")=0,"",IFERROR(IF(INDEX(data_wkly!AU:AU,MATCH($B164,data_wkly!$C:$C,0),1)=0,"",_xlfn.NUMBERVALUE(INDEX(data_wkly!AU:AU,MATCH($B164,data_wkly!$C:$C,0),1))),"na"))</f>
        <v>2686</v>
      </c>
      <c r="K164" s="122">
        <f>IF(IFERROR(IF(INDEX(data_wkly!AV:AV,MATCH($B164,data_wkly!$C:$C,0),1)=0,"",_xlfn.NUMBERVALUE(INDEX(data_wkly!AV:AV,MATCH($B164,data_wkly!$C:$C,0),1))),"na")=0,"",IFERROR(IF(INDEX(data_wkly!AV:AV,MATCH($B164,data_wkly!$C:$C,0),1)=0,"",_xlfn.NUMBERVALUE(INDEX(data_wkly!AV:AV,MATCH($B164,data_wkly!$C:$C,0),1))),"na"))</f>
        <v>71604</v>
      </c>
      <c r="L164" s="122" t="str">
        <f>IFERROR(IF(INDEX(data_wkly!BI:BI,MATCH($B164,data_wkly!$C:$C,0),1)=0,"",_xlfn.NUMBERVALUE(INDEX(data_wkly!BI:BI,MATCH($B164,data_wkly!$C:$C,0),1))),"na")</f>
        <v/>
      </c>
      <c r="M164" s="122">
        <f>IF(IFERROR(IF(INDEX(data_wkly!AW:AW,MATCH($B164,data_wkly!$C:$C,0),1)=0,"",_xlfn.NUMBERVALUE(INDEX(data_wkly!AW:AW,MATCH($B164,data_wkly!$C:$C,0),1))),"na")=0,"",IFERROR(IF(INDEX(data_wkly!AW:AW,MATCH($B164,data_wkly!$C:$C,0),1)=0,"",_xlfn.NUMBERVALUE(INDEX(data_wkly!AW:AW,MATCH($B164,data_wkly!$C:$C,0),1))),"na"))</f>
        <v>66451</v>
      </c>
      <c r="N164" s="123"/>
      <c r="O164" s="124">
        <f>IF(IFERROR(IF(INDEX(data_wkly!AY:AY,MATCH($B164,data_wkly!$C:$C,0),1)=0,"",_xlfn.NUMBERVALUE(INDEX(data_wkly!AY:AY,MATCH($B164,data_wkly!$C:$C,0),1))),"na")=0,"",IFERROR(IF(INDEX(data_wkly!AY:AY,MATCH($B164,data_wkly!$C:$C,0),1)=0,"",_xlfn.NUMBERVALUE(INDEX(data_wkly!AY:AY,MATCH($B164,data_wkly!$C:$C,0),1))),"na"))</f>
        <v>163.46</v>
      </c>
      <c r="P164" s="124">
        <f>IF(IFERROR(IF(INDEX(data_wkly!AZ:AZ,MATCH($B164,data_wkly!$C:$C,0),1)=0,"",_xlfn.NUMBERVALUE(INDEX(data_wkly!AZ:AZ,MATCH($B164,data_wkly!$C:$C,0),1))),"na")=0,"",IFERROR(IF(INDEX(data_wkly!AZ:AZ,MATCH($B164,data_wkly!$C:$C,0),1)=0,"",_xlfn.NUMBERVALUE(INDEX(data_wkly!AZ:AZ,MATCH($B164,data_wkly!$C:$C,0),1))),"na"))</f>
        <v>192.64</v>
      </c>
      <c r="Q164" s="124">
        <f>IF(IFERROR(IF(INDEX(data_wkly!BA:BA,MATCH($B164,data_wkly!$C:$C,0),1)=0,"",_xlfn.NUMBERVALUE(INDEX(data_wkly!BA:BA,MATCH($B164,data_wkly!$C:$C,0),1))),"na")=0,"",IFERROR(IF(INDEX(data_wkly!BA:BA,MATCH($B164,data_wkly!$C:$C,0),1)=0,"",_xlfn.NUMBERVALUE(INDEX(data_wkly!BA:BA,MATCH($B164,data_wkly!$C:$C,0),1))),"na"))</f>
        <v>198.22</v>
      </c>
      <c r="R164" s="124">
        <f>IF(IFERROR(IF(INDEX(data_wkly!BB:BB,MATCH($B164,data_wkly!$C:$C,0),1)=0,"",_xlfn.NUMBERVALUE(INDEX(data_wkly!BB:BB,MATCH($B164,data_wkly!$C:$C,0),1))),"na")=0,"",IFERROR(IF(INDEX(data_wkly!BB:BB,MATCH($B164,data_wkly!$C:$C,0),1)=0,"",_xlfn.NUMBERVALUE(INDEX(data_wkly!BB:BB,MATCH($B164,data_wkly!$C:$C,0),1))),"na"))</f>
        <v>199.58</v>
      </c>
      <c r="S164" s="124">
        <f>IF(IFERROR(IF(INDEX(data_wkly!BC:BC,MATCH($B164,data_wkly!$C:$C,0),1)=0,"",_xlfn.NUMBERVALUE(INDEX(data_wkly!BC:BC,MATCH($B164,data_wkly!$C:$C,0),1))),"na")=0,"",IFERROR(IF(INDEX(data_wkly!BC:BC,MATCH($B164,data_wkly!$C:$C,0),1)=0,"",_xlfn.NUMBERVALUE(INDEX(data_wkly!BC:BC,MATCH($B164,data_wkly!$C:$C,0),1))),"na"))</f>
        <v>199.6</v>
      </c>
      <c r="T164" s="124" t="str">
        <f>IFERROR(IF(INDEX(data_wkly!BL:BL,MATCH($B164,data_wkly!$C:$C,0),1)=0,"",_xlfn.NUMBERVALUE(INDEX(data_wkly!BL:BL,MATCH($B164,data_wkly!$C:$C,0),1))),"na")</f>
        <v/>
      </c>
      <c r="U164" s="124">
        <f>IF(IFERROR(IF(INDEX(data_wkly!BD:BD,MATCH($B164,data_wkly!$C:$C,0),1)=0,"",_xlfn.NUMBERVALUE(INDEX(data_wkly!BD:BD,MATCH($B164,data_wkly!$C:$C,0),1))),"na")=0,"",IFERROR(IF(INDEX(data_wkly!BD:BD,MATCH($B164,data_wkly!$C:$C,0),1)=0,"",_xlfn.NUMBERVALUE(INDEX(data_wkly!BD:BD,MATCH($B164,data_wkly!$C:$C,0),1))),"na"))</f>
        <v>199.59</v>
      </c>
      <c r="V164" s="124">
        <f>IF(IFERROR(IF(INDEX(data_wkly!BE:BE,MATCH($B164,data_wkly!$C:$C,0),1)=0,"",_xlfn.NUMBERVALUE(INDEX(data_wkly!BE:BE,MATCH($B164,data_wkly!$C:$C,0),1))),"na")=0,"",IFERROR(IF(INDEX(data_wkly!BE:BE,MATCH($B164,data_wkly!$C:$C,0),1)=0,"",_xlfn.NUMBERVALUE(INDEX(data_wkly!BE:BE,MATCH($B164,data_wkly!$C:$C,0),1))),"na"))</f>
        <v>184.35</v>
      </c>
      <c r="W164" s="124">
        <f>IF(IFERROR(IF(INDEX(data_wkly!BF:BF,MATCH($B164,data_wkly!$C:$C,0),1)=0,"",_xlfn.NUMBERVALUE(INDEX(data_wkly!BF:BF,MATCH($B164,data_wkly!$C:$C,0),1))),"na")=0,"",IFERROR(IF(INDEX(data_wkly!BF:BF,MATCH($B164,data_wkly!$C:$C,0),1)=0,"",_xlfn.NUMBERVALUE(INDEX(data_wkly!BF:BF,MATCH($B164,data_wkly!$C:$C,0),1))),"na"))</f>
        <v>198.4</v>
      </c>
      <c r="X164" s="124" t="str">
        <f>IFERROR(IF(INDEX(data_wkly!BK:BK,MATCH($B164,data_wkly!$C:$C,0),1)=0,"",_xlfn.NUMBERVALUE(INDEX(data_wkly!BK:BK,MATCH($B164,data_wkly!$C:$C,0),1))),"na")</f>
        <v/>
      </c>
      <c r="Y164" s="124">
        <f>IF(IFERROR(IF(INDEX(data_wkly!BG:BG,MATCH($B164,data_wkly!$C:$C,0),1)=0,"",_xlfn.NUMBERVALUE(INDEX(data_wkly!BG:BG,MATCH($B164,data_wkly!$C:$C,0),1))),"na")=0,"",IFERROR(IF(INDEX(data_wkly!BG:BG,MATCH($B164,data_wkly!$C:$C,0),1)=0,"",_xlfn.NUMBERVALUE(INDEX(data_wkly!BG:BG,MATCH($B164,data_wkly!$C:$C,0),1))),"na"))</f>
        <v>199.34</v>
      </c>
      <c r="AJ164" s="41">
        <f t="shared" si="9"/>
        <v>2</v>
      </c>
    </row>
    <row r="165" spans="1:36" ht="15.5">
      <c r="A165" s="88">
        <f t="shared" si="8"/>
        <v>1</v>
      </c>
      <c r="B165" s="89">
        <f t="shared" si="10"/>
        <v>44807</v>
      </c>
      <c r="C165" s="122">
        <f>IF(IFERROR(IF(INDEX(data_wkly!AO:AO,MATCH($B165,data_wkly!$C:$C,0),1)=0,"",_xlfn.NUMBERVALUE(INDEX(data_wkly!AO:AO,MATCH($B165,data_wkly!$C:$C,0),1))),"na")=0,"",IFERROR(IF(INDEX(data_wkly!AO:AO,MATCH($B165,data_wkly!$C:$C,0),1)=0,"",_xlfn.NUMBERVALUE(INDEX(data_wkly!AO:AO,MATCH($B165,data_wkly!$C:$C,0),1))),"na"))</f>
        <v>237</v>
      </c>
      <c r="D165" s="122">
        <f>IF(IFERROR(IF(INDEX(data_wkly!AP:AP,MATCH($B165,data_wkly!$C:$C,0),1)=0,"",_xlfn.NUMBERVALUE(INDEX(data_wkly!AP:AP,MATCH($B165,data_wkly!$C:$C,0),1))),"na")=0,"",IFERROR(IF(INDEX(data_wkly!AP:AP,MATCH($B165,data_wkly!$C:$C,0),1)=0,"",_xlfn.NUMBERVALUE(INDEX(data_wkly!AP:AP,MATCH($B165,data_wkly!$C:$C,0),1))),"na"))</f>
        <v>2269</v>
      </c>
      <c r="E165" s="122">
        <f>IF(IFERROR(IF(INDEX(data_wkly!AQ:AQ,MATCH($B165,data_wkly!$C:$C,0),1)=0,"",_xlfn.NUMBERVALUE(INDEX(data_wkly!AQ:AQ,MATCH($B165,data_wkly!$C:$C,0),1))),"na")=0,"",IFERROR(IF(INDEX(data_wkly!AQ:AQ,MATCH($B165,data_wkly!$C:$C,0),1)=0,"",_xlfn.NUMBERVALUE(INDEX(data_wkly!AQ:AQ,MATCH($B165,data_wkly!$C:$C,0),1))),"na"))</f>
        <v>11492</v>
      </c>
      <c r="F165" s="122">
        <f>IF(IFERROR(IF(INDEX(data_wkly!AR:AR,MATCH($B165,data_wkly!$C:$C,0),1)=0,"",_xlfn.NUMBERVALUE(INDEX(data_wkly!AR:AR,MATCH($B165,data_wkly!$C:$C,0),1))),"na")=0,"",IFERROR(IF(INDEX(data_wkly!AR:AR,MATCH($B165,data_wkly!$C:$C,0),1)=0,"",_xlfn.NUMBERVALUE(INDEX(data_wkly!AR:AR,MATCH($B165,data_wkly!$C:$C,0),1))),"na"))</f>
        <v>24306</v>
      </c>
      <c r="G165" s="122">
        <f>IF(IFERROR(IF(INDEX(data_wkly!AS:AS,MATCH($B165,data_wkly!$C:$C,0),1)=0,"",_xlfn.NUMBERVALUE(INDEX(data_wkly!AS:AS,MATCH($B165,data_wkly!$C:$C,0),1))),"na")=0,"",IFERROR(IF(INDEX(data_wkly!AS:AS,MATCH($B165,data_wkly!$C:$C,0),1)=0,"",_xlfn.NUMBERVALUE(INDEX(data_wkly!AS:AS,MATCH($B165,data_wkly!$C:$C,0),1))),"na"))</f>
        <v>22264</v>
      </c>
      <c r="H165" s="122" t="str">
        <f>IFERROR(IF(INDEX(data_wkly!BJ:BJ,MATCH($B165,data_wkly!$C:$C,0),1)=0,"",_xlfn.NUMBERVALUE(INDEX(data_wkly!BJ:BJ,MATCH($B165,data_wkly!$C:$C,0),1))),"na")</f>
        <v/>
      </c>
      <c r="I165" s="122">
        <f>IF(IFERROR(IF(INDEX(data_wkly!AT:AT,MATCH($B165,data_wkly!$C:$C,0),1)=0,"",_xlfn.NUMBERVALUE(INDEX(data_wkly!AT:AT,MATCH($B165,data_wkly!$C:$C,0),1))),"na")=0,"",IFERROR(IF(INDEX(data_wkly!AT:AT,MATCH($B165,data_wkly!$C:$C,0),1)=0,"",_xlfn.NUMBERVALUE(INDEX(data_wkly!AT:AT,MATCH($B165,data_wkly!$C:$C,0),1))),"na"))</f>
        <v>5032</v>
      </c>
      <c r="J165" s="122">
        <f>IF(IFERROR(IF(INDEX(data_wkly!AU:AU,MATCH($B165,data_wkly!$C:$C,0),1)=0,"",_xlfn.NUMBERVALUE(INDEX(data_wkly!AU:AU,MATCH($B165,data_wkly!$C:$C,0),1))),"na")=0,"",IFERROR(IF(INDEX(data_wkly!AU:AU,MATCH($B165,data_wkly!$C:$C,0),1)=0,"",_xlfn.NUMBERVALUE(INDEX(data_wkly!AU:AU,MATCH($B165,data_wkly!$C:$C,0),1))),"na"))</f>
        <v>3050</v>
      </c>
      <c r="K165" s="122">
        <f>IF(IFERROR(IF(INDEX(data_wkly!AV:AV,MATCH($B165,data_wkly!$C:$C,0),1)=0,"",_xlfn.NUMBERVALUE(INDEX(data_wkly!AV:AV,MATCH($B165,data_wkly!$C:$C,0),1))),"na")=0,"",IFERROR(IF(INDEX(data_wkly!AV:AV,MATCH($B165,data_wkly!$C:$C,0),1)=0,"",_xlfn.NUMBERVALUE(INDEX(data_wkly!AV:AV,MATCH($B165,data_wkly!$C:$C,0),1))),"na"))</f>
        <v>68650</v>
      </c>
      <c r="L165" s="122" t="str">
        <f>IFERROR(IF(INDEX(data_wkly!BI:BI,MATCH($B165,data_wkly!$C:$C,0),1)=0,"",_xlfn.NUMBERVALUE(INDEX(data_wkly!BI:BI,MATCH($B165,data_wkly!$C:$C,0),1))),"na")</f>
        <v/>
      </c>
      <c r="M165" s="122">
        <f>IF(IFERROR(IF(INDEX(data_wkly!AW:AW,MATCH($B165,data_wkly!$C:$C,0),1)=0,"",_xlfn.NUMBERVALUE(INDEX(data_wkly!AW:AW,MATCH($B165,data_wkly!$C:$C,0),1))),"na")=0,"",IFERROR(IF(INDEX(data_wkly!AW:AW,MATCH($B165,data_wkly!$C:$C,0),1)=0,"",_xlfn.NUMBERVALUE(INDEX(data_wkly!AW:AW,MATCH($B165,data_wkly!$C:$C,0),1))),"na"))</f>
        <v>63094</v>
      </c>
      <c r="N165" s="123"/>
      <c r="O165" s="124">
        <f>IF(IFERROR(IF(INDEX(data_wkly!AY:AY,MATCH($B165,data_wkly!$C:$C,0),1)=0,"",_xlfn.NUMBERVALUE(INDEX(data_wkly!AY:AY,MATCH($B165,data_wkly!$C:$C,0),1))),"na")=0,"",IFERROR(IF(INDEX(data_wkly!AY:AY,MATCH($B165,data_wkly!$C:$C,0),1)=0,"",_xlfn.NUMBERVALUE(INDEX(data_wkly!AY:AY,MATCH($B165,data_wkly!$C:$C,0),1))),"na"))</f>
        <v>173.04</v>
      </c>
      <c r="P165" s="124">
        <f>IF(IFERROR(IF(INDEX(data_wkly!AZ:AZ,MATCH($B165,data_wkly!$C:$C,0),1)=0,"",_xlfn.NUMBERVALUE(INDEX(data_wkly!AZ:AZ,MATCH($B165,data_wkly!$C:$C,0),1))),"na")=0,"",IFERROR(IF(INDEX(data_wkly!AZ:AZ,MATCH($B165,data_wkly!$C:$C,0),1)=0,"",_xlfn.NUMBERVALUE(INDEX(data_wkly!AZ:AZ,MATCH($B165,data_wkly!$C:$C,0),1))),"na"))</f>
        <v>193.7</v>
      </c>
      <c r="Q165" s="124">
        <f>IF(IFERROR(IF(INDEX(data_wkly!BA:BA,MATCH($B165,data_wkly!$C:$C,0),1)=0,"",_xlfn.NUMBERVALUE(INDEX(data_wkly!BA:BA,MATCH($B165,data_wkly!$C:$C,0),1))),"na")=0,"",IFERROR(IF(INDEX(data_wkly!BA:BA,MATCH($B165,data_wkly!$C:$C,0),1)=0,"",_xlfn.NUMBERVALUE(INDEX(data_wkly!BA:BA,MATCH($B165,data_wkly!$C:$C,0),1))),"na"))</f>
        <v>199.25</v>
      </c>
      <c r="R165" s="124">
        <f>IF(IFERROR(IF(INDEX(data_wkly!BB:BB,MATCH($B165,data_wkly!$C:$C,0),1)=0,"",_xlfn.NUMBERVALUE(INDEX(data_wkly!BB:BB,MATCH($B165,data_wkly!$C:$C,0),1))),"na")=0,"",IFERROR(IF(INDEX(data_wkly!BB:BB,MATCH($B165,data_wkly!$C:$C,0),1)=0,"",_xlfn.NUMBERVALUE(INDEX(data_wkly!BB:BB,MATCH($B165,data_wkly!$C:$C,0),1))),"na"))</f>
        <v>200.64</v>
      </c>
      <c r="S165" s="124">
        <f>IF(IFERROR(IF(INDEX(data_wkly!BC:BC,MATCH($B165,data_wkly!$C:$C,0),1)=0,"",_xlfn.NUMBERVALUE(INDEX(data_wkly!BC:BC,MATCH($B165,data_wkly!$C:$C,0),1))),"na")=0,"",IFERROR(IF(INDEX(data_wkly!BC:BC,MATCH($B165,data_wkly!$C:$C,0),1)=0,"",_xlfn.NUMBERVALUE(INDEX(data_wkly!BC:BC,MATCH($B165,data_wkly!$C:$C,0),1))),"na"))</f>
        <v>200.93</v>
      </c>
      <c r="T165" s="124" t="str">
        <f>IFERROR(IF(INDEX(data_wkly!BL:BL,MATCH($B165,data_wkly!$C:$C,0),1)=0,"",_xlfn.NUMBERVALUE(INDEX(data_wkly!BL:BL,MATCH($B165,data_wkly!$C:$C,0),1))),"na")</f>
        <v/>
      </c>
      <c r="U165" s="124">
        <f>IF(IFERROR(IF(INDEX(data_wkly!BD:BD,MATCH($B165,data_wkly!$C:$C,0),1)=0,"",_xlfn.NUMBERVALUE(INDEX(data_wkly!BD:BD,MATCH($B165,data_wkly!$C:$C,0),1))),"na")=0,"",IFERROR(IF(INDEX(data_wkly!BD:BD,MATCH($B165,data_wkly!$C:$C,0),1)=0,"",_xlfn.NUMBERVALUE(INDEX(data_wkly!BD:BD,MATCH($B165,data_wkly!$C:$C,0),1))),"na"))</f>
        <v>201.22</v>
      </c>
      <c r="V165" s="124">
        <f>IF(IFERROR(IF(INDEX(data_wkly!BE:BE,MATCH($B165,data_wkly!$C:$C,0),1)=0,"",_xlfn.NUMBERVALUE(INDEX(data_wkly!BE:BE,MATCH($B165,data_wkly!$C:$C,0),1))),"na")=0,"",IFERROR(IF(INDEX(data_wkly!BE:BE,MATCH($B165,data_wkly!$C:$C,0),1)=0,"",_xlfn.NUMBERVALUE(INDEX(data_wkly!BE:BE,MATCH($B165,data_wkly!$C:$C,0),1))),"na"))</f>
        <v>185.15</v>
      </c>
      <c r="W165" s="124">
        <f>IF(IFERROR(IF(INDEX(data_wkly!BF:BF,MATCH($B165,data_wkly!$C:$C,0),1)=0,"",_xlfn.NUMBERVALUE(INDEX(data_wkly!BF:BF,MATCH($B165,data_wkly!$C:$C,0),1))),"na")=0,"",IFERROR(IF(INDEX(data_wkly!BF:BF,MATCH($B165,data_wkly!$C:$C,0),1)=0,"",_xlfn.NUMBERVALUE(INDEX(data_wkly!BF:BF,MATCH($B165,data_wkly!$C:$C,0),1))),"na"))</f>
        <v>199.53</v>
      </c>
      <c r="X165" s="124" t="str">
        <f>IFERROR(IF(INDEX(data_wkly!BK:BK,MATCH($B165,data_wkly!$C:$C,0),1)=0,"",_xlfn.NUMBERVALUE(INDEX(data_wkly!BK:BK,MATCH($B165,data_wkly!$C:$C,0),1))),"na")</f>
        <v/>
      </c>
      <c r="Y165" s="124">
        <f>IF(IFERROR(IF(INDEX(data_wkly!BG:BG,MATCH($B165,data_wkly!$C:$C,0),1)=0,"",_xlfn.NUMBERVALUE(INDEX(data_wkly!BG:BG,MATCH($B165,data_wkly!$C:$C,0),1))),"na")=0,"",IFERROR(IF(INDEX(data_wkly!BG:BG,MATCH($B165,data_wkly!$C:$C,0),1)=0,"",_xlfn.NUMBERVALUE(INDEX(data_wkly!BG:BG,MATCH($B165,data_wkly!$C:$C,0),1))),"na"))</f>
        <v>200.53</v>
      </c>
      <c r="AJ165" s="41">
        <f t="shared" si="9"/>
        <v>1</v>
      </c>
    </row>
    <row r="166" spans="1:36" ht="15.5">
      <c r="A166" s="88">
        <f t="shared" si="8"/>
        <v>2</v>
      </c>
      <c r="B166" s="89">
        <f t="shared" si="10"/>
        <v>44814</v>
      </c>
      <c r="C166" s="122">
        <f>IF(IFERROR(IF(INDEX(data_wkly!AO:AO,MATCH($B166,data_wkly!$C:$C,0),1)=0,"",_xlfn.NUMBERVALUE(INDEX(data_wkly!AO:AO,MATCH($B166,data_wkly!$C:$C,0),1))),"na")=0,"",IFERROR(IF(INDEX(data_wkly!AO:AO,MATCH($B166,data_wkly!$C:$C,0),1)=0,"",_xlfn.NUMBERVALUE(INDEX(data_wkly!AO:AO,MATCH($B166,data_wkly!$C:$C,0),1))),"na"))</f>
        <v>338</v>
      </c>
      <c r="D166" s="122">
        <f>IF(IFERROR(IF(INDEX(data_wkly!AP:AP,MATCH($B166,data_wkly!$C:$C,0),1)=0,"",_xlfn.NUMBERVALUE(INDEX(data_wkly!AP:AP,MATCH($B166,data_wkly!$C:$C,0),1))),"na")=0,"",IFERROR(IF(INDEX(data_wkly!AP:AP,MATCH($B166,data_wkly!$C:$C,0),1)=0,"",_xlfn.NUMBERVALUE(INDEX(data_wkly!AP:AP,MATCH($B166,data_wkly!$C:$C,0),1))),"na"))</f>
        <v>2227</v>
      </c>
      <c r="E166" s="122">
        <f>IF(IFERROR(IF(INDEX(data_wkly!AQ:AQ,MATCH($B166,data_wkly!$C:$C,0),1)=0,"",_xlfn.NUMBERVALUE(INDEX(data_wkly!AQ:AQ,MATCH($B166,data_wkly!$C:$C,0),1))),"na")=0,"",IFERROR(IF(INDEX(data_wkly!AQ:AQ,MATCH($B166,data_wkly!$C:$C,0),1)=0,"",_xlfn.NUMBERVALUE(INDEX(data_wkly!AQ:AQ,MATCH($B166,data_wkly!$C:$C,0),1))),"na"))</f>
        <v>11161</v>
      </c>
      <c r="F166" s="122">
        <f>IF(IFERROR(IF(INDEX(data_wkly!AR:AR,MATCH($B166,data_wkly!$C:$C,0),1)=0,"",_xlfn.NUMBERVALUE(INDEX(data_wkly!AR:AR,MATCH($B166,data_wkly!$C:$C,0),1))),"na")=0,"",IFERROR(IF(INDEX(data_wkly!AR:AR,MATCH($B166,data_wkly!$C:$C,0),1)=0,"",_xlfn.NUMBERVALUE(INDEX(data_wkly!AR:AR,MATCH($B166,data_wkly!$C:$C,0),1))),"na"))</f>
        <v>25070</v>
      </c>
      <c r="G166" s="122">
        <f>IF(IFERROR(IF(INDEX(data_wkly!AS:AS,MATCH($B166,data_wkly!$C:$C,0),1)=0,"",_xlfn.NUMBERVALUE(INDEX(data_wkly!AS:AS,MATCH($B166,data_wkly!$C:$C,0),1))),"na")=0,"",IFERROR(IF(INDEX(data_wkly!AS:AS,MATCH($B166,data_wkly!$C:$C,0),1)=0,"",_xlfn.NUMBERVALUE(INDEX(data_wkly!AS:AS,MATCH($B166,data_wkly!$C:$C,0),1))),"na"))</f>
        <v>24292</v>
      </c>
      <c r="H166" s="122" t="str">
        <f>IFERROR(IF(INDEX(data_wkly!BJ:BJ,MATCH($B166,data_wkly!$C:$C,0),1)=0,"",_xlfn.NUMBERVALUE(INDEX(data_wkly!BJ:BJ,MATCH($B166,data_wkly!$C:$C,0),1))),"na")</f>
        <v/>
      </c>
      <c r="I166" s="122">
        <f>IF(IFERROR(IF(INDEX(data_wkly!AT:AT,MATCH($B166,data_wkly!$C:$C,0),1)=0,"",_xlfn.NUMBERVALUE(INDEX(data_wkly!AT:AT,MATCH($B166,data_wkly!$C:$C,0),1))),"na")=0,"",IFERROR(IF(INDEX(data_wkly!AT:AT,MATCH($B166,data_wkly!$C:$C,0),1)=0,"",_xlfn.NUMBERVALUE(INDEX(data_wkly!AT:AT,MATCH($B166,data_wkly!$C:$C,0),1))),"na"))</f>
        <v>5657</v>
      </c>
      <c r="J166" s="122">
        <f>IF(IFERROR(IF(INDEX(data_wkly!AU:AU,MATCH($B166,data_wkly!$C:$C,0),1)=0,"",_xlfn.NUMBERVALUE(INDEX(data_wkly!AU:AU,MATCH($B166,data_wkly!$C:$C,0),1))),"na")=0,"",IFERROR(IF(INDEX(data_wkly!AU:AU,MATCH($B166,data_wkly!$C:$C,0),1)=0,"",_xlfn.NUMBERVALUE(INDEX(data_wkly!AU:AU,MATCH($B166,data_wkly!$C:$C,0),1))),"na"))</f>
        <v>3221</v>
      </c>
      <c r="K166" s="122">
        <f>IF(IFERROR(IF(INDEX(data_wkly!AV:AV,MATCH($B166,data_wkly!$C:$C,0),1)=0,"",_xlfn.NUMBERVALUE(INDEX(data_wkly!AV:AV,MATCH($B166,data_wkly!$C:$C,0),1))),"na")=0,"",IFERROR(IF(INDEX(data_wkly!AV:AV,MATCH($B166,data_wkly!$C:$C,0),1)=0,"",_xlfn.NUMBERVALUE(INDEX(data_wkly!AV:AV,MATCH($B166,data_wkly!$C:$C,0),1))),"na"))</f>
        <v>71966</v>
      </c>
      <c r="L166" s="122" t="str">
        <f>IFERROR(IF(INDEX(data_wkly!BI:BI,MATCH($B166,data_wkly!$C:$C,0),1)=0,"",_xlfn.NUMBERVALUE(INDEX(data_wkly!BI:BI,MATCH($B166,data_wkly!$C:$C,0),1))),"na")</f>
        <v/>
      </c>
      <c r="M166" s="122">
        <f>IF(IFERROR(IF(INDEX(data_wkly!AW:AW,MATCH($B166,data_wkly!$C:$C,0),1)=0,"",_xlfn.NUMBERVALUE(INDEX(data_wkly!AW:AW,MATCH($B166,data_wkly!$C:$C,0),1))),"na")=0,"",IFERROR(IF(INDEX(data_wkly!AW:AW,MATCH($B166,data_wkly!$C:$C,0),1)=0,"",_xlfn.NUMBERVALUE(INDEX(data_wkly!AW:AW,MATCH($B166,data_wkly!$C:$C,0),1))),"na"))</f>
        <v>66180</v>
      </c>
      <c r="N166" s="123"/>
      <c r="O166" s="124">
        <f>IF(IFERROR(IF(INDEX(data_wkly!AY:AY,MATCH($B166,data_wkly!$C:$C,0),1)=0,"",_xlfn.NUMBERVALUE(INDEX(data_wkly!AY:AY,MATCH($B166,data_wkly!$C:$C,0),1))),"na")=0,"",IFERROR(IF(INDEX(data_wkly!AY:AY,MATCH($B166,data_wkly!$C:$C,0),1)=0,"",_xlfn.NUMBERVALUE(INDEX(data_wkly!AY:AY,MATCH($B166,data_wkly!$C:$C,0),1))),"na"))</f>
        <v>176.68</v>
      </c>
      <c r="P166" s="124">
        <f>IF(IFERROR(IF(INDEX(data_wkly!AZ:AZ,MATCH($B166,data_wkly!$C:$C,0),1)=0,"",_xlfn.NUMBERVALUE(INDEX(data_wkly!AZ:AZ,MATCH($B166,data_wkly!$C:$C,0),1))),"na")=0,"",IFERROR(IF(INDEX(data_wkly!AZ:AZ,MATCH($B166,data_wkly!$C:$C,0),1)=0,"",_xlfn.NUMBERVALUE(INDEX(data_wkly!AZ:AZ,MATCH($B166,data_wkly!$C:$C,0),1))),"na"))</f>
        <v>196.86</v>
      </c>
      <c r="Q166" s="124">
        <f>IF(IFERROR(IF(INDEX(data_wkly!BA:BA,MATCH($B166,data_wkly!$C:$C,0),1)=0,"",_xlfn.NUMBERVALUE(INDEX(data_wkly!BA:BA,MATCH($B166,data_wkly!$C:$C,0),1))),"na")=0,"",IFERROR(IF(INDEX(data_wkly!BA:BA,MATCH($B166,data_wkly!$C:$C,0),1)=0,"",_xlfn.NUMBERVALUE(INDEX(data_wkly!BA:BA,MATCH($B166,data_wkly!$C:$C,0),1))),"na"))</f>
        <v>199.65</v>
      </c>
      <c r="R166" s="124">
        <f>IF(IFERROR(IF(INDEX(data_wkly!BB:BB,MATCH($B166,data_wkly!$C:$C,0),1)=0,"",_xlfn.NUMBERVALUE(INDEX(data_wkly!BB:BB,MATCH($B166,data_wkly!$C:$C,0),1))),"na")=0,"",IFERROR(IF(INDEX(data_wkly!BB:BB,MATCH($B166,data_wkly!$C:$C,0),1)=0,"",_xlfn.NUMBERVALUE(INDEX(data_wkly!BB:BB,MATCH($B166,data_wkly!$C:$C,0),1))),"na"))</f>
        <v>201.18</v>
      </c>
      <c r="S166" s="124">
        <f>IF(IFERROR(IF(INDEX(data_wkly!BC:BC,MATCH($B166,data_wkly!$C:$C,0),1)=0,"",_xlfn.NUMBERVALUE(INDEX(data_wkly!BC:BC,MATCH($B166,data_wkly!$C:$C,0),1))),"na")=0,"",IFERROR(IF(INDEX(data_wkly!BC:BC,MATCH($B166,data_wkly!$C:$C,0),1)=0,"",_xlfn.NUMBERVALUE(INDEX(data_wkly!BC:BC,MATCH($B166,data_wkly!$C:$C,0),1))),"na"))</f>
        <v>201.39</v>
      </c>
      <c r="T166" s="124" t="str">
        <f>IFERROR(IF(INDEX(data_wkly!BL:BL,MATCH($B166,data_wkly!$C:$C,0),1)=0,"",_xlfn.NUMBERVALUE(INDEX(data_wkly!BL:BL,MATCH($B166,data_wkly!$C:$C,0),1))),"na")</f>
        <v/>
      </c>
      <c r="U166" s="124">
        <f>IF(IFERROR(IF(INDEX(data_wkly!BD:BD,MATCH($B166,data_wkly!$C:$C,0),1)=0,"",_xlfn.NUMBERVALUE(INDEX(data_wkly!BD:BD,MATCH($B166,data_wkly!$C:$C,0),1))),"na")=0,"",IFERROR(IF(INDEX(data_wkly!BD:BD,MATCH($B166,data_wkly!$C:$C,0),1)=0,"",_xlfn.NUMBERVALUE(INDEX(data_wkly!BD:BD,MATCH($B166,data_wkly!$C:$C,0),1))),"na"))</f>
        <v>200.84</v>
      </c>
      <c r="V166" s="124">
        <f>IF(IFERROR(IF(INDEX(data_wkly!BE:BE,MATCH($B166,data_wkly!$C:$C,0),1)=0,"",_xlfn.NUMBERVALUE(INDEX(data_wkly!BE:BE,MATCH($B166,data_wkly!$C:$C,0),1))),"na")=0,"",IFERROR(IF(INDEX(data_wkly!BE:BE,MATCH($B166,data_wkly!$C:$C,0),1)=0,"",_xlfn.NUMBERVALUE(INDEX(data_wkly!BE:BE,MATCH($B166,data_wkly!$C:$C,0),1))),"na"))</f>
        <v>183.16</v>
      </c>
      <c r="W166" s="124">
        <f>IF(IFERROR(IF(INDEX(data_wkly!BF:BF,MATCH($B166,data_wkly!$C:$C,0),1)=0,"",_xlfn.NUMBERVALUE(INDEX(data_wkly!BF:BF,MATCH($B166,data_wkly!$C:$C,0),1))),"na")=0,"",IFERROR(IF(INDEX(data_wkly!BF:BF,MATCH($B166,data_wkly!$C:$C,0),1)=0,"",_xlfn.NUMBERVALUE(INDEX(data_wkly!BF:BF,MATCH($B166,data_wkly!$C:$C,0),1))),"na"))</f>
        <v>199.93</v>
      </c>
      <c r="X166" s="124" t="str">
        <f>IFERROR(IF(INDEX(data_wkly!BK:BK,MATCH($B166,data_wkly!$C:$C,0),1)=0,"",_xlfn.NUMBERVALUE(INDEX(data_wkly!BK:BK,MATCH($B166,data_wkly!$C:$C,0),1))),"na")</f>
        <v/>
      </c>
      <c r="Y166" s="124">
        <f>IF(IFERROR(IF(INDEX(data_wkly!BG:BG,MATCH($B166,data_wkly!$C:$C,0),1)=0,"",_xlfn.NUMBERVALUE(INDEX(data_wkly!BG:BG,MATCH($B166,data_wkly!$C:$C,0),1))),"na")=0,"",IFERROR(IF(INDEX(data_wkly!BG:BG,MATCH($B166,data_wkly!$C:$C,0),1)=0,"",_xlfn.NUMBERVALUE(INDEX(data_wkly!BG:BG,MATCH($B166,data_wkly!$C:$C,0),1))),"na"))</f>
        <v>200.97</v>
      </c>
      <c r="AJ166" s="41">
        <f t="shared" si="9"/>
        <v>2</v>
      </c>
    </row>
    <row r="167" spans="1:36" ht="15.5">
      <c r="A167" s="88">
        <f t="shared" si="8"/>
        <v>1</v>
      </c>
      <c r="B167" s="89">
        <f t="shared" si="10"/>
        <v>44821</v>
      </c>
      <c r="C167" s="122">
        <f>IF(IFERROR(IF(INDEX(data_wkly!AO:AO,MATCH($B167,data_wkly!$C:$C,0),1)=0,"",_xlfn.NUMBERVALUE(INDEX(data_wkly!AO:AO,MATCH($B167,data_wkly!$C:$C,0),1))),"na")=0,"",IFERROR(IF(INDEX(data_wkly!AO:AO,MATCH($B167,data_wkly!$C:$C,0),1)=0,"",_xlfn.NUMBERVALUE(INDEX(data_wkly!AO:AO,MATCH($B167,data_wkly!$C:$C,0),1))),"na"))</f>
        <v>347</v>
      </c>
      <c r="D167" s="122">
        <f>IF(IFERROR(IF(INDEX(data_wkly!AP:AP,MATCH($B167,data_wkly!$C:$C,0),1)=0,"",_xlfn.NUMBERVALUE(INDEX(data_wkly!AP:AP,MATCH($B167,data_wkly!$C:$C,0),1))),"na")=0,"",IFERROR(IF(INDEX(data_wkly!AP:AP,MATCH($B167,data_wkly!$C:$C,0),1)=0,"",_xlfn.NUMBERVALUE(INDEX(data_wkly!AP:AP,MATCH($B167,data_wkly!$C:$C,0),1))),"na"))</f>
        <v>1959</v>
      </c>
      <c r="E167" s="122">
        <f>IF(IFERROR(IF(INDEX(data_wkly!AQ:AQ,MATCH($B167,data_wkly!$C:$C,0),1)=0,"",_xlfn.NUMBERVALUE(INDEX(data_wkly!AQ:AQ,MATCH($B167,data_wkly!$C:$C,0),1))),"na")=0,"",IFERROR(IF(INDEX(data_wkly!AQ:AQ,MATCH($B167,data_wkly!$C:$C,0),1)=0,"",_xlfn.NUMBERVALUE(INDEX(data_wkly!AQ:AQ,MATCH($B167,data_wkly!$C:$C,0),1))),"na"))</f>
        <v>10506</v>
      </c>
      <c r="F167" s="122">
        <f>IF(IFERROR(IF(INDEX(data_wkly!AR:AR,MATCH($B167,data_wkly!$C:$C,0),1)=0,"",_xlfn.NUMBERVALUE(INDEX(data_wkly!AR:AR,MATCH($B167,data_wkly!$C:$C,0),1))),"na")=0,"",IFERROR(IF(INDEX(data_wkly!AR:AR,MATCH($B167,data_wkly!$C:$C,0),1)=0,"",_xlfn.NUMBERVALUE(INDEX(data_wkly!AR:AR,MATCH($B167,data_wkly!$C:$C,0),1))),"na"))</f>
        <v>24729</v>
      </c>
      <c r="G167" s="122">
        <f>IF(IFERROR(IF(INDEX(data_wkly!AS:AS,MATCH($B167,data_wkly!$C:$C,0),1)=0,"",_xlfn.NUMBERVALUE(INDEX(data_wkly!AS:AS,MATCH($B167,data_wkly!$C:$C,0),1))),"na")=0,"",IFERROR(IF(INDEX(data_wkly!AS:AS,MATCH($B167,data_wkly!$C:$C,0),1)=0,"",_xlfn.NUMBERVALUE(INDEX(data_wkly!AS:AS,MATCH($B167,data_wkly!$C:$C,0),1))),"na"))</f>
        <v>25412</v>
      </c>
      <c r="H167" s="122" t="str">
        <f>IFERROR(IF(INDEX(data_wkly!BJ:BJ,MATCH($B167,data_wkly!$C:$C,0),1)=0,"",_xlfn.NUMBERVALUE(INDEX(data_wkly!BJ:BJ,MATCH($B167,data_wkly!$C:$C,0),1))),"na")</f>
        <v/>
      </c>
      <c r="I167" s="122">
        <f>IF(IFERROR(IF(INDEX(data_wkly!AT:AT,MATCH($B167,data_wkly!$C:$C,0),1)=0,"",_xlfn.NUMBERVALUE(INDEX(data_wkly!AT:AT,MATCH($B167,data_wkly!$C:$C,0),1))),"na")=0,"",IFERROR(IF(INDEX(data_wkly!AT:AT,MATCH($B167,data_wkly!$C:$C,0),1)=0,"",_xlfn.NUMBERVALUE(INDEX(data_wkly!AT:AT,MATCH($B167,data_wkly!$C:$C,0),1))),"na"))</f>
        <v>6330</v>
      </c>
      <c r="J167" s="122">
        <f>IF(IFERROR(IF(INDEX(data_wkly!AU:AU,MATCH($B167,data_wkly!$C:$C,0),1)=0,"",_xlfn.NUMBERVALUE(INDEX(data_wkly!AU:AU,MATCH($B167,data_wkly!$C:$C,0),1))),"na")=0,"",IFERROR(IF(INDEX(data_wkly!AU:AU,MATCH($B167,data_wkly!$C:$C,0),1)=0,"",_xlfn.NUMBERVALUE(INDEX(data_wkly!AU:AU,MATCH($B167,data_wkly!$C:$C,0),1))),"na"))</f>
        <v>3928</v>
      </c>
      <c r="K167" s="122">
        <f>IF(IFERROR(IF(INDEX(data_wkly!AV:AV,MATCH($B167,data_wkly!$C:$C,0),1)=0,"",_xlfn.NUMBERVALUE(INDEX(data_wkly!AV:AV,MATCH($B167,data_wkly!$C:$C,0),1))),"na")=0,"",IFERROR(IF(INDEX(data_wkly!AV:AV,MATCH($B167,data_wkly!$C:$C,0),1)=0,"",_xlfn.NUMBERVALUE(INDEX(data_wkly!AV:AV,MATCH($B167,data_wkly!$C:$C,0),1))),"na"))</f>
        <v>73211</v>
      </c>
      <c r="L167" s="122" t="str">
        <f>IFERROR(IF(INDEX(data_wkly!BI:BI,MATCH($B167,data_wkly!$C:$C,0),1)=0,"",_xlfn.NUMBERVALUE(INDEX(data_wkly!BI:BI,MATCH($B167,data_wkly!$C:$C,0),1))),"na")</f>
        <v/>
      </c>
      <c r="M167" s="122">
        <f>IF(IFERROR(IF(INDEX(data_wkly!AW:AW,MATCH($B167,data_wkly!$C:$C,0),1)=0,"",_xlfn.NUMBERVALUE(INDEX(data_wkly!AW:AW,MATCH($B167,data_wkly!$C:$C,0),1))),"na")=0,"",IFERROR(IF(INDEX(data_wkly!AW:AW,MATCH($B167,data_wkly!$C:$C,0),1)=0,"",_xlfn.NUMBERVALUE(INDEX(data_wkly!AW:AW,MATCH($B167,data_wkly!$C:$C,0),1))),"na"))</f>
        <v>66977</v>
      </c>
      <c r="N167" s="123"/>
      <c r="O167" s="124">
        <f>IF(IFERROR(IF(INDEX(data_wkly!AY:AY,MATCH($B167,data_wkly!$C:$C,0),1)=0,"",_xlfn.NUMBERVALUE(INDEX(data_wkly!AY:AY,MATCH($B167,data_wkly!$C:$C,0),1))),"na")=0,"",IFERROR(IF(INDEX(data_wkly!AY:AY,MATCH($B167,data_wkly!$C:$C,0),1)=0,"",_xlfn.NUMBERVALUE(INDEX(data_wkly!AY:AY,MATCH($B167,data_wkly!$C:$C,0),1))),"na"))</f>
        <v>164.33</v>
      </c>
      <c r="P167" s="124">
        <f>IF(IFERROR(IF(INDEX(data_wkly!AZ:AZ,MATCH($B167,data_wkly!$C:$C,0),1)=0,"",_xlfn.NUMBERVALUE(INDEX(data_wkly!AZ:AZ,MATCH($B167,data_wkly!$C:$C,0),1))),"na")=0,"",IFERROR(IF(INDEX(data_wkly!AZ:AZ,MATCH($B167,data_wkly!$C:$C,0),1)=0,"",_xlfn.NUMBERVALUE(INDEX(data_wkly!AZ:AZ,MATCH($B167,data_wkly!$C:$C,0),1))),"na"))</f>
        <v>195.02</v>
      </c>
      <c r="Q167" s="124">
        <f>IF(IFERROR(IF(INDEX(data_wkly!BA:BA,MATCH($B167,data_wkly!$C:$C,0),1)=0,"",_xlfn.NUMBERVALUE(INDEX(data_wkly!BA:BA,MATCH($B167,data_wkly!$C:$C,0),1))),"na")=0,"",IFERROR(IF(INDEX(data_wkly!BA:BA,MATCH($B167,data_wkly!$C:$C,0),1)=0,"",_xlfn.NUMBERVALUE(INDEX(data_wkly!BA:BA,MATCH($B167,data_wkly!$C:$C,0),1))),"na"))</f>
        <v>200.81</v>
      </c>
      <c r="R167" s="124">
        <f>IF(IFERROR(IF(INDEX(data_wkly!BB:BB,MATCH($B167,data_wkly!$C:$C,0),1)=0,"",_xlfn.NUMBERVALUE(INDEX(data_wkly!BB:BB,MATCH($B167,data_wkly!$C:$C,0),1))),"na")=0,"",IFERROR(IF(INDEX(data_wkly!BB:BB,MATCH($B167,data_wkly!$C:$C,0),1)=0,"",_xlfn.NUMBERVALUE(INDEX(data_wkly!BB:BB,MATCH($B167,data_wkly!$C:$C,0),1))),"na"))</f>
        <v>202.03</v>
      </c>
      <c r="S167" s="124">
        <f>IF(IFERROR(IF(INDEX(data_wkly!BC:BC,MATCH($B167,data_wkly!$C:$C,0),1)=0,"",_xlfn.NUMBERVALUE(INDEX(data_wkly!BC:BC,MATCH($B167,data_wkly!$C:$C,0),1))),"na")=0,"",IFERROR(IF(INDEX(data_wkly!BC:BC,MATCH($B167,data_wkly!$C:$C,0),1)=0,"",_xlfn.NUMBERVALUE(INDEX(data_wkly!BC:BC,MATCH($B167,data_wkly!$C:$C,0),1))),"na"))</f>
        <v>201.76</v>
      </c>
      <c r="T167" s="124" t="str">
        <f>IFERROR(IF(INDEX(data_wkly!BL:BL,MATCH($B167,data_wkly!$C:$C,0),1)=0,"",_xlfn.NUMBERVALUE(INDEX(data_wkly!BL:BL,MATCH($B167,data_wkly!$C:$C,0),1))),"na")</f>
        <v/>
      </c>
      <c r="U167" s="124">
        <f>IF(IFERROR(IF(INDEX(data_wkly!BD:BD,MATCH($B167,data_wkly!$C:$C,0),1)=0,"",_xlfn.NUMBERVALUE(INDEX(data_wkly!BD:BD,MATCH($B167,data_wkly!$C:$C,0),1))),"na")=0,"",IFERROR(IF(INDEX(data_wkly!BD:BD,MATCH($B167,data_wkly!$C:$C,0),1)=0,"",_xlfn.NUMBERVALUE(INDEX(data_wkly!BD:BD,MATCH($B167,data_wkly!$C:$C,0),1))),"na"))</f>
        <v>201.18</v>
      </c>
      <c r="V167" s="124">
        <f>IF(IFERROR(IF(INDEX(data_wkly!BE:BE,MATCH($B167,data_wkly!$C:$C,0),1)=0,"",_xlfn.NUMBERVALUE(INDEX(data_wkly!BE:BE,MATCH($B167,data_wkly!$C:$C,0),1))),"na")=0,"",IFERROR(IF(INDEX(data_wkly!BE:BE,MATCH($B167,data_wkly!$C:$C,0),1)=0,"",_xlfn.NUMBERVALUE(INDEX(data_wkly!BE:BE,MATCH($B167,data_wkly!$C:$C,0),1))),"na"))</f>
        <v>181.6</v>
      </c>
      <c r="W167" s="124">
        <f>IF(IFERROR(IF(INDEX(data_wkly!BF:BF,MATCH($B167,data_wkly!$C:$C,0),1)=0,"",_xlfn.NUMBERVALUE(INDEX(data_wkly!BF:BF,MATCH($B167,data_wkly!$C:$C,0),1))),"na")=0,"",IFERROR(IF(INDEX(data_wkly!BF:BF,MATCH($B167,data_wkly!$C:$C,0),1)=0,"",_xlfn.NUMBERVALUE(INDEX(data_wkly!BF:BF,MATCH($B167,data_wkly!$C:$C,0),1))),"na"))</f>
        <v>200.22</v>
      </c>
      <c r="X167" s="124" t="str">
        <f>IFERROR(IF(INDEX(data_wkly!BK:BK,MATCH($B167,data_wkly!$C:$C,0),1)=0,"",_xlfn.NUMBERVALUE(INDEX(data_wkly!BK:BK,MATCH($B167,data_wkly!$C:$C,0),1))),"na")</f>
        <v/>
      </c>
      <c r="Y167" s="124">
        <f>IF(IFERROR(IF(INDEX(data_wkly!BG:BG,MATCH($B167,data_wkly!$C:$C,0),1)=0,"",_xlfn.NUMBERVALUE(INDEX(data_wkly!BG:BG,MATCH($B167,data_wkly!$C:$C,0),1))),"na")=0,"",IFERROR(IF(INDEX(data_wkly!BG:BG,MATCH($B167,data_wkly!$C:$C,0),1)=0,"",_xlfn.NUMBERVALUE(INDEX(data_wkly!BG:BG,MATCH($B167,data_wkly!$C:$C,0),1))),"na"))</f>
        <v>201.65</v>
      </c>
      <c r="AJ167" s="41">
        <f t="shared" si="9"/>
        <v>1</v>
      </c>
    </row>
    <row r="168" spans="1:36" ht="15.5">
      <c r="A168" s="88">
        <f t="shared" si="8"/>
        <v>2</v>
      </c>
      <c r="B168" s="89">
        <f t="shared" si="10"/>
        <v>44828</v>
      </c>
      <c r="C168" s="122">
        <f>IF(IFERROR(IF(INDEX(data_wkly!AO:AO,MATCH($B168,data_wkly!$C:$C,0),1)=0,"",_xlfn.NUMBERVALUE(INDEX(data_wkly!AO:AO,MATCH($B168,data_wkly!$C:$C,0),1))),"na")=0,"",IFERROR(IF(INDEX(data_wkly!AO:AO,MATCH($B168,data_wkly!$C:$C,0),1)=0,"",_xlfn.NUMBERVALUE(INDEX(data_wkly!AO:AO,MATCH($B168,data_wkly!$C:$C,0),1))),"na"))</f>
        <v>164</v>
      </c>
      <c r="D168" s="122">
        <f>IF(IFERROR(IF(INDEX(data_wkly!AP:AP,MATCH($B168,data_wkly!$C:$C,0),1)=0,"",_xlfn.NUMBERVALUE(INDEX(data_wkly!AP:AP,MATCH($B168,data_wkly!$C:$C,0),1))),"na")=0,"",IFERROR(IF(INDEX(data_wkly!AP:AP,MATCH($B168,data_wkly!$C:$C,0),1)=0,"",_xlfn.NUMBERVALUE(INDEX(data_wkly!AP:AP,MATCH($B168,data_wkly!$C:$C,0),1))),"na"))</f>
        <v>1019</v>
      </c>
      <c r="E168" s="122">
        <f>IF(IFERROR(IF(INDEX(data_wkly!AQ:AQ,MATCH($B168,data_wkly!$C:$C,0),1)=0,"",_xlfn.NUMBERVALUE(INDEX(data_wkly!AQ:AQ,MATCH($B168,data_wkly!$C:$C,0),1))),"na")=0,"",IFERROR(IF(INDEX(data_wkly!AQ:AQ,MATCH($B168,data_wkly!$C:$C,0),1)=0,"",_xlfn.NUMBERVALUE(INDEX(data_wkly!AQ:AQ,MATCH($B168,data_wkly!$C:$C,0),1))),"na"))</f>
        <v>7266</v>
      </c>
      <c r="F168" s="122">
        <f>IF(IFERROR(IF(INDEX(data_wkly!AR:AR,MATCH($B168,data_wkly!$C:$C,0),1)=0,"",_xlfn.NUMBERVALUE(INDEX(data_wkly!AR:AR,MATCH($B168,data_wkly!$C:$C,0),1))),"na")=0,"",IFERROR(IF(INDEX(data_wkly!AR:AR,MATCH($B168,data_wkly!$C:$C,0),1)=0,"",_xlfn.NUMBERVALUE(INDEX(data_wkly!AR:AR,MATCH($B168,data_wkly!$C:$C,0),1))),"na"))</f>
        <v>18840</v>
      </c>
      <c r="G168" s="122">
        <f>IF(IFERROR(IF(INDEX(data_wkly!AS:AS,MATCH($B168,data_wkly!$C:$C,0),1)=0,"",_xlfn.NUMBERVALUE(INDEX(data_wkly!AS:AS,MATCH($B168,data_wkly!$C:$C,0),1))),"na")=0,"",IFERROR(IF(INDEX(data_wkly!AS:AS,MATCH($B168,data_wkly!$C:$C,0),1)=0,"",_xlfn.NUMBERVALUE(INDEX(data_wkly!AS:AS,MATCH($B168,data_wkly!$C:$C,0),1))),"na"))</f>
        <v>20669</v>
      </c>
      <c r="H168" s="122" t="str">
        <f>IFERROR(IF(INDEX(data_wkly!BJ:BJ,MATCH($B168,data_wkly!$C:$C,0),1)=0,"",_xlfn.NUMBERVALUE(INDEX(data_wkly!BJ:BJ,MATCH($B168,data_wkly!$C:$C,0),1))),"na")</f>
        <v/>
      </c>
      <c r="I168" s="122">
        <f>IF(IFERROR(IF(INDEX(data_wkly!AT:AT,MATCH($B168,data_wkly!$C:$C,0),1)=0,"",_xlfn.NUMBERVALUE(INDEX(data_wkly!AT:AT,MATCH($B168,data_wkly!$C:$C,0),1))),"na")=0,"",IFERROR(IF(INDEX(data_wkly!AT:AT,MATCH($B168,data_wkly!$C:$C,0),1)=0,"",_xlfn.NUMBERVALUE(INDEX(data_wkly!AT:AT,MATCH($B168,data_wkly!$C:$C,0),1))),"na"))</f>
        <v>5522</v>
      </c>
      <c r="J168" s="122">
        <f>IF(IFERROR(IF(INDEX(data_wkly!AU:AU,MATCH($B168,data_wkly!$C:$C,0),1)=0,"",_xlfn.NUMBERVALUE(INDEX(data_wkly!AU:AU,MATCH($B168,data_wkly!$C:$C,0),1))),"na")=0,"",IFERROR(IF(INDEX(data_wkly!AU:AU,MATCH($B168,data_wkly!$C:$C,0),1)=0,"",_xlfn.NUMBERVALUE(INDEX(data_wkly!AU:AU,MATCH($B168,data_wkly!$C:$C,0),1))),"na"))</f>
        <v>3390</v>
      </c>
      <c r="K168" s="122">
        <f>IF(IFERROR(IF(INDEX(data_wkly!AV:AV,MATCH($B168,data_wkly!$C:$C,0),1)=0,"",_xlfn.NUMBERVALUE(INDEX(data_wkly!AV:AV,MATCH($B168,data_wkly!$C:$C,0),1))),"na")=0,"",IFERROR(IF(INDEX(data_wkly!AV:AV,MATCH($B168,data_wkly!$C:$C,0),1)=0,"",_xlfn.NUMBERVALUE(INDEX(data_wkly!AV:AV,MATCH($B168,data_wkly!$C:$C,0),1))),"na"))</f>
        <v>56870</v>
      </c>
      <c r="L168" s="122" t="str">
        <f>IFERROR(IF(INDEX(data_wkly!BI:BI,MATCH($B168,data_wkly!$C:$C,0),1)=0,"",_xlfn.NUMBERVALUE(INDEX(data_wkly!BI:BI,MATCH($B168,data_wkly!$C:$C,0),1))),"na")</f>
        <v/>
      </c>
      <c r="M168" s="122">
        <f>IF(IFERROR(IF(INDEX(data_wkly!AW:AW,MATCH($B168,data_wkly!$C:$C,0),1)=0,"",_xlfn.NUMBERVALUE(INDEX(data_wkly!AW:AW,MATCH($B168,data_wkly!$C:$C,0),1))),"na")=0,"",IFERROR(IF(INDEX(data_wkly!AW:AW,MATCH($B168,data_wkly!$C:$C,0),1)=0,"",_xlfn.NUMBERVALUE(INDEX(data_wkly!AW:AW,MATCH($B168,data_wkly!$C:$C,0),1))),"na"))</f>
        <v>52297</v>
      </c>
      <c r="N168" s="123"/>
      <c r="O168" s="124">
        <f>IF(IFERROR(IF(INDEX(data_wkly!AY:AY,MATCH($B168,data_wkly!$C:$C,0),1)=0,"",_xlfn.NUMBERVALUE(INDEX(data_wkly!AY:AY,MATCH($B168,data_wkly!$C:$C,0),1))),"na")=0,"",IFERROR(IF(INDEX(data_wkly!AY:AY,MATCH($B168,data_wkly!$C:$C,0),1)=0,"",_xlfn.NUMBERVALUE(INDEX(data_wkly!AY:AY,MATCH($B168,data_wkly!$C:$C,0),1))),"na"))</f>
        <v>159.25</v>
      </c>
      <c r="P168" s="124">
        <f>IF(IFERROR(IF(INDEX(data_wkly!AZ:AZ,MATCH($B168,data_wkly!$C:$C,0),1)=0,"",_xlfn.NUMBERVALUE(INDEX(data_wkly!AZ:AZ,MATCH($B168,data_wkly!$C:$C,0),1))),"na")=0,"",IFERROR(IF(INDEX(data_wkly!AZ:AZ,MATCH($B168,data_wkly!$C:$C,0),1)=0,"",_xlfn.NUMBERVALUE(INDEX(data_wkly!AZ:AZ,MATCH($B168,data_wkly!$C:$C,0),1))),"na"))</f>
        <v>195.46</v>
      </c>
      <c r="Q168" s="124">
        <f>IF(IFERROR(IF(INDEX(data_wkly!BA:BA,MATCH($B168,data_wkly!$C:$C,0),1)=0,"",_xlfn.NUMBERVALUE(INDEX(data_wkly!BA:BA,MATCH($B168,data_wkly!$C:$C,0),1))),"na")=0,"",IFERROR(IF(INDEX(data_wkly!BA:BA,MATCH($B168,data_wkly!$C:$C,0),1)=0,"",_xlfn.NUMBERVALUE(INDEX(data_wkly!BA:BA,MATCH($B168,data_wkly!$C:$C,0),1))),"na"))</f>
        <v>200.65</v>
      </c>
      <c r="R168" s="124">
        <f>IF(IFERROR(IF(INDEX(data_wkly!BB:BB,MATCH($B168,data_wkly!$C:$C,0),1)=0,"",_xlfn.NUMBERVALUE(INDEX(data_wkly!BB:BB,MATCH($B168,data_wkly!$C:$C,0),1))),"na")=0,"",IFERROR(IF(INDEX(data_wkly!BB:BB,MATCH($B168,data_wkly!$C:$C,0),1)=0,"",_xlfn.NUMBERVALUE(INDEX(data_wkly!BB:BB,MATCH($B168,data_wkly!$C:$C,0),1))),"na"))</f>
        <v>202.04</v>
      </c>
      <c r="S168" s="124">
        <f>IF(IFERROR(IF(INDEX(data_wkly!BC:BC,MATCH($B168,data_wkly!$C:$C,0),1)=0,"",_xlfn.NUMBERVALUE(INDEX(data_wkly!BC:BC,MATCH($B168,data_wkly!$C:$C,0),1))),"na")=0,"",IFERROR(IF(INDEX(data_wkly!BC:BC,MATCH($B168,data_wkly!$C:$C,0),1)=0,"",_xlfn.NUMBERVALUE(INDEX(data_wkly!BC:BC,MATCH($B168,data_wkly!$C:$C,0),1))),"na"))</f>
        <v>201.79</v>
      </c>
      <c r="T168" s="124" t="str">
        <f>IFERROR(IF(INDEX(data_wkly!BL:BL,MATCH($B168,data_wkly!$C:$C,0),1)=0,"",_xlfn.NUMBERVALUE(INDEX(data_wkly!BL:BL,MATCH($B168,data_wkly!$C:$C,0),1))),"na")</f>
        <v/>
      </c>
      <c r="U168" s="124">
        <f>IF(IFERROR(IF(INDEX(data_wkly!BD:BD,MATCH($B168,data_wkly!$C:$C,0),1)=0,"",_xlfn.NUMBERVALUE(INDEX(data_wkly!BD:BD,MATCH($B168,data_wkly!$C:$C,0),1))),"na")=0,"",IFERROR(IF(INDEX(data_wkly!BD:BD,MATCH($B168,data_wkly!$C:$C,0),1)=0,"",_xlfn.NUMBERVALUE(INDEX(data_wkly!BD:BD,MATCH($B168,data_wkly!$C:$C,0),1))),"na"))</f>
        <v>200.31</v>
      </c>
      <c r="V168" s="124">
        <f>IF(IFERROR(IF(INDEX(data_wkly!BE:BE,MATCH($B168,data_wkly!$C:$C,0),1)=0,"",_xlfn.NUMBERVALUE(INDEX(data_wkly!BE:BE,MATCH($B168,data_wkly!$C:$C,0),1))),"na")=0,"",IFERROR(IF(INDEX(data_wkly!BE:BE,MATCH($B168,data_wkly!$C:$C,0),1)=0,"",_xlfn.NUMBERVALUE(INDEX(data_wkly!BE:BE,MATCH($B168,data_wkly!$C:$C,0),1))),"na"))</f>
        <v>179.41</v>
      </c>
      <c r="W168" s="124">
        <f>IF(IFERROR(IF(INDEX(data_wkly!BF:BF,MATCH($B168,data_wkly!$C:$C,0),1)=0,"",_xlfn.NUMBERVALUE(INDEX(data_wkly!BF:BF,MATCH($B168,data_wkly!$C:$C,0),1))),"na")=0,"",IFERROR(IF(INDEX(data_wkly!BF:BF,MATCH($B168,data_wkly!$C:$C,0),1)=0,"",_xlfn.NUMBERVALUE(INDEX(data_wkly!BF:BF,MATCH($B168,data_wkly!$C:$C,0),1))),"na"))</f>
        <v>200.01</v>
      </c>
      <c r="X168" s="124" t="str">
        <f>IFERROR(IF(INDEX(data_wkly!BK:BK,MATCH($B168,data_wkly!$C:$C,0),1)=0,"",_xlfn.NUMBERVALUE(INDEX(data_wkly!BK:BK,MATCH($B168,data_wkly!$C:$C,0),1))),"na")</f>
        <v/>
      </c>
      <c r="Y168" s="124">
        <f>IF(IFERROR(IF(INDEX(data_wkly!BG:BG,MATCH($B168,data_wkly!$C:$C,0),1)=0,"",_xlfn.NUMBERVALUE(INDEX(data_wkly!BG:BG,MATCH($B168,data_wkly!$C:$C,0),1))),"na")=0,"",IFERROR(IF(INDEX(data_wkly!BG:BG,MATCH($B168,data_wkly!$C:$C,0),1)=0,"",_xlfn.NUMBERVALUE(INDEX(data_wkly!BG:BG,MATCH($B168,data_wkly!$C:$C,0),1))),"na"))</f>
        <v>201.57</v>
      </c>
      <c r="AJ168" s="41">
        <f t="shared" si="9"/>
        <v>2</v>
      </c>
    </row>
    <row r="169" spans="1:36" ht="15.5">
      <c r="A169" s="88">
        <f t="shared" si="8"/>
        <v>1</v>
      </c>
      <c r="B169" s="89">
        <f t="shared" si="10"/>
        <v>44835</v>
      </c>
      <c r="C169" s="122" t="str">
        <f>IF(IFERROR(IF(INDEX(data_wkly!AO:AO,MATCH($B169,data_wkly!$C:$C,0),1)=0,"",_xlfn.NUMBERVALUE(INDEX(data_wkly!AO:AO,MATCH($B169,data_wkly!$C:$C,0),1))),"na")=0,"",IFERROR(IF(INDEX(data_wkly!AO:AO,MATCH($B169,data_wkly!$C:$C,0),1)=0,"",_xlfn.NUMBERVALUE(INDEX(data_wkly!AO:AO,MATCH($B169,data_wkly!$C:$C,0),1))),"na"))</f>
        <v>na</v>
      </c>
      <c r="D169" s="122">
        <f>IF(IFERROR(IF(INDEX(data_wkly!AP:AP,MATCH($B169,data_wkly!$C:$C,0),1)=0,"",_xlfn.NUMBERVALUE(INDEX(data_wkly!AP:AP,MATCH($B169,data_wkly!$C:$C,0),1))),"na")=0,"",IFERROR(IF(INDEX(data_wkly!AP:AP,MATCH($B169,data_wkly!$C:$C,0),1)=0,"",_xlfn.NUMBERVALUE(INDEX(data_wkly!AP:AP,MATCH($B169,data_wkly!$C:$C,0),1))),"na"))</f>
        <v>1409</v>
      </c>
      <c r="E169" s="122">
        <f>IF(IFERROR(IF(INDEX(data_wkly!AQ:AQ,MATCH($B169,data_wkly!$C:$C,0),1)=0,"",_xlfn.NUMBERVALUE(INDEX(data_wkly!AQ:AQ,MATCH($B169,data_wkly!$C:$C,0),1))),"na")=0,"",IFERROR(IF(INDEX(data_wkly!AQ:AQ,MATCH($B169,data_wkly!$C:$C,0),1)=0,"",_xlfn.NUMBERVALUE(INDEX(data_wkly!AQ:AQ,MATCH($B169,data_wkly!$C:$C,0),1))),"na"))</f>
        <v>8961</v>
      </c>
      <c r="F169" s="122">
        <f>IF(IFERROR(IF(INDEX(data_wkly!AR:AR,MATCH($B169,data_wkly!$C:$C,0),1)=0,"",_xlfn.NUMBERVALUE(INDEX(data_wkly!AR:AR,MATCH($B169,data_wkly!$C:$C,0),1))),"na")=0,"",IFERROR(IF(INDEX(data_wkly!AR:AR,MATCH($B169,data_wkly!$C:$C,0),1)=0,"",_xlfn.NUMBERVALUE(INDEX(data_wkly!AR:AR,MATCH($B169,data_wkly!$C:$C,0),1))),"na"))</f>
        <v>23127</v>
      </c>
      <c r="G169" s="122">
        <f>IF(IFERROR(IF(INDEX(data_wkly!AS:AS,MATCH($B169,data_wkly!$C:$C,0),1)=0,"",_xlfn.NUMBERVALUE(INDEX(data_wkly!AS:AS,MATCH($B169,data_wkly!$C:$C,0),1))),"na")=0,"",IFERROR(IF(INDEX(data_wkly!AS:AS,MATCH($B169,data_wkly!$C:$C,0),1)=0,"",_xlfn.NUMBERVALUE(INDEX(data_wkly!AS:AS,MATCH($B169,data_wkly!$C:$C,0),1))),"na"))</f>
        <v>25440</v>
      </c>
      <c r="H169" s="122" t="str">
        <f>IFERROR(IF(INDEX(data_wkly!BJ:BJ,MATCH($B169,data_wkly!$C:$C,0),1)=0,"",_xlfn.NUMBERVALUE(INDEX(data_wkly!BJ:BJ,MATCH($B169,data_wkly!$C:$C,0),1))),"na")</f>
        <v/>
      </c>
      <c r="I169" s="122">
        <f>IF(IFERROR(IF(INDEX(data_wkly!AT:AT,MATCH($B169,data_wkly!$C:$C,0),1)=0,"",_xlfn.NUMBERVALUE(INDEX(data_wkly!AT:AT,MATCH($B169,data_wkly!$C:$C,0),1))),"na")=0,"",IFERROR(IF(INDEX(data_wkly!AT:AT,MATCH($B169,data_wkly!$C:$C,0),1)=0,"",_xlfn.NUMBERVALUE(INDEX(data_wkly!AT:AT,MATCH($B169,data_wkly!$C:$C,0),1))),"na"))</f>
        <v>6982</v>
      </c>
      <c r="J169" s="122" t="str">
        <f>IF(IFERROR(IF(INDEX(data_wkly!AU:AU,MATCH($B169,data_wkly!$C:$C,0),1)=0,"",_xlfn.NUMBERVALUE(INDEX(data_wkly!AU:AU,MATCH($B169,data_wkly!$C:$C,0),1))),"na")=0,"",IFERROR(IF(INDEX(data_wkly!AU:AU,MATCH($B169,data_wkly!$C:$C,0),1)=0,"",_xlfn.NUMBERVALUE(INDEX(data_wkly!AU:AU,MATCH($B169,data_wkly!$C:$C,0),1))),"na"))</f>
        <v>na</v>
      </c>
      <c r="K169" s="122">
        <f>IF(IFERROR(IF(INDEX(data_wkly!AV:AV,MATCH($B169,data_wkly!$C:$C,0),1)=0,"",_xlfn.NUMBERVALUE(INDEX(data_wkly!AV:AV,MATCH($B169,data_wkly!$C:$C,0),1))),"na")=0,"",IFERROR(IF(INDEX(data_wkly!AV:AV,MATCH($B169,data_wkly!$C:$C,0),1)=0,"",_xlfn.NUMBERVALUE(INDEX(data_wkly!AV:AV,MATCH($B169,data_wkly!$C:$C,0),1))),"na"))</f>
        <v>71231</v>
      </c>
      <c r="L169" s="122" t="str">
        <f>IFERROR(IF(INDEX(data_wkly!BI:BI,MATCH($B169,data_wkly!$C:$C,0),1)=0,"",_xlfn.NUMBERVALUE(INDEX(data_wkly!BI:BI,MATCH($B169,data_wkly!$C:$C,0),1))),"na")</f>
        <v/>
      </c>
      <c r="M169" s="122">
        <f>IF(IFERROR(IF(INDEX(data_wkly!AW:AW,MATCH($B169,data_wkly!$C:$C,0),1)=0,"",_xlfn.NUMBERVALUE(INDEX(data_wkly!AW:AW,MATCH($B169,data_wkly!$C:$C,0),1))),"na")=0,"",IFERROR(IF(INDEX(data_wkly!AW:AW,MATCH($B169,data_wkly!$C:$C,0),1)=0,"",_xlfn.NUMBERVALUE(INDEX(data_wkly!AW:AW,MATCH($B169,data_wkly!$C:$C,0),1))),"na"))</f>
        <v>64510</v>
      </c>
      <c r="N169" s="123"/>
      <c r="O169" s="124" t="str">
        <f>IF(IFERROR(IF(INDEX(data_wkly!AY:AY,MATCH($B169,data_wkly!$C:$C,0),1)=0,"",_xlfn.NUMBERVALUE(INDEX(data_wkly!AY:AY,MATCH($B169,data_wkly!$C:$C,0),1))),"na")=0,"",IFERROR(IF(INDEX(data_wkly!AY:AY,MATCH($B169,data_wkly!$C:$C,0),1)=0,"",_xlfn.NUMBERVALUE(INDEX(data_wkly!AY:AY,MATCH($B169,data_wkly!$C:$C,0),1))),"na"))</f>
        <v>na</v>
      </c>
      <c r="P169" s="124">
        <f>IF(IFERROR(IF(INDEX(data_wkly!AZ:AZ,MATCH($B169,data_wkly!$C:$C,0),1)=0,"",_xlfn.NUMBERVALUE(INDEX(data_wkly!AZ:AZ,MATCH($B169,data_wkly!$C:$C,0),1))),"na")=0,"",IFERROR(IF(INDEX(data_wkly!AZ:AZ,MATCH($B169,data_wkly!$C:$C,0),1)=0,"",_xlfn.NUMBERVALUE(INDEX(data_wkly!AZ:AZ,MATCH($B169,data_wkly!$C:$C,0),1))),"na"))</f>
        <v>197.01</v>
      </c>
      <c r="Q169" s="124">
        <f>IF(IFERROR(IF(INDEX(data_wkly!BA:BA,MATCH($B169,data_wkly!$C:$C,0),1)=0,"",_xlfn.NUMBERVALUE(INDEX(data_wkly!BA:BA,MATCH($B169,data_wkly!$C:$C,0),1))),"na")=0,"",IFERROR(IF(INDEX(data_wkly!BA:BA,MATCH($B169,data_wkly!$C:$C,0),1)=0,"",_xlfn.NUMBERVALUE(INDEX(data_wkly!BA:BA,MATCH($B169,data_wkly!$C:$C,0),1))),"na"))</f>
        <v>201.43</v>
      </c>
      <c r="R169" s="124">
        <f>IF(IFERROR(IF(INDEX(data_wkly!BB:BB,MATCH($B169,data_wkly!$C:$C,0),1)=0,"",_xlfn.NUMBERVALUE(INDEX(data_wkly!BB:BB,MATCH($B169,data_wkly!$C:$C,0),1))),"na")=0,"",IFERROR(IF(INDEX(data_wkly!BB:BB,MATCH($B169,data_wkly!$C:$C,0),1)=0,"",_xlfn.NUMBERVALUE(INDEX(data_wkly!BB:BB,MATCH($B169,data_wkly!$C:$C,0),1))),"na"))</f>
        <v>202.21</v>
      </c>
      <c r="S169" s="124">
        <f>IF(IFERROR(IF(INDEX(data_wkly!BC:BC,MATCH($B169,data_wkly!$C:$C,0),1)=0,"",_xlfn.NUMBERVALUE(INDEX(data_wkly!BC:BC,MATCH($B169,data_wkly!$C:$C,0),1))),"na")=0,"",IFERROR(IF(INDEX(data_wkly!BC:BC,MATCH($B169,data_wkly!$C:$C,0),1)=0,"",_xlfn.NUMBERVALUE(INDEX(data_wkly!BC:BC,MATCH($B169,data_wkly!$C:$C,0),1))),"na"))</f>
        <v>201.91</v>
      </c>
      <c r="T169" s="124" t="str">
        <f>IFERROR(IF(INDEX(data_wkly!BL:BL,MATCH($B169,data_wkly!$C:$C,0),1)=0,"",_xlfn.NUMBERVALUE(INDEX(data_wkly!BL:BL,MATCH($B169,data_wkly!$C:$C,0),1))),"na")</f>
        <v/>
      </c>
      <c r="U169" s="124">
        <f>IF(IFERROR(IF(INDEX(data_wkly!BD:BD,MATCH($B169,data_wkly!$C:$C,0),1)=0,"",_xlfn.NUMBERVALUE(INDEX(data_wkly!BD:BD,MATCH($B169,data_wkly!$C:$C,0),1))),"na")=0,"",IFERROR(IF(INDEX(data_wkly!BD:BD,MATCH($B169,data_wkly!$C:$C,0),1)=0,"",_xlfn.NUMBERVALUE(INDEX(data_wkly!BD:BD,MATCH($B169,data_wkly!$C:$C,0),1))),"na"))</f>
        <v>201.59</v>
      </c>
      <c r="V169" s="124" t="str">
        <f>IF(IFERROR(IF(INDEX(data_wkly!BE:BE,MATCH($B169,data_wkly!$C:$C,0),1)=0,"",_xlfn.NUMBERVALUE(INDEX(data_wkly!BE:BE,MATCH($B169,data_wkly!$C:$C,0),1))),"na")=0,"",IFERROR(IF(INDEX(data_wkly!BE:BE,MATCH($B169,data_wkly!$C:$C,0),1)=0,"",_xlfn.NUMBERVALUE(INDEX(data_wkly!BE:BE,MATCH($B169,data_wkly!$C:$C,0),1))),"na"))</f>
        <v>na</v>
      </c>
      <c r="W169" s="124">
        <f>IF(IFERROR(IF(INDEX(data_wkly!BF:BF,MATCH($B169,data_wkly!$C:$C,0),1)=0,"",_xlfn.NUMBERVALUE(INDEX(data_wkly!BF:BF,MATCH($B169,data_wkly!$C:$C,0),1))),"na")=0,"",IFERROR(IF(INDEX(data_wkly!BF:BF,MATCH($B169,data_wkly!$C:$C,0),1)=0,"",_xlfn.NUMBERVALUE(INDEX(data_wkly!BF:BF,MATCH($B169,data_wkly!$C:$C,0),1))),"na"))</f>
        <v>200.37</v>
      </c>
      <c r="X169" s="124" t="str">
        <f>IFERROR(IF(INDEX(data_wkly!BK:BK,MATCH($B169,data_wkly!$C:$C,0),1)=0,"",_xlfn.NUMBERVALUE(INDEX(data_wkly!BK:BK,MATCH($B169,data_wkly!$C:$C,0),1))),"na")</f>
        <v/>
      </c>
      <c r="Y169" s="124">
        <f>IF(IFERROR(IF(INDEX(data_wkly!BG:BG,MATCH($B169,data_wkly!$C:$C,0),1)=0,"",_xlfn.NUMBERVALUE(INDEX(data_wkly!BG:BG,MATCH($B169,data_wkly!$C:$C,0),1))),"na")=0,"",IFERROR(IF(INDEX(data_wkly!BG:BG,MATCH($B169,data_wkly!$C:$C,0),1)=0,"",_xlfn.NUMBERVALUE(INDEX(data_wkly!BG:BG,MATCH($B169,data_wkly!$C:$C,0),1))),"na"))</f>
        <v>201.92</v>
      </c>
      <c r="AJ169" s="41">
        <f t="shared" si="9"/>
        <v>1</v>
      </c>
    </row>
    <row r="170" spans="1:36" ht="15.5">
      <c r="A170" s="88">
        <f t="shared" si="8"/>
        <v>2</v>
      </c>
      <c r="B170" s="89">
        <f t="shared" si="10"/>
        <v>44842</v>
      </c>
      <c r="C170" s="122">
        <f>IF(IFERROR(IF(INDEX(data_wkly!AO:AO,MATCH($B170,data_wkly!$C:$C,0),1)=0,"",_xlfn.NUMBERVALUE(INDEX(data_wkly!AO:AO,MATCH($B170,data_wkly!$C:$C,0),1))),"na")=0,"",IFERROR(IF(INDEX(data_wkly!AO:AO,MATCH($B170,data_wkly!$C:$C,0),1)=0,"",_xlfn.NUMBERVALUE(INDEX(data_wkly!AO:AO,MATCH($B170,data_wkly!$C:$C,0),1))),"na"))</f>
        <v>257</v>
      </c>
      <c r="D170" s="122">
        <f>IF(IFERROR(IF(INDEX(data_wkly!AP:AP,MATCH($B170,data_wkly!$C:$C,0),1)=0,"",_xlfn.NUMBERVALUE(INDEX(data_wkly!AP:AP,MATCH($B170,data_wkly!$C:$C,0),1))),"na")=0,"",IFERROR(IF(INDEX(data_wkly!AP:AP,MATCH($B170,data_wkly!$C:$C,0),1)=0,"",_xlfn.NUMBERVALUE(INDEX(data_wkly!AP:AP,MATCH($B170,data_wkly!$C:$C,0),1))),"na"))</f>
        <v>1526</v>
      </c>
      <c r="E170" s="122">
        <f>IF(IFERROR(IF(INDEX(data_wkly!AQ:AQ,MATCH($B170,data_wkly!$C:$C,0),1)=0,"",_xlfn.NUMBERVALUE(INDEX(data_wkly!AQ:AQ,MATCH($B170,data_wkly!$C:$C,0),1))),"na")=0,"",IFERROR(IF(INDEX(data_wkly!AQ:AQ,MATCH($B170,data_wkly!$C:$C,0),1)=0,"",_xlfn.NUMBERVALUE(INDEX(data_wkly!AQ:AQ,MATCH($B170,data_wkly!$C:$C,0),1))),"na"))</f>
        <v>8844</v>
      </c>
      <c r="F170" s="122">
        <f>IF(IFERROR(IF(INDEX(data_wkly!AR:AR,MATCH($B170,data_wkly!$C:$C,0),1)=0,"",_xlfn.NUMBERVALUE(INDEX(data_wkly!AR:AR,MATCH($B170,data_wkly!$C:$C,0),1))),"na")=0,"",IFERROR(IF(INDEX(data_wkly!AR:AR,MATCH($B170,data_wkly!$C:$C,0),1)=0,"",_xlfn.NUMBERVALUE(INDEX(data_wkly!AR:AR,MATCH($B170,data_wkly!$C:$C,0),1))),"na"))</f>
        <v>23406</v>
      </c>
      <c r="G170" s="122">
        <f>IF(IFERROR(IF(INDEX(data_wkly!AS:AS,MATCH($B170,data_wkly!$C:$C,0),1)=0,"",_xlfn.NUMBERVALUE(INDEX(data_wkly!AS:AS,MATCH($B170,data_wkly!$C:$C,0),1))),"na")=0,"",IFERROR(IF(INDEX(data_wkly!AS:AS,MATCH($B170,data_wkly!$C:$C,0),1)=0,"",_xlfn.NUMBERVALUE(INDEX(data_wkly!AS:AS,MATCH($B170,data_wkly!$C:$C,0),1))),"na"))</f>
        <v>25937</v>
      </c>
      <c r="H170" s="122" t="str">
        <f>IFERROR(IF(INDEX(data_wkly!BJ:BJ,MATCH($B170,data_wkly!$C:$C,0),1)=0,"",_xlfn.NUMBERVALUE(INDEX(data_wkly!BJ:BJ,MATCH($B170,data_wkly!$C:$C,0),1))),"na")</f>
        <v/>
      </c>
      <c r="I170" s="122">
        <f>IF(IFERROR(IF(INDEX(data_wkly!AT:AT,MATCH($B170,data_wkly!$C:$C,0),1)=0,"",_xlfn.NUMBERVALUE(INDEX(data_wkly!AT:AT,MATCH($B170,data_wkly!$C:$C,0),1))),"na")=0,"",IFERROR(IF(INDEX(data_wkly!AT:AT,MATCH($B170,data_wkly!$C:$C,0),1)=0,"",_xlfn.NUMBERVALUE(INDEX(data_wkly!AT:AT,MATCH($B170,data_wkly!$C:$C,0),1))),"na"))</f>
        <v>7007</v>
      </c>
      <c r="J170" s="122">
        <f>IF(IFERROR(IF(INDEX(data_wkly!AU:AU,MATCH($B170,data_wkly!$C:$C,0),1)=0,"",_xlfn.NUMBERVALUE(INDEX(data_wkly!AU:AU,MATCH($B170,data_wkly!$C:$C,0),1))),"na")=0,"",IFERROR(IF(INDEX(data_wkly!AU:AU,MATCH($B170,data_wkly!$C:$C,0),1)=0,"",_xlfn.NUMBERVALUE(INDEX(data_wkly!AU:AU,MATCH($B170,data_wkly!$C:$C,0),1))),"na"))</f>
        <v>4628</v>
      </c>
      <c r="K170" s="122">
        <f>IF(IFERROR(IF(INDEX(data_wkly!AV:AV,MATCH($B170,data_wkly!$C:$C,0),1)=0,"",_xlfn.NUMBERVALUE(INDEX(data_wkly!AV:AV,MATCH($B170,data_wkly!$C:$C,0),1))),"na")=0,"",IFERROR(IF(INDEX(data_wkly!AV:AV,MATCH($B170,data_wkly!$C:$C,0),1)=0,"",_xlfn.NUMBERVALUE(INDEX(data_wkly!AV:AV,MATCH($B170,data_wkly!$C:$C,0),1))),"na"))</f>
        <v>71605</v>
      </c>
      <c r="L170" s="122" t="str">
        <f>IFERROR(IF(INDEX(data_wkly!BI:BI,MATCH($B170,data_wkly!$C:$C,0),1)=0,"",_xlfn.NUMBERVALUE(INDEX(data_wkly!BI:BI,MATCH($B170,data_wkly!$C:$C,0),1))),"na")</f>
        <v/>
      </c>
      <c r="M170" s="122">
        <f>IF(IFERROR(IF(INDEX(data_wkly!AW:AW,MATCH($B170,data_wkly!$C:$C,0),1)=0,"",_xlfn.NUMBERVALUE(INDEX(data_wkly!AW:AW,MATCH($B170,data_wkly!$C:$C,0),1))),"na")=0,"",IFERROR(IF(INDEX(data_wkly!AW:AW,MATCH($B170,data_wkly!$C:$C,0),1)=0,"",_xlfn.NUMBERVALUE(INDEX(data_wkly!AW:AW,MATCH($B170,data_wkly!$C:$C,0),1))),"na"))</f>
        <v>65194</v>
      </c>
      <c r="N170" s="123"/>
      <c r="O170" s="124">
        <f>IF(IFERROR(IF(INDEX(data_wkly!AY:AY,MATCH($B170,data_wkly!$C:$C,0),1)=0,"",_xlfn.NUMBERVALUE(INDEX(data_wkly!AY:AY,MATCH($B170,data_wkly!$C:$C,0),1))),"na")=0,"",IFERROR(IF(INDEX(data_wkly!AY:AY,MATCH($B170,data_wkly!$C:$C,0),1)=0,"",_xlfn.NUMBERVALUE(INDEX(data_wkly!AY:AY,MATCH($B170,data_wkly!$C:$C,0),1))),"na"))</f>
        <v>173.69</v>
      </c>
      <c r="P170" s="124">
        <f>IF(IFERROR(IF(INDEX(data_wkly!AZ:AZ,MATCH($B170,data_wkly!$C:$C,0),1)=0,"",_xlfn.NUMBERVALUE(INDEX(data_wkly!AZ:AZ,MATCH($B170,data_wkly!$C:$C,0),1))),"na")=0,"",IFERROR(IF(INDEX(data_wkly!AZ:AZ,MATCH($B170,data_wkly!$C:$C,0),1)=0,"",_xlfn.NUMBERVALUE(INDEX(data_wkly!AZ:AZ,MATCH($B170,data_wkly!$C:$C,0),1))),"na"))</f>
        <v>199.11</v>
      </c>
      <c r="Q170" s="124">
        <f>IF(IFERROR(IF(INDEX(data_wkly!BA:BA,MATCH($B170,data_wkly!$C:$C,0),1)=0,"",_xlfn.NUMBERVALUE(INDEX(data_wkly!BA:BA,MATCH($B170,data_wkly!$C:$C,0),1))),"na")=0,"",IFERROR(IF(INDEX(data_wkly!BA:BA,MATCH($B170,data_wkly!$C:$C,0),1)=0,"",_xlfn.NUMBERVALUE(INDEX(data_wkly!BA:BA,MATCH($B170,data_wkly!$C:$C,0),1))),"na"))</f>
        <v>202.02</v>
      </c>
      <c r="R170" s="124">
        <f>IF(IFERROR(IF(INDEX(data_wkly!BB:BB,MATCH($B170,data_wkly!$C:$C,0),1)=0,"",_xlfn.NUMBERVALUE(INDEX(data_wkly!BB:BB,MATCH($B170,data_wkly!$C:$C,0),1))),"na")=0,"",IFERROR(IF(INDEX(data_wkly!BB:BB,MATCH($B170,data_wkly!$C:$C,0),1)=0,"",_xlfn.NUMBERVALUE(INDEX(data_wkly!BB:BB,MATCH($B170,data_wkly!$C:$C,0),1))),"na"))</f>
        <v>202.37</v>
      </c>
      <c r="S170" s="124">
        <f>IF(IFERROR(IF(INDEX(data_wkly!BC:BC,MATCH($B170,data_wkly!$C:$C,0),1)=0,"",_xlfn.NUMBERVALUE(INDEX(data_wkly!BC:BC,MATCH($B170,data_wkly!$C:$C,0),1))),"na")=0,"",IFERROR(IF(INDEX(data_wkly!BC:BC,MATCH($B170,data_wkly!$C:$C,0),1)=0,"",_xlfn.NUMBERVALUE(INDEX(data_wkly!BC:BC,MATCH($B170,data_wkly!$C:$C,0),1))),"na"))</f>
        <v>202.05</v>
      </c>
      <c r="T170" s="124" t="str">
        <f>IFERROR(IF(INDEX(data_wkly!BL:BL,MATCH($B170,data_wkly!$C:$C,0),1)=0,"",_xlfn.NUMBERVALUE(INDEX(data_wkly!BL:BL,MATCH($B170,data_wkly!$C:$C,0),1))),"na")</f>
        <v/>
      </c>
      <c r="U170" s="124">
        <f>IF(IFERROR(IF(INDEX(data_wkly!BD:BD,MATCH($B170,data_wkly!$C:$C,0),1)=0,"",_xlfn.NUMBERVALUE(INDEX(data_wkly!BD:BD,MATCH($B170,data_wkly!$C:$C,0),1))),"na")=0,"",IFERROR(IF(INDEX(data_wkly!BD:BD,MATCH($B170,data_wkly!$C:$C,0),1)=0,"",_xlfn.NUMBERVALUE(INDEX(data_wkly!BD:BD,MATCH($B170,data_wkly!$C:$C,0),1))),"na"))</f>
        <v>201.27</v>
      </c>
      <c r="V170" s="124">
        <f>IF(IFERROR(IF(INDEX(data_wkly!BE:BE,MATCH($B170,data_wkly!$C:$C,0),1)=0,"",_xlfn.NUMBERVALUE(INDEX(data_wkly!BE:BE,MATCH($B170,data_wkly!$C:$C,0),1))),"na")=0,"",IFERROR(IF(INDEX(data_wkly!BE:BE,MATCH($B170,data_wkly!$C:$C,0),1)=0,"",_xlfn.NUMBERVALUE(INDEX(data_wkly!BE:BE,MATCH($B170,data_wkly!$C:$C,0),1))),"na"))</f>
        <v>181.08</v>
      </c>
      <c r="W170" s="124">
        <f>IF(IFERROR(IF(INDEX(data_wkly!BF:BF,MATCH($B170,data_wkly!$C:$C,0),1)=0,"",_xlfn.NUMBERVALUE(INDEX(data_wkly!BF:BF,MATCH($B170,data_wkly!$C:$C,0),1))),"na")=0,"",IFERROR(IF(INDEX(data_wkly!BF:BF,MATCH($B170,data_wkly!$C:$C,0),1)=0,"",_xlfn.NUMBERVALUE(INDEX(data_wkly!BF:BF,MATCH($B170,data_wkly!$C:$C,0),1))),"na"))</f>
        <v>200.55</v>
      </c>
      <c r="X170" s="124" t="str">
        <f>IFERROR(IF(INDEX(data_wkly!BK:BK,MATCH($B170,data_wkly!$C:$C,0),1)=0,"",_xlfn.NUMBERVALUE(INDEX(data_wkly!BK:BK,MATCH($B170,data_wkly!$C:$C,0),1))),"na")</f>
        <v/>
      </c>
      <c r="Y170" s="124">
        <f>IF(IFERROR(IF(INDEX(data_wkly!BG:BG,MATCH($B170,data_wkly!$C:$C,0),1)=0,"",_xlfn.NUMBERVALUE(INDEX(data_wkly!BG:BG,MATCH($B170,data_wkly!$C:$C,0),1))),"na")=0,"",IFERROR(IF(INDEX(data_wkly!BG:BG,MATCH($B170,data_wkly!$C:$C,0),1)=0,"",_xlfn.NUMBERVALUE(INDEX(data_wkly!BG:BG,MATCH($B170,data_wkly!$C:$C,0),1))),"na"))</f>
        <v>202.08</v>
      </c>
      <c r="AJ170" s="41">
        <f t="shared" si="9"/>
        <v>2</v>
      </c>
    </row>
    <row r="171" spans="1:36" ht="15.5">
      <c r="A171" s="88">
        <f t="shared" si="8"/>
        <v>1</v>
      </c>
      <c r="B171" s="89">
        <f t="shared" si="10"/>
        <v>44849</v>
      </c>
      <c r="C171" s="122" t="str">
        <f>IF(IFERROR(IF(INDEX(data_wkly!AO:AO,MATCH($B171,data_wkly!$C:$C,0),1)=0,"",_xlfn.NUMBERVALUE(INDEX(data_wkly!AO:AO,MATCH($B171,data_wkly!$C:$C,0),1))),"na")=0,"",IFERROR(IF(INDEX(data_wkly!AO:AO,MATCH($B171,data_wkly!$C:$C,0),1)=0,"",_xlfn.NUMBERVALUE(INDEX(data_wkly!AO:AO,MATCH($B171,data_wkly!$C:$C,0),1))),"na"))</f>
        <v>na</v>
      </c>
      <c r="D171" s="122">
        <f>IF(IFERROR(IF(INDEX(data_wkly!AP:AP,MATCH($B171,data_wkly!$C:$C,0),1)=0,"",_xlfn.NUMBERVALUE(INDEX(data_wkly!AP:AP,MATCH($B171,data_wkly!$C:$C,0),1))),"na")=0,"",IFERROR(IF(INDEX(data_wkly!AP:AP,MATCH($B171,data_wkly!$C:$C,0),1)=0,"",_xlfn.NUMBERVALUE(INDEX(data_wkly!AP:AP,MATCH($B171,data_wkly!$C:$C,0),1))),"na"))</f>
        <v>1450</v>
      </c>
      <c r="E171" s="122">
        <f>IF(IFERROR(IF(INDEX(data_wkly!AQ:AQ,MATCH($B171,data_wkly!$C:$C,0),1)=0,"",_xlfn.NUMBERVALUE(INDEX(data_wkly!AQ:AQ,MATCH($B171,data_wkly!$C:$C,0),1))),"na")=0,"",IFERROR(IF(INDEX(data_wkly!AQ:AQ,MATCH($B171,data_wkly!$C:$C,0),1)=0,"",_xlfn.NUMBERVALUE(INDEX(data_wkly!AQ:AQ,MATCH($B171,data_wkly!$C:$C,0),1))),"na"))</f>
        <v>7922</v>
      </c>
      <c r="F171" s="122">
        <f>IF(IFERROR(IF(INDEX(data_wkly!AR:AR,MATCH($B171,data_wkly!$C:$C,0),1)=0,"",_xlfn.NUMBERVALUE(INDEX(data_wkly!AR:AR,MATCH($B171,data_wkly!$C:$C,0),1))),"na")=0,"",IFERROR(IF(INDEX(data_wkly!AR:AR,MATCH($B171,data_wkly!$C:$C,0),1)=0,"",_xlfn.NUMBERVALUE(INDEX(data_wkly!AR:AR,MATCH($B171,data_wkly!$C:$C,0),1))),"na"))</f>
        <v>21950</v>
      </c>
      <c r="G171" s="122">
        <f>IF(IFERROR(IF(INDEX(data_wkly!AS:AS,MATCH($B171,data_wkly!$C:$C,0),1)=0,"",_xlfn.NUMBERVALUE(INDEX(data_wkly!AS:AS,MATCH($B171,data_wkly!$C:$C,0),1))),"na")=0,"",IFERROR(IF(INDEX(data_wkly!AS:AS,MATCH($B171,data_wkly!$C:$C,0),1)=0,"",_xlfn.NUMBERVALUE(INDEX(data_wkly!AS:AS,MATCH($B171,data_wkly!$C:$C,0),1))),"na"))</f>
        <v>27086</v>
      </c>
      <c r="H171" s="122" t="str">
        <f>IFERROR(IF(INDEX(data_wkly!BJ:BJ,MATCH($B171,data_wkly!$C:$C,0),1)=0,"",_xlfn.NUMBERVALUE(INDEX(data_wkly!BJ:BJ,MATCH($B171,data_wkly!$C:$C,0),1))),"na")</f>
        <v/>
      </c>
      <c r="I171" s="122">
        <f>IF(IFERROR(IF(INDEX(data_wkly!AT:AT,MATCH($B171,data_wkly!$C:$C,0),1)=0,"",_xlfn.NUMBERVALUE(INDEX(data_wkly!AT:AT,MATCH($B171,data_wkly!$C:$C,0),1))),"na")=0,"",IFERROR(IF(INDEX(data_wkly!AT:AT,MATCH($B171,data_wkly!$C:$C,0),1)=0,"",_xlfn.NUMBERVALUE(INDEX(data_wkly!AT:AT,MATCH($B171,data_wkly!$C:$C,0),1))),"na"))</f>
        <v>7337</v>
      </c>
      <c r="J171" s="122" t="str">
        <f>IF(IFERROR(IF(INDEX(data_wkly!AU:AU,MATCH($B171,data_wkly!$C:$C,0),1)=0,"",_xlfn.NUMBERVALUE(INDEX(data_wkly!AU:AU,MATCH($B171,data_wkly!$C:$C,0),1))),"na")=0,"",IFERROR(IF(INDEX(data_wkly!AU:AU,MATCH($B171,data_wkly!$C:$C,0),1)=0,"",_xlfn.NUMBERVALUE(INDEX(data_wkly!AU:AU,MATCH($B171,data_wkly!$C:$C,0),1))),"na"))</f>
        <v>na</v>
      </c>
      <c r="K171" s="122">
        <f>IF(IFERROR(IF(INDEX(data_wkly!AV:AV,MATCH($B171,data_wkly!$C:$C,0),1)=0,"",_xlfn.NUMBERVALUE(INDEX(data_wkly!AV:AV,MATCH($B171,data_wkly!$C:$C,0),1))),"na")=0,"",IFERROR(IF(INDEX(data_wkly!AV:AV,MATCH($B171,data_wkly!$C:$C,0),1)=0,"",_xlfn.NUMBERVALUE(INDEX(data_wkly!AV:AV,MATCH($B171,data_wkly!$C:$C,0),1))),"na"))</f>
        <v>71258</v>
      </c>
      <c r="L171" s="122" t="str">
        <f>IFERROR(IF(INDEX(data_wkly!BI:BI,MATCH($B171,data_wkly!$C:$C,0),1)=0,"",_xlfn.NUMBERVALUE(INDEX(data_wkly!BI:BI,MATCH($B171,data_wkly!$C:$C,0),1))),"na")</f>
        <v/>
      </c>
      <c r="M171" s="122">
        <f>IF(IFERROR(IF(INDEX(data_wkly!AW:AW,MATCH($B171,data_wkly!$C:$C,0),1)=0,"",_xlfn.NUMBERVALUE(INDEX(data_wkly!AW:AW,MATCH($B171,data_wkly!$C:$C,0),1))),"na")=0,"",IFERROR(IF(INDEX(data_wkly!AW:AW,MATCH($B171,data_wkly!$C:$C,0),1)=0,"",_xlfn.NUMBERVALUE(INDEX(data_wkly!AW:AW,MATCH($B171,data_wkly!$C:$C,0),1))),"na"))</f>
        <v>64295</v>
      </c>
      <c r="N171" s="123"/>
      <c r="O171" s="124" t="str">
        <f>IF(IFERROR(IF(INDEX(data_wkly!AY:AY,MATCH($B171,data_wkly!$C:$C,0),1)=0,"",_xlfn.NUMBERVALUE(INDEX(data_wkly!AY:AY,MATCH($B171,data_wkly!$C:$C,0),1))),"na")=0,"",IFERROR(IF(INDEX(data_wkly!AY:AY,MATCH($B171,data_wkly!$C:$C,0),1)=0,"",_xlfn.NUMBERVALUE(INDEX(data_wkly!AY:AY,MATCH($B171,data_wkly!$C:$C,0),1))),"na"))</f>
        <v>na</v>
      </c>
      <c r="P171" s="124">
        <f>IF(IFERROR(IF(INDEX(data_wkly!AZ:AZ,MATCH($B171,data_wkly!$C:$C,0),1)=0,"",_xlfn.NUMBERVALUE(INDEX(data_wkly!AZ:AZ,MATCH($B171,data_wkly!$C:$C,0),1))),"na")=0,"",IFERROR(IF(INDEX(data_wkly!AZ:AZ,MATCH($B171,data_wkly!$C:$C,0),1)=0,"",_xlfn.NUMBERVALUE(INDEX(data_wkly!AZ:AZ,MATCH($B171,data_wkly!$C:$C,0),1))),"na"))</f>
        <v>197.03</v>
      </c>
      <c r="Q171" s="124">
        <f>IF(IFERROR(IF(INDEX(data_wkly!BA:BA,MATCH($B171,data_wkly!$C:$C,0),1)=0,"",_xlfn.NUMBERVALUE(INDEX(data_wkly!BA:BA,MATCH($B171,data_wkly!$C:$C,0),1))),"na")=0,"",IFERROR(IF(INDEX(data_wkly!BA:BA,MATCH($B171,data_wkly!$C:$C,0),1)=0,"",_xlfn.NUMBERVALUE(INDEX(data_wkly!BA:BA,MATCH($B171,data_wkly!$C:$C,0),1))),"na"))</f>
        <v>201.26</v>
      </c>
      <c r="R171" s="124">
        <f>IF(IFERROR(IF(INDEX(data_wkly!BB:BB,MATCH($B171,data_wkly!$C:$C,0),1)=0,"",_xlfn.NUMBERVALUE(INDEX(data_wkly!BB:BB,MATCH($B171,data_wkly!$C:$C,0),1))),"na")=0,"",IFERROR(IF(INDEX(data_wkly!BB:BB,MATCH($B171,data_wkly!$C:$C,0),1)=0,"",_xlfn.NUMBERVALUE(INDEX(data_wkly!BB:BB,MATCH($B171,data_wkly!$C:$C,0),1))),"na"))</f>
        <v>202.47</v>
      </c>
      <c r="S171" s="124">
        <f>IF(IFERROR(IF(INDEX(data_wkly!BC:BC,MATCH($B171,data_wkly!$C:$C,0),1)=0,"",_xlfn.NUMBERVALUE(INDEX(data_wkly!BC:BC,MATCH($B171,data_wkly!$C:$C,0),1))),"na")=0,"",IFERROR(IF(INDEX(data_wkly!BC:BC,MATCH($B171,data_wkly!$C:$C,0),1)=0,"",_xlfn.NUMBERVALUE(INDEX(data_wkly!BC:BC,MATCH($B171,data_wkly!$C:$C,0),1))),"na"))</f>
        <v>202.06</v>
      </c>
      <c r="T171" s="124" t="str">
        <f>IFERROR(IF(INDEX(data_wkly!BL:BL,MATCH($B171,data_wkly!$C:$C,0),1)=0,"",_xlfn.NUMBERVALUE(INDEX(data_wkly!BL:BL,MATCH($B171,data_wkly!$C:$C,0),1))),"na")</f>
        <v/>
      </c>
      <c r="U171" s="124">
        <f>IF(IFERROR(IF(INDEX(data_wkly!BD:BD,MATCH($B171,data_wkly!$C:$C,0),1)=0,"",_xlfn.NUMBERVALUE(INDEX(data_wkly!BD:BD,MATCH($B171,data_wkly!$C:$C,0),1))),"na")=0,"",IFERROR(IF(INDEX(data_wkly!BD:BD,MATCH($B171,data_wkly!$C:$C,0),1)=0,"",_xlfn.NUMBERVALUE(INDEX(data_wkly!BD:BD,MATCH($B171,data_wkly!$C:$C,0),1))),"na"))</f>
        <v>200.66</v>
      </c>
      <c r="V171" s="124" t="str">
        <f>IF(IFERROR(IF(INDEX(data_wkly!BE:BE,MATCH($B171,data_wkly!$C:$C,0),1)=0,"",_xlfn.NUMBERVALUE(INDEX(data_wkly!BE:BE,MATCH($B171,data_wkly!$C:$C,0),1))),"na")=0,"",IFERROR(IF(INDEX(data_wkly!BE:BE,MATCH($B171,data_wkly!$C:$C,0),1)=0,"",_xlfn.NUMBERVALUE(INDEX(data_wkly!BE:BE,MATCH($B171,data_wkly!$C:$C,0),1))),"na"))</f>
        <v>na</v>
      </c>
      <c r="W171" s="124">
        <f>IF(IFERROR(IF(INDEX(data_wkly!BF:BF,MATCH($B171,data_wkly!$C:$C,0),1)=0,"",_xlfn.NUMBERVALUE(INDEX(data_wkly!BF:BF,MATCH($B171,data_wkly!$C:$C,0),1))),"na")=0,"",IFERROR(IF(INDEX(data_wkly!BF:BF,MATCH($B171,data_wkly!$C:$C,0),1)=0,"",_xlfn.NUMBERVALUE(INDEX(data_wkly!BF:BF,MATCH($B171,data_wkly!$C:$C,0),1))),"na"))</f>
        <v>200.09</v>
      </c>
      <c r="X171" s="124" t="str">
        <f>IFERROR(IF(INDEX(data_wkly!BK:BK,MATCH($B171,data_wkly!$C:$C,0),1)=0,"",_xlfn.NUMBERVALUE(INDEX(data_wkly!BK:BK,MATCH($B171,data_wkly!$C:$C,0),1))),"na")</f>
        <v/>
      </c>
      <c r="Y171" s="124">
        <f>IF(IFERROR(IF(INDEX(data_wkly!BG:BG,MATCH($B171,data_wkly!$C:$C,0),1)=0,"",_xlfn.NUMBERVALUE(INDEX(data_wkly!BG:BG,MATCH($B171,data_wkly!$C:$C,0),1))),"na")=0,"",IFERROR(IF(INDEX(data_wkly!BG:BG,MATCH($B171,data_wkly!$C:$C,0),1)=0,"",_xlfn.NUMBERVALUE(INDEX(data_wkly!BG:BG,MATCH($B171,data_wkly!$C:$C,0),1))),"na"))</f>
        <v>201.94</v>
      </c>
      <c r="AJ171" s="41">
        <f t="shared" si="9"/>
        <v>1</v>
      </c>
    </row>
    <row r="172" spans="1:36" ht="15.5">
      <c r="A172" s="88">
        <f t="shared" si="8"/>
        <v>2</v>
      </c>
      <c r="B172" s="89">
        <f t="shared" si="10"/>
        <v>44856</v>
      </c>
      <c r="C172" s="122">
        <f>IF(IFERROR(IF(INDEX(data_wkly!AO:AO,MATCH($B172,data_wkly!$C:$C,0),1)=0,"",_xlfn.NUMBERVALUE(INDEX(data_wkly!AO:AO,MATCH($B172,data_wkly!$C:$C,0),1))),"na")=0,"",IFERROR(IF(INDEX(data_wkly!AO:AO,MATCH($B172,data_wkly!$C:$C,0),1)=0,"",_xlfn.NUMBERVALUE(INDEX(data_wkly!AO:AO,MATCH($B172,data_wkly!$C:$C,0),1))),"na"))</f>
        <v>283</v>
      </c>
      <c r="D172" s="122">
        <f>IF(IFERROR(IF(INDEX(data_wkly!AP:AP,MATCH($B172,data_wkly!$C:$C,0),1)=0,"",_xlfn.NUMBERVALUE(INDEX(data_wkly!AP:AP,MATCH($B172,data_wkly!$C:$C,0),1))),"na")=0,"",IFERROR(IF(INDEX(data_wkly!AP:AP,MATCH($B172,data_wkly!$C:$C,0),1)=0,"",_xlfn.NUMBERVALUE(INDEX(data_wkly!AP:AP,MATCH($B172,data_wkly!$C:$C,0),1))),"na"))</f>
        <v>1655</v>
      </c>
      <c r="E172" s="122">
        <f>IF(IFERROR(IF(INDEX(data_wkly!AQ:AQ,MATCH($B172,data_wkly!$C:$C,0),1)=0,"",_xlfn.NUMBERVALUE(INDEX(data_wkly!AQ:AQ,MATCH($B172,data_wkly!$C:$C,0),1))),"na")=0,"",IFERROR(IF(INDEX(data_wkly!AQ:AQ,MATCH($B172,data_wkly!$C:$C,0),1)=0,"",_xlfn.NUMBERVALUE(INDEX(data_wkly!AQ:AQ,MATCH($B172,data_wkly!$C:$C,0),1))),"na"))</f>
        <v>8186</v>
      </c>
      <c r="F172" s="122">
        <f>IF(IFERROR(IF(INDEX(data_wkly!AR:AR,MATCH($B172,data_wkly!$C:$C,0),1)=0,"",_xlfn.NUMBERVALUE(INDEX(data_wkly!AR:AR,MATCH($B172,data_wkly!$C:$C,0),1))),"na")=0,"",IFERROR(IF(INDEX(data_wkly!AR:AR,MATCH($B172,data_wkly!$C:$C,0),1)=0,"",_xlfn.NUMBERVALUE(INDEX(data_wkly!AR:AR,MATCH($B172,data_wkly!$C:$C,0),1))),"na"))</f>
        <v>23181</v>
      </c>
      <c r="G172" s="122">
        <f>IF(IFERROR(IF(INDEX(data_wkly!AS:AS,MATCH($B172,data_wkly!$C:$C,0),1)=0,"",_xlfn.NUMBERVALUE(INDEX(data_wkly!AS:AS,MATCH($B172,data_wkly!$C:$C,0),1))),"na")=0,"",IFERROR(IF(INDEX(data_wkly!AS:AS,MATCH($B172,data_wkly!$C:$C,0),1)=0,"",_xlfn.NUMBERVALUE(INDEX(data_wkly!AS:AS,MATCH($B172,data_wkly!$C:$C,0),1))),"na"))</f>
        <v>26300</v>
      </c>
      <c r="H172" s="122" t="str">
        <f>IFERROR(IF(INDEX(data_wkly!BJ:BJ,MATCH($B172,data_wkly!$C:$C,0),1)=0,"",_xlfn.NUMBERVALUE(INDEX(data_wkly!BJ:BJ,MATCH($B172,data_wkly!$C:$C,0),1))),"na")</f>
        <v/>
      </c>
      <c r="I172" s="122">
        <f>IF(IFERROR(IF(INDEX(data_wkly!AT:AT,MATCH($B172,data_wkly!$C:$C,0),1)=0,"",_xlfn.NUMBERVALUE(INDEX(data_wkly!AT:AT,MATCH($B172,data_wkly!$C:$C,0),1))),"na")=0,"",IFERROR(IF(INDEX(data_wkly!AT:AT,MATCH($B172,data_wkly!$C:$C,0),1)=0,"",_xlfn.NUMBERVALUE(INDEX(data_wkly!AT:AT,MATCH($B172,data_wkly!$C:$C,0),1))),"na"))</f>
        <v>7102</v>
      </c>
      <c r="J172" s="122">
        <f>IF(IFERROR(IF(INDEX(data_wkly!AU:AU,MATCH($B172,data_wkly!$C:$C,0),1)=0,"",_xlfn.NUMBERVALUE(INDEX(data_wkly!AU:AU,MATCH($B172,data_wkly!$C:$C,0),1))),"na")=0,"",IFERROR(IF(INDEX(data_wkly!AU:AU,MATCH($B172,data_wkly!$C:$C,0),1)=0,"",_xlfn.NUMBERVALUE(INDEX(data_wkly!AU:AU,MATCH($B172,data_wkly!$C:$C,0),1))),"na"))</f>
        <v>5153</v>
      </c>
      <c r="K172" s="122">
        <f>IF(IFERROR(IF(INDEX(data_wkly!AV:AV,MATCH($B172,data_wkly!$C:$C,0),1)=0,"",_xlfn.NUMBERVALUE(INDEX(data_wkly!AV:AV,MATCH($B172,data_wkly!$C:$C,0),1))),"na")=0,"",IFERROR(IF(INDEX(data_wkly!AV:AV,MATCH($B172,data_wkly!$C:$C,0),1)=0,"",_xlfn.NUMBERVALUE(INDEX(data_wkly!AV:AV,MATCH($B172,data_wkly!$C:$C,0),1))),"na"))</f>
        <v>71860</v>
      </c>
      <c r="L172" s="122" t="str">
        <f>IFERROR(IF(INDEX(data_wkly!BI:BI,MATCH($B172,data_wkly!$C:$C,0),1)=0,"",_xlfn.NUMBERVALUE(INDEX(data_wkly!BI:BI,MATCH($B172,data_wkly!$C:$C,0),1))),"na")</f>
        <v/>
      </c>
      <c r="M172" s="122">
        <f>IF(IFERROR(IF(INDEX(data_wkly!AW:AW,MATCH($B172,data_wkly!$C:$C,0),1)=0,"",_xlfn.NUMBERVALUE(INDEX(data_wkly!AW:AW,MATCH($B172,data_wkly!$C:$C,0),1))),"na")=0,"",IFERROR(IF(INDEX(data_wkly!AW:AW,MATCH($B172,data_wkly!$C:$C,0),1)=0,"",_xlfn.NUMBERVALUE(INDEX(data_wkly!AW:AW,MATCH($B172,data_wkly!$C:$C,0),1))),"na"))</f>
        <v>64769</v>
      </c>
      <c r="N172" s="123"/>
      <c r="O172" s="124">
        <f>IF(IFERROR(IF(INDEX(data_wkly!AY:AY,MATCH($B172,data_wkly!$C:$C,0),1)=0,"",_xlfn.NUMBERVALUE(INDEX(data_wkly!AY:AY,MATCH($B172,data_wkly!$C:$C,0),1))),"na")=0,"",IFERROR(IF(INDEX(data_wkly!AY:AY,MATCH($B172,data_wkly!$C:$C,0),1)=0,"",_xlfn.NUMBERVALUE(INDEX(data_wkly!AY:AY,MATCH($B172,data_wkly!$C:$C,0),1))),"na"))</f>
        <v>160.44999999999999</v>
      </c>
      <c r="P172" s="124">
        <f>IF(IFERROR(IF(INDEX(data_wkly!AZ:AZ,MATCH($B172,data_wkly!$C:$C,0),1)=0,"",_xlfn.NUMBERVALUE(INDEX(data_wkly!AZ:AZ,MATCH($B172,data_wkly!$C:$C,0),1))),"na")=0,"",IFERROR(IF(INDEX(data_wkly!AZ:AZ,MATCH($B172,data_wkly!$C:$C,0),1)=0,"",_xlfn.NUMBERVALUE(INDEX(data_wkly!AZ:AZ,MATCH($B172,data_wkly!$C:$C,0),1))),"na"))</f>
        <v>196.36</v>
      </c>
      <c r="Q172" s="124">
        <f>IF(IFERROR(IF(INDEX(data_wkly!BA:BA,MATCH($B172,data_wkly!$C:$C,0),1)=0,"",_xlfn.NUMBERVALUE(INDEX(data_wkly!BA:BA,MATCH($B172,data_wkly!$C:$C,0),1))),"na")=0,"",IFERROR(IF(INDEX(data_wkly!BA:BA,MATCH($B172,data_wkly!$C:$C,0),1)=0,"",_xlfn.NUMBERVALUE(INDEX(data_wkly!BA:BA,MATCH($B172,data_wkly!$C:$C,0),1))),"na"))</f>
        <v>201.52</v>
      </c>
      <c r="R172" s="124">
        <f>IF(IFERROR(IF(INDEX(data_wkly!BB:BB,MATCH($B172,data_wkly!$C:$C,0),1)=0,"",_xlfn.NUMBERVALUE(INDEX(data_wkly!BB:BB,MATCH($B172,data_wkly!$C:$C,0),1))),"na")=0,"",IFERROR(IF(INDEX(data_wkly!BB:BB,MATCH($B172,data_wkly!$C:$C,0),1)=0,"",_xlfn.NUMBERVALUE(INDEX(data_wkly!BB:BB,MATCH($B172,data_wkly!$C:$C,0),1))),"na"))</f>
        <v>202.72</v>
      </c>
      <c r="S172" s="124">
        <f>IF(IFERROR(IF(INDEX(data_wkly!BC:BC,MATCH($B172,data_wkly!$C:$C,0),1)=0,"",_xlfn.NUMBERVALUE(INDEX(data_wkly!BC:BC,MATCH($B172,data_wkly!$C:$C,0),1))),"na")=0,"",IFERROR(IF(INDEX(data_wkly!BC:BC,MATCH($B172,data_wkly!$C:$C,0),1)=0,"",_xlfn.NUMBERVALUE(INDEX(data_wkly!BC:BC,MATCH($B172,data_wkly!$C:$C,0),1))),"na"))</f>
        <v>202.53</v>
      </c>
      <c r="T172" s="124" t="str">
        <f>IFERROR(IF(INDEX(data_wkly!BL:BL,MATCH($B172,data_wkly!$C:$C,0),1)=0,"",_xlfn.NUMBERVALUE(INDEX(data_wkly!BL:BL,MATCH($B172,data_wkly!$C:$C,0),1))),"na")</f>
        <v/>
      </c>
      <c r="U172" s="124">
        <f>IF(IFERROR(IF(INDEX(data_wkly!BD:BD,MATCH($B172,data_wkly!$C:$C,0),1)=0,"",_xlfn.NUMBERVALUE(INDEX(data_wkly!BD:BD,MATCH($B172,data_wkly!$C:$C,0),1))),"na")=0,"",IFERROR(IF(INDEX(data_wkly!BD:BD,MATCH($B172,data_wkly!$C:$C,0),1)=0,"",_xlfn.NUMBERVALUE(INDEX(data_wkly!BD:BD,MATCH($B172,data_wkly!$C:$C,0),1))),"na"))</f>
        <v>201.36</v>
      </c>
      <c r="V172" s="124">
        <f>IF(IFERROR(IF(INDEX(data_wkly!BE:BE,MATCH($B172,data_wkly!$C:$C,0),1)=0,"",_xlfn.NUMBERVALUE(INDEX(data_wkly!BE:BE,MATCH($B172,data_wkly!$C:$C,0),1))),"na")=0,"",IFERROR(IF(INDEX(data_wkly!BE:BE,MATCH($B172,data_wkly!$C:$C,0),1)=0,"",_xlfn.NUMBERVALUE(INDEX(data_wkly!BE:BE,MATCH($B172,data_wkly!$C:$C,0),1))),"na"))</f>
        <v>179.9</v>
      </c>
      <c r="W172" s="124">
        <f>IF(IFERROR(IF(INDEX(data_wkly!BF:BF,MATCH($B172,data_wkly!$C:$C,0),1)=0,"",_xlfn.NUMBERVALUE(INDEX(data_wkly!BF:BF,MATCH($B172,data_wkly!$C:$C,0),1))),"na")=0,"",IFERROR(IF(INDEX(data_wkly!BF:BF,MATCH($B172,data_wkly!$C:$C,0),1)=0,"",_xlfn.NUMBERVALUE(INDEX(data_wkly!BF:BF,MATCH($B172,data_wkly!$C:$C,0),1))),"na"))</f>
        <v>200.43</v>
      </c>
      <c r="X172" s="124" t="str">
        <f>IFERROR(IF(INDEX(data_wkly!BK:BK,MATCH($B172,data_wkly!$C:$C,0),1)=0,"",_xlfn.NUMBERVALUE(INDEX(data_wkly!BK:BK,MATCH($B172,data_wkly!$C:$C,0),1))),"na")</f>
        <v/>
      </c>
      <c r="Y172" s="124">
        <f>IF(IFERROR(IF(INDEX(data_wkly!BG:BG,MATCH($B172,data_wkly!$C:$C,0),1)=0,"",_xlfn.NUMBERVALUE(INDEX(data_wkly!BG:BG,MATCH($B172,data_wkly!$C:$C,0),1))),"na")=0,"",IFERROR(IF(INDEX(data_wkly!BG:BG,MATCH($B172,data_wkly!$C:$C,0),1)=0,"",_xlfn.NUMBERVALUE(INDEX(data_wkly!BG:BG,MATCH($B172,data_wkly!$C:$C,0),1))),"na"))</f>
        <v>202.34</v>
      </c>
      <c r="AJ172" s="41">
        <f t="shared" si="9"/>
        <v>2</v>
      </c>
    </row>
    <row r="173" spans="1:36" ht="15.5">
      <c r="A173" s="88">
        <f t="shared" si="8"/>
        <v>1</v>
      </c>
      <c r="B173" s="89">
        <f t="shared" si="10"/>
        <v>44863</v>
      </c>
      <c r="C173" s="122">
        <f>IF(IFERROR(IF(INDEX(data_wkly!AO:AO,MATCH($B173,data_wkly!$C:$C,0),1)=0,"",_xlfn.NUMBERVALUE(INDEX(data_wkly!AO:AO,MATCH($B173,data_wkly!$C:$C,0),1))),"na")=0,"",IFERROR(IF(INDEX(data_wkly!AO:AO,MATCH($B173,data_wkly!$C:$C,0),1)=0,"",_xlfn.NUMBERVALUE(INDEX(data_wkly!AO:AO,MATCH($B173,data_wkly!$C:$C,0),1))),"na"))</f>
        <v>170</v>
      </c>
      <c r="D173" s="122">
        <f>IF(IFERROR(IF(INDEX(data_wkly!AP:AP,MATCH($B173,data_wkly!$C:$C,0),1)=0,"",_xlfn.NUMBERVALUE(INDEX(data_wkly!AP:AP,MATCH($B173,data_wkly!$C:$C,0),1))),"na")=0,"",IFERROR(IF(INDEX(data_wkly!AP:AP,MATCH($B173,data_wkly!$C:$C,0),1)=0,"",_xlfn.NUMBERVALUE(INDEX(data_wkly!AP:AP,MATCH($B173,data_wkly!$C:$C,0),1))),"na"))</f>
        <v>1516</v>
      </c>
      <c r="E173" s="122">
        <f>IF(IFERROR(IF(INDEX(data_wkly!AQ:AQ,MATCH($B173,data_wkly!$C:$C,0),1)=0,"",_xlfn.NUMBERVALUE(INDEX(data_wkly!AQ:AQ,MATCH($B173,data_wkly!$C:$C,0),1))),"na")=0,"",IFERROR(IF(INDEX(data_wkly!AQ:AQ,MATCH($B173,data_wkly!$C:$C,0),1)=0,"",_xlfn.NUMBERVALUE(INDEX(data_wkly!AQ:AQ,MATCH($B173,data_wkly!$C:$C,0),1))),"na"))</f>
        <v>8403</v>
      </c>
      <c r="F173" s="122">
        <f>IF(IFERROR(IF(INDEX(data_wkly!AR:AR,MATCH($B173,data_wkly!$C:$C,0),1)=0,"",_xlfn.NUMBERVALUE(INDEX(data_wkly!AR:AR,MATCH($B173,data_wkly!$C:$C,0),1))),"na")=0,"",IFERROR(IF(INDEX(data_wkly!AR:AR,MATCH($B173,data_wkly!$C:$C,0),1)=0,"",_xlfn.NUMBERVALUE(INDEX(data_wkly!AR:AR,MATCH($B173,data_wkly!$C:$C,0),1))),"na"))</f>
        <v>23851</v>
      </c>
      <c r="G173" s="122">
        <f>IF(IFERROR(IF(INDEX(data_wkly!AS:AS,MATCH($B173,data_wkly!$C:$C,0),1)=0,"",_xlfn.NUMBERVALUE(INDEX(data_wkly!AS:AS,MATCH($B173,data_wkly!$C:$C,0),1))),"na")=0,"",IFERROR(IF(INDEX(data_wkly!AS:AS,MATCH($B173,data_wkly!$C:$C,0),1)=0,"",_xlfn.NUMBERVALUE(INDEX(data_wkly!AS:AS,MATCH($B173,data_wkly!$C:$C,0),1))),"na"))</f>
        <v>26219</v>
      </c>
      <c r="H173" s="122" t="str">
        <f>IFERROR(IF(INDEX(data_wkly!BJ:BJ,MATCH($B173,data_wkly!$C:$C,0),1)=0,"",_xlfn.NUMBERVALUE(INDEX(data_wkly!BJ:BJ,MATCH($B173,data_wkly!$C:$C,0),1))),"na")</f>
        <v/>
      </c>
      <c r="I173" s="122">
        <f>IF(IFERROR(IF(INDEX(data_wkly!AT:AT,MATCH($B173,data_wkly!$C:$C,0),1)=0,"",_xlfn.NUMBERVALUE(INDEX(data_wkly!AT:AT,MATCH($B173,data_wkly!$C:$C,0),1))),"na")=0,"",IFERROR(IF(INDEX(data_wkly!AT:AT,MATCH($B173,data_wkly!$C:$C,0),1)=0,"",_xlfn.NUMBERVALUE(INDEX(data_wkly!AT:AT,MATCH($B173,data_wkly!$C:$C,0),1))),"na"))</f>
        <v>6784</v>
      </c>
      <c r="J173" s="122">
        <f>IF(IFERROR(IF(INDEX(data_wkly!AU:AU,MATCH($B173,data_wkly!$C:$C,0),1)=0,"",_xlfn.NUMBERVALUE(INDEX(data_wkly!AU:AU,MATCH($B173,data_wkly!$C:$C,0),1))),"na")=0,"",IFERROR(IF(INDEX(data_wkly!AU:AU,MATCH($B173,data_wkly!$C:$C,0),1)=0,"",_xlfn.NUMBERVALUE(INDEX(data_wkly!AU:AU,MATCH($B173,data_wkly!$C:$C,0),1))),"na"))</f>
        <v>4571</v>
      </c>
      <c r="K173" s="122">
        <f>IF(IFERROR(IF(INDEX(data_wkly!AV:AV,MATCH($B173,data_wkly!$C:$C,0),1)=0,"",_xlfn.NUMBERVALUE(INDEX(data_wkly!AV:AV,MATCH($B173,data_wkly!$C:$C,0),1))),"na")=0,"",IFERROR(IF(INDEX(data_wkly!AV:AV,MATCH($B173,data_wkly!$C:$C,0),1)=0,"",_xlfn.NUMBERVALUE(INDEX(data_wkly!AV:AV,MATCH($B173,data_wkly!$C:$C,0),1))),"na"))</f>
        <v>71514</v>
      </c>
      <c r="L173" s="122" t="str">
        <f>IFERROR(IF(INDEX(data_wkly!BI:BI,MATCH($B173,data_wkly!$C:$C,0),1)=0,"",_xlfn.NUMBERVALUE(INDEX(data_wkly!BI:BI,MATCH($B173,data_wkly!$C:$C,0),1))),"na")</f>
        <v/>
      </c>
      <c r="M173" s="122">
        <f>IF(IFERROR(IF(INDEX(data_wkly!AW:AW,MATCH($B173,data_wkly!$C:$C,0),1)=0,"",_xlfn.NUMBERVALUE(INDEX(data_wkly!AW:AW,MATCH($B173,data_wkly!$C:$C,0),1))),"na")=0,"",IFERROR(IF(INDEX(data_wkly!AW:AW,MATCH($B173,data_wkly!$C:$C,0),1)=0,"",_xlfn.NUMBERVALUE(INDEX(data_wkly!AW:AW,MATCH($B173,data_wkly!$C:$C,0),1))),"na"))</f>
        <v>65257</v>
      </c>
      <c r="N173" s="123"/>
      <c r="O173" s="124">
        <f>IF(IFERROR(IF(INDEX(data_wkly!AY:AY,MATCH($B173,data_wkly!$C:$C,0),1)=0,"",_xlfn.NUMBERVALUE(INDEX(data_wkly!AY:AY,MATCH($B173,data_wkly!$C:$C,0),1))),"na")=0,"",IFERROR(IF(INDEX(data_wkly!AY:AY,MATCH($B173,data_wkly!$C:$C,0),1)=0,"",_xlfn.NUMBERVALUE(INDEX(data_wkly!AY:AY,MATCH($B173,data_wkly!$C:$C,0),1))),"na"))</f>
        <v>171.19</v>
      </c>
      <c r="P173" s="124">
        <f>IF(IFERROR(IF(INDEX(data_wkly!AZ:AZ,MATCH($B173,data_wkly!$C:$C,0),1)=0,"",_xlfn.NUMBERVALUE(INDEX(data_wkly!AZ:AZ,MATCH($B173,data_wkly!$C:$C,0),1))),"na")=0,"",IFERROR(IF(INDEX(data_wkly!AZ:AZ,MATCH($B173,data_wkly!$C:$C,0),1)=0,"",_xlfn.NUMBERVALUE(INDEX(data_wkly!AZ:AZ,MATCH($B173,data_wkly!$C:$C,0),1))),"na"))</f>
        <v>195.88</v>
      </c>
      <c r="Q173" s="124">
        <f>IF(IFERROR(IF(INDEX(data_wkly!BA:BA,MATCH($B173,data_wkly!$C:$C,0),1)=0,"",_xlfn.NUMBERVALUE(INDEX(data_wkly!BA:BA,MATCH($B173,data_wkly!$C:$C,0),1))),"na")=0,"",IFERROR(IF(INDEX(data_wkly!BA:BA,MATCH($B173,data_wkly!$C:$C,0),1)=0,"",_xlfn.NUMBERVALUE(INDEX(data_wkly!BA:BA,MATCH($B173,data_wkly!$C:$C,0),1))),"na"))</f>
        <v>201.5</v>
      </c>
      <c r="R173" s="124">
        <f>IF(IFERROR(IF(INDEX(data_wkly!BB:BB,MATCH($B173,data_wkly!$C:$C,0),1)=0,"",_xlfn.NUMBERVALUE(INDEX(data_wkly!BB:BB,MATCH($B173,data_wkly!$C:$C,0),1))),"na")=0,"",IFERROR(IF(INDEX(data_wkly!BB:BB,MATCH($B173,data_wkly!$C:$C,0),1)=0,"",_xlfn.NUMBERVALUE(INDEX(data_wkly!BB:BB,MATCH($B173,data_wkly!$C:$C,0),1))),"na"))</f>
        <v>202.29</v>
      </c>
      <c r="S173" s="124">
        <f>IF(IFERROR(IF(INDEX(data_wkly!BC:BC,MATCH($B173,data_wkly!$C:$C,0),1)=0,"",_xlfn.NUMBERVALUE(INDEX(data_wkly!BC:BC,MATCH($B173,data_wkly!$C:$C,0),1))),"na")=0,"",IFERROR(IF(INDEX(data_wkly!BC:BC,MATCH($B173,data_wkly!$C:$C,0),1)=0,"",_xlfn.NUMBERVALUE(INDEX(data_wkly!BC:BC,MATCH($B173,data_wkly!$C:$C,0),1))),"na"))</f>
        <v>201.89</v>
      </c>
      <c r="T173" s="124" t="str">
        <f>IFERROR(IF(INDEX(data_wkly!BL:BL,MATCH($B173,data_wkly!$C:$C,0),1)=0,"",_xlfn.NUMBERVALUE(INDEX(data_wkly!BL:BL,MATCH($B173,data_wkly!$C:$C,0),1))),"na")</f>
        <v/>
      </c>
      <c r="U173" s="124">
        <f>IF(IFERROR(IF(INDEX(data_wkly!BD:BD,MATCH($B173,data_wkly!$C:$C,0),1)=0,"",_xlfn.NUMBERVALUE(INDEX(data_wkly!BD:BD,MATCH($B173,data_wkly!$C:$C,0),1))),"na")=0,"",IFERROR(IF(INDEX(data_wkly!BD:BD,MATCH($B173,data_wkly!$C:$C,0),1)=0,"",_xlfn.NUMBERVALUE(INDEX(data_wkly!BD:BD,MATCH($B173,data_wkly!$C:$C,0),1))),"na"))</f>
        <v>201.01</v>
      </c>
      <c r="V173" s="124">
        <f>IF(IFERROR(IF(INDEX(data_wkly!BE:BE,MATCH($B173,data_wkly!$C:$C,0),1)=0,"",_xlfn.NUMBERVALUE(INDEX(data_wkly!BE:BE,MATCH($B173,data_wkly!$C:$C,0),1))),"na")=0,"",IFERROR(IF(INDEX(data_wkly!BE:BE,MATCH($B173,data_wkly!$C:$C,0),1)=0,"",_xlfn.NUMBERVALUE(INDEX(data_wkly!BE:BE,MATCH($B173,data_wkly!$C:$C,0),1))),"na"))</f>
        <v>178.86</v>
      </c>
      <c r="W173" s="124">
        <f>IF(IFERROR(IF(INDEX(data_wkly!BF:BF,MATCH($B173,data_wkly!$C:$C,0),1)=0,"",_xlfn.NUMBERVALUE(INDEX(data_wkly!BF:BF,MATCH($B173,data_wkly!$C:$C,0),1))),"na")=0,"",IFERROR(IF(INDEX(data_wkly!BF:BF,MATCH($B173,data_wkly!$C:$C,0),1)=0,"",_xlfn.NUMBERVALUE(INDEX(data_wkly!BF:BF,MATCH($B173,data_wkly!$C:$C,0),1))),"na"))</f>
        <v>200.22</v>
      </c>
      <c r="X173" s="124" t="str">
        <f>IFERROR(IF(INDEX(data_wkly!BK:BK,MATCH($B173,data_wkly!$C:$C,0),1)=0,"",_xlfn.NUMBERVALUE(INDEX(data_wkly!BK:BK,MATCH($B173,data_wkly!$C:$C,0),1))),"na")</f>
        <v/>
      </c>
      <c r="Y173" s="124">
        <f>IF(IFERROR(IF(INDEX(data_wkly!BG:BG,MATCH($B173,data_wkly!$C:$C,0),1)=0,"",_xlfn.NUMBERVALUE(INDEX(data_wkly!BG:BG,MATCH($B173,data_wkly!$C:$C,0),1))),"na")=0,"",IFERROR(IF(INDEX(data_wkly!BG:BG,MATCH($B173,data_wkly!$C:$C,0),1)=0,"",_xlfn.NUMBERVALUE(INDEX(data_wkly!BG:BG,MATCH($B173,data_wkly!$C:$C,0),1))),"na"))</f>
        <v>201.9</v>
      </c>
      <c r="AJ173" s="41">
        <f t="shared" si="9"/>
        <v>1</v>
      </c>
    </row>
    <row r="174" spans="1:36" ht="15.5">
      <c r="A174" s="88">
        <f t="shared" si="8"/>
        <v>2</v>
      </c>
      <c r="B174" s="89">
        <f t="shared" si="10"/>
        <v>44870</v>
      </c>
      <c r="C174" s="122" t="str">
        <f>IF(IFERROR(IF(INDEX(data_wkly!AO:AO,MATCH($B174,data_wkly!$C:$C,0),1)=0,"",_xlfn.NUMBERVALUE(INDEX(data_wkly!AO:AO,MATCH($B174,data_wkly!$C:$C,0),1))),"na")=0,"",IFERROR(IF(INDEX(data_wkly!AO:AO,MATCH($B174,data_wkly!$C:$C,0),1)=0,"",_xlfn.NUMBERVALUE(INDEX(data_wkly!AO:AO,MATCH($B174,data_wkly!$C:$C,0),1))),"na"))</f>
        <v>na</v>
      </c>
      <c r="D174" s="122">
        <f>IF(IFERROR(IF(INDEX(data_wkly!AP:AP,MATCH($B174,data_wkly!$C:$C,0),1)=0,"",_xlfn.NUMBERVALUE(INDEX(data_wkly!AP:AP,MATCH($B174,data_wkly!$C:$C,0),1))),"na")=0,"",IFERROR(IF(INDEX(data_wkly!AP:AP,MATCH($B174,data_wkly!$C:$C,0),1)=0,"",_xlfn.NUMBERVALUE(INDEX(data_wkly!AP:AP,MATCH($B174,data_wkly!$C:$C,0),1))),"na"))</f>
        <v>1738</v>
      </c>
      <c r="E174" s="122">
        <f>IF(IFERROR(IF(INDEX(data_wkly!AQ:AQ,MATCH($B174,data_wkly!$C:$C,0),1)=0,"",_xlfn.NUMBERVALUE(INDEX(data_wkly!AQ:AQ,MATCH($B174,data_wkly!$C:$C,0),1))),"na")=0,"",IFERROR(IF(INDEX(data_wkly!AQ:AQ,MATCH($B174,data_wkly!$C:$C,0),1)=0,"",_xlfn.NUMBERVALUE(INDEX(data_wkly!AQ:AQ,MATCH($B174,data_wkly!$C:$C,0),1))),"na"))</f>
        <v>9103</v>
      </c>
      <c r="F174" s="122">
        <f>IF(IFERROR(IF(INDEX(data_wkly!AR:AR,MATCH($B174,data_wkly!$C:$C,0),1)=0,"",_xlfn.NUMBERVALUE(INDEX(data_wkly!AR:AR,MATCH($B174,data_wkly!$C:$C,0),1))),"na")=0,"",IFERROR(IF(INDEX(data_wkly!AR:AR,MATCH($B174,data_wkly!$C:$C,0),1)=0,"",_xlfn.NUMBERVALUE(INDEX(data_wkly!AR:AR,MATCH($B174,data_wkly!$C:$C,0),1))),"na"))</f>
        <v>23244</v>
      </c>
      <c r="G174" s="122">
        <f>IF(IFERROR(IF(INDEX(data_wkly!AS:AS,MATCH($B174,data_wkly!$C:$C,0),1)=0,"",_xlfn.NUMBERVALUE(INDEX(data_wkly!AS:AS,MATCH($B174,data_wkly!$C:$C,0),1))),"na")=0,"",IFERROR(IF(INDEX(data_wkly!AS:AS,MATCH($B174,data_wkly!$C:$C,0),1)=0,"",_xlfn.NUMBERVALUE(INDEX(data_wkly!AS:AS,MATCH($B174,data_wkly!$C:$C,0),1))),"na"))</f>
        <v>24580</v>
      </c>
      <c r="H174" s="122" t="str">
        <f>IFERROR(IF(INDEX(data_wkly!BJ:BJ,MATCH($B174,data_wkly!$C:$C,0),1)=0,"",_xlfn.NUMBERVALUE(INDEX(data_wkly!BJ:BJ,MATCH($B174,data_wkly!$C:$C,0),1))),"na")</f>
        <v/>
      </c>
      <c r="I174" s="122">
        <f>IF(IFERROR(IF(INDEX(data_wkly!AT:AT,MATCH($B174,data_wkly!$C:$C,0),1)=0,"",_xlfn.NUMBERVALUE(INDEX(data_wkly!AT:AT,MATCH($B174,data_wkly!$C:$C,0),1))),"na")=0,"",IFERROR(IF(INDEX(data_wkly!AT:AT,MATCH($B174,data_wkly!$C:$C,0),1)=0,"",_xlfn.NUMBERVALUE(INDEX(data_wkly!AT:AT,MATCH($B174,data_wkly!$C:$C,0),1))),"na"))</f>
        <v>5781</v>
      </c>
      <c r="J174" s="122" t="str">
        <f>IF(IFERROR(IF(INDEX(data_wkly!AU:AU,MATCH($B174,data_wkly!$C:$C,0),1)=0,"",_xlfn.NUMBERVALUE(INDEX(data_wkly!AU:AU,MATCH($B174,data_wkly!$C:$C,0),1))),"na")=0,"",IFERROR(IF(INDEX(data_wkly!AU:AU,MATCH($B174,data_wkly!$C:$C,0),1)=0,"",_xlfn.NUMBERVALUE(INDEX(data_wkly!AU:AU,MATCH($B174,data_wkly!$C:$C,0),1))),"na"))</f>
        <v>na</v>
      </c>
      <c r="K174" s="122">
        <f>IF(IFERROR(IF(INDEX(data_wkly!AV:AV,MATCH($B174,data_wkly!$C:$C,0),1)=0,"",_xlfn.NUMBERVALUE(INDEX(data_wkly!AV:AV,MATCH($B174,data_wkly!$C:$C,0),1))),"na")=0,"",IFERROR(IF(INDEX(data_wkly!AV:AV,MATCH($B174,data_wkly!$C:$C,0),1)=0,"",_xlfn.NUMBERVALUE(INDEX(data_wkly!AV:AV,MATCH($B174,data_wkly!$C:$C,0),1))),"na"))</f>
        <v>68733</v>
      </c>
      <c r="L174" s="122" t="str">
        <f>IFERROR(IF(INDEX(data_wkly!BI:BI,MATCH($B174,data_wkly!$C:$C,0),1)=0,"",_xlfn.NUMBERVALUE(INDEX(data_wkly!BI:BI,MATCH($B174,data_wkly!$C:$C,0),1))),"na")</f>
        <v/>
      </c>
      <c r="M174" s="122">
        <f>IF(IFERROR(IF(INDEX(data_wkly!AW:AW,MATCH($B174,data_wkly!$C:$C,0),1)=0,"",_xlfn.NUMBERVALUE(INDEX(data_wkly!AW:AW,MATCH($B174,data_wkly!$C:$C,0),1))),"na")=0,"",IFERROR(IF(INDEX(data_wkly!AW:AW,MATCH($B174,data_wkly!$C:$C,0),1)=0,"",_xlfn.NUMBERVALUE(INDEX(data_wkly!AW:AW,MATCH($B174,data_wkly!$C:$C,0),1))),"na"))</f>
        <v>62708</v>
      </c>
      <c r="N174" s="123"/>
      <c r="O174" s="124" t="str">
        <f>IF(IFERROR(IF(INDEX(data_wkly!AY:AY,MATCH($B174,data_wkly!$C:$C,0),1)=0,"",_xlfn.NUMBERVALUE(INDEX(data_wkly!AY:AY,MATCH($B174,data_wkly!$C:$C,0),1))),"na")=0,"",IFERROR(IF(INDEX(data_wkly!AY:AY,MATCH($B174,data_wkly!$C:$C,0),1)=0,"",_xlfn.NUMBERVALUE(INDEX(data_wkly!AY:AY,MATCH($B174,data_wkly!$C:$C,0),1))),"na"))</f>
        <v>na</v>
      </c>
      <c r="P174" s="124">
        <f>IF(IFERROR(IF(INDEX(data_wkly!AZ:AZ,MATCH($B174,data_wkly!$C:$C,0),1)=0,"",_xlfn.NUMBERVALUE(INDEX(data_wkly!AZ:AZ,MATCH($B174,data_wkly!$C:$C,0),1))),"na")=0,"",IFERROR(IF(INDEX(data_wkly!AZ:AZ,MATCH($B174,data_wkly!$C:$C,0),1)=0,"",_xlfn.NUMBERVALUE(INDEX(data_wkly!AZ:AZ,MATCH($B174,data_wkly!$C:$C,0),1))),"na"))</f>
        <v>197.69</v>
      </c>
      <c r="Q174" s="124">
        <f>IF(IFERROR(IF(INDEX(data_wkly!BA:BA,MATCH($B174,data_wkly!$C:$C,0),1)=0,"",_xlfn.NUMBERVALUE(INDEX(data_wkly!BA:BA,MATCH($B174,data_wkly!$C:$C,0),1))),"na")=0,"",IFERROR(IF(INDEX(data_wkly!BA:BA,MATCH($B174,data_wkly!$C:$C,0),1)=0,"",_xlfn.NUMBERVALUE(INDEX(data_wkly!BA:BA,MATCH($B174,data_wkly!$C:$C,0),1))),"na"))</f>
        <v>201.74</v>
      </c>
      <c r="R174" s="124">
        <f>IF(IFERROR(IF(INDEX(data_wkly!BB:BB,MATCH($B174,data_wkly!$C:$C,0),1)=0,"",_xlfn.NUMBERVALUE(INDEX(data_wkly!BB:BB,MATCH($B174,data_wkly!$C:$C,0),1))),"na")=0,"",IFERROR(IF(INDEX(data_wkly!BB:BB,MATCH($B174,data_wkly!$C:$C,0),1)=0,"",_xlfn.NUMBERVALUE(INDEX(data_wkly!BB:BB,MATCH($B174,data_wkly!$C:$C,0),1))),"na"))</f>
        <v>202.59</v>
      </c>
      <c r="S174" s="124">
        <f>IF(IFERROR(IF(INDEX(data_wkly!BC:BC,MATCH($B174,data_wkly!$C:$C,0),1)=0,"",_xlfn.NUMBERVALUE(INDEX(data_wkly!BC:BC,MATCH($B174,data_wkly!$C:$C,0),1))),"na")=0,"",IFERROR(IF(INDEX(data_wkly!BC:BC,MATCH($B174,data_wkly!$C:$C,0),1)=0,"",_xlfn.NUMBERVALUE(INDEX(data_wkly!BC:BC,MATCH($B174,data_wkly!$C:$C,0),1))),"na"))</f>
        <v>201.85</v>
      </c>
      <c r="T174" s="124" t="str">
        <f>IFERROR(IF(INDEX(data_wkly!BL:BL,MATCH($B174,data_wkly!$C:$C,0),1)=0,"",_xlfn.NUMBERVALUE(INDEX(data_wkly!BL:BL,MATCH($B174,data_wkly!$C:$C,0),1))),"na")</f>
        <v/>
      </c>
      <c r="U174" s="124">
        <f>IF(IFERROR(IF(INDEX(data_wkly!BD:BD,MATCH($B174,data_wkly!$C:$C,0),1)=0,"",_xlfn.NUMBERVALUE(INDEX(data_wkly!BD:BD,MATCH($B174,data_wkly!$C:$C,0),1))),"na")=0,"",IFERROR(IF(INDEX(data_wkly!BD:BD,MATCH($B174,data_wkly!$C:$C,0),1)=0,"",_xlfn.NUMBERVALUE(INDEX(data_wkly!BD:BD,MATCH($B174,data_wkly!$C:$C,0),1))),"na"))</f>
        <v>200.3</v>
      </c>
      <c r="V174" s="124" t="str">
        <f>IF(IFERROR(IF(INDEX(data_wkly!BE:BE,MATCH($B174,data_wkly!$C:$C,0),1)=0,"",_xlfn.NUMBERVALUE(INDEX(data_wkly!BE:BE,MATCH($B174,data_wkly!$C:$C,0),1))),"na")=0,"",IFERROR(IF(INDEX(data_wkly!BE:BE,MATCH($B174,data_wkly!$C:$C,0),1)=0,"",_xlfn.NUMBERVALUE(INDEX(data_wkly!BE:BE,MATCH($B174,data_wkly!$C:$C,0),1))),"na"))</f>
        <v>na</v>
      </c>
      <c r="W174" s="124">
        <f>IF(IFERROR(IF(INDEX(data_wkly!BF:BF,MATCH($B174,data_wkly!$C:$C,0),1)=0,"",_xlfn.NUMBERVALUE(INDEX(data_wkly!BF:BF,MATCH($B174,data_wkly!$C:$C,0),1))),"na")=0,"",IFERROR(IF(INDEX(data_wkly!BF:BF,MATCH($B174,data_wkly!$C:$C,0),1)=0,"",_xlfn.NUMBERVALUE(INDEX(data_wkly!BF:BF,MATCH($B174,data_wkly!$C:$C,0),1))),"na"))</f>
        <v>200.39</v>
      </c>
      <c r="X174" s="124" t="str">
        <f>IFERROR(IF(INDEX(data_wkly!BK:BK,MATCH($B174,data_wkly!$C:$C,0),1)=0,"",_xlfn.NUMBERVALUE(INDEX(data_wkly!BK:BK,MATCH($B174,data_wkly!$C:$C,0),1))),"na")</f>
        <v/>
      </c>
      <c r="Y174" s="124">
        <f>IF(IFERROR(IF(INDEX(data_wkly!BG:BG,MATCH($B174,data_wkly!$C:$C,0),1)=0,"",_xlfn.NUMBERVALUE(INDEX(data_wkly!BG:BG,MATCH($B174,data_wkly!$C:$C,0),1))),"na")=0,"",IFERROR(IF(INDEX(data_wkly!BG:BG,MATCH($B174,data_wkly!$C:$C,0),1)=0,"",_xlfn.NUMBERVALUE(INDEX(data_wkly!BG:BG,MATCH($B174,data_wkly!$C:$C,0),1))),"na"))</f>
        <v>201.96</v>
      </c>
      <c r="AJ174" s="41">
        <f t="shared" si="9"/>
        <v>2</v>
      </c>
    </row>
    <row r="175" spans="1:36" ht="15.5">
      <c r="A175" s="88">
        <f t="shared" si="8"/>
        <v>1</v>
      </c>
      <c r="B175" s="89">
        <f t="shared" si="10"/>
        <v>44877</v>
      </c>
      <c r="C175" s="122" t="str">
        <f>IF(IFERROR(IF(INDEX(data_wkly!AO:AO,MATCH($B175,data_wkly!$C:$C,0),1)=0,"",_xlfn.NUMBERVALUE(INDEX(data_wkly!AO:AO,MATCH($B175,data_wkly!$C:$C,0),1))),"na")=0,"",IFERROR(IF(INDEX(data_wkly!AO:AO,MATCH($B175,data_wkly!$C:$C,0),1)=0,"",_xlfn.NUMBERVALUE(INDEX(data_wkly!AO:AO,MATCH($B175,data_wkly!$C:$C,0),1))),"na"))</f>
        <v>na</v>
      </c>
      <c r="D175" s="122">
        <f>IF(IFERROR(IF(INDEX(data_wkly!AP:AP,MATCH($B175,data_wkly!$C:$C,0),1)=0,"",_xlfn.NUMBERVALUE(INDEX(data_wkly!AP:AP,MATCH($B175,data_wkly!$C:$C,0),1))),"na")=0,"",IFERROR(IF(INDEX(data_wkly!AP:AP,MATCH($B175,data_wkly!$C:$C,0),1)=0,"",_xlfn.NUMBERVALUE(INDEX(data_wkly!AP:AP,MATCH($B175,data_wkly!$C:$C,0),1))),"na"))</f>
        <v>1706</v>
      </c>
      <c r="E175" s="122">
        <f>IF(IFERROR(IF(INDEX(data_wkly!AQ:AQ,MATCH($B175,data_wkly!$C:$C,0),1)=0,"",_xlfn.NUMBERVALUE(INDEX(data_wkly!AQ:AQ,MATCH($B175,data_wkly!$C:$C,0),1))),"na")=0,"",IFERROR(IF(INDEX(data_wkly!AQ:AQ,MATCH($B175,data_wkly!$C:$C,0),1)=0,"",_xlfn.NUMBERVALUE(INDEX(data_wkly!AQ:AQ,MATCH($B175,data_wkly!$C:$C,0),1))),"na"))</f>
        <v>9484</v>
      </c>
      <c r="F175" s="122">
        <f>IF(IFERROR(IF(INDEX(data_wkly!AR:AR,MATCH($B175,data_wkly!$C:$C,0),1)=0,"",_xlfn.NUMBERVALUE(INDEX(data_wkly!AR:AR,MATCH($B175,data_wkly!$C:$C,0),1))),"na")=0,"",IFERROR(IF(INDEX(data_wkly!AR:AR,MATCH($B175,data_wkly!$C:$C,0),1)=0,"",_xlfn.NUMBERVALUE(INDEX(data_wkly!AR:AR,MATCH($B175,data_wkly!$C:$C,0),1))),"na"))</f>
        <v>24450</v>
      </c>
      <c r="G175" s="122">
        <f>IF(IFERROR(IF(INDEX(data_wkly!AS:AS,MATCH($B175,data_wkly!$C:$C,0),1)=0,"",_xlfn.NUMBERVALUE(INDEX(data_wkly!AS:AS,MATCH($B175,data_wkly!$C:$C,0),1))),"na")=0,"",IFERROR(IF(INDEX(data_wkly!AS:AS,MATCH($B175,data_wkly!$C:$C,0),1)=0,"",_xlfn.NUMBERVALUE(INDEX(data_wkly!AS:AS,MATCH($B175,data_wkly!$C:$C,0),1))),"na"))</f>
        <v>24986</v>
      </c>
      <c r="H175" s="122" t="str">
        <f>IFERROR(IF(INDEX(data_wkly!BJ:BJ,MATCH($B175,data_wkly!$C:$C,0),1)=0,"",_xlfn.NUMBERVALUE(INDEX(data_wkly!BJ:BJ,MATCH($B175,data_wkly!$C:$C,0),1))),"na")</f>
        <v/>
      </c>
      <c r="I175" s="122">
        <f>IF(IFERROR(IF(INDEX(data_wkly!AT:AT,MATCH($B175,data_wkly!$C:$C,0),1)=0,"",_xlfn.NUMBERVALUE(INDEX(data_wkly!AT:AT,MATCH($B175,data_wkly!$C:$C,0),1))),"na")=0,"",IFERROR(IF(INDEX(data_wkly!AT:AT,MATCH($B175,data_wkly!$C:$C,0),1)=0,"",_xlfn.NUMBERVALUE(INDEX(data_wkly!AT:AT,MATCH($B175,data_wkly!$C:$C,0),1))),"na"))</f>
        <v>5897</v>
      </c>
      <c r="J175" s="122" t="str">
        <f>IF(IFERROR(IF(INDEX(data_wkly!AU:AU,MATCH($B175,data_wkly!$C:$C,0),1)=0,"",_xlfn.NUMBERVALUE(INDEX(data_wkly!AU:AU,MATCH($B175,data_wkly!$C:$C,0),1))),"na")=0,"",IFERROR(IF(INDEX(data_wkly!AU:AU,MATCH($B175,data_wkly!$C:$C,0),1)=0,"",_xlfn.NUMBERVALUE(INDEX(data_wkly!AU:AU,MATCH($B175,data_wkly!$C:$C,0),1))),"na"))</f>
        <v>na</v>
      </c>
      <c r="K175" s="122">
        <f>IF(IFERROR(IF(INDEX(data_wkly!AV:AV,MATCH($B175,data_wkly!$C:$C,0),1)=0,"",_xlfn.NUMBERVALUE(INDEX(data_wkly!AV:AV,MATCH($B175,data_wkly!$C:$C,0),1))),"na")=0,"",IFERROR(IF(INDEX(data_wkly!AV:AV,MATCH($B175,data_wkly!$C:$C,0),1)=0,"",_xlfn.NUMBERVALUE(INDEX(data_wkly!AV:AV,MATCH($B175,data_wkly!$C:$C,0),1))),"na"))</f>
        <v>70705</v>
      </c>
      <c r="L175" s="122" t="str">
        <f>IFERROR(IF(INDEX(data_wkly!BI:BI,MATCH($B175,data_wkly!$C:$C,0),1)=0,"",_xlfn.NUMBERVALUE(INDEX(data_wkly!BI:BI,MATCH($B175,data_wkly!$C:$C,0),1))),"na")</f>
        <v/>
      </c>
      <c r="M175" s="122">
        <f>IF(IFERROR(IF(INDEX(data_wkly!AW:AW,MATCH($B175,data_wkly!$C:$C,0),1)=0,"",_xlfn.NUMBERVALUE(INDEX(data_wkly!AW:AW,MATCH($B175,data_wkly!$C:$C,0),1))),"na")=0,"",IFERROR(IF(INDEX(data_wkly!AW:AW,MATCH($B175,data_wkly!$C:$C,0),1)=0,"",_xlfn.NUMBERVALUE(INDEX(data_wkly!AW:AW,MATCH($B175,data_wkly!$C:$C,0),1))),"na"))</f>
        <v>64817</v>
      </c>
      <c r="N175" s="123"/>
      <c r="O175" s="124" t="str">
        <f>IF(IFERROR(IF(INDEX(data_wkly!AY:AY,MATCH($B175,data_wkly!$C:$C,0),1)=0,"",_xlfn.NUMBERVALUE(INDEX(data_wkly!AY:AY,MATCH($B175,data_wkly!$C:$C,0),1))),"na")=0,"",IFERROR(IF(INDEX(data_wkly!AY:AY,MATCH($B175,data_wkly!$C:$C,0),1)=0,"",_xlfn.NUMBERVALUE(INDEX(data_wkly!AY:AY,MATCH($B175,data_wkly!$C:$C,0),1))),"na"))</f>
        <v>na</v>
      </c>
      <c r="P175" s="124">
        <f>IF(IFERROR(IF(INDEX(data_wkly!AZ:AZ,MATCH($B175,data_wkly!$C:$C,0),1)=0,"",_xlfn.NUMBERVALUE(INDEX(data_wkly!AZ:AZ,MATCH($B175,data_wkly!$C:$C,0),1))),"na")=0,"",IFERROR(IF(INDEX(data_wkly!AZ:AZ,MATCH($B175,data_wkly!$C:$C,0),1)=0,"",_xlfn.NUMBERVALUE(INDEX(data_wkly!AZ:AZ,MATCH($B175,data_wkly!$C:$C,0),1))),"na"))</f>
        <v>197.54</v>
      </c>
      <c r="Q175" s="124">
        <f>IF(IFERROR(IF(INDEX(data_wkly!BA:BA,MATCH($B175,data_wkly!$C:$C,0),1)=0,"",_xlfn.NUMBERVALUE(INDEX(data_wkly!BA:BA,MATCH($B175,data_wkly!$C:$C,0),1))),"na")=0,"",IFERROR(IF(INDEX(data_wkly!BA:BA,MATCH($B175,data_wkly!$C:$C,0),1)=0,"",_xlfn.NUMBERVALUE(INDEX(data_wkly!BA:BA,MATCH($B175,data_wkly!$C:$C,0),1))),"na"))</f>
        <v>202.06</v>
      </c>
      <c r="R175" s="124">
        <f>IF(IFERROR(IF(INDEX(data_wkly!BB:BB,MATCH($B175,data_wkly!$C:$C,0),1)=0,"",_xlfn.NUMBERVALUE(INDEX(data_wkly!BB:BB,MATCH($B175,data_wkly!$C:$C,0),1))),"na")=0,"",IFERROR(IF(INDEX(data_wkly!BB:BB,MATCH($B175,data_wkly!$C:$C,0),1)=0,"",_xlfn.NUMBERVALUE(INDEX(data_wkly!BB:BB,MATCH($B175,data_wkly!$C:$C,0),1))),"na"))</f>
        <v>202.27</v>
      </c>
      <c r="S175" s="124">
        <f>IF(IFERROR(IF(INDEX(data_wkly!BC:BC,MATCH($B175,data_wkly!$C:$C,0),1)=0,"",_xlfn.NUMBERVALUE(INDEX(data_wkly!BC:BC,MATCH($B175,data_wkly!$C:$C,0),1))),"na")=0,"",IFERROR(IF(INDEX(data_wkly!BC:BC,MATCH($B175,data_wkly!$C:$C,0),1)=0,"",_xlfn.NUMBERVALUE(INDEX(data_wkly!BC:BC,MATCH($B175,data_wkly!$C:$C,0),1))),"na"))</f>
        <v>201.86</v>
      </c>
      <c r="T175" s="124" t="str">
        <f>IFERROR(IF(INDEX(data_wkly!BL:BL,MATCH($B175,data_wkly!$C:$C,0),1)=0,"",_xlfn.NUMBERVALUE(INDEX(data_wkly!BL:BL,MATCH($B175,data_wkly!$C:$C,0),1))),"na")</f>
        <v/>
      </c>
      <c r="U175" s="124">
        <f>IF(IFERROR(IF(INDEX(data_wkly!BD:BD,MATCH($B175,data_wkly!$C:$C,0),1)=0,"",_xlfn.NUMBERVALUE(INDEX(data_wkly!BD:BD,MATCH($B175,data_wkly!$C:$C,0),1))),"na")=0,"",IFERROR(IF(INDEX(data_wkly!BD:BD,MATCH($B175,data_wkly!$C:$C,0),1)=0,"",_xlfn.NUMBERVALUE(INDEX(data_wkly!BD:BD,MATCH($B175,data_wkly!$C:$C,0),1))),"na"))</f>
        <v>200.26</v>
      </c>
      <c r="V175" s="124" t="str">
        <f>IF(IFERROR(IF(INDEX(data_wkly!BE:BE,MATCH($B175,data_wkly!$C:$C,0),1)=0,"",_xlfn.NUMBERVALUE(INDEX(data_wkly!BE:BE,MATCH($B175,data_wkly!$C:$C,0),1))),"na")=0,"",IFERROR(IF(INDEX(data_wkly!BE:BE,MATCH($B175,data_wkly!$C:$C,0),1)=0,"",_xlfn.NUMBERVALUE(INDEX(data_wkly!BE:BE,MATCH($B175,data_wkly!$C:$C,0),1))),"na"))</f>
        <v>na</v>
      </c>
      <c r="W175" s="124">
        <f>IF(IFERROR(IF(INDEX(data_wkly!BF:BF,MATCH($B175,data_wkly!$C:$C,0),1)=0,"",_xlfn.NUMBERVALUE(INDEX(data_wkly!BF:BF,MATCH($B175,data_wkly!$C:$C,0),1))),"na")=0,"",IFERROR(IF(INDEX(data_wkly!BF:BF,MATCH($B175,data_wkly!$C:$C,0),1)=0,"",_xlfn.NUMBERVALUE(INDEX(data_wkly!BF:BF,MATCH($B175,data_wkly!$C:$C,0),1))),"na"))</f>
        <v>200.37</v>
      </c>
      <c r="X175" s="124" t="str">
        <f>IFERROR(IF(INDEX(data_wkly!BK:BK,MATCH($B175,data_wkly!$C:$C,0),1)=0,"",_xlfn.NUMBERVALUE(INDEX(data_wkly!BK:BK,MATCH($B175,data_wkly!$C:$C,0),1))),"na")</f>
        <v/>
      </c>
      <c r="Y175" s="124">
        <f>IF(IFERROR(IF(INDEX(data_wkly!BG:BG,MATCH($B175,data_wkly!$C:$C,0),1)=0,"",_xlfn.NUMBERVALUE(INDEX(data_wkly!BG:BG,MATCH($B175,data_wkly!$C:$C,0),1))),"na")=0,"",IFERROR(IF(INDEX(data_wkly!BG:BG,MATCH($B175,data_wkly!$C:$C,0),1)=0,"",_xlfn.NUMBERVALUE(INDEX(data_wkly!BG:BG,MATCH($B175,data_wkly!$C:$C,0),1))),"na"))</f>
        <v>201.9</v>
      </c>
      <c r="AJ175" s="41">
        <f t="shared" si="9"/>
        <v>1</v>
      </c>
    </row>
    <row r="176" spans="1:36" ht="15.5">
      <c r="A176" s="88">
        <f t="shared" si="8"/>
        <v>2</v>
      </c>
      <c r="B176" s="89">
        <f t="shared" si="10"/>
        <v>44884</v>
      </c>
      <c r="C176" s="122">
        <f>IF(IFERROR(IF(INDEX(data_wkly!AO:AO,MATCH($B176,data_wkly!$C:$C,0),1)=0,"",_xlfn.NUMBERVALUE(INDEX(data_wkly!AO:AO,MATCH($B176,data_wkly!$C:$C,0),1))),"na")=0,"",IFERROR(IF(INDEX(data_wkly!AO:AO,MATCH($B176,data_wkly!$C:$C,0),1)=0,"",_xlfn.NUMBERVALUE(INDEX(data_wkly!AO:AO,MATCH($B176,data_wkly!$C:$C,0),1))),"na"))</f>
        <v>291</v>
      </c>
      <c r="D176" s="122">
        <f>IF(IFERROR(IF(INDEX(data_wkly!AP:AP,MATCH($B176,data_wkly!$C:$C,0),1)=0,"",_xlfn.NUMBERVALUE(INDEX(data_wkly!AP:AP,MATCH($B176,data_wkly!$C:$C,0),1))),"na")=0,"",IFERROR(IF(INDEX(data_wkly!AP:AP,MATCH($B176,data_wkly!$C:$C,0),1)=0,"",_xlfn.NUMBERVALUE(INDEX(data_wkly!AP:AP,MATCH($B176,data_wkly!$C:$C,0),1))),"na"))</f>
        <v>1642</v>
      </c>
      <c r="E176" s="122">
        <f>IF(IFERROR(IF(INDEX(data_wkly!AQ:AQ,MATCH($B176,data_wkly!$C:$C,0),1)=0,"",_xlfn.NUMBERVALUE(INDEX(data_wkly!AQ:AQ,MATCH($B176,data_wkly!$C:$C,0),1))),"na")=0,"",IFERROR(IF(INDEX(data_wkly!AQ:AQ,MATCH($B176,data_wkly!$C:$C,0),1)=0,"",_xlfn.NUMBERVALUE(INDEX(data_wkly!AQ:AQ,MATCH($B176,data_wkly!$C:$C,0),1))),"na"))</f>
        <v>9291</v>
      </c>
      <c r="F176" s="122">
        <f>IF(IFERROR(IF(INDEX(data_wkly!AR:AR,MATCH($B176,data_wkly!$C:$C,0),1)=0,"",_xlfn.NUMBERVALUE(INDEX(data_wkly!AR:AR,MATCH($B176,data_wkly!$C:$C,0),1))),"na")=0,"",IFERROR(IF(INDEX(data_wkly!AR:AR,MATCH($B176,data_wkly!$C:$C,0),1)=0,"",_xlfn.NUMBERVALUE(INDEX(data_wkly!AR:AR,MATCH($B176,data_wkly!$C:$C,0),1))),"na"))</f>
        <v>24492</v>
      </c>
      <c r="G176" s="122">
        <f>IF(IFERROR(IF(INDEX(data_wkly!AS:AS,MATCH($B176,data_wkly!$C:$C,0),1)=0,"",_xlfn.NUMBERVALUE(INDEX(data_wkly!AS:AS,MATCH($B176,data_wkly!$C:$C,0),1))),"na")=0,"",IFERROR(IF(INDEX(data_wkly!AS:AS,MATCH($B176,data_wkly!$C:$C,0),1)=0,"",_xlfn.NUMBERVALUE(INDEX(data_wkly!AS:AS,MATCH($B176,data_wkly!$C:$C,0),1))),"na"))</f>
        <v>23834</v>
      </c>
      <c r="H176" s="122" t="str">
        <f>IFERROR(IF(INDEX(data_wkly!BJ:BJ,MATCH($B176,data_wkly!$C:$C,0),1)=0,"",_xlfn.NUMBERVALUE(INDEX(data_wkly!BJ:BJ,MATCH($B176,data_wkly!$C:$C,0),1))),"na")</f>
        <v/>
      </c>
      <c r="I176" s="122">
        <f>IF(IFERROR(IF(INDEX(data_wkly!AT:AT,MATCH($B176,data_wkly!$C:$C,0),1)=0,"",_xlfn.NUMBERVALUE(INDEX(data_wkly!AT:AT,MATCH($B176,data_wkly!$C:$C,0),1))),"na")=0,"",IFERROR(IF(INDEX(data_wkly!AT:AT,MATCH($B176,data_wkly!$C:$C,0),1)=0,"",_xlfn.NUMBERVALUE(INDEX(data_wkly!AT:AT,MATCH($B176,data_wkly!$C:$C,0),1))),"na"))</f>
        <v>5555</v>
      </c>
      <c r="J176" s="122">
        <f>IF(IFERROR(IF(INDEX(data_wkly!AU:AU,MATCH($B176,data_wkly!$C:$C,0),1)=0,"",_xlfn.NUMBERVALUE(INDEX(data_wkly!AU:AU,MATCH($B176,data_wkly!$C:$C,0),1))),"na")=0,"",IFERROR(IF(INDEX(data_wkly!AU:AU,MATCH($B176,data_wkly!$C:$C,0),1)=0,"",_xlfn.NUMBERVALUE(INDEX(data_wkly!AU:AU,MATCH($B176,data_wkly!$C:$C,0),1))),"na"))</f>
        <v>3812</v>
      </c>
      <c r="K176" s="122">
        <f>IF(IFERROR(IF(INDEX(data_wkly!AV:AV,MATCH($B176,data_wkly!$C:$C,0),1)=0,"",_xlfn.NUMBERVALUE(INDEX(data_wkly!AV:AV,MATCH($B176,data_wkly!$C:$C,0),1))),"na")=0,"",IFERROR(IF(INDEX(data_wkly!AV:AV,MATCH($B176,data_wkly!$C:$C,0),1)=0,"",_xlfn.NUMBERVALUE(INDEX(data_wkly!AV:AV,MATCH($B176,data_wkly!$C:$C,0),1))),"na"))</f>
        <v>68917</v>
      </c>
      <c r="L176" s="122" t="str">
        <f>IFERROR(IF(INDEX(data_wkly!BI:BI,MATCH($B176,data_wkly!$C:$C,0),1)=0,"",_xlfn.NUMBERVALUE(INDEX(data_wkly!BI:BI,MATCH($B176,data_wkly!$C:$C,0),1))),"na")</f>
        <v/>
      </c>
      <c r="M176" s="122">
        <f>IF(IFERROR(IF(INDEX(data_wkly!AW:AW,MATCH($B176,data_wkly!$C:$C,0),1)=0,"",_xlfn.NUMBERVALUE(INDEX(data_wkly!AW:AW,MATCH($B176,data_wkly!$C:$C,0),1))),"na")=0,"",IFERROR(IF(INDEX(data_wkly!AW:AW,MATCH($B176,data_wkly!$C:$C,0),1)=0,"",_xlfn.NUMBERVALUE(INDEX(data_wkly!AW:AW,MATCH($B176,data_wkly!$C:$C,0),1))),"na"))</f>
        <v>63172</v>
      </c>
      <c r="N176" s="123"/>
      <c r="O176" s="124">
        <f>IF(IFERROR(IF(INDEX(data_wkly!AY:AY,MATCH($B176,data_wkly!$C:$C,0),1)=0,"",_xlfn.NUMBERVALUE(INDEX(data_wkly!AY:AY,MATCH($B176,data_wkly!$C:$C,0),1))),"na")=0,"",IFERROR(IF(INDEX(data_wkly!AY:AY,MATCH($B176,data_wkly!$C:$C,0),1)=0,"",_xlfn.NUMBERVALUE(INDEX(data_wkly!AY:AY,MATCH($B176,data_wkly!$C:$C,0),1))),"na"))</f>
        <v>169.14</v>
      </c>
      <c r="P176" s="124">
        <f>IF(IFERROR(IF(INDEX(data_wkly!AZ:AZ,MATCH($B176,data_wkly!$C:$C,0),1)=0,"",_xlfn.NUMBERVALUE(INDEX(data_wkly!AZ:AZ,MATCH($B176,data_wkly!$C:$C,0),1))),"na")=0,"",IFERROR(IF(INDEX(data_wkly!AZ:AZ,MATCH($B176,data_wkly!$C:$C,0),1)=0,"",_xlfn.NUMBERVALUE(INDEX(data_wkly!AZ:AZ,MATCH($B176,data_wkly!$C:$C,0),1))),"na"))</f>
        <v>193.36</v>
      </c>
      <c r="Q176" s="124">
        <f>IF(IFERROR(IF(INDEX(data_wkly!BA:BA,MATCH($B176,data_wkly!$C:$C,0),1)=0,"",_xlfn.NUMBERVALUE(INDEX(data_wkly!BA:BA,MATCH($B176,data_wkly!$C:$C,0),1))),"na")=0,"",IFERROR(IF(INDEX(data_wkly!BA:BA,MATCH($B176,data_wkly!$C:$C,0),1)=0,"",_xlfn.NUMBERVALUE(INDEX(data_wkly!BA:BA,MATCH($B176,data_wkly!$C:$C,0),1))),"na"))</f>
        <v>200.58</v>
      </c>
      <c r="R176" s="124">
        <f>IF(IFERROR(IF(INDEX(data_wkly!BB:BB,MATCH($B176,data_wkly!$C:$C,0),1)=0,"",_xlfn.NUMBERVALUE(INDEX(data_wkly!BB:BB,MATCH($B176,data_wkly!$C:$C,0),1))),"na")=0,"",IFERROR(IF(INDEX(data_wkly!BB:BB,MATCH($B176,data_wkly!$C:$C,0),1)=0,"",_xlfn.NUMBERVALUE(INDEX(data_wkly!BB:BB,MATCH($B176,data_wkly!$C:$C,0),1))),"na"))</f>
        <v>202.28</v>
      </c>
      <c r="S176" s="124">
        <f>IF(IFERROR(IF(INDEX(data_wkly!BC:BC,MATCH($B176,data_wkly!$C:$C,0),1)=0,"",_xlfn.NUMBERVALUE(INDEX(data_wkly!BC:BC,MATCH($B176,data_wkly!$C:$C,0),1))),"na")=0,"",IFERROR(IF(INDEX(data_wkly!BC:BC,MATCH($B176,data_wkly!$C:$C,0),1)=0,"",_xlfn.NUMBERVALUE(INDEX(data_wkly!BC:BC,MATCH($B176,data_wkly!$C:$C,0),1))),"na"))</f>
        <v>202.5</v>
      </c>
      <c r="T176" s="124" t="str">
        <f>IFERROR(IF(INDEX(data_wkly!BL:BL,MATCH($B176,data_wkly!$C:$C,0),1)=0,"",_xlfn.NUMBERVALUE(INDEX(data_wkly!BL:BL,MATCH($B176,data_wkly!$C:$C,0),1))),"na")</f>
        <v/>
      </c>
      <c r="U176" s="124">
        <f>IF(IFERROR(IF(INDEX(data_wkly!BD:BD,MATCH($B176,data_wkly!$C:$C,0),1)=0,"",_xlfn.NUMBERVALUE(INDEX(data_wkly!BD:BD,MATCH($B176,data_wkly!$C:$C,0),1))),"na")=0,"",IFERROR(IF(INDEX(data_wkly!BD:BD,MATCH($B176,data_wkly!$C:$C,0),1)=0,"",_xlfn.NUMBERVALUE(INDEX(data_wkly!BD:BD,MATCH($B176,data_wkly!$C:$C,0),1))),"na"))</f>
        <v>201.88</v>
      </c>
      <c r="V176" s="124">
        <f>IF(IFERROR(IF(INDEX(data_wkly!BE:BE,MATCH($B176,data_wkly!$C:$C,0),1)=0,"",_xlfn.NUMBERVALUE(INDEX(data_wkly!BE:BE,MATCH($B176,data_wkly!$C:$C,0),1))),"na")=0,"",IFERROR(IF(INDEX(data_wkly!BE:BE,MATCH($B176,data_wkly!$C:$C,0),1)=0,"",_xlfn.NUMBERVALUE(INDEX(data_wkly!BE:BE,MATCH($B176,data_wkly!$C:$C,0),1))),"na"))</f>
        <v>183.87</v>
      </c>
      <c r="W176" s="124">
        <f>IF(IFERROR(IF(INDEX(data_wkly!BF:BF,MATCH($B176,data_wkly!$C:$C,0),1)=0,"",_xlfn.NUMBERVALUE(INDEX(data_wkly!BF:BF,MATCH($B176,data_wkly!$C:$C,0),1))),"na")=0,"",IFERROR(IF(INDEX(data_wkly!BF:BF,MATCH($B176,data_wkly!$C:$C,0),1)=0,"",_xlfn.NUMBERVALUE(INDEX(data_wkly!BF:BF,MATCH($B176,data_wkly!$C:$C,0),1))),"na"))</f>
        <v>200.72</v>
      </c>
      <c r="X176" s="124" t="str">
        <f>IFERROR(IF(INDEX(data_wkly!BK:BK,MATCH($B176,data_wkly!$C:$C,0),1)=0,"",_xlfn.NUMBERVALUE(INDEX(data_wkly!BK:BK,MATCH($B176,data_wkly!$C:$C,0),1))),"na")</f>
        <v/>
      </c>
      <c r="Y176" s="124">
        <f>IF(IFERROR(IF(INDEX(data_wkly!BG:BG,MATCH($B176,data_wkly!$C:$C,0),1)=0,"",_xlfn.NUMBERVALUE(INDEX(data_wkly!BG:BG,MATCH($B176,data_wkly!$C:$C,0),1))),"na")=0,"",IFERROR(IF(INDEX(data_wkly!BG:BG,MATCH($B176,data_wkly!$C:$C,0),1)=0,"",_xlfn.NUMBERVALUE(INDEX(data_wkly!BG:BG,MATCH($B176,data_wkly!$C:$C,0),1))),"na"))</f>
        <v>202.08</v>
      </c>
      <c r="AJ176" s="41">
        <f t="shared" si="9"/>
        <v>2</v>
      </c>
    </row>
    <row r="177" spans="1:36" ht="15.5">
      <c r="A177" s="88">
        <f t="shared" si="8"/>
        <v>1</v>
      </c>
      <c r="B177" s="89">
        <f t="shared" si="10"/>
        <v>44891</v>
      </c>
      <c r="C177" s="122">
        <f>IF(IFERROR(IF(INDEX(data_wkly!AO:AO,MATCH($B177,data_wkly!$C:$C,0),1)=0,"",_xlfn.NUMBERVALUE(INDEX(data_wkly!AO:AO,MATCH($B177,data_wkly!$C:$C,0),1))),"na")=0,"",IFERROR(IF(INDEX(data_wkly!AO:AO,MATCH($B177,data_wkly!$C:$C,0),1)=0,"",_xlfn.NUMBERVALUE(INDEX(data_wkly!AO:AO,MATCH($B177,data_wkly!$C:$C,0),1))),"na"))</f>
        <v>345</v>
      </c>
      <c r="D177" s="122">
        <f>IF(IFERROR(IF(INDEX(data_wkly!AP:AP,MATCH($B177,data_wkly!$C:$C,0),1)=0,"",_xlfn.NUMBERVALUE(INDEX(data_wkly!AP:AP,MATCH($B177,data_wkly!$C:$C,0),1))),"na")=0,"",IFERROR(IF(INDEX(data_wkly!AP:AP,MATCH($B177,data_wkly!$C:$C,0),1)=0,"",_xlfn.NUMBERVALUE(INDEX(data_wkly!AP:AP,MATCH($B177,data_wkly!$C:$C,0),1))),"na"))</f>
        <v>1794</v>
      </c>
      <c r="E177" s="122">
        <f>IF(IFERROR(IF(INDEX(data_wkly!AQ:AQ,MATCH($B177,data_wkly!$C:$C,0),1)=0,"",_xlfn.NUMBERVALUE(INDEX(data_wkly!AQ:AQ,MATCH($B177,data_wkly!$C:$C,0),1))),"na")=0,"",IFERROR(IF(INDEX(data_wkly!AQ:AQ,MATCH($B177,data_wkly!$C:$C,0),1)=0,"",_xlfn.NUMBERVALUE(INDEX(data_wkly!AQ:AQ,MATCH($B177,data_wkly!$C:$C,0),1))),"na"))</f>
        <v>10973</v>
      </c>
      <c r="F177" s="122">
        <f>IF(IFERROR(IF(INDEX(data_wkly!AR:AR,MATCH($B177,data_wkly!$C:$C,0),1)=0,"",_xlfn.NUMBERVALUE(INDEX(data_wkly!AR:AR,MATCH($B177,data_wkly!$C:$C,0),1))),"na")=0,"",IFERROR(IF(INDEX(data_wkly!AR:AR,MATCH($B177,data_wkly!$C:$C,0),1)=0,"",_xlfn.NUMBERVALUE(INDEX(data_wkly!AR:AR,MATCH($B177,data_wkly!$C:$C,0),1))),"na"))</f>
        <v>28702</v>
      </c>
      <c r="G177" s="122">
        <f>IF(IFERROR(IF(INDEX(data_wkly!AS:AS,MATCH($B177,data_wkly!$C:$C,0),1)=0,"",_xlfn.NUMBERVALUE(INDEX(data_wkly!AS:AS,MATCH($B177,data_wkly!$C:$C,0),1))),"na")=0,"",IFERROR(IF(INDEX(data_wkly!AS:AS,MATCH($B177,data_wkly!$C:$C,0),1)=0,"",_xlfn.NUMBERVALUE(INDEX(data_wkly!AS:AS,MATCH($B177,data_wkly!$C:$C,0),1))),"na"))</f>
        <v>25388</v>
      </c>
      <c r="H177" s="122" t="str">
        <f>IFERROR(IF(INDEX(data_wkly!BJ:BJ,MATCH($B177,data_wkly!$C:$C,0),1)=0,"",_xlfn.NUMBERVALUE(INDEX(data_wkly!BJ:BJ,MATCH($B177,data_wkly!$C:$C,0),1))),"na")</f>
        <v/>
      </c>
      <c r="I177" s="122">
        <f>IF(IFERROR(IF(INDEX(data_wkly!AT:AT,MATCH($B177,data_wkly!$C:$C,0),1)=0,"",_xlfn.NUMBERVALUE(INDEX(data_wkly!AT:AT,MATCH($B177,data_wkly!$C:$C,0),1))),"na")=0,"",IFERROR(IF(INDEX(data_wkly!AT:AT,MATCH($B177,data_wkly!$C:$C,0),1)=0,"",_xlfn.NUMBERVALUE(INDEX(data_wkly!AT:AT,MATCH($B177,data_wkly!$C:$C,0),1))),"na"))</f>
        <v>5611</v>
      </c>
      <c r="J177" s="122">
        <f>IF(IFERROR(IF(INDEX(data_wkly!AU:AU,MATCH($B177,data_wkly!$C:$C,0),1)=0,"",_xlfn.NUMBERVALUE(INDEX(data_wkly!AU:AU,MATCH($B177,data_wkly!$C:$C,0),1))),"na")=0,"",IFERROR(IF(INDEX(data_wkly!AU:AU,MATCH($B177,data_wkly!$C:$C,0),1)=0,"",_xlfn.NUMBERVALUE(INDEX(data_wkly!AU:AU,MATCH($B177,data_wkly!$C:$C,0),1))),"na"))</f>
        <v>3685</v>
      </c>
      <c r="K177" s="122">
        <f>IF(IFERROR(IF(INDEX(data_wkly!AV:AV,MATCH($B177,data_wkly!$C:$C,0),1)=0,"",_xlfn.NUMBERVALUE(INDEX(data_wkly!AV:AV,MATCH($B177,data_wkly!$C:$C,0),1))),"na")=0,"",IFERROR(IF(INDEX(data_wkly!AV:AV,MATCH($B177,data_wkly!$C:$C,0),1)=0,"",_xlfn.NUMBERVALUE(INDEX(data_wkly!AV:AV,MATCH($B177,data_wkly!$C:$C,0),1))),"na"))</f>
        <v>76498</v>
      </c>
      <c r="L177" s="122" t="str">
        <f>IFERROR(IF(INDEX(data_wkly!BI:BI,MATCH($B177,data_wkly!$C:$C,0),1)=0,"",_xlfn.NUMBERVALUE(INDEX(data_wkly!BI:BI,MATCH($B177,data_wkly!$C:$C,0),1))),"na")</f>
        <v/>
      </c>
      <c r="M177" s="122">
        <f>IF(IFERROR(IF(INDEX(data_wkly!AW:AW,MATCH($B177,data_wkly!$C:$C,0),1)=0,"",_xlfn.NUMBERVALUE(INDEX(data_wkly!AW:AW,MATCH($B177,data_wkly!$C:$C,0),1))),"na")=0,"",IFERROR(IF(INDEX(data_wkly!AW:AW,MATCH($B177,data_wkly!$C:$C,0),1)=0,"",_xlfn.NUMBERVALUE(INDEX(data_wkly!AW:AW,MATCH($B177,data_wkly!$C:$C,0),1))),"na"))</f>
        <v>70674</v>
      </c>
      <c r="N177" s="123"/>
      <c r="O177" s="124">
        <f>IF(IFERROR(IF(INDEX(data_wkly!AY:AY,MATCH($B177,data_wkly!$C:$C,0),1)=0,"",_xlfn.NUMBERVALUE(INDEX(data_wkly!AY:AY,MATCH($B177,data_wkly!$C:$C,0),1))),"na")=0,"",IFERROR(IF(INDEX(data_wkly!AY:AY,MATCH($B177,data_wkly!$C:$C,0),1)=0,"",_xlfn.NUMBERVALUE(INDEX(data_wkly!AY:AY,MATCH($B177,data_wkly!$C:$C,0),1))),"na"))</f>
        <v>160.53</v>
      </c>
      <c r="P177" s="124">
        <f>IF(IFERROR(IF(INDEX(data_wkly!AZ:AZ,MATCH($B177,data_wkly!$C:$C,0),1)=0,"",_xlfn.NUMBERVALUE(INDEX(data_wkly!AZ:AZ,MATCH($B177,data_wkly!$C:$C,0),1))),"na")=0,"",IFERROR(IF(INDEX(data_wkly!AZ:AZ,MATCH($B177,data_wkly!$C:$C,0),1)=0,"",_xlfn.NUMBERVALUE(INDEX(data_wkly!AZ:AZ,MATCH($B177,data_wkly!$C:$C,0),1))),"na"))</f>
        <v>196.92</v>
      </c>
      <c r="Q177" s="124">
        <f>IF(IFERROR(IF(INDEX(data_wkly!BA:BA,MATCH($B177,data_wkly!$C:$C,0),1)=0,"",_xlfn.NUMBERVALUE(INDEX(data_wkly!BA:BA,MATCH($B177,data_wkly!$C:$C,0),1))),"na")=0,"",IFERROR(IF(INDEX(data_wkly!BA:BA,MATCH($B177,data_wkly!$C:$C,0),1)=0,"",_xlfn.NUMBERVALUE(INDEX(data_wkly!BA:BA,MATCH($B177,data_wkly!$C:$C,0),1))),"na"))</f>
        <v>201.53</v>
      </c>
      <c r="R177" s="124">
        <f>IF(IFERROR(IF(INDEX(data_wkly!BB:BB,MATCH($B177,data_wkly!$C:$C,0),1)=0,"",_xlfn.NUMBERVALUE(INDEX(data_wkly!BB:BB,MATCH($B177,data_wkly!$C:$C,0),1))),"na")=0,"",IFERROR(IF(INDEX(data_wkly!BB:BB,MATCH($B177,data_wkly!$C:$C,0),1)=0,"",_xlfn.NUMBERVALUE(INDEX(data_wkly!BB:BB,MATCH($B177,data_wkly!$C:$C,0),1))),"na"))</f>
        <v>201.98</v>
      </c>
      <c r="S177" s="124">
        <f>IF(IFERROR(IF(INDEX(data_wkly!BC:BC,MATCH($B177,data_wkly!$C:$C,0),1)=0,"",_xlfn.NUMBERVALUE(INDEX(data_wkly!BC:BC,MATCH($B177,data_wkly!$C:$C,0),1))),"na")=0,"",IFERROR(IF(INDEX(data_wkly!BC:BC,MATCH($B177,data_wkly!$C:$C,0),1)=0,"",_xlfn.NUMBERVALUE(INDEX(data_wkly!BC:BC,MATCH($B177,data_wkly!$C:$C,0),1))),"na"))</f>
        <v>201.65</v>
      </c>
      <c r="T177" s="124" t="str">
        <f>IFERROR(IF(INDEX(data_wkly!BL:BL,MATCH($B177,data_wkly!$C:$C,0),1)=0,"",_xlfn.NUMBERVALUE(INDEX(data_wkly!BL:BL,MATCH($B177,data_wkly!$C:$C,0),1))),"na")</f>
        <v/>
      </c>
      <c r="U177" s="124">
        <f>IF(IFERROR(IF(INDEX(data_wkly!BD:BD,MATCH($B177,data_wkly!$C:$C,0),1)=0,"",_xlfn.NUMBERVALUE(INDEX(data_wkly!BD:BD,MATCH($B177,data_wkly!$C:$C,0),1))),"na")=0,"",IFERROR(IF(INDEX(data_wkly!BD:BD,MATCH($B177,data_wkly!$C:$C,0),1)=0,"",_xlfn.NUMBERVALUE(INDEX(data_wkly!BD:BD,MATCH($B177,data_wkly!$C:$C,0),1))),"na"))</f>
        <v>200.42</v>
      </c>
      <c r="V177" s="124">
        <f>IF(IFERROR(IF(INDEX(data_wkly!BE:BE,MATCH($B177,data_wkly!$C:$C,0),1)=0,"",_xlfn.NUMBERVALUE(INDEX(data_wkly!BE:BE,MATCH($B177,data_wkly!$C:$C,0),1))),"na")=0,"",IFERROR(IF(INDEX(data_wkly!BE:BE,MATCH($B177,data_wkly!$C:$C,0),1)=0,"",_xlfn.NUMBERVALUE(INDEX(data_wkly!BE:BE,MATCH($B177,data_wkly!$C:$C,0),1))),"na"))</f>
        <v>180.64</v>
      </c>
      <c r="W177" s="124">
        <f>IF(IFERROR(IF(INDEX(data_wkly!BF:BF,MATCH($B177,data_wkly!$C:$C,0),1)=0,"",_xlfn.NUMBERVALUE(INDEX(data_wkly!BF:BF,MATCH($B177,data_wkly!$C:$C,0),1))),"na")=0,"",IFERROR(IF(INDEX(data_wkly!BF:BF,MATCH($B177,data_wkly!$C:$C,0),1)=0,"",_xlfn.NUMBERVALUE(INDEX(data_wkly!BF:BF,MATCH($B177,data_wkly!$C:$C,0),1))),"na"))</f>
        <v>200.36</v>
      </c>
      <c r="X177" s="124" t="str">
        <f>IFERROR(IF(INDEX(data_wkly!BK:BK,MATCH($B177,data_wkly!$C:$C,0),1)=0,"",_xlfn.NUMBERVALUE(INDEX(data_wkly!BK:BK,MATCH($B177,data_wkly!$C:$C,0),1))),"na")</f>
        <v/>
      </c>
      <c r="Y177" s="124">
        <f>IF(IFERROR(IF(INDEX(data_wkly!BG:BG,MATCH($B177,data_wkly!$C:$C,0),1)=0,"",_xlfn.NUMBERVALUE(INDEX(data_wkly!BG:BG,MATCH($B177,data_wkly!$C:$C,0),1))),"na")=0,"",IFERROR(IF(INDEX(data_wkly!BG:BG,MATCH($B177,data_wkly!$C:$C,0),1)=0,"",_xlfn.NUMBERVALUE(INDEX(data_wkly!BG:BG,MATCH($B177,data_wkly!$C:$C,0),1))),"na"))</f>
        <v>201.67</v>
      </c>
      <c r="AJ177" s="41">
        <f t="shared" si="9"/>
        <v>1</v>
      </c>
    </row>
    <row r="178" spans="1:36" ht="15.5">
      <c r="A178" s="88">
        <f t="shared" si="8"/>
        <v>2</v>
      </c>
      <c r="B178" s="89">
        <f t="shared" si="10"/>
        <v>44898</v>
      </c>
      <c r="C178" s="122">
        <f>IF(IFERROR(IF(INDEX(data_wkly!AO:AO,MATCH($B178,data_wkly!$C:$C,0),1)=0,"",_xlfn.NUMBERVALUE(INDEX(data_wkly!AO:AO,MATCH($B178,data_wkly!$C:$C,0),1))),"na")=0,"",IFERROR(IF(INDEX(data_wkly!AO:AO,MATCH($B178,data_wkly!$C:$C,0),1)=0,"",_xlfn.NUMBERVALUE(INDEX(data_wkly!AO:AO,MATCH($B178,data_wkly!$C:$C,0),1))),"na"))</f>
        <v>323</v>
      </c>
      <c r="D178" s="122">
        <f>IF(IFERROR(IF(INDEX(data_wkly!AP:AP,MATCH($B178,data_wkly!$C:$C,0),1)=0,"",_xlfn.NUMBERVALUE(INDEX(data_wkly!AP:AP,MATCH($B178,data_wkly!$C:$C,0),1))),"na")=0,"",IFERROR(IF(INDEX(data_wkly!AP:AP,MATCH($B178,data_wkly!$C:$C,0),1)=0,"",_xlfn.NUMBERVALUE(INDEX(data_wkly!AP:AP,MATCH($B178,data_wkly!$C:$C,0),1))),"na"))</f>
        <v>1877</v>
      </c>
      <c r="E178" s="122">
        <f>IF(IFERROR(IF(INDEX(data_wkly!AQ:AQ,MATCH($B178,data_wkly!$C:$C,0),1)=0,"",_xlfn.NUMBERVALUE(INDEX(data_wkly!AQ:AQ,MATCH($B178,data_wkly!$C:$C,0),1))),"na")=0,"",IFERROR(IF(INDEX(data_wkly!AQ:AQ,MATCH($B178,data_wkly!$C:$C,0),1)=0,"",_xlfn.NUMBERVALUE(INDEX(data_wkly!AQ:AQ,MATCH($B178,data_wkly!$C:$C,0),1))),"na"))</f>
        <v>11484</v>
      </c>
      <c r="F178" s="122">
        <f>IF(IFERROR(IF(INDEX(data_wkly!AR:AR,MATCH($B178,data_wkly!$C:$C,0),1)=0,"",_xlfn.NUMBERVALUE(INDEX(data_wkly!AR:AR,MATCH($B178,data_wkly!$C:$C,0),1))),"na")=0,"",IFERROR(IF(INDEX(data_wkly!AR:AR,MATCH($B178,data_wkly!$C:$C,0),1)=0,"",_xlfn.NUMBERVALUE(INDEX(data_wkly!AR:AR,MATCH($B178,data_wkly!$C:$C,0),1))),"na"))</f>
        <v>28449</v>
      </c>
      <c r="G178" s="122">
        <f>IF(IFERROR(IF(INDEX(data_wkly!AS:AS,MATCH($B178,data_wkly!$C:$C,0),1)=0,"",_xlfn.NUMBERVALUE(INDEX(data_wkly!AS:AS,MATCH($B178,data_wkly!$C:$C,0),1))),"na")=0,"",IFERROR(IF(INDEX(data_wkly!AS:AS,MATCH($B178,data_wkly!$C:$C,0),1)=0,"",_xlfn.NUMBERVALUE(INDEX(data_wkly!AS:AS,MATCH($B178,data_wkly!$C:$C,0),1))),"na"))</f>
        <v>23281</v>
      </c>
      <c r="H178" s="122" t="str">
        <f>IFERROR(IF(INDEX(data_wkly!BJ:BJ,MATCH($B178,data_wkly!$C:$C,0),1)=0,"",_xlfn.NUMBERVALUE(INDEX(data_wkly!BJ:BJ,MATCH($B178,data_wkly!$C:$C,0),1))),"na")</f>
        <v/>
      </c>
      <c r="I178" s="122">
        <f>IF(IFERROR(IF(INDEX(data_wkly!AT:AT,MATCH($B178,data_wkly!$C:$C,0),1)=0,"",_xlfn.NUMBERVALUE(INDEX(data_wkly!AT:AT,MATCH($B178,data_wkly!$C:$C,0),1))),"na")=0,"",IFERROR(IF(INDEX(data_wkly!AT:AT,MATCH($B178,data_wkly!$C:$C,0),1)=0,"",_xlfn.NUMBERVALUE(INDEX(data_wkly!AT:AT,MATCH($B178,data_wkly!$C:$C,0),1))),"na"))</f>
        <v>5084</v>
      </c>
      <c r="J178" s="122">
        <f>IF(IFERROR(IF(INDEX(data_wkly!AU:AU,MATCH($B178,data_wkly!$C:$C,0),1)=0,"",_xlfn.NUMBERVALUE(INDEX(data_wkly!AU:AU,MATCH($B178,data_wkly!$C:$C,0),1))),"na")=0,"",IFERROR(IF(INDEX(data_wkly!AU:AU,MATCH($B178,data_wkly!$C:$C,0),1)=0,"",_xlfn.NUMBERVALUE(INDEX(data_wkly!AU:AU,MATCH($B178,data_wkly!$C:$C,0),1))),"na"))</f>
        <v>3273</v>
      </c>
      <c r="K178" s="122">
        <f>IF(IFERROR(IF(INDEX(data_wkly!AV:AV,MATCH($B178,data_wkly!$C:$C,0),1)=0,"",_xlfn.NUMBERVALUE(INDEX(data_wkly!AV:AV,MATCH($B178,data_wkly!$C:$C,0),1))),"na")=0,"",IFERROR(IF(INDEX(data_wkly!AV:AV,MATCH($B178,data_wkly!$C:$C,0),1)=0,"",_xlfn.NUMBERVALUE(INDEX(data_wkly!AV:AV,MATCH($B178,data_wkly!$C:$C,0),1))),"na"))</f>
        <v>73771</v>
      </c>
      <c r="L178" s="122" t="str">
        <f>IFERROR(IF(INDEX(data_wkly!BI:BI,MATCH($B178,data_wkly!$C:$C,0),1)=0,"",_xlfn.NUMBERVALUE(INDEX(data_wkly!BI:BI,MATCH($B178,data_wkly!$C:$C,0),1))),"na")</f>
        <v/>
      </c>
      <c r="M178" s="122">
        <f>IF(IFERROR(IF(INDEX(data_wkly!AW:AW,MATCH($B178,data_wkly!$C:$C,0),1)=0,"",_xlfn.NUMBERVALUE(INDEX(data_wkly!AW:AW,MATCH($B178,data_wkly!$C:$C,0),1))),"na")=0,"",IFERROR(IF(INDEX(data_wkly!AW:AW,MATCH($B178,data_wkly!$C:$C,0),1)=0,"",_xlfn.NUMBERVALUE(INDEX(data_wkly!AW:AW,MATCH($B178,data_wkly!$C:$C,0),1))),"na"))</f>
        <v>68298</v>
      </c>
      <c r="N178" s="123"/>
      <c r="O178" s="124">
        <f>IF(IFERROR(IF(INDEX(data_wkly!AY:AY,MATCH($B178,data_wkly!$C:$C,0),1)=0,"",_xlfn.NUMBERVALUE(INDEX(data_wkly!AY:AY,MATCH($B178,data_wkly!$C:$C,0),1))),"na")=0,"",IFERROR(IF(INDEX(data_wkly!AY:AY,MATCH($B178,data_wkly!$C:$C,0),1)=0,"",_xlfn.NUMBERVALUE(INDEX(data_wkly!AY:AY,MATCH($B178,data_wkly!$C:$C,0),1))),"na"))</f>
        <v>164.45</v>
      </c>
      <c r="P178" s="124">
        <f>IF(IFERROR(IF(INDEX(data_wkly!AZ:AZ,MATCH($B178,data_wkly!$C:$C,0),1)=0,"",_xlfn.NUMBERVALUE(INDEX(data_wkly!AZ:AZ,MATCH($B178,data_wkly!$C:$C,0),1))),"na")=0,"",IFERROR(IF(INDEX(data_wkly!AZ:AZ,MATCH($B178,data_wkly!$C:$C,0),1)=0,"",_xlfn.NUMBERVALUE(INDEX(data_wkly!AZ:AZ,MATCH($B178,data_wkly!$C:$C,0),1))),"na"))</f>
        <v>195.59</v>
      </c>
      <c r="Q178" s="124">
        <f>IF(IFERROR(IF(INDEX(data_wkly!BA:BA,MATCH($B178,data_wkly!$C:$C,0),1)=0,"",_xlfn.NUMBERVALUE(INDEX(data_wkly!BA:BA,MATCH($B178,data_wkly!$C:$C,0),1))),"na")=0,"",IFERROR(IF(INDEX(data_wkly!BA:BA,MATCH($B178,data_wkly!$C:$C,0),1)=0,"",_xlfn.NUMBERVALUE(INDEX(data_wkly!BA:BA,MATCH($B178,data_wkly!$C:$C,0),1))),"na"))</f>
        <v>200.31</v>
      </c>
      <c r="R178" s="124">
        <f>IF(IFERROR(IF(INDEX(data_wkly!BB:BB,MATCH($B178,data_wkly!$C:$C,0),1)=0,"",_xlfn.NUMBERVALUE(INDEX(data_wkly!BB:BB,MATCH($B178,data_wkly!$C:$C,0),1))),"na")=0,"",IFERROR(IF(INDEX(data_wkly!BB:BB,MATCH($B178,data_wkly!$C:$C,0),1)=0,"",_xlfn.NUMBERVALUE(INDEX(data_wkly!BB:BB,MATCH($B178,data_wkly!$C:$C,0),1))),"na"))</f>
        <v>201.21</v>
      </c>
      <c r="S178" s="124">
        <f>IF(IFERROR(IF(INDEX(data_wkly!BC:BC,MATCH($B178,data_wkly!$C:$C,0),1)=0,"",_xlfn.NUMBERVALUE(INDEX(data_wkly!BC:BC,MATCH($B178,data_wkly!$C:$C,0),1))),"na")=0,"",IFERROR(IF(INDEX(data_wkly!BC:BC,MATCH($B178,data_wkly!$C:$C,0),1)=0,"",_xlfn.NUMBERVALUE(INDEX(data_wkly!BC:BC,MATCH($B178,data_wkly!$C:$C,0),1))),"na"))</f>
        <v>201.17</v>
      </c>
      <c r="T178" s="124" t="str">
        <f>IFERROR(IF(INDEX(data_wkly!BL:BL,MATCH($B178,data_wkly!$C:$C,0),1)=0,"",_xlfn.NUMBERVALUE(INDEX(data_wkly!BL:BL,MATCH($B178,data_wkly!$C:$C,0),1))),"na")</f>
        <v/>
      </c>
      <c r="U178" s="124">
        <f>IF(IFERROR(IF(INDEX(data_wkly!BD:BD,MATCH($B178,data_wkly!$C:$C,0),1)=0,"",_xlfn.NUMBERVALUE(INDEX(data_wkly!BD:BD,MATCH($B178,data_wkly!$C:$C,0),1))),"na")=0,"",IFERROR(IF(INDEX(data_wkly!BD:BD,MATCH($B178,data_wkly!$C:$C,0),1)=0,"",_xlfn.NUMBERVALUE(INDEX(data_wkly!BD:BD,MATCH($B178,data_wkly!$C:$C,0),1))),"na"))</f>
        <v>200.64</v>
      </c>
      <c r="V178" s="124">
        <f>IF(IFERROR(IF(INDEX(data_wkly!BE:BE,MATCH($B178,data_wkly!$C:$C,0),1)=0,"",_xlfn.NUMBERVALUE(INDEX(data_wkly!BE:BE,MATCH($B178,data_wkly!$C:$C,0),1))),"na")=0,"",IFERROR(IF(INDEX(data_wkly!BE:BE,MATCH($B178,data_wkly!$C:$C,0),1)=0,"",_xlfn.NUMBERVALUE(INDEX(data_wkly!BE:BE,MATCH($B178,data_wkly!$C:$C,0),1))),"na"))</f>
        <v>179.33</v>
      </c>
      <c r="W178" s="124">
        <f>IF(IFERROR(IF(INDEX(data_wkly!BF:BF,MATCH($B178,data_wkly!$C:$C,0),1)=0,"",_xlfn.NUMBERVALUE(INDEX(data_wkly!BF:BF,MATCH($B178,data_wkly!$C:$C,0),1))),"na")=0,"",IFERROR(IF(INDEX(data_wkly!BF:BF,MATCH($B178,data_wkly!$C:$C,0),1)=0,"",_xlfn.NUMBERVALUE(INDEX(data_wkly!BF:BF,MATCH($B178,data_wkly!$C:$C,0),1))),"na"))</f>
        <v>199.74</v>
      </c>
      <c r="X178" s="124" t="str">
        <f>IFERROR(IF(INDEX(data_wkly!BK:BK,MATCH($B178,data_wkly!$C:$C,0),1)=0,"",_xlfn.NUMBERVALUE(INDEX(data_wkly!BK:BK,MATCH($B178,data_wkly!$C:$C,0),1))),"na")</f>
        <v/>
      </c>
      <c r="Y178" s="124">
        <f>IF(IFERROR(IF(INDEX(data_wkly!BG:BG,MATCH($B178,data_wkly!$C:$C,0),1)=0,"",_xlfn.NUMBERVALUE(INDEX(data_wkly!BG:BG,MATCH($B178,data_wkly!$C:$C,0),1))),"na")=0,"",IFERROR(IF(INDEX(data_wkly!BG:BG,MATCH($B178,data_wkly!$C:$C,0),1)=0,"",_xlfn.NUMBERVALUE(INDEX(data_wkly!BG:BG,MATCH($B178,data_wkly!$C:$C,0),1))),"na"))</f>
        <v>201</v>
      </c>
      <c r="AJ178" s="41">
        <f t="shared" si="9"/>
        <v>2</v>
      </c>
    </row>
    <row r="179" spans="1:36" ht="15.5">
      <c r="A179" s="88">
        <f t="shared" si="8"/>
        <v>1</v>
      </c>
      <c r="B179" s="89">
        <f t="shared" si="10"/>
        <v>44905</v>
      </c>
      <c r="C179" s="122">
        <f>IF(IFERROR(IF(INDEX(data_wkly!AO:AO,MATCH($B179,data_wkly!$C:$C,0),1)=0,"",_xlfn.NUMBERVALUE(INDEX(data_wkly!AO:AO,MATCH($B179,data_wkly!$C:$C,0),1))),"na")=0,"",IFERROR(IF(INDEX(data_wkly!AO:AO,MATCH($B179,data_wkly!$C:$C,0),1)=0,"",_xlfn.NUMBERVALUE(INDEX(data_wkly!AO:AO,MATCH($B179,data_wkly!$C:$C,0),1))),"na"))</f>
        <v>408</v>
      </c>
      <c r="D179" s="122">
        <f>IF(IFERROR(IF(INDEX(data_wkly!AP:AP,MATCH($B179,data_wkly!$C:$C,0),1)=0,"",_xlfn.NUMBERVALUE(INDEX(data_wkly!AP:AP,MATCH($B179,data_wkly!$C:$C,0),1))),"na")=0,"",IFERROR(IF(INDEX(data_wkly!AP:AP,MATCH($B179,data_wkly!$C:$C,0),1)=0,"",_xlfn.NUMBERVALUE(INDEX(data_wkly!AP:AP,MATCH($B179,data_wkly!$C:$C,0),1))),"na"))</f>
        <v>2369</v>
      </c>
      <c r="E179" s="122">
        <f>IF(IFERROR(IF(INDEX(data_wkly!AQ:AQ,MATCH($B179,data_wkly!$C:$C,0),1)=0,"",_xlfn.NUMBERVALUE(INDEX(data_wkly!AQ:AQ,MATCH($B179,data_wkly!$C:$C,0),1))),"na")=0,"",IFERROR(IF(INDEX(data_wkly!AQ:AQ,MATCH($B179,data_wkly!$C:$C,0),1)=0,"",_xlfn.NUMBERVALUE(INDEX(data_wkly!AQ:AQ,MATCH($B179,data_wkly!$C:$C,0),1))),"na"))</f>
        <v>12180</v>
      </c>
      <c r="F179" s="122">
        <f>IF(IFERROR(IF(INDEX(data_wkly!AR:AR,MATCH($B179,data_wkly!$C:$C,0),1)=0,"",_xlfn.NUMBERVALUE(INDEX(data_wkly!AR:AR,MATCH($B179,data_wkly!$C:$C,0),1))),"na")=0,"",IFERROR(IF(INDEX(data_wkly!AR:AR,MATCH($B179,data_wkly!$C:$C,0),1)=0,"",_xlfn.NUMBERVALUE(INDEX(data_wkly!AR:AR,MATCH($B179,data_wkly!$C:$C,0),1))),"na"))</f>
        <v>28461</v>
      </c>
      <c r="G179" s="122">
        <f>IF(IFERROR(IF(INDEX(data_wkly!AS:AS,MATCH($B179,data_wkly!$C:$C,0),1)=0,"",_xlfn.NUMBERVALUE(INDEX(data_wkly!AS:AS,MATCH($B179,data_wkly!$C:$C,0),1))),"na")=0,"",IFERROR(IF(INDEX(data_wkly!AS:AS,MATCH($B179,data_wkly!$C:$C,0),1)=0,"",_xlfn.NUMBERVALUE(INDEX(data_wkly!AS:AS,MATCH($B179,data_wkly!$C:$C,0),1))),"na"))</f>
        <v>22616</v>
      </c>
      <c r="H179" s="122" t="str">
        <f>IFERROR(IF(INDEX(data_wkly!BJ:BJ,MATCH($B179,data_wkly!$C:$C,0),1)=0,"",_xlfn.NUMBERVALUE(INDEX(data_wkly!BJ:BJ,MATCH($B179,data_wkly!$C:$C,0),1))),"na")</f>
        <v/>
      </c>
      <c r="I179" s="122">
        <f>IF(IFERROR(IF(INDEX(data_wkly!AT:AT,MATCH($B179,data_wkly!$C:$C,0),1)=0,"",_xlfn.NUMBERVALUE(INDEX(data_wkly!AT:AT,MATCH($B179,data_wkly!$C:$C,0),1))),"na")=0,"",IFERROR(IF(INDEX(data_wkly!AT:AT,MATCH($B179,data_wkly!$C:$C,0),1)=0,"",_xlfn.NUMBERVALUE(INDEX(data_wkly!AT:AT,MATCH($B179,data_wkly!$C:$C,0),1))),"na"))</f>
        <v>4753</v>
      </c>
      <c r="J179" s="122">
        <f>IF(IFERROR(IF(INDEX(data_wkly!AU:AU,MATCH($B179,data_wkly!$C:$C,0),1)=0,"",_xlfn.NUMBERVALUE(INDEX(data_wkly!AU:AU,MATCH($B179,data_wkly!$C:$C,0),1))),"na")=0,"",IFERROR(IF(INDEX(data_wkly!AU:AU,MATCH($B179,data_wkly!$C:$C,0),1)=0,"",_xlfn.NUMBERVALUE(INDEX(data_wkly!AU:AU,MATCH($B179,data_wkly!$C:$C,0),1))),"na"))</f>
        <v>3013</v>
      </c>
      <c r="K179" s="122">
        <f>IF(IFERROR(IF(INDEX(data_wkly!AV:AV,MATCH($B179,data_wkly!$C:$C,0),1)=0,"",_xlfn.NUMBERVALUE(INDEX(data_wkly!AV:AV,MATCH($B179,data_wkly!$C:$C,0),1))),"na")=0,"",IFERROR(IF(INDEX(data_wkly!AV:AV,MATCH($B179,data_wkly!$C:$C,0),1)=0,"",_xlfn.NUMBERVALUE(INDEX(data_wkly!AV:AV,MATCH($B179,data_wkly!$C:$C,0),1))),"na"))</f>
        <v>73800</v>
      </c>
      <c r="L179" s="122" t="str">
        <f>IFERROR(IF(INDEX(data_wkly!BI:BI,MATCH($B179,data_wkly!$C:$C,0),1)=0,"",_xlfn.NUMBERVALUE(INDEX(data_wkly!BI:BI,MATCH($B179,data_wkly!$C:$C,0),1))),"na")</f>
        <v/>
      </c>
      <c r="M179" s="122">
        <f>IF(IFERROR(IF(INDEX(data_wkly!AW:AW,MATCH($B179,data_wkly!$C:$C,0),1)=0,"",_xlfn.NUMBERVALUE(INDEX(data_wkly!AW:AW,MATCH($B179,data_wkly!$C:$C,0),1))),"na")=0,"",IFERROR(IF(INDEX(data_wkly!AW:AW,MATCH($B179,data_wkly!$C:$C,0),1)=0,"",_xlfn.NUMBERVALUE(INDEX(data_wkly!AW:AW,MATCH($B179,data_wkly!$C:$C,0),1))),"na"))</f>
        <v>68010</v>
      </c>
      <c r="N179" s="123"/>
      <c r="O179" s="124">
        <f>IF(IFERROR(IF(INDEX(data_wkly!AY:AY,MATCH($B179,data_wkly!$C:$C,0),1)=0,"",_xlfn.NUMBERVALUE(INDEX(data_wkly!AY:AY,MATCH($B179,data_wkly!$C:$C,0),1))),"na")=0,"",IFERROR(IF(INDEX(data_wkly!AY:AY,MATCH($B179,data_wkly!$C:$C,0),1)=0,"",_xlfn.NUMBERVALUE(INDEX(data_wkly!AY:AY,MATCH($B179,data_wkly!$C:$C,0),1))),"na"))</f>
        <v>176.2</v>
      </c>
      <c r="P179" s="124">
        <f>IF(IFERROR(IF(INDEX(data_wkly!AZ:AZ,MATCH($B179,data_wkly!$C:$C,0),1)=0,"",_xlfn.NUMBERVALUE(INDEX(data_wkly!AZ:AZ,MATCH($B179,data_wkly!$C:$C,0),1))),"na")=0,"",IFERROR(IF(INDEX(data_wkly!AZ:AZ,MATCH($B179,data_wkly!$C:$C,0),1)=0,"",_xlfn.NUMBERVALUE(INDEX(data_wkly!AZ:AZ,MATCH($B179,data_wkly!$C:$C,0),1))),"na"))</f>
        <v>197.23</v>
      </c>
      <c r="Q179" s="124">
        <f>IF(IFERROR(IF(INDEX(data_wkly!BA:BA,MATCH($B179,data_wkly!$C:$C,0),1)=0,"",_xlfn.NUMBERVALUE(INDEX(data_wkly!BA:BA,MATCH($B179,data_wkly!$C:$C,0),1))),"na")=0,"",IFERROR(IF(INDEX(data_wkly!BA:BA,MATCH($B179,data_wkly!$C:$C,0),1)=0,"",_xlfn.NUMBERVALUE(INDEX(data_wkly!BA:BA,MATCH($B179,data_wkly!$C:$C,0),1))),"na"))</f>
        <v>200.6</v>
      </c>
      <c r="R179" s="124">
        <f>IF(IFERROR(IF(INDEX(data_wkly!BB:BB,MATCH($B179,data_wkly!$C:$C,0),1)=0,"",_xlfn.NUMBERVALUE(INDEX(data_wkly!BB:BB,MATCH($B179,data_wkly!$C:$C,0),1))),"na")=0,"",IFERROR(IF(INDEX(data_wkly!BB:BB,MATCH($B179,data_wkly!$C:$C,0),1)=0,"",_xlfn.NUMBERVALUE(INDEX(data_wkly!BB:BB,MATCH($B179,data_wkly!$C:$C,0),1))),"na"))</f>
        <v>201.29</v>
      </c>
      <c r="S179" s="124">
        <f>IF(IFERROR(IF(INDEX(data_wkly!BC:BC,MATCH($B179,data_wkly!$C:$C,0),1)=0,"",_xlfn.NUMBERVALUE(INDEX(data_wkly!BC:BC,MATCH($B179,data_wkly!$C:$C,0),1))),"na")=0,"",IFERROR(IF(INDEX(data_wkly!BC:BC,MATCH($B179,data_wkly!$C:$C,0),1)=0,"",_xlfn.NUMBERVALUE(INDEX(data_wkly!BC:BC,MATCH($B179,data_wkly!$C:$C,0),1))),"na"))</f>
        <v>201.42</v>
      </c>
      <c r="T179" s="124" t="str">
        <f>IFERROR(IF(INDEX(data_wkly!BL:BL,MATCH($B179,data_wkly!$C:$C,0),1)=0,"",_xlfn.NUMBERVALUE(INDEX(data_wkly!BL:BL,MATCH($B179,data_wkly!$C:$C,0),1))),"na")</f>
        <v/>
      </c>
      <c r="U179" s="124">
        <f>IF(IFERROR(IF(INDEX(data_wkly!BD:BD,MATCH($B179,data_wkly!$C:$C,0),1)=0,"",_xlfn.NUMBERVALUE(INDEX(data_wkly!BD:BD,MATCH($B179,data_wkly!$C:$C,0),1))),"na")=0,"",IFERROR(IF(INDEX(data_wkly!BD:BD,MATCH($B179,data_wkly!$C:$C,0),1)=0,"",_xlfn.NUMBERVALUE(INDEX(data_wkly!BD:BD,MATCH($B179,data_wkly!$C:$C,0),1))),"na"))</f>
        <v>200.34</v>
      </c>
      <c r="V179" s="124">
        <f>IF(IFERROR(IF(INDEX(data_wkly!BE:BE,MATCH($B179,data_wkly!$C:$C,0),1)=0,"",_xlfn.NUMBERVALUE(INDEX(data_wkly!BE:BE,MATCH($B179,data_wkly!$C:$C,0),1))),"na")=0,"",IFERROR(IF(INDEX(data_wkly!BE:BE,MATCH($B179,data_wkly!$C:$C,0),1)=0,"",_xlfn.NUMBERVALUE(INDEX(data_wkly!BE:BE,MATCH($B179,data_wkly!$C:$C,0),1))),"na"))</f>
        <v>181.73</v>
      </c>
      <c r="W179" s="124">
        <f>IF(IFERROR(IF(INDEX(data_wkly!BF:BF,MATCH($B179,data_wkly!$C:$C,0),1)=0,"",_xlfn.NUMBERVALUE(INDEX(data_wkly!BF:BF,MATCH($B179,data_wkly!$C:$C,0),1))),"na")=0,"",IFERROR(IF(INDEX(data_wkly!BF:BF,MATCH($B179,data_wkly!$C:$C,0),1)=0,"",_xlfn.NUMBERVALUE(INDEX(data_wkly!BF:BF,MATCH($B179,data_wkly!$C:$C,0),1))),"na"))</f>
        <v>200.09</v>
      </c>
      <c r="X179" s="124" t="str">
        <f>IFERROR(IF(INDEX(data_wkly!BK:BK,MATCH($B179,data_wkly!$C:$C,0),1)=0,"",_xlfn.NUMBERVALUE(INDEX(data_wkly!BK:BK,MATCH($B179,data_wkly!$C:$C,0),1))),"na")</f>
        <v/>
      </c>
      <c r="Y179" s="124">
        <f>IF(IFERROR(IF(INDEX(data_wkly!BG:BG,MATCH($B179,data_wkly!$C:$C,0),1)=0,"",_xlfn.NUMBERVALUE(INDEX(data_wkly!BG:BG,MATCH($B179,data_wkly!$C:$C,0),1))),"na")=0,"",IFERROR(IF(INDEX(data_wkly!BG:BG,MATCH($B179,data_wkly!$C:$C,0),1)=0,"",_xlfn.NUMBERVALUE(INDEX(data_wkly!BG:BG,MATCH($B179,data_wkly!$C:$C,0),1))),"na"))</f>
        <v>201.14</v>
      </c>
      <c r="AJ179" s="41">
        <f t="shared" si="9"/>
        <v>1</v>
      </c>
    </row>
    <row r="180" spans="1:36" ht="15.5">
      <c r="A180" s="88">
        <f t="shared" si="8"/>
        <v>2</v>
      </c>
      <c r="B180" s="89">
        <f t="shared" si="10"/>
        <v>44912</v>
      </c>
      <c r="C180" s="122">
        <f>IF(IFERROR(IF(INDEX(data_wkly!AO:AO,MATCH($B180,data_wkly!$C:$C,0),1)=0,"",_xlfn.NUMBERVALUE(INDEX(data_wkly!AO:AO,MATCH($B180,data_wkly!$C:$C,0),1))),"na")=0,"",IFERROR(IF(INDEX(data_wkly!AO:AO,MATCH($B180,data_wkly!$C:$C,0),1)=0,"",_xlfn.NUMBERVALUE(INDEX(data_wkly!AO:AO,MATCH($B180,data_wkly!$C:$C,0),1))),"na"))</f>
        <v>374</v>
      </c>
      <c r="D180" s="122">
        <f>IF(IFERROR(IF(INDEX(data_wkly!AP:AP,MATCH($B180,data_wkly!$C:$C,0),1)=0,"",_xlfn.NUMBERVALUE(INDEX(data_wkly!AP:AP,MATCH($B180,data_wkly!$C:$C,0),1))),"na")=0,"",IFERROR(IF(INDEX(data_wkly!AP:AP,MATCH($B180,data_wkly!$C:$C,0),1)=0,"",_xlfn.NUMBERVALUE(INDEX(data_wkly!AP:AP,MATCH($B180,data_wkly!$C:$C,0),1))),"na"))</f>
        <v>2779</v>
      </c>
      <c r="E180" s="122">
        <f>IF(IFERROR(IF(INDEX(data_wkly!AQ:AQ,MATCH($B180,data_wkly!$C:$C,0),1)=0,"",_xlfn.NUMBERVALUE(INDEX(data_wkly!AQ:AQ,MATCH($B180,data_wkly!$C:$C,0),1))),"na")=0,"",IFERROR(IF(INDEX(data_wkly!AQ:AQ,MATCH($B180,data_wkly!$C:$C,0),1)=0,"",_xlfn.NUMBERVALUE(INDEX(data_wkly!AQ:AQ,MATCH($B180,data_wkly!$C:$C,0),1))),"na"))</f>
        <v>14296</v>
      </c>
      <c r="F180" s="122">
        <f>IF(IFERROR(IF(INDEX(data_wkly!AR:AR,MATCH($B180,data_wkly!$C:$C,0),1)=0,"",_xlfn.NUMBERVALUE(INDEX(data_wkly!AR:AR,MATCH($B180,data_wkly!$C:$C,0),1))),"na")=0,"",IFERROR(IF(INDEX(data_wkly!AR:AR,MATCH($B180,data_wkly!$C:$C,0),1)=0,"",_xlfn.NUMBERVALUE(INDEX(data_wkly!AR:AR,MATCH($B180,data_wkly!$C:$C,0),1))),"na"))</f>
        <v>29927</v>
      </c>
      <c r="G180" s="122">
        <f>IF(IFERROR(IF(INDEX(data_wkly!AS:AS,MATCH($B180,data_wkly!$C:$C,0),1)=0,"",_xlfn.NUMBERVALUE(INDEX(data_wkly!AS:AS,MATCH($B180,data_wkly!$C:$C,0),1))),"na")=0,"",IFERROR(IF(INDEX(data_wkly!AS:AS,MATCH($B180,data_wkly!$C:$C,0),1)=0,"",_xlfn.NUMBERVALUE(INDEX(data_wkly!AS:AS,MATCH($B180,data_wkly!$C:$C,0),1))),"na"))</f>
        <v>21383</v>
      </c>
      <c r="H180" s="122" t="str">
        <f>IFERROR(IF(INDEX(data_wkly!BJ:BJ,MATCH($B180,data_wkly!$C:$C,0),1)=0,"",_xlfn.NUMBERVALUE(INDEX(data_wkly!BJ:BJ,MATCH($B180,data_wkly!$C:$C,0),1))),"na")</f>
        <v/>
      </c>
      <c r="I180" s="122">
        <f>IF(IFERROR(IF(INDEX(data_wkly!AT:AT,MATCH($B180,data_wkly!$C:$C,0),1)=0,"",_xlfn.NUMBERVALUE(INDEX(data_wkly!AT:AT,MATCH($B180,data_wkly!$C:$C,0),1))),"na")=0,"",IFERROR(IF(INDEX(data_wkly!AT:AT,MATCH($B180,data_wkly!$C:$C,0),1)=0,"",_xlfn.NUMBERVALUE(INDEX(data_wkly!AT:AT,MATCH($B180,data_wkly!$C:$C,0),1))),"na"))</f>
        <v>4192</v>
      </c>
      <c r="J180" s="122">
        <f>IF(IFERROR(IF(INDEX(data_wkly!AU:AU,MATCH($B180,data_wkly!$C:$C,0),1)=0,"",_xlfn.NUMBERVALUE(INDEX(data_wkly!AU:AU,MATCH($B180,data_wkly!$C:$C,0),1))),"na")=0,"",IFERROR(IF(INDEX(data_wkly!AU:AU,MATCH($B180,data_wkly!$C:$C,0),1)=0,"",_xlfn.NUMBERVALUE(INDEX(data_wkly!AU:AU,MATCH($B180,data_wkly!$C:$C,0),1))),"na"))</f>
        <v>2470</v>
      </c>
      <c r="K180" s="122">
        <f>IF(IFERROR(IF(INDEX(data_wkly!AV:AV,MATCH($B180,data_wkly!$C:$C,0),1)=0,"",_xlfn.NUMBERVALUE(INDEX(data_wkly!AV:AV,MATCH($B180,data_wkly!$C:$C,0),1))),"na")=0,"",IFERROR(IF(INDEX(data_wkly!AV:AV,MATCH($B180,data_wkly!$C:$C,0),1)=0,"",_xlfn.NUMBERVALUE(INDEX(data_wkly!AV:AV,MATCH($B180,data_wkly!$C:$C,0),1))),"na"))</f>
        <v>75421</v>
      </c>
      <c r="L180" s="122" t="str">
        <f>IFERROR(IF(INDEX(data_wkly!BI:BI,MATCH($B180,data_wkly!$C:$C,0),1)=0,"",_xlfn.NUMBERVALUE(INDEX(data_wkly!BI:BI,MATCH($B180,data_wkly!$C:$C,0),1))),"na")</f>
        <v/>
      </c>
      <c r="M180" s="122">
        <f>IF(IFERROR(IF(INDEX(data_wkly!AW:AW,MATCH($B180,data_wkly!$C:$C,0),1)=0,"",_xlfn.NUMBERVALUE(INDEX(data_wkly!AW:AW,MATCH($B180,data_wkly!$C:$C,0),1))),"na")=0,"",IFERROR(IF(INDEX(data_wkly!AW:AW,MATCH($B180,data_wkly!$C:$C,0),1)=0,"",_xlfn.NUMBERVALUE(INDEX(data_wkly!AW:AW,MATCH($B180,data_wkly!$C:$C,0),1))),"na"))</f>
        <v>69798</v>
      </c>
      <c r="N180" s="123"/>
      <c r="O180" s="124">
        <f>IF(IFERROR(IF(INDEX(data_wkly!AY:AY,MATCH($B180,data_wkly!$C:$C,0),1)=0,"",_xlfn.NUMBERVALUE(INDEX(data_wkly!AY:AY,MATCH($B180,data_wkly!$C:$C,0),1))),"na")=0,"",IFERROR(IF(INDEX(data_wkly!AY:AY,MATCH($B180,data_wkly!$C:$C,0),1)=0,"",_xlfn.NUMBERVALUE(INDEX(data_wkly!AY:AY,MATCH($B180,data_wkly!$C:$C,0),1))),"na"))</f>
        <v>179.98</v>
      </c>
      <c r="P180" s="124">
        <f>IF(IFERROR(IF(INDEX(data_wkly!AZ:AZ,MATCH($B180,data_wkly!$C:$C,0),1)=0,"",_xlfn.NUMBERVALUE(INDEX(data_wkly!AZ:AZ,MATCH($B180,data_wkly!$C:$C,0),1))),"na")=0,"",IFERROR(IF(INDEX(data_wkly!AZ:AZ,MATCH($B180,data_wkly!$C:$C,0),1)=0,"",_xlfn.NUMBERVALUE(INDEX(data_wkly!AZ:AZ,MATCH($B180,data_wkly!$C:$C,0),1))),"na"))</f>
        <v>198.19</v>
      </c>
      <c r="Q180" s="124">
        <f>IF(IFERROR(IF(INDEX(data_wkly!BA:BA,MATCH($B180,data_wkly!$C:$C,0),1)=0,"",_xlfn.NUMBERVALUE(INDEX(data_wkly!BA:BA,MATCH($B180,data_wkly!$C:$C,0),1))),"na")=0,"",IFERROR(IF(INDEX(data_wkly!BA:BA,MATCH($B180,data_wkly!$C:$C,0),1)=0,"",_xlfn.NUMBERVALUE(INDEX(data_wkly!BA:BA,MATCH($B180,data_wkly!$C:$C,0),1))),"na"))</f>
        <v>201.06</v>
      </c>
      <c r="R180" s="124">
        <f>IF(IFERROR(IF(INDEX(data_wkly!BB:BB,MATCH($B180,data_wkly!$C:$C,0),1)=0,"",_xlfn.NUMBERVALUE(INDEX(data_wkly!BB:BB,MATCH($B180,data_wkly!$C:$C,0),1))),"na")=0,"",IFERROR(IF(INDEX(data_wkly!BB:BB,MATCH($B180,data_wkly!$C:$C,0),1)=0,"",_xlfn.NUMBERVALUE(INDEX(data_wkly!BB:BB,MATCH($B180,data_wkly!$C:$C,0),1))),"na"))</f>
        <v>201.32</v>
      </c>
      <c r="S180" s="124">
        <f>IF(IFERROR(IF(INDEX(data_wkly!BC:BC,MATCH($B180,data_wkly!$C:$C,0),1)=0,"",_xlfn.NUMBERVALUE(INDEX(data_wkly!BC:BC,MATCH($B180,data_wkly!$C:$C,0),1))),"na")=0,"",IFERROR(IF(INDEX(data_wkly!BC:BC,MATCH($B180,data_wkly!$C:$C,0),1)=0,"",_xlfn.NUMBERVALUE(INDEX(data_wkly!BC:BC,MATCH($B180,data_wkly!$C:$C,0),1))),"na"))</f>
        <v>201.33</v>
      </c>
      <c r="T180" s="124" t="str">
        <f>IFERROR(IF(INDEX(data_wkly!BL:BL,MATCH($B180,data_wkly!$C:$C,0),1)=0,"",_xlfn.NUMBERVALUE(INDEX(data_wkly!BL:BL,MATCH($B180,data_wkly!$C:$C,0),1))),"na")</f>
        <v/>
      </c>
      <c r="U180" s="124">
        <f>IF(IFERROR(IF(INDEX(data_wkly!BD:BD,MATCH($B180,data_wkly!$C:$C,0),1)=0,"",_xlfn.NUMBERVALUE(INDEX(data_wkly!BD:BD,MATCH($B180,data_wkly!$C:$C,0),1))),"na")=0,"",IFERROR(IF(INDEX(data_wkly!BD:BD,MATCH($B180,data_wkly!$C:$C,0),1)=0,"",_xlfn.NUMBERVALUE(INDEX(data_wkly!BD:BD,MATCH($B180,data_wkly!$C:$C,0),1))),"na"))</f>
        <v>200.41</v>
      </c>
      <c r="V180" s="124">
        <f>IF(IFERROR(IF(INDEX(data_wkly!BE:BE,MATCH($B180,data_wkly!$C:$C,0),1)=0,"",_xlfn.NUMBERVALUE(INDEX(data_wkly!BE:BE,MATCH($B180,data_wkly!$C:$C,0),1))),"na")=0,"",IFERROR(IF(INDEX(data_wkly!BE:BE,MATCH($B180,data_wkly!$C:$C,0),1)=0,"",_xlfn.NUMBERVALUE(INDEX(data_wkly!BE:BE,MATCH($B180,data_wkly!$C:$C,0),1))),"na"))</f>
        <v>185.35</v>
      </c>
      <c r="W180" s="124">
        <f>IF(IFERROR(IF(INDEX(data_wkly!BF:BF,MATCH($B180,data_wkly!$C:$C,0),1)=0,"",_xlfn.NUMBERVALUE(INDEX(data_wkly!BF:BF,MATCH($B180,data_wkly!$C:$C,0),1))),"na")=0,"",IFERROR(IF(INDEX(data_wkly!BF:BF,MATCH($B180,data_wkly!$C:$C,0),1)=0,"",_xlfn.NUMBERVALUE(INDEX(data_wkly!BF:BF,MATCH($B180,data_wkly!$C:$C,0),1))),"na"))</f>
        <v>200.48</v>
      </c>
      <c r="X180" s="124" t="str">
        <f>IFERROR(IF(INDEX(data_wkly!BK:BK,MATCH($B180,data_wkly!$C:$C,0),1)=0,"",_xlfn.NUMBERVALUE(INDEX(data_wkly!BK:BK,MATCH($B180,data_wkly!$C:$C,0),1))),"na")</f>
        <v/>
      </c>
      <c r="Y180" s="124">
        <f>IF(IFERROR(IF(INDEX(data_wkly!BG:BG,MATCH($B180,data_wkly!$C:$C,0),1)=0,"",_xlfn.NUMBERVALUE(INDEX(data_wkly!BG:BG,MATCH($B180,data_wkly!$C:$C,0),1))),"na")=0,"",IFERROR(IF(INDEX(data_wkly!BG:BG,MATCH($B180,data_wkly!$C:$C,0),1)=0,"",_xlfn.NUMBERVALUE(INDEX(data_wkly!BG:BG,MATCH($B180,data_wkly!$C:$C,0),1))),"na"))</f>
        <v>201.22</v>
      </c>
      <c r="AJ180" s="41">
        <f t="shared" si="9"/>
        <v>2</v>
      </c>
    </row>
    <row r="181" spans="1:36" ht="15.5">
      <c r="A181" s="88">
        <f t="shared" si="8"/>
        <v>1</v>
      </c>
      <c r="B181" s="89">
        <f t="shared" si="10"/>
        <v>44919</v>
      </c>
      <c r="C181" s="122">
        <f>IF(IFERROR(IF(INDEX(data_wkly!AO:AO,MATCH($B181,data_wkly!$C:$C,0),1)=0,"",_xlfn.NUMBERVALUE(INDEX(data_wkly!AO:AO,MATCH($B181,data_wkly!$C:$C,0),1))),"na")=0,"",IFERROR(IF(INDEX(data_wkly!AO:AO,MATCH($B181,data_wkly!$C:$C,0),1)=0,"",_xlfn.NUMBERVALUE(INDEX(data_wkly!AO:AO,MATCH($B181,data_wkly!$C:$C,0),1))),"na"))</f>
        <v>304</v>
      </c>
      <c r="D181" s="122">
        <f>IF(IFERROR(IF(INDEX(data_wkly!AP:AP,MATCH($B181,data_wkly!$C:$C,0),1)=0,"",_xlfn.NUMBERVALUE(INDEX(data_wkly!AP:AP,MATCH($B181,data_wkly!$C:$C,0),1))),"na")=0,"",IFERROR(IF(INDEX(data_wkly!AP:AP,MATCH($B181,data_wkly!$C:$C,0),1)=0,"",_xlfn.NUMBERVALUE(INDEX(data_wkly!AP:AP,MATCH($B181,data_wkly!$C:$C,0),1))),"na"))</f>
        <v>2275</v>
      </c>
      <c r="E181" s="122">
        <f>IF(IFERROR(IF(INDEX(data_wkly!AQ:AQ,MATCH($B181,data_wkly!$C:$C,0),1)=0,"",_xlfn.NUMBERVALUE(INDEX(data_wkly!AQ:AQ,MATCH($B181,data_wkly!$C:$C,0),1))),"na")=0,"",IFERROR(IF(INDEX(data_wkly!AQ:AQ,MATCH($B181,data_wkly!$C:$C,0),1)=0,"",_xlfn.NUMBERVALUE(INDEX(data_wkly!AQ:AQ,MATCH($B181,data_wkly!$C:$C,0),1))),"na"))</f>
        <v>12386</v>
      </c>
      <c r="F181" s="122">
        <f>IF(IFERROR(IF(INDEX(data_wkly!AR:AR,MATCH($B181,data_wkly!$C:$C,0),1)=0,"",_xlfn.NUMBERVALUE(INDEX(data_wkly!AR:AR,MATCH($B181,data_wkly!$C:$C,0),1))),"na")=0,"",IFERROR(IF(INDEX(data_wkly!AR:AR,MATCH($B181,data_wkly!$C:$C,0),1)=0,"",_xlfn.NUMBERVALUE(INDEX(data_wkly!AR:AR,MATCH($B181,data_wkly!$C:$C,0),1))),"na"))</f>
        <v>24483</v>
      </c>
      <c r="G181" s="122">
        <f>IF(IFERROR(IF(INDEX(data_wkly!AS:AS,MATCH($B181,data_wkly!$C:$C,0),1)=0,"",_xlfn.NUMBERVALUE(INDEX(data_wkly!AS:AS,MATCH($B181,data_wkly!$C:$C,0),1))),"na")=0,"",IFERROR(IF(INDEX(data_wkly!AS:AS,MATCH($B181,data_wkly!$C:$C,0),1)=0,"",_xlfn.NUMBERVALUE(INDEX(data_wkly!AS:AS,MATCH($B181,data_wkly!$C:$C,0),1))),"na"))</f>
        <v>17055</v>
      </c>
      <c r="H181" s="122" t="str">
        <f>IFERROR(IF(INDEX(data_wkly!BJ:BJ,MATCH($B181,data_wkly!$C:$C,0),1)=0,"",_xlfn.NUMBERVALUE(INDEX(data_wkly!BJ:BJ,MATCH($B181,data_wkly!$C:$C,0),1))),"na")</f>
        <v/>
      </c>
      <c r="I181" s="122">
        <f>IF(IFERROR(IF(INDEX(data_wkly!AT:AT,MATCH($B181,data_wkly!$C:$C,0),1)=0,"",_xlfn.NUMBERVALUE(INDEX(data_wkly!AT:AT,MATCH($B181,data_wkly!$C:$C,0),1))),"na")=0,"",IFERROR(IF(INDEX(data_wkly!AT:AT,MATCH($B181,data_wkly!$C:$C,0),1)=0,"",_xlfn.NUMBERVALUE(INDEX(data_wkly!AT:AT,MATCH($B181,data_wkly!$C:$C,0),1))),"na"))</f>
        <v>3499</v>
      </c>
      <c r="J181" s="122">
        <f>IF(IFERROR(IF(INDEX(data_wkly!AU:AU,MATCH($B181,data_wkly!$C:$C,0),1)=0,"",_xlfn.NUMBERVALUE(INDEX(data_wkly!AU:AU,MATCH($B181,data_wkly!$C:$C,0),1))),"na")=0,"",IFERROR(IF(INDEX(data_wkly!AU:AU,MATCH($B181,data_wkly!$C:$C,0),1)=0,"",_xlfn.NUMBERVALUE(INDEX(data_wkly!AU:AU,MATCH($B181,data_wkly!$C:$C,0),1))),"na"))</f>
        <v>1981</v>
      </c>
      <c r="K181" s="122">
        <f>IF(IFERROR(IF(INDEX(data_wkly!AV:AV,MATCH($B181,data_wkly!$C:$C,0),1)=0,"",_xlfn.NUMBERVALUE(INDEX(data_wkly!AV:AV,MATCH($B181,data_wkly!$C:$C,0),1))),"na")=0,"",IFERROR(IF(INDEX(data_wkly!AV:AV,MATCH($B181,data_wkly!$C:$C,0),1)=0,"",_xlfn.NUMBERVALUE(INDEX(data_wkly!AV:AV,MATCH($B181,data_wkly!$C:$C,0),1))),"na"))</f>
        <v>61983</v>
      </c>
      <c r="L181" s="122" t="str">
        <f>IFERROR(IF(INDEX(data_wkly!BI:BI,MATCH($B181,data_wkly!$C:$C,0),1)=0,"",_xlfn.NUMBERVALUE(INDEX(data_wkly!BI:BI,MATCH($B181,data_wkly!$C:$C,0),1))),"na")</f>
        <v/>
      </c>
      <c r="M181" s="122">
        <f>IF(IFERROR(IF(INDEX(data_wkly!AW:AW,MATCH($B181,data_wkly!$C:$C,0),1)=0,"",_xlfn.NUMBERVALUE(INDEX(data_wkly!AW:AW,MATCH($B181,data_wkly!$C:$C,0),1))),"na")=0,"",IFERROR(IF(INDEX(data_wkly!AW:AW,MATCH($B181,data_wkly!$C:$C,0),1)=0,"",_xlfn.NUMBERVALUE(INDEX(data_wkly!AW:AW,MATCH($B181,data_wkly!$C:$C,0),1))),"na"))</f>
        <v>57423</v>
      </c>
      <c r="N181" s="123"/>
      <c r="O181" s="124">
        <f>IF(IFERROR(IF(INDEX(data_wkly!AY:AY,MATCH($B181,data_wkly!$C:$C,0),1)=0,"",_xlfn.NUMBERVALUE(INDEX(data_wkly!AY:AY,MATCH($B181,data_wkly!$C:$C,0),1))),"na")=0,"",IFERROR(IF(INDEX(data_wkly!AY:AY,MATCH($B181,data_wkly!$C:$C,0),1)=0,"",_xlfn.NUMBERVALUE(INDEX(data_wkly!AY:AY,MATCH($B181,data_wkly!$C:$C,0),1))),"na"))</f>
        <v>173.36</v>
      </c>
      <c r="P181" s="124">
        <f>IF(IFERROR(IF(INDEX(data_wkly!AZ:AZ,MATCH($B181,data_wkly!$C:$C,0),1)=0,"",_xlfn.NUMBERVALUE(INDEX(data_wkly!AZ:AZ,MATCH($B181,data_wkly!$C:$C,0),1))),"na")=0,"",IFERROR(IF(INDEX(data_wkly!AZ:AZ,MATCH($B181,data_wkly!$C:$C,0),1)=0,"",_xlfn.NUMBERVALUE(INDEX(data_wkly!AZ:AZ,MATCH($B181,data_wkly!$C:$C,0),1))),"na"))</f>
        <v>196.1</v>
      </c>
      <c r="Q181" s="124">
        <f>IF(IFERROR(IF(INDEX(data_wkly!BA:BA,MATCH($B181,data_wkly!$C:$C,0),1)=0,"",_xlfn.NUMBERVALUE(INDEX(data_wkly!BA:BA,MATCH($B181,data_wkly!$C:$C,0),1))),"na")=0,"",IFERROR(IF(INDEX(data_wkly!BA:BA,MATCH($B181,data_wkly!$C:$C,0),1)=0,"",_xlfn.NUMBERVALUE(INDEX(data_wkly!BA:BA,MATCH($B181,data_wkly!$C:$C,0),1))),"na"))</f>
        <v>200.46</v>
      </c>
      <c r="R181" s="124">
        <f>IF(IFERROR(IF(INDEX(data_wkly!BB:BB,MATCH($B181,data_wkly!$C:$C,0),1)=0,"",_xlfn.NUMBERVALUE(INDEX(data_wkly!BB:BB,MATCH($B181,data_wkly!$C:$C,0),1))),"na")=0,"",IFERROR(IF(INDEX(data_wkly!BB:BB,MATCH($B181,data_wkly!$C:$C,0),1)=0,"",_xlfn.NUMBERVALUE(INDEX(data_wkly!BB:BB,MATCH($B181,data_wkly!$C:$C,0),1))),"na"))</f>
        <v>201.66</v>
      </c>
      <c r="S181" s="124">
        <f>IF(IFERROR(IF(INDEX(data_wkly!BC:BC,MATCH($B181,data_wkly!$C:$C,0),1)=0,"",_xlfn.NUMBERVALUE(INDEX(data_wkly!BC:BC,MATCH($B181,data_wkly!$C:$C,0),1))),"na")=0,"",IFERROR(IF(INDEX(data_wkly!BC:BC,MATCH($B181,data_wkly!$C:$C,0),1)=0,"",_xlfn.NUMBERVALUE(INDEX(data_wkly!BC:BC,MATCH($B181,data_wkly!$C:$C,0),1))),"na"))</f>
        <v>201.43</v>
      </c>
      <c r="T181" s="124" t="str">
        <f>IFERROR(IF(INDEX(data_wkly!BL:BL,MATCH($B181,data_wkly!$C:$C,0),1)=0,"",_xlfn.NUMBERVALUE(INDEX(data_wkly!BL:BL,MATCH($B181,data_wkly!$C:$C,0),1))),"na")</f>
        <v/>
      </c>
      <c r="U181" s="124">
        <f>IF(IFERROR(IF(INDEX(data_wkly!BD:BD,MATCH($B181,data_wkly!$C:$C,0),1)=0,"",_xlfn.NUMBERVALUE(INDEX(data_wkly!BD:BD,MATCH($B181,data_wkly!$C:$C,0),1))),"na")=0,"",IFERROR(IF(INDEX(data_wkly!BD:BD,MATCH($B181,data_wkly!$C:$C,0),1)=0,"",_xlfn.NUMBERVALUE(INDEX(data_wkly!BD:BD,MATCH($B181,data_wkly!$C:$C,0),1))),"na"))</f>
        <v>200.77</v>
      </c>
      <c r="V181" s="124">
        <f>IF(IFERROR(IF(INDEX(data_wkly!BE:BE,MATCH($B181,data_wkly!$C:$C,0),1)=0,"",_xlfn.NUMBERVALUE(INDEX(data_wkly!BE:BE,MATCH($B181,data_wkly!$C:$C,0),1))),"na")=0,"",IFERROR(IF(INDEX(data_wkly!BE:BE,MATCH($B181,data_wkly!$C:$C,0),1)=0,"",_xlfn.NUMBERVALUE(INDEX(data_wkly!BE:BE,MATCH($B181,data_wkly!$C:$C,0),1))),"na"))</f>
        <v>189.06</v>
      </c>
      <c r="W181" s="124">
        <f>IF(IFERROR(IF(INDEX(data_wkly!BF:BF,MATCH($B181,data_wkly!$C:$C,0),1)=0,"",_xlfn.NUMBERVALUE(INDEX(data_wkly!BF:BF,MATCH($B181,data_wkly!$C:$C,0),1))),"na")=0,"",IFERROR(IF(INDEX(data_wkly!BF:BF,MATCH($B181,data_wkly!$C:$C,0),1)=0,"",_xlfn.NUMBERVALUE(INDEX(data_wkly!BF:BF,MATCH($B181,data_wkly!$C:$C,0),1))),"na"))</f>
        <v>200.56</v>
      </c>
      <c r="X181" s="124" t="str">
        <f>IFERROR(IF(INDEX(data_wkly!BK:BK,MATCH($B181,data_wkly!$C:$C,0),1)=0,"",_xlfn.NUMBERVALUE(INDEX(data_wkly!BK:BK,MATCH($B181,data_wkly!$C:$C,0),1))),"na")</f>
        <v/>
      </c>
      <c r="Y181" s="124">
        <f>IF(IFERROR(IF(INDEX(data_wkly!BG:BG,MATCH($B181,data_wkly!$C:$C,0),1)=0,"",_xlfn.NUMBERVALUE(INDEX(data_wkly!BG:BG,MATCH($B181,data_wkly!$C:$C,0),1))),"na")=0,"",IFERROR(IF(INDEX(data_wkly!BG:BG,MATCH($B181,data_wkly!$C:$C,0),1)=0,"",_xlfn.NUMBERVALUE(INDEX(data_wkly!BG:BG,MATCH($B181,data_wkly!$C:$C,0),1))),"na"))</f>
        <v>201.28</v>
      </c>
      <c r="AJ181" s="41">
        <f t="shared" si="9"/>
        <v>1</v>
      </c>
    </row>
    <row r="182" spans="1:36" ht="15.5">
      <c r="A182" s="88">
        <f t="shared" si="8"/>
        <v>2</v>
      </c>
      <c r="B182" s="89">
        <f t="shared" si="10"/>
        <v>44926</v>
      </c>
      <c r="C182" s="122">
        <f>IF(IFERROR(IF(INDEX(data_wkly!AO:AO,MATCH($B182,data_wkly!$C:$C,0),1)=0,"",_xlfn.NUMBERVALUE(INDEX(data_wkly!AO:AO,MATCH($B182,data_wkly!$C:$C,0),1))),"na")=0,"",IFERROR(IF(INDEX(data_wkly!AO:AO,MATCH($B182,data_wkly!$C:$C,0),1)=0,"",_xlfn.NUMBERVALUE(INDEX(data_wkly!AO:AO,MATCH($B182,data_wkly!$C:$C,0),1))),"na"))</f>
        <v>157</v>
      </c>
      <c r="D182" s="122">
        <f>IF(IFERROR(IF(INDEX(data_wkly!AP:AP,MATCH($B182,data_wkly!$C:$C,0),1)=0,"",_xlfn.NUMBERVALUE(INDEX(data_wkly!AP:AP,MATCH($B182,data_wkly!$C:$C,0),1))),"na")=0,"",IFERROR(IF(INDEX(data_wkly!AP:AP,MATCH($B182,data_wkly!$C:$C,0),1)=0,"",_xlfn.NUMBERVALUE(INDEX(data_wkly!AP:AP,MATCH($B182,data_wkly!$C:$C,0),1))),"na"))</f>
        <v>1061</v>
      </c>
      <c r="E182" s="122">
        <f>IF(IFERROR(IF(INDEX(data_wkly!AQ:AQ,MATCH($B182,data_wkly!$C:$C,0),1)=0,"",_xlfn.NUMBERVALUE(INDEX(data_wkly!AQ:AQ,MATCH($B182,data_wkly!$C:$C,0),1))),"na")=0,"",IFERROR(IF(INDEX(data_wkly!AQ:AQ,MATCH($B182,data_wkly!$C:$C,0),1)=0,"",_xlfn.NUMBERVALUE(INDEX(data_wkly!AQ:AQ,MATCH($B182,data_wkly!$C:$C,0),1))),"na"))</f>
        <v>7015</v>
      </c>
      <c r="F182" s="122">
        <f>IF(IFERROR(IF(INDEX(data_wkly!AR:AR,MATCH($B182,data_wkly!$C:$C,0),1)=0,"",_xlfn.NUMBERVALUE(INDEX(data_wkly!AR:AR,MATCH($B182,data_wkly!$C:$C,0),1))),"na")=0,"",IFERROR(IF(INDEX(data_wkly!AR:AR,MATCH($B182,data_wkly!$C:$C,0),1)=0,"",_xlfn.NUMBERVALUE(INDEX(data_wkly!AR:AR,MATCH($B182,data_wkly!$C:$C,0),1))),"na"))</f>
        <v>17549</v>
      </c>
      <c r="G182" s="122">
        <f>IF(IFERROR(IF(INDEX(data_wkly!AS:AS,MATCH($B182,data_wkly!$C:$C,0),1)=0,"",_xlfn.NUMBERVALUE(INDEX(data_wkly!AS:AS,MATCH($B182,data_wkly!$C:$C,0),1))),"na")=0,"",IFERROR(IF(INDEX(data_wkly!AS:AS,MATCH($B182,data_wkly!$C:$C,0),1)=0,"",_xlfn.NUMBERVALUE(INDEX(data_wkly!AS:AS,MATCH($B182,data_wkly!$C:$C,0),1))),"na"))</f>
        <v>14433</v>
      </c>
      <c r="H182" s="122" t="str">
        <f>IFERROR(IF(INDEX(data_wkly!BJ:BJ,MATCH($B182,data_wkly!$C:$C,0),1)=0,"",_xlfn.NUMBERVALUE(INDEX(data_wkly!BJ:BJ,MATCH($B182,data_wkly!$C:$C,0),1))),"na")</f>
        <v/>
      </c>
      <c r="I182" s="122">
        <f>IF(IFERROR(IF(INDEX(data_wkly!AT:AT,MATCH($B182,data_wkly!$C:$C,0),1)=0,"",_xlfn.NUMBERVALUE(INDEX(data_wkly!AT:AT,MATCH($B182,data_wkly!$C:$C,0),1))),"na")=0,"",IFERROR(IF(INDEX(data_wkly!AT:AT,MATCH($B182,data_wkly!$C:$C,0),1)=0,"",_xlfn.NUMBERVALUE(INDEX(data_wkly!AT:AT,MATCH($B182,data_wkly!$C:$C,0),1))),"na"))</f>
        <v>3343</v>
      </c>
      <c r="J182" s="122">
        <f>IF(IFERROR(IF(INDEX(data_wkly!AU:AU,MATCH($B182,data_wkly!$C:$C,0),1)=0,"",_xlfn.NUMBERVALUE(INDEX(data_wkly!AU:AU,MATCH($B182,data_wkly!$C:$C,0),1))),"na")=0,"",IFERROR(IF(INDEX(data_wkly!AU:AU,MATCH($B182,data_wkly!$C:$C,0),1)=0,"",_xlfn.NUMBERVALUE(INDEX(data_wkly!AU:AU,MATCH($B182,data_wkly!$C:$C,0),1))),"na"))</f>
        <v>1815</v>
      </c>
      <c r="K182" s="122">
        <f>IF(IFERROR(IF(INDEX(data_wkly!AV:AV,MATCH($B182,data_wkly!$C:$C,0),1)=0,"",_xlfn.NUMBERVALUE(INDEX(data_wkly!AV:AV,MATCH($B182,data_wkly!$C:$C,0),1))),"na")=0,"",IFERROR(IF(INDEX(data_wkly!AV:AV,MATCH($B182,data_wkly!$C:$C,0),1)=0,"",_xlfn.NUMBERVALUE(INDEX(data_wkly!AV:AV,MATCH($B182,data_wkly!$C:$C,0),1))),"na"))</f>
        <v>45373</v>
      </c>
      <c r="L182" s="122" t="str">
        <f>IFERROR(IF(INDEX(data_wkly!BI:BI,MATCH($B182,data_wkly!$C:$C,0),1)=0,"",_xlfn.NUMBERVALUE(INDEX(data_wkly!BI:BI,MATCH($B182,data_wkly!$C:$C,0),1))),"na")</f>
        <v/>
      </c>
      <c r="M182" s="122">
        <f>IF(IFERROR(IF(INDEX(data_wkly!AW:AW,MATCH($B182,data_wkly!$C:$C,0),1)=0,"",_xlfn.NUMBERVALUE(INDEX(data_wkly!AW:AW,MATCH($B182,data_wkly!$C:$C,0),1))),"na")=0,"",IFERROR(IF(INDEX(data_wkly!AW:AW,MATCH($B182,data_wkly!$C:$C,0),1)=0,"",_xlfn.NUMBERVALUE(INDEX(data_wkly!AW:AW,MATCH($B182,data_wkly!$C:$C,0),1))),"na"))</f>
        <v>42340</v>
      </c>
      <c r="N182" s="123"/>
      <c r="O182" s="124">
        <f>IF(IFERROR(IF(INDEX(data_wkly!AY:AY,MATCH($B182,data_wkly!$C:$C,0),1)=0,"",_xlfn.NUMBERVALUE(INDEX(data_wkly!AY:AY,MATCH($B182,data_wkly!$C:$C,0),1))),"na")=0,"",IFERROR(IF(INDEX(data_wkly!AY:AY,MATCH($B182,data_wkly!$C:$C,0),1)=0,"",_xlfn.NUMBERVALUE(INDEX(data_wkly!AY:AY,MATCH($B182,data_wkly!$C:$C,0),1))),"na"))</f>
        <v>178.59</v>
      </c>
      <c r="P182" s="124">
        <f>IF(IFERROR(IF(INDEX(data_wkly!AZ:AZ,MATCH($B182,data_wkly!$C:$C,0),1)=0,"",_xlfn.NUMBERVALUE(INDEX(data_wkly!AZ:AZ,MATCH($B182,data_wkly!$C:$C,0),1))),"na")=0,"",IFERROR(IF(INDEX(data_wkly!AZ:AZ,MATCH($B182,data_wkly!$C:$C,0),1)=0,"",_xlfn.NUMBERVALUE(INDEX(data_wkly!AZ:AZ,MATCH($B182,data_wkly!$C:$C,0),1))),"na"))</f>
        <v>198.39</v>
      </c>
      <c r="Q182" s="124">
        <f>IF(IFERROR(IF(INDEX(data_wkly!BA:BA,MATCH($B182,data_wkly!$C:$C,0),1)=0,"",_xlfn.NUMBERVALUE(INDEX(data_wkly!BA:BA,MATCH($B182,data_wkly!$C:$C,0),1))),"na")=0,"",IFERROR(IF(INDEX(data_wkly!BA:BA,MATCH($B182,data_wkly!$C:$C,0),1)=0,"",_xlfn.NUMBERVALUE(INDEX(data_wkly!BA:BA,MATCH($B182,data_wkly!$C:$C,0),1))),"na"))</f>
        <v>201.88</v>
      </c>
      <c r="R182" s="124">
        <f>IF(IFERROR(IF(INDEX(data_wkly!BB:BB,MATCH($B182,data_wkly!$C:$C,0),1)=0,"",_xlfn.NUMBERVALUE(INDEX(data_wkly!BB:BB,MATCH($B182,data_wkly!$C:$C,0),1))),"na")=0,"",IFERROR(IF(INDEX(data_wkly!BB:BB,MATCH($B182,data_wkly!$C:$C,0),1)=0,"",_xlfn.NUMBERVALUE(INDEX(data_wkly!BB:BB,MATCH($B182,data_wkly!$C:$C,0),1))),"na"))</f>
        <v>202.45</v>
      </c>
      <c r="S182" s="124">
        <f>IF(IFERROR(IF(INDEX(data_wkly!BC:BC,MATCH($B182,data_wkly!$C:$C,0),1)=0,"",_xlfn.NUMBERVALUE(INDEX(data_wkly!BC:BC,MATCH($B182,data_wkly!$C:$C,0),1))),"na")=0,"",IFERROR(IF(INDEX(data_wkly!BC:BC,MATCH($B182,data_wkly!$C:$C,0),1)=0,"",_xlfn.NUMBERVALUE(INDEX(data_wkly!BC:BC,MATCH($B182,data_wkly!$C:$C,0),1))),"na"))</f>
        <v>202.06</v>
      </c>
      <c r="T182" s="124" t="str">
        <f>IFERROR(IF(INDEX(data_wkly!BL:BL,MATCH($B182,data_wkly!$C:$C,0),1)=0,"",_xlfn.NUMBERVALUE(INDEX(data_wkly!BL:BL,MATCH($B182,data_wkly!$C:$C,0),1))),"na")</f>
        <v/>
      </c>
      <c r="U182" s="124">
        <f>IF(IFERROR(IF(INDEX(data_wkly!BD:BD,MATCH($B182,data_wkly!$C:$C,0),1)=0,"",_xlfn.NUMBERVALUE(INDEX(data_wkly!BD:BD,MATCH($B182,data_wkly!$C:$C,0),1))),"na")=0,"",IFERROR(IF(INDEX(data_wkly!BD:BD,MATCH($B182,data_wkly!$C:$C,0),1)=0,"",_xlfn.NUMBERVALUE(INDEX(data_wkly!BD:BD,MATCH($B182,data_wkly!$C:$C,0),1))),"na"))</f>
        <v>201.18</v>
      </c>
      <c r="V182" s="124">
        <f>IF(IFERROR(IF(INDEX(data_wkly!BE:BE,MATCH($B182,data_wkly!$C:$C,0),1)=0,"",_xlfn.NUMBERVALUE(INDEX(data_wkly!BE:BE,MATCH($B182,data_wkly!$C:$C,0),1))),"na")=0,"",IFERROR(IF(INDEX(data_wkly!BE:BE,MATCH($B182,data_wkly!$C:$C,0),1)=0,"",_xlfn.NUMBERVALUE(INDEX(data_wkly!BE:BE,MATCH($B182,data_wkly!$C:$C,0),1))),"na"))</f>
        <v>184.35</v>
      </c>
      <c r="W182" s="124">
        <f>IF(IFERROR(IF(INDEX(data_wkly!BF:BF,MATCH($B182,data_wkly!$C:$C,0),1)=0,"",_xlfn.NUMBERVALUE(INDEX(data_wkly!BF:BF,MATCH($B182,data_wkly!$C:$C,0),1))),"na")=0,"",IFERROR(IF(INDEX(data_wkly!BF:BF,MATCH($B182,data_wkly!$C:$C,0),1)=0,"",_xlfn.NUMBERVALUE(INDEX(data_wkly!BF:BF,MATCH($B182,data_wkly!$C:$C,0),1))),"na"))</f>
        <v>201.24</v>
      </c>
      <c r="X182" s="124" t="str">
        <f>IFERROR(IF(INDEX(data_wkly!BK:BK,MATCH($B182,data_wkly!$C:$C,0),1)=0,"",_xlfn.NUMBERVALUE(INDEX(data_wkly!BK:BK,MATCH($B182,data_wkly!$C:$C,0),1))),"na")</f>
        <v/>
      </c>
      <c r="Y182" s="124">
        <f>IF(IFERROR(IF(INDEX(data_wkly!BG:BG,MATCH($B182,data_wkly!$C:$C,0),1)=0,"",_xlfn.NUMBERVALUE(INDEX(data_wkly!BG:BG,MATCH($B182,data_wkly!$C:$C,0),1))),"na")=0,"",IFERROR(IF(INDEX(data_wkly!BG:BG,MATCH($B182,data_wkly!$C:$C,0),1)=0,"",_xlfn.NUMBERVALUE(INDEX(data_wkly!BG:BG,MATCH($B182,data_wkly!$C:$C,0),1))),"na"))</f>
        <v>202.12</v>
      </c>
      <c r="AJ182" s="41">
        <f t="shared" si="9"/>
        <v>2</v>
      </c>
    </row>
    <row r="183" spans="1:36" ht="15.5">
      <c r="A183" s="88">
        <f t="shared" si="8"/>
        <v>1</v>
      </c>
      <c r="B183" s="89">
        <f t="shared" si="10"/>
        <v>44933</v>
      </c>
      <c r="C183" s="122">
        <f>IF(IFERROR(IF(INDEX(data_wkly!AO:AO,MATCH($B183,data_wkly!$C:$C,0),1)=0,"",_xlfn.NUMBERVALUE(INDEX(data_wkly!AO:AO,MATCH($B183,data_wkly!$C:$C,0),1))),"na")=0,"",IFERROR(IF(INDEX(data_wkly!AO:AO,MATCH($B183,data_wkly!$C:$C,0),1)=0,"",_xlfn.NUMBERVALUE(INDEX(data_wkly!AO:AO,MATCH($B183,data_wkly!$C:$C,0),1))),"na"))</f>
        <v>168</v>
      </c>
      <c r="D183" s="122">
        <f>IF(IFERROR(IF(INDEX(data_wkly!AP:AP,MATCH($B183,data_wkly!$C:$C,0),1)=0,"",_xlfn.NUMBERVALUE(INDEX(data_wkly!AP:AP,MATCH($B183,data_wkly!$C:$C,0),1))),"na")=0,"",IFERROR(IF(INDEX(data_wkly!AP:AP,MATCH($B183,data_wkly!$C:$C,0),1)=0,"",_xlfn.NUMBERVALUE(INDEX(data_wkly!AP:AP,MATCH($B183,data_wkly!$C:$C,0),1))),"na"))</f>
        <v>1280</v>
      </c>
      <c r="E183" s="122">
        <f>IF(IFERROR(IF(INDEX(data_wkly!AQ:AQ,MATCH($B183,data_wkly!$C:$C,0),1)=0,"",_xlfn.NUMBERVALUE(INDEX(data_wkly!AQ:AQ,MATCH($B183,data_wkly!$C:$C,0),1))),"na")=0,"",IFERROR(IF(INDEX(data_wkly!AQ:AQ,MATCH($B183,data_wkly!$C:$C,0),1)=0,"",_xlfn.NUMBERVALUE(INDEX(data_wkly!AQ:AQ,MATCH($B183,data_wkly!$C:$C,0),1))),"na"))</f>
        <v>8276</v>
      </c>
      <c r="F183" s="122">
        <f>IF(IFERROR(IF(INDEX(data_wkly!AR:AR,MATCH($B183,data_wkly!$C:$C,0),1)=0,"",_xlfn.NUMBERVALUE(INDEX(data_wkly!AR:AR,MATCH($B183,data_wkly!$C:$C,0),1))),"na")=0,"",IFERROR(IF(INDEX(data_wkly!AR:AR,MATCH($B183,data_wkly!$C:$C,0),1)=0,"",_xlfn.NUMBERVALUE(INDEX(data_wkly!AR:AR,MATCH($B183,data_wkly!$C:$C,0),1))),"na"))</f>
        <v>20621</v>
      </c>
      <c r="G183" s="122">
        <f>IF(IFERROR(IF(INDEX(data_wkly!AS:AS,MATCH($B183,data_wkly!$C:$C,0),1)=0,"",_xlfn.NUMBERVALUE(INDEX(data_wkly!AS:AS,MATCH($B183,data_wkly!$C:$C,0),1))),"na")=0,"",IFERROR(IF(INDEX(data_wkly!AS:AS,MATCH($B183,data_wkly!$C:$C,0),1)=0,"",_xlfn.NUMBERVALUE(INDEX(data_wkly!AS:AS,MATCH($B183,data_wkly!$C:$C,0),1))),"na"))</f>
        <v>19909</v>
      </c>
      <c r="H183" s="122" t="str">
        <f>IFERROR(IF(INDEX(data_wkly!BJ:BJ,MATCH($B183,data_wkly!$C:$C,0),1)=0,"",_xlfn.NUMBERVALUE(INDEX(data_wkly!BJ:BJ,MATCH($B183,data_wkly!$C:$C,0),1))),"na")</f>
        <v/>
      </c>
      <c r="I183" s="122">
        <f>IF(IFERROR(IF(INDEX(data_wkly!AT:AT,MATCH($B183,data_wkly!$C:$C,0),1)=0,"",_xlfn.NUMBERVALUE(INDEX(data_wkly!AT:AT,MATCH($B183,data_wkly!$C:$C,0),1))),"na")=0,"",IFERROR(IF(INDEX(data_wkly!AT:AT,MATCH($B183,data_wkly!$C:$C,0),1)=0,"",_xlfn.NUMBERVALUE(INDEX(data_wkly!AT:AT,MATCH($B183,data_wkly!$C:$C,0),1))),"na"))</f>
        <v>5110</v>
      </c>
      <c r="J183" s="122">
        <f>IF(IFERROR(IF(INDEX(data_wkly!AU:AU,MATCH($B183,data_wkly!$C:$C,0),1)=0,"",_xlfn.NUMBERVALUE(INDEX(data_wkly!AU:AU,MATCH($B183,data_wkly!$C:$C,0),1))),"na")=0,"",IFERROR(IF(INDEX(data_wkly!AU:AU,MATCH($B183,data_wkly!$C:$C,0),1)=0,"",_xlfn.NUMBERVALUE(INDEX(data_wkly!AU:AU,MATCH($B183,data_wkly!$C:$C,0),1))),"na"))</f>
        <v>3086</v>
      </c>
      <c r="K183" s="122">
        <f>IF(IFERROR(IF(INDEX(data_wkly!AV:AV,MATCH($B183,data_wkly!$C:$C,0),1)=0,"",_xlfn.NUMBERVALUE(INDEX(data_wkly!AV:AV,MATCH($B183,data_wkly!$C:$C,0),1))),"na")=0,"",IFERROR(IF(INDEX(data_wkly!AV:AV,MATCH($B183,data_wkly!$C:$C,0),1)=0,"",_xlfn.NUMBERVALUE(INDEX(data_wkly!AV:AV,MATCH($B183,data_wkly!$C:$C,0),1))),"na"))</f>
        <v>58450</v>
      </c>
      <c r="L183" s="122" t="str">
        <f>IFERROR(IF(INDEX(data_wkly!BI:BI,MATCH($B183,data_wkly!$C:$C,0),1)=0,"",_xlfn.NUMBERVALUE(INDEX(data_wkly!BI:BI,MATCH($B183,data_wkly!$C:$C,0),1))),"na")</f>
        <v/>
      </c>
      <c r="M183" s="122">
        <f>IF(IFERROR(IF(INDEX(data_wkly!AW:AW,MATCH($B183,data_wkly!$C:$C,0),1)=0,"",_xlfn.NUMBERVALUE(INDEX(data_wkly!AW:AW,MATCH($B183,data_wkly!$C:$C,0),1))),"na")=0,"",IFERROR(IF(INDEX(data_wkly!AW:AW,MATCH($B183,data_wkly!$C:$C,0),1)=0,"",_xlfn.NUMBERVALUE(INDEX(data_wkly!AW:AW,MATCH($B183,data_wkly!$C:$C,0),1))),"na"))</f>
        <v>53916</v>
      </c>
      <c r="N183" s="123"/>
      <c r="O183" s="124">
        <f>IF(IFERROR(IF(INDEX(data_wkly!AY:AY,MATCH($B183,data_wkly!$C:$C,0),1)=0,"",_xlfn.NUMBERVALUE(INDEX(data_wkly!AY:AY,MATCH($B183,data_wkly!$C:$C,0),1))),"na")=0,"",IFERROR(IF(INDEX(data_wkly!AY:AY,MATCH($B183,data_wkly!$C:$C,0),1)=0,"",_xlfn.NUMBERVALUE(INDEX(data_wkly!AY:AY,MATCH($B183,data_wkly!$C:$C,0),1))),"na"))</f>
        <v>182.47</v>
      </c>
      <c r="P183" s="124">
        <f>IF(IFERROR(IF(INDEX(data_wkly!AZ:AZ,MATCH($B183,data_wkly!$C:$C,0),1)=0,"",_xlfn.NUMBERVALUE(INDEX(data_wkly!AZ:AZ,MATCH($B183,data_wkly!$C:$C,0),1))),"na")=0,"",IFERROR(IF(INDEX(data_wkly!AZ:AZ,MATCH($B183,data_wkly!$C:$C,0),1)=0,"",_xlfn.NUMBERVALUE(INDEX(data_wkly!AZ:AZ,MATCH($B183,data_wkly!$C:$C,0),1))),"na"))</f>
        <v>197.11</v>
      </c>
      <c r="Q183" s="124">
        <f>IF(IFERROR(IF(INDEX(data_wkly!BA:BA,MATCH($B183,data_wkly!$C:$C,0),1)=0,"",_xlfn.NUMBERVALUE(INDEX(data_wkly!BA:BA,MATCH($B183,data_wkly!$C:$C,0),1))),"na")=0,"",IFERROR(IF(INDEX(data_wkly!BA:BA,MATCH($B183,data_wkly!$C:$C,0),1)=0,"",_xlfn.NUMBERVALUE(INDEX(data_wkly!BA:BA,MATCH($B183,data_wkly!$C:$C,0),1))),"na"))</f>
        <v>200.49</v>
      </c>
      <c r="R183" s="124">
        <f>IF(IFERROR(IF(INDEX(data_wkly!BB:BB,MATCH($B183,data_wkly!$C:$C,0),1)=0,"",_xlfn.NUMBERVALUE(INDEX(data_wkly!BB:BB,MATCH($B183,data_wkly!$C:$C,0),1))),"na")=0,"",IFERROR(IF(INDEX(data_wkly!BB:BB,MATCH($B183,data_wkly!$C:$C,0),1)=0,"",_xlfn.NUMBERVALUE(INDEX(data_wkly!BB:BB,MATCH($B183,data_wkly!$C:$C,0),1))),"na"))</f>
        <v>201.61</v>
      </c>
      <c r="S183" s="124">
        <f>IF(IFERROR(IF(INDEX(data_wkly!BC:BC,MATCH($B183,data_wkly!$C:$C,0),1)=0,"",_xlfn.NUMBERVALUE(INDEX(data_wkly!BC:BC,MATCH($B183,data_wkly!$C:$C,0),1))),"na")=0,"",IFERROR(IF(INDEX(data_wkly!BC:BC,MATCH($B183,data_wkly!$C:$C,0),1)=0,"",_xlfn.NUMBERVALUE(INDEX(data_wkly!BC:BC,MATCH($B183,data_wkly!$C:$C,0),1))),"na"))</f>
        <v>201.43</v>
      </c>
      <c r="T183" s="124" t="str">
        <f>IFERROR(IF(INDEX(data_wkly!BL:BL,MATCH($B183,data_wkly!$C:$C,0),1)=0,"",_xlfn.NUMBERVALUE(INDEX(data_wkly!BL:BL,MATCH($B183,data_wkly!$C:$C,0),1))),"na")</f>
        <v/>
      </c>
      <c r="U183" s="124">
        <f>IF(IFERROR(IF(INDEX(data_wkly!BD:BD,MATCH($B183,data_wkly!$C:$C,0),1)=0,"",_xlfn.NUMBERVALUE(INDEX(data_wkly!BD:BD,MATCH($B183,data_wkly!$C:$C,0),1))),"na")=0,"",IFERROR(IF(INDEX(data_wkly!BD:BD,MATCH($B183,data_wkly!$C:$C,0),1)=0,"",_xlfn.NUMBERVALUE(INDEX(data_wkly!BD:BD,MATCH($B183,data_wkly!$C:$C,0),1))),"na"))</f>
        <v>200.33</v>
      </c>
      <c r="V183" s="124">
        <f>IF(IFERROR(IF(INDEX(data_wkly!BE:BE,MATCH($B183,data_wkly!$C:$C,0),1)=0,"",_xlfn.NUMBERVALUE(INDEX(data_wkly!BE:BE,MATCH($B183,data_wkly!$C:$C,0),1))),"na")=0,"",IFERROR(IF(INDEX(data_wkly!BE:BE,MATCH($B183,data_wkly!$C:$C,0),1)=0,"",_xlfn.NUMBERVALUE(INDEX(data_wkly!BE:BE,MATCH($B183,data_wkly!$C:$C,0),1))),"na"))</f>
        <v>184.09</v>
      </c>
      <c r="W183" s="124">
        <f>IF(IFERROR(IF(INDEX(data_wkly!BF:BF,MATCH($B183,data_wkly!$C:$C,0),1)=0,"",_xlfn.NUMBERVALUE(INDEX(data_wkly!BF:BF,MATCH($B183,data_wkly!$C:$C,0),1))),"na")=0,"",IFERROR(IF(INDEX(data_wkly!BF:BF,MATCH($B183,data_wkly!$C:$C,0),1)=0,"",_xlfn.NUMBERVALUE(INDEX(data_wkly!BF:BF,MATCH($B183,data_wkly!$C:$C,0),1))),"na"))</f>
        <v>200.2</v>
      </c>
      <c r="X183" s="124" t="str">
        <f>IFERROR(IF(INDEX(data_wkly!BK:BK,MATCH($B183,data_wkly!$C:$C,0),1)=0,"",_xlfn.NUMBERVALUE(INDEX(data_wkly!BK:BK,MATCH($B183,data_wkly!$C:$C,0),1))),"na")</f>
        <v/>
      </c>
      <c r="Y183" s="124">
        <f>IF(IFERROR(IF(INDEX(data_wkly!BG:BG,MATCH($B183,data_wkly!$C:$C,0),1)=0,"",_xlfn.NUMBERVALUE(INDEX(data_wkly!BG:BG,MATCH($B183,data_wkly!$C:$C,0),1))),"na")=0,"",IFERROR(IF(INDEX(data_wkly!BG:BG,MATCH($B183,data_wkly!$C:$C,0),1)=0,"",_xlfn.NUMBERVALUE(INDEX(data_wkly!BG:BG,MATCH($B183,data_wkly!$C:$C,0),1))),"na"))</f>
        <v>201.25</v>
      </c>
      <c r="AJ183" s="41">
        <f t="shared" si="9"/>
        <v>1</v>
      </c>
    </row>
    <row r="184" spans="1:36" ht="15.5">
      <c r="A184" s="88">
        <f t="shared" si="8"/>
        <v>2</v>
      </c>
      <c r="B184" s="89">
        <f t="shared" si="10"/>
        <v>44940</v>
      </c>
      <c r="C184" s="122">
        <f>IF(IFERROR(IF(INDEX(data_wkly!AO:AO,MATCH($B184,data_wkly!$C:$C,0),1)=0,"",_xlfn.NUMBERVALUE(INDEX(data_wkly!AO:AO,MATCH($B184,data_wkly!$C:$C,0),1))),"na")=0,"",IFERROR(IF(INDEX(data_wkly!AO:AO,MATCH($B184,data_wkly!$C:$C,0),1)=0,"",_xlfn.NUMBERVALUE(INDEX(data_wkly!AO:AO,MATCH($B184,data_wkly!$C:$C,0),1))),"na"))</f>
        <v>252</v>
      </c>
      <c r="D184" s="122">
        <f>IF(IFERROR(IF(INDEX(data_wkly!AP:AP,MATCH($B184,data_wkly!$C:$C,0),1)=0,"",_xlfn.NUMBERVALUE(INDEX(data_wkly!AP:AP,MATCH($B184,data_wkly!$C:$C,0),1))),"na")=0,"",IFERROR(IF(INDEX(data_wkly!AP:AP,MATCH($B184,data_wkly!$C:$C,0),1)=0,"",_xlfn.NUMBERVALUE(INDEX(data_wkly!AP:AP,MATCH($B184,data_wkly!$C:$C,0),1))),"na"))</f>
        <v>1279</v>
      </c>
      <c r="E184" s="122">
        <f>IF(IFERROR(IF(INDEX(data_wkly!AQ:AQ,MATCH($B184,data_wkly!$C:$C,0),1)=0,"",_xlfn.NUMBERVALUE(INDEX(data_wkly!AQ:AQ,MATCH($B184,data_wkly!$C:$C,0),1))),"na")=0,"",IFERROR(IF(INDEX(data_wkly!AQ:AQ,MATCH($B184,data_wkly!$C:$C,0),1)=0,"",_xlfn.NUMBERVALUE(INDEX(data_wkly!AQ:AQ,MATCH($B184,data_wkly!$C:$C,0),1))),"na"))</f>
        <v>8247</v>
      </c>
      <c r="F184" s="122">
        <f>IF(IFERROR(IF(INDEX(data_wkly!AR:AR,MATCH($B184,data_wkly!$C:$C,0),1)=0,"",_xlfn.NUMBERVALUE(INDEX(data_wkly!AR:AR,MATCH($B184,data_wkly!$C:$C,0),1))),"na")=0,"",IFERROR(IF(INDEX(data_wkly!AR:AR,MATCH($B184,data_wkly!$C:$C,0),1)=0,"",_xlfn.NUMBERVALUE(INDEX(data_wkly!AR:AR,MATCH($B184,data_wkly!$C:$C,0),1))),"na"))</f>
        <v>22637</v>
      </c>
      <c r="G184" s="122">
        <f>IF(IFERROR(IF(INDEX(data_wkly!AS:AS,MATCH($B184,data_wkly!$C:$C,0),1)=0,"",_xlfn.NUMBERVALUE(INDEX(data_wkly!AS:AS,MATCH($B184,data_wkly!$C:$C,0),1))),"na")=0,"",IFERROR(IF(INDEX(data_wkly!AS:AS,MATCH($B184,data_wkly!$C:$C,0),1)=0,"",_xlfn.NUMBERVALUE(INDEX(data_wkly!AS:AS,MATCH($B184,data_wkly!$C:$C,0),1))),"na"))</f>
        <v>21794</v>
      </c>
      <c r="H184" s="122" t="str">
        <f>IFERROR(IF(INDEX(data_wkly!BJ:BJ,MATCH($B184,data_wkly!$C:$C,0),1)=0,"",_xlfn.NUMBERVALUE(INDEX(data_wkly!BJ:BJ,MATCH($B184,data_wkly!$C:$C,0),1))),"na")</f>
        <v/>
      </c>
      <c r="I184" s="122">
        <f>IF(IFERROR(IF(INDEX(data_wkly!AT:AT,MATCH($B184,data_wkly!$C:$C,0),1)=0,"",_xlfn.NUMBERVALUE(INDEX(data_wkly!AT:AT,MATCH($B184,data_wkly!$C:$C,0),1))),"na")=0,"",IFERROR(IF(INDEX(data_wkly!AT:AT,MATCH($B184,data_wkly!$C:$C,0),1)=0,"",_xlfn.NUMBERVALUE(INDEX(data_wkly!AT:AT,MATCH($B184,data_wkly!$C:$C,0),1))),"na"))</f>
        <v>5457</v>
      </c>
      <c r="J184" s="122">
        <f>IF(IFERROR(IF(INDEX(data_wkly!AU:AU,MATCH($B184,data_wkly!$C:$C,0),1)=0,"",_xlfn.NUMBERVALUE(INDEX(data_wkly!AU:AU,MATCH($B184,data_wkly!$C:$C,0),1))),"na")=0,"",IFERROR(IF(INDEX(data_wkly!AU:AU,MATCH($B184,data_wkly!$C:$C,0),1)=0,"",_xlfn.NUMBERVALUE(INDEX(data_wkly!AU:AU,MATCH($B184,data_wkly!$C:$C,0),1))),"na"))</f>
        <v>3150</v>
      </c>
      <c r="K184" s="122">
        <f>IF(IFERROR(IF(INDEX(data_wkly!AV:AV,MATCH($B184,data_wkly!$C:$C,0),1)=0,"",_xlfn.NUMBERVALUE(INDEX(data_wkly!AV:AV,MATCH($B184,data_wkly!$C:$C,0),1))),"na")=0,"",IFERROR(IF(INDEX(data_wkly!AV:AV,MATCH($B184,data_wkly!$C:$C,0),1)=0,"",_xlfn.NUMBERVALUE(INDEX(data_wkly!AV:AV,MATCH($B184,data_wkly!$C:$C,0),1))),"na"))</f>
        <v>62816</v>
      </c>
      <c r="L184" s="122" t="str">
        <f>IFERROR(IF(INDEX(data_wkly!BI:BI,MATCH($B184,data_wkly!$C:$C,0),1)=0,"",_xlfn.NUMBERVALUE(INDEX(data_wkly!BI:BI,MATCH($B184,data_wkly!$C:$C,0),1))),"na")</f>
        <v/>
      </c>
      <c r="M184" s="122">
        <f>IF(IFERROR(IF(INDEX(data_wkly!AW:AW,MATCH($B184,data_wkly!$C:$C,0),1)=0,"",_xlfn.NUMBERVALUE(INDEX(data_wkly!AW:AW,MATCH($B184,data_wkly!$C:$C,0),1))),"na")=0,"",IFERROR(IF(INDEX(data_wkly!AW:AW,MATCH($B184,data_wkly!$C:$C,0),1)=0,"",_xlfn.NUMBERVALUE(INDEX(data_wkly!AW:AW,MATCH($B184,data_wkly!$C:$C,0),1))),"na"))</f>
        <v>58135</v>
      </c>
      <c r="N184" s="123"/>
      <c r="O184" s="124">
        <f>IF(IFERROR(IF(INDEX(data_wkly!AY:AY,MATCH($B184,data_wkly!$C:$C,0),1)=0,"",_xlfn.NUMBERVALUE(INDEX(data_wkly!AY:AY,MATCH($B184,data_wkly!$C:$C,0),1))),"na")=0,"",IFERROR(IF(INDEX(data_wkly!AY:AY,MATCH($B184,data_wkly!$C:$C,0),1)=0,"",_xlfn.NUMBERVALUE(INDEX(data_wkly!AY:AY,MATCH($B184,data_wkly!$C:$C,0),1))),"na"))</f>
        <v>175.4</v>
      </c>
      <c r="P184" s="124">
        <f>IF(IFERROR(IF(INDEX(data_wkly!AZ:AZ,MATCH($B184,data_wkly!$C:$C,0),1)=0,"",_xlfn.NUMBERVALUE(INDEX(data_wkly!AZ:AZ,MATCH($B184,data_wkly!$C:$C,0),1))),"na")=0,"",IFERROR(IF(INDEX(data_wkly!AZ:AZ,MATCH($B184,data_wkly!$C:$C,0),1)=0,"",_xlfn.NUMBERVALUE(INDEX(data_wkly!AZ:AZ,MATCH($B184,data_wkly!$C:$C,0),1))),"na"))</f>
        <v>199.48</v>
      </c>
      <c r="Q184" s="124">
        <f>IF(IFERROR(IF(INDEX(data_wkly!BA:BA,MATCH($B184,data_wkly!$C:$C,0),1)=0,"",_xlfn.NUMBERVALUE(INDEX(data_wkly!BA:BA,MATCH($B184,data_wkly!$C:$C,0),1))),"na")=0,"",IFERROR(IF(INDEX(data_wkly!BA:BA,MATCH($B184,data_wkly!$C:$C,0),1)=0,"",_xlfn.NUMBERVALUE(INDEX(data_wkly!BA:BA,MATCH($B184,data_wkly!$C:$C,0),1))),"na"))</f>
        <v>201.6</v>
      </c>
      <c r="R184" s="124">
        <f>IF(IFERROR(IF(INDEX(data_wkly!BB:BB,MATCH($B184,data_wkly!$C:$C,0),1)=0,"",_xlfn.NUMBERVALUE(INDEX(data_wkly!BB:BB,MATCH($B184,data_wkly!$C:$C,0),1))),"na")=0,"",IFERROR(IF(INDEX(data_wkly!BB:BB,MATCH($B184,data_wkly!$C:$C,0),1)=0,"",_xlfn.NUMBERVALUE(INDEX(data_wkly!BB:BB,MATCH($B184,data_wkly!$C:$C,0),1))),"na"))</f>
        <v>202.96</v>
      </c>
      <c r="S184" s="124">
        <f>IF(IFERROR(IF(INDEX(data_wkly!BC:BC,MATCH($B184,data_wkly!$C:$C,0),1)=0,"",_xlfn.NUMBERVALUE(INDEX(data_wkly!BC:BC,MATCH($B184,data_wkly!$C:$C,0),1))),"na")=0,"",IFERROR(IF(INDEX(data_wkly!BC:BC,MATCH($B184,data_wkly!$C:$C,0),1)=0,"",_xlfn.NUMBERVALUE(INDEX(data_wkly!BC:BC,MATCH($B184,data_wkly!$C:$C,0),1))),"na"))</f>
        <v>202.95</v>
      </c>
      <c r="T184" s="124" t="str">
        <f>IFERROR(IF(INDEX(data_wkly!BL:BL,MATCH($B184,data_wkly!$C:$C,0),1)=0,"",_xlfn.NUMBERVALUE(INDEX(data_wkly!BL:BL,MATCH($B184,data_wkly!$C:$C,0),1))),"na")</f>
        <v/>
      </c>
      <c r="U184" s="124">
        <f>IF(IFERROR(IF(INDEX(data_wkly!BD:BD,MATCH($B184,data_wkly!$C:$C,0),1)=0,"",_xlfn.NUMBERVALUE(INDEX(data_wkly!BD:BD,MATCH($B184,data_wkly!$C:$C,0),1))),"na")=0,"",IFERROR(IF(INDEX(data_wkly!BD:BD,MATCH($B184,data_wkly!$C:$C,0),1)=0,"",_xlfn.NUMBERVALUE(INDEX(data_wkly!BD:BD,MATCH($B184,data_wkly!$C:$C,0),1))),"na"))</f>
        <v>202.79</v>
      </c>
      <c r="V184" s="124">
        <f>IF(IFERROR(IF(INDEX(data_wkly!BE:BE,MATCH($B184,data_wkly!$C:$C,0),1)=0,"",_xlfn.NUMBERVALUE(INDEX(data_wkly!BE:BE,MATCH($B184,data_wkly!$C:$C,0),1))),"na")=0,"",IFERROR(IF(INDEX(data_wkly!BE:BE,MATCH($B184,data_wkly!$C:$C,0),1)=0,"",_xlfn.NUMBERVALUE(INDEX(data_wkly!BE:BE,MATCH($B184,data_wkly!$C:$C,0),1))),"na"))</f>
        <v>188.43</v>
      </c>
      <c r="W184" s="124">
        <f>IF(IFERROR(IF(INDEX(data_wkly!BF:BF,MATCH($B184,data_wkly!$C:$C,0),1)=0,"",_xlfn.NUMBERVALUE(INDEX(data_wkly!BF:BF,MATCH($B184,data_wkly!$C:$C,0),1))),"na")=0,"",IFERROR(IF(INDEX(data_wkly!BF:BF,MATCH($B184,data_wkly!$C:$C,0),1)=0,"",_xlfn.NUMBERVALUE(INDEX(data_wkly!BF:BF,MATCH($B184,data_wkly!$C:$C,0),1))),"na"))</f>
        <v>201.85</v>
      </c>
      <c r="X184" s="124" t="str">
        <f>IFERROR(IF(INDEX(data_wkly!BK:BK,MATCH($B184,data_wkly!$C:$C,0),1)=0,"",_xlfn.NUMBERVALUE(INDEX(data_wkly!BK:BK,MATCH($B184,data_wkly!$C:$C,0),1))),"na")</f>
        <v/>
      </c>
      <c r="Y184" s="124">
        <f>IF(IFERROR(IF(INDEX(data_wkly!BG:BG,MATCH($B184,data_wkly!$C:$C,0),1)=0,"",_xlfn.NUMBERVALUE(INDEX(data_wkly!BG:BG,MATCH($B184,data_wkly!$C:$C,0),1))),"na")=0,"",IFERROR(IF(INDEX(data_wkly!BG:BG,MATCH($B184,data_wkly!$C:$C,0),1)=0,"",_xlfn.NUMBERVALUE(INDEX(data_wkly!BG:BG,MATCH($B184,data_wkly!$C:$C,0),1))),"na"))</f>
        <v>202.75</v>
      </c>
      <c r="AJ184" s="41">
        <f t="shared" si="9"/>
        <v>2</v>
      </c>
    </row>
    <row r="185" spans="1:36" ht="15.5">
      <c r="A185" s="88">
        <f t="shared" si="8"/>
        <v>1</v>
      </c>
      <c r="B185" s="89">
        <f t="shared" si="10"/>
        <v>44947</v>
      </c>
      <c r="C185" s="122">
        <f>IF(IFERROR(IF(INDEX(data_wkly!AO:AO,MATCH($B185,data_wkly!$C:$C,0),1)=0,"",_xlfn.NUMBERVALUE(INDEX(data_wkly!AO:AO,MATCH($B185,data_wkly!$C:$C,0),1))),"na")=0,"",IFERROR(IF(INDEX(data_wkly!AO:AO,MATCH($B185,data_wkly!$C:$C,0),1)=0,"",_xlfn.NUMBERVALUE(INDEX(data_wkly!AO:AO,MATCH($B185,data_wkly!$C:$C,0),1))),"na"))</f>
        <v>278</v>
      </c>
      <c r="D185" s="122">
        <f>IF(IFERROR(IF(INDEX(data_wkly!AP:AP,MATCH($B185,data_wkly!$C:$C,0),1)=0,"",_xlfn.NUMBERVALUE(INDEX(data_wkly!AP:AP,MATCH($B185,data_wkly!$C:$C,0),1))),"na")=0,"",IFERROR(IF(INDEX(data_wkly!AP:AP,MATCH($B185,data_wkly!$C:$C,0),1)=0,"",_xlfn.NUMBERVALUE(INDEX(data_wkly!AP:AP,MATCH($B185,data_wkly!$C:$C,0),1))),"na"))</f>
        <v>1542</v>
      </c>
      <c r="E185" s="122">
        <f>IF(IFERROR(IF(INDEX(data_wkly!AQ:AQ,MATCH($B185,data_wkly!$C:$C,0),1)=0,"",_xlfn.NUMBERVALUE(INDEX(data_wkly!AQ:AQ,MATCH($B185,data_wkly!$C:$C,0),1))),"na")=0,"",IFERROR(IF(INDEX(data_wkly!AQ:AQ,MATCH($B185,data_wkly!$C:$C,0),1)=0,"",_xlfn.NUMBERVALUE(INDEX(data_wkly!AQ:AQ,MATCH($B185,data_wkly!$C:$C,0),1))),"na"))</f>
        <v>8911</v>
      </c>
      <c r="F185" s="122">
        <f>IF(IFERROR(IF(INDEX(data_wkly!AR:AR,MATCH($B185,data_wkly!$C:$C,0),1)=0,"",_xlfn.NUMBERVALUE(INDEX(data_wkly!AR:AR,MATCH($B185,data_wkly!$C:$C,0),1))),"na")=0,"",IFERROR(IF(INDEX(data_wkly!AR:AR,MATCH($B185,data_wkly!$C:$C,0),1)=0,"",_xlfn.NUMBERVALUE(INDEX(data_wkly!AR:AR,MATCH($B185,data_wkly!$C:$C,0),1))),"na"))</f>
        <v>22636</v>
      </c>
      <c r="G185" s="122">
        <f>IF(IFERROR(IF(INDEX(data_wkly!AS:AS,MATCH($B185,data_wkly!$C:$C,0),1)=0,"",_xlfn.NUMBERVALUE(INDEX(data_wkly!AS:AS,MATCH($B185,data_wkly!$C:$C,0),1))),"na")=0,"",IFERROR(IF(INDEX(data_wkly!AS:AS,MATCH($B185,data_wkly!$C:$C,0),1)=0,"",_xlfn.NUMBERVALUE(INDEX(data_wkly!AS:AS,MATCH($B185,data_wkly!$C:$C,0),1))),"na"))</f>
        <v>22235</v>
      </c>
      <c r="H185" s="122" t="str">
        <f>IFERROR(IF(INDEX(data_wkly!BJ:BJ,MATCH($B185,data_wkly!$C:$C,0),1)=0,"",_xlfn.NUMBERVALUE(INDEX(data_wkly!BJ:BJ,MATCH($B185,data_wkly!$C:$C,0),1))),"na")</f>
        <v/>
      </c>
      <c r="I185" s="122">
        <f>IF(IFERROR(IF(INDEX(data_wkly!AT:AT,MATCH($B185,data_wkly!$C:$C,0),1)=0,"",_xlfn.NUMBERVALUE(INDEX(data_wkly!AT:AT,MATCH($B185,data_wkly!$C:$C,0),1))),"na")=0,"",IFERROR(IF(INDEX(data_wkly!AT:AT,MATCH($B185,data_wkly!$C:$C,0),1)=0,"",_xlfn.NUMBERVALUE(INDEX(data_wkly!AT:AT,MATCH($B185,data_wkly!$C:$C,0),1))),"na"))</f>
        <v>5569</v>
      </c>
      <c r="J185" s="122">
        <f>IF(IFERROR(IF(INDEX(data_wkly!AU:AU,MATCH($B185,data_wkly!$C:$C,0),1)=0,"",_xlfn.NUMBERVALUE(INDEX(data_wkly!AU:AU,MATCH($B185,data_wkly!$C:$C,0),1))),"na")=0,"",IFERROR(IF(INDEX(data_wkly!AU:AU,MATCH($B185,data_wkly!$C:$C,0),1)=0,"",_xlfn.NUMBERVALUE(INDEX(data_wkly!AU:AU,MATCH($B185,data_wkly!$C:$C,0),1))),"na"))</f>
        <v>3330</v>
      </c>
      <c r="K185" s="122">
        <f>IF(IFERROR(IF(INDEX(data_wkly!AV:AV,MATCH($B185,data_wkly!$C:$C,0),1)=0,"",_xlfn.NUMBERVALUE(INDEX(data_wkly!AV:AV,MATCH($B185,data_wkly!$C:$C,0),1))),"na")=0,"",IFERROR(IF(INDEX(data_wkly!AV:AV,MATCH($B185,data_wkly!$C:$C,0),1)=0,"",_xlfn.NUMBERVALUE(INDEX(data_wkly!AV:AV,MATCH($B185,data_wkly!$C:$C,0),1))),"na"))</f>
        <v>64501</v>
      </c>
      <c r="L185" s="122" t="str">
        <f>IFERROR(IF(INDEX(data_wkly!BI:BI,MATCH($B185,data_wkly!$C:$C,0),1)=0,"",_xlfn.NUMBERVALUE(INDEX(data_wkly!BI:BI,MATCH($B185,data_wkly!$C:$C,0),1))),"na")</f>
        <v/>
      </c>
      <c r="M185" s="122">
        <f>IF(IFERROR(IF(INDEX(data_wkly!AW:AW,MATCH($B185,data_wkly!$C:$C,0),1)=0,"",_xlfn.NUMBERVALUE(INDEX(data_wkly!AW:AW,MATCH($B185,data_wkly!$C:$C,0),1))),"na")=0,"",IFERROR(IF(INDEX(data_wkly!AW:AW,MATCH($B185,data_wkly!$C:$C,0),1)=0,"",_xlfn.NUMBERVALUE(INDEX(data_wkly!AW:AW,MATCH($B185,data_wkly!$C:$C,0),1))),"na"))</f>
        <v>59351</v>
      </c>
      <c r="N185" s="123"/>
      <c r="O185" s="124">
        <f>IF(IFERROR(IF(INDEX(data_wkly!AY:AY,MATCH($B185,data_wkly!$C:$C,0),1)=0,"",_xlfn.NUMBERVALUE(INDEX(data_wkly!AY:AY,MATCH($B185,data_wkly!$C:$C,0),1))),"na")=0,"",IFERROR(IF(INDEX(data_wkly!AY:AY,MATCH($B185,data_wkly!$C:$C,0),1)=0,"",_xlfn.NUMBERVALUE(INDEX(data_wkly!AY:AY,MATCH($B185,data_wkly!$C:$C,0),1))),"na"))</f>
        <v>174.41</v>
      </c>
      <c r="P185" s="124">
        <f>IF(IFERROR(IF(INDEX(data_wkly!AZ:AZ,MATCH($B185,data_wkly!$C:$C,0),1)=0,"",_xlfn.NUMBERVALUE(INDEX(data_wkly!AZ:AZ,MATCH($B185,data_wkly!$C:$C,0),1))),"na")=0,"",IFERROR(IF(INDEX(data_wkly!AZ:AZ,MATCH($B185,data_wkly!$C:$C,0),1)=0,"",_xlfn.NUMBERVALUE(INDEX(data_wkly!AZ:AZ,MATCH($B185,data_wkly!$C:$C,0),1))),"na"))</f>
        <v>197.95</v>
      </c>
      <c r="Q185" s="124">
        <f>IF(IFERROR(IF(INDEX(data_wkly!BA:BA,MATCH($B185,data_wkly!$C:$C,0),1)=0,"",_xlfn.NUMBERVALUE(INDEX(data_wkly!BA:BA,MATCH($B185,data_wkly!$C:$C,0),1))),"na")=0,"",IFERROR(IF(INDEX(data_wkly!BA:BA,MATCH($B185,data_wkly!$C:$C,0),1)=0,"",_xlfn.NUMBERVALUE(INDEX(data_wkly!BA:BA,MATCH($B185,data_wkly!$C:$C,0),1))),"na"))</f>
        <v>202.68</v>
      </c>
      <c r="R185" s="124">
        <f>IF(IFERROR(IF(INDEX(data_wkly!BB:BB,MATCH($B185,data_wkly!$C:$C,0),1)=0,"",_xlfn.NUMBERVALUE(INDEX(data_wkly!BB:BB,MATCH($B185,data_wkly!$C:$C,0),1))),"na")=0,"",IFERROR(IF(INDEX(data_wkly!BB:BB,MATCH($B185,data_wkly!$C:$C,0),1)=0,"",_xlfn.NUMBERVALUE(INDEX(data_wkly!BB:BB,MATCH($B185,data_wkly!$C:$C,0),1))),"na"))</f>
        <v>203.8</v>
      </c>
      <c r="S185" s="124">
        <f>IF(IFERROR(IF(INDEX(data_wkly!BC:BC,MATCH($B185,data_wkly!$C:$C,0),1)=0,"",_xlfn.NUMBERVALUE(INDEX(data_wkly!BC:BC,MATCH($B185,data_wkly!$C:$C,0),1))),"na")=0,"",IFERROR(IF(INDEX(data_wkly!BC:BC,MATCH($B185,data_wkly!$C:$C,0),1)=0,"",_xlfn.NUMBERVALUE(INDEX(data_wkly!BC:BC,MATCH($B185,data_wkly!$C:$C,0),1))),"na"))</f>
        <v>203.76</v>
      </c>
      <c r="T185" s="124" t="str">
        <f>IFERROR(IF(INDEX(data_wkly!BL:BL,MATCH($B185,data_wkly!$C:$C,0),1)=0,"",_xlfn.NUMBERVALUE(INDEX(data_wkly!BL:BL,MATCH($B185,data_wkly!$C:$C,0),1))),"na")</f>
        <v/>
      </c>
      <c r="U185" s="124">
        <f>IF(IFERROR(IF(INDEX(data_wkly!BD:BD,MATCH($B185,data_wkly!$C:$C,0),1)=0,"",_xlfn.NUMBERVALUE(INDEX(data_wkly!BD:BD,MATCH($B185,data_wkly!$C:$C,0),1))),"na")=0,"",IFERROR(IF(INDEX(data_wkly!BD:BD,MATCH($B185,data_wkly!$C:$C,0),1)=0,"",_xlfn.NUMBERVALUE(INDEX(data_wkly!BD:BD,MATCH($B185,data_wkly!$C:$C,0),1))),"na"))</f>
        <v>202.9</v>
      </c>
      <c r="V185" s="124">
        <f>IF(IFERROR(IF(INDEX(data_wkly!BE:BE,MATCH($B185,data_wkly!$C:$C,0),1)=0,"",_xlfn.NUMBERVALUE(INDEX(data_wkly!BE:BE,MATCH($B185,data_wkly!$C:$C,0),1))),"na")=0,"",IFERROR(IF(INDEX(data_wkly!BE:BE,MATCH($B185,data_wkly!$C:$C,0),1)=0,"",_xlfn.NUMBERVALUE(INDEX(data_wkly!BE:BE,MATCH($B185,data_wkly!$C:$C,0),1))),"na"))</f>
        <v>188.98</v>
      </c>
      <c r="W185" s="124">
        <f>IF(IFERROR(IF(INDEX(data_wkly!BF:BF,MATCH($B185,data_wkly!$C:$C,0),1)=0,"",_xlfn.NUMBERVALUE(INDEX(data_wkly!BF:BF,MATCH($B185,data_wkly!$C:$C,0),1))),"na")=0,"",IFERROR(IF(INDEX(data_wkly!BF:BF,MATCH($B185,data_wkly!$C:$C,0),1)=0,"",_xlfn.NUMBERVALUE(INDEX(data_wkly!BF:BF,MATCH($B185,data_wkly!$C:$C,0),1))),"na"))</f>
        <v>202.52</v>
      </c>
      <c r="X185" s="124" t="str">
        <f>IFERROR(IF(INDEX(data_wkly!BK:BK,MATCH($B185,data_wkly!$C:$C,0),1)=0,"",_xlfn.NUMBERVALUE(INDEX(data_wkly!BK:BK,MATCH($B185,data_wkly!$C:$C,0),1))),"na")</f>
        <v/>
      </c>
      <c r="Y185" s="124">
        <f>IF(IFERROR(IF(INDEX(data_wkly!BG:BG,MATCH($B185,data_wkly!$C:$C,0),1)=0,"",_xlfn.NUMBERVALUE(INDEX(data_wkly!BG:BG,MATCH($B185,data_wkly!$C:$C,0),1))),"na")=0,"",IFERROR(IF(INDEX(data_wkly!BG:BG,MATCH($B185,data_wkly!$C:$C,0),1)=0,"",_xlfn.NUMBERVALUE(INDEX(data_wkly!BG:BG,MATCH($B185,data_wkly!$C:$C,0),1))),"na"))</f>
        <v>203.53</v>
      </c>
      <c r="AJ185" s="41">
        <f t="shared" si="9"/>
        <v>1</v>
      </c>
    </row>
    <row r="186" spans="1:36" ht="15.5">
      <c r="A186" s="88">
        <f t="shared" si="8"/>
        <v>2</v>
      </c>
      <c r="B186" s="89">
        <f t="shared" si="10"/>
        <v>44954</v>
      </c>
      <c r="C186" s="122">
        <f>IF(IFERROR(IF(INDEX(data_wkly!AO:AO,MATCH($B186,data_wkly!$C:$C,0),1)=0,"",_xlfn.NUMBERVALUE(INDEX(data_wkly!AO:AO,MATCH($B186,data_wkly!$C:$C,0),1))),"na")=0,"",IFERROR(IF(INDEX(data_wkly!AO:AO,MATCH($B186,data_wkly!$C:$C,0),1)=0,"",_xlfn.NUMBERVALUE(INDEX(data_wkly!AO:AO,MATCH($B186,data_wkly!$C:$C,0),1))),"na"))</f>
        <v>184</v>
      </c>
      <c r="D186" s="122">
        <f>IF(IFERROR(IF(INDEX(data_wkly!AP:AP,MATCH($B186,data_wkly!$C:$C,0),1)=0,"",_xlfn.NUMBERVALUE(INDEX(data_wkly!AP:AP,MATCH($B186,data_wkly!$C:$C,0),1))),"na")=0,"",IFERROR(IF(INDEX(data_wkly!AP:AP,MATCH($B186,data_wkly!$C:$C,0),1)=0,"",_xlfn.NUMBERVALUE(INDEX(data_wkly!AP:AP,MATCH($B186,data_wkly!$C:$C,0),1))),"na"))</f>
        <v>1417</v>
      </c>
      <c r="E186" s="122">
        <f>IF(IFERROR(IF(INDEX(data_wkly!AQ:AQ,MATCH($B186,data_wkly!$C:$C,0),1)=0,"",_xlfn.NUMBERVALUE(INDEX(data_wkly!AQ:AQ,MATCH($B186,data_wkly!$C:$C,0),1))),"na")=0,"",IFERROR(IF(INDEX(data_wkly!AQ:AQ,MATCH($B186,data_wkly!$C:$C,0),1)=0,"",_xlfn.NUMBERVALUE(INDEX(data_wkly!AQ:AQ,MATCH($B186,data_wkly!$C:$C,0),1))),"na"))</f>
        <v>8877</v>
      </c>
      <c r="F186" s="122">
        <f>IF(IFERROR(IF(INDEX(data_wkly!AR:AR,MATCH($B186,data_wkly!$C:$C,0),1)=0,"",_xlfn.NUMBERVALUE(INDEX(data_wkly!AR:AR,MATCH($B186,data_wkly!$C:$C,0),1))),"na")=0,"",IFERROR(IF(INDEX(data_wkly!AR:AR,MATCH($B186,data_wkly!$C:$C,0),1)=0,"",_xlfn.NUMBERVALUE(INDEX(data_wkly!AR:AR,MATCH($B186,data_wkly!$C:$C,0),1))),"na"))</f>
        <v>21869</v>
      </c>
      <c r="G186" s="122">
        <f>IF(IFERROR(IF(INDEX(data_wkly!AS:AS,MATCH($B186,data_wkly!$C:$C,0),1)=0,"",_xlfn.NUMBERVALUE(INDEX(data_wkly!AS:AS,MATCH($B186,data_wkly!$C:$C,0),1))),"na")=0,"",IFERROR(IF(INDEX(data_wkly!AS:AS,MATCH($B186,data_wkly!$C:$C,0),1)=0,"",_xlfn.NUMBERVALUE(INDEX(data_wkly!AS:AS,MATCH($B186,data_wkly!$C:$C,0),1))),"na"))</f>
        <v>21537</v>
      </c>
      <c r="H186" s="122" t="str">
        <f>IFERROR(IF(INDEX(data_wkly!BJ:BJ,MATCH($B186,data_wkly!$C:$C,0),1)=0,"",_xlfn.NUMBERVALUE(INDEX(data_wkly!BJ:BJ,MATCH($B186,data_wkly!$C:$C,0),1))),"na")</f>
        <v/>
      </c>
      <c r="I186" s="122">
        <f>IF(IFERROR(IF(INDEX(data_wkly!AT:AT,MATCH($B186,data_wkly!$C:$C,0),1)=0,"",_xlfn.NUMBERVALUE(INDEX(data_wkly!AT:AT,MATCH($B186,data_wkly!$C:$C,0),1))),"na")=0,"",IFERROR(IF(INDEX(data_wkly!AT:AT,MATCH($B186,data_wkly!$C:$C,0),1)=0,"",_xlfn.NUMBERVALUE(INDEX(data_wkly!AT:AT,MATCH($B186,data_wkly!$C:$C,0),1))),"na"))</f>
        <v>5268</v>
      </c>
      <c r="J186" s="122">
        <f>IF(IFERROR(IF(INDEX(data_wkly!AU:AU,MATCH($B186,data_wkly!$C:$C,0),1)=0,"",_xlfn.NUMBERVALUE(INDEX(data_wkly!AU:AU,MATCH($B186,data_wkly!$C:$C,0),1))),"na")=0,"",IFERROR(IF(INDEX(data_wkly!AU:AU,MATCH($B186,data_wkly!$C:$C,0),1)=0,"",_xlfn.NUMBERVALUE(INDEX(data_wkly!AU:AU,MATCH($B186,data_wkly!$C:$C,0),1))),"na"))</f>
        <v>2887</v>
      </c>
      <c r="K186" s="122">
        <f>IF(IFERROR(IF(INDEX(data_wkly!AV:AV,MATCH($B186,data_wkly!$C:$C,0),1)=0,"",_xlfn.NUMBERVALUE(INDEX(data_wkly!AV:AV,MATCH($B186,data_wkly!$C:$C,0),1))),"na")=0,"",IFERROR(IF(INDEX(data_wkly!AV:AV,MATCH($B186,data_wkly!$C:$C,0),1)=0,"",_xlfn.NUMBERVALUE(INDEX(data_wkly!AV:AV,MATCH($B186,data_wkly!$C:$C,0),1))),"na"))</f>
        <v>62039</v>
      </c>
      <c r="L186" s="122" t="str">
        <f>IFERROR(IF(INDEX(data_wkly!BI:BI,MATCH($B186,data_wkly!$C:$C,0),1)=0,"",_xlfn.NUMBERVALUE(INDEX(data_wkly!BI:BI,MATCH($B186,data_wkly!$C:$C,0),1))),"na")</f>
        <v/>
      </c>
      <c r="M186" s="122">
        <f>IF(IFERROR(IF(INDEX(data_wkly!AW:AW,MATCH($B186,data_wkly!$C:$C,0),1)=0,"",_xlfn.NUMBERVALUE(INDEX(data_wkly!AW:AW,MATCH($B186,data_wkly!$C:$C,0),1))),"na")=0,"",IFERROR(IF(INDEX(data_wkly!AW:AW,MATCH($B186,data_wkly!$C:$C,0),1)=0,"",_xlfn.NUMBERVALUE(INDEX(data_wkly!AW:AW,MATCH($B186,data_wkly!$C:$C,0),1))),"na"))</f>
        <v>57551</v>
      </c>
      <c r="N186" s="123"/>
      <c r="O186" s="124">
        <f>IF(IFERROR(IF(INDEX(data_wkly!AY:AY,MATCH($B186,data_wkly!$C:$C,0),1)=0,"",_xlfn.NUMBERVALUE(INDEX(data_wkly!AY:AY,MATCH($B186,data_wkly!$C:$C,0),1))),"na")=0,"",IFERROR(IF(INDEX(data_wkly!AY:AY,MATCH($B186,data_wkly!$C:$C,0),1)=0,"",_xlfn.NUMBERVALUE(INDEX(data_wkly!AY:AY,MATCH($B186,data_wkly!$C:$C,0),1))),"na"))</f>
        <v>183.32</v>
      </c>
      <c r="P186" s="124">
        <f>IF(IFERROR(IF(INDEX(data_wkly!AZ:AZ,MATCH($B186,data_wkly!$C:$C,0),1)=0,"",_xlfn.NUMBERVALUE(INDEX(data_wkly!AZ:AZ,MATCH($B186,data_wkly!$C:$C,0),1))),"na")=0,"",IFERROR(IF(INDEX(data_wkly!AZ:AZ,MATCH($B186,data_wkly!$C:$C,0),1)=0,"",_xlfn.NUMBERVALUE(INDEX(data_wkly!AZ:AZ,MATCH($B186,data_wkly!$C:$C,0),1))),"na"))</f>
        <v>203.16</v>
      </c>
      <c r="Q186" s="124">
        <f>IF(IFERROR(IF(INDEX(data_wkly!BA:BA,MATCH($B186,data_wkly!$C:$C,0),1)=0,"",_xlfn.NUMBERVALUE(INDEX(data_wkly!BA:BA,MATCH($B186,data_wkly!$C:$C,0),1))),"na")=0,"",IFERROR(IF(INDEX(data_wkly!BA:BA,MATCH($B186,data_wkly!$C:$C,0),1)=0,"",_xlfn.NUMBERVALUE(INDEX(data_wkly!BA:BA,MATCH($B186,data_wkly!$C:$C,0),1))),"na"))</f>
        <v>204.79</v>
      </c>
      <c r="R186" s="124">
        <f>IF(IFERROR(IF(INDEX(data_wkly!BB:BB,MATCH($B186,data_wkly!$C:$C,0),1)=0,"",_xlfn.NUMBERVALUE(INDEX(data_wkly!BB:BB,MATCH($B186,data_wkly!$C:$C,0),1))),"na")=0,"",IFERROR(IF(INDEX(data_wkly!BB:BB,MATCH($B186,data_wkly!$C:$C,0),1)=0,"",_xlfn.NUMBERVALUE(INDEX(data_wkly!BB:BB,MATCH($B186,data_wkly!$C:$C,0),1))),"na"))</f>
        <v>205.46</v>
      </c>
      <c r="S186" s="124">
        <f>IF(IFERROR(IF(INDEX(data_wkly!BC:BC,MATCH($B186,data_wkly!$C:$C,0),1)=0,"",_xlfn.NUMBERVALUE(INDEX(data_wkly!BC:BC,MATCH($B186,data_wkly!$C:$C,0),1))),"na")=0,"",IFERROR(IF(INDEX(data_wkly!BC:BC,MATCH($B186,data_wkly!$C:$C,0),1)=0,"",_xlfn.NUMBERVALUE(INDEX(data_wkly!BC:BC,MATCH($B186,data_wkly!$C:$C,0),1))),"na"))</f>
        <v>205.86</v>
      </c>
      <c r="T186" s="124" t="str">
        <f>IFERROR(IF(INDEX(data_wkly!BL:BL,MATCH($B186,data_wkly!$C:$C,0),1)=0,"",_xlfn.NUMBERVALUE(INDEX(data_wkly!BL:BL,MATCH($B186,data_wkly!$C:$C,0),1))),"na")</f>
        <v/>
      </c>
      <c r="U186" s="124">
        <f>IF(IFERROR(IF(INDEX(data_wkly!BD:BD,MATCH($B186,data_wkly!$C:$C,0),1)=0,"",_xlfn.NUMBERVALUE(INDEX(data_wkly!BD:BD,MATCH($B186,data_wkly!$C:$C,0),1))),"na")=0,"",IFERROR(IF(INDEX(data_wkly!BD:BD,MATCH($B186,data_wkly!$C:$C,0),1)=0,"",_xlfn.NUMBERVALUE(INDEX(data_wkly!BD:BD,MATCH($B186,data_wkly!$C:$C,0),1))),"na"))</f>
        <v>205.19</v>
      </c>
      <c r="V186" s="124">
        <f>IF(IFERROR(IF(INDEX(data_wkly!BE:BE,MATCH($B186,data_wkly!$C:$C,0),1)=0,"",_xlfn.NUMBERVALUE(INDEX(data_wkly!BE:BE,MATCH($B186,data_wkly!$C:$C,0),1))),"na")=0,"",IFERROR(IF(INDEX(data_wkly!BE:BE,MATCH($B186,data_wkly!$C:$C,0),1)=0,"",_xlfn.NUMBERVALUE(INDEX(data_wkly!BE:BE,MATCH($B186,data_wkly!$C:$C,0),1))),"na"))</f>
        <v>193.04</v>
      </c>
      <c r="W186" s="124">
        <f>IF(IFERROR(IF(INDEX(data_wkly!BF:BF,MATCH($B186,data_wkly!$C:$C,0),1)=0,"",_xlfn.NUMBERVALUE(INDEX(data_wkly!BF:BF,MATCH($B186,data_wkly!$C:$C,0),1))),"na")=0,"",IFERROR(IF(INDEX(data_wkly!BF:BF,MATCH($B186,data_wkly!$C:$C,0),1)=0,"",_xlfn.NUMBERVALUE(INDEX(data_wkly!BF:BF,MATCH($B186,data_wkly!$C:$C,0),1))),"na"))</f>
        <v>204.78</v>
      </c>
      <c r="X186" s="124" t="str">
        <f>IFERROR(IF(INDEX(data_wkly!BK:BK,MATCH($B186,data_wkly!$C:$C,0),1)=0,"",_xlfn.NUMBERVALUE(INDEX(data_wkly!BK:BK,MATCH($B186,data_wkly!$C:$C,0),1))),"na")</f>
        <v/>
      </c>
      <c r="Y186" s="124">
        <f>IF(IFERROR(IF(INDEX(data_wkly!BG:BG,MATCH($B186,data_wkly!$C:$C,0),1)=0,"",_xlfn.NUMBERVALUE(INDEX(data_wkly!BG:BG,MATCH($B186,data_wkly!$C:$C,0),1))),"na")=0,"",IFERROR(IF(INDEX(data_wkly!BG:BG,MATCH($B186,data_wkly!$C:$C,0),1)=0,"",_xlfn.NUMBERVALUE(INDEX(data_wkly!BG:BG,MATCH($B186,data_wkly!$C:$C,0),1))),"na"))</f>
        <v>205.48</v>
      </c>
      <c r="AJ186" s="41">
        <f t="shared" si="9"/>
        <v>2</v>
      </c>
    </row>
    <row r="187" spans="1:36" ht="15.5">
      <c r="A187" s="88">
        <f t="shared" si="8"/>
        <v>1</v>
      </c>
      <c r="B187" s="89">
        <f t="shared" si="10"/>
        <v>44961</v>
      </c>
      <c r="C187" s="122">
        <f>IF(IFERROR(IF(INDEX(data_wkly!AO:AO,MATCH($B187,data_wkly!$C:$C,0),1)=0,"",_xlfn.NUMBERVALUE(INDEX(data_wkly!AO:AO,MATCH($B187,data_wkly!$C:$C,0),1))),"na")=0,"",IFERROR(IF(INDEX(data_wkly!AO:AO,MATCH($B187,data_wkly!$C:$C,0),1)=0,"",_xlfn.NUMBERVALUE(INDEX(data_wkly!AO:AO,MATCH($B187,data_wkly!$C:$C,0),1))),"na"))</f>
        <v>142</v>
      </c>
      <c r="D187" s="122">
        <f>IF(IFERROR(IF(INDEX(data_wkly!AP:AP,MATCH($B187,data_wkly!$C:$C,0),1)=0,"",_xlfn.NUMBERVALUE(INDEX(data_wkly!AP:AP,MATCH($B187,data_wkly!$C:$C,0),1))),"na")=0,"",IFERROR(IF(INDEX(data_wkly!AP:AP,MATCH($B187,data_wkly!$C:$C,0),1)=0,"",_xlfn.NUMBERVALUE(INDEX(data_wkly!AP:AP,MATCH($B187,data_wkly!$C:$C,0),1))),"na"))</f>
        <v>1400</v>
      </c>
      <c r="E187" s="122">
        <f>IF(IFERROR(IF(INDEX(data_wkly!AQ:AQ,MATCH($B187,data_wkly!$C:$C,0),1)=0,"",_xlfn.NUMBERVALUE(INDEX(data_wkly!AQ:AQ,MATCH($B187,data_wkly!$C:$C,0),1))),"na")=0,"",IFERROR(IF(INDEX(data_wkly!AQ:AQ,MATCH($B187,data_wkly!$C:$C,0),1)=0,"",_xlfn.NUMBERVALUE(INDEX(data_wkly!AQ:AQ,MATCH($B187,data_wkly!$C:$C,0),1))),"na"))</f>
        <v>8241</v>
      </c>
      <c r="F187" s="122">
        <f>IF(IFERROR(IF(INDEX(data_wkly!AR:AR,MATCH($B187,data_wkly!$C:$C,0),1)=0,"",_xlfn.NUMBERVALUE(INDEX(data_wkly!AR:AR,MATCH($B187,data_wkly!$C:$C,0),1))),"na")=0,"",IFERROR(IF(INDEX(data_wkly!AR:AR,MATCH($B187,data_wkly!$C:$C,0),1)=0,"",_xlfn.NUMBERVALUE(INDEX(data_wkly!AR:AR,MATCH($B187,data_wkly!$C:$C,0),1))),"na"))</f>
        <v>21694</v>
      </c>
      <c r="G187" s="122">
        <f>IF(IFERROR(IF(INDEX(data_wkly!AS:AS,MATCH($B187,data_wkly!$C:$C,0),1)=0,"",_xlfn.NUMBERVALUE(INDEX(data_wkly!AS:AS,MATCH($B187,data_wkly!$C:$C,0),1))),"na")=0,"",IFERROR(IF(INDEX(data_wkly!AS:AS,MATCH($B187,data_wkly!$C:$C,0),1)=0,"",_xlfn.NUMBERVALUE(INDEX(data_wkly!AS:AS,MATCH($B187,data_wkly!$C:$C,0),1))),"na"))</f>
        <v>22566</v>
      </c>
      <c r="H187" s="122" t="str">
        <f>IFERROR(IF(INDEX(data_wkly!BJ:BJ,MATCH($B187,data_wkly!$C:$C,0),1)=0,"",_xlfn.NUMBERVALUE(INDEX(data_wkly!BJ:BJ,MATCH($B187,data_wkly!$C:$C,0),1))),"na")</f>
        <v/>
      </c>
      <c r="I187" s="122">
        <f>IF(IFERROR(IF(INDEX(data_wkly!AT:AT,MATCH($B187,data_wkly!$C:$C,0),1)=0,"",_xlfn.NUMBERVALUE(INDEX(data_wkly!AT:AT,MATCH($B187,data_wkly!$C:$C,0),1))),"na")=0,"",IFERROR(IF(INDEX(data_wkly!AT:AT,MATCH($B187,data_wkly!$C:$C,0),1)=0,"",_xlfn.NUMBERVALUE(INDEX(data_wkly!AT:AT,MATCH($B187,data_wkly!$C:$C,0),1))),"na"))</f>
        <v>5354</v>
      </c>
      <c r="J187" s="122">
        <f>IF(IFERROR(IF(INDEX(data_wkly!AU:AU,MATCH($B187,data_wkly!$C:$C,0),1)=0,"",_xlfn.NUMBERVALUE(INDEX(data_wkly!AU:AU,MATCH($B187,data_wkly!$C:$C,0),1))),"na")=0,"",IFERROR(IF(INDEX(data_wkly!AU:AU,MATCH($B187,data_wkly!$C:$C,0),1)=0,"",_xlfn.NUMBERVALUE(INDEX(data_wkly!AU:AU,MATCH($B187,data_wkly!$C:$C,0),1))),"na"))</f>
        <v>3074</v>
      </c>
      <c r="K187" s="122">
        <f>IF(IFERROR(IF(INDEX(data_wkly!AV:AV,MATCH($B187,data_wkly!$C:$C,0),1)=0,"",_xlfn.NUMBERVALUE(INDEX(data_wkly!AV:AV,MATCH($B187,data_wkly!$C:$C,0),1))),"na")=0,"",IFERROR(IF(INDEX(data_wkly!AV:AV,MATCH($B187,data_wkly!$C:$C,0),1)=0,"",_xlfn.NUMBERVALUE(INDEX(data_wkly!AV:AV,MATCH($B187,data_wkly!$C:$C,0),1))),"na"))</f>
        <v>62471</v>
      </c>
      <c r="L187" s="122" t="str">
        <f>IFERROR(IF(INDEX(data_wkly!BI:BI,MATCH($B187,data_wkly!$C:$C,0),1)=0,"",_xlfn.NUMBERVALUE(INDEX(data_wkly!BI:BI,MATCH($B187,data_wkly!$C:$C,0),1))),"na")</f>
        <v/>
      </c>
      <c r="M187" s="122">
        <f>IF(IFERROR(IF(INDEX(data_wkly!AW:AW,MATCH($B187,data_wkly!$C:$C,0),1)=0,"",_xlfn.NUMBERVALUE(INDEX(data_wkly!AW:AW,MATCH($B187,data_wkly!$C:$C,0),1))),"na")=0,"",IFERROR(IF(INDEX(data_wkly!AW:AW,MATCH($B187,data_wkly!$C:$C,0),1)=0,"",_xlfn.NUMBERVALUE(INDEX(data_wkly!AW:AW,MATCH($B187,data_wkly!$C:$C,0),1))),"na"))</f>
        <v>57855</v>
      </c>
      <c r="N187" s="123"/>
      <c r="O187" s="124">
        <f>IF(IFERROR(IF(INDEX(data_wkly!AY:AY,MATCH($B187,data_wkly!$C:$C,0),1)=0,"",_xlfn.NUMBERVALUE(INDEX(data_wkly!AY:AY,MATCH($B187,data_wkly!$C:$C,0),1))),"na")=0,"",IFERROR(IF(INDEX(data_wkly!AY:AY,MATCH($B187,data_wkly!$C:$C,0),1)=0,"",_xlfn.NUMBERVALUE(INDEX(data_wkly!AY:AY,MATCH($B187,data_wkly!$C:$C,0),1))),"na"))</f>
        <v>176.48</v>
      </c>
      <c r="P187" s="124">
        <f>IF(IFERROR(IF(INDEX(data_wkly!AZ:AZ,MATCH($B187,data_wkly!$C:$C,0),1)=0,"",_xlfn.NUMBERVALUE(INDEX(data_wkly!AZ:AZ,MATCH($B187,data_wkly!$C:$C,0),1))),"na")=0,"",IFERROR(IF(INDEX(data_wkly!AZ:AZ,MATCH($B187,data_wkly!$C:$C,0),1)=0,"",_xlfn.NUMBERVALUE(INDEX(data_wkly!AZ:AZ,MATCH($B187,data_wkly!$C:$C,0),1))),"na"))</f>
        <v>201.42</v>
      </c>
      <c r="Q187" s="124">
        <f>IF(IFERROR(IF(INDEX(data_wkly!BA:BA,MATCH($B187,data_wkly!$C:$C,0),1)=0,"",_xlfn.NUMBERVALUE(INDEX(data_wkly!BA:BA,MATCH($B187,data_wkly!$C:$C,0),1))),"na")=0,"",IFERROR(IF(INDEX(data_wkly!BA:BA,MATCH($B187,data_wkly!$C:$C,0),1)=0,"",_xlfn.NUMBERVALUE(INDEX(data_wkly!BA:BA,MATCH($B187,data_wkly!$C:$C,0),1))),"na"))</f>
        <v>204.77</v>
      </c>
      <c r="R187" s="124">
        <f>IF(IFERROR(IF(INDEX(data_wkly!BB:BB,MATCH($B187,data_wkly!$C:$C,0),1)=0,"",_xlfn.NUMBERVALUE(INDEX(data_wkly!BB:BB,MATCH($B187,data_wkly!$C:$C,0),1))),"na")=0,"",IFERROR(IF(INDEX(data_wkly!BB:BB,MATCH($B187,data_wkly!$C:$C,0),1)=0,"",_xlfn.NUMBERVALUE(INDEX(data_wkly!BB:BB,MATCH($B187,data_wkly!$C:$C,0),1))),"na"))</f>
        <v>206.07</v>
      </c>
      <c r="S187" s="124">
        <f>IF(IFERROR(IF(INDEX(data_wkly!BC:BC,MATCH($B187,data_wkly!$C:$C,0),1)=0,"",_xlfn.NUMBERVALUE(INDEX(data_wkly!BC:BC,MATCH($B187,data_wkly!$C:$C,0),1))),"na")=0,"",IFERROR(IF(INDEX(data_wkly!BC:BC,MATCH($B187,data_wkly!$C:$C,0),1)=0,"",_xlfn.NUMBERVALUE(INDEX(data_wkly!BC:BC,MATCH($B187,data_wkly!$C:$C,0),1))),"na"))</f>
        <v>206.18</v>
      </c>
      <c r="T187" s="124" t="str">
        <f>IFERROR(IF(INDEX(data_wkly!BL:BL,MATCH($B187,data_wkly!$C:$C,0),1)=0,"",_xlfn.NUMBERVALUE(INDEX(data_wkly!BL:BL,MATCH($B187,data_wkly!$C:$C,0),1))),"na")</f>
        <v/>
      </c>
      <c r="U187" s="124">
        <f>IF(IFERROR(IF(INDEX(data_wkly!BD:BD,MATCH($B187,data_wkly!$C:$C,0),1)=0,"",_xlfn.NUMBERVALUE(INDEX(data_wkly!BD:BD,MATCH($B187,data_wkly!$C:$C,0),1))),"na")=0,"",IFERROR(IF(INDEX(data_wkly!BD:BD,MATCH($B187,data_wkly!$C:$C,0),1)=0,"",_xlfn.NUMBERVALUE(INDEX(data_wkly!BD:BD,MATCH($B187,data_wkly!$C:$C,0),1))),"na"))</f>
        <v>204.7</v>
      </c>
      <c r="V187" s="124">
        <f>IF(IFERROR(IF(INDEX(data_wkly!BE:BE,MATCH($B187,data_wkly!$C:$C,0),1)=0,"",_xlfn.NUMBERVALUE(INDEX(data_wkly!BE:BE,MATCH($B187,data_wkly!$C:$C,0),1))),"na")=0,"",IFERROR(IF(INDEX(data_wkly!BE:BE,MATCH($B187,data_wkly!$C:$C,0),1)=0,"",_xlfn.NUMBERVALUE(INDEX(data_wkly!BE:BE,MATCH($B187,data_wkly!$C:$C,0),1))),"na"))</f>
        <v>191.82</v>
      </c>
      <c r="W187" s="124">
        <f>IF(IFERROR(IF(INDEX(data_wkly!BF:BF,MATCH($B187,data_wkly!$C:$C,0),1)=0,"",_xlfn.NUMBERVALUE(INDEX(data_wkly!BF:BF,MATCH($B187,data_wkly!$C:$C,0),1))),"na")=0,"",IFERROR(IF(INDEX(data_wkly!BF:BF,MATCH($B187,data_wkly!$C:$C,0),1)=0,"",_xlfn.NUMBERVALUE(INDEX(data_wkly!BF:BF,MATCH($B187,data_wkly!$C:$C,0),1))),"na"))</f>
        <v>204.95</v>
      </c>
      <c r="X187" s="124" t="str">
        <f>IFERROR(IF(INDEX(data_wkly!BK:BK,MATCH($B187,data_wkly!$C:$C,0),1)=0,"",_xlfn.NUMBERVALUE(INDEX(data_wkly!BK:BK,MATCH($B187,data_wkly!$C:$C,0),1))),"na")</f>
        <v/>
      </c>
      <c r="Y187" s="124">
        <f>IF(IFERROR(IF(INDEX(data_wkly!BG:BG,MATCH($B187,data_wkly!$C:$C,0),1)=0,"",_xlfn.NUMBERVALUE(INDEX(data_wkly!BG:BG,MATCH($B187,data_wkly!$C:$C,0),1))),"na")=0,"",IFERROR(IF(INDEX(data_wkly!BG:BG,MATCH($B187,data_wkly!$C:$C,0),1)=0,"",_xlfn.NUMBERVALUE(INDEX(data_wkly!BG:BG,MATCH($B187,data_wkly!$C:$C,0),1))),"na"))</f>
        <v>205.8</v>
      </c>
      <c r="AJ187" s="41">
        <f t="shared" si="9"/>
        <v>1</v>
      </c>
    </row>
    <row r="188" spans="1:36" ht="15.5">
      <c r="A188" s="88">
        <f t="shared" si="8"/>
        <v>2</v>
      </c>
      <c r="B188" s="89">
        <f t="shared" si="10"/>
        <v>44968</v>
      </c>
      <c r="C188" s="122">
        <f>IF(IFERROR(IF(INDEX(data_wkly!AO:AO,MATCH($B188,data_wkly!$C:$C,0),1)=0,"",_xlfn.NUMBERVALUE(INDEX(data_wkly!AO:AO,MATCH($B188,data_wkly!$C:$C,0),1))),"na")=0,"",IFERROR(IF(INDEX(data_wkly!AO:AO,MATCH($B188,data_wkly!$C:$C,0),1)=0,"",_xlfn.NUMBERVALUE(INDEX(data_wkly!AO:AO,MATCH($B188,data_wkly!$C:$C,0),1))),"na"))</f>
        <v>227</v>
      </c>
      <c r="D188" s="122">
        <f>IF(IFERROR(IF(INDEX(data_wkly!AP:AP,MATCH($B188,data_wkly!$C:$C,0),1)=0,"",_xlfn.NUMBERVALUE(INDEX(data_wkly!AP:AP,MATCH($B188,data_wkly!$C:$C,0),1))),"na")=0,"",IFERROR(IF(INDEX(data_wkly!AP:AP,MATCH($B188,data_wkly!$C:$C,0),1)=0,"",_xlfn.NUMBERVALUE(INDEX(data_wkly!AP:AP,MATCH($B188,data_wkly!$C:$C,0),1))),"na"))</f>
        <v>1294</v>
      </c>
      <c r="E188" s="122">
        <f>IF(IFERROR(IF(INDEX(data_wkly!AQ:AQ,MATCH($B188,data_wkly!$C:$C,0),1)=0,"",_xlfn.NUMBERVALUE(INDEX(data_wkly!AQ:AQ,MATCH($B188,data_wkly!$C:$C,0),1))),"na")=0,"",IFERROR(IF(INDEX(data_wkly!AQ:AQ,MATCH($B188,data_wkly!$C:$C,0),1)=0,"",_xlfn.NUMBERVALUE(INDEX(data_wkly!AQ:AQ,MATCH($B188,data_wkly!$C:$C,0),1))),"na"))</f>
        <v>8472</v>
      </c>
      <c r="F188" s="122">
        <f>IF(IFERROR(IF(INDEX(data_wkly!AR:AR,MATCH($B188,data_wkly!$C:$C,0),1)=0,"",_xlfn.NUMBERVALUE(INDEX(data_wkly!AR:AR,MATCH($B188,data_wkly!$C:$C,0),1))),"na")=0,"",IFERROR(IF(INDEX(data_wkly!AR:AR,MATCH($B188,data_wkly!$C:$C,0),1)=0,"",_xlfn.NUMBERVALUE(INDEX(data_wkly!AR:AR,MATCH($B188,data_wkly!$C:$C,0),1))),"na"))</f>
        <v>20712</v>
      </c>
      <c r="G188" s="122">
        <f>IF(IFERROR(IF(INDEX(data_wkly!AS:AS,MATCH($B188,data_wkly!$C:$C,0),1)=0,"",_xlfn.NUMBERVALUE(INDEX(data_wkly!AS:AS,MATCH($B188,data_wkly!$C:$C,0),1))),"na")=0,"",IFERROR(IF(INDEX(data_wkly!AS:AS,MATCH($B188,data_wkly!$C:$C,0),1)=0,"",_xlfn.NUMBERVALUE(INDEX(data_wkly!AS:AS,MATCH($B188,data_wkly!$C:$C,0),1))),"na"))</f>
        <v>21055</v>
      </c>
      <c r="H188" s="122" t="str">
        <f>IFERROR(IF(INDEX(data_wkly!BJ:BJ,MATCH($B188,data_wkly!$C:$C,0),1)=0,"",_xlfn.NUMBERVALUE(INDEX(data_wkly!BJ:BJ,MATCH($B188,data_wkly!$C:$C,0),1))),"na")</f>
        <v/>
      </c>
      <c r="I188" s="122">
        <f>IF(IFERROR(IF(INDEX(data_wkly!AT:AT,MATCH($B188,data_wkly!$C:$C,0),1)=0,"",_xlfn.NUMBERVALUE(INDEX(data_wkly!AT:AT,MATCH($B188,data_wkly!$C:$C,0),1))),"na")=0,"",IFERROR(IF(INDEX(data_wkly!AT:AT,MATCH($B188,data_wkly!$C:$C,0),1)=0,"",_xlfn.NUMBERVALUE(INDEX(data_wkly!AT:AT,MATCH($B188,data_wkly!$C:$C,0),1))),"na"))</f>
        <v>5329</v>
      </c>
      <c r="J188" s="122">
        <f>IF(IFERROR(IF(INDEX(data_wkly!AU:AU,MATCH($B188,data_wkly!$C:$C,0),1)=0,"",_xlfn.NUMBERVALUE(INDEX(data_wkly!AU:AU,MATCH($B188,data_wkly!$C:$C,0),1))),"na")=0,"",IFERROR(IF(INDEX(data_wkly!AU:AU,MATCH($B188,data_wkly!$C:$C,0),1)=0,"",_xlfn.NUMBERVALUE(INDEX(data_wkly!AU:AU,MATCH($B188,data_wkly!$C:$C,0),1))),"na"))</f>
        <v>3357</v>
      </c>
      <c r="K188" s="122">
        <f>IF(IFERROR(IF(INDEX(data_wkly!AV:AV,MATCH($B188,data_wkly!$C:$C,0),1)=0,"",_xlfn.NUMBERVALUE(INDEX(data_wkly!AV:AV,MATCH($B188,data_wkly!$C:$C,0),1))),"na")=0,"",IFERROR(IF(INDEX(data_wkly!AV:AV,MATCH($B188,data_wkly!$C:$C,0),1)=0,"",_xlfn.NUMBERVALUE(INDEX(data_wkly!AV:AV,MATCH($B188,data_wkly!$C:$C,0),1))),"na"))</f>
        <v>60446</v>
      </c>
      <c r="L188" s="122" t="str">
        <f>IFERROR(IF(INDEX(data_wkly!BI:BI,MATCH($B188,data_wkly!$C:$C,0),1)=0,"",_xlfn.NUMBERVALUE(INDEX(data_wkly!BI:BI,MATCH($B188,data_wkly!$C:$C,0),1))),"na")</f>
        <v/>
      </c>
      <c r="M188" s="122">
        <f>IF(IFERROR(IF(INDEX(data_wkly!AW:AW,MATCH($B188,data_wkly!$C:$C,0),1)=0,"",_xlfn.NUMBERVALUE(INDEX(data_wkly!AW:AW,MATCH($B188,data_wkly!$C:$C,0),1))),"na")=0,"",IFERROR(IF(INDEX(data_wkly!AW:AW,MATCH($B188,data_wkly!$C:$C,0),1)=0,"",_xlfn.NUMBERVALUE(INDEX(data_wkly!AW:AW,MATCH($B188,data_wkly!$C:$C,0),1))),"na"))</f>
        <v>55568</v>
      </c>
      <c r="N188" s="123"/>
      <c r="O188" s="124">
        <f>IF(IFERROR(IF(INDEX(data_wkly!AY:AY,MATCH($B188,data_wkly!$C:$C,0),1)=0,"",_xlfn.NUMBERVALUE(INDEX(data_wkly!AY:AY,MATCH($B188,data_wkly!$C:$C,0),1))),"na")=0,"",IFERROR(IF(INDEX(data_wkly!AY:AY,MATCH($B188,data_wkly!$C:$C,0),1)=0,"",_xlfn.NUMBERVALUE(INDEX(data_wkly!AY:AY,MATCH($B188,data_wkly!$C:$C,0),1))),"na"))</f>
        <v>167.12</v>
      </c>
      <c r="P188" s="124">
        <f>IF(IFERROR(IF(INDEX(data_wkly!AZ:AZ,MATCH($B188,data_wkly!$C:$C,0),1)=0,"",_xlfn.NUMBERVALUE(INDEX(data_wkly!AZ:AZ,MATCH($B188,data_wkly!$C:$C,0),1))),"na")=0,"",IFERROR(IF(INDEX(data_wkly!AZ:AZ,MATCH($B188,data_wkly!$C:$C,0),1)=0,"",_xlfn.NUMBERVALUE(INDEX(data_wkly!AZ:AZ,MATCH($B188,data_wkly!$C:$C,0),1))),"na"))</f>
        <v>201.67</v>
      </c>
      <c r="Q188" s="124">
        <f>IF(IFERROR(IF(INDEX(data_wkly!BA:BA,MATCH($B188,data_wkly!$C:$C,0),1)=0,"",_xlfn.NUMBERVALUE(INDEX(data_wkly!BA:BA,MATCH($B188,data_wkly!$C:$C,0),1))),"na")=0,"",IFERROR(IF(INDEX(data_wkly!BA:BA,MATCH($B188,data_wkly!$C:$C,0),1)=0,"",_xlfn.NUMBERVALUE(INDEX(data_wkly!BA:BA,MATCH($B188,data_wkly!$C:$C,0),1))),"na"))</f>
        <v>207.33</v>
      </c>
      <c r="R188" s="124">
        <f>IF(IFERROR(IF(INDEX(data_wkly!BB:BB,MATCH($B188,data_wkly!$C:$C,0),1)=0,"",_xlfn.NUMBERVALUE(INDEX(data_wkly!BB:BB,MATCH($B188,data_wkly!$C:$C,0),1))),"na")=0,"",IFERROR(IF(INDEX(data_wkly!BB:BB,MATCH($B188,data_wkly!$C:$C,0),1)=0,"",_xlfn.NUMBERVALUE(INDEX(data_wkly!BB:BB,MATCH($B188,data_wkly!$C:$C,0),1))),"na"))</f>
        <v>208.4</v>
      </c>
      <c r="S188" s="124">
        <f>IF(IFERROR(IF(INDEX(data_wkly!BC:BC,MATCH($B188,data_wkly!$C:$C,0),1)=0,"",_xlfn.NUMBERVALUE(INDEX(data_wkly!BC:BC,MATCH($B188,data_wkly!$C:$C,0),1))),"na")=0,"",IFERROR(IF(INDEX(data_wkly!BC:BC,MATCH($B188,data_wkly!$C:$C,0),1)=0,"",_xlfn.NUMBERVALUE(INDEX(data_wkly!BC:BC,MATCH($B188,data_wkly!$C:$C,0),1))),"na"))</f>
        <v>207.55</v>
      </c>
      <c r="T188" s="124" t="str">
        <f>IFERROR(IF(INDEX(data_wkly!BL:BL,MATCH($B188,data_wkly!$C:$C,0),1)=0,"",_xlfn.NUMBERVALUE(INDEX(data_wkly!BL:BL,MATCH($B188,data_wkly!$C:$C,0),1))),"na")</f>
        <v/>
      </c>
      <c r="U188" s="124">
        <f>IF(IFERROR(IF(INDEX(data_wkly!BD:BD,MATCH($B188,data_wkly!$C:$C,0),1)=0,"",_xlfn.NUMBERVALUE(INDEX(data_wkly!BD:BD,MATCH($B188,data_wkly!$C:$C,0),1))),"na")=0,"",IFERROR(IF(INDEX(data_wkly!BD:BD,MATCH($B188,data_wkly!$C:$C,0),1)=0,"",_xlfn.NUMBERVALUE(INDEX(data_wkly!BD:BD,MATCH($B188,data_wkly!$C:$C,0),1))),"na"))</f>
        <v>205.57</v>
      </c>
      <c r="V188" s="124">
        <f>IF(IFERROR(IF(INDEX(data_wkly!BE:BE,MATCH($B188,data_wkly!$C:$C,0),1)=0,"",_xlfn.NUMBERVALUE(INDEX(data_wkly!BE:BE,MATCH($B188,data_wkly!$C:$C,0),1))),"na")=0,"",IFERROR(IF(INDEX(data_wkly!BE:BE,MATCH($B188,data_wkly!$C:$C,0),1)=0,"",_xlfn.NUMBERVALUE(INDEX(data_wkly!BE:BE,MATCH($B188,data_wkly!$C:$C,0),1))),"na"))</f>
        <v>190.18</v>
      </c>
      <c r="W188" s="124">
        <f>IF(IFERROR(IF(INDEX(data_wkly!BF:BF,MATCH($B188,data_wkly!$C:$C,0),1)=0,"",_xlfn.NUMBERVALUE(INDEX(data_wkly!BF:BF,MATCH($B188,data_wkly!$C:$C,0),1))),"na")=0,"",IFERROR(IF(INDEX(data_wkly!BF:BF,MATCH($B188,data_wkly!$C:$C,0),1)=0,"",_xlfn.NUMBERVALUE(INDEX(data_wkly!BF:BF,MATCH($B188,data_wkly!$C:$C,0),1))),"na"))</f>
        <v>206.39</v>
      </c>
      <c r="X188" s="124" t="str">
        <f>IFERROR(IF(INDEX(data_wkly!BK:BK,MATCH($B188,data_wkly!$C:$C,0),1)=0,"",_xlfn.NUMBERVALUE(INDEX(data_wkly!BK:BK,MATCH($B188,data_wkly!$C:$C,0),1))),"na")</f>
        <v/>
      </c>
      <c r="Y188" s="124">
        <f>IF(IFERROR(IF(INDEX(data_wkly!BG:BG,MATCH($B188,data_wkly!$C:$C,0),1)=0,"",_xlfn.NUMBERVALUE(INDEX(data_wkly!BG:BG,MATCH($B188,data_wkly!$C:$C,0),1))),"na")=0,"",IFERROR(IF(INDEX(data_wkly!BG:BG,MATCH($B188,data_wkly!$C:$C,0),1)=0,"",_xlfn.NUMBERVALUE(INDEX(data_wkly!BG:BG,MATCH($B188,data_wkly!$C:$C,0),1))),"na"))</f>
        <v>207.64</v>
      </c>
      <c r="AJ188" s="41">
        <f t="shared" si="9"/>
        <v>2</v>
      </c>
    </row>
    <row r="189" spans="1:36" ht="15.5">
      <c r="A189" s="88">
        <f t="shared" si="8"/>
        <v>1</v>
      </c>
      <c r="B189" s="89">
        <f t="shared" si="10"/>
        <v>44975</v>
      </c>
      <c r="C189" s="122" t="str">
        <f>IF(IFERROR(IF(INDEX(data_wkly!AO:AO,MATCH($B189,data_wkly!$C:$C,0),1)=0,"",_xlfn.NUMBERVALUE(INDEX(data_wkly!AO:AO,MATCH($B189,data_wkly!$C:$C,0),1))),"na")=0,"",IFERROR(IF(INDEX(data_wkly!AO:AO,MATCH($B189,data_wkly!$C:$C,0),1)=0,"",_xlfn.NUMBERVALUE(INDEX(data_wkly!AO:AO,MATCH($B189,data_wkly!$C:$C,0),1))),"na"))</f>
        <v>na</v>
      </c>
      <c r="D189" s="122">
        <f>IF(IFERROR(IF(INDEX(data_wkly!AP:AP,MATCH($B189,data_wkly!$C:$C,0),1)=0,"",_xlfn.NUMBERVALUE(INDEX(data_wkly!AP:AP,MATCH($B189,data_wkly!$C:$C,0),1))),"na")=0,"",IFERROR(IF(INDEX(data_wkly!AP:AP,MATCH($B189,data_wkly!$C:$C,0),1)=0,"",_xlfn.NUMBERVALUE(INDEX(data_wkly!AP:AP,MATCH($B189,data_wkly!$C:$C,0),1))),"na"))</f>
        <v>1802</v>
      </c>
      <c r="E189" s="122">
        <f>IF(IFERROR(IF(INDEX(data_wkly!AQ:AQ,MATCH($B189,data_wkly!$C:$C,0),1)=0,"",_xlfn.NUMBERVALUE(INDEX(data_wkly!AQ:AQ,MATCH($B189,data_wkly!$C:$C,0),1))),"na")=0,"",IFERROR(IF(INDEX(data_wkly!AQ:AQ,MATCH($B189,data_wkly!$C:$C,0),1)=0,"",_xlfn.NUMBERVALUE(INDEX(data_wkly!AQ:AQ,MATCH($B189,data_wkly!$C:$C,0),1))),"na"))</f>
        <v>8889</v>
      </c>
      <c r="F189" s="122">
        <f>IF(IFERROR(IF(INDEX(data_wkly!AR:AR,MATCH($B189,data_wkly!$C:$C,0),1)=0,"",_xlfn.NUMBERVALUE(INDEX(data_wkly!AR:AR,MATCH($B189,data_wkly!$C:$C,0),1))),"na")=0,"",IFERROR(IF(INDEX(data_wkly!AR:AR,MATCH($B189,data_wkly!$C:$C,0),1)=0,"",_xlfn.NUMBERVALUE(INDEX(data_wkly!AR:AR,MATCH($B189,data_wkly!$C:$C,0),1))),"na"))</f>
        <v>21946</v>
      </c>
      <c r="G189" s="122">
        <f>IF(IFERROR(IF(INDEX(data_wkly!AS:AS,MATCH($B189,data_wkly!$C:$C,0),1)=0,"",_xlfn.NUMBERVALUE(INDEX(data_wkly!AS:AS,MATCH($B189,data_wkly!$C:$C,0),1))),"na")=0,"",IFERROR(IF(INDEX(data_wkly!AS:AS,MATCH($B189,data_wkly!$C:$C,0),1)=0,"",_xlfn.NUMBERVALUE(INDEX(data_wkly!AS:AS,MATCH($B189,data_wkly!$C:$C,0),1))),"na"))</f>
        <v>21741</v>
      </c>
      <c r="H189" s="122" t="str">
        <f>IFERROR(IF(INDEX(data_wkly!BJ:BJ,MATCH($B189,data_wkly!$C:$C,0),1)=0,"",_xlfn.NUMBERVALUE(INDEX(data_wkly!BJ:BJ,MATCH($B189,data_wkly!$C:$C,0),1))),"na")</f>
        <v/>
      </c>
      <c r="I189" s="122">
        <f>IF(IFERROR(IF(INDEX(data_wkly!AT:AT,MATCH($B189,data_wkly!$C:$C,0),1)=0,"",_xlfn.NUMBERVALUE(INDEX(data_wkly!AT:AT,MATCH($B189,data_wkly!$C:$C,0),1))),"na")=0,"",IFERROR(IF(INDEX(data_wkly!AT:AT,MATCH($B189,data_wkly!$C:$C,0),1)=0,"",_xlfn.NUMBERVALUE(INDEX(data_wkly!AT:AT,MATCH($B189,data_wkly!$C:$C,0),1))),"na"))</f>
        <v>5417</v>
      </c>
      <c r="J189" s="122" t="str">
        <f>IF(IFERROR(IF(INDEX(data_wkly!AU:AU,MATCH($B189,data_wkly!$C:$C,0),1)=0,"",_xlfn.NUMBERVALUE(INDEX(data_wkly!AU:AU,MATCH($B189,data_wkly!$C:$C,0),1))),"na")=0,"",IFERROR(IF(INDEX(data_wkly!AU:AU,MATCH($B189,data_wkly!$C:$C,0),1)=0,"",_xlfn.NUMBERVALUE(INDEX(data_wkly!AU:AU,MATCH($B189,data_wkly!$C:$C,0),1))),"na"))</f>
        <v>na</v>
      </c>
      <c r="K189" s="122">
        <f>IF(IFERROR(IF(INDEX(data_wkly!AV:AV,MATCH($B189,data_wkly!$C:$C,0),1)=0,"",_xlfn.NUMBERVALUE(INDEX(data_wkly!AV:AV,MATCH($B189,data_wkly!$C:$C,0),1))),"na")=0,"",IFERROR(IF(INDEX(data_wkly!AV:AV,MATCH($B189,data_wkly!$C:$C,0),1)=0,"",_xlfn.NUMBERVALUE(INDEX(data_wkly!AV:AV,MATCH($B189,data_wkly!$C:$C,0),1))),"na"))</f>
        <v>63197</v>
      </c>
      <c r="L189" s="122" t="str">
        <f>IFERROR(IF(INDEX(data_wkly!BI:BI,MATCH($B189,data_wkly!$C:$C,0),1)=0,"",_xlfn.NUMBERVALUE(INDEX(data_wkly!BI:BI,MATCH($B189,data_wkly!$C:$C,0),1))),"na")</f>
        <v/>
      </c>
      <c r="M189" s="122">
        <f>IF(IFERROR(IF(INDEX(data_wkly!AW:AW,MATCH($B189,data_wkly!$C:$C,0),1)=0,"",_xlfn.NUMBERVALUE(INDEX(data_wkly!AW:AW,MATCH($B189,data_wkly!$C:$C,0),1))),"na")=0,"",IFERROR(IF(INDEX(data_wkly!AW:AW,MATCH($B189,data_wkly!$C:$C,0),1)=0,"",_xlfn.NUMBERVALUE(INDEX(data_wkly!AW:AW,MATCH($B189,data_wkly!$C:$C,0),1))),"na"))</f>
        <v>57993</v>
      </c>
      <c r="N189" s="123"/>
      <c r="O189" s="124" t="str">
        <f>IF(IFERROR(IF(INDEX(data_wkly!AY:AY,MATCH($B189,data_wkly!$C:$C,0),1)=0,"",_xlfn.NUMBERVALUE(INDEX(data_wkly!AY:AY,MATCH($B189,data_wkly!$C:$C,0),1))),"na")=0,"",IFERROR(IF(INDEX(data_wkly!AY:AY,MATCH($B189,data_wkly!$C:$C,0),1)=0,"",_xlfn.NUMBERVALUE(INDEX(data_wkly!AY:AY,MATCH($B189,data_wkly!$C:$C,0),1))),"na"))</f>
        <v>na</v>
      </c>
      <c r="P189" s="124">
        <f>IF(IFERROR(IF(INDEX(data_wkly!AZ:AZ,MATCH($B189,data_wkly!$C:$C,0),1)=0,"",_xlfn.NUMBERVALUE(INDEX(data_wkly!AZ:AZ,MATCH($B189,data_wkly!$C:$C,0),1))),"na")=0,"",IFERROR(IF(INDEX(data_wkly!AZ:AZ,MATCH($B189,data_wkly!$C:$C,0),1)=0,"",_xlfn.NUMBERVALUE(INDEX(data_wkly!AZ:AZ,MATCH($B189,data_wkly!$C:$C,0),1))),"na"))</f>
        <v>204.24</v>
      </c>
      <c r="Q189" s="124">
        <f>IF(IFERROR(IF(INDEX(data_wkly!BA:BA,MATCH($B189,data_wkly!$C:$C,0),1)=0,"",_xlfn.NUMBERVALUE(INDEX(data_wkly!BA:BA,MATCH($B189,data_wkly!$C:$C,0),1))),"na")=0,"",IFERROR(IF(INDEX(data_wkly!BA:BA,MATCH($B189,data_wkly!$C:$C,0),1)=0,"",_xlfn.NUMBERVALUE(INDEX(data_wkly!BA:BA,MATCH($B189,data_wkly!$C:$C,0),1))),"na"))</f>
        <v>207.97</v>
      </c>
      <c r="R189" s="124">
        <f>IF(IFERROR(IF(INDEX(data_wkly!BB:BB,MATCH($B189,data_wkly!$C:$C,0),1)=0,"",_xlfn.NUMBERVALUE(INDEX(data_wkly!BB:BB,MATCH($B189,data_wkly!$C:$C,0),1))),"na")=0,"",IFERROR(IF(INDEX(data_wkly!BB:BB,MATCH($B189,data_wkly!$C:$C,0),1)=0,"",_xlfn.NUMBERVALUE(INDEX(data_wkly!BB:BB,MATCH($B189,data_wkly!$C:$C,0),1))),"na"))</f>
        <v>208.71</v>
      </c>
      <c r="S189" s="124">
        <f>IF(IFERROR(IF(INDEX(data_wkly!BC:BC,MATCH($B189,data_wkly!$C:$C,0),1)=0,"",_xlfn.NUMBERVALUE(INDEX(data_wkly!BC:BC,MATCH($B189,data_wkly!$C:$C,0),1))),"na")=0,"",IFERROR(IF(INDEX(data_wkly!BC:BC,MATCH($B189,data_wkly!$C:$C,0),1)=0,"",_xlfn.NUMBERVALUE(INDEX(data_wkly!BC:BC,MATCH($B189,data_wkly!$C:$C,0),1))),"na"))</f>
        <v>208.11</v>
      </c>
      <c r="T189" s="124" t="str">
        <f>IFERROR(IF(INDEX(data_wkly!BL:BL,MATCH($B189,data_wkly!$C:$C,0),1)=0,"",_xlfn.NUMBERVALUE(INDEX(data_wkly!BL:BL,MATCH($B189,data_wkly!$C:$C,0),1))),"na")</f>
        <v/>
      </c>
      <c r="U189" s="124">
        <f>IF(IFERROR(IF(INDEX(data_wkly!BD:BD,MATCH($B189,data_wkly!$C:$C,0),1)=0,"",_xlfn.NUMBERVALUE(INDEX(data_wkly!BD:BD,MATCH($B189,data_wkly!$C:$C,0),1))),"na")=0,"",IFERROR(IF(INDEX(data_wkly!BD:BD,MATCH($B189,data_wkly!$C:$C,0),1)=0,"",_xlfn.NUMBERVALUE(INDEX(data_wkly!BD:BD,MATCH($B189,data_wkly!$C:$C,0),1))),"na"))</f>
        <v>206.34</v>
      </c>
      <c r="V189" s="124" t="str">
        <f>IF(IFERROR(IF(INDEX(data_wkly!BE:BE,MATCH($B189,data_wkly!$C:$C,0),1)=0,"",_xlfn.NUMBERVALUE(INDEX(data_wkly!BE:BE,MATCH($B189,data_wkly!$C:$C,0),1))),"na")=0,"",IFERROR(IF(INDEX(data_wkly!BE:BE,MATCH($B189,data_wkly!$C:$C,0),1)=0,"",_xlfn.NUMBERVALUE(INDEX(data_wkly!BE:BE,MATCH($B189,data_wkly!$C:$C,0),1))),"na"))</f>
        <v>na</v>
      </c>
      <c r="W189" s="124">
        <f>IF(IFERROR(IF(INDEX(data_wkly!BF:BF,MATCH($B189,data_wkly!$C:$C,0),1)=0,"",_xlfn.NUMBERVALUE(INDEX(data_wkly!BF:BF,MATCH($B189,data_wkly!$C:$C,0),1))),"na")=0,"",IFERROR(IF(INDEX(data_wkly!BF:BF,MATCH($B189,data_wkly!$C:$C,0),1)=0,"",_xlfn.NUMBERVALUE(INDEX(data_wkly!BF:BF,MATCH($B189,data_wkly!$C:$C,0),1))),"na"))</f>
        <v>207.13</v>
      </c>
      <c r="X189" s="124" t="str">
        <f>IFERROR(IF(INDEX(data_wkly!BK:BK,MATCH($B189,data_wkly!$C:$C,0),1)=0,"",_xlfn.NUMBERVALUE(INDEX(data_wkly!BK:BK,MATCH($B189,data_wkly!$C:$C,0),1))),"na")</f>
        <v/>
      </c>
      <c r="Y189" s="124">
        <f>IF(IFERROR(IF(INDEX(data_wkly!BG:BG,MATCH($B189,data_wkly!$C:$C,0),1)=0,"",_xlfn.NUMBERVALUE(INDEX(data_wkly!BG:BG,MATCH($B189,data_wkly!$C:$C,0),1))),"na")=0,"",IFERROR(IF(INDEX(data_wkly!BG:BG,MATCH($B189,data_wkly!$C:$C,0),1)=0,"",_xlfn.NUMBERVALUE(INDEX(data_wkly!BG:BG,MATCH($B189,data_wkly!$C:$C,0),1))),"na"))</f>
        <v>208.15</v>
      </c>
      <c r="AJ189" s="41">
        <f t="shared" si="9"/>
        <v>1</v>
      </c>
    </row>
    <row r="190" spans="1:36" ht="15.5">
      <c r="A190" s="88">
        <f t="shared" si="8"/>
        <v>2</v>
      </c>
      <c r="B190" s="89">
        <f t="shared" si="10"/>
        <v>44982</v>
      </c>
      <c r="C190" s="122">
        <f>IF(IFERROR(IF(INDEX(data_wkly!AO:AO,MATCH($B190,data_wkly!$C:$C,0),1)=0,"",_xlfn.NUMBERVALUE(INDEX(data_wkly!AO:AO,MATCH($B190,data_wkly!$C:$C,0),1))),"na")=0,"",IFERROR(IF(INDEX(data_wkly!AO:AO,MATCH($B190,data_wkly!$C:$C,0),1)=0,"",_xlfn.NUMBERVALUE(INDEX(data_wkly!AO:AO,MATCH($B190,data_wkly!$C:$C,0),1))),"na"))</f>
        <v>251</v>
      </c>
      <c r="D190" s="122">
        <f>IF(IFERROR(IF(INDEX(data_wkly!AP:AP,MATCH($B190,data_wkly!$C:$C,0),1)=0,"",_xlfn.NUMBERVALUE(INDEX(data_wkly!AP:AP,MATCH($B190,data_wkly!$C:$C,0),1))),"na")=0,"",IFERROR(IF(INDEX(data_wkly!AP:AP,MATCH($B190,data_wkly!$C:$C,0),1)=0,"",_xlfn.NUMBERVALUE(INDEX(data_wkly!AP:AP,MATCH($B190,data_wkly!$C:$C,0),1))),"na"))</f>
        <v>1364</v>
      </c>
      <c r="E190" s="122">
        <f>IF(IFERROR(IF(INDEX(data_wkly!AQ:AQ,MATCH($B190,data_wkly!$C:$C,0),1)=0,"",_xlfn.NUMBERVALUE(INDEX(data_wkly!AQ:AQ,MATCH($B190,data_wkly!$C:$C,0),1))),"na")=0,"",IFERROR(IF(INDEX(data_wkly!AQ:AQ,MATCH($B190,data_wkly!$C:$C,0),1)=0,"",_xlfn.NUMBERVALUE(INDEX(data_wkly!AQ:AQ,MATCH($B190,data_wkly!$C:$C,0),1))),"na"))</f>
        <v>8208</v>
      </c>
      <c r="F190" s="122">
        <f>IF(IFERROR(IF(INDEX(data_wkly!AR:AR,MATCH($B190,data_wkly!$C:$C,0),1)=0,"",_xlfn.NUMBERVALUE(INDEX(data_wkly!AR:AR,MATCH($B190,data_wkly!$C:$C,0),1))),"na")=0,"",IFERROR(IF(INDEX(data_wkly!AR:AR,MATCH($B190,data_wkly!$C:$C,0),1)=0,"",_xlfn.NUMBERVALUE(INDEX(data_wkly!AR:AR,MATCH($B190,data_wkly!$C:$C,0),1))),"na"))</f>
        <v>21013</v>
      </c>
      <c r="G190" s="122">
        <f>IF(IFERROR(IF(INDEX(data_wkly!AS:AS,MATCH($B190,data_wkly!$C:$C,0),1)=0,"",_xlfn.NUMBERVALUE(INDEX(data_wkly!AS:AS,MATCH($B190,data_wkly!$C:$C,0),1))),"na")=0,"",IFERROR(IF(INDEX(data_wkly!AS:AS,MATCH($B190,data_wkly!$C:$C,0),1)=0,"",_xlfn.NUMBERVALUE(INDEX(data_wkly!AS:AS,MATCH($B190,data_wkly!$C:$C,0),1))),"na"))</f>
        <v>21587</v>
      </c>
      <c r="H190" s="122" t="str">
        <f>IFERROR(IF(INDEX(data_wkly!BJ:BJ,MATCH($B190,data_wkly!$C:$C,0),1)=0,"",_xlfn.NUMBERVALUE(INDEX(data_wkly!BJ:BJ,MATCH($B190,data_wkly!$C:$C,0),1))),"na")</f>
        <v/>
      </c>
      <c r="I190" s="122">
        <f>IF(IFERROR(IF(INDEX(data_wkly!AT:AT,MATCH($B190,data_wkly!$C:$C,0),1)=0,"",_xlfn.NUMBERVALUE(INDEX(data_wkly!AT:AT,MATCH($B190,data_wkly!$C:$C,0),1))),"na")=0,"",IFERROR(IF(INDEX(data_wkly!AT:AT,MATCH($B190,data_wkly!$C:$C,0),1)=0,"",_xlfn.NUMBERVALUE(INDEX(data_wkly!AT:AT,MATCH($B190,data_wkly!$C:$C,0),1))),"na"))</f>
        <v>5189</v>
      </c>
      <c r="J190" s="122">
        <f>IF(IFERROR(IF(INDEX(data_wkly!AU:AU,MATCH($B190,data_wkly!$C:$C,0),1)=0,"",_xlfn.NUMBERVALUE(INDEX(data_wkly!AU:AU,MATCH($B190,data_wkly!$C:$C,0),1))),"na")=0,"",IFERROR(IF(INDEX(data_wkly!AU:AU,MATCH($B190,data_wkly!$C:$C,0),1)=0,"",_xlfn.NUMBERVALUE(INDEX(data_wkly!AU:AU,MATCH($B190,data_wkly!$C:$C,0),1))),"na"))</f>
        <v>2901</v>
      </c>
      <c r="K190" s="122">
        <f>IF(IFERROR(IF(INDEX(data_wkly!AV:AV,MATCH($B190,data_wkly!$C:$C,0),1)=0,"",_xlfn.NUMBERVALUE(INDEX(data_wkly!AV:AV,MATCH($B190,data_wkly!$C:$C,0),1))),"na")=0,"",IFERROR(IF(INDEX(data_wkly!AV:AV,MATCH($B190,data_wkly!$C:$C,0),1)=0,"",_xlfn.NUMBERVALUE(INDEX(data_wkly!AV:AV,MATCH($B190,data_wkly!$C:$C,0),1))),"na"))</f>
        <v>60513</v>
      </c>
      <c r="L190" s="122" t="str">
        <f>IFERROR(IF(INDEX(data_wkly!BI:BI,MATCH($B190,data_wkly!$C:$C,0),1)=0,"",_xlfn.NUMBERVALUE(INDEX(data_wkly!BI:BI,MATCH($B190,data_wkly!$C:$C,0),1))),"na")</f>
        <v/>
      </c>
      <c r="M190" s="122">
        <f>IF(IFERROR(IF(INDEX(data_wkly!AW:AW,MATCH($B190,data_wkly!$C:$C,0),1)=0,"",_xlfn.NUMBERVALUE(INDEX(data_wkly!AW:AW,MATCH($B190,data_wkly!$C:$C,0),1))),"na")=0,"",IFERROR(IF(INDEX(data_wkly!AW:AW,MATCH($B190,data_wkly!$C:$C,0),1)=0,"",_xlfn.NUMBERVALUE(INDEX(data_wkly!AW:AW,MATCH($B190,data_wkly!$C:$C,0),1))),"na"))</f>
        <v>55997</v>
      </c>
      <c r="N190" s="123"/>
      <c r="O190" s="124">
        <f>IF(IFERROR(IF(INDEX(data_wkly!AY:AY,MATCH($B190,data_wkly!$C:$C,0),1)=0,"",_xlfn.NUMBERVALUE(INDEX(data_wkly!AY:AY,MATCH($B190,data_wkly!$C:$C,0),1))),"na")=0,"",IFERROR(IF(INDEX(data_wkly!AY:AY,MATCH($B190,data_wkly!$C:$C,0),1)=0,"",_xlfn.NUMBERVALUE(INDEX(data_wkly!AY:AY,MATCH($B190,data_wkly!$C:$C,0),1))),"na"))</f>
        <v>177.59</v>
      </c>
      <c r="P190" s="124">
        <f>IF(IFERROR(IF(INDEX(data_wkly!AZ:AZ,MATCH($B190,data_wkly!$C:$C,0),1)=0,"",_xlfn.NUMBERVALUE(INDEX(data_wkly!AZ:AZ,MATCH($B190,data_wkly!$C:$C,0),1))),"na")=0,"",IFERROR(IF(INDEX(data_wkly!AZ:AZ,MATCH($B190,data_wkly!$C:$C,0),1)=0,"",_xlfn.NUMBERVALUE(INDEX(data_wkly!AZ:AZ,MATCH($B190,data_wkly!$C:$C,0),1))),"na"))</f>
        <v>205.84</v>
      </c>
      <c r="Q190" s="124">
        <f>IF(IFERROR(IF(INDEX(data_wkly!BA:BA,MATCH($B190,data_wkly!$C:$C,0),1)=0,"",_xlfn.NUMBERVALUE(INDEX(data_wkly!BA:BA,MATCH($B190,data_wkly!$C:$C,0),1))),"na")=0,"",IFERROR(IF(INDEX(data_wkly!BA:BA,MATCH($B190,data_wkly!$C:$C,0),1)=0,"",_xlfn.NUMBERVALUE(INDEX(data_wkly!BA:BA,MATCH($B190,data_wkly!$C:$C,0),1))),"na"))</f>
        <v>209.31</v>
      </c>
      <c r="R190" s="124">
        <f>IF(IFERROR(IF(INDEX(data_wkly!BB:BB,MATCH($B190,data_wkly!$C:$C,0),1)=0,"",_xlfn.NUMBERVALUE(INDEX(data_wkly!BB:BB,MATCH($B190,data_wkly!$C:$C,0),1))),"na")=0,"",IFERROR(IF(INDEX(data_wkly!BB:BB,MATCH($B190,data_wkly!$C:$C,0),1)=0,"",_xlfn.NUMBERVALUE(INDEX(data_wkly!BB:BB,MATCH($B190,data_wkly!$C:$C,0),1))),"na"))</f>
        <v>209.4</v>
      </c>
      <c r="S190" s="124">
        <f>IF(IFERROR(IF(INDEX(data_wkly!BC:BC,MATCH($B190,data_wkly!$C:$C,0),1)=0,"",_xlfn.NUMBERVALUE(INDEX(data_wkly!BC:BC,MATCH($B190,data_wkly!$C:$C,0),1))),"na")=0,"",IFERROR(IF(INDEX(data_wkly!BC:BC,MATCH($B190,data_wkly!$C:$C,0),1)=0,"",_xlfn.NUMBERVALUE(INDEX(data_wkly!BC:BC,MATCH($B190,data_wkly!$C:$C,0),1))),"na"))</f>
        <v>208.57</v>
      </c>
      <c r="T190" s="124" t="str">
        <f>IFERROR(IF(INDEX(data_wkly!BL:BL,MATCH($B190,data_wkly!$C:$C,0),1)=0,"",_xlfn.NUMBERVALUE(INDEX(data_wkly!BL:BL,MATCH($B190,data_wkly!$C:$C,0),1))),"na")</f>
        <v/>
      </c>
      <c r="U190" s="124">
        <f>IF(IFERROR(IF(INDEX(data_wkly!BD:BD,MATCH($B190,data_wkly!$C:$C,0),1)=0,"",_xlfn.NUMBERVALUE(INDEX(data_wkly!BD:BD,MATCH($B190,data_wkly!$C:$C,0),1))),"na")=0,"",IFERROR(IF(INDEX(data_wkly!BD:BD,MATCH($B190,data_wkly!$C:$C,0),1)=0,"",_xlfn.NUMBERVALUE(INDEX(data_wkly!BD:BD,MATCH($B190,data_wkly!$C:$C,0),1))),"na"))</f>
        <v>207.24</v>
      </c>
      <c r="V190" s="124">
        <f>IF(IFERROR(IF(INDEX(data_wkly!BE:BE,MATCH($B190,data_wkly!$C:$C,0),1)=0,"",_xlfn.NUMBERVALUE(INDEX(data_wkly!BE:BE,MATCH($B190,data_wkly!$C:$C,0),1))),"na")=0,"",IFERROR(IF(INDEX(data_wkly!BE:BE,MATCH($B190,data_wkly!$C:$C,0),1)=0,"",_xlfn.NUMBERVALUE(INDEX(data_wkly!BE:BE,MATCH($B190,data_wkly!$C:$C,0),1))),"na"))</f>
        <v>188.83</v>
      </c>
      <c r="W190" s="124">
        <f>IF(IFERROR(IF(INDEX(data_wkly!BF:BF,MATCH($B190,data_wkly!$C:$C,0),1)=0,"",_xlfn.NUMBERVALUE(INDEX(data_wkly!BF:BF,MATCH($B190,data_wkly!$C:$C,0),1))),"na")=0,"",IFERROR(IF(INDEX(data_wkly!BF:BF,MATCH($B190,data_wkly!$C:$C,0),1)=0,"",_xlfn.NUMBERVALUE(INDEX(data_wkly!BF:BF,MATCH($B190,data_wkly!$C:$C,0),1))),"na"))</f>
        <v>207.71</v>
      </c>
      <c r="X190" s="124" t="str">
        <f>IFERROR(IF(INDEX(data_wkly!BK:BK,MATCH($B190,data_wkly!$C:$C,0),1)=0,"",_xlfn.NUMBERVALUE(INDEX(data_wkly!BK:BK,MATCH($B190,data_wkly!$C:$C,0),1))),"na")</f>
        <v/>
      </c>
      <c r="Y190" s="124">
        <f>IF(IFERROR(IF(INDEX(data_wkly!BG:BG,MATCH($B190,data_wkly!$C:$C,0),1)=0,"",_xlfn.NUMBERVALUE(INDEX(data_wkly!BG:BG,MATCH($B190,data_wkly!$C:$C,0),1))),"na")=0,"",IFERROR(IF(INDEX(data_wkly!BG:BG,MATCH($B190,data_wkly!$C:$C,0),1)=0,"",_xlfn.NUMBERVALUE(INDEX(data_wkly!BG:BG,MATCH($B190,data_wkly!$C:$C,0),1))),"na"))</f>
        <v>208.87</v>
      </c>
      <c r="AJ190" s="41">
        <f t="shared" si="9"/>
        <v>2</v>
      </c>
    </row>
    <row r="191" spans="1:36" ht="15.5">
      <c r="A191" s="88">
        <f t="shared" si="8"/>
        <v>1</v>
      </c>
      <c r="B191" s="89">
        <f t="shared" si="10"/>
        <v>44989</v>
      </c>
      <c r="C191" s="122">
        <f>IF(IFERROR(IF(INDEX(data_wkly!AO:AO,MATCH($B191,data_wkly!$C:$C,0),1)=0,"",_xlfn.NUMBERVALUE(INDEX(data_wkly!AO:AO,MATCH($B191,data_wkly!$C:$C,0),1))),"na")=0,"",IFERROR(IF(INDEX(data_wkly!AO:AO,MATCH($B191,data_wkly!$C:$C,0),1)=0,"",_xlfn.NUMBERVALUE(INDEX(data_wkly!AO:AO,MATCH($B191,data_wkly!$C:$C,0),1))),"na"))</f>
        <v>144</v>
      </c>
      <c r="D191" s="122">
        <f>IF(IFERROR(IF(INDEX(data_wkly!AP:AP,MATCH($B191,data_wkly!$C:$C,0),1)=0,"",_xlfn.NUMBERVALUE(INDEX(data_wkly!AP:AP,MATCH($B191,data_wkly!$C:$C,0),1))),"na")=0,"",IFERROR(IF(INDEX(data_wkly!AP:AP,MATCH($B191,data_wkly!$C:$C,0),1)=0,"",_xlfn.NUMBERVALUE(INDEX(data_wkly!AP:AP,MATCH($B191,data_wkly!$C:$C,0),1))),"na"))</f>
        <v>1136</v>
      </c>
      <c r="E191" s="122">
        <f>IF(IFERROR(IF(INDEX(data_wkly!AQ:AQ,MATCH($B191,data_wkly!$C:$C,0),1)=0,"",_xlfn.NUMBERVALUE(INDEX(data_wkly!AQ:AQ,MATCH($B191,data_wkly!$C:$C,0),1))),"na")=0,"",IFERROR(IF(INDEX(data_wkly!AQ:AQ,MATCH($B191,data_wkly!$C:$C,0),1)=0,"",_xlfn.NUMBERVALUE(INDEX(data_wkly!AQ:AQ,MATCH($B191,data_wkly!$C:$C,0),1))),"na"))</f>
        <v>7672</v>
      </c>
      <c r="F191" s="122">
        <f>IF(IFERROR(IF(INDEX(data_wkly!AR:AR,MATCH($B191,data_wkly!$C:$C,0),1)=0,"",_xlfn.NUMBERVALUE(INDEX(data_wkly!AR:AR,MATCH($B191,data_wkly!$C:$C,0),1))),"na")=0,"",IFERROR(IF(INDEX(data_wkly!AR:AR,MATCH($B191,data_wkly!$C:$C,0),1)=0,"",_xlfn.NUMBERVALUE(INDEX(data_wkly!AR:AR,MATCH($B191,data_wkly!$C:$C,0),1))),"na"))</f>
        <v>21371</v>
      </c>
      <c r="G191" s="122">
        <f>IF(IFERROR(IF(INDEX(data_wkly!AS:AS,MATCH($B191,data_wkly!$C:$C,0),1)=0,"",_xlfn.NUMBERVALUE(INDEX(data_wkly!AS:AS,MATCH($B191,data_wkly!$C:$C,0),1))),"na")=0,"",IFERROR(IF(INDEX(data_wkly!AS:AS,MATCH($B191,data_wkly!$C:$C,0),1)=0,"",_xlfn.NUMBERVALUE(INDEX(data_wkly!AS:AS,MATCH($B191,data_wkly!$C:$C,0),1))),"na"))</f>
        <v>21857</v>
      </c>
      <c r="H191" s="122" t="str">
        <f>IFERROR(IF(INDEX(data_wkly!BJ:BJ,MATCH($B191,data_wkly!$C:$C,0),1)=0,"",_xlfn.NUMBERVALUE(INDEX(data_wkly!BJ:BJ,MATCH($B191,data_wkly!$C:$C,0),1))),"na")</f>
        <v/>
      </c>
      <c r="I191" s="122">
        <f>IF(IFERROR(IF(INDEX(data_wkly!AT:AT,MATCH($B191,data_wkly!$C:$C,0),1)=0,"",_xlfn.NUMBERVALUE(INDEX(data_wkly!AT:AT,MATCH($B191,data_wkly!$C:$C,0),1))),"na")=0,"",IFERROR(IF(INDEX(data_wkly!AT:AT,MATCH($B191,data_wkly!$C:$C,0),1)=0,"",_xlfn.NUMBERVALUE(INDEX(data_wkly!AT:AT,MATCH($B191,data_wkly!$C:$C,0),1))),"na"))</f>
        <v>5159</v>
      </c>
      <c r="J191" s="122">
        <f>IF(IFERROR(IF(INDEX(data_wkly!AU:AU,MATCH($B191,data_wkly!$C:$C,0),1)=0,"",_xlfn.NUMBERVALUE(INDEX(data_wkly!AU:AU,MATCH($B191,data_wkly!$C:$C,0),1))),"na")=0,"",IFERROR(IF(INDEX(data_wkly!AU:AU,MATCH($B191,data_wkly!$C:$C,0),1)=0,"",_xlfn.NUMBERVALUE(INDEX(data_wkly!AU:AU,MATCH($B191,data_wkly!$C:$C,0),1))),"na"))</f>
        <v>2763</v>
      </c>
      <c r="K191" s="122">
        <f>IF(IFERROR(IF(INDEX(data_wkly!AV:AV,MATCH($B191,data_wkly!$C:$C,0),1)=0,"",_xlfn.NUMBERVALUE(INDEX(data_wkly!AV:AV,MATCH($B191,data_wkly!$C:$C,0),1))),"na")=0,"",IFERROR(IF(INDEX(data_wkly!AV:AV,MATCH($B191,data_wkly!$C:$C,0),1)=0,"",_xlfn.NUMBERVALUE(INDEX(data_wkly!AV:AV,MATCH($B191,data_wkly!$C:$C,0),1))),"na"))</f>
        <v>60102</v>
      </c>
      <c r="L191" s="122" t="str">
        <f>IFERROR(IF(INDEX(data_wkly!BI:BI,MATCH($B191,data_wkly!$C:$C,0),1)=0,"",_xlfn.NUMBERVALUE(INDEX(data_wkly!BI:BI,MATCH($B191,data_wkly!$C:$C,0),1))),"na")</f>
        <v/>
      </c>
      <c r="M191" s="122">
        <f>IF(IFERROR(IF(INDEX(data_wkly!AW:AW,MATCH($B191,data_wkly!$C:$C,0),1)=0,"",_xlfn.NUMBERVALUE(INDEX(data_wkly!AW:AW,MATCH($B191,data_wkly!$C:$C,0),1))),"na")=0,"",IFERROR(IF(INDEX(data_wkly!AW:AW,MATCH($B191,data_wkly!$C:$C,0),1)=0,"",_xlfn.NUMBERVALUE(INDEX(data_wkly!AW:AW,MATCH($B191,data_wkly!$C:$C,0),1))),"na"))</f>
        <v>56059</v>
      </c>
      <c r="N191" s="123"/>
      <c r="O191" s="124">
        <f>IF(IFERROR(IF(INDEX(data_wkly!AY:AY,MATCH($B191,data_wkly!$C:$C,0),1)=0,"",_xlfn.NUMBERVALUE(INDEX(data_wkly!AY:AY,MATCH($B191,data_wkly!$C:$C,0),1))),"na")=0,"",IFERROR(IF(INDEX(data_wkly!AY:AY,MATCH($B191,data_wkly!$C:$C,0),1)=0,"",_xlfn.NUMBERVALUE(INDEX(data_wkly!AY:AY,MATCH($B191,data_wkly!$C:$C,0),1))),"na"))</f>
        <v>176.77</v>
      </c>
      <c r="P191" s="124">
        <f>IF(IFERROR(IF(INDEX(data_wkly!AZ:AZ,MATCH($B191,data_wkly!$C:$C,0),1)=0,"",_xlfn.NUMBERVALUE(INDEX(data_wkly!AZ:AZ,MATCH($B191,data_wkly!$C:$C,0),1))),"na")=0,"",IFERROR(IF(INDEX(data_wkly!AZ:AZ,MATCH($B191,data_wkly!$C:$C,0),1)=0,"",_xlfn.NUMBERVALUE(INDEX(data_wkly!AZ:AZ,MATCH($B191,data_wkly!$C:$C,0),1))),"na"))</f>
        <v>202.81</v>
      </c>
      <c r="Q191" s="124">
        <f>IF(IFERROR(IF(INDEX(data_wkly!BA:BA,MATCH($B191,data_wkly!$C:$C,0),1)=0,"",_xlfn.NUMBERVALUE(INDEX(data_wkly!BA:BA,MATCH($B191,data_wkly!$C:$C,0),1))),"na")=0,"",IFERROR(IF(INDEX(data_wkly!BA:BA,MATCH($B191,data_wkly!$C:$C,0),1)=0,"",_xlfn.NUMBERVALUE(INDEX(data_wkly!BA:BA,MATCH($B191,data_wkly!$C:$C,0),1))),"na"))</f>
        <v>210.53</v>
      </c>
      <c r="R191" s="124">
        <f>IF(IFERROR(IF(INDEX(data_wkly!BB:BB,MATCH($B191,data_wkly!$C:$C,0),1)=0,"",_xlfn.NUMBERVALUE(INDEX(data_wkly!BB:BB,MATCH($B191,data_wkly!$C:$C,0),1))),"na")=0,"",IFERROR(IF(INDEX(data_wkly!BB:BB,MATCH($B191,data_wkly!$C:$C,0),1)=0,"",_xlfn.NUMBERVALUE(INDEX(data_wkly!BB:BB,MATCH($B191,data_wkly!$C:$C,0),1))),"na"))</f>
        <v>212.32</v>
      </c>
      <c r="S191" s="124">
        <f>IF(IFERROR(IF(INDEX(data_wkly!BC:BC,MATCH($B191,data_wkly!$C:$C,0),1)=0,"",_xlfn.NUMBERVALUE(INDEX(data_wkly!BC:BC,MATCH($B191,data_wkly!$C:$C,0),1))),"na")=0,"",IFERROR(IF(INDEX(data_wkly!BC:BC,MATCH($B191,data_wkly!$C:$C,0),1)=0,"",_xlfn.NUMBERVALUE(INDEX(data_wkly!BC:BC,MATCH($B191,data_wkly!$C:$C,0),1))),"na"))</f>
        <v>211.1</v>
      </c>
      <c r="T191" s="124" t="str">
        <f>IFERROR(IF(INDEX(data_wkly!BL:BL,MATCH($B191,data_wkly!$C:$C,0),1)=0,"",_xlfn.NUMBERVALUE(INDEX(data_wkly!BL:BL,MATCH($B191,data_wkly!$C:$C,0),1))),"na")</f>
        <v/>
      </c>
      <c r="U191" s="124">
        <f>IF(IFERROR(IF(INDEX(data_wkly!BD:BD,MATCH($B191,data_wkly!$C:$C,0),1)=0,"",_xlfn.NUMBERVALUE(INDEX(data_wkly!BD:BD,MATCH($B191,data_wkly!$C:$C,0),1))),"na")=0,"",IFERROR(IF(INDEX(data_wkly!BD:BD,MATCH($B191,data_wkly!$C:$C,0),1)=0,"",_xlfn.NUMBERVALUE(INDEX(data_wkly!BD:BD,MATCH($B191,data_wkly!$C:$C,0),1))),"na"))</f>
        <v>208.67</v>
      </c>
      <c r="V191" s="124">
        <f>IF(IFERROR(IF(INDEX(data_wkly!BE:BE,MATCH($B191,data_wkly!$C:$C,0),1)=0,"",_xlfn.NUMBERVALUE(INDEX(data_wkly!BE:BE,MATCH($B191,data_wkly!$C:$C,0),1))),"na")=0,"",IFERROR(IF(INDEX(data_wkly!BE:BE,MATCH($B191,data_wkly!$C:$C,0),1)=0,"",_xlfn.NUMBERVALUE(INDEX(data_wkly!BE:BE,MATCH($B191,data_wkly!$C:$C,0),1))),"na"))</f>
        <v>183.63</v>
      </c>
      <c r="W191" s="124">
        <f>IF(IFERROR(IF(INDEX(data_wkly!BF:BF,MATCH($B191,data_wkly!$C:$C,0),1)=0,"",_xlfn.NUMBERVALUE(INDEX(data_wkly!BF:BF,MATCH($B191,data_wkly!$C:$C,0),1))),"na")=0,"",IFERROR(IF(INDEX(data_wkly!BF:BF,MATCH($B191,data_wkly!$C:$C,0),1)=0,"",_xlfn.NUMBERVALUE(INDEX(data_wkly!BF:BF,MATCH($B191,data_wkly!$C:$C,0),1))),"na"))</f>
        <v>209.75</v>
      </c>
      <c r="X191" s="124" t="str">
        <f>IFERROR(IF(INDEX(data_wkly!BK:BK,MATCH($B191,data_wkly!$C:$C,0),1)=0,"",_xlfn.NUMBERVALUE(INDEX(data_wkly!BK:BK,MATCH($B191,data_wkly!$C:$C,0),1))),"na")</f>
        <v/>
      </c>
      <c r="Y191" s="124">
        <f>IF(IFERROR(IF(INDEX(data_wkly!BG:BG,MATCH($B191,data_wkly!$C:$C,0),1)=0,"",_xlfn.NUMBERVALUE(INDEX(data_wkly!BG:BG,MATCH($B191,data_wkly!$C:$C,0),1))),"na")=0,"",IFERROR(IF(INDEX(data_wkly!BG:BG,MATCH($B191,data_wkly!$C:$C,0),1)=0,"",_xlfn.NUMBERVALUE(INDEX(data_wkly!BG:BG,MATCH($B191,data_wkly!$C:$C,0),1))),"na"))</f>
        <v>211.26</v>
      </c>
      <c r="AJ191" s="41">
        <f t="shared" si="9"/>
        <v>1</v>
      </c>
    </row>
    <row r="192" spans="1:36" ht="15.5">
      <c r="A192" s="88">
        <f t="shared" si="8"/>
        <v>2</v>
      </c>
      <c r="B192" s="89">
        <f t="shared" si="10"/>
        <v>44996</v>
      </c>
      <c r="C192" s="122" t="str">
        <f>IF(IFERROR(IF(INDEX(data_wkly!AO:AO,MATCH($B192,data_wkly!$C:$C,0),1)=0,"",_xlfn.NUMBERVALUE(INDEX(data_wkly!AO:AO,MATCH($B192,data_wkly!$C:$C,0),1))),"na")=0,"",IFERROR(IF(INDEX(data_wkly!AO:AO,MATCH($B192,data_wkly!$C:$C,0),1)=0,"",_xlfn.NUMBERVALUE(INDEX(data_wkly!AO:AO,MATCH($B192,data_wkly!$C:$C,0),1))),"na"))</f>
        <v>na</v>
      </c>
      <c r="D192" s="122">
        <f>IF(IFERROR(IF(INDEX(data_wkly!AP:AP,MATCH($B192,data_wkly!$C:$C,0),1)=0,"",_xlfn.NUMBERVALUE(INDEX(data_wkly!AP:AP,MATCH($B192,data_wkly!$C:$C,0),1))),"na")=0,"",IFERROR(IF(INDEX(data_wkly!AP:AP,MATCH($B192,data_wkly!$C:$C,0),1)=0,"",_xlfn.NUMBERVALUE(INDEX(data_wkly!AP:AP,MATCH($B192,data_wkly!$C:$C,0),1))),"na"))</f>
        <v>1146</v>
      </c>
      <c r="E192" s="122">
        <f>IF(IFERROR(IF(INDEX(data_wkly!AQ:AQ,MATCH($B192,data_wkly!$C:$C,0),1)=0,"",_xlfn.NUMBERVALUE(INDEX(data_wkly!AQ:AQ,MATCH($B192,data_wkly!$C:$C,0),1))),"na")=0,"",IFERROR(IF(INDEX(data_wkly!AQ:AQ,MATCH($B192,data_wkly!$C:$C,0),1)=0,"",_xlfn.NUMBERVALUE(INDEX(data_wkly!AQ:AQ,MATCH($B192,data_wkly!$C:$C,0),1))),"na"))</f>
        <v>7620</v>
      </c>
      <c r="F192" s="122">
        <f>IF(IFERROR(IF(INDEX(data_wkly!AR:AR,MATCH($B192,data_wkly!$C:$C,0),1)=0,"",_xlfn.NUMBERVALUE(INDEX(data_wkly!AR:AR,MATCH($B192,data_wkly!$C:$C,0),1))),"na")=0,"",IFERROR(IF(INDEX(data_wkly!AR:AR,MATCH($B192,data_wkly!$C:$C,0),1)=0,"",_xlfn.NUMBERVALUE(INDEX(data_wkly!AR:AR,MATCH($B192,data_wkly!$C:$C,0),1))),"na"))</f>
        <v>21345</v>
      </c>
      <c r="G192" s="122">
        <f>IF(IFERROR(IF(INDEX(data_wkly!AS:AS,MATCH($B192,data_wkly!$C:$C,0),1)=0,"",_xlfn.NUMBERVALUE(INDEX(data_wkly!AS:AS,MATCH($B192,data_wkly!$C:$C,0),1))),"na")=0,"",IFERROR(IF(INDEX(data_wkly!AS:AS,MATCH($B192,data_wkly!$C:$C,0),1)=0,"",_xlfn.NUMBERVALUE(INDEX(data_wkly!AS:AS,MATCH($B192,data_wkly!$C:$C,0),1))),"na"))</f>
        <v>22449</v>
      </c>
      <c r="H192" s="122" t="str">
        <f>IFERROR(IF(INDEX(data_wkly!BJ:BJ,MATCH($B192,data_wkly!$C:$C,0),1)=0,"",_xlfn.NUMBERVALUE(INDEX(data_wkly!BJ:BJ,MATCH($B192,data_wkly!$C:$C,0),1))),"na")</f>
        <v/>
      </c>
      <c r="I192" s="122">
        <f>IF(IFERROR(IF(INDEX(data_wkly!AT:AT,MATCH($B192,data_wkly!$C:$C,0),1)=0,"",_xlfn.NUMBERVALUE(INDEX(data_wkly!AT:AT,MATCH($B192,data_wkly!$C:$C,0),1))),"na")=0,"",IFERROR(IF(INDEX(data_wkly!AT:AT,MATCH($B192,data_wkly!$C:$C,0),1)=0,"",_xlfn.NUMBERVALUE(INDEX(data_wkly!AT:AT,MATCH($B192,data_wkly!$C:$C,0),1))),"na"))</f>
        <v>5449</v>
      </c>
      <c r="J192" s="122" t="str">
        <f>IF(IFERROR(IF(INDEX(data_wkly!AU:AU,MATCH($B192,data_wkly!$C:$C,0),1)=0,"",_xlfn.NUMBERVALUE(INDEX(data_wkly!AU:AU,MATCH($B192,data_wkly!$C:$C,0),1))),"na")=0,"",IFERROR(IF(INDEX(data_wkly!AU:AU,MATCH($B192,data_wkly!$C:$C,0),1)=0,"",_xlfn.NUMBERVALUE(INDEX(data_wkly!AU:AU,MATCH($B192,data_wkly!$C:$C,0),1))),"na"))</f>
        <v>na</v>
      </c>
      <c r="K192" s="122">
        <f>IF(IFERROR(IF(INDEX(data_wkly!AV:AV,MATCH($B192,data_wkly!$C:$C,0),1)=0,"",_xlfn.NUMBERVALUE(INDEX(data_wkly!AV:AV,MATCH($B192,data_wkly!$C:$C,0),1))),"na")=0,"",IFERROR(IF(INDEX(data_wkly!AV:AV,MATCH($B192,data_wkly!$C:$C,0),1)=0,"",_xlfn.NUMBERVALUE(INDEX(data_wkly!AV:AV,MATCH($B192,data_wkly!$C:$C,0),1))),"na"))</f>
        <v>60851</v>
      </c>
      <c r="L192" s="122" t="str">
        <f>IFERROR(IF(INDEX(data_wkly!BI:BI,MATCH($B192,data_wkly!$C:$C,0),1)=0,"",_xlfn.NUMBERVALUE(INDEX(data_wkly!BI:BI,MATCH($B192,data_wkly!$C:$C,0),1))),"na")</f>
        <v/>
      </c>
      <c r="M192" s="122">
        <f>IF(IFERROR(IF(INDEX(data_wkly!AW:AW,MATCH($B192,data_wkly!$C:$C,0),1)=0,"",_xlfn.NUMBERVALUE(INDEX(data_wkly!AW:AW,MATCH($B192,data_wkly!$C:$C,0),1))),"na")=0,"",IFERROR(IF(INDEX(data_wkly!AW:AW,MATCH($B192,data_wkly!$C:$C,0),1)=0,"",_xlfn.NUMBERVALUE(INDEX(data_wkly!AW:AW,MATCH($B192,data_wkly!$C:$C,0),1))),"na"))</f>
        <v>56863</v>
      </c>
      <c r="N192" s="123"/>
      <c r="O192" s="124" t="str">
        <f>IF(IFERROR(IF(INDEX(data_wkly!AY:AY,MATCH($B192,data_wkly!$C:$C,0),1)=0,"",_xlfn.NUMBERVALUE(INDEX(data_wkly!AY:AY,MATCH($B192,data_wkly!$C:$C,0),1))),"na")=0,"",IFERROR(IF(INDEX(data_wkly!AY:AY,MATCH($B192,data_wkly!$C:$C,0),1)=0,"",_xlfn.NUMBERVALUE(INDEX(data_wkly!AY:AY,MATCH($B192,data_wkly!$C:$C,0),1))),"na"))</f>
        <v>na</v>
      </c>
      <c r="P192" s="124">
        <f>IF(IFERROR(IF(INDEX(data_wkly!AZ:AZ,MATCH($B192,data_wkly!$C:$C,0),1)=0,"",_xlfn.NUMBERVALUE(INDEX(data_wkly!AZ:AZ,MATCH($B192,data_wkly!$C:$C,0),1))),"na")=0,"",IFERROR(IF(INDEX(data_wkly!AZ:AZ,MATCH($B192,data_wkly!$C:$C,0),1)=0,"",_xlfn.NUMBERVALUE(INDEX(data_wkly!AZ:AZ,MATCH($B192,data_wkly!$C:$C,0),1))),"na"))</f>
        <v>206.48</v>
      </c>
      <c r="Q192" s="124">
        <f>IF(IFERROR(IF(INDEX(data_wkly!BA:BA,MATCH($B192,data_wkly!$C:$C,0),1)=0,"",_xlfn.NUMBERVALUE(INDEX(data_wkly!BA:BA,MATCH($B192,data_wkly!$C:$C,0),1))),"na")=0,"",IFERROR(IF(INDEX(data_wkly!BA:BA,MATCH($B192,data_wkly!$C:$C,0),1)=0,"",_xlfn.NUMBERVALUE(INDEX(data_wkly!BA:BA,MATCH($B192,data_wkly!$C:$C,0),1))),"na"))</f>
        <v>212.04</v>
      </c>
      <c r="R192" s="124">
        <f>IF(IFERROR(IF(INDEX(data_wkly!BB:BB,MATCH($B192,data_wkly!$C:$C,0),1)=0,"",_xlfn.NUMBERVALUE(INDEX(data_wkly!BB:BB,MATCH($B192,data_wkly!$C:$C,0),1))),"na")=0,"",IFERROR(IF(INDEX(data_wkly!BB:BB,MATCH($B192,data_wkly!$C:$C,0),1)=0,"",_xlfn.NUMBERVALUE(INDEX(data_wkly!BB:BB,MATCH($B192,data_wkly!$C:$C,0),1))),"na"))</f>
        <v>213.42</v>
      </c>
      <c r="S192" s="124">
        <f>IF(IFERROR(IF(INDEX(data_wkly!BC:BC,MATCH($B192,data_wkly!$C:$C,0),1)=0,"",_xlfn.NUMBERVALUE(INDEX(data_wkly!BC:BC,MATCH($B192,data_wkly!$C:$C,0),1))),"na")=0,"",IFERROR(IF(INDEX(data_wkly!BC:BC,MATCH($B192,data_wkly!$C:$C,0),1)=0,"",_xlfn.NUMBERVALUE(INDEX(data_wkly!BC:BC,MATCH($B192,data_wkly!$C:$C,0),1))),"na"))</f>
        <v>212.38</v>
      </c>
      <c r="T192" s="124" t="str">
        <f>IFERROR(IF(INDEX(data_wkly!BL:BL,MATCH($B192,data_wkly!$C:$C,0),1)=0,"",_xlfn.NUMBERVALUE(INDEX(data_wkly!BL:BL,MATCH($B192,data_wkly!$C:$C,0),1))),"na")</f>
        <v/>
      </c>
      <c r="U192" s="124">
        <f>IF(IFERROR(IF(INDEX(data_wkly!BD:BD,MATCH($B192,data_wkly!$C:$C,0),1)=0,"",_xlfn.NUMBERVALUE(INDEX(data_wkly!BD:BD,MATCH($B192,data_wkly!$C:$C,0),1))),"na")=0,"",IFERROR(IF(INDEX(data_wkly!BD:BD,MATCH($B192,data_wkly!$C:$C,0),1)=0,"",_xlfn.NUMBERVALUE(INDEX(data_wkly!BD:BD,MATCH($B192,data_wkly!$C:$C,0),1))),"na"))</f>
        <v>210.48</v>
      </c>
      <c r="V192" s="124" t="str">
        <f>IF(IFERROR(IF(INDEX(data_wkly!BE:BE,MATCH($B192,data_wkly!$C:$C,0),1)=0,"",_xlfn.NUMBERVALUE(INDEX(data_wkly!BE:BE,MATCH($B192,data_wkly!$C:$C,0),1))),"na")=0,"",IFERROR(IF(INDEX(data_wkly!BE:BE,MATCH($B192,data_wkly!$C:$C,0),1)=0,"",_xlfn.NUMBERVALUE(INDEX(data_wkly!BE:BE,MATCH($B192,data_wkly!$C:$C,0),1))),"na"))</f>
        <v>na</v>
      </c>
      <c r="W192" s="124">
        <f>IF(IFERROR(IF(INDEX(data_wkly!BF:BF,MATCH($B192,data_wkly!$C:$C,0),1)=0,"",_xlfn.NUMBERVALUE(INDEX(data_wkly!BF:BF,MATCH($B192,data_wkly!$C:$C,0),1))),"na")=0,"",IFERROR(IF(INDEX(data_wkly!BF:BF,MATCH($B192,data_wkly!$C:$C,0),1)=0,"",_xlfn.NUMBERVALUE(INDEX(data_wkly!BF:BF,MATCH($B192,data_wkly!$C:$C,0),1))),"na"))</f>
        <v>211.41</v>
      </c>
      <c r="X192" s="124" t="str">
        <f>IFERROR(IF(INDEX(data_wkly!BK:BK,MATCH($B192,data_wkly!$C:$C,0),1)=0,"",_xlfn.NUMBERVALUE(INDEX(data_wkly!BK:BK,MATCH($B192,data_wkly!$C:$C,0),1))),"na")</f>
        <v/>
      </c>
      <c r="Y192" s="124">
        <f>IF(IFERROR(IF(INDEX(data_wkly!BG:BG,MATCH($B192,data_wkly!$C:$C,0),1)=0,"",_xlfn.NUMBERVALUE(INDEX(data_wkly!BG:BG,MATCH($B192,data_wkly!$C:$C,0),1))),"na")=0,"",IFERROR(IF(INDEX(data_wkly!BG:BG,MATCH($B192,data_wkly!$C:$C,0),1)=0,"",_xlfn.NUMBERVALUE(INDEX(data_wkly!BG:BG,MATCH($B192,data_wkly!$C:$C,0),1))),"na"))</f>
        <v>212.54</v>
      </c>
      <c r="AJ192" s="41">
        <f t="shared" si="9"/>
        <v>2</v>
      </c>
    </row>
    <row r="193" spans="1:36" ht="15.5">
      <c r="A193" s="88">
        <f t="shared" si="8"/>
        <v>1</v>
      </c>
      <c r="B193" s="89">
        <f t="shared" si="10"/>
        <v>45003</v>
      </c>
      <c r="C193" s="122">
        <f>IF(IFERROR(IF(INDEX(data_wkly!AO:AO,MATCH($B193,data_wkly!$C:$C,0),1)=0,"",_xlfn.NUMBERVALUE(INDEX(data_wkly!AO:AO,MATCH($B193,data_wkly!$C:$C,0),1))),"na")=0,"",IFERROR(IF(INDEX(data_wkly!AO:AO,MATCH($B193,data_wkly!$C:$C,0),1)=0,"",_xlfn.NUMBERVALUE(INDEX(data_wkly!AO:AO,MATCH($B193,data_wkly!$C:$C,0),1))),"na"))</f>
        <v>183</v>
      </c>
      <c r="D193" s="122">
        <f>IF(IFERROR(IF(INDEX(data_wkly!AP:AP,MATCH($B193,data_wkly!$C:$C,0),1)=0,"",_xlfn.NUMBERVALUE(INDEX(data_wkly!AP:AP,MATCH($B193,data_wkly!$C:$C,0),1))),"na")=0,"",IFERROR(IF(INDEX(data_wkly!AP:AP,MATCH($B193,data_wkly!$C:$C,0),1)=0,"",_xlfn.NUMBERVALUE(INDEX(data_wkly!AP:AP,MATCH($B193,data_wkly!$C:$C,0),1))),"na"))</f>
        <v>1448</v>
      </c>
      <c r="E193" s="122">
        <f>IF(IFERROR(IF(INDEX(data_wkly!AQ:AQ,MATCH($B193,data_wkly!$C:$C,0),1)=0,"",_xlfn.NUMBERVALUE(INDEX(data_wkly!AQ:AQ,MATCH($B193,data_wkly!$C:$C,0),1))),"na")=0,"",IFERROR(IF(INDEX(data_wkly!AQ:AQ,MATCH($B193,data_wkly!$C:$C,0),1)=0,"",_xlfn.NUMBERVALUE(INDEX(data_wkly!AQ:AQ,MATCH($B193,data_wkly!$C:$C,0),1))),"na"))</f>
        <v>8232</v>
      </c>
      <c r="F193" s="122">
        <f>IF(IFERROR(IF(INDEX(data_wkly!AR:AR,MATCH($B193,data_wkly!$C:$C,0),1)=0,"",_xlfn.NUMBERVALUE(INDEX(data_wkly!AR:AR,MATCH($B193,data_wkly!$C:$C,0),1))),"na")=0,"",IFERROR(IF(INDEX(data_wkly!AR:AR,MATCH($B193,data_wkly!$C:$C,0),1)=0,"",_xlfn.NUMBERVALUE(INDEX(data_wkly!AR:AR,MATCH($B193,data_wkly!$C:$C,0),1))),"na"))</f>
        <v>21514</v>
      </c>
      <c r="G193" s="122">
        <f>IF(IFERROR(IF(INDEX(data_wkly!AS:AS,MATCH($B193,data_wkly!$C:$C,0),1)=0,"",_xlfn.NUMBERVALUE(INDEX(data_wkly!AS:AS,MATCH($B193,data_wkly!$C:$C,0),1))),"na")=0,"",IFERROR(IF(INDEX(data_wkly!AS:AS,MATCH($B193,data_wkly!$C:$C,0),1)=0,"",_xlfn.NUMBERVALUE(INDEX(data_wkly!AS:AS,MATCH($B193,data_wkly!$C:$C,0),1))),"na"))</f>
        <v>21940</v>
      </c>
      <c r="H193" s="122" t="str">
        <f>IFERROR(IF(INDEX(data_wkly!BJ:BJ,MATCH($B193,data_wkly!$C:$C,0),1)=0,"",_xlfn.NUMBERVALUE(INDEX(data_wkly!BJ:BJ,MATCH($B193,data_wkly!$C:$C,0),1))),"na")</f>
        <v/>
      </c>
      <c r="I193" s="122">
        <f>IF(IFERROR(IF(INDEX(data_wkly!AT:AT,MATCH($B193,data_wkly!$C:$C,0),1)=0,"",_xlfn.NUMBERVALUE(INDEX(data_wkly!AT:AT,MATCH($B193,data_wkly!$C:$C,0),1))),"na")=0,"",IFERROR(IF(INDEX(data_wkly!AT:AT,MATCH($B193,data_wkly!$C:$C,0),1)=0,"",_xlfn.NUMBERVALUE(INDEX(data_wkly!AT:AT,MATCH($B193,data_wkly!$C:$C,0),1))),"na"))</f>
        <v>4987</v>
      </c>
      <c r="J193" s="122">
        <f>IF(IFERROR(IF(INDEX(data_wkly!AU:AU,MATCH($B193,data_wkly!$C:$C,0),1)=0,"",_xlfn.NUMBERVALUE(INDEX(data_wkly!AU:AU,MATCH($B193,data_wkly!$C:$C,0),1))),"na")=0,"",IFERROR(IF(INDEX(data_wkly!AU:AU,MATCH($B193,data_wkly!$C:$C,0),1)=0,"",_xlfn.NUMBERVALUE(INDEX(data_wkly!AU:AU,MATCH($B193,data_wkly!$C:$C,0),1))),"na"))</f>
        <v>2640</v>
      </c>
      <c r="K193" s="122">
        <f>IF(IFERROR(IF(INDEX(data_wkly!AV:AV,MATCH($B193,data_wkly!$C:$C,0),1)=0,"",_xlfn.NUMBERVALUE(INDEX(data_wkly!AV:AV,MATCH($B193,data_wkly!$C:$C,0),1))),"na")=0,"",IFERROR(IF(INDEX(data_wkly!AV:AV,MATCH($B193,data_wkly!$C:$C,0),1)=0,"",_xlfn.NUMBERVALUE(INDEX(data_wkly!AV:AV,MATCH($B193,data_wkly!$C:$C,0),1))),"na"))</f>
        <v>60944</v>
      </c>
      <c r="L193" s="122" t="str">
        <f>IFERROR(IF(INDEX(data_wkly!BI:BI,MATCH($B193,data_wkly!$C:$C,0),1)=0,"",_xlfn.NUMBERVALUE(INDEX(data_wkly!BI:BI,MATCH($B193,data_wkly!$C:$C,0),1))),"na")</f>
        <v/>
      </c>
      <c r="M193" s="122">
        <f>IF(IFERROR(IF(INDEX(data_wkly!AW:AW,MATCH($B193,data_wkly!$C:$C,0),1)=0,"",_xlfn.NUMBERVALUE(INDEX(data_wkly!AW:AW,MATCH($B193,data_wkly!$C:$C,0),1))),"na")=0,"",IFERROR(IF(INDEX(data_wkly!AW:AW,MATCH($B193,data_wkly!$C:$C,0),1)=0,"",_xlfn.NUMBERVALUE(INDEX(data_wkly!AW:AW,MATCH($B193,data_wkly!$C:$C,0),1))),"na"))</f>
        <v>56673</v>
      </c>
      <c r="N193" s="123"/>
      <c r="O193" s="124">
        <f>IF(IFERROR(IF(INDEX(data_wkly!AY:AY,MATCH($B193,data_wkly!$C:$C,0),1)=0,"",_xlfn.NUMBERVALUE(INDEX(data_wkly!AY:AY,MATCH($B193,data_wkly!$C:$C,0),1))),"na")=0,"",IFERROR(IF(INDEX(data_wkly!AY:AY,MATCH($B193,data_wkly!$C:$C,0),1)=0,"",_xlfn.NUMBERVALUE(INDEX(data_wkly!AY:AY,MATCH($B193,data_wkly!$C:$C,0),1))),"na"))</f>
        <v>182.2</v>
      </c>
      <c r="P193" s="124">
        <f>IF(IFERROR(IF(INDEX(data_wkly!AZ:AZ,MATCH($B193,data_wkly!$C:$C,0),1)=0,"",_xlfn.NUMBERVALUE(INDEX(data_wkly!AZ:AZ,MATCH($B193,data_wkly!$C:$C,0),1))),"na")=0,"",IFERROR(IF(INDEX(data_wkly!AZ:AZ,MATCH($B193,data_wkly!$C:$C,0),1)=0,"",_xlfn.NUMBERVALUE(INDEX(data_wkly!AZ:AZ,MATCH($B193,data_wkly!$C:$C,0),1))),"na"))</f>
        <v>204.64</v>
      </c>
      <c r="Q193" s="124">
        <f>IF(IFERROR(IF(INDEX(data_wkly!BA:BA,MATCH($B193,data_wkly!$C:$C,0),1)=0,"",_xlfn.NUMBERVALUE(INDEX(data_wkly!BA:BA,MATCH($B193,data_wkly!$C:$C,0),1))),"na")=0,"",IFERROR(IF(INDEX(data_wkly!BA:BA,MATCH($B193,data_wkly!$C:$C,0),1)=0,"",_xlfn.NUMBERVALUE(INDEX(data_wkly!BA:BA,MATCH($B193,data_wkly!$C:$C,0),1))),"na"))</f>
        <v>212.9</v>
      </c>
      <c r="R193" s="124">
        <f>IF(IFERROR(IF(INDEX(data_wkly!BB:BB,MATCH($B193,data_wkly!$C:$C,0),1)=0,"",_xlfn.NUMBERVALUE(INDEX(data_wkly!BB:BB,MATCH($B193,data_wkly!$C:$C,0),1))),"na")=0,"",IFERROR(IF(INDEX(data_wkly!BB:BB,MATCH($B193,data_wkly!$C:$C,0),1)=0,"",_xlfn.NUMBERVALUE(INDEX(data_wkly!BB:BB,MATCH($B193,data_wkly!$C:$C,0),1))),"na"))</f>
        <v>214.87</v>
      </c>
      <c r="S193" s="124">
        <f>IF(IFERROR(IF(INDEX(data_wkly!BC:BC,MATCH($B193,data_wkly!$C:$C,0),1)=0,"",_xlfn.NUMBERVALUE(INDEX(data_wkly!BC:BC,MATCH($B193,data_wkly!$C:$C,0),1))),"na")=0,"",IFERROR(IF(INDEX(data_wkly!BC:BC,MATCH($B193,data_wkly!$C:$C,0),1)=0,"",_xlfn.NUMBERVALUE(INDEX(data_wkly!BC:BC,MATCH($B193,data_wkly!$C:$C,0),1))),"na"))</f>
        <v>213.72</v>
      </c>
      <c r="T193" s="124" t="str">
        <f>IFERROR(IF(INDEX(data_wkly!BL:BL,MATCH($B193,data_wkly!$C:$C,0),1)=0,"",_xlfn.NUMBERVALUE(INDEX(data_wkly!BL:BL,MATCH($B193,data_wkly!$C:$C,0),1))),"na")</f>
        <v/>
      </c>
      <c r="U193" s="124">
        <f>IF(IFERROR(IF(INDEX(data_wkly!BD:BD,MATCH($B193,data_wkly!$C:$C,0),1)=0,"",_xlfn.NUMBERVALUE(INDEX(data_wkly!BD:BD,MATCH($B193,data_wkly!$C:$C,0),1))),"na")=0,"",IFERROR(IF(INDEX(data_wkly!BD:BD,MATCH($B193,data_wkly!$C:$C,0),1)=0,"",_xlfn.NUMBERVALUE(INDEX(data_wkly!BD:BD,MATCH($B193,data_wkly!$C:$C,0),1))),"na"))</f>
        <v>211.8</v>
      </c>
      <c r="V193" s="124">
        <f>IF(IFERROR(IF(INDEX(data_wkly!BE:BE,MATCH($B193,data_wkly!$C:$C,0),1)=0,"",_xlfn.NUMBERVALUE(INDEX(data_wkly!BE:BE,MATCH($B193,data_wkly!$C:$C,0),1))),"na")=0,"",IFERROR(IF(INDEX(data_wkly!BE:BE,MATCH($B193,data_wkly!$C:$C,0),1)=0,"",_xlfn.NUMBERVALUE(INDEX(data_wkly!BE:BE,MATCH($B193,data_wkly!$C:$C,0),1))),"na"))</f>
        <v>190.23</v>
      </c>
      <c r="W193" s="124">
        <f>IF(IFERROR(IF(INDEX(data_wkly!BF:BF,MATCH($B193,data_wkly!$C:$C,0),1)=0,"",_xlfn.NUMBERVALUE(INDEX(data_wkly!BF:BF,MATCH($B193,data_wkly!$C:$C,0),1))),"na")=0,"",IFERROR(IF(INDEX(data_wkly!BF:BF,MATCH($B193,data_wkly!$C:$C,0),1)=0,"",_xlfn.NUMBERVALUE(INDEX(data_wkly!BF:BF,MATCH($B193,data_wkly!$C:$C,0),1))),"na"))</f>
        <v>212.53</v>
      </c>
      <c r="X193" s="124" t="str">
        <f>IFERROR(IF(INDEX(data_wkly!BK:BK,MATCH($B193,data_wkly!$C:$C,0),1)=0,"",_xlfn.NUMBERVALUE(INDEX(data_wkly!BK:BK,MATCH($B193,data_wkly!$C:$C,0),1))),"na")</f>
        <v/>
      </c>
      <c r="Y193" s="124">
        <f>IF(IFERROR(IF(INDEX(data_wkly!BG:BG,MATCH($B193,data_wkly!$C:$C,0),1)=0,"",_xlfn.NUMBERVALUE(INDEX(data_wkly!BG:BG,MATCH($B193,data_wkly!$C:$C,0),1))),"na")=0,"",IFERROR(IF(INDEX(data_wkly!BG:BG,MATCH($B193,data_wkly!$C:$C,0),1)=0,"",_xlfn.NUMBERVALUE(INDEX(data_wkly!BG:BG,MATCH($B193,data_wkly!$C:$C,0),1))),"na"))</f>
        <v>213.87</v>
      </c>
      <c r="AJ193" s="41">
        <f t="shared" si="9"/>
        <v>1</v>
      </c>
    </row>
    <row r="194" spans="1:36" ht="15.5">
      <c r="A194" s="88">
        <f t="shared" si="8"/>
        <v>2</v>
      </c>
      <c r="B194" s="89">
        <f t="shared" si="10"/>
        <v>45010</v>
      </c>
      <c r="C194" s="122">
        <f>IF(IFERROR(IF(INDEX(data_wkly!AO:AO,MATCH($B194,data_wkly!$C:$C,0),1)=0,"",_xlfn.NUMBERVALUE(INDEX(data_wkly!AO:AO,MATCH($B194,data_wkly!$C:$C,0),1))),"na")=0,"",IFERROR(IF(INDEX(data_wkly!AO:AO,MATCH($B194,data_wkly!$C:$C,0),1)=0,"",_xlfn.NUMBERVALUE(INDEX(data_wkly!AO:AO,MATCH($B194,data_wkly!$C:$C,0),1))),"na"))</f>
        <v>125</v>
      </c>
      <c r="D194" s="122">
        <f>IF(IFERROR(IF(INDEX(data_wkly!AP:AP,MATCH($B194,data_wkly!$C:$C,0),1)=0,"",_xlfn.NUMBERVALUE(INDEX(data_wkly!AP:AP,MATCH($B194,data_wkly!$C:$C,0),1))),"na")=0,"",IFERROR(IF(INDEX(data_wkly!AP:AP,MATCH($B194,data_wkly!$C:$C,0),1)=0,"",_xlfn.NUMBERVALUE(INDEX(data_wkly!AP:AP,MATCH($B194,data_wkly!$C:$C,0),1))),"na"))</f>
        <v>1159</v>
      </c>
      <c r="E194" s="122">
        <f>IF(IFERROR(IF(INDEX(data_wkly!AQ:AQ,MATCH($B194,data_wkly!$C:$C,0),1)=0,"",_xlfn.NUMBERVALUE(INDEX(data_wkly!AQ:AQ,MATCH($B194,data_wkly!$C:$C,0),1))),"na")=0,"",IFERROR(IF(INDEX(data_wkly!AQ:AQ,MATCH($B194,data_wkly!$C:$C,0),1)=0,"",_xlfn.NUMBERVALUE(INDEX(data_wkly!AQ:AQ,MATCH($B194,data_wkly!$C:$C,0),1))),"na"))</f>
        <v>7517</v>
      </c>
      <c r="F194" s="122">
        <f>IF(IFERROR(IF(INDEX(data_wkly!AR:AR,MATCH($B194,data_wkly!$C:$C,0),1)=0,"",_xlfn.NUMBERVALUE(INDEX(data_wkly!AR:AR,MATCH($B194,data_wkly!$C:$C,0),1))),"na")=0,"",IFERROR(IF(INDEX(data_wkly!AR:AR,MATCH($B194,data_wkly!$C:$C,0),1)=0,"",_xlfn.NUMBERVALUE(INDEX(data_wkly!AR:AR,MATCH($B194,data_wkly!$C:$C,0),1))),"na"))</f>
        <v>21357</v>
      </c>
      <c r="G194" s="122">
        <f>IF(IFERROR(IF(INDEX(data_wkly!AS:AS,MATCH($B194,data_wkly!$C:$C,0),1)=0,"",_xlfn.NUMBERVALUE(INDEX(data_wkly!AS:AS,MATCH($B194,data_wkly!$C:$C,0),1))),"na")=0,"",IFERROR(IF(INDEX(data_wkly!AS:AS,MATCH($B194,data_wkly!$C:$C,0),1)=0,"",_xlfn.NUMBERVALUE(INDEX(data_wkly!AS:AS,MATCH($B194,data_wkly!$C:$C,0),1))),"na"))</f>
        <v>21238</v>
      </c>
      <c r="H194" s="122" t="str">
        <f>IFERROR(IF(INDEX(data_wkly!BJ:BJ,MATCH($B194,data_wkly!$C:$C,0),1)=0,"",_xlfn.NUMBERVALUE(INDEX(data_wkly!BJ:BJ,MATCH($B194,data_wkly!$C:$C,0),1))),"na")</f>
        <v/>
      </c>
      <c r="I194" s="122">
        <f>IF(IFERROR(IF(INDEX(data_wkly!AT:AT,MATCH($B194,data_wkly!$C:$C,0),1)=0,"",_xlfn.NUMBERVALUE(INDEX(data_wkly!AT:AT,MATCH($B194,data_wkly!$C:$C,0),1))),"na")=0,"",IFERROR(IF(INDEX(data_wkly!AT:AT,MATCH($B194,data_wkly!$C:$C,0),1)=0,"",_xlfn.NUMBERVALUE(INDEX(data_wkly!AT:AT,MATCH($B194,data_wkly!$C:$C,0),1))),"na"))</f>
        <v>4936</v>
      </c>
      <c r="J194" s="122">
        <f>IF(IFERROR(IF(INDEX(data_wkly!AU:AU,MATCH($B194,data_wkly!$C:$C,0),1)=0,"",_xlfn.NUMBERVALUE(INDEX(data_wkly!AU:AU,MATCH($B194,data_wkly!$C:$C,0),1))),"na")=0,"",IFERROR(IF(INDEX(data_wkly!AU:AU,MATCH($B194,data_wkly!$C:$C,0),1)=0,"",_xlfn.NUMBERVALUE(INDEX(data_wkly!AU:AU,MATCH($B194,data_wkly!$C:$C,0),1))),"na"))</f>
        <v>2506</v>
      </c>
      <c r="K194" s="122">
        <f>IF(IFERROR(IF(INDEX(data_wkly!AV:AV,MATCH($B194,data_wkly!$C:$C,0),1)=0,"",_xlfn.NUMBERVALUE(INDEX(data_wkly!AV:AV,MATCH($B194,data_wkly!$C:$C,0),1))),"na")=0,"",IFERROR(IF(INDEX(data_wkly!AV:AV,MATCH($B194,data_wkly!$C:$C,0),1)=0,"",_xlfn.NUMBERVALUE(INDEX(data_wkly!AV:AV,MATCH($B194,data_wkly!$C:$C,0),1))),"na"))</f>
        <v>58838</v>
      </c>
      <c r="L194" s="122" t="str">
        <f>IFERROR(IF(INDEX(data_wkly!BI:BI,MATCH($B194,data_wkly!$C:$C,0),1)=0,"",_xlfn.NUMBERVALUE(INDEX(data_wkly!BI:BI,MATCH($B194,data_wkly!$C:$C,0),1))),"na")</f>
        <v/>
      </c>
      <c r="M194" s="122">
        <f>IF(IFERROR(IF(INDEX(data_wkly!AW:AW,MATCH($B194,data_wkly!$C:$C,0),1)=0,"",_xlfn.NUMBERVALUE(INDEX(data_wkly!AW:AW,MATCH($B194,data_wkly!$C:$C,0),1))),"na")=0,"",IFERROR(IF(INDEX(data_wkly!AW:AW,MATCH($B194,data_wkly!$C:$C,0),1)=0,"",_xlfn.NUMBERVALUE(INDEX(data_wkly!AW:AW,MATCH($B194,data_wkly!$C:$C,0),1))),"na"))</f>
        <v>55048</v>
      </c>
      <c r="N194" s="123"/>
      <c r="O194" s="124">
        <f>IF(IFERROR(IF(INDEX(data_wkly!AY:AY,MATCH($B194,data_wkly!$C:$C,0),1)=0,"",_xlfn.NUMBERVALUE(INDEX(data_wkly!AY:AY,MATCH($B194,data_wkly!$C:$C,0),1))),"na")=0,"",IFERROR(IF(INDEX(data_wkly!AY:AY,MATCH($B194,data_wkly!$C:$C,0),1)=0,"",_xlfn.NUMBERVALUE(INDEX(data_wkly!AY:AY,MATCH($B194,data_wkly!$C:$C,0),1))),"na"))</f>
        <v>175.78</v>
      </c>
      <c r="P194" s="124">
        <f>IF(IFERROR(IF(INDEX(data_wkly!AZ:AZ,MATCH($B194,data_wkly!$C:$C,0),1)=0,"",_xlfn.NUMBERVALUE(INDEX(data_wkly!AZ:AZ,MATCH($B194,data_wkly!$C:$C,0),1))),"na")=0,"",IFERROR(IF(INDEX(data_wkly!AZ:AZ,MATCH($B194,data_wkly!$C:$C,0),1)=0,"",_xlfn.NUMBERVALUE(INDEX(data_wkly!AZ:AZ,MATCH($B194,data_wkly!$C:$C,0),1))),"na"))</f>
        <v>205.24</v>
      </c>
      <c r="Q194" s="124">
        <f>IF(IFERROR(IF(INDEX(data_wkly!BA:BA,MATCH($B194,data_wkly!$C:$C,0),1)=0,"",_xlfn.NUMBERVALUE(INDEX(data_wkly!BA:BA,MATCH($B194,data_wkly!$C:$C,0),1))),"na")=0,"",IFERROR(IF(INDEX(data_wkly!BA:BA,MATCH($B194,data_wkly!$C:$C,0),1)=0,"",_xlfn.NUMBERVALUE(INDEX(data_wkly!BA:BA,MATCH($B194,data_wkly!$C:$C,0),1))),"na"))</f>
        <v>214.66</v>
      </c>
      <c r="R194" s="124">
        <f>IF(IFERROR(IF(INDEX(data_wkly!BB:BB,MATCH($B194,data_wkly!$C:$C,0),1)=0,"",_xlfn.NUMBERVALUE(INDEX(data_wkly!BB:BB,MATCH($B194,data_wkly!$C:$C,0),1))),"na")=0,"",IFERROR(IF(INDEX(data_wkly!BB:BB,MATCH($B194,data_wkly!$C:$C,0),1)=0,"",_xlfn.NUMBERVALUE(INDEX(data_wkly!BB:BB,MATCH($B194,data_wkly!$C:$C,0),1))),"na"))</f>
        <v>215.89</v>
      </c>
      <c r="S194" s="124">
        <f>IF(IFERROR(IF(INDEX(data_wkly!BC:BC,MATCH($B194,data_wkly!$C:$C,0),1)=0,"",_xlfn.NUMBERVALUE(INDEX(data_wkly!BC:BC,MATCH($B194,data_wkly!$C:$C,0),1))),"na")=0,"",IFERROR(IF(INDEX(data_wkly!BC:BC,MATCH($B194,data_wkly!$C:$C,0),1)=0,"",_xlfn.NUMBERVALUE(INDEX(data_wkly!BC:BC,MATCH($B194,data_wkly!$C:$C,0),1))),"na"))</f>
        <v>214.76</v>
      </c>
      <c r="T194" s="124" t="str">
        <f>IFERROR(IF(INDEX(data_wkly!BL:BL,MATCH($B194,data_wkly!$C:$C,0),1)=0,"",_xlfn.NUMBERVALUE(INDEX(data_wkly!BL:BL,MATCH($B194,data_wkly!$C:$C,0),1))),"na")</f>
        <v/>
      </c>
      <c r="U194" s="124">
        <f>IF(IFERROR(IF(INDEX(data_wkly!BD:BD,MATCH($B194,data_wkly!$C:$C,0),1)=0,"",_xlfn.NUMBERVALUE(INDEX(data_wkly!BD:BD,MATCH($B194,data_wkly!$C:$C,0),1))),"na")=0,"",IFERROR(IF(INDEX(data_wkly!BD:BD,MATCH($B194,data_wkly!$C:$C,0),1)=0,"",_xlfn.NUMBERVALUE(INDEX(data_wkly!BD:BD,MATCH($B194,data_wkly!$C:$C,0),1))),"na"))</f>
        <v>213.03</v>
      </c>
      <c r="V194" s="124">
        <f>IF(IFERROR(IF(INDEX(data_wkly!BE:BE,MATCH($B194,data_wkly!$C:$C,0),1)=0,"",_xlfn.NUMBERVALUE(INDEX(data_wkly!BE:BE,MATCH($B194,data_wkly!$C:$C,0),1))),"na")=0,"",IFERROR(IF(INDEX(data_wkly!BE:BE,MATCH($B194,data_wkly!$C:$C,0),1)=0,"",_xlfn.NUMBERVALUE(INDEX(data_wkly!BE:BE,MATCH($B194,data_wkly!$C:$C,0),1))),"na"))</f>
        <v>195.95</v>
      </c>
      <c r="W194" s="124">
        <f>IF(IFERROR(IF(INDEX(data_wkly!BF:BF,MATCH($B194,data_wkly!$C:$C,0),1)=0,"",_xlfn.NUMBERVALUE(INDEX(data_wkly!BF:BF,MATCH($B194,data_wkly!$C:$C,0),1))),"na")=0,"",IFERROR(IF(INDEX(data_wkly!BF:BF,MATCH($B194,data_wkly!$C:$C,0),1)=0,"",_xlfn.NUMBERVALUE(INDEX(data_wkly!BF:BF,MATCH($B194,data_wkly!$C:$C,0),1))),"na"))</f>
        <v>213.94</v>
      </c>
      <c r="X194" s="124" t="str">
        <f>IFERROR(IF(INDEX(data_wkly!BK:BK,MATCH($B194,data_wkly!$C:$C,0),1)=0,"",_xlfn.NUMBERVALUE(INDEX(data_wkly!BK:BK,MATCH($B194,data_wkly!$C:$C,0),1))),"na")</f>
        <v/>
      </c>
      <c r="Y194" s="124">
        <f>IF(IFERROR(IF(INDEX(data_wkly!BG:BG,MATCH($B194,data_wkly!$C:$C,0),1)=0,"",_xlfn.NUMBERVALUE(INDEX(data_wkly!BG:BG,MATCH($B194,data_wkly!$C:$C,0),1))),"na")=0,"",IFERROR(IF(INDEX(data_wkly!BG:BG,MATCH($B194,data_wkly!$C:$C,0),1)=0,"",_xlfn.NUMBERVALUE(INDEX(data_wkly!BG:BG,MATCH($B194,data_wkly!$C:$C,0),1))),"na"))</f>
        <v>215.03</v>
      </c>
      <c r="AJ194" s="41">
        <f t="shared" si="9"/>
        <v>2</v>
      </c>
    </row>
    <row r="195" spans="1:36" ht="15.5">
      <c r="A195" s="88">
        <f t="shared" si="8"/>
        <v>1</v>
      </c>
      <c r="B195" s="89">
        <f t="shared" si="10"/>
        <v>45017</v>
      </c>
      <c r="C195" s="122">
        <f>IF(IFERROR(IF(INDEX(data_wkly!AO:AO,MATCH($B195,data_wkly!$C:$C,0),1)=0,"",_xlfn.NUMBERVALUE(INDEX(data_wkly!AO:AO,MATCH($B195,data_wkly!$C:$C,0),1))),"na")=0,"",IFERROR(IF(INDEX(data_wkly!AO:AO,MATCH($B195,data_wkly!$C:$C,0),1)=0,"",_xlfn.NUMBERVALUE(INDEX(data_wkly!AO:AO,MATCH($B195,data_wkly!$C:$C,0),1))),"na"))</f>
        <v>147</v>
      </c>
      <c r="D195" s="122">
        <f>IF(IFERROR(IF(INDEX(data_wkly!AP:AP,MATCH($B195,data_wkly!$C:$C,0),1)=0,"",_xlfn.NUMBERVALUE(INDEX(data_wkly!AP:AP,MATCH($B195,data_wkly!$C:$C,0),1))),"na")=0,"",IFERROR(IF(INDEX(data_wkly!AP:AP,MATCH($B195,data_wkly!$C:$C,0),1)=0,"",_xlfn.NUMBERVALUE(INDEX(data_wkly!AP:AP,MATCH($B195,data_wkly!$C:$C,0),1))),"na"))</f>
        <v>1174</v>
      </c>
      <c r="E195" s="122">
        <f>IF(IFERROR(IF(INDEX(data_wkly!AQ:AQ,MATCH($B195,data_wkly!$C:$C,0),1)=0,"",_xlfn.NUMBERVALUE(INDEX(data_wkly!AQ:AQ,MATCH($B195,data_wkly!$C:$C,0),1))),"na")=0,"",IFERROR(IF(INDEX(data_wkly!AQ:AQ,MATCH($B195,data_wkly!$C:$C,0),1)=0,"",_xlfn.NUMBERVALUE(INDEX(data_wkly!AQ:AQ,MATCH($B195,data_wkly!$C:$C,0),1))),"na"))</f>
        <v>7518</v>
      </c>
      <c r="F195" s="122">
        <f>IF(IFERROR(IF(INDEX(data_wkly!AR:AR,MATCH($B195,data_wkly!$C:$C,0),1)=0,"",_xlfn.NUMBERVALUE(INDEX(data_wkly!AR:AR,MATCH($B195,data_wkly!$C:$C,0),1))),"na")=0,"",IFERROR(IF(INDEX(data_wkly!AR:AR,MATCH($B195,data_wkly!$C:$C,0),1)=0,"",_xlfn.NUMBERVALUE(INDEX(data_wkly!AR:AR,MATCH($B195,data_wkly!$C:$C,0),1))),"na"))</f>
        <v>22017</v>
      </c>
      <c r="G195" s="122">
        <f>IF(IFERROR(IF(INDEX(data_wkly!AS:AS,MATCH($B195,data_wkly!$C:$C,0),1)=0,"",_xlfn.NUMBERVALUE(INDEX(data_wkly!AS:AS,MATCH($B195,data_wkly!$C:$C,0),1))),"na")=0,"",IFERROR(IF(INDEX(data_wkly!AS:AS,MATCH($B195,data_wkly!$C:$C,0),1)=0,"",_xlfn.NUMBERVALUE(INDEX(data_wkly!AS:AS,MATCH($B195,data_wkly!$C:$C,0),1))),"na"))</f>
        <v>22837</v>
      </c>
      <c r="H195" s="122" t="str">
        <f>IFERROR(IF(INDEX(data_wkly!BJ:BJ,MATCH($B195,data_wkly!$C:$C,0),1)=0,"",_xlfn.NUMBERVALUE(INDEX(data_wkly!BJ:BJ,MATCH($B195,data_wkly!$C:$C,0),1))),"na")</f>
        <v/>
      </c>
      <c r="I195" s="122">
        <f>IF(IFERROR(IF(INDEX(data_wkly!AT:AT,MATCH($B195,data_wkly!$C:$C,0),1)=0,"",_xlfn.NUMBERVALUE(INDEX(data_wkly!AT:AT,MATCH($B195,data_wkly!$C:$C,0),1))),"na")=0,"",IFERROR(IF(INDEX(data_wkly!AT:AT,MATCH($B195,data_wkly!$C:$C,0),1)=0,"",_xlfn.NUMBERVALUE(INDEX(data_wkly!AT:AT,MATCH($B195,data_wkly!$C:$C,0),1))),"na"))</f>
        <v>5098</v>
      </c>
      <c r="J195" s="122">
        <f>IF(IFERROR(IF(INDEX(data_wkly!AU:AU,MATCH($B195,data_wkly!$C:$C,0),1)=0,"",_xlfn.NUMBERVALUE(INDEX(data_wkly!AU:AU,MATCH($B195,data_wkly!$C:$C,0),1))),"na")=0,"",IFERROR(IF(INDEX(data_wkly!AU:AU,MATCH($B195,data_wkly!$C:$C,0),1)=0,"",_xlfn.NUMBERVALUE(INDEX(data_wkly!AU:AU,MATCH($B195,data_wkly!$C:$C,0),1))),"na"))</f>
        <v>2602</v>
      </c>
      <c r="K195" s="122">
        <f>IF(IFERROR(IF(INDEX(data_wkly!AV:AV,MATCH($B195,data_wkly!$C:$C,0),1)=0,"",_xlfn.NUMBERVALUE(INDEX(data_wkly!AV:AV,MATCH($B195,data_wkly!$C:$C,0),1))),"na")=0,"",IFERROR(IF(INDEX(data_wkly!AV:AV,MATCH($B195,data_wkly!$C:$C,0),1)=0,"",_xlfn.NUMBERVALUE(INDEX(data_wkly!AV:AV,MATCH($B195,data_wkly!$C:$C,0),1))),"na"))</f>
        <v>61393</v>
      </c>
      <c r="L195" s="122" t="str">
        <f>IFERROR(IF(INDEX(data_wkly!BI:BI,MATCH($B195,data_wkly!$C:$C,0),1)=0,"",_xlfn.NUMBERVALUE(INDEX(data_wkly!BI:BI,MATCH($B195,data_wkly!$C:$C,0),1))),"na")</f>
        <v/>
      </c>
      <c r="M195" s="122">
        <f>IF(IFERROR(IF(INDEX(data_wkly!AW:AW,MATCH($B195,data_wkly!$C:$C,0),1)=0,"",_xlfn.NUMBERVALUE(INDEX(data_wkly!AW:AW,MATCH($B195,data_wkly!$C:$C,0),1))),"na")=0,"",IFERROR(IF(INDEX(data_wkly!AW:AW,MATCH($B195,data_wkly!$C:$C,0),1)=0,"",_xlfn.NUMBERVALUE(INDEX(data_wkly!AW:AW,MATCH($B195,data_wkly!$C:$C,0),1))),"na"))</f>
        <v>57470</v>
      </c>
      <c r="N195" s="123"/>
      <c r="O195" s="124">
        <f>IF(IFERROR(IF(INDEX(data_wkly!AY:AY,MATCH($B195,data_wkly!$C:$C,0),1)=0,"",_xlfn.NUMBERVALUE(INDEX(data_wkly!AY:AY,MATCH($B195,data_wkly!$C:$C,0),1))),"na")=0,"",IFERROR(IF(INDEX(data_wkly!AY:AY,MATCH($B195,data_wkly!$C:$C,0),1)=0,"",_xlfn.NUMBERVALUE(INDEX(data_wkly!AY:AY,MATCH($B195,data_wkly!$C:$C,0),1))),"na"))</f>
        <v>183.81</v>
      </c>
      <c r="P195" s="124">
        <f>IF(IFERROR(IF(INDEX(data_wkly!AZ:AZ,MATCH($B195,data_wkly!$C:$C,0),1)=0,"",_xlfn.NUMBERVALUE(INDEX(data_wkly!AZ:AZ,MATCH($B195,data_wkly!$C:$C,0),1))),"na")=0,"",IFERROR(IF(INDEX(data_wkly!AZ:AZ,MATCH($B195,data_wkly!$C:$C,0),1)=0,"",_xlfn.NUMBERVALUE(INDEX(data_wkly!AZ:AZ,MATCH($B195,data_wkly!$C:$C,0),1))),"na"))</f>
        <v>208.33</v>
      </c>
      <c r="Q195" s="124">
        <f>IF(IFERROR(IF(INDEX(data_wkly!BA:BA,MATCH($B195,data_wkly!$C:$C,0),1)=0,"",_xlfn.NUMBERVALUE(INDEX(data_wkly!BA:BA,MATCH($B195,data_wkly!$C:$C,0),1))),"na")=0,"",IFERROR(IF(INDEX(data_wkly!BA:BA,MATCH($B195,data_wkly!$C:$C,0),1)=0,"",_xlfn.NUMBERVALUE(INDEX(data_wkly!BA:BA,MATCH($B195,data_wkly!$C:$C,0),1))),"na"))</f>
        <v>216.75</v>
      </c>
      <c r="R195" s="124">
        <f>IF(IFERROR(IF(INDEX(data_wkly!BB:BB,MATCH($B195,data_wkly!$C:$C,0),1)=0,"",_xlfn.NUMBERVALUE(INDEX(data_wkly!BB:BB,MATCH($B195,data_wkly!$C:$C,0),1))),"na")=0,"",IFERROR(IF(INDEX(data_wkly!BB:BB,MATCH($B195,data_wkly!$C:$C,0),1)=0,"",_xlfn.NUMBERVALUE(INDEX(data_wkly!BB:BB,MATCH($B195,data_wkly!$C:$C,0),1))),"na"))</f>
        <v>217.77</v>
      </c>
      <c r="S195" s="124">
        <f>IF(IFERROR(IF(INDEX(data_wkly!BC:BC,MATCH($B195,data_wkly!$C:$C,0),1)=0,"",_xlfn.NUMBERVALUE(INDEX(data_wkly!BC:BC,MATCH($B195,data_wkly!$C:$C,0),1))),"na")=0,"",IFERROR(IF(INDEX(data_wkly!BC:BC,MATCH($B195,data_wkly!$C:$C,0),1)=0,"",_xlfn.NUMBERVALUE(INDEX(data_wkly!BC:BC,MATCH($B195,data_wkly!$C:$C,0),1))),"na"))</f>
        <v>215.95</v>
      </c>
      <c r="T195" s="124" t="str">
        <f>IFERROR(IF(INDEX(data_wkly!BL:BL,MATCH($B195,data_wkly!$C:$C,0),1)=0,"",_xlfn.NUMBERVALUE(INDEX(data_wkly!BL:BL,MATCH($B195,data_wkly!$C:$C,0),1))),"na")</f>
        <v/>
      </c>
      <c r="U195" s="124">
        <f>IF(IFERROR(IF(INDEX(data_wkly!BD:BD,MATCH($B195,data_wkly!$C:$C,0),1)=0,"",_xlfn.NUMBERVALUE(INDEX(data_wkly!BD:BD,MATCH($B195,data_wkly!$C:$C,0),1))),"na")=0,"",IFERROR(IF(INDEX(data_wkly!BD:BD,MATCH($B195,data_wkly!$C:$C,0),1)=0,"",_xlfn.NUMBERVALUE(INDEX(data_wkly!BD:BD,MATCH($B195,data_wkly!$C:$C,0),1))),"na"))</f>
        <v>213.8</v>
      </c>
      <c r="V195" s="124">
        <f>IF(IFERROR(IF(INDEX(data_wkly!BE:BE,MATCH($B195,data_wkly!$C:$C,0),1)=0,"",_xlfn.NUMBERVALUE(INDEX(data_wkly!BE:BE,MATCH($B195,data_wkly!$C:$C,0),1))),"na")=0,"",IFERROR(IF(INDEX(data_wkly!BE:BE,MATCH($B195,data_wkly!$C:$C,0),1)=0,"",_xlfn.NUMBERVALUE(INDEX(data_wkly!BE:BE,MATCH($B195,data_wkly!$C:$C,0),1))),"na"))</f>
        <v>196.7</v>
      </c>
      <c r="W195" s="124">
        <f>IF(IFERROR(IF(INDEX(data_wkly!BF:BF,MATCH($B195,data_wkly!$C:$C,0),1)=0,"",_xlfn.NUMBERVALUE(INDEX(data_wkly!BF:BF,MATCH($B195,data_wkly!$C:$C,0),1))),"na")=0,"",IFERROR(IF(INDEX(data_wkly!BF:BF,MATCH($B195,data_wkly!$C:$C,0),1)=0,"",_xlfn.NUMBERVALUE(INDEX(data_wkly!BF:BF,MATCH($B195,data_wkly!$C:$C,0),1))),"na"))</f>
        <v>215.49</v>
      </c>
      <c r="X195" s="124" t="str">
        <f>IFERROR(IF(INDEX(data_wkly!BK:BK,MATCH($B195,data_wkly!$C:$C,0),1)=0,"",_xlfn.NUMBERVALUE(INDEX(data_wkly!BK:BK,MATCH($B195,data_wkly!$C:$C,0),1))),"na")</f>
        <v/>
      </c>
      <c r="Y195" s="124">
        <f>IF(IFERROR(IF(INDEX(data_wkly!BG:BG,MATCH($B195,data_wkly!$C:$C,0),1)=0,"",_xlfn.NUMBERVALUE(INDEX(data_wkly!BG:BG,MATCH($B195,data_wkly!$C:$C,0),1))),"na")=0,"",IFERROR(IF(INDEX(data_wkly!BG:BG,MATCH($B195,data_wkly!$C:$C,0),1)=0,"",_xlfn.NUMBERVALUE(INDEX(data_wkly!BG:BG,MATCH($B195,data_wkly!$C:$C,0),1))),"na"))</f>
        <v>216.57</v>
      </c>
      <c r="AJ195" s="41">
        <f t="shared" si="9"/>
        <v>1</v>
      </c>
    </row>
    <row r="196" spans="1:36" ht="15.5">
      <c r="A196" s="88">
        <f t="shared" si="8"/>
        <v>2</v>
      </c>
      <c r="B196" s="89">
        <f t="shared" si="10"/>
        <v>45024</v>
      </c>
      <c r="C196" s="122">
        <f>IF(IFERROR(IF(INDEX(data_wkly!AO:AO,MATCH($B196,data_wkly!$C:$C,0),1)=0,"",_xlfn.NUMBERVALUE(INDEX(data_wkly!AO:AO,MATCH($B196,data_wkly!$C:$C,0),1))),"na")=0,"",IFERROR(IF(INDEX(data_wkly!AO:AO,MATCH($B196,data_wkly!$C:$C,0),1)=0,"",_xlfn.NUMBERVALUE(INDEX(data_wkly!AO:AO,MATCH($B196,data_wkly!$C:$C,0),1))),"na"))</f>
        <v>147</v>
      </c>
      <c r="D196" s="122">
        <f>IF(IFERROR(IF(INDEX(data_wkly!AP:AP,MATCH($B196,data_wkly!$C:$C,0),1)=0,"",_xlfn.NUMBERVALUE(INDEX(data_wkly!AP:AP,MATCH($B196,data_wkly!$C:$C,0),1))),"na")=0,"",IFERROR(IF(INDEX(data_wkly!AP:AP,MATCH($B196,data_wkly!$C:$C,0),1)=0,"",_xlfn.NUMBERVALUE(INDEX(data_wkly!AP:AP,MATCH($B196,data_wkly!$C:$C,0),1))),"na"))</f>
        <v>970</v>
      </c>
      <c r="E196" s="122">
        <f>IF(IFERROR(IF(INDEX(data_wkly!AQ:AQ,MATCH($B196,data_wkly!$C:$C,0),1)=0,"",_xlfn.NUMBERVALUE(INDEX(data_wkly!AQ:AQ,MATCH($B196,data_wkly!$C:$C,0),1))),"na")=0,"",IFERROR(IF(INDEX(data_wkly!AQ:AQ,MATCH($B196,data_wkly!$C:$C,0),1)=0,"",_xlfn.NUMBERVALUE(INDEX(data_wkly!AQ:AQ,MATCH($B196,data_wkly!$C:$C,0),1))),"na"))</f>
        <v>6891</v>
      </c>
      <c r="F196" s="122">
        <f>IF(IFERROR(IF(INDEX(data_wkly!AR:AR,MATCH($B196,data_wkly!$C:$C,0),1)=0,"",_xlfn.NUMBERVALUE(INDEX(data_wkly!AR:AR,MATCH($B196,data_wkly!$C:$C,0),1))),"na")=0,"",IFERROR(IF(INDEX(data_wkly!AR:AR,MATCH($B196,data_wkly!$C:$C,0),1)=0,"",_xlfn.NUMBERVALUE(INDEX(data_wkly!AR:AR,MATCH($B196,data_wkly!$C:$C,0),1))),"na"))</f>
        <v>20435</v>
      </c>
      <c r="G196" s="122">
        <f>IF(IFERROR(IF(INDEX(data_wkly!AS:AS,MATCH($B196,data_wkly!$C:$C,0),1)=0,"",_xlfn.NUMBERVALUE(INDEX(data_wkly!AS:AS,MATCH($B196,data_wkly!$C:$C,0),1))),"na")=0,"",IFERROR(IF(INDEX(data_wkly!AS:AS,MATCH($B196,data_wkly!$C:$C,0),1)=0,"",_xlfn.NUMBERVALUE(INDEX(data_wkly!AS:AS,MATCH($B196,data_wkly!$C:$C,0),1))),"na"))</f>
        <v>21192</v>
      </c>
      <c r="H196" s="122" t="str">
        <f>IFERROR(IF(INDEX(data_wkly!BJ:BJ,MATCH($B196,data_wkly!$C:$C,0),1)=0,"",_xlfn.NUMBERVALUE(INDEX(data_wkly!BJ:BJ,MATCH($B196,data_wkly!$C:$C,0),1))),"na")</f>
        <v/>
      </c>
      <c r="I196" s="122">
        <f>IF(IFERROR(IF(INDEX(data_wkly!AT:AT,MATCH($B196,data_wkly!$C:$C,0),1)=0,"",_xlfn.NUMBERVALUE(INDEX(data_wkly!AT:AT,MATCH($B196,data_wkly!$C:$C,0),1))),"na")=0,"",IFERROR(IF(INDEX(data_wkly!AT:AT,MATCH($B196,data_wkly!$C:$C,0),1)=0,"",_xlfn.NUMBERVALUE(INDEX(data_wkly!AT:AT,MATCH($B196,data_wkly!$C:$C,0),1))),"na"))</f>
        <v>4815</v>
      </c>
      <c r="J196" s="122">
        <f>IF(IFERROR(IF(INDEX(data_wkly!AU:AU,MATCH($B196,data_wkly!$C:$C,0),1)=0,"",_xlfn.NUMBERVALUE(INDEX(data_wkly!AU:AU,MATCH($B196,data_wkly!$C:$C,0),1))),"na")=0,"",IFERROR(IF(INDEX(data_wkly!AU:AU,MATCH($B196,data_wkly!$C:$C,0),1)=0,"",_xlfn.NUMBERVALUE(INDEX(data_wkly!AU:AU,MATCH($B196,data_wkly!$C:$C,0),1))),"na"))</f>
        <v>2308</v>
      </c>
      <c r="K196" s="122">
        <f>IF(IFERROR(IF(INDEX(data_wkly!AV:AV,MATCH($B196,data_wkly!$C:$C,0),1)=0,"",_xlfn.NUMBERVALUE(INDEX(data_wkly!AV:AV,MATCH($B196,data_wkly!$C:$C,0),1))),"na")=0,"",IFERROR(IF(INDEX(data_wkly!AV:AV,MATCH($B196,data_wkly!$C:$C,0),1)=0,"",_xlfn.NUMBERVALUE(INDEX(data_wkly!AV:AV,MATCH($B196,data_wkly!$C:$C,0),1))),"na"))</f>
        <v>56758</v>
      </c>
      <c r="L196" s="122" t="str">
        <f>IFERROR(IF(INDEX(data_wkly!BI:BI,MATCH($B196,data_wkly!$C:$C,0),1)=0,"",_xlfn.NUMBERVALUE(INDEX(data_wkly!BI:BI,MATCH($B196,data_wkly!$C:$C,0),1))),"na")</f>
        <v/>
      </c>
      <c r="M196" s="122">
        <f>IF(IFERROR(IF(INDEX(data_wkly!AW:AW,MATCH($B196,data_wkly!$C:$C,0),1)=0,"",_xlfn.NUMBERVALUE(INDEX(data_wkly!AW:AW,MATCH($B196,data_wkly!$C:$C,0),1))),"na")=0,"",IFERROR(IF(INDEX(data_wkly!AW:AW,MATCH($B196,data_wkly!$C:$C,0),1)=0,"",_xlfn.NUMBERVALUE(INDEX(data_wkly!AW:AW,MATCH($B196,data_wkly!$C:$C,0),1))),"na"))</f>
        <v>53333</v>
      </c>
      <c r="N196" s="123"/>
      <c r="O196" s="124">
        <f>IF(IFERROR(IF(INDEX(data_wkly!AY:AY,MATCH($B196,data_wkly!$C:$C,0),1)=0,"",_xlfn.NUMBERVALUE(INDEX(data_wkly!AY:AY,MATCH($B196,data_wkly!$C:$C,0),1))),"na")=0,"",IFERROR(IF(INDEX(data_wkly!AY:AY,MATCH($B196,data_wkly!$C:$C,0),1)=0,"",_xlfn.NUMBERVALUE(INDEX(data_wkly!AY:AY,MATCH($B196,data_wkly!$C:$C,0),1))),"na"))</f>
        <v>190.73</v>
      </c>
      <c r="P196" s="124">
        <f>IF(IFERROR(IF(INDEX(data_wkly!AZ:AZ,MATCH($B196,data_wkly!$C:$C,0),1)=0,"",_xlfn.NUMBERVALUE(INDEX(data_wkly!AZ:AZ,MATCH($B196,data_wkly!$C:$C,0),1))),"na")=0,"",IFERROR(IF(INDEX(data_wkly!AZ:AZ,MATCH($B196,data_wkly!$C:$C,0),1)=0,"",_xlfn.NUMBERVALUE(INDEX(data_wkly!AZ:AZ,MATCH($B196,data_wkly!$C:$C,0),1))),"na"))</f>
        <v>209.72</v>
      </c>
      <c r="Q196" s="124">
        <f>IF(IFERROR(IF(INDEX(data_wkly!BA:BA,MATCH($B196,data_wkly!$C:$C,0),1)=0,"",_xlfn.NUMBERVALUE(INDEX(data_wkly!BA:BA,MATCH($B196,data_wkly!$C:$C,0),1))),"na")=0,"",IFERROR(IF(INDEX(data_wkly!BA:BA,MATCH($B196,data_wkly!$C:$C,0),1)=0,"",_xlfn.NUMBERVALUE(INDEX(data_wkly!BA:BA,MATCH($B196,data_wkly!$C:$C,0),1))),"na"))</f>
        <v>217.79</v>
      </c>
      <c r="R196" s="124">
        <f>IF(IFERROR(IF(INDEX(data_wkly!BB:BB,MATCH($B196,data_wkly!$C:$C,0),1)=0,"",_xlfn.NUMBERVALUE(INDEX(data_wkly!BB:BB,MATCH($B196,data_wkly!$C:$C,0),1))),"na")=0,"",IFERROR(IF(INDEX(data_wkly!BB:BB,MATCH($B196,data_wkly!$C:$C,0),1)=0,"",_xlfn.NUMBERVALUE(INDEX(data_wkly!BB:BB,MATCH($B196,data_wkly!$C:$C,0),1))),"na"))</f>
        <v>218.98</v>
      </c>
      <c r="S196" s="124">
        <f>IF(IFERROR(IF(INDEX(data_wkly!BC:BC,MATCH($B196,data_wkly!$C:$C,0),1)=0,"",_xlfn.NUMBERVALUE(INDEX(data_wkly!BC:BC,MATCH($B196,data_wkly!$C:$C,0),1))),"na")=0,"",IFERROR(IF(INDEX(data_wkly!BC:BC,MATCH($B196,data_wkly!$C:$C,0),1)=0,"",_xlfn.NUMBERVALUE(INDEX(data_wkly!BC:BC,MATCH($B196,data_wkly!$C:$C,0),1))),"na"))</f>
        <v>217.25</v>
      </c>
      <c r="T196" s="124" t="str">
        <f>IFERROR(IF(INDEX(data_wkly!BL:BL,MATCH($B196,data_wkly!$C:$C,0),1)=0,"",_xlfn.NUMBERVALUE(INDEX(data_wkly!BL:BL,MATCH($B196,data_wkly!$C:$C,0),1))),"na")</f>
        <v/>
      </c>
      <c r="U196" s="124">
        <f>IF(IFERROR(IF(INDEX(data_wkly!BD:BD,MATCH($B196,data_wkly!$C:$C,0),1)=0,"",_xlfn.NUMBERVALUE(INDEX(data_wkly!BD:BD,MATCH($B196,data_wkly!$C:$C,0),1))),"na")=0,"",IFERROR(IF(INDEX(data_wkly!BD:BD,MATCH($B196,data_wkly!$C:$C,0),1)=0,"",_xlfn.NUMBERVALUE(INDEX(data_wkly!BD:BD,MATCH($B196,data_wkly!$C:$C,0),1))),"na"))</f>
        <v>215.02</v>
      </c>
      <c r="V196" s="124">
        <f>IF(IFERROR(IF(INDEX(data_wkly!BE:BE,MATCH($B196,data_wkly!$C:$C,0),1)=0,"",_xlfn.NUMBERVALUE(INDEX(data_wkly!BE:BE,MATCH($B196,data_wkly!$C:$C,0),1))),"na")=0,"",IFERROR(IF(INDEX(data_wkly!BE:BE,MATCH($B196,data_wkly!$C:$C,0),1)=0,"",_xlfn.NUMBERVALUE(INDEX(data_wkly!BE:BE,MATCH($B196,data_wkly!$C:$C,0),1))),"na"))</f>
        <v>197.37</v>
      </c>
      <c r="W196" s="124">
        <f>IF(IFERROR(IF(INDEX(data_wkly!BF:BF,MATCH($B196,data_wkly!$C:$C,0),1)=0,"",_xlfn.NUMBERVALUE(INDEX(data_wkly!BF:BF,MATCH($B196,data_wkly!$C:$C,0),1))),"na")=0,"",IFERROR(IF(INDEX(data_wkly!BF:BF,MATCH($B196,data_wkly!$C:$C,0),1)=0,"",_xlfn.NUMBERVALUE(INDEX(data_wkly!BF:BF,MATCH($B196,data_wkly!$C:$C,0),1))),"na"))</f>
        <v>216.74</v>
      </c>
      <c r="X196" s="124" t="str">
        <f>IFERROR(IF(INDEX(data_wkly!BK:BK,MATCH($B196,data_wkly!$C:$C,0),1)=0,"",_xlfn.NUMBERVALUE(INDEX(data_wkly!BK:BK,MATCH($B196,data_wkly!$C:$C,0),1))),"na")</f>
        <v/>
      </c>
      <c r="Y196" s="124">
        <f>IF(IFERROR(IF(INDEX(data_wkly!BG:BG,MATCH($B196,data_wkly!$C:$C,0),1)=0,"",_xlfn.NUMBERVALUE(INDEX(data_wkly!BG:BG,MATCH($B196,data_wkly!$C:$C,0),1))),"na")=0,"",IFERROR(IF(INDEX(data_wkly!BG:BG,MATCH($B196,data_wkly!$C:$C,0),1)=0,"",_xlfn.NUMBERVALUE(INDEX(data_wkly!BG:BG,MATCH($B196,data_wkly!$C:$C,0),1))),"na"))</f>
        <v>217.78</v>
      </c>
      <c r="AJ196" s="41">
        <f t="shared" si="9"/>
        <v>2</v>
      </c>
    </row>
    <row r="197" spans="1:36" ht="15.5">
      <c r="A197" s="88">
        <f t="shared" si="8"/>
        <v>1</v>
      </c>
      <c r="B197" s="89">
        <f t="shared" si="10"/>
        <v>45031</v>
      </c>
      <c r="C197" s="122">
        <f>IF(IFERROR(IF(INDEX(data_wkly!AO:AO,MATCH($B197,data_wkly!$C:$C,0),1)=0,"",_xlfn.NUMBERVALUE(INDEX(data_wkly!AO:AO,MATCH($B197,data_wkly!$C:$C,0),1))),"na")=0,"",IFERROR(IF(INDEX(data_wkly!AO:AO,MATCH($B197,data_wkly!$C:$C,0),1)=0,"",_xlfn.NUMBERVALUE(INDEX(data_wkly!AO:AO,MATCH($B197,data_wkly!$C:$C,0),1))),"na"))</f>
        <v>92</v>
      </c>
      <c r="D197" s="122">
        <f>IF(IFERROR(IF(INDEX(data_wkly!AP:AP,MATCH($B197,data_wkly!$C:$C,0),1)=0,"",_xlfn.NUMBERVALUE(INDEX(data_wkly!AP:AP,MATCH($B197,data_wkly!$C:$C,0),1))),"na")=0,"",IFERROR(IF(INDEX(data_wkly!AP:AP,MATCH($B197,data_wkly!$C:$C,0),1)=0,"",_xlfn.NUMBERVALUE(INDEX(data_wkly!AP:AP,MATCH($B197,data_wkly!$C:$C,0),1))),"na"))</f>
        <v>1009</v>
      </c>
      <c r="E197" s="122">
        <f>IF(IFERROR(IF(INDEX(data_wkly!AQ:AQ,MATCH($B197,data_wkly!$C:$C,0),1)=0,"",_xlfn.NUMBERVALUE(INDEX(data_wkly!AQ:AQ,MATCH($B197,data_wkly!$C:$C,0),1))),"na")=0,"",IFERROR(IF(INDEX(data_wkly!AQ:AQ,MATCH($B197,data_wkly!$C:$C,0),1)=0,"",_xlfn.NUMBERVALUE(INDEX(data_wkly!AQ:AQ,MATCH($B197,data_wkly!$C:$C,0),1))),"na"))</f>
        <v>7039</v>
      </c>
      <c r="F197" s="122">
        <f>IF(IFERROR(IF(INDEX(data_wkly!AR:AR,MATCH($B197,data_wkly!$C:$C,0),1)=0,"",_xlfn.NUMBERVALUE(INDEX(data_wkly!AR:AR,MATCH($B197,data_wkly!$C:$C,0),1))),"na")=0,"",IFERROR(IF(INDEX(data_wkly!AR:AR,MATCH($B197,data_wkly!$C:$C,0),1)=0,"",_xlfn.NUMBERVALUE(INDEX(data_wkly!AR:AR,MATCH($B197,data_wkly!$C:$C,0),1))),"na"))</f>
        <v>20090</v>
      </c>
      <c r="G197" s="122">
        <f>IF(IFERROR(IF(INDEX(data_wkly!AS:AS,MATCH($B197,data_wkly!$C:$C,0),1)=0,"",_xlfn.NUMBERVALUE(INDEX(data_wkly!AS:AS,MATCH($B197,data_wkly!$C:$C,0),1))),"na")=0,"",IFERROR(IF(INDEX(data_wkly!AS:AS,MATCH($B197,data_wkly!$C:$C,0),1)=0,"",_xlfn.NUMBERVALUE(INDEX(data_wkly!AS:AS,MATCH($B197,data_wkly!$C:$C,0),1))),"na"))</f>
        <v>21664</v>
      </c>
      <c r="H197" s="122" t="str">
        <f>IFERROR(IF(INDEX(data_wkly!BJ:BJ,MATCH($B197,data_wkly!$C:$C,0),1)=0,"",_xlfn.NUMBERVALUE(INDEX(data_wkly!BJ:BJ,MATCH($B197,data_wkly!$C:$C,0),1))),"na")</f>
        <v/>
      </c>
      <c r="I197" s="122">
        <f>IF(IFERROR(IF(INDEX(data_wkly!AT:AT,MATCH($B197,data_wkly!$C:$C,0),1)=0,"",_xlfn.NUMBERVALUE(INDEX(data_wkly!AT:AT,MATCH($B197,data_wkly!$C:$C,0),1))),"na")=0,"",IFERROR(IF(INDEX(data_wkly!AT:AT,MATCH($B197,data_wkly!$C:$C,0),1)=0,"",_xlfn.NUMBERVALUE(INDEX(data_wkly!AT:AT,MATCH($B197,data_wkly!$C:$C,0),1))),"na"))</f>
        <v>5349</v>
      </c>
      <c r="J197" s="122">
        <f>IF(IFERROR(IF(INDEX(data_wkly!AU:AU,MATCH($B197,data_wkly!$C:$C,0),1)=0,"",_xlfn.NUMBERVALUE(INDEX(data_wkly!AU:AU,MATCH($B197,data_wkly!$C:$C,0),1))),"na")=0,"",IFERROR(IF(INDEX(data_wkly!AU:AU,MATCH($B197,data_wkly!$C:$C,0),1)=0,"",_xlfn.NUMBERVALUE(INDEX(data_wkly!AU:AU,MATCH($B197,data_wkly!$C:$C,0),1))),"na"))</f>
        <v>2808</v>
      </c>
      <c r="K197" s="122">
        <f>IF(IFERROR(IF(INDEX(data_wkly!AV:AV,MATCH($B197,data_wkly!$C:$C,0),1)=0,"",_xlfn.NUMBERVALUE(INDEX(data_wkly!AV:AV,MATCH($B197,data_wkly!$C:$C,0),1))),"na")=0,"",IFERROR(IF(INDEX(data_wkly!AV:AV,MATCH($B197,data_wkly!$C:$C,0),1)=0,"",_xlfn.NUMBERVALUE(INDEX(data_wkly!AV:AV,MATCH($B197,data_wkly!$C:$C,0),1))),"na"))</f>
        <v>58051</v>
      </c>
      <c r="L197" s="122" t="str">
        <f>IFERROR(IF(INDEX(data_wkly!BI:BI,MATCH($B197,data_wkly!$C:$C,0),1)=0,"",_xlfn.NUMBERVALUE(INDEX(data_wkly!BI:BI,MATCH($B197,data_wkly!$C:$C,0),1))),"na")</f>
        <v/>
      </c>
      <c r="M197" s="122">
        <f>IF(IFERROR(IF(INDEX(data_wkly!AW:AW,MATCH($B197,data_wkly!$C:$C,0),1)=0,"",_xlfn.NUMBERVALUE(INDEX(data_wkly!AW:AW,MATCH($B197,data_wkly!$C:$C,0),1))),"na")=0,"",IFERROR(IF(INDEX(data_wkly!AW:AW,MATCH($B197,data_wkly!$C:$C,0),1)=0,"",_xlfn.NUMBERVALUE(INDEX(data_wkly!AW:AW,MATCH($B197,data_wkly!$C:$C,0),1))),"na"))</f>
        <v>54142</v>
      </c>
      <c r="N197" s="123"/>
      <c r="O197" s="124">
        <f>IF(IFERROR(IF(INDEX(data_wkly!AY:AY,MATCH($B197,data_wkly!$C:$C,0),1)=0,"",_xlfn.NUMBERVALUE(INDEX(data_wkly!AY:AY,MATCH($B197,data_wkly!$C:$C,0),1))),"na")=0,"",IFERROR(IF(INDEX(data_wkly!AY:AY,MATCH($B197,data_wkly!$C:$C,0),1)=0,"",_xlfn.NUMBERVALUE(INDEX(data_wkly!AY:AY,MATCH($B197,data_wkly!$C:$C,0),1))),"na"))</f>
        <v>182.67</v>
      </c>
      <c r="P197" s="124">
        <f>IF(IFERROR(IF(INDEX(data_wkly!AZ:AZ,MATCH($B197,data_wkly!$C:$C,0),1)=0,"",_xlfn.NUMBERVALUE(INDEX(data_wkly!AZ:AZ,MATCH($B197,data_wkly!$C:$C,0),1))),"na")=0,"",IFERROR(IF(INDEX(data_wkly!AZ:AZ,MATCH($B197,data_wkly!$C:$C,0),1)=0,"",_xlfn.NUMBERVALUE(INDEX(data_wkly!AZ:AZ,MATCH($B197,data_wkly!$C:$C,0),1))),"na"))</f>
        <v>211.71</v>
      </c>
      <c r="Q197" s="124">
        <f>IF(IFERROR(IF(INDEX(data_wkly!BA:BA,MATCH($B197,data_wkly!$C:$C,0),1)=0,"",_xlfn.NUMBERVALUE(INDEX(data_wkly!BA:BA,MATCH($B197,data_wkly!$C:$C,0),1))),"na")=0,"",IFERROR(IF(INDEX(data_wkly!BA:BA,MATCH($B197,data_wkly!$C:$C,0),1)=0,"",_xlfn.NUMBERVALUE(INDEX(data_wkly!BA:BA,MATCH($B197,data_wkly!$C:$C,0),1))),"na"))</f>
        <v>218.89</v>
      </c>
      <c r="R197" s="124">
        <f>IF(IFERROR(IF(INDEX(data_wkly!BB:BB,MATCH($B197,data_wkly!$C:$C,0),1)=0,"",_xlfn.NUMBERVALUE(INDEX(data_wkly!BB:BB,MATCH($B197,data_wkly!$C:$C,0),1))),"na")=0,"",IFERROR(IF(INDEX(data_wkly!BB:BB,MATCH($B197,data_wkly!$C:$C,0),1)=0,"",_xlfn.NUMBERVALUE(INDEX(data_wkly!BB:BB,MATCH($B197,data_wkly!$C:$C,0),1))),"na"))</f>
        <v>219.86</v>
      </c>
      <c r="S197" s="124">
        <f>IF(IFERROR(IF(INDEX(data_wkly!BC:BC,MATCH($B197,data_wkly!$C:$C,0),1)=0,"",_xlfn.NUMBERVALUE(INDEX(data_wkly!BC:BC,MATCH($B197,data_wkly!$C:$C,0),1))),"na")=0,"",IFERROR(IF(INDEX(data_wkly!BC:BC,MATCH($B197,data_wkly!$C:$C,0),1)=0,"",_xlfn.NUMBERVALUE(INDEX(data_wkly!BC:BC,MATCH($B197,data_wkly!$C:$C,0),1))),"na"))</f>
        <v>218.23</v>
      </c>
      <c r="T197" s="124" t="str">
        <f>IFERROR(IF(INDEX(data_wkly!BL:BL,MATCH($B197,data_wkly!$C:$C,0),1)=0,"",_xlfn.NUMBERVALUE(INDEX(data_wkly!BL:BL,MATCH($B197,data_wkly!$C:$C,0),1))),"na")</f>
        <v/>
      </c>
      <c r="U197" s="124">
        <f>IF(IFERROR(IF(INDEX(data_wkly!BD:BD,MATCH($B197,data_wkly!$C:$C,0),1)=0,"",_xlfn.NUMBERVALUE(INDEX(data_wkly!BD:BD,MATCH($B197,data_wkly!$C:$C,0),1))),"na")=0,"",IFERROR(IF(INDEX(data_wkly!BD:BD,MATCH($B197,data_wkly!$C:$C,0),1)=0,"",_xlfn.NUMBERVALUE(INDEX(data_wkly!BD:BD,MATCH($B197,data_wkly!$C:$C,0),1))),"na"))</f>
        <v>215.8</v>
      </c>
      <c r="V197" s="124">
        <f>IF(IFERROR(IF(INDEX(data_wkly!BE:BE,MATCH($B197,data_wkly!$C:$C,0),1)=0,"",_xlfn.NUMBERVALUE(INDEX(data_wkly!BE:BE,MATCH($B197,data_wkly!$C:$C,0),1))),"na")=0,"",IFERROR(IF(INDEX(data_wkly!BE:BE,MATCH($B197,data_wkly!$C:$C,0),1)=0,"",_xlfn.NUMBERVALUE(INDEX(data_wkly!BE:BE,MATCH($B197,data_wkly!$C:$C,0),1))),"na"))</f>
        <v>194.77</v>
      </c>
      <c r="W197" s="124">
        <f>IF(IFERROR(IF(INDEX(data_wkly!BF:BF,MATCH($B197,data_wkly!$C:$C,0),1)=0,"",_xlfn.NUMBERVALUE(INDEX(data_wkly!BF:BF,MATCH($B197,data_wkly!$C:$C,0),1))),"na")=0,"",IFERROR(IF(INDEX(data_wkly!BF:BF,MATCH($B197,data_wkly!$C:$C,0),1)=0,"",_xlfn.NUMBERVALUE(INDEX(data_wkly!BF:BF,MATCH($B197,data_wkly!$C:$C,0),1))),"na"))</f>
        <v>217.35</v>
      </c>
      <c r="X197" s="124" t="str">
        <f>IFERROR(IF(INDEX(data_wkly!BK:BK,MATCH($B197,data_wkly!$C:$C,0),1)=0,"",_xlfn.NUMBERVALUE(INDEX(data_wkly!BK:BK,MATCH($B197,data_wkly!$C:$C,0),1))),"na")</f>
        <v/>
      </c>
      <c r="Y197" s="124">
        <f>IF(IFERROR(IF(INDEX(data_wkly!BG:BG,MATCH($B197,data_wkly!$C:$C,0),1)=0,"",_xlfn.NUMBERVALUE(INDEX(data_wkly!BG:BG,MATCH($B197,data_wkly!$C:$C,0),1))),"na")=0,"",IFERROR(IF(INDEX(data_wkly!BG:BG,MATCH($B197,data_wkly!$C:$C,0),1)=0,"",_xlfn.NUMBERVALUE(INDEX(data_wkly!BG:BG,MATCH($B197,data_wkly!$C:$C,0),1))),"na"))</f>
        <v>218.68</v>
      </c>
      <c r="AJ197" s="41">
        <f t="shared" si="9"/>
        <v>1</v>
      </c>
    </row>
    <row r="198" spans="1:36" ht="15.5">
      <c r="A198" s="88">
        <f t="shared" si="8"/>
        <v>2</v>
      </c>
      <c r="B198" s="89">
        <f t="shared" si="10"/>
        <v>45038</v>
      </c>
      <c r="C198" s="122">
        <f>IF(IFERROR(IF(INDEX(data_wkly!AO:AO,MATCH($B198,data_wkly!$C:$C,0),1)=0,"",_xlfn.NUMBERVALUE(INDEX(data_wkly!AO:AO,MATCH($B198,data_wkly!$C:$C,0),1))),"na")=0,"",IFERROR(IF(INDEX(data_wkly!AO:AO,MATCH($B198,data_wkly!$C:$C,0),1)=0,"",_xlfn.NUMBERVALUE(INDEX(data_wkly!AO:AO,MATCH($B198,data_wkly!$C:$C,0),1))),"na"))</f>
        <v>152</v>
      </c>
      <c r="D198" s="122">
        <f>IF(IFERROR(IF(INDEX(data_wkly!AP:AP,MATCH($B198,data_wkly!$C:$C,0),1)=0,"",_xlfn.NUMBERVALUE(INDEX(data_wkly!AP:AP,MATCH($B198,data_wkly!$C:$C,0),1))),"na")=0,"",IFERROR(IF(INDEX(data_wkly!AP:AP,MATCH($B198,data_wkly!$C:$C,0),1)=0,"",_xlfn.NUMBERVALUE(INDEX(data_wkly!AP:AP,MATCH($B198,data_wkly!$C:$C,0),1))),"na"))</f>
        <v>1094</v>
      </c>
      <c r="E198" s="122">
        <f>IF(IFERROR(IF(INDEX(data_wkly!AQ:AQ,MATCH($B198,data_wkly!$C:$C,0),1)=0,"",_xlfn.NUMBERVALUE(INDEX(data_wkly!AQ:AQ,MATCH($B198,data_wkly!$C:$C,0),1))),"na")=0,"",IFERROR(IF(INDEX(data_wkly!AQ:AQ,MATCH($B198,data_wkly!$C:$C,0),1)=0,"",_xlfn.NUMBERVALUE(INDEX(data_wkly!AQ:AQ,MATCH($B198,data_wkly!$C:$C,0),1))),"na"))</f>
        <v>7073</v>
      </c>
      <c r="F198" s="122">
        <f>IF(IFERROR(IF(INDEX(data_wkly!AR:AR,MATCH($B198,data_wkly!$C:$C,0),1)=0,"",_xlfn.NUMBERVALUE(INDEX(data_wkly!AR:AR,MATCH($B198,data_wkly!$C:$C,0),1))),"na")=0,"",IFERROR(IF(INDEX(data_wkly!AR:AR,MATCH($B198,data_wkly!$C:$C,0),1)=0,"",_xlfn.NUMBERVALUE(INDEX(data_wkly!AR:AR,MATCH($B198,data_wkly!$C:$C,0),1))),"na"))</f>
        <v>20790</v>
      </c>
      <c r="G198" s="122">
        <f>IF(IFERROR(IF(INDEX(data_wkly!AS:AS,MATCH($B198,data_wkly!$C:$C,0),1)=0,"",_xlfn.NUMBERVALUE(INDEX(data_wkly!AS:AS,MATCH($B198,data_wkly!$C:$C,0),1))),"na")=0,"",IFERROR(IF(INDEX(data_wkly!AS:AS,MATCH($B198,data_wkly!$C:$C,0),1)=0,"",_xlfn.NUMBERVALUE(INDEX(data_wkly!AS:AS,MATCH($B198,data_wkly!$C:$C,0),1))),"na"))</f>
        <v>21971</v>
      </c>
      <c r="H198" s="122" t="str">
        <f>IFERROR(IF(INDEX(data_wkly!BJ:BJ,MATCH($B198,data_wkly!$C:$C,0),1)=0,"",_xlfn.NUMBERVALUE(INDEX(data_wkly!BJ:BJ,MATCH($B198,data_wkly!$C:$C,0),1))),"na")</f>
        <v/>
      </c>
      <c r="I198" s="122">
        <f>IF(IFERROR(IF(INDEX(data_wkly!AT:AT,MATCH($B198,data_wkly!$C:$C,0),1)=0,"",_xlfn.NUMBERVALUE(INDEX(data_wkly!AT:AT,MATCH($B198,data_wkly!$C:$C,0),1))),"na")=0,"",IFERROR(IF(INDEX(data_wkly!AT:AT,MATCH($B198,data_wkly!$C:$C,0),1)=0,"",_xlfn.NUMBERVALUE(INDEX(data_wkly!AT:AT,MATCH($B198,data_wkly!$C:$C,0),1))),"na"))</f>
        <v>5261</v>
      </c>
      <c r="J198" s="122">
        <f>IF(IFERROR(IF(INDEX(data_wkly!AU:AU,MATCH($B198,data_wkly!$C:$C,0),1)=0,"",_xlfn.NUMBERVALUE(INDEX(data_wkly!AU:AU,MATCH($B198,data_wkly!$C:$C,0),1))),"na")=0,"",IFERROR(IF(INDEX(data_wkly!AU:AU,MATCH($B198,data_wkly!$C:$C,0),1)=0,"",_xlfn.NUMBERVALUE(INDEX(data_wkly!AU:AU,MATCH($B198,data_wkly!$C:$C,0),1))),"na"))</f>
        <v>2553</v>
      </c>
      <c r="K198" s="122">
        <f>IF(IFERROR(IF(INDEX(data_wkly!AV:AV,MATCH($B198,data_wkly!$C:$C,0),1)=0,"",_xlfn.NUMBERVALUE(INDEX(data_wkly!AV:AV,MATCH($B198,data_wkly!$C:$C,0),1))),"na")=0,"",IFERROR(IF(INDEX(data_wkly!AV:AV,MATCH($B198,data_wkly!$C:$C,0),1)=0,"",_xlfn.NUMBERVALUE(INDEX(data_wkly!AV:AV,MATCH($B198,data_wkly!$C:$C,0),1))),"na"))</f>
        <v>58894</v>
      </c>
      <c r="L198" s="122" t="str">
        <f>IFERROR(IF(INDEX(data_wkly!BI:BI,MATCH($B198,data_wkly!$C:$C,0),1)=0,"",_xlfn.NUMBERVALUE(INDEX(data_wkly!BI:BI,MATCH($B198,data_wkly!$C:$C,0),1))),"na")</f>
        <v/>
      </c>
      <c r="M198" s="122">
        <f>IF(IFERROR(IF(INDEX(data_wkly!AW:AW,MATCH($B198,data_wkly!$C:$C,0),1)=0,"",_xlfn.NUMBERVALUE(INDEX(data_wkly!AW:AW,MATCH($B198,data_wkly!$C:$C,0),1))),"na")=0,"",IFERROR(IF(INDEX(data_wkly!AW:AW,MATCH($B198,data_wkly!$C:$C,0),1)=0,"",_xlfn.NUMBERVALUE(INDEX(data_wkly!AW:AW,MATCH($B198,data_wkly!$C:$C,0),1))),"na"))</f>
        <v>55095</v>
      </c>
      <c r="N198" s="123"/>
      <c r="O198" s="124">
        <f>IF(IFERROR(IF(INDEX(data_wkly!AY:AY,MATCH($B198,data_wkly!$C:$C,0),1)=0,"",_xlfn.NUMBERVALUE(INDEX(data_wkly!AY:AY,MATCH($B198,data_wkly!$C:$C,0),1))),"na")=0,"",IFERROR(IF(INDEX(data_wkly!AY:AY,MATCH($B198,data_wkly!$C:$C,0),1)=0,"",_xlfn.NUMBERVALUE(INDEX(data_wkly!AY:AY,MATCH($B198,data_wkly!$C:$C,0),1))),"na"))</f>
        <v>189.51</v>
      </c>
      <c r="P198" s="124">
        <f>IF(IFERROR(IF(INDEX(data_wkly!AZ:AZ,MATCH($B198,data_wkly!$C:$C,0),1)=0,"",_xlfn.NUMBERVALUE(INDEX(data_wkly!AZ:AZ,MATCH($B198,data_wkly!$C:$C,0),1))),"na")=0,"",IFERROR(IF(INDEX(data_wkly!AZ:AZ,MATCH($B198,data_wkly!$C:$C,0),1)=0,"",_xlfn.NUMBERVALUE(INDEX(data_wkly!AZ:AZ,MATCH($B198,data_wkly!$C:$C,0),1))),"na"))</f>
        <v>212.22</v>
      </c>
      <c r="Q198" s="124">
        <f>IF(IFERROR(IF(INDEX(data_wkly!BA:BA,MATCH($B198,data_wkly!$C:$C,0),1)=0,"",_xlfn.NUMBERVALUE(INDEX(data_wkly!BA:BA,MATCH($B198,data_wkly!$C:$C,0),1))),"na")=0,"",IFERROR(IF(INDEX(data_wkly!BA:BA,MATCH($B198,data_wkly!$C:$C,0),1)=0,"",_xlfn.NUMBERVALUE(INDEX(data_wkly!BA:BA,MATCH($B198,data_wkly!$C:$C,0),1))),"na"))</f>
        <v>219.43</v>
      </c>
      <c r="R198" s="124">
        <f>IF(IFERROR(IF(INDEX(data_wkly!BB:BB,MATCH($B198,data_wkly!$C:$C,0),1)=0,"",_xlfn.NUMBERVALUE(INDEX(data_wkly!BB:BB,MATCH($B198,data_wkly!$C:$C,0),1))),"na")=0,"",IFERROR(IF(INDEX(data_wkly!BB:BB,MATCH($B198,data_wkly!$C:$C,0),1)=0,"",_xlfn.NUMBERVALUE(INDEX(data_wkly!BB:BB,MATCH($B198,data_wkly!$C:$C,0),1))),"na"))</f>
        <v>220.41</v>
      </c>
      <c r="S198" s="124">
        <f>IF(IFERROR(IF(INDEX(data_wkly!BC:BC,MATCH($B198,data_wkly!$C:$C,0),1)=0,"",_xlfn.NUMBERVALUE(INDEX(data_wkly!BC:BC,MATCH($B198,data_wkly!$C:$C,0),1))),"na")=0,"",IFERROR(IF(INDEX(data_wkly!BC:BC,MATCH($B198,data_wkly!$C:$C,0),1)=0,"",_xlfn.NUMBERVALUE(INDEX(data_wkly!BC:BC,MATCH($B198,data_wkly!$C:$C,0),1))),"na"))</f>
        <v>218.8</v>
      </c>
      <c r="T198" s="124" t="str">
        <f>IFERROR(IF(INDEX(data_wkly!BL:BL,MATCH($B198,data_wkly!$C:$C,0),1)=0,"",_xlfn.NUMBERVALUE(INDEX(data_wkly!BL:BL,MATCH($B198,data_wkly!$C:$C,0),1))),"na")</f>
        <v/>
      </c>
      <c r="U198" s="124">
        <f>IF(IFERROR(IF(INDEX(data_wkly!BD:BD,MATCH($B198,data_wkly!$C:$C,0),1)=0,"",_xlfn.NUMBERVALUE(INDEX(data_wkly!BD:BD,MATCH($B198,data_wkly!$C:$C,0),1))),"na")=0,"",IFERROR(IF(INDEX(data_wkly!BD:BD,MATCH($B198,data_wkly!$C:$C,0),1)=0,"",_xlfn.NUMBERVALUE(INDEX(data_wkly!BD:BD,MATCH($B198,data_wkly!$C:$C,0),1))),"na"))</f>
        <v>216.72</v>
      </c>
      <c r="V198" s="124">
        <f>IF(IFERROR(IF(INDEX(data_wkly!BE:BE,MATCH($B198,data_wkly!$C:$C,0),1)=0,"",_xlfn.NUMBERVALUE(INDEX(data_wkly!BE:BE,MATCH($B198,data_wkly!$C:$C,0),1))),"na")=0,"",IFERROR(IF(INDEX(data_wkly!BE:BE,MATCH($B198,data_wkly!$C:$C,0),1)=0,"",_xlfn.NUMBERVALUE(INDEX(data_wkly!BE:BE,MATCH($B198,data_wkly!$C:$C,0),1))),"na"))</f>
        <v>199.54</v>
      </c>
      <c r="W198" s="124">
        <f>IF(IFERROR(IF(INDEX(data_wkly!BF:BF,MATCH($B198,data_wkly!$C:$C,0),1)=0,"",_xlfn.NUMBERVALUE(INDEX(data_wkly!BF:BF,MATCH($B198,data_wkly!$C:$C,0),1))),"na")=0,"",IFERROR(IF(INDEX(data_wkly!BF:BF,MATCH($B198,data_wkly!$C:$C,0),1)=0,"",_xlfn.NUMBERVALUE(INDEX(data_wkly!BF:BF,MATCH($B198,data_wkly!$C:$C,0),1))),"na"))</f>
        <v>218.22</v>
      </c>
      <c r="X198" s="124" t="str">
        <f>IFERROR(IF(INDEX(data_wkly!BK:BK,MATCH($B198,data_wkly!$C:$C,0),1)=0,"",_xlfn.NUMBERVALUE(INDEX(data_wkly!BK:BK,MATCH($B198,data_wkly!$C:$C,0),1))),"na")</f>
        <v/>
      </c>
      <c r="Y198" s="124">
        <f>IF(IFERROR(IF(INDEX(data_wkly!BG:BG,MATCH($B198,data_wkly!$C:$C,0),1)=0,"",_xlfn.NUMBERVALUE(INDEX(data_wkly!BG:BG,MATCH($B198,data_wkly!$C:$C,0),1))),"na")=0,"",IFERROR(IF(INDEX(data_wkly!BG:BG,MATCH($B198,data_wkly!$C:$C,0),1)=0,"",_xlfn.NUMBERVALUE(INDEX(data_wkly!BG:BG,MATCH($B198,data_wkly!$C:$C,0),1))),"na"))</f>
        <v>219.29</v>
      </c>
      <c r="AJ198" s="41">
        <f t="shared" si="9"/>
        <v>2</v>
      </c>
    </row>
    <row r="199" spans="1:36" ht="15.5">
      <c r="A199" s="88">
        <f t="shared" si="8"/>
        <v>1</v>
      </c>
      <c r="B199" s="89">
        <f t="shared" si="10"/>
        <v>45045</v>
      </c>
      <c r="C199" s="122">
        <f>IF(IFERROR(IF(INDEX(data_wkly!AO:AO,MATCH($B199,data_wkly!$C:$C,0),1)=0,"",_xlfn.NUMBERVALUE(INDEX(data_wkly!AO:AO,MATCH($B199,data_wkly!$C:$C,0),1))),"na")=0,"",IFERROR(IF(INDEX(data_wkly!AO:AO,MATCH($B199,data_wkly!$C:$C,0),1)=0,"",_xlfn.NUMBERVALUE(INDEX(data_wkly!AO:AO,MATCH($B199,data_wkly!$C:$C,0),1))),"na"))</f>
        <v>102</v>
      </c>
      <c r="D199" s="122">
        <f>IF(IFERROR(IF(INDEX(data_wkly!AP:AP,MATCH($B199,data_wkly!$C:$C,0),1)=0,"",_xlfn.NUMBERVALUE(INDEX(data_wkly!AP:AP,MATCH($B199,data_wkly!$C:$C,0),1))),"na")=0,"",IFERROR(IF(INDEX(data_wkly!AP:AP,MATCH($B199,data_wkly!$C:$C,0),1)=0,"",_xlfn.NUMBERVALUE(INDEX(data_wkly!AP:AP,MATCH($B199,data_wkly!$C:$C,0),1))),"na"))</f>
        <v>1006</v>
      </c>
      <c r="E199" s="122">
        <f>IF(IFERROR(IF(INDEX(data_wkly!AQ:AQ,MATCH($B199,data_wkly!$C:$C,0),1)=0,"",_xlfn.NUMBERVALUE(INDEX(data_wkly!AQ:AQ,MATCH($B199,data_wkly!$C:$C,0),1))),"na")=0,"",IFERROR(IF(INDEX(data_wkly!AQ:AQ,MATCH($B199,data_wkly!$C:$C,0),1)=0,"",_xlfn.NUMBERVALUE(INDEX(data_wkly!AQ:AQ,MATCH($B199,data_wkly!$C:$C,0),1))),"na"))</f>
        <v>7627</v>
      </c>
      <c r="F199" s="122">
        <f>IF(IFERROR(IF(INDEX(data_wkly!AR:AR,MATCH($B199,data_wkly!$C:$C,0),1)=0,"",_xlfn.NUMBERVALUE(INDEX(data_wkly!AR:AR,MATCH($B199,data_wkly!$C:$C,0),1))),"na")=0,"",IFERROR(IF(INDEX(data_wkly!AR:AR,MATCH($B199,data_wkly!$C:$C,0),1)=0,"",_xlfn.NUMBERVALUE(INDEX(data_wkly!AR:AR,MATCH($B199,data_wkly!$C:$C,0),1))),"na"))</f>
        <v>21258</v>
      </c>
      <c r="G199" s="122">
        <f>IF(IFERROR(IF(INDEX(data_wkly!AS:AS,MATCH($B199,data_wkly!$C:$C,0),1)=0,"",_xlfn.NUMBERVALUE(INDEX(data_wkly!AS:AS,MATCH($B199,data_wkly!$C:$C,0),1))),"na")=0,"",IFERROR(IF(INDEX(data_wkly!AS:AS,MATCH($B199,data_wkly!$C:$C,0),1)=0,"",_xlfn.NUMBERVALUE(INDEX(data_wkly!AS:AS,MATCH($B199,data_wkly!$C:$C,0),1))),"na"))</f>
        <v>22361</v>
      </c>
      <c r="H199" s="122" t="str">
        <f>IFERROR(IF(INDEX(data_wkly!BJ:BJ,MATCH($B199,data_wkly!$C:$C,0),1)=0,"",_xlfn.NUMBERVALUE(INDEX(data_wkly!BJ:BJ,MATCH($B199,data_wkly!$C:$C,0),1))),"na")</f>
        <v/>
      </c>
      <c r="I199" s="122">
        <f>IF(IFERROR(IF(INDEX(data_wkly!AT:AT,MATCH($B199,data_wkly!$C:$C,0),1)=0,"",_xlfn.NUMBERVALUE(INDEX(data_wkly!AT:AT,MATCH($B199,data_wkly!$C:$C,0),1))),"na")=0,"",IFERROR(IF(INDEX(data_wkly!AT:AT,MATCH($B199,data_wkly!$C:$C,0),1)=0,"",_xlfn.NUMBERVALUE(INDEX(data_wkly!AT:AT,MATCH($B199,data_wkly!$C:$C,0),1))),"na"))</f>
        <v>5035</v>
      </c>
      <c r="J199" s="122">
        <f>IF(IFERROR(IF(INDEX(data_wkly!AU:AU,MATCH($B199,data_wkly!$C:$C,0),1)=0,"",_xlfn.NUMBERVALUE(INDEX(data_wkly!AU:AU,MATCH($B199,data_wkly!$C:$C,0),1))),"na")=0,"",IFERROR(IF(INDEX(data_wkly!AU:AU,MATCH($B199,data_wkly!$C:$C,0),1)=0,"",_xlfn.NUMBERVALUE(INDEX(data_wkly!AU:AU,MATCH($B199,data_wkly!$C:$C,0),1))),"na"))</f>
        <v>2376</v>
      </c>
      <c r="K199" s="122">
        <f>IF(IFERROR(IF(INDEX(data_wkly!AV:AV,MATCH($B199,data_wkly!$C:$C,0),1)=0,"",_xlfn.NUMBERVALUE(INDEX(data_wkly!AV:AV,MATCH($B199,data_wkly!$C:$C,0),1))),"na")=0,"",IFERROR(IF(INDEX(data_wkly!AV:AV,MATCH($B199,data_wkly!$C:$C,0),1)=0,"",_xlfn.NUMBERVALUE(INDEX(data_wkly!AV:AV,MATCH($B199,data_wkly!$C:$C,0),1))),"na"))</f>
        <v>59765</v>
      </c>
      <c r="L199" s="122" t="str">
        <f>IFERROR(IF(INDEX(data_wkly!BI:BI,MATCH($B199,data_wkly!$C:$C,0),1)=0,"",_xlfn.NUMBERVALUE(INDEX(data_wkly!BI:BI,MATCH($B199,data_wkly!$C:$C,0),1))),"na")</f>
        <v/>
      </c>
      <c r="M199" s="122">
        <f>IF(IFERROR(IF(INDEX(data_wkly!AW:AW,MATCH($B199,data_wkly!$C:$C,0),1)=0,"",_xlfn.NUMBERVALUE(INDEX(data_wkly!AW:AW,MATCH($B199,data_wkly!$C:$C,0),1))),"na")=0,"",IFERROR(IF(INDEX(data_wkly!AW:AW,MATCH($B199,data_wkly!$C:$C,0),1)=0,"",_xlfn.NUMBERVALUE(INDEX(data_wkly!AW:AW,MATCH($B199,data_wkly!$C:$C,0),1))),"na"))</f>
        <v>56281</v>
      </c>
      <c r="N199" s="123"/>
      <c r="O199" s="124">
        <f>IF(IFERROR(IF(INDEX(data_wkly!AY:AY,MATCH($B199,data_wkly!$C:$C,0),1)=0,"",_xlfn.NUMBERVALUE(INDEX(data_wkly!AY:AY,MATCH($B199,data_wkly!$C:$C,0),1))),"na")=0,"",IFERROR(IF(INDEX(data_wkly!AY:AY,MATCH($B199,data_wkly!$C:$C,0),1)=0,"",_xlfn.NUMBERVALUE(INDEX(data_wkly!AY:AY,MATCH($B199,data_wkly!$C:$C,0),1))),"na"))</f>
        <v>185.72</v>
      </c>
      <c r="P199" s="124">
        <f>IF(IFERROR(IF(INDEX(data_wkly!AZ:AZ,MATCH($B199,data_wkly!$C:$C,0),1)=0,"",_xlfn.NUMBERVALUE(INDEX(data_wkly!AZ:AZ,MATCH($B199,data_wkly!$C:$C,0),1))),"na")=0,"",IFERROR(IF(INDEX(data_wkly!AZ:AZ,MATCH($B199,data_wkly!$C:$C,0),1)=0,"",_xlfn.NUMBERVALUE(INDEX(data_wkly!AZ:AZ,MATCH($B199,data_wkly!$C:$C,0),1))),"na"))</f>
        <v>213.82</v>
      </c>
      <c r="Q199" s="124">
        <f>IF(IFERROR(IF(INDEX(data_wkly!BA:BA,MATCH($B199,data_wkly!$C:$C,0),1)=0,"",_xlfn.NUMBERVALUE(INDEX(data_wkly!BA:BA,MATCH($B199,data_wkly!$C:$C,0),1))),"na")=0,"",IFERROR(IF(INDEX(data_wkly!BA:BA,MATCH($B199,data_wkly!$C:$C,0),1)=0,"",_xlfn.NUMBERVALUE(INDEX(data_wkly!BA:BA,MATCH($B199,data_wkly!$C:$C,0),1))),"na"))</f>
        <v>220.35</v>
      </c>
      <c r="R199" s="124">
        <f>IF(IFERROR(IF(INDEX(data_wkly!BB:BB,MATCH($B199,data_wkly!$C:$C,0),1)=0,"",_xlfn.NUMBERVALUE(INDEX(data_wkly!BB:BB,MATCH($B199,data_wkly!$C:$C,0),1))),"na")=0,"",IFERROR(IF(INDEX(data_wkly!BB:BB,MATCH($B199,data_wkly!$C:$C,0),1)=0,"",_xlfn.NUMBERVALUE(INDEX(data_wkly!BB:BB,MATCH($B199,data_wkly!$C:$C,0),1))),"na"))</f>
        <v>221.24</v>
      </c>
      <c r="S199" s="124">
        <f>IF(IFERROR(IF(INDEX(data_wkly!BC:BC,MATCH($B199,data_wkly!$C:$C,0),1)=0,"",_xlfn.NUMBERVALUE(INDEX(data_wkly!BC:BC,MATCH($B199,data_wkly!$C:$C,0),1))),"na")=0,"",IFERROR(IF(INDEX(data_wkly!BC:BC,MATCH($B199,data_wkly!$C:$C,0),1)=0,"",_xlfn.NUMBERVALUE(INDEX(data_wkly!BC:BC,MATCH($B199,data_wkly!$C:$C,0),1))),"na"))</f>
        <v>219.61</v>
      </c>
      <c r="T199" s="124" t="str">
        <f>IFERROR(IF(INDEX(data_wkly!BL:BL,MATCH($B199,data_wkly!$C:$C,0),1)=0,"",_xlfn.NUMBERVALUE(INDEX(data_wkly!BL:BL,MATCH($B199,data_wkly!$C:$C,0),1))),"na")</f>
        <v/>
      </c>
      <c r="U199" s="124">
        <f>IF(IFERROR(IF(INDEX(data_wkly!BD:BD,MATCH($B199,data_wkly!$C:$C,0),1)=0,"",_xlfn.NUMBERVALUE(INDEX(data_wkly!BD:BD,MATCH($B199,data_wkly!$C:$C,0),1))),"na")=0,"",IFERROR(IF(INDEX(data_wkly!BD:BD,MATCH($B199,data_wkly!$C:$C,0),1)=0,"",_xlfn.NUMBERVALUE(INDEX(data_wkly!BD:BD,MATCH($B199,data_wkly!$C:$C,0),1))),"na"))</f>
        <v>217.07</v>
      </c>
      <c r="V199" s="124">
        <f>IF(IFERROR(IF(INDEX(data_wkly!BE:BE,MATCH($B199,data_wkly!$C:$C,0),1)=0,"",_xlfn.NUMBERVALUE(INDEX(data_wkly!BE:BE,MATCH($B199,data_wkly!$C:$C,0),1))),"na")=0,"",IFERROR(IF(INDEX(data_wkly!BE:BE,MATCH($B199,data_wkly!$C:$C,0),1)=0,"",_xlfn.NUMBERVALUE(INDEX(data_wkly!BE:BE,MATCH($B199,data_wkly!$C:$C,0),1))),"na"))</f>
        <v>198.42</v>
      </c>
      <c r="W199" s="124">
        <f>IF(IFERROR(IF(INDEX(data_wkly!BF:BF,MATCH($B199,data_wkly!$C:$C,0),1)=0,"",_xlfn.NUMBERVALUE(INDEX(data_wkly!BF:BF,MATCH($B199,data_wkly!$C:$C,0),1))),"na")=0,"",IFERROR(IF(INDEX(data_wkly!BF:BF,MATCH($B199,data_wkly!$C:$C,0),1)=0,"",_xlfn.NUMBERVALUE(INDEX(data_wkly!BF:BF,MATCH($B199,data_wkly!$C:$C,0),1))),"na"))</f>
        <v>219.07</v>
      </c>
      <c r="X199" s="124" t="str">
        <f>IFERROR(IF(INDEX(data_wkly!BK:BK,MATCH($B199,data_wkly!$C:$C,0),1)=0,"",_xlfn.NUMBERVALUE(INDEX(data_wkly!BK:BK,MATCH($B199,data_wkly!$C:$C,0),1))),"na")</f>
        <v/>
      </c>
      <c r="Y199" s="124">
        <f>IF(IFERROR(IF(INDEX(data_wkly!BG:BG,MATCH($B199,data_wkly!$C:$C,0),1)=0,"",_xlfn.NUMBERVALUE(INDEX(data_wkly!BG:BG,MATCH($B199,data_wkly!$C:$C,0),1))),"na")=0,"",IFERROR(IF(INDEX(data_wkly!BG:BG,MATCH($B199,data_wkly!$C:$C,0),1)=0,"",_xlfn.NUMBERVALUE(INDEX(data_wkly!BG:BG,MATCH($B199,data_wkly!$C:$C,0),1))),"na"))</f>
        <v>220.1</v>
      </c>
      <c r="AJ199" s="41">
        <f t="shared" si="9"/>
        <v>1</v>
      </c>
    </row>
    <row r="200" spans="1:36" ht="15.5">
      <c r="A200" s="88">
        <f t="shared" si="8"/>
        <v>2</v>
      </c>
      <c r="B200" s="89">
        <f t="shared" si="10"/>
        <v>45052</v>
      </c>
      <c r="C200" s="122">
        <f>IF(IFERROR(IF(INDEX(data_wkly!AO:AO,MATCH($B200,data_wkly!$C:$C,0),1)=0,"",_xlfn.NUMBERVALUE(INDEX(data_wkly!AO:AO,MATCH($B200,data_wkly!$C:$C,0),1))),"na")=0,"",IFERROR(IF(INDEX(data_wkly!AO:AO,MATCH($B200,data_wkly!$C:$C,0),1)=0,"",_xlfn.NUMBERVALUE(INDEX(data_wkly!AO:AO,MATCH($B200,data_wkly!$C:$C,0),1))),"na"))</f>
        <v>132</v>
      </c>
      <c r="D200" s="122">
        <f>IF(IFERROR(IF(INDEX(data_wkly!AP:AP,MATCH($B200,data_wkly!$C:$C,0),1)=0,"",_xlfn.NUMBERVALUE(INDEX(data_wkly!AP:AP,MATCH($B200,data_wkly!$C:$C,0),1))),"na")=0,"",IFERROR(IF(INDEX(data_wkly!AP:AP,MATCH($B200,data_wkly!$C:$C,0),1)=0,"",_xlfn.NUMBERVALUE(INDEX(data_wkly!AP:AP,MATCH($B200,data_wkly!$C:$C,0),1))),"na"))</f>
        <v>1153</v>
      </c>
      <c r="E200" s="122">
        <f>IF(IFERROR(IF(INDEX(data_wkly!AQ:AQ,MATCH($B200,data_wkly!$C:$C,0),1)=0,"",_xlfn.NUMBERVALUE(INDEX(data_wkly!AQ:AQ,MATCH($B200,data_wkly!$C:$C,0),1))),"na")=0,"",IFERROR(IF(INDEX(data_wkly!AQ:AQ,MATCH($B200,data_wkly!$C:$C,0),1)=0,"",_xlfn.NUMBERVALUE(INDEX(data_wkly!AQ:AQ,MATCH($B200,data_wkly!$C:$C,0),1))),"na"))</f>
        <v>8268</v>
      </c>
      <c r="F200" s="122">
        <f>IF(IFERROR(IF(INDEX(data_wkly!AR:AR,MATCH($B200,data_wkly!$C:$C,0),1)=0,"",_xlfn.NUMBERVALUE(INDEX(data_wkly!AR:AR,MATCH($B200,data_wkly!$C:$C,0),1))),"na")=0,"",IFERROR(IF(INDEX(data_wkly!AR:AR,MATCH($B200,data_wkly!$C:$C,0),1)=0,"",_xlfn.NUMBERVALUE(INDEX(data_wkly!AR:AR,MATCH($B200,data_wkly!$C:$C,0),1))),"na"))</f>
        <v>20363</v>
      </c>
      <c r="G200" s="122">
        <f>IF(IFERROR(IF(INDEX(data_wkly!AS:AS,MATCH($B200,data_wkly!$C:$C,0),1)=0,"",_xlfn.NUMBERVALUE(INDEX(data_wkly!AS:AS,MATCH($B200,data_wkly!$C:$C,0),1))),"na")=0,"",IFERROR(IF(INDEX(data_wkly!AS:AS,MATCH($B200,data_wkly!$C:$C,0),1)=0,"",_xlfn.NUMBERVALUE(INDEX(data_wkly!AS:AS,MATCH($B200,data_wkly!$C:$C,0),1))),"na"))</f>
        <v>20792</v>
      </c>
      <c r="H200" s="122" t="str">
        <f>IFERROR(IF(INDEX(data_wkly!BJ:BJ,MATCH($B200,data_wkly!$C:$C,0),1)=0,"",_xlfn.NUMBERVALUE(INDEX(data_wkly!BJ:BJ,MATCH($B200,data_wkly!$C:$C,0),1))),"na")</f>
        <v/>
      </c>
      <c r="I200" s="122">
        <f>IF(IFERROR(IF(INDEX(data_wkly!AT:AT,MATCH($B200,data_wkly!$C:$C,0),1)=0,"",_xlfn.NUMBERVALUE(INDEX(data_wkly!AT:AT,MATCH($B200,data_wkly!$C:$C,0),1))),"na")=0,"",IFERROR(IF(INDEX(data_wkly!AT:AT,MATCH($B200,data_wkly!$C:$C,0),1)=0,"",_xlfn.NUMBERVALUE(INDEX(data_wkly!AT:AT,MATCH($B200,data_wkly!$C:$C,0),1))),"na"))</f>
        <v>5068</v>
      </c>
      <c r="J200" s="122">
        <f>IF(IFERROR(IF(INDEX(data_wkly!AU:AU,MATCH($B200,data_wkly!$C:$C,0),1)=0,"",_xlfn.NUMBERVALUE(INDEX(data_wkly!AU:AU,MATCH($B200,data_wkly!$C:$C,0),1))),"na")=0,"",IFERROR(IF(INDEX(data_wkly!AU:AU,MATCH($B200,data_wkly!$C:$C,0),1)=0,"",_xlfn.NUMBERVALUE(INDEX(data_wkly!AU:AU,MATCH($B200,data_wkly!$C:$C,0),1))),"na"))</f>
        <v>2536</v>
      </c>
      <c r="K200" s="122">
        <f>IF(IFERROR(IF(INDEX(data_wkly!AV:AV,MATCH($B200,data_wkly!$C:$C,0),1)=0,"",_xlfn.NUMBERVALUE(INDEX(data_wkly!AV:AV,MATCH($B200,data_wkly!$C:$C,0),1))),"na")=0,"",IFERROR(IF(INDEX(data_wkly!AV:AV,MATCH($B200,data_wkly!$C:$C,0),1)=0,"",_xlfn.NUMBERVALUE(INDEX(data_wkly!AV:AV,MATCH($B200,data_wkly!$C:$C,0),1))),"na"))</f>
        <v>58312</v>
      </c>
      <c r="L200" s="122" t="str">
        <f>IFERROR(IF(INDEX(data_wkly!BI:BI,MATCH($B200,data_wkly!$C:$C,0),1)=0,"",_xlfn.NUMBERVALUE(INDEX(data_wkly!BI:BI,MATCH($B200,data_wkly!$C:$C,0),1))),"na")</f>
        <v/>
      </c>
      <c r="M200" s="122">
        <f>IF(IFERROR(IF(INDEX(data_wkly!AW:AW,MATCH($B200,data_wkly!$C:$C,0),1)=0,"",_xlfn.NUMBERVALUE(INDEX(data_wkly!AW:AW,MATCH($B200,data_wkly!$C:$C,0),1))),"na")=0,"",IFERROR(IF(INDEX(data_wkly!AW:AW,MATCH($B200,data_wkly!$C:$C,0),1)=0,"",_xlfn.NUMBERVALUE(INDEX(data_wkly!AW:AW,MATCH($B200,data_wkly!$C:$C,0),1))),"na"))</f>
        <v>54491</v>
      </c>
      <c r="N200" s="123"/>
      <c r="O200" s="124">
        <f>IF(IFERROR(IF(INDEX(data_wkly!AY:AY,MATCH($B200,data_wkly!$C:$C,0),1)=0,"",_xlfn.NUMBERVALUE(INDEX(data_wkly!AY:AY,MATCH($B200,data_wkly!$C:$C,0),1))),"na")=0,"",IFERROR(IF(INDEX(data_wkly!AY:AY,MATCH($B200,data_wkly!$C:$C,0),1)=0,"",_xlfn.NUMBERVALUE(INDEX(data_wkly!AY:AY,MATCH($B200,data_wkly!$C:$C,0),1))),"na"))</f>
        <v>189.54</v>
      </c>
      <c r="P200" s="124">
        <f>IF(IFERROR(IF(INDEX(data_wkly!AZ:AZ,MATCH($B200,data_wkly!$C:$C,0),1)=0,"",_xlfn.NUMBERVALUE(INDEX(data_wkly!AZ:AZ,MATCH($B200,data_wkly!$C:$C,0),1))),"na")=0,"",IFERROR(IF(INDEX(data_wkly!AZ:AZ,MATCH($B200,data_wkly!$C:$C,0),1)=0,"",_xlfn.NUMBERVALUE(INDEX(data_wkly!AZ:AZ,MATCH($B200,data_wkly!$C:$C,0),1))),"na"))</f>
        <v>214.24</v>
      </c>
      <c r="Q200" s="124">
        <f>IF(IFERROR(IF(INDEX(data_wkly!BA:BA,MATCH($B200,data_wkly!$C:$C,0),1)=0,"",_xlfn.NUMBERVALUE(INDEX(data_wkly!BA:BA,MATCH($B200,data_wkly!$C:$C,0),1))),"na")=0,"",IFERROR(IF(INDEX(data_wkly!BA:BA,MATCH($B200,data_wkly!$C:$C,0),1)=0,"",_xlfn.NUMBERVALUE(INDEX(data_wkly!BA:BA,MATCH($B200,data_wkly!$C:$C,0),1))),"na"))</f>
        <v>220.77</v>
      </c>
      <c r="R200" s="124">
        <f>IF(IFERROR(IF(INDEX(data_wkly!BB:BB,MATCH($B200,data_wkly!$C:$C,0),1)=0,"",_xlfn.NUMBERVALUE(INDEX(data_wkly!BB:BB,MATCH($B200,data_wkly!$C:$C,0),1))),"na")=0,"",IFERROR(IF(INDEX(data_wkly!BB:BB,MATCH($B200,data_wkly!$C:$C,0),1)=0,"",_xlfn.NUMBERVALUE(INDEX(data_wkly!BB:BB,MATCH($B200,data_wkly!$C:$C,0),1))),"na"))</f>
        <v>221.82</v>
      </c>
      <c r="S200" s="124">
        <f>IF(IFERROR(IF(INDEX(data_wkly!BC:BC,MATCH($B200,data_wkly!$C:$C,0),1)=0,"",_xlfn.NUMBERVALUE(INDEX(data_wkly!BC:BC,MATCH($B200,data_wkly!$C:$C,0),1))),"na")=0,"",IFERROR(IF(INDEX(data_wkly!BC:BC,MATCH($B200,data_wkly!$C:$C,0),1)=0,"",_xlfn.NUMBERVALUE(INDEX(data_wkly!BC:BC,MATCH($B200,data_wkly!$C:$C,0),1))),"na"))</f>
        <v>220.25</v>
      </c>
      <c r="T200" s="124" t="str">
        <f>IFERROR(IF(INDEX(data_wkly!BL:BL,MATCH($B200,data_wkly!$C:$C,0),1)=0,"",_xlfn.NUMBERVALUE(INDEX(data_wkly!BL:BL,MATCH($B200,data_wkly!$C:$C,0),1))),"na")</f>
        <v/>
      </c>
      <c r="U200" s="124">
        <f>IF(IFERROR(IF(INDEX(data_wkly!BD:BD,MATCH($B200,data_wkly!$C:$C,0),1)=0,"",_xlfn.NUMBERVALUE(INDEX(data_wkly!BD:BD,MATCH($B200,data_wkly!$C:$C,0),1))),"na")=0,"",IFERROR(IF(INDEX(data_wkly!BD:BD,MATCH($B200,data_wkly!$C:$C,0),1)=0,"",_xlfn.NUMBERVALUE(INDEX(data_wkly!BD:BD,MATCH($B200,data_wkly!$C:$C,0),1))),"na"))</f>
        <v>218.08</v>
      </c>
      <c r="V200" s="124">
        <f>IF(IFERROR(IF(INDEX(data_wkly!BE:BE,MATCH($B200,data_wkly!$C:$C,0),1)=0,"",_xlfn.NUMBERVALUE(INDEX(data_wkly!BE:BE,MATCH($B200,data_wkly!$C:$C,0),1))),"na")=0,"",IFERROR(IF(INDEX(data_wkly!BE:BE,MATCH($B200,data_wkly!$C:$C,0),1)=0,"",_xlfn.NUMBERVALUE(INDEX(data_wkly!BE:BE,MATCH($B200,data_wkly!$C:$C,0),1))),"na"))</f>
        <v>198.07</v>
      </c>
      <c r="W200" s="124">
        <f>IF(IFERROR(IF(INDEX(data_wkly!BF:BF,MATCH($B200,data_wkly!$C:$C,0),1)=0,"",_xlfn.NUMBERVALUE(INDEX(data_wkly!BF:BF,MATCH($B200,data_wkly!$C:$C,0),1))),"na")=0,"",IFERROR(IF(INDEX(data_wkly!BF:BF,MATCH($B200,data_wkly!$C:$C,0),1)=0,"",_xlfn.NUMBERVALUE(INDEX(data_wkly!BF:BF,MATCH($B200,data_wkly!$C:$C,0),1))),"na"))</f>
        <v>219.53</v>
      </c>
      <c r="X200" s="124" t="str">
        <f>IFERROR(IF(INDEX(data_wkly!BK:BK,MATCH($B200,data_wkly!$C:$C,0),1)=0,"",_xlfn.NUMBERVALUE(INDEX(data_wkly!BK:BK,MATCH($B200,data_wkly!$C:$C,0),1))),"na")</f>
        <v/>
      </c>
      <c r="Y200" s="124">
        <f>IF(IFERROR(IF(INDEX(data_wkly!BG:BG,MATCH($B200,data_wkly!$C:$C,0),1)=0,"",_xlfn.NUMBERVALUE(INDEX(data_wkly!BG:BG,MATCH($B200,data_wkly!$C:$C,0),1))),"na")=0,"",IFERROR(IF(INDEX(data_wkly!BG:BG,MATCH($B200,data_wkly!$C:$C,0),1)=0,"",_xlfn.NUMBERVALUE(INDEX(data_wkly!BG:BG,MATCH($B200,data_wkly!$C:$C,0),1))),"na"))</f>
        <v>220.72</v>
      </c>
      <c r="AJ200" s="41">
        <f t="shared" si="9"/>
        <v>2</v>
      </c>
    </row>
    <row r="201" spans="1:36" ht="15.5">
      <c r="A201" s="88">
        <f t="shared" si="8"/>
        <v>1</v>
      </c>
      <c r="B201" s="89">
        <f t="shared" si="10"/>
        <v>45059</v>
      </c>
      <c r="C201" s="122">
        <f>IF(IFERROR(IF(INDEX(data_wkly!AO:AO,MATCH($B201,data_wkly!$C:$C,0),1)=0,"",_xlfn.NUMBERVALUE(INDEX(data_wkly!AO:AO,MATCH($B201,data_wkly!$C:$C,0),1))),"na")=0,"",IFERROR(IF(INDEX(data_wkly!AO:AO,MATCH($B201,data_wkly!$C:$C,0),1)=0,"",_xlfn.NUMBERVALUE(INDEX(data_wkly!AO:AO,MATCH($B201,data_wkly!$C:$C,0),1))),"na"))</f>
        <v>134</v>
      </c>
      <c r="D201" s="122">
        <f>IF(IFERROR(IF(INDEX(data_wkly!AP:AP,MATCH($B201,data_wkly!$C:$C,0),1)=0,"",_xlfn.NUMBERVALUE(INDEX(data_wkly!AP:AP,MATCH($B201,data_wkly!$C:$C,0),1))),"na")=0,"",IFERROR(IF(INDEX(data_wkly!AP:AP,MATCH($B201,data_wkly!$C:$C,0),1)=0,"",_xlfn.NUMBERVALUE(INDEX(data_wkly!AP:AP,MATCH($B201,data_wkly!$C:$C,0),1))),"na"))</f>
        <v>1203</v>
      </c>
      <c r="E201" s="122">
        <f>IF(IFERROR(IF(INDEX(data_wkly!AQ:AQ,MATCH($B201,data_wkly!$C:$C,0),1)=0,"",_xlfn.NUMBERVALUE(INDEX(data_wkly!AQ:AQ,MATCH($B201,data_wkly!$C:$C,0),1))),"na")=0,"",IFERROR(IF(INDEX(data_wkly!AQ:AQ,MATCH($B201,data_wkly!$C:$C,0),1)=0,"",_xlfn.NUMBERVALUE(INDEX(data_wkly!AQ:AQ,MATCH($B201,data_wkly!$C:$C,0),1))),"na"))</f>
        <v>7469</v>
      </c>
      <c r="F201" s="122">
        <f>IF(IFERROR(IF(INDEX(data_wkly!AR:AR,MATCH($B201,data_wkly!$C:$C,0),1)=0,"",_xlfn.NUMBERVALUE(INDEX(data_wkly!AR:AR,MATCH($B201,data_wkly!$C:$C,0),1))),"na")=0,"",IFERROR(IF(INDEX(data_wkly!AR:AR,MATCH($B201,data_wkly!$C:$C,0),1)=0,"",_xlfn.NUMBERVALUE(INDEX(data_wkly!AR:AR,MATCH($B201,data_wkly!$C:$C,0),1))),"na"))</f>
        <v>19893</v>
      </c>
      <c r="G201" s="122">
        <f>IF(IFERROR(IF(INDEX(data_wkly!AS:AS,MATCH($B201,data_wkly!$C:$C,0),1)=0,"",_xlfn.NUMBERVALUE(INDEX(data_wkly!AS:AS,MATCH($B201,data_wkly!$C:$C,0),1))),"na")=0,"",IFERROR(IF(INDEX(data_wkly!AS:AS,MATCH($B201,data_wkly!$C:$C,0),1)=0,"",_xlfn.NUMBERVALUE(INDEX(data_wkly!AS:AS,MATCH($B201,data_wkly!$C:$C,0),1))),"na"))</f>
        <v>20875</v>
      </c>
      <c r="H201" s="122" t="str">
        <f>IFERROR(IF(INDEX(data_wkly!BJ:BJ,MATCH($B201,data_wkly!$C:$C,0),1)=0,"",_xlfn.NUMBERVALUE(INDEX(data_wkly!BJ:BJ,MATCH($B201,data_wkly!$C:$C,0),1))),"na")</f>
        <v/>
      </c>
      <c r="I201" s="122">
        <f>IF(IFERROR(IF(INDEX(data_wkly!AT:AT,MATCH($B201,data_wkly!$C:$C,0),1)=0,"",_xlfn.NUMBERVALUE(INDEX(data_wkly!AT:AT,MATCH($B201,data_wkly!$C:$C,0),1))),"na")=0,"",IFERROR(IF(INDEX(data_wkly!AT:AT,MATCH($B201,data_wkly!$C:$C,0),1)=0,"",_xlfn.NUMBERVALUE(INDEX(data_wkly!AT:AT,MATCH($B201,data_wkly!$C:$C,0),1))),"na"))</f>
        <v>4893</v>
      </c>
      <c r="J201" s="122">
        <f>IF(IFERROR(IF(INDEX(data_wkly!AU:AU,MATCH($B201,data_wkly!$C:$C,0),1)=0,"",_xlfn.NUMBERVALUE(INDEX(data_wkly!AU:AU,MATCH($B201,data_wkly!$C:$C,0),1))),"na")=0,"",IFERROR(IF(INDEX(data_wkly!AU:AU,MATCH($B201,data_wkly!$C:$C,0),1)=0,"",_xlfn.NUMBERVALUE(INDEX(data_wkly!AU:AU,MATCH($B201,data_wkly!$C:$C,0),1))),"na"))</f>
        <v>2462</v>
      </c>
      <c r="K201" s="122">
        <f>IF(IFERROR(IF(INDEX(data_wkly!AV:AV,MATCH($B201,data_wkly!$C:$C,0),1)=0,"",_xlfn.NUMBERVALUE(INDEX(data_wkly!AV:AV,MATCH($B201,data_wkly!$C:$C,0),1))),"na")=0,"",IFERROR(IF(INDEX(data_wkly!AV:AV,MATCH($B201,data_wkly!$C:$C,0),1)=0,"",_xlfn.NUMBERVALUE(INDEX(data_wkly!AV:AV,MATCH($B201,data_wkly!$C:$C,0),1))),"na"))</f>
        <v>56929</v>
      </c>
      <c r="L201" s="122" t="str">
        <f>IFERROR(IF(INDEX(data_wkly!BI:BI,MATCH($B201,data_wkly!$C:$C,0),1)=0,"",_xlfn.NUMBERVALUE(INDEX(data_wkly!BI:BI,MATCH($B201,data_wkly!$C:$C,0),1))),"na")</f>
        <v/>
      </c>
      <c r="M201" s="122">
        <f>IF(IFERROR(IF(INDEX(data_wkly!AW:AW,MATCH($B201,data_wkly!$C:$C,0),1)=0,"",_xlfn.NUMBERVALUE(INDEX(data_wkly!AW:AW,MATCH($B201,data_wkly!$C:$C,0),1))),"na")=0,"",IFERROR(IF(INDEX(data_wkly!AW:AW,MATCH($B201,data_wkly!$C:$C,0),1)=0,"",_xlfn.NUMBERVALUE(INDEX(data_wkly!AW:AW,MATCH($B201,data_wkly!$C:$C,0),1))),"na"))</f>
        <v>53130</v>
      </c>
      <c r="N201" s="123"/>
      <c r="O201" s="124">
        <f>IF(IFERROR(IF(INDEX(data_wkly!AY:AY,MATCH($B201,data_wkly!$C:$C,0),1)=0,"",_xlfn.NUMBERVALUE(INDEX(data_wkly!AY:AY,MATCH($B201,data_wkly!$C:$C,0),1))),"na")=0,"",IFERROR(IF(INDEX(data_wkly!AY:AY,MATCH($B201,data_wkly!$C:$C,0),1)=0,"",_xlfn.NUMBERVALUE(INDEX(data_wkly!AY:AY,MATCH($B201,data_wkly!$C:$C,0),1))),"na"))</f>
        <v>186.63</v>
      </c>
      <c r="P201" s="124">
        <f>IF(IFERROR(IF(INDEX(data_wkly!AZ:AZ,MATCH($B201,data_wkly!$C:$C,0),1)=0,"",_xlfn.NUMBERVALUE(INDEX(data_wkly!AZ:AZ,MATCH($B201,data_wkly!$C:$C,0),1))),"na")=0,"",IFERROR(IF(INDEX(data_wkly!AZ:AZ,MATCH($B201,data_wkly!$C:$C,0),1)=0,"",_xlfn.NUMBERVALUE(INDEX(data_wkly!AZ:AZ,MATCH($B201,data_wkly!$C:$C,0),1))),"na"))</f>
        <v>215.79</v>
      </c>
      <c r="Q201" s="124">
        <f>IF(IFERROR(IF(INDEX(data_wkly!BA:BA,MATCH($B201,data_wkly!$C:$C,0),1)=0,"",_xlfn.NUMBERVALUE(INDEX(data_wkly!BA:BA,MATCH($B201,data_wkly!$C:$C,0),1))),"na")=0,"",IFERROR(IF(INDEX(data_wkly!BA:BA,MATCH($B201,data_wkly!$C:$C,0),1)=0,"",_xlfn.NUMBERVALUE(INDEX(data_wkly!BA:BA,MATCH($B201,data_wkly!$C:$C,0),1))),"na"))</f>
        <v>221.85</v>
      </c>
      <c r="R201" s="124">
        <f>IF(IFERROR(IF(INDEX(data_wkly!BB:BB,MATCH($B201,data_wkly!$C:$C,0),1)=0,"",_xlfn.NUMBERVALUE(INDEX(data_wkly!BB:BB,MATCH($B201,data_wkly!$C:$C,0),1))),"na")=0,"",IFERROR(IF(INDEX(data_wkly!BB:BB,MATCH($B201,data_wkly!$C:$C,0),1)=0,"",_xlfn.NUMBERVALUE(INDEX(data_wkly!BB:BB,MATCH($B201,data_wkly!$C:$C,0),1))),"na"))</f>
        <v>222.52</v>
      </c>
      <c r="S201" s="124">
        <f>IF(IFERROR(IF(INDEX(data_wkly!BC:BC,MATCH($B201,data_wkly!$C:$C,0),1)=0,"",_xlfn.NUMBERVALUE(INDEX(data_wkly!BC:BC,MATCH($B201,data_wkly!$C:$C,0),1))),"na")=0,"",IFERROR(IF(INDEX(data_wkly!BC:BC,MATCH($B201,data_wkly!$C:$C,0),1)=0,"",_xlfn.NUMBERVALUE(INDEX(data_wkly!BC:BC,MATCH($B201,data_wkly!$C:$C,0),1))),"na"))</f>
        <v>220.65</v>
      </c>
      <c r="T201" s="124" t="str">
        <f>IFERROR(IF(INDEX(data_wkly!BL:BL,MATCH($B201,data_wkly!$C:$C,0),1)=0,"",_xlfn.NUMBERVALUE(INDEX(data_wkly!BL:BL,MATCH($B201,data_wkly!$C:$C,0),1))),"na")</f>
        <v/>
      </c>
      <c r="U201" s="124">
        <f>IF(IFERROR(IF(INDEX(data_wkly!BD:BD,MATCH($B201,data_wkly!$C:$C,0),1)=0,"",_xlfn.NUMBERVALUE(INDEX(data_wkly!BD:BD,MATCH($B201,data_wkly!$C:$C,0),1))),"na")=0,"",IFERROR(IF(INDEX(data_wkly!BD:BD,MATCH($B201,data_wkly!$C:$C,0),1)=0,"",_xlfn.NUMBERVALUE(INDEX(data_wkly!BD:BD,MATCH($B201,data_wkly!$C:$C,0),1))),"na"))</f>
        <v>218.14</v>
      </c>
      <c r="V201" s="124">
        <f>IF(IFERROR(IF(INDEX(data_wkly!BE:BE,MATCH($B201,data_wkly!$C:$C,0),1)=0,"",_xlfn.NUMBERVALUE(INDEX(data_wkly!BE:BE,MATCH($B201,data_wkly!$C:$C,0),1))),"na")=0,"",IFERROR(IF(INDEX(data_wkly!BE:BE,MATCH($B201,data_wkly!$C:$C,0),1)=0,"",_xlfn.NUMBERVALUE(INDEX(data_wkly!BE:BE,MATCH($B201,data_wkly!$C:$C,0),1))),"na"))</f>
        <v>199.68</v>
      </c>
      <c r="W201" s="124">
        <f>IF(IFERROR(IF(INDEX(data_wkly!BF:BF,MATCH($B201,data_wkly!$C:$C,0),1)=0,"",_xlfn.NUMBERVALUE(INDEX(data_wkly!BF:BF,MATCH($B201,data_wkly!$C:$C,0),1))),"na")=0,"",IFERROR(IF(INDEX(data_wkly!BF:BF,MATCH($B201,data_wkly!$C:$C,0),1)=0,"",_xlfn.NUMBERVALUE(INDEX(data_wkly!BF:BF,MATCH($B201,data_wkly!$C:$C,0),1))),"na"))</f>
        <v>220.15</v>
      </c>
      <c r="X201" s="124" t="str">
        <f>IFERROR(IF(INDEX(data_wkly!BK:BK,MATCH($B201,data_wkly!$C:$C,0),1)=0,"",_xlfn.NUMBERVALUE(INDEX(data_wkly!BK:BK,MATCH($B201,data_wkly!$C:$C,0),1))),"na")</f>
        <v/>
      </c>
      <c r="Y201" s="124">
        <f>IF(IFERROR(IF(INDEX(data_wkly!BG:BG,MATCH($B201,data_wkly!$C:$C,0),1)=0,"",_xlfn.NUMBERVALUE(INDEX(data_wkly!BG:BG,MATCH($B201,data_wkly!$C:$C,0),1))),"na")=0,"",IFERROR(IF(INDEX(data_wkly!BG:BG,MATCH($B201,data_wkly!$C:$C,0),1)=0,"",_xlfn.NUMBERVALUE(INDEX(data_wkly!BG:BG,MATCH($B201,data_wkly!$C:$C,0),1))),"na"))</f>
        <v>221.29</v>
      </c>
      <c r="AJ201" s="41">
        <f t="shared" si="9"/>
        <v>1</v>
      </c>
    </row>
    <row r="202" spans="1:36" ht="15.5">
      <c r="A202" s="88">
        <f t="shared" si="8"/>
        <v>2</v>
      </c>
      <c r="B202" s="89">
        <f t="shared" si="10"/>
        <v>45066</v>
      </c>
      <c r="C202" s="122">
        <f>IF(IFERROR(IF(INDEX(data_wkly!AO:AO,MATCH($B202,data_wkly!$C:$C,0),1)=0,"",_xlfn.NUMBERVALUE(INDEX(data_wkly!AO:AO,MATCH($B202,data_wkly!$C:$C,0),1))),"na")=0,"",IFERROR(IF(INDEX(data_wkly!AO:AO,MATCH($B202,data_wkly!$C:$C,0),1)=0,"",_xlfn.NUMBERVALUE(INDEX(data_wkly!AO:AO,MATCH($B202,data_wkly!$C:$C,0),1))),"na"))</f>
        <v>112</v>
      </c>
      <c r="D202" s="122">
        <f>IF(IFERROR(IF(INDEX(data_wkly!AP:AP,MATCH($B202,data_wkly!$C:$C,0),1)=0,"",_xlfn.NUMBERVALUE(INDEX(data_wkly!AP:AP,MATCH($B202,data_wkly!$C:$C,0),1))),"na")=0,"",IFERROR(IF(INDEX(data_wkly!AP:AP,MATCH($B202,data_wkly!$C:$C,0),1)=0,"",_xlfn.NUMBERVALUE(INDEX(data_wkly!AP:AP,MATCH($B202,data_wkly!$C:$C,0),1))),"na"))</f>
        <v>1248</v>
      </c>
      <c r="E202" s="122">
        <f>IF(IFERROR(IF(INDEX(data_wkly!AQ:AQ,MATCH($B202,data_wkly!$C:$C,0),1)=0,"",_xlfn.NUMBERVALUE(INDEX(data_wkly!AQ:AQ,MATCH($B202,data_wkly!$C:$C,0),1))),"na")=0,"",IFERROR(IF(INDEX(data_wkly!AQ:AQ,MATCH($B202,data_wkly!$C:$C,0),1)=0,"",_xlfn.NUMBERVALUE(INDEX(data_wkly!AQ:AQ,MATCH($B202,data_wkly!$C:$C,0),1))),"na"))</f>
        <v>7695</v>
      </c>
      <c r="F202" s="122">
        <f>IF(IFERROR(IF(INDEX(data_wkly!AR:AR,MATCH($B202,data_wkly!$C:$C,0),1)=0,"",_xlfn.NUMBERVALUE(INDEX(data_wkly!AR:AR,MATCH($B202,data_wkly!$C:$C,0),1))),"na")=0,"",IFERROR(IF(INDEX(data_wkly!AR:AR,MATCH($B202,data_wkly!$C:$C,0),1)=0,"",_xlfn.NUMBERVALUE(INDEX(data_wkly!AR:AR,MATCH($B202,data_wkly!$C:$C,0),1))),"na"))</f>
        <v>21271</v>
      </c>
      <c r="G202" s="122">
        <f>IF(IFERROR(IF(INDEX(data_wkly!AS:AS,MATCH($B202,data_wkly!$C:$C,0),1)=0,"",_xlfn.NUMBERVALUE(INDEX(data_wkly!AS:AS,MATCH($B202,data_wkly!$C:$C,0),1))),"na")=0,"",IFERROR(IF(INDEX(data_wkly!AS:AS,MATCH($B202,data_wkly!$C:$C,0),1)=0,"",_xlfn.NUMBERVALUE(INDEX(data_wkly!AS:AS,MATCH($B202,data_wkly!$C:$C,0),1))),"na"))</f>
        <v>21927</v>
      </c>
      <c r="H202" s="122" t="str">
        <f>IFERROR(IF(INDEX(data_wkly!BJ:BJ,MATCH($B202,data_wkly!$C:$C,0),1)=0,"",_xlfn.NUMBERVALUE(INDEX(data_wkly!BJ:BJ,MATCH($B202,data_wkly!$C:$C,0),1))),"na")</f>
        <v/>
      </c>
      <c r="I202" s="122">
        <f>IF(IFERROR(IF(INDEX(data_wkly!AT:AT,MATCH($B202,data_wkly!$C:$C,0),1)=0,"",_xlfn.NUMBERVALUE(INDEX(data_wkly!AT:AT,MATCH($B202,data_wkly!$C:$C,0),1))),"na")=0,"",IFERROR(IF(INDEX(data_wkly!AT:AT,MATCH($B202,data_wkly!$C:$C,0),1)=0,"",_xlfn.NUMBERVALUE(INDEX(data_wkly!AT:AT,MATCH($B202,data_wkly!$C:$C,0),1))),"na"))</f>
        <v>5243</v>
      </c>
      <c r="J202" s="122">
        <f>IF(IFERROR(IF(INDEX(data_wkly!AU:AU,MATCH($B202,data_wkly!$C:$C,0),1)=0,"",_xlfn.NUMBERVALUE(INDEX(data_wkly!AU:AU,MATCH($B202,data_wkly!$C:$C,0),1))),"na")=0,"",IFERROR(IF(INDEX(data_wkly!AU:AU,MATCH($B202,data_wkly!$C:$C,0),1)=0,"",_xlfn.NUMBERVALUE(INDEX(data_wkly!AU:AU,MATCH($B202,data_wkly!$C:$C,0),1))),"na"))</f>
        <v>2741</v>
      </c>
      <c r="K202" s="122">
        <f>IF(IFERROR(IF(INDEX(data_wkly!AV:AV,MATCH($B202,data_wkly!$C:$C,0),1)=0,"",_xlfn.NUMBERVALUE(INDEX(data_wkly!AV:AV,MATCH($B202,data_wkly!$C:$C,0),1))),"na")=0,"",IFERROR(IF(INDEX(data_wkly!AV:AV,MATCH($B202,data_wkly!$C:$C,0),1)=0,"",_xlfn.NUMBERVALUE(INDEX(data_wkly!AV:AV,MATCH($B202,data_wkly!$C:$C,0),1))),"na"))</f>
        <v>60237</v>
      </c>
      <c r="L202" s="122" t="str">
        <f>IFERROR(IF(INDEX(data_wkly!BI:BI,MATCH($B202,data_wkly!$C:$C,0),1)=0,"",_xlfn.NUMBERVALUE(INDEX(data_wkly!BI:BI,MATCH($B202,data_wkly!$C:$C,0),1))),"na")</f>
        <v/>
      </c>
      <c r="M202" s="122">
        <f>IF(IFERROR(IF(INDEX(data_wkly!AW:AW,MATCH($B202,data_wkly!$C:$C,0),1)=0,"",_xlfn.NUMBERVALUE(INDEX(data_wkly!AW:AW,MATCH($B202,data_wkly!$C:$C,0),1))),"na")=0,"",IFERROR(IF(INDEX(data_wkly!AW:AW,MATCH($B202,data_wkly!$C:$C,0),1)=0,"",_xlfn.NUMBERVALUE(INDEX(data_wkly!AW:AW,MATCH($B202,data_wkly!$C:$C,0),1))),"na"))</f>
        <v>56136</v>
      </c>
      <c r="N202" s="123"/>
      <c r="O202" s="124">
        <f>IF(IFERROR(IF(INDEX(data_wkly!AY:AY,MATCH($B202,data_wkly!$C:$C,0),1)=0,"",_xlfn.NUMBERVALUE(INDEX(data_wkly!AY:AY,MATCH($B202,data_wkly!$C:$C,0),1))),"na")=0,"",IFERROR(IF(INDEX(data_wkly!AY:AY,MATCH($B202,data_wkly!$C:$C,0),1)=0,"",_xlfn.NUMBERVALUE(INDEX(data_wkly!AY:AY,MATCH($B202,data_wkly!$C:$C,0),1))),"na"))</f>
        <v>196.76</v>
      </c>
      <c r="P202" s="124">
        <f>IF(IFERROR(IF(INDEX(data_wkly!AZ:AZ,MATCH($B202,data_wkly!$C:$C,0),1)=0,"",_xlfn.NUMBERVALUE(INDEX(data_wkly!AZ:AZ,MATCH($B202,data_wkly!$C:$C,0),1))),"na")=0,"",IFERROR(IF(INDEX(data_wkly!AZ:AZ,MATCH($B202,data_wkly!$C:$C,0),1)=0,"",_xlfn.NUMBERVALUE(INDEX(data_wkly!AZ:AZ,MATCH($B202,data_wkly!$C:$C,0),1))),"na"))</f>
        <v>215.71</v>
      </c>
      <c r="Q202" s="124">
        <f>IF(IFERROR(IF(INDEX(data_wkly!BA:BA,MATCH($B202,data_wkly!$C:$C,0),1)=0,"",_xlfn.NUMBERVALUE(INDEX(data_wkly!BA:BA,MATCH($B202,data_wkly!$C:$C,0),1))),"na")=0,"",IFERROR(IF(INDEX(data_wkly!BA:BA,MATCH($B202,data_wkly!$C:$C,0),1)=0,"",_xlfn.NUMBERVALUE(INDEX(data_wkly!BA:BA,MATCH($B202,data_wkly!$C:$C,0),1))),"na"))</f>
        <v>221.93</v>
      </c>
      <c r="R202" s="124">
        <f>IF(IFERROR(IF(INDEX(data_wkly!BB:BB,MATCH($B202,data_wkly!$C:$C,0),1)=0,"",_xlfn.NUMBERVALUE(INDEX(data_wkly!BB:BB,MATCH($B202,data_wkly!$C:$C,0),1))),"na")=0,"",IFERROR(IF(INDEX(data_wkly!BB:BB,MATCH($B202,data_wkly!$C:$C,0),1)=0,"",_xlfn.NUMBERVALUE(INDEX(data_wkly!BB:BB,MATCH($B202,data_wkly!$C:$C,0),1))),"na"))</f>
        <v>222.85</v>
      </c>
      <c r="S202" s="124">
        <f>IF(IFERROR(IF(INDEX(data_wkly!BC:BC,MATCH($B202,data_wkly!$C:$C,0),1)=0,"",_xlfn.NUMBERVALUE(INDEX(data_wkly!BC:BC,MATCH($B202,data_wkly!$C:$C,0),1))),"na")=0,"",IFERROR(IF(INDEX(data_wkly!BC:BC,MATCH($B202,data_wkly!$C:$C,0),1)=0,"",_xlfn.NUMBERVALUE(INDEX(data_wkly!BC:BC,MATCH($B202,data_wkly!$C:$C,0),1))),"na"))</f>
        <v>220.99</v>
      </c>
      <c r="T202" s="124" t="str">
        <f>IFERROR(IF(INDEX(data_wkly!BL:BL,MATCH($B202,data_wkly!$C:$C,0),1)=0,"",_xlfn.NUMBERVALUE(INDEX(data_wkly!BL:BL,MATCH($B202,data_wkly!$C:$C,0),1))),"na")</f>
        <v/>
      </c>
      <c r="U202" s="124">
        <f>IF(IFERROR(IF(INDEX(data_wkly!BD:BD,MATCH($B202,data_wkly!$C:$C,0),1)=0,"",_xlfn.NUMBERVALUE(INDEX(data_wkly!BD:BD,MATCH($B202,data_wkly!$C:$C,0),1))),"na")=0,"",IFERROR(IF(INDEX(data_wkly!BD:BD,MATCH($B202,data_wkly!$C:$C,0),1)=0,"",_xlfn.NUMBERVALUE(INDEX(data_wkly!BD:BD,MATCH($B202,data_wkly!$C:$C,0),1))),"na"))</f>
        <v>218.2</v>
      </c>
      <c r="V202" s="124">
        <f>IF(IFERROR(IF(INDEX(data_wkly!BE:BE,MATCH($B202,data_wkly!$C:$C,0),1)=0,"",_xlfn.NUMBERVALUE(INDEX(data_wkly!BE:BE,MATCH($B202,data_wkly!$C:$C,0),1))),"na")=0,"",IFERROR(IF(INDEX(data_wkly!BE:BE,MATCH($B202,data_wkly!$C:$C,0),1)=0,"",_xlfn.NUMBERVALUE(INDEX(data_wkly!BE:BE,MATCH($B202,data_wkly!$C:$C,0),1))),"na"))</f>
        <v>201.56</v>
      </c>
      <c r="W202" s="124">
        <f>IF(IFERROR(IF(INDEX(data_wkly!BF:BF,MATCH($B202,data_wkly!$C:$C,0),1)=0,"",_xlfn.NUMBERVALUE(INDEX(data_wkly!BF:BF,MATCH($B202,data_wkly!$C:$C,0),1))),"na")=0,"",IFERROR(IF(INDEX(data_wkly!BF:BF,MATCH($B202,data_wkly!$C:$C,0),1)=0,"",_xlfn.NUMBERVALUE(INDEX(data_wkly!BF:BF,MATCH($B202,data_wkly!$C:$C,0),1))),"na"))</f>
        <v>220.48</v>
      </c>
      <c r="X202" s="124" t="str">
        <f>IFERROR(IF(INDEX(data_wkly!BK:BK,MATCH($B202,data_wkly!$C:$C,0),1)=0,"",_xlfn.NUMBERVALUE(INDEX(data_wkly!BK:BK,MATCH($B202,data_wkly!$C:$C,0),1))),"na")</f>
        <v/>
      </c>
      <c r="Y202" s="124">
        <f>IF(IFERROR(IF(INDEX(data_wkly!BG:BG,MATCH($B202,data_wkly!$C:$C,0),1)=0,"",_xlfn.NUMBERVALUE(INDEX(data_wkly!BG:BG,MATCH($B202,data_wkly!$C:$C,0),1))),"na")=0,"",IFERROR(IF(INDEX(data_wkly!BG:BG,MATCH($B202,data_wkly!$C:$C,0),1)=0,"",_xlfn.NUMBERVALUE(INDEX(data_wkly!BG:BG,MATCH($B202,data_wkly!$C:$C,0),1))),"na"))</f>
        <v>221.56</v>
      </c>
      <c r="AJ202" s="41">
        <f t="shared" si="9"/>
        <v>2</v>
      </c>
    </row>
    <row r="203" spans="1:36" ht="15.5">
      <c r="A203" s="88">
        <f t="shared" si="8"/>
        <v>1</v>
      </c>
      <c r="B203" s="89">
        <f t="shared" si="10"/>
        <v>45073</v>
      </c>
      <c r="C203" s="122">
        <f>IF(IFERROR(IF(INDEX(data_wkly!AO:AO,MATCH($B203,data_wkly!$C:$C,0),1)=0,"",_xlfn.NUMBERVALUE(INDEX(data_wkly!AO:AO,MATCH($B203,data_wkly!$C:$C,0),1))),"na")=0,"",IFERROR(IF(INDEX(data_wkly!AO:AO,MATCH($B203,data_wkly!$C:$C,0),1)=0,"",_xlfn.NUMBERVALUE(INDEX(data_wkly!AO:AO,MATCH($B203,data_wkly!$C:$C,0),1))),"na"))</f>
        <v>119</v>
      </c>
      <c r="D203" s="122">
        <f>IF(IFERROR(IF(INDEX(data_wkly!AP:AP,MATCH($B203,data_wkly!$C:$C,0),1)=0,"",_xlfn.NUMBERVALUE(INDEX(data_wkly!AP:AP,MATCH($B203,data_wkly!$C:$C,0),1))),"na")=0,"",IFERROR(IF(INDEX(data_wkly!AP:AP,MATCH($B203,data_wkly!$C:$C,0),1)=0,"",_xlfn.NUMBERVALUE(INDEX(data_wkly!AP:AP,MATCH($B203,data_wkly!$C:$C,0),1))),"na"))</f>
        <v>1173</v>
      </c>
      <c r="E203" s="122">
        <f>IF(IFERROR(IF(INDEX(data_wkly!AQ:AQ,MATCH($B203,data_wkly!$C:$C,0),1)=0,"",_xlfn.NUMBERVALUE(INDEX(data_wkly!AQ:AQ,MATCH($B203,data_wkly!$C:$C,0),1))),"na")=0,"",IFERROR(IF(INDEX(data_wkly!AQ:AQ,MATCH($B203,data_wkly!$C:$C,0),1)=0,"",_xlfn.NUMBERVALUE(INDEX(data_wkly!AQ:AQ,MATCH($B203,data_wkly!$C:$C,0),1))),"na"))</f>
        <v>7337</v>
      </c>
      <c r="F203" s="122">
        <f>IF(IFERROR(IF(INDEX(data_wkly!AR:AR,MATCH($B203,data_wkly!$C:$C,0),1)=0,"",_xlfn.NUMBERVALUE(INDEX(data_wkly!AR:AR,MATCH($B203,data_wkly!$C:$C,0),1))),"na")=0,"",IFERROR(IF(INDEX(data_wkly!AR:AR,MATCH($B203,data_wkly!$C:$C,0),1)=0,"",_xlfn.NUMBERVALUE(INDEX(data_wkly!AR:AR,MATCH($B203,data_wkly!$C:$C,0),1))),"na"))</f>
        <v>20143</v>
      </c>
      <c r="G203" s="122">
        <f>IF(IFERROR(IF(INDEX(data_wkly!AS:AS,MATCH($B203,data_wkly!$C:$C,0),1)=0,"",_xlfn.NUMBERVALUE(INDEX(data_wkly!AS:AS,MATCH($B203,data_wkly!$C:$C,0),1))),"na")=0,"",IFERROR(IF(INDEX(data_wkly!AS:AS,MATCH($B203,data_wkly!$C:$C,0),1)=0,"",_xlfn.NUMBERVALUE(INDEX(data_wkly!AS:AS,MATCH($B203,data_wkly!$C:$C,0),1))),"na"))</f>
        <v>21098</v>
      </c>
      <c r="H203" s="122" t="str">
        <f>IFERROR(IF(INDEX(data_wkly!BJ:BJ,MATCH($B203,data_wkly!$C:$C,0),1)=0,"",_xlfn.NUMBERVALUE(INDEX(data_wkly!BJ:BJ,MATCH($B203,data_wkly!$C:$C,0),1))),"na")</f>
        <v/>
      </c>
      <c r="I203" s="122">
        <f>IF(IFERROR(IF(INDEX(data_wkly!AT:AT,MATCH($B203,data_wkly!$C:$C,0),1)=0,"",_xlfn.NUMBERVALUE(INDEX(data_wkly!AT:AT,MATCH($B203,data_wkly!$C:$C,0),1))),"na")=0,"",IFERROR(IF(INDEX(data_wkly!AT:AT,MATCH($B203,data_wkly!$C:$C,0),1)=0,"",_xlfn.NUMBERVALUE(INDEX(data_wkly!AT:AT,MATCH($B203,data_wkly!$C:$C,0),1))),"na"))</f>
        <v>4636</v>
      </c>
      <c r="J203" s="122">
        <f>IF(IFERROR(IF(INDEX(data_wkly!AU:AU,MATCH($B203,data_wkly!$C:$C,0),1)=0,"",_xlfn.NUMBERVALUE(INDEX(data_wkly!AU:AU,MATCH($B203,data_wkly!$C:$C,0),1))),"na")=0,"",IFERROR(IF(INDEX(data_wkly!AU:AU,MATCH($B203,data_wkly!$C:$C,0),1)=0,"",_xlfn.NUMBERVALUE(INDEX(data_wkly!AU:AU,MATCH($B203,data_wkly!$C:$C,0),1))),"na"))</f>
        <v>2215</v>
      </c>
      <c r="K203" s="122">
        <f>IF(IFERROR(IF(INDEX(data_wkly!AV:AV,MATCH($B203,data_wkly!$C:$C,0),1)=0,"",_xlfn.NUMBERVALUE(INDEX(data_wkly!AV:AV,MATCH($B203,data_wkly!$C:$C,0),1))),"na")=0,"",IFERROR(IF(INDEX(data_wkly!AV:AV,MATCH($B203,data_wkly!$C:$C,0),1)=0,"",_xlfn.NUMBERVALUE(INDEX(data_wkly!AV:AV,MATCH($B203,data_wkly!$C:$C,0),1))),"na"))</f>
        <v>56721</v>
      </c>
      <c r="L203" s="122" t="str">
        <f>IFERROR(IF(INDEX(data_wkly!BI:BI,MATCH($B203,data_wkly!$C:$C,0),1)=0,"",_xlfn.NUMBERVALUE(INDEX(data_wkly!BI:BI,MATCH($B203,data_wkly!$C:$C,0),1))),"na")</f>
        <v/>
      </c>
      <c r="M203" s="122">
        <f>IF(IFERROR(IF(INDEX(data_wkly!AW:AW,MATCH($B203,data_wkly!$C:$C,0),1)=0,"",_xlfn.NUMBERVALUE(INDEX(data_wkly!AW:AW,MATCH($B203,data_wkly!$C:$C,0),1))),"na")=0,"",IFERROR(IF(INDEX(data_wkly!AW:AW,MATCH($B203,data_wkly!$C:$C,0),1)=0,"",_xlfn.NUMBERVALUE(INDEX(data_wkly!AW:AW,MATCH($B203,data_wkly!$C:$C,0),1))),"na"))</f>
        <v>53214</v>
      </c>
      <c r="N203" s="123"/>
      <c r="O203" s="124">
        <f>IF(IFERROR(IF(INDEX(data_wkly!AY:AY,MATCH($B203,data_wkly!$C:$C,0),1)=0,"",_xlfn.NUMBERVALUE(INDEX(data_wkly!AY:AY,MATCH($B203,data_wkly!$C:$C,0),1))),"na")=0,"",IFERROR(IF(INDEX(data_wkly!AY:AY,MATCH($B203,data_wkly!$C:$C,0),1)=0,"",_xlfn.NUMBERVALUE(INDEX(data_wkly!AY:AY,MATCH($B203,data_wkly!$C:$C,0),1))),"na"))</f>
        <v>184.32</v>
      </c>
      <c r="P203" s="124">
        <f>IF(IFERROR(IF(INDEX(data_wkly!AZ:AZ,MATCH($B203,data_wkly!$C:$C,0),1)=0,"",_xlfn.NUMBERVALUE(INDEX(data_wkly!AZ:AZ,MATCH($B203,data_wkly!$C:$C,0),1))),"na")=0,"",IFERROR(IF(INDEX(data_wkly!AZ:AZ,MATCH($B203,data_wkly!$C:$C,0),1)=0,"",_xlfn.NUMBERVALUE(INDEX(data_wkly!AZ:AZ,MATCH($B203,data_wkly!$C:$C,0),1))),"na"))</f>
        <v>214.56</v>
      </c>
      <c r="Q203" s="124">
        <f>IF(IFERROR(IF(INDEX(data_wkly!BA:BA,MATCH($B203,data_wkly!$C:$C,0),1)=0,"",_xlfn.NUMBERVALUE(INDEX(data_wkly!BA:BA,MATCH($B203,data_wkly!$C:$C,0),1))),"na")=0,"",IFERROR(IF(INDEX(data_wkly!BA:BA,MATCH($B203,data_wkly!$C:$C,0),1)=0,"",_xlfn.NUMBERVALUE(INDEX(data_wkly!BA:BA,MATCH($B203,data_wkly!$C:$C,0),1))),"na"))</f>
        <v>222.09</v>
      </c>
      <c r="R203" s="124">
        <f>IF(IFERROR(IF(INDEX(data_wkly!BB:BB,MATCH($B203,data_wkly!$C:$C,0),1)=0,"",_xlfn.NUMBERVALUE(INDEX(data_wkly!BB:BB,MATCH($B203,data_wkly!$C:$C,0),1))),"na")=0,"",IFERROR(IF(INDEX(data_wkly!BB:BB,MATCH($B203,data_wkly!$C:$C,0),1)=0,"",_xlfn.NUMBERVALUE(INDEX(data_wkly!BB:BB,MATCH($B203,data_wkly!$C:$C,0),1))),"na"))</f>
        <v>223.13</v>
      </c>
      <c r="S203" s="124">
        <f>IF(IFERROR(IF(INDEX(data_wkly!BC:BC,MATCH($B203,data_wkly!$C:$C,0),1)=0,"",_xlfn.NUMBERVALUE(INDEX(data_wkly!BC:BC,MATCH($B203,data_wkly!$C:$C,0),1))),"na")=0,"",IFERROR(IF(INDEX(data_wkly!BC:BC,MATCH($B203,data_wkly!$C:$C,0),1)=0,"",_xlfn.NUMBERVALUE(INDEX(data_wkly!BC:BC,MATCH($B203,data_wkly!$C:$C,0),1))),"na"))</f>
        <v>221.11</v>
      </c>
      <c r="T203" s="124" t="str">
        <f>IFERROR(IF(INDEX(data_wkly!BL:BL,MATCH($B203,data_wkly!$C:$C,0),1)=0,"",_xlfn.NUMBERVALUE(INDEX(data_wkly!BL:BL,MATCH($B203,data_wkly!$C:$C,0),1))),"na")</f>
        <v/>
      </c>
      <c r="U203" s="124">
        <f>IF(IFERROR(IF(INDEX(data_wkly!BD:BD,MATCH($B203,data_wkly!$C:$C,0),1)=0,"",_xlfn.NUMBERVALUE(INDEX(data_wkly!BD:BD,MATCH($B203,data_wkly!$C:$C,0),1))),"na")=0,"",IFERROR(IF(INDEX(data_wkly!BD:BD,MATCH($B203,data_wkly!$C:$C,0),1)=0,"",_xlfn.NUMBERVALUE(INDEX(data_wkly!BD:BD,MATCH($B203,data_wkly!$C:$C,0),1))),"na"))</f>
        <v>218.81</v>
      </c>
      <c r="V203" s="124">
        <f>IF(IFERROR(IF(INDEX(data_wkly!BE:BE,MATCH($B203,data_wkly!$C:$C,0),1)=0,"",_xlfn.NUMBERVALUE(INDEX(data_wkly!BE:BE,MATCH($B203,data_wkly!$C:$C,0),1))),"na")=0,"",IFERROR(IF(INDEX(data_wkly!BE:BE,MATCH($B203,data_wkly!$C:$C,0),1)=0,"",_xlfn.NUMBERVALUE(INDEX(data_wkly!BE:BE,MATCH($B203,data_wkly!$C:$C,0),1))),"na"))</f>
        <v>200.98</v>
      </c>
      <c r="W203" s="124">
        <f>IF(IFERROR(IF(INDEX(data_wkly!BF:BF,MATCH($B203,data_wkly!$C:$C,0),1)=0,"",_xlfn.NUMBERVALUE(INDEX(data_wkly!BF:BF,MATCH($B203,data_wkly!$C:$C,0),1))),"na")=0,"",IFERROR(IF(INDEX(data_wkly!BF:BF,MATCH($B203,data_wkly!$C:$C,0),1)=0,"",_xlfn.NUMBERVALUE(INDEX(data_wkly!BF:BF,MATCH($B203,data_wkly!$C:$C,0),1))),"na"))</f>
        <v>220.77</v>
      </c>
      <c r="X203" s="124" t="str">
        <f>IFERROR(IF(INDEX(data_wkly!BK:BK,MATCH($B203,data_wkly!$C:$C,0),1)=0,"",_xlfn.NUMBERVALUE(INDEX(data_wkly!BK:BK,MATCH($B203,data_wkly!$C:$C,0),1))),"na")</f>
        <v/>
      </c>
      <c r="Y203" s="124">
        <f>IF(IFERROR(IF(INDEX(data_wkly!BG:BG,MATCH($B203,data_wkly!$C:$C,0),1)=0,"",_xlfn.NUMBERVALUE(INDEX(data_wkly!BG:BG,MATCH($B203,data_wkly!$C:$C,0),1))),"na")=0,"",IFERROR(IF(INDEX(data_wkly!BG:BG,MATCH($B203,data_wkly!$C:$C,0),1)=0,"",_xlfn.NUMBERVALUE(INDEX(data_wkly!BG:BG,MATCH($B203,data_wkly!$C:$C,0),1))),"na"))</f>
        <v>221.81</v>
      </c>
      <c r="AJ203" s="41">
        <f t="shared" si="9"/>
        <v>1</v>
      </c>
    </row>
    <row r="204" spans="1:36" ht="15.5">
      <c r="A204" s="88">
        <f t="shared" si="8"/>
        <v>2</v>
      </c>
      <c r="B204" s="89">
        <f t="shared" si="10"/>
        <v>45080</v>
      </c>
      <c r="C204" s="122">
        <f>IF(IFERROR(IF(INDEX(data_wkly!AO:AO,MATCH($B204,data_wkly!$C:$C,0),1)=0,"",_xlfn.NUMBERVALUE(INDEX(data_wkly!AO:AO,MATCH($B204,data_wkly!$C:$C,0),1))),"na")=0,"",IFERROR(IF(INDEX(data_wkly!AO:AO,MATCH($B204,data_wkly!$C:$C,0),1)=0,"",_xlfn.NUMBERVALUE(INDEX(data_wkly!AO:AO,MATCH($B204,data_wkly!$C:$C,0),1))),"na"))</f>
        <v>147</v>
      </c>
      <c r="D204" s="122">
        <f>IF(IFERROR(IF(INDEX(data_wkly!AP:AP,MATCH($B204,data_wkly!$C:$C,0),1)=0,"",_xlfn.NUMBERVALUE(INDEX(data_wkly!AP:AP,MATCH($B204,data_wkly!$C:$C,0),1))),"na")=0,"",IFERROR(IF(INDEX(data_wkly!AP:AP,MATCH($B204,data_wkly!$C:$C,0),1)=0,"",_xlfn.NUMBERVALUE(INDEX(data_wkly!AP:AP,MATCH($B204,data_wkly!$C:$C,0),1))),"na"))</f>
        <v>1117</v>
      </c>
      <c r="E204" s="122">
        <f>IF(IFERROR(IF(INDEX(data_wkly!AQ:AQ,MATCH($B204,data_wkly!$C:$C,0),1)=0,"",_xlfn.NUMBERVALUE(INDEX(data_wkly!AQ:AQ,MATCH($B204,data_wkly!$C:$C,0),1))),"na")=0,"",IFERROR(IF(INDEX(data_wkly!AQ:AQ,MATCH($B204,data_wkly!$C:$C,0),1)=0,"",_xlfn.NUMBERVALUE(INDEX(data_wkly!AQ:AQ,MATCH($B204,data_wkly!$C:$C,0),1))),"na"))</f>
        <v>7095</v>
      </c>
      <c r="F204" s="122">
        <f>IF(IFERROR(IF(INDEX(data_wkly!AR:AR,MATCH($B204,data_wkly!$C:$C,0),1)=0,"",_xlfn.NUMBERVALUE(INDEX(data_wkly!AR:AR,MATCH($B204,data_wkly!$C:$C,0),1))),"na")=0,"",IFERROR(IF(INDEX(data_wkly!AR:AR,MATCH($B204,data_wkly!$C:$C,0),1)=0,"",_xlfn.NUMBERVALUE(INDEX(data_wkly!AR:AR,MATCH($B204,data_wkly!$C:$C,0),1))),"na"))</f>
        <v>20596</v>
      </c>
      <c r="G204" s="122">
        <f>IF(IFERROR(IF(INDEX(data_wkly!AS:AS,MATCH($B204,data_wkly!$C:$C,0),1)=0,"",_xlfn.NUMBERVALUE(INDEX(data_wkly!AS:AS,MATCH($B204,data_wkly!$C:$C,0),1))),"na")=0,"",IFERROR(IF(INDEX(data_wkly!AS:AS,MATCH($B204,data_wkly!$C:$C,0),1)=0,"",_xlfn.NUMBERVALUE(INDEX(data_wkly!AS:AS,MATCH($B204,data_wkly!$C:$C,0),1))),"na"))</f>
        <v>20781</v>
      </c>
      <c r="H204" s="122" t="str">
        <f>IFERROR(IF(INDEX(data_wkly!BJ:BJ,MATCH($B204,data_wkly!$C:$C,0),1)=0,"",_xlfn.NUMBERVALUE(INDEX(data_wkly!BJ:BJ,MATCH($B204,data_wkly!$C:$C,0),1))),"na")</f>
        <v/>
      </c>
      <c r="I204" s="122">
        <f>IF(IFERROR(IF(INDEX(data_wkly!AT:AT,MATCH($B204,data_wkly!$C:$C,0),1)=0,"",_xlfn.NUMBERVALUE(INDEX(data_wkly!AT:AT,MATCH($B204,data_wkly!$C:$C,0),1))),"na")=0,"",IFERROR(IF(INDEX(data_wkly!AT:AT,MATCH($B204,data_wkly!$C:$C,0),1)=0,"",_xlfn.NUMBERVALUE(INDEX(data_wkly!AT:AT,MATCH($B204,data_wkly!$C:$C,0),1))),"na"))</f>
        <v>4362</v>
      </c>
      <c r="J204" s="122">
        <f>IF(IFERROR(IF(INDEX(data_wkly!AU:AU,MATCH($B204,data_wkly!$C:$C,0),1)=0,"",_xlfn.NUMBERVALUE(INDEX(data_wkly!AU:AU,MATCH($B204,data_wkly!$C:$C,0),1))),"na")=0,"",IFERROR(IF(INDEX(data_wkly!AU:AU,MATCH($B204,data_wkly!$C:$C,0),1)=0,"",_xlfn.NUMBERVALUE(INDEX(data_wkly!AU:AU,MATCH($B204,data_wkly!$C:$C,0),1))),"na"))</f>
        <v>1922</v>
      </c>
      <c r="K204" s="122">
        <f>IF(IFERROR(IF(INDEX(data_wkly!AV:AV,MATCH($B204,data_wkly!$C:$C,0),1)=0,"",_xlfn.NUMBERVALUE(INDEX(data_wkly!AV:AV,MATCH($B204,data_wkly!$C:$C,0),1))),"na")=0,"",IFERROR(IF(INDEX(data_wkly!AV:AV,MATCH($B204,data_wkly!$C:$C,0),1)=0,"",_xlfn.NUMBERVALUE(INDEX(data_wkly!AV:AV,MATCH($B204,data_wkly!$C:$C,0),1))),"na"))</f>
        <v>56020</v>
      </c>
      <c r="L204" s="122" t="str">
        <f>IFERROR(IF(INDEX(data_wkly!BI:BI,MATCH($B204,data_wkly!$C:$C,0),1)=0,"",_xlfn.NUMBERVALUE(INDEX(data_wkly!BI:BI,MATCH($B204,data_wkly!$C:$C,0),1))),"na")</f>
        <v/>
      </c>
      <c r="M204" s="122">
        <f>IF(IFERROR(IF(INDEX(data_wkly!AW:AW,MATCH($B204,data_wkly!$C:$C,0),1)=0,"",_xlfn.NUMBERVALUE(INDEX(data_wkly!AW:AW,MATCH($B204,data_wkly!$C:$C,0),1))),"na")=0,"",IFERROR(IF(INDEX(data_wkly!AW:AW,MATCH($B204,data_wkly!$C:$C,0),1)=0,"",_xlfn.NUMBERVALUE(INDEX(data_wkly!AW:AW,MATCH($B204,data_wkly!$C:$C,0),1))),"na"))</f>
        <v>52834</v>
      </c>
      <c r="N204" s="123"/>
      <c r="O204" s="124">
        <f>IF(IFERROR(IF(INDEX(data_wkly!AY:AY,MATCH($B204,data_wkly!$C:$C,0),1)=0,"",_xlfn.NUMBERVALUE(INDEX(data_wkly!AY:AY,MATCH($B204,data_wkly!$C:$C,0),1))),"na")=0,"",IFERROR(IF(INDEX(data_wkly!AY:AY,MATCH($B204,data_wkly!$C:$C,0),1)=0,"",_xlfn.NUMBERVALUE(INDEX(data_wkly!AY:AY,MATCH($B204,data_wkly!$C:$C,0),1))),"na"))</f>
        <v>183.66</v>
      </c>
      <c r="P204" s="124">
        <f>IF(IFERROR(IF(INDEX(data_wkly!AZ:AZ,MATCH($B204,data_wkly!$C:$C,0),1)=0,"",_xlfn.NUMBERVALUE(INDEX(data_wkly!AZ:AZ,MATCH($B204,data_wkly!$C:$C,0),1))),"na")=0,"",IFERROR(IF(INDEX(data_wkly!AZ:AZ,MATCH($B204,data_wkly!$C:$C,0),1)=0,"",_xlfn.NUMBERVALUE(INDEX(data_wkly!AZ:AZ,MATCH($B204,data_wkly!$C:$C,0),1))),"na"))</f>
        <v>216.35</v>
      </c>
      <c r="Q204" s="124">
        <f>IF(IFERROR(IF(INDEX(data_wkly!BA:BA,MATCH($B204,data_wkly!$C:$C,0),1)=0,"",_xlfn.NUMBERVALUE(INDEX(data_wkly!BA:BA,MATCH($B204,data_wkly!$C:$C,0),1))),"na")=0,"",IFERROR(IF(INDEX(data_wkly!BA:BA,MATCH($B204,data_wkly!$C:$C,0),1)=0,"",_xlfn.NUMBERVALUE(INDEX(data_wkly!BA:BA,MATCH($B204,data_wkly!$C:$C,0),1))),"na"))</f>
        <v>223.16</v>
      </c>
      <c r="R204" s="124">
        <f>IF(IFERROR(IF(INDEX(data_wkly!BB:BB,MATCH($B204,data_wkly!$C:$C,0),1)=0,"",_xlfn.NUMBERVALUE(INDEX(data_wkly!BB:BB,MATCH($B204,data_wkly!$C:$C,0),1))),"na")=0,"",IFERROR(IF(INDEX(data_wkly!BB:BB,MATCH($B204,data_wkly!$C:$C,0),1)=0,"",_xlfn.NUMBERVALUE(INDEX(data_wkly!BB:BB,MATCH($B204,data_wkly!$C:$C,0),1))),"na"))</f>
        <v>223.29</v>
      </c>
      <c r="S204" s="124">
        <f>IF(IFERROR(IF(INDEX(data_wkly!BC:BC,MATCH($B204,data_wkly!$C:$C,0),1)=0,"",_xlfn.NUMBERVALUE(INDEX(data_wkly!BC:BC,MATCH($B204,data_wkly!$C:$C,0),1))),"na")=0,"",IFERROR(IF(INDEX(data_wkly!BC:BC,MATCH($B204,data_wkly!$C:$C,0),1)=0,"",_xlfn.NUMBERVALUE(INDEX(data_wkly!BC:BC,MATCH($B204,data_wkly!$C:$C,0),1))),"na"))</f>
        <v>221.65</v>
      </c>
      <c r="T204" s="124" t="str">
        <f>IFERROR(IF(INDEX(data_wkly!BL:BL,MATCH($B204,data_wkly!$C:$C,0),1)=0,"",_xlfn.NUMBERVALUE(INDEX(data_wkly!BL:BL,MATCH($B204,data_wkly!$C:$C,0),1))),"na")</f>
        <v/>
      </c>
      <c r="U204" s="124">
        <f>IF(IFERROR(IF(INDEX(data_wkly!BD:BD,MATCH($B204,data_wkly!$C:$C,0),1)=0,"",_xlfn.NUMBERVALUE(INDEX(data_wkly!BD:BD,MATCH($B204,data_wkly!$C:$C,0),1))),"na")=0,"",IFERROR(IF(INDEX(data_wkly!BD:BD,MATCH($B204,data_wkly!$C:$C,0),1)=0,"",_xlfn.NUMBERVALUE(INDEX(data_wkly!BD:BD,MATCH($B204,data_wkly!$C:$C,0),1))),"na"))</f>
        <v>219.1</v>
      </c>
      <c r="V204" s="124">
        <f>IF(IFERROR(IF(INDEX(data_wkly!BE:BE,MATCH($B204,data_wkly!$C:$C,0),1)=0,"",_xlfn.NUMBERVALUE(INDEX(data_wkly!BE:BE,MATCH($B204,data_wkly!$C:$C,0),1))),"na")=0,"",IFERROR(IF(INDEX(data_wkly!BE:BE,MATCH($B204,data_wkly!$C:$C,0),1)=0,"",_xlfn.NUMBERVALUE(INDEX(data_wkly!BE:BE,MATCH($B204,data_wkly!$C:$C,0),1))),"na"))</f>
        <v>201.22</v>
      </c>
      <c r="W204" s="124">
        <f>IF(IFERROR(IF(INDEX(data_wkly!BF:BF,MATCH($B204,data_wkly!$C:$C,0),1)=0,"",_xlfn.NUMBERVALUE(INDEX(data_wkly!BF:BF,MATCH($B204,data_wkly!$C:$C,0),1))),"na")=0,"",IFERROR(IF(INDEX(data_wkly!BF:BF,MATCH($B204,data_wkly!$C:$C,0),1)=0,"",_xlfn.NUMBERVALUE(INDEX(data_wkly!BF:BF,MATCH($B204,data_wkly!$C:$C,0),1))),"na"))</f>
        <v>221.34</v>
      </c>
      <c r="X204" s="124" t="str">
        <f>IFERROR(IF(INDEX(data_wkly!BK:BK,MATCH($B204,data_wkly!$C:$C,0),1)=0,"",_xlfn.NUMBERVALUE(INDEX(data_wkly!BK:BK,MATCH($B204,data_wkly!$C:$C,0),1))),"na")</f>
        <v/>
      </c>
      <c r="Y204" s="124">
        <f>IF(IFERROR(IF(INDEX(data_wkly!BG:BG,MATCH($B204,data_wkly!$C:$C,0),1)=0,"",_xlfn.NUMBERVALUE(INDEX(data_wkly!BG:BG,MATCH($B204,data_wkly!$C:$C,0),1))),"na")=0,"",IFERROR(IF(INDEX(data_wkly!BG:BG,MATCH($B204,data_wkly!$C:$C,0),1)=0,"",_xlfn.NUMBERVALUE(INDEX(data_wkly!BG:BG,MATCH($B204,data_wkly!$C:$C,0),1))),"na"))</f>
        <v>222.28</v>
      </c>
      <c r="AJ204" s="41">
        <f t="shared" si="9"/>
        <v>2</v>
      </c>
    </row>
    <row r="205" spans="1:36" ht="15.5">
      <c r="A205" s="88">
        <f t="shared" si="8"/>
        <v>1</v>
      </c>
      <c r="B205" s="89">
        <f t="shared" si="10"/>
        <v>45087</v>
      </c>
      <c r="C205" s="122">
        <f>IF(IFERROR(IF(INDEX(data_wkly!AO:AO,MATCH($B205,data_wkly!$C:$C,0),1)=0,"",_xlfn.NUMBERVALUE(INDEX(data_wkly!AO:AO,MATCH($B205,data_wkly!$C:$C,0),1))),"na")=0,"",IFERROR(IF(INDEX(data_wkly!AO:AO,MATCH($B205,data_wkly!$C:$C,0),1)=0,"",_xlfn.NUMBERVALUE(INDEX(data_wkly!AO:AO,MATCH($B205,data_wkly!$C:$C,0),1))),"na"))</f>
        <v>137</v>
      </c>
      <c r="D205" s="122">
        <f>IF(IFERROR(IF(INDEX(data_wkly!AP:AP,MATCH($B205,data_wkly!$C:$C,0),1)=0,"",_xlfn.NUMBERVALUE(INDEX(data_wkly!AP:AP,MATCH($B205,data_wkly!$C:$C,0),1))),"na")=0,"",IFERROR(IF(INDEX(data_wkly!AP:AP,MATCH($B205,data_wkly!$C:$C,0),1)=0,"",_xlfn.NUMBERVALUE(INDEX(data_wkly!AP:AP,MATCH($B205,data_wkly!$C:$C,0),1))),"na"))</f>
        <v>1221</v>
      </c>
      <c r="E205" s="122">
        <f>IF(IFERROR(IF(INDEX(data_wkly!AQ:AQ,MATCH($B205,data_wkly!$C:$C,0),1)=0,"",_xlfn.NUMBERVALUE(INDEX(data_wkly!AQ:AQ,MATCH($B205,data_wkly!$C:$C,0),1))),"na")=0,"",IFERROR(IF(INDEX(data_wkly!AQ:AQ,MATCH($B205,data_wkly!$C:$C,0),1)=0,"",_xlfn.NUMBERVALUE(INDEX(data_wkly!AQ:AQ,MATCH($B205,data_wkly!$C:$C,0),1))),"na"))</f>
        <v>7774</v>
      </c>
      <c r="F205" s="122">
        <f>IF(IFERROR(IF(INDEX(data_wkly!AR:AR,MATCH($B205,data_wkly!$C:$C,0),1)=0,"",_xlfn.NUMBERVALUE(INDEX(data_wkly!AR:AR,MATCH($B205,data_wkly!$C:$C,0),1))),"na")=0,"",IFERROR(IF(INDEX(data_wkly!AR:AR,MATCH($B205,data_wkly!$C:$C,0),1)=0,"",_xlfn.NUMBERVALUE(INDEX(data_wkly!AR:AR,MATCH($B205,data_wkly!$C:$C,0),1))),"na"))</f>
        <v>21161</v>
      </c>
      <c r="G205" s="122">
        <f>IF(IFERROR(IF(INDEX(data_wkly!AS:AS,MATCH($B205,data_wkly!$C:$C,0),1)=0,"",_xlfn.NUMBERVALUE(INDEX(data_wkly!AS:AS,MATCH($B205,data_wkly!$C:$C,0),1))),"na")=0,"",IFERROR(IF(INDEX(data_wkly!AS:AS,MATCH($B205,data_wkly!$C:$C,0),1)=0,"",_xlfn.NUMBERVALUE(INDEX(data_wkly!AS:AS,MATCH($B205,data_wkly!$C:$C,0),1))),"na"))</f>
        <v>20147</v>
      </c>
      <c r="H205" s="122" t="str">
        <f>IFERROR(IF(INDEX(data_wkly!BJ:BJ,MATCH($B205,data_wkly!$C:$C,0),1)=0,"",_xlfn.NUMBERVALUE(INDEX(data_wkly!BJ:BJ,MATCH($B205,data_wkly!$C:$C,0),1))),"na")</f>
        <v/>
      </c>
      <c r="I205" s="122">
        <f>IF(IFERROR(IF(INDEX(data_wkly!AT:AT,MATCH($B205,data_wkly!$C:$C,0),1)=0,"",_xlfn.NUMBERVALUE(INDEX(data_wkly!AT:AT,MATCH($B205,data_wkly!$C:$C,0),1))),"na")=0,"",IFERROR(IF(INDEX(data_wkly!AT:AT,MATCH($B205,data_wkly!$C:$C,0),1)=0,"",_xlfn.NUMBERVALUE(INDEX(data_wkly!AT:AT,MATCH($B205,data_wkly!$C:$C,0),1))),"na"))</f>
        <v>3820</v>
      </c>
      <c r="J205" s="122">
        <f>IF(IFERROR(IF(INDEX(data_wkly!AU:AU,MATCH($B205,data_wkly!$C:$C,0),1)=0,"",_xlfn.NUMBERVALUE(INDEX(data_wkly!AU:AU,MATCH($B205,data_wkly!$C:$C,0),1))),"na")=0,"",IFERROR(IF(INDEX(data_wkly!AU:AU,MATCH($B205,data_wkly!$C:$C,0),1)=0,"",_xlfn.NUMBERVALUE(INDEX(data_wkly!AU:AU,MATCH($B205,data_wkly!$C:$C,0),1))),"na"))</f>
        <v>1703</v>
      </c>
      <c r="K205" s="122">
        <f>IF(IFERROR(IF(INDEX(data_wkly!AV:AV,MATCH($B205,data_wkly!$C:$C,0),1)=0,"",_xlfn.NUMBERVALUE(INDEX(data_wkly!AV:AV,MATCH($B205,data_wkly!$C:$C,0),1))),"na")=0,"",IFERROR(IF(INDEX(data_wkly!AV:AV,MATCH($B205,data_wkly!$C:$C,0),1)=0,"",_xlfn.NUMBERVALUE(INDEX(data_wkly!AV:AV,MATCH($B205,data_wkly!$C:$C,0),1))),"na"))</f>
        <v>55963</v>
      </c>
      <c r="L205" s="122" t="str">
        <f>IFERROR(IF(INDEX(data_wkly!BI:BI,MATCH($B205,data_wkly!$C:$C,0),1)=0,"",_xlfn.NUMBERVALUE(INDEX(data_wkly!BI:BI,MATCH($B205,data_wkly!$C:$C,0),1))),"na")</f>
        <v/>
      </c>
      <c r="M205" s="122">
        <f>IF(IFERROR(IF(INDEX(data_wkly!AW:AW,MATCH($B205,data_wkly!$C:$C,0),1)=0,"",_xlfn.NUMBERVALUE(INDEX(data_wkly!AW:AW,MATCH($B205,data_wkly!$C:$C,0),1))),"na")=0,"",IFERROR(IF(INDEX(data_wkly!AW:AW,MATCH($B205,data_wkly!$C:$C,0),1)=0,"",_xlfn.NUMBERVALUE(INDEX(data_wkly!AW:AW,MATCH($B205,data_wkly!$C:$C,0),1))),"na"))</f>
        <v>52902</v>
      </c>
      <c r="N205" s="123"/>
      <c r="O205" s="124">
        <f>IF(IFERROR(IF(INDEX(data_wkly!AY:AY,MATCH($B205,data_wkly!$C:$C,0),1)=0,"",_xlfn.NUMBERVALUE(INDEX(data_wkly!AY:AY,MATCH($B205,data_wkly!$C:$C,0),1))),"na")=0,"",IFERROR(IF(INDEX(data_wkly!AY:AY,MATCH($B205,data_wkly!$C:$C,0),1)=0,"",_xlfn.NUMBERVALUE(INDEX(data_wkly!AY:AY,MATCH($B205,data_wkly!$C:$C,0),1))),"na"))</f>
        <v>179.18</v>
      </c>
      <c r="P205" s="124">
        <f>IF(IFERROR(IF(INDEX(data_wkly!AZ:AZ,MATCH($B205,data_wkly!$C:$C,0),1)=0,"",_xlfn.NUMBERVALUE(INDEX(data_wkly!AZ:AZ,MATCH($B205,data_wkly!$C:$C,0),1))),"na")=0,"",IFERROR(IF(INDEX(data_wkly!AZ:AZ,MATCH($B205,data_wkly!$C:$C,0),1)=0,"",_xlfn.NUMBERVALUE(INDEX(data_wkly!AZ:AZ,MATCH($B205,data_wkly!$C:$C,0),1))),"na"))</f>
        <v>215.48</v>
      </c>
      <c r="Q205" s="124">
        <f>IF(IFERROR(IF(INDEX(data_wkly!BA:BA,MATCH($B205,data_wkly!$C:$C,0),1)=0,"",_xlfn.NUMBERVALUE(INDEX(data_wkly!BA:BA,MATCH($B205,data_wkly!$C:$C,0),1))),"na")=0,"",IFERROR(IF(INDEX(data_wkly!BA:BA,MATCH($B205,data_wkly!$C:$C,0),1)=0,"",_xlfn.NUMBERVALUE(INDEX(data_wkly!BA:BA,MATCH($B205,data_wkly!$C:$C,0),1))),"na"))</f>
        <v>223.34</v>
      </c>
      <c r="R205" s="124">
        <f>IF(IFERROR(IF(INDEX(data_wkly!BB:BB,MATCH($B205,data_wkly!$C:$C,0),1)=0,"",_xlfn.NUMBERVALUE(INDEX(data_wkly!BB:BB,MATCH($B205,data_wkly!$C:$C,0),1))),"na")=0,"",IFERROR(IF(INDEX(data_wkly!BB:BB,MATCH($B205,data_wkly!$C:$C,0),1)=0,"",_xlfn.NUMBERVALUE(INDEX(data_wkly!BB:BB,MATCH($B205,data_wkly!$C:$C,0),1))),"na"))</f>
        <v>223.9</v>
      </c>
      <c r="S205" s="124">
        <f>IF(IFERROR(IF(INDEX(data_wkly!BC:BC,MATCH($B205,data_wkly!$C:$C,0),1)=0,"",_xlfn.NUMBERVALUE(INDEX(data_wkly!BC:BC,MATCH($B205,data_wkly!$C:$C,0),1))),"na")=0,"",IFERROR(IF(INDEX(data_wkly!BC:BC,MATCH($B205,data_wkly!$C:$C,0),1)=0,"",_xlfn.NUMBERVALUE(INDEX(data_wkly!BC:BC,MATCH($B205,data_wkly!$C:$C,0),1))),"na"))</f>
        <v>222.29</v>
      </c>
      <c r="T205" s="124" t="str">
        <f>IFERROR(IF(INDEX(data_wkly!BL:BL,MATCH($B205,data_wkly!$C:$C,0),1)=0,"",_xlfn.NUMBERVALUE(INDEX(data_wkly!BL:BL,MATCH($B205,data_wkly!$C:$C,0),1))),"na")</f>
        <v/>
      </c>
      <c r="U205" s="124">
        <f>IF(IFERROR(IF(INDEX(data_wkly!BD:BD,MATCH($B205,data_wkly!$C:$C,0),1)=0,"",_xlfn.NUMBERVALUE(INDEX(data_wkly!BD:BD,MATCH($B205,data_wkly!$C:$C,0),1))),"na")=0,"",IFERROR(IF(INDEX(data_wkly!BD:BD,MATCH($B205,data_wkly!$C:$C,0),1)=0,"",_xlfn.NUMBERVALUE(INDEX(data_wkly!BD:BD,MATCH($B205,data_wkly!$C:$C,0),1))),"na"))</f>
        <v>220.15</v>
      </c>
      <c r="V205" s="124">
        <f>IF(IFERROR(IF(INDEX(data_wkly!BE:BE,MATCH($B205,data_wkly!$C:$C,0),1)=0,"",_xlfn.NUMBERVALUE(INDEX(data_wkly!BE:BE,MATCH($B205,data_wkly!$C:$C,0),1))),"na")=0,"",IFERROR(IF(INDEX(data_wkly!BE:BE,MATCH($B205,data_wkly!$C:$C,0),1)=0,"",_xlfn.NUMBERVALUE(INDEX(data_wkly!BE:BE,MATCH($B205,data_wkly!$C:$C,0),1))),"na"))</f>
        <v>203.91</v>
      </c>
      <c r="W205" s="124">
        <f>IF(IFERROR(IF(INDEX(data_wkly!BF:BF,MATCH($B205,data_wkly!$C:$C,0),1)=0,"",_xlfn.NUMBERVALUE(INDEX(data_wkly!BF:BF,MATCH($B205,data_wkly!$C:$C,0),1))),"na")=0,"",IFERROR(IF(INDEX(data_wkly!BF:BF,MATCH($B205,data_wkly!$C:$C,0),1)=0,"",_xlfn.NUMBERVALUE(INDEX(data_wkly!BF:BF,MATCH($B205,data_wkly!$C:$C,0),1))),"na"))</f>
        <v>222.09</v>
      </c>
      <c r="X205" s="124" t="str">
        <f>IFERROR(IF(INDEX(data_wkly!BK:BK,MATCH($B205,data_wkly!$C:$C,0),1)=0,"",_xlfn.NUMBERVALUE(INDEX(data_wkly!BK:BK,MATCH($B205,data_wkly!$C:$C,0),1))),"na")</f>
        <v/>
      </c>
      <c r="Y205" s="124">
        <f>IF(IFERROR(IF(INDEX(data_wkly!BG:BG,MATCH($B205,data_wkly!$C:$C,0),1)=0,"",_xlfn.NUMBERVALUE(INDEX(data_wkly!BG:BG,MATCH($B205,data_wkly!$C:$C,0),1))),"na")=0,"",IFERROR(IF(INDEX(data_wkly!BG:BG,MATCH($B205,data_wkly!$C:$C,0),1)=0,"",_xlfn.NUMBERVALUE(INDEX(data_wkly!BG:BG,MATCH($B205,data_wkly!$C:$C,0),1))),"na"))</f>
        <v>222.93</v>
      </c>
      <c r="AJ205" s="41">
        <f t="shared" si="9"/>
        <v>1</v>
      </c>
    </row>
    <row r="206" spans="1:36" ht="15.5">
      <c r="A206" s="88">
        <f t="shared" si="8"/>
        <v>2</v>
      </c>
      <c r="B206" s="89">
        <f t="shared" si="10"/>
        <v>45094</v>
      </c>
      <c r="C206" s="122">
        <f>IF(IFERROR(IF(INDEX(data_wkly!AO:AO,MATCH($B206,data_wkly!$C:$C,0),1)=0,"",_xlfn.NUMBERVALUE(INDEX(data_wkly!AO:AO,MATCH($B206,data_wkly!$C:$C,0),1))),"na")=0,"",IFERROR(IF(INDEX(data_wkly!AO:AO,MATCH($B206,data_wkly!$C:$C,0),1)=0,"",_xlfn.NUMBERVALUE(INDEX(data_wkly!AO:AO,MATCH($B206,data_wkly!$C:$C,0),1))),"na"))</f>
        <v>139</v>
      </c>
      <c r="D206" s="122">
        <f>IF(IFERROR(IF(INDEX(data_wkly!AP:AP,MATCH($B206,data_wkly!$C:$C,0),1)=0,"",_xlfn.NUMBERVALUE(INDEX(data_wkly!AP:AP,MATCH($B206,data_wkly!$C:$C,0),1))),"na")=0,"",IFERROR(IF(INDEX(data_wkly!AP:AP,MATCH($B206,data_wkly!$C:$C,0),1)=0,"",_xlfn.NUMBERVALUE(INDEX(data_wkly!AP:AP,MATCH($B206,data_wkly!$C:$C,0),1))),"na"))</f>
        <v>1069</v>
      </c>
      <c r="E206" s="122">
        <f>IF(IFERROR(IF(INDEX(data_wkly!AQ:AQ,MATCH($B206,data_wkly!$C:$C,0),1)=0,"",_xlfn.NUMBERVALUE(INDEX(data_wkly!AQ:AQ,MATCH($B206,data_wkly!$C:$C,0),1))),"na")=0,"",IFERROR(IF(INDEX(data_wkly!AQ:AQ,MATCH($B206,data_wkly!$C:$C,0),1)=0,"",_xlfn.NUMBERVALUE(INDEX(data_wkly!AQ:AQ,MATCH($B206,data_wkly!$C:$C,0),1))),"na"))</f>
        <v>7980</v>
      </c>
      <c r="F206" s="122">
        <f>IF(IFERROR(IF(INDEX(data_wkly!AR:AR,MATCH($B206,data_wkly!$C:$C,0),1)=0,"",_xlfn.NUMBERVALUE(INDEX(data_wkly!AR:AR,MATCH($B206,data_wkly!$C:$C,0),1))),"na")=0,"",IFERROR(IF(INDEX(data_wkly!AR:AR,MATCH($B206,data_wkly!$C:$C,0),1)=0,"",_xlfn.NUMBERVALUE(INDEX(data_wkly!AR:AR,MATCH($B206,data_wkly!$C:$C,0),1))),"na"))</f>
        <v>21773</v>
      </c>
      <c r="G206" s="122">
        <f>IF(IFERROR(IF(INDEX(data_wkly!AS:AS,MATCH($B206,data_wkly!$C:$C,0),1)=0,"",_xlfn.NUMBERVALUE(INDEX(data_wkly!AS:AS,MATCH($B206,data_wkly!$C:$C,0),1))),"na")=0,"",IFERROR(IF(INDEX(data_wkly!AS:AS,MATCH($B206,data_wkly!$C:$C,0),1)=0,"",_xlfn.NUMBERVALUE(INDEX(data_wkly!AS:AS,MATCH($B206,data_wkly!$C:$C,0),1))),"na"))</f>
        <v>19476</v>
      </c>
      <c r="H206" s="122" t="str">
        <f>IFERROR(IF(INDEX(data_wkly!BJ:BJ,MATCH($B206,data_wkly!$C:$C,0),1)=0,"",_xlfn.NUMBERVALUE(INDEX(data_wkly!BJ:BJ,MATCH($B206,data_wkly!$C:$C,0),1))),"na")</f>
        <v/>
      </c>
      <c r="I206" s="122">
        <f>IF(IFERROR(IF(INDEX(data_wkly!AT:AT,MATCH($B206,data_wkly!$C:$C,0),1)=0,"",_xlfn.NUMBERVALUE(INDEX(data_wkly!AT:AT,MATCH($B206,data_wkly!$C:$C,0),1))),"na")=0,"",IFERROR(IF(INDEX(data_wkly!AT:AT,MATCH($B206,data_wkly!$C:$C,0),1)=0,"",_xlfn.NUMBERVALUE(INDEX(data_wkly!AT:AT,MATCH($B206,data_wkly!$C:$C,0),1))),"na"))</f>
        <v>3764</v>
      </c>
      <c r="J206" s="122">
        <f>IF(IFERROR(IF(INDEX(data_wkly!AU:AU,MATCH($B206,data_wkly!$C:$C,0),1)=0,"",_xlfn.NUMBERVALUE(INDEX(data_wkly!AU:AU,MATCH($B206,data_wkly!$C:$C,0),1))),"na")=0,"",IFERROR(IF(INDEX(data_wkly!AU:AU,MATCH($B206,data_wkly!$C:$C,0),1)=0,"",_xlfn.NUMBERVALUE(INDEX(data_wkly!AU:AU,MATCH($B206,data_wkly!$C:$C,0),1))),"na"))</f>
        <v>1619</v>
      </c>
      <c r="K206" s="122">
        <f>IF(IFERROR(IF(INDEX(data_wkly!AV:AV,MATCH($B206,data_wkly!$C:$C,0),1)=0,"",_xlfn.NUMBERVALUE(INDEX(data_wkly!AV:AV,MATCH($B206,data_wkly!$C:$C,0),1))),"na")=0,"",IFERROR(IF(INDEX(data_wkly!AV:AV,MATCH($B206,data_wkly!$C:$C,0),1)=0,"",_xlfn.NUMBERVALUE(INDEX(data_wkly!AV:AV,MATCH($B206,data_wkly!$C:$C,0),1))),"na"))</f>
        <v>55820</v>
      </c>
      <c r="L206" s="122" t="str">
        <f>IFERROR(IF(INDEX(data_wkly!BI:BI,MATCH($B206,data_wkly!$C:$C,0),1)=0,"",_xlfn.NUMBERVALUE(INDEX(data_wkly!BI:BI,MATCH($B206,data_wkly!$C:$C,0),1))),"na")</f>
        <v/>
      </c>
      <c r="M206" s="122">
        <f>IF(IFERROR(IF(INDEX(data_wkly!AW:AW,MATCH($B206,data_wkly!$C:$C,0),1)=0,"",_xlfn.NUMBERVALUE(INDEX(data_wkly!AW:AW,MATCH($B206,data_wkly!$C:$C,0),1))),"na")=0,"",IFERROR(IF(INDEX(data_wkly!AW:AW,MATCH($B206,data_wkly!$C:$C,0),1)=0,"",_xlfn.NUMBERVALUE(INDEX(data_wkly!AW:AW,MATCH($B206,data_wkly!$C:$C,0),1))),"na"))</f>
        <v>52993</v>
      </c>
      <c r="N206" s="123"/>
      <c r="O206" s="124">
        <f>IF(IFERROR(IF(INDEX(data_wkly!AY:AY,MATCH($B206,data_wkly!$C:$C,0),1)=0,"",_xlfn.NUMBERVALUE(INDEX(data_wkly!AY:AY,MATCH($B206,data_wkly!$C:$C,0),1))),"na")=0,"",IFERROR(IF(INDEX(data_wkly!AY:AY,MATCH($B206,data_wkly!$C:$C,0),1)=0,"",_xlfn.NUMBERVALUE(INDEX(data_wkly!AY:AY,MATCH($B206,data_wkly!$C:$C,0),1))),"na"))</f>
        <v>192.81</v>
      </c>
      <c r="P206" s="124">
        <f>IF(IFERROR(IF(INDEX(data_wkly!AZ:AZ,MATCH($B206,data_wkly!$C:$C,0),1)=0,"",_xlfn.NUMBERVALUE(INDEX(data_wkly!AZ:AZ,MATCH($B206,data_wkly!$C:$C,0),1))),"na")=0,"",IFERROR(IF(INDEX(data_wkly!AZ:AZ,MATCH($B206,data_wkly!$C:$C,0),1)=0,"",_xlfn.NUMBERVALUE(INDEX(data_wkly!AZ:AZ,MATCH($B206,data_wkly!$C:$C,0),1))),"na"))</f>
        <v>217.66</v>
      </c>
      <c r="Q206" s="124">
        <f>IF(IFERROR(IF(INDEX(data_wkly!BA:BA,MATCH($B206,data_wkly!$C:$C,0),1)=0,"",_xlfn.NUMBERVALUE(INDEX(data_wkly!BA:BA,MATCH($B206,data_wkly!$C:$C,0),1))),"na")=0,"",IFERROR(IF(INDEX(data_wkly!BA:BA,MATCH($B206,data_wkly!$C:$C,0),1)=0,"",_xlfn.NUMBERVALUE(INDEX(data_wkly!BA:BA,MATCH($B206,data_wkly!$C:$C,0),1))),"na"))</f>
        <v>223.69</v>
      </c>
      <c r="R206" s="124">
        <f>IF(IFERROR(IF(INDEX(data_wkly!BB:BB,MATCH($B206,data_wkly!$C:$C,0),1)=0,"",_xlfn.NUMBERVALUE(INDEX(data_wkly!BB:BB,MATCH($B206,data_wkly!$C:$C,0),1))),"na")=0,"",IFERROR(IF(INDEX(data_wkly!BB:BB,MATCH($B206,data_wkly!$C:$C,0),1)=0,"",_xlfn.NUMBERVALUE(INDEX(data_wkly!BB:BB,MATCH($B206,data_wkly!$C:$C,0),1))),"na"))</f>
        <v>224.25</v>
      </c>
      <c r="S206" s="124">
        <f>IF(IFERROR(IF(INDEX(data_wkly!BC:BC,MATCH($B206,data_wkly!$C:$C,0),1)=0,"",_xlfn.NUMBERVALUE(INDEX(data_wkly!BC:BC,MATCH($B206,data_wkly!$C:$C,0),1))),"na")=0,"",IFERROR(IF(INDEX(data_wkly!BC:BC,MATCH($B206,data_wkly!$C:$C,0),1)=0,"",_xlfn.NUMBERVALUE(INDEX(data_wkly!BC:BC,MATCH($B206,data_wkly!$C:$C,0),1))),"na"))</f>
        <v>222.8</v>
      </c>
      <c r="T206" s="124" t="str">
        <f>IFERROR(IF(INDEX(data_wkly!BL:BL,MATCH($B206,data_wkly!$C:$C,0),1)=0,"",_xlfn.NUMBERVALUE(INDEX(data_wkly!BL:BL,MATCH($B206,data_wkly!$C:$C,0),1))),"na")</f>
        <v/>
      </c>
      <c r="U206" s="124">
        <f>IF(IFERROR(IF(INDEX(data_wkly!BD:BD,MATCH($B206,data_wkly!$C:$C,0),1)=0,"",_xlfn.NUMBERVALUE(INDEX(data_wkly!BD:BD,MATCH($B206,data_wkly!$C:$C,0),1))),"na")=0,"",IFERROR(IF(INDEX(data_wkly!BD:BD,MATCH($B206,data_wkly!$C:$C,0),1)=0,"",_xlfn.NUMBERVALUE(INDEX(data_wkly!BD:BD,MATCH($B206,data_wkly!$C:$C,0),1))),"na"))</f>
        <v>220.83</v>
      </c>
      <c r="V206" s="124">
        <f>IF(IFERROR(IF(INDEX(data_wkly!BE:BE,MATCH($B206,data_wkly!$C:$C,0),1)=0,"",_xlfn.NUMBERVALUE(INDEX(data_wkly!BE:BE,MATCH($B206,data_wkly!$C:$C,0),1))),"na")=0,"",IFERROR(IF(INDEX(data_wkly!BE:BE,MATCH($B206,data_wkly!$C:$C,0),1)=0,"",_xlfn.NUMBERVALUE(INDEX(data_wkly!BE:BE,MATCH($B206,data_wkly!$C:$C,0),1))),"na"))</f>
        <v>204.53</v>
      </c>
      <c r="W206" s="124">
        <f>IF(IFERROR(IF(INDEX(data_wkly!BF:BF,MATCH($B206,data_wkly!$C:$C,0),1)=0,"",_xlfn.NUMBERVALUE(INDEX(data_wkly!BF:BF,MATCH($B206,data_wkly!$C:$C,0),1))),"na")=0,"",IFERROR(IF(INDEX(data_wkly!BF:BF,MATCH($B206,data_wkly!$C:$C,0),1)=0,"",_xlfn.NUMBERVALUE(INDEX(data_wkly!BF:BF,MATCH($B206,data_wkly!$C:$C,0),1))),"na"))</f>
        <v>222.65</v>
      </c>
      <c r="X206" s="124" t="str">
        <f>IFERROR(IF(INDEX(data_wkly!BK:BK,MATCH($B206,data_wkly!$C:$C,0),1)=0,"",_xlfn.NUMBERVALUE(INDEX(data_wkly!BK:BK,MATCH($B206,data_wkly!$C:$C,0),1))),"na")</f>
        <v/>
      </c>
      <c r="Y206" s="124">
        <f>IF(IFERROR(IF(INDEX(data_wkly!BG:BG,MATCH($B206,data_wkly!$C:$C,0),1)=0,"",_xlfn.NUMBERVALUE(INDEX(data_wkly!BG:BG,MATCH($B206,data_wkly!$C:$C,0),1))),"na")=0,"",IFERROR(IF(INDEX(data_wkly!BG:BG,MATCH($B206,data_wkly!$C:$C,0),1)=0,"",_xlfn.NUMBERVALUE(INDEX(data_wkly!BG:BG,MATCH($B206,data_wkly!$C:$C,0),1))),"na"))</f>
        <v>223.39</v>
      </c>
      <c r="AJ206" s="41">
        <f t="shared" si="9"/>
        <v>2</v>
      </c>
    </row>
    <row r="207" spans="1:36" ht="15.5">
      <c r="A207" s="88">
        <f t="shared" ref="A207:A270" si="11">IF(C207="","",AJ207)</f>
        <v>1</v>
      </c>
      <c r="B207" s="89">
        <f t="shared" si="10"/>
        <v>45101</v>
      </c>
      <c r="C207" s="122">
        <f>IF(IFERROR(IF(INDEX(data_wkly!AO:AO,MATCH($B207,data_wkly!$C:$C,0),1)=0,"",_xlfn.NUMBERVALUE(INDEX(data_wkly!AO:AO,MATCH($B207,data_wkly!$C:$C,0),1))),"na")=0,"",IFERROR(IF(INDEX(data_wkly!AO:AO,MATCH($B207,data_wkly!$C:$C,0),1)=0,"",_xlfn.NUMBERVALUE(INDEX(data_wkly!AO:AO,MATCH($B207,data_wkly!$C:$C,0),1))),"na"))</f>
        <v>206</v>
      </c>
      <c r="D207" s="122">
        <f>IF(IFERROR(IF(INDEX(data_wkly!AP:AP,MATCH($B207,data_wkly!$C:$C,0),1)=0,"",_xlfn.NUMBERVALUE(INDEX(data_wkly!AP:AP,MATCH($B207,data_wkly!$C:$C,0),1))),"na")=0,"",IFERROR(IF(INDEX(data_wkly!AP:AP,MATCH($B207,data_wkly!$C:$C,0),1)=0,"",_xlfn.NUMBERVALUE(INDEX(data_wkly!AP:AP,MATCH($B207,data_wkly!$C:$C,0),1))),"na"))</f>
        <v>1324</v>
      </c>
      <c r="E207" s="122">
        <f>IF(IFERROR(IF(INDEX(data_wkly!AQ:AQ,MATCH($B207,data_wkly!$C:$C,0),1)=0,"",_xlfn.NUMBERVALUE(INDEX(data_wkly!AQ:AQ,MATCH($B207,data_wkly!$C:$C,0),1))),"na")=0,"",IFERROR(IF(INDEX(data_wkly!AQ:AQ,MATCH($B207,data_wkly!$C:$C,0),1)=0,"",_xlfn.NUMBERVALUE(INDEX(data_wkly!AQ:AQ,MATCH($B207,data_wkly!$C:$C,0),1))),"na"))</f>
        <v>8407</v>
      </c>
      <c r="F207" s="122">
        <f>IF(IFERROR(IF(INDEX(data_wkly!AR:AR,MATCH($B207,data_wkly!$C:$C,0),1)=0,"",_xlfn.NUMBERVALUE(INDEX(data_wkly!AR:AR,MATCH($B207,data_wkly!$C:$C,0),1))),"na")=0,"",IFERROR(IF(INDEX(data_wkly!AR:AR,MATCH($B207,data_wkly!$C:$C,0),1)=0,"",_xlfn.NUMBERVALUE(INDEX(data_wkly!AR:AR,MATCH($B207,data_wkly!$C:$C,0),1))),"na"))</f>
        <v>21773</v>
      </c>
      <c r="G207" s="122">
        <f>IF(IFERROR(IF(INDEX(data_wkly!AS:AS,MATCH($B207,data_wkly!$C:$C,0),1)=0,"",_xlfn.NUMBERVALUE(INDEX(data_wkly!AS:AS,MATCH($B207,data_wkly!$C:$C,0),1))),"na")=0,"",IFERROR(IF(INDEX(data_wkly!AS:AS,MATCH($B207,data_wkly!$C:$C,0),1)=0,"",_xlfn.NUMBERVALUE(INDEX(data_wkly!AS:AS,MATCH($B207,data_wkly!$C:$C,0),1))),"na"))</f>
        <v>20331</v>
      </c>
      <c r="H207" s="122" t="str">
        <f>IFERROR(IF(INDEX(data_wkly!BJ:BJ,MATCH($B207,data_wkly!$C:$C,0),1)=0,"",_xlfn.NUMBERVALUE(INDEX(data_wkly!BJ:BJ,MATCH($B207,data_wkly!$C:$C,0),1))),"na")</f>
        <v/>
      </c>
      <c r="I207" s="122">
        <f>IF(IFERROR(IF(INDEX(data_wkly!AT:AT,MATCH($B207,data_wkly!$C:$C,0),1)=0,"",_xlfn.NUMBERVALUE(INDEX(data_wkly!AT:AT,MATCH($B207,data_wkly!$C:$C,0),1))),"na")=0,"",IFERROR(IF(INDEX(data_wkly!AT:AT,MATCH($B207,data_wkly!$C:$C,0),1)=0,"",_xlfn.NUMBERVALUE(INDEX(data_wkly!AT:AT,MATCH($B207,data_wkly!$C:$C,0),1))),"na"))</f>
        <v>4022</v>
      </c>
      <c r="J207" s="122">
        <f>IF(IFERROR(IF(INDEX(data_wkly!AU:AU,MATCH($B207,data_wkly!$C:$C,0),1)=0,"",_xlfn.NUMBERVALUE(INDEX(data_wkly!AU:AU,MATCH($B207,data_wkly!$C:$C,0),1))),"na")=0,"",IFERROR(IF(INDEX(data_wkly!AU:AU,MATCH($B207,data_wkly!$C:$C,0),1)=0,"",_xlfn.NUMBERVALUE(INDEX(data_wkly!AU:AU,MATCH($B207,data_wkly!$C:$C,0),1))),"na"))</f>
        <v>1730</v>
      </c>
      <c r="K207" s="122">
        <f>IF(IFERROR(IF(INDEX(data_wkly!AV:AV,MATCH($B207,data_wkly!$C:$C,0),1)=0,"",_xlfn.NUMBERVALUE(INDEX(data_wkly!AV:AV,MATCH($B207,data_wkly!$C:$C,0),1))),"na")=0,"",IFERROR(IF(INDEX(data_wkly!AV:AV,MATCH($B207,data_wkly!$C:$C,0),1)=0,"",_xlfn.NUMBERVALUE(INDEX(data_wkly!AV:AV,MATCH($B207,data_wkly!$C:$C,0),1))),"na"))</f>
        <v>57793</v>
      </c>
      <c r="L207" s="122" t="str">
        <f>IFERROR(IF(INDEX(data_wkly!BI:BI,MATCH($B207,data_wkly!$C:$C,0),1)=0,"",_xlfn.NUMBERVALUE(INDEX(data_wkly!BI:BI,MATCH($B207,data_wkly!$C:$C,0),1))),"na")</f>
        <v/>
      </c>
      <c r="M207" s="122">
        <f>IF(IFERROR(IF(INDEX(data_wkly!AW:AW,MATCH($B207,data_wkly!$C:$C,0),1)=0,"",_xlfn.NUMBERVALUE(INDEX(data_wkly!AW:AW,MATCH($B207,data_wkly!$C:$C,0),1))),"na")=0,"",IFERROR(IF(INDEX(data_wkly!AW:AW,MATCH($B207,data_wkly!$C:$C,0),1)=0,"",_xlfn.NUMBERVALUE(INDEX(data_wkly!AW:AW,MATCH($B207,data_wkly!$C:$C,0),1))),"na"))</f>
        <v>54533</v>
      </c>
      <c r="N207" s="123"/>
      <c r="O207" s="124">
        <f>IF(IFERROR(IF(INDEX(data_wkly!AY:AY,MATCH($B207,data_wkly!$C:$C,0),1)=0,"",_xlfn.NUMBERVALUE(INDEX(data_wkly!AY:AY,MATCH($B207,data_wkly!$C:$C,0),1))),"na")=0,"",IFERROR(IF(INDEX(data_wkly!AY:AY,MATCH($B207,data_wkly!$C:$C,0),1)=0,"",_xlfn.NUMBERVALUE(INDEX(data_wkly!AY:AY,MATCH($B207,data_wkly!$C:$C,0),1))),"na"))</f>
        <v>190.75</v>
      </c>
      <c r="P207" s="124">
        <f>IF(IFERROR(IF(INDEX(data_wkly!AZ:AZ,MATCH($B207,data_wkly!$C:$C,0),1)=0,"",_xlfn.NUMBERVALUE(INDEX(data_wkly!AZ:AZ,MATCH($B207,data_wkly!$C:$C,0),1))),"na")=0,"",IFERROR(IF(INDEX(data_wkly!AZ:AZ,MATCH($B207,data_wkly!$C:$C,0),1)=0,"",_xlfn.NUMBERVALUE(INDEX(data_wkly!AZ:AZ,MATCH($B207,data_wkly!$C:$C,0),1))),"na"))</f>
        <v>214.97</v>
      </c>
      <c r="Q207" s="124">
        <f>IF(IFERROR(IF(INDEX(data_wkly!BA:BA,MATCH($B207,data_wkly!$C:$C,0),1)=0,"",_xlfn.NUMBERVALUE(INDEX(data_wkly!BA:BA,MATCH($B207,data_wkly!$C:$C,0),1))),"na")=0,"",IFERROR(IF(INDEX(data_wkly!BA:BA,MATCH($B207,data_wkly!$C:$C,0),1)=0,"",_xlfn.NUMBERVALUE(INDEX(data_wkly!BA:BA,MATCH($B207,data_wkly!$C:$C,0),1))),"na"))</f>
        <v>223.87</v>
      </c>
      <c r="R207" s="124">
        <f>IF(IFERROR(IF(INDEX(data_wkly!BB:BB,MATCH($B207,data_wkly!$C:$C,0),1)=0,"",_xlfn.NUMBERVALUE(INDEX(data_wkly!BB:BB,MATCH($B207,data_wkly!$C:$C,0),1))),"na")=0,"",IFERROR(IF(INDEX(data_wkly!BB:BB,MATCH($B207,data_wkly!$C:$C,0),1)=0,"",_xlfn.NUMBERVALUE(INDEX(data_wkly!BB:BB,MATCH($B207,data_wkly!$C:$C,0),1))),"na"))</f>
        <v>224.7</v>
      </c>
      <c r="S207" s="124">
        <f>IF(IFERROR(IF(INDEX(data_wkly!BC:BC,MATCH($B207,data_wkly!$C:$C,0),1)=0,"",_xlfn.NUMBERVALUE(INDEX(data_wkly!BC:BC,MATCH($B207,data_wkly!$C:$C,0),1))),"na")=0,"",IFERROR(IF(INDEX(data_wkly!BC:BC,MATCH($B207,data_wkly!$C:$C,0),1)=0,"",_xlfn.NUMBERVALUE(INDEX(data_wkly!BC:BC,MATCH($B207,data_wkly!$C:$C,0),1))),"na"))</f>
        <v>223.07</v>
      </c>
      <c r="T207" s="124" t="str">
        <f>IFERROR(IF(INDEX(data_wkly!BL:BL,MATCH($B207,data_wkly!$C:$C,0),1)=0,"",_xlfn.NUMBERVALUE(INDEX(data_wkly!BL:BL,MATCH($B207,data_wkly!$C:$C,0),1))),"na")</f>
        <v/>
      </c>
      <c r="U207" s="124">
        <f>IF(IFERROR(IF(INDEX(data_wkly!BD:BD,MATCH($B207,data_wkly!$C:$C,0),1)=0,"",_xlfn.NUMBERVALUE(INDEX(data_wkly!BD:BD,MATCH($B207,data_wkly!$C:$C,0),1))),"na")=0,"",IFERROR(IF(INDEX(data_wkly!BD:BD,MATCH($B207,data_wkly!$C:$C,0),1)=0,"",_xlfn.NUMBERVALUE(INDEX(data_wkly!BD:BD,MATCH($B207,data_wkly!$C:$C,0),1))),"na"))</f>
        <v>221.02</v>
      </c>
      <c r="V207" s="124">
        <f>IF(IFERROR(IF(INDEX(data_wkly!BE:BE,MATCH($B207,data_wkly!$C:$C,0),1)=0,"",_xlfn.NUMBERVALUE(INDEX(data_wkly!BE:BE,MATCH($B207,data_wkly!$C:$C,0),1))),"na")=0,"",IFERROR(IF(INDEX(data_wkly!BE:BE,MATCH($B207,data_wkly!$C:$C,0),1)=0,"",_xlfn.NUMBERVALUE(INDEX(data_wkly!BE:BE,MATCH($B207,data_wkly!$C:$C,0),1))),"na"))</f>
        <v>205.82</v>
      </c>
      <c r="W207" s="124">
        <f>IF(IFERROR(IF(INDEX(data_wkly!BF:BF,MATCH($B207,data_wkly!$C:$C,0),1)=0,"",_xlfn.NUMBERVALUE(INDEX(data_wkly!BF:BF,MATCH($B207,data_wkly!$C:$C,0),1))),"na")=0,"",IFERROR(IF(INDEX(data_wkly!BF:BF,MATCH($B207,data_wkly!$C:$C,0),1)=0,"",_xlfn.NUMBERVALUE(INDEX(data_wkly!BF:BF,MATCH($B207,data_wkly!$C:$C,0),1))),"na"))</f>
        <v>222.84</v>
      </c>
      <c r="X207" s="124" t="str">
        <f>IFERROR(IF(INDEX(data_wkly!BK:BK,MATCH($B207,data_wkly!$C:$C,0),1)=0,"",_xlfn.NUMBERVALUE(INDEX(data_wkly!BK:BK,MATCH($B207,data_wkly!$C:$C,0),1))),"na")</f>
        <v/>
      </c>
      <c r="Y207" s="124">
        <f>IF(IFERROR(IF(INDEX(data_wkly!BG:BG,MATCH($B207,data_wkly!$C:$C,0),1)=0,"",_xlfn.NUMBERVALUE(INDEX(data_wkly!BG:BG,MATCH($B207,data_wkly!$C:$C,0),1))),"na")=0,"",IFERROR(IF(INDEX(data_wkly!BG:BG,MATCH($B207,data_wkly!$C:$C,0),1)=0,"",_xlfn.NUMBERVALUE(INDEX(data_wkly!BG:BG,MATCH($B207,data_wkly!$C:$C,0),1))),"na"))</f>
        <v>223.69</v>
      </c>
      <c r="AJ207" s="41">
        <f t="shared" si="9"/>
        <v>1</v>
      </c>
    </row>
    <row r="208" spans="1:36" ht="15.5">
      <c r="A208" s="88">
        <f t="shared" si="11"/>
        <v>2</v>
      </c>
      <c r="B208" s="89">
        <f t="shared" si="10"/>
        <v>45108</v>
      </c>
      <c r="C208" s="122">
        <f>IF(IFERROR(IF(INDEX(data_wkly!AO:AO,MATCH($B208,data_wkly!$C:$C,0),1)=0,"",_xlfn.NUMBERVALUE(INDEX(data_wkly!AO:AO,MATCH($B208,data_wkly!$C:$C,0),1))),"na")=0,"",IFERROR(IF(INDEX(data_wkly!AO:AO,MATCH($B208,data_wkly!$C:$C,0),1)=0,"",_xlfn.NUMBERVALUE(INDEX(data_wkly!AO:AO,MATCH($B208,data_wkly!$C:$C,0),1))),"na"))</f>
        <v>154</v>
      </c>
      <c r="D208" s="122">
        <f>IF(IFERROR(IF(INDEX(data_wkly!AP:AP,MATCH($B208,data_wkly!$C:$C,0),1)=0,"",_xlfn.NUMBERVALUE(INDEX(data_wkly!AP:AP,MATCH($B208,data_wkly!$C:$C,0),1))),"na")=0,"",IFERROR(IF(INDEX(data_wkly!AP:AP,MATCH($B208,data_wkly!$C:$C,0),1)=0,"",_xlfn.NUMBERVALUE(INDEX(data_wkly!AP:AP,MATCH($B208,data_wkly!$C:$C,0),1))),"na"))</f>
        <v>1127</v>
      </c>
      <c r="E208" s="122">
        <f>IF(IFERROR(IF(INDEX(data_wkly!AQ:AQ,MATCH($B208,data_wkly!$C:$C,0),1)=0,"",_xlfn.NUMBERVALUE(INDEX(data_wkly!AQ:AQ,MATCH($B208,data_wkly!$C:$C,0),1))),"na")=0,"",IFERROR(IF(INDEX(data_wkly!AQ:AQ,MATCH($B208,data_wkly!$C:$C,0),1)=0,"",_xlfn.NUMBERVALUE(INDEX(data_wkly!AQ:AQ,MATCH($B208,data_wkly!$C:$C,0),1))),"na"))</f>
        <v>8426</v>
      </c>
      <c r="F208" s="122">
        <f>IF(IFERROR(IF(INDEX(data_wkly!AR:AR,MATCH($B208,data_wkly!$C:$C,0),1)=0,"",_xlfn.NUMBERVALUE(INDEX(data_wkly!AR:AR,MATCH($B208,data_wkly!$C:$C,0),1))),"na")=0,"",IFERROR(IF(INDEX(data_wkly!AR:AR,MATCH($B208,data_wkly!$C:$C,0),1)=0,"",_xlfn.NUMBERVALUE(INDEX(data_wkly!AR:AR,MATCH($B208,data_wkly!$C:$C,0),1))),"na"))</f>
        <v>22631</v>
      </c>
      <c r="G208" s="122">
        <f>IF(IFERROR(IF(INDEX(data_wkly!AS:AS,MATCH($B208,data_wkly!$C:$C,0),1)=0,"",_xlfn.NUMBERVALUE(INDEX(data_wkly!AS:AS,MATCH($B208,data_wkly!$C:$C,0),1))),"na")=0,"",IFERROR(IF(INDEX(data_wkly!AS:AS,MATCH($B208,data_wkly!$C:$C,0),1)=0,"",_xlfn.NUMBERVALUE(INDEX(data_wkly!AS:AS,MATCH($B208,data_wkly!$C:$C,0),1))),"na"))</f>
        <v>20255</v>
      </c>
      <c r="H208" s="122" t="str">
        <f>IFERROR(IF(INDEX(data_wkly!BJ:BJ,MATCH($B208,data_wkly!$C:$C,0),1)=0,"",_xlfn.NUMBERVALUE(INDEX(data_wkly!BJ:BJ,MATCH($B208,data_wkly!$C:$C,0),1))),"na")</f>
        <v/>
      </c>
      <c r="I208" s="122">
        <f>IF(IFERROR(IF(INDEX(data_wkly!AT:AT,MATCH($B208,data_wkly!$C:$C,0),1)=0,"",_xlfn.NUMBERVALUE(INDEX(data_wkly!AT:AT,MATCH($B208,data_wkly!$C:$C,0),1))),"na")=0,"",IFERROR(IF(INDEX(data_wkly!AT:AT,MATCH($B208,data_wkly!$C:$C,0),1)=0,"",_xlfn.NUMBERVALUE(INDEX(data_wkly!AT:AT,MATCH($B208,data_wkly!$C:$C,0),1))),"na"))</f>
        <v>3871</v>
      </c>
      <c r="J208" s="122">
        <f>IF(IFERROR(IF(INDEX(data_wkly!AU:AU,MATCH($B208,data_wkly!$C:$C,0),1)=0,"",_xlfn.NUMBERVALUE(INDEX(data_wkly!AU:AU,MATCH($B208,data_wkly!$C:$C,0),1))),"na")=0,"",IFERROR(IF(INDEX(data_wkly!AU:AU,MATCH($B208,data_wkly!$C:$C,0),1)=0,"",_xlfn.NUMBERVALUE(INDEX(data_wkly!AU:AU,MATCH($B208,data_wkly!$C:$C,0),1))),"na"))</f>
        <v>1690</v>
      </c>
      <c r="K208" s="122">
        <f>IF(IFERROR(IF(INDEX(data_wkly!AV:AV,MATCH($B208,data_wkly!$C:$C,0),1)=0,"",_xlfn.NUMBERVALUE(INDEX(data_wkly!AV:AV,MATCH($B208,data_wkly!$C:$C,0),1))),"na")=0,"",IFERROR(IF(INDEX(data_wkly!AV:AV,MATCH($B208,data_wkly!$C:$C,0),1)=0,"",_xlfn.NUMBERVALUE(INDEX(data_wkly!AV:AV,MATCH($B208,data_wkly!$C:$C,0),1))),"na"))</f>
        <v>58154</v>
      </c>
      <c r="L208" s="122" t="str">
        <f>IFERROR(IF(INDEX(data_wkly!BI:BI,MATCH($B208,data_wkly!$C:$C,0),1)=0,"",_xlfn.NUMBERVALUE(INDEX(data_wkly!BI:BI,MATCH($B208,data_wkly!$C:$C,0),1))),"na")</f>
        <v/>
      </c>
      <c r="M208" s="122">
        <f>IF(IFERROR(IF(INDEX(data_wkly!AW:AW,MATCH($B208,data_wkly!$C:$C,0),1)=0,"",_xlfn.NUMBERVALUE(INDEX(data_wkly!AW:AW,MATCH($B208,data_wkly!$C:$C,0),1))),"na")=0,"",IFERROR(IF(INDEX(data_wkly!AW:AW,MATCH($B208,data_wkly!$C:$C,0),1)=0,"",_xlfn.NUMBERVALUE(INDEX(data_wkly!AW:AW,MATCH($B208,data_wkly!$C:$C,0),1))),"na"))</f>
        <v>55183</v>
      </c>
      <c r="N208" s="123"/>
      <c r="O208" s="124">
        <f>IF(IFERROR(IF(INDEX(data_wkly!AY:AY,MATCH($B208,data_wkly!$C:$C,0),1)=0,"",_xlfn.NUMBERVALUE(INDEX(data_wkly!AY:AY,MATCH($B208,data_wkly!$C:$C,0),1))),"na")=0,"",IFERROR(IF(INDEX(data_wkly!AY:AY,MATCH($B208,data_wkly!$C:$C,0),1)=0,"",_xlfn.NUMBERVALUE(INDEX(data_wkly!AY:AY,MATCH($B208,data_wkly!$C:$C,0),1))),"na"))</f>
        <v>191.54</v>
      </c>
      <c r="P208" s="124">
        <f>IF(IFERROR(IF(INDEX(data_wkly!AZ:AZ,MATCH($B208,data_wkly!$C:$C,0),1)=0,"",_xlfn.NUMBERVALUE(INDEX(data_wkly!AZ:AZ,MATCH($B208,data_wkly!$C:$C,0),1))),"na")=0,"",IFERROR(IF(INDEX(data_wkly!AZ:AZ,MATCH($B208,data_wkly!$C:$C,0),1)=0,"",_xlfn.NUMBERVALUE(INDEX(data_wkly!AZ:AZ,MATCH($B208,data_wkly!$C:$C,0),1))),"na"))</f>
        <v>217.39</v>
      </c>
      <c r="Q208" s="124">
        <f>IF(IFERROR(IF(INDEX(data_wkly!BA:BA,MATCH($B208,data_wkly!$C:$C,0),1)=0,"",_xlfn.NUMBERVALUE(INDEX(data_wkly!BA:BA,MATCH($B208,data_wkly!$C:$C,0),1))),"na")=0,"",IFERROR(IF(INDEX(data_wkly!BA:BA,MATCH($B208,data_wkly!$C:$C,0),1)=0,"",_xlfn.NUMBERVALUE(INDEX(data_wkly!BA:BA,MATCH($B208,data_wkly!$C:$C,0),1))),"na"))</f>
        <v>225.11</v>
      </c>
      <c r="R208" s="124">
        <f>IF(IFERROR(IF(INDEX(data_wkly!BB:BB,MATCH($B208,data_wkly!$C:$C,0),1)=0,"",_xlfn.NUMBERVALUE(INDEX(data_wkly!BB:BB,MATCH($B208,data_wkly!$C:$C,0),1))),"na")=0,"",IFERROR(IF(INDEX(data_wkly!BB:BB,MATCH($B208,data_wkly!$C:$C,0),1)=0,"",_xlfn.NUMBERVALUE(INDEX(data_wkly!BB:BB,MATCH($B208,data_wkly!$C:$C,0),1))),"na"))</f>
        <v>226</v>
      </c>
      <c r="S208" s="124">
        <f>IF(IFERROR(IF(INDEX(data_wkly!BC:BC,MATCH($B208,data_wkly!$C:$C,0),1)=0,"",_xlfn.NUMBERVALUE(INDEX(data_wkly!BC:BC,MATCH($B208,data_wkly!$C:$C,0),1))),"na")=0,"",IFERROR(IF(INDEX(data_wkly!BC:BC,MATCH($B208,data_wkly!$C:$C,0),1)=0,"",_xlfn.NUMBERVALUE(INDEX(data_wkly!BC:BC,MATCH($B208,data_wkly!$C:$C,0),1))),"na"))</f>
        <v>224.28</v>
      </c>
      <c r="T208" s="124" t="str">
        <f>IFERROR(IF(INDEX(data_wkly!BL:BL,MATCH($B208,data_wkly!$C:$C,0),1)=0,"",_xlfn.NUMBERVALUE(INDEX(data_wkly!BL:BL,MATCH($B208,data_wkly!$C:$C,0),1))),"na")</f>
        <v/>
      </c>
      <c r="U208" s="124">
        <f>IF(IFERROR(IF(INDEX(data_wkly!BD:BD,MATCH($B208,data_wkly!$C:$C,0),1)=0,"",_xlfn.NUMBERVALUE(INDEX(data_wkly!BD:BD,MATCH($B208,data_wkly!$C:$C,0),1))),"na")=0,"",IFERROR(IF(INDEX(data_wkly!BD:BD,MATCH($B208,data_wkly!$C:$C,0),1)=0,"",_xlfn.NUMBERVALUE(INDEX(data_wkly!BD:BD,MATCH($B208,data_wkly!$C:$C,0),1))),"na"))</f>
        <v>221.87</v>
      </c>
      <c r="V208" s="124">
        <f>IF(IFERROR(IF(INDEX(data_wkly!BE:BE,MATCH($B208,data_wkly!$C:$C,0),1)=0,"",_xlfn.NUMBERVALUE(INDEX(data_wkly!BE:BE,MATCH($B208,data_wkly!$C:$C,0),1))),"na")=0,"",IFERROR(IF(INDEX(data_wkly!BE:BE,MATCH($B208,data_wkly!$C:$C,0),1)=0,"",_xlfn.NUMBERVALUE(INDEX(data_wkly!BE:BE,MATCH($B208,data_wkly!$C:$C,0),1))),"na"))</f>
        <v>206.19</v>
      </c>
      <c r="W208" s="124">
        <f>IF(IFERROR(IF(INDEX(data_wkly!BF:BF,MATCH($B208,data_wkly!$C:$C,0),1)=0,"",_xlfn.NUMBERVALUE(INDEX(data_wkly!BF:BF,MATCH($B208,data_wkly!$C:$C,0),1))),"na")=0,"",IFERROR(IF(INDEX(data_wkly!BF:BF,MATCH($B208,data_wkly!$C:$C,0),1)=0,"",_xlfn.NUMBERVALUE(INDEX(data_wkly!BF:BF,MATCH($B208,data_wkly!$C:$C,0),1))),"na"))</f>
        <v>224.17</v>
      </c>
      <c r="X208" s="124" t="str">
        <f>IFERROR(IF(INDEX(data_wkly!BK:BK,MATCH($B208,data_wkly!$C:$C,0),1)=0,"",_xlfn.NUMBERVALUE(INDEX(data_wkly!BK:BK,MATCH($B208,data_wkly!$C:$C,0),1))),"na")</f>
        <v/>
      </c>
      <c r="Y208" s="124">
        <f>IF(IFERROR(IF(INDEX(data_wkly!BG:BG,MATCH($B208,data_wkly!$C:$C,0),1)=0,"",_xlfn.NUMBERVALUE(INDEX(data_wkly!BG:BG,MATCH($B208,data_wkly!$C:$C,0),1))),"na")=0,"",IFERROR(IF(INDEX(data_wkly!BG:BG,MATCH($B208,data_wkly!$C:$C,0),1)=0,"",_xlfn.NUMBERVALUE(INDEX(data_wkly!BG:BG,MATCH($B208,data_wkly!$C:$C,0),1))),"na"))</f>
        <v>224.95</v>
      </c>
      <c r="AJ208" s="41">
        <f t="shared" ref="AJ208:AJ271" si="12">AJ206</f>
        <v>2</v>
      </c>
    </row>
    <row r="209" spans="1:36" ht="15.5">
      <c r="A209" s="88">
        <f t="shared" si="11"/>
        <v>1</v>
      </c>
      <c r="B209" s="89">
        <f t="shared" si="10"/>
        <v>45115</v>
      </c>
      <c r="C209" s="122">
        <f>IF(IFERROR(IF(INDEX(data_wkly!AO:AO,MATCH($B209,data_wkly!$C:$C,0),1)=0,"",_xlfn.NUMBERVALUE(INDEX(data_wkly!AO:AO,MATCH($B209,data_wkly!$C:$C,0),1))),"na")=0,"",IFERROR(IF(INDEX(data_wkly!AO:AO,MATCH($B209,data_wkly!$C:$C,0),1)=0,"",_xlfn.NUMBERVALUE(INDEX(data_wkly!AO:AO,MATCH($B209,data_wkly!$C:$C,0),1))),"na"))</f>
        <v>170</v>
      </c>
      <c r="D209" s="122">
        <f>IF(IFERROR(IF(INDEX(data_wkly!AP:AP,MATCH($B209,data_wkly!$C:$C,0),1)=0,"",_xlfn.NUMBERVALUE(INDEX(data_wkly!AP:AP,MATCH($B209,data_wkly!$C:$C,0),1))),"na")=0,"",IFERROR(IF(INDEX(data_wkly!AP:AP,MATCH($B209,data_wkly!$C:$C,0),1)=0,"",_xlfn.NUMBERVALUE(INDEX(data_wkly!AP:AP,MATCH($B209,data_wkly!$C:$C,0),1))),"na"))</f>
        <v>1319</v>
      </c>
      <c r="E209" s="122">
        <f>IF(IFERROR(IF(INDEX(data_wkly!AQ:AQ,MATCH($B209,data_wkly!$C:$C,0),1)=0,"",_xlfn.NUMBERVALUE(INDEX(data_wkly!AQ:AQ,MATCH($B209,data_wkly!$C:$C,0),1))),"na")=0,"",IFERROR(IF(INDEX(data_wkly!AQ:AQ,MATCH($B209,data_wkly!$C:$C,0),1)=0,"",_xlfn.NUMBERVALUE(INDEX(data_wkly!AQ:AQ,MATCH($B209,data_wkly!$C:$C,0),1))),"na"))</f>
        <v>8716</v>
      </c>
      <c r="F209" s="122">
        <f>IF(IFERROR(IF(INDEX(data_wkly!AR:AR,MATCH($B209,data_wkly!$C:$C,0),1)=0,"",_xlfn.NUMBERVALUE(INDEX(data_wkly!AR:AR,MATCH($B209,data_wkly!$C:$C,0),1))),"na")=0,"",IFERROR(IF(INDEX(data_wkly!AR:AR,MATCH($B209,data_wkly!$C:$C,0),1)=0,"",_xlfn.NUMBERVALUE(INDEX(data_wkly!AR:AR,MATCH($B209,data_wkly!$C:$C,0),1))),"na"))</f>
        <v>21220</v>
      </c>
      <c r="G209" s="122">
        <f>IF(IFERROR(IF(INDEX(data_wkly!AS:AS,MATCH($B209,data_wkly!$C:$C,0),1)=0,"",_xlfn.NUMBERVALUE(INDEX(data_wkly!AS:AS,MATCH($B209,data_wkly!$C:$C,0),1))),"na")=0,"",IFERROR(IF(INDEX(data_wkly!AS:AS,MATCH($B209,data_wkly!$C:$C,0),1)=0,"",_xlfn.NUMBERVALUE(INDEX(data_wkly!AS:AS,MATCH($B209,data_wkly!$C:$C,0),1))),"na"))</f>
        <v>20315</v>
      </c>
      <c r="H209" s="122" t="str">
        <f>IFERROR(IF(INDEX(data_wkly!BJ:BJ,MATCH($B209,data_wkly!$C:$C,0),1)=0,"",_xlfn.NUMBERVALUE(INDEX(data_wkly!BJ:BJ,MATCH($B209,data_wkly!$C:$C,0),1))),"na")</f>
        <v/>
      </c>
      <c r="I209" s="122">
        <f>IF(IFERROR(IF(INDEX(data_wkly!AT:AT,MATCH($B209,data_wkly!$C:$C,0),1)=0,"",_xlfn.NUMBERVALUE(INDEX(data_wkly!AT:AT,MATCH($B209,data_wkly!$C:$C,0),1))),"na")=0,"",IFERROR(IF(INDEX(data_wkly!AT:AT,MATCH($B209,data_wkly!$C:$C,0),1)=0,"",_xlfn.NUMBERVALUE(INDEX(data_wkly!AT:AT,MATCH($B209,data_wkly!$C:$C,0),1))),"na"))</f>
        <v>4124</v>
      </c>
      <c r="J209" s="122">
        <f>IF(IFERROR(IF(INDEX(data_wkly!AU:AU,MATCH($B209,data_wkly!$C:$C,0),1)=0,"",_xlfn.NUMBERVALUE(INDEX(data_wkly!AU:AU,MATCH($B209,data_wkly!$C:$C,0),1))),"na")=0,"",IFERROR(IF(INDEX(data_wkly!AU:AU,MATCH($B209,data_wkly!$C:$C,0),1)=0,"",_xlfn.NUMBERVALUE(INDEX(data_wkly!AU:AU,MATCH($B209,data_wkly!$C:$C,0),1))),"na"))</f>
        <v>1758</v>
      </c>
      <c r="K209" s="122">
        <f>IF(IFERROR(IF(INDEX(data_wkly!AV:AV,MATCH($B209,data_wkly!$C:$C,0),1)=0,"",_xlfn.NUMBERVALUE(INDEX(data_wkly!AV:AV,MATCH($B209,data_wkly!$C:$C,0),1))),"na")=0,"",IFERROR(IF(INDEX(data_wkly!AV:AV,MATCH($B209,data_wkly!$C:$C,0),1)=0,"",_xlfn.NUMBERVALUE(INDEX(data_wkly!AV:AV,MATCH($B209,data_wkly!$C:$C,0),1))),"na"))</f>
        <v>57622</v>
      </c>
      <c r="L209" s="122" t="str">
        <f>IFERROR(IF(INDEX(data_wkly!BI:BI,MATCH($B209,data_wkly!$C:$C,0),1)=0,"",_xlfn.NUMBERVALUE(INDEX(data_wkly!BI:BI,MATCH($B209,data_wkly!$C:$C,0),1))),"na")</f>
        <v/>
      </c>
      <c r="M209" s="122">
        <f>IF(IFERROR(IF(INDEX(data_wkly!AW:AW,MATCH($B209,data_wkly!$C:$C,0),1)=0,"",_xlfn.NUMBERVALUE(INDEX(data_wkly!AW:AW,MATCH($B209,data_wkly!$C:$C,0),1))),"na")=0,"",IFERROR(IF(INDEX(data_wkly!AW:AW,MATCH($B209,data_wkly!$C:$C,0),1)=0,"",_xlfn.NUMBERVALUE(INDEX(data_wkly!AW:AW,MATCH($B209,data_wkly!$C:$C,0),1))),"na"))</f>
        <v>54375</v>
      </c>
      <c r="N209" s="123"/>
      <c r="O209" s="124">
        <f>IF(IFERROR(IF(INDEX(data_wkly!AY:AY,MATCH($B209,data_wkly!$C:$C,0),1)=0,"",_xlfn.NUMBERVALUE(INDEX(data_wkly!AY:AY,MATCH($B209,data_wkly!$C:$C,0),1))),"na")=0,"",IFERROR(IF(INDEX(data_wkly!AY:AY,MATCH($B209,data_wkly!$C:$C,0),1)=0,"",_xlfn.NUMBERVALUE(INDEX(data_wkly!AY:AY,MATCH($B209,data_wkly!$C:$C,0),1))),"na"))</f>
        <v>196.81</v>
      </c>
      <c r="P209" s="124">
        <f>IF(IFERROR(IF(INDEX(data_wkly!AZ:AZ,MATCH($B209,data_wkly!$C:$C,0),1)=0,"",_xlfn.NUMBERVALUE(INDEX(data_wkly!AZ:AZ,MATCH($B209,data_wkly!$C:$C,0),1))),"na")=0,"",IFERROR(IF(INDEX(data_wkly!AZ:AZ,MATCH($B209,data_wkly!$C:$C,0),1)=0,"",_xlfn.NUMBERVALUE(INDEX(data_wkly!AZ:AZ,MATCH($B209,data_wkly!$C:$C,0),1))),"na"))</f>
        <v>218.37</v>
      </c>
      <c r="Q209" s="124">
        <f>IF(IFERROR(IF(INDEX(data_wkly!BA:BA,MATCH($B209,data_wkly!$C:$C,0),1)=0,"",_xlfn.NUMBERVALUE(INDEX(data_wkly!BA:BA,MATCH($B209,data_wkly!$C:$C,0),1))),"na")=0,"",IFERROR(IF(INDEX(data_wkly!BA:BA,MATCH($B209,data_wkly!$C:$C,0),1)=0,"",_xlfn.NUMBERVALUE(INDEX(data_wkly!BA:BA,MATCH($B209,data_wkly!$C:$C,0),1))),"na"))</f>
        <v>225.5</v>
      </c>
      <c r="R209" s="124">
        <f>IF(IFERROR(IF(INDEX(data_wkly!BB:BB,MATCH($B209,data_wkly!$C:$C,0),1)=0,"",_xlfn.NUMBERVALUE(INDEX(data_wkly!BB:BB,MATCH($B209,data_wkly!$C:$C,0),1))),"na")=0,"",IFERROR(IF(INDEX(data_wkly!BB:BB,MATCH($B209,data_wkly!$C:$C,0),1)=0,"",_xlfn.NUMBERVALUE(INDEX(data_wkly!BB:BB,MATCH($B209,data_wkly!$C:$C,0),1))),"na"))</f>
        <v>226.01</v>
      </c>
      <c r="S209" s="124">
        <f>IF(IFERROR(IF(INDEX(data_wkly!BC:BC,MATCH($B209,data_wkly!$C:$C,0),1)=0,"",_xlfn.NUMBERVALUE(INDEX(data_wkly!BC:BC,MATCH($B209,data_wkly!$C:$C,0),1))),"na")=0,"",IFERROR(IF(INDEX(data_wkly!BC:BC,MATCH($B209,data_wkly!$C:$C,0),1)=0,"",_xlfn.NUMBERVALUE(INDEX(data_wkly!BC:BC,MATCH($B209,data_wkly!$C:$C,0),1))),"na"))</f>
        <v>224.14</v>
      </c>
      <c r="T209" s="124" t="str">
        <f>IFERROR(IF(INDEX(data_wkly!BL:BL,MATCH($B209,data_wkly!$C:$C,0),1)=0,"",_xlfn.NUMBERVALUE(INDEX(data_wkly!BL:BL,MATCH($B209,data_wkly!$C:$C,0),1))),"na")</f>
        <v/>
      </c>
      <c r="U209" s="124">
        <f>IF(IFERROR(IF(INDEX(data_wkly!BD:BD,MATCH($B209,data_wkly!$C:$C,0),1)=0,"",_xlfn.NUMBERVALUE(INDEX(data_wkly!BD:BD,MATCH($B209,data_wkly!$C:$C,0),1))),"na")=0,"",IFERROR(IF(INDEX(data_wkly!BD:BD,MATCH($B209,data_wkly!$C:$C,0),1)=0,"",_xlfn.NUMBERVALUE(INDEX(data_wkly!BD:BD,MATCH($B209,data_wkly!$C:$C,0),1))),"na"))</f>
        <v>222.16</v>
      </c>
      <c r="V209" s="124">
        <f>IF(IFERROR(IF(INDEX(data_wkly!BE:BE,MATCH($B209,data_wkly!$C:$C,0),1)=0,"",_xlfn.NUMBERVALUE(INDEX(data_wkly!BE:BE,MATCH($B209,data_wkly!$C:$C,0),1))),"na")=0,"",IFERROR(IF(INDEX(data_wkly!BE:BE,MATCH($B209,data_wkly!$C:$C,0),1)=0,"",_xlfn.NUMBERVALUE(INDEX(data_wkly!BE:BE,MATCH($B209,data_wkly!$C:$C,0),1))),"na"))</f>
        <v>204.07</v>
      </c>
      <c r="W209" s="124">
        <f>IF(IFERROR(IF(INDEX(data_wkly!BF:BF,MATCH($B209,data_wkly!$C:$C,0),1)=0,"",_xlfn.NUMBERVALUE(INDEX(data_wkly!BF:BF,MATCH($B209,data_wkly!$C:$C,0),1))),"na")=0,"",IFERROR(IF(INDEX(data_wkly!BF:BF,MATCH($B209,data_wkly!$C:$C,0),1)=0,"",_xlfn.NUMBERVALUE(INDEX(data_wkly!BF:BF,MATCH($B209,data_wkly!$C:$C,0),1))),"na"))</f>
        <v>224.07</v>
      </c>
      <c r="X209" s="124" t="str">
        <f>IFERROR(IF(INDEX(data_wkly!BK:BK,MATCH($B209,data_wkly!$C:$C,0),1)=0,"",_xlfn.NUMBERVALUE(INDEX(data_wkly!BK:BK,MATCH($B209,data_wkly!$C:$C,0),1))),"na")</f>
        <v/>
      </c>
      <c r="Y209" s="124">
        <f>IF(IFERROR(IF(INDEX(data_wkly!BG:BG,MATCH($B209,data_wkly!$C:$C,0),1)=0,"",_xlfn.NUMBERVALUE(INDEX(data_wkly!BG:BG,MATCH($B209,data_wkly!$C:$C,0),1))),"na")=0,"",IFERROR(IF(INDEX(data_wkly!BG:BG,MATCH($B209,data_wkly!$C:$C,0),1)=0,"",_xlfn.NUMBERVALUE(INDEX(data_wkly!BG:BG,MATCH($B209,data_wkly!$C:$C,0),1))),"na"))</f>
        <v>224.94</v>
      </c>
      <c r="AJ209" s="41">
        <f t="shared" si="12"/>
        <v>1</v>
      </c>
    </row>
    <row r="210" spans="1:36" ht="15.5">
      <c r="A210" s="88">
        <f t="shared" si="11"/>
        <v>2</v>
      </c>
      <c r="B210" s="89">
        <f t="shared" si="10"/>
        <v>45122</v>
      </c>
      <c r="C210" s="122">
        <f>IF(IFERROR(IF(INDEX(data_wkly!AO:AO,MATCH($B210,data_wkly!$C:$C,0),1)=0,"",_xlfn.NUMBERVALUE(INDEX(data_wkly!AO:AO,MATCH($B210,data_wkly!$C:$C,0),1))),"na")=0,"",IFERROR(IF(INDEX(data_wkly!AO:AO,MATCH($B210,data_wkly!$C:$C,0),1)=0,"",_xlfn.NUMBERVALUE(INDEX(data_wkly!AO:AO,MATCH($B210,data_wkly!$C:$C,0),1))),"na"))</f>
        <v>227</v>
      </c>
      <c r="D210" s="122">
        <f>IF(IFERROR(IF(INDEX(data_wkly!AP:AP,MATCH($B210,data_wkly!$C:$C,0),1)=0,"",_xlfn.NUMBERVALUE(INDEX(data_wkly!AP:AP,MATCH($B210,data_wkly!$C:$C,0),1))),"na")=0,"",IFERROR(IF(INDEX(data_wkly!AP:AP,MATCH($B210,data_wkly!$C:$C,0),1)=0,"",_xlfn.NUMBERVALUE(INDEX(data_wkly!AP:AP,MATCH($B210,data_wkly!$C:$C,0),1))),"na"))</f>
        <v>1271</v>
      </c>
      <c r="E210" s="122">
        <f>IF(IFERROR(IF(INDEX(data_wkly!AQ:AQ,MATCH($B210,data_wkly!$C:$C,0),1)=0,"",_xlfn.NUMBERVALUE(INDEX(data_wkly!AQ:AQ,MATCH($B210,data_wkly!$C:$C,0),1))),"na")=0,"",IFERROR(IF(INDEX(data_wkly!AQ:AQ,MATCH($B210,data_wkly!$C:$C,0),1)=0,"",_xlfn.NUMBERVALUE(INDEX(data_wkly!AQ:AQ,MATCH($B210,data_wkly!$C:$C,0),1))),"na"))</f>
        <v>8341</v>
      </c>
      <c r="F210" s="122">
        <f>IF(IFERROR(IF(INDEX(data_wkly!AR:AR,MATCH($B210,data_wkly!$C:$C,0),1)=0,"",_xlfn.NUMBERVALUE(INDEX(data_wkly!AR:AR,MATCH($B210,data_wkly!$C:$C,0),1))),"na")=0,"",IFERROR(IF(INDEX(data_wkly!AR:AR,MATCH($B210,data_wkly!$C:$C,0),1)=0,"",_xlfn.NUMBERVALUE(INDEX(data_wkly!AR:AR,MATCH($B210,data_wkly!$C:$C,0),1))),"na"))</f>
        <v>20852</v>
      </c>
      <c r="G210" s="122">
        <f>IF(IFERROR(IF(INDEX(data_wkly!AS:AS,MATCH($B210,data_wkly!$C:$C,0),1)=0,"",_xlfn.NUMBERVALUE(INDEX(data_wkly!AS:AS,MATCH($B210,data_wkly!$C:$C,0),1))),"na")=0,"",IFERROR(IF(INDEX(data_wkly!AS:AS,MATCH($B210,data_wkly!$C:$C,0),1)=0,"",_xlfn.NUMBERVALUE(INDEX(data_wkly!AS:AS,MATCH($B210,data_wkly!$C:$C,0),1))),"na"))</f>
        <v>20308</v>
      </c>
      <c r="H210" s="122" t="str">
        <f>IFERROR(IF(INDEX(data_wkly!BJ:BJ,MATCH($B210,data_wkly!$C:$C,0),1)=0,"",_xlfn.NUMBERVALUE(INDEX(data_wkly!BJ:BJ,MATCH($B210,data_wkly!$C:$C,0),1))),"na")</f>
        <v/>
      </c>
      <c r="I210" s="122">
        <f>IF(IFERROR(IF(INDEX(data_wkly!AT:AT,MATCH($B210,data_wkly!$C:$C,0),1)=0,"",_xlfn.NUMBERVALUE(INDEX(data_wkly!AT:AT,MATCH($B210,data_wkly!$C:$C,0),1))),"na")=0,"",IFERROR(IF(INDEX(data_wkly!AT:AT,MATCH($B210,data_wkly!$C:$C,0),1)=0,"",_xlfn.NUMBERVALUE(INDEX(data_wkly!AT:AT,MATCH($B210,data_wkly!$C:$C,0),1))),"na"))</f>
        <v>4034</v>
      </c>
      <c r="J210" s="122">
        <f>IF(IFERROR(IF(INDEX(data_wkly!AU:AU,MATCH($B210,data_wkly!$C:$C,0),1)=0,"",_xlfn.NUMBERVALUE(INDEX(data_wkly!AU:AU,MATCH($B210,data_wkly!$C:$C,0),1))),"na")=0,"",IFERROR(IF(INDEX(data_wkly!AU:AU,MATCH($B210,data_wkly!$C:$C,0),1)=0,"",_xlfn.NUMBERVALUE(INDEX(data_wkly!AU:AU,MATCH($B210,data_wkly!$C:$C,0),1))),"na"))</f>
        <v>1656</v>
      </c>
      <c r="K210" s="122">
        <f>IF(IFERROR(IF(INDEX(data_wkly!AV:AV,MATCH($B210,data_wkly!$C:$C,0),1)=0,"",_xlfn.NUMBERVALUE(INDEX(data_wkly!AV:AV,MATCH($B210,data_wkly!$C:$C,0),1))),"na")=0,"",IFERROR(IF(INDEX(data_wkly!AV:AV,MATCH($B210,data_wkly!$C:$C,0),1)=0,"",_xlfn.NUMBERVALUE(INDEX(data_wkly!AV:AV,MATCH($B210,data_wkly!$C:$C,0),1))),"na"))</f>
        <v>56689</v>
      </c>
      <c r="L210" s="122" t="str">
        <f>IFERROR(IF(INDEX(data_wkly!BI:BI,MATCH($B210,data_wkly!$C:$C,0),1)=0,"",_xlfn.NUMBERVALUE(INDEX(data_wkly!BI:BI,MATCH($B210,data_wkly!$C:$C,0),1))),"na")</f>
        <v/>
      </c>
      <c r="M210" s="122">
        <f>IF(IFERROR(IF(INDEX(data_wkly!AW:AW,MATCH($B210,data_wkly!$C:$C,0),1)=0,"",_xlfn.NUMBERVALUE(INDEX(data_wkly!AW:AW,MATCH($B210,data_wkly!$C:$C,0),1))),"na")=0,"",IFERROR(IF(INDEX(data_wkly!AW:AW,MATCH($B210,data_wkly!$C:$C,0),1)=0,"",_xlfn.NUMBERVALUE(INDEX(data_wkly!AW:AW,MATCH($B210,data_wkly!$C:$C,0),1))),"na"))</f>
        <v>53535</v>
      </c>
      <c r="N210" s="123"/>
      <c r="O210" s="124">
        <f>IF(IFERROR(IF(INDEX(data_wkly!AY:AY,MATCH($B210,data_wkly!$C:$C,0),1)=0,"",_xlfn.NUMBERVALUE(INDEX(data_wkly!AY:AY,MATCH($B210,data_wkly!$C:$C,0),1))),"na")=0,"",IFERROR(IF(INDEX(data_wkly!AY:AY,MATCH($B210,data_wkly!$C:$C,0),1)=0,"",_xlfn.NUMBERVALUE(INDEX(data_wkly!AY:AY,MATCH($B210,data_wkly!$C:$C,0),1))),"na"))</f>
        <v>194.16</v>
      </c>
      <c r="P210" s="124">
        <f>IF(IFERROR(IF(INDEX(data_wkly!AZ:AZ,MATCH($B210,data_wkly!$C:$C,0),1)=0,"",_xlfn.NUMBERVALUE(INDEX(data_wkly!AZ:AZ,MATCH($B210,data_wkly!$C:$C,0),1))),"na")=0,"",IFERROR(IF(INDEX(data_wkly!AZ:AZ,MATCH($B210,data_wkly!$C:$C,0),1)=0,"",_xlfn.NUMBERVALUE(INDEX(data_wkly!AZ:AZ,MATCH($B210,data_wkly!$C:$C,0),1))),"na"))</f>
        <v>220.04</v>
      </c>
      <c r="Q210" s="124">
        <f>IF(IFERROR(IF(INDEX(data_wkly!BA:BA,MATCH($B210,data_wkly!$C:$C,0),1)=0,"",_xlfn.NUMBERVALUE(INDEX(data_wkly!BA:BA,MATCH($B210,data_wkly!$C:$C,0),1))),"na")=0,"",IFERROR(IF(INDEX(data_wkly!BA:BA,MATCH($B210,data_wkly!$C:$C,0),1)=0,"",_xlfn.NUMBERVALUE(INDEX(data_wkly!BA:BA,MATCH($B210,data_wkly!$C:$C,0),1))),"na"))</f>
        <v>226.1</v>
      </c>
      <c r="R210" s="124">
        <f>IF(IFERROR(IF(INDEX(data_wkly!BB:BB,MATCH($B210,data_wkly!$C:$C,0),1)=0,"",_xlfn.NUMBERVALUE(INDEX(data_wkly!BB:BB,MATCH($B210,data_wkly!$C:$C,0),1))),"na")=0,"",IFERROR(IF(INDEX(data_wkly!BB:BB,MATCH($B210,data_wkly!$C:$C,0),1)=0,"",_xlfn.NUMBERVALUE(INDEX(data_wkly!BB:BB,MATCH($B210,data_wkly!$C:$C,0),1))),"na"))</f>
        <v>226.73</v>
      </c>
      <c r="S210" s="124">
        <f>IF(IFERROR(IF(INDEX(data_wkly!BC:BC,MATCH($B210,data_wkly!$C:$C,0),1)=0,"",_xlfn.NUMBERVALUE(INDEX(data_wkly!BC:BC,MATCH($B210,data_wkly!$C:$C,0),1))),"na")=0,"",IFERROR(IF(INDEX(data_wkly!BC:BC,MATCH($B210,data_wkly!$C:$C,0),1)=0,"",_xlfn.NUMBERVALUE(INDEX(data_wkly!BC:BC,MATCH($B210,data_wkly!$C:$C,0),1))),"na"))</f>
        <v>225.03</v>
      </c>
      <c r="T210" s="124" t="str">
        <f>IFERROR(IF(INDEX(data_wkly!BL:BL,MATCH($B210,data_wkly!$C:$C,0),1)=0,"",_xlfn.NUMBERVALUE(INDEX(data_wkly!BL:BL,MATCH($B210,data_wkly!$C:$C,0),1))),"na")</f>
        <v/>
      </c>
      <c r="U210" s="124">
        <f>IF(IFERROR(IF(INDEX(data_wkly!BD:BD,MATCH($B210,data_wkly!$C:$C,0),1)=0,"",_xlfn.NUMBERVALUE(INDEX(data_wkly!BD:BD,MATCH($B210,data_wkly!$C:$C,0),1))),"na")=0,"",IFERROR(IF(INDEX(data_wkly!BD:BD,MATCH($B210,data_wkly!$C:$C,0),1)=0,"",_xlfn.NUMBERVALUE(INDEX(data_wkly!BD:BD,MATCH($B210,data_wkly!$C:$C,0),1))),"na"))</f>
        <v>222.46</v>
      </c>
      <c r="V210" s="124">
        <f>IF(IFERROR(IF(INDEX(data_wkly!BE:BE,MATCH($B210,data_wkly!$C:$C,0),1)=0,"",_xlfn.NUMBERVALUE(INDEX(data_wkly!BE:BE,MATCH($B210,data_wkly!$C:$C,0),1))),"na")=0,"",IFERROR(IF(INDEX(data_wkly!BE:BE,MATCH($B210,data_wkly!$C:$C,0),1)=0,"",_xlfn.NUMBERVALUE(INDEX(data_wkly!BE:BE,MATCH($B210,data_wkly!$C:$C,0),1))),"na"))</f>
        <v>207.61</v>
      </c>
      <c r="W210" s="124">
        <f>IF(IFERROR(IF(INDEX(data_wkly!BF:BF,MATCH($B210,data_wkly!$C:$C,0),1)=0,"",_xlfn.NUMBERVALUE(INDEX(data_wkly!BF:BF,MATCH($B210,data_wkly!$C:$C,0),1))),"na")=0,"",IFERROR(IF(INDEX(data_wkly!BF:BF,MATCH($B210,data_wkly!$C:$C,0),1)=0,"",_xlfn.NUMBERVALUE(INDEX(data_wkly!BF:BF,MATCH($B210,data_wkly!$C:$C,0),1))),"na"))</f>
        <v>224.89</v>
      </c>
      <c r="X210" s="124" t="str">
        <f>IFERROR(IF(INDEX(data_wkly!BK:BK,MATCH($B210,data_wkly!$C:$C,0),1)=0,"",_xlfn.NUMBERVALUE(INDEX(data_wkly!BK:BK,MATCH($B210,data_wkly!$C:$C,0),1))),"na")</f>
        <v/>
      </c>
      <c r="Y210" s="124">
        <f>IF(IFERROR(IF(INDEX(data_wkly!BG:BG,MATCH($B210,data_wkly!$C:$C,0),1)=0,"",_xlfn.NUMBERVALUE(INDEX(data_wkly!BG:BG,MATCH($B210,data_wkly!$C:$C,0),1))),"na")=0,"",IFERROR(IF(INDEX(data_wkly!BG:BG,MATCH($B210,data_wkly!$C:$C,0),1)=0,"",_xlfn.NUMBERVALUE(INDEX(data_wkly!BG:BG,MATCH($B210,data_wkly!$C:$C,0),1))),"na"))</f>
        <v>225.67</v>
      </c>
      <c r="AJ210" s="41">
        <f t="shared" si="12"/>
        <v>2</v>
      </c>
    </row>
    <row r="211" spans="1:36" ht="15.5">
      <c r="A211" s="88">
        <f t="shared" si="11"/>
        <v>1</v>
      </c>
      <c r="B211" s="89">
        <f t="shared" si="10"/>
        <v>45129</v>
      </c>
      <c r="C211" s="122" t="str">
        <f>IF(IFERROR(IF(INDEX(data_wkly!AO:AO,MATCH($B211,data_wkly!$C:$C,0),1)=0,"",_xlfn.NUMBERVALUE(INDEX(data_wkly!AO:AO,MATCH($B211,data_wkly!$C:$C,0),1))),"na")=0,"",IFERROR(IF(INDEX(data_wkly!AO:AO,MATCH($B211,data_wkly!$C:$C,0),1)=0,"",_xlfn.NUMBERVALUE(INDEX(data_wkly!AO:AO,MATCH($B211,data_wkly!$C:$C,0),1))),"na"))</f>
        <v>na</v>
      </c>
      <c r="D211" s="122">
        <f>IF(IFERROR(IF(INDEX(data_wkly!AP:AP,MATCH($B211,data_wkly!$C:$C,0),1)=0,"",_xlfn.NUMBERVALUE(INDEX(data_wkly!AP:AP,MATCH($B211,data_wkly!$C:$C,0),1))),"na")=0,"",IFERROR(IF(INDEX(data_wkly!AP:AP,MATCH($B211,data_wkly!$C:$C,0),1)=0,"",_xlfn.NUMBERVALUE(INDEX(data_wkly!AP:AP,MATCH($B211,data_wkly!$C:$C,0),1))),"na"))</f>
        <v>1154</v>
      </c>
      <c r="E211" s="122">
        <f>IF(IFERROR(IF(INDEX(data_wkly!AQ:AQ,MATCH($B211,data_wkly!$C:$C,0),1)=0,"",_xlfn.NUMBERVALUE(INDEX(data_wkly!AQ:AQ,MATCH($B211,data_wkly!$C:$C,0),1))),"na")=0,"",IFERROR(IF(INDEX(data_wkly!AQ:AQ,MATCH($B211,data_wkly!$C:$C,0),1)=0,"",_xlfn.NUMBERVALUE(INDEX(data_wkly!AQ:AQ,MATCH($B211,data_wkly!$C:$C,0),1))),"na"))</f>
        <v>8401</v>
      </c>
      <c r="F211" s="122">
        <f>IF(IFERROR(IF(INDEX(data_wkly!AR:AR,MATCH($B211,data_wkly!$C:$C,0),1)=0,"",_xlfn.NUMBERVALUE(INDEX(data_wkly!AR:AR,MATCH($B211,data_wkly!$C:$C,0),1))),"na")=0,"",IFERROR(IF(INDEX(data_wkly!AR:AR,MATCH($B211,data_wkly!$C:$C,0),1)=0,"",_xlfn.NUMBERVALUE(INDEX(data_wkly!AR:AR,MATCH($B211,data_wkly!$C:$C,0),1))),"na"))</f>
        <v>22091</v>
      </c>
      <c r="G211" s="122">
        <f>IF(IFERROR(IF(INDEX(data_wkly!AS:AS,MATCH($B211,data_wkly!$C:$C,0),1)=0,"",_xlfn.NUMBERVALUE(INDEX(data_wkly!AS:AS,MATCH($B211,data_wkly!$C:$C,0),1))),"na")=0,"",IFERROR(IF(INDEX(data_wkly!AS:AS,MATCH($B211,data_wkly!$C:$C,0),1)=0,"",_xlfn.NUMBERVALUE(INDEX(data_wkly!AS:AS,MATCH($B211,data_wkly!$C:$C,0),1))),"na"))</f>
        <v>21705</v>
      </c>
      <c r="H211" s="122" t="str">
        <f>IFERROR(IF(INDEX(data_wkly!BJ:BJ,MATCH($B211,data_wkly!$C:$C,0),1)=0,"",_xlfn.NUMBERVALUE(INDEX(data_wkly!BJ:BJ,MATCH($B211,data_wkly!$C:$C,0),1))),"na")</f>
        <v/>
      </c>
      <c r="I211" s="122">
        <f>IF(IFERROR(IF(INDEX(data_wkly!AT:AT,MATCH($B211,data_wkly!$C:$C,0),1)=0,"",_xlfn.NUMBERVALUE(INDEX(data_wkly!AT:AT,MATCH($B211,data_wkly!$C:$C,0),1))),"na")=0,"",IFERROR(IF(INDEX(data_wkly!AT:AT,MATCH($B211,data_wkly!$C:$C,0),1)=0,"",_xlfn.NUMBERVALUE(INDEX(data_wkly!AT:AT,MATCH($B211,data_wkly!$C:$C,0),1))),"na"))</f>
        <v>4688</v>
      </c>
      <c r="J211" s="122" t="str">
        <f>IF(IFERROR(IF(INDEX(data_wkly!AU:AU,MATCH($B211,data_wkly!$C:$C,0),1)=0,"",_xlfn.NUMBERVALUE(INDEX(data_wkly!AU:AU,MATCH($B211,data_wkly!$C:$C,0),1))),"na")=0,"",IFERROR(IF(INDEX(data_wkly!AU:AU,MATCH($B211,data_wkly!$C:$C,0),1)=0,"",_xlfn.NUMBERVALUE(INDEX(data_wkly!AU:AU,MATCH($B211,data_wkly!$C:$C,0),1))),"na"))</f>
        <v>na</v>
      </c>
      <c r="K211" s="122">
        <f>IF(IFERROR(IF(INDEX(data_wkly!AV:AV,MATCH($B211,data_wkly!$C:$C,0),1)=0,"",_xlfn.NUMBERVALUE(INDEX(data_wkly!AV:AV,MATCH($B211,data_wkly!$C:$C,0),1))),"na")=0,"",IFERROR(IF(INDEX(data_wkly!AV:AV,MATCH($B211,data_wkly!$C:$C,0),1)=0,"",_xlfn.NUMBERVALUE(INDEX(data_wkly!AV:AV,MATCH($B211,data_wkly!$C:$C,0),1))),"na"))</f>
        <v>60262</v>
      </c>
      <c r="L211" s="122" t="str">
        <f>IFERROR(IF(INDEX(data_wkly!BI:BI,MATCH($B211,data_wkly!$C:$C,0),1)=0,"",_xlfn.NUMBERVALUE(INDEX(data_wkly!BI:BI,MATCH($B211,data_wkly!$C:$C,0),1))),"na")</f>
        <v/>
      </c>
      <c r="M211" s="122">
        <f>IF(IFERROR(IF(INDEX(data_wkly!AW:AW,MATCH($B211,data_wkly!$C:$C,0),1)=0,"",_xlfn.NUMBERVALUE(INDEX(data_wkly!AW:AW,MATCH($B211,data_wkly!$C:$C,0),1))),"na")=0,"",IFERROR(IF(INDEX(data_wkly!AW:AW,MATCH($B211,data_wkly!$C:$C,0),1)=0,"",_xlfn.NUMBERVALUE(INDEX(data_wkly!AW:AW,MATCH($B211,data_wkly!$C:$C,0),1))),"na"))</f>
        <v>56885</v>
      </c>
      <c r="N211" s="123"/>
      <c r="O211" s="124" t="str">
        <f>IF(IFERROR(IF(INDEX(data_wkly!AY:AY,MATCH($B211,data_wkly!$C:$C,0),1)=0,"",_xlfn.NUMBERVALUE(INDEX(data_wkly!AY:AY,MATCH($B211,data_wkly!$C:$C,0),1))),"na")=0,"",IFERROR(IF(INDEX(data_wkly!AY:AY,MATCH($B211,data_wkly!$C:$C,0),1)=0,"",_xlfn.NUMBERVALUE(INDEX(data_wkly!AY:AY,MATCH($B211,data_wkly!$C:$C,0),1))),"na"))</f>
        <v>na</v>
      </c>
      <c r="P211" s="124">
        <f>IF(IFERROR(IF(INDEX(data_wkly!AZ:AZ,MATCH($B211,data_wkly!$C:$C,0),1)=0,"",_xlfn.NUMBERVALUE(INDEX(data_wkly!AZ:AZ,MATCH($B211,data_wkly!$C:$C,0),1))),"na")=0,"",IFERROR(IF(INDEX(data_wkly!AZ:AZ,MATCH($B211,data_wkly!$C:$C,0),1)=0,"",_xlfn.NUMBERVALUE(INDEX(data_wkly!AZ:AZ,MATCH($B211,data_wkly!$C:$C,0),1))),"na"))</f>
        <v>218.36</v>
      </c>
      <c r="Q211" s="124">
        <f>IF(IFERROR(IF(INDEX(data_wkly!BA:BA,MATCH($B211,data_wkly!$C:$C,0),1)=0,"",_xlfn.NUMBERVALUE(INDEX(data_wkly!BA:BA,MATCH($B211,data_wkly!$C:$C,0),1))),"na")=0,"",IFERROR(IF(INDEX(data_wkly!BA:BA,MATCH($B211,data_wkly!$C:$C,0),1)=0,"",_xlfn.NUMBERVALUE(INDEX(data_wkly!BA:BA,MATCH($B211,data_wkly!$C:$C,0),1))),"na"))</f>
        <v>226.11</v>
      </c>
      <c r="R211" s="124">
        <f>IF(IFERROR(IF(INDEX(data_wkly!BB:BB,MATCH($B211,data_wkly!$C:$C,0),1)=0,"",_xlfn.NUMBERVALUE(INDEX(data_wkly!BB:BB,MATCH($B211,data_wkly!$C:$C,0),1))),"na")=0,"",IFERROR(IF(INDEX(data_wkly!BB:BB,MATCH($B211,data_wkly!$C:$C,0),1)=0,"",_xlfn.NUMBERVALUE(INDEX(data_wkly!BB:BB,MATCH($B211,data_wkly!$C:$C,0),1))),"na"))</f>
        <v>226.86</v>
      </c>
      <c r="S211" s="124">
        <f>IF(IFERROR(IF(INDEX(data_wkly!BC:BC,MATCH($B211,data_wkly!$C:$C,0),1)=0,"",_xlfn.NUMBERVALUE(INDEX(data_wkly!BC:BC,MATCH($B211,data_wkly!$C:$C,0),1))),"na")=0,"",IFERROR(IF(INDEX(data_wkly!BC:BC,MATCH($B211,data_wkly!$C:$C,0),1)=0,"",_xlfn.NUMBERVALUE(INDEX(data_wkly!BC:BC,MATCH($B211,data_wkly!$C:$C,0),1))),"na"))</f>
        <v>225.16</v>
      </c>
      <c r="T211" s="124" t="str">
        <f>IFERROR(IF(INDEX(data_wkly!BL:BL,MATCH($B211,data_wkly!$C:$C,0),1)=0,"",_xlfn.NUMBERVALUE(INDEX(data_wkly!BL:BL,MATCH($B211,data_wkly!$C:$C,0),1))),"na")</f>
        <v/>
      </c>
      <c r="U211" s="124">
        <f>IF(IFERROR(IF(INDEX(data_wkly!BD:BD,MATCH($B211,data_wkly!$C:$C,0),1)=0,"",_xlfn.NUMBERVALUE(INDEX(data_wkly!BD:BD,MATCH($B211,data_wkly!$C:$C,0),1))),"na")=0,"",IFERROR(IF(INDEX(data_wkly!BD:BD,MATCH($B211,data_wkly!$C:$C,0),1)=0,"",_xlfn.NUMBERVALUE(INDEX(data_wkly!BD:BD,MATCH($B211,data_wkly!$C:$C,0),1))),"na"))</f>
        <v>222.9</v>
      </c>
      <c r="V211" s="124" t="str">
        <f>IF(IFERROR(IF(INDEX(data_wkly!BE:BE,MATCH($B211,data_wkly!$C:$C,0),1)=0,"",_xlfn.NUMBERVALUE(INDEX(data_wkly!BE:BE,MATCH($B211,data_wkly!$C:$C,0),1))),"na")=0,"",IFERROR(IF(INDEX(data_wkly!BE:BE,MATCH($B211,data_wkly!$C:$C,0),1)=0,"",_xlfn.NUMBERVALUE(INDEX(data_wkly!BE:BE,MATCH($B211,data_wkly!$C:$C,0),1))),"na"))</f>
        <v>na</v>
      </c>
      <c r="W211" s="124">
        <f>IF(IFERROR(IF(INDEX(data_wkly!BF:BF,MATCH($B211,data_wkly!$C:$C,0),1)=0,"",_xlfn.NUMBERVALUE(INDEX(data_wkly!BF:BF,MATCH($B211,data_wkly!$C:$C,0),1))),"na")=0,"",IFERROR(IF(INDEX(data_wkly!BF:BF,MATCH($B211,data_wkly!$C:$C,0),1)=0,"",_xlfn.NUMBERVALUE(INDEX(data_wkly!BF:BF,MATCH($B211,data_wkly!$C:$C,0),1))),"na"))</f>
        <v>224.98</v>
      </c>
      <c r="X211" s="124" t="str">
        <f>IFERROR(IF(INDEX(data_wkly!BK:BK,MATCH($B211,data_wkly!$C:$C,0),1)=0,"",_xlfn.NUMBERVALUE(INDEX(data_wkly!BK:BK,MATCH($B211,data_wkly!$C:$C,0),1))),"na")</f>
        <v/>
      </c>
      <c r="Y211" s="124">
        <f>IF(IFERROR(IF(INDEX(data_wkly!BG:BG,MATCH($B211,data_wkly!$C:$C,0),1)=0,"",_xlfn.NUMBERVALUE(INDEX(data_wkly!BG:BG,MATCH($B211,data_wkly!$C:$C,0),1))),"na")=0,"",IFERROR(IF(INDEX(data_wkly!BG:BG,MATCH($B211,data_wkly!$C:$C,0),1)=0,"",_xlfn.NUMBERVALUE(INDEX(data_wkly!BG:BG,MATCH($B211,data_wkly!$C:$C,0),1))),"na"))</f>
        <v>225.77</v>
      </c>
      <c r="AJ211" s="41">
        <f t="shared" si="12"/>
        <v>1</v>
      </c>
    </row>
    <row r="212" spans="1:36" ht="15.5">
      <c r="A212" s="88">
        <f t="shared" si="11"/>
        <v>2</v>
      </c>
      <c r="B212" s="89">
        <f t="shared" si="10"/>
        <v>45136</v>
      </c>
      <c r="C212" s="122" t="str">
        <f>IF(IFERROR(IF(INDEX(data_wkly!AO:AO,MATCH($B212,data_wkly!$C:$C,0),1)=0,"",_xlfn.NUMBERVALUE(INDEX(data_wkly!AO:AO,MATCH($B212,data_wkly!$C:$C,0),1))),"na")=0,"",IFERROR(IF(INDEX(data_wkly!AO:AO,MATCH($B212,data_wkly!$C:$C,0),1)=0,"",_xlfn.NUMBERVALUE(INDEX(data_wkly!AO:AO,MATCH($B212,data_wkly!$C:$C,0),1))),"na"))</f>
        <v>na</v>
      </c>
      <c r="D212" s="122">
        <f>IF(IFERROR(IF(INDEX(data_wkly!AP:AP,MATCH($B212,data_wkly!$C:$C,0),1)=0,"",_xlfn.NUMBERVALUE(INDEX(data_wkly!AP:AP,MATCH($B212,data_wkly!$C:$C,0),1))),"na")=0,"",IFERROR(IF(INDEX(data_wkly!AP:AP,MATCH($B212,data_wkly!$C:$C,0),1)=0,"",_xlfn.NUMBERVALUE(INDEX(data_wkly!AP:AP,MATCH($B212,data_wkly!$C:$C,0),1))),"na"))</f>
        <v>1262</v>
      </c>
      <c r="E212" s="122">
        <f>IF(IFERROR(IF(INDEX(data_wkly!AQ:AQ,MATCH($B212,data_wkly!$C:$C,0),1)=0,"",_xlfn.NUMBERVALUE(INDEX(data_wkly!AQ:AQ,MATCH($B212,data_wkly!$C:$C,0),1))),"na")=0,"",IFERROR(IF(INDEX(data_wkly!AQ:AQ,MATCH($B212,data_wkly!$C:$C,0),1)=0,"",_xlfn.NUMBERVALUE(INDEX(data_wkly!AQ:AQ,MATCH($B212,data_wkly!$C:$C,0),1))),"na"))</f>
        <v>7892</v>
      </c>
      <c r="F212" s="122">
        <f>IF(IFERROR(IF(INDEX(data_wkly!AR:AR,MATCH($B212,data_wkly!$C:$C,0),1)=0,"",_xlfn.NUMBERVALUE(INDEX(data_wkly!AR:AR,MATCH($B212,data_wkly!$C:$C,0),1))),"na")=0,"",IFERROR(IF(INDEX(data_wkly!AR:AR,MATCH($B212,data_wkly!$C:$C,0),1)=0,"",_xlfn.NUMBERVALUE(INDEX(data_wkly!AR:AR,MATCH($B212,data_wkly!$C:$C,0),1))),"na"))</f>
        <v>20868</v>
      </c>
      <c r="G212" s="122">
        <f>IF(IFERROR(IF(INDEX(data_wkly!AS:AS,MATCH($B212,data_wkly!$C:$C,0),1)=0,"",_xlfn.NUMBERVALUE(INDEX(data_wkly!AS:AS,MATCH($B212,data_wkly!$C:$C,0),1))),"na")=0,"",IFERROR(IF(INDEX(data_wkly!AS:AS,MATCH($B212,data_wkly!$C:$C,0),1)=0,"",_xlfn.NUMBERVALUE(INDEX(data_wkly!AS:AS,MATCH($B212,data_wkly!$C:$C,0),1))),"na"))</f>
        <v>21960</v>
      </c>
      <c r="H212" s="122" t="str">
        <f>IFERROR(IF(INDEX(data_wkly!BJ:BJ,MATCH($B212,data_wkly!$C:$C,0),1)=0,"",_xlfn.NUMBERVALUE(INDEX(data_wkly!BJ:BJ,MATCH($B212,data_wkly!$C:$C,0),1))),"na")</f>
        <v/>
      </c>
      <c r="I212" s="122">
        <f>IF(IFERROR(IF(INDEX(data_wkly!AT:AT,MATCH($B212,data_wkly!$C:$C,0),1)=0,"",_xlfn.NUMBERVALUE(INDEX(data_wkly!AT:AT,MATCH($B212,data_wkly!$C:$C,0),1))),"na")=0,"",IFERROR(IF(INDEX(data_wkly!AT:AT,MATCH($B212,data_wkly!$C:$C,0),1)=0,"",_xlfn.NUMBERVALUE(INDEX(data_wkly!AT:AT,MATCH($B212,data_wkly!$C:$C,0),1))),"na"))</f>
        <v>4938</v>
      </c>
      <c r="J212" s="122" t="str">
        <f>IF(IFERROR(IF(INDEX(data_wkly!AU:AU,MATCH($B212,data_wkly!$C:$C,0),1)=0,"",_xlfn.NUMBERVALUE(INDEX(data_wkly!AU:AU,MATCH($B212,data_wkly!$C:$C,0),1))),"na")=0,"",IFERROR(IF(INDEX(data_wkly!AU:AU,MATCH($B212,data_wkly!$C:$C,0),1)=0,"",_xlfn.NUMBERVALUE(INDEX(data_wkly!AU:AU,MATCH($B212,data_wkly!$C:$C,0),1))),"na"))</f>
        <v>na</v>
      </c>
      <c r="K212" s="122">
        <f>IF(IFERROR(IF(INDEX(data_wkly!AV:AV,MATCH($B212,data_wkly!$C:$C,0),1)=0,"",_xlfn.NUMBERVALUE(INDEX(data_wkly!AV:AV,MATCH($B212,data_wkly!$C:$C,0),1))),"na")=0,"",IFERROR(IF(INDEX(data_wkly!AV:AV,MATCH($B212,data_wkly!$C:$C,0),1)=0,"",_xlfn.NUMBERVALUE(INDEX(data_wkly!AV:AV,MATCH($B212,data_wkly!$C:$C,0),1))),"na"))</f>
        <v>59410</v>
      </c>
      <c r="L212" s="122" t="str">
        <f>IFERROR(IF(INDEX(data_wkly!BI:BI,MATCH($B212,data_wkly!$C:$C,0),1)=0,"",_xlfn.NUMBERVALUE(INDEX(data_wkly!BI:BI,MATCH($B212,data_wkly!$C:$C,0),1))),"na")</f>
        <v/>
      </c>
      <c r="M212" s="122">
        <f>IF(IFERROR(IF(INDEX(data_wkly!AW:AW,MATCH($B212,data_wkly!$C:$C,0),1)=0,"",_xlfn.NUMBERVALUE(INDEX(data_wkly!AW:AW,MATCH($B212,data_wkly!$C:$C,0),1))),"na")=0,"",IFERROR(IF(INDEX(data_wkly!AW:AW,MATCH($B212,data_wkly!$C:$C,0),1)=0,"",_xlfn.NUMBERVALUE(INDEX(data_wkly!AW:AW,MATCH($B212,data_wkly!$C:$C,0),1))),"na"))</f>
        <v>55658</v>
      </c>
      <c r="N212" s="123"/>
      <c r="O212" s="124" t="str">
        <f>IF(IFERROR(IF(INDEX(data_wkly!AY:AY,MATCH($B212,data_wkly!$C:$C,0),1)=0,"",_xlfn.NUMBERVALUE(INDEX(data_wkly!AY:AY,MATCH($B212,data_wkly!$C:$C,0),1))),"na")=0,"",IFERROR(IF(INDEX(data_wkly!AY:AY,MATCH($B212,data_wkly!$C:$C,0),1)=0,"",_xlfn.NUMBERVALUE(INDEX(data_wkly!AY:AY,MATCH($B212,data_wkly!$C:$C,0),1))),"na"))</f>
        <v>na</v>
      </c>
      <c r="P212" s="124">
        <f>IF(IFERROR(IF(INDEX(data_wkly!AZ:AZ,MATCH($B212,data_wkly!$C:$C,0),1)=0,"",_xlfn.NUMBERVALUE(INDEX(data_wkly!AZ:AZ,MATCH($B212,data_wkly!$C:$C,0),1))),"na")=0,"",IFERROR(IF(INDEX(data_wkly!AZ:AZ,MATCH($B212,data_wkly!$C:$C,0),1)=0,"",_xlfn.NUMBERVALUE(INDEX(data_wkly!AZ:AZ,MATCH($B212,data_wkly!$C:$C,0),1))),"na"))</f>
        <v>217.72</v>
      </c>
      <c r="Q212" s="124">
        <f>IF(IFERROR(IF(INDEX(data_wkly!BA:BA,MATCH($B212,data_wkly!$C:$C,0),1)=0,"",_xlfn.NUMBERVALUE(INDEX(data_wkly!BA:BA,MATCH($B212,data_wkly!$C:$C,0),1))),"na")=0,"",IFERROR(IF(INDEX(data_wkly!BA:BA,MATCH($B212,data_wkly!$C:$C,0),1)=0,"",_xlfn.NUMBERVALUE(INDEX(data_wkly!BA:BA,MATCH($B212,data_wkly!$C:$C,0),1))),"na"))</f>
        <v>226.73</v>
      </c>
      <c r="R212" s="124">
        <f>IF(IFERROR(IF(INDEX(data_wkly!BB:BB,MATCH($B212,data_wkly!$C:$C,0),1)=0,"",_xlfn.NUMBERVALUE(INDEX(data_wkly!BB:BB,MATCH($B212,data_wkly!$C:$C,0),1))),"na")=0,"",IFERROR(IF(INDEX(data_wkly!BB:BB,MATCH($B212,data_wkly!$C:$C,0),1)=0,"",_xlfn.NUMBERVALUE(INDEX(data_wkly!BB:BB,MATCH($B212,data_wkly!$C:$C,0),1))),"na"))</f>
        <v>227.46</v>
      </c>
      <c r="S212" s="124">
        <f>IF(IFERROR(IF(INDEX(data_wkly!BC:BC,MATCH($B212,data_wkly!$C:$C,0),1)=0,"",_xlfn.NUMBERVALUE(INDEX(data_wkly!BC:BC,MATCH($B212,data_wkly!$C:$C,0),1))),"na")=0,"",IFERROR(IF(INDEX(data_wkly!BC:BC,MATCH($B212,data_wkly!$C:$C,0),1)=0,"",_xlfn.NUMBERVALUE(INDEX(data_wkly!BC:BC,MATCH($B212,data_wkly!$C:$C,0),1))),"na"))</f>
        <v>225.94</v>
      </c>
      <c r="T212" s="124" t="str">
        <f>IFERROR(IF(INDEX(data_wkly!BL:BL,MATCH($B212,data_wkly!$C:$C,0),1)=0,"",_xlfn.NUMBERVALUE(INDEX(data_wkly!BL:BL,MATCH($B212,data_wkly!$C:$C,0),1))),"na")</f>
        <v/>
      </c>
      <c r="U212" s="124">
        <f>IF(IFERROR(IF(INDEX(data_wkly!BD:BD,MATCH($B212,data_wkly!$C:$C,0),1)=0,"",_xlfn.NUMBERVALUE(INDEX(data_wkly!BD:BD,MATCH($B212,data_wkly!$C:$C,0),1))),"na")=0,"",IFERROR(IF(INDEX(data_wkly!BD:BD,MATCH($B212,data_wkly!$C:$C,0),1)=0,"",_xlfn.NUMBERVALUE(INDEX(data_wkly!BD:BD,MATCH($B212,data_wkly!$C:$C,0),1))),"na"))</f>
        <v>223.33</v>
      </c>
      <c r="V212" s="124" t="str">
        <f>IF(IFERROR(IF(INDEX(data_wkly!BE:BE,MATCH($B212,data_wkly!$C:$C,0),1)=0,"",_xlfn.NUMBERVALUE(INDEX(data_wkly!BE:BE,MATCH($B212,data_wkly!$C:$C,0),1))),"na")=0,"",IFERROR(IF(INDEX(data_wkly!BE:BE,MATCH($B212,data_wkly!$C:$C,0),1)=0,"",_xlfn.NUMBERVALUE(INDEX(data_wkly!BE:BE,MATCH($B212,data_wkly!$C:$C,0),1))),"na"))</f>
        <v>na</v>
      </c>
      <c r="W212" s="124">
        <f>IF(IFERROR(IF(INDEX(data_wkly!BF:BF,MATCH($B212,data_wkly!$C:$C,0),1)=0,"",_xlfn.NUMBERVALUE(INDEX(data_wkly!BF:BF,MATCH($B212,data_wkly!$C:$C,0),1))),"na")=0,"",IFERROR(IF(INDEX(data_wkly!BF:BF,MATCH($B212,data_wkly!$C:$C,0),1)=0,"",_xlfn.NUMBERVALUE(INDEX(data_wkly!BF:BF,MATCH($B212,data_wkly!$C:$C,0),1))),"na"))</f>
        <v>225.43</v>
      </c>
      <c r="X212" s="124" t="str">
        <f>IFERROR(IF(INDEX(data_wkly!BK:BK,MATCH($B212,data_wkly!$C:$C,0),1)=0,"",_xlfn.NUMBERVALUE(INDEX(data_wkly!BK:BK,MATCH($B212,data_wkly!$C:$C,0),1))),"na")</f>
        <v/>
      </c>
      <c r="Y212" s="124">
        <f>IF(IFERROR(IF(INDEX(data_wkly!BG:BG,MATCH($B212,data_wkly!$C:$C,0),1)=0,"",_xlfn.NUMBERVALUE(INDEX(data_wkly!BG:BG,MATCH($B212,data_wkly!$C:$C,0),1))),"na")=0,"",IFERROR(IF(INDEX(data_wkly!BG:BG,MATCH($B212,data_wkly!$C:$C,0),1)=0,"",_xlfn.NUMBERVALUE(INDEX(data_wkly!BG:BG,MATCH($B212,data_wkly!$C:$C,0),1))),"na"))</f>
        <v>226.39</v>
      </c>
      <c r="AJ212" s="41">
        <f t="shared" si="12"/>
        <v>2</v>
      </c>
    </row>
    <row r="213" spans="1:36" ht="15.5">
      <c r="A213" s="88">
        <f t="shared" si="11"/>
        <v>1</v>
      </c>
      <c r="B213" s="89">
        <f t="shared" si="10"/>
        <v>45143</v>
      </c>
      <c r="C213" s="122" t="str">
        <f>IF(IFERROR(IF(INDEX(data_wkly!AO:AO,MATCH($B213,data_wkly!$C:$C,0),1)=0,"",_xlfn.NUMBERVALUE(INDEX(data_wkly!AO:AO,MATCH($B213,data_wkly!$C:$C,0),1))),"na")=0,"",IFERROR(IF(INDEX(data_wkly!AO:AO,MATCH($B213,data_wkly!$C:$C,0),1)=0,"",_xlfn.NUMBERVALUE(INDEX(data_wkly!AO:AO,MATCH($B213,data_wkly!$C:$C,0),1))),"na"))</f>
        <v>na</v>
      </c>
      <c r="D213" s="122">
        <f>IF(IFERROR(IF(INDEX(data_wkly!AP:AP,MATCH($B213,data_wkly!$C:$C,0),1)=0,"",_xlfn.NUMBERVALUE(INDEX(data_wkly!AP:AP,MATCH($B213,data_wkly!$C:$C,0),1))),"na")=0,"",IFERROR(IF(INDEX(data_wkly!AP:AP,MATCH($B213,data_wkly!$C:$C,0),1)=0,"",_xlfn.NUMBERVALUE(INDEX(data_wkly!AP:AP,MATCH($B213,data_wkly!$C:$C,0),1))),"na"))</f>
        <v>1139</v>
      </c>
      <c r="E213" s="122">
        <f>IF(IFERROR(IF(INDEX(data_wkly!AQ:AQ,MATCH($B213,data_wkly!$C:$C,0),1)=0,"",_xlfn.NUMBERVALUE(INDEX(data_wkly!AQ:AQ,MATCH($B213,data_wkly!$C:$C,0),1))),"na")=0,"",IFERROR(IF(INDEX(data_wkly!AQ:AQ,MATCH($B213,data_wkly!$C:$C,0),1)=0,"",_xlfn.NUMBERVALUE(INDEX(data_wkly!AQ:AQ,MATCH($B213,data_wkly!$C:$C,0),1))),"na"))</f>
        <v>8205</v>
      </c>
      <c r="F213" s="122">
        <f>IF(IFERROR(IF(INDEX(data_wkly!AR:AR,MATCH($B213,data_wkly!$C:$C,0),1)=0,"",_xlfn.NUMBERVALUE(INDEX(data_wkly!AR:AR,MATCH($B213,data_wkly!$C:$C,0),1))),"na")=0,"",IFERROR(IF(INDEX(data_wkly!AR:AR,MATCH($B213,data_wkly!$C:$C,0),1)=0,"",_xlfn.NUMBERVALUE(INDEX(data_wkly!AR:AR,MATCH($B213,data_wkly!$C:$C,0),1))),"na"))</f>
        <v>22261</v>
      </c>
      <c r="G213" s="122">
        <f>IF(IFERROR(IF(INDEX(data_wkly!AS:AS,MATCH($B213,data_wkly!$C:$C,0),1)=0,"",_xlfn.NUMBERVALUE(INDEX(data_wkly!AS:AS,MATCH($B213,data_wkly!$C:$C,0),1))),"na")=0,"",IFERROR(IF(INDEX(data_wkly!AS:AS,MATCH($B213,data_wkly!$C:$C,0),1)=0,"",_xlfn.NUMBERVALUE(INDEX(data_wkly!AS:AS,MATCH($B213,data_wkly!$C:$C,0),1))),"na"))</f>
        <v>21989</v>
      </c>
      <c r="H213" s="122" t="str">
        <f>IFERROR(IF(INDEX(data_wkly!BJ:BJ,MATCH($B213,data_wkly!$C:$C,0),1)=0,"",_xlfn.NUMBERVALUE(INDEX(data_wkly!BJ:BJ,MATCH($B213,data_wkly!$C:$C,0),1))),"na")</f>
        <v/>
      </c>
      <c r="I213" s="122">
        <f>IF(IFERROR(IF(INDEX(data_wkly!AT:AT,MATCH($B213,data_wkly!$C:$C,0),1)=0,"",_xlfn.NUMBERVALUE(INDEX(data_wkly!AT:AT,MATCH($B213,data_wkly!$C:$C,0),1))),"na")=0,"",IFERROR(IF(INDEX(data_wkly!AT:AT,MATCH($B213,data_wkly!$C:$C,0),1)=0,"",_xlfn.NUMBERVALUE(INDEX(data_wkly!AT:AT,MATCH($B213,data_wkly!$C:$C,0),1))),"na"))</f>
        <v>5078</v>
      </c>
      <c r="J213" s="122" t="str">
        <f>IF(IFERROR(IF(INDEX(data_wkly!AU:AU,MATCH($B213,data_wkly!$C:$C,0),1)=0,"",_xlfn.NUMBERVALUE(INDEX(data_wkly!AU:AU,MATCH($B213,data_wkly!$C:$C,0),1))),"na")=0,"",IFERROR(IF(INDEX(data_wkly!AU:AU,MATCH($B213,data_wkly!$C:$C,0),1)=0,"",_xlfn.NUMBERVALUE(INDEX(data_wkly!AU:AU,MATCH($B213,data_wkly!$C:$C,0),1))),"na"))</f>
        <v>na</v>
      </c>
      <c r="K213" s="122">
        <f>IF(IFERROR(IF(INDEX(data_wkly!AV:AV,MATCH($B213,data_wkly!$C:$C,0),1)=0,"",_xlfn.NUMBERVALUE(INDEX(data_wkly!AV:AV,MATCH($B213,data_wkly!$C:$C,0),1))),"na")=0,"",IFERROR(IF(INDEX(data_wkly!AV:AV,MATCH($B213,data_wkly!$C:$C,0),1)=0,"",_xlfn.NUMBERVALUE(INDEX(data_wkly!AV:AV,MATCH($B213,data_wkly!$C:$C,0),1))),"na"))</f>
        <v>61277</v>
      </c>
      <c r="L213" s="122" t="str">
        <f>IFERROR(IF(INDEX(data_wkly!BI:BI,MATCH($B213,data_wkly!$C:$C,0),1)=0,"",_xlfn.NUMBERVALUE(INDEX(data_wkly!BI:BI,MATCH($B213,data_wkly!$C:$C,0),1))),"na")</f>
        <v/>
      </c>
      <c r="M213" s="122">
        <f>IF(IFERROR(IF(INDEX(data_wkly!AW:AW,MATCH($B213,data_wkly!$C:$C,0),1)=0,"",_xlfn.NUMBERVALUE(INDEX(data_wkly!AW:AW,MATCH($B213,data_wkly!$C:$C,0),1))),"na")=0,"",IFERROR(IF(INDEX(data_wkly!AW:AW,MATCH($B213,data_wkly!$C:$C,0),1)=0,"",_xlfn.NUMBERVALUE(INDEX(data_wkly!AW:AW,MATCH($B213,data_wkly!$C:$C,0),1))),"na"))</f>
        <v>57533</v>
      </c>
      <c r="N213" s="123"/>
      <c r="O213" s="124" t="str">
        <f>IF(IFERROR(IF(INDEX(data_wkly!AY:AY,MATCH($B213,data_wkly!$C:$C,0),1)=0,"",_xlfn.NUMBERVALUE(INDEX(data_wkly!AY:AY,MATCH($B213,data_wkly!$C:$C,0),1))),"na")=0,"",IFERROR(IF(INDEX(data_wkly!AY:AY,MATCH($B213,data_wkly!$C:$C,0),1)=0,"",_xlfn.NUMBERVALUE(INDEX(data_wkly!AY:AY,MATCH($B213,data_wkly!$C:$C,0),1))),"na"))</f>
        <v>na</v>
      </c>
      <c r="P213" s="124">
        <f>IF(IFERROR(IF(INDEX(data_wkly!AZ:AZ,MATCH($B213,data_wkly!$C:$C,0),1)=0,"",_xlfn.NUMBERVALUE(INDEX(data_wkly!AZ:AZ,MATCH($B213,data_wkly!$C:$C,0),1))),"na")=0,"",IFERROR(IF(INDEX(data_wkly!AZ:AZ,MATCH($B213,data_wkly!$C:$C,0),1)=0,"",_xlfn.NUMBERVALUE(INDEX(data_wkly!AZ:AZ,MATCH($B213,data_wkly!$C:$C,0),1))),"na"))</f>
        <v>214.23</v>
      </c>
      <c r="Q213" s="124">
        <f>IF(IFERROR(IF(INDEX(data_wkly!BA:BA,MATCH($B213,data_wkly!$C:$C,0),1)=0,"",_xlfn.NUMBERVALUE(INDEX(data_wkly!BA:BA,MATCH($B213,data_wkly!$C:$C,0),1))),"na")=0,"",IFERROR(IF(INDEX(data_wkly!BA:BA,MATCH($B213,data_wkly!$C:$C,0),1)=0,"",_xlfn.NUMBERVALUE(INDEX(data_wkly!BA:BA,MATCH($B213,data_wkly!$C:$C,0),1))),"na"))</f>
        <v>227.02</v>
      </c>
      <c r="R213" s="124">
        <f>IF(IFERROR(IF(INDEX(data_wkly!BB:BB,MATCH($B213,data_wkly!$C:$C,0),1)=0,"",_xlfn.NUMBERVALUE(INDEX(data_wkly!BB:BB,MATCH($B213,data_wkly!$C:$C,0),1))),"na")=0,"",IFERROR(IF(INDEX(data_wkly!BB:BB,MATCH($B213,data_wkly!$C:$C,0),1)=0,"",_xlfn.NUMBERVALUE(INDEX(data_wkly!BB:BB,MATCH($B213,data_wkly!$C:$C,0),1))),"na"))</f>
        <v>227.65</v>
      </c>
      <c r="S213" s="124">
        <f>IF(IFERROR(IF(INDEX(data_wkly!BC:BC,MATCH($B213,data_wkly!$C:$C,0),1)=0,"",_xlfn.NUMBERVALUE(INDEX(data_wkly!BC:BC,MATCH($B213,data_wkly!$C:$C,0),1))),"na")=0,"",IFERROR(IF(INDEX(data_wkly!BC:BC,MATCH($B213,data_wkly!$C:$C,0),1)=0,"",_xlfn.NUMBERVALUE(INDEX(data_wkly!BC:BC,MATCH($B213,data_wkly!$C:$C,0),1))),"na"))</f>
        <v>226.22</v>
      </c>
      <c r="T213" s="124" t="str">
        <f>IFERROR(IF(INDEX(data_wkly!BL:BL,MATCH($B213,data_wkly!$C:$C,0),1)=0,"",_xlfn.NUMBERVALUE(INDEX(data_wkly!BL:BL,MATCH($B213,data_wkly!$C:$C,0),1))),"na")</f>
        <v/>
      </c>
      <c r="U213" s="124">
        <f>IF(IFERROR(IF(INDEX(data_wkly!BD:BD,MATCH($B213,data_wkly!$C:$C,0),1)=0,"",_xlfn.NUMBERVALUE(INDEX(data_wkly!BD:BD,MATCH($B213,data_wkly!$C:$C,0),1))),"na")=0,"",IFERROR(IF(INDEX(data_wkly!BD:BD,MATCH($B213,data_wkly!$C:$C,0),1)=0,"",_xlfn.NUMBERVALUE(INDEX(data_wkly!BD:BD,MATCH($B213,data_wkly!$C:$C,0),1))),"na"))</f>
        <v>223.77</v>
      </c>
      <c r="V213" s="124" t="str">
        <f>IF(IFERROR(IF(INDEX(data_wkly!BE:BE,MATCH($B213,data_wkly!$C:$C,0),1)=0,"",_xlfn.NUMBERVALUE(INDEX(data_wkly!BE:BE,MATCH($B213,data_wkly!$C:$C,0),1))),"na")=0,"",IFERROR(IF(INDEX(data_wkly!BE:BE,MATCH($B213,data_wkly!$C:$C,0),1)=0,"",_xlfn.NUMBERVALUE(INDEX(data_wkly!BE:BE,MATCH($B213,data_wkly!$C:$C,0),1))),"na"))</f>
        <v>na</v>
      </c>
      <c r="W213" s="124">
        <f>IF(IFERROR(IF(INDEX(data_wkly!BF:BF,MATCH($B213,data_wkly!$C:$C,0),1)=0,"",_xlfn.NUMBERVALUE(INDEX(data_wkly!BF:BF,MATCH($B213,data_wkly!$C:$C,0),1))),"na")=0,"",IFERROR(IF(INDEX(data_wkly!BF:BF,MATCH($B213,data_wkly!$C:$C,0),1)=0,"",_xlfn.NUMBERVALUE(INDEX(data_wkly!BF:BF,MATCH($B213,data_wkly!$C:$C,0),1))),"na"))</f>
        <v>225.64</v>
      </c>
      <c r="X213" s="124" t="str">
        <f>IFERROR(IF(INDEX(data_wkly!BK:BK,MATCH($B213,data_wkly!$C:$C,0),1)=0,"",_xlfn.NUMBERVALUE(INDEX(data_wkly!BK:BK,MATCH($B213,data_wkly!$C:$C,0),1))),"na")</f>
        <v/>
      </c>
      <c r="Y213" s="124">
        <f>IF(IFERROR(IF(INDEX(data_wkly!BG:BG,MATCH($B213,data_wkly!$C:$C,0),1)=0,"",_xlfn.NUMBERVALUE(INDEX(data_wkly!BG:BG,MATCH($B213,data_wkly!$C:$C,0),1))),"na")=0,"",IFERROR(IF(INDEX(data_wkly!BG:BG,MATCH($B213,data_wkly!$C:$C,0),1)=0,"",_xlfn.NUMBERVALUE(INDEX(data_wkly!BG:BG,MATCH($B213,data_wkly!$C:$C,0),1))),"na"))</f>
        <v>226.68</v>
      </c>
      <c r="AJ213" s="41">
        <f t="shared" si="12"/>
        <v>1</v>
      </c>
    </row>
    <row r="214" spans="1:36" ht="15.5">
      <c r="A214" s="88">
        <f t="shared" si="11"/>
        <v>2</v>
      </c>
      <c r="B214" s="89">
        <f t="shared" ref="B214:B277" si="13">IFERROR(IF(B213+7&lt;=$D$8,B213+7,""),"")</f>
        <v>45150</v>
      </c>
      <c r="C214" s="122" t="str">
        <f>IF(IFERROR(IF(INDEX(data_wkly!AO:AO,MATCH($B214,data_wkly!$C:$C,0),1)=0,"",_xlfn.NUMBERVALUE(INDEX(data_wkly!AO:AO,MATCH($B214,data_wkly!$C:$C,0),1))),"na")=0,"",IFERROR(IF(INDEX(data_wkly!AO:AO,MATCH($B214,data_wkly!$C:$C,0),1)=0,"",_xlfn.NUMBERVALUE(INDEX(data_wkly!AO:AO,MATCH($B214,data_wkly!$C:$C,0),1))),"na"))</f>
        <v>na</v>
      </c>
      <c r="D214" s="122">
        <f>IF(IFERROR(IF(INDEX(data_wkly!AP:AP,MATCH($B214,data_wkly!$C:$C,0),1)=0,"",_xlfn.NUMBERVALUE(INDEX(data_wkly!AP:AP,MATCH($B214,data_wkly!$C:$C,0),1))),"na")=0,"",IFERROR(IF(INDEX(data_wkly!AP:AP,MATCH($B214,data_wkly!$C:$C,0),1)=0,"",_xlfn.NUMBERVALUE(INDEX(data_wkly!AP:AP,MATCH($B214,data_wkly!$C:$C,0),1))),"na"))</f>
        <v>1323</v>
      </c>
      <c r="E214" s="122">
        <f>IF(IFERROR(IF(INDEX(data_wkly!AQ:AQ,MATCH($B214,data_wkly!$C:$C,0),1)=0,"",_xlfn.NUMBERVALUE(INDEX(data_wkly!AQ:AQ,MATCH($B214,data_wkly!$C:$C,0),1))),"na")=0,"",IFERROR(IF(INDEX(data_wkly!AQ:AQ,MATCH($B214,data_wkly!$C:$C,0),1)=0,"",_xlfn.NUMBERVALUE(INDEX(data_wkly!AQ:AQ,MATCH($B214,data_wkly!$C:$C,0),1))),"na"))</f>
        <v>8140</v>
      </c>
      <c r="F214" s="122">
        <f>IF(IFERROR(IF(INDEX(data_wkly!AR:AR,MATCH($B214,data_wkly!$C:$C,0),1)=0,"",_xlfn.NUMBERVALUE(INDEX(data_wkly!AR:AR,MATCH($B214,data_wkly!$C:$C,0),1))),"na")=0,"",IFERROR(IF(INDEX(data_wkly!AR:AR,MATCH($B214,data_wkly!$C:$C,0),1)=0,"",_xlfn.NUMBERVALUE(INDEX(data_wkly!AR:AR,MATCH($B214,data_wkly!$C:$C,0),1))),"na"))</f>
        <v>21554</v>
      </c>
      <c r="G214" s="122">
        <f>IF(IFERROR(IF(INDEX(data_wkly!AS:AS,MATCH($B214,data_wkly!$C:$C,0),1)=0,"",_xlfn.NUMBERVALUE(INDEX(data_wkly!AS:AS,MATCH($B214,data_wkly!$C:$C,0),1))),"na")=0,"",IFERROR(IF(INDEX(data_wkly!AS:AS,MATCH($B214,data_wkly!$C:$C,0),1)=0,"",_xlfn.NUMBERVALUE(INDEX(data_wkly!AS:AS,MATCH($B214,data_wkly!$C:$C,0),1))),"na"))</f>
        <v>22225</v>
      </c>
      <c r="H214" s="122" t="str">
        <f>IFERROR(IF(INDEX(data_wkly!BJ:BJ,MATCH($B214,data_wkly!$C:$C,0),1)=0,"",_xlfn.NUMBERVALUE(INDEX(data_wkly!BJ:BJ,MATCH($B214,data_wkly!$C:$C,0),1))),"na")</f>
        <v/>
      </c>
      <c r="I214" s="122">
        <f>IF(IFERROR(IF(INDEX(data_wkly!AT:AT,MATCH($B214,data_wkly!$C:$C,0),1)=0,"",_xlfn.NUMBERVALUE(INDEX(data_wkly!AT:AT,MATCH($B214,data_wkly!$C:$C,0),1))),"na")=0,"",IFERROR(IF(INDEX(data_wkly!AT:AT,MATCH($B214,data_wkly!$C:$C,0),1)=0,"",_xlfn.NUMBERVALUE(INDEX(data_wkly!AT:AT,MATCH($B214,data_wkly!$C:$C,0),1))),"na"))</f>
        <v>5379</v>
      </c>
      <c r="J214" s="122" t="str">
        <f>IF(IFERROR(IF(INDEX(data_wkly!AU:AU,MATCH($B214,data_wkly!$C:$C,0),1)=0,"",_xlfn.NUMBERVALUE(INDEX(data_wkly!AU:AU,MATCH($B214,data_wkly!$C:$C,0),1))),"na")=0,"",IFERROR(IF(INDEX(data_wkly!AU:AU,MATCH($B214,data_wkly!$C:$C,0),1)=0,"",_xlfn.NUMBERVALUE(INDEX(data_wkly!AU:AU,MATCH($B214,data_wkly!$C:$C,0),1))),"na"))</f>
        <v>na</v>
      </c>
      <c r="K214" s="122">
        <f>IF(IFERROR(IF(INDEX(data_wkly!AV:AV,MATCH($B214,data_wkly!$C:$C,0),1)=0,"",_xlfn.NUMBERVALUE(INDEX(data_wkly!AV:AV,MATCH($B214,data_wkly!$C:$C,0),1))),"na")=0,"",IFERROR(IF(INDEX(data_wkly!AV:AV,MATCH($B214,data_wkly!$C:$C,0),1)=0,"",_xlfn.NUMBERVALUE(INDEX(data_wkly!AV:AV,MATCH($B214,data_wkly!$C:$C,0),1))),"na"))</f>
        <v>61277</v>
      </c>
      <c r="L214" s="122" t="str">
        <f>IFERROR(IF(INDEX(data_wkly!BI:BI,MATCH($B214,data_wkly!$C:$C,0),1)=0,"",_xlfn.NUMBERVALUE(INDEX(data_wkly!BI:BI,MATCH($B214,data_wkly!$C:$C,0),1))),"na")</f>
        <v/>
      </c>
      <c r="M214" s="122">
        <f>IF(IFERROR(IF(INDEX(data_wkly!AW:AW,MATCH($B214,data_wkly!$C:$C,0),1)=0,"",_xlfn.NUMBERVALUE(INDEX(data_wkly!AW:AW,MATCH($B214,data_wkly!$C:$C,0),1))),"na")=0,"",IFERROR(IF(INDEX(data_wkly!AW:AW,MATCH($B214,data_wkly!$C:$C,0),1)=0,"",_xlfn.NUMBERVALUE(INDEX(data_wkly!AW:AW,MATCH($B214,data_wkly!$C:$C,0),1))),"na"))</f>
        <v>57298</v>
      </c>
      <c r="N214" s="123"/>
      <c r="O214" s="124" t="str">
        <f>IF(IFERROR(IF(INDEX(data_wkly!AY:AY,MATCH($B214,data_wkly!$C:$C,0),1)=0,"",_xlfn.NUMBERVALUE(INDEX(data_wkly!AY:AY,MATCH($B214,data_wkly!$C:$C,0),1))),"na")=0,"",IFERROR(IF(INDEX(data_wkly!AY:AY,MATCH($B214,data_wkly!$C:$C,0),1)=0,"",_xlfn.NUMBERVALUE(INDEX(data_wkly!AY:AY,MATCH($B214,data_wkly!$C:$C,0),1))),"na"))</f>
        <v>na</v>
      </c>
      <c r="P214" s="124">
        <f>IF(IFERROR(IF(INDEX(data_wkly!AZ:AZ,MATCH($B214,data_wkly!$C:$C,0),1)=0,"",_xlfn.NUMBERVALUE(INDEX(data_wkly!AZ:AZ,MATCH($B214,data_wkly!$C:$C,0),1))),"na")=0,"",IFERROR(IF(INDEX(data_wkly!AZ:AZ,MATCH($B214,data_wkly!$C:$C,0),1)=0,"",_xlfn.NUMBERVALUE(INDEX(data_wkly!AZ:AZ,MATCH($B214,data_wkly!$C:$C,0),1))),"na"))</f>
        <v>219.18</v>
      </c>
      <c r="Q214" s="124">
        <f>IF(IFERROR(IF(INDEX(data_wkly!BA:BA,MATCH($B214,data_wkly!$C:$C,0),1)=0,"",_xlfn.NUMBERVALUE(INDEX(data_wkly!BA:BA,MATCH($B214,data_wkly!$C:$C,0),1))),"na")=0,"",IFERROR(IF(INDEX(data_wkly!BA:BA,MATCH($B214,data_wkly!$C:$C,0),1)=0,"",_xlfn.NUMBERVALUE(INDEX(data_wkly!BA:BA,MATCH($B214,data_wkly!$C:$C,0),1))),"na"))</f>
        <v>227.22</v>
      </c>
      <c r="R214" s="124">
        <f>IF(IFERROR(IF(INDEX(data_wkly!BB:BB,MATCH($B214,data_wkly!$C:$C,0),1)=0,"",_xlfn.NUMBERVALUE(INDEX(data_wkly!BB:BB,MATCH($B214,data_wkly!$C:$C,0),1))),"na")=0,"",IFERROR(IF(INDEX(data_wkly!BB:BB,MATCH($B214,data_wkly!$C:$C,0),1)=0,"",_xlfn.NUMBERVALUE(INDEX(data_wkly!BB:BB,MATCH($B214,data_wkly!$C:$C,0),1))),"na"))</f>
        <v>227.78</v>
      </c>
      <c r="S214" s="124">
        <f>IF(IFERROR(IF(INDEX(data_wkly!BC:BC,MATCH($B214,data_wkly!$C:$C,0),1)=0,"",_xlfn.NUMBERVALUE(INDEX(data_wkly!BC:BC,MATCH($B214,data_wkly!$C:$C,0),1))),"na")=0,"",IFERROR(IF(INDEX(data_wkly!BC:BC,MATCH($B214,data_wkly!$C:$C,0),1)=0,"",_xlfn.NUMBERVALUE(INDEX(data_wkly!BC:BC,MATCH($B214,data_wkly!$C:$C,0),1))),"na"))</f>
        <v>226.08</v>
      </c>
      <c r="T214" s="124" t="str">
        <f>IFERROR(IF(INDEX(data_wkly!BL:BL,MATCH($B214,data_wkly!$C:$C,0),1)=0,"",_xlfn.NUMBERVALUE(INDEX(data_wkly!BL:BL,MATCH($B214,data_wkly!$C:$C,0),1))),"na")</f>
        <v/>
      </c>
      <c r="U214" s="124">
        <f>IF(IFERROR(IF(INDEX(data_wkly!BD:BD,MATCH($B214,data_wkly!$C:$C,0),1)=0,"",_xlfn.NUMBERVALUE(INDEX(data_wkly!BD:BD,MATCH($B214,data_wkly!$C:$C,0),1))),"na")=0,"",IFERROR(IF(INDEX(data_wkly!BD:BD,MATCH($B214,data_wkly!$C:$C,0),1)=0,"",_xlfn.NUMBERVALUE(INDEX(data_wkly!BD:BD,MATCH($B214,data_wkly!$C:$C,0),1))),"na"))</f>
        <v>223.21</v>
      </c>
      <c r="V214" s="124" t="str">
        <f>IF(IFERROR(IF(INDEX(data_wkly!BE:BE,MATCH($B214,data_wkly!$C:$C,0),1)=0,"",_xlfn.NUMBERVALUE(INDEX(data_wkly!BE:BE,MATCH($B214,data_wkly!$C:$C,0),1))),"na")=0,"",IFERROR(IF(INDEX(data_wkly!BE:BE,MATCH($B214,data_wkly!$C:$C,0),1)=0,"",_xlfn.NUMBERVALUE(INDEX(data_wkly!BE:BE,MATCH($B214,data_wkly!$C:$C,0),1))),"na"))</f>
        <v>na</v>
      </c>
      <c r="W214" s="124">
        <f>IF(IFERROR(IF(INDEX(data_wkly!BF:BF,MATCH($B214,data_wkly!$C:$C,0),1)=0,"",_xlfn.NUMBERVALUE(INDEX(data_wkly!BF:BF,MATCH($B214,data_wkly!$C:$C,0),1))),"na")=0,"",IFERROR(IF(INDEX(data_wkly!BF:BF,MATCH($B214,data_wkly!$C:$C,0),1)=0,"",_xlfn.NUMBERVALUE(INDEX(data_wkly!BF:BF,MATCH($B214,data_wkly!$C:$C,0),1))),"na"))</f>
        <v>225.52</v>
      </c>
      <c r="X214" s="124" t="str">
        <f>IFERROR(IF(INDEX(data_wkly!BK:BK,MATCH($B214,data_wkly!$C:$C,0),1)=0,"",_xlfn.NUMBERVALUE(INDEX(data_wkly!BK:BK,MATCH($B214,data_wkly!$C:$C,0),1))),"na")</f>
        <v/>
      </c>
      <c r="Y214" s="124">
        <f>IF(IFERROR(IF(INDEX(data_wkly!BG:BG,MATCH($B214,data_wkly!$C:$C,0),1)=0,"",_xlfn.NUMBERVALUE(INDEX(data_wkly!BG:BG,MATCH($B214,data_wkly!$C:$C,0),1))),"na")=0,"",IFERROR(IF(INDEX(data_wkly!BG:BG,MATCH($B214,data_wkly!$C:$C,0),1)=0,"",_xlfn.NUMBERVALUE(INDEX(data_wkly!BG:BG,MATCH($B214,data_wkly!$C:$C,0),1))),"na"))</f>
        <v>226.61</v>
      </c>
      <c r="AJ214" s="41">
        <f t="shared" si="12"/>
        <v>2</v>
      </c>
    </row>
    <row r="215" spans="1:36" ht="15.5">
      <c r="A215" s="88">
        <f t="shared" si="11"/>
        <v>1</v>
      </c>
      <c r="B215" s="89">
        <f t="shared" si="13"/>
        <v>45157</v>
      </c>
      <c r="C215" s="122">
        <f>IF(IFERROR(IF(INDEX(data_wkly!AO:AO,MATCH($B215,data_wkly!$C:$C,0),1)=0,"",_xlfn.NUMBERVALUE(INDEX(data_wkly!AO:AO,MATCH($B215,data_wkly!$C:$C,0),1))),"na")=0,"",IFERROR(IF(INDEX(data_wkly!AO:AO,MATCH($B215,data_wkly!$C:$C,0),1)=0,"",_xlfn.NUMBERVALUE(INDEX(data_wkly!AO:AO,MATCH($B215,data_wkly!$C:$C,0),1))),"na"))</f>
        <v>234</v>
      </c>
      <c r="D215" s="122">
        <f>IF(IFERROR(IF(INDEX(data_wkly!AP:AP,MATCH($B215,data_wkly!$C:$C,0),1)=0,"",_xlfn.NUMBERVALUE(INDEX(data_wkly!AP:AP,MATCH($B215,data_wkly!$C:$C,0),1))),"na")=0,"",IFERROR(IF(INDEX(data_wkly!AP:AP,MATCH($B215,data_wkly!$C:$C,0),1)=0,"",_xlfn.NUMBERVALUE(INDEX(data_wkly!AP:AP,MATCH($B215,data_wkly!$C:$C,0),1))),"na"))</f>
        <v>1200</v>
      </c>
      <c r="E215" s="122">
        <f>IF(IFERROR(IF(INDEX(data_wkly!AQ:AQ,MATCH($B215,data_wkly!$C:$C,0),1)=0,"",_xlfn.NUMBERVALUE(INDEX(data_wkly!AQ:AQ,MATCH($B215,data_wkly!$C:$C,0),1))),"na")=0,"",IFERROR(IF(INDEX(data_wkly!AQ:AQ,MATCH($B215,data_wkly!$C:$C,0),1)=0,"",_xlfn.NUMBERVALUE(INDEX(data_wkly!AQ:AQ,MATCH($B215,data_wkly!$C:$C,0),1))),"na"))</f>
        <v>8049</v>
      </c>
      <c r="F215" s="122">
        <f>IF(IFERROR(IF(INDEX(data_wkly!AR:AR,MATCH($B215,data_wkly!$C:$C,0),1)=0,"",_xlfn.NUMBERVALUE(INDEX(data_wkly!AR:AR,MATCH($B215,data_wkly!$C:$C,0),1))),"na")=0,"",IFERROR(IF(INDEX(data_wkly!AR:AR,MATCH($B215,data_wkly!$C:$C,0),1)=0,"",_xlfn.NUMBERVALUE(INDEX(data_wkly!AR:AR,MATCH($B215,data_wkly!$C:$C,0),1))),"na"))</f>
        <v>21276</v>
      </c>
      <c r="G215" s="122">
        <f>IF(IFERROR(IF(INDEX(data_wkly!AS:AS,MATCH($B215,data_wkly!$C:$C,0),1)=0,"",_xlfn.NUMBERVALUE(INDEX(data_wkly!AS:AS,MATCH($B215,data_wkly!$C:$C,0),1))),"na")=0,"",IFERROR(IF(INDEX(data_wkly!AS:AS,MATCH($B215,data_wkly!$C:$C,0),1)=0,"",_xlfn.NUMBERVALUE(INDEX(data_wkly!AS:AS,MATCH($B215,data_wkly!$C:$C,0),1))),"na"))</f>
        <v>21724</v>
      </c>
      <c r="H215" s="122" t="str">
        <f>IFERROR(IF(INDEX(data_wkly!BJ:BJ,MATCH($B215,data_wkly!$C:$C,0),1)=0,"",_xlfn.NUMBERVALUE(INDEX(data_wkly!BJ:BJ,MATCH($B215,data_wkly!$C:$C,0),1))),"na")</f>
        <v/>
      </c>
      <c r="I215" s="122">
        <f>IF(IFERROR(IF(INDEX(data_wkly!AT:AT,MATCH($B215,data_wkly!$C:$C,0),1)=0,"",_xlfn.NUMBERVALUE(INDEX(data_wkly!AT:AT,MATCH($B215,data_wkly!$C:$C,0),1))),"na")=0,"",IFERROR(IF(INDEX(data_wkly!AT:AT,MATCH($B215,data_wkly!$C:$C,0),1)=0,"",_xlfn.NUMBERVALUE(INDEX(data_wkly!AT:AT,MATCH($B215,data_wkly!$C:$C,0),1))),"na"))</f>
        <v>4975</v>
      </c>
      <c r="J215" s="122">
        <f>IF(IFERROR(IF(INDEX(data_wkly!AU:AU,MATCH($B215,data_wkly!$C:$C,0),1)=0,"",_xlfn.NUMBERVALUE(INDEX(data_wkly!AU:AU,MATCH($B215,data_wkly!$C:$C,0),1))),"na")=0,"",IFERROR(IF(INDEX(data_wkly!AU:AU,MATCH($B215,data_wkly!$C:$C,0),1)=0,"",_xlfn.NUMBERVALUE(INDEX(data_wkly!AU:AU,MATCH($B215,data_wkly!$C:$C,0),1))),"na"))</f>
        <v>2285</v>
      </c>
      <c r="K215" s="122">
        <f>IF(IFERROR(IF(INDEX(data_wkly!AV:AV,MATCH($B215,data_wkly!$C:$C,0),1)=0,"",_xlfn.NUMBERVALUE(INDEX(data_wkly!AV:AV,MATCH($B215,data_wkly!$C:$C,0),1))),"na")=0,"",IFERROR(IF(INDEX(data_wkly!AV:AV,MATCH($B215,data_wkly!$C:$C,0),1)=0,"",_xlfn.NUMBERVALUE(INDEX(data_wkly!AV:AV,MATCH($B215,data_wkly!$C:$C,0),1))),"na"))</f>
        <v>59743</v>
      </c>
      <c r="L215" s="122" t="str">
        <f>IFERROR(IF(INDEX(data_wkly!BI:BI,MATCH($B215,data_wkly!$C:$C,0),1)=0,"",_xlfn.NUMBERVALUE(INDEX(data_wkly!BI:BI,MATCH($B215,data_wkly!$C:$C,0),1))),"na")</f>
        <v/>
      </c>
      <c r="M215" s="122">
        <f>IF(IFERROR(IF(INDEX(data_wkly!AW:AW,MATCH($B215,data_wkly!$C:$C,0),1)=0,"",_xlfn.NUMBERVALUE(INDEX(data_wkly!AW:AW,MATCH($B215,data_wkly!$C:$C,0),1))),"na")=0,"",IFERROR(IF(INDEX(data_wkly!AW:AW,MATCH($B215,data_wkly!$C:$C,0),1)=0,"",_xlfn.NUMBERVALUE(INDEX(data_wkly!AW:AW,MATCH($B215,data_wkly!$C:$C,0),1))),"na"))</f>
        <v>56024</v>
      </c>
      <c r="N215" s="123"/>
      <c r="O215" s="124">
        <f>IF(IFERROR(IF(INDEX(data_wkly!AY:AY,MATCH($B215,data_wkly!$C:$C,0),1)=0,"",_xlfn.NUMBERVALUE(INDEX(data_wkly!AY:AY,MATCH($B215,data_wkly!$C:$C,0),1))),"na")=0,"",IFERROR(IF(INDEX(data_wkly!AY:AY,MATCH($B215,data_wkly!$C:$C,0),1)=0,"",_xlfn.NUMBERVALUE(INDEX(data_wkly!AY:AY,MATCH($B215,data_wkly!$C:$C,0),1))),"na"))</f>
        <v>190.74</v>
      </c>
      <c r="P215" s="124">
        <f>IF(IFERROR(IF(INDEX(data_wkly!AZ:AZ,MATCH($B215,data_wkly!$C:$C,0),1)=0,"",_xlfn.NUMBERVALUE(INDEX(data_wkly!AZ:AZ,MATCH($B215,data_wkly!$C:$C,0),1))),"na")=0,"",IFERROR(IF(INDEX(data_wkly!AZ:AZ,MATCH($B215,data_wkly!$C:$C,0),1)=0,"",_xlfn.NUMBERVALUE(INDEX(data_wkly!AZ:AZ,MATCH($B215,data_wkly!$C:$C,0),1))),"na"))</f>
        <v>217.92</v>
      </c>
      <c r="Q215" s="124">
        <f>IF(IFERROR(IF(INDEX(data_wkly!BA:BA,MATCH($B215,data_wkly!$C:$C,0),1)=0,"",_xlfn.NUMBERVALUE(INDEX(data_wkly!BA:BA,MATCH($B215,data_wkly!$C:$C,0),1))),"na")=0,"",IFERROR(IF(INDEX(data_wkly!BA:BA,MATCH($B215,data_wkly!$C:$C,0),1)=0,"",_xlfn.NUMBERVALUE(INDEX(data_wkly!BA:BA,MATCH($B215,data_wkly!$C:$C,0),1))),"na"))</f>
        <v>226.84</v>
      </c>
      <c r="R215" s="124">
        <f>IF(IFERROR(IF(INDEX(data_wkly!BB:BB,MATCH($B215,data_wkly!$C:$C,0),1)=0,"",_xlfn.NUMBERVALUE(INDEX(data_wkly!BB:BB,MATCH($B215,data_wkly!$C:$C,0),1))),"na")=0,"",IFERROR(IF(INDEX(data_wkly!BB:BB,MATCH($B215,data_wkly!$C:$C,0),1)=0,"",_xlfn.NUMBERVALUE(INDEX(data_wkly!BB:BB,MATCH($B215,data_wkly!$C:$C,0),1))),"na"))</f>
        <v>227.64</v>
      </c>
      <c r="S215" s="124">
        <f>IF(IFERROR(IF(INDEX(data_wkly!BC:BC,MATCH($B215,data_wkly!$C:$C,0),1)=0,"",_xlfn.NUMBERVALUE(INDEX(data_wkly!BC:BC,MATCH($B215,data_wkly!$C:$C,0),1))),"na")=0,"",IFERROR(IF(INDEX(data_wkly!BC:BC,MATCH($B215,data_wkly!$C:$C,0),1)=0,"",_xlfn.NUMBERVALUE(INDEX(data_wkly!BC:BC,MATCH($B215,data_wkly!$C:$C,0),1))),"na"))</f>
        <v>226.29</v>
      </c>
      <c r="T215" s="124" t="str">
        <f>IFERROR(IF(INDEX(data_wkly!BL:BL,MATCH($B215,data_wkly!$C:$C,0),1)=0,"",_xlfn.NUMBERVALUE(INDEX(data_wkly!BL:BL,MATCH($B215,data_wkly!$C:$C,0),1))),"na")</f>
        <v/>
      </c>
      <c r="U215" s="124">
        <f>IF(IFERROR(IF(INDEX(data_wkly!BD:BD,MATCH($B215,data_wkly!$C:$C,0),1)=0,"",_xlfn.NUMBERVALUE(INDEX(data_wkly!BD:BD,MATCH($B215,data_wkly!$C:$C,0),1))),"na")=0,"",IFERROR(IF(INDEX(data_wkly!BD:BD,MATCH($B215,data_wkly!$C:$C,0),1)=0,"",_xlfn.NUMBERVALUE(INDEX(data_wkly!BD:BD,MATCH($B215,data_wkly!$C:$C,0),1))),"na"))</f>
        <v>224.51</v>
      </c>
      <c r="V215" s="124">
        <f>IF(IFERROR(IF(INDEX(data_wkly!BE:BE,MATCH($B215,data_wkly!$C:$C,0),1)=0,"",_xlfn.NUMBERVALUE(INDEX(data_wkly!BE:BE,MATCH($B215,data_wkly!$C:$C,0),1))),"na")=0,"",IFERROR(IF(INDEX(data_wkly!BE:BE,MATCH($B215,data_wkly!$C:$C,0),1)=0,"",_xlfn.NUMBERVALUE(INDEX(data_wkly!BE:BE,MATCH($B215,data_wkly!$C:$C,0),1))),"na"))</f>
        <v>207.03</v>
      </c>
      <c r="W215" s="124">
        <f>IF(IFERROR(IF(INDEX(data_wkly!BF:BF,MATCH($B215,data_wkly!$C:$C,0),1)=0,"",_xlfn.NUMBERVALUE(INDEX(data_wkly!BF:BF,MATCH($B215,data_wkly!$C:$C,0),1))),"na")=0,"",IFERROR(IF(INDEX(data_wkly!BF:BF,MATCH($B215,data_wkly!$C:$C,0),1)=0,"",_xlfn.NUMBERVALUE(INDEX(data_wkly!BF:BF,MATCH($B215,data_wkly!$C:$C,0),1))),"na"))</f>
        <v>225.65</v>
      </c>
      <c r="X215" s="124" t="str">
        <f>IFERROR(IF(INDEX(data_wkly!BK:BK,MATCH($B215,data_wkly!$C:$C,0),1)=0,"",_xlfn.NUMBERVALUE(INDEX(data_wkly!BK:BK,MATCH($B215,data_wkly!$C:$C,0),1))),"na")</f>
        <v/>
      </c>
      <c r="Y215" s="124">
        <f>IF(IFERROR(IF(INDEX(data_wkly!BG:BG,MATCH($B215,data_wkly!$C:$C,0),1)=0,"",_xlfn.NUMBERVALUE(INDEX(data_wkly!BG:BG,MATCH($B215,data_wkly!$C:$C,0),1))),"na")=0,"",IFERROR(IF(INDEX(data_wkly!BG:BG,MATCH($B215,data_wkly!$C:$C,0),1)=0,"",_xlfn.NUMBERVALUE(INDEX(data_wkly!BG:BG,MATCH($B215,data_wkly!$C:$C,0),1))),"na"))</f>
        <v>226.72</v>
      </c>
      <c r="AJ215" s="41">
        <f t="shared" si="12"/>
        <v>1</v>
      </c>
    </row>
    <row r="216" spans="1:36" ht="15.5">
      <c r="A216" s="88">
        <f t="shared" si="11"/>
        <v>2</v>
      </c>
      <c r="B216" s="89">
        <f t="shared" si="13"/>
        <v>45164</v>
      </c>
      <c r="C216" s="122" t="str">
        <f>IF(IFERROR(IF(INDEX(data_wkly!AO:AO,MATCH($B216,data_wkly!$C:$C,0),1)=0,"",_xlfn.NUMBERVALUE(INDEX(data_wkly!AO:AO,MATCH($B216,data_wkly!$C:$C,0),1))),"na")=0,"",IFERROR(IF(INDEX(data_wkly!AO:AO,MATCH($B216,data_wkly!$C:$C,0),1)=0,"",_xlfn.NUMBERVALUE(INDEX(data_wkly!AO:AO,MATCH($B216,data_wkly!$C:$C,0),1))),"na"))</f>
        <v>na</v>
      </c>
      <c r="D216" s="122">
        <f>IF(IFERROR(IF(INDEX(data_wkly!AP:AP,MATCH($B216,data_wkly!$C:$C,0),1)=0,"",_xlfn.NUMBERVALUE(INDEX(data_wkly!AP:AP,MATCH($B216,data_wkly!$C:$C,0),1))),"na")=0,"",IFERROR(IF(INDEX(data_wkly!AP:AP,MATCH($B216,data_wkly!$C:$C,0),1)=0,"",_xlfn.NUMBERVALUE(INDEX(data_wkly!AP:AP,MATCH($B216,data_wkly!$C:$C,0),1))),"na"))</f>
        <v>1081</v>
      </c>
      <c r="E216" s="122">
        <f>IF(IFERROR(IF(INDEX(data_wkly!AQ:AQ,MATCH($B216,data_wkly!$C:$C,0),1)=0,"",_xlfn.NUMBERVALUE(INDEX(data_wkly!AQ:AQ,MATCH($B216,data_wkly!$C:$C,0),1))),"na")=0,"",IFERROR(IF(INDEX(data_wkly!AQ:AQ,MATCH($B216,data_wkly!$C:$C,0),1)=0,"",_xlfn.NUMBERVALUE(INDEX(data_wkly!AQ:AQ,MATCH($B216,data_wkly!$C:$C,0),1))),"na"))</f>
        <v>7007</v>
      </c>
      <c r="F216" s="122">
        <f>IF(IFERROR(IF(INDEX(data_wkly!AR:AR,MATCH($B216,data_wkly!$C:$C,0),1)=0,"",_xlfn.NUMBERVALUE(INDEX(data_wkly!AR:AR,MATCH($B216,data_wkly!$C:$C,0),1))),"na")=0,"",IFERROR(IF(INDEX(data_wkly!AR:AR,MATCH($B216,data_wkly!$C:$C,0),1)=0,"",_xlfn.NUMBERVALUE(INDEX(data_wkly!AR:AR,MATCH($B216,data_wkly!$C:$C,0),1))),"na"))</f>
        <v>20268</v>
      </c>
      <c r="G216" s="122">
        <f>IF(IFERROR(IF(INDEX(data_wkly!AS:AS,MATCH($B216,data_wkly!$C:$C,0),1)=0,"",_xlfn.NUMBERVALUE(INDEX(data_wkly!AS:AS,MATCH($B216,data_wkly!$C:$C,0),1))),"na")=0,"",IFERROR(IF(INDEX(data_wkly!AS:AS,MATCH($B216,data_wkly!$C:$C,0),1)=0,"",_xlfn.NUMBERVALUE(INDEX(data_wkly!AS:AS,MATCH($B216,data_wkly!$C:$C,0),1))),"na"))</f>
        <v>21178</v>
      </c>
      <c r="H216" s="122" t="str">
        <f>IFERROR(IF(INDEX(data_wkly!BJ:BJ,MATCH($B216,data_wkly!$C:$C,0),1)=0,"",_xlfn.NUMBERVALUE(INDEX(data_wkly!BJ:BJ,MATCH($B216,data_wkly!$C:$C,0),1))),"na")</f>
        <v/>
      </c>
      <c r="I216" s="122">
        <f>IF(IFERROR(IF(INDEX(data_wkly!AT:AT,MATCH($B216,data_wkly!$C:$C,0),1)=0,"",_xlfn.NUMBERVALUE(INDEX(data_wkly!AT:AT,MATCH($B216,data_wkly!$C:$C,0),1))),"na")=0,"",IFERROR(IF(INDEX(data_wkly!AT:AT,MATCH($B216,data_wkly!$C:$C,0),1)=0,"",_xlfn.NUMBERVALUE(INDEX(data_wkly!AT:AT,MATCH($B216,data_wkly!$C:$C,0),1))),"na"))</f>
        <v>4969</v>
      </c>
      <c r="J216" s="122" t="str">
        <f>IF(IFERROR(IF(INDEX(data_wkly!AU:AU,MATCH($B216,data_wkly!$C:$C,0),1)=0,"",_xlfn.NUMBERVALUE(INDEX(data_wkly!AU:AU,MATCH($B216,data_wkly!$C:$C,0),1))),"na")=0,"",IFERROR(IF(INDEX(data_wkly!AU:AU,MATCH($B216,data_wkly!$C:$C,0),1)=0,"",_xlfn.NUMBERVALUE(INDEX(data_wkly!AU:AU,MATCH($B216,data_wkly!$C:$C,0),1))),"na"))</f>
        <v>na</v>
      </c>
      <c r="K216" s="122">
        <f>IF(IFERROR(IF(INDEX(data_wkly!AV:AV,MATCH($B216,data_wkly!$C:$C,0),1)=0,"",_xlfn.NUMBERVALUE(INDEX(data_wkly!AV:AV,MATCH($B216,data_wkly!$C:$C,0),1))),"na")=0,"",IFERROR(IF(INDEX(data_wkly!AV:AV,MATCH($B216,data_wkly!$C:$C,0),1)=0,"",_xlfn.NUMBERVALUE(INDEX(data_wkly!AV:AV,MATCH($B216,data_wkly!$C:$C,0),1))),"na"))</f>
        <v>57549</v>
      </c>
      <c r="L216" s="122" t="str">
        <f>IFERROR(IF(INDEX(data_wkly!BI:BI,MATCH($B216,data_wkly!$C:$C,0),1)=0,"",_xlfn.NUMBERVALUE(INDEX(data_wkly!BI:BI,MATCH($B216,data_wkly!$C:$C,0),1))),"na")</f>
        <v/>
      </c>
      <c r="M216" s="122">
        <f>IF(IFERROR(IF(INDEX(data_wkly!AW:AW,MATCH($B216,data_wkly!$C:$C,0),1)=0,"",_xlfn.NUMBERVALUE(INDEX(data_wkly!AW:AW,MATCH($B216,data_wkly!$C:$C,0),1))),"na")=0,"",IFERROR(IF(INDEX(data_wkly!AW:AW,MATCH($B216,data_wkly!$C:$C,0),1)=0,"",_xlfn.NUMBERVALUE(INDEX(data_wkly!AW:AW,MATCH($B216,data_wkly!$C:$C,0),1))),"na"))</f>
        <v>53422</v>
      </c>
      <c r="N216" s="123"/>
      <c r="O216" s="124" t="str">
        <f>IF(IFERROR(IF(INDEX(data_wkly!AY:AY,MATCH($B216,data_wkly!$C:$C,0),1)=0,"",_xlfn.NUMBERVALUE(INDEX(data_wkly!AY:AY,MATCH($B216,data_wkly!$C:$C,0),1))),"na")=0,"",IFERROR(IF(INDEX(data_wkly!AY:AY,MATCH($B216,data_wkly!$C:$C,0),1)=0,"",_xlfn.NUMBERVALUE(INDEX(data_wkly!AY:AY,MATCH($B216,data_wkly!$C:$C,0),1))),"na"))</f>
        <v>na</v>
      </c>
      <c r="P216" s="124">
        <f>IF(IFERROR(IF(INDEX(data_wkly!AZ:AZ,MATCH($B216,data_wkly!$C:$C,0),1)=0,"",_xlfn.NUMBERVALUE(INDEX(data_wkly!AZ:AZ,MATCH($B216,data_wkly!$C:$C,0),1))),"na")=0,"",IFERROR(IF(INDEX(data_wkly!AZ:AZ,MATCH($B216,data_wkly!$C:$C,0),1)=0,"",_xlfn.NUMBERVALUE(INDEX(data_wkly!AZ:AZ,MATCH($B216,data_wkly!$C:$C,0),1))),"na"))</f>
        <v>215.6</v>
      </c>
      <c r="Q216" s="124">
        <f>IF(IFERROR(IF(INDEX(data_wkly!BA:BA,MATCH($B216,data_wkly!$C:$C,0),1)=0,"",_xlfn.NUMBERVALUE(INDEX(data_wkly!BA:BA,MATCH($B216,data_wkly!$C:$C,0),1))),"na")=0,"",IFERROR(IF(INDEX(data_wkly!BA:BA,MATCH($B216,data_wkly!$C:$C,0),1)=0,"",_xlfn.NUMBERVALUE(INDEX(data_wkly!BA:BA,MATCH($B216,data_wkly!$C:$C,0),1))),"na"))</f>
        <v>226.91</v>
      </c>
      <c r="R216" s="124">
        <f>IF(IFERROR(IF(INDEX(data_wkly!BB:BB,MATCH($B216,data_wkly!$C:$C,0),1)=0,"",_xlfn.NUMBERVALUE(INDEX(data_wkly!BB:BB,MATCH($B216,data_wkly!$C:$C,0),1))),"na")=0,"",IFERROR(IF(INDEX(data_wkly!BB:BB,MATCH($B216,data_wkly!$C:$C,0),1)=0,"",_xlfn.NUMBERVALUE(INDEX(data_wkly!BB:BB,MATCH($B216,data_wkly!$C:$C,0),1))),"na"))</f>
        <v>227.61</v>
      </c>
      <c r="S216" s="124">
        <f>IF(IFERROR(IF(INDEX(data_wkly!BC:BC,MATCH($B216,data_wkly!$C:$C,0),1)=0,"",_xlfn.NUMBERVALUE(INDEX(data_wkly!BC:BC,MATCH($B216,data_wkly!$C:$C,0),1))),"na")=0,"",IFERROR(IF(INDEX(data_wkly!BC:BC,MATCH($B216,data_wkly!$C:$C,0),1)=0,"",_xlfn.NUMBERVALUE(INDEX(data_wkly!BC:BC,MATCH($B216,data_wkly!$C:$C,0),1))),"na"))</f>
        <v>226.14</v>
      </c>
      <c r="T216" s="124" t="str">
        <f>IFERROR(IF(INDEX(data_wkly!BL:BL,MATCH($B216,data_wkly!$C:$C,0),1)=0,"",_xlfn.NUMBERVALUE(INDEX(data_wkly!BL:BL,MATCH($B216,data_wkly!$C:$C,0),1))),"na")</f>
        <v/>
      </c>
      <c r="U216" s="124">
        <f>IF(IFERROR(IF(INDEX(data_wkly!BD:BD,MATCH($B216,data_wkly!$C:$C,0),1)=0,"",_xlfn.NUMBERVALUE(INDEX(data_wkly!BD:BD,MATCH($B216,data_wkly!$C:$C,0),1))),"na")=0,"",IFERROR(IF(INDEX(data_wkly!BD:BD,MATCH($B216,data_wkly!$C:$C,0),1)=0,"",_xlfn.NUMBERVALUE(INDEX(data_wkly!BD:BD,MATCH($B216,data_wkly!$C:$C,0),1))),"na"))</f>
        <v>223.6</v>
      </c>
      <c r="V216" s="124" t="str">
        <f>IF(IFERROR(IF(INDEX(data_wkly!BE:BE,MATCH($B216,data_wkly!$C:$C,0),1)=0,"",_xlfn.NUMBERVALUE(INDEX(data_wkly!BE:BE,MATCH($B216,data_wkly!$C:$C,0),1))),"na")=0,"",IFERROR(IF(INDEX(data_wkly!BE:BE,MATCH($B216,data_wkly!$C:$C,0),1)=0,"",_xlfn.NUMBERVALUE(INDEX(data_wkly!BE:BE,MATCH($B216,data_wkly!$C:$C,0),1))),"na"))</f>
        <v>na</v>
      </c>
      <c r="W216" s="124">
        <f>IF(IFERROR(IF(INDEX(data_wkly!BF:BF,MATCH($B216,data_wkly!$C:$C,0),1)=0,"",_xlfn.NUMBERVALUE(INDEX(data_wkly!BF:BF,MATCH($B216,data_wkly!$C:$C,0),1))),"na")=0,"",IFERROR(IF(INDEX(data_wkly!BF:BF,MATCH($B216,data_wkly!$C:$C,0),1)=0,"",_xlfn.NUMBERVALUE(INDEX(data_wkly!BF:BF,MATCH($B216,data_wkly!$C:$C,0),1))),"na"))</f>
        <v>225.33</v>
      </c>
      <c r="X216" s="124" t="str">
        <f>IFERROR(IF(INDEX(data_wkly!BK:BK,MATCH($B216,data_wkly!$C:$C,0),1)=0,"",_xlfn.NUMBERVALUE(INDEX(data_wkly!BK:BK,MATCH($B216,data_wkly!$C:$C,0),1))),"na")</f>
        <v/>
      </c>
      <c r="Y216" s="124">
        <f>IF(IFERROR(IF(INDEX(data_wkly!BG:BG,MATCH($B216,data_wkly!$C:$C,0),1)=0,"",_xlfn.NUMBERVALUE(INDEX(data_wkly!BG:BG,MATCH($B216,data_wkly!$C:$C,0),1))),"na")=0,"",IFERROR(IF(INDEX(data_wkly!BG:BG,MATCH($B216,data_wkly!$C:$C,0),1)=0,"",_xlfn.NUMBERVALUE(INDEX(data_wkly!BG:BG,MATCH($B216,data_wkly!$C:$C,0),1))),"na"))</f>
        <v>226.57</v>
      </c>
      <c r="AJ216" s="41">
        <f t="shared" si="12"/>
        <v>2</v>
      </c>
    </row>
    <row r="217" spans="1:36" ht="15.5">
      <c r="A217" s="88">
        <f t="shared" si="11"/>
        <v>1</v>
      </c>
      <c r="B217" s="89">
        <f t="shared" si="13"/>
        <v>45171</v>
      </c>
      <c r="C217" s="122">
        <f>IF(IFERROR(IF(INDEX(data_wkly!AO:AO,MATCH($B217,data_wkly!$C:$C,0),1)=0,"",_xlfn.NUMBERVALUE(INDEX(data_wkly!AO:AO,MATCH($B217,data_wkly!$C:$C,0),1))),"na")=0,"",IFERROR(IF(INDEX(data_wkly!AO:AO,MATCH($B217,data_wkly!$C:$C,0),1)=0,"",_xlfn.NUMBERVALUE(INDEX(data_wkly!AO:AO,MATCH($B217,data_wkly!$C:$C,0),1))),"na"))</f>
        <v>210</v>
      </c>
      <c r="D217" s="122">
        <f>IF(IFERROR(IF(INDEX(data_wkly!AP:AP,MATCH($B217,data_wkly!$C:$C,0),1)=0,"",_xlfn.NUMBERVALUE(INDEX(data_wkly!AP:AP,MATCH($B217,data_wkly!$C:$C,0),1))),"na")=0,"",IFERROR(IF(INDEX(data_wkly!AP:AP,MATCH($B217,data_wkly!$C:$C,0),1)=0,"",_xlfn.NUMBERVALUE(INDEX(data_wkly!AP:AP,MATCH($B217,data_wkly!$C:$C,0),1))),"na"))</f>
        <v>1014</v>
      </c>
      <c r="E217" s="122">
        <f>IF(IFERROR(IF(INDEX(data_wkly!AQ:AQ,MATCH($B217,data_wkly!$C:$C,0),1)=0,"",_xlfn.NUMBERVALUE(INDEX(data_wkly!AQ:AQ,MATCH($B217,data_wkly!$C:$C,0),1))),"na")=0,"",IFERROR(IF(INDEX(data_wkly!AQ:AQ,MATCH($B217,data_wkly!$C:$C,0),1)=0,"",_xlfn.NUMBERVALUE(INDEX(data_wkly!AQ:AQ,MATCH($B217,data_wkly!$C:$C,0),1))),"na"))</f>
        <v>7635</v>
      </c>
      <c r="F217" s="122">
        <f>IF(IFERROR(IF(INDEX(data_wkly!AR:AR,MATCH($B217,data_wkly!$C:$C,0),1)=0,"",_xlfn.NUMBERVALUE(INDEX(data_wkly!AR:AR,MATCH($B217,data_wkly!$C:$C,0),1))),"na")=0,"",IFERROR(IF(INDEX(data_wkly!AR:AR,MATCH($B217,data_wkly!$C:$C,0),1)=0,"",_xlfn.NUMBERVALUE(INDEX(data_wkly!AR:AR,MATCH($B217,data_wkly!$C:$C,0),1))),"na"))</f>
        <v>21713</v>
      </c>
      <c r="G217" s="122">
        <f>IF(IFERROR(IF(INDEX(data_wkly!AS:AS,MATCH($B217,data_wkly!$C:$C,0),1)=0,"",_xlfn.NUMBERVALUE(INDEX(data_wkly!AS:AS,MATCH($B217,data_wkly!$C:$C,0),1))),"na")=0,"",IFERROR(IF(INDEX(data_wkly!AS:AS,MATCH($B217,data_wkly!$C:$C,0),1)=0,"",_xlfn.NUMBERVALUE(INDEX(data_wkly!AS:AS,MATCH($B217,data_wkly!$C:$C,0),1))),"na"))</f>
        <v>21669</v>
      </c>
      <c r="H217" s="122" t="str">
        <f>IFERROR(IF(INDEX(data_wkly!BJ:BJ,MATCH($B217,data_wkly!$C:$C,0),1)=0,"",_xlfn.NUMBERVALUE(INDEX(data_wkly!BJ:BJ,MATCH($B217,data_wkly!$C:$C,0),1))),"na")</f>
        <v/>
      </c>
      <c r="I217" s="122">
        <f>IF(IFERROR(IF(INDEX(data_wkly!AT:AT,MATCH($B217,data_wkly!$C:$C,0),1)=0,"",_xlfn.NUMBERVALUE(INDEX(data_wkly!AT:AT,MATCH($B217,data_wkly!$C:$C,0),1))),"na")=0,"",IFERROR(IF(INDEX(data_wkly!AT:AT,MATCH($B217,data_wkly!$C:$C,0),1)=0,"",_xlfn.NUMBERVALUE(INDEX(data_wkly!AT:AT,MATCH($B217,data_wkly!$C:$C,0),1))),"na"))</f>
        <v>5379</v>
      </c>
      <c r="J217" s="122">
        <f>IF(IFERROR(IF(INDEX(data_wkly!AU:AU,MATCH($B217,data_wkly!$C:$C,0),1)=0,"",_xlfn.NUMBERVALUE(INDEX(data_wkly!AU:AU,MATCH($B217,data_wkly!$C:$C,0),1))),"na")=0,"",IFERROR(IF(INDEX(data_wkly!AU:AU,MATCH($B217,data_wkly!$C:$C,0),1)=0,"",_xlfn.NUMBERVALUE(INDEX(data_wkly!AU:AU,MATCH($B217,data_wkly!$C:$C,0),1))),"na"))</f>
        <v>2905</v>
      </c>
      <c r="K217" s="122">
        <f>IF(IFERROR(IF(INDEX(data_wkly!AV:AV,MATCH($B217,data_wkly!$C:$C,0),1)=0,"",_xlfn.NUMBERVALUE(INDEX(data_wkly!AV:AV,MATCH($B217,data_wkly!$C:$C,0),1))),"na")=0,"",IFERROR(IF(INDEX(data_wkly!AV:AV,MATCH($B217,data_wkly!$C:$C,0),1)=0,"",_xlfn.NUMBERVALUE(INDEX(data_wkly!AV:AV,MATCH($B217,data_wkly!$C:$C,0),1))),"na"))</f>
        <v>60525</v>
      </c>
      <c r="L217" s="122" t="str">
        <f>IFERROR(IF(INDEX(data_wkly!BI:BI,MATCH($B217,data_wkly!$C:$C,0),1)=0,"",_xlfn.NUMBERVALUE(INDEX(data_wkly!BI:BI,MATCH($B217,data_wkly!$C:$C,0),1))),"na")</f>
        <v/>
      </c>
      <c r="M217" s="122">
        <f>IF(IFERROR(IF(INDEX(data_wkly!AW:AW,MATCH($B217,data_wkly!$C:$C,0),1)=0,"",_xlfn.NUMBERVALUE(INDEX(data_wkly!AW:AW,MATCH($B217,data_wkly!$C:$C,0),1))),"na")=0,"",IFERROR(IF(INDEX(data_wkly!AW:AW,MATCH($B217,data_wkly!$C:$C,0),1)=0,"",_xlfn.NUMBERVALUE(INDEX(data_wkly!AW:AW,MATCH($B217,data_wkly!$C:$C,0),1))),"na"))</f>
        <v>56396</v>
      </c>
      <c r="N217" s="123"/>
      <c r="O217" s="124">
        <f>IF(IFERROR(IF(INDEX(data_wkly!AY:AY,MATCH($B217,data_wkly!$C:$C,0),1)=0,"",_xlfn.NUMBERVALUE(INDEX(data_wkly!AY:AY,MATCH($B217,data_wkly!$C:$C,0),1))),"na")=0,"",IFERROR(IF(INDEX(data_wkly!AY:AY,MATCH($B217,data_wkly!$C:$C,0),1)=0,"",_xlfn.NUMBERVALUE(INDEX(data_wkly!AY:AY,MATCH($B217,data_wkly!$C:$C,0),1))),"na"))</f>
        <v>195.19</v>
      </c>
      <c r="P217" s="124">
        <f>IF(IFERROR(IF(INDEX(data_wkly!AZ:AZ,MATCH($B217,data_wkly!$C:$C,0),1)=0,"",_xlfn.NUMBERVALUE(INDEX(data_wkly!AZ:AZ,MATCH($B217,data_wkly!$C:$C,0),1))),"na")=0,"",IFERROR(IF(INDEX(data_wkly!AZ:AZ,MATCH($B217,data_wkly!$C:$C,0),1)=0,"",_xlfn.NUMBERVALUE(INDEX(data_wkly!AZ:AZ,MATCH($B217,data_wkly!$C:$C,0),1))),"na"))</f>
        <v>218.73</v>
      </c>
      <c r="Q217" s="124">
        <f>IF(IFERROR(IF(INDEX(data_wkly!BA:BA,MATCH($B217,data_wkly!$C:$C,0),1)=0,"",_xlfn.NUMBERVALUE(INDEX(data_wkly!BA:BA,MATCH($B217,data_wkly!$C:$C,0),1))),"na")=0,"",IFERROR(IF(INDEX(data_wkly!BA:BA,MATCH($B217,data_wkly!$C:$C,0),1)=0,"",_xlfn.NUMBERVALUE(INDEX(data_wkly!BA:BA,MATCH($B217,data_wkly!$C:$C,0),1))),"na"))</f>
        <v>226.45</v>
      </c>
      <c r="R217" s="124">
        <f>IF(IFERROR(IF(INDEX(data_wkly!BB:BB,MATCH($B217,data_wkly!$C:$C,0),1)=0,"",_xlfn.NUMBERVALUE(INDEX(data_wkly!BB:BB,MATCH($B217,data_wkly!$C:$C,0),1))),"na")=0,"",IFERROR(IF(INDEX(data_wkly!BB:BB,MATCH($B217,data_wkly!$C:$C,0),1)=0,"",_xlfn.NUMBERVALUE(INDEX(data_wkly!BB:BB,MATCH($B217,data_wkly!$C:$C,0),1))),"na"))</f>
        <v>226.91</v>
      </c>
      <c r="S217" s="124">
        <f>IF(IFERROR(IF(INDEX(data_wkly!BC:BC,MATCH($B217,data_wkly!$C:$C,0),1)=0,"",_xlfn.NUMBERVALUE(INDEX(data_wkly!BC:BC,MATCH($B217,data_wkly!$C:$C,0),1))),"na")=0,"",IFERROR(IF(INDEX(data_wkly!BC:BC,MATCH($B217,data_wkly!$C:$C,0),1)=0,"",_xlfn.NUMBERVALUE(INDEX(data_wkly!BC:BC,MATCH($B217,data_wkly!$C:$C,0),1))),"na"))</f>
        <v>225.55</v>
      </c>
      <c r="T217" s="124" t="str">
        <f>IFERROR(IF(INDEX(data_wkly!BL:BL,MATCH($B217,data_wkly!$C:$C,0),1)=0,"",_xlfn.NUMBERVALUE(INDEX(data_wkly!BL:BL,MATCH($B217,data_wkly!$C:$C,0),1))),"na")</f>
        <v/>
      </c>
      <c r="U217" s="124">
        <f>IF(IFERROR(IF(INDEX(data_wkly!BD:BD,MATCH($B217,data_wkly!$C:$C,0),1)=0,"",_xlfn.NUMBERVALUE(INDEX(data_wkly!BD:BD,MATCH($B217,data_wkly!$C:$C,0),1))),"na")=0,"",IFERROR(IF(INDEX(data_wkly!BD:BD,MATCH($B217,data_wkly!$C:$C,0),1)=0,"",_xlfn.NUMBERVALUE(INDEX(data_wkly!BD:BD,MATCH($B217,data_wkly!$C:$C,0),1))),"na"))</f>
        <v>223.14</v>
      </c>
      <c r="V217" s="124">
        <f>IF(IFERROR(IF(INDEX(data_wkly!BE:BE,MATCH($B217,data_wkly!$C:$C,0),1)=0,"",_xlfn.NUMBERVALUE(INDEX(data_wkly!BE:BE,MATCH($B217,data_wkly!$C:$C,0),1))),"na")=0,"",IFERROR(IF(INDEX(data_wkly!BE:BE,MATCH($B217,data_wkly!$C:$C,0),1)=0,"",_xlfn.NUMBERVALUE(INDEX(data_wkly!BE:BE,MATCH($B217,data_wkly!$C:$C,0),1))),"na"))</f>
        <v>205.52</v>
      </c>
      <c r="W217" s="124">
        <f>IF(IFERROR(IF(INDEX(data_wkly!BF:BF,MATCH($B217,data_wkly!$C:$C,0),1)=0,"",_xlfn.NUMBERVALUE(INDEX(data_wkly!BF:BF,MATCH($B217,data_wkly!$C:$C,0),1))),"na")=0,"",IFERROR(IF(INDEX(data_wkly!BF:BF,MATCH($B217,data_wkly!$C:$C,0),1)=0,"",_xlfn.NUMBERVALUE(INDEX(data_wkly!BF:BF,MATCH($B217,data_wkly!$C:$C,0),1))),"na"))</f>
        <v>224.76</v>
      </c>
      <c r="X217" s="124" t="str">
        <f>IFERROR(IF(INDEX(data_wkly!BK:BK,MATCH($B217,data_wkly!$C:$C,0),1)=0,"",_xlfn.NUMBERVALUE(INDEX(data_wkly!BK:BK,MATCH($B217,data_wkly!$C:$C,0),1))),"na")</f>
        <v/>
      </c>
      <c r="Y217" s="124">
        <f>IF(IFERROR(IF(INDEX(data_wkly!BG:BG,MATCH($B217,data_wkly!$C:$C,0),1)=0,"",_xlfn.NUMBERVALUE(INDEX(data_wkly!BG:BG,MATCH($B217,data_wkly!$C:$C,0),1))),"na")=0,"",IFERROR(IF(INDEX(data_wkly!BG:BG,MATCH($B217,data_wkly!$C:$C,0),1)=0,"",_xlfn.NUMBERVALUE(INDEX(data_wkly!BG:BG,MATCH($B217,data_wkly!$C:$C,0),1))),"na"))</f>
        <v>225.97</v>
      </c>
      <c r="AJ217" s="41">
        <f t="shared" si="12"/>
        <v>1</v>
      </c>
    </row>
    <row r="218" spans="1:36" ht="15.5">
      <c r="A218" s="88">
        <f t="shared" si="11"/>
        <v>2</v>
      </c>
      <c r="B218" s="89">
        <f t="shared" si="13"/>
        <v>45178</v>
      </c>
      <c r="C218" s="122">
        <f>IF(IFERROR(IF(INDEX(data_wkly!AO:AO,MATCH($B218,data_wkly!$C:$C,0),1)=0,"",_xlfn.NUMBERVALUE(INDEX(data_wkly!AO:AO,MATCH($B218,data_wkly!$C:$C,0),1))),"na")=0,"",IFERROR(IF(INDEX(data_wkly!AO:AO,MATCH($B218,data_wkly!$C:$C,0),1)=0,"",_xlfn.NUMBERVALUE(INDEX(data_wkly!AO:AO,MATCH($B218,data_wkly!$C:$C,0),1))),"na"))</f>
        <v>206</v>
      </c>
      <c r="D218" s="122">
        <f>IF(IFERROR(IF(INDEX(data_wkly!AP:AP,MATCH($B218,data_wkly!$C:$C,0),1)=0,"",_xlfn.NUMBERVALUE(INDEX(data_wkly!AP:AP,MATCH($B218,data_wkly!$C:$C,0),1))),"na")=0,"",IFERROR(IF(INDEX(data_wkly!AP:AP,MATCH($B218,data_wkly!$C:$C,0),1)=0,"",_xlfn.NUMBERVALUE(INDEX(data_wkly!AP:AP,MATCH($B218,data_wkly!$C:$C,0),1))),"na"))</f>
        <v>1147</v>
      </c>
      <c r="E218" s="122">
        <f>IF(IFERROR(IF(INDEX(data_wkly!AQ:AQ,MATCH($B218,data_wkly!$C:$C,0),1)=0,"",_xlfn.NUMBERVALUE(INDEX(data_wkly!AQ:AQ,MATCH($B218,data_wkly!$C:$C,0),1))),"na")=0,"",IFERROR(IF(INDEX(data_wkly!AQ:AQ,MATCH($B218,data_wkly!$C:$C,0),1)=0,"",_xlfn.NUMBERVALUE(INDEX(data_wkly!AQ:AQ,MATCH($B218,data_wkly!$C:$C,0),1))),"na"))</f>
        <v>7320</v>
      </c>
      <c r="F218" s="122">
        <f>IF(IFERROR(IF(INDEX(data_wkly!AR:AR,MATCH($B218,data_wkly!$C:$C,0),1)=0,"",_xlfn.NUMBERVALUE(INDEX(data_wkly!AR:AR,MATCH($B218,data_wkly!$C:$C,0),1))),"na")=0,"",IFERROR(IF(INDEX(data_wkly!AR:AR,MATCH($B218,data_wkly!$C:$C,0),1)=0,"",_xlfn.NUMBERVALUE(INDEX(data_wkly!AR:AR,MATCH($B218,data_wkly!$C:$C,0),1))),"na"))</f>
        <v>21234</v>
      </c>
      <c r="G218" s="122">
        <f>IF(IFERROR(IF(INDEX(data_wkly!AS:AS,MATCH($B218,data_wkly!$C:$C,0),1)=0,"",_xlfn.NUMBERVALUE(INDEX(data_wkly!AS:AS,MATCH($B218,data_wkly!$C:$C,0),1))),"na")=0,"",IFERROR(IF(INDEX(data_wkly!AS:AS,MATCH($B218,data_wkly!$C:$C,0),1)=0,"",_xlfn.NUMBERVALUE(INDEX(data_wkly!AS:AS,MATCH($B218,data_wkly!$C:$C,0),1))),"na"))</f>
        <v>22360</v>
      </c>
      <c r="H218" s="122" t="str">
        <f>IFERROR(IF(INDEX(data_wkly!BJ:BJ,MATCH($B218,data_wkly!$C:$C,0),1)=0,"",_xlfn.NUMBERVALUE(INDEX(data_wkly!BJ:BJ,MATCH($B218,data_wkly!$C:$C,0),1))),"na")</f>
        <v/>
      </c>
      <c r="I218" s="122">
        <f>IF(IFERROR(IF(INDEX(data_wkly!AT:AT,MATCH($B218,data_wkly!$C:$C,0),1)=0,"",_xlfn.NUMBERVALUE(INDEX(data_wkly!AT:AT,MATCH($B218,data_wkly!$C:$C,0),1))),"na")=0,"",IFERROR(IF(INDEX(data_wkly!AT:AT,MATCH($B218,data_wkly!$C:$C,0),1)=0,"",_xlfn.NUMBERVALUE(INDEX(data_wkly!AT:AT,MATCH($B218,data_wkly!$C:$C,0),1))),"na"))</f>
        <v>5726</v>
      </c>
      <c r="J218" s="122">
        <f>IF(IFERROR(IF(INDEX(data_wkly!AU:AU,MATCH($B218,data_wkly!$C:$C,0),1)=0,"",_xlfn.NUMBERVALUE(INDEX(data_wkly!AU:AU,MATCH($B218,data_wkly!$C:$C,0),1))),"na")=0,"",IFERROR(IF(INDEX(data_wkly!AU:AU,MATCH($B218,data_wkly!$C:$C,0),1)=0,"",_xlfn.NUMBERVALUE(INDEX(data_wkly!AU:AU,MATCH($B218,data_wkly!$C:$C,0),1))),"na"))</f>
        <v>3046</v>
      </c>
      <c r="K218" s="122">
        <f>IF(IFERROR(IF(INDEX(data_wkly!AV:AV,MATCH($B218,data_wkly!$C:$C,0),1)=0,"",_xlfn.NUMBERVALUE(INDEX(data_wkly!AV:AV,MATCH($B218,data_wkly!$C:$C,0),1))),"na")=0,"",IFERROR(IF(INDEX(data_wkly!AV:AV,MATCH($B218,data_wkly!$C:$C,0),1)=0,"",_xlfn.NUMBERVALUE(INDEX(data_wkly!AV:AV,MATCH($B218,data_wkly!$C:$C,0),1))),"na"))</f>
        <v>61039</v>
      </c>
      <c r="L218" s="122" t="str">
        <f>IFERROR(IF(INDEX(data_wkly!BI:BI,MATCH($B218,data_wkly!$C:$C,0),1)=0,"",_xlfn.NUMBERVALUE(INDEX(data_wkly!BI:BI,MATCH($B218,data_wkly!$C:$C,0),1))),"na")</f>
        <v/>
      </c>
      <c r="M218" s="122">
        <f>IF(IFERROR(IF(INDEX(data_wkly!AW:AW,MATCH($B218,data_wkly!$C:$C,0),1)=0,"",_xlfn.NUMBERVALUE(INDEX(data_wkly!AW:AW,MATCH($B218,data_wkly!$C:$C,0),1))),"na")=0,"",IFERROR(IF(INDEX(data_wkly!AW:AW,MATCH($B218,data_wkly!$C:$C,0),1)=0,"",_xlfn.NUMBERVALUE(INDEX(data_wkly!AW:AW,MATCH($B218,data_wkly!$C:$C,0),1))),"na"))</f>
        <v>56640</v>
      </c>
      <c r="N218" s="123"/>
      <c r="O218" s="124">
        <f>IF(IFERROR(IF(INDEX(data_wkly!AY:AY,MATCH($B218,data_wkly!$C:$C,0),1)=0,"",_xlfn.NUMBERVALUE(INDEX(data_wkly!AY:AY,MATCH($B218,data_wkly!$C:$C,0),1))),"na")=0,"",IFERROR(IF(INDEX(data_wkly!AY:AY,MATCH($B218,data_wkly!$C:$C,0),1)=0,"",_xlfn.NUMBERVALUE(INDEX(data_wkly!AY:AY,MATCH($B218,data_wkly!$C:$C,0),1))),"na"))</f>
        <v>168.63</v>
      </c>
      <c r="P218" s="124">
        <f>IF(IFERROR(IF(INDEX(data_wkly!AZ:AZ,MATCH($B218,data_wkly!$C:$C,0),1)=0,"",_xlfn.NUMBERVALUE(INDEX(data_wkly!AZ:AZ,MATCH($B218,data_wkly!$C:$C,0),1))),"na")=0,"",IFERROR(IF(INDEX(data_wkly!AZ:AZ,MATCH($B218,data_wkly!$C:$C,0),1)=0,"",_xlfn.NUMBERVALUE(INDEX(data_wkly!AZ:AZ,MATCH($B218,data_wkly!$C:$C,0),1))),"na"))</f>
        <v>211.51</v>
      </c>
      <c r="Q218" s="124">
        <f>IF(IFERROR(IF(INDEX(data_wkly!BA:BA,MATCH($B218,data_wkly!$C:$C,0),1)=0,"",_xlfn.NUMBERVALUE(INDEX(data_wkly!BA:BA,MATCH($B218,data_wkly!$C:$C,0),1))),"na")=0,"",IFERROR(IF(INDEX(data_wkly!BA:BA,MATCH($B218,data_wkly!$C:$C,0),1)=0,"",_xlfn.NUMBERVALUE(INDEX(data_wkly!BA:BA,MATCH($B218,data_wkly!$C:$C,0),1))),"na"))</f>
        <v>225.81</v>
      </c>
      <c r="R218" s="124">
        <f>IF(IFERROR(IF(INDEX(data_wkly!BB:BB,MATCH($B218,data_wkly!$C:$C,0),1)=0,"",_xlfn.NUMBERVALUE(INDEX(data_wkly!BB:BB,MATCH($B218,data_wkly!$C:$C,0),1))),"na")=0,"",IFERROR(IF(INDEX(data_wkly!BB:BB,MATCH($B218,data_wkly!$C:$C,0),1)=0,"",_xlfn.NUMBERVALUE(INDEX(data_wkly!BB:BB,MATCH($B218,data_wkly!$C:$C,0),1))),"na"))</f>
        <v>226.53</v>
      </c>
      <c r="S218" s="124">
        <f>IF(IFERROR(IF(INDEX(data_wkly!BC:BC,MATCH($B218,data_wkly!$C:$C,0),1)=0,"",_xlfn.NUMBERVALUE(INDEX(data_wkly!BC:BC,MATCH($B218,data_wkly!$C:$C,0),1))),"na")=0,"",IFERROR(IF(INDEX(data_wkly!BC:BC,MATCH($B218,data_wkly!$C:$C,0),1)=0,"",_xlfn.NUMBERVALUE(INDEX(data_wkly!BC:BC,MATCH($B218,data_wkly!$C:$C,0),1))),"na"))</f>
        <v>225</v>
      </c>
      <c r="T218" s="124" t="str">
        <f>IFERROR(IF(INDEX(data_wkly!BL:BL,MATCH($B218,data_wkly!$C:$C,0),1)=0,"",_xlfn.NUMBERVALUE(INDEX(data_wkly!BL:BL,MATCH($B218,data_wkly!$C:$C,0),1))),"na")</f>
        <v/>
      </c>
      <c r="U218" s="124">
        <f>IF(IFERROR(IF(INDEX(data_wkly!BD:BD,MATCH($B218,data_wkly!$C:$C,0),1)=0,"",_xlfn.NUMBERVALUE(INDEX(data_wkly!BD:BD,MATCH($B218,data_wkly!$C:$C,0),1))),"na")=0,"",IFERROR(IF(INDEX(data_wkly!BD:BD,MATCH($B218,data_wkly!$C:$C,0),1)=0,"",_xlfn.NUMBERVALUE(INDEX(data_wkly!BD:BD,MATCH($B218,data_wkly!$C:$C,0),1))),"na"))</f>
        <v>222.43</v>
      </c>
      <c r="V218" s="124">
        <f>IF(IFERROR(IF(INDEX(data_wkly!BE:BE,MATCH($B218,data_wkly!$C:$C,0),1)=0,"",_xlfn.NUMBERVALUE(INDEX(data_wkly!BE:BE,MATCH($B218,data_wkly!$C:$C,0),1))),"na")=0,"",IFERROR(IF(INDEX(data_wkly!BE:BE,MATCH($B218,data_wkly!$C:$C,0),1)=0,"",_xlfn.NUMBERVALUE(INDEX(data_wkly!BE:BE,MATCH($B218,data_wkly!$C:$C,0),1))),"na"))</f>
        <v>206.59</v>
      </c>
      <c r="W218" s="124">
        <f>IF(IFERROR(IF(INDEX(data_wkly!BF:BF,MATCH($B218,data_wkly!$C:$C,0),1)=0,"",_xlfn.NUMBERVALUE(INDEX(data_wkly!BF:BF,MATCH($B218,data_wkly!$C:$C,0),1))),"na")=0,"",IFERROR(IF(INDEX(data_wkly!BF:BF,MATCH($B218,data_wkly!$C:$C,0),1)=0,"",_xlfn.NUMBERVALUE(INDEX(data_wkly!BF:BF,MATCH($B218,data_wkly!$C:$C,0),1))),"na"))</f>
        <v>224.03</v>
      </c>
      <c r="X218" s="124" t="str">
        <f>IFERROR(IF(INDEX(data_wkly!BK:BK,MATCH($B218,data_wkly!$C:$C,0),1)=0,"",_xlfn.NUMBERVALUE(INDEX(data_wkly!BK:BK,MATCH($B218,data_wkly!$C:$C,0),1))),"na")</f>
        <v/>
      </c>
      <c r="Y218" s="124">
        <f>IF(IFERROR(IF(INDEX(data_wkly!BG:BG,MATCH($B218,data_wkly!$C:$C,0),1)=0,"",_xlfn.NUMBERVALUE(INDEX(data_wkly!BG:BG,MATCH($B218,data_wkly!$C:$C,0),1))),"na")=0,"",IFERROR(IF(INDEX(data_wkly!BG:BG,MATCH($B218,data_wkly!$C:$C,0),1)=0,"",_xlfn.NUMBERVALUE(INDEX(data_wkly!BG:BG,MATCH($B218,data_wkly!$C:$C,0),1))),"na"))</f>
        <v>225.42</v>
      </c>
      <c r="AJ218" s="41">
        <f t="shared" si="12"/>
        <v>2</v>
      </c>
    </row>
    <row r="219" spans="1:36" ht="15.5">
      <c r="A219" s="88">
        <f t="shared" si="11"/>
        <v>1</v>
      </c>
      <c r="B219" s="89">
        <f t="shared" si="13"/>
        <v>45185</v>
      </c>
      <c r="C219" s="122" t="str">
        <f>IF(IFERROR(IF(INDEX(data_wkly!AO:AO,MATCH($B219,data_wkly!$C:$C,0),1)=0,"",_xlfn.NUMBERVALUE(INDEX(data_wkly!AO:AO,MATCH($B219,data_wkly!$C:$C,0),1))),"na")=0,"",IFERROR(IF(INDEX(data_wkly!AO:AO,MATCH($B219,data_wkly!$C:$C,0),1)=0,"",_xlfn.NUMBERVALUE(INDEX(data_wkly!AO:AO,MATCH($B219,data_wkly!$C:$C,0),1))),"na"))</f>
        <v>na</v>
      </c>
      <c r="D219" s="122">
        <f>IF(IFERROR(IF(INDEX(data_wkly!AP:AP,MATCH($B219,data_wkly!$C:$C,0),1)=0,"",_xlfn.NUMBERVALUE(INDEX(data_wkly!AP:AP,MATCH($B219,data_wkly!$C:$C,0),1))),"na")=0,"",IFERROR(IF(INDEX(data_wkly!AP:AP,MATCH($B219,data_wkly!$C:$C,0),1)=0,"",_xlfn.NUMBERVALUE(INDEX(data_wkly!AP:AP,MATCH($B219,data_wkly!$C:$C,0),1))),"na"))</f>
        <v>1202</v>
      </c>
      <c r="E219" s="122">
        <f>IF(IFERROR(IF(INDEX(data_wkly!AQ:AQ,MATCH($B219,data_wkly!$C:$C,0),1)=0,"",_xlfn.NUMBERVALUE(INDEX(data_wkly!AQ:AQ,MATCH($B219,data_wkly!$C:$C,0),1))),"na")=0,"",IFERROR(IF(INDEX(data_wkly!AQ:AQ,MATCH($B219,data_wkly!$C:$C,0),1)=0,"",_xlfn.NUMBERVALUE(INDEX(data_wkly!AQ:AQ,MATCH($B219,data_wkly!$C:$C,0),1))),"na"))</f>
        <v>7628</v>
      </c>
      <c r="F219" s="122">
        <f>IF(IFERROR(IF(INDEX(data_wkly!AR:AR,MATCH($B219,data_wkly!$C:$C,0),1)=0,"",_xlfn.NUMBERVALUE(INDEX(data_wkly!AR:AR,MATCH($B219,data_wkly!$C:$C,0),1))),"na")=0,"",IFERROR(IF(INDEX(data_wkly!AR:AR,MATCH($B219,data_wkly!$C:$C,0),1)=0,"",_xlfn.NUMBERVALUE(INDEX(data_wkly!AR:AR,MATCH($B219,data_wkly!$C:$C,0),1))),"na"))</f>
        <v>21745</v>
      </c>
      <c r="G219" s="122">
        <f>IF(IFERROR(IF(INDEX(data_wkly!AS:AS,MATCH($B219,data_wkly!$C:$C,0),1)=0,"",_xlfn.NUMBERVALUE(INDEX(data_wkly!AS:AS,MATCH($B219,data_wkly!$C:$C,0),1))),"na")=0,"",IFERROR(IF(INDEX(data_wkly!AS:AS,MATCH($B219,data_wkly!$C:$C,0),1)=0,"",_xlfn.NUMBERVALUE(INDEX(data_wkly!AS:AS,MATCH($B219,data_wkly!$C:$C,0),1))),"na"))</f>
        <v>23501</v>
      </c>
      <c r="H219" s="122" t="str">
        <f>IFERROR(IF(INDEX(data_wkly!BJ:BJ,MATCH($B219,data_wkly!$C:$C,0),1)=0,"",_xlfn.NUMBERVALUE(INDEX(data_wkly!BJ:BJ,MATCH($B219,data_wkly!$C:$C,0),1))),"na")</f>
        <v/>
      </c>
      <c r="I219" s="122">
        <f>IF(IFERROR(IF(INDEX(data_wkly!AT:AT,MATCH($B219,data_wkly!$C:$C,0),1)=0,"",_xlfn.NUMBERVALUE(INDEX(data_wkly!AT:AT,MATCH($B219,data_wkly!$C:$C,0),1))),"na")=0,"",IFERROR(IF(INDEX(data_wkly!AT:AT,MATCH($B219,data_wkly!$C:$C,0),1)=0,"",_xlfn.NUMBERVALUE(INDEX(data_wkly!AT:AT,MATCH($B219,data_wkly!$C:$C,0),1))),"na"))</f>
        <v>6004</v>
      </c>
      <c r="J219" s="122" t="str">
        <f>IF(IFERROR(IF(INDEX(data_wkly!AU:AU,MATCH($B219,data_wkly!$C:$C,0),1)=0,"",_xlfn.NUMBERVALUE(INDEX(data_wkly!AU:AU,MATCH($B219,data_wkly!$C:$C,0),1))),"na")=0,"",IFERROR(IF(INDEX(data_wkly!AU:AU,MATCH($B219,data_wkly!$C:$C,0),1)=0,"",_xlfn.NUMBERVALUE(INDEX(data_wkly!AU:AU,MATCH($B219,data_wkly!$C:$C,0),1))),"na"))</f>
        <v>na</v>
      </c>
      <c r="K219" s="122">
        <f>IF(IFERROR(IF(INDEX(data_wkly!AV:AV,MATCH($B219,data_wkly!$C:$C,0),1)=0,"",_xlfn.NUMBERVALUE(INDEX(data_wkly!AV:AV,MATCH($B219,data_wkly!$C:$C,0),1))),"na")=0,"",IFERROR(IF(INDEX(data_wkly!AV:AV,MATCH($B219,data_wkly!$C:$C,0),1)=0,"",_xlfn.NUMBERVALUE(INDEX(data_wkly!AV:AV,MATCH($B219,data_wkly!$C:$C,0),1))),"na"))</f>
        <v>63664</v>
      </c>
      <c r="L219" s="122" t="str">
        <f>IFERROR(IF(INDEX(data_wkly!BI:BI,MATCH($B219,data_wkly!$C:$C,0),1)=0,"",_xlfn.NUMBERVALUE(INDEX(data_wkly!BI:BI,MATCH($B219,data_wkly!$C:$C,0),1))),"na")</f>
        <v/>
      </c>
      <c r="M219" s="122">
        <f>IF(IFERROR(IF(INDEX(data_wkly!AW:AW,MATCH($B219,data_wkly!$C:$C,0),1)=0,"",_xlfn.NUMBERVALUE(INDEX(data_wkly!AW:AW,MATCH($B219,data_wkly!$C:$C,0),1))),"na")=0,"",IFERROR(IF(INDEX(data_wkly!AW:AW,MATCH($B219,data_wkly!$C:$C,0),1)=0,"",_xlfn.NUMBERVALUE(INDEX(data_wkly!AW:AW,MATCH($B219,data_wkly!$C:$C,0),1))),"na"))</f>
        <v>58878</v>
      </c>
      <c r="N219" s="123"/>
      <c r="O219" s="124" t="str">
        <f>IF(IFERROR(IF(INDEX(data_wkly!AY:AY,MATCH($B219,data_wkly!$C:$C,0),1)=0,"",_xlfn.NUMBERVALUE(INDEX(data_wkly!AY:AY,MATCH($B219,data_wkly!$C:$C,0),1))),"na")=0,"",IFERROR(IF(INDEX(data_wkly!AY:AY,MATCH($B219,data_wkly!$C:$C,0),1)=0,"",_xlfn.NUMBERVALUE(INDEX(data_wkly!AY:AY,MATCH($B219,data_wkly!$C:$C,0),1))),"na"))</f>
        <v>na</v>
      </c>
      <c r="P219" s="124">
        <f>IF(IFERROR(IF(INDEX(data_wkly!AZ:AZ,MATCH($B219,data_wkly!$C:$C,0),1)=0,"",_xlfn.NUMBERVALUE(INDEX(data_wkly!AZ:AZ,MATCH($B219,data_wkly!$C:$C,0),1))),"na")=0,"",IFERROR(IF(INDEX(data_wkly!AZ:AZ,MATCH($B219,data_wkly!$C:$C,0),1)=0,"",_xlfn.NUMBERVALUE(INDEX(data_wkly!AZ:AZ,MATCH($B219,data_wkly!$C:$C,0),1))),"na"))</f>
        <v>215.29</v>
      </c>
      <c r="Q219" s="124">
        <f>IF(IFERROR(IF(INDEX(data_wkly!BA:BA,MATCH($B219,data_wkly!$C:$C,0),1)=0,"",_xlfn.NUMBERVALUE(INDEX(data_wkly!BA:BA,MATCH($B219,data_wkly!$C:$C,0),1))),"na")=0,"",IFERROR(IF(INDEX(data_wkly!BA:BA,MATCH($B219,data_wkly!$C:$C,0),1)=0,"",_xlfn.NUMBERVALUE(INDEX(data_wkly!BA:BA,MATCH($B219,data_wkly!$C:$C,0),1))),"na"))</f>
        <v>225.7</v>
      </c>
      <c r="R219" s="124">
        <f>IF(IFERROR(IF(INDEX(data_wkly!BB:BB,MATCH($B219,data_wkly!$C:$C,0),1)=0,"",_xlfn.NUMBERVALUE(INDEX(data_wkly!BB:BB,MATCH($B219,data_wkly!$C:$C,0),1))),"na")=0,"",IFERROR(IF(INDEX(data_wkly!BB:BB,MATCH($B219,data_wkly!$C:$C,0),1)=0,"",_xlfn.NUMBERVALUE(INDEX(data_wkly!BB:BB,MATCH($B219,data_wkly!$C:$C,0),1))),"na"))</f>
        <v>226.14</v>
      </c>
      <c r="S219" s="124">
        <f>IF(IFERROR(IF(INDEX(data_wkly!BC:BC,MATCH($B219,data_wkly!$C:$C,0),1)=0,"",_xlfn.NUMBERVALUE(INDEX(data_wkly!BC:BC,MATCH($B219,data_wkly!$C:$C,0),1))),"na")=0,"",IFERROR(IF(INDEX(data_wkly!BC:BC,MATCH($B219,data_wkly!$C:$C,0),1)=0,"",_xlfn.NUMBERVALUE(INDEX(data_wkly!BC:BC,MATCH($B219,data_wkly!$C:$C,0),1))),"na"))</f>
        <v>224.91</v>
      </c>
      <c r="T219" s="124" t="str">
        <f>IFERROR(IF(INDEX(data_wkly!BL:BL,MATCH($B219,data_wkly!$C:$C,0),1)=0,"",_xlfn.NUMBERVALUE(INDEX(data_wkly!BL:BL,MATCH($B219,data_wkly!$C:$C,0),1))),"na")</f>
        <v/>
      </c>
      <c r="U219" s="124">
        <f>IF(IFERROR(IF(INDEX(data_wkly!BD:BD,MATCH($B219,data_wkly!$C:$C,0),1)=0,"",_xlfn.NUMBERVALUE(INDEX(data_wkly!BD:BD,MATCH($B219,data_wkly!$C:$C,0),1))),"na")=0,"",IFERROR(IF(INDEX(data_wkly!BD:BD,MATCH($B219,data_wkly!$C:$C,0),1)=0,"",_xlfn.NUMBERVALUE(INDEX(data_wkly!BD:BD,MATCH($B219,data_wkly!$C:$C,0),1))),"na"))</f>
        <v>223.04</v>
      </c>
      <c r="V219" s="124" t="str">
        <f>IF(IFERROR(IF(INDEX(data_wkly!BE:BE,MATCH($B219,data_wkly!$C:$C,0),1)=0,"",_xlfn.NUMBERVALUE(INDEX(data_wkly!BE:BE,MATCH($B219,data_wkly!$C:$C,0),1))),"na")=0,"",IFERROR(IF(INDEX(data_wkly!BE:BE,MATCH($B219,data_wkly!$C:$C,0),1)=0,"",_xlfn.NUMBERVALUE(INDEX(data_wkly!BE:BE,MATCH($B219,data_wkly!$C:$C,0),1))),"na"))</f>
        <v>na</v>
      </c>
      <c r="W219" s="124">
        <f>IF(IFERROR(IF(INDEX(data_wkly!BF:BF,MATCH($B219,data_wkly!$C:$C,0),1)=0,"",_xlfn.NUMBERVALUE(INDEX(data_wkly!BF:BF,MATCH($B219,data_wkly!$C:$C,0),1))),"na")=0,"",IFERROR(IF(INDEX(data_wkly!BF:BF,MATCH($B219,data_wkly!$C:$C,0),1)=0,"",_xlfn.NUMBERVALUE(INDEX(data_wkly!BF:BF,MATCH($B219,data_wkly!$C:$C,0),1))),"na"))</f>
        <v>223.74</v>
      </c>
      <c r="X219" s="124" t="str">
        <f>IFERROR(IF(INDEX(data_wkly!BK:BK,MATCH($B219,data_wkly!$C:$C,0),1)=0,"",_xlfn.NUMBERVALUE(INDEX(data_wkly!BK:BK,MATCH($B219,data_wkly!$C:$C,0),1))),"na")</f>
        <v/>
      </c>
      <c r="Y219" s="124">
        <f>IF(IFERROR(IF(INDEX(data_wkly!BG:BG,MATCH($B219,data_wkly!$C:$C,0),1)=0,"",_xlfn.NUMBERVALUE(INDEX(data_wkly!BG:BG,MATCH($B219,data_wkly!$C:$C,0),1))),"na")=0,"",IFERROR(IF(INDEX(data_wkly!BG:BG,MATCH($B219,data_wkly!$C:$C,0),1)=0,"",_xlfn.NUMBERVALUE(INDEX(data_wkly!BG:BG,MATCH($B219,data_wkly!$C:$C,0),1))),"na"))</f>
        <v>225.27</v>
      </c>
      <c r="AJ219" s="41">
        <f t="shared" si="12"/>
        <v>1</v>
      </c>
    </row>
    <row r="220" spans="1:36" ht="15.5">
      <c r="A220" s="88">
        <f t="shared" si="11"/>
        <v>2</v>
      </c>
      <c r="B220" s="89">
        <f t="shared" si="13"/>
        <v>45192</v>
      </c>
      <c r="C220" s="122">
        <f>IF(IFERROR(IF(INDEX(data_wkly!AO:AO,MATCH($B220,data_wkly!$C:$C,0),1)=0,"",_xlfn.NUMBERVALUE(INDEX(data_wkly!AO:AO,MATCH($B220,data_wkly!$C:$C,0),1))),"na")=0,"",IFERROR(IF(INDEX(data_wkly!AO:AO,MATCH($B220,data_wkly!$C:$C,0),1)=0,"",_xlfn.NUMBERVALUE(INDEX(data_wkly!AO:AO,MATCH($B220,data_wkly!$C:$C,0),1))),"na"))</f>
        <v>300</v>
      </c>
      <c r="D220" s="122">
        <f>IF(IFERROR(IF(INDEX(data_wkly!AP:AP,MATCH($B220,data_wkly!$C:$C,0),1)=0,"",_xlfn.NUMBERVALUE(INDEX(data_wkly!AP:AP,MATCH($B220,data_wkly!$C:$C,0),1))),"na")=0,"",IFERROR(IF(INDEX(data_wkly!AP:AP,MATCH($B220,data_wkly!$C:$C,0),1)=0,"",_xlfn.NUMBERVALUE(INDEX(data_wkly!AP:AP,MATCH($B220,data_wkly!$C:$C,0),1))),"na"))</f>
        <v>1336</v>
      </c>
      <c r="E220" s="122">
        <f>IF(IFERROR(IF(INDEX(data_wkly!AQ:AQ,MATCH($B220,data_wkly!$C:$C,0),1)=0,"",_xlfn.NUMBERVALUE(INDEX(data_wkly!AQ:AQ,MATCH($B220,data_wkly!$C:$C,0),1))),"na")=0,"",IFERROR(IF(INDEX(data_wkly!AQ:AQ,MATCH($B220,data_wkly!$C:$C,0),1)=0,"",_xlfn.NUMBERVALUE(INDEX(data_wkly!AQ:AQ,MATCH($B220,data_wkly!$C:$C,0),1))),"na"))</f>
        <v>7780</v>
      </c>
      <c r="F220" s="122">
        <f>IF(IFERROR(IF(INDEX(data_wkly!AR:AR,MATCH($B220,data_wkly!$C:$C,0),1)=0,"",_xlfn.NUMBERVALUE(INDEX(data_wkly!AR:AR,MATCH($B220,data_wkly!$C:$C,0),1))),"na")=0,"",IFERROR(IF(INDEX(data_wkly!AR:AR,MATCH($B220,data_wkly!$C:$C,0),1)=0,"",_xlfn.NUMBERVALUE(INDEX(data_wkly!AR:AR,MATCH($B220,data_wkly!$C:$C,0),1))),"na"))</f>
        <v>22111</v>
      </c>
      <c r="G220" s="122">
        <f>IF(IFERROR(IF(INDEX(data_wkly!AS:AS,MATCH($B220,data_wkly!$C:$C,0),1)=0,"",_xlfn.NUMBERVALUE(INDEX(data_wkly!AS:AS,MATCH($B220,data_wkly!$C:$C,0),1))),"na")=0,"",IFERROR(IF(INDEX(data_wkly!AS:AS,MATCH($B220,data_wkly!$C:$C,0),1)=0,"",_xlfn.NUMBERVALUE(INDEX(data_wkly!AS:AS,MATCH($B220,data_wkly!$C:$C,0),1))),"na"))</f>
        <v>23150</v>
      </c>
      <c r="H220" s="122" t="str">
        <f>IFERROR(IF(INDEX(data_wkly!BJ:BJ,MATCH($B220,data_wkly!$C:$C,0),1)=0,"",_xlfn.NUMBERVALUE(INDEX(data_wkly!BJ:BJ,MATCH($B220,data_wkly!$C:$C,0),1))),"na")</f>
        <v/>
      </c>
      <c r="I220" s="122">
        <f>IF(IFERROR(IF(INDEX(data_wkly!AT:AT,MATCH($B220,data_wkly!$C:$C,0),1)=0,"",_xlfn.NUMBERVALUE(INDEX(data_wkly!AT:AT,MATCH($B220,data_wkly!$C:$C,0),1))),"na")=0,"",IFERROR(IF(INDEX(data_wkly!AT:AT,MATCH($B220,data_wkly!$C:$C,0),1)=0,"",_xlfn.NUMBERVALUE(INDEX(data_wkly!AT:AT,MATCH($B220,data_wkly!$C:$C,0),1))),"na"))</f>
        <v>5599</v>
      </c>
      <c r="J220" s="122">
        <f>IF(IFERROR(IF(INDEX(data_wkly!AU:AU,MATCH($B220,data_wkly!$C:$C,0),1)=0,"",_xlfn.NUMBERVALUE(INDEX(data_wkly!AU:AU,MATCH($B220,data_wkly!$C:$C,0),1))),"na")=0,"",IFERROR(IF(INDEX(data_wkly!AU:AU,MATCH($B220,data_wkly!$C:$C,0),1)=0,"",_xlfn.NUMBERVALUE(INDEX(data_wkly!AU:AU,MATCH($B220,data_wkly!$C:$C,0),1))),"na"))</f>
        <v>2698</v>
      </c>
      <c r="K220" s="122">
        <f>IF(IFERROR(IF(INDEX(data_wkly!AV:AV,MATCH($B220,data_wkly!$C:$C,0),1)=0,"",_xlfn.NUMBERVALUE(INDEX(data_wkly!AV:AV,MATCH($B220,data_wkly!$C:$C,0),1))),"na")=0,"",IFERROR(IF(INDEX(data_wkly!AV:AV,MATCH($B220,data_wkly!$C:$C,0),1)=0,"",_xlfn.NUMBERVALUE(INDEX(data_wkly!AV:AV,MATCH($B220,data_wkly!$C:$C,0),1))),"na"))</f>
        <v>62974</v>
      </c>
      <c r="L220" s="122" t="str">
        <f>IFERROR(IF(INDEX(data_wkly!BI:BI,MATCH($B220,data_wkly!$C:$C,0),1)=0,"",_xlfn.NUMBERVALUE(INDEX(data_wkly!BI:BI,MATCH($B220,data_wkly!$C:$C,0),1))),"na")</f>
        <v/>
      </c>
      <c r="M220" s="122">
        <f>IF(IFERROR(IF(INDEX(data_wkly!AW:AW,MATCH($B220,data_wkly!$C:$C,0),1)=0,"",_xlfn.NUMBERVALUE(INDEX(data_wkly!AW:AW,MATCH($B220,data_wkly!$C:$C,0),1))),"na")=0,"",IFERROR(IF(INDEX(data_wkly!AW:AW,MATCH($B220,data_wkly!$C:$C,0),1)=0,"",_xlfn.NUMBERVALUE(INDEX(data_wkly!AW:AW,MATCH($B220,data_wkly!$C:$C,0),1))),"na"))</f>
        <v>58640</v>
      </c>
      <c r="N220" s="123"/>
      <c r="O220" s="124">
        <f>IF(IFERROR(IF(INDEX(data_wkly!AY:AY,MATCH($B220,data_wkly!$C:$C,0),1)=0,"",_xlfn.NUMBERVALUE(INDEX(data_wkly!AY:AY,MATCH($B220,data_wkly!$C:$C,0),1))),"na")=0,"",IFERROR(IF(INDEX(data_wkly!AY:AY,MATCH($B220,data_wkly!$C:$C,0),1)=0,"",_xlfn.NUMBERVALUE(INDEX(data_wkly!AY:AY,MATCH($B220,data_wkly!$C:$C,0),1))),"na"))</f>
        <v>175.66</v>
      </c>
      <c r="P220" s="124">
        <f>IF(IFERROR(IF(INDEX(data_wkly!AZ:AZ,MATCH($B220,data_wkly!$C:$C,0),1)=0,"",_xlfn.NUMBERVALUE(INDEX(data_wkly!AZ:AZ,MATCH($B220,data_wkly!$C:$C,0),1))),"na")=0,"",IFERROR(IF(INDEX(data_wkly!AZ:AZ,MATCH($B220,data_wkly!$C:$C,0),1)=0,"",_xlfn.NUMBERVALUE(INDEX(data_wkly!AZ:AZ,MATCH($B220,data_wkly!$C:$C,0),1))),"na"))</f>
        <v>213.65</v>
      </c>
      <c r="Q220" s="124">
        <f>IF(IFERROR(IF(INDEX(data_wkly!BA:BA,MATCH($B220,data_wkly!$C:$C,0),1)=0,"",_xlfn.NUMBERVALUE(INDEX(data_wkly!BA:BA,MATCH($B220,data_wkly!$C:$C,0),1))),"na")=0,"",IFERROR(IF(INDEX(data_wkly!BA:BA,MATCH($B220,data_wkly!$C:$C,0),1)=0,"",_xlfn.NUMBERVALUE(INDEX(data_wkly!BA:BA,MATCH($B220,data_wkly!$C:$C,0),1))),"na"))</f>
        <v>224.58</v>
      </c>
      <c r="R220" s="124">
        <f>IF(IFERROR(IF(INDEX(data_wkly!BB:BB,MATCH($B220,data_wkly!$C:$C,0),1)=0,"",_xlfn.NUMBERVALUE(INDEX(data_wkly!BB:BB,MATCH($B220,data_wkly!$C:$C,0),1))),"na")=0,"",IFERROR(IF(INDEX(data_wkly!BB:BB,MATCH($B220,data_wkly!$C:$C,0),1)=0,"",_xlfn.NUMBERVALUE(INDEX(data_wkly!BB:BB,MATCH($B220,data_wkly!$C:$C,0),1))),"na"))</f>
        <v>225.62</v>
      </c>
      <c r="S220" s="124">
        <f>IF(IFERROR(IF(INDEX(data_wkly!BC:BC,MATCH($B220,data_wkly!$C:$C,0),1)=0,"",_xlfn.NUMBERVALUE(INDEX(data_wkly!BC:BC,MATCH($B220,data_wkly!$C:$C,0),1))),"na")=0,"",IFERROR(IF(INDEX(data_wkly!BC:BC,MATCH($B220,data_wkly!$C:$C,0),1)=0,"",_xlfn.NUMBERVALUE(INDEX(data_wkly!BC:BC,MATCH($B220,data_wkly!$C:$C,0),1))),"na"))</f>
        <v>224.72</v>
      </c>
      <c r="T220" s="124" t="str">
        <f>IFERROR(IF(INDEX(data_wkly!BL:BL,MATCH($B220,data_wkly!$C:$C,0),1)=0,"",_xlfn.NUMBERVALUE(INDEX(data_wkly!BL:BL,MATCH($B220,data_wkly!$C:$C,0),1))),"na")</f>
        <v/>
      </c>
      <c r="U220" s="124">
        <f>IF(IFERROR(IF(INDEX(data_wkly!BD:BD,MATCH($B220,data_wkly!$C:$C,0),1)=0,"",_xlfn.NUMBERVALUE(INDEX(data_wkly!BD:BD,MATCH($B220,data_wkly!$C:$C,0),1))),"na")=0,"",IFERROR(IF(INDEX(data_wkly!BD:BD,MATCH($B220,data_wkly!$C:$C,0),1)=0,"",_xlfn.NUMBERVALUE(INDEX(data_wkly!BD:BD,MATCH($B220,data_wkly!$C:$C,0),1))),"na"))</f>
        <v>222.87</v>
      </c>
      <c r="V220" s="124">
        <f>IF(IFERROR(IF(INDEX(data_wkly!BE:BE,MATCH($B220,data_wkly!$C:$C,0),1)=0,"",_xlfn.NUMBERVALUE(INDEX(data_wkly!BE:BE,MATCH($B220,data_wkly!$C:$C,0),1))),"na")=0,"",IFERROR(IF(INDEX(data_wkly!BE:BE,MATCH($B220,data_wkly!$C:$C,0),1)=0,"",_xlfn.NUMBERVALUE(INDEX(data_wkly!BE:BE,MATCH($B220,data_wkly!$C:$C,0),1))),"na"))</f>
        <v>203.18</v>
      </c>
      <c r="W220" s="124">
        <f>IF(IFERROR(IF(INDEX(data_wkly!BF:BF,MATCH($B220,data_wkly!$C:$C,0),1)=0,"",_xlfn.NUMBERVALUE(INDEX(data_wkly!BF:BF,MATCH($B220,data_wkly!$C:$C,0),1))),"na")=0,"",IFERROR(IF(INDEX(data_wkly!BF:BF,MATCH($B220,data_wkly!$C:$C,0),1)=0,"",_xlfn.NUMBERVALUE(INDEX(data_wkly!BF:BF,MATCH($B220,data_wkly!$C:$C,0),1))),"na"))</f>
        <v>223.46</v>
      </c>
      <c r="X220" s="124" t="str">
        <f>IFERROR(IF(INDEX(data_wkly!BK:BK,MATCH($B220,data_wkly!$C:$C,0),1)=0,"",_xlfn.NUMBERVALUE(INDEX(data_wkly!BK:BK,MATCH($B220,data_wkly!$C:$C,0),1))),"na")</f>
        <v/>
      </c>
      <c r="Y220" s="124">
        <f>IF(IFERROR(IF(INDEX(data_wkly!BG:BG,MATCH($B220,data_wkly!$C:$C,0),1)=0,"",_xlfn.NUMBERVALUE(INDEX(data_wkly!BG:BG,MATCH($B220,data_wkly!$C:$C,0),1))),"na")=0,"",IFERROR(IF(INDEX(data_wkly!BG:BG,MATCH($B220,data_wkly!$C:$C,0),1)=0,"",_xlfn.NUMBERVALUE(INDEX(data_wkly!BG:BG,MATCH($B220,data_wkly!$C:$C,0),1))),"na"))</f>
        <v>224.87</v>
      </c>
      <c r="AJ220" s="41">
        <f t="shared" si="12"/>
        <v>2</v>
      </c>
    </row>
    <row r="221" spans="1:36" ht="15.5">
      <c r="A221" s="88">
        <f t="shared" si="11"/>
        <v>1</v>
      </c>
      <c r="B221" s="89">
        <f t="shared" si="13"/>
        <v>45199</v>
      </c>
      <c r="C221" s="122">
        <f>IF(IFERROR(IF(INDEX(data_wkly!AO:AO,MATCH($B221,data_wkly!$C:$C,0),1)=0,"",_xlfn.NUMBERVALUE(INDEX(data_wkly!AO:AO,MATCH($B221,data_wkly!$C:$C,0),1))),"na")=0,"",IFERROR(IF(INDEX(data_wkly!AO:AO,MATCH($B221,data_wkly!$C:$C,0),1)=0,"",_xlfn.NUMBERVALUE(INDEX(data_wkly!AO:AO,MATCH($B221,data_wkly!$C:$C,0),1))),"na"))</f>
        <v>424</v>
      </c>
      <c r="D221" s="122">
        <f>IF(IFERROR(IF(INDEX(data_wkly!AP:AP,MATCH($B221,data_wkly!$C:$C,0),1)=0,"",_xlfn.NUMBERVALUE(INDEX(data_wkly!AP:AP,MATCH($B221,data_wkly!$C:$C,0),1))),"na")=0,"",IFERROR(IF(INDEX(data_wkly!AP:AP,MATCH($B221,data_wkly!$C:$C,0),1)=0,"",_xlfn.NUMBERVALUE(INDEX(data_wkly!AP:AP,MATCH($B221,data_wkly!$C:$C,0),1))),"na"))</f>
        <v>1344</v>
      </c>
      <c r="E221" s="122">
        <f>IF(IFERROR(IF(INDEX(data_wkly!AQ:AQ,MATCH($B221,data_wkly!$C:$C,0),1)=0,"",_xlfn.NUMBERVALUE(INDEX(data_wkly!AQ:AQ,MATCH($B221,data_wkly!$C:$C,0),1))),"na")=0,"",IFERROR(IF(INDEX(data_wkly!AQ:AQ,MATCH($B221,data_wkly!$C:$C,0),1)=0,"",_xlfn.NUMBERVALUE(INDEX(data_wkly!AQ:AQ,MATCH($B221,data_wkly!$C:$C,0),1))),"na"))</f>
        <v>7514</v>
      </c>
      <c r="F221" s="122">
        <f>IF(IFERROR(IF(INDEX(data_wkly!AR:AR,MATCH($B221,data_wkly!$C:$C,0),1)=0,"",_xlfn.NUMBERVALUE(INDEX(data_wkly!AR:AR,MATCH($B221,data_wkly!$C:$C,0),1))),"na")=0,"",IFERROR(IF(INDEX(data_wkly!AR:AR,MATCH($B221,data_wkly!$C:$C,0),1)=0,"",_xlfn.NUMBERVALUE(INDEX(data_wkly!AR:AR,MATCH($B221,data_wkly!$C:$C,0),1))),"na"))</f>
        <v>20293</v>
      </c>
      <c r="G221" s="122">
        <f>IF(IFERROR(IF(INDEX(data_wkly!AS:AS,MATCH($B221,data_wkly!$C:$C,0),1)=0,"",_xlfn.NUMBERVALUE(INDEX(data_wkly!AS:AS,MATCH($B221,data_wkly!$C:$C,0),1))),"na")=0,"",IFERROR(IF(INDEX(data_wkly!AS:AS,MATCH($B221,data_wkly!$C:$C,0),1)=0,"",_xlfn.NUMBERVALUE(INDEX(data_wkly!AS:AS,MATCH($B221,data_wkly!$C:$C,0),1))),"na"))</f>
        <v>21909</v>
      </c>
      <c r="H221" s="122" t="str">
        <f>IFERROR(IF(INDEX(data_wkly!BJ:BJ,MATCH($B221,data_wkly!$C:$C,0),1)=0,"",_xlfn.NUMBERVALUE(INDEX(data_wkly!BJ:BJ,MATCH($B221,data_wkly!$C:$C,0),1))),"na")</f>
        <v/>
      </c>
      <c r="I221" s="122">
        <f>IF(IFERROR(IF(INDEX(data_wkly!AT:AT,MATCH($B221,data_wkly!$C:$C,0),1)=0,"",_xlfn.NUMBERVALUE(INDEX(data_wkly!AT:AT,MATCH($B221,data_wkly!$C:$C,0),1))),"na")=0,"",IFERROR(IF(INDEX(data_wkly!AT:AT,MATCH($B221,data_wkly!$C:$C,0),1)=0,"",_xlfn.NUMBERVALUE(INDEX(data_wkly!AT:AT,MATCH($B221,data_wkly!$C:$C,0),1))),"na"))</f>
        <v>5550</v>
      </c>
      <c r="J221" s="122">
        <f>IF(IFERROR(IF(INDEX(data_wkly!AU:AU,MATCH($B221,data_wkly!$C:$C,0),1)=0,"",_xlfn.NUMBERVALUE(INDEX(data_wkly!AU:AU,MATCH($B221,data_wkly!$C:$C,0),1))),"na")=0,"",IFERROR(IF(INDEX(data_wkly!AU:AU,MATCH($B221,data_wkly!$C:$C,0),1)=0,"",_xlfn.NUMBERVALUE(INDEX(data_wkly!AU:AU,MATCH($B221,data_wkly!$C:$C,0),1))),"na"))</f>
        <v>2928</v>
      </c>
      <c r="K221" s="122">
        <f>IF(IFERROR(IF(INDEX(data_wkly!AV:AV,MATCH($B221,data_wkly!$C:$C,0),1)=0,"",_xlfn.NUMBERVALUE(INDEX(data_wkly!AV:AV,MATCH($B221,data_wkly!$C:$C,0),1))),"na")=0,"",IFERROR(IF(INDEX(data_wkly!AV:AV,MATCH($B221,data_wkly!$C:$C,0),1)=0,"",_xlfn.NUMBERVALUE(INDEX(data_wkly!AV:AV,MATCH($B221,data_wkly!$C:$C,0),1))),"na"))</f>
        <v>59962</v>
      </c>
      <c r="L221" s="122" t="str">
        <f>IFERROR(IF(INDEX(data_wkly!BI:BI,MATCH($B221,data_wkly!$C:$C,0),1)=0,"",_xlfn.NUMBERVALUE(INDEX(data_wkly!BI:BI,MATCH($B221,data_wkly!$C:$C,0),1))),"na")</f>
        <v/>
      </c>
      <c r="M221" s="122">
        <f>IF(IFERROR(IF(INDEX(data_wkly!AW:AW,MATCH($B221,data_wkly!$C:$C,0),1)=0,"",_xlfn.NUMBERVALUE(INDEX(data_wkly!AW:AW,MATCH($B221,data_wkly!$C:$C,0),1))),"na")=0,"",IFERROR(IF(INDEX(data_wkly!AW:AW,MATCH($B221,data_wkly!$C:$C,0),1)=0,"",_xlfn.NUMBERVALUE(INDEX(data_wkly!AW:AW,MATCH($B221,data_wkly!$C:$C,0),1))),"na"))</f>
        <v>55266</v>
      </c>
      <c r="N221" s="123"/>
      <c r="O221" s="124">
        <f>IF(IFERROR(IF(INDEX(data_wkly!AY:AY,MATCH($B221,data_wkly!$C:$C,0),1)=0,"",_xlfn.NUMBERVALUE(INDEX(data_wkly!AY:AY,MATCH($B221,data_wkly!$C:$C,0),1))),"na")=0,"",IFERROR(IF(INDEX(data_wkly!AY:AY,MATCH($B221,data_wkly!$C:$C,0),1)=0,"",_xlfn.NUMBERVALUE(INDEX(data_wkly!AY:AY,MATCH($B221,data_wkly!$C:$C,0),1))),"na"))</f>
        <v>173.37</v>
      </c>
      <c r="P221" s="124">
        <f>IF(IFERROR(IF(INDEX(data_wkly!AZ:AZ,MATCH($B221,data_wkly!$C:$C,0),1)=0,"",_xlfn.NUMBERVALUE(INDEX(data_wkly!AZ:AZ,MATCH($B221,data_wkly!$C:$C,0),1))),"na")=0,"",IFERROR(IF(INDEX(data_wkly!AZ:AZ,MATCH($B221,data_wkly!$C:$C,0),1)=0,"",_xlfn.NUMBERVALUE(INDEX(data_wkly!AZ:AZ,MATCH($B221,data_wkly!$C:$C,0),1))),"na"))</f>
        <v>211.93</v>
      </c>
      <c r="Q221" s="124">
        <f>IF(IFERROR(IF(INDEX(data_wkly!BA:BA,MATCH($B221,data_wkly!$C:$C,0),1)=0,"",_xlfn.NUMBERVALUE(INDEX(data_wkly!BA:BA,MATCH($B221,data_wkly!$C:$C,0),1))),"na")=0,"",IFERROR(IF(INDEX(data_wkly!BA:BA,MATCH($B221,data_wkly!$C:$C,0),1)=0,"",_xlfn.NUMBERVALUE(INDEX(data_wkly!BA:BA,MATCH($B221,data_wkly!$C:$C,0),1))),"na"))</f>
        <v>224.01</v>
      </c>
      <c r="R221" s="124">
        <f>IF(IFERROR(IF(INDEX(data_wkly!BB:BB,MATCH($B221,data_wkly!$C:$C,0),1)=0,"",_xlfn.NUMBERVALUE(INDEX(data_wkly!BB:BB,MATCH($B221,data_wkly!$C:$C,0),1))),"na")=0,"",IFERROR(IF(INDEX(data_wkly!BB:BB,MATCH($B221,data_wkly!$C:$C,0),1)=0,"",_xlfn.NUMBERVALUE(INDEX(data_wkly!BB:BB,MATCH($B221,data_wkly!$C:$C,0),1))),"na"))</f>
        <v>224.62</v>
      </c>
      <c r="S221" s="124">
        <f>IF(IFERROR(IF(INDEX(data_wkly!BC:BC,MATCH($B221,data_wkly!$C:$C,0),1)=0,"",_xlfn.NUMBERVALUE(INDEX(data_wkly!BC:BC,MATCH($B221,data_wkly!$C:$C,0),1))),"na")=0,"",IFERROR(IF(INDEX(data_wkly!BC:BC,MATCH($B221,data_wkly!$C:$C,0),1)=0,"",_xlfn.NUMBERVALUE(INDEX(data_wkly!BC:BC,MATCH($B221,data_wkly!$C:$C,0),1))),"na"))</f>
        <v>223.05</v>
      </c>
      <c r="T221" s="124" t="str">
        <f>IFERROR(IF(INDEX(data_wkly!BL:BL,MATCH($B221,data_wkly!$C:$C,0),1)=0,"",_xlfn.NUMBERVALUE(INDEX(data_wkly!BL:BL,MATCH($B221,data_wkly!$C:$C,0),1))),"na")</f>
        <v/>
      </c>
      <c r="U221" s="124">
        <f>IF(IFERROR(IF(INDEX(data_wkly!BD:BD,MATCH($B221,data_wkly!$C:$C,0),1)=0,"",_xlfn.NUMBERVALUE(INDEX(data_wkly!BD:BD,MATCH($B221,data_wkly!$C:$C,0),1))),"na")=0,"",IFERROR(IF(INDEX(data_wkly!BD:BD,MATCH($B221,data_wkly!$C:$C,0),1)=0,"",_xlfn.NUMBERVALUE(INDEX(data_wkly!BD:BD,MATCH($B221,data_wkly!$C:$C,0),1))),"na"))</f>
        <v>220.86</v>
      </c>
      <c r="V221" s="124">
        <f>IF(IFERROR(IF(INDEX(data_wkly!BE:BE,MATCH($B221,data_wkly!$C:$C,0),1)=0,"",_xlfn.NUMBERVALUE(INDEX(data_wkly!BE:BE,MATCH($B221,data_wkly!$C:$C,0),1))),"na")=0,"",IFERROR(IF(INDEX(data_wkly!BE:BE,MATCH($B221,data_wkly!$C:$C,0),1)=0,"",_xlfn.NUMBERVALUE(INDEX(data_wkly!BE:BE,MATCH($B221,data_wkly!$C:$C,0),1))),"na"))</f>
        <v>198.92</v>
      </c>
      <c r="W221" s="124">
        <f>IF(IFERROR(IF(INDEX(data_wkly!BF:BF,MATCH($B221,data_wkly!$C:$C,0),1)=0,"",_xlfn.NUMBERVALUE(INDEX(data_wkly!BF:BF,MATCH($B221,data_wkly!$C:$C,0),1))),"na")=0,"",IFERROR(IF(INDEX(data_wkly!BF:BF,MATCH($B221,data_wkly!$C:$C,0),1)=0,"",_xlfn.NUMBERVALUE(INDEX(data_wkly!BF:BF,MATCH($B221,data_wkly!$C:$C,0),1))),"na"))</f>
        <v>221.72</v>
      </c>
      <c r="X221" s="124" t="str">
        <f>IFERROR(IF(INDEX(data_wkly!BK:BK,MATCH($B221,data_wkly!$C:$C,0),1)=0,"",_xlfn.NUMBERVALUE(INDEX(data_wkly!BK:BK,MATCH($B221,data_wkly!$C:$C,0),1))),"na")</f>
        <v/>
      </c>
      <c r="Y221" s="124">
        <f>IF(IFERROR(IF(INDEX(data_wkly!BG:BG,MATCH($B221,data_wkly!$C:$C,0),1)=0,"",_xlfn.NUMBERVALUE(INDEX(data_wkly!BG:BG,MATCH($B221,data_wkly!$C:$C,0),1))),"na")=0,"",IFERROR(IF(INDEX(data_wkly!BG:BG,MATCH($B221,data_wkly!$C:$C,0),1)=0,"",_xlfn.NUMBERVALUE(INDEX(data_wkly!BG:BG,MATCH($B221,data_wkly!$C:$C,0),1))),"na"))</f>
        <v>223.54</v>
      </c>
      <c r="AJ221" s="41">
        <f t="shared" si="12"/>
        <v>1</v>
      </c>
    </row>
    <row r="222" spans="1:36" ht="15.5">
      <c r="A222" s="88">
        <f t="shared" si="11"/>
        <v>2</v>
      </c>
      <c r="B222" s="89">
        <f t="shared" si="13"/>
        <v>45206</v>
      </c>
      <c r="C222" s="122">
        <f>IF(IFERROR(IF(INDEX(data_wkly!AO:AO,MATCH($B222,data_wkly!$C:$C,0),1)=0,"",_xlfn.NUMBERVALUE(INDEX(data_wkly!AO:AO,MATCH($B222,data_wkly!$C:$C,0),1))),"na")=0,"",IFERROR(IF(INDEX(data_wkly!AO:AO,MATCH($B222,data_wkly!$C:$C,0),1)=0,"",_xlfn.NUMBERVALUE(INDEX(data_wkly!AO:AO,MATCH($B222,data_wkly!$C:$C,0),1))),"na"))</f>
        <v>251</v>
      </c>
      <c r="D222" s="122">
        <f>IF(IFERROR(IF(INDEX(data_wkly!AP:AP,MATCH($B222,data_wkly!$C:$C,0),1)=0,"",_xlfn.NUMBERVALUE(INDEX(data_wkly!AP:AP,MATCH($B222,data_wkly!$C:$C,0),1))),"na")=0,"",IFERROR(IF(INDEX(data_wkly!AP:AP,MATCH($B222,data_wkly!$C:$C,0),1)=0,"",_xlfn.NUMBERVALUE(INDEX(data_wkly!AP:AP,MATCH($B222,data_wkly!$C:$C,0),1))),"na"))</f>
        <v>1181</v>
      </c>
      <c r="E222" s="122">
        <f>IF(IFERROR(IF(INDEX(data_wkly!AQ:AQ,MATCH($B222,data_wkly!$C:$C,0),1)=0,"",_xlfn.NUMBERVALUE(INDEX(data_wkly!AQ:AQ,MATCH($B222,data_wkly!$C:$C,0),1))),"na")=0,"",IFERROR(IF(INDEX(data_wkly!AQ:AQ,MATCH($B222,data_wkly!$C:$C,0),1)=0,"",_xlfn.NUMBERVALUE(INDEX(data_wkly!AQ:AQ,MATCH($B222,data_wkly!$C:$C,0),1))),"na"))</f>
        <v>7630</v>
      </c>
      <c r="F222" s="122">
        <f>IF(IFERROR(IF(INDEX(data_wkly!AR:AR,MATCH($B222,data_wkly!$C:$C,0),1)=0,"",_xlfn.NUMBERVALUE(INDEX(data_wkly!AR:AR,MATCH($B222,data_wkly!$C:$C,0),1))),"na")=0,"",IFERROR(IF(INDEX(data_wkly!AR:AR,MATCH($B222,data_wkly!$C:$C,0),1)=0,"",_xlfn.NUMBERVALUE(INDEX(data_wkly!AR:AR,MATCH($B222,data_wkly!$C:$C,0),1))),"na"))</f>
        <v>21200</v>
      </c>
      <c r="G222" s="122">
        <f>IF(IFERROR(IF(INDEX(data_wkly!AS:AS,MATCH($B222,data_wkly!$C:$C,0),1)=0,"",_xlfn.NUMBERVALUE(INDEX(data_wkly!AS:AS,MATCH($B222,data_wkly!$C:$C,0),1))),"na")=0,"",IFERROR(IF(INDEX(data_wkly!AS:AS,MATCH($B222,data_wkly!$C:$C,0),1)=0,"",_xlfn.NUMBERVALUE(INDEX(data_wkly!AS:AS,MATCH($B222,data_wkly!$C:$C,0),1))),"na"))</f>
        <v>24394</v>
      </c>
      <c r="H222" s="122" t="str">
        <f>IFERROR(IF(INDEX(data_wkly!BJ:BJ,MATCH($B222,data_wkly!$C:$C,0),1)=0,"",_xlfn.NUMBERVALUE(INDEX(data_wkly!BJ:BJ,MATCH($B222,data_wkly!$C:$C,0),1))),"na")</f>
        <v/>
      </c>
      <c r="I222" s="122">
        <f>IF(IFERROR(IF(INDEX(data_wkly!AT:AT,MATCH($B222,data_wkly!$C:$C,0),1)=0,"",_xlfn.NUMBERVALUE(INDEX(data_wkly!AT:AT,MATCH($B222,data_wkly!$C:$C,0),1))),"na")=0,"",IFERROR(IF(INDEX(data_wkly!AT:AT,MATCH($B222,data_wkly!$C:$C,0),1)=0,"",_xlfn.NUMBERVALUE(INDEX(data_wkly!AT:AT,MATCH($B222,data_wkly!$C:$C,0),1))),"na"))</f>
        <v>6530</v>
      </c>
      <c r="J222" s="122">
        <f>IF(IFERROR(IF(INDEX(data_wkly!AU:AU,MATCH($B222,data_wkly!$C:$C,0),1)=0,"",_xlfn.NUMBERVALUE(INDEX(data_wkly!AU:AU,MATCH($B222,data_wkly!$C:$C,0),1))),"na")=0,"",IFERROR(IF(INDEX(data_wkly!AU:AU,MATCH($B222,data_wkly!$C:$C,0),1)=0,"",_xlfn.NUMBERVALUE(INDEX(data_wkly!AU:AU,MATCH($B222,data_wkly!$C:$C,0),1))),"na"))</f>
        <v>3664</v>
      </c>
      <c r="K222" s="122">
        <f>IF(IFERROR(IF(INDEX(data_wkly!AV:AV,MATCH($B222,data_wkly!$C:$C,0),1)=0,"",_xlfn.NUMBERVALUE(INDEX(data_wkly!AV:AV,MATCH($B222,data_wkly!$C:$C,0),1))),"na")=0,"",IFERROR(IF(INDEX(data_wkly!AV:AV,MATCH($B222,data_wkly!$C:$C,0),1)=0,"",_xlfn.NUMBERVALUE(INDEX(data_wkly!AV:AV,MATCH($B222,data_wkly!$C:$C,0),1))),"na"))</f>
        <v>64850</v>
      </c>
      <c r="L222" s="122" t="str">
        <f>IFERROR(IF(INDEX(data_wkly!BI:BI,MATCH($B222,data_wkly!$C:$C,0),1)=0,"",_xlfn.NUMBERVALUE(INDEX(data_wkly!BI:BI,MATCH($B222,data_wkly!$C:$C,0),1))),"na")</f>
        <v/>
      </c>
      <c r="M222" s="122">
        <f>IF(IFERROR(IF(INDEX(data_wkly!AW:AW,MATCH($B222,data_wkly!$C:$C,0),1)=0,"",_xlfn.NUMBERVALUE(INDEX(data_wkly!AW:AW,MATCH($B222,data_wkly!$C:$C,0),1))),"na")=0,"",IFERROR(IF(INDEX(data_wkly!AW:AW,MATCH($B222,data_wkly!$C:$C,0),1)=0,"",_xlfn.NUMBERVALUE(INDEX(data_wkly!AW:AW,MATCH($B222,data_wkly!$C:$C,0),1))),"na"))</f>
        <v>59754</v>
      </c>
      <c r="N222" s="123"/>
      <c r="O222" s="124">
        <f>IF(IFERROR(IF(INDEX(data_wkly!AY:AY,MATCH($B222,data_wkly!$C:$C,0),1)=0,"",_xlfn.NUMBERVALUE(INDEX(data_wkly!AY:AY,MATCH($B222,data_wkly!$C:$C,0),1))),"na")=0,"",IFERROR(IF(INDEX(data_wkly!AY:AY,MATCH($B222,data_wkly!$C:$C,0),1)=0,"",_xlfn.NUMBERVALUE(INDEX(data_wkly!AY:AY,MATCH($B222,data_wkly!$C:$C,0),1))),"na"))</f>
        <v>190.03</v>
      </c>
      <c r="P222" s="124">
        <f>IF(IFERROR(IF(INDEX(data_wkly!AZ:AZ,MATCH($B222,data_wkly!$C:$C,0),1)=0,"",_xlfn.NUMBERVALUE(INDEX(data_wkly!AZ:AZ,MATCH($B222,data_wkly!$C:$C,0),1))),"na")=0,"",IFERROR(IF(INDEX(data_wkly!AZ:AZ,MATCH($B222,data_wkly!$C:$C,0),1)=0,"",_xlfn.NUMBERVALUE(INDEX(data_wkly!AZ:AZ,MATCH($B222,data_wkly!$C:$C,0),1))),"na"))</f>
        <v>214.16</v>
      </c>
      <c r="Q222" s="124">
        <f>IF(IFERROR(IF(INDEX(data_wkly!BA:BA,MATCH($B222,data_wkly!$C:$C,0),1)=0,"",_xlfn.NUMBERVALUE(INDEX(data_wkly!BA:BA,MATCH($B222,data_wkly!$C:$C,0),1))),"na")=0,"",IFERROR(IF(INDEX(data_wkly!BA:BA,MATCH($B222,data_wkly!$C:$C,0),1)=0,"",_xlfn.NUMBERVALUE(INDEX(data_wkly!BA:BA,MATCH($B222,data_wkly!$C:$C,0),1))),"na"))</f>
        <v>223.66</v>
      </c>
      <c r="R222" s="124">
        <f>IF(IFERROR(IF(INDEX(data_wkly!BB:BB,MATCH($B222,data_wkly!$C:$C,0),1)=0,"",_xlfn.NUMBERVALUE(INDEX(data_wkly!BB:BB,MATCH($B222,data_wkly!$C:$C,0),1))),"na")=0,"",IFERROR(IF(INDEX(data_wkly!BB:BB,MATCH($B222,data_wkly!$C:$C,0),1)=0,"",_xlfn.NUMBERVALUE(INDEX(data_wkly!BB:BB,MATCH($B222,data_wkly!$C:$C,0),1))),"na"))</f>
        <v>224.32</v>
      </c>
      <c r="S222" s="124">
        <f>IF(IFERROR(IF(INDEX(data_wkly!BC:BC,MATCH($B222,data_wkly!$C:$C,0),1)=0,"",_xlfn.NUMBERVALUE(INDEX(data_wkly!BC:BC,MATCH($B222,data_wkly!$C:$C,0),1))),"na")=0,"",IFERROR(IF(INDEX(data_wkly!BC:BC,MATCH($B222,data_wkly!$C:$C,0),1)=0,"",_xlfn.NUMBERVALUE(INDEX(data_wkly!BC:BC,MATCH($B222,data_wkly!$C:$C,0),1))),"na"))</f>
        <v>222.76</v>
      </c>
      <c r="T222" s="124" t="str">
        <f>IFERROR(IF(INDEX(data_wkly!BL:BL,MATCH($B222,data_wkly!$C:$C,0),1)=0,"",_xlfn.NUMBERVALUE(INDEX(data_wkly!BL:BL,MATCH($B222,data_wkly!$C:$C,0),1))),"na")</f>
        <v/>
      </c>
      <c r="U222" s="124">
        <f>IF(IFERROR(IF(INDEX(data_wkly!BD:BD,MATCH($B222,data_wkly!$C:$C,0),1)=0,"",_xlfn.NUMBERVALUE(INDEX(data_wkly!BD:BD,MATCH($B222,data_wkly!$C:$C,0),1))),"na")=0,"",IFERROR(IF(INDEX(data_wkly!BD:BD,MATCH($B222,data_wkly!$C:$C,0),1)=0,"",_xlfn.NUMBERVALUE(INDEX(data_wkly!BD:BD,MATCH($B222,data_wkly!$C:$C,0),1))),"na"))</f>
        <v>220.34</v>
      </c>
      <c r="V222" s="124">
        <f>IF(IFERROR(IF(INDEX(data_wkly!BE:BE,MATCH($B222,data_wkly!$C:$C,0),1)=0,"",_xlfn.NUMBERVALUE(INDEX(data_wkly!BE:BE,MATCH($B222,data_wkly!$C:$C,0),1))),"na")=0,"",IFERROR(IF(INDEX(data_wkly!BE:BE,MATCH($B222,data_wkly!$C:$C,0),1)=0,"",_xlfn.NUMBERVALUE(INDEX(data_wkly!BE:BE,MATCH($B222,data_wkly!$C:$C,0),1))),"na"))</f>
        <v>202.97</v>
      </c>
      <c r="W222" s="124">
        <f>IF(IFERROR(IF(INDEX(data_wkly!BF:BF,MATCH($B222,data_wkly!$C:$C,0),1)=0,"",_xlfn.NUMBERVALUE(INDEX(data_wkly!BF:BF,MATCH($B222,data_wkly!$C:$C,0),1))),"na")=0,"",IFERROR(IF(INDEX(data_wkly!BF:BF,MATCH($B222,data_wkly!$C:$C,0),1)=0,"",_xlfn.NUMBERVALUE(INDEX(data_wkly!BF:BF,MATCH($B222,data_wkly!$C:$C,0),1))),"na"))</f>
        <v>221.73</v>
      </c>
      <c r="X222" s="124" t="str">
        <f>IFERROR(IF(INDEX(data_wkly!BK:BK,MATCH($B222,data_wkly!$C:$C,0),1)=0,"",_xlfn.NUMBERVALUE(INDEX(data_wkly!BK:BK,MATCH($B222,data_wkly!$C:$C,0),1))),"na")</f>
        <v/>
      </c>
      <c r="Y222" s="124">
        <f>IF(IFERROR(IF(INDEX(data_wkly!BG:BG,MATCH($B222,data_wkly!$C:$C,0),1)=0,"",_xlfn.NUMBERVALUE(INDEX(data_wkly!BG:BG,MATCH($B222,data_wkly!$C:$C,0),1))),"na")=0,"",IFERROR(IF(INDEX(data_wkly!BG:BG,MATCH($B222,data_wkly!$C:$C,0),1)=0,"",_xlfn.NUMBERVALUE(INDEX(data_wkly!BG:BG,MATCH($B222,data_wkly!$C:$C,0),1))),"na"))</f>
        <v>223.17</v>
      </c>
      <c r="AJ222" s="41">
        <f t="shared" si="12"/>
        <v>2</v>
      </c>
    </row>
    <row r="223" spans="1:36" ht="15.5">
      <c r="A223" s="88">
        <f t="shared" si="11"/>
        <v>1</v>
      </c>
      <c r="B223" s="89">
        <f t="shared" si="13"/>
        <v>45213</v>
      </c>
      <c r="C223" s="122" t="str">
        <f>IF(IFERROR(IF(INDEX(data_wkly!AO:AO,MATCH($B223,data_wkly!$C:$C,0),1)=0,"",_xlfn.NUMBERVALUE(INDEX(data_wkly!AO:AO,MATCH($B223,data_wkly!$C:$C,0),1))),"na")=0,"",IFERROR(IF(INDEX(data_wkly!AO:AO,MATCH($B223,data_wkly!$C:$C,0),1)=0,"",_xlfn.NUMBERVALUE(INDEX(data_wkly!AO:AO,MATCH($B223,data_wkly!$C:$C,0),1))),"na"))</f>
        <v>na</v>
      </c>
      <c r="D223" s="122">
        <f>IF(IFERROR(IF(INDEX(data_wkly!AP:AP,MATCH($B223,data_wkly!$C:$C,0),1)=0,"",_xlfn.NUMBERVALUE(INDEX(data_wkly!AP:AP,MATCH($B223,data_wkly!$C:$C,0),1))),"na")=0,"",IFERROR(IF(INDEX(data_wkly!AP:AP,MATCH($B223,data_wkly!$C:$C,0),1)=0,"",_xlfn.NUMBERVALUE(INDEX(data_wkly!AP:AP,MATCH($B223,data_wkly!$C:$C,0),1))),"na"))</f>
        <v>1140</v>
      </c>
      <c r="E223" s="122">
        <f>IF(IFERROR(IF(INDEX(data_wkly!AQ:AQ,MATCH($B223,data_wkly!$C:$C,0),1)=0,"",_xlfn.NUMBERVALUE(INDEX(data_wkly!AQ:AQ,MATCH($B223,data_wkly!$C:$C,0),1))),"na")=0,"",IFERROR(IF(INDEX(data_wkly!AQ:AQ,MATCH($B223,data_wkly!$C:$C,0),1)=0,"",_xlfn.NUMBERVALUE(INDEX(data_wkly!AQ:AQ,MATCH($B223,data_wkly!$C:$C,0),1))),"na"))</f>
        <v>7154</v>
      </c>
      <c r="F223" s="122">
        <f>IF(IFERROR(IF(INDEX(data_wkly!AR:AR,MATCH($B223,data_wkly!$C:$C,0),1)=0,"",_xlfn.NUMBERVALUE(INDEX(data_wkly!AR:AR,MATCH($B223,data_wkly!$C:$C,0),1))),"na")=0,"",IFERROR(IF(INDEX(data_wkly!AR:AR,MATCH($B223,data_wkly!$C:$C,0),1)=0,"",_xlfn.NUMBERVALUE(INDEX(data_wkly!AR:AR,MATCH($B223,data_wkly!$C:$C,0),1))),"na"))</f>
        <v>20285</v>
      </c>
      <c r="G223" s="122">
        <f>IF(IFERROR(IF(INDEX(data_wkly!AS:AS,MATCH($B223,data_wkly!$C:$C,0),1)=0,"",_xlfn.NUMBERVALUE(INDEX(data_wkly!AS:AS,MATCH($B223,data_wkly!$C:$C,0),1))),"na")=0,"",IFERROR(IF(INDEX(data_wkly!AS:AS,MATCH($B223,data_wkly!$C:$C,0),1)=0,"",_xlfn.NUMBERVALUE(INDEX(data_wkly!AS:AS,MATCH($B223,data_wkly!$C:$C,0),1))),"na"))</f>
        <v>24439</v>
      </c>
      <c r="H223" s="122" t="str">
        <f>IFERROR(IF(INDEX(data_wkly!BJ:BJ,MATCH($B223,data_wkly!$C:$C,0),1)=0,"",_xlfn.NUMBERVALUE(INDEX(data_wkly!BJ:BJ,MATCH($B223,data_wkly!$C:$C,0),1))),"na")</f>
        <v/>
      </c>
      <c r="I223" s="122">
        <f>IF(IFERROR(IF(INDEX(data_wkly!AT:AT,MATCH($B223,data_wkly!$C:$C,0),1)=0,"",_xlfn.NUMBERVALUE(INDEX(data_wkly!AT:AT,MATCH($B223,data_wkly!$C:$C,0),1))),"na")=0,"",IFERROR(IF(INDEX(data_wkly!AT:AT,MATCH($B223,data_wkly!$C:$C,0),1)=0,"",_xlfn.NUMBERVALUE(INDEX(data_wkly!AT:AT,MATCH($B223,data_wkly!$C:$C,0),1))),"na"))</f>
        <v>6875</v>
      </c>
      <c r="J223" s="122" t="str">
        <f>IF(IFERROR(IF(INDEX(data_wkly!AU:AU,MATCH($B223,data_wkly!$C:$C,0),1)=0,"",_xlfn.NUMBERVALUE(INDEX(data_wkly!AU:AU,MATCH($B223,data_wkly!$C:$C,0),1))),"na")=0,"",IFERROR(IF(INDEX(data_wkly!AU:AU,MATCH($B223,data_wkly!$C:$C,0),1)=0,"",_xlfn.NUMBERVALUE(INDEX(data_wkly!AU:AU,MATCH($B223,data_wkly!$C:$C,0),1))),"na"))</f>
        <v>na</v>
      </c>
      <c r="K223" s="122">
        <f>IF(IFERROR(IF(INDEX(data_wkly!AV:AV,MATCH($B223,data_wkly!$C:$C,0),1)=0,"",_xlfn.NUMBERVALUE(INDEX(data_wkly!AV:AV,MATCH($B223,data_wkly!$C:$C,0),1))),"na")=0,"",IFERROR(IF(INDEX(data_wkly!AV:AV,MATCH($B223,data_wkly!$C:$C,0),1)=0,"",_xlfn.NUMBERVALUE(INDEX(data_wkly!AV:AV,MATCH($B223,data_wkly!$C:$C,0),1))),"na"))</f>
        <v>64300</v>
      </c>
      <c r="L223" s="122" t="str">
        <f>IFERROR(IF(INDEX(data_wkly!BI:BI,MATCH($B223,data_wkly!$C:$C,0),1)=0,"",_xlfn.NUMBERVALUE(INDEX(data_wkly!BI:BI,MATCH($B223,data_wkly!$C:$C,0),1))),"na")</f>
        <v/>
      </c>
      <c r="M223" s="122">
        <f>IF(IFERROR(IF(INDEX(data_wkly!AW:AW,MATCH($B223,data_wkly!$C:$C,0),1)=0,"",_xlfn.NUMBERVALUE(INDEX(data_wkly!AW:AW,MATCH($B223,data_wkly!$C:$C,0),1))),"na")=0,"",IFERROR(IF(INDEX(data_wkly!AW:AW,MATCH($B223,data_wkly!$C:$C,0),1)=0,"",_xlfn.NUMBERVALUE(INDEX(data_wkly!AW:AW,MATCH($B223,data_wkly!$C:$C,0),1))),"na"))</f>
        <v>58753</v>
      </c>
      <c r="N223" s="123"/>
      <c r="O223" s="124" t="str">
        <f>IF(IFERROR(IF(INDEX(data_wkly!AY:AY,MATCH($B223,data_wkly!$C:$C,0),1)=0,"",_xlfn.NUMBERVALUE(INDEX(data_wkly!AY:AY,MATCH($B223,data_wkly!$C:$C,0),1))),"na")=0,"",IFERROR(IF(INDEX(data_wkly!AY:AY,MATCH($B223,data_wkly!$C:$C,0),1)=0,"",_xlfn.NUMBERVALUE(INDEX(data_wkly!AY:AY,MATCH($B223,data_wkly!$C:$C,0),1))),"na"))</f>
        <v>na</v>
      </c>
      <c r="P223" s="124">
        <f>IF(IFERROR(IF(INDEX(data_wkly!AZ:AZ,MATCH($B223,data_wkly!$C:$C,0),1)=0,"",_xlfn.NUMBERVALUE(INDEX(data_wkly!AZ:AZ,MATCH($B223,data_wkly!$C:$C,0),1))),"na")=0,"",IFERROR(IF(INDEX(data_wkly!AZ:AZ,MATCH($B223,data_wkly!$C:$C,0),1)=0,"",_xlfn.NUMBERVALUE(INDEX(data_wkly!AZ:AZ,MATCH($B223,data_wkly!$C:$C,0),1))),"na"))</f>
        <v>210.67</v>
      </c>
      <c r="Q223" s="124">
        <f>IF(IFERROR(IF(INDEX(data_wkly!BA:BA,MATCH($B223,data_wkly!$C:$C,0),1)=0,"",_xlfn.NUMBERVALUE(INDEX(data_wkly!BA:BA,MATCH($B223,data_wkly!$C:$C,0),1))),"na")=0,"",IFERROR(IF(INDEX(data_wkly!BA:BA,MATCH($B223,data_wkly!$C:$C,0),1)=0,"",_xlfn.NUMBERVALUE(INDEX(data_wkly!BA:BA,MATCH($B223,data_wkly!$C:$C,0),1))),"na"))</f>
        <v>222.15</v>
      </c>
      <c r="R223" s="124">
        <f>IF(IFERROR(IF(INDEX(data_wkly!BB:BB,MATCH($B223,data_wkly!$C:$C,0),1)=0,"",_xlfn.NUMBERVALUE(INDEX(data_wkly!BB:BB,MATCH($B223,data_wkly!$C:$C,0),1))),"na")=0,"",IFERROR(IF(INDEX(data_wkly!BB:BB,MATCH($B223,data_wkly!$C:$C,0),1)=0,"",_xlfn.NUMBERVALUE(INDEX(data_wkly!BB:BB,MATCH($B223,data_wkly!$C:$C,0),1))),"na"))</f>
        <v>222.9</v>
      </c>
      <c r="S223" s="124">
        <f>IF(IFERROR(IF(INDEX(data_wkly!BC:BC,MATCH($B223,data_wkly!$C:$C,0),1)=0,"",_xlfn.NUMBERVALUE(INDEX(data_wkly!BC:BC,MATCH($B223,data_wkly!$C:$C,0),1))),"na")=0,"",IFERROR(IF(INDEX(data_wkly!BC:BC,MATCH($B223,data_wkly!$C:$C,0),1)=0,"",_xlfn.NUMBERVALUE(INDEX(data_wkly!BC:BC,MATCH($B223,data_wkly!$C:$C,0),1))),"na"))</f>
        <v>221.61</v>
      </c>
      <c r="T223" s="124" t="str">
        <f>IFERROR(IF(INDEX(data_wkly!BL:BL,MATCH($B223,data_wkly!$C:$C,0),1)=0,"",_xlfn.NUMBERVALUE(INDEX(data_wkly!BL:BL,MATCH($B223,data_wkly!$C:$C,0),1))),"na")</f>
        <v/>
      </c>
      <c r="U223" s="124">
        <f>IF(IFERROR(IF(INDEX(data_wkly!BD:BD,MATCH($B223,data_wkly!$C:$C,0),1)=0,"",_xlfn.NUMBERVALUE(INDEX(data_wkly!BD:BD,MATCH($B223,data_wkly!$C:$C,0),1))),"na")=0,"",IFERROR(IF(INDEX(data_wkly!BD:BD,MATCH($B223,data_wkly!$C:$C,0),1)=0,"",_xlfn.NUMBERVALUE(INDEX(data_wkly!BD:BD,MATCH($B223,data_wkly!$C:$C,0),1))),"na"))</f>
        <v>219.49</v>
      </c>
      <c r="V223" s="124" t="str">
        <f>IF(IFERROR(IF(INDEX(data_wkly!BE:BE,MATCH($B223,data_wkly!$C:$C,0),1)=0,"",_xlfn.NUMBERVALUE(INDEX(data_wkly!BE:BE,MATCH($B223,data_wkly!$C:$C,0),1))),"na")=0,"",IFERROR(IF(INDEX(data_wkly!BE:BE,MATCH($B223,data_wkly!$C:$C,0),1)=0,"",_xlfn.NUMBERVALUE(INDEX(data_wkly!BE:BE,MATCH($B223,data_wkly!$C:$C,0),1))),"na"))</f>
        <v>na</v>
      </c>
      <c r="W223" s="124">
        <f>IF(IFERROR(IF(INDEX(data_wkly!BF:BF,MATCH($B223,data_wkly!$C:$C,0),1)=0,"",_xlfn.NUMBERVALUE(INDEX(data_wkly!BF:BF,MATCH($B223,data_wkly!$C:$C,0),1))),"na")=0,"",IFERROR(IF(INDEX(data_wkly!BF:BF,MATCH($B223,data_wkly!$C:$C,0),1)=0,"",_xlfn.NUMBERVALUE(INDEX(data_wkly!BF:BF,MATCH($B223,data_wkly!$C:$C,0),1))),"na"))</f>
        <v>220.12</v>
      </c>
      <c r="X223" s="124" t="str">
        <f>IFERROR(IF(INDEX(data_wkly!BK:BK,MATCH($B223,data_wkly!$C:$C,0),1)=0,"",_xlfn.NUMBERVALUE(INDEX(data_wkly!BK:BK,MATCH($B223,data_wkly!$C:$C,0),1))),"na")</f>
        <v/>
      </c>
      <c r="Y223" s="124">
        <f>IF(IFERROR(IF(INDEX(data_wkly!BG:BG,MATCH($B223,data_wkly!$C:$C,0),1)=0,"",_xlfn.NUMBERVALUE(INDEX(data_wkly!BG:BG,MATCH($B223,data_wkly!$C:$C,0),1))),"na")=0,"",IFERROR(IF(INDEX(data_wkly!BG:BG,MATCH($B223,data_wkly!$C:$C,0),1)=0,"",_xlfn.NUMBERVALUE(INDEX(data_wkly!BG:BG,MATCH($B223,data_wkly!$C:$C,0),1))),"na"))</f>
        <v>221.87</v>
      </c>
      <c r="AJ223" s="41">
        <f t="shared" si="12"/>
        <v>1</v>
      </c>
    </row>
    <row r="224" spans="1:36" ht="15.5">
      <c r="A224" s="88">
        <f t="shared" si="11"/>
        <v>2</v>
      </c>
      <c r="B224" s="89">
        <f t="shared" si="13"/>
        <v>45220</v>
      </c>
      <c r="C224" s="122" t="str">
        <f>IF(IFERROR(IF(INDEX(data_wkly!AO:AO,MATCH($B224,data_wkly!$C:$C,0),1)=0,"",_xlfn.NUMBERVALUE(INDEX(data_wkly!AO:AO,MATCH($B224,data_wkly!$C:$C,0),1))),"na")=0,"",IFERROR(IF(INDEX(data_wkly!AO:AO,MATCH($B224,data_wkly!$C:$C,0),1)=0,"",_xlfn.NUMBERVALUE(INDEX(data_wkly!AO:AO,MATCH($B224,data_wkly!$C:$C,0),1))),"na"))</f>
        <v>na</v>
      </c>
      <c r="D224" s="122">
        <f>IF(IFERROR(IF(INDEX(data_wkly!AP:AP,MATCH($B224,data_wkly!$C:$C,0),1)=0,"",_xlfn.NUMBERVALUE(INDEX(data_wkly!AP:AP,MATCH($B224,data_wkly!$C:$C,0),1))),"na")=0,"",IFERROR(IF(INDEX(data_wkly!AP:AP,MATCH($B224,data_wkly!$C:$C,0),1)=0,"",_xlfn.NUMBERVALUE(INDEX(data_wkly!AP:AP,MATCH($B224,data_wkly!$C:$C,0),1))),"na"))</f>
        <v>1205</v>
      </c>
      <c r="E224" s="122">
        <f>IF(IFERROR(IF(INDEX(data_wkly!AQ:AQ,MATCH($B224,data_wkly!$C:$C,0),1)=0,"",_xlfn.NUMBERVALUE(INDEX(data_wkly!AQ:AQ,MATCH($B224,data_wkly!$C:$C,0),1))),"na")=0,"",IFERROR(IF(INDEX(data_wkly!AQ:AQ,MATCH($B224,data_wkly!$C:$C,0),1)=0,"",_xlfn.NUMBERVALUE(INDEX(data_wkly!AQ:AQ,MATCH($B224,data_wkly!$C:$C,0),1))),"na"))</f>
        <v>6520</v>
      </c>
      <c r="F224" s="122">
        <f>IF(IFERROR(IF(INDEX(data_wkly!AR:AR,MATCH($B224,data_wkly!$C:$C,0),1)=0,"",_xlfn.NUMBERVALUE(INDEX(data_wkly!AR:AR,MATCH($B224,data_wkly!$C:$C,0),1))),"na")=0,"",IFERROR(IF(INDEX(data_wkly!AR:AR,MATCH($B224,data_wkly!$C:$C,0),1)=0,"",_xlfn.NUMBERVALUE(INDEX(data_wkly!AR:AR,MATCH($B224,data_wkly!$C:$C,0),1))),"na"))</f>
        <v>20368</v>
      </c>
      <c r="G224" s="122">
        <f>IF(IFERROR(IF(INDEX(data_wkly!AS:AS,MATCH($B224,data_wkly!$C:$C,0),1)=0,"",_xlfn.NUMBERVALUE(INDEX(data_wkly!AS:AS,MATCH($B224,data_wkly!$C:$C,0),1))),"na")=0,"",IFERROR(IF(INDEX(data_wkly!AS:AS,MATCH($B224,data_wkly!$C:$C,0),1)=0,"",_xlfn.NUMBERVALUE(INDEX(data_wkly!AS:AS,MATCH($B224,data_wkly!$C:$C,0),1))),"na"))</f>
        <v>24009</v>
      </c>
      <c r="H224" s="122" t="str">
        <f>IFERROR(IF(INDEX(data_wkly!BJ:BJ,MATCH($B224,data_wkly!$C:$C,0),1)=0,"",_xlfn.NUMBERVALUE(INDEX(data_wkly!BJ:BJ,MATCH($B224,data_wkly!$C:$C,0),1))),"na")</f>
        <v/>
      </c>
      <c r="I224" s="122">
        <f>IF(IFERROR(IF(INDEX(data_wkly!AT:AT,MATCH($B224,data_wkly!$C:$C,0),1)=0,"",_xlfn.NUMBERVALUE(INDEX(data_wkly!AT:AT,MATCH($B224,data_wkly!$C:$C,0),1))),"na")=0,"",IFERROR(IF(INDEX(data_wkly!AT:AT,MATCH($B224,data_wkly!$C:$C,0),1)=0,"",_xlfn.NUMBERVALUE(INDEX(data_wkly!AT:AT,MATCH($B224,data_wkly!$C:$C,0),1))),"na"))</f>
        <v>6827</v>
      </c>
      <c r="J224" s="122" t="str">
        <f>IF(IFERROR(IF(INDEX(data_wkly!AU:AU,MATCH($B224,data_wkly!$C:$C,0),1)=0,"",_xlfn.NUMBERVALUE(INDEX(data_wkly!AU:AU,MATCH($B224,data_wkly!$C:$C,0),1))),"na")=0,"",IFERROR(IF(INDEX(data_wkly!AU:AU,MATCH($B224,data_wkly!$C:$C,0),1)=0,"",_xlfn.NUMBERVALUE(INDEX(data_wkly!AU:AU,MATCH($B224,data_wkly!$C:$C,0),1))),"na"))</f>
        <v>na</v>
      </c>
      <c r="K224" s="122">
        <f>IF(IFERROR(IF(INDEX(data_wkly!AV:AV,MATCH($B224,data_wkly!$C:$C,0),1)=0,"",_xlfn.NUMBERVALUE(INDEX(data_wkly!AV:AV,MATCH($B224,data_wkly!$C:$C,0),1))),"na")=0,"",IFERROR(IF(INDEX(data_wkly!AV:AV,MATCH($B224,data_wkly!$C:$C,0),1)=0,"",_xlfn.NUMBERVALUE(INDEX(data_wkly!AV:AV,MATCH($B224,data_wkly!$C:$C,0),1))),"na"))</f>
        <v>63196</v>
      </c>
      <c r="L224" s="122" t="str">
        <f>IFERROR(IF(INDEX(data_wkly!BI:BI,MATCH($B224,data_wkly!$C:$C,0),1)=0,"",_xlfn.NUMBERVALUE(INDEX(data_wkly!BI:BI,MATCH($B224,data_wkly!$C:$C,0),1))),"na")</f>
        <v/>
      </c>
      <c r="M224" s="122">
        <f>IF(IFERROR(IF(INDEX(data_wkly!AW:AW,MATCH($B224,data_wkly!$C:$C,0),1)=0,"",_xlfn.NUMBERVALUE(INDEX(data_wkly!AW:AW,MATCH($B224,data_wkly!$C:$C,0),1))),"na")=0,"",IFERROR(IF(INDEX(data_wkly!AW:AW,MATCH($B224,data_wkly!$C:$C,0),1)=0,"",_xlfn.NUMBERVALUE(INDEX(data_wkly!AW:AW,MATCH($B224,data_wkly!$C:$C,0),1))),"na"))</f>
        <v>57724</v>
      </c>
      <c r="N224" s="123"/>
      <c r="O224" s="124" t="str">
        <f>IF(IFERROR(IF(INDEX(data_wkly!AY:AY,MATCH($B224,data_wkly!$C:$C,0),1)=0,"",_xlfn.NUMBERVALUE(INDEX(data_wkly!AY:AY,MATCH($B224,data_wkly!$C:$C,0),1))),"na")=0,"",IFERROR(IF(INDEX(data_wkly!AY:AY,MATCH($B224,data_wkly!$C:$C,0),1)=0,"",_xlfn.NUMBERVALUE(INDEX(data_wkly!AY:AY,MATCH($B224,data_wkly!$C:$C,0),1))),"na"))</f>
        <v>na</v>
      </c>
      <c r="P224" s="124">
        <f>IF(IFERROR(IF(INDEX(data_wkly!AZ:AZ,MATCH($B224,data_wkly!$C:$C,0),1)=0,"",_xlfn.NUMBERVALUE(INDEX(data_wkly!AZ:AZ,MATCH($B224,data_wkly!$C:$C,0),1))),"na")=0,"",IFERROR(IF(INDEX(data_wkly!AZ:AZ,MATCH($B224,data_wkly!$C:$C,0),1)=0,"",_xlfn.NUMBERVALUE(INDEX(data_wkly!AZ:AZ,MATCH($B224,data_wkly!$C:$C,0),1))),"na"))</f>
        <v>209.61</v>
      </c>
      <c r="Q224" s="124">
        <f>IF(IFERROR(IF(INDEX(data_wkly!BA:BA,MATCH($B224,data_wkly!$C:$C,0),1)=0,"",_xlfn.NUMBERVALUE(INDEX(data_wkly!BA:BA,MATCH($B224,data_wkly!$C:$C,0),1))),"na")=0,"",IFERROR(IF(INDEX(data_wkly!BA:BA,MATCH($B224,data_wkly!$C:$C,0),1)=0,"",_xlfn.NUMBERVALUE(INDEX(data_wkly!BA:BA,MATCH($B224,data_wkly!$C:$C,0),1))),"na"))</f>
        <v>221.75</v>
      </c>
      <c r="R224" s="124">
        <f>IF(IFERROR(IF(INDEX(data_wkly!BB:BB,MATCH($B224,data_wkly!$C:$C,0),1)=0,"",_xlfn.NUMBERVALUE(INDEX(data_wkly!BB:BB,MATCH($B224,data_wkly!$C:$C,0),1))),"na")=0,"",IFERROR(IF(INDEX(data_wkly!BB:BB,MATCH($B224,data_wkly!$C:$C,0),1)=0,"",_xlfn.NUMBERVALUE(INDEX(data_wkly!BB:BB,MATCH($B224,data_wkly!$C:$C,0),1))),"na"))</f>
        <v>222.59</v>
      </c>
      <c r="S224" s="124">
        <f>IF(IFERROR(IF(INDEX(data_wkly!BC:BC,MATCH($B224,data_wkly!$C:$C,0),1)=0,"",_xlfn.NUMBERVALUE(INDEX(data_wkly!BC:BC,MATCH($B224,data_wkly!$C:$C,0),1))),"na")=0,"",IFERROR(IF(INDEX(data_wkly!BC:BC,MATCH($B224,data_wkly!$C:$C,0),1)=0,"",_xlfn.NUMBERVALUE(INDEX(data_wkly!BC:BC,MATCH($B224,data_wkly!$C:$C,0),1))),"na"))</f>
        <v>221.37</v>
      </c>
      <c r="T224" s="124" t="str">
        <f>IFERROR(IF(INDEX(data_wkly!BL:BL,MATCH($B224,data_wkly!$C:$C,0),1)=0,"",_xlfn.NUMBERVALUE(INDEX(data_wkly!BL:BL,MATCH($B224,data_wkly!$C:$C,0),1))),"na")</f>
        <v/>
      </c>
      <c r="U224" s="124">
        <f>IF(IFERROR(IF(INDEX(data_wkly!BD:BD,MATCH($B224,data_wkly!$C:$C,0),1)=0,"",_xlfn.NUMBERVALUE(INDEX(data_wkly!BD:BD,MATCH($B224,data_wkly!$C:$C,0),1))),"na")=0,"",IFERROR(IF(INDEX(data_wkly!BD:BD,MATCH($B224,data_wkly!$C:$C,0),1)=0,"",_xlfn.NUMBERVALUE(INDEX(data_wkly!BD:BD,MATCH($B224,data_wkly!$C:$C,0),1))),"na"))</f>
        <v>219.31</v>
      </c>
      <c r="V224" s="124" t="str">
        <f>IF(IFERROR(IF(INDEX(data_wkly!BE:BE,MATCH($B224,data_wkly!$C:$C,0),1)=0,"",_xlfn.NUMBERVALUE(INDEX(data_wkly!BE:BE,MATCH($B224,data_wkly!$C:$C,0),1))),"na")=0,"",IFERROR(IF(INDEX(data_wkly!BE:BE,MATCH($B224,data_wkly!$C:$C,0),1)=0,"",_xlfn.NUMBERVALUE(INDEX(data_wkly!BE:BE,MATCH($B224,data_wkly!$C:$C,0),1))),"na"))</f>
        <v>na</v>
      </c>
      <c r="W224" s="124">
        <f>IF(IFERROR(IF(INDEX(data_wkly!BF:BF,MATCH($B224,data_wkly!$C:$C,0),1)=0,"",_xlfn.NUMBERVALUE(INDEX(data_wkly!BF:BF,MATCH($B224,data_wkly!$C:$C,0),1))),"na")=0,"",IFERROR(IF(INDEX(data_wkly!BF:BF,MATCH($B224,data_wkly!$C:$C,0),1)=0,"",_xlfn.NUMBERVALUE(INDEX(data_wkly!BF:BF,MATCH($B224,data_wkly!$C:$C,0),1))),"na"))</f>
        <v>219.64</v>
      </c>
      <c r="X224" s="124" t="str">
        <f>IFERROR(IF(INDEX(data_wkly!BK:BK,MATCH($B224,data_wkly!$C:$C,0),1)=0,"",_xlfn.NUMBERVALUE(INDEX(data_wkly!BK:BK,MATCH($B224,data_wkly!$C:$C,0),1))),"na")</f>
        <v/>
      </c>
      <c r="Y224" s="124">
        <f>IF(IFERROR(IF(INDEX(data_wkly!BG:BG,MATCH($B224,data_wkly!$C:$C,0),1)=0,"",_xlfn.NUMBERVALUE(INDEX(data_wkly!BG:BG,MATCH($B224,data_wkly!$C:$C,0),1))),"na")=0,"",IFERROR(IF(INDEX(data_wkly!BG:BG,MATCH($B224,data_wkly!$C:$C,0),1)=0,"",_xlfn.NUMBERVALUE(INDEX(data_wkly!BG:BG,MATCH($B224,data_wkly!$C:$C,0),1))),"na"))</f>
        <v>221.6</v>
      </c>
      <c r="AJ224" s="41">
        <f t="shared" si="12"/>
        <v>2</v>
      </c>
    </row>
    <row r="225" spans="1:36" ht="15.5">
      <c r="A225" s="88">
        <f t="shared" si="11"/>
        <v>1</v>
      </c>
      <c r="B225" s="89">
        <f t="shared" si="13"/>
        <v>45227</v>
      </c>
      <c r="C225" s="122" t="str">
        <f>IF(IFERROR(IF(INDEX(data_wkly!AO:AO,MATCH($B225,data_wkly!$C:$C,0),1)=0,"",_xlfn.NUMBERVALUE(INDEX(data_wkly!AO:AO,MATCH($B225,data_wkly!$C:$C,0),1))),"na")=0,"",IFERROR(IF(INDEX(data_wkly!AO:AO,MATCH($B225,data_wkly!$C:$C,0),1)=0,"",_xlfn.NUMBERVALUE(INDEX(data_wkly!AO:AO,MATCH($B225,data_wkly!$C:$C,0),1))),"na"))</f>
        <v>na</v>
      </c>
      <c r="D225" s="122">
        <f>IF(IFERROR(IF(INDEX(data_wkly!AP:AP,MATCH($B225,data_wkly!$C:$C,0),1)=0,"",_xlfn.NUMBERVALUE(INDEX(data_wkly!AP:AP,MATCH($B225,data_wkly!$C:$C,0),1))),"na")=0,"",IFERROR(IF(INDEX(data_wkly!AP:AP,MATCH($B225,data_wkly!$C:$C,0),1)=0,"",_xlfn.NUMBERVALUE(INDEX(data_wkly!AP:AP,MATCH($B225,data_wkly!$C:$C,0),1))),"na"))</f>
        <v>1121</v>
      </c>
      <c r="E225" s="122">
        <f>IF(IFERROR(IF(INDEX(data_wkly!AQ:AQ,MATCH($B225,data_wkly!$C:$C,0),1)=0,"",_xlfn.NUMBERVALUE(INDEX(data_wkly!AQ:AQ,MATCH($B225,data_wkly!$C:$C,0),1))),"na")=0,"",IFERROR(IF(INDEX(data_wkly!AQ:AQ,MATCH($B225,data_wkly!$C:$C,0),1)=0,"",_xlfn.NUMBERVALUE(INDEX(data_wkly!AQ:AQ,MATCH($B225,data_wkly!$C:$C,0),1))),"na"))</f>
        <v>6788</v>
      </c>
      <c r="F225" s="122">
        <f>IF(IFERROR(IF(INDEX(data_wkly!AR:AR,MATCH($B225,data_wkly!$C:$C,0),1)=0,"",_xlfn.NUMBERVALUE(INDEX(data_wkly!AR:AR,MATCH($B225,data_wkly!$C:$C,0),1))),"na")=0,"",IFERROR(IF(INDEX(data_wkly!AR:AR,MATCH($B225,data_wkly!$C:$C,0),1)=0,"",_xlfn.NUMBERVALUE(INDEX(data_wkly!AR:AR,MATCH($B225,data_wkly!$C:$C,0),1))),"na"))</f>
        <v>21281</v>
      </c>
      <c r="G225" s="122">
        <f>IF(IFERROR(IF(INDEX(data_wkly!AS:AS,MATCH($B225,data_wkly!$C:$C,0),1)=0,"",_xlfn.NUMBERVALUE(INDEX(data_wkly!AS:AS,MATCH($B225,data_wkly!$C:$C,0),1))),"na")=0,"",IFERROR(IF(INDEX(data_wkly!AS:AS,MATCH($B225,data_wkly!$C:$C,0),1)=0,"",_xlfn.NUMBERVALUE(INDEX(data_wkly!AS:AS,MATCH($B225,data_wkly!$C:$C,0),1))),"na"))</f>
        <v>23923</v>
      </c>
      <c r="H225" s="122" t="str">
        <f>IFERROR(IF(INDEX(data_wkly!BJ:BJ,MATCH($B225,data_wkly!$C:$C,0),1)=0,"",_xlfn.NUMBERVALUE(INDEX(data_wkly!BJ:BJ,MATCH($B225,data_wkly!$C:$C,0),1))),"na")</f>
        <v/>
      </c>
      <c r="I225" s="122">
        <f>IF(IFERROR(IF(INDEX(data_wkly!AT:AT,MATCH($B225,data_wkly!$C:$C,0),1)=0,"",_xlfn.NUMBERVALUE(INDEX(data_wkly!AT:AT,MATCH($B225,data_wkly!$C:$C,0),1))),"na")=0,"",IFERROR(IF(INDEX(data_wkly!AT:AT,MATCH($B225,data_wkly!$C:$C,0),1)=0,"",_xlfn.NUMBERVALUE(INDEX(data_wkly!AT:AT,MATCH($B225,data_wkly!$C:$C,0),1))),"na"))</f>
        <v>6293</v>
      </c>
      <c r="J225" s="122" t="str">
        <f>IF(IFERROR(IF(INDEX(data_wkly!AU:AU,MATCH($B225,data_wkly!$C:$C,0),1)=0,"",_xlfn.NUMBERVALUE(INDEX(data_wkly!AU:AU,MATCH($B225,data_wkly!$C:$C,0),1))),"na")=0,"",IFERROR(IF(INDEX(data_wkly!AU:AU,MATCH($B225,data_wkly!$C:$C,0),1)=0,"",_xlfn.NUMBERVALUE(INDEX(data_wkly!AU:AU,MATCH($B225,data_wkly!$C:$C,0),1))),"na"))</f>
        <v>na</v>
      </c>
      <c r="K225" s="122">
        <f>IF(IFERROR(IF(INDEX(data_wkly!AV:AV,MATCH($B225,data_wkly!$C:$C,0),1)=0,"",_xlfn.NUMBERVALUE(INDEX(data_wkly!AV:AV,MATCH($B225,data_wkly!$C:$C,0),1))),"na")=0,"",IFERROR(IF(INDEX(data_wkly!AV:AV,MATCH($B225,data_wkly!$C:$C,0),1)=0,"",_xlfn.NUMBERVALUE(INDEX(data_wkly!AV:AV,MATCH($B225,data_wkly!$C:$C,0),1))),"na"))</f>
        <v>63062</v>
      </c>
      <c r="L225" s="122" t="str">
        <f>IFERROR(IF(INDEX(data_wkly!BI:BI,MATCH($B225,data_wkly!$C:$C,0),1)=0,"",_xlfn.NUMBERVALUE(INDEX(data_wkly!BI:BI,MATCH($B225,data_wkly!$C:$C,0),1))),"na")</f>
        <v/>
      </c>
      <c r="M225" s="122">
        <f>IF(IFERROR(IF(INDEX(data_wkly!AW:AW,MATCH($B225,data_wkly!$C:$C,0),1)=0,"",_xlfn.NUMBERVALUE(INDEX(data_wkly!AW:AW,MATCH($B225,data_wkly!$C:$C,0),1))),"na")=0,"",IFERROR(IF(INDEX(data_wkly!AW:AW,MATCH($B225,data_wkly!$C:$C,0),1)=0,"",_xlfn.NUMBERVALUE(INDEX(data_wkly!AW:AW,MATCH($B225,data_wkly!$C:$C,0),1))),"na"))</f>
        <v>58285</v>
      </c>
      <c r="N225" s="123"/>
      <c r="O225" s="124" t="str">
        <f>IF(IFERROR(IF(INDEX(data_wkly!AY:AY,MATCH($B225,data_wkly!$C:$C,0),1)=0,"",_xlfn.NUMBERVALUE(INDEX(data_wkly!AY:AY,MATCH($B225,data_wkly!$C:$C,0),1))),"na")=0,"",IFERROR(IF(INDEX(data_wkly!AY:AY,MATCH($B225,data_wkly!$C:$C,0),1)=0,"",_xlfn.NUMBERVALUE(INDEX(data_wkly!AY:AY,MATCH($B225,data_wkly!$C:$C,0),1))),"na"))</f>
        <v>na</v>
      </c>
      <c r="P225" s="124">
        <f>IF(IFERROR(IF(INDEX(data_wkly!AZ:AZ,MATCH($B225,data_wkly!$C:$C,0),1)=0,"",_xlfn.NUMBERVALUE(INDEX(data_wkly!AZ:AZ,MATCH($B225,data_wkly!$C:$C,0),1))),"na")=0,"",IFERROR(IF(INDEX(data_wkly!AZ:AZ,MATCH($B225,data_wkly!$C:$C,0),1)=0,"",_xlfn.NUMBERVALUE(INDEX(data_wkly!AZ:AZ,MATCH($B225,data_wkly!$C:$C,0),1))),"na"))</f>
        <v>212.32</v>
      </c>
      <c r="Q225" s="124">
        <f>IF(IFERROR(IF(INDEX(data_wkly!BA:BA,MATCH($B225,data_wkly!$C:$C,0),1)=0,"",_xlfn.NUMBERVALUE(INDEX(data_wkly!BA:BA,MATCH($B225,data_wkly!$C:$C,0),1))),"na")=0,"",IFERROR(IF(INDEX(data_wkly!BA:BA,MATCH($B225,data_wkly!$C:$C,0),1)=0,"",_xlfn.NUMBERVALUE(INDEX(data_wkly!BA:BA,MATCH($B225,data_wkly!$C:$C,0),1))),"na"))</f>
        <v>220.32</v>
      </c>
      <c r="R225" s="124">
        <f>IF(IFERROR(IF(INDEX(data_wkly!BB:BB,MATCH($B225,data_wkly!$C:$C,0),1)=0,"",_xlfn.NUMBERVALUE(INDEX(data_wkly!BB:BB,MATCH($B225,data_wkly!$C:$C,0),1))),"na")=0,"",IFERROR(IF(INDEX(data_wkly!BB:BB,MATCH($B225,data_wkly!$C:$C,0),1)=0,"",_xlfn.NUMBERVALUE(INDEX(data_wkly!BB:BB,MATCH($B225,data_wkly!$C:$C,0),1))),"na"))</f>
        <v>221.04</v>
      </c>
      <c r="S225" s="124">
        <f>IF(IFERROR(IF(INDEX(data_wkly!BC:BC,MATCH($B225,data_wkly!$C:$C,0),1)=0,"",_xlfn.NUMBERVALUE(INDEX(data_wkly!BC:BC,MATCH($B225,data_wkly!$C:$C,0),1))),"na")=0,"",IFERROR(IF(INDEX(data_wkly!BC:BC,MATCH($B225,data_wkly!$C:$C,0),1)=0,"",_xlfn.NUMBERVALUE(INDEX(data_wkly!BC:BC,MATCH($B225,data_wkly!$C:$C,0),1))),"na"))</f>
        <v>219.67</v>
      </c>
      <c r="T225" s="124" t="str">
        <f>IFERROR(IF(INDEX(data_wkly!BL:BL,MATCH($B225,data_wkly!$C:$C,0),1)=0,"",_xlfn.NUMBERVALUE(INDEX(data_wkly!BL:BL,MATCH($B225,data_wkly!$C:$C,0),1))),"na")</f>
        <v/>
      </c>
      <c r="U225" s="124">
        <f>IF(IFERROR(IF(INDEX(data_wkly!BD:BD,MATCH($B225,data_wkly!$C:$C,0),1)=0,"",_xlfn.NUMBERVALUE(INDEX(data_wkly!BD:BD,MATCH($B225,data_wkly!$C:$C,0),1))),"na")=0,"",IFERROR(IF(INDEX(data_wkly!BD:BD,MATCH($B225,data_wkly!$C:$C,0),1)=0,"",_xlfn.NUMBERVALUE(INDEX(data_wkly!BD:BD,MATCH($B225,data_wkly!$C:$C,0),1))),"na"))</f>
        <v>217.68</v>
      </c>
      <c r="V225" s="124" t="str">
        <f>IF(IFERROR(IF(INDEX(data_wkly!BE:BE,MATCH($B225,data_wkly!$C:$C,0),1)=0,"",_xlfn.NUMBERVALUE(INDEX(data_wkly!BE:BE,MATCH($B225,data_wkly!$C:$C,0),1))),"na")=0,"",IFERROR(IF(INDEX(data_wkly!BE:BE,MATCH($B225,data_wkly!$C:$C,0),1)=0,"",_xlfn.NUMBERVALUE(INDEX(data_wkly!BE:BE,MATCH($B225,data_wkly!$C:$C,0),1))),"na"))</f>
        <v>na</v>
      </c>
      <c r="W225" s="124">
        <f>IF(IFERROR(IF(INDEX(data_wkly!BF:BF,MATCH($B225,data_wkly!$C:$C,0),1)=0,"",_xlfn.NUMBERVALUE(INDEX(data_wkly!BF:BF,MATCH($B225,data_wkly!$C:$C,0),1))),"na")=0,"",IFERROR(IF(INDEX(data_wkly!BF:BF,MATCH($B225,data_wkly!$C:$C,0),1)=0,"",_xlfn.NUMBERVALUE(INDEX(data_wkly!BF:BF,MATCH($B225,data_wkly!$C:$C,0),1))),"na"))</f>
        <v>218.88</v>
      </c>
      <c r="X225" s="124" t="str">
        <f>IFERROR(IF(INDEX(data_wkly!BK:BK,MATCH($B225,data_wkly!$C:$C,0),1)=0,"",_xlfn.NUMBERVALUE(INDEX(data_wkly!BK:BK,MATCH($B225,data_wkly!$C:$C,0),1))),"na")</f>
        <v/>
      </c>
      <c r="Y225" s="124">
        <f>IF(IFERROR(IF(INDEX(data_wkly!BG:BG,MATCH($B225,data_wkly!$C:$C,0),1)=0,"",_xlfn.NUMBERVALUE(INDEX(data_wkly!BG:BG,MATCH($B225,data_wkly!$C:$C,0),1))),"na")=0,"",IFERROR(IF(INDEX(data_wkly!BG:BG,MATCH($B225,data_wkly!$C:$C,0),1)=0,"",_xlfn.NUMBERVALUE(INDEX(data_wkly!BG:BG,MATCH($B225,data_wkly!$C:$C,0),1))),"na"))</f>
        <v>220.03</v>
      </c>
      <c r="AJ225" s="41">
        <f t="shared" si="12"/>
        <v>1</v>
      </c>
    </row>
    <row r="226" spans="1:36" ht="15.5">
      <c r="A226" s="88">
        <f t="shared" si="11"/>
        <v>2</v>
      </c>
      <c r="B226" s="89">
        <f t="shared" si="13"/>
        <v>45234</v>
      </c>
      <c r="C226" s="122">
        <f>IF(IFERROR(IF(INDEX(data_wkly!AO:AO,MATCH($B226,data_wkly!$C:$C,0),1)=0,"",_xlfn.NUMBERVALUE(INDEX(data_wkly!AO:AO,MATCH($B226,data_wkly!$C:$C,0),1))),"na")=0,"",IFERROR(IF(INDEX(data_wkly!AO:AO,MATCH($B226,data_wkly!$C:$C,0),1)=0,"",_xlfn.NUMBERVALUE(INDEX(data_wkly!AO:AO,MATCH($B226,data_wkly!$C:$C,0),1))),"na"))</f>
        <v>411</v>
      </c>
      <c r="D226" s="122">
        <f>IF(IFERROR(IF(INDEX(data_wkly!AP:AP,MATCH($B226,data_wkly!$C:$C,0),1)=0,"",_xlfn.NUMBERVALUE(INDEX(data_wkly!AP:AP,MATCH($B226,data_wkly!$C:$C,0),1))),"na")=0,"",IFERROR(IF(INDEX(data_wkly!AP:AP,MATCH($B226,data_wkly!$C:$C,0),1)=0,"",_xlfn.NUMBERVALUE(INDEX(data_wkly!AP:AP,MATCH($B226,data_wkly!$C:$C,0),1))),"na"))</f>
        <v>1168</v>
      </c>
      <c r="E226" s="122">
        <f>IF(IFERROR(IF(INDEX(data_wkly!AQ:AQ,MATCH($B226,data_wkly!$C:$C,0),1)=0,"",_xlfn.NUMBERVALUE(INDEX(data_wkly!AQ:AQ,MATCH($B226,data_wkly!$C:$C,0),1))),"na")=0,"",IFERROR(IF(INDEX(data_wkly!AQ:AQ,MATCH($B226,data_wkly!$C:$C,0),1)=0,"",_xlfn.NUMBERVALUE(INDEX(data_wkly!AQ:AQ,MATCH($B226,data_wkly!$C:$C,0),1))),"na"))</f>
        <v>6760</v>
      </c>
      <c r="F226" s="122">
        <f>IF(IFERROR(IF(INDEX(data_wkly!AR:AR,MATCH($B226,data_wkly!$C:$C,0),1)=0,"",_xlfn.NUMBERVALUE(INDEX(data_wkly!AR:AR,MATCH($B226,data_wkly!$C:$C,0),1))),"na")=0,"",IFERROR(IF(INDEX(data_wkly!AR:AR,MATCH($B226,data_wkly!$C:$C,0),1)=0,"",_xlfn.NUMBERVALUE(INDEX(data_wkly!AR:AR,MATCH($B226,data_wkly!$C:$C,0),1))),"na"))</f>
        <v>20276</v>
      </c>
      <c r="G226" s="122">
        <f>IF(IFERROR(IF(INDEX(data_wkly!AS:AS,MATCH($B226,data_wkly!$C:$C,0),1)=0,"",_xlfn.NUMBERVALUE(INDEX(data_wkly!AS:AS,MATCH($B226,data_wkly!$C:$C,0),1))),"na")=0,"",IFERROR(IF(INDEX(data_wkly!AS:AS,MATCH($B226,data_wkly!$C:$C,0),1)=0,"",_xlfn.NUMBERVALUE(INDEX(data_wkly!AS:AS,MATCH($B226,data_wkly!$C:$C,0),1))),"na"))</f>
        <v>21852</v>
      </c>
      <c r="H226" s="122" t="str">
        <f>IFERROR(IF(INDEX(data_wkly!BJ:BJ,MATCH($B226,data_wkly!$C:$C,0),1)=0,"",_xlfn.NUMBERVALUE(INDEX(data_wkly!BJ:BJ,MATCH($B226,data_wkly!$C:$C,0),1))),"na")</f>
        <v/>
      </c>
      <c r="I226" s="122">
        <f>IF(IFERROR(IF(INDEX(data_wkly!AT:AT,MATCH($B226,data_wkly!$C:$C,0),1)=0,"",_xlfn.NUMBERVALUE(INDEX(data_wkly!AT:AT,MATCH($B226,data_wkly!$C:$C,0),1))),"na")=0,"",IFERROR(IF(INDEX(data_wkly!AT:AT,MATCH($B226,data_wkly!$C:$C,0),1)=0,"",_xlfn.NUMBERVALUE(INDEX(data_wkly!AT:AT,MATCH($B226,data_wkly!$C:$C,0),1))),"na"))</f>
        <v>6316</v>
      </c>
      <c r="J226" s="122">
        <f>IF(IFERROR(IF(INDEX(data_wkly!AU:AU,MATCH($B226,data_wkly!$C:$C,0),1)=0,"",_xlfn.NUMBERVALUE(INDEX(data_wkly!AU:AU,MATCH($B226,data_wkly!$C:$C,0),1))),"na")=0,"",IFERROR(IF(INDEX(data_wkly!AU:AU,MATCH($B226,data_wkly!$C:$C,0),1)=0,"",_xlfn.NUMBERVALUE(INDEX(data_wkly!AU:AU,MATCH($B226,data_wkly!$C:$C,0),1))),"na"))</f>
        <v>4132</v>
      </c>
      <c r="K226" s="122">
        <f>IF(IFERROR(IF(INDEX(data_wkly!AV:AV,MATCH($B226,data_wkly!$C:$C,0),1)=0,"",_xlfn.NUMBERVALUE(INDEX(data_wkly!AV:AV,MATCH($B226,data_wkly!$C:$C,0),1))),"na")=0,"",IFERROR(IF(INDEX(data_wkly!AV:AV,MATCH($B226,data_wkly!$C:$C,0),1)=0,"",_xlfn.NUMBERVALUE(INDEX(data_wkly!AV:AV,MATCH($B226,data_wkly!$C:$C,0),1))),"na"))</f>
        <v>60915</v>
      </c>
      <c r="L226" s="122" t="str">
        <f>IFERROR(IF(INDEX(data_wkly!BI:BI,MATCH($B226,data_wkly!$C:$C,0),1)=0,"",_xlfn.NUMBERVALUE(INDEX(data_wkly!BI:BI,MATCH($B226,data_wkly!$C:$C,0),1))),"na")</f>
        <v/>
      </c>
      <c r="M226" s="122">
        <f>IF(IFERROR(IF(INDEX(data_wkly!AW:AW,MATCH($B226,data_wkly!$C:$C,0),1)=0,"",_xlfn.NUMBERVALUE(INDEX(data_wkly!AW:AW,MATCH($B226,data_wkly!$C:$C,0),1))),"na")=0,"",IFERROR(IF(INDEX(data_wkly!AW:AW,MATCH($B226,data_wkly!$C:$C,0),1)=0,"",_xlfn.NUMBERVALUE(INDEX(data_wkly!AW:AW,MATCH($B226,data_wkly!$C:$C,0),1))),"na"))</f>
        <v>55204</v>
      </c>
      <c r="N226" s="123"/>
      <c r="O226" s="124">
        <f>IF(IFERROR(IF(INDEX(data_wkly!AY:AY,MATCH($B226,data_wkly!$C:$C,0),1)=0,"",_xlfn.NUMBERVALUE(INDEX(data_wkly!AY:AY,MATCH($B226,data_wkly!$C:$C,0),1))),"na")=0,"",IFERROR(IF(INDEX(data_wkly!AY:AY,MATCH($B226,data_wkly!$C:$C,0),1)=0,"",_xlfn.NUMBERVALUE(INDEX(data_wkly!AY:AY,MATCH($B226,data_wkly!$C:$C,0),1))),"na"))</f>
        <v>165.83</v>
      </c>
      <c r="P226" s="124">
        <f>IF(IFERROR(IF(INDEX(data_wkly!AZ:AZ,MATCH($B226,data_wkly!$C:$C,0),1)=0,"",_xlfn.NUMBERVALUE(INDEX(data_wkly!AZ:AZ,MATCH($B226,data_wkly!$C:$C,0),1))),"na")=0,"",IFERROR(IF(INDEX(data_wkly!AZ:AZ,MATCH($B226,data_wkly!$C:$C,0),1)=0,"",_xlfn.NUMBERVALUE(INDEX(data_wkly!AZ:AZ,MATCH($B226,data_wkly!$C:$C,0),1))),"na"))</f>
        <v>207.79</v>
      </c>
      <c r="Q226" s="124">
        <f>IF(IFERROR(IF(INDEX(data_wkly!BA:BA,MATCH($B226,data_wkly!$C:$C,0),1)=0,"",_xlfn.NUMBERVALUE(INDEX(data_wkly!BA:BA,MATCH($B226,data_wkly!$C:$C,0),1))),"na")=0,"",IFERROR(IF(INDEX(data_wkly!BA:BA,MATCH($B226,data_wkly!$C:$C,0),1)=0,"",_xlfn.NUMBERVALUE(INDEX(data_wkly!BA:BA,MATCH($B226,data_wkly!$C:$C,0),1))),"na"))</f>
        <v>219.88</v>
      </c>
      <c r="R226" s="124">
        <f>IF(IFERROR(IF(INDEX(data_wkly!BB:BB,MATCH($B226,data_wkly!$C:$C,0),1)=0,"",_xlfn.NUMBERVALUE(INDEX(data_wkly!BB:BB,MATCH($B226,data_wkly!$C:$C,0),1))),"na")=0,"",IFERROR(IF(INDEX(data_wkly!BB:BB,MATCH($B226,data_wkly!$C:$C,0),1)=0,"",_xlfn.NUMBERVALUE(INDEX(data_wkly!BB:BB,MATCH($B226,data_wkly!$C:$C,0),1))),"na"))</f>
        <v>220.51</v>
      </c>
      <c r="S226" s="124">
        <f>IF(IFERROR(IF(INDEX(data_wkly!BC:BC,MATCH($B226,data_wkly!$C:$C,0),1)=0,"",_xlfn.NUMBERVALUE(INDEX(data_wkly!BC:BC,MATCH($B226,data_wkly!$C:$C,0),1))),"na")=0,"",IFERROR(IF(INDEX(data_wkly!BC:BC,MATCH($B226,data_wkly!$C:$C,0),1)=0,"",_xlfn.NUMBERVALUE(INDEX(data_wkly!BC:BC,MATCH($B226,data_wkly!$C:$C,0),1))),"na"))</f>
        <v>219.32</v>
      </c>
      <c r="T226" s="124" t="str">
        <f>IFERROR(IF(INDEX(data_wkly!BL:BL,MATCH($B226,data_wkly!$C:$C,0),1)=0,"",_xlfn.NUMBERVALUE(INDEX(data_wkly!BL:BL,MATCH($B226,data_wkly!$C:$C,0),1))),"na")</f>
        <v/>
      </c>
      <c r="U226" s="124">
        <f>IF(IFERROR(IF(INDEX(data_wkly!BD:BD,MATCH($B226,data_wkly!$C:$C,0),1)=0,"",_xlfn.NUMBERVALUE(INDEX(data_wkly!BD:BD,MATCH($B226,data_wkly!$C:$C,0),1))),"na")=0,"",IFERROR(IF(INDEX(data_wkly!BD:BD,MATCH($B226,data_wkly!$C:$C,0),1)=0,"",_xlfn.NUMBERVALUE(INDEX(data_wkly!BD:BD,MATCH($B226,data_wkly!$C:$C,0),1))),"na"))</f>
        <v>217.3</v>
      </c>
      <c r="V226" s="124">
        <f>IF(IFERROR(IF(INDEX(data_wkly!BE:BE,MATCH($B226,data_wkly!$C:$C,0),1)=0,"",_xlfn.NUMBERVALUE(INDEX(data_wkly!BE:BE,MATCH($B226,data_wkly!$C:$C,0),1))),"na")=0,"",IFERROR(IF(INDEX(data_wkly!BE:BE,MATCH($B226,data_wkly!$C:$C,0),1)=0,"",_xlfn.NUMBERVALUE(INDEX(data_wkly!BE:BE,MATCH($B226,data_wkly!$C:$C,0),1))),"na"))</f>
        <v>201.56</v>
      </c>
      <c r="W226" s="124">
        <f>IF(IFERROR(IF(INDEX(data_wkly!BF:BF,MATCH($B226,data_wkly!$C:$C,0),1)=0,"",_xlfn.NUMBERVALUE(INDEX(data_wkly!BF:BF,MATCH($B226,data_wkly!$C:$C,0),1))),"na")=0,"",IFERROR(IF(INDEX(data_wkly!BF:BF,MATCH($B226,data_wkly!$C:$C,0),1)=0,"",_xlfn.NUMBERVALUE(INDEX(data_wkly!BF:BF,MATCH($B226,data_wkly!$C:$C,0),1))),"na"))</f>
        <v>217.78</v>
      </c>
      <c r="X226" s="124" t="str">
        <f>IFERROR(IF(INDEX(data_wkly!BK:BK,MATCH($B226,data_wkly!$C:$C,0),1)=0,"",_xlfn.NUMBERVALUE(INDEX(data_wkly!BK:BK,MATCH($B226,data_wkly!$C:$C,0),1))),"na")</f>
        <v/>
      </c>
      <c r="Y226" s="124">
        <f>IF(IFERROR(IF(INDEX(data_wkly!BG:BG,MATCH($B226,data_wkly!$C:$C,0),1)=0,"",_xlfn.NUMBERVALUE(INDEX(data_wkly!BG:BG,MATCH($B226,data_wkly!$C:$C,0),1))),"na")=0,"",IFERROR(IF(INDEX(data_wkly!BG:BG,MATCH($B226,data_wkly!$C:$C,0),1)=0,"",_xlfn.NUMBERVALUE(INDEX(data_wkly!BG:BG,MATCH($B226,data_wkly!$C:$C,0),1))),"na"))</f>
        <v>219.59</v>
      </c>
      <c r="AJ226" s="41">
        <f t="shared" si="12"/>
        <v>2</v>
      </c>
    </row>
    <row r="227" spans="1:36" ht="15.5">
      <c r="A227" s="88">
        <f t="shared" si="11"/>
        <v>1</v>
      </c>
      <c r="B227" s="89">
        <f t="shared" si="13"/>
        <v>45241</v>
      </c>
      <c r="C227" s="122" t="str">
        <f>IF(IFERROR(IF(INDEX(data_wkly!AO:AO,MATCH($B227,data_wkly!$C:$C,0),1)=0,"",_xlfn.NUMBERVALUE(INDEX(data_wkly!AO:AO,MATCH($B227,data_wkly!$C:$C,0),1))),"na")=0,"",IFERROR(IF(INDEX(data_wkly!AO:AO,MATCH($B227,data_wkly!$C:$C,0),1)=0,"",_xlfn.NUMBERVALUE(INDEX(data_wkly!AO:AO,MATCH($B227,data_wkly!$C:$C,0),1))),"na"))</f>
        <v>na</v>
      </c>
      <c r="D227" s="122">
        <f>IF(IFERROR(IF(INDEX(data_wkly!AP:AP,MATCH($B227,data_wkly!$C:$C,0),1)=0,"",_xlfn.NUMBERVALUE(INDEX(data_wkly!AP:AP,MATCH($B227,data_wkly!$C:$C,0),1))),"na")=0,"",IFERROR(IF(INDEX(data_wkly!AP:AP,MATCH($B227,data_wkly!$C:$C,0),1)=0,"",_xlfn.NUMBERVALUE(INDEX(data_wkly!AP:AP,MATCH($B227,data_wkly!$C:$C,0),1))),"na"))</f>
        <v>985</v>
      </c>
      <c r="E227" s="122">
        <f>IF(IFERROR(IF(INDEX(data_wkly!AQ:AQ,MATCH($B227,data_wkly!$C:$C,0),1)=0,"",_xlfn.NUMBERVALUE(INDEX(data_wkly!AQ:AQ,MATCH($B227,data_wkly!$C:$C,0),1))),"na")=0,"",IFERROR(IF(INDEX(data_wkly!AQ:AQ,MATCH($B227,data_wkly!$C:$C,0),1)=0,"",_xlfn.NUMBERVALUE(INDEX(data_wkly!AQ:AQ,MATCH($B227,data_wkly!$C:$C,0),1))),"na"))</f>
        <v>6428</v>
      </c>
      <c r="F227" s="122">
        <f>IF(IFERROR(IF(INDEX(data_wkly!AR:AR,MATCH($B227,data_wkly!$C:$C,0),1)=0,"",_xlfn.NUMBERVALUE(INDEX(data_wkly!AR:AR,MATCH($B227,data_wkly!$C:$C,0),1))),"na")=0,"",IFERROR(IF(INDEX(data_wkly!AR:AR,MATCH($B227,data_wkly!$C:$C,0),1)=0,"",_xlfn.NUMBERVALUE(INDEX(data_wkly!AR:AR,MATCH($B227,data_wkly!$C:$C,0),1))),"na"))</f>
        <v>19354</v>
      </c>
      <c r="G227" s="122">
        <f>IF(IFERROR(IF(INDEX(data_wkly!AS:AS,MATCH($B227,data_wkly!$C:$C,0),1)=0,"",_xlfn.NUMBERVALUE(INDEX(data_wkly!AS:AS,MATCH($B227,data_wkly!$C:$C,0),1))),"na")=0,"",IFERROR(IF(INDEX(data_wkly!AS:AS,MATCH($B227,data_wkly!$C:$C,0),1)=0,"",_xlfn.NUMBERVALUE(INDEX(data_wkly!AS:AS,MATCH($B227,data_wkly!$C:$C,0),1))),"na"))</f>
        <v>22500</v>
      </c>
      <c r="H227" s="122" t="str">
        <f>IFERROR(IF(INDEX(data_wkly!BJ:BJ,MATCH($B227,data_wkly!$C:$C,0),1)=0,"",_xlfn.NUMBERVALUE(INDEX(data_wkly!BJ:BJ,MATCH($B227,data_wkly!$C:$C,0),1))),"na")</f>
        <v/>
      </c>
      <c r="I227" s="122">
        <f>IF(IFERROR(IF(INDEX(data_wkly!AT:AT,MATCH($B227,data_wkly!$C:$C,0),1)=0,"",_xlfn.NUMBERVALUE(INDEX(data_wkly!AT:AT,MATCH($B227,data_wkly!$C:$C,0),1))),"na")=0,"",IFERROR(IF(INDEX(data_wkly!AT:AT,MATCH($B227,data_wkly!$C:$C,0),1)=0,"",_xlfn.NUMBERVALUE(INDEX(data_wkly!AT:AT,MATCH($B227,data_wkly!$C:$C,0),1))),"na"))</f>
        <v>6908</v>
      </c>
      <c r="J227" s="122" t="str">
        <f>IF(IFERROR(IF(INDEX(data_wkly!AU:AU,MATCH($B227,data_wkly!$C:$C,0),1)=0,"",_xlfn.NUMBERVALUE(INDEX(data_wkly!AU:AU,MATCH($B227,data_wkly!$C:$C,0),1))),"na")=0,"",IFERROR(IF(INDEX(data_wkly!AU:AU,MATCH($B227,data_wkly!$C:$C,0),1)=0,"",_xlfn.NUMBERVALUE(INDEX(data_wkly!AU:AU,MATCH($B227,data_wkly!$C:$C,0),1))),"na"))</f>
        <v>na</v>
      </c>
      <c r="K227" s="122">
        <f>IF(IFERROR(IF(INDEX(data_wkly!AV:AV,MATCH($B227,data_wkly!$C:$C,0),1)=0,"",_xlfn.NUMBERVALUE(INDEX(data_wkly!AV:AV,MATCH($B227,data_wkly!$C:$C,0),1))),"na")=0,"",IFERROR(IF(INDEX(data_wkly!AV:AV,MATCH($B227,data_wkly!$C:$C,0),1)=0,"",_xlfn.NUMBERVALUE(INDEX(data_wkly!AV:AV,MATCH($B227,data_wkly!$C:$C,0),1))),"na"))</f>
        <v>61052</v>
      </c>
      <c r="L227" s="122" t="str">
        <f>IFERROR(IF(INDEX(data_wkly!BI:BI,MATCH($B227,data_wkly!$C:$C,0),1)=0,"",_xlfn.NUMBERVALUE(INDEX(data_wkly!BI:BI,MATCH($B227,data_wkly!$C:$C,0),1))),"na")</f>
        <v/>
      </c>
      <c r="M227" s="122">
        <f>IF(IFERROR(IF(INDEX(data_wkly!AW:AW,MATCH($B227,data_wkly!$C:$C,0),1)=0,"",_xlfn.NUMBERVALUE(INDEX(data_wkly!AW:AW,MATCH($B227,data_wkly!$C:$C,0),1))),"na")=0,"",IFERROR(IF(INDEX(data_wkly!AW:AW,MATCH($B227,data_wkly!$C:$C,0),1)=0,"",_xlfn.NUMBERVALUE(INDEX(data_wkly!AW:AW,MATCH($B227,data_wkly!$C:$C,0),1))),"na"))</f>
        <v>55190</v>
      </c>
      <c r="N227" s="123"/>
      <c r="O227" s="124" t="str">
        <f>IF(IFERROR(IF(INDEX(data_wkly!AY:AY,MATCH($B227,data_wkly!$C:$C,0),1)=0,"",_xlfn.NUMBERVALUE(INDEX(data_wkly!AY:AY,MATCH($B227,data_wkly!$C:$C,0),1))),"na")=0,"",IFERROR(IF(INDEX(data_wkly!AY:AY,MATCH($B227,data_wkly!$C:$C,0),1)=0,"",_xlfn.NUMBERVALUE(INDEX(data_wkly!AY:AY,MATCH($B227,data_wkly!$C:$C,0),1))),"na"))</f>
        <v>na</v>
      </c>
      <c r="P227" s="124">
        <f>IF(IFERROR(IF(INDEX(data_wkly!AZ:AZ,MATCH($B227,data_wkly!$C:$C,0),1)=0,"",_xlfn.NUMBERVALUE(INDEX(data_wkly!AZ:AZ,MATCH($B227,data_wkly!$C:$C,0),1))),"na")=0,"",IFERROR(IF(INDEX(data_wkly!AZ:AZ,MATCH($B227,data_wkly!$C:$C,0),1)=0,"",_xlfn.NUMBERVALUE(INDEX(data_wkly!AZ:AZ,MATCH($B227,data_wkly!$C:$C,0),1))),"na"))</f>
        <v>206.67</v>
      </c>
      <c r="Q227" s="124">
        <f>IF(IFERROR(IF(INDEX(data_wkly!BA:BA,MATCH($B227,data_wkly!$C:$C,0),1)=0,"",_xlfn.NUMBERVALUE(INDEX(data_wkly!BA:BA,MATCH($B227,data_wkly!$C:$C,0),1))),"na")=0,"",IFERROR(IF(INDEX(data_wkly!BA:BA,MATCH($B227,data_wkly!$C:$C,0),1)=0,"",_xlfn.NUMBERVALUE(INDEX(data_wkly!BA:BA,MATCH($B227,data_wkly!$C:$C,0),1))),"na"))</f>
        <v>219.44</v>
      </c>
      <c r="R227" s="124">
        <f>IF(IFERROR(IF(INDEX(data_wkly!BB:BB,MATCH($B227,data_wkly!$C:$C,0),1)=0,"",_xlfn.NUMBERVALUE(INDEX(data_wkly!BB:BB,MATCH($B227,data_wkly!$C:$C,0),1))),"na")=0,"",IFERROR(IF(INDEX(data_wkly!BB:BB,MATCH($B227,data_wkly!$C:$C,0),1)=0,"",_xlfn.NUMBERVALUE(INDEX(data_wkly!BB:BB,MATCH($B227,data_wkly!$C:$C,0),1))),"na"))</f>
        <v>220</v>
      </c>
      <c r="S227" s="124">
        <f>IF(IFERROR(IF(INDEX(data_wkly!BC:BC,MATCH($B227,data_wkly!$C:$C,0),1)=0,"",_xlfn.NUMBERVALUE(INDEX(data_wkly!BC:BC,MATCH($B227,data_wkly!$C:$C,0),1))),"na")=0,"",IFERROR(IF(INDEX(data_wkly!BC:BC,MATCH($B227,data_wkly!$C:$C,0),1)=0,"",_xlfn.NUMBERVALUE(INDEX(data_wkly!BC:BC,MATCH($B227,data_wkly!$C:$C,0),1))),"na"))</f>
        <v>218.96</v>
      </c>
      <c r="T227" s="124" t="str">
        <f>IFERROR(IF(INDEX(data_wkly!BL:BL,MATCH($B227,data_wkly!$C:$C,0),1)=0,"",_xlfn.NUMBERVALUE(INDEX(data_wkly!BL:BL,MATCH($B227,data_wkly!$C:$C,0),1))),"na")</f>
        <v/>
      </c>
      <c r="U227" s="124">
        <f>IF(IFERROR(IF(INDEX(data_wkly!BD:BD,MATCH($B227,data_wkly!$C:$C,0),1)=0,"",_xlfn.NUMBERVALUE(INDEX(data_wkly!BD:BD,MATCH($B227,data_wkly!$C:$C,0),1))),"na")=0,"",IFERROR(IF(INDEX(data_wkly!BD:BD,MATCH($B227,data_wkly!$C:$C,0),1)=0,"",_xlfn.NUMBERVALUE(INDEX(data_wkly!BD:BD,MATCH($B227,data_wkly!$C:$C,0),1))),"na"))</f>
        <v>217.5</v>
      </c>
      <c r="V227" s="124" t="str">
        <f>IF(IFERROR(IF(INDEX(data_wkly!BE:BE,MATCH($B227,data_wkly!$C:$C,0),1)=0,"",_xlfn.NUMBERVALUE(INDEX(data_wkly!BE:BE,MATCH($B227,data_wkly!$C:$C,0),1))),"na")=0,"",IFERROR(IF(INDEX(data_wkly!BE:BE,MATCH($B227,data_wkly!$C:$C,0),1)=0,"",_xlfn.NUMBERVALUE(INDEX(data_wkly!BE:BE,MATCH($B227,data_wkly!$C:$C,0),1))),"na"))</f>
        <v>na</v>
      </c>
      <c r="W227" s="124">
        <f>IF(IFERROR(IF(INDEX(data_wkly!BF:BF,MATCH($B227,data_wkly!$C:$C,0),1)=0,"",_xlfn.NUMBERVALUE(INDEX(data_wkly!BF:BF,MATCH($B227,data_wkly!$C:$C,0),1))),"na")=0,"",IFERROR(IF(INDEX(data_wkly!BF:BF,MATCH($B227,data_wkly!$C:$C,0),1)=0,"",_xlfn.NUMBERVALUE(INDEX(data_wkly!BF:BF,MATCH($B227,data_wkly!$C:$C,0),1))),"na"))</f>
        <v>217.24</v>
      </c>
      <c r="X227" s="124" t="str">
        <f>IFERROR(IF(INDEX(data_wkly!BK:BK,MATCH($B227,data_wkly!$C:$C,0),1)=0,"",_xlfn.NUMBERVALUE(INDEX(data_wkly!BK:BK,MATCH($B227,data_wkly!$C:$C,0),1))),"na")</f>
        <v/>
      </c>
      <c r="Y227" s="124">
        <f>IF(IFERROR(IF(INDEX(data_wkly!BG:BG,MATCH($B227,data_wkly!$C:$C,0),1)=0,"",_xlfn.NUMBERVALUE(INDEX(data_wkly!BG:BG,MATCH($B227,data_wkly!$C:$C,0),1))),"na")=0,"",IFERROR(IF(INDEX(data_wkly!BG:BG,MATCH($B227,data_wkly!$C:$C,0),1)=0,"",_xlfn.NUMBERVALUE(INDEX(data_wkly!BG:BG,MATCH($B227,data_wkly!$C:$C,0),1))),"na"))</f>
        <v>219.2</v>
      </c>
      <c r="AJ227" s="41">
        <f t="shared" si="12"/>
        <v>1</v>
      </c>
    </row>
    <row r="228" spans="1:36" ht="15.5">
      <c r="A228" s="88">
        <f t="shared" si="11"/>
        <v>2</v>
      </c>
      <c r="B228" s="89">
        <f t="shared" si="13"/>
        <v>45248</v>
      </c>
      <c r="C228" s="122">
        <f>IF(IFERROR(IF(INDEX(data_wkly!AO:AO,MATCH($B228,data_wkly!$C:$C,0),1)=0,"",_xlfn.NUMBERVALUE(INDEX(data_wkly!AO:AO,MATCH($B228,data_wkly!$C:$C,0),1))),"na")=0,"",IFERROR(IF(INDEX(data_wkly!AO:AO,MATCH($B228,data_wkly!$C:$C,0),1)=0,"",_xlfn.NUMBERVALUE(INDEX(data_wkly!AO:AO,MATCH($B228,data_wkly!$C:$C,0),1))),"na"))</f>
        <v>212</v>
      </c>
      <c r="D228" s="122">
        <f>IF(IFERROR(IF(INDEX(data_wkly!AP:AP,MATCH($B228,data_wkly!$C:$C,0),1)=0,"",_xlfn.NUMBERVALUE(INDEX(data_wkly!AP:AP,MATCH($B228,data_wkly!$C:$C,0),1))),"na")=0,"",IFERROR(IF(INDEX(data_wkly!AP:AP,MATCH($B228,data_wkly!$C:$C,0),1)=0,"",_xlfn.NUMBERVALUE(INDEX(data_wkly!AP:AP,MATCH($B228,data_wkly!$C:$C,0),1))),"na"))</f>
        <v>1107</v>
      </c>
      <c r="E228" s="122">
        <f>IF(IFERROR(IF(INDEX(data_wkly!AQ:AQ,MATCH($B228,data_wkly!$C:$C,0),1)=0,"",_xlfn.NUMBERVALUE(INDEX(data_wkly!AQ:AQ,MATCH($B228,data_wkly!$C:$C,0),1))),"na")=0,"",IFERROR(IF(INDEX(data_wkly!AQ:AQ,MATCH($B228,data_wkly!$C:$C,0),1)=0,"",_xlfn.NUMBERVALUE(INDEX(data_wkly!AQ:AQ,MATCH($B228,data_wkly!$C:$C,0),1))),"na"))</f>
        <v>6923</v>
      </c>
      <c r="F228" s="122">
        <f>IF(IFERROR(IF(INDEX(data_wkly!AR:AR,MATCH($B228,data_wkly!$C:$C,0),1)=0,"",_xlfn.NUMBERVALUE(INDEX(data_wkly!AR:AR,MATCH($B228,data_wkly!$C:$C,0),1))),"na")=0,"",IFERROR(IF(INDEX(data_wkly!AR:AR,MATCH($B228,data_wkly!$C:$C,0),1)=0,"",_xlfn.NUMBERVALUE(INDEX(data_wkly!AR:AR,MATCH($B228,data_wkly!$C:$C,0),1))),"na"))</f>
        <v>21363</v>
      </c>
      <c r="G228" s="122">
        <f>IF(IFERROR(IF(INDEX(data_wkly!AS:AS,MATCH($B228,data_wkly!$C:$C,0),1)=0,"",_xlfn.NUMBERVALUE(INDEX(data_wkly!AS:AS,MATCH($B228,data_wkly!$C:$C,0),1))),"na")=0,"",IFERROR(IF(INDEX(data_wkly!AS:AS,MATCH($B228,data_wkly!$C:$C,0),1)=0,"",_xlfn.NUMBERVALUE(INDEX(data_wkly!AS:AS,MATCH($B228,data_wkly!$C:$C,0),1))),"na"))</f>
        <v>23989</v>
      </c>
      <c r="H228" s="122" t="str">
        <f>IFERROR(IF(INDEX(data_wkly!BJ:BJ,MATCH($B228,data_wkly!$C:$C,0),1)=0,"",_xlfn.NUMBERVALUE(INDEX(data_wkly!BJ:BJ,MATCH($B228,data_wkly!$C:$C,0),1))),"na")</f>
        <v/>
      </c>
      <c r="I228" s="122">
        <f>IF(IFERROR(IF(INDEX(data_wkly!AT:AT,MATCH($B228,data_wkly!$C:$C,0),1)=0,"",_xlfn.NUMBERVALUE(INDEX(data_wkly!AT:AT,MATCH($B228,data_wkly!$C:$C,0),1))),"na")=0,"",IFERROR(IF(INDEX(data_wkly!AT:AT,MATCH($B228,data_wkly!$C:$C,0),1)=0,"",_xlfn.NUMBERVALUE(INDEX(data_wkly!AT:AT,MATCH($B228,data_wkly!$C:$C,0),1))),"na"))</f>
        <v>7083</v>
      </c>
      <c r="J228" s="122">
        <f>IF(IFERROR(IF(INDEX(data_wkly!AU:AU,MATCH($B228,data_wkly!$C:$C,0),1)=0,"",_xlfn.NUMBERVALUE(INDEX(data_wkly!AU:AU,MATCH($B228,data_wkly!$C:$C,0),1))),"na")=0,"",IFERROR(IF(INDEX(data_wkly!AU:AU,MATCH($B228,data_wkly!$C:$C,0),1)=0,"",_xlfn.NUMBERVALUE(INDEX(data_wkly!AU:AU,MATCH($B228,data_wkly!$C:$C,0),1))),"na"))</f>
        <v>4303</v>
      </c>
      <c r="K228" s="122">
        <f>IF(IFERROR(IF(INDEX(data_wkly!AV:AV,MATCH($B228,data_wkly!$C:$C,0),1)=0,"",_xlfn.NUMBERVALUE(INDEX(data_wkly!AV:AV,MATCH($B228,data_wkly!$C:$C,0),1))),"na")=0,"",IFERROR(IF(INDEX(data_wkly!AV:AV,MATCH($B228,data_wkly!$C:$C,0),1)=0,"",_xlfn.NUMBERVALUE(INDEX(data_wkly!AV:AV,MATCH($B228,data_wkly!$C:$C,0),1))),"na"))</f>
        <v>64980</v>
      </c>
      <c r="L228" s="122" t="str">
        <f>IFERROR(IF(INDEX(data_wkly!BI:BI,MATCH($B228,data_wkly!$C:$C,0),1)=0,"",_xlfn.NUMBERVALUE(INDEX(data_wkly!BI:BI,MATCH($B228,data_wkly!$C:$C,0),1))),"na")</f>
        <v/>
      </c>
      <c r="M228" s="122">
        <f>IF(IFERROR(IF(INDEX(data_wkly!AW:AW,MATCH($B228,data_wkly!$C:$C,0),1)=0,"",_xlfn.NUMBERVALUE(INDEX(data_wkly!AW:AW,MATCH($B228,data_wkly!$C:$C,0),1))),"na")=0,"",IFERROR(IF(INDEX(data_wkly!AW:AW,MATCH($B228,data_wkly!$C:$C,0),1)=0,"",_xlfn.NUMBERVALUE(INDEX(data_wkly!AW:AW,MATCH($B228,data_wkly!$C:$C,0),1))),"na"))</f>
        <v>59358</v>
      </c>
      <c r="N228" s="123"/>
      <c r="O228" s="124">
        <f>IF(IFERROR(IF(INDEX(data_wkly!AY:AY,MATCH($B228,data_wkly!$C:$C,0),1)=0,"",_xlfn.NUMBERVALUE(INDEX(data_wkly!AY:AY,MATCH($B228,data_wkly!$C:$C,0),1))),"na")=0,"",IFERROR(IF(INDEX(data_wkly!AY:AY,MATCH($B228,data_wkly!$C:$C,0),1)=0,"",_xlfn.NUMBERVALUE(INDEX(data_wkly!AY:AY,MATCH($B228,data_wkly!$C:$C,0),1))),"na"))</f>
        <v>176.9</v>
      </c>
      <c r="P228" s="124">
        <f>IF(IFERROR(IF(INDEX(data_wkly!AZ:AZ,MATCH($B228,data_wkly!$C:$C,0),1)=0,"",_xlfn.NUMBERVALUE(INDEX(data_wkly!AZ:AZ,MATCH($B228,data_wkly!$C:$C,0),1))),"na")=0,"",IFERROR(IF(INDEX(data_wkly!AZ:AZ,MATCH($B228,data_wkly!$C:$C,0),1)=0,"",_xlfn.NUMBERVALUE(INDEX(data_wkly!AZ:AZ,MATCH($B228,data_wkly!$C:$C,0),1))),"na"))</f>
        <v>209.79</v>
      </c>
      <c r="Q228" s="124">
        <f>IF(IFERROR(IF(INDEX(data_wkly!BA:BA,MATCH($B228,data_wkly!$C:$C,0),1)=0,"",_xlfn.NUMBERVALUE(INDEX(data_wkly!BA:BA,MATCH($B228,data_wkly!$C:$C,0),1))),"na")=0,"",IFERROR(IF(INDEX(data_wkly!BA:BA,MATCH($B228,data_wkly!$C:$C,0),1)=0,"",_xlfn.NUMBERVALUE(INDEX(data_wkly!BA:BA,MATCH($B228,data_wkly!$C:$C,0),1))),"na"))</f>
        <v>218.24</v>
      </c>
      <c r="R228" s="124">
        <f>IF(IFERROR(IF(INDEX(data_wkly!BB:BB,MATCH($B228,data_wkly!$C:$C,0),1)=0,"",_xlfn.NUMBERVALUE(INDEX(data_wkly!BB:BB,MATCH($B228,data_wkly!$C:$C,0),1))),"na")=0,"",IFERROR(IF(INDEX(data_wkly!BB:BB,MATCH($B228,data_wkly!$C:$C,0),1)=0,"",_xlfn.NUMBERVALUE(INDEX(data_wkly!BB:BB,MATCH($B228,data_wkly!$C:$C,0),1))),"na"))</f>
        <v>219.38</v>
      </c>
      <c r="S228" s="124">
        <f>IF(IFERROR(IF(INDEX(data_wkly!BC:BC,MATCH($B228,data_wkly!$C:$C,0),1)=0,"",_xlfn.NUMBERVALUE(INDEX(data_wkly!BC:BC,MATCH($B228,data_wkly!$C:$C,0),1))),"na")=0,"",IFERROR(IF(INDEX(data_wkly!BC:BC,MATCH($B228,data_wkly!$C:$C,0),1)=0,"",_xlfn.NUMBERVALUE(INDEX(data_wkly!BC:BC,MATCH($B228,data_wkly!$C:$C,0),1))),"na"))</f>
        <v>218.18</v>
      </c>
      <c r="T228" s="124" t="str">
        <f>IFERROR(IF(INDEX(data_wkly!BL:BL,MATCH($B228,data_wkly!$C:$C,0),1)=0,"",_xlfn.NUMBERVALUE(INDEX(data_wkly!BL:BL,MATCH($B228,data_wkly!$C:$C,0),1))),"na")</f>
        <v/>
      </c>
      <c r="U228" s="124">
        <f>IF(IFERROR(IF(INDEX(data_wkly!BD:BD,MATCH($B228,data_wkly!$C:$C,0),1)=0,"",_xlfn.NUMBERVALUE(INDEX(data_wkly!BD:BD,MATCH($B228,data_wkly!$C:$C,0),1))),"na")=0,"",IFERROR(IF(INDEX(data_wkly!BD:BD,MATCH($B228,data_wkly!$C:$C,0),1)=0,"",_xlfn.NUMBERVALUE(INDEX(data_wkly!BD:BD,MATCH($B228,data_wkly!$C:$C,0),1))),"na"))</f>
        <v>216.73</v>
      </c>
      <c r="V228" s="124">
        <f>IF(IFERROR(IF(INDEX(data_wkly!BE:BE,MATCH($B228,data_wkly!$C:$C,0),1)=0,"",_xlfn.NUMBERVALUE(INDEX(data_wkly!BE:BE,MATCH($B228,data_wkly!$C:$C,0),1))),"na")=0,"",IFERROR(IF(INDEX(data_wkly!BE:BE,MATCH($B228,data_wkly!$C:$C,0),1)=0,"",_xlfn.NUMBERVALUE(INDEX(data_wkly!BE:BE,MATCH($B228,data_wkly!$C:$C,0),1))),"na"))</f>
        <v>203.2</v>
      </c>
      <c r="W228" s="124">
        <f>IF(IFERROR(IF(INDEX(data_wkly!BF:BF,MATCH($B228,data_wkly!$C:$C,0),1)=0,"",_xlfn.NUMBERVALUE(INDEX(data_wkly!BF:BF,MATCH($B228,data_wkly!$C:$C,0),1))),"na")=0,"",IFERROR(IF(INDEX(data_wkly!BF:BF,MATCH($B228,data_wkly!$C:$C,0),1)=0,"",_xlfn.NUMBERVALUE(INDEX(data_wkly!BF:BF,MATCH($B228,data_wkly!$C:$C,0),1))),"na"))</f>
        <v>217.15</v>
      </c>
      <c r="X228" s="124" t="str">
        <f>IFERROR(IF(INDEX(data_wkly!BK:BK,MATCH($B228,data_wkly!$C:$C,0),1)=0,"",_xlfn.NUMBERVALUE(INDEX(data_wkly!BK:BK,MATCH($B228,data_wkly!$C:$C,0),1))),"na")</f>
        <v/>
      </c>
      <c r="Y228" s="124">
        <f>IF(IFERROR(IF(INDEX(data_wkly!BG:BG,MATCH($B228,data_wkly!$C:$C,0),1)=0,"",_xlfn.NUMBERVALUE(INDEX(data_wkly!BG:BG,MATCH($B228,data_wkly!$C:$C,0),1))),"na")=0,"",IFERROR(IF(INDEX(data_wkly!BG:BG,MATCH($B228,data_wkly!$C:$C,0),1)=0,"",_xlfn.NUMBERVALUE(INDEX(data_wkly!BG:BG,MATCH($B228,data_wkly!$C:$C,0),1))),"na"))</f>
        <v>218.45</v>
      </c>
      <c r="AJ228" s="41">
        <f t="shared" si="12"/>
        <v>2</v>
      </c>
    </row>
    <row r="229" spans="1:36" ht="15.5">
      <c r="A229" s="88">
        <f t="shared" si="11"/>
        <v>1</v>
      </c>
      <c r="B229" s="89">
        <f t="shared" si="13"/>
        <v>45255</v>
      </c>
      <c r="C229" s="122" t="str">
        <f>IF(IFERROR(IF(INDEX(data_wkly!AO:AO,MATCH($B229,data_wkly!$C:$C,0),1)=0,"",_xlfn.NUMBERVALUE(INDEX(data_wkly!AO:AO,MATCH($B229,data_wkly!$C:$C,0),1))),"na")=0,"",IFERROR(IF(INDEX(data_wkly!AO:AO,MATCH($B229,data_wkly!$C:$C,0),1)=0,"",_xlfn.NUMBERVALUE(INDEX(data_wkly!AO:AO,MATCH($B229,data_wkly!$C:$C,0),1))),"na"))</f>
        <v>na</v>
      </c>
      <c r="D229" s="122">
        <f>IF(IFERROR(IF(INDEX(data_wkly!AP:AP,MATCH($B229,data_wkly!$C:$C,0),1)=0,"",_xlfn.NUMBERVALUE(INDEX(data_wkly!AP:AP,MATCH($B229,data_wkly!$C:$C,0),1))),"na")=0,"",IFERROR(IF(INDEX(data_wkly!AP:AP,MATCH($B229,data_wkly!$C:$C,0),1)=0,"",_xlfn.NUMBERVALUE(INDEX(data_wkly!AP:AP,MATCH($B229,data_wkly!$C:$C,0),1))),"na"))</f>
        <v>1365</v>
      </c>
      <c r="E229" s="122">
        <f>IF(IFERROR(IF(INDEX(data_wkly!AQ:AQ,MATCH($B229,data_wkly!$C:$C,0),1)=0,"",_xlfn.NUMBERVALUE(INDEX(data_wkly!AQ:AQ,MATCH($B229,data_wkly!$C:$C,0),1))),"na")=0,"",IFERROR(IF(INDEX(data_wkly!AQ:AQ,MATCH($B229,data_wkly!$C:$C,0),1)=0,"",_xlfn.NUMBERVALUE(INDEX(data_wkly!AQ:AQ,MATCH($B229,data_wkly!$C:$C,0),1))),"na"))</f>
        <v>7986</v>
      </c>
      <c r="F229" s="122">
        <f>IF(IFERROR(IF(INDEX(data_wkly!AR:AR,MATCH($B229,data_wkly!$C:$C,0),1)=0,"",_xlfn.NUMBERVALUE(INDEX(data_wkly!AR:AR,MATCH($B229,data_wkly!$C:$C,0),1))),"na")=0,"",IFERROR(IF(INDEX(data_wkly!AR:AR,MATCH($B229,data_wkly!$C:$C,0),1)=0,"",_xlfn.NUMBERVALUE(INDEX(data_wkly!AR:AR,MATCH($B229,data_wkly!$C:$C,0),1))),"na"))</f>
        <v>22010</v>
      </c>
      <c r="G229" s="122">
        <f>IF(IFERROR(IF(INDEX(data_wkly!AS:AS,MATCH($B229,data_wkly!$C:$C,0),1)=0,"",_xlfn.NUMBERVALUE(INDEX(data_wkly!AS:AS,MATCH($B229,data_wkly!$C:$C,0),1))),"na")=0,"",IFERROR(IF(INDEX(data_wkly!AS:AS,MATCH($B229,data_wkly!$C:$C,0),1)=0,"",_xlfn.NUMBERVALUE(INDEX(data_wkly!AS:AS,MATCH($B229,data_wkly!$C:$C,0),1))),"na"))</f>
        <v>23913</v>
      </c>
      <c r="H229" s="122" t="str">
        <f>IFERROR(IF(INDEX(data_wkly!BJ:BJ,MATCH($B229,data_wkly!$C:$C,0),1)=0,"",_xlfn.NUMBERVALUE(INDEX(data_wkly!BJ:BJ,MATCH($B229,data_wkly!$C:$C,0),1))),"na")</f>
        <v/>
      </c>
      <c r="I229" s="122">
        <f>IF(IFERROR(IF(INDEX(data_wkly!AT:AT,MATCH($B229,data_wkly!$C:$C,0),1)=0,"",_xlfn.NUMBERVALUE(INDEX(data_wkly!AT:AT,MATCH($B229,data_wkly!$C:$C,0),1))),"na")=0,"",IFERROR(IF(INDEX(data_wkly!AT:AT,MATCH($B229,data_wkly!$C:$C,0),1)=0,"",_xlfn.NUMBERVALUE(INDEX(data_wkly!AT:AT,MATCH($B229,data_wkly!$C:$C,0),1))),"na"))</f>
        <v>6331</v>
      </c>
      <c r="J229" s="122" t="str">
        <f>IF(IFERROR(IF(INDEX(data_wkly!AU:AU,MATCH($B229,data_wkly!$C:$C,0),1)=0,"",_xlfn.NUMBERVALUE(INDEX(data_wkly!AU:AU,MATCH($B229,data_wkly!$C:$C,0),1))),"na")=0,"",IFERROR(IF(INDEX(data_wkly!AU:AU,MATCH($B229,data_wkly!$C:$C,0),1)=0,"",_xlfn.NUMBERVALUE(INDEX(data_wkly!AU:AU,MATCH($B229,data_wkly!$C:$C,0),1))),"na"))</f>
        <v>na</v>
      </c>
      <c r="K229" s="122">
        <f>IF(IFERROR(IF(INDEX(data_wkly!AV:AV,MATCH($B229,data_wkly!$C:$C,0),1)=0,"",_xlfn.NUMBERVALUE(INDEX(data_wkly!AV:AV,MATCH($B229,data_wkly!$C:$C,0),1))),"na")=0,"",IFERROR(IF(INDEX(data_wkly!AV:AV,MATCH($B229,data_wkly!$C:$C,0),1)=0,"",_xlfn.NUMBERVALUE(INDEX(data_wkly!AV:AV,MATCH($B229,data_wkly!$C:$C,0),1))),"na"))</f>
        <v>65664</v>
      </c>
      <c r="L229" s="122" t="str">
        <f>IFERROR(IF(INDEX(data_wkly!BI:BI,MATCH($B229,data_wkly!$C:$C,0),1)=0,"",_xlfn.NUMBERVALUE(INDEX(data_wkly!BI:BI,MATCH($B229,data_wkly!$C:$C,0),1))),"na")</f>
        <v/>
      </c>
      <c r="M229" s="122">
        <f>IF(IFERROR(IF(INDEX(data_wkly!AW:AW,MATCH($B229,data_wkly!$C:$C,0),1)=0,"",_xlfn.NUMBERVALUE(INDEX(data_wkly!AW:AW,MATCH($B229,data_wkly!$C:$C,0),1))),"na")=0,"",IFERROR(IF(INDEX(data_wkly!AW:AW,MATCH($B229,data_wkly!$C:$C,0),1)=0,"",_xlfn.NUMBERVALUE(INDEX(data_wkly!AW:AW,MATCH($B229,data_wkly!$C:$C,0),1))),"na"))</f>
        <v>60240</v>
      </c>
      <c r="N229" s="123"/>
      <c r="O229" s="124" t="str">
        <f>IF(IFERROR(IF(INDEX(data_wkly!AY:AY,MATCH($B229,data_wkly!$C:$C,0),1)=0,"",_xlfn.NUMBERVALUE(INDEX(data_wkly!AY:AY,MATCH($B229,data_wkly!$C:$C,0),1))),"na")=0,"",IFERROR(IF(INDEX(data_wkly!AY:AY,MATCH($B229,data_wkly!$C:$C,0),1)=0,"",_xlfn.NUMBERVALUE(INDEX(data_wkly!AY:AY,MATCH($B229,data_wkly!$C:$C,0),1))),"na"))</f>
        <v>na</v>
      </c>
      <c r="P229" s="124">
        <f>IF(IFERROR(IF(INDEX(data_wkly!AZ:AZ,MATCH($B229,data_wkly!$C:$C,0),1)=0,"",_xlfn.NUMBERVALUE(INDEX(data_wkly!AZ:AZ,MATCH($B229,data_wkly!$C:$C,0),1))),"na")=0,"",IFERROR(IF(INDEX(data_wkly!AZ:AZ,MATCH($B229,data_wkly!$C:$C,0),1)=0,"",_xlfn.NUMBERVALUE(INDEX(data_wkly!AZ:AZ,MATCH($B229,data_wkly!$C:$C,0),1))),"na"))</f>
        <v>204.92</v>
      </c>
      <c r="Q229" s="124">
        <f>IF(IFERROR(IF(INDEX(data_wkly!BA:BA,MATCH($B229,data_wkly!$C:$C,0),1)=0,"",_xlfn.NUMBERVALUE(INDEX(data_wkly!BA:BA,MATCH($B229,data_wkly!$C:$C,0),1))),"na")=0,"",IFERROR(IF(INDEX(data_wkly!BA:BA,MATCH($B229,data_wkly!$C:$C,0),1)=0,"",_xlfn.NUMBERVALUE(INDEX(data_wkly!BA:BA,MATCH($B229,data_wkly!$C:$C,0),1))),"na"))</f>
        <v>218.18</v>
      </c>
      <c r="R229" s="124">
        <f>IF(IFERROR(IF(INDEX(data_wkly!BB:BB,MATCH($B229,data_wkly!$C:$C,0),1)=0,"",_xlfn.NUMBERVALUE(INDEX(data_wkly!BB:BB,MATCH($B229,data_wkly!$C:$C,0),1))),"na")=0,"",IFERROR(IF(INDEX(data_wkly!BB:BB,MATCH($B229,data_wkly!$C:$C,0),1)=0,"",_xlfn.NUMBERVALUE(INDEX(data_wkly!BB:BB,MATCH($B229,data_wkly!$C:$C,0),1))),"na"))</f>
        <v>219.04</v>
      </c>
      <c r="S229" s="124">
        <f>IF(IFERROR(IF(INDEX(data_wkly!BC:BC,MATCH($B229,data_wkly!$C:$C,0),1)=0,"",_xlfn.NUMBERVALUE(INDEX(data_wkly!BC:BC,MATCH($B229,data_wkly!$C:$C,0),1))),"na")=0,"",IFERROR(IF(INDEX(data_wkly!BC:BC,MATCH($B229,data_wkly!$C:$C,0),1)=0,"",_xlfn.NUMBERVALUE(INDEX(data_wkly!BC:BC,MATCH($B229,data_wkly!$C:$C,0),1))),"na"))</f>
        <v>217.77</v>
      </c>
      <c r="T229" s="124" t="str">
        <f>IFERROR(IF(INDEX(data_wkly!BL:BL,MATCH($B229,data_wkly!$C:$C,0),1)=0,"",_xlfn.NUMBERVALUE(INDEX(data_wkly!BL:BL,MATCH($B229,data_wkly!$C:$C,0),1))),"na")</f>
        <v/>
      </c>
      <c r="U229" s="124">
        <f>IF(IFERROR(IF(INDEX(data_wkly!BD:BD,MATCH($B229,data_wkly!$C:$C,0),1)=0,"",_xlfn.NUMBERVALUE(INDEX(data_wkly!BD:BD,MATCH($B229,data_wkly!$C:$C,0),1))),"na")=0,"",IFERROR(IF(INDEX(data_wkly!BD:BD,MATCH($B229,data_wkly!$C:$C,0),1)=0,"",_xlfn.NUMBERVALUE(INDEX(data_wkly!BD:BD,MATCH($B229,data_wkly!$C:$C,0),1))),"na"))</f>
        <v>216.13</v>
      </c>
      <c r="V229" s="124" t="str">
        <f>IF(IFERROR(IF(INDEX(data_wkly!BE:BE,MATCH($B229,data_wkly!$C:$C,0),1)=0,"",_xlfn.NUMBERVALUE(INDEX(data_wkly!BE:BE,MATCH($B229,data_wkly!$C:$C,0),1))),"na")=0,"",IFERROR(IF(INDEX(data_wkly!BE:BE,MATCH($B229,data_wkly!$C:$C,0),1)=0,"",_xlfn.NUMBERVALUE(INDEX(data_wkly!BE:BE,MATCH($B229,data_wkly!$C:$C,0),1))),"na"))</f>
        <v>na</v>
      </c>
      <c r="W229" s="124">
        <f>IF(IFERROR(IF(INDEX(data_wkly!BF:BF,MATCH($B229,data_wkly!$C:$C,0),1)=0,"",_xlfn.NUMBERVALUE(INDEX(data_wkly!BF:BF,MATCH($B229,data_wkly!$C:$C,0),1))),"na")=0,"",IFERROR(IF(INDEX(data_wkly!BF:BF,MATCH($B229,data_wkly!$C:$C,0),1)=0,"",_xlfn.NUMBERVALUE(INDEX(data_wkly!BF:BF,MATCH($B229,data_wkly!$C:$C,0),1))),"na"))</f>
        <v>216.53</v>
      </c>
      <c r="X229" s="124" t="str">
        <f>IFERROR(IF(INDEX(data_wkly!BK:BK,MATCH($B229,data_wkly!$C:$C,0),1)=0,"",_xlfn.NUMBERVALUE(INDEX(data_wkly!BK:BK,MATCH($B229,data_wkly!$C:$C,0),1))),"na")</f>
        <v/>
      </c>
      <c r="Y229" s="124">
        <f>IF(IFERROR(IF(INDEX(data_wkly!BG:BG,MATCH($B229,data_wkly!$C:$C,0),1)=0,"",_xlfn.NUMBERVALUE(INDEX(data_wkly!BG:BG,MATCH($B229,data_wkly!$C:$C,0),1))),"na")=0,"",IFERROR(IF(INDEX(data_wkly!BG:BG,MATCH($B229,data_wkly!$C:$C,0),1)=0,"",_xlfn.NUMBERVALUE(INDEX(data_wkly!BG:BG,MATCH($B229,data_wkly!$C:$C,0),1))),"na"))</f>
        <v>218.11</v>
      </c>
      <c r="AJ229" s="41">
        <f t="shared" si="12"/>
        <v>1</v>
      </c>
    </row>
    <row r="230" spans="1:36" ht="15.5">
      <c r="A230" s="88">
        <f t="shared" si="11"/>
        <v>2</v>
      </c>
      <c r="B230" s="89">
        <f t="shared" si="13"/>
        <v>45262</v>
      </c>
      <c r="C230" s="122">
        <f>IF(IFERROR(IF(INDEX(data_wkly!AO:AO,MATCH($B230,data_wkly!$C:$C,0),1)=0,"",_xlfn.NUMBERVALUE(INDEX(data_wkly!AO:AO,MATCH($B230,data_wkly!$C:$C,0),1))),"na")=0,"",IFERROR(IF(INDEX(data_wkly!AO:AO,MATCH($B230,data_wkly!$C:$C,0),1)=0,"",_xlfn.NUMBERVALUE(INDEX(data_wkly!AO:AO,MATCH($B230,data_wkly!$C:$C,0),1))),"na"))</f>
        <v>458</v>
      </c>
      <c r="D230" s="122">
        <f>IF(IFERROR(IF(INDEX(data_wkly!AP:AP,MATCH($B230,data_wkly!$C:$C,0),1)=0,"",_xlfn.NUMBERVALUE(INDEX(data_wkly!AP:AP,MATCH($B230,data_wkly!$C:$C,0),1))),"na")=0,"",IFERROR(IF(INDEX(data_wkly!AP:AP,MATCH($B230,data_wkly!$C:$C,0),1)=0,"",_xlfn.NUMBERVALUE(INDEX(data_wkly!AP:AP,MATCH($B230,data_wkly!$C:$C,0),1))),"na"))</f>
        <v>1562</v>
      </c>
      <c r="E230" s="122">
        <f>IF(IFERROR(IF(INDEX(data_wkly!AQ:AQ,MATCH($B230,data_wkly!$C:$C,0),1)=0,"",_xlfn.NUMBERVALUE(INDEX(data_wkly!AQ:AQ,MATCH($B230,data_wkly!$C:$C,0),1))),"na")=0,"",IFERROR(IF(INDEX(data_wkly!AQ:AQ,MATCH($B230,data_wkly!$C:$C,0),1)=0,"",_xlfn.NUMBERVALUE(INDEX(data_wkly!AQ:AQ,MATCH($B230,data_wkly!$C:$C,0),1))),"na"))</f>
        <v>9158</v>
      </c>
      <c r="F230" s="122">
        <f>IF(IFERROR(IF(INDEX(data_wkly!AR:AR,MATCH($B230,data_wkly!$C:$C,0),1)=0,"",_xlfn.NUMBERVALUE(INDEX(data_wkly!AR:AR,MATCH($B230,data_wkly!$C:$C,0),1))),"na")=0,"",IFERROR(IF(INDEX(data_wkly!AR:AR,MATCH($B230,data_wkly!$C:$C,0),1)=0,"",_xlfn.NUMBERVALUE(INDEX(data_wkly!AR:AR,MATCH($B230,data_wkly!$C:$C,0),1))),"na"))</f>
        <v>24661</v>
      </c>
      <c r="G230" s="122">
        <f>IF(IFERROR(IF(INDEX(data_wkly!AS:AS,MATCH($B230,data_wkly!$C:$C,0),1)=0,"",_xlfn.NUMBERVALUE(INDEX(data_wkly!AS:AS,MATCH($B230,data_wkly!$C:$C,0),1))),"na")=0,"",IFERROR(IF(INDEX(data_wkly!AS:AS,MATCH($B230,data_wkly!$C:$C,0),1)=0,"",_xlfn.NUMBERVALUE(INDEX(data_wkly!AS:AS,MATCH($B230,data_wkly!$C:$C,0),1))),"na"))</f>
        <v>23617</v>
      </c>
      <c r="H230" s="122" t="str">
        <f>IFERROR(IF(INDEX(data_wkly!BJ:BJ,MATCH($B230,data_wkly!$C:$C,0),1)=0,"",_xlfn.NUMBERVALUE(INDEX(data_wkly!BJ:BJ,MATCH($B230,data_wkly!$C:$C,0),1))),"na")</f>
        <v/>
      </c>
      <c r="I230" s="122">
        <f>IF(IFERROR(IF(INDEX(data_wkly!AT:AT,MATCH($B230,data_wkly!$C:$C,0),1)=0,"",_xlfn.NUMBERVALUE(INDEX(data_wkly!AT:AT,MATCH($B230,data_wkly!$C:$C,0),1))),"na")=0,"",IFERROR(IF(INDEX(data_wkly!AT:AT,MATCH($B230,data_wkly!$C:$C,0),1)=0,"",_xlfn.NUMBERVALUE(INDEX(data_wkly!AT:AT,MATCH($B230,data_wkly!$C:$C,0),1))),"na"))</f>
        <v>5464</v>
      </c>
      <c r="J230" s="122">
        <f>IF(IFERROR(IF(INDEX(data_wkly!AU:AU,MATCH($B230,data_wkly!$C:$C,0),1)=0,"",_xlfn.NUMBERVALUE(INDEX(data_wkly!AU:AU,MATCH($B230,data_wkly!$C:$C,0),1))),"na")=0,"",IFERROR(IF(INDEX(data_wkly!AU:AU,MATCH($B230,data_wkly!$C:$C,0),1)=0,"",_xlfn.NUMBERVALUE(INDEX(data_wkly!AU:AU,MATCH($B230,data_wkly!$C:$C,0),1))),"na"))</f>
        <v>3132</v>
      </c>
      <c r="K230" s="122">
        <f>IF(IFERROR(IF(INDEX(data_wkly!AV:AV,MATCH($B230,data_wkly!$C:$C,0),1)=0,"",_xlfn.NUMBERVALUE(INDEX(data_wkly!AV:AV,MATCH($B230,data_wkly!$C:$C,0),1))),"na")=0,"",IFERROR(IF(INDEX(data_wkly!AV:AV,MATCH($B230,data_wkly!$C:$C,0),1)=0,"",_xlfn.NUMBERVALUE(INDEX(data_wkly!AV:AV,MATCH($B230,data_wkly!$C:$C,0),1))),"na"))</f>
        <v>68052</v>
      </c>
      <c r="L230" s="122" t="str">
        <f>IFERROR(IF(INDEX(data_wkly!BI:BI,MATCH($B230,data_wkly!$C:$C,0),1)=0,"",_xlfn.NUMBERVALUE(INDEX(data_wkly!BI:BI,MATCH($B230,data_wkly!$C:$C,0),1))),"na")</f>
        <v/>
      </c>
      <c r="M230" s="122">
        <f>IF(IFERROR(IF(INDEX(data_wkly!AW:AW,MATCH($B230,data_wkly!$C:$C,0),1)=0,"",_xlfn.NUMBERVALUE(INDEX(data_wkly!AW:AW,MATCH($B230,data_wkly!$C:$C,0),1))),"na")=0,"",IFERROR(IF(INDEX(data_wkly!AW:AW,MATCH($B230,data_wkly!$C:$C,0),1)=0,"",_xlfn.NUMBERVALUE(INDEX(data_wkly!AW:AW,MATCH($B230,data_wkly!$C:$C,0),1))),"na"))</f>
        <v>62900</v>
      </c>
      <c r="N230" s="123"/>
      <c r="O230" s="124">
        <f>IF(IFERROR(IF(INDEX(data_wkly!AY:AY,MATCH($B230,data_wkly!$C:$C,0),1)=0,"",_xlfn.NUMBERVALUE(INDEX(data_wkly!AY:AY,MATCH($B230,data_wkly!$C:$C,0),1))),"na")=0,"",IFERROR(IF(INDEX(data_wkly!AY:AY,MATCH($B230,data_wkly!$C:$C,0),1)=0,"",_xlfn.NUMBERVALUE(INDEX(data_wkly!AY:AY,MATCH($B230,data_wkly!$C:$C,0),1))),"na"))</f>
        <v>155.91999999999999</v>
      </c>
      <c r="P230" s="124">
        <f>IF(IFERROR(IF(INDEX(data_wkly!AZ:AZ,MATCH($B230,data_wkly!$C:$C,0),1)=0,"",_xlfn.NUMBERVALUE(INDEX(data_wkly!AZ:AZ,MATCH($B230,data_wkly!$C:$C,0),1))),"na")=0,"",IFERROR(IF(INDEX(data_wkly!AZ:AZ,MATCH($B230,data_wkly!$C:$C,0),1)=0,"",_xlfn.NUMBERVALUE(INDEX(data_wkly!AZ:AZ,MATCH($B230,data_wkly!$C:$C,0),1))),"na"))</f>
        <v>205.07</v>
      </c>
      <c r="Q230" s="124">
        <f>IF(IFERROR(IF(INDEX(data_wkly!BA:BA,MATCH($B230,data_wkly!$C:$C,0),1)=0,"",_xlfn.NUMBERVALUE(INDEX(data_wkly!BA:BA,MATCH($B230,data_wkly!$C:$C,0),1))),"na")=0,"",IFERROR(IF(INDEX(data_wkly!BA:BA,MATCH($B230,data_wkly!$C:$C,0),1)=0,"",_xlfn.NUMBERVALUE(INDEX(data_wkly!BA:BA,MATCH($B230,data_wkly!$C:$C,0),1))),"na"))</f>
        <v>217.24</v>
      </c>
      <c r="R230" s="124">
        <f>IF(IFERROR(IF(INDEX(data_wkly!BB:BB,MATCH($B230,data_wkly!$C:$C,0),1)=0,"",_xlfn.NUMBERVALUE(INDEX(data_wkly!BB:BB,MATCH($B230,data_wkly!$C:$C,0),1))),"na")=0,"",IFERROR(IF(INDEX(data_wkly!BB:BB,MATCH($B230,data_wkly!$C:$C,0),1)=0,"",_xlfn.NUMBERVALUE(INDEX(data_wkly!BB:BB,MATCH($B230,data_wkly!$C:$C,0),1))),"na"))</f>
        <v>218.21</v>
      </c>
      <c r="S230" s="124">
        <f>IF(IFERROR(IF(INDEX(data_wkly!BC:BC,MATCH($B230,data_wkly!$C:$C,0),1)=0,"",_xlfn.NUMBERVALUE(INDEX(data_wkly!BC:BC,MATCH($B230,data_wkly!$C:$C,0),1))),"na")=0,"",IFERROR(IF(INDEX(data_wkly!BC:BC,MATCH($B230,data_wkly!$C:$C,0),1)=0,"",_xlfn.NUMBERVALUE(INDEX(data_wkly!BC:BC,MATCH($B230,data_wkly!$C:$C,0),1))),"na"))</f>
        <v>217.13</v>
      </c>
      <c r="T230" s="124" t="str">
        <f>IFERROR(IF(INDEX(data_wkly!BL:BL,MATCH($B230,data_wkly!$C:$C,0),1)=0,"",_xlfn.NUMBERVALUE(INDEX(data_wkly!BL:BL,MATCH($B230,data_wkly!$C:$C,0),1))),"na")</f>
        <v/>
      </c>
      <c r="U230" s="124">
        <f>IF(IFERROR(IF(INDEX(data_wkly!BD:BD,MATCH($B230,data_wkly!$C:$C,0),1)=0,"",_xlfn.NUMBERVALUE(INDEX(data_wkly!BD:BD,MATCH($B230,data_wkly!$C:$C,0),1))),"na")=0,"",IFERROR(IF(INDEX(data_wkly!BD:BD,MATCH($B230,data_wkly!$C:$C,0),1)=0,"",_xlfn.NUMBERVALUE(INDEX(data_wkly!BD:BD,MATCH($B230,data_wkly!$C:$C,0),1))),"na"))</f>
        <v>215.66</v>
      </c>
      <c r="V230" s="124">
        <f>IF(IFERROR(IF(INDEX(data_wkly!BE:BE,MATCH($B230,data_wkly!$C:$C,0),1)=0,"",_xlfn.NUMBERVALUE(INDEX(data_wkly!BE:BE,MATCH($B230,data_wkly!$C:$C,0),1))),"na")=0,"",IFERROR(IF(INDEX(data_wkly!BE:BE,MATCH($B230,data_wkly!$C:$C,0),1)=0,"",_xlfn.NUMBERVALUE(INDEX(data_wkly!BE:BE,MATCH($B230,data_wkly!$C:$C,0),1))),"na"))</f>
        <v>200.94</v>
      </c>
      <c r="W230" s="124">
        <f>IF(IFERROR(IF(INDEX(data_wkly!BF:BF,MATCH($B230,data_wkly!$C:$C,0),1)=0,"",_xlfn.NUMBERVALUE(INDEX(data_wkly!BF:BF,MATCH($B230,data_wkly!$C:$C,0),1))),"na")=0,"",IFERROR(IF(INDEX(data_wkly!BF:BF,MATCH($B230,data_wkly!$C:$C,0),1)=0,"",_xlfn.NUMBERVALUE(INDEX(data_wkly!BF:BF,MATCH($B230,data_wkly!$C:$C,0),1))),"na"))</f>
        <v>215.99</v>
      </c>
      <c r="X230" s="124" t="str">
        <f>IFERROR(IF(INDEX(data_wkly!BK:BK,MATCH($B230,data_wkly!$C:$C,0),1)=0,"",_xlfn.NUMBERVALUE(INDEX(data_wkly!BK:BK,MATCH($B230,data_wkly!$C:$C,0),1))),"na")</f>
        <v/>
      </c>
      <c r="Y230" s="124">
        <f>IF(IFERROR(IF(INDEX(data_wkly!BG:BG,MATCH($B230,data_wkly!$C:$C,0),1)=0,"",_xlfn.NUMBERVALUE(INDEX(data_wkly!BG:BG,MATCH($B230,data_wkly!$C:$C,0),1))),"na")=0,"",IFERROR(IF(INDEX(data_wkly!BG:BG,MATCH($B230,data_wkly!$C:$C,0),1)=0,"",_xlfn.NUMBERVALUE(INDEX(data_wkly!BG:BG,MATCH($B230,data_wkly!$C:$C,0),1))),"na"))</f>
        <v>217.45</v>
      </c>
      <c r="AJ230" s="41">
        <f t="shared" si="12"/>
        <v>2</v>
      </c>
    </row>
    <row r="231" spans="1:36" ht="15.5">
      <c r="A231" s="88">
        <f t="shared" si="11"/>
        <v>1</v>
      </c>
      <c r="B231" s="89">
        <f t="shared" si="13"/>
        <v>45269</v>
      </c>
      <c r="C231" s="122">
        <f>IF(IFERROR(IF(INDEX(data_wkly!AO:AO,MATCH($B231,data_wkly!$C:$C,0),1)=0,"",_xlfn.NUMBERVALUE(INDEX(data_wkly!AO:AO,MATCH($B231,data_wkly!$C:$C,0),1))),"na")=0,"",IFERROR(IF(INDEX(data_wkly!AO:AO,MATCH($B231,data_wkly!$C:$C,0),1)=0,"",_xlfn.NUMBERVALUE(INDEX(data_wkly!AO:AO,MATCH($B231,data_wkly!$C:$C,0),1))),"na"))</f>
        <v>368</v>
      </c>
      <c r="D231" s="122">
        <f>IF(IFERROR(IF(INDEX(data_wkly!AP:AP,MATCH($B231,data_wkly!$C:$C,0),1)=0,"",_xlfn.NUMBERVALUE(INDEX(data_wkly!AP:AP,MATCH($B231,data_wkly!$C:$C,0),1))),"na")=0,"",IFERROR(IF(INDEX(data_wkly!AP:AP,MATCH($B231,data_wkly!$C:$C,0),1)=0,"",_xlfn.NUMBERVALUE(INDEX(data_wkly!AP:AP,MATCH($B231,data_wkly!$C:$C,0),1))),"na"))</f>
        <v>2013</v>
      </c>
      <c r="E231" s="122">
        <f>IF(IFERROR(IF(INDEX(data_wkly!AQ:AQ,MATCH($B231,data_wkly!$C:$C,0),1)=0,"",_xlfn.NUMBERVALUE(INDEX(data_wkly!AQ:AQ,MATCH($B231,data_wkly!$C:$C,0),1))),"na")=0,"",IFERROR(IF(INDEX(data_wkly!AQ:AQ,MATCH($B231,data_wkly!$C:$C,0),1)=0,"",_xlfn.NUMBERVALUE(INDEX(data_wkly!AQ:AQ,MATCH($B231,data_wkly!$C:$C,0),1))),"na"))</f>
        <v>10767</v>
      </c>
      <c r="F231" s="122">
        <f>IF(IFERROR(IF(INDEX(data_wkly!AR:AR,MATCH($B231,data_wkly!$C:$C,0),1)=0,"",_xlfn.NUMBERVALUE(INDEX(data_wkly!AR:AR,MATCH($B231,data_wkly!$C:$C,0),1))),"na")=0,"",IFERROR(IF(INDEX(data_wkly!AR:AR,MATCH($B231,data_wkly!$C:$C,0),1)=0,"",_xlfn.NUMBERVALUE(INDEX(data_wkly!AR:AR,MATCH($B231,data_wkly!$C:$C,0),1))),"na"))</f>
        <v>24876</v>
      </c>
      <c r="G231" s="122">
        <f>IF(IFERROR(IF(INDEX(data_wkly!AS:AS,MATCH($B231,data_wkly!$C:$C,0),1)=0,"",_xlfn.NUMBERVALUE(INDEX(data_wkly!AS:AS,MATCH($B231,data_wkly!$C:$C,0),1))),"na")=0,"",IFERROR(IF(INDEX(data_wkly!AS:AS,MATCH($B231,data_wkly!$C:$C,0),1)=0,"",_xlfn.NUMBERVALUE(INDEX(data_wkly!AS:AS,MATCH($B231,data_wkly!$C:$C,0),1))),"na"))</f>
        <v>21402</v>
      </c>
      <c r="H231" s="122" t="str">
        <f>IFERROR(IF(INDEX(data_wkly!BJ:BJ,MATCH($B231,data_wkly!$C:$C,0),1)=0,"",_xlfn.NUMBERVALUE(INDEX(data_wkly!BJ:BJ,MATCH($B231,data_wkly!$C:$C,0),1))),"na")</f>
        <v/>
      </c>
      <c r="I231" s="122">
        <f>IF(IFERROR(IF(INDEX(data_wkly!AT:AT,MATCH($B231,data_wkly!$C:$C,0),1)=0,"",_xlfn.NUMBERVALUE(INDEX(data_wkly!AT:AT,MATCH($B231,data_wkly!$C:$C,0),1))),"na")=0,"",IFERROR(IF(INDEX(data_wkly!AT:AT,MATCH($B231,data_wkly!$C:$C,0),1)=0,"",_xlfn.NUMBERVALUE(INDEX(data_wkly!AT:AT,MATCH($B231,data_wkly!$C:$C,0),1))),"na"))</f>
        <v>5100</v>
      </c>
      <c r="J231" s="122">
        <f>IF(IFERROR(IF(INDEX(data_wkly!AU:AU,MATCH($B231,data_wkly!$C:$C,0),1)=0,"",_xlfn.NUMBERVALUE(INDEX(data_wkly!AU:AU,MATCH($B231,data_wkly!$C:$C,0),1))),"na")=0,"",IFERROR(IF(INDEX(data_wkly!AU:AU,MATCH($B231,data_wkly!$C:$C,0),1)=0,"",_xlfn.NUMBERVALUE(INDEX(data_wkly!AU:AU,MATCH($B231,data_wkly!$C:$C,0),1))),"na"))</f>
        <v>2891</v>
      </c>
      <c r="K231" s="122">
        <f>IF(IFERROR(IF(INDEX(data_wkly!AV:AV,MATCH($B231,data_wkly!$C:$C,0),1)=0,"",_xlfn.NUMBERVALUE(INDEX(data_wkly!AV:AV,MATCH($B231,data_wkly!$C:$C,0),1))),"na")=0,"",IFERROR(IF(INDEX(data_wkly!AV:AV,MATCH($B231,data_wkly!$C:$C,0),1)=0,"",_xlfn.NUMBERVALUE(INDEX(data_wkly!AV:AV,MATCH($B231,data_wkly!$C:$C,0),1))),"na"))</f>
        <v>67417</v>
      </c>
      <c r="L231" s="122" t="str">
        <f>IFERROR(IF(INDEX(data_wkly!BI:BI,MATCH($B231,data_wkly!$C:$C,0),1)=0,"",_xlfn.NUMBERVALUE(INDEX(data_wkly!BI:BI,MATCH($B231,data_wkly!$C:$C,0),1))),"na")</f>
        <v/>
      </c>
      <c r="M231" s="122">
        <f>IF(IFERROR(IF(INDEX(data_wkly!AW:AW,MATCH($B231,data_wkly!$C:$C,0),1)=0,"",_xlfn.NUMBERVALUE(INDEX(data_wkly!AW:AW,MATCH($B231,data_wkly!$C:$C,0),1))),"na")=0,"",IFERROR(IF(INDEX(data_wkly!AW:AW,MATCH($B231,data_wkly!$C:$C,0),1)=0,"",_xlfn.NUMBERVALUE(INDEX(data_wkly!AW:AW,MATCH($B231,data_wkly!$C:$C,0),1))),"na"))</f>
        <v>62145</v>
      </c>
      <c r="N231" s="123"/>
      <c r="O231" s="124">
        <f>IF(IFERROR(IF(INDEX(data_wkly!AY:AY,MATCH($B231,data_wkly!$C:$C,0),1)=0,"",_xlfn.NUMBERVALUE(INDEX(data_wkly!AY:AY,MATCH($B231,data_wkly!$C:$C,0),1))),"na")=0,"",IFERROR(IF(INDEX(data_wkly!AY:AY,MATCH($B231,data_wkly!$C:$C,0),1)=0,"",_xlfn.NUMBERVALUE(INDEX(data_wkly!AY:AY,MATCH($B231,data_wkly!$C:$C,0),1))),"na"))</f>
        <v>174.67</v>
      </c>
      <c r="P231" s="124">
        <f>IF(IFERROR(IF(INDEX(data_wkly!AZ:AZ,MATCH($B231,data_wkly!$C:$C,0),1)=0,"",_xlfn.NUMBERVALUE(INDEX(data_wkly!AZ:AZ,MATCH($B231,data_wkly!$C:$C,0),1))),"na")=0,"",IFERROR(IF(INDEX(data_wkly!AZ:AZ,MATCH($B231,data_wkly!$C:$C,0),1)=0,"",_xlfn.NUMBERVALUE(INDEX(data_wkly!AZ:AZ,MATCH($B231,data_wkly!$C:$C,0),1))),"na"))</f>
        <v>207.35</v>
      </c>
      <c r="Q231" s="124">
        <f>IF(IFERROR(IF(INDEX(data_wkly!BA:BA,MATCH($B231,data_wkly!$C:$C,0),1)=0,"",_xlfn.NUMBERVALUE(INDEX(data_wkly!BA:BA,MATCH($B231,data_wkly!$C:$C,0),1))),"na")=0,"",IFERROR(IF(INDEX(data_wkly!BA:BA,MATCH($B231,data_wkly!$C:$C,0),1)=0,"",_xlfn.NUMBERVALUE(INDEX(data_wkly!BA:BA,MATCH($B231,data_wkly!$C:$C,0),1))),"na"))</f>
        <v>216.57</v>
      </c>
      <c r="R231" s="124">
        <f>IF(IFERROR(IF(INDEX(data_wkly!BB:BB,MATCH($B231,data_wkly!$C:$C,0),1)=0,"",_xlfn.NUMBERVALUE(INDEX(data_wkly!BB:BB,MATCH($B231,data_wkly!$C:$C,0),1))),"na")=0,"",IFERROR(IF(INDEX(data_wkly!BB:BB,MATCH($B231,data_wkly!$C:$C,0),1)=0,"",_xlfn.NUMBERVALUE(INDEX(data_wkly!BB:BB,MATCH($B231,data_wkly!$C:$C,0),1))),"na"))</f>
        <v>217.25</v>
      </c>
      <c r="S231" s="124">
        <f>IF(IFERROR(IF(INDEX(data_wkly!BC:BC,MATCH($B231,data_wkly!$C:$C,0),1)=0,"",_xlfn.NUMBERVALUE(INDEX(data_wkly!BC:BC,MATCH($B231,data_wkly!$C:$C,0),1))),"na")=0,"",IFERROR(IF(INDEX(data_wkly!BC:BC,MATCH($B231,data_wkly!$C:$C,0),1)=0,"",_xlfn.NUMBERVALUE(INDEX(data_wkly!BC:BC,MATCH($B231,data_wkly!$C:$C,0),1))),"na"))</f>
        <v>215.9</v>
      </c>
      <c r="T231" s="124" t="str">
        <f>IFERROR(IF(INDEX(data_wkly!BL:BL,MATCH($B231,data_wkly!$C:$C,0),1)=0,"",_xlfn.NUMBERVALUE(INDEX(data_wkly!BL:BL,MATCH($B231,data_wkly!$C:$C,0),1))),"na")</f>
        <v/>
      </c>
      <c r="U231" s="124">
        <f>IF(IFERROR(IF(INDEX(data_wkly!BD:BD,MATCH($B231,data_wkly!$C:$C,0),1)=0,"",_xlfn.NUMBERVALUE(INDEX(data_wkly!BD:BD,MATCH($B231,data_wkly!$C:$C,0),1))),"na")=0,"",IFERROR(IF(INDEX(data_wkly!BD:BD,MATCH($B231,data_wkly!$C:$C,0),1)=0,"",_xlfn.NUMBERVALUE(INDEX(data_wkly!BD:BD,MATCH($B231,data_wkly!$C:$C,0),1))),"na"))</f>
        <v>213.98</v>
      </c>
      <c r="V231" s="124">
        <f>IF(IFERROR(IF(INDEX(data_wkly!BE:BE,MATCH($B231,data_wkly!$C:$C,0),1)=0,"",_xlfn.NUMBERVALUE(INDEX(data_wkly!BE:BE,MATCH($B231,data_wkly!$C:$C,0),1))),"na")=0,"",IFERROR(IF(INDEX(data_wkly!BE:BE,MATCH($B231,data_wkly!$C:$C,0),1)=0,"",_xlfn.NUMBERVALUE(INDEX(data_wkly!BE:BE,MATCH($B231,data_wkly!$C:$C,0),1))),"na"))</f>
        <v>196.64</v>
      </c>
      <c r="W231" s="124">
        <f>IF(IFERROR(IF(INDEX(data_wkly!BF:BF,MATCH($B231,data_wkly!$C:$C,0),1)=0,"",_xlfn.NUMBERVALUE(INDEX(data_wkly!BF:BF,MATCH($B231,data_wkly!$C:$C,0),1))),"na")=0,"",IFERROR(IF(INDEX(data_wkly!BF:BF,MATCH($B231,data_wkly!$C:$C,0),1)=0,"",_xlfn.NUMBERVALUE(INDEX(data_wkly!BF:BF,MATCH($B231,data_wkly!$C:$C,0),1))),"na"))</f>
        <v>215.05</v>
      </c>
      <c r="X231" s="124" t="str">
        <f>IFERROR(IF(INDEX(data_wkly!BK:BK,MATCH($B231,data_wkly!$C:$C,0),1)=0,"",_xlfn.NUMBERVALUE(INDEX(data_wkly!BK:BK,MATCH($B231,data_wkly!$C:$C,0),1))),"na")</f>
        <v/>
      </c>
      <c r="Y231" s="124">
        <f>IF(IFERROR(IF(INDEX(data_wkly!BG:BG,MATCH($B231,data_wkly!$C:$C,0),1)=0,"",_xlfn.NUMBERVALUE(INDEX(data_wkly!BG:BG,MATCH($B231,data_wkly!$C:$C,0),1))),"na")=0,"",IFERROR(IF(INDEX(data_wkly!BG:BG,MATCH($B231,data_wkly!$C:$C,0),1)=0,"",_xlfn.NUMBERVALUE(INDEX(data_wkly!BG:BG,MATCH($B231,data_wkly!$C:$C,0),1))),"na"))</f>
        <v>216.4</v>
      </c>
      <c r="AJ231" s="41">
        <f t="shared" si="12"/>
        <v>1</v>
      </c>
    </row>
    <row r="232" spans="1:36" ht="15.5">
      <c r="A232" s="88">
        <f t="shared" si="11"/>
        <v>2</v>
      </c>
      <c r="B232" s="89">
        <f t="shared" si="13"/>
        <v>45276</v>
      </c>
      <c r="C232" s="122">
        <f>IF(IFERROR(IF(INDEX(data_wkly!AO:AO,MATCH($B232,data_wkly!$C:$C,0),1)=0,"",_xlfn.NUMBERVALUE(INDEX(data_wkly!AO:AO,MATCH($B232,data_wkly!$C:$C,0),1))),"na")=0,"",IFERROR(IF(INDEX(data_wkly!AO:AO,MATCH($B232,data_wkly!$C:$C,0),1)=0,"",_xlfn.NUMBERVALUE(INDEX(data_wkly!AO:AO,MATCH($B232,data_wkly!$C:$C,0),1))),"na"))</f>
        <v>369</v>
      </c>
      <c r="D232" s="122">
        <f>IF(IFERROR(IF(INDEX(data_wkly!AP:AP,MATCH($B232,data_wkly!$C:$C,0),1)=0,"",_xlfn.NUMBERVALUE(INDEX(data_wkly!AP:AP,MATCH($B232,data_wkly!$C:$C,0),1))),"na")=0,"",IFERROR(IF(INDEX(data_wkly!AP:AP,MATCH($B232,data_wkly!$C:$C,0),1)=0,"",_xlfn.NUMBERVALUE(INDEX(data_wkly!AP:AP,MATCH($B232,data_wkly!$C:$C,0),1))),"na"))</f>
        <v>1908</v>
      </c>
      <c r="E232" s="122">
        <f>IF(IFERROR(IF(INDEX(data_wkly!AQ:AQ,MATCH($B232,data_wkly!$C:$C,0),1)=0,"",_xlfn.NUMBERVALUE(INDEX(data_wkly!AQ:AQ,MATCH($B232,data_wkly!$C:$C,0),1))),"na")=0,"",IFERROR(IF(INDEX(data_wkly!AQ:AQ,MATCH($B232,data_wkly!$C:$C,0),1)=0,"",_xlfn.NUMBERVALUE(INDEX(data_wkly!AQ:AQ,MATCH($B232,data_wkly!$C:$C,0),1))),"na"))</f>
        <v>10235</v>
      </c>
      <c r="F232" s="122">
        <f>IF(IFERROR(IF(INDEX(data_wkly!AR:AR,MATCH($B232,data_wkly!$C:$C,0),1)=0,"",_xlfn.NUMBERVALUE(INDEX(data_wkly!AR:AR,MATCH($B232,data_wkly!$C:$C,0),1))),"na")=0,"",IFERROR(IF(INDEX(data_wkly!AR:AR,MATCH($B232,data_wkly!$C:$C,0),1)=0,"",_xlfn.NUMBERVALUE(INDEX(data_wkly!AR:AR,MATCH($B232,data_wkly!$C:$C,0),1))),"na"))</f>
        <v>25371</v>
      </c>
      <c r="G232" s="122">
        <f>IF(IFERROR(IF(INDEX(data_wkly!AS:AS,MATCH($B232,data_wkly!$C:$C,0),1)=0,"",_xlfn.NUMBERVALUE(INDEX(data_wkly!AS:AS,MATCH($B232,data_wkly!$C:$C,0),1))),"na")=0,"",IFERROR(IF(INDEX(data_wkly!AS:AS,MATCH($B232,data_wkly!$C:$C,0),1)=0,"",_xlfn.NUMBERVALUE(INDEX(data_wkly!AS:AS,MATCH($B232,data_wkly!$C:$C,0),1))),"na"))</f>
        <v>20590</v>
      </c>
      <c r="H232" s="122" t="str">
        <f>IFERROR(IF(INDEX(data_wkly!BJ:BJ,MATCH($B232,data_wkly!$C:$C,0),1)=0,"",_xlfn.NUMBERVALUE(INDEX(data_wkly!BJ:BJ,MATCH($B232,data_wkly!$C:$C,0),1))),"na")</f>
        <v/>
      </c>
      <c r="I232" s="122">
        <f>IF(IFERROR(IF(INDEX(data_wkly!AT:AT,MATCH($B232,data_wkly!$C:$C,0),1)=0,"",_xlfn.NUMBERVALUE(INDEX(data_wkly!AT:AT,MATCH($B232,data_wkly!$C:$C,0),1))),"na")=0,"",IFERROR(IF(INDEX(data_wkly!AT:AT,MATCH($B232,data_wkly!$C:$C,0),1)=0,"",_xlfn.NUMBERVALUE(INDEX(data_wkly!AT:AT,MATCH($B232,data_wkly!$C:$C,0),1))),"na"))</f>
        <v>4425</v>
      </c>
      <c r="J232" s="122">
        <f>IF(IFERROR(IF(INDEX(data_wkly!AU:AU,MATCH($B232,data_wkly!$C:$C,0),1)=0,"",_xlfn.NUMBERVALUE(INDEX(data_wkly!AU:AU,MATCH($B232,data_wkly!$C:$C,0),1))),"na")=0,"",IFERROR(IF(INDEX(data_wkly!AU:AU,MATCH($B232,data_wkly!$C:$C,0),1)=0,"",_xlfn.NUMBERVALUE(INDEX(data_wkly!AU:AU,MATCH($B232,data_wkly!$C:$C,0),1))),"na"))</f>
        <v>2728</v>
      </c>
      <c r="K232" s="122">
        <f>IF(IFERROR(IF(INDEX(data_wkly!AV:AV,MATCH($B232,data_wkly!$C:$C,0),1)=0,"",_xlfn.NUMBERVALUE(INDEX(data_wkly!AV:AV,MATCH($B232,data_wkly!$C:$C,0),1))),"na")=0,"",IFERROR(IF(INDEX(data_wkly!AV:AV,MATCH($B232,data_wkly!$C:$C,0),1)=0,"",_xlfn.NUMBERVALUE(INDEX(data_wkly!AV:AV,MATCH($B232,data_wkly!$C:$C,0),1))),"na"))</f>
        <v>65626</v>
      </c>
      <c r="L232" s="122" t="str">
        <f>IFERROR(IF(INDEX(data_wkly!BI:BI,MATCH($B232,data_wkly!$C:$C,0),1)=0,"",_xlfn.NUMBERVALUE(INDEX(data_wkly!BI:BI,MATCH($B232,data_wkly!$C:$C,0),1))),"na")</f>
        <v/>
      </c>
      <c r="M232" s="122">
        <f>IF(IFERROR(IF(INDEX(data_wkly!AW:AW,MATCH($B232,data_wkly!$C:$C,0),1)=0,"",_xlfn.NUMBERVALUE(INDEX(data_wkly!AW:AW,MATCH($B232,data_wkly!$C:$C,0),1))),"na")=0,"",IFERROR(IF(INDEX(data_wkly!AW:AW,MATCH($B232,data_wkly!$C:$C,0),1)=0,"",_xlfn.NUMBERVALUE(INDEX(data_wkly!AW:AW,MATCH($B232,data_wkly!$C:$C,0),1))),"na"))</f>
        <v>60621</v>
      </c>
      <c r="N232" s="123"/>
      <c r="O232" s="124">
        <f>IF(IFERROR(IF(INDEX(data_wkly!AY:AY,MATCH($B232,data_wkly!$C:$C,0),1)=0,"",_xlfn.NUMBERVALUE(INDEX(data_wkly!AY:AY,MATCH($B232,data_wkly!$C:$C,0),1))),"na")=0,"",IFERROR(IF(INDEX(data_wkly!AY:AY,MATCH($B232,data_wkly!$C:$C,0),1)=0,"",_xlfn.NUMBERVALUE(INDEX(data_wkly!AY:AY,MATCH($B232,data_wkly!$C:$C,0),1))),"na"))</f>
        <v>162.61000000000001</v>
      </c>
      <c r="P232" s="124">
        <f>IF(IFERROR(IF(INDEX(data_wkly!AZ:AZ,MATCH($B232,data_wkly!$C:$C,0),1)=0,"",_xlfn.NUMBERVALUE(INDEX(data_wkly!AZ:AZ,MATCH($B232,data_wkly!$C:$C,0),1))),"na")=0,"",IFERROR(IF(INDEX(data_wkly!AZ:AZ,MATCH($B232,data_wkly!$C:$C,0),1)=0,"",_xlfn.NUMBERVALUE(INDEX(data_wkly!AZ:AZ,MATCH($B232,data_wkly!$C:$C,0),1))),"na"))</f>
        <v>204.31</v>
      </c>
      <c r="Q232" s="124">
        <f>IF(IFERROR(IF(INDEX(data_wkly!BA:BA,MATCH($B232,data_wkly!$C:$C,0),1)=0,"",_xlfn.NUMBERVALUE(INDEX(data_wkly!BA:BA,MATCH($B232,data_wkly!$C:$C,0),1))),"na")=0,"",IFERROR(IF(INDEX(data_wkly!BA:BA,MATCH($B232,data_wkly!$C:$C,0),1)=0,"",_xlfn.NUMBERVALUE(INDEX(data_wkly!BA:BA,MATCH($B232,data_wkly!$C:$C,0),1))),"na"))</f>
        <v>216.06</v>
      </c>
      <c r="R232" s="124">
        <f>IF(IFERROR(IF(INDEX(data_wkly!BB:BB,MATCH($B232,data_wkly!$C:$C,0),1)=0,"",_xlfn.NUMBERVALUE(INDEX(data_wkly!BB:BB,MATCH($B232,data_wkly!$C:$C,0),1))),"na")=0,"",IFERROR(IF(INDEX(data_wkly!BB:BB,MATCH($B232,data_wkly!$C:$C,0),1)=0,"",_xlfn.NUMBERVALUE(INDEX(data_wkly!BB:BB,MATCH($B232,data_wkly!$C:$C,0),1))),"na"))</f>
        <v>217.13</v>
      </c>
      <c r="S232" s="124">
        <f>IF(IFERROR(IF(INDEX(data_wkly!BC:BC,MATCH($B232,data_wkly!$C:$C,0),1)=0,"",_xlfn.NUMBERVALUE(INDEX(data_wkly!BC:BC,MATCH($B232,data_wkly!$C:$C,0),1))),"na")=0,"",IFERROR(IF(INDEX(data_wkly!BC:BC,MATCH($B232,data_wkly!$C:$C,0),1)=0,"",_xlfn.NUMBERVALUE(INDEX(data_wkly!BC:BC,MATCH($B232,data_wkly!$C:$C,0),1))),"na"))</f>
        <v>215.82</v>
      </c>
      <c r="T232" s="124" t="str">
        <f>IFERROR(IF(INDEX(data_wkly!BL:BL,MATCH($B232,data_wkly!$C:$C,0),1)=0,"",_xlfn.NUMBERVALUE(INDEX(data_wkly!BL:BL,MATCH($B232,data_wkly!$C:$C,0),1))),"na")</f>
        <v/>
      </c>
      <c r="U232" s="124">
        <f>IF(IFERROR(IF(INDEX(data_wkly!BD:BD,MATCH($B232,data_wkly!$C:$C,0),1)=0,"",_xlfn.NUMBERVALUE(INDEX(data_wkly!BD:BD,MATCH($B232,data_wkly!$C:$C,0),1))),"na")=0,"",IFERROR(IF(INDEX(data_wkly!BD:BD,MATCH($B232,data_wkly!$C:$C,0),1)=0,"",_xlfn.NUMBERVALUE(INDEX(data_wkly!BD:BD,MATCH($B232,data_wkly!$C:$C,0),1))),"na"))</f>
        <v>213.85</v>
      </c>
      <c r="V232" s="124">
        <f>IF(IFERROR(IF(INDEX(data_wkly!BE:BE,MATCH($B232,data_wkly!$C:$C,0),1)=0,"",_xlfn.NUMBERVALUE(INDEX(data_wkly!BE:BE,MATCH($B232,data_wkly!$C:$C,0),1))),"na")=0,"",IFERROR(IF(INDEX(data_wkly!BE:BE,MATCH($B232,data_wkly!$C:$C,0),1)=0,"",_xlfn.NUMBERVALUE(INDEX(data_wkly!BE:BE,MATCH($B232,data_wkly!$C:$C,0),1))),"na"))</f>
        <v>193.15</v>
      </c>
      <c r="W232" s="124">
        <f>IF(IFERROR(IF(INDEX(data_wkly!BF:BF,MATCH($B232,data_wkly!$C:$C,0),1)=0,"",_xlfn.NUMBERVALUE(INDEX(data_wkly!BF:BF,MATCH($B232,data_wkly!$C:$C,0),1))),"na")=0,"",IFERROR(IF(INDEX(data_wkly!BF:BF,MATCH($B232,data_wkly!$C:$C,0),1)=0,"",_xlfn.NUMBERVALUE(INDEX(data_wkly!BF:BF,MATCH($B232,data_wkly!$C:$C,0),1))),"na"))</f>
        <v>214.65</v>
      </c>
      <c r="X232" s="124" t="str">
        <f>IFERROR(IF(INDEX(data_wkly!BK:BK,MATCH($B232,data_wkly!$C:$C,0),1)=0,"",_xlfn.NUMBERVALUE(INDEX(data_wkly!BK:BK,MATCH($B232,data_wkly!$C:$C,0),1))),"na")</f>
        <v/>
      </c>
      <c r="Y232" s="124">
        <f>IF(IFERROR(IF(INDEX(data_wkly!BG:BG,MATCH($B232,data_wkly!$C:$C,0),1)=0,"",_xlfn.NUMBERVALUE(INDEX(data_wkly!BG:BG,MATCH($B232,data_wkly!$C:$C,0),1))),"na")=0,"",IFERROR(IF(INDEX(data_wkly!BG:BG,MATCH($B232,data_wkly!$C:$C,0),1)=0,"",_xlfn.NUMBERVALUE(INDEX(data_wkly!BG:BG,MATCH($B232,data_wkly!$C:$C,0),1))),"na"))</f>
        <v>216.26</v>
      </c>
      <c r="AJ232" s="41">
        <f t="shared" si="12"/>
        <v>2</v>
      </c>
    </row>
    <row r="233" spans="1:36" ht="15.5">
      <c r="A233" s="88">
        <f t="shared" si="11"/>
        <v>1</v>
      </c>
      <c r="B233" s="89">
        <f t="shared" si="13"/>
        <v>45283</v>
      </c>
      <c r="C233" s="122">
        <f>IF(IFERROR(IF(INDEX(data_wkly!AO:AO,MATCH($B233,data_wkly!$C:$C,0),1)=0,"",_xlfn.NUMBERVALUE(INDEX(data_wkly!AO:AO,MATCH($B233,data_wkly!$C:$C,0),1))),"na")=0,"",IFERROR(IF(INDEX(data_wkly!AO:AO,MATCH($B233,data_wkly!$C:$C,0),1)=0,"",_xlfn.NUMBERVALUE(INDEX(data_wkly!AO:AO,MATCH($B233,data_wkly!$C:$C,0),1))),"na"))</f>
        <v>311</v>
      </c>
      <c r="D233" s="122">
        <f>IF(IFERROR(IF(INDEX(data_wkly!AP:AP,MATCH($B233,data_wkly!$C:$C,0),1)=0,"",_xlfn.NUMBERVALUE(INDEX(data_wkly!AP:AP,MATCH($B233,data_wkly!$C:$C,0),1))),"na")=0,"",IFERROR(IF(INDEX(data_wkly!AP:AP,MATCH($B233,data_wkly!$C:$C,0),1)=0,"",_xlfn.NUMBERVALUE(INDEX(data_wkly!AP:AP,MATCH($B233,data_wkly!$C:$C,0),1))),"na"))</f>
        <v>1895</v>
      </c>
      <c r="E233" s="122">
        <f>IF(IFERROR(IF(INDEX(data_wkly!AQ:AQ,MATCH($B233,data_wkly!$C:$C,0),1)=0,"",_xlfn.NUMBERVALUE(INDEX(data_wkly!AQ:AQ,MATCH($B233,data_wkly!$C:$C,0),1))),"na")=0,"",IFERROR(IF(INDEX(data_wkly!AQ:AQ,MATCH($B233,data_wkly!$C:$C,0),1)=0,"",_xlfn.NUMBERVALUE(INDEX(data_wkly!AQ:AQ,MATCH($B233,data_wkly!$C:$C,0),1))),"na"))</f>
        <v>10517</v>
      </c>
      <c r="F233" s="122">
        <f>IF(IFERROR(IF(INDEX(data_wkly!AR:AR,MATCH($B233,data_wkly!$C:$C,0),1)=0,"",_xlfn.NUMBERVALUE(INDEX(data_wkly!AR:AR,MATCH($B233,data_wkly!$C:$C,0),1))),"na")=0,"",IFERROR(IF(INDEX(data_wkly!AR:AR,MATCH($B233,data_wkly!$C:$C,0),1)=0,"",_xlfn.NUMBERVALUE(INDEX(data_wkly!AR:AR,MATCH($B233,data_wkly!$C:$C,0),1))),"na"))</f>
        <v>24179</v>
      </c>
      <c r="G233" s="122">
        <f>IF(IFERROR(IF(INDEX(data_wkly!AS:AS,MATCH($B233,data_wkly!$C:$C,0),1)=0,"",_xlfn.NUMBERVALUE(INDEX(data_wkly!AS:AS,MATCH($B233,data_wkly!$C:$C,0),1))),"na")=0,"",IFERROR(IF(INDEX(data_wkly!AS:AS,MATCH($B233,data_wkly!$C:$C,0),1)=0,"",_xlfn.NUMBERVALUE(INDEX(data_wkly!AS:AS,MATCH($B233,data_wkly!$C:$C,0),1))),"na"))</f>
        <v>19278</v>
      </c>
      <c r="H233" s="122" t="str">
        <f>IFERROR(IF(INDEX(data_wkly!BJ:BJ,MATCH($B233,data_wkly!$C:$C,0),1)=0,"",_xlfn.NUMBERVALUE(INDEX(data_wkly!BJ:BJ,MATCH($B233,data_wkly!$C:$C,0),1))),"na")</f>
        <v/>
      </c>
      <c r="I233" s="122">
        <f>IF(IFERROR(IF(INDEX(data_wkly!AT:AT,MATCH($B233,data_wkly!$C:$C,0),1)=0,"",_xlfn.NUMBERVALUE(INDEX(data_wkly!AT:AT,MATCH($B233,data_wkly!$C:$C,0),1))),"na")=0,"",IFERROR(IF(INDEX(data_wkly!AT:AT,MATCH($B233,data_wkly!$C:$C,0),1)=0,"",_xlfn.NUMBERVALUE(INDEX(data_wkly!AT:AT,MATCH($B233,data_wkly!$C:$C,0),1))),"na"))</f>
        <v>4118</v>
      </c>
      <c r="J233" s="122">
        <f>IF(IFERROR(IF(INDEX(data_wkly!AU:AU,MATCH($B233,data_wkly!$C:$C,0),1)=0,"",_xlfn.NUMBERVALUE(INDEX(data_wkly!AU:AU,MATCH($B233,data_wkly!$C:$C,0),1))),"na")=0,"",IFERROR(IF(INDEX(data_wkly!AU:AU,MATCH($B233,data_wkly!$C:$C,0),1)=0,"",_xlfn.NUMBERVALUE(INDEX(data_wkly!AU:AU,MATCH($B233,data_wkly!$C:$C,0),1))),"na"))</f>
        <v>2436</v>
      </c>
      <c r="K233" s="122">
        <f>IF(IFERROR(IF(INDEX(data_wkly!AV:AV,MATCH($B233,data_wkly!$C:$C,0),1)=0,"",_xlfn.NUMBERVALUE(INDEX(data_wkly!AV:AV,MATCH($B233,data_wkly!$C:$C,0),1))),"na")=0,"",IFERROR(IF(INDEX(data_wkly!AV:AV,MATCH($B233,data_wkly!$C:$C,0),1)=0,"",_xlfn.NUMBERVALUE(INDEX(data_wkly!AV:AV,MATCH($B233,data_wkly!$C:$C,0),1))),"na"))</f>
        <v>62734</v>
      </c>
      <c r="L233" s="122" t="str">
        <f>IFERROR(IF(INDEX(data_wkly!BI:BI,MATCH($B233,data_wkly!$C:$C,0),1)=0,"",_xlfn.NUMBERVALUE(INDEX(data_wkly!BI:BI,MATCH($B233,data_wkly!$C:$C,0),1))),"na")</f>
        <v/>
      </c>
      <c r="M233" s="122">
        <f>IF(IFERROR(IF(INDEX(data_wkly!AW:AW,MATCH($B233,data_wkly!$C:$C,0),1)=0,"",_xlfn.NUMBERVALUE(INDEX(data_wkly!AW:AW,MATCH($B233,data_wkly!$C:$C,0),1))),"na")=0,"",IFERROR(IF(INDEX(data_wkly!AW:AW,MATCH($B233,data_wkly!$C:$C,0),1)=0,"",_xlfn.NUMBERVALUE(INDEX(data_wkly!AW:AW,MATCH($B233,data_wkly!$C:$C,0),1))),"na"))</f>
        <v>58092</v>
      </c>
      <c r="N233" s="123"/>
      <c r="O233" s="124">
        <f>IF(IFERROR(IF(INDEX(data_wkly!AY:AY,MATCH($B233,data_wkly!$C:$C,0),1)=0,"",_xlfn.NUMBERVALUE(INDEX(data_wkly!AY:AY,MATCH($B233,data_wkly!$C:$C,0),1))),"na")=0,"",IFERROR(IF(INDEX(data_wkly!AY:AY,MATCH($B233,data_wkly!$C:$C,0),1)=0,"",_xlfn.NUMBERVALUE(INDEX(data_wkly!AY:AY,MATCH($B233,data_wkly!$C:$C,0),1))),"na"))</f>
        <v>169.32</v>
      </c>
      <c r="P233" s="124">
        <f>IF(IFERROR(IF(INDEX(data_wkly!AZ:AZ,MATCH($B233,data_wkly!$C:$C,0),1)=0,"",_xlfn.NUMBERVALUE(INDEX(data_wkly!AZ:AZ,MATCH($B233,data_wkly!$C:$C,0),1))),"na")=0,"",IFERROR(IF(INDEX(data_wkly!AZ:AZ,MATCH($B233,data_wkly!$C:$C,0),1)=0,"",_xlfn.NUMBERVALUE(INDEX(data_wkly!AZ:AZ,MATCH($B233,data_wkly!$C:$C,0),1))),"na"))</f>
        <v>204.84</v>
      </c>
      <c r="Q233" s="124">
        <f>IF(IFERROR(IF(INDEX(data_wkly!BA:BA,MATCH($B233,data_wkly!$C:$C,0),1)=0,"",_xlfn.NUMBERVALUE(INDEX(data_wkly!BA:BA,MATCH($B233,data_wkly!$C:$C,0),1))),"na")=0,"",IFERROR(IF(INDEX(data_wkly!BA:BA,MATCH($B233,data_wkly!$C:$C,0),1)=0,"",_xlfn.NUMBERVALUE(INDEX(data_wkly!BA:BA,MATCH($B233,data_wkly!$C:$C,0),1))),"na"))</f>
        <v>215.75</v>
      </c>
      <c r="R233" s="124">
        <f>IF(IFERROR(IF(INDEX(data_wkly!BB:BB,MATCH($B233,data_wkly!$C:$C,0),1)=0,"",_xlfn.NUMBERVALUE(INDEX(data_wkly!BB:BB,MATCH($B233,data_wkly!$C:$C,0),1))),"na")=0,"",IFERROR(IF(INDEX(data_wkly!BB:BB,MATCH($B233,data_wkly!$C:$C,0),1)=0,"",_xlfn.NUMBERVALUE(INDEX(data_wkly!BB:BB,MATCH($B233,data_wkly!$C:$C,0),1))),"na"))</f>
        <v>216.59</v>
      </c>
      <c r="S233" s="124">
        <f>IF(IFERROR(IF(INDEX(data_wkly!BC:BC,MATCH($B233,data_wkly!$C:$C,0),1)=0,"",_xlfn.NUMBERVALUE(INDEX(data_wkly!BC:BC,MATCH($B233,data_wkly!$C:$C,0),1))),"na")=0,"",IFERROR(IF(INDEX(data_wkly!BC:BC,MATCH($B233,data_wkly!$C:$C,0),1)=0,"",_xlfn.NUMBERVALUE(INDEX(data_wkly!BC:BC,MATCH($B233,data_wkly!$C:$C,0),1))),"na"))</f>
        <v>215.07</v>
      </c>
      <c r="T233" s="124" t="str">
        <f>IFERROR(IF(INDEX(data_wkly!BL:BL,MATCH($B233,data_wkly!$C:$C,0),1)=0,"",_xlfn.NUMBERVALUE(INDEX(data_wkly!BL:BL,MATCH($B233,data_wkly!$C:$C,0),1))),"na")</f>
        <v/>
      </c>
      <c r="U233" s="124">
        <f>IF(IFERROR(IF(INDEX(data_wkly!BD:BD,MATCH($B233,data_wkly!$C:$C,0),1)=0,"",_xlfn.NUMBERVALUE(INDEX(data_wkly!BD:BD,MATCH($B233,data_wkly!$C:$C,0),1))),"na")=0,"",IFERROR(IF(INDEX(data_wkly!BD:BD,MATCH($B233,data_wkly!$C:$C,0),1)=0,"",_xlfn.NUMBERVALUE(INDEX(data_wkly!BD:BD,MATCH($B233,data_wkly!$C:$C,0),1))),"na"))</f>
        <v>212.92</v>
      </c>
      <c r="V233" s="124">
        <f>IF(IFERROR(IF(INDEX(data_wkly!BE:BE,MATCH($B233,data_wkly!$C:$C,0),1)=0,"",_xlfn.NUMBERVALUE(INDEX(data_wkly!BE:BE,MATCH($B233,data_wkly!$C:$C,0),1))),"na")=0,"",IFERROR(IF(INDEX(data_wkly!BE:BE,MATCH($B233,data_wkly!$C:$C,0),1)=0,"",_xlfn.NUMBERVALUE(INDEX(data_wkly!BE:BE,MATCH($B233,data_wkly!$C:$C,0),1))),"na"))</f>
        <v>197.52</v>
      </c>
      <c r="W233" s="124">
        <f>IF(IFERROR(IF(INDEX(data_wkly!BF:BF,MATCH($B233,data_wkly!$C:$C,0),1)=0,"",_xlfn.NUMBERVALUE(INDEX(data_wkly!BF:BF,MATCH($B233,data_wkly!$C:$C,0),1))),"na")=0,"",IFERROR(IF(INDEX(data_wkly!BF:BF,MATCH($B233,data_wkly!$C:$C,0),1)=0,"",_xlfn.NUMBERVALUE(INDEX(data_wkly!BF:BF,MATCH($B233,data_wkly!$C:$C,0),1))),"na"))</f>
        <v>214.41</v>
      </c>
      <c r="X233" s="124" t="str">
        <f>IFERROR(IF(INDEX(data_wkly!BK:BK,MATCH($B233,data_wkly!$C:$C,0),1)=0,"",_xlfn.NUMBERVALUE(INDEX(data_wkly!BK:BK,MATCH($B233,data_wkly!$C:$C,0),1))),"na")</f>
        <v/>
      </c>
      <c r="Y233" s="124">
        <f>IF(IFERROR(IF(INDEX(data_wkly!BG:BG,MATCH($B233,data_wkly!$C:$C,0),1)=0,"",_xlfn.NUMBERVALUE(INDEX(data_wkly!BG:BG,MATCH($B233,data_wkly!$C:$C,0),1))),"na")=0,"",IFERROR(IF(INDEX(data_wkly!BG:BG,MATCH($B233,data_wkly!$C:$C,0),1)=0,"",_xlfn.NUMBERVALUE(INDEX(data_wkly!BG:BG,MATCH($B233,data_wkly!$C:$C,0),1))),"na"))</f>
        <v>215.67</v>
      </c>
      <c r="AJ233" s="41">
        <f t="shared" si="12"/>
        <v>1</v>
      </c>
    </row>
    <row r="234" spans="1:36" ht="15.5">
      <c r="A234" s="88">
        <f t="shared" si="11"/>
        <v>2</v>
      </c>
      <c r="B234" s="89">
        <f t="shared" si="13"/>
        <v>45290</v>
      </c>
      <c r="C234" s="122">
        <f>IF(IFERROR(IF(INDEX(data_wkly!AO:AO,MATCH($B234,data_wkly!$C:$C,0),1)=0,"",_xlfn.NUMBERVALUE(INDEX(data_wkly!AO:AO,MATCH($B234,data_wkly!$C:$C,0),1))),"na")=0,"",IFERROR(IF(INDEX(data_wkly!AO:AO,MATCH($B234,data_wkly!$C:$C,0),1)=0,"",_xlfn.NUMBERVALUE(INDEX(data_wkly!AO:AO,MATCH($B234,data_wkly!$C:$C,0),1))),"na"))</f>
        <v>100</v>
      </c>
      <c r="D234" s="122">
        <f>IF(IFERROR(IF(INDEX(data_wkly!AP:AP,MATCH($B234,data_wkly!$C:$C,0),1)=0,"",_xlfn.NUMBERVALUE(INDEX(data_wkly!AP:AP,MATCH($B234,data_wkly!$C:$C,0),1))),"na")=0,"",IFERROR(IF(INDEX(data_wkly!AP:AP,MATCH($B234,data_wkly!$C:$C,0),1)=0,"",_xlfn.NUMBERVALUE(INDEX(data_wkly!AP:AP,MATCH($B234,data_wkly!$C:$C,0),1))),"na"))</f>
        <v>695</v>
      </c>
      <c r="E234" s="122">
        <f>IF(IFERROR(IF(INDEX(data_wkly!AQ:AQ,MATCH($B234,data_wkly!$C:$C,0),1)=0,"",_xlfn.NUMBERVALUE(INDEX(data_wkly!AQ:AQ,MATCH($B234,data_wkly!$C:$C,0),1))),"na")=0,"",IFERROR(IF(INDEX(data_wkly!AQ:AQ,MATCH($B234,data_wkly!$C:$C,0),1)=0,"",_xlfn.NUMBERVALUE(INDEX(data_wkly!AQ:AQ,MATCH($B234,data_wkly!$C:$C,0),1))),"na"))</f>
        <v>4622</v>
      </c>
      <c r="F234" s="122">
        <f>IF(IFERROR(IF(INDEX(data_wkly!AR:AR,MATCH($B234,data_wkly!$C:$C,0),1)=0,"",_xlfn.NUMBERVALUE(INDEX(data_wkly!AR:AR,MATCH($B234,data_wkly!$C:$C,0),1))),"na")=0,"",IFERROR(IF(INDEX(data_wkly!AR:AR,MATCH($B234,data_wkly!$C:$C,0),1)=0,"",_xlfn.NUMBERVALUE(INDEX(data_wkly!AR:AR,MATCH($B234,data_wkly!$C:$C,0),1))),"na"))</f>
        <v>13425</v>
      </c>
      <c r="G234" s="122">
        <f>IF(IFERROR(IF(INDEX(data_wkly!AS:AS,MATCH($B234,data_wkly!$C:$C,0),1)=0,"",_xlfn.NUMBERVALUE(INDEX(data_wkly!AS:AS,MATCH($B234,data_wkly!$C:$C,0),1))),"na")=0,"",IFERROR(IF(INDEX(data_wkly!AS:AS,MATCH($B234,data_wkly!$C:$C,0),1)=0,"",_xlfn.NUMBERVALUE(INDEX(data_wkly!AS:AS,MATCH($B234,data_wkly!$C:$C,0),1))),"na"))</f>
        <v>12402</v>
      </c>
      <c r="H234" s="122" t="str">
        <f>IFERROR(IF(INDEX(data_wkly!BJ:BJ,MATCH($B234,data_wkly!$C:$C,0),1)=0,"",_xlfn.NUMBERVALUE(INDEX(data_wkly!BJ:BJ,MATCH($B234,data_wkly!$C:$C,0),1))),"na")</f>
        <v/>
      </c>
      <c r="I234" s="122">
        <f>IF(IFERROR(IF(INDEX(data_wkly!AT:AT,MATCH($B234,data_wkly!$C:$C,0),1)=0,"",_xlfn.NUMBERVALUE(INDEX(data_wkly!AT:AT,MATCH($B234,data_wkly!$C:$C,0),1))),"na")=0,"",IFERROR(IF(INDEX(data_wkly!AT:AT,MATCH($B234,data_wkly!$C:$C,0),1)=0,"",_xlfn.NUMBERVALUE(INDEX(data_wkly!AT:AT,MATCH($B234,data_wkly!$C:$C,0),1))),"na"))</f>
        <v>2888</v>
      </c>
      <c r="J234" s="122">
        <f>IF(IFERROR(IF(INDEX(data_wkly!AU:AU,MATCH($B234,data_wkly!$C:$C,0),1)=0,"",_xlfn.NUMBERVALUE(INDEX(data_wkly!AU:AU,MATCH($B234,data_wkly!$C:$C,0),1))),"na")=0,"",IFERROR(IF(INDEX(data_wkly!AU:AU,MATCH($B234,data_wkly!$C:$C,0),1)=0,"",_xlfn.NUMBERVALUE(INDEX(data_wkly!AU:AU,MATCH($B234,data_wkly!$C:$C,0),1))),"na"))</f>
        <v>1723</v>
      </c>
      <c r="K234" s="122">
        <f>IF(IFERROR(IF(INDEX(data_wkly!AV:AV,MATCH($B234,data_wkly!$C:$C,0),1)=0,"",_xlfn.NUMBERVALUE(INDEX(data_wkly!AV:AV,MATCH($B234,data_wkly!$C:$C,0),1))),"na")=0,"",IFERROR(IF(INDEX(data_wkly!AV:AV,MATCH($B234,data_wkly!$C:$C,0),1)=0,"",_xlfn.NUMBERVALUE(INDEX(data_wkly!AV:AV,MATCH($B234,data_wkly!$C:$C,0),1))),"na"))</f>
        <v>35855</v>
      </c>
      <c r="L234" s="122" t="str">
        <f>IFERROR(IF(INDEX(data_wkly!BI:BI,MATCH($B234,data_wkly!$C:$C,0),1)=0,"",_xlfn.NUMBERVALUE(INDEX(data_wkly!BI:BI,MATCH($B234,data_wkly!$C:$C,0),1))),"na")</f>
        <v/>
      </c>
      <c r="M234" s="122">
        <f>IF(IFERROR(IF(INDEX(data_wkly!AW:AW,MATCH($B234,data_wkly!$C:$C,0),1)=0,"",_xlfn.NUMBERVALUE(INDEX(data_wkly!AW:AW,MATCH($B234,data_wkly!$C:$C,0),1))),"na")=0,"",IFERROR(IF(INDEX(data_wkly!AW:AW,MATCH($B234,data_wkly!$C:$C,0),1)=0,"",_xlfn.NUMBERVALUE(INDEX(data_wkly!AW:AW,MATCH($B234,data_wkly!$C:$C,0),1))),"na"))</f>
        <v>33337</v>
      </c>
      <c r="N234" s="123"/>
      <c r="O234" s="124">
        <f>IF(IFERROR(IF(INDEX(data_wkly!AY:AY,MATCH($B234,data_wkly!$C:$C,0),1)=0,"",_xlfn.NUMBERVALUE(INDEX(data_wkly!AY:AY,MATCH($B234,data_wkly!$C:$C,0),1))),"na")=0,"",IFERROR(IF(INDEX(data_wkly!AY:AY,MATCH($B234,data_wkly!$C:$C,0),1)=0,"",_xlfn.NUMBERVALUE(INDEX(data_wkly!AY:AY,MATCH($B234,data_wkly!$C:$C,0),1))),"na"))</f>
        <v>160.52000000000001</v>
      </c>
      <c r="P234" s="124">
        <f>IF(IFERROR(IF(INDEX(data_wkly!AZ:AZ,MATCH($B234,data_wkly!$C:$C,0),1)=0,"",_xlfn.NUMBERVALUE(INDEX(data_wkly!AZ:AZ,MATCH($B234,data_wkly!$C:$C,0),1))),"na")=0,"",IFERROR(IF(INDEX(data_wkly!AZ:AZ,MATCH($B234,data_wkly!$C:$C,0),1)=0,"",_xlfn.NUMBERVALUE(INDEX(data_wkly!AZ:AZ,MATCH($B234,data_wkly!$C:$C,0),1))),"na"))</f>
        <v>202.51</v>
      </c>
      <c r="Q234" s="124">
        <f>IF(IFERROR(IF(INDEX(data_wkly!BA:BA,MATCH($B234,data_wkly!$C:$C,0),1)=0,"",_xlfn.NUMBERVALUE(INDEX(data_wkly!BA:BA,MATCH($B234,data_wkly!$C:$C,0),1))),"na")=0,"",IFERROR(IF(INDEX(data_wkly!BA:BA,MATCH($B234,data_wkly!$C:$C,0),1)=0,"",_xlfn.NUMBERVALUE(INDEX(data_wkly!BA:BA,MATCH($B234,data_wkly!$C:$C,0),1))),"na"))</f>
        <v>215.46</v>
      </c>
      <c r="R234" s="124">
        <f>IF(IFERROR(IF(INDEX(data_wkly!BB:BB,MATCH($B234,data_wkly!$C:$C,0),1)=0,"",_xlfn.NUMBERVALUE(INDEX(data_wkly!BB:BB,MATCH($B234,data_wkly!$C:$C,0),1))),"na")=0,"",IFERROR(IF(INDEX(data_wkly!BB:BB,MATCH($B234,data_wkly!$C:$C,0),1)=0,"",_xlfn.NUMBERVALUE(INDEX(data_wkly!BB:BB,MATCH($B234,data_wkly!$C:$C,0),1))),"na"))</f>
        <v>216.17</v>
      </c>
      <c r="S234" s="124">
        <f>IF(IFERROR(IF(INDEX(data_wkly!BC:BC,MATCH($B234,data_wkly!$C:$C,0),1)=0,"",_xlfn.NUMBERVALUE(INDEX(data_wkly!BC:BC,MATCH($B234,data_wkly!$C:$C,0),1))),"na")=0,"",IFERROR(IF(INDEX(data_wkly!BC:BC,MATCH($B234,data_wkly!$C:$C,0),1)=0,"",_xlfn.NUMBERVALUE(INDEX(data_wkly!BC:BC,MATCH($B234,data_wkly!$C:$C,0),1))),"na"))</f>
        <v>214.67</v>
      </c>
      <c r="T234" s="124" t="str">
        <f>IFERROR(IF(INDEX(data_wkly!BL:BL,MATCH($B234,data_wkly!$C:$C,0),1)=0,"",_xlfn.NUMBERVALUE(INDEX(data_wkly!BL:BL,MATCH($B234,data_wkly!$C:$C,0),1))),"na")</f>
        <v/>
      </c>
      <c r="U234" s="124">
        <f>IF(IFERROR(IF(INDEX(data_wkly!BD:BD,MATCH($B234,data_wkly!$C:$C,0),1)=0,"",_xlfn.NUMBERVALUE(INDEX(data_wkly!BD:BD,MATCH($B234,data_wkly!$C:$C,0),1))),"na")=0,"",IFERROR(IF(INDEX(data_wkly!BD:BD,MATCH($B234,data_wkly!$C:$C,0),1)=0,"",_xlfn.NUMBERVALUE(INDEX(data_wkly!BD:BD,MATCH($B234,data_wkly!$C:$C,0),1))),"na"))</f>
        <v>212.6</v>
      </c>
      <c r="V234" s="124">
        <f>IF(IFERROR(IF(INDEX(data_wkly!BE:BE,MATCH($B234,data_wkly!$C:$C,0),1)=0,"",_xlfn.NUMBERVALUE(INDEX(data_wkly!BE:BE,MATCH($B234,data_wkly!$C:$C,0),1))),"na")=0,"",IFERROR(IF(INDEX(data_wkly!BE:BE,MATCH($B234,data_wkly!$C:$C,0),1)=0,"",_xlfn.NUMBERVALUE(INDEX(data_wkly!BE:BE,MATCH($B234,data_wkly!$C:$C,0),1))),"na"))</f>
        <v>195.25</v>
      </c>
      <c r="W234" s="124">
        <f>IF(IFERROR(IF(INDEX(data_wkly!BF:BF,MATCH($B234,data_wkly!$C:$C,0),1)=0,"",_xlfn.NUMBERVALUE(INDEX(data_wkly!BF:BF,MATCH($B234,data_wkly!$C:$C,0),1))),"na")=0,"",IFERROR(IF(INDEX(data_wkly!BF:BF,MATCH($B234,data_wkly!$C:$C,0),1)=0,"",_xlfn.NUMBERVALUE(INDEX(data_wkly!BF:BF,MATCH($B234,data_wkly!$C:$C,0),1))),"na"))</f>
        <v>213.85</v>
      </c>
      <c r="X234" s="124" t="str">
        <f>IFERROR(IF(INDEX(data_wkly!BK:BK,MATCH($B234,data_wkly!$C:$C,0),1)=0,"",_xlfn.NUMBERVALUE(INDEX(data_wkly!BK:BK,MATCH($B234,data_wkly!$C:$C,0),1))),"na")</f>
        <v/>
      </c>
      <c r="Y234" s="124">
        <f>IF(IFERROR(IF(INDEX(data_wkly!BG:BG,MATCH($B234,data_wkly!$C:$C,0),1)=0,"",_xlfn.NUMBERVALUE(INDEX(data_wkly!BG:BG,MATCH($B234,data_wkly!$C:$C,0),1))),"na")=0,"",IFERROR(IF(INDEX(data_wkly!BG:BG,MATCH($B234,data_wkly!$C:$C,0),1)=0,"",_xlfn.NUMBERVALUE(INDEX(data_wkly!BG:BG,MATCH($B234,data_wkly!$C:$C,0),1))),"na"))</f>
        <v>215.2</v>
      </c>
      <c r="AJ234" s="41">
        <f t="shared" si="12"/>
        <v>2</v>
      </c>
    </row>
    <row r="235" spans="1:36" ht="15.5">
      <c r="A235" s="88">
        <f t="shared" si="11"/>
        <v>1</v>
      </c>
      <c r="B235" s="89">
        <f t="shared" si="13"/>
        <v>45297</v>
      </c>
      <c r="C235" s="122">
        <f>IF(IFERROR(IF(INDEX(data_wkly!AO:AO,MATCH($B235,data_wkly!$C:$C,0),1)=0,"",_xlfn.NUMBERVALUE(INDEX(data_wkly!AO:AO,MATCH($B235,data_wkly!$C:$C,0),1))),"na")=0,"",IFERROR(IF(INDEX(data_wkly!AO:AO,MATCH($B235,data_wkly!$C:$C,0),1)=0,"",_xlfn.NUMBERVALUE(INDEX(data_wkly!AO:AO,MATCH($B235,data_wkly!$C:$C,0),1))),"na"))</f>
        <v>286</v>
      </c>
      <c r="D235" s="122">
        <f>IF(IFERROR(IF(INDEX(data_wkly!AP:AP,MATCH($B235,data_wkly!$C:$C,0),1)=0,"",_xlfn.NUMBERVALUE(INDEX(data_wkly!AP:AP,MATCH($B235,data_wkly!$C:$C,0),1))),"na")=0,"",IFERROR(IF(INDEX(data_wkly!AP:AP,MATCH($B235,data_wkly!$C:$C,0),1)=0,"",_xlfn.NUMBERVALUE(INDEX(data_wkly!AP:AP,MATCH($B235,data_wkly!$C:$C,0),1))),"na"))</f>
        <v>1035</v>
      </c>
      <c r="E235" s="122">
        <f>IF(IFERROR(IF(INDEX(data_wkly!AQ:AQ,MATCH($B235,data_wkly!$C:$C,0),1)=0,"",_xlfn.NUMBERVALUE(INDEX(data_wkly!AQ:AQ,MATCH($B235,data_wkly!$C:$C,0),1))),"na")=0,"",IFERROR(IF(INDEX(data_wkly!AQ:AQ,MATCH($B235,data_wkly!$C:$C,0),1)=0,"",_xlfn.NUMBERVALUE(INDEX(data_wkly!AQ:AQ,MATCH($B235,data_wkly!$C:$C,0),1))),"na"))</f>
        <v>5691</v>
      </c>
      <c r="F235" s="122">
        <f>IF(IFERROR(IF(INDEX(data_wkly!AR:AR,MATCH($B235,data_wkly!$C:$C,0),1)=0,"",_xlfn.NUMBERVALUE(INDEX(data_wkly!AR:AR,MATCH($B235,data_wkly!$C:$C,0),1))),"na")=0,"",IFERROR(IF(INDEX(data_wkly!AR:AR,MATCH($B235,data_wkly!$C:$C,0),1)=0,"",_xlfn.NUMBERVALUE(INDEX(data_wkly!AR:AR,MATCH($B235,data_wkly!$C:$C,0),1))),"na"))</f>
        <v>17367</v>
      </c>
      <c r="G235" s="122">
        <f>IF(IFERROR(IF(INDEX(data_wkly!AS:AS,MATCH($B235,data_wkly!$C:$C,0),1)=0,"",_xlfn.NUMBERVALUE(INDEX(data_wkly!AS:AS,MATCH($B235,data_wkly!$C:$C,0),1))),"na")=0,"",IFERROR(IF(INDEX(data_wkly!AS:AS,MATCH($B235,data_wkly!$C:$C,0),1)=0,"",_xlfn.NUMBERVALUE(INDEX(data_wkly!AS:AS,MATCH($B235,data_wkly!$C:$C,0),1))),"na"))</f>
        <v>18609</v>
      </c>
      <c r="H235" s="122" t="str">
        <f>IFERROR(IF(INDEX(data_wkly!BJ:BJ,MATCH($B235,data_wkly!$C:$C,0),1)=0,"",_xlfn.NUMBERVALUE(INDEX(data_wkly!BJ:BJ,MATCH($B235,data_wkly!$C:$C,0),1))),"na")</f>
        <v/>
      </c>
      <c r="I235" s="122">
        <f>IF(IFERROR(IF(INDEX(data_wkly!AT:AT,MATCH($B235,data_wkly!$C:$C,0),1)=0,"",_xlfn.NUMBERVALUE(INDEX(data_wkly!AT:AT,MATCH($B235,data_wkly!$C:$C,0),1))),"na")=0,"",IFERROR(IF(INDEX(data_wkly!AT:AT,MATCH($B235,data_wkly!$C:$C,0),1)=0,"",_xlfn.NUMBERVALUE(INDEX(data_wkly!AT:AT,MATCH($B235,data_wkly!$C:$C,0),1))),"na"))</f>
        <v>4912</v>
      </c>
      <c r="J235" s="122">
        <f>IF(IFERROR(IF(INDEX(data_wkly!AU:AU,MATCH($B235,data_wkly!$C:$C,0),1)=0,"",_xlfn.NUMBERVALUE(INDEX(data_wkly!AU:AU,MATCH($B235,data_wkly!$C:$C,0),1))),"na")=0,"",IFERROR(IF(INDEX(data_wkly!AU:AU,MATCH($B235,data_wkly!$C:$C,0),1)=0,"",_xlfn.NUMBERVALUE(INDEX(data_wkly!AU:AU,MATCH($B235,data_wkly!$C:$C,0),1))),"na"))</f>
        <v>3296</v>
      </c>
      <c r="K235" s="122">
        <f>IF(IFERROR(IF(INDEX(data_wkly!AV:AV,MATCH($B235,data_wkly!$C:$C,0),1)=0,"",_xlfn.NUMBERVALUE(INDEX(data_wkly!AV:AV,MATCH($B235,data_wkly!$C:$C,0),1))),"na")=0,"",IFERROR(IF(INDEX(data_wkly!AV:AV,MATCH($B235,data_wkly!$C:$C,0),1)=0,"",_xlfn.NUMBERVALUE(INDEX(data_wkly!AV:AV,MATCH($B235,data_wkly!$C:$C,0),1))),"na"))</f>
        <v>51196</v>
      </c>
      <c r="L235" s="122" t="str">
        <f>IFERROR(IF(INDEX(data_wkly!BI:BI,MATCH($B235,data_wkly!$C:$C,0),1)=0,"",_xlfn.NUMBERVALUE(INDEX(data_wkly!BI:BI,MATCH($B235,data_wkly!$C:$C,0),1))),"na")</f>
        <v/>
      </c>
      <c r="M235" s="122">
        <f>IF(IFERROR(IF(INDEX(data_wkly!AW:AW,MATCH($B235,data_wkly!$C:$C,0),1)=0,"",_xlfn.NUMBERVALUE(INDEX(data_wkly!AW:AW,MATCH($B235,data_wkly!$C:$C,0),1))),"na")=0,"",IFERROR(IF(INDEX(data_wkly!AW:AW,MATCH($B235,data_wkly!$C:$C,0),1)=0,"",_xlfn.NUMBERVALUE(INDEX(data_wkly!AW:AW,MATCH($B235,data_wkly!$C:$C,0),1))),"na"))</f>
        <v>46579</v>
      </c>
      <c r="N235" s="123"/>
      <c r="O235" s="124">
        <f>IF(IFERROR(IF(INDEX(data_wkly!AY:AY,MATCH($B235,data_wkly!$C:$C,0),1)=0,"",_xlfn.NUMBERVALUE(INDEX(data_wkly!AY:AY,MATCH($B235,data_wkly!$C:$C,0),1))),"na")=0,"",IFERROR(IF(INDEX(data_wkly!AY:AY,MATCH($B235,data_wkly!$C:$C,0),1)=0,"",_xlfn.NUMBERVALUE(INDEX(data_wkly!AY:AY,MATCH($B235,data_wkly!$C:$C,0),1))),"na"))</f>
        <v>159.33000000000001</v>
      </c>
      <c r="P235" s="124">
        <f>IF(IFERROR(IF(INDEX(data_wkly!AZ:AZ,MATCH($B235,data_wkly!$C:$C,0),1)=0,"",_xlfn.NUMBERVALUE(INDEX(data_wkly!AZ:AZ,MATCH($B235,data_wkly!$C:$C,0),1))),"na")=0,"",IFERROR(IF(INDEX(data_wkly!AZ:AZ,MATCH($B235,data_wkly!$C:$C,0),1)=0,"",_xlfn.NUMBERVALUE(INDEX(data_wkly!AZ:AZ,MATCH($B235,data_wkly!$C:$C,0),1))),"na"))</f>
        <v>205.72</v>
      </c>
      <c r="Q235" s="124">
        <f>IF(IFERROR(IF(INDEX(data_wkly!BA:BA,MATCH($B235,data_wkly!$C:$C,0),1)=0,"",_xlfn.NUMBERVALUE(INDEX(data_wkly!BA:BA,MATCH($B235,data_wkly!$C:$C,0),1))),"na")=0,"",IFERROR(IF(INDEX(data_wkly!BA:BA,MATCH($B235,data_wkly!$C:$C,0),1)=0,"",_xlfn.NUMBERVALUE(INDEX(data_wkly!BA:BA,MATCH($B235,data_wkly!$C:$C,0),1))),"na"))</f>
        <v>214.58</v>
      </c>
      <c r="R235" s="124">
        <f>IF(IFERROR(IF(INDEX(data_wkly!BB:BB,MATCH($B235,data_wkly!$C:$C,0),1)=0,"",_xlfn.NUMBERVALUE(INDEX(data_wkly!BB:BB,MATCH($B235,data_wkly!$C:$C,0),1))),"na")=0,"",IFERROR(IF(INDEX(data_wkly!BB:BB,MATCH($B235,data_wkly!$C:$C,0),1)=0,"",_xlfn.NUMBERVALUE(INDEX(data_wkly!BB:BB,MATCH($B235,data_wkly!$C:$C,0),1))),"na"))</f>
        <v>215.37</v>
      </c>
      <c r="S235" s="124">
        <f>IF(IFERROR(IF(INDEX(data_wkly!BC:BC,MATCH($B235,data_wkly!$C:$C,0),1)=0,"",_xlfn.NUMBERVALUE(INDEX(data_wkly!BC:BC,MATCH($B235,data_wkly!$C:$C,0),1))),"na")=0,"",IFERROR(IF(INDEX(data_wkly!BC:BC,MATCH($B235,data_wkly!$C:$C,0),1)=0,"",_xlfn.NUMBERVALUE(INDEX(data_wkly!BC:BC,MATCH($B235,data_wkly!$C:$C,0),1))),"na"))</f>
        <v>214.08</v>
      </c>
      <c r="T235" s="124" t="str">
        <f>IFERROR(IF(INDEX(data_wkly!BL:BL,MATCH($B235,data_wkly!$C:$C,0),1)=0,"",_xlfn.NUMBERVALUE(INDEX(data_wkly!BL:BL,MATCH($B235,data_wkly!$C:$C,0),1))),"na")</f>
        <v/>
      </c>
      <c r="U235" s="124">
        <f>IF(IFERROR(IF(INDEX(data_wkly!BD:BD,MATCH($B235,data_wkly!$C:$C,0),1)=0,"",_xlfn.NUMBERVALUE(INDEX(data_wkly!BD:BD,MATCH($B235,data_wkly!$C:$C,0),1))),"na")=0,"",IFERROR(IF(INDEX(data_wkly!BD:BD,MATCH($B235,data_wkly!$C:$C,0),1)=0,"",_xlfn.NUMBERVALUE(INDEX(data_wkly!BD:BD,MATCH($B235,data_wkly!$C:$C,0),1))),"na"))</f>
        <v>212.13</v>
      </c>
      <c r="V235" s="124">
        <f>IF(IFERROR(IF(INDEX(data_wkly!BE:BE,MATCH($B235,data_wkly!$C:$C,0),1)=0,"",_xlfn.NUMBERVALUE(INDEX(data_wkly!BE:BE,MATCH($B235,data_wkly!$C:$C,0),1))),"na")=0,"",IFERROR(IF(INDEX(data_wkly!BE:BE,MATCH($B235,data_wkly!$C:$C,0),1)=0,"",_xlfn.NUMBERVALUE(INDEX(data_wkly!BE:BE,MATCH($B235,data_wkly!$C:$C,0),1))),"na"))</f>
        <v>196.72</v>
      </c>
      <c r="W235" s="124">
        <f>IF(IFERROR(IF(INDEX(data_wkly!BF:BF,MATCH($B235,data_wkly!$C:$C,0),1)=0,"",_xlfn.NUMBERVALUE(INDEX(data_wkly!BF:BF,MATCH($B235,data_wkly!$C:$C,0),1))),"na")=0,"",IFERROR(IF(INDEX(data_wkly!BF:BF,MATCH($B235,data_wkly!$C:$C,0),1)=0,"",_xlfn.NUMBERVALUE(INDEX(data_wkly!BF:BF,MATCH($B235,data_wkly!$C:$C,0),1))),"na"))</f>
        <v>212.79</v>
      </c>
      <c r="X235" s="124" t="str">
        <f>IFERROR(IF(INDEX(data_wkly!BK:BK,MATCH($B235,data_wkly!$C:$C,0),1)=0,"",_xlfn.NUMBERVALUE(INDEX(data_wkly!BK:BK,MATCH($B235,data_wkly!$C:$C,0),1))),"na")</f>
        <v/>
      </c>
      <c r="Y235" s="124">
        <f>IF(IFERROR(IF(INDEX(data_wkly!BG:BG,MATCH($B235,data_wkly!$C:$C,0),1)=0,"",_xlfn.NUMBERVALUE(INDEX(data_wkly!BG:BG,MATCH($B235,data_wkly!$C:$C,0),1))),"na")=0,"",IFERROR(IF(INDEX(data_wkly!BG:BG,MATCH($B235,data_wkly!$C:$C,0),1)=0,"",_xlfn.NUMBERVALUE(INDEX(data_wkly!BG:BG,MATCH($B235,data_wkly!$C:$C,0),1))),"na"))</f>
        <v>214.41</v>
      </c>
      <c r="AJ235" s="41">
        <f t="shared" si="12"/>
        <v>1</v>
      </c>
    </row>
    <row r="236" spans="1:36" ht="15.5">
      <c r="A236" s="88">
        <f t="shared" si="11"/>
        <v>2</v>
      </c>
      <c r="B236" s="89">
        <f t="shared" si="13"/>
        <v>45304</v>
      </c>
      <c r="C236" s="122">
        <f>IF(IFERROR(IF(INDEX(data_wkly!AO:AO,MATCH($B236,data_wkly!$C:$C,0),1)=0,"",_xlfn.NUMBERVALUE(INDEX(data_wkly!AO:AO,MATCH($B236,data_wkly!$C:$C,0),1))),"na")=0,"",IFERROR(IF(INDEX(data_wkly!AO:AO,MATCH($B236,data_wkly!$C:$C,0),1)=0,"",_xlfn.NUMBERVALUE(INDEX(data_wkly!AO:AO,MATCH($B236,data_wkly!$C:$C,0),1))),"na"))</f>
        <v>361</v>
      </c>
      <c r="D236" s="122">
        <f>IF(IFERROR(IF(INDEX(data_wkly!AP:AP,MATCH($B236,data_wkly!$C:$C,0),1)=0,"",_xlfn.NUMBERVALUE(INDEX(data_wkly!AP:AP,MATCH($B236,data_wkly!$C:$C,0),1))),"na")=0,"",IFERROR(IF(INDEX(data_wkly!AP:AP,MATCH($B236,data_wkly!$C:$C,0),1)=0,"",_xlfn.NUMBERVALUE(INDEX(data_wkly!AP:AP,MATCH($B236,data_wkly!$C:$C,0),1))),"na"))</f>
        <v>1044</v>
      </c>
      <c r="E236" s="122">
        <f>IF(IFERROR(IF(INDEX(data_wkly!AQ:AQ,MATCH($B236,data_wkly!$C:$C,0),1)=0,"",_xlfn.NUMBERVALUE(INDEX(data_wkly!AQ:AQ,MATCH($B236,data_wkly!$C:$C,0),1))),"na")=0,"",IFERROR(IF(INDEX(data_wkly!AQ:AQ,MATCH($B236,data_wkly!$C:$C,0),1)=0,"",_xlfn.NUMBERVALUE(INDEX(data_wkly!AQ:AQ,MATCH($B236,data_wkly!$C:$C,0),1))),"na"))</f>
        <v>7262</v>
      </c>
      <c r="F236" s="122">
        <f>IF(IFERROR(IF(INDEX(data_wkly!AR:AR,MATCH($B236,data_wkly!$C:$C,0),1)=0,"",_xlfn.NUMBERVALUE(INDEX(data_wkly!AR:AR,MATCH($B236,data_wkly!$C:$C,0),1))),"na")=0,"",IFERROR(IF(INDEX(data_wkly!AR:AR,MATCH($B236,data_wkly!$C:$C,0),1)=0,"",_xlfn.NUMBERVALUE(INDEX(data_wkly!AR:AR,MATCH($B236,data_wkly!$C:$C,0),1))),"na"))</f>
        <v>21129</v>
      </c>
      <c r="G236" s="122">
        <f>IF(IFERROR(IF(INDEX(data_wkly!AS:AS,MATCH($B236,data_wkly!$C:$C,0),1)=0,"",_xlfn.NUMBERVALUE(INDEX(data_wkly!AS:AS,MATCH($B236,data_wkly!$C:$C,0),1))),"na")=0,"",IFERROR(IF(INDEX(data_wkly!AS:AS,MATCH($B236,data_wkly!$C:$C,0),1)=0,"",_xlfn.NUMBERVALUE(INDEX(data_wkly!AS:AS,MATCH($B236,data_wkly!$C:$C,0),1))),"na"))</f>
        <v>22248</v>
      </c>
      <c r="H236" s="122" t="str">
        <f>IFERROR(IF(INDEX(data_wkly!BJ:BJ,MATCH($B236,data_wkly!$C:$C,0),1)=0,"",_xlfn.NUMBERVALUE(INDEX(data_wkly!BJ:BJ,MATCH($B236,data_wkly!$C:$C,0),1))),"na")</f>
        <v/>
      </c>
      <c r="I236" s="122">
        <f>IF(IFERROR(IF(INDEX(data_wkly!AT:AT,MATCH($B236,data_wkly!$C:$C,0),1)=0,"",_xlfn.NUMBERVALUE(INDEX(data_wkly!AT:AT,MATCH($B236,data_wkly!$C:$C,0),1))),"na")=0,"",IFERROR(IF(INDEX(data_wkly!AT:AT,MATCH($B236,data_wkly!$C:$C,0),1)=0,"",_xlfn.NUMBERVALUE(INDEX(data_wkly!AT:AT,MATCH($B236,data_wkly!$C:$C,0),1))),"na"))</f>
        <v>6075</v>
      </c>
      <c r="J236" s="122">
        <f>IF(IFERROR(IF(INDEX(data_wkly!AU:AU,MATCH($B236,data_wkly!$C:$C,0),1)=0,"",_xlfn.NUMBERVALUE(INDEX(data_wkly!AU:AU,MATCH($B236,data_wkly!$C:$C,0),1))),"na")=0,"",IFERROR(IF(INDEX(data_wkly!AU:AU,MATCH($B236,data_wkly!$C:$C,0),1)=0,"",_xlfn.NUMBERVALUE(INDEX(data_wkly!AU:AU,MATCH($B236,data_wkly!$C:$C,0),1))),"na"))</f>
        <v>4166</v>
      </c>
      <c r="K236" s="122">
        <f>IF(IFERROR(IF(INDEX(data_wkly!AV:AV,MATCH($B236,data_wkly!$C:$C,0),1)=0,"",_xlfn.NUMBERVALUE(INDEX(data_wkly!AV:AV,MATCH($B236,data_wkly!$C:$C,0),1))),"na")=0,"",IFERROR(IF(INDEX(data_wkly!AV:AV,MATCH($B236,data_wkly!$C:$C,0),1)=0,"",_xlfn.NUMBERVALUE(INDEX(data_wkly!AV:AV,MATCH($B236,data_wkly!$C:$C,0),1))),"na"))</f>
        <v>62285</v>
      </c>
      <c r="L236" s="122" t="str">
        <f>IFERROR(IF(INDEX(data_wkly!BI:BI,MATCH($B236,data_wkly!$C:$C,0),1)=0,"",_xlfn.NUMBERVALUE(INDEX(data_wkly!BI:BI,MATCH($B236,data_wkly!$C:$C,0),1))),"na")</f>
        <v/>
      </c>
      <c r="M236" s="122">
        <f>IF(IFERROR(IF(INDEX(data_wkly!AW:AW,MATCH($B236,data_wkly!$C:$C,0),1)=0,"",_xlfn.NUMBERVALUE(INDEX(data_wkly!AW:AW,MATCH($B236,data_wkly!$C:$C,0),1))),"na")=0,"",IFERROR(IF(INDEX(data_wkly!AW:AW,MATCH($B236,data_wkly!$C:$C,0),1)=0,"",_xlfn.NUMBERVALUE(INDEX(data_wkly!AW:AW,MATCH($B236,data_wkly!$C:$C,0),1))),"na"))</f>
        <v>56714</v>
      </c>
      <c r="N236" s="123"/>
      <c r="O236" s="124">
        <f>IF(IFERROR(IF(INDEX(data_wkly!AY:AY,MATCH($B236,data_wkly!$C:$C,0),1)=0,"",_xlfn.NUMBERVALUE(INDEX(data_wkly!AY:AY,MATCH($B236,data_wkly!$C:$C,0),1))),"na")=0,"",IFERROR(IF(INDEX(data_wkly!AY:AY,MATCH($B236,data_wkly!$C:$C,0),1)=0,"",_xlfn.NUMBERVALUE(INDEX(data_wkly!AY:AY,MATCH($B236,data_wkly!$C:$C,0),1))),"na"))</f>
        <v>157.72999999999999</v>
      </c>
      <c r="P236" s="124">
        <f>IF(IFERROR(IF(INDEX(data_wkly!AZ:AZ,MATCH($B236,data_wkly!$C:$C,0),1)=0,"",_xlfn.NUMBERVALUE(INDEX(data_wkly!AZ:AZ,MATCH($B236,data_wkly!$C:$C,0),1))),"na")=0,"",IFERROR(IF(INDEX(data_wkly!AZ:AZ,MATCH($B236,data_wkly!$C:$C,0),1)=0,"",_xlfn.NUMBERVALUE(INDEX(data_wkly!AZ:AZ,MATCH($B236,data_wkly!$C:$C,0),1))),"na"))</f>
        <v>200.72</v>
      </c>
      <c r="Q236" s="124">
        <f>IF(IFERROR(IF(INDEX(data_wkly!BA:BA,MATCH($B236,data_wkly!$C:$C,0),1)=0,"",_xlfn.NUMBERVALUE(INDEX(data_wkly!BA:BA,MATCH($B236,data_wkly!$C:$C,0),1))),"na")=0,"",IFERROR(IF(INDEX(data_wkly!BA:BA,MATCH($B236,data_wkly!$C:$C,0),1)=0,"",_xlfn.NUMBERVALUE(INDEX(data_wkly!BA:BA,MATCH($B236,data_wkly!$C:$C,0),1))),"na"))</f>
        <v>214.07</v>
      </c>
      <c r="R236" s="124">
        <f>IF(IFERROR(IF(INDEX(data_wkly!BB:BB,MATCH($B236,data_wkly!$C:$C,0),1)=0,"",_xlfn.NUMBERVALUE(INDEX(data_wkly!BB:BB,MATCH($B236,data_wkly!$C:$C,0),1))),"na")=0,"",IFERROR(IF(INDEX(data_wkly!BB:BB,MATCH($B236,data_wkly!$C:$C,0),1)=0,"",_xlfn.NUMBERVALUE(INDEX(data_wkly!BB:BB,MATCH($B236,data_wkly!$C:$C,0),1))),"na"))</f>
        <v>215.02</v>
      </c>
      <c r="S236" s="124">
        <f>IF(IFERROR(IF(INDEX(data_wkly!BC:BC,MATCH($B236,data_wkly!$C:$C,0),1)=0,"",_xlfn.NUMBERVALUE(INDEX(data_wkly!BC:BC,MATCH($B236,data_wkly!$C:$C,0),1))),"na")=0,"",IFERROR(IF(INDEX(data_wkly!BC:BC,MATCH($B236,data_wkly!$C:$C,0),1)=0,"",_xlfn.NUMBERVALUE(INDEX(data_wkly!BC:BC,MATCH($B236,data_wkly!$C:$C,0),1))),"na"))</f>
        <v>213.79</v>
      </c>
      <c r="T236" s="124" t="str">
        <f>IFERROR(IF(INDEX(data_wkly!BL:BL,MATCH($B236,data_wkly!$C:$C,0),1)=0,"",_xlfn.NUMBERVALUE(INDEX(data_wkly!BL:BL,MATCH($B236,data_wkly!$C:$C,0),1))),"na")</f>
        <v/>
      </c>
      <c r="U236" s="124">
        <f>IF(IFERROR(IF(INDEX(data_wkly!BD:BD,MATCH($B236,data_wkly!$C:$C,0),1)=0,"",_xlfn.NUMBERVALUE(INDEX(data_wkly!BD:BD,MATCH($B236,data_wkly!$C:$C,0),1))),"na")=0,"",IFERROR(IF(INDEX(data_wkly!BD:BD,MATCH($B236,data_wkly!$C:$C,0),1)=0,"",_xlfn.NUMBERVALUE(INDEX(data_wkly!BD:BD,MATCH($B236,data_wkly!$C:$C,0),1))),"na"))</f>
        <v>211.98</v>
      </c>
      <c r="V236" s="124">
        <f>IF(IFERROR(IF(INDEX(data_wkly!BE:BE,MATCH($B236,data_wkly!$C:$C,0),1)=0,"",_xlfn.NUMBERVALUE(INDEX(data_wkly!BE:BE,MATCH($B236,data_wkly!$C:$C,0),1))),"na")=0,"",IFERROR(IF(INDEX(data_wkly!BE:BE,MATCH($B236,data_wkly!$C:$C,0),1)=0,"",_xlfn.NUMBERVALUE(INDEX(data_wkly!BE:BE,MATCH($B236,data_wkly!$C:$C,0),1))),"na"))</f>
        <v>195.29</v>
      </c>
      <c r="W236" s="124">
        <f>IF(IFERROR(IF(INDEX(data_wkly!BF:BF,MATCH($B236,data_wkly!$C:$C,0),1)=0,"",_xlfn.NUMBERVALUE(INDEX(data_wkly!BF:BF,MATCH($B236,data_wkly!$C:$C,0),1))),"na")=0,"",IFERROR(IF(INDEX(data_wkly!BF:BF,MATCH($B236,data_wkly!$C:$C,0),1)=0,"",_xlfn.NUMBERVALUE(INDEX(data_wkly!BF:BF,MATCH($B236,data_wkly!$C:$C,0),1))),"na"))</f>
        <v>212.28</v>
      </c>
      <c r="X236" s="124" t="str">
        <f>IFERROR(IF(INDEX(data_wkly!BK:BK,MATCH($B236,data_wkly!$C:$C,0),1)=0,"",_xlfn.NUMBERVALUE(INDEX(data_wkly!BK:BK,MATCH($B236,data_wkly!$C:$C,0),1))),"na")</f>
        <v/>
      </c>
      <c r="Y236" s="124">
        <f>IF(IFERROR(IF(INDEX(data_wkly!BG:BG,MATCH($B236,data_wkly!$C:$C,0),1)=0,"",_xlfn.NUMBERVALUE(INDEX(data_wkly!BG:BG,MATCH($B236,data_wkly!$C:$C,0),1))),"na")=0,"",IFERROR(IF(INDEX(data_wkly!BG:BG,MATCH($B236,data_wkly!$C:$C,0),1)=0,"",_xlfn.NUMBERVALUE(INDEX(data_wkly!BG:BG,MATCH($B236,data_wkly!$C:$C,0),1))),"na"))</f>
        <v>214.09</v>
      </c>
      <c r="AJ236" s="41">
        <f t="shared" si="12"/>
        <v>2</v>
      </c>
    </row>
    <row r="237" spans="1:36" ht="15.5">
      <c r="A237" s="88">
        <f t="shared" si="11"/>
        <v>1</v>
      </c>
      <c r="B237" s="89">
        <f t="shared" si="13"/>
        <v>45311</v>
      </c>
      <c r="C237" s="122">
        <f>IF(IFERROR(IF(INDEX(data_wkly!AO:AO,MATCH($B237,data_wkly!$C:$C,0),1)=0,"",_xlfn.NUMBERVALUE(INDEX(data_wkly!AO:AO,MATCH($B237,data_wkly!$C:$C,0),1))),"na")=0,"",IFERROR(IF(INDEX(data_wkly!AO:AO,MATCH($B237,data_wkly!$C:$C,0),1)=0,"",_xlfn.NUMBERVALUE(INDEX(data_wkly!AO:AO,MATCH($B237,data_wkly!$C:$C,0),1))),"na"))</f>
        <v>268</v>
      </c>
      <c r="D237" s="122">
        <f>IF(IFERROR(IF(INDEX(data_wkly!AP:AP,MATCH($B237,data_wkly!$C:$C,0),1)=0,"",_xlfn.NUMBERVALUE(INDEX(data_wkly!AP:AP,MATCH($B237,data_wkly!$C:$C,0),1))),"na")=0,"",IFERROR(IF(INDEX(data_wkly!AP:AP,MATCH($B237,data_wkly!$C:$C,0),1)=0,"",_xlfn.NUMBERVALUE(INDEX(data_wkly!AP:AP,MATCH($B237,data_wkly!$C:$C,0),1))),"na"))</f>
        <v>913</v>
      </c>
      <c r="E237" s="122">
        <f>IF(IFERROR(IF(INDEX(data_wkly!AQ:AQ,MATCH($B237,data_wkly!$C:$C,0),1)=0,"",_xlfn.NUMBERVALUE(INDEX(data_wkly!AQ:AQ,MATCH($B237,data_wkly!$C:$C,0),1))),"na")=0,"",IFERROR(IF(INDEX(data_wkly!AQ:AQ,MATCH($B237,data_wkly!$C:$C,0),1)=0,"",_xlfn.NUMBERVALUE(INDEX(data_wkly!AQ:AQ,MATCH($B237,data_wkly!$C:$C,0),1))),"na"))</f>
        <v>6437</v>
      </c>
      <c r="F237" s="122">
        <f>IF(IFERROR(IF(INDEX(data_wkly!AR:AR,MATCH($B237,data_wkly!$C:$C,0),1)=0,"",_xlfn.NUMBERVALUE(INDEX(data_wkly!AR:AR,MATCH($B237,data_wkly!$C:$C,0),1))),"na")=0,"",IFERROR(IF(INDEX(data_wkly!AR:AR,MATCH($B237,data_wkly!$C:$C,0),1)=0,"",_xlfn.NUMBERVALUE(INDEX(data_wkly!AR:AR,MATCH($B237,data_wkly!$C:$C,0),1))),"na"))</f>
        <v>19804</v>
      </c>
      <c r="G237" s="122">
        <f>IF(IFERROR(IF(INDEX(data_wkly!AS:AS,MATCH($B237,data_wkly!$C:$C,0),1)=0,"",_xlfn.NUMBERVALUE(INDEX(data_wkly!AS:AS,MATCH($B237,data_wkly!$C:$C,0),1))),"na")=0,"",IFERROR(IF(INDEX(data_wkly!AS:AS,MATCH($B237,data_wkly!$C:$C,0),1)=0,"",_xlfn.NUMBERVALUE(INDEX(data_wkly!AS:AS,MATCH($B237,data_wkly!$C:$C,0),1))),"na"))</f>
        <v>22141</v>
      </c>
      <c r="H237" s="122" t="str">
        <f>IFERROR(IF(INDEX(data_wkly!BJ:BJ,MATCH($B237,data_wkly!$C:$C,0),1)=0,"",_xlfn.NUMBERVALUE(INDEX(data_wkly!BJ:BJ,MATCH($B237,data_wkly!$C:$C,0),1))),"na")</f>
        <v/>
      </c>
      <c r="I237" s="122">
        <f>IF(IFERROR(IF(INDEX(data_wkly!AT:AT,MATCH($B237,data_wkly!$C:$C,0),1)=0,"",_xlfn.NUMBERVALUE(INDEX(data_wkly!AT:AT,MATCH($B237,data_wkly!$C:$C,0),1))),"na")=0,"",IFERROR(IF(INDEX(data_wkly!AT:AT,MATCH($B237,data_wkly!$C:$C,0),1)=0,"",_xlfn.NUMBERVALUE(INDEX(data_wkly!AT:AT,MATCH($B237,data_wkly!$C:$C,0),1))),"na"))</f>
        <v>5660</v>
      </c>
      <c r="J237" s="122">
        <f>IF(IFERROR(IF(INDEX(data_wkly!AU:AU,MATCH($B237,data_wkly!$C:$C,0),1)=0,"",_xlfn.NUMBERVALUE(INDEX(data_wkly!AU:AU,MATCH($B237,data_wkly!$C:$C,0),1))),"na")=0,"",IFERROR(IF(INDEX(data_wkly!AU:AU,MATCH($B237,data_wkly!$C:$C,0),1)=0,"",_xlfn.NUMBERVALUE(INDEX(data_wkly!AU:AU,MATCH($B237,data_wkly!$C:$C,0),1))),"na"))</f>
        <v>3416</v>
      </c>
      <c r="K237" s="122">
        <f>IF(IFERROR(IF(INDEX(data_wkly!AV:AV,MATCH($B237,data_wkly!$C:$C,0),1)=0,"",_xlfn.NUMBERVALUE(INDEX(data_wkly!AV:AV,MATCH($B237,data_wkly!$C:$C,0),1))),"na")=0,"",IFERROR(IF(INDEX(data_wkly!AV:AV,MATCH($B237,data_wkly!$C:$C,0),1)=0,"",_xlfn.NUMBERVALUE(INDEX(data_wkly!AV:AV,MATCH($B237,data_wkly!$C:$C,0),1))),"na"))</f>
        <v>58639</v>
      </c>
      <c r="L237" s="122" t="str">
        <f>IFERROR(IF(INDEX(data_wkly!BI:BI,MATCH($B237,data_wkly!$C:$C,0),1)=0,"",_xlfn.NUMBERVALUE(INDEX(data_wkly!BI:BI,MATCH($B237,data_wkly!$C:$C,0),1))),"na")</f>
        <v/>
      </c>
      <c r="M237" s="122">
        <f>IF(IFERROR(IF(INDEX(data_wkly!AW:AW,MATCH($B237,data_wkly!$C:$C,0),1)=0,"",_xlfn.NUMBERVALUE(INDEX(data_wkly!AW:AW,MATCH($B237,data_wkly!$C:$C,0),1))),"na")=0,"",IFERROR(IF(INDEX(data_wkly!AW:AW,MATCH($B237,data_wkly!$C:$C,0),1)=0,"",_xlfn.NUMBERVALUE(INDEX(data_wkly!AW:AW,MATCH($B237,data_wkly!$C:$C,0),1))),"na"))</f>
        <v>54042</v>
      </c>
      <c r="N237" s="123"/>
      <c r="O237" s="124">
        <f>IF(IFERROR(IF(INDEX(data_wkly!AY:AY,MATCH($B237,data_wkly!$C:$C,0),1)=0,"",_xlfn.NUMBERVALUE(INDEX(data_wkly!AY:AY,MATCH($B237,data_wkly!$C:$C,0),1))),"na")=0,"",IFERROR(IF(INDEX(data_wkly!AY:AY,MATCH($B237,data_wkly!$C:$C,0),1)=0,"",_xlfn.NUMBERVALUE(INDEX(data_wkly!AY:AY,MATCH($B237,data_wkly!$C:$C,0),1))),"na"))</f>
        <v>154.74</v>
      </c>
      <c r="P237" s="124">
        <f>IF(IFERROR(IF(INDEX(data_wkly!AZ:AZ,MATCH($B237,data_wkly!$C:$C,0),1)=0,"",_xlfn.NUMBERVALUE(INDEX(data_wkly!AZ:AZ,MATCH($B237,data_wkly!$C:$C,0),1))),"na")=0,"",IFERROR(IF(INDEX(data_wkly!AZ:AZ,MATCH($B237,data_wkly!$C:$C,0),1)=0,"",_xlfn.NUMBERVALUE(INDEX(data_wkly!AZ:AZ,MATCH($B237,data_wkly!$C:$C,0),1))),"na"))</f>
        <v>200.22</v>
      </c>
      <c r="Q237" s="124">
        <f>IF(IFERROR(IF(INDEX(data_wkly!BA:BA,MATCH($B237,data_wkly!$C:$C,0),1)=0,"",_xlfn.NUMBERVALUE(INDEX(data_wkly!BA:BA,MATCH($B237,data_wkly!$C:$C,0),1))),"na")=0,"",IFERROR(IF(INDEX(data_wkly!BA:BA,MATCH($B237,data_wkly!$C:$C,0),1)=0,"",_xlfn.NUMBERVALUE(INDEX(data_wkly!BA:BA,MATCH($B237,data_wkly!$C:$C,0),1))),"na"))</f>
        <v>213.35</v>
      </c>
      <c r="R237" s="124">
        <f>IF(IFERROR(IF(INDEX(data_wkly!BB:BB,MATCH($B237,data_wkly!$C:$C,0),1)=0,"",_xlfn.NUMBERVALUE(INDEX(data_wkly!BB:BB,MATCH($B237,data_wkly!$C:$C,0),1))),"na")=0,"",IFERROR(IF(INDEX(data_wkly!BB:BB,MATCH($B237,data_wkly!$C:$C,0),1)=0,"",_xlfn.NUMBERVALUE(INDEX(data_wkly!BB:BB,MATCH($B237,data_wkly!$C:$C,0),1))),"na"))</f>
        <v>214.3</v>
      </c>
      <c r="S237" s="124">
        <f>IF(IFERROR(IF(INDEX(data_wkly!BC:BC,MATCH($B237,data_wkly!$C:$C,0),1)=0,"",_xlfn.NUMBERVALUE(INDEX(data_wkly!BC:BC,MATCH($B237,data_wkly!$C:$C,0),1))),"na")=0,"",IFERROR(IF(INDEX(data_wkly!BC:BC,MATCH($B237,data_wkly!$C:$C,0),1)=0,"",_xlfn.NUMBERVALUE(INDEX(data_wkly!BC:BC,MATCH($B237,data_wkly!$C:$C,0),1))),"na"))</f>
        <v>213.29</v>
      </c>
      <c r="T237" s="124" t="str">
        <f>IFERROR(IF(INDEX(data_wkly!BL:BL,MATCH($B237,data_wkly!$C:$C,0),1)=0,"",_xlfn.NUMBERVALUE(INDEX(data_wkly!BL:BL,MATCH($B237,data_wkly!$C:$C,0),1))),"na")</f>
        <v/>
      </c>
      <c r="U237" s="124">
        <f>IF(IFERROR(IF(INDEX(data_wkly!BD:BD,MATCH($B237,data_wkly!$C:$C,0),1)=0,"",_xlfn.NUMBERVALUE(INDEX(data_wkly!BD:BD,MATCH($B237,data_wkly!$C:$C,0),1))),"na")=0,"",IFERROR(IF(INDEX(data_wkly!BD:BD,MATCH($B237,data_wkly!$C:$C,0),1)=0,"",_xlfn.NUMBERVALUE(INDEX(data_wkly!BD:BD,MATCH($B237,data_wkly!$C:$C,0),1))),"na"))</f>
        <v>211.2</v>
      </c>
      <c r="V237" s="124">
        <f>IF(IFERROR(IF(INDEX(data_wkly!BE:BE,MATCH($B237,data_wkly!$C:$C,0),1)=0,"",_xlfn.NUMBERVALUE(INDEX(data_wkly!BE:BE,MATCH($B237,data_wkly!$C:$C,0),1))),"na")=0,"",IFERROR(IF(INDEX(data_wkly!BE:BE,MATCH($B237,data_wkly!$C:$C,0),1)=0,"",_xlfn.NUMBERVALUE(INDEX(data_wkly!BE:BE,MATCH($B237,data_wkly!$C:$C,0),1))),"na"))</f>
        <v>192.87</v>
      </c>
      <c r="W237" s="124">
        <f>IF(IFERROR(IF(INDEX(data_wkly!BF:BF,MATCH($B237,data_wkly!$C:$C,0),1)=0,"",_xlfn.NUMBERVALUE(INDEX(data_wkly!BF:BF,MATCH($B237,data_wkly!$C:$C,0),1))),"na")=0,"",IFERROR(IF(INDEX(data_wkly!BF:BF,MATCH($B237,data_wkly!$C:$C,0),1)=0,"",_xlfn.NUMBERVALUE(INDEX(data_wkly!BF:BF,MATCH($B237,data_wkly!$C:$C,0),1))),"na"))</f>
        <v>211.77</v>
      </c>
      <c r="X237" s="124" t="str">
        <f>IFERROR(IF(INDEX(data_wkly!BK:BK,MATCH($B237,data_wkly!$C:$C,0),1)=0,"",_xlfn.NUMBERVALUE(INDEX(data_wkly!BK:BK,MATCH($B237,data_wkly!$C:$C,0),1))),"na")</f>
        <v/>
      </c>
      <c r="Y237" s="124">
        <f>IF(IFERROR(IF(INDEX(data_wkly!BG:BG,MATCH($B237,data_wkly!$C:$C,0),1)=0,"",_xlfn.NUMBERVALUE(INDEX(data_wkly!BG:BG,MATCH($B237,data_wkly!$C:$C,0),1))),"na")=0,"",IFERROR(IF(INDEX(data_wkly!BG:BG,MATCH($B237,data_wkly!$C:$C,0),1)=0,"",_xlfn.NUMBERVALUE(INDEX(data_wkly!BG:BG,MATCH($B237,data_wkly!$C:$C,0),1))),"na"))</f>
        <v>213.45</v>
      </c>
      <c r="AJ237" s="41">
        <f t="shared" si="12"/>
        <v>1</v>
      </c>
    </row>
    <row r="238" spans="1:36" ht="15.5">
      <c r="A238" s="88">
        <f t="shared" si="11"/>
        <v>2</v>
      </c>
      <c r="B238" s="89">
        <f t="shared" si="13"/>
        <v>45318</v>
      </c>
      <c r="C238" s="122" t="str">
        <f>IF(IFERROR(IF(INDEX(data_wkly!AO:AO,MATCH($B238,data_wkly!$C:$C,0),1)=0,"",_xlfn.NUMBERVALUE(INDEX(data_wkly!AO:AO,MATCH($B238,data_wkly!$C:$C,0),1))),"na")=0,"",IFERROR(IF(INDEX(data_wkly!AO:AO,MATCH($B238,data_wkly!$C:$C,0),1)=0,"",_xlfn.NUMBERVALUE(INDEX(data_wkly!AO:AO,MATCH($B238,data_wkly!$C:$C,0),1))),"na"))</f>
        <v>na</v>
      </c>
      <c r="D238" s="122">
        <f>IF(IFERROR(IF(INDEX(data_wkly!AP:AP,MATCH($B238,data_wkly!$C:$C,0),1)=0,"",_xlfn.NUMBERVALUE(INDEX(data_wkly!AP:AP,MATCH($B238,data_wkly!$C:$C,0),1))),"na")=0,"",IFERROR(IF(INDEX(data_wkly!AP:AP,MATCH($B238,data_wkly!$C:$C,0),1)=0,"",_xlfn.NUMBERVALUE(INDEX(data_wkly!AP:AP,MATCH($B238,data_wkly!$C:$C,0),1))),"na"))</f>
        <v>921</v>
      </c>
      <c r="E238" s="122">
        <f>IF(IFERROR(IF(INDEX(data_wkly!AQ:AQ,MATCH($B238,data_wkly!$C:$C,0),1)=0,"",_xlfn.NUMBERVALUE(INDEX(data_wkly!AQ:AQ,MATCH($B238,data_wkly!$C:$C,0),1))),"na")=0,"",IFERROR(IF(INDEX(data_wkly!AQ:AQ,MATCH($B238,data_wkly!$C:$C,0),1)=0,"",_xlfn.NUMBERVALUE(INDEX(data_wkly!AQ:AQ,MATCH($B238,data_wkly!$C:$C,0),1))),"na"))</f>
        <v>6401</v>
      </c>
      <c r="F238" s="122">
        <f>IF(IFERROR(IF(INDEX(data_wkly!AR:AR,MATCH($B238,data_wkly!$C:$C,0),1)=0,"",_xlfn.NUMBERVALUE(INDEX(data_wkly!AR:AR,MATCH($B238,data_wkly!$C:$C,0),1))),"na")=0,"",IFERROR(IF(INDEX(data_wkly!AR:AR,MATCH($B238,data_wkly!$C:$C,0),1)=0,"",_xlfn.NUMBERVALUE(INDEX(data_wkly!AR:AR,MATCH($B238,data_wkly!$C:$C,0),1))),"na"))</f>
        <v>20527</v>
      </c>
      <c r="G238" s="122">
        <f>IF(IFERROR(IF(INDEX(data_wkly!AS:AS,MATCH($B238,data_wkly!$C:$C,0),1)=0,"",_xlfn.NUMBERVALUE(INDEX(data_wkly!AS:AS,MATCH($B238,data_wkly!$C:$C,0),1))),"na")=0,"",IFERROR(IF(INDEX(data_wkly!AS:AS,MATCH($B238,data_wkly!$C:$C,0),1)=0,"",_xlfn.NUMBERVALUE(INDEX(data_wkly!AS:AS,MATCH($B238,data_wkly!$C:$C,0),1))),"na"))</f>
        <v>22496</v>
      </c>
      <c r="H238" s="122" t="str">
        <f>IFERROR(IF(INDEX(data_wkly!BJ:BJ,MATCH($B238,data_wkly!$C:$C,0),1)=0,"",_xlfn.NUMBERVALUE(INDEX(data_wkly!BJ:BJ,MATCH($B238,data_wkly!$C:$C,0),1))),"na")</f>
        <v/>
      </c>
      <c r="I238" s="122">
        <f>IF(IFERROR(IF(INDEX(data_wkly!AT:AT,MATCH($B238,data_wkly!$C:$C,0),1)=0,"",_xlfn.NUMBERVALUE(INDEX(data_wkly!AT:AT,MATCH($B238,data_wkly!$C:$C,0),1))),"na")=0,"",IFERROR(IF(INDEX(data_wkly!AT:AT,MATCH($B238,data_wkly!$C:$C,0),1)=0,"",_xlfn.NUMBERVALUE(INDEX(data_wkly!AT:AT,MATCH($B238,data_wkly!$C:$C,0),1))),"na"))</f>
        <v>5664</v>
      </c>
      <c r="J238" s="122" t="str">
        <f>IF(IFERROR(IF(INDEX(data_wkly!AU:AU,MATCH($B238,data_wkly!$C:$C,0),1)=0,"",_xlfn.NUMBERVALUE(INDEX(data_wkly!AU:AU,MATCH($B238,data_wkly!$C:$C,0),1))),"na")=0,"",IFERROR(IF(INDEX(data_wkly!AU:AU,MATCH($B238,data_wkly!$C:$C,0),1)=0,"",_xlfn.NUMBERVALUE(INDEX(data_wkly!AU:AU,MATCH($B238,data_wkly!$C:$C,0),1))),"na"))</f>
        <v>na</v>
      </c>
      <c r="K238" s="122">
        <f>IF(IFERROR(IF(INDEX(data_wkly!AV:AV,MATCH($B238,data_wkly!$C:$C,0),1)=0,"",_xlfn.NUMBERVALUE(INDEX(data_wkly!AV:AV,MATCH($B238,data_wkly!$C:$C,0),1))),"na")=0,"",IFERROR(IF(INDEX(data_wkly!AV:AV,MATCH($B238,data_wkly!$C:$C,0),1)=0,"",_xlfn.NUMBERVALUE(INDEX(data_wkly!AV:AV,MATCH($B238,data_wkly!$C:$C,0),1))),"na"))</f>
        <v>59975</v>
      </c>
      <c r="L238" s="122" t="str">
        <f>IFERROR(IF(INDEX(data_wkly!BI:BI,MATCH($B238,data_wkly!$C:$C,0),1)=0,"",_xlfn.NUMBERVALUE(INDEX(data_wkly!BI:BI,MATCH($B238,data_wkly!$C:$C,0),1))),"na")</f>
        <v/>
      </c>
      <c r="M238" s="122">
        <f>IF(IFERROR(IF(INDEX(data_wkly!AW:AW,MATCH($B238,data_wkly!$C:$C,0),1)=0,"",_xlfn.NUMBERVALUE(INDEX(data_wkly!AW:AW,MATCH($B238,data_wkly!$C:$C,0),1))),"na")=0,"",IFERROR(IF(INDEX(data_wkly!AW:AW,MATCH($B238,data_wkly!$C:$C,0),1)=0,"",_xlfn.NUMBERVALUE(INDEX(data_wkly!AW:AW,MATCH($B238,data_wkly!$C:$C,0),1))),"na"))</f>
        <v>55088</v>
      </c>
      <c r="N238" s="123"/>
      <c r="O238" s="124" t="str">
        <f>IF(IFERROR(IF(INDEX(data_wkly!AY:AY,MATCH($B238,data_wkly!$C:$C,0),1)=0,"",_xlfn.NUMBERVALUE(INDEX(data_wkly!AY:AY,MATCH($B238,data_wkly!$C:$C,0),1))),"na")=0,"",IFERROR(IF(INDEX(data_wkly!AY:AY,MATCH($B238,data_wkly!$C:$C,0),1)=0,"",_xlfn.NUMBERVALUE(INDEX(data_wkly!AY:AY,MATCH($B238,data_wkly!$C:$C,0),1))),"na"))</f>
        <v>na</v>
      </c>
      <c r="P238" s="124">
        <f>IF(IFERROR(IF(INDEX(data_wkly!AZ:AZ,MATCH($B238,data_wkly!$C:$C,0),1)=0,"",_xlfn.NUMBERVALUE(INDEX(data_wkly!AZ:AZ,MATCH($B238,data_wkly!$C:$C,0),1))),"na")=0,"",IFERROR(IF(INDEX(data_wkly!AZ:AZ,MATCH($B238,data_wkly!$C:$C,0),1)=0,"",_xlfn.NUMBERVALUE(INDEX(data_wkly!AZ:AZ,MATCH($B238,data_wkly!$C:$C,0),1))),"na"))</f>
        <v>201.59</v>
      </c>
      <c r="Q238" s="124">
        <f>IF(IFERROR(IF(INDEX(data_wkly!BA:BA,MATCH($B238,data_wkly!$C:$C,0),1)=0,"",_xlfn.NUMBERVALUE(INDEX(data_wkly!BA:BA,MATCH($B238,data_wkly!$C:$C,0),1))),"na")=0,"",IFERROR(IF(INDEX(data_wkly!BA:BA,MATCH($B238,data_wkly!$C:$C,0),1)=0,"",_xlfn.NUMBERVALUE(INDEX(data_wkly!BA:BA,MATCH($B238,data_wkly!$C:$C,0),1))),"na"))</f>
        <v>212.94</v>
      </c>
      <c r="R238" s="124">
        <f>IF(IFERROR(IF(INDEX(data_wkly!BB:BB,MATCH($B238,data_wkly!$C:$C,0),1)=0,"",_xlfn.NUMBERVALUE(INDEX(data_wkly!BB:BB,MATCH($B238,data_wkly!$C:$C,0),1))),"na")=0,"",IFERROR(IF(INDEX(data_wkly!BB:BB,MATCH($B238,data_wkly!$C:$C,0),1)=0,"",_xlfn.NUMBERVALUE(INDEX(data_wkly!BB:BB,MATCH($B238,data_wkly!$C:$C,0),1))),"na"))</f>
        <v>213.96</v>
      </c>
      <c r="S238" s="124">
        <f>IF(IFERROR(IF(INDEX(data_wkly!BC:BC,MATCH($B238,data_wkly!$C:$C,0),1)=0,"",_xlfn.NUMBERVALUE(INDEX(data_wkly!BC:BC,MATCH($B238,data_wkly!$C:$C,0),1))),"na")=0,"",IFERROR(IF(INDEX(data_wkly!BC:BC,MATCH($B238,data_wkly!$C:$C,0),1)=0,"",_xlfn.NUMBERVALUE(INDEX(data_wkly!BC:BC,MATCH($B238,data_wkly!$C:$C,0),1))),"na"))</f>
        <v>213.06</v>
      </c>
      <c r="T238" s="124" t="str">
        <f>IFERROR(IF(INDEX(data_wkly!BL:BL,MATCH($B238,data_wkly!$C:$C,0),1)=0,"",_xlfn.NUMBERVALUE(INDEX(data_wkly!BL:BL,MATCH($B238,data_wkly!$C:$C,0),1))),"na")</f>
        <v/>
      </c>
      <c r="U238" s="124">
        <f>IF(IFERROR(IF(INDEX(data_wkly!BD:BD,MATCH($B238,data_wkly!$C:$C,0),1)=0,"",_xlfn.NUMBERVALUE(INDEX(data_wkly!BD:BD,MATCH($B238,data_wkly!$C:$C,0),1))),"na")=0,"",IFERROR(IF(INDEX(data_wkly!BD:BD,MATCH($B238,data_wkly!$C:$C,0),1)=0,"",_xlfn.NUMBERVALUE(INDEX(data_wkly!BD:BD,MATCH($B238,data_wkly!$C:$C,0),1))),"na"))</f>
        <v>211.55</v>
      </c>
      <c r="V238" s="124" t="str">
        <f>IF(IFERROR(IF(INDEX(data_wkly!BE:BE,MATCH($B238,data_wkly!$C:$C,0),1)=0,"",_xlfn.NUMBERVALUE(INDEX(data_wkly!BE:BE,MATCH($B238,data_wkly!$C:$C,0),1))),"na")=0,"",IFERROR(IF(INDEX(data_wkly!BE:BE,MATCH($B238,data_wkly!$C:$C,0),1)=0,"",_xlfn.NUMBERVALUE(INDEX(data_wkly!BE:BE,MATCH($B238,data_wkly!$C:$C,0),1))),"na"))</f>
        <v>na</v>
      </c>
      <c r="W238" s="124">
        <f>IF(IFERROR(IF(INDEX(data_wkly!BF:BF,MATCH($B238,data_wkly!$C:$C,0),1)=0,"",_xlfn.NUMBERVALUE(INDEX(data_wkly!BF:BF,MATCH($B238,data_wkly!$C:$C,0),1))),"na")=0,"",IFERROR(IF(INDEX(data_wkly!BF:BF,MATCH($B238,data_wkly!$C:$C,0),1)=0,"",_xlfn.NUMBERVALUE(INDEX(data_wkly!BF:BF,MATCH($B238,data_wkly!$C:$C,0),1))),"na"))</f>
        <v>211.36</v>
      </c>
      <c r="X238" s="124" t="str">
        <f>IFERROR(IF(INDEX(data_wkly!BK:BK,MATCH($B238,data_wkly!$C:$C,0),1)=0,"",_xlfn.NUMBERVALUE(INDEX(data_wkly!BK:BK,MATCH($B238,data_wkly!$C:$C,0),1))),"na")</f>
        <v/>
      </c>
      <c r="Y238" s="124">
        <f>IF(IFERROR(IF(INDEX(data_wkly!BG:BG,MATCH($B238,data_wkly!$C:$C,0),1)=0,"",_xlfn.NUMBERVALUE(INDEX(data_wkly!BG:BG,MATCH($B238,data_wkly!$C:$C,0),1))),"na")=0,"",IFERROR(IF(INDEX(data_wkly!BG:BG,MATCH($B238,data_wkly!$C:$C,0),1)=0,"",_xlfn.NUMBERVALUE(INDEX(data_wkly!BG:BG,MATCH($B238,data_wkly!$C:$C,0),1))),"na"))</f>
        <v>213.22</v>
      </c>
      <c r="AJ238" s="41">
        <f t="shared" si="12"/>
        <v>2</v>
      </c>
    </row>
    <row r="239" spans="1:36" ht="15.5">
      <c r="A239" s="88">
        <f t="shared" si="11"/>
        <v>1</v>
      </c>
      <c r="B239" s="89">
        <f t="shared" si="13"/>
        <v>45325</v>
      </c>
      <c r="C239" s="122">
        <f>IF(IFERROR(IF(INDEX(data_wkly!AO:AO,MATCH($B239,data_wkly!$C:$C,0),1)=0,"",_xlfn.NUMBERVALUE(INDEX(data_wkly!AO:AO,MATCH($B239,data_wkly!$C:$C,0),1))),"na")=0,"",IFERROR(IF(INDEX(data_wkly!AO:AO,MATCH($B239,data_wkly!$C:$C,0),1)=0,"",_xlfn.NUMBERVALUE(INDEX(data_wkly!AO:AO,MATCH($B239,data_wkly!$C:$C,0),1))),"na"))</f>
        <v>218</v>
      </c>
      <c r="D239" s="122">
        <f>IF(IFERROR(IF(INDEX(data_wkly!AP:AP,MATCH($B239,data_wkly!$C:$C,0),1)=0,"",_xlfn.NUMBERVALUE(INDEX(data_wkly!AP:AP,MATCH($B239,data_wkly!$C:$C,0),1))),"na")=0,"",IFERROR(IF(INDEX(data_wkly!AP:AP,MATCH($B239,data_wkly!$C:$C,0),1)=0,"",_xlfn.NUMBERVALUE(INDEX(data_wkly!AP:AP,MATCH($B239,data_wkly!$C:$C,0),1))),"na"))</f>
        <v>935</v>
      </c>
      <c r="E239" s="122">
        <f>IF(IFERROR(IF(INDEX(data_wkly!AQ:AQ,MATCH($B239,data_wkly!$C:$C,0),1)=0,"",_xlfn.NUMBERVALUE(INDEX(data_wkly!AQ:AQ,MATCH($B239,data_wkly!$C:$C,0),1))),"na")=0,"",IFERROR(IF(INDEX(data_wkly!AQ:AQ,MATCH($B239,data_wkly!$C:$C,0),1)=0,"",_xlfn.NUMBERVALUE(INDEX(data_wkly!AQ:AQ,MATCH($B239,data_wkly!$C:$C,0),1))),"na"))</f>
        <v>6269</v>
      </c>
      <c r="F239" s="122">
        <f>IF(IFERROR(IF(INDEX(data_wkly!AR:AR,MATCH($B239,data_wkly!$C:$C,0),1)=0,"",_xlfn.NUMBERVALUE(INDEX(data_wkly!AR:AR,MATCH($B239,data_wkly!$C:$C,0),1))),"na")=0,"",IFERROR(IF(INDEX(data_wkly!AR:AR,MATCH($B239,data_wkly!$C:$C,0),1)=0,"",_xlfn.NUMBERVALUE(INDEX(data_wkly!AR:AR,MATCH($B239,data_wkly!$C:$C,0),1))),"na"))</f>
        <v>20447</v>
      </c>
      <c r="G239" s="122">
        <f>IF(IFERROR(IF(INDEX(data_wkly!AS:AS,MATCH($B239,data_wkly!$C:$C,0),1)=0,"",_xlfn.NUMBERVALUE(INDEX(data_wkly!AS:AS,MATCH($B239,data_wkly!$C:$C,0),1))),"na")=0,"",IFERROR(IF(INDEX(data_wkly!AS:AS,MATCH($B239,data_wkly!$C:$C,0),1)=0,"",_xlfn.NUMBERVALUE(INDEX(data_wkly!AS:AS,MATCH($B239,data_wkly!$C:$C,0),1))),"na"))</f>
        <v>23533</v>
      </c>
      <c r="H239" s="122" t="str">
        <f>IFERROR(IF(INDEX(data_wkly!BJ:BJ,MATCH($B239,data_wkly!$C:$C,0),1)=0,"",_xlfn.NUMBERVALUE(INDEX(data_wkly!BJ:BJ,MATCH($B239,data_wkly!$C:$C,0),1))),"na")</f>
        <v/>
      </c>
      <c r="I239" s="122">
        <f>IF(IFERROR(IF(INDEX(data_wkly!AT:AT,MATCH($B239,data_wkly!$C:$C,0),1)=0,"",_xlfn.NUMBERVALUE(INDEX(data_wkly!AT:AT,MATCH($B239,data_wkly!$C:$C,0),1))),"na")=0,"",IFERROR(IF(INDEX(data_wkly!AT:AT,MATCH($B239,data_wkly!$C:$C,0),1)=0,"",_xlfn.NUMBERVALUE(INDEX(data_wkly!AT:AT,MATCH($B239,data_wkly!$C:$C,0),1))),"na"))</f>
        <v>6231</v>
      </c>
      <c r="J239" s="122">
        <f>IF(IFERROR(IF(INDEX(data_wkly!AU:AU,MATCH($B239,data_wkly!$C:$C,0),1)=0,"",_xlfn.NUMBERVALUE(INDEX(data_wkly!AU:AU,MATCH($B239,data_wkly!$C:$C,0),1))),"na")=0,"",IFERROR(IF(INDEX(data_wkly!AU:AU,MATCH($B239,data_wkly!$C:$C,0),1)=0,"",_xlfn.NUMBERVALUE(INDEX(data_wkly!AU:AU,MATCH($B239,data_wkly!$C:$C,0),1))),"na"))</f>
        <v>3662</v>
      </c>
      <c r="K239" s="122">
        <f>IF(IFERROR(IF(INDEX(data_wkly!AV:AV,MATCH($B239,data_wkly!$C:$C,0),1)=0,"",_xlfn.NUMBERVALUE(INDEX(data_wkly!AV:AV,MATCH($B239,data_wkly!$C:$C,0),1))),"na")=0,"",IFERROR(IF(INDEX(data_wkly!AV:AV,MATCH($B239,data_wkly!$C:$C,0),1)=0,"",_xlfn.NUMBERVALUE(INDEX(data_wkly!AV:AV,MATCH($B239,data_wkly!$C:$C,0),1))),"na"))</f>
        <v>61295</v>
      </c>
      <c r="L239" s="122" t="str">
        <f>IFERROR(IF(INDEX(data_wkly!BI:BI,MATCH($B239,data_wkly!$C:$C,0),1)=0,"",_xlfn.NUMBERVALUE(INDEX(data_wkly!BI:BI,MATCH($B239,data_wkly!$C:$C,0),1))),"na")</f>
        <v/>
      </c>
      <c r="M239" s="122">
        <f>IF(IFERROR(IF(INDEX(data_wkly!AW:AW,MATCH($B239,data_wkly!$C:$C,0),1)=0,"",_xlfn.NUMBERVALUE(INDEX(data_wkly!AW:AW,MATCH($B239,data_wkly!$C:$C,0),1))),"na")=0,"",IFERROR(IF(INDEX(data_wkly!AW:AW,MATCH($B239,data_wkly!$C:$C,0),1)=0,"",_xlfn.NUMBERVALUE(INDEX(data_wkly!AW:AW,MATCH($B239,data_wkly!$C:$C,0),1))),"na"))</f>
        <v>56480</v>
      </c>
      <c r="N239" s="123"/>
      <c r="O239" s="124">
        <f>IF(IFERROR(IF(INDEX(data_wkly!AY:AY,MATCH($B239,data_wkly!$C:$C,0),1)=0,"",_xlfn.NUMBERVALUE(INDEX(data_wkly!AY:AY,MATCH($B239,data_wkly!$C:$C,0),1))),"na")=0,"",IFERROR(IF(INDEX(data_wkly!AY:AY,MATCH($B239,data_wkly!$C:$C,0),1)=0,"",_xlfn.NUMBERVALUE(INDEX(data_wkly!AY:AY,MATCH($B239,data_wkly!$C:$C,0),1))),"na"))</f>
        <v>164.31</v>
      </c>
      <c r="P239" s="124">
        <f>IF(IFERROR(IF(INDEX(data_wkly!AZ:AZ,MATCH($B239,data_wkly!$C:$C,0),1)=0,"",_xlfn.NUMBERVALUE(INDEX(data_wkly!AZ:AZ,MATCH($B239,data_wkly!$C:$C,0),1))),"na")=0,"",IFERROR(IF(INDEX(data_wkly!AZ:AZ,MATCH($B239,data_wkly!$C:$C,0),1)=0,"",_xlfn.NUMBERVALUE(INDEX(data_wkly!AZ:AZ,MATCH($B239,data_wkly!$C:$C,0),1))),"na"))</f>
        <v>203.35</v>
      </c>
      <c r="Q239" s="124">
        <f>IF(IFERROR(IF(INDEX(data_wkly!BA:BA,MATCH($B239,data_wkly!$C:$C,0),1)=0,"",_xlfn.NUMBERVALUE(INDEX(data_wkly!BA:BA,MATCH($B239,data_wkly!$C:$C,0),1))),"na")=0,"",IFERROR(IF(INDEX(data_wkly!BA:BA,MATCH($B239,data_wkly!$C:$C,0),1)=0,"",_xlfn.NUMBERVALUE(INDEX(data_wkly!BA:BA,MATCH($B239,data_wkly!$C:$C,0),1))),"na"))</f>
        <v>213.05</v>
      </c>
      <c r="R239" s="124">
        <f>IF(IFERROR(IF(INDEX(data_wkly!BB:BB,MATCH($B239,data_wkly!$C:$C,0),1)=0,"",_xlfn.NUMBERVALUE(INDEX(data_wkly!BB:BB,MATCH($B239,data_wkly!$C:$C,0),1))),"na")=0,"",IFERROR(IF(INDEX(data_wkly!BB:BB,MATCH($B239,data_wkly!$C:$C,0),1)=0,"",_xlfn.NUMBERVALUE(INDEX(data_wkly!BB:BB,MATCH($B239,data_wkly!$C:$C,0),1))),"na"))</f>
        <v>213.79</v>
      </c>
      <c r="S239" s="124">
        <f>IF(IFERROR(IF(INDEX(data_wkly!BC:BC,MATCH($B239,data_wkly!$C:$C,0),1)=0,"",_xlfn.NUMBERVALUE(INDEX(data_wkly!BC:BC,MATCH($B239,data_wkly!$C:$C,0),1))),"na")=0,"",IFERROR(IF(INDEX(data_wkly!BC:BC,MATCH($B239,data_wkly!$C:$C,0),1)=0,"",_xlfn.NUMBERVALUE(INDEX(data_wkly!BC:BC,MATCH($B239,data_wkly!$C:$C,0),1))),"na"))</f>
        <v>212.74</v>
      </c>
      <c r="T239" s="124" t="str">
        <f>IFERROR(IF(INDEX(data_wkly!BL:BL,MATCH($B239,data_wkly!$C:$C,0),1)=0,"",_xlfn.NUMBERVALUE(INDEX(data_wkly!BL:BL,MATCH($B239,data_wkly!$C:$C,0),1))),"na")</f>
        <v/>
      </c>
      <c r="U239" s="124">
        <f>IF(IFERROR(IF(INDEX(data_wkly!BD:BD,MATCH($B239,data_wkly!$C:$C,0),1)=0,"",_xlfn.NUMBERVALUE(INDEX(data_wkly!BD:BD,MATCH($B239,data_wkly!$C:$C,0),1))),"na")=0,"",IFERROR(IF(INDEX(data_wkly!BD:BD,MATCH($B239,data_wkly!$C:$C,0),1)=0,"",_xlfn.NUMBERVALUE(INDEX(data_wkly!BD:BD,MATCH($B239,data_wkly!$C:$C,0),1))),"na"))</f>
        <v>211.18</v>
      </c>
      <c r="V239" s="124">
        <f>IF(IFERROR(IF(INDEX(data_wkly!BE:BE,MATCH($B239,data_wkly!$C:$C,0),1)=0,"",_xlfn.NUMBERVALUE(INDEX(data_wkly!BE:BE,MATCH($B239,data_wkly!$C:$C,0),1))),"na")=0,"",IFERROR(IF(INDEX(data_wkly!BE:BE,MATCH($B239,data_wkly!$C:$C,0),1)=0,"",_xlfn.NUMBERVALUE(INDEX(data_wkly!BE:BE,MATCH($B239,data_wkly!$C:$C,0),1))),"na"))</f>
        <v>193.04</v>
      </c>
      <c r="W239" s="124">
        <f>IF(IFERROR(IF(INDEX(data_wkly!BF:BF,MATCH($B239,data_wkly!$C:$C,0),1)=0,"",_xlfn.NUMBERVALUE(INDEX(data_wkly!BF:BF,MATCH($B239,data_wkly!$C:$C,0),1))),"na")=0,"",IFERROR(IF(INDEX(data_wkly!BF:BF,MATCH($B239,data_wkly!$C:$C,0),1)=0,"",_xlfn.NUMBERVALUE(INDEX(data_wkly!BF:BF,MATCH($B239,data_wkly!$C:$C,0),1))),"na"))</f>
        <v>211.47</v>
      </c>
      <c r="X239" s="124" t="str">
        <f>IFERROR(IF(INDEX(data_wkly!BK:BK,MATCH($B239,data_wkly!$C:$C,0),1)=0,"",_xlfn.NUMBERVALUE(INDEX(data_wkly!BK:BK,MATCH($B239,data_wkly!$C:$C,0),1))),"na")</f>
        <v/>
      </c>
      <c r="Y239" s="124">
        <f>IF(IFERROR(IF(INDEX(data_wkly!BG:BG,MATCH($B239,data_wkly!$C:$C,0),1)=0,"",_xlfn.NUMBERVALUE(INDEX(data_wkly!BG:BG,MATCH($B239,data_wkly!$C:$C,0),1))),"na")=0,"",IFERROR(IF(INDEX(data_wkly!BG:BG,MATCH($B239,data_wkly!$C:$C,0),1)=0,"",_xlfn.NUMBERVALUE(INDEX(data_wkly!BG:BG,MATCH($B239,data_wkly!$C:$C,0),1))),"na"))</f>
        <v>212.99</v>
      </c>
      <c r="AJ239" s="41">
        <f t="shared" si="12"/>
        <v>1</v>
      </c>
    </row>
    <row r="240" spans="1:36" ht="15.5">
      <c r="A240" s="88">
        <f t="shared" si="11"/>
        <v>2</v>
      </c>
      <c r="B240" s="89">
        <f t="shared" si="13"/>
        <v>45332</v>
      </c>
      <c r="C240" s="122">
        <f>IF(IFERROR(IF(INDEX(data_wkly!AO:AO,MATCH($B240,data_wkly!$C:$C,0),1)=0,"",_xlfn.NUMBERVALUE(INDEX(data_wkly!AO:AO,MATCH($B240,data_wkly!$C:$C,0),1))),"na")=0,"",IFERROR(IF(INDEX(data_wkly!AO:AO,MATCH($B240,data_wkly!$C:$C,0),1)=0,"",_xlfn.NUMBERVALUE(INDEX(data_wkly!AO:AO,MATCH($B240,data_wkly!$C:$C,0),1))),"na"))</f>
        <v>289</v>
      </c>
      <c r="D240" s="122">
        <f>IF(IFERROR(IF(INDEX(data_wkly!AP:AP,MATCH($B240,data_wkly!$C:$C,0),1)=0,"",_xlfn.NUMBERVALUE(INDEX(data_wkly!AP:AP,MATCH($B240,data_wkly!$C:$C,0),1))),"na")=0,"",IFERROR(IF(INDEX(data_wkly!AP:AP,MATCH($B240,data_wkly!$C:$C,0),1)=0,"",_xlfn.NUMBERVALUE(INDEX(data_wkly!AP:AP,MATCH($B240,data_wkly!$C:$C,0),1))),"na"))</f>
        <v>939</v>
      </c>
      <c r="E240" s="122">
        <f>IF(IFERROR(IF(INDEX(data_wkly!AQ:AQ,MATCH($B240,data_wkly!$C:$C,0),1)=0,"",_xlfn.NUMBERVALUE(INDEX(data_wkly!AQ:AQ,MATCH($B240,data_wkly!$C:$C,0),1))),"na")=0,"",IFERROR(IF(INDEX(data_wkly!AQ:AQ,MATCH($B240,data_wkly!$C:$C,0),1)=0,"",_xlfn.NUMBERVALUE(INDEX(data_wkly!AQ:AQ,MATCH($B240,data_wkly!$C:$C,0),1))),"na"))</f>
        <v>6344</v>
      </c>
      <c r="F240" s="122">
        <f>IF(IFERROR(IF(INDEX(data_wkly!AR:AR,MATCH($B240,data_wkly!$C:$C,0),1)=0,"",_xlfn.NUMBERVALUE(INDEX(data_wkly!AR:AR,MATCH($B240,data_wkly!$C:$C,0),1))),"na")=0,"",IFERROR(IF(INDEX(data_wkly!AR:AR,MATCH($B240,data_wkly!$C:$C,0),1)=0,"",_xlfn.NUMBERVALUE(INDEX(data_wkly!AR:AR,MATCH($B240,data_wkly!$C:$C,0),1))),"na"))</f>
        <v>20295</v>
      </c>
      <c r="G240" s="122">
        <f>IF(IFERROR(IF(INDEX(data_wkly!AS:AS,MATCH($B240,data_wkly!$C:$C,0),1)=0,"",_xlfn.NUMBERVALUE(INDEX(data_wkly!AS:AS,MATCH($B240,data_wkly!$C:$C,0),1))),"na")=0,"",IFERROR(IF(INDEX(data_wkly!AS:AS,MATCH($B240,data_wkly!$C:$C,0),1)=0,"",_xlfn.NUMBERVALUE(INDEX(data_wkly!AS:AS,MATCH($B240,data_wkly!$C:$C,0),1))),"na"))</f>
        <v>23499</v>
      </c>
      <c r="H240" s="122" t="str">
        <f>IFERROR(IF(INDEX(data_wkly!BJ:BJ,MATCH($B240,data_wkly!$C:$C,0),1)=0,"",_xlfn.NUMBERVALUE(INDEX(data_wkly!BJ:BJ,MATCH($B240,data_wkly!$C:$C,0),1))),"na")</f>
        <v/>
      </c>
      <c r="I240" s="122">
        <f>IF(IFERROR(IF(INDEX(data_wkly!AT:AT,MATCH($B240,data_wkly!$C:$C,0),1)=0,"",_xlfn.NUMBERVALUE(INDEX(data_wkly!AT:AT,MATCH($B240,data_wkly!$C:$C,0),1))),"na")=0,"",IFERROR(IF(INDEX(data_wkly!AT:AT,MATCH($B240,data_wkly!$C:$C,0),1)=0,"",_xlfn.NUMBERVALUE(INDEX(data_wkly!AT:AT,MATCH($B240,data_wkly!$C:$C,0),1))),"na"))</f>
        <v>6303</v>
      </c>
      <c r="J240" s="122">
        <f>IF(IFERROR(IF(INDEX(data_wkly!AU:AU,MATCH($B240,data_wkly!$C:$C,0),1)=0,"",_xlfn.NUMBERVALUE(INDEX(data_wkly!AU:AU,MATCH($B240,data_wkly!$C:$C,0),1))),"na")=0,"",IFERROR(IF(INDEX(data_wkly!AU:AU,MATCH($B240,data_wkly!$C:$C,0),1)=0,"",_xlfn.NUMBERVALUE(INDEX(data_wkly!AU:AU,MATCH($B240,data_wkly!$C:$C,0),1))),"na"))</f>
        <v>3286</v>
      </c>
      <c r="K240" s="122">
        <f>IF(IFERROR(IF(INDEX(data_wkly!AV:AV,MATCH($B240,data_wkly!$C:$C,0),1)=0,"",_xlfn.NUMBERVALUE(INDEX(data_wkly!AV:AV,MATCH($B240,data_wkly!$C:$C,0),1))),"na")=0,"",IFERROR(IF(INDEX(data_wkly!AV:AV,MATCH($B240,data_wkly!$C:$C,0),1)=0,"",_xlfn.NUMBERVALUE(INDEX(data_wkly!AV:AV,MATCH($B240,data_wkly!$C:$C,0),1))),"na"))</f>
        <v>60955</v>
      </c>
      <c r="L240" s="122" t="str">
        <f>IFERROR(IF(INDEX(data_wkly!BI:BI,MATCH($B240,data_wkly!$C:$C,0),1)=0,"",_xlfn.NUMBERVALUE(INDEX(data_wkly!BI:BI,MATCH($B240,data_wkly!$C:$C,0),1))),"na")</f>
        <v/>
      </c>
      <c r="M240" s="122">
        <f>IF(IFERROR(IF(INDEX(data_wkly!AW:AW,MATCH($B240,data_wkly!$C:$C,0),1)=0,"",_xlfn.NUMBERVALUE(INDEX(data_wkly!AW:AW,MATCH($B240,data_wkly!$C:$C,0),1))),"na")=0,"",IFERROR(IF(INDEX(data_wkly!AW:AW,MATCH($B240,data_wkly!$C:$C,0),1)=0,"",_xlfn.NUMBERVALUE(INDEX(data_wkly!AW:AW,MATCH($B240,data_wkly!$C:$C,0),1))),"na"))</f>
        <v>56441</v>
      </c>
      <c r="N240" s="123"/>
      <c r="O240" s="124">
        <f>IF(IFERROR(IF(INDEX(data_wkly!AY:AY,MATCH($B240,data_wkly!$C:$C,0),1)=0,"",_xlfn.NUMBERVALUE(INDEX(data_wkly!AY:AY,MATCH($B240,data_wkly!$C:$C,0),1))),"na")=0,"",IFERROR(IF(INDEX(data_wkly!AY:AY,MATCH($B240,data_wkly!$C:$C,0),1)=0,"",_xlfn.NUMBERVALUE(INDEX(data_wkly!AY:AY,MATCH($B240,data_wkly!$C:$C,0),1))),"na"))</f>
        <v>149.49</v>
      </c>
      <c r="P240" s="124">
        <f>IF(IFERROR(IF(INDEX(data_wkly!AZ:AZ,MATCH($B240,data_wkly!$C:$C,0),1)=0,"",_xlfn.NUMBERVALUE(INDEX(data_wkly!AZ:AZ,MATCH($B240,data_wkly!$C:$C,0),1))),"na")=0,"",IFERROR(IF(INDEX(data_wkly!AZ:AZ,MATCH($B240,data_wkly!$C:$C,0),1)=0,"",_xlfn.NUMBERVALUE(INDEX(data_wkly!AZ:AZ,MATCH($B240,data_wkly!$C:$C,0),1))),"na"))</f>
        <v>201.9</v>
      </c>
      <c r="Q240" s="124">
        <f>IF(IFERROR(IF(INDEX(data_wkly!BA:BA,MATCH($B240,data_wkly!$C:$C,0),1)=0,"",_xlfn.NUMBERVALUE(INDEX(data_wkly!BA:BA,MATCH($B240,data_wkly!$C:$C,0),1))),"na")=0,"",IFERROR(IF(INDEX(data_wkly!BA:BA,MATCH($B240,data_wkly!$C:$C,0),1)=0,"",_xlfn.NUMBERVALUE(INDEX(data_wkly!BA:BA,MATCH($B240,data_wkly!$C:$C,0),1))),"na"))</f>
        <v>212.28</v>
      </c>
      <c r="R240" s="124">
        <f>IF(IFERROR(IF(INDEX(data_wkly!BB:BB,MATCH($B240,data_wkly!$C:$C,0),1)=0,"",_xlfn.NUMBERVALUE(INDEX(data_wkly!BB:BB,MATCH($B240,data_wkly!$C:$C,0),1))),"na")=0,"",IFERROR(IF(INDEX(data_wkly!BB:BB,MATCH($B240,data_wkly!$C:$C,0),1)=0,"",_xlfn.NUMBERVALUE(INDEX(data_wkly!BB:BB,MATCH($B240,data_wkly!$C:$C,0),1))),"na"))</f>
        <v>213.44</v>
      </c>
      <c r="S240" s="124">
        <f>IF(IFERROR(IF(INDEX(data_wkly!BC:BC,MATCH($B240,data_wkly!$C:$C,0),1)=0,"",_xlfn.NUMBERVALUE(INDEX(data_wkly!BC:BC,MATCH($B240,data_wkly!$C:$C,0),1))),"na")=0,"",IFERROR(IF(INDEX(data_wkly!BC:BC,MATCH($B240,data_wkly!$C:$C,0),1)=0,"",_xlfn.NUMBERVALUE(INDEX(data_wkly!BC:BC,MATCH($B240,data_wkly!$C:$C,0),1))),"na"))</f>
        <v>212.37</v>
      </c>
      <c r="T240" s="124" t="str">
        <f>IFERROR(IF(INDEX(data_wkly!BL:BL,MATCH($B240,data_wkly!$C:$C,0),1)=0,"",_xlfn.NUMBERVALUE(INDEX(data_wkly!BL:BL,MATCH($B240,data_wkly!$C:$C,0),1))),"na")</f>
        <v/>
      </c>
      <c r="U240" s="124">
        <f>IF(IFERROR(IF(INDEX(data_wkly!BD:BD,MATCH($B240,data_wkly!$C:$C,0),1)=0,"",_xlfn.NUMBERVALUE(INDEX(data_wkly!BD:BD,MATCH($B240,data_wkly!$C:$C,0),1))),"na")=0,"",IFERROR(IF(INDEX(data_wkly!BD:BD,MATCH($B240,data_wkly!$C:$C,0),1)=0,"",_xlfn.NUMBERVALUE(INDEX(data_wkly!BD:BD,MATCH($B240,data_wkly!$C:$C,0),1))),"na"))</f>
        <v>210.68</v>
      </c>
      <c r="V240" s="124">
        <f>IF(IFERROR(IF(INDEX(data_wkly!BE:BE,MATCH($B240,data_wkly!$C:$C,0),1)=0,"",_xlfn.NUMBERVALUE(INDEX(data_wkly!BE:BE,MATCH($B240,data_wkly!$C:$C,0),1))),"na")=0,"",IFERROR(IF(INDEX(data_wkly!BE:BE,MATCH($B240,data_wkly!$C:$C,0),1)=0,"",_xlfn.NUMBERVALUE(INDEX(data_wkly!BE:BE,MATCH($B240,data_wkly!$C:$C,0),1))),"na"))</f>
        <v>194.96</v>
      </c>
      <c r="W240" s="124">
        <f>IF(IFERROR(IF(INDEX(data_wkly!BF:BF,MATCH($B240,data_wkly!$C:$C,0),1)=0,"",_xlfn.NUMBERVALUE(INDEX(data_wkly!BF:BF,MATCH($B240,data_wkly!$C:$C,0),1))),"na")=0,"",IFERROR(IF(INDEX(data_wkly!BF:BF,MATCH($B240,data_wkly!$C:$C,0),1)=0,"",_xlfn.NUMBERVALUE(INDEX(data_wkly!BF:BF,MATCH($B240,data_wkly!$C:$C,0),1))),"na"))</f>
        <v>211.14</v>
      </c>
      <c r="X240" s="124" t="str">
        <f>IFERROR(IF(INDEX(data_wkly!BK:BK,MATCH($B240,data_wkly!$C:$C,0),1)=0,"",_xlfn.NUMBERVALUE(INDEX(data_wkly!BK:BK,MATCH($B240,data_wkly!$C:$C,0),1))),"na")</f>
        <v/>
      </c>
      <c r="Y240" s="124">
        <f>IF(IFERROR(IF(INDEX(data_wkly!BG:BG,MATCH($B240,data_wkly!$C:$C,0),1)=0,"",_xlfn.NUMBERVALUE(INDEX(data_wkly!BG:BG,MATCH($B240,data_wkly!$C:$C,0),1))),"na")=0,"",IFERROR(IF(INDEX(data_wkly!BG:BG,MATCH($B240,data_wkly!$C:$C,0),1)=0,"",_xlfn.NUMBERVALUE(INDEX(data_wkly!BG:BG,MATCH($B240,data_wkly!$C:$C,0),1))),"na"))</f>
        <v>212.55</v>
      </c>
      <c r="AJ240" s="41">
        <f t="shared" si="12"/>
        <v>2</v>
      </c>
    </row>
    <row r="241" spans="1:36" ht="15.5">
      <c r="A241" s="88">
        <f t="shared" si="11"/>
        <v>1</v>
      </c>
      <c r="B241" s="89">
        <f t="shared" si="13"/>
        <v>45339</v>
      </c>
      <c r="C241" s="122" t="str">
        <f>IF(IFERROR(IF(INDEX(data_wkly!AO:AO,MATCH($B241,data_wkly!$C:$C,0),1)=0,"",_xlfn.NUMBERVALUE(INDEX(data_wkly!AO:AO,MATCH($B241,data_wkly!$C:$C,0),1))),"na")=0,"",IFERROR(IF(INDEX(data_wkly!AO:AO,MATCH($B241,data_wkly!$C:$C,0),1)=0,"",_xlfn.NUMBERVALUE(INDEX(data_wkly!AO:AO,MATCH($B241,data_wkly!$C:$C,0),1))),"na"))</f>
        <v>na</v>
      </c>
      <c r="D241" s="122">
        <f>IF(IFERROR(IF(INDEX(data_wkly!AP:AP,MATCH($B241,data_wkly!$C:$C,0),1)=0,"",_xlfn.NUMBERVALUE(INDEX(data_wkly!AP:AP,MATCH($B241,data_wkly!$C:$C,0),1))),"na")=0,"",IFERROR(IF(INDEX(data_wkly!AP:AP,MATCH($B241,data_wkly!$C:$C,0),1)=0,"",_xlfn.NUMBERVALUE(INDEX(data_wkly!AP:AP,MATCH($B241,data_wkly!$C:$C,0),1))),"na"))</f>
        <v>1119</v>
      </c>
      <c r="E241" s="122">
        <f>IF(IFERROR(IF(INDEX(data_wkly!AQ:AQ,MATCH($B241,data_wkly!$C:$C,0),1)=0,"",_xlfn.NUMBERVALUE(INDEX(data_wkly!AQ:AQ,MATCH($B241,data_wkly!$C:$C,0),1))),"na")=0,"",IFERROR(IF(INDEX(data_wkly!AQ:AQ,MATCH($B241,data_wkly!$C:$C,0),1)=0,"",_xlfn.NUMBERVALUE(INDEX(data_wkly!AQ:AQ,MATCH($B241,data_wkly!$C:$C,0),1))),"na"))</f>
        <v>6545</v>
      </c>
      <c r="F241" s="122">
        <f>IF(IFERROR(IF(INDEX(data_wkly!AR:AR,MATCH($B241,data_wkly!$C:$C,0),1)=0,"",_xlfn.NUMBERVALUE(INDEX(data_wkly!AR:AR,MATCH($B241,data_wkly!$C:$C,0),1))),"na")=0,"",IFERROR(IF(INDEX(data_wkly!AR:AR,MATCH($B241,data_wkly!$C:$C,0),1)=0,"",_xlfn.NUMBERVALUE(INDEX(data_wkly!AR:AR,MATCH($B241,data_wkly!$C:$C,0),1))),"na"))</f>
        <v>20609</v>
      </c>
      <c r="G241" s="122">
        <f>IF(IFERROR(IF(INDEX(data_wkly!AS:AS,MATCH($B241,data_wkly!$C:$C,0),1)=0,"",_xlfn.NUMBERVALUE(INDEX(data_wkly!AS:AS,MATCH($B241,data_wkly!$C:$C,0),1))),"na")=0,"",IFERROR(IF(INDEX(data_wkly!AS:AS,MATCH($B241,data_wkly!$C:$C,0),1)=0,"",_xlfn.NUMBERVALUE(INDEX(data_wkly!AS:AS,MATCH($B241,data_wkly!$C:$C,0),1))),"na"))</f>
        <v>23159</v>
      </c>
      <c r="H241" s="122" t="str">
        <f>IFERROR(IF(INDEX(data_wkly!BJ:BJ,MATCH($B241,data_wkly!$C:$C,0),1)=0,"",_xlfn.NUMBERVALUE(INDEX(data_wkly!BJ:BJ,MATCH($B241,data_wkly!$C:$C,0),1))),"na")</f>
        <v/>
      </c>
      <c r="I241" s="122">
        <f>IF(IFERROR(IF(INDEX(data_wkly!AT:AT,MATCH($B241,data_wkly!$C:$C,0),1)=0,"",_xlfn.NUMBERVALUE(INDEX(data_wkly!AT:AT,MATCH($B241,data_wkly!$C:$C,0),1))),"na")=0,"",IFERROR(IF(INDEX(data_wkly!AT:AT,MATCH($B241,data_wkly!$C:$C,0),1)=0,"",_xlfn.NUMBERVALUE(INDEX(data_wkly!AT:AT,MATCH($B241,data_wkly!$C:$C,0),1))),"na"))</f>
        <v>6149</v>
      </c>
      <c r="J241" s="122" t="str">
        <f>IF(IFERROR(IF(INDEX(data_wkly!AU:AU,MATCH($B241,data_wkly!$C:$C,0),1)=0,"",_xlfn.NUMBERVALUE(INDEX(data_wkly!AU:AU,MATCH($B241,data_wkly!$C:$C,0),1))),"na")=0,"",IFERROR(IF(INDEX(data_wkly!AU:AU,MATCH($B241,data_wkly!$C:$C,0),1)=0,"",_xlfn.NUMBERVALUE(INDEX(data_wkly!AU:AU,MATCH($B241,data_wkly!$C:$C,0),1))),"na"))</f>
        <v>na</v>
      </c>
      <c r="K241" s="122">
        <f>IF(IFERROR(IF(INDEX(data_wkly!AV:AV,MATCH($B241,data_wkly!$C:$C,0),1)=0,"",_xlfn.NUMBERVALUE(INDEX(data_wkly!AV:AV,MATCH($B241,data_wkly!$C:$C,0),1))),"na")=0,"",IFERROR(IF(INDEX(data_wkly!AV:AV,MATCH($B241,data_wkly!$C:$C,0),1)=0,"",_xlfn.NUMBERVALUE(INDEX(data_wkly!AV:AV,MATCH($B241,data_wkly!$C:$C,0),1))),"na"))</f>
        <v>61218</v>
      </c>
      <c r="L241" s="122" t="str">
        <f>IFERROR(IF(INDEX(data_wkly!BI:BI,MATCH($B241,data_wkly!$C:$C,0),1)=0,"",_xlfn.NUMBERVALUE(INDEX(data_wkly!BI:BI,MATCH($B241,data_wkly!$C:$C,0),1))),"na")</f>
        <v/>
      </c>
      <c r="M241" s="122">
        <f>IF(IFERROR(IF(INDEX(data_wkly!AW:AW,MATCH($B241,data_wkly!$C:$C,0),1)=0,"",_xlfn.NUMBERVALUE(INDEX(data_wkly!AW:AW,MATCH($B241,data_wkly!$C:$C,0),1))),"na")=0,"",IFERROR(IF(INDEX(data_wkly!AW:AW,MATCH($B241,data_wkly!$C:$C,0),1)=0,"",_xlfn.NUMBERVALUE(INDEX(data_wkly!AW:AW,MATCH($B241,data_wkly!$C:$C,0),1))),"na"))</f>
        <v>56462</v>
      </c>
      <c r="N241" s="123"/>
      <c r="O241" s="124" t="str">
        <f>IF(IFERROR(IF(INDEX(data_wkly!AY:AY,MATCH($B241,data_wkly!$C:$C,0),1)=0,"",_xlfn.NUMBERVALUE(INDEX(data_wkly!AY:AY,MATCH($B241,data_wkly!$C:$C,0),1))),"na")=0,"",IFERROR(IF(INDEX(data_wkly!AY:AY,MATCH($B241,data_wkly!$C:$C,0),1)=0,"",_xlfn.NUMBERVALUE(INDEX(data_wkly!AY:AY,MATCH($B241,data_wkly!$C:$C,0),1))),"na"))</f>
        <v>na</v>
      </c>
      <c r="P241" s="124">
        <f>IF(IFERROR(IF(INDEX(data_wkly!AZ:AZ,MATCH($B241,data_wkly!$C:$C,0),1)=0,"",_xlfn.NUMBERVALUE(INDEX(data_wkly!AZ:AZ,MATCH($B241,data_wkly!$C:$C,0),1))),"na")=0,"",IFERROR(IF(INDEX(data_wkly!AZ:AZ,MATCH($B241,data_wkly!$C:$C,0),1)=0,"",_xlfn.NUMBERVALUE(INDEX(data_wkly!AZ:AZ,MATCH($B241,data_wkly!$C:$C,0),1))),"na"))</f>
        <v>201.39</v>
      </c>
      <c r="Q241" s="124">
        <f>IF(IFERROR(IF(INDEX(data_wkly!BA:BA,MATCH($B241,data_wkly!$C:$C,0),1)=0,"",_xlfn.NUMBERVALUE(INDEX(data_wkly!BA:BA,MATCH($B241,data_wkly!$C:$C,0),1))),"na")=0,"",IFERROR(IF(INDEX(data_wkly!BA:BA,MATCH($B241,data_wkly!$C:$C,0),1)=0,"",_xlfn.NUMBERVALUE(INDEX(data_wkly!BA:BA,MATCH($B241,data_wkly!$C:$C,0),1))),"na"))</f>
        <v>212.42</v>
      </c>
      <c r="R241" s="124">
        <f>IF(IFERROR(IF(INDEX(data_wkly!BB:BB,MATCH($B241,data_wkly!$C:$C,0),1)=0,"",_xlfn.NUMBERVALUE(INDEX(data_wkly!BB:BB,MATCH($B241,data_wkly!$C:$C,0),1))),"na")=0,"",IFERROR(IF(INDEX(data_wkly!BB:BB,MATCH($B241,data_wkly!$C:$C,0),1)=0,"",_xlfn.NUMBERVALUE(INDEX(data_wkly!BB:BB,MATCH($B241,data_wkly!$C:$C,0),1))),"na"))</f>
        <v>213.5</v>
      </c>
      <c r="S241" s="124">
        <f>IF(IFERROR(IF(INDEX(data_wkly!BC:BC,MATCH($B241,data_wkly!$C:$C,0),1)=0,"",_xlfn.NUMBERVALUE(INDEX(data_wkly!BC:BC,MATCH($B241,data_wkly!$C:$C,0),1))),"na")=0,"",IFERROR(IF(INDEX(data_wkly!BC:BC,MATCH($B241,data_wkly!$C:$C,0),1)=0,"",_xlfn.NUMBERVALUE(INDEX(data_wkly!BC:BC,MATCH($B241,data_wkly!$C:$C,0),1))),"na"))</f>
        <v>212.38</v>
      </c>
      <c r="T241" s="124" t="str">
        <f>IFERROR(IF(INDEX(data_wkly!BL:BL,MATCH($B241,data_wkly!$C:$C,0),1)=0,"",_xlfn.NUMBERVALUE(INDEX(data_wkly!BL:BL,MATCH($B241,data_wkly!$C:$C,0),1))),"na")</f>
        <v/>
      </c>
      <c r="U241" s="124">
        <f>IF(IFERROR(IF(INDEX(data_wkly!BD:BD,MATCH($B241,data_wkly!$C:$C,0),1)=0,"",_xlfn.NUMBERVALUE(INDEX(data_wkly!BD:BD,MATCH($B241,data_wkly!$C:$C,0),1))),"na")=0,"",IFERROR(IF(INDEX(data_wkly!BD:BD,MATCH($B241,data_wkly!$C:$C,0),1)=0,"",_xlfn.NUMBERVALUE(INDEX(data_wkly!BD:BD,MATCH($B241,data_wkly!$C:$C,0),1))),"na"))</f>
        <v>210.81</v>
      </c>
      <c r="V241" s="124" t="str">
        <f>IF(IFERROR(IF(INDEX(data_wkly!BE:BE,MATCH($B241,data_wkly!$C:$C,0),1)=0,"",_xlfn.NUMBERVALUE(INDEX(data_wkly!BE:BE,MATCH($B241,data_wkly!$C:$C,0),1))),"na")=0,"",IFERROR(IF(INDEX(data_wkly!BE:BE,MATCH($B241,data_wkly!$C:$C,0),1)=0,"",_xlfn.NUMBERVALUE(INDEX(data_wkly!BE:BE,MATCH($B241,data_wkly!$C:$C,0),1))),"na"))</f>
        <v>na</v>
      </c>
      <c r="W241" s="124">
        <f>IF(IFERROR(IF(INDEX(data_wkly!BF:BF,MATCH($B241,data_wkly!$C:$C,0),1)=0,"",_xlfn.NUMBERVALUE(INDEX(data_wkly!BF:BF,MATCH($B241,data_wkly!$C:$C,0),1))),"na")=0,"",IFERROR(IF(INDEX(data_wkly!BF:BF,MATCH($B241,data_wkly!$C:$C,0),1)=0,"",_xlfn.NUMBERVALUE(INDEX(data_wkly!BF:BF,MATCH($B241,data_wkly!$C:$C,0),1))),"na"))</f>
        <v>211.22</v>
      </c>
      <c r="X241" s="124" t="str">
        <f>IFERROR(IF(INDEX(data_wkly!BK:BK,MATCH($B241,data_wkly!$C:$C,0),1)=0,"",_xlfn.NUMBERVALUE(INDEX(data_wkly!BK:BK,MATCH($B241,data_wkly!$C:$C,0),1))),"na")</f>
        <v/>
      </c>
      <c r="Y241" s="124">
        <f>IF(IFERROR(IF(INDEX(data_wkly!BG:BG,MATCH($B241,data_wkly!$C:$C,0),1)=0,"",_xlfn.NUMBERVALUE(INDEX(data_wkly!BG:BG,MATCH($B241,data_wkly!$C:$C,0),1))),"na")=0,"",IFERROR(IF(INDEX(data_wkly!BG:BG,MATCH($B241,data_wkly!$C:$C,0),1)=0,"",_xlfn.NUMBERVALUE(INDEX(data_wkly!BG:BG,MATCH($B241,data_wkly!$C:$C,0),1))),"na"))</f>
        <v>212.62</v>
      </c>
      <c r="AJ241" s="41">
        <f t="shared" si="12"/>
        <v>1</v>
      </c>
    </row>
    <row r="242" spans="1:36" ht="15.5">
      <c r="A242" s="88">
        <f t="shared" si="11"/>
        <v>2</v>
      </c>
      <c r="B242" s="89">
        <f t="shared" si="13"/>
        <v>45346</v>
      </c>
      <c r="C242" s="122" t="str">
        <f>IF(IFERROR(IF(INDEX(data_wkly!AO:AO,MATCH($B242,data_wkly!$C:$C,0),1)=0,"",_xlfn.NUMBERVALUE(INDEX(data_wkly!AO:AO,MATCH($B242,data_wkly!$C:$C,0),1))),"na")=0,"",IFERROR(IF(INDEX(data_wkly!AO:AO,MATCH($B242,data_wkly!$C:$C,0),1)=0,"",_xlfn.NUMBERVALUE(INDEX(data_wkly!AO:AO,MATCH($B242,data_wkly!$C:$C,0),1))),"na"))</f>
        <v>na</v>
      </c>
      <c r="D242" s="122">
        <f>IF(IFERROR(IF(INDEX(data_wkly!AP:AP,MATCH($B242,data_wkly!$C:$C,0),1)=0,"",_xlfn.NUMBERVALUE(INDEX(data_wkly!AP:AP,MATCH($B242,data_wkly!$C:$C,0),1))),"na")=0,"",IFERROR(IF(INDEX(data_wkly!AP:AP,MATCH($B242,data_wkly!$C:$C,0),1)=0,"",_xlfn.NUMBERVALUE(INDEX(data_wkly!AP:AP,MATCH($B242,data_wkly!$C:$C,0),1))),"na"))</f>
        <v>927</v>
      </c>
      <c r="E242" s="122">
        <f>IF(IFERROR(IF(INDEX(data_wkly!AQ:AQ,MATCH($B242,data_wkly!$C:$C,0),1)=0,"",_xlfn.NUMBERVALUE(INDEX(data_wkly!AQ:AQ,MATCH($B242,data_wkly!$C:$C,0),1))),"na")=0,"",IFERROR(IF(INDEX(data_wkly!AQ:AQ,MATCH($B242,data_wkly!$C:$C,0),1)=0,"",_xlfn.NUMBERVALUE(INDEX(data_wkly!AQ:AQ,MATCH($B242,data_wkly!$C:$C,0),1))),"na"))</f>
        <v>5844</v>
      </c>
      <c r="F242" s="122">
        <f>IF(IFERROR(IF(INDEX(data_wkly!AR:AR,MATCH($B242,data_wkly!$C:$C,0),1)=0,"",_xlfn.NUMBERVALUE(INDEX(data_wkly!AR:AR,MATCH($B242,data_wkly!$C:$C,0),1))),"na")=0,"",IFERROR(IF(INDEX(data_wkly!AR:AR,MATCH($B242,data_wkly!$C:$C,0),1)=0,"",_xlfn.NUMBERVALUE(INDEX(data_wkly!AR:AR,MATCH($B242,data_wkly!$C:$C,0),1))),"na"))</f>
        <v>19536</v>
      </c>
      <c r="G242" s="122">
        <f>IF(IFERROR(IF(INDEX(data_wkly!AS:AS,MATCH($B242,data_wkly!$C:$C,0),1)=0,"",_xlfn.NUMBERVALUE(INDEX(data_wkly!AS:AS,MATCH($B242,data_wkly!$C:$C,0),1))),"na")=0,"",IFERROR(IF(INDEX(data_wkly!AS:AS,MATCH($B242,data_wkly!$C:$C,0),1)=0,"",_xlfn.NUMBERVALUE(INDEX(data_wkly!AS:AS,MATCH($B242,data_wkly!$C:$C,0),1))),"na"))</f>
        <v>22349</v>
      </c>
      <c r="H242" s="122" t="str">
        <f>IFERROR(IF(INDEX(data_wkly!BJ:BJ,MATCH($B242,data_wkly!$C:$C,0),1)=0,"",_xlfn.NUMBERVALUE(INDEX(data_wkly!BJ:BJ,MATCH($B242,data_wkly!$C:$C,0),1))),"na")</f>
        <v/>
      </c>
      <c r="I242" s="122">
        <f>IF(IFERROR(IF(INDEX(data_wkly!AT:AT,MATCH($B242,data_wkly!$C:$C,0),1)=0,"",_xlfn.NUMBERVALUE(INDEX(data_wkly!AT:AT,MATCH($B242,data_wkly!$C:$C,0),1))),"na")=0,"",IFERROR(IF(INDEX(data_wkly!AT:AT,MATCH($B242,data_wkly!$C:$C,0),1)=0,"",_xlfn.NUMBERVALUE(INDEX(data_wkly!AT:AT,MATCH($B242,data_wkly!$C:$C,0),1))),"na"))</f>
        <v>6008</v>
      </c>
      <c r="J242" s="122" t="str">
        <f>IF(IFERROR(IF(INDEX(data_wkly!AU:AU,MATCH($B242,data_wkly!$C:$C,0),1)=0,"",_xlfn.NUMBERVALUE(INDEX(data_wkly!AU:AU,MATCH($B242,data_wkly!$C:$C,0),1))),"na")=0,"",IFERROR(IF(INDEX(data_wkly!AU:AU,MATCH($B242,data_wkly!$C:$C,0),1)=0,"",_xlfn.NUMBERVALUE(INDEX(data_wkly!AU:AU,MATCH($B242,data_wkly!$C:$C,0),1))),"na"))</f>
        <v>na</v>
      </c>
      <c r="K242" s="122">
        <f>IF(IFERROR(IF(INDEX(data_wkly!AV:AV,MATCH($B242,data_wkly!$C:$C,0),1)=0,"",_xlfn.NUMBERVALUE(INDEX(data_wkly!AV:AV,MATCH($B242,data_wkly!$C:$C,0),1))),"na")=0,"",IFERROR(IF(INDEX(data_wkly!AV:AV,MATCH($B242,data_wkly!$C:$C,0),1)=0,"",_xlfn.NUMBERVALUE(INDEX(data_wkly!AV:AV,MATCH($B242,data_wkly!$C:$C,0),1))),"na"))</f>
        <v>58366</v>
      </c>
      <c r="L242" s="122" t="str">
        <f>IFERROR(IF(INDEX(data_wkly!BI:BI,MATCH($B242,data_wkly!$C:$C,0),1)=0,"",_xlfn.NUMBERVALUE(INDEX(data_wkly!BI:BI,MATCH($B242,data_wkly!$C:$C,0),1))),"na")</f>
        <v/>
      </c>
      <c r="M242" s="122">
        <f>IF(IFERROR(IF(INDEX(data_wkly!AW:AW,MATCH($B242,data_wkly!$C:$C,0),1)=0,"",_xlfn.NUMBERVALUE(INDEX(data_wkly!AW:AW,MATCH($B242,data_wkly!$C:$C,0),1))),"na")=0,"",IFERROR(IF(INDEX(data_wkly!AW:AW,MATCH($B242,data_wkly!$C:$C,0),1)=0,"",_xlfn.NUMBERVALUE(INDEX(data_wkly!AW:AW,MATCH($B242,data_wkly!$C:$C,0),1))),"na"))</f>
        <v>53737</v>
      </c>
      <c r="N242" s="123"/>
      <c r="O242" s="124" t="str">
        <f>IF(IFERROR(IF(INDEX(data_wkly!AY:AY,MATCH($B242,data_wkly!$C:$C,0),1)=0,"",_xlfn.NUMBERVALUE(INDEX(data_wkly!AY:AY,MATCH($B242,data_wkly!$C:$C,0),1))),"na")=0,"",IFERROR(IF(INDEX(data_wkly!AY:AY,MATCH($B242,data_wkly!$C:$C,0),1)=0,"",_xlfn.NUMBERVALUE(INDEX(data_wkly!AY:AY,MATCH($B242,data_wkly!$C:$C,0),1))),"na"))</f>
        <v>na</v>
      </c>
      <c r="P242" s="124">
        <f>IF(IFERROR(IF(INDEX(data_wkly!AZ:AZ,MATCH($B242,data_wkly!$C:$C,0),1)=0,"",_xlfn.NUMBERVALUE(INDEX(data_wkly!AZ:AZ,MATCH($B242,data_wkly!$C:$C,0),1))),"na")=0,"",IFERROR(IF(INDEX(data_wkly!AZ:AZ,MATCH($B242,data_wkly!$C:$C,0),1)=0,"",_xlfn.NUMBERVALUE(INDEX(data_wkly!AZ:AZ,MATCH($B242,data_wkly!$C:$C,0),1))),"na"))</f>
        <v>203.78</v>
      </c>
      <c r="Q242" s="124">
        <f>IF(IFERROR(IF(INDEX(data_wkly!BA:BA,MATCH($B242,data_wkly!$C:$C,0),1)=0,"",_xlfn.NUMBERVALUE(INDEX(data_wkly!BA:BA,MATCH($B242,data_wkly!$C:$C,0),1))),"na")=0,"",IFERROR(IF(INDEX(data_wkly!BA:BA,MATCH($B242,data_wkly!$C:$C,0),1)=0,"",_xlfn.NUMBERVALUE(INDEX(data_wkly!BA:BA,MATCH($B242,data_wkly!$C:$C,0),1))),"na"))</f>
        <v>213.12</v>
      </c>
      <c r="R242" s="124">
        <f>IF(IFERROR(IF(INDEX(data_wkly!BB:BB,MATCH($B242,data_wkly!$C:$C,0),1)=0,"",_xlfn.NUMBERVALUE(INDEX(data_wkly!BB:BB,MATCH($B242,data_wkly!$C:$C,0),1))),"na")=0,"",IFERROR(IF(INDEX(data_wkly!BB:BB,MATCH($B242,data_wkly!$C:$C,0),1)=0,"",_xlfn.NUMBERVALUE(INDEX(data_wkly!BB:BB,MATCH($B242,data_wkly!$C:$C,0),1))),"na"))</f>
        <v>213.7</v>
      </c>
      <c r="S242" s="124">
        <f>IF(IFERROR(IF(INDEX(data_wkly!BC:BC,MATCH($B242,data_wkly!$C:$C,0),1)=0,"",_xlfn.NUMBERVALUE(INDEX(data_wkly!BC:BC,MATCH($B242,data_wkly!$C:$C,0),1))),"na")=0,"",IFERROR(IF(INDEX(data_wkly!BC:BC,MATCH($B242,data_wkly!$C:$C,0),1)=0,"",_xlfn.NUMBERVALUE(INDEX(data_wkly!BC:BC,MATCH($B242,data_wkly!$C:$C,0),1))),"na"))</f>
        <v>212.67</v>
      </c>
      <c r="T242" s="124" t="str">
        <f>IFERROR(IF(INDEX(data_wkly!BL:BL,MATCH($B242,data_wkly!$C:$C,0),1)=0,"",_xlfn.NUMBERVALUE(INDEX(data_wkly!BL:BL,MATCH($B242,data_wkly!$C:$C,0),1))),"na")</f>
        <v/>
      </c>
      <c r="U242" s="124">
        <f>IF(IFERROR(IF(INDEX(data_wkly!BD:BD,MATCH($B242,data_wkly!$C:$C,0),1)=0,"",_xlfn.NUMBERVALUE(INDEX(data_wkly!BD:BD,MATCH($B242,data_wkly!$C:$C,0),1))),"na")=0,"",IFERROR(IF(INDEX(data_wkly!BD:BD,MATCH($B242,data_wkly!$C:$C,0),1)=0,"",_xlfn.NUMBERVALUE(INDEX(data_wkly!BD:BD,MATCH($B242,data_wkly!$C:$C,0),1))),"na"))</f>
        <v>211.39</v>
      </c>
      <c r="V242" s="124" t="str">
        <f>IF(IFERROR(IF(INDEX(data_wkly!BE:BE,MATCH($B242,data_wkly!$C:$C,0),1)=0,"",_xlfn.NUMBERVALUE(INDEX(data_wkly!BE:BE,MATCH($B242,data_wkly!$C:$C,0),1))),"na")=0,"",IFERROR(IF(INDEX(data_wkly!BE:BE,MATCH($B242,data_wkly!$C:$C,0),1)=0,"",_xlfn.NUMBERVALUE(INDEX(data_wkly!BE:BE,MATCH($B242,data_wkly!$C:$C,0),1))),"na"))</f>
        <v>na</v>
      </c>
      <c r="W242" s="124">
        <f>IF(IFERROR(IF(INDEX(data_wkly!BF:BF,MATCH($B242,data_wkly!$C:$C,0),1)=0,"",_xlfn.NUMBERVALUE(INDEX(data_wkly!BF:BF,MATCH($B242,data_wkly!$C:$C,0),1))),"na")=0,"",IFERROR(IF(INDEX(data_wkly!BF:BF,MATCH($B242,data_wkly!$C:$C,0),1)=0,"",_xlfn.NUMBERVALUE(INDEX(data_wkly!BF:BF,MATCH($B242,data_wkly!$C:$C,0),1))),"na"))</f>
        <v>211.6</v>
      </c>
      <c r="X242" s="124" t="str">
        <f>IFERROR(IF(INDEX(data_wkly!BK:BK,MATCH($B242,data_wkly!$C:$C,0),1)=0,"",_xlfn.NUMBERVALUE(INDEX(data_wkly!BK:BK,MATCH($B242,data_wkly!$C:$C,0),1))),"na")</f>
        <v/>
      </c>
      <c r="Y242" s="124">
        <f>IF(IFERROR(IF(INDEX(data_wkly!BG:BG,MATCH($B242,data_wkly!$C:$C,0),1)=0,"",_xlfn.NUMBERVALUE(INDEX(data_wkly!BG:BG,MATCH($B242,data_wkly!$C:$C,0),1))),"na")=0,"",IFERROR(IF(INDEX(data_wkly!BG:BG,MATCH($B242,data_wkly!$C:$C,0),1)=0,"",_xlfn.NUMBERVALUE(INDEX(data_wkly!BG:BG,MATCH($B242,data_wkly!$C:$C,0),1))),"na"))</f>
        <v>212.95</v>
      </c>
      <c r="AJ242" s="41">
        <f t="shared" si="12"/>
        <v>2</v>
      </c>
    </row>
    <row r="243" spans="1:36" ht="15.5">
      <c r="A243" s="88">
        <f t="shared" si="11"/>
        <v>1</v>
      </c>
      <c r="B243" s="89">
        <f t="shared" si="13"/>
        <v>45353</v>
      </c>
      <c r="C243" s="122" t="str">
        <f>IF(IFERROR(IF(INDEX(data_wkly!AO:AO,MATCH($B243,data_wkly!$C:$C,0),1)=0,"",_xlfn.NUMBERVALUE(INDEX(data_wkly!AO:AO,MATCH($B243,data_wkly!$C:$C,0),1))),"na")=0,"",IFERROR(IF(INDEX(data_wkly!AO:AO,MATCH($B243,data_wkly!$C:$C,0),1)=0,"",_xlfn.NUMBERVALUE(INDEX(data_wkly!AO:AO,MATCH($B243,data_wkly!$C:$C,0),1))),"na"))</f>
        <v>na</v>
      </c>
      <c r="D243" s="122">
        <f>IF(IFERROR(IF(INDEX(data_wkly!AP:AP,MATCH($B243,data_wkly!$C:$C,0),1)=0,"",_xlfn.NUMBERVALUE(INDEX(data_wkly!AP:AP,MATCH($B243,data_wkly!$C:$C,0),1))),"na")=0,"",IFERROR(IF(INDEX(data_wkly!AP:AP,MATCH($B243,data_wkly!$C:$C,0),1)=0,"",_xlfn.NUMBERVALUE(INDEX(data_wkly!AP:AP,MATCH($B243,data_wkly!$C:$C,0),1))),"na"))</f>
        <v>913</v>
      </c>
      <c r="E243" s="122">
        <f>IF(IFERROR(IF(INDEX(data_wkly!AQ:AQ,MATCH($B243,data_wkly!$C:$C,0),1)=0,"",_xlfn.NUMBERVALUE(INDEX(data_wkly!AQ:AQ,MATCH($B243,data_wkly!$C:$C,0),1))),"na")=0,"",IFERROR(IF(INDEX(data_wkly!AQ:AQ,MATCH($B243,data_wkly!$C:$C,0),1)=0,"",_xlfn.NUMBERVALUE(INDEX(data_wkly!AQ:AQ,MATCH($B243,data_wkly!$C:$C,0),1))),"na"))</f>
        <v>5764</v>
      </c>
      <c r="F243" s="122">
        <f>IF(IFERROR(IF(INDEX(data_wkly!AR:AR,MATCH($B243,data_wkly!$C:$C,0),1)=0,"",_xlfn.NUMBERVALUE(INDEX(data_wkly!AR:AR,MATCH($B243,data_wkly!$C:$C,0),1))),"na")=0,"",IFERROR(IF(INDEX(data_wkly!AR:AR,MATCH($B243,data_wkly!$C:$C,0),1)=0,"",_xlfn.NUMBERVALUE(INDEX(data_wkly!AR:AR,MATCH($B243,data_wkly!$C:$C,0),1))),"na"))</f>
        <v>20053</v>
      </c>
      <c r="G243" s="122">
        <f>IF(IFERROR(IF(INDEX(data_wkly!AS:AS,MATCH($B243,data_wkly!$C:$C,0),1)=0,"",_xlfn.NUMBERVALUE(INDEX(data_wkly!AS:AS,MATCH($B243,data_wkly!$C:$C,0),1))),"na")=0,"",IFERROR(IF(INDEX(data_wkly!AS:AS,MATCH($B243,data_wkly!$C:$C,0),1)=0,"",_xlfn.NUMBERVALUE(INDEX(data_wkly!AS:AS,MATCH($B243,data_wkly!$C:$C,0),1))),"na"))</f>
        <v>23937</v>
      </c>
      <c r="H243" s="122" t="str">
        <f>IFERROR(IF(INDEX(data_wkly!BJ:BJ,MATCH($B243,data_wkly!$C:$C,0),1)=0,"",_xlfn.NUMBERVALUE(INDEX(data_wkly!BJ:BJ,MATCH($B243,data_wkly!$C:$C,0),1))),"na")</f>
        <v/>
      </c>
      <c r="I243" s="122">
        <f>IF(IFERROR(IF(INDEX(data_wkly!AT:AT,MATCH($B243,data_wkly!$C:$C,0),1)=0,"",_xlfn.NUMBERVALUE(INDEX(data_wkly!AT:AT,MATCH($B243,data_wkly!$C:$C,0),1))),"na")=0,"",IFERROR(IF(INDEX(data_wkly!AT:AT,MATCH($B243,data_wkly!$C:$C,0),1)=0,"",_xlfn.NUMBERVALUE(INDEX(data_wkly!AT:AT,MATCH($B243,data_wkly!$C:$C,0),1))),"na"))</f>
        <v>6884</v>
      </c>
      <c r="J243" s="122" t="str">
        <f>IF(IFERROR(IF(INDEX(data_wkly!AU:AU,MATCH($B243,data_wkly!$C:$C,0),1)=0,"",_xlfn.NUMBERVALUE(INDEX(data_wkly!AU:AU,MATCH($B243,data_wkly!$C:$C,0),1))),"na")=0,"",IFERROR(IF(INDEX(data_wkly!AU:AU,MATCH($B243,data_wkly!$C:$C,0),1)=0,"",_xlfn.NUMBERVALUE(INDEX(data_wkly!AU:AU,MATCH($B243,data_wkly!$C:$C,0),1))),"na"))</f>
        <v>na</v>
      </c>
      <c r="K243" s="122">
        <f>IF(IFERROR(IF(INDEX(data_wkly!AV:AV,MATCH($B243,data_wkly!$C:$C,0),1)=0,"",_xlfn.NUMBERVALUE(INDEX(data_wkly!AV:AV,MATCH($B243,data_wkly!$C:$C,0),1))),"na")=0,"",IFERROR(IF(INDEX(data_wkly!AV:AV,MATCH($B243,data_wkly!$C:$C,0),1)=0,"",_xlfn.NUMBERVALUE(INDEX(data_wkly!AV:AV,MATCH($B243,data_wkly!$C:$C,0),1))),"na"))</f>
        <v>62072</v>
      </c>
      <c r="L243" s="122" t="str">
        <f>IFERROR(IF(INDEX(data_wkly!BI:BI,MATCH($B243,data_wkly!$C:$C,0),1)=0,"",_xlfn.NUMBERVALUE(INDEX(data_wkly!BI:BI,MATCH($B243,data_wkly!$C:$C,0),1))),"na")</f>
        <v/>
      </c>
      <c r="M243" s="122">
        <f>IF(IFERROR(IF(INDEX(data_wkly!AW:AW,MATCH($B243,data_wkly!$C:$C,0),1)=0,"",_xlfn.NUMBERVALUE(INDEX(data_wkly!AW:AW,MATCH($B243,data_wkly!$C:$C,0),1))),"na")=0,"",IFERROR(IF(INDEX(data_wkly!AW:AW,MATCH($B243,data_wkly!$C:$C,0),1)=0,"",_xlfn.NUMBERVALUE(INDEX(data_wkly!AW:AW,MATCH($B243,data_wkly!$C:$C,0),1))),"na"))</f>
        <v>56638</v>
      </c>
      <c r="N243" s="123"/>
      <c r="O243" s="124" t="str">
        <f>IF(IFERROR(IF(INDEX(data_wkly!AY:AY,MATCH($B243,data_wkly!$C:$C,0),1)=0,"",_xlfn.NUMBERVALUE(INDEX(data_wkly!AY:AY,MATCH($B243,data_wkly!$C:$C,0),1))),"na")=0,"",IFERROR(IF(INDEX(data_wkly!AY:AY,MATCH($B243,data_wkly!$C:$C,0),1)=0,"",_xlfn.NUMBERVALUE(INDEX(data_wkly!AY:AY,MATCH($B243,data_wkly!$C:$C,0),1))),"na"))</f>
        <v>na</v>
      </c>
      <c r="P243" s="124">
        <f>IF(IFERROR(IF(INDEX(data_wkly!AZ:AZ,MATCH($B243,data_wkly!$C:$C,0),1)=0,"",_xlfn.NUMBERVALUE(INDEX(data_wkly!AZ:AZ,MATCH($B243,data_wkly!$C:$C,0),1))),"na")=0,"",IFERROR(IF(INDEX(data_wkly!AZ:AZ,MATCH($B243,data_wkly!$C:$C,0),1)=0,"",_xlfn.NUMBERVALUE(INDEX(data_wkly!AZ:AZ,MATCH($B243,data_wkly!$C:$C,0),1))),"na"))</f>
        <v>197.97</v>
      </c>
      <c r="Q243" s="124">
        <f>IF(IFERROR(IF(INDEX(data_wkly!BA:BA,MATCH($B243,data_wkly!$C:$C,0),1)=0,"",_xlfn.NUMBERVALUE(INDEX(data_wkly!BA:BA,MATCH($B243,data_wkly!$C:$C,0),1))),"na")=0,"",IFERROR(IF(INDEX(data_wkly!BA:BA,MATCH($B243,data_wkly!$C:$C,0),1)=0,"",_xlfn.NUMBERVALUE(INDEX(data_wkly!BA:BA,MATCH($B243,data_wkly!$C:$C,0),1))),"na"))</f>
        <v>212.59</v>
      </c>
      <c r="R243" s="124">
        <f>IF(IFERROR(IF(INDEX(data_wkly!BB:BB,MATCH($B243,data_wkly!$C:$C,0),1)=0,"",_xlfn.NUMBERVALUE(INDEX(data_wkly!BB:BB,MATCH($B243,data_wkly!$C:$C,0),1))),"na")=0,"",IFERROR(IF(INDEX(data_wkly!BB:BB,MATCH($B243,data_wkly!$C:$C,0),1)=0,"",_xlfn.NUMBERVALUE(INDEX(data_wkly!BB:BB,MATCH($B243,data_wkly!$C:$C,0),1))),"na"))</f>
        <v>213.89</v>
      </c>
      <c r="S243" s="124">
        <f>IF(IFERROR(IF(INDEX(data_wkly!BC:BC,MATCH($B243,data_wkly!$C:$C,0),1)=0,"",_xlfn.NUMBERVALUE(INDEX(data_wkly!BC:BC,MATCH($B243,data_wkly!$C:$C,0),1))),"na")=0,"",IFERROR(IF(INDEX(data_wkly!BC:BC,MATCH($B243,data_wkly!$C:$C,0),1)=0,"",_xlfn.NUMBERVALUE(INDEX(data_wkly!BC:BC,MATCH($B243,data_wkly!$C:$C,0),1))),"na"))</f>
        <v>212.74</v>
      </c>
      <c r="T243" s="124" t="str">
        <f>IFERROR(IF(INDEX(data_wkly!BL:BL,MATCH($B243,data_wkly!$C:$C,0),1)=0,"",_xlfn.NUMBERVALUE(INDEX(data_wkly!BL:BL,MATCH($B243,data_wkly!$C:$C,0),1))),"na")</f>
        <v/>
      </c>
      <c r="U243" s="124">
        <f>IF(IFERROR(IF(INDEX(data_wkly!BD:BD,MATCH($B243,data_wkly!$C:$C,0),1)=0,"",_xlfn.NUMBERVALUE(INDEX(data_wkly!BD:BD,MATCH($B243,data_wkly!$C:$C,0),1))),"na")=0,"",IFERROR(IF(INDEX(data_wkly!BD:BD,MATCH($B243,data_wkly!$C:$C,0),1)=0,"",_xlfn.NUMBERVALUE(INDEX(data_wkly!BD:BD,MATCH($B243,data_wkly!$C:$C,0),1))),"na"))</f>
        <v>211.1</v>
      </c>
      <c r="V243" s="124" t="str">
        <f>IF(IFERROR(IF(INDEX(data_wkly!BE:BE,MATCH($B243,data_wkly!$C:$C,0),1)=0,"",_xlfn.NUMBERVALUE(INDEX(data_wkly!BE:BE,MATCH($B243,data_wkly!$C:$C,0),1))),"na")=0,"",IFERROR(IF(INDEX(data_wkly!BE:BE,MATCH($B243,data_wkly!$C:$C,0),1)=0,"",_xlfn.NUMBERVALUE(INDEX(data_wkly!BE:BE,MATCH($B243,data_wkly!$C:$C,0),1))),"na"))</f>
        <v>na</v>
      </c>
      <c r="W243" s="124">
        <f>IF(IFERROR(IF(INDEX(data_wkly!BF:BF,MATCH($B243,data_wkly!$C:$C,0),1)=0,"",_xlfn.NUMBERVALUE(INDEX(data_wkly!BF:BF,MATCH($B243,data_wkly!$C:$C,0),1))),"na")=0,"",IFERROR(IF(INDEX(data_wkly!BF:BF,MATCH($B243,data_wkly!$C:$C,0),1)=0,"",_xlfn.NUMBERVALUE(INDEX(data_wkly!BF:BF,MATCH($B243,data_wkly!$C:$C,0),1))),"na"))</f>
        <v>211.33</v>
      </c>
      <c r="X243" s="124" t="str">
        <f>IFERROR(IF(INDEX(data_wkly!BK:BK,MATCH($B243,data_wkly!$C:$C,0),1)=0,"",_xlfn.NUMBERVALUE(INDEX(data_wkly!BK:BK,MATCH($B243,data_wkly!$C:$C,0),1))),"na")</f>
        <v/>
      </c>
      <c r="Y243" s="124">
        <f>IF(IFERROR(IF(INDEX(data_wkly!BG:BG,MATCH($B243,data_wkly!$C:$C,0),1)=0,"",_xlfn.NUMBERVALUE(INDEX(data_wkly!BG:BG,MATCH($B243,data_wkly!$C:$C,0),1))),"na")=0,"",IFERROR(IF(INDEX(data_wkly!BG:BG,MATCH($B243,data_wkly!$C:$C,0),1)=0,"",_xlfn.NUMBERVALUE(INDEX(data_wkly!BG:BG,MATCH($B243,data_wkly!$C:$C,0),1))),"na"))</f>
        <v>212.93</v>
      </c>
      <c r="AJ243" s="41">
        <f t="shared" si="12"/>
        <v>1</v>
      </c>
    </row>
    <row r="244" spans="1:36" ht="15.5">
      <c r="A244" s="88">
        <f t="shared" si="11"/>
        <v>2</v>
      </c>
      <c r="B244" s="89">
        <f t="shared" si="13"/>
        <v>45360</v>
      </c>
      <c r="C244" s="122">
        <f>IF(IFERROR(IF(INDEX(data_wkly!AO:AO,MATCH($B244,data_wkly!$C:$C,0),1)=0,"",_xlfn.NUMBERVALUE(INDEX(data_wkly!AO:AO,MATCH($B244,data_wkly!$C:$C,0),1))),"na")=0,"",IFERROR(IF(INDEX(data_wkly!AO:AO,MATCH($B244,data_wkly!$C:$C,0),1)=0,"",_xlfn.NUMBERVALUE(INDEX(data_wkly!AO:AO,MATCH($B244,data_wkly!$C:$C,0),1))),"na"))</f>
        <v>205</v>
      </c>
      <c r="D244" s="122">
        <f>IF(IFERROR(IF(INDEX(data_wkly!AP:AP,MATCH($B244,data_wkly!$C:$C,0),1)=0,"",_xlfn.NUMBERVALUE(INDEX(data_wkly!AP:AP,MATCH($B244,data_wkly!$C:$C,0),1))),"na")=0,"",IFERROR(IF(INDEX(data_wkly!AP:AP,MATCH($B244,data_wkly!$C:$C,0),1)=0,"",_xlfn.NUMBERVALUE(INDEX(data_wkly!AP:AP,MATCH($B244,data_wkly!$C:$C,0),1))),"na"))</f>
        <v>717</v>
      </c>
      <c r="E244" s="122">
        <f>IF(IFERROR(IF(INDEX(data_wkly!AQ:AQ,MATCH($B244,data_wkly!$C:$C,0),1)=0,"",_xlfn.NUMBERVALUE(INDEX(data_wkly!AQ:AQ,MATCH($B244,data_wkly!$C:$C,0),1))),"na")=0,"",IFERROR(IF(INDEX(data_wkly!AQ:AQ,MATCH($B244,data_wkly!$C:$C,0),1)=0,"",_xlfn.NUMBERVALUE(INDEX(data_wkly!AQ:AQ,MATCH($B244,data_wkly!$C:$C,0),1))),"na"))</f>
        <v>5586</v>
      </c>
      <c r="F244" s="122">
        <f>IF(IFERROR(IF(INDEX(data_wkly!AR:AR,MATCH($B244,data_wkly!$C:$C,0),1)=0,"",_xlfn.NUMBERVALUE(INDEX(data_wkly!AR:AR,MATCH($B244,data_wkly!$C:$C,0),1))),"na")=0,"",IFERROR(IF(INDEX(data_wkly!AR:AR,MATCH($B244,data_wkly!$C:$C,0),1)=0,"",_xlfn.NUMBERVALUE(INDEX(data_wkly!AR:AR,MATCH($B244,data_wkly!$C:$C,0),1))),"na"))</f>
        <v>19506</v>
      </c>
      <c r="G244" s="122">
        <f>IF(IFERROR(IF(INDEX(data_wkly!AS:AS,MATCH($B244,data_wkly!$C:$C,0),1)=0,"",_xlfn.NUMBERVALUE(INDEX(data_wkly!AS:AS,MATCH($B244,data_wkly!$C:$C,0),1))),"na")=0,"",IFERROR(IF(INDEX(data_wkly!AS:AS,MATCH($B244,data_wkly!$C:$C,0),1)=0,"",_xlfn.NUMBERVALUE(INDEX(data_wkly!AS:AS,MATCH($B244,data_wkly!$C:$C,0),1))),"na"))</f>
        <v>23383</v>
      </c>
      <c r="H244" s="122" t="str">
        <f>IFERROR(IF(INDEX(data_wkly!BJ:BJ,MATCH($B244,data_wkly!$C:$C,0),1)=0,"",_xlfn.NUMBERVALUE(INDEX(data_wkly!BJ:BJ,MATCH($B244,data_wkly!$C:$C,0),1))),"na")</f>
        <v/>
      </c>
      <c r="I244" s="122">
        <f>IF(IFERROR(IF(INDEX(data_wkly!AT:AT,MATCH($B244,data_wkly!$C:$C,0),1)=0,"",_xlfn.NUMBERVALUE(INDEX(data_wkly!AT:AT,MATCH($B244,data_wkly!$C:$C,0),1))),"na")=0,"",IFERROR(IF(INDEX(data_wkly!AT:AT,MATCH($B244,data_wkly!$C:$C,0),1)=0,"",_xlfn.NUMBERVALUE(INDEX(data_wkly!AT:AT,MATCH($B244,data_wkly!$C:$C,0),1))),"na"))</f>
        <v>6499</v>
      </c>
      <c r="J244" s="122">
        <f>IF(IFERROR(IF(INDEX(data_wkly!AU:AU,MATCH($B244,data_wkly!$C:$C,0),1)=0,"",_xlfn.NUMBERVALUE(INDEX(data_wkly!AU:AU,MATCH($B244,data_wkly!$C:$C,0),1))),"na")=0,"",IFERROR(IF(INDEX(data_wkly!AU:AU,MATCH($B244,data_wkly!$C:$C,0),1)=0,"",_xlfn.NUMBERVALUE(INDEX(data_wkly!AU:AU,MATCH($B244,data_wkly!$C:$C,0),1))),"na"))</f>
        <v>4083</v>
      </c>
      <c r="K244" s="122">
        <f>IF(IFERROR(IF(INDEX(data_wkly!AV:AV,MATCH($B244,data_wkly!$C:$C,0),1)=0,"",_xlfn.NUMBERVALUE(INDEX(data_wkly!AV:AV,MATCH($B244,data_wkly!$C:$C,0),1))),"na")=0,"",IFERROR(IF(INDEX(data_wkly!AV:AV,MATCH($B244,data_wkly!$C:$C,0),1)=0,"",_xlfn.NUMBERVALUE(INDEX(data_wkly!AV:AV,MATCH($B244,data_wkly!$C:$C,0),1))),"na"))</f>
        <v>59979</v>
      </c>
      <c r="L244" s="122" t="str">
        <f>IFERROR(IF(INDEX(data_wkly!BI:BI,MATCH($B244,data_wkly!$C:$C,0),1)=0,"",_xlfn.NUMBERVALUE(INDEX(data_wkly!BI:BI,MATCH($B244,data_wkly!$C:$C,0),1))),"na")</f>
        <v/>
      </c>
      <c r="M244" s="122">
        <f>IF(IFERROR(IF(INDEX(data_wkly!AW:AW,MATCH($B244,data_wkly!$C:$C,0),1)=0,"",_xlfn.NUMBERVALUE(INDEX(data_wkly!AW:AW,MATCH($B244,data_wkly!$C:$C,0),1))),"na")=0,"",IFERROR(IF(INDEX(data_wkly!AW:AW,MATCH($B244,data_wkly!$C:$C,0),1)=0,"",_xlfn.NUMBERVALUE(INDEX(data_wkly!AW:AW,MATCH($B244,data_wkly!$C:$C,0),1))),"na"))</f>
        <v>54974</v>
      </c>
      <c r="N244" s="123"/>
      <c r="O244" s="124">
        <f>IF(IFERROR(IF(INDEX(data_wkly!AY:AY,MATCH($B244,data_wkly!$C:$C,0),1)=0,"",_xlfn.NUMBERVALUE(INDEX(data_wkly!AY:AY,MATCH($B244,data_wkly!$C:$C,0),1))),"na")=0,"",IFERROR(IF(INDEX(data_wkly!AY:AY,MATCH($B244,data_wkly!$C:$C,0),1)=0,"",_xlfn.NUMBERVALUE(INDEX(data_wkly!AY:AY,MATCH($B244,data_wkly!$C:$C,0),1))),"na"))</f>
        <v>151.97</v>
      </c>
      <c r="P244" s="124">
        <f>IF(IFERROR(IF(INDEX(data_wkly!AZ:AZ,MATCH($B244,data_wkly!$C:$C,0),1)=0,"",_xlfn.NUMBERVALUE(INDEX(data_wkly!AZ:AZ,MATCH($B244,data_wkly!$C:$C,0),1))),"na")=0,"",IFERROR(IF(INDEX(data_wkly!AZ:AZ,MATCH($B244,data_wkly!$C:$C,0),1)=0,"",_xlfn.NUMBERVALUE(INDEX(data_wkly!AZ:AZ,MATCH($B244,data_wkly!$C:$C,0),1))),"na"))</f>
        <v>200.33</v>
      </c>
      <c r="Q244" s="124">
        <f>IF(IFERROR(IF(INDEX(data_wkly!BA:BA,MATCH($B244,data_wkly!$C:$C,0),1)=0,"",_xlfn.NUMBERVALUE(INDEX(data_wkly!BA:BA,MATCH($B244,data_wkly!$C:$C,0),1))),"na")=0,"",IFERROR(IF(INDEX(data_wkly!BA:BA,MATCH($B244,data_wkly!$C:$C,0),1)=0,"",_xlfn.NUMBERVALUE(INDEX(data_wkly!BA:BA,MATCH($B244,data_wkly!$C:$C,0),1))),"na"))</f>
        <v>213.04</v>
      </c>
      <c r="R244" s="124">
        <f>IF(IFERROR(IF(INDEX(data_wkly!BB:BB,MATCH($B244,data_wkly!$C:$C,0),1)=0,"",_xlfn.NUMBERVALUE(INDEX(data_wkly!BB:BB,MATCH($B244,data_wkly!$C:$C,0),1))),"na")=0,"",IFERROR(IF(INDEX(data_wkly!BB:BB,MATCH($B244,data_wkly!$C:$C,0),1)=0,"",_xlfn.NUMBERVALUE(INDEX(data_wkly!BB:BB,MATCH($B244,data_wkly!$C:$C,0),1))),"na"))</f>
        <v>214.07</v>
      </c>
      <c r="S244" s="124">
        <f>IF(IFERROR(IF(INDEX(data_wkly!BC:BC,MATCH($B244,data_wkly!$C:$C,0),1)=0,"",_xlfn.NUMBERVALUE(INDEX(data_wkly!BC:BC,MATCH($B244,data_wkly!$C:$C,0),1))),"na")=0,"",IFERROR(IF(INDEX(data_wkly!BC:BC,MATCH($B244,data_wkly!$C:$C,0),1)=0,"",_xlfn.NUMBERVALUE(INDEX(data_wkly!BC:BC,MATCH($B244,data_wkly!$C:$C,0),1))),"na"))</f>
        <v>212.92</v>
      </c>
      <c r="T244" s="124" t="str">
        <f>IFERROR(IF(INDEX(data_wkly!BL:BL,MATCH($B244,data_wkly!$C:$C,0),1)=0,"",_xlfn.NUMBERVALUE(INDEX(data_wkly!BL:BL,MATCH($B244,data_wkly!$C:$C,0),1))),"na")</f>
        <v/>
      </c>
      <c r="U244" s="124">
        <f>IF(IFERROR(IF(INDEX(data_wkly!BD:BD,MATCH($B244,data_wkly!$C:$C,0),1)=0,"",_xlfn.NUMBERVALUE(INDEX(data_wkly!BD:BD,MATCH($B244,data_wkly!$C:$C,0),1))),"na")=0,"",IFERROR(IF(INDEX(data_wkly!BD:BD,MATCH($B244,data_wkly!$C:$C,0),1)=0,"",_xlfn.NUMBERVALUE(INDEX(data_wkly!BD:BD,MATCH($B244,data_wkly!$C:$C,0),1))),"na"))</f>
        <v>210.94</v>
      </c>
      <c r="V244" s="124">
        <f>IF(IFERROR(IF(INDEX(data_wkly!BE:BE,MATCH($B244,data_wkly!$C:$C,0),1)=0,"",_xlfn.NUMBERVALUE(INDEX(data_wkly!BE:BE,MATCH($B244,data_wkly!$C:$C,0),1))),"na")=0,"",IFERROR(IF(INDEX(data_wkly!BE:BE,MATCH($B244,data_wkly!$C:$C,0),1)=0,"",_xlfn.NUMBERVALUE(INDEX(data_wkly!BE:BE,MATCH($B244,data_wkly!$C:$C,0),1))),"na"))</f>
        <v>194.7</v>
      </c>
      <c r="W244" s="124">
        <f>IF(IFERROR(IF(INDEX(data_wkly!BF:BF,MATCH($B244,data_wkly!$C:$C,0),1)=0,"",_xlfn.NUMBERVALUE(INDEX(data_wkly!BF:BF,MATCH($B244,data_wkly!$C:$C,0),1))),"na")=0,"",IFERROR(IF(INDEX(data_wkly!BF:BF,MATCH($B244,data_wkly!$C:$C,0),1)=0,"",_xlfn.NUMBERVALUE(INDEX(data_wkly!BF:BF,MATCH($B244,data_wkly!$C:$C,0),1))),"na"))</f>
        <v>211.49</v>
      </c>
      <c r="X244" s="124" t="str">
        <f>IFERROR(IF(INDEX(data_wkly!BK:BK,MATCH($B244,data_wkly!$C:$C,0),1)=0,"",_xlfn.NUMBERVALUE(INDEX(data_wkly!BK:BK,MATCH($B244,data_wkly!$C:$C,0),1))),"na")</f>
        <v/>
      </c>
      <c r="Y244" s="124">
        <f>IF(IFERROR(IF(INDEX(data_wkly!BG:BG,MATCH($B244,data_wkly!$C:$C,0),1)=0,"",_xlfn.NUMBERVALUE(INDEX(data_wkly!BG:BG,MATCH($B244,data_wkly!$C:$C,0),1))),"na")=0,"",IFERROR(IF(INDEX(data_wkly!BG:BG,MATCH($B244,data_wkly!$C:$C,0),1)=0,"",_xlfn.NUMBERVALUE(INDEX(data_wkly!BG:BG,MATCH($B244,data_wkly!$C:$C,0),1))),"na"))</f>
        <v>213.1</v>
      </c>
      <c r="AJ244" s="41">
        <f t="shared" si="12"/>
        <v>2</v>
      </c>
    </row>
    <row r="245" spans="1:36" ht="15.5">
      <c r="A245" s="88">
        <f t="shared" si="11"/>
        <v>1</v>
      </c>
      <c r="B245" s="89">
        <f t="shared" si="13"/>
        <v>45367</v>
      </c>
      <c r="C245" s="122" t="str">
        <f>IF(IFERROR(IF(INDEX(data_wkly!AO:AO,MATCH($B245,data_wkly!$C:$C,0),1)=0,"",_xlfn.NUMBERVALUE(INDEX(data_wkly!AO:AO,MATCH($B245,data_wkly!$C:$C,0),1))),"na")=0,"",IFERROR(IF(INDEX(data_wkly!AO:AO,MATCH($B245,data_wkly!$C:$C,0),1)=0,"",_xlfn.NUMBERVALUE(INDEX(data_wkly!AO:AO,MATCH($B245,data_wkly!$C:$C,0),1))),"na"))</f>
        <v>na</v>
      </c>
      <c r="D245" s="122">
        <f>IF(IFERROR(IF(INDEX(data_wkly!AP:AP,MATCH($B245,data_wkly!$C:$C,0),1)=0,"",_xlfn.NUMBERVALUE(INDEX(data_wkly!AP:AP,MATCH($B245,data_wkly!$C:$C,0),1))),"na")=0,"",IFERROR(IF(INDEX(data_wkly!AP:AP,MATCH($B245,data_wkly!$C:$C,0),1)=0,"",_xlfn.NUMBERVALUE(INDEX(data_wkly!AP:AP,MATCH($B245,data_wkly!$C:$C,0),1))),"na"))</f>
        <v>982</v>
      </c>
      <c r="E245" s="122">
        <f>IF(IFERROR(IF(INDEX(data_wkly!AQ:AQ,MATCH($B245,data_wkly!$C:$C,0),1)=0,"",_xlfn.NUMBERVALUE(INDEX(data_wkly!AQ:AQ,MATCH($B245,data_wkly!$C:$C,0),1))),"na")=0,"",IFERROR(IF(INDEX(data_wkly!AQ:AQ,MATCH($B245,data_wkly!$C:$C,0),1)=0,"",_xlfn.NUMBERVALUE(INDEX(data_wkly!AQ:AQ,MATCH($B245,data_wkly!$C:$C,0),1))),"na"))</f>
        <v>5406</v>
      </c>
      <c r="F245" s="122">
        <f>IF(IFERROR(IF(INDEX(data_wkly!AR:AR,MATCH($B245,data_wkly!$C:$C,0),1)=0,"",_xlfn.NUMBERVALUE(INDEX(data_wkly!AR:AR,MATCH($B245,data_wkly!$C:$C,0),1))),"na")=0,"",IFERROR(IF(INDEX(data_wkly!AR:AR,MATCH($B245,data_wkly!$C:$C,0),1)=0,"",_xlfn.NUMBERVALUE(INDEX(data_wkly!AR:AR,MATCH($B245,data_wkly!$C:$C,0),1))),"na"))</f>
        <v>18154</v>
      </c>
      <c r="G245" s="122">
        <f>IF(IFERROR(IF(INDEX(data_wkly!AS:AS,MATCH($B245,data_wkly!$C:$C,0),1)=0,"",_xlfn.NUMBERVALUE(INDEX(data_wkly!AS:AS,MATCH($B245,data_wkly!$C:$C,0),1))),"na")=0,"",IFERROR(IF(INDEX(data_wkly!AS:AS,MATCH($B245,data_wkly!$C:$C,0),1)=0,"",_xlfn.NUMBERVALUE(INDEX(data_wkly!AS:AS,MATCH($B245,data_wkly!$C:$C,0),1))),"na"))</f>
        <v>22335</v>
      </c>
      <c r="H245" s="122" t="str">
        <f>IFERROR(IF(INDEX(data_wkly!BJ:BJ,MATCH($B245,data_wkly!$C:$C,0),1)=0,"",_xlfn.NUMBERVALUE(INDEX(data_wkly!BJ:BJ,MATCH($B245,data_wkly!$C:$C,0),1))),"na")</f>
        <v/>
      </c>
      <c r="I245" s="122">
        <f>IF(IFERROR(IF(INDEX(data_wkly!AT:AT,MATCH($B245,data_wkly!$C:$C,0),1)=0,"",_xlfn.NUMBERVALUE(INDEX(data_wkly!AT:AT,MATCH($B245,data_wkly!$C:$C,0),1))),"na")=0,"",IFERROR(IF(INDEX(data_wkly!AT:AT,MATCH($B245,data_wkly!$C:$C,0),1)=0,"",_xlfn.NUMBERVALUE(INDEX(data_wkly!AT:AT,MATCH($B245,data_wkly!$C:$C,0),1))),"na"))</f>
        <v>6394</v>
      </c>
      <c r="J245" s="122" t="str">
        <f>IF(IFERROR(IF(INDEX(data_wkly!AU:AU,MATCH($B245,data_wkly!$C:$C,0),1)=0,"",_xlfn.NUMBERVALUE(INDEX(data_wkly!AU:AU,MATCH($B245,data_wkly!$C:$C,0),1))),"na")=0,"",IFERROR(IF(INDEX(data_wkly!AU:AU,MATCH($B245,data_wkly!$C:$C,0),1)=0,"",_xlfn.NUMBERVALUE(INDEX(data_wkly!AU:AU,MATCH($B245,data_wkly!$C:$C,0),1))),"na"))</f>
        <v>na</v>
      </c>
      <c r="K245" s="122">
        <f>IF(IFERROR(IF(INDEX(data_wkly!AV:AV,MATCH($B245,data_wkly!$C:$C,0),1)=0,"",_xlfn.NUMBERVALUE(INDEX(data_wkly!AV:AV,MATCH($B245,data_wkly!$C:$C,0),1))),"na")=0,"",IFERROR(IF(INDEX(data_wkly!AV:AV,MATCH($B245,data_wkly!$C:$C,0),1)=0,"",_xlfn.NUMBERVALUE(INDEX(data_wkly!AV:AV,MATCH($B245,data_wkly!$C:$C,0),1))),"na"))</f>
        <v>57677</v>
      </c>
      <c r="L245" s="122" t="str">
        <f>IFERROR(IF(INDEX(data_wkly!BI:BI,MATCH($B245,data_wkly!$C:$C,0),1)=0,"",_xlfn.NUMBERVALUE(INDEX(data_wkly!BI:BI,MATCH($B245,data_wkly!$C:$C,0),1))),"na")</f>
        <v/>
      </c>
      <c r="M245" s="122">
        <f>IF(IFERROR(IF(INDEX(data_wkly!AW:AW,MATCH($B245,data_wkly!$C:$C,0),1)=0,"",_xlfn.NUMBERVALUE(INDEX(data_wkly!AW:AW,MATCH($B245,data_wkly!$C:$C,0),1))),"na")=0,"",IFERROR(IF(INDEX(data_wkly!AW:AW,MATCH($B245,data_wkly!$C:$C,0),1)=0,"",_xlfn.NUMBERVALUE(INDEX(data_wkly!AW:AW,MATCH($B245,data_wkly!$C:$C,0),1))),"na"))</f>
        <v>52289</v>
      </c>
      <c r="N245" s="123"/>
      <c r="O245" s="124" t="str">
        <f>IF(IFERROR(IF(INDEX(data_wkly!AY:AY,MATCH($B245,data_wkly!$C:$C,0),1)=0,"",_xlfn.NUMBERVALUE(INDEX(data_wkly!AY:AY,MATCH($B245,data_wkly!$C:$C,0),1))),"na")=0,"",IFERROR(IF(INDEX(data_wkly!AY:AY,MATCH($B245,data_wkly!$C:$C,0),1)=0,"",_xlfn.NUMBERVALUE(INDEX(data_wkly!AY:AY,MATCH($B245,data_wkly!$C:$C,0),1))),"na"))</f>
        <v>na</v>
      </c>
      <c r="P245" s="124">
        <f>IF(IFERROR(IF(INDEX(data_wkly!AZ:AZ,MATCH($B245,data_wkly!$C:$C,0),1)=0,"",_xlfn.NUMBERVALUE(INDEX(data_wkly!AZ:AZ,MATCH($B245,data_wkly!$C:$C,0),1))),"na")=0,"",IFERROR(IF(INDEX(data_wkly!AZ:AZ,MATCH($B245,data_wkly!$C:$C,0),1)=0,"",_xlfn.NUMBERVALUE(INDEX(data_wkly!AZ:AZ,MATCH($B245,data_wkly!$C:$C,0),1))),"na"))</f>
        <v>201.05</v>
      </c>
      <c r="Q245" s="124">
        <f>IF(IFERROR(IF(INDEX(data_wkly!BA:BA,MATCH($B245,data_wkly!$C:$C,0),1)=0,"",_xlfn.NUMBERVALUE(INDEX(data_wkly!BA:BA,MATCH($B245,data_wkly!$C:$C,0),1))),"na")=0,"",IFERROR(IF(INDEX(data_wkly!BA:BA,MATCH($B245,data_wkly!$C:$C,0),1)=0,"",_xlfn.NUMBERVALUE(INDEX(data_wkly!BA:BA,MATCH($B245,data_wkly!$C:$C,0),1))),"na"))</f>
        <v>213.53</v>
      </c>
      <c r="R245" s="124">
        <f>IF(IFERROR(IF(INDEX(data_wkly!BB:BB,MATCH($B245,data_wkly!$C:$C,0),1)=0,"",_xlfn.NUMBERVALUE(INDEX(data_wkly!BB:BB,MATCH($B245,data_wkly!$C:$C,0),1))),"na")=0,"",IFERROR(IF(INDEX(data_wkly!BB:BB,MATCH($B245,data_wkly!$C:$C,0),1)=0,"",_xlfn.NUMBERVALUE(INDEX(data_wkly!BB:BB,MATCH($B245,data_wkly!$C:$C,0),1))),"na"))</f>
        <v>214.28</v>
      </c>
      <c r="S245" s="124">
        <f>IF(IFERROR(IF(INDEX(data_wkly!BC:BC,MATCH($B245,data_wkly!$C:$C,0),1)=0,"",_xlfn.NUMBERVALUE(INDEX(data_wkly!BC:BC,MATCH($B245,data_wkly!$C:$C,0),1))),"na")=0,"",IFERROR(IF(INDEX(data_wkly!BC:BC,MATCH($B245,data_wkly!$C:$C,0),1)=0,"",_xlfn.NUMBERVALUE(INDEX(data_wkly!BC:BC,MATCH($B245,data_wkly!$C:$C,0),1))),"na"))</f>
        <v>212.88</v>
      </c>
      <c r="T245" s="124" t="str">
        <f>IFERROR(IF(INDEX(data_wkly!BL:BL,MATCH($B245,data_wkly!$C:$C,0),1)=0,"",_xlfn.NUMBERVALUE(INDEX(data_wkly!BL:BL,MATCH($B245,data_wkly!$C:$C,0),1))),"na")</f>
        <v/>
      </c>
      <c r="U245" s="124">
        <f>IF(IFERROR(IF(INDEX(data_wkly!BD:BD,MATCH($B245,data_wkly!$C:$C,0),1)=0,"",_xlfn.NUMBERVALUE(INDEX(data_wkly!BD:BD,MATCH($B245,data_wkly!$C:$C,0),1))),"na")=0,"",IFERROR(IF(INDEX(data_wkly!BD:BD,MATCH($B245,data_wkly!$C:$C,0),1)=0,"",_xlfn.NUMBERVALUE(INDEX(data_wkly!BD:BD,MATCH($B245,data_wkly!$C:$C,0),1))),"na"))</f>
        <v>210.71</v>
      </c>
      <c r="V245" s="124" t="str">
        <f>IF(IFERROR(IF(INDEX(data_wkly!BE:BE,MATCH($B245,data_wkly!$C:$C,0),1)=0,"",_xlfn.NUMBERVALUE(INDEX(data_wkly!BE:BE,MATCH($B245,data_wkly!$C:$C,0),1))),"na")=0,"",IFERROR(IF(INDEX(data_wkly!BE:BE,MATCH($B245,data_wkly!$C:$C,0),1)=0,"",_xlfn.NUMBERVALUE(INDEX(data_wkly!BE:BE,MATCH($B245,data_wkly!$C:$C,0),1))),"na"))</f>
        <v>na</v>
      </c>
      <c r="W245" s="124">
        <f>IF(IFERROR(IF(INDEX(data_wkly!BF:BF,MATCH($B245,data_wkly!$C:$C,0),1)=0,"",_xlfn.NUMBERVALUE(INDEX(data_wkly!BF:BF,MATCH($B245,data_wkly!$C:$C,0),1))),"na")=0,"",IFERROR(IF(INDEX(data_wkly!BF:BF,MATCH($B245,data_wkly!$C:$C,0),1)=0,"",_xlfn.NUMBERVALUE(INDEX(data_wkly!BF:BF,MATCH($B245,data_wkly!$C:$C,0),1))),"na"))</f>
        <v>211.31</v>
      </c>
      <c r="X245" s="124" t="str">
        <f>IFERROR(IF(INDEX(data_wkly!BK:BK,MATCH($B245,data_wkly!$C:$C,0),1)=0,"",_xlfn.NUMBERVALUE(INDEX(data_wkly!BK:BK,MATCH($B245,data_wkly!$C:$C,0),1))),"na")</f>
        <v/>
      </c>
      <c r="Y245" s="124">
        <f>IF(IFERROR(IF(INDEX(data_wkly!BG:BG,MATCH($B245,data_wkly!$C:$C,0),1)=0,"",_xlfn.NUMBERVALUE(INDEX(data_wkly!BG:BG,MATCH($B245,data_wkly!$C:$C,0),1))),"na")=0,"",IFERROR(IF(INDEX(data_wkly!BG:BG,MATCH($B245,data_wkly!$C:$C,0),1)=0,"",_xlfn.NUMBERVALUE(INDEX(data_wkly!BG:BG,MATCH($B245,data_wkly!$C:$C,0),1))),"na"))</f>
        <v>213.17</v>
      </c>
      <c r="AJ245" s="41">
        <f t="shared" si="12"/>
        <v>1</v>
      </c>
    </row>
    <row r="246" spans="1:36" ht="15.5">
      <c r="A246" s="88">
        <f t="shared" si="11"/>
        <v>2</v>
      </c>
      <c r="B246" s="89">
        <f t="shared" si="13"/>
        <v>45374</v>
      </c>
      <c r="C246" s="122" t="str">
        <f>IF(IFERROR(IF(INDEX(data_wkly!AO:AO,MATCH($B246,data_wkly!$C:$C,0),1)=0,"",_xlfn.NUMBERVALUE(INDEX(data_wkly!AO:AO,MATCH($B246,data_wkly!$C:$C,0),1))),"na")=0,"",IFERROR(IF(INDEX(data_wkly!AO:AO,MATCH($B246,data_wkly!$C:$C,0),1)=0,"",_xlfn.NUMBERVALUE(INDEX(data_wkly!AO:AO,MATCH($B246,data_wkly!$C:$C,0),1))),"na"))</f>
        <v>na</v>
      </c>
      <c r="D246" s="122">
        <f>IF(IFERROR(IF(INDEX(data_wkly!AP:AP,MATCH($B246,data_wkly!$C:$C,0),1)=0,"",_xlfn.NUMBERVALUE(INDEX(data_wkly!AP:AP,MATCH($B246,data_wkly!$C:$C,0),1))),"na")=0,"",IFERROR(IF(INDEX(data_wkly!AP:AP,MATCH($B246,data_wkly!$C:$C,0),1)=0,"",_xlfn.NUMBERVALUE(INDEX(data_wkly!AP:AP,MATCH($B246,data_wkly!$C:$C,0),1))),"na"))</f>
        <v>1030</v>
      </c>
      <c r="E246" s="122">
        <f>IF(IFERROR(IF(INDEX(data_wkly!AQ:AQ,MATCH($B246,data_wkly!$C:$C,0),1)=0,"",_xlfn.NUMBERVALUE(INDEX(data_wkly!AQ:AQ,MATCH($B246,data_wkly!$C:$C,0),1))),"na")=0,"",IFERROR(IF(INDEX(data_wkly!AQ:AQ,MATCH($B246,data_wkly!$C:$C,0),1)=0,"",_xlfn.NUMBERVALUE(INDEX(data_wkly!AQ:AQ,MATCH($B246,data_wkly!$C:$C,0),1))),"na"))</f>
        <v>5985</v>
      </c>
      <c r="F246" s="122">
        <f>IF(IFERROR(IF(INDEX(data_wkly!AR:AR,MATCH($B246,data_wkly!$C:$C,0),1)=0,"",_xlfn.NUMBERVALUE(INDEX(data_wkly!AR:AR,MATCH($B246,data_wkly!$C:$C,0),1))),"na")=0,"",IFERROR(IF(INDEX(data_wkly!AR:AR,MATCH($B246,data_wkly!$C:$C,0),1)=0,"",_xlfn.NUMBERVALUE(INDEX(data_wkly!AR:AR,MATCH($B246,data_wkly!$C:$C,0),1))),"na"))</f>
        <v>18797</v>
      </c>
      <c r="G246" s="122">
        <f>IF(IFERROR(IF(INDEX(data_wkly!AS:AS,MATCH($B246,data_wkly!$C:$C,0),1)=0,"",_xlfn.NUMBERVALUE(INDEX(data_wkly!AS:AS,MATCH($B246,data_wkly!$C:$C,0),1))),"na")=0,"",IFERROR(IF(INDEX(data_wkly!AS:AS,MATCH($B246,data_wkly!$C:$C,0),1)=0,"",_xlfn.NUMBERVALUE(INDEX(data_wkly!AS:AS,MATCH($B246,data_wkly!$C:$C,0),1))),"na"))</f>
        <v>22199</v>
      </c>
      <c r="H246" s="122" t="str">
        <f>IFERROR(IF(INDEX(data_wkly!BJ:BJ,MATCH($B246,data_wkly!$C:$C,0),1)=0,"",_xlfn.NUMBERVALUE(INDEX(data_wkly!BJ:BJ,MATCH($B246,data_wkly!$C:$C,0),1))),"na")</f>
        <v/>
      </c>
      <c r="I246" s="122">
        <f>IF(IFERROR(IF(INDEX(data_wkly!AT:AT,MATCH($B246,data_wkly!$C:$C,0),1)=0,"",_xlfn.NUMBERVALUE(INDEX(data_wkly!AT:AT,MATCH($B246,data_wkly!$C:$C,0),1))),"na")=0,"",IFERROR(IF(INDEX(data_wkly!AT:AT,MATCH($B246,data_wkly!$C:$C,0),1)=0,"",_xlfn.NUMBERVALUE(INDEX(data_wkly!AT:AT,MATCH($B246,data_wkly!$C:$C,0),1))),"na"))</f>
        <v>6482</v>
      </c>
      <c r="J246" s="122" t="str">
        <f>IF(IFERROR(IF(INDEX(data_wkly!AU:AU,MATCH($B246,data_wkly!$C:$C,0),1)=0,"",_xlfn.NUMBERVALUE(INDEX(data_wkly!AU:AU,MATCH($B246,data_wkly!$C:$C,0),1))),"na")=0,"",IFERROR(IF(INDEX(data_wkly!AU:AU,MATCH($B246,data_wkly!$C:$C,0),1)=0,"",_xlfn.NUMBERVALUE(INDEX(data_wkly!AU:AU,MATCH($B246,data_wkly!$C:$C,0),1))),"na"))</f>
        <v>na</v>
      </c>
      <c r="K246" s="122">
        <f>IF(IFERROR(IF(INDEX(data_wkly!AV:AV,MATCH($B246,data_wkly!$C:$C,0),1)=0,"",_xlfn.NUMBERVALUE(INDEX(data_wkly!AV:AV,MATCH($B246,data_wkly!$C:$C,0),1))),"na")=0,"",IFERROR(IF(INDEX(data_wkly!AV:AV,MATCH($B246,data_wkly!$C:$C,0),1)=0,"",_xlfn.NUMBERVALUE(INDEX(data_wkly!AV:AV,MATCH($B246,data_wkly!$C:$C,0),1))),"na"))</f>
        <v>59189</v>
      </c>
      <c r="L246" s="122" t="str">
        <f>IFERROR(IF(INDEX(data_wkly!BI:BI,MATCH($B246,data_wkly!$C:$C,0),1)=0,"",_xlfn.NUMBERVALUE(INDEX(data_wkly!BI:BI,MATCH($B246,data_wkly!$C:$C,0),1))),"na")</f>
        <v/>
      </c>
      <c r="M246" s="122">
        <f>IF(IFERROR(IF(INDEX(data_wkly!AW:AW,MATCH($B246,data_wkly!$C:$C,0),1)=0,"",_xlfn.NUMBERVALUE(INDEX(data_wkly!AW:AW,MATCH($B246,data_wkly!$C:$C,0),1))),"na")=0,"",IFERROR(IF(INDEX(data_wkly!AW:AW,MATCH($B246,data_wkly!$C:$C,0),1)=0,"",_xlfn.NUMBERVALUE(INDEX(data_wkly!AW:AW,MATCH($B246,data_wkly!$C:$C,0),1))),"na"))</f>
        <v>53463</v>
      </c>
      <c r="N246" s="123"/>
      <c r="O246" s="124" t="str">
        <f>IF(IFERROR(IF(INDEX(data_wkly!AY:AY,MATCH($B246,data_wkly!$C:$C,0),1)=0,"",_xlfn.NUMBERVALUE(INDEX(data_wkly!AY:AY,MATCH($B246,data_wkly!$C:$C,0),1))),"na")=0,"",IFERROR(IF(INDEX(data_wkly!AY:AY,MATCH($B246,data_wkly!$C:$C,0),1)=0,"",_xlfn.NUMBERVALUE(INDEX(data_wkly!AY:AY,MATCH($B246,data_wkly!$C:$C,0),1))),"na"))</f>
        <v>na</v>
      </c>
      <c r="P246" s="124">
        <f>IF(IFERROR(IF(INDEX(data_wkly!AZ:AZ,MATCH($B246,data_wkly!$C:$C,0),1)=0,"",_xlfn.NUMBERVALUE(INDEX(data_wkly!AZ:AZ,MATCH($B246,data_wkly!$C:$C,0),1))),"na")=0,"",IFERROR(IF(INDEX(data_wkly!AZ:AZ,MATCH($B246,data_wkly!$C:$C,0),1)=0,"",_xlfn.NUMBERVALUE(INDEX(data_wkly!AZ:AZ,MATCH($B246,data_wkly!$C:$C,0),1))),"na"))</f>
        <v>207.91</v>
      </c>
      <c r="Q246" s="124">
        <f>IF(IFERROR(IF(INDEX(data_wkly!BA:BA,MATCH($B246,data_wkly!$C:$C,0),1)=0,"",_xlfn.NUMBERVALUE(INDEX(data_wkly!BA:BA,MATCH($B246,data_wkly!$C:$C,0),1))),"na")=0,"",IFERROR(IF(INDEX(data_wkly!BA:BA,MATCH($B246,data_wkly!$C:$C,0),1)=0,"",_xlfn.NUMBERVALUE(INDEX(data_wkly!BA:BA,MATCH($B246,data_wkly!$C:$C,0),1))),"na"))</f>
        <v>214.45</v>
      </c>
      <c r="R246" s="124">
        <f>IF(IFERROR(IF(INDEX(data_wkly!BB:BB,MATCH($B246,data_wkly!$C:$C,0),1)=0,"",_xlfn.NUMBERVALUE(INDEX(data_wkly!BB:BB,MATCH($B246,data_wkly!$C:$C,0),1))),"na")=0,"",IFERROR(IF(INDEX(data_wkly!BB:BB,MATCH($B246,data_wkly!$C:$C,0),1)=0,"",_xlfn.NUMBERVALUE(INDEX(data_wkly!BB:BB,MATCH($B246,data_wkly!$C:$C,0),1))),"na"))</f>
        <v>214.56</v>
      </c>
      <c r="S246" s="124">
        <f>IF(IFERROR(IF(INDEX(data_wkly!BC:BC,MATCH($B246,data_wkly!$C:$C,0),1)=0,"",_xlfn.NUMBERVALUE(INDEX(data_wkly!BC:BC,MATCH($B246,data_wkly!$C:$C,0),1))),"na")=0,"",IFERROR(IF(INDEX(data_wkly!BC:BC,MATCH($B246,data_wkly!$C:$C,0),1)=0,"",_xlfn.NUMBERVALUE(INDEX(data_wkly!BC:BC,MATCH($B246,data_wkly!$C:$C,0),1))),"na"))</f>
        <v>212.97</v>
      </c>
      <c r="T246" s="124" t="str">
        <f>IFERROR(IF(INDEX(data_wkly!BL:BL,MATCH($B246,data_wkly!$C:$C,0),1)=0,"",_xlfn.NUMBERVALUE(INDEX(data_wkly!BL:BL,MATCH($B246,data_wkly!$C:$C,0),1))),"na")</f>
        <v/>
      </c>
      <c r="U246" s="124">
        <f>IF(IFERROR(IF(INDEX(data_wkly!BD:BD,MATCH($B246,data_wkly!$C:$C,0),1)=0,"",_xlfn.NUMBERVALUE(INDEX(data_wkly!BD:BD,MATCH($B246,data_wkly!$C:$C,0),1))),"na")=0,"",IFERROR(IF(INDEX(data_wkly!BD:BD,MATCH($B246,data_wkly!$C:$C,0),1)=0,"",_xlfn.NUMBERVALUE(INDEX(data_wkly!BD:BD,MATCH($B246,data_wkly!$C:$C,0),1))),"na"))</f>
        <v>210.78</v>
      </c>
      <c r="V246" s="124" t="str">
        <f>IF(IFERROR(IF(INDEX(data_wkly!BE:BE,MATCH($B246,data_wkly!$C:$C,0),1)=0,"",_xlfn.NUMBERVALUE(INDEX(data_wkly!BE:BE,MATCH($B246,data_wkly!$C:$C,0),1))),"na")=0,"",IFERROR(IF(INDEX(data_wkly!BE:BE,MATCH($B246,data_wkly!$C:$C,0),1)=0,"",_xlfn.NUMBERVALUE(INDEX(data_wkly!BE:BE,MATCH($B246,data_wkly!$C:$C,0),1))),"na"))</f>
        <v>na</v>
      </c>
      <c r="W246" s="124">
        <f>IF(IFERROR(IF(INDEX(data_wkly!BF:BF,MATCH($B246,data_wkly!$C:$C,0),1)=0,"",_xlfn.NUMBERVALUE(INDEX(data_wkly!BF:BF,MATCH($B246,data_wkly!$C:$C,0),1))),"na")=0,"",IFERROR(IF(INDEX(data_wkly!BF:BF,MATCH($B246,data_wkly!$C:$C,0),1)=0,"",_xlfn.NUMBERVALUE(INDEX(data_wkly!BF:BF,MATCH($B246,data_wkly!$C:$C,0),1))),"na"))</f>
        <v>211.61</v>
      </c>
      <c r="X246" s="124" t="str">
        <f>IFERROR(IF(INDEX(data_wkly!BK:BK,MATCH($B246,data_wkly!$C:$C,0),1)=0,"",_xlfn.NUMBERVALUE(INDEX(data_wkly!BK:BK,MATCH($B246,data_wkly!$C:$C,0),1))),"na")</f>
        <v/>
      </c>
      <c r="Y246" s="124">
        <f>IF(IFERROR(IF(INDEX(data_wkly!BG:BG,MATCH($B246,data_wkly!$C:$C,0),1)=0,"",_xlfn.NUMBERVALUE(INDEX(data_wkly!BG:BG,MATCH($B246,data_wkly!$C:$C,0),1))),"na")=0,"",IFERROR(IF(INDEX(data_wkly!BG:BG,MATCH($B246,data_wkly!$C:$C,0),1)=0,"",_xlfn.NUMBERVALUE(INDEX(data_wkly!BG:BG,MATCH($B246,data_wkly!$C:$C,0),1))),"na"))</f>
        <v>213.43</v>
      </c>
      <c r="AJ246" s="41">
        <f t="shared" si="12"/>
        <v>2</v>
      </c>
    </row>
    <row r="247" spans="1:36" ht="15.5">
      <c r="A247" s="88">
        <f t="shared" si="11"/>
        <v>1</v>
      </c>
      <c r="B247" s="89">
        <f t="shared" si="13"/>
        <v>45381</v>
      </c>
      <c r="C247" s="122">
        <f>IF(IFERROR(IF(INDEX(data_wkly!AO:AO,MATCH($B247,data_wkly!$C:$C,0),1)=0,"",_xlfn.NUMBERVALUE(INDEX(data_wkly!AO:AO,MATCH($B247,data_wkly!$C:$C,0),1))),"na")=0,"",IFERROR(IF(INDEX(data_wkly!AO:AO,MATCH($B247,data_wkly!$C:$C,0),1)=0,"",_xlfn.NUMBERVALUE(INDEX(data_wkly!AO:AO,MATCH($B247,data_wkly!$C:$C,0),1))),"na"))</f>
        <v>194</v>
      </c>
      <c r="D247" s="122">
        <f>IF(IFERROR(IF(INDEX(data_wkly!AP:AP,MATCH($B247,data_wkly!$C:$C,0),1)=0,"",_xlfn.NUMBERVALUE(INDEX(data_wkly!AP:AP,MATCH($B247,data_wkly!$C:$C,0),1))),"na")=0,"",IFERROR(IF(INDEX(data_wkly!AP:AP,MATCH($B247,data_wkly!$C:$C,0),1)=0,"",_xlfn.NUMBERVALUE(INDEX(data_wkly!AP:AP,MATCH($B247,data_wkly!$C:$C,0),1))),"na"))</f>
        <v>855</v>
      </c>
      <c r="E247" s="122">
        <f>IF(IFERROR(IF(INDEX(data_wkly!AQ:AQ,MATCH($B247,data_wkly!$C:$C,0),1)=0,"",_xlfn.NUMBERVALUE(INDEX(data_wkly!AQ:AQ,MATCH($B247,data_wkly!$C:$C,0),1))),"na")=0,"",IFERROR(IF(INDEX(data_wkly!AQ:AQ,MATCH($B247,data_wkly!$C:$C,0),1)=0,"",_xlfn.NUMBERVALUE(INDEX(data_wkly!AQ:AQ,MATCH($B247,data_wkly!$C:$C,0),1))),"na"))</f>
        <v>5699</v>
      </c>
      <c r="F247" s="122">
        <f>IF(IFERROR(IF(INDEX(data_wkly!AR:AR,MATCH($B247,data_wkly!$C:$C,0),1)=0,"",_xlfn.NUMBERVALUE(INDEX(data_wkly!AR:AR,MATCH($B247,data_wkly!$C:$C,0),1))),"na")=0,"",IFERROR(IF(INDEX(data_wkly!AR:AR,MATCH($B247,data_wkly!$C:$C,0),1)=0,"",_xlfn.NUMBERVALUE(INDEX(data_wkly!AR:AR,MATCH($B247,data_wkly!$C:$C,0),1))),"na"))</f>
        <v>18302</v>
      </c>
      <c r="G247" s="122">
        <f>IF(IFERROR(IF(INDEX(data_wkly!AS:AS,MATCH($B247,data_wkly!$C:$C,0),1)=0,"",_xlfn.NUMBERVALUE(INDEX(data_wkly!AS:AS,MATCH($B247,data_wkly!$C:$C,0),1))),"na")=0,"",IFERROR(IF(INDEX(data_wkly!AS:AS,MATCH($B247,data_wkly!$C:$C,0),1)=0,"",_xlfn.NUMBERVALUE(INDEX(data_wkly!AS:AS,MATCH($B247,data_wkly!$C:$C,0),1))),"na"))</f>
        <v>22536</v>
      </c>
      <c r="H247" s="122" t="str">
        <f>IFERROR(IF(INDEX(data_wkly!BJ:BJ,MATCH($B247,data_wkly!$C:$C,0),1)=0,"",_xlfn.NUMBERVALUE(INDEX(data_wkly!BJ:BJ,MATCH($B247,data_wkly!$C:$C,0),1))),"na")</f>
        <v/>
      </c>
      <c r="I247" s="122">
        <f>IF(IFERROR(IF(INDEX(data_wkly!AT:AT,MATCH($B247,data_wkly!$C:$C,0),1)=0,"",_xlfn.NUMBERVALUE(INDEX(data_wkly!AT:AT,MATCH($B247,data_wkly!$C:$C,0),1))),"na")=0,"",IFERROR(IF(INDEX(data_wkly!AT:AT,MATCH($B247,data_wkly!$C:$C,0),1)=0,"",_xlfn.NUMBERVALUE(INDEX(data_wkly!AT:AT,MATCH($B247,data_wkly!$C:$C,0),1))),"na"))</f>
        <v>6800</v>
      </c>
      <c r="J247" s="122">
        <f>IF(IFERROR(IF(INDEX(data_wkly!AU:AU,MATCH($B247,data_wkly!$C:$C,0),1)=0,"",_xlfn.NUMBERVALUE(INDEX(data_wkly!AU:AU,MATCH($B247,data_wkly!$C:$C,0),1))),"na")=0,"",IFERROR(IF(INDEX(data_wkly!AU:AU,MATCH($B247,data_wkly!$C:$C,0),1)=0,"",_xlfn.NUMBERVALUE(INDEX(data_wkly!AU:AU,MATCH($B247,data_wkly!$C:$C,0),1))),"na"))</f>
        <v>4204</v>
      </c>
      <c r="K247" s="122">
        <f>IF(IFERROR(IF(INDEX(data_wkly!AV:AV,MATCH($B247,data_wkly!$C:$C,0),1)=0,"",_xlfn.NUMBERVALUE(INDEX(data_wkly!AV:AV,MATCH($B247,data_wkly!$C:$C,0),1))),"na")=0,"",IFERROR(IF(INDEX(data_wkly!AV:AV,MATCH($B247,data_wkly!$C:$C,0),1)=0,"",_xlfn.NUMBERVALUE(INDEX(data_wkly!AV:AV,MATCH($B247,data_wkly!$C:$C,0),1))),"na"))</f>
        <v>58590</v>
      </c>
      <c r="L247" s="122" t="str">
        <f>IFERROR(IF(INDEX(data_wkly!BI:BI,MATCH($B247,data_wkly!$C:$C,0),1)=0,"",_xlfn.NUMBERVALUE(INDEX(data_wkly!BI:BI,MATCH($B247,data_wkly!$C:$C,0),1))),"na")</f>
        <v/>
      </c>
      <c r="M247" s="122">
        <f>IF(IFERROR(IF(INDEX(data_wkly!AW:AW,MATCH($B247,data_wkly!$C:$C,0),1)=0,"",_xlfn.NUMBERVALUE(INDEX(data_wkly!AW:AW,MATCH($B247,data_wkly!$C:$C,0),1))),"na")=0,"",IFERROR(IF(INDEX(data_wkly!AW:AW,MATCH($B247,data_wkly!$C:$C,0),1)=0,"",_xlfn.NUMBERVALUE(INDEX(data_wkly!AW:AW,MATCH($B247,data_wkly!$C:$C,0),1))),"na"))</f>
        <v>53337</v>
      </c>
      <c r="N247" s="123"/>
      <c r="O247" s="124">
        <f>IF(IFERROR(IF(INDEX(data_wkly!AY:AY,MATCH($B247,data_wkly!$C:$C,0),1)=0,"",_xlfn.NUMBERVALUE(INDEX(data_wkly!AY:AY,MATCH($B247,data_wkly!$C:$C,0),1))),"na")=0,"",IFERROR(IF(INDEX(data_wkly!AY:AY,MATCH($B247,data_wkly!$C:$C,0),1)=0,"",_xlfn.NUMBERVALUE(INDEX(data_wkly!AY:AY,MATCH($B247,data_wkly!$C:$C,0),1))),"na"))</f>
        <v>154.19999999999999</v>
      </c>
      <c r="P247" s="124">
        <f>IF(IFERROR(IF(INDEX(data_wkly!AZ:AZ,MATCH($B247,data_wkly!$C:$C,0),1)=0,"",_xlfn.NUMBERVALUE(INDEX(data_wkly!AZ:AZ,MATCH($B247,data_wkly!$C:$C,0),1))),"na")=0,"",IFERROR(IF(INDEX(data_wkly!AZ:AZ,MATCH($B247,data_wkly!$C:$C,0),1)=0,"",_xlfn.NUMBERVALUE(INDEX(data_wkly!AZ:AZ,MATCH($B247,data_wkly!$C:$C,0),1))),"na"))</f>
        <v>202.33</v>
      </c>
      <c r="Q247" s="124">
        <f>IF(IFERROR(IF(INDEX(data_wkly!BA:BA,MATCH($B247,data_wkly!$C:$C,0),1)=0,"",_xlfn.NUMBERVALUE(INDEX(data_wkly!BA:BA,MATCH($B247,data_wkly!$C:$C,0),1))),"na")=0,"",IFERROR(IF(INDEX(data_wkly!BA:BA,MATCH($B247,data_wkly!$C:$C,0),1)=0,"",_xlfn.NUMBERVALUE(INDEX(data_wkly!BA:BA,MATCH($B247,data_wkly!$C:$C,0),1))),"na"))</f>
        <v>213.15</v>
      </c>
      <c r="R247" s="124">
        <f>IF(IFERROR(IF(INDEX(data_wkly!BB:BB,MATCH($B247,data_wkly!$C:$C,0),1)=0,"",_xlfn.NUMBERVALUE(INDEX(data_wkly!BB:BB,MATCH($B247,data_wkly!$C:$C,0),1))),"na")=0,"",IFERROR(IF(INDEX(data_wkly!BB:BB,MATCH($B247,data_wkly!$C:$C,0),1)=0,"",_xlfn.NUMBERVALUE(INDEX(data_wkly!BB:BB,MATCH($B247,data_wkly!$C:$C,0),1))),"na"))</f>
        <v>214.08</v>
      </c>
      <c r="S247" s="124">
        <f>IF(IFERROR(IF(INDEX(data_wkly!BC:BC,MATCH($B247,data_wkly!$C:$C,0),1)=0,"",_xlfn.NUMBERVALUE(INDEX(data_wkly!BC:BC,MATCH($B247,data_wkly!$C:$C,0),1))),"na")=0,"",IFERROR(IF(INDEX(data_wkly!BC:BC,MATCH($B247,data_wkly!$C:$C,0),1)=0,"",_xlfn.NUMBERVALUE(INDEX(data_wkly!BC:BC,MATCH($B247,data_wkly!$C:$C,0),1))),"na"))</f>
        <v>212.81</v>
      </c>
      <c r="T247" s="124" t="str">
        <f>IFERROR(IF(INDEX(data_wkly!BL:BL,MATCH($B247,data_wkly!$C:$C,0),1)=0,"",_xlfn.NUMBERVALUE(INDEX(data_wkly!BL:BL,MATCH($B247,data_wkly!$C:$C,0),1))),"na")</f>
        <v/>
      </c>
      <c r="U247" s="124">
        <f>IF(IFERROR(IF(INDEX(data_wkly!BD:BD,MATCH($B247,data_wkly!$C:$C,0),1)=0,"",_xlfn.NUMBERVALUE(INDEX(data_wkly!BD:BD,MATCH($B247,data_wkly!$C:$C,0),1))),"na")=0,"",IFERROR(IF(INDEX(data_wkly!BD:BD,MATCH($B247,data_wkly!$C:$C,0),1)=0,"",_xlfn.NUMBERVALUE(INDEX(data_wkly!BD:BD,MATCH($B247,data_wkly!$C:$C,0),1))),"na"))</f>
        <v>210.97</v>
      </c>
      <c r="V247" s="124">
        <f>IF(IFERROR(IF(INDEX(data_wkly!BE:BE,MATCH($B247,data_wkly!$C:$C,0),1)=0,"",_xlfn.NUMBERVALUE(INDEX(data_wkly!BE:BE,MATCH($B247,data_wkly!$C:$C,0),1))),"na")=0,"",IFERROR(IF(INDEX(data_wkly!BE:BE,MATCH($B247,data_wkly!$C:$C,0),1)=0,"",_xlfn.NUMBERVALUE(INDEX(data_wkly!BE:BE,MATCH($B247,data_wkly!$C:$C,0),1))),"na"))</f>
        <v>194.92</v>
      </c>
      <c r="W247" s="124">
        <f>IF(IFERROR(IF(INDEX(data_wkly!BF:BF,MATCH($B247,data_wkly!$C:$C,0),1)=0,"",_xlfn.NUMBERVALUE(INDEX(data_wkly!BF:BF,MATCH($B247,data_wkly!$C:$C,0),1))),"na")=0,"",IFERROR(IF(INDEX(data_wkly!BF:BF,MATCH($B247,data_wkly!$C:$C,0),1)=0,"",_xlfn.NUMBERVALUE(INDEX(data_wkly!BF:BF,MATCH($B247,data_wkly!$C:$C,0),1))),"na"))</f>
        <v>211.39</v>
      </c>
      <c r="X247" s="124" t="str">
        <f>IFERROR(IF(INDEX(data_wkly!BK:BK,MATCH($B247,data_wkly!$C:$C,0),1)=0,"",_xlfn.NUMBERVALUE(INDEX(data_wkly!BK:BK,MATCH($B247,data_wkly!$C:$C,0),1))),"na")</f>
        <v/>
      </c>
      <c r="Y247" s="124">
        <f>IF(IFERROR(IF(INDEX(data_wkly!BG:BG,MATCH($B247,data_wkly!$C:$C,0),1)=0,"",_xlfn.NUMBERVALUE(INDEX(data_wkly!BG:BG,MATCH($B247,data_wkly!$C:$C,0),1))),"na")=0,"",IFERROR(IF(INDEX(data_wkly!BG:BG,MATCH($B247,data_wkly!$C:$C,0),1)=0,"",_xlfn.NUMBERVALUE(INDEX(data_wkly!BG:BG,MATCH($B247,data_wkly!$C:$C,0),1))),"na"))</f>
        <v>213.05</v>
      </c>
      <c r="AJ247" s="41">
        <f t="shared" si="12"/>
        <v>1</v>
      </c>
    </row>
    <row r="248" spans="1:36" ht="15.5">
      <c r="A248" s="88">
        <f t="shared" si="11"/>
        <v>2</v>
      </c>
      <c r="B248" s="89">
        <f t="shared" si="13"/>
        <v>45388</v>
      </c>
      <c r="C248" s="122">
        <f>IF(IFERROR(IF(INDEX(data_wkly!AO:AO,MATCH($B248,data_wkly!$C:$C,0),1)=0,"",_xlfn.NUMBERVALUE(INDEX(data_wkly!AO:AO,MATCH($B248,data_wkly!$C:$C,0),1))),"na")=0,"",IFERROR(IF(INDEX(data_wkly!AO:AO,MATCH($B248,data_wkly!$C:$C,0),1)=0,"",_xlfn.NUMBERVALUE(INDEX(data_wkly!AO:AO,MATCH($B248,data_wkly!$C:$C,0),1))),"na"))</f>
        <v>206</v>
      </c>
      <c r="D248" s="122">
        <f>IF(IFERROR(IF(INDEX(data_wkly!AP:AP,MATCH($B248,data_wkly!$C:$C,0),1)=0,"",_xlfn.NUMBERVALUE(INDEX(data_wkly!AP:AP,MATCH($B248,data_wkly!$C:$C,0),1))),"na")=0,"",IFERROR(IF(INDEX(data_wkly!AP:AP,MATCH($B248,data_wkly!$C:$C,0),1)=0,"",_xlfn.NUMBERVALUE(INDEX(data_wkly!AP:AP,MATCH($B248,data_wkly!$C:$C,0),1))),"na"))</f>
        <v>868</v>
      </c>
      <c r="E248" s="122">
        <f>IF(IFERROR(IF(INDEX(data_wkly!AQ:AQ,MATCH($B248,data_wkly!$C:$C,0),1)=0,"",_xlfn.NUMBERVALUE(INDEX(data_wkly!AQ:AQ,MATCH($B248,data_wkly!$C:$C,0),1))),"na")=0,"",IFERROR(IF(INDEX(data_wkly!AQ:AQ,MATCH($B248,data_wkly!$C:$C,0),1)=0,"",_xlfn.NUMBERVALUE(INDEX(data_wkly!AQ:AQ,MATCH($B248,data_wkly!$C:$C,0),1))),"na"))</f>
        <v>5037</v>
      </c>
      <c r="F248" s="122">
        <f>IF(IFERROR(IF(INDEX(data_wkly!AR:AR,MATCH($B248,data_wkly!$C:$C,0),1)=0,"",_xlfn.NUMBERVALUE(INDEX(data_wkly!AR:AR,MATCH($B248,data_wkly!$C:$C,0),1))),"na")=0,"",IFERROR(IF(INDEX(data_wkly!AR:AR,MATCH($B248,data_wkly!$C:$C,0),1)=0,"",_xlfn.NUMBERVALUE(INDEX(data_wkly!AR:AR,MATCH($B248,data_wkly!$C:$C,0),1))),"na"))</f>
        <v>16523</v>
      </c>
      <c r="G248" s="122">
        <f>IF(IFERROR(IF(INDEX(data_wkly!AS:AS,MATCH($B248,data_wkly!$C:$C,0),1)=0,"",_xlfn.NUMBERVALUE(INDEX(data_wkly!AS:AS,MATCH($B248,data_wkly!$C:$C,0),1))),"na")=0,"",IFERROR(IF(INDEX(data_wkly!AS:AS,MATCH($B248,data_wkly!$C:$C,0),1)=0,"",_xlfn.NUMBERVALUE(INDEX(data_wkly!AS:AS,MATCH($B248,data_wkly!$C:$C,0),1))),"na"))</f>
        <v>21528</v>
      </c>
      <c r="H248" s="122" t="str">
        <f>IFERROR(IF(INDEX(data_wkly!BJ:BJ,MATCH($B248,data_wkly!$C:$C,0),1)=0,"",_xlfn.NUMBERVALUE(INDEX(data_wkly!BJ:BJ,MATCH($B248,data_wkly!$C:$C,0),1))),"na")</f>
        <v/>
      </c>
      <c r="I248" s="122">
        <f>IF(IFERROR(IF(INDEX(data_wkly!AT:AT,MATCH($B248,data_wkly!$C:$C,0),1)=0,"",_xlfn.NUMBERVALUE(INDEX(data_wkly!AT:AT,MATCH($B248,data_wkly!$C:$C,0),1))),"na")=0,"",IFERROR(IF(INDEX(data_wkly!AT:AT,MATCH($B248,data_wkly!$C:$C,0),1)=0,"",_xlfn.NUMBERVALUE(INDEX(data_wkly!AT:AT,MATCH($B248,data_wkly!$C:$C,0),1))),"na"))</f>
        <v>6270</v>
      </c>
      <c r="J248" s="122">
        <f>IF(IFERROR(IF(INDEX(data_wkly!AU:AU,MATCH($B248,data_wkly!$C:$C,0),1)=0,"",_xlfn.NUMBERVALUE(INDEX(data_wkly!AU:AU,MATCH($B248,data_wkly!$C:$C,0),1))),"na")=0,"",IFERROR(IF(INDEX(data_wkly!AU:AU,MATCH($B248,data_wkly!$C:$C,0),1)=0,"",_xlfn.NUMBERVALUE(INDEX(data_wkly!AU:AU,MATCH($B248,data_wkly!$C:$C,0),1))),"na"))</f>
        <v>4473</v>
      </c>
      <c r="K248" s="122">
        <f>IF(IFERROR(IF(INDEX(data_wkly!AV:AV,MATCH($B248,data_wkly!$C:$C,0),1)=0,"",_xlfn.NUMBERVALUE(INDEX(data_wkly!AV:AV,MATCH($B248,data_wkly!$C:$C,0),1))),"na")=0,"",IFERROR(IF(INDEX(data_wkly!AV:AV,MATCH($B248,data_wkly!$C:$C,0),1)=0,"",_xlfn.NUMBERVALUE(INDEX(data_wkly!AV:AV,MATCH($B248,data_wkly!$C:$C,0),1))),"na"))</f>
        <v>54905</v>
      </c>
      <c r="L248" s="122" t="str">
        <f>IFERROR(IF(INDEX(data_wkly!BI:BI,MATCH($B248,data_wkly!$C:$C,0),1)=0,"",_xlfn.NUMBERVALUE(INDEX(data_wkly!BI:BI,MATCH($B248,data_wkly!$C:$C,0),1))),"na")</f>
        <v/>
      </c>
      <c r="M248" s="122">
        <f>IF(IFERROR(IF(INDEX(data_wkly!AW:AW,MATCH($B248,data_wkly!$C:$C,0),1)=0,"",_xlfn.NUMBERVALUE(INDEX(data_wkly!AW:AW,MATCH($B248,data_wkly!$C:$C,0),1))),"na")=0,"",IFERROR(IF(INDEX(data_wkly!AW:AW,MATCH($B248,data_wkly!$C:$C,0),1)=0,"",_xlfn.NUMBERVALUE(INDEX(data_wkly!AW:AW,MATCH($B248,data_wkly!$C:$C,0),1))),"na"))</f>
        <v>49358</v>
      </c>
      <c r="N248" s="123"/>
      <c r="O248" s="124">
        <f>IF(IFERROR(IF(INDEX(data_wkly!AY:AY,MATCH($B248,data_wkly!$C:$C,0),1)=0,"",_xlfn.NUMBERVALUE(INDEX(data_wkly!AY:AY,MATCH($B248,data_wkly!$C:$C,0),1))),"na")=0,"",IFERROR(IF(INDEX(data_wkly!AY:AY,MATCH($B248,data_wkly!$C:$C,0),1)=0,"",_xlfn.NUMBERVALUE(INDEX(data_wkly!AY:AY,MATCH($B248,data_wkly!$C:$C,0),1))),"na"))</f>
        <v>158.13999999999999</v>
      </c>
      <c r="P248" s="124">
        <f>IF(IFERROR(IF(INDEX(data_wkly!AZ:AZ,MATCH($B248,data_wkly!$C:$C,0),1)=0,"",_xlfn.NUMBERVALUE(INDEX(data_wkly!AZ:AZ,MATCH($B248,data_wkly!$C:$C,0),1))),"na")=0,"",IFERROR(IF(INDEX(data_wkly!AZ:AZ,MATCH($B248,data_wkly!$C:$C,0),1)=0,"",_xlfn.NUMBERVALUE(INDEX(data_wkly!AZ:AZ,MATCH($B248,data_wkly!$C:$C,0),1))),"na"))</f>
        <v>197.37</v>
      </c>
      <c r="Q248" s="124">
        <f>IF(IFERROR(IF(INDEX(data_wkly!BA:BA,MATCH($B248,data_wkly!$C:$C,0),1)=0,"",_xlfn.NUMBERVALUE(INDEX(data_wkly!BA:BA,MATCH($B248,data_wkly!$C:$C,0),1))),"na")=0,"",IFERROR(IF(INDEX(data_wkly!BA:BA,MATCH($B248,data_wkly!$C:$C,0),1)=0,"",_xlfn.NUMBERVALUE(INDEX(data_wkly!BA:BA,MATCH($B248,data_wkly!$C:$C,0),1))),"na"))</f>
        <v>213.01</v>
      </c>
      <c r="R248" s="124">
        <f>IF(IFERROR(IF(INDEX(data_wkly!BB:BB,MATCH($B248,data_wkly!$C:$C,0),1)=0,"",_xlfn.NUMBERVALUE(INDEX(data_wkly!BB:BB,MATCH($B248,data_wkly!$C:$C,0),1))),"na")=0,"",IFERROR(IF(INDEX(data_wkly!BB:BB,MATCH($B248,data_wkly!$C:$C,0),1)=0,"",_xlfn.NUMBERVALUE(INDEX(data_wkly!BB:BB,MATCH($B248,data_wkly!$C:$C,0),1))),"na"))</f>
        <v>214.26</v>
      </c>
      <c r="S248" s="124">
        <f>IF(IFERROR(IF(INDEX(data_wkly!BC:BC,MATCH($B248,data_wkly!$C:$C,0),1)=0,"",_xlfn.NUMBERVALUE(INDEX(data_wkly!BC:BC,MATCH($B248,data_wkly!$C:$C,0),1))),"na")=0,"",IFERROR(IF(INDEX(data_wkly!BC:BC,MATCH($B248,data_wkly!$C:$C,0),1)=0,"",_xlfn.NUMBERVALUE(INDEX(data_wkly!BC:BC,MATCH($B248,data_wkly!$C:$C,0),1))),"na"))</f>
        <v>212.84</v>
      </c>
      <c r="T248" s="124" t="str">
        <f>IFERROR(IF(INDEX(data_wkly!BL:BL,MATCH($B248,data_wkly!$C:$C,0),1)=0,"",_xlfn.NUMBERVALUE(INDEX(data_wkly!BL:BL,MATCH($B248,data_wkly!$C:$C,0),1))),"na")</f>
        <v/>
      </c>
      <c r="U248" s="124">
        <f>IF(IFERROR(IF(INDEX(data_wkly!BD:BD,MATCH($B248,data_wkly!$C:$C,0),1)=0,"",_xlfn.NUMBERVALUE(INDEX(data_wkly!BD:BD,MATCH($B248,data_wkly!$C:$C,0),1))),"na")=0,"",IFERROR(IF(INDEX(data_wkly!BD:BD,MATCH($B248,data_wkly!$C:$C,0),1)=0,"",_xlfn.NUMBERVALUE(INDEX(data_wkly!BD:BD,MATCH($B248,data_wkly!$C:$C,0),1))),"na"))</f>
        <v>210.74</v>
      </c>
      <c r="V248" s="124">
        <f>IF(IFERROR(IF(INDEX(data_wkly!BE:BE,MATCH($B248,data_wkly!$C:$C,0),1)=0,"",_xlfn.NUMBERVALUE(INDEX(data_wkly!BE:BE,MATCH($B248,data_wkly!$C:$C,0),1))),"na")=0,"",IFERROR(IF(INDEX(data_wkly!BE:BE,MATCH($B248,data_wkly!$C:$C,0),1)=0,"",_xlfn.NUMBERVALUE(INDEX(data_wkly!BE:BE,MATCH($B248,data_wkly!$C:$C,0),1))),"na"))</f>
        <v>193.46</v>
      </c>
      <c r="W248" s="124">
        <f>IF(IFERROR(IF(INDEX(data_wkly!BF:BF,MATCH($B248,data_wkly!$C:$C,0),1)=0,"",_xlfn.NUMBERVALUE(INDEX(data_wkly!BF:BF,MATCH($B248,data_wkly!$C:$C,0),1))),"na")=0,"",IFERROR(IF(INDEX(data_wkly!BF:BF,MATCH($B248,data_wkly!$C:$C,0),1)=0,"",_xlfn.NUMBERVALUE(INDEX(data_wkly!BF:BF,MATCH($B248,data_wkly!$C:$C,0),1))),"na"))</f>
        <v>211.01</v>
      </c>
      <c r="X248" s="124" t="str">
        <f>IFERROR(IF(INDEX(data_wkly!BK:BK,MATCH($B248,data_wkly!$C:$C,0),1)=0,"",_xlfn.NUMBERVALUE(INDEX(data_wkly!BK:BK,MATCH($B248,data_wkly!$C:$C,0),1))),"na")</f>
        <v/>
      </c>
      <c r="Y248" s="124">
        <f>IF(IFERROR(IF(INDEX(data_wkly!BG:BG,MATCH($B248,data_wkly!$C:$C,0),1)=0,"",_xlfn.NUMBERVALUE(INDEX(data_wkly!BG:BG,MATCH($B248,data_wkly!$C:$C,0),1))),"na")=0,"",IFERROR(IF(INDEX(data_wkly!BG:BG,MATCH($B248,data_wkly!$C:$C,0),1)=0,"",_xlfn.NUMBERVALUE(INDEX(data_wkly!BG:BG,MATCH($B248,data_wkly!$C:$C,0),1))),"na"))</f>
        <v>213.07</v>
      </c>
      <c r="AJ248" s="41">
        <f t="shared" si="12"/>
        <v>2</v>
      </c>
    </row>
    <row r="249" spans="1:36" ht="15.5">
      <c r="A249" s="88">
        <f t="shared" si="11"/>
        <v>1</v>
      </c>
      <c r="B249" s="89">
        <f t="shared" si="13"/>
        <v>45395</v>
      </c>
      <c r="C249" s="122" t="str">
        <f>IF(IFERROR(IF(INDEX(data_wkly!AO:AO,MATCH($B249,data_wkly!$C:$C,0),1)=0,"",_xlfn.NUMBERVALUE(INDEX(data_wkly!AO:AO,MATCH($B249,data_wkly!$C:$C,0),1))),"na")=0,"",IFERROR(IF(INDEX(data_wkly!AO:AO,MATCH($B249,data_wkly!$C:$C,0),1)=0,"",_xlfn.NUMBERVALUE(INDEX(data_wkly!AO:AO,MATCH($B249,data_wkly!$C:$C,0),1))),"na"))</f>
        <v>na</v>
      </c>
      <c r="D249" s="122">
        <f>IF(IFERROR(IF(INDEX(data_wkly!AP:AP,MATCH($B249,data_wkly!$C:$C,0),1)=0,"",_xlfn.NUMBERVALUE(INDEX(data_wkly!AP:AP,MATCH($B249,data_wkly!$C:$C,0),1))),"na")=0,"",IFERROR(IF(INDEX(data_wkly!AP:AP,MATCH($B249,data_wkly!$C:$C,0),1)=0,"",_xlfn.NUMBERVALUE(INDEX(data_wkly!AP:AP,MATCH($B249,data_wkly!$C:$C,0),1))),"na"))</f>
        <v>942</v>
      </c>
      <c r="E249" s="122">
        <f>IF(IFERROR(IF(INDEX(data_wkly!AQ:AQ,MATCH($B249,data_wkly!$C:$C,0),1)=0,"",_xlfn.NUMBERVALUE(INDEX(data_wkly!AQ:AQ,MATCH($B249,data_wkly!$C:$C,0),1))),"na")=0,"",IFERROR(IF(INDEX(data_wkly!AQ:AQ,MATCH($B249,data_wkly!$C:$C,0),1)=0,"",_xlfn.NUMBERVALUE(INDEX(data_wkly!AQ:AQ,MATCH($B249,data_wkly!$C:$C,0),1))),"na"))</f>
        <v>5727</v>
      </c>
      <c r="F249" s="122">
        <f>IF(IFERROR(IF(INDEX(data_wkly!AR:AR,MATCH($B249,data_wkly!$C:$C,0),1)=0,"",_xlfn.NUMBERVALUE(INDEX(data_wkly!AR:AR,MATCH($B249,data_wkly!$C:$C,0),1))),"na")=0,"",IFERROR(IF(INDEX(data_wkly!AR:AR,MATCH($B249,data_wkly!$C:$C,0),1)=0,"",_xlfn.NUMBERVALUE(INDEX(data_wkly!AR:AR,MATCH($B249,data_wkly!$C:$C,0),1))),"na"))</f>
        <v>18743</v>
      </c>
      <c r="G249" s="122">
        <f>IF(IFERROR(IF(INDEX(data_wkly!AS:AS,MATCH($B249,data_wkly!$C:$C,0),1)=0,"",_xlfn.NUMBERVALUE(INDEX(data_wkly!AS:AS,MATCH($B249,data_wkly!$C:$C,0),1))),"na")=0,"",IFERROR(IF(INDEX(data_wkly!AS:AS,MATCH($B249,data_wkly!$C:$C,0),1)=0,"",_xlfn.NUMBERVALUE(INDEX(data_wkly!AS:AS,MATCH($B249,data_wkly!$C:$C,0),1))),"na"))</f>
        <v>23426</v>
      </c>
      <c r="H249" s="122" t="str">
        <f>IFERROR(IF(INDEX(data_wkly!BJ:BJ,MATCH($B249,data_wkly!$C:$C,0),1)=0,"",_xlfn.NUMBERVALUE(INDEX(data_wkly!BJ:BJ,MATCH($B249,data_wkly!$C:$C,0),1))),"na")</f>
        <v/>
      </c>
      <c r="I249" s="122">
        <f>IF(IFERROR(IF(INDEX(data_wkly!AT:AT,MATCH($B249,data_wkly!$C:$C,0),1)=0,"",_xlfn.NUMBERVALUE(INDEX(data_wkly!AT:AT,MATCH($B249,data_wkly!$C:$C,0),1))),"na")=0,"",IFERROR(IF(INDEX(data_wkly!AT:AT,MATCH($B249,data_wkly!$C:$C,0),1)=0,"",_xlfn.NUMBERVALUE(INDEX(data_wkly!AT:AT,MATCH($B249,data_wkly!$C:$C,0),1))),"na"))</f>
        <v>6486</v>
      </c>
      <c r="J249" s="122" t="str">
        <f>IF(IFERROR(IF(INDEX(data_wkly!AU:AU,MATCH($B249,data_wkly!$C:$C,0),1)=0,"",_xlfn.NUMBERVALUE(INDEX(data_wkly!AU:AU,MATCH($B249,data_wkly!$C:$C,0),1))),"na")=0,"",IFERROR(IF(INDEX(data_wkly!AU:AU,MATCH($B249,data_wkly!$C:$C,0),1)=0,"",_xlfn.NUMBERVALUE(INDEX(data_wkly!AU:AU,MATCH($B249,data_wkly!$C:$C,0),1))),"na"))</f>
        <v>na</v>
      </c>
      <c r="K249" s="122">
        <f>IF(IFERROR(IF(INDEX(data_wkly!AV:AV,MATCH($B249,data_wkly!$C:$C,0),1)=0,"",_xlfn.NUMBERVALUE(INDEX(data_wkly!AV:AV,MATCH($B249,data_wkly!$C:$C,0),1))),"na")=0,"",IFERROR(IF(INDEX(data_wkly!AV:AV,MATCH($B249,data_wkly!$C:$C,0),1)=0,"",_xlfn.NUMBERVALUE(INDEX(data_wkly!AV:AV,MATCH($B249,data_wkly!$C:$C,0),1))),"na"))</f>
        <v>59918</v>
      </c>
      <c r="L249" s="122" t="str">
        <f>IFERROR(IF(INDEX(data_wkly!BI:BI,MATCH($B249,data_wkly!$C:$C,0),1)=0,"",_xlfn.NUMBERVALUE(INDEX(data_wkly!BI:BI,MATCH($B249,data_wkly!$C:$C,0),1))),"na")</f>
        <v/>
      </c>
      <c r="M249" s="122">
        <f>IF(IFERROR(IF(INDEX(data_wkly!AW:AW,MATCH($B249,data_wkly!$C:$C,0),1)=0,"",_xlfn.NUMBERVALUE(INDEX(data_wkly!AW:AW,MATCH($B249,data_wkly!$C:$C,0),1))),"na")=0,"",IFERROR(IF(INDEX(data_wkly!AW:AW,MATCH($B249,data_wkly!$C:$C,0),1)=0,"",_xlfn.NUMBERVALUE(INDEX(data_wkly!AW:AW,MATCH($B249,data_wkly!$C:$C,0),1))),"na"))</f>
        <v>54382</v>
      </c>
      <c r="N249" s="123"/>
      <c r="O249" s="124" t="str">
        <f>IF(IFERROR(IF(INDEX(data_wkly!AY:AY,MATCH($B249,data_wkly!$C:$C,0),1)=0,"",_xlfn.NUMBERVALUE(INDEX(data_wkly!AY:AY,MATCH($B249,data_wkly!$C:$C,0),1))),"na")=0,"",IFERROR(IF(INDEX(data_wkly!AY:AY,MATCH($B249,data_wkly!$C:$C,0),1)=0,"",_xlfn.NUMBERVALUE(INDEX(data_wkly!AY:AY,MATCH($B249,data_wkly!$C:$C,0),1))),"na"))</f>
        <v>na</v>
      </c>
      <c r="P249" s="124">
        <f>IF(IFERROR(IF(INDEX(data_wkly!AZ:AZ,MATCH($B249,data_wkly!$C:$C,0),1)=0,"",_xlfn.NUMBERVALUE(INDEX(data_wkly!AZ:AZ,MATCH($B249,data_wkly!$C:$C,0),1))),"na")=0,"",IFERROR(IF(INDEX(data_wkly!AZ:AZ,MATCH($B249,data_wkly!$C:$C,0),1)=0,"",_xlfn.NUMBERVALUE(INDEX(data_wkly!AZ:AZ,MATCH($B249,data_wkly!$C:$C,0),1))),"na"))</f>
        <v>196.98</v>
      </c>
      <c r="Q249" s="124">
        <f>IF(IFERROR(IF(INDEX(data_wkly!BA:BA,MATCH($B249,data_wkly!$C:$C,0),1)=0,"",_xlfn.NUMBERVALUE(INDEX(data_wkly!BA:BA,MATCH($B249,data_wkly!$C:$C,0),1))),"na")=0,"",IFERROR(IF(INDEX(data_wkly!BA:BA,MATCH($B249,data_wkly!$C:$C,0),1)=0,"",_xlfn.NUMBERVALUE(INDEX(data_wkly!BA:BA,MATCH($B249,data_wkly!$C:$C,0),1))),"na"))</f>
        <v>212.39</v>
      </c>
      <c r="R249" s="124">
        <f>IF(IFERROR(IF(INDEX(data_wkly!BB:BB,MATCH($B249,data_wkly!$C:$C,0),1)=0,"",_xlfn.NUMBERVALUE(INDEX(data_wkly!BB:BB,MATCH($B249,data_wkly!$C:$C,0),1))),"na")=0,"",IFERROR(IF(INDEX(data_wkly!BB:BB,MATCH($B249,data_wkly!$C:$C,0),1)=0,"",_xlfn.NUMBERVALUE(INDEX(data_wkly!BB:BB,MATCH($B249,data_wkly!$C:$C,0),1))),"na"))</f>
        <v>213.74</v>
      </c>
      <c r="S249" s="124">
        <f>IF(IFERROR(IF(INDEX(data_wkly!BC:BC,MATCH($B249,data_wkly!$C:$C,0),1)=0,"",_xlfn.NUMBERVALUE(INDEX(data_wkly!BC:BC,MATCH($B249,data_wkly!$C:$C,0),1))),"na")=0,"",IFERROR(IF(INDEX(data_wkly!BC:BC,MATCH($B249,data_wkly!$C:$C,0),1)=0,"",_xlfn.NUMBERVALUE(INDEX(data_wkly!BC:BC,MATCH($B249,data_wkly!$C:$C,0),1))),"na"))</f>
        <v>212.58</v>
      </c>
      <c r="T249" s="124" t="str">
        <f>IFERROR(IF(INDEX(data_wkly!BL:BL,MATCH($B249,data_wkly!$C:$C,0),1)=0,"",_xlfn.NUMBERVALUE(INDEX(data_wkly!BL:BL,MATCH($B249,data_wkly!$C:$C,0),1))),"na")</f>
        <v/>
      </c>
      <c r="U249" s="124">
        <f>IF(IFERROR(IF(INDEX(data_wkly!BD:BD,MATCH($B249,data_wkly!$C:$C,0),1)=0,"",_xlfn.NUMBERVALUE(INDEX(data_wkly!BD:BD,MATCH($B249,data_wkly!$C:$C,0),1))),"na")=0,"",IFERROR(IF(INDEX(data_wkly!BD:BD,MATCH($B249,data_wkly!$C:$C,0),1)=0,"",_xlfn.NUMBERVALUE(INDEX(data_wkly!BD:BD,MATCH($B249,data_wkly!$C:$C,0),1))),"na"))</f>
        <v>210.68</v>
      </c>
      <c r="V249" s="124" t="str">
        <f>IF(IFERROR(IF(INDEX(data_wkly!BE:BE,MATCH($B249,data_wkly!$C:$C,0),1)=0,"",_xlfn.NUMBERVALUE(INDEX(data_wkly!BE:BE,MATCH($B249,data_wkly!$C:$C,0),1))),"na")=0,"",IFERROR(IF(INDEX(data_wkly!BE:BE,MATCH($B249,data_wkly!$C:$C,0),1)=0,"",_xlfn.NUMBERVALUE(INDEX(data_wkly!BE:BE,MATCH($B249,data_wkly!$C:$C,0),1))),"na"))</f>
        <v>na</v>
      </c>
      <c r="W249" s="124">
        <f>IF(IFERROR(IF(INDEX(data_wkly!BF:BF,MATCH($B249,data_wkly!$C:$C,0),1)=0,"",_xlfn.NUMBERVALUE(INDEX(data_wkly!BF:BF,MATCH($B249,data_wkly!$C:$C,0),1))),"na")=0,"",IFERROR(IF(INDEX(data_wkly!BF:BF,MATCH($B249,data_wkly!$C:$C,0),1)=0,"",_xlfn.NUMBERVALUE(INDEX(data_wkly!BF:BF,MATCH($B249,data_wkly!$C:$C,0),1))),"na"))</f>
        <v>210.67</v>
      </c>
      <c r="X249" s="124" t="str">
        <f>IFERROR(IF(INDEX(data_wkly!BK:BK,MATCH($B249,data_wkly!$C:$C,0),1)=0,"",_xlfn.NUMBERVALUE(INDEX(data_wkly!BK:BK,MATCH($B249,data_wkly!$C:$C,0),1))),"na")</f>
        <v/>
      </c>
      <c r="Y249" s="124">
        <f>IF(IFERROR(IF(INDEX(data_wkly!BG:BG,MATCH($B249,data_wkly!$C:$C,0),1)=0,"",_xlfn.NUMBERVALUE(INDEX(data_wkly!BG:BG,MATCH($B249,data_wkly!$C:$C,0),1))),"na")=0,"",IFERROR(IF(INDEX(data_wkly!BG:BG,MATCH($B249,data_wkly!$C:$C,0),1)=0,"",_xlfn.NUMBERVALUE(INDEX(data_wkly!BG:BG,MATCH($B249,data_wkly!$C:$C,0),1))),"na"))</f>
        <v>212.73</v>
      </c>
      <c r="AJ249" s="41">
        <f t="shared" si="12"/>
        <v>1</v>
      </c>
    </row>
    <row r="250" spans="1:36" ht="15.5">
      <c r="A250" s="88">
        <f t="shared" si="11"/>
        <v>2</v>
      </c>
      <c r="B250" s="89">
        <f t="shared" si="13"/>
        <v>45402</v>
      </c>
      <c r="C250" s="122" t="str">
        <f>IF(IFERROR(IF(INDEX(data_wkly!AO:AO,MATCH($B250,data_wkly!$C:$C,0),1)=0,"",_xlfn.NUMBERVALUE(INDEX(data_wkly!AO:AO,MATCH($B250,data_wkly!$C:$C,0),1))),"na")=0,"",IFERROR(IF(INDEX(data_wkly!AO:AO,MATCH($B250,data_wkly!$C:$C,0),1)=0,"",_xlfn.NUMBERVALUE(INDEX(data_wkly!AO:AO,MATCH($B250,data_wkly!$C:$C,0),1))),"na"))</f>
        <v>na</v>
      </c>
      <c r="D250" s="122">
        <f>IF(IFERROR(IF(INDEX(data_wkly!AP:AP,MATCH($B250,data_wkly!$C:$C,0),1)=0,"",_xlfn.NUMBERVALUE(INDEX(data_wkly!AP:AP,MATCH($B250,data_wkly!$C:$C,0),1))),"na")=0,"",IFERROR(IF(INDEX(data_wkly!AP:AP,MATCH($B250,data_wkly!$C:$C,0),1)=0,"",_xlfn.NUMBERVALUE(INDEX(data_wkly!AP:AP,MATCH($B250,data_wkly!$C:$C,0),1))),"na"))</f>
        <v>960</v>
      </c>
      <c r="E250" s="122">
        <f>IF(IFERROR(IF(INDEX(data_wkly!AQ:AQ,MATCH($B250,data_wkly!$C:$C,0),1)=0,"",_xlfn.NUMBERVALUE(INDEX(data_wkly!AQ:AQ,MATCH($B250,data_wkly!$C:$C,0),1))),"na")=0,"",IFERROR(IF(INDEX(data_wkly!AQ:AQ,MATCH($B250,data_wkly!$C:$C,0),1)=0,"",_xlfn.NUMBERVALUE(INDEX(data_wkly!AQ:AQ,MATCH($B250,data_wkly!$C:$C,0),1))),"na"))</f>
        <v>5245</v>
      </c>
      <c r="F250" s="122">
        <f>IF(IFERROR(IF(INDEX(data_wkly!AR:AR,MATCH($B250,data_wkly!$C:$C,0),1)=0,"",_xlfn.NUMBERVALUE(INDEX(data_wkly!AR:AR,MATCH($B250,data_wkly!$C:$C,0),1))),"na")=0,"",IFERROR(IF(INDEX(data_wkly!AR:AR,MATCH($B250,data_wkly!$C:$C,0),1)=0,"",_xlfn.NUMBERVALUE(INDEX(data_wkly!AR:AR,MATCH($B250,data_wkly!$C:$C,0),1))),"na"))</f>
        <v>18245</v>
      </c>
      <c r="G250" s="122">
        <f>IF(IFERROR(IF(INDEX(data_wkly!AS:AS,MATCH($B250,data_wkly!$C:$C,0),1)=0,"",_xlfn.NUMBERVALUE(INDEX(data_wkly!AS:AS,MATCH($B250,data_wkly!$C:$C,0),1))),"na")=0,"",IFERROR(IF(INDEX(data_wkly!AS:AS,MATCH($B250,data_wkly!$C:$C,0),1)=0,"",_xlfn.NUMBERVALUE(INDEX(data_wkly!AS:AS,MATCH($B250,data_wkly!$C:$C,0),1))),"na"))</f>
        <v>22294</v>
      </c>
      <c r="H250" s="122" t="str">
        <f>IFERROR(IF(INDEX(data_wkly!BJ:BJ,MATCH($B250,data_wkly!$C:$C,0),1)=0,"",_xlfn.NUMBERVALUE(INDEX(data_wkly!BJ:BJ,MATCH($B250,data_wkly!$C:$C,0),1))),"na")</f>
        <v/>
      </c>
      <c r="I250" s="122">
        <f>IF(IFERROR(IF(INDEX(data_wkly!AT:AT,MATCH($B250,data_wkly!$C:$C,0),1)=0,"",_xlfn.NUMBERVALUE(INDEX(data_wkly!AT:AT,MATCH($B250,data_wkly!$C:$C,0),1))),"na")=0,"",IFERROR(IF(INDEX(data_wkly!AT:AT,MATCH($B250,data_wkly!$C:$C,0),1)=0,"",_xlfn.NUMBERVALUE(INDEX(data_wkly!AT:AT,MATCH($B250,data_wkly!$C:$C,0),1))),"na"))</f>
        <v>5944</v>
      </c>
      <c r="J250" s="122" t="str">
        <f>IF(IFERROR(IF(INDEX(data_wkly!AU:AU,MATCH($B250,data_wkly!$C:$C,0),1)=0,"",_xlfn.NUMBERVALUE(INDEX(data_wkly!AU:AU,MATCH($B250,data_wkly!$C:$C,0),1))),"na")=0,"",IFERROR(IF(INDEX(data_wkly!AU:AU,MATCH($B250,data_wkly!$C:$C,0),1)=0,"",_xlfn.NUMBERVALUE(INDEX(data_wkly!AU:AU,MATCH($B250,data_wkly!$C:$C,0),1))),"na"))</f>
        <v>na</v>
      </c>
      <c r="K250" s="122">
        <f>IF(IFERROR(IF(INDEX(data_wkly!AV:AV,MATCH($B250,data_wkly!$C:$C,0),1)=0,"",_xlfn.NUMBERVALUE(INDEX(data_wkly!AV:AV,MATCH($B250,data_wkly!$C:$C,0),1))),"na")=0,"",IFERROR(IF(INDEX(data_wkly!AV:AV,MATCH($B250,data_wkly!$C:$C,0),1)=0,"",_xlfn.NUMBERVALUE(INDEX(data_wkly!AV:AV,MATCH($B250,data_wkly!$C:$C,0),1))),"na"))</f>
        <v>56684</v>
      </c>
      <c r="L250" s="122" t="str">
        <f>IFERROR(IF(INDEX(data_wkly!BI:BI,MATCH($B250,data_wkly!$C:$C,0),1)=0,"",_xlfn.NUMBERVALUE(INDEX(data_wkly!BI:BI,MATCH($B250,data_wkly!$C:$C,0),1))),"na")</f>
        <v/>
      </c>
      <c r="M250" s="122">
        <f>IF(IFERROR(IF(INDEX(data_wkly!AW:AW,MATCH($B250,data_wkly!$C:$C,0),1)=0,"",_xlfn.NUMBERVALUE(INDEX(data_wkly!AW:AW,MATCH($B250,data_wkly!$C:$C,0),1))),"na")=0,"",IFERROR(IF(INDEX(data_wkly!AW:AW,MATCH($B250,data_wkly!$C:$C,0),1)=0,"",_xlfn.NUMBERVALUE(INDEX(data_wkly!AW:AW,MATCH($B250,data_wkly!$C:$C,0),1))),"na"))</f>
        <v>51728</v>
      </c>
      <c r="N250" s="123"/>
      <c r="O250" s="124" t="str">
        <f>IF(IFERROR(IF(INDEX(data_wkly!AY:AY,MATCH($B250,data_wkly!$C:$C,0),1)=0,"",_xlfn.NUMBERVALUE(INDEX(data_wkly!AY:AY,MATCH($B250,data_wkly!$C:$C,0),1))),"na")=0,"",IFERROR(IF(INDEX(data_wkly!AY:AY,MATCH($B250,data_wkly!$C:$C,0),1)=0,"",_xlfn.NUMBERVALUE(INDEX(data_wkly!AY:AY,MATCH($B250,data_wkly!$C:$C,0),1))),"na"))</f>
        <v>na</v>
      </c>
      <c r="P250" s="124">
        <f>IF(IFERROR(IF(INDEX(data_wkly!AZ:AZ,MATCH($B250,data_wkly!$C:$C,0),1)=0,"",_xlfn.NUMBERVALUE(INDEX(data_wkly!AZ:AZ,MATCH($B250,data_wkly!$C:$C,0),1))),"na")=0,"",IFERROR(IF(INDEX(data_wkly!AZ:AZ,MATCH($B250,data_wkly!$C:$C,0),1)=0,"",_xlfn.NUMBERVALUE(INDEX(data_wkly!AZ:AZ,MATCH($B250,data_wkly!$C:$C,0),1))),"na"))</f>
        <v>196.65</v>
      </c>
      <c r="Q250" s="124">
        <f>IF(IFERROR(IF(INDEX(data_wkly!BA:BA,MATCH($B250,data_wkly!$C:$C,0),1)=0,"",_xlfn.NUMBERVALUE(INDEX(data_wkly!BA:BA,MATCH($B250,data_wkly!$C:$C,0),1))),"na")=0,"",IFERROR(IF(INDEX(data_wkly!BA:BA,MATCH($B250,data_wkly!$C:$C,0),1)=0,"",_xlfn.NUMBERVALUE(INDEX(data_wkly!BA:BA,MATCH($B250,data_wkly!$C:$C,0),1))),"na"))</f>
        <v>212.31</v>
      </c>
      <c r="R250" s="124">
        <f>IF(IFERROR(IF(INDEX(data_wkly!BB:BB,MATCH($B250,data_wkly!$C:$C,0),1)=0,"",_xlfn.NUMBERVALUE(INDEX(data_wkly!BB:BB,MATCH($B250,data_wkly!$C:$C,0),1))),"na")=0,"",IFERROR(IF(INDEX(data_wkly!BB:BB,MATCH($B250,data_wkly!$C:$C,0),1)=0,"",_xlfn.NUMBERVALUE(INDEX(data_wkly!BB:BB,MATCH($B250,data_wkly!$C:$C,0),1))),"na"))</f>
        <v>213.95</v>
      </c>
      <c r="S250" s="124">
        <f>IF(IFERROR(IF(INDEX(data_wkly!BC:BC,MATCH($B250,data_wkly!$C:$C,0),1)=0,"",_xlfn.NUMBERVALUE(INDEX(data_wkly!BC:BC,MATCH($B250,data_wkly!$C:$C,0),1))),"na")=0,"",IFERROR(IF(INDEX(data_wkly!BC:BC,MATCH($B250,data_wkly!$C:$C,0),1)=0,"",_xlfn.NUMBERVALUE(INDEX(data_wkly!BC:BC,MATCH($B250,data_wkly!$C:$C,0),1))),"na"))</f>
        <v>212.76</v>
      </c>
      <c r="T250" s="124" t="str">
        <f>IFERROR(IF(INDEX(data_wkly!BL:BL,MATCH($B250,data_wkly!$C:$C,0),1)=0,"",_xlfn.NUMBERVALUE(INDEX(data_wkly!BL:BL,MATCH($B250,data_wkly!$C:$C,0),1))),"na")</f>
        <v/>
      </c>
      <c r="U250" s="124">
        <f>IF(IFERROR(IF(INDEX(data_wkly!BD:BD,MATCH($B250,data_wkly!$C:$C,0),1)=0,"",_xlfn.NUMBERVALUE(INDEX(data_wkly!BD:BD,MATCH($B250,data_wkly!$C:$C,0),1))),"na")=0,"",IFERROR(IF(INDEX(data_wkly!BD:BD,MATCH($B250,data_wkly!$C:$C,0),1)=0,"",_xlfn.NUMBERVALUE(INDEX(data_wkly!BD:BD,MATCH($B250,data_wkly!$C:$C,0),1))),"na"))</f>
        <v>210.83</v>
      </c>
      <c r="V250" s="124" t="str">
        <f>IF(IFERROR(IF(INDEX(data_wkly!BE:BE,MATCH($B250,data_wkly!$C:$C,0),1)=0,"",_xlfn.NUMBERVALUE(INDEX(data_wkly!BE:BE,MATCH($B250,data_wkly!$C:$C,0),1))),"na")=0,"",IFERROR(IF(INDEX(data_wkly!BE:BE,MATCH($B250,data_wkly!$C:$C,0),1)=0,"",_xlfn.NUMBERVALUE(INDEX(data_wkly!BE:BE,MATCH($B250,data_wkly!$C:$C,0),1))),"na"))</f>
        <v>na</v>
      </c>
      <c r="W250" s="124">
        <f>IF(IFERROR(IF(INDEX(data_wkly!BF:BF,MATCH($B250,data_wkly!$C:$C,0),1)=0,"",_xlfn.NUMBERVALUE(INDEX(data_wkly!BF:BF,MATCH($B250,data_wkly!$C:$C,0),1))),"na")=0,"",IFERROR(IF(INDEX(data_wkly!BF:BF,MATCH($B250,data_wkly!$C:$C,0),1)=0,"",_xlfn.NUMBERVALUE(INDEX(data_wkly!BF:BF,MATCH($B250,data_wkly!$C:$C,0),1))),"na"))</f>
        <v>211.06</v>
      </c>
      <c r="X250" s="124" t="str">
        <f>IFERROR(IF(INDEX(data_wkly!BK:BK,MATCH($B250,data_wkly!$C:$C,0),1)=0,"",_xlfn.NUMBERVALUE(INDEX(data_wkly!BK:BK,MATCH($B250,data_wkly!$C:$C,0),1))),"na")</f>
        <v/>
      </c>
      <c r="Y250" s="124">
        <f>IF(IFERROR(IF(INDEX(data_wkly!BG:BG,MATCH($B250,data_wkly!$C:$C,0),1)=0,"",_xlfn.NUMBERVALUE(INDEX(data_wkly!BG:BG,MATCH($B250,data_wkly!$C:$C,0),1))),"na")=0,"",IFERROR(IF(INDEX(data_wkly!BG:BG,MATCH($B250,data_wkly!$C:$C,0),1)=0,"",_xlfn.NUMBERVALUE(INDEX(data_wkly!BG:BG,MATCH($B250,data_wkly!$C:$C,0),1))),"na"))</f>
        <v>212.91</v>
      </c>
      <c r="AJ250" s="41">
        <f t="shared" si="12"/>
        <v>2</v>
      </c>
    </row>
    <row r="251" spans="1:36" ht="15.5">
      <c r="A251" s="88">
        <f t="shared" si="11"/>
        <v>1</v>
      </c>
      <c r="B251" s="89">
        <f t="shared" si="13"/>
        <v>45409</v>
      </c>
      <c r="C251" s="122" t="str">
        <f>IF(IFERROR(IF(INDEX(data_wkly!AO:AO,MATCH($B251,data_wkly!$C:$C,0),1)=0,"",_xlfn.NUMBERVALUE(INDEX(data_wkly!AO:AO,MATCH($B251,data_wkly!$C:$C,0),1))),"na")=0,"",IFERROR(IF(INDEX(data_wkly!AO:AO,MATCH($B251,data_wkly!$C:$C,0),1)=0,"",_xlfn.NUMBERVALUE(INDEX(data_wkly!AO:AO,MATCH($B251,data_wkly!$C:$C,0),1))),"na"))</f>
        <v>na</v>
      </c>
      <c r="D251" s="122">
        <f>IF(IFERROR(IF(INDEX(data_wkly!AP:AP,MATCH($B251,data_wkly!$C:$C,0),1)=0,"",_xlfn.NUMBERVALUE(INDEX(data_wkly!AP:AP,MATCH($B251,data_wkly!$C:$C,0),1))),"na")=0,"",IFERROR(IF(INDEX(data_wkly!AP:AP,MATCH($B251,data_wkly!$C:$C,0),1)=0,"",_xlfn.NUMBERVALUE(INDEX(data_wkly!AP:AP,MATCH($B251,data_wkly!$C:$C,0),1))),"na"))</f>
        <v>1026</v>
      </c>
      <c r="E251" s="122">
        <f>IF(IFERROR(IF(INDEX(data_wkly!AQ:AQ,MATCH($B251,data_wkly!$C:$C,0),1)=0,"",_xlfn.NUMBERVALUE(INDEX(data_wkly!AQ:AQ,MATCH($B251,data_wkly!$C:$C,0),1))),"na")=0,"",IFERROR(IF(INDEX(data_wkly!AQ:AQ,MATCH($B251,data_wkly!$C:$C,0),1)=0,"",_xlfn.NUMBERVALUE(INDEX(data_wkly!AQ:AQ,MATCH($B251,data_wkly!$C:$C,0),1))),"na"))</f>
        <v>6033</v>
      </c>
      <c r="F251" s="122">
        <f>IF(IFERROR(IF(INDEX(data_wkly!AR:AR,MATCH($B251,data_wkly!$C:$C,0),1)=0,"",_xlfn.NUMBERVALUE(INDEX(data_wkly!AR:AR,MATCH($B251,data_wkly!$C:$C,0),1))),"na")=0,"",IFERROR(IF(INDEX(data_wkly!AR:AR,MATCH($B251,data_wkly!$C:$C,0),1)=0,"",_xlfn.NUMBERVALUE(INDEX(data_wkly!AR:AR,MATCH($B251,data_wkly!$C:$C,0),1))),"na"))</f>
        <v>19415</v>
      </c>
      <c r="G251" s="122">
        <f>IF(IFERROR(IF(INDEX(data_wkly!AS:AS,MATCH($B251,data_wkly!$C:$C,0),1)=0,"",_xlfn.NUMBERVALUE(INDEX(data_wkly!AS:AS,MATCH($B251,data_wkly!$C:$C,0),1))),"na")=0,"",IFERROR(IF(INDEX(data_wkly!AS:AS,MATCH($B251,data_wkly!$C:$C,0),1)=0,"",_xlfn.NUMBERVALUE(INDEX(data_wkly!AS:AS,MATCH($B251,data_wkly!$C:$C,0),1))),"na"))</f>
        <v>22029</v>
      </c>
      <c r="H251" s="122" t="str">
        <f>IFERROR(IF(INDEX(data_wkly!BJ:BJ,MATCH($B251,data_wkly!$C:$C,0),1)=0,"",_xlfn.NUMBERVALUE(INDEX(data_wkly!BJ:BJ,MATCH($B251,data_wkly!$C:$C,0),1))),"na")</f>
        <v/>
      </c>
      <c r="I251" s="122">
        <f>IF(IFERROR(IF(INDEX(data_wkly!AT:AT,MATCH($B251,data_wkly!$C:$C,0),1)=0,"",_xlfn.NUMBERVALUE(INDEX(data_wkly!AT:AT,MATCH($B251,data_wkly!$C:$C,0),1))),"na")=0,"",IFERROR(IF(INDEX(data_wkly!AT:AT,MATCH($B251,data_wkly!$C:$C,0),1)=0,"",_xlfn.NUMBERVALUE(INDEX(data_wkly!AT:AT,MATCH($B251,data_wkly!$C:$C,0),1))),"na"))</f>
        <v>5554</v>
      </c>
      <c r="J251" s="122" t="str">
        <f>IF(IFERROR(IF(INDEX(data_wkly!AU:AU,MATCH($B251,data_wkly!$C:$C,0),1)=0,"",_xlfn.NUMBERVALUE(INDEX(data_wkly!AU:AU,MATCH($B251,data_wkly!$C:$C,0),1))),"na")=0,"",IFERROR(IF(INDEX(data_wkly!AU:AU,MATCH($B251,data_wkly!$C:$C,0),1)=0,"",_xlfn.NUMBERVALUE(INDEX(data_wkly!AU:AU,MATCH($B251,data_wkly!$C:$C,0),1))),"na"))</f>
        <v>na</v>
      </c>
      <c r="K251" s="122">
        <f>IF(IFERROR(IF(INDEX(data_wkly!AV:AV,MATCH($B251,data_wkly!$C:$C,0),1)=0,"",_xlfn.NUMBERVALUE(INDEX(data_wkly!AV:AV,MATCH($B251,data_wkly!$C:$C,0),1))),"na")=0,"",IFERROR(IF(INDEX(data_wkly!AV:AV,MATCH($B251,data_wkly!$C:$C,0),1)=0,"",_xlfn.NUMBERVALUE(INDEX(data_wkly!AV:AV,MATCH($B251,data_wkly!$C:$C,0),1))),"na"))</f>
        <v>57594</v>
      </c>
      <c r="L251" s="122" t="str">
        <f>IFERROR(IF(INDEX(data_wkly!BI:BI,MATCH($B251,data_wkly!$C:$C,0),1)=0,"",_xlfn.NUMBERVALUE(INDEX(data_wkly!BI:BI,MATCH($B251,data_wkly!$C:$C,0),1))),"na")</f>
        <v/>
      </c>
      <c r="M251" s="122">
        <f>IF(IFERROR(IF(INDEX(data_wkly!AW:AW,MATCH($B251,data_wkly!$C:$C,0),1)=0,"",_xlfn.NUMBERVALUE(INDEX(data_wkly!AW:AW,MATCH($B251,data_wkly!$C:$C,0),1))),"na")=0,"",IFERROR(IF(INDEX(data_wkly!AW:AW,MATCH($B251,data_wkly!$C:$C,0),1)=0,"",_xlfn.NUMBERVALUE(INDEX(data_wkly!AW:AW,MATCH($B251,data_wkly!$C:$C,0),1))),"na"))</f>
        <v>53031</v>
      </c>
      <c r="N251" s="123"/>
      <c r="O251" s="124" t="str">
        <f>IF(IFERROR(IF(INDEX(data_wkly!AY:AY,MATCH($B251,data_wkly!$C:$C,0),1)=0,"",_xlfn.NUMBERVALUE(INDEX(data_wkly!AY:AY,MATCH($B251,data_wkly!$C:$C,0),1))),"na")=0,"",IFERROR(IF(INDEX(data_wkly!AY:AY,MATCH($B251,data_wkly!$C:$C,0),1)=0,"",_xlfn.NUMBERVALUE(INDEX(data_wkly!AY:AY,MATCH($B251,data_wkly!$C:$C,0),1))),"na"))</f>
        <v>na</v>
      </c>
      <c r="P251" s="124">
        <f>IF(IFERROR(IF(INDEX(data_wkly!AZ:AZ,MATCH($B251,data_wkly!$C:$C,0),1)=0,"",_xlfn.NUMBERVALUE(INDEX(data_wkly!AZ:AZ,MATCH($B251,data_wkly!$C:$C,0),1))),"na")=0,"",IFERROR(IF(INDEX(data_wkly!AZ:AZ,MATCH($B251,data_wkly!$C:$C,0),1)=0,"",_xlfn.NUMBERVALUE(INDEX(data_wkly!AZ:AZ,MATCH($B251,data_wkly!$C:$C,0),1))),"na"))</f>
        <v>197.22</v>
      </c>
      <c r="Q251" s="124">
        <f>IF(IFERROR(IF(INDEX(data_wkly!BA:BA,MATCH($B251,data_wkly!$C:$C,0),1)=0,"",_xlfn.NUMBERVALUE(INDEX(data_wkly!BA:BA,MATCH($B251,data_wkly!$C:$C,0),1))),"na")=0,"",IFERROR(IF(INDEX(data_wkly!BA:BA,MATCH($B251,data_wkly!$C:$C,0),1)=0,"",_xlfn.NUMBERVALUE(INDEX(data_wkly!BA:BA,MATCH($B251,data_wkly!$C:$C,0),1))),"na"))</f>
        <v>212.31</v>
      </c>
      <c r="R251" s="124">
        <f>IF(IFERROR(IF(INDEX(data_wkly!BB:BB,MATCH($B251,data_wkly!$C:$C,0),1)=0,"",_xlfn.NUMBERVALUE(INDEX(data_wkly!BB:BB,MATCH($B251,data_wkly!$C:$C,0),1))),"na")=0,"",IFERROR(IF(INDEX(data_wkly!BB:BB,MATCH($B251,data_wkly!$C:$C,0),1)=0,"",_xlfn.NUMBERVALUE(INDEX(data_wkly!BB:BB,MATCH($B251,data_wkly!$C:$C,0),1))),"na"))</f>
        <v>213.53</v>
      </c>
      <c r="S251" s="124">
        <f>IF(IFERROR(IF(INDEX(data_wkly!BC:BC,MATCH($B251,data_wkly!$C:$C,0),1)=0,"",_xlfn.NUMBERVALUE(INDEX(data_wkly!BC:BC,MATCH($B251,data_wkly!$C:$C,0),1))),"na")=0,"",IFERROR(IF(INDEX(data_wkly!BC:BC,MATCH($B251,data_wkly!$C:$C,0),1)=0,"",_xlfn.NUMBERVALUE(INDEX(data_wkly!BC:BC,MATCH($B251,data_wkly!$C:$C,0),1))),"na"))</f>
        <v>212.29</v>
      </c>
      <c r="T251" s="124" t="str">
        <f>IFERROR(IF(INDEX(data_wkly!BL:BL,MATCH($B251,data_wkly!$C:$C,0),1)=0,"",_xlfn.NUMBERVALUE(INDEX(data_wkly!BL:BL,MATCH($B251,data_wkly!$C:$C,0),1))),"na")</f>
        <v/>
      </c>
      <c r="U251" s="124">
        <f>IF(IFERROR(IF(INDEX(data_wkly!BD:BD,MATCH($B251,data_wkly!$C:$C,0),1)=0,"",_xlfn.NUMBERVALUE(INDEX(data_wkly!BD:BD,MATCH($B251,data_wkly!$C:$C,0),1))),"na")=0,"",IFERROR(IF(INDEX(data_wkly!BD:BD,MATCH($B251,data_wkly!$C:$C,0),1)=0,"",_xlfn.NUMBERVALUE(INDEX(data_wkly!BD:BD,MATCH($B251,data_wkly!$C:$C,0),1))),"na"))</f>
        <v>210.2</v>
      </c>
      <c r="V251" s="124" t="str">
        <f>IF(IFERROR(IF(INDEX(data_wkly!BE:BE,MATCH($B251,data_wkly!$C:$C,0),1)=0,"",_xlfn.NUMBERVALUE(INDEX(data_wkly!BE:BE,MATCH($B251,data_wkly!$C:$C,0),1))),"na")=0,"",IFERROR(IF(INDEX(data_wkly!BE:BE,MATCH($B251,data_wkly!$C:$C,0),1)=0,"",_xlfn.NUMBERVALUE(INDEX(data_wkly!BE:BE,MATCH($B251,data_wkly!$C:$C,0),1))),"na"))</f>
        <v>na</v>
      </c>
      <c r="W251" s="124">
        <f>IF(IFERROR(IF(INDEX(data_wkly!BF:BF,MATCH($B251,data_wkly!$C:$C,0),1)=0,"",_xlfn.NUMBERVALUE(INDEX(data_wkly!BF:BF,MATCH($B251,data_wkly!$C:$C,0),1))),"na")=0,"",IFERROR(IF(INDEX(data_wkly!BF:BF,MATCH($B251,data_wkly!$C:$C,0),1)=0,"",_xlfn.NUMBERVALUE(INDEX(data_wkly!BF:BF,MATCH($B251,data_wkly!$C:$C,0),1))),"na"))</f>
        <v>210.96</v>
      </c>
      <c r="X251" s="124" t="str">
        <f>IFERROR(IF(INDEX(data_wkly!BK:BK,MATCH($B251,data_wkly!$C:$C,0),1)=0,"",_xlfn.NUMBERVALUE(INDEX(data_wkly!BK:BK,MATCH($B251,data_wkly!$C:$C,0),1))),"na")</f>
        <v/>
      </c>
      <c r="Y251" s="124">
        <f>IF(IFERROR(IF(INDEX(data_wkly!BG:BG,MATCH($B251,data_wkly!$C:$C,0),1)=0,"",_xlfn.NUMBERVALUE(INDEX(data_wkly!BG:BG,MATCH($B251,data_wkly!$C:$C,0),1))),"na")=0,"",IFERROR(IF(INDEX(data_wkly!BG:BG,MATCH($B251,data_wkly!$C:$C,0),1)=0,"",_xlfn.NUMBERVALUE(INDEX(data_wkly!BG:BG,MATCH($B251,data_wkly!$C:$C,0),1))),"na"))</f>
        <v>212.53</v>
      </c>
      <c r="AJ251" s="41">
        <f t="shared" si="12"/>
        <v>1</v>
      </c>
    </row>
    <row r="252" spans="1:36" ht="15.5">
      <c r="A252" s="88">
        <f t="shared" si="11"/>
        <v>2</v>
      </c>
      <c r="B252" s="89">
        <f t="shared" si="13"/>
        <v>45416</v>
      </c>
      <c r="C252" s="122" t="str">
        <f>IF(IFERROR(IF(INDEX(data_wkly!AO:AO,MATCH($B252,data_wkly!$C:$C,0),1)=0,"",_xlfn.NUMBERVALUE(INDEX(data_wkly!AO:AO,MATCH($B252,data_wkly!$C:$C,0),1))),"na")=0,"",IFERROR(IF(INDEX(data_wkly!AO:AO,MATCH($B252,data_wkly!$C:$C,0),1)=0,"",_xlfn.NUMBERVALUE(INDEX(data_wkly!AO:AO,MATCH($B252,data_wkly!$C:$C,0),1))),"na"))</f>
        <v>na</v>
      </c>
      <c r="D252" s="122">
        <f>IF(IFERROR(IF(INDEX(data_wkly!AP:AP,MATCH($B252,data_wkly!$C:$C,0),1)=0,"",_xlfn.NUMBERVALUE(INDEX(data_wkly!AP:AP,MATCH($B252,data_wkly!$C:$C,0),1))),"na")=0,"",IFERROR(IF(INDEX(data_wkly!AP:AP,MATCH($B252,data_wkly!$C:$C,0),1)=0,"",_xlfn.NUMBERVALUE(INDEX(data_wkly!AP:AP,MATCH($B252,data_wkly!$C:$C,0),1))),"na"))</f>
        <v>898</v>
      </c>
      <c r="E252" s="122">
        <f>IF(IFERROR(IF(INDEX(data_wkly!AQ:AQ,MATCH($B252,data_wkly!$C:$C,0),1)=0,"",_xlfn.NUMBERVALUE(INDEX(data_wkly!AQ:AQ,MATCH($B252,data_wkly!$C:$C,0),1))),"na")=0,"",IFERROR(IF(INDEX(data_wkly!AQ:AQ,MATCH($B252,data_wkly!$C:$C,0),1)=0,"",_xlfn.NUMBERVALUE(INDEX(data_wkly!AQ:AQ,MATCH($B252,data_wkly!$C:$C,0),1))),"na"))</f>
        <v>6097</v>
      </c>
      <c r="F252" s="122">
        <f>IF(IFERROR(IF(INDEX(data_wkly!AR:AR,MATCH($B252,data_wkly!$C:$C,0),1)=0,"",_xlfn.NUMBERVALUE(INDEX(data_wkly!AR:AR,MATCH($B252,data_wkly!$C:$C,0),1))),"na")=0,"",IFERROR(IF(INDEX(data_wkly!AR:AR,MATCH($B252,data_wkly!$C:$C,0),1)=0,"",_xlfn.NUMBERVALUE(INDEX(data_wkly!AR:AR,MATCH($B252,data_wkly!$C:$C,0),1))),"na"))</f>
        <v>18983</v>
      </c>
      <c r="G252" s="122">
        <f>IF(IFERROR(IF(INDEX(data_wkly!AS:AS,MATCH($B252,data_wkly!$C:$C,0),1)=0,"",_xlfn.NUMBERVALUE(INDEX(data_wkly!AS:AS,MATCH($B252,data_wkly!$C:$C,0),1))),"na")=0,"",IFERROR(IF(INDEX(data_wkly!AS:AS,MATCH($B252,data_wkly!$C:$C,0),1)=0,"",_xlfn.NUMBERVALUE(INDEX(data_wkly!AS:AS,MATCH($B252,data_wkly!$C:$C,0),1))),"na"))</f>
        <v>22014</v>
      </c>
      <c r="H252" s="122" t="str">
        <f>IFERROR(IF(INDEX(data_wkly!BJ:BJ,MATCH($B252,data_wkly!$C:$C,0),1)=0,"",_xlfn.NUMBERVALUE(INDEX(data_wkly!BJ:BJ,MATCH($B252,data_wkly!$C:$C,0),1))),"na")</f>
        <v/>
      </c>
      <c r="I252" s="122">
        <f>IF(IFERROR(IF(INDEX(data_wkly!AT:AT,MATCH($B252,data_wkly!$C:$C,0),1)=0,"",_xlfn.NUMBERVALUE(INDEX(data_wkly!AT:AT,MATCH($B252,data_wkly!$C:$C,0),1))),"na")=0,"",IFERROR(IF(INDEX(data_wkly!AT:AT,MATCH($B252,data_wkly!$C:$C,0),1)=0,"",_xlfn.NUMBERVALUE(INDEX(data_wkly!AT:AT,MATCH($B252,data_wkly!$C:$C,0),1))),"na"))</f>
        <v>5753</v>
      </c>
      <c r="J252" s="122" t="str">
        <f>IF(IFERROR(IF(INDEX(data_wkly!AU:AU,MATCH($B252,data_wkly!$C:$C,0),1)=0,"",_xlfn.NUMBERVALUE(INDEX(data_wkly!AU:AU,MATCH($B252,data_wkly!$C:$C,0),1))),"na")=0,"",IFERROR(IF(INDEX(data_wkly!AU:AU,MATCH($B252,data_wkly!$C:$C,0),1)=0,"",_xlfn.NUMBERVALUE(INDEX(data_wkly!AU:AU,MATCH($B252,data_wkly!$C:$C,0),1))),"na"))</f>
        <v>na</v>
      </c>
      <c r="K252" s="122">
        <f>IF(IFERROR(IF(INDEX(data_wkly!AV:AV,MATCH($B252,data_wkly!$C:$C,0),1)=0,"",_xlfn.NUMBERVALUE(INDEX(data_wkly!AV:AV,MATCH($B252,data_wkly!$C:$C,0),1))),"na")=0,"",IFERROR(IF(INDEX(data_wkly!AV:AV,MATCH($B252,data_wkly!$C:$C,0),1)=0,"",_xlfn.NUMBERVALUE(INDEX(data_wkly!AV:AV,MATCH($B252,data_wkly!$C:$C,0),1))),"na"))</f>
        <v>57311</v>
      </c>
      <c r="L252" s="122" t="str">
        <f>IFERROR(IF(INDEX(data_wkly!BI:BI,MATCH($B252,data_wkly!$C:$C,0),1)=0,"",_xlfn.NUMBERVALUE(INDEX(data_wkly!BI:BI,MATCH($B252,data_wkly!$C:$C,0),1))),"na")</f>
        <v/>
      </c>
      <c r="M252" s="122">
        <f>IF(IFERROR(IF(INDEX(data_wkly!AW:AW,MATCH($B252,data_wkly!$C:$C,0),1)=0,"",_xlfn.NUMBERVALUE(INDEX(data_wkly!AW:AW,MATCH($B252,data_wkly!$C:$C,0),1))),"na")=0,"",IFERROR(IF(INDEX(data_wkly!AW:AW,MATCH($B252,data_wkly!$C:$C,0),1)=0,"",_xlfn.NUMBERVALUE(INDEX(data_wkly!AW:AW,MATCH($B252,data_wkly!$C:$C,0),1))),"na"))</f>
        <v>52847</v>
      </c>
      <c r="N252" s="123"/>
      <c r="O252" s="124" t="str">
        <f>IF(IFERROR(IF(INDEX(data_wkly!AY:AY,MATCH($B252,data_wkly!$C:$C,0),1)=0,"",_xlfn.NUMBERVALUE(INDEX(data_wkly!AY:AY,MATCH($B252,data_wkly!$C:$C,0),1))),"na")=0,"",IFERROR(IF(INDEX(data_wkly!AY:AY,MATCH($B252,data_wkly!$C:$C,0),1)=0,"",_xlfn.NUMBERVALUE(INDEX(data_wkly!AY:AY,MATCH($B252,data_wkly!$C:$C,0),1))),"na"))</f>
        <v>na</v>
      </c>
      <c r="P252" s="124">
        <f>IF(IFERROR(IF(INDEX(data_wkly!AZ:AZ,MATCH($B252,data_wkly!$C:$C,0),1)=0,"",_xlfn.NUMBERVALUE(INDEX(data_wkly!AZ:AZ,MATCH($B252,data_wkly!$C:$C,0),1))),"na")=0,"",IFERROR(IF(INDEX(data_wkly!AZ:AZ,MATCH($B252,data_wkly!$C:$C,0),1)=0,"",_xlfn.NUMBERVALUE(INDEX(data_wkly!AZ:AZ,MATCH($B252,data_wkly!$C:$C,0),1))),"na"))</f>
        <v>197.61</v>
      </c>
      <c r="Q252" s="124">
        <f>IF(IFERROR(IF(INDEX(data_wkly!BA:BA,MATCH($B252,data_wkly!$C:$C,0),1)=0,"",_xlfn.NUMBERVALUE(INDEX(data_wkly!BA:BA,MATCH($B252,data_wkly!$C:$C,0),1))),"na")=0,"",IFERROR(IF(INDEX(data_wkly!BA:BA,MATCH($B252,data_wkly!$C:$C,0),1)=0,"",_xlfn.NUMBERVALUE(INDEX(data_wkly!BA:BA,MATCH($B252,data_wkly!$C:$C,0),1))),"na"))</f>
        <v>212.15</v>
      </c>
      <c r="R252" s="124">
        <f>IF(IFERROR(IF(INDEX(data_wkly!BB:BB,MATCH($B252,data_wkly!$C:$C,0),1)=0,"",_xlfn.NUMBERVALUE(INDEX(data_wkly!BB:BB,MATCH($B252,data_wkly!$C:$C,0),1))),"na")=0,"",IFERROR(IF(INDEX(data_wkly!BB:BB,MATCH($B252,data_wkly!$C:$C,0),1)=0,"",_xlfn.NUMBERVALUE(INDEX(data_wkly!BB:BB,MATCH($B252,data_wkly!$C:$C,0),1))),"na"))</f>
        <v>213.42</v>
      </c>
      <c r="S252" s="124">
        <f>IF(IFERROR(IF(INDEX(data_wkly!BC:BC,MATCH($B252,data_wkly!$C:$C,0),1)=0,"",_xlfn.NUMBERVALUE(INDEX(data_wkly!BC:BC,MATCH($B252,data_wkly!$C:$C,0),1))),"na")=0,"",IFERROR(IF(INDEX(data_wkly!BC:BC,MATCH($B252,data_wkly!$C:$C,0),1)=0,"",_xlfn.NUMBERVALUE(INDEX(data_wkly!BC:BC,MATCH($B252,data_wkly!$C:$C,0),1))),"na"))</f>
        <v>212.16</v>
      </c>
      <c r="T252" s="124" t="str">
        <f>IFERROR(IF(INDEX(data_wkly!BL:BL,MATCH($B252,data_wkly!$C:$C,0),1)=0,"",_xlfn.NUMBERVALUE(INDEX(data_wkly!BL:BL,MATCH($B252,data_wkly!$C:$C,0),1))),"na")</f>
        <v/>
      </c>
      <c r="U252" s="124">
        <f>IF(IFERROR(IF(INDEX(data_wkly!BD:BD,MATCH($B252,data_wkly!$C:$C,0),1)=0,"",_xlfn.NUMBERVALUE(INDEX(data_wkly!BD:BD,MATCH($B252,data_wkly!$C:$C,0),1))),"na")=0,"",IFERROR(IF(INDEX(data_wkly!BD:BD,MATCH($B252,data_wkly!$C:$C,0),1)=0,"",_xlfn.NUMBERVALUE(INDEX(data_wkly!BD:BD,MATCH($B252,data_wkly!$C:$C,0),1))),"na"))</f>
        <v>210.32</v>
      </c>
      <c r="V252" s="124" t="str">
        <f>IF(IFERROR(IF(INDEX(data_wkly!BE:BE,MATCH($B252,data_wkly!$C:$C,0),1)=0,"",_xlfn.NUMBERVALUE(INDEX(data_wkly!BE:BE,MATCH($B252,data_wkly!$C:$C,0),1))),"na")=0,"",IFERROR(IF(INDEX(data_wkly!BE:BE,MATCH($B252,data_wkly!$C:$C,0),1)=0,"",_xlfn.NUMBERVALUE(INDEX(data_wkly!BE:BE,MATCH($B252,data_wkly!$C:$C,0),1))),"na"))</f>
        <v>na</v>
      </c>
      <c r="W252" s="124">
        <f>IF(IFERROR(IF(INDEX(data_wkly!BF:BF,MATCH($B252,data_wkly!$C:$C,0),1)=0,"",_xlfn.NUMBERVALUE(INDEX(data_wkly!BF:BF,MATCH($B252,data_wkly!$C:$C,0),1))),"na")=0,"",IFERROR(IF(INDEX(data_wkly!BF:BF,MATCH($B252,data_wkly!$C:$C,0),1)=0,"",_xlfn.NUMBERVALUE(INDEX(data_wkly!BF:BF,MATCH($B252,data_wkly!$C:$C,0),1))),"na"))</f>
        <v>210.77</v>
      </c>
      <c r="X252" s="124" t="str">
        <f>IFERROR(IF(INDEX(data_wkly!BK:BK,MATCH($B252,data_wkly!$C:$C,0),1)=0,"",_xlfn.NUMBERVALUE(INDEX(data_wkly!BK:BK,MATCH($B252,data_wkly!$C:$C,0),1))),"na")</f>
        <v/>
      </c>
      <c r="Y252" s="124">
        <f>IF(IFERROR(IF(INDEX(data_wkly!BG:BG,MATCH($B252,data_wkly!$C:$C,0),1)=0,"",_xlfn.NUMBERVALUE(INDEX(data_wkly!BG:BG,MATCH($B252,data_wkly!$C:$C,0),1))),"na")=0,"",IFERROR(IF(INDEX(data_wkly!BG:BG,MATCH($B252,data_wkly!$C:$C,0),1)=0,"",_xlfn.NUMBERVALUE(INDEX(data_wkly!BG:BG,MATCH($B252,data_wkly!$C:$C,0),1))),"na"))</f>
        <v>212.41</v>
      </c>
      <c r="AJ252" s="41">
        <f t="shared" si="12"/>
        <v>2</v>
      </c>
    </row>
    <row r="253" spans="1:36" ht="15.5">
      <c r="A253" s="88">
        <f t="shared" si="11"/>
        <v>1</v>
      </c>
      <c r="B253" s="89">
        <f t="shared" si="13"/>
        <v>45423</v>
      </c>
      <c r="C253" s="122">
        <f>IF(IFERROR(IF(INDEX(data_wkly!AO:AO,MATCH($B253,data_wkly!$C:$C,0),1)=0,"",_xlfn.NUMBERVALUE(INDEX(data_wkly!AO:AO,MATCH($B253,data_wkly!$C:$C,0),1))),"na")=0,"",IFERROR(IF(INDEX(data_wkly!AO:AO,MATCH($B253,data_wkly!$C:$C,0),1)=0,"",_xlfn.NUMBERVALUE(INDEX(data_wkly!AO:AO,MATCH($B253,data_wkly!$C:$C,0),1))),"na"))</f>
        <v>266</v>
      </c>
      <c r="D253" s="122">
        <f>IF(IFERROR(IF(INDEX(data_wkly!AP:AP,MATCH($B253,data_wkly!$C:$C,0),1)=0,"",_xlfn.NUMBERVALUE(INDEX(data_wkly!AP:AP,MATCH($B253,data_wkly!$C:$C,0),1))),"na")=0,"",IFERROR(IF(INDEX(data_wkly!AP:AP,MATCH($B253,data_wkly!$C:$C,0),1)=0,"",_xlfn.NUMBERVALUE(INDEX(data_wkly!AP:AP,MATCH($B253,data_wkly!$C:$C,0),1))),"na"))</f>
        <v>870</v>
      </c>
      <c r="E253" s="122">
        <f>IF(IFERROR(IF(INDEX(data_wkly!AQ:AQ,MATCH($B253,data_wkly!$C:$C,0),1)=0,"",_xlfn.NUMBERVALUE(INDEX(data_wkly!AQ:AQ,MATCH($B253,data_wkly!$C:$C,0),1))),"na")=0,"",IFERROR(IF(INDEX(data_wkly!AQ:AQ,MATCH($B253,data_wkly!$C:$C,0),1)=0,"",_xlfn.NUMBERVALUE(INDEX(data_wkly!AQ:AQ,MATCH($B253,data_wkly!$C:$C,0),1))),"na"))</f>
        <v>5323</v>
      </c>
      <c r="F253" s="122">
        <f>IF(IFERROR(IF(INDEX(data_wkly!AR:AR,MATCH($B253,data_wkly!$C:$C,0),1)=0,"",_xlfn.NUMBERVALUE(INDEX(data_wkly!AR:AR,MATCH($B253,data_wkly!$C:$C,0),1))),"na")=0,"",IFERROR(IF(INDEX(data_wkly!AR:AR,MATCH($B253,data_wkly!$C:$C,0),1)=0,"",_xlfn.NUMBERVALUE(INDEX(data_wkly!AR:AR,MATCH($B253,data_wkly!$C:$C,0),1))),"na"))</f>
        <v>17527</v>
      </c>
      <c r="G253" s="122">
        <f>IF(IFERROR(IF(INDEX(data_wkly!AS:AS,MATCH($B253,data_wkly!$C:$C,0),1)=0,"",_xlfn.NUMBERVALUE(INDEX(data_wkly!AS:AS,MATCH($B253,data_wkly!$C:$C,0),1))),"na")=0,"",IFERROR(IF(INDEX(data_wkly!AS:AS,MATCH($B253,data_wkly!$C:$C,0),1)=0,"",_xlfn.NUMBERVALUE(INDEX(data_wkly!AS:AS,MATCH($B253,data_wkly!$C:$C,0),1))),"na"))</f>
        <v>20743</v>
      </c>
      <c r="H253" s="122" t="str">
        <f>IFERROR(IF(INDEX(data_wkly!BJ:BJ,MATCH($B253,data_wkly!$C:$C,0),1)=0,"",_xlfn.NUMBERVALUE(INDEX(data_wkly!BJ:BJ,MATCH($B253,data_wkly!$C:$C,0),1))),"na")</f>
        <v/>
      </c>
      <c r="I253" s="122">
        <f>IF(IFERROR(IF(INDEX(data_wkly!AT:AT,MATCH($B253,data_wkly!$C:$C,0),1)=0,"",_xlfn.NUMBERVALUE(INDEX(data_wkly!AT:AT,MATCH($B253,data_wkly!$C:$C,0),1))),"na")=0,"",IFERROR(IF(INDEX(data_wkly!AT:AT,MATCH($B253,data_wkly!$C:$C,0),1)=0,"",_xlfn.NUMBERVALUE(INDEX(data_wkly!AT:AT,MATCH($B253,data_wkly!$C:$C,0),1))),"na"))</f>
        <v>5393</v>
      </c>
      <c r="J253" s="122">
        <f>IF(IFERROR(IF(INDEX(data_wkly!AU:AU,MATCH($B253,data_wkly!$C:$C,0),1)=0,"",_xlfn.NUMBERVALUE(INDEX(data_wkly!AU:AU,MATCH($B253,data_wkly!$C:$C,0),1))),"na")=0,"",IFERROR(IF(INDEX(data_wkly!AU:AU,MATCH($B253,data_wkly!$C:$C,0),1)=0,"",_xlfn.NUMBERVALUE(INDEX(data_wkly!AU:AU,MATCH($B253,data_wkly!$C:$C,0),1))),"na"))</f>
        <v>3241</v>
      </c>
      <c r="K253" s="122">
        <f>IF(IFERROR(IF(INDEX(data_wkly!AV:AV,MATCH($B253,data_wkly!$C:$C,0),1)=0,"",_xlfn.NUMBERVALUE(INDEX(data_wkly!AV:AV,MATCH($B253,data_wkly!$C:$C,0),1))),"na")=0,"",IFERROR(IF(INDEX(data_wkly!AV:AV,MATCH($B253,data_wkly!$C:$C,0),1)=0,"",_xlfn.NUMBERVALUE(INDEX(data_wkly!AV:AV,MATCH($B253,data_wkly!$C:$C,0),1))),"na"))</f>
        <v>53363</v>
      </c>
      <c r="L253" s="122" t="str">
        <f>IFERROR(IF(INDEX(data_wkly!BI:BI,MATCH($B253,data_wkly!$C:$C,0),1)=0,"",_xlfn.NUMBERVALUE(INDEX(data_wkly!BI:BI,MATCH($B253,data_wkly!$C:$C,0),1))),"na")</f>
        <v/>
      </c>
      <c r="M253" s="122">
        <f>IF(IFERROR(IF(INDEX(data_wkly!AW:AW,MATCH($B253,data_wkly!$C:$C,0),1)=0,"",_xlfn.NUMBERVALUE(INDEX(data_wkly!AW:AW,MATCH($B253,data_wkly!$C:$C,0),1))),"na")=0,"",IFERROR(IF(INDEX(data_wkly!AW:AW,MATCH($B253,data_wkly!$C:$C,0),1)=0,"",_xlfn.NUMBERVALUE(INDEX(data_wkly!AW:AW,MATCH($B253,data_wkly!$C:$C,0),1))),"na"))</f>
        <v>48986</v>
      </c>
      <c r="N253" s="123"/>
      <c r="O253" s="124">
        <f>IF(IFERROR(IF(INDEX(data_wkly!AY:AY,MATCH($B253,data_wkly!$C:$C,0),1)=0,"",_xlfn.NUMBERVALUE(INDEX(data_wkly!AY:AY,MATCH($B253,data_wkly!$C:$C,0),1))),"na")=0,"",IFERROR(IF(INDEX(data_wkly!AY:AY,MATCH($B253,data_wkly!$C:$C,0),1)=0,"",_xlfn.NUMBERVALUE(INDEX(data_wkly!AY:AY,MATCH($B253,data_wkly!$C:$C,0),1))),"na"))</f>
        <v>161.21</v>
      </c>
      <c r="P253" s="124">
        <f>IF(IFERROR(IF(INDEX(data_wkly!AZ:AZ,MATCH($B253,data_wkly!$C:$C,0),1)=0,"",_xlfn.NUMBERVALUE(INDEX(data_wkly!AZ:AZ,MATCH($B253,data_wkly!$C:$C,0),1))),"na")=0,"",IFERROR(IF(INDEX(data_wkly!AZ:AZ,MATCH($B253,data_wkly!$C:$C,0),1)=0,"",_xlfn.NUMBERVALUE(INDEX(data_wkly!AZ:AZ,MATCH($B253,data_wkly!$C:$C,0),1))),"na"))</f>
        <v>199.69</v>
      </c>
      <c r="Q253" s="124">
        <f>IF(IFERROR(IF(INDEX(data_wkly!BA:BA,MATCH($B253,data_wkly!$C:$C,0),1)=0,"",_xlfn.NUMBERVALUE(INDEX(data_wkly!BA:BA,MATCH($B253,data_wkly!$C:$C,0),1))),"na")=0,"",IFERROR(IF(INDEX(data_wkly!BA:BA,MATCH($B253,data_wkly!$C:$C,0),1)=0,"",_xlfn.NUMBERVALUE(INDEX(data_wkly!BA:BA,MATCH($B253,data_wkly!$C:$C,0),1))),"na"))</f>
        <v>212.18</v>
      </c>
      <c r="R253" s="124">
        <f>IF(IFERROR(IF(INDEX(data_wkly!BB:BB,MATCH($B253,data_wkly!$C:$C,0),1)=0,"",_xlfn.NUMBERVALUE(INDEX(data_wkly!BB:BB,MATCH($B253,data_wkly!$C:$C,0),1))),"na")=0,"",IFERROR(IF(INDEX(data_wkly!BB:BB,MATCH($B253,data_wkly!$C:$C,0),1)=0,"",_xlfn.NUMBERVALUE(INDEX(data_wkly!BB:BB,MATCH($B253,data_wkly!$C:$C,0),1))),"na"))</f>
        <v>213.47</v>
      </c>
      <c r="S253" s="124">
        <f>IF(IFERROR(IF(INDEX(data_wkly!BC:BC,MATCH($B253,data_wkly!$C:$C,0),1)=0,"",_xlfn.NUMBERVALUE(INDEX(data_wkly!BC:BC,MATCH($B253,data_wkly!$C:$C,0),1))),"na")=0,"",IFERROR(IF(INDEX(data_wkly!BC:BC,MATCH($B253,data_wkly!$C:$C,0),1)=0,"",_xlfn.NUMBERVALUE(INDEX(data_wkly!BC:BC,MATCH($B253,data_wkly!$C:$C,0),1))),"na"))</f>
        <v>212.17</v>
      </c>
      <c r="T253" s="124" t="str">
        <f>IFERROR(IF(INDEX(data_wkly!BL:BL,MATCH($B253,data_wkly!$C:$C,0),1)=0,"",_xlfn.NUMBERVALUE(INDEX(data_wkly!BL:BL,MATCH($B253,data_wkly!$C:$C,0),1))),"na")</f>
        <v/>
      </c>
      <c r="U253" s="124">
        <f>IF(IFERROR(IF(INDEX(data_wkly!BD:BD,MATCH($B253,data_wkly!$C:$C,0),1)=0,"",_xlfn.NUMBERVALUE(INDEX(data_wkly!BD:BD,MATCH($B253,data_wkly!$C:$C,0),1))),"na")=0,"",IFERROR(IF(INDEX(data_wkly!BD:BD,MATCH($B253,data_wkly!$C:$C,0),1)=0,"",_xlfn.NUMBERVALUE(INDEX(data_wkly!BD:BD,MATCH($B253,data_wkly!$C:$C,0),1))),"na"))</f>
        <v>210.4</v>
      </c>
      <c r="V253" s="124">
        <f>IF(IFERROR(IF(INDEX(data_wkly!BE:BE,MATCH($B253,data_wkly!$C:$C,0),1)=0,"",_xlfn.NUMBERVALUE(INDEX(data_wkly!BE:BE,MATCH($B253,data_wkly!$C:$C,0),1))),"na")=0,"",IFERROR(IF(INDEX(data_wkly!BE:BE,MATCH($B253,data_wkly!$C:$C,0),1)=0,"",_xlfn.NUMBERVALUE(INDEX(data_wkly!BE:BE,MATCH($B253,data_wkly!$C:$C,0),1))),"na"))</f>
        <v>193.95</v>
      </c>
      <c r="W253" s="124">
        <f>IF(IFERROR(IF(INDEX(data_wkly!BF:BF,MATCH($B253,data_wkly!$C:$C,0),1)=0,"",_xlfn.NUMBERVALUE(INDEX(data_wkly!BF:BF,MATCH($B253,data_wkly!$C:$C,0),1))),"na")=0,"",IFERROR(IF(INDEX(data_wkly!BF:BF,MATCH($B253,data_wkly!$C:$C,0),1)=0,"",_xlfn.NUMBERVALUE(INDEX(data_wkly!BF:BF,MATCH($B253,data_wkly!$C:$C,0),1))),"na"))</f>
        <v>210.86</v>
      </c>
      <c r="X253" s="124" t="str">
        <f>IFERROR(IF(INDEX(data_wkly!BK:BK,MATCH($B253,data_wkly!$C:$C,0),1)=0,"",_xlfn.NUMBERVALUE(INDEX(data_wkly!BK:BK,MATCH($B253,data_wkly!$C:$C,0),1))),"na")</f>
        <v/>
      </c>
      <c r="Y253" s="124">
        <f>IF(IFERROR(IF(INDEX(data_wkly!BG:BG,MATCH($B253,data_wkly!$C:$C,0),1)=0,"",_xlfn.NUMBERVALUE(INDEX(data_wkly!BG:BG,MATCH($B253,data_wkly!$C:$C,0),1))),"na")=0,"",IFERROR(IF(INDEX(data_wkly!BG:BG,MATCH($B253,data_wkly!$C:$C,0),1)=0,"",_xlfn.NUMBERVALUE(INDEX(data_wkly!BG:BG,MATCH($B253,data_wkly!$C:$C,0),1))),"na"))</f>
        <v>212.44</v>
      </c>
      <c r="AJ253" s="41">
        <f t="shared" si="12"/>
        <v>1</v>
      </c>
    </row>
    <row r="254" spans="1:36" ht="15.5">
      <c r="A254" s="88">
        <f t="shared" si="11"/>
        <v>2</v>
      </c>
      <c r="B254" s="89">
        <f t="shared" si="13"/>
        <v>45430</v>
      </c>
      <c r="C254" s="122">
        <f>IF(IFERROR(IF(INDEX(data_wkly!AO:AO,MATCH($B254,data_wkly!$C:$C,0),1)=0,"",_xlfn.NUMBERVALUE(INDEX(data_wkly!AO:AO,MATCH($B254,data_wkly!$C:$C,0),1))),"na")=0,"",IFERROR(IF(INDEX(data_wkly!AO:AO,MATCH($B254,data_wkly!$C:$C,0),1)=0,"",_xlfn.NUMBERVALUE(INDEX(data_wkly!AO:AO,MATCH($B254,data_wkly!$C:$C,0),1))),"na"))</f>
        <v>133</v>
      </c>
      <c r="D254" s="122">
        <f>IF(IFERROR(IF(INDEX(data_wkly!AP:AP,MATCH($B254,data_wkly!$C:$C,0),1)=0,"",_xlfn.NUMBERVALUE(INDEX(data_wkly!AP:AP,MATCH($B254,data_wkly!$C:$C,0),1))),"na")=0,"",IFERROR(IF(INDEX(data_wkly!AP:AP,MATCH($B254,data_wkly!$C:$C,0),1)=0,"",_xlfn.NUMBERVALUE(INDEX(data_wkly!AP:AP,MATCH($B254,data_wkly!$C:$C,0),1))),"na"))</f>
        <v>771</v>
      </c>
      <c r="E254" s="122">
        <f>IF(IFERROR(IF(INDEX(data_wkly!AQ:AQ,MATCH($B254,data_wkly!$C:$C,0),1)=0,"",_xlfn.NUMBERVALUE(INDEX(data_wkly!AQ:AQ,MATCH($B254,data_wkly!$C:$C,0),1))),"na")=0,"",IFERROR(IF(INDEX(data_wkly!AQ:AQ,MATCH($B254,data_wkly!$C:$C,0),1)=0,"",_xlfn.NUMBERVALUE(INDEX(data_wkly!AQ:AQ,MATCH($B254,data_wkly!$C:$C,0),1))),"na"))</f>
        <v>6114</v>
      </c>
      <c r="F254" s="122">
        <f>IF(IFERROR(IF(INDEX(data_wkly!AR:AR,MATCH($B254,data_wkly!$C:$C,0),1)=0,"",_xlfn.NUMBERVALUE(INDEX(data_wkly!AR:AR,MATCH($B254,data_wkly!$C:$C,0),1))),"na")=0,"",IFERROR(IF(INDEX(data_wkly!AR:AR,MATCH($B254,data_wkly!$C:$C,0),1)=0,"",_xlfn.NUMBERVALUE(INDEX(data_wkly!AR:AR,MATCH($B254,data_wkly!$C:$C,0),1))),"na"))</f>
        <v>19039</v>
      </c>
      <c r="G254" s="122">
        <f>IF(IFERROR(IF(INDEX(data_wkly!AS:AS,MATCH($B254,data_wkly!$C:$C,0),1)=0,"",_xlfn.NUMBERVALUE(INDEX(data_wkly!AS:AS,MATCH($B254,data_wkly!$C:$C,0),1))),"na")=0,"",IFERROR(IF(INDEX(data_wkly!AS:AS,MATCH($B254,data_wkly!$C:$C,0),1)=0,"",_xlfn.NUMBERVALUE(INDEX(data_wkly!AS:AS,MATCH($B254,data_wkly!$C:$C,0),1))),"na"))</f>
        <v>21727</v>
      </c>
      <c r="H254" s="122" t="str">
        <f>IFERROR(IF(INDEX(data_wkly!BJ:BJ,MATCH($B254,data_wkly!$C:$C,0),1)=0,"",_xlfn.NUMBERVALUE(INDEX(data_wkly!BJ:BJ,MATCH($B254,data_wkly!$C:$C,0),1))),"na")</f>
        <v/>
      </c>
      <c r="I254" s="122">
        <f>IF(IFERROR(IF(INDEX(data_wkly!AT:AT,MATCH($B254,data_wkly!$C:$C,0),1)=0,"",_xlfn.NUMBERVALUE(INDEX(data_wkly!AT:AT,MATCH($B254,data_wkly!$C:$C,0),1))),"na")=0,"",IFERROR(IF(INDEX(data_wkly!AT:AT,MATCH($B254,data_wkly!$C:$C,0),1)=0,"",_xlfn.NUMBERVALUE(INDEX(data_wkly!AT:AT,MATCH($B254,data_wkly!$C:$C,0),1))),"na"))</f>
        <v>5921</v>
      </c>
      <c r="J254" s="122">
        <f>IF(IFERROR(IF(INDEX(data_wkly!AU:AU,MATCH($B254,data_wkly!$C:$C,0),1)=0,"",_xlfn.NUMBERVALUE(INDEX(data_wkly!AU:AU,MATCH($B254,data_wkly!$C:$C,0),1))),"na")=0,"",IFERROR(IF(INDEX(data_wkly!AU:AU,MATCH($B254,data_wkly!$C:$C,0),1)=0,"",_xlfn.NUMBERVALUE(INDEX(data_wkly!AU:AU,MATCH($B254,data_wkly!$C:$C,0),1))),"na"))</f>
        <v>3332</v>
      </c>
      <c r="K254" s="122">
        <f>IF(IFERROR(IF(INDEX(data_wkly!AV:AV,MATCH($B254,data_wkly!$C:$C,0),1)=0,"",_xlfn.NUMBERVALUE(INDEX(data_wkly!AV:AV,MATCH($B254,data_wkly!$C:$C,0),1))),"na")=0,"",IFERROR(IF(INDEX(data_wkly!AV:AV,MATCH($B254,data_wkly!$C:$C,0),1)=0,"",_xlfn.NUMBERVALUE(INDEX(data_wkly!AV:AV,MATCH($B254,data_wkly!$C:$C,0),1))),"na"))</f>
        <v>57037</v>
      </c>
      <c r="L254" s="122" t="str">
        <f>IFERROR(IF(INDEX(data_wkly!BI:BI,MATCH($B254,data_wkly!$C:$C,0),1)=0,"",_xlfn.NUMBERVALUE(INDEX(data_wkly!BI:BI,MATCH($B254,data_wkly!$C:$C,0),1))),"na")</f>
        <v/>
      </c>
      <c r="M254" s="122">
        <f>IF(IFERROR(IF(INDEX(data_wkly!AW:AW,MATCH($B254,data_wkly!$C:$C,0),1)=0,"",_xlfn.NUMBERVALUE(INDEX(data_wkly!AW:AW,MATCH($B254,data_wkly!$C:$C,0),1))),"na")=0,"",IFERROR(IF(INDEX(data_wkly!AW:AW,MATCH($B254,data_wkly!$C:$C,0),1)=0,"",_xlfn.NUMBERVALUE(INDEX(data_wkly!AW:AW,MATCH($B254,data_wkly!$C:$C,0),1))),"na"))</f>
        <v>52801</v>
      </c>
      <c r="N254" s="123"/>
      <c r="O254" s="124">
        <f>IF(IFERROR(IF(INDEX(data_wkly!AY:AY,MATCH($B254,data_wkly!$C:$C,0),1)=0,"",_xlfn.NUMBERVALUE(INDEX(data_wkly!AY:AY,MATCH($B254,data_wkly!$C:$C,0),1))),"na")=0,"",IFERROR(IF(INDEX(data_wkly!AY:AY,MATCH($B254,data_wkly!$C:$C,0),1)=0,"",_xlfn.NUMBERVALUE(INDEX(data_wkly!AY:AY,MATCH($B254,data_wkly!$C:$C,0),1))),"na"))</f>
        <v>161.12</v>
      </c>
      <c r="P254" s="124">
        <f>IF(IFERROR(IF(INDEX(data_wkly!AZ:AZ,MATCH($B254,data_wkly!$C:$C,0),1)=0,"",_xlfn.NUMBERVALUE(INDEX(data_wkly!AZ:AZ,MATCH($B254,data_wkly!$C:$C,0),1))),"na")=0,"",IFERROR(IF(INDEX(data_wkly!AZ:AZ,MATCH($B254,data_wkly!$C:$C,0),1)=0,"",_xlfn.NUMBERVALUE(INDEX(data_wkly!AZ:AZ,MATCH($B254,data_wkly!$C:$C,0),1))),"na"))</f>
        <v>198.13</v>
      </c>
      <c r="Q254" s="124">
        <f>IF(IFERROR(IF(INDEX(data_wkly!BA:BA,MATCH($B254,data_wkly!$C:$C,0),1)=0,"",_xlfn.NUMBERVALUE(INDEX(data_wkly!BA:BA,MATCH($B254,data_wkly!$C:$C,0),1))),"na")=0,"",IFERROR(IF(INDEX(data_wkly!BA:BA,MATCH($B254,data_wkly!$C:$C,0),1)=0,"",_xlfn.NUMBERVALUE(INDEX(data_wkly!BA:BA,MATCH($B254,data_wkly!$C:$C,0),1))),"na"))</f>
        <v>212.88</v>
      </c>
      <c r="R254" s="124">
        <f>IF(IFERROR(IF(INDEX(data_wkly!BB:BB,MATCH($B254,data_wkly!$C:$C,0),1)=0,"",_xlfn.NUMBERVALUE(INDEX(data_wkly!BB:BB,MATCH($B254,data_wkly!$C:$C,0),1))),"na")=0,"",IFERROR(IF(INDEX(data_wkly!BB:BB,MATCH($B254,data_wkly!$C:$C,0),1)=0,"",_xlfn.NUMBERVALUE(INDEX(data_wkly!BB:BB,MATCH($B254,data_wkly!$C:$C,0),1))),"na"))</f>
        <v>213.79</v>
      </c>
      <c r="S254" s="124">
        <f>IF(IFERROR(IF(INDEX(data_wkly!BC:BC,MATCH($B254,data_wkly!$C:$C,0),1)=0,"",_xlfn.NUMBERVALUE(INDEX(data_wkly!BC:BC,MATCH($B254,data_wkly!$C:$C,0),1))),"na")=0,"",IFERROR(IF(INDEX(data_wkly!BC:BC,MATCH($B254,data_wkly!$C:$C,0),1)=0,"",_xlfn.NUMBERVALUE(INDEX(data_wkly!BC:BC,MATCH($B254,data_wkly!$C:$C,0),1))),"na"))</f>
        <v>212.6</v>
      </c>
      <c r="T254" s="124" t="str">
        <f>IFERROR(IF(INDEX(data_wkly!BL:BL,MATCH($B254,data_wkly!$C:$C,0),1)=0,"",_xlfn.NUMBERVALUE(INDEX(data_wkly!BL:BL,MATCH($B254,data_wkly!$C:$C,0),1))),"na")</f>
        <v/>
      </c>
      <c r="U254" s="124">
        <f>IF(IFERROR(IF(INDEX(data_wkly!BD:BD,MATCH($B254,data_wkly!$C:$C,0),1)=0,"",_xlfn.NUMBERVALUE(INDEX(data_wkly!BD:BD,MATCH($B254,data_wkly!$C:$C,0),1))),"na")=0,"",IFERROR(IF(INDEX(data_wkly!BD:BD,MATCH($B254,data_wkly!$C:$C,0),1)=0,"",_xlfn.NUMBERVALUE(INDEX(data_wkly!BD:BD,MATCH($B254,data_wkly!$C:$C,0),1))),"na"))</f>
        <v>210.75</v>
      </c>
      <c r="V254" s="124">
        <f>IF(IFERROR(IF(INDEX(data_wkly!BE:BE,MATCH($B254,data_wkly!$C:$C,0),1)=0,"",_xlfn.NUMBERVALUE(INDEX(data_wkly!BE:BE,MATCH($B254,data_wkly!$C:$C,0),1))),"na")=0,"",IFERROR(IF(INDEX(data_wkly!BE:BE,MATCH($B254,data_wkly!$C:$C,0),1)=0,"",_xlfn.NUMBERVALUE(INDEX(data_wkly!BE:BE,MATCH($B254,data_wkly!$C:$C,0),1))),"na"))</f>
        <v>193.78</v>
      </c>
      <c r="W254" s="124">
        <f>IF(IFERROR(IF(INDEX(data_wkly!BF:BF,MATCH($B254,data_wkly!$C:$C,0),1)=0,"",_xlfn.NUMBERVALUE(INDEX(data_wkly!BF:BF,MATCH($B254,data_wkly!$C:$C,0),1))),"na")=0,"",IFERROR(IF(INDEX(data_wkly!BF:BF,MATCH($B254,data_wkly!$C:$C,0),1)=0,"",_xlfn.NUMBERVALUE(INDEX(data_wkly!BF:BF,MATCH($B254,data_wkly!$C:$C,0),1))),"na"))</f>
        <v>211.42</v>
      </c>
      <c r="X254" s="124" t="str">
        <f>IFERROR(IF(INDEX(data_wkly!BK:BK,MATCH($B254,data_wkly!$C:$C,0),1)=0,"",_xlfn.NUMBERVALUE(INDEX(data_wkly!BK:BK,MATCH($B254,data_wkly!$C:$C,0),1))),"na")</f>
        <v/>
      </c>
      <c r="Y254" s="124">
        <f>IF(IFERROR(IF(INDEX(data_wkly!BG:BG,MATCH($B254,data_wkly!$C:$C,0),1)=0,"",_xlfn.NUMBERVALUE(INDEX(data_wkly!BG:BG,MATCH($B254,data_wkly!$C:$C,0),1))),"na")=0,"",IFERROR(IF(INDEX(data_wkly!BG:BG,MATCH($B254,data_wkly!$C:$C,0),1)=0,"",_xlfn.NUMBERVALUE(INDEX(data_wkly!BG:BG,MATCH($B254,data_wkly!$C:$C,0),1))),"na"))</f>
        <v>212.85</v>
      </c>
      <c r="AJ254" s="41">
        <f t="shared" si="12"/>
        <v>2</v>
      </c>
    </row>
    <row r="255" spans="1:36" ht="15.5">
      <c r="A255" s="88">
        <f t="shared" si="11"/>
        <v>1</v>
      </c>
      <c r="B255" s="89">
        <f t="shared" si="13"/>
        <v>45437</v>
      </c>
      <c r="C255" s="122" t="str">
        <f>IF(IFERROR(IF(INDEX(data_wkly!AO:AO,MATCH($B255,data_wkly!$C:$C,0),1)=0,"",_xlfn.NUMBERVALUE(INDEX(data_wkly!AO:AO,MATCH($B255,data_wkly!$C:$C,0),1))),"na")=0,"",IFERROR(IF(INDEX(data_wkly!AO:AO,MATCH($B255,data_wkly!$C:$C,0),1)=0,"",_xlfn.NUMBERVALUE(INDEX(data_wkly!AO:AO,MATCH($B255,data_wkly!$C:$C,0),1))),"na"))</f>
        <v>na</v>
      </c>
      <c r="D255" s="122">
        <f>IF(IFERROR(IF(INDEX(data_wkly!AP:AP,MATCH($B255,data_wkly!$C:$C,0),1)=0,"",_xlfn.NUMBERVALUE(INDEX(data_wkly!AP:AP,MATCH($B255,data_wkly!$C:$C,0),1))),"na")=0,"",IFERROR(IF(INDEX(data_wkly!AP:AP,MATCH($B255,data_wkly!$C:$C,0),1)=0,"",_xlfn.NUMBERVALUE(INDEX(data_wkly!AP:AP,MATCH($B255,data_wkly!$C:$C,0),1))),"na"))</f>
        <v>662</v>
      </c>
      <c r="E255" s="122">
        <f>IF(IFERROR(IF(INDEX(data_wkly!AQ:AQ,MATCH($B255,data_wkly!$C:$C,0),1)=0,"",_xlfn.NUMBERVALUE(INDEX(data_wkly!AQ:AQ,MATCH($B255,data_wkly!$C:$C,0),1))),"na")=0,"",IFERROR(IF(INDEX(data_wkly!AQ:AQ,MATCH($B255,data_wkly!$C:$C,0),1)=0,"",_xlfn.NUMBERVALUE(INDEX(data_wkly!AQ:AQ,MATCH($B255,data_wkly!$C:$C,0),1))),"na"))</f>
        <v>5526</v>
      </c>
      <c r="F255" s="122">
        <f>IF(IFERROR(IF(INDEX(data_wkly!AR:AR,MATCH($B255,data_wkly!$C:$C,0),1)=0,"",_xlfn.NUMBERVALUE(INDEX(data_wkly!AR:AR,MATCH($B255,data_wkly!$C:$C,0),1))),"na")=0,"",IFERROR(IF(INDEX(data_wkly!AR:AR,MATCH($B255,data_wkly!$C:$C,0),1)=0,"",_xlfn.NUMBERVALUE(INDEX(data_wkly!AR:AR,MATCH($B255,data_wkly!$C:$C,0),1))),"na"))</f>
        <v>17722</v>
      </c>
      <c r="G255" s="122">
        <f>IF(IFERROR(IF(INDEX(data_wkly!AS:AS,MATCH($B255,data_wkly!$C:$C,0),1)=0,"",_xlfn.NUMBERVALUE(INDEX(data_wkly!AS:AS,MATCH($B255,data_wkly!$C:$C,0),1))),"na")=0,"",IFERROR(IF(INDEX(data_wkly!AS:AS,MATCH($B255,data_wkly!$C:$C,0),1)=0,"",_xlfn.NUMBERVALUE(INDEX(data_wkly!AS:AS,MATCH($B255,data_wkly!$C:$C,0),1))),"na"))</f>
        <v>19672</v>
      </c>
      <c r="H255" s="122" t="str">
        <f>IFERROR(IF(INDEX(data_wkly!BJ:BJ,MATCH($B255,data_wkly!$C:$C,0),1)=0,"",_xlfn.NUMBERVALUE(INDEX(data_wkly!BJ:BJ,MATCH($B255,data_wkly!$C:$C,0),1))),"na")</f>
        <v/>
      </c>
      <c r="I255" s="122">
        <f>IF(IFERROR(IF(INDEX(data_wkly!AT:AT,MATCH($B255,data_wkly!$C:$C,0),1)=0,"",_xlfn.NUMBERVALUE(INDEX(data_wkly!AT:AT,MATCH($B255,data_wkly!$C:$C,0),1))),"na")=0,"",IFERROR(IF(INDEX(data_wkly!AT:AT,MATCH($B255,data_wkly!$C:$C,0),1)=0,"",_xlfn.NUMBERVALUE(INDEX(data_wkly!AT:AT,MATCH($B255,data_wkly!$C:$C,0),1))),"na"))</f>
        <v>5597</v>
      </c>
      <c r="J255" s="122" t="str">
        <f>IF(IFERROR(IF(INDEX(data_wkly!AU:AU,MATCH($B255,data_wkly!$C:$C,0),1)=0,"",_xlfn.NUMBERVALUE(INDEX(data_wkly!AU:AU,MATCH($B255,data_wkly!$C:$C,0),1))),"na")=0,"",IFERROR(IF(INDEX(data_wkly!AU:AU,MATCH($B255,data_wkly!$C:$C,0),1)=0,"",_xlfn.NUMBERVALUE(INDEX(data_wkly!AU:AU,MATCH($B255,data_wkly!$C:$C,0),1))),"na"))</f>
        <v>na</v>
      </c>
      <c r="K255" s="122">
        <f>IF(IFERROR(IF(INDEX(data_wkly!AV:AV,MATCH($B255,data_wkly!$C:$C,0),1)=0,"",_xlfn.NUMBERVALUE(INDEX(data_wkly!AV:AV,MATCH($B255,data_wkly!$C:$C,0),1))),"na")=0,"",IFERROR(IF(INDEX(data_wkly!AV:AV,MATCH($B255,data_wkly!$C:$C,0),1)=0,"",_xlfn.NUMBERVALUE(INDEX(data_wkly!AV:AV,MATCH($B255,data_wkly!$C:$C,0),1))),"na"))</f>
        <v>52696</v>
      </c>
      <c r="L255" s="122" t="str">
        <f>IFERROR(IF(INDEX(data_wkly!BI:BI,MATCH($B255,data_wkly!$C:$C,0),1)=0,"",_xlfn.NUMBERVALUE(INDEX(data_wkly!BI:BI,MATCH($B255,data_wkly!$C:$C,0),1))),"na")</f>
        <v/>
      </c>
      <c r="M255" s="122">
        <f>IF(IFERROR(IF(INDEX(data_wkly!AW:AW,MATCH($B255,data_wkly!$C:$C,0),1)=0,"",_xlfn.NUMBERVALUE(INDEX(data_wkly!AW:AW,MATCH($B255,data_wkly!$C:$C,0),1))),"na")=0,"",IFERROR(IF(INDEX(data_wkly!AW:AW,MATCH($B255,data_wkly!$C:$C,0),1)=0,"",_xlfn.NUMBERVALUE(INDEX(data_wkly!AW:AW,MATCH($B255,data_wkly!$C:$C,0),1))),"na"))</f>
        <v>48517</v>
      </c>
      <c r="N255" s="123"/>
      <c r="O255" s="124" t="str">
        <f>IF(IFERROR(IF(INDEX(data_wkly!AY:AY,MATCH($B255,data_wkly!$C:$C,0),1)=0,"",_xlfn.NUMBERVALUE(INDEX(data_wkly!AY:AY,MATCH($B255,data_wkly!$C:$C,0),1))),"na")=0,"",IFERROR(IF(INDEX(data_wkly!AY:AY,MATCH($B255,data_wkly!$C:$C,0),1)=0,"",_xlfn.NUMBERVALUE(INDEX(data_wkly!AY:AY,MATCH($B255,data_wkly!$C:$C,0),1))),"na"))</f>
        <v>na</v>
      </c>
      <c r="P255" s="124">
        <f>IF(IFERROR(IF(INDEX(data_wkly!AZ:AZ,MATCH($B255,data_wkly!$C:$C,0),1)=0,"",_xlfn.NUMBERVALUE(INDEX(data_wkly!AZ:AZ,MATCH($B255,data_wkly!$C:$C,0),1))),"na")=0,"",IFERROR(IF(INDEX(data_wkly!AZ:AZ,MATCH($B255,data_wkly!$C:$C,0),1)=0,"",_xlfn.NUMBERVALUE(INDEX(data_wkly!AZ:AZ,MATCH($B255,data_wkly!$C:$C,0),1))),"na"))</f>
        <v>199.84</v>
      </c>
      <c r="Q255" s="124">
        <f>IF(IFERROR(IF(INDEX(data_wkly!BA:BA,MATCH($B255,data_wkly!$C:$C,0),1)=0,"",_xlfn.NUMBERVALUE(INDEX(data_wkly!BA:BA,MATCH($B255,data_wkly!$C:$C,0),1))),"na")=0,"",IFERROR(IF(INDEX(data_wkly!BA:BA,MATCH($B255,data_wkly!$C:$C,0),1)=0,"",_xlfn.NUMBERVALUE(INDEX(data_wkly!BA:BA,MATCH($B255,data_wkly!$C:$C,0),1))),"na"))</f>
        <v>212.36</v>
      </c>
      <c r="R255" s="124">
        <f>IF(IFERROR(IF(INDEX(data_wkly!BB:BB,MATCH($B255,data_wkly!$C:$C,0),1)=0,"",_xlfn.NUMBERVALUE(INDEX(data_wkly!BB:BB,MATCH($B255,data_wkly!$C:$C,0),1))),"na")=0,"",IFERROR(IF(INDEX(data_wkly!BB:BB,MATCH($B255,data_wkly!$C:$C,0),1)=0,"",_xlfn.NUMBERVALUE(INDEX(data_wkly!BB:BB,MATCH($B255,data_wkly!$C:$C,0),1))),"na"))</f>
        <v>213.49</v>
      </c>
      <c r="S255" s="124">
        <f>IF(IFERROR(IF(INDEX(data_wkly!BC:BC,MATCH($B255,data_wkly!$C:$C,0),1)=0,"",_xlfn.NUMBERVALUE(INDEX(data_wkly!BC:BC,MATCH($B255,data_wkly!$C:$C,0),1))),"na")=0,"",IFERROR(IF(INDEX(data_wkly!BC:BC,MATCH($B255,data_wkly!$C:$C,0),1)=0,"",_xlfn.NUMBERVALUE(INDEX(data_wkly!BC:BC,MATCH($B255,data_wkly!$C:$C,0),1))),"na"))</f>
        <v>212.3</v>
      </c>
      <c r="T255" s="124" t="str">
        <f>IFERROR(IF(INDEX(data_wkly!BL:BL,MATCH($B255,data_wkly!$C:$C,0),1)=0,"",_xlfn.NUMBERVALUE(INDEX(data_wkly!BL:BL,MATCH($B255,data_wkly!$C:$C,0),1))),"na")</f>
        <v/>
      </c>
      <c r="U255" s="124">
        <f>IF(IFERROR(IF(INDEX(data_wkly!BD:BD,MATCH($B255,data_wkly!$C:$C,0),1)=0,"",_xlfn.NUMBERVALUE(INDEX(data_wkly!BD:BD,MATCH($B255,data_wkly!$C:$C,0),1))),"na")=0,"",IFERROR(IF(INDEX(data_wkly!BD:BD,MATCH($B255,data_wkly!$C:$C,0),1)=0,"",_xlfn.NUMBERVALUE(INDEX(data_wkly!BD:BD,MATCH($B255,data_wkly!$C:$C,0),1))),"na"))</f>
        <v>210.27</v>
      </c>
      <c r="V255" s="124" t="str">
        <f>IF(IFERROR(IF(INDEX(data_wkly!BE:BE,MATCH($B255,data_wkly!$C:$C,0),1)=0,"",_xlfn.NUMBERVALUE(INDEX(data_wkly!BE:BE,MATCH($B255,data_wkly!$C:$C,0),1))),"na")=0,"",IFERROR(IF(INDEX(data_wkly!BE:BE,MATCH($B255,data_wkly!$C:$C,0),1)=0,"",_xlfn.NUMBERVALUE(INDEX(data_wkly!BE:BE,MATCH($B255,data_wkly!$C:$C,0),1))),"na"))</f>
        <v>na</v>
      </c>
      <c r="W255" s="124">
        <f>IF(IFERROR(IF(INDEX(data_wkly!BF:BF,MATCH($B255,data_wkly!$C:$C,0),1)=0,"",_xlfn.NUMBERVALUE(INDEX(data_wkly!BF:BF,MATCH($B255,data_wkly!$C:$C,0),1))),"na")=0,"",IFERROR(IF(INDEX(data_wkly!BF:BF,MATCH($B255,data_wkly!$C:$C,0),1)=0,"",_xlfn.NUMBERVALUE(INDEX(data_wkly!BF:BF,MATCH($B255,data_wkly!$C:$C,0),1))),"na"))</f>
        <v>211.05</v>
      </c>
      <c r="X255" s="124" t="str">
        <f>IFERROR(IF(INDEX(data_wkly!BK:BK,MATCH($B255,data_wkly!$C:$C,0),1)=0,"",_xlfn.NUMBERVALUE(INDEX(data_wkly!BK:BK,MATCH($B255,data_wkly!$C:$C,0),1))),"na")</f>
        <v/>
      </c>
      <c r="Y255" s="124">
        <f>IF(IFERROR(IF(INDEX(data_wkly!BG:BG,MATCH($B255,data_wkly!$C:$C,0),1)=0,"",_xlfn.NUMBERVALUE(INDEX(data_wkly!BG:BG,MATCH($B255,data_wkly!$C:$C,0),1))),"na")=0,"",IFERROR(IF(INDEX(data_wkly!BG:BG,MATCH($B255,data_wkly!$C:$C,0),1)=0,"",_xlfn.NUMBERVALUE(INDEX(data_wkly!BG:BG,MATCH($B255,data_wkly!$C:$C,0),1))),"na"))</f>
        <v>212.51</v>
      </c>
      <c r="AJ255" s="41">
        <f t="shared" si="12"/>
        <v>1</v>
      </c>
    </row>
    <row r="256" spans="1:36" ht="15.5">
      <c r="A256" s="88">
        <f t="shared" si="11"/>
        <v>2</v>
      </c>
      <c r="B256" s="89">
        <f t="shared" si="13"/>
        <v>45444</v>
      </c>
      <c r="C256" s="122">
        <f>IF(IFERROR(IF(INDEX(data_wkly!AO:AO,MATCH($B256,data_wkly!$C:$C,0),1)=0,"",_xlfn.NUMBERVALUE(INDEX(data_wkly!AO:AO,MATCH($B256,data_wkly!$C:$C,0),1))),"na")=0,"",IFERROR(IF(INDEX(data_wkly!AO:AO,MATCH($B256,data_wkly!$C:$C,0),1)=0,"",_xlfn.NUMBERVALUE(INDEX(data_wkly!AO:AO,MATCH($B256,data_wkly!$C:$C,0),1))),"na"))</f>
        <v>239</v>
      </c>
      <c r="D256" s="122">
        <f>IF(IFERROR(IF(INDEX(data_wkly!AP:AP,MATCH($B256,data_wkly!$C:$C,0),1)=0,"",_xlfn.NUMBERVALUE(INDEX(data_wkly!AP:AP,MATCH($B256,data_wkly!$C:$C,0),1))),"na")=0,"",IFERROR(IF(INDEX(data_wkly!AP:AP,MATCH($B256,data_wkly!$C:$C,0),1)=0,"",_xlfn.NUMBERVALUE(INDEX(data_wkly!AP:AP,MATCH($B256,data_wkly!$C:$C,0),1))),"na"))</f>
        <v>934</v>
      </c>
      <c r="E256" s="122">
        <f>IF(IFERROR(IF(INDEX(data_wkly!AQ:AQ,MATCH($B256,data_wkly!$C:$C,0),1)=0,"",_xlfn.NUMBERVALUE(INDEX(data_wkly!AQ:AQ,MATCH($B256,data_wkly!$C:$C,0),1))),"na")=0,"",IFERROR(IF(INDEX(data_wkly!AQ:AQ,MATCH($B256,data_wkly!$C:$C,0),1)=0,"",_xlfn.NUMBERVALUE(INDEX(data_wkly!AQ:AQ,MATCH($B256,data_wkly!$C:$C,0),1))),"na"))</f>
        <v>6064</v>
      </c>
      <c r="F256" s="122">
        <f>IF(IFERROR(IF(INDEX(data_wkly!AR:AR,MATCH($B256,data_wkly!$C:$C,0),1)=0,"",_xlfn.NUMBERVALUE(INDEX(data_wkly!AR:AR,MATCH($B256,data_wkly!$C:$C,0),1))),"na")=0,"",IFERROR(IF(INDEX(data_wkly!AR:AR,MATCH($B256,data_wkly!$C:$C,0),1)=0,"",_xlfn.NUMBERVALUE(INDEX(data_wkly!AR:AR,MATCH($B256,data_wkly!$C:$C,0),1))),"na"))</f>
        <v>19055</v>
      </c>
      <c r="G256" s="122">
        <f>IF(IFERROR(IF(INDEX(data_wkly!AS:AS,MATCH($B256,data_wkly!$C:$C,0),1)=0,"",_xlfn.NUMBERVALUE(INDEX(data_wkly!AS:AS,MATCH($B256,data_wkly!$C:$C,0),1))),"na")=0,"",IFERROR(IF(INDEX(data_wkly!AS:AS,MATCH($B256,data_wkly!$C:$C,0),1)=0,"",_xlfn.NUMBERVALUE(INDEX(data_wkly!AS:AS,MATCH($B256,data_wkly!$C:$C,0),1))),"na"))</f>
        <v>21161</v>
      </c>
      <c r="H256" s="122" t="str">
        <f>IFERROR(IF(INDEX(data_wkly!BJ:BJ,MATCH($B256,data_wkly!$C:$C,0),1)=0,"",_xlfn.NUMBERVALUE(INDEX(data_wkly!BJ:BJ,MATCH($B256,data_wkly!$C:$C,0),1))),"na")</f>
        <v/>
      </c>
      <c r="I256" s="122">
        <f>IF(IFERROR(IF(INDEX(data_wkly!AT:AT,MATCH($B256,data_wkly!$C:$C,0),1)=0,"",_xlfn.NUMBERVALUE(INDEX(data_wkly!AT:AT,MATCH($B256,data_wkly!$C:$C,0),1))),"na")=0,"",IFERROR(IF(INDEX(data_wkly!AT:AT,MATCH($B256,data_wkly!$C:$C,0),1)=0,"",_xlfn.NUMBERVALUE(INDEX(data_wkly!AT:AT,MATCH($B256,data_wkly!$C:$C,0),1))),"na"))</f>
        <v>5754</v>
      </c>
      <c r="J256" s="122">
        <f>IF(IFERROR(IF(INDEX(data_wkly!AU:AU,MATCH($B256,data_wkly!$C:$C,0),1)=0,"",_xlfn.NUMBERVALUE(INDEX(data_wkly!AU:AU,MATCH($B256,data_wkly!$C:$C,0),1))),"na")=0,"",IFERROR(IF(INDEX(data_wkly!AU:AU,MATCH($B256,data_wkly!$C:$C,0),1)=0,"",_xlfn.NUMBERVALUE(INDEX(data_wkly!AU:AU,MATCH($B256,data_wkly!$C:$C,0),1))),"na"))</f>
        <v>3584</v>
      </c>
      <c r="K256" s="122">
        <f>IF(IFERROR(IF(INDEX(data_wkly!AV:AV,MATCH($B256,data_wkly!$C:$C,0),1)=0,"",_xlfn.NUMBERVALUE(INDEX(data_wkly!AV:AV,MATCH($B256,data_wkly!$C:$C,0),1))),"na")=0,"",IFERROR(IF(INDEX(data_wkly!AV:AV,MATCH($B256,data_wkly!$C:$C,0),1)=0,"",_xlfn.NUMBERVALUE(INDEX(data_wkly!AV:AV,MATCH($B256,data_wkly!$C:$C,0),1))),"na"))</f>
        <v>56791</v>
      </c>
      <c r="L256" s="122" t="str">
        <f>IFERROR(IF(INDEX(data_wkly!BI:BI,MATCH($B256,data_wkly!$C:$C,0),1)=0,"",_xlfn.NUMBERVALUE(INDEX(data_wkly!BI:BI,MATCH($B256,data_wkly!$C:$C,0),1))),"na")</f>
        <v/>
      </c>
      <c r="M256" s="122">
        <f>IF(IFERROR(IF(INDEX(data_wkly!AW:AW,MATCH($B256,data_wkly!$C:$C,0),1)=0,"",_xlfn.NUMBERVALUE(INDEX(data_wkly!AW:AW,MATCH($B256,data_wkly!$C:$C,0),1))),"na")=0,"",IFERROR(IF(INDEX(data_wkly!AW:AW,MATCH($B256,data_wkly!$C:$C,0),1)=0,"",_xlfn.NUMBERVALUE(INDEX(data_wkly!AW:AW,MATCH($B256,data_wkly!$C:$C,0),1))),"na"))</f>
        <v>52034</v>
      </c>
      <c r="N256" s="123"/>
      <c r="O256" s="124">
        <f>IF(IFERROR(IF(INDEX(data_wkly!AY:AY,MATCH($B256,data_wkly!$C:$C,0),1)=0,"",_xlfn.NUMBERVALUE(INDEX(data_wkly!AY:AY,MATCH($B256,data_wkly!$C:$C,0),1))),"na")=0,"",IFERROR(IF(INDEX(data_wkly!AY:AY,MATCH($B256,data_wkly!$C:$C,0),1)=0,"",_xlfn.NUMBERVALUE(INDEX(data_wkly!AY:AY,MATCH($B256,data_wkly!$C:$C,0),1))),"na"))</f>
        <v>161.09</v>
      </c>
      <c r="P256" s="124">
        <f>IF(IFERROR(IF(INDEX(data_wkly!AZ:AZ,MATCH($B256,data_wkly!$C:$C,0),1)=0,"",_xlfn.NUMBERVALUE(INDEX(data_wkly!AZ:AZ,MATCH($B256,data_wkly!$C:$C,0),1))),"na")=0,"",IFERROR(IF(INDEX(data_wkly!AZ:AZ,MATCH($B256,data_wkly!$C:$C,0),1)=0,"",_xlfn.NUMBERVALUE(INDEX(data_wkly!AZ:AZ,MATCH($B256,data_wkly!$C:$C,0),1))),"na"))</f>
        <v>202.09</v>
      </c>
      <c r="Q256" s="124">
        <f>IF(IFERROR(IF(INDEX(data_wkly!BA:BA,MATCH($B256,data_wkly!$C:$C,0),1)=0,"",_xlfn.NUMBERVALUE(INDEX(data_wkly!BA:BA,MATCH($B256,data_wkly!$C:$C,0),1))),"na")=0,"",IFERROR(IF(INDEX(data_wkly!BA:BA,MATCH($B256,data_wkly!$C:$C,0),1)=0,"",_xlfn.NUMBERVALUE(INDEX(data_wkly!BA:BA,MATCH($B256,data_wkly!$C:$C,0),1))),"na"))</f>
        <v>212.51</v>
      </c>
      <c r="R256" s="124">
        <f>IF(IFERROR(IF(INDEX(data_wkly!BB:BB,MATCH($B256,data_wkly!$C:$C,0),1)=0,"",_xlfn.NUMBERVALUE(INDEX(data_wkly!BB:BB,MATCH($B256,data_wkly!$C:$C,0),1))),"na")=0,"",IFERROR(IF(INDEX(data_wkly!BB:BB,MATCH($B256,data_wkly!$C:$C,0),1)=0,"",_xlfn.NUMBERVALUE(INDEX(data_wkly!BB:BB,MATCH($B256,data_wkly!$C:$C,0),1))),"na"))</f>
        <v>213.8</v>
      </c>
      <c r="S256" s="124">
        <f>IF(IFERROR(IF(INDEX(data_wkly!BC:BC,MATCH($B256,data_wkly!$C:$C,0),1)=0,"",_xlfn.NUMBERVALUE(INDEX(data_wkly!BC:BC,MATCH($B256,data_wkly!$C:$C,0),1))),"na")=0,"",IFERROR(IF(INDEX(data_wkly!BC:BC,MATCH($B256,data_wkly!$C:$C,0),1)=0,"",_xlfn.NUMBERVALUE(INDEX(data_wkly!BC:BC,MATCH($B256,data_wkly!$C:$C,0),1))),"na"))</f>
        <v>212.61</v>
      </c>
      <c r="T256" s="124" t="str">
        <f>IFERROR(IF(INDEX(data_wkly!BL:BL,MATCH($B256,data_wkly!$C:$C,0),1)=0,"",_xlfn.NUMBERVALUE(INDEX(data_wkly!BL:BL,MATCH($B256,data_wkly!$C:$C,0),1))),"na")</f>
        <v/>
      </c>
      <c r="U256" s="124">
        <f>IF(IFERROR(IF(INDEX(data_wkly!BD:BD,MATCH($B256,data_wkly!$C:$C,0),1)=0,"",_xlfn.NUMBERVALUE(INDEX(data_wkly!BD:BD,MATCH($B256,data_wkly!$C:$C,0),1))),"na")=0,"",IFERROR(IF(INDEX(data_wkly!BD:BD,MATCH($B256,data_wkly!$C:$C,0),1)=0,"",_xlfn.NUMBERVALUE(INDEX(data_wkly!BD:BD,MATCH($B256,data_wkly!$C:$C,0),1))),"na"))</f>
        <v>210.87</v>
      </c>
      <c r="V256" s="124">
        <f>IF(IFERROR(IF(INDEX(data_wkly!BE:BE,MATCH($B256,data_wkly!$C:$C,0),1)=0,"",_xlfn.NUMBERVALUE(INDEX(data_wkly!BE:BE,MATCH($B256,data_wkly!$C:$C,0),1))),"na")=0,"",IFERROR(IF(INDEX(data_wkly!BE:BE,MATCH($B256,data_wkly!$C:$C,0),1)=0,"",_xlfn.NUMBERVALUE(INDEX(data_wkly!BE:BE,MATCH($B256,data_wkly!$C:$C,0),1))),"na"))</f>
        <v>196.03</v>
      </c>
      <c r="W256" s="124">
        <f>IF(IFERROR(IF(INDEX(data_wkly!BF:BF,MATCH($B256,data_wkly!$C:$C,0),1)=0,"",_xlfn.NUMBERVALUE(INDEX(data_wkly!BF:BF,MATCH($B256,data_wkly!$C:$C,0),1))),"na")=0,"",IFERROR(IF(INDEX(data_wkly!BF:BF,MATCH($B256,data_wkly!$C:$C,0),1)=0,"",_xlfn.NUMBERVALUE(INDEX(data_wkly!BF:BF,MATCH($B256,data_wkly!$C:$C,0),1))),"na"))</f>
        <v>211.39</v>
      </c>
      <c r="X256" s="124" t="str">
        <f>IFERROR(IF(INDEX(data_wkly!BK:BK,MATCH($B256,data_wkly!$C:$C,0),1)=0,"",_xlfn.NUMBERVALUE(INDEX(data_wkly!BK:BK,MATCH($B256,data_wkly!$C:$C,0),1))),"na")</f>
        <v/>
      </c>
      <c r="Y256" s="124">
        <f>IF(IFERROR(IF(INDEX(data_wkly!BG:BG,MATCH($B256,data_wkly!$C:$C,0),1)=0,"",_xlfn.NUMBERVALUE(INDEX(data_wkly!BG:BG,MATCH($B256,data_wkly!$C:$C,0),1))),"na")=0,"",IFERROR(IF(INDEX(data_wkly!BG:BG,MATCH($B256,data_wkly!$C:$C,0),1)=0,"",_xlfn.NUMBERVALUE(INDEX(data_wkly!BG:BG,MATCH($B256,data_wkly!$C:$C,0),1))),"na"))</f>
        <v>212.84</v>
      </c>
      <c r="AJ256" s="41">
        <f t="shared" si="12"/>
        <v>2</v>
      </c>
    </row>
    <row r="257" spans="1:36" ht="15.5">
      <c r="A257" s="88">
        <f t="shared" si="11"/>
        <v>1</v>
      </c>
      <c r="B257" s="89">
        <f t="shared" si="13"/>
        <v>45451</v>
      </c>
      <c r="C257" s="122">
        <f>IF(IFERROR(IF(INDEX(data_wkly!AO:AO,MATCH($B257,data_wkly!$C:$C,0),1)=0,"",_xlfn.NUMBERVALUE(INDEX(data_wkly!AO:AO,MATCH($B257,data_wkly!$C:$C,0),1))),"na")=0,"",IFERROR(IF(INDEX(data_wkly!AO:AO,MATCH($B257,data_wkly!$C:$C,0),1)=0,"",_xlfn.NUMBERVALUE(INDEX(data_wkly!AO:AO,MATCH($B257,data_wkly!$C:$C,0),1))),"na"))</f>
        <v>411</v>
      </c>
      <c r="D257" s="122">
        <f>IF(IFERROR(IF(INDEX(data_wkly!AP:AP,MATCH($B257,data_wkly!$C:$C,0),1)=0,"",_xlfn.NUMBERVALUE(INDEX(data_wkly!AP:AP,MATCH($B257,data_wkly!$C:$C,0),1))),"na")=0,"",IFERROR(IF(INDEX(data_wkly!AP:AP,MATCH($B257,data_wkly!$C:$C,0),1)=0,"",_xlfn.NUMBERVALUE(INDEX(data_wkly!AP:AP,MATCH($B257,data_wkly!$C:$C,0),1))),"na"))</f>
        <v>929</v>
      </c>
      <c r="E257" s="122">
        <f>IF(IFERROR(IF(INDEX(data_wkly!AQ:AQ,MATCH($B257,data_wkly!$C:$C,0),1)=0,"",_xlfn.NUMBERVALUE(INDEX(data_wkly!AQ:AQ,MATCH($B257,data_wkly!$C:$C,0),1))),"na")=0,"",IFERROR(IF(INDEX(data_wkly!AQ:AQ,MATCH($B257,data_wkly!$C:$C,0),1)=0,"",_xlfn.NUMBERVALUE(INDEX(data_wkly!AQ:AQ,MATCH($B257,data_wkly!$C:$C,0),1))),"na"))</f>
        <v>5712</v>
      </c>
      <c r="F257" s="122">
        <f>IF(IFERROR(IF(INDEX(data_wkly!AR:AR,MATCH($B257,data_wkly!$C:$C,0),1)=0,"",_xlfn.NUMBERVALUE(INDEX(data_wkly!AR:AR,MATCH($B257,data_wkly!$C:$C,0),1))),"na")=0,"",IFERROR(IF(INDEX(data_wkly!AR:AR,MATCH($B257,data_wkly!$C:$C,0),1)=0,"",_xlfn.NUMBERVALUE(INDEX(data_wkly!AR:AR,MATCH($B257,data_wkly!$C:$C,0),1))),"na"))</f>
        <v>18643</v>
      </c>
      <c r="G257" s="122">
        <f>IF(IFERROR(IF(INDEX(data_wkly!AS:AS,MATCH($B257,data_wkly!$C:$C,0),1)=0,"",_xlfn.NUMBERVALUE(INDEX(data_wkly!AS:AS,MATCH($B257,data_wkly!$C:$C,0),1))),"na")=0,"",IFERROR(IF(INDEX(data_wkly!AS:AS,MATCH($B257,data_wkly!$C:$C,0),1)=0,"",_xlfn.NUMBERVALUE(INDEX(data_wkly!AS:AS,MATCH($B257,data_wkly!$C:$C,0),1))),"na"))</f>
        <v>21048</v>
      </c>
      <c r="H257" s="122" t="str">
        <f>IFERROR(IF(INDEX(data_wkly!BJ:BJ,MATCH($B257,data_wkly!$C:$C,0),1)=0,"",_xlfn.NUMBERVALUE(INDEX(data_wkly!BJ:BJ,MATCH($B257,data_wkly!$C:$C,0),1))),"na")</f>
        <v/>
      </c>
      <c r="I257" s="122">
        <f>IF(IFERROR(IF(INDEX(data_wkly!AT:AT,MATCH($B257,data_wkly!$C:$C,0),1)=0,"",_xlfn.NUMBERVALUE(INDEX(data_wkly!AT:AT,MATCH($B257,data_wkly!$C:$C,0),1))),"na")=0,"",IFERROR(IF(INDEX(data_wkly!AT:AT,MATCH($B257,data_wkly!$C:$C,0),1)=0,"",_xlfn.NUMBERVALUE(INDEX(data_wkly!AT:AT,MATCH($B257,data_wkly!$C:$C,0),1))),"na"))</f>
        <v>5689</v>
      </c>
      <c r="J257" s="122">
        <f>IF(IFERROR(IF(INDEX(data_wkly!AU:AU,MATCH($B257,data_wkly!$C:$C,0),1)=0,"",_xlfn.NUMBERVALUE(INDEX(data_wkly!AU:AU,MATCH($B257,data_wkly!$C:$C,0),1))),"na")=0,"",IFERROR(IF(INDEX(data_wkly!AU:AU,MATCH($B257,data_wkly!$C:$C,0),1)=0,"",_xlfn.NUMBERVALUE(INDEX(data_wkly!AU:AU,MATCH($B257,data_wkly!$C:$C,0),1))),"na"))</f>
        <v>3307</v>
      </c>
      <c r="K257" s="122">
        <f>IF(IFERROR(IF(INDEX(data_wkly!AV:AV,MATCH($B257,data_wkly!$C:$C,0),1)=0,"",_xlfn.NUMBERVALUE(INDEX(data_wkly!AV:AV,MATCH($B257,data_wkly!$C:$C,0),1))),"na")=0,"",IFERROR(IF(INDEX(data_wkly!AV:AV,MATCH($B257,data_wkly!$C:$C,0),1)=0,"",_xlfn.NUMBERVALUE(INDEX(data_wkly!AV:AV,MATCH($B257,data_wkly!$C:$C,0),1))),"na"))</f>
        <v>55739</v>
      </c>
      <c r="L257" s="122" t="str">
        <f>IFERROR(IF(INDEX(data_wkly!BI:BI,MATCH($B257,data_wkly!$C:$C,0),1)=0,"",_xlfn.NUMBERVALUE(INDEX(data_wkly!BI:BI,MATCH($B257,data_wkly!$C:$C,0),1))),"na")</f>
        <v/>
      </c>
      <c r="M257" s="122">
        <f>IF(IFERROR(IF(INDEX(data_wkly!AW:AW,MATCH($B257,data_wkly!$C:$C,0),1)=0,"",_xlfn.NUMBERVALUE(INDEX(data_wkly!AW:AW,MATCH($B257,data_wkly!$C:$C,0),1))),"na")=0,"",IFERROR(IF(INDEX(data_wkly!AW:AW,MATCH($B257,data_wkly!$C:$C,0),1)=0,"",_xlfn.NUMBERVALUE(INDEX(data_wkly!AW:AW,MATCH($B257,data_wkly!$C:$C,0),1))),"na"))</f>
        <v>51092</v>
      </c>
      <c r="N257" s="123"/>
      <c r="O257" s="124">
        <f>IF(IFERROR(IF(INDEX(data_wkly!AY:AY,MATCH($B257,data_wkly!$C:$C,0),1)=0,"",_xlfn.NUMBERVALUE(INDEX(data_wkly!AY:AY,MATCH($B257,data_wkly!$C:$C,0),1))),"na")=0,"",IFERROR(IF(INDEX(data_wkly!AY:AY,MATCH($B257,data_wkly!$C:$C,0),1)=0,"",_xlfn.NUMBERVALUE(INDEX(data_wkly!AY:AY,MATCH($B257,data_wkly!$C:$C,0),1))),"na"))</f>
        <v>150.43</v>
      </c>
      <c r="P257" s="124">
        <f>IF(IFERROR(IF(INDEX(data_wkly!AZ:AZ,MATCH($B257,data_wkly!$C:$C,0),1)=0,"",_xlfn.NUMBERVALUE(INDEX(data_wkly!AZ:AZ,MATCH($B257,data_wkly!$C:$C,0),1))),"na")=0,"",IFERROR(IF(INDEX(data_wkly!AZ:AZ,MATCH($B257,data_wkly!$C:$C,0),1)=0,"",_xlfn.NUMBERVALUE(INDEX(data_wkly!AZ:AZ,MATCH($B257,data_wkly!$C:$C,0),1))),"na"))</f>
        <v>199.26</v>
      </c>
      <c r="Q257" s="124">
        <f>IF(IFERROR(IF(INDEX(data_wkly!BA:BA,MATCH($B257,data_wkly!$C:$C,0),1)=0,"",_xlfn.NUMBERVALUE(INDEX(data_wkly!BA:BA,MATCH($B257,data_wkly!$C:$C,0),1))),"na")=0,"",IFERROR(IF(INDEX(data_wkly!BA:BA,MATCH($B257,data_wkly!$C:$C,0),1)=0,"",_xlfn.NUMBERVALUE(INDEX(data_wkly!BA:BA,MATCH($B257,data_wkly!$C:$C,0),1))),"na"))</f>
        <v>211.5</v>
      </c>
      <c r="R257" s="124">
        <f>IF(IFERROR(IF(INDEX(data_wkly!BB:BB,MATCH($B257,data_wkly!$C:$C,0),1)=0,"",_xlfn.NUMBERVALUE(INDEX(data_wkly!BB:BB,MATCH($B257,data_wkly!$C:$C,0),1))),"na")=0,"",IFERROR(IF(INDEX(data_wkly!BB:BB,MATCH($B257,data_wkly!$C:$C,0),1)=0,"",_xlfn.NUMBERVALUE(INDEX(data_wkly!BB:BB,MATCH($B257,data_wkly!$C:$C,0),1))),"na"))</f>
        <v>213.08</v>
      </c>
      <c r="S257" s="124">
        <f>IF(IFERROR(IF(INDEX(data_wkly!BC:BC,MATCH($B257,data_wkly!$C:$C,0),1)=0,"",_xlfn.NUMBERVALUE(INDEX(data_wkly!BC:BC,MATCH($B257,data_wkly!$C:$C,0),1))),"na")=0,"",IFERROR(IF(INDEX(data_wkly!BC:BC,MATCH($B257,data_wkly!$C:$C,0),1)=0,"",_xlfn.NUMBERVALUE(INDEX(data_wkly!BC:BC,MATCH($B257,data_wkly!$C:$C,0),1))),"na"))</f>
        <v>211.6</v>
      </c>
      <c r="T257" s="124" t="str">
        <f>IFERROR(IF(INDEX(data_wkly!BL:BL,MATCH($B257,data_wkly!$C:$C,0),1)=0,"",_xlfn.NUMBERVALUE(INDEX(data_wkly!BL:BL,MATCH($B257,data_wkly!$C:$C,0),1))),"na")</f>
        <v/>
      </c>
      <c r="U257" s="124">
        <f>IF(IFERROR(IF(INDEX(data_wkly!BD:BD,MATCH($B257,data_wkly!$C:$C,0),1)=0,"",_xlfn.NUMBERVALUE(INDEX(data_wkly!BD:BD,MATCH($B257,data_wkly!$C:$C,0),1))),"na")=0,"",IFERROR(IF(INDEX(data_wkly!BD:BD,MATCH($B257,data_wkly!$C:$C,0),1)=0,"",_xlfn.NUMBERVALUE(INDEX(data_wkly!BD:BD,MATCH($B257,data_wkly!$C:$C,0),1))),"na"))</f>
        <v>209.55</v>
      </c>
      <c r="V257" s="124">
        <f>IF(IFERROR(IF(INDEX(data_wkly!BE:BE,MATCH($B257,data_wkly!$C:$C,0),1)=0,"",_xlfn.NUMBERVALUE(INDEX(data_wkly!BE:BE,MATCH($B257,data_wkly!$C:$C,0),1))),"na")=0,"",IFERROR(IF(INDEX(data_wkly!BE:BE,MATCH($B257,data_wkly!$C:$C,0),1)=0,"",_xlfn.NUMBERVALUE(INDEX(data_wkly!BE:BE,MATCH($B257,data_wkly!$C:$C,0),1))),"na"))</f>
        <v>193.7</v>
      </c>
      <c r="W257" s="124">
        <f>IF(IFERROR(IF(INDEX(data_wkly!BF:BF,MATCH($B257,data_wkly!$C:$C,0),1)=0,"",_xlfn.NUMBERVALUE(INDEX(data_wkly!BF:BF,MATCH($B257,data_wkly!$C:$C,0),1))),"na")=0,"",IFERROR(IF(INDEX(data_wkly!BF:BF,MATCH($B257,data_wkly!$C:$C,0),1)=0,"",_xlfn.NUMBERVALUE(INDEX(data_wkly!BF:BF,MATCH($B257,data_wkly!$C:$C,0),1))),"na"))</f>
        <v>210.16</v>
      </c>
      <c r="X257" s="124" t="str">
        <f>IFERROR(IF(INDEX(data_wkly!BK:BK,MATCH($B257,data_wkly!$C:$C,0),1)=0,"",_xlfn.NUMBERVALUE(INDEX(data_wkly!BK:BK,MATCH($B257,data_wkly!$C:$C,0),1))),"na")</f>
        <v/>
      </c>
      <c r="Y257" s="124">
        <f>IF(IFERROR(IF(INDEX(data_wkly!BG:BG,MATCH($B257,data_wkly!$C:$C,0),1)=0,"",_xlfn.NUMBERVALUE(INDEX(data_wkly!BG:BG,MATCH($B257,data_wkly!$C:$C,0),1))),"na")=0,"",IFERROR(IF(INDEX(data_wkly!BG:BG,MATCH($B257,data_wkly!$C:$C,0),1)=0,"",_xlfn.NUMBERVALUE(INDEX(data_wkly!BG:BG,MATCH($B257,data_wkly!$C:$C,0),1))),"na"))</f>
        <v>211.9</v>
      </c>
      <c r="AJ257" s="41">
        <f t="shared" si="12"/>
        <v>1</v>
      </c>
    </row>
    <row r="258" spans="1:36" ht="15.5">
      <c r="A258" s="88">
        <f t="shared" si="11"/>
        <v>2</v>
      </c>
      <c r="B258" s="89">
        <f t="shared" si="13"/>
        <v>45458</v>
      </c>
      <c r="C258" s="122" t="str">
        <f>IF(IFERROR(IF(INDEX(data_wkly!AO:AO,MATCH($B258,data_wkly!$C:$C,0),1)=0,"",_xlfn.NUMBERVALUE(INDEX(data_wkly!AO:AO,MATCH($B258,data_wkly!$C:$C,0),1))),"na")=0,"",IFERROR(IF(INDEX(data_wkly!AO:AO,MATCH($B258,data_wkly!$C:$C,0),1)=0,"",_xlfn.NUMBERVALUE(INDEX(data_wkly!AO:AO,MATCH($B258,data_wkly!$C:$C,0),1))),"na"))</f>
        <v>na</v>
      </c>
      <c r="D258" s="122">
        <f>IF(IFERROR(IF(INDEX(data_wkly!AP:AP,MATCH($B258,data_wkly!$C:$C,0),1)=0,"",_xlfn.NUMBERVALUE(INDEX(data_wkly!AP:AP,MATCH($B258,data_wkly!$C:$C,0),1))),"na")=0,"",IFERROR(IF(INDEX(data_wkly!AP:AP,MATCH($B258,data_wkly!$C:$C,0),1)=0,"",_xlfn.NUMBERVALUE(INDEX(data_wkly!AP:AP,MATCH($B258,data_wkly!$C:$C,0),1))),"na"))</f>
        <v>708</v>
      </c>
      <c r="E258" s="122">
        <f>IF(IFERROR(IF(INDEX(data_wkly!AQ:AQ,MATCH($B258,data_wkly!$C:$C,0),1)=0,"",_xlfn.NUMBERVALUE(INDEX(data_wkly!AQ:AQ,MATCH($B258,data_wkly!$C:$C,0),1))),"na")=0,"",IFERROR(IF(INDEX(data_wkly!AQ:AQ,MATCH($B258,data_wkly!$C:$C,0),1)=0,"",_xlfn.NUMBERVALUE(INDEX(data_wkly!AQ:AQ,MATCH($B258,data_wkly!$C:$C,0),1))),"na"))</f>
        <v>5702</v>
      </c>
      <c r="F258" s="122">
        <f>IF(IFERROR(IF(INDEX(data_wkly!AR:AR,MATCH($B258,data_wkly!$C:$C,0),1)=0,"",_xlfn.NUMBERVALUE(INDEX(data_wkly!AR:AR,MATCH($B258,data_wkly!$C:$C,0),1))),"na")=0,"",IFERROR(IF(INDEX(data_wkly!AR:AR,MATCH($B258,data_wkly!$C:$C,0),1)=0,"",_xlfn.NUMBERVALUE(INDEX(data_wkly!AR:AR,MATCH($B258,data_wkly!$C:$C,0),1))),"na"))</f>
        <v>18825</v>
      </c>
      <c r="G258" s="122">
        <f>IF(IFERROR(IF(INDEX(data_wkly!AS:AS,MATCH($B258,data_wkly!$C:$C,0),1)=0,"",_xlfn.NUMBERVALUE(INDEX(data_wkly!AS:AS,MATCH($B258,data_wkly!$C:$C,0),1))),"na")=0,"",IFERROR(IF(INDEX(data_wkly!AS:AS,MATCH($B258,data_wkly!$C:$C,0),1)=0,"",_xlfn.NUMBERVALUE(INDEX(data_wkly!AS:AS,MATCH($B258,data_wkly!$C:$C,0),1))),"na"))</f>
        <v>21261</v>
      </c>
      <c r="H258" s="122" t="str">
        <f>IFERROR(IF(INDEX(data_wkly!BJ:BJ,MATCH($B258,data_wkly!$C:$C,0),1)=0,"",_xlfn.NUMBERVALUE(INDEX(data_wkly!BJ:BJ,MATCH($B258,data_wkly!$C:$C,0),1))),"na")</f>
        <v/>
      </c>
      <c r="I258" s="122">
        <f>IF(IFERROR(IF(INDEX(data_wkly!AT:AT,MATCH($B258,data_wkly!$C:$C,0),1)=0,"",_xlfn.NUMBERVALUE(INDEX(data_wkly!AT:AT,MATCH($B258,data_wkly!$C:$C,0),1))),"na")=0,"",IFERROR(IF(INDEX(data_wkly!AT:AT,MATCH($B258,data_wkly!$C:$C,0),1)=0,"",_xlfn.NUMBERVALUE(INDEX(data_wkly!AT:AT,MATCH($B258,data_wkly!$C:$C,0),1))),"na"))</f>
        <v>5671</v>
      </c>
      <c r="J258" s="122" t="str">
        <f>IF(IFERROR(IF(INDEX(data_wkly!AU:AU,MATCH($B258,data_wkly!$C:$C,0),1)=0,"",_xlfn.NUMBERVALUE(INDEX(data_wkly!AU:AU,MATCH($B258,data_wkly!$C:$C,0),1))),"na")=0,"",IFERROR(IF(INDEX(data_wkly!AU:AU,MATCH($B258,data_wkly!$C:$C,0),1)=0,"",_xlfn.NUMBERVALUE(INDEX(data_wkly!AU:AU,MATCH($B258,data_wkly!$C:$C,0),1))),"na"))</f>
        <v>na</v>
      </c>
      <c r="K258" s="122">
        <f>IF(IFERROR(IF(INDEX(data_wkly!AV:AV,MATCH($B258,data_wkly!$C:$C,0),1)=0,"",_xlfn.NUMBERVALUE(INDEX(data_wkly!AV:AV,MATCH($B258,data_wkly!$C:$C,0),1))),"na")=0,"",IFERROR(IF(INDEX(data_wkly!AV:AV,MATCH($B258,data_wkly!$C:$C,0),1)=0,"",_xlfn.NUMBERVALUE(INDEX(data_wkly!AV:AV,MATCH($B258,data_wkly!$C:$C,0),1))),"na"))</f>
        <v>55821</v>
      </c>
      <c r="L258" s="122" t="str">
        <f>IFERROR(IF(INDEX(data_wkly!BI:BI,MATCH($B258,data_wkly!$C:$C,0),1)=0,"",_xlfn.NUMBERVALUE(INDEX(data_wkly!BI:BI,MATCH($B258,data_wkly!$C:$C,0),1))),"na")</f>
        <v/>
      </c>
      <c r="M258" s="122">
        <f>IF(IFERROR(IF(INDEX(data_wkly!AW:AW,MATCH($B258,data_wkly!$C:$C,0),1)=0,"",_xlfn.NUMBERVALUE(INDEX(data_wkly!AW:AW,MATCH($B258,data_wkly!$C:$C,0),1))),"na")=0,"",IFERROR(IF(INDEX(data_wkly!AW:AW,MATCH($B258,data_wkly!$C:$C,0),1)=0,"",_xlfn.NUMBERVALUE(INDEX(data_wkly!AW:AW,MATCH($B258,data_wkly!$C:$C,0),1))),"na"))</f>
        <v>51459</v>
      </c>
      <c r="N258" s="123"/>
      <c r="O258" s="124" t="str">
        <f>IF(IFERROR(IF(INDEX(data_wkly!AY:AY,MATCH($B258,data_wkly!$C:$C,0),1)=0,"",_xlfn.NUMBERVALUE(INDEX(data_wkly!AY:AY,MATCH($B258,data_wkly!$C:$C,0),1))),"na")=0,"",IFERROR(IF(INDEX(data_wkly!AY:AY,MATCH($B258,data_wkly!$C:$C,0),1)=0,"",_xlfn.NUMBERVALUE(INDEX(data_wkly!AY:AY,MATCH($B258,data_wkly!$C:$C,0),1))),"na"))</f>
        <v>na</v>
      </c>
      <c r="P258" s="124">
        <f>IF(IFERROR(IF(INDEX(data_wkly!AZ:AZ,MATCH($B258,data_wkly!$C:$C,0),1)=0,"",_xlfn.NUMBERVALUE(INDEX(data_wkly!AZ:AZ,MATCH($B258,data_wkly!$C:$C,0),1))),"na")=0,"",IFERROR(IF(INDEX(data_wkly!AZ:AZ,MATCH($B258,data_wkly!$C:$C,0),1)=0,"",_xlfn.NUMBERVALUE(INDEX(data_wkly!AZ:AZ,MATCH($B258,data_wkly!$C:$C,0),1))),"na"))</f>
        <v>198</v>
      </c>
      <c r="Q258" s="124">
        <f>IF(IFERROR(IF(INDEX(data_wkly!BA:BA,MATCH($B258,data_wkly!$C:$C,0),1)=0,"",_xlfn.NUMBERVALUE(INDEX(data_wkly!BA:BA,MATCH($B258,data_wkly!$C:$C,0),1))),"na")=0,"",IFERROR(IF(INDEX(data_wkly!BA:BA,MATCH($B258,data_wkly!$C:$C,0),1)=0,"",_xlfn.NUMBERVALUE(INDEX(data_wkly!BA:BA,MATCH($B258,data_wkly!$C:$C,0),1))),"na"))</f>
        <v>212.45</v>
      </c>
      <c r="R258" s="124">
        <f>IF(IFERROR(IF(INDEX(data_wkly!BB:BB,MATCH($B258,data_wkly!$C:$C,0),1)=0,"",_xlfn.NUMBERVALUE(INDEX(data_wkly!BB:BB,MATCH($B258,data_wkly!$C:$C,0),1))),"na")=0,"",IFERROR(IF(INDEX(data_wkly!BB:BB,MATCH($B258,data_wkly!$C:$C,0),1)=0,"",_xlfn.NUMBERVALUE(INDEX(data_wkly!BB:BB,MATCH($B258,data_wkly!$C:$C,0),1))),"na"))</f>
        <v>213.53</v>
      </c>
      <c r="S258" s="124">
        <f>IF(IFERROR(IF(INDEX(data_wkly!BC:BC,MATCH($B258,data_wkly!$C:$C,0),1)=0,"",_xlfn.NUMBERVALUE(INDEX(data_wkly!BC:BC,MATCH($B258,data_wkly!$C:$C,0),1))),"na")=0,"",IFERROR(IF(INDEX(data_wkly!BC:BC,MATCH($B258,data_wkly!$C:$C,0),1)=0,"",_xlfn.NUMBERVALUE(INDEX(data_wkly!BC:BC,MATCH($B258,data_wkly!$C:$C,0),1))),"na"))</f>
        <v>211.64</v>
      </c>
      <c r="T258" s="124" t="str">
        <f>IFERROR(IF(INDEX(data_wkly!BL:BL,MATCH($B258,data_wkly!$C:$C,0),1)=0,"",_xlfn.NUMBERVALUE(INDEX(data_wkly!BL:BL,MATCH($B258,data_wkly!$C:$C,0),1))),"na")</f>
        <v/>
      </c>
      <c r="U258" s="124">
        <f>IF(IFERROR(IF(INDEX(data_wkly!BD:BD,MATCH($B258,data_wkly!$C:$C,0),1)=0,"",_xlfn.NUMBERVALUE(INDEX(data_wkly!BD:BD,MATCH($B258,data_wkly!$C:$C,0),1))),"na")=0,"",IFERROR(IF(INDEX(data_wkly!BD:BD,MATCH($B258,data_wkly!$C:$C,0),1)=0,"",_xlfn.NUMBERVALUE(INDEX(data_wkly!BD:BD,MATCH($B258,data_wkly!$C:$C,0),1))),"na"))</f>
        <v>209</v>
      </c>
      <c r="V258" s="124" t="str">
        <f>IF(IFERROR(IF(INDEX(data_wkly!BE:BE,MATCH($B258,data_wkly!$C:$C,0),1)=0,"",_xlfn.NUMBERVALUE(INDEX(data_wkly!BE:BE,MATCH($B258,data_wkly!$C:$C,0),1))),"na")=0,"",IFERROR(IF(INDEX(data_wkly!BE:BE,MATCH($B258,data_wkly!$C:$C,0),1)=0,"",_xlfn.NUMBERVALUE(INDEX(data_wkly!BE:BE,MATCH($B258,data_wkly!$C:$C,0),1))),"na"))</f>
        <v>na</v>
      </c>
      <c r="W258" s="124">
        <f>IF(IFERROR(IF(INDEX(data_wkly!BF:BF,MATCH($B258,data_wkly!$C:$C,0),1)=0,"",_xlfn.NUMBERVALUE(INDEX(data_wkly!BF:BF,MATCH($B258,data_wkly!$C:$C,0),1))),"na")=0,"",IFERROR(IF(INDEX(data_wkly!BF:BF,MATCH($B258,data_wkly!$C:$C,0),1)=0,"",_xlfn.NUMBERVALUE(INDEX(data_wkly!BF:BF,MATCH($B258,data_wkly!$C:$C,0),1))),"na"))</f>
        <v>210.56</v>
      </c>
      <c r="X258" s="124" t="str">
        <f>IFERROR(IF(INDEX(data_wkly!BK:BK,MATCH($B258,data_wkly!$C:$C,0),1)=0,"",_xlfn.NUMBERVALUE(INDEX(data_wkly!BK:BK,MATCH($B258,data_wkly!$C:$C,0),1))),"na")</f>
        <v/>
      </c>
      <c r="Y258" s="124">
        <f>IF(IFERROR(IF(INDEX(data_wkly!BG:BG,MATCH($B258,data_wkly!$C:$C,0),1)=0,"",_xlfn.NUMBERVALUE(INDEX(data_wkly!BG:BG,MATCH($B258,data_wkly!$C:$C,0),1))),"na")=0,"",IFERROR(IF(INDEX(data_wkly!BG:BG,MATCH($B258,data_wkly!$C:$C,0),1)=0,"",_xlfn.NUMBERVALUE(INDEX(data_wkly!BG:BG,MATCH($B258,data_wkly!$C:$C,0),1))),"na"))</f>
        <v>212.13</v>
      </c>
      <c r="AJ258" s="41">
        <f t="shared" si="12"/>
        <v>2</v>
      </c>
    </row>
    <row r="259" spans="1:36" ht="15.5">
      <c r="A259" s="88">
        <f t="shared" si="11"/>
        <v>1</v>
      </c>
      <c r="B259" s="89">
        <f t="shared" si="13"/>
        <v>45465</v>
      </c>
      <c r="C259" s="122" t="str">
        <f>IF(IFERROR(IF(INDEX(data_wkly!AO:AO,MATCH($B259,data_wkly!$C:$C,0),1)=0,"",_xlfn.NUMBERVALUE(INDEX(data_wkly!AO:AO,MATCH($B259,data_wkly!$C:$C,0),1))),"na")=0,"",IFERROR(IF(INDEX(data_wkly!AO:AO,MATCH($B259,data_wkly!$C:$C,0),1)=0,"",_xlfn.NUMBERVALUE(INDEX(data_wkly!AO:AO,MATCH($B259,data_wkly!$C:$C,0),1))),"na"))</f>
        <v>na</v>
      </c>
      <c r="D259" s="122">
        <f>IF(IFERROR(IF(INDEX(data_wkly!AP:AP,MATCH($B259,data_wkly!$C:$C,0),1)=0,"",_xlfn.NUMBERVALUE(INDEX(data_wkly!AP:AP,MATCH($B259,data_wkly!$C:$C,0),1))),"na")=0,"",IFERROR(IF(INDEX(data_wkly!AP:AP,MATCH($B259,data_wkly!$C:$C,0),1)=0,"",_xlfn.NUMBERVALUE(INDEX(data_wkly!AP:AP,MATCH($B259,data_wkly!$C:$C,0),1))),"na"))</f>
        <v>967</v>
      </c>
      <c r="E259" s="122">
        <f>IF(IFERROR(IF(INDEX(data_wkly!AQ:AQ,MATCH($B259,data_wkly!$C:$C,0),1)=0,"",_xlfn.NUMBERVALUE(INDEX(data_wkly!AQ:AQ,MATCH($B259,data_wkly!$C:$C,0),1))),"na")=0,"",IFERROR(IF(INDEX(data_wkly!AQ:AQ,MATCH($B259,data_wkly!$C:$C,0),1)=0,"",_xlfn.NUMBERVALUE(INDEX(data_wkly!AQ:AQ,MATCH($B259,data_wkly!$C:$C,0),1))),"na"))</f>
        <v>5988</v>
      </c>
      <c r="F259" s="122">
        <f>IF(IFERROR(IF(INDEX(data_wkly!AR:AR,MATCH($B259,data_wkly!$C:$C,0),1)=0,"",_xlfn.NUMBERVALUE(INDEX(data_wkly!AR:AR,MATCH($B259,data_wkly!$C:$C,0),1))),"na")=0,"",IFERROR(IF(INDEX(data_wkly!AR:AR,MATCH($B259,data_wkly!$C:$C,0),1)=0,"",_xlfn.NUMBERVALUE(INDEX(data_wkly!AR:AR,MATCH($B259,data_wkly!$C:$C,0),1))),"na"))</f>
        <v>19460</v>
      </c>
      <c r="G259" s="122">
        <f>IF(IFERROR(IF(INDEX(data_wkly!AS:AS,MATCH($B259,data_wkly!$C:$C,0),1)=0,"",_xlfn.NUMBERVALUE(INDEX(data_wkly!AS:AS,MATCH($B259,data_wkly!$C:$C,0),1))),"na")=0,"",IFERROR(IF(INDEX(data_wkly!AS:AS,MATCH($B259,data_wkly!$C:$C,0),1)=0,"",_xlfn.NUMBERVALUE(INDEX(data_wkly!AS:AS,MATCH($B259,data_wkly!$C:$C,0),1))),"na"))</f>
        <v>22445</v>
      </c>
      <c r="H259" s="122" t="str">
        <f>IFERROR(IF(INDEX(data_wkly!BJ:BJ,MATCH($B259,data_wkly!$C:$C,0),1)=0,"",_xlfn.NUMBERVALUE(INDEX(data_wkly!BJ:BJ,MATCH($B259,data_wkly!$C:$C,0),1))),"na")</f>
        <v/>
      </c>
      <c r="I259" s="122">
        <f>IF(IFERROR(IF(INDEX(data_wkly!AT:AT,MATCH($B259,data_wkly!$C:$C,0),1)=0,"",_xlfn.NUMBERVALUE(INDEX(data_wkly!AT:AT,MATCH($B259,data_wkly!$C:$C,0),1))),"na")=0,"",IFERROR(IF(INDEX(data_wkly!AT:AT,MATCH($B259,data_wkly!$C:$C,0),1)=0,"",_xlfn.NUMBERVALUE(INDEX(data_wkly!AT:AT,MATCH($B259,data_wkly!$C:$C,0),1))),"na"))</f>
        <v>5826</v>
      </c>
      <c r="J259" s="122" t="str">
        <f>IF(IFERROR(IF(INDEX(data_wkly!AU:AU,MATCH($B259,data_wkly!$C:$C,0),1)=0,"",_xlfn.NUMBERVALUE(INDEX(data_wkly!AU:AU,MATCH($B259,data_wkly!$C:$C,0),1))),"na")=0,"",IFERROR(IF(INDEX(data_wkly!AU:AU,MATCH($B259,data_wkly!$C:$C,0),1)=0,"",_xlfn.NUMBERVALUE(INDEX(data_wkly!AU:AU,MATCH($B259,data_wkly!$C:$C,0),1))),"na"))</f>
        <v>na</v>
      </c>
      <c r="K259" s="122">
        <f>IF(IFERROR(IF(INDEX(data_wkly!AV:AV,MATCH($B259,data_wkly!$C:$C,0),1)=0,"",_xlfn.NUMBERVALUE(INDEX(data_wkly!AV:AV,MATCH($B259,data_wkly!$C:$C,0),1))),"na")=0,"",IFERROR(IF(INDEX(data_wkly!AV:AV,MATCH($B259,data_wkly!$C:$C,0),1)=0,"",_xlfn.NUMBERVALUE(INDEX(data_wkly!AV:AV,MATCH($B259,data_wkly!$C:$C,0),1))),"na"))</f>
        <v>58892</v>
      </c>
      <c r="L259" s="122" t="str">
        <f>IFERROR(IF(INDEX(data_wkly!BI:BI,MATCH($B259,data_wkly!$C:$C,0),1)=0,"",_xlfn.NUMBERVALUE(INDEX(data_wkly!BI:BI,MATCH($B259,data_wkly!$C:$C,0),1))),"na")</f>
        <v/>
      </c>
      <c r="M259" s="122">
        <f>IF(IFERROR(IF(INDEX(data_wkly!AW:AW,MATCH($B259,data_wkly!$C:$C,0),1)=0,"",_xlfn.NUMBERVALUE(INDEX(data_wkly!AW:AW,MATCH($B259,data_wkly!$C:$C,0),1))),"na")=0,"",IFERROR(IF(INDEX(data_wkly!AW:AW,MATCH($B259,data_wkly!$C:$C,0),1)=0,"",_xlfn.NUMBERVALUE(INDEX(data_wkly!AW:AW,MATCH($B259,data_wkly!$C:$C,0),1))),"na"))</f>
        <v>53719</v>
      </c>
      <c r="N259" s="123"/>
      <c r="O259" s="124" t="str">
        <f>IF(IFERROR(IF(INDEX(data_wkly!AY:AY,MATCH($B259,data_wkly!$C:$C,0),1)=0,"",_xlfn.NUMBERVALUE(INDEX(data_wkly!AY:AY,MATCH($B259,data_wkly!$C:$C,0),1))),"na")=0,"",IFERROR(IF(INDEX(data_wkly!AY:AY,MATCH($B259,data_wkly!$C:$C,0),1)=0,"",_xlfn.NUMBERVALUE(INDEX(data_wkly!AY:AY,MATCH($B259,data_wkly!$C:$C,0),1))),"na"))</f>
        <v>na</v>
      </c>
      <c r="P259" s="124">
        <f>IF(IFERROR(IF(INDEX(data_wkly!AZ:AZ,MATCH($B259,data_wkly!$C:$C,0),1)=0,"",_xlfn.NUMBERVALUE(INDEX(data_wkly!AZ:AZ,MATCH($B259,data_wkly!$C:$C,0),1))),"na")=0,"",IFERROR(IF(INDEX(data_wkly!AZ:AZ,MATCH($B259,data_wkly!$C:$C,0),1)=0,"",_xlfn.NUMBERVALUE(INDEX(data_wkly!AZ:AZ,MATCH($B259,data_wkly!$C:$C,0),1))),"na"))</f>
        <v>195.55</v>
      </c>
      <c r="Q259" s="124">
        <f>IF(IFERROR(IF(INDEX(data_wkly!BA:BA,MATCH($B259,data_wkly!$C:$C,0),1)=0,"",_xlfn.NUMBERVALUE(INDEX(data_wkly!BA:BA,MATCH($B259,data_wkly!$C:$C,0),1))),"na")=0,"",IFERROR(IF(INDEX(data_wkly!BA:BA,MATCH($B259,data_wkly!$C:$C,0),1)=0,"",_xlfn.NUMBERVALUE(INDEX(data_wkly!BA:BA,MATCH($B259,data_wkly!$C:$C,0),1))),"na"))</f>
        <v>211.31</v>
      </c>
      <c r="R259" s="124">
        <f>IF(IFERROR(IF(INDEX(data_wkly!BB:BB,MATCH($B259,data_wkly!$C:$C,0),1)=0,"",_xlfn.NUMBERVALUE(INDEX(data_wkly!BB:BB,MATCH($B259,data_wkly!$C:$C,0),1))),"na")=0,"",IFERROR(IF(INDEX(data_wkly!BB:BB,MATCH($B259,data_wkly!$C:$C,0),1)=0,"",_xlfn.NUMBERVALUE(INDEX(data_wkly!BB:BB,MATCH($B259,data_wkly!$C:$C,0),1))),"na"))</f>
        <v>212.94</v>
      </c>
      <c r="S259" s="124">
        <f>IF(IFERROR(IF(INDEX(data_wkly!BC:BC,MATCH($B259,data_wkly!$C:$C,0),1)=0,"",_xlfn.NUMBERVALUE(INDEX(data_wkly!BC:BC,MATCH($B259,data_wkly!$C:$C,0),1))),"na")=0,"",IFERROR(IF(INDEX(data_wkly!BC:BC,MATCH($B259,data_wkly!$C:$C,0),1)=0,"",_xlfn.NUMBERVALUE(INDEX(data_wkly!BC:BC,MATCH($B259,data_wkly!$C:$C,0),1))),"na"))</f>
        <v>211.2</v>
      </c>
      <c r="T259" s="124" t="str">
        <f>IFERROR(IF(INDEX(data_wkly!BL:BL,MATCH($B259,data_wkly!$C:$C,0),1)=0,"",_xlfn.NUMBERVALUE(INDEX(data_wkly!BL:BL,MATCH($B259,data_wkly!$C:$C,0),1))),"na")</f>
        <v/>
      </c>
      <c r="U259" s="124">
        <f>IF(IFERROR(IF(INDEX(data_wkly!BD:BD,MATCH($B259,data_wkly!$C:$C,0),1)=0,"",_xlfn.NUMBERVALUE(INDEX(data_wkly!BD:BD,MATCH($B259,data_wkly!$C:$C,0),1))),"na")=0,"",IFERROR(IF(INDEX(data_wkly!BD:BD,MATCH($B259,data_wkly!$C:$C,0),1)=0,"",_xlfn.NUMBERVALUE(INDEX(data_wkly!BD:BD,MATCH($B259,data_wkly!$C:$C,0),1))),"na"))</f>
        <v>208.96</v>
      </c>
      <c r="V259" s="124" t="str">
        <f>IF(IFERROR(IF(INDEX(data_wkly!BE:BE,MATCH($B259,data_wkly!$C:$C,0),1)=0,"",_xlfn.NUMBERVALUE(INDEX(data_wkly!BE:BE,MATCH($B259,data_wkly!$C:$C,0),1))),"na")=0,"",IFERROR(IF(INDEX(data_wkly!BE:BE,MATCH($B259,data_wkly!$C:$C,0),1)=0,"",_xlfn.NUMBERVALUE(INDEX(data_wkly!BE:BE,MATCH($B259,data_wkly!$C:$C,0),1))),"na"))</f>
        <v>na</v>
      </c>
      <c r="W259" s="124">
        <f>IF(IFERROR(IF(INDEX(data_wkly!BF:BF,MATCH($B259,data_wkly!$C:$C,0),1)=0,"",_xlfn.NUMBERVALUE(INDEX(data_wkly!BF:BF,MATCH($B259,data_wkly!$C:$C,0),1))),"na")=0,"",IFERROR(IF(INDEX(data_wkly!BF:BF,MATCH($B259,data_wkly!$C:$C,0),1)=0,"",_xlfn.NUMBERVALUE(INDEX(data_wkly!BF:BF,MATCH($B259,data_wkly!$C:$C,0),1))),"na"))</f>
        <v>209.94</v>
      </c>
      <c r="X259" s="124" t="str">
        <f>IFERROR(IF(INDEX(data_wkly!BK:BK,MATCH($B259,data_wkly!$C:$C,0),1)=0,"",_xlfn.NUMBERVALUE(INDEX(data_wkly!BK:BK,MATCH($B259,data_wkly!$C:$C,0),1))),"na")</f>
        <v/>
      </c>
      <c r="Y259" s="124">
        <f>IF(IFERROR(IF(INDEX(data_wkly!BG:BG,MATCH($B259,data_wkly!$C:$C,0),1)=0,"",_xlfn.NUMBERVALUE(INDEX(data_wkly!BG:BG,MATCH($B259,data_wkly!$C:$C,0),1))),"na")=0,"",IFERROR(IF(INDEX(data_wkly!BG:BG,MATCH($B259,data_wkly!$C:$C,0),1)=0,"",_xlfn.NUMBERVALUE(INDEX(data_wkly!BG:BG,MATCH($B259,data_wkly!$C:$C,0),1))),"na"))</f>
        <v>211.6</v>
      </c>
      <c r="AJ259" s="41">
        <f t="shared" si="12"/>
        <v>1</v>
      </c>
    </row>
    <row r="260" spans="1:36" ht="15.5">
      <c r="A260" s="88">
        <f t="shared" si="11"/>
        <v>2</v>
      </c>
      <c r="B260" s="89">
        <f t="shared" si="13"/>
        <v>45472</v>
      </c>
      <c r="C260" s="122">
        <f>IF(IFERROR(IF(INDEX(data_wkly!AO:AO,MATCH($B260,data_wkly!$C:$C,0),1)=0,"",_xlfn.NUMBERVALUE(INDEX(data_wkly!AO:AO,MATCH($B260,data_wkly!$C:$C,0),1))),"na")=0,"",IFERROR(IF(INDEX(data_wkly!AO:AO,MATCH($B260,data_wkly!$C:$C,0),1)=0,"",_xlfn.NUMBERVALUE(INDEX(data_wkly!AO:AO,MATCH($B260,data_wkly!$C:$C,0),1))),"na"))</f>
        <v>165</v>
      </c>
      <c r="D260" s="122">
        <f>IF(IFERROR(IF(INDEX(data_wkly!AP:AP,MATCH($B260,data_wkly!$C:$C,0),1)=0,"",_xlfn.NUMBERVALUE(INDEX(data_wkly!AP:AP,MATCH($B260,data_wkly!$C:$C,0),1))),"na")=0,"",IFERROR(IF(INDEX(data_wkly!AP:AP,MATCH($B260,data_wkly!$C:$C,0),1)=0,"",_xlfn.NUMBERVALUE(INDEX(data_wkly!AP:AP,MATCH($B260,data_wkly!$C:$C,0),1))),"na"))</f>
        <v>656</v>
      </c>
      <c r="E260" s="122">
        <f>IF(IFERROR(IF(INDEX(data_wkly!AQ:AQ,MATCH($B260,data_wkly!$C:$C,0),1)=0,"",_xlfn.NUMBERVALUE(INDEX(data_wkly!AQ:AQ,MATCH($B260,data_wkly!$C:$C,0),1))),"na")=0,"",IFERROR(IF(INDEX(data_wkly!AQ:AQ,MATCH($B260,data_wkly!$C:$C,0),1)=0,"",_xlfn.NUMBERVALUE(INDEX(data_wkly!AQ:AQ,MATCH($B260,data_wkly!$C:$C,0),1))),"na"))</f>
        <v>5919</v>
      </c>
      <c r="F260" s="122">
        <f>IF(IFERROR(IF(INDEX(data_wkly!AR:AR,MATCH($B260,data_wkly!$C:$C,0),1)=0,"",_xlfn.NUMBERVALUE(INDEX(data_wkly!AR:AR,MATCH($B260,data_wkly!$C:$C,0),1))),"na")=0,"",IFERROR(IF(INDEX(data_wkly!AR:AR,MATCH($B260,data_wkly!$C:$C,0),1)=0,"",_xlfn.NUMBERVALUE(INDEX(data_wkly!AR:AR,MATCH($B260,data_wkly!$C:$C,0),1))),"na"))</f>
        <v>18778</v>
      </c>
      <c r="G260" s="122">
        <f>IF(IFERROR(IF(INDEX(data_wkly!AS:AS,MATCH($B260,data_wkly!$C:$C,0),1)=0,"",_xlfn.NUMBERVALUE(INDEX(data_wkly!AS:AS,MATCH($B260,data_wkly!$C:$C,0),1))),"na")=0,"",IFERROR(IF(INDEX(data_wkly!AS:AS,MATCH($B260,data_wkly!$C:$C,0),1)=0,"",_xlfn.NUMBERVALUE(INDEX(data_wkly!AS:AS,MATCH($B260,data_wkly!$C:$C,0),1))),"na"))</f>
        <v>21156</v>
      </c>
      <c r="H260" s="122" t="str">
        <f>IFERROR(IF(INDEX(data_wkly!BJ:BJ,MATCH($B260,data_wkly!$C:$C,0),1)=0,"",_xlfn.NUMBERVALUE(INDEX(data_wkly!BJ:BJ,MATCH($B260,data_wkly!$C:$C,0),1))),"na")</f>
        <v/>
      </c>
      <c r="I260" s="122">
        <f>IF(IFERROR(IF(INDEX(data_wkly!AT:AT,MATCH($B260,data_wkly!$C:$C,0),1)=0,"",_xlfn.NUMBERVALUE(INDEX(data_wkly!AT:AT,MATCH($B260,data_wkly!$C:$C,0),1))),"na")=0,"",IFERROR(IF(INDEX(data_wkly!AT:AT,MATCH($B260,data_wkly!$C:$C,0),1)=0,"",_xlfn.NUMBERVALUE(INDEX(data_wkly!AT:AT,MATCH($B260,data_wkly!$C:$C,0),1))),"na"))</f>
        <v>5315</v>
      </c>
      <c r="J260" s="122">
        <f>IF(IFERROR(IF(INDEX(data_wkly!AU:AU,MATCH($B260,data_wkly!$C:$C,0),1)=0,"",_xlfn.NUMBERVALUE(INDEX(data_wkly!AU:AU,MATCH($B260,data_wkly!$C:$C,0),1))),"na")=0,"",IFERROR(IF(INDEX(data_wkly!AU:AU,MATCH($B260,data_wkly!$C:$C,0),1)=0,"",_xlfn.NUMBERVALUE(INDEX(data_wkly!AU:AU,MATCH($B260,data_wkly!$C:$C,0),1))),"na"))</f>
        <v>3154</v>
      </c>
      <c r="K260" s="122">
        <f>IF(IFERROR(IF(INDEX(data_wkly!AV:AV,MATCH($B260,data_wkly!$C:$C,0),1)=0,"",_xlfn.NUMBERVALUE(INDEX(data_wkly!AV:AV,MATCH($B260,data_wkly!$C:$C,0),1))),"na")=0,"",IFERROR(IF(INDEX(data_wkly!AV:AV,MATCH($B260,data_wkly!$C:$C,0),1)=0,"",_xlfn.NUMBERVALUE(INDEX(data_wkly!AV:AV,MATCH($B260,data_wkly!$C:$C,0),1))),"na"))</f>
        <v>55143</v>
      </c>
      <c r="L260" s="122" t="str">
        <f>IFERROR(IF(INDEX(data_wkly!BI:BI,MATCH($B260,data_wkly!$C:$C,0),1)=0,"",_xlfn.NUMBERVALUE(INDEX(data_wkly!BI:BI,MATCH($B260,data_wkly!$C:$C,0),1))),"na")</f>
        <v/>
      </c>
      <c r="M260" s="122">
        <f>IF(IFERROR(IF(INDEX(data_wkly!AW:AW,MATCH($B260,data_wkly!$C:$C,0),1)=0,"",_xlfn.NUMBERVALUE(INDEX(data_wkly!AW:AW,MATCH($B260,data_wkly!$C:$C,0),1))),"na")=0,"",IFERROR(IF(INDEX(data_wkly!AW:AW,MATCH($B260,data_wkly!$C:$C,0),1)=0,"",_xlfn.NUMBERVALUE(INDEX(data_wkly!AW:AW,MATCH($B260,data_wkly!$C:$C,0),1))),"na"))</f>
        <v>51168</v>
      </c>
      <c r="N260" s="123"/>
      <c r="O260" s="124">
        <f>IF(IFERROR(IF(INDEX(data_wkly!AY:AY,MATCH($B260,data_wkly!$C:$C,0),1)=0,"",_xlfn.NUMBERVALUE(INDEX(data_wkly!AY:AY,MATCH($B260,data_wkly!$C:$C,0),1))),"na")=0,"",IFERROR(IF(INDEX(data_wkly!AY:AY,MATCH($B260,data_wkly!$C:$C,0),1)=0,"",_xlfn.NUMBERVALUE(INDEX(data_wkly!AY:AY,MATCH($B260,data_wkly!$C:$C,0),1))),"na"))</f>
        <v>165.39</v>
      </c>
      <c r="P260" s="124">
        <f>IF(IFERROR(IF(INDEX(data_wkly!AZ:AZ,MATCH($B260,data_wkly!$C:$C,0),1)=0,"",_xlfn.NUMBERVALUE(INDEX(data_wkly!AZ:AZ,MATCH($B260,data_wkly!$C:$C,0),1))),"na")=0,"",IFERROR(IF(INDEX(data_wkly!AZ:AZ,MATCH($B260,data_wkly!$C:$C,0),1)=0,"",_xlfn.NUMBERVALUE(INDEX(data_wkly!AZ:AZ,MATCH($B260,data_wkly!$C:$C,0),1))),"na"))</f>
        <v>198.92</v>
      </c>
      <c r="Q260" s="124">
        <f>IF(IFERROR(IF(INDEX(data_wkly!BA:BA,MATCH($B260,data_wkly!$C:$C,0),1)=0,"",_xlfn.NUMBERVALUE(INDEX(data_wkly!BA:BA,MATCH($B260,data_wkly!$C:$C,0),1))),"na")=0,"",IFERROR(IF(INDEX(data_wkly!BA:BA,MATCH($B260,data_wkly!$C:$C,0),1)=0,"",_xlfn.NUMBERVALUE(INDEX(data_wkly!BA:BA,MATCH($B260,data_wkly!$C:$C,0),1))),"na"))</f>
        <v>211.82</v>
      </c>
      <c r="R260" s="124">
        <f>IF(IFERROR(IF(INDEX(data_wkly!BB:BB,MATCH($B260,data_wkly!$C:$C,0),1)=0,"",_xlfn.NUMBERVALUE(INDEX(data_wkly!BB:BB,MATCH($B260,data_wkly!$C:$C,0),1))),"na")=0,"",IFERROR(IF(INDEX(data_wkly!BB:BB,MATCH($B260,data_wkly!$C:$C,0),1)=0,"",_xlfn.NUMBERVALUE(INDEX(data_wkly!BB:BB,MATCH($B260,data_wkly!$C:$C,0),1))),"na"))</f>
        <v>212.94</v>
      </c>
      <c r="S260" s="124">
        <f>IF(IFERROR(IF(INDEX(data_wkly!BC:BC,MATCH($B260,data_wkly!$C:$C,0),1)=0,"",_xlfn.NUMBERVALUE(INDEX(data_wkly!BC:BC,MATCH($B260,data_wkly!$C:$C,0),1))),"na")=0,"",IFERROR(IF(INDEX(data_wkly!BC:BC,MATCH($B260,data_wkly!$C:$C,0),1)=0,"",_xlfn.NUMBERVALUE(INDEX(data_wkly!BC:BC,MATCH($B260,data_wkly!$C:$C,0),1))),"na"))</f>
        <v>211.21</v>
      </c>
      <c r="T260" s="124" t="str">
        <f>IFERROR(IF(INDEX(data_wkly!BL:BL,MATCH($B260,data_wkly!$C:$C,0),1)=0,"",_xlfn.NUMBERVALUE(INDEX(data_wkly!BL:BL,MATCH($B260,data_wkly!$C:$C,0),1))),"na")</f>
        <v/>
      </c>
      <c r="U260" s="124">
        <f>IF(IFERROR(IF(INDEX(data_wkly!BD:BD,MATCH($B260,data_wkly!$C:$C,0),1)=0,"",_xlfn.NUMBERVALUE(INDEX(data_wkly!BD:BD,MATCH($B260,data_wkly!$C:$C,0),1))),"na")=0,"",IFERROR(IF(INDEX(data_wkly!BD:BD,MATCH($B260,data_wkly!$C:$C,0),1)=0,"",_xlfn.NUMBERVALUE(INDEX(data_wkly!BD:BD,MATCH($B260,data_wkly!$C:$C,0),1))),"na"))</f>
        <v>208.84</v>
      </c>
      <c r="V260" s="124">
        <f>IF(IFERROR(IF(INDEX(data_wkly!BE:BE,MATCH($B260,data_wkly!$C:$C,0),1)=0,"",_xlfn.NUMBERVALUE(INDEX(data_wkly!BE:BE,MATCH($B260,data_wkly!$C:$C,0),1))),"na")=0,"",IFERROR(IF(INDEX(data_wkly!BE:BE,MATCH($B260,data_wkly!$C:$C,0),1)=0,"",_xlfn.NUMBERVALUE(INDEX(data_wkly!BE:BE,MATCH($B260,data_wkly!$C:$C,0),1))),"na"))</f>
        <v>194.84</v>
      </c>
      <c r="W260" s="124">
        <f>IF(IFERROR(IF(INDEX(data_wkly!BF:BF,MATCH($B260,data_wkly!$C:$C,0),1)=0,"",_xlfn.NUMBERVALUE(INDEX(data_wkly!BF:BF,MATCH($B260,data_wkly!$C:$C,0),1))),"na")=0,"",IFERROR(IF(INDEX(data_wkly!BF:BF,MATCH($B260,data_wkly!$C:$C,0),1)=0,"",_xlfn.NUMBERVALUE(INDEX(data_wkly!BF:BF,MATCH($B260,data_wkly!$C:$C,0),1))),"na"))</f>
        <v>210.41</v>
      </c>
      <c r="X260" s="124" t="str">
        <f>IFERROR(IF(INDEX(data_wkly!BK:BK,MATCH($B260,data_wkly!$C:$C,0),1)=0,"",_xlfn.NUMBERVALUE(INDEX(data_wkly!BK:BK,MATCH($B260,data_wkly!$C:$C,0),1))),"na")</f>
        <v/>
      </c>
      <c r="Y260" s="124">
        <f>IF(IFERROR(IF(INDEX(data_wkly!BG:BG,MATCH($B260,data_wkly!$C:$C,0),1)=0,"",_xlfn.NUMBERVALUE(INDEX(data_wkly!BG:BG,MATCH($B260,data_wkly!$C:$C,0),1))),"na")=0,"",IFERROR(IF(INDEX(data_wkly!BG:BG,MATCH($B260,data_wkly!$C:$C,0),1)=0,"",_xlfn.NUMBERVALUE(INDEX(data_wkly!BG:BG,MATCH($B260,data_wkly!$C:$C,0),1))),"na"))</f>
        <v>211.67</v>
      </c>
      <c r="AJ260" s="41">
        <f t="shared" si="12"/>
        <v>2</v>
      </c>
    </row>
    <row r="261" spans="1:36" ht="15.5">
      <c r="A261" s="88">
        <f t="shared" si="11"/>
        <v>1</v>
      </c>
      <c r="B261" s="89">
        <f t="shared" si="13"/>
        <v>45479</v>
      </c>
      <c r="C261" s="122" t="str">
        <f>IF(IFERROR(IF(INDEX(data_wkly!AO:AO,MATCH($B261,data_wkly!$C:$C,0),1)=0,"",_xlfn.NUMBERVALUE(INDEX(data_wkly!AO:AO,MATCH($B261,data_wkly!$C:$C,0),1))),"na")=0,"",IFERROR(IF(INDEX(data_wkly!AO:AO,MATCH($B261,data_wkly!$C:$C,0),1)=0,"",_xlfn.NUMBERVALUE(INDEX(data_wkly!AO:AO,MATCH($B261,data_wkly!$C:$C,0),1))),"na"))</f>
        <v>na</v>
      </c>
      <c r="D261" s="122">
        <f>IF(IFERROR(IF(INDEX(data_wkly!AP:AP,MATCH($B261,data_wkly!$C:$C,0),1)=0,"",_xlfn.NUMBERVALUE(INDEX(data_wkly!AP:AP,MATCH($B261,data_wkly!$C:$C,0),1))),"na")=0,"",IFERROR(IF(INDEX(data_wkly!AP:AP,MATCH($B261,data_wkly!$C:$C,0),1)=0,"",_xlfn.NUMBERVALUE(INDEX(data_wkly!AP:AP,MATCH($B261,data_wkly!$C:$C,0),1))),"na"))</f>
        <v>1149</v>
      </c>
      <c r="E261" s="122">
        <f>IF(IFERROR(IF(INDEX(data_wkly!AQ:AQ,MATCH($B261,data_wkly!$C:$C,0),1)=0,"",_xlfn.NUMBERVALUE(INDEX(data_wkly!AQ:AQ,MATCH($B261,data_wkly!$C:$C,0),1))),"na")=0,"",IFERROR(IF(INDEX(data_wkly!AQ:AQ,MATCH($B261,data_wkly!$C:$C,0),1)=0,"",_xlfn.NUMBERVALUE(INDEX(data_wkly!AQ:AQ,MATCH($B261,data_wkly!$C:$C,0),1))),"na"))</f>
        <v>6716</v>
      </c>
      <c r="F261" s="122">
        <f>IF(IFERROR(IF(INDEX(data_wkly!AR:AR,MATCH($B261,data_wkly!$C:$C,0),1)=0,"",_xlfn.NUMBERVALUE(INDEX(data_wkly!AR:AR,MATCH($B261,data_wkly!$C:$C,0),1))),"na")=0,"",IFERROR(IF(INDEX(data_wkly!AR:AR,MATCH($B261,data_wkly!$C:$C,0),1)=0,"",_xlfn.NUMBERVALUE(INDEX(data_wkly!AR:AR,MATCH($B261,data_wkly!$C:$C,0),1))),"na"))</f>
        <v>19319</v>
      </c>
      <c r="G261" s="122">
        <f>IF(IFERROR(IF(INDEX(data_wkly!AS:AS,MATCH($B261,data_wkly!$C:$C,0),1)=0,"",_xlfn.NUMBERVALUE(INDEX(data_wkly!AS:AS,MATCH($B261,data_wkly!$C:$C,0),1))),"na")=0,"",IFERROR(IF(INDEX(data_wkly!AS:AS,MATCH($B261,data_wkly!$C:$C,0),1)=0,"",_xlfn.NUMBERVALUE(INDEX(data_wkly!AS:AS,MATCH($B261,data_wkly!$C:$C,0),1))),"na"))</f>
        <v>21802</v>
      </c>
      <c r="H261" s="122" t="str">
        <f>IFERROR(IF(INDEX(data_wkly!BJ:BJ,MATCH($B261,data_wkly!$C:$C,0),1)=0,"",_xlfn.NUMBERVALUE(INDEX(data_wkly!BJ:BJ,MATCH($B261,data_wkly!$C:$C,0),1))),"na")</f>
        <v/>
      </c>
      <c r="I261" s="122">
        <f>IF(IFERROR(IF(INDEX(data_wkly!AT:AT,MATCH($B261,data_wkly!$C:$C,0),1)=0,"",_xlfn.NUMBERVALUE(INDEX(data_wkly!AT:AT,MATCH($B261,data_wkly!$C:$C,0),1))),"na")=0,"",IFERROR(IF(INDEX(data_wkly!AT:AT,MATCH($B261,data_wkly!$C:$C,0),1)=0,"",_xlfn.NUMBERVALUE(INDEX(data_wkly!AT:AT,MATCH($B261,data_wkly!$C:$C,0),1))),"na"))</f>
        <v>5591</v>
      </c>
      <c r="J261" s="122" t="str">
        <f>IF(IFERROR(IF(INDEX(data_wkly!AU:AU,MATCH($B261,data_wkly!$C:$C,0),1)=0,"",_xlfn.NUMBERVALUE(INDEX(data_wkly!AU:AU,MATCH($B261,data_wkly!$C:$C,0),1))),"na")=0,"",IFERROR(IF(INDEX(data_wkly!AU:AU,MATCH($B261,data_wkly!$C:$C,0),1)=0,"",_xlfn.NUMBERVALUE(INDEX(data_wkly!AU:AU,MATCH($B261,data_wkly!$C:$C,0),1))),"na"))</f>
        <v>na</v>
      </c>
      <c r="K261" s="122">
        <f>IF(IFERROR(IF(INDEX(data_wkly!AV:AV,MATCH($B261,data_wkly!$C:$C,0),1)=0,"",_xlfn.NUMBERVALUE(INDEX(data_wkly!AV:AV,MATCH($B261,data_wkly!$C:$C,0),1))),"na")=0,"",IFERROR(IF(INDEX(data_wkly!AV:AV,MATCH($B261,data_wkly!$C:$C,0),1)=0,"",_xlfn.NUMBERVALUE(INDEX(data_wkly!AV:AV,MATCH($B261,data_wkly!$C:$C,0),1))),"na"))</f>
        <v>58637</v>
      </c>
      <c r="L261" s="122" t="str">
        <f>IFERROR(IF(INDEX(data_wkly!BI:BI,MATCH($B261,data_wkly!$C:$C,0),1)=0,"",_xlfn.NUMBERVALUE(INDEX(data_wkly!BI:BI,MATCH($B261,data_wkly!$C:$C,0),1))),"na")</f>
        <v/>
      </c>
      <c r="M261" s="122">
        <f>IF(IFERROR(IF(INDEX(data_wkly!AW:AW,MATCH($B261,data_wkly!$C:$C,0),1)=0,"",_xlfn.NUMBERVALUE(INDEX(data_wkly!AW:AW,MATCH($B261,data_wkly!$C:$C,0),1))),"na")=0,"",IFERROR(IF(INDEX(data_wkly!AW:AW,MATCH($B261,data_wkly!$C:$C,0),1)=0,"",_xlfn.NUMBERVALUE(INDEX(data_wkly!AW:AW,MATCH($B261,data_wkly!$C:$C,0),1))),"na"))</f>
        <v>53428</v>
      </c>
      <c r="N261" s="123"/>
      <c r="O261" s="124" t="str">
        <f>IF(IFERROR(IF(INDEX(data_wkly!AY:AY,MATCH($B261,data_wkly!$C:$C,0),1)=0,"",_xlfn.NUMBERVALUE(INDEX(data_wkly!AY:AY,MATCH($B261,data_wkly!$C:$C,0),1))),"na")=0,"",IFERROR(IF(INDEX(data_wkly!AY:AY,MATCH($B261,data_wkly!$C:$C,0),1)=0,"",_xlfn.NUMBERVALUE(INDEX(data_wkly!AY:AY,MATCH($B261,data_wkly!$C:$C,0),1))),"na"))</f>
        <v>na</v>
      </c>
      <c r="P261" s="124">
        <f>IF(IFERROR(IF(INDEX(data_wkly!AZ:AZ,MATCH($B261,data_wkly!$C:$C,0),1)=0,"",_xlfn.NUMBERVALUE(INDEX(data_wkly!AZ:AZ,MATCH($B261,data_wkly!$C:$C,0),1))),"na")=0,"",IFERROR(IF(INDEX(data_wkly!AZ:AZ,MATCH($B261,data_wkly!$C:$C,0),1)=0,"",_xlfn.NUMBERVALUE(INDEX(data_wkly!AZ:AZ,MATCH($B261,data_wkly!$C:$C,0),1))),"na"))</f>
        <v>201.8</v>
      </c>
      <c r="Q261" s="124">
        <f>IF(IFERROR(IF(INDEX(data_wkly!BA:BA,MATCH($B261,data_wkly!$C:$C,0),1)=0,"",_xlfn.NUMBERVALUE(INDEX(data_wkly!BA:BA,MATCH($B261,data_wkly!$C:$C,0),1))),"na")=0,"",IFERROR(IF(INDEX(data_wkly!BA:BA,MATCH($B261,data_wkly!$C:$C,0),1)=0,"",_xlfn.NUMBERVALUE(INDEX(data_wkly!BA:BA,MATCH($B261,data_wkly!$C:$C,0),1))),"na"))</f>
        <v>211.76</v>
      </c>
      <c r="R261" s="124">
        <f>IF(IFERROR(IF(INDEX(data_wkly!BB:BB,MATCH($B261,data_wkly!$C:$C,0),1)=0,"",_xlfn.NUMBERVALUE(INDEX(data_wkly!BB:BB,MATCH($B261,data_wkly!$C:$C,0),1))),"na")=0,"",IFERROR(IF(INDEX(data_wkly!BB:BB,MATCH($B261,data_wkly!$C:$C,0),1)=0,"",_xlfn.NUMBERVALUE(INDEX(data_wkly!BB:BB,MATCH($B261,data_wkly!$C:$C,0),1))),"na"))</f>
        <v>212.52</v>
      </c>
      <c r="S261" s="124">
        <f>IF(IFERROR(IF(INDEX(data_wkly!BC:BC,MATCH($B261,data_wkly!$C:$C,0),1)=0,"",_xlfn.NUMBERVALUE(INDEX(data_wkly!BC:BC,MATCH($B261,data_wkly!$C:$C,0),1))),"na")=0,"",IFERROR(IF(INDEX(data_wkly!BC:BC,MATCH($B261,data_wkly!$C:$C,0),1)=0,"",_xlfn.NUMBERVALUE(INDEX(data_wkly!BC:BC,MATCH($B261,data_wkly!$C:$C,0),1))),"na"))</f>
        <v>210.72</v>
      </c>
      <c r="T261" s="124" t="str">
        <f>IFERROR(IF(INDEX(data_wkly!BL:BL,MATCH($B261,data_wkly!$C:$C,0),1)=0,"",_xlfn.NUMBERVALUE(INDEX(data_wkly!BL:BL,MATCH($B261,data_wkly!$C:$C,0),1))),"na")</f>
        <v/>
      </c>
      <c r="U261" s="124">
        <f>IF(IFERROR(IF(INDEX(data_wkly!BD:BD,MATCH($B261,data_wkly!$C:$C,0),1)=0,"",_xlfn.NUMBERVALUE(INDEX(data_wkly!BD:BD,MATCH($B261,data_wkly!$C:$C,0),1))),"na")=0,"",IFERROR(IF(INDEX(data_wkly!BD:BD,MATCH($B261,data_wkly!$C:$C,0),1)=0,"",_xlfn.NUMBERVALUE(INDEX(data_wkly!BD:BD,MATCH($B261,data_wkly!$C:$C,0),1))),"na"))</f>
        <v>208.37</v>
      </c>
      <c r="V261" s="124" t="str">
        <f>IF(IFERROR(IF(INDEX(data_wkly!BE:BE,MATCH($B261,data_wkly!$C:$C,0),1)=0,"",_xlfn.NUMBERVALUE(INDEX(data_wkly!BE:BE,MATCH($B261,data_wkly!$C:$C,0),1))),"na")=0,"",IFERROR(IF(INDEX(data_wkly!BE:BE,MATCH($B261,data_wkly!$C:$C,0),1)=0,"",_xlfn.NUMBERVALUE(INDEX(data_wkly!BE:BE,MATCH($B261,data_wkly!$C:$C,0),1))),"na"))</f>
        <v>na</v>
      </c>
      <c r="W261" s="124">
        <f>IF(IFERROR(IF(INDEX(data_wkly!BF:BF,MATCH($B261,data_wkly!$C:$C,0),1)=0,"",_xlfn.NUMBERVALUE(INDEX(data_wkly!BF:BF,MATCH($B261,data_wkly!$C:$C,0),1))),"na")=0,"",IFERROR(IF(INDEX(data_wkly!BF:BF,MATCH($B261,data_wkly!$C:$C,0),1)=0,"",_xlfn.NUMBERVALUE(INDEX(data_wkly!BF:BF,MATCH($B261,data_wkly!$C:$C,0),1))),"na"))</f>
        <v>209.5</v>
      </c>
      <c r="X261" s="124" t="str">
        <f>IFERROR(IF(INDEX(data_wkly!BK:BK,MATCH($B261,data_wkly!$C:$C,0),1)=0,"",_xlfn.NUMBERVALUE(INDEX(data_wkly!BK:BK,MATCH($B261,data_wkly!$C:$C,0),1))),"na")</f>
        <v/>
      </c>
      <c r="Y261" s="124">
        <f>IF(IFERROR(IF(INDEX(data_wkly!BG:BG,MATCH($B261,data_wkly!$C:$C,0),1)=0,"",_xlfn.NUMBERVALUE(INDEX(data_wkly!BG:BG,MATCH($B261,data_wkly!$C:$C,0),1))),"na")=0,"",IFERROR(IF(INDEX(data_wkly!BG:BG,MATCH($B261,data_wkly!$C:$C,0),1)=0,"",_xlfn.NUMBERVALUE(INDEX(data_wkly!BG:BG,MATCH($B261,data_wkly!$C:$C,0),1))),"na"))</f>
        <v>211.26</v>
      </c>
      <c r="AJ261" s="41">
        <f t="shared" si="12"/>
        <v>1</v>
      </c>
    </row>
    <row r="262" spans="1:36" ht="15.5">
      <c r="A262" s="88">
        <f t="shared" si="11"/>
        <v>2</v>
      </c>
      <c r="B262" s="89">
        <f t="shared" si="13"/>
        <v>45486</v>
      </c>
      <c r="C262" s="122">
        <f>IF(IFERROR(IF(INDEX(data_wkly!AO:AO,MATCH($B262,data_wkly!$C:$C,0),1)=0,"",_xlfn.NUMBERVALUE(INDEX(data_wkly!AO:AO,MATCH($B262,data_wkly!$C:$C,0),1))),"na")=0,"",IFERROR(IF(INDEX(data_wkly!AO:AO,MATCH($B262,data_wkly!$C:$C,0),1)=0,"",_xlfn.NUMBERVALUE(INDEX(data_wkly!AO:AO,MATCH($B262,data_wkly!$C:$C,0),1))),"na"))</f>
        <v>229</v>
      </c>
      <c r="D262" s="122">
        <f>IF(IFERROR(IF(INDEX(data_wkly!AP:AP,MATCH($B262,data_wkly!$C:$C,0),1)=0,"",_xlfn.NUMBERVALUE(INDEX(data_wkly!AP:AP,MATCH($B262,data_wkly!$C:$C,0),1))),"na")=0,"",IFERROR(IF(INDEX(data_wkly!AP:AP,MATCH($B262,data_wkly!$C:$C,0),1)=0,"",_xlfn.NUMBERVALUE(INDEX(data_wkly!AP:AP,MATCH($B262,data_wkly!$C:$C,0),1))),"na"))</f>
        <v>832</v>
      </c>
      <c r="E262" s="122">
        <f>IF(IFERROR(IF(INDEX(data_wkly!AQ:AQ,MATCH($B262,data_wkly!$C:$C,0),1)=0,"",_xlfn.NUMBERVALUE(INDEX(data_wkly!AQ:AQ,MATCH($B262,data_wkly!$C:$C,0),1))),"na")=0,"",IFERROR(IF(INDEX(data_wkly!AQ:AQ,MATCH($B262,data_wkly!$C:$C,0),1)=0,"",_xlfn.NUMBERVALUE(INDEX(data_wkly!AQ:AQ,MATCH($B262,data_wkly!$C:$C,0),1))),"na"))</f>
        <v>5525</v>
      </c>
      <c r="F262" s="122">
        <f>IF(IFERROR(IF(INDEX(data_wkly!AR:AR,MATCH($B262,data_wkly!$C:$C,0),1)=0,"",_xlfn.NUMBERVALUE(INDEX(data_wkly!AR:AR,MATCH($B262,data_wkly!$C:$C,0),1))),"na")=0,"",IFERROR(IF(INDEX(data_wkly!AR:AR,MATCH($B262,data_wkly!$C:$C,0),1)=0,"",_xlfn.NUMBERVALUE(INDEX(data_wkly!AR:AR,MATCH($B262,data_wkly!$C:$C,0),1))),"na"))</f>
        <v>17406</v>
      </c>
      <c r="G262" s="122">
        <f>IF(IFERROR(IF(INDEX(data_wkly!AS:AS,MATCH($B262,data_wkly!$C:$C,0),1)=0,"",_xlfn.NUMBERVALUE(INDEX(data_wkly!AS:AS,MATCH($B262,data_wkly!$C:$C,0),1))),"na")=0,"",IFERROR(IF(INDEX(data_wkly!AS:AS,MATCH($B262,data_wkly!$C:$C,0),1)=0,"",_xlfn.NUMBERVALUE(INDEX(data_wkly!AS:AS,MATCH($B262,data_wkly!$C:$C,0),1))),"na"))</f>
        <v>20717</v>
      </c>
      <c r="H262" s="122" t="str">
        <f>IFERROR(IF(INDEX(data_wkly!BJ:BJ,MATCH($B262,data_wkly!$C:$C,0),1)=0,"",_xlfn.NUMBERVALUE(INDEX(data_wkly!BJ:BJ,MATCH($B262,data_wkly!$C:$C,0),1))),"na")</f>
        <v/>
      </c>
      <c r="I262" s="122">
        <f>IF(IFERROR(IF(INDEX(data_wkly!AT:AT,MATCH($B262,data_wkly!$C:$C,0),1)=0,"",_xlfn.NUMBERVALUE(INDEX(data_wkly!AT:AT,MATCH($B262,data_wkly!$C:$C,0),1))),"na")=0,"",IFERROR(IF(INDEX(data_wkly!AT:AT,MATCH($B262,data_wkly!$C:$C,0),1)=0,"",_xlfn.NUMBERVALUE(INDEX(data_wkly!AT:AT,MATCH($B262,data_wkly!$C:$C,0),1))),"na"))</f>
        <v>5401</v>
      </c>
      <c r="J262" s="122">
        <f>IF(IFERROR(IF(INDEX(data_wkly!AU:AU,MATCH($B262,data_wkly!$C:$C,0),1)=0,"",_xlfn.NUMBERVALUE(INDEX(data_wkly!AU:AU,MATCH($B262,data_wkly!$C:$C,0),1))),"na")=0,"",IFERROR(IF(INDEX(data_wkly!AU:AU,MATCH($B262,data_wkly!$C:$C,0),1)=0,"",_xlfn.NUMBERVALUE(INDEX(data_wkly!AU:AU,MATCH($B262,data_wkly!$C:$C,0),1))),"na"))</f>
        <v>3412</v>
      </c>
      <c r="K262" s="122">
        <f>IF(IFERROR(IF(INDEX(data_wkly!AV:AV,MATCH($B262,data_wkly!$C:$C,0),1)=0,"",_xlfn.NUMBERVALUE(INDEX(data_wkly!AV:AV,MATCH($B262,data_wkly!$C:$C,0),1))),"na")=0,"",IFERROR(IF(INDEX(data_wkly!AV:AV,MATCH($B262,data_wkly!$C:$C,0),1)=0,"",_xlfn.NUMBERVALUE(INDEX(data_wkly!AV:AV,MATCH($B262,data_wkly!$C:$C,0),1))),"na"))</f>
        <v>53522</v>
      </c>
      <c r="L262" s="122" t="str">
        <f>IFERROR(IF(INDEX(data_wkly!BI:BI,MATCH($B262,data_wkly!$C:$C,0),1)=0,"",_xlfn.NUMBERVALUE(INDEX(data_wkly!BI:BI,MATCH($B262,data_wkly!$C:$C,0),1))),"na")</f>
        <v/>
      </c>
      <c r="M262" s="122">
        <f>IF(IFERROR(IF(INDEX(data_wkly!AW:AW,MATCH($B262,data_wkly!$C:$C,0),1)=0,"",_xlfn.NUMBERVALUE(INDEX(data_wkly!AW:AW,MATCH($B262,data_wkly!$C:$C,0),1))),"na")=0,"",IFERROR(IF(INDEX(data_wkly!AW:AW,MATCH($B262,data_wkly!$C:$C,0),1)=0,"",_xlfn.NUMBERVALUE(INDEX(data_wkly!AW:AW,MATCH($B262,data_wkly!$C:$C,0),1))),"na"))</f>
        <v>49049</v>
      </c>
      <c r="N262" s="123"/>
      <c r="O262" s="124">
        <f>IF(IFERROR(IF(INDEX(data_wkly!AY:AY,MATCH($B262,data_wkly!$C:$C,0),1)=0,"",_xlfn.NUMBERVALUE(INDEX(data_wkly!AY:AY,MATCH($B262,data_wkly!$C:$C,0),1))),"na")=0,"",IFERROR(IF(INDEX(data_wkly!AY:AY,MATCH($B262,data_wkly!$C:$C,0),1)=0,"",_xlfn.NUMBERVALUE(INDEX(data_wkly!AY:AY,MATCH($B262,data_wkly!$C:$C,0),1))),"na"))</f>
        <v>166.68</v>
      </c>
      <c r="P262" s="124">
        <f>IF(IFERROR(IF(INDEX(data_wkly!AZ:AZ,MATCH($B262,data_wkly!$C:$C,0),1)=0,"",_xlfn.NUMBERVALUE(INDEX(data_wkly!AZ:AZ,MATCH($B262,data_wkly!$C:$C,0),1))),"na")=0,"",IFERROR(IF(INDEX(data_wkly!AZ:AZ,MATCH($B262,data_wkly!$C:$C,0),1)=0,"",_xlfn.NUMBERVALUE(INDEX(data_wkly!AZ:AZ,MATCH($B262,data_wkly!$C:$C,0),1))),"na"))</f>
        <v>202.18</v>
      </c>
      <c r="Q262" s="124">
        <f>IF(IFERROR(IF(INDEX(data_wkly!BA:BA,MATCH($B262,data_wkly!$C:$C,0),1)=0,"",_xlfn.NUMBERVALUE(INDEX(data_wkly!BA:BA,MATCH($B262,data_wkly!$C:$C,0),1))),"na")=0,"",IFERROR(IF(INDEX(data_wkly!BA:BA,MATCH($B262,data_wkly!$C:$C,0),1)=0,"",_xlfn.NUMBERVALUE(INDEX(data_wkly!BA:BA,MATCH($B262,data_wkly!$C:$C,0),1))),"na"))</f>
        <v>211.92</v>
      </c>
      <c r="R262" s="124">
        <f>IF(IFERROR(IF(INDEX(data_wkly!BB:BB,MATCH($B262,data_wkly!$C:$C,0),1)=0,"",_xlfn.NUMBERVALUE(INDEX(data_wkly!BB:BB,MATCH($B262,data_wkly!$C:$C,0),1))),"na")=0,"",IFERROR(IF(INDEX(data_wkly!BB:BB,MATCH($B262,data_wkly!$C:$C,0),1)=0,"",_xlfn.NUMBERVALUE(INDEX(data_wkly!BB:BB,MATCH($B262,data_wkly!$C:$C,0),1))),"na"))</f>
        <v>212.7</v>
      </c>
      <c r="S262" s="124">
        <f>IF(IFERROR(IF(INDEX(data_wkly!BC:BC,MATCH($B262,data_wkly!$C:$C,0),1)=0,"",_xlfn.NUMBERVALUE(INDEX(data_wkly!BC:BC,MATCH($B262,data_wkly!$C:$C,0),1))),"na")=0,"",IFERROR(IF(INDEX(data_wkly!BC:BC,MATCH($B262,data_wkly!$C:$C,0),1)=0,"",_xlfn.NUMBERVALUE(INDEX(data_wkly!BC:BC,MATCH($B262,data_wkly!$C:$C,0),1))),"na"))</f>
        <v>211.01</v>
      </c>
      <c r="T262" s="124" t="str">
        <f>IFERROR(IF(INDEX(data_wkly!BL:BL,MATCH($B262,data_wkly!$C:$C,0),1)=0,"",_xlfn.NUMBERVALUE(INDEX(data_wkly!BL:BL,MATCH($B262,data_wkly!$C:$C,0),1))),"na")</f>
        <v/>
      </c>
      <c r="U262" s="124">
        <f>IF(IFERROR(IF(INDEX(data_wkly!BD:BD,MATCH($B262,data_wkly!$C:$C,0),1)=0,"",_xlfn.NUMBERVALUE(INDEX(data_wkly!BD:BD,MATCH($B262,data_wkly!$C:$C,0),1))),"na")=0,"",IFERROR(IF(INDEX(data_wkly!BD:BD,MATCH($B262,data_wkly!$C:$C,0),1)=0,"",_xlfn.NUMBERVALUE(INDEX(data_wkly!BD:BD,MATCH($B262,data_wkly!$C:$C,0),1))),"na"))</f>
        <v>208.68</v>
      </c>
      <c r="V262" s="124">
        <f>IF(IFERROR(IF(INDEX(data_wkly!BE:BE,MATCH($B262,data_wkly!$C:$C,0),1)=0,"",_xlfn.NUMBERVALUE(INDEX(data_wkly!BE:BE,MATCH($B262,data_wkly!$C:$C,0),1))),"na")=0,"",IFERROR(IF(INDEX(data_wkly!BE:BE,MATCH($B262,data_wkly!$C:$C,0),1)=0,"",_xlfn.NUMBERVALUE(INDEX(data_wkly!BE:BE,MATCH($B262,data_wkly!$C:$C,0),1))),"na"))</f>
        <v>192.05</v>
      </c>
      <c r="W262" s="124">
        <f>IF(IFERROR(IF(INDEX(data_wkly!BF:BF,MATCH($B262,data_wkly!$C:$C,0),1)=0,"",_xlfn.NUMBERVALUE(INDEX(data_wkly!BF:BF,MATCH($B262,data_wkly!$C:$C,0),1))),"na")=0,"",IFERROR(IF(INDEX(data_wkly!BF:BF,MATCH($B262,data_wkly!$C:$C,0),1)=0,"",_xlfn.NUMBERVALUE(INDEX(data_wkly!BF:BF,MATCH($B262,data_wkly!$C:$C,0),1))),"na"))</f>
        <v>209.88</v>
      </c>
      <c r="X262" s="124" t="str">
        <f>IFERROR(IF(INDEX(data_wkly!BK:BK,MATCH($B262,data_wkly!$C:$C,0),1)=0,"",_xlfn.NUMBERVALUE(INDEX(data_wkly!BK:BK,MATCH($B262,data_wkly!$C:$C,0),1))),"na")</f>
        <v/>
      </c>
      <c r="Y262" s="124">
        <f>IF(IFERROR(IF(INDEX(data_wkly!BG:BG,MATCH($B262,data_wkly!$C:$C,0),1)=0,"",_xlfn.NUMBERVALUE(INDEX(data_wkly!BG:BG,MATCH($B262,data_wkly!$C:$C,0),1))),"na")=0,"",IFERROR(IF(INDEX(data_wkly!BG:BG,MATCH($B262,data_wkly!$C:$C,0),1)=0,"",_xlfn.NUMBERVALUE(INDEX(data_wkly!BG:BG,MATCH($B262,data_wkly!$C:$C,0),1))),"na"))</f>
        <v>211.46</v>
      </c>
      <c r="AJ262" s="41">
        <f t="shared" si="12"/>
        <v>2</v>
      </c>
    </row>
    <row r="263" spans="1:36" ht="15.5">
      <c r="A263" s="88">
        <f t="shared" si="11"/>
        <v>1</v>
      </c>
      <c r="B263" s="89">
        <f t="shared" si="13"/>
        <v>45493</v>
      </c>
      <c r="C263" s="122">
        <f>IF(IFERROR(IF(INDEX(data_wkly!AO:AO,MATCH($B263,data_wkly!$C:$C,0),1)=0,"",_xlfn.NUMBERVALUE(INDEX(data_wkly!AO:AO,MATCH($B263,data_wkly!$C:$C,0),1))),"na")=0,"",IFERROR(IF(INDEX(data_wkly!AO:AO,MATCH($B263,data_wkly!$C:$C,0),1)=0,"",_xlfn.NUMBERVALUE(INDEX(data_wkly!AO:AO,MATCH($B263,data_wkly!$C:$C,0),1))),"na"))</f>
        <v>257</v>
      </c>
      <c r="D263" s="122">
        <f>IF(IFERROR(IF(INDEX(data_wkly!AP:AP,MATCH($B263,data_wkly!$C:$C,0),1)=0,"",_xlfn.NUMBERVALUE(INDEX(data_wkly!AP:AP,MATCH($B263,data_wkly!$C:$C,0),1))),"na")=0,"",IFERROR(IF(INDEX(data_wkly!AP:AP,MATCH($B263,data_wkly!$C:$C,0),1)=0,"",_xlfn.NUMBERVALUE(INDEX(data_wkly!AP:AP,MATCH($B263,data_wkly!$C:$C,0),1))),"na"))</f>
        <v>1021</v>
      </c>
      <c r="E263" s="122">
        <f>IF(IFERROR(IF(INDEX(data_wkly!AQ:AQ,MATCH($B263,data_wkly!$C:$C,0),1)=0,"",_xlfn.NUMBERVALUE(INDEX(data_wkly!AQ:AQ,MATCH($B263,data_wkly!$C:$C,0),1))),"na")=0,"",IFERROR(IF(INDEX(data_wkly!AQ:AQ,MATCH($B263,data_wkly!$C:$C,0),1)=0,"",_xlfn.NUMBERVALUE(INDEX(data_wkly!AQ:AQ,MATCH($B263,data_wkly!$C:$C,0),1))),"na"))</f>
        <v>6702</v>
      </c>
      <c r="F263" s="122">
        <f>IF(IFERROR(IF(INDEX(data_wkly!AR:AR,MATCH($B263,data_wkly!$C:$C,0),1)=0,"",_xlfn.NUMBERVALUE(INDEX(data_wkly!AR:AR,MATCH($B263,data_wkly!$C:$C,0),1))),"na")=0,"",IFERROR(IF(INDEX(data_wkly!AR:AR,MATCH($B263,data_wkly!$C:$C,0),1)=0,"",_xlfn.NUMBERVALUE(INDEX(data_wkly!AR:AR,MATCH($B263,data_wkly!$C:$C,0),1))),"na"))</f>
        <v>19361</v>
      </c>
      <c r="G263" s="122">
        <f>IF(IFERROR(IF(INDEX(data_wkly!AS:AS,MATCH($B263,data_wkly!$C:$C,0),1)=0,"",_xlfn.NUMBERVALUE(INDEX(data_wkly!AS:AS,MATCH($B263,data_wkly!$C:$C,0),1))),"na")=0,"",IFERROR(IF(INDEX(data_wkly!AS:AS,MATCH($B263,data_wkly!$C:$C,0),1)=0,"",_xlfn.NUMBERVALUE(INDEX(data_wkly!AS:AS,MATCH($B263,data_wkly!$C:$C,0),1))),"na"))</f>
        <v>20831</v>
      </c>
      <c r="H263" s="122" t="str">
        <f>IFERROR(IF(INDEX(data_wkly!BJ:BJ,MATCH($B263,data_wkly!$C:$C,0),1)=0,"",_xlfn.NUMBERVALUE(INDEX(data_wkly!BJ:BJ,MATCH($B263,data_wkly!$C:$C,0),1))),"na")</f>
        <v/>
      </c>
      <c r="I263" s="122">
        <f>IF(IFERROR(IF(INDEX(data_wkly!AT:AT,MATCH($B263,data_wkly!$C:$C,0),1)=0,"",_xlfn.NUMBERVALUE(INDEX(data_wkly!AT:AT,MATCH($B263,data_wkly!$C:$C,0),1))),"na")=0,"",IFERROR(IF(INDEX(data_wkly!AT:AT,MATCH($B263,data_wkly!$C:$C,0),1)=0,"",_xlfn.NUMBERVALUE(INDEX(data_wkly!AT:AT,MATCH($B263,data_wkly!$C:$C,0),1))),"na"))</f>
        <v>5413</v>
      </c>
      <c r="J263" s="122">
        <f>IF(IFERROR(IF(INDEX(data_wkly!AU:AU,MATCH($B263,data_wkly!$C:$C,0),1)=0,"",_xlfn.NUMBERVALUE(INDEX(data_wkly!AU:AU,MATCH($B263,data_wkly!$C:$C,0),1))),"na")=0,"",IFERROR(IF(INDEX(data_wkly!AU:AU,MATCH($B263,data_wkly!$C:$C,0),1)=0,"",_xlfn.NUMBERVALUE(INDEX(data_wkly!AU:AU,MATCH($B263,data_wkly!$C:$C,0),1))),"na"))</f>
        <v>3511</v>
      </c>
      <c r="K263" s="122">
        <f>IF(IFERROR(IF(INDEX(data_wkly!AV:AV,MATCH($B263,data_wkly!$C:$C,0),1)=0,"",_xlfn.NUMBERVALUE(INDEX(data_wkly!AV:AV,MATCH($B263,data_wkly!$C:$C,0),1))),"na")=0,"",IFERROR(IF(INDEX(data_wkly!AV:AV,MATCH($B263,data_wkly!$C:$C,0),1)=0,"",_xlfn.NUMBERVALUE(INDEX(data_wkly!AV:AV,MATCH($B263,data_wkly!$C:$C,0),1))),"na"))</f>
        <v>57096</v>
      </c>
      <c r="L263" s="122" t="str">
        <f>IFERROR(IF(INDEX(data_wkly!BI:BI,MATCH($B263,data_wkly!$C:$C,0),1)=0,"",_xlfn.NUMBERVALUE(INDEX(data_wkly!BI:BI,MATCH($B263,data_wkly!$C:$C,0),1))),"na")</f>
        <v/>
      </c>
      <c r="M263" s="122">
        <f>IF(IFERROR(IF(INDEX(data_wkly!AW:AW,MATCH($B263,data_wkly!$C:$C,0),1)=0,"",_xlfn.NUMBERVALUE(INDEX(data_wkly!AW:AW,MATCH($B263,data_wkly!$C:$C,0),1))),"na")=0,"",IFERROR(IF(INDEX(data_wkly!AW:AW,MATCH($B263,data_wkly!$C:$C,0),1)=0,"",_xlfn.NUMBERVALUE(INDEX(data_wkly!AW:AW,MATCH($B263,data_wkly!$C:$C,0),1))),"na"))</f>
        <v>52307</v>
      </c>
      <c r="N263" s="123"/>
      <c r="O263" s="124">
        <f>IF(IFERROR(IF(INDEX(data_wkly!AY:AY,MATCH($B263,data_wkly!$C:$C,0),1)=0,"",_xlfn.NUMBERVALUE(INDEX(data_wkly!AY:AY,MATCH($B263,data_wkly!$C:$C,0),1))),"na")=0,"",IFERROR(IF(INDEX(data_wkly!AY:AY,MATCH($B263,data_wkly!$C:$C,0),1)=0,"",_xlfn.NUMBERVALUE(INDEX(data_wkly!AY:AY,MATCH($B263,data_wkly!$C:$C,0),1))),"na"))</f>
        <v>164.23</v>
      </c>
      <c r="P263" s="124">
        <f>IF(IFERROR(IF(INDEX(data_wkly!AZ:AZ,MATCH($B263,data_wkly!$C:$C,0),1)=0,"",_xlfn.NUMBERVALUE(INDEX(data_wkly!AZ:AZ,MATCH($B263,data_wkly!$C:$C,0),1))),"na")=0,"",IFERROR(IF(INDEX(data_wkly!AZ:AZ,MATCH($B263,data_wkly!$C:$C,0),1)=0,"",_xlfn.NUMBERVALUE(INDEX(data_wkly!AZ:AZ,MATCH($B263,data_wkly!$C:$C,0),1))),"na"))</f>
        <v>199.34</v>
      </c>
      <c r="Q263" s="124">
        <f>IF(IFERROR(IF(INDEX(data_wkly!BA:BA,MATCH($B263,data_wkly!$C:$C,0),1)=0,"",_xlfn.NUMBERVALUE(INDEX(data_wkly!BA:BA,MATCH($B263,data_wkly!$C:$C,0),1))),"na")=0,"",IFERROR(IF(INDEX(data_wkly!BA:BA,MATCH($B263,data_wkly!$C:$C,0),1)=0,"",_xlfn.NUMBERVALUE(INDEX(data_wkly!BA:BA,MATCH($B263,data_wkly!$C:$C,0),1))),"na"))</f>
        <v>211.38</v>
      </c>
      <c r="R263" s="124">
        <f>IF(IFERROR(IF(INDEX(data_wkly!BB:BB,MATCH($B263,data_wkly!$C:$C,0),1)=0,"",_xlfn.NUMBERVALUE(INDEX(data_wkly!BB:BB,MATCH($B263,data_wkly!$C:$C,0),1))),"na")=0,"",IFERROR(IF(INDEX(data_wkly!BB:BB,MATCH($B263,data_wkly!$C:$C,0),1)=0,"",_xlfn.NUMBERVALUE(INDEX(data_wkly!BB:BB,MATCH($B263,data_wkly!$C:$C,0),1))),"na"))</f>
        <v>212.31</v>
      </c>
      <c r="S263" s="124">
        <f>IF(IFERROR(IF(INDEX(data_wkly!BC:BC,MATCH($B263,data_wkly!$C:$C,0),1)=0,"",_xlfn.NUMBERVALUE(INDEX(data_wkly!BC:BC,MATCH($B263,data_wkly!$C:$C,0),1))),"na")=0,"",IFERROR(IF(INDEX(data_wkly!BC:BC,MATCH($B263,data_wkly!$C:$C,0),1)=0,"",_xlfn.NUMBERVALUE(INDEX(data_wkly!BC:BC,MATCH($B263,data_wkly!$C:$C,0),1))),"na"))</f>
        <v>210.54</v>
      </c>
      <c r="T263" s="124" t="str">
        <f>IFERROR(IF(INDEX(data_wkly!BL:BL,MATCH($B263,data_wkly!$C:$C,0),1)=0,"",_xlfn.NUMBERVALUE(INDEX(data_wkly!BL:BL,MATCH($B263,data_wkly!$C:$C,0),1))),"na")</f>
        <v/>
      </c>
      <c r="U263" s="124">
        <f>IF(IFERROR(IF(INDEX(data_wkly!BD:BD,MATCH($B263,data_wkly!$C:$C,0),1)=0,"",_xlfn.NUMBERVALUE(INDEX(data_wkly!BD:BD,MATCH($B263,data_wkly!$C:$C,0),1))),"na")=0,"",IFERROR(IF(INDEX(data_wkly!BD:BD,MATCH($B263,data_wkly!$C:$C,0),1)=0,"",_xlfn.NUMBERVALUE(INDEX(data_wkly!BD:BD,MATCH($B263,data_wkly!$C:$C,0),1))),"na"))</f>
        <v>208</v>
      </c>
      <c r="V263" s="124">
        <f>IF(IFERROR(IF(INDEX(data_wkly!BE:BE,MATCH($B263,data_wkly!$C:$C,0),1)=0,"",_xlfn.NUMBERVALUE(INDEX(data_wkly!BE:BE,MATCH($B263,data_wkly!$C:$C,0),1))),"na")=0,"",IFERROR(IF(INDEX(data_wkly!BE:BE,MATCH($B263,data_wkly!$C:$C,0),1)=0,"",_xlfn.NUMBERVALUE(INDEX(data_wkly!BE:BE,MATCH($B263,data_wkly!$C:$C,0),1))),"na"))</f>
        <v>191.42</v>
      </c>
      <c r="W263" s="124">
        <f>IF(IFERROR(IF(INDEX(data_wkly!BF:BF,MATCH($B263,data_wkly!$C:$C,0),1)=0,"",_xlfn.NUMBERVALUE(INDEX(data_wkly!BF:BF,MATCH($B263,data_wkly!$C:$C,0),1))),"na")=0,"",IFERROR(IF(INDEX(data_wkly!BF:BF,MATCH($B263,data_wkly!$C:$C,0),1)=0,"",_xlfn.NUMBERVALUE(INDEX(data_wkly!BF:BF,MATCH($B263,data_wkly!$C:$C,0),1))),"na"))</f>
        <v>209.42</v>
      </c>
      <c r="X263" s="124" t="str">
        <f>IFERROR(IF(INDEX(data_wkly!BK:BK,MATCH($B263,data_wkly!$C:$C,0),1)=0,"",_xlfn.NUMBERVALUE(INDEX(data_wkly!BK:BK,MATCH($B263,data_wkly!$C:$C,0),1))),"na")</f>
        <v/>
      </c>
      <c r="Y263" s="124">
        <f>IF(IFERROR(IF(INDEX(data_wkly!BG:BG,MATCH($B263,data_wkly!$C:$C,0),1)=0,"",_xlfn.NUMBERVALUE(INDEX(data_wkly!BG:BG,MATCH($B263,data_wkly!$C:$C,0),1))),"na")=0,"",IFERROR(IF(INDEX(data_wkly!BG:BG,MATCH($B263,data_wkly!$C:$C,0),1)=0,"",_xlfn.NUMBERVALUE(INDEX(data_wkly!BG:BG,MATCH($B263,data_wkly!$C:$C,0),1))),"na"))</f>
        <v>211.04</v>
      </c>
      <c r="AJ263" s="41">
        <f t="shared" si="12"/>
        <v>1</v>
      </c>
    </row>
    <row r="264" spans="1:36" ht="15.5">
      <c r="A264" s="88">
        <f t="shared" si="11"/>
        <v>2</v>
      </c>
      <c r="B264" s="89">
        <f t="shared" si="13"/>
        <v>45500</v>
      </c>
      <c r="C264" s="122" t="str">
        <f>IF(IFERROR(IF(INDEX(data_wkly!AO:AO,MATCH($B264,data_wkly!$C:$C,0),1)=0,"",_xlfn.NUMBERVALUE(INDEX(data_wkly!AO:AO,MATCH($B264,data_wkly!$C:$C,0),1))),"na")=0,"",IFERROR(IF(INDEX(data_wkly!AO:AO,MATCH($B264,data_wkly!$C:$C,0),1)=0,"",_xlfn.NUMBERVALUE(INDEX(data_wkly!AO:AO,MATCH($B264,data_wkly!$C:$C,0),1))),"na"))</f>
        <v>na</v>
      </c>
      <c r="D264" s="122">
        <f>IF(IFERROR(IF(INDEX(data_wkly!AP:AP,MATCH($B264,data_wkly!$C:$C,0),1)=0,"",_xlfn.NUMBERVALUE(INDEX(data_wkly!AP:AP,MATCH($B264,data_wkly!$C:$C,0),1))),"na")=0,"",IFERROR(IF(INDEX(data_wkly!AP:AP,MATCH($B264,data_wkly!$C:$C,0),1)=0,"",_xlfn.NUMBERVALUE(INDEX(data_wkly!AP:AP,MATCH($B264,data_wkly!$C:$C,0),1))),"na"))</f>
        <v>940</v>
      </c>
      <c r="E264" s="122">
        <f>IF(IFERROR(IF(INDEX(data_wkly!AQ:AQ,MATCH($B264,data_wkly!$C:$C,0),1)=0,"",_xlfn.NUMBERVALUE(INDEX(data_wkly!AQ:AQ,MATCH($B264,data_wkly!$C:$C,0),1))),"na")=0,"",IFERROR(IF(INDEX(data_wkly!AQ:AQ,MATCH($B264,data_wkly!$C:$C,0),1)=0,"",_xlfn.NUMBERVALUE(INDEX(data_wkly!AQ:AQ,MATCH($B264,data_wkly!$C:$C,0),1))),"na"))</f>
        <v>6346</v>
      </c>
      <c r="F264" s="122">
        <f>IF(IFERROR(IF(INDEX(data_wkly!AR:AR,MATCH($B264,data_wkly!$C:$C,0),1)=0,"",_xlfn.NUMBERVALUE(INDEX(data_wkly!AR:AR,MATCH($B264,data_wkly!$C:$C,0),1))),"na")=0,"",IFERROR(IF(INDEX(data_wkly!AR:AR,MATCH($B264,data_wkly!$C:$C,0),1)=0,"",_xlfn.NUMBERVALUE(INDEX(data_wkly!AR:AR,MATCH($B264,data_wkly!$C:$C,0),1))),"na"))</f>
        <v>19686</v>
      </c>
      <c r="G264" s="122">
        <f>IF(IFERROR(IF(INDEX(data_wkly!AS:AS,MATCH($B264,data_wkly!$C:$C,0),1)=0,"",_xlfn.NUMBERVALUE(INDEX(data_wkly!AS:AS,MATCH($B264,data_wkly!$C:$C,0),1))),"na")=0,"",IFERROR(IF(INDEX(data_wkly!AS:AS,MATCH($B264,data_wkly!$C:$C,0),1)=0,"",_xlfn.NUMBERVALUE(INDEX(data_wkly!AS:AS,MATCH($B264,data_wkly!$C:$C,0),1))),"na"))</f>
        <v>20291</v>
      </c>
      <c r="H264" s="122" t="str">
        <f>IFERROR(IF(INDEX(data_wkly!BJ:BJ,MATCH($B264,data_wkly!$C:$C,0),1)=0,"",_xlfn.NUMBERVALUE(INDEX(data_wkly!BJ:BJ,MATCH($B264,data_wkly!$C:$C,0),1))),"na")</f>
        <v/>
      </c>
      <c r="I264" s="122">
        <f>IF(IFERROR(IF(INDEX(data_wkly!AT:AT,MATCH($B264,data_wkly!$C:$C,0),1)=0,"",_xlfn.NUMBERVALUE(INDEX(data_wkly!AT:AT,MATCH($B264,data_wkly!$C:$C,0),1))),"na")=0,"",IFERROR(IF(INDEX(data_wkly!AT:AT,MATCH($B264,data_wkly!$C:$C,0),1)=0,"",_xlfn.NUMBERVALUE(INDEX(data_wkly!AT:AT,MATCH($B264,data_wkly!$C:$C,0),1))),"na"))</f>
        <v>5263</v>
      </c>
      <c r="J264" s="122" t="str">
        <f>IF(IFERROR(IF(INDEX(data_wkly!AU:AU,MATCH($B264,data_wkly!$C:$C,0),1)=0,"",_xlfn.NUMBERVALUE(INDEX(data_wkly!AU:AU,MATCH($B264,data_wkly!$C:$C,0),1))),"na")=0,"",IFERROR(IF(INDEX(data_wkly!AU:AU,MATCH($B264,data_wkly!$C:$C,0),1)=0,"",_xlfn.NUMBERVALUE(INDEX(data_wkly!AU:AU,MATCH($B264,data_wkly!$C:$C,0),1))),"na"))</f>
        <v>na</v>
      </c>
      <c r="K264" s="122">
        <f>IF(IFERROR(IF(INDEX(data_wkly!AV:AV,MATCH($B264,data_wkly!$C:$C,0),1)=0,"",_xlfn.NUMBERVALUE(INDEX(data_wkly!AV:AV,MATCH($B264,data_wkly!$C:$C,0),1))),"na")=0,"",IFERROR(IF(INDEX(data_wkly!AV:AV,MATCH($B264,data_wkly!$C:$C,0),1)=0,"",_xlfn.NUMBERVALUE(INDEX(data_wkly!AV:AV,MATCH($B264,data_wkly!$C:$C,0),1))),"na"))</f>
        <v>56115</v>
      </c>
      <c r="L264" s="122" t="str">
        <f>IFERROR(IF(INDEX(data_wkly!BI:BI,MATCH($B264,data_wkly!$C:$C,0),1)=0,"",_xlfn.NUMBERVALUE(INDEX(data_wkly!BI:BI,MATCH($B264,data_wkly!$C:$C,0),1))),"na")</f>
        <v/>
      </c>
      <c r="M264" s="122">
        <f>IF(IFERROR(IF(INDEX(data_wkly!AW:AW,MATCH($B264,data_wkly!$C:$C,0),1)=0,"",_xlfn.NUMBERVALUE(INDEX(data_wkly!AW:AW,MATCH($B264,data_wkly!$C:$C,0),1))),"na")=0,"",IFERROR(IF(INDEX(data_wkly!AW:AW,MATCH($B264,data_wkly!$C:$C,0),1)=0,"",_xlfn.NUMBERVALUE(INDEX(data_wkly!AW:AW,MATCH($B264,data_wkly!$C:$C,0),1))),"na"))</f>
        <v>51586</v>
      </c>
      <c r="N264" s="123"/>
      <c r="O264" s="124" t="str">
        <f>IF(IFERROR(IF(INDEX(data_wkly!AY:AY,MATCH($B264,data_wkly!$C:$C,0),1)=0,"",_xlfn.NUMBERVALUE(INDEX(data_wkly!AY:AY,MATCH($B264,data_wkly!$C:$C,0),1))),"na")=0,"",IFERROR(IF(INDEX(data_wkly!AY:AY,MATCH($B264,data_wkly!$C:$C,0),1)=0,"",_xlfn.NUMBERVALUE(INDEX(data_wkly!AY:AY,MATCH($B264,data_wkly!$C:$C,0),1))),"na"))</f>
        <v>na</v>
      </c>
      <c r="P264" s="124">
        <f>IF(IFERROR(IF(INDEX(data_wkly!AZ:AZ,MATCH($B264,data_wkly!$C:$C,0),1)=0,"",_xlfn.NUMBERVALUE(INDEX(data_wkly!AZ:AZ,MATCH($B264,data_wkly!$C:$C,0),1))),"na")=0,"",IFERROR(IF(INDEX(data_wkly!AZ:AZ,MATCH($B264,data_wkly!$C:$C,0),1)=0,"",_xlfn.NUMBERVALUE(INDEX(data_wkly!AZ:AZ,MATCH($B264,data_wkly!$C:$C,0),1))),"na"))</f>
        <v>195.32</v>
      </c>
      <c r="Q264" s="124">
        <f>IF(IFERROR(IF(INDEX(data_wkly!BA:BA,MATCH($B264,data_wkly!$C:$C,0),1)=0,"",_xlfn.NUMBERVALUE(INDEX(data_wkly!BA:BA,MATCH($B264,data_wkly!$C:$C,0),1))),"na")=0,"",IFERROR(IF(INDEX(data_wkly!BA:BA,MATCH($B264,data_wkly!$C:$C,0),1)=0,"",_xlfn.NUMBERVALUE(INDEX(data_wkly!BA:BA,MATCH($B264,data_wkly!$C:$C,0),1))),"na"))</f>
        <v>211.09</v>
      </c>
      <c r="R264" s="124">
        <f>IF(IFERROR(IF(INDEX(data_wkly!BB:BB,MATCH($B264,data_wkly!$C:$C,0),1)=0,"",_xlfn.NUMBERVALUE(INDEX(data_wkly!BB:BB,MATCH($B264,data_wkly!$C:$C,0),1))),"na")=0,"",IFERROR(IF(INDEX(data_wkly!BB:BB,MATCH($B264,data_wkly!$C:$C,0),1)=0,"",_xlfn.NUMBERVALUE(INDEX(data_wkly!BB:BB,MATCH($B264,data_wkly!$C:$C,0),1))),"na"))</f>
        <v>212.46</v>
      </c>
      <c r="S264" s="124">
        <f>IF(IFERROR(IF(INDEX(data_wkly!BC:BC,MATCH($B264,data_wkly!$C:$C,0),1)=0,"",_xlfn.NUMBERVALUE(INDEX(data_wkly!BC:BC,MATCH($B264,data_wkly!$C:$C,0),1))),"na")=0,"",IFERROR(IF(INDEX(data_wkly!BC:BC,MATCH($B264,data_wkly!$C:$C,0),1)=0,"",_xlfn.NUMBERVALUE(INDEX(data_wkly!BC:BC,MATCH($B264,data_wkly!$C:$C,0),1))),"na"))</f>
        <v>210.98</v>
      </c>
      <c r="T264" s="124" t="str">
        <f>IFERROR(IF(INDEX(data_wkly!BL:BL,MATCH($B264,data_wkly!$C:$C,0),1)=0,"",_xlfn.NUMBERVALUE(INDEX(data_wkly!BL:BL,MATCH($B264,data_wkly!$C:$C,0),1))),"na")</f>
        <v/>
      </c>
      <c r="U264" s="124">
        <f>IF(IFERROR(IF(INDEX(data_wkly!BD:BD,MATCH($B264,data_wkly!$C:$C,0),1)=0,"",_xlfn.NUMBERVALUE(INDEX(data_wkly!BD:BD,MATCH($B264,data_wkly!$C:$C,0),1))),"na")=0,"",IFERROR(IF(INDEX(data_wkly!BD:BD,MATCH($B264,data_wkly!$C:$C,0),1)=0,"",_xlfn.NUMBERVALUE(INDEX(data_wkly!BD:BD,MATCH($B264,data_wkly!$C:$C,0),1))),"na"))</f>
        <v>208.57</v>
      </c>
      <c r="V264" s="124" t="str">
        <f>IF(IFERROR(IF(INDEX(data_wkly!BE:BE,MATCH($B264,data_wkly!$C:$C,0),1)=0,"",_xlfn.NUMBERVALUE(INDEX(data_wkly!BE:BE,MATCH($B264,data_wkly!$C:$C,0),1))),"na")=0,"",IFERROR(IF(INDEX(data_wkly!BE:BE,MATCH($B264,data_wkly!$C:$C,0),1)=0,"",_xlfn.NUMBERVALUE(INDEX(data_wkly!BE:BE,MATCH($B264,data_wkly!$C:$C,0),1))),"na"))</f>
        <v>na</v>
      </c>
      <c r="W264" s="124">
        <f>IF(IFERROR(IF(INDEX(data_wkly!BF:BF,MATCH($B264,data_wkly!$C:$C,0),1)=0,"",_xlfn.NUMBERVALUE(INDEX(data_wkly!BF:BF,MATCH($B264,data_wkly!$C:$C,0),1))),"na")=0,"",IFERROR(IF(INDEX(data_wkly!BF:BF,MATCH($B264,data_wkly!$C:$C,0),1)=0,"",_xlfn.NUMBERVALUE(INDEX(data_wkly!BF:BF,MATCH($B264,data_wkly!$C:$C,0),1))),"na"))</f>
        <v>209.54</v>
      </c>
      <c r="X264" s="124" t="str">
        <f>IFERROR(IF(INDEX(data_wkly!BK:BK,MATCH($B264,data_wkly!$C:$C,0),1)=0,"",_xlfn.NUMBERVALUE(INDEX(data_wkly!BK:BK,MATCH($B264,data_wkly!$C:$C,0),1))),"na")</f>
        <v/>
      </c>
      <c r="Y264" s="124">
        <f>IF(IFERROR(IF(INDEX(data_wkly!BG:BG,MATCH($B264,data_wkly!$C:$C,0),1)=0,"",_xlfn.NUMBERVALUE(INDEX(data_wkly!BG:BG,MATCH($B264,data_wkly!$C:$C,0),1))),"na")=0,"",IFERROR(IF(INDEX(data_wkly!BG:BG,MATCH($B264,data_wkly!$C:$C,0),1)=0,"",_xlfn.NUMBERVALUE(INDEX(data_wkly!BG:BG,MATCH($B264,data_wkly!$C:$C,0),1))),"na"))</f>
        <v>211.31</v>
      </c>
      <c r="AJ264" s="41">
        <f t="shared" si="12"/>
        <v>2</v>
      </c>
    </row>
    <row r="265" spans="1:36" ht="15.5">
      <c r="A265" s="88">
        <f t="shared" si="11"/>
        <v>1</v>
      </c>
      <c r="B265" s="89">
        <f t="shared" si="13"/>
        <v>45507</v>
      </c>
      <c r="C265" s="122" t="str">
        <f>IF(IFERROR(IF(INDEX(data_wkly!AO:AO,MATCH($B265,data_wkly!$C:$C,0),1)=0,"",_xlfn.NUMBERVALUE(INDEX(data_wkly!AO:AO,MATCH($B265,data_wkly!$C:$C,0),1))),"na")=0,"",IFERROR(IF(INDEX(data_wkly!AO:AO,MATCH($B265,data_wkly!$C:$C,0),1)=0,"",_xlfn.NUMBERVALUE(INDEX(data_wkly!AO:AO,MATCH($B265,data_wkly!$C:$C,0),1))),"na"))</f>
        <v>na</v>
      </c>
      <c r="D265" s="122">
        <f>IF(IFERROR(IF(INDEX(data_wkly!AP:AP,MATCH($B265,data_wkly!$C:$C,0),1)=0,"",_xlfn.NUMBERVALUE(INDEX(data_wkly!AP:AP,MATCH($B265,data_wkly!$C:$C,0),1))),"na")=0,"",IFERROR(IF(INDEX(data_wkly!AP:AP,MATCH($B265,data_wkly!$C:$C,0),1)=0,"",_xlfn.NUMBERVALUE(INDEX(data_wkly!AP:AP,MATCH($B265,data_wkly!$C:$C,0),1))),"na"))</f>
        <v>917</v>
      </c>
      <c r="E265" s="122">
        <f>IF(IFERROR(IF(INDEX(data_wkly!AQ:AQ,MATCH($B265,data_wkly!$C:$C,0),1)=0,"",_xlfn.NUMBERVALUE(INDEX(data_wkly!AQ:AQ,MATCH($B265,data_wkly!$C:$C,0),1))),"na")=0,"",IFERROR(IF(INDEX(data_wkly!AQ:AQ,MATCH($B265,data_wkly!$C:$C,0),1)=0,"",_xlfn.NUMBERVALUE(INDEX(data_wkly!AQ:AQ,MATCH($B265,data_wkly!$C:$C,0),1))),"na"))</f>
        <v>6574</v>
      </c>
      <c r="F265" s="122">
        <f>IF(IFERROR(IF(INDEX(data_wkly!AR:AR,MATCH($B265,data_wkly!$C:$C,0),1)=0,"",_xlfn.NUMBERVALUE(INDEX(data_wkly!AR:AR,MATCH($B265,data_wkly!$C:$C,0),1))),"na")=0,"",IFERROR(IF(INDEX(data_wkly!AR:AR,MATCH($B265,data_wkly!$C:$C,0),1)=0,"",_xlfn.NUMBERVALUE(INDEX(data_wkly!AR:AR,MATCH($B265,data_wkly!$C:$C,0),1))),"na"))</f>
        <v>19212</v>
      </c>
      <c r="G265" s="122">
        <f>IF(IFERROR(IF(INDEX(data_wkly!AS:AS,MATCH($B265,data_wkly!$C:$C,0),1)=0,"",_xlfn.NUMBERVALUE(INDEX(data_wkly!AS:AS,MATCH($B265,data_wkly!$C:$C,0),1))),"na")=0,"",IFERROR(IF(INDEX(data_wkly!AS:AS,MATCH($B265,data_wkly!$C:$C,0),1)=0,"",_xlfn.NUMBERVALUE(INDEX(data_wkly!AS:AS,MATCH($B265,data_wkly!$C:$C,0),1))),"na"))</f>
        <v>19573</v>
      </c>
      <c r="H265" s="122" t="str">
        <f>IFERROR(IF(INDEX(data_wkly!BJ:BJ,MATCH($B265,data_wkly!$C:$C,0),1)=0,"",_xlfn.NUMBERVALUE(INDEX(data_wkly!BJ:BJ,MATCH($B265,data_wkly!$C:$C,0),1))),"na")</f>
        <v/>
      </c>
      <c r="I265" s="122">
        <f>IF(IFERROR(IF(INDEX(data_wkly!AT:AT,MATCH($B265,data_wkly!$C:$C,0),1)=0,"",_xlfn.NUMBERVALUE(INDEX(data_wkly!AT:AT,MATCH($B265,data_wkly!$C:$C,0),1))),"na")=0,"",IFERROR(IF(INDEX(data_wkly!AT:AT,MATCH($B265,data_wkly!$C:$C,0),1)=0,"",_xlfn.NUMBERVALUE(INDEX(data_wkly!AT:AT,MATCH($B265,data_wkly!$C:$C,0),1))),"na"))</f>
        <v>5044</v>
      </c>
      <c r="J265" s="122" t="str">
        <f>IF(IFERROR(IF(INDEX(data_wkly!AU:AU,MATCH($B265,data_wkly!$C:$C,0),1)=0,"",_xlfn.NUMBERVALUE(INDEX(data_wkly!AU:AU,MATCH($B265,data_wkly!$C:$C,0),1))),"na")=0,"",IFERROR(IF(INDEX(data_wkly!AU:AU,MATCH($B265,data_wkly!$C:$C,0),1)=0,"",_xlfn.NUMBERVALUE(INDEX(data_wkly!AU:AU,MATCH($B265,data_wkly!$C:$C,0),1))),"na"))</f>
        <v>na</v>
      </c>
      <c r="K265" s="122">
        <f>IF(IFERROR(IF(INDEX(data_wkly!AV:AV,MATCH($B265,data_wkly!$C:$C,0),1)=0,"",_xlfn.NUMBERVALUE(INDEX(data_wkly!AV:AV,MATCH($B265,data_wkly!$C:$C,0),1))),"na")=0,"",IFERROR(IF(INDEX(data_wkly!AV:AV,MATCH($B265,data_wkly!$C:$C,0),1)=0,"",_xlfn.NUMBERVALUE(INDEX(data_wkly!AV:AV,MATCH($B265,data_wkly!$C:$C,0),1))),"na"))</f>
        <v>55108</v>
      </c>
      <c r="L265" s="122" t="str">
        <f>IFERROR(IF(INDEX(data_wkly!BI:BI,MATCH($B265,data_wkly!$C:$C,0),1)=0,"",_xlfn.NUMBERVALUE(INDEX(data_wkly!BI:BI,MATCH($B265,data_wkly!$C:$C,0),1))),"na")</f>
        <v/>
      </c>
      <c r="M265" s="122">
        <f>IF(IFERROR(IF(INDEX(data_wkly!AW:AW,MATCH($B265,data_wkly!$C:$C,0),1)=0,"",_xlfn.NUMBERVALUE(INDEX(data_wkly!AW:AW,MATCH($B265,data_wkly!$C:$C,0),1))),"na")=0,"",IFERROR(IF(INDEX(data_wkly!AW:AW,MATCH($B265,data_wkly!$C:$C,0),1)=0,"",_xlfn.NUMBERVALUE(INDEX(data_wkly!AW:AW,MATCH($B265,data_wkly!$C:$C,0),1))),"na"))</f>
        <v>50403</v>
      </c>
      <c r="N265" s="123"/>
      <c r="O265" s="124" t="str">
        <f>IF(IFERROR(IF(INDEX(data_wkly!AY:AY,MATCH($B265,data_wkly!$C:$C,0),1)=0,"",_xlfn.NUMBERVALUE(INDEX(data_wkly!AY:AY,MATCH($B265,data_wkly!$C:$C,0),1))),"na")=0,"",IFERROR(IF(INDEX(data_wkly!AY:AY,MATCH($B265,data_wkly!$C:$C,0),1)=0,"",_xlfn.NUMBERVALUE(INDEX(data_wkly!AY:AY,MATCH($B265,data_wkly!$C:$C,0),1))),"na"))</f>
        <v>na</v>
      </c>
      <c r="P265" s="124">
        <f>IF(IFERROR(IF(INDEX(data_wkly!AZ:AZ,MATCH($B265,data_wkly!$C:$C,0),1)=0,"",_xlfn.NUMBERVALUE(INDEX(data_wkly!AZ:AZ,MATCH($B265,data_wkly!$C:$C,0),1))),"na")=0,"",IFERROR(IF(INDEX(data_wkly!AZ:AZ,MATCH($B265,data_wkly!$C:$C,0),1)=0,"",_xlfn.NUMBERVALUE(INDEX(data_wkly!AZ:AZ,MATCH($B265,data_wkly!$C:$C,0),1))),"na"))</f>
        <v>197</v>
      </c>
      <c r="Q265" s="124">
        <f>IF(IFERROR(IF(INDEX(data_wkly!BA:BA,MATCH($B265,data_wkly!$C:$C,0),1)=0,"",_xlfn.NUMBERVALUE(INDEX(data_wkly!BA:BA,MATCH($B265,data_wkly!$C:$C,0),1))),"na")=0,"",IFERROR(IF(INDEX(data_wkly!BA:BA,MATCH($B265,data_wkly!$C:$C,0),1)=0,"",_xlfn.NUMBERVALUE(INDEX(data_wkly!BA:BA,MATCH($B265,data_wkly!$C:$C,0),1))),"na"))</f>
        <v>210.91</v>
      </c>
      <c r="R265" s="124">
        <f>IF(IFERROR(IF(INDEX(data_wkly!BB:BB,MATCH($B265,data_wkly!$C:$C,0),1)=0,"",_xlfn.NUMBERVALUE(INDEX(data_wkly!BB:BB,MATCH($B265,data_wkly!$C:$C,0),1))),"na")=0,"",IFERROR(IF(INDEX(data_wkly!BB:BB,MATCH($B265,data_wkly!$C:$C,0),1)=0,"",_xlfn.NUMBERVALUE(INDEX(data_wkly!BB:BB,MATCH($B265,data_wkly!$C:$C,0),1))),"na"))</f>
        <v>212.22</v>
      </c>
      <c r="S265" s="124">
        <f>IF(IFERROR(IF(INDEX(data_wkly!BC:BC,MATCH($B265,data_wkly!$C:$C,0),1)=0,"",_xlfn.NUMBERVALUE(INDEX(data_wkly!BC:BC,MATCH($B265,data_wkly!$C:$C,0),1))),"na")=0,"",IFERROR(IF(INDEX(data_wkly!BC:BC,MATCH($B265,data_wkly!$C:$C,0),1)=0,"",_xlfn.NUMBERVALUE(INDEX(data_wkly!BC:BC,MATCH($B265,data_wkly!$C:$C,0),1))),"na"))</f>
        <v>210.6</v>
      </c>
      <c r="T265" s="124" t="str">
        <f>IFERROR(IF(INDEX(data_wkly!BL:BL,MATCH($B265,data_wkly!$C:$C,0),1)=0,"",_xlfn.NUMBERVALUE(INDEX(data_wkly!BL:BL,MATCH($B265,data_wkly!$C:$C,0),1))),"na")</f>
        <v/>
      </c>
      <c r="U265" s="124">
        <f>IF(IFERROR(IF(INDEX(data_wkly!BD:BD,MATCH($B265,data_wkly!$C:$C,0),1)=0,"",_xlfn.NUMBERVALUE(INDEX(data_wkly!BD:BD,MATCH($B265,data_wkly!$C:$C,0),1))),"na")=0,"",IFERROR(IF(INDEX(data_wkly!BD:BD,MATCH($B265,data_wkly!$C:$C,0),1)=0,"",_xlfn.NUMBERVALUE(INDEX(data_wkly!BD:BD,MATCH($B265,data_wkly!$C:$C,0),1))),"na"))</f>
        <v>208.53</v>
      </c>
      <c r="V265" s="124" t="str">
        <f>IF(IFERROR(IF(INDEX(data_wkly!BE:BE,MATCH($B265,data_wkly!$C:$C,0),1)=0,"",_xlfn.NUMBERVALUE(INDEX(data_wkly!BE:BE,MATCH($B265,data_wkly!$C:$C,0),1))),"na")=0,"",IFERROR(IF(INDEX(data_wkly!BE:BE,MATCH($B265,data_wkly!$C:$C,0),1)=0,"",_xlfn.NUMBERVALUE(INDEX(data_wkly!BE:BE,MATCH($B265,data_wkly!$C:$C,0),1))),"na"))</f>
        <v>na</v>
      </c>
      <c r="W265" s="124">
        <f>IF(IFERROR(IF(INDEX(data_wkly!BF:BF,MATCH($B265,data_wkly!$C:$C,0),1)=0,"",_xlfn.NUMBERVALUE(INDEX(data_wkly!BF:BF,MATCH($B265,data_wkly!$C:$C,0),1))),"na")=0,"",IFERROR(IF(INDEX(data_wkly!BF:BF,MATCH($B265,data_wkly!$C:$C,0),1)=0,"",_xlfn.NUMBERVALUE(INDEX(data_wkly!BF:BF,MATCH($B265,data_wkly!$C:$C,0),1))),"na"))</f>
        <v>209.54</v>
      </c>
      <c r="X265" s="124" t="str">
        <f>IFERROR(IF(INDEX(data_wkly!BK:BK,MATCH($B265,data_wkly!$C:$C,0),1)=0,"",_xlfn.NUMBERVALUE(INDEX(data_wkly!BK:BK,MATCH($B265,data_wkly!$C:$C,0),1))),"na")</f>
        <v/>
      </c>
      <c r="Y265" s="124">
        <f>IF(IFERROR(IF(INDEX(data_wkly!BG:BG,MATCH($B265,data_wkly!$C:$C,0),1)=0,"",_xlfn.NUMBERVALUE(INDEX(data_wkly!BG:BG,MATCH($B265,data_wkly!$C:$C,0),1))),"na")=0,"",IFERROR(IF(INDEX(data_wkly!BG:BG,MATCH($B265,data_wkly!$C:$C,0),1)=0,"",_xlfn.NUMBERVALUE(INDEX(data_wkly!BG:BG,MATCH($B265,data_wkly!$C:$C,0),1))),"na"))</f>
        <v>211.05</v>
      </c>
      <c r="AJ265" s="41">
        <f t="shared" si="12"/>
        <v>1</v>
      </c>
    </row>
    <row r="266" spans="1:36" ht="15.5">
      <c r="A266" s="88">
        <f t="shared" si="11"/>
        <v>2</v>
      </c>
      <c r="B266" s="89">
        <f t="shared" si="13"/>
        <v>45514</v>
      </c>
      <c r="C266" s="122" t="str">
        <f>IF(IFERROR(IF(INDEX(data_wkly!AO:AO,MATCH($B266,data_wkly!$C:$C,0),1)=0,"",_xlfn.NUMBERVALUE(INDEX(data_wkly!AO:AO,MATCH($B266,data_wkly!$C:$C,0),1))),"na")=0,"",IFERROR(IF(INDEX(data_wkly!AO:AO,MATCH($B266,data_wkly!$C:$C,0),1)=0,"",_xlfn.NUMBERVALUE(INDEX(data_wkly!AO:AO,MATCH($B266,data_wkly!$C:$C,0),1))),"na"))</f>
        <v>na</v>
      </c>
      <c r="D266" s="122">
        <f>IF(IFERROR(IF(INDEX(data_wkly!AP:AP,MATCH($B266,data_wkly!$C:$C,0),1)=0,"",_xlfn.NUMBERVALUE(INDEX(data_wkly!AP:AP,MATCH($B266,data_wkly!$C:$C,0),1))),"na")=0,"",IFERROR(IF(INDEX(data_wkly!AP:AP,MATCH($B266,data_wkly!$C:$C,0),1)=0,"",_xlfn.NUMBERVALUE(INDEX(data_wkly!AP:AP,MATCH($B266,data_wkly!$C:$C,0),1))),"na"))</f>
        <v>958</v>
      </c>
      <c r="E266" s="122">
        <f>IF(IFERROR(IF(INDEX(data_wkly!AQ:AQ,MATCH($B266,data_wkly!$C:$C,0),1)=0,"",_xlfn.NUMBERVALUE(INDEX(data_wkly!AQ:AQ,MATCH($B266,data_wkly!$C:$C,0),1))),"na")=0,"",IFERROR(IF(INDEX(data_wkly!AQ:AQ,MATCH($B266,data_wkly!$C:$C,0),1)=0,"",_xlfn.NUMBERVALUE(INDEX(data_wkly!AQ:AQ,MATCH($B266,data_wkly!$C:$C,0),1))),"na"))</f>
        <v>6372</v>
      </c>
      <c r="F266" s="122">
        <f>IF(IFERROR(IF(INDEX(data_wkly!AR:AR,MATCH($B266,data_wkly!$C:$C,0),1)=0,"",_xlfn.NUMBERVALUE(INDEX(data_wkly!AR:AR,MATCH($B266,data_wkly!$C:$C,0),1))),"na")=0,"",IFERROR(IF(INDEX(data_wkly!AR:AR,MATCH($B266,data_wkly!$C:$C,0),1)=0,"",_xlfn.NUMBERVALUE(INDEX(data_wkly!AR:AR,MATCH($B266,data_wkly!$C:$C,0),1))),"na"))</f>
        <v>19621</v>
      </c>
      <c r="G266" s="122">
        <f>IF(IFERROR(IF(INDEX(data_wkly!AS:AS,MATCH($B266,data_wkly!$C:$C,0),1)=0,"",_xlfn.NUMBERVALUE(INDEX(data_wkly!AS:AS,MATCH($B266,data_wkly!$C:$C,0),1))),"na")=0,"",IFERROR(IF(INDEX(data_wkly!AS:AS,MATCH($B266,data_wkly!$C:$C,0),1)=0,"",_xlfn.NUMBERVALUE(INDEX(data_wkly!AS:AS,MATCH($B266,data_wkly!$C:$C,0),1))),"na"))</f>
        <v>20475</v>
      </c>
      <c r="H266" s="122" t="str">
        <f>IFERROR(IF(INDEX(data_wkly!BJ:BJ,MATCH($B266,data_wkly!$C:$C,0),1)=0,"",_xlfn.NUMBERVALUE(INDEX(data_wkly!BJ:BJ,MATCH($B266,data_wkly!$C:$C,0),1))),"na")</f>
        <v/>
      </c>
      <c r="I266" s="122">
        <f>IF(IFERROR(IF(INDEX(data_wkly!AT:AT,MATCH($B266,data_wkly!$C:$C,0),1)=0,"",_xlfn.NUMBERVALUE(INDEX(data_wkly!AT:AT,MATCH($B266,data_wkly!$C:$C,0),1))),"na")=0,"",IFERROR(IF(INDEX(data_wkly!AT:AT,MATCH($B266,data_wkly!$C:$C,0),1)=0,"",_xlfn.NUMBERVALUE(INDEX(data_wkly!AT:AT,MATCH($B266,data_wkly!$C:$C,0),1))),"na"))</f>
        <v>4833</v>
      </c>
      <c r="J266" s="122" t="str">
        <f>IF(IFERROR(IF(INDEX(data_wkly!AU:AU,MATCH($B266,data_wkly!$C:$C,0),1)=0,"",_xlfn.NUMBERVALUE(INDEX(data_wkly!AU:AU,MATCH($B266,data_wkly!$C:$C,0),1))),"na")=0,"",IFERROR(IF(INDEX(data_wkly!AU:AU,MATCH($B266,data_wkly!$C:$C,0),1)=0,"",_xlfn.NUMBERVALUE(INDEX(data_wkly!AU:AU,MATCH($B266,data_wkly!$C:$C,0),1))),"na"))</f>
        <v>na</v>
      </c>
      <c r="K266" s="122">
        <f>IF(IFERROR(IF(INDEX(data_wkly!AV:AV,MATCH($B266,data_wkly!$C:$C,0),1)=0,"",_xlfn.NUMBERVALUE(INDEX(data_wkly!AV:AV,MATCH($B266,data_wkly!$C:$C,0),1))),"na")=0,"",IFERROR(IF(INDEX(data_wkly!AV:AV,MATCH($B266,data_wkly!$C:$C,0),1)=0,"",_xlfn.NUMBERVALUE(INDEX(data_wkly!AV:AV,MATCH($B266,data_wkly!$C:$C,0),1))),"na"))</f>
        <v>55415</v>
      </c>
      <c r="L266" s="122" t="str">
        <f>IFERROR(IF(INDEX(data_wkly!BI:BI,MATCH($B266,data_wkly!$C:$C,0),1)=0,"",_xlfn.NUMBERVALUE(INDEX(data_wkly!BI:BI,MATCH($B266,data_wkly!$C:$C,0),1))),"na")</f>
        <v/>
      </c>
      <c r="M266" s="122">
        <f>IF(IFERROR(IF(INDEX(data_wkly!AW:AW,MATCH($B266,data_wkly!$C:$C,0),1)=0,"",_xlfn.NUMBERVALUE(INDEX(data_wkly!AW:AW,MATCH($B266,data_wkly!$C:$C,0),1))),"na")=0,"",IFERROR(IF(INDEX(data_wkly!AW:AW,MATCH($B266,data_wkly!$C:$C,0),1)=0,"",_xlfn.NUMBERVALUE(INDEX(data_wkly!AW:AW,MATCH($B266,data_wkly!$C:$C,0),1))),"na"))</f>
        <v>51301</v>
      </c>
      <c r="N266" s="123"/>
      <c r="O266" s="124" t="str">
        <f>IF(IFERROR(IF(INDEX(data_wkly!AY:AY,MATCH($B266,data_wkly!$C:$C,0),1)=0,"",_xlfn.NUMBERVALUE(INDEX(data_wkly!AY:AY,MATCH($B266,data_wkly!$C:$C,0),1))),"na")=0,"",IFERROR(IF(INDEX(data_wkly!AY:AY,MATCH($B266,data_wkly!$C:$C,0),1)=0,"",_xlfn.NUMBERVALUE(INDEX(data_wkly!AY:AY,MATCH($B266,data_wkly!$C:$C,0),1))),"na"))</f>
        <v>na</v>
      </c>
      <c r="P266" s="124">
        <f>IF(IFERROR(IF(INDEX(data_wkly!AZ:AZ,MATCH($B266,data_wkly!$C:$C,0),1)=0,"",_xlfn.NUMBERVALUE(INDEX(data_wkly!AZ:AZ,MATCH($B266,data_wkly!$C:$C,0),1))),"na")=0,"",IFERROR(IF(INDEX(data_wkly!AZ:AZ,MATCH($B266,data_wkly!$C:$C,0),1)=0,"",_xlfn.NUMBERVALUE(INDEX(data_wkly!AZ:AZ,MATCH($B266,data_wkly!$C:$C,0),1))),"na"))</f>
        <v>199.62</v>
      </c>
      <c r="Q266" s="124">
        <f>IF(IFERROR(IF(INDEX(data_wkly!BA:BA,MATCH($B266,data_wkly!$C:$C,0),1)=0,"",_xlfn.NUMBERVALUE(INDEX(data_wkly!BA:BA,MATCH($B266,data_wkly!$C:$C,0),1))),"na")=0,"",IFERROR(IF(INDEX(data_wkly!BA:BA,MATCH($B266,data_wkly!$C:$C,0),1)=0,"",_xlfn.NUMBERVALUE(INDEX(data_wkly!BA:BA,MATCH($B266,data_wkly!$C:$C,0),1))),"na"))</f>
        <v>211.51</v>
      </c>
      <c r="R266" s="124">
        <f>IF(IFERROR(IF(INDEX(data_wkly!BB:BB,MATCH($B266,data_wkly!$C:$C,0),1)=0,"",_xlfn.NUMBERVALUE(INDEX(data_wkly!BB:BB,MATCH($B266,data_wkly!$C:$C,0),1))),"na")=0,"",IFERROR(IF(INDEX(data_wkly!BB:BB,MATCH($B266,data_wkly!$C:$C,0),1)=0,"",_xlfn.NUMBERVALUE(INDEX(data_wkly!BB:BB,MATCH($B266,data_wkly!$C:$C,0),1))),"na"))</f>
        <v>212.11</v>
      </c>
      <c r="S266" s="124">
        <f>IF(IFERROR(IF(INDEX(data_wkly!BC:BC,MATCH($B266,data_wkly!$C:$C,0),1)=0,"",_xlfn.NUMBERVALUE(INDEX(data_wkly!BC:BC,MATCH($B266,data_wkly!$C:$C,0),1))),"na")=0,"",IFERROR(IF(INDEX(data_wkly!BC:BC,MATCH($B266,data_wkly!$C:$C,0),1)=0,"",_xlfn.NUMBERVALUE(INDEX(data_wkly!BC:BC,MATCH($B266,data_wkly!$C:$C,0),1))),"na"))</f>
        <v>210.69</v>
      </c>
      <c r="T266" s="124" t="str">
        <f>IFERROR(IF(INDEX(data_wkly!BL:BL,MATCH($B266,data_wkly!$C:$C,0),1)=0,"",_xlfn.NUMBERVALUE(INDEX(data_wkly!BL:BL,MATCH($B266,data_wkly!$C:$C,0),1))),"na")</f>
        <v/>
      </c>
      <c r="U266" s="124">
        <f>IF(IFERROR(IF(INDEX(data_wkly!BD:BD,MATCH($B266,data_wkly!$C:$C,0),1)=0,"",_xlfn.NUMBERVALUE(INDEX(data_wkly!BD:BD,MATCH($B266,data_wkly!$C:$C,0),1))),"na")=0,"",IFERROR(IF(INDEX(data_wkly!BD:BD,MATCH($B266,data_wkly!$C:$C,0),1)=0,"",_xlfn.NUMBERVALUE(INDEX(data_wkly!BD:BD,MATCH($B266,data_wkly!$C:$C,0),1))),"na"))</f>
        <v>208.52</v>
      </c>
      <c r="V266" s="124" t="str">
        <f>IF(IFERROR(IF(INDEX(data_wkly!BE:BE,MATCH($B266,data_wkly!$C:$C,0),1)=0,"",_xlfn.NUMBERVALUE(INDEX(data_wkly!BE:BE,MATCH($B266,data_wkly!$C:$C,0),1))),"na")=0,"",IFERROR(IF(INDEX(data_wkly!BE:BE,MATCH($B266,data_wkly!$C:$C,0),1)=0,"",_xlfn.NUMBERVALUE(INDEX(data_wkly!BE:BE,MATCH($B266,data_wkly!$C:$C,0),1))),"na"))</f>
        <v>na</v>
      </c>
      <c r="W266" s="124">
        <f>IF(IFERROR(IF(INDEX(data_wkly!BF:BF,MATCH($B266,data_wkly!$C:$C,0),1)=0,"",_xlfn.NUMBERVALUE(INDEX(data_wkly!BF:BF,MATCH($B266,data_wkly!$C:$C,0),1))),"na")=0,"",IFERROR(IF(INDEX(data_wkly!BF:BF,MATCH($B266,data_wkly!$C:$C,0),1)=0,"",_xlfn.NUMBERVALUE(INDEX(data_wkly!BF:BF,MATCH($B266,data_wkly!$C:$C,0),1))),"na"))</f>
        <v>209.78</v>
      </c>
      <c r="X266" s="124" t="str">
        <f>IFERROR(IF(INDEX(data_wkly!BK:BK,MATCH($B266,data_wkly!$C:$C,0),1)=0,"",_xlfn.NUMBERVALUE(INDEX(data_wkly!BK:BK,MATCH($B266,data_wkly!$C:$C,0),1))),"na")</f>
        <v/>
      </c>
      <c r="Y266" s="124">
        <f>IF(IFERROR(IF(INDEX(data_wkly!BG:BG,MATCH($B266,data_wkly!$C:$C,0),1)=0,"",_xlfn.NUMBERVALUE(INDEX(data_wkly!BG:BG,MATCH($B266,data_wkly!$C:$C,0),1))),"na")=0,"",IFERROR(IF(INDEX(data_wkly!BG:BG,MATCH($B266,data_wkly!$C:$C,0),1)=0,"",_xlfn.NUMBERVALUE(INDEX(data_wkly!BG:BG,MATCH($B266,data_wkly!$C:$C,0),1))),"na"))</f>
        <v>211.13</v>
      </c>
      <c r="AJ266" s="41">
        <f t="shared" si="12"/>
        <v>2</v>
      </c>
    </row>
    <row r="267" spans="1:36" ht="15.5">
      <c r="A267" s="88">
        <f t="shared" si="11"/>
        <v>1</v>
      </c>
      <c r="B267" s="89">
        <f t="shared" si="13"/>
        <v>45521</v>
      </c>
      <c r="C267" s="122">
        <f>IF(IFERROR(IF(INDEX(data_wkly!AO:AO,MATCH($B267,data_wkly!$C:$C,0),1)=0,"",_xlfn.NUMBERVALUE(INDEX(data_wkly!AO:AO,MATCH($B267,data_wkly!$C:$C,0),1))),"na")=0,"",IFERROR(IF(INDEX(data_wkly!AO:AO,MATCH($B267,data_wkly!$C:$C,0),1)=0,"",_xlfn.NUMBERVALUE(INDEX(data_wkly!AO:AO,MATCH($B267,data_wkly!$C:$C,0),1))),"na"))</f>
        <v>322</v>
      </c>
      <c r="D267" s="122">
        <f>IF(IFERROR(IF(INDEX(data_wkly!AP:AP,MATCH($B267,data_wkly!$C:$C,0),1)=0,"",_xlfn.NUMBERVALUE(INDEX(data_wkly!AP:AP,MATCH($B267,data_wkly!$C:$C,0),1))),"na")=0,"",IFERROR(IF(INDEX(data_wkly!AP:AP,MATCH($B267,data_wkly!$C:$C,0),1)=0,"",_xlfn.NUMBERVALUE(INDEX(data_wkly!AP:AP,MATCH($B267,data_wkly!$C:$C,0),1))),"na"))</f>
        <v>1280</v>
      </c>
      <c r="E267" s="122">
        <f>IF(IFERROR(IF(INDEX(data_wkly!AQ:AQ,MATCH($B267,data_wkly!$C:$C,0),1)=0,"",_xlfn.NUMBERVALUE(INDEX(data_wkly!AQ:AQ,MATCH($B267,data_wkly!$C:$C,0),1))),"na")=0,"",IFERROR(IF(INDEX(data_wkly!AQ:AQ,MATCH($B267,data_wkly!$C:$C,0),1)=0,"",_xlfn.NUMBERVALUE(INDEX(data_wkly!AQ:AQ,MATCH($B267,data_wkly!$C:$C,0),1))),"na"))</f>
        <v>7317</v>
      </c>
      <c r="F267" s="122">
        <f>IF(IFERROR(IF(INDEX(data_wkly!AR:AR,MATCH($B267,data_wkly!$C:$C,0),1)=0,"",_xlfn.NUMBERVALUE(INDEX(data_wkly!AR:AR,MATCH($B267,data_wkly!$C:$C,0),1))),"na")=0,"",IFERROR(IF(INDEX(data_wkly!AR:AR,MATCH($B267,data_wkly!$C:$C,0),1)=0,"",_xlfn.NUMBERVALUE(INDEX(data_wkly!AR:AR,MATCH($B267,data_wkly!$C:$C,0),1))),"na"))</f>
        <v>20926</v>
      </c>
      <c r="G267" s="122">
        <f>IF(IFERROR(IF(INDEX(data_wkly!AS:AS,MATCH($B267,data_wkly!$C:$C,0),1)=0,"",_xlfn.NUMBERVALUE(INDEX(data_wkly!AS:AS,MATCH($B267,data_wkly!$C:$C,0),1))),"na")=0,"",IFERROR(IF(INDEX(data_wkly!AS:AS,MATCH($B267,data_wkly!$C:$C,0),1)=0,"",_xlfn.NUMBERVALUE(INDEX(data_wkly!AS:AS,MATCH($B267,data_wkly!$C:$C,0),1))),"na"))</f>
        <v>21309</v>
      </c>
      <c r="H267" s="122" t="str">
        <f>IFERROR(IF(INDEX(data_wkly!BJ:BJ,MATCH($B267,data_wkly!$C:$C,0),1)=0,"",_xlfn.NUMBERVALUE(INDEX(data_wkly!BJ:BJ,MATCH($B267,data_wkly!$C:$C,0),1))),"na")</f>
        <v/>
      </c>
      <c r="I267" s="122">
        <f>IF(IFERROR(IF(INDEX(data_wkly!AT:AT,MATCH($B267,data_wkly!$C:$C,0),1)=0,"",_xlfn.NUMBERVALUE(INDEX(data_wkly!AT:AT,MATCH($B267,data_wkly!$C:$C,0),1))),"na")=0,"",IFERROR(IF(INDEX(data_wkly!AT:AT,MATCH($B267,data_wkly!$C:$C,0),1)=0,"",_xlfn.NUMBERVALUE(INDEX(data_wkly!AT:AT,MATCH($B267,data_wkly!$C:$C,0),1))),"na"))</f>
        <v>5094</v>
      </c>
      <c r="J267" s="122">
        <f>IF(IFERROR(IF(INDEX(data_wkly!AU:AU,MATCH($B267,data_wkly!$C:$C,0),1)=0,"",_xlfn.NUMBERVALUE(INDEX(data_wkly!AU:AU,MATCH($B267,data_wkly!$C:$C,0),1))),"na")=0,"",IFERROR(IF(INDEX(data_wkly!AU:AU,MATCH($B267,data_wkly!$C:$C,0),1)=0,"",_xlfn.NUMBERVALUE(INDEX(data_wkly!AU:AU,MATCH($B267,data_wkly!$C:$C,0),1))),"na"))</f>
        <v>3189</v>
      </c>
      <c r="K267" s="122">
        <f>IF(IFERROR(IF(INDEX(data_wkly!AV:AV,MATCH($B267,data_wkly!$C:$C,0),1)=0,"",_xlfn.NUMBERVALUE(INDEX(data_wkly!AV:AV,MATCH($B267,data_wkly!$C:$C,0),1))),"na")=0,"",IFERROR(IF(INDEX(data_wkly!AV:AV,MATCH($B267,data_wkly!$C:$C,0),1)=0,"",_xlfn.NUMBERVALUE(INDEX(data_wkly!AV:AV,MATCH($B267,data_wkly!$C:$C,0),1))),"na"))</f>
        <v>59437</v>
      </c>
      <c r="L267" s="122" t="str">
        <f>IFERROR(IF(INDEX(data_wkly!BI:BI,MATCH($B267,data_wkly!$C:$C,0),1)=0,"",_xlfn.NUMBERVALUE(INDEX(data_wkly!BI:BI,MATCH($B267,data_wkly!$C:$C,0),1))),"na")</f>
        <v/>
      </c>
      <c r="M267" s="122">
        <f>IF(IFERROR(IF(INDEX(data_wkly!AW:AW,MATCH($B267,data_wkly!$C:$C,0),1)=0,"",_xlfn.NUMBERVALUE(INDEX(data_wkly!AW:AW,MATCH($B267,data_wkly!$C:$C,0),1))),"na")=0,"",IFERROR(IF(INDEX(data_wkly!AW:AW,MATCH($B267,data_wkly!$C:$C,0),1)=0,"",_xlfn.NUMBERVALUE(INDEX(data_wkly!AW:AW,MATCH($B267,data_wkly!$C:$C,0),1))),"na"))</f>
        <v>54646</v>
      </c>
      <c r="N267" s="123"/>
      <c r="O267" s="124">
        <f>IF(IFERROR(IF(INDEX(data_wkly!AY:AY,MATCH($B267,data_wkly!$C:$C,0),1)=0,"",_xlfn.NUMBERVALUE(INDEX(data_wkly!AY:AY,MATCH($B267,data_wkly!$C:$C,0),1))),"na")=0,"",IFERROR(IF(INDEX(data_wkly!AY:AY,MATCH($B267,data_wkly!$C:$C,0),1)=0,"",_xlfn.NUMBERVALUE(INDEX(data_wkly!AY:AY,MATCH($B267,data_wkly!$C:$C,0),1))),"na"))</f>
        <v>166.56</v>
      </c>
      <c r="P267" s="124">
        <f>IF(IFERROR(IF(INDEX(data_wkly!AZ:AZ,MATCH($B267,data_wkly!$C:$C,0),1)=0,"",_xlfn.NUMBERVALUE(INDEX(data_wkly!AZ:AZ,MATCH($B267,data_wkly!$C:$C,0),1))),"na")=0,"",IFERROR(IF(INDEX(data_wkly!AZ:AZ,MATCH($B267,data_wkly!$C:$C,0),1)=0,"",_xlfn.NUMBERVALUE(INDEX(data_wkly!AZ:AZ,MATCH($B267,data_wkly!$C:$C,0),1))),"na"))</f>
        <v>201.03</v>
      </c>
      <c r="Q267" s="124">
        <f>IF(IFERROR(IF(INDEX(data_wkly!BA:BA,MATCH($B267,data_wkly!$C:$C,0),1)=0,"",_xlfn.NUMBERVALUE(INDEX(data_wkly!BA:BA,MATCH($B267,data_wkly!$C:$C,0),1))),"na")=0,"",IFERROR(IF(INDEX(data_wkly!BA:BA,MATCH($B267,data_wkly!$C:$C,0),1)=0,"",_xlfn.NUMBERVALUE(INDEX(data_wkly!BA:BA,MATCH($B267,data_wkly!$C:$C,0),1))),"na"))</f>
        <v>211.67</v>
      </c>
      <c r="R267" s="124">
        <f>IF(IFERROR(IF(INDEX(data_wkly!BB:BB,MATCH($B267,data_wkly!$C:$C,0),1)=0,"",_xlfn.NUMBERVALUE(INDEX(data_wkly!BB:BB,MATCH($B267,data_wkly!$C:$C,0),1))),"na")=0,"",IFERROR(IF(INDEX(data_wkly!BB:BB,MATCH($B267,data_wkly!$C:$C,0),1)=0,"",_xlfn.NUMBERVALUE(INDEX(data_wkly!BB:BB,MATCH($B267,data_wkly!$C:$C,0),1))),"na"))</f>
        <v>212.41</v>
      </c>
      <c r="S267" s="124">
        <f>IF(IFERROR(IF(INDEX(data_wkly!BC:BC,MATCH($B267,data_wkly!$C:$C,0),1)=0,"",_xlfn.NUMBERVALUE(INDEX(data_wkly!BC:BC,MATCH($B267,data_wkly!$C:$C,0),1))),"na")=0,"",IFERROR(IF(INDEX(data_wkly!BC:BC,MATCH($B267,data_wkly!$C:$C,0),1)=0,"",_xlfn.NUMBERVALUE(INDEX(data_wkly!BC:BC,MATCH($B267,data_wkly!$C:$C,0),1))),"na"))</f>
        <v>210.91</v>
      </c>
      <c r="T267" s="124" t="str">
        <f>IFERROR(IF(INDEX(data_wkly!BL:BL,MATCH($B267,data_wkly!$C:$C,0),1)=0,"",_xlfn.NUMBERVALUE(INDEX(data_wkly!BL:BL,MATCH($B267,data_wkly!$C:$C,0),1))),"na")</f>
        <v/>
      </c>
      <c r="U267" s="124">
        <f>IF(IFERROR(IF(INDEX(data_wkly!BD:BD,MATCH($B267,data_wkly!$C:$C,0),1)=0,"",_xlfn.NUMBERVALUE(INDEX(data_wkly!BD:BD,MATCH($B267,data_wkly!$C:$C,0),1))),"na")=0,"",IFERROR(IF(INDEX(data_wkly!BD:BD,MATCH($B267,data_wkly!$C:$C,0),1)=0,"",_xlfn.NUMBERVALUE(INDEX(data_wkly!BD:BD,MATCH($B267,data_wkly!$C:$C,0),1))),"na"))</f>
        <v>208.56</v>
      </c>
      <c r="V267" s="124">
        <f>IF(IFERROR(IF(INDEX(data_wkly!BE:BE,MATCH($B267,data_wkly!$C:$C,0),1)=0,"",_xlfn.NUMBERVALUE(INDEX(data_wkly!BE:BE,MATCH($B267,data_wkly!$C:$C,0),1))),"na")=0,"",IFERROR(IF(INDEX(data_wkly!BE:BE,MATCH($B267,data_wkly!$C:$C,0),1)=0,"",_xlfn.NUMBERVALUE(INDEX(data_wkly!BE:BE,MATCH($B267,data_wkly!$C:$C,0),1))),"na"))</f>
        <v>191.59</v>
      </c>
      <c r="W267" s="124">
        <f>IF(IFERROR(IF(INDEX(data_wkly!BF:BF,MATCH($B267,data_wkly!$C:$C,0),1)=0,"",_xlfn.NUMBERVALUE(INDEX(data_wkly!BF:BF,MATCH($B267,data_wkly!$C:$C,0),1))),"na")=0,"",IFERROR(IF(INDEX(data_wkly!BF:BF,MATCH($B267,data_wkly!$C:$C,0),1)=0,"",_xlfn.NUMBERVALUE(INDEX(data_wkly!BF:BF,MATCH($B267,data_wkly!$C:$C,0),1))),"na"))</f>
        <v>209.84</v>
      </c>
      <c r="X267" s="124" t="str">
        <f>IFERROR(IF(INDEX(data_wkly!BK:BK,MATCH($B267,data_wkly!$C:$C,0),1)=0,"",_xlfn.NUMBERVALUE(INDEX(data_wkly!BK:BK,MATCH($B267,data_wkly!$C:$C,0),1))),"na")</f>
        <v/>
      </c>
      <c r="Y267" s="124">
        <f>IF(IFERROR(IF(INDEX(data_wkly!BG:BG,MATCH($B267,data_wkly!$C:$C,0),1)=0,"",_xlfn.NUMBERVALUE(INDEX(data_wkly!BG:BG,MATCH($B267,data_wkly!$C:$C,0),1))),"na")=0,"",IFERROR(IF(INDEX(data_wkly!BG:BG,MATCH($B267,data_wkly!$C:$C,0),1)=0,"",_xlfn.NUMBERVALUE(INDEX(data_wkly!BG:BG,MATCH($B267,data_wkly!$C:$C,0),1))),"na"))</f>
        <v>211.36</v>
      </c>
      <c r="AJ267" s="41">
        <f t="shared" si="12"/>
        <v>1</v>
      </c>
    </row>
    <row r="268" spans="1:36" ht="15.5">
      <c r="A268" s="88">
        <f t="shared" si="11"/>
        <v>2</v>
      </c>
      <c r="B268" s="89">
        <f t="shared" si="13"/>
        <v>45528</v>
      </c>
      <c r="C268" s="122">
        <f>IF(IFERROR(IF(INDEX(data_wkly!AO:AO,MATCH($B268,data_wkly!$C:$C,0),1)=0,"",_xlfn.NUMBERVALUE(INDEX(data_wkly!AO:AO,MATCH($B268,data_wkly!$C:$C,0),1))),"na")=0,"",IFERROR(IF(INDEX(data_wkly!AO:AO,MATCH($B268,data_wkly!$C:$C,0),1)=0,"",_xlfn.NUMBERVALUE(INDEX(data_wkly!AO:AO,MATCH($B268,data_wkly!$C:$C,0),1))),"na"))</f>
        <v>281</v>
      </c>
      <c r="D268" s="122">
        <f>IF(IFERROR(IF(INDEX(data_wkly!AP:AP,MATCH($B268,data_wkly!$C:$C,0),1)=0,"",_xlfn.NUMBERVALUE(INDEX(data_wkly!AP:AP,MATCH($B268,data_wkly!$C:$C,0),1))),"na")=0,"",IFERROR(IF(INDEX(data_wkly!AP:AP,MATCH($B268,data_wkly!$C:$C,0),1)=0,"",_xlfn.NUMBERVALUE(INDEX(data_wkly!AP:AP,MATCH($B268,data_wkly!$C:$C,0),1))),"na"))</f>
        <v>1152</v>
      </c>
      <c r="E268" s="122">
        <f>IF(IFERROR(IF(INDEX(data_wkly!AQ:AQ,MATCH($B268,data_wkly!$C:$C,0),1)=0,"",_xlfn.NUMBERVALUE(INDEX(data_wkly!AQ:AQ,MATCH($B268,data_wkly!$C:$C,0),1))),"na")=0,"",IFERROR(IF(INDEX(data_wkly!AQ:AQ,MATCH($B268,data_wkly!$C:$C,0),1)=0,"",_xlfn.NUMBERVALUE(INDEX(data_wkly!AQ:AQ,MATCH($B268,data_wkly!$C:$C,0),1))),"na"))</f>
        <v>6845</v>
      </c>
      <c r="F268" s="122">
        <f>IF(IFERROR(IF(INDEX(data_wkly!AR:AR,MATCH($B268,data_wkly!$C:$C,0),1)=0,"",_xlfn.NUMBERVALUE(INDEX(data_wkly!AR:AR,MATCH($B268,data_wkly!$C:$C,0),1))),"na")=0,"",IFERROR(IF(INDEX(data_wkly!AR:AR,MATCH($B268,data_wkly!$C:$C,0),1)=0,"",_xlfn.NUMBERVALUE(INDEX(data_wkly!AR:AR,MATCH($B268,data_wkly!$C:$C,0),1))),"na"))</f>
        <v>20270</v>
      </c>
      <c r="G268" s="122">
        <f>IF(IFERROR(IF(INDEX(data_wkly!AS:AS,MATCH($B268,data_wkly!$C:$C,0),1)=0,"",_xlfn.NUMBERVALUE(INDEX(data_wkly!AS:AS,MATCH($B268,data_wkly!$C:$C,0),1))),"na")=0,"",IFERROR(IF(INDEX(data_wkly!AS:AS,MATCH($B268,data_wkly!$C:$C,0),1)=0,"",_xlfn.NUMBERVALUE(INDEX(data_wkly!AS:AS,MATCH($B268,data_wkly!$C:$C,0),1))),"na"))</f>
        <v>20806</v>
      </c>
      <c r="H268" s="122" t="str">
        <f>IFERROR(IF(INDEX(data_wkly!BJ:BJ,MATCH($B268,data_wkly!$C:$C,0),1)=0,"",_xlfn.NUMBERVALUE(INDEX(data_wkly!BJ:BJ,MATCH($B268,data_wkly!$C:$C,0),1))),"na")</f>
        <v/>
      </c>
      <c r="I268" s="122">
        <f>IF(IFERROR(IF(INDEX(data_wkly!AT:AT,MATCH($B268,data_wkly!$C:$C,0),1)=0,"",_xlfn.NUMBERVALUE(INDEX(data_wkly!AT:AT,MATCH($B268,data_wkly!$C:$C,0),1))),"na")=0,"",IFERROR(IF(INDEX(data_wkly!AT:AT,MATCH($B268,data_wkly!$C:$C,0),1)=0,"",_xlfn.NUMBERVALUE(INDEX(data_wkly!AT:AT,MATCH($B268,data_wkly!$C:$C,0),1))),"na"))</f>
        <v>4923</v>
      </c>
      <c r="J268" s="122">
        <f>IF(IFERROR(IF(INDEX(data_wkly!AU:AU,MATCH($B268,data_wkly!$C:$C,0),1)=0,"",_xlfn.NUMBERVALUE(INDEX(data_wkly!AU:AU,MATCH($B268,data_wkly!$C:$C,0),1))),"na")=0,"",IFERROR(IF(INDEX(data_wkly!AU:AU,MATCH($B268,data_wkly!$C:$C,0),1)=0,"",_xlfn.NUMBERVALUE(INDEX(data_wkly!AU:AU,MATCH($B268,data_wkly!$C:$C,0),1))),"na"))</f>
        <v>2551</v>
      </c>
      <c r="K268" s="122">
        <f>IF(IFERROR(IF(INDEX(data_wkly!AV:AV,MATCH($B268,data_wkly!$C:$C,0),1)=0,"",_xlfn.NUMBERVALUE(INDEX(data_wkly!AV:AV,MATCH($B268,data_wkly!$C:$C,0),1))),"na")=0,"",IFERROR(IF(INDEX(data_wkly!AV:AV,MATCH($B268,data_wkly!$C:$C,0),1)=0,"",_xlfn.NUMBERVALUE(INDEX(data_wkly!AV:AV,MATCH($B268,data_wkly!$C:$C,0),1))),"na"))</f>
        <v>56828</v>
      </c>
      <c r="L268" s="122" t="str">
        <f>IFERROR(IF(INDEX(data_wkly!BI:BI,MATCH($B268,data_wkly!$C:$C,0),1)=0,"",_xlfn.NUMBERVALUE(INDEX(data_wkly!BI:BI,MATCH($B268,data_wkly!$C:$C,0),1))),"na")</f>
        <v/>
      </c>
      <c r="M268" s="122">
        <f>IF(IFERROR(IF(INDEX(data_wkly!AW:AW,MATCH($B268,data_wkly!$C:$C,0),1)=0,"",_xlfn.NUMBERVALUE(INDEX(data_wkly!AW:AW,MATCH($B268,data_wkly!$C:$C,0),1))),"na")=0,"",IFERROR(IF(INDEX(data_wkly!AW:AW,MATCH($B268,data_wkly!$C:$C,0),1)=0,"",_xlfn.NUMBERVALUE(INDEX(data_wkly!AW:AW,MATCH($B268,data_wkly!$C:$C,0),1))),"na"))</f>
        <v>52844</v>
      </c>
      <c r="N268" s="123"/>
      <c r="O268" s="124">
        <f>IF(IFERROR(IF(INDEX(data_wkly!AY:AY,MATCH($B268,data_wkly!$C:$C,0),1)=0,"",_xlfn.NUMBERVALUE(INDEX(data_wkly!AY:AY,MATCH($B268,data_wkly!$C:$C,0),1))),"na")=0,"",IFERROR(IF(INDEX(data_wkly!AY:AY,MATCH($B268,data_wkly!$C:$C,0),1)=0,"",_xlfn.NUMBERVALUE(INDEX(data_wkly!AY:AY,MATCH($B268,data_wkly!$C:$C,0),1))),"na"))</f>
        <v>165.26</v>
      </c>
      <c r="P268" s="124">
        <f>IF(IFERROR(IF(INDEX(data_wkly!AZ:AZ,MATCH($B268,data_wkly!$C:$C,0),1)=0,"",_xlfn.NUMBERVALUE(INDEX(data_wkly!AZ:AZ,MATCH($B268,data_wkly!$C:$C,0),1))),"na")=0,"",IFERROR(IF(INDEX(data_wkly!AZ:AZ,MATCH($B268,data_wkly!$C:$C,0),1)=0,"",_xlfn.NUMBERVALUE(INDEX(data_wkly!AZ:AZ,MATCH($B268,data_wkly!$C:$C,0),1))),"na"))</f>
        <v>201.47</v>
      </c>
      <c r="Q268" s="124">
        <f>IF(IFERROR(IF(INDEX(data_wkly!BA:BA,MATCH($B268,data_wkly!$C:$C,0),1)=0,"",_xlfn.NUMBERVALUE(INDEX(data_wkly!BA:BA,MATCH($B268,data_wkly!$C:$C,0),1))),"na")=0,"",IFERROR(IF(INDEX(data_wkly!BA:BA,MATCH($B268,data_wkly!$C:$C,0),1)=0,"",_xlfn.NUMBERVALUE(INDEX(data_wkly!BA:BA,MATCH($B268,data_wkly!$C:$C,0),1))),"na"))</f>
        <v>211.97</v>
      </c>
      <c r="R268" s="124">
        <f>IF(IFERROR(IF(INDEX(data_wkly!BB:BB,MATCH($B268,data_wkly!$C:$C,0),1)=0,"",_xlfn.NUMBERVALUE(INDEX(data_wkly!BB:BB,MATCH($B268,data_wkly!$C:$C,0),1))),"na")=0,"",IFERROR(IF(INDEX(data_wkly!BB:BB,MATCH($B268,data_wkly!$C:$C,0),1)=0,"",_xlfn.NUMBERVALUE(INDEX(data_wkly!BB:BB,MATCH($B268,data_wkly!$C:$C,0),1))),"na"))</f>
        <v>212.43</v>
      </c>
      <c r="S268" s="124">
        <f>IF(IFERROR(IF(INDEX(data_wkly!BC:BC,MATCH($B268,data_wkly!$C:$C,0),1)=0,"",_xlfn.NUMBERVALUE(INDEX(data_wkly!BC:BC,MATCH($B268,data_wkly!$C:$C,0),1))),"na")=0,"",IFERROR(IF(INDEX(data_wkly!BC:BC,MATCH($B268,data_wkly!$C:$C,0),1)=0,"",_xlfn.NUMBERVALUE(INDEX(data_wkly!BC:BC,MATCH($B268,data_wkly!$C:$C,0),1))),"na"))</f>
        <v>210.7</v>
      </c>
      <c r="T268" s="124" t="str">
        <f>IFERROR(IF(INDEX(data_wkly!BL:BL,MATCH($B268,data_wkly!$C:$C,0),1)=0,"",_xlfn.NUMBERVALUE(INDEX(data_wkly!BL:BL,MATCH($B268,data_wkly!$C:$C,0),1))),"na")</f>
        <v/>
      </c>
      <c r="U268" s="124">
        <f>IF(IFERROR(IF(INDEX(data_wkly!BD:BD,MATCH($B268,data_wkly!$C:$C,0),1)=0,"",_xlfn.NUMBERVALUE(INDEX(data_wkly!BD:BD,MATCH($B268,data_wkly!$C:$C,0),1))),"na")=0,"",IFERROR(IF(INDEX(data_wkly!BD:BD,MATCH($B268,data_wkly!$C:$C,0),1)=0,"",_xlfn.NUMBERVALUE(INDEX(data_wkly!BD:BD,MATCH($B268,data_wkly!$C:$C,0),1))),"na"))</f>
        <v>208.46</v>
      </c>
      <c r="V268" s="124">
        <f>IF(IFERROR(IF(INDEX(data_wkly!BE:BE,MATCH($B268,data_wkly!$C:$C,0),1)=0,"",_xlfn.NUMBERVALUE(INDEX(data_wkly!BE:BE,MATCH($B268,data_wkly!$C:$C,0),1))),"na")=0,"",IFERROR(IF(INDEX(data_wkly!BE:BE,MATCH($B268,data_wkly!$C:$C,0),1)=0,"",_xlfn.NUMBERVALUE(INDEX(data_wkly!BE:BE,MATCH($B268,data_wkly!$C:$C,0),1))),"na"))</f>
        <v>193.22</v>
      </c>
      <c r="W268" s="124">
        <f>IF(IFERROR(IF(INDEX(data_wkly!BF:BF,MATCH($B268,data_wkly!$C:$C,0),1)=0,"",_xlfn.NUMBERVALUE(INDEX(data_wkly!BF:BF,MATCH($B268,data_wkly!$C:$C,0),1))),"na")=0,"",IFERROR(IF(INDEX(data_wkly!BF:BF,MATCH($B268,data_wkly!$C:$C,0),1)=0,"",_xlfn.NUMBERVALUE(INDEX(data_wkly!BF:BF,MATCH($B268,data_wkly!$C:$C,0),1))),"na"))</f>
        <v>210.08</v>
      </c>
      <c r="X268" s="124" t="str">
        <f>IFERROR(IF(INDEX(data_wkly!BK:BK,MATCH($B268,data_wkly!$C:$C,0),1)=0,"",_xlfn.NUMBERVALUE(INDEX(data_wkly!BK:BK,MATCH($B268,data_wkly!$C:$C,0),1))),"na")</f>
        <v/>
      </c>
      <c r="Y268" s="124">
        <f>IF(IFERROR(IF(INDEX(data_wkly!BG:BG,MATCH($B268,data_wkly!$C:$C,0),1)=0,"",_xlfn.NUMBERVALUE(INDEX(data_wkly!BG:BG,MATCH($B268,data_wkly!$C:$C,0),1))),"na")=0,"",IFERROR(IF(INDEX(data_wkly!BG:BG,MATCH($B268,data_wkly!$C:$C,0),1)=0,"",_xlfn.NUMBERVALUE(INDEX(data_wkly!BG:BG,MATCH($B268,data_wkly!$C:$C,0),1))),"na"))</f>
        <v>211.32</v>
      </c>
      <c r="AJ268" s="41">
        <f t="shared" si="12"/>
        <v>2</v>
      </c>
    </row>
    <row r="269" spans="1:36" ht="15.5">
      <c r="A269" s="88">
        <f t="shared" si="11"/>
        <v>1</v>
      </c>
      <c r="B269" s="89">
        <f t="shared" si="13"/>
        <v>45535</v>
      </c>
      <c r="C269" s="122" t="str">
        <f>IF(IFERROR(IF(INDEX(data_wkly!AO:AO,MATCH($B269,data_wkly!$C:$C,0),1)=0,"",_xlfn.NUMBERVALUE(INDEX(data_wkly!AO:AO,MATCH($B269,data_wkly!$C:$C,0),1))),"na")=0,"",IFERROR(IF(INDEX(data_wkly!AO:AO,MATCH($B269,data_wkly!$C:$C,0),1)=0,"",_xlfn.NUMBERVALUE(INDEX(data_wkly!AO:AO,MATCH($B269,data_wkly!$C:$C,0),1))),"na"))</f>
        <v>na</v>
      </c>
      <c r="D269" s="122">
        <f>IF(IFERROR(IF(INDEX(data_wkly!AP:AP,MATCH($B269,data_wkly!$C:$C,0),1)=0,"",_xlfn.NUMBERVALUE(INDEX(data_wkly!AP:AP,MATCH($B269,data_wkly!$C:$C,0),1))),"na")=0,"",IFERROR(IF(INDEX(data_wkly!AP:AP,MATCH($B269,data_wkly!$C:$C,0),1)=0,"",_xlfn.NUMBERVALUE(INDEX(data_wkly!AP:AP,MATCH($B269,data_wkly!$C:$C,0),1))),"na"))</f>
        <v>881</v>
      </c>
      <c r="E269" s="122">
        <f>IF(IFERROR(IF(INDEX(data_wkly!AQ:AQ,MATCH($B269,data_wkly!$C:$C,0),1)=0,"",_xlfn.NUMBERVALUE(INDEX(data_wkly!AQ:AQ,MATCH($B269,data_wkly!$C:$C,0),1))),"na")=0,"",IFERROR(IF(INDEX(data_wkly!AQ:AQ,MATCH($B269,data_wkly!$C:$C,0),1)=0,"",_xlfn.NUMBERVALUE(INDEX(data_wkly!AQ:AQ,MATCH($B269,data_wkly!$C:$C,0),1))),"na"))</f>
        <v>6787</v>
      </c>
      <c r="F269" s="122">
        <f>IF(IFERROR(IF(INDEX(data_wkly!AR:AR,MATCH($B269,data_wkly!$C:$C,0),1)=0,"",_xlfn.NUMBERVALUE(INDEX(data_wkly!AR:AR,MATCH($B269,data_wkly!$C:$C,0),1))),"na")=0,"",IFERROR(IF(INDEX(data_wkly!AR:AR,MATCH($B269,data_wkly!$C:$C,0),1)=0,"",_xlfn.NUMBERVALUE(INDEX(data_wkly!AR:AR,MATCH($B269,data_wkly!$C:$C,0),1))),"na"))</f>
        <v>20127</v>
      </c>
      <c r="G269" s="122">
        <f>IF(IFERROR(IF(INDEX(data_wkly!AS:AS,MATCH($B269,data_wkly!$C:$C,0),1)=0,"",_xlfn.NUMBERVALUE(INDEX(data_wkly!AS:AS,MATCH($B269,data_wkly!$C:$C,0),1))),"na")=0,"",IFERROR(IF(INDEX(data_wkly!AS:AS,MATCH($B269,data_wkly!$C:$C,0),1)=0,"",_xlfn.NUMBERVALUE(INDEX(data_wkly!AS:AS,MATCH($B269,data_wkly!$C:$C,0),1))),"na"))</f>
        <v>22582</v>
      </c>
      <c r="H269" s="122" t="str">
        <f>IFERROR(IF(INDEX(data_wkly!BJ:BJ,MATCH($B269,data_wkly!$C:$C,0),1)=0,"",_xlfn.NUMBERVALUE(INDEX(data_wkly!BJ:BJ,MATCH($B269,data_wkly!$C:$C,0),1))),"na")</f>
        <v/>
      </c>
      <c r="I269" s="122">
        <f>IF(IFERROR(IF(INDEX(data_wkly!AT:AT,MATCH($B269,data_wkly!$C:$C,0),1)=0,"",_xlfn.NUMBERVALUE(INDEX(data_wkly!AT:AT,MATCH($B269,data_wkly!$C:$C,0),1))),"na")=0,"",IFERROR(IF(INDEX(data_wkly!AT:AT,MATCH($B269,data_wkly!$C:$C,0),1)=0,"",_xlfn.NUMBERVALUE(INDEX(data_wkly!AT:AT,MATCH($B269,data_wkly!$C:$C,0),1))),"na"))</f>
        <v>5666</v>
      </c>
      <c r="J269" s="122" t="str">
        <f>IF(IFERROR(IF(INDEX(data_wkly!AU:AU,MATCH($B269,data_wkly!$C:$C,0),1)=0,"",_xlfn.NUMBERVALUE(INDEX(data_wkly!AU:AU,MATCH($B269,data_wkly!$C:$C,0),1))),"na")=0,"",IFERROR(IF(INDEX(data_wkly!AU:AU,MATCH($B269,data_wkly!$C:$C,0),1)=0,"",_xlfn.NUMBERVALUE(INDEX(data_wkly!AU:AU,MATCH($B269,data_wkly!$C:$C,0),1))),"na"))</f>
        <v>na</v>
      </c>
      <c r="K269" s="122">
        <f>IF(IFERROR(IF(INDEX(data_wkly!AV:AV,MATCH($B269,data_wkly!$C:$C,0),1)=0,"",_xlfn.NUMBERVALUE(INDEX(data_wkly!AV:AV,MATCH($B269,data_wkly!$C:$C,0),1))),"na")=0,"",IFERROR(IF(INDEX(data_wkly!AV:AV,MATCH($B269,data_wkly!$C:$C,0),1)=0,"",_xlfn.NUMBERVALUE(INDEX(data_wkly!AV:AV,MATCH($B269,data_wkly!$C:$C,0),1))),"na"))</f>
        <v>59944</v>
      </c>
      <c r="L269" s="122" t="str">
        <f>IFERROR(IF(INDEX(data_wkly!BI:BI,MATCH($B269,data_wkly!$C:$C,0),1)=0,"",_xlfn.NUMBERVALUE(INDEX(data_wkly!BI:BI,MATCH($B269,data_wkly!$C:$C,0),1))),"na")</f>
        <v/>
      </c>
      <c r="M269" s="122">
        <f>IF(IFERROR(IF(INDEX(data_wkly!AW:AW,MATCH($B269,data_wkly!$C:$C,0),1)=0,"",_xlfn.NUMBERVALUE(INDEX(data_wkly!AW:AW,MATCH($B269,data_wkly!$C:$C,0),1))),"na")=0,"",IFERROR(IF(INDEX(data_wkly!AW:AW,MATCH($B269,data_wkly!$C:$C,0),1)=0,"",_xlfn.NUMBERVALUE(INDEX(data_wkly!AW:AW,MATCH($B269,data_wkly!$C:$C,0),1))),"na"))</f>
        <v>55162</v>
      </c>
      <c r="N269" s="123"/>
      <c r="O269" s="124" t="str">
        <f>IF(IFERROR(IF(INDEX(data_wkly!AY:AY,MATCH($B269,data_wkly!$C:$C,0),1)=0,"",_xlfn.NUMBERVALUE(INDEX(data_wkly!AY:AY,MATCH($B269,data_wkly!$C:$C,0),1))),"na")=0,"",IFERROR(IF(INDEX(data_wkly!AY:AY,MATCH($B269,data_wkly!$C:$C,0),1)=0,"",_xlfn.NUMBERVALUE(INDEX(data_wkly!AY:AY,MATCH($B269,data_wkly!$C:$C,0),1))),"na"))</f>
        <v>na</v>
      </c>
      <c r="P269" s="124">
        <f>IF(IFERROR(IF(INDEX(data_wkly!AZ:AZ,MATCH($B269,data_wkly!$C:$C,0),1)=0,"",_xlfn.NUMBERVALUE(INDEX(data_wkly!AZ:AZ,MATCH($B269,data_wkly!$C:$C,0),1))),"na")=0,"",IFERROR(IF(INDEX(data_wkly!AZ:AZ,MATCH($B269,data_wkly!$C:$C,0),1)=0,"",_xlfn.NUMBERVALUE(INDEX(data_wkly!AZ:AZ,MATCH($B269,data_wkly!$C:$C,0),1))),"na"))</f>
        <v>199.07</v>
      </c>
      <c r="Q269" s="124">
        <f>IF(IFERROR(IF(INDEX(data_wkly!BA:BA,MATCH($B269,data_wkly!$C:$C,0),1)=0,"",_xlfn.NUMBERVALUE(INDEX(data_wkly!BA:BA,MATCH($B269,data_wkly!$C:$C,0),1))),"na")=0,"",IFERROR(IF(INDEX(data_wkly!BA:BA,MATCH($B269,data_wkly!$C:$C,0),1)=0,"",_xlfn.NUMBERVALUE(INDEX(data_wkly!BA:BA,MATCH($B269,data_wkly!$C:$C,0),1))),"na"))</f>
        <v>211.09</v>
      </c>
      <c r="R269" s="124">
        <f>IF(IFERROR(IF(INDEX(data_wkly!BB:BB,MATCH($B269,data_wkly!$C:$C,0),1)=0,"",_xlfn.NUMBERVALUE(INDEX(data_wkly!BB:BB,MATCH($B269,data_wkly!$C:$C,0),1))),"na")=0,"",IFERROR(IF(INDEX(data_wkly!BB:BB,MATCH($B269,data_wkly!$C:$C,0),1)=0,"",_xlfn.NUMBERVALUE(INDEX(data_wkly!BB:BB,MATCH($B269,data_wkly!$C:$C,0),1))),"na"))</f>
        <v>212.32</v>
      </c>
      <c r="S269" s="124">
        <f>IF(IFERROR(IF(INDEX(data_wkly!BC:BC,MATCH($B269,data_wkly!$C:$C,0),1)=0,"",_xlfn.NUMBERVALUE(INDEX(data_wkly!BC:BC,MATCH($B269,data_wkly!$C:$C,0),1))),"na")=0,"",IFERROR(IF(INDEX(data_wkly!BC:BC,MATCH($B269,data_wkly!$C:$C,0),1)=0,"",_xlfn.NUMBERVALUE(INDEX(data_wkly!BC:BC,MATCH($B269,data_wkly!$C:$C,0),1))),"na"))</f>
        <v>210.55</v>
      </c>
      <c r="T269" s="124" t="str">
        <f>IFERROR(IF(INDEX(data_wkly!BL:BL,MATCH($B269,data_wkly!$C:$C,0),1)=0,"",_xlfn.NUMBERVALUE(INDEX(data_wkly!BL:BL,MATCH($B269,data_wkly!$C:$C,0),1))),"na")</f>
        <v/>
      </c>
      <c r="U269" s="124">
        <f>IF(IFERROR(IF(INDEX(data_wkly!BD:BD,MATCH($B269,data_wkly!$C:$C,0),1)=0,"",_xlfn.NUMBERVALUE(INDEX(data_wkly!BD:BD,MATCH($B269,data_wkly!$C:$C,0),1))),"na")=0,"",IFERROR(IF(INDEX(data_wkly!BD:BD,MATCH($B269,data_wkly!$C:$C,0),1)=0,"",_xlfn.NUMBERVALUE(INDEX(data_wkly!BD:BD,MATCH($B269,data_wkly!$C:$C,0),1))),"na"))</f>
        <v>208.18</v>
      </c>
      <c r="V269" s="124" t="str">
        <f>IF(IFERROR(IF(INDEX(data_wkly!BE:BE,MATCH($B269,data_wkly!$C:$C,0),1)=0,"",_xlfn.NUMBERVALUE(INDEX(data_wkly!BE:BE,MATCH($B269,data_wkly!$C:$C,0),1))),"na")=0,"",IFERROR(IF(INDEX(data_wkly!BE:BE,MATCH($B269,data_wkly!$C:$C,0),1)=0,"",_xlfn.NUMBERVALUE(INDEX(data_wkly!BE:BE,MATCH($B269,data_wkly!$C:$C,0),1))),"na"))</f>
        <v>na</v>
      </c>
      <c r="W269" s="124">
        <f>IF(IFERROR(IF(INDEX(data_wkly!BF:BF,MATCH($B269,data_wkly!$C:$C,0),1)=0,"",_xlfn.NUMBERVALUE(INDEX(data_wkly!BF:BF,MATCH($B269,data_wkly!$C:$C,0),1))),"na")=0,"",IFERROR(IF(INDEX(data_wkly!BF:BF,MATCH($B269,data_wkly!$C:$C,0),1)=0,"",_xlfn.NUMBERVALUE(INDEX(data_wkly!BF:BF,MATCH($B269,data_wkly!$C:$C,0),1))),"na"))</f>
        <v>209.37</v>
      </c>
      <c r="X269" s="124" t="str">
        <f>IFERROR(IF(INDEX(data_wkly!BK:BK,MATCH($B269,data_wkly!$C:$C,0),1)=0,"",_xlfn.NUMBERVALUE(INDEX(data_wkly!BK:BK,MATCH($B269,data_wkly!$C:$C,0),1))),"na")</f>
        <v/>
      </c>
      <c r="Y269" s="124">
        <f>IF(IFERROR(IF(INDEX(data_wkly!BG:BG,MATCH($B269,data_wkly!$C:$C,0),1)=0,"",_xlfn.NUMBERVALUE(INDEX(data_wkly!BG:BG,MATCH($B269,data_wkly!$C:$C,0),1))),"na")=0,"",IFERROR(IF(INDEX(data_wkly!BG:BG,MATCH($B269,data_wkly!$C:$C,0),1)=0,"",_xlfn.NUMBERVALUE(INDEX(data_wkly!BG:BG,MATCH($B269,data_wkly!$C:$C,0),1))),"na"))</f>
        <v>211.02</v>
      </c>
      <c r="AJ269" s="41">
        <f t="shared" si="12"/>
        <v>1</v>
      </c>
    </row>
    <row r="270" spans="1:36" ht="15.5">
      <c r="A270" s="88">
        <f t="shared" si="11"/>
        <v>2</v>
      </c>
      <c r="B270" s="89">
        <f t="shared" si="13"/>
        <v>45542</v>
      </c>
      <c r="C270" s="122" t="str">
        <f>IF(IFERROR(IF(INDEX(data_wkly!AO:AO,MATCH($B270,data_wkly!$C:$C,0),1)=0,"",_xlfn.NUMBERVALUE(INDEX(data_wkly!AO:AO,MATCH($B270,data_wkly!$C:$C,0),1))),"na")=0,"",IFERROR(IF(INDEX(data_wkly!AO:AO,MATCH($B270,data_wkly!$C:$C,0),1)=0,"",_xlfn.NUMBERVALUE(INDEX(data_wkly!AO:AO,MATCH($B270,data_wkly!$C:$C,0),1))),"na"))</f>
        <v>na</v>
      </c>
      <c r="D270" s="122">
        <f>IF(IFERROR(IF(INDEX(data_wkly!AP:AP,MATCH($B270,data_wkly!$C:$C,0),1)=0,"",_xlfn.NUMBERVALUE(INDEX(data_wkly!AP:AP,MATCH($B270,data_wkly!$C:$C,0),1))),"na")=0,"",IFERROR(IF(INDEX(data_wkly!AP:AP,MATCH($B270,data_wkly!$C:$C,0),1)=0,"",_xlfn.NUMBERVALUE(INDEX(data_wkly!AP:AP,MATCH($B270,data_wkly!$C:$C,0),1))),"na"))</f>
        <v>1078</v>
      </c>
      <c r="E270" s="122">
        <f>IF(IFERROR(IF(INDEX(data_wkly!AQ:AQ,MATCH($B270,data_wkly!$C:$C,0),1)=0,"",_xlfn.NUMBERVALUE(INDEX(data_wkly!AQ:AQ,MATCH($B270,data_wkly!$C:$C,0),1))),"na")=0,"",IFERROR(IF(INDEX(data_wkly!AQ:AQ,MATCH($B270,data_wkly!$C:$C,0),1)=0,"",_xlfn.NUMBERVALUE(INDEX(data_wkly!AQ:AQ,MATCH($B270,data_wkly!$C:$C,0),1))),"na"))</f>
        <v>6682</v>
      </c>
      <c r="F270" s="122">
        <f>IF(IFERROR(IF(INDEX(data_wkly!AR:AR,MATCH($B270,data_wkly!$C:$C,0),1)=0,"",_xlfn.NUMBERVALUE(INDEX(data_wkly!AR:AR,MATCH($B270,data_wkly!$C:$C,0),1))),"na")=0,"",IFERROR(IF(INDEX(data_wkly!AR:AR,MATCH($B270,data_wkly!$C:$C,0),1)=0,"",_xlfn.NUMBERVALUE(INDEX(data_wkly!AR:AR,MATCH($B270,data_wkly!$C:$C,0),1))),"na"))</f>
        <v>19814</v>
      </c>
      <c r="G270" s="122">
        <f>IF(IFERROR(IF(INDEX(data_wkly!AS:AS,MATCH($B270,data_wkly!$C:$C,0),1)=0,"",_xlfn.NUMBERVALUE(INDEX(data_wkly!AS:AS,MATCH($B270,data_wkly!$C:$C,0),1))),"na")=0,"",IFERROR(IF(INDEX(data_wkly!AS:AS,MATCH($B270,data_wkly!$C:$C,0),1)=0,"",_xlfn.NUMBERVALUE(INDEX(data_wkly!AS:AS,MATCH($B270,data_wkly!$C:$C,0),1))),"na"))</f>
        <v>22001</v>
      </c>
      <c r="H270" s="122" t="str">
        <f>IFERROR(IF(INDEX(data_wkly!BJ:BJ,MATCH($B270,data_wkly!$C:$C,0),1)=0,"",_xlfn.NUMBERVALUE(INDEX(data_wkly!BJ:BJ,MATCH($B270,data_wkly!$C:$C,0),1))),"na")</f>
        <v/>
      </c>
      <c r="I270" s="122">
        <f>IF(IFERROR(IF(INDEX(data_wkly!AT:AT,MATCH($B270,data_wkly!$C:$C,0),1)=0,"",_xlfn.NUMBERVALUE(INDEX(data_wkly!AT:AT,MATCH($B270,data_wkly!$C:$C,0),1))),"na")=0,"",IFERROR(IF(INDEX(data_wkly!AT:AT,MATCH($B270,data_wkly!$C:$C,0),1)=0,"",_xlfn.NUMBERVALUE(INDEX(data_wkly!AT:AT,MATCH($B270,data_wkly!$C:$C,0),1))),"na"))</f>
        <v>5515</v>
      </c>
      <c r="J270" s="122" t="str">
        <f>IF(IFERROR(IF(INDEX(data_wkly!AU:AU,MATCH($B270,data_wkly!$C:$C,0),1)=0,"",_xlfn.NUMBERVALUE(INDEX(data_wkly!AU:AU,MATCH($B270,data_wkly!$C:$C,0),1))),"na")=0,"",IFERROR(IF(INDEX(data_wkly!AU:AU,MATCH($B270,data_wkly!$C:$C,0),1)=0,"",_xlfn.NUMBERVALUE(INDEX(data_wkly!AU:AU,MATCH($B270,data_wkly!$C:$C,0),1))),"na"))</f>
        <v>na</v>
      </c>
      <c r="K270" s="122">
        <f>IF(IFERROR(IF(INDEX(data_wkly!AV:AV,MATCH($B270,data_wkly!$C:$C,0),1)=0,"",_xlfn.NUMBERVALUE(INDEX(data_wkly!AV:AV,MATCH($B270,data_wkly!$C:$C,0),1))),"na")=0,"",IFERROR(IF(INDEX(data_wkly!AV:AV,MATCH($B270,data_wkly!$C:$C,0),1)=0,"",_xlfn.NUMBERVALUE(INDEX(data_wkly!AV:AV,MATCH($B270,data_wkly!$C:$C,0),1))),"na"))</f>
        <v>58694</v>
      </c>
      <c r="L270" s="122" t="str">
        <f>IFERROR(IF(INDEX(data_wkly!BI:BI,MATCH($B270,data_wkly!$C:$C,0),1)=0,"",_xlfn.NUMBERVALUE(INDEX(data_wkly!BI:BI,MATCH($B270,data_wkly!$C:$C,0),1))),"na")</f>
        <v/>
      </c>
      <c r="M270" s="122">
        <f>IF(IFERROR(IF(INDEX(data_wkly!AW:AW,MATCH($B270,data_wkly!$C:$C,0),1)=0,"",_xlfn.NUMBERVALUE(INDEX(data_wkly!AW:AW,MATCH($B270,data_wkly!$C:$C,0),1))),"na")=0,"",IFERROR(IF(INDEX(data_wkly!AW:AW,MATCH($B270,data_wkly!$C:$C,0),1)=0,"",_xlfn.NUMBERVALUE(INDEX(data_wkly!AW:AW,MATCH($B270,data_wkly!$C:$C,0),1))),"na"))</f>
        <v>54012</v>
      </c>
      <c r="N270" s="123"/>
      <c r="O270" s="124" t="str">
        <f>IF(IFERROR(IF(INDEX(data_wkly!AY:AY,MATCH($B270,data_wkly!$C:$C,0),1)=0,"",_xlfn.NUMBERVALUE(INDEX(data_wkly!AY:AY,MATCH($B270,data_wkly!$C:$C,0),1))),"na")=0,"",IFERROR(IF(INDEX(data_wkly!AY:AY,MATCH($B270,data_wkly!$C:$C,0),1)=0,"",_xlfn.NUMBERVALUE(INDEX(data_wkly!AY:AY,MATCH($B270,data_wkly!$C:$C,0),1))),"na"))</f>
        <v>na</v>
      </c>
      <c r="P270" s="124">
        <f>IF(IFERROR(IF(INDEX(data_wkly!AZ:AZ,MATCH($B270,data_wkly!$C:$C,0),1)=0,"",_xlfn.NUMBERVALUE(INDEX(data_wkly!AZ:AZ,MATCH($B270,data_wkly!$C:$C,0),1))),"na")=0,"",IFERROR(IF(INDEX(data_wkly!AZ:AZ,MATCH($B270,data_wkly!$C:$C,0),1)=0,"",_xlfn.NUMBERVALUE(INDEX(data_wkly!AZ:AZ,MATCH($B270,data_wkly!$C:$C,0),1))),"na"))</f>
        <v>194.88</v>
      </c>
      <c r="Q270" s="124">
        <f>IF(IFERROR(IF(INDEX(data_wkly!BA:BA,MATCH($B270,data_wkly!$C:$C,0),1)=0,"",_xlfn.NUMBERVALUE(INDEX(data_wkly!BA:BA,MATCH($B270,data_wkly!$C:$C,0),1))),"na")=0,"",IFERROR(IF(INDEX(data_wkly!BA:BA,MATCH($B270,data_wkly!$C:$C,0),1)=0,"",_xlfn.NUMBERVALUE(INDEX(data_wkly!BA:BA,MATCH($B270,data_wkly!$C:$C,0),1))),"na"))</f>
        <v>210.81</v>
      </c>
      <c r="R270" s="124">
        <f>IF(IFERROR(IF(INDEX(data_wkly!BB:BB,MATCH($B270,data_wkly!$C:$C,0),1)=0,"",_xlfn.NUMBERVALUE(INDEX(data_wkly!BB:BB,MATCH($B270,data_wkly!$C:$C,0),1))),"na")=0,"",IFERROR(IF(INDEX(data_wkly!BB:BB,MATCH($B270,data_wkly!$C:$C,0),1)=0,"",_xlfn.NUMBERVALUE(INDEX(data_wkly!BB:BB,MATCH($B270,data_wkly!$C:$C,0),1))),"na"))</f>
        <v>212.16</v>
      </c>
      <c r="S270" s="124">
        <f>IF(IFERROR(IF(INDEX(data_wkly!BC:BC,MATCH($B270,data_wkly!$C:$C,0),1)=0,"",_xlfn.NUMBERVALUE(INDEX(data_wkly!BC:BC,MATCH($B270,data_wkly!$C:$C,0),1))),"na")=0,"",IFERROR(IF(INDEX(data_wkly!BC:BC,MATCH($B270,data_wkly!$C:$C,0),1)=0,"",_xlfn.NUMBERVALUE(INDEX(data_wkly!BC:BC,MATCH($B270,data_wkly!$C:$C,0),1))),"na"))</f>
        <v>210.85</v>
      </c>
      <c r="T270" s="124" t="str">
        <f>IFERROR(IF(INDEX(data_wkly!BL:BL,MATCH($B270,data_wkly!$C:$C,0),1)=0,"",_xlfn.NUMBERVALUE(INDEX(data_wkly!BL:BL,MATCH($B270,data_wkly!$C:$C,0),1))),"na")</f>
        <v/>
      </c>
      <c r="U270" s="124">
        <f>IF(IFERROR(IF(INDEX(data_wkly!BD:BD,MATCH($B270,data_wkly!$C:$C,0),1)=0,"",_xlfn.NUMBERVALUE(INDEX(data_wkly!BD:BD,MATCH($B270,data_wkly!$C:$C,0),1))),"na")=0,"",IFERROR(IF(INDEX(data_wkly!BD:BD,MATCH($B270,data_wkly!$C:$C,0),1)=0,"",_xlfn.NUMBERVALUE(INDEX(data_wkly!BD:BD,MATCH($B270,data_wkly!$C:$C,0),1))),"na"))</f>
        <v>208.32</v>
      </c>
      <c r="V270" s="124" t="str">
        <f>IF(IFERROR(IF(INDEX(data_wkly!BE:BE,MATCH($B270,data_wkly!$C:$C,0),1)=0,"",_xlfn.NUMBERVALUE(INDEX(data_wkly!BE:BE,MATCH($B270,data_wkly!$C:$C,0),1))),"na")=0,"",IFERROR(IF(INDEX(data_wkly!BE:BE,MATCH($B270,data_wkly!$C:$C,0),1)=0,"",_xlfn.NUMBERVALUE(INDEX(data_wkly!BE:BE,MATCH($B270,data_wkly!$C:$C,0),1))),"na"))</f>
        <v>na</v>
      </c>
      <c r="W270" s="124">
        <f>IF(IFERROR(IF(INDEX(data_wkly!BF:BF,MATCH($B270,data_wkly!$C:$C,0),1)=0,"",_xlfn.NUMBERVALUE(INDEX(data_wkly!BF:BF,MATCH($B270,data_wkly!$C:$C,0),1))),"na")=0,"",IFERROR(IF(INDEX(data_wkly!BF:BF,MATCH($B270,data_wkly!$C:$C,0),1)=0,"",_xlfn.NUMBERVALUE(INDEX(data_wkly!BF:BF,MATCH($B270,data_wkly!$C:$C,0),1))),"na"))</f>
        <v>209.41</v>
      </c>
      <c r="X270" s="124" t="str">
        <f>IFERROR(IF(INDEX(data_wkly!BK:BK,MATCH($B270,data_wkly!$C:$C,0),1)=0,"",_xlfn.NUMBERVALUE(INDEX(data_wkly!BK:BK,MATCH($B270,data_wkly!$C:$C,0),1))),"na")</f>
        <v/>
      </c>
      <c r="Y270" s="124">
        <f>IF(IFERROR(IF(INDEX(data_wkly!BG:BG,MATCH($B270,data_wkly!$C:$C,0),1)=0,"",_xlfn.NUMBERVALUE(INDEX(data_wkly!BG:BG,MATCH($B270,data_wkly!$C:$C,0),1))),"na")=0,"",IFERROR(IF(INDEX(data_wkly!BG:BG,MATCH($B270,data_wkly!$C:$C,0),1)=0,"",_xlfn.NUMBERVALUE(INDEX(data_wkly!BG:BG,MATCH($B270,data_wkly!$C:$C,0),1))),"na"))</f>
        <v>211.07</v>
      </c>
      <c r="AJ270" s="41">
        <f t="shared" si="12"/>
        <v>2</v>
      </c>
    </row>
    <row r="271" spans="1:36" ht="15.5">
      <c r="A271" s="88">
        <f t="shared" ref="A271:A334" si="14">IF(C271="","",AJ271)</f>
        <v>1</v>
      </c>
      <c r="B271" s="89">
        <f t="shared" si="13"/>
        <v>45549</v>
      </c>
      <c r="C271" s="122" t="str">
        <f>IF(IFERROR(IF(INDEX(data_wkly!AO:AO,MATCH($B271,data_wkly!$C:$C,0),1)=0,"",_xlfn.NUMBERVALUE(INDEX(data_wkly!AO:AO,MATCH($B271,data_wkly!$C:$C,0),1))),"na")=0,"",IFERROR(IF(INDEX(data_wkly!AO:AO,MATCH($B271,data_wkly!$C:$C,0),1)=0,"",_xlfn.NUMBERVALUE(INDEX(data_wkly!AO:AO,MATCH($B271,data_wkly!$C:$C,0),1))),"na"))</f>
        <v>na</v>
      </c>
      <c r="D271" s="122">
        <f>IF(IFERROR(IF(INDEX(data_wkly!AP:AP,MATCH($B271,data_wkly!$C:$C,0),1)=0,"",_xlfn.NUMBERVALUE(INDEX(data_wkly!AP:AP,MATCH($B271,data_wkly!$C:$C,0),1))),"na")=0,"",IFERROR(IF(INDEX(data_wkly!AP:AP,MATCH($B271,data_wkly!$C:$C,0),1)=0,"",_xlfn.NUMBERVALUE(INDEX(data_wkly!AP:AP,MATCH($B271,data_wkly!$C:$C,0),1))),"na"))</f>
        <v>890</v>
      </c>
      <c r="E271" s="122">
        <f>IF(IFERROR(IF(INDEX(data_wkly!AQ:AQ,MATCH($B271,data_wkly!$C:$C,0),1)=0,"",_xlfn.NUMBERVALUE(INDEX(data_wkly!AQ:AQ,MATCH($B271,data_wkly!$C:$C,0),1))),"na")=0,"",IFERROR(IF(INDEX(data_wkly!AQ:AQ,MATCH($B271,data_wkly!$C:$C,0),1)=0,"",_xlfn.NUMBERVALUE(INDEX(data_wkly!AQ:AQ,MATCH($B271,data_wkly!$C:$C,0),1))),"na"))</f>
        <v>6298</v>
      </c>
      <c r="F271" s="122">
        <f>IF(IFERROR(IF(INDEX(data_wkly!AR:AR,MATCH($B271,data_wkly!$C:$C,0),1)=0,"",_xlfn.NUMBERVALUE(INDEX(data_wkly!AR:AR,MATCH($B271,data_wkly!$C:$C,0),1))),"na")=0,"",IFERROR(IF(INDEX(data_wkly!AR:AR,MATCH($B271,data_wkly!$C:$C,0),1)=0,"",_xlfn.NUMBERVALUE(INDEX(data_wkly!AR:AR,MATCH($B271,data_wkly!$C:$C,0),1))),"na"))</f>
        <v>20082</v>
      </c>
      <c r="G271" s="122">
        <f>IF(IFERROR(IF(INDEX(data_wkly!AS:AS,MATCH($B271,data_wkly!$C:$C,0),1)=0,"",_xlfn.NUMBERVALUE(INDEX(data_wkly!AS:AS,MATCH($B271,data_wkly!$C:$C,0),1))),"na")=0,"",IFERROR(IF(INDEX(data_wkly!AS:AS,MATCH($B271,data_wkly!$C:$C,0),1)=0,"",_xlfn.NUMBERVALUE(INDEX(data_wkly!AS:AS,MATCH($B271,data_wkly!$C:$C,0),1))),"na"))</f>
        <v>22733</v>
      </c>
      <c r="H271" s="122" t="str">
        <f>IFERROR(IF(INDEX(data_wkly!BJ:BJ,MATCH($B271,data_wkly!$C:$C,0),1)=0,"",_xlfn.NUMBERVALUE(INDEX(data_wkly!BJ:BJ,MATCH($B271,data_wkly!$C:$C,0),1))),"na")</f>
        <v/>
      </c>
      <c r="I271" s="122">
        <f>IF(IFERROR(IF(INDEX(data_wkly!AT:AT,MATCH($B271,data_wkly!$C:$C,0),1)=0,"",_xlfn.NUMBERVALUE(INDEX(data_wkly!AT:AT,MATCH($B271,data_wkly!$C:$C,0),1))),"na")=0,"",IFERROR(IF(INDEX(data_wkly!AT:AT,MATCH($B271,data_wkly!$C:$C,0),1)=0,"",_xlfn.NUMBERVALUE(INDEX(data_wkly!AT:AT,MATCH($B271,data_wkly!$C:$C,0),1))),"na"))</f>
        <v>6047</v>
      </c>
      <c r="J271" s="122" t="str">
        <f>IF(IFERROR(IF(INDEX(data_wkly!AU:AU,MATCH($B271,data_wkly!$C:$C,0),1)=0,"",_xlfn.NUMBERVALUE(INDEX(data_wkly!AU:AU,MATCH($B271,data_wkly!$C:$C,0),1))),"na")=0,"",IFERROR(IF(INDEX(data_wkly!AU:AU,MATCH($B271,data_wkly!$C:$C,0),1)=0,"",_xlfn.NUMBERVALUE(INDEX(data_wkly!AU:AU,MATCH($B271,data_wkly!$C:$C,0),1))),"na"))</f>
        <v>na</v>
      </c>
      <c r="K271" s="122">
        <f>IF(IFERROR(IF(INDEX(data_wkly!AV:AV,MATCH($B271,data_wkly!$C:$C,0),1)=0,"",_xlfn.NUMBERVALUE(INDEX(data_wkly!AV:AV,MATCH($B271,data_wkly!$C:$C,0),1))),"na")=0,"",IFERROR(IF(INDEX(data_wkly!AV:AV,MATCH($B271,data_wkly!$C:$C,0),1)=0,"",_xlfn.NUMBERVALUE(INDEX(data_wkly!AV:AV,MATCH($B271,data_wkly!$C:$C,0),1))),"na"))</f>
        <v>60138</v>
      </c>
      <c r="L271" s="122" t="str">
        <f>IFERROR(IF(INDEX(data_wkly!BI:BI,MATCH($B271,data_wkly!$C:$C,0),1)=0,"",_xlfn.NUMBERVALUE(INDEX(data_wkly!BI:BI,MATCH($B271,data_wkly!$C:$C,0),1))),"na")</f>
        <v/>
      </c>
      <c r="M271" s="122">
        <f>IF(IFERROR(IF(INDEX(data_wkly!AW:AW,MATCH($B271,data_wkly!$C:$C,0),1)=0,"",_xlfn.NUMBERVALUE(INDEX(data_wkly!AW:AW,MATCH($B271,data_wkly!$C:$C,0),1))),"na")=0,"",IFERROR(IF(INDEX(data_wkly!AW:AW,MATCH($B271,data_wkly!$C:$C,0),1)=0,"",_xlfn.NUMBERVALUE(INDEX(data_wkly!AW:AW,MATCH($B271,data_wkly!$C:$C,0),1))),"na"))</f>
        <v>55160</v>
      </c>
      <c r="N271" s="123"/>
      <c r="O271" s="124" t="str">
        <f>IF(IFERROR(IF(INDEX(data_wkly!AY:AY,MATCH($B271,data_wkly!$C:$C,0),1)=0,"",_xlfn.NUMBERVALUE(INDEX(data_wkly!AY:AY,MATCH($B271,data_wkly!$C:$C,0),1))),"na")=0,"",IFERROR(IF(INDEX(data_wkly!AY:AY,MATCH($B271,data_wkly!$C:$C,0),1)=0,"",_xlfn.NUMBERVALUE(INDEX(data_wkly!AY:AY,MATCH($B271,data_wkly!$C:$C,0),1))),"na"))</f>
        <v>na</v>
      </c>
      <c r="P271" s="124">
        <f>IF(IFERROR(IF(INDEX(data_wkly!AZ:AZ,MATCH($B271,data_wkly!$C:$C,0),1)=0,"",_xlfn.NUMBERVALUE(INDEX(data_wkly!AZ:AZ,MATCH($B271,data_wkly!$C:$C,0),1))),"na")=0,"",IFERROR(IF(INDEX(data_wkly!AZ:AZ,MATCH($B271,data_wkly!$C:$C,0),1)=0,"",_xlfn.NUMBERVALUE(INDEX(data_wkly!AZ:AZ,MATCH($B271,data_wkly!$C:$C,0),1))),"na"))</f>
        <v>200.72</v>
      </c>
      <c r="Q271" s="124">
        <f>IF(IFERROR(IF(INDEX(data_wkly!BA:BA,MATCH($B271,data_wkly!$C:$C,0),1)=0,"",_xlfn.NUMBERVALUE(INDEX(data_wkly!BA:BA,MATCH($B271,data_wkly!$C:$C,0),1))),"na")=0,"",IFERROR(IF(INDEX(data_wkly!BA:BA,MATCH($B271,data_wkly!$C:$C,0),1)=0,"",_xlfn.NUMBERVALUE(INDEX(data_wkly!BA:BA,MATCH($B271,data_wkly!$C:$C,0),1))),"na"))</f>
        <v>210.8</v>
      </c>
      <c r="R271" s="124">
        <f>IF(IFERROR(IF(INDEX(data_wkly!BB:BB,MATCH($B271,data_wkly!$C:$C,0),1)=0,"",_xlfn.NUMBERVALUE(INDEX(data_wkly!BB:BB,MATCH($B271,data_wkly!$C:$C,0),1))),"na")=0,"",IFERROR(IF(INDEX(data_wkly!BB:BB,MATCH($B271,data_wkly!$C:$C,0),1)=0,"",_xlfn.NUMBERVALUE(INDEX(data_wkly!BB:BB,MATCH($B271,data_wkly!$C:$C,0),1))),"na"))</f>
        <v>211.96</v>
      </c>
      <c r="S271" s="124">
        <f>IF(IFERROR(IF(INDEX(data_wkly!BC:BC,MATCH($B271,data_wkly!$C:$C,0),1)=0,"",_xlfn.NUMBERVALUE(INDEX(data_wkly!BC:BC,MATCH($B271,data_wkly!$C:$C,0),1))),"na")=0,"",IFERROR(IF(INDEX(data_wkly!BC:BC,MATCH($B271,data_wkly!$C:$C,0),1)=0,"",_xlfn.NUMBERVALUE(INDEX(data_wkly!BC:BC,MATCH($B271,data_wkly!$C:$C,0),1))),"na"))</f>
        <v>210.39</v>
      </c>
      <c r="T271" s="124" t="str">
        <f>IFERROR(IF(INDEX(data_wkly!BL:BL,MATCH($B271,data_wkly!$C:$C,0),1)=0,"",_xlfn.NUMBERVALUE(INDEX(data_wkly!BL:BL,MATCH($B271,data_wkly!$C:$C,0),1))),"na")</f>
        <v/>
      </c>
      <c r="U271" s="124">
        <f>IF(IFERROR(IF(INDEX(data_wkly!BD:BD,MATCH($B271,data_wkly!$C:$C,0),1)=0,"",_xlfn.NUMBERVALUE(INDEX(data_wkly!BD:BD,MATCH($B271,data_wkly!$C:$C,0),1))),"na")=0,"",IFERROR(IF(INDEX(data_wkly!BD:BD,MATCH($B271,data_wkly!$C:$C,0),1)=0,"",_xlfn.NUMBERVALUE(INDEX(data_wkly!BD:BD,MATCH($B271,data_wkly!$C:$C,0),1))),"na"))</f>
        <v>208.72</v>
      </c>
      <c r="V271" s="124" t="str">
        <f>IF(IFERROR(IF(INDEX(data_wkly!BE:BE,MATCH($B271,data_wkly!$C:$C,0),1)=0,"",_xlfn.NUMBERVALUE(INDEX(data_wkly!BE:BE,MATCH($B271,data_wkly!$C:$C,0),1))),"na")=0,"",IFERROR(IF(INDEX(data_wkly!BE:BE,MATCH($B271,data_wkly!$C:$C,0),1)=0,"",_xlfn.NUMBERVALUE(INDEX(data_wkly!BE:BE,MATCH($B271,data_wkly!$C:$C,0),1))),"na"))</f>
        <v>na</v>
      </c>
      <c r="W271" s="124">
        <f>IF(IFERROR(IF(INDEX(data_wkly!BF:BF,MATCH($B271,data_wkly!$C:$C,0),1)=0,"",_xlfn.NUMBERVALUE(INDEX(data_wkly!BF:BF,MATCH($B271,data_wkly!$C:$C,0),1))),"na")=0,"",IFERROR(IF(INDEX(data_wkly!BF:BF,MATCH($B271,data_wkly!$C:$C,0),1)=0,"",_xlfn.NUMBERVALUE(INDEX(data_wkly!BF:BF,MATCH($B271,data_wkly!$C:$C,0),1))),"na"))</f>
        <v>209.26</v>
      </c>
      <c r="X271" s="124" t="str">
        <f>IFERROR(IF(INDEX(data_wkly!BK:BK,MATCH($B271,data_wkly!$C:$C,0),1)=0,"",_xlfn.NUMBERVALUE(INDEX(data_wkly!BK:BK,MATCH($B271,data_wkly!$C:$C,0),1))),"na")</f>
        <v/>
      </c>
      <c r="Y271" s="124">
        <f>IF(IFERROR(IF(INDEX(data_wkly!BG:BG,MATCH($B271,data_wkly!$C:$C,0),1)=0,"",_xlfn.NUMBERVALUE(INDEX(data_wkly!BG:BG,MATCH($B271,data_wkly!$C:$C,0),1))),"na")=0,"",IFERROR(IF(INDEX(data_wkly!BG:BG,MATCH($B271,data_wkly!$C:$C,0),1)=0,"",_xlfn.NUMBERVALUE(INDEX(data_wkly!BG:BG,MATCH($B271,data_wkly!$C:$C,0),1))),"na"))</f>
        <v>210.83</v>
      </c>
      <c r="AJ271" s="41">
        <f t="shared" si="12"/>
        <v>1</v>
      </c>
    </row>
    <row r="272" spans="1:36" ht="15.5">
      <c r="A272" s="88">
        <f t="shared" si="14"/>
        <v>2</v>
      </c>
      <c r="B272" s="89">
        <f t="shared" si="13"/>
        <v>45556</v>
      </c>
      <c r="C272" s="122">
        <f>IF(IFERROR(IF(INDEX(data_wkly!AO:AO,MATCH($B272,data_wkly!$C:$C,0),1)=0,"",_xlfn.NUMBERVALUE(INDEX(data_wkly!AO:AO,MATCH($B272,data_wkly!$C:$C,0),1))),"na")=0,"",IFERROR(IF(INDEX(data_wkly!AO:AO,MATCH($B272,data_wkly!$C:$C,0),1)=0,"",_xlfn.NUMBERVALUE(INDEX(data_wkly!AO:AO,MATCH($B272,data_wkly!$C:$C,0),1))),"na"))</f>
        <v>389</v>
      </c>
      <c r="D272" s="122">
        <f>IF(IFERROR(IF(INDEX(data_wkly!AP:AP,MATCH($B272,data_wkly!$C:$C,0),1)=0,"",_xlfn.NUMBERVALUE(INDEX(data_wkly!AP:AP,MATCH($B272,data_wkly!$C:$C,0),1))),"na")=0,"",IFERROR(IF(INDEX(data_wkly!AP:AP,MATCH($B272,data_wkly!$C:$C,0),1)=0,"",_xlfn.NUMBERVALUE(INDEX(data_wkly!AP:AP,MATCH($B272,data_wkly!$C:$C,0),1))),"na"))</f>
        <v>1066</v>
      </c>
      <c r="E272" s="122">
        <f>IF(IFERROR(IF(INDEX(data_wkly!AQ:AQ,MATCH($B272,data_wkly!$C:$C,0),1)=0,"",_xlfn.NUMBERVALUE(INDEX(data_wkly!AQ:AQ,MATCH($B272,data_wkly!$C:$C,0),1))),"na")=0,"",IFERROR(IF(INDEX(data_wkly!AQ:AQ,MATCH($B272,data_wkly!$C:$C,0),1)=0,"",_xlfn.NUMBERVALUE(INDEX(data_wkly!AQ:AQ,MATCH($B272,data_wkly!$C:$C,0),1))),"na"))</f>
        <v>6336</v>
      </c>
      <c r="F272" s="122">
        <f>IF(IFERROR(IF(INDEX(data_wkly!AR:AR,MATCH($B272,data_wkly!$C:$C,0),1)=0,"",_xlfn.NUMBERVALUE(INDEX(data_wkly!AR:AR,MATCH($B272,data_wkly!$C:$C,0),1))),"na")=0,"",IFERROR(IF(INDEX(data_wkly!AR:AR,MATCH($B272,data_wkly!$C:$C,0),1)=0,"",_xlfn.NUMBERVALUE(INDEX(data_wkly!AR:AR,MATCH($B272,data_wkly!$C:$C,0),1))),"na"))</f>
        <v>19474</v>
      </c>
      <c r="G272" s="122">
        <f>IF(IFERROR(IF(INDEX(data_wkly!AS:AS,MATCH($B272,data_wkly!$C:$C,0),1)=0,"",_xlfn.NUMBERVALUE(INDEX(data_wkly!AS:AS,MATCH($B272,data_wkly!$C:$C,0),1))),"na")=0,"",IFERROR(IF(INDEX(data_wkly!AS:AS,MATCH($B272,data_wkly!$C:$C,0),1)=0,"",_xlfn.NUMBERVALUE(INDEX(data_wkly!AS:AS,MATCH($B272,data_wkly!$C:$C,0),1))),"na"))</f>
        <v>22136</v>
      </c>
      <c r="H272" s="122" t="str">
        <f>IFERROR(IF(INDEX(data_wkly!BJ:BJ,MATCH($B272,data_wkly!$C:$C,0),1)=0,"",_xlfn.NUMBERVALUE(INDEX(data_wkly!BJ:BJ,MATCH($B272,data_wkly!$C:$C,0),1))),"na")</f>
        <v/>
      </c>
      <c r="I272" s="122">
        <f>IF(IFERROR(IF(INDEX(data_wkly!AT:AT,MATCH($B272,data_wkly!$C:$C,0),1)=0,"",_xlfn.NUMBERVALUE(INDEX(data_wkly!AT:AT,MATCH($B272,data_wkly!$C:$C,0),1))),"na")=0,"",IFERROR(IF(INDEX(data_wkly!AT:AT,MATCH($B272,data_wkly!$C:$C,0),1)=0,"",_xlfn.NUMBERVALUE(INDEX(data_wkly!AT:AT,MATCH($B272,data_wkly!$C:$C,0),1))),"na"))</f>
        <v>6227</v>
      </c>
      <c r="J272" s="122">
        <f>IF(IFERROR(IF(INDEX(data_wkly!AU:AU,MATCH($B272,data_wkly!$C:$C,0),1)=0,"",_xlfn.NUMBERVALUE(INDEX(data_wkly!AU:AU,MATCH($B272,data_wkly!$C:$C,0),1))),"na")=0,"",IFERROR(IF(INDEX(data_wkly!AU:AU,MATCH($B272,data_wkly!$C:$C,0),1)=0,"",_xlfn.NUMBERVALUE(INDEX(data_wkly!AU:AU,MATCH($B272,data_wkly!$C:$C,0),1))),"na"))</f>
        <v>3925</v>
      </c>
      <c r="K272" s="122">
        <f>IF(IFERROR(IF(INDEX(data_wkly!AV:AV,MATCH($B272,data_wkly!$C:$C,0),1)=0,"",_xlfn.NUMBERVALUE(INDEX(data_wkly!AV:AV,MATCH($B272,data_wkly!$C:$C,0),1))),"na")=0,"",IFERROR(IF(INDEX(data_wkly!AV:AV,MATCH($B272,data_wkly!$C:$C,0),1)=0,"",_xlfn.NUMBERVALUE(INDEX(data_wkly!AV:AV,MATCH($B272,data_wkly!$C:$C,0),1))),"na"))</f>
        <v>59553</v>
      </c>
      <c r="L272" s="122" t="str">
        <f>IFERROR(IF(INDEX(data_wkly!BI:BI,MATCH($B272,data_wkly!$C:$C,0),1)=0,"",_xlfn.NUMBERVALUE(INDEX(data_wkly!BI:BI,MATCH($B272,data_wkly!$C:$C,0),1))),"na")</f>
        <v/>
      </c>
      <c r="M272" s="122">
        <f>IF(IFERROR(IF(INDEX(data_wkly!AW:AW,MATCH($B272,data_wkly!$C:$C,0),1)=0,"",_xlfn.NUMBERVALUE(INDEX(data_wkly!AW:AW,MATCH($B272,data_wkly!$C:$C,0),1))),"na")=0,"",IFERROR(IF(INDEX(data_wkly!AW:AW,MATCH($B272,data_wkly!$C:$C,0),1)=0,"",_xlfn.NUMBERVALUE(INDEX(data_wkly!AW:AW,MATCH($B272,data_wkly!$C:$C,0),1))),"na"))</f>
        <v>54173</v>
      </c>
      <c r="N272" s="123"/>
      <c r="O272" s="124">
        <f>IF(IFERROR(IF(INDEX(data_wkly!AY:AY,MATCH($B272,data_wkly!$C:$C,0),1)=0,"",_xlfn.NUMBERVALUE(INDEX(data_wkly!AY:AY,MATCH($B272,data_wkly!$C:$C,0),1))),"na")=0,"",IFERROR(IF(INDEX(data_wkly!AY:AY,MATCH($B272,data_wkly!$C:$C,0),1)=0,"",_xlfn.NUMBERVALUE(INDEX(data_wkly!AY:AY,MATCH($B272,data_wkly!$C:$C,0),1))),"na"))</f>
        <v>159.6</v>
      </c>
      <c r="P272" s="124">
        <f>IF(IFERROR(IF(INDEX(data_wkly!AZ:AZ,MATCH($B272,data_wkly!$C:$C,0),1)=0,"",_xlfn.NUMBERVALUE(INDEX(data_wkly!AZ:AZ,MATCH($B272,data_wkly!$C:$C,0),1))),"na")=0,"",IFERROR(IF(INDEX(data_wkly!AZ:AZ,MATCH($B272,data_wkly!$C:$C,0),1)=0,"",_xlfn.NUMBERVALUE(INDEX(data_wkly!AZ:AZ,MATCH($B272,data_wkly!$C:$C,0),1))),"na"))</f>
        <v>196.82</v>
      </c>
      <c r="Q272" s="124">
        <f>IF(IFERROR(IF(INDEX(data_wkly!BA:BA,MATCH($B272,data_wkly!$C:$C,0),1)=0,"",_xlfn.NUMBERVALUE(INDEX(data_wkly!BA:BA,MATCH($B272,data_wkly!$C:$C,0),1))),"na")=0,"",IFERROR(IF(INDEX(data_wkly!BA:BA,MATCH($B272,data_wkly!$C:$C,0),1)=0,"",_xlfn.NUMBERVALUE(INDEX(data_wkly!BA:BA,MATCH($B272,data_wkly!$C:$C,0),1))),"na"))</f>
        <v>211.25</v>
      </c>
      <c r="R272" s="124">
        <f>IF(IFERROR(IF(INDEX(data_wkly!BB:BB,MATCH($B272,data_wkly!$C:$C,0),1)=0,"",_xlfn.NUMBERVALUE(INDEX(data_wkly!BB:BB,MATCH($B272,data_wkly!$C:$C,0),1))),"na")=0,"",IFERROR(IF(INDEX(data_wkly!BB:BB,MATCH($B272,data_wkly!$C:$C,0),1)=0,"",_xlfn.NUMBERVALUE(INDEX(data_wkly!BB:BB,MATCH($B272,data_wkly!$C:$C,0),1))),"na"))</f>
        <v>212.28</v>
      </c>
      <c r="S272" s="124">
        <f>IF(IFERROR(IF(INDEX(data_wkly!BC:BC,MATCH($B272,data_wkly!$C:$C,0),1)=0,"",_xlfn.NUMBERVALUE(INDEX(data_wkly!BC:BC,MATCH($B272,data_wkly!$C:$C,0),1))),"na")=0,"",IFERROR(IF(INDEX(data_wkly!BC:BC,MATCH($B272,data_wkly!$C:$C,0),1)=0,"",_xlfn.NUMBERVALUE(INDEX(data_wkly!BC:BC,MATCH($B272,data_wkly!$C:$C,0),1))),"na"))</f>
        <v>210.42</v>
      </c>
      <c r="T272" s="124" t="str">
        <f>IFERROR(IF(INDEX(data_wkly!BL:BL,MATCH($B272,data_wkly!$C:$C,0),1)=0,"",_xlfn.NUMBERVALUE(INDEX(data_wkly!BL:BL,MATCH($B272,data_wkly!$C:$C,0),1))),"na")</f>
        <v/>
      </c>
      <c r="U272" s="124">
        <f>IF(IFERROR(IF(INDEX(data_wkly!BD:BD,MATCH($B272,data_wkly!$C:$C,0),1)=0,"",_xlfn.NUMBERVALUE(INDEX(data_wkly!BD:BD,MATCH($B272,data_wkly!$C:$C,0),1))),"na")=0,"",IFERROR(IF(INDEX(data_wkly!BD:BD,MATCH($B272,data_wkly!$C:$C,0),1)=0,"",_xlfn.NUMBERVALUE(INDEX(data_wkly!BD:BD,MATCH($B272,data_wkly!$C:$C,0),1))),"na"))</f>
        <v>208.16</v>
      </c>
      <c r="V272" s="124">
        <f>IF(IFERROR(IF(INDEX(data_wkly!BE:BE,MATCH($B272,data_wkly!$C:$C,0),1)=0,"",_xlfn.NUMBERVALUE(INDEX(data_wkly!BE:BE,MATCH($B272,data_wkly!$C:$C,0),1))),"na")=0,"",IFERROR(IF(INDEX(data_wkly!BE:BE,MATCH($B272,data_wkly!$C:$C,0),1)=0,"",_xlfn.NUMBERVALUE(INDEX(data_wkly!BE:BE,MATCH($B272,data_wkly!$C:$C,0),1))),"na"))</f>
        <v>190.21</v>
      </c>
      <c r="W272" s="124">
        <f>IF(IFERROR(IF(INDEX(data_wkly!BF:BF,MATCH($B272,data_wkly!$C:$C,0),1)=0,"",_xlfn.NUMBERVALUE(INDEX(data_wkly!BF:BF,MATCH($B272,data_wkly!$C:$C,0),1))),"na")=0,"",IFERROR(IF(INDEX(data_wkly!BF:BF,MATCH($B272,data_wkly!$C:$C,0),1)=0,"",_xlfn.NUMBERVALUE(INDEX(data_wkly!BF:BF,MATCH($B272,data_wkly!$C:$C,0),1))),"na"))</f>
        <v>208.97</v>
      </c>
      <c r="X272" s="124" t="str">
        <f>IFERROR(IF(INDEX(data_wkly!BK:BK,MATCH($B272,data_wkly!$C:$C,0),1)=0,"",_xlfn.NUMBERVALUE(INDEX(data_wkly!BK:BK,MATCH($B272,data_wkly!$C:$C,0),1))),"na")</f>
        <v/>
      </c>
      <c r="Y272" s="124">
        <f>IF(IFERROR(IF(INDEX(data_wkly!BG:BG,MATCH($B272,data_wkly!$C:$C,0),1)=0,"",_xlfn.NUMBERVALUE(INDEX(data_wkly!BG:BG,MATCH($B272,data_wkly!$C:$C,0),1))),"na")=0,"",IFERROR(IF(INDEX(data_wkly!BG:BG,MATCH($B272,data_wkly!$C:$C,0),1)=0,"",_xlfn.NUMBERVALUE(INDEX(data_wkly!BG:BG,MATCH($B272,data_wkly!$C:$C,0),1))),"na"))</f>
        <v>210.93</v>
      </c>
      <c r="AJ272" s="41">
        <f t="shared" ref="AJ272:AJ335" si="15">AJ270</f>
        <v>2</v>
      </c>
    </row>
    <row r="273" spans="1:36" ht="15.5">
      <c r="A273" s="88">
        <f t="shared" si="14"/>
        <v>1</v>
      </c>
      <c r="B273" s="89">
        <f t="shared" si="13"/>
        <v>45563</v>
      </c>
      <c r="C273" s="122" t="str">
        <f>IF(IFERROR(IF(INDEX(data_wkly!AO:AO,MATCH($B273,data_wkly!$C:$C,0),1)=0,"",_xlfn.NUMBERVALUE(INDEX(data_wkly!AO:AO,MATCH($B273,data_wkly!$C:$C,0),1))),"na")=0,"",IFERROR(IF(INDEX(data_wkly!AO:AO,MATCH($B273,data_wkly!$C:$C,0),1)=0,"",_xlfn.NUMBERVALUE(INDEX(data_wkly!AO:AO,MATCH($B273,data_wkly!$C:$C,0),1))),"na"))</f>
        <v>na</v>
      </c>
      <c r="D273" s="122">
        <f>IF(IFERROR(IF(INDEX(data_wkly!AP:AP,MATCH($B273,data_wkly!$C:$C,0),1)=0,"",_xlfn.NUMBERVALUE(INDEX(data_wkly!AP:AP,MATCH($B273,data_wkly!$C:$C,0),1))),"na")=0,"",IFERROR(IF(INDEX(data_wkly!AP:AP,MATCH($B273,data_wkly!$C:$C,0),1)=0,"",_xlfn.NUMBERVALUE(INDEX(data_wkly!AP:AP,MATCH($B273,data_wkly!$C:$C,0),1))),"na"))</f>
        <v>820</v>
      </c>
      <c r="E273" s="122">
        <f>IF(IFERROR(IF(INDEX(data_wkly!AQ:AQ,MATCH($B273,data_wkly!$C:$C,0),1)=0,"",_xlfn.NUMBERVALUE(INDEX(data_wkly!AQ:AQ,MATCH($B273,data_wkly!$C:$C,0),1))),"na")=0,"",IFERROR(IF(INDEX(data_wkly!AQ:AQ,MATCH($B273,data_wkly!$C:$C,0),1)=0,"",_xlfn.NUMBERVALUE(INDEX(data_wkly!AQ:AQ,MATCH($B273,data_wkly!$C:$C,0),1))),"na"))</f>
        <v>5525</v>
      </c>
      <c r="F273" s="122">
        <f>IF(IFERROR(IF(INDEX(data_wkly!AR:AR,MATCH($B273,data_wkly!$C:$C,0),1)=0,"",_xlfn.NUMBERVALUE(INDEX(data_wkly!AR:AR,MATCH($B273,data_wkly!$C:$C,0),1))),"na")=0,"",IFERROR(IF(INDEX(data_wkly!AR:AR,MATCH($B273,data_wkly!$C:$C,0),1)=0,"",_xlfn.NUMBERVALUE(INDEX(data_wkly!AR:AR,MATCH($B273,data_wkly!$C:$C,0),1))),"na"))</f>
        <v>17893</v>
      </c>
      <c r="G273" s="122">
        <f>IF(IFERROR(IF(INDEX(data_wkly!AS:AS,MATCH($B273,data_wkly!$C:$C,0),1)=0,"",_xlfn.NUMBERVALUE(INDEX(data_wkly!AS:AS,MATCH($B273,data_wkly!$C:$C,0),1))),"na")=0,"",IFERROR(IF(INDEX(data_wkly!AS:AS,MATCH($B273,data_wkly!$C:$C,0),1)=0,"",_xlfn.NUMBERVALUE(INDEX(data_wkly!AS:AS,MATCH($B273,data_wkly!$C:$C,0),1))),"na"))</f>
        <v>22409</v>
      </c>
      <c r="H273" s="122" t="str">
        <f>IFERROR(IF(INDEX(data_wkly!BJ:BJ,MATCH($B273,data_wkly!$C:$C,0),1)=0,"",_xlfn.NUMBERVALUE(INDEX(data_wkly!BJ:BJ,MATCH($B273,data_wkly!$C:$C,0),1))),"na")</f>
        <v/>
      </c>
      <c r="I273" s="122">
        <f>IF(IFERROR(IF(INDEX(data_wkly!AT:AT,MATCH($B273,data_wkly!$C:$C,0),1)=0,"",_xlfn.NUMBERVALUE(INDEX(data_wkly!AT:AT,MATCH($B273,data_wkly!$C:$C,0),1))),"na")=0,"",IFERROR(IF(INDEX(data_wkly!AT:AT,MATCH($B273,data_wkly!$C:$C,0),1)=0,"",_xlfn.NUMBERVALUE(INDEX(data_wkly!AT:AT,MATCH($B273,data_wkly!$C:$C,0),1))),"na"))</f>
        <v>6639</v>
      </c>
      <c r="J273" s="122" t="str">
        <f>IF(IFERROR(IF(INDEX(data_wkly!AU:AU,MATCH($B273,data_wkly!$C:$C,0),1)=0,"",_xlfn.NUMBERVALUE(INDEX(data_wkly!AU:AU,MATCH($B273,data_wkly!$C:$C,0),1))),"na")=0,"",IFERROR(IF(INDEX(data_wkly!AU:AU,MATCH($B273,data_wkly!$C:$C,0),1)=0,"",_xlfn.NUMBERVALUE(INDEX(data_wkly!AU:AU,MATCH($B273,data_wkly!$C:$C,0),1))),"na"))</f>
        <v>na</v>
      </c>
      <c r="K273" s="122">
        <f>IF(IFERROR(IF(INDEX(data_wkly!AV:AV,MATCH($B273,data_wkly!$C:$C,0),1)=0,"",_xlfn.NUMBERVALUE(INDEX(data_wkly!AV:AV,MATCH($B273,data_wkly!$C:$C,0),1))),"na")=0,"",IFERROR(IF(INDEX(data_wkly!AV:AV,MATCH($B273,data_wkly!$C:$C,0),1)=0,"",_xlfn.NUMBERVALUE(INDEX(data_wkly!AV:AV,MATCH($B273,data_wkly!$C:$C,0),1))),"na"))</f>
        <v>57845</v>
      </c>
      <c r="L273" s="122" t="str">
        <f>IFERROR(IF(INDEX(data_wkly!BI:BI,MATCH($B273,data_wkly!$C:$C,0),1)=0,"",_xlfn.NUMBERVALUE(INDEX(data_wkly!BI:BI,MATCH($B273,data_wkly!$C:$C,0),1))),"na")</f>
        <v/>
      </c>
      <c r="M273" s="122">
        <f>IF(IFERROR(IF(INDEX(data_wkly!AW:AW,MATCH($B273,data_wkly!$C:$C,0),1)=0,"",_xlfn.NUMBERVALUE(INDEX(data_wkly!AW:AW,MATCH($B273,data_wkly!$C:$C,0),1))),"na")=0,"",IFERROR(IF(INDEX(data_wkly!AW:AW,MATCH($B273,data_wkly!$C:$C,0),1)=0,"",_xlfn.NUMBERVALUE(INDEX(data_wkly!AW:AW,MATCH($B273,data_wkly!$C:$C,0),1))),"na"))</f>
        <v>52466</v>
      </c>
      <c r="N273" s="123"/>
      <c r="O273" s="124" t="str">
        <f>IF(IFERROR(IF(INDEX(data_wkly!AY:AY,MATCH($B273,data_wkly!$C:$C,0),1)=0,"",_xlfn.NUMBERVALUE(INDEX(data_wkly!AY:AY,MATCH($B273,data_wkly!$C:$C,0),1))),"na")=0,"",IFERROR(IF(INDEX(data_wkly!AY:AY,MATCH($B273,data_wkly!$C:$C,0),1)=0,"",_xlfn.NUMBERVALUE(INDEX(data_wkly!AY:AY,MATCH($B273,data_wkly!$C:$C,0),1))),"na"))</f>
        <v>na</v>
      </c>
      <c r="P273" s="124">
        <f>IF(IFERROR(IF(INDEX(data_wkly!AZ:AZ,MATCH($B273,data_wkly!$C:$C,0),1)=0,"",_xlfn.NUMBERVALUE(INDEX(data_wkly!AZ:AZ,MATCH($B273,data_wkly!$C:$C,0),1))),"na")=0,"",IFERROR(IF(INDEX(data_wkly!AZ:AZ,MATCH($B273,data_wkly!$C:$C,0),1)=0,"",_xlfn.NUMBERVALUE(INDEX(data_wkly!AZ:AZ,MATCH($B273,data_wkly!$C:$C,0),1))),"na"))</f>
        <v>197.66</v>
      </c>
      <c r="Q273" s="124">
        <f>IF(IFERROR(IF(INDEX(data_wkly!BA:BA,MATCH($B273,data_wkly!$C:$C,0),1)=0,"",_xlfn.NUMBERVALUE(INDEX(data_wkly!BA:BA,MATCH($B273,data_wkly!$C:$C,0),1))),"na")=0,"",IFERROR(IF(INDEX(data_wkly!BA:BA,MATCH($B273,data_wkly!$C:$C,0),1)=0,"",_xlfn.NUMBERVALUE(INDEX(data_wkly!BA:BA,MATCH($B273,data_wkly!$C:$C,0),1))),"na"))</f>
        <v>210.93</v>
      </c>
      <c r="R273" s="124">
        <f>IF(IFERROR(IF(INDEX(data_wkly!BB:BB,MATCH($B273,data_wkly!$C:$C,0),1)=0,"",_xlfn.NUMBERVALUE(INDEX(data_wkly!BB:BB,MATCH($B273,data_wkly!$C:$C,0),1))),"na")=0,"",IFERROR(IF(INDEX(data_wkly!BB:BB,MATCH($B273,data_wkly!$C:$C,0),1)=0,"",_xlfn.NUMBERVALUE(INDEX(data_wkly!BB:BB,MATCH($B273,data_wkly!$C:$C,0),1))),"na"))</f>
        <v>211.7</v>
      </c>
      <c r="S273" s="124">
        <f>IF(IFERROR(IF(INDEX(data_wkly!BC:BC,MATCH($B273,data_wkly!$C:$C,0),1)=0,"",_xlfn.NUMBERVALUE(INDEX(data_wkly!BC:BC,MATCH($B273,data_wkly!$C:$C,0),1))),"na")=0,"",IFERROR(IF(INDEX(data_wkly!BC:BC,MATCH($B273,data_wkly!$C:$C,0),1)=0,"",_xlfn.NUMBERVALUE(INDEX(data_wkly!BC:BC,MATCH($B273,data_wkly!$C:$C,0),1))),"na"))</f>
        <v>209.99</v>
      </c>
      <c r="T273" s="124" t="str">
        <f>IFERROR(IF(INDEX(data_wkly!BL:BL,MATCH($B273,data_wkly!$C:$C,0),1)=0,"",_xlfn.NUMBERVALUE(INDEX(data_wkly!BL:BL,MATCH($B273,data_wkly!$C:$C,0),1))),"na")</f>
        <v/>
      </c>
      <c r="U273" s="124">
        <f>IF(IFERROR(IF(INDEX(data_wkly!BD:BD,MATCH($B273,data_wkly!$C:$C,0),1)=0,"",_xlfn.NUMBERVALUE(INDEX(data_wkly!BD:BD,MATCH($B273,data_wkly!$C:$C,0),1))),"na")=0,"",IFERROR(IF(INDEX(data_wkly!BD:BD,MATCH($B273,data_wkly!$C:$C,0),1)=0,"",_xlfn.NUMBERVALUE(INDEX(data_wkly!BD:BD,MATCH($B273,data_wkly!$C:$C,0),1))),"na"))</f>
        <v>207.7</v>
      </c>
      <c r="V273" s="124" t="str">
        <f>IF(IFERROR(IF(INDEX(data_wkly!BE:BE,MATCH($B273,data_wkly!$C:$C,0),1)=0,"",_xlfn.NUMBERVALUE(INDEX(data_wkly!BE:BE,MATCH($B273,data_wkly!$C:$C,0),1))),"na")=0,"",IFERROR(IF(INDEX(data_wkly!BE:BE,MATCH($B273,data_wkly!$C:$C,0),1)=0,"",_xlfn.NUMBERVALUE(INDEX(data_wkly!BE:BE,MATCH($B273,data_wkly!$C:$C,0),1))),"na"))</f>
        <v>na</v>
      </c>
      <c r="W273" s="124">
        <f>IF(IFERROR(IF(INDEX(data_wkly!BF:BF,MATCH($B273,data_wkly!$C:$C,0),1)=0,"",_xlfn.NUMBERVALUE(INDEX(data_wkly!BF:BF,MATCH($B273,data_wkly!$C:$C,0),1))),"na")=0,"",IFERROR(IF(INDEX(data_wkly!BF:BF,MATCH($B273,data_wkly!$C:$C,0),1)=0,"",_xlfn.NUMBERVALUE(INDEX(data_wkly!BF:BF,MATCH($B273,data_wkly!$C:$C,0),1))),"na"))</f>
        <v>208.64</v>
      </c>
      <c r="X273" s="124" t="str">
        <f>IFERROR(IF(INDEX(data_wkly!BK:BK,MATCH($B273,data_wkly!$C:$C,0),1)=0,"",_xlfn.NUMBERVALUE(INDEX(data_wkly!BK:BK,MATCH($B273,data_wkly!$C:$C,0),1))),"na")</f>
        <v/>
      </c>
      <c r="Y273" s="124">
        <f>IF(IFERROR(IF(INDEX(data_wkly!BG:BG,MATCH($B273,data_wkly!$C:$C,0),1)=0,"",_xlfn.NUMBERVALUE(INDEX(data_wkly!BG:BG,MATCH($B273,data_wkly!$C:$C,0),1))),"na")=0,"",IFERROR(IF(INDEX(data_wkly!BG:BG,MATCH($B273,data_wkly!$C:$C,0),1)=0,"",_xlfn.NUMBERVALUE(INDEX(data_wkly!BG:BG,MATCH($B273,data_wkly!$C:$C,0),1))),"na"))</f>
        <v>210.38</v>
      </c>
      <c r="AJ273" s="41">
        <f t="shared" si="15"/>
        <v>1</v>
      </c>
    </row>
    <row r="274" spans="1:36" ht="15.5">
      <c r="A274" s="88">
        <f t="shared" si="14"/>
        <v>2</v>
      </c>
      <c r="B274" s="89">
        <f t="shared" si="13"/>
        <v>45570</v>
      </c>
      <c r="C274" s="122" t="str">
        <f>IF(IFERROR(IF(INDEX(data_wkly!AO:AO,MATCH($B274,data_wkly!$C:$C,0),1)=0,"",_xlfn.NUMBERVALUE(INDEX(data_wkly!AO:AO,MATCH($B274,data_wkly!$C:$C,0),1))),"na")=0,"",IFERROR(IF(INDEX(data_wkly!AO:AO,MATCH($B274,data_wkly!$C:$C,0),1)=0,"",_xlfn.NUMBERVALUE(INDEX(data_wkly!AO:AO,MATCH($B274,data_wkly!$C:$C,0),1))),"na"))</f>
        <v>na</v>
      </c>
      <c r="D274" s="122">
        <f>IF(IFERROR(IF(INDEX(data_wkly!AP:AP,MATCH($B274,data_wkly!$C:$C,0),1)=0,"",_xlfn.NUMBERVALUE(INDEX(data_wkly!AP:AP,MATCH($B274,data_wkly!$C:$C,0),1))),"na")=0,"",IFERROR(IF(INDEX(data_wkly!AP:AP,MATCH($B274,data_wkly!$C:$C,0),1)=0,"",_xlfn.NUMBERVALUE(INDEX(data_wkly!AP:AP,MATCH($B274,data_wkly!$C:$C,0),1))),"na"))</f>
        <v>761</v>
      </c>
      <c r="E274" s="122">
        <f>IF(IFERROR(IF(INDEX(data_wkly!AQ:AQ,MATCH($B274,data_wkly!$C:$C,0),1)=0,"",_xlfn.NUMBERVALUE(INDEX(data_wkly!AQ:AQ,MATCH($B274,data_wkly!$C:$C,0),1))),"na")=0,"",IFERROR(IF(INDEX(data_wkly!AQ:AQ,MATCH($B274,data_wkly!$C:$C,0),1)=0,"",_xlfn.NUMBERVALUE(INDEX(data_wkly!AQ:AQ,MATCH($B274,data_wkly!$C:$C,0),1))),"na"))</f>
        <v>5215</v>
      </c>
      <c r="F274" s="122">
        <f>IF(IFERROR(IF(INDEX(data_wkly!AR:AR,MATCH($B274,data_wkly!$C:$C,0),1)=0,"",_xlfn.NUMBERVALUE(INDEX(data_wkly!AR:AR,MATCH($B274,data_wkly!$C:$C,0),1))),"na")=0,"",IFERROR(IF(INDEX(data_wkly!AR:AR,MATCH($B274,data_wkly!$C:$C,0),1)=0,"",_xlfn.NUMBERVALUE(INDEX(data_wkly!AR:AR,MATCH($B274,data_wkly!$C:$C,0),1))),"na"))</f>
        <v>18012</v>
      </c>
      <c r="G274" s="122">
        <f>IF(IFERROR(IF(INDEX(data_wkly!AS:AS,MATCH($B274,data_wkly!$C:$C,0),1)=0,"",_xlfn.NUMBERVALUE(INDEX(data_wkly!AS:AS,MATCH($B274,data_wkly!$C:$C,0),1))),"na")=0,"",IFERROR(IF(INDEX(data_wkly!AS:AS,MATCH($B274,data_wkly!$C:$C,0),1)=0,"",_xlfn.NUMBERVALUE(INDEX(data_wkly!AS:AS,MATCH($B274,data_wkly!$C:$C,0),1))),"na"))</f>
        <v>23185</v>
      </c>
      <c r="H274" s="122" t="str">
        <f>IFERROR(IF(INDEX(data_wkly!BJ:BJ,MATCH($B274,data_wkly!$C:$C,0),1)=0,"",_xlfn.NUMBERVALUE(INDEX(data_wkly!BJ:BJ,MATCH($B274,data_wkly!$C:$C,0),1))),"na")</f>
        <v/>
      </c>
      <c r="I274" s="122">
        <f>IF(IFERROR(IF(INDEX(data_wkly!AT:AT,MATCH($B274,data_wkly!$C:$C,0),1)=0,"",_xlfn.NUMBERVALUE(INDEX(data_wkly!AT:AT,MATCH($B274,data_wkly!$C:$C,0),1))),"na")=0,"",IFERROR(IF(INDEX(data_wkly!AT:AT,MATCH($B274,data_wkly!$C:$C,0),1)=0,"",_xlfn.NUMBERVALUE(INDEX(data_wkly!AT:AT,MATCH($B274,data_wkly!$C:$C,0),1))),"na"))</f>
        <v>6819</v>
      </c>
      <c r="J274" s="122" t="str">
        <f>IF(IFERROR(IF(INDEX(data_wkly!AU:AU,MATCH($B274,data_wkly!$C:$C,0),1)=0,"",_xlfn.NUMBERVALUE(INDEX(data_wkly!AU:AU,MATCH($B274,data_wkly!$C:$C,0),1))),"na")=0,"",IFERROR(IF(INDEX(data_wkly!AU:AU,MATCH($B274,data_wkly!$C:$C,0),1)=0,"",_xlfn.NUMBERVALUE(INDEX(data_wkly!AU:AU,MATCH($B274,data_wkly!$C:$C,0),1))),"na"))</f>
        <v>na</v>
      </c>
      <c r="K274" s="122">
        <f>IF(IFERROR(IF(INDEX(data_wkly!AV:AV,MATCH($B274,data_wkly!$C:$C,0),1)=0,"",_xlfn.NUMBERVALUE(INDEX(data_wkly!AV:AV,MATCH($B274,data_wkly!$C:$C,0),1))),"na")=0,"",IFERROR(IF(INDEX(data_wkly!AV:AV,MATCH($B274,data_wkly!$C:$C,0),1)=0,"",_xlfn.NUMBERVALUE(INDEX(data_wkly!AV:AV,MATCH($B274,data_wkly!$C:$C,0),1))),"na"))</f>
        <v>59128</v>
      </c>
      <c r="L274" s="122" t="str">
        <f>IFERROR(IF(INDEX(data_wkly!BI:BI,MATCH($B274,data_wkly!$C:$C,0),1)=0,"",_xlfn.NUMBERVALUE(INDEX(data_wkly!BI:BI,MATCH($B274,data_wkly!$C:$C,0),1))),"na")</f>
        <v/>
      </c>
      <c r="M274" s="122">
        <f>IF(IFERROR(IF(INDEX(data_wkly!AW:AW,MATCH($B274,data_wkly!$C:$C,0),1)=0,"",_xlfn.NUMBERVALUE(INDEX(data_wkly!AW:AW,MATCH($B274,data_wkly!$C:$C,0),1))),"na")=0,"",IFERROR(IF(INDEX(data_wkly!AW:AW,MATCH($B274,data_wkly!$C:$C,0),1)=0,"",_xlfn.NUMBERVALUE(INDEX(data_wkly!AW:AW,MATCH($B274,data_wkly!$C:$C,0),1))),"na"))</f>
        <v>53231</v>
      </c>
      <c r="N274" s="123"/>
      <c r="O274" s="124" t="str">
        <f>IF(IFERROR(IF(INDEX(data_wkly!AY:AY,MATCH($B274,data_wkly!$C:$C,0),1)=0,"",_xlfn.NUMBERVALUE(INDEX(data_wkly!AY:AY,MATCH($B274,data_wkly!$C:$C,0),1))),"na")=0,"",IFERROR(IF(INDEX(data_wkly!AY:AY,MATCH($B274,data_wkly!$C:$C,0),1)=0,"",_xlfn.NUMBERVALUE(INDEX(data_wkly!AY:AY,MATCH($B274,data_wkly!$C:$C,0),1))),"na"))</f>
        <v>na</v>
      </c>
      <c r="P274" s="124">
        <f>IF(IFERROR(IF(INDEX(data_wkly!AZ:AZ,MATCH($B274,data_wkly!$C:$C,0),1)=0,"",_xlfn.NUMBERVALUE(INDEX(data_wkly!AZ:AZ,MATCH($B274,data_wkly!$C:$C,0),1))),"na")=0,"",IFERROR(IF(INDEX(data_wkly!AZ:AZ,MATCH($B274,data_wkly!$C:$C,0),1)=0,"",_xlfn.NUMBERVALUE(INDEX(data_wkly!AZ:AZ,MATCH($B274,data_wkly!$C:$C,0),1))),"na"))</f>
        <v>193.64</v>
      </c>
      <c r="Q274" s="124">
        <f>IF(IFERROR(IF(INDEX(data_wkly!BA:BA,MATCH($B274,data_wkly!$C:$C,0),1)=0,"",_xlfn.NUMBERVALUE(INDEX(data_wkly!BA:BA,MATCH($B274,data_wkly!$C:$C,0),1))),"na")=0,"",IFERROR(IF(INDEX(data_wkly!BA:BA,MATCH($B274,data_wkly!$C:$C,0),1)=0,"",_xlfn.NUMBERVALUE(INDEX(data_wkly!BA:BA,MATCH($B274,data_wkly!$C:$C,0),1))),"na"))</f>
        <v>210.06</v>
      </c>
      <c r="R274" s="124">
        <f>IF(IFERROR(IF(INDEX(data_wkly!BB:BB,MATCH($B274,data_wkly!$C:$C,0),1)=0,"",_xlfn.NUMBERVALUE(INDEX(data_wkly!BB:BB,MATCH($B274,data_wkly!$C:$C,0),1))),"na")=0,"",IFERROR(IF(INDEX(data_wkly!BB:BB,MATCH($B274,data_wkly!$C:$C,0),1)=0,"",_xlfn.NUMBERVALUE(INDEX(data_wkly!BB:BB,MATCH($B274,data_wkly!$C:$C,0),1))),"na"))</f>
        <v>211.28</v>
      </c>
      <c r="S274" s="124">
        <f>IF(IFERROR(IF(INDEX(data_wkly!BC:BC,MATCH($B274,data_wkly!$C:$C,0),1)=0,"",_xlfn.NUMBERVALUE(INDEX(data_wkly!BC:BC,MATCH($B274,data_wkly!$C:$C,0),1))),"na")=0,"",IFERROR(IF(INDEX(data_wkly!BC:BC,MATCH($B274,data_wkly!$C:$C,0),1)=0,"",_xlfn.NUMBERVALUE(INDEX(data_wkly!BC:BC,MATCH($B274,data_wkly!$C:$C,0),1))),"na"))</f>
        <v>209.99</v>
      </c>
      <c r="T274" s="124" t="str">
        <f>IFERROR(IF(INDEX(data_wkly!BL:BL,MATCH($B274,data_wkly!$C:$C,0),1)=0,"",_xlfn.NUMBERVALUE(INDEX(data_wkly!BL:BL,MATCH($B274,data_wkly!$C:$C,0),1))),"na")</f>
        <v/>
      </c>
      <c r="U274" s="124">
        <f>IF(IFERROR(IF(INDEX(data_wkly!BD:BD,MATCH($B274,data_wkly!$C:$C,0),1)=0,"",_xlfn.NUMBERVALUE(INDEX(data_wkly!BD:BD,MATCH($B274,data_wkly!$C:$C,0),1))),"na")=0,"",IFERROR(IF(INDEX(data_wkly!BD:BD,MATCH($B274,data_wkly!$C:$C,0),1)=0,"",_xlfn.NUMBERVALUE(INDEX(data_wkly!BD:BD,MATCH($B274,data_wkly!$C:$C,0),1))),"na"))</f>
        <v>208.19</v>
      </c>
      <c r="V274" s="124" t="str">
        <f>IF(IFERROR(IF(INDEX(data_wkly!BE:BE,MATCH($B274,data_wkly!$C:$C,0),1)=0,"",_xlfn.NUMBERVALUE(INDEX(data_wkly!BE:BE,MATCH($B274,data_wkly!$C:$C,0),1))),"na")=0,"",IFERROR(IF(INDEX(data_wkly!BE:BE,MATCH($B274,data_wkly!$C:$C,0),1)=0,"",_xlfn.NUMBERVALUE(INDEX(data_wkly!BE:BE,MATCH($B274,data_wkly!$C:$C,0),1))),"na"))</f>
        <v>na</v>
      </c>
      <c r="W274" s="124">
        <f>IF(IFERROR(IF(INDEX(data_wkly!BF:BF,MATCH($B274,data_wkly!$C:$C,0),1)=0,"",_xlfn.NUMBERVALUE(INDEX(data_wkly!BF:BF,MATCH($B274,data_wkly!$C:$C,0),1))),"na")=0,"",IFERROR(IF(INDEX(data_wkly!BF:BF,MATCH($B274,data_wkly!$C:$C,0),1)=0,"",_xlfn.NUMBERVALUE(INDEX(data_wkly!BF:BF,MATCH($B274,data_wkly!$C:$C,0),1))),"na"))</f>
        <v>208.26</v>
      </c>
      <c r="X274" s="124" t="str">
        <f>IFERROR(IF(INDEX(data_wkly!BK:BK,MATCH($B274,data_wkly!$C:$C,0),1)=0,"",_xlfn.NUMBERVALUE(INDEX(data_wkly!BK:BK,MATCH($B274,data_wkly!$C:$C,0),1))),"na")</f>
        <v/>
      </c>
      <c r="Y274" s="124">
        <f>IF(IFERROR(IF(INDEX(data_wkly!BG:BG,MATCH($B274,data_wkly!$C:$C,0),1)=0,"",_xlfn.NUMBERVALUE(INDEX(data_wkly!BG:BG,MATCH($B274,data_wkly!$C:$C,0),1))),"na")=0,"",IFERROR(IF(INDEX(data_wkly!BG:BG,MATCH($B274,data_wkly!$C:$C,0),1)=0,"",_xlfn.NUMBERVALUE(INDEX(data_wkly!BG:BG,MATCH($B274,data_wkly!$C:$C,0),1))),"na"))</f>
        <v>210.2</v>
      </c>
      <c r="AJ274" s="41">
        <f t="shared" si="15"/>
        <v>2</v>
      </c>
    </row>
    <row r="275" spans="1:36" ht="15.5">
      <c r="A275" s="88">
        <f t="shared" si="14"/>
        <v>1</v>
      </c>
      <c r="B275" s="89">
        <f t="shared" si="13"/>
        <v>45577</v>
      </c>
      <c r="C275" s="122" t="str">
        <f>IF(IFERROR(IF(INDEX(data_wkly!AO:AO,MATCH($B275,data_wkly!$C:$C,0),1)=0,"",_xlfn.NUMBERVALUE(INDEX(data_wkly!AO:AO,MATCH($B275,data_wkly!$C:$C,0),1))),"na")=0,"",IFERROR(IF(INDEX(data_wkly!AO:AO,MATCH($B275,data_wkly!$C:$C,0),1)=0,"",_xlfn.NUMBERVALUE(INDEX(data_wkly!AO:AO,MATCH($B275,data_wkly!$C:$C,0),1))),"na"))</f>
        <v>na</v>
      </c>
      <c r="D275" s="122">
        <f>IF(IFERROR(IF(INDEX(data_wkly!AP:AP,MATCH($B275,data_wkly!$C:$C,0),1)=0,"",_xlfn.NUMBERVALUE(INDEX(data_wkly!AP:AP,MATCH($B275,data_wkly!$C:$C,0),1))),"na")=0,"",IFERROR(IF(INDEX(data_wkly!AP:AP,MATCH($B275,data_wkly!$C:$C,0),1)=0,"",_xlfn.NUMBERVALUE(INDEX(data_wkly!AP:AP,MATCH($B275,data_wkly!$C:$C,0),1))),"na"))</f>
        <v>854</v>
      </c>
      <c r="E275" s="122">
        <f>IF(IFERROR(IF(INDEX(data_wkly!AQ:AQ,MATCH($B275,data_wkly!$C:$C,0),1)=0,"",_xlfn.NUMBERVALUE(INDEX(data_wkly!AQ:AQ,MATCH($B275,data_wkly!$C:$C,0),1))),"na")=0,"",IFERROR(IF(INDEX(data_wkly!AQ:AQ,MATCH($B275,data_wkly!$C:$C,0),1)=0,"",_xlfn.NUMBERVALUE(INDEX(data_wkly!AQ:AQ,MATCH($B275,data_wkly!$C:$C,0),1))),"na"))</f>
        <v>5292</v>
      </c>
      <c r="F275" s="122">
        <f>IF(IFERROR(IF(INDEX(data_wkly!AR:AR,MATCH($B275,data_wkly!$C:$C,0),1)=0,"",_xlfn.NUMBERVALUE(INDEX(data_wkly!AR:AR,MATCH($B275,data_wkly!$C:$C,0),1))),"na")=0,"",IFERROR(IF(INDEX(data_wkly!AR:AR,MATCH($B275,data_wkly!$C:$C,0),1)=0,"",_xlfn.NUMBERVALUE(INDEX(data_wkly!AR:AR,MATCH($B275,data_wkly!$C:$C,0),1))),"na"))</f>
        <v>17905</v>
      </c>
      <c r="G275" s="122">
        <f>IF(IFERROR(IF(INDEX(data_wkly!AS:AS,MATCH($B275,data_wkly!$C:$C,0),1)=0,"",_xlfn.NUMBERVALUE(INDEX(data_wkly!AS:AS,MATCH($B275,data_wkly!$C:$C,0),1))),"na")=0,"",IFERROR(IF(INDEX(data_wkly!AS:AS,MATCH($B275,data_wkly!$C:$C,0),1)=0,"",_xlfn.NUMBERVALUE(INDEX(data_wkly!AS:AS,MATCH($B275,data_wkly!$C:$C,0),1))),"na"))</f>
        <v>23940</v>
      </c>
      <c r="H275" s="122" t="str">
        <f>IFERROR(IF(INDEX(data_wkly!BJ:BJ,MATCH($B275,data_wkly!$C:$C,0),1)=0,"",_xlfn.NUMBERVALUE(INDEX(data_wkly!BJ:BJ,MATCH($B275,data_wkly!$C:$C,0),1))),"na")</f>
        <v/>
      </c>
      <c r="I275" s="122">
        <f>IF(IFERROR(IF(INDEX(data_wkly!AT:AT,MATCH($B275,data_wkly!$C:$C,0),1)=0,"",_xlfn.NUMBERVALUE(INDEX(data_wkly!AT:AT,MATCH($B275,data_wkly!$C:$C,0),1))),"na")=0,"",IFERROR(IF(INDEX(data_wkly!AT:AT,MATCH($B275,data_wkly!$C:$C,0),1)=0,"",_xlfn.NUMBERVALUE(INDEX(data_wkly!AT:AT,MATCH($B275,data_wkly!$C:$C,0),1))),"na"))</f>
        <v>7321</v>
      </c>
      <c r="J275" s="122" t="str">
        <f>IF(IFERROR(IF(INDEX(data_wkly!AU:AU,MATCH($B275,data_wkly!$C:$C,0),1)=0,"",_xlfn.NUMBERVALUE(INDEX(data_wkly!AU:AU,MATCH($B275,data_wkly!$C:$C,0),1))),"na")=0,"",IFERROR(IF(INDEX(data_wkly!AU:AU,MATCH($B275,data_wkly!$C:$C,0),1)=0,"",_xlfn.NUMBERVALUE(INDEX(data_wkly!AU:AU,MATCH($B275,data_wkly!$C:$C,0),1))),"na"))</f>
        <v>na</v>
      </c>
      <c r="K275" s="122">
        <f>IF(IFERROR(IF(INDEX(data_wkly!AV:AV,MATCH($B275,data_wkly!$C:$C,0),1)=0,"",_xlfn.NUMBERVALUE(INDEX(data_wkly!AV:AV,MATCH($B275,data_wkly!$C:$C,0),1))),"na")=0,"",IFERROR(IF(INDEX(data_wkly!AV:AV,MATCH($B275,data_wkly!$C:$C,0),1)=0,"",_xlfn.NUMBERVALUE(INDEX(data_wkly!AV:AV,MATCH($B275,data_wkly!$C:$C,0),1))),"na"))</f>
        <v>61179</v>
      </c>
      <c r="L275" s="122" t="str">
        <f>IFERROR(IF(INDEX(data_wkly!BI:BI,MATCH($B275,data_wkly!$C:$C,0),1)=0,"",_xlfn.NUMBERVALUE(INDEX(data_wkly!BI:BI,MATCH($B275,data_wkly!$C:$C,0),1))),"na")</f>
        <v/>
      </c>
      <c r="M275" s="122">
        <f>IF(IFERROR(IF(INDEX(data_wkly!AW:AW,MATCH($B275,data_wkly!$C:$C,0),1)=0,"",_xlfn.NUMBERVALUE(INDEX(data_wkly!AW:AW,MATCH($B275,data_wkly!$C:$C,0),1))),"na")=0,"",IFERROR(IF(INDEX(data_wkly!AW:AW,MATCH($B275,data_wkly!$C:$C,0),1)=0,"",_xlfn.NUMBERVALUE(INDEX(data_wkly!AW:AW,MATCH($B275,data_wkly!$C:$C,0),1))),"na"))</f>
        <v>54458</v>
      </c>
      <c r="N275" s="123"/>
      <c r="O275" s="124" t="str">
        <f>IF(IFERROR(IF(INDEX(data_wkly!AY:AY,MATCH($B275,data_wkly!$C:$C,0),1)=0,"",_xlfn.NUMBERVALUE(INDEX(data_wkly!AY:AY,MATCH($B275,data_wkly!$C:$C,0),1))),"na")=0,"",IFERROR(IF(INDEX(data_wkly!AY:AY,MATCH($B275,data_wkly!$C:$C,0),1)=0,"",_xlfn.NUMBERVALUE(INDEX(data_wkly!AY:AY,MATCH($B275,data_wkly!$C:$C,0),1))),"na"))</f>
        <v>na</v>
      </c>
      <c r="P275" s="124">
        <f>IF(IFERROR(IF(INDEX(data_wkly!AZ:AZ,MATCH($B275,data_wkly!$C:$C,0),1)=0,"",_xlfn.NUMBERVALUE(INDEX(data_wkly!AZ:AZ,MATCH($B275,data_wkly!$C:$C,0),1))),"na")=0,"",IFERROR(IF(INDEX(data_wkly!AZ:AZ,MATCH($B275,data_wkly!$C:$C,0),1)=0,"",_xlfn.NUMBERVALUE(INDEX(data_wkly!AZ:AZ,MATCH($B275,data_wkly!$C:$C,0),1))),"na"))</f>
        <v>196.52</v>
      </c>
      <c r="Q275" s="124">
        <f>IF(IFERROR(IF(INDEX(data_wkly!BA:BA,MATCH($B275,data_wkly!$C:$C,0),1)=0,"",_xlfn.NUMBERVALUE(INDEX(data_wkly!BA:BA,MATCH($B275,data_wkly!$C:$C,0),1))),"na")=0,"",IFERROR(IF(INDEX(data_wkly!BA:BA,MATCH($B275,data_wkly!$C:$C,0),1)=0,"",_xlfn.NUMBERVALUE(INDEX(data_wkly!BA:BA,MATCH($B275,data_wkly!$C:$C,0),1))),"na"))</f>
        <v>210.19</v>
      </c>
      <c r="R275" s="124">
        <f>IF(IFERROR(IF(INDEX(data_wkly!BB:BB,MATCH($B275,data_wkly!$C:$C,0),1)=0,"",_xlfn.NUMBERVALUE(INDEX(data_wkly!BB:BB,MATCH($B275,data_wkly!$C:$C,0),1))),"na")=0,"",IFERROR(IF(INDEX(data_wkly!BB:BB,MATCH($B275,data_wkly!$C:$C,0),1)=0,"",_xlfn.NUMBERVALUE(INDEX(data_wkly!BB:BB,MATCH($B275,data_wkly!$C:$C,0),1))),"na"))</f>
        <v>210.98</v>
      </c>
      <c r="S275" s="124">
        <f>IF(IFERROR(IF(INDEX(data_wkly!BC:BC,MATCH($B275,data_wkly!$C:$C,0),1)=0,"",_xlfn.NUMBERVALUE(INDEX(data_wkly!BC:BC,MATCH($B275,data_wkly!$C:$C,0),1))),"na")=0,"",IFERROR(IF(INDEX(data_wkly!BC:BC,MATCH($B275,data_wkly!$C:$C,0),1)=0,"",_xlfn.NUMBERVALUE(INDEX(data_wkly!BC:BC,MATCH($B275,data_wkly!$C:$C,0),1))),"na"))</f>
        <v>209.69</v>
      </c>
      <c r="T275" s="124" t="str">
        <f>IFERROR(IF(INDEX(data_wkly!BL:BL,MATCH($B275,data_wkly!$C:$C,0),1)=0,"",_xlfn.NUMBERVALUE(INDEX(data_wkly!BL:BL,MATCH($B275,data_wkly!$C:$C,0),1))),"na")</f>
        <v/>
      </c>
      <c r="U275" s="124">
        <f>IF(IFERROR(IF(INDEX(data_wkly!BD:BD,MATCH($B275,data_wkly!$C:$C,0),1)=0,"",_xlfn.NUMBERVALUE(INDEX(data_wkly!BD:BD,MATCH($B275,data_wkly!$C:$C,0),1))),"na")=0,"",IFERROR(IF(INDEX(data_wkly!BD:BD,MATCH($B275,data_wkly!$C:$C,0),1)=0,"",_xlfn.NUMBERVALUE(INDEX(data_wkly!BD:BD,MATCH($B275,data_wkly!$C:$C,0),1))),"na"))</f>
        <v>207.76</v>
      </c>
      <c r="V275" s="124" t="str">
        <f>IF(IFERROR(IF(INDEX(data_wkly!BE:BE,MATCH($B275,data_wkly!$C:$C,0),1)=0,"",_xlfn.NUMBERVALUE(INDEX(data_wkly!BE:BE,MATCH($B275,data_wkly!$C:$C,0),1))),"na")=0,"",IFERROR(IF(INDEX(data_wkly!BE:BE,MATCH($B275,data_wkly!$C:$C,0),1)=0,"",_xlfn.NUMBERVALUE(INDEX(data_wkly!BE:BE,MATCH($B275,data_wkly!$C:$C,0),1))),"na"))</f>
        <v>na</v>
      </c>
      <c r="W275" s="124">
        <f>IF(IFERROR(IF(INDEX(data_wkly!BF:BF,MATCH($B275,data_wkly!$C:$C,0),1)=0,"",_xlfn.NUMBERVALUE(INDEX(data_wkly!BF:BF,MATCH($B275,data_wkly!$C:$C,0),1))),"na")=0,"",IFERROR(IF(INDEX(data_wkly!BF:BF,MATCH($B275,data_wkly!$C:$C,0),1)=0,"",_xlfn.NUMBERVALUE(INDEX(data_wkly!BF:BF,MATCH($B275,data_wkly!$C:$C,0),1))),"na"))</f>
        <v>207.73</v>
      </c>
      <c r="X275" s="124" t="str">
        <f>IFERROR(IF(INDEX(data_wkly!BK:BK,MATCH($B275,data_wkly!$C:$C,0),1)=0,"",_xlfn.NUMBERVALUE(INDEX(data_wkly!BK:BK,MATCH($B275,data_wkly!$C:$C,0),1))),"na")</f>
        <v/>
      </c>
      <c r="Y275" s="124">
        <f>IF(IFERROR(IF(INDEX(data_wkly!BG:BG,MATCH($B275,data_wkly!$C:$C,0),1)=0,"",_xlfn.NUMBERVALUE(INDEX(data_wkly!BG:BG,MATCH($B275,data_wkly!$C:$C,0),1))),"na")=0,"",IFERROR(IF(INDEX(data_wkly!BG:BG,MATCH($B275,data_wkly!$C:$C,0),1)=0,"",_xlfn.NUMBERVALUE(INDEX(data_wkly!BG:BG,MATCH($B275,data_wkly!$C:$C,0),1))),"na"))</f>
        <v>209.9</v>
      </c>
      <c r="AJ275" s="41">
        <f t="shared" si="15"/>
        <v>1</v>
      </c>
    </row>
    <row r="276" spans="1:36" ht="15.5">
      <c r="A276" s="88">
        <f t="shared" si="14"/>
        <v>2</v>
      </c>
      <c r="B276" s="89">
        <f t="shared" si="13"/>
        <v>45584</v>
      </c>
      <c r="C276" s="122">
        <f>IF(IFERROR(IF(INDEX(data_wkly!AO:AO,MATCH($B276,data_wkly!$C:$C,0),1)=0,"",_xlfn.NUMBERVALUE(INDEX(data_wkly!AO:AO,MATCH($B276,data_wkly!$C:$C,0),1))),"na")=0,"",IFERROR(IF(INDEX(data_wkly!AO:AO,MATCH($B276,data_wkly!$C:$C,0),1)=0,"",_xlfn.NUMBERVALUE(INDEX(data_wkly!AO:AO,MATCH($B276,data_wkly!$C:$C,0),1))),"na"))</f>
        <v>310</v>
      </c>
      <c r="D276" s="122">
        <f>IF(IFERROR(IF(INDEX(data_wkly!AP:AP,MATCH($B276,data_wkly!$C:$C,0),1)=0,"",_xlfn.NUMBERVALUE(INDEX(data_wkly!AP:AP,MATCH($B276,data_wkly!$C:$C,0),1))),"na")=0,"",IFERROR(IF(INDEX(data_wkly!AP:AP,MATCH($B276,data_wkly!$C:$C,0),1)=0,"",_xlfn.NUMBERVALUE(INDEX(data_wkly!AP:AP,MATCH($B276,data_wkly!$C:$C,0),1))),"na"))</f>
        <v>850</v>
      </c>
      <c r="E276" s="122">
        <f>IF(IFERROR(IF(INDEX(data_wkly!AQ:AQ,MATCH($B276,data_wkly!$C:$C,0),1)=0,"",_xlfn.NUMBERVALUE(INDEX(data_wkly!AQ:AQ,MATCH($B276,data_wkly!$C:$C,0),1))),"na")=0,"",IFERROR(IF(INDEX(data_wkly!AQ:AQ,MATCH($B276,data_wkly!$C:$C,0),1)=0,"",_xlfn.NUMBERVALUE(INDEX(data_wkly!AQ:AQ,MATCH($B276,data_wkly!$C:$C,0),1))),"na"))</f>
        <v>5231</v>
      </c>
      <c r="F276" s="122">
        <f>IF(IFERROR(IF(INDEX(data_wkly!AR:AR,MATCH($B276,data_wkly!$C:$C,0),1)=0,"",_xlfn.NUMBERVALUE(INDEX(data_wkly!AR:AR,MATCH($B276,data_wkly!$C:$C,0),1))),"na")=0,"",IFERROR(IF(INDEX(data_wkly!AR:AR,MATCH($B276,data_wkly!$C:$C,0),1)=0,"",_xlfn.NUMBERVALUE(INDEX(data_wkly!AR:AR,MATCH($B276,data_wkly!$C:$C,0),1))),"na"))</f>
        <v>18517</v>
      </c>
      <c r="G276" s="122">
        <f>IF(IFERROR(IF(INDEX(data_wkly!AS:AS,MATCH($B276,data_wkly!$C:$C,0),1)=0,"",_xlfn.NUMBERVALUE(INDEX(data_wkly!AS:AS,MATCH($B276,data_wkly!$C:$C,0),1))),"na")=0,"",IFERROR(IF(INDEX(data_wkly!AS:AS,MATCH($B276,data_wkly!$C:$C,0),1)=0,"",_xlfn.NUMBERVALUE(INDEX(data_wkly!AS:AS,MATCH($B276,data_wkly!$C:$C,0),1))),"na"))</f>
        <v>23927</v>
      </c>
      <c r="H276" s="122" t="str">
        <f>IFERROR(IF(INDEX(data_wkly!BJ:BJ,MATCH($B276,data_wkly!$C:$C,0),1)=0,"",_xlfn.NUMBERVALUE(INDEX(data_wkly!BJ:BJ,MATCH($B276,data_wkly!$C:$C,0),1))),"na")</f>
        <v/>
      </c>
      <c r="I276" s="122">
        <f>IF(IFERROR(IF(INDEX(data_wkly!AT:AT,MATCH($B276,data_wkly!$C:$C,0),1)=0,"",_xlfn.NUMBERVALUE(INDEX(data_wkly!AT:AT,MATCH($B276,data_wkly!$C:$C,0),1))),"na")=0,"",IFERROR(IF(INDEX(data_wkly!AT:AT,MATCH($B276,data_wkly!$C:$C,0),1)=0,"",_xlfn.NUMBERVALUE(INDEX(data_wkly!AT:AT,MATCH($B276,data_wkly!$C:$C,0),1))),"na"))</f>
        <v>7208</v>
      </c>
      <c r="J276" s="122">
        <f>IF(IFERROR(IF(INDEX(data_wkly!AU:AU,MATCH($B276,data_wkly!$C:$C,0),1)=0,"",_xlfn.NUMBERVALUE(INDEX(data_wkly!AU:AU,MATCH($B276,data_wkly!$C:$C,0),1))),"na")=0,"",IFERROR(IF(INDEX(data_wkly!AU:AU,MATCH($B276,data_wkly!$C:$C,0),1)=0,"",_xlfn.NUMBERVALUE(INDEX(data_wkly!AU:AU,MATCH($B276,data_wkly!$C:$C,0),1))),"na"))</f>
        <v>5436</v>
      </c>
      <c r="K276" s="122">
        <f>IF(IFERROR(IF(INDEX(data_wkly!AV:AV,MATCH($B276,data_wkly!$C:$C,0),1)=0,"",_xlfn.NUMBERVALUE(INDEX(data_wkly!AV:AV,MATCH($B276,data_wkly!$C:$C,0),1))),"na")=0,"",IFERROR(IF(INDEX(data_wkly!AV:AV,MATCH($B276,data_wkly!$C:$C,0),1)=0,"",_xlfn.NUMBERVALUE(INDEX(data_wkly!AV:AV,MATCH($B276,data_wkly!$C:$C,0),1))),"na"))</f>
        <v>61479</v>
      </c>
      <c r="L276" s="122" t="str">
        <f>IFERROR(IF(INDEX(data_wkly!BI:BI,MATCH($B276,data_wkly!$C:$C,0),1)=0,"",_xlfn.NUMBERVALUE(INDEX(data_wkly!BI:BI,MATCH($B276,data_wkly!$C:$C,0),1))),"na")</f>
        <v/>
      </c>
      <c r="M276" s="122">
        <f>IF(IFERROR(IF(INDEX(data_wkly!AW:AW,MATCH($B276,data_wkly!$C:$C,0),1)=0,"",_xlfn.NUMBERVALUE(INDEX(data_wkly!AW:AW,MATCH($B276,data_wkly!$C:$C,0),1))),"na")=0,"",IFERROR(IF(INDEX(data_wkly!AW:AW,MATCH($B276,data_wkly!$C:$C,0),1)=0,"",_xlfn.NUMBERVALUE(INDEX(data_wkly!AW:AW,MATCH($B276,data_wkly!$C:$C,0),1))),"na"))</f>
        <v>54883</v>
      </c>
      <c r="N276" s="123"/>
      <c r="O276" s="124">
        <f>IF(IFERROR(IF(INDEX(data_wkly!AY:AY,MATCH($B276,data_wkly!$C:$C,0),1)=0,"",_xlfn.NUMBERVALUE(INDEX(data_wkly!AY:AY,MATCH($B276,data_wkly!$C:$C,0),1))),"na")=0,"",IFERROR(IF(INDEX(data_wkly!AY:AY,MATCH($B276,data_wkly!$C:$C,0),1)=0,"",_xlfn.NUMBERVALUE(INDEX(data_wkly!AY:AY,MATCH($B276,data_wkly!$C:$C,0),1))),"na"))</f>
        <v>160.22</v>
      </c>
      <c r="P276" s="124">
        <f>IF(IFERROR(IF(INDEX(data_wkly!AZ:AZ,MATCH($B276,data_wkly!$C:$C,0),1)=0,"",_xlfn.NUMBERVALUE(INDEX(data_wkly!AZ:AZ,MATCH($B276,data_wkly!$C:$C,0),1))),"na")=0,"",IFERROR(IF(INDEX(data_wkly!AZ:AZ,MATCH($B276,data_wkly!$C:$C,0),1)=0,"",_xlfn.NUMBERVALUE(INDEX(data_wkly!AZ:AZ,MATCH($B276,data_wkly!$C:$C,0),1))),"na"))</f>
        <v>197.18</v>
      </c>
      <c r="Q276" s="124">
        <f>IF(IFERROR(IF(INDEX(data_wkly!BA:BA,MATCH($B276,data_wkly!$C:$C,0),1)=0,"",_xlfn.NUMBERVALUE(INDEX(data_wkly!BA:BA,MATCH($B276,data_wkly!$C:$C,0),1))),"na")=0,"",IFERROR(IF(INDEX(data_wkly!BA:BA,MATCH($B276,data_wkly!$C:$C,0),1)=0,"",_xlfn.NUMBERVALUE(INDEX(data_wkly!BA:BA,MATCH($B276,data_wkly!$C:$C,0),1))),"na"))</f>
        <v>209.48</v>
      </c>
      <c r="R276" s="124">
        <f>IF(IFERROR(IF(INDEX(data_wkly!BB:BB,MATCH($B276,data_wkly!$C:$C,0),1)=0,"",_xlfn.NUMBERVALUE(INDEX(data_wkly!BB:BB,MATCH($B276,data_wkly!$C:$C,0),1))),"na")=0,"",IFERROR(IF(INDEX(data_wkly!BB:BB,MATCH($B276,data_wkly!$C:$C,0),1)=0,"",_xlfn.NUMBERVALUE(INDEX(data_wkly!BB:BB,MATCH($B276,data_wkly!$C:$C,0),1))),"na"))</f>
        <v>210.77</v>
      </c>
      <c r="S276" s="124">
        <f>IF(IFERROR(IF(INDEX(data_wkly!BC:BC,MATCH($B276,data_wkly!$C:$C,0),1)=0,"",_xlfn.NUMBERVALUE(INDEX(data_wkly!BC:BC,MATCH($B276,data_wkly!$C:$C,0),1))),"na")=0,"",IFERROR(IF(INDEX(data_wkly!BC:BC,MATCH($B276,data_wkly!$C:$C,0),1)=0,"",_xlfn.NUMBERVALUE(INDEX(data_wkly!BC:BC,MATCH($B276,data_wkly!$C:$C,0),1))),"na"))</f>
        <v>209.58</v>
      </c>
      <c r="T276" s="124" t="str">
        <f>IFERROR(IF(INDEX(data_wkly!BL:BL,MATCH($B276,data_wkly!$C:$C,0),1)=0,"",_xlfn.NUMBERVALUE(INDEX(data_wkly!BL:BL,MATCH($B276,data_wkly!$C:$C,0),1))),"na")</f>
        <v/>
      </c>
      <c r="U276" s="124">
        <f>IF(IFERROR(IF(INDEX(data_wkly!BD:BD,MATCH($B276,data_wkly!$C:$C,0),1)=0,"",_xlfn.NUMBERVALUE(INDEX(data_wkly!BD:BD,MATCH($B276,data_wkly!$C:$C,0),1))),"na")=0,"",IFERROR(IF(INDEX(data_wkly!BD:BD,MATCH($B276,data_wkly!$C:$C,0),1)=0,"",_xlfn.NUMBERVALUE(INDEX(data_wkly!BD:BD,MATCH($B276,data_wkly!$C:$C,0),1))),"na"))</f>
        <v>207.72</v>
      </c>
      <c r="V276" s="124">
        <f>IF(IFERROR(IF(INDEX(data_wkly!BE:BE,MATCH($B276,data_wkly!$C:$C,0),1)=0,"",_xlfn.NUMBERVALUE(INDEX(data_wkly!BE:BE,MATCH($B276,data_wkly!$C:$C,0),1))),"na")=0,"",IFERROR(IF(INDEX(data_wkly!BE:BE,MATCH($B276,data_wkly!$C:$C,0),1)=0,"",_xlfn.NUMBERVALUE(INDEX(data_wkly!BE:BE,MATCH($B276,data_wkly!$C:$C,0),1))),"na"))</f>
        <v>190.69</v>
      </c>
      <c r="W276" s="124">
        <f>IF(IFERROR(IF(INDEX(data_wkly!BF:BF,MATCH($B276,data_wkly!$C:$C,0),1)=0,"",_xlfn.NUMBERVALUE(INDEX(data_wkly!BF:BF,MATCH($B276,data_wkly!$C:$C,0),1))),"na")=0,"",IFERROR(IF(INDEX(data_wkly!BF:BF,MATCH($B276,data_wkly!$C:$C,0),1)=0,"",_xlfn.NUMBERVALUE(INDEX(data_wkly!BF:BF,MATCH($B276,data_wkly!$C:$C,0),1))),"na"))</f>
        <v>207.62</v>
      </c>
      <c r="X276" s="124" t="str">
        <f>IFERROR(IF(INDEX(data_wkly!BK:BK,MATCH($B276,data_wkly!$C:$C,0),1)=0,"",_xlfn.NUMBERVALUE(INDEX(data_wkly!BK:BK,MATCH($B276,data_wkly!$C:$C,0),1))),"na")</f>
        <v/>
      </c>
      <c r="Y276" s="124">
        <f>IF(IFERROR(IF(INDEX(data_wkly!BG:BG,MATCH($B276,data_wkly!$C:$C,0),1)=0,"",_xlfn.NUMBERVALUE(INDEX(data_wkly!BG:BG,MATCH($B276,data_wkly!$C:$C,0),1))),"na")=0,"",IFERROR(IF(INDEX(data_wkly!BG:BG,MATCH($B276,data_wkly!$C:$C,0),1)=0,"",_xlfn.NUMBERVALUE(INDEX(data_wkly!BG:BG,MATCH($B276,data_wkly!$C:$C,0),1))),"na"))</f>
        <v>209.73</v>
      </c>
      <c r="AJ276" s="41">
        <f t="shared" si="15"/>
        <v>2</v>
      </c>
    </row>
    <row r="277" spans="1:36" ht="15.5">
      <c r="A277" s="88">
        <f t="shared" si="14"/>
        <v>1</v>
      </c>
      <c r="B277" s="89">
        <f t="shared" si="13"/>
        <v>45591</v>
      </c>
      <c r="C277" s="122">
        <f>IF(IFERROR(IF(INDEX(data_wkly!AO:AO,MATCH($B277,data_wkly!$C:$C,0),1)=0,"",_xlfn.NUMBERVALUE(INDEX(data_wkly!AO:AO,MATCH($B277,data_wkly!$C:$C,0),1))),"na")=0,"",IFERROR(IF(INDEX(data_wkly!AO:AO,MATCH($B277,data_wkly!$C:$C,0),1)=0,"",_xlfn.NUMBERVALUE(INDEX(data_wkly!AO:AO,MATCH($B277,data_wkly!$C:$C,0),1))),"na"))</f>
        <v>215</v>
      </c>
      <c r="D277" s="122">
        <f>IF(IFERROR(IF(INDEX(data_wkly!AP:AP,MATCH($B277,data_wkly!$C:$C,0),1)=0,"",_xlfn.NUMBERVALUE(INDEX(data_wkly!AP:AP,MATCH($B277,data_wkly!$C:$C,0),1))),"na")=0,"",IFERROR(IF(INDEX(data_wkly!AP:AP,MATCH($B277,data_wkly!$C:$C,0),1)=0,"",_xlfn.NUMBERVALUE(INDEX(data_wkly!AP:AP,MATCH($B277,data_wkly!$C:$C,0),1))),"na"))</f>
        <v>693</v>
      </c>
      <c r="E277" s="122">
        <f>IF(IFERROR(IF(INDEX(data_wkly!AQ:AQ,MATCH($B277,data_wkly!$C:$C,0),1)=0,"",_xlfn.NUMBERVALUE(INDEX(data_wkly!AQ:AQ,MATCH($B277,data_wkly!$C:$C,0),1))),"na")=0,"",IFERROR(IF(INDEX(data_wkly!AQ:AQ,MATCH($B277,data_wkly!$C:$C,0),1)=0,"",_xlfn.NUMBERVALUE(INDEX(data_wkly!AQ:AQ,MATCH($B277,data_wkly!$C:$C,0),1))),"na"))</f>
        <v>5237</v>
      </c>
      <c r="F277" s="122">
        <f>IF(IFERROR(IF(INDEX(data_wkly!AR:AR,MATCH($B277,data_wkly!$C:$C,0),1)=0,"",_xlfn.NUMBERVALUE(INDEX(data_wkly!AR:AR,MATCH($B277,data_wkly!$C:$C,0),1))),"na")=0,"",IFERROR(IF(INDEX(data_wkly!AR:AR,MATCH($B277,data_wkly!$C:$C,0),1)=0,"",_xlfn.NUMBERVALUE(INDEX(data_wkly!AR:AR,MATCH($B277,data_wkly!$C:$C,0),1))),"na"))</f>
        <v>18393</v>
      </c>
      <c r="G277" s="122">
        <f>IF(IFERROR(IF(INDEX(data_wkly!AS:AS,MATCH($B277,data_wkly!$C:$C,0),1)=0,"",_xlfn.NUMBERVALUE(INDEX(data_wkly!AS:AS,MATCH($B277,data_wkly!$C:$C,0),1))),"na")=0,"",IFERROR(IF(INDEX(data_wkly!AS:AS,MATCH($B277,data_wkly!$C:$C,0),1)=0,"",_xlfn.NUMBERVALUE(INDEX(data_wkly!AS:AS,MATCH($B277,data_wkly!$C:$C,0),1))),"na"))</f>
        <v>24590</v>
      </c>
      <c r="H277" s="122" t="str">
        <f>IFERROR(IF(INDEX(data_wkly!BJ:BJ,MATCH($B277,data_wkly!$C:$C,0),1)=0,"",_xlfn.NUMBERVALUE(INDEX(data_wkly!BJ:BJ,MATCH($B277,data_wkly!$C:$C,0),1))),"na")</f>
        <v/>
      </c>
      <c r="I277" s="122">
        <f>IF(IFERROR(IF(INDEX(data_wkly!AT:AT,MATCH($B277,data_wkly!$C:$C,0),1)=0,"",_xlfn.NUMBERVALUE(INDEX(data_wkly!AT:AT,MATCH($B277,data_wkly!$C:$C,0),1))),"na")=0,"",IFERROR(IF(INDEX(data_wkly!AT:AT,MATCH($B277,data_wkly!$C:$C,0),1)=0,"",_xlfn.NUMBERVALUE(INDEX(data_wkly!AT:AT,MATCH($B277,data_wkly!$C:$C,0),1))),"na"))</f>
        <v>7370</v>
      </c>
      <c r="J277" s="122">
        <f>IF(IFERROR(IF(INDEX(data_wkly!AU:AU,MATCH($B277,data_wkly!$C:$C,0),1)=0,"",_xlfn.NUMBERVALUE(INDEX(data_wkly!AU:AU,MATCH($B277,data_wkly!$C:$C,0),1))),"na")=0,"",IFERROR(IF(INDEX(data_wkly!AU:AU,MATCH($B277,data_wkly!$C:$C,0),1)=0,"",_xlfn.NUMBERVALUE(INDEX(data_wkly!AU:AU,MATCH($B277,data_wkly!$C:$C,0),1))),"na"))</f>
        <v>5191</v>
      </c>
      <c r="K277" s="122">
        <f>IF(IFERROR(IF(INDEX(data_wkly!AV:AV,MATCH($B277,data_wkly!$C:$C,0),1)=0,"",_xlfn.NUMBERVALUE(INDEX(data_wkly!AV:AV,MATCH($B277,data_wkly!$C:$C,0),1))),"na")=0,"",IFERROR(IF(INDEX(data_wkly!AV:AV,MATCH($B277,data_wkly!$C:$C,0),1)=0,"",_xlfn.NUMBERVALUE(INDEX(data_wkly!AV:AV,MATCH($B277,data_wkly!$C:$C,0),1))),"na"))</f>
        <v>61689</v>
      </c>
      <c r="L277" s="122" t="str">
        <f>IFERROR(IF(INDEX(data_wkly!BI:BI,MATCH($B277,data_wkly!$C:$C,0),1)=0,"",_xlfn.NUMBERVALUE(INDEX(data_wkly!BI:BI,MATCH($B277,data_wkly!$C:$C,0),1))),"na")</f>
        <v/>
      </c>
      <c r="M277" s="122">
        <f>IF(IFERROR(IF(INDEX(data_wkly!AW:AW,MATCH($B277,data_wkly!$C:$C,0),1)=0,"",_xlfn.NUMBERVALUE(INDEX(data_wkly!AW:AW,MATCH($B277,data_wkly!$C:$C,0),1))),"na")=0,"",IFERROR(IF(INDEX(data_wkly!AW:AW,MATCH($B277,data_wkly!$C:$C,0),1)=0,"",_xlfn.NUMBERVALUE(INDEX(data_wkly!AW:AW,MATCH($B277,data_wkly!$C:$C,0),1))),"na"))</f>
        <v>55590</v>
      </c>
      <c r="N277" s="123"/>
      <c r="O277" s="124">
        <f>IF(IFERROR(IF(INDEX(data_wkly!AY:AY,MATCH($B277,data_wkly!$C:$C,0),1)=0,"",_xlfn.NUMBERVALUE(INDEX(data_wkly!AY:AY,MATCH($B277,data_wkly!$C:$C,0),1))),"na")=0,"",IFERROR(IF(INDEX(data_wkly!AY:AY,MATCH($B277,data_wkly!$C:$C,0),1)=0,"",_xlfn.NUMBERVALUE(INDEX(data_wkly!AY:AY,MATCH($B277,data_wkly!$C:$C,0),1))),"na"))</f>
        <v>153.78</v>
      </c>
      <c r="P277" s="124">
        <f>IF(IFERROR(IF(INDEX(data_wkly!AZ:AZ,MATCH($B277,data_wkly!$C:$C,0),1)=0,"",_xlfn.NUMBERVALUE(INDEX(data_wkly!AZ:AZ,MATCH($B277,data_wkly!$C:$C,0),1))),"na")=0,"",IFERROR(IF(INDEX(data_wkly!AZ:AZ,MATCH($B277,data_wkly!$C:$C,0),1)=0,"",_xlfn.NUMBERVALUE(INDEX(data_wkly!AZ:AZ,MATCH($B277,data_wkly!$C:$C,0),1))),"na"))</f>
        <v>195.94</v>
      </c>
      <c r="Q277" s="124">
        <f>IF(IFERROR(IF(INDEX(data_wkly!BA:BA,MATCH($B277,data_wkly!$C:$C,0),1)=0,"",_xlfn.NUMBERVALUE(INDEX(data_wkly!BA:BA,MATCH($B277,data_wkly!$C:$C,0),1))),"na")=0,"",IFERROR(IF(INDEX(data_wkly!BA:BA,MATCH($B277,data_wkly!$C:$C,0),1)=0,"",_xlfn.NUMBERVALUE(INDEX(data_wkly!BA:BA,MATCH($B277,data_wkly!$C:$C,0),1))),"na"))</f>
        <v>209.43</v>
      </c>
      <c r="R277" s="124">
        <f>IF(IFERROR(IF(INDEX(data_wkly!BB:BB,MATCH($B277,data_wkly!$C:$C,0),1)=0,"",_xlfn.NUMBERVALUE(INDEX(data_wkly!BB:BB,MATCH($B277,data_wkly!$C:$C,0),1))),"na")=0,"",IFERROR(IF(INDEX(data_wkly!BB:BB,MATCH($B277,data_wkly!$C:$C,0),1)=0,"",_xlfn.NUMBERVALUE(INDEX(data_wkly!BB:BB,MATCH($B277,data_wkly!$C:$C,0),1))),"na"))</f>
        <v>210.34</v>
      </c>
      <c r="S277" s="124">
        <f>IF(IFERROR(IF(INDEX(data_wkly!BC:BC,MATCH($B277,data_wkly!$C:$C,0),1)=0,"",_xlfn.NUMBERVALUE(INDEX(data_wkly!BC:BC,MATCH($B277,data_wkly!$C:$C,0),1))),"na")=0,"",IFERROR(IF(INDEX(data_wkly!BC:BC,MATCH($B277,data_wkly!$C:$C,0),1)=0,"",_xlfn.NUMBERVALUE(INDEX(data_wkly!BC:BC,MATCH($B277,data_wkly!$C:$C,0),1))),"na"))</f>
        <v>208.96</v>
      </c>
      <c r="T277" s="124" t="str">
        <f>IFERROR(IF(INDEX(data_wkly!BL:BL,MATCH($B277,data_wkly!$C:$C,0),1)=0,"",_xlfn.NUMBERVALUE(INDEX(data_wkly!BL:BL,MATCH($B277,data_wkly!$C:$C,0),1))),"na")</f>
        <v/>
      </c>
      <c r="U277" s="124">
        <f>IF(IFERROR(IF(INDEX(data_wkly!BD:BD,MATCH($B277,data_wkly!$C:$C,0),1)=0,"",_xlfn.NUMBERVALUE(INDEX(data_wkly!BD:BD,MATCH($B277,data_wkly!$C:$C,0),1))),"na")=0,"",IFERROR(IF(INDEX(data_wkly!BD:BD,MATCH($B277,data_wkly!$C:$C,0),1)=0,"",_xlfn.NUMBERVALUE(INDEX(data_wkly!BD:BD,MATCH($B277,data_wkly!$C:$C,0),1))),"na"))</f>
        <v>206.7</v>
      </c>
      <c r="V277" s="124">
        <f>IF(IFERROR(IF(INDEX(data_wkly!BE:BE,MATCH($B277,data_wkly!$C:$C,0),1)=0,"",_xlfn.NUMBERVALUE(INDEX(data_wkly!BE:BE,MATCH($B277,data_wkly!$C:$C,0),1))),"na")=0,"",IFERROR(IF(INDEX(data_wkly!BE:BE,MATCH($B277,data_wkly!$C:$C,0),1)=0,"",_xlfn.NUMBERVALUE(INDEX(data_wkly!BE:BE,MATCH($B277,data_wkly!$C:$C,0),1))),"na"))</f>
        <v>189.21</v>
      </c>
      <c r="W277" s="124">
        <f>IF(IFERROR(IF(INDEX(data_wkly!BF:BF,MATCH($B277,data_wkly!$C:$C,0),1)=0,"",_xlfn.NUMBERVALUE(INDEX(data_wkly!BF:BF,MATCH($B277,data_wkly!$C:$C,0),1))),"na")=0,"",IFERROR(IF(INDEX(data_wkly!BF:BF,MATCH($B277,data_wkly!$C:$C,0),1)=0,"",_xlfn.NUMBERVALUE(INDEX(data_wkly!BF:BF,MATCH($B277,data_wkly!$C:$C,0),1))),"na"))</f>
        <v>207.14</v>
      </c>
      <c r="X277" s="124" t="str">
        <f>IFERROR(IF(INDEX(data_wkly!BK:BK,MATCH($B277,data_wkly!$C:$C,0),1)=0,"",_xlfn.NUMBERVALUE(INDEX(data_wkly!BK:BK,MATCH($B277,data_wkly!$C:$C,0),1))),"na")</f>
        <v/>
      </c>
      <c r="Y277" s="124">
        <f>IF(IFERROR(IF(INDEX(data_wkly!BG:BG,MATCH($B277,data_wkly!$C:$C,0),1)=0,"",_xlfn.NUMBERVALUE(INDEX(data_wkly!BG:BG,MATCH($B277,data_wkly!$C:$C,0),1))),"na")=0,"",IFERROR(IF(INDEX(data_wkly!BG:BG,MATCH($B277,data_wkly!$C:$C,0),1)=0,"",_xlfn.NUMBERVALUE(INDEX(data_wkly!BG:BG,MATCH($B277,data_wkly!$C:$C,0),1))),"na"))</f>
        <v>209.16</v>
      </c>
      <c r="AJ277" s="41">
        <f t="shared" si="15"/>
        <v>1</v>
      </c>
    </row>
    <row r="278" spans="1:36" ht="15.5">
      <c r="A278" s="88">
        <f t="shared" si="14"/>
        <v>2</v>
      </c>
      <c r="B278" s="89">
        <f t="shared" ref="B278:B341" si="16">IFERROR(IF(B277+7&lt;=$D$8,B277+7,""),"")</f>
        <v>45598</v>
      </c>
      <c r="C278" s="122">
        <f>IF(IFERROR(IF(INDEX(data_wkly!AO:AO,MATCH($B278,data_wkly!$C:$C,0),1)=0,"",_xlfn.NUMBERVALUE(INDEX(data_wkly!AO:AO,MATCH($B278,data_wkly!$C:$C,0),1))),"na")=0,"",IFERROR(IF(INDEX(data_wkly!AO:AO,MATCH($B278,data_wkly!$C:$C,0),1)=0,"",_xlfn.NUMBERVALUE(INDEX(data_wkly!AO:AO,MATCH($B278,data_wkly!$C:$C,0),1))),"na"))</f>
        <v>247</v>
      </c>
      <c r="D278" s="122">
        <f>IF(IFERROR(IF(INDEX(data_wkly!AP:AP,MATCH($B278,data_wkly!$C:$C,0),1)=0,"",_xlfn.NUMBERVALUE(INDEX(data_wkly!AP:AP,MATCH($B278,data_wkly!$C:$C,0),1))),"na")=0,"",IFERROR(IF(INDEX(data_wkly!AP:AP,MATCH($B278,data_wkly!$C:$C,0),1)=0,"",_xlfn.NUMBERVALUE(INDEX(data_wkly!AP:AP,MATCH($B278,data_wkly!$C:$C,0),1))),"na"))</f>
        <v>804</v>
      </c>
      <c r="E278" s="122">
        <f>IF(IFERROR(IF(INDEX(data_wkly!AQ:AQ,MATCH($B278,data_wkly!$C:$C,0),1)=0,"",_xlfn.NUMBERVALUE(INDEX(data_wkly!AQ:AQ,MATCH($B278,data_wkly!$C:$C,0),1))),"na")=0,"",IFERROR(IF(INDEX(data_wkly!AQ:AQ,MATCH($B278,data_wkly!$C:$C,0),1)=0,"",_xlfn.NUMBERVALUE(INDEX(data_wkly!AQ:AQ,MATCH($B278,data_wkly!$C:$C,0),1))),"na"))</f>
        <v>5493</v>
      </c>
      <c r="F278" s="122">
        <f>IF(IFERROR(IF(INDEX(data_wkly!AR:AR,MATCH($B278,data_wkly!$C:$C,0),1)=0,"",_xlfn.NUMBERVALUE(INDEX(data_wkly!AR:AR,MATCH($B278,data_wkly!$C:$C,0),1))),"na")=0,"",IFERROR(IF(INDEX(data_wkly!AR:AR,MATCH($B278,data_wkly!$C:$C,0),1)=0,"",_xlfn.NUMBERVALUE(INDEX(data_wkly!AR:AR,MATCH($B278,data_wkly!$C:$C,0),1))),"na"))</f>
        <v>17929</v>
      </c>
      <c r="G278" s="122">
        <f>IF(IFERROR(IF(INDEX(data_wkly!AS:AS,MATCH($B278,data_wkly!$C:$C,0),1)=0,"",_xlfn.NUMBERVALUE(INDEX(data_wkly!AS:AS,MATCH($B278,data_wkly!$C:$C,0),1))),"na")=0,"",IFERROR(IF(INDEX(data_wkly!AS:AS,MATCH($B278,data_wkly!$C:$C,0),1)=0,"",_xlfn.NUMBERVALUE(INDEX(data_wkly!AS:AS,MATCH($B278,data_wkly!$C:$C,0),1))),"na"))</f>
        <v>25051</v>
      </c>
      <c r="H278" s="122" t="str">
        <f>IFERROR(IF(INDEX(data_wkly!BJ:BJ,MATCH($B278,data_wkly!$C:$C,0),1)=0,"",_xlfn.NUMBERVALUE(INDEX(data_wkly!BJ:BJ,MATCH($B278,data_wkly!$C:$C,0),1))),"na")</f>
        <v/>
      </c>
      <c r="I278" s="122">
        <f>IF(IFERROR(IF(INDEX(data_wkly!AT:AT,MATCH($B278,data_wkly!$C:$C,0),1)=0,"",_xlfn.NUMBERVALUE(INDEX(data_wkly!AT:AT,MATCH($B278,data_wkly!$C:$C,0),1))),"na")=0,"",IFERROR(IF(INDEX(data_wkly!AT:AT,MATCH($B278,data_wkly!$C:$C,0),1)=0,"",_xlfn.NUMBERVALUE(INDEX(data_wkly!AT:AT,MATCH($B278,data_wkly!$C:$C,0),1))),"na"))</f>
        <v>7389</v>
      </c>
      <c r="J278" s="122">
        <f>IF(IFERROR(IF(INDEX(data_wkly!AU:AU,MATCH($B278,data_wkly!$C:$C,0),1)=0,"",_xlfn.NUMBERVALUE(INDEX(data_wkly!AU:AU,MATCH($B278,data_wkly!$C:$C,0),1))),"na")=0,"",IFERROR(IF(INDEX(data_wkly!AU:AU,MATCH($B278,data_wkly!$C:$C,0),1)=0,"",_xlfn.NUMBERVALUE(INDEX(data_wkly!AU:AU,MATCH($B278,data_wkly!$C:$C,0),1))),"na"))</f>
        <v>4689</v>
      </c>
      <c r="K278" s="122">
        <f>IF(IFERROR(IF(INDEX(data_wkly!AV:AV,MATCH($B278,data_wkly!$C:$C,0),1)=0,"",_xlfn.NUMBERVALUE(INDEX(data_wkly!AV:AV,MATCH($B278,data_wkly!$C:$C,0),1))),"na")=0,"",IFERROR(IF(INDEX(data_wkly!AV:AV,MATCH($B278,data_wkly!$C:$C,0),1)=0,"",_xlfn.NUMBERVALUE(INDEX(data_wkly!AV:AV,MATCH($B278,data_wkly!$C:$C,0),1))),"na"))</f>
        <v>61602</v>
      </c>
      <c r="L278" s="122" t="str">
        <f>IFERROR(IF(INDEX(data_wkly!BI:BI,MATCH($B278,data_wkly!$C:$C,0),1)=0,"",_xlfn.NUMBERVALUE(INDEX(data_wkly!BI:BI,MATCH($B278,data_wkly!$C:$C,0),1))),"na")</f>
        <v/>
      </c>
      <c r="M278" s="122">
        <f>IF(IFERROR(IF(INDEX(data_wkly!AW:AW,MATCH($B278,data_wkly!$C:$C,0),1)=0,"",_xlfn.NUMBERVALUE(INDEX(data_wkly!AW:AW,MATCH($B278,data_wkly!$C:$C,0),1))),"na")=0,"",IFERROR(IF(INDEX(data_wkly!AW:AW,MATCH($B278,data_wkly!$C:$C,0),1)=0,"",_xlfn.NUMBERVALUE(INDEX(data_wkly!AW:AW,MATCH($B278,data_wkly!$C:$C,0),1))),"na"))</f>
        <v>55862</v>
      </c>
      <c r="N278" s="123"/>
      <c r="O278" s="124">
        <f>IF(IFERROR(IF(INDEX(data_wkly!AY:AY,MATCH($B278,data_wkly!$C:$C,0),1)=0,"",_xlfn.NUMBERVALUE(INDEX(data_wkly!AY:AY,MATCH($B278,data_wkly!$C:$C,0),1))),"na")=0,"",IFERROR(IF(INDEX(data_wkly!AY:AY,MATCH($B278,data_wkly!$C:$C,0),1)=0,"",_xlfn.NUMBERVALUE(INDEX(data_wkly!AY:AY,MATCH($B278,data_wkly!$C:$C,0),1))),"na"))</f>
        <v>153.55000000000001</v>
      </c>
      <c r="P278" s="124">
        <f>IF(IFERROR(IF(INDEX(data_wkly!AZ:AZ,MATCH($B278,data_wkly!$C:$C,0),1)=0,"",_xlfn.NUMBERVALUE(INDEX(data_wkly!AZ:AZ,MATCH($B278,data_wkly!$C:$C,0),1))),"na")=0,"",IFERROR(IF(INDEX(data_wkly!AZ:AZ,MATCH($B278,data_wkly!$C:$C,0),1)=0,"",_xlfn.NUMBERVALUE(INDEX(data_wkly!AZ:AZ,MATCH($B278,data_wkly!$C:$C,0),1))),"na"))</f>
        <v>193.01</v>
      </c>
      <c r="Q278" s="124">
        <f>IF(IFERROR(IF(INDEX(data_wkly!BA:BA,MATCH($B278,data_wkly!$C:$C,0),1)=0,"",_xlfn.NUMBERVALUE(INDEX(data_wkly!BA:BA,MATCH($B278,data_wkly!$C:$C,0),1))),"na")=0,"",IFERROR(IF(INDEX(data_wkly!BA:BA,MATCH($B278,data_wkly!$C:$C,0),1)=0,"",_xlfn.NUMBERVALUE(INDEX(data_wkly!BA:BA,MATCH($B278,data_wkly!$C:$C,0),1))),"na"))</f>
        <v>208.89</v>
      </c>
      <c r="R278" s="124">
        <f>IF(IFERROR(IF(INDEX(data_wkly!BB:BB,MATCH($B278,data_wkly!$C:$C,0),1)=0,"",_xlfn.NUMBERVALUE(INDEX(data_wkly!BB:BB,MATCH($B278,data_wkly!$C:$C,0),1))),"na")=0,"",IFERROR(IF(INDEX(data_wkly!BB:BB,MATCH($B278,data_wkly!$C:$C,0),1)=0,"",_xlfn.NUMBERVALUE(INDEX(data_wkly!BB:BB,MATCH($B278,data_wkly!$C:$C,0),1))),"na"))</f>
        <v>209.82</v>
      </c>
      <c r="S278" s="124">
        <f>IF(IFERROR(IF(INDEX(data_wkly!BC:BC,MATCH($B278,data_wkly!$C:$C,0),1)=0,"",_xlfn.NUMBERVALUE(INDEX(data_wkly!BC:BC,MATCH($B278,data_wkly!$C:$C,0),1))),"na")=0,"",IFERROR(IF(INDEX(data_wkly!BC:BC,MATCH($B278,data_wkly!$C:$C,0),1)=0,"",_xlfn.NUMBERVALUE(INDEX(data_wkly!BC:BC,MATCH($B278,data_wkly!$C:$C,0),1))),"na"))</f>
        <v>208.34</v>
      </c>
      <c r="T278" s="124" t="str">
        <f>IFERROR(IF(INDEX(data_wkly!BL:BL,MATCH($B278,data_wkly!$C:$C,0),1)=0,"",_xlfn.NUMBERVALUE(INDEX(data_wkly!BL:BL,MATCH($B278,data_wkly!$C:$C,0),1))),"na")</f>
        <v/>
      </c>
      <c r="U278" s="124">
        <f>IF(IFERROR(IF(INDEX(data_wkly!BD:BD,MATCH($B278,data_wkly!$C:$C,0),1)=0,"",_xlfn.NUMBERVALUE(INDEX(data_wkly!BD:BD,MATCH($B278,data_wkly!$C:$C,0),1))),"na")=0,"",IFERROR(IF(INDEX(data_wkly!BD:BD,MATCH($B278,data_wkly!$C:$C,0),1)=0,"",_xlfn.NUMBERVALUE(INDEX(data_wkly!BD:BD,MATCH($B278,data_wkly!$C:$C,0),1))),"na"))</f>
        <v>206</v>
      </c>
      <c r="V278" s="124">
        <f>IF(IFERROR(IF(INDEX(data_wkly!BE:BE,MATCH($B278,data_wkly!$C:$C,0),1)=0,"",_xlfn.NUMBERVALUE(INDEX(data_wkly!BE:BE,MATCH($B278,data_wkly!$C:$C,0),1))),"na")=0,"",IFERROR(IF(INDEX(data_wkly!BE:BE,MATCH($B278,data_wkly!$C:$C,0),1)=0,"",_xlfn.NUMBERVALUE(INDEX(data_wkly!BE:BE,MATCH($B278,data_wkly!$C:$C,0),1))),"na"))</f>
        <v>188.54</v>
      </c>
      <c r="W278" s="124">
        <f>IF(IFERROR(IF(INDEX(data_wkly!BF:BF,MATCH($B278,data_wkly!$C:$C,0),1)=0,"",_xlfn.NUMBERVALUE(INDEX(data_wkly!BF:BF,MATCH($B278,data_wkly!$C:$C,0),1))),"na")=0,"",IFERROR(IF(INDEX(data_wkly!BF:BF,MATCH($B278,data_wkly!$C:$C,0),1)=0,"",_xlfn.NUMBERVALUE(INDEX(data_wkly!BF:BF,MATCH($B278,data_wkly!$C:$C,0),1))),"na"))</f>
        <v>206.61</v>
      </c>
      <c r="X278" s="124" t="str">
        <f>IFERROR(IF(INDEX(data_wkly!BK:BK,MATCH($B278,data_wkly!$C:$C,0),1)=0,"",_xlfn.NUMBERVALUE(INDEX(data_wkly!BK:BK,MATCH($B278,data_wkly!$C:$C,0),1))),"na")</f>
        <v/>
      </c>
      <c r="Y278" s="124">
        <f>IF(IFERROR(IF(INDEX(data_wkly!BG:BG,MATCH($B278,data_wkly!$C:$C,0),1)=0,"",_xlfn.NUMBERVALUE(INDEX(data_wkly!BG:BG,MATCH($B278,data_wkly!$C:$C,0),1))),"na")=0,"",IFERROR(IF(INDEX(data_wkly!BG:BG,MATCH($B278,data_wkly!$C:$C,0),1)=0,"",_xlfn.NUMBERVALUE(INDEX(data_wkly!BG:BG,MATCH($B278,data_wkly!$C:$C,0),1))),"na"))</f>
        <v>208.56</v>
      </c>
      <c r="AJ278" s="41">
        <f t="shared" si="15"/>
        <v>2</v>
      </c>
    </row>
    <row r="279" spans="1:36" ht="15.5">
      <c r="A279" s="88">
        <f t="shared" si="14"/>
        <v>1</v>
      </c>
      <c r="B279" s="89">
        <f t="shared" si="16"/>
        <v>45605</v>
      </c>
      <c r="C279" s="122" t="str">
        <f>IF(IFERROR(IF(INDEX(data_wkly!AO:AO,MATCH($B279,data_wkly!$C:$C,0),1)=0,"",_xlfn.NUMBERVALUE(INDEX(data_wkly!AO:AO,MATCH($B279,data_wkly!$C:$C,0),1))),"na")=0,"",IFERROR(IF(INDEX(data_wkly!AO:AO,MATCH($B279,data_wkly!$C:$C,0),1)=0,"",_xlfn.NUMBERVALUE(INDEX(data_wkly!AO:AO,MATCH($B279,data_wkly!$C:$C,0),1))),"na"))</f>
        <v>na</v>
      </c>
      <c r="D279" s="122">
        <f>IF(IFERROR(IF(INDEX(data_wkly!AP:AP,MATCH($B279,data_wkly!$C:$C,0),1)=0,"",_xlfn.NUMBERVALUE(INDEX(data_wkly!AP:AP,MATCH($B279,data_wkly!$C:$C,0),1))),"na")=0,"",IFERROR(IF(INDEX(data_wkly!AP:AP,MATCH($B279,data_wkly!$C:$C,0),1)=0,"",_xlfn.NUMBERVALUE(INDEX(data_wkly!AP:AP,MATCH($B279,data_wkly!$C:$C,0),1))),"na"))</f>
        <v>928</v>
      </c>
      <c r="E279" s="122">
        <f>IF(IFERROR(IF(INDEX(data_wkly!AQ:AQ,MATCH($B279,data_wkly!$C:$C,0),1)=0,"",_xlfn.NUMBERVALUE(INDEX(data_wkly!AQ:AQ,MATCH($B279,data_wkly!$C:$C,0),1))),"na")=0,"",IFERROR(IF(INDEX(data_wkly!AQ:AQ,MATCH($B279,data_wkly!$C:$C,0),1)=0,"",_xlfn.NUMBERVALUE(INDEX(data_wkly!AQ:AQ,MATCH($B279,data_wkly!$C:$C,0),1))),"na"))</f>
        <v>5625</v>
      </c>
      <c r="F279" s="122">
        <f>IF(IFERROR(IF(INDEX(data_wkly!AR:AR,MATCH($B279,data_wkly!$C:$C,0),1)=0,"",_xlfn.NUMBERVALUE(INDEX(data_wkly!AR:AR,MATCH($B279,data_wkly!$C:$C,0),1))),"na")=0,"",IFERROR(IF(INDEX(data_wkly!AR:AR,MATCH($B279,data_wkly!$C:$C,0),1)=0,"",_xlfn.NUMBERVALUE(INDEX(data_wkly!AR:AR,MATCH($B279,data_wkly!$C:$C,0),1))),"na"))</f>
        <v>19716</v>
      </c>
      <c r="G279" s="122">
        <f>IF(IFERROR(IF(INDEX(data_wkly!AS:AS,MATCH($B279,data_wkly!$C:$C,0),1)=0,"",_xlfn.NUMBERVALUE(INDEX(data_wkly!AS:AS,MATCH($B279,data_wkly!$C:$C,0),1))),"na")=0,"",IFERROR(IF(INDEX(data_wkly!AS:AS,MATCH($B279,data_wkly!$C:$C,0),1)=0,"",_xlfn.NUMBERVALUE(INDEX(data_wkly!AS:AS,MATCH($B279,data_wkly!$C:$C,0),1))),"na"))</f>
        <v>25201</v>
      </c>
      <c r="H279" s="122" t="str">
        <f>IFERROR(IF(INDEX(data_wkly!BJ:BJ,MATCH($B279,data_wkly!$C:$C,0),1)=0,"",_xlfn.NUMBERVALUE(INDEX(data_wkly!BJ:BJ,MATCH($B279,data_wkly!$C:$C,0),1))),"na")</f>
        <v/>
      </c>
      <c r="I279" s="122">
        <f>IF(IFERROR(IF(INDEX(data_wkly!AT:AT,MATCH($B279,data_wkly!$C:$C,0),1)=0,"",_xlfn.NUMBERVALUE(INDEX(data_wkly!AT:AT,MATCH($B279,data_wkly!$C:$C,0),1))),"na")=0,"",IFERROR(IF(INDEX(data_wkly!AT:AT,MATCH($B279,data_wkly!$C:$C,0),1)=0,"",_xlfn.NUMBERVALUE(INDEX(data_wkly!AT:AT,MATCH($B279,data_wkly!$C:$C,0),1))),"na"))</f>
        <v>7218</v>
      </c>
      <c r="J279" s="122" t="str">
        <f>IF(IFERROR(IF(INDEX(data_wkly!AU:AU,MATCH($B279,data_wkly!$C:$C,0),1)=0,"",_xlfn.NUMBERVALUE(INDEX(data_wkly!AU:AU,MATCH($B279,data_wkly!$C:$C,0),1))),"na")=0,"",IFERROR(IF(INDEX(data_wkly!AU:AU,MATCH($B279,data_wkly!$C:$C,0),1)=0,"",_xlfn.NUMBERVALUE(INDEX(data_wkly!AU:AU,MATCH($B279,data_wkly!$C:$C,0),1))),"na"))</f>
        <v>na</v>
      </c>
      <c r="K279" s="122">
        <f>IF(IFERROR(IF(INDEX(data_wkly!AV:AV,MATCH($B279,data_wkly!$C:$C,0),1)=0,"",_xlfn.NUMBERVALUE(INDEX(data_wkly!AV:AV,MATCH($B279,data_wkly!$C:$C,0),1))),"na")=0,"",IFERROR(IF(INDEX(data_wkly!AV:AV,MATCH($B279,data_wkly!$C:$C,0),1)=0,"",_xlfn.NUMBERVALUE(INDEX(data_wkly!AV:AV,MATCH($B279,data_wkly!$C:$C,0),1))),"na"))</f>
        <v>63706</v>
      </c>
      <c r="L279" s="122" t="str">
        <f>IFERROR(IF(INDEX(data_wkly!BI:BI,MATCH($B279,data_wkly!$C:$C,0),1)=0,"",_xlfn.NUMBERVALUE(INDEX(data_wkly!BI:BI,MATCH($B279,data_wkly!$C:$C,0),1))),"na")</f>
        <v/>
      </c>
      <c r="M279" s="122">
        <f>IF(IFERROR(IF(INDEX(data_wkly!AW:AW,MATCH($B279,data_wkly!$C:$C,0),1)=0,"",_xlfn.NUMBERVALUE(INDEX(data_wkly!AW:AW,MATCH($B279,data_wkly!$C:$C,0),1))),"na")=0,"",IFERROR(IF(INDEX(data_wkly!AW:AW,MATCH($B279,data_wkly!$C:$C,0),1)=0,"",_xlfn.NUMBERVALUE(INDEX(data_wkly!AW:AW,MATCH($B279,data_wkly!$C:$C,0),1))),"na"))</f>
        <v>57760</v>
      </c>
      <c r="N279" s="123"/>
      <c r="O279" s="124" t="str">
        <f>IF(IFERROR(IF(INDEX(data_wkly!AY:AY,MATCH($B279,data_wkly!$C:$C,0),1)=0,"",_xlfn.NUMBERVALUE(INDEX(data_wkly!AY:AY,MATCH($B279,data_wkly!$C:$C,0),1))),"na")=0,"",IFERROR(IF(INDEX(data_wkly!AY:AY,MATCH($B279,data_wkly!$C:$C,0),1)=0,"",_xlfn.NUMBERVALUE(INDEX(data_wkly!AY:AY,MATCH($B279,data_wkly!$C:$C,0),1))),"na"))</f>
        <v>na</v>
      </c>
      <c r="P279" s="124">
        <f>IF(IFERROR(IF(INDEX(data_wkly!AZ:AZ,MATCH($B279,data_wkly!$C:$C,0),1)=0,"",_xlfn.NUMBERVALUE(INDEX(data_wkly!AZ:AZ,MATCH($B279,data_wkly!$C:$C,0),1))),"na")=0,"",IFERROR(IF(INDEX(data_wkly!AZ:AZ,MATCH($B279,data_wkly!$C:$C,0),1)=0,"",_xlfn.NUMBERVALUE(INDEX(data_wkly!AZ:AZ,MATCH($B279,data_wkly!$C:$C,0),1))),"na"))</f>
        <v>194.67</v>
      </c>
      <c r="Q279" s="124">
        <f>IF(IFERROR(IF(INDEX(data_wkly!BA:BA,MATCH($B279,data_wkly!$C:$C,0),1)=0,"",_xlfn.NUMBERVALUE(INDEX(data_wkly!BA:BA,MATCH($B279,data_wkly!$C:$C,0),1))),"na")=0,"",IFERROR(IF(INDEX(data_wkly!BA:BA,MATCH($B279,data_wkly!$C:$C,0),1)=0,"",_xlfn.NUMBERVALUE(INDEX(data_wkly!BA:BA,MATCH($B279,data_wkly!$C:$C,0),1))),"na"))</f>
        <v>208.55</v>
      </c>
      <c r="R279" s="124">
        <f>IF(IFERROR(IF(INDEX(data_wkly!BB:BB,MATCH($B279,data_wkly!$C:$C,0),1)=0,"",_xlfn.NUMBERVALUE(INDEX(data_wkly!BB:BB,MATCH($B279,data_wkly!$C:$C,0),1))),"na")=0,"",IFERROR(IF(INDEX(data_wkly!BB:BB,MATCH($B279,data_wkly!$C:$C,0),1)=0,"",_xlfn.NUMBERVALUE(INDEX(data_wkly!BB:BB,MATCH($B279,data_wkly!$C:$C,0),1))),"na"))</f>
        <v>209.66</v>
      </c>
      <c r="S279" s="124">
        <f>IF(IFERROR(IF(INDEX(data_wkly!BC:BC,MATCH($B279,data_wkly!$C:$C,0),1)=0,"",_xlfn.NUMBERVALUE(INDEX(data_wkly!BC:BC,MATCH($B279,data_wkly!$C:$C,0),1))),"na")=0,"",IFERROR(IF(INDEX(data_wkly!BC:BC,MATCH($B279,data_wkly!$C:$C,0),1)=0,"",_xlfn.NUMBERVALUE(INDEX(data_wkly!BC:BC,MATCH($B279,data_wkly!$C:$C,0),1))),"na"))</f>
        <v>208.22</v>
      </c>
      <c r="T279" s="124" t="str">
        <f>IFERROR(IF(INDEX(data_wkly!BL:BL,MATCH($B279,data_wkly!$C:$C,0),1)=0,"",_xlfn.NUMBERVALUE(INDEX(data_wkly!BL:BL,MATCH($B279,data_wkly!$C:$C,0),1))),"na")</f>
        <v/>
      </c>
      <c r="U279" s="124">
        <f>IF(IFERROR(IF(INDEX(data_wkly!BD:BD,MATCH($B279,data_wkly!$C:$C,0),1)=0,"",_xlfn.NUMBERVALUE(INDEX(data_wkly!BD:BD,MATCH($B279,data_wkly!$C:$C,0),1))),"na")=0,"",IFERROR(IF(INDEX(data_wkly!BD:BD,MATCH($B279,data_wkly!$C:$C,0),1)=0,"",_xlfn.NUMBERVALUE(INDEX(data_wkly!BD:BD,MATCH($B279,data_wkly!$C:$C,0),1))),"na"))</f>
        <v>205.75</v>
      </c>
      <c r="V279" s="124" t="str">
        <f>IF(IFERROR(IF(INDEX(data_wkly!BE:BE,MATCH($B279,data_wkly!$C:$C,0),1)=0,"",_xlfn.NUMBERVALUE(INDEX(data_wkly!BE:BE,MATCH($B279,data_wkly!$C:$C,0),1))),"na")=0,"",IFERROR(IF(INDEX(data_wkly!BE:BE,MATCH($B279,data_wkly!$C:$C,0),1)=0,"",_xlfn.NUMBERVALUE(INDEX(data_wkly!BE:BE,MATCH($B279,data_wkly!$C:$C,0),1))),"na"))</f>
        <v>na</v>
      </c>
      <c r="W279" s="124">
        <f>IF(IFERROR(IF(INDEX(data_wkly!BF:BF,MATCH($B279,data_wkly!$C:$C,0),1)=0,"",_xlfn.NUMBERVALUE(INDEX(data_wkly!BF:BF,MATCH($B279,data_wkly!$C:$C,0),1))),"na")=0,"",IFERROR(IF(INDEX(data_wkly!BF:BF,MATCH($B279,data_wkly!$C:$C,0),1)=0,"",_xlfn.NUMBERVALUE(INDEX(data_wkly!BF:BF,MATCH($B279,data_wkly!$C:$C,0),1))),"na"))</f>
        <v>206.53</v>
      </c>
      <c r="X279" s="124" t="str">
        <f>IFERROR(IF(INDEX(data_wkly!BK:BK,MATCH($B279,data_wkly!$C:$C,0),1)=0,"",_xlfn.NUMBERVALUE(INDEX(data_wkly!BK:BK,MATCH($B279,data_wkly!$C:$C,0),1))),"na")</f>
        <v/>
      </c>
      <c r="Y279" s="124">
        <f>IF(IFERROR(IF(INDEX(data_wkly!BG:BG,MATCH($B279,data_wkly!$C:$C,0),1)=0,"",_xlfn.NUMBERVALUE(INDEX(data_wkly!BG:BG,MATCH($B279,data_wkly!$C:$C,0),1))),"na")=0,"",IFERROR(IF(INDEX(data_wkly!BG:BG,MATCH($B279,data_wkly!$C:$C,0),1)=0,"",_xlfn.NUMBERVALUE(INDEX(data_wkly!BG:BG,MATCH($B279,data_wkly!$C:$C,0),1))),"na"))</f>
        <v>208.43</v>
      </c>
      <c r="AJ279" s="41">
        <f t="shared" si="15"/>
        <v>1</v>
      </c>
    </row>
    <row r="280" spans="1:36" ht="15.5">
      <c r="A280" s="88">
        <f t="shared" si="14"/>
        <v>2</v>
      </c>
      <c r="B280" s="89">
        <f t="shared" si="16"/>
        <v>45612</v>
      </c>
      <c r="C280" s="122" t="str">
        <f>IF(IFERROR(IF(INDEX(data_wkly!AO:AO,MATCH($B280,data_wkly!$C:$C,0),1)=0,"",_xlfn.NUMBERVALUE(INDEX(data_wkly!AO:AO,MATCH($B280,data_wkly!$C:$C,0),1))),"na")=0,"",IFERROR(IF(INDEX(data_wkly!AO:AO,MATCH($B280,data_wkly!$C:$C,0),1)=0,"",_xlfn.NUMBERVALUE(INDEX(data_wkly!AO:AO,MATCH($B280,data_wkly!$C:$C,0),1))),"na"))</f>
        <v>na</v>
      </c>
      <c r="D280" s="122">
        <f>IF(IFERROR(IF(INDEX(data_wkly!AP:AP,MATCH($B280,data_wkly!$C:$C,0),1)=0,"",_xlfn.NUMBERVALUE(INDEX(data_wkly!AP:AP,MATCH($B280,data_wkly!$C:$C,0),1))),"na")=0,"",IFERROR(IF(INDEX(data_wkly!AP:AP,MATCH($B280,data_wkly!$C:$C,0),1)=0,"",_xlfn.NUMBERVALUE(INDEX(data_wkly!AP:AP,MATCH($B280,data_wkly!$C:$C,0),1))),"na"))</f>
        <v>780</v>
      </c>
      <c r="E280" s="122">
        <f>IF(IFERROR(IF(INDEX(data_wkly!AQ:AQ,MATCH($B280,data_wkly!$C:$C,0),1)=0,"",_xlfn.NUMBERVALUE(INDEX(data_wkly!AQ:AQ,MATCH($B280,data_wkly!$C:$C,0),1))),"na")=0,"",IFERROR(IF(INDEX(data_wkly!AQ:AQ,MATCH($B280,data_wkly!$C:$C,0),1)=0,"",_xlfn.NUMBERVALUE(INDEX(data_wkly!AQ:AQ,MATCH($B280,data_wkly!$C:$C,0),1))),"na"))</f>
        <v>5507</v>
      </c>
      <c r="F280" s="122">
        <f>IF(IFERROR(IF(INDEX(data_wkly!AR:AR,MATCH($B280,data_wkly!$C:$C,0),1)=0,"",_xlfn.NUMBERVALUE(INDEX(data_wkly!AR:AR,MATCH($B280,data_wkly!$C:$C,0),1))),"na")=0,"",IFERROR(IF(INDEX(data_wkly!AR:AR,MATCH($B280,data_wkly!$C:$C,0),1)=0,"",_xlfn.NUMBERVALUE(INDEX(data_wkly!AR:AR,MATCH($B280,data_wkly!$C:$C,0),1))),"na"))</f>
        <v>19467</v>
      </c>
      <c r="G280" s="122">
        <f>IF(IFERROR(IF(INDEX(data_wkly!AS:AS,MATCH($B280,data_wkly!$C:$C,0),1)=0,"",_xlfn.NUMBERVALUE(INDEX(data_wkly!AS:AS,MATCH($B280,data_wkly!$C:$C,0),1))),"na")=0,"",IFERROR(IF(INDEX(data_wkly!AS:AS,MATCH($B280,data_wkly!$C:$C,0),1)=0,"",_xlfn.NUMBERVALUE(INDEX(data_wkly!AS:AS,MATCH($B280,data_wkly!$C:$C,0),1))),"na"))</f>
        <v>24686</v>
      </c>
      <c r="H280" s="122" t="str">
        <f>IFERROR(IF(INDEX(data_wkly!BJ:BJ,MATCH($B280,data_wkly!$C:$C,0),1)=0,"",_xlfn.NUMBERVALUE(INDEX(data_wkly!BJ:BJ,MATCH($B280,data_wkly!$C:$C,0),1))),"na")</f>
        <v/>
      </c>
      <c r="I280" s="122">
        <f>IF(IFERROR(IF(INDEX(data_wkly!AT:AT,MATCH($B280,data_wkly!$C:$C,0),1)=0,"",_xlfn.NUMBERVALUE(INDEX(data_wkly!AT:AT,MATCH($B280,data_wkly!$C:$C,0),1))),"na")=0,"",IFERROR(IF(INDEX(data_wkly!AT:AT,MATCH($B280,data_wkly!$C:$C,0),1)=0,"",_xlfn.NUMBERVALUE(INDEX(data_wkly!AT:AT,MATCH($B280,data_wkly!$C:$C,0),1))),"na"))</f>
        <v>6750</v>
      </c>
      <c r="J280" s="122" t="str">
        <f>IF(IFERROR(IF(INDEX(data_wkly!AU:AU,MATCH($B280,data_wkly!$C:$C,0),1)=0,"",_xlfn.NUMBERVALUE(INDEX(data_wkly!AU:AU,MATCH($B280,data_wkly!$C:$C,0),1))),"na")=0,"",IFERROR(IF(INDEX(data_wkly!AU:AU,MATCH($B280,data_wkly!$C:$C,0),1)=0,"",_xlfn.NUMBERVALUE(INDEX(data_wkly!AU:AU,MATCH($B280,data_wkly!$C:$C,0),1))),"na"))</f>
        <v>na</v>
      </c>
      <c r="K280" s="122">
        <f>IF(IFERROR(IF(INDEX(data_wkly!AV:AV,MATCH($B280,data_wkly!$C:$C,0),1)=0,"",_xlfn.NUMBERVALUE(INDEX(data_wkly!AV:AV,MATCH($B280,data_wkly!$C:$C,0),1))),"na")=0,"",IFERROR(IF(INDEX(data_wkly!AV:AV,MATCH($B280,data_wkly!$C:$C,0),1)=0,"",_xlfn.NUMBERVALUE(INDEX(data_wkly!AV:AV,MATCH($B280,data_wkly!$C:$C,0),1))),"na"))</f>
        <v>61663</v>
      </c>
      <c r="L280" s="122" t="str">
        <f>IFERROR(IF(INDEX(data_wkly!BI:BI,MATCH($B280,data_wkly!$C:$C,0),1)=0,"",_xlfn.NUMBERVALUE(INDEX(data_wkly!BI:BI,MATCH($B280,data_wkly!$C:$C,0),1))),"na")</f>
        <v/>
      </c>
      <c r="M280" s="122">
        <f>IF(IFERROR(IF(INDEX(data_wkly!AW:AW,MATCH($B280,data_wkly!$C:$C,0),1)=0,"",_xlfn.NUMBERVALUE(INDEX(data_wkly!AW:AW,MATCH($B280,data_wkly!$C:$C,0),1))),"na")=0,"",IFERROR(IF(INDEX(data_wkly!AW:AW,MATCH($B280,data_wkly!$C:$C,0),1)=0,"",_xlfn.NUMBERVALUE(INDEX(data_wkly!AW:AW,MATCH($B280,data_wkly!$C:$C,0),1))),"na"))</f>
        <v>56410</v>
      </c>
      <c r="N280" s="123"/>
      <c r="O280" s="124" t="str">
        <f>IF(IFERROR(IF(INDEX(data_wkly!AY:AY,MATCH($B280,data_wkly!$C:$C,0),1)=0,"",_xlfn.NUMBERVALUE(INDEX(data_wkly!AY:AY,MATCH($B280,data_wkly!$C:$C,0),1))),"na")=0,"",IFERROR(IF(INDEX(data_wkly!AY:AY,MATCH($B280,data_wkly!$C:$C,0),1)=0,"",_xlfn.NUMBERVALUE(INDEX(data_wkly!AY:AY,MATCH($B280,data_wkly!$C:$C,0),1))),"na"))</f>
        <v>na</v>
      </c>
      <c r="P280" s="124">
        <f>IF(IFERROR(IF(INDEX(data_wkly!AZ:AZ,MATCH($B280,data_wkly!$C:$C,0),1)=0,"",_xlfn.NUMBERVALUE(INDEX(data_wkly!AZ:AZ,MATCH($B280,data_wkly!$C:$C,0),1))),"na")=0,"",IFERROR(IF(INDEX(data_wkly!AZ:AZ,MATCH($B280,data_wkly!$C:$C,0),1)=0,"",_xlfn.NUMBERVALUE(INDEX(data_wkly!AZ:AZ,MATCH($B280,data_wkly!$C:$C,0),1))),"na"))</f>
        <v>194.26</v>
      </c>
      <c r="Q280" s="124">
        <f>IF(IFERROR(IF(INDEX(data_wkly!BA:BA,MATCH($B280,data_wkly!$C:$C,0),1)=0,"",_xlfn.NUMBERVALUE(INDEX(data_wkly!BA:BA,MATCH($B280,data_wkly!$C:$C,0),1))),"na")=0,"",IFERROR(IF(INDEX(data_wkly!BA:BA,MATCH($B280,data_wkly!$C:$C,0),1)=0,"",_xlfn.NUMBERVALUE(INDEX(data_wkly!BA:BA,MATCH($B280,data_wkly!$C:$C,0),1))),"na"))</f>
        <v>208.27</v>
      </c>
      <c r="R280" s="124">
        <f>IF(IFERROR(IF(INDEX(data_wkly!BB:BB,MATCH($B280,data_wkly!$C:$C,0),1)=0,"",_xlfn.NUMBERVALUE(INDEX(data_wkly!BB:BB,MATCH($B280,data_wkly!$C:$C,0),1))),"na")=0,"",IFERROR(IF(INDEX(data_wkly!BB:BB,MATCH($B280,data_wkly!$C:$C,0),1)=0,"",_xlfn.NUMBERVALUE(INDEX(data_wkly!BB:BB,MATCH($B280,data_wkly!$C:$C,0),1))),"na"))</f>
        <v>209.26</v>
      </c>
      <c r="S280" s="124">
        <f>IF(IFERROR(IF(INDEX(data_wkly!BC:BC,MATCH($B280,data_wkly!$C:$C,0),1)=0,"",_xlfn.NUMBERVALUE(INDEX(data_wkly!BC:BC,MATCH($B280,data_wkly!$C:$C,0),1))),"na")=0,"",IFERROR(IF(INDEX(data_wkly!BC:BC,MATCH($B280,data_wkly!$C:$C,0),1)=0,"",_xlfn.NUMBERVALUE(INDEX(data_wkly!BC:BC,MATCH($B280,data_wkly!$C:$C,0),1))),"na"))</f>
        <v>207.86</v>
      </c>
      <c r="T280" s="124" t="str">
        <f>IFERROR(IF(INDEX(data_wkly!BL:BL,MATCH($B280,data_wkly!$C:$C,0),1)=0,"",_xlfn.NUMBERVALUE(INDEX(data_wkly!BL:BL,MATCH($B280,data_wkly!$C:$C,0),1))),"na")</f>
        <v/>
      </c>
      <c r="U280" s="124">
        <f>IF(IFERROR(IF(INDEX(data_wkly!BD:BD,MATCH($B280,data_wkly!$C:$C,0),1)=0,"",_xlfn.NUMBERVALUE(INDEX(data_wkly!BD:BD,MATCH($B280,data_wkly!$C:$C,0),1))),"na")=0,"",IFERROR(IF(INDEX(data_wkly!BD:BD,MATCH($B280,data_wkly!$C:$C,0),1)=0,"",_xlfn.NUMBERVALUE(INDEX(data_wkly!BD:BD,MATCH($B280,data_wkly!$C:$C,0),1))),"na"))</f>
        <v>205.55</v>
      </c>
      <c r="V280" s="124" t="str">
        <f>IF(IFERROR(IF(INDEX(data_wkly!BE:BE,MATCH($B280,data_wkly!$C:$C,0),1)=0,"",_xlfn.NUMBERVALUE(INDEX(data_wkly!BE:BE,MATCH($B280,data_wkly!$C:$C,0),1))),"na")=0,"",IFERROR(IF(INDEX(data_wkly!BE:BE,MATCH($B280,data_wkly!$C:$C,0),1)=0,"",_xlfn.NUMBERVALUE(INDEX(data_wkly!BE:BE,MATCH($B280,data_wkly!$C:$C,0),1))),"na"))</f>
        <v>na</v>
      </c>
      <c r="W280" s="124">
        <f>IF(IFERROR(IF(INDEX(data_wkly!BF:BF,MATCH($B280,data_wkly!$C:$C,0),1)=0,"",_xlfn.NUMBERVALUE(INDEX(data_wkly!BF:BF,MATCH($B280,data_wkly!$C:$C,0),1))),"na")=0,"",IFERROR(IF(INDEX(data_wkly!BF:BF,MATCH($B280,data_wkly!$C:$C,0),1)=0,"",_xlfn.NUMBERVALUE(INDEX(data_wkly!BF:BF,MATCH($B280,data_wkly!$C:$C,0),1))),"na"))</f>
        <v>206.23</v>
      </c>
      <c r="X280" s="124" t="str">
        <f>IFERROR(IF(INDEX(data_wkly!BK:BK,MATCH($B280,data_wkly!$C:$C,0),1)=0,"",_xlfn.NUMBERVALUE(INDEX(data_wkly!BK:BK,MATCH($B280,data_wkly!$C:$C,0),1))),"na")</f>
        <v/>
      </c>
      <c r="Y280" s="124">
        <f>IF(IFERROR(IF(INDEX(data_wkly!BG:BG,MATCH($B280,data_wkly!$C:$C,0),1)=0,"",_xlfn.NUMBERVALUE(INDEX(data_wkly!BG:BG,MATCH($B280,data_wkly!$C:$C,0),1))),"na")=0,"",IFERROR(IF(INDEX(data_wkly!BG:BG,MATCH($B280,data_wkly!$C:$C,0),1)=0,"",_xlfn.NUMBERVALUE(INDEX(data_wkly!BG:BG,MATCH($B280,data_wkly!$C:$C,0),1))),"na"))</f>
        <v>208.1</v>
      </c>
      <c r="AJ280" s="41">
        <f t="shared" si="15"/>
        <v>2</v>
      </c>
    </row>
    <row r="281" spans="1:36" ht="15.5">
      <c r="A281" s="88">
        <f t="shared" si="14"/>
        <v>1</v>
      </c>
      <c r="B281" s="89">
        <f t="shared" si="16"/>
        <v>45619</v>
      </c>
      <c r="C281" s="122" t="str">
        <f>IF(IFERROR(IF(INDEX(data_wkly!AO:AO,MATCH($B281,data_wkly!$C:$C,0),1)=0,"",_xlfn.NUMBERVALUE(INDEX(data_wkly!AO:AO,MATCH($B281,data_wkly!$C:$C,0),1))),"na")=0,"",IFERROR(IF(INDEX(data_wkly!AO:AO,MATCH($B281,data_wkly!$C:$C,0),1)=0,"",_xlfn.NUMBERVALUE(INDEX(data_wkly!AO:AO,MATCH($B281,data_wkly!$C:$C,0),1))),"na"))</f>
        <v>na</v>
      </c>
      <c r="D281" s="122">
        <f>IF(IFERROR(IF(INDEX(data_wkly!AP:AP,MATCH($B281,data_wkly!$C:$C,0),1)=0,"",_xlfn.NUMBERVALUE(INDEX(data_wkly!AP:AP,MATCH($B281,data_wkly!$C:$C,0),1))),"na")=0,"",IFERROR(IF(INDEX(data_wkly!AP:AP,MATCH($B281,data_wkly!$C:$C,0),1)=0,"",_xlfn.NUMBERVALUE(INDEX(data_wkly!AP:AP,MATCH($B281,data_wkly!$C:$C,0),1))),"na"))</f>
        <v>908</v>
      </c>
      <c r="E281" s="122">
        <f>IF(IFERROR(IF(INDEX(data_wkly!AQ:AQ,MATCH($B281,data_wkly!$C:$C,0),1)=0,"",_xlfn.NUMBERVALUE(INDEX(data_wkly!AQ:AQ,MATCH($B281,data_wkly!$C:$C,0),1))),"na")=0,"",IFERROR(IF(INDEX(data_wkly!AQ:AQ,MATCH($B281,data_wkly!$C:$C,0),1)=0,"",_xlfn.NUMBERVALUE(INDEX(data_wkly!AQ:AQ,MATCH($B281,data_wkly!$C:$C,0),1))),"na"))</f>
        <v>6170</v>
      </c>
      <c r="F281" s="122">
        <f>IF(IFERROR(IF(INDEX(data_wkly!AR:AR,MATCH($B281,data_wkly!$C:$C,0),1)=0,"",_xlfn.NUMBERVALUE(INDEX(data_wkly!AR:AR,MATCH($B281,data_wkly!$C:$C,0),1))),"na")=0,"",IFERROR(IF(INDEX(data_wkly!AR:AR,MATCH($B281,data_wkly!$C:$C,0),1)=0,"",_xlfn.NUMBERVALUE(INDEX(data_wkly!AR:AR,MATCH($B281,data_wkly!$C:$C,0),1))),"na"))</f>
        <v>20845</v>
      </c>
      <c r="G281" s="122">
        <f>IF(IFERROR(IF(INDEX(data_wkly!AS:AS,MATCH($B281,data_wkly!$C:$C,0),1)=0,"",_xlfn.NUMBERVALUE(INDEX(data_wkly!AS:AS,MATCH($B281,data_wkly!$C:$C,0),1))),"na")=0,"",IFERROR(IF(INDEX(data_wkly!AS:AS,MATCH($B281,data_wkly!$C:$C,0),1)=0,"",_xlfn.NUMBERVALUE(INDEX(data_wkly!AS:AS,MATCH($B281,data_wkly!$C:$C,0),1))),"na"))</f>
        <v>24639</v>
      </c>
      <c r="H281" s="122" t="str">
        <f>IFERROR(IF(INDEX(data_wkly!BJ:BJ,MATCH($B281,data_wkly!$C:$C,0),1)=0,"",_xlfn.NUMBERVALUE(INDEX(data_wkly!BJ:BJ,MATCH($B281,data_wkly!$C:$C,0),1))),"na")</f>
        <v/>
      </c>
      <c r="I281" s="122">
        <f>IF(IFERROR(IF(INDEX(data_wkly!AT:AT,MATCH($B281,data_wkly!$C:$C,0),1)=0,"",_xlfn.NUMBERVALUE(INDEX(data_wkly!AT:AT,MATCH($B281,data_wkly!$C:$C,0),1))),"na")=0,"",IFERROR(IF(INDEX(data_wkly!AT:AT,MATCH($B281,data_wkly!$C:$C,0),1)=0,"",_xlfn.NUMBERVALUE(INDEX(data_wkly!AT:AT,MATCH($B281,data_wkly!$C:$C,0),1))),"na"))</f>
        <v>6119</v>
      </c>
      <c r="J281" s="122" t="str">
        <f>IF(IFERROR(IF(INDEX(data_wkly!AU:AU,MATCH($B281,data_wkly!$C:$C,0),1)=0,"",_xlfn.NUMBERVALUE(INDEX(data_wkly!AU:AU,MATCH($B281,data_wkly!$C:$C,0),1))),"na")=0,"",IFERROR(IF(INDEX(data_wkly!AU:AU,MATCH($B281,data_wkly!$C:$C,0),1)=0,"",_xlfn.NUMBERVALUE(INDEX(data_wkly!AU:AU,MATCH($B281,data_wkly!$C:$C,0),1))),"na"))</f>
        <v>na</v>
      </c>
      <c r="K281" s="122">
        <f>IF(IFERROR(IF(INDEX(data_wkly!AV:AV,MATCH($B281,data_wkly!$C:$C,0),1)=0,"",_xlfn.NUMBERVALUE(INDEX(data_wkly!AV:AV,MATCH($B281,data_wkly!$C:$C,0),1))),"na")=0,"",IFERROR(IF(INDEX(data_wkly!AV:AV,MATCH($B281,data_wkly!$C:$C,0),1)=0,"",_xlfn.NUMBERVALUE(INDEX(data_wkly!AV:AV,MATCH($B281,data_wkly!$C:$C,0),1))),"na"))</f>
        <v>62467</v>
      </c>
      <c r="L281" s="122" t="str">
        <f>IFERROR(IF(INDEX(data_wkly!BI:BI,MATCH($B281,data_wkly!$C:$C,0),1)=0,"",_xlfn.NUMBERVALUE(INDEX(data_wkly!BI:BI,MATCH($B281,data_wkly!$C:$C,0),1))),"na")</f>
        <v/>
      </c>
      <c r="M281" s="122">
        <f>IF(IFERROR(IF(INDEX(data_wkly!AW:AW,MATCH($B281,data_wkly!$C:$C,0),1)=0,"",_xlfn.NUMBERVALUE(INDEX(data_wkly!AW:AW,MATCH($B281,data_wkly!$C:$C,0),1))),"na")=0,"",IFERROR(IF(INDEX(data_wkly!AW:AW,MATCH($B281,data_wkly!$C:$C,0),1)=0,"",_xlfn.NUMBERVALUE(INDEX(data_wkly!AW:AW,MATCH($B281,data_wkly!$C:$C,0),1))),"na"))</f>
        <v>57773</v>
      </c>
      <c r="N281" s="123"/>
      <c r="O281" s="124" t="str">
        <f>IF(IFERROR(IF(INDEX(data_wkly!AY:AY,MATCH($B281,data_wkly!$C:$C,0),1)=0,"",_xlfn.NUMBERVALUE(INDEX(data_wkly!AY:AY,MATCH($B281,data_wkly!$C:$C,0),1))),"na")=0,"",IFERROR(IF(INDEX(data_wkly!AY:AY,MATCH($B281,data_wkly!$C:$C,0),1)=0,"",_xlfn.NUMBERVALUE(INDEX(data_wkly!AY:AY,MATCH($B281,data_wkly!$C:$C,0),1))),"na"))</f>
        <v>na</v>
      </c>
      <c r="P281" s="124">
        <f>IF(IFERROR(IF(INDEX(data_wkly!AZ:AZ,MATCH($B281,data_wkly!$C:$C,0),1)=0,"",_xlfn.NUMBERVALUE(INDEX(data_wkly!AZ:AZ,MATCH($B281,data_wkly!$C:$C,0),1))),"na")=0,"",IFERROR(IF(INDEX(data_wkly!AZ:AZ,MATCH($B281,data_wkly!$C:$C,0),1)=0,"",_xlfn.NUMBERVALUE(INDEX(data_wkly!AZ:AZ,MATCH($B281,data_wkly!$C:$C,0),1))),"na"))</f>
        <v>193.86</v>
      </c>
      <c r="Q281" s="124">
        <f>IF(IFERROR(IF(INDEX(data_wkly!BA:BA,MATCH($B281,data_wkly!$C:$C,0),1)=0,"",_xlfn.NUMBERVALUE(INDEX(data_wkly!BA:BA,MATCH($B281,data_wkly!$C:$C,0),1))),"na")=0,"",IFERROR(IF(INDEX(data_wkly!BA:BA,MATCH($B281,data_wkly!$C:$C,0),1)=0,"",_xlfn.NUMBERVALUE(INDEX(data_wkly!BA:BA,MATCH($B281,data_wkly!$C:$C,0),1))),"na"))</f>
        <v>208.13</v>
      </c>
      <c r="R281" s="124">
        <f>IF(IFERROR(IF(INDEX(data_wkly!BB:BB,MATCH($B281,data_wkly!$C:$C,0),1)=0,"",_xlfn.NUMBERVALUE(INDEX(data_wkly!BB:BB,MATCH($B281,data_wkly!$C:$C,0),1))),"na")=0,"",IFERROR(IF(INDEX(data_wkly!BB:BB,MATCH($B281,data_wkly!$C:$C,0),1)=0,"",_xlfn.NUMBERVALUE(INDEX(data_wkly!BB:BB,MATCH($B281,data_wkly!$C:$C,0),1))),"na"))</f>
        <v>209.36</v>
      </c>
      <c r="S281" s="124">
        <f>IF(IFERROR(IF(INDEX(data_wkly!BC:BC,MATCH($B281,data_wkly!$C:$C,0),1)=0,"",_xlfn.NUMBERVALUE(INDEX(data_wkly!BC:BC,MATCH($B281,data_wkly!$C:$C,0),1))),"na")=0,"",IFERROR(IF(INDEX(data_wkly!BC:BC,MATCH($B281,data_wkly!$C:$C,0),1)=0,"",_xlfn.NUMBERVALUE(INDEX(data_wkly!BC:BC,MATCH($B281,data_wkly!$C:$C,0),1))),"na"))</f>
        <v>207.75</v>
      </c>
      <c r="T281" s="124" t="str">
        <f>IFERROR(IF(INDEX(data_wkly!BL:BL,MATCH($B281,data_wkly!$C:$C,0),1)=0,"",_xlfn.NUMBERVALUE(INDEX(data_wkly!BL:BL,MATCH($B281,data_wkly!$C:$C,0),1))),"na")</f>
        <v/>
      </c>
      <c r="U281" s="124">
        <f>IF(IFERROR(IF(INDEX(data_wkly!BD:BD,MATCH($B281,data_wkly!$C:$C,0),1)=0,"",_xlfn.NUMBERVALUE(INDEX(data_wkly!BD:BD,MATCH($B281,data_wkly!$C:$C,0),1))),"na")=0,"",IFERROR(IF(INDEX(data_wkly!BD:BD,MATCH($B281,data_wkly!$C:$C,0),1)=0,"",_xlfn.NUMBERVALUE(INDEX(data_wkly!BD:BD,MATCH($B281,data_wkly!$C:$C,0),1))),"na"))</f>
        <v>205.15</v>
      </c>
      <c r="V281" s="124" t="str">
        <f>IF(IFERROR(IF(INDEX(data_wkly!BE:BE,MATCH($B281,data_wkly!$C:$C,0),1)=0,"",_xlfn.NUMBERVALUE(INDEX(data_wkly!BE:BE,MATCH($B281,data_wkly!$C:$C,0),1))),"na")=0,"",IFERROR(IF(INDEX(data_wkly!BE:BE,MATCH($B281,data_wkly!$C:$C,0),1)=0,"",_xlfn.NUMBERVALUE(INDEX(data_wkly!BE:BE,MATCH($B281,data_wkly!$C:$C,0),1))),"na"))</f>
        <v>na</v>
      </c>
      <c r="W281" s="124">
        <f>IF(IFERROR(IF(INDEX(data_wkly!BF:BF,MATCH($B281,data_wkly!$C:$C,0),1)=0,"",_xlfn.NUMBERVALUE(INDEX(data_wkly!BF:BF,MATCH($B281,data_wkly!$C:$C,0),1))),"na")=0,"",IFERROR(IF(INDEX(data_wkly!BF:BF,MATCH($B281,data_wkly!$C:$C,0),1)=0,"",_xlfn.NUMBERVALUE(INDEX(data_wkly!BF:BF,MATCH($B281,data_wkly!$C:$C,0),1))),"na"))</f>
        <v>206.51</v>
      </c>
      <c r="X281" s="124" t="str">
        <f>IFERROR(IF(INDEX(data_wkly!BK:BK,MATCH($B281,data_wkly!$C:$C,0),1)=0,"",_xlfn.NUMBERVALUE(INDEX(data_wkly!BK:BK,MATCH($B281,data_wkly!$C:$C,0),1))),"na")</f>
        <v/>
      </c>
      <c r="Y281" s="124">
        <f>IF(IFERROR(IF(INDEX(data_wkly!BG:BG,MATCH($B281,data_wkly!$C:$C,0),1)=0,"",_xlfn.NUMBERVALUE(INDEX(data_wkly!BG:BG,MATCH($B281,data_wkly!$C:$C,0),1))),"na")=0,"",IFERROR(IF(INDEX(data_wkly!BG:BG,MATCH($B281,data_wkly!$C:$C,0),1)=0,"",_xlfn.NUMBERVALUE(INDEX(data_wkly!BG:BG,MATCH($B281,data_wkly!$C:$C,0),1))),"na"))</f>
        <v>208.1</v>
      </c>
      <c r="AJ281" s="41">
        <f t="shared" si="15"/>
        <v>1</v>
      </c>
    </row>
    <row r="282" spans="1:36" ht="15.5">
      <c r="A282" s="88">
        <f t="shared" si="14"/>
        <v>2</v>
      </c>
      <c r="B282" s="89">
        <f t="shared" si="16"/>
        <v>45626</v>
      </c>
      <c r="C282" s="122" t="str">
        <f>IF(IFERROR(IF(INDEX(data_wkly!AO:AO,MATCH($B282,data_wkly!$C:$C,0),1)=0,"",_xlfn.NUMBERVALUE(INDEX(data_wkly!AO:AO,MATCH($B282,data_wkly!$C:$C,0),1))),"na")=0,"",IFERROR(IF(INDEX(data_wkly!AO:AO,MATCH($B282,data_wkly!$C:$C,0),1)=0,"",_xlfn.NUMBERVALUE(INDEX(data_wkly!AO:AO,MATCH($B282,data_wkly!$C:$C,0),1))),"na"))</f>
        <v>na</v>
      </c>
      <c r="D282" s="122">
        <f>IF(IFERROR(IF(INDEX(data_wkly!AP:AP,MATCH($B282,data_wkly!$C:$C,0),1)=0,"",_xlfn.NUMBERVALUE(INDEX(data_wkly!AP:AP,MATCH($B282,data_wkly!$C:$C,0),1))),"na")=0,"",IFERROR(IF(INDEX(data_wkly!AP:AP,MATCH($B282,data_wkly!$C:$C,0),1)=0,"",_xlfn.NUMBERVALUE(INDEX(data_wkly!AP:AP,MATCH($B282,data_wkly!$C:$C,0),1))),"na"))</f>
        <v>1088</v>
      </c>
      <c r="E282" s="122">
        <f>IF(IFERROR(IF(INDEX(data_wkly!AQ:AQ,MATCH($B282,data_wkly!$C:$C,0),1)=0,"",_xlfn.NUMBERVALUE(INDEX(data_wkly!AQ:AQ,MATCH($B282,data_wkly!$C:$C,0),1))),"na")=0,"",IFERROR(IF(INDEX(data_wkly!AQ:AQ,MATCH($B282,data_wkly!$C:$C,0),1)=0,"",_xlfn.NUMBERVALUE(INDEX(data_wkly!AQ:AQ,MATCH($B282,data_wkly!$C:$C,0),1))),"na"))</f>
        <v>6932</v>
      </c>
      <c r="F282" s="122">
        <f>IF(IFERROR(IF(INDEX(data_wkly!AR:AR,MATCH($B282,data_wkly!$C:$C,0),1)=0,"",_xlfn.NUMBERVALUE(INDEX(data_wkly!AR:AR,MATCH($B282,data_wkly!$C:$C,0),1))),"na")=0,"",IFERROR(IF(INDEX(data_wkly!AR:AR,MATCH($B282,data_wkly!$C:$C,0),1)=0,"",_xlfn.NUMBERVALUE(INDEX(data_wkly!AR:AR,MATCH($B282,data_wkly!$C:$C,0),1))),"na"))</f>
        <v>20938</v>
      </c>
      <c r="G282" s="122">
        <f>IF(IFERROR(IF(INDEX(data_wkly!AS:AS,MATCH($B282,data_wkly!$C:$C,0),1)=0,"",_xlfn.NUMBERVALUE(INDEX(data_wkly!AS:AS,MATCH($B282,data_wkly!$C:$C,0),1))),"na")=0,"",IFERROR(IF(INDEX(data_wkly!AS:AS,MATCH($B282,data_wkly!$C:$C,0),1)=0,"",_xlfn.NUMBERVALUE(INDEX(data_wkly!AS:AS,MATCH($B282,data_wkly!$C:$C,0),1))),"na"))</f>
        <v>23177</v>
      </c>
      <c r="H282" s="122" t="str">
        <f>IFERROR(IF(INDEX(data_wkly!BJ:BJ,MATCH($B282,data_wkly!$C:$C,0),1)=0,"",_xlfn.NUMBERVALUE(INDEX(data_wkly!BJ:BJ,MATCH($B282,data_wkly!$C:$C,0),1))),"na")</f>
        <v/>
      </c>
      <c r="I282" s="122">
        <f>IF(IFERROR(IF(INDEX(data_wkly!AT:AT,MATCH($B282,data_wkly!$C:$C,0),1)=0,"",_xlfn.NUMBERVALUE(INDEX(data_wkly!AT:AT,MATCH($B282,data_wkly!$C:$C,0),1))),"na")=0,"",IFERROR(IF(INDEX(data_wkly!AT:AT,MATCH($B282,data_wkly!$C:$C,0),1)=0,"",_xlfn.NUMBERVALUE(INDEX(data_wkly!AT:AT,MATCH($B282,data_wkly!$C:$C,0),1))),"na"))</f>
        <v>5322</v>
      </c>
      <c r="J282" s="122" t="str">
        <f>IF(IFERROR(IF(INDEX(data_wkly!AU:AU,MATCH($B282,data_wkly!$C:$C,0),1)=0,"",_xlfn.NUMBERVALUE(INDEX(data_wkly!AU:AU,MATCH($B282,data_wkly!$C:$C,0),1))),"na")=0,"",IFERROR(IF(INDEX(data_wkly!AU:AU,MATCH($B282,data_wkly!$C:$C,0),1)=0,"",_xlfn.NUMBERVALUE(INDEX(data_wkly!AU:AU,MATCH($B282,data_wkly!$C:$C,0),1))),"na"))</f>
        <v>na</v>
      </c>
      <c r="K282" s="122">
        <f>IF(IFERROR(IF(INDEX(data_wkly!AV:AV,MATCH($B282,data_wkly!$C:$C,0),1)=0,"",_xlfn.NUMBERVALUE(INDEX(data_wkly!AV:AV,MATCH($B282,data_wkly!$C:$C,0),1))),"na")=0,"",IFERROR(IF(INDEX(data_wkly!AV:AV,MATCH($B282,data_wkly!$C:$C,0),1)=0,"",_xlfn.NUMBERVALUE(INDEX(data_wkly!AV:AV,MATCH($B282,data_wkly!$C:$C,0),1))),"na"))</f>
        <v>60843</v>
      </c>
      <c r="L282" s="122" t="str">
        <f>IFERROR(IF(INDEX(data_wkly!BI:BI,MATCH($B282,data_wkly!$C:$C,0),1)=0,"",_xlfn.NUMBERVALUE(INDEX(data_wkly!BI:BI,MATCH($B282,data_wkly!$C:$C,0),1))),"na")</f>
        <v/>
      </c>
      <c r="M282" s="122">
        <f>IF(IFERROR(IF(INDEX(data_wkly!AW:AW,MATCH($B282,data_wkly!$C:$C,0),1)=0,"",_xlfn.NUMBERVALUE(INDEX(data_wkly!AW:AW,MATCH($B282,data_wkly!$C:$C,0),1))),"na")=0,"",IFERROR(IF(INDEX(data_wkly!AW:AW,MATCH($B282,data_wkly!$C:$C,0),1)=0,"",_xlfn.NUMBERVALUE(INDEX(data_wkly!AW:AW,MATCH($B282,data_wkly!$C:$C,0),1))),"na"))</f>
        <v>56369</v>
      </c>
      <c r="N282" s="123"/>
      <c r="O282" s="124" t="str">
        <f>IF(IFERROR(IF(INDEX(data_wkly!AY:AY,MATCH($B282,data_wkly!$C:$C,0),1)=0,"",_xlfn.NUMBERVALUE(INDEX(data_wkly!AY:AY,MATCH($B282,data_wkly!$C:$C,0),1))),"na")=0,"",IFERROR(IF(INDEX(data_wkly!AY:AY,MATCH($B282,data_wkly!$C:$C,0),1)=0,"",_xlfn.NUMBERVALUE(INDEX(data_wkly!AY:AY,MATCH($B282,data_wkly!$C:$C,0),1))),"na"))</f>
        <v>na</v>
      </c>
      <c r="P282" s="124">
        <f>IF(IFERROR(IF(INDEX(data_wkly!AZ:AZ,MATCH($B282,data_wkly!$C:$C,0),1)=0,"",_xlfn.NUMBERVALUE(INDEX(data_wkly!AZ:AZ,MATCH($B282,data_wkly!$C:$C,0),1))),"na")=0,"",IFERROR(IF(INDEX(data_wkly!AZ:AZ,MATCH($B282,data_wkly!$C:$C,0),1)=0,"",_xlfn.NUMBERVALUE(INDEX(data_wkly!AZ:AZ,MATCH($B282,data_wkly!$C:$C,0),1))),"na"))</f>
        <v>191.11</v>
      </c>
      <c r="Q282" s="124">
        <f>IF(IFERROR(IF(INDEX(data_wkly!BA:BA,MATCH($B282,data_wkly!$C:$C,0),1)=0,"",_xlfn.NUMBERVALUE(INDEX(data_wkly!BA:BA,MATCH($B282,data_wkly!$C:$C,0),1))),"na")=0,"",IFERROR(IF(INDEX(data_wkly!BA:BA,MATCH($B282,data_wkly!$C:$C,0),1)=0,"",_xlfn.NUMBERVALUE(INDEX(data_wkly!BA:BA,MATCH($B282,data_wkly!$C:$C,0),1))),"na"))</f>
        <v>208.1</v>
      </c>
      <c r="R282" s="124">
        <f>IF(IFERROR(IF(INDEX(data_wkly!BB:BB,MATCH($B282,data_wkly!$C:$C,0),1)=0,"",_xlfn.NUMBERVALUE(INDEX(data_wkly!BB:BB,MATCH($B282,data_wkly!$C:$C,0),1))),"na")=0,"",IFERROR(IF(INDEX(data_wkly!BB:BB,MATCH($B282,data_wkly!$C:$C,0),1)=0,"",_xlfn.NUMBERVALUE(INDEX(data_wkly!BB:BB,MATCH($B282,data_wkly!$C:$C,0),1))),"na"))</f>
        <v>209.31</v>
      </c>
      <c r="S282" s="124">
        <f>IF(IFERROR(IF(INDEX(data_wkly!BC:BC,MATCH($B282,data_wkly!$C:$C,0),1)=0,"",_xlfn.NUMBERVALUE(INDEX(data_wkly!BC:BC,MATCH($B282,data_wkly!$C:$C,0),1))),"na")=0,"",IFERROR(IF(INDEX(data_wkly!BC:BC,MATCH($B282,data_wkly!$C:$C,0),1)=0,"",_xlfn.NUMBERVALUE(INDEX(data_wkly!BC:BC,MATCH($B282,data_wkly!$C:$C,0),1))),"na"))</f>
        <v>207.56</v>
      </c>
      <c r="T282" s="124" t="str">
        <f>IFERROR(IF(INDEX(data_wkly!BL:BL,MATCH($B282,data_wkly!$C:$C,0),1)=0,"",_xlfn.NUMBERVALUE(INDEX(data_wkly!BL:BL,MATCH($B282,data_wkly!$C:$C,0),1))),"na")</f>
        <v/>
      </c>
      <c r="U282" s="124">
        <f>IF(IFERROR(IF(INDEX(data_wkly!BD:BD,MATCH($B282,data_wkly!$C:$C,0),1)=0,"",_xlfn.NUMBERVALUE(INDEX(data_wkly!BD:BD,MATCH($B282,data_wkly!$C:$C,0),1))),"na")=0,"",IFERROR(IF(INDEX(data_wkly!BD:BD,MATCH($B282,data_wkly!$C:$C,0),1)=0,"",_xlfn.NUMBERVALUE(INDEX(data_wkly!BD:BD,MATCH($B282,data_wkly!$C:$C,0),1))),"na"))</f>
        <v>205.23</v>
      </c>
      <c r="V282" s="124" t="str">
        <f>IF(IFERROR(IF(INDEX(data_wkly!BE:BE,MATCH($B282,data_wkly!$C:$C,0),1)=0,"",_xlfn.NUMBERVALUE(INDEX(data_wkly!BE:BE,MATCH($B282,data_wkly!$C:$C,0),1))),"na")=0,"",IFERROR(IF(INDEX(data_wkly!BE:BE,MATCH($B282,data_wkly!$C:$C,0),1)=0,"",_xlfn.NUMBERVALUE(INDEX(data_wkly!BE:BE,MATCH($B282,data_wkly!$C:$C,0),1))),"na"))</f>
        <v>na</v>
      </c>
      <c r="W282" s="124">
        <f>IF(IFERROR(IF(INDEX(data_wkly!BF:BF,MATCH($B282,data_wkly!$C:$C,0),1)=0,"",_xlfn.NUMBERVALUE(INDEX(data_wkly!BF:BF,MATCH($B282,data_wkly!$C:$C,0),1))),"na")=0,"",IFERROR(IF(INDEX(data_wkly!BF:BF,MATCH($B282,data_wkly!$C:$C,0),1)=0,"",_xlfn.NUMBERVALUE(INDEX(data_wkly!BF:BF,MATCH($B282,data_wkly!$C:$C,0),1))),"na"))</f>
        <v>206.43</v>
      </c>
      <c r="X282" s="124" t="str">
        <f>IFERROR(IF(INDEX(data_wkly!BK:BK,MATCH($B282,data_wkly!$C:$C,0),1)=0,"",_xlfn.NUMBERVALUE(INDEX(data_wkly!BK:BK,MATCH($B282,data_wkly!$C:$C,0),1))),"na")</f>
        <v/>
      </c>
      <c r="Y282" s="124">
        <f>IF(IFERROR(IF(INDEX(data_wkly!BG:BG,MATCH($B282,data_wkly!$C:$C,0),1)=0,"",_xlfn.NUMBERVALUE(INDEX(data_wkly!BG:BG,MATCH($B282,data_wkly!$C:$C,0),1))),"na")=0,"",IFERROR(IF(INDEX(data_wkly!BG:BG,MATCH($B282,data_wkly!$C:$C,0),1)=0,"",_xlfn.NUMBERVALUE(INDEX(data_wkly!BG:BG,MATCH($B282,data_wkly!$C:$C,0),1))),"na"))</f>
        <v>208.05</v>
      </c>
      <c r="AJ282" s="41">
        <f t="shared" si="15"/>
        <v>2</v>
      </c>
    </row>
    <row r="283" spans="1:36" ht="15.5">
      <c r="A283" s="88">
        <f t="shared" si="14"/>
        <v>1</v>
      </c>
      <c r="B283" s="89">
        <f t="shared" si="16"/>
        <v>45633</v>
      </c>
      <c r="C283" s="122">
        <f>IF(IFERROR(IF(INDEX(data_wkly!AO:AO,MATCH($B283,data_wkly!$C:$C,0),1)=0,"",_xlfn.NUMBERVALUE(INDEX(data_wkly!AO:AO,MATCH($B283,data_wkly!$C:$C,0),1))),"na")=0,"",IFERROR(IF(INDEX(data_wkly!AO:AO,MATCH($B283,data_wkly!$C:$C,0),1)=0,"",_xlfn.NUMBERVALUE(INDEX(data_wkly!AO:AO,MATCH($B283,data_wkly!$C:$C,0),1))),"na"))</f>
        <v>549</v>
      </c>
      <c r="D283" s="122">
        <f>IF(IFERROR(IF(INDEX(data_wkly!AP:AP,MATCH($B283,data_wkly!$C:$C,0),1)=0,"",_xlfn.NUMBERVALUE(INDEX(data_wkly!AP:AP,MATCH($B283,data_wkly!$C:$C,0),1))),"na")=0,"",IFERROR(IF(INDEX(data_wkly!AP:AP,MATCH($B283,data_wkly!$C:$C,0),1)=0,"",_xlfn.NUMBERVALUE(INDEX(data_wkly!AP:AP,MATCH($B283,data_wkly!$C:$C,0),1))),"na"))</f>
        <v>1510</v>
      </c>
      <c r="E283" s="122">
        <f>IF(IFERROR(IF(INDEX(data_wkly!AQ:AQ,MATCH($B283,data_wkly!$C:$C,0),1)=0,"",_xlfn.NUMBERVALUE(INDEX(data_wkly!AQ:AQ,MATCH($B283,data_wkly!$C:$C,0),1))),"na")=0,"",IFERROR(IF(INDEX(data_wkly!AQ:AQ,MATCH($B283,data_wkly!$C:$C,0),1)=0,"",_xlfn.NUMBERVALUE(INDEX(data_wkly!AQ:AQ,MATCH($B283,data_wkly!$C:$C,0),1))),"na"))</f>
        <v>8048</v>
      </c>
      <c r="F283" s="122">
        <f>IF(IFERROR(IF(INDEX(data_wkly!AR:AR,MATCH($B283,data_wkly!$C:$C,0),1)=0,"",_xlfn.NUMBERVALUE(INDEX(data_wkly!AR:AR,MATCH($B283,data_wkly!$C:$C,0),1))),"na")=0,"",IFERROR(IF(INDEX(data_wkly!AR:AR,MATCH($B283,data_wkly!$C:$C,0),1)=0,"",_xlfn.NUMBERVALUE(INDEX(data_wkly!AR:AR,MATCH($B283,data_wkly!$C:$C,0),1))),"na"))</f>
        <v>23418</v>
      </c>
      <c r="G283" s="122">
        <f>IF(IFERROR(IF(INDEX(data_wkly!AS:AS,MATCH($B283,data_wkly!$C:$C,0),1)=0,"",_xlfn.NUMBERVALUE(INDEX(data_wkly!AS:AS,MATCH($B283,data_wkly!$C:$C,0),1))),"na")=0,"",IFERROR(IF(INDEX(data_wkly!AS:AS,MATCH($B283,data_wkly!$C:$C,0),1)=0,"",_xlfn.NUMBERVALUE(INDEX(data_wkly!AS:AS,MATCH($B283,data_wkly!$C:$C,0),1))),"na"))</f>
        <v>24574</v>
      </c>
      <c r="H283" s="122" t="str">
        <f>IFERROR(IF(INDEX(data_wkly!BJ:BJ,MATCH($B283,data_wkly!$C:$C,0),1)=0,"",_xlfn.NUMBERVALUE(INDEX(data_wkly!BJ:BJ,MATCH($B283,data_wkly!$C:$C,0),1))),"na")</f>
        <v/>
      </c>
      <c r="I283" s="122">
        <f>IF(IFERROR(IF(INDEX(data_wkly!AT:AT,MATCH($B283,data_wkly!$C:$C,0),1)=0,"",_xlfn.NUMBERVALUE(INDEX(data_wkly!AT:AT,MATCH($B283,data_wkly!$C:$C,0),1))),"na")=0,"",IFERROR(IF(INDEX(data_wkly!AT:AT,MATCH($B283,data_wkly!$C:$C,0),1)=0,"",_xlfn.NUMBERVALUE(INDEX(data_wkly!AT:AT,MATCH($B283,data_wkly!$C:$C,0),1))),"na"))</f>
        <v>5892</v>
      </c>
      <c r="J283" s="122">
        <f>IF(IFERROR(IF(INDEX(data_wkly!AU:AU,MATCH($B283,data_wkly!$C:$C,0),1)=0,"",_xlfn.NUMBERVALUE(INDEX(data_wkly!AU:AU,MATCH($B283,data_wkly!$C:$C,0),1))),"na")=0,"",IFERROR(IF(INDEX(data_wkly!AU:AU,MATCH($B283,data_wkly!$C:$C,0),1)=0,"",_xlfn.NUMBERVALUE(INDEX(data_wkly!AU:AU,MATCH($B283,data_wkly!$C:$C,0),1))),"na"))</f>
        <v>3528</v>
      </c>
      <c r="K283" s="122">
        <f>IF(IFERROR(IF(INDEX(data_wkly!AV:AV,MATCH($B283,data_wkly!$C:$C,0),1)=0,"",_xlfn.NUMBERVALUE(INDEX(data_wkly!AV:AV,MATCH($B283,data_wkly!$C:$C,0),1))),"na")=0,"",IFERROR(IF(INDEX(data_wkly!AV:AV,MATCH($B283,data_wkly!$C:$C,0),1)=0,"",_xlfn.NUMBERVALUE(INDEX(data_wkly!AV:AV,MATCH($B283,data_wkly!$C:$C,0),1))),"na"))</f>
        <v>67519</v>
      </c>
      <c r="L283" s="122" t="str">
        <f>IFERROR(IF(INDEX(data_wkly!BI:BI,MATCH($B283,data_wkly!$C:$C,0),1)=0,"",_xlfn.NUMBERVALUE(INDEX(data_wkly!BI:BI,MATCH($B283,data_wkly!$C:$C,0),1))),"na")</f>
        <v/>
      </c>
      <c r="M283" s="122">
        <f>IF(IFERROR(IF(INDEX(data_wkly!AW:AW,MATCH($B283,data_wkly!$C:$C,0),1)=0,"",_xlfn.NUMBERVALUE(INDEX(data_wkly!AW:AW,MATCH($B283,data_wkly!$C:$C,0),1))),"na")=0,"",IFERROR(IF(INDEX(data_wkly!AW:AW,MATCH($B283,data_wkly!$C:$C,0),1)=0,"",_xlfn.NUMBERVALUE(INDEX(data_wkly!AW:AW,MATCH($B283,data_wkly!$C:$C,0),1))),"na"))</f>
        <v>61932</v>
      </c>
      <c r="N283" s="123"/>
      <c r="O283" s="124">
        <f>IF(IFERROR(IF(INDEX(data_wkly!AY:AY,MATCH($B283,data_wkly!$C:$C,0),1)=0,"",_xlfn.NUMBERVALUE(INDEX(data_wkly!AY:AY,MATCH($B283,data_wkly!$C:$C,0),1))),"na")=0,"",IFERROR(IF(INDEX(data_wkly!AY:AY,MATCH($B283,data_wkly!$C:$C,0),1)=0,"",_xlfn.NUMBERVALUE(INDEX(data_wkly!AY:AY,MATCH($B283,data_wkly!$C:$C,0),1))),"na"))</f>
        <v>169.29</v>
      </c>
      <c r="P283" s="124">
        <f>IF(IFERROR(IF(INDEX(data_wkly!AZ:AZ,MATCH($B283,data_wkly!$C:$C,0),1)=0,"",_xlfn.NUMBERVALUE(INDEX(data_wkly!AZ:AZ,MATCH($B283,data_wkly!$C:$C,0),1))),"na")=0,"",IFERROR(IF(INDEX(data_wkly!AZ:AZ,MATCH($B283,data_wkly!$C:$C,0),1)=0,"",_xlfn.NUMBERVALUE(INDEX(data_wkly!AZ:AZ,MATCH($B283,data_wkly!$C:$C,0),1))),"na"))</f>
        <v>195.12</v>
      </c>
      <c r="Q283" s="124">
        <f>IF(IFERROR(IF(INDEX(data_wkly!BA:BA,MATCH($B283,data_wkly!$C:$C,0),1)=0,"",_xlfn.NUMBERVALUE(INDEX(data_wkly!BA:BA,MATCH($B283,data_wkly!$C:$C,0),1))),"na")=0,"",IFERROR(IF(INDEX(data_wkly!BA:BA,MATCH($B283,data_wkly!$C:$C,0),1)=0,"",_xlfn.NUMBERVALUE(INDEX(data_wkly!BA:BA,MATCH($B283,data_wkly!$C:$C,0),1))),"na"))</f>
        <v>207.84</v>
      </c>
      <c r="R283" s="124">
        <f>IF(IFERROR(IF(INDEX(data_wkly!BB:BB,MATCH($B283,data_wkly!$C:$C,0),1)=0,"",_xlfn.NUMBERVALUE(INDEX(data_wkly!BB:BB,MATCH($B283,data_wkly!$C:$C,0),1))),"na")=0,"",IFERROR(IF(INDEX(data_wkly!BB:BB,MATCH($B283,data_wkly!$C:$C,0),1)=0,"",_xlfn.NUMBERVALUE(INDEX(data_wkly!BB:BB,MATCH($B283,data_wkly!$C:$C,0),1))),"na"))</f>
        <v>208.87</v>
      </c>
      <c r="S283" s="124">
        <f>IF(IFERROR(IF(INDEX(data_wkly!BC:BC,MATCH($B283,data_wkly!$C:$C,0),1)=0,"",_xlfn.NUMBERVALUE(INDEX(data_wkly!BC:BC,MATCH($B283,data_wkly!$C:$C,0),1))),"na")=0,"",IFERROR(IF(INDEX(data_wkly!BC:BC,MATCH($B283,data_wkly!$C:$C,0),1)=0,"",_xlfn.NUMBERVALUE(INDEX(data_wkly!BC:BC,MATCH($B283,data_wkly!$C:$C,0),1))),"na"))</f>
        <v>207.23</v>
      </c>
      <c r="T283" s="124" t="str">
        <f>IFERROR(IF(INDEX(data_wkly!BL:BL,MATCH($B283,data_wkly!$C:$C,0),1)=0,"",_xlfn.NUMBERVALUE(INDEX(data_wkly!BL:BL,MATCH($B283,data_wkly!$C:$C,0),1))),"na")</f>
        <v/>
      </c>
      <c r="U283" s="124">
        <f>IF(IFERROR(IF(INDEX(data_wkly!BD:BD,MATCH($B283,data_wkly!$C:$C,0),1)=0,"",_xlfn.NUMBERVALUE(INDEX(data_wkly!BD:BD,MATCH($B283,data_wkly!$C:$C,0),1))),"na")=0,"",IFERROR(IF(INDEX(data_wkly!BD:BD,MATCH($B283,data_wkly!$C:$C,0),1)=0,"",_xlfn.NUMBERVALUE(INDEX(data_wkly!BD:BD,MATCH($B283,data_wkly!$C:$C,0),1))),"na"))</f>
        <v>204.99</v>
      </c>
      <c r="V283" s="124">
        <f>IF(IFERROR(IF(INDEX(data_wkly!BE:BE,MATCH($B283,data_wkly!$C:$C,0),1)=0,"",_xlfn.NUMBERVALUE(INDEX(data_wkly!BE:BE,MATCH($B283,data_wkly!$C:$C,0),1))),"na")=0,"",IFERROR(IF(INDEX(data_wkly!BE:BE,MATCH($B283,data_wkly!$C:$C,0),1)=0,"",_xlfn.NUMBERVALUE(INDEX(data_wkly!BE:BE,MATCH($B283,data_wkly!$C:$C,0),1))),"na"))</f>
        <v>188.15</v>
      </c>
      <c r="W283" s="124">
        <f>IF(IFERROR(IF(INDEX(data_wkly!BF:BF,MATCH($B283,data_wkly!$C:$C,0),1)=0,"",_xlfn.NUMBERVALUE(INDEX(data_wkly!BF:BF,MATCH($B283,data_wkly!$C:$C,0),1))),"na")=0,"",IFERROR(IF(INDEX(data_wkly!BF:BF,MATCH($B283,data_wkly!$C:$C,0),1)=0,"",_xlfn.NUMBERVALUE(INDEX(data_wkly!BF:BF,MATCH($B283,data_wkly!$C:$C,0),1))),"na"))</f>
        <v>206.1</v>
      </c>
      <c r="X283" s="124" t="str">
        <f>IFERROR(IF(INDEX(data_wkly!BK:BK,MATCH($B283,data_wkly!$C:$C,0),1)=0,"",_xlfn.NUMBERVALUE(INDEX(data_wkly!BK:BK,MATCH($B283,data_wkly!$C:$C,0),1))),"na")</f>
        <v/>
      </c>
      <c r="Y283" s="124">
        <f>IF(IFERROR(IF(INDEX(data_wkly!BG:BG,MATCH($B283,data_wkly!$C:$C,0),1)=0,"",_xlfn.NUMBERVALUE(INDEX(data_wkly!BG:BG,MATCH($B283,data_wkly!$C:$C,0),1))),"na")=0,"",IFERROR(IF(INDEX(data_wkly!BG:BG,MATCH($B283,data_wkly!$C:$C,0),1)=0,"",_xlfn.NUMBERVALUE(INDEX(data_wkly!BG:BG,MATCH($B283,data_wkly!$C:$C,0),1))),"na"))</f>
        <v>207.71</v>
      </c>
      <c r="AJ283" s="41">
        <f t="shared" si="15"/>
        <v>1</v>
      </c>
    </row>
    <row r="284" spans="1:36" ht="15.5">
      <c r="A284" s="88">
        <f t="shared" si="14"/>
        <v>2</v>
      </c>
      <c r="B284" s="89">
        <f t="shared" si="16"/>
        <v>45640</v>
      </c>
      <c r="C284" s="122">
        <f>IF(IFERROR(IF(INDEX(data_wkly!AO:AO,MATCH($B284,data_wkly!$C:$C,0),1)=0,"",_xlfn.NUMBERVALUE(INDEX(data_wkly!AO:AO,MATCH($B284,data_wkly!$C:$C,0),1))),"na")=0,"",IFERROR(IF(INDEX(data_wkly!AO:AO,MATCH($B284,data_wkly!$C:$C,0),1)=0,"",_xlfn.NUMBERVALUE(INDEX(data_wkly!AO:AO,MATCH($B284,data_wkly!$C:$C,0),1))),"na"))</f>
        <v>342</v>
      </c>
      <c r="D284" s="122">
        <f>IF(IFERROR(IF(INDEX(data_wkly!AP:AP,MATCH($B284,data_wkly!$C:$C,0),1)=0,"",_xlfn.NUMBERVALUE(INDEX(data_wkly!AP:AP,MATCH($B284,data_wkly!$C:$C,0),1))),"na")=0,"",IFERROR(IF(INDEX(data_wkly!AP:AP,MATCH($B284,data_wkly!$C:$C,0),1)=0,"",_xlfn.NUMBERVALUE(INDEX(data_wkly!AP:AP,MATCH($B284,data_wkly!$C:$C,0),1))),"na"))</f>
        <v>1460</v>
      </c>
      <c r="E284" s="122">
        <f>IF(IFERROR(IF(INDEX(data_wkly!AQ:AQ,MATCH($B284,data_wkly!$C:$C,0),1)=0,"",_xlfn.NUMBERVALUE(INDEX(data_wkly!AQ:AQ,MATCH($B284,data_wkly!$C:$C,0),1))),"na")=0,"",IFERROR(IF(INDEX(data_wkly!AQ:AQ,MATCH($B284,data_wkly!$C:$C,0),1)=0,"",_xlfn.NUMBERVALUE(INDEX(data_wkly!AQ:AQ,MATCH($B284,data_wkly!$C:$C,0),1))),"na"))</f>
        <v>9242</v>
      </c>
      <c r="F284" s="122">
        <f>IF(IFERROR(IF(INDEX(data_wkly!AR:AR,MATCH($B284,data_wkly!$C:$C,0),1)=0,"",_xlfn.NUMBERVALUE(INDEX(data_wkly!AR:AR,MATCH($B284,data_wkly!$C:$C,0),1))),"na")=0,"",IFERROR(IF(INDEX(data_wkly!AR:AR,MATCH($B284,data_wkly!$C:$C,0),1)=0,"",_xlfn.NUMBERVALUE(INDEX(data_wkly!AR:AR,MATCH($B284,data_wkly!$C:$C,0),1))),"na"))</f>
        <v>24170</v>
      </c>
      <c r="G284" s="122">
        <f>IF(IFERROR(IF(INDEX(data_wkly!AS:AS,MATCH($B284,data_wkly!$C:$C,0),1)=0,"",_xlfn.NUMBERVALUE(INDEX(data_wkly!AS:AS,MATCH($B284,data_wkly!$C:$C,0),1))),"na")=0,"",IFERROR(IF(INDEX(data_wkly!AS:AS,MATCH($B284,data_wkly!$C:$C,0),1)=0,"",_xlfn.NUMBERVALUE(INDEX(data_wkly!AS:AS,MATCH($B284,data_wkly!$C:$C,0),1))),"na"))</f>
        <v>21933</v>
      </c>
      <c r="H284" s="122" t="str">
        <f>IFERROR(IF(INDEX(data_wkly!BJ:BJ,MATCH($B284,data_wkly!$C:$C,0),1)=0,"",_xlfn.NUMBERVALUE(INDEX(data_wkly!BJ:BJ,MATCH($B284,data_wkly!$C:$C,0),1))),"na")</f>
        <v/>
      </c>
      <c r="I284" s="122">
        <f>IF(IFERROR(IF(INDEX(data_wkly!AT:AT,MATCH($B284,data_wkly!$C:$C,0),1)=0,"",_xlfn.NUMBERVALUE(INDEX(data_wkly!AT:AT,MATCH($B284,data_wkly!$C:$C,0),1))),"na")=0,"",IFERROR(IF(INDEX(data_wkly!AT:AT,MATCH($B284,data_wkly!$C:$C,0),1)=0,"",_xlfn.NUMBERVALUE(INDEX(data_wkly!AT:AT,MATCH($B284,data_wkly!$C:$C,0),1))),"na"))</f>
        <v>4991</v>
      </c>
      <c r="J284" s="122">
        <f>IF(IFERROR(IF(INDEX(data_wkly!AU:AU,MATCH($B284,data_wkly!$C:$C,0),1)=0,"",_xlfn.NUMBERVALUE(INDEX(data_wkly!AU:AU,MATCH($B284,data_wkly!$C:$C,0),1))),"na")=0,"",IFERROR(IF(INDEX(data_wkly!AU:AU,MATCH($B284,data_wkly!$C:$C,0),1)=0,"",_xlfn.NUMBERVALUE(INDEX(data_wkly!AU:AU,MATCH($B284,data_wkly!$C:$C,0),1))),"na"))</f>
        <v>2554</v>
      </c>
      <c r="K284" s="122">
        <f>IF(IFERROR(IF(INDEX(data_wkly!AV:AV,MATCH($B284,data_wkly!$C:$C,0),1)=0,"",_xlfn.NUMBERVALUE(INDEX(data_wkly!AV:AV,MATCH($B284,data_wkly!$C:$C,0),1))),"na")=0,"",IFERROR(IF(INDEX(data_wkly!AV:AV,MATCH($B284,data_wkly!$C:$C,0),1)=0,"",_xlfn.NUMBERVALUE(INDEX(data_wkly!AV:AV,MATCH($B284,data_wkly!$C:$C,0),1))),"na"))</f>
        <v>64692</v>
      </c>
      <c r="L284" s="122" t="str">
        <f>IFERROR(IF(INDEX(data_wkly!BI:BI,MATCH($B284,data_wkly!$C:$C,0),1)=0,"",_xlfn.NUMBERVALUE(INDEX(data_wkly!BI:BI,MATCH($B284,data_wkly!$C:$C,0),1))),"na")</f>
        <v/>
      </c>
      <c r="M284" s="122">
        <f>IF(IFERROR(IF(INDEX(data_wkly!AW:AW,MATCH($B284,data_wkly!$C:$C,0),1)=0,"",_xlfn.NUMBERVALUE(INDEX(data_wkly!AW:AW,MATCH($B284,data_wkly!$C:$C,0),1))),"na")=0,"",IFERROR(IF(INDEX(data_wkly!AW:AW,MATCH($B284,data_wkly!$C:$C,0),1)=0,"",_xlfn.NUMBERVALUE(INDEX(data_wkly!AW:AW,MATCH($B284,data_wkly!$C:$C,0),1))),"na"))</f>
        <v>60336</v>
      </c>
      <c r="N284" s="123"/>
      <c r="O284" s="124">
        <f>IF(IFERROR(IF(INDEX(data_wkly!AY:AY,MATCH($B284,data_wkly!$C:$C,0),1)=0,"",_xlfn.NUMBERVALUE(INDEX(data_wkly!AY:AY,MATCH($B284,data_wkly!$C:$C,0),1))),"na")=0,"",IFERROR(IF(INDEX(data_wkly!AY:AY,MATCH($B284,data_wkly!$C:$C,0),1)=0,"",_xlfn.NUMBERVALUE(INDEX(data_wkly!AY:AY,MATCH($B284,data_wkly!$C:$C,0),1))),"na"))</f>
        <v>163.62</v>
      </c>
      <c r="P284" s="124">
        <f>IF(IFERROR(IF(INDEX(data_wkly!AZ:AZ,MATCH($B284,data_wkly!$C:$C,0),1)=0,"",_xlfn.NUMBERVALUE(INDEX(data_wkly!AZ:AZ,MATCH($B284,data_wkly!$C:$C,0),1))),"na")=0,"",IFERROR(IF(INDEX(data_wkly!AZ:AZ,MATCH($B284,data_wkly!$C:$C,0),1)=0,"",_xlfn.NUMBERVALUE(INDEX(data_wkly!AZ:AZ,MATCH($B284,data_wkly!$C:$C,0),1))),"na"))</f>
        <v>194.83</v>
      </c>
      <c r="Q284" s="124">
        <f>IF(IFERROR(IF(INDEX(data_wkly!BA:BA,MATCH($B284,data_wkly!$C:$C,0),1)=0,"",_xlfn.NUMBERVALUE(INDEX(data_wkly!BA:BA,MATCH($B284,data_wkly!$C:$C,0),1))),"na")=0,"",IFERROR(IF(INDEX(data_wkly!BA:BA,MATCH($B284,data_wkly!$C:$C,0),1)=0,"",_xlfn.NUMBERVALUE(INDEX(data_wkly!BA:BA,MATCH($B284,data_wkly!$C:$C,0),1))),"na"))</f>
        <v>207.77</v>
      </c>
      <c r="R284" s="124">
        <f>IF(IFERROR(IF(INDEX(data_wkly!BB:BB,MATCH($B284,data_wkly!$C:$C,0),1)=0,"",_xlfn.NUMBERVALUE(INDEX(data_wkly!BB:BB,MATCH($B284,data_wkly!$C:$C,0),1))),"na")=0,"",IFERROR(IF(INDEX(data_wkly!BB:BB,MATCH($B284,data_wkly!$C:$C,0),1)=0,"",_xlfn.NUMBERVALUE(INDEX(data_wkly!BB:BB,MATCH($B284,data_wkly!$C:$C,0),1))),"na"))</f>
        <v>208.82</v>
      </c>
      <c r="S284" s="124">
        <f>IF(IFERROR(IF(INDEX(data_wkly!BC:BC,MATCH($B284,data_wkly!$C:$C,0),1)=0,"",_xlfn.NUMBERVALUE(INDEX(data_wkly!BC:BC,MATCH($B284,data_wkly!$C:$C,0),1))),"na")=0,"",IFERROR(IF(INDEX(data_wkly!BC:BC,MATCH($B284,data_wkly!$C:$C,0),1)=0,"",_xlfn.NUMBERVALUE(INDEX(data_wkly!BC:BC,MATCH($B284,data_wkly!$C:$C,0),1))),"na"))</f>
        <v>206.96</v>
      </c>
      <c r="T284" s="124" t="str">
        <f>IFERROR(IF(INDEX(data_wkly!BL:BL,MATCH($B284,data_wkly!$C:$C,0),1)=0,"",_xlfn.NUMBERVALUE(INDEX(data_wkly!BL:BL,MATCH($B284,data_wkly!$C:$C,0),1))),"na")</f>
        <v/>
      </c>
      <c r="U284" s="124">
        <f>IF(IFERROR(IF(INDEX(data_wkly!BD:BD,MATCH($B284,data_wkly!$C:$C,0),1)=0,"",_xlfn.NUMBERVALUE(INDEX(data_wkly!BD:BD,MATCH($B284,data_wkly!$C:$C,0),1))),"na")=0,"",IFERROR(IF(INDEX(data_wkly!BD:BD,MATCH($B284,data_wkly!$C:$C,0),1)=0,"",_xlfn.NUMBERVALUE(INDEX(data_wkly!BD:BD,MATCH($B284,data_wkly!$C:$C,0),1))),"na"))</f>
        <v>204.57</v>
      </c>
      <c r="V284" s="124">
        <f>IF(IFERROR(IF(INDEX(data_wkly!BE:BE,MATCH($B284,data_wkly!$C:$C,0),1)=0,"",_xlfn.NUMBERVALUE(INDEX(data_wkly!BE:BE,MATCH($B284,data_wkly!$C:$C,0),1))),"na")=0,"",IFERROR(IF(INDEX(data_wkly!BE:BE,MATCH($B284,data_wkly!$C:$C,0),1)=0,"",_xlfn.NUMBERVALUE(INDEX(data_wkly!BE:BE,MATCH($B284,data_wkly!$C:$C,0),1))),"na"))</f>
        <v>189.78</v>
      </c>
      <c r="W284" s="124">
        <f>IF(IFERROR(IF(INDEX(data_wkly!BF:BF,MATCH($B284,data_wkly!$C:$C,0),1)=0,"",_xlfn.NUMBERVALUE(INDEX(data_wkly!BF:BF,MATCH($B284,data_wkly!$C:$C,0),1))),"na")=0,"",IFERROR(IF(INDEX(data_wkly!BF:BF,MATCH($B284,data_wkly!$C:$C,0),1)=0,"",_xlfn.NUMBERVALUE(INDEX(data_wkly!BF:BF,MATCH($B284,data_wkly!$C:$C,0),1))),"na"))</f>
        <v>206.41</v>
      </c>
      <c r="X284" s="124" t="str">
        <f>IFERROR(IF(INDEX(data_wkly!BK:BK,MATCH($B284,data_wkly!$C:$C,0),1)=0,"",_xlfn.NUMBERVALUE(INDEX(data_wkly!BK:BK,MATCH($B284,data_wkly!$C:$C,0),1))),"na")</f>
        <v/>
      </c>
      <c r="Y284" s="124">
        <f>IF(IFERROR(IF(INDEX(data_wkly!BG:BG,MATCH($B284,data_wkly!$C:$C,0),1)=0,"",_xlfn.NUMBERVALUE(INDEX(data_wkly!BG:BG,MATCH($B284,data_wkly!$C:$C,0),1))),"na")=0,"",IFERROR(IF(INDEX(data_wkly!BG:BG,MATCH($B284,data_wkly!$C:$C,0),1)=0,"",_xlfn.NUMBERVALUE(INDEX(data_wkly!BG:BG,MATCH($B284,data_wkly!$C:$C,0),1))),"na"))</f>
        <v>207.63</v>
      </c>
      <c r="AJ284" s="41">
        <f t="shared" si="15"/>
        <v>2</v>
      </c>
    </row>
    <row r="285" spans="1:36" ht="15.5">
      <c r="A285" s="88">
        <f t="shared" si="14"/>
        <v>1</v>
      </c>
      <c r="B285" s="89">
        <f t="shared" si="16"/>
        <v>45647</v>
      </c>
      <c r="C285" s="122" t="str">
        <f>IF(IFERROR(IF(INDEX(data_wkly!AO:AO,MATCH($B285,data_wkly!$C:$C,0),1)=0,"",_xlfn.NUMBERVALUE(INDEX(data_wkly!AO:AO,MATCH($B285,data_wkly!$C:$C,0),1))),"na")=0,"",IFERROR(IF(INDEX(data_wkly!AO:AO,MATCH($B285,data_wkly!$C:$C,0),1)=0,"",_xlfn.NUMBERVALUE(INDEX(data_wkly!AO:AO,MATCH($B285,data_wkly!$C:$C,0),1))),"na"))</f>
        <v>na</v>
      </c>
      <c r="D285" s="122">
        <f>IF(IFERROR(IF(INDEX(data_wkly!AP:AP,MATCH($B285,data_wkly!$C:$C,0),1)=0,"",_xlfn.NUMBERVALUE(INDEX(data_wkly!AP:AP,MATCH($B285,data_wkly!$C:$C,0),1))),"na")=0,"",IFERROR(IF(INDEX(data_wkly!AP:AP,MATCH($B285,data_wkly!$C:$C,0),1)=0,"",_xlfn.NUMBERVALUE(INDEX(data_wkly!AP:AP,MATCH($B285,data_wkly!$C:$C,0),1))),"na"))</f>
        <v>1677</v>
      </c>
      <c r="E285" s="122">
        <f>IF(IFERROR(IF(INDEX(data_wkly!AQ:AQ,MATCH($B285,data_wkly!$C:$C,0),1)=0,"",_xlfn.NUMBERVALUE(INDEX(data_wkly!AQ:AQ,MATCH($B285,data_wkly!$C:$C,0),1))),"na")=0,"",IFERROR(IF(INDEX(data_wkly!AQ:AQ,MATCH($B285,data_wkly!$C:$C,0),1)=0,"",_xlfn.NUMBERVALUE(INDEX(data_wkly!AQ:AQ,MATCH($B285,data_wkly!$C:$C,0),1))),"na"))</f>
        <v>10348</v>
      </c>
      <c r="F285" s="122">
        <f>IF(IFERROR(IF(INDEX(data_wkly!AR:AR,MATCH($B285,data_wkly!$C:$C,0),1)=0,"",_xlfn.NUMBERVALUE(INDEX(data_wkly!AR:AR,MATCH($B285,data_wkly!$C:$C,0),1))),"na")=0,"",IFERROR(IF(INDEX(data_wkly!AR:AR,MATCH($B285,data_wkly!$C:$C,0),1)=0,"",_xlfn.NUMBERVALUE(INDEX(data_wkly!AR:AR,MATCH($B285,data_wkly!$C:$C,0),1))),"na"))</f>
        <v>26033</v>
      </c>
      <c r="G285" s="122">
        <f>IF(IFERROR(IF(INDEX(data_wkly!AS:AS,MATCH($B285,data_wkly!$C:$C,0),1)=0,"",_xlfn.NUMBERVALUE(INDEX(data_wkly!AS:AS,MATCH($B285,data_wkly!$C:$C,0),1))),"na")=0,"",IFERROR(IF(INDEX(data_wkly!AS:AS,MATCH($B285,data_wkly!$C:$C,0),1)=0,"",_xlfn.NUMBERVALUE(INDEX(data_wkly!AS:AS,MATCH($B285,data_wkly!$C:$C,0),1))),"na"))</f>
        <v>21654</v>
      </c>
      <c r="H285" s="122" t="str">
        <f>IFERROR(IF(INDEX(data_wkly!BJ:BJ,MATCH($B285,data_wkly!$C:$C,0),1)=0,"",_xlfn.NUMBERVALUE(INDEX(data_wkly!BJ:BJ,MATCH($B285,data_wkly!$C:$C,0),1))),"na")</f>
        <v/>
      </c>
      <c r="I285" s="122">
        <f>IF(IFERROR(IF(INDEX(data_wkly!AT:AT,MATCH($B285,data_wkly!$C:$C,0),1)=0,"",_xlfn.NUMBERVALUE(INDEX(data_wkly!AT:AT,MATCH($B285,data_wkly!$C:$C,0),1))),"na")=0,"",IFERROR(IF(INDEX(data_wkly!AT:AT,MATCH($B285,data_wkly!$C:$C,0),1)=0,"",_xlfn.NUMBERVALUE(INDEX(data_wkly!AT:AT,MATCH($B285,data_wkly!$C:$C,0),1))),"na"))</f>
        <v>4884</v>
      </c>
      <c r="J285" s="122" t="str">
        <f>IF(IFERROR(IF(INDEX(data_wkly!AU:AU,MATCH($B285,data_wkly!$C:$C,0),1)=0,"",_xlfn.NUMBERVALUE(INDEX(data_wkly!AU:AU,MATCH($B285,data_wkly!$C:$C,0),1))),"na")=0,"",IFERROR(IF(INDEX(data_wkly!AU:AU,MATCH($B285,data_wkly!$C:$C,0),1)=0,"",_xlfn.NUMBERVALUE(INDEX(data_wkly!AU:AU,MATCH($B285,data_wkly!$C:$C,0),1))),"na"))</f>
        <v>na</v>
      </c>
      <c r="K285" s="122">
        <f>IF(IFERROR(IF(INDEX(data_wkly!AV:AV,MATCH($B285,data_wkly!$C:$C,0),1)=0,"",_xlfn.NUMBERVALUE(INDEX(data_wkly!AV:AV,MATCH($B285,data_wkly!$C:$C,0),1))),"na")=0,"",IFERROR(IF(INDEX(data_wkly!AV:AV,MATCH($B285,data_wkly!$C:$C,0),1)=0,"",_xlfn.NUMBERVALUE(INDEX(data_wkly!AV:AV,MATCH($B285,data_wkly!$C:$C,0),1))),"na"))</f>
        <v>67812</v>
      </c>
      <c r="L285" s="122" t="str">
        <f>IFERROR(IF(INDEX(data_wkly!BI:BI,MATCH($B285,data_wkly!$C:$C,0),1)=0,"",_xlfn.NUMBERVALUE(INDEX(data_wkly!BI:BI,MATCH($B285,data_wkly!$C:$C,0),1))),"na")</f>
        <v/>
      </c>
      <c r="M285" s="122">
        <f>IF(IFERROR(IF(INDEX(data_wkly!AW:AW,MATCH($B285,data_wkly!$C:$C,0),1)=0,"",_xlfn.NUMBERVALUE(INDEX(data_wkly!AW:AW,MATCH($B285,data_wkly!$C:$C,0),1))),"na")=0,"",IFERROR(IF(INDEX(data_wkly!AW:AW,MATCH($B285,data_wkly!$C:$C,0),1)=0,"",_xlfn.NUMBERVALUE(INDEX(data_wkly!AW:AW,MATCH($B285,data_wkly!$C:$C,0),1))),"na"))</f>
        <v>62919</v>
      </c>
      <c r="N285" s="123"/>
      <c r="O285" s="124" t="str">
        <f>IF(IFERROR(IF(INDEX(data_wkly!AY:AY,MATCH($B285,data_wkly!$C:$C,0),1)=0,"",_xlfn.NUMBERVALUE(INDEX(data_wkly!AY:AY,MATCH($B285,data_wkly!$C:$C,0),1))),"na")=0,"",IFERROR(IF(INDEX(data_wkly!AY:AY,MATCH($B285,data_wkly!$C:$C,0),1)=0,"",_xlfn.NUMBERVALUE(INDEX(data_wkly!AY:AY,MATCH($B285,data_wkly!$C:$C,0),1))),"na"))</f>
        <v>na</v>
      </c>
      <c r="P285" s="124">
        <f>IF(IFERROR(IF(INDEX(data_wkly!AZ:AZ,MATCH($B285,data_wkly!$C:$C,0),1)=0,"",_xlfn.NUMBERVALUE(INDEX(data_wkly!AZ:AZ,MATCH($B285,data_wkly!$C:$C,0),1))),"na")=0,"",IFERROR(IF(INDEX(data_wkly!AZ:AZ,MATCH($B285,data_wkly!$C:$C,0),1)=0,"",_xlfn.NUMBERVALUE(INDEX(data_wkly!AZ:AZ,MATCH($B285,data_wkly!$C:$C,0),1))),"na"))</f>
        <v>192.97</v>
      </c>
      <c r="Q285" s="124">
        <f>IF(IFERROR(IF(INDEX(data_wkly!BA:BA,MATCH($B285,data_wkly!$C:$C,0),1)=0,"",_xlfn.NUMBERVALUE(INDEX(data_wkly!BA:BA,MATCH($B285,data_wkly!$C:$C,0),1))),"na")=0,"",IFERROR(IF(INDEX(data_wkly!BA:BA,MATCH($B285,data_wkly!$C:$C,0),1)=0,"",_xlfn.NUMBERVALUE(INDEX(data_wkly!BA:BA,MATCH($B285,data_wkly!$C:$C,0),1))),"na"))</f>
        <v>208.13</v>
      </c>
      <c r="R285" s="124">
        <f>IF(IFERROR(IF(INDEX(data_wkly!BB:BB,MATCH($B285,data_wkly!$C:$C,0),1)=0,"",_xlfn.NUMBERVALUE(INDEX(data_wkly!BB:BB,MATCH($B285,data_wkly!$C:$C,0),1))),"na")=0,"",IFERROR(IF(INDEX(data_wkly!BB:BB,MATCH($B285,data_wkly!$C:$C,0),1)=0,"",_xlfn.NUMBERVALUE(INDEX(data_wkly!BB:BB,MATCH($B285,data_wkly!$C:$C,0),1))),"na"))</f>
        <v>208.62</v>
      </c>
      <c r="S285" s="124">
        <f>IF(IFERROR(IF(INDEX(data_wkly!BC:BC,MATCH($B285,data_wkly!$C:$C,0),1)=0,"",_xlfn.NUMBERVALUE(INDEX(data_wkly!BC:BC,MATCH($B285,data_wkly!$C:$C,0),1))),"na")=0,"",IFERROR(IF(INDEX(data_wkly!BC:BC,MATCH($B285,data_wkly!$C:$C,0),1)=0,"",_xlfn.NUMBERVALUE(INDEX(data_wkly!BC:BC,MATCH($B285,data_wkly!$C:$C,0),1))),"na"))</f>
        <v>206.84</v>
      </c>
      <c r="T285" s="124" t="str">
        <f>IFERROR(IF(INDEX(data_wkly!BL:BL,MATCH($B285,data_wkly!$C:$C,0),1)=0,"",_xlfn.NUMBERVALUE(INDEX(data_wkly!BL:BL,MATCH($B285,data_wkly!$C:$C,0),1))),"na")</f>
        <v/>
      </c>
      <c r="U285" s="124">
        <f>IF(IFERROR(IF(INDEX(data_wkly!BD:BD,MATCH($B285,data_wkly!$C:$C,0),1)=0,"",_xlfn.NUMBERVALUE(INDEX(data_wkly!BD:BD,MATCH($B285,data_wkly!$C:$C,0),1))),"na")=0,"",IFERROR(IF(INDEX(data_wkly!BD:BD,MATCH($B285,data_wkly!$C:$C,0),1)=0,"",_xlfn.NUMBERVALUE(INDEX(data_wkly!BD:BD,MATCH($B285,data_wkly!$C:$C,0),1))),"na"))</f>
        <v>204.6</v>
      </c>
      <c r="V285" s="124" t="str">
        <f>IF(IFERROR(IF(INDEX(data_wkly!BE:BE,MATCH($B285,data_wkly!$C:$C,0),1)=0,"",_xlfn.NUMBERVALUE(INDEX(data_wkly!BE:BE,MATCH($B285,data_wkly!$C:$C,0),1))),"na")=0,"",IFERROR(IF(INDEX(data_wkly!BE:BE,MATCH($B285,data_wkly!$C:$C,0),1)=0,"",_xlfn.NUMBERVALUE(INDEX(data_wkly!BE:BE,MATCH($B285,data_wkly!$C:$C,0),1))),"na"))</f>
        <v>na</v>
      </c>
      <c r="W285" s="124">
        <f>IF(IFERROR(IF(INDEX(data_wkly!BF:BF,MATCH($B285,data_wkly!$C:$C,0),1)=0,"",_xlfn.NUMBERVALUE(INDEX(data_wkly!BF:BF,MATCH($B285,data_wkly!$C:$C,0),1))),"na")=0,"",IFERROR(IF(INDEX(data_wkly!BF:BF,MATCH($B285,data_wkly!$C:$C,0),1)=0,"",_xlfn.NUMBERVALUE(INDEX(data_wkly!BF:BF,MATCH($B285,data_wkly!$C:$C,0),1))),"na"))</f>
        <v>206.07</v>
      </c>
      <c r="X285" s="124" t="str">
        <f>IFERROR(IF(INDEX(data_wkly!BK:BK,MATCH($B285,data_wkly!$C:$C,0),1)=0,"",_xlfn.NUMBERVALUE(INDEX(data_wkly!BK:BK,MATCH($B285,data_wkly!$C:$C,0),1))),"na")</f>
        <v/>
      </c>
      <c r="Y285" s="124">
        <f>IF(IFERROR(IF(INDEX(data_wkly!BG:BG,MATCH($B285,data_wkly!$C:$C,0),1)=0,"",_xlfn.NUMBERVALUE(INDEX(data_wkly!BG:BG,MATCH($B285,data_wkly!$C:$C,0),1))),"na")=0,"",IFERROR(IF(INDEX(data_wkly!BG:BG,MATCH($B285,data_wkly!$C:$C,0),1)=0,"",_xlfn.NUMBERVALUE(INDEX(data_wkly!BG:BG,MATCH($B285,data_wkly!$C:$C,0),1))),"na"))</f>
        <v>207.61</v>
      </c>
      <c r="AJ285" s="41">
        <f t="shared" si="15"/>
        <v>1</v>
      </c>
    </row>
    <row r="286" spans="1:36" ht="15.5">
      <c r="A286" s="88">
        <f t="shared" si="14"/>
        <v>2</v>
      </c>
      <c r="B286" s="89">
        <f t="shared" si="16"/>
        <v>45654</v>
      </c>
      <c r="C286" s="122">
        <f>IF(IFERROR(IF(INDEX(data_wkly!AO:AO,MATCH($B286,data_wkly!$C:$C,0),1)=0,"",_xlfn.NUMBERVALUE(INDEX(data_wkly!AO:AO,MATCH($B286,data_wkly!$C:$C,0),1))),"na")=0,"",IFERROR(IF(INDEX(data_wkly!AO:AO,MATCH($B286,data_wkly!$C:$C,0),1)=0,"",_xlfn.NUMBERVALUE(INDEX(data_wkly!AO:AO,MATCH($B286,data_wkly!$C:$C,0),1))),"na"))</f>
        <v>84</v>
      </c>
      <c r="D286" s="122">
        <f>IF(IFERROR(IF(INDEX(data_wkly!AP:AP,MATCH($B286,data_wkly!$C:$C,0),1)=0,"",_xlfn.NUMBERVALUE(INDEX(data_wkly!AP:AP,MATCH($B286,data_wkly!$C:$C,0),1))),"na")=0,"",IFERROR(IF(INDEX(data_wkly!AP:AP,MATCH($B286,data_wkly!$C:$C,0),1)=0,"",_xlfn.NUMBERVALUE(INDEX(data_wkly!AP:AP,MATCH($B286,data_wkly!$C:$C,0),1))),"na"))</f>
        <v>340</v>
      </c>
      <c r="E286" s="122">
        <f>IF(IFERROR(IF(INDEX(data_wkly!AQ:AQ,MATCH($B286,data_wkly!$C:$C,0),1)=0,"",_xlfn.NUMBERVALUE(INDEX(data_wkly!AQ:AQ,MATCH($B286,data_wkly!$C:$C,0),1))),"na")=0,"",IFERROR(IF(INDEX(data_wkly!AQ:AQ,MATCH($B286,data_wkly!$C:$C,0),1)=0,"",_xlfn.NUMBERVALUE(INDEX(data_wkly!AQ:AQ,MATCH($B286,data_wkly!$C:$C,0),1))),"na"))</f>
        <v>3154</v>
      </c>
      <c r="F286" s="122">
        <f>IF(IFERROR(IF(INDEX(data_wkly!AR:AR,MATCH($B286,data_wkly!$C:$C,0),1)=0,"",_xlfn.NUMBERVALUE(INDEX(data_wkly!AR:AR,MATCH($B286,data_wkly!$C:$C,0),1))),"na")=0,"",IFERROR(IF(INDEX(data_wkly!AR:AR,MATCH($B286,data_wkly!$C:$C,0),1)=0,"",_xlfn.NUMBERVALUE(INDEX(data_wkly!AR:AR,MATCH($B286,data_wkly!$C:$C,0),1))),"na"))</f>
        <v>10397</v>
      </c>
      <c r="G286" s="122">
        <f>IF(IFERROR(IF(INDEX(data_wkly!AS:AS,MATCH($B286,data_wkly!$C:$C,0),1)=0,"",_xlfn.NUMBERVALUE(INDEX(data_wkly!AS:AS,MATCH($B286,data_wkly!$C:$C,0),1))),"na")=0,"",IFERROR(IF(INDEX(data_wkly!AS:AS,MATCH($B286,data_wkly!$C:$C,0),1)=0,"",_xlfn.NUMBERVALUE(INDEX(data_wkly!AS:AS,MATCH($B286,data_wkly!$C:$C,0),1))),"na"))</f>
        <v>11098</v>
      </c>
      <c r="H286" s="122" t="str">
        <f>IFERROR(IF(INDEX(data_wkly!BJ:BJ,MATCH($B286,data_wkly!$C:$C,0),1)=0,"",_xlfn.NUMBERVALUE(INDEX(data_wkly!BJ:BJ,MATCH($B286,data_wkly!$C:$C,0),1))),"na")</f>
        <v/>
      </c>
      <c r="I286" s="122">
        <f>IF(IFERROR(IF(INDEX(data_wkly!AT:AT,MATCH($B286,data_wkly!$C:$C,0),1)=0,"",_xlfn.NUMBERVALUE(INDEX(data_wkly!AT:AT,MATCH($B286,data_wkly!$C:$C,0),1))),"na")=0,"",IFERROR(IF(INDEX(data_wkly!AT:AT,MATCH($B286,data_wkly!$C:$C,0),1)=0,"",_xlfn.NUMBERVALUE(INDEX(data_wkly!AT:AT,MATCH($B286,data_wkly!$C:$C,0),1))),"na"))</f>
        <v>2888</v>
      </c>
      <c r="J286" s="122">
        <f>IF(IFERROR(IF(INDEX(data_wkly!AU:AU,MATCH($B286,data_wkly!$C:$C,0),1)=0,"",_xlfn.NUMBERVALUE(INDEX(data_wkly!AU:AU,MATCH($B286,data_wkly!$C:$C,0),1))),"na")=0,"",IFERROR(IF(INDEX(data_wkly!AU:AU,MATCH($B286,data_wkly!$C:$C,0),1)=0,"",_xlfn.NUMBERVALUE(INDEX(data_wkly!AU:AU,MATCH($B286,data_wkly!$C:$C,0),1))),"na"))</f>
        <v>1683</v>
      </c>
      <c r="K286" s="122">
        <f>IF(IFERROR(IF(INDEX(data_wkly!AV:AV,MATCH($B286,data_wkly!$C:$C,0),1)=0,"",_xlfn.NUMBERVALUE(INDEX(data_wkly!AV:AV,MATCH($B286,data_wkly!$C:$C,0),1))),"na")=0,"",IFERROR(IF(INDEX(data_wkly!AV:AV,MATCH($B286,data_wkly!$C:$C,0),1)=0,"",_xlfn.NUMBERVALUE(INDEX(data_wkly!AV:AV,MATCH($B286,data_wkly!$C:$C,0),1))),"na"))</f>
        <v>29644</v>
      </c>
      <c r="L286" s="122" t="str">
        <f>IFERROR(IF(INDEX(data_wkly!BI:BI,MATCH($B286,data_wkly!$C:$C,0),1)=0,"",_xlfn.NUMBERVALUE(INDEX(data_wkly!BI:BI,MATCH($B286,data_wkly!$C:$C,0),1))),"na")</f>
        <v/>
      </c>
      <c r="M286" s="122">
        <f>IF(IFERROR(IF(INDEX(data_wkly!AW:AW,MATCH($B286,data_wkly!$C:$C,0),1)=0,"",_xlfn.NUMBERVALUE(INDEX(data_wkly!AW:AW,MATCH($B286,data_wkly!$C:$C,0),1))),"na")=0,"",IFERROR(IF(INDEX(data_wkly!AW:AW,MATCH($B286,data_wkly!$C:$C,0),1)=0,"",_xlfn.NUMBERVALUE(INDEX(data_wkly!AW:AW,MATCH($B286,data_wkly!$C:$C,0),1))),"na"))</f>
        <v>27537</v>
      </c>
      <c r="N286" s="123"/>
      <c r="O286" s="124">
        <f>IF(IFERROR(IF(INDEX(data_wkly!AY:AY,MATCH($B286,data_wkly!$C:$C,0),1)=0,"",_xlfn.NUMBERVALUE(INDEX(data_wkly!AY:AY,MATCH($B286,data_wkly!$C:$C,0),1))),"na")=0,"",IFERROR(IF(INDEX(data_wkly!AY:AY,MATCH($B286,data_wkly!$C:$C,0),1)=0,"",_xlfn.NUMBERVALUE(INDEX(data_wkly!AY:AY,MATCH($B286,data_wkly!$C:$C,0),1))),"na"))</f>
        <v>154.96</v>
      </c>
      <c r="P286" s="124">
        <f>IF(IFERROR(IF(INDEX(data_wkly!AZ:AZ,MATCH($B286,data_wkly!$C:$C,0),1)=0,"",_xlfn.NUMBERVALUE(INDEX(data_wkly!AZ:AZ,MATCH($B286,data_wkly!$C:$C,0),1))),"na")=0,"",IFERROR(IF(INDEX(data_wkly!AZ:AZ,MATCH($B286,data_wkly!$C:$C,0),1)=0,"",_xlfn.NUMBERVALUE(INDEX(data_wkly!AZ:AZ,MATCH($B286,data_wkly!$C:$C,0),1))),"na"))</f>
        <v>194.74</v>
      </c>
      <c r="Q286" s="124">
        <f>IF(IFERROR(IF(INDEX(data_wkly!BA:BA,MATCH($B286,data_wkly!$C:$C,0),1)=0,"",_xlfn.NUMBERVALUE(INDEX(data_wkly!BA:BA,MATCH($B286,data_wkly!$C:$C,0),1))),"na")=0,"",IFERROR(IF(INDEX(data_wkly!BA:BA,MATCH($B286,data_wkly!$C:$C,0),1)=0,"",_xlfn.NUMBERVALUE(INDEX(data_wkly!BA:BA,MATCH($B286,data_wkly!$C:$C,0),1))),"na"))</f>
        <v>208.16</v>
      </c>
      <c r="R286" s="124">
        <f>IF(IFERROR(IF(INDEX(data_wkly!BB:BB,MATCH($B286,data_wkly!$C:$C,0),1)=0,"",_xlfn.NUMBERVALUE(INDEX(data_wkly!BB:BB,MATCH($B286,data_wkly!$C:$C,0),1))),"na")=0,"",IFERROR(IF(INDEX(data_wkly!BB:BB,MATCH($B286,data_wkly!$C:$C,0),1)=0,"",_xlfn.NUMBERVALUE(INDEX(data_wkly!BB:BB,MATCH($B286,data_wkly!$C:$C,0),1))),"na"))</f>
        <v>208.75</v>
      </c>
      <c r="S286" s="124">
        <f>IF(IFERROR(IF(INDEX(data_wkly!BC:BC,MATCH($B286,data_wkly!$C:$C,0),1)=0,"",_xlfn.NUMBERVALUE(INDEX(data_wkly!BC:BC,MATCH($B286,data_wkly!$C:$C,0),1))),"na")=0,"",IFERROR(IF(INDEX(data_wkly!BC:BC,MATCH($B286,data_wkly!$C:$C,0),1)=0,"",_xlfn.NUMBERVALUE(INDEX(data_wkly!BC:BC,MATCH($B286,data_wkly!$C:$C,0),1))),"na"))</f>
        <v>206.97</v>
      </c>
      <c r="T286" s="124" t="str">
        <f>IFERROR(IF(INDEX(data_wkly!BL:BL,MATCH($B286,data_wkly!$C:$C,0),1)=0,"",_xlfn.NUMBERVALUE(INDEX(data_wkly!BL:BL,MATCH($B286,data_wkly!$C:$C,0),1))),"na")</f>
        <v/>
      </c>
      <c r="U286" s="124">
        <f>IF(IFERROR(IF(INDEX(data_wkly!BD:BD,MATCH($B286,data_wkly!$C:$C,0),1)=0,"",_xlfn.NUMBERVALUE(INDEX(data_wkly!BD:BD,MATCH($B286,data_wkly!$C:$C,0),1))),"na")=0,"",IFERROR(IF(INDEX(data_wkly!BD:BD,MATCH($B286,data_wkly!$C:$C,0),1)=0,"",_xlfn.NUMBERVALUE(INDEX(data_wkly!BD:BD,MATCH($B286,data_wkly!$C:$C,0),1))),"na"))</f>
        <v>204.82</v>
      </c>
      <c r="V286" s="124">
        <f>IF(IFERROR(IF(INDEX(data_wkly!BE:BE,MATCH($B286,data_wkly!$C:$C,0),1)=0,"",_xlfn.NUMBERVALUE(INDEX(data_wkly!BE:BE,MATCH($B286,data_wkly!$C:$C,0),1))),"na")=0,"",IFERROR(IF(INDEX(data_wkly!BE:BE,MATCH($B286,data_wkly!$C:$C,0),1)=0,"",_xlfn.NUMBERVALUE(INDEX(data_wkly!BE:BE,MATCH($B286,data_wkly!$C:$C,0),1))),"na"))</f>
        <v>190.33</v>
      </c>
      <c r="W286" s="124">
        <f>IF(IFERROR(IF(INDEX(data_wkly!BF:BF,MATCH($B286,data_wkly!$C:$C,0),1)=0,"",_xlfn.NUMBERVALUE(INDEX(data_wkly!BF:BF,MATCH($B286,data_wkly!$C:$C,0),1))),"na")=0,"",IFERROR(IF(INDEX(data_wkly!BF:BF,MATCH($B286,data_wkly!$C:$C,0),1)=0,"",_xlfn.NUMBERVALUE(INDEX(data_wkly!BF:BF,MATCH($B286,data_wkly!$C:$C,0),1))),"na"))</f>
        <v>206.28</v>
      </c>
      <c r="X286" s="124" t="str">
        <f>IFERROR(IF(INDEX(data_wkly!BK:BK,MATCH($B286,data_wkly!$C:$C,0),1)=0,"",_xlfn.NUMBERVALUE(INDEX(data_wkly!BK:BK,MATCH($B286,data_wkly!$C:$C,0),1))),"na")</f>
        <v/>
      </c>
      <c r="Y286" s="124">
        <f>IF(IFERROR(IF(INDEX(data_wkly!BG:BG,MATCH($B286,data_wkly!$C:$C,0),1)=0,"",_xlfn.NUMBERVALUE(INDEX(data_wkly!BG:BG,MATCH($B286,data_wkly!$C:$C,0),1))),"na")=0,"",IFERROR(IF(INDEX(data_wkly!BG:BG,MATCH($B286,data_wkly!$C:$C,0),1)=0,"",_xlfn.NUMBERVALUE(INDEX(data_wkly!BG:BG,MATCH($B286,data_wkly!$C:$C,0),1))),"na"))</f>
        <v>207.55</v>
      </c>
      <c r="AJ286" s="41">
        <f t="shared" si="15"/>
        <v>2</v>
      </c>
    </row>
    <row r="287" spans="1:36" ht="15.5">
      <c r="A287" s="88">
        <f t="shared" si="14"/>
        <v>1</v>
      </c>
      <c r="B287" s="89">
        <f t="shared" si="16"/>
        <v>45661</v>
      </c>
      <c r="C287" s="122">
        <f>IF(IFERROR(IF(INDEX(data_wkly!AO:AO,MATCH($B287,data_wkly!$C:$C,0),1)=0,"",_xlfn.NUMBERVALUE(INDEX(data_wkly!AO:AO,MATCH($B287,data_wkly!$C:$C,0),1))),"na")=0,"",IFERROR(IF(INDEX(data_wkly!AO:AO,MATCH($B287,data_wkly!$C:$C,0),1)=0,"",_xlfn.NUMBERVALUE(INDEX(data_wkly!AO:AO,MATCH($B287,data_wkly!$C:$C,0),1))),"na"))</f>
        <v>157</v>
      </c>
      <c r="D287" s="122">
        <f>IF(IFERROR(IF(INDEX(data_wkly!AP:AP,MATCH($B287,data_wkly!$C:$C,0),1)=0,"",_xlfn.NUMBERVALUE(INDEX(data_wkly!AP:AP,MATCH($B287,data_wkly!$C:$C,0),1))),"na")=0,"",IFERROR(IF(INDEX(data_wkly!AP:AP,MATCH($B287,data_wkly!$C:$C,0),1)=0,"",_xlfn.NUMBERVALUE(INDEX(data_wkly!AP:AP,MATCH($B287,data_wkly!$C:$C,0),1))),"na"))</f>
        <v>687</v>
      </c>
      <c r="E287" s="122">
        <f>IF(IFERROR(IF(INDEX(data_wkly!AQ:AQ,MATCH($B287,data_wkly!$C:$C,0),1)=0,"",_xlfn.NUMBERVALUE(INDEX(data_wkly!AQ:AQ,MATCH($B287,data_wkly!$C:$C,0),1))),"na")=0,"",IFERROR(IF(INDEX(data_wkly!AQ:AQ,MATCH($B287,data_wkly!$C:$C,0),1)=0,"",_xlfn.NUMBERVALUE(INDEX(data_wkly!AQ:AQ,MATCH($B287,data_wkly!$C:$C,0),1))),"na"))</f>
        <v>4566</v>
      </c>
      <c r="F287" s="122">
        <f>IF(IFERROR(IF(INDEX(data_wkly!AR:AR,MATCH($B287,data_wkly!$C:$C,0),1)=0,"",_xlfn.NUMBERVALUE(INDEX(data_wkly!AR:AR,MATCH($B287,data_wkly!$C:$C,0),1))),"na")=0,"",IFERROR(IF(INDEX(data_wkly!AR:AR,MATCH($B287,data_wkly!$C:$C,0),1)=0,"",_xlfn.NUMBERVALUE(INDEX(data_wkly!AR:AR,MATCH($B287,data_wkly!$C:$C,0),1))),"na"))</f>
        <v>14938</v>
      </c>
      <c r="G287" s="122">
        <f>IF(IFERROR(IF(INDEX(data_wkly!AS:AS,MATCH($B287,data_wkly!$C:$C,0),1)=0,"",_xlfn.NUMBERVALUE(INDEX(data_wkly!AS:AS,MATCH($B287,data_wkly!$C:$C,0),1))),"na")=0,"",IFERROR(IF(INDEX(data_wkly!AS:AS,MATCH($B287,data_wkly!$C:$C,0),1)=0,"",_xlfn.NUMBERVALUE(INDEX(data_wkly!AS:AS,MATCH($B287,data_wkly!$C:$C,0),1))),"na"))</f>
        <v>18994</v>
      </c>
      <c r="H287" s="122" t="str">
        <f>IFERROR(IF(INDEX(data_wkly!BJ:BJ,MATCH($B287,data_wkly!$C:$C,0),1)=0,"",_xlfn.NUMBERVALUE(INDEX(data_wkly!BJ:BJ,MATCH($B287,data_wkly!$C:$C,0),1))),"na")</f>
        <v/>
      </c>
      <c r="I287" s="122">
        <f>IF(IFERROR(IF(INDEX(data_wkly!AT:AT,MATCH($B287,data_wkly!$C:$C,0),1)=0,"",_xlfn.NUMBERVALUE(INDEX(data_wkly!AT:AT,MATCH($B287,data_wkly!$C:$C,0),1))),"na")=0,"",IFERROR(IF(INDEX(data_wkly!AT:AT,MATCH($B287,data_wkly!$C:$C,0),1)=0,"",_xlfn.NUMBERVALUE(INDEX(data_wkly!AT:AT,MATCH($B287,data_wkly!$C:$C,0),1))),"na"))</f>
        <v>5528</v>
      </c>
      <c r="J287" s="122">
        <f>IF(IFERROR(IF(INDEX(data_wkly!AU:AU,MATCH($B287,data_wkly!$C:$C,0),1)=0,"",_xlfn.NUMBERVALUE(INDEX(data_wkly!AU:AU,MATCH($B287,data_wkly!$C:$C,0),1))),"na")=0,"",IFERROR(IF(INDEX(data_wkly!AU:AU,MATCH($B287,data_wkly!$C:$C,0),1)=0,"",_xlfn.NUMBERVALUE(INDEX(data_wkly!AU:AU,MATCH($B287,data_wkly!$C:$C,0),1))),"na"))</f>
        <v>3375</v>
      </c>
      <c r="K287" s="122">
        <f>IF(IFERROR(IF(INDEX(data_wkly!AV:AV,MATCH($B287,data_wkly!$C:$C,0),1)=0,"",_xlfn.NUMBERVALUE(INDEX(data_wkly!AV:AV,MATCH($B287,data_wkly!$C:$C,0),1))),"na")=0,"",IFERROR(IF(INDEX(data_wkly!AV:AV,MATCH($B287,data_wkly!$C:$C,0),1)=0,"",_xlfn.NUMBERVALUE(INDEX(data_wkly!AV:AV,MATCH($B287,data_wkly!$C:$C,0),1))),"na"))</f>
        <v>48245</v>
      </c>
      <c r="L287" s="122" t="str">
        <f>IFERROR(IF(INDEX(data_wkly!BI:BI,MATCH($B287,data_wkly!$C:$C,0),1)=0,"",_xlfn.NUMBERVALUE(INDEX(data_wkly!BI:BI,MATCH($B287,data_wkly!$C:$C,0),1))),"na")</f>
        <v/>
      </c>
      <c r="M287" s="122">
        <f>IF(IFERROR(IF(INDEX(data_wkly!AW:AW,MATCH($B287,data_wkly!$C:$C,0),1)=0,"",_xlfn.NUMBERVALUE(INDEX(data_wkly!AW:AW,MATCH($B287,data_wkly!$C:$C,0),1))),"na")=0,"",IFERROR(IF(INDEX(data_wkly!AW:AW,MATCH($B287,data_wkly!$C:$C,0),1)=0,"",_xlfn.NUMBERVALUE(INDEX(data_wkly!AW:AW,MATCH($B287,data_wkly!$C:$C,0),1))),"na"))</f>
        <v>44026</v>
      </c>
      <c r="N287" s="123"/>
      <c r="O287" s="124">
        <f>IF(IFERROR(IF(INDEX(data_wkly!AY:AY,MATCH($B287,data_wkly!$C:$C,0),1)=0,"",_xlfn.NUMBERVALUE(INDEX(data_wkly!AY:AY,MATCH($B287,data_wkly!$C:$C,0),1))),"na")=0,"",IFERROR(IF(INDEX(data_wkly!AY:AY,MATCH($B287,data_wkly!$C:$C,0),1)=0,"",_xlfn.NUMBERVALUE(INDEX(data_wkly!AY:AY,MATCH($B287,data_wkly!$C:$C,0),1))),"na"))</f>
        <v>168.64</v>
      </c>
      <c r="P287" s="124">
        <f>IF(IFERROR(IF(INDEX(data_wkly!AZ:AZ,MATCH($B287,data_wkly!$C:$C,0),1)=0,"",_xlfn.NUMBERVALUE(INDEX(data_wkly!AZ:AZ,MATCH($B287,data_wkly!$C:$C,0),1))),"na")=0,"",IFERROR(IF(INDEX(data_wkly!AZ:AZ,MATCH($B287,data_wkly!$C:$C,0),1)=0,"",_xlfn.NUMBERVALUE(INDEX(data_wkly!AZ:AZ,MATCH($B287,data_wkly!$C:$C,0),1))),"na"))</f>
        <v>194.77</v>
      </c>
      <c r="Q287" s="124">
        <f>IF(IFERROR(IF(INDEX(data_wkly!BA:BA,MATCH($B287,data_wkly!$C:$C,0),1)=0,"",_xlfn.NUMBERVALUE(INDEX(data_wkly!BA:BA,MATCH($B287,data_wkly!$C:$C,0),1))),"na")=0,"",IFERROR(IF(INDEX(data_wkly!BA:BA,MATCH($B287,data_wkly!$C:$C,0),1)=0,"",_xlfn.NUMBERVALUE(INDEX(data_wkly!BA:BA,MATCH($B287,data_wkly!$C:$C,0),1))),"na"))</f>
        <v>207.47</v>
      </c>
      <c r="R287" s="124">
        <f>IF(IFERROR(IF(INDEX(data_wkly!BB:BB,MATCH($B287,data_wkly!$C:$C,0),1)=0,"",_xlfn.NUMBERVALUE(INDEX(data_wkly!BB:BB,MATCH($B287,data_wkly!$C:$C,0),1))),"na")=0,"",IFERROR(IF(INDEX(data_wkly!BB:BB,MATCH($B287,data_wkly!$C:$C,0),1)=0,"",_xlfn.NUMBERVALUE(INDEX(data_wkly!BB:BB,MATCH($B287,data_wkly!$C:$C,0),1))),"na"))</f>
        <v>208.45</v>
      </c>
      <c r="S287" s="124">
        <f>IF(IFERROR(IF(INDEX(data_wkly!BC:BC,MATCH($B287,data_wkly!$C:$C,0),1)=0,"",_xlfn.NUMBERVALUE(INDEX(data_wkly!BC:BC,MATCH($B287,data_wkly!$C:$C,0),1))),"na")=0,"",IFERROR(IF(INDEX(data_wkly!BC:BC,MATCH($B287,data_wkly!$C:$C,0),1)=0,"",_xlfn.NUMBERVALUE(INDEX(data_wkly!BC:BC,MATCH($B287,data_wkly!$C:$C,0),1))),"na"))</f>
        <v>206.74</v>
      </c>
      <c r="T287" s="124" t="str">
        <f>IFERROR(IF(INDEX(data_wkly!BL:BL,MATCH($B287,data_wkly!$C:$C,0),1)=0,"",_xlfn.NUMBERVALUE(INDEX(data_wkly!BL:BL,MATCH($B287,data_wkly!$C:$C,0),1))),"na")</f>
        <v/>
      </c>
      <c r="U287" s="124">
        <f>IF(IFERROR(IF(INDEX(data_wkly!BD:BD,MATCH($B287,data_wkly!$C:$C,0),1)=0,"",_xlfn.NUMBERVALUE(INDEX(data_wkly!BD:BD,MATCH($B287,data_wkly!$C:$C,0),1))),"na")=0,"",IFERROR(IF(INDEX(data_wkly!BD:BD,MATCH($B287,data_wkly!$C:$C,0),1)=0,"",_xlfn.NUMBERVALUE(INDEX(data_wkly!BD:BD,MATCH($B287,data_wkly!$C:$C,0),1))),"na"))</f>
        <v>204.7</v>
      </c>
      <c r="V287" s="124">
        <f>IF(IFERROR(IF(INDEX(data_wkly!BE:BE,MATCH($B287,data_wkly!$C:$C,0),1)=0,"",_xlfn.NUMBERVALUE(INDEX(data_wkly!BE:BE,MATCH($B287,data_wkly!$C:$C,0),1))),"na")=0,"",IFERROR(IF(INDEX(data_wkly!BE:BE,MATCH($B287,data_wkly!$C:$C,0),1)=0,"",_xlfn.NUMBERVALUE(INDEX(data_wkly!BE:BE,MATCH($B287,data_wkly!$C:$C,0),1))),"na"))</f>
        <v>186.93</v>
      </c>
      <c r="W287" s="124">
        <f>IF(IFERROR(IF(INDEX(data_wkly!BF:BF,MATCH($B287,data_wkly!$C:$C,0),1)=0,"",_xlfn.NUMBERVALUE(INDEX(data_wkly!BF:BF,MATCH($B287,data_wkly!$C:$C,0),1))),"na")=0,"",IFERROR(IF(INDEX(data_wkly!BF:BF,MATCH($B287,data_wkly!$C:$C,0),1)=0,"",_xlfn.NUMBERVALUE(INDEX(data_wkly!BF:BF,MATCH($B287,data_wkly!$C:$C,0),1))),"na"))</f>
        <v>205.43</v>
      </c>
      <c r="X287" s="124" t="str">
        <f>IFERROR(IF(INDEX(data_wkly!BK:BK,MATCH($B287,data_wkly!$C:$C,0),1)=0,"",_xlfn.NUMBERVALUE(INDEX(data_wkly!BK:BK,MATCH($B287,data_wkly!$C:$C,0),1))),"na")</f>
        <v/>
      </c>
      <c r="Y287" s="124">
        <f>IF(IFERROR(IF(INDEX(data_wkly!BG:BG,MATCH($B287,data_wkly!$C:$C,0),1)=0,"",_xlfn.NUMBERVALUE(INDEX(data_wkly!BG:BG,MATCH($B287,data_wkly!$C:$C,0),1))),"na")=0,"",IFERROR(IF(INDEX(data_wkly!BG:BG,MATCH($B287,data_wkly!$C:$C,0),1)=0,"",_xlfn.NUMBERVALUE(INDEX(data_wkly!BG:BG,MATCH($B287,data_wkly!$C:$C,0),1))),"na"))</f>
        <v>207.14</v>
      </c>
      <c r="AJ287" s="41">
        <f t="shared" si="15"/>
        <v>1</v>
      </c>
    </row>
    <row r="288" spans="1:36" ht="15.5">
      <c r="A288" s="88">
        <f t="shared" si="14"/>
        <v>2</v>
      </c>
      <c r="B288" s="89">
        <f t="shared" si="16"/>
        <v>45668</v>
      </c>
      <c r="C288" s="122">
        <f>IF(IFERROR(IF(INDEX(data_wkly!AO:AO,MATCH($B288,data_wkly!$C:$C,0),1)=0,"",_xlfn.NUMBERVALUE(INDEX(data_wkly!AO:AO,MATCH($B288,data_wkly!$C:$C,0),1))),"na")=0,"",IFERROR(IF(INDEX(data_wkly!AO:AO,MATCH($B288,data_wkly!$C:$C,0),1)=0,"",_xlfn.NUMBERVALUE(INDEX(data_wkly!AO:AO,MATCH($B288,data_wkly!$C:$C,0),1))),"na"))</f>
        <v>202</v>
      </c>
      <c r="D288" s="122">
        <f>IF(IFERROR(IF(INDEX(data_wkly!AP:AP,MATCH($B288,data_wkly!$C:$C,0),1)=0,"",_xlfn.NUMBERVALUE(INDEX(data_wkly!AP:AP,MATCH($B288,data_wkly!$C:$C,0),1))),"na")=0,"",IFERROR(IF(INDEX(data_wkly!AP:AP,MATCH($B288,data_wkly!$C:$C,0),1)=0,"",_xlfn.NUMBERVALUE(INDEX(data_wkly!AP:AP,MATCH($B288,data_wkly!$C:$C,0),1))),"na"))</f>
        <v>795</v>
      </c>
      <c r="E288" s="122">
        <f>IF(IFERROR(IF(INDEX(data_wkly!AQ:AQ,MATCH($B288,data_wkly!$C:$C,0),1)=0,"",_xlfn.NUMBERVALUE(INDEX(data_wkly!AQ:AQ,MATCH($B288,data_wkly!$C:$C,0),1))),"na")=0,"",IFERROR(IF(INDEX(data_wkly!AQ:AQ,MATCH($B288,data_wkly!$C:$C,0),1)=0,"",_xlfn.NUMBERVALUE(INDEX(data_wkly!AQ:AQ,MATCH($B288,data_wkly!$C:$C,0),1))),"na"))</f>
        <v>5255</v>
      </c>
      <c r="F288" s="122">
        <f>IF(IFERROR(IF(INDEX(data_wkly!AR:AR,MATCH($B288,data_wkly!$C:$C,0),1)=0,"",_xlfn.NUMBERVALUE(INDEX(data_wkly!AR:AR,MATCH($B288,data_wkly!$C:$C,0),1))),"na")=0,"",IFERROR(IF(INDEX(data_wkly!AR:AR,MATCH($B288,data_wkly!$C:$C,0),1)=0,"",_xlfn.NUMBERVALUE(INDEX(data_wkly!AR:AR,MATCH($B288,data_wkly!$C:$C,0),1))),"na"))</f>
        <v>18330</v>
      </c>
      <c r="G288" s="122">
        <f>IF(IFERROR(IF(INDEX(data_wkly!AS:AS,MATCH($B288,data_wkly!$C:$C,0),1)=0,"",_xlfn.NUMBERVALUE(INDEX(data_wkly!AS:AS,MATCH($B288,data_wkly!$C:$C,0),1))),"na")=0,"",IFERROR(IF(INDEX(data_wkly!AS:AS,MATCH($B288,data_wkly!$C:$C,0),1)=0,"",_xlfn.NUMBERVALUE(INDEX(data_wkly!AS:AS,MATCH($B288,data_wkly!$C:$C,0),1))),"na"))</f>
        <v>23348</v>
      </c>
      <c r="H288" s="122" t="str">
        <f>IFERROR(IF(INDEX(data_wkly!BJ:BJ,MATCH($B288,data_wkly!$C:$C,0),1)=0,"",_xlfn.NUMBERVALUE(INDEX(data_wkly!BJ:BJ,MATCH($B288,data_wkly!$C:$C,0),1))),"na")</f>
        <v/>
      </c>
      <c r="I288" s="122">
        <f>IF(IFERROR(IF(INDEX(data_wkly!AT:AT,MATCH($B288,data_wkly!$C:$C,0),1)=0,"",_xlfn.NUMBERVALUE(INDEX(data_wkly!AT:AT,MATCH($B288,data_wkly!$C:$C,0),1))),"na")=0,"",IFERROR(IF(INDEX(data_wkly!AT:AT,MATCH($B288,data_wkly!$C:$C,0),1)=0,"",_xlfn.NUMBERVALUE(INDEX(data_wkly!AT:AT,MATCH($B288,data_wkly!$C:$C,0),1))),"na"))</f>
        <v>6566</v>
      </c>
      <c r="J288" s="122">
        <f>IF(IFERROR(IF(INDEX(data_wkly!AU:AU,MATCH($B288,data_wkly!$C:$C,0),1)=0,"",_xlfn.NUMBERVALUE(INDEX(data_wkly!AU:AU,MATCH($B288,data_wkly!$C:$C,0),1))),"na")=0,"",IFERROR(IF(INDEX(data_wkly!AU:AU,MATCH($B288,data_wkly!$C:$C,0),1)=0,"",_xlfn.NUMBERVALUE(INDEX(data_wkly!AU:AU,MATCH($B288,data_wkly!$C:$C,0),1))),"na"))</f>
        <v>4791</v>
      </c>
      <c r="K288" s="122">
        <f>IF(IFERROR(IF(INDEX(data_wkly!AV:AV,MATCH($B288,data_wkly!$C:$C,0),1)=0,"",_xlfn.NUMBERVALUE(INDEX(data_wkly!AV:AV,MATCH($B288,data_wkly!$C:$C,0),1))),"na")=0,"",IFERROR(IF(INDEX(data_wkly!AV:AV,MATCH($B288,data_wkly!$C:$C,0),1)=0,"",_xlfn.NUMBERVALUE(INDEX(data_wkly!AV:AV,MATCH($B288,data_wkly!$C:$C,0),1))),"na"))</f>
        <v>59287</v>
      </c>
      <c r="L288" s="122" t="str">
        <f>IFERROR(IF(INDEX(data_wkly!BI:BI,MATCH($B288,data_wkly!$C:$C,0),1)=0,"",_xlfn.NUMBERVALUE(INDEX(data_wkly!BI:BI,MATCH($B288,data_wkly!$C:$C,0),1))),"na")</f>
        <v/>
      </c>
      <c r="M288" s="122">
        <f>IF(IFERROR(IF(INDEX(data_wkly!AW:AW,MATCH($B288,data_wkly!$C:$C,0),1)=0,"",_xlfn.NUMBERVALUE(INDEX(data_wkly!AW:AW,MATCH($B288,data_wkly!$C:$C,0),1))),"na")=0,"",IFERROR(IF(INDEX(data_wkly!AW:AW,MATCH($B288,data_wkly!$C:$C,0),1)=0,"",_xlfn.NUMBERVALUE(INDEX(data_wkly!AW:AW,MATCH($B288,data_wkly!$C:$C,0),1))),"na"))</f>
        <v>53499</v>
      </c>
      <c r="N288" s="123"/>
      <c r="O288" s="124">
        <f>IF(IFERROR(IF(INDEX(data_wkly!AY:AY,MATCH($B288,data_wkly!$C:$C,0),1)=0,"",_xlfn.NUMBERVALUE(INDEX(data_wkly!AY:AY,MATCH($B288,data_wkly!$C:$C,0),1))),"na")=0,"",IFERROR(IF(INDEX(data_wkly!AY:AY,MATCH($B288,data_wkly!$C:$C,0),1)=0,"",_xlfn.NUMBERVALUE(INDEX(data_wkly!AY:AY,MATCH($B288,data_wkly!$C:$C,0),1))),"na"))</f>
        <v>150.66</v>
      </c>
      <c r="P288" s="124">
        <f>IF(IFERROR(IF(INDEX(data_wkly!AZ:AZ,MATCH($B288,data_wkly!$C:$C,0),1)=0,"",_xlfn.NUMBERVALUE(INDEX(data_wkly!AZ:AZ,MATCH($B288,data_wkly!$C:$C,0),1))),"na")=0,"",IFERROR(IF(INDEX(data_wkly!AZ:AZ,MATCH($B288,data_wkly!$C:$C,0),1)=0,"",_xlfn.NUMBERVALUE(INDEX(data_wkly!AZ:AZ,MATCH($B288,data_wkly!$C:$C,0),1))),"na"))</f>
        <v>189.04</v>
      </c>
      <c r="Q288" s="124">
        <f>IF(IFERROR(IF(INDEX(data_wkly!BA:BA,MATCH($B288,data_wkly!$C:$C,0),1)=0,"",_xlfn.NUMBERVALUE(INDEX(data_wkly!BA:BA,MATCH($B288,data_wkly!$C:$C,0),1))),"na")=0,"",IFERROR(IF(INDEX(data_wkly!BA:BA,MATCH($B288,data_wkly!$C:$C,0),1)=0,"",_xlfn.NUMBERVALUE(INDEX(data_wkly!BA:BA,MATCH($B288,data_wkly!$C:$C,0),1))),"na"))</f>
        <v>207.37</v>
      </c>
      <c r="R288" s="124">
        <f>IF(IFERROR(IF(INDEX(data_wkly!BB:BB,MATCH($B288,data_wkly!$C:$C,0),1)=0,"",_xlfn.NUMBERVALUE(INDEX(data_wkly!BB:BB,MATCH($B288,data_wkly!$C:$C,0),1))),"na")=0,"",IFERROR(IF(INDEX(data_wkly!BB:BB,MATCH($B288,data_wkly!$C:$C,0),1)=0,"",_xlfn.NUMBERVALUE(INDEX(data_wkly!BB:BB,MATCH($B288,data_wkly!$C:$C,0),1))),"na"))</f>
        <v>208.31</v>
      </c>
      <c r="S288" s="124">
        <f>IF(IFERROR(IF(INDEX(data_wkly!BC:BC,MATCH($B288,data_wkly!$C:$C,0),1)=0,"",_xlfn.NUMBERVALUE(INDEX(data_wkly!BC:BC,MATCH($B288,data_wkly!$C:$C,0),1))),"na")=0,"",IFERROR(IF(INDEX(data_wkly!BC:BC,MATCH($B288,data_wkly!$C:$C,0),1)=0,"",_xlfn.NUMBERVALUE(INDEX(data_wkly!BC:BC,MATCH($B288,data_wkly!$C:$C,0),1))),"na"))</f>
        <v>206.32</v>
      </c>
      <c r="T288" s="124" t="str">
        <f>IFERROR(IF(INDEX(data_wkly!BL:BL,MATCH($B288,data_wkly!$C:$C,0),1)=0,"",_xlfn.NUMBERVALUE(INDEX(data_wkly!BL:BL,MATCH($B288,data_wkly!$C:$C,0),1))),"na")</f>
        <v/>
      </c>
      <c r="U288" s="124">
        <f>IF(IFERROR(IF(INDEX(data_wkly!BD:BD,MATCH($B288,data_wkly!$C:$C,0),1)=0,"",_xlfn.NUMBERVALUE(INDEX(data_wkly!BD:BD,MATCH($B288,data_wkly!$C:$C,0),1))),"na")=0,"",IFERROR(IF(INDEX(data_wkly!BD:BD,MATCH($B288,data_wkly!$C:$C,0),1)=0,"",_xlfn.NUMBERVALUE(INDEX(data_wkly!BD:BD,MATCH($B288,data_wkly!$C:$C,0),1))),"na"))</f>
        <v>203.96</v>
      </c>
      <c r="V288" s="124">
        <f>IF(IFERROR(IF(INDEX(data_wkly!BE:BE,MATCH($B288,data_wkly!$C:$C,0),1)=0,"",_xlfn.NUMBERVALUE(INDEX(data_wkly!BE:BE,MATCH($B288,data_wkly!$C:$C,0),1))),"na")=0,"",IFERROR(IF(INDEX(data_wkly!BE:BE,MATCH($B288,data_wkly!$C:$C,0),1)=0,"",_xlfn.NUMBERVALUE(INDEX(data_wkly!BE:BE,MATCH($B288,data_wkly!$C:$C,0),1))),"na"))</f>
        <v>184.49</v>
      </c>
      <c r="W288" s="124">
        <f>IF(IFERROR(IF(INDEX(data_wkly!BF:BF,MATCH($B288,data_wkly!$C:$C,0),1)=0,"",_xlfn.NUMBERVALUE(INDEX(data_wkly!BF:BF,MATCH($B288,data_wkly!$C:$C,0),1))),"na")=0,"",IFERROR(IF(INDEX(data_wkly!BF:BF,MATCH($B288,data_wkly!$C:$C,0),1)=0,"",_xlfn.NUMBERVALUE(INDEX(data_wkly!BF:BF,MATCH($B288,data_wkly!$C:$C,0),1))),"na"))</f>
        <v>204.58</v>
      </c>
      <c r="X288" s="124" t="str">
        <f>IFERROR(IF(INDEX(data_wkly!BK:BK,MATCH($B288,data_wkly!$C:$C,0),1)=0,"",_xlfn.NUMBERVALUE(INDEX(data_wkly!BK:BK,MATCH($B288,data_wkly!$C:$C,0),1))),"na")</f>
        <v/>
      </c>
      <c r="Y288" s="124">
        <f>IF(IFERROR(IF(INDEX(data_wkly!BG:BG,MATCH($B288,data_wkly!$C:$C,0),1)=0,"",_xlfn.NUMBERVALUE(INDEX(data_wkly!BG:BG,MATCH($B288,data_wkly!$C:$C,0),1))),"na")=0,"",IFERROR(IF(INDEX(data_wkly!BG:BG,MATCH($B288,data_wkly!$C:$C,0),1)=0,"",_xlfn.NUMBERVALUE(INDEX(data_wkly!BG:BG,MATCH($B288,data_wkly!$C:$C,0),1))),"na"))</f>
        <v>206.81</v>
      </c>
      <c r="AJ288" s="41">
        <f t="shared" si="15"/>
        <v>2</v>
      </c>
    </row>
    <row r="289" spans="1:36" ht="15.5">
      <c r="A289" s="88">
        <f t="shared" si="14"/>
        <v>1</v>
      </c>
      <c r="B289" s="89">
        <f t="shared" si="16"/>
        <v>45675</v>
      </c>
      <c r="C289" s="122">
        <f>IF(IFERROR(IF(INDEX(data_wkly!AO:AO,MATCH($B289,data_wkly!$C:$C,0),1)=0,"",_xlfn.NUMBERVALUE(INDEX(data_wkly!AO:AO,MATCH($B289,data_wkly!$C:$C,0),1))),"na")=0,"",IFERROR(IF(INDEX(data_wkly!AO:AO,MATCH($B289,data_wkly!$C:$C,0),1)=0,"",_xlfn.NUMBERVALUE(INDEX(data_wkly!AO:AO,MATCH($B289,data_wkly!$C:$C,0),1))),"na"))</f>
        <v>223</v>
      </c>
      <c r="D289" s="122">
        <f>IF(IFERROR(IF(INDEX(data_wkly!AP:AP,MATCH($B289,data_wkly!$C:$C,0),1)=0,"",_xlfn.NUMBERVALUE(INDEX(data_wkly!AP:AP,MATCH($B289,data_wkly!$C:$C,0),1))),"na")=0,"",IFERROR(IF(INDEX(data_wkly!AP:AP,MATCH($B289,data_wkly!$C:$C,0),1)=0,"",_xlfn.NUMBERVALUE(INDEX(data_wkly!AP:AP,MATCH($B289,data_wkly!$C:$C,0),1))),"na"))</f>
        <v>699</v>
      </c>
      <c r="E289" s="122">
        <f>IF(IFERROR(IF(INDEX(data_wkly!AQ:AQ,MATCH($B289,data_wkly!$C:$C,0),1)=0,"",_xlfn.NUMBERVALUE(INDEX(data_wkly!AQ:AQ,MATCH($B289,data_wkly!$C:$C,0),1))),"na")=0,"",IFERROR(IF(INDEX(data_wkly!AQ:AQ,MATCH($B289,data_wkly!$C:$C,0),1)=0,"",_xlfn.NUMBERVALUE(INDEX(data_wkly!AQ:AQ,MATCH($B289,data_wkly!$C:$C,0),1))),"na"))</f>
        <v>4885</v>
      </c>
      <c r="F289" s="122">
        <f>IF(IFERROR(IF(INDEX(data_wkly!AR:AR,MATCH($B289,data_wkly!$C:$C,0),1)=0,"",_xlfn.NUMBERVALUE(INDEX(data_wkly!AR:AR,MATCH($B289,data_wkly!$C:$C,0),1))),"na")=0,"",IFERROR(IF(INDEX(data_wkly!AR:AR,MATCH($B289,data_wkly!$C:$C,0),1)=0,"",_xlfn.NUMBERVALUE(INDEX(data_wkly!AR:AR,MATCH($B289,data_wkly!$C:$C,0),1))),"na"))</f>
        <v>18543</v>
      </c>
      <c r="G289" s="122">
        <f>IF(IFERROR(IF(INDEX(data_wkly!AS:AS,MATCH($B289,data_wkly!$C:$C,0),1)=0,"",_xlfn.NUMBERVALUE(INDEX(data_wkly!AS:AS,MATCH($B289,data_wkly!$C:$C,0),1))),"na")=0,"",IFERROR(IF(INDEX(data_wkly!AS:AS,MATCH($B289,data_wkly!$C:$C,0),1)=0,"",_xlfn.NUMBERVALUE(INDEX(data_wkly!AS:AS,MATCH($B289,data_wkly!$C:$C,0),1))),"na"))</f>
        <v>24234</v>
      </c>
      <c r="H289" s="122" t="str">
        <f>IFERROR(IF(INDEX(data_wkly!BJ:BJ,MATCH($B289,data_wkly!$C:$C,0),1)=0,"",_xlfn.NUMBERVALUE(INDEX(data_wkly!BJ:BJ,MATCH($B289,data_wkly!$C:$C,0),1))),"na")</f>
        <v/>
      </c>
      <c r="I289" s="122">
        <f>IF(IFERROR(IF(INDEX(data_wkly!AT:AT,MATCH($B289,data_wkly!$C:$C,0),1)=0,"",_xlfn.NUMBERVALUE(INDEX(data_wkly!AT:AT,MATCH($B289,data_wkly!$C:$C,0),1))),"na")=0,"",IFERROR(IF(INDEX(data_wkly!AT:AT,MATCH($B289,data_wkly!$C:$C,0),1)=0,"",_xlfn.NUMBERVALUE(INDEX(data_wkly!AT:AT,MATCH($B289,data_wkly!$C:$C,0),1))),"na"))</f>
        <v>7376</v>
      </c>
      <c r="J289" s="122">
        <f>IF(IFERROR(IF(INDEX(data_wkly!AU:AU,MATCH($B289,data_wkly!$C:$C,0),1)=0,"",_xlfn.NUMBERVALUE(INDEX(data_wkly!AU:AU,MATCH($B289,data_wkly!$C:$C,0),1))),"na")=0,"",IFERROR(IF(INDEX(data_wkly!AU:AU,MATCH($B289,data_wkly!$C:$C,0),1)=0,"",_xlfn.NUMBERVALUE(INDEX(data_wkly!AU:AU,MATCH($B289,data_wkly!$C:$C,0),1))),"na"))</f>
        <v>5386</v>
      </c>
      <c r="K289" s="122">
        <f>IF(IFERROR(IF(INDEX(data_wkly!AV:AV,MATCH($B289,data_wkly!$C:$C,0),1)=0,"",_xlfn.NUMBERVALUE(INDEX(data_wkly!AV:AV,MATCH($B289,data_wkly!$C:$C,0),1))),"na")=0,"",IFERROR(IF(INDEX(data_wkly!AV:AV,MATCH($B289,data_wkly!$C:$C,0),1)=0,"",_xlfn.NUMBERVALUE(INDEX(data_wkly!AV:AV,MATCH($B289,data_wkly!$C:$C,0),1))),"na"))</f>
        <v>61346</v>
      </c>
      <c r="L289" s="122" t="str">
        <f>IFERROR(IF(INDEX(data_wkly!BI:BI,MATCH($B289,data_wkly!$C:$C,0),1)=0,"",_xlfn.NUMBERVALUE(INDEX(data_wkly!BI:BI,MATCH($B289,data_wkly!$C:$C,0),1))),"na")</f>
        <v/>
      </c>
      <c r="M289" s="122">
        <f>IF(IFERROR(IF(INDEX(data_wkly!AW:AW,MATCH($B289,data_wkly!$C:$C,0),1)=0,"",_xlfn.NUMBERVALUE(INDEX(data_wkly!AW:AW,MATCH($B289,data_wkly!$C:$C,0),1))),"na")=0,"",IFERROR(IF(INDEX(data_wkly!AW:AW,MATCH($B289,data_wkly!$C:$C,0),1)=0,"",_xlfn.NUMBERVALUE(INDEX(data_wkly!AW:AW,MATCH($B289,data_wkly!$C:$C,0),1))),"na"))</f>
        <v>55038</v>
      </c>
      <c r="N289" s="123"/>
      <c r="O289" s="124">
        <f>IF(IFERROR(IF(INDEX(data_wkly!AY:AY,MATCH($B289,data_wkly!$C:$C,0),1)=0,"",_xlfn.NUMBERVALUE(INDEX(data_wkly!AY:AY,MATCH($B289,data_wkly!$C:$C,0),1))),"na")=0,"",IFERROR(IF(INDEX(data_wkly!AY:AY,MATCH($B289,data_wkly!$C:$C,0),1)=0,"",_xlfn.NUMBERVALUE(INDEX(data_wkly!AY:AY,MATCH($B289,data_wkly!$C:$C,0),1))),"na"))</f>
        <v>151.54</v>
      </c>
      <c r="P289" s="124">
        <f>IF(IFERROR(IF(INDEX(data_wkly!AZ:AZ,MATCH($B289,data_wkly!$C:$C,0),1)=0,"",_xlfn.NUMBERVALUE(INDEX(data_wkly!AZ:AZ,MATCH($B289,data_wkly!$C:$C,0),1))),"na")=0,"",IFERROR(IF(INDEX(data_wkly!AZ:AZ,MATCH($B289,data_wkly!$C:$C,0),1)=0,"",_xlfn.NUMBERVALUE(INDEX(data_wkly!AZ:AZ,MATCH($B289,data_wkly!$C:$C,0),1))),"na"))</f>
        <v>189.55</v>
      </c>
      <c r="Q289" s="124">
        <f>IF(IFERROR(IF(INDEX(data_wkly!BA:BA,MATCH($B289,data_wkly!$C:$C,0),1)=0,"",_xlfn.NUMBERVALUE(INDEX(data_wkly!BA:BA,MATCH($B289,data_wkly!$C:$C,0),1))),"na")=0,"",IFERROR(IF(INDEX(data_wkly!BA:BA,MATCH($B289,data_wkly!$C:$C,0),1)=0,"",_xlfn.NUMBERVALUE(INDEX(data_wkly!BA:BA,MATCH($B289,data_wkly!$C:$C,0),1))),"na"))</f>
        <v>206.41</v>
      </c>
      <c r="R289" s="124">
        <f>IF(IFERROR(IF(INDEX(data_wkly!BB:BB,MATCH($B289,data_wkly!$C:$C,0),1)=0,"",_xlfn.NUMBERVALUE(INDEX(data_wkly!BB:BB,MATCH($B289,data_wkly!$C:$C,0),1))),"na")=0,"",IFERROR(IF(INDEX(data_wkly!BB:BB,MATCH($B289,data_wkly!$C:$C,0),1)=0,"",_xlfn.NUMBERVALUE(INDEX(data_wkly!BB:BB,MATCH($B289,data_wkly!$C:$C,0),1))),"na"))</f>
        <v>207.52</v>
      </c>
      <c r="S289" s="124">
        <f>IF(IFERROR(IF(INDEX(data_wkly!BC:BC,MATCH($B289,data_wkly!$C:$C,0),1)=0,"",_xlfn.NUMBERVALUE(INDEX(data_wkly!BC:BC,MATCH($B289,data_wkly!$C:$C,0),1))),"na")=0,"",IFERROR(IF(INDEX(data_wkly!BC:BC,MATCH($B289,data_wkly!$C:$C,0),1)=0,"",_xlfn.NUMBERVALUE(INDEX(data_wkly!BC:BC,MATCH($B289,data_wkly!$C:$C,0),1))),"na"))</f>
        <v>206.15</v>
      </c>
      <c r="T289" s="124" t="str">
        <f>IFERROR(IF(INDEX(data_wkly!BL:BL,MATCH($B289,data_wkly!$C:$C,0),1)=0,"",_xlfn.NUMBERVALUE(INDEX(data_wkly!BL:BL,MATCH($B289,data_wkly!$C:$C,0),1))),"na")</f>
        <v/>
      </c>
      <c r="U289" s="124">
        <f>IF(IFERROR(IF(INDEX(data_wkly!BD:BD,MATCH($B289,data_wkly!$C:$C,0),1)=0,"",_xlfn.NUMBERVALUE(INDEX(data_wkly!BD:BD,MATCH($B289,data_wkly!$C:$C,0),1))),"na")=0,"",IFERROR(IF(INDEX(data_wkly!BD:BD,MATCH($B289,data_wkly!$C:$C,0),1)=0,"",_xlfn.NUMBERVALUE(INDEX(data_wkly!BD:BD,MATCH($B289,data_wkly!$C:$C,0),1))),"na"))</f>
        <v>204.01</v>
      </c>
      <c r="V289" s="124">
        <f>IF(IFERROR(IF(INDEX(data_wkly!BE:BE,MATCH($B289,data_wkly!$C:$C,0),1)=0,"",_xlfn.NUMBERVALUE(INDEX(data_wkly!BE:BE,MATCH($B289,data_wkly!$C:$C,0),1))),"na")=0,"",IFERROR(IF(INDEX(data_wkly!BE:BE,MATCH($B289,data_wkly!$C:$C,0),1)=0,"",_xlfn.NUMBERVALUE(INDEX(data_wkly!BE:BE,MATCH($B289,data_wkly!$C:$C,0),1))),"na"))</f>
        <v>185.37</v>
      </c>
      <c r="W289" s="124">
        <f>IF(IFERROR(IF(INDEX(data_wkly!BF:BF,MATCH($B289,data_wkly!$C:$C,0),1)=0,"",_xlfn.NUMBERVALUE(INDEX(data_wkly!BF:BF,MATCH($B289,data_wkly!$C:$C,0),1))),"na")=0,"",IFERROR(IF(INDEX(data_wkly!BF:BF,MATCH($B289,data_wkly!$C:$C,0),1)=0,"",_xlfn.NUMBERVALUE(INDEX(data_wkly!BF:BF,MATCH($B289,data_wkly!$C:$C,0),1))),"na"))</f>
        <v>204.12</v>
      </c>
      <c r="X289" s="124" t="str">
        <f>IFERROR(IF(INDEX(data_wkly!BK:BK,MATCH($B289,data_wkly!$C:$C,0),1)=0,"",_xlfn.NUMBERVALUE(INDEX(data_wkly!BK:BK,MATCH($B289,data_wkly!$C:$C,0),1))),"na")</f>
        <v/>
      </c>
      <c r="Y289" s="124">
        <f>IF(IFERROR(IF(INDEX(data_wkly!BG:BG,MATCH($B289,data_wkly!$C:$C,0),1)=0,"",_xlfn.NUMBERVALUE(INDEX(data_wkly!BG:BG,MATCH($B289,data_wkly!$C:$C,0),1))),"na")=0,"",IFERROR(IF(INDEX(data_wkly!BG:BG,MATCH($B289,data_wkly!$C:$C,0),1)=0,"",_xlfn.NUMBERVALUE(INDEX(data_wkly!BG:BG,MATCH($B289,data_wkly!$C:$C,0),1))),"na"))</f>
        <v>206.35</v>
      </c>
      <c r="AJ289" s="41">
        <f t="shared" si="15"/>
        <v>1</v>
      </c>
    </row>
    <row r="290" spans="1:36" ht="15.5">
      <c r="A290" s="88">
        <f t="shared" si="14"/>
        <v>2</v>
      </c>
      <c r="B290" s="89">
        <f t="shared" si="16"/>
        <v>45682</v>
      </c>
      <c r="C290" s="122">
        <f>IF(IFERROR(IF(INDEX(data_wkly!AO:AO,MATCH($B290,data_wkly!$C:$C,0),1)=0,"",_xlfn.NUMBERVALUE(INDEX(data_wkly!AO:AO,MATCH($B290,data_wkly!$C:$C,0),1))),"na")=0,"",IFERROR(IF(INDEX(data_wkly!AO:AO,MATCH($B290,data_wkly!$C:$C,0),1)=0,"",_xlfn.NUMBERVALUE(INDEX(data_wkly!AO:AO,MATCH($B290,data_wkly!$C:$C,0),1))),"na"))</f>
        <v>201</v>
      </c>
      <c r="D290" s="122">
        <f>IF(IFERROR(IF(INDEX(data_wkly!AP:AP,MATCH($B290,data_wkly!$C:$C,0),1)=0,"",_xlfn.NUMBERVALUE(INDEX(data_wkly!AP:AP,MATCH($B290,data_wkly!$C:$C,0),1))),"na")=0,"",IFERROR(IF(INDEX(data_wkly!AP:AP,MATCH($B290,data_wkly!$C:$C,0),1)=0,"",_xlfn.NUMBERVALUE(INDEX(data_wkly!AP:AP,MATCH($B290,data_wkly!$C:$C,0),1))),"na"))</f>
        <v>705</v>
      </c>
      <c r="E290" s="122">
        <f>IF(IFERROR(IF(INDEX(data_wkly!AQ:AQ,MATCH($B290,data_wkly!$C:$C,0),1)=0,"",_xlfn.NUMBERVALUE(INDEX(data_wkly!AQ:AQ,MATCH($B290,data_wkly!$C:$C,0),1))),"na")=0,"",IFERROR(IF(INDEX(data_wkly!AQ:AQ,MATCH($B290,data_wkly!$C:$C,0),1)=0,"",_xlfn.NUMBERVALUE(INDEX(data_wkly!AQ:AQ,MATCH($B290,data_wkly!$C:$C,0),1))),"na"))</f>
        <v>5076</v>
      </c>
      <c r="F290" s="122">
        <f>IF(IFERROR(IF(INDEX(data_wkly!AR:AR,MATCH($B290,data_wkly!$C:$C,0),1)=0,"",_xlfn.NUMBERVALUE(INDEX(data_wkly!AR:AR,MATCH($B290,data_wkly!$C:$C,0),1))),"na")=0,"",IFERROR(IF(INDEX(data_wkly!AR:AR,MATCH($B290,data_wkly!$C:$C,0),1)=0,"",_xlfn.NUMBERVALUE(INDEX(data_wkly!AR:AR,MATCH($B290,data_wkly!$C:$C,0),1))),"na"))</f>
        <v>18423</v>
      </c>
      <c r="G290" s="122">
        <f>IF(IFERROR(IF(INDEX(data_wkly!AS:AS,MATCH($B290,data_wkly!$C:$C,0),1)=0,"",_xlfn.NUMBERVALUE(INDEX(data_wkly!AS:AS,MATCH($B290,data_wkly!$C:$C,0),1))),"na")=0,"",IFERROR(IF(INDEX(data_wkly!AS:AS,MATCH($B290,data_wkly!$C:$C,0),1)=0,"",_xlfn.NUMBERVALUE(INDEX(data_wkly!AS:AS,MATCH($B290,data_wkly!$C:$C,0),1))),"na"))</f>
        <v>24043</v>
      </c>
      <c r="H290" s="122" t="str">
        <f>IFERROR(IF(INDEX(data_wkly!BJ:BJ,MATCH($B290,data_wkly!$C:$C,0),1)=0,"",_xlfn.NUMBERVALUE(INDEX(data_wkly!BJ:BJ,MATCH($B290,data_wkly!$C:$C,0),1))),"na")</f>
        <v/>
      </c>
      <c r="I290" s="122">
        <f>IF(IFERROR(IF(INDEX(data_wkly!AT:AT,MATCH($B290,data_wkly!$C:$C,0),1)=0,"",_xlfn.NUMBERVALUE(INDEX(data_wkly!AT:AT,MATCH($B290,data_wkly!$C:$C,0),1))),"na")=0,"",IFERROR(IF(INDEX(data_wkly!AT:AT,MATCH($B290,data_wkly!$C:$C,0),1)=0,"",_xlfn.NUMBERVALUE(INDEX(data_wkly!AT:AT,MATCH($B290,data_wkly!$C:$C,0),1))),"na"))</f>
        <v>7385</v>
      </c>
      <c r="J290" s="122">
        <f>IF(IFERROR(IF(INDEX(data_wkly!AU:AU,MATCH($B290,data_wkly!$C:$C,0),1)=0,"",_xlfn.NUMBERVALUE(INDEX(data_wkly!AU:AU,MATCH($B290,data_wkly!$C:$C,0),1))),"na")=0,"",IFERROR(IF(INDEX(data_wkly!AU:AU,MATCH($B290,data_wkly!$C:$C,0),1)=0,"",_xlfn.NUMBERVALUE(INDEX(data_wkly!AU:AU,MATCH($B290,data_wkly!$C:$C,0),1))),"na"))</f>
        <v>4961</v>
      </c>
      <c r="K290" s="122">
        <f>IF(IFERROR(IF(INDEX(data_wkly!AV:AV,MATCH($B290,data_wkly!$C:$C,0),1)=0,"",_xlfn.NUMBERVALUE(INDEX(data_wkly!AV:AV,MATCH($B290,data_wkly!$C:$C,0),1))),"na")=0,"",IFERROR(IF(INDEX(data_wkly!AV:AV,MATCH($B290,data_wkly!$C:$C,0),1)=0,"",_xlfn.NUMBERVALUE(INDEX(data_wkly!AV:AV,MATCH($B290,data_wkly!$C:$C,0),1))),"na"))</f>
        <v>60794</v>
      </c>
      <c r="L290" s="122" t="str">
        <f>IFERROR(IF(INDEX(data_wkly!BI:BI,MATCH($B290,data_wkly!$C:$C,0),1)=0,"",_xlfn.NUMBERVALUE(INDEX(data_wkly!BI:BI,MATCH($B290,data_wkly!$C:$C,0),1))),"na")</f>
        <v/>
      </c>
      <c r="M290" s="122">
        <f>IF(IFERROR(IF(INDEX(data_wkly!AW:AW,MATCH($B290,data_wkly!$C:$C,0),1)=0,"",_xlfn.NUMBERVALUE(INDEX(data_wkly!AW:AW,MATCH($B290,data_wkly!$C:$C,0),1))),"na")=0,"",IFERROR(IF(INDEX(data_wkly!AW:AW,MATCH($B290,data_wkly!$C:$C,0),1)=0,"",_xlfn.NUMBERVALUE(INDEX(data_wkly!AW:AW,MATCH($B290,data_wkly!$C:$C,0),1))),"na"))</f>
        <v>54927</v>
      </c>
      <c r="N290" s="123"/>
      <c r="O290" s="124">
        <f>IF(IFERROR(IF(INDEX(data_wkly!AY:AY,MATCH($B290,data_wkly!$C:$C,0),1)=0,"",_xlfn.NUMBERVALUE(INDEX(data_wkly!AY:AY,MATCH($B290,data_wkly!$C:$C,0),1))),"na")=0,"",IFERROR(IF(INDEX(data_wkly!AY:AY,MATCH($B290,data_wkly!$C:$C,0),1)=0,"",_xlfn.NUMBERVALUE(INDEX(data_wkly!AY:AY,MATCH($B290,data_wkly!$C:$C,0),1))),"na"))</f>
        <v>156.74</v>
      </c>
      <c r="P290" s="124">
        <f>IF(IFERROR(IF(INDEX(data_wkly!AZ:AZ,MATCH($B290,data_wkly!$C:$C,0),1)=0,"",_xlfn.NUMBERVALUE(INDEX(data_wkly!AZ:AZ,MATCH($B290,data_wkly!$C:$C,0),1))),"na")=0,"",IFERROR(IF(INDEX(data_wkly!AZ:AZ,MATCH($B290,data_wkly!$C:$C,0),1)=0,"",_xlfn.NUMBERVALUE(INDEX(data_wkly!AZ:AZ,MATCH($B290,data_wkly!$C:$C,0),1))),"na"))</f>
        <v>191.07</v>
      </c>
      <c r="Q290" s="124">
        <f>IF(IFERROR(IF(INDEX(data_wkly!BA:BA,MATCH($B290,data_wkly!$C:$C,0),1)=0,"",_xlfn.NUMBERVALUE(INDEX(data_wkly!BA:BA,MATCH($B290,data_wkly!$C:$C,0),1))),"na")=0,"",IFERROR(IF(INDEX(data_wkly!BA:BA,MATCH($B290,data_wkly!$C:$C,0),1)=0,"",_xlfn.NUMBERVALUE(INDEX(data_wkly!BA:BA,MATCH($B290,data_wkly!$C:$C,0),1))),"na"))</f>
        <v>206.29</v>
      </c>
      <c r="R290" s="124">
        <f>IF(IFERROR(IF(INDEX(data_wkly!BB:BB,MATCH($B290,data_wkly!$C:$C,0),1)=0,"",_xlfn.NUMBERVALUE(INDEX(data_wkly!BB:BB,MATCH($B290,data_wkly!$C:$C,0),1))),"na")=0,"",IFERROR(IF(INDEX(data_wkly!BB:BB,MATCH($B290,data_wkly!$C:$C,0),1)=0,"",_xlfn.NUMBERVALUE(INDEX(data_wkly!BB:BB,MATCH($B290,data_wkly!$C:$C,0),1))),"na"))</f>
        <v>207.23</v>
      </c>
      <c r="S290" s="124">
        <f>IF(IFERROR(IF(INDEX(data_wkly!BC:BC,MATCH($B290,data_wkly!$C:$C,0),1)=0,"",_xlfn.NUMBERVALUE(INDEX(data_wkly!BC:BC,MATCH($B290,data_wkly!$C:$C,0),1))),"na")=0,"",IFERROR(IF(INDEX(data_wkly!BC:BC,MATCH($B290,data_wkly!$C:$C,0),1)=0,"",_xlfn.NUMBERVALUE(INDEX(data_wkly!BC:BC,MATCH($B290,data_wkly!$C:$C,0),1))),"na"))</f>
        <v>205.95</v>
      </c>
      <c r="T290" s="124" t="str">
        <f>IFERROR(IF(INDEX(data_wkly!BL:BL,MATCH($B290,data_wkly!$C:$C,0),1)=0,"",_xlfn.NUMBERVALUE(INDEX(data_wkly!BL:BL,MATCH($B290,data_wkly!$C:$C,0),1))),"na")</f>
        <v/>
      </c>
      <c r="U290" s="124">
        <f>IF(IFERROR(IF(INDEX(data_wkly!BD:BD,MATCH($B290,data_wkly!$C:$C,0),1)=0,"",_xlfn.NUMBERVALUE(INDEX(data_wkly!BD:BD,MATCH($B290,data_wkly!$C:$C,0),1))),"na")=0,"",IFERROR(IF(INDEX(data_wkly!BD:BD,MATCH($B290,data_wkly!$C:$C,0),1)=0,"",_xlfn.NUMBERVALUE(INDEX(data_wkly!BD:BD,MATCH($B290,data_wkly!$C:$C,0),1))),"na"))</f>
        <v>203.84</v>
      </c>
      <c r="V290" s="124">
        <f>IF(IFERROR(IF(INDEX(data_wkly!BE:BE,MATCH($B290,data_wkly!$C:$C,0),1)=0,"",_xlfn.NUMBERVALUE(INDEX(data_wkly!BE:BE,MATCH($B290,data_wkly!$C:$C,0),1))),"na")=0,"",IFERROR(IF(INDEX(data_wkly!BE:BE,MATCH($B290,data_wkly!$C:$C,0),1)=0,"",_xlfn.NUMBERVALUE(INDEX(data_wkly!BE:BE,MATCH($B290,data_wkly!$C:$C,0),1))),"na"))</f>
        <v>186.58</v>
      </c>
      <c r="W290" s="124">
        <f>IF(IFERROR(IF(INDEX(data_wkly!BF:BF,MATCH($B290,data_wkly!$C:$C,0),1)=0,"",_xlfn.NUMBERVALUE(INDEX(data_wkly!BF:BF,MATCH($B290,data_wkly!$C:$C,0),1))),"na")=0,"",IFERROR(IF(INDEX(data_wkly!BF:BF,MATCH($B290,data_wkly!$C:$C,0),1)=0,"",_xlfn.NUMBERVALUE(INDEX(data_wkly!BF:BF,MATCH($B290,data_wkly!$C:$C,0),1))),"na"))</f>
        <v>204.19</v>
      </c>
      <c r="X290" s="124" t="str">
        <f>IFERROR(IF(INDEX(data_wkly!BK:BK,MATCH($B290,data_wkly!$C:$C,0),1)=0,"",_xlfn.NUMBERVALUE(INDEX(data_wkly!BK:BK,MATCH($B290,data_wkly!$C:$C,0),1))),"na")</f>
        <v/>
      </c>
      <c r="Y290" s="124">
        <f>IF(IFERROR(IF(INDEX(data_wkly!BG:BG,MATCH($B290,data_wkly!$C:$C,0),1)=0,"",_xlfn.NUMBERVALUE(INDEX(data_wkly!BG:BG,MATCH($B290,data_wkly!$C:$C,0),1))),"na")=0,"",IFERROR(IF(INDEX(data_wkly!BG:BG,MATCH($B290,data_wkly!$C:$C,0),1)=0,"",_xlfn.NUMBERVALUE(INDEX(data_wkly!BG:BG,MATCH($B290,data_wkly!$C:$C,0),1))),"na"))</f>
        <v>206.13</v>
      </c>
      <c r="AJ290" s="41">
        <f t="shared" si="15"/>
        <v>2</v>
      </c>
    </row>
    <row r="291" spans="1:36" ht="15.5">
      <c r="A291" s="88">
        <f t="shared" si="14"/>
        <v>1</v>
      </c>
      <c r="B291" s="89">
        <f t="shared" si="16"/>
        <v>45689</v>
      </c>
      <c r="C291" s="122" t="str">
        <f>IF(IFERROR(IF(INDEX(data_wkly!AO:AO,MATCH($B291,data_wkly!$C:$C,0),1)=0,"",_xlfn.NUMBERVALUE(INDEX(data_wkly!AO:AO,MATCH($B291,data_wkly!$C:$C,0),1))),"na")=0,"",IFERROR(IF(INDEX(data_wkly!AO:AO,MATCH($B291,data_wkly!$C:$C,0),1)=0,"",_xlfn.NUMBERVALUE(INDEX(data_wkly!AO:AO,MATCH($B291,data_wkly!$C:$C,0),1))),"na"))</f>
        <v>na</v>
      </c>
      <c r="D291" s="122">
        <f>IF(IFERROR(IF(INDEX(data_wkly!AP:AP,MATCH($B291,data_wkly!$C:$C,0),1)=0,"",_xlfn.NUMBERVALUE(INDEX(data_wkly!AP:AP,MATCH($B291,data_wkly!$C:$C,0),1))),"na")=0,"",IFERROR(IF(INDEX(data_wkly!AP:AP,MATCH($B291,data_wkly!$C:$C,0),1)=0,"",_xlfn.NUMBERVALUE(INDEX(data_wkly!AP:AP,MATCH($B291,data_wkly!$C:$C,0),1))),"na"))</f>
        <v>782</v>
      </c>
      <c r="E291" s="122">
        <f>IF(IFERROR(IF(INDEX(data_wkly!AQ:AQ,MATCH($B291,data_wkly!$C:$C,0),1)=0,"",_xlfn.NUMBERVALUE(INDEX(data_wkly!AQ:AQ,MATCH($B291,data_wkly!$C:$C,0),1))),"na")=0,"",IFERROR(IF(INDEX(data_wkly!AQ:AQ,MATCH($B291,data_wkly!$C:$C,0),1)=0,"",_xlfn.NUMBERVALUE(INDEX(data_wkly!AQ:AQ,MATCH($B291,data_wkly!$C:$C,0),1))),"na"))</f>
        <v>5202</v>
      </c>
      <c r="F291" s="122">
        <f>IF(IFERROR(IF(INDEX(data_wkly!AR:AR,MATCH($B291,data_wkly!$C:$C,0),1)=0,"",_xlfn.NUMBERVALUE(INDEX(data_wkly!AR:AR,MATCH($B291,data_wkly!$C:$C,0),1))),"na")=0,"",IFERROR(IF(INDEX(data_wkly!AR:AR,MATCH($B291,data_wkly!$C:$C,0),1)=0,"",_xlfn.NUMBERVALUE(INDEX(data_wkly!AR:AR,MATCH($B291,data_wkly!$C:$C,0),1))),"na"))</f>
        <v>18194</v>
      </c>
      <c r="G291" s="122">
        <f>IF(IFERROR(IF(INDEX(data_wkly!AS:AS,MATCH($B291,data_wkly!$C:$C,0),1)=0,"",_xlfn.NUMBERVALUE(INDEX(data_wkly!AS:AS,MATCH($B291,data_wkly!$C:$C,0),1))),"na")=0,"",IFERROR(IF(INDEX(data_wkly!AS:AS,MATCH($B291,data_wkly!$C:$C,0),1)=0,"",_xlfn.NUMBERVALUE(INDEX(data_wkly!AS:AS,MATCH($B291,data_wkly!$C:$C,0),1))),"na"))</f>
        <v>23113</v>
      </c>
      <c r="H291" s="122" t="str">
        <f>IFERROR(IF(INDEX(data_wkly!BJ:BJ,MATCH($B291,data_wkly!$C:$C,0),1)=0,"",_xlfn.NUMBERVALUE(INDEX(data_wkly!BJ:BJ,MATCH($B291,data_wkly!$C:$C,0),1))),"na")</f>
        <v/>
      </c>
      <c r="I291" s="122">
        <f>IF(IFERROR(IF(INDEX(data_wkly!AT:AT,MATCH($B291,data_wkly!$C:$C,0),1)=0,"",_xlfn.NUMBERVALUE(INDEX(data_wkly!AT:AT,MATCH($B291,data_wkly!$C:$C,0),1))),"na")=0,"",IFERROR(IF(INDEX(data_wkly!AT:AT,MATCH($B291,data_wkly!$C:$C,0),1)=0,"",_xlfn.NUMBERVALUE(INDEX(data_wkly!AT:AT,MATCH($B291,data_wkly!$C:$C,0),1))),"na"))</f>
        <v>7074</v>
      </c>
      <c r="J291" s="122" t="str">
        <f>IF(IFERROR(IF(INDEX(data_wkly!AU:AU,MATCH($B291,data_wkly!$C:$C,0),1)=0,"",_xlfn.NUMBERVALUE(INDEX(data_wkly!AU:AU,MATCH($B291,data_wkly!$C:$C,0),1))),"na")=0,"",IFERROR(IF(INDEX(data_wkly!AU:AU,MATCH($B291,data_wkly!$C:$C,0),1)=0,"",_xlfn.NUMBERVALUE(INDEX(data_wkly!AU:AU,MATCH($B291,data_wkly!$C:$C,0),1))),"na"))</f>
        <v>na</v>
      </c>
      <c r="K291" s="122">
        <f>IF(IFERROR(IF(INDEX(data_wkly!AV:AV,MATCH($B291,data_wkly!$C:$C,0),1)=0,"",_xlfn.NUMBERVALUE(INDEX(data_wkly!AV:AV,MATCH($B291,data_wkly!$C:$C,0),1))),"na")=0,"",IFERROR(IF(INDEX(data_wkly!AV:AV,MATCH($B291,data_wkly!$C:$C,0),1)=0,"",_xlfn.NUMBERVALUE(INDEX(data_wkly!AV:AV,MATCH($B291,data_wkly!$C:$C,0),1))),"na"))</f>
        <v>59502</v>
      </c>
      <c r="L291" s="122" t="str">
        <f>IFERROR(IF(INDEX(data_wkly!BI:BI,MATCH($B291,data_wkly!$C:$C,0),1)=0,"",_xlfn.NUMBERVALUE(INDEX(data_wkly!BI:BI,MATCH($B291,data_wkly!$C:$C,0),1))),"na")</f>
        <v/>
      </c>
      <c r="M291" s="122">
        <f>IF(IFERROR(IF(INDEX(data_wkly!AW:AW,MATCH($B291,data_wkly!$C:$C,0),1)=0,"",_xlfn.NUMBERVALUE(INDEX(data_wkly!AW:AW,MATCH($B291,data_wkly!$C:$C,0),1))),"na")=0,"",IFERROR(IF(INDEX(data_wkly!AW:AW,MATCH($B291,data_wkly!$C:$C,0),1)=0,"",_xlfn.NUMBERVALUE(INDEX(data_wkly!AW:AW,MATCH($B291,data_wkly!$C:$C,0),1))),"na"))</f>
        <v>53583</v>
      </c>
      <c r="N291" s="123"/>
      <c r="O291" s="124" t="str">
        <f>IF(IFERROR(IF(INDEX(data_wkly!AY:AY,MATCH($B291,data_wkly!$C:$C,0),1)=0,"",_xlfn.NUMBERVALUE(INDEX(data_wkly!AY:AY,MATCH($B291,data_wkly!$C:$C,0),1))),"na")=0,"",IFERROR(IF(INDEX(data_wkly!AY:AY,MATCH($B291,data_wkly!$C:$C,0),1)=0,"",_xlfn.NUMBERVALUE(INDEX(data_wkly!AY:AY,MATCH($B291,data_wkly!$C:$C,0),1))),"na"))</f>
        <v>na</v>
      </c>
      <c r="P291" s="124">
        <f>IF(IFERROR(IF(INDEX(data_wkly!AZ:AZ,MATCH($B291,data_wkly!$C:$C,0),1)=0,"",_xlfn.NUMBERVALUE(INDEX(data_wkly!AZ:AZ,MATCH($B291,data_wkly!$C:$C,0),1))),"na")=0,"",IFERROR(IF(INDEX(data_wkly!AZ:AZ,MATCH($B291,data_wkly!$C:$C,0),1)=0,"",_xlfn.NUMBERVALUE(INDEX(data_wkly!AZ:AZ,MATCH($B291,data_wkly!$C:$C,0),1))),"na"))</f>
        <v>194.18</v>
      </c>
      <c r="Q291" s="124">
        <f>IF(IFERROR(IF(INDEX(data_wkly!BA:BA,MATCH($B291,data_wkly!$C:$C,0),1)=0,"",_xlfn.NUMBERVALUE(INDEX(data_wkly!BA:BA,MATCH($B291,data_wkly!$C:$C,0),1))),"na")=0,"",IFERROR(IF(INDEX(data_wkly!BA:BA,MATCH($B291,data_wkly!$C:$C,0),1)=0,"",_xlfn.NUMBERVALUE(INDEX(data_wkly!BA:BA,MATCH($B291,data_wkly!$C:$C,0),1))),"na"))</f>
        <v>205.6</v>
      </c>
      <c r="R291" s="124">
        <f>IF(IFERROR(IF(INDEX(data_wkly!BB:BB,MATCH($B291,data_wkly!$C:$C,0),1)=0,"",_xlfn.NUMBERVALUE(INDEX(data_wkly!BB:BB,MATCH($B291,data_wkly!$C:$C,0),1))),"na")=0,"",IFERROR(IF(INDEX(data_wkly!BB:BB,MATCH($B291,data_wkly!$C:$C,0),1)=0,"",_xlfn.NUMBERVALUE(INDEX(data_wkly!BB:BB,MATCH($B291,data_wkly!$C:$C,0),1))),"na"))</f>
        <v>206.67</v>
      </c>
      <c r="S291" s="124">
        <f>IF(IFERROR(IF(INDEX(data_wkly!BC:BC,MATCH($B291,data_wkly!$C:$C,0),1)=0,"",_xlfn.NUMBERVALUE(INDEX(data_wkly!BC:BC,MATCH($B291,data_wkly!$C:$C,0),1))),"na")=0,"",IFERROR(IF(INDEX(data_wkly!BC:BC,MATCH($B291,data_wkly!$C:$C,0),1)=0,"",_xlfn.NUMBERVALUE(INDEX(data_wkly!BC:BC,MATCH($B291,data_wkly!$C:$C,0),1))),"na"))</f>
        <v>205.01</v>
      </c>
      <c r="T291" s="124" t="str">
        <f>IFERROR(IF(INDEX(data_wkly!BL:BL,MATCH($B291,data_wkly!$C:$C,0),1)=0,"",_xlfn.NUMBERVALUE(INDEX(data_wkly!BL:BL,MATCH($B291,data_wkly!$C:$C,0),1))),"na")</f>
        <v/>
      </c>
      <c r="U291" s="124">
        <f>IF(IFERROR(IF(INDEX(data_wkly!BD:BD,MATCH($B291,data_wkly!$C:$C,0),1)=0,"",_xlfn.NUMBERVALUE(INDEX(data_wkly!BD:BD,MATCH($B291,data_wkly!$C:$C,0),1))),"na")=0,"",IFERROR(IF(INDEX(data_wkly!BD:BD,MATCH($B291,data_wkly!$C:$C,0),1)=0,"",_xlfn.NUMBERVALUE(INDEX(data_wkly!BD:BD,MATCH($B291,data_wkly!$C:$C,0),1))),"na"))</f>
        <v>202.49</v>
      </c>
      <c r="V291" s="124" t="str">
        <f>IF(IFERROR(IF(INDEX(data_wkly!BE:BE,MATCH($B291,data_wkly!$C:$C,0),1)=0,"",_xlfn.NUMBERVALUE(INDEX(data_wkly!BE:BE,MATCH($B291,data_wkly!$C:$C,0),1))),"na")=0,"",IFERROR(IF(INDEX(data_wkly!BE:BE,MATCH($B291,data_wkly!$C:$C,0),1)=0,"",_xlfn.NUMBERVALUE(INDEX(data_wkly!BE:BE,MATCH($B291,data_wkly!$C:$C,0),1))),"na"))</f>
        <v>na</v>
      </c>
      <c r="W291" s="124">
        <f>IF(IFERROR(IF(INDEX(data_wkly!BF:BF,MATCH($B291,data_wkly!$C:$C,0),1)=0,"",_xlfn.NUMBERVALUE(INDEX(data_wkly!BF:BF,MATCH($B291,data_wkly!$C:$C,0),1))),"na")=0,"",IFERROR(IF(INDEX(data_wkly!BF:BF,MATCH($B291,data_wkly!$C:$C,0),1)=0,"",_xlfn.NUMBERVALUE(INDEX(data_wkly!BF:BF,MATCH($B291,data_wkly!$C:$C,0),1))),"na"))</f>
        <v>203.26</v>
      </c>
      <c r="X291" s="124" t="str">
        <f>IFERROR(IF(INDEX(data_wkly!BK:BK,MATCH($B291,data_wkly!$C:$C,0),1)=0,"",_xlfn.NUMBERVALUE(INDEX(data_wkly!BK:BK,MATCH($B291,data_wkly!$C:$C,0),1))),"na")</f>
        <v/>
      </c>
      <c r="Y291" s="124">
        <f>IF(IFERROR(IF(INDEX(data_wkly!BG:BG,MATCH($B291,data_wkly!$C:$C,0),1)=0,"",_xlfn.NUMBERVALUE(INDEX(data_wkly!BG:BG,MATCH($B291,data_wkly!$C:$C,0),1))),"na")=0,"",IFERROR(IF(INDEX(data_wkly!BG:BG,MATCH($B291,data_wkly!$C:$C,0),1)=0,"",_xlfn.NUMBERVALUE(INDEX(data_wkly!BG:BG,MATCH($B291,data_wkly!$C:$C,0),1))),"na"))</f>
        <v>205.3</v>
      </c>
      <c r="AJ291" s="41">
        <f t="shared" si="15"/>
        <v>1</v>
      </c>
    </row>
    <row r="292" spans="1:36" ht="15.5">
      <c r="A292" s="88">
        <f t="shared" si="14"/>
        <v>2</v>
      </c>
      <c r="B292" s="89">
        <f t="shared" si="16"/>
        <v>45696</v>
      </c>
      <c r="C292" s="122">
        <f>IF(IFERROR(IF(INDEX(data_wkly!AO:AO,MATCH($B292,data_wkly!$C:$C,0),1)=0,"",_xlfn.NUMBERVALUE(INDEX(data_wkly!AO:AO,MATCH($B292,data_wkly!$C:$C,0),1))),"na")=0,"",IFERROR(IF(INDEX(data_wkly!AO:AO,MATCH($B292,data_wkly!$C:$C,0),1)=0,"",_xlfn.NUMBERVALUE(INDEX(data_wkly!AO:AO,MATCH($B292,data_wkly!$C:$C,0),1))),"na"))</f>
        <v>261</v>
      </c>
      <c r="D292" s="122">
        <f>IF(IFERROR(IF(INDEX(data_wkly!AP:AP,MATCH($B292,data_wkly!$C:$C,0),1)=0,"",_xlfn.NUMBERVALUE(INDEX(data_wkly!AP:AP,MATCH($B292,data_wkly!$C:$C,0),1))),"na")=0,"",IFERROR(IF(INDEX(data_wkly!AP:AP,MATCH($B292,data_wkly!$C:$C,0),1)=0,"",_xlfn.NUMBERVALUE(INDEX(data_wkly!AP:AP,MATCH($B292,data_wkly!$C:$C,0),1))),"na"))</f>
        <v>739</v>
      </c>
      <c r="E292" s="122">
        <f>IF(IFERROR(IF(INDEX(data_wkly!AQ:AQ,MATCH($B292,data_wkly!$C:$C,0),1)=0,"",_xlfn.NUMBERVALUE(INDEX(data_wkly!AQ:AQ,MATCH($B292,data_wkly!$C:$C,0),1))),"na")=0,"",IFERROR(IF(INDEX(data_wkly!AQ:AQ,MATCH($B292,data_wkly!$C:$C,0),1)=0,"",_xlfn.NUMBERVALUE(INDEX(data_wkly!AQ:AQ,MATCH($B292,data_wkly!$C:$C,0),1))),"na"))</f>
        <v>5011</v>
      </c>
      <c r="F292" s="122">
        <f>IF(IFERROR(IF(INDEX(data_wkly!AR:AR,MATCH($B292,data_wkly!$C:$C,0),1)=0,"",_xlfn.NUMBERVALUE(INDEX(data_wkly!AR:AR,MATCH($B292,data_wkly!$C:$C,0),1))),"na")=0,"",IFERROR(IF(INDEX(data_wkly!AR:AR,MATCH($B292,data_wkly!$C:$C,0),1)=0,"",_xlfn.NUMBERVALUE(INDEX(data_wkly!AR:AR,MATCH($B292,data_wkly!$C:$C,0),1))),"na"))</f>
        <v>18489</v>
      </c>
      <c r="G292" s="122">
        <f>IF(IFERROR(IF(INDEX(data_wkly!AS:AS,MATCH($B292,data_wkly!$C:$C,0),1)=0,"",_xlfn.NUMBERVALUE(INDEX(data_wkly!AS:AS,MATCH($B292,data_wkly!$C:$C,0),1))),"na")=0,"",IFERROR(IF(INDEX(data_wkly!AS:AS,MATCH($B292,data_wkly!$C:$C,0),1)=0,"",_xlfn.NUMBERVALUE(INDEX(data_wkly!AS:AS,MATCH($B292,data_wkly!$C:$C,0),1))),"na"))</f>
        <v>24307</v>
      </c>
      <c r="H292" s="122" t="str">
        <f>IFERROR(IF(INDEX(data_wkly!BJ:BJ,MATCH($B292,data_wkly!$C:$C,0),1)=0,"",_xlfn.NUMBERVALUE(INDEX(data_wkly!BJ:BJ,MATCH($B292,data_wkly!$C:$C,0),1))),"na")</f>
        <v/>
      </c>
      <c r="I292" s="122">
        <f>IF(IFERROR(IF(INDEX(data_wkly!AT:AT,MATCH($B292,data_wkly!$C:$C,0),1)=0,"",_xlfn.NUMBERVALUE(INDEX(data_wkly!AT:AT,MATCH($B292,data_wkly!$C:$C,0),1))),"na")=0,"",IFERROR(IF(INDEX(data_wkly!AT:AT,MATCH($B292,data_wkly!$C:$C,0),1)=0,"",_xlfn.NUMBERVALUE(INDEX(data_wkly!AT:AT,MATCH($B292,data_wkly!$C:$C,0),1))),"na"))</f>
        <v>7531</v>
      </c>
      <c r="J292" s="122">
        <f>IF(IFERROR(IF(INDEX(data_wkly!AU:AU,MATCH($B292,data_wkly!$C:$C,0),1)=0,"",_xlfn.NUMBERVALUE(INDEX(data_wkly!AU:AU,MATCH($B292,data_wkly!$C:$C,0),1))),"na")=0,"",IFERROR(IF(INDEX(data_wkly!AU:AU,MATCH($B292,data_wkly!$C:$C,0),1)=0,"",_xlfn.NUMBERVALUE(INDEX(data_wkly!AU:AU,MATCH($B292,data_wkly!$C:$C,0),1))),"na"))</f>
        <v>5401</v>
      </c>
      <c r="K292" s="122">
        <f>IF(IFERROR(IF(INDEX(data_wkly!AV:AV,MATCH($B292,data_wkly!$C:$C,0),1)=0,"",_xlfn.NUMBERVALUE(INDEX(data_wkly!AV:AV,MATCH($B292,data_wkly!$C:$C,0),1))),"na")=0,"",IFERROR(IF(INDEX(data_wkly!AV:AV,MATCH($B292,data_wkly!$C:$C,0),1)=0,"",_xlfn.NUMBERVALUE(INDEX(data_wkly!AV:AV,MATCH($B292,data_wkly!$C:$C,0),1))),"na"))</f>
        <v>61739</v>
      </c>
      <c r="L292" s="122" t="str">
        <f>IFERROR(IF(INDEX(data_wkly!BI:BI,MATCH($B292,data_wkly!$C:$C,0),1)=0,"",_xlfn.NUMBERVALUE(INDEX(data_wkly!BI:BI,MATCH($B292,data_wkly!$C:$C,0),1))),"na")</f>
        <v/>
      </c>
      <c r="M292" s="122">
        <f>IF(IFERROR(IF(INDEX(data_wkly!AW:AW,MATCH($B292,data_wkly!$C:$C,0),1)=0,"",_xlfn.NUMBERVALUE(INDEX(data_wkly!AW:AW,MATCH($B292,data_wkly!$C:$C,0),1))),"na")=0,"",IFERROR(IF(INDEX(data_wkly!AW:AW,MATCH($B292,data_wkly!$C:$C,0),1)=0,"",_xlfn.NUMBERVALUE(INDEX(data_wkly!AW:AW,MATCH($B292,data_wkly!$C:$C,0),1))),"na"))</f>
        <v>55338</v>
      </c>
      <c r="N292" s="123"/>
      <c r="O292" s="124">
        <f>IF(IFERROR(IF(INDEX(data_wkly!AY:AY,MATCH($B292,data_wkly!$C:$C,0),1)=0,"",_xlfn.NUMBERVALUE(INDEX(data_wkly!AY:AY,MATCH($B292,data_wkly!$C:$C,0),1))),"na")=0,"",IFERROR(IF(INDEX(data_wkly!AY:AY,MATCH($B292,data_wkly!$C:$C,0),1)=0,"",_xlfn.NUMBERVALUE(INDEX(data_wkly!AY:AY,MATCH($B292,data_wkly!$C:$C,0),1))),"na"))</f>
        <v>148.99</v>
      </c>
      <c r="P292" s="124">
        <f>IF(IFERROR(IF(INDEX(data_wkly!AZ:AZ,MATCH($B292,data_wkly!$C:$C,0),1)=0,"",_xlfn.NUMBERVALUE(INDEX(data_wkly!AZ:AZ,MATCH($B292,data_wkly!$C:$C,0),1))),"na")=0,"",IFERROR(IF(INDEX(data_wkly!AZ:AZ,MATCH($B292,data_wkly!$C:$C,0),1)=0,"",_xlfn.NUMBERVALUE(INDEX(data_wkly!AZ:AZ,MATCH($B292,data_wkly!$C:$C,0),1))),"na"))</f>
        <v>193.28</v>
      </c>
      <c r="Q292" s="124">
        <f>IF(IFERROR(IF(INDEX(data_wkly!BA:BA,MATCH($B292,data_wkly!$C:$C,0),1)=0,"",_xlfn.NUMBERVALUE(INDEX(data_wkly!BA:BA,MATCH($B292,data_wkly!$C:$C,0),1))),"na")=0,"",IFERROR(IF(INDEX(data_wkly!BA:BA,MATCH($B292,data_wkly!$C:$C,0),1)=0,"",_xlfn.NUMBERVALUE(INDEX(data_wkly!BA:BA,MATCH($B292,data_wkly!$C:$C,0),1))),"na"))</f>
        <v>206.05</v>
      </c>
      <c r="R292" s="124">
        <f>IF(IFERROR(IF(INDEX(data_wkly!BB:BB,MATCH($B292,data_wkly!$C:$C,0),1)=0,"",_xlfn.NUMBERVALUE(INDEX(data_wkly!BB:BB,MATCH($B292,data_wkly!$C:$C,0),1))),"na")=0,"",IFERROR(IF(INDEX(data_wkly!BB:BB,MATCH($B292,data_wkly!$C:$C,0),1)=0,"",_xlfn.NUMBERVALUE(INDEX(data_wkly!BB:BB,MATCH($B292,data_wkly!$C:$C,0),1))),"na"))</f>
        <v>206.63</v>
      </c>
      <c r="S292" s="124">
        <f>IF(IFERROR(IF(INDEX(data_wkly!BC:BC,MATCH($B292,data_wkly!$C:$C,0),1)=0,"",_xlfn.NUMBERVALUE(INDEX(data_wkly!BC:BC,MATCH($B292,data_wkly!$C:$C,0),1))),"na")=0,"",IFERROR(IF(INDEX(data_wkly!BC:BC,MATCH($B292,data_wkly!$C:$C,0),1)=0,"",_xlfn.NUMBERVALUE(INDEX(data_wkly!BC:BC,MATCH($B292,data_wkly!$C:$C,0),1))),"na"))</f>
        <v>205.03</v>
      </c>
      <c r="T292" s="124" t="str">
        <f>IFERROR(IF(INDEX(data_wkly!BL:BL,MATCH($B292,data_wkly!$C:$C,0),1)=0,"",_xlfn.NUMBERVALUE(INDEX(data_wkly!BL:BL,MATCH($B292,data_wkly!$C:$C,0),1))),"na")</f>
        <v/>
      </c>
      <c r="U292" s="124">
        <f>IF(IFERROR(IF(INDEX(data_wkly!BD:BD,MATCH($B292,data_wkly!$C:$C,0),1)=0,"",_xlfn.NUMBERVALUE(INDEX(data_wkly!BD:BD,MATCH($B292,data_wkly!$C:$C,0),1))),"na")=0,"",IFERROR(IF(INDEX(data_wkly!BD:BD,MATCH($B292,data_wkly!$C:$C,0),1)=0,"",_xlfn.NUMBERVALUE(INDEX(data_wkly!BD:BD,MATCH($B292,data_wkly!$C:$C,0),1))),"na"))</f>
        <v>202.52</v>
      </c>
      <c r="V292" s="124">
        <f>IF(IFERROR(IF(INDEX(data_wkly!BE:BE,MATCH($B292,data_wkly!$C:$C,0),1)=0,"",_xlfn.NUMBERVALUE(INDEX(data_wkly!BE:BE,MATCH($B292,data_wkly!$C:$C,0),1))),"na")=0,"",IFERROR(IF(INDEX(data_wkly!BE:BE,MATCH($B292,data_wkly!$C:$C,0),1)=0,"",_xlfn.NUMBERVALUE(INDEX(data_wkly!BE:BE,MATCH($B292,data_wkly!$C:$C,0),1))),"na"))</f>
        <v>183.85</v>
      </c>
      <c r="W292" s="124">
        <f>IF(IFERROR(IF(INDEX(data_wkly!BF:BF,MATCH($B292,data_wkly!$C:$C,0),1)=0,"",_xlfn.NUMBERVALUE(INDEX(data_wkly!BF:BF,MATCH($B292,data_wkly!$C:$C,0),1))),"na")=0,"",IFERROR(IF(INDEX(data_wkly!BF:BF,MATCH($B292,data_wkly!$C:$C,0),1)=0,"",_xlfn.NUMBERVALUE(INDEX(data_wkly!BF:BF,MATCH($B292,data_wkly!$C:$C,0),1))),"na"))</f>
        <v>203.06</v>
      </c>
      <c r="X292" s="124" t="str">
        <f>IFERROR(IF(INDEX(data_wkly!BK:BK,MATCH($B292,data_wkly!$C:$C,0),1)=0,"",_xlfn.NUMBERVALUE(INDEX(data_wkly!BK:BK,MATCH($B292,data_wkly!$C:$C,0),1))),"na")</f>
        <v/>
      </c>
      <c r="Y292" s="124">
        <f>IF(IFERROR(IF(INDEX(data_wkly!BG:BG,MATCH($B292,data_wkly!$C:$C,0),1)=0,"",_xlfn.NUMBERVALUE(INDEX(data_wkly!BG:BG,MATCH($B292,data_wkly!$C:$C,0),1))),"na")=0,"",IFERROR(IF(INDEX(data_wkly!BG:BG,MATCH($B292,data_wkly!$C:$C,0),1)=0,"",_xlfn.NUMBERVALUE(INDEX(data_wkly!BG:BG,MATCH($B292,data_wkly!$C:$C,0),1))),"na"))</f>
        <v>205.32</v>
      </c>
      <c r="AJ292" s="41">
        <f t="shared" si="15"/>
        <v>2</v>
      </c>
    </row>
    <row r="293" spans="1:36" ht="15.5">
      <c r="A293" s="88">
        <f t="shared" si="14"/>
        <v>1</v>
      </c>
      <c r="B293" s="89">
        <f t="shared" si="16"/>
        <v>45703</v>
      </c>
      <c r="C293" s="122" t="str">
        <f>IF(IFERROR(IF(INDEX(data_wkly!AO:AO,MATCH($B293,data_wkly!$C:$C,0),1)=0,"",_xlfn.NUMBERVALUE(INDEX(data_wkly!AO:AO,MATCH($B293,data_wkly!$C:$C,0),1))),"na")=0,"",IFERROR(IF(INDEX(data_wkly!AO:AO,MATCH($B293,data_wkly!$C:$C,0),1)=0,"",_xlfn.NUMBERVALUE(INDEX(data_wkly!AO:AO,MATCH($B293,data_wkly!$C:$C,0),1))),"na"))</f>
        <v>na</v>
      </c>
      <c r="D293" s="122">
        <f>IF(IFERROR(IF(INDEX(data_wkly!AP:AP,MATCH($B293,data_wkly!$C:$C,0),1)=0,"",_xlfn.NUMBERVALUE(INDEX(data_wkly!AP:AP,MATCH($B293,data_wkly!$C:$C,0),1))),"na")=0,"",IFERROR(IF(INDEX(data_wkly!AP:AP,MATCH($B293,data_wkly!$C:$C,0),1)=0,"",_xlfn.NUMBERVALUE(INDEX(data_wkly!AP:AP,MATCH($B293,data_wkly!$C:$C,0),1))),"na"))</f>
        <v>699</v>
      </c>
      <c r="E293" s="122">
        <f>IF(IFERROR(IF(INDEX(data_wkly!AQ:AQ,MATCH($B293,data_wkly!$C:$C,0),1)=0,"",_xlfn.NUMBERVALUE(INDEX(data_wkly!AQ:AQ,MATCH($B293,data_wkly!$C:$C,0),1))),"na")=0,"",IFERROR(IF(INDEX(data_wkly!AQ:AQ,MATCH($B293,data_wkly!$C:$C,0),1)=0,"",_xlfn.NUMBERVALUE(INDEX(data_wkly!AQ:AQ,MATCH($B293,data_wkly!$C:$C,0),1))),"na"))</f>
        <v>5107</v>
      </c>
      <c r="F293" s="122">
        <f>IF(IFERROR(IF(INDEX(data_wkly!AR:AR,MATCH($B293,data_wkly!$C:$C,0),1)=0,"",_xlfn.NUMBERVALUE(INDEX(data_wkly!AR:AR,MATCH($B293,data_wkly!$C:$C,0),1))),"na")=0,"",IFERROR(IF(INDEX(data_wkly!AR:AR,MATCH($B293,data_wkly!$C:$C,0),1)=0,"",_xlfn.NUMBERVALUE(INDEX(data_wkly!AR:AR,MATCH($B293,data_wkly!$C:$C,0),1))),"na"))</f>
        <v>18653</v>
      </c>
      <c r="G293" s="122">
        <f>IF(IFERROR(IF(INDEX(data_wkly!AS:AS,MATCH($B293,data_wkly!$C:$C,0),1)=0,"",_xlfn.NUMBERVALUE(INDEX(data_wkly!AS:AS,MATCH($B293,data_wkly!$C:$C,0),1))),"na")=0,"",IFERROR(IF(INDEX(data_wkly!AS:AS,MATCH($B293,data_wkly!$C:$C,0),1)=0,"",_xlfn.NUMBERVALUE(INDEX(data_wkly!AS:AS,MATCH($B293,data_wkly!$C:$C,0),1))),"na"))</f>
        <v>23906</v>
      </c>
      <c r="H293" s="122" t="str">
        <f>IFERROR(IF(INDEX(data_wkly!BJ:BJ,MATCH($B293,data_wkly!$C:$C,0),1)=0,"",_xlfn.NUMBERVALUE(INDEX(data_wkly!BJ:BJ,MATCH($B293,data_wkly!$C:$C,0),1))),"na")</f>
        <v/>
      </c>
      <c r="I293" s="122">
        <f>IF(IFERROR(IF(INDEX(data_wkly!AT:AT,MATCH($B293,data_wkly!$C:$C,0),1)=0,"",_xlfn.NUMBERVALUE(INDEX(data_wkly!AT:AT,MATCH($B293,data_wkly!$C:$C,0),1))),"na")=0,"",IFERROR(IF(INDEX(data_wkly!AT:AT,MATCH($B293,data_wkly!$C:$C,0),1)=0,"",_xlfn.NUMBERVALUE(INDEX(data_wkly!AT:AT,MATCH($B293,data_wkly!$C:$C,0),1))),"na"))</f>
        <v>7129</v>
      </c>
      <c r="J293" s="122" t="str">
        <f>IF(IFERROR(IF(INDEX(data_wkly!AU:AU,MATCH($B293,data_wkly!$C:$C,0),1)=0,"",_xlfn.NUMBERVALUE(INDEX(data_wkly!AU:AU,MATCH($B293,data_wkly!$C:$C,0),1))),"na")=0,"",IFERROR(IF(INDEX(data_wkly!AU:AU,MATCH($B293,data_wkly!$C:$C,0),1)=0,"",_xlfn.NUMBERVALUE(INDEX(data_wkly!AU:AU,MATCH($B293,data_wkly!$C:$C,0),1))),"na"))</f>
        <v>na</v>
      </c>
      <c r="K293" s="122">
        <f>IF(IFERROR(IF(INDEX(data_wkly!AV:AV,MATCH($B293,data_wkly!$C:$C,0),1)=0,"",_xlfn.NUMBERVALUE(INDEX(data_wkly!AV:AV,MATCH($B293,data_wkly!$C:$C,0),1))),"na")=0,"",IFERROR(IF(INDEX(data_wkly!AV:AV,MATCH($B293,data_wkly!$C:$C,0),1)=0,"",_xlfn.NUMBERVALUE(INDEX(data_wkly!AV:AV,MATCH($B293,data_wkly!$C:$C,0),1))),"na"))</f>
        <v>61150</v>
      </c>
      <c r="L293" s="122" t="str">
        <f>IFERROR(IF(INDEX(data_wkly!BI:BI,MATCH($B293,data_wkly!$C:$C,0),1)=0,"",_xlfn.NUMBERVALUE(INDEX(data_wkly!BI:BI,MATCH($B293,data_wkly!$C:$C,0),1))),"na")</f>
        <v/>
      </c>
      <c r="M293" s="122">
        <f>IF(IFERROR(IF(INDEX(data_wkly!AW:AW,MATCH($B293,data_wkly!$C:$C,0),1)=0,"",_xlfn.NUMBERVALUE(INDEX(data_wkly!AW:AW,MATCH($B293,data_wkly!$C:$C,0),1))),"na")=0,"",IFERROR(IF(INDEX(data_wkly!AW:AW,MATCH($B293,data_wkly!$C:$C,0),1)=0,"",_xlfn.NUMBERVALUE(INDEX(data_wkly!AW:AW,MATCH($B293,data_wkly!$C:$C,0),1))),"na"))</f>
        <v>54795</v>
      </c>
      <c r="N293" s="123"/>
      <c r="O293" s="124" t="str">
        <f>IF(IFERROR(IF(INDEX(data_wkly!AY:AY,MATCH($B293,data_wkly!$C:$C,0),1)=0,"",_xlfn.NUMBERVALUE(INDEX(data_wkly!AY:AY,MATCH($B293,data_wkly!$C:$C,0),1))),"na")=0,"",IFERROR(IF(INDEX(data_wkly!AY:AY,MATCH($B293,data_wkly!$C:$C,0),1)=0,"",_xlfn.NUMBERVALUE(INDEX(data_wkly!AY:AY,MATCH($B293,data_wkly!$C:$C,0),1))),"na"))</f>
        <v>na</v>
      </c>
      <c r="P293" s="124">
        <f>IF(IFERROR(IF(INDEX(data_wkly!AZ:AZ,MATCH($B293,data_wkly!$C:$C,0),1)=0,"",_xlfn.NUMBERVALUE(INDEX(data_wkly!AZ:AZ,MATCH($B293,data_wkly!$C:$C,0),1))),"na")=0,"",IFERROR(IF(INDEX(data_wkly!AZ:AZ,MATCH($B293,data_wkly!$C:$C,0),1)=0,"",_xlfn.NUMBERVALUE(INDEX(data_wkly!AZ:AZ,MATCH($B293,data_wkly!$C:$C,0),1))),"na"))</f>
        <v>192.01</v>
      </c>
      <c r="Q293" s="124">
        <f>IF(IFERROR(IF(INDEX(data_wkly!BA:BA,MATCH($B293,data_wkly!$C:$C,0),1)=0,"",_xlfn.NUMBERVALUE(INDEX(data_wkly!BA:BA,MATCH($B293,data_wkly!$C:$C,0),1))),"na")=0,"",IFERROR(IF(INDEX(data_wkly!BA:BA,MATCH($B293,data_wkly!$C:$C,0),1)=0,"",_xlfn.NUMBERVALUE(INDEX(data_wkly!BA:BA,MATCH($B293,data_wkly!$C:$C,0),1))),"na"))</f>
        <v>205.51</v>
      </c>
      <c r="R293" s="124">
        <f>IF(IFERROR(IF(INDEX(data_wkly!BB:BB,MATCH($B293,data_wkly!$C:$C,0),1)=0,"",_xlfn.NUMBERVALUE(INDEX(data_wkly!BB:BB,MATCH($B293,data_wkly!$C:$C,0),1))),"na")=0,"",IFERROR(IF(INDEX(data_wkly!BB:BB,MATCH($B293,data_wkly!$C:$C,0),1)=0,"",_xlfn.NUMBERVALUE(INDEX(data_wkly!BB:BB,MATCH($B293,data_wkly!$C:$C,0),1))),"na"))</f>
        <v>206.24</v>
      </c>
      <c r="S293" s="124">
        <f>IF(IFERROR(IF(INDEX(data_wkly!BC:BC,MATCH($B293,data_wkly!$C:$C,0),1)=0,"",_xlfn.NUMBERVALUE(INDEX(data_wkly!BC:BC,MATCH($B293,data_wkly!$C:$C,0),1))),"na")=0,"",IFERROR(IF(INDEX(data_wkly!BC:BC,MATCH($B293,data_wkly!$C:$C,0),1)=0,"",_xlfn.NUMBERVALUE(INDEX(data_wkly!BC:BC,MATCH($B293,data_wkly!$C:$C,0),1))),"na"))</f>
        <v>204.98</v>
      </c>
      <c r="T293" s="124" t="str">
        <f>IFERROR(IF(INDEX(data_wkly!BL:BL,MATCH($B293,data_wkly!$C:$C,0),1)=0,"",_xlfn.NUMBERVALUE(INDEX(data_wkly!BL:BL,MATCH($B293,data_wkly!$C:$C,0),1))),"na")</f>
        <v/>
      </c>
      <c r="U293" s="124">
        <f>IF(IFERROR(IF(INDEX(data_wkly!BD:BD,MATCH($B293,data_wkly!$C:$C,0),1)=0,"",_xlfn.NUMBERVALUE(INDEX(data_wkly!BD:BD,MATCH($B293,data_wkly!$C:$C,0),1))),"na")=0,"",IFERROR(IF(INDEX(data_wkly!BD:BD,MATCH($B293,data_wkly!$C:$C,0),1)=0,"",_xlfn.NUMBERVALUE(INDEX(data_wkly!BD:BD,MATCH($B293,data_wkly!$C:$C,0),1))),"na"))</f>
        <v>202.67</v>
      </c>
      <c r="V293" s="124" t="str">
        <f>IF(IFERROR(IF(INDEX(data_wkly!BE:BE,MATCH($B293,data_wkly!$C:$C,0),1)=0,"",_xlfn.NUMBERVALUE(INDEX(data_wkly!BE:BE,MATCH($B293,data_wkly!$C:$C,0),1))),"na")=0,"",IFERROR(IF(INDEX(data_wkly!BE:BE,MATCH($B293,data_wkly!$C:$C,0),1)=0,"",_xlfn.NUMBERVALUE(INDEX(data_wkly!BE:BE,MATCH($B293,data_wkly!$C:$C,0),1))),"na"))</f>
        <v>na</v>
      </c>
      <c r="W293" s="124">
        <f>IF(IFERROR(IF(INDEX(data_wkly!BF:BF,MATCH($B293,data_wkly!$C:$C,0),1)=0,"",_xlfn.NUMBERVALUE(INDEX(data_wkly!BF:BF,MATCH($B293,data_wkly!$C:$C,0),1))),"na")=0,"",IFERROR(IF(INDEX(data_wkly!BF:BF,MATCH($B293,data_wkly!$C:$C,0),1)=0,"",_xlfn.NUMBERVALUE(INDEX(data_wkly!BF:BF,MATCH($B293,data_wkly!$C:$C,0),1))),"na"))</f>
        <v>202.82</v>
      </c>
      <c r="X293" s="124" t="str">
        <f>IFERROR(IF(INDEX(data_wkly!BK:BK,MATCH($B293,data_wkly!$C:$C,0),1)=0,"",_xlfn.NUMBERVALUE(INDEX(data_wkly!BK:BK,MATCH($B293,data_wkly!$C:$C,0),1))),"na")</f>
        <v/>
      </c>
      <c r="Y293" s="124">
        <f>IF(IFERROR(IF(INDEX(data_wkly!BG:BG,MATCH($B293,data_wkly!$C:$C,0),1)=0,"",_xlfn.NUMBERVALUE(INDEX(data_wkly!BG:BG,MATCH($B293,data_wkly!$C:$C,0),1))),"na")=0,"",IFERROR(IF(INDEX(data_wkly!BG:BG,MATCH($B293,data_wkly!$C:$C,0),1)=0,"",_xlfn.NUMBERVALUE(INDEX(data_wkly!BG:BG,MATCH($B293,data_wkly!$C:$C,0),1))),"na"))</f>
        <v>205.16</v>
      </c>
      <c r="AJ293" s="41">
        <f t="shared" si="15"/>
        <v>1</v>
      </c>
    </row>
    <row r="294" spans="1:36" ht="15.5">
      <c r="A294" s="88">
        <f t="shared" si="14"/>
        <v>2</v>
      </c>
      <c r="B294" s="89">
        <f t="shared" si="16"/>
        <v>45710</v>
      </c>
      <c r="C294" s="122">
        <f>IF(IFERROR(IF(INDEX(data_wkly!AO:AO,MATCH($B294,data_wkly!$C:$C,0),1)=0,"",_xlfn.NUMBERVALUE(INDEX(data_wkly!AO:AO,MATCH($B294,data_wkly!$C:$C,0),1))),"na")=0,"",IFERROR(IF(INDEX(data_wkly!AO:AO,MATCH($B294,data_wkly!$C:$C,0),1)=0,"",_xlfn.NUMBERVALUE(INDEX(data_wkly!AO:AO,MATCH($B294,data_wkly!$C:$C,0),1))),"na"))</f>
        <v>184</v>
      </c>
      <c r="D294" s="122">
        <f>IF(IFERROR(IF(INDEX(data_wkly!AP:AP,MATCH($B294,data_wkly!$C:$C,0),1)=0,"",_xlfn.NUMBERVALUE(INDEX(data_wkly!AP:AP,MATCH($B294,data_wkly!$C:$C,0),1))),"na")=0,"",IFERROR(IF(INDEX(data_wkly!AP:AP,MATCH($B294,data_wkly!$C:$C,0),1)=0,"",_xlfn.NUMBERVALUE(INDEX(data_wkly!AP:AP,MATCH($B294,data_wkly!$C:$C,0),1))),"na"))</f>
        <v>804</v>
      </c>
      <c r="E294" s="122">
        <f>IF(IFERROR(IF(INDEX(data_wkly!AQ:AQ,MATCH($B294,data_wkly!$C:$C,0),1)=0,"",_xlfn.NUMBERVALUE(INDEX(data_wkly!AQ:AQ,MATCH($B294,data_wkly!$C:$C,0),1))),"na")=0,"",IFERROR(IF(INDEX(data_wkly!AQ:AQ,MATCH($B294,data_wkly!$C:$C,0),1)=0,"",_xlfn.NUMBERVALUE(INDEX(data_wkly!AQ:AQ,MATCH($B294,data_wkly!$C:$C,0),1))),"na"))</f>
        <v>5053</v>
      </c>
      <c r="F294" s="122">
        <f>IF(IFERROR(IF(INDEX(data_wkly!AR:AR,MATCH($B294,data_wkly!$C:$C,0),1)=0,"",_xlfn.NUMBERVALUE(INDEX(data_wkly!AR:AR,MATCH($B294,data_wkly!$C:$C,0),1))),"na")=0,"",IFERROR(IF(INDEX(data_wkly!AR:AR,MATCH($B294,data_wkly!$C:$C,0),1)=0,"",_xlfn.NUMBERVALUE(INDEX(data_wkly!AR:AR,MATCH($B294,data_wkly!$C:$C,0),1))),"na"))</f>
        <v>19639</v>
      </c>
      <c r="G294" s="122">
        <f>IF(IFERROR(IF(INDEX(data_wkly!AS:AS,MATCH($B294,data_wkly!$C:$C,0),1)=0,"",_xlfn.NUMBERVALUE(INDEX(data_wkly!AS:AS,MATCH($B294,data_wkly!$C:$C,0),1))),"na")=0,"",IFERROR(IF(INDEX(data_wkly!AS:AS,MATCH($B294,data_wkly!$C:$C,0),1)=0,"",_xlfn.NUMBERVALUE(INDEX(data_wkly!AS:AS,MATCH($B294,data_wkly!$C:$C,0),1))),"na"))</f>
        <v>24000</v>
      </c>
      <c r="H294" s="122" t="str">
        <f>IFERROR(IF(INDEX(data_wkly!BJ:BJ,MATCH($B294,data_wkly!$C:$C,0),1)=0,"",_xlfn.NUMBERVALUE(INDEX(data_wkly!BJ:BJ,MATCH($B294,data_wkly!$C:$C,0),1))),"na")</f>
        <v/>
      </c>
      <c r="I294" s="122">
        <f>IF(IFERROR(IF(INDEX(data_wkly!AT:AT,MATCH($B294,data_wkly!$C:$C,0),1)=0,"",_xlfn.NUMBERVALUE(INDEX(data_wkly!AT:AT,MATCH($B294,data_wkly!$C:$C,0),1))),"na")=0,"",IFERROR(IF(INDEX(data_wkly!AT:AT,MATCH($B294,data_wkly!$C:$C,0),1)=0,"",_xlfn.NUMBERVALUE(INDEX(data_wkly!AT:AT,MATCH($B294,data_wkly!$C:$C,0),1))),"na"))</f>
        <v>6594</v>
      </c>
      <c r="J294" s="122">
        <f>IF(IFERROR(IF(INDEX(data_wkly!AU:AU,MATCH($B294,data_wkly!$C:$C,0),1)=0,"",_xlfn.NUMBERVALUE(INDEX(data_wkly!AU:AU,MATCH($B294,data_wkly!$C:$C,0),1))),"na")=0,"",IFERROR(IF(INDEX(data_wkly!AU:AU,MATCH($B294,data_wkly!$C:$C,0),1)=0,"",_xlfn.NUMBERVALUE(INDEX(data_wkly!AU:AU,MATCH($B294,data_wkly!$C:$C,0),1))),"na"))</f>
        <v>4058</v>
      </c>
      <c r="K294" s="122">
        <f>IF(IFERROR(IF(INDEX(data_wkly!AV:AV,MATCH($B294,data_wkly!$C:$C,0),1)=0,"",_xlfn.NUMBERVALUE(INDEX(data_wkly!AV:AV,MATCH($B294,data_wkly!$C:$C,0),1))),"na")=0,"",IFERROR(IF(INDEX(data_wkly!AV:AV,MATCH($B294,data_wkly!$C:$C,0),1)=0,"",_xlfn.NUMBERVALUE(INDEX(data_wkly!AV:AV,MATCH($B294,data_wkly!$C:$C,0),1))),"na"))</f>
        <v>60332</v>
      </c>
      <c r="L294" s="122" t="str">
        <f>IFERROR(IF(INDEX(data_wkly!BI:BI,MATCH($B294,data_wkly!$C:$C,0),1)=0,"",_xlfn.NUMBERVALUE(INDEX(data_wkly!BI:BI,MATCH($B294,data_wkly!$C:$C,0),1))),"na")</f>
        <v/>
      </c>
      <c r="M294" s="122">
        <f>IF(IFERROR(IF(INDEX(data_wkly!AW:AW,MATCH($B294,data_wkly!$C:$C,0),1)=0,"",_xlfn.NUMBERVALUE(INDEX(data_wkly!AW:AW,MATCH($B294,data_wkly!$C:$C,0),1))),"na")=0,"",IFERROR(IF(INDEX(data_wkly!AW:AW,MATCH($B294,data_wkly!$C:$C,0),1)=0,"",_xlfn.NUMBERVALUE(INDEX(data_wkly!AW:AW,MATCH($B294,data_wkly!$C:$C,0),1))),"na"))</f>
        <v>55286</v>
      </c>
      <c r="N294" s="123"/>
      <c r="O294" s="124">
        <f>IF(IFERROR(IF(INDEX(data_wkly!AY:AY,MATCH($B294,data_wkly!$C:$C,0),1)=0,"",_xlfn.NUMBERVALUE(INDEX(data_wkly!AY:AY,MATCH($B294,data_wkly!$C:$C,0),1))),"na")=0,"",IFERROR(IF(INDEX(data_wkly!AY:AY,MATCH($B294,data_wkly!$C:$C,0),1)=0,"",_xlfn.NUMBERVALUE(INDEX(data_wkly!AY:AY,MATCH($B294,data_wkly!$C:$C,0),1))),"na"))</f>
        <v>153.91999999999999</v>
      </c>
      <c r="P294" s="124">
        <f>IF(IFERROR(IF(INDEX(data_wkly!AZ:AZ,MATCH($B294,data_wkly!$C:$C,0),1)=0,"",_xlfn.NUMBERVALUE(INDEX(data_wkly!AZ:AZ,MATCH($B294,data_wkly!$C:$C,0),1))),"na")=0,"",IFERROR(IF(INDEX(data_wkly!AZ:AZ,MATCH($B294,data_wkly!$C:$C,0),1)=0,"",_xlfn.NUMBERVALUE(INDEX(data_wkly!AZ:AZ,MATCH($B294,data_wkly!$C:$C,0),1))),"na"))</f>
        <v>194.19</v>
      </c>
      <c r="Q294" s="124">
        <f>IF(IFERROR(IF(INDEX(data_wkly!BA:BA,MATCH($B294,data_wkly!$C:$C,0),1)=0,"",_xlfn.NUMBERVALUE(INDEX(data_wkly!BA:BA,MATCH($B294,data_wkly!$C:$C,0),1))),"na")=0,"",IFERROR(IF(INDEX(data_wkly!BA:BA,MATCH($B294,data_wkly!$C:$C,0),1)=0,"",_xlfn.NUMBERVALUE(INDEX(data_wkly!BA:BA,MATCH($B294,data_wkly!$C:$C,0),1))),"na"))</f>
        <v>205.58</v>
      </c>
      <c r="R294" s="124">
        <f>IF(IFERROR(IF(INDEX(data_wkly!BB:BB,MATCH($B294,data_wkly!$C:$C,0),1)=0,"",_xlfn.NUMBERVALUE(INDEX(data_wkly!BB:BB,MATCH($B294,data_wkly!$C:$C,0),1))),"na")=0,"",IFERROR(IF(INDEX(data_wkly!BB:BB,MATCH($B294,data_wkly!$C:$C,0),1)=0,"",_xlfn.NUMBERVALUE(INDEX(data_wkly!BB:BB,MATCH($B294,data_wkly!$C:$C,0),1))),"na"))</f>
        <v>206.43</v>
      </c>
      <c r="S294" s="124">
        <f>IF(IFERROR(IF(INDEX(data_wkly!BC:BC,MATCH($B294,data_wkly!$C:$C,0),1)=0,"",_xlfn.NUMBERVALUE(INDEX(data_wkly!BC:BC,MATCH($B294,data_wkly!$C:$C,0),1))),"na")=0,"",IFERROR(IF(INDEX(data_wkly!BC:BC,MATCH($B294,data_wkly!$C:$C,0),1)=0,"",_xlfn.NUMBERVALUE(INDEX(data_wkly!BC:BC,MATCH($B294,data_wkly!$C:$C,0),1))),"na"))</f>
        <v>205.22</v>
      </c>
      <c r="T294" s="124" t="str">
        <f>IFERROR(IF(INDEX(data_wkly!BL:BL,MATCH($B294,data_wkly!$C:$C,0),1)=0,"",_xlfn.NUMBERVALUE(INDEX(data_wkly!BL:BL,MATCH($B294,data_wkly!$C:$C,0),1))),"na")</f>
        <v/>
      </c>
      <c r="U294" s="124">
        <f>IF(IFERROR(IF(INDEX(data_wkly!BD:BD,MATCH($B294,data_wkly!$C:$C,0),1)=0,"",_xlfn.NUMBERVALUE(INDEX(data_wkly!BD:BD,MATCH($B294,data_wkly!$C:$C,0),1))),"na")=0,"",IFERROR(IF(INDEX(data_wkly!BD:BD,MATCH($B294,data_wkly!$C:$C,0),1)=0,"",_xlfn.NUMBERVALUE(INDEX(data_wkly!BD:BD,MATCH($B294,data_wkly!$C:$C,0),1))),"na"))</f>
        <v>202.78</v>
      </c>
      <c r="V294" s="124">
        <f>IF(IFERROR(IF(INDEX(data_wkly!BE:BE,MATCH($B294,data_wkly!$C:$C,0),1)=0,"",_xlfn.NUMBERVALUE(INDEX(data_wkly!BE:BE,MATCH($B294,data_wkly!$C:$C,0),1))),"na")=0,"",IFERROR(IF(INDEX(data_wkly!BE:BE,MATCH($B294,data_wkly!$C:$C,0),1)=0,"",_xlfn.NUMBERVALUE(INDEX(data_wkly!BE:BE,MATCH($B294,data_wkly!$C:$C,0),1))),"na"))</f>
        <v>187.85</v>
      </c>
      <c r="W294" s="124">
        <f>IF(IFERROR(IF(INDEX(data_wkly!BF:BF,MATCH($B294,data_wkly!$C:$C,0),1)=0,"",_xlfn.NUMBERVALUE(INDEX(data_wkly!BF:BF,MATCH($B294,data_wkly!$C:$C,0),1))),"na")=0,"",IFERROR(IF(INDEX(data_wkly!BF:BF,MATCH($B294,data_wkly!$C:$C,0),1)=0,"",_xlfn.NUMBERVALUE(INDEX(data_wkly!BF:BF,MATCH($B294,data_wkly!$C:$C,0),1))),"na"))</f>
        <v>203.91</v>
      </c>
      <c r="X294" s="124" t="str">
        <f>IFERROR(IF(INDEX(data_wkly!BK:BK,MATCH($B294,data_wkly!$C:$C,0),1)=0,"",_xlfn.NUMBERVALUE(INDEX(data_wkly!BK:BK,MATCH($B294,data_wkly!$C:$C,0),1))),"na")</f>
        <v/>
      </c>
      <c r="Y294" s="124">
        <f>IF(IFERROR(IF(INDEX(data_wkly!BG:BG,MATCH($B294,data_wkly!$C:$C,0),1)=0,"",_xlfn.NUMBERVALUE(INDEX(data_wkly!BG:BG,MATCH($B294,data_wkly!$C:$C,0),1))),"na")=0,"",IFERROR(IF(INDEX(data_wkly!BG:BG,MATCH($B294,data_wkly!$C:$C,0),1)=0,"",_xlfn.NUMBERVALUE(INDEX(data_wkly!BG:BG,MATCH($B294,data_wkly!$C:$C,0),1))),"na"))</f>
        <v>205.39</v>
      </c>
      <c r="AJ294" s="41">
        <f t="shared" si="15"/>
        <v>2</v>
      </c>
    </row>
    <row r="295" spans="1:36" ht="15.5">
      <c r="A295" s="88">
        <f t="shared" si="14"/>
        <v>1</v>
      </c>
      <c r="B295" s="89">
        <f t="shared" si="16"/>
        <v>45717</v>
      </c>
      <c r="C295" s="122">
        <f>IF(IFERROR(IF(INDEX(data_wkly!AO:AO,MATCH($B295,data_wkly!$C:$C,0),1)=0,"",_xlfn.NUMBERVALUE(INDEX(data_wkly!AO:AO,MATCH($B295,data_wkly!$C:$C,0),1))),"na")=0,"",IFERROR(IF(INDEX(data_wkly!AO:AO,MATCH($B295,data_wkly!$C:$C,0),1)=0,"",_xlfn.NUMBERVALUE(INDEX(data_wkly!AO:AO,MATCH($B295,data_wkly!$C:$C,0),1))),"na"))</f>
        <v>257</v>
      </c>
      <c r="D295" s="122">
        <f>IF(IFERROR(IF(INDEX(data_wkly!AP:AP,MATCH($B295,data_wkly!$C:$C,0),1)=0,"",_xlfn.NUMBERVALUE(INDEX(data_wkly!AP:AP,MATCH($B295,data_wkly!$C:$C,0),1))),"na")=0,"",IFERROR(IF(INDEX(data_wkly!AP:AP,MATCH($B295,data_wkly!$C:$C,0),1)=0,"",_xlfn.NUMBERVALUE(INDEX(data_wkly!AP:AP,MATCH($B295,data_wkly!$C:$C,0),1))),"na"))</f>
        <v>863</v>
      </c>
      <c r="E295" s="122">
        <f>IF(IFERROR(IF(INDEX(data_wkly!AQ:AQ,MATCH($B295,data_wkly!$C:$C,0),1)=0,"",_xlfn.NUMBERVALUE(INDEX(data_wkly!AQ:AQ,MATCH($B295,data_wkly!$C:$C,0),1))),"na")=0,"",IFERROR(IF(INDEX(data_wkly!AQ:AQ,MATCH($B295,data_wkly!$C:$C,0),1)=0,"",_xlfn.NUMBERVALUE(INDEX(data_wkly!AQ:AQ,MATCH($B295,data_wkly!$C:$C,0),1))),"na"))</f>
        <v>5598</v>
      </c>
      <c r="F295" s="122">
        <f>IF(IFERROR(IF(INDEX(data_wkly!AR:AR,MATCH($B295,data_wkly!$C:$C,0),1)=0,"",_xlfn.NUMBERVALUE(INDEX(data_wkly!AR:AR,MATCH($B295,data_wkly!$C:$C,0),1))),"na")=0,"",IFERROR(IF(INDEX(data_wkly!AR:AR,MATCH($B295,data_wkly!$C:$C,0),1)=0,"",_xlfn.NUMBERVALUE(INDEX(data_wkly!AR:AR,MATCH($B295,data_wkly!$C:$C,0),1))),"na"))</f>
        <v>20187</v>
      </c>
      <c r="G295" s="122">
        <f>IF(IFERROR(IF(INDEX(data_wkly!AS:AS,MATCH($B295,data_wkly!$C:$C,0),1)=0,"",_xlfn.NUMBERVALUE(INDEX(data_wkly!AS:AS,MATCH($B295,data_wkly!$C:$C,0),1))),"na")=0,"",IFERROR(IF(INDEX(data_wkly!AS:AS,MATCH($B295,data_wkly!$C:$C,0),1)=0,"",_xlfn.NUMBERVALUE(INDEX(data_wkly!AS:AS,MATCH($B295,data_wkly!$C:$C,0),1))),"na"))</f>
        <v>23612</v>
      </c>
      <c r="H295" s="122" t="str">
        <f>IFERROR(IF(INDEX(data_wkly!BJ:BJ,MATCH($B295,data_wkly!$C:$C,0),1)=0,"",_xlfn.NUMBERVALUE(INDEX(data_wkly!BJ:BJ,MATCH($B295,data_wkly!$C:$C,0),1))),"na")</f>
        <v/>
      </c>
      <c r="I295" s="122">
        <f>IF(IFERROR(IF(INDEX(data_wkly!AT:AT,MATCH($B295,data_wkly!$C:$C,0),1)=0,"",_xlfn.NUMBERVALUE(INDEX(data_wkly!AT:AT,MATCH($B295,data_wkly!$C:$C,0),1))),"na")=0,"",IFERROR(IF(INDEX(data_wkly!AT:AT,MATCH($B295,data_wkly!$C:$C,0),1)=0,"",_xlfn.NUMBERVALUE(INDEX(data_wkly!AT:AT,MATCH($B295,data_wkly!$C:$C,0),1))),"na"))</f>
        <v>6453</v>
      </c>
      <c r="J295" s="122">
        <f>IF(IFERROR(IF(INDEX(data_wkly!AU:AU,MATCH($B295,data_wkly!$C:$C,0),1)=0,"",_xlfn.NUMBERVALUE(INDEX(data_wkly!AU:AU,MATCH($B295,data_wkly!$C:$C,0),1))),"na")=0,"",IFERROR(IF(INDEX(data_wkly!AU:AU,MATCH($B295,data_wkly!$C:$C,0),1)=0,"",_xlfn.NUMBERVALUE(INDEX(data_wkly!AU:AU,MATCH($B295,data_wkly!$C:$C,0),1))),"na"))</f>
        <v>4290</v>
      </c>
      <c r="K295" s="122">
        <f>IF(IFERROR(IF(INDEX(data_wkly!AV:AV,MATCH($B295,data_wkly!$C:$C,0),1)=0,"",_xlfn.NUMBERVALUE(INDEX(data_wkly!AV:AV,MATCH($B295,data_wkly!$C:$C,0),1))),"na")=0,"",IFERROR(IF(INDEX(data_wkly!AV:AV,MATCH($B295,data_wkly!$C:$C,0),1)=0,"",_xlfn.NUMBERVALUE(INDEX(data_wkly!AV:AV,MATCH($B295,data_wkly!$C:$C,0),1))),"na"))</f>
        <v>61260</v>
      </c>
      <c r="L295" s="122" t="str">
        <f>IFERROR(IF(INDEX(data_wkly!BI:BI,MATCH($B295,data_wkly!$C:$C,0),1)=0,"",_xlfn.NUMBERVALUE(INDEX(data_wkly!BI:BI,MATCH($B295,data_wkly!$C:$C,0),1))),"na")</f>
        <v/>
      </c>
      <c r="M295" s="122">
        <f>IF(IFERROR(IF(INDEX(data_wkly!AW:AW,MATCH($B295,data_wkly!$C:$C,0),1)=0,"",_xlfn.NUMBERVALUE(INDEX(data_wkly!AW:AW,MATCH($B295,data_wkly!$C:$C,0),1))),"na")=0,"",IFERROR(IF(INDEX(data_wkly!AW:AW,MATCH($B295,data_wkly!$C:$C,0),1)=0,"",_xlfn.NUMBERVALUE(INDEX(data_wkly!AW:AW,MATCH($B295,data_wkly!$C:$C,0),1))),"na"))</f>
        <v>55850</v>
      </c>
      <c r="N295" s="123"/>
      <c r="O295" s="124">
        <f>IF(IFERROR(IF(INDEX(data_wkly!AY:AY,MATCH($B295,data_wkly!$C:$C,0),1)=0,"",_xlfn.NUMBERVALUE(INDEX(data_wkly!AY:AY,MATCH($B295,data_wkly!$C:$C,0),1))),"na")=0,"",IFERROR(IF(INDEX(data_wkly!AY:AY,MATCH($B295,data_wkly!$C:$C,0),1)=0,"",_xlfn.NUMBERVALUE(INDEX(data_wkly!AY:AY,MATCH($B295,data_wkly!$C:$C,0),1))),"na"))</f>
        <v>159.61000000000001</v>
      </c>
      <c r="P295" s="124">
        <f>IF(IFERROR(IF(INDEX(data_wkly!AZ:AZ,MATCH($B295,data_wkly!$C:$C,0),1)=0,"",_xlfn.NUMBERVALUE(INDEX(data_wkly!AZ:AZ,MATCH($B295,data_wkly!$C:$C,0),1))),"na")=0,"",IFERROR(IF(INDEX(data_wkly!AZ:AZ,MATCH($B295,data_wkly!$C:$C,0),1)=0,"",_xlfn.NUMBERVALUE(INDEX(data_wkly!AZ:AZ,MATCH($B295,data_wkly!$C:$C,0),1))),"na"))</f>
        <v>191.64</v>
      </c>
      <c r="Q295" s="124">
        <f>IF(IFERROR(IF(INDEX(data_wkly!BA:BA,MATCH($B295,data_wkly!$C:$C,0),1)=0,"",_xlfn.NUMBERVALUE(INDEX(data_wkly!BA:BA,MATCH($B295,data_wkly!$C:$C,0),1))),"na")=0,"",IFERROR(IF(INDEX(data_wkly!BA:BA,MATCH($B295,data_wkly!$C:$C,0),1)=0,"",_xlfn.NUMBERVALUE(INDEX(data_wkly!BA:BA,MATCH($B295,data_wkly!$C:$C,0),1))),"na"))</f>
        <v>204.77</v>
      </c>
      <c r="R295" s="124">
        <f>IF(IFERROR(IF(INDEX(data_wkly!BB:BB,MATCH($B295,data_wkly!$C:$C,0),1)=0,"",_xlfn.NUMBERVALUE(INDEX(data_wkly!BB:BB,MATCH($B295,data_wkly!$C:$C,0),1))),"na")=0,"",IFERROR(IF(INDEX(data_wkly!BB:BB,MATCH($B295,data_wkly!$C:$C,0),1)=0,"",_xlfn.NUMBERVALUE(INDEX(data_wkly!BB:BB,MATCH($B295,data_wkly!$C:$C,0),1))),"na"))</f>
        <v>206.13</v>
      </c>
      <c r="S295" s="124">
        <f>IF(IFERROR(IF(INDEX(data_wkly!BC:BC,MATCH($B295,data_wkly!$C:$C,0),1)=0,"",_xlfn.NUMBERVALUE(INDEX(data_wkly!BC:BC,MATCH($B295,data_wkly!$C:$C,0),1))),"na")=0,"",IFERROR(IF(INDEX(data_wkly!BC:BC,MATCH($B295,data_wkly!$C:$C,0),1)=0,"",_xlfn.NUMBERVALUE(INDEX(data_wkly!BC:BC,MATCH($B295,data_wkly!$C:$C,0),1))),"na"))</f>
        <v>204.72</v>
      </c>
      <c r="T295" s="124" t="str">
        <f>IFERROR(IF(INDEX(data_wkly!BL:BL,MATCH($B295,data_wkly!$C:$C,0),1)=0,"",_xlfn.NUMBERVALUE(INDEX(data_wkly!BL:BL,MATCH($B295,data_wkly!$C:$C,0),1))),"na")</f>
        <v/>
      </c>
      <c r="U295" s="124">
        <f>IF(IFERROR(IF(INDEX(data_wkly!BD:BD,MATCH($B295,data_wkly!$C:$C,0),1)=0,"",_xlfn.NUMBERVALUE(INDEX(data_wkly!BD:BD,MATCH($B295,data_wkly!$C:$C,0),1))),"na")=0,"",IFERROR(IF(INDEX(data_wkly!BD:BD,MATCH($B295,data_wkly!$C:$C,0),1)=0,"",_xlfn.NUMBERVALUE(INDEX(data_wkly!BD:BD,MATCH($B295,data_wkly!$C:$C,0),1))),"na"))</f>
        <v>202.42</v>
      </c>
      <c r="V295" s="124">
        <f>IF(IFERROR(IF(INDEX(data_wkly!BE:BE,MATCH($B295,data_wkly!$C:$C,0),1)=0,"",_xlfn.NUMBERVALUE(INDEX(data_wkly!BE:BE,MATCH($B295,data_wkly!$C:$C,0),1))),"na")=0,"",IFERROR(IF(INDEX(data_wkly!BE:BE,MATCH($B295,data_wkly!$C:$C,0),1)=0,"",_xlfn.NUMBERVALUE(INDEX(data_wkly!BE:BE,MATCH($B295,data_wkly!$C:$C,0),1))),"na"))</f>
        <v>186.28</v>
      </c>
      <c r="W295" s="124">
        <f>IF(IFERROR(IF(INDEX(data_wkly!BF:BF,MATCH($B295,data_wkly!$C:$C,0),1)=0,"",_xlfn.NUMBERVALUE(INDEX(data_wkly!BF:BF,MATCH($B295,data_wkly!$C:$C,0),1))),"na")=0,"",IFERROR(IF(INDEX(data_wkly!BF:BF,MATCH($B295,data_wkly!$C:$C,0),1)=0,"",_xlfn.NUMBERVALUE(INDEX(data_wkly!BF:BF,MATCH($B295,data_wkly!$C:$C,0),1))),"na"))</f>
        <v>203.28</v>
      </c>
      <c r="X295" s="124" t="str">
        <f>IFERROR(IF(INDEX(data_wkly!BK:BK,MATCH($B295,data_wkly!$C:$C,0),1)=0,"",_xlfn.NUMBERVALUE(INDEX(data_wkly!BK:BK,MATCH($B295,data_wkly!$C:$C,0),1))),"na")</f>
        <v/>
      </c>
      <c r="Y295" s="124">
        <f>IF(IFERROR(IF(INDEX(data_wkly!BG:BG,MATCH($B295,data_wkly!$C:$C,0),1)=0,"",_xlfn.NUMBERVALUE(INDEX(data_wkly!BG:BG,MATCH($B295,data_wkly!$C:$C,0),1))),"na")=0,"",IFERROR(IF(INDEX(data_wkly!BG:BG,MATCH($B295,data_wkly!$C:$C,0),1)=0,"",_xlfn.NUMBERVALUE(INDEX(data_wkly!BG:BG,MATCH($B295,data_wkly!$C:$C,0),1))),"na"))</f>
        <v>204.97</v>
      </c>
      <c r="AJ295" s="41">
        <f t="shared" si="15"/>
        <v>1</v>
      </c>
    </row>
    <row r="296" spans="1:36" ht="15.5">
      <c r="A296" s="88">
        <f t="shared" si="14"/>
        <v>2</v>
      </c>
      <c r="B296" s="89">
        <f t="shared" si="16"/>
        <v>45724</v>
      </c>
      <c r="C296" s="122">
        <f>IF(IFERROR(IF(INDEX(data_wkly!AO:AO,MATCH($B296,data_wkly!$C:$C,0),1)=0,"",_xlfn.NUMBERVALUE(INDEX(data_wkly!AO:AO,MATCH($B296,data_wkly!$C:$C,0),1))),"na")=0,"",IFERROR(IF(INDEX(data_wkly!AO:AO,MATCH($B296,data_wkly!$C:$C,0),1)=0,"",_xlfn.NUMBERVALUE(INDEX(data_wkly!AO:AO,MATCH($B296,data_wkly!$C:$C,0),1))),"na"))</f>
        <v>282</v>
      </c>
      <c r="D296" s="122">
        <f>IF(IFERROR(IF(INDEX(data_wkly!AP:AP,MATCH($B296,data_wkly!$C:$C,0),1)=0,"",_xlfn.NUMBERVALUE(INDEX(data_wkly!AP:AP,MATCH($B296,data_wkly!$C:$C,0),1))),"na")=0,"",IFERROR(IF(INDEX(data_wkly!AP:AP,MATCH($B296,data_wkly!$C:$C,0),1)=0,"",_xlfn.NUMBERVALUE(INDEX(data_wkly!AP:AP,MATCH($B296,data_wkly!$C:$C,0),1))),"na"))</f>
        <v>918</v>
      </c>
      <c r="E296" s="122">
        <f>IF(IFERROR(IF(INDEX(data_wkly!AQ:AQ,MATCH($B296,data_wkly!$C:$C,0),1)=0,"",_xlfn.NUMBERVALUE(INDEX(data_wkly!AQ:AQ,MATCH($B296,data_wkly!$C:$C,0),1))),"na")=0,"",IFERROR(IF(INDEX(data_wkly!AQ:AQ,MATCH($B296,data_wkly!$C:$C,0),1)=0,"",_xlfn.NUMBERVALUE(INDEX(data_wkly!AQ:AQ,MATCH($B296,data_wkly!$C:$C,0),1))),"na"))</f>
        <v>5685</v>
      </c>
      <c r="F296" s="122">
        <f>IF(IFERROR(IF(INDEX(data_wkly!AR:AR,MATCH($B296,data_wkly!$C:$C,0),1)=0,"",_xlfn.NUMBERVALUE(INDEX(data_wkly!AR:AR,MATCH($B296,data_wkly!$C:$C,0),1))),"na")=0,"",IFERROR(IF(INDEX(data_wkly!AR:AR,MATCH($B296,data_wkly!$C:$C,0),1)=0,"",_xlfn.NUMBERVALUE(INDEX(data_wkly!AR:AR,MATCH($B296,data_wkly!$C:$C,0),1))),"na"))</f>
        <v>19455</v>
      </c>
      <c r="G296" s="122">
        <f>IF(IFERROR(IF(INDEX(data_wkly!AS:AS,MATCH($B296,data_wkly!$C:$C,0),1)=0,"",_xlfn.NUMBERVALUE(INDEX(data_wkly!AS:AS,MATCH($B296,data_wkly!$C:$C,0),1))),"na")=0,"",IFERROR(IF(INDEX(data_wkly!AS:AS,MATCH($B296,data_wkly!$C:$C,0),1)=0,"",_xlfn.NUMBERVALUE(INDEX(data_wkly!AS:AS,MATCH($B296,data_wkly!$C:$C,0),1))),"na"))</f>
        <v>23235</v>
      </c>
      <c r="H296" s="122" t="str">
        <f>IFERROR(IF(INDEX(data_wkly!BJ:BJ,MATCH($B296,data_wkly!$C:$C,0),1)=0,"",_xlfn.NUMBERVALUE(INDEX(data_wkly!BJ:BJ,MATCH($B296,data_wkly!$C:$C,0),1))),"na")</f>
        <v/>
      </c>
      <c r="I296" s="122">
        <f>IF(IFERROR(IF(INDEX(data_wkly!AT:AT,MATCH($B296,data_wkly!$C:$C,0),1)=0,"",_xlfn.NUMBERVALUE(INDEX(data_wkly!AT:AT,MATCH($B296,data_wkly!$C:$C,0),1))),"na")=0,"",IFERROR(IF(INDEX(data_wkly!AT:AT,MATCH($B296,data_wkly!$C:$C,0),1)=0,"",_xlfn.NUMBERVALUE(INDEX(data_wkly!AT:AT,MATCH($B296,data_wkly!$C:$C,0),1))),"na"))</f>
        <v>6022</v>
      </c>
      <c r="J296" s="122">
        <f>IF(IFERROR(IF(INDEX(data_wkly!AU:AU,MATCH($B296,data_wkly!$C:$C,0),1)=0,"",_xlfn.NUMBERVALUE(INDEX(data_wkly!AU:AU,MATCH($B296,data_wkly!$C:$C,0),1))),"na")=0,"",IFERROR(IF(INDEX(data_wkly!AU:AU,MATCH($B296,data_wkly!$C:$C,0),1)=0,"",_xlfn.NUMBERVALUE(INDEX(data_wkly!AU:AU,MATCH($B296,data_wkly!$C:$C,0),1))),"na"))</f>
        <v>3865</v>
      </c>
      <c r="K296" s="122">
        <f>IF(IFERROR(IF(INDEX(data_wkly!AV:AV,MATCH($B296,data_wkly!$C:$C,0),1)=0,"",_xlfn.NUMBERVALUE(INDEX(data_wkly!AV:AV,MATCH($B296,data_wkly!$C:$C,0),1))),"na")=0,"",IFERROR(IF(INDEX(data_wkly!AV:AV,MATCH($B296,data_wkly!$C:$C,0),1)=0,"",_xlfn.NUMBERVALUE(INDEX(data_wkly!AV:AV,MATCH($B296,data_wkly!$C:$C,0),1))),"na"))</f>
        <v>59462</v>
      </c>
      <c r="L296" s="122" t="str">
        <f>IFERROR(IF(INDEX(data_wkly!BI:BI,MATCH($B296,data_wkly!$C:$C,0),1)=0,"",_xlfn.NUMBERVALUE(INDEX(data_wkly!BI:BI,MATCH($B296,data_wkly!$C:$C,0),1))),"na")</f>
        <v/>
      </c>
      <c r="M296" s="122">
        <f>IF(IFERROR(IF(INDEX(data_wkly!AW:AW,MATCH($B296,data_wkly!$C:$C,0),1)=0,"",_xlfn.NUMBERVALUE(INDEX(data_wkly!AW:AW,MATCH($B296,data_wkly!$C:$C,0),1))),"na")=0,"",IFERROR(IF(INDEX(data_wkly!AW:AW,MATCH($B296,data_wkly!$C:$C,0),1)=0,"",_xlfn.NUMBERVALUE(INDEX(data_wkly!AW:AW,MATCH($B296,data_wkly!$C:$C,0),1))),"na"))</f>
        <v>54397</v>
      </c>
      <c r="N296" s="123"/>
      <c r="O296" s="124">
        <f>IF(IFERROR(IF(INDEX(data_wkly!AY:AY,MATCH($B296,data_wkly!$C:$C,0),1)=0,"",_xlfn.NUMBERVALUE(INDEX(data_wkly!AY:AY,MATCH($B296,data_wkly!$C:$C,0),1))),"na")=0,"",IFERROR(IF(INDEX(data_wkly!AY:AY,MATCH($B296,data_wkly!$C:$C,0),1)=0,"",_xlfn.NUMBERVALUE(INDEX(data_wkly!AY:AY,MATCH($B296,data_wkly!$C:$C,0),1))),"na"))</f>
        <v>142.59</v>
      </c>
      <c r="P296" s="124">
        <f>IF(IFERROR(IF(INDEX(data_wkly!AZ:AZ,MATCH($B296,data_wkly!$C:$C,0),1)=0,"",_xlfn.NUMBERVALUE(INDEX(data_wkly!AZ:AZ,MATCH($B296,data_wkly!$C:$C,0),1))),"na")=0,"",IFERROR(IF(INDEX(data_wkly!AZ:AZ,MATCH($B296,data_wkly!$C:$C,0),1)=0,"",_xlfn.NUMBERVALUE(INDEX(data_wkly!AZ:AZ,MATCH($B296,data_wkly!$C:$C,0),1))),"na"))</f>
        <v>186.05</v>
      </c>
      <c r="Q296" s="124">
        <f>IF(IFERROR(IF(INDEX(data_wkly!BA:BA,MATCH($B296,data_wkly!$C:$C,0),1)=0,"",_xlfn.NUMBERVALUE(INDEX(data_wkly!BA:BA,MATCH($B296,data_wkly!$C:$C,0),1))),"na")=0,"",IFERROR(IF(INDEX(data_wkly!BA:BA,MATCH($B296,data_wkly!$C:$C,0),1)=0,"",_xlfn.NUMBERVALUE(INDEX(data_wkly!BA:BA,MATCH($B296,data_wkly!$C:$C,0),1))),"na"))</f>
        <v>204.9</v>
      </c>
      <c r="R296" s="124">
        <f>IF(IFERROR(IF(INDEX(data_wkly!BB:BB,MATCH($B296,data_wkly!$C:$C,0),1)=0,"",_xlfn.NUMBERVALUE(INDEX(data_wkly!BB:BB,MATCH($B296,data_wkly!$C:$C,0),1))),"na")=0,"",IFERROR(IF(INDEX(data_wkly!BB:BB,MATCH($B296,data_wkly!$C:$C,0),1)=0,"",_xlfn.NUMBERVALUE(INDEX(data_wkly!BB:BB,MATCH($B296,data_wkly!$C:$C,0),1))),"na"))</f>
        <v>206.63</v>
      </c>
      <c r="S296" s="124">
        <f>IF(IFERROR(IF(INDEX(data_wkly!BC:BC,MATCH($B296,data_wkly!$C:$C,0),1)=0,"",_xlfn.NUMBERVALUE(INDEX(data_wkly!BC:BC,MATCH($B296,data_wkly!$C:$C,0),1))),"na")=0,"",IFERROR(IF(INDEX(data_wkly!BC:BC,MATCH($B296,data_wkly!$C:$C,0),1)=0,"",_xlfn.NUMBERVALUE(INDEX(data_wkly!BC:BC,MATCH($B296,data_wkly!$C:$C,0),1))),"na"))</f>
        <v>205.45</v>
      </c>
      <c r="T296" s="124" t="str">
        <f>IFERROR(IF(INDEX(data_wkly!BL:BL,MATCH($B296,data_wkly!$C:$C,0),1)=0,"",_xlfn.NUMBERVALUE(INDEX(data_wkly!BL:BL,MATCH($B296,data_wkly!$C:$C,0),1))),"na")</f>
        <v/>
      </c>
      <c r="U296" s="124">
        <f>IF(IFERROR(IF(INDEX(data_wkly!BD:BD,MATCH($B296,data_wkly!$C:$C,0),1)=0,"",_xlfn.NUMBERVALUE(INDEX(data_wkly!BD:BD,MATCH($B296,data_wkly!$C:$C,0),1))),"na")=0,"",IFERROR(IF(INDEX(data_wkly!BD:BD,MATCH($B296,data_wkly!$C:$C,0),1)=0,"",_xlfn.NUMBERVALUE(INDEX(data_wkly!BD:BD,MATCH($B296,data_wkly!$C:$C,0),1))),"na"))</f>
        <v>204.08</v>
      </c>
      <c r="V296" s="124">
        <f>IF(IFERROR(IF(INDEX(data_wkly!BE:BE,MATCH($B296,data_wkly!$C:$C,0),1)=0,"",_xlfn.NUMBERVALUE(INDEX(data_wkly!BE:BE,MATCH($B296,data_wkly!$C:$C,0),1))),"na")=0,"",IFERROR(IF(INDEX(data_wkly!BE:BE,MATCH($B296,data_wkly!$C:$C,0),1)=0,"",_xlfn.NUMBERVALUE(INDEX(data_wkly!BE:BE,MATCH($B296,data_wkly!$C:$C,0),1))),"na"))</f>
        <v>186.77</v>
      </c>
      <c r="W296" s="124">
        <f>IF(IFERROR(IF(INDEX(data_wkly!BF:BF,MATCH($B296,data_wkly!$C:$C,0),1)=0,"",_xlfn.NUMBERVALUE(INDEX(data_wkly!BF:BF,MATCH($B296,data_wkly!$C:$C,0),1))),"na")=0,"",IFERROR(IF(INDEX(data_wkly!BF:BF,MATCH($B296,data_wkly!$C:$C,0),1)=0,"",_xlfn.NUMBERVALUE(INDEX(data_wkly!BF:BF,MATCH($B296,data_wkly!$C:$C,0),1))),"na"))</f>
        <v>203.84</v>
      </c>
      <c r="X296" s="124" t="str">
        <f>IFERROR(IF(INDEX(data_wkly!BK:BK,MATCH($B296,data_wkly!$C:$C,0),1)=0,"",_xlfn.NUMBERVALUE(INDEX(data_wkly!BK:BK,MATCH($B296,data_wkly!$C:$C,0),1))),"na")</f>
        <v/>
      </c>
      <c r="Y296" s="124">
        <f>IF(IFERROR(IF(INDEX(data_wkly!BG:BG,MATCH($B296,data_wkly!$C:$C,0),1)=0,"",_xlfn.NUMBERVALUE(INDEX(data_wkly!BG:BG,MATCH($B296,data_wkly!$C:$C,0),1))),"na")=0,"",IFERROR(IF(INDEX(data_wkly!BG:BG,MATCH($B296,data_wkly!$C:$C,0),1)=0,"",_xlfn.NUMBERVALUE(INDEX(data_wkly!BG:BG,MATCH($B296,data_wkly!$C:$C,0),1))),"na"))</f>
        <v>205.67</v>
      </c>
      <c r="AJ296" s="41">
        <f t="shared" si="15"/>
        <v>2</v>
      </c>
    </row>
    <row r="297" spans="1:36" ht="15.5">
      <c r="A297" s="88">
        <f t="shared" si="14"/>
        <v>1</v>
      </c>
      <c r="B297" s="89">
        <f t="shared" si="16"/>
        <v>45731</v>
      </c>
      <c r="C297" s="122">
        <f>IF(IFERROR(IF(INDEX(data_wkly!AO:AO,MATCH($B297,data_wkly!$C:$C,0),1)=0,"",_xlfn.NUMBERVALUE(INDEX(data_wkly!AO:AO,MATCH($B297,data_wkly!$C:$C,0),1))),"na")=0,"",IFERROR(IF(INDEX(data_wkly!AO:AO,MATCH($B297,data_wkly!$C:$C,0),1)=0,"",_xlfn.NUMBERVALUE(INDEX(data_wkly!AO:AO,MATCH($B297,data_wkly!$C:$C,0),1))),"na"))</f>
        <v>249</v>
      </c>
      <c r="D297" s="122">
        <f>IF(IFERROR(IF(INDEX(data_wkly!AP:AP,MATCH($B297,data_wkly!$C:$C,0),1)=0,"",_xlfn.NUMBERVALUE(INDEX(data_wkly!AP:AP,MATCH($B297,data_wkly!$C:$C,0),1))),"na")=0,"",IFERROR(IF(INDEX(data_wkly!AP:AP,MATCH($B297,data_wkly!$C:$C,0),1)=0,"",_xlfn.NUMBERVALUE(INDEX(data_wkly!AP:AP,MATCH($B297,data_wkly!$C:$C,0),1))),"na"))</f>
        <v>772</v>
      </c>
      <c r="E297" s="122">
        <f>IF(IFERROR(IF(INDEX(data_wkly!AQ:AQ,MATCH($B297,data_wkly!$C:$C,0),1)=0,"",_xlfn.NUMBERVALUE(INDEX(data_wkly!AQ:AQ,MATCH($B297,data_wkly!$C:$C,0),1))),"na")=0,"",IFERROR(IF(INDEX(data_wkly!AQ:AQ,MATCH($B297,data_wkly!$C:$C,0),1)=0,"",_xlfn.NUMBERVALUE(INDEX(data_wkly!AQ:AQ,MATCH($B297,data_wkly!$C:$C,0),1))),"na"))</f>
        <v>5412</v>
      </c>
      <c r="F297" s="122">
        <f>IF(IFERROR(IF(INDEX(data_wkly!AR:AR,MATCH($B297,data_wkly!$C:$C,0),1)=0,"",_xlfn.NUMBERVALUE(INDEX(data_wkly!AR:AR,MATCH($B297,data_wkly!$C:$C,0),1))),"na")=0,"",IFERROR(IF(INDEX(data_wkly!AR:AR,MATCH($B297,data_wkly!$C:$C,0),1)=0,"",_xlfn.NUMBERVALUE(INDEX(data_wkly!AR:AR,MATCH($B297,data_wkly!$C:$C,0),1))),"na"))</f>
        <v>19370</v>
      </c>
      <c r="G297" s="122">
        <f>IF(IFERROR(IF(INDEX(data_wkly!AS:AS,MATCH($B297,data_wkly!$C:$C,0),1)=0,"",_xlfn.NUMBERVALUE(INDEX(data_wkly!AS:AS,MATCH($B297,data_wkly!$C:$C,0),1))),"na")=0,"",IFERROR(IF(INDEX(data_wkly!AS:AS,MATCH($B297,data_wkly!$C:$C,0),1)=0,"",_xlfn.NUMBERVALUE(INDEX(data_wkly!AS:AS,MATCH($B297,data_wkly!$C:$C,0),1))),"na"))</f>
        <v>23198</v>
      </c>
      <c r="H297" s="122" t="str">
        <f>IFERROR(IF(INDEX(data_wkly!BJ:BJ,MATCH($B297,data_wkly!$C:$C,0),1)=0,"",_xlfn.NUMBERVALUE(INDEX(data_wkly!BJ:BJ,MATCH($B297,data_wkly!$C:$C,0),1))),"na")</f>
        <v/>
      </c>
      <c r="I297" s="122">
        <f>IF(IFERROR(IF(INDEX(data_wkly!AT:AT,MATCH($B297,data_wkly!$C:$C,0),1)=0,"",_xlfn.NUMBERVALUE(INDEX(data_wkly!AT:AT,MATCH($B297,data_wkly!$C:$C,0),1))),"na")=0,"",IFERROR(IF(INDEX(data_wkly!AT:AT,MATCH($B297,data_wkly!$C:$C,0),1)=0,"",_xlfn.NUMBERVALUE(INDEX(data_wkly!AT:AT,MATCH($B297,data_wkly!$C:$C,0),1))),"na"))</f>
        <v>6065</v>
      </c>
      <c r="J297" s="122">
        <f>IF(IFERROR(IF(INDEX(data_wkly!AU:AU,MATCH($B297,data_wkly!$C:$C,0),1)=0,"",_xlfn.NUMBERVALUE(INDEX(data_wkly!AU:AU,MATCH($B297,data_wkly!$C:$C,0),1))),"na")=0,"",IFERROR(IF(INDEX(data_wkly!AU:AU,MATCH($B297,data_wkly!$C:$C,0),1)=0,"",_xlfn.NUMBERVALUE(INDEX(data_wkly!AU:AU,MATCH($B297,data_wkly!$C:$C,0),1))),"na"))</f>
        <v>3596</v>
      </c>
      <c r="K297" s="122">
        <f>IF(IFERROR(IF(INDEX(data_wkly!AV:AV,MATCH($B297,data_wkly!$C:$C,0),1)=0,"",_xlfn.NUMBERVALUE(INDEX(data_wkly!AV:AV,MATCH($B297,data_wkly!$C:$C,0),1))),"na")=0,"",IFERROR(IF(INDEX(data_wkly!AV:AV,MATCH($B297,data_wkly!$C:$C,0),1)=0,"",_xlfn.NUMBERVALUE(INDEX(data_wkly!AV:AV,MATCH($B297,data_wkly!$C:$C,0),1))),"na"))</f>
        <v>58662</v>
      </c>
      <c r="L297" s="122" t="str">
        <f>IFERROR(IF(INDEX(data_wkly!BI:BI,MATCH($B297,data_wkly!$C:$C,0),1)=0,"",_xlfn.NUMBERVALUE(INDEX(data_wkly!BI:BI,MATCH($B297,data_wkly!$C:$C,0),1))),"na")</f>
        <v/>
      </c>
      <c r="M297" s="122">
        <f>IF(IFERROR(IF(INDEX(data_wkly!AW:AW,MATCH($B297,data_wkly!$C:$C,0),1)=0,"",_xlfn.NUMBERVALUE(INDEX(data_wkly!AW:AW,MATCH($B297,data_wkly!$C:$C,0),1))),"na")=0,"",IFERROR(IF(INDEX(data_wkly!AW:AW,MATCH($B297,data_wkly!$C:$C,0),1)=0,"",_xlfn.NUMBERVALUE(INDEX(data_wkly!AW:AW,MATCH($B297,data_wkly!$C:$C,0),1))),"na"))</f>
        <v>54045</v>
      </c>
      <c r="N297" s="123"/>
      <c r="O297" s="124">
        <f>IF(IFERROR(IF(INDEX(data_wkly!AY:AY,MATCH($B297,data_wkly!$C:$C,0),1)=0,"",_xlfn.NUMBERVALUE(INDEX(data_wkly!AY:AY,MATCH($B297,data_wkly!$C:$C,0),1))),"na")=0,"",IFERROR(IF(INDEX(data_wkly!AY:AY,MATCH($B297,data_wkly!$C:$C,0),1)=0,"",_xlfn.NUMBERVALUE(INDEX(data_wkly!AY:AY,MATCH($B297,data_wkly!$C:$C,0),1))),"na"))</f>
        <v>150.27000000000001</v>
      </c>
      <c r="P297" s="124">
        <f>IF(IFERROR(IF(INDEX(data_wkly!AZ:AZ,MATCH($B297,data_wkly!$C:$C,0),1)=0,"",_xlfn.NUMBERVALUE(INDEX(data_wkly!AZ:AZ,MATCH($B297,data_wkly!$C:$C,0),1))),"na")=0,"",IFERROR(IF(INDEX(data_wkly!AZ:AZ,MATCH($B297,data_wkly!$C:$C,0),1)=0,"",_xlfn.NUMBERVALUE(INDEX(data_wkly!AZ:AZ,MATCH($B297,data_wkly!$C:$C,0),1))),"na"))</f>
        <v>191.85</v>
      </c>
      <c r="Q297" s="124">
        <f>IF(IFERROR(IF(INDEX(data_wkly!BA:BA,MATCH($B297,data_wkly!$C:$C,0),1)=0,"",_xlfn.NUMBERVALUE(INDEX(data_wkly!BA:BA,MATCH($B297,data_wkly!$C:$C,0),1))),"na")=0,"",IFERROR(IF(INDEX(data_wkly!BA:BA,MATCH($B297,data_wkly!$C:$C,0),1)=0,"",_xlfn.NUMBERVALUE(INDEX(data_wkly!BA:BA,MATCH($B297,data_wkly!$C:$C,0),1))),"na"))</f>
        <v>205.83</v>
      </c>
      <c r="R297" s="124">
        <f>IF(IFERROR(IF(INDEX(data_wkly!BB:BB,MATCH($B297,data_wkly!$C:$C,0),1)=0,"",_xlfn.NUMBERVALUE(INDEX(data_wkly!BB:BB,MATCH($B297,data_wkly!$C:$C,0),1))),"na")=0,"",IFERROR(IF(INDEX(data_wkly!BB:BB,MATCH($B297,data_wkly!$C:$C,0),1)=0,"",_xlfn.NUMBERVALUE(INDEX(data_wkly!BB:BB,MATCH($B297,data_wkly!$C:$C,0),1))),"na"))</f>
        <v>206.74</v>
      </c>
      <c r="S297" s="124">
        <f>IF(IFERROR(IF(INDEX(data_wkly!BC:BC,MATCH($B297,data_wkly!$C:$C,0),1)=0,"",_xlfn.NUMBERVALUE(INDEX(data_wkly!BC:BC,MATCH($B297,data_wkly!$C:$C,0),1))),"na")=0,"",IFERROR(IF(INDEX(data_wkly!BC:BC,MATCH($B297,data_wkly!$C:$C,0),1)=0,"",_xlfn.NUMBERVALUE(INDEX(data_wkly!BC:BC,MATCH($B297,data_wkly!$C:$C,0),1))),"na"))</f>
        <v>205.28</v>
      </c>
      <c r="T297" s="124" t="str">
        <f>IFERROR(IF(INDEX(data_wkly!BL:BL,MATCH($B297,data_wkly!$C:$C,0),1)=0,"",_xlfn.NUMBERVALUE(INDEX(data_wkly!BL:BL,MATCH($B297,data_wkly!$C:$C,0),1))),"na")</f>
        <v/>
      </c>
      <c r="U297" s="124">
        <f>IF(IFERROR(IF(INDEX(data_wkly!BD:BD,MATCH($B297,data_wkly!$C:$C,0),1)=0,"",_xlfn.NUMBERVALUE(INDEX(data_wkly!BD:BD,MATCH($B297,data_wkly!$C:$C,0),1))),"na")=0,"",IFERROR(IF(INDEX(data_wkly!BD:BD,MATCH($B297,data_wkly!$C:$C,0),1)=0,"",_xlfn.NUMBERVALUE(INDEX(data_wkly!BD:BD,MATCH($B297,data_wkly!$C:$C,0),1))),"na"))</f>
        <v>203.41</v>
      </c>
      <c r="V297" s="124">
        <f>IF(IFERROR(IF(INDEX(data_wkly!BE:BE,MATCH($B297,data_wkly!$C:$C,0),1)=0,"",_xlfn.NUMBERVALUE(INDEX(data_wkly!BE:BE,MATCH($B297,data_wkly!$C:$C,0),1))),"na")=0,"",IFERROR(IF(INDEX(data_wkly!BE:BE,MATCH($B297,data_wkly!$C:$C,0),1)=0,"",_xlfn.NUMBERVALUE(INDEX(data_wkly!BE:BE,MATCH($B297,data_wkly!$C:$C,0),1))),"na"))</f>
        <v>188.82</v>
      </c>
      <c r="W297" s="124">
        <f>IF(IFERROR(IF(INDEX(data_wkly!BF:BF,MATCH($B297,data_wkly!$C:$C,0),1)=0,"",_xlfn.NUMBERVALUE(INDEX(data_wkly!BF:BF,MATCH($B297,data_wkly!$C:$C,0),1))),"na")=0,"",IFERROR(IF(INDEX(data_wkly!BF:BF,MATCH($B297,data_wkly!$C:$C,0),1)=0,"",_xlfn.NUMBERVALUE(INDEX(data_wkly!BF:BF,MATCH($B297,data_wkly!$C:$C,0),1))),"na"))</f>
        <v>204.2</v>
      </c>
      <c r="X297" s="124" t="str">
        <f>IFERROR(IF(INDEX(data_wkly!BK:BK,MATCH($B297,data_wkly!$C:$C,0),1)=0,"",_xlfn.NUMBERVALUE(INDEX(data_wkly!BK:BK,MATCH($B297,data_wkly!$C:$C,0),1))),"na")</f>
        <v/>
      </c>
      <c r="Y297" s="124">
        <f>IF(IFERROR(IF(INDEX(data_wkly!BG:BG,MATCH($B297,data_wkly!$C:$C,0),1)=0,"",_xlfn.NUMBERVALUE(INDEX(data_wkly!BG:BG,MATCH($B297,data_wkly!$C:$C,0),1))),"na")=0,"",IFERROR(IF(INDEX(data_wkly!BG:BG,MATCH($B297,data_wkly!$C:$C,0),1)=0,"",_xlfn.NUMBERVALUE(INDEX(data_wkly!BG:BG,MATCH($B297,data_wkly!$C:$C,0),1))),"na"))</f>
        <v>205.65</v>
      </c>
      <c r="AJ297" s="41">
        <f t="shared" si="15"/>
        <v>1</v>
      </c>
    </row>
    <row r="298" spans="1:36" ht="15.5">
      <c r="A298" s="88">
        <f t="shared" si="14"/>
        <v>2</v>
      </c>
      <c r="B298" s="89">
        <f t="shared" si="16"/>
        <v>45738</v>
      </c>
      <c r="C298" s="122" t="str">
        <f>IF(IFERROR(IF(INDEX(data_wkly!AO:AO,MATCH($B298,data_wkly!$C:$C,0),1)=0,"",_xlfn.NUMBERVALUE(INDEX(data_wkly!AO:AO,MATCH($B298,data_wkly!$C:$C,0),1))),"na")=0,"",IFERROR(IF(INDEX(data_wkly!AO:AO,MATCH($B298,data_wkly!$C:$C,0),1)=0,"",_xlfn.NUMBERVALUE(INDEX(data_wkly!AO:AO,MATCH($B298,data_wkly!$C:$C,0),1))),"na"))</f>
        <v>na</v>
      </c>
      <c r="D298" s="122">
        <f>IF(IFERROR(IF(INDEX(data_wkly!AP:AP,MATCH($B298,data_wkly!$C:$C,0),1)=0,"",_xlfn.NUMBERVALUE(INDEX(data_wkly!AP:AP,MATCH($B298,data_wkly!$C:$C,0),1))),"na")=0,"",IFERROR(IF(INDEX(data_wkly!AP:AP,MATCH($B298,data_wkly!$C:$C,0),1)=0,"",_xlfn.NUMBERVALUE(INDEX(data_wkly!AP:AP,MATCH($B298,data_wkly!$C:$C,0),1))),"na"))</f>
        <v>730</v>
      </c>
      <c r="E298" s="122">
        <f>IF(IFERROR(IF(INDEX(data_wkly!AQ:AQ,MATCH($B298,data_wkly!$C:$C,0),1)=0,"",_xlfn.NUMBERVALUE(INDEX(data_wkly!AQ:AQ,MATCH($B298,data_wkly!$C:$C,0),1))),"na")=0,"",IFERROR(IF(INDEX(data_wkly!AQ:AQ,MATCH($B298,data_wkly!$C:$C,0),1)=0,"",_xlfn.NUMBERVALUE(INDEX(data_wkly!AQ:AQ,MATCH($B298,data_wkly!$C:$C,0),1))),"na"))</f>
        <v>5225</v>
      </c>
      <c r="F298" s="122">
        <f>IF(IFERROR(IF(INDEX(data_wkly!AR:AR,MATCH($B298,data_wkly!$C:$C,0),1)=0,"",_xlfn.NUMBERVALUE(INDEX(data_wkly!AR:AR,MATCH($B298,data_wkly!$C:$C,0),1))),"na")=0,"",IFERROR(IF(INDEX(data_wkly!AR:AR,MATCH($B298,data_wkly!$C:$C,0),1)=0,"",_xlfn.NUMBERVALUE(INDEX(data_wkly!AR:AR,MATCH($B298,data_wkly!$C:$C,0),1))),"na"))</f>
        <v>19586</v>
      </c>
      <c r="G298" s="122">
        <f>IF(IFERROR(IF(INDEX(data_wkly!AS:AS,MATCH($B298,data_wkly!$C:$C,0),1)=0,"",_xlfn.NUMBERVALUE(INDEX(data_wkly!AS:AS,MATCH($B298,data_wkly!$C:$C,0),1))),"na")=0,"",IFERROR(IF(INDEX(data_wkly!AS:AS,MATCH($B298,data_wkly!$C:$C,0),1)=0,"",_xlfn.NUMBERVALUE(INDEX(data_wkly!AS:AS,MATCH($B298,data_wkly!$C:$C,0),1))),"na"))</f>
        <v>23568</v>
      </c>
      <c r="H298" s="122" t="str">
        <f>IFERROR(IF(INDEX(data_wkly!BJ:BJ,MATCH($B298,data_wkly!$C:$C,0),1)=0,"",_xlfn.NUMBERVALUE(INDEX(data_wkly!BJ:BJ,MATCH($B298,data_wkly!$C:$C,0),1))),"na")</f>
        <v/>
      </c>
      <c r="I298" s="122">
        <f>IF(IFERROR(IF(INDEX(data_wkly!AT:AT,MATCH($B298,data_wkly!$C:$C,0),1)=0,"",_xlfn.NUMBERVALUE(INDEX(data_wkly!AT:AT,MATCH($B298,data_wkly!$C:$C,0),1))),"na")=0,"",IFERROR(IF(INDEX(data_wkly!AT:AT,MATCH($B298,data_wkly!$C:$C,0),1)=0,"",_xlfn.NUMBERVALUE(INDEX(data_wkly!AT:AT,MATCH($B298,data_wkly!$C:$C,0),1))),"na"))</f>
        <v>6480</v>
      </c>
      <c r="J298" s="122" t="str">
        <f>IF(IFERROR(IF(INDEX(data_wkly!AU:AU,MATCH($B298,data_wkly!$C:$C,0),1)=0,"",_xlfn.NUMBERVALUE(INDEX(data_wkly!AU:AU,MATCH($B298,data_wkly!$C:$C,0),1))),"na")=0,"",IFERROR(IF(INDEX(data_wkly!AU:AU,MATCH($B298,data_wkly!$C:$C,0),1)=0,"",_xlfn.NUMBERVALUE(INDEX(data_wkly!AU:AU,MATCH($B298,data_wkly!$C:$C,0),1))),"na"))</f>
        <v>na</v>
      </c>
      <c r="K298" s="122">
        <f>IF(IFERROR(IF(INDEX(data_wkly!AV:AV,MATCH($B298,data_wkly!$C:$C,0),1)=0,"",_xlfn.NUMBERVALUE(INDEX(data_wkly!AV:AV,MATCH($B298,data_wkly!$C:$C,0),1))),"na")=0,"",IFERROR(IF(INDEX(data_wkly!AV:AV,MATCH($B298,data_wkly!$C:$C,0),1)=0,"",_xlfn.NUMBERVALUE(INDEX(data_wkly!AV:AV,MATCH($B298,data_wkly!$C:$C,0),1))),"na"))</f>
        <v>59735</v>
      </c>
      <c r="L298" s="122" t="str">
        <f>IFERROR(IF(INDEX(data_wkly!BI:BI,MATCH($B298,data_wkly!$C:$C,0),1)=0,"",_xlfn.NUMBERVALUE(INDEX(data_wkly!BI:BI,MATCH($B298,data_wkly!$C:$C,0),1))),"na")</f>
        <v/>
      </c>
      <c r="M298" s="122">
        <f>IF(IFERROR(IF(INDEX(data_wkly!AW:AW,MATCH($B298,data_wkly!$C:$C,0),1)=0,"",_xlfn.NUMBERVALUE(INDEX(data_wkly!AW:AW,MATCH($B298,data_wkly!$C:$C,0),1))),"na")=0,"",IFERROR(IF(INDEX(data_wkly!AW:AW,MATCH($B298,data_wkly!$C:$C,0),1)=0,"",_xlfn.NUMBERVALUE(INDEX(data_wkly!AW:AW,MATCH($B298,data_wkly!$C:$C,0),1))),"na"))</f>
        <v>54859</v>
      </c>
      <c r="N298" s="123"/>
      <c r="O298" s="124" t="str">
        <f>IF(IFERROR(IF(INDEX(data_wkly!AY:AY,MATCH($B298,data_wkly!$C:$C,0),1)=0,"",_xlfn.NUMBERVALUE(INDEX(data_wkly!AY:AY,MATCH($B298,data_wkly!$C:$C,0),1))),"na")=0,"",IFERROR(IF(INDEX(data_wkly!AY:AY,MATCH($B298,data_wkly!$C:$C,0),1)=0,"",_xlfn.NUMBERVALUE(INDEX(data_wkly!AY:AY,MATCH($B298,data_wkly!$C:$C,0),1))),"na"))</f>
        <v>na</v>
      </c>
      <c r="P298" s="124">
        <f>IF(IFERROR(IF(INDEX(data_wkly!AZ:AZ,MATCH($B298,data_wkly!$C:$C,0),1)=0,"",_xlfn.NUMBERVALUE(INDEX(data_wkly!AZ:AZ,MATCH($B298,data_wkly!$C:$C,0),1))),"na")=0,"",IFERROR(IF(INDEX(data_wkly!AZ:AZ,MATCH($B298,data_wkly!$C:$C,0),1)=0,"",_xlfn.NUMBERVALUE(INDEX(data_wkly!AZ:AZ,MATCH($B298,data_wkly!$C:$C,0),1))),"na"))</f>
        <v>193.28</v>
      </c>
      <c r="Q298" s="124">
        <f>IF(IFERROR(IF(INDEX(data_wkly!BA:BA,MATCH($B298,data_wkly!$C:$C,0),1)=0,"",_xlfn.NUMBERVALUE(INDEX(data_wkly!BA:BA,MATCH($B298,data_wkly!$C:$C,0),1))),"na")=0,"",IFERROR(IF(INDEX(data_wkly!BA:BA,MATCH($B298,data_wkly!$C:$C,0),1)=0,"",_xlfn.NUMBERVALUE(INDEX(data_wkly!BA:BA,MATCH($B298,data_wkly!$C:$C,0),1))),"na"))</f>
        <v>205.62</v>
      </c>
      <c r="R298" s="124">
        <f>IF(IFERROR(IF(INDEX(data_wkly!BB:BB,MATCH($B298,data_wkly!$C:$C,0),1)=0,"",_xlfn.NUMBERVALUE(INDEX(data_wkly!BB:BB,MATCH($B298,data_wkly!$C:$C,0),1))),"na")=0,"",IFERROR(IF(INDEX(data_wkly!BB:BB,MATCH($B298,data_wkly!$C:$C,0),1)=0,"",_xlfn.NUMBERVALUE(INDEX(data_wkly!BB:BB,MATCH($B298,data_wkly!$C:$C,0),1))),"na"))</f>
        <v>206.61</v>
      </c>
      <c r="S298" s="124">
        <f>IF(IFERROR(IF(INDEX(data_wkly!BC:BC,MATCH($B298,data_wkly!$C:$C,0),1)=0,"",_xlfn.NUMBERVALUE(INDEX(data_wkly!BC:BC,MATCH($B298,data_wkly!$C:$C,0),1))),"na")=0,"",IFERROR(IF(INDEX(data_wkly!BC:BC,MATCH($B298,data_wkly!$C:$C,0),1)=0,"",_xlfn.NUMBERVALUE(INDEX(data_wkly!BC:BC,MATCH($B298,data_wkly!$C:$C,0),1))),"na"))</f>
        <v>205.5</v>
      </c>
      <c r="T298" s="124" t="str">
        <f>IFERROR(IF(INDEX(data_wkly!BL:BL,MATCH($B298,data_wkly!$C:$C,0),1)=0,"",_xlfn.NUMBERVALUE(INDEX(data_wkly!BL:BL,MATCH($B298,data_wkly!$C:$C,0),1))),"na")</f>
        <v/>
      </c>
      <c r="U298" s="124">
        <f>IF(IFERROR(IF(INDEX(data_wkly!BD:BD,MATCH($B298,data_wkly!$C:$C,0),1)=0,"",_xlfn.NUMBERVALUE(INDEX(data_wkly!BD:BD,MATCH($B298,data_wkly!$C:$C,0),1))),"na")=0,"",IFERROR(IF(INDEX(data_wkly!BD:BD,MATCH($B298,data_wkly!$C:$C,0),1)=0,"",_xlfn.NUMBERVALUE(INDEX(data_wkly!BD:BD,MATCH($B298,data_wkly!$C:$C,0),1))),"na"))</f>
        <v>203.79</v>
      </c>
      <c r="V298" s="124" t="str">
        <f>IF(IFERROR(IF(INDEX(data_wkly!BE:BE,MATCH($B298,data_wkly!$C:$C,0),1)=0,"",_xlfn.NUMBERVALUE(INDEX(data_wkly!BE:BE,MATCH($B298,data_wkly!$C:$C,0),1))),"na")=0,"",IFERROR(IF(INDEX(data_wkly!BE:BE,MATCH($B298,data_wkly!$C:$C,0),1)=0,"",_xlfn.NUMBERVALUE(INDEX(data_wkly!BE:BE,MATCH($B298,data_wkly!$C:$C,0),1))),"na"))</f>
        <v>na</v>
      </c>
      <c r="W298" s="124">
        <f>IF(IFERROR(IF(INDEX(data_wkly!BF:BF,MATCH($B298,data_wkly!$C:$C,0),1)=0,"",_xlfn.NUMBERVALUE(INDEX(data_wkly!BF:BF,MATCH($B298,data_wkly!$C:$C,0),1))),"na")=0,"",IFERROR(IF(INDEX(data_wkly!BF:BF,MATCH($B298,data_wkly!$C:$C,0),1)=0,"",_xlfn.NUMBERVALUE(INDEX(data_wkly!BF:BF,MATCH($B298,data_wkly!$C:$C,0),1))),"na"))</f>
        <v>204.36</v>
      </c>
      <c r="X298" s="124" t="str">
        <f>IFERROR(IF(INDEX(data_wkly!BK:BK,MATCH($B298,data_wkly!$C:$C,0),1)=0,"",_xlfn.NUMBERVALUE(INDEX(data_wkly!BK:BK,MATCH($B298,data_wkly!$C:$C,0),1))),"na")</f>
        <v/>
      </c>
      <c r="Y298" s="124">
        <f>IF(IFERROR(IF(INDEX(data_wkly!BG:BG,MATCH($B298,data_wkly!$C:$C,0),1)=0,"",_xlfn.NUMBERVALUE(INDEX(data_wkly!BG:BG,MATCH($B298,data_wkly!$C:$C,0),1))),"na")=0,"",IFERROR(IF(INDEX(data_wkly!BG:BG,MATCH($B298,data_wkly!$C:$C,0),1)=0,"",_xlfn.NUMBERVALUE(INDEX(data_wkly!BG:BG,MATCH($B298,data_wkly!$C:$C,0),1))),"na"))</f>
        <v>205.71</v>
      </c>
      <c r="AJ298" s="41">
        <f t="shared" si="15"/>
        <v>2</v>
      </c>
    </row>
    <row r="299" spans="1:36" ht="15.5">
      <c r="A299" s="88">
        <f t="shared" si="14"/>
        <v>1</v>
      </c>
      <c r="B299" s="89">
        <f t="shared" si="16"/>
        <v>45745</v>
      </c>
      <c r="C299" s="122">
        <f>IF(IFERROR(IF(INDEX(data_wkly!AO:AO,MATCH($B299,data_wkly!$C:$C,0),1)=0,"",_xlfn.NUMBERVALUE(INDEX(data_wkly!AO:AO,MATCH($B299,data_wkly!$C:$C,0),1))),"na")=0,"",IFERROR(IF(INDEX(data_wkly!AO:AO,MATCH($B299,data_wkly!$C:$C,0),1)=0,"",_xlfn.NUMBERVALUE(INDEX(data_wkly!AO:AO,MATCH($B299,data_wkly!$C:$C,0),1))),"na"))</f>
        <v>199</v>
      </c>
      <c r="D299" s="122">
        <f>IF(IFERROR(IF(INDEX(data_wkly!AP:AP,MATCH($B299,data_wkly!$C:$C,0),1)=0,"",_xlfn.NUMBERVALUE(INDEX(data_wkly!AP:AP,MATCH($B299,data_wkly!$C:$C,0),1))),"na")=0,"",IFERROR(IF(INDEX(data_wkly!AP:AP,MATCH($B299,data_wkly!$C:$C,0),1)=0,"",_xlfn.NUMBERVALUE(INDEX(data_wkly!AP:AP,MATCH($B299,data_wkly!$C:$C,0),1))),"na"))</f>
        <v>768</v>
      </c>
      <c r="E299" s="122">
        <f>IF(IFERROR(IF(INDEX(data_wkly!AQ:AQ,MATCH($B299,data_wkly!$C:$C,0),1)=0,"",_xlfn.NUMBERVALUE(INDEX(data_wkly!AQ:AQ,MATCH($B299,data_wkly!$C:$C,0),1))),"na")=0,"",IFERROR(IF(INDEX(data_wkly!AQ:AQ,MATCH($B299,data_wkly!$C:$C,0),1)=0,"",_xlfn.NUMBERVALUE(INDEX(data_wkly!AQ:AQ,MATCH($B299,data_wkly!$C:$C,0),1))),"na"))</f>
        <v>5344</v>
      </c>
      <c r="F299" s="122">
        <f>IF(IFERROR(IF(INDEX(data_wkly!AR:AR,MATCH($B299,data_wkly!$C:$C,0),1)=0,"",_xlfn.NUMBERVALUE(INDEX(data_wkly!AR:AR,MATCH($B299,data_wkly!$C:$C,0),1))),"na")=0,"",IFERROR(IF(INDEX(data_wkly!AR:AR,MATCH($B299,data_wkly!$C:$C,0),1)=0,"",_xlfn.NUMBERVALUE(INDEX(data_wkly!AR:AR,MATCH($B299,data_wkly!$C:$C,0),1))),"na"))</f>
        <v>19149</v>
      </c>
      <c r="G299" s="122">
        <f>IF(IFERROR(IF(INDEX(data_wkly!AS:AS,MATCH($B299,data_wkly!$C:$C,0),1)=0,"",_xlfn.NUMBERVALUE(INDEX(data_wkly!AS:AS,MATCH($B299,data_wkly!$C:$C,0),1))),"na")=0,"",IFERROR(IF(INDEX(data_wkly!AS:AS,MATCH($B299,data_wkly!$C:$C,0),1)=0,"",_xlfn.NUMBERVALUE(INDEX(data_wkly!AS:AS,MATCH($B299,data_wkly!$C:$C,0),1))),"na"))</f>
        <v>23273</v>
      </c>
      <c r="H299" s="122" t="str">
        <f>IFERROR(IF(INDEX(data_wkly!BJ:BJ,MATCH($B299,data_wkly!$C:$C,0),1)=0,"",_xlfn.NUMBERVALUE(INDEX(data_wkly!BJ:BJ,MATCH($B299,data_wkly!$C:$C,0),1))),"na")</f>
        <v/>
      </c>
      <c r="I299" s="122">
        <f>IF(IFERROR(IF(INDEX(data_wkly!AT:AT,MATCH($B299,data_wkly!$C:$C,0),1)=0,"",_xlfn.NUMBERVALUE(INDEX(data_wkly!AT:AT,MATCH($B299,data_wkly!$C:$C,0),1))),"na")=0,"",IFERROR(IF(INDEX(data_wkly!AT:AT,MATCH($B299,data_wkly!$C:$C,0),1)=0,"",_xlfn.NUMBERVALUE(INDEX(data_wkly!AT:AT,MATCH($B299,data_wkly!$C:$C,0),1))),"na"))</f>
        <v>6042</v>
      </c>
      <c r="J299" s="122">
        <f>IF(IFERROR(IF(INDEX(data_wkly!AU:AU,MATCH($B299,data_wkly!$C:$C,0),1)=0,"",_xlfn.NUMBERVALUE(INDEX(data_wkly!AU:AU,MATCH($B299,data_wkly!$C:$C,0),1))),"na")=0,"",IFERROR(IF(INDEX(data_wkly!AU:AU,MATCH($B299,data_wkly!$C:$C,0),1)=0,"",_xlfn.NUMBERVALUE(INDEX(data_wkly!AU:AU,MATCH($B299,data_wkly!$C:$C,0),1))),"na"))</f>
        <v>3569</v>
      </c>
      <c r="K299" s="122">
        <f>IF(IFERROR(IF(INDEX(data_wkly!AV:AV,MATCH($B299,data_wkly!$C:$C,0),1)=0,"",_xlfn.NUMBERVALUE(INDEX(data_wkly!AV:AV,MATCH($B299,data_wkly!$C:$C,0),1))),"na")=0,"",IFERROR(IF(INDEX(data_wkly!AV:AV,MATCH($B299,data_wkly!$C:$C,0),1)=0,"",_xlfn.NUMBERVALUE(INDEX(data_wkly!AV:AV,MATCH($B299,data_wkly!$C:$C,0),1))),"na"))</f>
        <v>58344</v>
      </c>
      <c r="L299" s="122" t="str">
        <f>IFERROR(IF(INDEX(data_wkly!BI:BI,MATCH($B299,data_wkly!$C:$C,0),1)=0,"",_xlfn.NUMBERVALUE(INDEX(data_wkly!BI:BI,MATCH($B299,data_wkly!$C:$C,0),1))),"na")</f>
        <v/>
      </c>
      <c r="M299" s="122">
        <f>IF(IFERROR(IF(INDEX(data_wkly!AW:AW,MATCH($B299,data_wkly!$C:$C,0),1)=0,"",_xlfn.NUMBERVALUE(INDEX(data_wkly!AW:AW,MATCH($B299,data_wkly!$C:$C,0),1))),"na")=0,"",IFERROR(IF(INDEX(data_wkly!AW:AW,MATCH($B299,data_wkly!$C:$C,0),1)=0,"",_xlfn.NUMBERVALUE(INDEX(data_wkly!AW:AW,MATCH($B299,data_wkly!$C:$C,0),1))),"na"))</f>
        <v>53808</v>
      </c>
      <c r="N299" s="123"/>
      <c r="O299" s="124">
        <f>IF(IFERROR(IF(INDEX(data_wkly!AY:AY,MATCH($B299,data_wkly!$C:$C,0),1)=0,"",_xlfn.NUMBERVALUE(INDEX(data_wkly!AY:AY,MATCH($B299,data_wkly!$C:$C,0),1))),"na")=0,"",IFERROR(IF(INDEX(data_wkly!AY:AY,MATCH($B299,data_wkly!$C:$C,0),1)=0,"",_xlfn.NUMBERVALUE(INDEX(data_wkly!AY:AY,MATCH($B299,data_wkly!$C:$C,0),1))),"na"))</f>
        <v>155.44999999999999</v>
      </c>
      <c r="P299" s="124">
        <f>IF(IFERROR(IF(INDEX(data_wkly!AZ:AZ,MATCH($B299,data_wkly!$C:$C,0),1)=0,"",_xlfn.NUMBERVALUE(INDEX(data_wkly!AZ:AZ,MATCH($B299,data_wkly!$C:$C,0),1))),"na")=0,"",IFERROR(IF(INDEX(data_wkly!AZ:AZ,MATCH($B299,data_wkly!$C:$C,0),1)=0,"",_xlfn.NUMBERVALUE(INDEX(data_wkly!AZ:AZ,MATCH($B299,data_wkly!$C:$C,0),1))),"na"))</f>
        <v>192.63</v>
      </c>
      <c r="Q299" s="124">
        <f>IF(IFERROR(IF(INDEX(data_wkly!BA:BA,MATCH($B299,data_wkly!$C:$C,0),1)=0,"",_xlfn.NUMBERVALUE(INDEX(data_wkly!BA:BA,MATCH($B299,data_wkly!$C:$C,0),1))),"na")=0,"",IFERROR(IF(INDEX(data_wkly!BA:BA,MATCH($B299,data_wkly!$C:$C,0),1)=0,"",_xlfn.NUMBERVALUE(INDEX(data_wkly!BA:BA,MATCH($B299,data_wkly!$C:$C,0),1))),"na"))</f>
        <v>205.61</v>
      </c>
      <c r="R299" s="124">
        <f>IF(IFERROR(IF(INDEX(data_wkly!BB:BB,MATCH($B299,data_wkly!$C:$C,0),1)=0,"",_xlfn.NUMBERVALUE(INDEX(data_wkly!BB:BB,MATCH($B299,data_wkly!$C:$C,0),1))),"na")=0,"",IFERROR(IF(INDEX(data_wkly!BB:BB,MATCH($B299,data_wkly!$C:$C,0),1)=0,"",_xlfn.NUMBERVALUE(INDEX(data_wkly!BB:BB,MATCH($B299,data_wkly!$C:$C,0),1))),"na"))</f>
        <v>207.05</v>
      </c>
      <c r="S299" s="124">
        <f>IF(IFERROR(IF(INDEX(data_wkly!BC:BC,MATCH($B299,data_wkly!$C:$C,0),1)=0,"",_xlfn.NUMBERVALUE(INDEX(data_wkly!BC:BC,MATCH($B299,data_wkly!$C:$C,0),1))),"na")=0,"",IFERROR(IF(INDEX(data_wkly!BC:BC,MATCH($B299,data_wkly!$C:$C,0),1)=0,"",_xlfn.NUMBERVALUE(INDEX(data_wkly!BC:BC,MATCH($B299,data_wkly!$C:$C,0),1))),"na"))</f>
        <v>205.79</v>
      </c>
      <c r="T299" s="124" t="str">
        <f>IFERROR(IF(INDEX(data_wkly!BL:BL,MATCH($B299,data_wkly!$C:$C,0),1)=0,"",_xlfn.NUMBERVALUE(INDEX(data_wkly!BL:BL,MATCH($B299,data_wkly!$C:$C,0),1))),"na")</f>
        <v/>
      </c>
      <c r="U299" s="124">
        <f>IF(IFERROR(IF(INDEX(data_wkly!BD:BD,MATCH($B299,data_wkly!$C:$C,0),1)=0,"",_xlfn.NUMBERVALUE(INDEX(data_wkly!BD:BD,MATCH($B299,data_wkly!$C:$C,0),1))),"na")=0,"",IFERROR(IF(INDEX(data_wkly!BD:BD,MATCH($B299,data_wkly!$C:$C,0),1)=0,"",_xlfn.NUMBERVALUE(INDEX(data_wkly!BD:BD,MATCH($B299,data_wkly!$C:$C,0),1))),"na"))</f>
        <v>203.64</v>
      </c>
      <c r="V299" s="124">
        <f>IF(IFERROR(IF(INDEX(data_wkly!BE:BE,MATCH($B299,data_wkly!$C:$C,0),1)=0,"",_xlfn.NUMBERVALUE(INDEX(data_wkly!BE:BE,MATCH($B299,data_wkly!$C:$C,0),1))),"na")=0,"",IFERROR(IF(INDEX(data_wkly!BE:BE,MATCH($B299,data_wkly!$C:$C,0),1)=0,"",_xlfn.NUMBERVALUE(INDEX(data_wkly!BE:BE,MATCH($B299,data_wkly!$C:$C,0),1))),"na"))</f>
        <v>188.48</v>
      </c>
      <c r="W299" s="124">
        <f>IF(IFERROR(IF(INDEX(data_wkly!BF:BF,MATCH($B299,data_wkly!$C:$C,0),1)=0,"",_xlfn.NUMBERVALUE(INDEX(data_wkly!BF:BF,MATCH($B299,data_wkly!$C:$C,0),1))),"na")=0,"",IFERROR(IF(INDEX(data_wkly!BF:BF,MATCH($B299,data_wkly!$C:$C,0),1)=0,"",_xlfn.NUMBERVALUE(INDEX(data_wkly!BF:BF,MATCH($B299,data_wkly!$C:$C,0),1))),"na"))</f>
        <v>204.56</v>
      </c>
      <c r="X299" s="124" t="str">
        <f>IFERROR(IF(INDEX(data_wkly!BK:BK,MATCH($B299,data_wkly!$C:$C,0),1)=0,"",_xlfn.NUMBERVALUE(INDEX(data_wkly!BK:BK,MATCH($B299,data_wkly!$C:$C,0),1))),"na")</f>
        <v/>
      </c>
      <c r="Y299" s="124">
        <f>IF(IFERROR(IF(INDEX(data_wkly!BG:BG,MATCH($B299,data_wkly!$C:$C,0),1)=0,"",_xlfn.NUMBERVALUE(INDEX(data_wkly!BG:BG,MATCH($B299,data_wkly!$C:$C,0),1))),"na")=0,"",IFERROR(IF(INDEX(data_wkly!BG:BG,MATCH($B299,data_wkly!$C:$C,0),1)=0,"",_xlfn.NUMBERVALUE(INDEX(data_wkly!BG:BG,MATCH($B299,data_wkly!$C:$C,0),1))),"na"))</f>
        <v>205.98</v>
      </c>
      <c r="AJ299" s="41">
        <f t="shared" si="15"/>
        <v>1</v>
      </c>
    </row>
    <row r="300" spans="1:36" ht="15.5">
      <c r="A300" s="88">
        <f t="shared" si="14"/>
        <v>2</v>
      </c>
      <c r="B300" s="89">
        <f t="shared" si="16"/>
        <v>45752</v>
      </c>
      <c r="C300" s="122">
        <f>IF(IFERROR(IF(INDEX(data_wkly!AO:AO,MATCH($B300,data_wkly!$C:$C,0),1)=0,"",_xlfn.NUMBERVALUE(INDEX(data_wkly!AO:AO,MATCH($B300,data_wkly!$C:$C,0),1))),"na")=0,"",IFERROR(IF(INDEX(data_wkly!AO:AO,MATCH($B300,data_wkly!$C:$C,0),1)=0,"",_xlfn.NUMBERVALUE(INDEX(data_wkly!AO:AO,MATCH($B300,data_wkly!$C:$C,0),1))),"na"))</f>
        <v>241</v>
      </c>
      <c r="D300" s="122">
        <f>IF(IFERROR(IF(INDEX(data_wkly!AP:AP,MATCH($B300,data_wkly!$C:$C,0),1)=0,"",_xlfn.NUMBERVALUE(INDEX(data_wkly!AP:AP,MATCH($B300,data_wkly!$C:$C,0),1))),"na")=0,"",IFERROR(IF(INDEX(data_wkly!AP:AP,MATCH($B300,data_wkly!$C:$C,0),1)=0,"",_xlfn.NUMBERVALUE(INDEX(data_wkly!AP:AP,MATCH($B300,data_wkly!$C:$C,0),1))),"na"))</f>
        <v>740</v>
      </c>
      <c r="E300" s="122">
        <f>IF(IFERROR(IF(INDEX(data_wkly!AQ:AQ,MATCH($B300,data_wkly!$C:$C,0),1)=0,"",_xlfn.NUMBERVALUE(INDEX(data_wkly!AQ:AQ,MATCH($B300,data_wkly!$C:$C,0),1))),"na")=0,"",IFERROR(IF(INDEX(data_wkly!AQ:AQ,MATCH($B300,data_wkly!$C:$C,0),1)=0,"",_xlfn.NUMBERVALUE(INDEX(data_wkly!AQ:AQ,MATCH($B300,data_wkly!$C:$C,0),1))),"na"))</f>
        <v>5438</v>
      </c>
      <c r="F300" s="122">
        <f>IF(IFERROR(IF(INDEX(data_wkly!AR:AR,MATCH($B300,data_wkly!$C:$C,0),1)=0,"",_xlfn.NUMBERVALUE(INDEX(data_wkly!AR:AR,MATCH($B300,data_wkly!$C:$C,0),1))),"na")=0,"",IFERROR(IF(INDEX(data_wkly!AR:AR,MATCH($B300,data_wkly!$C:$C,0),1)=0,"",_xlfn.NUMBERVALUE(INDEX(data_wkly!AR:AR,MATCH($B300,data_wkly!$C:$C,0),1))),"na"))</f>
        <v>19376</v>
      </c>
      <c r="G300" s="122">
        <f>IF(IFERROR(IF(INDEX(data_wkly!AS:AS,MATCH($B300,data_wkly!$C:$C,0),1)=0,"",_xlfn.NUMBERVALUE(INDEX(data_wkly!AS:AS,MATCH($B300,data_wkly!$C:$C,0),1))),"na")=0,"",IFERROR(IF(INDEX(data_wkly!AS:AS,MATCH($B300,data_wkly!$C:$C,0),1)=0,"",_xlfn.NUMBERVALUE(INDEX(data_wkly!AS:AS,MATCH($B300,data_wkly!$C:$C,0),1))),"na"))</f>
        <v>23178</v>
      </c>
      <c r="H300" s="122" t="str">
        <f>IFERROR(IF(INDEX(data_wkly!BJ:BJ,MATCH($B300,data_wkly!$C:$C,0),1)=0,"",_xlfn.NUMBERVALUE(INDEX(data_wkly!BJ:BJ,MATCH($B300,data_wkly!$C:$C,0),1))),"na")</f>
        <v/>
      </c>
      <c r="I300" s="122">
        <f>IF(IFERROR(IF(INDEX(data_wkly!AT:AT,MATCH($B300,data_wkly!$C:$C,0),1)=0,"",_xlfn.NUMBERVALUE(INDEX(data_wkly!AT:AT,MATCH($B300,data_wkly!$C:$C,0),1))),"na")=0,"",IFERROR(IF(INDEX(data_wkly!AT:AT,MATCH($B300,data_wkly!$C:$C,0),1)=0,"",_xlfn.NUMBERVALUE(INDEX(data_wkly!AT:AT,MATCH($B300,data_wkly!$C:$C,0),1))),"na"))</f>
        <v>6381</v>
      </c>
      <c r="J300" s="122">
        <f>IF(IFERROR(IF(INDEX(data_wkly!AU:AU,MATCH($B300,data_wkly!$C:$C,0),1)=0,"",_xlfn.NUMBERVALUE(INDEX(data_wkly!AU:AU,MATCH($B300,data_wkly!$C:$C,0),1))),"na")=0,"",IFERROR(IF(INDEX(data_wkly!AU:AU,MATCH($B300,data_wkly!$C:$C,0),1)=0,"",_xlfn.NUMBERVALUE(INDEX(data_wkly!AU:AU,MATCH($B300,data_wkly!$C:$C,0),1))),"na"))</f>
        <v>4308</v>
      </c>
      <c r="K300" s="122">
        <f>IF(IFERROR(IF(INDEX(data_wkly!AV:AV,MATCH($B300,data_wkly!$C:$C,0),1)=0,"",_xlfn.NUMBERVALUE(INDEX(data_wkly!AV:AV,MATCH($B300,data_wkly!$C:$C,0),1))),"na")=0,"",IFERROR(IF(INDEX(data_wkly!AV:AV,MATCH($B300,data_wkly!$C:$C,0),1)=0,"",_xlfn.NUMBERVALUE(INDEX(data_wkly!AV:AV,MATCH($B300,data_wkly!$C:$C,0),1))),"na"))</f>
        <v>59662</v>
      </c>
      <c r="L300" s="122" t="str">
        <f>IFERROR(IF(INDEX(data_wkly!BI:BI,MATCH($B300,data_wkly!$C:$C,0),1)=0,"",_xlfn.NUMBERVALUE(INDEX(data_wkly!BI:BI,MATCH($B300,data_wkly!$C:$C,0),1))),"na")</f>
        <v/>
      </c>
      <c r="M300" s="122">
        <f>IF(IFERROR(IF(INDEX(data_wkly!AW:AW,MATCH($B300,data_wkly!$C:$C,0),1)=0,"",_xlfn.NUMBERVALUE(INDEX(data_wkly!AW:AW,MATCH($B300,data_wkly!$C:$C,0),1))),"na")=0,"",IFERROR(IF(INDEX(data_wkly!AW:AW,MATCH($B300,data_wkly!$C:$C,0),1)=0,"",_xlfn.NUMBERVALUE(INDEX(data_wkly!AW:AW,MATCH($B300,data_wkly!$C:$C,0),1))),"na"))</f>
        <v>54373</v>
      </c>
      <c r="N300" s="123"/>
      <c r="O300" s="124">
        <f>IF(IFERROR(IF(INDEX(data_wkly!AY:AY,MATCH($B300,data_wkly!$C:$C,0),1)=0,"",_xlfn.NUMBERVALUE(INDEX(data_wkly!AY:AY,MATCH($B300,data_wkly!$C:$C,0),1))),"na")=0,"",IFERROR(IF(INDEX(data_wkly!AY:AY,MATCH($B300,data_wkly!$C:$C,0),1)=0,"",_xlfn.NUMBERVALUE(INDEX(data_wkly!AY:AY,MATCH($B300,data_wkly!$C:$C,0),1))),"na"))</f>
        <v>155.88</v>
      </c>
      <c r="P300" s="124">
        <f>IF(IFERROR(IF(INDEX(data_wkly!AZ:AZ,MATCH($B300,data_wkly!$C:$C,0),1)=0,"",_xlfn.NUMBERVALUE(INDEX(data_wkly!AZ:AZ,MATCH($B300,data_wkly!$C:$C,0),1))),"na")=0,"",IFERROR(IF(INDEX(data_wkly!AZ:AZ,MATCH($B300,data_wkly!$C:$C,0),1)=0,"",_xlfn.NUMBERVALUE(INDEX(data_wkly!AZ:AZ,MATCH($B300,data_wkly!$C:$C,0),1))),"na"))</f>
        <v>194.28</v>
      </c>
      <c r="Q300" s="124">
        <f>IF(IFERROR(IF(INDEX(data_wkly!BA:BA,MATCH($B300,data_wkly!$C:$C,0),1)=0,"",_xlfn.NUMBERVALUE(INDEX(data_wkly!BA:BA,MATCH($B300,data_wkly!$C:$C,0),1))),"na")=0,"",IFERROR(IF(INDEX(data_wkly!BA:BA,MATCH($B300,data_wkly!$C:$C,0),1)=0,"",_xlfn.NUMBERVALUE(INDEX(data_wkly!BA:BA,MATCH($B300,data_wkly!$C:$C,0),1))),"na"))</f>
        <v>206.06</v>
      </c>
      <c r="R300" s="124">
        <f>IF(IFERROR(IF(INDEX(data_wkly!BB:BB,MATCH($B300,data_wkly!$C:$C,0),1)=0,"",_xlfn.NUMBERVALUE(INDEX(data_wkly!BB:BB,MATCH($B300,data_wkly!$C:$C,0),1))),"na")=0,"",IFERROR(IF(INDEX(data_wkly!BB:BB,MATCH($B300,data_wkly!$C:$C,0),1)=0,"",_xlfn.NUMBERVALUE(INDEX(data_wkly!BB:BB,MATCH($B300,data_wkly!$C:$C,0),1))),"na"))</f>
        <v>207.03</v>
      </c>
      <c r="S300" s="124">
        <f>IF(IFERROR(IF(INDEX(data_wkly!BC:BC,MATCH($B300,data_wkly!$C:$C,0),1)=0,"",_xlfn.NUMBERVALUE(INDEX(data_wkly!BC:BC,MATCH($B300,data_wkly!$C:$C,0),1))),"na")=0,"",IFERROR(IF(INDEX(data_wkly!BC:BC,MATCH($B300,data_wkly!$C:$C,0),1)=0,"",_xlfn.NUMBERVALUE(INDEX(data_wkly!BC:BC,MATCH($B300,data_wkly!$C:$C,0),1))),"na"))</f>
        <v>205.92</v>
      </c>
      <c r="T300" s="124" t="str">
        <f>IFERROR(IF(INDEX(data_wkly!BL:BL,MATCH($B300,data_wkly!$C:$C,0),1)=0,"",_xlfn.NUMBERVALUE(INDEX(data_wkly!BL:BL,MATCH($B300,data_wkly!$C:$C,0),1))),"na")</f>
        <v/>
      </c>
      <c r="U300" s="124">
        <f>IF(IFERROR(IF(INDEX(data_wkly!BD:BD,MATCH($B300,data_wkly!$C:$C,0),1)=0,"",_xlfn.NUMBERVALUE(INDEX(data_wkly!BD:BD,MATCH($B300,data_wkly!$C:$C,0),1))),"na")=0,"",IFERROR(IF(INDEX(data_wkly!BD:BD,MATCH($B300,data_wkly!$C:$C,0),1)=0,"",_xlfn.NUMBERVALUE(INDEX(data_wkly!BD:BD,MATCH($B300,data_wkly!$C:$C,0),1))),"na"))</f>
        <v>204.28</v>
      </c>
      <c r="V300" s="124">
        <f>IF(IFERROR(IF(INDEX(data_wkly!BE:BE,MATCH($B300,data_wkly!$C:$C,0),1)=0,"",_xlfn.NUMBERVALUE(INDEX(data_wkly!BE:BE,MATCH($B300,data_wkly!$C:$C,0),1))),"na")=0,"",IFERROR(IF(INDEX(data_wkly!BE:BE,MATCH($B300,data_wkly!$C:$C,0),1)=0,"",_xlfn.NUMBERVALUE(INDEX(data_wkly!BE:BE,MATCH($B300,data_wkly!$C:$C,0),1))),"na"))</f>
        <v>191.91</v>
      </c>
      <c r="W300" s="124">
        <f>IF(IFERROR(IF(INDEX(data_wkly!BF:BF,MATCH($B300,data_wkly!$C:$C,0),1)=0,"",_xlfn.NUMBERVALUE(INDEX(data_wkly!BF:BF,MATCH($B300,data_wkly!$C:$C,0),1))),"na")=0,"",IFERROR(IF(INDEX(data_wkly!BF:BF,MATCH($B300,data_wkly!$C:$C,0),1)=0,"",_xlfn.NUMBERVALUE(INDEX(data_wkly!BF:BF,MATCH($B300,data_wkly!$C:$C,0),1))),"na"))</f>
        <v>204.76</v>
      </c>
      <c r="X300" s="124" t="str">
        <f>IFERROR(IF(INDEX(data_wkly!BK:BK,MATCH($B300,data_wkly!$C:$C,0),1)=0,"",_xlfn.NUMBERVALUE(INDEX(data_wkly!BK:BK,MATCH($B300,data_wkly!$C:$C,0),1))),"na")</f>
        <v/>
      </c>
      <c r="Y300" s="124">
        <f>IF(IFERROR(IF(INDEX(data_wkly!BG:BG,MATCH($B300,data_wkly!$C:$C,0),1)=0,"",_xlfn.NUMBERVALUE(INDEX(data_wkly!BG:BG,MATCH($B300,data_wkly!$C:$C,0),1))),"na")=0,"",IFERROR(IF(INDEX(data_wkly!BG:BG,MATCH($B300,data_wkly!$C:$C,0),1)=0,"",_xlfn.NUMBERVALUE(INDEX(data_wkly!BG:BG,MATCH($B300,data_wkly!$C:$C,0),1))),"na"))</f>
        <v>206.14</v>
      </c>
      <c r="AJ300" s="41">
        <f t="shared" si="15"/>
        <v>2</v>
      </c>
    </row>
    <row r="301" spans="1:36" ht="15.5">
      <c r="A301" s="88">
        <f t="shared" si="14"/>
        <v>1</v>
      </c>
      <c r="B301" s="89">
        <f t="shared" si="16"/>
        <v>45759</v>
      </c>
      <c r="C301" s="122">
        <f>IF(IFERROR(IF(INDEX(data_wkly!AO:AO,MATCH($B301,data_wkly!$C:$C,0),1)=0,"",_xlfn.NUMBERVALUE(INDEX(data_wkly!AO:AO,MATCH($B301,data_wkly!$C:$C,0),1))),"na")=0,"",IFERROR(IF(INDEX(data_wkly!AO:AO,MATCH($B301,data_wkly!$C:$C,0),1)=0,"",_xlfn.NUMBERVALUE(INDEX(data_wkly!AO:AO,MATCH($B301,data_wkly!$C:$C,0),1))),"na"))</f>
        <v>266</v>
      </c>
      <c r="D301" s="122">
        <f>IF(IFERROR(IF(INDEX(data_wkly!AP:AP,MATCH($B301,data_wkly!$C:$C,0),1)=0,"",_xlfn.NUMBERVALUE(INDEX(data_wkly!AP:AP,MATCH($B301,data_wkly!$C:$C,0),1))),"na")=0,"",IFERROR(IF(INDEX(data_wkly!AP:AP,MATCH($B301,data_wkly!$C:$C,0),1)=0,"",_xlfn.NUMBERVALUE(INDEX(data_wkly!AP:AP,MATCH($B301,data_wkly!$C:$C,0),1))),"na"))</f>
        <v>875</v>
      </c>
      <c r="E301" s="122">
        <f>IF(IFERROR(IF(INDEX(data_wkly!AQ:AQ,MATCH($B301,data_wkly!$C:$C,0),1)=0,"",_xlfn.NUMBERVALUE(INDEX(data_wkly!AQ:AQ,MATCH($B301,data_wkly!$C:$C,0),1))),"na")=0,"",IFERROR(IF(INDEX(data_wkly!AQ:AQ,MATCH($B301,data_wkly!$C:$C,0),1)=0,"",_xlfn.NUMBERVALUE(INDEX(data_wkly!AQ:AQ,MATCH($B301,data_wkly!$C:$C,0),1))),"na"))</f>
        <v>5713</v>
      </c>
      <c r="F301" s="122">
        <f>IF(IFERROR(IF(INDEX(data_wkly!AR:AR,MATCH($B301,data_wkly!$C:$C,0),1)=0,"",_xlfn.NUMBERVALUE(INDEX(data_wkly!AR:AR,MATCH($B301,data_wkly!$C:$C,0),1))),"na")=0,"",IFERROR(IF(INDEX(data_wkly!AR:AR,MATCH($B301,data_wkly!$C:$C,0),1)=0,"",_xlfn.NUMBERVALUE(INDEX(data_wkly!AR:AR,MATCH($B301,data_wkly!$C:$C,0),1))),"na"))</f>
        <v>19286</v>
      </c>
      <c r="G301" s="122">
        <f>IF(IFERROR(IF(INDEX(data_wkly!AS:AS,MATCH($B301,data_wkly!$C:$C,0),1)=0,"",_xlfn.NUMBERVALUE(INDEX(data_wkly!AS:AS,MATCH($B301,data_wkly!$C:$C,0),1))),"na")=0,"",IFERROR(IF(INDEX(data_wkly!AS:AS,MATCH($B301,data_wkly!$C:$C,0),1)=0,"",_xlfn.NUMBERVALUE(INDEX(data_wkly!AS:AS,MATCH($B301,data_wkly!$C:$C,0),1))),"na"))</f>
        <v>22297</v>
      </c>
      <c r="H301" s="122" t="str">
        <f>IFERROR(IF(INDEX(data_wkly!BJ:BJ,MATCH($B301,data_wkly!$C:$C,0),1)=0,"",_xlfn.NUMBERVALUE(INDEX(data_wkly!BJ:BJ,MATCH($B301,data_wkly!$C:$C,0),1))),"na")</f>
        <v/>
      </c>
      <c r="I301" s="122">
        <f>IF(IFERROR(IF(INDEX(data_wkly!AT:AT,MATCH($B301,data_wkly!$C:$C,0),1)=0,"",_xlfn.NUMBERVALUE(INDEX(data_wkly!AT:AT,MATCH($B301,data_wkly!$C:$C,0),1))),"na")=0,"",IFERROR(IF(INDEX(data_wkly!AT:AT,MATCH($B301,data_wkly!$C:$C,0),1)=0,"",_xlfn.NUMBERVALUE(INDEX(data_wkly!AT:AT,MATCH($B301,data_wkly!$C:$C,0),1))),"na"))</f>
        <v>5946</v>
      </c>
      <c r="J301" s="122">
        <f>IF(IFERROR(IF(INDEX(data_wkly!AU:AU,MATCH($B301,data_wkly!$C:$C,0),1)=0,"",_xlfn.NUMBERVALUE(INDEX(data_wkly!AU:AU,MATCH($B301,data_wkly!$C:$C,0),1))),"na")=0,"",IFERROR(IF(INDEX(data_wkly!AU:AU,MATCH($B301,data_wkly!$C:$C,0),1)=0,"",_xlfn.NUMBERVALUE(INDEX(data_wkly!AU:AU,MATCH($B301,data_wkly!$C:$C,0),1))),"na"))</f>
        <v>3818</v>
      </c>
      <c r="K301" s="122">
        <f>IF(IFERROR(IF(INDEX(data_wkly!AV:AV,MATCH($B301,data_wkly!$C:$C,0),1)=0,"",_xlfn.NUMBERVALUE(INDEX(data_wkly!AV:AV,MATCH($B301,data_wkly!$C:$C,0),1))),"na")=0,"",IFERROR(IF(INDEX(data_wkly!AV:AV,MATCH($B301,data_wkly!$C:$C,0),1)=0,"",_xlfn.NUMBERVALUE(INDEX(data_wkly!AV:AV,MATCH($B301,data_wkly!$C:$C,0),1))),"na"))</f>
        <v>58201</v>
      </c>
      <c r="L301" s="122" t="str">
        <f>IFERROR(IF(INDEX(data_wkly!BI:BI,MATCH($B301,data_wkly!$C:$C,0),1)=0,"",_xlfn.NUMBERVALUE(INDEX(data_wkly!BI:BI,MATCH($B301,data_wkly!$C:$C,0),1))),"na")</f>
        <v/>
      </c>
      <c r="M301" s="122">
        <f>IF(IFERROR(IF(INDEX(data_wkly!AW:AW,MATCH($B301,data_wkly!$C:$C,0),1)=0,"",_xlfn.NUMBERVALUE(INDEX(data_wkly!AW:AW,MATCH($B301,data_wkly!$C:$C,0),1))),"na")=0,"",IFERROR(IF(INDEX(data_wkly!AW:AW,MATCH($B301,data_wkly!$C:$C,0),1)=0,"",_xlfn.NUMBERVALUE(INDEX(data_wkly!AW:AW,MATCH($B301,data_wkly!$C:$C,0),1))),"na"))</f>
        <v>53242</v>
      </c>
      <c r="N301" s="123"/>
      <c r="O301" s="124">
        <f>IF(IFERROR(IF(INDEX(data_wkly!AY:AY,MATCH($B301,data_wkly!$C:$C,0),1)=0,"",_xlfn.NUMBERVALUE(INDEX(data_wkly!AY:AY,MATCH($B301,data_wkly!$C:$C,0),1))),"na")=0,"",IFERROR(IF(INDEX(data_wkly!AY:AY,MATCH($B301,data_wkly!$C:$C,0),1)=0,"",_xlfn.NUMBERVALUE(INDEX(data_wkly!AY:AY,MATCH($B301,data_wkly!$C:$C,0),1))),"na"))</f>
        <v>152.57</v>
      </c>
      <c r="P301" s="124">
        <f>IF(IFERROR(IF(INDEX(data_wkly!AZ:AZ,MATCH($B301,data_wkly!$C:$C,0),1)=0,"",_xlfn.NUMBERVALUE(INDEX(data_wkly!AZ:AZ,MATCH($B301,data_wkly!$C:$C,0),1))),"na")=0,"",IFERROR(IF(INDEX(data_wkly!AZ:AZ,MATCH($B301,data_wkly!$C:$C,0),1)=0,"",_xlfn.NUMBERVALUE(INDEX(data_wkly!AZ:AZ,MATCH($B301,data_wkly!$C:$C,0),1))),"na"))</f>
        <v>191.78</v>
      </c>
      <c r="Q301" s="124">
        <f>IF(IFERROR(IF(INDEX(data_wkly!BA:BA,MATCH($B301,data_wkly!$C:$C,0),1)=0,"",_xlfn.NUMBERVALUE(INDEX(data_wkly!BA:BA,MATCH($B301,data_wkly!$C:$C,0),1))),"na")=0,"",IFERROR(IF(INDEX(data_wkly!BA:BA,MATCH($B301,data_wkly!$C:$C,0),1)=0,"",_xlfn.NUMBERVALUE(INDEX(data_wkly!BA:BA,MATCH($B301,data_wkly!$C:$C,0),1))),"na"))</f>
        <v>205.65</v>
      </c>
      <c r="R301" s="124">
        <f>IF(IFERROR(IF(INDEX(data_wkly!BB:BB,MATCH($B301,data_wkly!$C:$C,0),1)=0,"",_xlfn.NUMBERVALUE(INDEX(data_wkly!BB:BB,MATCH($B301,data_wkly!$C:$C,0),1))),"na")=0,"",IFERROR(IF(INDEX(data_wkly!BB:BB,MATCH($B301,data_wkly!$C:$C,0),1)=0,"",_xlfn.NUMBERVALUE(INDEX(data_wkly!BB:BB,MATCH($B301,data_wkly!$C:$C,0),1))),"na"))</f>
        <v>207.22</v>
      </c>
      <c r="S301" s="124">
        <f>IF(IFERROR(IF(INDEX(data_wkly!BC:BC,MATCH($B301,data_wkly!$C:$C,0),1)=0,"",_xlfn.NUMBERVALUE(INDEX(data_wkly!BC:BC,MATCH($B301,data_wkly!$C:$C,0),1))),"na")=0,"",IFERROR(IF(INDEX(data_wkly!BC:BC,MATCH($B301,data_wkly!$C:$C,0),1)=0,"",_xlfn.NUMBERVALUE(INDEX(data_wkly!BC:BC,MATCH($B301,data_wkly!$C:$C,0),1))),"na"))</f>
        <v>206.11</v>
      </c>
      <c r="T301" s="124" t="str">
        <f>IFERROR(IF(INDEX(data_wkly!BL:BL,MATCH($B301,data_wkly!$C:$C,0),1)=0,"",_xlfn.NUMBERVALUE(INDEX(data_wkly!BL:BL,MATCH($B301,data_wkly!$C:$C,0),1))),"na")</f>
        <v/>
      </c>
      <c r="U301" s="124">
        <f>IF(IFERROR(IF(INDEX(data_wkly!BD:BD,MATCH($B301,data_wkly!$C:$C,0),1)=0,"",_xlfn.NUMBERVALUE(INDEX(data_wkly!BD:BD,MATCH($B301,data_wkly!$C:$C,0),1))),"na")=0,"",IFERROR(IF(INDEX(data_wkly!BD:BD,MATCH($B301,data_wkly!$C:$C,0),1)=0,"",_xlfn.NUMBERVALUE(INDEX(data_wkly!BD:BD,MATCH($B301,data_wkly!$C:$C,0),1))),"na"))</f>
        <v>204.48</v>
      </c>
      <c r="V301" s="124">
        <f>IF(IFERROR(IF(INDEX(data_wkly!BE:BE,MATCH($B301,data_wkly!$C:$C,0),1)=0,"",_xlfn.NUMBERVALUE(INDEX(data_wkly!BE:BE,MATCH($B301,data_wkly!$C:$C,0),1))),"na")=0,"",IFERROR(IF(INDEX(data_wkly!BE:BE,MATCH($B301,data_wkly!$C:$C,0),1)=0,"",_xlfn.NUMBERVALUE(INDEX(data_wkly!BE:BE,MATCH($B301,data_wkly!$C:$C,0),1))),"na"))</f>
        <v>191.5</v>
      </c>
      <c r="W301" s="124">
        <f>IF(IFERROR(IF(INDEX(data_wkly!BF:BF,MATCH($B301,data_wkly!$C:$C,0),1)=0,"",_xlfn.NUMBERVALUE(INDEX(data_wkly!BF:BF,MATCH($B301,data_wkly!$C:$C,0),1))),"na")=0,"",IFERROR(IF(INDEX(data_wkly!BF:BF,MATCH($B301,data_wkly!$C:$C,0),1)=0,"",_xlfn.NUMBERVALUE(INDEX(data_wkly!BF:BF,MATCH($B301,data_wkly!$C:$C,0),1))),"na"))</f>
        <v>204.85</v>
      </c>
      <c r="X301" s="124" t="str">
        <f>IFERROR(IF(INDEX(data_wkly!BK:BK,MATCH($B301,data_wkly!$C:$C,0),1)=0,"",_xlfn.NUMBERVALUE(INDEX(data_wkly!BK:BK,MATCH($B301,data_wkly!$C:$C,0),1))),"na")</f>
        <v/>
      </c>
      <c r="Y301" s="124">
        <f>IF(IFERROR(IF(INDEX(data_wkly!BG:BG,MATCH($B301,data_wkly!$C:$C,0),1)=0,"",_xlfn.NUMBERVALUE(INDEX(data_wkly!BG:BG,MATCH($B301,data_wkly!$C:$C,0),1))),"na")=0,"",IFERROR(IF(INDEX(data_wkly!BG:BG,MATCH($B301,data_wkly!$C:$C,0),1)=0,"",_xlfn.NUMBERVALUE(INDEX(data_wkly!BG:BG,MATCH($B301,data_wkly!$C:$C,0),1))),"na"))</f>
        <v>206.28</v>
      </c>
      <c r="AJ301" s="41">
        <f t="shared" si="15"/>
        <v>1</v>
      </c>
    </row>
    <row r="302" spans="1:36" ht="15.5">
      <c r="A302" s="88">
        <f t="shared" si="14"/>
        <v>2</v>
      </c>
      <c r="B302" s="89">
        <f t="shared" si="16"/>
        <v>45766</v>
      </c>
      <c r="C302" s="122">
        <f>IF(IFERROR(IF(INDEX(data_wkly!AO:AO,MATCH($B302,data_wkly!$C:$C,0),1)=0,"",_xlfn.NUMBERVALUE(INDEX(data_wkly!AO:AO,MATCH($B302,data_wkly!$C:$C,0),1))),"na")=0,"",IFERROR(IF(INDEX(data_wkly!AO:AO,MATCH($B302,data_wkly!$C:$C,0),1)=0,"",_xlfn.NUMBERVALUE(INDEX(data_wkly!AO:AO,MATCH($B302,data_wkly!$C:$C,0),1))),"na"))</f>
        <v>175</v>
      </c>
      <c r="D302" s="122">
        <f>IF(IFERROR(IF(INDEX(data_wkly!AP:AP,MATCH($B302,data_wkly!$C:$C,0),1)=0,"",_xlfn.NUMBERVALUE(INDEX(data_wkly!AP:AP,MATCH($B302,data_wkly!$C:$C,0),1))),"na")=0,"",IFERROR(IF(INDEX(data_wkly!AP:AP,MATCH($B302,data_wkly!$C:$C,0),1)=0,"",_xlfn.NUMBERVALUE(INDEX(data_wkly!AP:AP,MATCH($B302,data_wkly!$C:$C,0),1))),"na"))</f>
        <v>655</v>
      </c>
      <c r="E302" s="122">
        <f>IF(IFERROR(IF(INDEX(data_wkly!AQ:AQ,MATCH($B302,data_wkly!$C:$C,0),1)=0,"",_xlfn.NUMBERVALUE(INDEX(data_wkly!AQ:AQ,MATCH($B302,data_wkly!$C:$C,0),1))),"na")=0,"",IFERROR(IF(INDEX(data_wkly!AQ:AQ,MATCH($B302,data_wkly!$C:$C,0),1)=0,"",_xlfn.NUMBERVALUE(INDEX(data_wkly!AQ:AQ,MATCH($B302,data_wkly!$C:$C,0),1))),"na"))</f>
        <v>5305</v>
      </c>
      <c r="F302" s="122">
        <f>IF(IFERROR(IF(INDEX(data_wkly!AR:AR,MATCH($B302,data_wkly!$C:$C,0),1)=0,"",_xlfn.NUMBERVALUE(INDEX(data_wkly!AR:AR,MATCH($B302,data_wkly!$C:$C,0),1))),"na")=0,"",IFERROR(IF(INDEX(data_wkly!AR:AR,MATCH($B302,data_wkly!$C:$C,0),1)=0,"",_xlfn.NUMBERVALUE(INDEX(data_wkly!AR:AR,MATCH($B302,data_wkly!$C:$C,0),1))),"na"))</f>
        <v>18997</v>
      </c>
      <c r="G302" s="122">
        <f>IF(IFERROR(IF(INDEX(data_wkly!AS:AS,MATCH($B302,data_wkly!$C:$C,0),1)=0,"",_xlfn.NUMBERVALUE(INDEX(data_wkly!AS:AS,MATCH($B302,data_wkly!$C:$C,0),1))),"na")=0,"",IFERROR(IF(INDEX(data_wkly!AS:AS,MATCH($B302,data_wkly!$C:$C,0),1)=0,"",_xlfn.NUMBERVALUE(INDEX(data_wkly!AS:AS,MATCH($B302,data_wkly!$C:$C,0),1))),"na"))</f>
        <v>21851</v>
      </c>
      <c r="H302" s="122" t="str">
        <f>IFERROR(IF(INDEX(data_wkly!BJ:BJ,MATCH($B302,data_wkly!$C:$C,0),1)=0,"",_xlfn.NUMBERVALUE(INDEX(data_wkly!BJ:BJ,MATCH($B302,data_wkly!$C:$C,0),1))),"na")</f>
        <v/>
      </c>
      <c r="I302" s="122">
        <f>IF(IFERROR(IF(INDEX(data_wkly!AT:AT,MATCH($B302,data_wkly!$C:$C,0),1)=0,"",_xlfn.NUMBERVALUE(INDEX(data_wkly!AT:AT,MATCH($B302,data_wkly!$C:$C,0),1))),"na")=0,"",IFERROR(IF(INDEX(data_wkly!AT:AT,MATCH($B302,data_wkly!$C:$C,0),1)=0,"",_xlfn.NUMBERVALUE(INDEX(data_wkly!AT:AT,MATCH($B302,data_wkly!$C:$C,0),1))),"na"))</f>
        <v>5753</v>
      </c>
      <c r="J302" s="122">
        <f>IF(IFERROR(IF(INDEX(data_wkly!AU:AU,MATCH($B302,data_wkly!$C:$C,0),1)=0,"",_xlfn.NUMBERVALUE(INDEX(data_wkly!AU:AU,MATCH($B302,data_wkly!$C:$C,0),1))),"na")=0,"",IFERROR(IF(INDEX(data_wkly!AU:AU,MATCH($B302,data_wkly!$C:$C,0),1)=0,"",_xlfn.NUMBERVALUE(INDEX(data_wkly!AU:AU,MATCH($B302,data_wkly!$C:$C,0),1))),"na"))</f>
        <v>3565</v>
      </c>
      <c r="K302" s="122">
        <f>IF(IFERROR(IF(INDEX(data_wkly!AV:AV,MATCH($B302,data_wkly!$C:$C,0),1)=0,"",_xlfn.NUMBERVALUE(INDEX(data_wkly!AV:AV,MATCH($B302,data_wkly!$C:$C,0),1))),"na")=0,"",IFERROR(IF(INDEX(data_wkly!AV:AV,MATCH($B302,data_wkly!$C:$C,0),1)=0,"",_xlfn.NUMBERVALUE(INDEX(data_wkly!AV:AV,MATCH($B302,data_wkly!$C:$C,0),1))),"na"))</f>
        <v>56301</v>
      </c>
      <c r="L302" s="122" t="str">
        <f>IFERROR(IF(INDEX(data_wkly!BI:BI,MATCH($B302,data_wkly!$C:$C,0),1)=0,"",_xlfn.NUMBERVALUE(INDEX(data_wkly!BI:BI,MATCH($B302,data_wkly!$C:$C,0),1))),"na")</f>
        <v/>
      </c>
      <c r="M302" s="122">
        <f>IF(IFERROR(IF(INDEX(data_wkly!AW:AW,MATCH($B302,data_wkly!$C:$C,0),1)=0,"",_xlfn.NUMBERVALUE(INDEX(data_wkly!AW:AW,MATCH($B302,data_wkly!$C:$C,0),1))),"na")=0,"",IFERROR(IF(INDEX(data_wkly!AW:AW,MATCH($B302,data_wkly!$C:$C,0),1)=0,"",_xlfn.NUMBERVALUE(INDEX(data_wkly!AW:AW,MATCH($B302,data_wkly!$C:$C,0),1))),"na"))</f>
        <v>51906</v>
      </c>
      <c r="N302" s="123"/>
      <c r="O302" s="124">
        <f>IF(IFERROR(IF(INDEX(data_wkly!AY:AY,MATCH($B302,data_wkly!$C:$C,0),1)=0,"",_xlfn.NUMBERVALUE(INDEX(data_wkly!AY:AY,MATCH($B302,data_wkly!$C:$C,0),1))),"na")=0,"",IFERROR(IF(INDEX(data_wkly!AY:AY,MATCH($B302,data_wkly!$C:$C,0),1)=0,"",_xlfn.NUMBERVALUE(INDEX(data_wkly!AY:AY,MATCH($B302,data_wkly!$C:$C,0),1))),"na"))</f>
        <v>146.22</v>
      </c>
      <c r="P302" s="124">
        <f>IF(IFERROR(IF(INDEX(data_wkly!AZ:AZ,MATCH($B302,data_wkly!$C:$C,0),1)=0,"",_xlfn.NUMBERVALUE(INDEX(data_wkly!AZ:AZ,MATCH($B302,data_wkly!$C:$C,0),1))),"na")=0,"",IFERROR(IF(INDEX(data_wkly!AZ:AZ,MATCH($B302,data_wkly!$C:$C,0),1)=0,"",_xlfn.NUMBERVALUE(INDEX(data_wkly!AZ:AZ,MATCH($B302,data_wkly!$C:$C,0),1))),"na"))</f>
        <v>192.51</v>
      </c>
      <c r="Q302" s="124">
        <f>IF(IFERROR(IF(INDEX(data_wkly!BA:BA,MATCH($B302,data_wkly!$C:$C,0),1)=0,"",_xlfn.NUMBERVALUE(INDEX(data_wkly!BA:BA,MATCH($B302,data_wkly!$C:$C,0),1))),"na")=0,"",IFERROR(IF(INDEX(data_wkly!BA:BA,MATCH($B302,data_wkly!$C:$C,0),1)=0,"",_xlfn.NUMBERVALUE(INDEX(data_wkly!BA:BA,MATCH($B302,data_wkly!$C:$C,0),1))),"na"))</f>
        <v>206.3</v>
      </c>
      <c r="R302" s="124">
        <f>IF(IFERROR(IF(INDEX(data_wkly!BB:BB,MATCH($B302,data_wkly!$C:$C,0),1)=0,"",_xlfn.NUMBERVALUE(INDEX(data_wkly!BB:BB,MATCH($B302,data_wkly!$C:$C,0),1))),"na")=0,"",IFERROR(IF(INDEX(data_wkly!BB:BB,MATCH($B302,data_wkly!$C:$C,0),1)=0,"",_xlfn.NUMBERVALUE(INDEX(data_wkly!BB:BB,MATCH($B302,data_wkly!$C:$C,0),1))),"na"))</f>
        <v>207.6</v>
      </c>
      <c r="S302" s="124">
        <f>IF(IFERROR(IF(INDEX(data_wkly!BC:BC,MATCH($B302,data_wkly!$C:$C,0),1)=0,"",_xlfn.NUMBERVALUE(INDEX(data_wkly!BC:BC,MATCH($B302,data_wkly!$C:$C,0),1))),"na")=0,"",IFERROR(IF(INDEX(data_wkly!BC:BC,MATCH($B302,data_wkly!$C:$C,0),1)=0,"",_xlfn.NUMBERVALUE(INDEX(data_wkly!BC:BC,MATCH($B302,data_wkly!$C:$C,0),1))),"na"))</f>
        <v>206.76</v>
      </c>
      <c r="T302" s="124" t="str">
        <f>IFERROR(IF(INDEX(data_wkly!BL:BL,MATCH($B302,data_wkly!$C:$C,0),1)=0,"",_xlfn.NUMBERVALUE(INDEX(data_wkly!BL:BL,MATCH($B302,data_wkly!$C:$C,0),1))),"na")</f>
        <v/>
      </c>
      <c r="U302" s="124">
        <f>IF(IFERROR(IF(INDEX(data_wkly!BD:BD,MATCH($B302,data_wkly!$C:$C,0),1)=0,"",_xlfn.NUMBERVALUE(INDEX(data_wkly!BD:BD,MATCH($B302,data_wkly!$C:$C,0),1))),"na")=0,"",IFERROR(IF(INDEX(data_wkly!BD:BD,MATCH($B302,data_wkly!$C:$C,0),1)=0,"",_xlfn.NUMBERVALUE(INDEX(data_wkly!BD:BD,MATCH($B302,data_wkly!$C:$C,0),1))),"na"))</f>
        <v>205.41</v>
      </c>
      <c r="V302" s="124">
        <f>IF(IFERROR(IF(INDEX(data_wkly!BE:BE,MATCH($B302,data_wkly!$C:$C,0),1)=0,"",_xlfn.NUMBERVALUE(INDEX(data_wkly!BE:BE,MATCH($B302,data_wkly!$C:$C,0),1))),"na")=0,"",IFERROR(IF(INDEX(data_wkly!BE:BE,MATCH($B302,data_wkly!$C:$C,0),1)=0,"",_xlfn.NUMBERVALUE(INDEX(data_wkly!BE:BE,MATCH($B302,data_wkly!$C:$C,0),1))),"na"))</f>
        <v>191.9</v>
      </c>
      <c r="W302" s="124">
        <f>IF(IFERROR(IF(INDEX(data_wkly!BF:BF,MATCH($B302,data_wkly!$C:$C,0),1)=0,"",_xlfn.NUMBERVALUE(INDEX(data_wkly!BF:BF,MATCH($B302,data_wkly!$C:$C,0),1))),"na")=0,"",IFERROR(IF(INDEX(data_wkly!BF:BF,MATCH($B302,data_wkly!$C:$C,0),1)=0,"",_xlfn.NUMBERVALUE(INDEX(data_wkly!BF:BF,MATCH($B302,data_wkly!$C:$C,0),1))),"na"))</f>
        <v>205.57</v>
      </c>
      <c r="X302" s="124" t="str">
        <f>IFERROR(IF(INDEX(data_wkly!BK:BK,MATCH($B302,data_wkly!$C:$C,0),1)=0,"",_xlfn.NUMBERVALUE(INDEX(data_wkly!BK:BK,MATCH($B302,data_wkly!$C:$C,0),1))),"na")</f>
        <v/>
      </c>
      <c r="Y302" s="124">
        <f>IF(IFERROR(IF(INDEX(data_wkly!BG:BG,MATCH($B302,data_wkly!$C:$C,0),1)=0,"",_xlfn.NUMBERVALUE(INDEX(data_wkly!BG:BG,MATCH($B302,data_wkly!$C:$C,0),1))),"na")=0,"",IFERROR(IF(INDEX(data_wkly!BG:BG,MATCH($B302,data_wkly!$C:$C,0),1)=0,"",_xlfn.NUMBERVALUE(INDEX(data_wkly!BG:BG,MATCH($B302,data_wkly!$C:$C,0),1))),"na"))</f>
        <v>206.87</v>
      </c>
      <c r="AJ302" s="41">
        <f t="shared" si="15"/>
        <v>2</v>
      </c>
    </row>
    <row r="303" spans="1:36" ht="15.5">
      <c r="A303" s="88">
        <f t="shared" si="14"/>
        <v>1</v>
      </c>
      <c r="B303" s="89">
        <f t="shared" si="16"/>
        <v>45773</v>
      </c>
      <c r="C303" s="122" t="str">
        <f>IF(IFERROR(IF(INDEX(data_wkly!AO:AO,MATCH($B303,data_wkly!$C:$C,0),1)=0,"",_xlfn.NUMBERVALUE(INDEX(data_wkly!AO:AO,MATCH($B303,data_wkly!$C:$C,0),1))),"na")=0,"",IFERROR(IF(INDEX(data_wkly!AO:AO,MATCH($B303,data_wkly!$C:$C,0),1)=0,"",_xlfn.NUMBERVALUE(INDEX(data_wkly!AO:AO,MATCH($B303,data_wkly!$C:$C,0),1))),"na"))</f>
        <v>na</v>
      </c>
      <c r="D303" s="122">
        <f>IF(IFERROR(IF(INDEX(data_wkly!AP:AP,MATCH($B303,data_wkly!$C:$C,0),1)=0,"",_xlfn.NUMBERVALUE(INDEX(data_wkly!AP:AP,MATCH($B303,data_wkly!$C:$C,0),1))),"na")=0,"",IFERROR(IF(INDEX(data_wkly!AP:AP,MATCH($B303,data_wkly!$C:$C,0),1)=0,"",_xlfn.NUMBERVALUE(INDEX(data_wkly!AP:AP,MATCH($B303,data_wkly!$C:$C,0),1))),"na"))</f>
        <v>680</v>
      </c>
      <c r="E303" s="122">
        <f>IF(IFERROR(IF(INDEX(data_wkly!AQ:AQ,MATCH($B303,data_wkly!$C:$C,0),1)=0,"",_xlfn.NUMBERVALUE(INDEX(data_wkly!AQ:AQ,MATCH($B303,data_wkly!$C:$C,0),1))),"na")=0,"",IFERROR(IF(INDEX(data_wkly!AQ:AQ,MATCH($B303,data_wkly!$C:$C,0),1)=0,"",_xlfn.NUMBERVALUE(INDEX(data_wkly!AQ:AQ,MATCH($B303,data_wkly!$C:$C,0),1))),"na"))</f>
        <v>5124</v>
      </c>
      <c r="F303" s="122">
        <f>IF(IFERROR(IF(INDEX(data_wkly!AR:AR,MATCH($B303,data_wkly!$C:$C,0),1)=0,"",_xlfn.NUMBERVALUE(INDEX(data_wkly!AR:AR,MATCH($B303,data_wkly!$C:$C,0),1))),"na")=0,"",IFERROR(IF(INDEX(data_wkly!AR:AR,MATCH($B303,data_wkly!$C:$C,0),1)=0,"",_xlfn.NUMBERVALUE(INDEX(data_wkly!AR:AR,MATCH($B303,data_wkly!$C:$C,0),1))),"na"))</f>
        <v>18000</v>
      </c>
      <c r="G303" s="122">
        <f>IF(IFERROR(IF(INDEX(data_wkly!AS:AS,MATCH($B303,data_wkly!$C:$C,0),1)=0,"",_xlfn.NUMBERVALUE(INDEX(data_wkly!AS:AS,MATCH($B303,data_wkly!$C:$C,0),1))),"na")=0,"",IFERROR(IF(INDEX(data_wkly!AS:AS,MATCH($B303,data_wkly!$C:$C,0),1)=0,"",_xlfn.NUMBERVALUE(INDEX(data_wkly!AS:AS,MATCH($B303,data_wkly!$C:$C,0),1))),"na"))</f>
        <v>21697</v>
      </c>
      <c r="H303" s="122" t="str">
        <f>IFERROR(IF(INDEX(data_wkly!BJ:BJ,MATCH($B303,data_wkly!$C:$C,0),1)=0,"",_xlfn.NUMBERVALUE(INDEX(data_wkly!BJ:BJ,MATCH($B303,data_wkly!$C:$C,0),1))),"na")</f>
        <v/>
      </c>
      <c r="I303" s="122">
        <f>IF(IFERROR(IF(INDEX(data_wkly!AT:AT,MATCH($B303,data_wkly!$C:$C,0),1)=0,"",_xlfn.NUMBERVALUE(INDEX(data_wkly!AT:AT,MATCH($B303,data_wkly!$C:$C,0),1))),"na")=0,"",IFERROR(IF(INDEX(data_wkly!AT:AT,MATCH($B303,data_wkly!$C:$C,0),1)=0,"",_xlfn.NUMBERVALUE(INDEX(data_wkly!AT:AT,MATCH($B303,data_wkly!$C:$C,0),1))),"na"))</f>
        <v>6278</v>
      </c>
      <c r="J303" s="122" t="str">
        <f>IF(IFERROR(IF(INDEX(data_wkly!AU:AU,MATCH($B303,data_wkly!$C:$C,0),1)=0,"",_xlfn.NUMBERVALUE(INDEX(data_wkly!AU:AU,MATCH($B303,data_wkly!$C:$C,0),1))),"na")=0,"",IFERROR(IF(INDEX(data_wkly!AU:AU,MATCH($B303,data_wkly!$C:$C,0),1)=0,"",_xlfn.NUMBERVALUE(INDEX(data_wkly!AU:AU,MATCH($B303,data_wkly!$C:$C,0),1))),"na"))</f>
        <v>na</v>
      </c>
      <c r="K303" s="122">
        <f>IF(IFERROR(IF(INDEX(data_wkly!AV:AV,MATCH($B303,data_wkly!$C:$C,0),1)=0,"",_xlfn.NUMBERVALUE(INDEX(data_wkly!AV:AV,MATCH($B303,data_wkly!$C:$C,0),1))),"na")=0,"",IFERROR(IF(INDEX(data_wkly!AV:AV,MATCH($B303,data_wkly!$C:$C,0),1)=0,"",_xlfn.NUMBERVALUE(INDEX(data_wkly!AV:AV,MATCH($B303,data_wkly!$C:$C,0),1))),"na"))</f>
        <v>55942</v>
      </c>
      <c r="L303" s="122" t="str">
        <f>IFERROR(IF(INDEX(data_wkly!BI:BI,MATCH($B303,data_wkly!$C:$C,0),1)=0,"",_xlfn.NUMBERVALUE(INDEX(data_wkly!BI:BI,MATCH($B303,data_wkly!$C:$C,0),1))),"na")</f>
        <v/>
      </c>
      <c r="M303" s="122">
        <f>IF(IFERROR(IF(INDEX(data_wkly!AW:AW,MATCH($B303,data_wkly!$C:$C,0),1)=0,"",_xlfn.NUMBERVALUE(INDEX(data_wkly!AW:AW,MATCH($B303,data_wkly!$C:$C,0),1))),"na")=0,"",IFERROR(IF(INDEX(data_wkly!AW:AW,MATCH($B303,data_wkly!$C:$C,0),1)=0,"",_xlfn.NUMBERVALUE(INDEX(data_wkly!AW:AW,MATCH($B303,data_wkly!$C:$C,0),1))),"na"))</f>
        <v>51099</v>
      </c>
      <c r="N303" s="123"/>
      <c r="O303" s="124" t="str">
        <f>IF(IFERROR(IF(INDEX(data_wkly!AY:AY,MATCH($B303,data_wkly!$C:$C,0),1)=0,"",_xlfn.NUMBERVALUE(INDEX(data_wkly!AY:AY,MATCH($B303,data_wkly!$C:$C,0),1))),"na")=0,"",IFERROR(IF(INDEX(data_wkly!AY:AY,MATCH($B303,data_wkly!$C:$C,0),1)=0,"",_xlfn.NUMBERVALUE(INDEX(data_wkly!AY:AY,MATCH($B303,data_wkly!$C:$C,0),1))),"na"))</f>
        <v>na</v>
      </c>
      <c r="P303" s="124">
        <f>IF(IFERROR(IF(INDEX(data_wkly!AZ:AZ,MATCH($B303,data_wkly!$C:$C,0),1)=0,"",_xlfn.NUMBERVALUE(INDEX(data_wkly!AZ:AZ,MATCH($B303,data_wkly!$C:$C,0),1))),"na")=0,"",IFERROR(IF(INDEX(data_wkly!AZ:AZ,MATCH($B303,data_wkly!$C:$C,0),1)=0,"",_xlfn.NUMBERVALUE(INDEX(data_wkly!AZ:AZ,MATCH($B303,data_wkly!$C:$C,0),1))),"na"))</f>
        <v>191.59</v>
      </c>
      <c r="Q303" s="124">
        <f>IF(IFERROR(IF(INDEX(data_wkly!BA:BA,MATCH($B303,data_wkly!$C:$C,0),1)=0,"",_xlfn.NUMBERVALUE(INDEX(data_wkly!BA:BA,MATCH($B303,data_wkly!$C:$C,0),1))),"na")=0,"",IFERROR(IF(INDEX(data_wkly!BA:BA,MATCH($B303,data_wkly!$C:$C,0),1)=0,"",_xlfn.NUMBERVALUE(INDEX(data_wkly!BA:BA,MATCH($B303,data_wkly!$C:$C,0),1))),"na"))</f>
        <v>206.05</v>
      </c>
      <c r="R303" s="124">
        <f>IF(IFERROR(IF(INDEX(data_wkly!BB:BB,MATCH($B303,data_wkly!$C:$C,0),1)=0,"",_xlfn.NUMBERVALUE(INDEX(data_wkly!BB:BB,MATCH($B303,data_wkly!$C:$C,0),1))),"na")=0,"",IFERROR(IF(INDEX(data_wkly!BB:BB,MATCH($B303,data_wkly!$C:$C,0),1)=0,"",_xlfn.NUMBERVALUE(INDEX(data_wkly!BB:BB,MATCH($B303,data_wkly!$C:$C,0),1))),"na"))</f>
        <v>207.59</v>
      </c>
      <c r="S303" s="124">
        <f>IF(IFERROR(IF(INDEX(data_wkly!BC:BC,MATCH($B303,data_wkly!$C:$C,0),1)=0,"",_xlfn.NUMBERVALUE(INDEX(data_wkly!BC:BC,MATCH($B303,data_wkly!$C:$C,0),1))),"na")=0,"",IFERROR(IF(INDEX(data_wkly!BC:BC,MATCH($B303,data_wkly!$C:$C,0),1)=0,"",_xlfn.NUMBERVALUE(INDEX(data_wkly!BC:BC,MATCH($B303,data_wkly!$C:$C,0),1))),"na"))</f>
        <v>206.48</v>
      </c>
      <c r="T303" s="124" t="str">
        <f>IFERROR(IF(INDEX(data_wkly!BL:BL,MATCH($B303,data_wkly!$C:$C,0),1)=0,"",_xlfn.NUMBERVALUE(INDEX(data_wkly!BL:BL,MATCH($B303,data_wkly!$C:$C,0),1))),"na")</f>
        <v/>
      </c>
      <c r="U303" s="124">
        <f>IF(IFERROR(IF(INDEX(data_wkly!BD:BD,MATCH($B303,data_wkly!$C:$C,0),1)=0,"",_xlfn.NUMBERVALUE(INDEX(data_wkly!BD:BD,MATCH($B303,data_wkly!$C:$C,0),1))),"na")=0,"",IFERROR(IF(INDEX(data_wkly!BD:BD,MATCH($B303,data_wkly!$C:$C,0),1)=0,"",_xlfn.NUMBERVALUE(INDEX(data_wkly!BD:BD,MATCH($B303,data_wkly!$C:$C,0),1))),"na"))</f>
        <v>204.96</v>
      </c>
      <c r="V303" s="124" t="str">
        <f>IF(IFERROR(IF(INDEX(data_wkly!BE:BE,MATCH($B303,data_wkly!$C:$C,0),1)=0,"",_xlfn.NUMBERVALUE(INDEX(data_wkly!BE:BE,MATCH($B303,data_wkly!$C:$C,0),1))),"na")=0,"",IFERROR(IF(INDEX(data_wkly!BE:BE,MATCH($B303,data_wkly!$C:$C,0),1)=0,"",_xlfn.NUMBERVALUE(INDEX(data_wkly!BE:BE,MATCH($B303,data_wkly!$C:$C,0),1))),"na"))</f>
        <v>na</v>
      </c>
      <c r="W303" s="124">
        <f>IF(IFERROR(IF(INDEX(data_wkly!BF:BF,MATCH($B303,data_wkly!$C:$C,0),1)=0,"",_xlfn.NUMBERVALUE(INDEX(data_wkly!BF:BF,MATCH($B303,data_wkly!$C:$C,0),1))),"na")=0,"",IFERROR(IF(INDEX(data_wkly!BF:BF,MATCH($B303,data_wkly!$C:$C,0),1)=0,"",_xlfn.NUMBERVALUE(INDEX(data_wkly!BF:BF,MATCH($B303,data_wkly!$C:$C,0),1))),"na"))</f>
        <v>204.98</v>
      </c>
      <c r="X303" s="124" t="str">
        <f>IFERROR(IF(INDEX(data_wkly!BK:BK,MATCH($B303,data_wkly!$C:$C,0),1)=0,"",_xlfn.NUMBERVALUE(INDEX(data_wkly!BK:BK,MATCH($B303,data_wkly!$C:$C,0),1))),"na")</f>
        <v/>
      </c>
      <c r="Y303" s="124">
        <f>IF(IFERROR(IF(INDEX(data_wkly!BG:BG,MATCH($B303,data_wkly!$C:$C,0),1)=0,"",_xlfn.NUMBERVALUE(INDEX(data_wkly!BG:BG,MATCH($B303,data_wkly!$C:$C,0),1))),"na")=0,"",IFERROR(IF(INDEX(data_wkly!BG:BG,MATCH($B303,data_wkly!$C:$C,0),1)=0,"",_xlfn.NUMBERVALUE(INDEX(data_wkly!BG:BG,MATCH($B303,data_wkly!$C:$C,0),1))),"na"))</f>
        <v>206.64</v>
      </c>
      <c r="AJ303" s="41">
        <f t="shared" si="15"/>
        <v>1</v>
      </c>
    </row>
    <row r="304" spans="1:36" ht="15.5">
      <c r="A304" s="88">
        <f t="shared" si="14"/>
        <v>2</v>
      </c>
      <c r="B304" s="89">
        <f t="shared" si="16"/>
        <v>45780</v>
      </c>
      <c r="C304" s="122">
        <f>IF(IFERROR(IF(INDEX(data_wkly!AO:AO,MATCH($B304,data_wkly!$C:$C,0),1)=0,"",_xlfn.NUMBERVALUE(INDEX(data_wkly!AO:AO,MATCH($B304,data_wkly!$C:$C,0),1))),"na")=0,"",IFERROR(IF(INDEX(data_wkly!AO:AO,MATCH($B304,data_wkly!$C:$C,0),1)=0,"",_xlfn.NUMBERVALUE(INDEX(data_wkly!AO:AO,MATCH($B304,data_wkly!$C:$C,0),1))),"na"))</f>
        <v>250</v>
      </c>
      <c r="D304" s="122">
        <f>IF(IFERROR(IF(INDEX(data_wkly!AP:AP,MATCH($B304,data_wkly!$C:$C,0),1)=0,"",_xlfn.NUMBERVALUE(INDEX(data_wkly!AP:AP,MATCH($B304,data_wkly!$C:$C,0),1))),"na")=0,"",IFERROR(IF(INDEX(data_wkly!AP:AP,MATCH($B304,data_wkly!$C:$C,0),1)=0,"",_xlfn.NUMBERVALUE(INDEX(data_wkly!AP:AP,MATCH($B304,data_wkly!$C:$C,0),1))),"na"))</f>
        <v>1083</v>
      </c>
      <c r="E304" s="122">
        <f>IF(IFERROR(IF(INDEX(data_wkly!AQ:AQ,MATCH($B304,data_wkly!$C:$C,0),1)=0,"",_xlfn.NUMBERVALUE(INDEX(data_wkly!AQ:AQ,MATCH($B304,data_wkly!$C:$C,0),1))),"na")=0,"",IFERROR(IF(INDEX(data_wkly!AQ:AQ,MATCH($B304,data_wkly!$C:$C,0),1)=0,"",_xlfn.NUMBERVALUE(INDEX(data_wkly!AQ:AQ,MATCH($B304,data_wkly!$C:$C,0),1))),"na"))</f>
        <v>5893</v>
      </c>
      <c r="F304" s="122">
        <f>IF(IFERROR(IF(INDEX(data_wkly!AR:AR,MATCH($B304,data_wkly!$C:$C,0),1)=0,"",_xlfn.NUMBERVALUE(INDEX(data_wkly!AR:AR,MATCH($B304,data_wkly!$C:$C,0),1))),"na")=0,"",IFERROR(IF(INDEX(data_wkly!AR:AR,MATCH($B304,data_wkly!$C:$C,0),1)=0,"",_xlfn.NUMBERVALUE(INDEX(data_wkly!AR:AR,MATCH($B304,data_wkly!$C:$C,0),1))),"na"))</f>
        <v>19344</v>
      </c>
      <c r="G304" s="122">
        <f>IF(IFERROR(IF(INDEX(data_wkly!AS:AS,MATCH($B304,data_wkly!$C:$C,0),1)=0,"",_xlfn.NUMBERVALUE(INDEX(data_wkly!AS:AS,MATCH($B304,data_wkly!$C:$C,0),1))),"na")=0,"",IFERROR(IF(INDEX(data_wkly!AS:AS,MATCH($B304,data_wkly!$C:$C,0),1)=0,"",_xlfn.NUMBERVALUE(INDEX(data_wkly!AS:AS,MATCH($B304,data_wkly!$C:$C,0),1))),"na"))</f>
        <v>23429</v>
      </c>
      <c r="H304" s="122" t="str">
        <f>IFERROR(IF(INDEX(data_wkly!BJ:BJ,MATCH($B304,data_wkly!$C:$C,0),1)=0,"",_xlfn.NUMBERVALUE(INDEX(data_wkly!BJ:BJ,MATCH($B304,data_wkly!$C:$C,0),1))),"na")</f>
        <v/>
      </c>
      <c r="I304" s="122">
        <f>IF(IFERROR(IF(INDEX(data_wkly!AT:AT,MATCH($B304,data_wkly!$C:$C,0),1)=0,"",_xlfn.NUMBERVALUE(INDEX(data_wkly!AT:AT,MATCH($B304,data_wkly!$C:$C,0),1))),"na")=0,"",IFERROR(IF(INDEX(data_wkly!AT:AT,MATCH($B304,data_wkly!$C:$C,0),1)=0,"",_xlfn.NUMBERVALUE(INDEX(data_wkly!AT:AT,MATCH($B304,data_wkly!$C:$C,0),1))),"na"))</f>
        <v>6283</v>
      </c>
      <c r="J304" s="122">
        <f>IF(IFERROR(IF(INDEX(data_wkly!AU:AU,MATCH($B304,data_wkly!$C:$C,0),1)=0,"",_xlfn.NUMBERVALUE(INDEX(data_wkly!AU:AU,MATCH($B304,data_wkly!$C:$C,0),1))),"na")=0,"",IFERROR(IF(INDEX(data_wkly!AU:AU,MATCH($B304,data_wkly!$C:$C,0),1)=0,"",_xlfn.NUMBERVALUE(INDEX(data_wkly!AU:AU,MATCH($B304,data_wkly!$C:$C,0),1))),"na"))</f>
        <v>3868</v>
      </c>
      <c r="K304" s="122">
        <f>IF(IFERROR(IF(INDEX(data_wkly!AV:AV,MATCH($B304,data_wkly!$C:$C,0),1)=0,"",_xlfn.NUMBERVALUE(INDEX(data_wkly!AV:AV,MATCH($B304,data_wkly!$C:$C,0),1))),"na")=0,"",IFERROR(IF(INDEX(data_wkly!AV:AV,MATCH($B304,data_wkly!$C:$C,0),1)=0,"",_xlfn.NUMBERVALUE(INDEX(data_wkly!AV:AV,MATCH($B304,data_wkly!$C:$C,0),1))),"na"))</f>
        <v>60150</v>
      </c>
      <c r="L304" s="122" t="str">
        <f>IFERROR(IF(INDEX(data_wkly!BI:BI,MATCH($B304,data_wkly!$C:$C,0),1)=0,"",_xlfn.NUMBERVALUE(INDEX(data_wkly!BI:BI,MATCH($B304,data_wkly!$C:$C,0),1))),"na")</f>
        <v/>
      </c>
      <c r="M304" s="122">
        <f>IF(IFERROR(IF(INDEX(data_wkly!AW:AW,MATCH($B304,data_wkly!$C:$C,0),1)=0,"",_xlfn.NUMBERVALUE(INDEX(data_wkly!AW:AW,MATCH($B304,data_wkly!$C:$C,0),1))),"na")=0,"",IFERROR(IF(INDEX(data_wkly!AW:AW,MATCH($B304,data_wkly!$C:$C,0),1)=0,"",_xlfn.NUMBERVALUE(INDEX(data_wkly!AW:AW,MATCH($B304,data_wkly!$C:$C,0),1))),"na"))</f>
        <v>54949</v>
      </c>
      <c r="N304" s="123"/>
      <c r="O304" s="124">
        <f>IF(IFERROR(IF(INDEX(data_wkly!AY:AY,MATCH($B304,data_wkly!$C:$C,0),1)=0,"",_xlfn.NUMBERVALUE(INDEX(data_wkly!AY:AY,MATCH($B304,data_wkly!$C:$C,0),1))),"na")=0,"",IFERROR(IF(INDEX(data_wkly!AY:AY,MATCH($B304,data_wkly!$C:$C,0),1)=0,"",_xlfn.NUMBERVALUE(INDEX(data_wkly!AY:AY,MATCH($B304,data_wkly!$C:$C,0),1))),"na"))</f>
        <v>159.34</v>
      </c>
      <c r="P304" s="124">
        <f>IF(IFERROR(IF(INDEX(data_wkly!AZ:AZ,MATCH($B304,data_wkly!$C:$C,0),1)=0,"",_xlfn.NUMBERVALUE(INDEX(data_wkly!AZ:AZ,MATCH($B304,data_wkly!$C:$C,0),1))),"na")=0,"",IFERROR(IF(INDEX(data_wkly!AZ:AZ,MATCH($B304,data_wkly!$C:$C,0),1)=0,"",_xlfn.NUMBERVALUE(INDEX(data_wkly!AZ:AZ,MATCH($B304,data_wkly!$C:$C,0),1))),"na"))</f>
        <v>190.72</v>
      </c>
      <c r="Q304" s="124">
        <f>IF(IFERROR(IF(INDEX(data_wkly!BA:BA,MATCH($B304,data_wkly!$C:$C,0),1)=0,"",_xlfn.NUMBERVALUE(INDEX(data_wkly!BA:BA,MATCH($B304,data_wkly!$C:$C,0),1))),"na")=0,"",IFERROR(IF(INDEX(data_wkly!BA:BA,MATCH($B304,data_wkly!$C:$C,0),1)=0,"",_xlfn.NUMBERVALUE(INDEX(data_wkly!BA:BA,MATCH($B304,data_wkly!$C:$C,0),1))),"na"))</f>
        <v>207.01</v>
      </c>
      <c r="R304" s="124">
        <f>IF(IFERROR(IF(INDEX(data_wkly!BB:BB,MATCH($B304,data_wkly!$C:$C,0),1)=0,"",_xlfn.NUMBERVALUE(INDEX(data_wkly!BB:BB,MATCH($B304,data_wkly!$C:$C,0),1))),"na")=0,"",IFERROR(IF(INDEX(data_wkly!BB:BB,MATCH($B304,data_wkly!$C:$C,0),1)=0,"",_xlfn.NUMBERVALUE(INDEX(data_wkly!BB:BB,MATCH($B304,data_wkly!$C:$C,0),1))),"na"))</f>
        <v>208.69</v>
      </c>
      <c r="S304" s="124">
        <f>IF(IFERROR(IF(INDEX(data_wkly!BC:BC,MATCH($B304,data_wkly!$C:$C,0),1)=0,"",_xlfn.NUMBERVALUE(INDEX(data_wkly!BC:BC,MATCH($B304,data_wkly!$C:$C,0),1))),"na")=0,"",IFERROR(IF(INDEX(data_wkly!BC:BC,MATCH($B304,data_wkly!$C:$C,0),1)=0,"",_xlfn.NUMBERVALUE(INDEX(data_wkly!BC:BC,MATCH($B304,data_wkly!$C:$C,0),1))),"na"))</f>
        <v>207.34</v>
      </c>
      <c r="T304" s="124" t="str">
        <f>IFERROR(IF(INDEX(data_wkly!BL:BL,MATCH($B304,data_wkly!$C:$C,0),1)=0,"",_xlfn.NUMBERVALUE(INDEX(data_wkly!BL:BL,MATCH($B304,data_wkly!$C:$C,0),1))),"na")</f>
        <v/>
      </c>
      <c r="U304" s="124">
        <f>IF(IFERROR(IF(INDEX(data_wkly!BD:BD,MATCH($B304,data_wkly!$C:$C,0),1)=0,"",_xlfn.NUMBERVALUE(INDEX(data_wkly!BD:BD,MATCH($B304,data_wkly!$C:$C,0),1))),"na")=0,"",IFERROR(IF(INDEX(data_wkly!BD:BD,MATCH($B304,data_wkly!$C:$C,0),1)=0,"",_xlfn.NUMBERVALUE(INDEX(data_wkly!BD:BD,MATCH($B304,data_wkly!$C:$C,0),1))),"na"))</f>
        <v>205.44</v>
      </c>
      <c r="V304" s="124">
        <f>IF(IFERROR(IF(INDEX(data_wkly!BE:BE,MATCH($B304,data_wkly!$C:$C,0),1)=0,"",_xlfn.NUMBERVALUE(INDEX(data_wkly!BE:BE,MATCH($B304,data_wkly!$C:$C,0),1))),"na")=0,"",IFERROR(IF(INDEX(data_wkly!BE:BE,MATCH($B304,data_wkly!$C:$C,0),1)=0,"",_xlfn.NUMBERVALUE(INDEX(data_wkly!BE:BE,MATCH($B304,data_wkly!$C:$C,0),1))),"na"))</f>
        <v>190.22</v>
      </c>
      <c r="W304" s="124">
        <f>IF(IFERROR(IF(INDEX(data_wkly!BF:BF,MATCH($B304,data_wkly!$C:$C,0),1)=0,"",_xlfn.NUMBERVALUE(INDEX(data_wkly!BF:BF,MATCH($B304,data_wkly!$C:$C,0),1))),"na")=0,"",IFERROR(IF(INDEX(data_wkly!BF:BF,MATCH($B304,data_wkly!$C:$C,0),1)=0,"",_xlfn.NUMBERVALUE(INDEX(data_wkly!BF:BF,MATCH($B304,data_wkly!$C:$C,0),1))),"na"))</f>
        <v>205.95</v>
      </c>
      <c r="X304" s="124" t="str">
        <f>IFERROR(IF(INDEX(data_wkly!BK:BK,MATCH($B304,data_wkly!$C:$C,0),1)=0,"",_xlfn.NUMBERVALUE(INDEX(data_wkly!BK:BK,MATCH($B304,data_wkly!$C:$C,0),1))),"na")</f>
        <v/>
      </c>
      <c r="Y304" s="124">
        <f>IF(IFERROR(IF(INDEX(data_wkly!BG:BG,MATCH($B304,data_wkly!$C:$C,0),1)=0,"",_xlfn.NUMBERVALUE(INDEX(data_wkly!BG:BG,MATCH($B304,data_wkly!$C:$C,0),1))),"na")=0,"",IFERROR(IF(INDEX(data_wkly!BG:BG,MATCH($B304,data_wkly!$C:$C,0),1)=0,"",_xlfn.NUMBERVALUE(INDEX(data_wkly!BG:BG,MATCH($B304,data_wkly!$C:$C,0),1))),"na"))</f>
        <v>207.56</v>
      </c>
      <c r="AJ304" s="41">
        <f t="shared" si="15"/>
        <v>2</v>
      </c>
    </row>
    <row r="305" spans="1:36" ht="15.5">
      <c r="A305" s="88">
        <f t="shared" si="14"/>
        <v>1</v>
      </c>
      <c r="B305" s="89">
        <f t="shared" si="16"/>
        <v>45787</v>
      </c>
      <c r="C305" s="122" t="str">
        <f>IF(IFERROR(IF(INDEX(data_wkly!AO:AO,MATCH($B305,data_wkly!$C:$C,0),1)=0,"",_xlfn.NUMBERVALUE(INDEX(data_wkly!AO:AO,MATCH($B305,data_wkly!$C:$C,0),1))),"na")=0,"",IFERROR(IF(INDEX(data_wkly!AO:AO,MATCH($B305,data_wkly!$C:$C,0),1)=0,"",_xlfn.NUMBERVALUE(INDEX(data_wkly!AO:AO,MATCH($B305,data_wkly!$C:$C,0),1))),"na"))</f>
        <v>na</v>
      </c>
      <c r="D305" s="122">
        <f>IF(IFERROR(IF(INDEX(data_wkly!AP:AP,MATCH($B305,data_wkly!$C:$C,0),1)=0,"",_xlfn.NUMBERVALUE(INDEX(data_wkly!AP:AP,MATCH($B305,data_wkly!$C:$C,0),1))),"na")=0,"",IFERROR(IF(INDEX(data_wkly!AP:AP,MATCH($B305,data_wkly!$C:$C,0),1)=0,"",_xlfn.NUMBERVALUE(INDEX(data_wkly!AP:AP,MATCH($B305,data_wkly!$C:$C,0),1))),"na"))</f>
        <v>750</v>
      </c>
      <c r="E305" s="122">
        <f>IF(IFERROR(IF(INDEX(data_wkly!AQ:AQ,MATCH($B305,data_wkly!$C:$C,0),1)=0,"",_xlfn.NUMBERVALUE(INDEX(data_wkly!AQ:AQ,MATCH($B305,data_wkly!$C:$C,0),1))),"na")=0,"",IFERROR(IF(INDEX(data_wkly!AQ:AQ,MATCH($B305,data_wkly!$C:$C,0),1)=0,"",_xlfn.NUMBERVALUE(INDEX(data_wkly!AQ:AQ,MATCH($B305,data_wkly!$C:$C,0),1))),"na"))</f>
        <v>4997</v>
      </c>
      <c r="F305" s="122">
        <f>IF(IFERROR(IF(INDEX(data_wkly!AR:AR,MATCH($B305,data_wkly!$C:$C,0),1)=0,"",_xlfn.NUMBERVALUE(INDEX(data_wkly!AR:AR,MATCH($B305,data_wkly!$C:$C,0),1))),"na")=0,"",IFERROR(IF(INDEX(data_wkly!AR:AR,MATCH($B305,data_wkly!$C:$C,0),1)=0,"",_xlfn.NUMBERVALUE(INDEX(data_wkly!AR:AR,MATCH($B305,data_wkly!$C:$C,0),1))),"na"))</f>
        <v>17617</v>
      </c>
      <c r="G305" s="122">
        <f>IF(IFERROR(IF(INDEX(data_wkly!AS:AS,MATCH($B305,data_wkly!$C:$C,0),1)=0,"",_xlfn.NUMBERVALUE(INDEX(data_wkly!AS:AS,MATCH($B305,data_wkly!$C:$C,0),1))),"na")=0,"",IFERROR(IF(INDEX(data_wkly!AS:AS,MATCH($B305,data_wkly!$C:$C,0),1)=0,"",_xlfn.NUMBERVALUE(INDEX(data_wkly!AS:AS,MATCH($B305,data_wkly!$C:$C,0),1))),"na"))</f>
        <v>21877</v>
      </c>
      <c r="H305" s="122" t="str">
        <f>IFERROR(IF(INDEX(data_wkly!BJ:BJ,MATCH($B305,data_wkly!$C:$C,0),1)=0,"",_xlfn.NUMBERVALUE(INDEX(data_wkly!BJ:BJ,MATCH($B305,data_wkly!$C:$C,0),1))),"na")</f>
        <v/>
      </c>
      <c r="I305" s="122">
        <f>IF(IFERROR(IF(INDEX(data_wkly!AT:AT,MATCH($B305,data_wkly!$C:$C,0),1)=0,"",_xlfn.NUMBERVALUE(INDEX(data_wkly!AT:AT,MATCH($B305,data_wkly!$C:$C,0),1))),"na")=0,"",IFERROR(IF(INDEX(data_wkly!AT:AT,MATCH($B305,data_wkly!$C:$C,0),1)=0,"",_xlfn.NUMBERVALUE(INDEX(data_wkly!AT:AT,MATCH($B305,data_wkly!$C:$C,0),1))),"na"))</f>
        <v>6111</v>
      </c>
      <c r="J305" s="122" t="str">
        <f>IF(IFERROR(IF(INDEX(data_wkly!AU:AU,MATCH($B305,data_wkly!$C:$C,0),1)=0,"",_xlfn.NUMBERVALUE(INDEX(data_wkly!AU:AU,MATCH($B305,data_wkly!$C:$C,0),1))),"na")=0,"",IFERROR(IF(INDEX(data_wkly!AU:AU,MATCH($B305,data_wkly!$C:$C,0),1)=0,"",_xlfn.NUMBERVALUE(INDEX(data_wkly!AU:AU,MATCH($B305,data_wkly!$C:$C,0),1))),"na"))</f>
        <v>na</v>
      </c>
      <c r="K305" s="122">
        <f>IF(IFERROR(IF(INDEX(data_wkly!AV:AV,MATCH($B305,data_wkly!$C:$C,0),1)=0,"",_xlfn.NUMBERVALUE(INDEX(data_wkly!AV:AV,MATCH($B305,data_wkly!$C:$C,0),1))),"na")=0,"",IFERROR(IF(INDEX(data_wkly!AV:AV,MATCH($B305,data_wkly!$C:$C,0),1)=0,"",_xlfn.NUMBERVALUE(INDEX(data_wkly!AV:AV,MATCH($B305,data_wkly!$C:$C,0),1))),"na"))</f>
        <v>55131</v>
      </c>
      <c r="L305" s="122" t="str">
        <f>IFERROR(IF(INDEX(data_wkly!BI:BI,MATCH($B305,data_wkly!$C:$C,0),1)=0,"",_xlfn.NUMBERVALUE(INDEX(data_wkly!BI:BI,MATCH($B305,data_wkly!$C:$C,0),1))),"na")</f>
        <v/>
      </c>
      <c r="M305" s="122">
        <f>IF(IFERROR(IF(INDEX(data_wkly!AW:AW,MATCH($B305,data_wkly!$C:$C,0),1)=0,"",_xlfn.NUMBERVALUE(INDEX(data_wkly!AW:AW,MATCH($B305,data_wkly!$C:$C,0),1))),"na")=0,"",IFERROR(IF(INDEX(data_wkly!AW:AW,MATCH($B305,data_wkly!$C:$C,0),1)=0,"",_xlfn.NUMBERVALUE(INDEX(data_wkly!AW:AW,MATCH($B305,data_wkly!$C:$C,0),1))),"na"))</f>
        <v>50602</v>
      </c>
      <c r="N305" s="123"/>
      <c r="O305" s="124" t="str">
        <f>IF(IFERROR(IF(INDEX(data_wkly!AY:AY,MATCH($B305,data_wkly!$C:$C,0),1)=0,"",_xlfn.NUMBERVALUE(INDEX(data_wkly!AY:AY,MATCH($B305,data_wkly!$C:$C,0),1))),"na")=0,"",IFERROR(IF(INDEX(data_wkly!AY:AY,MATCH($B305,data_wkly!$C:$C,0),1)=0,"",_xlfn.NUMBERVALUE(INDEX(data_wkly!AY:AY,MATCH($B305,data_wkly!$C:$C,0),1))),"na"))</f>
        <v>na</v>
      </c>
      <c r="P305" s="124">
        <f>IF(IFERROR(IF(INDEX(data_wkly!AZ:AZ,MATCH($B305,data_wkly!$C:$C,0),1)=0,"",_xlfn.NUMBERVALUE(INDEX(data_wkly!AZ:AZ,MATCH($B305,data_wkly!$C:$C,0),1))),"na")=0,"",IFERROR(IF(INDEX(data_wkly!AZ:AZ,MATCH($B305,data_wkly!$C:$C,0),1)=0,"",_xlfn.NUMBERVALUE(INDEX(data_wkly!AZ:AZ,MATCH($B305,data_wkly!$C:$C,0),1))),"na"))</f>
        <v>192.61</v>
      </c>
      <c r="Q305" s="124">
        <f>IF(IFERROR(IF(INDEX(data_wkly!BA:BA,MATCH($B305,data_wkly!$C:$C,0),1)=0,"",_xlfn.NUMBERVALUE(INDEX(data_wkly!BA:BA,MATCH($B305,data_wkly!$C:$C,0),1))),"na")=0,"",IFERROR(IF(INDEX(data_wkly!BA:BA,MATCH($B305,data_wkly!$C:$C,0),1)=0,"",_xlfn.NUMBERVALUE(INDEX(data_wkly!BA:BA,MATCH($B305,data_wkly!$C:$C,0),1))),"na"))</f>
        <v>207.11</v>
      </c>
      <c r="R305" s="124">
        <f>IF(IFERROR(IF(INDEX(data_wkly!BB:BB,MATCH($B305,data_wkly!$C:$C,0),1)=0,"",_xlfn.NUMBERVALUE(INDEX(data_wkly!BB:BB,MATCH($B305,data_wkly!$C:$C,0),1))),"na")=0,"",IFERROR(IF(INDEX(data_wkly!BB:BB,MATCH($B305,data_wkly!$C:$C,0),1)=0,"",_xlfn.NUMBERVALUE(INDEX(data_wkly!BB:BB,MATCH($B305,data_wkly!$C:$C,0),1))),"na"))</f>
        <v>208.16</v>
      </c>
      <c r="S305" s="124">
        <f>IF(IFERROR(IF(INDEX(data_wkly!BC:BC,MATCH($B305,data_wkly!$C:$C,0),1)=0,"",_xlfn.NUMBERVALUE(INDEX(data_wkly!BC:BC,MATCH($B305,data_wkly!$C:$C,0),1))),"na")=0,"",IFERROR(IF(INDEX(data_wkly!BC:BC,MATCH($B305,data_wkly!$C:$C,0),1)=0,"",_xlfn.NUMBERVALUE(INDEX(data_wkly!BC:BC,MATCH($B305,data_wkly!$C:$C,0),1))),"na"))</f>
        <v>206.45</v>
      </c>
      <c r="T305" s="124" t="str">
        <f>IFERROR(IF(INDEX(data_wkly!BL:BL,MATCH($B305,data_wkly!$C:$C,0),1)=0,"",_xlfn.NUMBERVALUE(INDEX(data_wkly!BL:BL,MATCH($B305,data_wkly!$C:$C,0),1))),"na")</f>
        <v/>
      </c>
      <c r="U305" s="124">
        <f>IF(IFERROR(IF(INDEX(data_wkly!BD:BD,MATCH($B305,data_wkly!$C:$C,0),1)=0,"",_xlfn.NUMBERVALUE(INDEX(data_wkly!BD:BD,MATCH($B305,data_wkly!$C:$C,0),1))),"na")=0,"",IFERROR(IF(INDEX(data_wkly!BD:BD,MATCH($B305,data_wkly!$C:$C,0),1)=0,"",_xlfn.NUMBERVALUE(INDEX(data_wkly!BD:BD,MATCH($B305,data_wkly!$C:$C,0),1))),"na"))</f>
        <v>204.62</v>
      </c>
      <c r="V305" s="124" t="str">
        <f>IF(IFERROR(IF(INDEX(data_wkly!BE:BE,MATCH($B305,data_wkly!$C:$C,0),1)=0,"",_xlfn.NUMBERVALUE(INDEX(data_wkly!BE:BE,MATCH($B305,data_wkly!$C:$C,0),1))),"na")=0,"",IFERROR(IF(INDEX(data_wkly!BE:BE,MATCH($B305,data_wkly!$C:$C,0),1)=0,"",_xlfn.NUMBERVALUE(INDEX(data_wkly!BE:BE,MATCH($B305,data_wkly!$C:$C,0),1))),"na"))</f>
        <v>na</v>
      </c>
      <c r="W305" s="124">
        <f>IF(IFERROR(IF(INDEX(data_wkly!BF:BF,MATCH($B305,data_wkly!$C:$C,0),1)=0,"",_xlfn.NUMBERVALUE(INDEX(data_wkly!BF:BF,MATCH($B305,data_wkly!$C:$C,0),1))),"na")=0,"",IFERROR(IF(INDEX(data_wkly!BF:BF,MATCH($B305,data_wkly!$C:$C,0),1)=0,"",_xlfn.NUMBERVALUE(INDEX(data_wkly!BF:BF,MATCH($B305,data_wkly!$C:$C,0),1))),"na"))</f>
        <v>205.3</v>
      </c>
      <c r="X305" s="124" t="str">
        <f>IFERROR(IF(INDEX(data_wkly!BK:BK,MATCH($B305,data_wkly!$C:$C,0),1)=0,"",_xlfn.NUMBERVALUE(INDEX(data_wkly!BK:BK,MATCH($B305,data_wkly!$C:$C,0),1))),"na")</f>
        <v/>
      </c>
      <c r="Y305" s="124">
        <f>IF(IFERROR(IF(INDEX(data_wkly!BG:BG,MATCH($B305,data_wkly!$C:$C,0),1)=0,"",_xlfn.NUMBERVALUE(INDEX(data_wkly!BG:BG,MATCH($B305,data_wkly!$C:$C,0),1))),"na")=0,"",IFERROR(IF(INDEX(data_wkly!BG:BG,MATCH($B305,data_wkly!$C:$C,0),1)=0,"",_xlfn.NUMBERVALUE(INDEX(data_wkly!BG:BG,MATCH($B305,data_wkly!$C:$C,0),1))),"na"))</f>
        <v>206.89</v>
      </c>
      <c r="AJ305" s="41">
        <f t="shared" si="15"/>
        <v>1</v>
      </c>
    </row>
    <row r="306" spans="1:36" ht="15.5">
      <c r="A306" s="88">
        <f t="shared" si="14"/>
        <v>2</v>
      </c>
      <c r="B306" s="89">
        <f t="shared" si="16"/>
        <v>45794</v>
      </c>
      <c r="C306" s="122">
        <f>IF(IFERROR(IF(INDEX(data_wkly!AO:AO,MATCH($B306,data_wkly!$C:$C,0),1)=0,"",_xlfn.NUMBERVALUE(INDEX(data_wkly!AO:AO,MATCH($B306,data_wkly!$C:$C,0),1))),"na")=0,"",IFERROR(IF(INDEX(data_wkly!AO:AO,MATCH($B306,data_wkly!$C:$C,0),1)=0,"",_xlfn.NUMBERVALUE(INDEX(data_wkly!AO:AO,MATCH($B306,data_wkly!$C:$C,0),1))),"na"))</f>
        <v>295</v>
      </c>
      <c r="D306" s="122">
        <f>IF(IFERROR(IF(INDEX(data_wkly!AP:AP,MATCH($B306,data_wkly!$C:$C,0),1)=0,"",_xlfn.NUMBERVALUE(INDEX(data_wkly!AP:AP,MATCH($B306,data_wkly!$C:$C,0),1))),"na")=0,"",IFERROR(IF(INDEX(data_wkly!AP:AP,MATCH($B306,data_wkly!$C:$C,0),1)=0,"",_xlfn.NUMBERVALUE(INDEX(data_wkly!AP:AP,MATCH($B306,data_wkly!$C:$C,0),1))),"na"))</f>
        <v>749</v>
      </c>
      <c r="E306" s="122">
        <f>IF(IFERROR(IF(INDEX(data_wkly!AQ:AQ,MATCH($B306,data_wkly!$C:$C,0),1)=0,"",_xlfn.NUMBERVALUE(INDEX(data_wkly!AQ:AQ,MATCH($B306,data_wkly!$C:$C,0),1))),"na")=0,"",IFERROR(IF(INDEX(data_wkly!AQ:AQ,MATCH($B306,data_wkly!$C:$C,0),1)=0,"",_xlfn.NUMBERVALUE(INDEX(data_wkly!AQ:AQ,MATCH($B306,data_wkly!$C:$C,0),1))),"na"))</f>
        <v>5286</v>
      </c>
      <c r="F306" s="122">
        <f>IF(IFERROR(IF(INDEX(data_wkly!AR:AR,MATCH($B306,data_wkly!$C:$C,0),1)=0,"",_xlfn.NUMBERVALUE(INDEX(data_wkly!AR:AR,MATCH($B306,data_wkly!$C:$C,0),1))),"na")=0,"",IFERROR(IF(INDEX(data_wkly!AR:AR,MATCH($B306,data_wkly!$C:$C,0),1)=0,"",_xlfn.NUMBERVALUE(INDEX(data_wkly!AR:AR,MATCH($B306,data_wkly!$C:$C,0),1))),"na"))</f>
        <v>18378</v>
      </c>
      <c r="G306" s="122">
        <f>IF(IFERROR(IF(INDEX(data_wkly!AS:AS,MATCH($B306,data_wkly!$C:$C,0),1)=0,"",_xlfn.NUMBERVALUE(INDEX(data_wkly!AS:AS,MATCH($B306,data_wkly!$C:$C,0),1))),"na")=0,"",IFERROR(IF(INDEX(data_wkly!AS:AS,MATCH($B306,data_wkly!$C:$C,0),1)=0,"",_xlfn.NUMBERVALUE(INDEX(data_wkly!AS:AS,MATCH($B306,data_wkly!$C:$C,0),1))),"na"))</f>
        <v>22044</v>
      </c>
      <c r="H306" s="122" t="str">
        <f>IFERROR(IF(INDEX(data_wkly!BJ:BJ,MATCH($B306,data_wkly!$C:$C,0),1)=0,"",_xlfn.NUMBERVALUE(INDEX(data_wkly!BJ:BJ,MATCH($B306,data_wkly!$C:$C,0),1))),"na")</f>
        <v/>
      </c>
      <c r="I306" s="122">
        <f>IF(IFERROR(IF(INDEX(data_wkly!AT:AT,MATCH($B306,data_wkly!$C:$C,0),1)=0,"",_xlfn.NUMBERVALUE(INDEX(data_wkly!AT:AT,MATCH($B306,data_wkly!$C:$C,0),1))),"na")=0,"",IFERROR(IF(INDEX(data_wkly!AT:AT,MATCH($B306,data_wkly!$C:$C,0),1)=0,"",_xlfn.NUMBERVALUE(INDEX(data_wkly!AT:AT,MATCH($B306,data_wkly!$C:$C,0),1))),"na"))</f>
        <v>5776</v>
      </c>
      <c r="J306" s="122">
        <f>IF(IFERROR(IF(INDEX(data_wkly!AU:AU,MATCH($B306,data_wkly!$C:$C,0),1)=0,"",_xlfn.NUMBERVALUE(INDEX(data_wkly!AU:AU,MATCH($B306,data_wkly!$C:$C,0),1))),"na")=0,"",IFERROR(IF(INDEX(data_wkly!AU:AU,MATCH($B306,data_wkly!$C:$C,0),1)=0,"",_xlfn.NUMBERVALUE(INDEX(data_wkly!AU:AU,MATCH($B306,data_wkly!$C:$C,0),1))),"na"))</f>
        <v>3367</v>
      </c>
      <c r="K306" s="122">
        <f>IF(IFERROR(IF(INDEX(data_wkly!AV:AV,MATCH($B306,data_wkly!$C:$C,0),1)=0,"",_xlfn.NUMBERVALUE(INDEX(data_wkly!AV:AV,MATCH($B306,data_wkly!$C:$C,0),1))),"na")=0,"",IFERROR(IF(INDEX(data_wkly!AV:AV,MATCH($B306,data_wkly!$C:$C,0),1)=0,"",_xlfn.NUMBERVALUE(INDEX(data_wkly!AV:AV,MATCH($B306,data_wkly!$C:$C,0),1))),"na"))</f>
        <v>55895</v>
      </c>
      <c r="L306" s="122" t="str">
        <f>IFERROR(IF(INDEX(data_wkly!BI:BI,MATCH($B306,data_wkly!$C:$C,0),1)=0,"",_xlfn.NUMBERVALUE(INDEX(data_wkly!BI:BI,MATCH($B306,data_wkly!$C:$C,0),1))),"na")</f>
        <v/>
      </c>
      <c r="M306" s="122">
        <f>IF(IFERROR(IF(INDEX(data_wkly!AW:AW,MATCH($B306,data_wkly!$C:$C,0),1)=0,"",_xlfn.NUMBERVALUE(INDEX(data_wkly!AW:AW,MATCH($B306,data_wkly!$C:$C,0),1))),"na")=0,"",IFERROR(IF(INDEX(data_wkly!AW:AW,MATCH($B306,data_wkly!$C:$C,0),1)=0,"",_xlfn.NUMBERVALUE(INDEX(data_wkly!AW:AW,MATCH($B306,data_wkly!$C:$C,0),1))),"na"))</f>
        <v>51484</v>
      </c>
      <c r="N306" s="123"/>
      <c r="O306" s="124">
        <f>IF(IFERROR(IF(INDEX(data_wkly!AY:AY,MATCH($B306,data_wkly!$C:$C,0),1)=0,"",_xlfn.NUMBERVALUE(INDEX(data_wkly!AY:AY,MATCH($B306,data_wkly!$C:$C,0),1))),"na")=0,"",IFERROR(IF(INDEX(data_wkly!AY:AY,MATCH($B306,data_wkly!$C:$C,0),1)=0,"",_xlfn.NUMBERVALUE(INDEX(data_wkly!AY:AY,MATCH($B306,data_wkly!$C:$C,0),1))),"na"))</f>
        <v>142.44</v>
      </c>
      <c r="P306" s="124">
        <f>IF(IFERROR(IF(INDEX(data_wkly!AZ:AZ,MATCH($B306,data_wkly!$C:$C,0),1)=0,"",_xlfn.NUMBERVALUE(INDEX(data_wkly!AZ:AZ,MATCH($B306,data_wkly!$C:$C,0),1))),"na")=0,"",IFERROR(IF(INDEX(data_wkly!AZ:AZ,MATCH($B306,data_wkly!$C:$C,0),1)=0,"",_xlfn.NUMBERVALUE(INDEX(data_wkly!AZ:AZ,MATCH($B306,data_wkly!$C:$C,0),1))),"na"))</f>
        <v>193.32</v>
      </c>
      <c r="Q306" s="124">
        <f>IF(IFERROR(IF(INDEX(data_wkly!BA:BA,MATCH($B306,data_wkly!$C:$C,0),1)=0,"",_xlfn.NUMBERVALUE(INDEX(data_wkly!BA:BA,MATCH($B306,data_wkly!$C:$C,0),1))),"na")=0,"",IFERROR(IF(INDEX(data_wkly!BA:BA,MATCH($B306,data_wkly!$C:$C,0),1)=0,"",_xlfn.NUMBERVALUE(INDEX(data_wkly!BA:BA,MATCH($B306,data_wkly!$C:$C,0),1))),"na"))</f>
        <v>208.08</v>
      </c>
      <c r="R306" s="124">
        <f>IF(IFERROR(IF(INDEX(data_wkly!BB:BB,MATCH($B306,data_wkly!$C:$C,0),1)=0,"",_xlfn.NUMBERVALUE(INDEX(data_wkly!BB:BB,MATCH($B306,data_wkly!$C:$C,0),1))),"na")=0,"",IFERROR(IF(INDEX(data_wkly!BB:BB,MATCH($B306,data_wkly!$C:$C,0),1)=0,"",_xlfn.NUMBERVALUE(INDEX(data_wkly!BB:BB,MATCH($B306,data_wkly!$C:$C,0),1))),"na"))</f>
        <v>208.72</v>
      </c>
      <c r="S306" s="124">
        <f>IF(IFERROR(IF(INDEX(data_wkly!BC:BC,MATCH($B306,data_wkly!$C:$C,0),1)=0,"",_xlfn.NUMBERVALUE(INDEX(data_wkly!BC:BC,MATCH($B306,data_wkly!$C:$C,0),1))),"na")=0,"",IFERROR(IF(INDEX(data_wkly!BC:BC,MATCH($B306,data_wkly!$C:$C,0),1)=0,"",_xlfn.NUMBERVALUE(INDEX(data_wkly!BC:BC,MATCH($B306,data_wkly!$C:$C,0),1))),"na"))</f>
        <v>207.41</v>
      </c>
      <c r="T306" s="124" t="str">
        <f>IFERROR(IF(INDEX(data_wkly!BL:BL,MATCH($B306,data_wkly!$C:$C,0),1)=0,"",_xlfn.NUMBERVALUE(INDEX(data_wkly!BL:BL,MATCH($B306,data_wkly!$C:$C,0),1))),"na")</f>
        <v/>
      </c>
      <c r="U306" s="124">
        <f>IF(IFERROR(IF(INDEX(data_wkly!BD:BD,MATCH($B306,data_wkly!$C:$C,0),1)=0,"",_xlfn.NUMBERVALUE(INDEX(data_wkly!BD:BD,MATCH($B306,data_wkly!$C:$C,0),1))),"na")=0,"",IFERROR(IF(INDEX(data_wkly!BD:BD,MATCH($B306,data_wkly!$C:$C,0),1)=0,"",_xlfn.NUMBERVALUE(INDEX(data_wkly!BD:BD,MATCH($B306,data_wkly!$C:$C,0),1))),"na"))</f>
        <v>205.84</v>
      </c>
      <c r="V306" s="124">
        <f>IF(IFERROR(IF(INDEX(data_wkly!BE:BE,MATCH($B306,data_wkly!$C:$C,0),1)=0,"",_xlfn.NUMBERVALUE(INDEX(data_wkly!BE:BE,MATCH($B306,data_wkly!$C:$C,0),1))),"na")=0,"",IFERROR(IF(INDEX(data_wkly!BE:BE,MATCH($B306,data_wkly!$C:$C,0),1)=0,"",_xlfn.NUMBERVALUE(INDEX(data_wkly!BE:BE,MATCH($B306,data_wkly!$C:$C,0),1))),"na"))</f>
        <v>191.15</v>
      </c>
      <c r="W306" s="124">
        <f>IF(IFERROR(IF(INDEX(data_wkly!BF:BF,MATCH($B306,data_wkly!$C:$C,0),1)=0,"",_xlfn.NUMBERVALUE(INDEX(data_wkly!BF:BF,MATCH($B306,data_wkly!$C:$C,0),1))),"na")=0,"",IFERROR(IF(INDEX(data_wkly!BF:BF,MATCH($B306,data_wkly!$C:$C,0),1)=0,"",_xlfn.NUMBERVALUE(INDEX(data_wkly!BF:BF,MATCH($B306,data_wkly!$C:$C,0),1))),"na"))</f>
        <v>206.23</v>
      </c>
      <c r="X306" s="124" t="str">
        <f>IFERROR(IF(INDEX(data_wkly!BK:BK,MATCH($B306,data_wkly!$C:$C,0),1)=0,"",_xlfn.NUMBERVALUE(INDEX(data_wkly!BK:BK,MATCH($B306,data_wkly!$C:$C,0),1))),"na")</f>
        <v/>
      </c>
      <c r="Y306" s="124">
        <f>IF(IFERROR(IF(INDEX(data_wkly!BG:BG,MATCH($B306,data_wkly!$C:$C,0),1)=0,"",_xlfn.NUMBERVALUE(INDEX(data_wkly!BG:BG,MATCH($B306,data_wkly!$C:$C,0),1))),"na")=0,"",IFERROR(IF(INDEX(data_wkly!BG:BG,MATCH($B306,data_wkly!$C:$C,0),1)=0,"",_xlfn.NUMBERVALUE(INDEX(data_wkly!BG:BG,MATCH($B306,data_wkly!$C:$C,0),1))),"na"))</f>
        <v>207.77</v>
      </c>
      <c r="AJ306" s="41">
        <f t="shared" si="15"/>
        <v>2</v>
      </c>
    </row>
    <row r="307" spans="1:36" ht="15.5">
      <c r="A307" s="88">
        <f t="shared" si="14"/>
        <v>1</v>
      </c>
      <c r="B307" s="89">
        <f t="shared" si="16"/>
        <v>45801</v>
      </c>
      <c r="C307" s="122">
        <f>IF(IFERROR(IF(INDEX(data_wkly!AO:AO,MATCH($B307,data_wkly!$C:$C,0),1)=0,"",_xlfn.NUMBERVALUE(INDEX(data_wkly!AO:AO,MATCH($B307,data_wkly!$C:$C,0),1))),"na")=0,"",IFERROR(IF(INDEX(data_wkly!AO:AO,MATCH($B307,data_wkly!$C:$C,0),1)=0,"",_xlfn.NUMBERVALUE(INDEX(data_wkly!AO:AO,MATCH($B307,data_wkly!$C:$C,0),1))),"na"))</f>
        <v>252</v>
      </c>
      <c r="D307" s="122">
        <f>IF(IFERROR(IF(INDEX(data_wkly!AP:AP,MATCH($B307,data_wkly!$C:$C,0),1)=0,"",_xlfn.NUMBERVALUE(INDEX(data_wkly!AP:AP,MATCH($B307,data_wkly!$C:$C,0),1))),"na")=0,"",IFERROR(IF(INDEX(data_wkly!AP:AP,MATCH($B307,data_wkly!$C:$C,0),1)=0,"",_xlfn.NUMBERVALUE(INDEX(data_wkly!AP:AP,MATCH($B307,data_wkly!$C:$C,0),1))),"na"))</f>
        <v>809</v>
      </c>
      <c r="E307" s="122">
        <f>IF(IFERROR(IF(INDEX(data_wkly!AQ:AQ,MATCH($B307,data_wkly!$C:$C,0),1)=0,"",_xlfn.NUMBERVALUE(INDEX(data_wkly!AQ:AQ,MATCH($B307,data_wkly!$C:$C,0),1))),"na")=0,"",IFERROR(IF(INDEX(data_wkly!AQ:AQ,MATCH($B307,data_wkly!$C:$C,0),1)=0,"",_xlfn.NUMBERVALUE(INDEX(data_wkly!AQ:AQ,MATCH($B307,data_wkly!$C:$C,0),1))),"na"))</f>
        <v>5863</v>
      </c>
      <c r="F307" s="122">
        <f>IF(IFERROR(IF(INDEX(data_wkly!AR:AR,MATCH($B307,data_wkly!$C:$C,0),1)=0,"",_xlfn.NUMBERVALUE(INDEX(data_wkly!AR:AR,MATCH($B307,data_wkly!$C:$C,0),1))),"na")=0,"",IFERROR(IF(INDEX(data_wkly!AR:AR,MATCH($B307,data_wkly!$C:$C,0),1)=0,"",_xlfn.NUMBERVALUE(INDEX(data_wkly!AR:AR,MATCH($B307,data_wkly!$C:$C,0),1))),"na"))</f>
        <v>19323</v>
      </c>
      <c r="G307" s="122">
        <f>IF(IFERROR(IF(INDEX(data_wkly!AS:AS,MATCH($B307,data_wkly!$C:$C,0),1)=0,"",_xlfn.NUMBERVALUE(INDEX(data_wkly!AS:AS,MATCH($B307,data_wkly!$C:$C,0),1))),"na")=0,"",IFERROR(IF(INDEX(data_wkly!AS:AS,MATCH($B307,data_wkly!$C:$C,0),1)=0,"",_xlfn.NUMBERVALUE(INDEX(data_wkly!AS:AS,MATCH($B307,data_wkly!$C:$C,0),1))),"na"))</f>
        <v>21337</v>
      </c>
      <c r="H307" s="122" t="str">
        <f>IFERROR(IF(INDEX(data_wkly!BJ:BJ,MATCH($B307,data_wkly!$C:$C,0),1)=0,"",_xlfn.NUMBERVALUE(INDEX(data_wkly!BJ:BJ,MATCH($B307,data_wkly!$C:$C,0),1))),"na")</f>
        <v/>
      </c>
      <c r="I307" s="122">
        <f>IF(IFERROR(IF(INDEX(data_wkly!AT:AT,MATCH($B307,data_wkly!$C:$C,0),1)=0,"",_xlfn.NUMBERVALUE(INDEX(data_wkly!AT:AT,MATCH($B307,data_wkly!$C:$C,0),1))),"na")=0,"",IFERROR(IF(INDEX(data_wkly!AT:AT,MATCH($B307,data_wkly!$C:$C,0),1)=0,"",_xlfn.NUMBERVALUE(INDEX(data_wkly!AT:AT,MATCH($B307,data_wkly!$C:$C,0),1))),"na"))</f>
        <v>5369</v>
      </c>
      <c r="J307" s="122">
        <f>IF(IFERROR(IF(INDEX(data_wkly!AU:AU,MATCH($B307,data_wkly!$C:$C,0),1)=0,"",_xlfn.NUMBERVALUE(INDEX(data_wkly!AU:AU,MATCH($B307,data_wkly!$C:$C,0),1))),"na")=0,"",IFERROR(IF(INDEX(data_wkly!AU:AU,MATCH($B307,data_wkly!$C:$C,0),1)=0,"",_xlfn.NUMBERVALUE(INDEX(data_wkly!AU:AU,MATCH($B307,data_wkly!$C:$C,0),1))),"na"))</f>
        <v>3134</v>
      </c>
      <c r="K307" s="122">
        <f>IF(IFERROR(IF(INDEX(data_wkly!AV:AV,MATCH($B307,data_wkly!$C:$C,0),1)=0,"",_xlfn.NUMBERVALUE(INDEX(data_wkly!AV:AV,MATCH($B307,data_wkly!$C:$C,0),1))),"na")=0,"",IFERROR(IF(INDEX(data_wkly!AV:AV,MATCH($B307,data_wkly!$C:$C,0),1)=0,"",_xlfn.NUMBERVALUE(INDEX(data_wkly!AV:AV,MATCH($B307,data_wkly!$C:$C,0),1))),"na"))</f>
        <v>56087</v>
      </c>
      <c r="L307" s="122" t="str">
        <f>IFERROR(IF(INDEX(data_wkly!BI:BI,MATCH($B307,data_wkly!$C:$C,0),1)=0,"",_xlfn.NUMBERVALUE(INDEX(data_wkly!BI:BI,MATCH($B307,data_wkly!$C:$C,0),1))),"na")</f>
        <v/>
      </c>
      <c r="M307" s="122">
        <f>IF(IFERROR(IF(INDEX(data_wkly!AW:AW,MATCH($B307,data_wkly!$C:$C,0),1)=0,"",_xlfn.NUMBERVALUE(INDEX(data_wkly!AW:AW,MATCH($B307,data_wkly!$C:$C,0),1))),"na")=0,"",IFERROR(IF(INDEX(data_wkly!AW:AW,MATCH($B307,data_wkly!$C:$C,0),1)=0,"",_xlfn.NUMBERVALUE(INDEX(data_wkly!AW:AW,MATCH($B307,data_wkly!$C:$C,0),1))),"na"))</f>
        <v>51892</v>
      </c>
      <c r="N307" s="123"/>
      <c r="O307" s="124">
        <f>IF(IFERROR(IF(INDEX(data_wkly!AY:AY,MATCH($B307,data_wkly!$C:$C,0),1)=0,"",_xlfn.NUMBERVALUE(INDEX(data_wkly!AY:AY,MATCH($B307,data_wkly!$C:$C,0),1))),"na")=0,"",IFERROR(IF(INDEX(data_wkly!AY:AY,MATCH($B307,data_wkly!$C:$C,0),1)=0,"",_xlfn.NUMBERVALUE(INDEX(data_wkly!AY:AY,MATCH($B307,data_wkly!$C:$C,0),1))),"na"))</f>
        <v>173.67</v>
      </c>
      <c r="P307" s="124">
        <f>IF(IFERROR(IF(INDEX(data_wkly!AZ:AZ,MATCH($B307,data_wkly!$C:$C,0),1)=0,"",_xlfn.NUMBERVALUE(INDEX(data_wkly!AZ:AZ,MATCH($B307,data_wkly!$C:$C,0),1))),"na")=0,"",IFERROR(IF(INDEX(data_wkly!AZ:AZ,MATCH($B307,data_wkly!$C:$C,0),1)=0,"",_xlfn.NUMBERVALUE(INDEX(data_wkly!AZ:AZ,MATCH($B307,data_wkly!$C:$C,0),1))),"na"))</f>
        <v>198.69</v>
      </c>
      <c r="Q307" s="124">
        <f>IF(IFERROR(IF(INDEX(data_wkly!BA:BA,MATCH($B307,data_wkly!$C:$C,0),1)=0,"",_xlfn.NUMBERVALUE(INDEX(data_wkly!BA:BA,MATCH($B307,data_wkly!$C:$C,0),1))),"na")=0,"",IFERROR(IF(INDEX(data_wkly!BA:BA,MATCH($B307,data_wkly!$C:$C,0),1)=0,"",_xlfn.NUMBERVALUE(INDEX(data_wkly!BA:BA,MATCH($B307,data_wkly!$C:$C,0),1))),"na"))</f>
        <v>207.87</v>
      </c>
      <c r="R307" s="124">
        <f>IF(IFERROR(IF(INDEX(data_wkly!BB:BB,MATCH($B307,data_wkly!$C:$C,0),1)=0,"",_xlfn.NUMBERVALUE(INDEX(data_wkly!BB:BB,MATCH($B307,data_wkly!$C:$C,0),1))),"na")=0,"",IFERROR(IF(INDEX(data_wkly!BB:BB,MATCH($B307,data_wkly!$C:$C,0),1)=0,"",_xlfn.NUMBERVALUE(INDEX(data_wkly!BB:BB,MATCH($B307,data_wkly!$C:$C,0),1))),"na"))</f>
        <v>208.7</v>
      </c>
      <c r="S307" s="124">
        <f>IF(IFERROR(IF(INDEX(data_wkly!BC:BC,MATCH($B307,data_wkly!$C:$C,0),1)=0,"",_xlfn.NUMBERVALUE(INDEX(data_wkly!BC:BC,MATCH($B307,data_wkly!$C:$C,0),1))),"na")=0,"",IFERROR(IF(INDEX(data_wkly!BC:BC,MATCH($B307,data_wkly!$C:$C,0),1)=0,"",_xlfn.NUMBERVALUE(INDEX(data_wkly!BC:BC,MATCH($B307,data_wkly!$C:$C,0),1))),"na"))</f>
        <v>207.38</v>
      </c>
      <c r="T307" s="124" t="str">
        <f>IFERROR(IF(INDEX(data_wkly!BL:BL,MATCH($B307,data_wkly!$C:$C,0),1)=0,"",_xlfn.NUMBERVALUE(INDEX(data_wkly!BL:BL,MATCH($B307,data_wkly!$C:$C,0),1))),"na")</f>
        <v/>
      </c>
      <c r="U307" s="124">
        <f>IF(IFERROR(IF(INDEX(data_wkly!BD:BD,MATCH($B307,data_wkly!$C:$C,0),1)=0,"",_xlfn.NUMBERVALUE(INDEX(data_wkly!BD:BD,MATCH($B307,data_wkly!$C:$C,0),1))),"na")=0,"",IFERROR(IF(INDEX(data_wkly!BD:BD,MATCH($B307,data_wkly!$C:$C,0),1)=0,"",_xlfn.NUMBERVALUE(INDEX(data_wkly!BD:BD,MATCH($B307,data_wkly!$C:$C,0),1))),"na"))</f>
        <v>205.5</v>
      </c>
      <c r="V307" s="124">
        <f>IF(IFERROR(IF(INDEX(data_wkly!BE:BE,MATCH($B307,data_wkly!$C:$C,0),1)=0,"",_xlfn.NUMBERVALUE(INDEX(data_wkly!BE:BE,MATCH($B307,data_wkly!$C:$C,0),1))),"na")=0,"",IFERROR(IF(INDEX(data_wkly!BE:BE,MATCH($B307,data_wkly!$C:$C,0),1)=0,"",_xlfn.NUMBERVALUE(INDEX(data_wkly!BE:BE,MATCH($B307,data_wkly!$C:$C,0),1))),"na"))</f>
        <v>193.3</v>
      </c>
      <c r="W307" s="124">
        <f>IF(IFERROR(IF(INDEX(data_wkly!BF:BF,MATCH($B307,data_wkly!$C:$C,0),1)=0,"",_xlfn.NUMBERVALUE(INDEX(data_wkly!BF:BF,MATCH($B307,data_wkly!$C:$C,0),1))),"na")=0,"",IFERROR(IF(INDEX(data_wkly!BF:BF,MATCH($B307,data_wkly!$C:$C,0),1)=0,"",_xlfn.NUMBERVALUE(INDEX(data_wkly!BF:BF,MATCH($B307,data_wkly!$C:$C,0),1))),"na"))</f>
        <v>206.65</v>
      </c>
      <c r="X307" s="124" t="str">
        <f>IFERROR(IF(INDEX(data_wkly!BK:BK,MATCH($B307,data_wkly!$C:$C,0),1)=0,"",_xlfn.NUMBERVALUE(INDEX(data_wkly!BK:BK,MATCH($B307,data_wkly!$C:$C,0),1))),"na")</f>
        <v/>
      </c>
      <c r="Y307" s="124">
        <f>IF(IFERROR(IF(INDEX(data_wkly!BG:BG,MATCH($B307,data_wkly!$C:$C,0),1)=0,"",_xlfn.NUMBERVALUE(INDEX(data_wkly!BG:BG,MATCH($B307,data_wkly!$C:$C,0),1))),"na")=0,"",IFERROR(IF(INDEX(data_wkly!BG:BG,MATCH($B307,data_wkly!$C:$C,0),1)=0,"",_xlfn.NUMBERVALUE(INDEX(data_wkly!BG:BG,MATCH($B307,data_wkly!$C:$C,0),1))),"na"))</f>
        <v>207.74</v>
      </c>
      <c r="AJ307" s="41">
        <f t="shared" si="15"/>
        <v>1</v>
      </c>
    </row>
    <row r="308" spans="1:36" ht="15.5">
      <c r="A308" s="88">
        <f t="shared" si="14"/>
        <v>2</v>
      </c>
      <c r="B308" s="89">
        <f t="shared" si="16"/>
        <v>45808</v>
      </c>
      <c r="C308" s="122">
        <f>IF(IFERROR(IF(INDEX(data_wkly!AO:AO,MATCH($B308,data_wkly!$C:$C,0),1)=0,"",_xlfn.NUMBERVALUE(INDEX(data_wkly!AO:AO,MATCH($B308,data_wkly!$C:$C,0),1))),"na")=0,"",IFERROR(IF(INDEX(data_wkly!AO:AO,MATCH($B308,data_wkly!$C:$C,0),1)=0,"",_xlfn.NUMBERVALUE(INDEX(data_wkly!AO:AO,MATCH($B308,data_wkly!$C:$C,0),1))),"na"))</f>
        <v>164</v>
      </c>
      <c r="D308" s="122">
        <f>IF(IFERROR(IF(INDEX(data_wkly!AP:AP,MATCH($B308,data_wkly!$C:$C,0),1)=0,"",_xlfn.NUMBERVALUE(INDEX(data_wkly!AP:AP,MATCH($B308,data_wkly!$C:$C,0),1))),"na")=0,"",IFERROR(IF(INDEX(data_wkly!AP:AP,MATCH($B308,data_wkly!$C:$C,0),1)=0,"",_xlfn.NUMBERVALUE(INDEX(data_wkly!AP:AP,MATCH($B308,data_wkly!$C:$C,0),1))),"na"))</f>
        <v>647</v>
      </c>
      <c r="E308" s="122">
        <f>IF(IFERROR(IF(INDEX(data_wkly!AQ:AQ,MATCH($B308,data_wkly!$C:$C,0),1)=0,"",_xlfn.NUMBERVALUE(INDEX(data_wkly!AQ:AQ,MATCH($B308,data_wkly!$C:$C,0),1))),"na")=0,"",IFERROR(IF(INDEX(data_wkly!AQ:AQ,MATCH($B308,data_wkly!$C:$C,0),1)=0,"",_xlfn.NUMBERVALUE(INDEX(data_wkly!AQ:AQ,MATCH($B308,data_wkly!$C:$C,0),1))),"na"))</f>
        <v>5544</v>
      </c>
      <c r="F308" s="122">
        <f>IF(IFERROR(IF(INDEX(data_wkly!AR:AR,MATCH($B308,data_wkly!$C:$C,0),1)=0,"",_xlfn.NUMBERVALUE(INDEX(data_wkly!AR:AR,MATCH($B308,data_wkly!$C:$C,0),1))),"na")=0,"",IFERROR(IF(INDEX(data_wkly!AR:AR,MATCH($B308,data_wkly!$C:$C,0),1)=0,"",_xlfn.NUMBERVALUE(INDEX(data_wkly!AR:AR,MATCH($B308,data_wkly!$C:$C,0),1))),"na"))</f>
        <v>18820</v>
      </c>
      <c r="G308" s="122">
        <f>IF(IFERROR(IF(INDEX(data_wkly!AS:AS,MATCH($B308,data_wkly!$C:$C,0),1)=0,"",_xlfn.NUMBERVALUE(INDEX(data_wkly!AS:AS,MATCH($B308,data_wkly!$C:$C,0),1))),"na")=0,"",IFERROR(IF(INDEX(data_wkly!AS:AS,MATCH($B308,data_wkly!$C:$C,0),1)=0,"",_xlfn.NUMBERVALUE(INDEX(data_wkly!AS:AS,MATCH($B308,data_wkly!$C:$C,0),1))),"na"))</f>
        <v>21009</v>
      </c>
      <c r="H308" s="122" t="str">
        <f>IFERROR(IF(INDEX(data_wkly!BJ:BJ,MATCH($B308,data_wkly!$C:$C,0),1)=0,"",_xlfn.NUMBERVALUE(INDEX(data_wkly!BJ:BJ,MATCH($B308,data_wkly!$C:$C,0),1))),"na")</f>
        <v/>
      </c>
      <c r="I308" s="122">
        <f>IF(IFERROR(IF(INDEX(data_wkly!AT:AT,MATCH($B308,data_wkly!$C:$C,0),1)=0,"",_xlfn.NUMBERVALUE(INDEX(data_wkly!AT:AT,MATCH($B308,data_wkly!$C:$C,0),1))),"na")=0,"",IFERROR(IF(INDEX(data_wkly!AT:AT,MATCH($B308,data_wkly!$C:$C,0),1)=0,"",_xlfn.NUMBERVALUE(INDEX(data_wkly!AT:AT,MATCH($B308,data_wkly!$C:$C,0),1))),"na"))</f>
        <v>5317</v>
      </c>
      <c r="J308" s="122">
        <f>IF(IFERROR(IF(INDEX(data_wkly!AU:AU,MATCH($B308,data_wkly!$C:$C,0),1)=0,"",_xlfn.NUMBERVALUE(INDEX(data_wkly!AU:AU,MATCH($B308,data_wkly!$C:$C,0),1))),"na")=0,"",IFERROR(IF(INDEX(data_wkly!AU:AU,MATCH($B308,data_wkly!$C:$C,0),1)=0,"",_xlfn.NUMBERVALUE(INDEX(data_wkly!AU:AU,MATCH($B308,data_wkly!$C:$C,0),1))),"na"))</f>
        <v>3103</v>
      </c>
      <c r="K308" s="122">
        <f>IF(IFERROR(IF(INDEX(data_wkly!AV:AV,MATCH($B308,data_wkly!$C:$C,0),1)=0,"",_xlfn.NUMBERVALUE(INDEX(data_wkly!AV:AV,MATCH($B308,data_wkly!$C:$C,0),1))),"na")=0,"",IFERROR(IF(INDEX(data_wkly!AV:AV,MATCH($B308,data_wkly!$C:$C,0),1)=0,"",_xlfn.NUMBERVALUE(INDEX(data_wkly!AV:AV,MATCH($B308,data_wkly!$C:$C,0),1))),"na"))</f>
        <v>54604</v>
      </c>
      <c r="L308" s="122" t="str">
        <f>IFERROR(IF(INDEX(data_wkly!BI:BI,MATCH($B308,data_wkly!$C:$C,0),1)=0,"",_xlfn.NUMBERVALUE(INDEX(data_wkly!BI:BI,MATCH($B308,data_wkly!$C:$C,0),1))),"na")</f>
        <v/>
      </c>
      <c r="M308" s="122">
        <f>IF(IFERROR(IF(INDEX(data_wkly!AW:AW,MATCH($B308,data_wkly!$C:$C,0),1)=0,"",_xlfn.NUMBERVALUE(INDEX(data_wkly!AW:AW,MATCH($B308,data_wkly!$C:$C,0),1))),"na")=0,"",IFERROR(IF(INDEX(data_wkly!AW:AW,MATCH($B308,data_wkly!$C:$C,0),1)=0,"",_xlfn.NUMBERVALUE(INDEX(data_wkly!AW:AW,MATCH($B308,data_wkly!$C:$C,0),1))),"na"))</f>
        <v>50690</v>
      </c>
      <c r="N308" s="123"/>
      <c r="O308" s="124">
        <f>IF(IFERROR(IF(INDEX(data_wkly!AY:AY,MATCH($B308,data_wkly!$C:$C,0),1)=0,"",_xlfn.NUMBERVALUE(INDEX(data_wkly!AY:AY,MATCH($B308,data_wkly!$C:$C,0),1))),"na")=0,"",IFERROR(IF(INDEX(data_wkly!AY:AY,MATCH($B308,data_wkly!$C:$C,0),1)=0,"",_xlfn.NUMBERVALUE(INDEX(data_wkly!AY:AY,MATCH($B308,data_wkly!$C:$C,0),1))),"na"))</f>
        <v>151.6</v>
      </c>
      <c r="P308" s="124">
        <f>IF(IFERROR(IF(INDEX(data_wkly!AZ:AZ,MATCH($B308,data_wkly!$C:$C,0),1)=0,"",_xlfn.NUMBERVALUE(INDEX(data_wkly!AZ:AZ,MATCH($B308,data_wkly!$C:$C,0),1))),"na")=0,"",IFERROR(IF(INDEX(data_wkly!AZ:AZ,MATCH($B308,data_wkly!$C:$C,0),1)=0,"",_xlfn.NUMBERVALUE(INDEX(data_wkly!AZ:AZ,MATCH($B308,data_wkly!$C:$C,0),1))),"na"))</f>
        <v>196.22</v>
      </c>
      <c r="Q308" s="124">
        <f>IF(IFERROR(IF(INDEX(data_wkly!BA:BA,MATCH($B308,data_wkly!$C:$C,0),1)=0,"",_xlfn.NUMBERVALUE(INDEX(data_wkly!BA:BA,MATCH($B308,data_wkly!$C:$C,0),1))),"na")=0,"",IFERROR(IF(INDEX(data_wkly!BA:BA,MATCH($B308,data_wkly!$C:$C,0),1)=0,"",_xlfn.NUMBERVALUE(INDEX(data_wkly!BA:BA,MATCH($B308,data_wkly!$C:$C,0),1))),"na"))</f>
        <v>208.44</v>
      </c>
      <c r="R308" s="124">
        <f>IF(IFERROR(IF(INDEX(data_wkly!BB:BB,MATCH($B308,data_wkly!$C:$C,0),1)=0,"",_xlfn.NUMBERVALUE(INDEX(data_wkly!BB:BB,MATCH($B308,data_wkly!$C:$C,0),1))),"na")=0,"",IFERROR(IF(INDEX(data_wkly!BB:BB,MATCH($B308,data_wkly!$C:$C,0),1)=0,"",_xlfn.NUMBERVALUE(INDEX(data_wkly!BB:BB,MATCH($B308,data_wkly!$C:$C,0),1))),"na"))</f>
        <v>209.21</v>
      </c>
      <c r="S308" s="124">
        <f>IF(IFERROR(IF(INDEX(data_wkly!BC:BC,MATCH($B308,data_wkly!$C:$C,0),1)=0,"",_xlfn.NUMBERVALUE(INDEX(data_wkly!BC:BC,MATCH($B308,data_wkly!$C:$C,0),1))),"na")=0,"",IFERROR(IF(INDEX(data_wkly!BC:BC,MATCH($B308,data_wkly!$C:$C,0),1)=0,"",_xlfn.NUMBERVALUE(INDEX(data_wkly!BC:BC,MATCH($B308,data_wkly!$C:$C,0),1))),"na"))</f>
        <v>207.71</v>
      </c>
      <c r="T308" s="124" t="str">
        <f>IFERROR(IF(INDEX(data_wkly!BL:BL,MATCH($B308,data_wkly!$C:$C,0),1)=0,"",_xlfn.NUMBERVALUE(INDEX(data_wkly!BL:BL,MATCH($B308,data_wkly!$C:$C,0),1))),"na")</f>
        <v/>
      </c>
      <c r="U308" s="124">
        <f>IF(IFERROR(IF(INDEX(data_wkly!BD:BD,MATCH($B308,data_wkly!$C:$C,0),1)=0,"",_xlfn.NUMBERVALUE(INDEX(data_wkly!BD:BD,MATCH($B308,data_wkly!$C:$C,0),1))),"na")=0,"",IFERROR(IF(INDEX(data_wkly!BD:BD,MATCH($B308,data_wkly!$C:$C,0),1)=0,"",_xlfn.NUMBERVALUE(INDEX(data_wkly!BD:BD,MATCH($B308,data_wkly!$C:$C,0),1))),"na"))</f>
        <v>206.02</v>
      </c>
      <c r="V308" s="124">
        <f>IF(IFERROR(IF(INDEX(data_wkly!BE:BE,MATCH($B308,data_wkly!$C:$C,0),1)=0,"",_xlfn.NUMBERVALUE(INDEX(data_wkly!BE:BE,MATCH($B308,data_wkly!$C:$C,0),1))),"na")=0,"",IFERROR(IF(INDEX(data_wkly!BE:BE,MATCH($B308,data_wkly!$C:$C,0),1)=0,"",_xlfn.NUMBERVALUE(INDEX(data_wkly!BE:BE,MATCH($B308,data_wkly!$C:$C,0),1))),"na"))</f>
        <v>190.62</v>
      </c>
      <c r="W308" s="124">
        <f>IF(IFERROR(IF(INDEX(data_wkly!BF:BF,MATCH($B308,data_wkly!$C:$C,0),1)=0,"",_xlfn.NUMBERVALUE(INDEX(data_wkly!BF:BF,MATCH($B308,data_wkly!$C:$C,0),1))),"na")=0,"",IFERROR(IF(INDEX(data_wkly!BF:BF,MATCH($B308,data_wkly!$C:$C,0),1)=0,"",_xlfn.NUMBERVALUE(INDEX(data_wkly!BF:BF,MATCH($B308,data_wkly!$C:$C,0),1))),"na"))</f>
        <v>206.86</v>
      </c>
      <c r="X308" s="124" t="str">
        <f>IFERROR(IF(INDEX(data_wkly!BK:BK,MATCH($B308,data_wkly!$C:$C,0),1)=0,"",_xlfn.NUMBERVALUE(INDEX(data_wkly!BK:BK,MATCH($B308,data_wkly!$C:$C,0),1))),"na")</f>
        <v/>
      </c>
      <c r="Y308" s="124">
        <f>IF(IFERROR(IF(INDEX(data_wkly!BG:BG,MATCH($B308,data_wkly!$C:$C,0),1)=0,"",_xlfn.NUMBERVALUE(INDEX(data_wkly!BG:BG,MATCH($B308,data_wkly!$C:$C,0),1))),"na")=0,"",IFERROR(IF(INDEX(data_wkly!BG:BG,MATCH($B308,data_wkly!$C:$C,0),1)=0,"",_xlfn.NUMBERVALUE(INDEX(data_wkly!BG:BG,MATCH($B308,data_wkly!$C:$C,0),1))),"na"))</f>
        <v>208.17</v>
      </c>
      <c r="AJ308" s="41">
        <f t="shared" si="15"/>
        <v>2</v>
      </c>
    </row>
    <row r="309" spans="1:36" ht="15.5">
      <c r="A309" s="88">
        <f t="shared" si="14"/>
        <v>1</v>
      </c>
      <c r="B309" s="89">
        <f t="shared" si="16"/>
        <v>45815</v>
      </c>
      <c r="C309" s="122">
        <f>IF(IFERROR(IF(INDEX(data_wkly!AO:AO,MATCH($B309,data_wkly!$C:$C,0),1)=0,"",_xlfn.NUMBERVALUE(INDEX(data_wkly!AO:AO,MATCH($B309,data_wkly!$C:$C,0),1))),"na")=0,"",IFERROR(IF(INDEX(data_wkly!AO:AO,MATCH($B309,data_wkly!$C:$C,0),1)=0,"",_xlfn.NUMBERVALUE(INDEX(data_wkly!AO:AO,MATCH($B309,data_wkly!$C:$C,0),1))),"na"))</f>
        <v>276</v>
      </c>
      <c r="D309" s="122">
        <f>IF(IFERROR(IF(INDEX(data_wkly!AP:AP,MATCH($B309,data_wkly!$C:$C,0),1)=0,"",_xlfn.NUMBERVALUE(INDEX(data_wkly!AP:AP,MATCH($B309,data_wkly!$C:$C,0),1))),"na")=0,"",IFERROR(IF(INDEX(data_wkly!AP:AP,MATCH($B309,data_wkly!$C:$C,0),1)=0,"",_xlfn.NUMBERVALUE(INDEX(data_wkly!AP:AP,MATCH($B309,data_wkly!$C:$C,0),1))),"na"))</f>
        <v>1101</v>
      </c>
      <c r="E309" s="122">
        <f>IF(IFERROR(IF(INDEX(data_wkly!AQ:AQ,MATCH($B309,data_wkly!$C:$C,0),1)=0,"",_xlfn.NUMBERVALUE(INDEX(data_wkly!AQ:AQ,MATCH($B309,data_wkly!$C:$C,0),1))),"na")=0,"",IFERROR(IF(INDEX(data_wkly!AQ:AQ,MATCH($B309,data_wkly!$C:$C,0),1)=0,"",_xlfn.NUMBERVALUE(INDEX(data_wkly!AQ:AQ,MATCH($B309,data_wkly!$C:$C,0),1))),"na"))</f>
        <v>6079</v>
      </c>
      <c r="F309" s="122">
        <f>IF(IFERROR(IF(INDEX(data_wkly!AR:AR,MATCH($B309,data_wkly!$C:$C,0),1)=0,"",_xlfn.NUMBERVALUE(INDEX(data_wkly!AR:AR,MATCH($B309,data_wkly!$C:$C,0),1))),"na")=0,"",IFERROR(IF(INDEX(data_wkly!AR:AR,MATCH($B309,data_wkly!$C:$C,0),1)=0,"",_xlfn.NUMBERVALUE(INDEX(data_wkly!AR:AR,MATCH($B309,data_wkly!$C:$C,0),1))),"na"))</f>
        <v>19753</v>
      </c>
      <c r="G309" s="122">
        <f>IF(IFERROR(IF(INDEX(data_wkly!AS:AS,MATCH($B309,data_wkly!$C:$C,0),1)=0,"",_xlfn.NUMBERVALUE(INDEX(data_wkly!AS:AS,MATCH($B309,data_wkly!$C:$C,0),1))),"na")=0,"",IFERROR(IF(INDEX(data_wkly!AS:AS,MATCH($B309,data_wkly!$C:$C,0),1)=0,"",_xlfn.NUMBERVALUE(INDEX(data_wkly!AS:AS,MATCH($B309,data_wkly!$C:$C,0),1))),"na"))</f>
        <v>21688</v>
      </c>
      <c r="H309" s="122" t="str">
        <f>IFERROR(IF(INDEX(data_wkly!BJ:BJ,MATCH($B309,data_wkly!$C:$C,0),1)=0,"",_xlfn.NUMBERVALUE(INDEX(data_wkly!BJ:BJ,MATCH($B309,data_wkly!$C:$C,0),1))),"na")</f>
        <v/>
      </c>
      <c r="I309" s="122">
        <f>IF(IFERROR(IF(INDEX(data_wkly!AT:AT,MATCH($B309,data_wkly!$C:$C,0),1)=0,"",_xlfn.NUMBERVALUE(INDEX(data_wkly!AT:AT,MATCH($B309,data_wkly!$C:$C,0),1))),"na")=0,"",IFERROR(IF(INDEX(data_wkly!AT:AT,MATCH($B309,data_wkly!$C:$C,0),1)=0,"",_xlfn.NUMBERVALUE(INDEX(data_wkly!AT:AT,MATCH($B309,data_wkly!$C:$C,0),1))),"na"))</f>
        <v>5198</v>
      </c>
      <c r="J309" s="122">
        <f>IF(IFERROR(IF(INDEX(data_wkly!AU:AU,MATCH($B309,data_wkly!$C:$C,0),1)=0,"",_xlfn.NUMBERVALUE(INDEX(data_wkly!AU:AU,MATCH($B309,data_wkly!$C:$C,0),1))),"na")=0,"",IFERROR(IF(INDEX(data_wkly!AU:AU,MATCH($B309,data_wkly!$C:$C,0),1)=0,"",_xlfn.NUMBERVALUE(INDEX(data_wkly!AU:AU,MATCH($B309,data_wkly!$C:$C,0),1))),"na"))</f>
        <v>2858</v>
      </c>
      <c r="K309" s="122">
        <f>IF(IFERROR(IF(INDEX(data_wkly!AV:AV,MATCH($B309,data_wkly!$C:$C,0),1)=0,"",_xlfn.NUMBERVALUE(INDEX(data_wkly!AV:AV,MATCH($B309,data_wkly!$C:$C,0),1))),"na")=0,"",IFERROR(IF(INDEX(data_wkly!AV:AV,MATCH($B309,data_wkly!$C:$C,0),1)=0,"",_xlfn.NUMBERVALUE(INDEX(data_wkly!AV:AV,MATCH($B309,data_wkly!$C:$C,0),1))),"na"))</f>
        <v>56953</v>
      </c>
      <c r="L309" s="122" t="str">
        <f>IFERROR(IF(INDEX(data_wkly!BI:BI,MATCH($B309,data_wkly!$C:$C,0),1)=0,"",_xlfn.NUMBERVALUE(INDEX(data_wkly!BI:BI,MATCH($B309,data_wkly!$C:$C,0),1))),"na")</f>
        <v/>
      </c>
      <c r="M309" s="122">
        <f>IF(IFERROR(IF(INDEX(data_wkly!AW:AW,MATCH($B309,data_wkly!$C:$C,0),1)=0,"",_xlfn.NUMBERVALUE(INDEX(data_wkly!AW:AW,MATCH($B309,data_wkly!$C:$C,0),1))),"na")=0,"",IFERROR(IF(INDEX(data_wkly!AW:AW,MATCH($B309,data_wkly!$C:$C,0),1)=0,"",_xlfn.NUMBERVALUE(INDEX(data_wkly!AW:AW,MATCH($B309,data_wkly!$C:$C,0),1))),"na"))</f>
        <v>52718</v>
      </c>
      <c r="N309" s="123"/>
      <c r="O309" s="124">
        <f>IF(IFERROR(IF(INDEX(data_wkly!AY:AY,MATCH($B309,data_wkly!$C:$C,0),1)=0,"",_xlfn.NUMBERVALUE(INDEX(data_wkly!AY:AY,MATCH($B309,data_wkly!$C:$C,0),1))),"na")=0,"",IFERROR(IF(INDEX(data_wkly!AY:AY,MATCH($B309,data_wkly!$C:$C,0),1)=0,"",_xlfn.NUMBERVALUE(INDEX(data_wkly!AY:AY,MATCH($B309,data_wkly!$C:$C,0),1))),"na"))</f>
        <v>156.65</v>
      </c>
      <c r="P309" s="124">
        <f>IF(IFERROR(IF(INDEX(data_wkly!AZ:AZ,MATCH($B309,data_wkly!$C:$C,0),1)=0,"",_xlfn.NUMBERVALUE(INDEX(data_wkly!AZ:AZ,MATCH($B309,data_wkly!$C:$C,0),1))),"na")=0,"",IFERROR(IF(INDEX(data_wkly!AZ:AZ,MATCH($B309,data_wkly!$C:$C,0),1)=0,"",_xlfn.NUMBERVALUE(INDEX(data_wkly!AZ:AZ,MATCH($B309,data_wkly!$C:$C,0),1))),"na"))</f>
        <v>195.63</v>
      </c>
      <c r="Q309" s="124">
        <f>IF(IFERROR(IF(INDEX(data_wkly!BA:BA,MATCH($B309,data_wkly!$C:$C,0),1)=0,"",_xlfn.NUMBERVALUE(INDEX(data_wkly!BA:BA,MATCH($B309,data_wkly!$C:$C,0),1))),"na")=0,"",IFERROR(IF(INDEX(data_wkly!BA:BA,MATCH($B309,data_wkly!$C:$C,0),1)=0,"",_xlfn.NUMBERVALUE(INDEX(data_wkly!BA:BA,MATCH($B309,data_wkly!$C:$C,0),1))),"na"))</f>
        <v>207.99</v>
      </c>
      <c r="R309" s="124">
        <f>IF(IFERROR(IF(INDEX(data_wkly!BB:BB,MATCH($B309,data_wkly!$C:$C,0),1)=0,"",_xlfn.NUMBERVALUE(INDEX(data_wkly!BB:BB,MATCH($B309,data_wkly!$C:$C,0),1))),"na")=0,"",IFERROR(IF(INDEX(data_wkly!BB:BB,MATCH($B309,data_wkly!$C:$C,0),1)=0,"",_xlfn.NUMBERVALUE(INDEX(data_wkly!BB:BB,MATCH($B309,data_wkly!$C:$C,0),1))),"na"))</f>
        <v>209.6</v>
      </c>
      <c r="S309" s="124">
        <f>IF(IFERROR(IF(INDEX(data_wkly!BC:BC,MATCH($B309,data_wkly!$C:$C,0),1)=0,"",_xlfn.NUMBERVALUE(INDEX(data_wkly!BC:BC,MATCH($B309,data_wkly!$C:$C,0),1))),"na")=0,"",IFERROR(IF(INDEX(data_wkly!BC:BC,MATCH($B309,data_wkly!$C:$C,0),1)=0,"",_xlfn.NUMBERVALUE(INDEX(data_wkly!BC:BC,MATCH($B309,data_wkly!$C:$C,0),1))),"na"))</f>
        <v>208.24</v>
      </c>
      <c r="T309" s="124" t="str">
        <f>IFERROR(IF(INDEX(data_wkly!BL:BL,MATCH($B309,data_wkly!$C:$C,0),1)=0,"",_xlfn.NUMBERVALUE(INDEX(data_wkly!BL:BL,MATCH($B309,data_wkly!$C:$C,0),1))),"na")</f>
        <v/>
      </c>
      <c r="U309" s="124">
        <f>IF(IFERROR(IF(INDEX(data_wkly!BD:BD,MATCH($B309,data_wkly!$C:$C,0),1)=0,"",_xlfn.NUMBERVALUE(INDEX(data_wkly!BD:BD,MATCH($B309,data_wkly!$C:$C,0),1))),"na")=0,"",IFERROR(IF(INDEX(data_wkly!BD:BD,MATCH($B309,data_wkly!$C:$C,0),1)=0,"",_xlfn.NUMBERVALUE(INDEX(data_wkly!BD:BD,MATCH($B309,data_wkly!$C:$C,0),1))),"na"))</f>
        <v>206.36</v>
      </c>
      <c r="V309" s="124">
        <f>IF(IFERROR(IF(INDEX(data_wkly!BE:BE,MATCH($B309,data_wkly!$C:$C,0),1)=0,"",_xlfn.NUMBERVALUE(INDEX(data_wkly!BE:BE,MATCH($B309,data_wkly!$C:$C,0),1))),"na")=0,"",IFERROR(IF(INDEX(data_wkly!BE:BE,MATCH($B309,data_wkly!$C:$C,0),1)=0,"",_xlfn.NUMBERVALUE(INDEX(data_wkly!BE:BE,MATCH($B309,data_wkly!$C:$C,0),1))),"na"))</f>
        <v>192.16</v>
      </c>
      <c r="W309" s="124">
        <f>IF(IFERROR(IF(INDEX(data_wkly!BF:BF,MATCH($B309,data_wkly!$C:$C,0),1)=0,"",_xlfn.NUMBERVALUE(INDEX(data_wkly!BF:BF,MATCH($B309,data_wkly!$C:$C,0),1))),"na")=0,"",IFERROR(IF(INDEX(data_wkly!BF:BF,MATCH($B309,data_wkly!$C:$C,0),1)=0,"",_xlfn.NUMBERVALUE(INDEX(data_wkly!BF:BF,MATCH($B309,data_wkly!$C:$C,0),1))),"na"))</f>
        <v>207.21</v>
      </c>
      <c r="X309" s="124" t="str">
        <f>IFERROR(IF(INDEX(data_wkly!BK:BK,MATCH($B309,data_wkly!$C:$C,0),1)=0,"",_xlfn.NUMBERVALUE(INDEX(data_wkly!BK:BK,MATCH($B309,data_wkly!$C:$C,0),1))),"na")</f>
        <v/>
      </c>
      <c r="Y309" s="124">
        <f>IF(IFERROR(IF(INDEX(data_wkly!BG:BG,MATCH($B309,data_wkly!$C:$C,0),1)=0,"",_xlfn.NUMBERVALUE(INDEX(data_wkly!BG:BG,MATCH($B309,data_wkly!$C:$C,0),1))),"na")=0,"",IFERROR(IF(INDEX(data_wkly!BG:BG,MATCH($B309,data_wkly!$C:$C,0),1)=0,"",_xlfn.NUMBERVALUE(INDEX(data_wkly!BG:BG,MATCH($B309,data_wkly!$C:$C,0),1))),"na"))</f>
        <v>208.54</v>
      </c>
      <c r="AJ309" s="41">
        <f t="shared" si="15"/>
        <v>1</v>
      </c>
    </row>
    <row r="310" spans="1:36" ht="15.5">
      <c r="A310" s="88">
        <f t="shared" si="14"/>
        <v>2</v>
      </c>
      <c r="B310" s="89">
        <f t="shared" si="16"/>
        <v>45822</v>
      </c>
      <c r="C310" s="122">
        <f>IF(IFERROR(IF(INDEX(data_wkly!AO:AO,MATCH($B310,data_wkly!$C:$C,0),1)=0,"",_xlfn.NUMBERVALUE(INDEX(data_wkly!AO:AO,MATCH($B310,data_wkly!$C:$C,0),1))),"na")=0,"",IFERROR(IF(INDEX(data_wkly!AO:AO,MATCH($B310,data_wkly!$C:$C,0),1)=0,"",_xlfn.NUMBERVALUE(INDEX(data_wkly!AO:AO,MATCH($B310,data_wkly!$C:$C,0),1))),"na"))</f>
        <v>226</v>
      </c>
      <c r="D310" s="122">
        <f>IF(IFERROR(IF(INDEX(data_wkly!AP:AP,MATCH($B310,data_wkly!$C:$C,0),1)=0,"",_xlfn.NUMBERVALUE(INDEX(data_wkly!AP:AP,MATCH($B310,data_wkly!$C:$C,0),1))),"na")=0,"",IFERROR(IF(INDEX(data_wkly!AP:AP,MATCH($B310,data_wkly!$C:$C,0),1)=0,"",_xlfn.NUMBERVALUE(INDEX(data_wkly!AP:AP,MATCH($B310,data_wkly!$C:$C,0),1))),"na"))</f>
        <v>899</v>
      </c>
      <c r="E310" s="122">
        <f>IF(IFERROR(IF(INDEX(data_wkly!AQ:AQ,MATCH($B310,data_wkly!$C:$C,0),1)=0,"",_xlfn.NUMBERVALUE(INDEX(data_wkly!AQ:AQ,MATCH($B310,data_wkly!$C:$C,0),1))),"na")=0,"",IFERROR(IF(INDEX(data_wkly!AQ:AQ,MATCH($B310,data_wkly!$C:$C,0),1)=0,"",_xlfn.NUMBERVALUE(INDEX(data_wkly!AQ:AQ,MATCH($B310,data_wkly!$C:$C,0),1))),"na"))</f>
        <v>5675</v>
      </c>
      <c r="F310" s="122">
        <f>IF(IFERROR(IF(INDEX(data_wkly!AR:AR,MATCH($B310,data_wkly!$C:$C,0),1)=0,"",_xlfn.NUMBERVALUE(INDEX(data_wkly!AR:AR,MATCH($B310,data_wkly!$C:$C,0),1))),"na")=0,"",IFERROR(IF(INDEX(data_wkly!AR:AR,MATCH($B310,data_wkly!$C:$C,0),1)=0,"",_xlfn.NUMBERVALUE(INDEX(data_wkly!AR:AR,MATCH($B310,data_wkly!$C:$C,0),1))),"na"))</f>
        <v>19745</v>
      </c>
      <c r="G310" s="122">
        <f>IF(IFERROR(IF(INDEX(data_wkly!AS:AS,MATCH($B310,data_wkly!$C:$C,0),1)=0,"",_xlfn.NUMBERVALUE(INDEX(data_wkly!AS:AS,MATCH($B310,data_wkly!$C:$C,0),1))),"na")=0,"",IFERROR(IF(INDEX(data_wkly!AS:AS,MATCH($B310,data_wkly!$C:$C,0),1)=0,"",_xlfn.NUMBERVALUE(INDEX(data_wkly!AS:AS,MATCH($B310,data_wkly!$C:$C,0),1))),"na"))</f>
        <v>21875</v>
      </c>
      <c r="H310" s="122" t="str">
        <f>IFERROR(IF(INDEX(data_wkly!BJ:BJ,MATCH($B310,data_wkly!$C:$C,0),1)=0,"",_xlfn.NUMBERVALUE(INDEX(data_wkly!BJ:BJ,MATCH($B310,data_wkly!$C:$C,0),1))),"na")</f>
        <v/>
      </c>
      <c r="I310" s="122">
        <f>IF(IFERROR(IF(INDEX(data_wkly!AT:AT,MATCH($B310,data_wkly!$C:$C,0),1)=0,"",_xlfn.NUMBERVALUE(INDEX(data_wkly!AT:AT,MATCH($B310,data_wkly!$C:$C,0),1))),"na")=0,"",IFERROR(IF(INDEX(data_wkly!AT:AT,MATCH($B310,data_wkly!$C:$C,0),1)=0,"",_xlfn.NUMBERVALUE(INDEX(data_wkly!AT:AT,MATCH($B310,data_wkly!$C:$C,0),1))),"na"))</f>
        <v>5102</v>
      </c>
      <c r="J310" s="122">
        <f>IF(IFERROR(IF(INDEX(data_wkly!AU:AU,MATCH($B310,data_wkly!$C:$C,0),1)=0,"",_xlfn.NUMBERVALUE(INDEX(data_wkly!AU:AU,MATCH($B310,data_wkly!$C:$C,0),1))),"na")=0,"",IFERROR(IF(INDEX(data_wkly!AU:AU,MATCH($B310,data_wkly!$C:$C,0),1)=0,"",_xlfn.NUMBERVALUE(INDEX(data_wkly!AU:AU,MATCH($B310,data_wkly!$C:$C,0),1))),"na"))</f>
        <v>3141</v>
      </c>
      <c r="K310" s="122">
        <f>IF(IFERROR(IF(INDEX(data_wkly!AV:AV,MATCH($B310,data_wkly!$C:$C,0),1)=0,"",_xlfn.NUMBERVALUE(INDEX(data_wkly!AV:AV,MATCH($B310,data_wkly!$C:$C,0),1))),"na")=0,"",IFERROR(IF(INDEX(data_wkly!AV:AV,MATCH($B310,data_wkly!$C:$C,0),1)=0,"",_xlfn.NUMBERVALUE(INDEX(data_wkly!AV:AV,MATCH($B310,data_wkly!$C:$C,0),1))),"na"))</f>
        <v>56663</v>
      </c>
      <c r="L310" s="122" t="str">
        <f>IFERROR(IF(INDEX(data_wkly!BI:BI,MATCH($B310,data_wkly!$C:$C,0),1)=0,"",_xlfn.NUMBERVALUE(INDEX(data_wkly!BI:BI,MATCH($B310,data_wkly!$C:$C,0),1))),"na")</f>
        <v/>
      </c>
      <c r="M310" s="122">
        <f>IF(IFERROR(IF(INDEX(data_wkly!AW:AW,MATCH($B310,data_wkly!$C:$C,0),1)=0,"",_xlfn.NUMBERVALUE(INDEX(data_wkly!AW:AW,MATCH($B310,data_wkly!$C:$C,0),1))),"na")=0,"",IFERROR(IF(INDEX(data_wkly!AW:AW,MATCH($B310,data_wkly!$C:$C,0),1)=0,"",_xlfn.NUMBERVALUE(INDEX(data_wkly!AW:AW,MATCH($B310,data_wkly!$C:$C,0),1))),"na"))</f>
        <v>52397</v>
      </c>
      <c r="N310" s="123"/>
      <c r="O310" s="124">
        <f>IF(IFERROR(IF(INDEX(data_wkly!AY:AY,MATCH($B310,data_wkly!$C:$C,0),1)=0,"",_xlfn.NUMBERVALUE(INDEX(data_wkly!AY:AY,MATCH($B310,data_wkly!$C:$C,0),1))),"na")=0,"",IFERROR(IF(INDEX(data_wkly!AY:AY,MATCH($B310,data_wkly!$C:$C,0),1)=0,"",_xlfn.NUMBERVALUE(INDEX(data_wkly!AY:AY,MATCH($B310,data_wkly!$C:$C,0),1))),"na"))</f>
        <v>150.05000000000001</v>
      </c>
      <c r="P310" s="124">
        <f>IF(IFERROR(IF(INDEX(data_wkly!AZ:AZ,MATCH($B310,data_wkly!$C:$C,0),1)=0,"",_xlfn.NUMBERVALUE(INDEX(data_wkly!AZ:AZ,MATCH($B310,data_wkly!$C:$C,0),1))),"na")=0,"",IFERROR(IF(INDEX(data_wkly!AZ:AZ,MATCH($B310,data_wkly!$C:$C,0),1)=0,"",_xlfn.NUMBERVALUE(INDEX(data_wkly!AZ:AZ,MATCH($B310,data_wkly!$C:$C,0),1))),"na"))</f>
        <v>193.27</v>
      </c>
      <c r="Q310" s="124">
        <f>IF(IFERROR(IF(INDEX(data_wkly!BA:BA,MATCH($B310,data_wkly!$C:$C,0),1)=0,"",_xlfn.NUMBERVALUE(INDEX(data_wkly!BA:BA,MATCH($B310,data_wkly!$C:$C,0),1))),"na")=0,"",IFERROR(IF(INDEX(data_wkly!BA:BA,MATCH($B310,data_wkly!$C:$C,0),1)=0,"",_xlfn.NUMBERVALUE(INDEX(data_wkly!BA:BA,MATCH($B310,data_wkly!$C:$C,0),1))),"na"))</f>
        <v>208.05</v>
      </c>
      <c r="R310" s="124">
        <f>IF(IFERROR(IF(INDEX(data_wkly!BB:BB,MATCH($B310,data_wkly!$C:$C,0),1)=0,"",_xlfn.NUMBERVALUE(INDEX(data_wkly!BB:BB,MATCH($B310,data_wkly!$C:$C,0),1))),"na")=0,"",IFERROR(IF(INDEX(data_wkly!BB:BB,MATCH($B310,data_wkly!$C:$C,0),1)=0,"",_xlfn.NUMBERVALUE(INDEX(data_wkly!BB:BB,MATCH($B310,data_wkly!$C:$C,0),1))),"na"))</f>
        <v>209.65</v>
      </c>
      <c r="S310" s="124">
        <f>IF(IFERROR(IF(INDEX(data_wkly!BC:BC,MATCH($B310,data_wkly!$C:$C,0),1)=0,"",_xlfn.NUMBERVALUE(INDEX(data_wkly!BC:BC,MATCH($B310,data_wkly!$C:$C,0),1))),"na")=0,"",IFERROR(IF(INDEX(data_wkly!BC:BC,MATCH($B310,data_wkly!$C:$C,0),1)=0,"",_xlfn.NUMBERVALUE(INDEX(data_wkly!BC:BC,MATCH($B310,data_wkly!$C:$C,0),1))),"na"))</f>
        <v>208.26</v>
      </c>
      <c r="T310" s="124" t="str">
        <f>IFERROR(IF(INDEX(data_wkly!BL:BL,MATCH($B310,data_wkly!$C:$C,0),1)=0,"",_xlfn.NUMBERVALUE(INDEX(data_wkly!BL:BL,MATCH($B310,data_wkly!$C:$C,0),1))),"na")</f>
        <v/>
      </c>
      <c r="U310" s="124">
        <f>IF(IFERROR(IF(INDEX(data_wkly!BD:BD,MATCH($B310,data_wkly!$C:$C,0),1)=0,"",_xlfn.NUMBERVALUE(INDEX(data_wkly!BD:BD,MATCH($B310,data_wkly!$C:$C,0),1))),"na")=0,"",IFERROR(IF(INDEX(data_wkly!BD:BD,MATCH($B310,data_wkly!$C:$C,0),1)=0,"",_xlfn.NUMBERVALUE(INDEX(data_wkly!BD:BD,MATCH($B310,data_wkly!$C:$C,0),1))),"na"))</f>
        <v>206.55</v>
      </c>
      <c r="V310" s="124">
        <f>IF(IFERROR(IF(INDEX(data_wkly!BE:BE,MATCH($B310,data_wkly!$C:$C,0),1)=0,"",_xlfn.NUMBERVALUE(INDEX(data_wkly!BE:BE,MATCH($B310,data_wkly!$C:$C,0),1))),"na")=0,"",IFERROR(IF(INDEX(data_wkly!BE:BE,MATCH($B310,data_wkly!$C:$C,0),1)=0,"",_xlfn.NUMBERVALUE(INDEX(data_wkly!BE:BE,MATCH($B310,data_wkly!$C:$C,0),1))),"na"))</f>
        <v>192.47</v>
      </c>
      <c r="W310" s="124">
        <f>IF(IFERROR(IF(INDEX(data_wkly!BF:BF,MATCH($B310,data_wkly!$C:$C,0),1)=0,"",_xlfn.NUMBERVALUE(INDEX(data_wkly!BF:BF,MATCH($B310,data_wkly!$C:$C,0),1))),"na")=0,"",IFERROR(IF(INDEX(data_wkly!BF:BF,MATCH($B310,data_wkly!$C:$C,0),1)=0,"",_xlfn.NUMBERVALUE(INDEX(data_wkly!BF:BF,MATCH($B310,data_wkly!$C:$C,0),1))),"na"))</f>
        <v>207.22</v>
      </c>
      <c r="X310" s="124" t="str">
        <f>IFERROR(IF(INDEX(data_wkly!BK:BK,MATCH($B310,data_wkly!$C:$C,0),1)=0,"",_xlfn.NUMBERVALUE(INDEX(data_wkly!BK:BK,MATCH($B310,data_wkly!$C:$C,0),1))),"na")</f>
        <v/>
      </c>
      <c r="Y310" s="124">
        <f>IF(IFERROR(IF(INDEX(data_wkly!BG:BG,MATCH($B310,data_wkly!$C:$C,0),1)=0,"",_xlfn.NUMBERVALUE(INDEX(data_wkly!BG:BG,MATCH($B310,data_wkly!$C:$C,0),1))),"na")=0,"",IFERROR(IF(INDEX(data_wkly!BG:BG,MATCH($B310,data_wkly!$C:$C,0),1)=0,"",_xlfn.NUMBERVALUE(INDEX(data_wkly!BG:BG,MATCH($B310,data_wkly!$C:$C,0),1))),"na"))</f>
        <v>208.6</v>
      </c>
      <c r="AJ310" s="41">
        <f t="shared" si="15"/>
        <v>2</v>
      </c>
    </row>
    <row r="311" spans="1:36" ht="15.5">
      <c r="A311" s="88">
        <f t="shared" si="14"/>
        <v>1</v>
      </c>
      <c r="B311" s="89">
        <f t="shared" si="16"/>
        <v>45829</v>
      </c>
      <c r="C311" s="122">
        <f>IF(IFERROR(IF(INDEX(data_wkly!AO:AO,MATCH($B311,data_wkly!$C:$C,0),1)=0,"",_xlfn.NUMBERVALUE(INDEX(data_wkly!AO:AO,MATCH($B311,data_wkly!$C:$C,0),1))),"na")=0,"",IFERROR(IF(INDEX(data_wkly!AO:AO,MATCH($B311,data_wkly!$C:$C,0),1)=0,"",_xlfn.NUMBERVALUE(INDEX(data_wkly!AO:AO,MATCH($B311,data_wkly!$C:$C,0),1))),"na"))</f>
        <v>339</v>
      </c>
      <c r="D311" s="122">
        <f>IF(IFERROR(IF(INDEX(data_wkly!AP:AP,MATCH($B311,data_wkly!$C:$C,0),1)=0,"",_xlfn.NUMBERVALUE(INDEX(data_wkly!AP:AP,MATCH($B311,data_wkly!$C:$C,0),1))),"na")=0,"",IFERROR(IF(INDEX(data_wkly!AP:AP,MATCH($B311,data_wkly!$C:$C,0),1)=0,"",_xlfn.NUMBERVALUE(INDEX(data_wkly!AP:AP,MATCH($B311,data_wkly!$C:$C,0),1))),"na"))</f>
        <v>1207</v>
      </c>
      <c r="E311" s="122">
        <f>IF(IFERROR(IF(INDEX(data_wkly!AQ:AQ,MATCH($B311,data_wkly!$C:$C,0),1)=0,"",_xlfn.NUMBERVALUE(INDEX(data_wkly!AQ:AQ,MATCH($B311,data_wkly!$C:$C,0),1))),"na")=0,"",IFERROR(IF(INDEX(data_wkly!AQ:AQ,MATCH($B311,data_wkly!$C:$C,0),1)=0,"",_xlfn.NUMBERVALUE(INDEX(data_wkly!AQ:AQ,MATCH($B311,data_wkly!$C:$C,0),1))),"na"))</f>
        <v>6508</v>
      </c>
      <c r="F311" s="122">
        <f>IF(IFERROR(IF(INDEX(data_wkly!AR:AR,MATCH($B311,data_wkly!$C:$C,0),1)=0,"",_xlfn.NUMBERVALUE(INDEX(data_wkly!AR:AR,MATCH($B311,data_wkly!$C:$C,0),1))),"na")=0,"",IFERROR(IF(INDEX(data_wkly!AR:AR,MATCH($B311,data_wkly!$C:$C,0),1)=0,"",_xlfn.NUMBERVALUE(INDEX(data_wkly!AR:AR,MATCH($B311,data_wkly!$C:$C,0),1))),"na"))</f>
        <v>20150</v>
      </c>
      <c r="G311" s="122">
        <f>IF(IFERROR(IF(INDEX(data_wkly!AS:AS,MATCH($B311,data_wkly!$C:$C,0),1)=0,"",_xlfn.NUMBERVALUE(INDEX(data_wkly!AS:AS,MATCH($B311,data_wkly!$C:$C,0),1))),"na")=0,"",IFERROR(IF(INDEX(data_wkly!AS:AS,MATCH($B311,data_wkly!$C:$C,0),1)=0,"",_xlfn.NUMBERVALUE(INDEX(data_wkly!AS:AS,MATCH($B311,data_wkly!$C:$C,0),1))),"na"))</f>
        <v>21227</v>
      </c>
      <c r="H311" s="122" t="str">
        <f>IFERROR(IF(INDEX(data_wkly!BJ:BJ,MATCH($B311,data_wkly!$C:$C,0),1)=0,"",_xlfn.NUMBERVALUE(INDEX(data_wkly!BJ:BJ,MATCH($B311,data_wkly!$C:$C,0),1))),"na")</f>
        <v/>
      </c>
      <c r="I311" s="122">
        <f>IF(IFERROR(IF(INDEX(data_wkly!AT:AT,MATCH($B311,data_wkly!$C:$C,0),1)=0,"",_xlfn.NUMBERVALUE(INDEX(data_wkly!AT:AT,MATCH($B311,data_wkly!$C:$C,0),1))),"na")=0,"",IFERROR(IF(INDEX(data_wkly!AT:AT,MATCH($B311,data_wkly!$C:$C,0),1)=0,"",_xlfn.NUMBERVALUE(INDEX(data_wkly!AT:AT,MATCH($B311,data_wkly!$C:$C,0),1))),"na"))</f>
        <v>5176</v>
      </c>
      <c r="J311" s="122">
        <f>IF(IFERROR(IF(INDEX(data_wkly!AU:AU,MATCH($B311,data_wkly!$C:$C,0),1)=0,"",_xlfn.NUMBERVALUE(INDEX(data_wkly!AU:AU,MATCH($B311,data_wkly!$C:$C,0),1))),"na")=0,"",IFERROR(IF(INDEX(data_wkly!AU:AU,MATCH($B311,data_wkly!$C:$C,0),1)=0,"",_xlfn.NUMBERVALUE(INDEX(data_wkly!AU:AU,MATCH($B311,data_wkly!$C:$C,0),1))),"na"))</f>
        <v>3304</v>
      </c>
      <c r="K311" s="122">
        <f>IF(IFERROR(IF(INDEX(data_wkly!AV:AV,MATCH($B311,data_wkly!$C:$C,0),1)=0,"",_xlfn.NUMBERVALUE(INDEX(data_wkly!AV:AV,MATCH($B311,data_wkly!$C:$C,0),1))),"na")=0,"",IFERROR(IF(INDEX(data_wkly!AV:AV,MATCH($B311,data_wkly!$C:$C,0),1)=0,"",_xlfn.NUMBERVALUE(INDEX(data_wkly!AV:AV,MATCH($B311,data_wkly!$C:$C,0),1))),"na"))</f>
        <v>57911</v>
      </c>
      <c r="L311" s="122" t="str">
        <f>IFERROR(IF(INDEX(data_wkly!BI:BI,MATCH($B311,data_wkly!$C:$C,0),1)=0,"",_xlfn.NUMBERVALUE(INDEX(data_wkly!BI:BI,MATCH($B311,data_wkly!$C:$C,0),1))),"na")</f>
        <v/>
      </c>
      <c r="M311" s="122">
        <f>IF(IFERROR(IF(INDEX(data_wkly!AW:AW,MATCH($B311,data_wkly!$C:$C,0),1)=0,"",_xlfn.NUMBERVALUE(INDEX(data_wkly!AW:AW,MATCH($B311,data_wkly!$C:$C,0),1))),"na")=0,"",IFERROR(IF(INDEX(data_wkly!AW:AW,MATCH($B311,data_wkly!$C:$C,0),1)=0,"",_xlfn.NUMBERVALUE(INDEX(data_wkly!AW:AW,MATCH($B311,data_wkly!$C:$C,0),1))),"na"))</f>
        <v>53061</v>
      </c>
      <c r="N311" s="123"/>
      <c r="O311" s="124">
        <f>IF(IFERROR(IF(INDEX(data_wkly!AY:AY,MATCH($B311,data_wkly!$C:$C,0),1)=0,"",_xlfn.NUMBERVALUE(INDEX(data_wkly!AY:AY,MATCH($B311,data_wkly!$C:$C,0),1))),"na")=0,"",IFERROR(IF(INDEX(data_wkly!AY:AY,MATCH($B311,data_wkly!$C:$C,0),1)=0,"",_xlfn.NUMBERVALUE(INDEX(data_wkly!AY:AY,MATCH($B311,data_wkly!$C:$C,0),1))),"na"))</f>
        <v>149.26</v>
      </c>
      <c r="P311" s="124">
        <f>IF(IFERROR(IF(INDEX(data_wkly!AZ:AZ,MATCH($B311,data_wkly!$C:$C,0),1)=0,"",_xlfn.NUMBERVALUE(INDEX(data_wkly!AZ:AZ,MATCH($B311,data_wkly!$C:$C,0),1))),"na")=0,"",IFERROR(IF(INDEX(data_wkly!AZ:AZ,MATCH($B311,data_wkly!$C:$C,0),1)=0,"",_xlfn.NUMBERVALUE(INDEX(data_wkly!AZ:AZ,MATCH($B311,data_wkly!$C:$C,0),1))),"na"))</f>
        <v>190.62</v>
      </c>
      <c r="Q311" s="124">
        <f>IF(IFERROR(IF(INDEX(data_wkly!BA:BA,MATCH($B311,data_wkly!$C:$C,0),1)=0,"",_xlfn.NUMBERVALUE(INDEX(data_wkly!BA:BA,MATCH($B311,data_wkly!$C:$C,0),1))),"na")=0,"",IFERROR(IF(INDEX(data_wkly!BA:BA,MATCH($B311,data_wkly!$C:$C,0),1)=0,"",_xlfn.NUMBERVALUE(INDEX(data_wkly!BA:BA,MATCH($B311,data_wkly!$C:$C,0),1))),"na"))</f>
        <v>208.03</v>
      </c>
      <c r="R311" s="124">
        <f>IF(IFERROR(IF(INDEX(data_wkly!BB:BB,MATCH($B311,data_wkly!$C:$C,0),1)=0,"",_xlfn.NUMBERVALUE(INDEX(data_wkly!BB:BB,MATCH($B311,data_wkly!$C:$C,0),1))),"na")=0,"",IFERROR(IF(INDEX(data_wkly!BB:BB,MATCH($B311,data_wkly!$C:$C,0),1)=0,"",_xlfn.NUMBERVALUE(INDEX(data_wkly!BB:BB,MATCH($B311,data_wkly!$C:$C,0),1))),"na"))</f>
        <v>209.83</v>
      </c>
      <c r="S311" s="124">
        <f>IF(IFERROR(IF(INDEX(data_wkly!BC:BC,MATCH($B311,data_wkly!$C:$C,0),1)=0,"",_xlfn.NUMBERVALUE(INDEX(data_wkly!BC:BC,MATCH($B311,data_wkly!$C:$C,0),1))),"na")=0,"",IFERROR(IF(INDEX(data_wkly!BC:BC,MATCH($B311,data_wkly!$C:$C,0),1)=0,"",_xlfn.NUMBERVALUE(INDEX(data_wkly!BC:BC,MATCH($B311,data_wkly!$C:$C,0),1))),"na"))</f>
        <v>208.33</v>
      </c>
      <c r="T311" s="124" t="str">
        <f>IFERROR(IF(INDEX(data_wkly!BL:BL,MATCH($B311,data_wkly!$C:$C,0),1)=0,"",_xlfn.NUMBERVALUE(INDEX(data_wkly!BL:BL,MATCH($B311,data_wkly!$C:$C,0),1))),"na")</f>
        <v/>
      </c>
      <c r="U311" s="124">
        <f>IF(IFERROR(IF(INDEX(data_wkly!BD:BD,MATCH($B311,data_wkly!$C:$C,0),1)=0,"",_xlfn.NUMBERVALUE(INDEX(data_wkly!BD:BD,MATCH($B311,data_wkly!$C:$C,0),1))),"na")=0,"",IFERROR(IF(INDEX(data_wkly!BD:BD,MATCH($B311,data_wkly!$C:$C,0),1)=0,"",_xlfn.NUMBERVALUE(INDEX(data_wkly!BD:BD,MATCH($B311,data_wkly!$C:$C,0),1))),"na"))</f>
        <v>206.54</v>
      </c>
      <c r="V311" s="124">
        <f>IF(IFERROR(IF(INDEX(data_wkly!BE:BE,MATCH($B311,data_wkly!$C:$C,0),1)=0,"",_xlfn.NUMBERVALUE(INDEX(data_wkly!BE:BE,MATCH($B311,data_wkly!$C:$C,0),1))),"na")=0,"",IFERROR(IF(INDEX(data_wkly!BE:BE,MATCH($B311,data_wkly!$C:$C,0),1)=0,"",_xlfn.NUMBERVALUE(INDEX(data_wkly!BE:BE,MATCH($B311,data_wkly!$C:$C,0),1))),"na"))</f>
        <v>191.24</v>
      </c>
      <c r="W311" s="124">
        <f>IF(IFERROR(IF(INDEX(data_wkly!BF:BF,MATCH($B311,data_wkly!$C:$C,0),1)=0,"",_xlfn.NUMBERVALUE(INDEX(data_wkly!BF:BF,MATCH($B311,data_wkly!$C:$C,0),1))),"na")=0,"",IFERROR(IF(INDEX(data_wkly!BF:BF,MATCH($B311,data_wkly!$C:$C,0),1)=0,"",_xlfn.NUMBERVALUE(INDEX(data_wkly!BF:BF,MATCH($B311,data_wkly!$C:$C,0),1))),"na"))</f>
        <v>206.97</v>
      </c>
      <c r="X311" s="124" t="str">
        <f>IFERROR(IF(INDEX(data_wkly!BK:BK,MATCH($B311,data_wkly!$C:$C,0),1)=0,"",_xlfn.NUMBERVALUE(INDEX(data_wkly!BK:BK,MATCH($B311,data_wkly!$C:$C,0),1))),"na")</f>
        <v/>
      </c>
      <c r="Y311" s="124">
        <f>IF(IFERROR(IF(INDEX(data_wkly!BG:BG,MATCH($B311,data_wkly!$C:$C,0),1)=0,"",_xlfn.NUMBERVALUE(INDEX(data_wkly!BG:BG,MATCH($B311,data_wkly!$C:$C,0),1))),"na")=0,"",IFERROR(IF(INDEX(data_wkly!BG:BG,MATCH($B311,data_wkly!$C:$C,0),1)=0,"",_xlfn.NUMBERVALUE(INDEX(data_wkly!BG:BG,MATCH($B311,data_wkly!$C:$C,0),1))),"na"))</f>
        <v>208.69</v>
      </c>
      <c r="AJ311" s="41">
        <f t="shared" si="15"/>
        <v>1</v>
      </c>
    </row>
    <row r="312" spans="1:36" ht="15.5">
      <c r="A312" s="88">
        <f t="shared" si="14"/>
        <v>2</v>
      </c>
      <c r="B312" s="89">
        <f t="shared" si="16"/>
        <v>45836</v>
      </c>
      <c r="C312" s="122">
        <f>IF(IFERROR(IF(INDEX(data_wkly!AO:AO,MATCH($B312,data_wkly!$C:$C,0),1)=0,"",_xlfn.NUMBERVALUE(INDEX(data_wkly!AO:AO,MATCH($B312,data_wkly!$C:$C,0),1))),"na")=0,"",IFERROR(IF(INDEX(data_wkly!AO:AO,MATCH($B312,data_wkly!$C:$C,0),1)=0,"",_xlfn.NUMBERVALUE(INDEX(data_wkly!AO:AO,MATCH($B312,data_wkly!$C:$C,0),1))),"na"))</f>
        <v>221</v>
      </c>
      <c r="D312" s="122">
        <f>IF(IFERROR(IF(INDEX(data_wkly!AP:AP,MATCH($B312,data_wkly!$C:$C,0),1)=0,"",_xlfn.NUMBERVALUE(INDEX(data_wkly!AP:AP,MATCH($B312,data_wkly!$C:$C,0),1))),"na")=0,"",IFERROR(IF(INDEX(data_wkly!AP:AP,MATCH($B312,data_wkly!$C:$C,0),1)=0,"",_xlfn.NUMBERVALUE(INDEX(data_wkly!AP:AP,MATCH($B312,data_wkly!$C:$C,0),1))),"na"))</f>
        <v>1008</v>
      </c>
      <c r="E312" s="122">
        <f>IF(IFERROR(IF(INDEX(data_wkly!AQ:AQ,MATCH($B312,data_wkly!$C:$C,0),1)=0,"",_xlfn.NUMBERVALUE(INDEX(data_wkly!AQ:AQ,MATCH($B312,data_wkly!$C:$C,0),1))),"na")=0,"",IFERROR(IF(INDEX(data_wkly!AQ:AQ,MATCH($B312,data_wkly!$C:$C,0),1)=0,"",_xlfn.NUMBERVALUE(INDEX(data_wkly!AQ:AQ,MATCH($B312,data_wkly!$C:$C,0),1))),"na"))</f>
        <v>6612</v>
      </c>
      <c r="F312" s="122">
        <f>IF(IFERROR(IF(INDEX(data_wkly!AR:AR,MATCH($B312,data_wkly!$C:$C,0),1)=0,"",_xlfn.NUMBERVALUE(INDEX(data_wkly!AR:AR,MATCH($B312,data_wkly!$C:$C,0),1))),"na")=0,"",IFERROR(IF(INDEX(data_wkly!AR:AR,MATCH($B312,data_wkly!$C:$C,0),1)=0,"",_xlfn.NUMBERVALUE(INDEX(data_wkly!AR:AR,MATCH($B312,data_wkly!$C:$C,0),1))),"na"))</f>
        <v>19945</v>
      </c>
      <c r="G312" s="122">
        <f>IF(IFERROR(IF(INDEX(data_wkly!AS:AS,MATCH($B312,data_wkly!$C:$C,0),1)=0,"",_xlfn.NUMBERVALUE(INDEX(data_wkly!AS:AS,MATCH($B312,data_wkly!$C:$C,0),1))),"na")=0,"",IFERROR(IF(INDEX(data_wkly!AS:AS,MATCH($B312,data_wkly!$C:$C,0),1)=0,"",_xlfn.NUMBERVALUE(INDEX(data_wkly!AS:AS,MATCH($B312,data_wkly!$C:$C,0),1))),"na"))</f>
        <v>21292</v>
      </c>
      <c r="H312" s="122" t="str">
        <f>IFERROR(IF(INDEX(data_wkly!BJ:BJ,MATCH($B312,data_wkly!$C:$C,0),1)=0,"",_xlfn.NUMBERVALUE(INDEX(data_wkly!BJ:BJ,MATCH($B312,data_wkly!$C:$C,0),1))),"na")</f>
        <v/>
      </c>
      <c r="I312" s="122">
        <f>IF(IFERROR(IF(INDEX(data_wkly!AT:AT,MATCH($B312,data_wkly!$C:$C,0),1)=0,"",_xlfn.NUMBERVALUE(INDEX(data_wkly!AT:AT,MATCH($B312,data_wkly!$C:$C,0),1))),"na")=0,"",IFERROR(IF(INDEX(data_wkly!AT:AT,MATCH($B312,data_wkly!$C:$C,0),1)=0,"",_xlfn.NUMBERVALUE(INDEX(data_wkly!AT:AT,MATCH($B312,data_wkly!$C:$C,0),1))),"na"))</f>
        <v>5440</v>
      </c>
      <c r="J312" s="122">
        <f>IF(IFERROR(IF(INDEX(data_wkly!AU:AU,MATCH($B312,data_wkly!$C:$C,0),1)=0,"",_xlfn.NUMBERVALUE(INDEX(data_wkly!AU:AU,MATCH($B312,data_wkly!$C:$C,0),1))),"na")=0,"",IFERROR(IF(INDEX(data_wkly!AU:AU,MATCH($B312,data_wkly!$C:$C,0),1)=0,"",_xlfn.NUMBERVALUE(INDEX(data_wkly!AU:AU,MATCH($B312,data_wkly!$C:$C,0),1))),"na"))</f>
        <v>3304</v>
      </c>
      <c r="K312" s="122">
        <f>IF(IFERROR(IF(INDEX(data_wkly!AV:AV,MATCH($B312,data_wkly!$C:$C,0),1)=0,"",_xlfn.NUMBERVALUE(INDEX(data_wkly!AV:AV,MATCH($B312,data_wkly!$C:$C,0),1))),"na")=0,"",IFERROR(IF(INDEX(data_wkly!AV:AV,MATCH($B312,data_wkly!$C:$C,0),1)=0,"",_xlfn.NUMBERVALUE(INDEX(data_wkly!AV:AV,MATCH($B312,data_wkly!$C:$C,0),1))),"na"))</f>
        <v>57822</v>
      </c>
      <c r="L312" s="122" t="str">
        <f>IFERROR(IF(INDEX(data_wkly!BI:BI,MATCH($B312,data_wkly!$C:$C,0),1)=0,"",_xlfn.NUMBERVALUE(INDEX(data_wkly!BI:BI,MATCH($B312,data_wkly!$C:$C,0),1))),"na")</f>
        <v/>
      </c>
      <c r="M312" s="122">
        <f>IF(IFERROR(IF(INDEX(data_wkly!AW:AW,MATCH($B312,data_wkly!$C:$C,0),1)=0,"",_xlfn.NUMBERVALUE(INDEX(data_wkly!AW:AW,MATCH($B312,data_wkly!$C:$C,0),1))),"na")=0,"",IFERROR(IF(INDEX(data_wkly!AW:AW,MATCH($B312,data_wkly!$C:$C,0),1)=0,"",_xlfn.NUMBERVALUE(INDEX(data_wkly!AW:AW,MATCH($B312,data_wkly!$C:$C,0),1))),"na"))</f>
        <v>53289</v>
      </c>
      <c r="N312" s="123"/>
      <c r="O312" s="124">
        <f>IF(IFERROR(IF(INDEX(data_wkly!AY:AY,MATCH($B312,data_wkly!$C:$C,0),1)=0,"",_xlfn.NUMBERVALUE(INDEX(data_wkly!AY:AY,MATCH($B312,data_wkly!$C:$C,0),1))),"na")=0,"",IFERROR(IF(INDEX(data_wkly!AY:AY,MATCH($B312,data_wkly!$C:$C,0),1)=0,"",_xlfn.NUMBERVALUE(INDEX(data_wkly!AY:AY,MATCH($B312,data_wkly!$C:$C,0),1))),"na"))</f>
        <v>175.65</v>
      </c>
      <c r="P312" s="124">
        <f>IF(IFERROR(IF(INDEX(data_wkly!AZ:AZ,MATCH($B312,data_wkly!$C:$C,0),1)=0,"",_xlfn.NUMBERVALUE(INDEX(data_wkly!AZ:AZ,MATCH($B312,data_wkly!$C:$C,0),1))),"na")=0,"",IFERROR(IF(INDEX(data_wkly!AZ:AZ,MATCH($B312,data_wkly!$C:$C,0),1)=0,"",_xlfn.NUMBERVALUE(INDEX(data_wkly!AZ:AZ,MATCH($B312,data_wkly!$C:$C,0),1))),"na"))</f>
        <v>196.63</v>
      </c>
      <c r="Q312" s="124">
        <f>IF(IFERROR(IF(INDEX(data_wkly!BA:BA,MATCH($B312,data_wkly!$C:$C,0),1)=0,"",_xlfn.NUMBERVALUE(INDEX(data_wkly!BA:BA,MATCH($B312,data_wkly!$C:$C,0),1))),"na")=0,"",IFERROR(IF(INDEX(data_wkly!BA:BA,MATCH($B312,data_wkly!$C:$C,0),1)=0,"",_xlfn.NUMBERVALUE(INDEX(data_wkly!BA:BA,MATCH($B312,data_wkly!$C:$C,0),1))),"na"))</f>
        <v>208.65</v>
      </c>
      <c r="R312" s="124">
        <f>IF(IFERROR(IF(INDEX(data_wkly!BB:BB,MATCH($B312,data_wkly!$C:$C,0),1)=0,"",_xlfn.NUMBERVALUE(INDEX(data_wkly!BB:BB,MATCH($B312,data_wkly!$C:$C,0),1))),"na")=0,"",IFERROR(IF(INDEX(data_wkly!BB:BB,MATCH($B312,data_wkly!$C:$C,0),1)=0,"",_xlfn.NUMBERVALUE(INDEX(data_wkly!BB:BB,MATCH($B312,data_wkly!$C:$C,0),1))),"na"))</f>
        <v>209.8</v>
      </c>
      <c r="S312" s="124">
        <f>IF(IFERROR(IF(INDEX(data_wkly!BC:BC,MATCH($B312,data_wkly!$C:$C,0),1)=0,"",_xlfn.NUMBERVALUE(INDEX(data_wkly!BC:BC,MATCH($B312,data_wkly!$C:$C,0),1))),"na")=0,"",IFERROR(IF(INDEX(data_wkly!BC:BC,MATCH($B312,data_wkly!$C:$C,0),1)=0,"",_xlfn.NUMBERVALUE(INDEX(data_wkly!BC:BC,MATCH($B312,data_wkly!$C:$C,0),1))),"na"))</f>
        <v>208.2</v>
      </c>
      <c r="T312" s="124" t="str">
        <f>IFERROR(IF(INDEX(data_wkly!BL:BL,MATCH($B312,data_wkly!$C:$C,0),1)=0,"",_xlfn.NUMBERVALUE(INDEX(data_wkly!BL:BL,MATCH($B312,data_wkly!$C:$C,0),1))),"na")</f>
        <v/>
      </c>
      <c r="U312" s="124">
        <f>IF(IFERROR(IF(INDEX(data_wkly!BD:BD,MATCH($B312,data_wkly!$C:$C,0),1)=0,"",_xlfn.NUMBERVALUE(INDEX(data_wkly!BD:BD,MATCH($B312,data_wkly!$C:$C,0),1))),"na")=0,"",IFERROR(IF(INDEX(data_wkly!BD:BD,MATCH($B312,data_wkly!$C:$C,0),1)=0,"",_xlfn.NUMBERVALUE(INDEX(data_wkly!BD:BD,MATCH($B312,data_wkly!$C:$C,0),1))),"na"))</f>
        <v>206.32</v>
      </c>
      <c r="V312" s="124">
        <f>IF(IFERROR(IF(INDEX(data_wkly!BE:BE,MATCH($B312,data_wkly!$C:$C,0),1)=0,"",_xlfn.NUMBERVALUE(INDEX(data_wkly!BE:BE,MATCH($B312,data_wkly!$C:$C,0),1))),"na")=0,"",IFERROR(IF(INDEX(data_wkly!BE:BE,MATCH($B312,data_wkly!$C:$C,0),1)=0,"",_xlfn.NUMBERVALUE(INDEX(data_wkly!BE:BE,MATCH($B312,data_wkly!$C:$C,0),1))),"na"))</f>
        <v>191.79</v>
      </c>
      <c r="W312" s="124">
        <f>IF(IFERROR(IF(INDEX(data_wkly!BF:BF,MATCH($B312,data_wkly!$C:$C,0),1)=0,"",_xlfn.NUMBERVALUE(INDEX(data_wkly!BF:BF,MATCH($B312,data_wkly!$C:$C,0),1))),"na")=0,"",IFERROR(IF(INDEX(data_wkly!BF:BF,MATCH($B312,data_wkly!$C:$C,0),1)=0,"",_xlfn.NUMBERVALUE(INDEX(data_wkly!BF:BF,MATCH($B312,data_wkly!$C:$C,0),1))),"na"))</f>
        <v>207.36</v>
      </c>
      <c r="X312" s="124" t="str">
        <f>IFERROR(IF(INDEX(data_wkly!BK:BK,MATCH($B312,data_wkly!$C:$C,0),1)=0,"",_xlfn.NUMBERVALUE(INDEX(data_wkly!BK:BK,MATCH($B312,data_wkly!$C:$C,0),1))),"na")</f>
        <v/>
      </c>
      <c r="Y312" s="124">
        <f>IF(IFERROR(IF(INDEX(data_wkly!BG:BG,MATCH($B312,data_wkly!$C:$C,0),1)=0,"",_xlfn.NUMBERVALUE(INDEX(data_wkly!BG:BG,MATCH($B312,data_wkly!$C:$C,0),1))),"na")=0,"",IFERROR(IF(INDEX(data_wkly!BG:BG,MATCH($B312,data_wkly!$C:$C,0),1)=0,"",_xlfn.NUMBERVALUE(INDEX(data_wkly!BG:BG,MATCH($B312,data_wkly!$C:$C,0),1))),"na"))</f>
        <v>208.66</v>
      </c>
      <c r="AJ312" s="41">
        <f t="shared" si="15"/>
        <v>2</v>
      </c>
    </row>
    <row r="313" spans="1:36" ht="15.5">
      <c r="A313" s="88">
        <f t="shared" si="14"/>
        <v>1</v>
      </c>
      <c r="B313" s="89">
        <f t="shared" si="16"/>
        <v>45843</v>
      </c>
      <c r="C313" s="122" t="str">
        <f>IF(IFERROR(IF(INDEX(data_wkly!AO:AO,MATCH($B313,data_wkly!$C:$C,0),1)=0,"",_xlfn.NUMBERVALUE(INDEX(data_wkly!AO:AO,MATCH($B313,data_wkly!$C:$C,0),1))),"na")=0,"",IFERROR(IF(INDEX(data_wkly!AO:AO,MATCH($B313,data_wkly!$C:$C,0),1)=0,"",_xlfn.NUMBERVALUE(INDEX(data_wkly!AO:AO,MATCH($B313,data_wkly!$C:$C,0),1))),"na"))</f>
        <v>na</v>
      </c>
      <c r="D313" s="122">
        <f>IF(IFERROR(IF(INDEX(data_wkly!AP:AP,MATCH($B313,data_wkly!$C:$C,0),1)=0,"",_xlfn.NUMBERVALUE(INDEX(data_wkly!AP:AP,MATCH($B313,data_wkly!$C:$C,0),1))),"na")=0,"",IFERROR(IF(INDEX(data_wkly!AP:AP,MATCH($B313,data_wkly!$C:$C,0),1)=0,"",_xlfn.NUMBERVALUE(INDEX(data_wkly!AP:AP,MATCH($B313,data_wkly!$C:$C,0),1))),"na"))</f>
        <v>868</v>
      </c>
      <c r="E313" s="122">
        <f>IF(IFERROR(IF(INDEX(data_wkly!AQ:AQ,MATCH($B313,data_wkly!$C:$C,0),1)=0,"",_xlfn.NUMBERVALUE(INDEX(data_wkly!AQ:AQ,MATCH($B313,data_wkly!$C:$C,0),1))),"na")=0,"",IFERROR(IF(INDEX(data_wkly!AQ:AQ,MATCH($B313,data_wkly!$C:$C,0),1)=0,"",_xlfn.NUMBERVALUE(INDEX(data_wkly!AQ:AQ,MATCH($B313,data_wkly!$C:$C,0),1))),"na"))</f>
        <v>6840</v>
      </c>
      <c r="F313" s="122">
        <f>IF(IFERROR(IF(INDEX(data_wkly!AR:AR,MATCH($B313,data_wkly!$C:$C,0),1)=0,"",_xlfn.NUMBERVALUE(INDEX(data_wkly!AR:AR,MATCH($B313,data_wkly!$C:$C,0),1))),"na")=0,"",IFERROR(IF(INDEX(data_wkly!AR:AR,MATCH($B313,data_wkly!$C:$C,0),1)=0,"",_xlfn.NUMBERVALUE(INDEX(data_wkly!AR:AR,MATCH($B313,data_wkly!$C:$C,0),1))),"na"))</f>
        <v>20373</v>
      </c>
      <c r="G313" s="122">
        <f>IF(IFERROR(IF(INDEX(data_wkly!AS:AS,MATCH($B313,data_wkly!$C:$C,0),1)=0,"",_xlfn.NUMBERVALUE(INDEX(data_wkly!AS:AS,MATCH($B313,data_wkly!$C:$C,0),1))),"na")=0,"",IFERROR(IF(INDEX(data_wkly!AS:AS,MATCH($B313,data_wkly!$C:$C,0),1)=0,"",_xlfn.NUMBERVALUE(INDEX(data_wkly!AS:AS,MATCH($B313,data_wkly!$C:$C,0),1))),"na"))</f>
        <v>20151</v>
      </c>
      <c r="H313" s="122" t="str">
        <f>IFERROR(IF(INDEX(data_wkly!BJ:BJ,MATCH($B313,data_wkly!$C:$C,0),1)=0,"",_xlfn.NUMBERVALUE(INDEX(data_wkly!BJ:BJ,MATCH($B313,data_wkly!$C:$C,0),1))),"na")</f>
        <v/>
      </c>
      <c r="I313" s="122">
        <f>IF(IFERROR(IF(INDEX(data_wkly!AT:AT,MATCH($B313,data_wkly!$C:$C,0),1)=0,"",_xlfn.NUMBERVALUE(INDEX(data_wkly!AT:AT,MATCH($B313,data_wkly!$C:$C,0),1))),"na")=0,"",IFERROR(IF(INDEX(data_wkly!AT:AT,MATCH($B313,data_wkly!$C:$C,0),1)=0,"",_xlfn.NUMBERVALUE(INDEX(data_wkly!AT:AT,MATCH($B313,data_wkly!$C:$C,0),1))),"na"))</f>
        <v>4796</v>
      </c>
      <c r="J313" s="122" t="str">
        <f>IF(IFERROR(IF(INDEX(data_wkly!AU:AU,MATCH($B313,data_wkly!$C:$C,0),1)=0,"",_xlfn.NUMBERVALUE(INDEX(data_wkly!AU:AU,MATCH($B313,data_wkly!$C:$C,0),1))),"na")=0,"",IFERROR(IF(INDEX(data_wkly!AU:AU,MATCH($B313,data_wkly!$C:$C,0),1)=0,"",_xlfn.NUMBERVALUE(INDEX(data_wkly!AU:AU,MATCH($B313,data_wkly!$C:$C,0),1))),"na"))</f>
        <v>na</v>
      </c>
      <c r="K313" s="122">
        <f>IF(IFERROR(IF(INDEX(data_wkly!AV:AV,MATCH($B313,data_wkly!$C:$C,0),1)=0,"",_xlfn.NUMBERVALUE(INDEX(data_wkly!AV:AV,MATCH($B313,data_wkly!$C:$C,0),1))),"na")=0,"",IFERROR(IF(INDEX(data_wkly!AV:AV,MATCH($B313,data_wkly!$C:$C,0),1)=0,"",_xlfn.NUMBERVALUE(INDEX(data_wkly!AV:AV,MATCH($B313,data_wkly!$C:$C,0),1))),"na"))</f>
        <v>56016</v>
      </c>
      <c r="L313" s="122" t="str">
        <f>IFERROR(IF(INDEX(data_wkly!BI:BI,MATCH($B313,data_wkly!$C:$C,0),1)=0,"",_xlfn.NUMBERVALUE(INDEX(data_wkly!BI:BI,MATCH($B313,data_wkly!$C:$C,0),1))),"na")</f>
        <v/>
      </c>
      <c r="M313" s="122">
        <f>IF(IFERROR(IF(INDEX(data_wkly!AW:AW,MATCH($B313,data_wkly!$C:$C,0),1)=0,"",_xlfn.NUMBERVALUE(INDEX(data_wkly!AW:AW,MATCH($B313,data_wkly!$C:$C,0),1))),"na")=0,"",IFERROR(IF(INDEX(data_wkly!AW:AW,MATCH($B313,data_wkly!$C:$C,0),1)=0,"",_xlfn.NUMBERVALUE(INDEX(data_wkly!AW:AW,MATCH($B313,data_wkly!$C:$C,0),1))),"na"))</f>
        <v>52160</v>
      </c>
      <c r="N313" s="123"/>
      <c r="O313" s="124" t="str">
        <f>IF(IFERROR(IF(INDEX(data_wkly!AY:AY,MATCH($B313,data_wkly!$C:$C,0),1)=0,"",_xlfn.NUMBERVALUE(INDEX(data_wkly!AY:AY,MATCH($B313,data_wkly!$C:$C,0),1))),"na")=0,"",IFERROR(IF(INDEX(data_wkly!AY:AY,MATCH($B313,data_wkly!$C:$C,0),1)=0,"",_xlfn.NUMBERVALUE(INDEX(data_wkly!AY:AY,MATCH($B313,data_wkly!$C:$C,0),1))),"na"))</f>
        <v>na</v>
      </c>
      <c r="P313" s="124">
        <f>IF(IFERROR(IF(INDEX(data_wkly!AZ:AZ,MATCH($B313,data_wkly!$C:$C,0),1)=0,"",_xlfn.NUMBERVALUE(INDEX(data_wkly!AZ:AZ,MATCH($B313,data_wkly!$C:$C,0),1))),"na")=0,"",IFERROR(IF(INDEX(data_wkly!AZ:AZ,MATCH($B313,data_wkly!$C:$C,0),1)=0,"",_xlfn.NUMBERVALUE(INDEX(data_wkly!AZ:AZ,MATCH($B313,data_wkly!$C:$C,0),1))),"na"))</f>
        <v>195.74</v>
      </c>
      <c r="Q313" s="124">
        <f>IF(IFERROR(IF(INDEX(data_wkly!BA:BA,MATCH($B313,data_wkly!$C:$C,0),1)=0,"",_xlfn.NUMBERVALUE(INDEX(data_wkly!BA:BA,MATCH($B313,data_wkly!$C:$C,0),1))),"na")=0,"",IFERROR(IF(INDEX(data_wkly!BA:BA,MATCH($B313,data_wkly!$C:$C,0),1)=0,"",_xlfn.NUMBERVALUE(INDEX(data_wkly!BA:BA,MATCH($B313,data_wkly!$C:$C,0),1))),"na"))</f>
        <v>208.92</v>
      </c>
      <c r="R313" s="124">
        <f>IF(IFERROR(IF(INDEX(data_wkly!BB:BB,MATCH($B313,data_wkly!$C:$C,0),1)=0,"",_xlfn.NUMBERVALUE(INDEX(data_wkly!BB:BB,MATCH($B313,data_wkly!$C:$C,0),1))),"na")=0,"",IFERROR(IF(INDEX(data_wkly!BB:BB,MATCH($B313,data_wkly!$C:$C,0),1)=0,"",_xlfn.NUMBERVALUE(INDEX(data_wkly!BB:BB,MATCH($B313,data_wkly!$C:$C,0),1))),"na"))</f>
        <v>210.02</v>
      </c>
      <c r="S313" s="124">
        <f>IF(IFERROR(IF(INDEX(data_wkly!BC:BC,MATCH($B313,data_wkly!$C:$C,0),1)=0,"",_xlfn.NUMBERVALUE(INDEX(data_wkly!BC:BC,MATCH($B313,data_wkly!$C:$C,0),1))),"na")=0,"",IFERROR(IF(INDEX(data_wkly!BC:BC,MATCH($B313,data_wkly!$C:$C,0),1)=0,"",_xlfn.NUMBERVALUE(INDEX(data_wkly!BC:BC,MATCH($B313,data_wkly!$C:$C,0),1))),"na"))</f>
        <v>208.39</v>
      </c>
      <c r="T313" s="124" t="str">
        <f>IFERROR(IF(INDEX(data_wkly!BL:BL,MATCH($B313,data_wkly!$C:$C,0),1)=0,"",_xlfn.NUMBERVALUE(INDEX(data_wkly!BL:BL,MATCH($B313,data_wkly!$C:$C,0),1))),"na")</f>
        <v/>
      </c>
      <c r="U313" s="124">
        <f>IF(IFERROR(IF(INDEX(data_wkly!BD:BD,MATCH($B313,data_wkly!$C:$C,0),1)=0,"",_xlfn.NUMBERVALUE(INDEX(data_wkly!BD:BD,MATCH($B313,data_wkly!$C:$C,0),1))),"na")=0,"",IFERROR(IF(INDEX(data_wkly!BD:BD,MATCH($B313,data_wkly!$C:$C,0),1)=0,"",_xlfn.NUMBERVALUE(INDEX(data_wkly!BD:BD,MATCH($B313,data_wkly!$C:$C,0),1))),"na"))</f>
        <v>206.62</v>
      </c>
      <c r="V313" s="124" t="str">
        <f>IF(IFERROR(IF(INDEX(data_wkly!BE:BE,MATCH($B313,data_wkly!$C:$C,0),1)=0,"",_xlfn.NUMBERVALUE(INDEX(data_wkly!BE:BE,MATCH($B313,data_wkly!$C:$C,0),1))),"na")=0,"",IFERROR(IF(INDEX(data_wkly!BE:BE,MATCH($B313,data_wkly!$C:$C,0),1)=0,"",_xlfn.NUMBERVALUE(INDEX(data_wkly!BE:BE,MATCH($B313,data_wkly!$C:$C,0),1))),"na"))</f>
        <v>na</v>
      </c>
      <c r="W313" s="124">
        <f>IF(IFERROR(IF(INDEX(data_wkly!BF:BF,MATCH($B313,data_wkly!$C:$C,0),1)=0,"",_xlfn.NUMBERVALUE(INDEX(data_wkly!BF:BF,MATCH($B313,data_wkly!$C:$C,0),1))),"na")=0,"",IFERROR(IF(INDEX(data_wkly!BF:BF,MATCH($B313,data_wkly!$C:$C,0),1)=0,"",_xlfn.NUMBERVALUE(INDEX(data_wkly!BF:BF,MATCH($B313,data_wkly!$C:$C,0),1))),"na"))</f>
        <v>207.55</v>
      </c>
      <c r="X313" s="124" t="str">
        <f>IFERROR(IF(INDEX(data_wkly!BK:BK,MATCH($B313,data_wkly!$C:$C,0),1)=0,"",_xlfn.NUMBERVALUE(INDEX(data_wkly!BK:BK,MATCH($B313,data_wkly!$C:$C,0),1))),"na")</f>
        <v/>
      </c>
      <c r="Y313" s="124">
        <f>IF(IFERROR(IF(INDEX(data_wkly!BG:BG,MATCH($B313,data_wkly!$C:$C,0),1)=0,"",_xlfn.NUMBERVALUE(INDEX(data_wkly!BG:BG,MATCH($B313,data_wkly!$C:$C,0),1))),"na")=0,"",IFERROR(IF(INDEX(data_wkly!BG:BG,MATCH($B313,data_wkly!$C:$C,0),1)=0,"",_xlfn.NUMBERVALUE(INDEX(data_wkly!BG:BG,MATCH($B313,data_wkly!$C:$C,0),1))),"na"))</f>
        <v>208.93</v>
      </c>
      <c r="AJ313" s="41">
        <f t="shared" si="15"/>
        <v>1</v>
      </c>
    </row>
    <row r="314" spans="1:36" ht="15.5">
      <c r="A314" s="88">
        <f t="shared" si="14"/>
        <v>2</v>
      </c>
      <c r="B314" s="89">
        <f t="shared" si="16"/>
        <v>45850</v>
      </c>
      <c r="C314" s="122">
        <f>IF(IFERROR(IF(INDEX(data_wkly!AO:AO,MATCH($B314,data_wkly!$C:$C,0),1)=0,"",_xlfn.NUMBERVALUE(INDEX(data_wkly!AO:AO,MATCH($B314,data_wkly!$C:$C,0),1))),"na")=0,"",IFERROR(IF(INDEX(data_wkly!AO:AO,MATCH($B314,data_wkly!$C:$C,0),1)=0,"",_xlfn.NUMBERVALUE(INDEX(data_wkly!AO:AO,MATCH($B314,data_wkly!$C:$C,0),1))),"na"))</f>
        <v>144</v>
      </c>
      <c r="D314" s="122">
        <f>IF(IFERROR(IF(INDEX(data_wkly!AP:AP,MATCH($B314,data_wkly!$C:$C,0),1)=0,"",_xlfn.NUMBERVALUE(INDEX(data_wkly!AP:AP,MATCH($B314,data_wkly!$C:$C,0),1))),"na")=0,"",IFERROR(IF(INDEX(data_wkly!AP:AP,MATCH($B314,data_wkly!$C:$C,0),1)=0,"",_xlfn.NUMBERVALUE(INDEX(data_wkly!AP:AP,MATCH($B314,data_wkly!$C:$C,0),1))),"na"))</f>
        <v>817</v>
      </c>
      <c r="E314" s="122">
        <f>IF(IFERROR(IF(INDEX(data_wkly!AQ:AQ,MATCH($B314,data_wkly!$C:$C,0),1)=0,"",_xlfn.NUMBERVALUE(INDEX(data_wkly!AQ:AQ,MATCH($B314,data_wkly!$C:$C,0),1))),"na")=0,"",IFERROR(IF(INDEX(data_wkly!AQ:AQ,MATCH($B314,data_wkly!$C:$C,0),1)=0,"",_xlfn.NUMBERVALUE(INDEX(data_wkly!AQ:AQ,MATCH($B314,data_wkly!$C:$C,0),1))),"na"))</f>
        <v>6592</v>
      </c>
      <c r="F314" s="122">
        <f>IF(IFERROR(IF(INDEX(data_wkly!AR:AR,MATCH($B314,data_wkly!$C:$C,0),1)=0,"",_xlfn.NUMBERVALUE(INDEX(data_wkly!AR:AR,MATCH($B314,data_wkly!$C:$C,0),1))),"na")=0,"",IFERROR(IF(INDEX(data_wkly!AR:AR,MATCH($B314,data_wkly!$C:$C,0),1)=0,"",_xlfn.NUMBERVALUE(INDEX(data_wkly!AR:AR,MATCH($B314,data_wkly!$C:$C,0),1))),"na"))</f>
        <v>19534</v>
      </c>
      <c r="G314" s="122">
        <f>IF(IFERROR(IF(INDEX(data_wkly!AS:AS,MATCH($B314,data_wkly!$C:$C,0),1)=0,"",_xlfn.NUMBERVALUE(INDEX(data_wkly!AS:AS,MATCH($B314,data_wkly!$C:$C,0),1))),"na")=0,"",IFERROR(IF(INDEX(data_wkly!AS:AS,MATCH($B314,data_wkly!$C:$C,0),1)=0,"",_xlfn.NUMBERVALUE(INDEX(data_wkly!AS:AS,MATCH($B314,data_wkly!$C:$C,0),1))),"na"))</f>
        <v>19997</v>
      </c>
      <c r="H314" s="122" t="str">
        <f>IFERROR(IF(INDEX(data_wkly!BJ:BJ,MATCH($B314,data_wkly!$C:$C,0),1)=0,"",_xlfn.NUMBERVALUE(INDEX(data_wkly!BJ:BJ,MATCH($B314,data_wkly!$C:$C,0),1))),"na")</f>
        <v/>
      </c>
      <c r="I314" s="122">
        <f>IF(IFERROR(IF(INDEX(data_wkly!AT:AT,MATCH($B314,data_wkly!$C:$C,0),1)=0,"",_xlfn.NUMBERVALUE(INDEX(data_wkly!AT:AT,MATCH($B314,data_wkly!$C:$C,0),1))),"na")=0,"",IFERROR(IF(INDEX(data_wkly!AT:AT,MATCH($B314,data_wkly!$C:$C,0),1)=0,"",_xlfn.NUMBERVALUE(INDEX(data_wkly!AT:AT,MATCH($B314,data_wkly!$C:$C,0),1))),"na"))</f>
        <v>5069</v>
      </c>
      <c r="J314" s="122">
        <f>IF(IFERROR(IF(INDEX(data_wkly!AU:AU,MATCH($B314,data_wkly!$C:$C,0),1)=0,"",_xlfn.NUMBERVALUE(INDEX(data_wkly!AU:AU,MATCH($B314,data_wkly!$C:$C,0),1))),"na")=0,"",IFERROR(IF(INDEX(data_wkly!AU:AU,MATCH($B314,data_wkly!$C:$C,0),1)=0,"",_xlfn.NUMBERVALUE(INDEX(data_wkly!AU:AU,MATCH($B314,data_wkly!$C:$C,0),1))),"na"))</f>
        <v>3050</v>
      </c>
      <c r="K314" s="122">
        <f>IF(IFERROR(IF(INDEX(data_wkly!AV:AV,MATCH($B314,data_wkly!$C:$C,0),1)=0,"",_xlfn.NUMBERVALUE(INDEX(data_wkly!AV:AV,MATCH($B314,data_wkly!$C:$C,0),1))),"na")=0,"",IFERROR(IF(INDEX(data_wkly!AV:AV,MATCH($B314,data_wkly!$C:$C,0),1)=0,"",_xlfn.NUMBERVALUE(INDEX(data_wkly!AV:AV,MATCH($B314,data_wkly!$C:$C,0),1))),"na"))</f>
        <v>55203</v>
      </c>
      <c r="L314" s="122" t="str">
        <f>IFERROR(IF(INDEX(data_wkly!BI:BI,MATCH($B314,data_wkly!$C:$C,0),1)=0,"",_xlfn.NUMBERVALUE(INDEX(data_wkly!BI:BI,MATCH($B314,data_wkly!$C:$C,0),1))),"na")</f>
        <v/>
      </c>
      <c r="M314" s="122">
        <f>IF(IFERROR(IF(INDEX(data_wkly!AW:AW,MATCH($B314,data_wkly!$C:$C,0),1)=0,"",_xlfn.NUMBERVALUE(INDEX(data_wkly!AW:AW,MATCH($B314,data_wkly!$C:$C,0),1))),"na")=0,"",IFERROR(IF(INDEX(data_wkly!AW:AW,MATCH($B314,data_wkly!$C:$C,0),1)=0,"",_xlfn.NUMBERVALUE(INDEX(data_wkly!AW:AW,MATCH($B314,data_wkly!$C:$C,0),1))),"na"))</f>
        <v>51192</v>
      </c>
      <c r="N314" s="123"/>
      <c r="O314" s="124">
        <f>IF(IFERROR(IF(INDEX(data_wkly!AY:AY,MATCH($B314,data_wkly!$C:$C,0),1)=0,"",_xlfn.NUMBERVALUE(INDEX(data_wkly!AY:AY,MATCH($B314,data_wkly!$C:$C,0),1))),"na")=0,"",IFERROR(IF(INDEX(data_wkly!AY:AY,MATCH($B314,data_wkly!$C:$C,0),1)=0,"",_xlfn.NUMBERVALUE(INDEX(data_wkly!AY:AY,MATCH($B314,data_wkly!$C:$C,0),1))),"na"))</f>
        <v>159.16</v>
      </c>
      <c r="P314" s="124">
        <f>IF(IFERROR(IF(INDEX(data_wkly!AZ:AZ,MATCH($B314,data_wkly!$C:$C,0),1)=0,"",_xlfn.NUMBERVALUE(INDEX(data_wkly!AZ:AZ,MATCH($B314,data_wkly!$C:$C,0),1))),"na")=0,"",IFERROR(IF(INDEX(data_wkly!AZ:AZ,MATCH($B314,data_wkly!$C:$C,0),1)=0,"",_xlfn.NUMBERVALUE(INDEX(data_wkly!AZ:AZ,MATCH($B314,data_wkly!$C:$C,0),1))),"na"))</f>
        <v>197.03</v>
      </c>
      <c r="Q314" s="124">
        <f>IF(IFERROR(IF(INDEX(data_wkly!BA:BA,MATCH($B314,data_wkly!$C:$C,0),1)=0,"",_xlfn.NUMBERVALUE(INDEX(data_wkly!BA:BA,MATCH($B314,data_wkly!$C:$C,0),1))),"na")=0,"",IFERROR(IF(INDEX(data_wkly!BA:BA,MATCH($B314,data_wkly!$C:$C,0),1)=0,"",_xlfn.NUMBERVALUE(INDEX(data_wkly!BA:BA,MATCH($B314,data_wkly!$C:$C,0),1))),"na"))</f>
        <v>209</v>
      </c>
      <c r="R314" s="124">
        <f>IF(IFERROR(IF(INDEX(data_wkly!BB:BB,MATCH($B314,data_wkly!$C:$C,0),1)=0,"",_xlfn.NUMBERVALUE(INDEX(data_wkly!BB:BB,MATCH($B314,data_wkly!$C:$C,0),1))),"na")=0,"",IFERROR(IF(INDEX(data_wkly!BB:BB,MATCH($B314,data_wkly!$C:$C,0),1)=0,"",_xlfn.NUMBERVALUE(INDEX(data_wkly!BB:BB,MATCH($B314,data_wkly!$C:$C,0),1))),"na"))</f>
        <v>210.01</v>
      </c>
      <c r="S314" s="124">
        <f>IF(IFERROR(IF(INDEX(data_wkly!BC:BC,MATCH($B314,data_wkly!$C:$C,0),1)=0,"",_xlfn.NUMBERVALUE(INDEX(data_wkly!BC:BC,MATCH($B314,data_wkly!$C:$C,0),1))),"na")=0,"",IFERROR(IF(INDEX(data_wkly!BC:BC,MATCH($B314,data_wkly!$C:$C,0),1)=0,"",_xlfn.NUMBERVALUE(INDEX(data_wkly!BC:BC,MATCH($B314,data_wkly!$C:$C,0),1))),"na"))</f>
        <v>208.3</v>
      </c>
      <c r="T314" s="124" t="str">
        <f>IFERROR(IF(INDEX(data_wkly!BL:BL,MATCH($B314,data_wkly!$C:$C,0),1)=0,"",_xlfn.NUMBERVALUE(INDEX(data_wkly!BL:BL,MATCH($B314,data_wkly!$C:$C,0),1))),"na")</f>
        <v/>
      </c>
      <c r="U314" s="124">
        <f>IF(IFERROR(IF(INDEX(data_wkly!BD:BD,MATCH($B314,data_wkly!$C:$C,0),1)=0,"",_xlfn.NUMBERVALUE(INDEX(data_wkly!BD:BD,MATCH($B314,data_wkly!$C:$C,0),1))),"na")=0,"",IFERROR(IF(INDEX(data_wkly!BD:BD,MATCH($B314,data_wkly!$C:$C,0),1)=0,"",_xlfn.NUMBERVALUE(INDEX(data_wkly!BD:BD,MATCH($B314,data_wkly!$C:$C,0),1))),"na"))</f>
        <v>206.47</v>
      </c>
      <c r="V314" s="124">
        <f>IF(IFERROR(IF(INDEX(data_wkly!BE:BE,MATCH($B314,data_wkly!$C:$C,0),1)=0,"",_xlfn.NUMBERVALUE(INDEX(data_wkly!BE:BE,MATCH($B314,data_wkly!$C:$C,0),1))),"na")=0,"",IFERROR(IF(INDEX(data_wkly!BE:BE,MATCH($B314,data_wkly!$C:$C,0),1)=0,"",_xlfn.NUMBERVALUE(INDEX(data_wkly!BE:BE,MATCH($B314,data_wkly!$C:$C,0),1))),"na"))</f>
        <v>193.59</v>
      </c>
      <c r="W314" s="124">
        <f>IF(IFERROR(IF(INDEX(data_wkly!BF:BF,MATCH($B314,data_wkly!$C:$C,0),1)=0,"",_xlfn.NUMBERVALUE(INDEX(data_wkly!BF:BF,MATCH($B314,data_wkly!$C:$C,0),1))),"na")=0,"",IFERROR(IF(INDEX(data_wkly!BF:BF,MATCH($B314,data_wkly!$C:$C,0),1)=0,"",_xlfn.NUMBERVALUE(INDEX(data_wkly!BF:BF,MATCH($B314,data_wkly!$C:$C,0),1))),"na"))</f>
        <v>207.71</v>
      </c>
      <c r="X314" s="124" t="str">
        <f>IFERROR(IF(INDEX(data_wkly!BK:BK,MATCH($B314,data_wkly!$C:$C,0),1)=0,"",_xlfn.NUMBERVALUE(INDEX(data_wkly!BK:BK,MATCH($B314,data_wkly!$C:$C,0),1))),"na")</f>
        <v/>
      </c>
      <c r="Y314" s="124">
        <f>IF(IFERROR(IF(INDEX(data_wkly!BG:BG,MATCH($B314,data_wkly!$C:$C,0),1)=0,"",_xlfn.NUMBERVALUE(INDEX(data_wkly!BG:BG,MATCH($B314,data_wkly!$C:$C,0),1))),"na")=0,"",IFERROR(IF(INDEX(data_wkly!BG:BG,MATCH($B314,data_wkly!$C:$C,0),1)=0,"",_xlfn.NUMBERVALUE(INDEX(data_wkly!BG:BG,MATCH($B314,data_wkly!$C:$C,0),1))),"na"))</f>
        <v>208.86</v>
      </c>
      <c r="AJ314" s="41">
        <f t="shared" si="15"/>
        <v>2</v>
      </c>
    </row>
    <row r="315" spans="1:36" ht="15.5">
      <c r="A315" s="88">
        <f t="shared" si="14"/>
        <v>1</v>
      </c>
      <c r="B315" s="89">
        <f t="shared" si="16"/>
        <v>45857</v>
      </c>
      <c r="C315" s="122">
        <f>IF(IFERROR(IF(INDEX(data_wkly!AO:AO,MATCH($B315,data_wkly!$C:$C,0),1)=0,"",_xlfn.NUMBERVALUE(INDEX(data_wkly!AO:AO,MATCH($B315,data_wkly!$C:$C,0),1))),"na")=0,"",IFERROR(IF(INDEX(data_wkly!AO:AO,MATCH($B315,data_wkly!$C:$C,0),1)=0,"",_xlfn.NUMBERVALUE(INDEX(data_wkly!AO:AO,MATCH($B315,data_wkly!$C:$C,0),1))),"na"))</f>
        <v>365</v>
      </c>
      <c r="D315" s="122">
        <f>IF(IFERROR(IF(INDEX(data_wkly!AP:AP,MATCH($B315,data_wkly!$C:$C,0),1)=0,"",_xlfn.NUMBERVALUE(INDEX(data_wkly!AP:AP,MATCH($B315,data_wkly!$C:$C,0),1))),"na")=0,"",IFERROR(IF(INDEX(data_wkly!AP:AP,MATCH($B315,data_wkly!$C:$C,0),1)=0,"",_xlfn.NUMBERVALUE(INDEX(data_wkly!AP:AP,MATCH($B315,data_wkly!$C:$C,0),1))),"na"))</f>
        <v>1317</v>
      </c>
      <c r="E315" s="122">
        <f>IF(IFERROR(IF(INDEX(data_wkly!AQ:AQ,MATCH($B315,data_wkly!$C:$C,0),1)=0,"",_xlfn.NUMBERVALUE(INDEX(data_wkly!AQ:AQ,MATCH($B315,data_wkly!$C:$C,0),1))),"na")=0,"",IFERROR(IF(INDEX(data_wkly!AQ:AQ,MATCH($B315,data_wkly!$C:$C,0),1)=0,"",_xlfn.NUMBERVALUE(INDEX(data_wkly!AQ:AQ,MATCH($B315,data_wkly!$C:$C,0),1))),"na"))</f>
        <v>7464</v>
      </c>
      <c r="F315" s="122">
        <f>IF(IFERROR(IF(INDEX(data_wkly!AR:AR,MATCH($B315,data_wkly!$C:$C,0),1)=0,"",_xlfn.NUMBERVALUE(INDEX(data_wkly!AR:AR,MATCH($B315,data_wkly!$C:$C,0),1))),"na")=0,"",IFERROR(IF(INDEX(data_wkly!AR:AR,MATCH($B315,data_wkly!$C:$C,0),1)=0,"",_xlfn.NUMBERVALUE(INDEX(data_wkly!AR:AR,MATCH($B315,data_wkly!$C:$C,0),1))),"na"))</f>
        <v>20785</v>
      </c>
      <c r="G315" s="122">
        <f>IF(IFERROR(IF(INDEX(data_wkly!AS:AS,MATCH($B315,data_wkly!$C:$C,0),1)=0,"",_xlfn.NUMBERVALUE(INDEX(data_wkly!AS:AS,MATCH($B315,data_wkly!$C:$C,0),1))),"na")=0,"",IFERROR(IF(INDEX(data_wkly!AS:AS,MATCH($B315,data_wkly!$C:$C,0),1)=0,"",_xlfn.NUMBERVALUE(INDEX(data_wkly!AS:AS,MATCH($B315,data_wkly!$C:$C,0),1))),"na"))</f>
        <v>21794</v>
      </c>
      <c r="H315" s="122" t="str">
        <f>IFERROR(IF(INDEX(data_wkly!BJ:BJ,MATCH($B315,data_wkly!$C:$C,0),1)=0,"",_xlfn.NUMBERVALUE(INDEX(data_wkly!BJ:BJ,MATCH($B315,data_wkly!$C:$C,0),1))),"na")</f>
        <v/>
      </c>
      <c r="I315" s="122">
        <f>IF(IFERROR(IF(INDEX(data_wkly!AT:AT,MATCH($B315,data_wkly!$C:$C,0),1)=0,"",_xlfn.NUMBERVALUE(INDEX(data_wkly!AT:AT,MATCH($B315,data_wkly!$C:$C,0),1))),"na")=0,"",IFERROR(IF(INDEX(data_wkly!AT:AT,MATCH($B315,data_wkly!$C:$C,0),1)=0,"",_xlfn.NUMBERVALUE(INDEX(data_wkly!AT:AT,MATCH($B315,data_wkly!$C:$C,0),1))),"na"))</f>
        <v>5177</v>
      </c>
      <c r="J315" s="122">
        <f>IF(IFERROR(IF(INDEX(data_wkly!AU:AU,MATCH($B315,data_wkly!$C:$C,0),1)=0,"",_xlfn.NUMBERVALUE(INDEX(data_wkly!AU:AU,MATCH($B315,data_wkly!$C:$C,0),1))),"na")=0,"",IFERROR(IF(INDEX(data_wkly!AU:AU,MATCH($B315,data_wkly!$C:$C,0),1)=0,"",_xlfn.NUMBERVALUE(INDEX(data_wkly!AU:AU,MATCH($B315,data_wkly!$C:$C,0),1))),"na"))</f>
        <v>3148</v>
      </c>
      <c r="K315" s="122">
        <f>IF(IFERROR(IF(INDEX(data_wkly!AV:AV,MATCH($B315,data_wkly!$C:$C,0),1)=0,"",_xlfn.NUMBERVALUE(INDEX(data_wkly!AV:AV,MATCH($B315,data_wkly!$C:$C,0),1))),"na")=0,"",IFERROR(IF(INDEX(data_wkly!AV:AV,MATCH($B315,data_wkly!$C:$C,0),1)=0,"",_xlfn.NUMBERVALUE(INDEX(data_wkly!AV:AV,MATCH($B315,data_wkly!$C:$C,0),1))),"na"))</f>
        <v>60050</v>
      </c>
      <c r="L315" s="122" t="str">
        <f>IFERROR(IF(INDEX(data_wkly!BI:BI,MATCH($B315,data_wkly!$C:$C,0),1)=0,"",_xlfn.NUMBERVALUE(INDEX(data_wkly!BI:BI,MATCH($B315,data_wkly!$C:$C,0),1))),"na")</f>
        <v/>
      </c>
      <c r="M315" s="122">
        <f>IF(IFERROR(IF(INDEX(data_wkly!AW:AW,MATCH($B315,data_wkly!$C:$C,0),1)=0,"",_xlfn.NUMBERVALUE(INDEX(data_wkly!AW:AW,MATCH($B315,data_wkly!$C:$C,0),1))),"na")=0,"",IFERROR(IF(INDEX(data_wkly!AW:AW,MATCH($B315,data_wkly!$C:$C,0),1)=0,"",_xlfn.NUMBERVALUE(INDEX(data_wkly!AW:AW,MATCH($B315,data_wkly!$C:$C,0),1))),"na"))</f>
        <v>55220</v>
      </c>
      <c r="N315" s="123"/>
      <c r="O315" s="124">
        <f>IF(IFERROR(IF(INDEX(data_wkly!AY:AY,MATCH($B315,data_wkly!$C:$C,0),1)=0,"",_xlfn.NUMBERVALUE(INDEX(data_wkly!AY:AY,MATCH($B315,data_wkly!$C:$C,0),1))),"na")=0,"",IFERROR(IF(INDEX(data_wkly!AY:AY,MATCH($B315,data_wkly!$C:$C,0),1)=0,"",_xlfn.NUMBERVALUE(INDEX(data_wkly!AY:AY,MATCH($B315,data_wkly!$C:$C,0),1))),"na"))</f>
        <v>162.58000000000001</v>
      </c>
      <c r="P315" s="124">
        <f>IF(IFERROR(IF(INDEX(data_wkly!AZ:AZ,MATCH($B315,data_wkly!$C:$C,0),1)=0,"",_xlfn.NUMBERVALUE(INDEX(data_wkly!AZ:AZ,MATCH($B315,data_wkly!$C:$C,0),1))),"na")=0,"",IFERROR(IF(INDEX(data_wkly!AZ:AZ,MATCH($B315,data_wkly!$C:$C,0),1)=0,"",_xlfn.NUMBERVALUE(INDEX(data_wkly!AZ:AZ,MATCH($B315,data_wkly!$C:$C,0),1))),"na"))</f>
        <v>194.88</v>
      </c>
      <c r="Q315" s="124">
        <f>IF(IFERROR(IF(INDEX(data_wkly!BA:BA,MATCH($B315,data_wkly!$C:$C,0),1)=0,"",_xlfn.NUMBERVALUE(INDEX(data_wkly!BA:BA,MATCH($B315,data_wkly!$C:$C,0),1))),"na")=0,"",IFERROR(IF(INDEX(data_wkly!BA:BA,MATCH($B315,data_wkly!$C:$C,0),1)=0,"",_xlfn.NUMBERVALUE(INDEX(data_wkly!BA:BA,MATCH($B315,data_wkly!$C:$C,0),1))),"na"))</f>
        <v>208.73</v>
      </c>
      <c r="R315" s="124">
        <f>IF(IFERROR(IF(INDEX(data_wkly!BB:BB,MATCH($B315,data_wkly!$C:$C,0),1)=0,"",_xlfn.NUMBERVALUE(INDEX(data_wkly!BB:BB,MATCH($B315,data_wkly!$C:$C,0),1))),"na")=0,"",IFERROR(IF(INDEX(data_wkly!BB:BB,MATCH($B315,data_wkly!$C:$C,0),1)=0,"",_xlfn.NUMBERVALUE(INDEX(data_wkly!BB:BB,MATCH($B315,data_wkly!$C:$C,0),1))),"na"))</f>
        <v>209.89</v>
      </c>
      <c r="S315" s="124">
        <f>IF(IFERROR(IF(INDEX(data_wkly!BC:BC,MATCH($B315,data_wkly!$C:$C,0),1)=0,"",_xlfn.NUMBERVALUE(INDEX(data_wkly!BC:BC,MATCH($B315,data_wkly!$C:$C,0),1))),"na")=0,"",IFERROR(IF(INDEX(data_wkly!BC:BC,MATCH($B315,data_wkly!$C:$C,0),1)=0,"",_xlfn.NUMBERVALUE(INDEX(data_wkly!BC:BC,MATCH($B315,data_wkly!$C:$C,0),1))),"na"))</f>
        <v>208.41</v>
      </c>
      <c r="T315" s="124" t="str">
        <f>IFERROR(IF(INDEX(data_wkly!BL:BL,MATCH($B315,data_wkly!$C:$C,0),1)=0,"",_xlfn.NUMBERVALUE(INDEX(data_wkly!BL:BL,MATCH($B315,data_wkly!$C:$C,0),1))),"na")</f>
        <v/>
      </c>
      <c r="U315" s="124">
        <f>IF(IFERROR(IF(INDEX(data_wkly!BD:BD,MATCH($B315,data_wkly!$C:$C,0),1)=0,"",_xlfn.NUMBERVALUE(INDEX(data_wkly!BD:BD,MATCH($B315,data_wkly!$C:$C,0),1))),"na")=0,"",IFERROR(IF(INDEX(data_wkly!BD:BD,MATCH($B315,data_wkly!$C:$C,0),1)=0,"",_xlfn.NUMBERVALUE(INDEX(data_wkly!BD:BD,MATCH($B315,data_wkly!$C:$C,0),1))),"na"))</f>
        <v>206.64</v>
      </c>
      <c r="V315" s="124">
        <f>IF(IFERROR(IF(INDEX(data_wkly!BE:BE,MATCH($B315,data_wkly!$C:$C,0),1)=0,"",_xlfn.NUMBERVALUE(INDEX(data_wkly!BE:BE,MATCH($B315,data_wkly!$C:$C,0),1))),"na")=0,"",IFERROR(IF(INDEX(data_wkly!BE:BE,MATCH($B315,data_wkly!$C:$C,0),1)=0,"",_xlfn.NUMBERVALUE(INDEX(data_wkly!BE:BE,MATCH($B315,data_wkly!$C:$C,0),1))),"na"))</f>
        <v>193.97</v>
      </c>
      <c r="W315" s="124">
        <f>IF(IFERROR(IF(INDEX(data_wkly!BF:BF,MATCH($B315,data_wkly!$C:$C,0),1)=0,"",_xlfn.NUMBERVALUE(INDEX(data_wkly!BF:BF,MATCH($B315,data_wkly!$C:$C,0),1))),"na")=0,"",IFERROR(IF(INDEX(data_wkly!BF:BF,MATCH($B315,data_wkly!$C:$C,0),1)=0,"",_xlfn.NUMBERVALUE(INDEX(data_wkly!BF:BF,MATCH($B315,data_wkly!$C:$C,0),1))),"na"))</f>
        <v>207.48</v>
      </c>
      <c r="X315" s="124" t="str">
        <f>IFERROR(IF(INDEX(data_wkly!BK:BK,MATCH($B315,data_wkly!$C:$C,0),1)=0,"",_xlfn.NUMBERVALUE(INDEX(data_wkly!BK:BK,MATCH($B315,data_wkly!$C:$C,0),1))),"na")</f>
        <v/>
      </c>
      <c r="Y315" s="124">
        <f>IF(IFERROR(IF(INDEX(data_wkly!BG:BG,MATCH($B315,data_wkly!$C:$C,0),1)=0,"",_xlfn.NUMBERVALUE(INDEX(data_wkly!BG:BG,MATCH($B315,data_wkly!$C:$C,0),1))),"na")=0,"",IFERROR(IF(INDEX(data_wkly!BG:BG,MATCH($B315,data_wkly!$C:$C,0),1)=0,"",_xlfn.NUMBERVALUE(INDEX(data_wkly!BG:BG,MATCH($B315,data_wkly!$C:$C,0),1))),"na"))</f>
        <v>208.84</v>
      </c>
      <c r="AJ315" s="41">
        <f t="shared" si="15"/>
        <v>1</v>
      </c>
    </row>
    <row r="316" spans="1:36" ht="15.5">
      <c r="A316" s="88">
        <f t="shared" si="14"/>
        <v>2</v>
      </c>
      <c r="B316" s="89">
        <f t="shared" si="16"/>
        <v>45864</v>
      </c>
      <c r="C316" s="122">
        <f>IF(IFERROR(IF(INDEX(data_wkly!AO:AO,MATCH($B316,data_wkly!$C:$C,0),1)=0,"",_xlfn.NUMBERVALUE(INDEX(data_wkly!AO:AO,MATCH($B316,data_wkly!$C:$C,0),1))),"na")=0,"",IFERROR(IF(INDEX(data_wkly!AO:AO,MATCH($B316,data_wkly!$C:$C,0),1)=0,"",_xlfn.NUMBERVALUE(INDEX(data_wkly!AO:AO,MATCH($B316,data_wkly!$C:$C,0),1))),"na"))</f>
        <v>127</v>
      </c>
      <c r="D316" s="122">
        <f>IF(IFERROR(IF(INDEX(data_wkly!AP:AP,MATCH($B316,data_wkly!$C:$C,0),1)=0,"",_xlfn.NUMBERVALUE(INDEX(data_wkly!AP:AP,MATCH($B316,data_wkly!$C:$C,0),1))),"na")=0,"",IFERROR(IF(INDEX(data_wkly!AP:AP,MATCH($B316,data_wkly!$C:$C,0),1)=0,"",_xlfn.NUMBERVALUE(INDEX(data_wkly!AP:AP,MATCH($B316,data_wkly!$C:$C,0),1))),"na"))</f>
        <v>773</v>
      </c>
      <c r="E316" s="122">
        <f>IF(IFERROR(IF(INDEX(data_wkly!AQ:AQ,MATCH($B316,data_wkly!$C:$C,0),1)=0,"",_xlfn.NUMBERVALUE(INDEX(data_wkly!AQ:AQ,MATCH($B316,data_wkly!$C:$C,0),1))),"na")=0,"",IFERROR(IF(INDEX(data_wkly!AQ:AQ,MATCH($B316,data_wkly!$C:$C,0),1)=0,"",_xlfn.NUMBERVALUE(INDEX(data_wkly!AQ:AQ,MATCH($B316,data_wkly!$C:$C,0),1))),"na"))</f>
        <v>6790</v>
      </c>
      <c r="F316" s="122">
        <f>IF(IFERROR(IF(INDEX(data_wkly!AR:AR,MATCH($B316,data_wkly!$C:$C,0),1)=0,"",_xlfn.NUMBERVALUE(INDEX(data_wkly!AR:AR,MATCH($B316,data_wkly!$C:$C,0),1))),"na")=0,"",IFERROR(IF(INDEX(data_wkly!AR:AR,MATCH($B316,data_wkly!$C:$C,0),1)=0,"",_xlfn.NUMBERVALUE(INDEX(data_wkly!AR:AR,MATCH($B316,data_wkly!$C:$C,0),1))),"na"))</f>
        <v>19910</v>
      </c>
      <c r="G316" s="122">
        <f>IF(IFERROR(IF(INDEX(data_wkly!AS:AS,MATCH($B316,data_wkly!$C:$C,0),1)=0,"",_xlfn.NUMBERVALUE(INDEX(data_wkly!AS:AS,MATCH($B316,data_wkly!$C:$C,0),1))),"na")=0,"",IFERROR(IF(INDEX(data_wkly!AS:AS,MATCH($B316,data_wkly!$C:$C,0),1)=0,"",_xlfn.NUMBERVALUE(INDEX(data_wkly!AS:AS,MATCH($B316,data_wkly!$C:$C,0),1))),"na"))</f>
        <v>20652</v>
      </c>
      <c r="H316" s="122" t="str">
        <f>IFERROR(IF(INDEX(data_wkly!BJ:BJ,MATCH($B316,data_wkly!$C:$C,0),1)=0,"",_xlfn.NUMBERVALUE(INDEX(data_wkly!BJ:BJ,MATCH($B316,data_wkly!$C:$C,0),1))),"na")</f>
        <v/>
      </c>
      <c r="I316" s="122">
        <f>IF(IFERROR(IF(INDEX(data_wkly!AT:AT,MATCH($B316,data_wkly!$C:$C,0),1)=0,"",_xlfn.NUMBERVALUE(INDEX(data_wkly!AT:AT,MATCH($B316,data_wkly!$C:$C,0),1))),"na")=0,"",IFERROR(IF(INDEX(data_wkly!AT:AT,MATCH($B316,data_wkly!$C:$C,0),1)=0,"",_xlfn.NUMBERVALUE(INDEX(data_wkly!AT:AT,MATCH($B316,data_wkly!$C:$C,0),1))),"na"))</f>
        <v>5033</v>
      </c>
      <c r="J316" s="122">
        <f>IF(IFERROR(IF(INDEX(data_wkly!AU:AU,MATCH($B316,data_wkly!$C:$C,0),1)=0,"",_xlfn.NUMBERVALUE(INDEX(data_wkly!AU:AU,MATCH($B316,data_wkly!$C:$C,0),1))),"na")=0,"",IFERROR(IF(INDEX(data_wkly!AU:AU,MATCH($B316,data_wkly!$C:$C,0),1)=0,"",_xlfn.NUMBERVALUE(INDEX(data_wkly!AU:AU,MATCH($B316,data_wkly!$C:$C,0),1))),"na"))</f>
        <v>3014</v>
      </c>
      <c r="K316" s="122">
        <f>IF(IFERROR(IF(INDEX(data_wkly!AV:AV,MATCH($B316,data_wkly!$C:$C,0),1)=0,"",_xlfn.NUMBERVALUE(INDEX(data_wkly!AV:AV,MATCH($B316,data_wkly!$C:$C,0),1))),"na")=0,"",IFERROR(IF(INDEX(data_wkly!AV:AV,MATCH($B316,data_wkly!$C:$C,0),1)=0,"",_xlfn.NUMBERVALUE(INDEX(data_wkly!AV:AV,MATCH($B316,data_wkly!$C:$C,0),1))),"na"))</f>
        <v>56299</v>
      </c>
      <c r="L316" s="122" t="str">
        <f>IFERROR(IF(INDEX(data_wkly!BI:BI,MATCH($B316,data_wkly!$C:$C,0),1)=0,"",_xlfn.NUMBERVALUE(INDEX(data_wkly!BI:BI,MATCH($B316,data_wkly!$C:$C,0),1))),"na")</f>
        <v/>
      </c>
      <c r="M316" s="122">
        <f>IF(IFERROR(IF(INDEX(data_wkly!AW:AW,MATCH($B316,data_wkly!$C:$C,0),1)=0,"",_xlfn.NUMBERVALUE(INDEX(data_wkly!AW:AW,MATCH($B316,data_wkly!$C:$C,0),1))),"na")=0,"",IFERROR(IF(INDEX(data_wkly!AW:AW,MATCH($B316,data_wkly!$C:$C,0),1)=0,"",_xlfn.NUMBERVALUE(INDEX(data_wkly!AW:AW,MATCH($B316,data_wkly!$C:$C,0),1))),"na"))</f>
        <v>52385</v>
      </c>
      <c r="N316" s="123"/>
      <c r="O316" s="124">
        <f>IF(IFERROR(IF(INDEX(data_wkly!AY:AY,MATCH($B316,data_wkly!$C:$C,0),1)=0,"",_xlfn.NUMBERVALUE(INDEX(data_wkly!AY:AY,MATCH($B316,data_wkly!$C:$C,0),1))),"na")=0,"",IFERROR(IF(INDEX(data_wkly!AY:AY,MATCH($B316,data_wkly!$C:$C,0),1)=0,"",_xlfn.NUMBERVALUE(INDEX(data_wkly!AY:AY,MATCH($B316,data_wkly!$C:$C,0),1))),"na"))</f>
        <v>168.15</v>
      </c>
      <c r="P316" s="124">
        <f>IF(IFERROR(IF(INDEX(data_wkly!AZ:AZ,MATCH($B316,data_wkly!$C:$C,0),1)=0,"",_xlfn.NUMBERVALUE(INDEX(data_wkly!AZ:AZ,MATCH($B316,data_wkly!$C:$C,0),1))),"na")=0,"",IFERROR(IF(INDEX(data_wkly!AZ:AZ,MATCH($B316,data_wkly!$C:$C,0),1)=0,"",_xlfn.NUMBERVALUE(INDEX(data_wkly!AZ:AZ,MATCH($B316,data_wkly!$C:$C,0),1))),"na"))</f>
        <v>196.9</v>
      </c>
      <c r="Q316" s="124">
        <f>IF(IFERROR(IF(INDEX(data_wkly!BA:BA,MATCH($B316,data_wkly!$C:$C,0),1)=0,"",_xlfn.NUMBERVALUE(INDEX(data_wkly!BA:BA,MATCH($B316,data_wkly!$C:$C,0),1))),"na")=0,"",IFERROR(IF(INDEX(data_wkly!BA:BA,MATCH($B316,data_wkly!$C:$C,0),1)=0,"",_xlfn.NUMBERVALUE(INDEX(data_wkly!BA:BA,MATCH($B316,data_wkly!$C:$C,0),1))),"na"))</f>
        <v>208.95</v>
      </c>
      <c r="R316" s="124">
        <f>IF(IFERROR(IF(INDEX(data_wkly!BB:BB,MATCH($B316,data_wkly!$C:$C,0),1)=0,"",_xlfn.NUMBERVALUE(INDEX(data_wkly!BB:BB,MATCH($B316,data_wkly!$C:$C,0),1))),"na")=0,"",IFERROR(IF(INDEX(data_wkly!BB:BB,MATCH($B316,data_wkly!$C:$C,0),1)=0,"",_xlfn.NUMBERVALUE(INDEX(data_wkly!BB:BB,MATCH($B316,data_wkly!$C:$C,0),1))),"na"))</f>
        <v>210.02</v>
      </c>
      <c r="S316" s="124">
        <f>IF(IFERROR(IF(INDEX(data_wkly!BC:BC,MATCH($B316,data_wkly!$C:$C,0),1)=0,"",_xlfn.NUMBERVALUE(INDEX(data_wkly!BC:BC,MATCH($B316,data_wkly!$C:$C,0),1))),"na")=0,"",IFERROR(IF(INDEX(data_wkly!BC:BC,MATCH($B316,data_wkly!$C:$C,0),1)=0,"",_xlfn.NUMBERVALUE(INDEX(data_wkly!BC:BC,MATCH($B316,data_wkly!$C:$C,0),1))),"na"))</f>
        <v>208.74</v>
      </c>
      <c r="T316" s="124" t="str">
        <f>IFERROR(IF(INDEX(data_wkly!BL:BL,MATCH($B316,data_wkly!$C:$C,0),1)=0,"",_xlfn.NUMBERVALUE(INDEX(data_wkly!BL:BL,MATCH($B316,data_wkly!$C:$C,0),1))),"na")</f>
        <v/>
      </c>
      <c r="U316" s="124">
        <f>IF(IFERROR(IF(INDEX(data_wkly!BD:BD,MATCH($B316,data_wkly!$C:$C,0),1)=0,"",_xlfn.NUMBERVALUE(INDEX(data_wkly!BD:BD,MATCH($B316,data_wkly!$C:$C,0),1))),"na")=0,"",IFERROR(IF(INDEX(data_wkly!BD:BD,MATCH($B316,data_wkly!$C:$C,0),1)=0,"",_xlfn.NUMBERVALUE(INDEX(data_wkly!BD:BD,MATCH($B316,data_wkly!$C:$C,0),1))),"na"))</f>
        <v>206.82</v>
      </c>
      <c r="V316" s="124">
        <f>IF(IFERROR(IF(INDEX(data_wkly!BE:BE,MATCH($B316,data_wkly!$C:$C,0),1)=0,"",_xlfn.NUMBERVALUE(INDEX(data_wkly!BE:BE,MATCH($B316,data_wkly!$C:$C,0),1))),"na")=0,"",IFERROR(IF(INDEX(data_wkly!BE:BE,MATCH($B316,data_wkly!$C:$C,0),1)=0,"",_xlfn.NUMBERVALUE(INDEX(data_wkly!BE:BE,MATCH($B316,data_wkly!$C:$C,0),1))),"na"))</f>
        <v>194.68</v>
      </c>
      <c r="W316" s="124">
        <f>IF(IFERROR(IF(INDEX(data_wkly!BF:BF,MATCH($B316,data_wkly!$C:$C,0),1)=0,"",_xlfn.NUMBERVALUE(INDEX(data_wkly!BF:BF,MATCH($B316,data_wkly!$C:$C,0),1))),"na")=0,"",IFERROR(IF(INDEX(data_wkly!BF:BF,MATCH($B316,data_wkly!$C:$C,0),1)=0,"",_xlfn.NUMBERVALUE(INDEX(data_wkly!BF:BF,MATCH($B316,data_wkly!$C:$C,0),1))),"na"))</f>
        <v>208.04</v>
      </c>
      <c r="X316" s="124" t="str">
        <f>IFERROR(IF(INDEX(data_wkly!BK:BK,MATCH($B316,data_wkly!$C:$C,0),1)=0,"",_xlfn.NUMBERVALUE(INDEX(data_wkly!BK:BK,MATCH($B316,data_wkly!$C:$C,0),1))),"na")</f>
        <v/>
      </c>
      <c r="Y316" s="124">
        <f>IF(IFERROR(IF(INDEX(data_wkly!BG:BG,MATCH($B316,data_wkly!$C:$C,0),1)=0,"",_xlfn.NUMBERVALUE(INDEX(data_wkly!BG:BG,MATCH($B316,data_wkly!$C:$C,0),1))),"na")=0,"",IFERROR(IF(INDEX(data_wkly!BG:BG,MATCH($B316,data_wkly!$C:$C,0),1)=0,"",_xlfn.NUMBERVALUE(INDEX(data_wkly!BG:BG,MATCH($B316,data_wkly!$C:$C,0),1))),"na"))</f>
        <v>209.07</v>
      </c>
      <c r="AJ316" s="41">
        <f t="shared" si="15"/>
        <v>2</v>
      </c>
    </row>
    <row r="317" spans="1:36" ht="15.5">
      <c r="A317" s="88">
        <f t="shared" si="14"/>
        <v>1</v>
      </c>
      <c r="B317" s="89">
        <f t="shared" si="16"/>
        <v>45871</v>
      </c>
      <c r="C317" s="122">
        <f>IF(IFERROR(IF(INDEX(data_wkly!AO:AO,MATCH($B317,data_wkly!$C:$C,0),1)=0,"",_xlfn.NUMBERVALUE(INDEX(data_wkly!AO:AO,MATCH($B317,data_wkly!$C:$C,0),1))),"na")=0,"",IFERROR(IF(INDEX(data_wkly!AO:AO,MATCH($B317,data_wkly!$C:$C,0),1)=0,"",_xlfn.NUMBERVALUE(INDEX(data_wkly!AO:AO,MATCH($B317,data_wkly!$C:$C,0),1))),"na"))</f>
        <v>287</v>
      </c>
      <c r="D317" s="122">
        <f>IF(IFERROR(IF(INDEX(data_wkly!AP:AP,MATCH($B317,data_wkly!$C:$C,0),1)=0,"",_xlfn.NUMBERVALUE(INDEX(data_wkly!AP:AP,MATCH($B317,data_wkly!$C:$C,0),1))),"na")=0,"",IFERROR(IF(INDEX(data_wkly!AP:AP,MATCH($B317,data_wkly!$C:$C,0),1)=0,"",_xlfn.NUMBERVALUE(INDEX(data_wkly!AP:AP,MATCH($B317,data_wkly!$C:$C,0),1))),"na"))</f>
        <v>1235</v>
      </c>
      <c r="E317" s="122">
        <f>IF(IFERROR(IF(INDEX(data_wkly!AQ:AQ,MATCH($B317,data_wkly!$C:$C,0),1)=0,"",_xlfn.NUMBERVALUE(INDEX(data_wkly!AQ:AQ,MATCH($B317,data_wkly!$C:$C,0),1))),"na")=0,"",IFERROR(IF(INDEX(data_wkly!AQ:AQ,MATCH($B317,data_wkly!$C:$C,0),1)=0,"",_xlfn.NUMBERVALUE(INDEX(data_wkly!AQ:AQ,MATCH($B317,data_wkly!$C:$C,0),1))),"na"))</f>
        <v>7166</v>
      </c>
      <c r="F317" s="122">
        <f>IF(IFERROR(IF(INDEX(data_wkly!AR:AR,MATCH($B317,data_wkly!$C:$C,0),1)=0,"",_xlfn.NUMBERVALUE(INDEX(data_wkly!AR:AR,MATCH($B317,data_wkly!$C:$C,0),1))),"na")=0,"",IFERROR(IF(INDEX(data_wkly!AR:AR,MATCH($B317,data_wkly!$C:$C,0),1)=0,"",_xlfn.NUMBERVALUE(INDEX(data_wkly!AR:AR,MATCH($B317,data_wkly!$C:$C,0),1))),"na"))</f>
        <v>20060</v>
      </c>
      <c r="G317" s="122">
        <f>IF(IFERROR(IF(INDEX(data_wkly!AS:AS,MATCH($B317,data_wkly!$C:$C,0),1)=0,"",_xlfn.NUMBERVALUE(INDEX(data_wkly!AS:AS,MATCH($B317,data_wkly!$C:$C,0),1))),"na")=0,"",IFERROR(IF(INDEX(data_wkly!AS:AS,MATCH($B317,data_wkly!$C:$C,0),1)=0,"",_xlfn.NUMBERVALUE(INDEX(data_wkly!AS:AS,MATCH($B317,data_wkly!$C:$C,0),1))),"na"))</f>
        <v>20505</v>
      </c>
      <c r="H317" s="122" t="str">
        <f>IFERROR(IF(INDEX(data_wkly!BJ:BJ,MATCH($B317,data_wkly!$C:$C,0),1)=0,"",_xlfn.NUMBERVALUE(INDEX(data_wkly!BJ:BJ,MATCH($B317,data_wkly!$C:$C,0),1))),"na")</f>
        <v/>
      </c>
      <c r="I317" s="122">
        <f>IF(IFERROR(IF(INDEX(data_wkly!AT:AT,MATCH($B317,data_wkly!$C:$C,0),1)=0,"",_xlfn.NUMBERVALUE(INDEX(data_wkly!AT:AT,MATCH($B317,data_wkly!$C:$C,0),1))),"na")=0,"",IFERROR(IF(INDEX(data_wkly!AT:AT,MATCH($B317,data_wkly!$C:$C,0),1)=0,"",_xlfn.NUMBERVALUE(INDEX(data_wkly!AT:AT,MATCH($B317,data_wkly!$C:$C,0),1))),"na"))</f>
        <v>4716</v>
      </c>
      <c r="J317" s="122">
        <f>IF(IFERROR(IF(INDEX(data_wkly!AU:AU,MATCH($B317,data_wkly!$C:$C,0),1)=0,"",_xlfn.NUMBERVALUE(INDEX(data_wkly!AU:AU,MATCH($B317,data_wkly!$C:$C,0),1))),"na")=0,"",IFERROR(IF(INDEX(data_wkly!AU:AU,MATCH($B317,data_wkly!$C:$C,0),1)=0,"",_xlfn.NUMBERVALUE(INDEX(data_wkly!AU:AU,MATCH($B317,data_wkly!$C:$C,0),1))),"na"))</f>
        <v>2740</v>
      </c>
      <c r="K317" s="122">
        <f>IF(IFERROR(IF(INDEX(data_wkly!AV:AV,MATCH($B317,data_wkly!$C:$C,0),1)=0,"",_xlfn.NUMBERVALUE(INDEX(data_wkly!AV:AV,MATCH($B317,data_wkly!$C:$C,0),1))),"na")=0,"",IFERROR(IF(INDEX(data_wkly!AV:AV,MATCH($B317,data_wkly!$C:$C,0),1)=0,"",_xlfn.NUMBERVALUE(INDEX(data_wkly!AV:AV,MATCH($B317,data_wkly!$C:$C,0),1))),"na"))</f>
        <v>56709</v>
      </c>
      <c r="L317" s="122" t="str">
        <f>IFERROR(IF(INDEX(data_wkly!BI:BI,MATCH($B317,data_wkly!$C:$C,0),1)=0,"",_xlfn.NUMBERVALUE(INDEX(data_wkly!BI:BI,MATCH($B317,data_wkly!$C:$C,0),1))),"na")</f>
        <v/>
      </c>
      <c r="M317" s="122">
        <f>IF(IFERROR(IF(INDEX(data_wkly!AW:AW,MATCH($B317,data_wkly!$C:$C,0),1)=0,"",_xlfn.NUMBERVALUE(INDEX(data_wkly!AW:AW,MATCH($B317,data_wkly!$C:$C,0),1))),"na")=0,"",IFERROR(IF(INDEX(data_wkly!AW:AW,MATCH($B317,data_wkly!$C:$C,0),1)=0,"",_xlfn.NUMBERVALUE(INDEX(data_wkly!AW:AW,MATCH($B317,data_wkly!$C:$C,0),1))),"na"))</f>
        <v>52447</v>
      </c>
      <c r="N317" s="123"/>
      <c r="O317" s="124">
        <f>IF(IFERROR(IF(INDEX(data_wkly!AY:AY,MATCH($B317,data_wkly!$C:$C,0),1)=0,"",_xlfn.NUMBERVALUE(INDEX(data_wkly!AY:AY,MATCH($B317,data_wkly!$C:$C,0),1))),"na")=0,"",IFERROR(IF(INDEX(data_wkly!AY:AY,MATCH($B317,data_wkly!$C:$C,0),1)=0,"",_xlfn.NUMBERVALUE(INDEX(data_wkly!AY:AY,MATCH($B317,data_wkly!$C:$C,0),1))),"na"))</f>
        <v>173.64</v>
      </c>
      <c r="P317" s="124">
        <f>IF(IFERROR(IF(INDEX(data_wkly!AZ:AZ,MATCH($B317,data_wkly!$C:$C,0),1)=0,"",_xlfn.NUMBERVALUE(INDEX(data_wkly!AZ:AZ,MATCH($B317,data_wkly!$C:$C,0),1))),"na")=0,"",IFERROR(IF(INDEX(data_wkly!AZ:AZ,MATCH($B317,data_wkly!$C:$C,0),1)=0,"",_xlfn.NUMBERVALUE(INDEX(data_wkly!AZ:AZ,MATCH($B317,data_wkly!$C:$C,0),1))),"na"))</f>
        <v>198.06</v>
      </c>
      <c r="Q317" s="124">
        <f>IF(IFERROR(IF(INDEX(data_wkly!BA:BA,MATCH($B317,data_wkly!$C:$C,0),1)=0,"",_xlfn.NUMBERVALUE(INDEX(data_wkly!BA:BA,MATCH($B317,data_wkly!$C:$C,0),1))),"na")=0,"",IFERROR(IF(INDEX(data_wkly!BA:BA,MATCH($B317,data_wkly!$C:$C,0),1)=0,"",_xlfn.NUMBERVALUE(INDEX(data_wkly!BA:BA,MATCH($B317,data_wkly!$C:$C,0),1))),"na"))</f>
        <v>209.21</v>
      </c>
      <c r="R317" s="124">
        <f>IF(IFERROR(IF(INDEX(data_wkly!BB:BB,MATCH($B317,data_wkly!$C:$C,0),1)=0,"",_xlfn.NUMBERVALUE(INDEX(data_wkly!BB:BB,MATCH($B317,data_wkly!$C:$C,0),1))),"na")=0,"",IFERROR(IF(INDEX(data_wkly!BB:BB,MATCH($B317,data_wkly!$C:$C,0),1)=0,"",_xlfn.NUMBERVALUE(INDEX(data_wkly!BB:BB,MATCH($B317,data_wkly!$C:$C,0),1))),"na"))</f>
        <v>210.13</v>
      </c>
      <c r="S317" s="124">
        <f>IF(IFERROR(IF(INDEX(data_wkly!BC:BC,MATCH($B317,data_wkly!$C:$C,0),1)=0,"",_xlfn.NUMBERVALUE(INDEX(data_wkly!BC:BC,MATCH($B317,data_wkly!$C:$C,0),1))),"na")=0,"",IFERROR(IF(INDEX(data_wkly!BC:BC,MATCH($B317,data_wkly!$C:$C,0),1)=0,"",_xlfn.NUMBERVALUE(INDEX(data_wkly!BC:BC,MATCH($B317,data_wkly!$C:$C,0),1))),"na"))</f>
        <v>208.73</v>
      </c>
      <c r="T317" s="124" t="str">
        <f>IFERROR(IF(INDEX(data_wkly!BL:BL,MATCH($B317,data_wkly!$C:$C,0),1)=0,"",_xlfn.NUMBERVALUE(INDEX(data_wkly!BL:BL,MATCH($B317,data_wkly!$C:$C,0),1))),"na")</f>
        <v/>
      </c>
      <c r="U317" s="124">
        <f>IF(IFERROR(IF(INDEX(data_wkly!BD:BD,MATCH($B317,data_wkly!$C:$C,0),1)=0,"",_xlfn.NUMBERVALUE(INDEX(data_wkly!BD:BD,MATCH($B317,data_wkly!$C:$C,0),1))),"na")=0,"",IFERROR(IF(INDEX(data_wkly!BD:BD,MATCH($B317,data_wkly!$C:$C,0),1)=0,"",_xlfn.NUMBERVALUE(INDEX(data_wkly!BD:BD,MATCH($B317,data_wkly!$C:$C,0),1))),"na"))</f>
        <v>206.71</v>
      </c>
      <c r="V317" s="124">
        <f>IF(IFERROR(IF(INDEX(data_wkly!BE:BE,MATCH($B317,data_wkly!$C:$C,0),1)=0,"",_xlfn.NUMBERVALUE(INDEX(data_wkly!BE:BE,MATCH($B317,data_wkly!$C:$C,0),1))),"na")=0,"",IFERROR(IF(INDEX(data_wkly!BE:BE,MATCH($B317,data_wkly!$C:$C,0),1)=0,"",_xlfn.NUMBERVALUE(INDEX(data_wkly!BE:BE,MATCH($B317,data_wkly!$C:$C,0),1))),"na"))</f>
        <v>190.63</v>
      </c>
      <c r="W317" s="124">
        <f>IF(IFERROR(IF(INDEX(data_wkly!BF:BF,MATCH($B317,data_wkly!$C:$C,0),1)=0,"",_xlfn.NUMBERVALUE(INDEX(data_wkly!BF:BF,MATCH($B317,data_wkly!$C:$C,0),1))),"na")=0,"",IFERROR(IF(INDEX(data_wkly!BF:BF,MATCH($B317,data_wkly!$C:$C,0),1)=0,"",_xlfn.NUMBERVALUE(INDEX(data_wkly!BF:BF,MATCH($B317,data_wkly!$C:$C,0),1))),"na"))</f>
        <v>207.83</v>
      </c>
      <c r="X317" s="124" t="str">
        <f>IFERROR(IF(INDEX(data_wkly!BK:BK,MATCH($B317,data_wkly!$C:$C,0),1)=0,"",_xlfn.NUMBERVALUE(INDEX(data_wkly!BK:BK,MATCH($B317,data_wkly!$C:$C,0),1))),"na")</f>
        <v/>
      </c>
      <c r="Y317" s="124">
        <f>IF(IFERROR(IF(INDEX(data_wkly!BG:BG,MATCH($B317,data_wkly!$C:$C,0),1)=0,"",_xlfn.NUMBERVALUE(INDEX(data_wkly!BG:BG,MATCH($B317,data_wkly!$C:$C,0),1))),"na")=0,"",IFERROR(IF(INDEX(data_wkly!BG:BG,MATCH($B317,data_wkly!$C:$C,0),1)=0,"",_xlfn.NUMBERVALUE(INDEX(data_wkly!BG:BG,MATCH($B317,data_wkly!$C:$C,0),1))),"na"))</f>
        <v>209.15</v>
      </c>
      <c r="AJ317" s="41">
        <f t="shared" si="15"/>
        <v>1</v>
      </c>
    </row>
    <row r="318" spans="1:36" ht="15.5">
      <c r="A318" s="88">
        <f t="shared" si="14"/>
        <v>2</v>
      </c>
      <c r="B318" s="89">
        <f t="shared" si="16"/>
        <v>45878</v>
      </c>
      <c r="C318" s="122">
        <f>IF(IFERROR(IF(INDEX(data_wkly!AO:AO,MATCH($B318,data_wkly!$C:$C,0),1)=0,"",_xlfn.NUMBERVALUE(INDEX(data_wkly!AO:AO,MATCH($B318,data_wkly!$C:$C,0),1))),"na")=0,"",IFERROR(IF(INDEX(data_wkly!AO:AO,MATCH($B318,data_wkly!$C:$C,0),1)=0,"",_xlfn.NUMBERVALUE(INDEX(data_wkly!AO:AO,MATCH($B318,data_wkly!$C:$C,0),1))),"na"))</f>
        <v>180</v>
      </c>
      <c r="D318" s="122">
        <f>IF(IFERROR(IF(INDEX(data_wkly!AP:AP,MATCH($B318,data_wkly!$C:$C,0),1)=0,"",_xlfn.NUMBERVALUE(INDEX(data_wkly!AP:AP,MATCH($B318,data_wkly!$C:$C,0),1))),"na")=0,"",IFERROR(IF(INDEX(data_wkly!AP:AP,MATCH($B318,data_wkly!$C:$C,0),1)=0,"",_xlfn.NUMBERVALUE(INDEX(data_wkly!AP:AP,MATCH($B318,data_wkly!$C:$C,0),1))),"na"))</f>
        <v>958</v>
      </c>
      <c r="E318" s="122">
        <f>IF(IFERROR(IF(INDEX(data_wkly!AQ:AQ,MATCH($B318,data_wkly!$C:$C,0),1)=0,"",_xlfn.NUMBERVALUE(INDEX(data_wkly!AQ:AQ,MATCH($B318,data_wkly!$C:$C,0),1))),"na")=0,"",IFERROR(IF(INDEX(data_wkly!AQ:AQ,MATCH($B318,data_wkly!$C:$C,0),1)=0,"",_xlfn.NUMBERVALUE(INDEX(data_wkly!AQ:AQ,MATCH($B318,data_wkly!$C:$C,0),1))),"na"))</f>
        <v>6636</v>
      </c>
      <c r="F318" s="122">
        <f>IF(IFERROR(IF(INDEX(data_wkly!AR:AR,MATCH($B318,data_wkly!$C:$C,0),1)=0,"",_xlfn.NUMBERVALUE(INDEX(data_wkly!AR:AR,MATCH($B318,data_wkly!$C:$C,0),1))),"na")=0,"",IFERROR(IF(INDEX(data_wkly!AR:AR,MATCH($B318,data_wkly!$C:$C,0),1)=0,"",_xlfn.NUMBERVALUE(INDEX(data_wkly!AR:AR,MATCH($B318,data_wkly!$C:$C,0),1))),"na"))</f>
        <v>19501</v>
      </c>
      <c r="G318" s="122">
        <f>IF(IFERROR(IF(INDEX(data_wkly!AS:AS,MATCH($B318,data_wkly!$C:$C,0),1)=0,"",_xlfn.NUMBERVALUE(INDEX(data_wkly!AS:AS,MATCH($B318,data_wkly!$C:$C,0),1))),"na")=0,"",IFERROR(IF(INDEX(data_wkly!AS:AS,MATCH($B318,data_wkly!$C:$C,0),1)=0,"",_xlfn.NUMBERVALUE(INDEX(data_wkly!AS:AS,MATCH($B318,data_wkly!$C:$C,0),1))),"na"))</f>
        <v>20733</v>
      </c>
      <c r="H318" s="122" t="str">
        <f>IFERROR(IF(INDEX(data_wkly!BJ:BJ,MATCH($B318,data_wkly!$C:$C,0),1)=0,"",_xlfn.NUMBERVALUE(INDEX(data_wkly!BJ:BJ,MATCH($B318,data_wkly!$C:$C,0),1))),"na")</f>
        <v/>
      </c>
      <c r="I318" s="122">
        <f>IF(IFERROR(IF(INDEX(data_wkly!AT:AT,MATCH($B318,data_wkly!$C:$C,0),1)=0,"",_xlfn.NUMBERVALUE(INDEX(data_wkly!AT:AT,MATCH($B318,data_wkly!$C:$C,0),1))),"na")=0,"",IFERROR(IF(INDEX(data_wkly!AT:AT,MATCH($B318,data_wkly!$C:$C,0),1)=0,"",_xlfn.NUMBERVALUE(INDEX(data_wkly!AT:AT,MATCH($B318,data_wkly!$C:$C,0),1))),"na"))</f>
        <v>5192</v>
      </c>
      <c r="J318" s="122">
        <f>IF(IFERROR(IF(INDEX(data_wkly!AU:AU,MATCH($B318,data_wkly!$C:$C,0),1)=0,"",_xlfn.NUMBERVALUE(INDEX(data_wkly!AU:AU,MATCH($B318,data_wkly!$C:$C,0),1))),"na")=0,"",IFERROR(IF(INDEX(data_wkly!AU:AU,MATCH($B318,data_wkly!$C:$C,0),1)=0,"",_xlfn.NUMBERVALUE(INDEX(data_wkly!AU:AU,MATCH($B318,data_wkly!$C:$C,0),1))),"na"))</f>
        <v>3283</v>
      </c>
      <c r="K318" s="122">
        <f>IF(IFERROR(IF(INDEX(data_wkly!AV:AV,MATCH($B318,data_wkly!$C:$C,0),1)=0,"",_xlfn.NUMBERVALUE(INDEX(data_wkly!AV:AV,MATCH($B318,data_wkly!$C:$C,0),1))),"na")=0,"",IFERROR(IF(INDEX(data_wkly!AV:AV,MATCH($B318,data_wkly!$C:$C,0),1)=0,"",_xlfn.NUMBERVALUE(INDEX(data_wkly!AV:AV,MATCH($B318,data_wkly!$C:$C,0),1))),"na"))</f>
        <v>56483</v>
      </c>
      <c r="L318" s="122" t="str">
        <f>IFERROR(IF(INDEX(data_wkly!BI:BI,MATCH($B318,data_wkly!$C:$C,0),1)=0,"",_xlfn.NUMBERVALUE(INDEX(data_wkly!BI:BI,MATCH($B318,data_wkly!$C:$C,0),1))),"na")</f>
        <v/>
      </c>
      <c r="M318" s="122">
        <f>IF(IFERROR(IF(INDEX(data_wkly!AW:AW,MATCH($B318,data_wkly!$C:$C,0),1)=0,"",_xlfn.NUMBERVALUE(INDEX(data_wkly!AW:AW,MATCH($B318,data_wkly!$C:$C,0),1))),"na")=0,"",IFERROR(IF(INDEX(data_wkly!AW:AW,MATCH($B318,data_wkly!$C:$C,0),1)=0,"",_xlfn.NUMBERVALUE(INDEX(data_wkly!AW:AW,MATCH($B318,data_wkly!$C:$C,0),1))),"na"))</f>
        <v>52062</v>
      </c>
      <c r="N318" s="123"/>
      <c r="O318" s="124">
        <f>IF(IFERROR(IF(INDEX(data_wkly!AY:AY,MATCH($B318,data_wkly!$C:$C,0),1)=0,"",_xlfn.NUMBERVALUE(INDEX(data_wkly!AY:AY,MATCH($B318,data_wkly!$C:$C,0),1))),"na")=0,"",IFERROR(IF(INDEX(data_wkly!AY:AY,MATCH($B318,data_wkly!$C:$C,0),1)=0,"",_xlfn.NUMBERVALUE(INDEX(data_wkly!AY:AY,MATCH($B318,data_wkly!$C:$C,0),1))),"na"))</f>
        <v>172.81</v>
      </c>
      <c r="P318" s="124">
        <f>IF(IFERROR(IF(INDEX(data_wkly!AZ:AZ,MATCH($B318,data_wkly!$C:$C,0),1)=0,"",_xlfn.NUMBERVALUE(INDEX(data_wkly!AZ:AZ,MATCH($B318,data_wkly!$C:$C,0),1))),"na")=0,"",IFERROR(IF(INDEX(data_wkly!AZ:AZ,MATCH($B318,data_wkly!$C:$C,0),1)=0,"",_xlfn.NUMBERVALUE(INDEX(data_wkly!AZ:AZ,MATCH($B318,data_wkly!$C:$C,0),1))),"na"))</f>
        <v>198.5</v>
      </c>
      <c r="Q318" s="124">
        <f>IF(IFERROR(IF(INDEX(data_wkly!BA:BA,MATCH($B318,data_wkly!$C:$C,0),1)=0,"",_xlfn.NUMBERVALUE(INDEX(data_wkly!BA:BA,MATCH($B318,data_wkly!$C:$C,0),1))),"na")=0,"",IFERROR(IF(INDEX(data_wkly!BA:BA,MATCH($B318,data_wkly!$C:$C,0),1)=0,"",_xlfn.NUMBERVALUE(INDEX(data_wkly!BA:BA,MATCH($B318,data_wkly!$C:$C,0),1))),"na"))</f>
        <v>209.36</v>
      </c>
      <c r="R318" s="124">
        <f>IF(IFERROR(IF(INDEX(data_wkly!BB:BB,MATCH($B318,data_wkly!$C:$C,0),1)=0,"",_xlfn.NUMBERVALUE(INDEX(data_wkly!BB:BB,MATCH($B318,data_wkly!$C:$C,0),1))),"na")=0,"",IFERROR(IF(INDEX(data_wkly!BB:BB,MATCH($B318,data_wkly!$C:$C,0),1)=0,"",_xlfn.NUMBERVALUE(INDEX(data_wkly!BB:BB,MATCH($B318,data_wkly!$C:$C,0),1))),"na"))</f>
        <v>210.31</v>
      </c>
      <c r="S318" s="124">
        <f>IF(IFERROR(IF(INDEX(data_wkly!BC:BC,MATCH($B318,data_wkly!$C:$C,0),1)=0,"",_xlfn.NUMBERVALUE(INDEX(data_wkly!BC:BC,MATCH($B318,data_wkly!$C:$C,0),1))),"na")=0,"",IFERROR(IF(INDEX(data_wkly!BC:BC,MATCH($B318,data_wkly!$C:$C,0),1)=0,"",_xlfn.NUMBERVALUE(INDEX(data_wkly!BC:BC,MATCH($B318,data_wkly!$C:$C,0),1))),"na"))</f>
        <v>209.01</v>
      </c>
      <c r="T318" s="124" t="str">
        <f>IFERROR(IF(INDEX(data_wkly!BL:BL,MATCH($B318,data_wkly!$C:$C,0),1)=0,"",_xlfn.NUMBERVALUE(INDEX(data_wkly!BL:BL,MATCH($B318,data_wkly!$C:$C,0),1))),"na")</f>
        <v/>
      </c>
      <c r="U318" s="124">
        <f>IF(IFERROR(IF(INDEX(data_wkly!BD:BD,MATCH($B318,data_wkly!$C:$C,0),1)=0,"",_xlfn.NUMBERVALUE(INDEX(data_wkly!BD:BD,MATCH($B318,data_wkly!$C:$C,0),1))),"na")=0,"",IFERROR(IF(INDEX(data_wkly!BD:BD,MATCH($B318,data_wkly!$C:$C,0),1)=0,"",_xlfn.NUMBERVALUE(INDEX(data_wkly!BD:BD,MATCH($B318,data_wkly!$C:$C,0),1))),"na"))</f>
        <v>207.02</v>
      </c>
      <c r="V318" s="124">
        <f>IF(IFERROR(IF(INDEX(data_wkly!BE:BE,MATCH($B318,data_wkly!$C:$C,0),1)=0,"",_xlfn.NUMBERVALUE(INDEX(data_wkly!BE:BE,MATCH($B318,data_wkly!$C:$C,0),1))),"na")=0,"",IFERROR(IF(INDEX(data_wkly!BE:BE,MATCH($B318,data_wkly!$C:$C,0),1)=0,"",_xlfn.NUMBERVALUE(INDEX(data_wkly!BE:BE,MATCH($B318,data_wkly!$C:$C,0),1))),"na"))</f>
        <v>192.99</v>
      </c>
      <c r="W318" s="124">
        <f>IF(IFERROR(IF(INDEX(data_wkly!BF:BF,MATCH($B318,data_wkly!$C:$C,0),1)=0,"",_xlfn.NUMBERVALUE(INDEX(data_wkly!BF:BF,MATCH($B318,data_wkly!$C:$C,0),1))),"na")=0,"",IFERROR(IF(INDEX(data_wkly!BF:BF,MATCH($B318,data_wkly!$C:$C,0),1)=0,"",_xlfn.NUMBERVALUE(INDEX(data_wkly!BF:BF,MATCH($B318,data_wkly!$C:$C,0),1))),"na"))</f>
        <v>208.09</v>
      </c>
      <c r="X318" s="124" t="str">
        <f>IFERROR(IF(INDEX(data_wkly!BK:BK,MATCH($B318,data_wkly!$C:$C,0),1)=0,"",_xlfn.NUMBERVALUE(INDEX(data_wkly!BK:BK,MATCH($B318,data_wkly!$C:$C,0),1))),"na")</f>
        <v/>
      </c>
      <c r="Y318" s="124">
        <f>IF(IFERROR(IF(INDEX(data_wkly!BG:BG,MATCH($B318,data_wkly!$C:$C,0),1)=0,"",_xlfn.NUMBERVALUE(INDEX(data_wkly!BG:BG,MATCH($B318,data_wkly!$C:$C,0),1))),"na")=0,"",IFERROR(IF(INDEX(data_wkly!BG:BG,MATCH($B318,data_wkly!$C:$C,0),1)=0,"",_xlfn.NUMBERVALUE(INDEX(data_wkly!BG:BG,MATCH($B318,data_wkly!$C:$C,0),1))),"na"))</f>
        <v>209.34</v>
      </c>
      <c r="AJ318" s="41">
        <f t="shared" si="15"/>
        <v>2</v>
      </c>
    </row>
    <row r="319" spans="1:36" ht="15.5">
      <c r="A319" s="88">
        <f t="shared" si="14"/>
        <v>1</v>
      </c>
      <c r="B319" s="89">
        <f t="shared" si="16"/>
        <v>45885</v>
      </c>
      <c r="C319" s="122">
        <f>IF(IFERROR(IF(INDEX(data_wkly!AO:AO,MATCH($B319,data_wkly!$C:$C,0),1)=0,"",_xlfn.NUMBERVALUE(INDEX(data_wkly!AO:AO,MATCH($B319,data_wkly!$C:$C,0),1))),"na")=0,"",IFERROR(IF(INDEX(data_wkly!AO:AO,MATCH($B319,data_wkly!$C:$C,0),1)=0,"",_xlfn.NUMBERVALUE(INDEX(data_wkly!AO:AO,MATCH($B319,data_wkly!$C:$C,0),1))),"na"))</f>
        <v>326</v>
      </c>
      <c r="D319" s="122">
        <f>IF(IFERROR(IF(INDEX(data_wkly!AP:AP,MATCH($B319,data_wkly!$C:$C,0),1)=0,"",_xlfn.NUMBERVALUE(INDEX(data_wkly!AP:AP,MATCH($B319,data_wkly!$C:$C,0),1))),"na")=0,"",IFERROR(IF(INDEX(data_wkly!AP:AP,MATCH($B319,data_wkly!$C:$C,0),1)=0,"",_xlfn.NUMBERVALUE(INDEX(data_wkly!AP:AP,MATCH($B319,data_wkly!$C:$C,0),1))),"na"))</f>
        <v>1084</v>
      </c>
      <c r="E319" s="122">
        <f>IF(IFERROR(IF(INDEX(data_wkly!AQ:AQ,MATCH($B319,data_wkly!$C:$C,0),1)=0,"",_xlfn.NUMBERVALUE(INDEX(data_wkly!AQ:AQ,MATCH($B319,data_wkly!$C:$C,0),1))),"na")=0,"",IFERROR(IF(INDEX(data_wkly!AQ:AQ,MATCH($B319,data_wkly!$C:$C,0),1)=0,"",_xlfn.NUMBERVALUE(INDEX(data_wkly!AQ:AQ,MATCH($B319,data_wkly!$C:$C,0),1))),"na"))</f>
        <v>7070</v>
      </c>
      <c r="F319" s="122">
        <f>IF(IFERROR(IF(INDEX(data_wkly!AR:AR,MATCH($B319,data_wkly!$C:$C,0),1)=0,"",_xlfn.NUMBERVALUE(INDEX(data_wkly!AR:AR,MATCH($B319,data_wkly!$C:$C,0),1))),"na")=0,"",IFERROR(IF(INDEX(data_wkly!AR:AR,MATCH($B319,data_wkly!$C:$C,0),1)=0,"",_xlfn.NUMBERVALUE(INDEX(data_wkly!AR:AR,MATCH($B319,data_wkly!$C:$C,0),1))),"na"))</f>
        <v>20272</v>
      </c>
      <c r="G319" s="122">
        <f>IF(IFERROR(IF(INDEX(data_wkly!AS:AS,MATCH($B319,data_wkly!$C:$C,0),1)=0,"",_xlfn.NUMBERVALUE(INDEX(data_wkly!AS:AS,MATCH($B319,data_wkly!$C:$C,0),1))),"na")=0,"",IFERROR(IF(INDEX(data_wkly!AS:AS,MATCH($B319,data_wkly!$C:$C,0),1)=0,"",_xlfn.NUMBERVALUE(INDEX(data_wkly!AS:AS,MATCH($B319,data_wkly!$C:$C,0),1))),"na"))</f>
        <v>20474</v>
      </c>
      <c r="H319" s="122" t="str">
        <f>IFERROR(IF(INDEX(data_wkly!BJ:BJ,MATCH($B319,data_wkly!$C:$C,0),1)=0,"",_xlfn.NUMBERVALUE(INDEX(data_wkly!BJ:BJ,MATCH($B319,data_wkly!$C:$C,0),1))),"na")</f>
        <v/>
      </c>
      <c r="I319" s="122">
        <f>IF(IFERROR(IF(INDEX(data_wkly!AT:AT,MATCH($B319,data_wkly!$C:$C,0),1)=0,"",_xlfn.NUMBERVALUE(INDEX(data_wkly!AT:AT,MATCH($B319,data_wkly!$C:$C,0),1))),"na")=0,"",IFERROR(IF(INDEX(data_wkly!AT:AT,MATCH($B319,data_wkly!$C:$C,0),1)=0,"",_xlfn.NUMBERVALUE(INDEX(data_wkly!AT:AT,MATCH($B319,data_wkly!$C:$C,0),1))),"na"))</f>
        <v>5012</v>
      </c>
      <c r="J319" s="122">
        <f>IF(IFERROR(IF(INDEX(data_wkly!AU:AU,MATCH($B319,data_wkly!$C:$C,0),1)=0,"",_xlfn.NUMBERVALUE(INDEX(data_wkly!AU:AU,MATCH($B319,data_wkly!$C:$C,0),1))),"na")=0,"",IFERROR(IF(INDEX(data_wkly!AU:AU,MATCH($B319,data_wkly!$C:$C,0),1)=0,"",_xlfn.NUMBERVALUE(INDEX(data_wkly!AU:AU,MATCH($B319,data_wkly!$C:$C,0),1))),"na"))</f>
        <v>2877</v>
      </c>
      <c r="K319" s="122">
        <f>IF(IFERROR(IF(INDEX(data_wkly!AV:AV,MATCH($B319,data_wkly!$C:$C,0),1)=0,"",_xlfn.NUMBERVALUE(INDEX(data_wkly!AV:AV,MATCH($B319,data_wkly!$C:$C,0),1))),"na")=0,"",IFERROR(IF(INDEX(data_wkly!AV:AV,MATCH($B319,data_wkly!$C:$C,0),1)=0,"",_xlfn.NUMBERVALUE(INDEX(data_wkly!AV:AV,MATCH($B319,data_wkly!$C:$C,0),1))),"na"))</f>
        <v>57115</v>
      </c>
      <c r="L319" s="122" t="str">
        <f>IFERROR(IF(INDEX(data_wkly!BI:BI,MATCH($B319,data_wkly!$C:$C,0),1)=0,"",_xlfn.NUMBERVALUE(INDEX(data_wkly!BI:BI,MATCH($B319,data_wkly!$C:$C,0),1))),"na")</f>
        <v/>
      </c>
      <c r="M319" s="122">
        <f>IF(IFERROR(IF(INDEX(data_wkly!AW:AW,MATCH($B319,data_wkly!$C:$C,0),1)=0,"",_xlfn.NUMBERVALUE(INDEX(data_wkly!AW:AW,MATCH($B319,data_wkly!$C:$C,0),1))),"na")=0,"",IFERROR(IF(INDEX(data_wkly!AW:AW,MATCH($B319,data_wkly!$C:$C,0),1)=0,"",_xlfn.NUMBERVALUE(INDEX(data_wkly!AW:AW,MATCH($B319,data_wkly!$C:$C,0),1))),"na"))</f>
        <v>52828</v>
      </c>
      <c r="N319" s="123"/>
      <c r="O319" s="124">
        <f>IF(IFERROR(IF(INDEX(data_wkly!AY:AY,MATCH($B319,data_wkly!$C:$C,0),1)=0,"",_xlfn.NUMBERVALUE(INDEX(data_wkly!AY:AY,MATCH($B319,data_wkly!$C:$C,0),1))),"na")=0,"",IFERROR(IF(INDEX(data_wkly!AY:AY,MATCH($B319,data_wkly!$C:$C,0),1)=0,"",_xlfn.NUMBERVALUE(INDEX(data_wkly!AY:AY,MATCH($B319,data_wkly!$C:$C,0),1))),"na"))</f>
        <v>152.47</v>
      </c>
      <c r="P319" s="124">
        <f>IF(IFERROR(IF(INDEX(data_wkly!AZ:AZ,MATCH($B319,data_wkly!$C:$C,0),1)=0,"",_xlfn.NUMBERVALUE(INDEX(data_wkly!AZ:AZ,MATCH($B319,data_wkly!$C:$C,0),1))),"na")=0,"",IFERROR(IF(INDEX(data_wkly!AZ:AZ,MATCH($B319,data_wkly!$C:$C,0),1)=0,"",_xlfn.NUMBERVALUE(INDEX(data_wkly!AZ:AZ,MATCH($B319,data_wkly!$C:$C,0),1))),"na"))</f>
        <v>198.01</v>
      </c>
      <c r="Q319" s="124">
        <f>IF(IFERROR(IF(INDEX(data_wkly!BA:BA,MATCH($B319,data_wkly!$C:$C,0),1)=0,"",_xlfn.NUMBERVALUE(INDEX(data_wkly!BA:BA,MATCH($B319,data_wkly!$C:$C,0),1))),"na")=0,"",IFERROR(IF(INDEX(data_wkly!BA:BA,MATCH($B319,data_wkly!$C:$C,0),1)=0,"",_xlfn.NUMBERVALUE(INDEX(data_wkly!BA:BA,MATCH($B319,data_wkly!$C:$C,0),1))),"na"))</f>
        <v>209.51</v>
      </c>
      <c r="R319" s="124">
        <f>IF(IFERROR(IF(INDEX(data_wkly!BB:BB,MATCH($B319,data_wkly!$C:$C,0),1)=0,"",_xlfn.NUMBERVALUE(INDEX(data_wkly!BB:BB,MATCH($B319,data_wkly!$C:$C,0),1))),"na")=0,"",IFERROR(IF(INDEX(data_wkly!BB:BB,MATCH($B319,data_wkly!$C:$C,0),1)=0,"",_xlfn.NUMBERVALUE(INDEX(data_wkly!BB:BB,MATCH($B319,data_wkly!$C:$C,0),1))),"na"))</f>
        <v>210.34</v>
      </c>
      <c r="S319" s="124">
        <f>IF(IFERROR(IF(INDEX(data_wkly!BC:BC,MATCH($B319,data_wkly!$C:$C,0),1)=0,"",_xlfn.NUMBERVALUE(INDEX(data_wkly!BC:BC,MATCH($B319,data_wkly!$C:$C,0),1))),"na")=0,"",IFERROR(IF(INDEX(data_wkly!BC:BC,MATCH($B319,data_wkly!$C:$C,0),1)=0,"",_xlfn.NUMBERVALUE(INDEX(data_wkly!BC:BC,MATCH($B319,data_wkly!$C:$C,0),1))),"na"))</f>
        <v>208.58</v>
      </c>
      <c r="T319" s="124" t="str">
        <f>IFERROR(IF(INDEX(data_wkly!BL:BL,MATCH($B319,data_wkly!$C:$C,0),1)=0,"",_xlfn.NUMBERVALUE(INDEX(data_wkly!BL:BL,MATCH($B319,data_wkly!$C:$C,0),1))),"na")</f>
        <v/>
      </c>
      <c r="U319" s="124">
        <f>IF(IFERROR(IF(INDEX(data_wkly!BD:BD,MATCH($B319,data_wkly!$C:$C,0),1)=0,"",_xlfn.NUMBERVALUE(INDEX(data_wkly!BD:BD,MATCH($B319,data_wkly!$C:$C,0),1))),"na")=0,"",IFERROR(IF(INDEX(data_wkly!BD:BD,MATCH($B319,data_wkly!$C:$C,0),1)=0,"",_xlfn.NUMBERVALUE(INDEX(data_wkly!BD:BD,MATCH($B319,data_wkly!$C:$C,0),1))),"na"))</f>
        <v>206.27</v>
      </c>
      <c r="V319" s="124">
        <f>IF(IFERROR(IF(INDEX(data_wkly!BE:BE,MATCH($B319,data_wkly!$C:$C,0),1)=0,"",_xlfn.NUMBERVALUE(INDEX(data_wkly!BE:BE,MATCH($B319,data_wkly!$C:$C,0),1))),"na")=0,"",IFERROR(IF(INDEX(data_wkly!BE:BE,MATCH($B319,data_wkly!$C:$C,0),1)=0,"",_xlfn.NUMBERVALUE(INDEX(data_wkly!BE:BE,MATCH($B319,data_wkly!$C:$C,0),1))),"na"))</f>
        <v>191.97</v>
      </c>
      <c r="W319" s="124">
        <f>IF(IFERROR(IF(INDEX(data_wkly!BF:BF,MATCH($B319,data_wkly!$C:$C,0),1)=0,"",_xlfn.NUMBERVALUE(INDEX(data_wkly!BF:BF,MATCH($B319,data_wkly!$C:$C,0),1))),"na")=0,"",IFERROR(IF(INDEX(data_wkly!BF:BF,MATCH($B319,data_wkly!$C:$C,0),1)=0,"",_xlfn.NUMBERVALUE(INDEX(data_wkly!BF:BF,MATCH($B319,data_wkly!$C:$C,0),1))),"na"))</f>
        <v>207.76</v>
      </c>
      <c r="X319" s="124" t="str">
        <f>IFERROR(IF(INDEX(data_wkly!BK:BK,MATCH($B319,data_wkly!$C:$C,0),1)=0,"",_xlfn.NUMBERVALUE(INDEX(data_wkly!BK:BK,MATCH($B319,data_wkly!$C:$C,0),1))),"na")</f>
        <v/>
      </c>
      <c r="Y319" s="124">
        <f>IF(IFERROR(IF(INDEX(data_wkly!BG:BG,MATCH($B319,data_wkly!$C:$C,0),1)=0,"",_xlfn.NUMBERVALUE(INDEX(data_wkly!BG:BG,MATCH($B319,data_wkly!$C:$C,0),1))),"na")=0,"",IFERROR(IF(INDEX(data_wkly!BG:BG,MATCH($B319,data_wkly!$C:$C,0),1)=0,"",_xlfn.NUMBERVALUE(INDEX(data_wkly!BG:BG,MATCH($B319,data_wkly!$C:$C,0),1))),"na"))</f>
        <v>209.16</v>
      </c>
      <c r="AJ319" s="41">
        <f t="shared" si="15"/>
        <v>1</v>
      </c>
    </row>
    <row r="320" spans="1:36" ht="15.5">
      <c r="A320" s="88">
        <f t="shared" si="14"/>
        <v>2</v>
      </c>
      <c r="B320" s="89">
        <f t="shared" si="16"/>
        <v>45892</v>
      </c>
      <c r="C320" s="122">
        <f>IF(IFERROR(IF(INDEX(data_wkly!AO:AO,MATCH($B320,data_wkly!$C:$C,0),1)=0,"",_xlfn.NUMBERVALUE(INDEX(data_wkly!AO:AO,MATCH($B320,data_wkly!$C:$C,0),1))),"na")=0,"",IFERROR(IF(INDEX(data_wkly!AO:AO,MATCH($B320,data_wkly!$C:$C,0),1)=0,"",_xlfn.NUMBERVALUE(INDEX(data_wkly!AO:AO,MATCH($B320,data_wkly!$C:$C,0),1))),"na"))</f>
        <v>247</v>
      </c>
      <c r="D320" s="122">
        <f>IF(IFERROR(IF(INDEX(data_wkly!AP:AP,MATCH($B320,data_wkly!$C:$C,0),1)=0,"",_xlfn.NUMBERVALUE(INDEX(data_wkly!AP:AP,MATCH($B320,data_wkly!$C:$C,0),1))),"na")=0,"",IFERROR(IF(INDEX(data_wkly!AP:AP,MATCH($B320,data_wkly!$C:$C,0),1)=0,"",_xlfn.NUMBERVALUE(INDEX(data_wkly!AP:AP,MATCH($B320,data_wkly!$C:$C,0),1))),"na"))</f>
        <v>937</v>
      </c>
      <c r="E320" s="122">
        <f>IF(IFERROR(IF(INDEX(data_wkly!AQ:AQ,MATCH($B320,data_wkly!$C:$C,0),1)=0,"",_xlfn.NUMBERVALUE(INDEX(data_wkly!AQ:AQ,MATCH($B320,data_wkly!$C:$C,0),1))),"na")=0,"",IFERROR(IF(INDEX(data_wkly!AQ:AQ,MATCH($B320,data_wkly!$C:$C,0),1)=0,"",_xlfn.NUMBERVALUE(INDEX(data_wkly!AQ:AQ,MATCH($B320,data_wkly!$C:$C,0),1))),"na"))</f>
        <v>6688</v>
      </c>
      <c r="F320" s="122">
        <f>IF(IFERROR(IF(INDEX(data_wkly!AR:AR,MATCH($B320,data_wkly!$C:$C,0),1)=0,"",_xlfn.NUMBERVALUE(INDEX(data_wkly!AR:AR,MATCH($B320,data_wkly!$C:$C,0),1))),"na")=0,"",IFERROR(IF(INDEX(data_wkly!AR:AR,MATCH($B320,data_wkly!$C:$C,0),1)=0,"",_xlfn.NUMBERVALUE(INDEX(data_wkly!AR:AR,MATCH($B320,data_wkly!$C:$C,0),1))),"na"))</f>
        <v>19167</v>
      </c>
      <c r="G320" s="122">
        <f>IF(IFERROR(IF(INDEX(data_wkly!AS:AS,MATCH($B320,data_wkly!$C:$C,0),1)=0,"",_xlfn.NUMBERVALUE(INDEX(data_wkly!AS:AS,MATCH($B320,data_wkly!$C:$C,0),1))),"na")=0,"",IFERROR(IF(INDEX(data_wkly!AS:AS,MATCH($B320,data_wkly!$C:$C,0),1)=0,"",_xlfn.NUMBERVALUE(INDEX(data_wkly!AS:AS,MATCH($B320,data_wkly!$C:$C,0),1))),"na"))</f>
        <v>21198</v>
      </c>
      <c r="H320" s="122" t="str">
        <f>IFERROR(IF(INDEX(data_wkly!BJ:BJ,MATCH($B320,data_wkly!$C:$C,0),1)=0,"",_xlfn.NUMBERVALUE(INDEX(data_wkly!BJ:BJ,MATCH($B320,data_wkly!$C:$C,0),1))),"na")</f>
        <v/>
      </c>
      <c r="I320" s="122">
        <f>IF(IFERROR(IF(INDEX(data_wkly!AT:AT,MATCH($B320,data_wkly!$C:$C,0),1)=0,"",_xlfn.NUMBERVALUE(INDEX(data_wkly!AT:AT,MATCH($B320,data_wkly!$C:$C,0),1))),"na")=0,"",IFERROR(IF(INDEX(data_wkly!AT:AT,MATCH($B320,data_wkly!$C:$C,0),1)=0,"",_xlfn.NUMBERVALUE(INDEX(data_wkly!AT:AT,MATCH($B320,data_wkly!$C:$C,0),1))),"na"))</f>
        <v>5323</v>
      </c>
      <c r="J320" s="122">
        <f>IF(IFERROR(IF(INDEX(data_wkly!AU:AU,MATCH($B320,data_wkly!$C:$C,0),1)=0,"",_xlfn.NUMBERVALUE(INDEX(data_wkly!AU:AU,MATCH($B320,data_wkly!$C:$C,0),1))),"na")=0,"",IFERROR(IF(INDEX(data_wkly!AU:AU,MATCH($B320,data_wkly!$C:$C,0),1)=0,"",_xlfn.NUMBERVALUE(INDEX(data_wkly!AU:AU,MATCH($B320,data_wkly!$C:$C,0),1))),"na"))</f>
        <v>3183</v>
      </c>
      <c r="K320" s="122">
        <f>IF(IFERROR(IF(INDEX(data_wkly!AV:AV,MATCH($B320,data_wkly!$C:$C,0),1)=0,"",_xlfn.NUMBERVALUE(INDEX(data_wkly!AV:AV,MATCH($B320,data_wkly!$C:$C,0),1))),"na")=0,"",IFERROR(IF(INDEX(data_wkly!AV:AV,MATCH($B320,data_wkly!$C:$C,0),1)=0,"",_xlfn.NUMBERVALUE(INDEX(data_wkly!AV:AV,MATCH($B320,data_wkly!$C:$C,0),1))),"na"))</f>
        <v>56743</v>
      </c>
      <c r="L320" s="122" t="str">
        <f>IFERROR(IF(INDEX(data_wkly!BI:BI,MATCH($B320,data_wkly!$C:$C,0),1)=0,"",_xlfn.NUMBERVALUE(INDEX(data_wkly!BI:BI,MATCH($B320,data_wkly!$C:$C,0),1))),"na")</f>
        <v/>
      </c>
      <c r="M320" s="122">
        <f>IF(IFERROR(IF(INDEX(data_wkly!AW:AW,MATCH($B320,data_wkly!$C:$C,0),1)=0,"",_xlfn.NUMBERVALUE(INDEX(data_wkly!AW:AW,MATCH($B320,data_wkly!$C:$C,0),1))),"na")=0,"",IFERROR(IF(INDEX(data_wkly!AW:AW,MATCH($B320,data_wkly!$C:$C,0),1)=0,"",_xlfn.NUMBERVALUE(INDEX(data_wkly!AW:AW,MATCH($B320,data_wkly!$C:$C,0),1))),"na"))</f>
        <v>52376</v>
      </c>
      <c r="N320" s="123"/>
      <c r="O320" s="124">
        <f>IF(IFERROR(IF(INDEX(data_wkly!AY:AY,MATCH($B320,data_wkly!$C:$C,0),1)=0,"",_xlfn.NUMBERVALUE(INDEX(data_wkly!AY:AY,MATCH($B320,data_wkly!$C:$C,0),1))),"na")=0,"",IFERROR(IF(INDEX(data_wkly!AY:AY,MATCH($B320,data_wkly!$C:$C,0),1)=0,"",_xlfn.NUMBERVALUE(INDEX(data_wkly!AY:AY,MATCH($B320,data_wkly!$C:$C,0),1))),"na"))</f>
        <v>161.96</v>
      </c>
      <c r="P320" s="124">
        <f>IF(IFERROR(IF(INDEX(data_wkly!AZ:AZ,MATCH($B320,data_wkly!$C:$C,0),1)=0,"",_xlfn.NUMBERVALUE(INDEX(data_wkly!AZ:AZ,MATCH($B320,data_wkly!$C:$C,0),1))),"na")=0,"",IFERROR(IF(INDEX(data_wkly!AZ:AZ,MATCH($B320,data_wkly!$C:$C,0),1)=0,"",_xlfn.NUMBERVALUE(INDEX(data_wkly!AZ:AZ,MATCH($B320,data_wkly!$C:$C,0),1))),"na"))</f>
        <v>199</v>
      </c>
      <c r="Q320" s="124">
        <f>IF(IFERROR(IF(INDEX(data_wkly!BA:BA,MATCH($B320,data_wkly!$C:$C,0),1)=0,"",_xlfn.NUMBERVALUE(INDEX(data_wkly!BA:BA,MATCH($B320,data_wkly!$C:$C,0),1))),"na")=0,"",IFERROR(IF(INDEX(data_wkly!BA:BA,MATCH($B320,data_wkly!$C:$C,0),1)=0,"",_xlfn.NUMBERVALUE(INDEX(data_wkly!BA:BA,MATCH($B320,data_wkly!$C:$C,0),1))),"na"))</f>
        <v>209.75</v>
      </c>
      <c r="R320" s="124">
        <f>IF(IFERROR(IF(INDEX(data_wkly!BB:BB,MATCH($B320,data_wkly!$C:$C,0),1)=0,"",_xlfn.NUMBERVALUE(INDEX(data_wkly!BB:BB,MATCH($B320,data_wkly!$C:$C,0),1))),"na")=0,"",IFERROR(IF(INDEX(data_wkly!BB:BB,MATCH($B320,data_wkly!$C:$C,0),1)=0,"",_xlfn.NUMBERVALUE(INDEX(data_wkly!BB:BB,MATCH($B320,data_wkly!$C:$C,0),1))),"na"))</f>
        <v>210.23</v>
      </c>
      <c r="S320" s="124">
        <f>IF(IFERROR(IF(INDEX(data_wkly!BC:BC,MATCH($B320,data_wkly!$C:$C,0),1)=0,"",_xlfn.NUMBERVALUE(INDEX(data_wkly!BC:BC,MATCH($B320,data_wkly!$C:$C,0),1))),"na")=0,"",IFERROR(IF(INDEX(data_wkly!BC:BC,MATCH($B320,data_wkly!$C:$C,0),1)=0,"",_xlfn.NUMBERVALUE(INDEX(data_wkly!BC:BC,MATCH($B320,data_wkly!$C:$C,0),1))),"na"))</f>
        <v>208.7</v>
      </c>
      <c r="T320" s="124" t="str">
        <f>IFERROR(IF(INDEX(data_wkly!BL:BL,MATCH($B320,data_wkly!$C:$C,0),1)=0,"",_xlfn.NUMBERVALUE(INDEX(data_wkly!BL:BL,MATCH($B320,data_wkly!$C:$C,0),1))),"na")</f>
        <v/>
      </c>
      <c r="U320" s="124">
        <f>IF(IFERROR(IF(INDEX(data_wkly!BD:BD,MATCH($B320,data_wkly!$C:$C,0),1)=0,"",_xlfn.NUMBERVALUE(INDEX(data_wkly!BD:BD,MATCH($B320,data_wkly!$C:$C,0),1))),"na")=0,"",IFERROR(IF(INDEX(data_wkly!BD:BD,MATCH($B320,data_wkly!$C:$C,0),1)=0,"",_xlfn.NUMBERVALUE(INDEX(data_wkly!BD:BD,MATCH($B320,data_wkly!$C:$C,0),1))),"na"))</f>
        <v>206.93</v>
      </c>
      <c r="V320" s="124">
        <f>IF(IFERROR(IF(INDEX(data_wkly!BE:BE,MATCH($B320,data_wkly!$C:$C,0),1)=0,"",_xlfn.NUMBERVALUE(INDEX(data_wkly!BE:BE,MATCH($B320,data_wkly!$C:$C,0),1))),"na")=0,"",IFERROR(IF(INDEX(data_wkly!BE:BE,MATCH($B320,data_wkly!$C:$C,0),1)=0,"",_xlfn.NUMBERVALUE(INDEX(data_wkly!BE:BE,MATCH($B320,data_wkly!$C:$C,0),1))),"na"))</f>
        <v>193.17</v>
      </c>
      <c r="W320" s="124">
        <f>IF(IFERROR(IF(INDEX(data_wkly!BF:BF,MATCH($B320,data_wkly!$C:$C,0),1)=0,"",_xlfn.NUMBERVALUE(INDEX(data_wkly!BF:BF,MATCH($B320,data_wkly!$C:$C,0),1))),"na")=0,"",IFERROR(IF(INDEX(data_wkly!BF:BF,MATCH($B320,data_wkly!$C:$C,0),1)=0,"",_xlfn.NUMBERVALUE(INDEX(data_wkly!BF:BF,MATCH($B320,data_wkly!$C:$C,0),1))),"na"))</f>
        <v>207.94</v>
      </c>
      <c r="X320" s="124" t="str">
        <f>IFERROR(IF(INDEX(data_wkly!BK:BK,MATCH($B320,data_wkly!$C:$C,0),1)=0,"",_xlfn.NUMBERVALUE(INDEX(data_wkly!BK:BK,MATCH($B320,data_wkly!$C:$C,0),1))),"na")</f>
        <v/>
      </c>
      <c r="Y320" s="124">
        <f>IF(IFERROR(IF(INDEX(data_wkly!BG:BG,MATCH($B320,data_wkly!$C:$C,0),1)=0,"",_xlfn.NUMBERVALUE(INDEX(data_wkly!BG:BG,MATCH($B320,data_wkly!$C:$C,0),1))),"na")=0,"",IFERROR(IF(INDEX(data_wkly!BG:BG,MATCH($B320,data_wkly!$C:$C,0),1)=0,"",_xlfn.NUMBERVALUE(INDEX(data_wkly!BG:BG,MATCH($B320,data_wkly!$C:$C,0),1))),"na"))</f>
        <v>209.21</v>
      </c>
      <c r="AJ320" s="41">
        <f t="shared" si="15"/>
        <v>2</v>
      </c>
    </row>
    <row r="321" spans="1:36" ht="15.5">
      <c r="A321" s="88">
        <f t="shared" si="14"/>
        <v>1</v>
      </c>
      <c r="B321" s="89">
        <f t="shared" si="16"/>
        <v>45899</v>
      </c>
      <c r="C321" s="122">
        <f>IF(IFERROR(IF(INDEX(data_wkly!AO:AO,MATCH($B321,data_wkly!$C:$C,0),1)=0,"",_xlfn.NUMBERVALUE(INDEX(data_wkly!AO:AO,MATCH($B321,data_wkly!$C:$C,0),1))),"na")=0,"",IFERROR(IF(INDEX(data_wkly!AO:AO,MATCH($B321,data_wkly!$C:$C,0),1)=0,"",_xlfn.NUMBERVALUE(INDEX(data_wkly!AO:AO,MATCH($B321,data_wkly!$C:$C,0),1))),"na"))</f>
        <v>216</v>
      </c>
      <c r="D321" s="122">
        <f>IF(IFERROR(IF(INDEX(data_wkly!AP:AP,MATCH($B321,data_wkly!$C:$C,0),1)=0,"",_xlfn.NUMBERVALUE(INDEX(data_wkly!AP:AP,MATCH($B321,data_wkly!$C:$C,0),1))),"na")=0,"",IFERROR(IF(INDEX(data_wkly!AP:AP,MATCH($B321,data_wkly!$C:$C,0),1)=0,"",_xlfn.NUMBERVALUE(INDEX(data_wkly!AP:AP,MATCH($B321,data_wkly!$C:$C,0),1))),"na"))</f>
        <v>1202</v>
      </c>
      <c r="E321" s="122">
        <f>IF(IFERROR(IF(INDEX(data_wkly!AQ:AQ,MATCH($B321,data_wkly!$C:$C,0),1)=0,"",_xlfn.NUMBERVALUE(INDEX(data_wkly!AQ:AQ,MATCH($B321,data_wkly!$C:$C,0),1))),"na")=0,"",IFERROR(IF(INDEX(data_wkly!AQ:AQ,MATCH($B321,data_wkly!$C:$C,0),1)=0,"",_xlfn.NUMBERVALUE(INDEX(data_wkly!AQ:AQ,MATCH($B321,data_wkly!$C:$C,0),1))),"na"))</f>
        <v>7041</v>
      </c>
      <c r="F321" s="122">
        <f>IF(IFERROR(IF(INDEX(data_wkly!AR:AR,MATCH($B321,data_wkly!$C:$C,0),1)=0,"",_xlfn.NUMBERVALUE(INDEX(data_wkly!AR:AR,MATCH($B321,data_wkly!$C:$C,0),1))),"na")=0,"",IFERROR(IF(INDEX(data_wkly!AR:AR,MATCH($B321,data_wkly!$C:$C,0),1)=0,"",_xlfn.NUMBERVALUE(INDEX(data_wkly!AR:AR,MATCH($B321,data_wkly!$C:$C,0),1))),"na"))</f>
        <v>20318</v>
      </c>
      <c r="G321" s="122">
        <f>IF(IFERROR(IF(INDEX(data_wkly!AS:AS,MATCH($B321,data_wkly!$C:$C,0),1)=0,"",_xlfn.NUMBERVALUE(INDEX(data_wkly!AS:AS,MATCH($B321,data_wkly!$C:$C,0),1))),"na")=0,"",IFERROR(IF(INDEX(data_wkly!AS:AS,MATCH($B321,data_wkly!$C:$C,0),1)=0,"",_xlfn.NUMBERVALUE(INDEX(data_wkly!AS:AS,MATCH($B321,data_wkly!$C:$C,0),1))),"na"))</f>
        <v>21589</v>
      </c>
      <c r="H321" s="122" t="str">
        <f>IFERROR(IF(INDEX(data_wkly!BJ:BJ,MATCH($B321,data_wkly!$C:$C,0),1)=0,"",_xlfn.NUMBERVALUE(INDEX(data_wkly!BJ:BJ,MATCH($B321,data_wkly!$C:$C,0),1))),"na")</f>
        <v/>
      </c>
      <c r="I321" s="122">
        <f>IF(IFERROR(IF(INDEX(data_wkly!AT:AT,MATCH($B321,data_wkly!$C:$C,0),1)=0,"",_xlfn.NUMBERVALUE(INDEX(data_wkly!AT:AT,MATCH($B321,data_wkly!$C:$C,0),1))),"na")=0,"",IFERROR(IF(INDEX(data_wkly!AT:AT,MATCH($B321,data_wkly!$C:$C,0),1)=0,"",_xlfn.NUMBERVALUE(INDEX(data_wkly!AT:AT,MATCH($B321,data_wkly!$C:$C,0),1))),"na"))</f>
        <v>5162</v>
      </c>
      <c r="J321" s="122">
        <f>IF(IFERROR(IF(INDEX(data_wkly!AU:AU,MATCH($B321,data_wkly!$C:$C,0),1)=0,"",_xlfn.NUMBERVALUE(INDEX(data_wkly!AU:AU,MATCH($B321,data_wkly!$C:$C,0),1))),"na")=0,"",IFERROR(IF(INDEX(data_wkly!AU:AU,MATCH($B321,data_wkly!$C:$C,0),1)=0,"",_xlfn.NUMBERVALUE(INDEX(data_wkly!AU:AU,MATCH($B321,data_wkly!$C:$C,0),1))),"na"))</f>
        <v>3212</v>
      </c>
      <c r="K321" s="122">
        <f>IF(IFERROR(IF(INDEX(data_wkly!AV:AV,MATCH($B321,data_wkly!$C:$C,0),1)=0,"",_xlfn.NUMBERVALUE(INDEX(data_wkly!AV:AV,MATCH($B321,data_wkly!$C:$C,0),1))),"na")=0,"",IFERROR(IF(INDEX(data_wkly!AV:AV,MATCH($B321,data_wkly!$C:$C,0),1)=0,"",_xlfn.NUMBERVALUE(INDEX(data_wkly!AV:AV,MATCH($B321,data_wkly!$C:$C,0),1))),"na"))</f>
        <v>58740</v>
      </c>
      <c r="L321" s="122" t="str">
        <f>IFERROR(IF(INDEX(data_wkly!BI:BI,MATCH($B321,data_wkly!$C:$C,0),1)=0,"",_xlfn.NUMBERVALUE(INDEX(data_wkly!BI:BI,MATCH($B321,data_wkly!$C:$C,0),1))),"na")</f>
        <v/>
      </c>
      <c r="M321" s="122">
        <f>IF(IFERROR(IF(INDEX(data_wkly!AW:AW,MATCH($B321,data_wkly!$C:$C,0),1)=0,"",_xlfn.NUMBERVALUE(INDEX(data_wkly!AW:AW,MATCH($B321,data_wkly!$C:$C,0),1))),"na")=0,"",IFERROR(IF(INDEX(data_wkly!AW:AW,MATCH($B321,data_wkly!$C:$C,0),1)=0,"",_xlfn.NUMBERVALUE(INDEX(data_wkly!AW:AW,MATCH($B321,data_wkly!$C:$C,0),1))),"na"))</f>
        <v>54110</v>
      </c>
      <c r="N321" s="123"/>
      <c r="O321" s="124">
        <f>IF(IFERROR(IF(INDEX(data_wkly!AY:AY,MATCH($B321,data_wkly!$C:$C,0),1)=0,"",_xlfn.NUMBERVALUE(INDEX(data_wkly!AY:AY,MATCH($B321,data_wkly!$C:$C,0),1))),"na")=0,"",IFERROR(IF(INDEX(data_wkly!AY:AY,MATCH($B321,data_wkly!$C:$C,0),1)=0,"",_xlfn.NUMBERVALUE(INDEX(data_wkly!AY:AY,MATCH($B321,data_wkly!$C:$C,0),1))),"na"))</f>
        <v>175.8</v>
      </c>
      <c r="P321" s="124">
        <f>IF(IFERROR(IF(INDEX(data_wkly!AZ:AZ,MATCH($B321,data_wkly!$C:$C,0),1)=0,"",_xlfn.NUMBERVALUE(INDEX(data_wkly!AZ:AZ,MATCH($B321,data_wkly!$C:$C,0),1))),"na")=0,"",IFERROR(IF(INDEX(data_wkly!AZ:AZ,MATCH($B321,data_wkly!$C:$C,0),1)=0,"",_xlfn.NUMBERVALUE(INDEX(data_wkly!AZ:AZ,MATCH($B321,data_wkly!$C:$C,0),1))),"na"))</f>
        <v>198.43</v>
      </c>
      <c r="Q321" s="124">
        <f>IF(IFERROR(IF(INDEX(data_wkly!BA:BA,MATCH($B321,data_wkly!$C:$C,0),1)=0,"",_xlfn.NUMBERVALUE(INDEX(data_wkly!BA:BA,MATCH($B321,data_wkly!$C:$C,0),1))),"na")=0,"",IFERROR(IF(INDEX(data_wkly!BA:BA,MATCH($B321,data_wkly!$C:$C,0),1)=0,"",_xlfn.NUMBERVALUE(INDEX(data_wkly!BA:BA,MATCH($B321,data_wkly!$C:$C,0),1))),"na"))</f>
        <v>209.06</v>
      </c>
      <c r="R321" s="124">
        <f>IF(IFERROR(IF(INDEX(data_wkly!BB:BB,MATCH($B321,data_wkly!$C:$C,0),1)=0,"",_xlfn.NUMBERVALUE(INDEX(data_wkly!BB:BB,MATCH($B321,data_wkly!$C:$C,0),1))),"na")=0,"",IFERROR(IF(INDEX(data_wkly!BB:BB,MATCH($B321,data_wkly!$C:$C,0),1)=0,"",_xlfn.NUMBERVALUE(INDEX(data_wkly!BB:BB,MATCH($B321,data_wkly!$C:$C,0),1))),"na"))</f>
        <v>209.85</v>
      </c>
      <c r="S321" s="124">
        <f>IF(IFERROR(IF(INDEX(data_wkly!BC:BC,MATCH($B321,data_wkly!$C:$C,0),1)=0,"",_xlfn.NUMBERVALUE(INDEX(data_wkly!BC:BC,MATCH($B321,data_wkly!$C:$C,0),1))),"na")=0,"",IFERROR(IF(INDEX(data_wkly!BC:BC,MATCH($B321,data_wkly!$C:$C,0),1)=0,"",_xlfn.NUMBERVALUE(INDEX(data_wkly!BC:BC,MATCH($B321,data_wkly!$C:$C,0),1))),"na"))</f>
        <v>208.4</v>
      </c>
      <c r="T321" s="124" t="str">
        <f>IFERROR(IF(INDEX(data_wkly!BL:BL,MATCH($B321,data_wkly!$C:$C,0),1)=0,"",_xlfn.NUMBERVALUE(INDEX(data_wkly!BL:BL,MATCH($B321,data_wkly!$C:$C,0),1))),"na")</f>
        <v/>
      </c>
      <c r="U321" s="124">
        <f>IF(IFERROR(IF(INDEX(data_wkly!BD:BD,MATCH($B321,data_wkly!$C:$C,0),1)=0,"",_xlfn.NUMBERVALUE(INDEX(data_wkly!BD:BD,MATCH($B321,data_wkly!$C:$C,0),1))),"na")=0,"",IFERROR(IF(INDEX(data_wkly!BD:BD,MATCH($B321,data_wkly!$C:$C,0),1)=0,"",_xlfn.NUMBERVALUE(INDEX(data_wkly!BD:BD,MATCH($B321,data_wkly!$C:$C,0),1))),"na"))</f>
        <v>206.43</v>
      </c>
      <c r="V321" s="124">
        <f>IF(IFERROR(IF(INDEX(data_wkly!BE:BE,MATCH($B321,data_wkly!$C:$C,0),1)=0,"",_xlfn.NUMBERVALUE(INDEX(data_wkly!BE:BE,MATCH($B321,data_wkly!$C:$C,0),1))),"na")=0,"",IFERROR(IF(INDEX(data_wkly!BE:BE,MATCH($B321,data_wkly!$C:$C,0),1)=0,"",_xlfn.NUMBERVALUE(INDEX(data_wkly!BE:BE,MATCH($B321,data_wkly!$C:$C,0),1))),"na"))</f>
        <v>187.82</v>
      </c>
      <c r="W321" s="124">
        <f>IF(IFERROR(IF(INDEX(data_wkly!BF:BF,MATCH($B321,data_wkly!$C:$C,0),1)=0,"",_xlfn.NUMBERVALUE(INDEX(data_wkly!BF:BF,MATCH($B321,data_wkly!$C:$C,0),1))),"na")=0,"",IFERROR(IF(INDEX(data_wkly!BF:BF,MATCH($B321,data_wkly!$C:$C,0),1)=0,"",_xlfn.NUMBERVALUE(INDEX(data_wkly!BF:BF,MATCH($B321,data_wkly!$C:$C,0),1))),"na"))</f>
        <v>207.36</v>
      </c>
      <c r="X321" s="124" t="str">
        <f>IFERROR(IF(INDEX(data_wkly!BK:BK,MATCH($B321,data_wkly!$C:$C,0),1)=0,"",_xlfn.NUMBERVALUE(INDEX(data_wkly!BK:BK,MATCH($B321,data_wkly!$C:$C,0),1))),"na")</f>
        <v/>
      </c>
      <c r="Y321" s="124">
        <f>IF(IFERROR(IF(INDEX(data_wkly!BG:BG,MATCH($B321,data_wkly!$C:$C,0),1)=0,"",_xlfn.NUMBERVALUE(INDEX(data_wkly!BG:BG,MATCH($B321,data_wkly!$C:$C,0),1))),"na")=0,"",IFERROR(IF(INDEX(data_wkly!BG:BG,MATCH($B321,data_wkly!$C:$C,0),1)=0,"",_xlfn.NUMBERVALUE(INDEX(data_wkly!BG:BG,MATCH($B321,data_wkly!$C:$C,0),1))),"na"))</f>
        <v>208.84</v>
      </c>
      <c r="AJ321" s="41">
        <f t="shared" si="15"/>
        <v>1</v>
      </c>
    </row>
    <row r="322" spans="1:36" ht="15.5">
      <c r="A322" s="88">
        <f t="shared" si="14"/>
        <v>2</v>
      </c>
      <c r="B322" s="89">
        <f t="shared" si="16"/>
        <v>45906</v>
      </c>
      <c r="C322" s="122">
        <f>IF(IFERROR(IF(INDEX(data_wkly!AO:AO,MATCH($B322,data_wkly!$C:$C,0),1)=0,"",_xlfn.NUMBERVALUE(INDEX(data_wkly!AO:AO,MATCH($B322,data_wkly!$C:$C,0),1))),"na")=0,"",IFERROR(IF(INDEX(data_wkly!AO:AO,MATCH($B322,data_wkly!$C:$C,0),1)=0,"",_xlfn.NUMBERVALUE(INDEX(data_wkly!AO:AO,MATCH($B322,data_wkly!$C:$C,0),1))),"na"))</f>
        <v>176</v>
      </c>
      <c r="D322" s="122">
        <f>IF(IFERROR(IF(INDEX(data_wkly!AP:AP,MATCH($B322,data_wkly!$C:$C,0),1)=0,"",_xlfn.NUMBERVALUE(INDEX(data_wkly!AP:AP,MATCH($B322,data_wkly!$C:$C,0),1))),"na")=0,"",IFERROR(IF(INDEX(data_wkly!AP:AP,MATCH($B322,data_wkly!$C:$C,0),1)=0,"",_xlfn.NUMBERVALUE(INDEX(data_wkly!AP:AP,MATCH($B322,data_wkly!$C:$C,0),1))),"na"))</f>
        <v>850</v>
      </c>
      <c r="E322" s="122">
        <f>IF(IFERROR(IF(INDEX(data_wkly!AQ:AQ,MATCH($B322,data_wkly!$C:$C,0),1)=0,"",_xlfn.NUMBERVALUE(INDEX(data_wkly!AQ:AQ,MATCH($B322,data_wkly!$C:$C,0),1))),"na")=0,"",IFERROR(IF(INDEX(data_wkly!AQ:AQ,MATCH($B322,data_wkly!$C:$C,0),1)=0,"",_xlfn.NUMBERVALUE(INDEX(data_wkly!AQ:AQ,MATCH($B322,data_wkly!$C:$C,0),1))),"na"))</f>
        <v>6038</v>
      </c>
      <c r="F322" s="122">
        <f>IF(IFERROR(IF(INDEX(data_wkly!AR:AR,MATCH($B322,data_wkly!$C:$C,0),1)=0,"",_xlfn.NUMBERVALUE(INDEX(data_wkly!AR:AR,MATCH($B322,data_wkly!$C:$C,0),1))),"na")=0,"",IFERROR(IF(INDEX(data_wkly!AR:AR,MATCH($B322,data_wkly!$C:$C,0),1)=0,"",_xlfn.NUMBERVALUE(INDEX(data_wkly!AR:AR,MATCH($B322,data_wkly!$C:$C,0),1))),"na"))</f>
        <v>17825</v>
      </c>
      <c r="G322" s="122">
        <f>IF(IFERROR(IF(INDEX(data_wkly!AS:AS,MATCH($B322,data_wkly!$C:$C,0),1)=0,"",_xlfn.NUMBERVALUE(INDEX(data_wkly!AS:AS,MATCH($B322,data_wkly!$C:$C,0),1))),"na")=0,"",IFERROR(IF(INDEX(data_wkly!AS:AS,MATCH($B322,data_wkly!$C:$C,0),1)=0,"",_xlfn.NUMBERVALUE(INDEX(data_wkly!AS:AS,MATCH($B322,data_wkly!$C:$C,0),1))),"na"))</f>
        <v>18956</v>
      </c>
      <c r="H322" s="122" t="str">
        <f>IFERROR(IF(INDEX(data_wkly!BJ:BJ,MATCH($B322,data_wkly!$C:$C,0),1)=0,"",_xlfn.NUMBERVALUE(INDEX(data_wkly!BJ:BJ,MATCH($B322,data_wkly!$C:$C,0),1))),"na")</f>
        <v/>
      </c>
      <c r="I322" s="122">
        <f>IF(IFERROR(IF(INDEX(data_wkly!AT:AT,MATCH($B322,data_wkly!$C:$C,0),1)=0,"",_xlfn.NUMBERVALUE(INDEX(data_wkly!AT:AT,MATCH($B322,data_wkly!$C:$C,0),1))),"na")=0,"",IFERROR(IF(INDEX(data_wkly!AT:AT,MATCH($B322,data_wkly!$C:$C,0),1)=0,"",_xlfn.NUMBERVALUE(INDEX(data_wkly!AT:AT,MATCH($B322,data_wkly!$C:$C,0),1))),"na"))</f>
        <v>4566</v>
      </c>
      <c r="J322" s="122">
        <f>IF(IFERROR(IF(INDEX(data_wkly!AU:AU,MATCH($B322,data_wkly!$C:$C,0),1)=0,"",_xlfn.NUMBERVALUE(INDEX(data_wkly!AU:AU,MATCH($B322,data_wkly!$C:$C,0),1))),"na")=0,"",IFERROR(IF(INDEX(data_wkly!AU:AU,MATCH($B322,data_wkly!$C:$C,0),1)=0,"",_xlfn.NUMBERVALUE(INDEX(data_wkly!AU:AU,MATCH($B322,data_wkly!$C:$C,0),1))),"na"))</f>
        <v>3037</v>
      </c>
      <c r="K322" s="122">
        <f>IF(IFERROR(IF(INDEX(data_wkly!AV:AV,MATCH($B322,data_wkly!$C:$C,0),1)=0,"",_xlfn.NUMBERVALUE(INDEX(data_wkly!AV:AV,MATCH($B322,data_wkly!$C:$C,0),1))),"na")=0,"",IFERROR(IF(INDEX(data_wkly!AV:AV,MATCH($B322,data_wkly!$C:$C,0),1)=0,"",_xlfn.NUMBERVALUE(INDEX(data_wkly!AV:AV,MATCH($B322,data_wkly!$C:$C,0),1))),"na"))</f>
        <v>51448</v>
      </c>
      <c r="L322" s="122" t="str">
        <f>IFERROR(IF(INDEX(data_wkly!BI:BI,MATCH($B322,data_wkly!$C:$C,0),1)=0,"",_xlfn.NUMBERVALUE(INDEX(data_wkly!BI:BI,MATCH($B322,data_wkly!$C:$C,0),1))),"na")</f>
        <v/>
      </c>
      <c r="M322" s="122">
        <f>IF(IFERROR(IF(INDEX(data_wkly!AW:AW,MATCH($B322,data_wkly!$C:$C,0),1)=0,"",_xlfn.NUMBERVALUE(INDEX(data_wkly!AW:AW,MATCH($B322,data_wkly!$C:$C,0),1))),"na")=0,"",IFERROR(IF(INDEX(data_wkly!AW:AW,MATCH($B322,data_wkly!$C:$C,0),1)=0,"",_xlfn.NUMBERVALUE(INDEX(data_wkly!AW:AW,MATCH($B322,data_wkly!$C:$C,0),1))),"na"))</f>
        <v>47385</v>
      </c>
      <c r="N322" s="123"/>
      <c r="O322" s="124">
        <f>IF(IFERROR(IF(INDEX(data_wkly!AY:AY,MATCH($B322,data_wkly!$C:$C,0),1)=0,"",_xlfn.NUMBERVALUE(INDEX(data_wkly!AY:AY,MATCH($B322,data_wkly!$C:$C,0),1))),"na")=0,"",IFERROR(IF(INDEX(data_wkly!AY:AY,MATCH($B322,data_wkly!$C:$C,0),1)=0,"",_xlfn.NUMBERVALUE(INDEX(data_wkly!AY:AY,MATCH($B322,data_wkly!$C:$C,0),1))),"na"))</f>
        <v>161.88</v>
      </c>
      <c r="P322" s="124">
        <f>IF(IFERROR(IF(INDEX(data_wkly!AZ:AZ,MATCH($B322,data_wkly!$C:$C,0),1)=0,"",_xlfn.NUMBERVALUE(INDEX(data_wkly!AZ:AZ,MATCH($B322,data_wkly!$C:$C,0),1))),"na")=0,"",IFERROR(IF(INDEX(data_wkly!AZ:AZ,MATCH($B322,data_wkly!$C:$C,0),1)=0,"",_xlfn.NUMBERVALUE(INDEX(data_wkly!AZ:AZ,MATCH($B322,data_wkly!$C:$C,0),1))),"na"))</f>
        <v>198.75</v>
      </c>
      <c r="Q322" s="124">
        <f>IF(IFERROR(IF(INDEX(data_wkly!BA:BA,MATCH($B322,data_wkly!$C:$C,0),1)=0,"",_xlfn.NUMBERVALUE(INDEX(data_wkly!BA:BA,MATCH($B322,data_wkly!$C:$C,0),1))),"na")=0,"",IFERROR(IF(INDEX(data_wkly!BA:BA,MATCH($B322,data_wkly!$C:$C,0),1)=0,"",_xlfn.NUMBERVALUE(INDEX(data_wkly!BA:BA,MATCH($B322,data_wkly!$C:$C,0),1))),"na"))</f>
        <v>208.91</v>
      </c>
      <c r="R322" s="124">
        <f>IF(IFERROR(IF(INDEX(data_wkly!BB:BB,MATCH($B322,data_wkly!$C:$C,0),1)=0,"",_xlfn.NUMBERVALUE(INDEX(data_wkly!BB:BB,MATCH($B322,data_wkly!$C:$C,0),1))),"na")=0,"",IFERROR(IF(INDEX(data_wkly!BB:BB,MATCH($B322,data_wkly!$C:$C,0),1)=0,"",_xlfn.NUMBERVALUE(INDEX(data_wkly!BB:BB,MATCH($B322,data_wkly!$C:$C,0),1))),"na"))</f>
        <v>209.99</v>
      </c>
      <c r="S322" s="124">
        <f>IF(IFERROR(IF(INDEX(data_wkly!BC:BC,MATCH($B322,data_wkly!$C:$C,0),1)=0,"",_xlfn.NUMBERVALUE(INDEX(data_wkly!BC:BC,MATCH($B322,data_wkly!$C:$C,0),1))),"na")=0,"",IFERROR(IF(INDEX(data_wkly!BC:BC,MATCH($B322,data_wkly!$C:$C,0),1)=0,"",_xlfn.NUMBERVALUE(INDEX(data_wkly!BC:BC,MATCH($B322,data_wkly!$C:$C,0),1))),"na"))</f>
        <v>208.53</v>
      </c>
      <c r="T322" s="124" t="str">
        <f>IFERROR(IF(INDEX(data_wkly!BL:BL,MATCH($B322,data_wkly!$C:$C,0),1)=0,"",_xlfn.NUMBERVALUE(INDEX(data_wkly!BL:BL,MATCH($B322,data_wkly!$C:$C,0),1))),"na")</f>
        <v/>
      </c>
      <c r="U322" s="124">
        <f>IF(IFERROR(IF(INDEX(data_wkly!BD:BD,MATCH($B322,data_wkly!$C:$C,0),1)=0,"",_xlfn.NUMBERVALUE(INDEX(data_wkly!BD:BD,MATCH($B322,data_wkly!$C:$C,0),1))),"na")=0,"",IFERROR(IF(INDEX(data_wkly!BD:BD,MATCH($B322,data_wkly!$C:$C,0),1)=0,"",_xlfn.NUMBERVALUE(INDEX(data_wkly!BD:BD,MATCH($B322,data_wkly!$C:$C,0),1))),"na"))</f>
        <v>206.1</v>
      </c>
      <c r="V322" s="124">
        <f>IF(IFERROR(IF(INDEX(data_wkly!BE:BE,MATCH($B322,data_wkly!$C:$C,0),1)=0,"",_xlfn.NUMBERVALUE(INDEX(data_wkly!BE:BE,MATCH($B322,data_wkly!$C:$C,0),1))),"na")=0,"",IFERROR(IF(INDEX(data_wkly!BE:BE,MATCH($B322,data_wkly!$C:$C,0),1)=0,"",_xlfn.NUMBERVALUE(INDEX(data_wkly!BE:BE,MATCH($B322,data_wkly!$C:$C,0),1))),"na"))</f>
        <v>186.61</v>
      </c>
      <c r="W322" s="124">
        <f>IF(IFERROR(IF(INDEX(data_wkly!BF:BF,MATCH($B322,data_wkly!$C:$C,0),1)=0,"",_xlfn.NUMBERVALUE(INDEX(data_wkly!BF:BF,MATCH($B322,data_wkly!$C:$C,0),1))),"na")=0,"",IFERROR(IF(INDEX(data_wkly!BF:BF,MATCH($B322,data_wkly!$C:$C,0),1)=0,"",_xlfn.NUMBERVALUE(INDEX(data_wkly!BF:BF,MATCH($B322,data_wkly!$C:$C,0),1))),"na"))</f>
        <v>207.25</v>
      </c>
      <c r="X322" s="124" t="str">
        <f>IFERROR(IF(INDEX(data_wkly!BK:BK,MATCH($B322,data_wkly!$C:$C,0),1)=0,"",_xlfn.NUMBERVALUE(INDEX(data_wkly!BK:BK,MATCH($B322,data_wkly!$C:$C,0),1))),"na")</f>
        <v/>
      </c>
      <c r="Y322" s="124">
        <f>IF(IFERROR(IF(INDEX(data_wkly!BG:BG,MATCH($B322,data_wkly!$C:$C,0),1)=0,"",_xlfn.NUMBERVALUE(INDEX(data_wkly!BG:BG,MATCH($B322,data_wkly!$C:$C,0),1))),"na")=0,"",IFERROR(IF(INDEX(data_wkly!BG:BG,MATCH($B322,data_wkly!$C:$C,0),1)=0,"",_xlfn.NUMBERVALUE(INDEX(data_wkly!BG:BG,MATCH($B322,data_wkly!$C:$C,0),1))),"na"))</f>
        <v>208.89</v>
      </c>
      <c r="AJ322" s="41">
        <f t="shared" si="15"/>
        <v>2</v>
      </c>
    </row>
    <row r="323" spans="1:36" ht="15.5">
      <c r="A323" s="88">
        <f t="shared" si="14"/>
        <v>1</v>
      </c>
      <c r="B323" s="89">
        <f t="shared" si="16"/>
        <v>45913</v>
      </c>
      <c r="C323" s="122">
        <f>IF(IFERROR(IF(INDEX(data_wkly!AO:AO,MATCH($B323,data_wkly!$C:$C,0),1)=0,"",_xlfn.NUMBERVALUE(INDEX(data_wkly!AO:AO,MATCH($B323,data_wkly!$C:$C,0),1))),"na")=0,"",IFERROR(IF(INDEX(data_wkly!AO:AO,MATCH($B323,data_wkly!$C:$C,0),1)=0,"",_xlfn.NUMBERVALUE(INDEX(data_wkly!AO:AO,MATCH($B323,data_wkly!$C:$C,0),1))),"na"))</f>
        <v>392</v>
      </c>
      <c r="D323" s="122">
        <f>IF(IFERROR(IF(INDEX(data_wkly!AP:AP,MATCH($B323,data_wkly!$C:$C,0),1)=0,"",_xlfn.NUMBERVALUE(INDEX(data_wkly!AP:AP,MATCH($B323,data_wkly!$C:$C,0),1))),"na")=0,"",IFERROR(IF(INDEX(data_wkly!AP:AP,MATCH($B323,data_wkly!$C:$C,0),1)=0,"",_xlfn.NUMBERVALUE(INDEX(data_wkly!AP:AP,MATCH($B323,data_wkly!$C:$C,0),1))),"na"))</f>
        <v>889</v>
      </c>
      <c r="E323" s="122">
        <f>IF(IFERROR(IF(INDEX(data_wkly!AQ:AQ,MATCH($B323,data_wkly!$C:$C,0),1)=0,"",_xlfn.NUMBERVALUE(INDEX(data_wkly!AQ:AQ,MATCH($B323,data_wkly!$C:$C,0),1))),"na")=0,"",IFERROR(IF(INDEX(data_wkly!AQ:AQ,MATCH($B323,data_wkly!$C:$C,0),1)=0,"",_xlfn.NUMBERVALUE(INDEX(data_wkly!AQ:AQ,MATCH($B323,data_wkly!$C:$C,0),1))),"na"))</f>
        <v>6197</v>
      </c>
      <c r="F323" s="122">
        <f>IF(IFERROR(IF(INDEX(data_wkly!AR:AR,MATCH($B323,data_wkly!$C:$C,0),1)=0,"",_xlfn.NUMBERVALUE(INDEX(data_wkly!AR:AR,MATCH($B323,data_wkly!$C:$C,0),1))),"na")=0,"",IFERROR(IF(INDEX(data_wkly!AR:AR,MATCH($B323,data_wkly!$C:$C,0),1)=0,"",_xlfn.NUMBERVALUE(INDEX(data_wkly!AR:AR,MATCH($B323,data_wkly!$C:$C,0),1))),"na"))</f>
        <v>17948</v>
      </c>
      <c r="G323" s="122">
        <f>IF(IFERROR(IF(INDEX(data_wkly!AS:AS,MATCH($B323,data_wkly!$C:$C,0),1)=0,"",_xlfn.NUMBERVALUE(INDEX(data_wkly!AS:AS,MATCH($B323,data_wkly!$C:$C,0),1))),"na")=0,"",IFERROR(IF(INDEX(data_wkly!AS:AS,MATCH($B323,data_wkly!$C:$C,0),1)=0,"",_xlfn.NUMBERVALUE(INDEX(data_wkly!AS:AS,MATCH($B323,data_wkly!$C:$C,0),1))),"na"))</f>
        <v>19757</v>
      </c>
      <c r="H323" s="122" t="str">
        <f>IFERROR(IF(INDEX(data_wkly!BJ:BJ,MATCH($B323,data_wkly!$C:$C,0),1)=0,"",_xlfn.NUMBERVALUE(INDEX(data_wkly!BJ:BJ,MATCH($B323,data_wkly!$C:$C,0),1))),"na")</f>
        <v/>
      </c>
      <c r="I323" s="122">
        <f>IF(IFERROR(IF(INDEX(data_wkly!AT:AT,MATCH($B323,data_wkly!$C:$C,0),1)=0,"",_xlfn.NUMBERVALUE(INDEX(data_wkly!AT:AT,MATCH($B323,data_wkly!$C:$C,0),1))),"na")=0,"",IFERROR(IF(INDEX(data_wkly!AT:AT,MATCH($B323,data_wkly!$C:$C,0),1)=0,"",_xlfn.NUMBERVALUE(INDEX(data_wkly!AT:AT,MATCH($B323,data_wkly!$C:$C,0),1))),"na"))</f>
        <v>5216</v>
      </c>
      <c r="J323" s="122">
        <f>IF(IFERROR(IF(INDEX(data_wkly!AU:AU,MATCH($B323,data_wkly!$C:$C,0),1)=0,"",_xlfn.NUMBERVALUE(INDEX(data_wkly!AU:AU,MATCH($B323,data_wkly!$C:$C,0),1))),"na")=0,"",IFERROR(IF(INDEX(data_wkly!AU:AU,MATCH($B323,data_wkly!$C:$C,0),1)=0,"",_xlfn.NUMBERVALUE(INDEX(data_wkly!AU:AU,MATCH($B323,data_wkly!$C:$C,0),1))),"na"))</f>
        <v>3448</v>
      </c>
      <c r="K323" s="122">
        <f>IF(IFERROR(IF(INDEX(data_wkly!AV:AV,MATCH($B323,data_wkly!$C:$C,0),1)=0,"",_xlfn.NUMBERVALUE(INDEX(data_wkly!AV:AV,MATCH($B323,data_wkly!$C:$C,0),1))),"na")=0,"",IFERROR(IF(INDEX(data_wkly!AV:AV,MATCH($B323,data_wkly!$C:$C,0),1)=0,"",_xlfn.NUMBERVALUE(INDEX(data_wkly!AV:AV,MATCH($B323,data_wkly!$C:$C,0),1))),"na"))</f>
        <v>53847</v>
      </c>
      <c r="L323" s="122" t="str">
        <f>IFERROR(IF(INDEX(data_wkly!BI:BI,MATCH($B323,data_wkly!$C:$C,0),1)=0,"",_xlfn.NUMBERVALUE(INDEX(data_wkly!BI:BI,MATCH($B323,data_wkly!$C:$C,0),1))),"na")</f>
        <v/>
      </c>
      <c r="M323" s="122">
        <f>IF(IFERROR(IF(INDEX(data_wkly!AW:AW,MATCH($B323,data_wkly!$C:$C,0),1)=0,"",_xlfn.NUMBERVALUE(INDEX(data_wkly!AW:AW,MATCH($B323,data_wkly!$C:$C,0),1))),"na")=0,"",IFERROR(IF(INDEX(data_wkly!AW:AW,MATCH($B323,data_wkly!$C:$C,0),1)=0,"",_xlfn.NUMBERVALUE(INDEX(data_wkly!AW:AW,MATCH($B323,data_wkly!$C:$C,0),1))),"na"))</f>
        <v>49118</v>
      </c>
      <c r="N323" s="123"/>
      <c r="O323" s="124">
        <f>IF(IFERROR(IF(INDEX(data_wkly!AY:AY,MATCH($B323,data_wkly!$C:$C,0),1)=0,"",_xlfn.NUMBERVALUE(INDEX(data_wkly!AY:AY,MATCH($B323,data_wkly!$C:$C,0),1))),"na")=0,"",IFERROR(IF(INDEX(data_wkly!AY:AY,MATCH($B323,data_wkly!$C:$C,0),1)=0,"",_xlfn.NUMBERVALUE(INDEX(data_wkly!AY:AY,MATCH($B323,data_wkly!$C:$C,0),1))),"na"))</f>
        <v>158.22999999999999</v>
      </c>
      <c r="P323" s="124">
        <f>IF(IFERROR(IF(INDEX(data_wkly!AZ:AZ,MATCH($B323,data_wkly!$C:$C,0),1)=0,"",_xlfn.NUMBERVALUE(INDEX(data_wkly!AZ:AZ,MATCH($B323,data_wkly!$C:$C,0),1))),"na")=0,"",IFERROR(IF(INDEX(data_wkly!AZ:AZ,MATCH($B323,data_wkly!$C:$C,0),1)=0,"",_xlfn.NUMBERVALUE(INDEX(data_wkly!AZ:AZ,MATCH($B323,data_wkly!$C:$C,0),1))),"na"))</f>
        <v>195.36</v>
      </c>
      <c r="Q323" s="124">
        <f>IF(IFERROR(IF(INDEX(data_wkly!BA:BA,MATCH($B323,data_wkly!$C:$C,0),1)=0,"",_xlfn.NUMBERVALUE(INDEX(data_wkly!BA:BA,MATCH($B323,data_wkly!$C:$C,0),1))),"na")=0,"",IFERROR(IF(INDEX(data_wkly!BA:BA,MATCH($B323,data_wkly!$C:$C,0),1)=0,"",_xlfn.NUMBERVALUE(INDEX(data_wkly!BA:BA,MATCH($B323,data_wkly!$C:$C,0),1))),"na"))</f>
        <v>208.38</v>
      </c>
      <c r="R323" s="124">
        <f>IF(IFERROR(IF(INDEX(data_wkly!BB:BB,MATCH($B323,data_wkly!$C:$C,0),1)=0,"",_xlfn.NUMBERVALUE(INDEX(data_wkly!BB:BB,MATCH($B323,data_wkly!$C:$C,0),1))),"na")=0,"",IFERROR(IF(INDEX(data_wkly!BB:BB,MATCH($B323,data_wkly!$C:$C,0),1)=0,"",_xlfn.NUMBERVALUE(INDEX(data_wkly!BB:BB,MATCH($B323,data_wkly!$C:$C,0),1))),"na"))</f>
        <v>209.78</v>
      </c>
      <c r="S323" s="124">
        <f>IF(IFERROR(IF(INDEX(data_wkly!BC:BC,MATCH($B323,data_wkly!$C:$C,0),1)=0,"",_xlfn.NUMBERVALUE(INDEX(data_wkly!BC:BC,MATCH($B323,data_wkly!$C:$C,0),1))),"na")=0,"",IFERROR(IF(INDEX(data_wkly!BC:BC,MATCH($B323,data_wkly!$C:$C,0),1)=0,"",_xlfn.NUMBERVALUE(INDEX(data_wkly!BC:BC,MATCH($B323,data_wkly!$C:$C,0),1))),"na"))</f>
        <v>208.21</v>
      </c>
      <c r="T323" s="124" t="str">
        <f>IFERROR(IF(INDEX(data_wkly!BL:BL,MATCH($B323,data_wkly!$C:$C,0),1)=0,"",_xlfn.NUMBERVALUE(INDEX(data_wkly!BL:BL,MATCH($B323,data_wkly!$C:$C,0),1))),"na")</f>
        <v/>
      </c>
      <c r="U323" s="124">
        <f>IF(IFERROR(IF(INDEX(data_wkly!BD:BD,MATCH($B323,data_wkly!$C:$C,0),1)=0,"",_xlfn.NUMBERVALUE(INDEX(data_wkly!BD:BD,MATCH($B323,data_wkly!$C:$C,0),1))),"na")=0,"",IFERROR(IF(INDEX(data_wkly!BD:BD,MATCH($B323,data_wkly!$C:$C,0),1)=0,"",_xlfn.NUMBERVALUE(INDEX(data_wkly!BD:BD,MATCH($B323,data_wkly!$C:$C,0),1))),"na"))</f>
        <v>206.25</v>
      </c>
      <c r="V323" s="124">
        <f>IF(IFERROR(IF(INDEX(data_wkly!BE:BE,MATCH($B323,data_wkly!$C:$C,0),1)=0,"",_xlfn.NUMBERVALUE(INDEX(data_wkly!BE:BE,MATCH($B323,data_wkly!$C:$C,0),1))),"na")=0,"",IFERROR(IF(INDEX(data_wkly!BE:BE,MATCH($B323,data_wkly!$C:$C,0),1)=0,"",_xlfn.NUMBERVALUE(INDEX(data_wkly!BE:BE,MATCH($B323,data_wkly!$C:$C,0),1))),"na"))</f>
        <v>186.43</v>
      </c>
      <c r="W323" s="124">
        <f>IF(IFERROR(IF(INDEX(data_wkly!BF:BF,MATCH($B323,data_wkly!$C:$C,0),1)=0,"",_xlfn.NUMBERVALUE(INDEX(data_wkly!BF:BF,MATCH($B323,data_wkly!$C:$C,0),1))),"na")=0,"",IFERROR(IF(INDEX(data_wkly!BF:BF,MATCH($B323,data_wkly!$C:$C,0),1)=0,"",_xlfn.NUMBERVALUE(INDEX(data_wkly!BF:BF,MATCH($B323,data_wkly!$C:$C,0),1))),"na"))</f>
        <v>206.59</v>
      </c>
      <c r="X323" s="124" t="str">
        <f>IFERROR(IF(INDEX(data_wkly!BK:BK,MATCH($B323,data_wkly!$C:$C,0),1)=0,"",_xlfn.NUMBERVALUE(INDEX(data_wkly!BK:BK,MATCH($B323,data_wkly!$C:$C,0),1))),"na")</f>
        <v/>
      </c>
      <c r="Y323" s="124">
        <f>IF(IFERROR(IF(INDEX(data_wkly!BG:BG,MATCH($B323,data_wkly!$C:$C,0),1)=0,"",_xlfn.NUMBERVALUE(INDEX(data_wkly!BG:BG,MATCH($B323,data_wkly!$C:$C,0),1))),"na")=0,"",IFERROR(IF(INDEX(data_wkly!BG:BG,MATCH($B323,data_wkly!$C:$C,0),1)=0,"",_xlfn.NUMBERVALUE(INDEX(data_wkly!BG:BG,MATCH($B323,data_wkly!$C:$C,0),1))),"na"))</f>
        <v>208.6</v>
      </c>
      <c r="AJ323" s="41">
        <f t="shared" si="15"/>
        <v>1</v>
      </c>
    </row>
    <row r="324" spans="1:36" ht="15.5">
      <c r="A324" s="88">
        <f t="shared" si="14"/>
        <v>2</v>
      </c>
      <c r="B324" s="89">
        <f t="shared" si="16"/>
        <v>45920</v>
      </c>
      <c r="C324" s="122" t="str">
        <f>IF(IFERROR(IF(INDEX(data_wkly!AO:AO,MATCH($B324,data_wkly!$C:$C,0),1)=0,"",_xlfn.NUMBERVALUE(INDEX(data_wkly!AO:AO,MATCH($B324,data_wkly!$C:$C,0),1))),"na")=0,"",IFERROR(IF(INDEX(data_wkly!AO:AO,MATCH($B324,data_wkly!$C:$C,0),1)=0,"",_xlfn.NUMBERVALUE(INDEX(data_wkly!AO:AO,MATCH($B324,data_wkly!$C:$C,0),1))),"na"))</f>
        <v>na</v>
      </c>
      <c r="D324" s="122">
        <f>IF(IFERROR(IF(INDEX(data_wkly!AP:AP,MATCH($B324,data_wkly!$C:$C,0),1)=0,"",_xlfn.NUMBERVALUE(INDEX(data_wkly!AP:AP,MATCH($B324,data_wkly!$C:$C,0),1))),"na")=0,"",IFERROR(IF(INDEX(data_wkly!AP:AP,MATCH($B324,data_wkly!$C:$C,0),1)=0,"",_xlfn.NUMBERVALUE(INDEX(data_wkly!AP:AP,MATCH($B324,data_wkly!$C:$C,0),1))),"na"))</f>
        <v>704</v>
      </c>
      <c r="E324" s="122">
        <f>IF(IFERROR(IF(INDEX(data_wkly!AQ:AQ,MATCH($B324,data_wkly!$C:$C,0),1)=0,"",_xlfn.NUMBERVALUE(INDEX(data_wkly!AQ:AQ,MATCH($B324,data_wkly!$C:$C,0),1))),"na")=0,"",IFERROR(IF(INDEX(data_wkly!AQ:AQ,MATCH($B324,data_wkly!$C:$C,0),1)=0,"",_xlfn.NUMBERVALUE(INDEX(data_wkly!AQ:AQ,MATCH($B324,data_wkly!$C:$C,0),1))),"na"))</f>
        <v>5162</v>
      </c>
      <c r="F324" s="122">
        <f>IF(IFERROR(IF(INDEX(data_wkly!AR:AR,MATCH($B324,data_wkly!$C:$C,0),1)=0,"",_xlfn.NUMBERVALUE(INDEX(data_wkly!AR:AR,MATCH($B324,data_wkly!$C:$C,0),1))),"na")=0,"",IFERROR(IF(INDEX(data_wkly!AR:AR,MATCH($B324,data_wkly!$C:$C,0),1)=0,"",_xlfn.NUMBERVALUE(INDEX(data_wkly!AR:AR,MATCH($B324,data_wkly!$C:$C,0),1))),"na"))</f>
        <v>17348</v>
      </c>
      <c r="G324" s="122">
        <f>IF(IFERROR(IF(INDEX(data_wkly!AS:AS,MATCH($B324,data_wkly!$C:$C,0),1)=0,"",_xlfn.NUMBERVALUE(INDEX(data_wkly!AS:AS,MATCH($B324,data_wkly!$C:$C,0),1))),"na")=0,"",IFERROR(IF(INDEX(data_wkly!AS:AS,MATCH($B324,data_wkly!$C:$C,0),1)=0,"",_xlfn.NUMBERVALUE(INDEX(data_wkly!AS:AS,MATCH($B324,data_wkly!$C:$C,0),1))),"na"))</f>
        <v>19637</v>
      </c>
      <c r="H324" s="122" t="str">
        <f>IFERROR(IF(INDEX(data_wkly!BJ:BJ,MATCH($B324,data_wkly!$C:$C,0),1)=0,"",_xlfn.NUMBERVALUE(INDEX(data_wkly!BJ:BJ,MATCH($B324,data_wkly!$C:$C,0),1))),"na")</f>
        <v/>
      </c>
      <c r="I324" s="122">
        <f>IF(IFERROR(IF(INDEX(data_wkly!AT:AT,MATCH($B324,data_wkly!$C:$C,0),1)=0,"",_xlfn.NUMBERVALUE(INDEX(data_wkly!AT:AT,MATCH($B324,data_wkly!$C:$C,0),1))),"na")=0,"",IFERROR(IF(INDEX(data_wkly!AT:AT,MATCH($B324,data_wkly!$C:$C,0),1)=0,"",_xlfn.NUMBERVALUE(INDEX(data_wkly!AT:AT,MATCH($B324,data_wkly!$C:$C,0),1))),"na"))</f>
        <v>5245</v>
      </c>
      <c r="J324" s="122" t="str">
        <f>IF(IFERROR(IF(INDEX(data_wkly!AU:AU,MATCH($B324,data_wkly!$C:$C,0),1)=0,"",_xlfn.NUMBERVALUE(INDEX(data_wkly!AU:AU,MATCH($B324,data_wkly!$C:$C,0),1))),"na")=0,"",IFERROR(IF(INDEX(data_wkly!AU:AU,MATCH($B324,data_wkly!$C:$C,0),1)=0,"",_xlfn.NUMBERVALUE(INDEX(data_wkly!AU:AU,MATCH($B324,data_wkly!$C:$C,0),1))),"na"))</f>
        <v>na</v>
      </c>
      <c r="K324" s="122">
        <f>IF(IFERROR(IF(INDEX(data_wkly!AV:AV,MATCH($B324,data_wkly!$C:$C,0),1)=0,"",_xlfn.NUMBERVALUE(INDEX(data_wkly!AV:AV,MATCH($B324,data_wkly!$C:$C,0),1))),"na")=0,"",IFERROR(IF(INDEX(data_wkly!AV:AV,MATCH($B324,data_wkly!$C:$C,0),1)=0,"",_xlfn.NUMBERVALUE(INDEX(data_wkly!AV:AV,MATCH($B324,data_wkly!$C:$C,0),1))),"na"))</f>
        <v>51688</v>
      </c>
      <c r="L324" s="122" t="str">
        <f>IFERROR(IF(INDEX(data_wkly!BI:BI,MATCH($B324,data_wkly!$C:$C,0),1)=0,"",_xlfn.NUMBERVALUE(INDEX(data_wkly!BI:BI,MATCH($B324,data_wkly!$C:$C,0),1))),"na")</f>
        <v/>
      </c>
      <c r="M324" s="122">
        <f>IF(IFERROR(IF(INDEX(data_wkly!AW:AW,MATCH($B324,data_wkly!$C:$C,0),1)=0,"",_xlfn.NUMBERVALUE(INDEX(data_wkly!AW:AW,MATCH($B324,data_wkly!$C:$C,0),1))),"na")=0,"",IFERROR(IF(INDEX(data_wkly!AW:AW,MATCH($B324,data_wkly!$C:$C,0),1)=0,"",_xlfn.NUMBERVALUE(INDEX(data_wkly!AW:AW,MATCH($B324,data_wkly!$C:$C,0),1))),"na"))</f>
        <v>47392</v>
      </c>
      <c r="N324" s="123"/>
      <c r="O324" s="124" t="str">
        <f>IF(IFERROR(IF(INDEX(data_wkly!AY:AY,MATCH($B324,data_wkly!$C:$C,0),1)=0,"",_xlfn.NUMBERVALUE(INDEX(data_wkly!AY:AY,MATCH($B324,data_wkly!$C:$C,0),1))),"na")=0,"",IFERROR(IF(INDEX(data_wkly!AY:AY,MATCH($B324,data_wkly!$C:$C,0),1)=0,"",_xlfn.NUMBERVALUE(INDEX(data_wkly!AY:AY,MATCH($B324,data_wkly!$C:$C,0),1))),"na"))</f>
        <v>na</v>
      </c>
      <c r="P324" s="124">
        <f>IF(IFERROR(IF(INDEX(data_wkly!AZ:AZ,MATCH($B324,data_wkly!$C:$C,0),1)=0,"",_xlfn.NUMBERVALUE(INDEX(data_wkly!AZ:AZ,MATCH($B324,data_wkly!$C:$C,0),1))),"na")=0,"",IFERROR(IF(INDEX(data_wkly!AZ:AZ,MATCH($B324,data_wkly!$C:$C,0),1)=0,"",_xlfn.NUMBERVALUE(INDEX(data_wkly!AZ:AZ,MATCH($B324,data_wkly!$C:$C,0),1))),"na"))</f>
        <v>198.31</v>
      </c>
      <c r="Q324" s="124">
        <f>IF(IFERROR(IF(INDEX(data_wkly!BA:BA,MATCH($B324,data_wkly!$C:$C,0),1)=0,"",_xlfn.NUMBERVALUE(INDEX(data_wkly!BA:BA,MATCH($B324,data_wkly!$C:$C,0),1))),"na")=0,"",IFERROR(IF(INDEX(data_wkly!BA:BA,MATCH($B324,data_wkly!$C:$C,0),1)=0,"",_xlfn.NUMBERVALUE(INDEX(data_wkly!BA:BA,MATCH($B324,data_wkly!$C:$C,0),1))),"na"))</f>
        <v>209.13</v>
      </c>
      <c r="R324" s="124">
        <f>IF(IFERROR(IF(INDEX(data_wkly!BB:BB,MATCH($B324,data_wkly!$C:$C,0),1)=0,"",_xlfn.NUMBERVALUE(INDEX(data_wkly!BB:BB,MATCH($B324,data_wkly!$C:$C,0),1))),"na")=0,"",IFERROR(IF(INDEX(data_wkly!BB:BB,MATCH($B324,data_wkly!$C:$C,0),1)=0,"",_xlfn.NUMBERVALUE(INDEX(data_wkly!BB:BB,MATCH($B324,data_wkly!$C:$C,0),1))),"na"))</f>
        <v>209.7</v>
      </c>
      <c r="S324" s="124">
        <f>IF(IFERROR(IF(INDEX(data_wkly!BC:BC,MATCH($B324,data_wkly!$C:$C,0),1)=0,"",_xlfn.NUMBERVALUE(INDEX(data_wkly!BC:BC,MATCH($B324,data_wkly!$C:$C,0),1))),"na")=0,"",IFERROR(IF(INDEX(data_wkly!BC:BC,MATCH($B324,data_wkly!$C:$C,0),1)=0,"",_xlfn.NUMBERVALUE(INDEX(data_wkly!BC:BC,MATCH($B324,data_wkly!$C:$C,0),1))),"na"))</f>
        <v>208.1</v>
      </c>
      <c r="T324" s="124" t="str">
        <f>IFERROR(IF(INDEX(data_wkly!BL:BL,MATCH($B324,data_wkly!$C:$C,0),1)=0,"",_xlfn.NUMBERVALUE(INDEX(data_wkly!BL:BL,MATCH($B324,data_wkly!$C:$C,0),1))),"na")</f>
        <v/>
      </c>
      <c r="U324" s="124">
        <f>IF(IFERROR(IF(INDEX(data_wkly!BD:BD,MATCH($B324,data_wkly!$C:$C,0),1)=0,"",_xlfn.NUMBERVALUE(INDEX(data_wkly!BD:BD,MATCH($B324,data_wkly!$C:$C,0),1))),"na")=0,"",IFERROR(IF(INDEX(data_wkly!BD:BD,MATCH($B324,data_wkly!$C:$C,0),1)=0,"",_xlfn.NUMBERVALUE(INDEX(data_wkly!BD:BD,MATCH($B324,data_wkly!$C:$C,0),1))),"na"))</f>
        <v>206.1</v>
      </c>
      <c r="V324" s="124" t="str">
        <f>IF(IFERROR(IF(INDEX(data_wkly!BE:BE,MATCH($B324,data_wkly!$C:$C,0),1)=0,"",_xlfn.NUMBERVALUE(INDEX(data_wkly!BE:BE,MATCH($B324,data_wkly!$C:$C,0),1))),"na")=0,"",IFERROR(IF(INDEX(data_wkly!BE:BE,MATCH($B324,data_wkly!$C:$C,0),1)=0,"",_xlfn.NUMBERVALUE(INDEX(data_wkly!BE:BE,MATCH($B324,data_wkly!$C:$C,0),1))),"na"))</f>
        <v>na</v>
      </c>
      <c r="W324" s="124">
        <f>IF(IFERROR(IF(INDEX(data_wkly!BF:BF,MATCH($B324,data_wkly!$C:$C,0),1)=0,"",_xlfn.NUMBERVALUE(INDEX(data_wkly!BF:BF,MATCH($B324,data_wkly!$C:$C,0),1))),"na")=0,"",IFERROR(IF(INDEX(data_wkly!BF:BF,MATCH($B324,data_wkly!$C:$C,0),1)=0,"",_xlfn.NUMBERVALUE(INDEX(data_wkly!BF:BF,MATCH($B324,data_wkly!$C:$C,0),1))),"na"))</f>
        <v>206.71</v>
      </c>
      <c r="X324" s="124" t="str">
        <f>IFERROR(IF(INDEX(data_wkly!BK:BK,MATCH($B324,data_wkly!$C:$C,0),1)=0,"",_xlfn.NUMBERVALUE(INDEX(data_wkly!BK:BK,MATCH($B324,data_wkly!$C:$C,0),1))),"na")</f>
        <v/>
      </c>
      <c r="Y324" s="124">
        <f>IF(IFERROR(IF(INDEX(data_wkly!BG:BG,MATCH($B324,data_wkly!$C:$C,0),1)=0,"",_xlfn.NUMBERVALUE(INDEX(data_wkly!BG:BG,MATCH($B324,data_wkly!$C:$C,0),1))),"na")=0,"",IFERROR(IF(INDEX(data_wkly!BG:BG,MATCH($B324,data_wkly!$C:$C,0),1)=0,"",_xlfn.NUMBERVALUE(INDEX(data_wkly!BG:BG,MATCH($B324,data_wkly!$C:$C,0),1))),"na"))</f>
        <v>208.57</v>
      </c>
      <c r="AJ324" s="41">
        <f t="shared" si="15"/>
        <v>2</v>
      </c>
    </row>
    <row r="325" spans="1:36" ht="15.5">
      <c r="A325" s="88">
        <f t="shared" si="14"/>
        <v>1</v>
      </c>
      <c r="B325" s="89">
        <f t="shared" si="16"/>
        <v>45927</v>
      </c>
      <c r="C325" s="122">
        <f>IF(IFERROR(IF(INDEX(data_wkly!AO:AO,MATCH($B325,data_wkly!$C:$C,0),1)=0,"",_xlfn.NUMBERVALUE(INDEX(data_wkly!AO:AO,MATCH($B325,data_wkly!$C:$C,0),1))),"na")=0,"",IFERROR(IF(INDEX(data_wkly!AO:AO,MATCH($B325,data_wkly!$C:$C,0),1)=0,"",_xlfn.NUMBERVALUE(INDEX(data_wkly!AO:AO,MATCH($B325,data_wkly!$C:$C,0),1))),"na"))</f>
        <v>194</v>
      </c>
      <c r="D325" s="122">
        <f>IF(IFERROR(IF(INDEX(data_wkly!AP:AP,MATCH($B325,data_wkly!$C:$C,0),1)=0,"",_xlfn.NUMBERVALUE(INDEX(data_wkly!AP:AP,MATCH($B325,data_wkly!$C:$C,0),1))),"na")=0,"",IFERROR(IF(INDEX(data_wkly!AP:AP,MATCH($B325,data_wkly!$C:$C,0),1)=0,"",_xlfn.NUMBERVALUE(INDEX(data_wkly!AP:AP,MATCH($B325,data_wkly!$C:$C,0),1))),"na"))</f>
        <v>730</v>
      </c>
      <c r="E325" s="122">
        <f>IF(IFERROR(IF(INDEX(data_wkly!AQ:AQ,MATCH($B325,data_wkly!$C:$C,0),1)=0,"",_xlfn.NUMBERVALUE(INDEX(data_wkly!AQ:AQ,MATCH($B325,data_wkly!$C:$C,0),1))),"na")=0,"",IFERROR(IF(INDEX(data_wkly!AQ:AQ,MATCH($B325,data_wkly!$C:$C,0),1)=0,"",_xlfn.NUMBERVALUE(INDEX(data_wkly!AQ:AQ,MATCH($B325,data_wkly!$C:$C,0),1))),"na"))</f>
        <v>4953</v>
      </c>
      <c r="F325" s="122">
        <f>IF(IFERROR(IF(INDEX(data_wkly!AR:AR,MATCH($B325,data_wkly!$C:$C,0),1)=0,"",_xlfn.NUMBERVALUE(INDEX(data_wkly!AR:AR,MATCH($B325,data_wkly!$C:$C,0),1))),"na")=0,"",IFERROR(IF(INDEX(data_wkly!AR:AR,MATCH($B325,data_wkly!$C:$C,0),1)=0,"",_xlfn.NUMBERVALUE(INDEX(data_wkly!AR:AR,MATCH($B325,data_wkly!$C:$C,0),1))),"na"))</f>
        <v>15755</v>
      </c>
      <c r="G325" s="122">
        <f>IF(IFERROR(IF(INDEX(data_wkly!AS:AS,MATCH($B325,data_wkly!$C:$C,0),1)=0,"",_xlfn.NUMBERVALUE(INDEX(data_wkly!AS:AS,MATCH($B325,data_wkly!$C:$C,0),1))),"na")=0,"",IFERROR(IF(INDEX(data_wkly!AS:AS,MATCH($B325,data_wkly!$C:$C,0),1)=0,"",_xlfn.NUMBERVALUE(INDEX(data_wkly!AS:AS,MATCH($B325,data_wkly!$C:$C,0),1))),"na"))</f>
        <v>17496</v>
      </c>
      <c r="H325" s="122" t="str">
        <f>IFERROR(IF(INDEX(data_wkly!BJ:BJ,MATCH($B325,data_wkly!$C:$C,0),1)=0,"",_xlfn.NUMBERVALUE(INDEX(data_wkly!BJ:BJ,MATCH($B325,data_wkly!$C:$C,0),1))),"na")</f>
        <v/>
      </c>
      <c r="I325" s="122">
        <f>IF(IFERROR(IF(INDEX(data_wkly!AT:AT,MATCH($B325,data_wkly!$C:$C,0),1)=0,"",_xlfn.NUMBERVALUE(INDEX(data_wkly!AT:AT,MATCH($B325,data_wkly!$C:$C,0),1))),"na")=0,"",IFERROR(IF(INDEX(data_wkly!AT:AT,MATCH($B325,data_wkly!$C:$C,0),1)=0,"",_xlfn.NUMBERVALUE(INDEX(data_wkly!AT:AT,MATCH($B325,data_wkly!$C:$C,0),1))),"na"))</f>
        <v>5265</v>
      </c>
      <c r="J325" s="122">
        <f>IF(IFERROR(IF(INDEX(data_wkly!AU:AU,MATCH($B325,data_wkly!$C:$C,0),1)=0,"",_xlfn.NUMBERVALUE(INDEX(data_wkly!AU:AU,MATCH($B325,data_wkly!$C:$C,0),1))),"na")=0,"",IFERROR(IF(INDEX(data_wkly!AU:AU,MATCH($B325,data_wkly!$C:$C,0),1)=0,"",_xlfn.NUMBERVALUE(INDEX(data_wkly!AU:AU,MATCH($B325,data_wkly!$C:$C,0),1))),"na"))</f>
        <v>4097</v>
      </c>
      <c r="K325" s="122">
        <f>IF(IFERROR(IF(INDEX(data_wkly!AV:AV,MATCH($B325,data_wkly!$C:$C,0),1)=0,"",_xlfn.NUMBERVALUE(INDEX(data_wkly!AV:AV,MATCH($B325,data_wkly!$C:$C,0),1))),"na")=0,"",IFERROR(IF(INDEX(data_wkly!AV:AV,MATCH($B325,data_wkly!$C:$C,0),1)=0,"",_xlfn.NUMBERVALUE(INDEX(data_wkly!AV:AV,MATCH($B325,data_wkly!$C:$C,0),1))),"na"))</f>
        <v>48490</v>
      </c>
      <c r="L325" s="122" t="str">
        <f>IFERROR(IF(INDEX(data_wkly!BI:BI,MATCH($B325,data_wkly!$C:$C,0),1)=0,"",_xlfn.NUMBERVALUE(INDEX(data_wkly!BI:BI,MATCH($B325,data_wkly!$C:$C,0),1))),"na")</f>
        <v/>
      </c>
      <c r="M325" s="122">
        <f>IF(IFERROR(IF(INDEX(data_wkly!AW:AW,MATCH($B325,data_wkly!$C:$C,0),1)=0,"",_xlfn.NUMBERVALUE(INDEX(data_wkly!AW:AW,MATCH($B325,data_wkly!$C:$C,0),1))),"na")=0,"",IFERROR(IF(INDEX(data_wkly!AW:AW,MATCH($B325,data_wkly!$C:$C,0),1)=0,"",_xlfn.NUMBERVALUE(INDEX(data_wkly!AW:AW,MATCH($B325,data_wkly!$C:$C,0),1))),"na"))</f>
        <v>43469</v>
      </c>
      <c r="N325" s="123"/>
      <c r="O325" s="124">
        <f>IF(IFERROR(IF(INDEX(data_wkly!AY:AY,MATCH($B325,data_wkly!$C:$C,0),1)=0,"",_xlfn.NUMBERVALUE(INDEX(data_wkly!AY:AY,MATCH($B325,data_wkly!$C:$C,0),1))),"na")=0,"",IFERROR(IF(INDEX(data_wkly!AY:AY,MATCH($B325,data_wkly!$C:$C,0),1)=0,"",_xlfn.NUMBERVALUE(INDEX(data_wkly!AY:AY,MATCH($B325,data_wkly!$C:$C,0),1))),"na"))</f>
        <v>174.01</v>
      </c>
      <c r="P325" s="124">
        <f>IF(IFERROR(IF(INDEX(data_wkly!AZ:AZ,MATCH($B325,data_wkly!$C:$C,0),1)=0,"",_xlfn.NUMBERVALUE(INDEX(data_wkly!AZ:AZ,MATCH($B325,data_wkly!$C:$C,0),1))),"na")=0,"",IFERROR(IF(INDEX(data_wkly!AZ:AZ,MATCH($B325,data_wkly!$C:$C,0),1)=0,"",_xlfn.NUMBERVALUE(INDEX(data_wkly!AZ:AZ,MATCH($B325,data_wkly!$C:$C,0),1))),"na"))</f>
        <v>202.51</v>
      </c>
      <c r="Q325" s="124">
        <f>IF(IFERROR(IF(INDEX(data_wkly!BA:BA,MATCH($B325,data_wkly!$C:$C,0),1)=0,"",_xlfn.NUMBERVALUE(INDEX(data_wkly!BA:BA,MATCH($B325,data_wkly!$C:$C,0),1))),"na")=0,"",IFERROR(IF(INDEX(data_wkly!BA:BA,MATCH($B325,data_wkly!$C:$C,0),1)=0,"",_xlfn.NUMBERVALUE(INDEX(data_wkly!BA:BA,MATCH($B325,data_wkly!$C:$C,0),1))),"na"))</f>
        <v>208.87</v>
      </c>
      <c r="R325" s="124">
        <f>IF(IFERROR(IF(INDEX(data_wkly!BB:BB,MATCH($B325,data_wkly!$C:$C,0),1)=0,"",_xlfn.NUMBERVALUE(INDEX(data_wkly!BB:BB,MATCH($B325,data_wkly!$C:$C,0),1))),"na")=0,"",IFERROR(IF(INDEX(data_wkly!BB:BB,MATCH($B325,data_wkly!$C:$C,0),1)=0,"",_xlfn.NUMBERVALUE(INDEX(data_wkly!BB:BB,MATCH($B325,data_wkly!$C:$C,0),1))),"na"))</f>
        <v>209.26</v>
      </c>
      <c r="S325" s="124">
        <f>IF(IFERROR(IF(INDEX(data_wkly!BC:BC,MATCH($B325,data_wkly!$C:$C,0),1)=0,"",_xlfn.NUMBERVALUE(INDEX(data_wkly!BC:BC,MATCH($B325,data_wkly!$C:$C,0),1))),"na")=0,"",IFERROR(IF(INDEX(data_wkly!BC:BC,MATCH($B325,data_wkly!$C:$C,0),1)=0,"",_xlfn.NUMBERVALUE(INDEX(data_wkly!BC:BC,MATCH($B325,data_wkly!$C:$C,0),1))),"na"))</f>
        <v>207.72</v>
      </c>
      <c r="T325" s="124" t="str">
        <f>IFERROR(IF(INDEX(data_wkly!BL:BL,MATCH($B325,data_wkly!$C:$C,0),1)=0,"",_xlfn.NUMBERVALUE(INDEX(data_wkly!BL:BL,MATCH($B325,data_wkly!$C:$C,0),1))),"na")</f>
        <v/>
      </c>
      <c r="U325" s="124">
        <f>IF(IFERROR(IF(INDEX(data_wkly!BD:BD,MATCH($B325,data_wkly!$C:$C,0),1)=0,"",_xlfn.NUMBERVALUE(INDEX(data_wkly!BD:BD,MATCH($B325,data_wkly!$C:$C,0),1))),"na")=0,"",IFERROR(IF(INDEX(data_wkly!BD:BD,MATCH($B325,data_wkly!$C:$C,0),1)=0,"",_xlfn.NUMBERVALUE(INDEX(data_wkly!BD:BD,MATCH($B325,data_wkly!$C:$C,0),1))),"na"))</f>
        <v>205.69</v>
      </c>
      <c r="V325" s="124">
        <f>IF(IFERROR(IF(INDEX(data_wkly!BE:BE,MATCH($B325,data_wkly!$C:$C,0),1)=0,"",_xlfn.NUMBERVALUE(INDEX(data_wkly!BE:BE,MATCH($B325,data_wkly!$C:$C,0),1))),"na")=0,"",IFERROR(IF(INDEX(data_wkly!BE:BE,MATCH($B325,data_wkly!$C:$C,0),1)=0,"",_xlfn.NUMBERVALUE(INDEX(data_wkly!BE:BE,MATCH($B325,data_wkly!$C:$C,0),1))),"na"))</f>
        <v>187.33</v>
      </c>
      <c r="W325" s="124">
        <f>IF(IFERROR(IF(INDEX(data_wkly!BF:BF,MATCH($B325,data_wkly!$C:$C,0),1)=0,"",_xlfn.NUMBERVALUE(INDEX(data_wkly!BF:BF,MATCH($B325,data_wkly!$C:$C,0),1))),"na")=0,"",IFERROR(IF(INDEX(data_wkly!BF:BF,MATCH($B325,data_wkly!$C:$C,0),1)=0,"",_xlfn.NUMBERVALUE(INDEX(data_wkly!BF:BF,MATCH($B325,data_wkly!$C:$C,0),1))),"na"))</f>
        <v>206.18</v>
      </c>
      <c r="X325" s="124" t="str">
        <f>IFERROR(IF(INDEX(data_wkly!BK:BK,MATCH($B325,data_wkly!$C:$C,0),1)=0,"",_xlfn.NUMBERVALUE(INDEX(data_wkly!BK:BK,MATCH($B325,data_wkly!$C:$C,0),1))),"na")</f>
        <v/>
      </c>
      <c r="Y325" s="124">
        <f>IF(IFERROR(IF(INDEX(data_wkly!BG:BG,MATCH($B325,data_wkly!$C:$C,0),1)=0,"",_xlfn.NUMBERVALUE(INDEX(data_wkly!BG:BG,MATCH($B325,data_wkly!$C:$C,0),1))),"na")=0,"",IFERROR(IF(INDEX(data_wkly!BG:BG,MATCH($B325,data_wkly!$C:$C,0),1)=0,"",_xlfn.NUMBERVALUE(INDEX(data_wkly!BG:BG,MATCH($B325,data_wkly!$C:$C,0),1))),"na"))</f>
        <v>208.17</v>
      </c>
      <c r="AJ325" s="41">
        <f t="shared" si="15"/>
        <v>1</v>
      </c>
    </row>
    <row r="326" spans="1:36" ht="15.5">
      <c r="A326" s="88">
        <f t="shared" si="14"/>
        <v>2</v>
      </c>
      <c r="B326" s="89">
        <f t="shared" si="16"/>
        <v>45934</v>
      </c>
      <c r="C326" s="122">
        <f>IF(IFERROR(IF(INDEX(data_wkly!AO:AO,MATCH($B326,data_wkly!$C:$C,0),1)=0,"",_xlfn.NUMBERVALUE(INDEX(data_wkly!AO:AO,MATCH($B326,data_wkly!$C:$C,0),1))),"na")=0,"",IFERROR(IF(INDEX(data_wkly!AO:AO,MATCH($B326,data_wkly!$C:$C,0),1)=0,"",_xlfn.NUMBERVALUE(INDEX(data_wkly!AO:AO,MATCH($B326,data_wkly!$C:$C,0),1))),"na"))</f>
        <v>353</v>
      </c>
      <c r="D326" s="122">
        <f>IF(IFERROR(IF(INDEX(data_wkly!AP:AP,MATCH($B326,data_wkly!$C:$C,0),1)=0,"",_xlfn.NUMBERVALUE(INDEX(data_wkly!AP:AP,MATCH($B326,data_wkly!$C:$C,0),1))),"na")=0,"",IFERROR(IF(INDEX(data_wkly!AP:AP,MATCH($B326,data_wkly!$C:$C,0),1)=0,"",_xlfn.NUMBERVALUE(INDEX(data_wkly!AP:AP,MATCH($B326,data_wkly!$C:$C,0),1))),"na"))</f>
        <v>1018</v>
      </c>
      <c r="E326" s="122">
        <f>IF(IFERROR(IF(INDEX(data_wkly!AQ:AQ,MATCH($B326,data_wkly!$C:$C,0),1)=0,"",_xlfn.NUMBERVALUE(INDEX(data_wkly!AQ:AQ,MATCH($B326,data_wkly!$C:$C,0),1))),"na")=0,"",IFERROR(IF(INDEX(data_wkly!AQ:AQ,MATCH($B326,data_wkly!$C:$C,0),1)=0,"",_xlfn.NUMBERVALUE(INDEX(data_wkly!AQ:AQ,MATCH($B326,data_wkly!$C:$C,0),1))),"na"))</f>
        <v>5406</v>
      </c>
      <c r="F326" s="122">
        <f>IF(IFERROR(IF(INDEX(data_wkly!AR:AR,MATCH($B326,data_wkly!$C:$C,0),1)=0,"",_xlfn.NUMBERVALUE(INDEX(data_wkly!AR:AR,MATCH($B326,data_wkly!$C:$C,0),1))),"na")=0,"",IFERROR(IF(INDEX(data_wkly!AR:AR,MATCH($B326,data_wkly!$C:$C,0),1)=0,"",_xlfn.NUMBERVALUE(INDEX(data_wkly!AR:AR,MATCH($B326,data_wkly!$C:$C,0),1))),"na"))</f>
        <v>16985</v>
      </c>
      <c r="G326" s="122">
        <f>IF(IFERROR(IF(INDEX(data_wkly!AS:AS,MATCH($B326,data_wkly!$C:$C,0),1)=0,"",_xlfn.NUMBERVALUE(INDEX(data_wkly!AS:AS,MATCH($B326,data_wkly!$C:$C,0),1))),"na")=0,"",IFERROR(IF(INDEX(data_wkly!AS:AS,MATCH($B326,data_wkly!$C:$C,0),1)=0,"",_xlfn.NUMBERVALUE(INDEX(data_wkly!AS:AS,MATCH($B326,data_wkly!$C:$C,0),1))),"na"))</f>
        <v>21181</v>
      </c>
      <c r="H326" s="122" t="str">
        <f>IFERROR(IF(INDEX(data_wkly!BJ:BJ,MATCH($B326,data_wkly!$C:$C,0),1)=0,"",_xlfn.NUMBERVALUE(INDEX(data_wkly!BJ:BJ,MATCH($B326,data_wkly!$C:$C,0),1))),"na")</f>
        <v/>
      </c>
      <c r="I326" s="122">
        <f>IF(IFERROR(IF(INDEX(data_wkly!AT:AT,MATCH($B326,data_wkly!$C:$C,0),1)=0,"",_xlfn.NUMBERVALUE(INDEX(data_wkly!AT:AT,MATCH($B326,data_wkly!$C:$C,0),1))),"na")=0,"",IFERROR(IF(INDEX(data_wkly!AT:AT,MATCH($B326,data_wkly!$C:$C,0),1)=0,"",_xlfn.NUMBERVALUE(INDEX(data_wkly!AT:AT,MATCH($B326,data_wkly!$C:$C,0),1))),"na"))</f>
        <v>6642</v>
      </c>
      <c r="J326" s="122">
        <f>IF(IFERROR(IF(INDEX(data_wkly!AU:AU,MATCH($B326,data_wkly!$C:$C,0),1)=0,"",_xlfn.NUMBERVALUE(INDEX(data_wkly!AU:AU,MATCH($B326,data_wkly!$C:$C,0),1))),"na")=0,"",IFERROR(IF(INDEX(data_wkly!AU:AU,MATCH($B326,data_wkly!$C:$C,0),1)=0,"",_xlfn.NUMBERVALUE(INDEX(data_wkly!AU:AU,MATCH($B326,data_wkly!$C:$C,0),1))),"na"))</f>
        <v>4840</v>
      </c>
      <c r="K326" s="122">
        <f>IF(IFERROR(IF(INDEX(data_wkly!AV:AV,MATCH($B326,data_wkly!$C:$C,0),1)=0,"",_xlfn.NUMBERVALUE(INDEX(data_wkly!AV:AV,MATCH($B326,data_wkly!$C:$C,0),1))),"na")=0,"",IFERROR(IF(INDEX(data_wkly!AV:AV,MATCH($B326,data_wkly!$C:$C,0),1)=0,"",_xlfn.NUMBERVALUE(INDEX(data_wkly!AV:AV,MATCH($B326,data_wkly!$C:$C,0),1))),"na"))</f>
        <v>56425</v>
      </c>
      <c r="L326" s="122" t="str">
        <f>IFERROR(IF(INDEX(data_wkly!BI:BI,MATCH($B326,data_wkly!$C:$C,0),1)=0,"",_xlfn.NUMBERVALUE(INDEX(data_wkly!BI:BI,MATCH($B326,data_wkly!$C:$C,0),1))),"na")</f>
        <v/>
      </c>
      <c r="M326" s="122">
        <f>IF(IFERROR(IF(INDEX(data_wkly!AW:AW,MATCH($B326,data_wkly!$C:$C,0),1)=0,"",_xlfn.NUMBERVALUE(INDEX(data_wkly!AW:AW,MATCH($B326,data_wkly!$C:$C,0),1))),"na")=0,"",IFERROR(IF(INDEX(data_wkly!AW:AW,MATCH($B326,data_wkly!$C:$C,0),1)=0,"",_xlfn.NUMBERVALUE(INDEX(data_wkly!AW:AW,MATCH($B326,data_wkly!$C:$C,0),1))),"na"))</f>
        <v>50214</v>
      </c>
      <c r="N326" s="123"/>
      <c r="O326" s="124">
        <f>IF(IFERROR(IF(INDEX(data_wkly!AY:AY,MATCH($B326,data_wkly!$C:$C,0),1)=0,"",_xlfn.NUMBERVALUE(INDEX(data_wkly!AY:AY,MATCH($B326,data_wkly!$C:$C,0),1))),"na")=0,"",IFERROR(IF(INDEX(data_wkly!AY:AY,MATCH($B326,data_wkly!$C:$C,0),1)=0,"",_xlfn.NUMBERVALUE(INDEX(data_wkly!AY:AY,MATCH($B326,data_wkly!$C:$C,0),1))),"na"))</f>
        <v>178.88</v>
      </c>
      <c r="P326" s="124">
        <f>IF(IFERROR(IF(INDEX(data_wkly!AZ:AZ,MATCH($B326,data_wkly!$C:$C,0),1)=0,"",_xlfn.NUMBERVALUE(INDEX(data_wkly!AZ:AZ,MATCH($B326,data_wkly!$C:$C,0),1))),"na")=0,"",IFERROR(IF(INDEX(data_wkly!AZ:AZ,MATCH($B326,data_wkly!$C:$C,0),1)=0,"",_xlfn.NUMBERVALUE(INDEX(data_wkly!AZ:AZ,MATCH($B326,data_wkly!$C:$C,0),1))),"na"))</f>
        <v>199.36</v>
      </c>
      <c r="Q326" s="124">
        <f>IF(IFERROR(IF(INDEX(data_wkly!BA:BA,MATCH($B326,data_wkly!$C:$C,0),1)=0,"",_xlfn.NUMBERVALUE(INDEX(data_wkly!BA:BA,MATCH($B326,data_wkly!$C:$C,0),1))),"na")=0,"",IFERROR(IF(INDEX(data_wkly!BA:BA,MATCH($B326,data_wkly!$C:$C,0),1)=0,"",_xlfn.NUMBERVALUE(INDEX(data_wkly!BA:BA,MATCH($B326,data_wkly!$C:$C,0),1))),"na"))</f>
        <v>208.62</v>
      </c>
      <c r="R326" s="124">
        <f>IF(IFERROR(IF(INDEX(data_wkly!BB:BB,MATCH($B326,data_wkly!$C:$C,0),1)=0,"",_xlfn.NUMBERVALUE(INDEX(data_wkly!BB:BB,MATCH($B326,data_wkly!$C:$C,0),1))),"na")=0,"",IFERROR(IF(INDEX(data_wkly!BB:BB,MATCH($B326,data_wkly!$C:$C,0),1)=0,"",_xlfn.NUMBERVALUE(INDEX(data_wkly!BB:BB,MATCH($B326,data_wkly!$C:$C,0),1))),"na"))</f>
        <v>209.06</v>
      </c>
      <c r="S326" s="124">
        <f>IF(IFERROR(IF(INDEX(data_wkly!BC:BC,MATCH($B326,data_wkly!$C:$C,0),1)=0,"",_xlfn.NUMBERVALUE(INDEX(data_wkly!BC:BC,MATCH($B326,data_wkly!$C:$C,0),1))),"na")=0,"",IFERROR(IF(INDEX(data_wkly!BC:BC,MATCH($B326,data_wkly!$C:$C,0),1)=0,"",_xlfn.NUMBERVALUE(INDEX(data_wkly!BC:BC,MATCH($B326,data_wkly!$C:$C,0),1))),"na"))</f>
        <v>207.52</v>
      </c>
      <c r="T326" s="124" t="str">
        <f>IFERROR(IF(INDEX(data_wkly!BL:BL,MATCH($B326,data_wkly!$C:$C,0),1)=0,"",_xlfn.NUMBERVALUE(INDEX(data_wkly!BL:BL,MATCH($B326,data_wkly!$C:$C,0),1))),"na")</f>
        <v/>
      </c>
      <c r="U326" s="124">
        <f>IF(IFERROR(IF(INDEX(data_wkly!BD:BD,MATCH($B326,data_wkly!$C:$C,0),1)=0,"",_xlfn.NUMBERVALUE(INDEX(data_wkly!BD:BD,MATCH($B326,data_wkly!$C:$C,0),1))),"na")=0,"",IFERROR(IF(INDEX(data_wkly!BD:BD,MATCH($B326,data_wkly!$C:$C,0),1)=0,"",_xlfn.NUMBERVALUE(INDEX(data_wkly!BD:BD,MATCH($B326,data_wkly!$C:$C,0),1))),"na"))</f>
        <v>205.26</v>
      </c>
      <c r="V326" s="124">
        <f>IF(IFERROR(IF(INDEX(data_wkly!BE:BE,MATCH($B326,data_wkly!$C:$C,0),1)=0,"",_xlfn.NUMBERVALUE(INDEX(data_wkly!BE:BE,MATCH($B326,data_wkly!$C:$C,0),1))),"na")=0,"",IFERROR(IF(INDEX(data_wkly!BE:BE,MATCH($B326,data_wkly!$C:$C,0),1)=0,"",_xlfn.NUMBERVALUE(INDEX(data_wkly!BE:BE,MATCH($B326,data_wkly!$C:$C,0),1))),"na"))</f>
        <v>186.02</v>
      </c>
      <c r="W326" s="124">
        <f>IF(IFERROR(IF(INDEX(data_wkly!BF:BF,MATCH($B326,data_wkly!$C:$C,0),1)=0,"",_xlfn.NUMBERVALUE(INDEX(data_wkly!BF:BF,MATCH($B326,data_wkly!$C:$C,0),1))),"na")=0,"",IFERROR(IF(INDEX(data_wkly!BF:BF,MATCH($B326,data_wkly!$C:$C,0),1)=0,"",_xlfn.NUMBERVALUE(INDEX(data_wkly!BF:BF,MATCH($B326,data_wkly!$C:$C,0),1))),"na"))</f>
        <v>205.65</v>
      </c>
      <c r="X326" s="124" t="str">
        <f>IFERROR(IF(INDEX(data_wkly!BK:BK,MATCH($B326,data_wkly!$C:$C,0),1)=0,"",_xlfn.NUMBERVALUE(INDEX(data_wkly!BK:BK,MATCH($B326,data_wkly!$C:$C,0),1))),"na")</f>
        <v/>
      </c>
      <c r="Y326" s="124">
        <f>IF(IFERROR(IF(INDEX(data_wkly!BG:BG,MATCH($B326,data_wkly!$C:$C,0),1)=0,"",_xlfn.NUMBERVALUE(INDEX(data_wkly!BG:BG,MATCH($B326,data_wkly!$C:$C,0),1))),"na")=0,"",IFERROR(IF(INDEX(data_wkly!BG:BG,MATCH($B326,data_wkly!$C:$C,0),1)=0,"",_xlfn.NUMBERVALUE(INDEX(data_wkly!BG:BG,MATCH($B326,data_wkly!$C:$C,0),1))),"na"))</f>
        <v>207.86</v>
      </c>
      <c r="AJ326" s="41">
        <f t="shared" si="15"/>
        <v>2</v>
      </c>
    </row>
    <row r="327" spans="1:36" ht="15.5">
      <c r="A327" s="88">
        <f t="shared" si="14"/>
        <v>1</v>
      </c>
      <c r="B327" s="89">
        <f t="shared" si="16"/>
        <v>45941</v>
      </c>
      <c r="C327" s="122">
        <f>IF(IFERROR(IF(INDEX(data_wkly!AO:AO,MATCH($B327,data_wkly!$C:$C,0),1)=0,"",_xlfn.NUMBERVALUE(INDEX(data_wkly!AO:AO,MATCH($B327,data_wkly!$C:$C,0),1))),"na")=0,"",IFERROR(IF(INDEX(data_wkly!AO:AO,MATCH($B327,data_wkly!$C:$C,0),1)=0,"",_xlfn.NUMBERVALUE(INDEX(data_wkly!AO:AO,MATCH($B327,data_wkly!$C:$C,0),1))),"na"))</f>
        <v>198</v>
      </c>
      <c r="D327" s="122">
        <f>IF(IFERROR(IF(INDEX(data_wkly!AP:AP,MATCH($B327,data_wkly!$C:$C,0),1)=0,"",_xlfn.NUMBERVALUE(INDEX(data_wkly!AP:AP,MATCH($B327,data_wkly!$C:$C,0),1))),"na")=0,"",IFERROR(IF(INDEX(data_wkly!AP:AP,MATCH($B327,data_wkly!$C:$C,0),1)=0,"",_xlfn.NUMBERVALUE(INDEX(data_wkly!AP:AP,MATCH($B327,data_wkly!$C:$C,0),1))),"na"))</f>
        <v>615</v>
      </c>
      <c r="E327" s="122">
        <f>IF(IFERROR(IF(INDEX(data_wkly!AQ:AQ,MATCH($B327,data_wkly!$C:$C,0),1)=0,"",_xlfn.NUMBERVALUE(INDEX(data_wkly!AQ:AQ,MATCH($B327,data_wkly!$C:$C,0),1))),"na")=0,"",IFERROR(IF(INDEX(data_wkly!AQ:AQ,MATCH($B327,data_wkly!$C:$C,0),1)=0,"",_xlfn.NUMBERVALUE(INDEX(data_wkly!AQ:AQ,MATCH($B327,data_wkly!$C:$C,0),1))),"na"))</f>
        <v>4513</v>
      </c>
      <c r="F327" s="122">
        <f>IF(IFERROR(IF(INDEX(data_wkly!AR:AR,MATCH($B327,data_wkly!$C:$C,0),1)=0,"",_xlfn.NUMBERVALUE(INDEX(data_wkly!AR:AR,MATCH($B327,data_wkly!$C:$C,0),1))),"na")=0,"",IFERROR(IF(INDEX(data_wkly!AR:AR,MATCH($B327,data_wkly!$C:$C,0),1)=0,"",_xlfn.NUMBERVALUE(INDEX(data_wkly!AR:AR,MATCH($B327,data_wkly!$C:$C,0),1))),"na"))</f>
        <v>15522</v>
      </c>
      <c r="G327" s="122">
        <f>IF(IFERROR(IF(INDEX(data_wkly!AS:AS,MATCH($B327,data_wkly!$C:$C,0),1)=0,"",_xlfn.NUMBERVALUE(INDEX(data_wkly!AS:AS,MATCH($B327,data_wkly!$C:$C,0),1))),"na")=0,"",IFERROR(IF(INDEX(data_wkly!AS:AS,MATCH($B327,data_wkly!$C:$C,0),1)=0,"",_xlfn.NUMBERVALUE(INDEX(data_wkly!AS:AS,MATCH($B327,data_wkly!$C:$C,0),1))),"na"))</f>
        <v>20348</v>
      </c>
      <c r="H327" s="122" t="str">
        <f>IFERROR(IF(INDEX(data_wkly!BJ:BJ,MATCH($B327,data_wkly!$C:$C,0),1)=0,"",_xlfn.NUMBERVALUE(INDEX(data_wkly!BJ:BJ,MATCH($B327,data_wkly!$C:$C,0),1))),"na")</f>
        <v/>
      </c>
      <c r="I327" s="122">
        <f>IF(IFERROR(IF(INDEX(data_wkly!AT:AT,MATCH($B327,data_wkly!$C:$C,0),1)=0,"",_xlfn.NUMBERVALUE(INDEX(data_wkly!AT:AT,MATCH($B327,data_wkly!$C:$C,0),1))),"na")=0,"",IFERROR(IF(INDEX(data_wkly!AT:AT,MATCH($B327,data_wkly!$C:$C,0),1)=0,"",_xlfn.NUMBERVALUE(INDEX(data_wkly!AT:AT,MATCH($B327,data_wkly!$C:$C,0),1))),"na"))</f>
        <v>5783</v>
      </c>
      <c r="J327" s="122">
        <f>IF(IFERROR(IF(INDEX(data_wkly!AU:AU,MATCH($B327,data_wkly!$C:$C,0),1)=0,"",_xlfn.NUMBERVALUE(INDEX(data_wkly!AU:AU,MATCH($B327,data_wkly!$C:$C,0),1))),"na")=0,"",IFERROR(IF(INDEX(data_wkly!AU:AU,MATCH($B327,data_wkly!$C:$C,0),1)=0,"",_xlfn.NUMBERVALUE(INDEX(data_wkly!AU:AU,MATCH($B327,data_wkly!$C:$C,0),1))),"na"))</f>
        <v>4376</v>
      </c>
      <c r="K327" s="122">
        <f>IF(IFERROR(IF(INDEX(data_wkly!AV:AV,MATCH($B327,data_wkly!$C:$C,0),1)=0,"",_xlfn.NUMBERVALUE(INDEX(data_wkly!AV:AV,MATCH($B327,data_wkly!$C:$C,0),1))),"na")=0,"",IFERROR(IF(INDEX(data_wkly!AV:AV,MATCH($B327,data_wkly!$C:$C,0),1)=0,"",_xlfn.NUMBERVALUE(INDEX(data_wkly!AV:AV,MATCH($B327,data_wkly!$C:$C,0),1))),"na"))</f>
        <v>51355</v>
      </c>
      <c r="L327" s="122" t="str">
        <f>IFERROR(IF(INDEX(data_wkly!BI:BI,MATCH($B327,data_wkly!$C:$C,0),1)=0,"",_xlfn.NUMBERVALUE(INDEX(data_wkly!BI:BI,MATCH($B327,data_wkly!$C:$C,0),1))),"na")</f>
        <v/>
      </c>
      <c r="M327" s="122">
        <f>IF(IFERROR(IF(INDEX(data_wkly!AW:AW,MATCH($B327,data_wkly!$C:$C,0),1)=0,"",_xlfn.NUMBERVALUE(INDEX(data_wkly!AW:AW,MATCH($B327,data_wkly!$C:$C,0),1))),"na")=0,"",IFERROR(IF(INDEX(data_wkly!AW:AW,MATCH($B327,data_wkly!$C:$C,0),1)=0,"",_xlfn.NUMBERVALUE(INDEX(data_wkly!AW:AW,MATCH($B327,data_wkly!$C:$C,0),1))),"na"))</f>
        <v>46166</v>
      </c>
      <c r="N327" s="123"/>
      <c r="O327" s="124">
        <f>IF(IFERROR(IF(INDEX(data_wkly!AY:AY,MATCH($B327,data_wkly!$C:$C,0),1)=0,"",_xlfn.NUMBERVALUE(INDEX(data_wkly!AY:AY,MATCH($B327,data_wkly!$C:$C,0),1))),"na")=0,"",IFERROR(IF(INDEX(data_wkly!AY:AY,MATCH($B327,data_wkly!$C:$C,0),1)=0,"",_xlfn.NUMBERVALUE(INDEX(data_wkly!AY:AY,MATCH($B327,data_wkly!$C:$C,0),1))),"na"))</f>
        <v>149.52000000000001</v>
      </c>
      <c r="P327" s="124">
        <f>IF(IFERROR(IF(INDEX(data_wkly!AZ:AZ,MATCH($B327,data_wkly!$C:$C,0),1)=0,"",_xlfn.NUMBERVALUE(INDEX(data_wkly!AZ:AZ,MATCH($B327,data_wkly!$C:$C,0),1))),"na")=0,"",IFERROR(IF(INDEX(data_wkly!AZ:AZ,MATCH($B327,data_wkly!$C:$C,0),1)=0,"",_xlfn.NUMBERVALUE(INDEX(data_wkly!AZ:AZ,MATCH($B327,data_wkly!$C:$C,0),1))),"na"))</f>
        <v>195.27</v>
      </c>
      <c r="Q327" s="124">
        <f>IF(IFERROR(IF(INDEX(data_wkly!BA:BA,MATCH($B327,data_wkly!$C:$C,0),1)=0,"",_xlfn.NUMBERVALUE(INDEX(data_wkly!BA:BA,MATCH($B327,data_wkly!$C:$C,0),1))),"na")=0,"",IFERROR(IF(INDEX(data_wkly!BA:BA,MATCH($B327,data_wkly!$C:$C,0),1)=0,"",_xlfn.NUMBERVALUE(INDEX(data_wkly!BA:BA,MATCH($B327,data_wkly!$C:$C,0),1))),"na"))</f>
        <v>207.74</v>
      </c>
      <c r="R327" s="124">
        <f>IF(IFERROR(IF(INDEX(data_wkly!BB:BB,MATCH($B327,data_wkly!$C:$C,0),1)=0,"",_xlfn.NUMBERVALUE(INDEX(data_wkly!BB:BB,MATCH($B327,data_wkly!$C:$C,0),1))),"na")=0,"",IFERROR(IF(INDEX(data_wkly!BB:BB,MATCH($B327,data_wkly!$C:$C,0),1)=0,"",_xlfn.NUMBERVALUE(INDEX(data_wkly!BB:BB,MATCH($B327,data_wkly!$C:$C,0),1))),"na"))</f>
        <v>208.61</v>
      </c>
      <c r="S327" s="124">
        <f>IF(IFERROR(IF(INDEX(data_wkly!BC:BC,MATCH($B327,data_wkly!$C:$C,0),1)=0,"",_xlfn.NUMBERVALUE(INDEX(data_wkly!BC:BC,MATCH($B327,data_wkly!$C:$C,0),1))),"na")=0,"",IFERROR(IF(INDEX(data_wkly!BC:BC,MATCH($B327,data_wkly!$C:$C,0),1)=0,"",_xlfn.NUMBERVALUE(INDEX(data_wkly!BC:BC,MATCH($B327,data_wkly!$C:$C,0),1))),"na"))</f>
        <v>207.32</v>
      </c>
      <c r="T327" s="124" t="str">
        <f>IFERROR(IF(INDEX(data_wkly!BL:BL,MATCH($B327,data_wkly!$C:$C,0),1)=0,"",_xlfn.NUMBERVALUE(INDEX(data_wkly!BL:BL,MATCH($B327,data_wkly!$C:$C,0),1))),"na")</f>
        <v/>
      </c>
      <c r="U327" s="124">
        <f>IF(IFERROR(IF(INDEX(data_wkly!BD:BD,MATCH($B327,data_wkly!$C:$C,0),1)=0,"",_xlfn.NUMBERVALUE(INDEX(data_wkly!BD:BD,MATCH($B327,data_wkly!$C:$C,0),1))),"na")=0,"",IFERROR(IF(INDEX(data_wkly!BD:BD,MATCH($B327,data_wkly!$C:$C,0),1)=0,"",_xlfn.NUMBERVALUE(INDEX(data_wkly!BD:BD,MATCH($B327,data_wkly!$C:$C,0),1))),"na"))</f>
        <v>205.27</v>
      </c>
      <c r="V327" s="124">
        <f>IF(IFERROR(IF(INDEX(data_wkly!BE:BE,MATCH($B327,data_wkly!$C:$C,0),1)=0,"",_xlfn.NUMBERVALUE(INDEX(data_wkly!BE:BE,MATCH($B327,data_wkly!$C:$C,0),1))),"na")=0,"",IFERROR(IF(INDEX(data_wkly!BE:BE,MATCH($B327,data_wkly!$C:$C,0),1)=0,"",_xlfn.NUMBERVALUE(INDEX(data_wkly!BE:BE,MATCH($B327,data_wkly!$C:$C,0),1))),"na"))</f>
        <v>185.01</v>
      </c>
      <c r="W327" s="124">
        <f>IF(IFERROR(IF(INDEX(data_wkly!BF:BF,MATCH($B327,data_wkly!$C:$C,0),1)=0,"",_xlfn.NUMBERVALUE(INDEX(data_wkly!BF:BF,MATCH($B327,data_wkly!$C:$C,0),1))),"na")=0,"",IFERROR(IF(INDEX(data_wkly!BF:BF,MATCH($B327,data_wkly!$C:$C,0),1)=0,"",_xlfn.NUMBERVALUE(INDEX(data_wkly!BF:BF,MATCH($B327,data_wkly!$C:$C,0),1))),"na"))</f>
        <v>205.25</v>
      </c>
      <c r="X327" s="124" t="str">
        <f>IFERROR(IF(INDEX(data_wkly!BK:BK,MATCH($B327,data_wkly!$C:$C,0),1)=0,"",_xlfn.NUMBERVALUE(INDEX(data_wkly!BK:BK,MATCH($B327,data_wkly!$C:$C,0),1))),"na")</f>
        <v/>
      </c>
      <c r="Y327" s="124">
        <f>IF(IFERROR(IF(INDEX(data_wkly!BG:BG,MATCH($B327,data_wkly!$C:$C,0),1)=0,"",_xlfn.NUMBERVALUE(INDEX(data_wkly!BG:BG,MATCH($B327,data_wkly!$C:$C,0),1))),"na")=0,"",IFERROR(IF(INDEX(data_wkly!BG:BG,MATCH($B327,data_wkly!$C:$C,0),1)=0,"",_xlfn.NUMBERVALUE(INDEX(data_wkly!BG:BG,MATCH($B327,data_wkly!$C:$C,0),1))),"na"))</f>
        <v>207.54</v>
      </c>
      <c r="AJ327" s="41">
        <f t="shared" si="15"/>
        <v>1</v>
      </c>
    </row>
    <row r="328" spans="1:36" ht="15.5">
      <c r="A328" s="88">
        <f t="shared" si="14"/>
        <v>2</v>
      </c>
      <c r="B328" s="89">
        <f t="shared" si="16"/>
        <v>45948</v>
      </c>
      <c r="C328" s="122" t="str">
        <f>IF(IFERROR(IF(INDEX(data_wkly!AO:AO,MATCH($B328,data_wkly!$C:$C,0),1)=0,"",_xlfn.NUMBERVALUE(INDEX(data_wkly!AO:AO,MATCH($B328,data_wkly!$C:$C,0),1))),"na")=0,"",IFERROR(IF(INDEX(data_wkly!AO:AO,MATCH($B328,data_wkly!$C:$C,0),1)=0,"",_xlfn.NUMBERVALUE(INDEX(data_wkly!AO:AO,MATCH($B328,data_wkly!$C:$C,0),1))),"na"))</f>
        <v>na</v>
      </c>
      <c r="D328" s="122">
        <f>IF(IFERROR(IF(INDEX(data_wkly!AP:AP,MATCH($B328,data_wkly!$C:$C,0),1)=0,"",_xlfn.NUMBERVALUE(INDEX(data_wkly!AP:AP,MATCH($B328,data_wkly!$C:$C,0),1))),"na")=0,"",IFERROR(IF(INDEX(data_wkly!AP:AP,MATCH($B328,data_wkly!$C:$C,0),1)=0,"",_xlfn.NUMBERVALUE(INDEX(data_wkly!AP:AP,MATCH($B328,data_wkly!$C:$C,0),1))),"na"))</f>
        <v>541</v>
      </c>
      <c r="E328" s="122">
        <f>IF(IFERROR(IF(INDEX(data_wkly!AQ:AQ,MATCH($B328,data_wkly!$C:$C,0),1)=0,"",_xlfn.NUMBERVALUE(INDEX(data_wkly!AQ:AQ,MATCH($B328,data_wkly!$C:$C,0),1))),"na")=0,"",IFERROR(IF(INDEX(data_wkly!AQ:AQ,MATCH($B328,data_wkly!$C:$C,0),1)=0,"",_xlfn.NUMBERVALUE(INDEX(data_wkly!AQ:AQ,MATCH($B328,data_wkly!$C:$C,0),1))),"na"))</f>
        <v>4036</v>
      </c>
      <c r="F328" s="122">
        <f>IF(IFERROR(IF(INDEX(data_wkly!AR:AR,MATCH($B328,data_wkly!$C:$C,0),1)=0,"",_xlfn.NUMBERVALUE(INDEX(data_wkly!AR:AR,MATCH($B328,data_wkly!$C:$C,0),1))),"na")=0,"",IFERROR(IF(INDEX(data_wkly!AR:AR,MATCH($B328,data_wkly!$C:$C,0),1)=0,"",_xlfn.NUMBERVALUE(INDEX(data_wkly!AR:AR,MATCH($B328,data_wkly!$C:$C,0),1))),"na"))</f>
        <v>14712</v>
      </c>
      <c r="G328" s="122">
        <f>IF(IFERROR(IF(INDEX(data_wkly!AS:AS,MATCH($B328,data_wkly!$C:$C,0),1)=0,"",_xlfn.NUMBERVALUE(INDEX(data_wkly!AS:AS,MATCH($B328,data_wkly!$C:$C,0),1))),"na")=0,"",IFERROR(IF(INDEX(data_wkly!AS:AS,MATCH($B328,data_wkly!$C:$C,0),1)=0,"",_xlfn.NUMBERVALUE(INDEX(data_wkly!AS:AS,MATCH($B328,data_wkly!$C:$C,0),1))),"na"))</f>
        <v>21453</v>
      </c>
      <c r="H328" s="122" t="str">
        <f>IFERROR(IF(INDEX(data_wkly!BJ:BJ,MATCH($B328,data_wkly!$C:$C,0),1)=0,"",_xlfn.NUMBERVALUE(INDEX(data_wkly!BJ:BJ,MATCH($B328,data_wkly!$C:$C,0),1))),"na")</f>
        <v/>
      </c>
      <c r="I328" s="122">
        <f>IF(IFERROR(IF(INDEX(data_wkly!AT:AT,MATCH($B328,data_wkly!$C:$C,0),1)=0,"",_xlfn.NUMBERVALUE(INDEX(data_wkly!AT:AT,MATCH($B328,data_wkly!$C:$C,0),1))),"na")=0,"",IFERROR(IF(INDEX(data_wkly!AT:AT,MATCH($B328,data_wkly!$C:$C,0),1)=0,"",_xlfn.NUMBERVALUE(INDEX(data_wkly!AT:AT,MATCH($B328,data_wkly!$C:$C,0),1))),"na"))</f>
        <v>7242</v>
      </c>
      <c r="J328" s="122" t="str">
        <f>IF(IFERROR(IF(INDEX(data_wkly!AU:AU,MATCH($B328,data_wkly!$C:$C,0),1)=0,"",_xlfn.NUMBERVALUE(INDEX(data_wkly!AU:AU,MATCH($B328,data_wkly!$C:$C,0),1))),"na")=0,"",IFERROR(IF(INDEX(data_wkly!AU:AU,MATCH($B328,data_wkly!$C:$C,0),1)=0,"",_xlfn.NUMBERVALUE(INDEX(data_wkly!AU:AU,MATCH($B328,data_wkly!$C:$C,0),1))),"na"))</f>
        <v>na</v>
      </c>
      <c r="K328" s="122">
        <f>IF(IFERROR(IF(INDEX(data_wkly!AV:AV,MATCH($B328,data_wkly!$C:$C,0),1)=0,"",_xlfn.NUMBERVALUE(INDEX(data_wkly!AV:AV,MATCH($B328,data_wkly!$C:$C,0),1))),"na")=0,"",IFERROR(IF(INDEX(data_wkly!AV:AV,MATCH($B328,data_wkly!$C:$C,0),1)=0,"",_xlfn.NUMBERVALUE(INDEX(data_wkly!AV:AV,MATCH($B328,data_wkly!$C:$C,0),1))),"na"))</f>
        <v>54850</v>
      </c>
      <c r="L328" s="122" t="str">
        <f>IFERROR(IF(INDEX(data_wkly!BI:BI,MATCH($B328,data_wkly!$C:$C,0),1)=0,"",_xlfn.NUMBERVALUE(INDEX(data_wkly!BI:BI,MATCH($B328,data_wkly!$C:$C,0),1))),"na")</f>
        <v/>
      </c>
      <c r="M328" s="122">
        <f>IF(IFERROR(IF(INDEX(data_wkly!AW:AW,MATCH($B328,data_wkly!$C:$C,0),1)=0,"",_xlfn.NUMBERVALUE(INDEX(data_wkly!AW:AW,MATCH($B328,data_wkly!$C:$C,0),1))),"na")=0,"",IFERROR(IF(INDEX(data_wkly!AW:AW,MATCH($B328,data_wkly!$C:$C,0),1)=0,"",_xlfn.NUMBERVALUE(INDEX(data_wkly!AW:AW,MATCH($B328,data_wkly!$C:$C,0),1))),"na"))</f>
        <v>47443</v>
      </c>
      <c r="N328" s="123"/>
      <c r="O328" s="124" t="str">
        <f>IF(IFERROR(IF(INDEX(data_wkly!AY:AY,MATCH($B328,data_wkly!$C:$C,0),1)=0,"",_xlfn.NUMBERVALUE(INDEX(data_wkly!AY:AY,MATCH($B328,data_wkly!$C:$C,0),1))),"na")=0,"",IFERROR(IF(INDEX(data_wkly!AY:AY,MATCH($B328,data_wkly!$C:$C,0),1)=0,"",_xlfn.NUMBERVALUE(INDEX(data_wkly!AY:AY,MATCH($B328,data_wkly!$C:$C,0),1))),"na"))</f>
        <v>na</v>
      </c>
      <c r="P328" s="124">
        <f>IF(IFERROR(IF(INDEX(data_wkly!AZ:AZ,MATCH($B328,data_wkly!$C:$C,0),1)=0,"",_xlfn.NUMBERVALUE(INDEX(data_wkly!AZ:AZ,MATCH($B328,data_wkly!$C:$C,0),1))),"na")=0,"",IFERROR(IF(INDEX(data_wkly!AZ:AZ,MATCH($B328,data_wkly!$C:$C,0),1)=0,"",_xlfn.NUMBERVALUE(INDEX(data_wkly!AZ:AZ,MATCH($B328,data_wkly!$C:$C,0),1))),"na"))</f>
        <v>197.91</v>
      </c>
      <c r="Q328" s="124">
        <f>IF(IFERROR(IF(INDEX(data_wkly!BA:BA,MATCH($B328,data_wkly!$C:$C,0),1)=0,"",_xlfn.NUMBERVALUE(INDEX(data_wkly!BA:BA,MATCH($B328,data_wkly!$C:$C,0),1))),"na")=0,"",IFERROR(IF(INDEX(data_wkly!BA:BA,MATCH($B328,data_wkly!$C:$C,0),1)=0,"",_xlfn.NUMBERVALUE(INDEX(data_wkly!BA:BA,MATCH($B328,data_wkly!$C:$C,0),1))),"na"))</f>
        <v>207.51</v>
      </c>
      <c r="R328" s="124">
        <f>IF(IFERROR(IF(INDEX(data_wkly!BB:BB,MATCH($B328,data_wkly!$C:$C,0),1)=0,"",_xlfn.NUMBERVALUE(INDEX(data_wkly!BB:BB,MATCH($B328,data_wkly!$C:$C,0),1))),"na")=0,"",IFERROR(IF(INDEX(data_wkly!BB:BB,MATCH($B328,data_wkly!$C:$C,0),1)=0,"",_xlfn.NUMBERVALUE(INDEX(data_wkly!BB:BB,MATCH($B328,data_wkly!$C:$C,0),1))),"na"))</f>
        <v>207.98</v>
      </c>
      <c r="S328" s="124">
        <f>IF(IFERROR(IF(INDEX(data_wkly!BC:BC,MATCH($B328,data_wkly!$C:$C,0),1)=0,"",_xlfn.NUMBERVALUE(INDEX(data_wkly!BC:BC,MATCH($B328,data_wkly!$C:$C,0),1))),"na")=0,"",IFERROR(IF(INDEX(data_wkly!BC:BC,MATCH($B328,data_wkly!$C:$C,0),1)=0,"",_xlfn.NUMBERVALUE(INDEX(data_wkly!BC:BC,MATCH($B328,data_wkly!$C:$C,0),1))),"na"))</f>
        <v>206.67</v>
      </c>
      <c r="T328" s="124" t="str">
        <f>IFERROR(IF(INDEX(data_wkly!BL:BL,MATCH($B328,data_wkly!$C:$C,0),1)=0,"",_xlfn.NUMBERVALUE(INDEX(data_wkly!BL:BL,MATCH($B328,data_wkly!$C:$C,0),1))),"na")</f>
        <v/>
      </c>
      <c r="U328" s="124">
        <f>IF(IFERROR(IF(INDEX(data_wkly!BD:BD,MATCH($B328,data_wkly!$C:$C,0),1)=0,"",_xlfn.NUMBERVALUE(INDEX(data_wkly!BD:BD,MATCH($B328,data_wkly!$C:$C,0),1))),"na")=0,"",IFERROR(IF(INDEX(data_wkly!BD:BD,MATCH($B328,data_wkly!$C:$C,0),1)=0,"",_xlfn.NUMBERVALUE(INDEX(data_wkly!BD:BD,MATCH($B328,data_wkly!$C:$C,0),1))),"na"))</f>
        <v>204.73</v>
      </c>
      <c r="V328" s="124" t="str">
        <f>IF(IFERROR(IF(INDEX(data_wkly!BE:BE,MATCH($B328,data_wkly!$C:$C,0),1)=0,"",_xlfn.NUMBERVALUE(INDEX(data_wkly!BE:BE,MATCH($B328,data_wkly!$C:$C,0),1))),"na")=0,"",IFERROR(IF(INDEX(data_wkly!BE:BE,MATCH($B328,data_wkly!$C:$C,0),1)=0,"",_xlfn.NUMBERVALUE(INDEX(data_wkly!BE:BE,MATCH($B328,data_wkly!$C:$C,0),1))),"na"))</f>
        <v>na</v>
      </c>
      <c r="W328" s="124">
        <f>IF(IFERROR(IF(INDEX(data_wkly!BF:BF,MATCH($B328,data_wkly!$C:$C,0),1)=0,"",_xlfn.NUMBERVALUE(INDEX(data_wkly!BF:BF,MATCH($B328,data_wkly!$C:$C,0),1))),"na")=0,"",IFERROR(IF(INDEX(data_wkly!BF:BF,MATCH($B328,data_wkly!$C:$C,0),1)=0,"",_xlfn.NUMBERVALUE(INDEX(data_wkly!BF:BF,MATCH($B328,data_wkly!$C:$C,0),1))),"na"))</f>
        <v>203.99</v>
      </c>
      <c r="X328" s="124" t="str">
        <f>IFERROR(IF(INDEX(data_wkly!BK:BK,MATCH($B328,data_wkly!$C:$C,0),1)=0,"",_xlfn.NUMBERVALUE(INDEX(data_wkly!BK:BK,MATCH($B328,data_wkly!$C:$C,0),1))),"na")</f>
        <v/>
      </c>
      <c r="Y328" s="124">
        <f>IF(IFERROR(IF(INDEX(data_wkly!BG:BG,MATCH($B328,data_wkly!$C:$C,0),1)=0,"",_xlfn.NUMBERVALUE(INDEX(data_wkly!BG:BG,MATCH($B328,data_wkly!$C:$C,0),1))),"na")=0,"",IFERROR(IF(INDEX(data_wkly!BG:BG,MATCH($B328,data_wkly!$C:$C,0),1)=0,"",_xlfn.NUMBERVALUE(INDEX(data_wkly!BG:BG,MATCH($B328,data_wkly!$C:$C,0),1))),"na"))</f>
        <v>206.85</v>
      </c>
      <c r="AJ328" s="41">
        <f t="shared" si="15"/>
        <v>2</v>
      </c>
    </row>
    <row r="329" spans="1:36" ht="15.5">
      <c r="A329" s="88">
        <f t="shared" si="14"/>
        <v>1</v>
      </c>
      <c r="B329" s="89">
        <f t="shared" si="16"/>
        <v>45955</v>
      </c>
      <c r="C329" s="122">
        <f>IF(IFERROR(IF(INDEX(data_wkly!AO:AO,MATCH($B329,data_wkly!$C:$C,0),1)=0,"",_xlfn.NUMBERVALUE(INDEX(data_wkly!AO:AO,MATCH($B329,data_wkly!$C:$C,0),1))),"na")=0,"",IFERROR(IF(INDEX(data_wkly!AO:AO,MATCH($B329,data_wkly!$C:$C,0),1)=0,"",_xlfn.NUMBERVALUE(INDEX(data_wkly!AO:AO,MATCH($B329,data_wkly!$C:$C,0),1))),"na"))</f>
        <v>169</v>
      </c>
      <c r="D329" s="122">
        <f>IF(IFERROR(IF(INDEX(data_wkly!AP:AP,MATCH($B329,data_wkly!$C:$C,0),1)=0,"",_xlfn.NUMBERVALUE(INDEX(data_wkly!AP:AP,MATCH($B329,data_wkly!$C:$C,0),1))),"na")=0,"",IFERROR(IF(INDEX(data_wkly!AP:AP,MATCH($B329,data_wkly!$C:$C,0),1)=0,"",_xlfn.NUMBERVALUE(INDEX(data_wkly!AP:AP,MATCH($B329,data_wkly!$C:$C,0),1))),"na"))</f>
        <v>556</v>
      </c>
      <c r="E329" s="122">
        <f>IF(IFERROR(IF(INDEX(data_wkly!AQ:AQ,MATCH($B329,data_wkly!$C:$C,0),1)=0,"",_xlfn.NUMBERVALUE(INDEX(data_wkly!AQ:AQ,MATCH($B329,data_wkly!$C:$C,0),1))),"na")=0,"",IFERROR(IF(INDEX(data_wkly!AQ:AQ,MATCH($B329,data_wkly!$C:$C,0),1)=0,"",_xlfn.NUMBERVALUE(INDEX(data_wkly!AQ:AQ,MATCH($B329,data_wkly!$C:$C,0),1))),"na"))</f>
        <v>3989</v>
      </c>
      <c r="F329" s="122">
        <f>IF(IFERROR(IF(INDEX(data_wkly!AR:AR,MATCH($B329,data_wkly!$C:$C,0),1)=0,"",_xlfn.NUMBERVALUE(INDEX(data_wkly!AR:AR,MATCH($B329,data_wkly!$C:$C,0),1))),"na")=0,"",IFERROR(IF(INDEX(data_wkly!AR:AR,MATCH($B329,data_wkly!$C:$C,0),1)=0,"",_xlfn.NUMBERVALUE(INDEX(data_wkly!AR:AR,MATCH($B329,data_wkly!$C:$C,0),1))),"na"))</f>
        <v>14759</v>
      </c>
      <c r="G329" s="122">
        <f>IF(IFERROR(IF(INDEX(data_wkly!AS:AS,MATCH($B329,data_wkly!$C:$C,0),1)=0,"",_xlfn.NUMBERVALUE(INDEX(data_wkly!AS:AS,MATCH($B329,data_wkly!$C:$C,0),1))),"na")=0,"",IFERROR(IF(INDEX(data_wkly!AS:AS,MATCH($B329,data_wkly!$C:$C,0),1)=0,"",_xlfn.NUMBERVALUE(INDEX(data_wkly!AS:AS,MATCH($B329,data_wkly!$C:$C,0),1))),"na"))</f>
        <v>21797</v>
      </c>
      <c r="H329" s="122" t="str">
        <f>IFERROR(IF(INDEX(data_wkly!BJ:BJ,MATCH($B329,data_wkly!$C:$C,0),1)=0,"",_xlfn.NUMBERVALUE(INDEX(data_wkly!BJ:BJ,MATCH($B329,data_wkly!$C:$C,0),1))),"na")</f>
        <v/>
      </c>
      <c r="I329" s="122">
        <f>IF(IFERROR(IF(INDEX(data_wkly!AT:AT,MATCH($B329,data_wkly!$C:$C,0),1)=0,"",_xlfn.NUMBERVALUE(INDEX(data_wkly!AT:AT,MATCH($B329,data_wkly!$C:$C,0),1))),"na")=0,"",IFERROR(IF(INDEX(data_wkly!AT:AT,MATCH($B329,data_wkly!$C:$C,0),1)=0,"",_xlfn.NUMBERVALUE(INDEX(data_wkly!AT:AT,MATCH($B329,data_wkly!$C:$C,0),1))),"na"))</f>
        <v>7212</v>
      </c>
      <c r="J329" s="122">
        <f>IF(IFERROR(IF(INDEX(data_wkly!AU:AU,MATCH($B329,data_wkly!$C:$C,0),1)=0,"",_xlfn.NUMBERVALUE(INDEX(data_wkly!AU:AU,MATCH($B329,data_wkly!$C:$C,0),1))),"na")=0,"",IFERROR(IF(INDEX(data_wkly!AU:AU,MATCH($B329,data_wkly!$C:$C,0),1)=0,"",_xlfn.NUMBERVALUE(INDEX(data_wkly!AU:AU,MATCH($B329,data_wkly!$C:$C,0),1))),"na"))</f>
        <v>5897</v>
      </c>
      <c r="K329" s="122">
        <f>IF(IFERROR(IF(INDEX(data_wkly!AV:AV,MATCH($B329,data_wkly!$C:$C,0),1)=0,"",_xlfn.NUMBERVALUE(INDEX(data_wkly!AV:AV,MATCH($B329,data_wkly!$C:$C,0),1))),"na")=0,"",IFERROR(IF(INDEX(data_wkly!AV:AV,MATCH($B329,data_wkly!$C:$C,0),1)=0,"",_xlfn.NUMBERVALUE(INDEX(data_wkly!AV:AV,MATCH($B329,data_wkly!$C:$C,0),1))),"na"))</f>
        <v>54379</v>
      </c>
      <c r="L329" s="122" t="str">
        <f>IFERROR(IF(INDEX(data_wkly!BI:BI,MATCH($B329,data_wkly!$C:$C,0),1)=0,"",_xlfn.NUMBERVALUE(INDEX(data_wkly!BI:BI,MATCH($B329,data_wkly!$C:$C,0),1))),"na")</f>
        <v/>
      </c>
      <c r="M329" s="122">
        <f>IF(IFERROR(IF(INDEX(data_wkly!AW:AW,MATCH($B329,data_wkly!$C:$C,0),1)=0,"",_xlfn.NUMBERVALUE(INDEX(data_wkly!AW:AW,MATCH($B329,data_wkly!$C:$C,0),1))),"na")=0,"",IFERROR(IF(INDEX(data_wkly!AW:AW,MATCH($B329,data_wkly!$C:$C,0),1)=0,"",_xlfn.NUMBERVALUE(INDEX(data_wkly!AW:AW,MATCH($B329,data_wkly!$C:$C,0),1))),"na"))</f>
        <v>47757</v>
      </c>
      <c r="N329" s="123"/>
      <c r="O329" s="124">
        <f>IF(IFERROR(IF(INDEX(data_wkly!AY:AY,MATCH($B329,data_wkly!$C:$C,0),1)=0,"",_xlfn.NUMBERVALUE(INDEX(data_wkly!AY:AY,MATCH($B329,data_wkly!$C:$C,0),1))),"na")=0,"",IFERROR(IF(INDEX(data_wkly!AY:AY,MATCH($B329,data_wkly!$C:$C,0),1)=0,"",_xlfn.NUMBERVALUE(INDEX(data_wkly!AY:AY,MATCH($B329,data_wkly!$C:$C,0),1))),"na"))</f>
        <v>152.56</v>
      </c>
      <c r="P329" s="124">
        <f>IF(IFERROR(IF(INDEX(data_wkly!AZ:AZ,MATCH($B329,data_wkly!$C:$C,0),1)=0,"",_xlfn.NUMBERVALUE(INDEX(data_wkly!AZ:AZ,MATCH($B329,data_wkly!$C:$C,0),1))),"na")=0,"",IFERROR(IF(INDEX(data_wkly!AZ:AZ,MATCH($B329,data_wkly!$C:$C,0),1)=0,"",_xlfn.NUMBERVALUE(INDEX(data_wkly!AZ:AZ,MATCH($B329,data_wkly!$C:$C,0),1))),"na"))</f>
        <v>195.13</v>
      </c>
      <c r="Q329" s="124">
        <f>IF(IFERROR(IF(INDEX(data_wkly!BA:BA,MATCH($B329,data_wkly!$C:$C,0),1)=0,"",_xlfn.NUMBERVALUE(INDEX(data_wkly!BA:BA,MATCH($B329,data_wkly!$C:$C,0),1))),"na")=0,"",IFERROR(IF(INDEX(data_wkly!BA:BA,MATCH($B329,data_wkly!$C:$C,0),1)=0,"",_xlfn.NUMBERVALUE(INDEX(data_wkly!BA:BA,MATCH($B329,data_wkly!$C:$C,0),1))),"na"))</f>
        <v>207.32</v>
      </c>
      <c r="R329" s="124">
        <f>IF(IFERROR(IF(INDEX(data_wkly!BB:BB,MATCH($B329,data_wkly!$C:$C,0),1)=0,"",_xlfn.NUMBERVALUE(INDEX(data_wkly!BB:BB,MATCH($B329,data_wkly!$C:$C,0),1))),"na")=0,"",IFERROR(IF(INDEX(data_wkly!BB:BB,MATCH($B329,data_wkly!$C:$C,0),1)=0,"",_xlfn.NUMBERVALUE(INDEX(data_wkly!BB:BB,MATCH($B329,data_wkly!$C:$C,0),1))),"na"))</f>
        <v>207.5</v>
      </c>
      <c r="S329" s="124">
        <f>IF(IFERROR(IF(INDEX(data_wkly!BC:BC,MATCH($B329,data_wkly!$C:$C,0),1)=0,"",_xlfn.NUMBERVALUE(INDEX(data_wkly!BC:BC,MATCH($B329,data_wkly!$C:$C,0),1))),"na")=0,"",IFERROR(IF(INDEX(data_wkly!BC:BC,MATCH($B329,data_wkly!$C:$C,0),1)=0,"",_xlfn.NUMBERVALUE(INDEX(data_wkly!BC:BC,MATCH($B329,data_wkly!$C:$C,0),1))),"na"))</f>
        <v>206.24</v>
      </c>
      <c r="T329" s="124" t="str">
        <f>IFERROR(IF(INDEX(data_wkly!BL:BL,MATCH($B329,data_wkly!$C:$C,0),1)=0,"",_xlfn.NUMBERVALUE(INDEX(data_wkly!BL:BL,MATCH($B329,data_wkly!$C:$C,0),1))),"na")</f>
        <v/>
      </c>
      <c r="U329" s="124">
        <f>IF(IFERROR(IF(INDEX(data_wkly!BD:BD,MATCH($B329,data_wkly!$C:$C,0),1)=0,"",_xlfn.NUMBERVALUE(INDEX(data_wkly!BD:BD,MATCH($B329,data_wkly!$C:$C,0),1))),"na")=0,"",IFERROR(IF(INDEX(data_wkly!BD:BD,MATCH($B329,data_wkly!$C:$C,0),1)=0,"",_xlfn.NUMBERVALUE(INDEX(data_wkly!BD:BD,MATCH($B329,data_wkly!$C:$C,0),1))),"na"))</f>
        <v>204.18</v>
      </c>
      <c r="V329" s="124">
        <f>IF(IFERROR(IF(INDEX(data_wkly!BE:BE,MATCH($B329,data_wkly!$C:$C,0),1)=0,"",_xlfn.NUMBERVALUE(INDEX(data_wkly!BE:BE,MATCH($B329,data_wkly!$C:$C,0),1))),"na")=0,"",IFERROR(IF(INDEX(data_wkly!BE:BE,MATCH($B329,data_wkly!$C:$C,0),1)=0,"",_xlfn.NUMBERVALUE(INDEX(data_wkly!BE:BE,MATCH($B329,data_wkly!$C:$C,0),1))),"na"))</f>
        <v>183.71</v>
      </c>
      <c r="W329" s="124">
        <f>IF(IFERROR(IF(INDEX(data_wkly!BF:BF,MATCH($B329,data_wkly!$C:$C,0),1)=0,"",_xlfn.NUMBERVALUE(INDEX(data_wkly!BF:BF,MATCH($B329,data_wkly!$C:$C,0),1))),"na")=0,"",IFERROR(IF(INDEX(data_wkly!BF:BF,MATCH($B329,data_wkly!$C:$C,0),1)=0,"",_xlfn.NUMBERVALUE(INDEX(data_wkly!BF:BF,MATCH($B329,data_wkly!$C:$C,0),1))),"na"))</f>
        <v>203.66</v>
      </c>
      <c r="X329" s="124" t="str">
        <f>IFERROR(IF(INDEX(data_wkly!BK:BK,MATCH($B329,data_wkly!$C:$C,0),1)=0,"",_xlfn.NUMBERVALUE(INDEX(data_wkly!BK:BK,MATCH($B329,data_wkly!$C:$C,0),1))),"na")</f>
        <v/>
      </c>
      <c r="Y329" s="124">
        <f>IF(IFERROR(IF(INDEX(data_wkly!BG:BG,MATCH($B329,data_wkly!$C:$C,0),1)=0,"",_xlfn.NUMBERVALUE(INDEX(data_wkly!BG:BG,MATCH($B329,data_wkly!$C:$C,0),1))),"na")=0,"",IFERROR(IF(INDEX(data_wkly!BG:BG,MATCH($B329,data_wkly!$C:$C,0),1)=0,"",_xlfn.NUMBERVALUE(INDEX(data_wkly!BG:BG,MATCH($B329,data_wkly!$C:$C,0),1))),"na"))</f>
        <v>206.41</v>
      </c>
      <c r="AJ329" s="41">
        <f t="shared" si="15"/>
        <v>1</v>
      </c>
    </row>
    <row r="330" spans="1:36" ht="15.5">
      <c r="A330" s="88">
        <f t="shared" si="14"/>
        <v>2</v>
      </c>
      <c r="B330" s="89">
        <f t="shared" si="16"/>
        <v>45962</v>
      </c>
      <c r="C330" s="122">
        <f>IF(IFERROR(IF(INDEX(data_wkly!AO:AO,MATCH($B330,data_wkly!$C:$C,0),1)=0,"",_xlfn.NUMBERVALUE(INDEX(data_wkly!AO:AO,MATCH($B330,data_wkly!$C:$C,0),1))),"na")=0,"",IFERROR(IF(INDEX(data_wkly!AO:AO,MATCH($B330,data_wkly!$C:$C,0),1)=0,"",_xlfn.NUMBERVALUE(INDEX(data_wkly!AO:AO,MATCH($B330,data_wkly!$C:$C,0),1))),"na"))</f>
        <v>147</v>
      </c>
      <c r="D330" s="122">
        <f>IF(IFERROR(IF(INDEX(data_wkly!AP:AP,MATCH($B330,data_wkly!$C:$C,0),1)=0,"",_xlfn.NUMBERVALUE(INDEX(data_wkly!AP:AP,MATCH($B330,data_wkly!$C:$C,0),1))),"na")=0,"",IFERROR(IF(INDEX(data_wkly!AP:AP,MATCH($B330,data_wkly!$C:$C,0),1)=0,"",_xlfn.NUMBERVALUE(INDEX(data_wkly!AP:AP,MATCH($B330,data_wkly!$C:$C,0),1))),"na"))</f>
        <v>613</v>
      </c>
      <c r="E330" s="122">
        <f>IF(IFERROR(IF(INDEX(data_wkly!AQ:AQ,MATCH($B330,data_wkly!$C:$C,0),1)=0,"",_xlfn.NUMBERVALUE(INDEX(data_wkly!AQ:AQ,MATCH($B330,data_wkly!$C:$C,0),1))),"na")=0,"",IFERROR(IF(INDEX(data_wkly!AQ:AQ,MATCH($B330,data_wkly!$C:$C,0),1)=0,"",_xlfn.NUMBERVALUE(INDEX(data_wkly!AQ:AQ,MATCH($B330,data_wkly!$C:$C,0),1))),"na"))</f>
        <v>4160</v>
      </c>
      <c r="F330" s="122">
        <f>IF(IFERROR(IF(INDEX(data_wkly!AR:AR,MATCH($B330,data_wkly!$C:$C,0),1)=0,"",_xlfn.NUMBERVALUE(INDEX(data_wkly!AR:AR,MATCH($B330,data_wkly!$C:$C,0),1))),"na")=0,"",IFERROR(IF(INDEX(data_wkly!AR:AR,MATCH($B330,data_wkly!$C:$C,0),1)=0,"",_xlfn.NUMBERVALUE(INDEX(data_wkly!AR:AR,MATCH($B330,data_wkly!$C:$C,0),1))),"na"))</f>
        <v>15205</v>
      </c>
      <c r="G330" s="122">
        <f>IF(IFERROR(IF(INDEX(data_wkly!AS:AS,MATCH($B330,data_wkly!$C:$C,0),1)=0,"",_xlfn.NUMBERVALUE(INDEX(data_wkly!AS:AS,MATCH($B330,data_wkly!$C:$C,0),1))),"na")=0,"",IFERROR(IF(INDEX(data_wkly!AS:AS,MATCH($B330,data_wkly!$C:$C,0),1)=0,"",_xlfn.NUMBERVALUE(INDEX(data_wkly!AS:AS,MATCH($B330,data_wkly!$C:$C,0),1))),"na"))</f>
        <v>21584</v>
      </c>
      <c r="H330" s="122" t="str">
        <f>IFERROR(IF(INDEX(data_wkly!BJ:BJ,MATCH($B330,data_wkly!$C:$C,0),1)=0,"",_xlfn.NUMBERVALUE(INDEX(data_wkly!BJ:BJ,MATCH($B330,data_wkly!$C:$C,0),1))),"na")</f>
        <v/>
      </c>
      <c r="I330" s="122">
        <f>IF(IFERROR(IF(INDEX(data_wkly!AT:AT,MATCH($B330,data_wkly!$C:$C,0),1)=0,"",_xlfn.NUMBERVALUE(INDEX(data_wkly!AT:AT,MATCH($B330,data_wkly!$C:$C,0),1))),"na")=0,"",IFERROR(IF(INDEX(data_wkly!AT:AT,MATCH($B330,data_wkly!$C:$C,0),1)=0,"",_xlfn.NUMBERVALUE(INDEX(data_wkly!AT:AT,MATCH($B330,data_wkly!$C:$C,0),1))),"na"))</f>
        <v>7104</v>
      </c>
      <c r="J330" s="122">
        <f>IF(IFERROR(IF(INDEX(data_wkly!AU:AU,MATCH($B330,data_wkly!$C:$C,0),1)=0,"",_xlfn.NUMBERVALUE(INDEX(data_wkly!AU:AU,MATCH($B330,data_wkly!$C:$C,0),1))),"na")=0,"",IFERROR(IF(INDEX(data_wkly!AU:AU,MATCH($B330,data_wkly!$C:$C,0),1)=0,"",_xlfn.NUMBERVALUE(INDEX(data_wkly!AU:AU,MATCH($B330,data_wkly!$C:$C,0),1))),"na"))</f>
        <v>6151</v>
      </c>
      <c r="K330" s="122">
        <f>IF(IFERROR(IF(INDEX(data_wkly!AV:AV,MATCH($B330,data_wkly!$C:$C,0),1)=0,"",_xlfn.NUMBERVALUE(INDEX(data_wkly!AV:AV,MATCH($B330,data_wkly!$C:$C,0),1))),"na")=0,"",IFERROR(IF(INDEX(data_wkly!AV:AV,MATCH($B330,data_wkly!$C:$C,0),1)=0,"",_xlfn.NUMBERVALUE(INDEX(data_wkly!AV:AV,MATCH($B330,data_wkly!$C:$C,0),1))),"na"))</f>
        <v>54964</v>
      </c>
      <c r="L330" s="122" t="str">
        <f>IFERROR(IF(INDEX(data_wkly!BI:BI,MATCH($B330,data_wkly!$C:$C,0),1)=0,"",_xlfn.NUMBERVALUE(INDEX(data_wkly!BI:BI,MATCH($B330,data_wkly!$C:$C,0),1))),"na")</f>
        <v/>
      </c>
      <c r="M330" s="122">
        <f>IF(IFERROR(IF(INDEX(data_wkly!AW:AW,MATCH($B330,data_wkly!$C:$C,0),1)=0,"",_xlfn.NUMBERVALUE(INDEX(data_wkly!AW:AW,MATCH($B330,data_wkly!$C:$C,0),1))),"na")=0,"",IFERROR(IF(INDEX(data_wkly!AW:AW,MATCH($B330,data_wkly!$C:$C,0),1)=0,"",_xlfn.NUMBERVALUE(INDEX(data_wkly!AW:AW,MATCH($B330,data_wkly!$C:$C,0),1))),"na"))</f>
        <v>48053</v>
      </c>
      <c r="N330" s="123"/>
      <c r="O330" s="124">
        <f>IF(IFERROR(IF(INDEX(data_wkly!AY:AY,MATCH($B330,data_wkly!$C:$C,0),1)=0,"",_xlfn.NUMBERVALUE(INDEX(data_wkly!AY:AY,MATCH($B330,data_wkly!$C:$C,0),1))),"na")=0,"",IFERROR(IF(INDEX(data_wkly!AY:AY,MATCH($B330,data_wkly!$C:$C,0),1)=0,"",_xlfn.NUMBERVALUE(INDEX(data_wkly!AY:AY,MATCH($B330,data_wkly!$C:$C,0),1))),"na"))</f>
        <v>174.16</v>
      </c>
      <c r="P330" s="124">
        <f>IF(IFERROR(IF(INDEX(data_wkly!AZ:AZ,MATCH($B330,data_wkly!$C:$C,0),1)=0,"",_xlfn.NUMBERVALUE(INDEX(data_wkly!AZ:AZ,MATCH($B330,data_wkly!$C:$C,0),1))),"na")=0,"",IFERROR(IF(INDEX(data_wkly!AZ:AZ,MATCH($B330,data_wkly!$C:$C,0),1)=0,"",_xlfn.NUMBERVALUE(INDEX(data_wkly!AZ:AZ,MATCH($B330,data_wkly!$C:$C,0),1))),"na"))</f>
        <v>194.27</v>
      </c>
      <c r="Q330" s="124">
        <f>IF(IFERROR(IF(INDEX(data_wkly!BA:BA,MATCH($B330,data_wkly!$C:$C,0),1)=0,"",_xlfn.NUMBERVALUE(INDEX(data_wkly!BA:BA,MATCH($B330,data_wkly!$C:$C,0),1))),"na")=0,"",IFERROR(IF(INDEX(data_wkly!BA:BA,MATCH($B330,data_wkly!$C:$C,0),1)=0,"",_xlfn.NUMBERVALUE(INDEX(data_wkly!BA:BA,MATCH($B330,data_wkly!$C:$C,0),1))),"na"))</f>
        <v>205.26</v>
      </c>
      <c r="R330" s="124">
        <f>IF(IFERROR(IF(INDEX(data_wkly!BB:BB,MATCH($B330,data_wkly!$C:$C,0),1)=0,"",_xlfn.NUMBERVALUE(INDEX(data_wkly!BB:BB,MATCH($B330,data_wkly!$C:$C,0),1))),"na")=0,"",IFERROR(IF(INDEX(data_wkly!BB:BB,MATCH($B330,data_wkly!$C:$C,0),1)=0,"",_xlfn.NUMBERVALUE(INDEX(data_wkly!BB:BB,MATCH($B330,data_wkly!$C:$C,0),1))),"na"))</f>
        <v>205.96</v>
      </c>
      <c r="S330" s="124">
        <f>IF(IFERROR(IF(INDEX(data_wkly!BC:BC,MATCH($B330,data_wkly!$C:$C,0),1)=0,"",_xlfn.NUMBERVALUE(INDEX(data_wkly!BC:BC,MATCH($B330,data_wkly!$C:$C,0),1))),"na")=0,"",IFERROR(IF(INDEX(data_wkly!BC:BC,MATCH($B330,data_wkly!$C:$C,0),1)=0,"",_xlfn.NUMBERVALUE(INDEX(data_wkly!BC:BC,MATCH($B330,data_wkly!$C:$C,0),1))),"na"))</f>
        <v>204.39</v>
      </c>
      <c r="T330" s="124" t="str">
        <f>IFERROR(IF(INDEX(data_wkly!BL:BL,MATCH($B330,data_wkly!$C:$C,0),1)=0,"",_xlfn.NUMBERVALUE(INDEX(data_wkly!BL:BL,MATCH($B330,data_wkly!$C:$C,0),1))),"na")</f>
        <v/>
      </c>
      <c r="U330" s="124">
        <f>IF(IFERROR(IF(INDEX(data_wkly!BD:BD,MATCH($B330,data_wkly!$C:$C,0),1)=0,"",_xlfn.NUMBERVALUE(INDEX(data_wkly!BD:BD,MATCH($B330,data_wkly!$C:$C,0),1))),"na")=0,"",IFERROR(IF(INDEX(data_wkly!BD:BD,MATCH($B330,data_wkly!$C:$C,0),1)=0,"",_xlfn.NUMBERVALUE(INDEX(data_wkly!BD:BD,MATCH($B330,data_wkly!$C:$C,0),1))),"na"))</f>
        <v>202.71</v>
      </c>
      <c r="V330" s="124">
        <f>IF(IFERROR(IF(INDEX(data_wkly!BE:BE,MATCH($B330,data_wkly!$C:$C,0),1)=0,"",_xlfn.NUMBERVALUE(INDEX(data_wkly!BE:BE,MATCH($B330,data_wkly!$C:$C,0),1))),"na")=0,"",IFERROR(IF(INDEX(data_wkly!BE:BE,MATCH($B330,data_wkly!$C:$C,0),1)=0,"",_xlfn.NUMBERVALUE(INDEX(data_wkly!BE:BE,MATCH($B330,data_wkly!$C:$C,0),1))),"na"))</f>
        <v>181.27</v>
      </c>
      <c r="W330" s="124">
        <f>IF(IFERROR(IF(INDEX(data_wkly!BF:BF,MATCH($B330,data_wkly!$C:$C,0),1)=0,"",_xlfn.NUMBERVALUE(INDEX(data_wkly!BF:BF,MATCH($B330,data_wkly!$C:$C,0),1))),"na")=0,"",IFERROR(IF(INDEX(data_wkly!BF:BF,MATCH($B330,data_wkly!$C:$C,0),1)=0,"",_xlfn.NUMBERVALUE(INDEX(data_wkly!BF:BF,MATCH($B330,data_wkly!$C:$C,0),1))),"na"))</f>
        <v>201.89</v>
      </c>
      <c r="X330" s="124" t="str">
        <f>IFERROR(IF(INDEX(data_wkly!BK:BK,MATCH($B330,data_wkly!$C:$C,0),1)=0,"",_xlfn.NUMBERVALUE(INDEX(data_wkly!BK:BK,MATCH($B330,data_wkly!$C:$C,0),1))),"na")</f>
        <v/>
      </c>
      <c r="Y330" s="124">
        <f>IF(IFERROR(IF(INDEX(data_wkly!BG:BG,MATCH($B330,data_wkly!$C:$C,0),1)=0,"",_xlfn.NUMBERVALUE(INDEX(data_wkly!BG:BG,MATCH($B330,data_wkly!$C:$C,0),1))),"na")=0,"",IFERROR(IF(INDEX(data_wkly!BG:BG,MATCH($B330,data_wkly!$C:$C,0),1)=0,"",_xlfn.NUMBERVALUE(INDEX(data_wkly!BG:BG,MATCH($B330,data_wkly!$C:$C,0),1))),"na"))</f>
        <v>204.72</v>
      </c>
      <c r="AJ330" s="41">
        <f t="shared" si="15"/>
        <v>2</v>
      </c>
    </row>
    <row r="331" spans="1:36" ht="15.5">
      <c r="A331" s="88">
        <f t="shared" si="14"/>
        <v>1</v>
      </c>
      <c r="B331" s="89">
        <f t="shared" si="16"/>
        <v>45969</v>
      </c>
      <c r="C331" s="122" t="str">
        <f>IF(IFERROR(IF(INDEX(data_wkly!AO:AO,MATCH($B331,data_wkly!$C:$C,0),1)=0,"",_xlfn.NUMBERVALUE(INDEX(data_wkly!AO:AO,MATCH($B331,data_wkly!$C:$C,0),1))),"na")=0,"",IFERROR(IF(INDEX(data_wkly!AO:AO,MATCH($B331,data_wkly!$C:$C,0),1)=0,"",_xlfn.NUMBERVALUE(INDEX(data_wkly!AO:AO,MATCH($B331,data_wkly!$C:$C,0),1))),"na"))</f>
        <v>na</v>
      </c>
      <c r="D331" s="122">
        <f>IF(IFERROR(IF(INDEX(data_wkly!AP:AP,MATCH($B331,data_wkly!$C:$C,0),1)=0,"",_xlfn.NUMBERVALUE(INDEX(data_wkly!AP:AP,MATCH($B331,data_wkly!$C:$C,0),1))),"na")=0,"",IFERROR(IF(INDEX(data_wkly!AP:AP,MATCH($B331,data_wkly!$C:$C,0),1)=0,"",_xlfn.NUMBERVALUE(INDEX(data_wkly!AP:AP,MATCH($B331,data_wkly!$C:$C,0),1))),"na"))</f>
        <v>643</v>
      </c>
      <c r="E331" s="122">
        <f>IF(IFERROR(IF(INDEX(data_wkly!AQ:AQ,MATCH($B331,data_wkly!$C:$C,0),1)=0,"",_xlfn.NUMBERVALUE(INDEX(data_wkly!AQ:AQ,MATCH($B331,data_wkly!$C:$C,0),1))),"na")=0,"",IFERROR(IF(INDEX(data_wkly!AQ:AQ,MATCH($B331,data_wkly!$C:$C,0),1)=0,"",_xlfn.NUMBERVALUE(INDEX(data_wkly!AQ:AQ,MATCH($B331,data_wkly!$C:$C,0),1))),"na"))</f>
        <v>4044</v>
      </c>
      <c r="F331" s="122">
        <f>IF(IFERROR(IF(INDEX(data_wkly!AR:AR,MATCH($B331,data_wkly!$C:$C,0),1)=0,"",_xlfn.NUMBERVALUE(INDEX(data_wkly!AR:AR,MATCH($B331,data_wkly!$C:$C,0),1))),"na")=0,"",IFERROR(IF(INDEX(data_wkly!AR:AR,MATCH($B331,data_wkly!$C:$C,0),1)=0,"",_xlfn.NUMBERVALUE(INDEX(data_wkly!AR:AR,MATCH($B331,data_wkly!$C:$C,0),1))),"na"))</f>
        <v>15503</v>
      </c>
      <c r="G331" s="122">
        <f>IF(IFERROR(IF(INDEX(data_wkly!AS:AS,MATCH($B331,data_wkly!$C:$C,0),1)=0,"",_xlfn.NUMBERVALUE(INDEX(data_wkly!AS:AS,MATCH($B331,data_wkly!$C:$C,0),1))),"na")=0,"",IFERROR(IF(INDEX(data_wkly!AS:AS,MATCH($B331,data_wkly!$C:$C,0),1)=0,"",_xlfn.NUMBERVALUE(INDEX(data_wkly!AS:AS,MATCH($B331,data_wkly!$C:$C,0),1))),"na"))</f>
        <v>21457</v>
      </c>
      <c r="H331" s="122" t="str">
        <f>IFERROR(IF(INDEX(data_wkly!BJ:BJ,MATCH($B331,data_wkly!$C:$C,0),1)=0,"",_xlfn.NUMBERVALUE(INDEX(data_wkly!BJ:BJ,MATCH($B331,data_wkly!$C:$C,0),1))),"na")</f>
        <v/>
      </c>
      <c r="I331" s="122">
        <f>IF(IFERROR(IF(INDEX(data_wkly!AT:AT,MATCH($B331,data_wkly!$C:$C,0),1)=0,"",_xlfn.NUMBERVALUE(INDEX(data_wkly!AT:AT,MATCH($B331,data_wkly!$C:$C,0),1))),"na")=0,"",IFERROR(IF(INDEX(data_wkly!AT:AT,MATCH($B331,data_wkly!$C:$C,0),1)=0,"",_xlfn.NUMBERVALUE(INDEX(data_wkly!AT:AT,MATCH($B331,data_wkly!$C:$C,0),1))),"na"))</f>
        <v>6864</v>
      </c>
      <c r="J331" s="122" t="str">
        <f>IF(IFERROR(IF(INDEX(data_wkly!AU:AU,MATCH($B331,data_wkly!$C:$C,0),1)=0,"",_xlfn.NUMBERVALUE(INDEX(data_wkly!AU:AU,MATCH($B331,data_wkly!$C:$C,0),1))),"na")=0,"",IFERROR(IF(INDEX(data_wkly!AU:AU,MATCH($B331,data_wkly!$C:$C,0),1)=0,"",_xlfn.NUMBERVALUE(INDEX(data_wkly!AU:AU,MATCH($B331,data_wkly!$C:$C,0),1))),"na"))</f>
        <v>na</v>
      </c>
      <c r="K331" s="122">
        <f>IF(IFERROR(IF(INDEX(data_wkly!AV:AV,MATCH($B331,data_wkly!$C:$C,0),1)=0,"",_xlfn.NUMBERVALUE(INDEX(data_wkly!AV:AV,MATCH($B331,data_wkly!$C:$C,0),1))),"na")=0,"",IFERROR(IF(INDEX(data_wkly!AV:AV,MATCH($B331,data_wkly!$C:$C,0),1)=0,"",_xlfn.NUMBERVALUE(INDEX(data_wkly!AV:AV,MATCH($B331,data_wkly!$C:$C,0),1))),"na"))</f>
        <v>54573</v>
      </c>
      <c r="L331" s="122" t="str">
        <f>IFERROR(IF(INDEX(data_wkly!BI:BI,MATCH($B331,data_wkly!$C:$C,0),1)=0,"",_xlfn.NUMBERVALUE(INDEX(data_wkly!BI:BI,MATCH($B331,data_wkly!$C:$C,0),1))),"na")</f>
        <v/>
      </c>
      <c r="M331" s="122">
        <f>IF(IFERROR(IF(INDEX(data_wkly!AW:AW,MATCH($B331,data_wkly!$C:$C,0),1)=0,"",_xlfn.NUMBERVALUE(INDEX(data_wkly!AW:AW,MATCH($B331,data_wkly!$C:$C,0),1))),"na")=0,"",IFERROR(IF(INDEX(data_wkly!AW:AW,MATCH($B331,data_wkly!$C:$C,0),1)=0,"",_xlfn.NUMBERVALUE(INDEX(data_wkly!AW:AW,MATCH($B331,data_wkly!$C:$C,0),1))),"na"))</f>
        <v>47868</v>
      </c>
      <c r="N331" s="123"/>
      <c r="O331" s="124" t="str">
        <f>IF(IFERROR(IF(INDEX(data_wkly!AY:AY,MATCH($B331,data_wkly!$C:$C,0),1)=0,"",_xlfn.NUMBERVALUE(INDEX(data_wkly!AY:AY,MATCH($B331,data_wkly!$C:$C,0),1))),"na")=0,"",IFERROR(IF(INDEX(data_wkly!AY:AY,MATCH($B331,data_wkly!$C:$C,0),1)=0,"",_xlfn.NUMBERVALUE(INDEX(data_wkly!AY:AY,MATCH($B331,data_wkly!$C:$C,0),1))),"na"))</f>
        <v>na</v>
      </c>
      <c r="P331" s="124">
        <f>IF(IFERROR(IF(INDEX(data_wkly!AZ:AZ,MATCH($B331,data_wkly!$C:$C,0),1)=0,"",_xlfn.NUMBERVALUE(INDEX(data_wkly!AZ:AZ,MATCH($B331,data_wkly!$C:$C,0),1))),"na")=0,"",IFERROR(IF(INDEX(data_wkly!AZ:AZ,MATCH($B331,data_wkly!$C:$C,0),1)=0,"",_xlfn.NUMBERVALUE(INDEX(data_wkly!AZ:AZ,MATCH($B331,data_wkly!$C:$C,0),1))),"na"))</f>
        <v>196.61</v>
      </c>
      <c r="Q331" s="124">
        <f>IF(IFERROR(IF(INDEX(data_wkly!BA:BA,MATCH($B331,data_wkly!$C:$C,0),1)=0,"",_xlfn.NUMBERVALUE(INDEX(data_wkly!BA:BA,MATCH($B331,data_wkly!$C:$C,0),1))),"na")=0,"",IFERROR(IF(INDEX(data_wkly!BA:BA,MATCH($B331,data_wkly!$C:$C,0),1)=0,"",_xlfn.NUMBERVALUE(INDEX(data_wkly!BA:BA,MATCH($B331,data_wkly!$C:$C,0),1))),"na"))</f>
        <v>204.43</v>
      </c>
      <c r="R331" s="124">
        <f>IF(IFERROR(IF(INDEX(data_wkly!BB:BB,MATCH($B331,data_wkly!$C:$C,0),1)=0,"",_xlfn.NUMBERVALUE(INDEX(data_wkly!BB:BB,MATCH($B331,data_wkly!$C:$C,0),1))),"na")=0,"",IFERROR(IF(INDEX(data_wkly!BB:BB,MATCH($B331,data_wkly!$C:$C,0),1)=0,"",_xlfn.NUMBERVALUE(INDEX(data_wkly!BB:BB,MATCH($B331,data_wkly!$C:$C,0),1))),"na"))</f>
        <v>205.52</v>
      </c>
      <c r="S331" s="124">
        <f>IF(IFERROR(IF(INDEX(data_wkly!BC:BC,MATCH($B331,data_wkly!$C:$C,0),1)=0,"",_xlfn.NUMBERVALUE(INDEX(data_wkly!BC:BC,MATCH($B331,data_wkly!$C:$C,0),1))),"na")=0,"",IFERROR(IF(INDEX(data_wkly!BC:BC,MATCH($B331,data_wkly!$C:$C,0),1)=0,"",_xlfn.NUMBERVALUE(INDEX(data_wkly!BC:BC,MATCH($B331,data_wkly!$C:$C,0),1))),"na"))</f>
        <v>203.99</v>
      </c>
      <c r="T331" s="124" t="str">
        <f>IFERROR(IF(INDEX(data_wkly!BL:BL,MATCH($B331,data_wkly!$C:$C,0),1)=0,"",_xlfn.NUMBERVALUE(INDEX(data_wkly!BL:BL,MATCH($B331,data_wkly!$C:$C,0),1))),"na")</f>
        <v/>
      </c>
      <c r="U331" s="124">
        <f>IF(IFERROR(IF(INDEX(data_wkly!BD:BD,MATCH($B331,data_wkly!$C:$C,0),1)=0,"",_xlfn.NUMBERVALUE(INDEX(data_wkly!BD:BD,MATCH($B331,data_wkly!$C:$C,0),1))),"na")=0,"",IFERROR(IF(INDEX(data_wkly!BD:BD,MATCH($B331,data_wkly!$C:$C,0),1)=0,"",_xlfn.NUMBERVALUE(INDEX(data_wkly!BD:BD,MATCH($B331,data_wkly!$C:$C,0),1))),"na"))</f>
        <v>201.89</v>
      </c>
      <c r="V331" s="124" t="str">
        <f>IF(IFERROR(IF(INDEX(data_wkly!BE:BE,MATCH($B331,data_wkly!$C:$C,0),1)=0,"",_xlfn.NUMBERVALUE(INDEX(data_wkly!BE:BE,MATCH($B331,data_wkly!$C:$C,0),1))),"na")=0,"",IFERROR(IF(INDEX(data_wkly!BE:BE,MATCH($B331,data_wkly!$C:$C,0),1)=0,"",_xlfn.NUMBERVALUE(INDEX(data_wkly!BE:BE,MATCH($B331,data_wkly!$C:$C,0),1))),"na"))</f>
        <v>na</v>
      </c>
      <c r="W331" s="124">
        <f>IF(IFERROR(IF(INDEX(data_wkly!BF:BF,MATCH($B331,data_wkly!$C:$C,0),1)=0,"",_xlfn.NUMBERVALUE(INDEX(data_wkly!BF:BF,MATCH($B331,data_wkly!$C:$C,0),1))),"na")=0,"",IFERROR(IF(INDEX(data_wkly!BF:BF,MATCH($B331,data_wkly!$C:$C,0),1)=0,"",_xlfn.NUMBERVALUE(INDEX(data_wkly!BF:BF,MATCH($B331,data_wkly!$C:$C,0),1))),"na"))</f>
        <v>201.91</v>
      </c>
      <c r="X331" s="124" t="str">
        <f>IFERROR(IF(INDEX(data_wkly!BK:BK,MATCH($B331,data_wkly!$C:$C,0),1)=0,"",_xlfn.NUMBERVALUE(INDEX(data_wkly!BK:BK,MATCH($B331,data_wkly!$C:$C,0),1))),"na")</f>
        <v/>
      </c>
      <c r="Y331" s="124">
        <f>IF(IFERROR(IF(INDEX(data_wkly!BG:BG,MATCH($B331,data_wkly!$C:$C,0),1)=0,"",_xlfn.NUMBERVALUE(INDEX(data_wkly!BG:BG,MATCH($B331,data_wkly!$C:$C,0),1))),"na")=0,"",IFERROR(IF(INDEX(data_wkly!BG:BG,MATCH($B331,data_wkly!$C:$C,0),1)=0,"",_xlfn.NUMBERVALUE(INDEX(data_wkly!BG:BG,MATCH($B331,data_wkly!$C:$C,0),1))),"na"))</f>
        <v>204.22</v>
      </c>
      <c r="AJ331" s="41">
        <f t="shared" si="15"/>
        <v>1</v>
      </c>
    </row>
    <row r="332" spans="1:36" ht="15.5">
      <c r="A332" s="88">
        <f t="shared" si="14"/>
        <v>2</v>
      </c>
      <c r="B332" s="89">
        <f t="shared" si="16"/>
        <v>45976</v>
      </c>
      <c r="C332" s="122">
        <f>IF(IFERROR(IF(INDEX(data_wkly!AO:AO,MATCH($B332,data_wkly!$C:$C,0),1)=0,"",_xlfn.NUMBERVALUE(INDEX(data_wkly!AO:AO,MATCH($B332,data_wkly!$C:$C,0),1))),"na")=0,"",IFERROR(IF(INDEX(data_wkly!AO:AO,MATCH($B332,data_wkly!$C:$C,0),1)=0,"",_xlfn.NUMBERVALUE(INDEX(data_wkly!AO:AO,MATCH($B332,data_wkly!$C:$C,0),1))),"na"))</f>
        <v>253</v>
      </c>
      <c r="D332" s="122">
        <f>IF(IFERROR(IF(INDEX(data_wkly!AP:AP,MATCH($B332,data_wkly!$C:$C,0),1)=0,"",_xlfn.NUMBERVALUE(INDEX(data_wkly!AP:AP,MATCH($B332,data_wkly!$C:$C,0),1))),"na")=0,"",IFERROR(IF(INDEX(data_wkly!AP:AP,MATCH($B332,data_wkly!$C:$C,0),1)=0,"",_xlfn.NUMBERVALUE(INDEX(data_wkly!AP:AP,MATCH($B332,data_wkly!$C:$C,0),1))),"na"))</f>
        <v>700</v>
      </c>
      <c r="E332" s="122">
        <f>IF(IFERROR(IF(INDEX(data_wkly!AQ:AQ,MATCH($B332,data_wkly!$C:$C,0),1)=0,"",_xlfn.NUMBERVALUE(INDEX(data_wkly!AQ:AQ,MATCH($B332,data_wkly!$C:$C,0),1))),"na")=0,"",IFERROR(IF(INDEX(data_wkly!AQ:AQ,MATCH($B332,data_wkly!$C:$C,0),1)=0,"",_xlfn.NUMBERVALUE(INDEX(data_wkly!AQ:AQ,MATCH($B332,data_wkly!$C:$C,0),1))),"na"))</f>
        <v>4129</v>
      </c>
      <c r="F332" s="122">
        <f>IF(IFERROR(IF(INDEX(data_wkly!AR:AR,MATCH($B332,data_wkly!$C:$C,0),1)=0,"",_xlfn.NUMBERVALUE(INDEX(data_wkly!AR:AR,MATCH($B332,data_wkly!$C:$C,0),1))),"na")=0,"",IFERROR(IF(INDEX(data_wkly!AR:AR,MATCH($B332,data_wkly!$C:$C,0),1)=0,"",_xlfn.NUMBERVALUE(INDEX(data_wkly!AR:AR,MATCH($B332,data_wkly!$C:$C,0),1))),"na"))</f>
        <v>14921</v>
      </c>
      <c r="G332" s="122">
        <f>IF(IFERROR(IF(INDEX(data_wkly!AS:AS,MATCH($B332,data_wkly!$C:$C,0),1)=0,"",_xlfn.NUMBERVALUE(INDEX(data_wkly!AS:AS,MATCH($B332,data_wkly!$C:$C,0),1))),"na")=0,"",IFERROR(IF(INDEX(data_wkly!AS:AS,MATCH($B332,data_wkly!$C:$C,0),1)=0,"",_xlfn.NUMBERVALUE(INDEX(data_wkly!AS:AS,MATCH($B332,data_wkly!$C:$C,0),1))),"na"))</f>
        <v>21665</v>
      </c>
      <c r="H332" s="122" t="str">
        <f>IFERROR(IF(INDEX(data_wkly!BJ:BJ,MATCH($B332,data_wkly!$C:$C,0),1)=0,"",_xlfn.NUMBERVALUE(INDEX(data_wkly!BJ:BJ,MATCH($B332,data_wkly!$C:$C,0),1))),"na")</f>
        <v/>
      </c>
      <c r="I332" s="122">
        <f>IF(IFERROR(IF(INDEX(data_wkly!AT:AT,MATCH($B332,data_wkly!$C:$C,0),1)=0,"",_xlfn.NUMBERVALUE(INDEX(data_wkly!AT:AT,MATCH($B332,data_wkly!$C:$C,0),1))),"na")=0,"",IFERROR(IF(INDEX(data_wkly!AT:AT,MATCH($B332,data_wkly!$C:$C,0),1)=0,"",_xlfn.NUMBERVALUE(INDEX(data_wkly!AT:AT,MATCH($B332,data_wkly!$C:$C,0),1))),"na"))</f>
        <v>7056</v>
      </c>
      <c r="J332" s="122">
        <f>IF(IFERROR(IF(INDEX(data_wkly!AU:AU,MATCH($B332,data_wkly!$C:$C,0),1)=0,"",_xlfn.NUMBERVALUE(INDEX(data_wkly!AU:AU,MATCH($B332,data_wkly!$C:$C,0),1))),"na")=0,"",IFERROR(IF(INDEX(data_wkly!AU:AU,MATCH($B332,data_wkly!$C:$C,0),1)=0,"",_xlfn.NUMBERVALUE(INDEX(data_wkly!AU:AU,MATCH($B332,data_wkly!$C:$C,0),1))),"na"))</f>
        <v>6716</v>
      </c>
      <c r="K332" s="122">
        <f>IF(IFERROR(IF(INDEX(data_wkly!AV:AV,MATCH($B332,data_wkly!$C:$C,0),1)=0,"",_xlfn.NUMBERVALUE(INDEX(data_wkly!AV:AV,MATCH($B332,data_wkly!$C:$C,0),1))),"na")=0,"",IFERROR(IF(INDEX(data_wkly!AV:AV,MATCH($B332,data_wkly!$C:$C,0),1)=0,"",_xlfn.NUMBERVALUE(INDEX(data_wkly!AV:AV,MATCH($B332,data_wkly!$C:$C,0),1))),"na"))</f>
        <v>55440</v>
      </c>
      <c r="L332" s="122" t="str">
        <f>IFERROR(IF(INDEX(data_wkly!BI:BI,MATCH($B332,data_wkly!$C:$C,0),1)=0,"",_xlfn.NUMBERVALUE(INDEX(data_wkly!BI:BI,MATCH($B332,data_wkly!$C:$C,0),1))),"na")</f>
        <v/>
      </c>
      <c r="M332" s="122">
        <f>IF(IFERROR(IF(INDEX(data_wkly!AW:AW,MATCH($B332,data_wkly!$C:$C,0),1)=0,"",_xlfn.NUMBERVALUE(INDEX(data_wkly!AW:AW,MATCH($B332,data_wkly!$C:$C,0),1))),"na")=0,"",IFERROR(IF(INDEX(data_wkly!AW:AW,MATCH($B332,data_wkly!$C:$C,0),1)=0,"",_xlfn.NUMBERVALUE(INDEX(data_wkly!AW:AW,MATCH($B332,data_wkly!$C:$C,0),1))),"na"))</f>
        <v>47771</v>
      </c>
      <c r="N332" s="123"/>
      <c r="O332" s="124">
        <f>IF(IFERROR(IF(INDEX(data_wkly!AY:AY,MATCH($B332,data_wkly!$C:$C,0),1)=0,"",_xlfn.NUMBERVALUE(INDEX(data_wkly!AY:AY,MATCH($B332,data_wkly!$C:$C,0),1))),"na")=0,"",IFERROR(IF(INDEX(data_wkly!AY:AY,MATCH($B332,data_wkly!$C:$C,0),1)=0,"",_xlfn.NUMBERVALUE(INDEX(data_wkly!AY:AY,MATCH($B332,data_wkly!$C:$C,0),1))),"na"))</f>
        <v>157.16</v>
      </c>
      <c r="P332" s="124">
        <f>IF(IFERROR(IF(INDEX(data_wkly!AZ:AZ,MATCH($B332,data_wkly!$C:$C,0),1)=0,"",_xlfn.NUMBERVALUE(INDEX(data_wkly!AZ:AZ,MATCH($B332,data_wkly!$C:$C,0),1))),"na")=0,"",IFERROR(IF(INDEX(data_wkly!AZ:AZ,MATCH($B332,data_wkly!$C:$C,0),1)=0,"",_xlfn.NUMBERVALUE(INDEX(data_wkly!AZ:AZ,MATCH($B332,data_wkly!$C:$C,0),1))),"na"))</f>
        <v>194.08</v>
      </c>
      <c r="Q332" s="124">
        <f>IF(IFERROR(IF(INDEX(data_wkly!BA:BA,MATCH($B332,data_wkly!$C:$C,0),1)=0,"",_xlfn.NUMBERVALUE(INDEX(data_wkly!BA:BA,MATCH($B332,data_wkly!$C:$C,0),1))),"na")=0,"",IFERROR(IF(INDEX(data_wkly!BA:BA,MATCH($B332,data_wkly!$C:$C,0),1)=0,"",_xlfn.NUMBERVALUE(INDEX(data_wkly!BA:BA,MATCH($B332,data_wkly!$C:$C,0),1))),"na"))</f>
        <v>204.06</v>
      </c>
      <c r="R332" s="124">
        <f>IF(IFERROR(IF(INDEX(data_wkly!BB:BB,MATCH($B332,data_wkly!$C:$C,0),1)=0,"",_xlfn.NUMBERVALUE(INDEX(data_wkly!BB:BB,MATCH($B332,data_wkly!$C:$C,0),1))),"na")=0,"",IFERROR(IF(INDEX(data_wkly!BB:BB,MATCH($B332,data_wkly!$C:$C,0),1)=0,"",_xlfn.NUMBERVALUE(INDEX(data_wkly!BB:BB,MATCH($B332,data_wkly!$C:$C,0),1))),"na"))</f>
        <v>204.42</v>
      </c>
      <c r="S332" s="124">
        <f>IF(IFERROR(IF(INDEX(data_wkly!BC:BC,MATCH($B332,data_wkly!$C:$C,0),1)=0,"",_xlfn.NUMBERVALUE(INDEX(data_wkly!BC:BC,MATCH($B332,data_wkly!$C:$C,0),1))),"na")=0,"",IFERROR(IF(INDEX(data_wkly!BC:BC,MATCH($B332,data_wkly!$C:$C,0),1)=0,"",_xlfn.NUMBERVALUE(INDEX(data_wkly!BC:BC,MATCH($B332,data_wkly!$C:$C,0),1))),"na"))</f>
        <v>202.76</v>
      </c>
      <c r="T332" s="124" t="str">
        <f>IFERROR(IF(INDEX(data_wkly!BL:BL,MATCH($B332,data_wkly!$C:$C,0),1)=0,"",_xlfn.NUMBERVALUE(INDEX(data_wkly!BL:BL,MATCH($B332,data_wkly!$C:$C,0),1))),"na")</f>
        <v/>
      </c>
      <c r="U332" s="124">
        <f>IF(IFERROR(IF(INDEX(data_wkly!BD:BD,MATCH($B332,data_wkly!$C:$C,0),1)=0,"",_xlfn.NUMBERVALUE(INDEX(data_wkly!BD:BD,MATCH($B332,data_wkly!$C:$C,0),1))),"na")=0,"",IFERROR(IF(INDEX(data_wkly!BD:BD,MATCH($B332,data_wkly!$C:$C,0),1)=0,"",_xlfn.NUMBERVALUE(INDEX(data_wkly!BD:BD,MATCH($B332,data_wkly!$C:$C,0),1))),"na"))</f>
        <v>200.66</v>
      </c>
      <c r="V332" s="124">
        <f>IF(IFERROR(IF(INDEX(data_wkly!BE:BE,MATCH($B332,data_wkly!$C:$C,0),1)=0,"",_xlfn.NUMBERVALUE(INDEX(data_wkly!BE:BE,MATCH($B332,data_wkly!$C:$C,0),1))),"na")=0,"",IFERROR(IF(INDEX(data_wkly!BE:BE,MATCH($B332,data_wkly!$C:$C,0),1)=0,"",_xlfn.NUMBERVALUE(INDEX(data_wkly!BE:BE,MATCH($B332,data_wkly!$C:$C,0),1))),"na"))</f>
        <v>182.76</v>
      </c>
      <c r="W332" s="124">
        <f>IF(IFERROR(IF(INDEX(data_wkly!BF:BF,MATCH($B332,data_wkly!$C:$C,0),1)=0,"",_xlfn.NUMBERVALUE(INDEX(data_wkly!BF:BF,MATCH($B332,data_wkly!$C:$C,0),1))),"na")=0,"",IFERROR(IF(INDEX(data_wkly!BF:BF,MATCH($B332,data_wkly!$C:$C,0),1)=0,"",_xlfn.NUMBERVALUE(INDEX(data_wkly!BF:BF,MATCH($B332,data_wkly!$C:$C,0),1))),"na"))</f>
        <v>200.3</v>
      </c>
      <c r="X332" s="124" t="str">
        <f>IFERROR(IF(INDEX(data_wkly!BK:BK,MATCH($B332,data_wkly!$C:$C,0),1)=0,"",_xlfn.NUMBERVALUE(INDEX(data_wkly!BK:BK,MATCH($B332,data_wkly!$C:$C,0),1))),"na")</f>
        <v/>
      </c>
      <c r="Y332" s="124">
        <f>IF(IFERROR(IF(INDEX(data_wkly!BG:BG,MATCH($B332,data_wkly!$C:$C,0),1)=0,"",_xlfn.NUMBERVALUE(INDEX(data_wkly!BG:BG,MATCH($B332,data_wkly!$C:$C,0),1))),"na")=0,"",IFERROR(IF(INDEX(data_wkly!BG:BG,MATCH($B332,data_wkly!$C:$C,0),1)=0,"",_xlfn.NUMBERVALUE(INDEX(data_wkly!BG:BG,MATCH($B332,data_wkly!$C:$C,0),1))),"na"))</f>
        <v>203.08</v>
      </c>
      <c r="AJ332" s="41">
        <f t="shared" si="15"/>
        <v>2</v>
      </c>
    </row>
    <row r="333" spans="1:36" ht="15.5">
      <c r="A333" s="88">
        <f t="shared" si="14"/>
        <v>1</v>
      </c>
      <c r="B333" s="89">
        <f t="shared" si="16"/>
        <v>45983</v>
      </c>
      <c r="C333" s="122">
        <f>IF(IFERROR(IF(INDEX(data_wkly!AO:AO,MATCH($B333,data_wkly!$C:$C,0),1)=0,"",_xlfn.NUMBERVALUE(INDEX(data_wkly!AO:AO,MATCH($B333,data_wkly!$C:$C,0),1))),"na")=0,"",IFERROR(IF(INDEX(data_wkly!AO:AO,MATCH($B333,data_wkly!$C:$C,0),1)=0,"",_xlfn.NUMBERVALUE(INDEX(data_wkly!AO:AO,MATCH($B333,data_wkly!$C:$C,0),1))),"na"))</f>
        <v>175</v>
      </c>
      <c r="D333" s="122">
        <f>IF(IFERROR(IF(INDEX(data_wkly!AP:AP,MATCH($B333,data_wkly!$C:$C,0),1)=0,"",_xlfn.NUMBERVALUE(INDEX(data_wkly!AP:AP,MATCH($B333,data_wkly!$C:$C,0),1))),"na")=0,"",IFERROR(IF(INDEX(data_wkly!AP:AP,MATCH($B333,data_wkly!$C:$C,0),1)=0,"",_xlfn.NUMBERVALUE(INDEX(data_wkly!AP:AP,MATCH($B333,data_wkly!$C:$C,0),1))),"na"))</f>
        <v>642</v>
      </c>
      <c r="E333" s="122">
        <f>IF(IFERROR(IF(INDEX(data_wkly!AQ:AQ,MATCH($B333,data_wkly!$C:$C,0),1)=0,"",_xlfn.NUMBERVALUE(INDEX(data_wkly!AQ:AQ,MATCH($B333,data_wkly!$C:$C,0),1))),"na")=0,"",IFERROR(IF(INDEX(data_wkly!AQ:AQ,MATCH($B333,data_wkly!$C:$C,0),1)=0,"",_xlfn.NUMBERVALUE(INDEX(data_wkly!AQ:AQ,MATCH($B333,data_wkly!$C:$C,0),1))),"na"))</f>
        <v>4113</v>
      </c>
      <c r="F333" s="122">
        <f>IF(IFERROR(IF(INDEX(data_wkly!AR:AR,MATCH($B333,data_wkly!$C:$C,0),1)=0,"",_xlfn.NUMBERVALUE(INDEX(data_wkly!AR:AR,MATCH($B333,data_wkly!$C:$C,0),1))),"na")=0,"",IFERROR(IF(INDEX(data_wkly!AR:AR,MATCH($B333,data_wkly!$C:$C,0),1)=0,"",_xlfn.NUMBERVALUE(INDEX(data_wkly!AR:AR,MATCH($B333,data_wkly!$C:$C,0),1))),"na"))</f>
        <v>14819</v>
      </c>
      <c r="G333" s="122">
        <f>IF(IFERROR(IF(INDEX(data_wkly!AS:AS,MATCH($B333,data_wkly!$C:$C,0),1)=0,"",_xlfn.NUMBERVALUE(INDEX(data_wkly!AS:AS,MATCH($B333,data_wkly!$C:$C,0),1))),"na")=0,"",IFERROR(IF(INDEX(data_wkly!AS:AS,MATCH($B333,data_wkly!$C:$C,0),1)=0,"",_xlfn.NUMBERVALUE(INDEX(data_wkly!AS:AS,MATCH($B333,data_wkly!$C:$C,0),1))),"na"))</f>
        <v>21778</v>
      </c>
      <c r="H333" s="122" t="str">
        <f>IFERROR(IF(INDEX(data_wkly!BJ:BJ,MATCH($B333,data_wkly!$C:$C,0),1)=0,"",_xlfn.NUMBERVALUE(INDEX(data_wkly!BJ:BJ,MATCH($B333,data_wkly!$C:$C,0),1))),"na")</f>
        <v/>
      </c>
      <c r="I333" s="122">
        <f>IF(IFERROR(IF(INDEX(data_wkly!AT:AT,MATCH($B333,data_wkly!$C:$C,0),1)=0,"",_xlfn.NUMBERVALUE(INDEX(data_wkly!AT:AT,MATCH($B333,data_wkly!$C:$C,0),1))),"na")=0,"",IFERROR(IF(INDEX(data_wkly!AT:AT,MATCH($B333,data_wkly!$C:$C,0),1)=0,"",_xlfn.NUMBERVALUE(INDEX(data_wkly!AT:AT,MATCH($B333,data_wkly!$C:$C,0),1))),"na"))</f>
        <v>7268</v>
      </c>
      <c r="J333" s="122">
        <f>IF(IFERROR(IF(INDEX(data_wkly!AU:AU,MATCH($B333,data_wkly!$C:$C,0),1)=0,"",_xlfn.NUMBERVALUE(INDEX(data_wkly!AU:AU,MATCH($B333,data_wkly!$C:$C,0),1))),"na")=0,"",IFERROR(IF(INDEX(data_wkly!AU:AU,MATCH($B333,data_wkly!$C:$C,0),1)=0,"",_xlfn.NUMBERVALUE(INDEX(data_wkly!AU:AU,MATCH($B333,data_wkly!$C:$C,0),1))),"na"))</f>
        <v>6407</v>
      </c>
      <c r="K333" s="122">
        <f>IF(IFERROR(IF(INDEX(data_wkly!AV:AV,MATCH($B333,data_wkly!$C:$C,0),1)=0,"",_xlfn.NUMBERVALUE(INDEX(data_wkly!AV:AV,MATCH($B333,data_wkly!$C:$C,0),1))),"na")=0,"",IFERROR(IF(INDEX(data_wkly!AV:AV,MATCH($B333,data_wkly!$C:$C,0),1)=0,"",_xlfn.NUMBERVALUE(INDEX(data_wkly!AV:AV,MATCH($B333,data_wkly!$C:$C,0),1))),"na"))</f>
        <v>55202</v>
      </c>
      <c r="L333" s="122" t="str">
        <f>IFERROR(IF(INDEX(data_wkly!BI:BI,MATCH($B333,data_wkly!$C:$C,0),1)=0,"",_xlfn.NUMBERVALUE(INDEX(data_wkly!BI:BI,MATCH($B333,data_wkly!$C:$C,0),1))),"na")</f>
        <v/>
      </c>
      <c r="M333" s="122">
        <f>IF(IFERROR(IF(INDEX(data_wkly!AW:AW,MATCH($B333,data_wkly!$C:$C,0),1)=0,"",_xlfn.NUMBERVALUE(INDEX(data_wkly!AW:AW,MATCH($B333,data_wkly!$C:$C,0),1))),"na")=0,"",IFERROR(IF(INDEX(data_wkly!AW:AW,MATCH($B333,data_wkly!$C:$C,0),1)=0,"",_xlfn.NUMBERVALUE(INDEX(data_wkly!AW:AW,MATCH($B333,data_wkly!$C:$C,0),1))),"na"))</f>
        <v>47978</v>
      </c>
      <c r="N333" s="123"/>
      <c r="O333" s="124">
        <f>IF(IFERROR(IF(INDEX(data_wkly!AY:AY,MATCH($B333,data_wkly!$C:$C,0),1)=0,"",_xlfn.NUMBERVALUE(INDEX(data_wkly!AY:AY,MATCH($B333,data_wkly!$C:$C,0),1))),"na")=0,"",IFERROR(IF(INDEX(data_wkly!AY:AY,MATCH($B333,data_wkly!$C:$C,0),1)=0,"",_xlfn.NUMBERVALUE(INDEX(data_wkly!AY:AY,MATCH($B333,data_wkly!$C:$C,0),1))),"na"))</f>
        <v>155.81</v>
      </c>
      <c r="P333" s="124">
        <f>IF(IFERROR(IF(INDEX(data_wkly!AZ:AZ,MATCH($B333,data_wkly!$C:$C,0),1)=0,"",_xlfn.NUMBERVALUE(INDEX(data_wkly!AZ:AZ,MATCH($B333,data_wkly!$C:$C,0),1))),"na")=0,"",IFERROR(IF(INDEX(data_wkly!AZ:AZ,MATCH($B333,data_wkly!$C:$C,0),1)=0,"",_xlfn.NUMBERVALUE(INDEX(data_wkly!AZ:AZ,MATCH($B333,data_wkly!$C:$C,0),1))),"na"))</f>
        <v>194.48</v>
      </c>
      <c r="Q333" s="124">
        <f>IF(IFERROR(IF(INDEX(data_wkly!BA:BA,MATCH($B333,data_wkly!$C:$C,0),1)=0,"",_xlfn.NUMBERVALUE(INDEX(data_wkly!BA:BA,MATCH($B333,data_wkly!$C:$C,0),1))),"na")=0,"",IFERROR(IF(INDEX(data_wkly!BA:BA,MATCH($B333,data_wkly!$C:$C,0),1)=0,"",_xlfn.NUMBERVALUE(INDEX(data_wkly!BA:BA,MATCH($B333,data_wkly!$C:$C,0),1))),"na"))</f>
        <v>203.77</v>
      </c>
      <c r="R333" s="124">
        <f>IF(IFERROR(IF(INDEX(data_wkly!BB:BB,MATCH($B333,data_wkly!$C:$C,0),1)=0,"",_xlfn.NUMBERVALUE(INDEX(data_wkly!BB:BB,MATCH($B333,data_wkly!$C:$C,0),1))),"na")=0,"",IFERROR(IF(INDEX(data_wkly!BB:BB,MATCH($B333,data_wkly!$C:$C,0),1)=0,"",_xlfn.NUMBERVALUE(INDEX(data_wkly!BB:BB,MATCH($B333,data_wkly!$C:$C,0),1))),"na"))</f>
        <v>204.32</v>
      </c>
      <c r="S333" s="124">
        <f>IF(IFERROR(IF(INDEX(data_wkly!BC:BC,MATCH($B333,data_wkly!$C:$C,0),1)=0,"",_xlfn.NUMBERVALUE(INDEX(data_wkly!BC:BC,MATCH($B333,data_wkly!$C:$C,0),1))),"na")=0,"",IFERROR(IF(INDEX(data_wkly!BC:BC,MATCH($B333,data_wkly!$C:$C,0),1)=0,"",_xlfn.NUMBERVALUE(INDEX(data_wkly!BC:BC,MATCH($B333,data_wkly!$C:$C,0),1))),"na"))</f>
        <v>202.85</v>
      </c>
      <c r="T333" s="124" t="str">
        <f>IFERROR(IF(INDEX(data_wkly!BL:BL,MATCH($B333,data_wkly!$C:$C,0),1)=0,"",_xlfn.NUMBERVALUE(INDEX(data_wkly!BL:BL,MATCH($B333,data_wkly!$C:$C,0),1))),"na")</f>
        <v/>
      </c>
      <c r="U333" s="124">
        <f>IF(IFERROR(IF(INDEX(data_wkly!BD:BD,MATCH($B333,data_wkly!$C:$C,0),1)=0,"",_xlfn.NUMBERVALUE(INDEX(data_wkly!BD:BD,MATCH($B333,data_wkly!$C:$C,0),1))),"na")=0,"",IFERROR(IF(INDEX(data_wkly!BD:BD,MATCH($B333,data_wkly!$C:$C,0),1)=0,"",_xlfn.NUMBERVALUE(INDEX(data_wkly!BD:BD,MATCH($B333,data_wkly!$C:$C,0),1))),"na"))</f>
        <v>200.95</v>
      </c>
      <c r="V333" s="124">
        <f>IF(IFERROR(IF(INDEX(data_wkly!BE:BE,MATCH($B333,data_wkly!$C:$C,0),1)=0,"",_xlfn.NUMBERVALUE(INDEX(data_wkly!BE:BE,MATCH($B333,data_wkly!$C:$C,0),1))),"na")=0,"",IFERROR(IF(INDEX(data_wkly!BE:BE,MATCH($B333,data_wkly!$C:$C,0),1)=0,"",_xlfn.NUMBERVALUE(INDEX(data_wkly!BE:BE,MATCH($B333,data_wkly!$C:$C,0),1))),"na"))</f>
        <v>184.37</v>
      </c>
      <c r="W333" s="124">
        <f>IF(IFERROR(IF(INDEX(data_wkly!BF:BF,MATCH($B333,data_wkly!$C:$C,0),1)=0,"",_xlfn.NUMBERVALUE(INDEX(data_wkly!BF:BF,MATCH($B333,data_wkly!$C:$C,0),1))),"na")=0,"",IFERROR(IF(INDEX(data_wkly!BF:BF,MATCH($B333,data_wkly!$C:$C,0),1)=0,"",_xlfn.NUMBERVALUE(INDEX(data_wkly!BF:BF,MATCH($B333,data_wkly!$C:$C,0),1))),"na"))</f>
        <v>200.67</v>
      </c>
      <c r="X333" s="124" t="str">
        <f>IFERROR(IF(INDEX(data_wkly!BK:BK,MATCH($B333,data_wkly!$C:$C,0),1)=0,"",_xlfn.NUMBERVALUE(INDEX(data_wkly!BK:BK,MATCH($B333,data_wkly!$C:$C,0),1))),"na")</f>
        <v/>
      </c>
      <c r="Y333" s="124">
        <f>IF(IFERROR(IF(INDEX(data_wkly!BG:BG,MATCH($B333,data_wkly!$C:$C,0),1)=0,"",_xlfn.NUMBERVALUE(INDEX(data_wkly!BG:BG,MATCH($B333,data_wkly!$C:$C,0),1))),"na")=0,"",IFERROR(IF(INDEX(data_wkly!BG:BG,MATCH($B333,data_wkly!$C:$C,0),1)=0,"",_xlfn.NUMBERVALUE(INDEX(data_wkly!BG:BG,MATCH($B333,data_wkly!$C:$C,0),1))),"na"))</f>
        <v>203.09</v>
      </c>
      <c r="AJ333" s="41">
        <f t="shared" si="15"/>
        <v>1</v>
      </c>
    </row>
    <row r="334" spans="1:36" ht="15.5">
      <c r="A334" s="88">
        <f t="shared" si="14"/>
        <v>2</v>
      </c>
      <c r="B334" s="89">
        <f t="shared" si="16"/>
        <v>45990</v>
      </c>
      <c r="C334" s="122">
        <f>IF(IFERROR(IF(INDEX(data_wkly!AO:AO,MATCH($B334,data_wkly!$C:$C,0),1)=0,"",_xlfn.NUMBERVALUE(INDEX(data_wkly!AO:AO,MATCH($B334,data_wkly!$C:$C,0),1))),"na")=0,"",IFERROR(IF(INDEX(data_wkly!AO:AO,MATCH($B334,data_wkly!$C:$C,0),1)=0,"",_xlfn.NUMBERVALUE(INDEX(data_wkly!AO:AO,MATCH($B334,data_wkly!$C:$C,0),1))),"na"))</f>
        <v>96</v>
      </c>
      <c r="D334" s="122">
        <f>IF(IFERROR(IF(INDEX(data_wkly!AP:AP,MATCH($B334,data_wkly!$C:$C,0),1)=0,"",_xlfn.NUMBERVALUE(INDEX(data_wkly!AP:AP,MATCH($B334,data_wkly!$C:$C,0),1))),"na")=0,"",IFERROR(IF(INDEX(data_wkly!AP:AP,MATCH($B334,data_wkly!$C:$C,0),1)=0,"",_xlfn.NUMBERVALUE(INDEX(data_wkly!AP:AP,MATCH($B334,data_wkly!$C:$C,0),1))),"na"))</f>
        <v>476</v>
      </c>
      <c r="E334" s="122">
        <f>IF(IFERROR(IF(INDEX(data_wkly!AQ:AQ,MATCH($B334,data_wkly!$C:$C,0),1)=0,"",_xlfn.NUMBERVALUE(INDEX(data_wkly!AQ:AQ,MATCH($B334,data_wkly!$C:$C,0),1))),"na")=0,"",IFERROR(IF(INDEX(data_wkly!AQ:AQ,MATCH($B334,data_wkly!$C:$C,0),1)=0,"",_xlfn.NUMBERVALUE(INDEX(data_wkly!AQ:AQ,MATCH($B334,data_wkly!$C:$C,0),1))),"na"))</f>
        <v>3890</v>
      </c>
      <c r="F334" s="122">
        <f>IF(IFERROR(IF(INDEX(data_wkly!AR:AR,MATCH($B334,data_wkly!$C:$C,0),1)=0,"",_xlfn.NUMBERVALUE(INDEX(data_wkly!AR:AR,MATCH($B334,data_wkly!$C:$C,0),1))),"na")=0,"",IFERROR(IF(INDEX(data_wkly!AR:AR,MATCH($B334,data_wkly!$C:$C,0),1)=0,"",_xlfn.NUMBERVALUE(INDEX(data_wkly!AR:AR,MATCH($B334,data_wkly!$C:$C,0),1))),"na"))</f>
        <v>14793</v>
      </c>
      <c r="G334" s="122">
        <f>IF(IFERROR(IF(INDEX(data_wkly!AS:AS,MATCH($B334,data_wkly!$C:$C,0),1)=0,"",_xlfn.NUMBERVALUE(INDEX(data_wkly!AS:AS,MATCH($B334,data_wkly!$C:$C,0),1))),"na")=0,"",IFERROR(IF(INDEX(data_wkly!AS:AS,MATCH($B334,data_wkly!$C:$C,0),1)=0,"",_xlfn.NUMBERVALUE(INDEX(data_wkly!AS:AS,MATCH($B334,data_wkly!$C:$C,0),1))),"na"))</f>
        <v>21281</v>
      </c>
      <c r="H334" s="122" t="str">
        <f>IFERROR(IF(INDEX(data_wkly!BJ:BJ,MATCH($B334,data_wkly!$C:$C,0),1)=0,"",_xlfn.NUMBERVALUE(INDEX(data_wkly!BJ:BJ,MATCH($B334,data_wkly!$C:$C,0),1))),"na")</f>
        <v/>
      </c>
      <c r="I334" s="122">
        <f>IF(IFERROR(IF(INDEX(data_wkly!AT:AT,MATCH($B334,data_wkly!$C:$C,0),1)=0,"",_xlfn.NUMBERVALUE(INDEX(data_wkly!AT:AT,MATCH($B334,data_wkly!$C:$C,0),1))),"na")=0,"",IFERROR(IF(INDEX(data_wkly!AT:AT,MATCH($B334,data_wkly!$C:$C,0),1)=0,"",_xlfn.NUMBERVALUE(INDEX(data_wkly!AT:AT,MATCH($B334,data_wkly!$C:$C,0),1))),"na"))</f>
        <v>6726</v>
      </c>
      <c r="J334" s="122">
        <f>IF(IFERROR(IF(INDEX(data_wkly!AU:AU,MATCH($B334,data_wkly!$C:$C,0),1)=0,"",_xlfn.NUMBERVALUE(INDEX(data_wkly!AU:AU,MATCH($B334,data_wkly!$C:$C,0),1))),"na")=0,"",IFERROR(IF(INDEX(data_wkly!AU:AU,MATCH($B334,data_wkly!$C:$C,0),1)=0,"",_xlfn.NUMBERVALUE(INDEX(data_wkly!AU:AU,MATCH($B334,data_wkly!$C:$C,0),1))),"na"))</f>
        <v>6029</v>
      </c>
      <c r="K334" s="122">
        <f>IF(IFERROR(IF(INDEX(data_wkly!AV:AV,MATCH($B334,data_wkly!$C:$C,0),1)=0,"",_xlfn.NUMBERVALUE(INDEX(data_wkly!AV:AV,MATCH($B334,data_wkly!$C:$C,0),1))),"na")=0,"",IFERROR(IF(INDEX(data_wkly!AV:AV,MATCH($B334,data_wkly!$C:$C,0),1)=0,"",_xlfn.NUMBERVALUE(INDEX(data_wkly!AV:AV,MATCH($B334,data_wkly!$C:$C,0),1))),"na"))</f>
        <v>53291</v>
      </c>
      <c r="L334" s="122" t="str">
        <f>IFERROR(IF(INDEX(data_wkly!BI:BI,MATCH($B334,data_wkly!$C:$C,0),1)=0,"",_xlfn.NUMBERVALUE(INDEX(data_wkly!BI:BI,MATCH($B334,data_wkly!$C:$C,0),1))),"na")</f>
        <v/>
      </c>
      <c r="M334" s="122">
        <f>IF(IFERROR(IF(INDEX(data_wkly!AW:AW,MATCH($B334,data_wkly!$C:$C,0),1)=0,"",_xlfn.NUMBERVALUE(INDEX(data_wkly!AW:AW,MATCH($B334,data_wkly!$C:$C,0),1))),"na")=0,"",IFERROR(IF(INDEX(data_wkly!AW:AW,MATCH($B334,data_wkly!$C:$C,0),1)=0,"",_xlfn.NUMBERVALUE(INDEX(data_wkly!AW:AW,MATCH($B334,data_wkly!$C:$C,0),1))),"na"))</f>
        <v>46690</v>
      </c>
      <c r="N334" s="123"/>
      <c r="O334" s="124">
        <f>IF(IFERROR(IF(INDEX(data_wkly!AY:AY,MATCH($B334,data_wkly!$C:$C,0),1)=0,"",_xlfn.NUMBERVALUE(INDEX(data_wkly!AY:AY,MATCH($B334,data_wkly!$C:$C,0),1))),"na")=0,"",IFERROR(IF(INDEX(data_wkly!AY:AY,MATCH($B334,data_wkly!$C:$C,0),1)=0,"",_xlfn.NUMBERVALUE(INDEX(data_wkly!AY:AY,MATCH($B334,data_wkly!$C:$C,0),1))),"na"))</f>
        <v>151.11000000000001</v>
      </c>
      <c r="P334" s="124">
        <f>IF(IFERROR(IF(INDEX(data_wkly!AZ:AZ,MATCH($B334,data_wkly!$C:$C,0),1)=0,"",_xlfn.NUMBERVALUE(INDEX(data_wkly!AZ:AZ,MATCH($B334,data_wkly!$C:$C,0),1))),"na")=0,"",IFERROR(IF(INDEX(data_wkly!AZ:AZ,MATCH($B334,data_wkly!$C:$C,0),1)=0,"",_xlfn.NUMBERVALUE(INDEX(data_wkly!AZ:AZ,MATCH($B334,data_wkly!$C:$C,0),1))),"na"))</f>
        <v>185.49</v>
      </c>
      <c r="Q334" s="124">
        <f>IF(IFERROR(IF(INDEX(data_wkly!BA:BA,MATCH($B334,data_wkly!$C:$C,0),1)=0,"",_xlfn.NUMBERVALUE(INDEX(data_wkly!BA:BA,MATCH($B334,data_wkly!$C:$C,0),1))),"na")=0,"",IFERROR(IF(INDEX(data_wkly!BA:BA,MATCH($B334,data_wkly!$C:$C,0),1)=0,"",_xlfn.NUMBERVALUE(INDEX(data_wkly!BA:BA,MATCH($B334,data_wkly!$C:$C,0),1))),"na"))</f>
        <v>203.04</v>
      </c>
      <c r="R334" s="124">
        <f>IF(IFERROR(IF(INDEX(data_wkly!BB:BB,MATCH($B334,data_wkly!$C:$C,0),1)=0,"",_xlfn.NUMBERVALUE(INDEX(data_wkly!BB:BB,MATCH($B334,data_wkly!$C:$C,0),1))),"na")=0,"",IFERROR(IF(INDEX(data_wkly!BB:BB,MATCH($B334,data_wkly!$C:$C,0),1)=0,"",_xlfn.NUMBERVALUE(INDEX(data_wkly!BB:BB,MATCH($B334,data_wkly!$C:$C,0),1))),"na"))</f>
        <v>203.88</v>
      </c>
      <c r="S334" s="124">
        <f>IF(IFERROR(IF(INDEX(data_wkly!BC:BC,MATCH($B334,data_wkly!$C:$C,0),1)=0,"",_xlfn.NUMBERVALUE(INDEX(data_wkly!BC:BC,MATCH($B334,data_wkly!$C:$C,0),1))),"na")=0,"",IFERROR(IF(INDEX(data_wkly!BC:BC,MATCH($B334,data_wkly!$C:$C,0),1)=0,"",_xlfn.NUMBERVALUE(INDEX(data_wkly!BC:BC,MATCH($B334,data_wkly!$C:$C,0),1))),"na"))</f>
        <v>202.01</v>
      </c>
      <c r="T334" s="124" t="str">
        <f>IFERROR(IF(INDEX(data_wkly!BL:BL,MATCH($B334,data_wkly!$C:$C,0),1)=0,"",_xlfn.NUMBERVALUE(INDEX(data_wkly!BL:BL,MATCH($B334,data_wkly!$C:$C,0),1))),"na")</f>
        <v/>
      </c>
      <c r="U334" s="124">
        <f>IF(IFERROR(IF(INDEX(data_wkly!BD:BD,MATCH($B334,data_wkly!$C:$C,0),1)=0,"",_xlfn.NUMBERVALUE(INDEX(data_wkly!BD:BD,MATCH($B334,data_wkly!$C:$C,0),1))),"na")=0,"",IFERROR(IF(INDEX(data_wkly!BD:BD,MATCH($B334,data_wkly!$C:$C,0),1)=0,"",_xlfn.NUMBERVALUE(INDEX(data_wkly!BD:BD,MATCH($B334,data_wkly!$C:$C,0),1))),"na"))</f>
        <v>199.34</v>
      </c>
      <c r="V334" s="124">
        <f>IF(IFERROR(IF(INDEX(data_wkly!BE:BE,MATCH($B334,data_wkly!$C:$C,0),1)=0,"",_xlfn.NUMBERVALUE(INDEX(data_wkly!BE:BE,MATCH($B334,data_wkly!$C:$C,0),1))),"na")=0,"",IFERROR(IF(INDEX(data_wkly!BE:BE,MATCH($B334,data_wkly!$C:$C,0),1)=0,"",_xlfn.NUMBERVALUE(INDEX(data_wkly!BE:BE,MATCH($B334,data_wkly!$C:$C,0),1))),"na"))</f>
        <v>182.5</v>
      </c>
      <c r="W334" s="124">
        <f>IF(IFERROR(IF(INDEX(data_wkly!BF:BF,MATCH($B334,data_wkly!$C:$C,0),1)=0,"",_xlfn.NUMBERVALUE(INDEX(data_wkly!BF:BF,MATCH($B334,data_wkly!$C:$C,0),1))),"na")=0,"",IFERROR(IF(INDEX(data_wkly!BF:BF,MATCH($B334,data_wkly!$C:$C,0),1)=0,"",_xlfn.NUMBERVALUE(INDEX(data_wkly!BF:BF,MATCH($B334,data_wkly!$C:$C,0),1))),"na"))</f>
        <v>199.82</v>
      </c>
      <c r="X334" s="124" t="str">
        <f>IFERROR(IF(INDEX(data_wkly!BK:BK,MATCH($B334,data_wkly!$C:$C,0),1)=0,"",_xlfn.NUMBERVALUE(INDEX(data_wkly!BK:BK,MATCH($B334,data_wkly!$C:$C,0),1))),"na")</f>
        <v/>
      </c>
      <c r="Y334" s="124">
        <f>IF(IFERROR(IF(INDEX(data_wkly!BG:BG,MATCH($B334,data_wkly!$C:$C,0),1)=0,"",_xlfn.NUMBERVALUE(INDEX(data_wkly!BG:BG,MATCH($B334,data_wkly!$C:$C,0),1))),"na")=0,"",IFERROR(IF(INDEX(data_wkly!BG:BG,MATCH($B334,data_wkly!$C:$C,0),1)=0,"",_xlfn.NUMBERVALUE(INDEX(data_wkly!BG:BG,MATCH($B334,data_wkly!$C:$C,0),1))),"na"))</f>
        <v>202.3</v>
      </c>
      <c r="AJ334" s="41">
        <f t="shared" si="15"/>
        <v>2</v>
      </c>
    </row>
    <row r="335" spans="1:36" ht="15.5">
      <c r="A335" s="88">
        <f t="shared" ref="A335:A398" si="17">IF(C335="","",AJ335)</f>
        <v>1</v>
      </c>
      <c r="B335" s="89">
        <f t="shared" si="16"/>
        <v>45997</v>
      </c>
      <c r="C335" s="122" t="str">
        <f>IF(IFERROR(IF(INDEX(data_wkly!AO:AO,MATCH($B335,data_wkly!$C:$C,0),1)=0,"",_xlfn.NUMBERVALUE(INDEX(data_wkly!AO:AO,MATCH($B335,data_wkly!$C:$C,0),1))),"na")=0,"",IFERROR(IF(INDEX(data_wkly!AO:AO,MATCH($B335,data_wkly!$C:$C,0),1)=0,"",_xlfn.NUMBERVALUE(INDEX(data_wkly!AO:AO,MATCH($B335,data_wkly!$C:$C,0),1))),"na"))</f>
        <v>na</v>
      </c>
      <c r="D335" s="122">
        <f>IF(IFERROR(IF(INDEX(data_wkly!AP:AP,MATCH($B335,data_wkly!$C:$C,0),1)=0,"",_xlfn.NUMBERVALUE(INDEX(data_wkly!AP:AP,MATCH($B335,data_wkly!$C:$C,0),1))),"na")=0,"",IFERROR(IF(INDEX(data_wkly!AP:AP,MATCH($B335,data_wkly!$C:$C,0),1)=0,"",_xlfn.NUMBERVALUE(INDEX(data_wkly!AP:AP,MATCH($B335,data_wkly!$C:$C,0),1))),"na"))</f>
        <v>528</v>
      </c>
      <c r="E335" s="122">
        <f>IF(IFERROR(IF(INDEX(data_wkly!AQ:AQ,MATCH($B335,data_wkly!$C:$C,0),1)=0,"",_xlfn.NUMBERVALUE(INDEX(data_wkly!AQ:AQ,MATCH($B335,data_wkly!$C:$C,0),1))),"na")=0,"",IFERROR(IF(INDEX(data_wkly!AQ:AQ,MATCH($B335,data_wkly!$C:$C,0),1)=0,"",_xlfn.NUMBERVALUE(INDEX(data_wkly!AQ:AQ,MATCH($B335,data_wkly!$C:$C,0),1))),"na"))</f>
        <v>4081</v>
      </c>
      <c r="F335" s="122">
        <f>IF(IFERROR(IF(INDEX(data_wkly!AR:AR,MATCH($B335,data_wkly!$C:$C,0),1)=0,"",_xlfn.NUMBERVALUE(INDEX(data_wkly!AR:AR,MATCH($B335,data_wkly!$C:$C,0),1))),"na")=0,"",IFERROR(IF(INDEX(data_wkly!AR:AR,MATCH($B335,data_wkly!$C:$C,0),1)=0,"",_xlfn.NUMBERVALUE(INDEX(data_wkly!AR:AR,MATCH($B335,data_wkly!$C:$C,0),1))),"na"))</f>
        <v>15821</v>
      </c>
      <c r="G335" s="122">
        <f>IF(IFERROR(IF(INDEX(data_wkly!AS:AS,MATCH($B335,data_wkly!$C:$C,0),1)=0,"",_xlfn.NUMBERVALUE(INDEX(data_wkly!AS:AS,MATCH($B335,data_wkly!$C:$C,0),1))),"na")=0,"",IFERROR(IF(INDEX(data_wkly!AS:AS,MATCH($B335,data_wkly!$C:$C,0),1)=0,"",_xlfn.NUMBERVALUE(INDEX(data_wkly!AS:AS,MATCH($B335,data_wkly!$C:$C,0),1))),"na"))</f>
        <v>22646</v>
      </c>
      <c r="H335" s="122" t="str">
        <f>IFERROR(IF(INDEX(data_wkly!BJ:BJ,MATCH($B335,data_wkly!$C:$C,0),1)=0,"",_xlfn.NUMBERVALUE(INDEX(data_wkly!BJ:BJ,MATCH($B335,data_wkly!$C:$C,0),1))),"na")</f>
        <v/>
      </c>
      <c r="I335" s="122">
        <f>IF(IFERROR(IF(INDEX(data_wkly!AT:AT,MATCH($B335,data_wkly!$C:$C,0),1)=0,"",_xlfn.NUMBERVALUE(INDEX(data_wkly!AT:AT,MATCH($B335,data_wkly!$C:$C,0),1))),"na")=0,"",IFERROR(IF(INDEX(data_wkly!AT:AT,MATCH($B335,data_wkly!$C:$C,0),1)=0,"",_xlfn.NUMBERVALUE(INDEX(data_wkly!AT:AT,MATCH($B335,data_wkly!$C:$C,0),1))),"na"))</f>
        <v>7280</v>
      </c>
      <c r="J335" s="122" t="str">
        <f>IF(IFERROR(IF(INDEX(data_wkly!AU:AU,MATCH($B335,data_wkly!$C:$C,0),1)=0,"",_xlfn.NUMBERVALUE(INDEX(data_wkly!AU:AU,MATCH($B335,data_wkly!$C:$C,0),1))),"na")=0,"",IFERROR(IF(INDEX(data_wkly!AU:AU,MATCH($B335,data_wkly!$C:$C,0),1)=0,"",_xlfn.NUMBERVALUE(INDEX(data_wkly!AU:AU,MATCH($B335,data_wkly!$C:$C,0),1))),"na"))</f>
        <v>na</v>
      </c>
      <c r="K335" s="122">
        <f>IF(IFERROR(IF(INDEX(data_wkly!AV:AV,MATCH($B335,data_wkly!$C:$C,0),1)=0,"",_xlfn.NUMBERVALUE(INDEX(data_wkly!AV:AV,MATCH($B335,data_wkly!$C:$C,0),1))),"na")=0,"",IFERROR(IF(INDEX(data_wkly!AV:AV,MATCH($B335,data_wkly!$C:$C,0),1)=0,"",_xlfn.NUMBERVALUE(INDEX(data_wkly!AV:AV,MATCH($B335,data_wkly!$C:$C,0),1))),"na"))</f>
        <v>56897</v>
      </c>
      <c r="L335" s="122" t="str">
        <f>IFERROR(IF(INDEX(data_wkly!BI:BI,MATCH($B335,data_wkly!$C:$C,0),1)=0,"",_xlfn.NUMBERVALUE(INDEX(data_wkly!BI:BI,MATCH($B335,data_wkly!$C:$C,0),1))),"na")</f>
        <v/>
      </c>
      <c r="M335" s="122">
        <f>IF(IFERROR(IF(INDEX(data_wkly!AW:AW,MATCH($B335,data_wkly!$C:$C,0),1)=0,"",_xlfn.NUMBERVALUE(INDEX(data_wkly!AW:AW,MATCH($B335,data_wkly!$C:$C,0),1))),"na")=0,"",IFERROR(IF(INDEX(data_wkly!AW:AW,MATCH($B335,data_wkly!$C:$C,0),1)=0,"",_xlfn.NUMBERVALUE(INDEX(data_wkly!AW:AW,MATCH($B335,data_wkly!$C:$C,0),1))),"na"))</f>
        <v>49828</v>
      </c>
      <c r="N335" s="123"/>
      <c r="O335" s="124" t="str">
        <f>IF(IFERROR(IF(INDEX(data_wkly!AY:AY,MATCH($B335,data_wkly!$C:$C,0),1)=0,"",_xlfn.NUMBERVALUE(INDEX(data_wkly!AY:AY,MATCH($B335,data_wkly!$C:$C,0),1))),"na")=0,"",IFERROR(IF(INDEX(data_wkly!AY:AY,MATCH($B335,data_wkly!$C:$C,0),1)=0,"",_xlfn.NUMBERVALUE(INDEX(data_wkly!AY:AY,MATCH($B335,data_wkly!$C:$C,0),1))),"na"))</f>
        <v>na</v>
      </c>
      <c r="P335" s="124">
        <f>IF(IFERROR(IF(INDEX(data_wkly!AZ:AZ,MATCH($B335,data_wkly!$C:$C,0),1)=0,"",_xlfn.NUMBERVALUE(INDEX(data_wkly!AZ:AZ,MATCH($B335,data_wkly!$C:$C,0),1))),"na")=0,"",IFERROR(IF(INDEX(data_wkly!AZ:AZ,MATCH($B335,data_wkly!$C:$C,0),1)=0,"",_xlfn.NUMBERVALUE(INDEX(data_wkly!AZ:AZ,MATCH($B335,data_wkly!$C:$C,0),1))),"na"))</f>
        <v>190.57</v>
      </c>
      <c r="Q335" s="124">
        <f>IF(IFERROR(IF(INDEX(data_wkly!BA:BA,MATCH($B335,data_wkly!$C:$C,0),1)=0,"",_xlfn.NUMBERVALUE(INDEX(data_wkly!BA:BA,MATCH($B335,data_wkly!$C:$C,0),1))),"na")=0,"",IFERROR(IF(INDEX(data_wkly!BA:BA,MATCH($B335,data_wkly!$C:$C,0),1)=0,"",_xlfn.NUMBERVALUE(INDEX(data_wkly!BA:BA,MATCH($B335,data_wkly!$C:$C,0),1))),"na"))</f>
        <v>201.63</v>
      </c>
      <c r="R335" s="124">
        <f>IF(IFERROR(IF(INDEX(data_wkly!BB:BB,MATCH($B335,data_wkly!$C:$C,0),1)=0,"",_xlfn.NUMBERVALUE(INDEX(data_wkly!BB:BB,MATCH($B335,data_wkly!$C:$C,0),1))),"na")=0,"",IFERROR(IF(INDEX(data_wkly!BB:BB,MATCH($B335,data_wkly!$C:$C,0),1)=0,"",_xlfn.NUMBERVALUE(INDEX(data_wkly!BB:BB,MATCH($B335,data_wkly!$C:$C,0),1))),"na"))</f>
        <v>202.16</v>
      </c>
      <c r="S335" s="124">
        <f>IF(IFERROR(IF(INDEX(data_wkly!BC:BC,MATCH($B335,data_wkly!$C:$C,0),1)=0,"",_xlfn.NUMBERVALUE(INDEX(data_wkly!BC:BC,MATCH($B335,data_wkly!$C:$C,0),1))),"na")=0,"",IFERROR(IF(INDEX(data_wkly!BC:BC,MATCH($B335,data_wkly!$C:$C,0),1)=0,"",_xlfn.NUMBERVALUE(INDEX(data_wkly!BC:BC,MATCH($B335,data_wkly!$C:$C,0),1))),"na"))</f>
        <v>200.48</v>
      </c>
      <c r="T335" s="124" t="str">
        <f>IFERROR(IF(INDEX(data_wkly!BL:BL,MATCH($B335,data_wkly!$C:$C,0),1)=0,"",_xlfn.NUMBERVALUE(INDEX(data_wkly!BL:BL,MATCH($B335,data_wkly!$C:$C,0),1))),"na")</f>
        <v/>
      </c>
      <c r="U335" s="124">
        <f>IF(IFERROR(IF(INDEX(data_wkly!BD:BD,MATCH($B335,data_wkly!$C:$C,0),1)=0,"",_xlfn.NUMBERVALUE(INDEX(data_wkly!BD:BD,MATCH($B335,data_wkly!$C:$C,0),1))),"na")=0,"",IFERROR(IF(INDEX(data_wkly!BD:BD,MATCH($B335,data_wkly!$C:$C,0),1)=0,"",_xlfn.NUMBERVALUE(INDEX(data_wkly!BD:BD,MATCH($B335,data_wkly!$C:$C,0),1))),"na"))</f>
        <v>198.37</v>
      </c>
      <c r="V335" s="124" t="str">
        <f>IF(IFERROR(IF(INDEX(data_wkly!BE:BE,MATCH($B335,data_wkly!$C:$C,0),1)=0,"",_xlfn.NUMBERVALUE(INDEX(data_wkly!BE:BE,MATCH($B335,data_wkly!$C:$C,0),1))),"na")=0,"",IFERROR(IF(INDEX(data_wkly!BE:BE,MATCH($B335,data_wkly!$C:$C,0),1)=0,"",_xlfn.NUMBERVALUE(INDEX(data_wkly!BE:BE,MATCH($B335,data_wkly!$C:$C,0),1))),"na"))</f>
        <v>na</v>
      </c>
      <c r="W335" s="124">
        <f>IF(IFERROR(IF(INDEX(data_wkly!BF:BF,MATCH($B335,data_wkly!$C:$C,0),1)=0,"",_xlfn.NUMBERVALUE(INDEX(data_wkly!BF:BF,MATCH($B335,data_wkly!$C:$C,0),1))),"na")=0,"",IFERROR(IF(INDEX(data_wkly!BF:BF,MATCH($B335,data_wkly!$C:$C,0),1)=0,"",_xlfn.NUMBERVALUE(INDEX(data_wkly!BF:BF,MATCH($B335,data_wkly!$C:$C,0),1))),"na"))</f>
        <v>198.46</v>
      </c>
      <c r="X335" s="124" t="str">
        <f>IFERROR(IF(INDEX(data_wkly!BK:BK,MATCH($B335,data_wkly!$C:$C,0),1)=0,"",_xlfn.NUMBERVALUE(INDEX(data_wkly!BK:BK,MATCH($B335,data_wkly!$C:$C,0),1))),"na")</f>
        <v/>
      </c>
      <c r="Y335" s="124">
        <f>IF(IFERROR(IF(INDEX(data_wkly!BG:BG,MATCH($B335,data_wkly!$C:$C,0),1)=0,"",_xlfn.NUMBERVALUE(INDEX(data_wkly!BG:BG,MATCH($B335,data_wkly!$C:$C,0),1))),"na")=0,"",IFERROR(IF(INDEX(data_wkly!BG:BG,MATCH($B335,data_wkly!$C:$C,0),1)=0,"",_xlfn.NUMBERVALUE(INDEX(data_wkly!BG:BG,MATCH($B335,data_wkly!$C:$C,0),1))),"na"))</f>
        <v>200.8</v>
      </c>
      <c r="AJ335" s="41">
        <f t="shared" si="15"/>
        <v>1</v>
      </c>
    </row>
    <row r="336" spans="1:36" ht="15.5">
      <c r="A336" s="88">
        <f t="shared" si="17"/>
        <v>2</v>
      </c>
      <c r="B336" s="89">
        <f t="shared" si="16"/>
        <v>46004</v>
      </c>
      <c r="C336" s="122">
        <f>IF(IFERROR(IF(INDEX(data_wkly!AO:AO,MATCH($B336,data_wkly!$C:$C,0),1)=0,"",_xlfn.NUMBERVALUE(INDEX(data_wkly!AO:AO,MATCH($B336,data_wkly!$C:$C,0),1))),"na")=0,"",IFERROR(IF(INDEX(data_wkly!AO:AO,MATCH($B336,data_wkly!$C:$C,0),1)=0,"",_xlfn.NUMBERVALUE(INDEX(data_wkly!AO:AO,MATCH($B336,data_wkly!$C:$C,0),1))),"na"))</f>
        <v>245</v>
      </c>
      <c r="D336" s="122">
        <f>IF(IFERROR(IF(INDEX(data_wkly!AP:AP,MATCH($B336,data_wkly!$C:$C,0),1)=0,"",_xlfn.NUMBERVALUE(INDEX(data_wkly!AP:AP,MATCH($B336,data_wkly!$C:$C,0),1))),"na")=0,"",IFERROR(IF(INDEX(data_wkly!AP:AP,MATCH($B336,data_wkly!$C:$C,0),1)=0,"",_xlfn.NUMBERVALUE(INDEX(data_wkly!AP:AP,MATCH($B336,data_wkly!$C:$C,0),1))),"na"))</f>
        <v>744</v>
      </c>
      <c r="E336" s="122">
        <f>IF(IFERROR(IF(INDEX(data_wkly!AQ:AQ,MATCH($B336,data_wkly!$C:$C,0),1)=0,"",_xlfn.NUMBERVALUE(INDEX(data_wkly!AQ:AQ,MATCH($B336,data_wkly!$C:$C,0),1))),"na")=0,"",IFERROR(IF(INDEX(data_wkly!AQ:AQ,MATCH($B336,data_wkly!$C:$C,0),1)=0,"",_xlfn.NUMBERVALUE(INDEX(data_wkly!AQ:AQ,MATCH($B336,data_wkly!$C:$C,0),1))),"na"))</f>
        <v>5093</v>
      </c>
      <c r="F336" s="122">
        <f>IF(IFERROR(IF(INDEX(data_wkly!AR:AR,MATCH($B336,data_wkly!$C:$C,0),1)=0,"",_xlfn.NUMBERVALUE(INDEX(data_wkly!AR:AR,MATCH($B336,data_wkly!$C:$C,0),1))),"na")=0,"",IFERROR(IF(INDEX(data_wkly!AR:AR,MATCH($B336,data_wkly!$C:$C,0),1)=0,"",_xlfn.NUMBERVALUE(INDEX(data_wkly!AR:AR,MATCH($B336,data_wkly!$C:$C,0),1))),"na"))</f>
        <v>17124</v>
      </c>
      <c r="G336" s="122">
        <f>IF(IFERROR(IF(INDEX(data_wkly!AS:AS,MATCH($B336,data_wkly!$C:$C,0),1)=0,"",_xlfn.NUMBERVALUE(INDEX(data_wkly!AS:AS,MATCH($B336,data_wkly!$C:$C,0),1))),"na")=0,"",IFERROR(IF(INDEX(data_wkly!AS:AS,MATCH($B336,data_wkly!$C:$C,0),1)=0,"",_xlfn.NUMBERVALUE(INDEX(data_wkly!AS:AS,MATCH($B336,data_wkly!$C:$C,0),1))),"na"))</f>
        <v>21230</v>
      </c>
      <c r="H336" s="122" t="str">
        <f>IFERROR(IF(INDEX(data_wkly!BJ:BJ,MATCH($B336,data_wkly!$C:$C,0),1)=0,"",_xlfn.NUMBERVALUE(INDEX(data_wkly!BJ:BJ,MATCH($B336,data_wkly!$C:$C,0),1))),"na")</f>
        <v/>
      </c>
      <c r="I336" s="122">
        <f>IF(IFERROR(IF(INDEX(data_wkly!AT:AT,MATCH($B336,data_wkly!$C:$C,0),1)=0,"",_xlfn.NUMBERVALUE(INDEX(data_wkly!AT:AT,MATCH($B336,data_wkly!$C:$C,0),1))),"na")=0,"",IFERROR(IF(INDEX(data_wkly!AT:AT,MATCH($B336,data_wkly!$C:$C,0),1)=0,"",_xlfn.NUMBERVALUE(INDEX(data_wkly!AT:AT,MATCH($B336,data_wkly!$C:$C,0),1))),"na"))</f>
        <v>6427</v>
      </c>
      <c r="J336" s="122">
        <f>IF(IFERROR(IF(INDEX(data_wkly!AU:AU,MATCH($B336,data_wkly!$C:$C,0),1)=0,"",_xlfn.NUMBERVALUE(INDEX(data_wkly!AU:AU,MATCH($B336,data_wkly!$C:$C,0),1))),"na")=0,"",IFERROR(IF(INDEX(data_wkly!AU:AU,MATCH($B336,data_wkly!$C:$C,0),1)=0,"",_xlfn.NUMBERVALUE(INDEX(data_wkly!AU:AU,MATCH($B336,data_wkly!$C:$C,0),1))),"na"))</f>
        <v>5491</v>
      </c>
      <c r="K336" s="122">
        <f>IF(IFERROR(IF(INDEX(data_wkly!AV:AV,MATCH($B336,data_wkly!$C:$C,0),1)=0,"",_xlfn.NUMBERVALUE(INDEX(data_wkly!AV:AV,MATCH($B336,data_wkly!$C:$C,0),1))),"na")=0,"",IFERROR(IF(INDEX(data_wkly!AV:AV,MATCH($B336,data_wkly!$C:$C,0),1)=0,"",_xlfn.NUMBERVALUE(INDEX(data_wkly!AV:AV,MATCH($B336,data_wkly!$C:$C,0),1))),"na"))</f>
        <v>56354</v>
      </c>
      <c r="L336" s="122" t="str">
        <f>IFERROR(IF(INDEX(data_wkly!BI:BI,MATCH($B336,data_wkly!$C:$C,0),1)=0,"",_xlfn.NUMBERVALUE(INDEX(data_wkly!BI:BI,MATCH($B336,data_wkly!$C:$C,0),1))),"na")</f>
        <v/>
      </c>
      <c r="M336" s="122">
        <f>IF(IFERROR(IF(INDEX(data_wkly!AW:AW,MATCH($B336,data_wkly!$C:$C,0),1)=0,"",_xlfn.NUMBERVALUE(INDEX(data_wkly!AW:AW,MATCH($B336,data_wkly!$C:$C,0),1))),"na")=0,"",IFERROR(IF(INDEX(data_wkly!AW:AW,MATCH($B336,data_wkly!$C:$C,0),1)=0,"",_xlfn.NUMBERVALUE(INDEX(data_wkly!AW:AW,MATCH($B336,data_wkly!$C:$C,0),1))),"na"))</f>
        <v>49874</v>
      </c>
      <c r="N336" s="123"/>
      <c r="O336" s="124">
        <f>IF(IFERROR(IF(INDEX(data_wkly!AY:AY,MATCH($B336,data_wkly!$C:$C,0),1)=0,"",_xlfn.NUMBERVALUE(INDEX(data_wkly!AY:AY,MATCH($B336,data_wkly!$C:$C,0),1))),"na")=0,"",IFERROR(IF(INDEX(data_wkly!AY:AY,MATCH($B336,data_wkly!$C:$C,0),1)=0,"",_xlfn.NUMBERVALUE(INDEX(data_wkly!AY:AY,MATCH($B336,data_wkly!$C:$C,0),1))),"na"))</f>
        <v>150.57</v>
      </c>
      <c r="P336" s="124">
        <f>IF(IFERROR(IF(INDEX(data_wkly!AZ:AZ,MATCH($B336,data_wkly!$C:$C,0),1)=0,"",_xlfn.NUMBERVALUE(INDEX(data_wkly!AZ:AZ,MATCH($B336,data_wkly!$C:$C,0),1))),"na")=0,"",IFERROR(IF(INDEX(data_wkly!AZ:AZ,MATCH($B336,data_wkly!$C:$C,0),1)=0,"",_xlfn.NUMBERVALUE(INDEX(data_wkly!AZ:AZ,MATCH($B336,data_wkly!$C:$C,0),1))),"na"))</f>
        <v>190.68</v>
      </c>
      <c r="Q336" s="124">
        <f>IF(IFERROR(IF(INDEX(data_wkly!BA:BA,MATCH($B336,data_wkly!$C:$C,0),1)=0,"",_xlfn.NUMBERVALUE(INDEX(data_wkly!BA:BA,MATCH($B336,data_wkly!$C:$C,0),1))),"na")=0,"",IFERROR(IF(INDEX(data_wkly!BA:BA,MATCH($B336,data_wkly!$C:$C,0),1)=0,"",_xlfn.NUMBERVALUE(INDEX(data_wkly!BA:BA,MATCH($B336,data_wkly!$C:$C,0),1))),"na"))</f>
        <v>200.4</v>
      </c>
      <c r="R336" s="124">
        <f>IF(IFERROR(IF(INDEX(data_wkly!BB:BB,MATCH($B336,data_wkly!$C:$C,0),1)=0,"",_xlfn.NUMBERVALUE(INDEX(data_wkly!BB:BB,MATCH($B336,data_wkly!$C:$C,0),1))),"na")=0,"",IFERROR(IF(INDEX(data_wkly!BB:BB,MATCH($B336,data_wkly!$C:$C,0),1)=0,"",_xlfn.NUMBERVALUE(INDEX(data_wkly!BB:BB,MATCH($B336,data_wkly!$C:$C,0),1))),"na"))</f>
        <v>201.1</v>
      </c>
      <c r="S336" s="124">
        <f>IF(IFERROR(IF(INDEX(data_wkly!BC:BC,MATCH($B336,data_wkly!$C:$C,0),1)=0,"",_xlfn.NUMBERVALUE(INDEX(data_wkly!BC:BC,MATCH($B336,data_wkly!$C:$C,0),1))),"na")=0,"",IFERROR(IF(INDEX(data_wkly!BC:BC,MATCH($B336,data_wkly!$C:$C,0),1)=0,"",_xlfn.NUMBERVALUE(INDEX(data_wkly!BC:BC,MATCH($B336,data_wkly!$C:$C,0),1))),"na"))</f>
        <v>199.91</v>
      </c>
      <c r="T336" s="124" t="str">
        <f>IFERROR(IF(INDEX(data_wkly!BL:BL,MATCH($B336,data_wkly!$C:$C,0),1)=0,"",_xlfn.NUMBERVALUE(INDEX(data_wkly!BL:BL,MATCH($B336,data_wkly!$C:$C,0),1))),"na")</f>
        <v/>
      </c>
      <c r="U336" s="124">
        <f>IF(IFERROR(IF(INDEX(data_wkly!BD:BD,MATCH($B336,data_wkly!$C:$C,0),1)=0,"",_xlfn.NUMBERVALUE(INDEX(data_wkly!BD:BD,MATCH($B336,data_wkly!$C:$C,0),1))),"na")=0,"",IFERROR(IF(INDEX(data_wkly!BD:BD,MATCH($B336,data_wkly!$C:$C,0),1)=0,"",_xlfn.NUMBERVALUE(INDEX(data_wkly!BD:BD,MATCH($B336,data_wkly!$C:$C,0),1))),"na"))</f>
        <v>197.54</v>
      </c>
      <c r="V336" s="124">
        <f>IF(IFERROR(IF(INDEX(data_wkly!BE:BE,MATCH($B336,data_wkly!$C:$C,0),1)=0,"",_xlfn.NUMBERVALUE(INDEX(data_wkly!BE:BE,MATCH($B336,data_wkly!$C:$C,0),1))),"na")=0,"",IFERROR(IF(INDEX(data_wkly!BE:BE,MATCH($B336,data_wkly!$C:$C,0),1)=0,"",_xlfn.NUMBERVALUE(INDEX(data_wkly!BE:BE,MATCH($B336,data_wkly!$C:$C,0),1))),"na"))</f>
        <v>182.64</v>
      </c>
      <c r="W336" s="124">
        <f>IF(IFERROR(IF(INDEX(data_wkly!BF:BF,MATCH($B336,data_wkly!$C:$C,0),1)=0,"",_xlfn.NUMBERVALUE(INDEX(data_wkly!BF:BF,MATCH($B336,data_wkly!$C:$C,0),1))),"na")=0,"",IFERROR(IF(INDEX(data_wkly!BF:BF,MATCH($B336,data_wkly!$C:$C,0),1)=0,"",_xlfn.NUMBERVALUE(INDEX(data_wkly!BF:BF,MATCH($B336,data_wkly!$C:$C,0),1))),"na"))</f>
        <v>198.03</v>
      </c>
      <c r="X336" s="124" t="str">
        <f>IFERROR(IF(INDEX(data_wkly!BK:BK,MATCH($B336,data_wkly!$C:$C,0),1)=0,"",_xlfn.NUMBERVALUE(INDEX(data_wkly!BK:BK,MATCH($B336,data_wkly!$C:$C,0),1))),"na")</f>
        <v/>
      </c>
      <c r="Y336" s="124">
        <f>IF(IFERROR(IF(INDEX(data_wkly!BG:BG,MATCH($B336,data_wkly!$C:$C,0),1)=0,"",_xlfn.NUMBERVALUE(INDEX(data_wkly!BG:BG,MATCH($B336,data_wkly!$C:$C,0),1))),"na")=0,"",IFERROR(IF(INDEX(data_wkly!BG:BG,MATCH($B336,data_wkly!$C:$C,0),1)=0,"",_xlfn.NUMBERVALUE(INDEX(data_wkly!BG:BG,MATCH($B336,data_wkly!$C:$C,0),1))),"na"))</f>
        <v>200.06</v>
      </c>
      <c r="AJ336" s="41">
        <f t="shared" ref="AJ336:AJ399" si="18">AJ334</f>
        <v>2</v>
      </c>
    </row>
    <row r="337" spans="1:36" ht="15.5">
      <c r="A337" s="88">
        <f t="shared" si="17"/>
        <v>1</v>
      </c>
      <c r="B337" s="89">
        <f t="shared" si="16"/>
        <v>46011</v>
      </c>
      <c r="C337" s="122">
        <f>IF(IFERROR(IF(INDEX(data_wkly!AO:AO,MATCH($B337,data_wkly!$C:$C,0),1)=0,"",_xlfn.NUMBERVALUE(INDEX(data_wkly!AO:AO,MATCH($B337,data_wkly!$C:$C,0),1))),"na")=0,"",IFERROR(IF(INDEX(data_wkly!AO:AO,MATCH($B337,data_wkly!$C:$C,0),1)=0,"",_xlfn.NUMBERVALUE(INDEX(data_wkly!AO:AO,MATCH($B337,data_wkly!$C:$C,0),1))),"na"))</f>
        <v>231</v>
      </c>
      <c r="D337" s="122">
        <f>IF(IFERROR(IF(INDEX(data_wkly!AP:AP,MATCH($B337,data_wkly!$C:$C,0),1)=0,"",_xlfn.NUMBERVALUE(INDEX(data_wkly!AP:AP,MATCH($B337,data_wkly!$C:$C,0),1))),"na")=0,"",IFERROR(IF(INDEX(data_wkly!AP:AP,MATCH($B337,data_wkly!$C:$C,0),1)=0,"",_xlfn.NUMBERVALUE(INDEX(data_wkly!AP:AP,MATCH($B337,data_wkly!$C:$C,0),1))),"na"))</f>
        <v>831</v>
      </c>
      <c r="E337" s="122">
        <f>IF(IFERROR(IF(INDEX(data_wkly!AQ:AQ,MATCH($B337,data_wkly!$C:$C,0),1)=0,"",_xlfn.NUMBERVALUE(INDEX(data_wkly!AQ:AQ,MATCH($B337,data_wkly!$C:$C,0),1))),"na")=0,"",IFERROR(IF(INDEX(data_wkly!AQ:AQ,MATCH($B337,data_wkly!$C:$C,0),1)=0,"",_xlfn.NUMBERVALUE(INDEX(data_wkly!AQ:AQ,MATCH($B337,data_wkly!$C:$C,0),1))),"na"))</f>
        <v>5185</v>
      </c>
      <c r="F337" s="122">
        <f>IF(IFERROR(IF(INDEX(data_wkly!AR:AR,MATCH($B337,data_wkly!$C:$C,0),1)=0,"",_xlfn.NUMBERVALUE(INDEX(data_wkly!AR:AR,MATCH($B337,data_wkly!$C:$C,0),1))),"na")=0,"",IFERROR(IF(INDEX(data_wkly!AR:AR,MATCH($B337,data_wkly!$C:$C,0),1)=0,"",_xlfn.NUMBERVALUE(INDEX(data_wkly!AR:AR,MATCH($B337,data_wkly!$C:$C,0),1))),"na"))</f>
        <v>16682</v>
      </c>
      <c r="G337" s="122">
        <f>IF(IFERROR(IF(INDEX(data_wkly!AS:AS,MATCH($B337,data_wkly!$C:$C,0),1)=0,"",_xlfn.NUMBERVALUE(INDEX(data_wkly!AS:AS,MATCH($B337,data_wkly!$C:$C,0),1))),"na")=0,"",IFERROR(IF(INDEX(data_wkly!AS:AS,MATCH($B337,data_wkly!$C:$C,0),1)=0,"",_xlfn.NUMBERVALUE(INDEX(data_wkly!AS:AS,MATCH($B337,data_wkly!$C:$C,0),1))),"na"))</f>
        <v>21136</v>
      </c>
      <c r="H337" s="122" t="str">
        <f>IFERROR(IF(INDEX(data_wkly!BJ:BJ,MATCH($B337,data_wkly!$C:$C,0),1)=0,"",_xlfn.NUMBERVALUE(INDEX(data_wkly!BJ:BJ,MATCH($B337,data_wkly!$C:$C,0),1))),"na")</f>
        <v/>
      </c>
      <c r="I337" s="122">
        <f>IF(IFERROR(IF(INDEX(data_wkly!AT:AT,MATCH($B337,data_wkly!$C:$C,0),1)=0,"",_xlfn.NUMBERVALUE(INDEX(data_wkly!AT:AT,MATCH($B337,data_wkly!$C:$C,0),1))),"na")=0,"",IFERROR(IF(INDEX(data_wkly!AT:AT,MATCH($B337,data_wkly!$C:$C,0),1)=0,"",_xlfn.NUMBERVALUE(INDEX(data_wkly!AT:AT,MATCH($B337,data_wkly!$C:$C,0),1))),"na"))</f>
        <v>6574</v>
      </c>
      <c r="J337" s="122">
        <f>IF(IFERROR(IF(INDEX(data_wkly!AU:AU,MATCH($B337,data_wkly!$C:$C,0),1)=0,"",_xlfn.NUMBERVALUE(INDEX(data_wkly!AU:AU,MATCH($B337,data_wkly!$C:$C,0),1))),"na")=0,"",IFERROR(IF(INDEX(data_wkly!AU:AU,MATCH($B337,data_wkly!$C:$C,0),1)=0,"",_xlfn.NUMBERVALUE(INDEX(data_wkly!AU:AU,MATCH($B337,data_wkly!$C:$C,0),1))),"na"))</f>
        <v>5424</v>
      </c>
      <c r="K337" s="122">
        <f>IF(IFERROR(IF(INDEX(data_wkly!AV:AV,MATCH($B337,data_wkly!$C:$C,0),1)=0,"",_xlfn.NUMBERVALUE(INDEX(data_wkly!AV:AV,MATCH($B337,data_wkly!$C:$C,0),1))),"na")=0,"",IFERROR(IF(INDEX(data_wkly!AV:AV,MATCH($B337,data_wkly!$C:$C,0),1)=0,"",_xlfn.NUMBERVALUE(INDEX(data_wkly!AV:AV,MATCH($B337,data_wkly!$C:$C,0),1))),"na"))</f>
        <v>56063</v>
      </c>
      <c r="L337" s="122" t="str">
        <f>IFERROR(IF(INDEX(data_wkly!BI:BI,MATCH($B337,data_wkly!$C:$C,0),1)=0,"",_xlfn.NUMBERVALUE(INDEX(data_wkly!BI:BI,MATCH($B337,data_wkly!$C:$C,0),1))),"na")</f>
        <v/>
      </c>
      <c r="M337" s="122">
        <f>IF(IFERROR(IF(INDEX(data_wkly!AW:AW,MATCH($B337,data_wkly!$C:$C,0),1)=0,"",_xlfn.NUMBERVALUE(INDEX(data_wkly!AW:AW,MATCH($B337,data_wkly!$C:$C,0),1))),"na")=0,"",IFERROR(IF(INDEX(data_wkly!AW:AW,MATCH($B337,data_wkly!$C:$C,0),1)=0,"",_xlfn.NUMBERVALUE(INDEX(data_wkly!AW:AW,MATCH($B337,data_wkly!$C:$C,0),1))),"na"))</f>
        <v>49577</v>
      </c>
      <c r="N337" s="123"/>
      <c r="O337" s="124">
        <f>IF(IFERROR(IF(INDEX(data_wkly!AY:AY,MATCH($B337,data_wkly!$C:$C,0),1)=0,"",_xlfn.NUMBERVALUE(INDEX(data_wkly!AY:AY,MATCH($B337,data_wkly!$C:$C,0),1))),"na")=0,"",IFERROR(IF(INDEX(data_wkly!AY:AY,MATCH($B337,data_wkly!$C:$C,0),1)=0,"",_xlfn.NUMBERVALUE(INDEX(data_wkly!AY:AY,MATCH($B337,data_wkly!$C:$C,0),1))),"na"))</f>
        <v>157.85</v>
      </c>
      <c r="P337" s="124">
        <f>IF(IFERROR(IF(INDEX(data_wkly!AZ:AZ,MATCH($B337,data_wkly!$C:$C,0),1)=0,"",_xlfn.NUMBERVALUE(INDEX(data_wkly!AZ:AZ,MATCH($B337,data_wkly!$C:$C,0),1))),"na")=0,"",IFERROR(IF(INDEX(data_wkly!AZ:AZ,MATCH($B337,data_wkly!$C:$C,0),1)=0,"",_xlfn.NUMBERVALUE(INDEX(data_wkly!AZ:AZ,MATCH($B337,data_wkly!$C:$C,0),1))),"na"))</f>
        <v>189.59</v>
      </c>
      <c r="Q337" s="124">
        <f>IF(IFERROR(IF(INDEX(data_wkly!BA:BA,MATCH($B337,data_wkly!$C:$C,0),1)=0,"",_xlfn.NUMBERVALUE(INDEX(data_wkly!BA:BA,MATCH($B337,data_wkly!$C:$C,0),1))),"na")=0,"",IFERROR(IF(INDEX(data_wkly!BA:BA,MATCH($B337,data_wkly!$C:$C,0),1)=0,"",_xlfn.NUMBERVALUE(INDEX(data_wkly!BA:BA,MATCH($B337,data_wkly!$C:$C,0),1))),"na"))</f>
        <v>198.75</v>
      </c>
      <c r="R337" s="124">
        <f>IF(IFERROR(IF(INDEX(data_wkly!BB:BB,MATCH($B337,data_wkly!$C:$C,0),1)=0,"",_xlfn.NUMBERVALUE(INDEX(data_wkly!BB:BB,MATCH($B337,data_wkly!$C:$C,0),1))),"na")=0,"",IFERROR(IF(INDEX(data_wkly!BB:BB,MATCH($B337,data_wkly!$C:$C,0),1)=0,"",_xlfn.NUMBERVALUE(INDEX(data_wkly!BB:BB,MATCH($B337,data_wkly!$C:$C,0),1))),"na"))</f>
        <v>200.2</v>
      </c>
      <c r="S337" s="124">
        <f>IF(IFERROR(IF(INDEX(data_wkly!BC:BC,MATCH($B337,data_wkly!$C:$C,0),1)=0,"",_xlfn.NUMBERVALUE(INDEX(data_wkly!BC:BC,MATCH($B337,data_wkly!$C:$C,0),1))),"na")=0,"",IFERROR(IF(INDEX(data_wkly!BC:BC,MATCH($B337,data_wkly!$C:$C,0),1)=0,"",_xlfn.NUMBERVALUE(INDEX(data_wkly!BC:BC,MATCH($B337,data_wkly!$C:$C,0),1))),"na"))</f>
        <v>198.93</v>
      </c>
      <c r="T337" s="124" t="str">
        <f>IFERROR(IF(INDEX(data_wkly!BL:BL,MATCH($B337,data_wkly!$C:$C,0),1)=0,"",_xlfn.NUMBERVALUE(INDEX(data_wkly!BL:BL,MATCH($B337,data_wkly!$C:$C,0),1))),"na")</f>
        <v/>
      </c>
      <c r="U337" s="124">
        <f>IF(IFERROR(IF(INDEX(data_wkly!BD:BD,MATCH($B337,data_wkly!$C:$C,0),1)=0,"",_xlfn.NUMBERVALUE(INDEX(data_wkly!BD:BD,MATCH($B337,data_wkly!$C:$C,0),1))),"na")=0,"",IFERROR(IF(INDEX(data_wkly!BD:BD,MATCH($B337,data_wkly!$C:$C,0),1)=0,"",_xlfn.NUMBERVALUE(INDEX(data_wkly!BD:BD,MATCH($B337,data_wkly!$C:$C,0),1))),"na"))</f>
        <v>196.61</v>
      </c>
      <c r="V337" s="124">
        <f>IF(IFERROR(IF(INDEX(data_wkly!BE:BE,MATCH($B337,data_wkly!$C:$C,0),1)=0,"",_xlfn.NUMBERVALUE(INDEX(data_wkly!BE:BE,MATCH($B337,data_wkly!$C:$C,0),1))),"na")=0,"",IFERROR(IF(INDEX(data_wkly!BE:BE,MATCH($B337,data_wkly!$C:$C,0),1)=0,"",_xlfn.NUMBERVALUE(INDEX(data_wkly!BE:BE,MATCH($B337,data_wkly!$C:$C,0),1))),"na"))</f>
        <v>181.48</v>
      </c>
      <c r="W337" s="124">
        <f>IF(IFERROR(IF(INDEX(data_wkly!BF:BF,MATCH($B337,data_wkly!$C:$C,0),1)=0,"",_xlfn.NUMBERVALUE(INDEX(data_wkly!BF:BF,MATCH($B337,data_wkly!$C:$C,0),1))),"na")=0,"",IFERROR(IF(INDEX(data_wkly!BF:BF,MATCH($B337,data_wkly!$C:$C,0),1)=0,"",_xlfn.NUMBERVALUE(INDEX(data_wkly!BF:BF,MATCH($B337,data_wkly!$C:$C,0),1))),"na"))</f>
        <v>197.02</v>
      </c>
      <c r="X337" s="124" t="str">
        <f>IFERROR(IF(INDEX(data_wkly!BK:BK,MATCH($B337,data_wkly!$C:$C,0),1)=0,"",_xlfn.NUMBERVALUE(INDEX(data_wkly!BK:BK,MATCH($B337,data_wkly!$C:$C,0),1))),"na")</f>
        <v/>
      </c>
      <c r="Y337" s="124">
        <f>IF(IFERROR(IF(INDEX(data_wkly!BG:BG,MATCH($B337,data_wkly!$C:$C,0),1)=0,"",_xlfn.NUMBERVALUE(INDEX(data_wkly!BG:BG,MATCH($B337,data_wkly!$C:$C,0),1))),"na")=0,"",IFERROR(IF(INDEX(data_wkly!BG:BG,MATCH($B337,data_wkly!$C:$C,0),1)=0,"",_xlfn.NUMBERVALUE(INDEX(data_wkly!BG:BG,MATCH($B337,data_wkly!$C:$C,0),1))),"na"))</f>
        <v>199.03</v>
      </c>
      <c r="AJ337" s="41">
        <f t="shared" si="18"/>
        <v>1</v>
      </c>
    </row>
    <row r="338" spans="1:36" ht="15.5">
      <c r="A338" s="88">
        <f t="shared" si="17"/>
        <v>2</v>
      </c>
      <c r="B338" s="89">
        <f t="shared" si="16"/>
        <v>46018</v>
      </c>
      <c r="C338" s="122" t="str">
        <f>IF(IFERROR(IF(INDEX(data_wkly!AO:AO,MATCH($B338,data_wkly!$C:$C,0),1)=0,"",_xlfn.NUMBERVALUE(INDEX(data_wkly!AO:AO,MATCH($B338,data_wkly!$C:$C,0),1))),"na")=0,"",IFERROR(IF(INDEX(data_wkly!AO:AO,MATCH($B338,data_wkly!$C:$C,0),1)=0,"",_xlfn.NUMBERVALUE(INDEX(data_wkly!AO:AO,MATCH($B338,data_wkly!$C:$C,0),1))),"na"))</f>
        <v>na</v>
      </c>
      <c r="D338" s="122">
        <f>IF(IFERROR(IF(INDEX(data_wkly!AP:AP,MATCH($B338,data_wkly!$C:$C,0),1)=0,"",_xlfn.NUMBERVALUE(INDEX(data_wkly!AP:AP,MATCH($B338,data_wkly!$C:$C,0),1))),"na")=0,"",IFERROR(IF(INDEX(data_wkly!AP:AP,MATCH($B338,data_wkly!$C:$C,0),1)=0,"",_xlfn.NUMBERVALUE(INDEX(data_wkly!AP:AP,MATCH($B338,data_wkly!$C:$C,0),1))),"na"))</f>
        <v>373</v>
      </c>
      <c r="E338" s="122">
        <f>IF(IFERROR(IF(INDEX(data_wkly!AQ:AQ,MATCH($B338,data_wkly!$C:$C,0),1)=0,"",_xlfn.NUMBERVALUE(INDEX(data_wkly!AQ:AQ,MATCH($B338,data_wkly!$C:$C,0),1))),"na")=0,"",IFERROR(IF(INDEX(data_wkly!AQ:AQ,MATCH($B338,data_wkly!$C:$C,0),1)=0,"",_xlfn.NUMBERVALUE(INDEX(data_wkly!AQ:AQ,MATCH($B338,data_wkly!$C:$C,0),1))),"na"))</f>
        <v>2361</v>
      </c>
      <c r="F338" s="122">
        <f>IF(IFERROR(IF(INDEX(data_wkly!AR:AR,MATCH($B338,data_wkly!$C:$C,0),1)=0,"",_xlfn.NUMBERVALUE(INDEX(data_wkly!AR:AR,MATCH($B338,data_wkly!$C:$C,0),1))),"na")=0,"",IFERROR(IF(INDEX(data_wkly!AR:AR,MATCH($B338,data_wkly!$C:$C,0),1)=0,"",_xlfn.NUMBERVALUE(INDEX(data_wkly!AR:AR,MATCH($B338,data_wkly!$C:$C,0),1))),"na"))</f>
        <v>7987</v>
      </c>
      <c r="G338" s="122">
        <f>IF(IFERROR(IF(INDEX(data_wkly!AS:AS,MATCH($B338,data_wkly!$C:$C,0),1)=0,"",_xlfn.NUMBERVALUE(INDEX(data_wkly!AS:AS,MATCH($B338,data_wkly!$C:$C,0),1))),"na")=0,"",IFERROR(IF(INDEX(data_wkly!AS:AS,MATCH($B338,data_wkly!$C:$C,0),1)=0,"",_xlfn.NUMBERVALUE(INDEX(data_wkly!AS:AS,MATCH($B338,data_wkly!$C:$C,0),1))),"na"))</f>
        <v>11381</v>
      </c>
      <c r="H338" s="122" t="str">
        <f>IFERROR(IF(INDEX(data_wkly!BJ:BJ,MATCH($B338,data_wkly!$C:$C,0),1)=0,"",_xlfn.NUMBERVALUE(INDEX(data_wkly!BJ:BJ,MATCH($B338,data_wkly!$C:$C,0),1))),"na")</f>
        <v/>
      </c>
      <c r="I338" s="122">
        <f>IF(IFERROR(IF(INDEX(data_wkly!AT:AT,MATCH($B338,data_wkly!$C:$C,0),1)=0,"",_xlfn.NUMBERVALUE(INDEX(data_wkly!AT:AT,MATCH($B338,data_wkly!$C:$C,0),1))),"na")=0,"",IFERROR(IF(INDEX(data_wkly!AT:AT,MATCH($B338,data_wkly!$C:$C,0),1)=0,"",_xlfn.NUMBERVALUE(INDEX(data_wkly!AT:AT,MATCH($B338,data_wkly!$C:$C,0),1))),"na"))</f>
        <v>3683</v>
      </c>
      <c r="J338" s="122" t="str">
        <f>IF(IFERROR(IF(INDEX(data_wkly!AU:AU,MATCH($B338,data_wkly!$C:$C,0),1)=0,"",_xlfn.NUMBERVALUE(INDEX(data_wkly!AU:AU,MATCH($B338,data_wkly!$C:$C,0),1))),"na")=0,"",IFERROR(IF(INDEX(data_wkly!AU:AU,MATCH($B338,data_wkly!$C:$C,0),1)=0,"",_xlfn.NUMBERVALUE(INDEX(data_wkly!AU:AU,MATCH($B338,data_wkly!$C:$C,0),1))),"na"))</f>
        <v>na</v>
      </c>
      <c r="K338" s="122">
        <f>IF(IFERROR(IF(INDEX(data_wkly!AV:AV,MATCH($B338,data_wkly!$C:$C,0),1)=0,"",_xlfn.NUMBERVALUE(INDEX(data_wkly!AV:AV,MATCH($B338,data_wkly!$C:$C,0),1))),"na")=0,"",IFERROR(IF(INDEX(data_wkly!AV:AV,MATCH($B338,data_wkly!$C:$C,0),1)=0,"",_xlfn.NUMBERVALUE(INDEX(data_wkly!AV:AV,MATCH($B338,data_wkly!$C:$C,0),1))),"na"))</f>
        <v>28925</v>
      </c>
      <c r="L338" s="122" t="str">
        <f>IFERROR(IF(INDEX(data_wkly!BI:BI,MATCH($B338,data_wkly!$C:$C,0),1)=0,"",_xlfn.NUMBERVALUE(INDEX(data_wkly!BI:BI,MATCH($B338,data_wkly!$C:$C,0),1))),"na")</f>
        <v/>
      </c>
      <c r="M338" s="122">
        <f>IF(IFERROR(IF(INDEX(data_wkly!AW:AW,MATCH($B338,data_wkly!$C:$C,0),1)=0,"",_xlfn.NUMBERVALUE(INDEX(data_wkly!AW:AW,MATCH($B338,data_wkly!$C:$C,0),1))),"na")=0,"",IFERROR(IF(INDEX(data_wkly!AW:AW,MATCH($B338,data_wkly!$C:$C,0),1)=0,"",_xlfn.NUMBERVALUE(INDEX(data_wkly!AW:AW,MATCH($B338,data_wkly!$C:$C,0),1))),"na"))</f>
        <v>25412</v>
      </c>
      <c r="N338" s="123"/>
      <c r="O338" s="124" t="str">
        <f>IF(IFERROR(IF(INDEX(data_wkly!AY:AY,MATCH($B338,data_wkly!$C:$C,0),1)=0,"",_xlfn.NUMBERVALUE(INDEX(data_wkly!AY:AY,MATCH($B338,data_wkly!$C:$C,0),1))),"na")=0,"",IFERROR(IF(INDEX(data_wkly!AY:AY,MATCH($B338,data_wkly!$C:$C,0),1)=0,"",_xlfn.NUMBERVALUE(INDEX(data_wkly!AY:AY,MATCH($B338,data_wkly!$C:$C,0),1))),"na"))</f>
        <v>na</v>
      </c>
      <c r="P338" s="124">
        <f>IF(IFERROR(IF(INDEX(data_wkly!AZ:AZ,MATCH($B338,data_wkly!$C:$C,0),1)=0,"",_xlfn.NUMBERVALUE(INDEX(data_wkly!AZ:AZ,MATCH($B338,data_wkly!$C:$C,0),1))),"na")=0,"",IFERROR(IF(INDEX(data_wkly!AZ:AZ,MATCH($B338,data_wkly!$C:$C,0),1)=0,"",_xlfn.NUMBERVALUE(INDEX(data_wkly!AZ:AZ,MATCH($B338,data_wkly!$C:$C,0),1))),"na"))</f>
        <v>194.75</v>
      </c>
      <c r="Q338" s="124">
        <f>IF(IFERROR(IF(INDEX(data_wkly!BA:BA,MATCH($B338,data_wkly!$C:$C,0),1)=0,"",_xlfn.NUMBERVALUE(INDEX(data_wkly!BA:BA,MATCH($B338,data_wkly!$C:$C,0),1))),"na")=0,"",IFERROR(IF(INDEX(data_wkly!BA:BA,MATCH($B338,data_wkly!$C:$C,0),1)=0,"",_xlfn.NUMBERVALUE(INDEX(data_wkly!BA:BA,MATCH($B338,data_wkly!$C:$C,0),1))),"na"))</f>
        <v>199.61</v>
      </c>
      <c r="R338" s="124">
        <f>IF(IFERROR(IF(INDEX(data_wkly!BB:BB,MATCH($B338,data_wkly!$C:$C,0),1)=0,"",_xlfn.NUMBERVALUE(INDEX(data_wkly!BB:BB,MATCH($B338,data_wkly!$C:$C,0),1))),"na")=0,"",IFERROR(IF(INDEX(data_wkly!BB:BB,MATCH($B338,data_wkly!$C:$C,0),1)=0,"",_xlfn.NUMBERVALUE(INDEX(data_wkly!BB:BB,MATCH($B338,data_wkly!$C:$C,0),1))),"na"))</f>
        <v>201.04</v>
      </c>
      <c r="S338" s="124">
        <f>IF(IFERROR(IF(INDEX(data_wkly!BC:BC,MATCH($B338,data_wkly!$C:$C,0),1)=0,"",_xlfn.NUMBERVALUE(INDEX(data_wkly!BC:BC,MATCH($B338,data_wkly!$C:$C,0),1))),"na")=0,"",IFERROR(IF(INDEX(data_wkly!BC:BC,MATCH($B338,data_wkly!$C:$C,0),1)=0,"",_xlfn.NUMBERVALUE(INDEX(data_wkly!BC:BC,MATCH($B338,data_wkly!$C:$C,0),1))),"na"))</f>
        <v>198.66</v>
      </c>
      <c r="T338" s="124" t="str">
        <f>IFERROR(IF(INDEX(data_wkly!BL:BL,MATCH($B338,data_wkly!$C:$C,0),1)=0,"",_xlfn.NUMBERVALUE(INDEX(data_wkly!BL:BL,MATCH($B338,data_wkly!$C:$C,0),1))),"na")</f>
        <v/>
      </c>
      <c r="U338" s="124">
        <f>IF(IFERROR(IF(INDEX(data_wkly!BD:BD,MATCH($B338,data_wkly!$C:$C,0),1)=0,"",_xlfn.NUMBERVALUE(INDEX(data_wkly!BD:BD,MATCH($B338,data_wkly!$C:$C,0),1))),"na")=0,"",IFERROR(IF(INDEX(data_wkly!BD:BD,MATCH($B338,data_wkly!$C:$C,0),1)=0,"",_xlfn.NUMBERVALUE(INDEX(data_wkly!BD:BD,MATCH($B338,data_wkly!$C:$C,0),1))),"na"))</f>
        <v>196.78</v>
      </c>
      <c r="V338" s="124" t="str">
        <f>IF(IFERROR(IF(INDEX(data_wkly!BE:BE,MATCH($B338,data_wkly!$C:$C,0),1)=0,"",_xlfn.NUMBERVALUE(INDEX(data_wkly!BE:BE,MATCH($B338,data_wkly!$C:$C,0),1))),"na")=0,"",IFERROR(IF(INDEX(data_wkly!BE:BE,MATCH($B338,data_wkly!$C:$C,0),1)=0,"",_xlfn.NUMBERVALUE(INDEX(data_wkly!BE:BE,MATCH($B338,data_wkly!$C:$C,0),1))),"na"))</f>
        <v>na</v>
      </c>
      <c r="W338" s="124">
        <f>IF(IFERROR(IF(INDEX(data_wkly!BF:BF,MATCH($B338,data_wkly!$C:$C,0),1)=0,"",_xlfn.NUMBERVALUE(INDEX(data_wkly!BF:BF,MATCH($B338,data_wkly!$C:$C,0),1))),"na")=0,"",IFERROR(IF(INDEX(data_wkly!BF:BF,MATCH($B338,data_wkly!$C:$C,0),1)=0,"",_xlfn.NUMBERVALUE(INDEX(data_wkly!BF:BF,MATCH($B338,data_wkly!$C:$C,0),1))),"na"))</f>
        <v>197.14</v>
      </c>
      <c r="X338" s="124" t="str">
        <f>IFERROR(IF(INDEX(data_wkly!BK:BK,MATCH($B338,data_wkly!$C:$C,0),1)=0,"",_xlfn.NUMBERVALUE(INDEX(data_wkly!BK:BK,MATCH($B338,data_wkly!$C:$C,0),1))),"na")</f>
        <v/>
      </c>
      <c r="Y338" s="124">
        <f>IF(IFERROR(IF(INDEX(data_wkly!BG:BG,MATCH($B338,data_wkly!$C:$C,0),1)=0,"",_xlfn.NUMBERVALUE(INDEX(data_wkly!BG:BG,MATCH($B338,data_wkly!$C:$C,0),1))),"na")=0,"",IFERROR(IF(INDEX(data_wkly!BG:BG,MATCH($B338,data_wkly!$C:$C,0),1)=0,"",_xlfn.NUMBERVALUE(INDEX(data_wkly!BG:BG,MATCH($B338,data_wkly!$C:$C,0),1))),"na"))</f>
        <v>199.22</v>
      </c>
      <c r="AJ338" s="41">
        <f t="shared" si="18"/>
        <v>2</v>
      </c>
    </row>
    <row r="339" spans="1:36" ht="15.5">
      <c r="A339" s="88">
        <f t="shared" si="17"/>
        <v>1</v>
      </c>
      <c r="B339" s="89">
        <f t="shared" si="16"/>
        <v>46025</v>
      </c>
      <c r="C339" s="122">
        <f>IF(IFERROR(IF(INDEX(data_wkly!AO:AO,MATCH($B339,data_wkly!$C:$C,0),1)=0,"",_xlfn.NUMBERVALUE(INDEX(data_wkly!AO:AO,MATCH($B339,data_wkly!$C:$C,0),1))),"na")=0,"",IFERROR(IF(INDEX(data_wkly!AO:AO,MATCH($B339,data_wkly!$C:$C,0),1)=0,"",_xlfn.NUMBERVALUE(INDEX(data_wkly!AO:AO,MATCH($B339,data_wkly!$C:$C,0),1))),"na"))</f>
        <v>112</v>
      </c>
      <c r="D339" s="122">
        <f>IF(IFERROR(IF(INDEX(data_wkly!AP:AP,MATCH($B339,data_wkly!$C:$C,0),1)=0,"",_xlfn.NUMBERVALUE(INDEX(data_wkly!AP:AP,MATCH($B339,data_wkly!$C:$C,0),1))),"na")=0,"",IFERROR(IF(INDEX(data_wkly!AP:AP,MATCH($B339,data_wkly!$C:$C,0),1)=0,"",_xlfn.NUMBERVALUE(INDEX(data_wkly!AP:AP,MATCH($B339,data_wkly!$C:$C,0),1))),"na"))</f>
        <v>430</v>
      </c>
      <c r="E339" s="122">
        <f>IF(IFERROR(IF(INDEX(data_wkly!AQ:AQ,MATCH($B339,data_wkly!$C:$C,0),1)=0,"",_xlfn.NUMBERVALUE(INDEX(data_wkly!AQ:AQ,MATCH($B339,data_wkly!$C:$C,0),1))),"na")=0,"",IFERROR(IF(INDEX(data_wkly!AQ:AQ,MATCH($B339,data_wkly!$C:$C,0),1)=0,"",_xlfn.NUMBERVALUE(INDEX(data_wkly!AQ:AQ,MATCH($B339,data_wkly!$C:$C,0),1))),"na"))</f>
        <v>2766</v>
      </c>
      <c r="F339" s="122">
        <f>IF(IFERROR(IF(INDEX(data_wkly!AR:AR,MATCH($B339,data_wkly!$C:$C,0),1)=0,"",_xlfn.NUMBERVALUE(INDEX(data_wkly!AR:AR,MATCH($B339,data_wkly!$C:$C,0),1))),"na")=0,"",IFERROR(IF(INDEX(data_wkly!AR:AR,MATCH($B339,data_wkly!$C:$C,0),1)=0,"",_xlfn.NUMBERVALUE(INDEX(data_wkly!AR:AR,MATCH($B339,data_wkly!$C:$C,0),1))),"na"))</f>
        <v>10499</v>
      </c>
      <c r="G339" s="122">
        <f>IF(IFERROR(IF(INDEX(data_wkly!AS:AS,MATCH($B339,data_wkly!$C:$C,0),1)=0,"",_xlfn.NUMBERVALUE(INDEX(data_wkly!AS:AS,MATCH($B339,data_wkly!$C:$C,0),1))),"na")=0,"",IFERROR(IF(INDEX(data_wkly!AS:AS,MATCH($B339,data_wkly!$C:$C,0),1)=0,"",_xlfn.NUMBERVALUE(INDEX(data_wkly!AS:AS,MATCH($B339,data_wkly!$C:$C,0),1))),"na"))</f>
        <v>17126</v>
      </c>
      <c r="H339" s="122" t="str">
        <f>IFERROR(IF(INDEX(data_wkly!BJ:BJ,MATCH($B339,data_wkly!$C:$C,0),1)=0,"",_xlfn.NUMBERVALUE(INDEX(data_wkly!BJ:BJ,MATCH($B339,data_wkly!$C:$C,0),1))),"na")</f>
        <v/>
      </c>
      <c r="I339" s="122">
        <f>IF(IFERROR(IF(INDEX(data_wkly!AT:AT,MATCH($B339,data_wkly!$C:$C,0),1)=0,"",_xlfn.NUMBERVALUE(INDEX(data_wkly!AT:AT,MATCH($B339,data_wkly!$C:$C,0),1))),"na")=0,"",IFERROR(IF(INDEX(data_wkly!AT:AT,MATCH($B339,data_wkly!$C:$C,0),1)=0,"",_xlfn.NUMBERVALUE(INDEX(data_wkly!AT:AT,MATCH($B339,data_wkly!$C:$C,0),1))),"na"))</f>
        <v>6444</v>
      </c>
      <c r="J339" s="122">
        <f>IF(IFERROR(IF(INDEX(data_wkly!AU:AU,MATCH($B339,data_wkly!$C:$C,0),1)=0,"",_xlfn.NUMBERVALUE(INDEX(data_wkly!AU:AU,MATCH($B339,data_wkly!$C:$C,0),1))),"na")=0,"",IFERROR(IF(INDEX(data_wkly!AU:AU,MATCH($B339,data_wkly!$C:$C,0),1)=0,"",_xlfn.NUMBERVALUE(INDEX(data_wkly!AU:AU,MATCH($B339,data_wkly!$C:$C,0),1))),"na"))</f>
        <v>6489</v>
      </c>
      <c r="K339" s="122">
        <f>IF(IFERROR(IF(INDEX(data_wkly!AV:AV,MATCH($B339,data_wkly!$C:$C,0),1)=0,"",_xlfn.NUMBERVALUE(INDEX(data_wkly!AV:AV,MATCH($B339,data_wkly!$C:$C,0),1))),"na")=0,"",IFERROR(IF(INDEX(data_wkly!AV:AV,MATCH($B339,data_wkly!$C:$C,0),1)=0,"",_xlfn.NUMBERVALUE(INDEX(data_wkly!AV:AV,MATCH($B339,data_wkly!$C:$C,0),1))),"na"))</f>
        <v>43866</v>
      </c>
      <c r="L339" s="122" t="str">
        <f>IFERROR(IF(INDEX(data_wkly!BI:BI,MATCH($B339,data_wkly!$C:$C,0),1)=0,"",_xlfn.NUMBERVALUE(INDEX(data_wkly!BI:BI,MATCH($B339,data_wkly!$C:$C,0),1))),"na")</f>
        <v/>
      </c>
      <c r="M339" s="122">
        <f>IF(IFERROR(IF(INDEX(data_wkly!AW:AW,MATCH($B339,data_wkly!$C:$C,0),1)=0,"",_xlfn.NUMBERVALUE(INDEX(data_wkly!AW:AW,MATCH($B339,data_wkly!$C:$C,0),1))),"na")=0,"",IFERROR(IF(INDEX(data_wkly!AW:AW,MATCH($B339,data_wkly!$C:$C,0),1)=0,"",_xlfn.NUMBERVALUE(INDEX(data_wkly!AW:AW,MATCH($B339,data_wkly!$C:$C,0),1))),"na"))</f>
        <v>36835</v>
      </c>
      <c r="N339" s="123"/>
      <c r="O339" s="124">
        <f>IF(IFERROR(IF(INDEX(data_wkly!AY:AY,MATCH($B339,data_wkly!$C:$C,0),1)=0,"",_xlfn.NUMBERVALUE(INDEX(data_wkly!AY:AY,MATCH($B339,data_wkly!$C:$C,0),1))),"na")=0,"",IFERROR(IF(INDEX(data_wkly!AY:AY,MATCH($B339,data_wkly!$C:$C,0),1)=0,"",_xlfn.NUMBERVALUE(INDEX(data_wkly!AY:AY,MATCH($B339,data_wkly!$C:$C,0),1))),"na"))</f>
        <v>156.34</v>
      </c>
      <c r="P339" s="124">
        <f>IF(IFERROR(IF(INDEX(data_wkly!AZ:AZ,MATCH($B339,data_wkly!$C:$C,0),1)=0,"",_xlfn.NUMBERVALUE(INDEX(data_wkly!AZ:AZ,MATCH($B339,data_wkly!$C:$C,0),1))),"na")=0,"",IFERROR(IF(INDEX(data_wkly!AZ:AZ,MATCH($B339,data_wkly!$C:$C,0),1)=0,"",_xlfn.NUMBERVALUE(INDEX(data_wkly!AZ:AZ,MATCH($B339,data_wkly!$C:$C,0),1))),"na"))</f>
        <v>184.85</v>
      </c>
      <c r="Q339" s="124">
        <f>IF(IFERROR(IF(INDEX(data_wkly!BA:BA,MATCH($B339,data_wkly!$C:$C,0),1)=0,"",_xlfn.NUMBERVALUE(INDEX(data_wkly!BA:BA,MATCH($B339,data_wkly!$C:$C,0),1))),"na")=0,"",IFERROR(IF(INDEX(data_wkly!BA:BA,MATCH($B339,data_wkly!$C:$C,0),1)=0,"",_xlfn.NUMBERVALUE(INDEX(data_wkly!BA:BA,MATCH($B339,data_wkly!$C:$C,0),1))),"na"))</f>
        <v>195.32</v>
      </c>
      <c r="R339" s="124">
        <f>IF(IFERROR(IF(INDEX(data_wkly!BB:BB,MATCH($B339,data_wkly!$C:$C,0),1)=0,"",_xlfn.NUMBERVALUE(INDEX(data_wkly!BB:BB,MATCH($B339,data_wkly!$C:$C,0),1))),"na")=0,"",IFERROR(IF(INDEX(data_wkly!BB:BB,MATCH($B339,data_wkly!$C:$C,0),1)=0,"",_xlfn.NUMBERVALUE(INDEX(data_wkly!BB:BB,MATCH($B339,data_wkly!$C:$C,0),1))),"na"))</f>
        <v>197.47</v>
      </c>
      <c r="S339" s="124">
        <f>IF(IFERROR(IF(INDEX(data_wkly!BC:BC,MATCH($B339,data_wkly!$C:$C,0),1)=0,"",_xlfn.NUMBERVALUE(INDEX(data_wkly!BC:BC,MATCH($B339,data_wkly!$C:$C,0),1))),"na")=0,"",IFERROR(IF(INDEX(data_wkly!BC:BC,MATCH($B339,data_wkly!$C:$C,0),1)=0,"",_xlfn.NUMBERVALUE(INDEX(data_wkly!BC:BC,MATCH($B339,data_wkly!$C:$C,0),1))),"na"))</f>
        <v>196.98</v>
      </c>
      <c r="T339" s="124" t="str">
        <f>IFERROR(IF(INDEX(data_wkly!BL:BL,MATCH($B339,data_wkly!$C:$C,0),1)=0,"",_xlfn.NUMBERVALUE(INDEX(data_wkly!BL:BL,MATCH($B339,data_wkly!$C:$C,0),1))),"na")</f>
        <v/>
      </c>
      <c r="U339" s="124">
        <f>IF(IFERROR(IF(INDEX(data_wkly!BD:BD,MATCH($B339,data_wkly!$C:$C,0),1)=0,"",_xlfn.NUMBERVALUE(INDEX(data_wkly!BD:BD,MATCH($B339,data_wkly!$C:$C,0),1))),"na")=0,"",IFERROR(IF(INDEX(data_wkly!BD:BD,MATCH($B339,data_wkly!$C:$C,0),1)=0,"",_xlfn.NUMBERVALUE(INDEX(data_wkly!BD:BD,MATCH($B339,data_wkly!$C:$C,0),1))),"na"))</f>
        <v>194.88</v>
      </c>
      <c r="V339" s="124">
        <f>IF(IFERROR(IF(INDEX(data_wkly!BE:BE,MATCH($B339,data_wkly!$C:$C,0),1)=0,"",_xlfn.NUMBERVALUE(INDEX(data_wkly!BE:BE,MATCH($B339,data_wkly!$C:$C,0),1))),"na")=0,"",IFERROR(IF(INDEX(data_wkly!BE:BE,MATCH($B339,data_wkly!$C:$C,0),1)=0,"",_xlfn.NUMBERVALUE(INDEX(data_wkly!BE:BE,MATCH($B339,data_wkly!$C:$C,0),1))),"na"))</f>
        <v>176.57</v>
      </c>
      <c r="W339" s="124">
        <f>IF(IFERROR(IF(INDEX(data_wkly!BF:BF,MATCH($B339,data_wkly!$C:$C,0),1)=0,"",_xlfn.NUMBERVALUE(INDEX(data_wkly!BF:BF,MATCH($B339,data_wkly!$C:$C,0),1))),"na")=0,"",IFERROR(IF(INDEX(data_wkly!BF:BF,MATCH($B339,data_wkly!$C:$C,0),1)=0,"",_xlfn.NUMBERVALUE(INDEX(data_wkly!BF:BF,MATCH($B339,data_wkly!$C:$C,0),1))),"na"))</f>
        <v>193.44</v>
      </c>
      <c r="X339" s="124" t="str">
        <f>IFERROR(IF(INDEX(data_wkly!BK:BK,MATCH($B339,data_wkly!$C:$C,0),1)=0,"",_xlfn.NUMBERVALUE(INDEX(data_wkly!BK:BK,MATCH($B339,data_wkly!$C:$C,0),1))),"na")</f>
        <v/>
      </c>
      <c r="Y339" s="124">
        <f>IF(IFERROR(IF(INDEX(data_wkly!BG:BG,MATCH($B339,data_wkly!$C:$C,0),1)=0,"",_xlfn.NUMBERVALUE(INDEX(data_wkly!BG:BG,MATCH($B339,data_wkly!$C:$C,0),1))),"na")=0,"",IFERROR(IF(INDEX(data_wkly!BG:BG,MATCH($B339,data_wkly!$C:$C,0),1)=0,"",_xlfn.NUMBERVALUE(INDEX(data_wkly!BG:BG,MATCH($B339,data_wkly!$C:$C,0),1))),"na"))</f>
        <v>196.63</v>
      </c>
      <c r="AJ339" s="41">
        <f t="shared" si="18"/>
        <v>1</v>
      </c>
    </row>
    <row r="340" spans="1:36" ht="15.5">
      <c r="A340" s="88">
        <f t="shared" si="17"/>
        <v>2</v>
      </c>
      <c r="B340" s="89">
        <f t="shared" si="16"/>
        <v>46032</v>
      </c>
      <c r="C340" s="122" t="str">
        <f>IF(IFERROR(IF(INDEX(data_wkly!AO:AO,MATCH($B340,data_wkly!$C:$C,0),1)=0,"",_xlfn.NUMBERVALUE(INDEX(data_wkly!AO:AO,MATCH($B340,data_wkly!$C:$C,0),1))),"na")=0,"",IFERROR(IF(INDEX(data_wkly!AO:AO,MATCH($B340,data_wkly!$C:$C,0),1)=0,"",_xlfn.NUMBERVALUE(INDEX(data_wkly!AO:AO,MATCH($B340,data_wkly!$C:$C,0),1))),"na"))</f>
        <v>na</v>
      </c>
      <c r="D340" s="122">
        <f>IF(IFERROR(IF(INDEX(data_wkly!AP:AP,MATCH($B340,data_wkly!$C:$C,0),1)=0,"",_xlfn.NUMBERVALUE(INDEX(data_wkly!AP:AP,MATCH($B340,data_wkly!$C:$C,0),1))),"na")=0,"",IFERROR(IF(INDEX(data_wkly!AP:AP,MATCH($B340,data_wkly!$C:$C,0),1)=0,"",_xlfn.NUMBERVALUE(INDEX(data_wkly!AP:AP,MATCH($B340,data_wkly!$C:$C,0),1))),"na"))</f>
        <v>412</v>
      </c>
      <c r="E340" s="122">
        <f>IF(IFERROR(IF(INDEX(data_wkly!AQ:AQ,MATCH($B340,data_wkly!$C:$C,0),1)=0,"",_xlfn.NUMBERVALUE(INDEX(data_wkly!AQ:AQ,MATCH($B340,data_wkly!$C:$C,0),1))),"na")=0,"",IFERROR(IF(INDEX(data_wkly!AQ:AQ,MATCH($B340,data_wkly!$C:$C,0),1)=0,"",_xlfn.NUMBERVALUE(INDEX(data_wkly!AQ:AQ,MATCH($B340,data_wkly!$C:$C,0),1))),"na"))</f>
        <v>2855</v>
      </c>
      <c r="F340" s="122">
        <f>IF(IFERROR(IF(INDEX(data_wkly!AR:AR,MATCH($B340,data_wkly!$C:$C,0),1)=0,"",_xlfn.NUMBERVALUE(INDEX(data_wkly!AR:AR,MATCH($B340,data_wkly!$C:$C,0),1))),"na")=0,"",IFERROR(IF(INDEX(data_wkly!AR:AR,MATCH($B340,data_wkly!$C:$C,0),1)=0,"",_xlfn.NUMBERVALUE(INDEX(data_wkly!AR:AR,MATCH($B340,data_wkly!$C:$C,0),1))),"na"))</f>
        <v>10716</v>
      </c>
      <c r="G340" s="122">
        <f>IF(IFERROR(IF(INDEX(data_wkly!AS:AS,MATCH($B340,data_wkly!$C:$C,0),1)=0,"",_xlfn.NUMBERVALUE(INDEX(data_wkly!AS:AS,MATCH($B340,data_wkly!$C:$C,0),1))),"na")=0,"",IFERROR(IF(INDEX(data_wkly!AS:AS,MATCH($B340,data_wkly!$C:$C,0),1)=0,"",_xlfn.NUMBERVALUE(INDEX(data_wkly!AS:AS,MATCH($B340,data_wkly!$C:$C,0),1))),"na"))</f>
        <v>18972</v>
      </c>
      <c r="H340" s="122" t="str">
        <f>IFERROR(IF(INDEX(data_wkly!BJ:BJ,MATCH($B340,data_wkly!$C:$C,0),1)=0,"",_xlfn.NUMBERVALUE(INDEX(data_wkly!BJ:BJ,MATCH($B340,data_wkly!$C:$C,0),1))),"na")</f>
        <v/>
      </c>
      <c r="I340" s="122">
        <f>IF(IFERROR(IF(INDEX(data_wkly!AT:AT,MATCH($B340,data_wkly!$C:$C,0),1)=0,"",_xlfn.NUMBERVALUE(INDEX(data_wkly!AT:AT,MATCH($B340,data_wkly!$C:$C,0),1))),"na")=0,"",IFERROR(IF(INDEX(data_wkly!AT:AT,MATCH($B340,data_wkly!$C:$C,0),1)=0,"",_xlfn.NUMBERVALUE(INDEX(data_wkly!AT:AT,MATCH($B340,data_wkly!$C:$C,0),1))),"na"))</f>
        <v>8259</v>
      </c>
      <c r="J340" s="122" t="str">
        <f>IF(IFERROR(IF(INDEX(data_wkly!AU:AU,MATCH($B340,data_wkly!$C:$C,0),1)=0,"",_xlfn.NUMBERVALUE(INDEX(data_wkly!AU:AU,MATCH($B340,data_wkly!$C:$C,0),1))),"na")=0,"",IFERROR(IF(INDEX(data_wkly!AU:AU,MATCH($B340,data_wkly!$C:$C,0),1)=0,"",_xlfn.NUMBERVALUE(INDEX(data_wkly!AU:AU,MATCH($B340,data_wkly!$C:$C,0),1))),"na"))</f>
        <v>na</v>
      </c>
      <c r="K340" s="122">
        <f>IF(IFERROR(IF(INDEX(data_wkly!AV:AV,MATCH($B340,data_wkly!$C:$C,0),1)=0,"",_xlfn.NUMBERVALUE(INDEX(data_wkly!AV:AV,MATCH($B340,data_wkly!$C:$C,0),1))),"na")=0,"",IFERROR(IF(INDEX(data_wkly!AV:AV,MATCH($B340,data_wkly!$C:$C,0),1)=0,"",_xlfn.NUMBERVALUE(INDEX(data_wkly!AV:AV,MATCH($B340,data_wkly!$C:$C,0),1))),"na"))</f>
        <v>51011</v>
      </c>
      <c r="L340" s="122" t="str">
        <f>IFERROR(IF(INDEX(data_wkly!BI:BI,MATCH($B340,data_wkly!$C:$C,0),1)=0,"",_xlfn.NUMBERVALUE(INDEX(data_wkly!BI:BI,MATCH($B340,data_wkly!$C:$C,0),1))),"na")</f>
        <v/>
      </c>
      <c r="M340" s="122">
        <f>IF(IFERROR(IF(INDEX(data_wkly!AW:AW,MATCH($B340,data_wkly!$C:$C,0),1)=0,"",_xlfn.NUMBERVALUE(INDEX(data_wkly!AW:AW,MATCH($B340,data_wkly!$C:$C,0),1))),"na")=0,"",IFERROR(IF(INDEX(data_wkly!AW:AW,MATCH($B340,data_wkly!$C:$C,0),1)=0,"",_xlfn.NUMBERVALUE(INDEX(data_wkly!AW:AW,MATCH($B340,data_wkly!$C:$C,0),1))),"na"))</f>
        <v>40802</v>
      </c>
      <c r="N340" s="123"/>
      <c r="O340" s="124" t="str">
        <f>IF(IFERROR(IF(INDEX(data_wkly!AY:AY,MATCH($B340,data_wkly!$C:$C,0),1)=0,"",_xlfn.NUMBERVALUE(INDEX(data_wkly!AY:AY,MATCH($B340,data_wkly!$C:$C,0),1))),"na")=0,"",IFERROR(IF(INDEX(data_wkly!AY:AY,MATCH($B340,data_wkly!$C:$C,0),1)=0,"",_xlfn.NUMBERVALUE(INDEX(data_wkly!AY:AY,MATCH($B340,data_wkly!$C:$C,0),1))),"na"))</f>
        <v>na</v>
      </c>
      <c r="P340" s="124">
        <f>IF(IFERROR(IF(INDEX(data_wkly!AZ:AZ,MATCH($B340,data_wkly!$C:$C,0),1)=0,"",_xlfn.NUMBERVALUE(INDEX(data_wkly!AZ:AZ,MATCH($B340,data_wkly!$C:$C,0),1))),"na")=0,"",IFERROR(IF(INDEX(data_wkly!AZ:AZ,MATCH($B340,data_wkly!$C:$C,0),1)=0,"",_xlfn.NUMBERVALUE(INDEX(data_wkly!AZ:AZ,MATCH($B340,data_wkly!$C:$C,0),1))),"na"))</f>
        <v>190.01</v>
      </c>
      <c r="Q340" s="124">
        <f>IF(IFERROR(IF(INDEX(data_wkly!BA:BA,MATCH($B340,data_wkly!$C:$C,0),1)=0,"",_xlfn.NUMBERVALUE(INDEX(data_wkly!BA:BA,MATCH($B340,data_wkly!$C:$C,0),1))),"na")=0,"",IFERROR(IF(INDEX(data_wkly!BA:BA,MATCH($B340,data_wkly!$C:$C,0),1)=0,"",_xlfn.NUMBERVALUE(INDEX(data_wkly!BA:BA,MATCH($B340,data_wkly!$C:$C,0),1))),"na"))</f>
        <v>198.02</v>
      </c>
      <c r="R340" s="124">
        <f>IF(IFERROR(IF(INDEX(data_wkly!BB:BB,MATCH($B340,data_wkly!$C:$C,0),1)=0,"",_xlfn.NUMBERVALUE(INDEX(data_wkly!BB:BB,MATCH($B340,data_wkly!$C:$C,0),1))),"na")=0,"",IFERROR(IF(INDEX(data_wkly!BB:BB,MATCH($B340,data_wkly!$C:$C,0),1)=0,"",_xlfn.NUMBERVALUE(INDEX(data_wkly!BB:BB,MATCH($B340,data_wkly!$C:$C,0),1))),"na"))</f>
        <v>199.08</v>
      </c>
      <c r="S340" s="124">
        <f>IF(IFERROR(IF(INDEX(data_wkly!BC:BC,MATCH($B340,data_wkly!$C:$C,0),1)=0,"",_xlfn.NUMBERVALUE(INDEX(data_wkly!BC:BC,MATCH($B340,data_wkly!$C:$C,0),1))),"na")=0,"",IFERROR(IF(INDEX(data_wkly!BC:BC,MATCH($B340,data_wkly!$C:$C,0),1)=0,"",_xlfn.NUMBERVALUE(INDEX(data_wkly!BC:BC,MATCH($B340,data_wkly!$C:$C,0),1))),"na"))</f>
        <v>197.31</v>
      </c>
      <c r="T340" s="124" t="str">
        <f>IFERROR(IF(INDEX(data_wkly!BL:BL,MATCH($B340,data_wkly!$C:$C,0),1)=0,"",_xlfn.NUMBERVALUE(INDEX(data_wkly!BL:BL,MATCH($B340,data_wkly!$C:$C,0),1))),"na")</f>
        <v/>
      </c>
      <c r="U340" s="124">
        <f>IF(IFERROR(IF(INDEX(data_wkly!BD:BD,MATCH($B340,data_wkly!$C:$C,0),1)=0,"",_xlfn.NUMBERVALUE(INDEX(data_wkly!BD:BD,MATCH($B340,data_wkly!$C:$C,0),1))),"na")=0,"",IFERROR(IF(INDEX(data_wkly!BD:BD,MATCH($B340,data_wkly!$C:$C,0),1)=0,"",_xlfn.NUMBERVALUE(INDEX(data_wkly!BD:BD,MATCH($B340,data_wkly!$C:$C,0),1))),"na"))</f>
        <v>195.21</v>
      </c>
      <c r="V340" s="124" t="str">
        <f>IF(IFERROR(IF(INDEX(data_wkly!BE:BE,MATCH($B340,data_wkly!$C:$C,0),1)=0,"",_xlfn.NUMBERVALUE(INDEX(data_wkly!BE:BE,MATCH($B340,data_wkly!$C:$C,0),1))),"na")=0,"",IFERROR(IF(INDEX(data_wkly!BE:BE,MATCH($B340,data_wkly!$C:$C,0),1)=0,"",_xlfn.NUMBERVALUE(INDEX(data_wkly!BE:BE,MATCH($B340,data_wkly!$C:$C,0),1))),"na"))</f>
        <v>na</v>
      </c>
      <c r="W340" s="124">
        <f>IF(IFERROR(IF(INDEX(data_wkly!BF:BF,MATCH($B340,data_wkly!$C:$C,0),1)=0,"",_xlfn.NUMBERVALUE(INDEX(data_wkly!BF:BF,MATCH($B340,data_wkly!$C:$C,0),1))),"na")=0,"",IFERROR(IF(INDEX(data_wkly!BF:BF,MATCH($B340,data_wkly!$C:$C,0),1)=0,"",_xlfn.NUMBERVALUE(INDEX(data_wkly!BF:BF,MATCH($B340,data_wkly!$C:$C,0),1))),"na"))</f>
        <v>193.19</v>
      </c>
      <c r="X340" s="124" t="str">
        <f>IFERROR(IF(INDEX(data_wkly!BK:BK,MATCH($B340,data_wkly!$C:$C,0),1)=0,"",_xlfn.NUMBERVALUE(INDEX(data_wkly!BK:BK,MATCH($B340,data_wkly!$C:$C,0),1))),"na")</f>
        <v/>
      </c>
      <c r="Y340" s="124">
        <f>IF(IFERROR(IF(INDEX(data_wkly!BG:BG,MATCH($B340,data_wkly!$C:$C,0),1)=0,"",_xlfn.NUMBERVALUE(INDEX(data_wkly!BG:BG,MATCH($B340,data_wkly!$C:$C,0),1))),"na")=0,"",IFERROR(IF(INDEX(data_wkly!BG:BG,MATCH($B340,data_wkly!$C:$C,0),1)=0,"",_xlfn.NUMBERVALUE(INDEX(data_wkly!BG:BG,MATCH($B340,data_wkly!$C:$C,0),1))),"na"))</f>
        <v>197.4</v>
      </c>
      <c r="AJ340" s="41">
        <f t="shared" si="18"/>
        <v>2</v>
      </c>
    </row>
    <row r="341" spans="1:36" ht="15.5">
      <c r="A341" s="88">
        <f t="shared" si="17"/>
        <v>1</v>
      </c>
      <c r="B341" s="89">
        <f t="shared" si="16"/>
        <v>46039</v>
      </c>
      <c r="C341" s="122">
        <f>IF(IFERROR(IF(INDEX(data_wkly!AO:AO,MATCH($B341,data_wkly!$C:$C,0),1)=0,"",_xlfn.NUMBERVALUE(INDEX(data_wkly!AO:AO,MATCH($B341,data_wkly!$C:$C,0),1))),"na")=0,"",IFERROR(IF(INDEX(data_wkly!AO:AO,MATCH($B341,data_wkly!$C:$C,0),1)=0,"",_xlfn.NUMBERVALUE(INDEX(data_wkly!AO:AO,MATCH($B341,data_wkly!$C:$C,0),1))),"na"))</f>
        <v>82</v>
      </c>
      <c r="D341" s="122">
        <f>IF(IFERROR(IF(INDEX(data_wkly!AP:AP,MATCH($B341,data_wkly!$C:$C,0),1)=0,"",_xlfn.NUMBERVALUE(INDEX(data_wkly!AP:AP,MATCH($B341,data_wkly!$C:$C,0),1))),"na")=0,"",IFERROR(IF(INDEX(data_wkly!AP:AP,MATCH($B341,data_wkly!$C:$C,0),1)=0,"",_xlfn.NUMBERVALUE(INDEX(data_wkly!AP:AP,MATCH($B341,data_wkly!$C:$C,0),1))),"na"))</f>
        <v>375</v>
      </c>
      <c r="E341" s="122">
        <f>IF(IFERROR(IF(INDEX(data_wkly!AQ:AQ,MATCH($B341,data_wkly!$C:$C,0),1)=0,"",_xlfn.NUMBERVALUE(INDEX(data_wkly!AQ:AQ,MATCH($B341,data_wkly!$C:$C,0),1))),"na")=0,"",IFERROR(IF(INDEX(data_wkly!AQ:AQ,MATCH($B341,data_wkly!$C:$C,0),1)=0,"",_xlfn.NUMBERVALUE(INDEX(data_wkly!AQ:AQ,MATCH($B341,data_wkly!$C:$C,0),1))),"na"))</f>
        <v>2743</v>
      </c>
      <c r="F341" s="122">
        <f>IF(IFERROR(IF(INDEX(data_wkly!AR:AR,MATCH($B341,data_wkly!$C:$C,0),1)=0,"",_xlfn.NUMBERVALUE(INDEX(data_wkly!AR:AR,MATCH($B341,data_wkly!$C:$C,0),1))),"na")=0,"",IFERROR(IF(INDEX(data_wkly!AR:AR,MATCH($B341,data_wkly!$C:$C,0),1)=0,"",_xlfn.NUMBERVALUE(INDEX(data_wkly!AR:AR,MATCH($B341,data_wkly!$C:$C,0),1))),"na"))</f>
        <v>12433</v>
      </c>
      <c r="G341" s="122">
        <f>IF(IFERROR(IF(INDEX(data_wkly!AS:AS,MATCH($B341,data_wkly!$C:$C,0),1)=0,"",_xlfn.NUMBERVALUE(INDEX(data_wkly!AS:AS,MATCH($B341,data_wkly!$C:$C,0),1))),"na")=0,"",IFERROR(IF(INDEX(data_wkly!AS:AS,MATCH($B341,data_wkly!$C:$C,0),1)=0,"",_xlfn.NUMBERVALUE(INDEX(data_wkly!AS:AS,MATCH($B341,data_wkly!$C:$C,0),1))),"na"))</f>
        <v>21470</v>
      </c>
      <c r="H341" s="122" t="str">
        <f>IFERROR(IF(INDEX(data_wkly!BJ:BJ,MATCH($B341,data_wkly!$C:$C,0),1)=0,"",_xlfn.NUMBERVALUE(INDEX(data_wkly!BJ:BJ,MATCH($B341,data_wkly!$C:$C,0),1))),"na")</f>
        <v/>
      </c>
      <c r="I341" s="122">
        <f>IF(IFERROR(IF(INDEX(data_wkly!AT:AT,MATCH($B341,data_wkly!$C:$C,0),1)=0,"",_xlfn.NUMBERVALUE(INDEX(data_wkly!AT:AT,MATCH($B341,data_wkly!$C:$C,0),1))),"na")=0,"",IFERROR(IF(INDEX(data_wkly!AT:AT,MATCH($B341,data_wkly!$C:$C,0),1)=0,"",_xlfn.NUMBERVALUE(INDEX(data_wkly!AT:AT,MATCH($B341,data_wkly!$C:$C,0),1))),"na"))</f>
        <v>8613</v>
      </c>
      <c r="J341" s="122">
        <f>IF(IFERROR(IF(INDEX(data_wkly!AU:AU,MATCH($B341,data_wkly!$C:$C,0),1)=0,"",_xlfn.NUMBERVALUE(INDEX(data_wkly!AU:AU,MATCH($B341,data_wkly!$C:$C,0),1))),"na")=0,"",IFERROR(IF(INDEX(data_wkly!AU:AU,MATCH($B341,data_wkly!$C:$C,0),1)=0,"",_xlfn.NUMBERVALUE(INDEX(data_wkly!AU:AU,MATCH($B341,data_wkly!$C:$C,0),1))),"na"))</f>
        <v>9134</v>
      </c>
      <c r="K341" s="122">
        <f>IF(IFERROR(IF(INDEX(data_wkly!AV:AV,MATCH($B341,data_wkly!$C:$C,0),1)=0,"",_xlfn.NUMBERVALUE(INDEX(data_wkly!AV:AV,MATCH($B341,data_wkly!$C:$C,0),1))),"na")=0,"",IFERROR(IF(INDEX(data_wkly!AV:AV,MATCH($B341,data_wkly!$C:$C,0),1)=0,"",_xlfn.NUMBERVALUE(INDEX(data_wkly!AV:AV,MATCH($B341,data_wkly!$C:$C,0),1))),"na"))</f>
        <v>54850</v>
      </c>
      <c r="L341" s="122" t="str">
        <f>IFERROR(IF(INDEX(data_wkly!BI:BI,MATCH($B341,data_wkly!$C:$C,0),1)=0,"",_xlfn.NUMBERVALUE(INDEX(data_wkly!BI:BI,MATCH($B341,data_wkly!$C:$C,0),1))),"na")</f>
        <v/>
      </c>
      <c r="M341" s="122">
        <f>IF(IFERROR(IF(INDEX(data_wkly!AW:AW,MATCH($B341,data_wkly!$C:$C,0),1)=0,"",_xlfn.NUMBERVALUE(INDEX(data_wkly!AW:AW,MATCH($B341,data_wkly!$C:$C,0),1))),"na")=0,"",IFERROR(IF(INDEX(data_wkly!AW:AW,MATCH($B341,data_wkly!$C:$C,0),1)=0,"",_xlfn.NUMBERVALUE(INDEX(data_wkly!AW:AW,MATCH($B341,data_wkly!$C:$C,0),1))),"na"))</f>
        <v>45259</v>
      </c>
      <c r="N341" s="123"/>
      <c r="O341" s="124">
        <f>IF(IFERROR(IF(INDEX(data_wkly!AY:AY,MATCH($B341,data_wkly!$C:$C,0),1)=0,"",_xlfn.NUMBERVALUE(INDEX(data_wkly!AY:AY,MATCH($B341,data_wkly!$C:$C,0),1))),"na")=0,"",IFERROR(IF(INDEX(data_wkly!AY:AY,MATCH($B341,data_wkly!$C:$C,0),1)=0,"",_xlfn.NUMBERVALUE(INDEX(data_wkly!AY:AY,MATCH($B341,data_wkly!$C:$C,0),1))),"na"))</f>
        <v>150.06</v>
      </c>
      <c r="P341" s="124">
        <f>IF(IFERROR(IF(INDEX(data_wkly!AZ:AZ,MATCH($B341,data_wkly!$C:$C,0),1)=0,"",_xlfn.NUMBERVALUE(INDEX(data_wkly!AZ:AZ,MATCH($B341,data_wkly!$C:$C,0),1))),"na")=0,"",IFERROR(IF(INDEX(data_wkly!AZ:AZ,MATCH($B341,data_wkly!$C:$C,0),1)=0,"",_xlfn.NUMBERVALUE(INDEX(data_wkly!AZ:AZ,MATCH($B341,data_wkly!$C:$C,0),1))),"na"))</f>
        <v>182.68</v>
      </c>
      <c r="Q341" s="124">
        <f>IF(IFERROR(IF(INDEX(data_wkly!BA:BA,MATCH($B341,data_wkly!$C:$C,0),1)=0,"",_xlfn.NUMBERVALUE(INDEX(data_wkly!BA:BA,MATCH($B341,data_wkly!$C:$C,0),1))),"na")=0,"",IFERROR(IF(INDEX(data_wkly!BA:BA,MATCH($B341,data_wkly!$C:$C,0),1)=0,"",_xlfn.NUMBERVALUE(INDEX(data_wkly!BA:BA,MATCH($B341,data_wkly!$C:$C,0),1))),"na"))</f>
        <v>195.42</v>
      </c>
      <c r="R341" s="124">
        <f>IF(IFERROR(IF(INDEX(data_wkly!BB:BB,MATCH($B341,data_wkly!$C:$C,0),1)=0,"",_xlfn.NUMBERVALUE(INDEX(data_wkly!BB:BB,MATCH($B341,data_wkly!$C:$C,0),1))),"na")=0,"",IFERROR(IF(INDEX(data_wkly!BB:BB,MATCH($B341,data_wkly!$C:$C,0),1)=0,"",_xlfn.NUMBERVALUE(INDEX(data_wkly!BB:BB,MATCH($B341,data_wkly!$C:$C,0),1))),"na"))</f>
        <v>196.7</v>
      </c>
      <c r="S341" s="124">
        <f>IF(IFERROR(IF(INDEX(data_wkly!BC:BC,MATCH($B341,data_wkly!$C:$C,0),1)=0,"",_xlfn.NUMBERVALUE(INDEX(data_wkly!BC:BC,MATCH($B341,data_wkly!$C:$C,0),1))),"na")=0,"",IFERROR(IF(INDEX(data_wkly!BC:BC,MATCH($B341,data_wkly!$C:$C,0),1)=0,"",_xlfn.NUMBERVALUE(INDEX(data_wkly!BC:BC,MATCH($B341,data_wkly!$C:$C,0),1))),"na"))</f>
        <v>195.65</v>
      </c>
      <c r="T341" s="124" t="str">
        <f>IFERROR(IF(INDEX(data_wkly!BL:BL,MATCH($B341,data_wkly!$C:$C,0),1)=0,"",_xlfn.NUMBERVALUE(INDEX(data_wkly!BL:BL,MATCH($B341,data_wkly!$C:$C,0),1))),"na")</f>
        <v/>
      </c>
      <c r="U341" s="124">
        <f>IF(IFERROR(IF(INDEX(data_wkly!BD:BD,MATCH($B341,data_wkly!$C:$C,0),1)=0,"",_xlfn.NUMBERVALUE(INDEX(data_wkly!BD:BD,MATCH($B341,data_wkly!$C:$C,0),1))),"na")=0,"",IFERROR(IF(INDEX(data_wkly!BD:BD,MATCH($B341,data_wkly!$C:$C,0),1)=0,"",_xlfn.NUMBERVALUE(INDEX(data_wkly!BD:BD,MATCH($B341,data_wkly!$C:$C,0),1))),"na"))</f>
        <v>193.88</v>
      </c>
      <c r="V341" s="124">
        <f>IF(IFERROR(IF(INDEX(data_wkly!BE:BE,MATCH($B341,data_wkly!$C:$C,0),1)=0,"",_xlfn.NUMBERVALUE(INDEX(data_wkly!BE:BE,MATCH($B341,data_wkly!$C:$C,0),1))),"na")=0,"",IFERROR(IF(INDEX(data_wkly!BE:BE,MATCH($B341,data_wkly!$C:$C,0),1)=0,"",_xlfn.NUMBERVALUE(INDEX(data_wkly!BE:BE,MATCH($B341,data_wkly!$C:$C,0),1))),"na"))</f>
        <v>176.19</v>
      </c>
      <c r="W341" s="124">
        <f>IF(IFERROR(IF(INDEX(data_wkly!BF:BF,MATCH($B341,data_wkly!$C:$C,0),1)=0,"",_xlfn.NUMBERVALUE(INDEX(data_wkly!BF:BF,MATCH($B341,data_wkly!$C:$C,0),1))),"na")=0,"",IFERROR(IF(INDEX(data_wkly!BF:BF,MATCH($B341,data_wkly!$C:$C,0),1)=0,"",_xlfn.NUMBERVALUE(INDEX(data_wkly!BF:BF,MATCH($B341,data_wkly!$C:$C,0),1))),"na"))</f>
        <v>192.2</v>
      </c>
      <c r="X341" s="124" t="str">
        <f>IFERROR(IF(INDEX(data_wkly!BK:BK,MATCH($B341,data_wkly!$C:$C,0),1)=0,"",_xlfn.NUMBERVALUE(INDEX(data_wkly!BK:BK,MATCH($B341,data_wkly!$C:$C,0),1))),"na")</f>
        <v/>
      </c>
      <c r="Y341" s="124">
        <f>IF(IFERROR(IF(INDEX(data_wkly!BG:BG,MATCH($B341,data_wkly!$C:$C,0),1)=0,"",_xlfn.NUMBERVALUE(INDEX(data_wkly!BG:BG,MATCH($B341,data_wkly!$C:$C,0),1))),"na")=0,"",IFERROR(IF(INDEX(data_wkly!BG:BG,MATCH($B341,data_wkly!$C:$C,0),1)=0,"",_xlfn.NUMBERVALUE(INDEX(data_wkly!BG:BG,MATCH($B341,data_wkly!$C:$C,0),1))),"na"))</f>
        <v>195.59</v>
      </c>
      <c r="AJ341" s="41">
        <f t="shared" si="18"/>
        <v>1</v>
      </c>
    </row>
    <row r="342" spans="1:36" ht="15.5">
      <c r="A342" s="88">
        <f t="shared" si="17"/>
        <v>2</v>
      </c>
      <c r="B342" s="89">
        <f t="shared" ref="B342:B405" si="19">IFERROR(IF(B341+7&lt;=$D$8,B341+7,""),"")</f>
        <v>46046</v>
      </c>
      <c r="C342" s="122">
        <f>IF(IFERROR(IF(INDEX(data_wkly!AO:AO,MATCH($B342,data_wkly!$C:$C,0),1)=0,"",_xlfn.NUMBERVALUE(INDEX(data_wkly!AO:AO,MATCH($B342,data_wkly!$C:$C,0),1))),"na")=0,"",IFERROR(IF(INDEX(data_wkly!AO:AO,MATCH($B342,data_wkly!$C:$C,0),1)=0,"",_xlfn.NUMBERVALUE(INDEX(data_wkly!AO:AO,MATCH($B342,data_wkly!$C:$C,0),1))),"na"))</f>
        <v>92</v>
      </c>
      <c r="D342" s="122">
        <f>IF(IFERROR(IF(INDEX(data_wkly!AP:AP,MATCH($B342,data_wkly!$C:$C,0),1)=0,"",_xlfn.NUMBERVALUE(INDEX(data_wkly!AP:AP,MATCH($B342,data_wkly!$C:$C,0),1))),"na")=0,"",IFERROR(IF(INDEX(data_wkly!AP:AP,MATCH($B342,data_wkly!$C:$C,0),1)=0,"",_xlfn.NUMBERVALUE(INDEX(data_wkly!AP:AP,MATCH($B342,data_wkly!$C:$C,0),1))),"na"))</f>
        <v>386</v>
      </c>
      <c r="E342" s="122">
        <f>IF(IFERROR(IF(INDEX(data_wkly!AQ:AQ,MATCH($B342,data_wkly!$C:$C,0),1)=0,"",_xlfn.NUMBERVALUE(INDEX(data_wkly!AQ:AQ,MATCH($B342,data_wkly!$C:$C,0),1))),"na")=0,"",IFERROR(IF(INDEX(data_wkly!AQ:AQ,MATCH($B342,data_wkly!$C:$C,0),1)=0,"",_xlfn.NUMBERVALUE(INDEX(data_wkly!AQ:AQ,MATCH($B342,data_wkly!$C:$C,0),1))),"na"))</f>
        <v>2855</v>
      </c>
      <c r="F342" s="122">
        <f>IF(IFERROR(IF(INDEX(data_wkly!AR:AR,MATCH($B342,data_wkly!$C:$C,0),1)=0,"",_xlfn.NUMBERVALUE(INDEX(data_wkly!AR:AR,MATCH($B342,data_wkly!$C:$C,0),1))),"na")=0,"",IFERROR(IF(INDEX(data_wkly!AR:AR,MATCH($B342,data_wkly!$C:$C,0),1)=0,"",_xlfn.NUMBERVALUE(INDEX(data_wkly!AR:AR,MATCH($B342,data_wkly!$C:$C,0),1))),"na"))</f>
        <v>11821</v>
      </c>
      <c r="G342" s="122">
        <f>IF(IFERROR(IF(INDEX(data_wkly!AS:AS,MATCH($B342,data_wkly!$C:$C,0),1)=0,"",_xlfn.NUMBERVALUE(INDEX(data_wkly!AS:AS,MATCH($B342,data_wkly!$C:$C,0),1))),"na")=0,"",IFERROR(IF(INDEX(data_wkly!AS:AS,MATCH($B342,data_wkly!$C:$C,0),1)=0,"",_xlfn.NUMBERVALUE(INDEX(data_wkly!AS:AS,MATCH($B342,data_wkly!$C:$C,0),1))),"na"))</f>
        <v>20724</v>
      </c>
      <c r="H342" s="122" t="str">
        <f>IFERROR(IF(INDEX(data_wkly!BJ:BJ,MATCH($B342,data_wkly!$C:$C,0),1)=0,"",_xlfn.NUMBERVALUE(INDEX(data_wkly!BJ:BJ,MATCH($B342,data_wkly!$C:$C,0),1))),"na")</f>
        <v/>
      </c>
      <c r="I342" s="122">
        <f>IF(IFERROR(IF(INDEX(data_wkly!AT:AT,MATCH($B342,data_wkly!$C:$C,0),1)=0,"",_xlfn.NUMBERVALUE(INDEX(data_wkly!AT:AT,MATCH($B342,data_wkly!$C:$C,0),1))),"na")=0,"",IFERROR(IF(INDEX(data_wkly!AT:AT,MATCH($B342,data_wkly!$C:$C,0),1)=0,"",_xlfn.NUMBERVALUE(INDEX(data_wkly!AT:AT,MATCH($B342,data_wkly!$C:$C,0),1))),"na"))</f>
        <v>8542</v>
      </c>
      <c r="J342" s="122">
        <f>IF(IFERROR(IF(INDEX(data_wkly!AU:AU,MATCH($B342,data_wkly!$C:$C,0),1)=0,"",_xlfn.NUMBERVALUE(INDEX(data_wkly!AU:AU,MATCH($B342,data_wkly!$C:$C,0),1))),"na")=0,"",IFERROR(IF(INDEX(data_wkly!AU:AU,MATCH($B342,data_wkly!$C:$C,0),1)=0,"",_xlfn.NUMBERVALUE(INDEX(data_wkly!AU:AU,MATCH($B342,data_wkly!$C:$C,0),1))),"na"))</f>
        <v>8485</v>
      </c>
      <c r="K342" s="122">
        <f>IF(IFERROR(IF(INDEX(data_wkly!AV:AV,MATCH($B342,data_wkly!$C:$C,0),1)=0,"",_xlfn.NUMBERVALUE(INDEX(data_wkly!AV:AV,MATCH($B342,data_wkly!$C:$C,0),1))),"na")=0,"",IFERROR(IF(INDEX(data_wkly!AV:AV,MATCH($B342,data_wkly!$C:$C,0),1)=0,"",_xlfn.NUMBERVALUE(INDEX(data_wkly!AV:AV,MATCH($B342,data_wkly!$C:$C,0),1))),"na"))</f>
        <v>52905</v>
      </c>
      <c r="L342" s="122" t="str">
        <f>IFERROR(IF(INDEX(data_wkly!BI:BI,MATCH($B342,data_wkly!$C:$C,0),1)=0,"",_xlfn.NUMBERVALUE(INDEX(data_wkly!BI:BI,MATCH($B342,data_wkly!$C:$C,0),1))),"na")</f>
        <v/>
      </c>
      <c r="M342" s="122">
        <f>IF(IFERROR(IF(INDEX(data_wkly!AW:AW,MATCH($B342,data_wkly!$C:$C,0),1)=0,"",_xlfn.NUMBERVALUE(INDEX(data_wkly!AW:AW,MATCH($B342,data_wkly!$C:$C,0),1))),"na")=0,"",IFERROR(IF(INDEX(data_wkly!AW:AW,MATCH($B342,data_wkly!$C:$C,0),1)=0,"",_xlfn.NUMBERVALUE(INDEX(data_wkly!AW:AW,MATCH($B342,data_wkly!$C:$C,0),1))),"na"))</f>
        <v>43942</v>
      </c>
      <c r="N342" s="123"/>
      <c r="O342" s="124">
        <f>IF(IFERROR(IF(INDEX(data_wkly!AY:AY,MATCH($B342,data_wkly!$C:$C,0),1)=0,"",_xlfn.NUMBERVALUE(INDEX(data_wkly!AY:AY,MATCH($B342,data_wkly!$C:$C,0),1))),"na")=0,"",IFERROR(IF(INDEX(data_wkly!AY:AY,MATCH($B342,data_wkly!$C:$C,0),1)=0,"",_xlfn.NUMBERVALUE(INDEX(data_wkly!AY:AY,MATCH($B342,data_wkly!$C:$C,0),1))),"na"))</f>
        <v>162.76</v>
      </c>
      <c r="P342" s="124">
        <f>IF(IFERROR(IF(INDEX(data_wkly!AZ:AZ,MATCH($B342,data_wkly!$C:$C,0),1)=0,"",_xlfn.NUMBERVALUE(INDEX(data_wkly!AZ:AZ,MATCH($B342,data_wkly!$C:$C,0),1))),"na")=0,"",IFERROR(IF(INDEX(data_wkly!AZ:AZ,MATCH($B342,data_wkly!$C:$C,0),1)=0,"",_xlfn.NUMBERVALUE(INDEX(data_wkly!AZ:AZ,MATCH($B342,data_wkly!$C:$C,0),1))),"na"))</f>
        <v>184.1</v>
      </c>
      <c r="Q342" s="124">
        <f>IF(IFERROR(IF(INDEX(data_wkly!BA:BA,MATCH($B342,data_wkly!$C:$C,0),1)=0,"",_xlfn.NUMBERVALUE(INDEX(data_wkly!BA:BA,MATCH($B342,data_wkly!$C:$C,0),1))),"na")=0,"",IFERROR(IF(INDEX(data_wkly!BA:BA,MATCH($B342,data_wkly!$C:$C,0),1)=0,"",_xlfn.NUMBERVALUE(INDEX(data_wkly!BA:BA,MATCH($B342,data_wkly!$C:$C,0),1))),"na"))</f>
        <v>193.11</v>
      </c>
      <c r="R342" s="124">
        <f>IF(IFERROR(IF(INDEX(data_wkly!BB:BB,MATCH($B342,data_wkly!$C:$C,0),1)=0,"",_xlfn.NUMBERVALUE(INDEX(data_wkly!BB:BB,MATCH($B342,data_wkly!$C:$C,0),1))),"na")=0,"",IFERROR(IF(INDEX(data_wkly!BB:BB,MATCH($B342,data_wkly!$C:$C,0),1)=0,"",_xlfn.NUMBERVALUE(INDEX(data_wkly!BB:BB,MATCH($B342,data_wkly!$C:$C,0),1))),"na"))</f>
        <v>195.36</v>
      </c>
      <c r="S342" s="124">
        <f>IF(IFERROR(IF(INDEX(data_wkly!BC:BC,MATCH($B342,data_wkly!$C:$C,0),1)=0,"",_xlfn.NUMBERVALUE(INDEX(data_wkly!BC:BC,MATCH($B342,data_wkly!$C:$C,0),1))),"na")=0,"",IFERROR(IF(INDEX(data_wkly!BC:BC,MATCH($B342,data_wkly!$C:$C,0),1)=0,"",_xlfn.NUMBERVALUE(INDEX(data_wkly!BC:BC,MATCH($B342,data_wkly!$C:$C,0),1))),"na"))</f>
        <v>194.69</v>
      </c>
      <c r="T342" s="124" t="str">
        <f>IFERROR(IF(INDEX(data_wkly!BL:BL,MATCH($B342,data_wkly!$C:$C,0),1)=0,"",_xlfn.NUMBERVALUE(INDEX(data_wkly!BL:BL,MATCH($B342,data_wkly!$C:$C,0),1))),"na")</f>
        <v/>
      </c>
      <c r="U342" s="124">
        <f>IF(IFERROR(IF(INDEX(data_wkly!BD:BD,MATCH($B342,data_wkly!$C:$C,0),1)=0,"",_xlfn.NUMBERVALUE(INDEX(data_wkly!BD:BD,MATCH($B342,data_wkly!$C:$C,0),1))),"na")=0,"",IFERROR(IF(INDEX(data_wkly!BD:BD,MATCH($B342,data_wkly!$C:$C,0),1)=0,"",_xlfn.NUMBERVALUE(INDEX(data_wkly!BD:BD,MATCH($B342,data_wkly!$C:$C,0),1))),"na"))</f>
        <v>192.99</v>
      </c>
      <c r="V342" s="124">
        <f>IF(IFERROR(IF(INDEX(data_wkly!BE:BE,MATCH($B342,data_wkly!$C:$C,0),1)=0,"",_xlfn.NUMBERVALUE(INDEX(data_wkly!BE:BE,MATCH($B342,data_wkly!$C:$C,0),1))),"na")=0,"",IFERROR(IF(INDEX(data_wkly!BE:BE,MATCH($B342,data_wkly!$C:$C,0),1)=0,"",_xlfn.NUMBERVALUE(INDEX(data_wkly!BE:BE,MATCH($B342,data_wkly!$C:$C,0),1))),"na"))</f>
        <v>176.49</v>
      </c>
      <c r="W342" s="124">
        <f>IF(IFERROR(IF(INDEX(data_wkly!BF:BF,MATCH($B342,data_wkly!$C:$C,0),1)=0,"",_xlfn.NUMBERVALUE(INDEX(data_wkly!BF:BF,MATCH($B342,data_wkly!$C:$C,0),1))),"na")=0,"",IFERROR(IF(INDEX(data_wkly!BF:BF,MATCH($B342,data_wkly!$C:$C,0),1)=0,"",_xlfn.NUMBERVALUE(INDEX(data_wkly!BF:BF,MATCH($B342,data_wkly!$C:$C,0),1))),"na"))</f>
        <v>191.43</v>
      </c>
      <c r="X342" s="124" t="str">
        <f>IFERROR(IF(INDEX(data_wkly!BK:BK,MATCH($B342,data_wkly!$C:$C,0),1)=0,"",_xlfn.NUMBERVALUE(INDEX(data_wkly!BK:BK,MATCH($B342,data_wkly!$C:$C,0),1))),"na")</f>
        <v/>
      </c>
      <c r="Y342" s="124">
        <f>IF(IFERROR(IF(INDEX(data_wkly!BG:BG,MATCH($B342,data_wkly!$C:$C,0),1)=0,"",_xlfn.NUMBERVALUE(INDEX(data_wkly!BG:BG,MATCH($B342,data_wkly!$C:$C,0),1))),"na")=0,"",IFERROR(IF(INDEX(data_wkly!BG:BG,MATCH($B342,data_wkly!$C:$C,0),1)=0,"",_xlfn.NUMBERVALUE(INDEX(data_wkly!BG:BG,MATCH($B342,data_wkly!$C:$C,0),1))),"na"))</f>
        <v>194.44</v>
      </c>
      <c r="AJ342" s="41">
        <f t="shared" si="18"/>
        <v>2</v>
      </c>
    </row>
    <row r="343" spans="1:36" ht="15.5">
      <c r="A343" s="88">
        <f t="shared" si="17"/>
        <v>1</v>
      </c>
      <c r="B343" s="89">
        <f t="shared" si="19"/>
        <v>46053</v>
      </c>
      <c r="C343" s="122">
        <f>IF(IFERROR(IF(INDEX(data_wkly!AO:AO,MATCH($B343,data_wkly!$C:$C,0),1)=0,"",_xlfn.NUMBERVALUE(INDEX(data_wkly!AO:AO,MATCH($B343,data_wkly!$C:$C,0),1))),"na")=0,"",IFERROR(IF(INDEX(data_wkly!AO:AO,MATCH($B343,data_wkly!$C:$C,0),1)=0,"",_xlfn.NUMBERVALUE(INDEX(data_wkly!AO:AO,MATCH($B343,data_wkly!$C:$C,0),1))),"na"))</f>
        <v>88</v>
      </c>
      <c r="D343" s="122">
        <f>IF(IFERROR(IF(INDEX(data_wkly!AP:AP,MATCH($B343,data_wkly!$C:$C,0),1)=0,"",_xlfn.NUMBERVALUE(INDEX(data_wkly!AP:AP,MATCH($B343,data_wkly!$C:$C,0),1))),"na")=0,"",IFERROR(IF(INDEX(data_wkly!AP:AP,MATCH($B343,data_wkly!$C:$C,0),1)=0,"",_xlfn.NUMBERVALUE(INDEX(data_wkly!AP:AP,MATCH($B343,data_wkly!$C:$C,0),1))),"na"))</f>
        <v>352</v>
      </c>
      <c r="E343" s="122">
        <f>IF(IFERROR(IF(INDEX(data_wkly!AQ:AQ,MATCH($B343,data_wkly!$C:$C,0),1)=0,"",_xlfn.NUMBERVALUE(INDEX(data_wkly!AQ:AQ,MATCH($B343,data_wkly!$C:$C,0),1))),"na")=0,"",IFERROR(IF(INDEX(data_wkly!AQ:AQ,MATCH($B343,data_wkly!$C:$C,0),1)=0,"",_xlfn.NUMBERVALUE(INDEX(data_wkly!AQ:AQ,MATCH($B343,data_wkly!$C:$C,0),1))),"na"))</f>
        <v>2759</v>
      </c>
      <c r="F343" s="122">
        <f>IF(IFERROR(IF(INDEX(data_wkly!AR:AR,MATCH($B343,data_wkly!$C:$C,0),1)=0,"",_xlfn.NUMBERVALUE(INDEX(data_wkly!AR:AR,MATCH($B343,data_wkly!$C:$C,0),1))),"na")=0,"",IFERROR(IF(INDEX(data_wkly!AR:AR,MATCH($B343,data_wkly!$C:$C,0),1)=0,"",_xlfn.NUMBERVALUE(INDEX(data_wkly!AR:AR,MATCH($B343,data_wkly!$C:$C,0),1))),"na"))</f>
        <v>12250</v>
      </c>
      <c r="G343" s="122">
        <f>IF(IFERROR(IF(INDEX(data_wkly!AS:AS,MATCH($B343,data_wkly!$C:$C,0),1)=0,"",_xlfn.NUMBERVALUE(INDEX(data_wkly!AS:AS,MATCH($B343,data_wkly!$C:$C,0),1))),"na")=0,"",IFERROR(IF(INDEX(data_wkly!AS:AS,MATCH($B343,data_wkly!$C:$C,0),1)=0,"",_xlfn.NUMBERVALUE(INDEX(data_wkly!AS:AS,MATCH($B343,data_wkly!$C:$C,0),1))),"na"))</f>
        <v>20931</v>
      </c>
      <c r="H343" s="122" t="str">
        <f>IFERROR(IF(INDEX(data_wkly!BJ:BJ,MATCH($B343,data_wkly!$C:$C,0),1)=0,"",_xlfn.NUMBERVALUE(INDEX(data_wkly!BJ:BJ,MATCH($B343,data_wkly!$C:$C,0),1))),"na")</f>
        <v/>
      </c>
      <c r="I343" s="122">
        <f>IF(IFERROR(IF(INDEX(data_wkly!AT:AT,MATCH($B343,data_wkly!$C:$C,0),1)=0,"",_xlfn.NUMBERVALUE(INDEX(data_wkly!AT:AT,MATCH($B343,data_wkly!$C:$C,0),1))),"na")=0,"",IFERROR(IF(INDEX(data_wkly!AT:AT,MATCH($B343,data_wkly!$C:$C,0),1)=0,"",_xlfn.NUMBERVALUE(INDEX(data_wkly!AT:AT,MATCH($B343,data_wkly!$C:$C,0),1))),"na"))</f>
        <v>8204</v>
      </c>
      <c r="J343" s="122">
        <f>IF(IFERROR(IF(INDEX(data_wkly!AU:AU,MATCH($B343,data_wkly!$C:$C,0),1)=0,"",_xlfn.NUMBERVALUE(INDEX(data_wkly!AU:AU,MATCH($B343,data_wkly!$C:$C,0),1))),"na")=0,"",IFERROR(IF(INDEX(data_wkly!AU:AU,MATCH($B343,data_wkly!$C:$C,0),1)=0,"",_xlfn.NUMBERVALUE(INDEX(data_wkly!AU:AU,MATCH($B343,data_wkly!$C:$C,0),1))),"na"))</f>
        <v>8328</v>
      </c>
      <c r="K343" s="122">
        <f>IF(IFERROR(IF(INDEX(data_wkly!AV:AV,MATCH($B343,data_wkly!$C:$C,0),1)=0,"",_xlfn.NUMBERVALUE(INDEX(data_wkly!AV:AV,MATCH($B343,data_wkly!$C:$C,0),1))),"na")=0,"",IFERROR(IF(INDEX(data_wkly!AV:AV,MATCH($B343,data_wkly!$C:$C,0),1)=0,"",_xlfn.NUMBERVALUE(INDEX(data_wkly!AV:AV,MATCH($B343,data_wkly!$C:$C,0),1))),"na"))</f>
        <v>52912</v>
      </c>
      <c r="L343" s="122" t="str">
        <f>IFERROR(IF(INDEX(data_wkly!BI:BI,MATCH($B343,data_wkly!$C:$C,0),1)=0,"",_xlfn.NUMBERVALUE(INDEX(data_wkly!BI:BI,MATCH($B343,data_wkly!$C:$C,0),1))),"na")</f>
        <v/>
      </c>
      <c r="M343" s="122">
        <f>IF(IFERROR(IF(INDEX(data_wkly!AW:AW,MATCH($B343,data_wkly!$C:$C,0),1)=0,"",_xlfn.NUMBERVALUE(INDEX(data_wkly!AW:AW,MATCH($B343,data_wkly!$C:$C,0),1))),"na")=0,"",IFERROR(IF(INDEX(data_wkly!AW:AW,MATCH($B343,data_wkly!$C:$C,0),1)=0,"",_xlfn.NUMBERVALUE(INDEX(data_wkly!AW:AW,MATCH($B343,data_wkly!$C:$C,0),1))),"na"))</f>
        <v>44144</v>
      </c>
      <c r="N343" s="123"/>
      <c r="O343" s="124">
        <f>IF(IFERROR(IF(INDEX(data_wkly!AY:AY,MATCH($B343,data_wkly!$C:$C,0),1)=0,"",_xlfn.NUMBERVALUE(INDEX(data_wkly!AY:AY,MATCH($B343,data_wkly!$C:$C,0),1))),"na")=0,"",IFERROR(IF(INDEX(data_wkly!AY:AY,MATCH($B343,data_wkly!$C:$C,0),1)=0,"",_xlfn.NUMBERVALUE(INDEX(data_wkly!AY:AY,MATCH($B343,data_wkly!$C:$C,0),1))),"na"))</f>
        <v>150.38999999999999</v>
      </c>
      <c r="P343" s="124">
        <f>IF(IFERROR(IF(INDEX(data_wkly!AZ:AZ,MATCH($B343,data_wkly!$C:$C,0),1)=0,"",_xlfn.NUMBERVALUE(INDEX(data_wkly!AZ:AZ,MATCH($B343,data_wkly!$C:$C,0),1))),"na")=0,"",IFERROR(IF(INDEX(data_wkly!AZ:AZ,MATCH($B343,data_wkly!$C:$C,0),1)=0,"",_xlfn.NUMBERVALUE(INDEX(data_wkly!AZ:AZ,MATCH($B343,data_wkly!$C:$C,0),1))),"na"))</f>
        <v>182.32</v>
      </c>
      <c r="Q343" s="124">
        <f>IF(IFERROR(IF(INDEX(data_wkly!BA:BA,MATCH($B343,data_wkly!$C:$C,0),1)=0,"",_xlfn.NUMBERVALUE(INDEX(data_wkly!BA:BA,MATCH($B343,data_wkly!$C:$C,0),1))),"na")=0,"",IFERROR(IF(INDEX(data_wkly!BA:BA,MATCH($B343,data_wkly!$C:$C,0),1)=0,"",_xlfn.NUMBERVALUE(INDEX(data_wkly!BA:BA,MATCH($B343,data_wkly!$C:$C,0),1))),"na"))</f>
        <v>193.21</v>
      </c>
      <c r="R343" s="124">
        <f>IF(IFERROR(IF(INDEX(data_wkly!BB:BB,MATCH($B343,data_wkly!$C:$C,0),1)=0,"",_xlfn.NUMBERVALUE(INDEX(data_wkly!BB:BB,MATCH($B343,data_wkly!$C:$C,0),1))),"na")=0,"",IFERROR(IF(INDEX(data_wkly!BB:BB,MATCH($B343,data_wkly!$C:$C,0),1)=0,"",_xlfn.NUMBERVALUE(INDEX(data_wkly!BB:BB,MATCH($B343,data_wkly!$C:$C,0),1))),"na"))</f>
        <v>194.06</v>
      </c>
      <c r="S343" s="124">
        <f>IF(IFERROR(IF(INDEX(data_wkly!BC:BC,MATCH($B343,data_wkly!$C:$C,0),1)=0,"",_xlfn.NUMBERVALUE(INDEX(data_wkly!BC:BC,MATCH($B343,data_wkly!$C:$C,0),1))),"na")=0,"",IFERROR(IF(INDEX(data_wkly!BC:BC,MATCH($B343,data_wkly!$C:$C,0),1)=0,"",_xlfn.NUMBERVALUE(INDEX(data_wkly!BC:BC,MATCH($B343,data_wkly!$C:$C,0),1))),"na"))</f>
        <v>193.53</v>
      </c>
      <c r="T343" s="124" t="str">
        <f>IFERROR(IF(INDEX(data_wkly!BL:BL,MATCH($B343,data_wkly!$C:$C,0),1)=0,"",_xlfn.NUMBERVALUE(INDEX(data_wkly!BL:BL,MATCH($B343,data_wkly!$C:$C,0),1))),"na")</f>
        <v/>
      </c>
      <c r="U343" s="124">
        <f>IF(IFERROR(IF(INDEX(data_wkly!BD:BD,MATCH($B343,data_wkly!$C:$C,0),1)=0,"",_xlfn.NUMBERVALUE(INDEX(data_wkly!BD:BD,MATCH($B343,data_wkly!$C:$C,0),1))),"na")=0,"",IFERROR(IF(INDEX(data_wkly!BD:BD,MATCH($B343,data_wkly!$C:$C,0),1)=0,"",_xlfn.NUMBERVALUE(INDEX(data_wkly!BD:BD,MATCH($B343,data_wkly!$C:$C,0),1))),"na"))</f>
        <v>192.24</v>
      </c>
      <c r="V343" s="124">
        <f>IF(IFERROR(IF(INDEX(data_wkly!BE:BE,MATCH($B343,data_wkly!$C:$C,0),1)=0,"",_xlfn.NUMBERVALUE(INDEX(data_wkly!BE:BE,MATCH($B343,data_wkly!$C:$C,0),1))),"na")=0,"",IFERROR(IF(INDEX(data_wkly!BE:BE,MATCH($B343,data_wkly!$C:$C,0),1)=0,"",_xlfn.NUMBERVALUE(INDEX(data_wkly!BE:BE,MATCH($B343,data_wkly!$C:$C,0),1))),"na"))</f>
        <v>174.89</v>
      </c>
      <c r="W343" s="124">
        <f>IF(IFERROR(IF(INDEX(data_wkly!BF:BF,MATCH($B343,data_wkly!$C:$C,0),1)=0,"",_xlfn.NUMBERVALUE(INDEX(data_wkly!BF:BF,MATCH($B343,data_wkly!$C:$C,0),1))),"na")=0,"",IFERROR(IF(INDEX(data_wkly!BF:BF,MATCH($B343,data_wkly!$C:$C,0),1)=0,"",_xlfn.NUMBERVALUE(INDEX(data_wkly!BF:BF,MATCH($B343,data_wkly!$C:$C,0),1))),"na"))</f>
        <v>190.35</v>
      </c>
      <c r="X343" s="124" t="str">
        <f>IFERROR(IF(INDEX(data_wkly!BK:BK,MATCH($B343,data_wkly!$C:$C,0),1)=0,"",_xlfn.NUMBERVALUE(INDEX(data_wkly!BK:BK,MATCH($B343,data_wkly!$C:$C,0),1))),"na")</f>
        <v/>
      </c>
      <c r="Y343" s="124">
        <f>IF(IFERROR(IF(INDEX(data_wkly!BG:BG,MATCH($B343,data_wkly!$C:$C,0),1)=0,"",_xlfn.NUMBERVALUE(INDEX(data_wkly!BG:BG,MATCH($B343,data_wkly!$C:$C,0),1))),"na")=0,"",IFERROR(IF(INDEX(data_wkly!BG:BG,MATCH($B343,data_wkly!$C:$C,0),1)=0,"",_xlfn.NUMBERVALUE(INDEX(data_wkly!BG:BG,MATCH($B343,data_wkly!$C:$C,0),1))),"na"))</f>
        <v>193.41</v>
      </c>
      <c r="AJ343" s="41">
        <f t="shared" si="18"/>
        <v>1</v>
      </c>
    </row>
    <row r="344" spans="1:36" ht="15.5">
      <c r="A344" s="88">
        <f t="shared" si="17"/>
        <v>2</v>
      </c>
      <c r="B344" s="89">
        <f t="shared" si="19"/>
        <v>46060</v>
      </c>
      <c r="C344" s="122">
        <f>IF(IFERROR(IF(INDEX(data_wkly!AO:AO,MATCH($B344,data_wkly!$C:$C,0),1)=0,"",_xlfn.NUMBERVALUE(INDEX(data_wkly!AO:AO,MATCH($B344,data_wkly!$C:$C,0),1))),"na")=0,"",IFERROR(IF(INDEX(data_wkly!AO:AO,MATCH($B344,data_wkly!$C:$C,0),1)=0,"",_xlfn.NUMBERVALUE(INDEX(data_wkly!AO:AO,MATCH($B344,data_wkly!$C:$C,0),1))),"na"))</f>
        <v>89</v>
      </c>
      <c r="D344" s="122">
        <f>IF(IFERROR(IF(INDEX(data_wkly!AP:AP,MATCH($B344,data_wkly!$C:$C,0),1)=0,"",_xlfn.NUMBERVALUE(INDEX(data_wkly!AP:AP,MATCH($B344,data_wkly!$C:$C,0),1))),"na")=0,"",IFERROR(IF(INDEX(data_wkly!AP:AP,MATCH($B344,data_wkly!$C:$C,0),1)=0,"",_xlfn.NUMBERVALUE(INDEX(data_wkly!AP:AP,MATCH($B344,data_wkly!$C:$C,0),1))),"na"))</f>
        <v>388</v>
      </c>
      <c r="E344" s="122">
        <f>IF(IFERROR(IF(INDEX(data_wkly!AQ:AQ,MATCH($B344,data_wkly!$C:$C,0),1)=0,"",_xlfn.NUMBERVALUE(INDEX(data_wkly!AQ:AQ,MATCH($B344,data_wkly!$C:$C,0),1))),"na")=0,"",IFERROR(IF(INDEX(data_wkly!AQ:AQ,MATCH($B344,data_wkly!$C:$C,0),1)=0,"",_xlfn.NUMBERVALUE(INDEX(data_wkly!AQ:AQ,MATCH($B344,data_wkly!$C:$C,0),1))),"na"))</f>
        <v>2812</v>
      </c>
      <c r="F344" s="122">
        <f>IF(IFERROR(IF(INDEX(data_wkly!AR:AR,MATCH($B344,data_wkly!$C:$C,0),1)=0,"",_xlfn.NUMBERVALUE(INDEX(data_wkly!AR:AR,MATCH($B344,data_wkly!$C:$C,0),1))),"na")=0,"",IFERROR(IF(INDEX(data_wkly!AR:AR,MATCH($B344,data_wkly!$C:$C,0),1)=0,"",_xlfn.NUMBERVALUE(INDEX(data_wkly!AR:AR,MATCH($B344,data_wkly!$C:$C,0),1))),"na"))</f>
        <v>12694</v>
      </c>
      <c r="G344" s="122">
        <f>IF(IFERROR(IF(INDEX(data_wkly!AS:AS,MATCH($B344,data_wkly!$C:$C,0),1)=0,"",_xlfn.NUMBERVALUE(INDEX(data_wkly!AS:AS,MATCH($B344,data_wkly!$C:$C,0),1))),"na")=0,"",IFERROR(IF(INDEX(data_wkly!AS:AS,MATCH($B344,data_wkly!$C:$C,0),1)=0,"",_xlfn.NUMBERVALUE(INDEX(data_wkly!AS:AS,MATCH($B344,data_wkly!$C:$C,0),1))),"na"))</f>
        <v>21822</v>
      </c>
      <c r="H344" s="122" t="str">
        <f>IFERROR(IF(INDEX(data_wkly!BJ:BJ,MATCH($B344,data_wkly!$C:$C,0),1)=0,"",_xlfn.NUMBERVALUE(INDEX(data_wkly!BJ:BJ,MATCH($B344,data_wkly!$C:$C,0),1))),"na")</f>
        <v/>
      </c>
      <c r="I344" s="122">
        <f>IF(IFERROR(IF(INDEX(data_wkly!AT:AT,MATCH($B344,data_wkly!$C:$C,0),1)=0,"",_xlfn.NUMBERVALUE(INDEX(data_wkly!AT:AT,MATCH($B344,data_wkly!$C:$C,0),1))),"na")=0,"",IFERROR(IF(INDEX(data_wkly!AT:AT,MATCH($B344,data_wkly!$C:$C,0),1)=0,"",_xlfn.NUMBERVALUE(INDEX(data_wkly!AT:AT,MATCH($B344,data_wkly!$C:$C,0),1))),"na"))</f>
        <v>8813</v>
      </c>
      <c r="J344" s="122">
        <f>IF(IFERROR(IF(INDEX(data_wkly!AU:AU,MATCH($B344,data_wkly!$C:$C,0),1)=0,"",_xlfn.NUMBERVALUE(INDEX(data_wkly!AU:AU,MATCH($B344,data_wkly!$C:$C,0),1))),"na")=0,"",IFERROR(IF(INDEX(data_wkly!AU:AU,MATCH($B344,data_wkly!$C:$C,0),1)=0,"",_xlfn.NUMBERVALUE(INDEX(data_wkly!AU:AU,MATCH($B344,data_wkly!$C:$C,0),1))),"na"))</f>
        <v>9354</v>
      </c>
      <c r="K344" s="122">
        <f>IF(IFERROR(IF(INDEX(data_wkly!AV:AV,MATCH($B344,data_wkly!$C:$C,0),1)=0,"",_xlfn.NUMBERVALUE(INDEX(data_wkly!AV:AV,MATCH($B344,data_wkly!$C:$C,0),1))),"na")=0,"",IFERROR(IF(INDEX(data_wkly!AV:AV,MATCH($B344,data_wkly!$C:$C,0),1)=0,"",_xlfn.NUMBERVALUE(INDEX(data_wkly!AV:AV,MATCH($B344,data_wkly!$C:$C,0),1))),"na"))</f>
        <v>55972</v>
      </c>
      <c r="L344" s="122" t="str">
        <f>IFERROR(IF(INDEX(data_wkly!BI:BI,MATCH($B344,data_wkly!$C:$C,0),1)=0,"",_xlfn.NUMBERVALUE(INDEX(data_wkly!BI:BI,MATCH($B344,data_wkly!$C:$C,0),1))),"na")</f>
        <v/>
      </c>
      <c r="M344" s="122">
        <f>IF(IFERROR(IF(INDEX(data_wkly!AW:AW,MATCH($B344,data_wkly!$C:$C,0),1)=0,"",_xlfn.NUMBERVALUE(INDEX(data_wkly!AW:AW,MATCH($B344,data_wkly!$C:$C,0),1))),"na")=0,"",IFERROR(IF(INDEX(data_wkly!AW:AW,MATCH($B344,data_wkly!$C:$C,0),1)=0,"",_xlfn.NUMBERVALUE(INDEX(data_wkly!AW:AW,MATCH($B344,data_wkly!$C:$C,0),1))),"na"))</f>
        <v>46141</v>
      </c>
      <c r="N344" s="123"/>
      <c r="O344" s="124">
        <f>IF(IFERROR(IF(INDEX(data_wkly!AY:AY,MATCH($B344,data_wkly!$C:$C,0),1)=0,"",_xlfn.NUMBERVALUE(INDEX(data_wkly!AY:AY,MATCH($B344,data_wkly!$C:$C,0),1))),"na")=0,"",IFERROR(IF(INDEX(data_wkly!AY:AY,MATCH($B344,data_wkly!$C:$C,0),1)=0,"",_xlfn.NUMBERVALUE(INDEX(data_wkly!AY:AY,MATCH($B344,data_wkly!$C:$C,0),1))),"na"))</f>
        <v>140.55000000000001</v>
      </c>
      <c r="P344" s="124">
        <f>IF(IFERROR(IF(INDEX(data_wkly!AZ:AZ,MATCH($B344,data_wkly!$C:$C,0),1)=0,"",_xlfn.NUMBERVALUE(INDEX(data_wkly!AZ:AZ,MATCH($B344,data_wkly!$C:$C,0),1))),"na")=0,"",IFERROR(IF(INDEX(data_wkly!AZ:AZ,MATCH($B344,data_wkly!$C:$C,0),1)=0,"",_xlfn.NUMBERVALUE(INDEX(data_wkly!AZ:AZ,MATCH($B344,data_wkly!$C:$C,0),1))),"na"))</f>
        <v>170.24</v>
      </c>
      <c r="Q344" s="124">
        <f>IF(IFERROR(IF(INDEX(data_wkly!BA:BA,MATCH($B344,data_wkly!$C:$C,0),1)=0,"",_xlfn.NUMBERVALUE(INDEX(data_wkly!BA:BA,MATCH($B344,data_wkly!$C:$C,0),1))),"na")=0,"",IFERROR(IF(INDEX(data_wkly!BA:BA,MATCH($B344,data_wkly!$C:$C,0),1)=0,"",_xlfn.NUMBERVALUE(INDEX(data_wkly!BA:BA,MATCH($B344,data_wkly!$C:$C,0),1))),"na"))</f>
        <v>188.94</v>
      </c>
      <c r="R344" s="124">
        <f>IF(IFERROR(IF(INDEX(data_wkly!BB:BB,MATCH($B344,data_wkly!$C:$C,0),1)=0,"",_xlfn.NUMBERVALUE(INDEX(data_wkly!BB:BB,MATCH($B344,data_wkly!$C:$C,0),1))),"na")=0,"",IFERROR(IF(INDEX(data_wkly!BB:BB,MATCH($B344,data_wkly!$C:$C,0),1)=0,"",_xlfn.NUMBERVALUE(INDEX(data_wkly!BB:BB,MATCH($B344,data_wkly!$C:$C,0),1))),"na"))</f>
        <v>192.86</v>
      </c>
      <c r="S344" s="124">
        <f>IF(IFERROR(IF(INDEX(data_wkly!BC:BC,MATCH($B344,data_wkly!$C:$C,0),1)=0,"",_xlfn.NUMBERVALUE(INDEX(data_wkly!BC:BC,MATCH($B344,data_wkly!$C:$C,0),1))),"na")=0,"",IFERROR(IF(INDEX(data_wkly!BC:BC,MATCH($B344,data_wkly!$C:$C,0),1)=0,"",_xlfn.NUMBERVALUE(INDEX(data_wkly!BC:BC,MATCH($B344,data_wkly!$C:$C,0),1))),"na"))</f>
        <v>192.38</v>
      </c>
      <c r="T344" s="124" t="str">
        <f>IFERROR(IF(INDEX(data_wkly!BL:BL,MATCH($B344,data_wkly!$C:$C,0),1)=0,"",_xlfn.NUMBERVALUE(INDEX(data_wkly!BL:BL,MATCH($B344,data_wkly!$C:$C,0),1))),"na")</f>
        <v/>
      </c>
      <c r="U344" s="124">
        <f>IF(IFERROR(IF(INDEX(data_wkly!BD:BD,MATCH($B344,data_wkly!$C:$C,0),1)=0,"",_xlfn.NUMBERVALUE(INDEX(data_wkly!BD:BD,MATCH($B344,data_wkly!$C:$C,0),1))),"na")=0,"",IFERROR(IF(INDEX(data_wkly!BD:BD,MATCH($B344,data_wkly!$C:$C,0),1)=0,"",_xlfn.NUMBERVALUE(INDEX(data_wkly!BD:BD,MATCH($B344,data_wkly!$C:$C,0),1))),"na"))</f>
        <v>190.79</v>
      </c>
      <c r="V344" s="124">
        <f>IF(IFERROR(IF(INDEX(data_wkly!BE:BE,MATCH($B344,data_wkly!$C:$C,0),1)=0,"",_xlfn.NUMBERVALUE(INDEX(data_wkly!BE:BE,MATCH($B344,data_wkly!$C:$C,0),1))),"na")=0,"",IFERROR(IF(INDEX(data_wkly!BE:BE,MATCH($B344,data_wkly!$C:$C,0),1)=0,"",_xlfn.NUMBERVALUE(INDEX(data_wkly!BE:BE,MATCH($B344,data_wkly!$C:$C,0),1))),"na"))</f>
        <v>174.27</v>
      </c>
      <c r="W344" s="124">
        <f>IF(IFERROR(IF(INDEX(data_wkly!BF:BF,MATCH($B344,data_wkly!$C:$C,0),1)=0,"",_xlfn.NUMBERVALUE(INDEX(data_wkly!BF:BF,MATCH($B344,data_wkly!$C:$C,0),1))),"na")=0,"",IFERROR(IF(INDEX(data_wkly!BF:BF,MATCH($B344,data_wkly!$C:$C,0),1)=0,"",_xlfn.NUMBERVALUE(INDEX(data_wkly!BF:BF,MATCH($B344,data_wkly!$C:$C,0),1))),"na"))</f>
        <v>188.8</v>
      </c>
      <c r="X344" s="124" t="str">
        <f>IFERROR(IF(INDEX(data_wkly!BK:BK,MATCH($B344,data_wkly!$C:$C,0),1)=0,"",_xlfn.NUMBERVALUE(INDEX(data_wkly!BK:BK,MATCH($B344,data_wkly!$C:$C,0),1))),"na")</f>
        <v/>
      </c>
      <c r="Y344" s="124">
        <f>IF(IFERROR(IF(INDEX(data_wkly!BG:BG,MATCH($B344,data_wkly!$C:$C,0),1)=0,"",_xlfn.NUMBERVALUE(INDEX(data_wkly!BG:BG,MATCH($B344,data_wkly!$C:$C,0),1))),"na")=0,"",IFERROR(IF(INDEX(data_wkly!BG:BG,MATCH($B344,data_wkly!$C:$C,0),1)=0,"",_xlfn.NUMBERVALUE(INDEX(data_wkly!BG:BG,MATCH($B344,data_wkly!$C:$C,0),1))),"na"))</f>
        <v>192</v>
      </c>
      <c r="AJ344" s="41">
        <f t="shared" si="18"/>
        <v>2</v>
      </c>
    </row>
    <row r="345" spans="1:36" ht="15.5">
      <c r="A345" s="88">
        <f t="shared" si="17"/>
        <v>1</v>
      </c>
      <c r="B345" s="89">
        <f t="shared" si="19"/>
        <v>46067</v>
      </c>
      <c r="C345" s="122">
        <f>IF(IFERROR(IF(INDEX(data_wkly!AO:AO,MATCH($B345,data_wkly!$C:$C,0),1)=0,"",_xlfn.NUMBERVALUE(INDEX(data_wkly!AO:AO,MATCH($B345,data_wkly!$C:$C,0),1))),"na")=0,"",IFERROR(IF(INDEX(data_wkly!AO:AO,MATCH($B345,data_wkly!$C:$C,0),1)=0,"",_xlfn.NUMBERVALUE(INDEX(data_wkly!AO:AO,MATCH($B345,data_wkly!$C:$C,0),1))),"na"))</f>
        <v>151</v>
      </c>
      <c r="D345" s="122">
        <f>IF(IFERROR(IF(INDEX(data_wkly!AP:AP,MATCH($B345,data_wkly!$C:$C,0),1)=0,"",_xlfn.NUMBERVALUE(INDEX(data_wkly!AP:AP,MATCH($B345,data_wkly!$C:$C,0),1))),"na")=0,"",IFERROR(IF(INDEX(data_wkly!AP:AP,MATCH($B345,data_wkly!$C:$C,0),1)=0,"",_xlfn.NUMBERVALUE(INDEX(data_wkly!AP:AP,MATCH($B345,data_wkly!$C:$C,0),1))),"na"))</f>
        <v>438</v>
      </c>
      <c r="E345" s="122">
        <f>IF(IFERROR(IF(INDEX(data_wkly!AQ:AQ,MATCH($B345,data_wkly!$C:$C,0),1)=0,"",_xlfn.NUMBERVALUE(INDEX(data_wkly!AQ:AQ,MATCH($B345,data_wkly!$C:$C,0),1))),"na")=0,"",IFERROR(IF(INDEX(data_wkly!AQ:AQ,MATCH($B345,data_wkly!$C:$C,0),1)=0,"",_xlfn.NUMBERVALUE(INDEX(data_wkly!AQ:AQ,MATCH($B345,data_wkly!$C:$C,0),1))),"na"))</f>
        <v>2797</v>
      </c>
      <c r="F345" s="122">
        <f>IF(IFERROR(IF(INDEX(data_wkly!AR:AR,MATCH($B345,data_wkly!$C:$C,0),1)=0,"",_xlfn.NUMBERVALUE(INDEX(data_wkly!AR:AR,MATCH($B345,data_wkly!$C:$C,0),1))),"na")=0,"",IFERROR(IF(INDEX(data_wkly!AR:AR,MATCH($B345,data_wkly!$C:$C,0),1)=0,"",_xlfn.NUMBERVALUE(INDEX(data_wkly!AR:AR,MATCH($B345,data_wkly!$C:$C,0),1))),"na"))</f>
        <v>12473</v>
      </c>
      <c r="G345" s="122">
        <f>IF(IFERROR(IF(INDEX(data_wkly!AS:AS,MATCH($B345,data_wkly!$C:$C,0),1)=0,"",_xlfn.NUMBERVALUE(INDEX(data_wkly!AS:AS,MATCH($B345,data_wkly!$C:$C,0),1))),"na")=0,"",IFERROR(IF(INDEX(data_wkly!AS:AS,MATCH($B345,data_wkly!$C:$C,0),1)=0,"",_xlfn.NUMBERVALUE(INDEX(data_wkly!AS:AS,MATCH($B345,data_wkly!$C:$C,0),1))),"na"))</f>
        <v>21744</v>
      </c>
      <c r="H345" s="122" t="str">
        <f>IFERROR(IF(INDEX(data_wkly!BJ:BJ,MATCH($B345,data_wkly!$C:$C,0),1)=0,"",_xlfn.NUMBERVALUE(INDEX(data_wkly!BJ:BJ,MATCH($B345,data_wkly!$C:$C,0),1))),"na")</f>
        <v/>
      </c>
      <c r="I345" s="122">
        <f>IF(IFERROR(IF(INDEX(data_wkly!AT:AT,MATCH($B345,data_wkly!$C:$C,0),1)=0,"",_xlfn.NUMBERVALUE(INDEX(data_wkly!AT:AT,MATCH($B345,data_wkly!$C:$C,0),1))),"na")=0,"",IFERROR(IF(INDEX(data_wkly!AT:AT,MATCH($B345,data_wkly!$C:$C,0),1)=0,"",_xlfn.NUMBERVALUE(INDEX(data_wkly!AT:AT,MATCH($B345,data_wkly!$C:$C,0),1))),"na"))</f>
        <v>8599</v>
      </c>
      <c r="J345" s="122">
        <f>IF(IFERROR(IF(INDEX(data_wkly!AU:AU,MATCH($B345,data_wkly!$C:$C,0),1)=0,"",_xlfn.NUMBERVALUE(INDEX(data_wkly!AU:AU,MATCH($B345,data_wkly!$C:$C,0),1))),"na")=0,"",IFERROR(IF(INDEX(data_wkly!AU:AU,MATCH($B345,data_wkly!$C:$C,0),1)=0,"",_xlfn.NUMBERVALUE(INDEX(data_wkly!AU:AU,MATCH($B345,data_wkly!$C:$C,0),1))),"na"))</f>
        <v>9081</v>
      </c>
      <c r="K345" s="122">
        <f>IF(IFERROR(IF(INDEX(data_wkly!AV:AV,MATCH($B345,data_wkly!$C:$C,0),1)=0,"",_xlfn.NUMBERVALUE(INDEX(data_wkly!AV:AV,MATCH($B345,data_wkly!$C:$C,0),1))),"na")=0,"",IFERROR(IF(INDEX(data_wkly!AV:AV,MATCH($B345,data_wkly!$C:$C,0),1)=0,"",_xlfn.NUMBERVALUE(INDEX(data_wkly!AV:AV,MATCH($B345,data_wkly!$C:$C,0),1))),"na"))</f>
        <v>55283</v>
      </c>
      <c r="L345" s="122" t="str">
        <f>IFERROR(IF(INDEX(data_wkly!BI:BI,MATCH($B345,data_wkly!$C:$C,0),1)=0,"",_xlfn.NUMBERVALUE(INDEX(data_wkly!BI:BI,MATCH($B345,data_wkly!$C:$C,0),1))),"na")</f>
        <v/>
      </c>
      <c r="M345" s="122">
        <f>IF(IFERROR(IF(INDEX(data_wkly!AW:AW,MATCH($B345,data_wkly!$C:$C,0),1)=0,"",_xlfn.NUMBERVALUE(INDEX(data_wkly!AW:AW,MATCH($B345,data_wkly!$C:$C,0),1))),"na")=0,"",IFERROR(IF(INDEX(data_wkly!AW:AW,MATCH($B345,data_wkly!$C:$C,0),1)=0,"",_xlfn.NUMBERVALUE(INDEX(data_wkly!AW:AW,MATCH($B345,data_wkly!$C:$C,0),1))),"na"))</f>
        <v>45613</v>
      </c>
      <c r="N345" s="123"/>
      <c r="O345" s="124">
        <f>IF(IFERROR(IF(INDEX(data_wkly!AY:AY,MATCH($B345,data_wkly!$C:$C,0),1)=0,"",_xlfn.NUMBERVALUE(INDEX(data_wkly!AY:AY,MATCH($B345,data_wkly!$C:$C,0),1))),"na")=0,"",IFERROR(IF(INDEX(data_wkly!AY:AY,MATCH($B345,data_wkly!$C:$C,0),1)=0,"",_xlfn.NUMBERVALUE(INDEX(data_wkly!AY:AY,MATCH($B345,data_wkly!$C:$C,0),1))),"na"))</f>
        <v>148.97999999999999</v>
      </c>
      <c r="P345" s="124">
        <f>IF(IFERROR(IF(INDEX(data_wkly!AZ:AZ,MATCH($B345,data_wkly!$C:$C,0),1)=0,"",_xlfn.NUMBERVALUE(INDEX(data_wkly!AZ:AZ,MATCH($B345,data_wkly!$C:$C,0),1))),"na")=0,"",IFERROR(IF(INDEX(data_wkly!AZ:AZ,MATCH($B345,data_wkly!$C:$C,0),1)=0,"",_xlfn.NUMBERVALUE(INDEX(data_wkly!AZ:AZ,MATCH($B345,data_wkly!$C:$C,0),1))),"na"))</f>
        <v>179.6</v>
      </c>
      <c r="Q345" s="124">
        <f>IF(IFERROR(IF(INDEX(data_wkly!BA:BA,MATCH($B345,data_wkly!$C:$C,0),1)=0,"",_xlfn.NUMBERVALUE(INDEX(data_wkly!BA:BA,MATCH($B345,data_wkly!$C:$C,0),1))),"na")=0,"",IFERROR(IF(INDEX(data_wkly!BA:BA,MATCH($B345,data_wkly!$C:$C,0),1)=0,"",_xlfn.NUMBERVALUE(INDEX(data_wkly!BA:BA,MATCH($B345,data_wkly!$C:$C,0),1))),"na"))</f>
        <v>190.94</v>
      </c>
      <c r="R345" s="124">
        <f>IF(IFERROR(IF(INDEX(data_wkly!BB:BB,MATCH($B345,data_wkly!$C:$C,0),1)=0,"",_xlfn.NUMBERVALUE(INDEX(data_wkly!BB:BB,MATCH($B345,data_wkly!$C:$C,0),1))),"na")=0,"",IFERROR(IF(INDEX(data_wkly!BB:BB,MATCH($B345,data_wkly!$C:$C,0),1)=0,"",_xlfn.NUMBERVALUE(INDEX(data_wkly!BB:BB,MATCH($B345,data_wkly!$C:$C,0),1))),"na"))</f>
        <v>190.93</v>
      </c>
      <c r="S345" s="124">
        <f>IF(IFERROR(IF(INDEX(data_wkly!BC:BC,MATCH($B345,data_wkly!$C:$C,0),1)=0,"",_xlfn.NUMBERVALUE(INDEX(data_wkly!BC:BC,MATCH($B345,data_wkly!$C:$C,0),1))),"na")=0,"",IFERROR(IF(INDEX(data_wkly!BC:BC,MATCH($B345,data_wkly!$C:$C,0),1)=0,"",_xlfn.NUMBERVALUE(INDEX(data_wkly!BC:BC,MATCH($B345,data_wkly!$C:$C,0),1))),"na"))</f>
        <v>190.74</v>
      </c>
      <c r="T345" s="124" t="str">
        <f>IFERROR(IF(INDEX(data_wkly!BL:BL,MATCH($B345,data_wkly!$C:$C,0),1)=0,"",_xlfn.NUMBERVALUE(INDEX(data_wkly!BL:BL,MATCH($B345,data_wkly!$C:$C,0),1))),"na")</f>
        <v/>
      </c>
      <c r="U345" s="124">
        <f>IF(IFERROR(IF(INDEX(data_wkly!BD:BD,MATCH($B345,data_wkly!$C:$C,0),1)=0,"",_xlfn.NUMBERVALUE(INDEX(data_wkly!BD:BD,MATCH($B345,data_wkly!$C:$C,0),1))),"na")=0,"",IFERROR(IF(INDEX(data_wkly!BD:BD,MATCH($B345,data_wkly!$C:$C,0),1)=0,"",_xlfn.NUMBERVALUE(INDEX(data_wkly!BD:BD,MATCH($B345,data_wkly!$C:$C,0),1))),"na"))</f>
        <v>189.66</v>
      </c>
      <c r="V345" s="124">
        <f>IF(IFERROR(IF(INDEX(data_wkly!BE:BE,MATCH($B345,data_wkly!$C:$C,0),1)=0,"",_xlfn.NUMBERVALUE(INDEX(data_wkly!BE:BE,MATCH($B345,data_wkly!$C:$C,0),1))),"na")=0,"",IFERROR(IF(INDEX(data_wkly!BE:BE,MATCH($B345,data_wkly!$C:$C,0),1)=0,"",_xlfn.NUMBERVALUE(INDEX(data_wkly!BE:BE,MATCH($B345,data_wkly!$C:$C,0),1))),"na"))</f>
        <v>176.18</v>
      </c>
      <c r="W345" s="124">
        <f>IF(IFERROR(IF(INDEX(data_wkly!BF:BF,MATCH($B345,data_wkly!$C:$C,0),1)=0,"",_xlfn.NUMBERVALUE(INDEX(data_wkly!BF:BF,MATCH($B345,data_wkly!$C:$C,0),1))),"na")=0,"",IFERROR(IF(INDEX(data_wkly!BF:BF,MATCH($B345,data_wkly!$C:$C,0),1)=0,"",_xlfn.NUMBERVALUE(INDEX(data_wkly!BF:BF,MATCH($B345,data_wkly!$C:$C,0),1))),"na"))</f>
        <v>188.03</v>
      </c>
      <c r="X345" s="124" t="str">
        <f>IFERROR(IF(INDEX(data_wkly!BK:BK,MATCH($B345,data_wkly!$C:$C,0),1)=0,"",_xlfn.NUMBERVALUE(INDEX(data_wkly!BK:BK,MATCH($B345,data_wkly!$C:$C,0),1))),"na")</f>
        <v/>
      </c>
      <c r="Y345" s="124">
        <f>IF(IFERROR(IF(INDEX(data_wkly!BG:BG,MATCH($B345,data_wkly!$C:$C,0),1)=0,"",_xlfn.NUMBERVALUE(INDEX(data_wkly!BG:BG,MATCH($B345,data_wkly!$C:$C,0),1))),"na")=0,"",IFERROR(IF(INDEX(data_wkly!BG:BG,MATCH($B345,data_wkly!$C:$C,0),1)=0,"",_xlfn.NUMBERVALUE(INDEX(data_wkly!BG:BG,MATCH($B345,data_wkly!$C:$C,0),1))),"na"))</f>
        <v>190.6</v>
      </c>
      <c r="AJ345" s="41">
        <f t="shared" si="18"/>
        <v>1</v>
      </c>
    </row>
    <row r="346" spans="1:36" ht="15.5">
      <c r="A346" s="88">
        <f t="shared" si="17"/>
        <v>2</v>
      </c>
      <c r="B346" s="89">
        <f t="shared" si="19"/>
        <v>46074</v>
      </c>
      <c r="C346" s="122" t="str">
        <f>IF(IFERROR(IF(INDEX(data_wkly!AO:AO,MATCH($B346,data_wkly!$C:$C,0),1)=0,"",_xlfn.NUMBERVALUE(INDEX(data_wkly!AO:AO,MATCH($B346,data_wkly!$C:$C,0),1))),"na")=0,"",IFERROR(IF(INDEX(data_wkly!AO:AO,MATCH($B346,data_wkly!$C:$C,0),1)=0,"",_xlfn.NUMBERVALUE(INDEX(data_wkly!AO:AO,MATCH($B346,data_wkly!$C:$C,0),1))),"na"))</f>
        <v>na</v>
      </c>
      <c r="D346" s="122">
        <f>IF(IFERROR(IF(INDEX(data_wkly!AP:AP,MATCH($B346,data_wkly!$C:$C,0),1)=0,"",_xlfn.NUMBERVALUE(INDEX(data_wkly!AP:AP,MATCH($B346,data_wkly!$C:$C,0),1))),"na")=0,"",IFERROR(IF(INDEX(data_wkly!AP:AP,MATCH($B346,data_wkly!$C:$C,0),1)=0,"",_xlfn.NUMBERVALUE(INDEX(data_wkly!AP:AP,MATCH($B346,data_wkly!$C:$C,0),1))),"na"))</f>
        <v>345</v>
      </c>
      <c r="E346" s="122">
        <f>IF(IFERROR(IF(INDEX(data_wkly!AQ:AQ,MATCH($B346,data_wkly!$C:$C,0),1)=0,"",_xlfn.NUMBERVALUE(INDEX(data_wkly!AQ:AQ,MATCH($B346,data_wkly!$C:$C,0),1))),"na")=0,"",IFERROR(IF(INDEX(data_wkly!AQ:AQ,MATCH($B346,data_wkly!$C:$C,0),1)=0,"",_xlfn.NUMBERVALUE(INDEX(data_wkly!AQ:AQ,MATCH($B346,data_wkly!$C:$C,0),1))),"na"))</f>
        <v>2645</v>
      </c>
      <c r="F346" s="122">
        <f>IF(IFERROR(IF(INDEX(data_wkly!AR:AR,MATCH($B346,data_wkly!$C:$C,0),1)=0,"",_xlfn.NUMBERVALUE(INDEX(data_wkly!AR:AR,MATCH($B346,data_wkly!$C:$C,0),1))),"na")=0,"",IFERROR(IF(INDEX(data_wkly!AR:AR,MATCH($B346,data_wkly!$C:$C,0),1)=0,"",_xlfn.NUMBERVALUE(INDEX(data_wkly!AR:AR,MATCH($B346,data_wkly!$C:$C,0),1))),"na"))</f>
        <v>12805</v>
      </c>
      <c r="G346" s="122">
        <f>IF(IFERROR(IF(INDEX(data_wkly!AS:AS,MATCH($B346,data_wkly!$C:$C,0),1)=0,"",_xlfn.NUMBERVALUE(INDEX(data_wkly!AS:AS,MATCH($B346,data_wkly!$C:$C,0),1))),"na")=0,"",IFERROR(IF(INDEX(data_wkly!AS:AS,MATCH($B346,data_wkly!$C:$C,0),1)=0,"",_xlfn.NUMBERVALUE(INDEX(data_wkly!AS:AS,MATCH($B346,data_wkly!$C:$C,0),1))),"na"))</f>
        <v>21246</v>
      </c>
      <c r="H346" s="122" t="str">
        <f>IFERROR(IF(INDEX(data_wkly!BJ:BJ,MATCH($B346,data_wkly!$C:$C,0),1)=0,"",_xlfn.NUMBERVALUE(INDEX(data_wkly!BJ:BJ,MATCH($B346,data_wkly!$C:$C,0),1))),"na")</f>
        <v/>
      </c>
      <c r="I346" s="122">
        <f>IF(IFERROR(IF(INDEX(data_wkly!AT:AT,MATCH($B346,data_wkly!$C:$C,0),1)=0,"",_xlfn.NUMBERVALUE(INDEX(data_wkly!AT:AT,MATCH($B346,data_wkly!$C:$C,0),1))),"na")=0,"",IFERROR(IF(INDEX(data_wkly!AT:AT,MATCH($B346,data_wkly!$C:$C,0),1)=0,"",_xlfn.NUMBERVALUE(INDEX(data_wkly!AT:AT,MATCH($B346,data_wkly!$C:$C,0),1))),"na"))</f>
        <v>8663</v>
      </c>
      <c r="J346" s="122" t="str">
        <f>IF(IFERROR(IF(INDEX(data_wkly!AU:AU,MATCH($B346,data_wkly!$C:$C,0),1)=0,"",_xlfn.NUMBERVALUE(INDEX(data_wkly!AU:AU,MATCH($B346,data_wkly!$C:$C,0),1))),"na")=0,"",IFERROR(IF(INDEX(data_wkly!AU:AU,MATCH($B346,data_wkly!$C:$C,0),1)=0,"",_xlfn.NUMBERVALUE(INDEX(data_wkly!AU:AU,MATCH($B346,data_wkly!$C:$C,0),1))),"na"))</f>
        <v>na</v>
      </c>
      <c r="K346" s="122">
        <f>IF(IFERROR(IF(INDEX(data_wkly!AV:AV,MATCH($B346,data_wkly!$C:$C,0),1)=0,"",_xlfn.NUMBERVALUE(INDEX(data_wkly!AV:AV,MATCH($B346,data_wkly!$C:$C,0),1))),"na")=0,"",IFERROR(IF(INDEX(data_wkly!AV:AV,MATCH($B346,data_wkly!$C:$C,0),1)=0,"",_xlfn.NUMBERVALUE(INDEX(data_wkly!AV:AV,MATCH($B346,data_wkly!$C:$C,0),1))),"na"))</f>
        <v>54620</v>
      </c>
      <c r="L346" s="122" t="str">
        <f>IFERROR(IF(INDEX(data_wkly!BI:BI,MATCH($B346,data_wkly!$C:$C,0),1)=0,"",_xlfn.NUMBERVALUE(INDEX(data_wkly!BI:BI,MATCH($B346,data_wkly!$C:$C,0),1))),"na")</f>
        <v/>
      </c>
      <c r="M346" s="122">
        <f>IF(IFERROR(IF(INDEX(data_wkly!AW:AW,MATCH($B346,data_wkly!$C:$C,0),1)=0,"",_xlfn.NUMBERVALUE(INDEX(data_wkly!AW:AW,MATCH($B346,data_wkly!$C:$C,0),1))),"na")=0,"",IFERROR(IF(INDEX(data_wkly!AW:AW,MATCH($B346,data_wkly!$C:$C,0),1)=0,"",_xlfn.NUMBERVALUE(INDEX(data_wkly!AW:AW,MATCH($B346,data_wkly!$C:$C,0),1))),"na"))</f>
        <v>45359</v>
      </c>
      <c r="N346" s="123"/>
      <c r="O346" s="124" t="str">
        <f>IF(IFERROR(IF(INDEX(data_wkly!AY:AY,MATCH($B346,data_wkly!$C:$C,0),1)=0,"",_xlfn.NUMBERVALUE(INDEX(data_wkly!AY:AY,MATCH($B346,data_wkly!$C:$C,0),1))),"na")=0,"",IFERROR(IF(INDEX(data_wkly!AY:AY,MATCH($B346,data_wkly!$C:$C,0),1)=0,"",_xlfn.NUMBERVALUE(INDEX(data_wkly!AY:AY,MATCH($B346,data_wkly!$C:$C,0),1))),"na"))</f>
        <v>na</v>
      </c>
      <c r="P346" s="124">
        <f>IF(IFERROR(IF(INDEX(data_wkly!AZ:AZ,MATCH($B346,data_wkly!$C:$C,0),1)=0,"",_xlfn.NUMBERVALUE(INDEX(data_wkly!AZ:AZ,MATCH($B346,data_wkly!$C:$C,0),1))),"na")=0,"",IFERROR(IF(INDEX(data_wkly!AZ:AZ,MATCH($B346,data_wkly!$C:$C,0),1)=0,"",_xlfn.NUMBERVALUE(INDEX(data_wkly!AZ:AZ,MATCH($B346,data_wkly!$C:$C,0),1))),"na"))</f>
        <v>162.91999999999999</v>
      </c>
      <c r="Q346" s="124">
        <f>IF(IFERROR(IF(INDEX(data_wkly!BA:BA,MATCH($B346,data_wkly!$C:$C,0),1)=0,"",_xlfn.NUMBERVALUE(INDEX(data_wkly!BA:BA,MATCH($B346,data_wkly!$C:$C,0),1))),"na")=0,"",IFERROR(IF(INDEX(data_wkly!BA:BA,MATCH($B346,data_wkly!$C:$C,0),1)=0,"",_xlfn.NUMBERVALUE(INDEX(data_wkly!BA:BA,MATCH($B346,data_wkly!$C:$C,0),1))),"na"))</f>
        <v>185.34</v>
      </c>
      <c r="R346" s="124">
        <f>IF(IFERROR(IF(INDEX(data_wkly!BB:BB,MATCH($B346,data_wkly!$C:$C,0),1)=0,"",_xlfn.NUMBERVALUE(INDEX(data_wkly!BB:BB,MATCH($B346,data_wkly!$C:$C,0),1))),"na")=0,"",IFERROR(IF(INDEX(data_wkly!BB:BB,MATCH($B346,data_wkly!$C:$C,0),1)=0,"",_xlfn.NUMBERVALUE(INDEX(data_wkly!BB:BB,MATCH($B346,data_wkly!$C:$C,0),1))),"na"))</f>
        <v>189.89</v>
      </c>
      <c r="S346" s="124">
        <f>IF(IFERROR(IF(INDEX(data_wkly!BC:BC,MATCH($B346,data_wkly!$C:$C,0),1)=0,"",_xlfn.NUMBERVALUE(INDEX(data_wkly!BC:BC,MATCH($B346,data_wkly!$C:$C,0),1))),"na")=0,"",IFERROR(IF(INDEX(data_wkly!BC:BC,MATCH($B346,data_wkly!$C:$C,0),1)=0,"",_xlfn.NUMBERVALUE(INDEX(data_wkly!BC:BC,MATCH($B346,data_wkly!$C:$C,0),1))),"na"))</f>
        <v>190.2</v>
      </c>
      <c r="T346" s="124" t="str">
        <f>IFERROR(IF(INDEX(data_wkly!BL:BL,MATCH($B346,data_wkly!$C:$C,0),1)=0,"",_xlfn.NUMBERVALUE(INDEX(data_wkly!BL:BL,MATCH($B346,data_wkly!$C:$C,0),1))),"na")</f>
        <v/>
      </c>
      <c r="U346" s="124">
        <f>IF(IFERROR(IF(INDEX(data_wkly!BD:BD,MATCH($B346,data_wkly!$C:$C,0),1)=0,"",_xlfn.NUMBERVALUE(INDEX(data_wkly!BD:BD,MATCH($B346,data_wkly!$C:$C,0),1))),"na")=0,"",IFERROR(IF(INDEX(data_wkly!BD:BD,MATCH($B346,data_wkly!$C:$C,0),1)=0,"",_xlfn.NUMBERVALUE(INDEX(data_wkly!BD:BD,MATCH($B346,data_wkly!$C:$C,0),1))),"na"))</f>
        <v>188.87</v>
      </c>
      <c r="V346" s="124" t="str">
        <f>IF(IFERROR(IF(INDEX(data_wkly!BE:BE,MATCH($B346,data_wkly!$C:$C,0),1)=0,"",_xlfn.NUMBERVALUE(INDEX(data_wkly!BE:BE,MATCH($B346,data_wkly!$C:$C,0),1))),"na")=0,"",IFERROR(IF(INDEX(data_wkly!BE:BE,MATCH($B346,data_wkly!$C:$C,0),1)=0,"",_xlfn.NUMBERVALUE(INDEX(data_wkly!BE:BE,MATCH($B346,data_wkly!$C:$C,0),1))),"na"))</f>
        <v>na</v>
      </c>
      <c r="W346" s="124">
        <f>IF(IFERROR(IF(INDEX(data_wkly!BF:BF,MATCH($B346,data_wkly!$C:$C,0),1)=0,"",_xlfn.NUMBERVALUE(INDEX(data_wkly!BF:BF,MATCH($B346,data_wkly!$C:$C,0),1))),"na")=0,"",IFERROR(IF(INDEX(data_wkly!BF:BF,MATCH($B346,data_wkly!$C:$C,0),1)=0,"",_xlfn.NUMBERVALUE(INDEX(data_wkly!BF:BF,MATCH($B346,data_wkly!$C:$C,0),1))),"na"))</f>
        <v>186.55</v>
      </c>
      <c r="X346" s="124" t="str">
        <f>IFERROR(IF(INDEX(data_wkly!BK:BK,MATCH($B346,data_wkly!$C:$C,0),1)=0,"",_xlfn.NUMBERVALUE(INDEX(data_wkly!BK:BK,MATCH($B346,data_wkly!$C:$C,0),1))),"na")</f>
        <v/>
      </c>
      <c r="Y346" s="124">
        <f>IF(IFERROR(IF(INDEX(data_wkly!BG:BG,MATCH($B346,data_wkly!$C:$C,0),1)=0,"",_xlfn.NUMBERVALUE(INDEX(data_wkly!BG:BG,MATCH($B346,data_wkly!$C:$C,0),1))),"na")=0,"",IFERROR(IF(INDEX(data_wkly!BG:BG,MATCH($B346,data_wkly!$C:$C,0),1)=0,"",_xlfn.NUMBERVALUE(INDEX(data_wkly!BG:BG,MATCH($B346,data_wkly!$C:$C,0),1))),"na"))</f>
        <v>189.58</v>
      </c>
      <c r="AJ346" s="41">
        <f t="shared" si="18"/>
        <v>2</v>
      </c>
    </row>
    <row r="347" spans="1:36" ht="15.5">
      <c r="A347" s="88">
        <f t="shared" si="17"/>
        <v>1</v>
      </c>
      <c r="B347" s="89">
        <f t="shared" si="19"/>
        <v>46081</v>
      </c>
      <c r="C347" s="122">
        <f>IF(IFERROR(IF(INDEX(data_wkly!AO:AO,MATCH($B347,data_wkly!$C:$C,0),1)=0,"",_xlfn.NUMBERVALUE(INDEX(data_wkly!AO:AO,MATCH($B347,data_wkly!$C:$C,0),1))),"na")=0,"",IFERROR(IF(INDEX(data_wkly!AO:AO,MATCH($B347,data_wkly!$C:$C,0),1)=0,"",_xlfn.NUMBERVALUE(INDEX(data_wkly!AO:AO,MATCH($B347,data_wkly!$C:$C,0),1))),"na"))</f>
        <v>164</v>
      </c>
      <c r="D347" s="122">
        <f>IF(IFERROR(IF(INDEX(data_wkly!AP:AP,MATCH($B347,data_wkly!$C:$C,0),1)=0,"",_xlfn.NUMBERVALUE(INDEX(data_wkly!AP:AP,MATCH($B347,data_wkly!$C:$C,0),1))),"na")=0,"",IFERROR(IF(INDEX(data_wkly!AP:AP,MATCH($B347,data_wkly!$C:$C,0),1)=0,"",_xlfn.NUMBERVALUE(INDEX(data_wkly!AP:AP,MATCH($B347,data_wkly!$C:$C,0),1))),"na"))</f>
        <v>492</v>
      </c>
      <c r="E347" s="122">
        <f>IF(IFERROR(IF(INDEX(data_wkly!AQ:AQ,MATCH($B347,data_wkly!$C:$C,0),1)=0,"",_xlfn.NUMBERVALUE(INDEX(data_wkly!AQ:AQ,MATCH($B347,data_wkly!$C:$C,0),1))),"na")=0,"",IFERROR(IF(INDEX(data_wkly!AQ:AQ,MATCH($B347,data_wkly!$C:$C,0),1)=0,"",_xlfn.NUMBERVALUE(INDEX(data_wkly!AQ:AQ,MATCH($B347,data_wkly!$C:$C,0),1))),"na"))</f>
        <v>2699</v>
      </c>
      <c r="F347" s="122">
        <f>IF(IFERROR(IF(INDEX(data_wkly!AR:AR,MATCH($B347,data_wkly!$C:$C,0),1)=0,"",_xlfn.NUMBERVALUE(INDEX(data_wkly!AR:AR,MATCH($B347,data_wkly!$C:$C,0),1))),"na")=0,"",IFERROR(IF(INDEX(data_wkly!AR:AR,MATCH($B347,data_wkly!$C:$C,0),1)=0,"",_xlfn.NUMBERVALUE(INDEX(data_wkly!AR:AR,MATCH($B347,data_wkly!$C:$C,0),1))),"na"))</f>
        <v>12448</v>
      </c>
      <c r="G347" s="122">
        <f>IF(IFERROR(IF(INDEX(data_wkly!AS:AS,MATCH($B347,data_wkly!$C:$C,0),1)=0,"",_xlfn.NUMBERVALUE(INDEX(data_wkly!AS:AS,MATCH($B347,data_wkly!$C:$C,0),1))),"na")=0,"",IFERROR(IF(INDEX(data_wkly!AS:AS,MATCH($B347,data_wkly!$C:$C,0),1)=0,"",_xlfn.NUMBERVALUE(INDEX(data_wkly!AS:AS,MATCH($B347,data_wkly!$C:$C,0),1))),"na"))</f>
        <v>22085</v>
      </c>
      <c r="H347" s="122" t="str">
        <f>IFERROR(IF(INDEX(data_wkly!BJ:BJ,MATCH($B347,data_wkly!$C:$C,0),1)=0,"",_xlfn.NUMBERVALUE(INDEX(data_wkly!BJ:BJ,MATCH($B347,data_wkly!$C:$C,0),1))),"na")</f>
        <v/>
      </c>
      <c r="I347" s="122">
        <f>IF(IFERROR(IF(INDEX(data_wkly!AT:AT,MATCH($B347,data_wkly!$C:$C,0),1)=0,"",_xlfn.NUMBERVALUE(INDEX(data_wkly!AT:AT,MATCH($B347,data_wkly!$C:$C,0),1))),"na")=0,"",IFERROR(IF(INDEX(data_wkly!AT:AT,MATCH($B347,data_wkly!$C:$C,0),1)=0,"",_xlfn.NUMBERVALUE(INDEX(data_wkly!AT:AT,MATCH($B347,data_wkly!$C:$C,0),1))),"na"))</f>
        <v>8561</v>
      </c>
      <c r="J347" s="122">
        <f>IF(IFERROR(IF(INDEX(data_wkly!AU:AU,MATCH($B347,data_wkly!$C:$C,0),1)=0,"",_xlfn.NUMBERVALUE(INDEX(data_wkly!AU:AU,MATCH($B347,data_wkly!$C:$C,0),1))),"na")=0,"",IFERROR(IF(INDEX(data_wkly!AU:AU,MATCH($B347,data_wkly!$C:$C,0),1)=0,"",_xlfn.NUMBERVALUE(INDEX(data_wkly!AU:AU,MATCH($B347,data_wkly!$C:$C,0),1))),"na"))</f>
        <v>8647</v>
      </c>
      <c r="K347" s="122">
        <f>IF(IFERROR(IF(INDEX(data_wkly!AV:AV,MATCH($B347,data_wkly!$C:$C,0),1)=0,"",_xlfn.NUMBERVALUE(INDEX(data_wkly!AV:AV,MATCH($B347,data_wkly!$C:$C,0),1))),"na")=0,"",IFERROR(IF(INDEX(data_wkly!AV:AV,MATCH($B347,data_wkly!$C:$C,0),1)=0,"",_xlfn.NUMBERVALUE(INDEX(data_wkly!AV:AV,MATCH($B347,data_wkly!$C:$C,0),1))),"na"))</f>
        <v>55096</v>
      </c>
      <c r="L347" s="122" t="str">
        <f>IFERROR(IF(INDEX(data_wkly!BI:BI,MATCH($B347,data_wkly!$C:$C,0),1)=0,"",_xlfn.NUMBERVALUE(INDEX(data_wkly!BI:BI,MATCH($B347,data_wkly!$C:$C,0),1))),"na")</f>
        <v/>
      </c>
      <c r="M347" s="122">
        <f>IF(IFERROR(IF(INDEX(data_wkly!AW:AW,MATCH($B347,data_wkly!$C:$C,0),1)=0,"",_xlfn.NUMBERVALUE(INDEX(data_wkly!AW:AW,MATCH($B347,data_wkly!$C:$C,0),1))),"na")=0,"",IFERROR(IF(INDEX(data_wkly!AW:AW,MATCH($B347,data_wkly!$C:$C,0),1)=0,"",_xlfn.NUMBERVALUE(INDEX(data_wkly!AW:AW,MATCH($B347,data_wkly!$C:$C,0),1))),"na"))</f>
        <v>45793</v>
      </c>
      <c r="N347" s="123"/>
      <c r="O347" s="124">
        <f>IF(IFERROR(IF(INDEX(data_wkly!AY:AY,MATCH($B347,data_wkly!$C:$C,0),1)=0,"",_xlfn.NUMBERVALUE(INDEX(data_wkly!AY:AY,MATCH($B347,data_wkly!$C:$C,0),1))),"na")=0,"",IFERROR(IF(INDEX(data_wkly!AY:AY,MATCH($B347,data_wkly!$C:$C,0),1)=0,"",_xlfn.NUMBERVALUE(INDEX(data_wkly!AY:AY,MATCH($B347,data_wkly!$C:$C,0),1))),"na"))</f>
        <v>133.29</v>
      </c>
      <c r="P347" s="124">
        <f>IF(IFERROR(IF(INDEX(data_wkly!AZ:AZ,MATCH($B347,data_wkly!$C:$C,0),1)=0,"",_xlfn.NUMBERVALUE(INDEX(data_wkly!AZ:AZ,MATCH($B347,data_wkly!$C:$C,0),1))),"na")=0,"",IFERROR(IF(INDEX(data_wkly!AZ:AZ,MATCH($B347,data_wkly!$C:$C,0),1)=0,"",_xlfn.NUMBERVALUE(INDEX(data_wkly!AZ:AZ,MATCH($B347,data_wkly!$C:$C,0),1))),"na"))</f>
        <v>177.89</v>
      </c>
      <c r="Q347" s="124">
        <f>IF(IFERROR(IF(INDEX(data_wkly!BA:BA,MATCH($B347,data_wkly!$C:$C,0),1)=0,"",_xlfn.NUMBERVALUE(INDEX(data_wkly!BA:BA,MATCH($B347,data_wkly!$C:$C,0),1))),"na")=0,"",IFERROR(IF(INDEX(data_wkly!BA:BA,MATCH($B347,data_wkly!$C:$C,0),1)=0,"",_xlfn.NUMBERVALUE(INDEX(data_wkly!BA:BA,MATCH($B347,data_wkly!$C:$C,0),1))),"na"))</f>
        <v>188.1</v>
      </c>
      <c r="R347" s="124">
        <f>IF(IFERROR(IF(INDEX(data_wkly!BB:BB,MATCH($B347,data_wkly!$C:$C,0),1)=0,"",_xlfn.NUMBERVALUE(INDEX(data_wkly!BB:BB,MATCH($B347,data_wkly!$C:$C,0),1))),"na")=0,"",IFERROR(IF(INDEX(data_wkly!BB:BB,MATCH($B347,data_wkly!$C:$C,0),1)=0,"",_xlfn.NUMBERVALUE(INDEX(data_wkly!BB:BB,MATCH($B347,data_wkly!$C:$C,0),1))),"na"))</f>
        <v>189.39</v>
      </c>
      <c r="S347" s="124">
        <f>IF(IFERROR(IF(INDEX(data_wkly!BC:BC,MATCH($B347,data_wkly!$C:$C,0),1)=0,"",_xlfn.NUMBERVALUE(INDEX(data_wkly!BC:BC,MATCH($B347,data_wkly!$C:$C,0),1))),"na")=0,"",IFERROR(IF(INDEX(data_wkly!BC:BC,MATCH($B347,data_wkly!$C:$C,0),1)=0,"",_xlfn.NUMBERVALUE(INDEX(data_wkly!BC:BC,MATCH($B347,data_wkly!$C:$C,0),1))),"na"))</f>
        <v>189.61</v>
      </c>
      <c r="T347" s="124" t="str">
        <f>IFERROR(IF(INDEX(data_wkly!BL:BL,MATCH($B347,data_wkly!$C:$C,0),1)=0,"",_xlfn.NUMBERVALUE(INDEX(data_wkly!BL:BL,MATCH($B347,data_wkly!$C:$C,0),1))),"na")</f>
        <v/>
      </c>
      <c r="U347" s="124">
        <f>IF(IFERROR(IF(INDEX(data_wkly!BD:BD,MATCH($B347,data_wkly!$C:$C,0),1)=0,"",_xlfn.NUMBERVALUE(INDEX(data_wkly!BD:BD,MATCH($B347,data_wkly!$C:$C,0),1))),"na")=0,"",IFERROR(IF(INDEX(data_wkly!BD:BD,MATCH($B347,data_wkly!$C:$C,0),1)=0,"",_xlfn.NUMBERVALUE(INDEX(data_wkly!BD:BD,MATCH($B347,data_wkly!$C:$C,0),1))),"na"))</f>
        <v>188.09</v>
      </c>
      <c r="V347" s="124">
        <f>IF(IFERROR(IF(INDEX(data_wkly!BE:BE,MATCH($B347,data_wkly!$C:$C,0),1)=0,"",_xlfn.NUMBERVALUE(INDEX(data_wkly!BE:BE,MATCH($B347,data_wkly!$C:$C,0),1))),"na")=0,"",IFERROR(IF(INDEX(data_wkly!BE:BE,MATCH($B347,data_wkly!$C:$C,0),1)=0,"",_xlfn.NUMBERVALUE(INDEX(data_wkly!BE:BE,MATCH($B347,data_wkly!$C:$C,0),1))),"na"))</f>
        <v>172.4</v>
      </c>
      <c r="W347" s="124">
        <f>IF(IFERROR(IF(INDEX(data_wkly!BF:BF,MATCH($B347,data_wkly!$C:$C,0),1)=0,"",_xlfn.NUMBERVALUE(INDEX(data_wkly!BF:BF,MATCH($B347,data_wkly!$C:$C,0),1))),"na")=0,"",IFERROR(IF(INDEX(data_wkly!BF:BF,MATCH($B347,data_wkly!$C:$C,0),1)=0,"",_xlfn.NUMBERVALUE(INDEX(data_wkly!BF:BF,MATCH($B347,data_wkly!$C:$C,0),1))),"na"))</f>
        <v>186.28</v>
      </c>
      <c r="X347" s="124" t="str">
        <f>IFERROR(IF(INDEX(data_wkly!BK:BK,MATCH($B347,data_wkly!$C:$C,0),1)=0,"",_xlfn.NUMBERVALUE(INDEX(data_wkly!BK:BK,MATCH($B347,data_wkly!$C:$C,0),1))),"na")</f>
        <v/>
      </c>
      <c r="Y347" s="124">
        <f>IF(IFERROR(IF(INDEX(data_wkly!BG:BG,MATCH($B347,data_wkly!$C:$C,0),1)=0,"",_xlfn.NUMBERVALUE(INDEX(data_wkly!BG:BG,MATCH($B347,data_wkly!$C:$C,0),1))),"na")=0,"",IFERROR(IF(INDEX(data_wkly!BG:BG,MATCH($B347,data_wkly!$C:$C,0),1)=0,"",_xlfn.NUMBERVALUE(INDEX(data_wkly!BG:BG,MATCH($B347,data_wkly!$C:$C,0),1))),"na"))</f>
        <v>189.18</v>
      </c>
      <c r="AJ347" s="41">
        <f t="shared" si="18"/>
        <v>1</v>
      </c>
    </row>
    <row r="348" spans="1:36" ht="15.5">
      <c r="A348" s="88">
        <f t="shared" si="17"/>
        <v>2</v>
      </c>
      <c r="B348" s="89">
        <f t="shared" si="19"/>
        <v>46088</v>
      </c>
      <c r="C348" s="122">
        <f>IF(IFERROR(IF(INDEX(data_wkly!AO:AO,MATCH($B348,data_wkly!$C:$C,0),1)=0,"",_xlfn.NUMBERVALUE(INDEX(data_wkly!AO:AO,MATCH($B348,data_wkly!$C:$C,0),1))),"na")=0,"",IFERROR(IF(INDEX(data_wkly!AO:AO,MATCH($B348,data_wkly!$C:$C,0),1)=0,"",_xlfn.NUMBERVALUE(INDEX(data_wkly!AO:AO,MATCH($B348,data_wkly!$C:$C,0),1))),"na"))</f>
        <v>177</v>
      </c>
      <c r="D348" s="122">
        <f>IF(IFERROR(IF(INDEX(data_wkly!AP:AP,MATCH($B348,data_wkly!$C:$C,0),1)=0,"",_xlfn.NUMBERVALUE(INDEX(data_wkly!AP:AP,MATCH($B348,data_wkly!$C:$C,0),1))),"na")=0,"",IFERROR(IF(INDEX(data_wkly!AP:AP,MATCH($B348,data_wkly!$C:$C,0),1)=0,"",_xlfn.NUMBERVALUE(INDEX(data_wkly!AP:AP,MATCH($B348,data_wkly!$C:$C,0),1))),"na"))</f>
        <v>481</v>
      </c>
      <c r="E348" s="122">
        <f>IF(IFERROR(IF(INDEX(data_wkly!AQ:AQ,MATCH($B348,data_wkly!$C:$C,0),1)=0,"",_xlfn.NUMBERVALUE(INDEX(data_wkly!AQ:AQ,MATCH($B348,data_wkly!$C:$C,0),1))),"na")=0,"",IFERROR(IF(INDEX(data_wkly!AQ:AQ,MATCH($B348,data_wkly!$C:$C,0),1)=0,"",_xlfn.NUMBERVALUE(INDEX(data_wkly!AQ:AQ,MATCH($B348,data_wkly!$C:$C,0),1))),"na"))</f>
        <v>2749</v>
      </c>
      <c r="F348" s="122">
        <f>IF(IFERROR(IF(INDEX(data_wkly!AR:AR,MATCH($B348,data_wkly!$C:$C,0),1)=0,"",_xlfn.NUMBERVALUE(INDEX(data_wkly!AR:AR,MATCH($B348,data_wkly!$C:$C,0),1))),"na")=0,"",IFERROR(IF(INDEX(data_wkly!AR:AR,MATCH($B348,data_wkly!$C:$C,0),1)=0,"",_xlfn.NUMBERVALUE(INDEX(data_wkly!AR:AR,MATCH($B348,data_wkly!$C:$C,0),1))),"na"))</f>
        <v>12468</v>
      </c>
      <c r="G348" s="122">
        <f>IF(IFERROR(IF(INDEX(data_wkly!AS:AS,MATCH($B348,data_wkly!$C:$C,0),1)=0,"",_xlfn.NUMBERVALUE(INDEX(data_wkly!AS:AS,MATCH($B348,data_wkly!$C:$C,0),1))),"na")=0,"",IFERROR(IF(INDEX(data_wkly!AS:AS,MATCH($B348,data_wkly!$C:$C,0),1)=0,"",_xlfn.NUMBERVALUE(INDEX(data_wkly!AS:AS,MATCH($B348,data_wkly!$C:$C,0),1))),"na"))</f>
        <v>22034</v>
      </c>
      <c r="H348" s="122" t="str">
        <f>IFERROR(IF(INDEX(data_wkly!BJ:BJ,MATCH($B348,data_wkly!$C:$C,0),1)=0,"",_xlfn.NUMBERVALUE(INDEX(data_wkly!BJ:BJ,MATCH($B348,data_wkly!$C:$C,0),1))),"na")</f>
        <v/>
      </c>
      <c r="I348" s="122">
        <f>IF(IFERROR(IF(INDEX(data_wkly!AT:AT,MATCH($B348,data_wkly!$C:$C,0),1)=0,"",_xlfn.NUMBERVALUE(INDEX(data_wkly!AT:AT,MATCH($B348,data_wkly!$C:$C,0),1))),"na")=0,"",IFERROR(IF(INDEX(data_wkly!AT:AT,MATCH($B348,data_wkly!$C:$C,0),1)=0,"",_xlfn.NUMBERVALUE(INDEX(data_wkly!AT:AT,MATCH($B348,data_wkly!$C:$C,0),1))),"na"))</f>
        <v>8491</v>
      </c>
      <c r="J348" s="122">
        <f>IF(IFERROR(IF(INDEX(data_wkly!AU:AU,MATCH($B348,data_wkly!$C:$C,0),1)=0,"",_xlfn.NUMBERVALUE(INDEX(data_wkly!AU:AU,MATCH($B348,data_wkly!$C:$C,0),1))),"na")=0,"",IFERROR(IF(INDEX(data_wkly!AU:AU,MATCH($B348,data_wkly!$C:$C,0),1)=0,"",_xlfn.NUMBERVALUE(INDEX(data_wkly!AU:AU,MATCH($B348,data_wkly!$C:$C,0),1))),"na"))</f>
        <v>8513</v>
      </c>
      <c r="K348" s="122">
        <f>IF(IFERROR(IF(INDEX(data_wkly!AV:AV,MATCH($B348,data_wkly!$C:$C,0),1)=0,"",_xlfn.NUMBERVALUE(INDEX(data_wkly!AV:AV,MATCH($B348,data_wkly!$C:$C,0),1))),"na")=0,"",IFERROR(IF(INDEX(data_wkly!AV:AV,MATCH($B348,data_wkly!$C:$C,0),1)=0,"",_xlfn.NUMBERVALUE(INDEX(data_wkly!AV:AV,MATCH($B348,data_wkly!$C:$C,0),1))),"na"))</f>
        <v>54913</v>
      </c>
      <c r="L348" s="122" t="str">
        <f>IFERROR(IF(INDEX(data_wkly!BI:BI,MATCH($B348,data_wkly!$C:$C,0),1)=0,"",_xlfn.NUMBERVALUE(INDEX(data_wkly!BI:BI,MATCH($B348,data_wkly!$C:$C,0),1))),"na")</f>
        <v/>
      </c>
      <c r="M348" s="122">
        <f>IF(IFERROR(IF(INDEX(data_wkly!AW:AW,MATCH($B348,data_wkly!$C:$C,0),1)=0,"",_xlfn.NUMBERVALUE(INDEX(data_wkly!AW:AW,MATCH($B348,data_wkly!$C:$C,0),1))),"na")=0,"",IFERROR(IF(INDEX(data_wkly!AW:AW,MATCH($B348,data_wkly!$C:$C,0),1)=0,"",_xlfn.NUMBERVALUE(INDEX(data_wkly!AW:AW,MATCH($B348,data_wkly!$C:$C,0),1))),"na"))</f>
        <v>45742</v>
      </c>
      <c r="N348" s="123"/>
      <c r="O348" s="124">
        <f>IF(IFERROR(IF(INDEX(data_wkly!AY:AY,MATCH($B348,data_wkly!$C:$C,0),1)=0,"",_xlfn.NUMBERVALUE(INDEX(data_wkly!AY:AY,MATCH($B348,data_wkly!$C:$C,0),1))),"na")=0,"",IFERROR(IF(INDEX(data_wkly!AY:AY,MATCH($B348,data_wkly!$C:$C,0),1)=0,"",_xlfn.NUMBERVALUE(INDEX(data_wkly!AY:AY,MATCH($B348,data_wkly!$C:$C,0),1))),"na"))</f>
        <v>124.17</v>
      </c>
      <c r="P348" s="124">
        <f>IF(IFERROR(IF(INDEX(data_wkly!AZ:AZ,MATCH($B348,data_wkly!$C:$C,0),1)=0,"",_xlfn.NUMBERVALUE(INDEX(data_wkly!AZ:AZ,MATCH($B348,data_wkly!$C:$C,0),1))),"na")=0,"",IFERROR(IF(INDEX(data_wkly!AZ:AZ,MATCH($B348,data_wkly!$C:$C,0),1)=0,"",_xlfn.NUMBERVALUE(INDEX(data_wkly!AZ:AZ,MATCH($B348,data_wkly!$C:$C,0),1))),"na"))</f>
        <v>166.23</v>
      </c>
      <c r="Q348" s="124">
        <f>IF(IFERROR(IF(INDEX(data_wkly!BA:BA,MATCH($B348,data_wkly!$C:$C,0),1)=0,"",_xlfn.NUMBERVALUE(INDEX(data_wkly!BA:BA,MATCH($B348,data_wkly!$C:$C,0),1))),"na")=0,"",IFERROR(IF(INDEX(data_wkly!BA:BA,MATCH($B348,data_wkly!$C:$C,0),1)=0,"",_xlfn.NUMBERVALUE(INDEX(data_wkly!BA:BA,MATCH($B348,data_wkly!$C:$C,0),1))),"na"))</f>
        <v>184.72</v>
      </c>
      <c r="R348" s="124">
        <f>IF(IFERROR(IF(INDEX(data_wkly!BB:BB,MATCH($B348,data_wkly!$C:$C,0),1)=0,"",_xlfn.NUMBERVALUE(INDEX(data_wkly!BB:BB,MATCH($B348,data_wkly!$C:$C,0),1))),"na")=0,"",IFERROR(IF(INDEX(data_wkly!BB:BB,MATCH($B348,data_wkly!$C:$C,0),1)=0,"",_xlfn.NUMBERVALUE(INDEX(data_wkly!BB:BB,MATCH($B348,data_wkly!$C:$C,0),1))),"na"))</f>
        <v>188.15</v>
      </c>
      <c r="S348" s="124">
        <f>IF(IFERROR(IF(INDEX(data_wkly!BC:BC,MATCH($B348,data_wkly!$C:$C,0),1)=0,"",_xlfn.NUMBERVALUE(INDEX(data_wkly!BC:BC,MATCH($B348,data_wkly!$C:$C,0),1))),"na")=0,"",IFERROR(IF(INDEX(data_wkly!BC:BC,MATCH($B348,data_wkly!$C:$C,0),1)=0,"",_xlfn.NUMBERVALUE(INDEX(data_wkly!BC:BC,MATCH($B348,data_wkly!$C:$C,0),1))),"na"))</f>
        <v>188.29</v>
      </c>
      <c r="T348" s="124" t="str">
        <f>IFERROR(IF(INDEX(data_wkly!BL:BL,MATCH($B348,data_wkly!$C:$C,0),1)=0,"",_xlfn.NUMBERVALUE(INDEX(data_wkly!BL:BL,MATCH($B348,data_wkly!$C:$C,0),1))),"na")</f>
        <v/>
      </c>
      <c r="U348" s="124">
        <f>IF(IFERROR(IF(INDEX(data_wkly!BD:BD,MATCH($B348,data_wkly!$C:$C,0),1)=0,"",_xlfn.NUMBERVALUE(INDEX(data_wkly!BD:BD,MATCH($B348,data_wkly!$C:$C,0),1))),"na")=0,"",IFERROR(IF(INDEX(data_wkly!BD:BD,MATCH($B348,data_wkly!$C:$C,0),1)=0,"",_xlfn.NUMBERVALUE(INDEX(data_wkly!BD:BD,MATCH($B348,data_wkly!$C:$C,0),1))),"na"))</f>
        <v>186.86</v>
      </c>
      <c r="V348" s="124">
        <f>IF(IFERROR(IF(INDEX(data_wkly!BE:BE,MATCH($B348,data_wkly!$C:$C,0),1)=0,"",_xlfn.NUMBERVALUE(INDEX(data_wkly!BE:BE,MATCH($B348,data_wkly!$C:$C,0),1))),"na")=0,"",IFERROR(IF(INDEX(data_wkly!BE:BE,MATCH($B348,data_wkly!$C:$C,0),1)=0,"",_xlfn.NUMBERVALUE(INDEX(data_wkly!BE:BE,MATCH($B348,data_wkly!$C:$C,0),1))),"na"))</f>
        <v>169.65</v>
      </c>
      <c r="W348" s="124">
        <f>IF(IFERROR(IF(INDEX(data_wkly!BF:BF,MATCH($B348,data_wkly!$C:$C,0),1)=0,"",_xlfn.NUMBERVALUE(INDEX(data_wkly!BF:BF,MATCH($B348,data_wkly!$C:$C,0),1))),"na")=0,"",IFERROR(IF(INDEX(data_wkly!BF:BF,MATCH($B348,data_wkly!$C:$C,0),1)=0,"",_xlfn.NUMBERVALUE(INDEX(data_wkly!BF:BF,MATCH($B348,data_wkly!$C:$C,0),1))),"na"))</f>
        <v>184.57</v>
      </c>
      <c r="X348" s="124" t="str">
        <f>IFERROR(IF(INDEX(data_wkly!BK:BK,MATCH($B348,data_wkly!$C:$C,0),1)=0,"",_xlfn.NUMBERVALUE(INDEX(data_wkly!BK:BK,MATCH($B348,data_wkly!$C:$C,0),1))),"na")</f>
        <v/>
      </c>
      <c r="Y348" s="124">
        <f>IF(IFERROR(IF(INDEX(data_wkly!BG:BG,MATCH($B348,data_wkly!$C:$C,0),1)=0,"",_xlfn.NUMBERVALUE(INDEX(data_wkly!BG:BG,MATCH($B348,data_wkly!$C:$C,0),1))),"na")=0,"",IFERROR(IF(INDEX(data_wkly!BG:BG,MATCH($B348,data_wkly!$C:$C,0),1)=0,"",_xlfn.NUMBERVALUE(INDEX(data_wkly!BG:BG,MATCH($B348,data_wkly!$C:$C,0),1))),"na"))</f>
        <v>187.77</v>
      </c>
      <c r="AJ348" s="41">
        <f t="shared" si="18"/>
        <v>2</v>
      </c>
    </row>
    <row r="349" spans="1:36" ht="15.5">
      <c r="A349" s="88">
        <f t="shared" si="17"/>
        <v>1</v>
      </c>
      <c r="B349" s="89">
        <f t="shared" si="19"/>
        <v>46095</v>
      </c>
      <c r="C349" s="122" t="str">
        <f>IF(IFERROR(IF(INDEX(data_wkly!AO:AO,MATCH($B349,data_wkly!$C:$C,0),1)=0,"",_xlfn.NUMBERVALUE(INDEX(data_wkly!AO:AO,MATCH($B349,data_wkly!$C:$C,0),1))),"na")=0,"",IFERROR(IF(INDEX(data_wkly!AO:AO,MATCH($B349,data_wkly!$C:$C,0),1)=0,"",_xlfn.NUMBERVALUE(INDEX(data_wkly!AO:AO,MATCH($B349,data_wkly!$C:$C,0),1))),"na"))</f>
        <v>na</v>
      </c>
      <c r="D349" s="122">
        <f>IF(IFERROR(IF(INDEX(data_wkly!AP:AP,MATCH($B349,data_wkly!$C:$C,0),1)=0,"",_xlfn.NUMBERVALUE(INDEX(data_wkly!AP:AP,MATCH($B349,data_wkly!$C:$C,0),1))),"na")=0,"",IFERROR(IF(INDEX(data_wkly!AP:AP,MATCH($B349,data_wkly!$C:$C,0),1)=0,"",_xlfn.NUMBERVALUE(INDEX(data_wkly!AP:AP,MATCH($B349,data_wkly!$C:$C,0),1))),"na"))</f>
        <v>357</v>
      </c>
      <c r="E349" s="122">
        <f>IF(IFERROR(IF(INDEX(data_wkly!AQ:AQ,MATCH($B349,data_wkly!$C:$C,0),1)=0,"",_xlfn.NUMBERVALUE(INDEX(data_wkly!AQ:AQ,MATCH($B349,data_wkly!$C:$C,0),1))),"na")=0,"",IFERROR(IF(INDEX(data_wkly!AQ:AQ,MATCH($B349,data_wkly!$C:$C,0),1)=0,"",_xlfn.NUMBERVALUE(INDEX(data_wkly!AQ:AQ,MATCH($B349,data_wkly!$C:$C,0),1))),"na"))</f>
        <v>2797</v>
      </c>
      <c r="F349" s="122">
        <f>IF(IFERROR(IF(INDEX(data_wkly!AR:AR,MATCH($B349,data_wkly!$C:$C,0),1)=0,"",_xlfn.NUMBERVALUE(INDEX(data_wkly!AR:AR,MATCH($B349,data_wkly!$C:$C,0),1))),"na")=0,"",IFERROR(IF(INDEX(data_wkly!AR:AR,MATCH($B349,data_wkly!$C:$C,0),1)=0,"",_xlfn.NUMBERVALUE(INDEX(data_wkly!AR:AR,MATCH($B349,data_wkly!$C:$C,0),1))),"na"))</f>
        <v>12366</v>
      </c>
      <c r="G349" s="122">
        <f>IF(IFERROR(IF(INDEX(data_wkly!AS:AS,MATCH($B349,data_wkly!$C:$C,0),1)=0,"",_xlfn.NUMBERVALUE(INDEX(data_wkly!AS:AS,MATCH($B349,data_wkly!$C:$C,0),1))),"na")=0,"",IFERROR(IF(INDEX(data_wkly!AS:AS,MATCH($B349,data_wkly!$C:$C,0),1)=0,"",_xlfn.NUMBERVALUE(INDEX(data_wkly!AS:AS,MATCH($B349,data_wkly!$C:$C,0),1))),"na"))</f>
        <v>20611</v>
      </c>
      <c r="H349" s="122" t="str">
        <f>IFERROR(IF(INDEX(data_wkly!BJ:BJ,MATCH($B349,data_wkly!$C:$C,0),1)=0,"",_xlfn.NUMBERVALUE(INDEX(data_wkly!BJ:BJ,MATCH($B349,data_wkly!$C:$C,0),1))),"na")</f>
        <v/>
      </c>
      <c r="I349" s="122">
        <f>IF(IFERROR(IF(INDEX(data_wkly!AT:AT,MATCH($B349,data_wkly!$C:$C,0),1)=0,"",_xlfn.NUMBERVALUE(INDEX(data_wkly!AT:AT,MATCH($B349,data_wkly!$C:$C,0),1))),"na")=0,"",IFERROR(IF(INDEX(data_wkly!AT:AT,MATCH($B349,data_wkly!$C:$C,0),1)=0,"",_xlfn.NUMBERVALUE(INDEX(data_wkly!AT:AT,MATCH($B349,data_wkly!$C:$C,0),1))),"na"))</f>
        <v>7432</v>
      </c>
      <c r="J349" s="122" t="str">
        <f>IF(IFERROR(IF(INDEX(data_wkly!AU:AU,MATCH($B349,data_wkly!$C:$C,0),1)=0,"",_xlfn.NUMBERVALUE(INDEX(data_wkly!AU:AU,MATCH($B349,data_wkly!$C:$C,0),1))),"na")=0,"",IFERROR(IF(INDEX(data_wkly!AU:AU,MATCH($B349,data_wkly!$C:$C,0),1)=0,"",_xlfn.NUMBERVALUE(INDEX(data_wkly!AU:AU,MATCH($B349,data_wkly!$C:$C,0),1))),"na"))</f>
        <v>na</v>
      </c>
      <c r="K349" s="122">
        <f>IF(IFERROR(IF(INDEX(data_wkly!AV:AV,MATCH($B349,data_wkly!$C:$C,0),1)=0,"",_xlfn.NUMBERVALUE(INDEX(data_wkly!AV:AV,MATCH($B349,data_wkly!$C:$C,0),1))),"na")=0,"",IFERROR(IF(INDEX(data_wkly!AV:AV,MATCH($B349,data_wkly!$C:$C,0),1)=0,"",_xlfn.NUMBERVALUE(INDEX(data_wkly!AV:AV,MATCH($B349,data_wkly!$C:$C,0),1))),"na"))</f>
        <v>51524</v>
      </c>
      <c r="L349" s="122" t="str">
        <f>IFERROR(IF(INDEX(data_wkly!BI:BI,MATCH($B349,data_wkly!$C:$C,0),1)=0,"",_xlfn.NUMBERVALUE(INDEX(data_wkly!BI:BI,MATCH($B349,data_wkly!$C:$C,0),1))),"na")</f>
        <v/>
      </c>
      <c r="M349" s="122">
        <f>IF(IFERROR(IF(INDEX(data_wkly!AW:AW,MATCH($B349,data_wkly!$C:$C,0),1)=0,"",_xlfn.NUMBERVALUE(INDEX(data_wkly!AW:AW,MATCH($B349,data_wkly!$C:$C,0),1))),"na")=0,"",IFERROR(IF(INDEX(data_wkly!AW:AW,MATCH($B349,data_wkly!$C:$C,0),1)=0,"",_xlfn.NUMBERVALUE(INDEX(data_wkly!AW:AW,MATCH($B349,data_wkly!$C:$C,0),1))),"na"))</f>
        <v>43206</v>
      </c>
      <c r="N349" s="123"/>
      <c r="O349" s="124" t="str">
        <f>IF(IFERROR(IF(INDEX(data_wkly!AY:AY,MATCH($B349,data_wkly!$C:$C,0),1)=0,"",_xlfn.NUMBERVALUE(INDEX(data_wkly!AY:AY,MATCH($B349,data_wkly!$C:$C,0),1))),"na")=0,"",IFERROR(IF(INDEX(data_wkly!AY:AY,MATCH($B349,data_wkly!$C:$C,0),1)=0,"",_xlfn.NUMBERVALUE(INDEX(data_wkly!AY:AY,MATCH($B349,data_wkly!$C:$C,0),1))),"na"))</f>
        <v>na</v>
      </c>
      <c r="P349" s="124">
        <f>IF(IFERROR(IF(INDEX(data_wkly!AZ:AZ,MATCH($B349,data_wkly!$C:$C,0),1)=0,"",_xlfn.NUMBERVALUE(INDEX(data_wkly!AZ:AZ,MATCH($B349,data_wkly!$C:$C,0),1))),"na")=0,"",IFERROR(IF(INDEX(data_wkly!AZ:AZ,MATCH($B349,data_wkly!$C:$C,0),1)=0,"",_xlfn.NUMBERVALUE(INDEX(data_wkly!AZ:AZ,MATCH($B349,data_wkly!$C:$C,0),1))),"na"))</f>
        <v>167.56</v>
      </c>
      <c r="Q349" s="124">
        <f>IF(IFERROR(IF(INDEX(data_wkly!BA:BA,MATCH($B349,data_wkly!$C:$C,0),1)=0,"",_xlfn.NUMBERVALUE(INDEX(data_wkly!BA:BA,MATCH($B349,data_wkly!$C:$C,0),1))),"na")=0,"",IFERROR(IF(INDEX(data_wkly!BA:BA,MATCH($B349,data_wkly!$C:$C,0),1)=0,"",_xlfn.NUMBERVALUE(INDEX(data_wkly!BA:BA,MATCH($B349,data_wkly!$C:$C,0),1))),"na"))</f>
        <v>184.02</v>
      </c>
      <c r="R349" s="124">
        <f>IF(IFERROR(IF(INDEX(data_wkly!BB:BB,MATCH($B349,data_wkly!$C:$C,0),1)=0,"",_xlfn.NUMBERVALUE(INDEX(data_wkly!BB:BB,MATCH($B349,data_wkly!$C:$C,0),1))),"na")=0,"",IFERROR(IF(INDEX(data_wkly!BB:BB,MATCH($B349,data_wkly!$C:$C,0),1)=0,"",_xlfn.NUMBERVALUE(INDEX(data_wkly!BB:BB,MATCH($B349,data_wkly!$C:$C,0),1))),"na"))</f>
        <v>188.02</v>
      </c>
      <c r="S349" s="124">
        <f>IF(IFERROR(IF(INDEX(data_wkly!BC:BC,MATCH($B349,data_wkly!$C:$C,0),1)=0,"",_xlfn.NUMBERVALUE(INDEX(data_wkly!BC:BC,MATCH($B349,data_wkly!$C:$C,0),1))),"na")=0,"",IFERROR(IF(INDEX(data_wkly!BC:BC,MATCH($B349,data_wkly!$C:$C,0),1)=0,"",_xlfn.NUMBERVALUE(INDEX(data_wkly!BC:BC,MATCH($B349,data_wkly!$C:$C,0),1))),"na"))</f>
        <v>188.39</v>
      </c>
      <c r="T349" s="124" t="str">
        <f>IFERROR(IF(INDEX(data_wkly!BL:BL,MATCH($B349,data_wkly!$C:$C,0),1)=0,"",_xlfn.NUMBERVALUE(INDEX(data_wkly!BL:BL,MATCH($B349,data_wkly!$C:$C,0),1))),"na")</f>
        <v/>
      </c>
      <c r="U349" s="124">
        <f>IF(IFERROR(IF(INDEX(data_wkly!BD:BD,MATCH($B349,data_wkly!$C:$C,0),1)=0,"",_xlfn.NUMBERVALUE(INDEX(data_wkly!BD:BD,MATCH($B349,data_wkly!$C:$C,0),1))),"na")=0,"",IFERROR(IF(INDEX(data_wkly!BD:BD,MATCH($B349,data_wkly!$C:$C,0),1)=0,"",_xlfn.NUMBERVALUE(INDEX(data_wkly!BD:BD,MATCH($B349,data_wkly!$C:$C,0),1))),"na"))</f>
        <v>187.06</v>
      </c>
      <c r="V349" s="124" t="str">
        <f>IF(IFERROR(IF(INDEX(data_wkly!BE:BE,MATCH($B349,data_wkly!$C:$C,0),1)=0,"",_xlfn.NUMBERVALUE(INDEX(data_wkly!BE:BE,MATCH($B349,data_wkly!$C:$C,0),1))),"na")=0,"",IFERROR(IF(INDEX(data_wkly!BE:BE,MATCH($B349,data_wkly!$C:$C,0),1)=0,"",_xlfn.NUMBERVALUE(INDEX(data_wkly!BE:BE,MATCH($B349,data_wkly!$C:$C,0),1))),"na"))</f>
        <v>na</v>
      </c>
      <c r="W349" s="124">
        <f>IF(IFERROR(IF(INDEX(data_wkly!BF:BF,MATCH($B349,data_wkly!$C:$C,0),1)=0,"",_xlfn.NUMBERVALUE(INDEX(data_wkly!BF:BF,MATCH($B349,data_wkly!$C:$C,0),1))),"na")=0,"",IFERROR(IF(INDEX(data_wkly!BF:BF,MATCH($B349,data_wkly!$C:$C,0),1)=0,"",_xlfn.NUMBERVALUE(INDEX(data_wkly!BF:BF,MATCH($B349,data_wkly!$C:$C,0),1))),"na"))</f>
        <v>184.5</v>
      </c>
      <c r="X349" s="124" t="str">
        <f>IFERROR(IF(INDEX(data_wkly!BK:BK,MATCH($B349,data_wkly!$C:$C,0),1)=0,"",_xlfn.NUMBERVALUE(INDEX(data_wkly!BK:BK,MATCH($B349,data_wkly!$C:$C,0),1))),"na")</f>
        <v/>
      </c>
      <c r="Y349" s="124">
        <f>IF(IFERROR(IF(INDEX(data_wkly!BG:BG,MATCH($B349,data_wkly!$C:$C,0),1)=0,"",_xlfn.NUMBERVALUE(INDEX(data_wkly!BG:BG,MATCH($B349,data_wkly!$C:$C,0),1))),"na")=0,"",IFERROR(IF(INDEX(data_wkly!BG:BG,MATCH($B349,data_wkly!$C:$C,0),1)=0,"",_xlfn.NUMBERVALUE(INDEX(data_wkly!BG:BG,MATCH($B349,data_wkly!$C:$C,0),1))),"na"))</f>
        <v>187.77</v>
      </c>
      <c r="AJ349" s="41">
        <f t="shared" si="18"/>
        <v>1</v>
      </c>
    </row>
    <row r="350" spans="1:36" ht="15.5">
      <c r="A350" s="88">
        <f t="shared" si="17"/>
        <v>2</v>
      </c>
      <c r="B350" s="89">
        <f t="shared" si="19"/>
        <v>46102</v>
      </c>
      <c r="C350" s="122">
        <f>IF(IFERROR(IF(INDEX(data_wkly!AO:AO,MATCH($B350,data_wkly!$C:$C,0),1)=0,"",_xlfn.NUMBERVALUE(INDEX(data_wkly!AO:AO,MATCH($B350,data_wkly!$C:$C,0),1))),"na")=0,"",IFERROR(IF(INDEX(data_wkly!AO:AO,MATCH($B350,data_wkly!$C:$C,0),1)=0,"",_xlfn.NUMBERVALUE(INDEX(data_wkly!AO:AO,MATCH($B350,data_wkly!$C:$C,0),1))),"na"))</f>
        <v>95</v>
      </c>
      <c r="D350" s="122">
        <f>IF(IFERROR(IF(INDEX(data_wkly!AP:AP,MATCH($B350,data_wkly!$C:$C,0),1)=0,"",_xlfn.NUMBERVALUE(INDEX(data_wkly!AP:AP,MATCH($B350,data_wkly!$C:$C,0),1))),"na")=0,"",IFERROR(IF(INDEX(data_wkly!AP:AP,MATCH($B350,data_wkly!$C:$C,0),1)=0,"",_xlfn.NUMBERVALUE(INDEX(data_wkly!AP:AP,MATCH($B350,data_wkly!$C:$C,0),1))),"na"))</f>
        <v>399</v>
      </c>
      <c r="E350" s="122">
        <f>IF(IFERROR(IF(INDEX(data_wkly!AQ:AQ,MATCH($B350,data_wkly!$C:$C,0),1)=0,"",_xlfn.NUMBERVALUE(INDEX(data_wkly!AQ:AQ,MATCH($B350,data_wkly!$C:$C,0),1))),"na")=0,"",IFERROR(IF(INDEX(data_wkly!AQ:AQ,MATCH($B350,data_wkly!$C:$C,0),1)=0,"",_xlfn.NUMBERVALUE(INDEX(data_wkly!AQ:AQ,MATCH($B350,data_wkly!$C:$C,0),1))),"na"))</f>
        <v>2574</v>
      </c>
      <c r="F350" s="122">
        <f>IF(IFERROR(IF(INDEX(data_wkly!AR:AR,MATCH($B350,data_wkly!$C:$C,0),1)=0,"",_xlfn.NUMBERVALUE(INDEX(data_wkly!AR:AR,MATCH($B350,data_wkly!$C:$C,0),1))),"na")=0,"",IFERROR(IF(INDEX(data_wkly!AR:AR,MATCH($B350,data_wkly!$C:$C,0),1)=0,"",_xlfn.NUMBERVALUE(INDEX(data_wkly!AR:AR,MATCH($B350,data_wkly!$C:$C,0),1))),"na"))</f>
        <v>12556</v>
      </c>
      <c r="G350" s="122">
        <f>IF(IFERROR(IF(INDEX(data_wkly!AS:AS,MATCH($B350,data_wkly!$C:$C,0),1)=0,"",_xlfn.NUMBERVALUE(INDEX(data_wkly!AS:AS,MATCH($B350,data_wkly!$C:$C,0),1))),"na")=0,"",IFERROR(IF(INDEX(data_wkly!AS:AS,MATCH($B350,data_wkly!$C:$C,0),1)=0,"",_xlfn.NUMBERVALUE(INDEX(data_wkly!AS:AS,MATCH($B350,data_wkly!$C:$C,0),1))),"na"))</f>
        <v>21959</v>
      </c>
      <c r="H350" s="122" t="str">
        <f>IFERROR(IF(INDEX(data_wkly!BJ:BJ,MATCH($B350,data_wkly!$C:$C,0),1)=0,"",_xlfn.NUMBERVALUE(INDEX(data_wkly!BJ:BJ,MATCH($B350,data_wkly!$C:$C,0),1))),"na")</f>
        <v/>
      </c>
      <c r="I350" s="122">
        <f>IF(IFERROR(IF(INDEX(data_wkly!AT:AT,MATCH($B350,data_wkly!$C:$C,0),1)=0,"",_xlfn.NUMBERVALUE(INDEX(data_wkly!AT:AT,MATCH($B350,data_wkly!$C:$C,0),1))),"na")=0,"",IFERROR(IF(INDEX(data_wkly!AT:AT,MATCH($B350,data_wkly!$C:$C,0),1)=0,"",_xlfn.NUMBERVALUE(INDEX(data_wkly!AT:AT,MATCH($B350,data_wkly!$C:$C,0),1))),"na"))</f>
        <v>8102</v>
      </c>
      <c r="J350" s="122">
        <f>IF(IFERROR(IF(INDEX(data_wkly!AU:AU,MATCH($B350,data_wkly!$C:$C,0),1)=0,"",_xlfn.NUMBERVALUE(INDEX(data_wkly!AU:AU,MATCH($B350,data_wkly!$C:$C,0),1))),"na")=0,"",IFERROR(IF(INDEX(data_wkly!AU:AU,MATCH($B350,data_wkly!$C:$C,0),1)=0,"",_xlfn.NUMBERVALUE(INDEX(data_wkly!AU:AU,MATCH($B350,data_wkly!$C:$C,0),1))),"na"))</f>
        <v>8326</v>
      </c>
      <c r="K350" s="122">
        <f>IF(IFERROR(IF(INDEX(data_wkly!AV:AV,MATCH($B350,data_wkly!$C:$C,0),1)=0,"",_xlfn.NUMBERVALUE(INDEX(data_wkly!AV:AV,MATCH($B350,data_wkly!$C:$C,0),1))),"na")=0,"",IFERROR(IF(INDEX(data_wkly!AV:AV,MATCH($B350,data_wkly!$C:$C,0),1)=0,"",_xlfn.NUMBERVALUE(INDEX(data_wkly!AV:AV,MATCH($B350,data_wkly!$C:$C,0),1))),"na"))</f>
        <v>54011</v>
      </c>
      <c r="L350" s="122" t="str">
        <f>IFERROR(IF(INDEX(data_wkly!BI:BI,MATCH($B350,data_wkly!$C:$C,0),1)=0,"",_xlfn.NUMBERVALUE(INDEX(data_wkly!BI:BI,MATCH($B350,data_wkly!$C:$C,0),1))),"na")</f>
        <v/>
      </c>
      <c r="M350" s="122">
        <f>IF(IFERROR(IF(INDEX(data_wkly!AW:AW,MATCH($B350,data_wkly!$C:$C,0),1)=0,"",_xlfn.NUMBERVALUE(INDEX(data_wkly!AW:AW,MATCH($B350,data_wkly!$C:$C,0),1))),"na")=0,"",IFERROR(IF(INDEX(data_wkly!AW:AW,MATCH($B350,data_wkly!$C:$C,0),1)=0,"",_xlfn.NUMBERVALUE(INDEX(data_wkly!AW:AW,MATCH($B350,data_wkly!$C:$C,0),1))),"na"))</f>
        <v>45191</v>
      </c>
      <c r="N350" s="123"/>
      <c r="O350" s="124">
        <f>IF(IFERROR(IF(INDEX(data_wkly!AY:AY,MATCH($B350,data_wkly!$C:$C,0),1)=0,"",_xlfn.NUMBERVALUE(INDEX(data_wkly!AY:AY,MATCH($B350,data_wkly!$C:$C,0),1))),"na")=0,"",IFERROR(IF(INDEX(data_wkly!AY:AY,MATCH($B350,data_wkly!$C:$C,0),1)=0,"",_xlfn.NUMBERVALUE(INDEX(data_wkly!AY:AY,MATCH($B350,data_wkly!$C:$C,0),1))),"na"))</f>
        <v>132.69999999999999</v>
      </c>
      <c r="P350" s="124">
        <f>IF(IFERROR(IF(INDEX(data_wkly!AZ:AZ,MATCH($B350,data_wkly!$C:$C,0),1)=0,"",_xlfn.NUMBERVALUE(INDEX(data_wkly!AZ:AZ,MATCH($B350,data_wkly!$C:$C,0),1))),"na")=0,"",IFERROR(IF(INDEX(data_wkly!AZ:AZ,MATCH($B350,data_wkly!$C:$C,0),1)=0,"",_xlfn.NUMBERVALUE(INDEX(data_wkly!AZ:AZ,MATCH($B350,data_wkly!$C:$C,0),1))),"na"))</f>
        <v>166.4</v>
      </c>
      <c r="Q350" s="124">
        <f>IF(IFERROR(IF(INDEX(data_wkly!BA:BA,MATCH($B350,data_wkly!$C:$C,0),1)=0,"",_xlfn.NUMBERVALUE(INDEX(data_wkly!BA:BA,MATCH($B350,data_wkly!$C:$C,0),1))),"na")=0,"",IFERROR(IF(INDEX(data_wkly!BA:BA,MATCH($B350,data_wkly!$C:$C,0),1)=0,"",_xlfn.NUMBERVALUE(INDEX(data_wkly!BA:BA,MATCH($B350,data_wkly!$C:$C,0),1))),"na"))</f>
        <v>181.82</v>
      </c>
      <c r="R350" s="124">
        <f>IF(IFERROR(IF(INDEX(data_wkly!BB:BB,MATCH($B350,data_wkly!$C:$C,0),1)=0,"",_xlfn.NUMBERVALUE(INDEX(data_wkly!BB:BB,MATCH($B350,data_wkly!$C:$C,0),1))),"na")=0,"",IFERROR(IF(INDEX(data_wkly!BB:BB,MATCH($B350,data_wkly!$C:$C,0),1)=0,"",_xlfn.NUMBERVALUE(INDEX(data_wkly!BB:BB,MATCH($B350,data_wkly!$C:$C,0),1))),"na"))</f>
        <v>185.22</v>
      </c>
      <c r="S350" s="124">
        <f>IF(IFERROR(IF(INDEX(data_wkly!BC:BC,MATCH($B350,data_wkly!$C:$C,0),1)=0,"",_xlfn.NUMBERVALUE(INDEX(data_wkly!BC:BC,MATCH($B350,data_wkly!$C:$C,0),1))),"na")=0,"",IFERROR(IF(INDEX(data_wkly!BC:BC,MATCH($B350,data_wkly!$C:$C,0),1)=0,"",_xlfn.NUMBERVALUE(INDEX(data_wkly!BC:BC,MATCH($B350,data_wkly!$C:$C,0),1))),"na"))</f>
        <v>186.25</v>
      </c>
      <c r="T350" s="124" t="str">
        <f>IFERROR(IF(INDEX(data_wkly!BL:BL,MATCH($B350,data_wkly!$C:$C,0),1)=0,"",_xlfn.NUMBERVALUE(INDEX(data_wkly!BL:BL,MATCH($B350,data_wkly!$C:$C,0),1))),"na")</f>
        <v/>
      </c>
      <c r="U350" s="124">
        <f>IF(IFERROR(IF(INDEX(data_wkly!BD:BD,MATCH($B350,data_wkly!$C:$C,0),1)=0,"",_xlfn.NUMBERVALUE(INDEX(data_wkly!BD:BD,MATCH($B350,data_wkly!$C:$C,0),1))),"na")=0,"",IFERROR(IF(INDEX(data_wkly!BD:BD,MATCH($B350,data_wkly!$C:$C,0),1)=0,"",_xlfn.NUMBERVALUE(INDEX(data_wkly!BD:BD,MATCH($B350,data_wkly!$C:$C,0),1))),"na"))</f>
        <v>184.97</v>
      </c>
      <c r="V350" s="124">
        <f>IF(IFERROR(IF(INDEX(data_wkly!BE:BE,MATCH($B350,data_wkly!$C:$C,0),1)=0,"",_xlfn.NUMBERVALUE(INDEX(data_wkly!BE:BE,MATCH($B350,data_wkly!$C:$C,0),1))),"na")=0,"",IFERROR(IF(INDEX(data_wkly!BE:BE,MATCH($B350,data_wkly!$C:$C,0),1)=0,"",_xlfn.NUMBERVALUE(INDEX(data_wkly!BE:BE,MATCH($B350,data_wkly!$C:$C,0),1))),"na"))</f>
        <v>169.13</v>
      </c>
      <c r="W350" s="124">
        <f>IF(IFERROR(IF(INDEX(data_wkly!BF:BF,MATCH($B350,data_wkly!$C:$C,0),1)=0,"",_xlfn.NUMBERVALUE(INDEX(data_wkly!BF:BF,MATCH($B350,data_wkly!$C:$C,0),1))),"na")=0,"",IFERROR(IF(INDEX(data_wkly!BF:BF,MATCH($B350,data_wkly!$C:$C,0),1)=0,"",_xlfn.NUMBERVALUE(INDEX(data_wkly!BF:BF,MATCH($B350,data_wkly!$C:$C,0),1))),"na"))</f>
        <v>182.73</v>
      </c>
      <c r="X350" s="124" t="str">
        <f>IFERROR(IF(INDEX(data_wkly!BK:BK,MATCH($B350,data_wkly!$C:$C,0),1)=0,"",_xlfn.NUMBERVALUE(INDEX(data_wkly!BK:BK,MATCH($B350,data_wkly!$C:$C,0),1))),"na")</f>
        <v/>
      </c>
      <c r="Y350" s="124">
        <f>IF(IFERROR(IF(INDEX(data_wkly!BG:BG,MATCH($B350,data_wkly!$C:$C,0),1)=0,"",_xlfn.NUMBERVALUE(INDEX(data_wkly!BG:BG,MATCH($B350,data_wkly!$C:$C,0),1))),"na")=0,"",IFERROR(IF(INDEX(data_wkly!BG:BG,MATCH($B350,data_wkly!$C:$C,0),1)=0,"",_xlfn.NUMBERVALUE(INDEX(data_wkly!BG:BG,MATCH($B350,data_wkly!$C:$C,0),1))),"na"))</f>
        <v>185.48</v>
      </c>
      <c r="AJ350" s="41">
        <f t="shared" si="18"/>
        <v>2</v>
      </c>
    </row>
    <row r="351" spans="1:36" ht="15.5">
      <c r="A351" s="88">
        <f t="shared" si="17"/>
        <v>1</v>
      </c>
      <c r="B351" s="89">
        <f t="shared" si="19"/>
        <v>46109</v>
      </c>
      <c r="C351" s="122">
        <f>IF(IFERROR(IF(INDEX(data_wkly!AO:AO,MATCH($B351,data_wkly!$C:$C,0),1)=0,"",_xlfn.NUMBERVALUE(INDEX(data_wkly!AO:AO,MATCH($B351,data_wkly!$C:$C,0),1))),"na")=0,"",IFERROR(IF(INDEX(data_wkly!AO:AO,MATCH($B351,data_wkly!$C:$C,0),1)=0,"",_xlfn.NUMBERVALUE(INDEX(data_wkly!AO:AO,MATCH($B351,data_wkly!$C:$C,0),1))),"na"))</f>
        <v>109</v>
      </c>
      <c r="D351" s="122">
        <f>IF(IFERROR(IF(INDEX(data_wkly!AP:AP,MATCH($B351,data_wkly!$C:$C,0),1)=0,"",_xlfn.NUMBERVALUE(INDEX(data_wkly!AP:AP,MATCH($B351,data_wkly!$C:$C,0),1))),"na")=0,"",IFERROR(IF(INDEX(data_wkly!AP:AP,MATCH($B351,data_wkly!$C:$C,0),1)=0,"",_xlfn.NUMBERVALUE(INDEX(data_wkly!AP:AP,MATCH($B351,data_wkly!$C:$C,0),1))),"na"))</f>
        <v>495</v>
      </c>
      <c r="E351" s="122">
        <f>IF(IFERROR(IF(INDEX(data_wkly!AQ:AQ,MATCH($B351,data_wkly!$C:$C,0),1)=0,"",_xlfn.NUMBERVALUE(INDEX(data_wkly!AQ:AQ,MATCH($B351,data_wkly!$C:$C,0),1))),"na")=0,"",IFERROR(IF(INDEX(data_wkly!AQ:AQ,MATCH($B351,data_wkly!$C:$C,0),1)=0,"",_xlfn.NUMBERVALUE(INDEX(data_wkly!AQ:AQ,MATCH($B351,data_wkly!$C:$C,0),1))),"na"))</f>
        <v>2991</v>
      </c>
      <c r="F351" s="122">
        <f>IF(IFERROR(IF(INDEX(data_wkly!AR:AR,MATCH($B351,data_wkly!$C:$C,0),1)=0,"",_xlfn.NUMBERVALUE(INDEX(data_wkly!AR:AR,MATCH($B351,data_wkly!$C:$C,0),1))),"na")=0,"",IFERROR(IF(INDEX(data_wkly!AR:AR,MATCH($B351,data_wkly!$C:$C,0),1)=0,"",_xlfn.NUMBERVALUE(INDEX(data_wkly!AR:AR,MATCH($B351,data_wkly!$C:$C,0),1))),"na"))</f>
        <v>12137</v>
      </c>
      <c r="G351" s="122">
        <f>IF(IFERROR(IF(INDEX(data_wkly!AS:AS,MATCH($B351,data_wkly!$C:$C,0),1)=0,"",_xlfn.NUMBERVALUE(INDEX(data_wkly!AS:AS,MATCH($B351,data_wkly!$C:$C,0),1))),"na")=0,"",IFERROR(IF(INDEX(data_wkly!AS:AS,MATCH($B351,data_wkly!$C:$C,0),1)=0,"",_xlfn.NUMBERVALUE(INDEX(data_wkly!AS:AS,MATCH($B351,data_wkly!$C:$C,0),1))),"na"))</f>
        <v>21136</v>
      </c>
      <c r="H351" s="122" t="str">
        <f>IFERROR(IF(INDEX(data_wkly!BJ:BJ,MATCH($B351,data_wkly!$C:$C,0),1)=0,"",_xlfn.NUMBERVALUE(INDEX(data_wkly!BJ:BJ,MATCH($B351,data_wkly!$C:$C,0),1))),"na")</f>
        <v/>
      </c>
      <c r="I351" s="122">
        <f>IF(IFERROR(IF(INDEX(data_wkly!AT:AT,MATCH($B351,data_wkly!$C:$C,0),1)=0,"",_xlfn.NUMBERVALUE(INDEX(data_wkly!AT:AT,MATCH($B351,data_wkly!$C:$C,0),1))),"na")=0,"",IFERROR(IF(INDEX(data_wkly!AT:AT,MATCH($B351,data_wkly!$C:$C,0),1)=0,"",_xlfn.NUMBERVALUE(INDEX(data_wkly!AT:AT,MATCH($B351,data_wkly!$C:$C,0),1))),"na"))</f>
        <v>8148</v>
      </c>
      <c r="J351" s="122">
        <f>IF(IFERROR(IF(INDEX(data_wkly!AU:AU,MATCH($B351,data_wkly!$C:$C,0),1)=0,"",_xlfn.NUMBERVALUE(INDEX(data_wkly!AU:AU,MATCH($B351,data_wkly!$C:$C,0),1))),"na")=0,"",IFERROR(IF(INDEX(data_wkly!AU:AU,MATCH($B351,data_wkly!$C:$C,0),1)=0,"",_xlfn.NUMBERVALUE(INDEX(data_wkly!AU:AU,MATCH($B351,data_wkly!$C:$C,0),1))),"na"))</f>
        <v>9125</v>
      </c>
      <c r="K351" s="122">
        <f>IF(IFERROR(IF(INDEX(data_wkly!AV:AV,MATCH($B351,data_wkly!$C:$C,0),1)=0,"",_xlfn.NUMBERVALUE(INDEX(data_wkly!AV:AV,MATCH($B351,data_wkly!$C:$C,0),1))),"na")=0,"",IFERROR(IF(INDEX(data_wkly!AV:AV,MATCH($B351,data_wkly!$C:$C,0),1)=0,"",_xlfn.NUMBERVALUE(INDEX(data_wkly!AV:AV,MATCH($B351,data_wkly!$C:$C,0),1))),"na"))</f>
        <v>54141</v>
      </c>
      <c r="L351" s="122" t="str">
        <f>IFERROR(IF(INDEX(data_wkly!BI:BI,MATCH($B351,data_wkly!$C:$C,0),1)=0,"",_xlfn.NUMBERVALUE(INDEX(data_wkly!BI:BI,MATCH($B351,data_wkly!$C:$C,0),1))),"na")</f>
        <v/>
      </c>
      <c r="M351" s="122">
        <f>IF(IFERROR(IF(INDEX(data_wkly!AW:AW,MATCH($B351,data_wkly!$C:$C,0),1)=0,"",_xlfn.NUMBERVALUE(INDEX(data_wkly!AW:AW,MATCH($B351,data_wkly!$C:$C,0),1))),"na")=0,"",IFERROR(IF(INDEX(data_wkly!AW:AW,MATCH($B351,data_wkly!$C:$C,0),1)=0,"",_xlfn.NUMBERVALUE(INDEX(data_wkly!AW:AW,MATCH($B351,data_wkly!$C:$C,0),1))),"na"))</f>
        <v>44412</v>
      </c>
      <c r="N351" s="123"/>
      <c r="O351" s="124">
        <f>IF(IFERROR(IF(INDEX(data_wkly!AY:AY,MATCH($B351,data_wkly!$C:$C,0),1)=0,"",_xlfn.NUMBERVALUE(INDEX(data_wkly!AY:AY,MATCH($B351,data_wkly!$C:$C,0),1))),"na")=0,"",IFERROR(IF(INDEX(data_wkly!AY:AY,MATCH($B351,data_wkly!$C:$C,0),1)=0,"",_xlfn.NUMBERVALUE(INDEX(data_wkly!AY:AY,MATCH($B351,data_wkly!$C:$C,0),1))),"na"))</f>
        <v>147.24</v>
      </c>
      <c r="P351" s="124">
        <f>IF(IFERROR(IF(INDEX(data_wkly!AZ:AZ,MATCH($B351,data_wkly!$C:$C,0),1)=0,"",_xlfn.NUMBERVALUE(INDEX(data_wkly!AZ:AZ,MATCH($B351,data_wkly!$C:$C,0),1))),"na")=0,"",IFERROR(IF(INDEX(data_wkly!AZ:AZ,MATCH($B351,data_wkly!$C:$C,0),1)=0,"",_xlfn.NUMBERVALUE(INDEX(data_wkly!AZ:AZ,MATCH($B351,data_wkly!$C:$C,0),1))),"na"))</f>
        <v>173.86</v>
      </c>
      <c r="Q351" s="124">
        <f>IF(IFERROR(IF(INDEX(data_wkly!BA:BA,MATCH($B351,data_wkly!$C:$C,0),1)=0,"",_xlfn.NUMBERVALUE(INDEX(data_wkly!BA:BA,MATCH($B351,data_wkly!$C:$C,0),1))),"na")=0,"",IFERROR(IF(INDEX(data_wkly!BA:BA,MATCH($B351,data_wkly!$C:$C,0),1)=0,"",_xlfn.NUMBERVALUE(INDEX(data_wkly!BA:BA,MATCH($B351,data_wkly!$C:$C,0),1))),"na"))</f>
        <v>183.31</v>
      </c>
      <c r="R351" s="124">
        <f>IF(IFERROR(IF(INDEX(data_wkly!BB:BB,MATCH($B351,data_wkly!$C:$C,0),1)=0,"",_xlfn.NUMBERVALUE(INDEX(data_wkly!BB:BB,MATCH($B351,data_wkly!$C:$C,0),1))),"na")=0,"",IFERROR(IF(INDEX(data_wkly!BB:BB,MATCH($B351,data_wkly!$C:$C,0),1)=0,"",_xlfn.NUMBERVALUE(INDEX(data_wkly!BB:BB,MATCH($B351,data_wkly!$C:$C,0),1))),"na"))</f>
        <v>185.81</v>
      </c>
      <c r="S351" s="124">
        <f>IF(IFERROR(IF(INDEX(data_wkly!BC:BC,MATCH($B351,data_wkly!$C:$C,0),1)=0,"",_xlfn.NUMBERVALUE(INDEX(data_wkly!BC:BC,MATCH($B351,data_wkly!$C:$C,0),1))),"na")=0,"",IFERROR(IF(INDEX(data_wkly!BC:BC,MATCH($B351,data_wkly!$C:$C,0),1)=0,"",_xlfn.NUMBERVALUE(INDEX(data_wkly!BC:BC,MATCH($B351,data_wkly!$C:$C,0),1))),"na"))</f>
        <v>186.18</v>
      </c>
      <c r="T351" s="124" t="str">
        <f>IFERROR(IF(INDEX(data_wkly!BL:BL,MATCH($B351,data_wkly!$C:$C,0),1)=0,"",_xlfn.NUMBERVALUE(INDEX(data_wkly!BL:BL,MATCH($B351,data_wkly!$C:$C,0),1))),"na")</f>
        <v/>
      </c>
      <c r="U351" s="124">
        <f>IF(IFERROR(IF(INDEX(data_wkly!BD:BD,MATCH($B351,data_wkly!$C:$C,0),1)=0,"",_xlfn.NUMBERVALUE(INDEX(data_wkly!BD:BD,MATCH($B351,data_wkly!$C:$C,0),1))),"na")=0,"",IFERROR(IF(INDEX(data_wkly!BD:BD,MATCH($B351,data_wkly!$C:$C,0),1)=0,"",_xlfn.NUMBERVALUE(INDEX(data_wkly!BD:BD,MATCH($B351,data_wkly!$C:$C,0),1))),"na"))</f>
        <v>185.08</v>
      </c>
      <c r="V351" s="124">
        <f>IF(IFERROR(IF(INDEX(data_wkly!BE:BE,MATCH($B351,data_wkly!$C:$C,0),1)=0,"",_xlfn.NUMBERVALUE(INDEX(data_wkly!BE:BE,MATCH($B351,data_wkly!$C:$C,0),1))),"na")=0,"",IFERROR(IF(INDEX(data_wkly!BE:BE,MATCH($B351,data_wkly!$C:$C,0),1)=0,"",_xlfn.NUMBERVALUE(INDEX(data_wkly!BE:BE,MATCH($B351,data_wkly!$C:$C,0),1))),"na"))</f>
        <v>166.81</v>
      </c>
      <c r="W351" s="124">
        <f>IF(IFERROR(IF(INDEX(data_wkly!BF:BF,MATCH($B351,data_wkly!$C:$C,0),1)=0,"",_xlfn.NUMBERVALUE(INDEX(data_wkly!BF:BF,MATCH($B351,data_wkly!$C:$C,0),1))),"na")=0,"",IFERROR(IF(INDEX(data_wkly!BF:BF,MATCH($B351,data_wkly!$C:$C,0),1)=0,"",_xlfn.NUMBERVALUE(INDEX(data_wkly!BF:BF,MATCH($B351,data_wkly!$C:$C,0),1))),"na"))</f>
        <v>182.32</v>
      </c>
      <c r="X351" s="124" t="str">
        <f>IFERROR(IF(INDEX(data_wkly!BK:BK,MATCH($B351,data_wkly!$C:$C,0),1)=0,"",_xlfn.NUMBERVALUE(INDEX(data_wkly!BK:BK,MATCH($B351,data_wkly!$C:$C,0),1))),"na")</f>
        <v/>
      </c>
      <c r="Y351" s="124">
        <f>IF(IFERROR(IF(INDEX(data_wkly!BG:BG,MATCH($B351,data_wkly!$C:$C,0),1)=0,"",_xlfn.NUMBERVALUE(INDEX(data_wkly!BG:BG,MATCH($B351,data_wkly!$C:$C,0),1))),"na")=0,"",IFERROR(IF(INDEX(data_wkly!BG:BG,MATCH($B351,data_wkly!$C:$C,0),1)=0,"",_xlfn.NUMBERVALUE(INDEX(data_wkly!BG:BG,MATCH($B351,data_wkly!$C:$C,0),1))),"na"))</f>
        <v>185.69</v>
      </c>
      <c r="AJ351" s="41">
        <f t="shared" si="18"/>
        <v>1</v>
      </c>
    </row>
    <row r="352" spans="1:36" ht="15.5">
      <c r="A352" s="88">
        <f t="shared" si="17"/>
        <v>2</v>
      </c>
      <c r="B352" s="89">
        <f t="shared" si="19"/>
        <v>46116</v>
      </c>
      <c r="C352" s="122">
        <f>IF(IFERROR(IF(INDEX(data_wkly!AO:AO,MATCH($B352,data_wkly!$C:$C,0),1)=0,"",_xlfn.NUMBERVALUE(INDEX(data_wkly!AO:AO,MATCH($B352,data_wkly!$C:$C,0),1))),"na")=0,"",IFERROR(IF(INDEX(data_wkly!AO:AO,MATCH($B352,data_wkly!$C:$C,0),1)=0,"",_xlfn.NUMBERVALUE(INDEX(data_wkly!AO:AO,MATCH($B352,data_wkly!$C:$C,0),1))),"na"))</f>
        <v>199</v>
      </c>
      <c r="D352" s="122">
        <f>IF(IFERROR(IF(INDEX(data_wkly!AP:AP,MATCH($B352,data_wkly!$C:$C,0),1)=0,"",_xlfn.NUMBERVALUE(INDEX(data_wkly!AP:AP,MATCH($B352,data_wkly!$C:$C,0),1))),"na")=0,"",IFERROR(IF(INDEX(data_wkly!AP:AP,MATCH($B352,data_wkly!$C:$C,0),1)=0,"",_xlfn.NUMBERVALUE(INDEX(data_wkly!AP:AP,MATCH($B352,data_wkly!$C:$C,0),1))),"na"))</f>
        <v>556</v>
      </c>
      <c r="E352" s="122">
        <f>IF(IFERROR(IF(INDEX(data_wkly!AQ:AQ,MATCH($B352,data_wkly!$C:$C,0),1)=0,"",_xlfn.NUMBERVALUE(INDEX(data_wkly!AQ:AQ,MATCH($B352,data_wkly!$C:$C,0),1))),"na")=0,"",IFERROR(IF(INDEX(data_wkly!AQ:AQ,MATCH($B352,data_wkly!$C:$C,0),1)=0,"",_xlfn.NUMBERVALUE(INDEX(data_wkly!AQ:AQ,MATCH($B352,data_wkly!$C:$C,0),1))),"na"))</f>
        <v>2814</v>
      </c>
      <c r="F352" s="122">
        <f>IF(IFERROR(IF(INDEX(data_wkly!AR:AR,MATCH($B352,data_wkly!$C:$C,0),1)=0,"",_xlfn.NUMBERVALUE(INDEX(data_wkly!AR:AR,MATCH($B352,data_wkly!$C:$C,0),1))),"na")=0,"",IFERROR(IF(INDEX(data_wkly!AR:AR,MATCH($B352,data_wkly!$C:$C,0),1)=0,"",_xlfn.NUMBERVALUE(INDEX(data_wkly!AR:AR,MATCH($B352,data_wkly!$C:$C,0),1))),"na"))</f>
        <v>11810</v>
      </c>
      <c r="G352" s="122">
        <f>IF(IFERROR(IF(INDEX(data_wkly!AS:AS,MATCH($B352,data_wkly!$C:$C,0),1)=0,"",_xlfn.NUMBERVALUE(INDEX(data_wkly!AS:AS,MATCH($B352,data_wkly!$C:$C,0),1))),"na")=0,"",IFERROR(IF(INDEX(data_wkly!AS:AS,MATCH($B352,data_wkly!$C:$C,0),1)=0,"",_xlfn.NUMBERVALUE(INDEX(data_wkly!AS:AS,MATCH($B352,data_wkly!$C:$C,0),1))),"na"))</f>
        <v>19450</v>
      </c>
      <c r="H352" s="122" t="str">
        <f>IFERROR(IF(INDEX(data_wkly!BJ:BJ,MATCH($B352,data_wkly!$C:$C,0),1)=0,"",_xlfn.NUMBERVALUE(INDEX(data_wkly!BJ:BJ,MATCH($B352,data_wkly!$C:$C,0),1))),"na")</f>
        <v/>
      </c>
      <c r="I352" s="122">
        <f>IF(IFERROR(IF(INDEX(data_wkly!AT:AT,MATCH($B352,data_wkly!$C:$C,0),1)=0,"",_xlfn.NUMBERVALUE(INDEX(data_wkly!AT:AT,MATCH($B352,data_wkly!$C:$C,0),1))),"na")=0,"",IFERROR(IF(INDEX(data_wkly!AT:AT,MATCH($B352,data_wkly!$C:$C,0),1)=0,"",_xlfn.NUMBERVALUE(INDEX(data_wkly!AT:AT,MATCH($B352,data_wkly!$C:$C,0),1))),"na"))</f>
        <v>7535</v>
      </c>
      <c r="J352" s="122">
        <f>IF(IFERROR(IF(INDEX(data_wkly!AU:AU,MATCH($B352,data_wkly!$C:$C,0),1)=0,"",_xlfn.NUMBERVALUE(INDEX(data_wkly!AU:AU,MATCH($B352,data_wkly!$C:$C,0),1))),"na")=0,"",IFERROR(IF(INDEX(data_wkly!AU:AU,MATCH($B352,data_wkly!$C:$C,0),1)=0,"",_xlfn.NUMBERVALUE(INDEX(data_wkly!AU:AU,MATCH($B352,data_wkly!$C:$C,0),1))),"na"))</f>
        <v>7873</v>
      </c>
      <c r="K352" s="122">
        <f>IF(IFERROR(IF(INDEX(data_wkly!AV:AV,MATCH($B352,data_wkly!$C:$C,0),1)=0,"",_xlfn.NUMBERVALUE(INDEX(data_wkly!AV:AV,MATCH($B352,data_wkly!$C:$C,0),1))),"na")=0,"",IFERROR(IF(INDEX(data_wkly!AV:AV,MATCH($B352,data_wkly!$C:$C,0),1)=0,"",_xlfn.NUMBERVALUE(INDEX(data_wkly!AV:AV,MATCH($B352,data_wkly!$C:$C,0),1))),"na"))</f>
        <v>50237</v>
      </c>
      <c r="L352" s="122" t="str">
        <f>IFERROR(IF(INDEX(data_wkly!BI:BI,MATCH($B352,data_wkly!$C:$C,0),1)=0,"",_xlfn.NUMBERVALUE(INDEX(data_wkly!BI:BI,MATCH($B352,data_wkly!$C:$C,0),1))),"na")</f>
        <v/>
      </c>
      <c r="M352" s="122">
        <f>IF(IFERROR(IF(INDEX(data_wkly!AW:AW,MATCH($B352,data_wkly!$C:$C,0),1)=0,"",_xlfn.NUMBERVALUE(INDEX(data_wkly!AW:AW,MATCH($B352,data_wkly!$C:$C,0),1))),"na")=0,"",IFERROR(IF(INDEX(data_wkly!AW:AW,MATCH($B352,data_wkly!$C:$C,0),1)=0,"",_xlfn.NUMBERVALUE(INDEX(data_wkly!AW:AW,MATCH($B352,data_wkly!$C:$C,0),1))),"na"))</f>
        <v>41609</v>
      </c>
      <c r="N352" s="123"/>
      <c r="O352" s="124">
        <f>IF(IFERROR(IF(INDEX(data_wkly!AY:AY,MATCH($B352,data_wkly!$C:$C,0),1)=0,"",_xlfn.NUMBERVALUE(INDEX(data_wkly!AY:AY,MATCH($B352,data_wkly!$C:$C,0),1))),"na")=0,"",IFERROR(IF(INDEX(data_wkly!AY:AY,MATCH($B352,data_wkly!$C:$C,0),1)=0,"",_xlfn.NUMBERVALUE(INDEX(data_wkly!AY:AY,MATCH($B352,data_wkly!$C:$C,0),1))),"na"))</f>
        <v>145.36000000000001</v>
      </c>
      <c r="P352" s="124">
        <f>IF(IFERROR(IF(INDEX(data_wkly!AZ:AZ,MATCH($B352,data_wkly!$C:$C,0),1)=0,"",_xlfn.NUMBERVALUE(INDEX(data_wkly!AZ:AZ,MATCH($B352,data_wkly!$C:$C,0),1))),"na")=0,"",IFERROR(IF(INDEX(data_wkly!AZ:AZ,MATCH($B352,data_wkly!$C:$C,0),1)=0,"",_xlfn.NUMBERVALUE(INDEX(data_wkly!AZ:AZ,MATCH($B352,data_wkly!$C:$C,0),1))),"na"))</f>
        <v>166.8</v>
      </c>
      <c r="Q352" s="124">
        <f>IF(IFERROR(IF(INDEX(data_wkly!BA:BA,MATCH($B352,data_wkly!$C:$C,0),1)=0,"",_xlfn.NUMBERVALUE(INDEX(data_wkly!BA:BA,MATCH($B352,data_wkly!$C:$C,0),1))),"na")=0,"",IFERROR(IF(INDEX(data_wkly!BA:BA,MATCH($B352,data_wkly!$C:$C,0),1)=0,"",_xlfn.NUMBERVALUE(INDEX(data_wkly!BA:BA,MATCH($B352,data_wkly!$C:$C,0),1))),"na"))</f>
        <v>181.77</v>
      </c>
      <c r="R352" s="124">
        <f>IF(IFERROR(IF(INDEX(data_wkly!BB:BB,MATCH($B352,data_wkly!$C:$C,0),1)=0,"",_xlfn.NUMBERVALUE(INDEX(data_wkly!BB:BB,MATCH($B352,data_wkly!$C:$C,0),1))),"na")=0,"",IFERROR(IF(INDEX(data_wkly!BB:BB,MATCH($B352,data_wkly!$C:$C,0),1)=0,"",_xlfn.NUMBERVALUE(INDEX(data_wkly!BB:BB,MATCH($B352,data_wkly!$C:$C,0),1))),"na"))</f>
        <v>185</v>
      </c>
      <c r="S352" s="124">
        <f>IF(IFERROR(IF(INDEX(data_wkly!BC:BC,MATCH($B352,data_wkly!$C:$C,0),1)=0,"",_xlfn.NUMBERVALUE(INDEX(data_wkly!BC:BC,MATCH($B352,data_wkly!$C:$C,0),1))),"na")=0,"",IFERROR(IF(INDEX(data_wkly!BC:BC,MATCH($B352,data_wkly!$C:$C,0),1)=0,"",_xlfn.NUMBERVALUE(INDEX(data_wkly!BC:BC,MATCH($B352,data_wkly!$C:$C,0),1))),"na"))</f>
        <v>185.21</v>
      </c>
      <c r="T352" s="124" t="str">
        <f>IFERROR(IF(INDEX(data_wkly!BL:BL,MATCH($B352,data_wkly!$C:$C,0),1)=0,"",_xlfn.NUMBERVALUE(INDEX(data_wkly!BL:BL,MATCH($B352,data_wkly!$C:$C,0),1))),"na")</f>
        <v/>
      </c>
      <c r="U352" s="124">
        <f>IF(IFERROR(IF(INDEX(data_wkly!BD:BD,MATCH($B352,data_wkly!$C:$C,0),1)=0,"",_xlfn.NUMBERVALUE(INDEX(data_wkly!BD:BD,MATCH($B352,data_wkly!$C:$C,0),1))),"na")=0,"",IFERROR(IF(INDEX(data_wkly!BD:BD,MATCH($B352,data_wkly!$C:$C,0),1)=0,"",_xlfn.NUMBERVALUE(INDEX(data_wkly!BD:BD,MATCH($B352,data_wkly!$C:$C,0),1))),"na"))</f>
        <v>184.21</v>
      </c>
      <c r="V352" s="124">
        <f>IF(IFERROR(IF(INDEX(data_wkly!BE:BE,MATCH($B352,data_wkly!$C:$C,0),1)=0,"",_xlfn.NUMBERVALUE(INDEX(data_wkly!BE:BE,MATCH($B352,data_wkly!$C:$C,0),1))),"na")=0,"",IFERROR(IF(INDEX(data_wkly!BE:BE,MATCH($B352,data_wkly!$C:$C,0),1)=0,"",_xlfn.NUMBERVALUE(INDEX(data_wkly!BE:BE,MATCH($B352,data_wkly!$C:$C,0),1))),"na"))</f>
        <v>164.75</v>
      </c>
      <c r="W352" s="124">
        <f>IF(IFERROR(IF(INDEX(data_wkly!BF:BF,MATCH($B352,data_wkly!$C:$C,0),1)=0,"",_xlfn.NUMBERVALUE(INDEX(data_wkly!BF:BF,MATCH($B352,data_wkly!$C:$C,0),1))),"na")=0,"",IFERROR(IF(INDEX(data_wkly!BF:BF,MATCH($B352,data_wkly!$C:$C,0),1)=0,"",_xlfn.NUMBERVALUE(INDEX(data_wkly!BF:BF,MATCH($B352,data_wkly!$C:$C,0),1))),"na"))</f>
        <v>181.25</v>
      </c>
      <c r="X352" s="124" t="str">
        <f>IFERROR(IF(INDEX(data_wkly!BK:BK,MATCH($B352,data_wkly!$C:$C,0),1)=0,"",_xlfn.NUMBERVALUE(INDEX(data_wkly!BK:BK,MATCH($B352,data_wkly!$C:$C,0),1))),"na")</f>
        <v/>
      </c>
      <c r="Y352" s="124">
        <f>IF(IFERROR(IF(INDEX(data_wkly!BG:BG,MATCH($B352,data_wkly!$C:$C,0),1)=0,"",_xlfn.NUMBERVALUE(INDEX(data_wkly!BG:BG,MATCH($B352,data_wkly!$C:$C,0),1))),"na")=0,"",IFERROR(IF(INDEX(data_wkly!BG:BG,MATCH($B352,data_wkly!$C:$C,0),1)=0,"",_xlfn.NUMBERVALUE(INDEX(data_wkly!BG:BG,MATCH($B352,data_wkly!$C:$C,0),1))),"na"))</f>
        <v>184.74</v>
      </c>
      <c r="AJ352" s="41">
        <f t="shared" si="18"/>
        <v>2</v>
      </c>
    </row>
    <row r="353" spans="1:36" ht="15.5">
      <c r="A353" s="88">
        <f t="shared" si="17"/>
        <v>1</v>
      </c>
      <c r="B353" s="89">
        <f t="shared" si="19"/>
        <v>46123</v>
      </c>
      <c r="C353" s="122">
        <f>IF(IFERROR(IF(INDEX(data_wkly!AO:AO,MATCH($B353,data_wkly!$C:$C,0),1)=0,"",_xlfn.NUMBERVALUE(INDEX(data_wkly!AO:AO,MATCH($B353,data_wkly!$C:$C,0),1))),"na")=0,"",IFERROR(IF(INDEX(data_wkly!AO:AO,MATCH($B353,data_wkly!$C:$C,0),1)=0,"",_xlfn.NUMBERVALUE(INDEX(data_wkly!AO:AO,MATCH($B353,data_wkly!$C:$C,0),1))),"na"))</f>
        <v>75</v>
      </c>
      <c r="D353" s="122">
        <f>IF(IFERROR(IF(INDEX(data_wkly!AP:AP,MATCH($B353,data_wkly!$C:$C,0),1)=0,"",_xlfn.NUMBERVALUE(INDEX(data_wkly!AP:AP,MATCH($B353,data_wkly!$C:$C,0),1))),"na")=0,"",IFERROR(IF(INDEX(data_wkly!AP:AP,MATCH($B353,data_wkly!$C:$C,0),1)=0,"",_xlfn.NUMBERVALUE(INDEX(data_wkly!AP:AP,MATCH($B353,data_wkly!$C:$C,0),1))),"na"))</f>
        <v>276</v>
      </c>
      <c r="E353" s="122">
        <f>IF(IFERROR(IF(INDEX(data_wkly!AQ:AQ,MATCH($B353,data_wkly!$C:$C,0),1)=0,"",_xlfn.NUMBERVALUE(INDEX(data_wkly!AQ:AQ,MATCH($B353,data_wkly!$C:$C,0),1))),"na")=0,"",IFERROR(IF(INDEX(data_wkly!AQ:AQ,MATCH($B353,data_wkly!$C:$C,0),1)=0,"",_xlfn.NUMBERVALUE(INDEX(data_wkly!AQ:AQ,MATCH($B353,data_wkly!$C:$C,0),1))),"na"))</f>
        <v>2431</v>
      </c>
      <c r="F353" s="122">
        <f>IF(IFERROR(IF(INDEX(data_wkly!AR:AR,MATCH($B353,data_wkly!$C:$C,0),1)=0,"",_xlfn.NUMBERVALUE(INDEX(data_wkly!AR:AR,MATCH($B353,data_wkly!$C:$C,0),1))),"na")=0,"",IFERROR(IF(INDEX(data_wkly!AR:AR,MATCH($B353,data_wkly!$C:$C,0),1)=0,"",_xlfn.NUMBERVALUE(INDEX(data_wkly!AR:AR,MATCH($B353,data_wkly!$C:$C,0),1))),"na"))</f>
        <v>11190</v>
      </c>
      <c r="G353" s="122">
        <f>IF(IFERROR(IF(INDEX(data_wkly!AS:AS,MATCH($B353,data_wkly!$C:$C,0),1)=0,"",_xlfn.NUMBERVALUE(INDEX(data_wkly!AS:AS,MATCH($B353,data_wkly!$C:$C,0),1))),"na")=0,"",IFERROR(IF(INDEX(data_wkly!AS:AS,MATCH($B353,data_wkly!$C:$C,0),1)=0,"",_xlfn.NUMBERVALUE(INDEX(data_wkly!AS:AS,MATCH($B353,data_wkly!$C:$C,0),1))),"na"))</f>
        <v>19809</v>
      </c>
      <c r="H353" s="122" t="str">
        <f>IFERROR(IF(INDEX(data_wkly!BJ:BJ,MATCH($B353,data_wkly!$C:$C,0),1)=0,"",_xlfn.NUMBERVALUE(INDEX(data_wkly!BJ:BJ,MATCH($B353,data_wkly!$C:$C,0),1))),"na")</f>
        <v/>
      </c>
      <c r="I353" s="122">
        <f>IF(IFERROR(IF(INDEX(data_wkly!AT:AT,MATCH($B353,data_wkly!$C:$C,0),1)=0,"",_xlfn.NUMBERVALUE(INDEX(data_wkly!AT:AT,MATCH($B353,data_wkly!$C:$C,0),1))),"na")=0,"",IFERROR(IF(INDEX(data_wkly!AT:AT,MATCH($B353,data_wkly!$C:$C,0),1)=0,"",_xlfn.NUMBERVALUE(INDEX(data_wkly!AT:AT,MATCH($B353,data_wkly!$C:$C,0),1))),"na"))</f>
        <v>7950</v>
      </c>
      <c r="J353" s="122">
        <f>IF(IFERROR(IF(INDEX(data_wkly!AU:AU,MATCH($B353,data_wkly!$C:$C,0),1)=0,"",_xlfn.NUMBERVALUE(INDEX(data_wkly!AU:AU,MATCH($B353,data_wkly!$C:$C,0),1))),"na")=0,"",IFERROR(IF(INDEX(data_wkly!AU:AU,MATCH($B353,data_wkly!$C:$C,0),1)=0,"",_xlfn.NUMBERVALUE(INDEX(data_wkly!AU:AU,MATCH($B353,data_wkly!$C:$C,0),1))),"na"))</f>
        <v>8168</v>
      </c>
      <c r="K353" s="122">
        <f>IF(IFERROR(IF(INDEX(data_wkly!AV:AV,MATCH($B353,data_wkly!$C:$C,0),1)=0,"",_xlfn.NUMBERVALUE(INDEX(data_wkly!AV:AV,MATCH($B353,data_wkly!$C:$C,0),1))),"na")=0,"",IFERROR(IF(INDEX(data_wkly!AV:AV,MATCH($B353,data_wkly!$C:$C,0),1)=0,"",_xlfn.NUMBERVALUE(INDEX(data_wkly!AV:AV,MATCH($B353,data_wkly!$C:$C,0),1))),"na"))</f>
        <v>49899</v>
      </c>
      <c r="L353" s="122" t="str">
        <f>IFERROR(IF(INDEX(data_wkly!BI:BI,MATCH($B353,data_wkly!$C:$C,0),1)=0,"",_xlfn.NUMBERVALUE(INDEX(data_wkly!BI:BI,MATCH($B353,data_wkly!$C:$C,0),1))),"na")</f>
        <v/>
      </c>
      <c r="M353" s="122">
        <f>IF(IFERROR(IF(INDEX(data_wkly!AW:AW,MATCH($B353,data_wkly!$C:$C,0),1)=0,"",_xlfn.NUMBERVALUE(INDEX(data_wkly!AW:AW,MATCH($B353,data_wkly!$C:$C,0),1))),"na")=0,"",IFERROR(IF(INDEX(data_wkly!AW:AW,MATCH($B353,data_wkly!$C:$C,0),1)=0,"",_xlfn.NUMBERVALUE(INDEX(data_wkly!AW:AW,MATCH($B353,data_wkly!$C:$C,0),1))),"na"))</f>
        <v>41380</v>
      </c>
      <c r="N353" s="123"/>
      <c r="O353" s="124">
        <f>IF(IFERROR(IF(INDEX(data_wkly!AY:AY,MATCH($B353,data_wkly!$C:$C,0),1)=0,"",_xlfn.NUMBERVALUE(INDEX(data_wkly!AY:AY,MATCH($B353,data_wkly!$C:$C,0),1))),"na")=0,"",IFERROR(IF(INDEX(data_wkly!AY:AY,MATCH($B353,data_wkly!$C:$C,0),1)=0,"",_xlfn.NUMBERVALUE(INDEX(data_wkly!AY:AY,MATCH($B353,data_wkly!$C:$C,0),1))),"na"))</f>
        <v>141.21</v>
      </c>
      <c r="P353" s="124">
        <f>IF(IFERROR(IF(INDEX(data_wkly!AZ:AZ,MATCH($B353,data_wkly!$C:$C,0),1)=0,"",_xlfn.NUMBERVALUE(INDEX(data_wkly!AZ:AZ,MATCH($B353,data_wkly!$C:$C,0),1))),"na")=0,"",IFERROR(IF(INDEX(data_wkly!AZ:AZ,MATCH($B353,data_wkly!$C:$C,0),1)=0,"",_xlfn.NUMBERVALUE(INDEX(data_wkly!AZ:AZ,MATCH($B353,data_wkly!$C:$C,0),1))),"na"))</f>
        <v>174.35</v>
      </c>
      <c r="Q353" s="124">
        <f>IF(IFERROR(IF(INDEX(data_wkly!BA:BA,MATCH($B353,data_wkly!$C:$C,0),1)=0,"",_xlfn.NUMBERVALUE(INDEX(data_wkly!BA:BA,MATCH($B353,data_wkly!$C:$C,0),1))),"na")=0,"",IFERROR(IF(INDEX(data_wkly!BA:BA,MATCH($B353,data_wkly!$C:$C,0),1)=0,"",_xlfn.NUMBERVALUE(INDEX(data_wkly!BA:BA,MATCH($B353,data_wkly!$C:$C,0),1))),"na"))</f>
        <v>182.75</v>
      </c>
      <c r="R353" s="124">
        <f>IF(IFERROR(IF(INDEX(data_wkly!BB:BB,MATCH($B353,data_wkly!$C:$C,0),1)=0,"",_xlfn.NUMBERVALUE(INDEX(data_wkly!BB:BB,MATCH($B353,data_wkly!$C:$C,0),1))),"na")=0,"",IFERROR(IF(INDEX(data_wkly!BB:BB,MATCH($B353,data_wkly!$C:$C,0),1)=0,"",_xlfn.NUMBERVALUE(INDEX(data_wkly!BB:BB,MATCH($B353,data_wkly!$C:$C,0),1))),"na"))</f>
        <v>184.36</v>
      </c>
      <c r="S353" s="124">
        <f>IF(IFERROR(IF(INDEX(data_wkly!BC:BC,MATCH($B353,data_wkly!$C:$C,0),1)=0,"",_xlfn.NUMBERVALUE(INDEX(data_wkly!BC:BC,MATCH($B353,data_wkly!$C:$C,0),1))),"na")=0,"",IFERROR(IF(INDEX(data_wkly!BC:BC,MATCH($B353,data_wkly!$C:$C,0),1)=0,"",_xlfn.NUMBERVALUE(INDEX(data_wkly!BC:BC,MATCH($B353,data_wkly!$C:$C,0),1))),"na"))</f>
        <v>184.08</v>
      </c>
      <c r="T353" s="124" t="str">
        <f>IFERROR(IF(INDEX(data_wkly!BL:BL,MATCH($B353,data_wkly!$C:$C,0),1)=0,"",_xlfn.NUMBERVALUE(INDEX(data_wkly!BL:BL,MATCH($B353,data_wkly!$C:$C,0),1))),"na")</f>
        <v/>
      </c>
      <c r="U353" s="124">
        <f>IF(IFERROR(IF(INDEX(data_wkly!BD:BD,MATCH($B353,data_wkly!$C:$C,0),1)=0,"",_xlfn.NUMBERVALUE(INDEX(data_wkly!BD:BD,MATCH($B353,data_wkly!$C:$C,0),1))),"na")=0,"",IFERROR(IF(INDEX(data_wkly!BD:BD,MATCH($B353,data_wkly!$C:$C,0),1)=0,"",_xlfn.NUMBERVALUE(INDEX(data_wkly!BD:BD,MATCH($B353,data_wkly!$C:$C,0),1))),"na"))</f>
        <v>183.23</v>
      </c>
      <c r="V353" s="124">
        <f>IF(IFERROR(IF(INDEX(data_wkly!BE:BE,MATCH($B353,data_wkly!$C:$C,0),1)=0,"",_xlfn.NUMBERVALUE(INDEX(data_wkly!BE:BE,MATCH($B353,data_wkly!$C:$C,0),1))),"na")=0,"",IFERROR(IF(INDEX(data_wkly!BE:BE,MATCH($B353,data_wkly!$C:$C,0),1)=0,"",_xlfn.NUMBERVALUE(INDEX(data_wkly!BE:BE,MATCH($B353,data_wkly!$C:$C,0),1))),"na"))</f>
        <v>168.57</v>
      </c>
      <c r="W353" s="124">
        <f>IF(IFERROR(IF(INDEX(data_wkly!BF:BF,MATCH($B353,data_wkly!$C:$C,0),1)=0,"",_xlfn.NUMBERVALUE(INDEX(data_wkly!BF:BF,MATCH($B353,data_wkly!$C:$C,0),1))),"na")=0,"",IFERROR(IF(INDEX(data_wkly!BF:BF,MATCH($B353,data_wkly!$C:$C,0),1)=0,"",_xlfn.NUMBERVALUE(INDEX(data_wkly!BF:BF,MATCH($B353,data_wkly!$C:$C,0),1))),"na"))</f>
        <v>181.28</v>
      </c>
      <c r="X353" s="124" t="str">
        <f>IFERROR(IF(INDEX(data_wkly!BK:BK,MATCH($B353,data_wkly!$C:$C,0),1)=0,"",_xlfn.NUMBERVALUE(INDEX(data_wkly!BK:BK,MATCH($B353,data_wkly!$C:$C,0),1))),"na")</f>
        <v/>
      </c>
      <c r="Y353" s="124">
        <f>IF(IFERROR(IF(INDEX(data_wkly!BG:BG,MATCH($B353,data_wkly!$C:$C,0),1)=0,"",_xlfn.NUMBERVALUE(INDEX(data_wkly!BG:BG,MATCH($B353,data_wkly!$C:$C,0),1))),"na")=0,"",IFERROR(IF(INDEX(data_wkly!BG:BG,MATCH($B353,data_wkly!$C:$C,0),1)=0,"",_xlfn.NUMBERVALUE(INDEX(data_wkly!BG:BG,MATCH($B353,data_wkly!$C:$C,0),1))),"na"))</f>
        <v>183.91</v>
      </c>
      <c r="AJ353" s="41">
        <f t="shared" si="18"/>
        <v>1</v>
      </c>
    </row>
    <row r="354" spans="1:36" ht="15.5">
      <c r="A354" s="88">
        <f t="shared" si="17"/>
        <v>2</v>
      </c>
      <c r="B354" s="89">
        <f t="shared" si="19"/>
        <v>46130</v>
      </c>
      <c r="C354" s="122">
        <f>IF(IFERROR(IF(INDEX(data_wkly!AO:AO,MATCH($B354,data_wkly!$C:$C,0),1)=0,"",_xlfn.NUMBERVALUE(INDEX(data_wkly!AO:AO,MATCH($B354,data_wkly!$C:$C,0),1))),"na")=0,"",IFERROR(IF(INDEX(data_wkly!AO:AO,MATCH($B354,data_wkly!$C:$C,0),1)=0,"",_xlfn.NUMBERVALUE(INDEX(data_wkly!AO:AO,MATCH($B354,data_wkly!$C:$C,0),1))),"na"))</f>
        <v>137</v>
      </c>
      <c r="D354" s="122">
        <f>IF(IFERROR(IF(INDEX(data_wkly!AP:AP,MATCH($B354,data_wkly!$C:$C,0),1)=0,"",_xlfn.NUMBERVALUE(INDEX(data_wkly!AP:AP,MATCH($B354,data_wkly!$C:$C,0),1))),"na")=0,"",IFERROR(IF(INDEX(data_wkly!AP:AP,MATCH($B354,data_wkly!$C:$C,0),1)=0,"",_xlfn.NUMBERVALUE(INDEX(data_wkly!AP:AP,MATCH($B354,data_wkly!$C:$C,0),1))),"na"))</f>
        <v>505</v>
      </c>
      <c r="E354" s="122">
        <f>IF(IFERROR(IF(INDEX(data_wkly!AQ:AQ,MATCH($B354,data_wkly!$C:$C,0),1)=0,"",_xlfn.NUMBERVALUE(INDEX(data_wkly!AQ:AQ,MATCH($B354,data_wkly!$C:$C,0),1))),"na")=0,"",IFERROR(IF(INDEX(data_wkly!AQ:AQ,MATCH($B354,data_wkly!$C:$C,0),1)=0,"",_xlfn.NUMBERVALUE(INDEX(data_wkly!AQ:AQ,MATCH($B354,data_wkly!$C:$C,0),1))),"na"))</f>
        <v>3022</v>
      </c>
      <c r="F354" s="122">
        <f>IF(IFERROR(IF(INDEX(data_wkly!AR:AR,MATCH($B354,data_wkly!$C:$C,0),1)=0,"",_xlfn.NUMBERVALUE(INDEX(data_wkly!AR:AR,MATCH($B354,data_wkly!$C:$C,0),1))),"na")=0,"",IFERROR(IF(INDEX(data_wkly!AR:AR,MATCH($B354,data_wkly!$C:$C,0),1)=0,"",_xlfn.NUMBERVALUE(INDEX(data_wkly!AR:AR,MATCH($B354,data_wkly!$C:$C,0),1))),"na"))</f>
        <v>11108</v>
      </c>
      <c r="G354" s="122">
        <f>IF(IFERROR(IF(INDEX(data_wkly!AS:AS,MATCH($B354,data_wkly!$C:$C,0),1)=0,"",_xlfn.NUMBERVALUE(INDEX(data_wkly!AS:AS,MATCH($B354,data_wkly!$C:$C,0),1))),"na")=0,"",IFERROR(IF(INDEX(data_wkly!AS:AS,MATCH($B354,data_wkly!$C:$C,0),1)=0,"",_xlfn.NUMBERVALUE(INDEX(data_wkly!AS:AS,MATCH($B354,data_wkly!$C:$C,0),1))),"na"))</f>
        <v>18598</v>
      </c>
      <c r="H354" s="122" t="str">
        <f>IFERROR(IF(INDEX(data_wkly!BJ:BJ,MATCH($B354,data_wkly!$C:$C,0),1)=0,"",_xlfn.NUMBERVALUE(INDEX(data_wkly!BJ:BJ,MATCH($B354,data_wkly!$C:$C,0),1))),"na")</f>
        <v/>
      </c>
      <c r="I354" s="122">
        <f>IF(IFERROR(IF(INDEX(data_wkly!AT:AT,MATCH($B354,data_wkly!$C:$C,0),1)=0,"",_xlfn.NUMBERVALUE(INDEX(data_wkly!AT:AT,MATCH($B354,data_wkly!$C:$C,0),1))),"na")=0,"",IFERROR(IF(INDEX(data_wkly!AT:AT,MATCH($B354,data_wkly!$C:$C,0),1)=0,"",_xlfn.NUMBERVALUE(INDEX(data_wkly!AT:AT,MATCH($B354,data_wkly!$C:$C,0),1))),"na"))</f>
        <v>7093</v>
      </c>
      <c r="J354" s="122">
        <f>IF(IFERROR(IF(INDEX(data_wkly!AU:AU,MATCH($B354,data_wkly!$C:$C,0),1)=0,"",_xlfn.NUMBERVALUE(INDEX(data_wkly!AU:AU,MATCH($B354,data_wkly!$C:$C,0),1))),"na")=0,"",IFERROR(IF(INDEX(data_wkly!AU:AU,MATCH($B354,data_wkly!$C:$C,0),1)=0,"",_xlfn.NUMBERVALUE(INDEX(data_wkly!AU:AU,MATCH($B354,data_wkly!$C:$C,0),1))),"na"))</f>
        <v>8098</v>
      </c>
      <c r="K354" s="122">
        <f>IF(IFERROR(IF(INDEX(data_wkly!AV:AV,MATCH($B354,data_wkly!$C:$C,0),1)=0,"",_xlfn.NUMBERVALUE(INDEX(data_wkly!AV:AV,MATCH($B354,data_wkly!$C:$C,0),1))),"na")=0,"",IFERROR(IF(INDEX(data_wkly!AV:AV,MATCH($B354,data_wkly!$C:$C,0),1)=0,"",_xlfn.NUMBERVALUE(INDEX(data_wkly!AV:AV,MATCH($B354,data_wkly!$C:$C,0),1))),"na"))</f>
        <v>48561</v>
      </c>
      <c r="L354" s="122" t="str">
        <f>IFERROR(IF(INDEX(data_wkly!BI:BI,MATCH($B354,data_wkly!$C:$C,0),1)=0,"",_xlfn.NUMBERVALUE(INDEX(data_wkly!BI:BI,MATCH($B354,data_wkly!$C:$C,0),1))),"na")</f>
        <v/>
      </c>
      <c r="M354" s="122">
        <f>IF(IFERROR(IF(INDEX(data_wkly!AW:AW,MATCH($B354,data_wkly!$C:$C,0),1)=0,"",_xlfn.NUMBERVALUE(INDEX(data_wkly!AW:AW,MATCH($B354,data_wkly!$C:$C,0),1))),"na")=0,"",IFERROR(IF(INDEX(data_wkly!AW:AW,MATCH($B354,data_wkly!$C:$C,0),1)=0,"",_xlfn.NUMBERVALUE(INDEX(data_wkly!AW:AW,MATCH($B354,data_wkly!$C:$C,0),1))),"na"))</f>
        <v>39821</v>
      </c>
      <c r="N354" s="123"/>
      <c r="O354" s="124">
        <f>IF(IFERROR(IF(INDEX(data_wkly!AY:AY,MATCH($B354,data_wkly!$C:$C,0),1)=0,"",_xlfn.NUMBERVALUE(INDEX(data_wkly!AY:AY,MATCH($B354,data_wkly!$C:$C,0),1))),"na")=0,"",IFERROR(IF(INDEX(data_wkly!AY:AY,MATCH($B354,data_wkly!$C:$C,0),1)=0,"",_xlfn.NUMBERVALUE(INDEX(data_wkly!AY:AY,MATCH($B354,data_wkly!$C:$C,0),1))),"na"))</f>
        <v>137.58000000000001</v>
      </c>
      <c r="P354" s="124">
        <f>IF(IFERROR(IF(INDEX(data_wkly!AZ:AZ,MATCH($B354,data_wkly!$C:$C,0),1)=0,"",_xlfn.NUMBERVALUE(INDEX(data_wkly!AZ:AZ,MATCH($B354,data_wkly!$C:$C,0),1))),"na")=0,"",IFERROR(IF(INDEX(data_wkly!AZ:AZ,MATCH($B354,data_wkly!$C:$C,0),1)=0,"",_xlfn.NUMBERVALUE(INDEX(data_wkly!AZ:AZ,MATCH($B354,data_wkly!$C:$C,0),1))),"na"))</f>
        <v>173.8</v>
      </c>
      <c r="Q354" s="124">
        <f>IF(IFERROR(IF(INDEX(data_wkly!BA:BA,MATCH($B354,data_wkly!$C:$C,0),1)=0,"",_xlfn.NUMBERVALUE(INDEX(data_wkly!BA:BA,MATCH($B354,data_wkly!$C:$C,0),1))),"na")=0,"",IFERROR(IF(INDEX(data_wkly!BA:BA,MATCH($B354,data_wkly!$C:$C,0),1)=0,"",_xlfn.NUMBERVALUE(INDEX(data_wkly!BA:BA,MATCH($B354,data_wkly!$C:$C,0),1))),"na"))</f>
        <v>183.05</v>
      </c>
      <c r="R354" s="124">
        <f>IF(IFERROR(IF(INDEX(data_wkly!BB:BB,MATCH($B354,data_wkly!$C:$C,0),1)=0,"",_xlfn.NUMBERVALUE(INDEX(data_wkly!BB:BB,MATCH($B354,data_wkly!$C:$C,0),1))),"na")=0,"",IFERROR(IF(INDEX(data_wkly!BB:BB,MATCH($B354,data_wkly!$C:$C,0),1)=0,"",_xlfn.NUMBERVALUE(INDEX(data_wkly!BB:BB,MATCH($B354,data_wkly!$C:$C,0),1))),"na"))</f>
        <v>184.78</v>
      </c>
      <c r="S354" s="124">
        <f>IF(IFERROR(IF(INDEX(data_wkly!BC:BC,MATCH($B354,data_wkly!$C:$C,0),1)=0,"",_xlfn.NUMBERVALUE(INDEX(data_wkly!BC:BC,MATCH($B354,data_wkly!$C:$C,0),1))),"na")=0,"",IFERROR(IF(INDEX(data_wkly!BC:BC,MATCH($B354,data_wkly!$C:$C,0),1)=0,"",_xlfn.NUMBERVALUE(INDEX(data_wkly!BC:BC,MATCH($B354,data_wkly!$C:$C,0),1))),"na"))</f>
        <v>184.43</v>
      </c>
      <c r="T354" s="124" t="str">
        <f>IFERROR(IF(INDEX(data_wkly!BL:BL,MATCH($B354,data_wkly!$C:$C,0),1)=0,"",_xlfn.NUMBERVALUE(INDEX(data_wkly!BL:BL,MATCH($B354,data_wkly!$C:$C,0),1))),"na")</f>
        <v/>
      </c>
      <c r="U354" s="124">
        <f>IF(IFERROR(IF(INDEX(data_wkly!BD:BD,MATCH($B354,data_wkly!$C:$C,0),1)=0,"",_xlfn.NUMBERVALUE(INDEX(data_wkly!BD:BD,MATCH($B354,data_wkly!$C:$C,0),1))),"na")=0,"",IFERROR(IF(INDEX(data_wkly!BD:BD,MATCH($B354,data_wkly!$C:$C,0),1)=0,"",_xlfn.NUMBERVALUE(INDEX(data_wkly!BD:BD,MATCH($B354,data_wkly!$C:$C,0),1))),"na"))</f>
        <v>183.86</v>
      </c>
      <c r="V354" s="124">
        <f>IF(IFERROR(IF(INDEX(data_wkly!BE:BE,MATCH($B354,data_wkly!$C:$C,0),1)=0,"",_xlfn.NUMBERVALUE(INDEX(data_wkly!BE:BE,MATCH($B354,data_wkly!$C:$C,0),1))),"na")=0,"",IFERROR(IF(INDEX(data_wkly!BE:BE,MATCH($B354,data_wkly!$C:$C,0),1)=0,"",_xlfn.NUMBERVALUE(INDEX(data_wkly!BE:BE,MATCH($B354,data_wkly!$C:$C,0),1))),"na"))</f>
        <v>168.83</v>
      </c>
      <c r="W354" s="124">
        <f>IF(IFERROR(IF(INDEX(data_wkly!BF:BF,MATCH($B354,data_wkly!$C:$C,0),1)=0,"",_xlfn.NUMBERVALUE(INDEX(data_wkly!BF:BF,MATCH($B354,data_wkly!$C:$C,0),1))),"na")=0,"",IFERROR(IF(INDEX(data_wkly!BF:BF,MATCH($B354,data_wkly!$C:$C,0),1)=0,"",_xlfn.NUMBERVALUE(INDEX(data_wkly!BF:BF,MATCH($B354,data_wkly!$C:$C,0),1))),"na"))</f>
        <v>181.5</v>
      </c>
      <c r="X354" s="124" t="str">
        <f>IFERROR(IF(INDEX(data_wkly!BK:BK,MATCH($B354,data_wkly!$C:$C,0),1)=0,"",_xlfn.NUMBERVALUE(INDEX(data_wkly!BK:BK,MATCH($B354,data_wkly!$C:$C,0),1))),"na")</f>
        <v/>
      </c>
      <c r="Y354" s="124">
        <f>IF(IFERROR(IF(INDEX(data_wkly!BG:BG,MATCH($B354,data_wkly!$C:$C,0),1)=0,"",_xlfn.NUMBERVALUE(INDEX(data_wkly!BG:BG,MATCH($B354,data_wkly!$C:$C,0),1))),"na")=0,"",IFERROR(IF(INDEX(data_wkly!BG:BG,MATCH($B354,data_wkly!$C:$C,0),1)=0,"",_xlfn.NUMBERVALUE(INDEX(data_wkly!BG:BG,MATCH($B354,data_wkly!$C:$C,0),1))),"na"))</f>
        <v>184.32</v>
      </c>
      <c r="AJ354" s="41">
        <f t="shared" si="18"/>
        <v>2</v>
      </c>
    </row>
    <row r="355" spans="1:36" ht="15.5">
      <c r="A355" s="88">
        <f t="shared" si="17"/>
        <v>1</v>
      </c>
      <c r="B355" s="89">
        <f t="shared" si="19"/>
        <v>46137</v>
      </c>
      <c r="C355" s="122">
        <f>IF(IFERROR(IF(INDEX(data_wkly!AO:AO,MATCH($B355,data_wkly!$C:$C,0),1)=0,"",_xlfn.NUMBERVALUE(INDEX(data_wkly!AO:AO,MATCH($B355,data_wkly!$C:$C,0),1))),"na")=0,"",IFERROR(IF(INDEX(data_wkly!AO:AO,MATCH($B355,data_wkly!$C:$C,0),1)=0,"",_xlfn.NUMBERVALUE(INDEX(data_wkly!AO:AO,MATCH($B355,data_wkly!$C:$C,0),1))),"na"))</f>
        <v>207</v>
      </c>
      <c r="D355" s="122">
        <f>IF(IFERROR(IF(INDEX(data_wkly!AP:AP,MATCH($B355,data_wkly!$C:$C,0),1)=0,"",_xlfn.NUMBERVALUE(INDEX(data_wkly!AP:AP,MATCH($B355,data_wkly!$C:$C,0),1))),"na")=0,"",IFERROR(IF(INDEX(data_wkly!AP:AP,MATCH($B355,data_wkly!$C:$C,0),1)=0,"",_xlfn.NUMBERVALUE(INDEX(data_wkly!AP:AP,MATCH($B355,data_wkly!$C:$C,0),1))),"na"))</f>
        <v>550</v>
      </c>
      <c r="E355" s="122">
        <f>IF(IFERROR(IF(INDEX(data_wkly!AQ:AQ,MATCH($B355,data_wkly!$C:$C,0),1)=0,"",_xlfn.NUMBERVALUE(INDEX(data_wkly!AQ:AQ,MATCH($B355,data_wkly!$C:$C,0),1))),"na")=0,"",IFERROR(IF(INDEX(data_wkly!AQ:AQ,MATCH($B355,data_wkly!$C:$C,0),1)=0,"",_xlfn.NUMBERVALUE(INDEX(data_wkly!AQ:AQ,MATCH($B355,data_wkly!$C:$C,0),1))),"na"))</f>
        <v>3015</v>
      </c>
      <c r="F355" s="122">
        <f>IF(IFERROR(IF(INDEX(data_wkly!AR:AR,MATCH($B355,data_wkly!$C:$C,0),1)=0,"",_xlfn.NUMBERVALUE(INDEX(data_wkly!AR:AR,MATCH($B355,data_wkly!$C:$C,0),1))),"na")=0,"",IFERROR(IF(INDEX(data_wkly!AR:AR,MATCH($B355,data_wkly!$C:$C,0),1)=0,"",_xlfn.NUMBERVALUE(INDEX(data_wkly!AR:AR,MATCH($B355,data_wkly!$C:$C,0),1))),"na"))</f>
        <v>12275</v>
      </c>
      <c r="G355" s="122">
        <f>IF(IFERROR(IF(INDEX(data_wkly!AS:AS,MATCH($B355,data_wkly!$C:$C,0),1)=0,"",_xlfn.NUMBERVALUE(INDEX(data_wkly!AS:AS,MATCH($B355,data_wkly!$C:$C,0),1))),"na")=0,"",IFERROR(IF(INDEX(data_wkly!AS:AS,MATCH($B355,data_wkly!$C:$C,0),1)=0,"",_xlfn.NUMBERVALUE(INDEX(data_wkly!AS:AS,MATCH($B355,data_wkly!$C:$C,0),1))),"na"))</f>
        <v>19965</v>
      </c>
      <c r="H355" s="122" t="str">
        <f>IFERROR(IF(INDEX(data_wkly!BJ:BJ,MATCH($B355,data_wkly!$C:$C,0),1)=0,"",_xlfn.NUMBERVALUE(INDEX(data_wkly!BJ:BJ,MATCH($B355,data_wkly!$C:$C,0),1))),"na")</f>
        <v/>
      </c>
      <c r="I355" s="122">
        <f>IF(IFERROR(IF(INDEX(data_wkly!AT:AT,MATCH($B355,data_wkly!$C:$C,0),1)=0,"",_xlfn.NUMBERVALUE(INDEX(data_wkly!AT:AT,MATCH($B355,data_wkly!$C:$C,0),1))),"na")=0,"",IFERROR(IF(INDEX(data_wkly!AT:AT,MATCH($B355,data_wkly!$C:$C,0),1)=0,"",_xlfn.NUMBERVALUE(INDEX(data_wkly!AT:AT,MATCH($B355,data_wkly!$C:$C,0),1))),"na"))</f>
        <v>7478</v>
      </c>
      <c r="J355" s="122">
        <f>IF(IFERROR(IF(INDEX(data_wkly!AU:AU,MATCH($B355,data_wkly!$C:$C,0),1)=0,"",_xlfn.NUMBERVALUE(INDEX(data_wkly!AU:AU,MATCH($B355,data_wkly!$C:$C,0),1))),"na")=0,"",IFERROR(IF(INDEX(data_wkly!AU:AU,MATCH($B355,data_wkly!$C:$C,0),1)=0,"",_xlfn.NUMBERVALUE(INDEX(data_wkly!AU:AU,MATCH($B355,data_wkly!$C:$C,0),1))),"na"))</f>
        <v>8356</v>
      </c>
      <c r="K355" s="122">
        <f>IF(IFERROR(IF(INDEX(data_wkly!AV:AV,MATCH($B355,data_wkly!$C:$C,0),1)=0,"",_xlfn.NUMBERVALUE(INDEX(data_wkly!AV:AV,MATCH($B355,data_wkly!$C:$C,0),1))),"na")=0,"",IFERROR(IF(INDEX(data_wkly!AV:AV,MATCH($B355,data_wkly!$C:$C,0),1)=0,"",_xlfn.NUMBERVALUE(INDEX(data_wkly!AV:AV,MATCH($B355,data_wkly!$C:$C,0),1))),"na"))</f>
        <v>51846</v>
      </c>
      <c r="L355" s="122" t="str">
        <f>IFERROR(IF(INDEX(data_wkly!BI:BI,MATCH($B355,data_wkly!$C:$C,0),1)=0,"",_xlfn.NUMBERVALUE(INDEX(data_wkly!BI:BI,MATCH($B355,data_wkly!$C:$C,0),1))),"na")</f>
        <v/>
      </c>
      <c r="M355" s="122">
        <f>IF(IFERROR(IF(INDEX(data_wkly!AW:AW,MATCH($B355,data_wkly!$C:$C,0),1)=0,"",_xlfn.NUMBERVALUE(INDEX(data_wkly!AW:AW,MATCH($B355,data_wkly!$C:$C,0),1))),"na")=0,"",IFERROR(IF(INDEX(data_wkly!AW:AW,MATCH($B355,data_wkly!$C:$C,0),1)=0,"",_xlfn.NUMBERVALUE(INDEX(data_wkly!AW:AW,MATCH($B355,data_wkly!$C:$C,0),1))),"na"))</f>
        <v>42733</v>
      </c>
      <c r="N355" s="123"/>
      <c r="O355" s="124">
        <f>IF(IFERROR(IF(INDEX(data_wkly!AY:AY,MATCH($B355,data_wkly!$C:$C,0),1)=0,"",_xlfn.NUMBERVALUE(INDEX(data_wkly!AY:AY,MATCH($B355,data_wkly!$C:$C,0),1))),"na")=0,"",IFERROR(IF(INDEX(data_wkly!AY:AY,MATCH($B355,data_wkly!$C:$C,0),1)=0,"",_xlfn.NUMBERVALUE(INDEX(data_wkly!AY:AY,MATCH($B355,data_wkly!$C:$C,0),1))),"na"))</f>
        <v>152.4</v>
      </c>
      <c r="P355" s="124">
        <f>IF(IFERROR(IF(INDEX(data_wkly!AZ:AZ,MATCH($B355,data_wkly!$C:$C,0),1)=0,"",_xlfn.NUMBERVALUE(INDEX(data_wkly!AZ:AZ,MATCH($B355,data_wkly!$C:$C,0),1))),"na")=0,"",IFERROR(IF(INDEX(data_wkly!AZ:AZ,MATCH($B355,data_wkly!$C:$C,0),1)=0,"",_xlfn.NUMBERVALUE(INDEX(data_wkly!AZ:AZ,MATCH($B355,data_wkly!$C:$C,0),1))),"na"))</f>
        <v>172.59</v>
      </c>
      <c r="Q355" s="124">
        <f>IF(IFERROR(IF(INDEX(data_wkly!BA:BA,MATCH($B355,data_wkly!$C:$C,0),1)=0,"",_xlfn.NUMBERVALUE(INDEX(data_wkly!BA:BA,MATCH($B355,data_wkly!$C:$C,0),1))),"na")=0,"",IFERROR(IF(INDEX(data_wkly!BA:BA,MATCH($B355,data_wkly!$C:$C,0),1)=0,"",_xlfn.NUMBERVALUE(INDEX(data_wkly!BA:BA,MATCH($B355,data_wkly!$C:$C,0),1))),"na"))</f>
        <v>180.87</v>
      </c>
      <c r="R355" s="124">
        <f>IF(IFERROR(IF(INDEX(data_wkly!BB:BB,MATCH($B355,data_wkly!$C:$C,0),1)=0,"",_xlfn.NUMBERVALUE(INDEX(data_wkly!BB:BB,MATCH($B355,data_wkly!$C:$C,0),1))),"na")=0,"",IFERROR(IF(INDEX(data_wkly!BB:BB,MATCH($B355,data_wkly!$C:$C,0),1)=0,"",_xlfn.NUMBERVALUE(INDEX(data_wkly!BB:BB,MATCH($B355,data_wkly!$C:$C,0),1))),"na"))</f>
        <v>182.89</v>
      </c>
      <c r="S355" s="124">
        <f>IF(IFERROR(IF(INDEX(data_wkly!BC:BC,MATCH($B355,data_wkly!$C:$C,0),1)=0,"",_xlfn.NUMBERVALUE(INDEX(data_wkly!BC:BC,MATCH($B355,data_wkly!$C:$C,0),1))),"na")=0,"",IFERROR(IF(INDEX(data_wkly!BC:BC,MATCH($B355,data_wkly!$C:$C,0),1)=0,"",_xlfn.NUMBERVALUE(INDEX(data_wkly!BC:BC,MATCH($B355,data_wkly!$C:$C,0),1))),"na"))</f>
        <v>183.38</v>
      </c>
      <c r="T355" s="124" t="str">
        <f>IFERROR(IF(INDEX(data_wkly!BL:BL,MATCH($B355,data_wkly!$C:$C,0),1)=0,"",_xlfn.NUMBERVALUE(INDEX(data_wkly!BL:BL,MATCH($B355,data_wkly!$C:$C,0),1))),"na")</f>
        <v/>
      </c>
      <c r="U355" s="124">
        <f>IF(IFERROR(IF(INDEX(data_wkly!BD:BD,MATCH($B355,data_wkly!$C:$C,0),1)=0,"",_xlfn.NUMBERVALUE(INDEX(data_wkly!BD:BD,MATCH($B355,data_wkly!$C:$C,0),1))),"na")=0,"",IFERROR(IF(INDEX(data_wkly!BD:BD,MATCH($B355,data_wkly!$C:$C,0),1)=0,"",_xlfn.NUMBERVALUE(INDEX(data_wkly!BD:BD,MATCH($B355,data_wkly!$C:$C,0),1))),"na"))</f>
        <v>184.12</v>
      </c>
      <c r="V355" s="124">
        <f>IF(IFERROR(IF(INDEX(data_wkly!BE:BE,MATCH($B355,data_wkly!$C:$C,0),1)=0,"",_xlfn.NUMBERVALUE(INDEX(data_wkly!BE:BE,MATCH($B355,data_wkly!$C:$C,0),1))),"na")=0,"",IFERROR(IF(INDEX(data_wkly!BE:BE,MATCH($B355,data_wkly!$C:$C,0),1)=0,"",_xlfn.NUMBERVALUE(INDEX(data_wkly!BE:BE,MATCH($B355,data_wkly!$C:$C,0),1))),"na"))</f>
        <v>170.58</v>
      </c>
      <c r="W355" s="124">
        <f>IF(IFERROR(IF(INDEX(data_wkly!BF:BF,MATCH($B355,data_wkly!$C:$C,0),1)=0,"",_xlfn.NUMBERVALUE(INDEX(data_wkly!BF:BF,MATCH($B355,data_wkly!$C:$C,0),1))),"na")=0,"",IFERROR(IF(INDEX(data_wkly!BF:BF,MATCH($B355,data_wkly!$C:$C,0),1)=0,"",_xlfn.NUMBERVALUE(INDEX(data_wkly!BF:BF,MATCH($B355,data_wkly!$C:$C,0),1))),"na"))</f>
        <v>180.92</v>
      </c>
      <c r="X355" s="124" t="str">
        <f>IFERROR(IF(INDEX(data_wkly!BK:BK,MATCH($B355,data_wkly!$C:$C,0),1)=0,"",_xlfn.NUMBERVALUE(INDEX(data_wkly!BK:BK,MATCH($B355,data_wkly!$C:$C,0),1))),"na")</f>
        <v/>
      </c>
      <c r="Y355" s="124">
        <f>IF(IFERROR(IF(INDEX(data_wkly!BG:BG,MATCH($B355,data_wkly!$C:$C,0),1)=0,"",_xlfn.NUMBERVALUE(INDEX(data_wkly!BG:BG,MATCH($B355,data_wkly!$C:$C,0),1))),"na")=0,"",IFERROR(IF(INDEX(data_wkly!BG:BG,MATCH($B355,data_wkly!$C:$C,0),1)=0,"",_xlfn.NUMBERVALUE(INDEX(data_wkly!BG:BG,MATCH($B355,data_wkly!$C:$C,0),1))),"na"))</f>
        <v>183.19</v>
      </c>
      <c r="AJ355" s="41">
        <f t="shared" si="18"/>
        <v>1</v>
      </c>
    </row>
    <row r="356" spans="1:36" ht="15.5">
      <c r="A356" s="88">
        <f t="shared" si="17"/>
        <v>2</v>
      </c>
      <c r="B356" s="89">
        <f t="shared" si="19"/>
        <v>46144</v>
      </c>
      <c r="C356" s="122">
        <f>IF(IFERROR(IF(INDEX(data_wkly!AO:AO,MATCH($B356,data_wkly!$C:$C,0),1)=0,"",_xlfn.NUMBERVALUE(INDEX(data_wkly!AO:AO,MATCH($B356,data_wkly!$C:$C,0),1))),"na")=0,"",IFERROR(IF(INDEX(data_wkly!AO:AO,MATCH($B356,data_wkly!$C:$C,0),1)=0,"",_xlfn.NUMBERVALUE(INDEX(data_wkly!AO:AO,MATCH($B356,data_wkly!$C:$C,0),1))),"na"))</f>
        <v>152</v>
      </c>
      <c r="D356" s="122">
        <f>IF(IFERROR(IF(INDEX(data_wkly!AP:AP,MATCH($B356,data_wkly!$C:$C,0),1)=0,"",_xlfn.NUMBERVALUE(INDEX(data_wkly!AP:AP,MATCH($B356,data_wkly!$C:$C,0),1))),"na")=0,"",IFERROR(IF(INDEX(data_wkly!AP:AP,MATCH($B356,data_wkly!$C:$C,0),1)=0,"",_xlfn.NUMBERVALUE(INDEX(data_wkly!AP:AP,MATCH($B356,data_wkly!$C:$C,0),1))),"na"))</f>
        <v>496</v>
      </c>
      <c r="E356" s="122">
        <f>IF(IFERROR(IF(INDEX(data_wkly!AQ:AQ,MATCH($B356,data_wkly!$C:$C,0),1)=0,"",_xlfn.NUMBERVALUE(INDEX(data_wkly!AQ:AQ,MATCH($B356,data_wkly!$C:$C,0),1))),"na")=0,"",IFERROR(IF(INDEX(data_wkly!AQ:AQ,MATCH($B356,data_wkly!$C:$C,0),1)=0,"",_xlfn.NUMBERVALUE(INDEX(data_wkly!AQ:AQ,MATCH($B356,data_wkly!$C:$C,0),1))),"na"))</f>
        <v>3165</v>
      </c>
      <c r="F356" s="122">
        <f>IF(IFERROR(IF(INDEX(data_wkly!AR:AR,MATCH($B356,data_wkly!$C:$C,0),1)=0,"",_xlfn.NUMBERVALUE(INDEX(data_wkly!AR:AR,MATCH($B356,data_wkly!$C:$C,0),1))),"na")=0,"",IFERROR(IF(INDEX(data_wkly!AR:AR,MATCH($B356,data_wkly!$C:$C,0),1)=0,"",_xlfn.NUMBERVALUE(INDEX(data_wkly!AR:AR,MATCH($B356,data_wkly!$C:$C,0),1))),"na"))</f>
        <v>13389</v>
      </c>
      <c r="G356" s="122">
        <f>IF(IFERROR(IF(INDEX(data_wkly!AS:AS,MATCH($B356,data_wkly!$C:$C,0),1)=0,"",_xlfn.NUMBERVALUE(INDEX(data_wkly!AS:AS,MATCH($B356,data_wkly!$C:$C,0),1))),"na")=0,"",IFERROR(IF(INDEX(data_wkly!AS:AS,MATCH($B356,data_wkly!$C:$C,0),1)=0,"",_xlfn.NUMBERVALUE(INDEX(data_wkly!AS:AS,MATCH($B356,data_wkly!$C:$C,0),1))),"na"))</f>
        <v>20589</v>
      </c>
      <c r="H356" s="122" t="str">
        <f>IFERROR(IF(INDEX(data_wkly!BJ:BJ,MATCH($B356,data_wkly!$C:$C,0),1)=0,"",_xlfn.NUMBERVALUE(INDEX(data_wkly!BJ:BJ,MATCH($B356,data_wkly!$C:$C,0),1))),"na")</f>
        <v/>
      </c>
      <c r="I356" s="122">
        <f>IF(IFERROR(IF(INDEX(data_wkly!AT:AT,MATCH($B356,data_wkly!$C:$C,0),1)=0,"",_xlfn.NUMBERVALUE(INDEX(data_wkly!AT:AT,MATCH($B356,data_wkly!$C:$C,0),1))),"na")=0,"",IFERROR(IF(INDEX(data_wkly!AT:AT,MATCH($B356,data_wkly!$C:$C,0),1)=0,"",_xlfn.NUMBERVALUE(INDEX(data_wkly!AT:AT,MATCH($B356,data_wkly!$C:$C,0),1))),"na"))</f>
        <v>7379</v>
      </c>
      <c r="J356" s="122">
        <f>IF(IFERROR(IF(INDEX(data_wkly!AU:AU,MATCH($B356,data_wkly!$C:$C,0),1)=0,"",_xlfn.NUMBERVALUE(INDEX(data_wkly!AU:AU,MATCH($B356,data_wkly!$C:$C,0),1))),"na")=0,"",IFERROR(IF(INDEX(data_wkly!AU:AU,MATCH($B356,data_wkly!$C:$C,0),1)=0,"",_xlfn.NUMBERVALUE(INDEX(data_wkly!AU:AU,MATCH($B356,data_wkly!$C:$C,0),1))),"na"))</f>
        <v>7672</v>
      </c>
      <c r="K356" s="122">
        <f>IF(IFERROR(IF(INDEX(data_wkly!AV:AV,MATCH($B356,data_wkly!$C:$C,0),1)=0,"",_xlfn.NUMBERVALUE(INDEX(data_wkly!AV:AV,MATCH($B356,data_wkly!$C:$C,0),1))),"na")=0,"",IFERROR(IF(INDEX(data_wkly!AV:AV,MATCH($B356,data_wkly!$C:$C,0),1)=0,"",_xlfn.NUMBERVALUE(INDEX(data_wkly!AV:AV,MATCH($B356,data_wkly!$C:$C,0),1))),"na"))</f>
        <v>52842</v>
      </c>
      <c r="L356" s="122" t="str">
        <f>IFERROR(IF(INDEX(data_wkly!BI:BI,MATCH($B356,data_wkly!$C:$C,0),1)=0,"",_xlfn.NUMBERVALUE(INDEX(data_wkly!BI:BI,MATCH($B356,data_wkly!$C:$C,0),1))),"na")</f>
        <v/>
      </c>
      <c r="M356" s="122">
        <f>IF(IFERROR(IF(INDEX(data_wkly!AW:AW,MATCH($B356,data_wkly!$C:$C,0),1)=0,"",_xlfn.NUMBERVALUE(INDEX(data_wkly!AW:AW,MATCH($B356,data_wkly!$C:$C,0),1))),"na")=0,"",IFERROR(IF(INDEX(data_wkly!AW:AW,MATCH($B356,data_wkly!$C:$C,0),1)=0,"",_xlfn.NUMBERVALUE(INDEX(data_wkly!AW:AW,MATCH($B356,data_wkly!$C:$C,0),1))),"na"))</f>
        <v>44522</v>
      </c>
      <c r="N356" s="123"/>
      <c r="O356" s="124">
        <f>IF(IFERROR(IF(INDEX(data_wkly!AY:AY,MATCH($B356,data_wkly!$C:$C,0),1)=0,"",_xlfn.NUMBERVALUE(INDEX(data_wkly!AY:AY,MATCH($B356,data_wkly!$C:$C,0),1))),"na")=0,"",IFERROR(IF(INDEX(data_wkly!AY:AY,MATCH($B356,data_wkly!$C:$C,0),1)=0,"",_xlfn.NUMBERVALUE(INDEX(data_wkly!AY:AY,MATCH($B356,data_wkly!$C:$C,0),1))),"na"))</f>
        <v>145.21</v>
      </c>
      <c r="P356" s="124">
        <f>IF(IFERROR(IF(INDEX(data_wkly!AZ:AZ,MATCH($B356,data_wkly!$C:$C,0),1)=0,"",_xlfn.NUMBERVALUE(INDEX(data_wkly!AZ:AZ,MATCH($B356,data_wkly!$C:$C,0),1))),"na")=0,"",IFERROR(IF(INDEX(data_wkly!AZ:AZ,MATCH($B356,data_wkly!$C:$C,0),1)=0,"",_xlfn.NUMBERVALUE(INDEX(data_wkly!AZ:AZ,MATCH($B356,data_wkly!$C:$C,0),1))),"na"))</f>
        <v>168.49</v>
      </c>
      <c r="Q356" s="124">
        <f>IF(IFERROR(IF(INDEX(data_wkly!BA:BA,MATCH($B356,data_wkly!$C:$C,0),1)=0,"",_xlfn.NUMBERVALUE(INDEX(data_wkly!BA:BA,MATCH($B356,data_wkly!$C:$C,0),1))),"na")=0,"",IFERROR(IF(INDEX(data_wkly!BA:BA,MATCH($B356,data_wkly!$C:$C,0),1)=0,"",_xlfn.NUMBERVALUE(INDEX(data_wkly!BA:BA,MATCH($B356,data_wkly!$C:$C,0),1))),"na"))</f>
        <v>180.01</v>
      </c>
      <c r="R356" s="124">
        <f>IF(IFERROR(IF(INDEX(data_wkly!BB:BB,MATCH($B356,data_wkly!$C:$C,0),1)=0,"",_xlfn.NUMBERVALUE(INDEX(data_wkly!BB:BB,MATCH($B356,data_wkly!$C:$C,0),1))),"na")=0,"",IFERROR(IF(INDEX(data_wkly!BB:BB,MATCH($B356,data_wkly!$C:$C,0),1)=0,"",_xlfn.NUMBERVALUE(INDEX(data_wkly!BB:BB,MATCH($B356,data_wkly!$C:$C,0),1))),"na"))</f>
        <v>182.16</v>
      </c>
      <c r="S356" s="124">
        <f>IF(IFERROR(IF(INDEX(data_wkly!BC:BC,MATCH($B356,data_wkly!$C:$C,0),1)=0,"",_xlfn.NUMBERVALUE(INDEX(data_wkly!BC:BC,MATCH($B356,data_wkly!$C:$C,0),1))),"na")=0,"",IFERROR(IF(INDEX(data_wkly!BC:BC,MATCH($B356,data_wkly!$C:$C,0),1)=0,"",_xlfn.NUMBERVALUE(INDEX(data_wkly!BC:BC,MATCH($B356,data_wkly!$C:$C,0),1))),"na"))</f>
        <v>182.21</v>
      </c>
      <c r="T356" s="124" t="str">
        <f>IFERROR(IF(INDEX(data_wkly!BL:BL,MATCH($B356,data_wkly!$C:$C,0),1)=0,"",_xlfn.NUMBERVALUE(INDEX(data_wkly!BL:BL,MATCH($B356,data_wkly!$C:$C,0),1))),"na")</f>
        <v/>
      </c>
      <c r="U356" s="124">
        <f>IF(IFERROR(IF(INDEX(data_wkly!BD:BD,MATCH($B356,data_wkly!$C:$C,0),1)=0,"",_xlfn.NUMBERVALUE(INDEX(data_wkly!BD:BD,MATCH($B356,data_wkly!$C:$C,0),1))),"na")=0,"",IFERROR(IF(INDEX(data_wkly!BD:BD,MATCH($B356,data_wkly!$C:$C,0),1)=0,"",_xlfn.NUMBERVALUE(INDEX(data_wkly!BD:BD,MATCH($B356,data_wkly!$C:$C,0),1))),"na"))</f>
        <v>182.31</v>
      </c>
      <c r="V356" s="124">
        <f>IF(IFERROR(IF(INDEX(data_wkly!BE:BE,MATCH($B356,data_wkly!$C:$C,0),1)=0,"",_xlfn.NUMBERVALUE(INDEX(data_wkly!BE:BE,MATCH($B356,data_wkly!$C:$C,0),1))),"na")=0,"",IFERROR(IF(INDEX(data_wkly!BE:BE,MATCH($B356,data_wkly!$C:$C,0),1)=0,"",_xlfn.NUMBERVALUE(INDEX(data_wkly!BE:BE,MATCH($B356,data_wkly!$C:$C,0),1))),"na"))</f>
        <v>171.02</v>
      </c>
      <c r="W356" s="124">
        <f>IF(IFERROR(IF(INDEX(data_wkly!BF:BF,MATCH($B356,data_wkly!$C:$C,0),1)=0,"",_xlfn.NUMBERVALUE(INDEX(data_wkly!BF:BF,MATCH($B356,data_wkly!$C:$C,0),1))),"na")=0,"",IFERROR(IF(INDEX(data_wkly!BF:BF,MATCH($B356,data_wkly!$C:$C,0),1)=0,"",_xlfn.NUMBERVALUE(INDEX(data_wkly!BF:BF,MATCH($B356,data_wkly!$C:$C,0),1))),"na"))</f>
        <v>180.22</v>
      </c>
      <c r="X356" s="124" t="str">
        <f>IFERROR(IF(INDEX(data_wkly!BK:BK,MATCH($B356,data_wkly!$C:$C,0),1)=0,"",_xlfn.NUMBERVALUE(INDEX(data_wkly!BK:BK,MATCH($B356,data_wkly!$C:$C,0),1))),"na")</f>
        <v/>
      </c>
      <c r="Y356" s="124">
        <f>IF(IFERROR(IF(INDEX(data_wkly!BG:BG,MATCH($B356,data_wkly!$C:$C,0),1)=0,"",_xlfn.NUMBERVALUE(INDEX(data_wkly!BG:BG,MATCH($B356,data_wkly!$C:$C,0),1))),"na")=0,"",IFERROR(IF(INDEX(data_wkly!BG:BG,MATCH($B356,data_wkly!$C:$C,0),1)=0,"",_xlfn.NUMBERVALUE(INDEX(data_wkly!BG:BG,MATCH($B356,data_wkly!$C:$C,0),1))),"na"))</f>
        <v>182.06</v>
      </c>
      <c r="AJ356" s="41">
        <f t="shared" si="18"/>
        <v>2</v>
      </c>
    </row>
    <row r="357" spans="1:36" ht="15.5">
      <c r="A357" s="88">
        <f t="shared" si="17"/>
        <v>1</v>
      </c>
      <c r="B357" s="89">
        <f t="shared" si="19"/>
        <v>46151</v>
      </c>
      <c r="C357" s="122">
        <f>IF(IFERROR(IF(INDEX(data_wkly!AO:AO,MATCH($B357,data_wkly!$C:$C,0),1)=0,"",_xlfn.NUMBERVALUE(INDEX(data_wkly!AO:AO,MATCH($B357,data_wkly!$C:$C,0),1))),"na")=0,"",IFERROR(IF(INDEX(data_wkly!AO:AO,MATCH($B357,data_wkly!$C:$C,0),1)=0,"",_xlfn.NUMBERVALUE(INDEX(data_wkly!AO:AO,MATCH($B357,data_wkly!$C:$C,0),1))),"na"))</f>
        <v>106</v>
      </c>
      <c r="D357" s="122">
        <f>IF(IFERROR(IF(INDEX(data_wkly!AP:AP,MATCH($B357,data_wkly!$C:$C,0),1)=0,"",_xlfn.NUMBERVALUE(INDEX(data_wkly!AP:AP,MATCH($B357,data_wkly!$C:$C,0),1))),"na")=0,"",IFERROR(IF(INDEX(data_wkly!AP:AP,MATCH($B357,data_wkly!$C:$C,0),1)=0,"",_xlfn.NUMBERVALUE(INDEX(data_wkly!AP:AP,MATCH($B357,data_wkly!$C:$C,0),1))),"na"))</f>
        <v>453</v>
      </c>
      <c r="E357" s="122">
        <f>IF(IFERROR(IF(INDEX(data_wkly!AQ:AQ,MATCH($B357,data_wkly!$C:$C,0),1)=0,"",_xlfn.NUMBERVALUE(INDEX(data_wkly!AQ:AQ,MATCH($B357,data_wkly!$C:$C,0),1))),"na")=0,"",IFERROR(IF(INDEX(data_wkly!AQ:AQ,MATCH($B357,data_wkly!$C:$C,0),1)=0,"",_xlfn.NUMBERVALUE(INDEX(data_wkly!AQ:AQ,MATCH($B357,data_wkly!$C:$C,0),1))),"na"))</f>
        <v>3444</v>
      </c>
      <c r="F357" s="122">
        <f>IF(IFERROR(IF(INDEX(data_wkly!AR:AR,MATCH($B357,data_wkly!$C:$C,0),1)=0,"",_xlfn.NUMBERVALUE(INDEX(data_wkly!AR:AR,MATCH($B357,data_wkly!$C:$C,0),1))),"na")=0,"",IFERROR(IF(INDEX(data_wkly!AR:AR,MATCH($B357,data_wkly!$C:$C,0),1)=0,"",_xlfn.NUMBERVALUE(INDEX(data_wkly!AR:AR,MATCH($B357,data_wkly!$C:$C,0),1))),"na"))</f>
        <v>14592</v>
      </c>
      <c r="G357" s="122">
        <f>IF(IFERROR(IF(INDEX(data_wkly!AS:AS,MATCH($B357,data_wkly!$C:$C,0),1)=0,"",_xlfn.NUMBERVALUE(INDEX(data_wkly!AS:AS,MATCH($B357,data_wkly!$C:$C,0),1))),"na")=0,"",IFERROR(IF(INDEX(data_wkly!AS:AS,MATCH($B357,data_wkly!$C:$C,0),1)=0,"",_xlfn.NUMBERVALUE(INDEX(data_wkly!AS:AS,MATCH($B357,data_wkly!$C:$C,0),1))),"na"))</f>
        <v>21941</v>
      </c>
      <c r="H357" s="122" t="str">
        <f>IFERROR(IF(INDEX(data_wkly!BJ:BJ,MATCH($B357,data_wkly!$C:$C,0),1)=0,"",_xlfn.NUMBERVALUE(INDEX(data_wkly!BJ:BJ,MATCH($B357,data_wkly!$C:$C,0),1))),"na")</f>
        <v/>
      </c>
      <c r="I357" s="122">
        <f>IF(IFERROR(IF(INDEX(data_wkly!AT:AT,MATCH($B357,data_wkly!$C:$C,0),1)=0,"",_xlfn.NUMBERVALUE(INDEX(data_wkly!AT:AT,MATCH($B357,data_wkly!$C:$C,0),1))),"na")=0,"",IFERROR(IF(INDEX(data_wkly!AT:AT,MATCH($B357,data_wkly!$C:$C,0),1)=0,"",_xlfn.NUMBERVALUE(INDEX(data_wkly!AT:AT,MATCH($B357,data_wkly!$C:$C,0),1))),"na"))</f>
        <v>7692</v>
      </c>
      <c r="J357" s="122">
        <f>IF(IFERROR(IF(INDEX(data_wkly!AU:AU,MATCH($B357,data_wkly!$C:$C,0),1)=0,"",_xlfn.NUMBERVALUE(INDEX(data_wkly!AU:AU,MATCH($B357,data_wkly!$C:$C,0),1))),"na")=0,"",IFERROR(IF(INDEX(data_wkly!AU:AU,MATCH($B357,data_wkly!$C:$C,0),1)=0,"",_xlfn.NUMBERVALUE(INDEX(data_wkly!AU:AU,MATCH($B357,data_wkly!$C:$C,0),1))),"na"))</f>
        <v>7469</v>
      </c>
      <c r="K357" s="122">
        <f>IF(IFERROR(IF(INDEX(data_wkly!AV:AV,MATCH($B357,data_wkly!$C:$C,0),1)=0,"",_xlfn.NUMBERVALUE(INDEX(data_wkly!AV:AV,MATCH($B357,data_wkly!$C:$C,0),1))),"na")=0,"",IFERROR(IF(INDEX(data_wkly!AV:AV,MATCH($B357,data_wkly!$C:$C,0),1)=0,"",_xlfn.NUMBERVALUE(INDEX(data_wkly!AV:AV,MATCH($B357,data_wkly!$C:$C,0),1))),"na"))</f>
        <v>55697</v>
      </c>
      <c r="L357" s="122" t="str">
        <f>IFERROR(IF(INDEX(data_wkly!BI:BI,MATCH($B357,data_wkly!$C:$C,0),1)=0,"",_xlfn.NUMBERVALUE(INDEX(data_wkly!BI:BI,MATCH($B357,data_wkly!$C:$C,0),1))),"na")</f>
        <v/>
      </c>
      <c r="M357" s="122">
        <f>IF(IFERROR(IF(INDEX(data_wkly!AW:AW,MATCH($B357,data_wkly!$C:$C,0),1)=0,"",_xlfn.NUMBERVALUE(INDEX(data_wkly!AW:AW,MATCH($B357,data_wkly!$C:$C,0),1))),"na")=0,"",IFERROR(IF(INDEX(data_wkly!AW:AW,MATCH($B357,data_wkly!$C:$C,0),1)=0,"",_xlfn.NUMBERVALUE(INDEX(data_wkly!AW:AW,MATCH($B357,data_wkly!$C:$C,0),1))),"na"))</f>
        <v>47669</v>
      </c>
      <c r="N357" s="123"/>
      <c r="O357" s="124">
        <f>IF(IFERROR(IF(INDEX(data_wkly!AY:AY,MATCH($B357,data_wkly!$C:$C,0),1)=0,"",_xlfn.NUMBERVALUE(INDEX(data_wkly!AY:AY,MATCH($B357,data_wkly!$C:$C,0),1))),"na")=0,"",IFERROR(IF(INDEX(data_wkly!AY:AY,MATCH($B357,data_wkly!$C:$C,0),1)=0,"",_xlfn.NUMBERVALUE(INDEX(data_wkly!AY:AY,MATCH($B357,data_wkly!$C:$C,0),1))),"na"))</f>
        <v>137.41999999999999</v>
      </c>
      <c r="P357" s="124">
        <f>IF(IFERROR(IF(INDEX(data_wkly!AZ:AZ,MATCH($B357,data_wkly!$C:$C,0),1)=0,"",_xlfn.NUMBERVALUE(INDEX(data_wkly!AZ:AZ,MATCH($B357,data_wkly!$C:$C,0),1))),"na")=0,"",IFERROR(IF(INDEX(data_wkly!AZ:AZ,MATCH($B357,data_wkly!$C:$C,0),1)=0,"",_xlfn.NUMBERVALUE(INDEX(data_wkly!AZ:AZ,MATCH($B357,data_wkly!$C:$C,0),1))),"na"))</f>
        <v>162.36000000000001</v>
      </c>
      <c r="Q357" s="124">
        <f>IF(IFERROR(IF(INDEX(data_wkly!BA:BA,MATCH($B357,data_wkly!$C:$C,0),1)=0,"",_xlfn.NUMBERVALUE(INDEX(data_wkly!BA:BA,MATCH($B357,data_wkly!$C:$C,0),1))),"na")=0,"",IFERROR(IF(INDEX(data_wkly!BA:BA,MATCH($B357,data_wkly!$C:$C,0),1)=0,"",_xlfn.NUMBERVALUE(INDEX(data_wkly!BA:BA,MATCH($B357,data_wkly!$C:$C,0),1))),"na"))</f>
        <v>175.09</v>
      </c>
      <c r="R357" s="124">
        <f>IF(IFERROR(IF(INDEX(data_wkly!BB:BB,MATCH($B357,data_wkly!$C:$C,0),1)=0,"",_xlfn.NUMBERVALUE(INDEX(data_wkly!BB:BB,MATCH($B357,data_wkly!$C:$C,0),1))),"na")=0,"",IFERROR(IF(INDEX(data_wkly!BB:BB,MATCH($B357,data_wkly!$C:$C,0),1)=0,"",_xlfn.NUMBERVALUE(INDEX(data_wkly!BB:BB,MATCH($B357,data_wkly!$C:$C,0),1))),"na"))</f>
        <v>180.02</v>
      </c>
      <c r="S357" s="124">
        <f>IF(IFERROR(IF(INDEX(data_wkly!BC:BC,MATCH($B357,data_wkly!$C:$C,0),1)=0,"",_xlfn.NUMBERVALUE(INDEX(data_wkly!BC:BC,MATCH($B357,data_wkly!$C:$C,0),1))),"na")=0,"",IFERROR(IF(INDEX(data_wkly!BC:BC,MATCH($B357,data_wkly!$C:$C,0),1)=0,"",_xlfn.NUMBERVALUE(INDEX(data_wkly!BC:BC,MATCH($B357,data_wkly!$C:$C,0),1))),"na"))</f>
        <v>180.66</v>
      </c>
      <c r="T357" s="124" t="str">
        <f>IFERROR(IF(INDEX(data_wkly!BL:BL,MATCH($B357,data_wkly!$C:$C,0),1)=0,"",_xlfn.NUMBERVALUE(INDEX(data_wkly!BL:BL,MATCH($B357,data_wkly!$C:$C,0),1))),"na")</f>
        <v/>
      </c>
      <c r="U357" s="124">
        <f>IF(IFERROR(IF(INDEX(data_wkly!BD:BD,MATCH($B357,data_wkly!$C:$C,0),1)=0,"",_xlfn.NUMBERVALUE(INDEX(data_wkly!BD:BD,MATCH($B357,data_wkly!$C:$C,0),1))),"na")=0,"",IFERROR(IF(INDEX(data_wkly!BD:BD,MATCH($B357,data_wkly!$C:$C,0),1)=0,"",_xlfn.NUMBERVALUE(INDEX(data_wkly!BD:BD,MATCH($B357,data_wkly!$C:$C,0),1))),"na"))</f>
        <v>181.29</v>
      </c>
      <c r="V357" s="124">
        <f>IF(IFERROR(IF(INDEX(data_wkly!BE:BE,MATCH($B357,data_wkly!$C:$C,0),1)=0,"",_xlfn.NUMBERVALUE(INDEX(data_wkly!BE:BE,MATCH($B357,data_wkly!$C:$C,0),1))),"na")=0,"",IFERROR(IF(INDEX(data_wkly!BE:BE,MATCH($B357,data_wkly!$C:$C,0),1)=0,"",_xlfn.NUMBERVALUE(INDEX(data_wkly!BE:BE,MATCH($B357,data_wkly!$C:$C,0),1))),"na"))</f>
        <v>168.28</v>
      </c>
      <c r="W357" s="124">
        <f>IF(IFERROR(IF(INDEX(data_wkly!BF:BF,MATCH($B357,data_wkly!$C:$C,0),1)=0,"",_xlfn.NUMBERVALUE(INDEX(data_wkly!BF:BF,MATCH($B357,data_wkly!$C:$C,0),1))),"na")=0,"",IFERROR(IF(INDEX(data_wkly!BF:BF,MATCH($B357,data_wkly!$C:$C,0),1)=0,"",_xlfn.NUMBERVALUE(INDEX(data_wkly!BF:BF,MATCH($B357,data_wkly!$C:$C,0),1))),"na"))</f>
        <v>178.34</v>
      </c>
      <c r="X357" s="124" t="str">
        <f>IFERROR(IF(INDEX(data_wkly!BK:BK,MATCH($B357,data_wkly!$C:$C,0),1)=0,"",_xlfn.NUMBERVALUE(INDEX(data_wkly!BK:BK,MATCH($B357,data_wkly!$C:$C,0),1))),"na")</f>
        <v/>
      </c>
      <c r="Y357" s="124">
        <f>IF(IFERROR(IF(INDEX(data_wkly!BG:BG,MATCH($B357,data_wkly!$C:$C,0),1)=0,"",_xlfn.NUMBERVALUE(INDEX(data_wkly!BG:BG,MATCH($B357,data_wkly!$C:$C,0),1))),"na")=0,"",IFERROR(IF(INDEX(data_wkly!BG:BG,MATCH($B357,data_wkly!$C:$C,0),1)=0,"",_xlfn.NUMBERVALUE(INDEX(data_wkly!BG:BG,MATCH($B357,data_wkly!$C:$C,0),1))),"na"))</f>
        <v>180.16</v>
      </c>
      <c r="AJ357" s="41">
        <f t="shared" si="18"/>
        <v>1</v>
      </c>
    </row>
    <row r="358" spans="1:36" ht="15.5">
      <c r="A358" s="88">
        <f t="shared" si="17"/>
        <v>2</v>
      </c>
      <c r="B358" s="89">
        <f t="shared" si="19"/>
        <v>46158</v>
      </c>
      <c r="C358" s="122">
        <f>IF(IFERROR(IF(INDEX(data_wkly!AO:AO,MATCH($B358,data_wkly!$C:$C,0),1)=0,"",_xlfn.NUMBERVALUE(INDEX(data_wkly!AO:AO,MATCH($B358,data_wkly!$C:$C,0),1))),"na")=0,"",IFERROR(IF(INDEX(data_wkly!AO:AO,MATCH($B358,data_wkly!$C:$C,0),1)=0,"",_xlfn.NUMBERVALUE(INDEX(data_wkly!AO:AO,MATCH($B358,data_wkly!$C:$C,0),1))),"na"))</f>
        <v>191</v>
      </c>
      <c r="D358" s="122">
        <f>IF(IFERROR(IF(INDEX(data_wkly!AP:AP,MATCH($B358,data_wkly!$C:$C,0),1)=0,"",_xlfn.NUMBERVALUE(INDEX(data_wkly!AP:AP,MATCH($B358,data_wkly!$C:$C,0),1))),"na")=0,"",IFERROR(IF(INDEX(data_wkly!AP:AP,MATCH($B358,data_wkly!$C:$C,0),1)=0,"",_xlfn.NUMBERVALUE(INDEX(data_wkly!AP:AP,MATCH($B358,data_wkly!$C:$C,0),1))),"na"))</f>
        <v>563</v>
      </c>
      <c r="E358" s="122">
        <f>IF(IFERROR(IF(INDEX(data_wkly!AQ:AQ,MATCH($B358,data_wkly!$C:$C,0),1)=0,"",_xlfn.NUMBERVALUE(INDEX(data_wkly!AQ:AQ,MATCH($B358,data_wkly!$C:$C,0),1))),"na")=0,"",IFERROR(IF(INDEX(data_wkly!AQ:AQ,MATCH($B358,data_wkly!$C:$C,0),1)=0,"",_xlfn.NUMBERVALUE(INDEX(data_wkly!AQ:AQ,MATCH($B358,data_wkly!$C:$C,0),1))),"na"))</f>
        <v>3732</v>
      </c>
      <c r="F358" s="122">
        <f>IF(IFERROR(IF(INDEX(data_wkly!AR:AR,MATCH($B358,data_wkly!$C:$C,0),1)=0,"",_xlfn.NUMBERVALUE(INDEX(data_wkly!AR:AR,MATCH($B358,data_wkly!$C:$C,0),1))),"na")=0,"",IFERROR(IF(INDEX(data_wkly!AR:AR,MATCH($B358,data_wkly!$C:$C,0),1)=0,"",_xlfn.NUMBERVALUE(INDEX(data_wkly!AR:AR,MATCH($B358,data_wkly!$C:$C,0),1))),"na"))</f>
        <v>14538</v>
      </c>
      <c r="G358" s="122">
        <f>IF(IFERROR(IF(INDEX(data_wkly!AS:AS,MATCH($B358,data_wkly!$C:$C,0),1)=0,"",_xlfn.NUMBERVALUE(INDEX(data_wkly!AS:AS,MATCH($B358,data_wkly!$C:$C,0),1))),"na")=0,"",IFERROR(IF(INDEX(data_wkly!AS:AS,MATCH($B358,data_wkly!$C:$C,0),1)=0,"",_xlfn.NUMBERVALUE(INDEX(data_wkly!AS:AS,MATCH($B358,data_wkly!$C:$C,0),1))),"na"))</f>
        <v>20961</v>
      </c>
      <c r="H358" s="122" t="str">
        <f>IFERROR(IF(INDEX(data_wkly!BJ:BJ,MATCH($B358,data_wkly!$C:$C,0),1)=0,"",_xlfn.NUMBERVALUE(INDEX(data_wkly!BJ:BJ,MATCH($B358,data_wkly!$C:$C,0),1))),"na")</f>
        <v/>
      </c>
      <c r="I358" s="122">
        <f>IF(IFERROR(IF(INDEX(data_wkly!AT:AT,MATCH($B358,data_wkly!$C:$C,0),1)=0,"",_xlfn.NUMBERVALUE(INDEX(data_wkly!AT:AT,MATCH($B358,data_wkly!$C:$C,0),1))),"na")=0,"",IFERROR(IF(INDEX(data_wkly!AT:AT,MATCH($B358,data_wkly!$C:$C,0),1)=0,"",_xlfn.NUMBERVALUE(INDEX(data_wkly!AT:AT,MATCH($B358,data_wkly!$C:$C,0),1))),"na"))</f>
        <v>6732</v>
      </c>
      <c r="J358" s="122">
        <f>IF(IFERROR(IF(INDEX(data_wkly!AU:AU,MATCH($B358,data_wkly!$C:$C,0),1)=0,"",_xlfn.NUMBERVALUE(INDEX(data_wkly!AU:AU,MATCH($B358,data_wkly!$C:$C,0),1))),"na")=0,"",IFERROR(IF(INDEX(data_wkly!AU:AU,MATCH($B358,data_wkly!$C:$C,0),1)=0,"",_xlfn.NUMBERVALUE(INDEX(data_wkly!AU:AU,MATCH($B358,data_wkly!$C:$C,0),1))),"na"))</f>
        <v>5819</v>
      </c>
      <c r="K358" s="122">
        <f>IF(IFERROR(IF(INDEX(data_wkly!AV:AV,MATCH($B358,data_wkly!$C:$C,0),1)=0,"",_xlfn.NUMBERVALUE(INDEX(data_wkly!AV:AV,MATCH($B358,data_wkly!$C:$C,0),1))),"na")=0,"",IFERROR(IF(INDEX(data_wkly!AV:AV,MATCH($B358,data_wkly!$C:$C,0),1)=0,"",_xlfn.NUMBERVALUE(INDEX(data_wkly!AV:AV,MATCH($B358,data_wkly!$C:$C,0),1))),"na"))</f>
        <v>52536</v>
      </c>
      <c r="L358" s="122" t="str">
        <f>IFERROR(IF(INDEX(data_wkly!BI:BI,MATCH($B358,data_wkly!$C:$C,0),1)=0,"",_xlfn.NUMBERVALUE(INDEX(data_wkly!BI:BI,MATCH($B358,data_wkly!$C:$C,0),1))),"na")</f>
        <v/>
      </c>
      <c r="M358" s="122">
        <f>IF(IFERROR(IF(INDEX(data_wkly!AW:AW,MATCH($B358,data_wkly!$C:$C,0),1)=0,"",_xlfn.NUMBERVALUE(INDEX(data_wkly!AW:AW,MATCH($B358,data_wkly!$C:$C,0),1))),"na")=0,"",IFERROR(IF(INDEX(data_wkly!AW:AW,MATCH($B358,data_wkly!$C:$C,0),1)=0,"",_xlfn.NUMBERVALUE(INDEX(data_wkly!AW:AW,MATCH($B358,data_wkly!$C:$C,0),1))),"na"))</f>
        <v>45963</v>
      </c>
      <c r="N358" s="123"/>
      <c r="O358" s="124">
        <f>IF(IFERROR(IF(INDEX(data_wkly!AY:AY,MATCH($B358,data_wkly!$C:$C,0),1)=0,"",_xlfn.NUMBERVALUE(INDEX(data_wkly!AY:AY,MATCH($B358,data_wkly!$C:$C,0),1))),"na")=0,"",IFERROR(IF(INDEX(data_wkly!AY:AY,MATCH($B358,data_wkly!$C:$C,0),1)=0,"",_xlfn.NUMBERVALUE(INDEX(data_wkly!AY:AY,MATCH($B358,data_wkly!$C:$C,0),1))),"na"))</f>
        <v>136.13999999999999</v>
      </c>
      <c r="P358" s="124">
        <f>IF(IFERROR(IF(INDEX(data_wkly!AZ:AZ,MATCH($B358,data_wkly!$C:$C,0),1)=0,"",_xlfn.NUMBERVALUE(INDEX(data_wkly!AZ:AZ,MATCH($B358,data_wkly!$C:$C,0),1))),"na")=0,"",IFERROR(IF(INDEX(data_wkly!AZ:AZ,MATCH($B358,data_wkly!$C:$C,0),1)=0,"",_xlfn.NUMBERVALUE(INDEX(data_wkly!AZ:AZ,MATCH($B358,data_wkly!$C:$C,0),1))),"na"))</f>
        <v>167.74</v>
      </c>
      <c r="Q358" s="124">
        <f>IF(IFERROR(IF(INDEX(data_wkly!BA:BA,MATCH($B358,data_wkly!$C:$C,0),1)=0,"",_xlfn.NUMBERVALUE(INDEX(data_wkly!BA:BA,MATCH($B358,data_wkly!$C:$C,0),1))),"na")=0,"",IFERROR(IF(INDEX(data_wkly!BA:BA,MATCH($B358,data_wkly!$C:$C,0),1)=0,"",_xlfn.NUMBERVALUE(INDEX(data_wkly!BA:BA,MATCH($B358,data_wkly!$C:$C,0),1))),"na"))</f>
        <v>176.75</v>
      </c>
      <c r="R358" s="124">
        <f>IF(IFERROR(IF(INDEX(data_wkly!BB:BB,MATCH($B358,data_wkly!$C:$C,0),1)=0,"",_xlfn.NUMBERVALUE(INDEX(data_wkly!BB:BB,MATCH($B358,data_wkly!$C:$C,0),1))),"na")=0,"",IFERROR(IF(INDEX(data_wkly!BB:BB,MATCH($B358,data_wkly!$C:$C,0),1)=0,"",_xlfn.NUMBERVALUE(INDEX(data_wkly!BB:BB,MATCH($B358,data_wkly!$C:$C,0),1))),"na"))</f>
        <v>181.82</v>
      </c>
      <c r="S358" s="124">
        <f>IF(IFERROR(IF(INDEX(data_wkly!BC:BC,MATCH($B358,data_wkly!$C:$C,0),1)=0,"",_xlfn.NUMBERVALUE(INDEX(data_wkly!BC:BC,MATCH($B358,data_wkly!$C:$C,0),1))),"na")=0,"",IFERROR(IF(INDEX(data_wkly!BC:BC,MATCH($B358,data_wkly!$C:$C,0),1)=0,"",_xlfn.NUMBERVALUE(INDEX(data_wkly!BC:BC,MATCH($B358,data_wkly!$C:$C,0),1))),"na"))</f>
        <v>182.04</v>
      </c>
      <c r="T358" s="124" t="str">
        <f>IFERROR(IF(INDEX(data_wkly!BL:BL,MATCH($B358,data_wkly!$C:$C,0),1)=0,"",_xlfn.NUMBERVALUE(INDEX(data_wkly!BL:BL,MATCH($B358,data_wkly!$C:$C,0),1))),"na")</f>
        <v/>
      </c>
      <c r="U358" s="124">
        <f>IF(IFERROR(IF(INDEX(data_wkly!BD:BD,MATCH($B358,data_wkly!$C:$C,0),1)=0,"",_xlfn.NUMBERVALUE(INDEX(data_wkly!BD:BD,MATCH($B358,data_wkly!$C:$C,0),1))),"na")=0,"",IFERROR(IF(INDEX(data_wkly!BD:BD,MATCH($B358,data_wkly!$C:$C,0),1)=0,"",_xlfn.NUMBERVALUE(INDEX(data_wkly!BD:BD,MATCH($B358,data_wkly!$C:$C,0),1))),"na"))</f>
        <v>181.34</v>
      </c>
      <c r="V358" s="124">
        <f>IF(IFERROR(IF(INDEX(data_wkly!BE:BE,MATCH($B358,data_wkly!$C:$C,0),1)=0,"",_xlfn.NUMBERVALUE(INDEX(data_wkly!BE:BE,MATCH($B358,data_wkly!$C:$C,0),1))),"na")=0,"",IFERROR(IF(INDEX(data_wkly!BE:BE,MATCH($B358,data_wkly!$C:$C,0),1)=0,"",_xlfn.NUMBERVALUE(INDEX(data_wkly!BE:BE,MATCH($B358,data_wkly!$C:$C,0),1))),"na"))</f>
        <v>167.66</v>
      </c>
      <c r="W358" s="124">
        <f>IF(IFERROR(IF(INDEX(data_wkly!BF:BF,MATCH($B358,data_wkly!$C:$C,0),1)=0,"",_xlfn.NUMBERVALUE(INDEX(data_wkly!BF:BF,MATCH($B358,data_wkly!$C:$C,0),1))),"na")=0,"",IFERROR(IF(INDEX(data_wkly!BF:BF,MATCH($B358,data_wkly!$C:$C,0),1)=0,"",_xlfn.NUMBERVALUE(INDEX(data_wkly!BF:BF,MATCH($B358,data_wkly!$C:$C,0),1))),"na"))</f>
        <v>179.6</v>
      </c>
      <c r="X358" s="124" t="str">
        <f>IFERROR(IF(INDEX(data_wkly!BK:BK,MATCH($B358,data_wkly!$C:$C,0),1)=0,"",_xlfn.NUMBERVALUE(INDEX(data_wkly!BK:BK,MATCH($B358,data_wkly!$C:$C,0),1))),"na")</f>
        <v/>
      </c>
      <c r="Y358" s="124">
        <f>IF(IFERROR(IF(INDEX(data_wkly!BG:BG,MATCH($B358,data_wkly!$C:$C,0),1)=0,"",_xlfn.NUMBERVALUE(INDEX(data_wkly!BG:BG,MATCH($B358,data_wkly!$C:$C,0),1))),"na")=0,"",IFERROR(IF(INDEX(data_wkly!BG:BG,MATCH($B358,data_wkly!$C:$C,0),1)=0,"",_xlfn.NUMBERVALUE(INDEX(data_wkly!BG:BG,MATCH($B358,data_wkly!$C:$C,0),1))),"na"))</f>
        <v>181.44</v>
      </c>
      <c r="AJ358" s="41">
        <f t="shared" si="18"/>
        <v>2</v>
      </c>
    </row>
    <row r="359" spans="1:36" ht="15.5">
      <c r="A359" s="88">
        <f t="shared" si="17"/>
        <v>1</v>
      </c>
      <c r="B359" s="89">
        <f t="shared" si="19"/>
        <v>46165</v>
      </c>
      <c r="C359" s="122">
        <f>IF(IFERROR(IF(INDEX(data_wkly!AO:AO,MATCH($B359,data_wkly!$C:$C,0),1)=0,"",_xlfn.NUMBERVALUE(INDEX(data_wkly!AO:AO,MATCH($B359,data_wkly!$C:$C,0),1))),"na")=0,"",IFERROR(IF(INDEX(data_wkly!AO:AO,MATCH($B359,data_wkly!$C:$C,0),1)=0,"",_xlfn.NUMBERVALUE(INDEX(data_wkly!AO:AO,MATCH($B359,data_wkly!$C:$C,0),1))),"na"))</f>
        <v>126</v>
      </c>
      <c r="D359" s="122">
        <f>IF(IFERROR(IF(INDEX(data_wkly!AP:AP,MATCH($B359,data_wkly!$C:$C,0),1)=0,"",_xlfn.NUMBERVALUE(INDEX(data_wkly!AP:AP,MATCH($B359,data_wkly!$C:$C,0),1))),"na")=0,"",IFERROR(IF(INDEX(data_wkly!AP:AP,MATCH($B359,data_wkly!$C:$C,0),1)=0,"",_xlfn.NUMBERVALUE(INDEX(data_wkly!AP:AP,MATCH($B359,data_wkly!$C:$C,0),1))),"na"))</f>
        <v>545</v>
      </c>
      <c r="E359" s="122">
        <f>IF(IFERROR(IF(INDEX(data_wkly!AQ:AQ,MATCH($B359,data_wkly!$C:$C,0),1)=0,"",_xlfn.NUMBERVALUE(INDEX(data_wkly!AQ:AQ,MATCH($B359,data_wkly!$C:$C,0),1))),"na")=0,"",IFERROR(IF(INDEX(data_wkly!AQ:AQ,MATCH($B359,data_wkly!$C:$C,0),1)=0,"",_xlfn.NUMBERVALUE(INDEX(data_wkly!AQ:AQ,MATCH($B359,data_wkly!$C:$C,0),1))),"na"))</f>
        <v>4048</v>
      </c>
      <c r="F359" s="122">
        <f>IF(IFERROR(IF(INDEX(data_wkly!AR:AR,MATCH($B359,data_wkly!$C:$C,0),1)=0,"",_xlfn.NUMBERVALUE(INDEX(data_wkly!AR:AR,MATCH($B359,data_wkly!$C:$C,0),1))),"na")=0,"",IFERROR(IF(INDEX(data_wkly!AR:AR,MATCH($B359,data_wkly!$C:$C,0),1)=0,"",_xlfn.NUMBERVALUE(INDEX(data_wkly!AR:AR,MATCH($B359,data_wkly!$C:$C,0),1))),"na"))</f>
        <v>15797</v>
      </c>
      <c r="G359" s="122">
        <f>IF(IFERROR(IF(INDEX(data_wkly!AS:AS,MATCH($B359,data_wkly!$C:$C,0),1)=0,"",_xlfn.NUMBERVALUE(INDEX(data_wkly!AS:AS,MATCH($B359,data_wkly!$C:$C,0),1))),"na")=0,"",IFERROR(IF(INDEX(data_wkly!AS:AS,MATCH($B359,data_wkly!$C:$C,0),1)=0,"",_xlfn.NUMBERVALUE(INDEX(data_wkly!AS:AS,MATCH($B359,data_wkly!$C:$C,0),1))),"na"))</f>
        <v>20497</v>
      </c>
      <c r="H359" s="122" t="str">
        <f>IFERROR(IF(INDEX(data_wkly!BJ:BJ,MATCH($B359,data_wkly!$C:$C,0),1)=0,"",_xlfn.NUMBERVALUE(INDEX(data_wkly!BJ:BJ,MATCH($B359,data_wkly!$C:$C,0),1))),"na")</f>
        <v/>
      </c>
      <c r="I359" s="122">
        <f>IF(IFERROR(IF(INDEX(data_wkly!AT:AT,MATCH($B359,data_wkly!$C:$C,0),1)=0,"",_xlfn.NUMBERVALUE(INDEX(data_wkly!AT:AT,MATCH($B359,data_wkly!$C:$C,0),1))),"na")=0,"",IFERROR(IF(INDEX(data_wkly!AT:AT,MATCH($B359,data_wkly!$C:$C,0),1)=0,"",_xlfn.NUMBERVALUE(INDEX(data_wkly!AT:AT,MATCH($B359,data_wkly!$C:$C,0),1))),"na"))</f>
        <v>6559</v>
      </c>
      <c r="J359" s="122">
        <f>IF(IFERROR(IF(INDEX(data_wkly!AU:AU,MATCH($B359,data_wkly!$C:$C,0),1)=0,"",_xlfn.NUMBERVALUE(INDEX(data_wkly!AU:AU,MATCH($B359,data_wkly!$C:$C,0),1))),"na")=0,"",IFERROR(IF(INDEX(data_wkly!AU:AU,MATCH($B359,data_wkly!$C:$C,0),1)=0,"",_xlfn.NUMBERVALUE(INDEX(data_wkly!AU:AU,MATCH($B359,data_wkly!$C:$C,0),1))),"na"))</f>
        <v>5473</v>
      </c>
      <c r="K359" s="122">
        <f>IF(IFERROR(IF(INDEX(data_wkly!AV:AV,MATCH($B359,data_wkly!$C:$C,0),1)=0,"",_xlfn.NUMBERVALUE(INDEX(data_wkly!AV:AV,MATCH($B359,data_wkly!$C:$C,0),1))),"na")=0,"",IFERROR(IF(INDEX(data_wkly!AV:AV,MATCH($B359,data_wkly!$C:$C,0),1)=0,"",_xlfn.NUMBERVALUE(INDEX(data_wkly!AV:AV,MATCH($B359,data_wkly!$C:$C,0),1))),"na"))</f>
        <v>53045</v>
      </c>
      <c r="L359" s="122" t="str">
        <f>IFERROR(IF(INDEX(data_wkly!BI:BI,MATCH($B359,data_wkly!$C:$C,0),1)=0,"",_xlfn.NUMBERVALUE(INDEX(data_wkly!BI:BI,MATCH($B359,data_wkly!$C:$C,0),1))),"na")</f>
        <v/>
      </c>
      <c r="M359" s="122">
        <f>IF(IFERROR(IF(INDEX(data_wkly!AW:AW,MATCH($B359,data_wkly!$C:$C,0),1)=0,"",_xlfn.NUMBERVALUE(INDEX(data_wkly!AW:AW,MATCH($B359,data_wkly!$C:$C,0),1))),"na")=0,"",IFERROR(IF(INDEX(data_wkly!AW:AW,MATCH($B359,data_wkly!$C:$C,0),1)=0,"",_xlfn.NUMBERVALUE(INDEX(data_wkly!AW:AW,MATCH($B359,data_wkly!$C:$C,0),1))),"na"))</f>
        <v>46901</v>
      </c>
      <c r="N359" s="123"/>
      <c r="O359" s="124">
        <f>IF(IFERROR(IF(INDEX(data_wkly!AY:AY,MATCH($B359,data_wkly!$C:$C,0),1)=0,"",_xlfn.NUMBERVALUE(INDEX(data_wkly!AY:AY,MATCH($B359,data_wkly!$C:$C,0),1))),"na")=0,"",IFERROR(IF(INDEX(data_wkly!AY:AY,MATCH($B359,data_wkly!$C:$C,0),1)=0,"",_xlfn.NUMBERVALUE(INDEX(data_wkly!AY:AY,MATCH($B359,data_wkly!$C:$C,0),1))),"na"))</f>
        <v>138.57</v>
      </c>
      <c r="P359" s="124">
        <f>IF(IFERROR(IF(INDEX(data_wkly!AZ:AZ,MATCH($B359,data_wkly!$C:$C,0),1)=0,"",_xlfn.NUMBERVALUE(INDEX(data_wkly!AZ:AZ,MATCH($B359,data_wkly!$C:$C,0),1))),"na")=0,"",IFERROR(IF(INDEX(data_wkly!AZ:AZ,MATCH($B359,data_wkly!$C:$C,0),1)=0,"",_xlfn.NUMBERVALUE(INDEX(data_wkly!AZ:AZ,MATCH($B359,data_wkly!$C:$C,0),1))),"na"))</f>
        <v>164.24</v>
      </c>
      <c r="Q359" s="124">
        <f>IF(IFERROR(IF(INDEX(data_wkly!BA:BA,MATCH($B359,data_wkly!$C:$C,0),1)=0,"",_xlfn.NUMBERVALUE(INDEX(data_wkly!BA:BA,MATCH($B359,data_wkly!$C:$C,0),1))),"na")=0,"",IFERROR(IF(INDEX(data_wkly!BA:BA,MATCH($B359,data_wkly!$C:$C,0),1)=0,"",_xlfn.NUMBERVALUE(INDEX(data_wkly!BA:BA,MATCH($B359,data_wkly!$C:$C,0),1))),"na"))</f>
        <v>176.32</v>
      </c>
      <c r="R359" s="124">
        <f>IF(IFERROR(IF(INDEX(data_wkly!BB:BB,MATCH($B359,data_wkly!$C:$C,0),1)=0,"",_xlfn.NUMBERVALUE(INDEX(data_wkly!BB:BB,MATCH($B359,data_wkly!$C:$C,0),1))),"na")=0,"",IFERROR(IF(INDEX(data_wkly!BB:BB,MATCH($B359,data_wkly!$C:$C,0),1)=0,"",_xlfn.NUMBERVALUE(INDEX(data_wkly!BB:BB,MATCH($B359,data_wkly!$C:$C,0),1))),"na"))</f>
        <v>179.72</v>
      </c>
      <c r="S359" s="124">
        <f>IF(IFERROR(IF(INDEX(data_wkly!BC:BC,MATCH($B359,data_wkly!$C:$C,0),1)=0,"",_xlfn.NUMBERVALUE(INDEX(data_wkly!BC:BC,MATCH($B359,data_wkly!$C:$C,0),1))),"na")=0,"",IFERROR(IF(INDEX(data_wkly!BC:BC,MATCH($B359,data_wkly!$C:$C,0),1)=0,"",_xlfn.NUMBERVALUE(INDEX(data_wkly!BC:BC,MATCH($B359,data_wkly!$C:$C,0),1))),"na"))</f>
        <v>180.87</v>
      </c>
      <c r="T359" s="124" t="str">
        <f>IFERROR(IF(INDEX(data_wkly!BL:BL,MATCH($B359,data_wkly!$C:$C,0),1)=0,"",_xlfn.NUMBERVALUE(INDEX(data_wkly!BL:BL,MATCH($B359,data_wkly!$C:$C,0),1))),"na")</f>
        <v/>
      </c>
      <c r="U359" s="124">
        <f>IF(IFERROR(IF(INDEX(data_wkly!BD:BD,MATCH($B359,data_wkly!$C:$C,0),1)=0,"",_xlfn.NUMBERVALUE(INDEX(data_wkly!BD:BD,MATCH($B359,data_wkly!$C:$C,0),1))),"na")=0,"",IFERROR(IF(INDEX(data_wkly!BD:BD,MATCH($B359,data_wkly!$C:$C,0),1)=0,"",_xlfn.NUMBERVALUE(INDEX(data_wkly!BD:BD,MATCH($B359,data_wkly!$C:$C,0),1))),"na"))</f>
        <v>180.67</v>
      </c>
      <c r="V359" s="124">
        <f>IF(IFERROR(IF(INDEX(data_wkly!BE:BE,MATCH($B359,data_wkly!$C:$C,0),1)=0,"",_xlfn.NUMBERVALUE(INDEX(data_wkly!BE:BE,MATCH($B359,data_wkly!$C:$C,0),1))),"na")=0,"",IFERROR(IF(INDEX(data_wkly!BE:BE,MATCH($B359,data_wkly!$C:$C,0),1)=0,"",_xlfn.NUMBERVALUE(INDEX(data_wkly!BE:BE,MATCH($B359,data_wkly!$C:$C,0),1))),"na"))</f>
        <v>167.19</v>
      </c>
      <c r="W359" s="124">
        <f>IF(IFERROR(IF(INDEX(data_wkly!BF:BF,MATCH($B359,data_wkly!$C:$C,0),1)=0,"",_xlfn.NUMBERVALUE(INDEX(data_wkly!BF:BF,MATCH($B359,data_wkly!$C:$C,0),1))),"na")=0,"",IFERROR(IF(INDEX(data_wkly!BF:BF,MATCH($B359,data_wkly!$C:$C,0),1)=0,"",_xlfn.NUMBERVALUE(INDEX(data_wkly!BF:BF,MATCH($B359,data_wkly!$C:$C,0),1))),"na"))</f>
        <v>178.47</v>
      </c>
      <c r="X359" s="124" t="str">
        <f>IFERROR(IF(INDEX(data_wkly!BK:BK,MATCH($B359,data_wkly!$C:$C,0),1)=0,"",_xlfn.NUMBERVALUE(INDEX(data_wkly!BK:BK,MATCH($B359,data_wkly!$C:$C,0),1))),"na")</f>
        <v/>
      </c>
      <c r="Y359" s="124">
        <f>IF(IFERROR(IF(INDEX(data_wkly!BG:BG,MATCH($B359,data_wkly!$C:$C,0),1)=0,"",_xlfn.NUMBERVALUE(INDEX(data_wkly!BG:BG,MATCH($B359,data_wkly!$C:$C,0),1))),"na")=0,"",IFERROR(IF(INDEX(data_wkly!BG:BG,MATCH($B359,data_wkly!$C:$C,0),1)=0,"",_xlfn.NUMBERVALUE(INDEX(data_wkly!BG:BG,MATCH($B359,data_wkly!$C:$C,0),1))),"na"))</f>
        <v>180.06</v>
      </c>
      <c r="AJ359" s="41">
        <f t="shared" si="18"/>
        <v>1</v>
      </c>
    </row>
    <row r="360" spans="1:36" ht="15.5">
      <c r="A360" s="88">
        <f t="shared" si="17"/>
        <v>2</v>
      </c>
      <c r="B360" s="89">
        <f t="shared" si="19"/>
        <v>46172</v>
      </c>
      <c r="C360" s="122">
        <f>IF(IFERROR(IF(INDEX(data_wkly!AO:AO,MATCH($B360,data_wkly!$C:$C,0),1)=0,"",_xlfn.NUMBERVALUE(INDEX(data_wkly!AO:AO,MATCH($B360,data_wkly!$C:$C,0),1))),"na")=0,"",IFERROR(IF(INDEX(data_wkly!AO:AO,MATCH($B360,data_wkly!$C:$C,0),1)=0,"",_xlfn.NUMBERVALUE(INDEX(data_wkly!AO:AO,MATCH($B360,data_wkly!$C:$C,0),1))),"na"))</f>
        <v>147</v>
      </c>
      <c r="D360" s="122">
        <f>IF(IFERROR(IF(INDEX(data_wkly!AP:AP,MATCH($B360,data_wkly!$C:$C,0),1)=0,"",_xlfn.NUMBERVALUE(INDEX(data_wkly!AP:AP,MATCH($B360,data_wkly!$C:$C,0),1))),"na")=0,"",IFERROR(IF(INDEX(data_wkly!AP:AP,MATCH($B360,data_wkly!$C:$C,0),1)=0,"",_xlfn.NUMBERVALUE(INDEX(data_wkly!AP:AP,MATCH($B360,data_wkly!$C:$C,0),1))),"na"))</f>
        <v>662</v>
      </c>
      <c r="E360" s="122">
        <f>IF(IFERROR(IF(INDEX(data_wkly!AQ:AQ,MATCH($B360,data_wkly!$C:$C,0),1)=0,"",_xlfn.NUMBERVALUE(INDEX(data_wkly!AQ:AQ,MATCH($B360,data_wkly!$C:$C,0),1))),"na")=0,"",IFERROR(IF(INDEX(data_wkly!AQ:AQ,MATCH($B360,data_wkly!$C:$C,0),1)=0,"",_xlfn.NUMBERVALUE(INDEX(data_wkly!AQ:AQ,MATCH($B360,data_wkly!$C:$C,0),1))),"na"))</f>
        <v>4630</v>
      </c>
      <c r="F360" s="122">
        <f>IF(IFERROR(IF(INDEX(data_wkly!AR:AR,MATCH($B360,data_wkly!$C:$C,0),1)=0,"",_xlfn.NUMBERVALUE(INDEX(data_wkly!AR:AR,MATCH($B360,data_wkly!$C:$C,0),1))),"na")=0,"",IFERROR(IF(INDEX(data_wkly!AR:AR,MATCH($B360,data_wkly!$C:$C,0),1)=0,"",_xlfn.NUMBERVALUE(INDEX(data_wkly!AR:AR,MATCH($B360,data_wkly!$C:$C,0),1))),"na"))</f>
        <v>14776</v>
      </c>
      <c r="G360" s="122">
        <f>IF(IFERROR(IF(INDEX(data_wkly!AS:AS,MATCH($B360,data_wkly!$C:$C,0),1)=0,"",_xlfn.NUMBERVALUE(INDEX(data_wkly!AS:AS,MATCH($B360,data_wkly!$C:$C,0),1))),"na")=0,"",IFERROR(IF(INDEX(data_wkly!AS:AS,MATCH($B360,data_wkly!$C:$C,0),1)=0,"",_xlfn.NUMBERVALUE(INDEX(data_wkly!AS:AS,MATCH($B360,data_wkly!$C:$C,0),1))),"na"))</f>
        <v>18958</v>
      </c>
      <c r="H360" s="122" t="str">
        <f>IFERROR(IF(INDEX(data_wkly!BJ:BJ,MATCH($B360,data_wkly!$C:$C,0),1)=0,"",_xlfn.NUMBERVALUE(INDEX(data_wkly!BJ:BJ,MATCH($B360,data_wkly!$C:$C,0),1))),"na")</f>
        <v/>
      </c>
      <c r="I360" s="122">
        <f>IF(IFERROR(IF(INDEX(data_wkly!AT:AT,MATCH($B360,data_wkly!$C:$C,0),1)=0,"",_xlfn.NUMBERVALUE(INDEX(data_wkly!AT:AT,MATCH($B360,data_wkly!$C:$C,0),1))),"na")=0,"",IFERROR(IF(INDEX(data_wkly!AT:AT,MATCH($B360,data_wkly!$C:$C,0),1)=0,"",_xlfn.NUMBERVALUE(INDEX(data_wkly!AT:AT,MATCH($B360,data_wkly!$C:$C,0),1))),"na"))</f>
        <v>6044</v>
      </c>
      <c r="J360" s="122">
        <f>IF(IFERROR(IF(INDEX(data_wkly!AU:AU,MATCH($B360,data_wkly!$C:$C,0),1)=0,"",_xlfn.NUMBERVALUE(INDEX(data_wkly!AU:AU,MATCH($B360,data_wkly!$C:$C,0),1))),"na")=0,"",IFERROR(IF(INDEX(data_wkly!AU:AU,MATCH($B360,data_wkly!$C:$C,0),1)=0,"",_xlfn.NUMBERVALUE(INDEX(data_wkly!AU:AU,MATCH($B360,data_wkly!$C:$C,0),1))),"na"))</f>
        <v>5002</v>
      </c>
      <c r="K360" s="122">
        <f>IF(IFERROR(IF(INDEX(data_wkly!AV:AV,MATCH($B360,data_wkly!$C:$C,0),1)=0,"",_xlfn.NUMBERVALUE(INDEX(data_wkly!AV:AV,MATCH($B360,data_wkly!$C:$C,0),1))),"na")=0,"",IFERROR(IF(INDEX(data_wkly!AV:AV,MATCH($B360,data_wkly!$C:$C,0),1)=0,"",_xlfn.NUMBERVALUE(INDEX(data_wkly!AV:AV,MATCH($B360,data_wkly!$C:$C,0),1))),"na"))</f>
        <v>50219</v>
      </c>
      <c r="L360" s="122" t="str">
        <f>IFERROR(IF(INDEX(data_wkly!BI:BI,MATCH($B360,data_wkly!$C:$C,0),1)=0,"",_xlfn.NUMBERVALUE(INDEX(data_wkly!BI:BI,MATCH($B360,data_wkly!$C:$C,0),1))),"na")</f>
        <v/>
      </c>
      <c r="M360" s="122">
        <f>IF(IFERROR(IF(INDEX(data_wkly!AW:AW,MATCH($B360,data_wkly!$C:$C,0),1)=0,"",_xlfn.NUMBERVALUE(INDEX(data_wkly!AW:AW,MATCH($B360,data_wkly!$C:$C,0),1))),"na")=0,"",IFERROR(IF(INDEX(data_wkly!AW:AW,MATCH($B360,data_wkly!$C:$C,0),1)=0,"",_xlfn.NUMBERVALUE(INDEX(data_wkly!AW:AW,MATCH($B360,data_wkly!$C:$C,0),1))),"na"))</f>
        <v>44408</v>
      </c>
      <c r="N360" s="123"/>
      <c r="O360" s="124">
        <f>IF(IFERROR(IF(INDEX(data_wkly!AY:AY,MATCH($B360,data_wkly!$C:$C,0),1)=0,"",_xlfn.NUMBERVALUE(INDEX(data_wkly!AY:AY,MATCH($B360,data_wkly!$C:$C,0),1))),"na")=0,"",IFERROR(IF(INDEX(data_wkly!AY:AY,MATCH($B360,data_wkly!$C:$C,0),1)=0,"",_xlfn.NUMBERVALUE(INDEX(data_wkly!AY:AY,MATCH($B360,data_wkly!$C:$C,0),1))),"na"))</f>
        <v>148.99</v>
      </c>
      <c r="P360" s="124">
        <f>IF(IFERROR(IF(INDEX(data_wkly!AZ:AZ,MATCH($B360,data_wkly!$C:$C,0),1)=0,"",_xlfn.NUMBERVALUE(INDEX(data_wkly!AZ:AZ,MATCH($B360,data_wkly!$C:$C,0),1))),"na")=0,"",IFERROR(IF(INDEX(data_wkly!AZ:AZ,MATCH($B360,data_wkly!$C:$C,0),1)=0,"",_xlfn.NUMBERVALUE(INDEX(data_wkly!AZ:AZ,MATCH($B360,data_wkly!$C:$C,0),1))),"na"))</f>
        <v>169.28</v>
      </c>
      <c r="Q360" s="124">
        <f>IF(IFERROR(IF(INDEX(data_wkly!BA:BA,MATCH($B360,data_wkly!$C:$C,0),1)=0,"",_xlfn.NUMBERVALUE(INDEX(data_wkly!BA:BA,MATCH($B360,data_wkly!$C:$C,0),1))),"na")=0,"",IFERROR(IF(INDEX(data_wkly!BA:BA,MATCH($B360,data_wkly!$C:$C,0),1)=0,"",_xlfn.NUMBERVALUE(INDEX(data_wkly!BA:BA,MATCH($B360,data_wkly!$C:$C,0),1))),"na"))</f>
        <v>180.46</v>
      </c>
      <c r="R360" s="124">
        <f>IF(IFERROR(IF(INDEX(data_wkly!BB:BB,MATCH($B360,data_wkly!$C:$C,0),1)=0,"",_xlfn.NUMBERVALUE(INDEX(data_wkly!BB:BB,MATCH($B360,data_wkly!$C:$C,0),1))),"na")=0,"",IFERROR(IF(INDEX(data_wkly!BB:BB,MATCH($B360,data_wkly!$C:$C,0),1)=0,"",_xlfn.NUMBERVALUE(INDEX(data_wkly!BB:BB,MATCH($B360,data_wkly!$C:$C,0),1))),"na"))</f>
        <v>181.39</v>
      </c>
      <c r="S360" s="124">
        <f>IF(IFERROR(IF(INDEX(data_wkly!BC:BC,MATCH($B360,data_wkly!$C:$C,0),1)=0,"",_xlfn.NUMBERVALUE(INDEX(data_wkly!BC:BC,MATCH($B360,data_wkly!$C:$C,0),1))),"na")=0,"",IFERROR(IF(INDEX(data_wkly!BC:BC,MATCH($B360,data_wkly!$C:$C,0),1)=0,"",_xlfn.NUMBERVALUE(INDEX(data_wkly!BC:BC,MATCH($B360,data_wkly!$C:$C,0),1))),"na"))</f>
        <v>182.31</v>
      </c>
      <c r="T360" s="124" t="str">
        <f>IFERROR(IF(INDEX(data_wkly!BL:BL,MATCH($B360,data_wkly!$C:$C,0),1)=0,"",_xlfn.NUMBERVALUE(INDEX(data_wkly!BL:BL,MATCH($B360,data_wkly!$C:$C,0),1))),"na")</f>
        <v/>
      </c>
      <c r="U360" s="124">
        <f>IF(IFERROR(IF(INDEX(data_wkly!BD:BD,MATCH($B360,data_wkly!$C:$C,0),1)=0,"",_xlfn.NUMBERVALUE(INDEX(data_wkly!BD:BD,MATCH($B360,data_wkly!$C:$C,0),1))),"na")=0,"",IFERROR(IF(INDEX(data_wkly!BD:BD,MATCH($B360,data_wkly!$C:$C,0),1)=0,"",_xlfn.NUMBERVALUE(INDEX(data_wkly!BD:BD,MATCH($B360,data_wkly!$C:$C,0),1))),"na"))</f>
        <v>181.85</v>
      </c>
      <c r="V360" s="124">
        <f>IF(IFERROR(IF(INDEX(data_wkly!BE:BE,MATCH($B360,data_wkly!$C:$C,0),1)=0,"",_xlfn.NUMBERVALUE(INDEX(data_wkly!BE:BE,MATCH($B360,data_wkly!$C:$C,0),1))),"na")=0,"",IFERROR(IF(INDEX(data_wkly!BE:BE,MATCH($B360,data_wkly!$C:$C,0),1)=0,"",_xlfn.NUMBERVALUE(INDEX(data_wkly!BE:BE,MATCH($B360,data_wkly!$C:$C,0),1))),"na"))</f>
        <v>168.82</v>
      </c>
      <c r="W360" s="124">
        <f>IF(IFERROR(IF(INDEX(data_wkly!BF:BF,MATCH($B360,data_wkly!$C:$C,0),1)=0,"",_xlfn.NUMBERVALUE(INDEX(data_wkly!BF:BF,MATCH($B360,data_wkly!$C:$C,0),1))),"na")=0,"",IFERROR(IF(INDEX(data_wkly!BF:BF,MATCH($B360,data_wkly!$C:$C,0),1)=0,"",_xlfn.NUMBERVALUE(INDEX(data_wkly!BF:BF,MATCH($B360,data_wkly!$C:$C,0),1))),"na"))</f>
        <v>180.2</v>
      </c>
      <c r="X360" s="124" t="str">
        <f>IFERROR(IF(INDEX(data_wkly!BK:BK,MATCH($B360,data_wkly!$C:$C,0),1)=0,"",_xlfn.NUMBERVALUE(INDEX(data_wkly!BK:BK,MATCH($B360,data_wkly!$C:$C,0),1))),"na")</f>
        <v/>
      </c>
      <c r="Y360" s="124">
        <f>IF(IFERROR(IF(INDEX(data_wkly!BG:BG,MATCH($B360,data_wkly!$C:$C,0),1)=0,"",_xlfn.NUMBERVALUE(INDEX(data_wkly!BG:BG,MATCH($B360,data_wkly!$C:$C,0),1))),"na")=0,"",IFERROR(IF(INDEX(data_wkly!BG:BG,MATCH($B360,data_wkly!$C:$C,0),1)=0,"",_xlfn.NUMBERVALUE(INDEX(data_wkly!BG:BG,MATCH($B360,data_wkly!$C:$C,0),1))),"na"))</f>
        <v>181.75</v>
      </c>
      <c r="AJ360" s="41">
        <f t="shared" si="18"/>
        <v>2</v>
      </c>
    </row>
    <row r="361" spans="1:36" ht="15.5">
      <c r="A361" s="88">
        <f t="shared" si="17"/>
        <v>1</v>
      </c>
      <c r="B361" s="89">
        <f t="shared" si="19"/>
        <v>46179</v>
      </c>
      <c r="C361" s="122">
        <f>IF(IFERROR(IF(INDEX(data_wkly!AO:AO,MATCH($B361,data_wkly!$C:$C,0),1)=0,"",_xlfn.NUMBERVALUE(INDEX(data_wkly!AO:AO,MATCH($B361,data_wkly!$C:$C,0),1))),"na")=0,"",IFERROR(IF(INDEX(data_wkly!AO:AO,MATCH($B361,data_wkly!$C:$C,0),1)=0,"",_xlfn.NUMBERVALUE(INDEX(data_wkly!AO:AO,MATCH($B361,data_wkly!$C:$C,0),1))),"na"))</f>
        <v>118</v>
      </c>
      <c r="D361" s="122">
        <f>IF(IFERROR(IF(INDEX(data_wkly!AP:AP,MATCH($B361,data_wkly!$C:$C,0),1)=0,"",_xlfn.NUMBERVALUE(INDEX(data_wkly!AP:AP,MATCH($B361,data_wkly!$C:$C,0),1))),"na")=0,"",IFERROR(IF(INDEX(data_wkly!AP:AP,MATCH($B361,data_wkly!$C:$C,0),1)=0,"",_xlfn.NUMBERVALUE(INDEX(data_wkly!AP:AP,MATCH($B361,data_wkly!$C:$C,0),1))),"na"))</f>
        <v>542</v>
      </c>
      <c r="E361" s="122">
        <f>IF(IFERROR(IF(INDEX(data_wkly!AQ:AQ,MATCH($B361,data_wkly!$C:$C,0),1)=0,"",_xlfn.NUMBERVALUE(INDEX(data_wkly!AQ:AQ,MATCH($B361,data_wkly!$C:$C,0),1))),"na")=0,"",IFERROR(IF(INDEX(data_wkly!AQ:AQ,MATCH($B361,data_wkly!$C:$C,0),1)=0,"",_xlfn.NUMBERVALUE(INDEX(data_wkly!AQ:AQ,MATCH($B361,data_wkly!$C:$C,0),1))),"na"))</f>
        <v>4584</v>
      </c>
      <c r="F361" s="122">
        <f>IF(IFERROR(IF(INDEX(data_wkly!AR:AR,MATCH($B361,data_wkly!$C:$C,0),1)=0,"",_xlfn.NUMBERVALUE(INDEX(data_wkly!AR:AR,MATCH($B361,data_wkly!$C:$C,0),1))),"na")=0,"",IFERROR(IF(INDEX(data_wkly!AR:AR,MATCH($B361,data_wkly!$C:$C,0),1)=0,"",_xlfn.NUMBERVALUE(INDEX(data_wkly!AR:AR,MATCH($B361,data_wkly!$C:$C,0),1))),"na"))</f>
        <v>15620</v>
      </c>
      <c r="G361" s="122">
        <f>IF(IFERROR(IF(INDEX(data_wkly!AS:AS,MATCH($B361,data_wkly!$C:$C,0),1)=0,"",_xlfn.NUMBERVALUE(INDEX(data_wkly!AS:AS,MATCH($B361,data_wkly!$C:$C,0),1))),"na")=0,"",IFERROR(IF(INDEX(data_wkly!AS:AS,MATCH($B361,data_wkly!$C:$C,0),1)=0,"",_xlfn.NUMBERVALUE(INDEX(data_wkly!AS:AS,MATCH($B361,data_wkly!$C:$C,0),1))),"na"))</f>
        <v>19020</v>
      </c>
      <c r="H361" s="122" t="str">
        <f>IFERROR(IF(INDEX(data_wkly!BJ:BJ,MATCH($B361,data_wkly!$C:$C,0),1)=0,"",_xlfn.NUMBERVALUE(INDEX(data_wkly!BJ:BJ,MATCH($B361,data_wkly!$C:$C,0),1))),"na")</f>
        <v/>
      </c>
      <c r="I361" s="122">
        <f>IF(IFERROR(IF(INDEX(data_wkly!AT:AT,MATCH($B361,data_wkly!$C:$C,0),1)=0,"",_xlfn.NUMBERVALUE(INDEX(data_wkly!AT:AT,MATCH($B361,data_wkly!$C:$C,0),1))),"na")=0,"",IFERROR(IF(INDEX(data_wkly!AT:AT,MATCH($B361,data_wkly!$C:$C,0),1)=0,"",_xlfn.NUMBERVALUE(INDEX(data_wkly!AT:AT,MATCH($B361,data_wkly!$C:$C,0),1))),"na"))</f>
        <v>5601</v>
      </c>
      <c r="J361" s="122">
        <f>IF(IFERROR(IF(INDEX(data_wkly!AU:AU,MATCH($B361,data_wkly!$C:$C,0),1)=0,"",_xlfn.NUMBERVALUE(INDEX(data_wkly!AU:AU,MATCH($B361,data_wkly!$C:$C,0),1))),"na")=0,"",IFERROR(IF(INDEX(data_wkly!AU:AU,MATCH($B361,data_wkly!$C:$C,0),1)=0,"",_xlfn.NUMBERVALUE(INDEX(data_wkly!AU:AU,MATCH($B361,data_wkly!$C:$C,0),1))),"na"))</f>
        <v>4179</v>
      </c>
      <c r="K361" s="122">
        <f>IF(IFERROR(IF(INDEX(data_wkly!AV:AV,MATCH($B361,data_wkly!$C:$C,0),1)=0,"",_xlfn.NUMBERVALUE(INDEX(data_wkly!AV:AV,MATCH($B361,data_wkly!$C:$C,0),1))),"na")=0,"",IFERROR(IF(INDEX(data_wkly!AV:AV,MATCH($B361,data_wkly!$C:$C,0),1)=0,"",_xlfn.NUMBERVALUE(INDEX(data_wkly!AV:AV,MATCH($B361,data_wkly!$C:$C,0),1))),"na"))</f>
        <v>49664</v>
      </c>
      <c r="L361" s="122" t="str">
        <f>IFERROR(IF(INDEX(data_wkly!BI:BI,MATCH($B361,data_wkly!$C:$C,0),1)=0,"",_xlfn.NUMBERVALUE(INDEX(data_wkly!BI:BI,MATCH($B361,data_wkly!$C:$C,0),1))),"na")</f>
        <v/>
      </c>
      <c r="M361" s="122">
        <f>IF(IFERROR(IF(INDEX(data_wkly!AW:AW,MATCH($B361,data_wkly!$C:$C,0),1)=0,"",_xlfn.NUMBERVALUE(INDEX(data_wkly!AW:AW,MATCH($B361,data_wkly!$C:$C,0),1))),"na")=0,"",IFERROR(IF(INDEX(data_wkly!AW:AW,MATCH($B361,data_wkly!$C:$C,0),1)=0,"",_xlfn.NUMBERVALUE(INDEX(data_wkly!AW:AW,MATCH($B361,data_wkly!$C:$C,0),1))),"na"))</f>
        <v>44825</v>
      </c>
      <c r="N361" s="123"/>
      <c r="O361" s="124">
        <f>IF(IFERROR(IF(INDEX(data_wkly!AY:AY,MATCH($B361,data_wkly!$C:$C,0),1)=0,"",_xlfn.NUMBERVALUE(INDEX(data_wkly!AY:AY,MATCH($B361,data_wkly!$C:$C,0),1))),"na")=0,"",IFERROR(IF(INDEX(data_wkly!AY:AY,MATCH($B361,data_wkly!$C:$C,0),1)=0,"",_xlfn.NUMBERVALUE(INDEX(data_wkly!AY:AY,MATCH($B361,data_wkly!$C:$C,0),1))),"na"))</f>
        <v>150.9</v>
      </c>
      <c r="P361" s="124">
        <f>IF(IFERROR(IF(INDEX(data_wkly!AZ:AZ,MATCH($B361,data_wkly!$C:$C,0),1)=0,"",_xlfn.NUMBERVALUE(INDEX(data_wkly!AZ:AZ,MATCH($B361,data_wkly!$C:$C,0),1))),"na")=0,"",IFERROR(IF(INDEX(data_wkly!AZ:AZ,MATCH($B361,data_wkly!$C:$C,0),1)=0,"",_xlfn.NUMBERVALUE(INDEX(data_wkly!AZ:AZ,MATCH($B361,data_wkly!$C:$C,0),1))),"na"))</f>
        <v>172.26</v>
      </c>
      <c r="Q361" s="124">
        <f>IF(IFERROR(IF(INDEX(data_wkly!BA:BA,MATCH($B361,data_wkly!$C:$C,0),1)=0,"",_xlfn.NUMBERVALUE(INDEX(data_wkly!BA:BA,MATCH($B361,data_wkly!$C:$C,0),1))),"na")=0,"",IFERROR(IF(INDEX(data_wkly!BA:BA,MATCH($B361,data_wkly!$C:$C,0),1)=0,"",_xlfn.NUMBERVALUE(INDEX(data_wkly!BA:BA,MATCH($B361,data_wkly!$C:$C,0),1))),"na"))</f>
        <v>178.55</v>
      </c>
      <c r="R361" s="124">
        <f>IF(IFERROR(IF(INDEX(data_wkly!BB:BB,MATCH($B361,data_wkly!$C:$C,0),1)=0,"",_xlfn.NUMBERVALUE(INDEX(data_wkly!BB:BB,MATCH($B361,data_wkly!$C:$C,0),1))),"na")=0,"",IFERROR(IF(INDEX(data_wkly!BB:BB,MATCH($B361,data_wkly!$C:$C,0),1)=0,"",_xlfn.NUMBERVALUE(INDEX(data_wkly!BB:BB,MATCH($B361,data_wkly!$C:$C,0),1))),"na"))</f>
        <v>179.54</v>
      </c>
      <c r="S361" s="124">
        <f>IF(IFERROR(IF(INDEX(data_wkly!BC:BC,MATCH($B361,data_wkly!$C:$C,0),1)=0,"",_xlfn.NUMBERVALUE(INDEX(data_wkly!BC:BC,MATCH($B361,data_wkly!$C:$C,0),1))),"na")=0,"",IFERROR(IF(INDEX(data_wkly!BC:BC,MATCH($B361,data_wkly!$C:$C,0),1)=0,"",_xlfn.NUMBERVALUE(INDEX(data_wkly!BC:BC,MATCH($B361,data_wkly!$C:$C,0),1))),"na"))</f>
        <v>180.04</v>
      </c>
      <c r="T361" s="124" t="str">
        <f>IFERROR(IF(INDEX(data_wkly!BL:BL,MATCH($B361,data_wkly!$C:$C,0),1)=0,"",_xlfn.NUMBERVALUE(INDEX(data_wkly!BL:BL,MATCH($B361,data_wkly!$C:$C,0),1))),"na")</f>
        <v/>
      </c>
      <c r="U361" s="124">
        <f>IF(IFERROR(IF(INDEX(data_wkly!BD:BD,MATCH($B361,data_wkly!$C:$C,0),1)=0,"",_xlfn.NUMBERVALUE(INDEX(data_wkly!BD:BD,MATCH($B361,data_wkly!$C:$C,0),1))),"na")=0,"",IFERROR(IF(INDEX(data_wkly!BD:BD,MATCH($B361,data_wkly!$C:$C,0),1)=0,"",_xlfn.NUMBERVALUE(INDEX(data_wkly!BD:BD,MATCH($B361,data_wkly!$C:$C,0),1))),"na"))</f>
        <v>179.86</v>
      </c>
      <c r="V361" s="124">
        <f>IF(IFERROR(IF(INDEX(data_wkly!BE:BE,MATCH($B361,data_wkly!$C:$C,0),1)=0,"",_xlfn.NUMBERVALUE(INDEX(data_wkly!BE:BE,MATCH($B361,data_wkly!$C:$C,0),1))),"na")=0,"",IFERROR(IF(INDEX(data_wkly!BE:BE,MATCH($B361,data_wkly!$C:$C,0),1)=0,"",_xlfn.NUMBERVALUE(INDEX(data_wkly!BE:BE,MATCH($B361,data_wkly!$C:$C,0),1))),"na"))</f>
        <v>159.94999999999999</v>
      </c>
      <c r="W361" s="124">
        <f>IF(IFERROR(IF(INDEX(data_wkly!BF:BF,MATCH($B361,data_wkly!$C:$C,0),1)=0,"",_xlfn.NUMBERVALUE(INDEX(data_wkly!BF:BF,MATCH($B361,data_wkly!$C:$C,0),1))),"na")=0,"",IFERROR(IF(INDEX(data_wkly!BF:BF,MATCH($B361,data_wkly!$C:$C,0),1)=0,"",_xlfn.NUMBERVALUE(INDEX(data_wkly!BF:BF,MATCH($B361,data_wkly!$C:$C,0),1))),"na"))</f>
        <v>177.88</v>
      </c>
      <c r="X361" s="124" t="str">
        <f>IFERROR(IF(INDEX(data_wkly!BK:BK,MATCH($B361,data_wkly!$C:$C,0),1)=0,"",_xlfn.NUMBERVALUE(INDEX(data_wkly!BK:BK,MATCH($B361,data_wkly!$C:$C,0),1))),"na")</f>
        <v/>
      </c>
      <c r="Y361" s="124">
        <f>IF(IFERROR(IF(INDEX(data_wkly!BG:BG,MATCH($B361,data_wkly!$C:$C,0),1)=0,"",_xlfn.NUMBERVALUE(INDEX(data_wkly!BG:BG,MATCH($B361,data_wkly!$C:$C,0),1))),"na")=0,"",IFERROR(IF(INDEX(data_wkly!BG:BG,MATCH($B361,data_wkly!$C:$C,0),1)=0,"",_xlfn.NUMBERVALUE(INDEX(data_wkly!BG:BG,MATCH($B361,data_wkly!$C:$C,0),1))),"na"))</f>
        <v>179.69</v>
      </c>
      <c r="AJ361" s="41">
        <f t="shared" si="18"/>
        <v>1</v>
      </c>
    </row>
    <row r="362" spans="1:36" ht="15.5">
      <c r="A362" s="88">
        <f t="shared" si="17"/>
        <v>2</v>
      </c>
      <c r="B362" s="89">
        <f t="shared" si="19"/>
        <v>46186</v>
      </c>
      <c r="C362" s="122">
        <f>IF(IFERROR(IF(INDEX(data_wkly!AO:AO,MATCH($B362,data_wkly!$C:$C,0),1)=0,"",_xlfn.NUMBERVALUE(INDEX(data_wkly!AO:AO,MATCH($B362,data_wkly!$C:$C,0),1))),"na")=0,"",IFERROR(IF(INDEX(data_wkly!AO:AO,MATCH($B362,data_wkly!$C:$C,0),1)=0,"",_xlfn.NUMBERVALUE(INDEX(data_wkly!AO:AO,MATCH($B362,data_wkly!$C:$C,0),1))),"na"))</f>
        <v>100</v>
      </c>
      <c r="D362" s="122">
        <f>IF(IFERROR(IF(INDEX(data_wkly!AP:AP,MATCH($B362,data_wkly!$C:$C,0),1)=0,"",_xlfn.NUMBERVALUE(INDEX(data_wkly!AP:AP,MATCH($B362,data_wkly!$C:$C,0),1))),"na")=0,"",IFERROR(IF(INDEX(data_wkly!AP:AP,MATCH($B362,data_wkly!$C:$C,0),1)=0,"",_xlfn.NUMBERVALUE(INDEX(data_wkly!AP:AP,MATCH($B362,data_wkly!$C:$C,0),1))),"na"))</f>
        <v>508</v>
      </c>
      <c r="E362" s="122">
        <f>IF(IFERROR(IF(INDEX(data_wkly!AQ:AQ,MATCH($B362,data_wkly!$C:$C,0),1)=0,"",_xlfn.NUMBERVALUE(INDEX(data_wkly!AQ:AQ,MATCH($B362,data_wkly!$C:$C,0),1))),"na")=0,"",IFERROR(IF(INDEX(data_wkly!AQ:AQ,MATCH($B362,data_wkly!$C:$C,0),1)=0,"",_xlfn.NUMBERVALUE(INDEX(data_wkly!AQ:AQ,MATCH($B362,data_wkly!$C:$C,0),1))),"na"))</f>
        <v>4161</v>
      </c>
      <c r="F362" s="122">
        <f>IF(IFERROR(IF(INDEX(data_wkly!AR:AR,MATCH($B362,data_wkly!$C:$C,0),1)=0,"",_xlfn.NUMBERVALUE(INDEX(data_wkly!AR:AR,MATCH($B362,data_wkly!$C:$C,0),1))),"na")=0,"",IFERROR(IF(INDEX(data_wkly!AR:AR,MATCH($B362,data_wkly!$C:$C,0),1)=0,"",_xlfn.NUMBERVALUE(INDEX(data_wkly!AR:AR,MATCH($B362,data_wkly!$C:$C,0),1))),"na"))</f>
        <v>16126</v>
      </c>
      <c r="G362" s="122">
        <f>IF(IFERROR(IF(INDEX(data_wkly!AS:AS,MATCH($B362,data_wkly!$C:$C,0),1)=0,"",_xlfn.NUMBERVALUE(INDEX(data_wkly!AS:AS,MATCH($B362,data_wkly!$C:$C,0),1))),"na")=0,"",IFERROR(IF(INDEX(data_wkly!AS:AS,MATCH($B362,data_wkly!$C:$C,0),1)=0,"",_xlfn.NUMBERVALUE(INDEX(data_wkly!AS:AS,MATCH($B362,data_wkly!$C:$C,0),1))),"na"))</f>
        <v>19212</v>
      </c>
      <c r="H362" s="122" t="str">
        <f>IFERROR(IF(INDEX(data_wkly!BJ:BJ,MATCH($B362,data_wkly!$C:$C,0),1)=0,"",_xlfn.NUMBERVALUE(INDEX(data_wkly!BJ:BJ,MATCH($B362,data_wkly!$C:$C,0),1))),"na")</f>
        <v/>
      </c>
      <c r="I362" s="122">
        <f>IF(IFERROR(IF(INDEX(data_wkly!AT:AT,MATCH($B362,data_wkly!$C:$C,0),1)=0,"",_xlfn.NUMBERVALUE(INDEX(data_wkly!AT:AT,MATCH($B362,data_wkly!$C:$C,0),1))),"na")=0,"",IFERROR(IF(INDEX(data_wkly!AT:AT,MATCH($B362,data_wkly!$C:$C,0),1)=0,"",_xlfn.NUMBERVALUE(INDEX(data_wkly!AT:AT,MATCH($B362,data_wkly!$C:$C,0),1))),"na"))</f>
        <v>5749</v>
      </c>
      <c r="J362" s="122">
        <f>IF(IFERROR(IF(INDEX(data_wkly!AU:AU,MATCH($B362,data_wkly!$C:$C,0),1)=0,"",_xlfn.NUMBERVALUE(INDEX(data_wkly!AU:AU,MATCH($B362,data_wkly!$C:$C,0),1))),"na")=0,"",IFERROR(IF(INDEX(data_wkly!AU:AU,MATCH($B362,data_wkly!$C:$C,0),1)=0,"",_xlfn.NUMBERVALUE(INDEX(data_wkly!AU:AU,MATCH($B362,data_wkly!$C:$C,0),1))),"na"))</f>
        <v>4373</v>
      </c>
      <c r="K362" s="122">
        <f>IF(IFERROR(IF(INDEX(data_wkly!AV:AV,MATCH($B362,data_wkly!$C:$C,0),1)=0,"",_xlfn.NUMBERVALUE(INDEX(data_wkly!AV:AV,MATCH($B362,data_wkly!$C:$C,0),1))),"na")=0,"",IFERROR(IF(INDEX(data_wkly!AV:AV,MATCH($B362,data_wkly!$C:$C,0),1)=0,"",_xlfn.NUMBERVALUE(INDEX(data_wkly!AV:AV,MATCH($B362,data_wkly!$C:$C,0),1))),"na"))</f>
        <v>50229</v>
      </c>
      <c r="L362" s="122" t="str">
        <f>IFERROR(IF(INDEX(data_wkly!BI:BI,MATCH($B362,data_wkly!$C:$C,0),1)=0,"",_xlfn.NUMBERVALUE(INDEX(data_wkly!BI:BI,MATCH($B362,data_wkly!$C:$C,0),1))),"na")</f>
        <v/>
      </c>
      <c r="M362" s="122">
        <f>IF(IFERROR(IF(INDEX(data_wkly!AW:AW,MATCH($B362,data_wkly!$C:$C,0),1)=0,"",_xlfn.NUMBERVALUE(INDEX(data_wkly!AW:AW,MATCH($B362,data_wkly!$C:$C,0),1))),"na")=0,"",IFERROR(IF(INDEX(data_wkly!AW:AW,MATCH($B362,data_wkly!$C:$C,0),1)=0,"",_xlfn.NUMBERVALUE(INDEX(data_wkly!AW:AW,MATCH($B362,data_wkly!$C:$C,0),1))),"na"))</f>
        <v>45248</v>
      </c>
      <c r="N362" s="123"/>
      <c r="O362" s="124">
        <f>IF(IFERROR(IF(INDEX(data_wkly!AY:AY,MATCH($B362,data_wkly!$C:$C,0),1)=0,"",_xlfn.NUMBERVALUE(INDEX(data_wkly!AY:AY,MATCH($B362,data_wkly!$C:$C,0),1))),"na")=0,"",IFERROR(IF(INDEX(data_wkly!AY:AY,MATCH($B362,data_wkly!$C:$C,0),1)=0,"",_xlfn.NUMBERVALUE(INDEX(data_wkly!AY:AY,MATCH($B362,data_wkly!$C:$C,0),1))),"na"))</f>
        <v>137.54</v>
      </c>
      <c r="P362" s="124">
        <f>IF(IFERROR(IF(INDEX(data_wkly!AZ:AZ,MATCH($B362,data_wkly!$C:$C,0),1)=0,"",_xlfn.NUMBERVALUE(INDEX(data_wkly!AZ:AZ,MATCH($B362,data_wkly!$C:$C,0),1))),"na")=0,"",IFERROR(IF(INDEX(data_wkly!AZ:AZ,MATCH($B362,data_wkly!$C:$C,0),1)=0,"",_xlfn.NUMBERVALUE(INDEX(data_wkly!AZ:AZ,MATCH($B362,data_wkly!$C:$C,0),1))),"na"))</f>
        <v>166.81</v>
      </c>
      <c r="Q362" s="124">
        <f>IF(IFERROR(IF(INDEX(data_wkly!BA:BA,MATCH($B362,data_wkly!$C:$C,0),1)=0,"",_xlfn.NUMBERVALUE(INDEX(data_wkly!BA:BA,MATCH($B362,data_wkly!$C:$C,0),1))),"na")=0,"",IFERROR(IF(INDEX(data_wkly!BA:BA,MATCH($B362,data_wkly!$C:$C,0),1)=0,"",_xlfn.NUMBERVALUE(INDEX(data_wkly!BA:BA,MATCH($B362,data_wkly!$C:$C,0),1))),"na"))</f>
        <v>177.5</v>
      </c>
      <c r="R362" s="124">
        <f>IF(IFERROR(IF(INDEX(data_wkly!BB:BB,MATCH($B362,data_wkly!$C:$C,0),1)=0,"",_xlfn.NUMBERVALUE(INDEX(data_wkly!BB:BB,MATCH($B362,data_wkly!$C:$C,0),1))),"na")=0,"",IFERROR(IF(INDEX(data_wkly!BB:BB,MATCH($B362,data_wkly!$C:$C,0),1)=0,"",_xlfn.NUMBERVALUE(INDEX(data_wkly!BB:BB,MATCH($B362,data_wkly!$C:$C,0),1))),"na"))</f>
        <v>180.08</v>
      </c>
      <c r="S362" s="124">
        <f>IF(IFERROR(IF(INDEX(data_wkly!BC:BC,MATCH($B362,data_wkly!$C:$C,0),1)=0,"",_xlfn.NUMBERVALUE(INDEX(data_wkly!BC:BC,MATCH($B362,data_wkly!$C:$C,0),1))),"na")=0,"",IFERROR(IF(INDEX(data_wkly!BC:BC,MATCH($B362,data_wkly!$C:$C,0),1)=0,"",_xlfn.NUMBERVALUE(INDEX(data_wkly!BC:BC,MATCH($B362,data_wkly!$C:$C,0),1))),"na"))</f>
        <v>180.88</v>
      </c>
      <c r="T362" s="124" t="str">
        <f>IFERROR(IF(INDEX(data_wkly!BL:BL,MATCH($B362,data_wkly!$C:$C,0),1)=0,"",_xlfn.NUMBERVALUE(INDEX(data_wkly!BL:BL,MATCH($B362,data_wkly!$C:$C,0),1))),"na")</f>
        <v/>
      </c>
      <c r="U362" s="124">
        <f>IF(IFERROR(IF(INDEX(data_wkly!BD:BD,MATCH($B362,data_wkly!$C:$C,0),1)=0,"",_xlfn.NUMBERVALUE(INDEX(data_wkly!BD:BD,MATCH($B362,data_wkly!$C:$C,0),1))),"na")=0,"",IFERROR(IF(INDEX(data_wkly!BD:BD,MATCH($B362,data_wkly!$C:$C,0),1)=0,"",_xlfn.NUMBERVALUE(INDEX(data_wkly!BD:BD,MATCH($B362,data_wkly!$C:$C,0),1))),"na"))</f>
        <v>178.87</v>
      </c>
      <c r="V362" s="124">
        <f>IF(IFERROR(IF(INDEX(data_wkly!BE:BE,MATCH($B362,data_wkly!$C:$C,0),1)=0,"",_xlfn.NUMBERVALUE(INDEX(data_wkly!BE:BE,MATCH($B362,data_wkly!$C:$C,0),1))),"na")=0,"",IFERROR(IF(INDEX(data_wkly!BE:BE,MATCH($B362,data_wkly!$C:$C,0),1)=0,"",_xlfn.NUMBERVALUE(INDEX(data_wkly!BE:BE,MATCH($B362,data_wkly!$C:$C,0),1))),"na"))</f>
        <v>159.02000000000001</v>
      </c>
      <c r="W362" s="124">
        <f>IF(IFERROR(IF(INDEX(data_wkly!BF:BF,MATCH($B362,data_wkly!$C:$C,0),1)=0,"",_xlfn.NUMBERVALUE(INDEX(data_wkly!BF:BF,MATCH($B362,data_wkly!$C:$C,0),1))),"na")=0,"",IFERROR(IF(INDEX(data_wkly!BF:BF,MATCH($B362,data_wkly!$C:$C,0),1)=0,"",_xlfn.NUMBERVALUE(INDEX(data_wkly!BF:BF,MATCH($B362,data_wkly!$C:$C,0),1))),"na"))</f>
        <v>177.98</v>
      </c>
      <c r="X362" s="124" t="str">
        <f>IFERROR(IF(INDEX(data_wkly!BK:BK,MATCH($B362,data_wkly!$C:$C,0),1)=0,"",_xlfn.NUMBERVALUE(INDEX(data_wkly!BK:BK,MATCH($B362,data_wkly!$C:$C,0),1))),"na")</f>
        <v/>
      </c>
      <c r="Y362" s="124">
        <f>IF(IFERROR(IF(INDEX(data_wkly!BG:BG,MATCH($B362,data_wkly!$C:$C,0),1)=0,"",_xlfn.NUMBERVALUE(INDEX(data_wkly!BG:BG,MATCH($B362,data_wkly!$C:$C,0),1))),"na")=0,"",IFERROR(IF(INDEX(data_wkly!BG:BG,MATCH($B362,data_wkly!$C:$C,0),1)=0,"",_xlfn.NUMBERVALUE(INDEX(data_wkly!BG:BG,MATCH($B362,data_wkly!$C:$C,0),1))),"na"))</f>
        <v>180.03</v>
      </c>
      <c r="AJ362" s="41">
        <f t="shared" si="18"/>
        <v>2</v>
      </c>
    </row>
    <row r="363" spans="1:36" ht="15.5">
      <c r="A363" s="88">
        <f t="shared" si="17"/>
        <v>1</v>
      </c>
      <c r="B363" s="89">
        <f t="shared" si="19"/>
        <v>46193</v>
      </c>
      <c r="C363" s="122">
        <f>IF(IFERROR(IF(INDEX(data_wkly!AO:AO,MATCH($B363,data_wkly!$C:$C,0),1)=0,"",_xlfn.NUMBERVALUE(INDEX(data_wkly!AO:AO,MATCH($B363,data_wkly!$C:$C,0),1))),"na")=0,"",IFERROR(IF(INDEX(data_wkly!AO:AO,MATCH($B363,data_wkly!$C:$C,0),1)=0,"",_xlfn.NUMBERVALUE(INDEX(data_wkly!AO:AO,MATCH($B363,data_wkly!$C:$C,0),1))),"na"))</f>
        <v>196</v>
      </c>
      <c r="D363" s="122">
        <f>IF(IFERROR(IF(INDEX(data_wkly!AP:AP,MATCH($B363,data_wkly!$C:$C,0),1)=0,"",_xlfn.NUMBERVALUE(INDEX(data_wkly!AP:AP,MATCH($B363,data_wkly!$C:$C,0),1))),"na")=0,"",IFERROR(IF(INDEX(data_wkly!AP:AP,MATCH($B363,data_wkly!$C:$C,0),1)=0,"",_xlfn.NUMBERVALUE(INDEX(data_wkly!AP:AP,MATCH($B363,data_wkly!$C:$C,0),1))),"na"))</f>
        <v>777</v>
      </c>
      <c r="E363" s="122">
        <f>IF(IFERROR(IF(INDEX(data_wkly!AQ:AQ,MATCH($B363,data_wkly!$C:$C,0),1)=0,"",_xlfn.NUMBERVALUE(INDEX(data_wkly!AQ:AQ,MATCH($B363,data_wkly!$C:$C,0),1))),"na")=0,"",IFERROR(IF(INDEX(data_wkly!AQ:AQ,MATCH($B363,data_wkly!$C:$C,0),1)=0,"",_xlfn.NUMBERVALUE(INDEX(data_wkly!AQ:AQ,MATCH($B363,data_wkly!$C:$C,0),1))),"na"))</f>
        <v>5420</v>
      </c>
      <c r="F363" s="122">
        <f>IF(IFERROR(IF(INDEX(data_wkly!AR:AR,MATCH($B363,data_wkly!$C:$C,0),1)=0,"",_xlfn.NUMBERVALUE(INDEX(data_wkly!AR:AR,MATCH($B363,data_wkly!$C:$C,0),1))),"na")=0,"",IFERROR(IF(INDEX(data_wkly!AR:AR,MATCH($B363,data_wkly!$C:$C,0),1)=0,"",_xlfn.NUMBERVALUE(INDEX(data_wkly!AR:AR,MATCH($B363,data_wkly!$C:$C,0),1))),"na"))</f>
        <v>17086</v>
      </c>
      <c r="G363" s="122">
        <f>IF(IFERROR(IF(INDEX(data_wkly!AS:AS,MATCH($B363,data_wkly!$C:$C,0),1)=0,"",_xlfn.NUMBERVALUE(INDEX(data_wkly!AS:AS,MATCH($B363,data_wkly!$C:$C,0),1))),"na")=0,"",IFERROR(IF(INDEX(data_wkly!AS:AS,MATCH($B363,data_wkly!$C:$C,0),1)=0,"",_xlfn.NUMBERVALUE(INDEX(data_wkly!AS:AS,MATCH($B363,data_wkly!$C:$C,0),1))),"na"))</f>
        <v>18396</v>
      </c>
      <c r="H363" s="122" t="str">
        <f>IFERROR(IF(INDEX(data_wkly!BJ:BJ,MATCH($B363,data_wkly!$C:$C,0),1)=0,"",_xlfn.NUMBERVALUE(INDEX(data_wkly!BJ:BJ,MATCH($B363,data_wkly!$C:$C,0),1))),"na")</f>
        <v/>
      </c>
      <c r="I363" s="122">
        <f>IF(IFERROR(IF(INDEX(data_wkly!AT:AT,MATCH($B363,data_wkly!$C:$C,0),1)=0,"",_xlfn.NUMBERVALUE(INDEX(data_wkly!AT:AT,MATCH($B363,data_wkly!$C:$C,0),1))),"na")=0,"",IFERROR(IF(INDEX(data_wkly!AT:AT,MATCH($B363,data_wkly!$C:$C,0),1)=0,"",_xlfn.NUMBERVALUE(INDEX(data_wkly!AT:AT,MATCH($B363,data_wkly!$C:$C,0),1))),"na"))</f>
        <v>4774</v>
      </c>
      <c r="J363" s="122">
        <f>IF(IFERROR(IF(INDEX(data_wkly!AU:AU,MATCH($B363,data_wkly!$C:$C,0),1)=0,"",_xlfn.NUMBERVALUE(INDEX(data_wkly!AU:AU,MATCH($B363,data_wkly!$C:$C,0),1))),"na")=0,"",IFERROR(IF(INDEX(data_wkly!AU:AU,MATCH($B363,data_wkly!$C:$C,0),1)=0,"",_xlfn.NUMBERVALUE(INDEX(data_wkly!AU:AU,MATCH($B363,data_wkly!$C:$C,0),1))),"na"))</f>
        <v>3708</v>
      </c>
      <c r="K363" s="122">
        <f>IF(IFERROR(IF(INDEX(data_wkly!AV:AV,MATCH($B363,data_wkly!$C:$C,0),1)=0,"",_xlfn.NUMBERVALUE(INDEX(data_wkly!AV:AV,MATCH($B363,data_wkly!$C:$C,0),1))),"na")=0,"",IFERROR(IF(INDEX(data_wkly!AV:AV,MATCH($B363,data_wkly!$C:$C,0),1)=0,"",_xlfn.NUMBERVALUE(INDEX(data_wkly!AV:AV,MATCH($B363,data_wkly!$C:$C,0),1))),"na"))</f>
        <v>50357</v>
      </c>
      <c r="L363" s="122" t="str">
        <f>IFERROR(IF(INDEX(data_wkly!BI:BI,MATCH($B363,data_wkly!$C:$C,0),1)=0,"",_xlfn.NUMBERVALUE(INDEX(data_wkly!BI:BI,MATCH($B363,data_wkly!$C:$C,0),1))),"na")</f>
        <v/>
      </c>
      <c r="M363" s="122">
        <f>IF(IFERROR(IF(INDEX(data_wkly!AW:AW,MATCH($B363,data_wkly!$C:$C,0),1)=0,"",_xlfn.NUMBERVALUE(INDEX(data_wkly!AW:AW,MATCH($B363,data_wkly!$C:$C,0),1))),"na")=0,"",IFERROR(IF(INDEX(data_wkly!AW:AW,MATCH($B363,data_wkly!$C:$C,0),1)=0,"",_xlfn.NUMBERVALUE(INDEX(data_wkly!AW:AW,MATCH($B363,data_wkly!$C:$C,0),1))),"na"))</f>
        <v>45676</v>
      </c>
      <c r="N363" s="123"/>
      <c r="O363" s="124">
        <f>IF(IFERROR(IF(INDEX(data_wkly!AY:AY,MATCH($B363,data_wkly!$C:$C,0),1)=0,"",_xlfn.NUMBERVALUE(INDEX(data_wkly!AY:AY,MATCH($B363,data_wkly!$C:$C,0),1))),"na")=0,"",IFERROR(IF(INDEX(data_wkly!AY:AY,MATCH($B363,data_wkly!$C:$C,0),1)=0,"",_xlfn.NUMBERVALUE(INDEX(data_wkly!AY:AY,MATCH($B363,data_wkly!$C:$C,0),1))),"na"))</f>
        <v>158.34</v>
      </c>
      <c r="P363" s="124">
        <f>IF(IFERROR(IF(INDEX(data_wkly!AZ:AZ,MATCH($B363,data_wkly!$C:$C,0),1)=0,"",_xlfn.NUMBERVALUE(INDEX(data_wkly!AZ:AZ,MATCH($B363,data_wkly!$C:$C,0),1))),"na")=0,"",IFERROR(IF(INDEX(data_wkly!AZ:AZ,MATCH($B363,data_wkly!$C:$C,0),1)=0,"",_xlfn.NUMBERVALUE(INDEX(data_wkly!AZ:AZ,MATCH($B363,data_wkly!$C:$C,0),1))),"na"))</f>
        <v>168.53</v>
      </c>
      <c r="Q363" s="124">
        <f>IF(IFERROR(IF(INDEX(data_wkly!BA:BA,MATCH($B363,data_wkly!$C:$C,0),1)=0,"",_xlfn.NUMBERVALUE(INDEX(data_wkly!BA:BA,MATCH($B363,data_wkly!$C:$C,0),1))),"na")=0,"",IFERROR(IF(INDEX(data_wkly!BA:BA,MATCH($B363,data_wkly!$C:$C,0),1)=0,"",_xlfn.NUMBERVALUE(INDEX(data_wkly!BA:BA,MATCH($B363,data_wkly!$C:$C,0),1))),"na"))</f>
        <v>175.78</v>
      </c>
      <c r="R363" s="124">
        <f>IF(IFERROR(IF(INDEX(data_wkly!BB:BB,MATCH($B363,data_wkly!$C:$C,0),1)=0,"",_xlfn.NUMBERVALUE(INDEX(data_wkly!BB:BB,MATCH($B363,data_wkly!$C:$C,0),1))),"na")=0,"",IFERROR(IF(INDEX(data_wkly!BB:BB,MATCH($B363,data_wkly!$C:$C,0),1)=0,"",_xlfn.NUMBERVALUE(INDEX(data_wkly!BB:BB,MATCH($B363,data_wkly!$C:$C,0),1))),"na"))</f>
        <v>180.09</v>
      </c>
      <c r="S363" s="124">
        <f>IF(IFERROR(IF(INDEX(data_wkly!BC:BC,MATCH($B363,data_wkly!$C:$C,0),1)=0,"",_xlfn.NUMBERVALUE(INDEX(data_wkly!BC:BC,MATCH($B363,data_wkly!$C:$C,0),1))),"na")=0,"",IFERROR(IF(INDEX(data_wkly!BC:BC,MATCH($B363,data_wkly!$C:$C,0),1)=0,"",_xlfn.NUMBERVALUE(INDEX(data_wkly!BC:BC,MATCH($B363,data_wkly!$C:$C,0),1))),"na"))</f>
        <v>180.37</v>
      </c>
      <c r="T363" s="124" t="str">
        <f>IFERROR(IF(INDEX(data_wkly!BL:BL,MATCH($B363,data_wkly!$C:$C,0),1)=0,"",_xlfn.NUMBERVALUE(INDEX(data_wkly!BL:BL,MATCH($B363,data_wkly!$C:$C,0),1))),"na")</f>
        <v/>
      </c>
      <c r="U363" s="124">
        <f>IF(IFERROR(IF(INDEX(data_wkly!BD:BD,MATCH($B363,data_wkly!$C:$C,0),1)=0,"",_xlfn.NUMBERVALUE(INDEX(data_wkly!BD:BD,MATCH($B363,data_wkly!$C:$C,0),1))),"na")=0,"",IFERROR(IF(INDEX(data_wkly!BD:BD,MATCH($B363,data_wkly!$C:$C,0),1)=0,"",_xlfn.NUMBERVALUE(INDEX(data_wkly!BD:BD,MATCH($B363,data_wkly!$C:$C,0),1))),"na"))</f>
        <v>178.76</v>
      </c>
      <c r="V363" s="124">
        <f>IF(IFERROR(IF(INDEX(data_wkly!BE:BE,MATCH($B363,data_wkly!$C:$C,0),1)=0,"",_xlfn.NUMBERVALUE(INDEX(data_wkly!BE:BE,MATCH($B363,data_wkly!$C:$C,0),1))),"na")=0,"",IFERROR(IF(INDEX(data_wkly!BE:BE,MATCH($B363,data_wkly!$C:$C,0),1)=0,"",_xlfn.NUMBERVALUE(INDEX(data_wkly!BE:BE,MATCH($B363,data_wkly!$C:$C,0),1))),"na"))</f>
        <v>162.86000000000001</v>
      </c>
      <c r="W363" s="124">
        <f>IF(IFERROR(IF(INDEX(data_wkly!BF:BF,MATCH($B363,data_wkly!$C:$C,0),1)=0,"",_xlfn.NUMBERVALUE(INDEX(data_wkly!BF:BF,MATCH($B363,data_wkly!$C:$C,0),1))),"na")=0,"",IFERROR(IF(INDEX(data_wkly!BF:BF,MATCH($B363,data_wkly!$C:$C,0),1)=0,"",_xlfn.NUMBERVALUE(INDEX(data_wkly!BF:BF,MATCH($B363,data_wkly!$C:$C,0),1))),"na"))</f>
        <v>178.07</v>
      </c>
      <c r="X363" s="124" t="str">
        <f>IFERROR(IF(INDEX(data_wkly!BK:BK,MATCH($B363,data_wkly!$C:$C,0),1)=0,"",_xlfn.NUMBERVALUE(INDEX(data_wkly!BK:BK,MATCH($B363,data_wkly!$C:$C,0),1))),"na")</f>
        <v/>
      </c>
      <c r="Y363" s="124">
        <f>IF(IFERROR(IF(INDEX(data_wkly!BG:BG,MATCH($B363,data_wkly!$C:$C,0),1)=0,"",_xlfn.NUMBERVALUE(INDEX(data_wkly!BG:BG,MATCH($B363,data_wkly!$C:$C,0),1))),"na")=0,"",IFERROR(IF(INDEX(data_wkly!BG:BG,MATCH($B363,data_wkly!$C:$C,0),1)=0,"",_xlfn.NUMBERVALUE(INDEX(data_wkly!BG:BG,MATCH($B363,data_wkly!$C:$C,0),1))),"na"))</f>
        <v>179.55</v>
      </c>
      <c r="AJ363" s="41">
        <f t="shared" si="18"/>
        <v>1</v>
      </c>
    </row>
    <row r="364" spans="1:36" ht="15.5">
      <c r="A364" s="88">
        <f t="shared" si="17"/>
        <v>2</v>
      </c>
      <c r="B364" s="89">
        <f t="shared" si="19"/>
        <v>46200</v>
      </c>
      <c r="C364" s="122">
        <f>IF(IFERROR(IF(INDEX(data_wkly!AO:AO,MATCH($B364,data_wkly!$C:$C,0),1)=0,"",_xlfn.NUMBERVALUE(INDEX(data_wkly!AO:AO,MATCH($B364,data_wkly!$C:$C,0),1))),"na")=0,"",IFERROR(IF(INDEX(data_wkly!AO:AO,MATCH($B364,data_wkly!$C:$C,0),1)=0,"",_xlfn.NUMBERVALUE(INDEX(data_wkly!AO:AO,MATCH($B364,data_wkly!$C:$C,0),1))),"na"))</f>
        <v>161</v>
      </c>
      <c r="D364" s="122">
        <f>IF(IFERROR(IF(INDEX(data_wkly!AP:AP,MATCH($B364,data_wkly!$C:$C,0),1)=0,"",_xlfn.NUMBERVALUE(INDEX(data_wkly!AP:AP,MATCH($B364,data_wkly!$C:$C,0),1))),"na")=0,"",IFERROR(IF(INDEX(data_wkly!AP:AP,MATCH($B364,data_wkly!$C:$C,0),1)=0,"",_xlfn.NUMBERVALUE(INDEX(data_wkly!AP:AP,MATCH($B364,data_wkly!$C:$C,0),1))),"na"))</f>
        <v>793</v>
      </c>
      <c r="E364" s="122">
        <f>IF(IFERROR(IF(INDEX(data_wkly!AQ:AQ,MATCH($B364,data_wkly!$C:$C,0),1)=0,"",_xlfn.NUMBERVALUE(INDEX(data_wkly!AQ:AQ,MATCH($B364,data_wkly!$C:$C,0),1))),"na")=0,"",IFERROR(IF(INDEX(data_wkly!AQ:AQ,MATCH($B364,data_wkly!$C:$C,0),1)=0,"",_xlfn.NUMBERVALUE(INDEX(data_wkly!AQ:AQ,MATCH($B364,data_wkly!$C:$C,0),1))),"na"))</f>
        <v>5153</v>
      </c>
      <c r="F364" s="122">
        <f>IF(IFERROR(IF(INDEX(data_wkly!AR:AR,MATCH($B364,data_wkly!$C:$C,0),1)=0,"",_xlfn.NUMBERVALUE(INDEX(data_wkly!AR:AR,MATCH($B364,data_wkly!$C:$C,0),1))),"na")=0,"",IFERROR(IF(INDEX(data_wkly!AR:AR,MATCH($B364,data_wkly!$C:$C,0),1)=0,"",_xlfn.NUMBERVALUE(INDEX(data_wkly!AR:AR,MATCH($B364,data_wkly!$C:$C,0),1))),"na"))</f>
        <v>17325</v>
      </c>
      <c r="G364" s="122">
        <f>IF(IFERROR(IF(INDEX(data_wkly!AS:AS,MATCH($B364,data_wkly!$C:$C,0),1)=0,"",_xlfn.NUMBERVALUE(INDEX(data_wkly!AS:AS,MATCH($B364,data_wkly!$C:$C,0),1))),"na")=0,"",IFERROR(IF(INDEX(data_wkly!AS:AS,MATCH($B364,data_wkly!$C:$C,0),1)=0,"",_xlfn.NUMBERVALUE(INDEX(data_wkly!AS:AS,MATCH($B364,data_wkly!$C:$C,0),1))),"na"))</f>
        <v>18897</v>
      </c>
      <c r="H364" s="122" t="str">
        <f>IFERROR(IF(INDEX(data_wkly!BJ:BJ,MATCH($B364,data_wkly!$C:$C,0),1)=0,"",_xlfn.NUMBERVALUE(INDEX(data_wkly!BJ:BJ,MATCH($B364,data_wkly!$C:$C,0),1))),"na")</f>
        <v/>
      </c>
      <c r="I364" s="122">
        <f>IF(IFERROR(IF(INDEX(data_wkly!AT:AT,MATCH($B364,data_wkly!$C:$C,0),1)=0,"",_xlfn.NUMBERVALUE(INDEX(data_wkly!AT:AT,MATCH($B364,data_wkly!$C:$C,0),1))),"na")=0,"",IFERROR(IF(INDEX(data_wkly!AT:AT,MATCH($B364,data_wkly!$C:$C,0),1)=0,"",_xlfn.NUMBERVALUE(INDEX(data_wkly!AT:AT,MATCH($B364,data_wkly!$C:$C,0),1))),"na"))</f>
        <v>5008</v>
      </c>
      <c r="J364" s="122">
        <f>IF(IFERROR(IF(INDEX(data_wkly!AU:AU,MATCH($B364,data_wkly!$C:$C,0),1)=0,"",_xlfn.NUMBERVALUE(INDEX(data_wkly!AU:AU,MATCH($B364,data_wkly!$C:$C,0),1))),"na")=0,"",IFERROR(IF(INDEX(data_wkly!AU:AU,MATCH($B364,data_wkly!$C:$C,0),1)=0,"",_xlfn.NUMBERVALUE(INDEX(data_wkly!AU:AU,MATCH($B364,data_wkly!$C:$C,0),1))),"na"))</f>
        <v>3768</v>
      </c>
      <c r="K364" s="122">
        <f>IF(IFERROR(IF(INDEX(data_wkly!AV:AV,MATCH($B364,data_wkly!$C:$C,0),1)=0,"",_xlfn.NUMBERVALUE(INDEX(data_wkly!AV:AV,MATCH($B364,data_wkly!$C:$C,0),1))),"na")=0,"",IFERROR(IF(INDEX(data_wkly!AV:AV,MATCH($B364,data_wkly!$C:$C,0),1)=0,"",_xlfn.NUMBERVALUE(INDEX(data_wkly!AV:AV,MATCH($B364,data_wkly!$C:$C,0),1))),"na"))</f>
        <v>51105</v>
      </c>
      <c r="L364" s="122" t="str">
        <f>IFERROR(IF(INDEX(data_wkly!BI:BI,MATCH($B364,data_wkly!$C:$C,0),1)=0,"",_xlfn.NUMBERVALUE(INDEX(data_wkly!BI:BI,MATCH($B364,data_wkly!$C:$C,0),1))),"na")</f>
        <v/>
      </c>
      <c r="M364" s="122">
        <f>IF(IFERROR(IF(INDEX(data_wkly!AW:AW,MATCH($B364,data_wkly!$C:$C,0),1)=0,"",_xlfn.NUMBERVALUE(INDEX(data_wkly!AW:AW,MATCH($B364,data_wkly!$C:$C,0),1))),"na")=0,"",IFERROR(IF(INDEX(data_wkly!AW:AW,MATCH($B364,data_wkly!$C:$C,0),1)=0,"",_xlfn.NUMBERVALUE(INDEX(data_wkly!AW:AW,MATCH($B364,data_wkly!$C:$C,0),1))),"na"))</f>
        <v>46383</v>
      </c>
      <c r="N364" s="123"/>
      <c r="O364" s="124">
        <f>IF(IFERROR(IF(INDEX(data_wkly!AY:AY,MATCH($B364,data_wkly!$C:$C,0),1)=0,"",_xlfn.NUMBERVALUE(INDEX(data_wkly!AY:AY,MATCH($B364,data_wkly!$C:$C,0),1))),"na")=0,"",IFERROR(IF(INDEX(data_wkly!AY:AY,MATCH($B364,data_wkly!$C:$C,0),1)=0,"",_xlfn.NUMBERVALUE(INDEX(data_wkly!AY:AY,MATCH($B364,data_wkly!$C:$C,0),1))),"na"))</f>
        <v>154.30000000000001</v>
      </c>
      <c r="P364" s="124">
        <f>IF(IFERROR(IF(INDEX(data_wkly!AZ:AZ,MATCH($B364,data_wkly!$C:$C,0),1)=0,"",_xlfn.NUMBERVALUE(INDEX(data_wkly!AZ:AZ,MATCH($B364,data_wkly!$C:$C,0),1))),"na")=0,"",IFERROR(IF(INDEX(data_wkly!AZ:AZ,MATCH($B364,data_wkly!$C:$C,0),1)=0,"",_xlfn.NUMBERVALUE(INDEX(data_wkly!AZ:AZ,MATCH($B364,data_wkly!$C:$C,0),1))),"na"))</f>
        <v>169.72</v>
      </c>
      <c r="Q364" s="124">
        <f>IF(IFERROR(IF(INDEX(data_wkly!BA:BA,MATCH($B364,data_wkly!$C:$C,0),1)=0,"",_xlfn.NUMBERVALUE(INDEX(data_wkly!BA:BA,MATCH($B364,data_wkly!$C:$C,0),1))),"na")=0,"",IFERROR(IF(INDEX(data_wkly!BA:BA,MATCH($B364,data_wkly!$C:$C,0),1)=0,"",_xlfn.NUMBERVALUE(INDEX(data_wkly!BA:BA,MATCH($B364,data_wkly!$C:$C,0),1))),"na"))</f>
        <v>177.18</v>
      </c>
      <c r="R364" s="124">
        <f>IF(IFERROR(IF(INDEX(data_wkly!BB:BB,MATCH($B364,data_wkly!$C:$C,0),1)=0,"",_xlfn.NUMBERVALUE(INDEX(data_wkly!BB:BB,MATCH($B364,data_wkly!$C:$C,0),1))),"na")=0,"",IFERROR(IF(INDEX(data_wkly!BB:BB,MATCH($B364,data_wkly!$C:$C,0),1)=0,"",_xlfn.NUMBERVALUE(INDEX(data_wkly!BB:BB,MATCH($B364,data_wkly!$C:$C,0),1))),"na"))</f>
        <v>180.38</v>
      </c>
      <c r="S364" s="124">
        <f>IF(IFERROR(IF(INDEX(data_wkly!BC:BC,MATCH($B364,data_wkly!$C:$C,0),1)=0,"",_xlfn.NUMBERVALUE(INDEX(data_wkly!BC:BC,MATCH($B364,data_wkly!$C:$C,0),1))),"na")=0,"",IFERROR(IF(INDEX(data_wkly!BC:BC,MATCH($B364,data_wkly!$C:$C,0),1)=0,"",_xlfn.NUMBERVALUE(INDEX(data_wkly!BC:BC,MATCH($B364,data_wkly!$C:$C,0),1))),"na"))</f>
        <v>179.62</v>
      </c>
      <c r="T364" s="124" t="str">
        <f>IFERROR(IF(INDEX(data_wkly!BL:BL,MATCH($B364,data_wkly!$C:$C,0),1)=0,"",_xlfn.NUMBERVALUE(INDEX(data_wkly!BL:BL,MATCH($B364,data_wkly!$C:$C,0),1))),"na")</f>
        <v/>
      </c>
      <c r="U364" s="124">
        <f>IF(IFERROR(IF(INDEX(data_wkly!BD:BD,MATCH($B364,data_wkly!$C:$C,0),1)=0,"",_xlfn.NUMBERVALUE(INDEX(data_wkly!BD:BD,MATCH($B364,data_wkly!$C:$C,0),1))),"na")=0,"",IFERROR(IF(INDEX(data_wkly!BD:BD,MATCH($B364,data_wkly!$C:$C,0),1)=0,"",_xlfn.NUMBERVALUE(INDEX(data_wkly!BD:BD,MATCH($B364,data_wkly!$C:$C,0),1))),"na"))</f>
        <v>177.53</v>
      </c>
      <c r="V364" s="124">
        <f>IF(IFERROR(IF(INDEX(data_wkly!BE:BE,MATCH($B364,data_wkly!$C:$C,0),1)=0,"",_xlfn.NUMBERVALUE(INDEX(data_wkly!BE:BE,MATCH($B364,data_wkly!$C:$C,0),1))),"na")=0,"",IFERROR(IF(INDEX(data_wkly!BE:BE,MATCH($B364,data_wkly!$C:$C,0),1)=0,"",_xlfn.NUMBERVALUE(INDEX(data_wkly!BE:BE,MATCH($B364,data_wkly!$C:$C,0),1))),"na"))</f>
        <v>163.13999999999999</v>
      </c>
      <c r="W364" s="124">
        <f>IF(IFERROR(IF(INDEX(data_wkly!BF:BF,MATCH($B364,data_wkly!$C:$C,0),1)=0,"",_xlfn.NUMBERVALUE(INDEX(data_wkly!BF:BF,MATCH($B364,data_wkly!$C:$C,0),1))),"na")=0,"",IFERROR(IF(INDEX(data_wkly!BF:BF,MATCH($B364,data_wkly!$C:$C,0),1)=0,"",_xlfn.NUMBERVALUE(INDEX(data_wkly!BF:BF,MATCH($B364,data_wkly!$C:$C,0),1))),"na"))</f>
        <v>177.98</v>
      </c>
      <c r="X364" s="124" t="str">
        <f>IFERROR(IF(INDEX(data_wkly!BK:BK,MATCH($B364,data_wkly!$C:$C,0),1)=0,"",_xlfn.NUMBERVALUE(INDEX(data_wkly!BK:BK,MATCH($B364,data_wkly!$C:$C,0),1))),"na")</f>
        <v/>
      </c>
      <c r="Y364" s="124">
        <f>IF(IFERROR(IF(INDEX(data_wkly!BG:BG,MATCH($B364,data_wkly!$C:$C,0),1)=0,"",_xlfn.NUMBERVALUE(INDEX(data_wkly!BG:BG,MATCH($B364,data_wkly!$C:$C,0),1))),"na")=0,"",IFERROR(IF(INDEX(data_wkly!BG:BG,MATCH($B364,data_wkly!$C:$C,0),1)=0,"",_xlfn.NUMBERVALUE(INDEX(data_wkly!BG:BG,MATCH($B364,data_wkly!$C:$C,0),1))),"na"))</f>
        <v>179.41</v>
      </c>
      <c r="AJ364" s="41">
        <f t="shared" si="18"/>
        <v>2</v>
      </c>
    </row>
    <row r="365" spans="1:36" ht="15.5">
      <c r="A365" s="88">
        <f t="shared" si="17"/>
        <v>1</v>
      </c>
      <c r="B365" s="89">
        <f t="shared" si="19"/>
        <v>46207</v>
      </c>
      <c r="C365" s="122">
        <f>IF(IFERROR(IF(INDEX(data_wkly!AO:AO,MATCH($B365,data_wkly!$C:$C,0),1)=0,"",_xlfn.NUMBERVALUE(INDEX(data_wkly!AO:AO,MATCH($B365,data_wkly!$C:$C,0),1))),"na")=0,"",IFERROR(IF(INDEX(data_wkly!AO:AO,MATCH($B365,data_wkly!$C:$C,0),1)=0,"",_xlfn.NUMBERVALUE(INDEX(data_wkly!AO:AO,MATCH($B365,data_wkly!$C:$C,0),1))),"na"))</f>
        <v>159</v>
      </c>
      <c r="D365" s="122">
        <f>IF(IFERROR(IF(INDEX(data_wkly!AP:AP,MATCH($B365,data_wkly!$C:$C,0),1)=0,"",_xlfn.NUMBERVALUE(INDEX(data_wkly!AP:AP,MATCH($B365,data_wkly!$C:$C,0),1))),"na")=0,"",IFERROR(IF(INDEX(data_wkly!AP:AP,MATCH($B365,data_wkly!$C:$C,0),1)=0,"",_xlfn.NUMBERVALUE(INDEX(data_wkly!AP:AP,MATCH($B365,data_wkly!$C:$C,0),1))),"na"))</f>
        <v>584</v>
      </c>
      <c r="E365" s="122">
        <f>IF(IFERROR(IF(INDEX(data_wkly!AQ:AQ,MATCH($B365,data_wkly!$C:$C,0),1)=0,"",_xlfn.NUMBERVALUE(INDEX(data_wkly!AQ:AQ,MATCH($B365,data_wkly!$C:$C,0),1))),"na")=0,"",IFERROR(IF(INDEX(data_wkly!AQ:AQ,MATCH($B365,data_wkly!$C:$C,0),1)=0,"",_xlfn.NUMBERVALUE(INDEX(data_wkly!AQ:AQ,MATCH($B365,data_wkly!$C:$C,0),1))),"na"))</f>
        <v>5354</v>
      </c>
      <c r="F365" s="122">
        <f>IF(IFERROR(IF(INDEX(data_wkly!AR:AR,MATCH($B365,data_wkly!$C:$C,0),1)=0,"",_xlfn.NUMBERVALUE(INDEX(data_wkly!AR:AR,MATCH($B365,data_wkly!$C:$C,0),1))),"na")=0,"",IFERROR(IF(INDEX(data_wkly!AR:AR,MATCH($B365,data_wkly!$C:$C,0),1)=0,"",_xlfn.NUMBERVALUE(INDEX(data_wkly!AR:AR,MATCH($B365,data_wkly!$C:$C,0),1))),"na"))</f>
        <v>16973</v>
      </c>
      <c r="G365" s="122">
        <f>IF(IFERROR(IF(INDEX(data_wkly!AS:AS,MATCH($B365,data_wkly!$C:$C,0),1)=0,"",_xlfn.NUMBERVALUE(INDEX(data_wkly!AS:AS,MATCH($B365,data_wkly!$C:$C,0),1))),"na")=0,"",IFERROR(IF(INDEX(data_wkly!AS:AS,MATCH($B365,data_wkly!$C:$C,0),1)=0,"",_xlfn.NUMBERVALUE(INDEX(data_wkly!AS:AS,MATCH($B365,data_wkly!$C:$C,0),1))),"na"))</f>
        <v>17992</v>
      </c>
      <c r="H365" s="122" t="str">
        <f>IFERROR(IF(INDEX(data_wkly!BJ:BJ,MATCH($B365,data_wkly!$C:$C,0),1)=0,"",_xlfn.NUMBERVALUE(INDEX(data_wkly!BJ:BJ,MATCH($B365,data_wkly!$C:$C,0),1))),"na")</f>
        <v/>
      </c>
      <c r="I365" s="122">
        <f>IF(IFERROR(IF(INDEX(data_wkly!AT:AT,MATCH($B365,data_wkly!$C:$C,0),1)=0,"",_xlfn.NUMBERVALUE(INDEX(data_wkly!AT:AT,MATCH($B365,data_wkly!$C:$C,0),1))),"na")=0,"",IFERROR(IF(INDEX(data_wkly!AT:AT,MATCH($B365,data_wkly!$C:$C,0),1)=0,"",_xlfn.NUMBERVALUE(INDEX(data_wkly!AT:AT,MATCH($B365,data_wkly!$C:$C,0),1))),"na"))</f>
        <v>4877</v>
      </c>
      <c r="J365" s="122">
        <f>IF(IFERROR(IF(INDEX(data_wkly!AU:AU,MATCH($B365,data_wkly!$C:$C,0),1)=0,"",_xlfn.NUMBERVALUE(INDEX(data_wkly!AU:AU,MATCH($B365,data_wkly!$C:$C,0),1))),"na")=0,"",IFERROR(IF(INDEX(data_wkly!AU:AU,MATCH($B365,data_wkly!$C:$C,0),1)=0,"",_xlfn.NUMBERVALUE(INDEX(data_wkly!AU:AU,MATCH($B365,data_wkly!$C:$C,0),1))),"na"))</f>
        <v>3733</v>
      </c>
      <c r="K365" s="122">
        <f>IF(IFERROR(IF(INDEX(data_wkly!AV:AV,MATCH($B365,data_wkly!$C:$C,0),1)=0,"",_xlfn.NUMBERVALUE(INDEX(data_wkly!AV:AV,MATCH($B365,data_wkly!$C:$C,0),1))),"na")=0,"",IFERROR(IF(INDEX(data_wkly!AV:AV,MATCH($B365,data_wkly!$C:$C,0),1)=0,"",_xlfn.NUMBERVALUE(INDEX(data_wkly!AV:AV,MATCH($B365,data_wkly!$C:$C,0),1))),"na"))</f>
        <v>49672</v>
      </c>
      <c r="L365" s="122" t="str">
        <f>IFERROR(IF(INDEX(data_wkly!BI:BI,MATCH($B365,data_wkly!$C:$C,0),1)=0,"",_xlfn.NUMBERVALUE(INDEX(data_wkly!BI:BI,MATCH($B365,data_wkly!$C:$C,0),1))),"na")</f>
        <v/>
      </c>
      <c r="M365" s="122">
        <f>IF(IFERROR(IF(INDEX(data_wkly!AW:AW,MATCH($B365,data_wkly!$C:$C,0),1)=0,"",_xlfn.NUMBERVALUE(INDEX(data_wkly!AW:AW,MATCH($B365,data_wkly!$C:$C,0),1))),"na")=0,"",IFERROR(IF(INDEX(data_wkly!AW:AW,MATCH($B365,data_wkly!$C:$C,0),1)=0,"",_xlfn.NUMBERVALUE(INDEX(data_wkly!AW:AW,MATCH($B365,data_wkly!$C:$C,0),1))),"na"))</f>
        <v>45196</v>
      </c>
      <c r="N365" s="123"/>
      <c r="O365" s="124">
        <f>IF(IFERROR(IF(INDEX(data_wkly!AY:AY,MATCH($B365,data_wkly!$C:$C,0),1)=0,"",_xlfn.NUMBERVALUE(INDEX(data_wkly!AY:AY,MATCH($B365,data_wkly!$C:$C,0),1))),"na")=0,"",IFERROR(IF(INDEX(data_wkly!AY:AY,MATCH($B365,data_wkly!$C:$C,0),1)=0,"",_xlfn.NUMBERVALUE(INDEX(data_wkly!AY:AY,MATCH($B365,data_wkly!$C:$C,0),1))),"na"))</f>
        <v>141.6</v>
      </c>
      <c r="P365" s="124">
        <f>IF(IFERROR(IF(INDEX(data_wkly!AZ:AZ,MATCH($B365,data_wkly!$C:$C,0),1)=0,"",_xlfn.NUMBERVALUE(INDEX(data_wkly!AZ:AZ,MATCH($B365,data_wkly!$C:$C,0),1))),"na")=0,"",IFERROR(IF(INDEX(data_wkly!AZ:AZ,MATCH($B365,data_wkly!$C:$C,0),1)=0,"",_xlfn.NUMBERVALUE(INDEX(data_wkly!AZ:AZ,MATCH($B365,data_wkly!$C:$C,0),1))),"na"))</f>
        <v>169.23</v>
      </c>
      <c r="Q365" s="124">
        <f>IF(IFERROR(IF(INDEX(data_wkly!BA:BA,MATCH($B365,data_wkly!$C:$C,0),1)=0,"",_xlfn.NUMBERVALUE(INDEX(data_wkly!BA:BA,MATCH($B365,data_wkly!$C:$C,0),1))),"na")=0,"",IFERROR(IF(INDEX(data_wkly!BA:BA,MATCH($B365,data_wkly!$C:$C,0),1)=0,"",_xlfn.NUMBERVALUE(INDEX(data_wkly!BA:BA,MATCH($B365,data_wkly!$C:$C,0),1))),"na"))</f>
        <v>179.36</v>
      </c>
      <c r="R365" s="124">
        <f>IF(IFERROR(IF(INDEX(data_wkly!BB:BB,MATCH($B365,data_wkly!$C:$C,0),1)=0,"",_xlfn.NUMBERVALUE(INDEX(data_wkly!BB:BB,MATCH($B365,data_wkly!$C:$C,0),1))),"na")=0,"",IFERROR(IF(INDEX(data_wkly!BB:BB,MATCH($B365,data_wkly!$C:$C,0),1)=0,"",_xlfn.NUMBERVALUE(INDEX(data_wkly!BB:BB,MATCH($B365,data_wkly!$C:$C,0),1))),"na"))</f>
        <v>181.11</v>
      </c>
      <c r="S365" s="124">
        <f>IF(IFERROR(IF(INDEX(data_wkly!BC:BC,MATCH($B365,data_wkly!$C:$C,0),1)=0,"",_xlfn.NUMBERVALUE(INDEX(data_wkly!BC:BC,MATCH($B365,data_wkly!$C:$C,0),1))),"na")=0,"",IFERROR(IF(INDEX(data_wkly!BC:BC,MATCH($B365,data_wkly!$C:$C,0),1)=0,"",_xlfn.NUMBERVALUE(INDEX(data_wkly!BC:BC,MATCH($B365,data_wkly!$C:$C,0),1))),"na"))</f>
        <v>180.59</v>
      </c>
      <c r="T365" s="124" t="str">
        <f>IFERROR(IF(INDEX(data_wkly!BL:BL,MATCH($B365,data_wkly!$C:$C,0),1)=0,"",_xlfn.NUMBERVALUE(INDEX(data_wkly!BL:BL,MATCH($B365,data_wkly!$C:$C,0),1))),"na")</f>
        <v/>
      </c>
      <c r="U365" s="124">
        <f>IF(IFERROR(IF(INDEX(data_wkly!BD:BD,MATCH($B365,data_wkly!$C:$C,0),1)=0,"",_xlfn.NUMBERVALUE(INDEX(data_wkly!BD:BD,MATCH($B365,data_wkly!$C:$C,0),1))),"na")=0,"",IFERROR(IF(INDEX(data_wkly!BD:BD,MATCH($B365,data_wkly!$C:$C,0),1)=0,"",_xlfn.NUMBERVALUE(INDEX(data_wkly!BD:BD,MATCH($B365,data_wkly!$C:$C,0),1))),"na"))</f>
        <v>178.47</v>
      </c>
      <c r="V365" s="124">
        <f>IF(IFERROR(IF(INDEX(data_wkly!BE:BE,MATCH($B365,data_wkly!$C:$C,0),1)=0,"",_xlfn.NUMBERVALUE(INDEX(data_wkly!BE:BE,MATCH($B365,data_wkly!$C:$C,0),1))),"na")=0,"",IFERROR(IF(INDEX(data_wkly!BE:BE,MATCH($B365,data_wkly!$C:$C,0),1)=0,"",_xlfn.NUMBERVALUE(INDEX(data_wkly!BE:BE,MATCH($B365,data_wkly!$C:$C,0),1))),"na"))</f>
        <v>161.46</v>
      </c>
      <c r="W365" s="124">
        <f>IF(IFERROR(IF(INDEX(data_wkly!BF:BF,MATCH($B365,data_wkly!$C:$C,0),1)=0,"",_xlfn.NUMBERVALUE(INDEX(data_wkly!BF:BF,MATCH($B365,data_wkly!$C:$C,0),1))),"na")=0,"",IFERROR(IF(INDEX(data_wkly!BF:BF,MATCH($B365,data_wkly!$C:$C,0),1)=0,"",_xlfn.NUMBERVALUE(INDEX(data_wkly!BF:BF,MATCH($B365,data_wkly!$C:$C,0),1))),"na"))</f>
        <v>178.73</v>
      </c>
      <c r="X365" s="124" t="str">
        <f>IFERROR(IF(INDEX(data_wkly!BK:BK,MATCH($B365,data_wkly!$C:$C,0),1)=0,"",_xlfn.NUMBERVALUE(INDEX(data_wkly!BK:BK,MATCH($B365,data_wkly!$C:$C,0),1))),"na")</f>
        <v/>
      </c>
      <c r="Y365" s="124">
        <f>IF(IFERROR(IF(INDEX(data_wkly!BG:BG,MATCH($B365,data_wkly!$C:$C,0),1)=0,"",_xlfn.NUMBERVALUE(INDEX(data_wkly!BG:BG,MATCH($B365,data_wkly!$C:$C,0),1))),"na")=0,"",IFERROR(IF(INDEX(data_wkly!BG:BG,MATCH($B365,data_wkly!$C:$C,0),1)=0,"",_xlfn.NUMBERVALUE(INDEX(data_wkly!BG:BG,MATCH($B365,data_wkly!$C:$C,0),1))),"na"))</f>
        <v>180.41</v>
      </c>
      <c r="AJ365" s="41">
        <f t="shared" si="18"/>
        <v>1</v>
      </c>
    </row>
    <row r="366" spans="1:36" ht="15.5">
      <c r="A366" s="88">
        <f t="shared" si="17"/>
        <v>2</v>
      </c>
      <c r="B366" s="89">
        <f t="shared" si="19"/>
        <v>46214</v>
      </c>
      <c r="C366" s="122">
        <f>IF(IFERROR(IF(INDEX(data_wkly!AO:AO,MATCH($B366,data_wkly!$C:$C,0),1)=0,"",_xlfn.NUMBERVALUE(INDEX(data_wkly!AO:AO,MATCH($B366,data_wkly!$C:$C,0),1))),"na")=0,"",IFERROR(IF(INDEX(data_wkly!AO:AO,MATCH($B366,data_wkly!$C:$C,0),1)=0,"",_xlfn.NUMBERVALUE(INDEX(data_wkly!AO:AO,MATCH($B366,data_wkly!$C:$C,0),1))),"na"))</f>
        <v>191</v>
      </c>
      <c r="D366" s="122">
        <f>IF(IFERROR(IF(INDEX(data_wkly!AP:AP,MATCH($B366,data_wkly!$C:$C,0),1)=0,"",_xlfn.NUMBERVALUE(INDEX(data_wkly!AP:AP,MATCH($B366,data_wkly!$C:$C,0),1))),"na")=0,"",IFERROR(IF(INDEX(data_wkly!AP:AP,MATCH($B366,data_wkly!$C:$C,0),1)=0,"",_xlfn.NUMBERVALUE(INDEX(data_wkly!AP:AP,MATCH($B366,data_wkly!$C:$C,0),1))),"na"))</f>
        <v>872</v>
      </c>
      <c r="E366" s="122">
        <f>IF(IFERROR(IF(INDEX(data_wkly!AQ:AQ,MATCH($B366,data_wkly!$C:$C,0),1)=0,"",_xlfn.NUMBERVALUE(INDEX(data_wkly!AQ:AQ,MATCH($B366,data_wkly!$C:$C,0),1))),"na")=0,"",IFERROR(IF(INDEX(data_wkly!AQ:AQ,MATCH($B366,data_wkly!$C:$C,0),1)=0,"",_xlfn.NUMBERVALUE(INDEX(data_wkly!AQ:AQ,MATCH($B366,data_wkly!$C:$C,0),1))),"na"))</f>
        <v>5876</v>
      </c>
      <c r="F366" s="122">
        <f>IF(IFERROR(IF(INDEX(data_wkly!AR:AR,MATCH($B366,data_wkly!$C:$C,0),1)=0,"",_xlfn.NUMBERVALUE(INDEX(data_wkly!AR:AR,MATCH($B366,data_wkly!$C:$C,0),1))),"na")=0,"",IFERROR(IF(INDEX(data_wkly!AR:AR,MATCH($B366,data_wkly!$C:$C,0),1)=0,"",_xlfn.NUMBERVALUE(INDEX(data_wkly!AR:AR,MATCH($B366,data_wkly!$C:$C,0),1))),"na"))</f>
        <v>16639</v>
      </c>
      <c r="G366" s="122">
        <f>IF(IFERROR(IF(INDEX(data_wkly!AS:AS,MATCH($B366,data_wkly!$C:$C,0),1)=0,"",_xlfn.NUMBERVALUE(INDEX(data_wkly!AS:AS,MATCH($B366,data_wkly!$C:$C,0),1))),"na")=0,"",IFERROR(IF(INDEX(data_wkly!AS:AS,MATCH($B366,data_wkly!$C:$C,0),1)=0,"",_xlfn.NUMBERVALUE(INDEX(data_wkly!AS:AS,MATCH($B366,data_wkly!$C:$C,0),1))),"na"))</f>
        <v>18117</v>
      </c>
      <c r="H366" s="122" t="str">
        <f>IFERROR(IF(INDEX(data_wkly!BJ:BJ,MATCH($B366,data_wkly!$C:$C,0),1)=0,"",_xlfn.NUMBERVALUE(INDEX(data_wkly!BJ:BJ,MATCH($B366,data_wkly!$C:$C,0),1))),"na")</f>
        <v/>
      </c>
      <c r="I366" s="122">
        <f>IF(IFERROR(IF(INDEX(data_wkly!AT:AT,MATCH($B366,data_wkly!$C:$C,0),1)=0,"",_xlfn.NUMBERVALUE(INDEX(data_wkly!AT:AT,MATCH($B366,data_wkly!$C:$C,0),1))),"na")=0,"",IFERROR(IF(INDEX(data_wkly!AT:AT,MATCH($B366,data_wkly!$C:$C,0),1)=0,"",_xlfn.NUMBERVALUE(INDEX(data_wkly!AT:AT,MATCH($B366,data_wkly!$C:$C,0),1))),"na"))</f>
        <v>4805</v>
      </c>
      <c r="J366" s="122">
        <f>IF(IFERROR(IF(INDEX(data_wkly!AU:AU,MATCH($B366,data_wkly!$C:$C,0),1)=0,"",_xlfn.NUMBERVALUE(INDEX(data_wkly!AU:AU,MATCH($B366,data_wkly!$C:$C,0),1))),"na")=0,"",IFERROR(IF(INDEX(data_wkly!AU:AU,MATCH($B366,data_wkly!$C:$C,0),1)=0,"",_xlfn.NUMBERVALUE(INDEX(data_wkly!AU:AU,MATCH($B366,data_wkly!$C:$C,0),1))),"na"))</f>
        <v>3630</v>
      </c>
      <c r="K366" s="122">
        <f>IF(IFERROR(IF(INDEX(data_wkly!AV:AV,MATCH($B366,data_wkly!$C:$C,0),1)=0,"",_xlfn.NUMBERVALUE(INDEX(data_wkly!AV:AV,MATCH($B366,data_wkly!$C:$C,0),1))),"na")=0,"",IFERROR(IF(INDEX(data_wkly!AV:AV,MATCH($B366,data_wkly!$C:$C,0),1)=0,"",_xlfn.NUMBERVALUE(INDEX(data_wkly!AV:AV,MATCH($B366,data_wkly!$C:$C,0),1))),"na"))</f>
        <v>50130</v>
      </c>
      <c r="L366" s="122" t="str">
        <f>IFERROR(IF(INDEX(data_wkly!BI:BI,MATCH($B366,data_wkly!$C:$C,0),1)=0,"",_xlfn.NUMBERVALUE(INDEX(data_wkly!BI:BI,MATCH($B366,data_wkly!$C:$C,0),1))),"na")</f>
        <v/>
      </c>
      <c r="M366" s="122">
        <f>IF(IFERROR(IF(INDEX(data_wkly!AW:AW,MATCH($B366,data_wkly!$C:$C,0),1)=0,"",_xlfn.NUMBERVALUE(INDEX(data_wkly!AW:AW,MATCH($B366,data_wkly!$C:$C,0),1))),"na")=0,"",IFERROR(IF(INDEX(data_wkly!AW:AW,MATCH($B366,data_wkly!$C:$C,0),1)=0,"",_xlfn.NUMBERVALUE(INDEX(data_wkly!AW:AW,MATCH($B366,data_wkly!$C:$C,0),1))),"na"))</f>
        <v>45437</v>
      </c>
      <c r="N366" s="123"/>
      <c r="O366" s="124">
        <f>IF(IFERROR(IF(INDEX(data_wkly!AY:AY,MATCH($B366,data_wkly!$C:$C,0),1)=0,"",_xlfn.NUMBERVALUE(INDEX(data_wkly!AY:AY,MATCH($B366,data_wkly!$C:$C,0),1))),"na")=0,"",IFERROR(IF(INDEX(data_wkly!AY:AY,MATCH($B366,data_wkly!$C:$C,0),1)=0,"",_xlfn.NUMBERVALUE(INDEX(data_wkly!AY:AY,MATCH($B366,data_wkly!$C:$C,0),1))),"na"))</f>
        <v>161.83000000000001</v>
      </c>
      <c r="P366" s="124">
        <f>IF(IFERROR(IF(INDEX(data_wkly!AZ:AZ,MATCH($B366,data_wkly!$C:$C,0),1)=0,"",_xlfn.NUMBERVALUE(INDEX(data_wkly!AZ:AZ,MATCH($B366,data_wkly!$C:$C,0),1))),"na")=0,"",IFERROR(IF(INDEX(data_wkly!AZ:AZ,MATCH($B366,data_wkly!$C:$C,0),1)=0,"",_xlfn.NUMBERVALUE(INDEX(data_wkly!AZ:AZ,MATCH($B366,data_wkly!$C:$C,0),1))),"na"))</f>
        <v>171.74</v>
      </c>
      <c r="Q366" s="124">
        <f>IF(IFERROR(IF(INDEX(data_wkly!BA:BA,MATCH($B366,data_wkly!$C:$C,0),1)=0,"",_xlfn.NUMBERVALUE(INDEX(data_wkly!BA:BA,MATCH($B366,data_wkly!$C:$C,0),1))),"na")=0,"",IFERROR(IF(INDEX(data_wkly!BA:BA,MATCH($B366,data_wkly!$C:$C,0),1)=0,"",_xlfn.NUMBERVALUE(INDEX(data_wkly!BA:BA,MATCH($B366,data_wkly!$C:$C,0),1))),"na"))</f>
        <v>176.4</v>
      </c>
      <c r="R366" s="124">
        <f>IF(IFERROR(IF(INDEX(data_wkly!BB:BB,MATCH($B366,data_wkly!$C:$C,0),1)=0,"",_xlfn.NUMBERVALUE(INDEX(data_wkly!BB:BB,MATCH($B366,data_wkly!$C:$C,0),1))),"na")=0,"",IFERROR(IF(INDEX(data_wkly!BB:BB,MATCH($B366,data_wkly!$C:$C,0),1)=0,"",_xlfn.NUMBERVALUE(INDEX(data_wkly!BB:BB,MATCH($B366,data_wkly!$C:$C,0),1))),"na"))</f>
        <v>179.69</v>
      </c>
      <c r="S366" s="124">
        <f>IF(IFERROR(IF(INDEX(data_wkly!BC:BC,MATCH($B366,data_wkly!$C:$C,0),1)=0,"",_xlfn.NUMBERVALUE(INDEX(data_wkly!BC:BC,MATCH($B366,data_wkly!$C:$C,0),1))),"na")=0,"",IFERROR(IF(INDEX(data_wkly!BC:BC,MATCH($B366,data_wkly!$C:$C,0),1)=0,"",_xlfn.NUMBERVALUE(INDEX(data_wkly!BC:BC,MATCH($B366,data_wkly!$C:$C,0),1))),"na"))</f>
        <v>180.1</v>
      </c>
      <c r="T366" s="124" t="str">
        <f>IFERROR(IF(INDEX(data_wkly!BL:BL,MATCH($B366,data_wkly!$C:$C,0),1)=0,"",_xlfn.NUMBERVALUE(INDEX(data_wkly!BL:BL,MATCH($B366,data_wkly!$C:$C,0),1))),"na")</f>
        <v/>
      </c>
      <c r="U366" s="124">
        <f>IF(IFERROR(IF(INDEX(data_wkly!BD:BD,MATCH($B366,data_wkly!$C:$C,0),1)=0,"",_xlfn.NUMBERVALUE(INDEX(data_wkly!BD:BD,MATCH($B366,data_wkly!$C:$C,0),1))),"na")=0,"",IFERROR(IF(INDEX(data_wkly!BD:BD,MATCH($B366,data_wkly!$C:$C,0),1)=0,"",_xlfn.NUMBERVALUE(INDEX(data_wkly!BD:BD,MATCH($B366,data_wkly!$C:$C,0),1))),"na"))</f>
        <v>179.46</v>
      </c>
      <c r="V366" s="124">
        <f>IF(IFERROR(IF(INDEX(data_wkly!BE:BE,MATCH($B366,data_wkly!$C:$C,0),1)=0,"",_xlfn.NUMBERVALUE(INDEX(data_wkly!BE:BE,MATCH($B366,data_wkly!$C:$C,0),1))),"na")=0,"",IFERROR(IF(INDEX(data_wkly!BE:BE,MATCH($B366,data_wkly!$C:$C,0),1)=0,"",_xlfn.NUMBERVALUE(INDEX(data_wkly!BE:BE,MATCH($B366,data_wkly!$C:$C,0),1))),"na"))</f>
        <v>162.4</v>
      </c>
      <c r="W366" s="124">
        <f>IF(IFERROR(IF(INDEX(data_wkly!BF:BF,MATCH($B366,data_wkly!$C:$C,0),1)=0,"",_xlfn.NUMBERVALUE(INDEX(data_wkly!BF:BF,MATCH($B366,data_wkly!$C:$C,0),1))),"na")=0,"",IFERROR(IF(INDEX(data_wkly!BF:BF,MATCH($B366,data_wkly!$C:$C,0),1)=0,"",_xlfn.NUMBERVALUE(INDEX(data_wkly!BF:BF,MATCH($B366,data_wkly!$C:$C,0),1))),"na"))</f>
        <v>177.97</v>
      </c>
      <c r="X366" s="124" t="str">
        <f>IFERROR(IF(INDEX(data_wkly!BK:BK,MATCH($B366,data_wkly!$C:$C,0),1)=0,"",_xlfn.NUMBERVALUE(INDEX(data_wkly!BK:BK,MATCH($B366,data_wkly!$C:$C,0),1))),"na")</f>
        <v/>
      </c>
      <c r="Y366" s="124">
        <f>IF(IFERROR(IF(INDEX(data_wkly!BG:BG,MATCH($B366,data_wkly!$C:$C,0),1)=0,"",_xlfn.NUMBERVALUE(INDEX(data_wkly!BG:BG,MATCH($B366,data_wkly!$C:$C,0),1))),"na")=0,"",IFERROR(IF(INDEX(data_wkly!BG:BG,MATCH($B366,data_wkly!$C:$C,0),1)=0,"",_xlfn.NUMBERVALUE(INDEX(data_wkly!BG:BG,MATCH($B366,data_wkly!$C:$C,0),1))),"na"))</f>
        <v>179.4</v>
      </c>
      <c r="AJ366" s="41">
        <f t="shared" si="18"/>
        <v>2</v>
      </c>
    </row>
    <row r="367" spans="1:36" ht="15.5">
      <c r="A367" s="88">
        <f t="shared" si="17"/>
        <v>1</v>
      </c>
      <c r="B367" s="89">
        <f t="shared" si="19"/>
        <v>46221</v>
      </c>
      <c r="C367" s="122">
        <f>IF(IFERROR(IF(INDEX(data_wkly!AO:AO,MATCH($B367,data_wkly!$C:$C,0),1)=0,"",_xlfn.NUMBERVALUE(INDEX(data_wkly!AO:AO,MATCH($B367,data_wkly!$C:$C,0),1))),"na")=0,"",IFERROR(IF(INDEX(data_wkly!AO:AO,MATCH($B367,data_wkly!$C:$C,0),1)=0,"",_xlfn.NUMBERVALUE(INDEX(data_wkly!AO:AO,MATCH($B367,data_wkly!$C:$C,0),1))),"na"))</f>
        <v>297</v>
      </c>
      <c r="D367" s="122">
        <f>IF(IFERROR(IF(INDEX(data_wkly!AP:AP,MATCH($B367,data_wkly!$C:$C,0),1)=0,"",_xlfn.NUMBERVALUE(INDEX(data_wkly!AP:AP,MATCH($B367,data_wkly!$C:$C,0),1))),"na")=0,"",IFERROR(IF(INDEX(data_wkly!AP:AP,MATCH($B367,data_wkly!$C:$C,0),1)=0,"",_xlfn.NUMBERVALUE(INDEX(data_wkly!AP:AP,MATCH($B367,data_wkly!$C:$C,0),1))),"na"))</f>
        <v>1115</v>
      </c>
      <c r="E367" s="122">
        <f>IF(IFERROR(IF(INDEX(data_wkly!AQ:AQ,MATCH($B367,data_wkly!$C:$C,0),1)=0,"",_xlfn.NUMBERVALUE(INDEX(data_wkly!AQ:AQ,MATCH($B367,data_wkly!$C:$C,0),1))),"na")=0,"",IFERROR(IF(INDEX(data_wkly!AQ:AQ,MATCH($B367,data_wkly!$C:$C,0),1)=0,"",_xlfn.NUMBERVALUE(INDEX(data_wkly!AQ:AQ,MATCH($B367,data_wkly!$C:$C,0),1))),"na"))</f>
        <v>6491</v>
      </c>
      <c r="F367" s="122">
        <f>IF(IFERROR(IF(INDEX(data_wkly!AR:AR,MATCH($B367,data_wkly!$C:$C,0),1)=0,"",_xlfn.NUMBERVALUE(INDEX(data_wkly!AR:AR,MATCH($B367,data_wkly!$C:$C,0),1))),"na")=0,"",IFERROR(IF(INDEX(data_wkly!AR:AR,MATCH($B367,data_wkly!$C:$C,0),1)=0,"",_xlfn.NUMBERVALUE(INDEX(data_wkly!AR:AR,MATCH($B367,data_wkly!$C:$C,0),1))),"na"))</f>
        <v>17488</v>
      </c>
      <c r="G367" s="122">
        <f>IF(IFERROR(IF(INDEX(data_wkly!AS:AS,MATCH($B367,data_wkly!$C:$C,0),1)=0,"",_xlfn.NUMBERVALUE(INDEX(data_wkly!AS:AS,MATCH($B367,data_wkly!$C:$C,0),1))),"na")=0,"",IFERROR(IF(INDEX(data_wkly!AS:AS,MATCH($B367,data_wkly!$C:$C,0),1)=0,"",_xlfn.NUMBERVALUE(INDEX(data_wkly!AS:AS,MATCH($B367,data_wkly!$C:$C,0),1))),"na"))</f>
        <v>17151</v>
      </c>
      <c r="H367" s="122" t="str">
        <f>IFERROR(IF(INDEX(data_wkly!BJ:BJ,MATCH($B367,data_wkly!$C:$C,0),1)=0,"",_xlfn.NUMBERVALUE(INDEX(data_wkly!BJ:BJ,MATCH($B367,data_wkly!$C:$C,0),1))),"na")</f>
        <v/>
      </c>
      <c r="I367" s="122">
        <f>IF(IFERROR(IF(INDEX(data_wkly!AT:AT,MATCH($B367,data_wkly!$C:$C,0),1)=0,"",_xlfn.NUMBERVALUE(INDEX(data_wkly!AT:AT,MATCH($B367,data_wkly!$C:$C,0),1))),"na")=0,"",IFERROR(IF(INDEX(data_wkly!AT:AT,MATCH($B367,data_wkly!$C:$C,0),1)=0,"",_xlfn.NUMBERVALUE(INDEX(data_wkly!AT:AT,MATCH($B367,data_wkly!$C:$C,0),1))),"na"))</f>
        <v>4549</v>
      </c>
      <c r="J367" s="122">
        <f>IF(IFERROR(IF(INDEX(data_wkly!AU:AU,MATCH($B367,data_wkly!$C:$C,0),1)=0,"",_xlfn.NUMBERVALUE(INDEX(data_wkly!AU:AU,MATCH($B367,data_wkly!$C:$C,0),1))),"na")=0,"",IFERROR(IF(INDEX(data_wkly!AU:AU,MATCH($B367,data_wkly!$C:$C,0),1)=0,"",_xlfn.NUMBERVALUE(INDEX(data_wkly!AU:AU,MATCH($B367,data_wkly!$C:$C,0),1))),"na"))</f>
        <v>3032</v>
      </c>
      <c r="K367" s="122">
        <f>IF(IFERROR(IF(INDEX(data_wkly!AV:AV,MATCH($B367,data_wkly!$C:$C,0),1)=0,"",_xlfn.NUMBERVALUE(INDEX(data_wkly!AV:AV,MATCH($B367,data_wkly!$C:$C,0),1))),"na")=0,"",IFERROR(IF(INDEX(data_wkly!AV:AV,MATCH($B367,data_wkly!$C:$C,0),1)=0,"",_xlfn.NUMBERVALUE(INDEX(data_wkly!AV:AV,MATCH($B367,data_wkly!$C:$C,0),1))),"na"))</f>
        <v>50123</v>
      </c>
      <c r="L367" s="122" t="str">
        <f>IFERROR(IF(INDEX(data_wkly!BI:BI,MATCH($B367,data_wkly!$C:$C,0),1)=0,"",_xlfn.NUMBERVALUE(INDEX(data_wkly!BI:BI,MATCH($B367,data_wkly!$C:$C,0),1))),"na")</f>
        <v/>
      </c>
      <c r="M367" s="122">
        <f>IF(IFERROR(IF(INDEX(data_wkly!AW:AW,MATCH($B367,data_wkly!$C:$C,0),1)=0,"",_xlfn.NUMBERVALUE(INDEX(data_wkly!AW:AW,MATCH($B367,data_wkly!$C:$C,0),1))),"na")=0,"",IFERROR(IF(INDEX(data_wkly!AW:AW,MATCH($B367,data_wkly!$C:$C,0),1)=0,"",_xlfn.NUMBERVALUE(INDEX(data_wkly!AW:AW,MATCH($B367,data_wkly!$C:$C,0),1))),"na"))</f>
        <v>45679</v>
      </c>
      <c r="N367" s="123"/>
      <c r="O367" s="124">
        <f>IF(IFERROR(IF(INDEX(data_wkly!AY:AY,MATCH($B367,data_wkly!$C:$C,0),1)=0,"",_xlfn.NUMBERVALUE(INDEX(data_wkly!AY:AY,MATCH($B367,data_wkly!$C:$C,0),1))),"na")=0,"",IFERROR(IF(INDEX(data_wkly!AY:AY,MATCH($B367,data_wkly!$C:$C,0),1)=0,"",_xlfn.NUMBERVALUE(INDEX(data_wkly!AY:AY,MATCH($B367,data_wkly!$C:$C,0),1))),"na"))</f>
        <v>155.44999999999999</v>
      </c>
      <c r="P367" s="124">
        <f>IF(IFERROR(IF(INDEX(data_wkly!AZ:AZ,MATCH($B367,data_wkly!$C:$C,0),1)=0,"",_xlfn.NUMBERVALUE(INDEX(data_wkly!AZ:AZ,MATCH($B367,data_wkly!$C:$C,0),1))),"na")=0,"",IFERROR(IF(INDEX(data_wkly!AZ:AZ,MATCH($B367,data_wkly!$C:$C,0),1)=0,"",_xlfn.NUMBERVALUE(INDEX(data_wkly!AZ:AZ,MATCH($B367,data_wkly!$C:$C,0),1))),"na"))</f>
        <v>174.85</v>
      </c>
      <c r="Q367" s="124">
        <f>IF(IFERROR(IF(INDEX(data_wkly!BA:BA,MATCH($B367,data_wkly!$C:$C,0),1)=0,"",_xlfn.NUMBERVALUE(INDEX(data_wkly!BA:BA,MATCH($B367,data_wkly!$C:$C,0),1))),"na")=0,"",IFERROR(IF(INDEX(data_wkly!BA:BA,MATCH($B367,data_wkly!$C:$C,0),1)=0,"",_xlfn.NUMBERVALUE(INDEX(data_wkly!BA:BA,MATCH($B367,data_wkly!$C:$C,0),1))),"na"))</f>
        <v>180.52</v>
      </c>
      <c r="R367" s="124">
        <f>IF(IFERROR(IF(INDEX(data_wkly!BB:BB,MATCH($B367,data_wkly!$C:$C,0),1)=0,"",_xlfn.NUMBERVALUE(INDEX(data_wkly!BB:BB,MATCH($B367,data_wkly!$C:$C,0),1))),"na")=0,"",IFERROR(IF(INDEX(data_wkly!BB:BB,MATCH($B367,data_wkly!$C:$C,0),1)=0,"",_xlfn.NUMBERVALUE(INDEX(data_wkly!BB:BB,MATCH($B367,data_wkly!$C:$C,0),1))),"na"))</f>
        <v>181.75</v>
      </c>
      <c r="S367" s="124">
        <f>IF(IFERROR(IF(INDEX(data_wkly!BC:BC,MATCH($B367,data_wkly!$C:$C,0),1)=0,"",_xlfn.NUMBERVALUE(INDEX(data_wkly!BC:BC,MATCH($B367,data_wkly!$C:$C,0),1))),"na")=0,"",IFERROR(IF(INDEX(data_wkly!BC:BC,MATCH($B367,data_wkly!$C:$C,0),1)=0,"",_xlfn.NUMBERVALUE(INDEX(data_wkly!BC:BC,MATCH($B367,data_wkly!$C:$C,0),1))),"na"))</f>
        <v>180.87</v>
      </c>
      <c r="T367" s="124" t="str">
        <f>IFERROR(IF(INDEX(data_wkly!BL:BL,MATCH($B367,data_wkly!$C:$C,0),1)=0,"",_xlfn.NUMBERVALUE(INDEX(data_wkly!BL:BL,MATCH($B367,data_wkly!$C:$C,0),1))),"na")</f>
        <v/>
      </c>
      <c r="U367" s="124">
        <f>IF(IFERROR(IF(INDEX(data_wkly!BD:BD,MATCH($B367,data_wkly!$C:$C,0),1)=0,"",_xlfn.NUMBERVALUE(INDEX(data_wkly!BD:BD,MATCH($B367,data_wkly!$C:$C,0),1))),"na")=0,"",IFERROR(IF(INDEX(data_wkly!BD:BD,MATCH($B367,data_wkly!$C:$C,0),1)=0,"",_xlfn.NUMBERVALUE(INDEX(data_wkly!BD:BD,MATCH($B367,data_wkly!$C:$C,0),1))),"na"))</f>
        <v>180.66</v>
      </c>
      <c r="V367" s="124">
        <f>IF(IFERROR(IF(INDEX(data_wkly!BE:BE,MATCH($B367,data_wkly!$C:$C,0),1)=0,"",_xlfn.NUMBERVALUE(INDEX(data_wkly!BE:BE,MATCH($B367,data_wkly!$C:$C,0),1))),"na")=0,"",IFERROR(IF(INDEX(data_wkly!BE:BE,MATCH($B367,data_wkly!$C:$C,0),1)=0,"",_xlfn.NUMBERVALUE(INDEX(data_wkly!BE:BE,MATCH($B367,data_wkly!$C:$C,0),1))),"na"))</f>
        <v>162.24</v>
      </c>
      <c r="W367" s="124">
        <f>IF(IFERROR(IF(INDEX(data_wkly!BF:BF,MATCH($B367,data_wkly!$C:$C,0),1)=0,"",_xlfn.NUMBERVALUE(INDEX(data_wkly!BF:BF,MATCH($B367,data_wkly!$C:$C,0),1))),"na")=0,"",IFERROR(IF(INDEX(data_wkly!BF:BF,MATCH($B367,data_wkly!$C:$C,0),1)=0,"",_xlfn.NUMBERVALUE(INDEX(data_wkly!BF:BF,MATCH($B367,data_wkly!$C:$C,0),1))),"na"))</f>
        <v>179.7</v>
      </c>
      <c r="X367" s="124" t="str">
        <f>IFERROR(IF(INDEX(data_wkly!BK:BK,MATCH($B367,data_wkly!$C:$C,0),1)=0,"",_xlfn.NUMBERVALUE(INDEX(data_wkly!BK:BK,MATCH($B367,data_wkly!$C:$C,0),1))),"na")</f>
        <v/>
      </c>
      <c r="Y367" s="124">
        <f>IF(IFERROR(IF(INDEX(data_wkly!BG:BG,MATCH($B367,data_wkly!$C:$C,0),1)=0,"",_xlfn.NUMBERVALUE(INDEX(data_wkly!BG:BG,MATCH($B367,data_wkly!$C:$C,0),1))),"na")=0,"",IFERROR(IF(INDEX(data_wkly!BG:BG,MATCH($B367,data_wkly!$C:$C,0),1)=0,"",_xlfn.NUMBERVALUE(INDEX(data_wkly!BG:BG,MATCH($B367,data_wkly!$C:$C,0),1))),"na"))</f>
        <v>181.14</v>
      </c>
      <c r="AJ367" s="41">
        <f t="shared" si="18"/>
        <v>1</v>
      </c>
    </row>
    <row r="368" spans="1:36" ht="15.5">
      <c r="A368" s="88">
        <f t="shared" si="17"/>
        <v>2</v>
      </c>
      <c r="B368" s="89">
        <f t="shared" si="19"/>
        <v>46228</v>
      </c>
      <c r="C368" s="122">
        <f>IF(IFERROR(IF(INDEX(data_wkly!AO:AO,MATCH($B368,data_wkly!$C:$C,0),1)=0,"",_xlfn.NUMBERVALUE(INDEX(data_wkly!AO:AO,MATCH($B368,data_wkly!$C:$C,0),1))),"na")=0,"",IFERROR(IF(INDEX(data_wkly!AO:AO,MATCH($B368,data_wkly!$C:$C,0),1)=0,"",_xlfn.NUMBERVALUE(INDEX(data_wkly!AO:AO,MATCH($B368,data_wkly!$C:$C,0),1))),"na"))</f>
        <v>209</v>
      </c>
      <c r="D368" s="122">
        <f>IF(IFERROR(IF(INDEX(data_wkly!AP:AP,MATCH($B368,data_wkly!$C:$C,0),1)=0,"",_xlfn.NUMBERVALUE(INDEX(data_wkly!AP:AP,MATCH($B368,data_wkly!$C:$C,0),1))),"na")=0,"",IFERROR(IF(INDEX(data_wkly!AP:AP,MATCH($B368,data_wkly!$C:$C,0),1)=0,"",_xlfn.NUMBERVALUE(INDEX(data_wkly!AP:AP,MATCH($B368,data_wkly!$C:$C,0),1))),"na"))</f>
        <v>1034</v>
      </c>
      <c r="E368" s="122">
        <f>IF(IFERROR(IF(INDEX(data_wkly!AQ:AQ,MATCH($B368,data_wkly!$C:$C,0),1)=0,"",_xlfn.NUMBERVALUE(INDEX(data_wkly!AQ:AQ,MATCH($B368,data_wkly!$C:$C,0),1))),"na")=0,"",IFERROR(IF(INDEX(data_wkly!AQ:AQ,MATCH($B368,data_wkly!$C:$C,0),1)=0,"",_xlfn.NUMBERVALUE(INDEX(data_wkly!AQ:AQ,MATCH($B368,data_wkly!$C:$C,0),1))),"na"))</f>
        <v>6476</v>
      </c>
      <c r="F368" s="122">
        <f>IF(IFERROR(IF(INDEX(data_wkly!AR:AR,MATCH($B368,data_wkly!$C:$C,0),1)=0,"",_xlfn.NUMBERVALUE(INDEX(data_wkly!AR:AR,MATCH($B368,data_wkly!$C:$C,0),1))),"na")=0,"",IFERROR(IF(INDEX(data_wkly!AR:AR,MATCH($B368,data_wkly!$C:$C,0),1)=0,"",_xlfn.NUMBERVALUE(INDEX(data_wkly!AR:AR,MATCH($B368,data_wkly!$C:$C,0),1))),"na"))</f>
        <v>17515</v>
      </c>
      <c r="G368" s="122">
        <f>IF(IFERROR(IF(INDEX(data_wkly!AS:AS,MATCH($B368,data_wkly!$C:$C,0),1)=0,"",_xlfn.NUMBERVALUE(INDEX(data_wkly!AS:AS,MATCH($B368,data_wkly!$C:$C,0),1))),"na")=0,"",IFERROR(IF(INDEX(data_wkly!AS:AS,MATCH($B368,data_wkly!$C:$C,0),1)=0,"",_xlfn.NUMBERVALUE(INDEX(data_wkly!AS:AS,MATCH($B368,data_wkly!$C:$C,0),1))),"na"))</f>
        <v>18138</v>
      </c>
      <c r="H368" s="122" t="str">
        <f>IFERROR(IF(INDEX(data_wkly!BJ:BJ,MATCH($B368,data_wkly!$C:$C,0),1)=0,"",_xlfn.NUMBERVALUE(INDEX(data_wkly!BJ:BJ,MATCH($B368,data_wkly!$C:$C,0),1))),"na")</f>
        <v/>
      </c>
      <c r="I368" s="122">
        <f>IF(IFERROR(IF(INDEX(data_wkly!AT:AT,MATCH($B368,data_wkly!$C:$C,0),1)=0,"",_xlfn.NUMBERVALUE(INDEX(data_wkly!AT:AT,MATCH($B368,data_wkly!$C:$C,0),1))),"na")=0,"",IFERROR(IF(INDEX(data_wkly!AT:AT,MATCH($B368,data_wkly!$C:$C,0),1)=0,"",_xlfn.NUMBERVALUE(INDEX(data_wkly!AT:AT,MATCH($B368,data_wkly!$C:$C,0),1))),"na"))</f>
        <v>4707</v>
      </c>
      <c r="J368" s="122">
        <f>IF(IFERROR(IF(INDEX(data_wkly!AU:AU,MATCH($B368,data_wkly!$C:$C,0),1)=0,"",_xlfn.NUMBERVALUE(INDEX(data_wkly!AU:AU,MATCH($B368,data_wkly!$C:$C,0),1))),"na")=0,"",IFERROR(IF(INDEX(data_wkly!AU:AU,MATCH($B368,data_wkly!$C:$C,0),1)=0,"",_xlfn.NUMBERVALUE(INDEX(data_wkly!AU:AU,MATCH($B368,data_wkly!$C:$C,0),1))),"na"))</f>
        <v>3546</v>
      </c>
      <c r="K368" s="122">
        <f>IF(IFERROR(IF(INDEX(data_wkly!AV:AV,MATCH($B368,data_wkly!$C:$C,0),1)=0,"",_xlfn.NUMBERVALUE(INDEX(data_wkly!AV:AV,MATCH($B368,data_wkly!$C:$C,0),1))),"na")=0,"",IFERROR(IF(INDEX(data_wkly!AV:AV,MATCH($B368,data_wkly!$C:$C,0),1)=0,"",_xlfn.NUMBERVALUE(INDEX(data_wkly!AV:AV,MATCH($B368,data_wkly!$C:$C,0),1))),"na"))</f>
        <v>51625</v>
      </c>
      <c r="L368" s="122" t="str">
        <f>IFERROR(IF(INDEX(data_wkly!BI:BI,MATCH($B368,data_wkly!$C:$C,0),1)=0,"",_xlfn.NUMBERVALUE(INDEX(data_wkly!BI:BI,MATCH($B368,data_wkly!$C:$C,0),1))),"na")</f>
        <v/>
      </c>
      <c r="M368" s="122">
        <f>IF(IFERROR(IF(INDEX(data_wkly!AW:AW,MATCH($B368,data_wkly!$C:$C,0),1)=0,"",_xlfn.NUMBERVALUE(INDEX(data_wkly!AW:AW,MATCH($B368,data_wkly!$C:$C,0),1))),"na")=0,"",IFERROR(IF(INDEX(data_wkly!AW:AW,MATCH($B368,data_wkly!$C:$C,0),1)=0,"",_xlfn.NUMBERVALUE(INDEX(data_wkly!AW:AW,MATCH($B368,data_wkly!$C:$C,0),1))),"na"))</f>
        <v>46836</v>
      </c>
      <c r="N368" s="123"/>
      <c r="O368" s="124">
        <f>IF(IFERROR(IF(INDEX(data_wkly!AY:AY,MATCH($B368,data_wkly!$C:$C,0),1)=0,"",_xlfn.NUMBERVALUE(INDEX(data_wkly!AY:AY,MATCH($B368,data_wkly!$C:$C,0),1))),"na")=0,"",IFERROR(IF(INDEX(data_wkly!AY:AY,MATCH($B368,data_wkly!$C:$C,0),1)=0,"",_xlfn.NUMBERVALUE(INDEX(data_wkly!AY:AY,MATCH($B368,data_wkly!$C:$C,0),1))),"na"))</f>
        <v>151.07</v>
      </c>
      <c r="P368" s="124">
        <f>IF(IFERROR(IF(INDEX(data_wkly!AZ:AZ,MATCH($B368,data_wkly!$C:$C,0),1)=0,"",_xlfn.NUMBERVALUE(INDEX(data_wkly!AZ:AZ,MATCH($B368,data_wkly!$C:$C,0),1))),"na")=0,"",IFERROR(IF(INDEX(data_wkly!AZ:AZ,MATCH($B368,data_wkly!$C:$C,0),1)=0,"",_xlfn.NUMBERVALUE(INDEX(data_wkly!AZ:AZ,MATCH($B368,data_wkly!$C:$C,0),1))),"na"))</f>
        <v>172.18</v>
      </c>
      <c r="Q368" s="124">
        <f>IF(IFERROR(IF(INDEX(data_wkly!BA:BA,MATCH($B368,data_wkly!$C:$C,0),1)=0,"",_xlfn.NUMBERVALUE(INDEX(data_wkly!BA:BA,MATCH($B368,data_wkly!$C:$C,0),1))),"na")=0,"",IFERROR(IF(INDEX(data_wkly!BA:BA,MATCH($B368,data_wkly!$C:$C,0),1)=0,"",_xlfn.NUMBERVALUE(INDEX(data_wkly!BA:BA,MATCH($B368,data_wkly!$C:$C,0),1))),"na"))</f>
        <v>178.48</v>
      </c>
      <c r="R368" s="124">
        <f>IF(IFERROR(IF(INDEX(data_wkly!BB:BB,MATCH($B368,data_wkly!$C:$C,0),1)=0,"",_xlfn.NUMBERVALUE(INDEX(data_wkly!BB:BB,MATCH($B368,data_wkly!$C:$C,0),1))),"na")=0,"",IFERROR(IF(INDEX(data_wkly!BB:BB,MATCH($B368,data_wkly!$C:$C,0),1)=0,"",_xlfn.NUMBERVALUE(INDEX(data_wkly!BB:BB,MATCH($B368,data_wkly!$C:$C,0),1))),"na"))</f>
        <v>180.57</v>
      </c>
      <c r="S368" s="124">
        <f>IF(IFERROR(IF(INDEX(data_wkly!BC:BC,MATCH($B368,data_wkly!$C:$C,0),1)=0,"",_xlfn.NUMBERVALUE(INDEX(data_wkly!BC:BC,MATCH($B368,data_wkly!$C:$C,0),1))),"na")=0,"",IFERROR(IF(INDEX(data_wkly!BC:BC,MATCH($B368,data_wkly!$C:$C,0),1)=0,"",_xlfn.NUMBERVALUE(INDEX(data_wkly!BC:BC,MATCH($B368,data_wkly!$C:$C,0),1))),"na"))</f>
        <v>179.98</v>
      </c>
      <c r="T368" s="124" t="str">
        <f>IFERROR(IF(INDEX(data_wkly!BL:BL,MATCH($B368,data_wkly!$C:$C,0),1)=0,"",_xlfn.NUMBERVALUE(INDEX(data_wkly!BL:BL,MATCH($B368,data_wkly!$C:$C,0),1))),"na")</f>
        <v/>
      </c>
      <c r="U368" s="124">
        <f>IF(IFERROR(IF(INDEX(data_wkly!BD:BD,MATCH($B368,data_wkly!$C:$C,0),1)=0,"",_xlfn.NUMBERVALUE(INDEX(data_wkly!BD:BD,MATCH($B368,data_wkly!$C:$C,0),1))),"na")=0,"",IFERROR(IF(INDEX(data_wkly!BD:BD,MATCH($B368,data_wkly!$C:$C,0),1)=0,"",_xlfn.NUMBERVALUE(INDEX(data_wkly!BD:BD,MATCH($B368,data_wkly!$C:$C,0),1))),"na"))</f>
        <v>178.72</v>
      </c>
      <c r="V368" s="124">
        <f>IF(IFERROR(IF(INDEX(data_wkly!BE:BE,MATCH($B368,data_wkly!$C:$C,0),1)=0,"",_xlfn.NUMBERVALUE(INDEX(data_wkly!BE:BE,MATCH($B368,data_wkly!$C:$C,0),1))),"na")=0,"",IFERROR(IF(INDEX(data_wkly!BE:BE,MATCH($B368,data_wkly!$C:$C,0),1)=0,"",_xlfn.NUMBERVALUE(INDEX(data_wkly!BE:BE,MATCH($B368,data_wkly!$C:$C,0),1))),"na"))</f>
        <v>161.58000000000001</v>
      </c>
      <c r="W368" s="124">
        <f>IF(IFERROR(IF(INDEX(data_wkly!BF:BF,MATCH($B368,data_wkly!$C:$C,0),1)=0,"",_xlfn.NUMBERVALUE(INDEX(data_wkly!BF:BF,MATCH($B368,data_wkly!$C:$C,0),1))),"na")=0,"",IFERROR(IF(INDEX(data_wkly!BF:BF,MATCH($B368,data_wkly!$C:$C,0),1)=0,"",_xlfn.NUMBERVALUE(INDEX(data_wkly!BF:BF,MATCH($B368,data_wkly!$C:$C,0),1))),"na"))</f>
        <v>178.34</v>
      </c>
      <c r="X368" s="124" t="str">
        <f>IFERROR(IF(INDEX(data_wkly!BK:BK,MATCH($B368,data_wkly!$C:$C,0),1)=0,"",_xlfn.NUMBERVALUE(INDEX(data_wkly!BK:BK,MATCH($B368,data_wkly!$C:$C,0),1))),"na")</f>
        <v/>
      </c>
      <c r="Y368" s="124">
        <f>IF(IFERROR(IF(INDEX(data_wkly!BG:BG,MATCH($B368,data_wkly!$C:$C,0),1)=0,"",_xlfn.NUMBERVALUE(INDEX(data_wkly!BG:BG,MATCH($B368,data_wkly!$C:$C,0),1))),"na")=0,"",IFERROR(IF(INDEX(data_wkly!BG:BG,MATCH($B368,data_wkly!$C:$C,0),1)=0,"",_xlfn.NUMBERVALUE(INDEX(data_wkly!BG:BG,MATCH($B368,data_wkly!$C:$C,0),1))),"na"))</f>
        <v>179.87</v>
      </c>
      <c r="AJ368" s="41">
        <f t="shared" si="18"/>
        <v>2</v>
      </c>
    </row>
    <row r="369" spans="1:36" ht="15.5">
      <c r="A369" s="88" t="str">
        <f t="shared" si="17"/>
        <v/>
      </c>
      <c r="B369" s="89" t="str">
        <f t="shared" si="19"/>
        <v/>
      </c>
      <c r="C369" s="122" t="str">
        <f>IF(IFERROR(IF(INDEX(data_wkly!AO:AO,MATCH($B369,data_wkly!$C:$C,0),1)=0,"",_xlfn.NUMBERVALUE(INDEX(data_wkly!AO:AO,MATCH($B369,data_wkly!$C:$C,0),1))),"na")=0,"",IFERROR(IF(INDEX(data_wkly!AO:AO,MATCH($B369,data_wkly!$C:$C,0),1)=0,"",_xlfn.NUMBERVALUE(INDEX(data_wkly!AO:AO,MATCH($B369,data_wkly!$C:$C,0),1))),"na"))</f>
        <v/>
      </c>
      <c r="D369" s="122" t="str">
        <f>IF(IFERROR(IF(INDEX(data_wkly!AP:AP,MATCH($B369,data_wkly!$C:$C,0),1)=0,"",_xlfn.NUMBERVALUE(INDEX(data_wkly!AP:AP,MATCH($B369,data_wkly!$C:$C,0),1))),"na")=0,"",IFERROR(IF(INDEX(data_wkly!AP:AP,MATCH($B369,data_wkly!$C:$C,0),1)=0,"",_xlfn.NUMBERVALUE(INDEX(data_wkly!AP:AP,MATCH($B369,data_wkly!$C:$C,0),1))),"na"))</f>
        <v/>
      </c>
      <c r="E369" s="122" t="str">
        <f>IF(IFERROR(IF(INDEX(data_wkly!AQ:AQ,MATCH($B369,data_wkly!$C:$C,0),1)=0,"",_xlfn.NUMBERVALUE(INDEX(data_wkly!AQ:AQ,MATCH($B369,data_wkly!$C:$C,0),1))),"na")=0,"",IFERROR(IF(INDEX(data_wkly!AQ:AQ,MATCH($B369,data_wkly!$C:$C,0),1)=0,"",_xlfn.NUMBERVALUE(INDEX(data_wkly!AQ:AQ,MATCH($B369,data_wkly!$C:$C,0),1))),"na"))</f>
        <v/>
      </c>
      <c r="F369" s="122" t="str">
        <f>IF(IFERROR(IF(INDEX(data_wkly!AR:AR,MATCH($B369,data_wkly!$C:$C,0),1)=0,"",_xlfn.NUMBERVALUE(INDEX(data_wkly!AR:AR,MATCH($B369,data_wkly!$C:$C,0),1))),"na")=0,"",IFERROR(IF(INDEX(data_wkly!AR:AR,MATCH($B369,data_wkly!$C:$C,0),1)=0,"",_xlfn.NUMBERVALUE(INDEX(data_wkly!AR:AR,MATCH($B369,data_wkly!$C:$C,0),1))),"na"))</f>
        <v/>
      </c>
      <c r="G369" s="122" t="str">
        <f>IF(IFERROR(IF(INDEX(data_wkly!AS:AS,MATCH($B369,data_wkly!$C:$C,0),1)=0,"",_xlfn.NUMBERVALUE(INDEX(data_wkly!AS:AS,MATCH($B369,data_wkly!$C:$C,0),1))),"na")=0,"",IFERROR(IF(INDEX(data_wkly!AS:AS,MATCH($B369,data_wkly!$C:$C,0),1)=0,"",_xlfn.NUMBERVALUE(INDEX(data_wkly!AS:AS,MATCH($B369,data_wkly!$C:$C,0),1))),"na"))</f>
        <v/>
      </c>
      <c r="H369" s="122" t="str">
        <f>IFERROR(IF(INDEX(data_wkly!BJ:BJ,MATCH($B369,data_wkly!$C:$C,0),1)=0,"",_xlfn.NUMBERVALUE(INDEX(data_wkly!BJ:BJ,MATCH($B369,data_wkly!$C:$C,0),1))),"na")</f>
        <v/>
      </c>
      <c r="I369" s="122" t="str">
        <f>IF(IFERROR(IF(INDEX(data_wkly!AT:AT,MATCH($B369,data_wkly!$C:$C,0),1)=0,"",_xlfn.NUMBERVALUE(INDEX(data_wkly!AT:AT,MATCH($B369,data_wkly!$C:$C,0),1))),"na")=0,"",IFERROR(IF(INDEX(data_wkly!AT:AT,MATCH($B369,data_wkly!$C:$C,0),1)=0,"",_xlfn.NUMBERVALUE(INDEX(data_wkly!AT:AT,MATCH($B369,data_wkly!$C:$C,0),1))),"na"))</f>
        <v/>
      </c>
      <c r="J369" s="122" t="str">
        <f>IF(IFERROR(IF(INDEX(data_wkly!AU:AU,MATCH($B369,data_wkly!$C:$C,0),1)=0,"",_xlfn.NUMBERVALUE(INDEX(data_wkly!AU:AU,MATCH($B369,data_wkly!$C:$C,0),1))),"na")=0,"",IFERROR(IF(INDEX(data_wkly!AU:AU,MATCH($B369,data_wkly!$C:$C,0),1)=0,"",_xlfn.NUMBERVALUE(INDEX(data_wkly!AU:AU,MATCH($B369,data_wkly!$C:$C,0),1))),"na"))</f>
        <v/>
      </c>
      <c r="K369" s="122" t="str">
        <f>IF(IFERROR(IF(INDEX(data_wkly!AV:AV,MATCH($B369,data_wkly!$C:$C,0),1)=0,"",_xlfn.NUMBERVALUE(INDEX(data_wkly!AV:AV,MATCH($B369,data_wkly!$C:$C,0),1))),"na")=0,"",IFERROR(IF(INDEX(data_wkly!AV:AV,MATCH($B369,data_wkly!$C:$C,0),1)=0,"",_xlfn.NUMBERVALUE(INDEX(data_wkly!AV:AV,MATCH($B369,data_wkly!$C:$C,0),1))),"na"))</f>
        <v/>
      </c>
      <c r="L369" s="122" t="str">
        <f>IFERROR(IF(INDEX(data_wkly!BI:BI,MATCH($B369,data_wkly!$C:$C,0),1)=0,"",_xlfn.NUMBERVALUE(INDEX(data_wkly!BI:BI,MATCH($B369,data_wkly!$C:$C,0),1))),"na")</f>
        <v/>
      </c>
      <c r="M369" s="122" t="str">
        <f>IF(IFERROR(IF(INDEX(data_wkly!AW:AW,MATCH($B369,data_wkly!$C:$C,0),1)=0,"",_xlfn.NUMBERVALUE(INDEX(data_wkly!AW:AW,MATCH($B369,data_wkly!$C:$C,0),1))),"na")=0,"",IFERROR(IF(INDEX(data_wkly!AW:AW,MATCH($B369,data_wkly!$C:$C,0),1)=0,"",_xlfn.NUMBERVALUE(INDEX(data_wkly!AW:AW,MATCH($B369,data_wkly!$C:$C,0),1))),"na"))</f>
        <v/>
      </c>
      <c r="N369" s="123"/>
      <c r="O369" s="124" t="str">
        <f>IF(IFERROR(IF(INDEX(data_wkly!AY:AY,MATCH($B369,data_wkly!$C:$C,0),1)=0,"",_xlfn.NUMBERVALUE(INDEX(data_wkly!AY:AY,MATCH($B369,data_wkly!$C:$C,0),1))),"na")=0,"",IFERROR(IF(INDEX(data_wkly!AY:AY,MATCH($B369,data_wkly!$C:$C,0),1)=0,"",_xlfn.NUMBERVALUE(INDEX(data_wkly!AY:AY,MATCH($B369,data_wkly!$C:$C,0),1))),"na"))</f>
        <v/>
      </c>
      <c r="P369" s="124" t="str">
        <f>IF(IFERROR(IF(INDEX(data_wkly!AZ:AZ,MATCH($B369,data_wkly!$C:$C,0),1)=0,"",_xlfn.NUMBERVALUE(INDEX(data_wkly!AZ:AZ,MATCH($B369,data_wkly!$C:$C,0),1))),"na")=0,"",IFERROR(IF(INDEX(data_wkly!AZ:AZ,MATCH($B369,data_wkly!$C:$C,0),1)=0,"",_xlfn.NUMBERVALUE(INDEX(data_wkly!AZ:AZ,MATCH($B369,data_wkly!$C:$C,0),1))),"na"))</f>
        <v/>
      </c>
      <c r="Q369" s="124" t="str">
        <f>IF(IFERROR(IF(INDEX(data_wkly!BA:BA,MATCH($B369,data_wkly!$C:$C,0),1)=0,"",_xlfn.NUMBERVALUE(INDEX(data_wkly!BA:BA,MATCH($B369,data_wkly!$C:$C,0),1))),"na")=0,"",IFERROR(IF(INDEX(data_wkly!BA:BA,MATCH($B369,data_wkly!$C:$C,0),1)=0,"",_xlfn.NUMBERVALUE(INDEX(data_wkly!BA:BA,MATCH($B369,data_wkly!$C:$C,0),1))),"na"))</f>
        <v/>
      </c>
      <c r="R369" s="124" t="str">
        <f>IF(IFERROR(IF(INDEX(data_wkly!BB:BB,MATCH($B369,data_wkly!$C:$C,0),1)=0,"",_xlfn.NUMBERVALUE(INDEX(data_wkly!BB:BB,MATCH($B369,data_wkly!$C:$C,0),1))),"na")=0,"",IFERROR(IF(INDEX(data_wkly!BB:BB,MATCH($B369,data_wkly!$C:$C,0),1)=0,"",_xlfn.NUMBERVALUE(INDEX(data_wkly!BB:BB,MATCH($B369,data_wkly!$C:$C,0),1))),"na"))</f>
        <v/>
      </c>
      <c r="S369" s="124" t="str">
        <f>IF(IFERROR(IF(INDEX(data_wkly!BC:BC,MATCH($B369,data_wkly!$C:$C,0),1)=0,"",_xlfn.NUMBERVALUE(INDEX(data_wkly!BC:BC,MATCH($B369,data_wkly!$C:$C,0),1))),"na")=0,"",IFERROR(IF(INDEX(data_wkly!BC:BC,MATCH($B369,data_wkly!$C:$C,0),1)=0,"",_xlfn.NUMBERVALUE(INDEX(data_wkly!BC:BC,MATCH($B369,data_wkly!$C:$C,0),1))),"na"))</f>
        <v/>
      </c>
      <c r="T369" s="124" t="str">
        <f>IFERROR(IF(INDEX(data_wkly!BL:BL,MATCH($B369,data_wkly!$C:$C,0),1)=0,"",_xlfn.NUMBERVALUE(INDEX(data_wkly!BL:BL,MATCH($B369,data_wkly!$C:$C,0),1))),"na")</f>
        <v/>
      </c>
      <c r="U369" s="124" t="str">
        <f>IF(IFERROR(IF(INDEX(data_wkly!BD:BD,MATCH($B369,data_wkly!$C:$C,0),1)=0,"",_xlfn.NUMBERVALUE(INDEX(data_wkly!BD:BD,MATCH($B369,data_wkly!$C:$C,0),1))),"na")=0,"",IFERROR(IF(INDEX(data_wkly!BD:BD,MATCH($B369,data_wkly!$C:$C,0),1)=0,"",_xlfn.NUMBERVALUE(INDEX(data_wkly!BD:BD,MATCH($B369,data_wkly!$C:$C,0),1))),"na"))</f>
        <v/>
      </c>
      <c r="V369" s="124" t="str">
        <f>IF(IFERROR(IF(INDEX(data_wkly!BE:BE,MATCH($B369,data_wkly!$C:$C,0),1)=0,"",_xlfn.NUMBERVALUE(INDEX(data_wkly!BE:BE,MATCH($B369,data_wkly!$C:$C,0),1))),"na")=0,"",IFERROR(IF(INDEX(data_wkly!BE:BE,MATCH($B369,data_wkly!$C:$C,0),1)=0,"",_xlfn.NUMBERVALUE(INDEX(data_wkly!BE:BE,MATCH($B369,data_wkly!$C:$C,0),1))),"na"))</f>
        <v/>
      </c>
      <c r="W369" s="124" t="str">
        <f>IF(IFERROR(IF(INDEX(data_wkly!BF:BF,MATCH($B369,data_wkly!$C:$C,0),1)=0,"",_xlfn.NUMBERVALUE(INDEX(data_wkly!BF:BF,MATCH($B369,data_wkly!$C:$C,0),1))),"na")=0,"",IFERROR(IF(INDEX(data_wkly!BF:BF,MATCH($B369,data_wkly!$C:$C,0),1)=0,"",_xlfn.NUMBERVALUE(INDEX(data_wkly!BF:BF,MATCH($B369,data_wkly!$C:$C,0),1))),"na"))</f>
        <v/>
      </c>
      <c r="X369" s="124" t="str">
        <f>IFERROR(IF(INDEX(data_wkly!BK:BK,MATCH($B369,data_wkly!$C:$C,0),1)=0,"",_xlfn.NUMBERVALUE(INDEX(data_wkly!BK:BK,MATCH($B369,data_wkly!$C:$C,0),1))),"na")</f>
        <v/>
      </c>
      <c r="Y369" s="124" t="str">
        <f>IF(IFERROR(IF(INDEX(data_wkly!BG:BG,MATCH($B369,data_wkly!$C:$C,0),1)=0,"",_xlfn.NUMBERVALUE(INDEX(data_wkly!BG:BG,MATCH($B369,data_wkly!$C:$C,0),1))),"na")=0,"",IFERROR(IF(INDEX(data_wkly!BG:BG,MATCH($B369,data_wkly!$C:$C,0),1)=0,"",_xlfn.NUMBERVALUE(INDEX(data_wkly!BG:BG,MATCH($B369,data_wkly!$C:$C,0),1))),"na"))</f>
        <v/>
      </c>
      <c r="AJ369" s="41">
        <f t="shared" si="18"/>
        <v>1</v>
      </c>
    </row>
    <row r="370" spans="1:36" ht="15.5">
      <c r="A370" s="88" t="str">
        <f t="shared" si="17"/>
        <v/>
      </c>
      <c r="B370" s="89" t="str">
        <f t="shared" si="19"/>
        <v/>
      </c>
      <c r="C370" s="122" t="str">
        <f>IF(IFERROR(IF(INDEX(data_wkly!AO:AO,MATCH($B370,data_wkly!$C:$C,0),1)=0,"",_xlfn.NUMBERVALUE(INDEX(data_wkly!AO:AO,MATCH($B370,data_wkly!$C:$C,0),1))),"na")=0,"",IFERROR(IF(INDEX(data_wkly!AO:AO,MATCH($B370,data_wkly!$C:$C,0),1)=0,"",_xlfn.NUMBERVALUE(INDEX(data_wkly!AO:AO,MATCH($B370,data_wkly!$C:$C,0),1))),"na"))</f>
        <v/>
      </c>
      <c r="D370" s="122" t="str">
        <f>IF(IFERROR(IF(INDEX(data_wkly!AP:AP,MATCH($B370,data_wkly!$C:$C,0),1)=0,"",_xlfn.NUMBERVALUE(INDEX(data_wkly!AP:AP,MATCH($B370,data_wkly!$C:$C,0),1))),"na")=0,"",IFERROR(IF(INDEX(data_wkly!AP:AP,MATCH($B370,data_wkly!$C:$C,0),1)=0,"",_xlfn.NUMBERVALUE(INDEX(data_wkly!AP:AP,MATCH($B370,data_wkly!$C:$C,0),1))),"na"))</f>
        <v/>
      </c>
      <c r="E370" s="122" t="str">
        <f>IF(IFERROR(IF(INDEX(data_wkly!AQ:AQ,MATCH($B370,data_wkly!$C:$C,0),1)=0,"",_xlfn.NUMBERVALUE(INDEX(data_wkly!AQ:AQ,MATCH($B370,data_wkly!$C:$C,0),1))),"na")=0,"",IFERROR(IF(INDEX(data_wkly!AQ:AQ,MATCH($B370,data_wkly!$C:$C,0),1)=0,"",_xlfn.NUMBERVALUE(INDEX(data_wkly!AQ:AQ,MATCH($B370,data_wkly!$C:$C,0),1))),"na"))</f>
        <v/>
      </c>
      <c r="F370" s="122" t="str">
        <f>IF(IFERROR(IF(INDEX(data_wkly!AR:AR,MATCH($B370,data_wkly!$C:$C,0),1)=0,"",_xlfn.NUMBERVALUE(INDEX(data_wkly!AR:AR,MATCH($B370,data_wkly!$C:$C,0),1))),"na")=0,"",IFERROR(IF(INDEX(data_wkly!AR:AR,MATCH($B370,data_wkly!$C:$C,0),1)=0,"",_xlfn.NUMBERVALUE(INDEX(data_wkly!AR:AR,MATCH($B370,data_wkly!$C:$C,0),1))),"na"))</f>
        <v/>
      </c>
      <c r="G370" s="122" t="str">
        <f>IF(IFERROR(IF(INDEX(data_wkly!AS:AS,MATCH($B370,data_wkly!$C:$C,0),1)=0,"",_xlfn.NUMBERVALUE(INDEX(data_wkly!AS:AS,MATCH($B370,data_wkly!$C:$C,0),1))),"na")=0,"",IFERROR(IF(INDEX(data_wkly!AS:AS,MATCH($B370,data_wkly!$C:$C,0),1)=0,"",_xlfn.NUMBERVALUE(INDEX(data_wkly!AS:AS,MATCH($B370,data_wkly!$C:$C,0),1))),"na"))</f>
        <v/>
      </c>
      <c r="H370" s="122" t="str">
        <f>IFERROR(IF(INDEX(data_wkly!BJ:BJ,MATCH($B370,data_wkly!$C:$C,0),1)=0,"",_xlfn.NUMBERVALUE(INDEX(data_wkly!BJ:BJ,MATCH($B370,data_wkly!$C:$C,0),1))),"na")</f>
        <v/>
      </c>
      <c r="I370" s="122" t="str">
        <f>IF(IFERROR(IF(INDEX(data_wkly!AT:AT,MATCH($B370,data_wkly!$C:$C,0),1)=0,"",_xlfn.NUMBERVALUE(INDEX(data_wkly!AT:AT,MATCH($B370,data_wkly!$C:$C,0),1))),"na")=0,"",IFERROR(IF(INDEX(data_wkly!AT:AT,MATCH($B370,data_wkly!$C:$C,0),1)=0,"",_xlfn.NUMBERVALUE(INDEX(data_wkly!AT:AT,MATCH($B370,data_wkly!$C:$C,0),1))),"na"))</f>
        <v/>
      </c>
      <c r="J370" s="122" t="str">
        <f>IF(IFERROR(IF(INDEX(data_wkly!AU:AU,MATCH($B370,data_wkly!$C:$C,0),1)=0,"",_xlfn.NUMBERVALUE(INDEX(data_wkly!AU:AU,MATCH($B370,data_wkly!$C:$C,0),1))),"na")=0,"",IFERROR(IF(INDEX(data_wkly!AU:AU,MATCH($B370,data_wkly!$C:$C,0),1)=0,"",_xlfn.NUMBERVALUE(INDEX(data_wkly!AU:AU,MATCH($B370,data_wkly!$C:$C,0),1))),"na"))</f>
        <v/>
      </c>
      <c r="K370" s="122" t="str">
        <f>IF(IFERROR(IF(INDEX(data_wkly!AV:AV,MATCH($B370,data_wkly!$C:$C,0),1)=0,"",_xlfn.NUMBERVALUE(INDEX(data_wkly!AV:AV,MATCH($B370,data_wkly!$C:$C,0),1))),"na")=0,"",IFERROR(IF(INDEX(data_wkly!AV:AV,MATCH($B370,data_wkly!$C:$C,0),1)=0,"",_xlfn.NUMBERVALUE(INDEX(data_wkly!AV:AV,MATCH($B370,data_wkly!$C:$C,0),1))),"na"))</f>
        <v/>
      </c>
      <c r="L370" s="122" t="str">
        <f>IFERROR(IF(INDEX(data_wkly!BI:BI,MATCH($B370,data_wkly!$C:$C,0),1)=0,"",_xlfn.NUMBERVALUE(INDEX(data_wkly!BI:BI,MATCH($B370,data_wkly!$C:$C,0),1))),"na")</f>
        <v/>
      </c>
      <c r="M370" s="122" t="str">
        <f>IF(IFERROR(IF(INDEX(data_wkly!AW:AW,MATCH($B370,data_wkly!$C:$C,0),1)=0,"",_xlfn.NUMBERVALUE(INDEX(data_wkly!AW:AW,MATCH($B370,data_wkly!$C:$C,0),1))),"na")=0,"",IFERROR(IF(INDEX(data_wkly!AW:AW,MATCH($B370,data_wkly!$C:$C,0),1)=0,"",_xlfn.NUMBERVALUE(INDEX(data_wkly!AW:AW,MATCH($B370,data_wkly!$C:$C,0),1))),"na"))</f>
        <v/>
      </c>
      <c r="N370" s="123"/>
      <c r="O370" s="124" t="str">
        <f>IF(IFERROR(IF(INDEX(data_wkly!AY:AY,MATCH($B370,data_wkly!$C:$C,0),1)=0,"",_xlfn.NUMBERVALUE(INDEX(data_wkly!AY:AY,MATCH($B370,data_wkly!$C:$C,0),1))),"na")=0,"",IFERROR(IF(INDEX(data_wkly!AY:AY,MATCH($B370,data_wkly!$C:$C,0),1)=0,"",_xlfn.NUMBERVALUE(INDEX(data_wkly!AY:AY,MATCH($B370,data_wkly!$C:$C,0),1))),"na"))</f>
        <v/>
      </c>
      <c r="P370" s="124" t="str">
        <f>IF(IFERROR(IF(INDEX(data_wkly!AZ:AZ,MATCH($B370,data_wkly!$C:$C,0),1)=0,"",_xlfn.NUMBERVALUE(INDEX(data_wkly!AZ:AZ,MATCH($B370,data_wkly!$C:$C,0),1))),"na")=0,"",IFERROR(IF(INDEX(data_wkly!AZ:AZ,MATCH($B370,data_wkly!$C:$C,0),1)=0,"",_xlfn.NUMBERVALUE(INDEX(data_wkly!AZ:AZ,MATCH($B370,data_wkly!$C:$C,0),1))),"na"))</f>
        <v/>
      </c>
      <c r="Q370" s="124" t="str">
        <f>IF(IFERROR(IF(INDEX(data_wkly!BA:BA,MATCH($B370,data_wkly!$C:$C,0),1)=0,"",_xlfn.NUMBERVALUE(INDEX(data_wkly!BA:BA,MATCH($B370,data_wkly!$C:$C,0),1))),"na")=0,"",IFERROR(IF(INDEX(data_wkly!BA:BA,MATCH($B370,data_wkly!$C:$C,0),1)=0,"",_xlfn.NUMBERVALUE(INDEX(data_wkly!BA:BA,MATCH($B370,data_wkly!$C:$C,0),1))),"na"))</f>
        <v/>
      </c>
      <c r="R370" s="124" t="str">
        <f>IF(IFERROR(IF(INDEX(data_wkly!BB:BB,MATCH($B370,data_wkly!$C:$C,0),1)=0,"",_xlfn.NUMBERVALUE(INDEX(data_wkly!BB:BB,MATCH($B370,data_wkly!$C:$C,0),1))),"na")=0,"",IFERROR(IF(INDEX(data_wkly!BB:BB,MATCH($B370,data_wkly!$C:$C,0),1)=0,"",_xlfn.NUMBERVALUE(INDEX(data_wkly!BB:BB,MATCH($B370,data_wkly!$C:$C,0),1))),"na"))</f>
        <v/>
      </c>
      <c r="S370" s="124" t="str">
        <f>IF(IFERROR(IF(INDEX(data_wkly!BC:BC,MATCH($B370,data_wkly!$C:$C,0),1)=0,"",_xlfn.NUMBERVALUE(INDEX(data_wkly!BC:BC,MATCH($B370,data_wkly!$C:$C,0),1))),"na")=0,"",IFERROR(IF(INDEX(data_wkly!BC:BC,MATCH($B370,data_wkly!$C:$C,0),1)=0,"",_xlfn.NUMBERVALUE(INDEX(data_wkly!BC:BC,MATCH($B370,data_wkly!$C:$C,0),1))),"na"))</f>
        <v/>
      </c>
      <c r="T370" s="124" t="str">
        <f>IFERROR(IF(INDEX(data_wkly!BL:BL,MATCH($B370,data_wkly!$C:$C,0),1)=0,"",_xlfn.NUMBERVALUE(INDEX(data_wkly!BL:BL,MATCH($B370,data_wkly!$C:$C,0),1))),"na")</f>
        <v/>
      </c>
      <c r="U370" s="124" t="str">
        <f>IF(IFERROR(IF(INDEX(data_wkly!BD:BD,MATCH($B370,data_wkly!$C:$C,0),1)=0,"",_xlfn.NUMBERVALUE(INDEX(data_wkly!BD:BD,MATCH($B370,data_wkly!$C:$C,0),1))),"na")=0,"",IFERROR(IF(INDEX(data_wkly!BD:BD,MATCH($B370,data_wkly!$C:$C,0),1)=0,"",_xlfn.NUMBERVALUE(INDEX(data_wkly!BD:BD,MATCH($B370,data_wkly!$C:$C,0),1))),"na"))</f>
        <v/>
      </c>
      <c r="V370" s="124" t="str">
        <f>IF(IFERROR(IF(INDEX(data_wkly!BE:BE,MATCH($B370,data_wkly!$C:$C,0),1)=0,"",_xlfn.NUMBERVALUE(INDEX(data_wkly!BE:BE,MATCH($B370,data_wkly!$C:$C,0),1))),"na")=0,"",IFERROR(IF(INDEX(data_wkly!BE:BE,MATCH($B370,data_wkly!$C:$C,0),1)=0,"",_xlfn.NUMBERVALUE(INDEX(data_wkly!BE:BE,MATCH($B370,data_wkly!$C:$C,0),1))),"na"))</f>
        <v/>
      </c>
      <c r="W370" s="124" t="str">
        <f>IF(IFERROR(IF(INDEX(data_wkly!BF:BF,MATCH($B370,data_wkly!$C:$C,0),1)=0,"",_xlfn.NUMBERVALUE(INDEX(data_wkly!BF:BF,MATCH($B370,data_wkly!$C:$C,0),1))),"na")=0,"",IFERROR(IF(INDEX(data_wkly!BF:BF,MATCH($B370,data_wkly!$C:$C,0),1)=0,"",_xlfn.NUMBERVALUE(INDEX(data_wkly!BF:BF,MATCH($B370,data_wkly!$C:$C,0),1))),"na"))</f>
        <v/>
      </c>
      <c r="X370" s="124" t="str">
        <f>IFERROR(IF(INDEX(data_wkly!BK:BK,MATCH($B370,data_wkly!$C:$C,0),1)=0,"",_xlfn.NUMBERVALUE(INDEX(data_wkly!BK:BK,MATCH($B370,data_wkly!$C:$C,0),1))),"na")</f>
        <v/>
      </c>
      <c r="Y370" s="124" t="str">
        <f>IF(IFERROR(IF(INDEX(data_wkly!BG:BG,MATCH($B370,data_wkly!$C:$C,0),1)=0,"",_xlfn.NUMBERVALUE(INDEX(data_wkly!BG:BG,MATCH($B370,data_wkly!$C:$C,0),1))),"na")=0,"",IFERROR(IF(INDEX(data_wkly!BG:BG,MATCH($B370,data_wkly!$C:$C,0),1)=0,"",_xlfn.NUMBERVALUE(INDEX(data_wkly!BG:BG,MATCH($B370,data_wkly!$C:$C,0),1))),"na"))</f>
        <v/>
      </c>
      <c r="AJ370" s="41">
        <f t="shared" si="18"/>
        <v>2</v>
      </c>
    </row>
    <row r="371" spans="1:36" ht="15.5">
      <c r="A371" s="88" t="str">
        <f t="shared" si="17"/>
        <v/>
      </c>
      <c r="B371" s="89" t="str">
        <f t="shared" si="19"/>
        <v/>
      </c>
      <c r="C371" s="122" t="str">
        <f>IF(IFERROR(IF(INDEX(data_wkly!AO:AO,MATCH($B371,data_wkly!$C:$C,0),1)=0,"",_xlfn.NUMBERVALUE(INDEX(data_wkly!AO:AO,MATCH($B371,data_wkly!$C:$C,0),1))),"na")=0,"",IFERROR(IF(INDEX(data_wkly!AO:AO,MATCH($B371,data_wkly!$C:$C,0),1)=0,"",_xlfn.NUMBERVALUE(INDEX(data_wkly!AO:AO,MATCH($B371,data_wkly!$C:$C,0),1))),"na"))</f>
        <v/>
      </c>
      <c r="D371" s="122" t="str">
        <f>IF(IFERROR(IF(INDEX(data_wkly!AP:AP,MATCH($B371,data_wkly!$C:$C,0),1)=0,"",_xlfn.NUMBERVALUE(INDEX(data_wkly!AP:AP,MATCH($B371,data_wkly!$C:$C,0),1))),"na")=0,"",IFERROR(IF(INDEX(data_wkly!AP:AP,MATCH($B371,data_wkly!$C:$C,0),1)=0,"",_xlfn.NUMBERVALUE(INDEX(data_wkly!AP:AP,MATCH($B371,data_wkly!$C:$C,0),1))),"na"))</f>
        <v/>
      </c>
      <c r="E371" s="122" t="str">
        <f>IF(IFERROR(IF(INDEX(data_wkly!AQ:AQ,MATCH($B371,data_wkly!$C:$C,0),1)=0,"",_xlfn.NUMBERVALUE(INDEX(data_wkly!AQ:AQ,MATCH($B371,data_wkly!$C:$C,0),1))),"na")=0,"",IFERROR(IF(INDEX(data_wkly!AQ:AQ,MATCH($B371,data_wkly!$C:$C,0),1)=0,"",_xlfn.NUMBERVALUE(INDEX(data_wkly!AQ:AQ,MATCH($B371,data_wkly!$C:$C,0),1))),"na"))</f>
        <v/>
      </c>
      <c r="F371" s="122" t="str">
        <f>IF(IFERROR(IF(INDEX(data_wkly!AR:AR,MATCH($B371,data_wkly!$C:$C,0),1)=0,"",_xlfn.NUMBERVALUE(INDEX(data_wkly!AR:AR,MATCH($B371,data_wkly!$C:$C,0),1))),"na")=0,"",IFERROR(IF(INDEX(data_wkly!AR:AR,MATCH($B371,data_wkly!$C:$C,0),1)=0,"",_xlfn.NUMBERVALUE(INDEX(data_wkly!AR:AR,MATCH($B371,data_wkly!$C:$C,0),1))),"na"))</f>
        <v/>
      </c>
      <c r="G371" s="122" t="str">
        <f>IF(IFERROR(IF(INDEX(data_wkly!AS:AS,MATCH($B371,data_wkly!$C:$C,0),1)=0,"",_xlfn.NUMBERVALUE(INDEX(data_wkly!AS:AS,MATCH($B371,data_wkly!$C:$C,0),1))),"na")=0,"",IFERROR(IF(INDEX(data_wkly!AS:AS,MATCH($B371,data_wkly!$C:$C,0),1)=0,"",_xlfn.NUMBERVALUE(INDEX(data_wkly!AS:AS,MATCH($B371,data_wkly!$C:$C,0),1))),"na"))</f>
        <v/>
      </c>
      <c r="H371" s="122" t="str">
        <f>IFERROR(IF(INDEX(data_wkly!BJ:BJ,MATCH($B371,data_wkly!$C:$C,0),1)=0,"",_xlfn.NUMBERVALUE(INDEX(data_wkly!BJ:BJ,MATCH($B371,data_wkly!$C:$C,0),1))),"na")</f>
        <v/>
      </c>
      <c r="I371" s="122" t="str">
        <f>IF(IFERROR(IF(INDEX(data_wkly!AT:AT,MATCH($B371,data_wkly!$C:$C,0),1)=0,"",_xlfn.NUMBERVALUE(INDEX(data_wkly!AT:AT,MATCH($B371,data_wkly!$C:$C,0),1))),"na")=0,"",IFERROR(IF(INDEX(data_wkly!AT:AT,MATCH($B371,data_wkly!$C:$C,0),1)=0,"",_xlfn.NUMBERVALUE(INDEX(data_wkly!AT:AT,MATCH($B371,data_wkly!$C:$C,0),1))),"na"))</f>
        <v/>
      </c>
      <c r="J371" s="122" t="str">
        <f>IF(IFERROR(IF(INDEX(data_wkly!AU:AU,MATCH($B371,data_wkly!$C:$C,0),1)=0,"",_xlfn.NUMBERVALUE(INDEX(data_wkly!AU:AU,MATCH($B371,data_wkly!$C:$C,0),1))),"na")=0,"",IFERROR(IF(INDEX(data_wkly!AU:AU,MATCH($B371,data_wkly!$C:$C,0),1)=0,"",_xlfn.NUMBERVALUE(INDEX(data_wkly!AU:AU,MATCH($B371,data_wkly!$C:$C,0),1))),"na"))</f>
        <v/>
      </c>
      <c r="K371" s="122" t="str">
        <f>IF(IFERROR(IF(INDEX(data_wkly!AV:AV,MATCH($B371,data_wkly!$C:$C,0),1)=0,"",_xlfn.NUMBERVALUE(INDEX(data_wkly!AV:AV,MATCH($B371,data_wkly!$C:$C,0),1))),"na")=0,"",IFERROR(IF(INDEX(data_wkly!AV:AV,MATCH($B371,data_wkly!$C:$C,0),1)=0,"",_xlfn.NUMBERVALUE(INDEX(data_wkly!AV:AV,MATCH($B371,data_wkly!$C:$C,0),1))),"na"))</f>
        <v/>
      </c>
      <c r="L371" s="122" t="str">
        <f>IFERROR(IF(INDEX(data_wkly!BI:BI,MATCH($B371,data_wkly!$C:$C,0),1)=0,"",_xlfn.NUMBERVALUE(INDEX(data_wkly!BI:BI,MATCH($B371,data_wkly!$C:$C,0),1))),"na")</f>
        <v/>
      </c>
      <c r="M371" s="122" t="str">
        <f>IF(IFERROR(IF(INDEX(data_wkly!AW:AW,MATCH($B371,data_wkly!$C:$C,0),1)=0,"",_xlfn.NUMBERVALUE(INDEX(data_wkly!AW:AW,MATCH($B371,data_wkly!$C:$C,0),1))),"na")=0,"",IFERROR(IF(INDEX(data_wkly!AW:AW,MATCH($B371,data_wkly!$C:$C,0),1)=0,"",_xlfn.NUMBERVALUE(INDEX(data_wkly!AW:AW,MATCH($B371,data_wkly!$C:$C,0),1))),"na"))</f>
        <v/>
      </c>
      <c r="N371" s="123"/>
      <c r="O371" s="124" t="str">
        <f>IF(IFERROR(IF(INDEX(data_wkly!AY:AY,MATCH($B371,data_wkly!$C:$C,0),1)=0,"",_xlfn.NUMBERVALUE(INDEX(data_wkly!AY:AY,MATCH($B371,data_wkly!$C:$C,0),1))),"na")=0,"",IFERROR(IF(INDEX(data_wkly!AY:AY,MATCH($B371,data_wkly!$C:$C,0),1)=0,"",_xlfn.NUMBERVALUE(INDEX(data_wkly!AY:AY,MATCH($B371,data_wkly!$C:$C,0),1))),"na"))</f>
        <v/>
      </c>
      <c r="P371" s="124" t="str">
        <f>IF(IFERROR(IF(INDEX(data_wkly!AZ:AZ,MATCH($B371,data_wkly!$C:$C,0),1)=0,"",_xlfn.NUMBERVALUE(INDEX(data_wkly!AZ:AZ,MATCH($B371,data_wkly!$C:$C,0),1))),"na")=0,"",IFERROR(IF(INDEX(data_wkly!AZ:AZ,MATCH($B371,data_wkly!$C:$C,0),1)=0,"",_xlfn.NUMBERVALUE(INDEX(data_wkly!AZ:AZ,MATCH($B371,data_wkly!$C:$C,0),1))),"na"))</f>
        <v/>
      </c>
      <c r="Q371" s="124" t="str">
        <f>IF(IFERROR(IF(INDEX(data_wkly!BA:BA,MATCH($B371,data_wkly!$C:$C,0),1)=0,"",_xlfn.NUMBERVALUE(INDEX(data_wkly!BA:BA,MATCH($B371,data_wkly!$C:$C,0),1))),"na")=0,"",IFERROR(IF(INDEX(data_wkly!BA:BA,MATCH($B371,data_wkly!$C:$C,0),1)=0,"",_xlfn.NUMBERVALUE(INDEX(data_wkly!BA:BA,MATCH($B371,data_wkly!$C:$C,0),1))),"na"))</f>
        <v/>
      </c>
      <c r="R371" s="124" t="str">
        <f>IF(IFERROR(IF(INDEX(data_wkly!BB:BB,MATCH($B371,data_wkly!$C:$C,0),1)=0,"",_xlfn.NUMBERVALUE(INDEX(data_wkly!BB:BB,MATCH($B371,data_wkly!$C:$C,0),1))),"na")=0,"",IFERROR(IF(INDEX(data_wkly!BB:BB,MATCH($B371,data_wkly!$C:$C,0),1)=0,"",_xlfn.NUMBERVALUE(INDEX(data_wkly!BB:BB,MATCH($B371,data_wkly!$C:$C,0),1))),"na"))</f>
        <v/>
      </c>
      <c r="S371" s="124" t="str">
        <f>IF(IFERROR(IF(INDEX(data_wkly!BC:BC,MATCH($B371,data_wkly!$C:$C,0),1)=0,"",_xlfn.NUMBERVALUE(INDEX(data_wkly!BC:BC,MATCH($B371,data_wkly!$C:$C,0),1))),"na")=0,"",IFERROR(IF(INDEX(data_wkly!BC:BC,MATCH($B371,data_wkly!$C:$C,0),1)=0,"",_xlfn.NUMBERVALUE(INDEX(data_wkly!BC:BC,MATCH($B371,data_wkly!$C:$C,0),1))),"na"))</f>
        <v/>
      </c>
      <c r="T371" s="124" t="str">
        <f>IFERROR(IF(INDEX(data_wkly!BL:BL,MATCH($B371,data_wkly!$C:$C,0),1)=0,"",_xlfn.NUMBERVALUE(INDEX(data_wkly!BL:BL,MATCH($B371,data_wkly!$C:$C,0),1))),"na")</f>
        <v/>
      </c>
      <c r="U371" s="124" t="str">
        <f>IF(IFERROR(IF(INDEX(data_wkly!BD:BD,MATCH($B371,data_wkly!$C:$C,0),1)=0,"",_xlfn.NUMBERVALUE(INDEX(data_wkly!BD:BD,MATCH($B371,data_wkly!$C:$C,0),1))),"na")=0,"",IFERROR(IF(INDEX(data_wkly!BD:BD,MATCH($B371,data_wkly!$C:$C,0),1)=0,"",_xlfn.NUMBERVALUE(INDEX(data_wkly!BD:BD,MATCH($B371,data_wkly!$C:$C,0),1))),"na"))</f>
        <v/>
      </c>
      <c r="V371" s="124" t="str">
        <f>IF(IFERROR(IF(INDEX(data_wkly!BE:BE,MATCH($B371,data_wkly!$C:$C,0),1)=0,"",_xlfn.NUMBERVALUE(INDEX(data_wkly!BE:BE,MATCH($B371,data_wkly!$C:$C,0),1))),"na")=0,"",IFERROR(IF(INDEX(data_wkly!BE:BE,MATCH($B371,data_wkly!$C:$C,0),1)=0,"",_xlfn.NUMBERVALUE(INDEX(data_wkly!BE:BE,MATCH($B371,data_wkly!$C:$C,0),1))),"na"))</f>
        <v/>
      </c>
      <c r="W371" s="124" t="str">
        <f>IF(IFERROR(IF(INDEX(data_wkly!BF:BF,MATCH($B371,data_wkly!$C:$C,0),1)=0,"",_xlfn.NUMBERVALUE(INDEX(data_wkly!BF:BF,MATCH($B371,data_wkly!$C:$C,0),1))),"na")=0,"",IFERROR(IF(INDEX(data_wkly!BF:BF,MATCH($B371,data_wkly!$C:$C,0),1)=0,"",_xlfn.NUMBERVALUE(INDEX(data_wkly!BF:BF,MATCH($B371,data_wkly!$C:$C,0),1))),"na"))</f>
        <v/>
      </c>
      <c r="X371" s="124" t="str">
        <f>IFERROR(IF(INDEX(data_wkly!BK:BK,MATCH($B371,data_wkly!$C:$C,0),1)=0,"",_xlfn.NUMBERVALUE(INDEX(data_wkly!BK:BK,MATCH($B371,data_wkly!$C:$C,0),1))),"na")</f>
        <v/>
      </c>
      <c r="Y371" s="124" t="str">
        <f>IF(IFERROR(IF(INDEX(data_wkly!BG:BG,MATCH($B371,data_wkly!$C:$C,0),1)=0,"",_xlfn.NUMBERVALUE(INDEX(data_wkly!BG:BG,MATCH($B371,data_wkly!$C:$C,0),1))),"na")=0,"",IFERROR(IF(INDEX(data_wkly!BG:BG,MATCH($B371,data_wkly!$C:$C,0),1)=0,"",_xlfn.NUMBERVALUE(INDEX(data_wkly!BG:BG,MATCH($B371,data_wkly!$C:$C,0),1))),"na"))</f>
        <v/>
      </c>
      <c r="AJ371" s="41">
        <f t="shared" si="18"/>
        <v>1</v>
      </c>
    </row>
    <row r="372" spans="1:36" ht="15.5">
      <c r="A372" s="88" t="str">
        <f t="shared" si="17"/>
        <v/>
      </c>
      <c r="B372" s="89" t="str">
        <f t="shared" si="19"/>
        <v/>
      </c>
      <c r="C372" s="122" t="str">
        <f>IF(IFERROR(IF(INDEX(data_wkly!AO:AO,MATCH($B372,data_wkly!$C:$C,0),1)=0,"",_xlfn.NUMBERVALUE(INDEX(data_wkly!AO:AO,MATCH($B372,data_wkly!$C:$C,0),1))),"na")=0,"",IFERROR(IF(INDEX(data_wkly!AO:AO,MATCH($B372,data_wkly!$C:$C,0),1)=0,"",_xlfn.NUMBERVALUE(INDEX(data_wkly!AO:AO,MATCH($B372,data_wkly!$C:$C,0),1))),"na"))</f>
        <v/>
      </c>
      <c r="D372" s="122" t="str">
        <f>IF(IFERROR(IF(INDEX(data_wkly!AP:AP,MATCH($B372,data_wkly!$C:$C,0),1)=0,"",_xlfn.NUMBERVALUE(INDEX(data_wkly!AP:AP,MATCH($B372,data_wkly!$C:$C,0),1))),"na")=0,"",IFERROR(IF(INDEX(data_wkly!AP:AP,MATCH($B372,data_wkly!$C:$C,0),1)=0,"",_xlfn.NUMBERVALUE(INDEX(data_wkly!AP:AP,MATCH($B372,data_wkly!$C:$C,0),1))),"na"))</f>
        <v/>
      </c>
      <c r="E372" s="122" t="str">
        <f>IF(IFERROR(IF(INDEX(data_wkly!AQ:AQ,MATCH($B372,data_wkly!$C:$C,0),1)=0,"",_xlfn.NUMBERVALUE(INDEX(data_wkly!AQ:AQ,MATCH($B372,data_wkly!$C:$C,0),1))),"na")=0,"",IFERROR(IF(INDEX(data_wkly!AQ:AQ,MATCH($B372,data_wkly!$C:$C,0),1)=0,"",_xlfn.NUMBERVALUE(INDEX(data_wkly!AQ:AQ,MATCH($B372,data_wkly!$C:$C,0),1))),"na"))</f>
        <v/>
      </c>
      <c r="F372" s="122" t="str">
        <f>IF(IFERROR(IF(INDEX(data_wkly!AR:AR,MATCH($B372,data_wkly!$C:$C,0),1)=0,"",_xlfn.NUMBERVALUE(INDEX(data_wkly!AR:AR,MATCH($B372,data_wkly!$C:$C,0),1))),"na")=0,"",IFERROR(IF(INDEX(data_wkly!AR:AR,MATCH($B372,data_wkly!$C:$C,0),1)=0,"",_xlfn.NUMBERVALUE(INDEX(data_wkly!AR:AR,MATCH($B372,data_wkly!$C:$C,0),1))),"na"))</f>
        <v/>
      </c>
      <c r="G372" s="122" t="str">
        <f>IF(IFERROR(IF(INDEX(data_wkly!AS:AS,MATCH($B372,data_wkly!$C:$C,0),1)=0,"",_xlfn.NUMBERVALUE(INDEX(data_wkly!AS:AS,MATCH($B372,data_wkly!$C:$C,0),1))),"na")=0,"",IFERROR(IF(INDEX(data_wkly!AS:AS,MATCH($B372,data_wkly!$C:$C,0),1)=0,"",_xlfn.NUMBERVALUE(INDEX(data_wkly!AS:AS,MATCH($B372,data_wkly!$C:$C,0),1))),"na"))</f>
        <v/>
      </c>
      <c r="H372" s="122" t="str">
        <f>IFERROR(IF(INDEX(data_wkly!BJ:BJ,MATCH($B372,data_wkly!$C:$C,0),1)=0,"",_xlfn.NUMBERVALUE(INDEX(data_wkly!BJ:BJ,MATCH($B372,data_wkly!$C:$C,0),1))),"na")</f>
        <v/>
      </c>
      <c r="I372" s="122" t="str">
        <f>IF(IFERROR(IF(INDEX(data_wkly!AT:AT,MATCH($B372,data_wkly!$C:$C,0),1)=0,"",_xlfn.NUMBERVALUE(INDEX(data_wkly!AT:AT,MATCH($B372,data_wkly!$C:$C,0),1))),"na")=0,"",IFERROR(IF(INDEX(data_wkly!AT:AT,MATCH($B372,data_wkly!$C:$C,0),1)=0,"",_xlfn.NUMBERVALUE(INDEX(data_wkly!AT:AT,MATCH($B372,data_wkly!$C:$C,0),1))),"na"))</f>
        <v/>
      </c>
      <c r="J372" s="122" t="str">
        <f>IF(IFERROR(IF(INDEX(data_wkly!AU:AU,MATCH($B372,data_wkly!$C:$C,0),1)=0,"",_xlfn.NUMBERVALUE(INDEX(data_wkly!AU:AU,MATCH($B372,data_wkly!$C:$C,0),1))),"na")=0,"",IFERROR(IF(INDEX(data_wkly!AU:AU,MATCH($B372,data_wkly!$C:$C,0),1)=0,"",_xlfn.NUMBERVALUE(INDEX(data_wkly!AU:AU,MATCH($B372,data_wkly!$C:$C,0),1))),"na"))</f>
        <v/>
      </c>
      <c r="K372" s="122" t="str">
        <f>IF(IFERROR(IF(INDEX(data_wkly!AV:AV,MATCH($B372,data_wkly!$C:$C,0),1)=0,"",_xlfn.NUMBERVALUE(INDEX(data_wkly!AV:AV,MATCH($B372,data_wkly!$C:$C,0),1))),"na")=0,"",IFERROR(IF(INDEX(data_wkly!AV:AV,MATCH($B372,data_wkly!$C:$C,0),1)=0,"",_xlfn.NUMBERVALUE(INDEX(data_wkly!AV:AV,MATCH($B372,data_wkly!$C:$C,0),1))),"na"))</f>
        <v/>
      </c>
      <c r="L372" s="122" t="str">
        <f>IFERROR(IF(INDEX(data_wkly!BI:BI,MATCH($B372,data_wkly!$C:$C,0),1)=0,"",_xlfn.NUMBERVALUE(INDEX(data_wkly!BI:BI,MATCH($B372,data_wkly!$C:$C,0),1))),"na")</f>
        <v/>
      </c>
      <c r="M372" s="122" t="str">
        <f>IF(IFERROR(IF(INDEX(data_wkly!AW:AW,MATCH($B372,data_wkly!$C:$C,0),1)=0,"",_xlfn.NUMBERVALUE(INDEX(data_wkly!AW:AW,MATCH($B372,data_wkly!$C:$C,0),1))),"na")=0,"",IFERROR(IF(INDEX(data_wkly!AW:AW,MATCH($B372,data_wkly!$C:$C,0),1)=0,"",_xlfn.NUMBERVALUE(INDEX(data_wkly!AW:AW,MATCH($B372,data_wkly!$C:$C,0),1))),"na"))</f>
        <v/>
      </c>
      <c r="N372" s="123"/>
      <c r="O372" s="124" t="str">
        <f>IF(IFERROR(IF(INDEX(data_wkly!AY:AY,MATCH($B372,data_wkly!$C:$C,0),1)=0,"",_xlfn.NUMBERVALUE(INDEX(data_wkly!AY:AY,MATCH($B372,data_wkly!$C:$C,0),1))),"na")=0,"",IFERROR(IF(INDEX(data_wkly!AY:AY,MATCH($B372,data_wkly!$C:$C,0),1)=0,"",_xlfn.NUMBERVALUE(INDEX(data_wkly!AY:AY,MATCH($B372,data_wkly!$C:$C,0),1))),"na"))</f>
        <v/>
      </c>
      <c r="P372" s="124" t="str">
        <f>IF(IFERROR(IF(INDEX(data_wkly!AZ:AZ,MATCH($B372,data_wkly!$C:$C,0),1)=0,"",_xlfn.NUMBERVALUE(INDEX(data_wkly!AZ:AZ,MATCH($B372,data_wkly!$C:$C,0),1))),"na")=0,"",IFERROR(IF(INDEX(data_wkly!AZ:AZ,MATCH($B372,data_wkly!$C:$C,0),1)=0,"",_xlfn.NUMBERVALUE(INDEX(data_wkly!AZ:AZ,MATCH($B372,data_wkly!$C:$C,0),1))),"na"))</f>
        <v/>
      </c>
      <c r="Q372" s="124" t="str">
        <f>IF(IFERROR(IF(INDEX(data_wkly!BA:BA,MATCH($B372,data_wkly!$C:$C,0),1)=0,"",_xlfn.NUMBERVALUE(INDEX(data_wkly!BA:BA,MATCH($B372,data_wkly!$C:$C,0),1))),"na")=0,"",IFERROR(IF(INDEX(data_wkly!BA:BA,MATCH($B372,data_wkly!$C:$C,0),1)=0,"",_xlfn.NUMBERVALUE(INDEX(data_wkly!BA:BA,MATCH($B372,data_wkly!$C:$C,0),1))),"na"))</f>
        <v/>
      </c>
      <c r="R372" s="124" t="str">
        <f>IF(IFERROR(IF(INDEX(data_wkly!BB:BB,MATCH($B372,data_wkly!$C:$C,0),1)=0,"",_xlfn.NUMBERVALUE(INDEX(data_wkly!BB:BB,MATCH($B372,data_wkly!$C:$C,0),1))),"na")=0,"",IFERROR(IF(INDEX(data_wkly!BB:BB,MATCH($B372,data_wkly!$C:$C,0),1)=0,"",_xlfn.NUMBERVALUE(INDEX(data_wkly!BB:BB,MATCH($B372,data_wkly!$C:$C,0),1))),"na"))</f>
        <v/>
      </c>
      <c r="S372" s="124" t="str">
        <f>IF(IFERROR(IF(INDEX(data_wkly!BC:BC,MATCH($B372,data_wkly!$C:$C,0),1)=0,"",_xlfn.NUMBERVALUE(INDEX(data_wkly!BC:BC,MATCH($B372,data_wkly!$C:$C,0),1))),"na")=0,"",IFERROR(IF(INDEX(data_wkly!BC:BC,MATCH($B372,data_wkly!$C:$C,0),1)=0,"",_xlfn.NUMBERVALUE(INDEX(data_wkly!BC:BC,MATCH($B372,data_wkly!$C:$C,0),1))),"na"))</f>
        <v/>
      </c>
      <c r="T372" s="124" t="str">
        <f>IFERROR(IF(INDEX(data_wkly!BL:BL,MATCH($B372,data_wkly!$C:$C,0),1)=0,"",_xlfn.NUMBERVALUE(INDEX(data_wkly!BL:BL,MATCH($B372,data_wkly!$C:$C,0),1))),"na")</f>
        <v/>
      </c>
      <c r="U372" s="124" t="str">
        <f>IF(IFERROR(IF(INDEX(data_wkly!BD:BD,MATCH($B372,data_wkly!$C:$C,0),1)=0,"",_xlfn.NUMBERVALUE(INDEX(data_wkly!BD:BD,MATCH($B372,data_wkly!$C:$C,0),1))),"na")=0,"",IFERROR(IF(INDEX(data_wkly!BD:BD,MATCH($B372,data_wkly!$C:$C,0),1)=0,"",_xlfn.NUMBERVALUE(INDEX(data_wkly!BD:BD,MATCH($B372,data_wkly!$C:$C,0),1))),"na"))</f>
        <v/>
      </c>
      <c r="V372" s="124" t="str">
        <f>IF(IFERROR(IF(INDEX(data_wkly!BE:BE,MATCH($B372,data_wkly!$C:$C,0),1)=0,"",_xlfn.NUMBERVALUE(INDEX(data_wkly!BE:BE,MATCH($B372,data_wkly!$C:$C,0),1))),"na")=0,"",IFERROR(IF(INDEX(data_wkly!BE:BE,MATCH($B372,data_wkly!$C:$C,0),1)=0,"",_xlfn.NUMBERVALUE(INDEX(data_wkly!BE:BE,MATCH($B372,data_wkly!$C:$C,0),1))),"na"))</f>
        <v/>
      </c>
      <c r="W372" s="124" t="str">
        <f>IF(IFERROR(IF(INDEX(data_wkly!BF:BF,MATCH($B372,data_wkly!$C:$C,0),1)=0,"",_xlfn.NUMBERVALUE(INDEX(data_wkly!BF:BF,MATCH($B372,data_wkly!$C:$C,0),1))),"na")=0,"",IFERROR(IF(INDEX(data_wkly!BF:BF,MATCH($B372,data_wkly!$C:$C,0),1)=0,"",_xlfn.NUMBERVALUE(INDEX(data_wkly!BF:BF,MATCH($B372,data_wkly!$C:$C,0),1))),"na"))</f>
        <v/>
      </c>
      <c r="X372" s="124" t="str">
        <f>IFERROR(IF(INDEX(data_wkly!BK:BK,MATCH($B372,data_wkly!$C:$C,0),1)=0,"",_xlfn.NUMBERVALUE(INDEX(data_wkly!BK:BK,MATCH($B372,data_wkly!$C:$C,0),1))),"na")</f>
        <v/>
      </c>
      <c r="Y372" s="124" t="str">
        <f>IF(IFERROR(IF(INDEX(data_wkly!BG:BG,MATCH($B372,data_wkly!$C:$C,0),1)=0,"",_xlfn.NUMBERVALUE(INDEX(data_wkly!BG:BG,MATCH($B372,data_wkly!$C:$C,0),1))),"na")=0,"",IFERROR(IF(INDEX(data_wkly!BG:BG,MATCH($B372,data_wkly!$C:$C,0),1)=0,"",_xlfn.NUMBERVALUE(INDEX(data_wkly!BG:BG,MATCH($B372,data_wkly!$C:$C,0),1))),"na"))</f>
        <v/>
      </c>
      <c r="AJ372" s="41">
        <f t="shared" si="18"/>
        <v>2</v>
      </c>
    </row>
    <row r="373" spans="1:36" ht="15.5">
      <c r="A373" s="88" t="str">
        <f t="shared" si="17"/>
        <v/>
      </c>
      <c r="B373" s="89" t="str">
        <f t="shared" si="19"/>
        <v/>
      </c>
      <c r="C373" s="122" t="str">
        <f>IF(IFERROR(IF(INDEX(data_wkly!AO:AO,MATCH($B373,data_wkly!$C:$C,0),1)=0,"",_xlfn.NUMBERVALUE(INDEX(data_wkly!AO:AO,MATCH($B373,data_wkly!$C:$C,0),1))),"na")=0,"",IFERROR(IF(INDEX(data_wkly!AO:AO,MATCH($B373,data_wkly!$C:$C,0),1)=0,"",_xlfn.NUMBERVALUE(INDEX(data_wkly!AO:AO,MATCH($B373,data_wkly!$C:$C,0),1))),"na"))</f>
        <v/>
      </c>
      <c r="D373" s="122" t="str">
        <f>IF(IFERROR(IF(INDEX(data_wkly!AP:AP,MATCH($B373,data_wkly!$C:$C,0),1)=0,"",_xlfn.NUMBERVALUE(INDEX(data_wkly!AP:AP,MATCH($B373,data_wkly!$C:$C,0),1))),"na")=0,"",IFERROR(IF(INDEX(data_wkly!AP:AP,MATCH($B373,data_wkly!$C:$C,0),1)=0,"",_xlfn.NUMBERVALUE(INDEX(data_wkly!AP:AP,MATCH($B373,data_wkly!$C:$C,0),1))),"na"))</f>
        <v/>
      </c>
      <c r="E373" s="122" t="str">
        <f>IF(IFERROR(IF(INDEX(data_wkly!AQ:AQ,MATCH($B373,data_wkly!$C:$C,0),1)=0,"",_xlfn.NUMBERVALUE(INDEX(data_wkly!AQ:AQ,MATCH($B373,data_wkly!$C:$C,0),1))),"na")=0,"",IFERROR(IF(INDEX(data_wkly!AQ:AQ,MATCH($B373,data_wkly!$C:$C,0),1)=0,"",_xlfn.NUMBERVALUE(INDEX(data_wkly!AQ:AQ,MATCH($B373,data_wkly!$C:$C,0),1))),"na"))</f>
        <v/>
      </c>
      <c r="F373" s="122" t="str">
        <f>IF(IFERROR(IF(INDEX(data_wkly!AR:AR,MATCH($B373,data_wkly!$C:$C,0),1)=0,"",_xlfn.NUMBERVALUE(INDEX(data_wkly!AR:AR,MATCH($B373,data_wkly!$C:$C,0),1))),"na")=0,"",IFERROR(IF(INDEX(data_wkly!AR:AR,MATCH($B373,data_wkly!$C:$C,0),1)=0,"",_xlfn.NUMBERVALUE(INDEX(data_wkly!AR:AR,MATCH($B373,data_wkly!$C:$C,0),1))),"na"))</f>
        <v/>
      </c>
      <c r="G373" s="122" t="str">
        <f>IF(IFERROR(IF(INDEX(data_wkly!AS:AS,MATCH($B373,data_wkly!$C:$C,0),1)=0,"",_xlfn.NUMBERVALUE(INDEX(data_wkly!AS:AS,MATCH($B373,data_wkly!$C:$C,0),1))),"na")=0,"",IFERROR(IF(INDEX(data_wkly!AS:AS,MATCH($B373,data_wkly!$C:$C,0),1)=0,"",_xlfn.NUMBERVALUE(INDEX(data_wkly!AS:AS,MATCH($B373,data_wkly!$C:$C,0),1))),"na"))</f>
        <v/>
      </c>
      <c r="H373" s="122" t="str">
        <f>IFERROR(IF(INDEX(data_wkly!BJ:BJ,MATCH($B373,data_wkly!$C:$C,0),1)=0,"",_xlfn.NUMBERVALUE(INDEX(data_wkly!BJ:BJ,MATCH($B373,data_wkly!$C:$C,0),1))),"na")</f>
        <v/>
      </c>
      <c r="I373" s="122" t="str">
        <f>IF(IFERROR(IF(INDEX(data_wkly!AT:AT,MATCH($B373,data_wkly!$C:$C,0),1)=0,"",_xlfn.NUMBERVALUE(INDEX(data_wkly!AT:AT,MATCH($B373,data_wkly!$C:$C,0),1))),"na")=0,"",IFERROR(IF(INDEX(data_wkly!AT:AT,MATCH($B373,data_wkly!$C:$C,0),1)=0,"",_xlfn.NUMBERVALUE(INDEX(data_wkly!AT:AT,MATCH($B373,data_wkly!$C:$C,0),1))),"na"))</f>
        <v/>
      </c>
      <c r="J373" s="122" t="str">
        <f>IF(IFERROR(IF(INDEX(data_wkly!AU:AU,MATCH($B373,data_wkly!$C:$C,0),1)=0,"",_xlfn.NUMBERVALUE(INDEX(data_wkly!AU:AU,MATCH($B373,data_wkly!$C:$C,0),1))),"na")=0,"",IFERROR(IF(INDEX(data_wkly!AU:AU,MATCH($B373,data_wkly!$C:$C,0),1)=0,"",_xlfn.NUMBERVALUE(INDEX(data_wkly!AU:AU,MATCH($B373,data_wkly!$C:$C,0),1))),"na"))</f>
        <v/>
      </c>
      <c r="K373" s="122" t="str">
        <f>IF(IFERROR(IF(INDEX(data_wkly!AV:AV,MATCH($B373,data_wkly!$C:$C,0),1)=0,"",_xlfn.NUMBERVALUE(INDEX(data_wkly!AV:AV,MATCH($B373,data_wkly!$C:$C,0),1))),"na")=0,"",IFERROR(IF(INDEX(data_wkly!AV:AV,MATCH($B373,data_wkly!$C:$C,0),1)=0,"",_xlfn.NUMBERVALUE(INDEX(data_wkly!AV:AV,MATCH($B373,data_wkly!$C:$C,0),1))),"na"))</f>
        <v/>
      </c>
      <c r="L373" s="122" t="str">
        <f>IFERROR(IF(INDEX(data_wkly!BI:BI,MATCH($B373,data_wkly!$C:$C,0),1)=0,"",_xlfn.NUMBERVALUE(INDEX(data_wkly!BI:BI,MATCH($B373,data_wkly!$C:$C,0),1))),"na")</f>
        <v/>
      </c>
      <c r="M373" s="122" t="str">
        <f>IF(IFERROR(IF(INDEX(data_wkly!AW:AW,MATCH($B373,data_wkly!$C:$C,0),1)=0,"",_xlfn.NUMBERVALUE(INDEX(data_wkly!AW:AW,MATCH($B373,data_wkly!$C:$C,0),1))),"na")=0,"",IFERROR(IF(INDEX(data_wkly!AW:AW,MATCH($B373,data_wkly!$C:$C,0),1)=0,"",_xlfn.NUMBERVALUE(INDEX(data_wkly!AW:AW,MATCH($B373,data_wkly!$C:$C,0),1))),"na"))</f>
        <v/>
      </c>
      <c r="N373" s="123"/>
      <c r="O373" s="124" t="str">
        <f>IF(IFERROR(IF(INDEX(data_wkly!AY:AY,MATCH($B373,data_wkly!$C:$C,0),1)=0,"",_xlfn.NUMBERVALUE(INDEX(data_wkly!AY:AY,MATCH($B373,data_wkly!$C:$C,0),1))),"na")=0,"",IFERROR(IF(INDEX(data_wkly!AY:AY,MATCH($B373,data_wkly!$C:$C,0),1)=0,"",_xlfn.NUMBERVALUE(INDEX(data_wkly!AY:AY,MATCH($B373,data_wkly!$C:$C,0),1))),"na"))</f>
        <v/>
      </c>
      <c r="P373" s="124" t="str">
        <f>IF(IFERROR(IF(INDEX(data_wkly!AZ:AZ,MATCH($B373,data_wkly!$C:$C,0),1)=0,"",_xlfn.NUMBERVALUE(INDEX(data_wkly!AZ:AZ,MATCH($B373,data_wkly!$C:$C,0),1))),"na")=0,"",IFERROR(IF(INDEX(data_wkly!AZ:AZ,MATCH($B373,data_wkly!$C:$C,0),1)=0,"",_xlfn.NUMBERVALUE(INDEX(data_wkly!AZ:AZ,MATCH($B373,data_wkly!$C:$C,0),1))),"na"))</f>
        <v/>
      </c>
      <c r="Q373" s="124" t="str">
        <f>IF(IFERROR(IF(INDEX(data_wkly!BA:BA,MATCH($B373,data_wkly!$C:$C,0),1)=0,"",_xlfn.NUMBERVALUE(INDEX(data_wkly!BA:BA,MATCH($B373,data_wkly!$C:$C,0),1))),"na")=0,"",IFERROR(IF(INDEX(data_wkly!BA:BA,MATCH($B373,data_wkly!$C:$C,0),1)=0,"",_xlfn.NUMBERVALUE(INDEX(data_wkly!BA:BA,MATCH($B373,data_wkly!$C:$C,0),1))),"na"))</f>
        <v/>
      </c>
      <c r="R373" s="124" t="str">
        <f>IF(IFERROR(IF(INDEX(data_wkly!BB:BB,MATCH($B373,data_wkly!$C:$C,0),1)=0,"",_xlfn.NUMBERVALUE(INDEX(data_wkly!BB:BB,MATCH($B373,data_wkly!$C:$C,0),1))),"na")=0,"",IFERROR(IF(INDEX(data_wkly!BB:BB,MATCH($B373,data_wkly!$C:$C,0),1)=0,"",_xlfn.NUMBERVALUE(INDEX(data_wkly!BB:BB,MATCH($B373,data_wkly!$C:$C,0),1))),"na"))</f>
        <v/>
      </c>
      <c r="S373" s="124" t="str">
        <f>IF(IFERROR(IF(INDEX(data_wkly!BC:BC,MATCH($B373,data_wkly!$C:$C,0),1)=0,"",_xlfn.NUMBERVALUE(INDEX(data_wkly!BC:BC,MATCH($B373,data_wkly!$C:$C,0),1))),"na")=0,"",IFERROR(IF(INDEX(data_wkly!BC:BC,MATCH($B373,data_wkly!$C:$C,0),1)=0,"",_xlfn.NUMBERVALUE(INDEX(data_wkly!BC:BC,MATCH($B373,data_wkly!$C:$C,0),1))),"na"))</f>
        <v/>
      </c>
      <c r="T373" s="124" t="str">
        <f>IFERROR(IF(INDEX(data_wkly!BL:BL,MATCH($B373,data_wkly!$C:$C,0),1)=0,"",_xlfn.NUMBERVALUE(INDEX(data_wkly!BL:BL,MATCH($B373,data_wkly!$C:$C,0),1))),"na")</f>
        <v/>
      </c>
      <c r="U373" s="124" t="str">
        <f>IF(IFERROR(IF(INDEX(data_wkly!BD:BD,MATCH($B373,data_wkly!$C:$C,0),1)=0,"",_xlfn.NUMBERVALUE(INDEX(data_wkly!BD:BD,MATCH($B373,data_wkly!$C:$C,0),1))),"na")=0,"",IFERROR(IF(INDEX(data_wkly!BD:BD,MATCH($B373,data_wkly!$C:$C,0),1)=0,"",_xlfn.NUMBERVALUE(INDEX(data_wkly!BD:BD,MATCH($B373,data_wkly!$C:$C,0),1))),"na"))</f>
        <v/>
      </c>
      <c r="V373" s="124" t="str">
        <f>IF(IFERROR(IF(INDEX(data_wkly!BE:BE,MATCH($B373,data_wkly!$C:$C,0),1)=0,"",_xlfn.NUMBERVALUE(INDEX(data_wkly!BE:BE,MATCH($B373,data_wkly!$C:$C,0),1))),"na")=0,"",IFERROR(IF(INDEX(data_wkly!BE:BE,MATCH($B373,data_wkly!$C:$C,0),1)=0,"",_xlfn.NUMBERVALUE(INDEX(data_wkly!BE:BE,MATCH($B373,data_wkly!$C:$C,0),1))),"na"))</f>
        <v/>
      </c>
      <c r="W373" s="124" t="str">
        <f>IF(IFERROR(IF(INDEX(data_wkly!BF:BF,MATCH($B373,data_wkly!$C:$C,0),1)=0,"",_xlfn.NUMBERVALUE(INDEX(data_wkly!BF:BF,MATCH($B373,data_wkly!$C:$C,0),1))),"na")=0,"",IFERROR(IF(INDEX(data_wkly!BF:BF,MATCH($B373,data_wkly!$C:$C,0),1)=0,"",_xlfn.NUMBERVALUE(INDEX(data_wkly!BF:BF,MATCH($B373,data_wkly!$C:$C,0),1))),"na"))</f>
        <v/>
      </c>
      <c r="X373" s="124" t="str">
        <f>IFERROR(IF(INDEX(data_wkly!BK:BK,MATCH($B373,data_wkly!$C:$C,0),1)=0,"",_xlfn.NUMBERVALUE(INDEX(data_wkly!BK:BK,MATCH($B373,data_wkly!$C:$C,0),1))),"na")</f>
        <v/>
      </c>
      <c r="Y373" s="124" t="str">
        <f>IF(IFERROR(IF(INDEX(data_wkly!BG:BG,MATCH($B373,data_wkly!$C:$C,0),1)=0,"",_xlfn.NUMBERVALUE(INDEX(data_wkly!BG:BG,MATCH($B373,data_wkly!$C:$C,0),1))),"na")=0,"",IFERROR(IF(INDEX(data_wkly!BG:BG,MATCH($B373,data_wkly!$C:$C,0),1)=0,"",_xlfn.NUMBERVALUE(INDEX(data_wkly!BG:BG,MATCH($B373,data_wkly!$C:$C,0),1))),"na"))</f>
        <v/>
      </c>
      <c r="AJ373" s="41">
        <f t="shared" si="18"/>
        <v>1</v>
      </c>
    </row>
    <row r="374" spans="1:36" ht="15.5">
      <c r="A374" s="88" t="str">
        <f t="shared" si="17"/>
        <v/>
      </c>
      <c r="B374" s="89" t="str">
        <f t="shared" si="19"/>
        <v/>
      </c>
      <c r="C374" s="122" t="str">
        <f>IF(IFERROR(IF(INDEX(data_wkly!AO:AO,MATCH($B374,data_wkly!$C:$C,0),1)=0,"",_xlfn.NUMBERVALUE(INDEX(data_wkly!AO:AO,MATCH($B374,data_wkly!$C:$C,0),1))),"na")=0,"",IFERROR(IF(INDEX(data_wkly!AO:AO,MATCH($B374,data_wkly!$C:$C,0),1)=0,"",_xlfn.NUMBERVALUE(INDEX(data_wkly!AO:AO,MATCH($B374,data_wkly!$C:$C,0),1))),"na"))</f>
        <v/>
      </c>
      <c r="D374" s="122" t="str">
        <f>IF(IFERROR(IF(INDEX(data_wkly!AP:AP,MATCH($B374,data_wkly!$C:$C,0),1)=0,"",_xlfn.NUMBERVALUE(INDEX(data_wkly!AP:AP,MATCH($B374,data_wkly!$C:$C,0),1))),"na")=0,"",IFERROR(IF(INDEX(data_wkly!AP:AP,MATCH($B374,data_wkly!$C:$C,0),1)=0,"",_xlfn.NUMBERVALUE(INDEX(data_wkly!AP:AP,MATCH($B374,data_wkly!$C:$C,0),1))),"na"))</f>
        <v/>
      </c>
      <c r="E374" s="122" t="str">
        <f>IF(IFERROR(IF(INDEX(data_wkly!AQ:AQ,MATCH($B374,data_wkly!$C:$C,0),1)=0,"",_xlfn.NUMBERVALUE(INDEX(data_wkly!AQ:AQ,MATCH($B374,data_wkly!$C:$C,0),1))),"na")=0,"",IFERROR(IF(INDEX(data_wkly!AQ:AQ,MATCH($B374,data_wkly!$C:$C,0),1)=0,"",_xlfn.NUMBERVALUE(INDEX(data_wkly!AQ:AQ,MATCH($B374,data_wkly!$C:$C,0),1))),"na"))</f>
        <v/>
      </c>
      <c r="F374" s="122" t="str">
        <f>IF(IFERROR(IF(INDEX(data_wkly!AR:AR,MATCH($B374,data_wkly!$C:$C,0),1)=0,"",_xlfn.NUMBERVALUE(INDEX(data_wkly!AR:AR,MATCH($B374,data_wkly!$C:$C,0),1))),"na")=0,"",IFERROR(IF(INDEX(data_wkly!AR:AR,MATCH($B374,data_wkly!$C:$C,0),1)=0,"",_xlfn.NUMBERVALUE(INDEX(data_wkly!AR:AR,MATCH($B374,data_wkly!$C:$C,0),1))),"na"))</f>
        <v/>
      </c>
      <c r="G374" s="122" t="str">
        <f>IF(IFERROR(IF(INDEX(data_wkly!AS:AS,MATCH($B374,data_wkly!$C:$C,0),1)=0,"",_xlfn.NUMBERVALUE(INDEX(data_wkly!AS:AS,MATCH($B374,data_wkly!$C:$C,0),1))),"na")=0,"",IFERROR(IF(INDEX(data_wkly!AS:AS,MATCH($B374,data_wkly!$C:$C,0),1)=0,"",_xlfn.NUMBERVALUE(INDEX(data_wkly!AS:AS,MATCH($B374,data_wkly!$C:$C,0),1))),"na"))</f>
        <v/>
      </c>
      <c r="H374" s="122" t="str">
        <f>IFERROR(IF(INDEX(data_wkly!BJ:BJ,MATCH($B374,data_wkly!$C:$C,0),1)=0,"",_xlfn.NUMBERVALUE(INDEX(data_wkly!BJ:BJ,MATCH($B374,data_wkly!$C:$C,0),1))),"na")</f>
        <v/>
      </c>
      <c r="I374" s="122" t="str">
        <f>IF(IFERROR(IF(INDEX(data_wkly!AT:AT,MATCH($B374,data_wkly!$C:$C,0),1)=0,"",_xlfn.NUMBERVALUE(INDEX(data_wkly!AT:AT,MATCH($B374,data_wkly!$C:$C,0),1))),"na")=0,"",IFERROR(IF(INDEX(data_wkly!AT:AT,MATCH($B374,data_wkly!$C:$C,0),1)=0,"",_xlfn.NUMBERVALUE(INDEX(data_wkly!AT:AT,MATCH($B374,data_wkly!$C:$C,0),1))),"na"))</f>
        <v/>
      </c>
      <c r="J374" s="122" t="str">
        <f>IF(IFERROR(IF(INDEX(data_wkly!AU:AU,MATCH($B374,data_wkly!$C:$C,0),1)=0,"",_xlfn.NUMBERVALUE(INDEX(data_wkly!AU:AU,MATCH($B374,data_wkly!$C:$C,0),1))),"na")=0,"",IFERROR(IF(INDEX(data_wkly!AU:AU,MATCH($B374,data_wkly!$C:$C,0),1)=0,"",_xlfn.NUMBERVALUE(INDEX(data_wkly!AU:AU,MATCH($B374,data_wkly!$C:$C,0),1))),"na"))</f>
        <v/>
      </c>
      <c r="K374" s="122" t="str">
        <f>IF(IFERROR(IF(INDEX(data_wkly!AV:AV,MATCH($B374,data_wkly!$C:$C,0),1)=0,"",_xlfn.NUMBERVALUE(INDEX(data_wkly!AV:AV,MATCH($B374,data_wkly!$C:$C,0),1))),"na")=0,"",IFERROR(IF(INDEX(data_wkly!AV:AV,MATCH($B374,data_wkly!$C:$C,0),1)=0,"",_xlfn.NUMBERVALUE(INDEX(data_wkly!AV:AV,MATCH($B374,data_wkly!$C:$C,0),1))),"na"))</f>
        <v/>
      </c>
      <c r="L374" s="122" t="str">
        <f>IFERROR(IF(INDEX(data_wkly!BI:BI,MATCH($B374,data_wkly!$C:$C,0),1)=0,"",_xlfn.NUMBERVALUE(INDEX(data_wkly!BI:BI,MATCH($B374,data_wkly!$C:$C,0),1))),"na")</f>
        <v/>
      </c>
      <c r="M374" s="122" t="str">
        <f>IF(IFERROR(IF(INDEX(data_wkly!AW:AW,MATCH($B374,data_wkly!$C:$C,0),1)=0,"",_xlfn.NUMBERVALUE(INDEX(data_wkly!AW:AW,MATCH($B374,data_wkly!$C:$C,0),1))),"na")=0,"",IFERROR(IF(INDEX(data_wkly!AW:AW,MATCH($B374,data_wkly!$C:$C,0),1)=0,"",_xlfn.NUMBERVALUE(INDEX(data_wkly!AW:AW,MATCH($B374,data_wkly!$C:$C,0),1))),"na"))</f>
        <v/>
      </c>
      <c r="N374" s="123"/>
      <c r="O374" s="124" t="str">
        <f>IF(IFERROR(IF(INDEX(data_wkly!AY:AY,MATCH($B374,data_wkly!$C:$C,0),1)=0,"",_xlfn.NUMBERVALUE(INDEX(data_wkly!AY:AY,MATCH($B374,data_wkly!$C:$C,0),1))),"na")=0,"",IFERROR(IF(INDEX(data_wkly!AY:AY,MATCH($B374,data_wkly!$C:$C,0),1)=0,"",_xlfn.NUMBERVALUE(INDEX(data_wkly!AY:AY,MATCH($B374,data_wkly!$C:$C,0),1))),"na"))</f>
        <v/>
      </c>
      <c r="P374" s="124" t="str">
        <f>IF(IFERROR(IF(INDEX(data_wkly!AZ:AZ,MATCH($B374,data_wkly!$C:$C,0),1)=0,"",_xlfn.NUMBERVALUE(INDEX(data_wkly!AZ:AZ,MATCH($B374,data_wkly!$C:$C,0),1))),"na")=0,"",IFERROR(IF(INDEX(data_wkly!AZ:AZ,MATCH($B374,data_wkly!$C:$C,0),1)=0,"",_xlfn.NUMBERVALUE(INDEX(data_wkly!AZ:AZ,MATCH($B374,data_wkly!$C:$C,0),1))),"na"))</f>
        <v/>
      </c>
      <c r="Q374" s="124" t="str">
        <f>IF(IFERROR(IF(INDEX(data_wkly!BA:BA,MATCH($B374,data_wkly!$C:$C,0),1)=0,"",_xlfn.NUMBERVALUE(INDEX(data_wkly!BA:BA,MATCH($B374,data_wkly!$C:$C,0),1))),"na")=0,"",IFERROR(IF(INDEX(data_wkly!BA:BA,MATCH($B374,data_wkly!$C:$C,0),1)=0,"",_xlfn.NUMBERVALUE(INDEX(data_wkly!BA:BA,MATCH($B374,data_wkly!$C:$C,0),1))),"na"))</f>
        <v/>
      </c>
      <c r="R374" s="124" t="str">
        <f>IF(IFERROR(IF(INDEX(data_wkly!BB:BB,MATCH($B374,data_wkly!$C:$C,0),1)=0,"",_xlfn.NUMBERVALUE(INDEX(data_wkly!BB:BB,MATCH($B374,data_wkly!$C:$C,0),1))),"na")=0,"",IFERROR(IF(INDEX(data_wkly!BB:BB,MATCH($B374,data_wkly!$C:$C,0),1)=0,"",_xlfn.NUMBERVALUE(INDEX(data_wkly!BB:BB,MATCH($B374,data_wkly!$C:$C,0),1))),"na"))</f>
        <v/>
      </c>
      <c r="S374" s="124" t="str">
        <f>IF(IFERROR(IF(INDEX(data_wkly!BC:BC,MATCH($B374,data_wkly!$C:$C,0),1)=0,"",_xlfn.NUMBERVALUE(INDEX(data_wkly!BC:BC,MATCH($B374,data_wkly!$C:$C,0),1))),"na")=0,"",IFERROR(IF(INDEX(data_wkly!BC:BC,MATCH($B374,data_wkly!$C:$C,0),1)=0,"",_xlfn.NUMBERVALUE(INDEX(data_wkly!BC:BC,MATCH($B374,data_wkly!$C:$C,0),1))),"na"))</f>
        <v/>
      </c>
      <c r="T374" s="124" t="str">
        <f>IFERROR(IF(INDEX(data_wkly!BL:BL,MATCH($B374,data_wkly!$C:$C,0),1)=0,"",_xlfn.NUMBERVALUE(INDEX(data_wkly!BL:BL,MATCH($B374,data_wkly!$C:$C,0),1))),"na")</f>
        <v/>
      </c>
      <c r="U374" s="124" t="str">
        <f>IF(IFERROR(IF(INDEX(data_wkly!BD:BD,MATCH($B374,data_wkly!$C:$C,0),1)=0,"",_xlfn.NUMBERVALUE(INDEX(data_wkly!BD:BD,MATCH($B374,data_wkly!$C:$C,0),1))),"na")=0,"",IFERROR(IF(INDEX(data_wkly!BD:BD,MATCH($B374,data_wkly!$C:$C,0),1)=0,"",_xlfn.NUMBERVALUE(INDEX(data_wkly!BD:BD,MATCH($B374,data_wkly!$C:$C,0),1))),"na"))</f>
        <v/>
      </c>
      <c r="V374" s="124" t="str">
        <f>IF(IFERROR(IF(INDEX(data_wkly!BE:BE,MATCH($B374,data_wkly!$C:$C,0),1)=0,"",_xlfn.NUMBERVALUE(INDEX(data_wkly!BE:BE,MATCH($B374,data_wkly!$C:$C,0),1))),"na")=0,"",IFERROR(IF(INDEX(data_wkly!BE:BE,MATCH($B374,data_wkly!$C:$C,0),1)=0,"",_xlfn.NUMBERVALUE(INDEX(data_wkly!BE:BE,MATCH($B374,data_wkly!$C:$C,0),1))),"na"))</f>
        <v/>
      </c>
      <c r="W374" s="124" t="str">
        <f>IF(IFERROR(IF(INDEX(data_wkly!BF:BF,MATCH($B374,data_wkly!$C:$C,0),1)=0,"",_xlfn.NUMBERVALUE(INDEX(data_wkly!BF:BF,MATCH($B374,data_wkly!$C:$C,0),1))),"na")=0,"",IFERROR(IF(INDEX(data_wkly!BF:BF,MATCH($B374,data_wkly!$C:$C,0),1)=0,"",_xlfn.NUMBERVALUE(INDEX(data_wkly!BF:BF,MATCH($B374,data_wkly!$C:$C,0),1))),"na"))</f>
        <v/>
      </c>
      <c r="X374" s="124" t="str">
        <f>IFERROR(IF(INDEX(data_wkly!BK:BK,MATCH($B374,data_wkly!$C:$C,0),1)=0,"",_xlfn.NUMBERVALUE(INDEX(data_wkly!BK:BK,MATCH($B374,data_wkly!$C:$C,0),1))),"na")</f>
        <v/>
      </c>
      <c r="Y374" s="124" t="str">
        <f>IF(IFERROR(IF(INDEX(data_wkly!BG:BG,MATCH($B374,data_wkly!$C:$C,0),1)=0,"",_xlfn.NUMBERVALUE(INDEX(data_wkly!BG:BG,MATCH($B374,data_wkly!$C:$C,0),1))),"na")=0,"",IFERROR(IF(INDEX(data_wkly!BG:BG,MATCH($B374,data_wkly!$C:$C,0),1)=0,"",_xlfn.NUMBERVALUE(INDEX(data_wkly!BG:BG,MATCH($B374,data_wkly!$C:$C,0),1))),"na"))</f>
        <v/>
      </c>
      <c r="AJ374" s="41">
        <f t="shared" si="18"/>
        <v>2</v>
      </c>
    </row>
    <row r="375" spans="1:36" ht="15.5">
      <c r="A375" s="88" t="str">
        <f t="shared" si="17"/>
        <v/>
      </c>
      <c r="B375" s="89" t="str">
        <f t="shared" si="19"/>
        <v/>
      </c>
      <c r="C375" s="122" t="str">
        <f>IF(IFERROR(IF(INDEX(data_wkly!AO:AO,MATCH($B375,data_wkly!$C:$C,0),1)=0,"",_xlfn.NUMBERVALUE(INDEX(data_wkly!AO:AO,MATCH($B375,data_wkly!$C:$C,0),1))),"na")=0,"",IFERROR(IF(INDEX(data_wkly!AO:AO,MATCH($B375,data_wkly!$C:$C,0),1)=0,"",_xlfn.NUMBERVALUE(INDEX(data_wkly!AO:AO,MATCH($B375,data_wkly!$C:$C,0),1))),"na"))</f>
        <v/>
      </c>
      <c r="D375" s="122" t="str">
        <f>IF(IFERROR(IF(INDEX(data_wkly!AP:AP,MATCH($B375,data_wkly!$C:$C,0),1)=0,"",_xlfn.NUMBERVALUE(INDEX(data_wkly!AP:AP,MATCH($B375,data_wkly!$C:$C,0),1))),"na")=0,"",IFERROR(IF(INDEX(data_wkly!AP:AP,MATCH($B375,data_wkly!$C:$C,0),1)=0,"",_xlfn.NUMBERVALUE(INDEX(data_wkly!AP:AP,MATCH($B375,data_wkly!$C:$C,0),1))),"na"))</f>
        <v/>
      </c>
      <c r="E375" s="122" t="str">
        <f>IF(IFERROR(IF(INDEX(data_wkly!AQ:AQ,MATCH($B375,data_wkly!$C:$C,0),1)=0,"",_xlfn.NUMBERVALUE(INDEX(data_wkly!AQ:AQ,MATCH($B375,data_wkly!$C:$C,0),1))),"na")=0,"",IFERROR(IF(INDEX(data_wkly!AQ:AQ,MATCH($B375,data_wkly!$C:$C,0),1)=0,"",_xlfn.NUMBERVALUE(INDEX(data_wkly!AQ:AQ,MATCH($B375,data_wkly!$C:$C,0),1))),"na"))</f>
        <v/>
      </c>
      <c r="F375" s="122" t="str">
        <f>IF(IFERROR(IF(INDEX(data_wkly!AR:AR,MATCH($B375,data_wkly!$C:$C,0),1)=0,"",_xlfn.NUMBERVALUE(INDEX(data_wkly!AR:AR,MATCH($B375,data_wkly!$C:$C,0),1))),"na")=0,"",IFERROR(IF(INDEX(data_wkly!AR:AR,MATCH($B375,data_wkly!$C:$C,0),1)=0,"",_xlfn.NUMBERVALUE(INDEX(data_wkly!AR:AR,MATCH($B375,data_wkly!$C:$C,0),1))),"na"))</f>
        <v/>
      </c>
      <c r="G375" s="122" t="str">
        <f>IF(IFERROR(IF(INDEX(data_wkly!AS:AS,MATCH($B375,data_wkly!$C:$C,0),1)=0,"",_xlfn.NUMBERVALUE(INDEX(data_wkly!AS:AS,MATCH($B375,data_wkly!$C:$C,0),1))),"na")=0,"",IFERROR(IF(INDEX(data_wkly!AS:AS,MATCH($B375,data_wkly!$C:$C,0),1)=0,"",_xlfn.NUMBERVALUE(INDEX(data_wkly!AS:AS,MATCH($B375,data_wkly!$C:$C,0),1))),"na"))</f>
        <v/>
      </c>
      <c r="H375" s="122" t="str">
        <f>IFERROR(IF(INDEX(data_wkly!BJ:BJ,MATCH($B375,data_wkly!$C:$C,0),1)=0,"",_xlfn.NUMBERVALUE(INDEX(data_wkly!BJ:BJ,MATCH($B375,data_wkly!$C:$C,0),1))),"na")</f>
        <v/>
      </c>
      <c r="I375" s="122" t="str">
        <f>IF(IFERROR(IF(INDEX(data_wkly!AT:AT,MATCH($B375,data_wkly!$C:$C,0),1)=0,"",_xlfn.NUMBERVALUE(INDEX(data_wkly!AT:AT,MATCH($B375,data_wkly!$C:$C,0),1))),"na")=0,"",IFERROR(IF(INDEX(data_wkly!AT:AT,MATCH($B375,data_wkly!$C:$C,0),1)=0,"",_xlfn.NUMBERVALUE(INDEX(data_wkly!AT:AT,MATCH($B375,data_wkly!$C:$C,0),1))),"na"))</f>
        <v/>
      </c>
      <c r="J375" s="122" t="str">
        <f>IF(IFERROR(IF(INDEX(data_wkly!AU:AU,MATCH($B375,data_wkly!$C:$C,0),1)=0,"",_xlfn.NUMBERVALUE(INDEX(data_wkly!AU:AU,MATCH($B375,data_wkly!$C:$C,0),1))),"na")=0,"",IFERROR(IF(INDEX(data_wkly!AU:AU,MATCH($B375,data_wkly!$C:$C,0),1)=0,"",_xlfn.NUMBERVALUE(INDEX(data_wkly!AU:AU,MATCH($B375,data_wkly!$C:$C,0),1))),"na"))</f>
        <v/>
      </c>
      <c r="K375" s="122" t="str">
        <f>IF(IFERROR(IF(INDEX(data_wkly!AV:AV,MATCH($B375,data_wkly!$C:$C,0),1)=0,"",_xlfn.NUMBERVALUE(INDEX(data_wkly!AV:AV,MATCH($B375,data_wkly!$C:$C,0),1))),"na")=0,"",IFERROR(IF(INDEX(data_wkly!AV:AV,MATCH($B375,data_wkly!$C:$C,0),1)=0,"",_xlfn.NUMBERVALUE(INDEX(data_wkly!AV:AV,MATCH($B375,data_wkly!$C:$C,0),1))),"na"))</f>
        <v/>
      </c>
      <c r="L375" s="122" t="str">
        <f>IFERROR(IF(INDEX(data_wkly!BI:BI,MATCH($B375,data_wkly!$C:$C,0),1)=0,"",_xlfn.NUMBERVALUE(INDEX(data_wkly!BI:BI,MATCH($B375,data_wkly!$C:$C,0),1))),"na")</f>
        <v/>
      </c>
      <c r="M375" s="122" t="str">
        <f>IF(IFERROR(IF(INDEX(data_wkly!AW:AW,MATCH($B375,data_wkly!$C:$C,0),1)=0,"",_xlfn.NUMBERVALUE(INDEX(data_wkly!AW:AW,MATCH($B375,data_wkly!$C:$C,0),1))),"na")=0,"",IFERROR(IF(INDEX(data_wkly!AW:AW,MATCH($B375,data_wkly!$C:$C,0),1)=0,"",_xlfn.NUMBERVALUE(INDEX(data_wkly!AW:AW,MATCH($B375,data_wkly!$C:$C,0),1))),"na"))</f>
        <v/>
      </c>
      <c r="N375" s="123"/>
      <c r="O375" s="124" t="str">
        <f>IF(IFERROR(IF(INDEX(data_wkly!AY:AY,MATCH($B375,data_wkly!$C:$C,0),1)=0,"",_xlfn.NUMBERVALUE(INDEX(data_wkly!AY:AY,MATCH($B375,data_wkly!$C:$C,0),1))),"na")=0,"",IFERROR(IF(INDEX(data_wkly!AY:AY,MATCH($B375,data_wkly!$C:$C,0),1)=0,"",_xlfn.NUMBERVALUE(INDEX(data_wkly!AY:AY,MATCH($B375,data_wkly!$C:$C,0),1))),"na"))</f>
        <v/>
      </c>
      <c r="P375" s="124" t="str">
        <f>IF(IFERROR(IF(INDEX(data_wkly!AZ:AZ,MATCH($B375,data_wkly!$C:$C,0),1)=0,"",_xlfn.NUMBERVALUE(INDEX(data_wkly!AZ:AZ,MATCH($B375,data_wkly!$C:$C,0),1))),"na")=0,"",IFERROR(IF(INDEX(data_wkly!AZ:AZ,MATCH($B375,data_wkly!$C:$C,0),1)=0,"",_xlfn.NUMBERVALUE(INDEX(data_wkly!AZ:AZ,MATCH($B375,data_wkly!$C:$C,0),1))),"na"))</f>
        <v/>
      </c>
      <c r="Q375" s="124" t="str">
        <f>IF(IFERROR(IF(INDEX(data_wkly!BA:BA,MATCH($B375,data_wkly!$C:$C,0),1)=0,"",_xlfn.NUMBERVALUE(INDEX(data_wkly!BA:BA,MATCH($B375,data_wkly!$C:$C,0),1))),"na")=0,"",IFERROR(IF(INDEX(data_wkly!BA:BA,MATCH($B375,data_wkly!$C:$C,0),1)=0,"",_xlfn.NUMBERVALUE(INDEX(data_wkly!BA:BA,MATCH($B375,data_wkly!$C:$C,0),1))),"na"))</f>
        <v/>
      </c>
      <c r="R375" s="124" t="str">
        <f>IF(IFERROR(IF(INDEX(data_wkly!BB:BB,MATCH($B375,data_wkly!$C:$C,0),1)=0,"",_xlfn.NUMBERVALUE(INDEX(data_wkly!BB:BB,MATCH($B375,data_wkly!$C:$C,0),1))),"na")=0,"",IFERROR(IF(INDEX(data_wkly!BB:BB,MATCH($B375,data_wkly!$C:$C,0),1)=0,"",_xlfn.NUMBERVALUE(INDEX(data_wkly!BB:BB,MATCH($B375,data_wkly!$C:$C,0),1))),"na"))</f>
        <v/>
      </c>
      <c r="S375" s="124" t="str">
        <f>IF(IFERROR(IF(INDEX(data_wkly!BC:BC,MATCH($B375,data_wkly!$C:$C,0),1)=0,"",_xlfn.NUMBERVALUE(INDEX(data_wkly!BC:BC,MATCH($B375,data_wkly!$C:$C,0),1))),"na")=0,"",IFERROR(IF(INDEX(data_wkly!BC:BC,MATCH($B375,data_wkly!$C:$C,0),1)=0,"",_xlfn.NUMBERVALUE(INDEX(data_wkly!BC:BC,MATCH($B375,data_wkly!$C:$C,0),1))),"na"))</f>
        <v/>
      </c>
      <c r="T375" s="124" t="str">
        <f>IFERROR(IF(INDEX(data_wkly!BL:BL,MATCH($B375,data_wkly!$C:$C,0),1)=0,"",_xlfn.NUMBERVALUE(INDEX(data_wkly!BL:BL,MATCH($B375,data_wkly!$C:$C,0),1))),"na")</f>
        <v/>
      </c>
      <c r="U375" s="124" t="str">
        <f>IF(IFERROR(IF(INDEX(data_wkly!BD:BD,MATCH($B375,data_wkly!$C:$C,0),1)=0,"",_xlfn.NUMBERVALUE(INDEX(data_wkly!BD:BD,MATCH($B375,data_wkly!$C:$C,0),1))),"na")=0,"",IFERROR(IF(INDEX(data_wkly!BD:BD,MATCH($B375,data_wkly!$C:$C,0),1)=0,"",_xlfn.NUMBERVALUE(INDEX(data_wkly!BD:BD,MATCH($B375,data_wkly!$C:$C,0),1))),"na"))</f>
        <v/>
      </c>
      <c r="V375" s="124" t="str">
        <f>IF(IFERROR(IF(INDEX(data_wkly!BE:BE,MATCH($B375,data_wkly!$C:$C,0),1)=0,"",_xlfn.NUMBERVALUE(INDEX(data_wkly!BE:BE,MATCH($B375,data_wkly!$C:$C,0),1))),"na")=0,"",IFERROR(IF(INDEX(data_wkly!BE:BE,MATCH($B375,data_wkly!$C:$C,0),1)=0,"",_xlfn.NUMBERVALUE(INDEX(data_wkly!BE:BE,MATCH($B375,data_wkly!$C:$C,0),1))),"na"))</f>
        <v/>
      </c>
      <c r="W375" s="124" t="str">
        <f>IF(IFERROR(IF(INDEX(data_wkly!BF:BF,MATCH($B375,data_wkly!$C:$C,0),1)=0,"",_xlfn.NUMBERVALUE(INDEX(data_wkly!BF:BF,MATCH($B375,data_wkly!$C:$C,0),1))),"na")=0,"",IFERROR(IF(INDEX(data_wkly!BF:BF,MATCH($B375,data_wkly!$C:$C,0),1)=0,"",_xlfn.NUMBERVALUE(INDEX(data_wkly!BF:BF,MATCH($B375,data_wkly!$C:$C,0),1))),"na"))</f>
        <v/>
      </c>
      <c r="X375" s="124" t="str">
        <f>IFERROR(IF(INDEX(data_wkly!BK:BK,MATCH($B375,data_wkly!$C:$C,0),1)=0,"",_xlfn.NUMBERVALUE(INDEX(data_wkly!BK:BK,MATCH($B375,data_wkly!$C:$C,0),1))),"na")</f>
        <v/>
      </c>
      <c r="Y375" s="124" t="str">
        <f>IF(IFERROR(IF(INDEX(data_wkly!BG:BG,MATCH($B375,data_wkly!$C:$C,0),1)=0,"",_xlfn.NUMBERVALUE(INDEX(data_wkly!BG:BG,MATCH($B375,data_wkly!$C:$C,0),1))),"na")=0,"",IFERROR(IF(INDEX(data_wkly!BG:BG,MATCH($B375,data_wkly!$C:$C,0),1)=0,"",_xlfn.NUMBERVALUE(INDEX(data_wkly!BG:BG,MATCH($B375,data_wkly!$C:$C,0),1))),"na"))</f>
        <v/>
      </c>
      <c r="AJ375" s="41">
        <f t="shared" si="18"/>
        <v>1</v>
      </c>
    </row>
    <row r="376" spans="1:36" ht="15.5">
      <c r="A376" s="88" t="str">
        <f t="shared" si="17"/>
        <v/>
      </c>
      <c r="B376" s="89" t="str">
        <f t="shared" si="19"/>
        <v/>
      </c>
      <c r="C376" s="122" t="str">
        <f>IF(IFERROR(IF(INDEX(data_wkly!AO:AO,MATCH($B376,data_wkly!$C:$C,0),1)=0,"",_xlfn.NUMBERVALUE(INDEX(data_wkly!AO:AO,MATCH($B376,data_wkly!$C:$C,0),1))),"na")=0,"",IFERROR(IF(INDEX(data_wkly!AO:AO,MATCH($B376,data_wkly!$C:$C,0),1)=0,"",_xlfn.NUMBERVALUE(INDEX(data_wkly!AO:AO,MATCH($B376,data_wkly!$C:$C,0),1))),"na"))</f>
        <v/>
      </c>
      <c r="D376" s="122" t="str">
        <f>IF(IFERROR(IF(INDEX(data_wkly!AP:AP,MATCH($B376,data_wkly!$C:$C,0),1)=0,"",_xlfn.NUMBERVALUE(INDEX(data_wkly!AP:AP,MATCH($B376,data_wkly!$C:$C,0),1))),"na")=0,"",IFERROR(IF(INDEX(data_wkly!AP:AP,MATCH($B376,data_wkly!$C:$C,0),1)=0,"",_xlfn.NUMBERVALUE(INDEX(data_wkly!AP:AP,MATCH($B376,data_wkly!$C:$C,0),1))),"na"))</f>
        <v/>
      </c>
      <c r="E376" s="122" t="str">
        <f>IF(IFERROR(IF(INDEX(data_wkly!AQ:AQ,MATCH($B376,data_wkly!$C:$C,0),1)=0,"",_xlfn.NUMBERVALUE(INDEX(data_wkly!AQ:AQ,MATCH($B376,data_wkly!$C:$C,0),1))),"na")=0,"",IFERROR(IF(INDEX(data_wkly!AQ:AQ,MATCH($B376,data_wkly!$C:$C,0),1)=0,"",_xlfn.NUMBERVALUE(INDEX(data_wkly!AQ:AQ,MATCH($B376,data_wkly!$C:$C,0),1))),"na"))</f>
        <v/>
      </c>
      <c r="F376" s="122" t="str">
        <f>IF(IFERROR(IF(INDEX(data_wkly!AR:AR,MATCH($B376,data_wkly!$C:$C,0),1)=0,"",_xlfn.NUMBERVALUE(INDEX(data_wkly!AR:AR,MATCH($B376,data_wkly!$C:$C,0),1))),"na")=0,"",IFERROR(IF(INDEX(data_wkly!AR:AR,MATCH($B376,data_wkly!$C:$C,0),1)=0,"",_xlfn.NUMBERVALUE(INDEX(data_wkly!AR:AR,MATCH($B376,data_wkly!$C:$C,0),1))),"na"))</f>
        <v/>
      </c>
      <c r="G376" s="122" t="str">
        <f>IF(IFERROR(IF(INDEX(data_wkly!AS:AS,MATCH($B376,data_wkly!$C:$C,0),1)=0,"",_xlfn.NUMBERVALUE(INDEX(data_wkly!AS:AS,MATCH($B376,data_wkly!$C:$C,0),1))),"na")=0,"",IFERROR(IF(INDEX(data_wkly!AS:AS,MATCH($B376,data_wkly!$C:$C,0),1)=0,"",_xlfn.NUMBERVALUE(INDEX(data_wkly!AS:AS,MATCH($B376,data_wkly!$C:$C,0),1))),"na"))</f>
        <v/>
      </c>
      <c r="H376" s="122" t="str">
        <f>IFERROR(IF(INDEX(data_wkly!BJ:BJ,MATCH($B376,data_wkly!$C:$C,0),1)=0,"",_xlfn.NUMBERVALUE(INDEX(data_wkly!BJ:BJ,MATCH($B376,data_wkly!$C:$C,0),1))),"na")</f>
        <v/>
      </c>
      <c r="I376" s="122" t="str">
        <f>IF(IFERROR(IF(INDEX(data_wkly!AT:AT,MATCH($B376,data_wkly!$C:$C,0),1)=0,"",_xlfn.NUMBERVALUE(INDEX(data_wkly!AT:AT,MATCH($B376,data_wkly!$C:$C,0),1))),"na")=0,"",IFERROR(IF(INDEX(data_wkly!AT:AT,MATCH($B376,data_wkly!$C:$C,0),1)=0,"",_xlfn.NUMBERVALUE(INDEX(data_wkly!AT:AT,MATCH($B376,data_wkly!$C:$C,0),1))),"na"))</f>
        <v/>
      </c>
      <c r="J376" s="122" t="str">
        <f>IF(IFERROR(IF(INDEX(data_wkly!AU:AU,MATCH($B376,data_wkly!$C:$C,0),1)=0,"",_xlfn.NUMBERVALUE(INDEX(data_wkly!AU:AU,MATCH($B376,data_wkly!$C:$C,0),1))),"na")=0,"",IFERROR(IF(INDEX(data_wkly!AU:AU,MATCH($B376,data_wkly!$C:$C,0),1)=0,"",_xlfn.NUMBERVALUE(INDEX(data_wkly!AU:AU,MATCH($B376,data_wkly!$C:$C,0),1))),"na"))</f>
        <v/>
      </c>
      <c r="K376" s="122" t="str">
        <f>IF(IFERROR(IF(INDEX(data_wkly!AV:AV,MATCH($B376,data_wkly!$C:$C,0),1)=0,"",_xlfn.NUMBERVALUE(INDEX(data_wkly!AV:AV,MATCH($B376,data_wkly!$C:$C,0),1))),"na")=0,"",IFERROR(IF(INDEX(data_wkly!AV:AV,MATCH($B376,data_wkly!$C:$C,0),1)=0,"",_xlfn.NUMBERVALUE(INDEX(data_wkly!AV:AV,MATCH($B376,data_wkly!$C:$C,0),1))),"na"))</f>
        <v/>
      </c>
      <c r="L376" s="122" t="str">
        <f>IFERROR(IF(INDEX(data_wkly!BI:BI,MATCH($B376,data_wkly!$C:$C,0),1)=0,"",_xlfn.NUMBERVALUE(INDEX(data_wkly!BI:BI,MATCH($B376,data_wkly!$C:$C,0),1))),"na")</f>
        <v/>
      </c>
      <c r="M376" s="122" t="str">
        <f>IF(IFERROR(IF(INDEX(data_wkly!AW:AW,MATCH($B376,data_wkly!$C:$C,0),1)=0,"",_xlfn.NUMBERVALUE(INDEX(data_wkly!AW:AW,MATCH($B376,data_wkly!$C:$C,0),1))),"na")=0,"",IFERROR(IF(INDEX(data_wkly!AW:AW,MATCH($B376,data_wkly!$C:$C,0),1)=0,"",_xlfn.NUMBERVALUE(INDEX(data_wkly!AW:AW,MATCH($B376,data_wkly!$C:$C,0),1))),"na"))</f>
        <v/>
      </c>
      <c r="N376" s="123"/>
      <c r="O376" s="124" t="str">
        <f>IF(IFERROR(IF(INDEX(data_wkly!AY:AY,MATCH($B376,data_wkly!$C:$C,0),1)=0,"",_xlfn.NUMBERVALUE(INDEX(data_wkly!AY:AY,MATCH($B376,data_wkly!$C:$C,0),1))),"na")=0,"",IFERROR(IF(INDEX(data_wkly!AY:AY,MATCH($B376,data_wkly!$C:$C,0),1)=0,"",_xlfn.NUMBERVALUE(INDEX(data_wkly!AY:AY,MATCH($B376,data_wkly!$C:$C,0),1))),"na"))</f>
        <v/>
      </c>
      <c r="P376" s="124" t="str">
        <f>IF(IFERROR(IF(INDEX(data_wkly!AZ:AZ,MATCH($B376,data_wkly!$C:$C,0),1)=0,"",_xlfn.NUMBERVALUE(INDEX(data_wkly!AZ:AZ,MATCH($B376,data_wkly!$C:$C,0),1))),"na")=0,"",IFERROR(IF(INDEX(data_wkly!AZ:AZ,MATCH($B376,data_wkly!$C:$C,0),1)=0,"",_xlfn.NUMBERVALUE(INDEX(data_wkly!AZ:AZ,MATCH($B376,data_wkly!$C:$C,0),1))),"na"))</f>
        <v/>
      </c>
      <c r="Q376" s="124" t="str">
        <f>IF(IFERROR(IF(INDEX(data_wkly!BA:BA,MATCH($B376,data_wkly!$C:$C,0),1)=0,"",_xlfn.NUMBERVALUE(INDEX(data_wkly!BA:BA,MATCH($B376,data_wkly!$C:$C,0),1))),"na")=0,"",IFERROR(IF(INDEX(data_wkly!BA:BA,MATCH($B376,data_wkly!$C:$C,0),1)=0,"",_xlfn.NUMBERVALUE(INDEX(data_wkly!BA:BA,MATCH($B376,data_wkly!$C:$C,0),1))),"na"))</f>
        <v/>
      </c>
      <c r="R376" s="124" t="str">
        <f>IF(IFERROR(IF(INDEX(data_wkly!BB:BB,MATCH($B376,data_wkly!$C:$C,0),1)=0,"",_xlfn.NUMBERVALUE(INDEX(data_wkly!BB:BB,MATCH($B376,data_wkly!$C:$C,0),1))),"na")=0,"",IFERROR(IF(INDEX(data_wkly!BB:BB,MATCH($B376,data_wkly!$C:$C,0),1)=0,"",_xlfn.NUMBERVALUE(INDEX(data_wkly!BB:BB,MATCH($B376,data_wkly!$C:$C,0),1))),"na"))</f>
        <v/>
      </c>
      <c r="S376" s="124" t="str">
        <f>IF(IFERROR(IF(INDEX(data_wkly!BC:BC,MATCH($B376,data_wkly!$C:$C,0),1)=0,"",_xlfn.NUMBERVALUE(INDEX(data_wkly!BC:BC,MATCH($B376,data_wkly!$C:$C,0),1))),"na")=0,"",IFERROR(IF(INDEX(data_wkly!BC:BC,MATCH($B376,data_wkly!$C:$C,0),1)=0,"",_xlfn.NUMBERVALUE(INDEX(data_wkly!BC:BC,MATCH($B376,data_wkly!$C:$C,0),1))),"na"))</f>
        <v/>
      </c>
      <c r="T376" s="124" t="str">
        <f>IFERROR(IF(INDEX(data_wkly!BL:BL,MATCH($B376,data_wkly!$C:$C,0),1)=0,"",_xlfn.NUMBERVALUE(INDEX(data_wkly!BL:BL,MATCH($B376,data_wkly!$C:$C,0),1))),"na")</f>
        <v/>
      </c>
      <c r="U376" s="124" t="str">
        <f>IF(IFERROR(IF(INDEX(data_wkly!BD:BD,MATCH($B376,data_wkly!$C:$C,0),1)=0,"",_xlfn.NUMBERVALUE(INDEX(data_wkly!BD:BD,MATCH($B376,data_wkly!$C:$C,0),1))),"na")=0,"",IFERROR(IF(INDEX(data_wkly!BD:BD,MATCH($B376,data_wkly!$C:$C,0),1)=0,"",_xlfn.NUMBERVALUE(INDEX(data_wkly!BD:BD,MATCH($B376,data_wkly!$C:$C,0),1))),"na"))</f>
        <v/>
      </c>
      <c r="V376" s="124" t="str">
        <f>IF(IFERROR(IF(INDEX(data_wkly!BE:BE,MATCH($B376,data_wkly!$C:$C,0),1)=0,"",_xlfn.NUMBERVALUE(INDEX(data_wkly!BE:BE,MATCH($B376,data_wkly!$C:$C,0),1))),"na")=0,"",IFERROR(IF(INDEX(data_wkly!BE:BE,MATCH($B376,data_wkly!$C:$C,0),1)=0,"",_xlfn.NUMBERVALUE(INDEX(data_wkly!BE:BE,MATCH($B376,data_wkly!$C:$C,0),1))),"na"))</f>
        <v/>
      </c>
      <c r="W376" s="124" t="str">
        <f>IF(IFERROR(IF(INDEX(data_wkly!BF:BF,MATCH($B376,data_wkly!$C:$C,0),1)=0,"",_xlfn.NUMBERVALUE(INDEX(data_wkly!BF:BF,MATCH($B376,data_wkly!$C:$C,0),1))),"na")=0,"",IFERROR(IF(INDEX(data_wkly!BF:BF,MATCH($B376,data_wkly!$C:$C,0),1)=0,"",_xlfn.NUMBERVALUE(INDEX(data_wkly!BF:BF,MATCH($B376,data_wkly!$C:$C,0),1))),"na"))</f>
        <v/>
      </c>
      <c r="X376" s="124" t="str">
        <f>IFERROR(IF(INDEX(data_wkly!BK:BK,MATCH($B376,data_wkly!$C:$C,0),1)=0,"",_xlfn.NUMBERVALUE(INDEX(data_wkly!BK:BK,MATCH($B376,data_wkly!$C:$C,0),1))),"na")</f>
        <v/>
      </c>
      <c r="Y376" s="124" t="str">
        <f>IF(IFERROR(IF(INDEX(data_wkly!BG:BG,MATCH($B376,data_wkly!$C:$C,0),1)=0,"",_xlfn.NUMBERVALUE(INDEX(data_wkly!BG:BG,MATCH($B376,data_wkly!$C:$C,0),1))),"na")=0,"",IFERROR(IF(INDEX(data_wkly!BG:BG,MATCH($B376,data_wkly!$C:$C,0),1)=0,"",_xlfn.NUMBERVALUE(INDEX(data_wkly!BG:BG,MATCH($B376,data_wkly!$C:$C,0),1))),"na"))</f>
        <v/>
      </c>
      <c r="AJ376" s="41">
        <f t="shared" si="18"/>
        <v>2</v>
      </c>
    </row>
    <row r="377" spans="1:36" ht="15.5">
      <c r="A377" s="88" t="str">
        <f t="shared" si="17"/>
        <v/>
      </c>
      <c r="B377" s="89" t="str">
        <f t="shared" si="19"/>
        <v/>
      </c>
      <c r="C377" s="122" t="str">
        <f>IF(IFERROR(IF(INDEX(data_wkly!AO:AO,MATCH($B377,data_wkly!$C:$C,0),1)=0,"",_xlfn.NUMBERVALUE(INDEX(data_wkly!AO:AO,MATCH($B377,data_wkly!$C:$C,0),1))),"na")=0,"",IFERROR(IF(INDEX(data_wkly!AO:AO,MATCH($B377,data_wkly!$C:$C,0),1)=0,"",_xlfn.NUMBERVALUE(INDEX(data_wkly!AO:AO,MATCH($B377,data_wkly!$C:$C,0),1))),"na"))</f>
        <v/>
      </c>
      <c r="D377" s="122" t="str">
        <f>IF(IFERROR(IF(INDEX(data_wkly!AP:AP,MATCH($B377,data_wkly!$C:$C,0),1)=0,"",_xlfn.NUMBERVALUE(INDEX(data_wkly!AP:AP,MATCH($B377,data_wkly!$C:$C,0),1))),"na")=0,"",IFERROR(IF(INDEX(data_wkly!AP:AP,MATCH($B377,data_wkly!$C:$C,0),1)=0,"",_xlfn.NUMBERVALUE(INDEX(data_wkly!AP:AP,MATCH($B377,data_wkly!$C:$C,0),1))),"na"))</f>
        <v/>
      </c>
      <c r="E377" s="122" t="str">
        <f>IF(IFERROR(IF(INDEX(data_wkly!AQ:AQ,MATCH($B377,data_wkly!$C:$C,0),1)=0,"",_xlfn.NUMBERVALUE(INDEX(data_wkly!AQ:AQ,MATCH($B377,data_wkly!$C:$C,0),1))),"na")=0,"",IFERROR(IF(INDEX(data_wkly!AQ:AQ,MATCH($B377,data_wkly!$C:$C,0),1)=0,"",_xlfn.NUMBERVALUE(INDEX(data_wkly!AQ:AQ,MATCH($B377,data_wkly!$C:$C,0),1))),"na"))</f>
        <v/>
      </c>
      <c r="F377" s="122" t="str">
        <f>IF(IFERROR(IF(INDEX(data_wkly!AR:AR,MATCH($B377,data_wkly!$C:$C,0),1)=0,"",_xlfn.NUMBERVALUE(INDEX(data_wkly!AR:AR,MATCH($B377,data_wkly!$C:$C,0),1))),"na")=0,"",IFERROR(IF(INDEX(data_wkly!AR:AR,MATCH($B377,data_wkly!$C:$C,0),1)=0,"",_xlfn.NUMBERVALUE(INDEX(data_wkly!AR:AR,MATCH($B377,data_wkly!$C:$C,0),1))),"na"))</f>
        <v/>
      </c>
      <c r="G377" s="122" t="str">
        <f>IF(IFERROR(IF(INDEX(data_wkly!AS:AS,MATCH($B377,data_wkly!$C:$C,0),1)=0,"",_xlfn.NUMBERVALUE(INDEX(data_wkly!AS:AS,MATCH($B377,data_wkly!$C:$C,0),1))),"na")=0,"",IFERROR(IF(INDEX(data_wkly!AS:AS,MATCH($B377,data_wkly!$C:$C,0),1)=0,"",_xlfn.NUMBERVALUE(INDEX(data_wkly!AS:AS,MATCH($B377,data_wkly!$C:$C,0),1))),"na"))</f>
        <v/>
      </c>
      <c r="H377" s="122" t="str">
        <f>IFERROR(IF(INDEX(data_wkly!BJ:BJ,MATCH($B377,data_wkly!$C:$C,0),1)=0,"",_xlfn.NUMBERVALUE(INDEX(data_wkly!BJ:BJ,MATCH($B377,data_wkly!$C:$C,0),1))),"na")</f>
        <v/>
      </c>
      <c r="I377" s="122" t="str">
        <f>IF(IFERROR(IF(INDEX(data_wkly!AT:AT,MATCH($B377,data_wkly!$C:$C,0),1)=0,"",_xlfn.NUMBERVALUE(INDEX(data_wkly!AT:AT,MATCH($B377,data_wkly!$C:$C,0),1))),"na")=0,"",IFERROR(IF(INDEX(data_wkly!AT:AT,MATCH($B377,data_wkly!$C:$C,0),1)=0,"",_xlfn.NUMBERVALUE(INDEX(data_wkly!AT:AT,MATCH($B377,data_wkly!$C:$C,0),1))),"na"))</f>
        <v/>
      </c>
      <c r="J377" s="122" t="str">
        <f>IF(IFERROR(IF(INDEX(data_wkly!AU:AU,MATCH($B377,data_wkly!$C:$C,0),1)=0,"",_xlfn.NUMBERVALUE(INDEX(data_wkly!AU:AU,MATCH($B377,data_wkly!$C:$C,0),1))),"na")=0,"",IFERROR(IF(INDEX(data_wkly!AU:AU,MATCH($B377,data_wkly!$C:$C,0),1)=0,"",_xlfn.NUMBERVALUE(INDEX(data_wkly!AU:AU,MATCH($B377,data_wkly!$C:$C,0),1))),"na"))</f>
        <v/>
      </c>
      <c r="K377" s="122" t="str">
        <f>IF(IFERROR(IF(INDEX(data_wkly!AV:AV,MATCH($B377,data_wkly!$C:$C,0),1)=0,"",_xlfn.NUMBERVALUE(INDEX(data_wkly!AV:AV,MATCH($B377,data_wkly!$C:$C,0),1))),"na")=0,"",IFERROR(IF(INDEX(data_wkly!AV:AV,MATCH($B377,data_wkly!$C:$C,0),1)=0,"",_xlfn.NUMBERVALUE(INDEX(data_wkly!AV:AV,MATCH($B377,data_wkly!$C:$C,0),1))),"na"))</f>
        <v/>
      </c>
      <c r="L377" s="122" t="str">
        <f>IFERROR(IF(INDEX(data_wkly!BI:BI,MATCH($B377,data_wkly!$C:$C,0),1)=0,"",_xlfn.NUMBERVALUE(INDEX(data_wkly!BI:BI,MATCH($B377,data_wkly!$C:$C,0),1))),"na")</f>
        <v/>
      </c>
      <c r="M377" s="122" t="str">
        <f>IF(IFERROR(IF(INDEX(data_wkly!AW:AW,MATCH($B377,data_wkly!$C:$C,0),1)=0,"",_xlfn.NUMBERVALUE(INDEX(data_wkly!AW:AW,MATCH($B377,data_wkly!$C:$C,0),1))),"na")=0,"",IFERROR(IF(INDEX(data_wkly!AW:AW,MATCH($B377,data_wkly!$C:$C,0),1)=0,"",_xlfn.NUMBERVALUE(INDEX(data_wkly!AW:AW,MATCH($B377,data_wkly!$C:$C,0),1))),"na"))</f>
        <v/>
      </c>
      <c r="N377" s="123"/>
      <c r="O377" s="124" t="str">
        <f>IF(IFERROR(IF(INDEX(data_wkly!AY:AY,MATCH($B377,data_wkly!$C:$C,0),1)=0,"",_xlfn.NUMBERVALUE(INDEX(data_wkly!AY:AY,MATCH($B377,data_wkly!$C:$C,0),1))),"na")=0,"",IFERROR(IF(INDEX(data_wkly!AY:AY,MATCH($B377,data_wkly!$C:$C,0),1)=0,"",_xlfn.NUMBERVALUE(INDEX(data_wkly!AY:AY,MATCH($B377,data_wkly!$C:$C,0),1))),"na"))</f>
        <v/>
      </c>
      <c r="P377" s="124" t="str">
        <f>IF(IFERROR(IF(INDEX(data_wkly!AZ:AZ,MATCH($B377,data_wkly!$C:$C,0),1)=0,"",_xlfn.NUMBERVALUE(INDEX(data_wkly!AZ:AZ,MATCH($B377,data_wkly!$C:$C,0),1))),"na")=0,"",IFERROR(IF(INDEX(data_wkly!AZ:AZ,MATCH($B377,data_wkly!$C:$C,0),1)=0,"",_xlfn.NUMBERVALUE(INDEX(data_wkly!AZ:AZ,MATCH($B377,data_wkly!$C:$C,0),1))),"na"))</f>
        <v/>
      </c>
      <c r="Q377" s="124" t="str">
        <f>IF(IFERROR(IF(INDEX(data_wkly!BA:BA,MATCH($B377,data_wkly!$C:$C,0),1)=0,"",_xlfn.NUMBERVALUE(INDEX(data_wkly!BA:BA,MATCH($B377,data_wkly!$C:$C,0),1))),"na")=0,"",IFERROR(IF(INDEX(data_wkly!BA:BA,MATCH($B377,data_wkly!$C:$C,0),1)=0,"",_xlfn.NUMBERVALUE(INDEX(data_wkly!BA:BA,MATCH($B377,data_wkly!$C:$C,0),1))),"na"))</f>
        <v/>
      </c>
      <c r="R377" s="124" t="str">
        <f>IF(IFERROR(IF(INDEX(data_wkly!BB:BB,MATCH($B377,data_wkly!$C:$C,0),1)=0,"",_xlfn.NUMBERVALUE(INDEX(data_wkly!BB:BB,MATCH($B377,data_wkly!$C:$C,0),1))),"na")=0,"",IFERROR(IF(INDEX(data_wkly!BB:BB,MATCH($B377,data_wkly!$C:$C,0),1)=0,"",_xlfn.NUMBERVALUE(INDEX(data_wkly!BB:BB,MATCH($B377,data_wkly!$C:$C,0),1))),"na"))</f>
        <v/>
      </c>
      <c r="S377" s="124" t="str">
        <f>IF(IFERROR(IF(INDEX(data_wkly!BC:BC,MATCH($B377,data_wkly!$C:$C,0),1)=0,"",_xlfn.NUMBERVALUE(INDEX(data_wkly!BC:BC,MATCH($B377,data_wkly!$C:$C,0),1))),"na")=0,"",IFERROR(IF(INDEX(data_wkly!BC:BC,MATCH($B377,data_wkly!$C:$C,0),1)=0,"",_xlfn.NUMBERVALUE(INDEX(data_wkly!BC:BC,MATCH($B377,data_wkly!$C:$C,0),1))),"na"))</f>
        <v/>
      </c>
      <c r="T377" s="124" t="str">
        <f>IFERROR(IF(INDEX(data_wkly!BL:BL,MATCH($B377,data_wkly!$C:$C,0),1)=0,"",_xlfn.NUMBERVALUE(INDEX(data_wkly!BL:BL,MATCH($B377,data_wkly!$C:$C,0),1))),"na")</f>
        <v/>
      </c>
      <c r="U377" s="124" t="str">
        <f>IF(IFERROR(IF(INDEX(data_wkly!BD:BD,MATCH($B377,data_wkly!$C:$C,0),1)=0,"",_xlfn.NUMBERVALUE(INDEX(data_wkly!BD:BD,MATCH($B377,data_wkly!$C:$C,0),1))),"na")=0,"",IFERROR(IF(INDEX(data_wkly!BD:BD,MATCH($B377,data_wkly!$C:$C,0),1)=0,"",_xlfn.NUMBERVALUE(INDEX(data_wkly!BD:BD,MATCH($B377,data_wkly!$C:$C,0),1))),"na"))</f>
        <v/>
      </c>
      <c r="V377" s="124" t="str">
        <f>IF(IFERROR(IF(INDEX(data_wkly!BE:BE,MATCH($B377,data_wkly!$C:$C,0),1)=0,"",_xlfn.NUMBERVALUE(INDEX(data_wkly!BE:BE,MATCH($B377,data_wkly!$C:$C,0),1))),"na")=0,"",IFERROR(IF(INDEX(data_wkly!BE:BE,MATCH($B377,data_wkly!$C:$C,0),1)=0,"",_xlfn.NUMBERVALUE(INDEX(data_wkly!BE:BE,MATCH($B377,data_wkly!$C:$C,0),1))),"na"))</f>
        <v/>
      </c>
      <c r="W377" s="124" t="str">
        <f>IF(IFERROR(IF(INDEX(data_wkly!BF:BF,MATCH($B377,data_wkly!$C:$C,0),1)=0,"",_xlfn.NUMBERVALUE(INDEX(data_wkly!BF:BF,MATCH($B377,data_wkly!$C:$C,0),1))),"na")=0,"",IFERROR(IF(INDEX(data_wkly!BF:BF,MATCH($B377,data_wkly!$C:$C,0),1)=0,"",_xlfn.NUMBERVALUE(INDEX(data_wkly!BF:BF,MATCH($B377,data_wkly!$C:$C,0),1))),"na"))</f>
        <v/>
      </c>
      <c r="X377" s="124" t="str">
        <f>IFERROR(IF(INDEX(data_wkly!BK:BK,MATCH($B377,data_wkly!$C:$C,0),1)=0,"",_xlfn.NUMBERVALUE(INDEX(data_wkly!BK:BK,MATCH($B377,data_wkly!$C:$C,0),1))),"na")</f>
        <v/>
      </c>
      <c r="Y377" s="124" t="str">
        <f>IF(IFERROR(IF(INDEX(data_wkly!BG:BG,MATCH($B377,data_wkly!$C:$C,0),1)=0,"",_xlfn.NUMBERVALUE(INDEX(data_wkly!BG:BG,MATCH($B377,data_wkly!$C:$C,0),1))),"na")=0,"",IFERROR(IF(INDEX(data_wkly!BG:BG,MATCH($B377,data_wkly!$C:$C,0),1)=0,"",_xlfn.NUMBERVALUE(INDEX(data_wkly!BG:BG,MATCH($B377,data_wkly!$C:$C,0),1))),"na"))</f>
        <v/>
      </c>
      <c r="AJ377" s="41">
        <f t="shared" si="18"/>
        <v>1</v>
      </c>
    </row>
    <row r="378" spans="1:36" ht="15.5">
      <c r="A378" s="88" t="str">
        <f t="shared" si="17"/>
        <v/>
      </c>
      <c r="B378" s="89" t="str">
        <f t="shared" si="19"/>
        <v/>
      </c>
      <c r="C378" s="122" t="str">
        <f>IF(IFERROR(IF(INDEX(data_wkly!AO:AO,MATCH($B378,data_wkly!$C:$C,0),1)=0,"",_xlfn.NUMBERVALUE(INDEX(data_wkly!AO:AO,MATCH($B378,data_wkly!$C:$C,0),1))),"na")=0,"",IFERROR(IF(INDEX(data_wkly!AO:AO,MATCH($B378,data_wkly!$C:$C,0),1)=0,"",_xlfn.NUMBERVALUE(INDEX(data_wkly!AO:AO,MATCH($B378,data_wkly!$C:$C,0),1))),"na"))</f>
        <v/>
      </c>
      <c r="D378" s="122" t="str">
        <f>IF(IFERROR(IF(INDEX(data_wkly!AP:AP,MATCH($B378,data_wkly!$C:$C,0),1)=0,"",_xlfn.NUMBERVALUE(INDEX(data_wkly!AP:AP,MATCH($B378,data_wkly!$C:$C,0),1))),"na")=0,"",IFERROR(IF(INDEX(data_wkly!AP:AP,MATCH($B378,data_wkly!$C:$C,0),1)=0,"",_xlfn.NUMBERVALUE(INDEX(data_wkly!AP:AP,MATCH($B378,data_wkly!$C:$C,0),1))),"na"))</f>
        <v/>
      </c>
      <c r="E378" s="122" t="str">
        <f>IF(IFERROR(IF(INDEX(data_wkly!AQ:AQ,MATCH($B378,data_wkly!$C:$C,0),1)=0,"",_xlfn.NUMBERVALUE(INDEX(data_wkly!AQ:AQ,MATCH($B378,data_wkly!$C:$C,0),1))),"na")=0,"",IFERROR(IF(INDEX(data_wkly!AQ:AQ,MATCH($B378,data_wkly!$C:$C,0),1)=0,"",_xlfn.NUMBERVALUE(INDEX(data_wkly!AQ:AQ,MATCH($B378,data_wkly!$C:$C,0),1))),"na"))</f>
        <v/>
      </c>
      <c r="F378" s="122" t="str">
        <f>IF(IFERROR(IF(INDEX(data_wkly!AR:AR,MATCH($B378,data_wkly!$C:$C,0),1)=0,"",_xlfn.NUMBERVALUE(INDEX(data_wkly!AR:AR,MATCH($B378,data_wkly!$C:$C,0),1))),"na")=0,"",IFERROR(IF(INDEX(data_wkly!AR:AR,MATCH($B378,data_wkly!$C:$C,0),1)=0,"",_xlfn.NUMBERVALUE(INDEX(data_wkly!AR:AR,MATCH($B378,data_wkly!$C:$C,0),1))),"na"))</f>
        <v/>
      </c>
      <c r="G378" s="122" t="str">
        <f>IF(IFERROR(IF(INDEX(data_wkly!AS:AS,MATCH($B378,data_wkly!$C:$C,0),1)=0,"",_xlfn.NUMBERVALUE(INDEX(data_wkly!AS:AS,MATCH($B378,data_wkly!$C:$C,0),1))),"na")=0,"",IFERROR(IF(INDEX(data_wkly!AS:AS,MATCH($B378,data_wkly!$C:$C,0),1)=0,"",_xlfn.NUMBERVALUE(INDEX(data_wkly!AS:AS,MATCH($B378,data_wkly!$C:$C,0),1))),"na"))</f>
        <v/>
      </c>
      <c r="H378" s="122" t="str">
        <f>IFERROR(IF(INDEX(data_wkly!BJ:BJ,MATCH($B378,data_wkly!$C:$C,0),1)=0,"",_xlfn.NUMBERVALUE(INDEX(data_wkly!BJ:BJ,MATCH($B378,data_wkly!$C:$C,0),1))),"na")</f>
        <v/>
      </c>
      <c r="I378" s="122" t="str">
        <f>IF(IFERROR(IF(INDEX(data_wkly!AT:AT,MATCH($B378,data_wkly!$C:$C,0),1)=0,"",_xlfn.NUMBERVALUE(INDEX(data_wkly!AT:AT,MATCH($B378,data_wkly!$C:$C,0),1))),"na")=0,"",IFERROR(IF(INDEX(data_wkly!AT:AT,MATCH($B378,data_wkly!$C:$C,0),1)=0,"",_xlfn.NUMBERVALUE(INDEX(data_wkly!AT:AT,MATCH($B378,data_wkly!$C:$C,0),1))),"na"))</f>
        <v/>
      </c>
      <c r="J378" s="122" t="str">
        <f>IF(IFERROR(IF(INDEX(data_wkly!AU:AU,MATCH($B378,data_wkly!$C:$C,0),1)=0,"",_xlfn.NUMBERVALUE(INDEX(data_wkly!AU:AU,MATCH($B378,data_wkly!$C:$C,0),1))),"na")=0,"",IFERROR(IF(INDEX(data_wkly!AU:AU,MATCH($B378,data_wkly!$C:$C,0),1)=0,"",_xlfn.NUMBERVALUE(INDEX(data_wkly!AU:AU,MATCH($B378,data_wkly!$C:$C,0),1))),"na"))</f>
        <v/>
      </c>
      <c r="K378" s="122" t="str">
        <f>IF(IFERROR(IF(INDEX(data_wkly!AV:AV,MATCH($B378,data_wkly!$C:$C,0),1)=0,"",_xlfn.NUMBERVALUE(INDEX(data_wkly!AV:AV,MATCH($B378,data_wkly!$C:$C,0),1))),"na")=0,"",IFERROR(IF(INDEX(data_wkly!AV:AV,MATCH($B378,data_wkly!$C:$C,0),1)=0,"",_xlfn.NUMBERVALUE(INDEX(data_wkly!AV:AV,MATCH($B378,data_wkly!$C:$C,0),1))),"na"))</f>
        <v/>
      </c>
      <c r="L378" s="122" t="str">
        <f>IFERROR(IF(INDEX(data_wkly!BI:BI,MATCH($B378,data_wkly!$C:$C,0),1)=0,"",_xlfn.NUMBERVALUE(INDEX(data_wkly!BI:BI,MATCH($B378,data_wkly!$C:$C,0),1))),"na")</f>
        <v/>
      </c>
      <c r="M378" s="122" t="str">
        <f>IF(IFERROR(IF(INDEX(data_wkly!AW:AW,MATCH($B378,data_wkly!$C:$C,0),1)=0,"",_xlfn.NUMBERVALUE(INDEX(data_wkly!AW:AW,MATCH($B378,data_wkly!$C:$C,0),1))),"na")=0,"",IFERROR(IF(INDEX(data_wkly!AW:AW,MATCH($B378,data_wkly!$C:$C,0),1)=0,"",_xlfn.NUMBERVALUE(INDEX(data_wkly!AW:AW,MATCH($B378,data_wkly!$C:$C,0),1))),"na"))</f>
        <v/>
      </c>
      <c r="N378" s="123"/>
      <c r="O378" s="124" t="str">
        <f>IF(IFERROR(IF(INDEX(data_wkly!AY:AY,MATCH($B378,data_wkly!$C:$C,0),1)=0,"",_xlfn.NUMBERVALUE(INDEX(data_wkly!AY:AY,MATCH($B378,data_wkly!$C:$C,0),1))),"na")=0,"",IFERROR(IF(INDEX(data_wkly!AY:AY,MATCH($B378,data_wkly!$C:$C,0),1)=0,"",_xlfn.NUMBERVALUE(INDEX(data_wkly!AY:AY,MATCH($B378,data_wkly!$C:$C,0),1))),"na"))</f>
        <v/>
      </c>
      <c r="P378" s="124" t="str">
        <f>IF(IFERROR(IF(INDEX(data_wkly!AZ:AZ,MATCH($B378,data_wkly!$C:$C,0),1)=0,"",_xlfn.NUMBERVALUE(INDEX(data_wkly!AZ:AZ,MATCH($B378,data_wkly!$C:$C,0),1))),"na")=0,"",IFERROR(IF(INDEX(data_wkly!AZ:AZ,MATCH($B378,data_wkly!$C:$C,0),1)=0,"",_xlfn.NUMBERVALUE(INDEX(data_wkly!AZ:AZ,MATCH($B378,data_wkly!$C:$C,0),1))),"na"))</f>
        <v/>
      </c>
      <c r="Q378" s="124" t="str">
        <f>IF(IFERROR(IF(INDEX(data_wkly!BA:BA,MATCH($B378,data_wkly!$C:$C,0),1)=0,"",_xlfn.NUMBERVALUE(INDEX(data_wkly!BA:BA,MATCH($B378,data_wkly!$C:$C,0),1))),"na")=0,"",IFERROR(IF(INDEX(data_wkly!BA:BA,MATCH($B378,data_wkly!$C:$C,0),1)=0,"",_xlfn.NUMBERVALUE(INDEX(data_wkly!BA:BA,MATCH($B378,data_wkly!$C:$C,0),1))),"na"))</f>
        <v/>
      </c>
      <c r="R378" s="124" t="str">
        <f>IF(IFERROR(IF(INDEX(data_wkly!BB:BB,MATCH($B378,data_wkly!$C:$C,0),1)=0,"",_xlfn.NUMBERVALUE(INDEX(data_wkly!BB:BB,MATCH($B378,data_wkly!$C:$C,0),1))),"na")=0,"",IFERROR(IF(INDEX(data_wkly!BB:BB,MATCH($B378,data_wkly!$C:$C,0),1)=0,"",_xlfn.NUMBERVALUE(INDEX(data_wkly!BB:BB,MATCH($B378,data_wkly!$C:$C,0),1))),"na"))</f>
        <v/>
      </c>
      <c r="S378" s="124" t="str">
        <f>IF(IFERROR(IF(INDEX(data_wkly!BC:BC,MATCH($B378,data_wkly!$C:$C,0),1)=0,"",_xlfn.NUMBERVALUE(INDEX(data_wkly!BC:BC,MATCH($B378,data_wkly!$C:$C,0),1))),"na")=0,"",IFERROR(IF(INDEX(data_wkly!BC:BC,MATCH($B378,data_wkly!$C:$C,0),1)=0,"",_xlfn.NUMBERVALUE(INDEX(data_wkly!BC:BC,MATCH($B378,data_wkly!$C:$C,0),1))),"na"))</f>
        <v/>
      </c>
      <c r="T378" s="124" t="str">
        <f>IFERROR(IF(INDEX(data_wkly!BL:BL,MATCH($B378,data_wkly!$C:$C,0),1)=0,"",_xlfn.NUMBERVALUE(INDEX(data_wkly!BL:BL,MATCH($B378,data_wkly!$C:$C,0),1))),"na")</f>
        <v/>
      </c>
      <c r="U378" s="124" t="str">
        <f>IF(IFERROR(IF(INDEX(data_wkly!BD:BD,MATCH($B378,data_wkly!$C:$C,0),1)=0,"",_xlfn.NUMBERVALUE(INDEX(data_wkly!BD:BD,MATCH($B378,data_wkly!$C:$C,0),1))),"na")=0,"",IFERROR(IF(INDEX(data_wkly!BD:BD,MATCH($B378,data_wkly!$C:$C,0),1)=0,"",_xlfn.NUMBERVALUE(INDEX(data_wkly!BD:BD,MATCH($B378,data_wkly!$C:$C,0),1))),"na"))</f>
        <v/>
      </c>
      <c r="V378" s="124" t="str">
        <f>IF(IFERROR(IF(INDEX(data_wkly!BE:BE,MATCH($B378,data_wkly!$C:$C,0),1)=0,"",_xlfn.NUMBERVALUE(INDEX(data_wkly!BE:BE,MATCH($B378,data_wkly!$C:$C,0),1))),"na")=0,"",IFERROR(IF(INDEX(data_wkly!BE:BE,MATCH($B378,data_wkly!$C:$C,0),1)=0,"",_xlfn.NUMBERVALUE(INDEX(data_wkly!BE:BE,MATCH($B378,data_wkly!$C:$C,0),1))),"na"))</f>
        <v/>
      </c>
      <c r="W378" s="124" t="str">
        <f>IF(IFERROR(IF(INDEX(data_wkly!BF:BF,MATCH($B378,data_wkly!$C:$C,0),1)=0,"",_xlfn.NUMBERVALUE(INDEX(data_wkly!BF:BF,MATCH($B378,data_wkly!$C:$C,0),1))),"na")=0,"",IFERROR(IF(INDEX(data_wkly!BF:BF,MATCH($B378,data_wkly!$C:$C,0),1)=0,"",_xlfn.NUMBERVALUE(INDEX(data_wkly!BF:BF,MATCH($B378,data_wkly!$C:$C,0),1))),"na"))</f>
        <v/>
      </c>
      <c r="X378" s="124" t="str">
        <f>IFERROR(IF(INDEX(data_wkly!BK:BK,MATCH($B378,data_wkly!$C:$C,0),1)=0,"",_xlfn.NUMBERVALUE(INDEX(data_wkly!BK:BK,MATCH($B378,data_wkly!$C:$C,0),1))),"na")</f>
        <v/>
      </c>
      <c r="Y378" s="124" t="str">
        <f>IF(IFERROR(IF(INDEX(data_wkly!BG:BG,MATCH($B378,data_wkly!$C:$C,0),1)=0,"",_xlfn.NUMBERVALUE(INDEX(data_wkly!BG:BG,MATCH($B378,data_wkly!$C:$C,0),1))),"na")=0,"",IFERROR(IF(INDEX(data_wkly!BG:BG,MATCH($B378,data_wkly!$C:$C,0),1)=0,"",_xlfn.NUMBERVALUE(INDEX(data_wkly!BG:BG,MATCH($B378,data_wkly!$C:$C,0),1))),"na"))</f>
        <v/>
      </c>
      <c r="AJ378" s="41">
        <f t="shared" si="18"/>
        <v>2</v>
      </c>
    </row>
    <row r="379" spans="1:36" ht="15.5">
      <c r="A379" s="88" t="str">
        <f t="shared" si="17"/>
        <v/>
      </c>
      <c r="B379" s="89" t="str">
        <f t="shared" si="19"/>
        <v/>
      </c>
      <c r="C379" s="122" t="str">
        <f>IF(IFERROR(IF(INDEX(data_wkly!AO:AO,MATCH($B379,data_wkly!$C:$C,0),1)=0,"",_xlfn.NUMBERVALUE(INDEX(data_wkly!AO:AO,MATCH($B379,data_wkly!$C:$C,0),1))),"na")=0,"",IFERROR(IF(INDEX(data_wkly!AO:AO,MATCH($B379,data_wkly!$C:$C,0),1)=0,"",_xlfn.NUMBERVALUE(INDEX(data_wkly!AO:AO,MATCH($B379,data_wkly!$C:$C,0),1))),"na"))</f>
        <v/>
      </c>
      <c r="D379" s="122" t="str">
        <f>IF(IFERROR(IF(INDEX(data_wkly!AP:AP,MATCH($B379,data_wkly!$C:$C,0),1)=0,"",_xlfn.NUMBERVALUE(INDEX(data_wkly!AP:AP,MATCH($B379,data_wkly!$C:$C,0),1))),"na")=0,"",IFERROR(IF(INDEX(data_wkly!AP:AP,MATCH($B379,data_wkly!$C:$C,0),1)=0,"",_xlfn.NUMBERVALUE(INDEX(data_wkly!AP:AP,MATCH($B379,data_wkly!$C:$C,0),1))),"na"))</f>
        <v/>
      </c>
      <c r="E379" s="122" t="str">
        <f>IF(IFERROR(IF(INDEX(data_wkly!AQ:AQ,MATCH($B379,data_wkly!$C:$C,0),1)=0,"",_xlfn.NUMBERVALUE(INDEX(data_wkly!AQ:AQ,MATCH($B379,data_wkly!$C:$C,0),1))),"na")=0,"",IFERROR(IF(INDEX(data_wkly!AQ:AQ,MATCH($B379,data_wkly!$C:$C,0),1)=0,"",_xlfn.NUMBERVALUE(INDEX(data_wkly!AQ:AQ,MATCH($B379,data_wkly!$C:$C,0),1))),"na"))</f>
        <v/>
      </c>
      <c r="F379" s="122" t="str">
        <f>IF(IFERROR(IF(INDEX(data_wkly!AR:AR,MATCH($B379,data_wkly!$C:$C,0),1)=0,"",_xlfn.NUMBERVALUE(INDEX(data_wkly!AR:AR,MATCH($B379,data_wkly!$C:$C,0),1))),"na")=0,"",IFERROR(IF(INDEX(data_wkly!AR:AR,MATCH($B379,data_wkly!$C:$C,0),1)=0,"",_xlfn.NUMBERVALUE(INDEX(data_wkly!AR:AR,MATCH($B379,data_wkly!$C:$C,0),1))),"na"))</f>
        <v/>
      </c>
      <c r="G379" s="122" t="str">
        <f>IF(IFERROR(IF(INDEX(data_wkly!AS:AS,MATCH($B379,data_wkly!$C:$C,0),1)=0,"",_xlfn.NUMBERVALUE(INDEX(data_wkly!AS:AS,MATCH($B379,data_wkly!$C:$C,0),1))),"na")=0,"",IFERROR(IF(INDEX(data_wkly!AS:AS,MATCH($B379,data_wkly!$C:$C,0),1)=0,"",_xlfn.NUMBERVALUE(INDEX(data_wkly!AS:AS,MATCH($B379,data_wkly!$C:$C,0),1))),"na"))</f>
        <v/>
      </c>
      <c r="H379" s="122" t="str">
        <f>IFERROR(IF(INDEX(data_wkly!BJ:BJ,MATCH($B379,data_wkly!$C:$C,0),1)=0,"",_xlfn.NUMBERVALUE(INDEX(data_wkly!BJ:BJ,MATCH($B379,data_wkly!$C:$C,0),1))),"na")</f>
        <v/>
      </c>
      <c r="I379" s="122" t="str">
        <f>IF(IFERROR(IF(INDEX(data_wkly!AT:AT,MATCH($B379,data_wkly!$C:$C,0),1)=0,"",_xlfn.NUMBERVALUE(INDEX(data_wkly!AT:AT,MATCH($B379,data_wkly!$C:$C,0),1))),"na")=0,"",IFERROR(IF(INDEX(data_wkly!AT:AT,MATCH($B379,data_wkly!$C:$C,0),1)=0,"",_xlfn.NUMBERVALUE(INDEX(data_wkly!AT:AT,MATCH($B379,data_wkly!$C:$C,0),1))),"na"))</f>
        <v/>
      </c>
      <c r="J379" s="122" t="str">
        <f>IF(IFERROR(IF(INDEX(data_wkly!AU:AU,MATCH($B379,data_wkly!$C:$C,0),1)=0,"",_xlfn.NUMBERVALUE(INDEX(data_wkly!AU:AU,MATCH($B379,data_wkly!$C:$C,0),1))),"na")=0,"",IFERROR(IF(INDEX(data_wkly!AU:AU,MATCH($B379,data_wkly!$C:$C,0),1)=0,"",_xlfn.NUMBERVALUE(INDEX(data_wkly!AU:AU,MATCH($B379,data_wkly!$C:$C,0),1))),"na"))</f>
        <v/>
      </c>
      <c r="K379" s="122" t="str">
        <f>IF(IFERROR(IF(INDEX(data_wkly!AV:AV,MATCH($B379,data_wkly!$C:$C,0),1)=0,"",_xlfn.NUMBERVALUE(INDEX(data_wkly!AV:AV,MATCH($B379,data_wkly!$C:$C,0),1))),"na")=0,"",IFERROR(IF(INDEX(data_wkly!AV:AV,MATCH($B379,data_wkly!$C:$C,0),1)=0,"",_xlfn.NUMBERVALUE(INDEX(data_wkly!AV:AV,MATCH($B379,data_wkly!$C:$C,0),1))),"na"))</f>
        <v/>
      </c>
      <c r="L379" s="122" t="str">
        <f>IFERROR(IF(INDEX(data_wkly!BI:BI,MATCH($B379,data_wkly!$C:$C,0),1)=0,"",_xlfn.NUMBERVALUE(INDEX(data_wkly!BI:BI,MATCH($B379,data_wkly!$C:$C,0),1))),"na")</f>
        <v/>
      </c>
      <c r="M379" s="122" t="str">
        <f>IF(IFERROR(IF(INDEX(data_wkly!AW:AW,MATCH($B379,data_wkly!$C:$C,0),1)=0,"",_xlfn.NUMBERVALUE(INDEX(data_wkly!AW:AW,MATCH($B379,data_wkly!$C:$C,0),1))),"na")=0,"",IFERROR(IF(INDEX(data_wkly!AW:AW,MATCH($B379,data_wkly!$C:$C,0),1)=0,"",_xlfn.NUMBERVALUE(INDEX(data_wkly!AW:AW,MATCH($B379,data_wkly!$C:$C,0),1))),"na"))</f>
        <v/>
      </c>
      <c r="N379" s="123"/>
      <c r="O379" s="124" t="str">
        <f>IF(IFERROR(IF(INDEX(data_wkly!AY:AY,MATCH($B379,data_wkly!$C:$C,0),1)=0,"",_xlfn.NUMBERVALUE(INDEX(data_wkly!AY:AY,MATCH($B379,data_wkly!$C:$C,0),1))),"na")=0,"",IFERROR(IF(INDEX(data_wkly!AY:AY,MATCH($B379,data_wkly!$C:$C,0),1)=0,"",_xlfn.NUMBERVALUE(INDEX(data_wkly!AY:AY,MATCH($B379,data_wkly!$C:$C,0),1))),"na"))</f>
        <v/>
      </c>
      <c r="P379" s="124" t="str">
        <f>IF(IFERROR(IF(INDEX(data_wkly!AZ:AZ,MATCH($B379,data_wkly!$C:$C,0),1)=0,"",_xlfn.NUMBERVALUE(INDEX(data_wkly!AZ:AZ,MATCH($B379,data_wkly!$C:$C,0),1))),"na")=0,"",IFERROR(IF(INDEX(data_wkly!AZ:AZ,MATCH($B379,data_wkly!$C:$C,0),1)=0,"",_xlfn.NUMBERVALUE(INDEX(data_wkly!AZ:AZ,MATCH($B379,data_wkly!$C:$C,0),1))),"na"))</f>
        <v/>
      </c>
      <c r="Q379" s="124" t="str">
        <f>IF(IFERROR(IF(INDEX(data_wkly!BA:BA,MATCH($B379,data_wkly!$C:$C,0),1)=0,"",_xlfn.NUMBERVALUE(INDEX(data_wkly!BA:BA,MATCH($B379,data_wkly!$C:$C,0),1))),"na")=0,"",IFERROR(IF(INDEX(data_wkly!BA:BA,MATCH($B379,data_wkly!$C:$C,0),1)=0,"",_xlfn.NUMBERVALUE(INDEX(data_wkly!BA:BA,MATCH($B379,data_wkly!$C:$C,0),1))),"na"))</f>
        <v/>
      </c>
      <c r="R379" s="124" t="str">
        <f>IF(IFERROR(IF(INDEX(data_wkly!BB:BB,MATCH($B379,data_wkly!$C:$C,0),1)=0,"",_xlfn.NUMBERVALUE(INDEX(data_wkly!BB:BB,MATCH($B379,data_wkly!$C:$C,0),1))),"na")=0,"",IFERROR(IF(INDEX(data_wkly!BB:BB,MATCH($B379,data_wkly!$C:$C,0),1)=0,"",_xlfn.NUMBERVALUE(INDEX(data_wkly!BB:BB,MATCH($B379,data_wkly!$C:$C,0),1))),"na"))</f>
        <v/>
      </c>
      <c r="S379" s="124" t="str">
        <f>IF(IFERROR(IF(INDEX(data_wkly!BC:BC,MATCH($B379,data_wkly!$C:$C,0),1)=0,"",_xlfn.NUMBERVALUE(INDEX(data_wkly!BC:BC,MATCH($B379,data_wkly!$C:$C,0),1))),"na")=0,"",IFERROR(IF(INDEX(data_wkly!BC:BC,MATCH($B379,data_wkly!$C:$C,0),1)=0,"",_xlfn.NUMBERVALUE(INDEX(data_wkly!BC:BC,MATCH($B379,data_wkly!$C:$C,0),1))),"na"))</f>
        <v/>
      </c>
      <c r="T379" s="124" t="str">
        <f>IFERROR(IF(INDEX(data_wkly!BL:BL,MATCH($B379,data_wkly!$C:$C,0),1)=0,"",_xlfn.NUMBERVALUE(INDEX(data_wkly!BL:BL,MATCH($B379,data_wkly!$C:$C,0),1))),"na")</f>
        <v/>
      </c>
      <c r="U379" s="124" t="str">
        <f>IF(IFERROR(IF(INDEX(data_wkly!BD:BD,MATCH($B379,data_wkly!$C:$C,0),1)=0,"",_xlfn.NUMBERVALUE(INDEX(data_wkly!BD:BD,MATCH($B379,data_wkly!$C:$C,0),1))),"na")=0,"",IFERROR(IF(INDEX(data_wkly!BD:BD,MATCH($B379,data_wkly!$C:$C,0),1)=0,"",_xlfn.NUMBERVALUE(INDEX(data_wkly!BD:BD,MATCH($B379,data_wkly!$C:$C,0),1))),"na"))</f>
        <v/>
      </c>
      <c r="V379" s="124" t="str">
        <f>IF(IFERROR(IF(INDEX(data_wkly!BE:BE,MATCH($B379,data_wkly!$C:$C,0),1)=0,"",_xlfn.NUMBERVALUE(INDEX(data_wkly!BE:BE,MATCH($B379,data_wkly!$C:$C,0),1))),"na")=0,"",IFERROR(IF(INDEX(data_wkly!BE:BE,MATCH($B379,data_wkly!$C:$C,0),1)=0,"",_xlfn.NUMBERVALUE(INDEX(data_wkly!BE:BE,MATCH($B379,data_wkly!$C:$C,0),1))),"na"))</f>
        <v/>
      </c>
      <c r="W379" s="124" t="str">
        <f>IF(IFERROR(IF(INDEX(data_wkly!BF:BF,MATCH($B379,data_wkly!$C:$C,0),1)=0,"",_xlfn.NUMBERVALUE(INDEX(data_wkly!BF:BF,MATCH($B379,data_wkly!$C:$C,0),1))),"na")=0,"",IFERROR(IF(INDEX(data_wkly!BF:BF,MATCH($B379,data_wkly!$C:$C,0),1)=0,"",_xlfn.NUMBERVALUE(INDEX(data_wkly!BF:BF,MATCH($B379,data_wkly!$C:$C,0),1))),"na"))</f>
        <v/>
      </c>
      <c r="X379" s="124" t="str">
        <f>IFERROR(IF(INDEX(data_wkly!BK:BK,MATCH($B379,data_wkly!$C:$C,0),1)=0,"",_xlfn.NUMBERVALUE(INDEX(data_wkly!BK:BK,MATCH($B379,data_wkly!$C:$C,0),1))),"na")</f>
        <v/>
      </c>
      <c r="Y379" s="124" t="str">
        <f>IF(IFERROR(IF(INDEX(data_wkly!BG:BG,MATCH($B379,data_wkly!$C:$C,0),1)=0,"",_xlfn.NUMBERVALUE(INDEX(data_wkly!BG:BG,MATCH($B379,data_wkly!$C:$C,0),1))),"na")=0,"",IFERROR(IF(INDEX(data_wkly!BG:BG,MATCH($B379,data_wkly!$C:$C,0),1)=0,"",_xlfn.NUMBERVALUE(INDEX(data_wkly!BG:BG,MATCH($B379,data_wkly!$C:$C,0),1))),"na"))</f>
        <v/>
      </c>
      <c r="AJ379" s="41">
        <f t="shared" si="18"/>
        <v>1</v>
      </c>
    </row>
    <row r="380" spans="1:36" ht="15.5">
      <c r="A380" s="88" t="str">
        <f t="shared" si="17"/>
        <v/>
      </c>
      <c r="B380" s="89" t="str">
        <f t="shared" si="19"/>
        <v/>
      </c>
      <c r="C380" s="122" t="str">
        <f>IF(IFERROR(IF(INDEX(data_wkly!AO:AO,MATCH($B380,data_wkly!$C:$C,0),1)=0,"",_xlfn.NUMBERVALUE(INDEX(data_wkly!AO:AO,MATCH($B380,data_wkly!$C:$C,0),1))),"na")=0,"",IFERROR(IF(INDEX(data_wkly!AO:AO,MATCH($B380,data_wkly!$C:$C,0),1)=0,"",_xlfn.NUMBERVALUE(INDEX(data_wkly!AO:AO,MATCH($B380,data_wkly!$C:$C,0),1))),"na"))</f>
        <v/>
      </c>
      <c r="D380" s="122" t="str">
        <f>IF(IFERROR(IF(INDEX(data_wkly!AP:AP,MATCH($B380,data_wkly!$C:$C,0),1)=0,"",_xlfn.NUMBERVALUE(INDEX(data_wkly!AP:AP,MATCH($B380,data_wkly!$C:$C,0),1))),"na")=0,"",IFERROR(IF(INDEX(data_wkly!AP:AP,MATCH($B380,data_wkly!$C:$C,0),1)=0,"",_xlfn.NUMBERVALUE(INDEX(data_wkly!AP:AP,MATCH($B380,data_wkly!$C:$C,0),1))),"na"))</f>
        <v/>
      </c>
      <c r="E380" s="122" t="str">
        <f>IF(IFERROR(IF(INDEX(data_wkly!AQ:AQ,MATCH($B380,data_wkly!$C:$C,0),1)=0,"",_xlfn.NUMBERVALUE(INDEX(data_wkly!AQ:AQ,MATCH($B380,data_wkly!$C:$C,0),1))),"na")=0,"",IFERROR(IF(INDEX(data_wkly!AQ:AQ,MATCH($B380,data_wkly!$C:$C,0),1)=0,"",_xlfn.NUMBERVALUE(INDEX(data_wkly!AQ:AQ,MATCH($B380,data_wkly!$C:$C,0),1))),"na"))</f>
        <v/>
      </c>
      <c r="F380" s="122" t="str">
        <f>IF(IFERROR(IF(INDEX(data_wkly!AR:AR,MATCH($B380,data_wkly!$C:$C,0),1)=0,"",_xlfn.NUMBERVALUE(INDEX(data_wkly!AR:AR,MATCH($B380,data_wkly!$C:$C,0),1))),"na")=0,"",IFERROR(IF(INDEX(data_wkly!AR:AR,MATCH($B380,data_wkly!$C:$C,0),1)=0,"",_xlfn.NUMBERVALUE(INDEX(data_wkly!AR:AR,MATCH($B380,data_wkly!$C:$C,0),1))),"na"))</f>
        <v/>
      </c>
      <c r="G380" s="122" t="str">
        <f>IF(IFERROR(IF(INDEX(data_wkly!AS:AS,MATCH($B380,data_wkly!$C:$C,0),1)=0,"",_xlfn.NUMBERVALUE(INDEX(data_wkly!AS:AS,MATCH($B380,data_wkly!$C:$C,0),1))),"na")=0,"",IFERROR(IF(INDEX(data_wkly!AS:AS,MATCH($B380,data_wkly!$C:$C,0),1)=0,"",_xlfn.NUMBERVALUE(INDEX(data_wkly!AS:AS,MATCH($B380,data_wkly!$C:$C,0),1))),"na"))</f>
        <v/>
      </c>
      <c r="H380" s="122" t="str">
        <f>IFERROR(IF(INDEX(data_wkly!BJ:BJ,MATCH($B380,data_wkly!$C:$C,0),1)=0,"",_xlfn.NUMBERVALUE(INDEX(data_wkly!BJ:BJ,MATCH($B380,data_wkly!$C:$C,0),1))),"na")</f>
        <v/>
      </c>
      <c r="I380" s="122" t="str">
        <f>IF(IFERROR(IF(INDEX(data_wkly!AT:AT,MATCH($B380,data_wkly!$C:$C,0),1)=0,"",_xlfn.NUMBERVALUE(INDEX(data_wkly!AT:AT,MATCH($B380,data_wkly!$C:$C,0),1))),"na")=0,"",IFERROR(IF(INDEX(data_wkly!AT:AT,MATCH($B380,data_wkly!$C:$C,0),1)=0,"",_xlfn.NUMBERVALUE(INDEX(data_wkly!AT:AT,MATCH($B380,data_wkly!$C:$C,0),1))),"na"))</f>
        <v/>
      </c>
      <c r="J380" s="122" t="str">
        <f>IF(IFERROR(IF(INDEX(data_wkly!AU:AU,MATCH($B380,data_wkly!$C:$C,0),1)=0,"",_xlfn.NUMBERVALUE(INDEX(data_wkly!AU:AU,MATCH($B380,data_wkly!$C:$C,0),1))),"na")=0,"",IFERROR(IF(INDEX(data_wkly!AU:AU,MATCH($B380,data_wkly!$C:$C,0),1)=0,"",_xlfn.NUMBERVALUE(INDEX(data_wkly!AU:AU,MATCH($B380,data_wkly!$C:$C,0),1))),"na"))</f>
        <v/>
      </c>
      <c r="K380" s="122" t="str">
        <f>IF(IFERROR(IF(INDEX(data_wkly!AV:AV,MATCH($B380,data_wkly!$C:$C,0),1)=0,"",_xlfn.NUMBERVALUE(INDEX(data_wkly!AV:AV,MATCH($B380,data_wkly!$C:$C,0),1))),"na")=0,"",IFERROR(IF(INDEX(data_wkly!AV:AV,MATCH($B380,data_wkly!$C:$C,0),1)=0,"",_xlfn.NUMBERVALUE(INDEX(data_wkly!AV:AV,MATCH($B380,data_wkly!$C:$C,0),1))),"na"))</f>
        <v/>
      </c>
      <c r="L380" s="122" t="str">
        <f>IFERROR(IF(INDEX(data_wkly!BI:BI,MATCH($B380,data_wkly!$C:$C,0),1)=0,"",_xlfn.NUMBERVALUE(INDEX(data_wkly!BI:BI,MATCH($B380,data_wkly!$C:$C,0),1))),"na")</f>
        <v/>
      </c>
      <c r="M380" s="122" t="str">
        <f>IF(IFERROR(IF(INDEX(data_wkly!AW:AW,MATCH($B380,data_wkly!$C:$C,0),1)=0,"",_xlfn.NUMBERVALUE(INDEX(data_wkly!AW:AW,MATCH($B380,data_wkly!$C:$C,0),1))),"na")=0,"",IFERROR(IF(INDEX(data_wkly!AW:AW,MATCH($B380,data_wkly!$C:$C,0),1)=0,"",_xlfn.NUMBERVALUE(INDEX(data_wkly!AW:AW,MATCH($B380,data_wkly!$C:$C,0),1))),"na"))</f>
        <v/>
      </c>
      <c r="N380" s="123"/>
      <c r="O380" s="124" t="str">
        <f>IF(IFERROR(IF(INDEX(data_wkly!AY:AY,MATCH($B380,data_wkly!$C:$C,0),1)=0,"",_xlfn.NUMBERVALUE(INDEX(data_wkly!AY:AY,MATCH($B380,data_wkly!$C:$C,0),1))),"na")=0,"",IFERROR(IF(INDEX(data_wkly!AY:AY,MATCH($B380,data_wkly!$C:$C,0),1)=0,"",_xlfn.NUMBERVALUE(INDEX(data_wkly!AY:AY,MATCH($B380,data_wkly!$C:$C,0),1))),"na"))</f>
        <v/>
      </c>
      <c r="P380" s="124" t="str">
        <f>IF(IFERROR(IF(INDEX(data_wkly!AZ:AZ,MATCH($B380,data_wkly!$C:$C,0),1)=0,"",_xlfn.NUMBERVALUE(INDEX(data_wkly!AZ:AZ,MATCH($B380,data_wkly!$C:$C,0),1))),"na")=0,"",IFERROR(IF(INDEX(data_wkly!AZ:AZ,MATCH($B380,data_wkly!$C:$C,0),1)=0,"",_xlfn.NUMBERVALUE(INDEX(data_wkly!AZ:AZ,MATCH($B380,data_wkly!$C:$C,0),1))),"na"))</f>
        <v/>
      </c>
      <c r="Q380" s="124" t="str">
        <f>IF(IFERROR(IF(INDEX(data_wkly!BA:BA,MATCH($B380,data_wkly!$C:$C,0),1)=0,"",_xlfn.NUMBERVALUE(INDEX(data_wkly!BA:BA,MATCH($B380,data_wkly!$C:$C,0),1))),"na")=0,"",IFERROR(IF(INDEX(data_wkly!BA:BA,MATCH($B380,data_wkly!$C:$C,0),1)=0,"",_xlfn.NUMBERVALUE(INDEX(data_wkly!BA:BA,MATCH($B380,data_wkly!$C:$C,0),1))),"na"))</f>
        <v/>
      </c>
      <c r="R380" s="124" t="str">
        <f>IF(IFERROR(IF(INDEX(data_wkly!BB:BB,MATCH($B380,data_wkly!$C:$C,0),1)=0,"",_xlfn.NUMBERVALUE(INDEX(data_wkly!BB:BB,MATCH($B380,data_wkly!$C:$C,0),1))),"na")=0,"",IFERROR(IF(INDEX(data_wkly!BB:BB,MATCH($B380,data_wkly!$C:$C,0),1)=0,"",_xlfn.NUMBERVALUE(INDEX(data_wkly!BB:BB,MATCH($B380,data_wkly!$C:$C,0),1))),"na"))</f>
        <v/>
      </c>
      <c r="S380" s="124" t="str">
        <f>IF(IFERROR(IF(INDEX(data_wkly!BC:BC,MATCH($B380,data_wkly!$C:$C,0),1)=0,"",_xlfn.NUMBERVALUE(INDEX(data_wkly!BC:BC,MATCH($B380,data_wkly!$C:$C,0),1))),"na")=0,"",IFERROR(IF(INDEX(data_wkly!BC:BC,MATCH($B380,data_wkly!$C:$C,0),1)=0,"",_xlfn.NUMBERVALUE(INDEX(data_wkly!BC:BC,MATCH($B380,data_wkly!$C:$C,0),1))),"na"))</f>
        <v/>
      </c>
      <c r="T380" s="124" t="str">
        <f>IFERROR(IF(INDEX(data_wkly!BL:BL,MATCH($B380,data_wkly!$C:$C,0),1)=0,"",_xlfn.NUMBERVALUE(INDEX(data_wkly!BL:BL,MATCH($B380,data_wkly!$C:$C,0),1))),"na")</f>
        <v/>
      </c>
      <c r="U380" s="124" t="str">
        <f>IF(IFERROR(IF(INDEX(data_wkly!BD:BD,MATCH($B380,data_wkly!$C:$C,0),1)=0,"",_xlfn.NUMBERVALUE(INDEX(data_wkly!BD:BD,MATCH($B380,data_wkly!$C:$C,0),1))),"na")=0,"",IFERROR(IF(INDEX(data_wkly!BD:BD,MATCH($B380,data_wkly!$C:$C,0),1)=0,"",_xlfn.NUMBERVALUE(INDEX(data_wkly!BD:BD,MATCH($B380,data_wkly!$C:$C,0),1))),"na"))</f>
        <v/>
      </c>
      <c r="V380" s="124" t="str">
        <f>IF(IFERROR(IF(INDEX(data_wkly!BE:BE,MATCH($B380,data_wkly!$C:$C,0),1)=0,"",_xlfn.NUMBERVALUE(INDEX(data_wkly!BE:BE,MATCH($B380,data_wkly!$C:$C,0),1))),"na")=0,"",IFERROR(IF(INDEX(data_wkly!BE:BE,MATCH($B380,data_wkly!$C:$C,0),1)=0,"",_xlfn.NUMBERVALUE(INDEX(data_wkly!BE:BE,MATCH($B380,data_wkly!$C:$C,0),1))),"na"))</f>
        <v/>
      </c>
      <c r="W380" s="124" t="str">
        <f>IF(IFERROR(IF(INDEX(data_wkly!BF:BF,MATCH($B380,data_wkly!$C:$C,0),1)=0,"",_xlfn.NUMBERVALUE(INDEX(data_wkly!BF:BF,MATCH($B380,data_wkly!$C:$C,0),1))),"na")=0,"",IFERROR(IF(INDEX(data_wkly!BF:BF,MATCH($B380,data_wkly!$C:$C,0),1)=0,"",_xlfn.NUMBERVALUE(INDEX(data_wkly!BF:BF,MATCH($B380,data_wkly!$C:$C,0),1))),"na"))</f>
        <v/>
      </c>
      <c r="X380" s="124" t="str">
        <f>IFERROR(IF(INDEX(data_wkly!BK:BK,MATCH($B380,data_wkly!$C:$C,0),1)=0,"",_xlfn.NUMBERVALUE(INDEX(data_wkly!BK:BK,MATCH($B380,data_wkly!$C:$C,0),1))),"na")</f>
        <v/>
      </c>
      <c r="Y380" s="124" t="str">
        <f>IF(IFERROR(IF(INDEX(data_wkly!BG:BG,MATCH($B380,data_wkly!$C:$C,0),1)=0,"",_xlfn.NUMBERVALUE(INDEX(data_wkly!BG:BG,MATCH($B380,data_wkly!$C:$C,0),1))),"na")=0,"",IFERROR(IF(INDEX(data_wkly!BG:BG,MATCH($B380,data_wkly!$C:$C,0),1)=0,"",_xlfn.NUMBERVALUE(INDEX(data_wkly!BG:BG,MATCH($B380,data_wkly!$C:$C,0),1))),"na"))</f>
        <v/>
      </c>
      <c r="AJ380" s="41">
        <f t="shared" si="18"/>
        <v>2</v>
      </c>
    </row>
    <row r="381" spans="1:36" ht="15.5">
      <c r="A381" s="88" t="str">
        <f t="shared" si="17"/>
        <v/>
      </c>
      <c r="B381" s="89" t="str">
        <f t="shared" si="19"/>
        <v/>
      </c>
      <c r="C381" s="122" t="str">
        <f>IF(IFERROR(IF(INDEX(data_wkly!AO:AO,MATCH($B381,data_wkly!$C:$C,0),1)=0,"",_xlfn.NUMBERVALUE(INDEX(data_wkly!AO:AO,MATCH($B381,data_wkly!$C:$C,0),1))),"na")=0,"",IFERROR(IF(INDEX(data_wkly!AO:AO,MATCH($B381,data_wkly!$C:$C,0),1)=0,"",_xlfn.NUMBERVALUE(INDEX(data_wkly!AO:AO,MATCH($B381,data_wkly!$C:$C,0),1))),"na"))</f>
        <v/>
      </c>
      <c r="D381" s="122" t="str">
        <f>IF(IFERROR(IF(INDEX(data_wkly!AP:AP,MATCH($B381,data_wkly!$C:$C,0),1)=0,"",_xlfn.NUMBERVALUE(INDEX(data_wkly!AP:AP,MATCH($B381,data_wkly!$C:$C,0),1))),"na")=0,"",IFERROR(IF(INDEX(data_wkly!AP:AP,MATCH($B381,data_wkly!$C:$C,0),1)=0,"",_xlfn.NUMBERVALUE(INDEX(data_wkly!AP:AP,MATCH($B381,data_wkly!$C:$C,0),1))),"na"))</f>
        <v/>
      </c>
      <c r="E381" s="122" t="str">
        <f>IF(IFERROR(IF(INDEX(data_wkly!AQ:AQ,MATCH($B381,data_wkly!$C:$C,0),1)=0,"",_xlfn.NUMBERVALUE(INDEX(data_wkly!AQ:AQ,MATCH($B381,data_wkly!$C:$C,0),1))),"na")=0,"",IFERROR(IF(INDEX(data_wkly!AQ:AQ,MATCH($B381,data_wkly!$C:$C,0),1)=0,"",_xlfn.NUMBERVALUE(INDEX(data_wkly!AQ:AQ,MATCH($B381,data_wkly!$C:$C,0),1))),"na"))</f>
        <v/>
      </c>
      <c r="F381" s="122" t="str">
        <f>IF(IFERROR(IF(INDEX(data_wkly!AR:AR,MATCH($B381,data_wkly!$C:$C,0),1)=0,"",_xlfn.NUMBERVALUE(INDEX(data_wkly!AR:AR,MATCH($B381,data_wkly!$C:$C,0),1))),"na")=0,"",IFERROR(IF(INDEX(data_wkly!AR:AR,MATCH($B381,data_wkly!$C:$C,0),1)=0,"",_xlfn.NUMBERVALUE(INDEX(data_wkly!AR:AR,MATCH($B381,data_wkly!$C:$C,0),1))),"na"))</f>
        <v/>
      </c>
      <c r="G381" s="122" t="str">
        <f>IF(IFERROR(IF(INDEX(data_wkly!AS:AS,MATCH($B381,data_wkly!$C:$C,0),1)=0,"",_xlfn.NUMBERVALUE(INDEX(data_wkly!AS:AS,MATCH($B381,data_wkly!$C:$C,0),1))),"na")=0,"",IFERROR(IF(INDEX(data_wkly!AS:AS,MATCH($B381,data_wkly!$C:$C,0),1)=0,"",_xlfn.NUMBERVALUE(INDEX(data_wkly!AS:AS,MATCH($B381,data_wkly!$C:$C,0),1))),"na"))</f>
        <v/>
      </c>
      <c r="H381" s="122" t="str">
        <f>IFERROR(IF(INDEX(data_wkly!BJ:BJ,MATCH($B381,data_wkly!$C:$C,0),1)=0,"",_xlfn.NUMBERVALUE(INDEX(data_wkly!BJ:BJ,MATCH($B381,data_wkly!$C:$C,0),1))),"na")</f>
        <v/>
      </c>
      <c r="I381" s="122" t="str">
        <f>IF(IFERROR(IF(INDEX(data_wkly!AT:AT,MATCH($B381,data_wkly!$C:$C,0),1)=0,"",_xlfn.NUMBERVALUE(INDEX(data_wkly!AT:AT,MATCH($B381,data_wkly!$C:$C,0),1))),"na")=0,"",IFERROR(IF(INDEX(data_wkly!AT:AT,MATCH($B381,data_wkly!$C:$C,0),1)=0,"",_xlfn.NUMBERVALUE(INDEX(data_wkly!AT:AT,MATCH($B381,data_wkly!$C:$C,0),1))),"na"))</f>
        <v/>
      </c>
      <c r="J381" s="122" t="str">
        <f>IF(IFERROR(IF(INDEX(data_wkly!AU:AU,MATCH($B381,data_wkly!$C:$C,0),1)=0,"",_xlfn.NUMBERVALUE(INDEX(data_wkly!AU:AU,MATCH($B381,data_wkly!$C:$C,0),1))),"na")=0,"",IFERROR(IF(INDEX(data_wkly!AU:AU,MATCH($B381,data_wkly!$C:$C,0),1)=0,"",_xlfn.NUMBERVALUE(INDEX(data_wkly!AU:AU,MATCH($B381,data_wkly!$C:$C,0),1))),"na"))</f>
        <v/>
      </c>
      <c r="K381" s="122" t="str">
        <f>IF(IFERROR(IF(INDEX(data_wkly!AV:AV,MATCH($B381,data_wkly!$C:$C,0),1)=0,"",_xlfn.NUMBERVALUE(INDEX(data_wkly!AV:AV,MATCH($B381,data_wkly!$C:$C,0),1))),"na")=0,"",IFERROR(IF(INDEX(data_wkly!AV:AV,MATCH($B381,data_wkly!$C:$C,0),1)=0,"",_xlfn.NUMBERVALUE(INDEX(data_wkly!AV:AV,MATCH($B381,data_wkly!$C:$C,0),1))),"na"))</f>
        <v/>
      </c>
      <c r="L381" s="122" t="str">
        <f>IFERROR(IF(INDEX(data_wkly!BI:BI,MATCH($B381,data_wkly!$C:$C,0),1)=0,"",_xlfn.NUMBERVALUE(INDEX(data_wkly!BI:BI,MATCH($B381,data_wkly!$C:$C,0),1))),"na")</f>
        <v/>
      </c>
      <c r="M381" s="122" t="str">
        <f>IF(IFERROR(IF(INDEX(data_wkly!AW:AW,MATCH($B381,data_wkly!$C:$C,0),1)=0,"",_xlfn.NUMBERVALUE(INDEX(data_wkly!AW:AW,MATCH($B381,data_wkly!$C:$C,0),1))),"na")=0,"",IFERROR(IF(INDEX(data_wkly!AW:AW,MATCH($B381,data_wkly!$C:$C,0),1)=0,"",_xlfn.NUMBERVALUE(INDEX(data_wkly!AW:AW,MATCH($B381,data_wkly!$C:$C,0),1))),"na"))</f>
        <v/>
      </c>
      <c r="N381" s="123"/>
      <c r="O381" s="124" t="str">
        <f>IF(IFERROR(IF(INDEX(data_wkly!AY:AY,MATCH($B381,data_wkly!$C:$C,0),1)=0,"",_xlfn.NUMBERVALUE(INDEX(data_wkly!AY:AY,MATCH($B381,data_wkly!$C:$C,0),1))),"na")=0,"",IFERROR(IF(INDEX(data_wkly!AY:AY,MATCH($B381,data_wkly!$C:$C,0),1)=0,"",_xlfn.NUMBERVALUE(INDEX(data_wkly!AY:AY,MATCH($B381,data_wkly!$C:$C,0),1))),"na"))</f>
        <v/>
      </c>
      <c r="P381" s="124" t="str">
        <f>IF(IFERROR(IF(INDEX(data_wkly!AZ:AZ,MATCH($B381,data_wkly!$C:$C,0),1)=0,"",_xlfn.NUMBERVALUE(INDEX(data_wkly!AZ:AZ,MATCH($B381,data_wkly!$C:$C,0),1))),"na")=0,"",IFERROR(IF(INDEX(data_wkly!AZ:AZ,MATCH($B381,data_wkly!$C:$C,0),1)=0,"",_xlfn.NUMBERVALUE(INDEX(data_wkly!AZ:AZ,MATCH($B381,data_wkly!$C:$C,0),1))),"na"))</f>
        <v/>
      </c>
      <c r="Q381" s="124" t="str">
        <f>IF(IFERROR(IF(INDEX(data_wkly!BA:BA,MATCH($B381,data_wkly!$C:$C,0),1)=0,"",_xlfn.NUMBERVALUE(INDEX(data_wkly!BA:BA,MATCH($B381,data_wkly!$C:$C,0),1))),"na")=0,"",IFERROR(IF(INDEX(data_wkly!BA:BA,MATCH($B381,data_wkly!$C:$C,0),1)=0,"",_xlfn.NUMBERVALUE(INDEX(data_wkly!BA:BA,MATCH($B381,data_wkly!$C:$C,0),1))),"na"))</f>
        <v/>
      </c>
      <c r="R381" s="124" t="str">
        <f>IF(IFERROR(IF(INDEX(data_wkly!BB:BB,MATCH($B381,data_wkly!$C:$C,0),1)=0,"",_xlfn.NUMBERVALUE(INDEX(data_wkly!BB:BB,MATCH($B381,data_wkly!$C:$C,0),1))),"na")=0,"",IFERROR(IF(INDEX(data_wkly!BB:BB,MATCH($B381,data_wkly!$C:$C,0),1)=0,"",_xlfn.NUMBERVALUE(INDEX(data_wkly!BB:BB,MATCH($B381,data_wkly!$C:$C,0),1))),"na"))</f>
        <v/>
      </c>
      <c r="S381" s="124" t="str">
        <f>IF(IFERROR(IF(INDEX(data_wkly!BC:BC,MATCH($B381,data_wkly!$C:$C,0),1)=0,"",_xlfn.NUMBERVALUE(INDEX(data_wkly!BC:BC,MATCH($B381,data_wkly!$C:$C,0),1))),"na")=0,"",IFERROR(IF(INDEX(data_wkly!BC:BC,MATCH($B381,data_wkly!$C:$C,0),1)=0,"",_xlfn.NUMBERVALUE(INDEX(data_wkly!BC:BC,MATCH($B381,data_wkly!$C:$C,0),1))),"na"))</f>
        <v/>
      </c>
      <c r="T381" s="124" t="str">
        <f>IFERROR(IF(INDEX(data_wkly!BL:BL,MATCH($B381,data_wkly!$C:$C,0),1)=0,"",_xlfn.NUMBERVALUE(INDEX(data_wkly!BL:BL,MATCH($B381,data_wkly!$C:$C,0),1))),"na")</f>
        <v/>
      </c>
      <c r="U381" s="124" t="str">
        <f>IF(IFERROR(IF(INDEX(data_wkly!BD:BD,MATCH($B381,data_wkly!$C:$C,0),1)=0,"",_xlfn.NUMBERVALUE(INDEX(data_wkly!BD:BD,MATCH($B381,data_wkly!$C:$C,0),1))),"na")=0,"",IFERROR(IF(INDEX(data_wkly!BD:BD,MATCH($B381,data_wkly!$C:$C,0),1)=0,"",_xlfn.NUMBERVALUE(INDEX(data_wkly!BD:BD,MATCH($B381,data_wkly!$C:$C,0),1))),"na"))</f>
        <v/>
      </c>
      <c r="V381" s="124" t="str">
        <f>IF(IFERROR(IF(INDEX(data_wkly!BE:BE,MATCH($B381,data_wkly!$C:$C,0),1)=0,"",_xlfn.NUMBERVALUE(INDEX(data_wkly!BE:BE,MATCH($B381,data_wkly!$C:$C,0),1))),"na")=0,"",IFERROR(IF(INDEX(data_wkly!BE:BE,MATCH($B381,data_wkly!$C:$C,0),1)=0,"",_xlfn.NUMBERVALUE(INDEX(data_wkly!BE:BE,MATCH($B381,data_wkly!$C:$C,0),1))),"na"))</f>
        <v/>
      </c>
      <c r="W381" s="124" t="str">
        <f>IF(IFERROR(IF(INDEX(data_wkly!BF:BF,MATCH($B381,data_wkly!$C:$C,0),1)=0,"",_xlfn.NUMBERVALUE(INDEX(data_wkly!BF:BF,MATCH($B381,data_wkly!$C:$C,0),1))),"na")=0,"",IFERROR(IF(INDEX(data_wkly!BF:BF,MATCH($B381,data_wkly!$C:$C,0),1)=0,"",_xlfn.NUMBERVALUE(INDEX(data_wkly!BF:BF,MATCH($B381,data_wkly!$C:$C,0),1))),"na"))</f>
        <v/>
      </c>
      <c r="X381" s="124" t="str">
        <f>IFERROR(IF(INDEX(data_wkly!BK:BK,MATCH($B381,data_wkly!$C:$C,0),1)=0,"",_xlfn.NUMBERVALUE(INDEX(data_wkly!BK:BK,MATCH($B381,data_wkly!$C:$C,0),1))),"na")</f>
        <v/>
      </c>
      <c r="Y381" s="124" t="str">
        <f>IF(IFERROR(IF(INDEX(data_wkly!BG:BG,MATCH($B381,data_wkly!$C:$C,0),1)=0,"",_xlfn.NUMBERVALUE(INDEX(data_wkly!BG:BG,MATCH($B381,data_wkly!$C:$C,0),1))),"na")=0,"",IFERROR(IF(INDEX(data_wkly!BG:BG,MATCH($B381,data_wkly!$C:$C,0),1)=0,"",_xlfn.NUMBERVALUE(INDEX(data_wkly!BG:BG,MATCH($B381,data_wkly!$C:$C,0),1))),"na"))</f>
        <v/>
      </c>
      <c r="AJ381" s="41">
        <f t="shared" si="18"/>
        <v>1</v>
      </c>
    </row>
    <row r="382" spans="1:36" ht="15.5">
      <c r="A382" s="88" t="str">
        <f t="shared" si="17"/>
        <v/>
      </c>
      <c r="B382" s="89" t="str">
        <f t="shared" si="19"/>
        <v/>
      </c>
      <c r="C382" s="122" t="str">
        <f>IF(IFERROR(IF(INDEX(data_wkly!AO:AO,MATCH($B382,data_wkly!$C:$C,0),1)=0,"",_xlfn.NUMBERVALUE(INDEX(data_wkly!AO:AO,MATCH($B382,data_wkly!$C:$C,0),1))),"na")=0,"",IFERROR(IF(INDEX(data_wkly!AO:AO,MATCH($B382,data_wkly!$C:$C,0),1)=0,"",_xlfn.NUMBERVALUE(INDEX(data_wkly!AO:AO,MATCH($B382,data_wkly!$C:$C,0),1))),"na"))</f>
        <v/>
      </c>
      <c r="D382" s="122" t="str">
        <f>IF(IFERROR(IF(INDEX(data_wkly!AP:AP,MATCH($B382,data_wkly!$C:$C,0),1)=0,"",_xlfn.NUMBERVALUE(INDEX(data_wkly!AP:AP,MATCH($B382,data_wkly!$C:$C,0),1))),"na")=0,"",IFERROR(IF(INDEX(data_wkly!AP:AP,MATCH($B382,data_wkly!$C:$C,0),1)=0,"",_xlfn.NUMBERVALUE(INDEX(data_wkly!AP:AP,MATCH($B382,data_wkly!$C:$C,0),1))),"na"))</f>
        <v/>
      </c>
      <c r="E382" s="122" t="str">
        <f>IF(IFERROR(IF(INDEX(data_wkly!AQ:AQ,MATCH($B382,data_wkly!$C:$C,0),1)=0,"",_xlfn.NUMBERVALUE(INDEX(data_wkly!AQ:AQ,MATCH($B382,data_wkly!$C:$C,0),1))),"na")=0,"",IFERROR(IF(INDEX(data_wkly!AQ:AQ,MATCH($B382,data_wkly!$C:$C,0),1)=0,"",_xlfn.NUMBERVALUE(INDEX(data_wkly!AQ:AQ,MATCH($B382,data_wkly!$C:$C,0),1))),"na"))</f>
        <v/>
      </c>
      <c r="F382" s="122" t="str">
        <f>IF(IFERROR(IF(INDEX(data_wkly!AR:AR,MATCH($B382,data_wkly!$C:$C,0),1)=0,"",_xlfn.NUMBERVALUE(INDEX(data_wkly!AR:AR,MATCH($B382,data_wkly!$C:$C,0),1))),"na")=0,"",IFERROR(IF(INDEX(data_wkly!AR:AR,MATCH($B382,data_wkly!$C:$C,0),1)=0,"",_xlfn.NUMBERVALUE(INDEX(data_wkly!AR:AR,MATCH($B382,data_wkly!$C:$C,0),1))),"na"))</f>
        <v/>
      </c>
      <c r="G382" s="122" t="str">
        <f>IF(IFERROR(IF(INDEX(data_wkly!AS:AS,MATCH($B382,data_wkly!$C:$C,0),1)=0,"",_xlfn.NUMBERVALUE(INDEX(data_wkly!AS:AS,MATCH($B382,data_wkly!$C:$C,0),1))),"na")=0,"",IFERROR(IF(INDEX(data_wkly!AS:AS,MATCH($B382,data_wkly!$C:$C,0),1)=0,"",_xlfn.NUMBERVALUE(INDEX(data_wkly!AS:AS,MATCH($B382,data_wkly!$C:$C,0),1))),"na"))</f>
        <v/>
      </c>
      <c r="H382" s="122" t="str">
        <f>IFERROR(IF(INDEX(data_wkly!BJ:BJ,MATCH($B382,data_wkly!$C:$C,0),1)=0,"",_xlfn.NUMBERVALUE(INDEX(data_wkly!BJ:BJ,MATCH($B382,data_wkly!$C:$C,0),1))),"na")</f>
        <v/>
      </c>
      <c r="I382" s="122" t="str">
        <f>IF(IFERROR(IF(INDEX(data_wkly!AT:AT,MATCH($B382,data_wkly!$C:$C,0),1)=0,"",_xlfn.NUMBERVALUE(INDEX(data_wkly!AT:AT,MATCH($B382,data_wkly!$C:$C,0),1))),"na")=0,"",IFERROR(IF(INDEX(data_wkly!AT:AT,MATCH($B382,data_wkly!$C:$C,0),1)=0,"",_xlfn.NUMBERVALUE(INDEX(data_wkly!AT:AT,MATCH($B382,data_wkly!$C:$C,0),1))),"na"))</f>
        <v/>
      </c>
      <c r="J382" s="122" t="str">
        <f>IF(IFERROR(IF(INDEX(data_wkly!AU:AU,MATCH($B382,data_wkly!$C:$C,0),1)=0,"",_xlfn.NUMBERVALUE(INDEX(data_wkly!AU:AU,MATCH($B382,data_wkly!$C:$C,0),1))),"na")=0,"",IFERROR(IF(INDEX(data_wkly!AU:AU,MATCH($B382,data_wkly!$C:$C,0),1)=0,"",_xlfn.NUMBERVALUE(INDEX(data_wkly!AU:AU,MATCH($B382,data_wkly!$C:$C,0),1))),"na"))</f>
        <v/>
      </c>
      <c r="K382" s="122" t="str">
        <f>IF(IFERROR(IF(INDEX(data_wkly!AV:AV,MATCH($B382,data_wkly!$C:$C,0),1)=0,"",_xlfn.NUMBERVALUE(INDEX(data_wkly!AV:AV,MATCH($B382,data_wkly!$C:$C,0),1))),"na")=0,"",IFERROR(IF(INDEX(data_wkly!AV:AV,MATCH($B382,data_wkly!$C:$C,0),1)=0,"",_xlfn.NUMBERVALUE(INDEX(data_wkly!AV:AV,MATCH($B382,data_wkly!$C:$C,0),1))),"na"))</f>
        <v/>
      </c>
      <c r="L382" s="122" t="str">
        <f>IFERROR(IF(INDEX(data_wkly!BI:BI,MATCH($B382,data_wkly!$C:$C,0),1)=0,"",_xlfn.NUMBERVALUE(INDEX(data_wkly!BI:BI,MATCH($B382,data_wkly!$C:$C,0),1))),"na")</f>
        <v/>
      </c>
      <c r="M382" s="122" t="str">
        <f>IF(IFERROR(IF(INDEX(data_wkly!AW:AW,MATCH($B382,data_wkly!$C:$C,0),1)=0,"",_xlfn.NUMBERVALUE(INDEX(data_wkly!AW:AW,MATCH($B382,data_wkly!$C:$C,0),1))),"na")=0,"",IFERROR(IF(INDEX(data_wkly!AW:AW,MATCH($B382,data_wkly!$C:$C,0),1)=0,"",_xlfn.NUMBERVALUE(INDEX(data_wkly!AW:AW,MATCH($B382,data_wkly!$C:$C,0),1))),"na"))</f>
        <v/>
      </c>
      <c r="N382" s="123"/>
      <c r="O382" s="124" t="str">
        <f>IF(IFERROR(IF(INDEX(data_wkly!AY:AY,MATCH($B382,data_wkly!$C:$C,0),1)=0,"",_xlfn.NUMBERVALUE(INDEX(data_wkly!AY:AY,MATCH($B382,data_wkly!$C:$C,0),1))),"na")=0,"",IFERROR(IF(INDEX(data_wkly!AY:AY,MATCH($B382,data_wkly!$C:$C,0),1)=0,"",_xlfn.NUMBERVALUE(INDEX(data_wkly!AY:AY,MATCH($B382,data_wkly!$C:$C,0),1))),"na"))</f>
        <v/>
      </c>
      <c r="P382" s="124" t="str">
        <f>IF(IFERROR(IF(INDEX(data_wkly!AZ:AZ,MATCH($B382,data_wkly!$C:$C,0),1)=0,"",_xlfn.NUMBERVALUE(INDEX(data_wkly!AZ:AZ,MATCH($B382,data_wkly!$C:$C,0),1))),"na")=0,"",IFERROR(IF(INDEX(data_wkly!AZ:AZ,MATCH($B382,data_wkly!$C:$C,0),1)=0,"",_xlfn.NUMBERVALUE(INDEX(data_wkly!AZ:AZ,MATCH($B382,data_wkly!$C:$C,0),1))),"na"))</f>
        <v/>
      </c>
      <c r="Q382" s="124" t="str">
        <f>IF(IFERROR(IF(INDEX(data_wkly!BA:BA,MATCH($B382,data_wkly!$C:$C,0),1)=0,"",_xlfn.NUMBERVALUE(INDEX(data_wkly!BA:BA,MATCH($B382,data_wkly!$C:$C,0),1))),"na")=0,"",IFERROR(IF(INDEX(data_wkly!BA:BA,MATCH($B382,data_wkly!$C:$C,0),1)=0,"",_xlfn.NUMBERVALUE(INDEX(data_wkly!BA:BA,MATCH($B382,data_wkly!$C:$C,0),1))),"na"))</f>
        <v/>
      </c>
      <c r="R382" s="124" t="str">
        <f>IF(IFERROR(IF(INDEX(data_wkly!BB:BB,MATCH($B382,data_wkly!$C:$C,0),1)=0,"",_xlfn.NUMBERVALUE(INDEX(data_wkly!BB:BB,MATCH($B382,data_wkly!$C:$C,0),1))),"na")=0,"",IFERROR(IF(INDEX(data_wkly!BB:BB,MATCH($B382,data_wkly!$C:$C,0),1)=0,"",_xlfn.NUMBERVALUE(INDEX(data_wkly!BB:BB,MATCH($B382,data_wkly!$C:$C,0),1))),"na"))</f>
        <v/>
      </c>
      <c r="S382" s="124" t="str">
        <f>IF(IFERROR(IF(INDEX(data_wkly!BC:BC,MATCH($B382,data_wkly!$C:$C,0),1)=0,"",_xlfn.NUMBERVALUE(INDEX(data_wkly!BC:BC,MATCH($B382,data_wkly!$C:$C,0),1))),"na")=0,"",IFERROR(IF(INDEX(data_wkly!BC:BC,MATCH($B382,data_wkly!$C:$C,0),1)=0,"",_xlfn.NUMBERVALUE(INDEX(data_wkly!BC:BC,MATCH($B382,data_wkly!$C:$C,0),1))),"na"))</f>
        <v/>
      </c>
      <c r="T382" s="124" t="str">
        <f>IFERROR(IF(INDEX(data_wkly!BL:BL,MATCH($B382,data_wkly!$C:$C,0),1)=0,"",_xlfn.NUMBERVALUE(INDEX(data_wkly!BL:BL,MATCH($B382,data_wkly!$C:$C,0),1))),"na")</f>
        <v/>
      </c>
      <c r="U382" s="124" t="str">
        <f>IF(IFERROR(IF(INDEX(data_wkly!BD:BD,MATCH($B382,data_wkly!$C:$C,0),1)=0,"",_xlfn.NUMBERVALUE(INDEX(data_wkly!BD:BD,MATCH($B382,data_wkly!$C:$C,0),1))),"na")=0,"",IFERROR(IF(INDEX(data_wkly!BD:BD,MATCH($B382,data_wkly!$C:$C,0),1)=0,"",_xlfn.NUMBERVALUE(INDEX(data_wkly!BD:BD,MATCH($B382,data_wkly!$C:$C,0),1))),"na"))</f>
        <v/>
      </c>
      <c r="V382" s="124" t="str">
        <f>IF(IFERROR(IF(INDEX(data_wkly!BE:BE,MATCH($B382,data_wkly!$C:$C,0),1)=0,"",_xlfn.NUMBERVALUE(INDEX(data_wkly!BE:BE,MATCH($B382,data_wkly!$C:$C,0),1))),"na")=0,"",IFERROR(IF(INDEX(data_wkly!BE:BE,MATCH($B382,data_wkly!$C:$C,0),1)=0,"",_xlfn.NUMBERVALUE(INDEX(data_wkly!BE:BE,MATCH($B382,data_wkly!$C:$C,0),1))),"na"))</f>
        <v/>
      </c>
      <c r="W382" s="124" t="str">
        <f>IF(IFERROR(IF(INDEX(data_wkly!BF:BF,MATCH($B382,data_wkly!$C:$C,0),1)=0,"",_xlfn.NUMBERVALUE(INDEX(data_wkly!BF:BF,MATCH($B382,data_wkly!$C:$C,0),1))),"na")=0,"",IFERROR(IF(INDEX(data_wkly!BF:BF,MATCH($B382,data_wkly!$C:$C,0),1)=0,"",_xlfn.NUMBERVALUE(INDEX(data_wkly!BF:BF,MATCH($B382,data_wkly!$C:$C,0),1))),"na"))</f>
        <v/>
      </c>
      <c r="X382" s="124" t="str">
        <f>IFERROR(IF(INDEX(data_wkly!BK:BK,MATCH($B382,data_wkly!$C:$C,0),1)=0,"",_xlfn.NUMBERVALUE(INDEX(data_wkly!BK:BK,MATCH($B382,data_wkly!$C:$C,0),1))),"na")</f>
        <v/>
      </c>
      <c r="Y382" s="124" t="str">
        <f>IF(IFERROR(IF(INDEX(data_wkly!BG:BG,MATCH($B382,data_wkly!$C:$C,0),1)=0,"",_xlfn.NUMBERVALUE(INDEX(data_wkly!BG:BG,MATCH($B382,data_wkly!$C:$C,0),1))),"na")=0,"",IFERROR(IF(INDEX(data_wkly!BG:BG,MATCH($B382,data_wkly!$C:$C,0),1)=0,"",_xlfn.NUMBERVALUE(INDEX(data_wkly!BG:BG,MATCH($B382,data_wkly!$C:$C,0),1))),"na"))</f>
        <v/>
      </c>
      <c r="AJ382" s="41">
        <f t="shared" si="18"/>
        <v>2</v>
      </c>
    </row>
    <row r="383" spans="1:36" ht="15.5">
      <c r="A383" s="88" t="str">
        <f t="shared" si="17"/>
        <v/>
      </c>
      <c r="B383" s="89" t="str">
        <f t="shared" si="19"/>
        <v/>
      </c>
      <c r="C383" s="122" t="str">
        <f>IF(IFERROR(IF(INDEX(data_wkly!AO:AO,MATCH($B383,data_wkly!$C:$C,0),1)=0,"",_xlfn.NUMBERVALUE(INDEX(data_wkly!AO:AO,MATCH($B383,data_wkly!$C:$C,0),1))),"na")=0,"",IFERROR(IF(INDEX(data_wkly!AO:AO,MATCH($B383,data_wkly!$C:$C,0),1)=0,"",_xlfn.NUMBERVALUE(INDEX(data_wkly!AO:AO,MATCH($B383,data_wkly!$C:$C,0),1))),"na"))</f>
        <v/>
      </c>
      <c r="D383" s="122" t="str">
        <f>IF(IFERROR(IF(INDEX(data_wkly!AP:AP,MATCH($B383,data_wkly!$C:$C,0),1)=0,"",_xlfn.NUMBERVALUE(INDEX(data_wkly!AP:AP,MATCH($B383,data_wkly!$C:$C,0),1))),"na")=0,"",IFERROR(IF(INDEX(data_wkly!AP:AP,MATCH($B383,data_wkly!$C:$C,0),1)=0,"",_xlfn.NUMBERVALUE(INDEX(data_wkly!AP:AP,MATCH($B383,data_wkly!$C:$C,0),1))),"na"))</f>
        <v/>
      </c>
      <c r="E383" s="122" t="str">
        <f>IF(IFERROR(IF(INDEX(data_wkly!AQ:AQ,MATCH($B383,data_wkly!$C:$C,0),1)=0,"",_xlfn.NUMBERVALUE(INDEX(data_wkly!AQ:AQ,MATCH($B383,data_wkly!$C:$C,0),1))),"na")=0,"",IFERROR(IF(INDEX(data_wkly!AQ:AQ,MATCH($B383,data_wkly!$C:$C,0),1)=0,"",_xlfn.NUMBERVALUE(INDEX(data_wkly!AQ:AQ,MATCH($B383,data_wkly!$C:$C,0),1))),"na"))</f>
        <v/>
      </c>
      <c r="F383" s="122" t="str">
        <f>IF(IFERROR(IF(INDEX(data_wkly!AR:AR,MATCH($B383,data_wkly!$C:$C,0),1)=0,"",_xlfn.NUMBERVALUE(INDEX(data_wkly!AR:AR,MATCH($B383,data_wkly!$C:$C,0),1))),"na")=0,"",IFERROR(IF(INDEX(data_wkly!AR:AR,MATCH($B383,data_wkly!$C:$C,0),1)=0,"",_xlfn.NUMBERVALUE(INDEX(data_wkly!AR:AR,MATCH($B383,data_wkly!$C:$C,0),1))),"na"))</f>
        <v/>
      </c>
      <c r="G383" s="122" t="str">
        <f>IF(IFERROR(IF(INDEX(data_wkly!AS:AS,MATCH($B383,data_wkly!$C:$C,0),1)=0,"",_xlfn.NUMBERVALUE(INDEX(data_wkly!AS:AS,MATCH($B383,data_wkly!$C:$C,0),1))),"na")=0,"",IFERROR(IF(INDEX(data_wkly!AS:AS,MATCH($B383,data_wkly!$C:$C,0),1)=0,"",_xlfn.NUMBERVALUE(INDEX(data_wkly!AS:AS,MATCH($B383,data_wkly!$C:$C,0),1))),"na"))</f>
        <v/>
      </c>
      <c r="H383" s="122" t="str">
        <f>IFERROR(IF(INDEX(data_wkly!BJ:BJ,MATCH($B383,data_wkly!$C:$C,0),1)=0,"",_xlfn.NUMBERVALUE(INDEX(data_wkly!BJ:BJ,MATCH($B383,data_wkly!$C:$C,0),1))),"na")</f>
        <v/>
      </c>
      <c r="I383" s="122" t="str">
        <f>IF(IFERROR(IF(INDEX(data_wkly!AT:AT,MATCH($B383,data_wkly!$C:$C,0),1)=0,"",_xlfn.NUMBERVALUE(INDEX(data_wkly!AT:AT,MATCH($B383,data_wkly!$C:$C,0),1))),"na")=0,"",IFERROR(IF(INDEX(data_wkly!AT:AT,MATCH($B383,data_wkly!$C:$C,0),1)=0,"",_xlfn.NUMBERVALUE(INDEX(data_wkly!AT:AT,MATCH($B383,data_wkly!$C:$C,0),1))),"na"))</f>
        <v/>
      </c>
      <c r="J383" s="122" t="str">
        <f>IF(IFERROR(IF(INDEX(data_wkly!AU:AU,MATCH($B383,data_wkly!$C:$C,0),1)=0,"",_xlfn.NUMBERVALUE(INDEX(data_wkly!AU:AU,MATCH($B383,data_wkly!$C:$C,0),1))),"na")=0,"",IFERROR(IF(INDEX(data_wkly!AU:AU,MATCH($B383,data_wkly!$C:$C,0),1)=0,"",_xlfn.NUMBERVALUE(INDEX(data_wkly!AU:AU,MATCH($B383,data_wkly!$C:$C,0),1))),"na"))</f>
        <v/>
      </c>
      <c r="K383" s="122" t="str">
        <f>IF(IFERROR(IF(INDEX(data_wkly!AV:AV,MATCH($B383,data_wkly!$C:$C,0),1)=0,"",_xlfn.NUMBERVALUE(INDEX(data_wkly!AV:AV,MATCH($B383,data_wkly!$C:$C,0),1))),"na")=0,"",IFERROR(IF(INDEX(data_wkly!AV:AV,MATCH($B383,data_wkly!$C:$C,0),1)=0,"",_xlfn.NUMBERVALUE(INDEX(data_wkly!AV:AV,MATCH($B383,data_wkly!$C:$C,0),1))),"na"))</f>
        <v/>
      </c>
      <c r="L383" s="122" t="str">
        <f>IFERROR(IF(INDEX(data_wkly!BI:BI,MATCH($B383,data_wkly!$C:$C,0),1)=0,"",_xlfn.NUMBERVALUE(INDEX(data_wkly!BI:BI,MATCH($B383,data_wkly!$C:$C,0),1))),"na")</f>
        <v/>
      </c>
      <c r="M383" s="122" t="str">
        <f>IF(IFERROR(IF(INDEX(data_wkly!AW:AW,MATCH($B383,data_wkly!$C:$C,0),1)=0,"",_xlfn.NUMBERVALUE(INDEX(data_wkly!AW:AW,MATCH($B383,data_wkly!$C:$C,0),1))),"na")=0,"",IFERROR(IF(INDEX(data_wkly!AW:AW,MATCH($B383,data_wkly!$C:$C,0),1)=0,"",_xlfn.NUMBERVALUE(INDEX(data_wkly!AW:AW,MATCH($B383,data_wkly!$C:$C,0),1))),"na"))</f>
        <v/>
      </c>
      <c r="N383" s="123"/>
      <c r="O383" s="124" t="str">
        <f>IF(IFERROR(IF(INDEX(data_wkly!AY:AY,MATCH($B383,data_wkly!$C:$C,0),1)=0,"",_xlfn.NUMBERVALUE(INDEX(data_wkly!AY:AY,MATCH($B383,data_wkly!$C:$C,0),1))),"na")=0,"",IFERROR(IF(INDEX(data_wkly!AY:AY,MATCH($B383,data_wkly!$C:$C,0),1)=0,"",_xlfn.NUMBERVALUE(INDEX(data_wkly!AY:AY,MATCH($B383,data_wkly!$C:$C,0),1))),"na"))</f>
        <v/>
      </c>
      <c r="P383" s="124" t="str">
        <f>IF(IFERROR(IF(INDEX(data_wkly!AZ:AZ,MATCH($B383,data_wkly!$C:$C,0),1)=0,"",_xlfn.NUMBERVALUE(INDEX(data_wkly!AZ:AZ,MATCH($B383,data_wkly!$C:$C,0),1))),"na")=0,"",IFERROR(IF(INDEX(data_wkly!AZ:AZ,MATCH($B383,data_wkly!$C:$C,0),1)=0,"",_xlfn.NUMBERVALUE(INDEX(data_wkly!AZ:AZ,MATCH($B383,data_wkly!$C:$C,0),1))),"na"))</f>
        <v/>
      </c>
      <c r="Q383" s="124" t="str">
        <f>IF(IFERROR(IF(INDEX(data_wkly!BA:BA,MATCH($B383,data_wkly!$C:$C,0),1)=0,"",_xlfn.NUMBERVALUE(INDEX(data_wkly!BA:BA,MATCH($B383,data_wkly!$C:$C,0),1))),"na")=0,"",IFERROR(IF(INDEX(data_wkly!BA:BA,MATCH($B383,data_wkly!$C:$C,0),1)=0,"",_xlfn.NUMBERVALUE(INDEX(data_wkly!BA:BA,MATCH($B383,data_wkly!$C:$C,0),1))),"na"))</f>
        <v/>
      </c>
      <c r="R383" s="124" t="str">
        <f>IF(IFERROR(IF(INDEX(data_wkly!BB:BB,MATCH($B383,data_wkly!$C:$C,0),1)=0,"",_xlfn.NUMBERVALUE(INDEX(data_wkly!BB:BB,MATCH($B383,data_wkly!$C:$C,0),1))),"na")=0,"",IFERROR(IF(INDEX(data_wkly!BB:BB,MATCH($B383,data_wkly!$C:$C,0),1)=0,"",_xlfn.NUMBERVALUE(INDEX(data_wkly!BB:BB,MATCH($B383,data_wkly!$C:$C,0),1))),"na"))</f>
        <v/>
      </c>
      <c r="S383" s="124" t="str">
        <f>IF(IFERROR(IF(INDEX(data_wkly!BC:BC,MATCH($B383,data_wkly!$C:$C,0),1)=0,"",_xlfn.NUMBERVALUE(INDEX(data_wkly!BC:BC,MATCH($B383,data_wkly!$C:$C,0),1))),"na")=0,"",IFERROR(IF(INDEX(data_wkly!BC:BC,MATCH($B383,data_wkly!$C:$C,0),1)=0,"",_xlfn.NUMBERVALUE(INDEX(data_wkly!BC:BC,MATCH($B383,data_wkly!$C:$C,0),1))),"na"))</f>
        <v/>
      </c>
      <c r="T383" s="124" t="str">
        <f>IFERROR(IF(INDEX(data_wkly!BL:BL,MATCH($B383,data_wkly!$C:$C,0),1)=0,"",_xlfn.NUMBERVALUE(INDEX(data_wkly!BL:BL,MATCH($B383,data_wkly!$C:$C,0),1))),"na")</f>
        <v/>
      </c>
      <c r="U383" s="124" t="str">
        <f>IF(IFERROR(IF(INDEX(data_wkly!BD:BD,MATCH($B383,data_wkly!$C:$C,0),1)=0,"",_xlfn.NUMBERVALUE(INDEX(data_wkly!BD:BD,MATCH($B383,data_wkly!$C:$C,0),1))),"na")=0,"",IFERROR(IF(INDEX(data_wkly!BD:BD,MATCH($B383,data_wkly!$C:$C,0),1)=0,"",_xlfn.NUMBERVALUE(INDEX(data_wkly!BD:BD,MATCH($B383,data_wkly!$C:$C,0),1))),"na"))</f>
        <v/>
      </c>
      <c r="V383" s="124" t="str">
        <f>IF(IFERROR(IF(INDEX(data_wkly!BE:BE,MATCH($B383,data_wkly!$C:$C,0),1)=0,"",_xlfn.NUMBERVALUE(INDEX(data_wkly!BE:BE,MATCH($B383,data_wkly!$C:$C,0),1))),"na")=0,"",IFERROR(IF(INDEX(data_wkly!BE:BE,MATCH($B383,data_wkly!$C:$C,0),1)=0,"",_xlfn.NUMBERVALUE(INDEX(data_wkly!BE:BE,MATCH($B383,data_wkly!$C:$C,0),1))),"na"))</f>
        <v/>
      </c>
      <c r="W383" s="124" t="str">
        <f>IF(IFERROR(IF(INDEX(data_wkly!BF:BF,MATCH($B383,data_wkly!$C:$C,0),1)=0,"",_xlfn.NUMBERVALUE(INDEX(data_wkly!BF:BF,MATCH($B383,data_wkly!$C:$C,0),1))),"na")=0,"",IFERROR(IF(INDEX(data_wkly!BF:BF,MATCH($B383,data_wkly!$C:$C,0),1)=0,"",_xlfn.NUMBERVALUE(INDEX(data_wkly!BF:BF,MATCH($B383,data_wkly!$C:$C,0),1))),"na"))</f>
        <v/>
      </c>
      <c r="X383" s="124" t="str">
        <f>IFERROR(IF(INDEX(data_wkly!BK:BK,MATCH($B383,data_wkly!$C:$C,0),1)=0,"",_xlfn.NUMBERVALUE(INDEX(data_wkly!BK:BK,MATCH($B383,data_wkly!$C:$C,0),1))),"na")</f>
        <v/>
      </c>
      <c r="Y383" s="124" t="str">
        <f>IF(IFERROR(IF(INDEX(data_wkly!BG:BG,MATCH($B383,data_wkly!$C:$C,0),1)=0,"",_xlfn.NUMBERVALUE(INDEX(data_wkly!BG:BG,MATCH($B383,data_wkly!$C:$C,0),1))),"na")=0,"",IFERROR(IF(INDEX(data_wkly!BG:BG,MATCH($B383,data_wkly!$C:$C,0),1)=0,"",_xlfn.NUMBERVALUE(INDEX(data_wkly!BG:BG,MATCH($B383,data_wkly!$C:$C,0),1))),"na"))</f>
        <v/>
      </c>
      <c r="AJ383" s="41">
        <f t="shared" si="18"/>
        <v>1</v>
      </c>
    </row>
    <row r="384" spans="1:36" ht="15.5">
      <c r="A384" s="88" t="str">
        <f t="shared" si="17"/>
        <v/>
      </c>
      <c r="B384" s="89" t="str">
        <f t="shared" si="19"/>
        <v/>
      </c>
      <c r="C384" s="122" t="str">
        <f>IF(IFERROR(IF(INDEX(data_wkly!AO:AO,MATCH($B384,data_wkly!$C:$C,0),1)=0,"",_xlfn.NUMBERVALUE(INDEX(data_wkly!AO:AO,MATCH($B384,data_wkly!$C:$C,0),1))),"na")=0,"",IFERROR(IF(INDEX(data_wkly!AO:AO,MATCH($B384,data_wkly!$C:$C,0),1)=0,"",_xlfn.NUMBERVALUE(INDEX(data_wkly!AO:AO,MATCH($B384,data_wkly!$C:$C,0),1))),"na"))</f>
        <v/>
      </c>
      <c r="D384" s="122" t="str">
        <f>IF(IFERROR(IF(INDEX(data_wkly!AP:AP,MATCH($B384,data_wkly!$C:$C,0),1)=0,"",_xlfn.NUMBERVALUE(INDEX(data_wkly!AP:AP,MATCH($B384,data_wkly!$C:$C,0),1))),"na")=0,"",IFERROR(IF(INDEX(data_wkly!AP:AP,MATCH($B384,data_wkly!$C:$C,0),1)=0,"",_xlfn.NUMBERVALUE(INDEX(data_wkly!AP:AP,MATCH($B384,data_wkly!$C:$C,0),1))),"na"))</f>
        <v/>
      </c>
      <c r="E384" s="122" t="str">
        <f>IF(IFERROR(IF(INDEX(data_wkly!AQ:AQ,MATCH($B384,data_wkly!$C:$C,0),1)=0,"",_xlfn.NUMBERVALUE(INDEX(data_wkly!AQ:AQ,MATCH($B384,data_wkly!$C:$C,0),1))),"na")=0,"",IFERROR(IF(INDEX(data_wkly!AQ:AQ,MATCH($B384,data_wkly!$C:$C,0),1)=0,"",_xlfn.NUMBERVALUE(INDEX(data_wkly!AQ:AQ,MATCH($B384,data_wkly!$C:$C,0),1))),"na"))</f>
        <v/>
      </c>
      <c r="F384" s="122" t="str">
        <f>IF(IFERROR(IF(INDEX(data_wkly!AR:AR,MATCH($B384,data_wkly!$C:$C,0),1)=0,"",_xlfn.NUMBERVALUE(INDEX(data_wkly!AR:AR,MATCH($B384,data_wkly!$C:$C,0),1))),"na")=0,"",IFERROR(IF(INDEX(data_wkly!AR:AR,MATCH($B384,data_wkly!$C:$C,0),1)=0,"",_xlfn.NUMBERVALUE(INDEX(data_wkly!AR:AR,MATCH($B384,data_wkly!$C:$C,0),1))),"na"))</f>
        <v/>
      </c>
      <c r="G384" s="122" t="str">
        <f>IF(IFERROR(IF(INDEX(data_wkly!AS:AS,MATCH($B384,data_wkly!$C:$C,0),1)=0,"",_xlfn.NUMBERVALUE(INDEX(data_wkly!AS:AS,MATCH($B384,data_wkly!$C:$C,0),1))),"na")=0,"",IFERROR(IF(INDEX(data_wkly!AS:AS,MATCH($B384,data_wkly!$C:$C,0),1)=0,"",_xlfn.NUMBERVALUE(INDEX(data_wkly!AS:AS,MATCH($B384,data_wkly!$C:$C,0),1))),"na"))</f>
        <v/>
      </c>
      <c r="H384" s="122" t="str">
        <f>IFERROR(IF(INDEX(data_wkly!BJ:BJ,MATCH($B384,data_wkly!$C:$C,0),1)=0,"",_xlfn.NUMBERVALUE(INDEX(data_wkly!BJ:BJ,MATCH($B384,data_wkly!$C:$C,0),1))),"na")</f>
        <v/>
      </c>
      <c r="I384" s="122" t="str">
        <f>IF(IFERROR(IF(INDEX(data_wkly!AT:AT,MATCH($B384,data_wkly!$C:$C,0),1)=0,"",_xlfn.NUMBERVALUE(INDEX(data_wkly!AT:AT,MATCH($B384,data_wkly!$C:$C,0),1))),"na")=0,"",IFERROR(IF(INDEX(data_wkly!AT:AT,MATCH($B384,data_wkly!$C:$C,0),1)=0,"",_xlfn.NUMBERVALUE(INDEX(data_wkly!AT:AT,MATCH($B384,data_wkly!$C:$C,0),1))),"na"))</f>
        <v/>
      </c>
      <c r="J384" s="122" t="str">
        <f>IF(IFERROR(IF(INDEX(data_wkly!AU:AU,MATCH($B384,data_wkly!$C:$C,0),1)=0,"",_xlfn.NUMBERVALUE(INDEX(data_wkly!AU:AU,MATCH($B384,data_wkly!$C:$C,0),1))),"na")=0,"",IFERROR(IF(INDEX(data_wkly!AU:AU,MATCH($B384,data_wkly!$C:$C,0),1)=0,"",_xlfn.NUMBERVALUE(INDEX(data_wkly!AU:AU,MATCH($B384,data_wkly!$C:$C,0),1))),"na"))</f>
        <v/>
      </c>
      <c r="K384" s="122" t="str">
        <f>IF(IFERROR(IF(INDEX(data_wkly!AV:AV,MATCH($B384,data_wkly!$C:$C,0),1)=0,"",_xlfn.NUMBERVALUE(INDEX(data_wkly!AV:AV,MATCH($B384,data_wkly!$C:$C,0),1))),"na")=0,"",IFERROR(IF(INDEX(data_wkly!AV:AV,MATCH($B384,data_wkly!$C:$C,0),1)=0,"",_xlfn.NUMBERVALUE(INDEX(data_wkly!AV:AV,MATCH($B384,data_wkly!$C:$C,0),1))),"na"))</f>
        <v/>
      </c>
      <c r="L384" s="122" t="str">
        <f>IFERROR(IF(INDEX(data_wkly!BI:BI,MATCH($B384,data_wkly!$C:$C,0),1)=0,"",_xlfn.NUMBERVALUE(INDEX(data_wkly!BI:BI,MATCH($B384,data_wkly!$C:$C,0),1))),"na")</f>
        <v/>
      </c>
      <c r="M384" s="122" t="str">
        <f>IF(IFERROR(IF(INDEX(data_wkly!AW:AW,MATCH($B384,data_wkly!$C:$C,0),1)=0,"",_xlfn.NUMBERVALUE(INDEX(data_wkly!AW:AW,MATCH($B384,data_wkly!$C:$C,0),1))),"na")=0,"",IFERROR(IF(INDEX(data_wkly!AW:AW,MATCH($B384,data_wkly!$C:$C,0),1)=0,"",_xlfn.NUMBERVALUE(INDEX(data_wkly!AW:AW,MATCH($B384,data_wkly!$C:$C,0),1))),"na"))</f>
        <v/>
      </c>
      <c r="N384" s="123"/>
      <c r="O384" s="124" t="str">
        <f>IF(IFERROR(IF(INDEX(data_wkly!AY:AY,MATCH($B384,data_wkly!$C:$C,0),1)=0,"",_xlfn.NUMBERVALUE(INDEX(data_wkly!AY:AY,MATCH($B384,data_wkly!$C:$C,0),1))),"na")=0,"",IFERROR(IF(INDEX(data_wkly!AY:AY,MATCH($B384,data_wkly!$C:$C,0),1)=0,"",_xlfn.NUMBERVALUE(INDEX(data_wkly!AY:AY,MATCH($B384,data_wkly!$C:$C,0),1))),"na"))</f>
        <v/>
      </c>
      <c r="P384" s="124" t="str">
        <f>IF(IFERROR(IF(INDEX(data_wkly!AZ:AZ,MATCH($B384,data_wkly!$C:$C,0),1)=0,"",_xlfn.NUMBERVALUE(INDEX(data_wkly!AZ:AZ,MATCH($B384,data_wkly!$C:$C,0),1))),"na")=0,"",IFERROR(IF(INDEX(data_wkly!AZ:AZ,MATCH($B384,data_wkly!$C:$C,0),1)=0,"",_xlfn.NUMBERVALUE(INDEX(data_wkly!AZ:AZ,MATCH($B384,data_wkly!$C:$C,0),1))),"na"))</f>
        <v/>
      </c>
      <c r="Q384" s="124" t="str">
        <f>IF(IFERROR(IF(INDEX(data_wkly!BA:BA,MATCH($B384,data_wkly!$C:$C,0),1)=0,"",_xlfn.NUMBERVALUE(INDEX(data_wkly!BA:BA,MATCH($B384,data_wkly!$C:$C,0),1))),"na")=0,"",IFERROR(IF(INDEX(data_wkly!BA:BA,MATCH($B384,data_wkly!$C:$C,0),1)=0,"",_xlfn.NUMBERVALUE(INDEX(data_wkly!BA:BA,MATCH($B384,data_wkly!$C:$C,0),1))),"na"))</f>
        <v/>
      </c>
      <c r="R384" s="124" t="str">
        <f>IF(IFERROR(IF(INDEX(data_wkly!BB:BB,MATCH($B384,data_wkly!$C:$C,0),1)=0,"",_xlfn.NUMBERVALUE(INDEX(data_wkly!BB:BB,MATCH($B384,data_wkly!$C:$C,0),1))),"na")=0,"",IFERROR(IF(INDEX(data_wkly!BB:BB,MATCH($B384,data_wkly!$C:$C,0),1)=0,"",_xlfn.NUMBERVALUE(INDEX(data_wkly!BB:BB,MATCH($B384,data_wkly!$C:$C,0),1))),"na"))</f>
        <v/>
      </c>
      <c r="S384" s="124" t="str">
        <f>IF(IFERROR(IF(INDEX(data_wkly!BC:BC,MATCH($B384,data_wkly!$C:$C,0),1)=0,"",_xlfn.NUMBERVALUE(INDEX(data_wkly!BC:BC,MATCH($B384,data_wkly!$C:$C,0),1))),"na")=0,"",IFERROR(IF(INDEX(data_wkly!BC:BC,MATCH($B384,data_wkly!$C:$C,0),1)=0,"",_xlfn.NUMBERVALUE(INDEX(data_wkly!BC:BC,MATCH($B384,data_wkly!$C:$C,0),1))),"na"))</f>
        <v/>
      </c>
      <c r="T384" s="124" t="str">
        <f>IFERROR(IF(INDEX(data_wkly!BL:BL,MATCH($B384,data_wkly!$C:$C,0),1)=0,"",_xlfn.NUMBERVALUE(INDEX(data_wkly!BL:BL,MATCH($B384,data_wkly!$C:$C,0),1))),"na")</f>
        <v/>
      </c>
      <c r="U384" s="124" t="str">
        <f>IF(IFERROR(IF(INDEX(data_wkly!BD:BD,MATCH($B384,data_wkly!$C:$C,0),1)=0,"",_xlfn.NUMBERVALUE(INDEX(data_wkly!BD:BD,MATCH($B384,data_wkly!$C:$C,0),1))),"na")=0,"",IFERROR(IF(INDEX(data_wkly!BD:BD,MATCH($B384,data_wkly!$C:$C,0),1)=0,"",_xlfn.NUMBERVALUE(INDEX(data_wkly!BD:BD,MATCH($B384,data_wkly!$C:$C,0),1))),"na"))</f>
        <v/>
      </c>
      <c r="V384" s="124" t="str">
        <f>IF(IFERROR(IF(INDEX(data_wkly!BE:BE,MATCH($B384,data_wkly!$C:$C,0),1)=0,"",_xlfn.NUMBERVALUE(INDEX(data_wkly!BE:BE,MATCH($B384,data_wkly!$C:$C,0),1))),"na")=0,"",IFERROR(IF(INDEX(data_wkly!BE:BE,MATCH($B384,data_wkly!$C:$C,0),1)=0,"",_xlfn.NUMBERVALUE(INDEX(data_wkly!BE:BE,MATCH($B384,data_wkly!$C:$C,0),1))),"na"))</f>
        <v/>
      </c>
      <c r="W384" s="124" t="str">
        <f>IF(IFERROR(IF(INDEX(data_wkly!BF:BF,MATCH($B384,data_wkly!$C:$C,0),1)=0,"",_xlfn.NUMBERVALUE(INDEX(data_wkly!BF:BF,MATCH($B384,data_wkly!$C:$C,0),1))),"na")=0,"",IFERROR(IF(INDEX(data_wkly!BF:BF,MATCH($B384,data_wkly!$C:$C,0),1)=0,"",_xlfn.NUMBERVALUE(INDEX(data_wkly!BF:BF,MATCH($B384,data_wkly!$C:$C,0),1))),"na"))</f>
        <v/>
      </c>
      <c r="X384" s="124" t="str">
        <f>IFERROR(IF(INDEX(data_wkly!BK:BK,MATCH($B384,data_wkly!$C:$C,0),1)=0,"",_xlfn.NUMBERVALUE(INDEX(data_wkly!BK:BK,MATCH($B384,data_wkly!$C:$C,0),1))),"na")</f>
        <v/>
      </c>
      <c r="Y384" s="124" t="str">
        <f>IF(IFERROR(IF(INDEX(data_wkly!BG:BG,MATCH($B384,data_wkly!$C:$C,0),1)=0,"",_xlfn.NUMBERVALUE(INDEX(data_wkly!BG:BG,MATCH($B384,data_wkly!$C:$C,0),1))),"na")=0,"",IFERROR(IF(INDEX(data_wkly!BG:BG,MATCH($B384,data_wkly!$C:$C,0),1)=0,"",_xlfn.NUMBERVALUE(INDEX(data_wkly!BG:BG,MATCH($B384,data_wkly!$C:$C,0),1))),"na"))</f>
        <v/>
      </c>
      <c r="AJ384" s="41">
        <f t="shared" si="18"/>
        <v>2</v>
      </c>
    </row>
    <row r="385" spans="1:36" ht="15.5">
      <c r="A385" s="88" t="str">
        <f t="shared" si="17"/>
        <v/>
      </c>
      <c r="B385" s="89" t="str">
        <f t="shared" si="19"/>
        <v/>
      </c>
      <c r="C385" s="122" t="str">
        <f>IF(IFERROR(IF(INDEX(data_wkly!AO:AO,MATCH($B385,data_wkly!$C:$C,0),1)=0,"",_xlfn.NUMBERVALUE(INDEX(data_wkly!AO:AO,MATCH($B385,data_wkly!$C:$C,0),1))),"na")=0,"",IFERROR(IF(INDEX(data_wkly!AO:AO,MATCH($B385,data_wkly!$C:$C,0),1)=0,"",_xlfn.NUMBERVALUE(INDEX(data_wkly!AO:AO,MATCH($B385,data_wkly!$C:$C,0),1))),"na"))</f>
        <v/>
      </c>
      <c r="D385" s="122" t="str">
        <f>IF(IFERROR(IF(INDEX(data_wkly!AP:AP,MATCH($B385,data_wkly!$C:$C,0),1)=0,"",_xlfn.NUMBERVALUE(INDEX(data_wkly!AP:AP,MATCH($B385,data_wkly!$C:$C,0),1))),"na")=0,"",IFERROR(IF(INDEX(data_wkly!AP:AP,MATCH($B385,data_wkly!$C:$C,0),1)=0,"",_xlfn.NUMBERVALUE(INDEX(data_wkly!AP:AP,MATCH($B385,data_wkly!$C:$C,0),1))),"na"))</f>
        <v/>
      </c>
      <c r="E385" s="122" t="str">
        <f>IF(IFERROR(IF(INDEX(data_wkly!AQ:AQ,MATCH($B385,data_wkly!$C:$C,0),1)=0,"",_xlfn.NUMBERVALUE(INDEX(data_wkly!AQ:AQ,MATCH($B385,data_wkly!$C:$C,0),1))),"na")=0,"",IFERROR(IF(INDEX(data_wkly!AQ:AQ,MATCH($B385,data_wkly!$C:$C,0),1)=0,"",_xlfn.NUMBERVALUE(INDEX(data_wkly!AQ:AQ,MATCH($B385,data_wkly!$C:$C,0),1))),"na"))</f>
        <v/>
      </c>
      <c r="F385" s="122" t="str">
        <f>IF(IFERROR(IF(INDEX(data_wkly!AR:AR,MATCH($B385,data_wkly!$C:$C,0),1)=0,"",_xlfn.NUMBERVALUE(INDEX(data_wkly!AR:AR,MATCH($B385,data_wkly!$C:$C,0),1))),"na")=0,"",IFERROR(IF(INDEX(data_wkly!AR:AR,MATCH($B385,data_wkly!$C:$C,0),1)=0,"",_xlfn.NUMBERVALUE(INDEX(data_wkly!AR:AR,MATCH($B385,data_wkly!$C:$C,0),1))),"na"))</f>
        <v/>
      </c>
      <c r="G385" s="122" t="str">
        <f>IF(IFERROR(IF(INDEX(data_wkly!AS:AS,MATCH($B385,data_wkly!$C:$C,0),1)=0,"",_xlfn.NUMBERVALUE(INDEX(data_wkly!AS:AS,MATCH($B385,data_wkly!$C:$C,0),1))),"na")=0,"",IFERROR(IF(INDEX(data_wkly!AS:AS,MATCH($B385,data_wkly!$C:$C,0),1)=0,"",_xlfn.NUMBERVALUE(INDEX(data_wkly!AS:AS,MATCH($B385,data_wkly!$C:$C,0),1))),"na"))</f>
        <v/>
      </c>
      <c r="H385" s="122" t="str">
        <f>IFERROR(IF(INDEX(data_wkly!BJ:BJ,MATCH($B385,data_wkly!$C:$C,0),1)=0,"",_xlfn.NUMBERVALUE(INDEX(data_wkly!BJ:BJ,MATCH($B385,data_wkly!$C:$C,0),1))),"na")</f>
        <v/>
      </c>
      <c r="I385" s="122" t="str">
        <f>IF(IFERROR(IF(INDEX(data_wkly!AT:AT,MATCH($B385,data_wkly!$C:$C,0),1)=0,"",_xlfn.NUMBERVALUE(INDEX(data_wkly!AT:AT,MATCH($B385,data_wkly!$C:$C,0),1))),"na")=0,"",IFERROR(IF(INDEX(data_wkly!AT:AT,MATCH($B385,data_wkly!$C:$C,0),1)=0,"",_xlfn.NUMBERVALUE(INDEX(data_wkly!AT:AT,MATCH($B385,data_wkly!$C:$C,0),1))),"na"))</f>
        <v/>
      </c>
      <c r="J385" s="122" t="str">
        <f>IF(IFERROR(IF(INDEX(data_wkly!AU:AU,MATCH($B385,data_wkly!$C:$C,0),1)=0,"",_xlfn.NUMBERVALUE(INDEX(data_wkly!AU:AU,MATCH($B385,data_wkly!$C:$C,0),1))),"na")=0,"",IFERROR(IF(INDEX(data_wkly!AU:AU,MATCH($B385,data_wkly!$C:$C,0),1)=0,"",_xlfn.NUMBERVALUE(INDEX(data_wkly!AU:AU,MATCH($B385,data_wkly!$C:$C,0),1))),"na"))</f>
        <v/>
      </c>
      <c r="K385" s="122" t="str">
        <f>IF(IFERROR(IF(INDEX(data_wkly!AV:AV,MATCH($B385,data_wkly!$C:$C,0),1)=0,"",_xlfn.NUMBERVALUE(INDEX(data_wkly!AV:AV,MATCH($B385,data_wkly!$C:$C,0),1))),"na")=0,"",IFERROR(IF(INDEX(data_wkly!AV:AV,MATCH($B385,data_wkly!$C:$C,0),1)=0,"",_xlfn.NUMBERVALUE(INDEX(data_wkly!AV:AV,MATCH($B385,data_wkly!$C:$C,0),1))),"na"))</f>
        <v/>
      </c>
      <c r="L385" s="122" t="str">
        <f>IFERROR(IF(INDEX(data_wkly!BI:BI,MATCH($B385,data_wkly!$C:$C,0),1)=0,"",_xlfn.NUMBERVALUE(INDEX(data_wkly!BI:BI,MATCH($B385,data_wkly!$C:$C,0),1))),"na")</f>
        <v/>
      </c>
      <c r="M385" s="122" t="str">
        <f>IF(IFERROR(IF(INDEX(data_wkly!AW:AW,MATCH($B385,data_wkly!$C:$C,0),1)=0,"",_xlfn.NUMBERVALUE(INDEX(data_wkly!AW:AW,MATCH($B385,data_wkly!$C:$C,0),1))),"na")=0,"",IFERROR(IF(INDEX(data_wkly!AW:AW,MATCH($B385,data_wkly!$C:$C,0),1)=0,"",_xlfn.NUMBERVALUE(INDEX(data_wkly!AW:AW,MATCH($B385,data_wkly!$C:$C,0),1))),"na"))</f>
        <v/>
      </c>
      <c r="N385" s="123"/>
      <c r="O385" s="124" t="str">
        <f>IF(IFERROR(IF(INDEX(data_wkly!AY:AY,MATCH($B385,data_wkly!$C:$C,0),1)=0,"",_xlfn.NUMBERVALUE(INDEX(data_wkly!AY:AY,MATCH($B385,data_wkly!$C:$C,0),1))),"na")=0,"",IFERROR(IF(INDEX(data_wkly!AY:AY,MATCH($B385,data_wkly!$C:$C,0),1)=0,"",_xlfn.NUMBERVALUE(INDEX(data_wkly!AY:AY,MATCH($B385,data_wkly!$C:$C,0),1))),"na"))</f>
        <v/>
      </c>
      <c r="P385" s="124" t="str">
        <f>IF(IFERROR(IF(INDEX(data_wkly!AZ:AZ,MATCH($B385,data_wkly!$C:$C,0),1)=0,"",_xlfn.NUMBERVALUE(INDEX(data_wkly!AZ:AZ,MATCH($B385,data_wkly!$C:$C,0),1))),"na")=0,"",IFERROR(IF(INDEX(data_wkly!AZ:AZ,MATCH($B385,data_wkly!$C:$C,0),1)=0,"",_xlfn.NUMBERVALUE(INDEX(data_wkly!AZ:AZ,MATCH($B385,data_wkly!$C:$C,0),1))),"na"))</f>
        <v/>
      </c>
      <c r="Q385" s="124" t="str">
        <f>IF(IFERROR(IF(INDEX(data_wkly!BA:BA,MATCH($B385,data_wkly!$C:$C,0),1)=0,"",_xlfn.NUMBERVALUE(INDEX(data_wkly!BA:BA,MATCH($B385,data_wkly!$C:$C,0),1))),"na")=0,"",IFERROR(IF(INDEX(data_wkly!BA:BA,MATCH($B385,data_wkly!$C:$C,0),1)=0,"",_xlfn.NUMBERVALUE(INDEX(data_wkly!BA:BA,MATCH($B385,data_wkly!$C:$C,0),1))),"na"))</f>
        <v/>
      </c>
      <c r="R385" s="124" t="str">
        <f>IF(IFERROR(IF(INDEX(data_wkly!BB:BB,MATCH($B385,data_wkly!$C:$C,0),1)=0,"",_xlfn.NUMBERVALUE(INDEX(data_wkly!BB:BB,MATCH($B385,data_wkly!$C:$C,0),1))),"na")=0,"",IFERROR(IF(INDEX(data_wkly!BB:BB,MATCH($B385,data_wkly!$C:$C,0),1)=0,"",_xlfn.NUMBERVALUE(INDEX(data_wkly!BB:BB,MATCH($B385,data_wkly!$C:$C,0),1))),"na"))</f>
        <v/>
      </c>
      <c r="S385" s="124" t="str">
        <f>IF(IFERROR(IF(INDEX(data_wkly!BC:BC,MATCH($B385,data_wkly!$C:$C,0),1)=0,"",_xlfn.NUMBERVALUE(INDEX(data_wkly!BC:BC,MATCH($B385,data_wkly!$C:$C,0),1))),"na")=0,"",IFERROR(IF(INDEX(data_wkly!BC:BC,MATCH($B385,data_wkly!$C:$C,0),1)=0,"",_xlfn.NUMBERVALUE(INDEX(data_wkly!BC:BC,MATCH($B385,data_wkly!$C:$C,0),1))),"na"))</f>
        <v/>
      </c>
      <c r="T385" s="124" t="str">
        <f>IFERROR(IF(INDEX(data_wkly!BL:BL,MATCH($B385,data_wkly!$C:$C,0),1)=0,"",_xlfn.NUMBERVALUE(INDEX(data_wkly!BL:BL,MATCH($B385,data_wkly!$C:$C,0),1))),"na")</f>
        <v/>
      </c>
      <c r="U385" s="124" t="str">
        <f>IF(IFERROR(IF(INDEX(data_wkly!BD:BD,MATCH($B385,data_wkly!$C:$C,0),1)=0,"",_xlfn.NUMBERVALUE(INDEX(data_wkly!BD:BD,MATCH($B385,data_wkly!$C:$C,0),1))),"na")=0,"",IFERROR(IF(INDEX(data_wkly!BD:BD,MATCH($B385,data_wkly!$C:$C,0),1)=0,"",_xlfn.NUMBERVALUE(INDEX(data_wkly!BD:BD,MATCH($B385,data_wkly!$C:$C,0),1))),"na"))</f>
        <v/>
      </c>
      <c r="V385" s="124" t="str">
        <f>IF(IFERROR(IF(INDEX(data_wkly!BE:BE,MATCH($B385,data_wkly!$C:$C,0),1)=0,"",_xlfn.NUMBERVALUE(INDEX(data_wkly!BE:BE,MATCH($B385,data_wkly!$C:$C,0),1))),"na")=0,"",IFERROR(IF(INDEX(data_wkly!BE:BE,MATCH($B385,data_wkly!$C:$C,0),1)=0,"",_xlfn.NUMBERVALUE(INDEX(data_wkly!BE:BE,MATCH($B385,data_wkly!$C:$C,0),1))),"na"))</f>
        <v/>
      </c>
      <c r="W385" s="124" t="str">
        <f>IF(IFERROR(IF(INDEX(data_wkly!BF:BF,MATCH($B385,data_wkly!$C:$C,0),1)=0,"",_xlfn.NUMBERVALUE(INDEX(data_wkly!BF:BF,MATCH($B385,data_wkly!$C:$C,0),1))),"na")=0,"",IFERROR(IF(INDEX(data_wkly!BF:BF,MATCH($B385,data_wkly!$C:$C,0),1)=0,"",_xlfn.NUMBERVALUE(INDEX(data_wkly!BF:BF,MATCH($B385,data_wkly!$C:$C,0),1))),"na"))</f>
        <v/>
      </c>
      <c r="X385" s="124" t="str">
        <f>IFERROR(IF(INDEX(data_wkly!BK:BK,MATCH($B385,data_wkly!$C:$C,0),1)=0,"",_xlfn.NUMBERVALUE(INDEX(data_wkly!BK:BK,MATCH($B385,data_wkly!$C:$C,0),1))),"na")</f>
        <v/>
      </c>
      <c r="Y385" s="124" t="str">
        <f>IF(IFERROR(IF(INDEX(data_wkly!BG:BG,MATCH($B385,data_wkly!$C:$C,0),1)=0,"",_xlfn.NUMBERVALUE(INDEX(data_wkly!BG:BG,MATCH($B385,data_wkly!$C:$C,0),1))),"na")=0,"",IFERROR(IF(INDEX(data_wkly!BG:BG,MATCH($B385,data_wkly!$C:$C,0),1)=0,"",_xlfn.NUMBERVALUE(INDEX(data_wkly!BG:BG,MATCH($B385,data_wkly!$C:$C,0),1))),"na"))</f>
        <v/>
      </c>
      <c r="AJ385" s="41">
        <f t="shared" si="18"/>
        <v>1</v>
      </c>
    </row>
    <row r="386" spans="1:36" ht="15.5">
      <c r="A386" s="88" t="str">
        <f t="shared" si="17"/>
        <v/>
      </c>
      <c r="B386" s="89" t="str">
        <f t="shared" si="19"/>
        <v/>
      </c>
      <c r="C386" s="122" t="str">
        <f>IF(IFERROR(IF(INDEX(data_wkly!AO:AO,MATCH($B386,data_wkly!$C:$C,0),1)=0,"",_xlfn.NUMBERVALUE(INDEX(data_wkly!AO:AO,MATCH($B386,data_wkly!$C:$C,0),1))),"na")=0,"",IFERROR(IF(INDEX(data_wkly!AO:AO,MATCH($B386,data_wkly!$C:$C,0),1)=0,"",_xlfn.NUMBERVALUE(INDEX(data_wkly!AO:AO,MATCH($B386,data_wkly!$C:$C,0),1))),"na"))</f>
        <v/>
      </c>
      <c r="D386" s="122" t="str">
        <f>IF(IFERROR(IF(INDEX(data_wkly!AP:AP,MATCH($B386,data_wkly!$C:$C,0),1)=0,"",_xlfn.NUMBERVALUE(INDEX(data_wkly!AP:AP,MATCH($B386,data_wkly!$C:$C,0),1))),"na")=0,"",IFERROR(IF(INDEX(data_wkly!AP:AP,MATCH($B386,data_wkly!$C:$C,0),1)=0,"",_xlfn.NUMBERVALUE(INDEX(data_wkly!AP:AP,MATCH($B386,data_wkly!$C:$C,0),1))),"na"))</f>
        <v/>
      </c>
      <c r="E386" s="122" t="str">
        <f>IF(IFERROR(IF(INDEX(data_wkly!AQ:AQ,MATCH($B386,data_wkly!$C:$C,0),1)=0,"",_xlfn.NUMBERVALUE(INDEX(data_wkly!AQ:AQ,MATCH($B386,data_wkly!$C:$C,0),1))),"na")=0,"",IFERROR(IF(INDEX(data_wkly!AQ:AQ,MATCH($B386,data_wkly!$C:$C,0),1)=0,"",_xlfn.NUMBERVALUE(INDEX(data_wkly!AQ:AQ,MATCH($B386,data_wkly!$C:$C,0),1))),"na"))</f>
        <v/>
      </c>
      <c r="F386" s="122" t="str">
        <f>IF(IFERROR(IF(INDEX(data_wkly!AR:AR,MATCH($B386,data_wkly!$C:$C,0),1)=0,"",_xlfn.NUMBERVALUE(INDEX(data_wkly!AR:AR,MATCH($B386,data_wkly!$C:$C,0),1))),"na")=0,"",IFERROR(IF(INDEX(data_wkly!AR:AR,MATCH($B386,data_wkly!$C:$C,0),1)=0,"",_xlfn.NUMBERVALUE(INDEX(data_wkly!AR:AR,MATCH($B386,data_wkly!$C:$C,0),1))),"na"))</f>
        <v/>
      </c>
      <c r="G386" s="122" t="str">
        <f>IF(IFERROR(IF(INDEX(data_wkly!AS:AS,MATCH($B386,data_wkly!$C:$C,0),1)=0,"",_xlfn.NUMBERVALUE(INDEX(data_wkly!AS:AS,MATCH($B386,data_wkly!$C:$C,0),1))),"na")=0,"",IFERROR(IF(INDEX(data_wkly!AS:AS,MATCH($B386,data_wkly!$C:$C,0),1)=0,"",_xlfn.NUMBERVALUE(INDEX(data_wkly!AS:AS,MATCH($B386,data_wkly!$C:$C,0),1))),"na"))</f>
        <v/>
      </c>
      <c r="H386" s="122" t="str">
        <f>IFERROR(IF(INDEX(data_wkly!BJ:BJ,MATCH($B386,data_wkly!$C:$C,0),1)=0,"",_xlfn.NUMBERVALUE(INDEX(data_wkly!BJ:BJ,MATCH($B386,data_wkly!$C:$C,0),1))),"na")</f>
        <v/>
      </c>
      <c r="I386" s="122" t="str">
        <f>IF(IFERROR(IF(INDEX(data_wkly!AT:AT,MATCH($B386,data_wkly!$C:$C,0),1)=0,"",_xlfn.NUMBERVALUE(INDEX(data_wkly!AT:AT,MATCH($B386,data_wkly!$C:$C,0),1))),"na")=0,"",IFERROR(IF(INDEX(data_wkly!AT:AT,MATCH($B386,data_wkly!$C:$C,0),1)=0,"",_xlfn.NUMBERVALUE(INDEX(data_wkly!AT:AT,MATCH($B386,data_wkly!$C:$C,0),1))),"na"))</f>
        <v/>
      </c>
      <c r="J386" s="122" t="str">
        <f>IF(IFERROR(IF(INDEX(data_wkly!AU:AU,MATCH($B386,data_wkly!$C:$C,0),1)=0,"",_xlfn.NUMBERVALUE(INDEX(data_wkly!AU:AU,MATCH($B386,data_wkly!$C:$C,0),1))),"na")=0,"",IFERROR(IF(INDEX(data_wkly!AU:AU,MATCH($B386,data_wkly!$C:$C,0),1)=0,"",_xlfn.NUMBERVALUE(INDEX(data_wkly!AU:AU,MATCH($B386,data_wkly!$C:$C,0),1))),"na"))</f>
        <v/>
      </c>
      <c r="K386" s="122" t="str">
        <f>IF(IFERROR(IF(INDEX(data_wkly!AV:AV,MATCH($B386,data_wkly!$C:$C,0),1)=0,"",_xlfn.NUMBERVALUE(INDEX(data_wkly!AV:AV,MATCH($B386,data_wkly!$C:$C,0),1))),"na")=0,"",IFERROR(IF(INDEX(data_wkly!AV:AV,MATCH($B386,data_wkly!$C:$C,0),1)=0,"",_xlfn.NUMBERVALUE(INDEX(data_wkly!AV:AV,MATCH($B386,data_wkly!$C:$C,0),1))),"na"))</f>
        <v/>
      </c>
      <c r="L386" s="122" t="str">
        <f>IFERROR(IF(INDEX(data_wkly!BI:BI,MATCH($B386,data_wkly!$C:$C,0),1)=0,"",_xlfn.NUMBERVALUE(INDEX(data_wkly!BI:BI,MATCH($B386,data_wkly!$C:$C,0),1))),"na")</f>
        <v/>
      </c>
      <c r="M386" s="122" t="str">
        <f>IF(IFERROR(IF(INDEX(data_wkly!AW:AW,MATCH($B386,data_wkly!$C:$C,0),1)=0,"",_xlfn.NUMBERVALUE(INDEX(data_wkly!AW:AW,MATCH($B386,data_wkly!$C:$C,0),1))),"na")=0,"",IFERROR(IF(INDEX(data_wkly!AW:AW,MATCH($B386,data_wkly!$C:$C,0),1)=0,"",_xlfn.NUMBERVALUE(INDEX(data_wkly!AW:AW,MATCH($B386,data_wkly!$C:$C,0),1))),"na"))</f>
        <v/>
      </c>
      <c r="N386" s="123"/>
      <c r="O386" s="124" t="str">
        <f>IF(IFERROR(IF(INDEX(data_wkly!AY:AY,MATCH($B386,data_wkly!$C:$C,0),1)=0,"",_xlfn.NUMBERVALUE(INDEX(data_wkly!AY:AY,MATCH($B386,data_wkly!$C:$C,0),1))),"na")=0,"",IFERROR(IF(INDEX(data_wkly!AY:AY,MATCH($B386,data_wkly!$C:$C,0),1)=0,"",_xlfn.NUMBERVALUE(INDEX(data_wkly!AY:AY,MATCH($B386,data_wkly!$C:$C,0),1))),"na"))</f>
        <v/>
      </c>
      <c r="P386" s="124" t="str">
        <f>IF(IFERROR(IF(INDEX(data_wkly!AZ:AZ,MATCH($B386,data_wkly!$C:$C,0),1)=0,"",_xlfn.NUMBERVALUE(INDEX(data_wkly!AZ:AZ,MATCH($B386,data_wkly!$C:$C,0),1))),"na")=0,"",IFERROR(IF(INDEX(data_wkly!AZ:AZ,MATCH($B386,data_wkly!$C:$C,0),1)=0,"",_xlfn.NUMBERVALUE(INDEX(data_wkly!AZ:AZ,MATCH($B386,data_wkly!$C:$C,0),1))),"na"))</f>
        <v/>
      </c>
      <c r="Q386" s="124" t="str">
        <f>IF(IFERROR(IF(INDEX(data_wkly!BA:BA,MATCH($B386,data_wkly!$C:$C,0),1)=0,"",_xlfn.NUMBERVALUE(INDEX(data_wkly!BA:BA,MATCH($B386,data_wkly!$C:$C,0),1))),"na")=0,"",IFERROR(IF(INDEX(data_wkly!BA:BA,MATCH($B386,data_wkly!$C:$C,0),1)=0,"",_xlfn.NUMBERVALUE(INDEX(data_wkly!BA:BA,MATCH($B386,data_wkly!$C:$C,0),1))),"na"))</f>
        <v/>
      </c>
      <c r="R386" s="124" t="str">
        <f>IF(IFERROR(IF(INDEX(data_wkly!BB:BB,MATCH($B386,data_wkly!$C:$C,0),1)=0,"",_xlfn.NUMBERVALUE(INDEX(data_wkly!BB:BB,MATCH($B386,data_wkly!$C:$C,0),1))),"na")=0,"",IFERROR(IF(INDEX(data_wkly!BB:BB,MATCH($B386,data_wkly!$C:$C,0),1)=0,"",_xlfn.NUMBERVALUE(INDEX(data_wkly!BB:BB,MATCH($B386,data_wkly!$C:$C,0),1))),"na"))</f>
        <v/>
      </c>
      <c r="S386" s="124" t="str">
        <f>IF(IFERROR(IF(INDEX(data_wkly!BC:BC,MATCH($B386,data_wkly!$C:$C,0),1)=0,"",_xlfn.NUMBERVALUE(INDEX(data_wkly!BC:BC,MATCH($B386,data_wkly!$C:$C,0),1))),"na")=0,"",IFERROR(IF(INDEX(data_wkly!BC:BC,MATCH($B386,data_wkly!$C:$C,0),1)=0,"",_xlfn.NUMBERVALUE(INDEX(data_wkly!BC:BC,MATCH($B386,data_wkly!$C:$C,0),1))),"na"))</f>
        <v/>
      </c>
      <c r="T386" s="124" t="str">
        <f>IFERROR(IF(INDEX(data_wkly!BL:BL,MATCH($B386,data_wkly!$C:$C,0),1)=0,"",_xlfn.NUMBERVALUE(INDEX(data_wkly!BL:BL,MATCH($B386,data_wkly!$C:$C,0),1))),"na")</f>
        <v/>
      </c>
      <c r="U386" s="124" t="str">
        <f>IF(IFERROR(IF(INDEX(data_wkly!BD:BD,MATCH($B386,data_wkly!$C:$C,0),1)=0,"",_xlfn.NUMBERVALUE(INDEX(data_wkly!BD:BD,MATCH($B386,data_wkly!$C:$C,0),1))),"na")=0,"",IFERROR(IF(INDEX(data_wkly!BD:BD,MATCH($B386,data_wkly!$C:$C,0),1)=0,"",_xlfn.NUMBERVALUE(INDEX(data_wkly!BD:BD,MATCH($B386,data_wkly!$C:$C,0),1))),"na"))</f>
        <v/>
      </c>
      <c r="V386" s="124" t="str">
        <f>IF(IFERROR(IF(INDEX(data_wkly!BE:BE,MATCH($B386,data_wkly!$C:$C,0),1)=0,"",_xlfn.NUMBERVALUE(INDEX(data_wkly!BE:BE,MATCH($B386,data_wkly!$C:$C,0),1))),"na")=0,"",IFERROR(IF(INDEX(data_wkly!BE:BE,MATCH($B386,data_wkly!$C:$C,0),1)=0,"",_xlfn.NUMBERVALUE(INDEX(data_wkly!BE:BE,MATCH($B386,data_wkly!$C:$C,0),1))),"na"))</f>
        <v/>
      </c>
      <c r="W386" s="124" t="str">
        <f>IF(IFERROR(IF(INDEX(data_wkly!BF:BF,MATCH($B386,data_wkly!$C:$C,0),1)=0,"",_xlfn.NUMBERVALUE(INDEX(data_wkly!BF:BF,MATCH($B386,data_wkly!$C:$C,0),1))),"na")=0,"",IFERROR(IF(INDEX(data_wkly!BF:BF,MATCH($B386,data_wkly!$C:$C,0),1)=0,"",_xlfn.NUMBERVALUE(INDEX(data_wkly!BF:BF,MATCH($B386,data_wkly!$C:$C,0),1))),"na"))</f>
        <v/>
      </c>
      <c r="X386" s="124" t="str">
        <f>IFERROR(IF(INDEX(data_wkly!BK:BK,MATCH($B386,data_wkly!$C:$C,0),1)=0,"",_xlfn.NUMBERVALUE(INDEX(data_wkly!BK:BK,MATCH($B386,data_wkly!$C:$C,0),1))),"na")</f>
        <v/>
      </c>
      <c r="Y386" s="124" t="str">
        <f>IF(IFERROR(IF(INDEX(data_wkly!BG:BG,MATCH($B386,data_wkly!$C:$C,0),1)=0,"",_xlfn.NUMBERVALUE(INDEX(data_wkly!BG:BG,MATCH($B386,data_wkly!$C:$C,0),1))),"na")=0,"",IFERROR(IF(INDEX(data_wkly!BG:BG,MATCH($B386,data_wkly!$C:$C,0),1)=0,"",_xlfn.NUMBERVALUE(INDEX(data_wkly!BG:BG,MATCH($B386,data_wkly!$C:$C,0),1))),"na"))</f>
        <v/>
      </c>
      <c r="AJ386" s="41">
        <f t="shared" si="18"/>
        <v>2</v>
      </c>
    </row>
    <row r="387" spans="1:36" ht="15.5">
      <c r="A387" s="88" t="str">
        <f t="shared" si="17"/>
        <v/>
      </c>
      <c r="B387" s="89" t="str">
        <f t="shared" si="19"/>
        <v/>
      </c>
      <c r="C387" s="122" t="str">
        <f>IF(IFERROR(IF(INDEX(data_wkly!AO:AO,MATCH($B387,data_wkly!$C:$C,0),1)=0,"",_xlfn.NUMBERVALUE(INDEX(data_wkly!AO:AO,MATCH($B387,data_wkly!$C:$C,0),1))),"na")=0,"",IFERROR(IF(INDEX(data_wkly!AO:AO,MATCH($B387,data_wkly!$C:$C,0),1)=0,"",_xlfn.NUMBERVALUE(INDEX(data_wkly!AO:AO,MATCH($B387,data_wkly!$C:$C,0),1))),"na"))</f>
        <v/>
      </c>
      <c r="D387" s="122" t="str">
        <f>IF(IFERROR(IF(INDEX(data_wkly!AP:AP,MATCH($B387,data_wkly!$C:$C,0),1)=0,"",_xlfn.NUMBERVALUE(INDEX(data_wkly!AP:AP,MATCH($B387,data_wkly!$C:$C,0),1))),"na")=0,"",IFERROR(IF(INDEX(data_wkly!AP:AP,MATCH($B387,data_wkly!$C:$C,0),1)=0,"",_xlfn.NUMBERVALUE(INDEX(data_wkly!AP:AP,MATCH($B387,data_wkly!$C:$C,0),1))),"na"))</f>
        <v/>
      </c>
      <c r="E387" s="122" t="str">
        <f>IF(IFERROR(IF(INDEX(data_wkly!AQ:AQ,MATCH($B387,data_wkly!$C:$C,0),1)=0,"",_xlfn.NUMBERVALUE(INDEX(data_wkly!AQ:AQ,MATCH($B387,data_wkly!$C:$C,0),1))),"na")=0,"",IFERROR(IF(INDEX(data_wkly!AQ:AQ,MATCH($B387,data_wkly!$C:$C,0),1)=0,"",_xlfn.NUMBERVALUE(INDEX(data_wkly!AQ:AQ,MATCH($B387,data_wkly!$C:$C,0),1))),"na"))</f>
        <v/>
      </c>
      <c r="F387" s="122" t="str">
        <f>IF(IFERROR(IF(INDEX(data_wkly!AR:AR,MATCH($B387,data_wkly!$C:$C,0),1)=0,"",_xlfn.NUMBERVALUE(INDEX(data_wkly!AR:AR,MATCH($B387,data_wkly!$C:$C,0),1))),"na")=0,"",IFERROR(IF(INDEX(data_wkly!AR:AR,MATCH($B387,data_wkly!$C:$C,0),1)=0,"",_xlfn.NUMBERVALUE(INDEX(data_wkly!AR:AR,MATCH($B387,data_wkly!$C:$C,0),1))),"na"))</f>
        <v/>
      </c>
      <c r="G387" s="122" t="str">
        <f>IF(IFERROR(IF(INDEX(data_wkly!AS:AS,MATCH($B387,data_wkly!$C:$C,0),1)=0,"",_xlfn.NUMBERVALUE(INDEX(data_wkly!AS:AS,MATCH($B387,data_wkly!$C:$C,0),1))),"na")=0,"",IFERROR(IF(INDEX(data_wkly!AS:AS,MATCH($B387,data_wkly!$C:$C,0),1)=0,"",_xlfn.NUMBERVALUE(INDEX(data_wkly!AS:AS,MATCH($B387,data_wkly!$C:$C,0),1))),"na"))</f>
        <v/>
      </c>
      <c r="H387" s="122" t="str">
        <f>IFERROR(IF(INDEX(data_wkly!BJ:BJ,MATCH($B387,data_wkly!$C:$C,0),1)=0,"",_xlfn.NUMBERVALUE(INDEX(data_wkly!BJ:BJ,MATCH($B387,data_wkly!$C:$C,0),1))),"na")</f>
        <v/>
      </c>
      <c r="I387" s="122" t="str">
        <f>IF(IFERROR(IF(INDEX(data_wkly!AT:AT,MATCH($B387,data_wkly!$C:$C,0),1)=0,"",_xlfn.NUMBERVALUE(INDEX(data_wkly!AT:AT,MATCH($B387,data_wkly!$C:$C,0),1))),"na")=0,"",IFERROR(IF(INDEX(data_wkly!AT:AT,MATCH($B387,data_wkly!$C:$C,0),1)=0,"",_xlfn.NUMBERVALUE(INDEX(data_wkly!AT:AT,MATCH($B387,data_wkly!$C:$C,0),1))),"na"))</f>
        <v/>
      </c>
      <c r="J387" s="122" t="str">
        <f>IF(IFERROR(IF(INDEX(data_wkly!AU:AU,MATCH($B387,data_wkly!$C:$C,0),1)=0,"",_xlfn.NUMBERVALUE(INDEX(data_wkly!AU:AU,MATCH($B387,data_wkly!$C:$C,0),1))),"na")=0,"",IFERROR(IF(INDEX(data_wkly!AU:AU,MATCH($B387,data_wkly!$C:$C,0),1)=0,"",_xlfn.NUMBERVALUE(INDEX(data_wkly!AU:AU,MATCH($B387,data_wkly!$C:$C,0),1))),"na"))</f>
        <v/>
      </c>
      <c r="K387" s="122" t="str">
        <f>IF(IFERROR(IF(INDEX(data_wkly!AV:AV,MATCH($B387,data_wkly!$C:$C,0),1)=0,"",_xlfn.NUMBERVALUE(INDEX(data_wkly!AV:AV,MATCH($B387,data_wkly!$C:$C,0),1))),"na")=0,"",IFERROR(IF(INDEX(data_wkly!AV:AV,MATCH($B387,data_wkly!$C:$C,0),1)=0,"",_xlfn.NUMBERVALUE(INDEX(data_wkly!AV:AV,MATCH($B387,data_wkly!$C:$C,0),1))),"na"))</f>
        <v/>
      </c>
      <c r="L387" s="122" t="str">
        <f>IFERROR(IF(INDEX(data_wkly!BI:BI,MATCH($B387,data_wkly!$C:$C,0),1)=0,"",_xlfn.NUMBERVALUE(INDEX(data_wkly!BI:BI,MATCH($B387,data_wkly!$C:$C,0),1))),"na")</f>
        <v/>
      </c>
      <c r="M387" s="122" t="str">
        <f>IF(IFERROR(IF(INDEX(data_wkly!AW:AW,MATCH($B387,data_wkly!$C:$C,0),1)=0,"",_xlfn.NUMBERVALUE(INDEX(data_wkly!AW:AW,MATCH($B387,data_wkly!$C:$C,0),1))),"na")=0,"",IFERROR(IF(INDEX(data_wkly!AW:AW,MATCH($B387,data_wkly!$C:$C,0),1)=0,"",_xlfn.NUMBERVALUE(INDEX(data_wkly!AW:AW,MATCH($B387,data_wkly!$C:$C,0),1))),"na"))</f>
        <v/>
      </c>
      <c r="N387" s="123"/>
      <c r="O387" s="124" t="str">
        <f>IF(IFERROR(IF(INDEX(data_wkly!AY:AY,MATCH($B387,data_wkly!$C:$C,0),1)=0,"",_xlfn.NUMBERVALUE(INDEX(data_wkly!AY:AY,MATCH($B387,data_wkly!$C:$C,0),1))),"na")=0,"",IFERROR(IF(INDEX(data_wkly!AY:AY,MATCH($B387,data_wkly!$C:$C,0),1)=0,"",_xlfn.NUMBERVALUE(INDEX(data_wkly!AY:AY,MATCH($B387,data_wkly!$C:$C,0),1))),"na"))</f>
        <v/>
      </c>
      <c r="P387" s="124" t="str">
        <f>IF(IFERROR(IF(INDEX(data_wkly!AZ:AZ,MATCH($B387,data_wkly!$C:$C,0),1)=0,"",_xlfn.NUMBERVALUE(INDEX(data_wkly!AZ:AZ,MATCH($B387,data_wkly!$C:$C,0),1))),"na")=0,"",IFERROR(IF(INDEX(data_wkly!AZ:AZ,MATCH($B387,data_wkly!$C:$C,0),1)=0,"",_xlfn.NUMBERVALUE(INDEX(data_wkly!AZ:AZ,MATCH($B387,data_wkly!$C:$C,0),1))),"na"))</f>
        <v/>
      </c>
      <c r="Q387" s="124" t="str">
        <f>IF(IFERROR(IF(INDEX(data_wkly!BA:BA,MATCH($B387,data_wkly!$C:$C,0),1)=0,"",_xlfn.NUMBERVALUE(INDEX(data_wkly!BA:BA,MATCH($B387,data_wkly!$C:$C,0),1))),"na")=0,"",IFERROR(IF(INDEX(data_wkly!BA:BA,MATCH($B387,data_wkly!$C:$C,0),1)=0,"",_xlfn.NUMBERVALUE(INDEX(data_wkly!BA:BA,MATCH($B387,data_wkly!$C:$C,0),1))),"na"))</f>
        <v/>
      </c>
      <c r="R387" s="124" t="str">
        <f>IF(IFERROR(IF(INDEX(data_wkly!BB:BB,MATCH($B387,data_wkly!$C:$C,0),1)=0,"",_xlfn.NUMBERVALUE(INDEX(data_wkly!BB:BB,MATCH($B387,data_wkly!$C:$C,0),1))),"na")=0,"",IFERROR(IF(INDEX(data_wkly!BB:BB,MATCH($B387,data_wkly!$C:$C,0),1)=0,"",_xlfn.NUMBERVALUE(INDEX(data_wkly!BB:BB,MATCH($B387,data_wkly!$C:$C,0),1))),"na"))</f>
        <v/>
      </c>
      <c r="S387" s="124" t="str">
        <f>IF(IFERROR(IF(INDEX(data_wkly!BC:BC,MATCH($B387,data_wkly!$C:$C,0),1)=0,"",_xlfn.NUMBERVALUE(INDEX(data_wkly!BC:BC,MATCH($B387,data_wkly!$C:$C,0),1))),"na")=0,"",IFERROR(IF(INDEX(data_wkly!BC:BC,MATCH($B387,data_wkly!$C:$C,0),1)=0,"",_xlfn.NUMBERVALUE(INDEX(data_wkly!BC:BC,MATCH($B387,data_wkly!$C:$C,0),1))),"na"))</f>
        <v/>
      </c>
      <c r="T387" s="124" t="str">
        <f>IFERROR(IF(INDEX(data_wkly!BL:BL,MATCH($B387,data_wkly!$C:$C,0),1)=0,"",_xlfn.NUMBERVALUE(INDEX(data_wkly!BL:BL,MATCH($B387,data_wkly!$C:$C,0),1))),"na")</f>
        <v/>
      </c>
      <c r="U387" s="124" t="str">
        <f>IF(IFERROR(IF(INDEX(data_wkly!BD:BD,MATCH($B387,data_wkly!$C:$C,0),1)=0,"",_xlfn.NUMBERVALUE(INDEX(data_wkly!BD:BD,MATCH($B387,data_wkly!$C:$C,0),1))),"na")=0,"",IFERROR(IF(INDEX(data_wkly!BD:BD,MATCH($B387,data_wkly!$C:$C,0),1)=0,"",_xlfn.NUMBERVALUE(INDEX(data_wkly!BD:BD,MATCH($B387,data_wkly!$C:$C,0),1))),"na"))</f>
        <v/>
      </c>
      <c r="V387" s="124" t="str">
        <f>IF(IFERROR(IF(INDEX(data_wkly!BE:BE,MATCH($B387,data_wkly!$C:$C,0),1)=0,"",_xlfn.NUMBERVALUE(INDEX(data_wkly!BE:BE,MATCH($B387,data_wkly!$C:$C,0),1))),"na")=0,"",IFERROR(IF(INDEX(data_wkly!BE:BE,MATCH($B387,data_wkly!$C:$C,0),1)=0,"",_xlfn.NUMBERVALUE(INDEX(data_wkly!BE:BE,MATCH($B387,data_wkly!$C:$C,0),1))),"na"))</f>
        <v/>
      </c>
      <c r="W387" s="124" t="str">
        <f>IF(IFERROR(IF(INDEX(data_wkly!BF:BF,MATCH($B387,data_wkly!$C:$C,0),1)=0,"",_xlfn.NUMBERVALUE(INDEX(data_wkly!BF:BF,MATCH($B387,data_wkly!$C:$C,0),1))),"na")=0,"",IFERROR(IF(INDEX(data_wkly!BF:BF,MATCH($B387,data_wkly!$C:$C,0),1)=0,"",_xlfn.NUMBERVALUE(INDEX(data_wkly!BF:BF,MATCH($B387,data_wkly!$C:$C,0),1))),"na"))</f>
        <v/>
      </c>
      <c r="X387" s="124" t="str">
        <f>IFERROR(IF(INDEX(data_wkly!BK:BK,MATCH($B387,data_wkly!$C:$C,0),1)=0,"",_xlfn.NUMBERVALUE(INDEX(data_wkly!BK:BK,MATCH($B387,data_wkly!$C:$C,0),1))),"na")</f>
        <v/>
      </c>
      <c r="Y387" s="124" t="str">
        <f>IF(IFERROR(IF(INDEX(data_wkly!BG:BG,MATCH($B387,data_wkly!$C:$C,0),1)=0,"",_xlfn.NUMBERVALUE(INDEX(data_wkly!BG:BG,MATCH($B387,data_wkly!$C:$C,0),1))),"na")=0,"",IFERROR(IF(INDEX(data_wkly!BG:BG,MATCH($B387,data_wkly!$C:$C,0),1)=0,"",_xlfn.NUMBERVALUE(INDEX(data_wkly!BG:BG,MATCH($B387,data_wkly!$C:$C,0),1))),"na"))</f>
        <v/>
      </c>
      <c r="AJ387" s="41">
        <f t="shared" si="18"/>
        <v>1</v>
      </c>
    </row>
    <row r="388" spans="1:36" ht="15.5">
      <c r="A388" s="88" t="str">
        <f t="shared" si="17"/>
        <v/>
      </c>
      <c r="B388" s="89" t="str">
        <f t="shared" si="19"/>
        <v/>
      </c>
      <c r="C388" s="122" t="str">
        <f>IF(IFERROR(IF(INDEX(data_wkly!AO:AO,MATCH($B388,data_wkly!$C:$C,0),1)=0,"",_xlfn.NUMBERVALUE(INDEX(data_wkly!AO:AO,MATCH($B388,data_wkly!$C:$C,0),1))),"na")=0,"",IFERROR(IF(INDEX(data_wkly!AO:AO,MATCH($B388,data_wkly!$C:$C,0),1)=0,"",_xlfn.NUMBERVALUE(INDEX(data_wkly!AO:AO,MATCH($B388,data_wkly!$C:$C,0),1))),"na"))</f>
        <v/>
      </c>
      <c r="D388" s="122" t="str">
        <f>IF(IFERROR(IF(INDEX(data_wkly!AP:AP,MATCH($B388,data_wkly!$C:$C,0),1)=0,"",_xlfn.NUMBERVALUE(INDEX(data_wkly!AP:AP,MATCH($B388,data_wkly!$C:$C,0),1))),"na")=0,"",IFERROR(IF(INDEX(data_wkly!AP:AP,MATCH($B388,data_wkly!$C:$C,0),1)=0,"",_xlfn.NUMBERVALUE(INDEX(data_wkly!AP:AP,MATCH($B388,data_wkly!$C:$C,0),1))),"na"))</f>
        <v/>
      </c>
      <c r="E388" s="122" t="str">
        <f>IF(IFERROR(IF(INDEX(data_wkly!AQ:AQ,MATCH($B388,data_wkly!$C:$C,0),1)=0,"",_xlfn.NUMBERVALUE(INDEX(data_wkly!AQ:AQ,MATCH($B388,data_wkly!$C:$C,0),1))),"na")=0,"",IFERROR(IF(INDEX(data_wkly!AQ:AQ,MATCH($B388,data_wkly!$C:$C,0),1)=0,"",_xlfn.NUMBERVALUE(INDEX(data_wkly!AQ:AQ,MATCH($B388,data_wkly!$C:$C,0),1))),"na"))</f>
        <v/>
      </c>
      <c r="F388" s="122" t="str">
        <f>IF(IFERROR(IF(INDEX(data_wkly!AR:AR,MATCH($B388,data_wkly!$C:$C,0),1)=0,"",_xlfn.NUMBERVALUE(INDEX(data_wkly!AR:AR,MATCH($B388,data_wkly!$C:$C,0),1))),"na")=0,"",IFERROR(IF(INDEX(data_wkly!AR:AR,MATCH($B388,data_wkly!$C:$C,0),1)=0,"",_xlfn.NUMBERVALUE(INDEX(data_wkly!AR:AR,MATCH($B388,data_wkly!$C:$C,0),1))),"na"))</f>
        <v/>
      </c>
      <c r="G388" s="122" t="str">
        <f>IF(IFERROR(IF(INDEX(data_wkly!AS:AS,MATCH($B388,data_wkly!$C:$C,0),1)=0,"",_xlfn.NUMBERVALUE(INDEX(data_wkly!AS:AS,MATCH($B388,data_wkly!$C:$C,0),1))),"na")=0,"",IFERROR(IF(INDEX(data_wkly!AS:AS,MATCH($B388,data_wkly!$C:$C,0),1)=0,"",_xlfn.NUMBERVALUE(INDEX(data_wkly!AS:AS,MATCH($B388,data_wkly!$C:$C,0),1))),"na"))</f>
        <v/>
      </c>
      <c r="H388" s="122" t="str">
        <f>IFERROR(IF(INDEX(data_wkly!BJ:BJ,MATCH($B388,data_wkly!$C:$C,0),1)=0,"",_xlfn.NUMBERVALUE(INDEX(data_wkly!BJ:BJ,MATCH($B388,data_wkly!$C:$C,0),1))),"na")</f>
        <v/>
      </c>
      <c r="I388" s="122" t="str">
        <f>IF(IFERROR(IF(INDEX(data_wkly!AT:AT,MATCH($B388,data_wkly!$C:$C,0),1)=0,"",_xlfn.NUMBERVALUE(INDEX(data_wkly!AT:AT,MATCH($B388,data_wkly!$C:$C,0),1))),"na")=0,"",IFERROR(IF(INDEX(data_wkly!AT:AT,MATCH($B388,data_wkly!$C:$C,0),1)=0,"",_xlfn.NUMBERVALUE(INDEX(data_wkly!AT:AT,MATCH($B388,data_wkly!$C:$C,0),1))),"na"))</f>
        <v/>
      </c>
      <c r="J388" s="122" t="str">
        <f>IF(IFERROR(IF(INDEX(data_wkly!AU:AU,MATCH($B388,data_wkly!$C:$C,0),1)=0,"",_xlfn.NUMBERVALUE(INDEX(data_wkly!AU:AU,MATCH($B388,data_wkly!$C:$C,0),1))),"na")=0,"",IFERROR(IF(INDEX(data_wkly!AU:AU,MATCH($B388,data_wkly!$C:$C,0),1)=0,"",_xlfn.NUMBERVALUE(INDEX(data_wkly!AU:AU,MATCH($B388,data_wkly!$C:$C,0),1))),"na"))</f>
        <v/>
      </c>
      <c r="K388" s="122" t="str">
        <f>IF(IFERROR(IF(INDEX(data_wkly!AV:AV,MATCH($B388,data_wkly!$C:$C,0),1)=0,"",_xlfn.NUMBERVALUE(INDEX(data_wkly!AV:AV,MATCH($B388,data_wkly!$C:$C,0),1))),"na")=0,"",IFERROR(IF(INDEX(data_wkly!AV:AV,MATCH($B388,data_wkly!$C:$C,0),1)=0,"",_xlfn.NUMBERVALUE(INDEX(data_wkly!AV:AV,MATCH($B388,data_wkly!$C:$C,0),1))),"na"))</f>
        <v/>
      </c>
      <c r="L388" s="122" t="str">
        <f>IFERROR(IF(INDEX(data_wkly!BI:BI,MATCH($B388,data_wkly!$C:$C,0),1)=0,"",_xlfn.NUMBERVALUE(INDEX(data_wkly!BI:BI,MATCH($B388,data_wkly!$C:$C,0),1))),"na")</f>
        <v/>
      </c>
      <c r="M388" s="122" t="str">
        <f>IF(IFERROR(IF(INDEX(data_wkly!AW:AW,MATCH($B388,data_wkly!$C:$C,0),1)=0,"",_xlfn.NUMBERVALUE(INDEX(data_wkly!AW:AW,MATCH($B388,data_wkly!$C:$C,0),1))),"na")=0,"",IFERROR(IF(INDEX(data_wkly!AW:AW,MATCH($B388,data_wkly!$C:$C,0),1)=0,"",_xlfn.NUMBERVALUE(INDEX(data_wkly!AW:AW,MATCH($B388,data_wkly!$C:$C,0),1))),"na"))</f>
        <v/>
      </c>
      <c r="N388" s="123"/>
      <c r="O388" s="124" t="str">
        <f>IF(IFERROR(IF(INDEX(data_wkly!AY:AY,MATCH($B388,data_wkly!$C:$C,0),1)=0,"",_xlfn.NUMBERVALUE(INDEX(data_wkly!AY:AY,MATCH($B388,data_wkly!$C:$C,0),1))),"na")=0,"",IFERROR(IF(INDEX(data_wkly!AY:AY,MATCH($B388,data_wkly!$C:$C,0),1)=0,"",_xlfn.NUMBERVALUE(INDEX(data_wkly!AY:AY,MATCH($B388,data_wkly!$C:$C,0),1))),"na"))</f>
        <v/>
      </c>
      <c r="P388" s="124" t="str">
        <f>IF(IFERROR(IF(INDEX(data_wkly!AZ:AZ,MATCH($B388,data_wkly!$C:$C,0),1)=0,"",_xlfn.NUMBERVALUE(INDEX(data_wkly!AZ:AZ,MATCH($B388,data_wkly!$C:$C,0),1))),"na")=0,"",IFERROR(IF(INDEX(data_wkly!AZ:AZ,MATCH($B388,data_wkly!$C:$C,0),1)=0,"",_xlfn.NUMBERVALUE(INDEX(data_wkly!AZ:AZ,MATCH($B388,data_wkly!$C:$C,0),1))),"na"))</f>
        <v/>
      </c>
      <c r="Q388" s="124" t="str">
        <f>IF(IFERROR(IF(INDEX(data_wkly!BA:BA,MATCH($B388,data_wkly!$C:$C,0),1)=0,"",_xlfn.NUMBERVALUE(INDEX(data_wkly!BA:BA,MATCH($B388,data_wkly!$C:$C,0),1))),"na")=0,"",IFERROR(IF(INDEX(data_wkly!BA:BA,MATCH($B388,data_wkly!$C:$C,0),1)=0,"",_xlfn.NUMBERVALUE(INDEX(data_wkly!BA:BA,MATCH($B388,data_wkly!$C:$C,0),1))),"na"))</f>
        <v/>
      </c>
      <c r="R388" s="124" t="str">
        <f>IF(IFERROR(IF(INDEX(data_wkly!BB:BB,MATCH($B388,data_wkly!$C:$C,0),1)=0,"",_xlfn.NUMBERVALUE(INDEX(data_wkly!BB:BB,MATCH($B388,data_wkly!$C:$C,0),1))),"na")=0,"",IFERROR(IF(INDEX(data_wkly!BB:BB,MATCH($B388,data_wkly!$C:$C,0),1)=0,"",_xlfn.NUMBERVALUE(INDEX(data_wkly!BB:BB,MATCH($B388,data_wkly!$C:$C,0),1))),"na"))</f>
        <v/>
      </c>
      <c r="S388" s="124" t="str">
        <f>IF(IFERROR(IF(INDEX(data_wkly!BC:BC,MATCH($B388,data_wkly!$C:$C,0),1)=0,"",_xlfn.NUMBERVALUE(INDEX(data_wkly!BC:BC,MATCH($B388,data_wkly!$C:$C,0),1))),"na")=0,"",IFERROR(IF(INDEX(data_wkly!BC:BC,MATCH($B388,data_wkly!$C:$C,0),1)=0,"",_xlfn.NUMBERVALUE(INDEX(data_wkly!BC:BC,MATCH($B388,data_wkly!$C:$C,0),1))),"na"))</f>
        <v/>
      </c>
      <c r="T388" s="124" t="str">
        <f>IFERROR(IF(INDEX(data_wkly!BL:BL,MATCH($B388,data_wkly!$C:$C,0),1)=0,"",_xlfn.NUMBERVALUE(INDEX(data_wkly!BL:BL,MATCH($B388,data_wkly!$C:$C,0),1))),"na")</f>
        <v/>
      </c>
      <c r="U388" s="124" t="str">
        <f>IF(IFERROR(IF(INDEX(data_wkly!BD:BD,MATCH($B388,data_wkly!$C:$C,0),1)=0,"",_xlfn.NUMBERVALUE(INDEX(data_wkly!BD:BD,MATCH($B388,data_wkly!$C:$C,0),1))),"na")=0,"",IFERROR(IF(INDEX(data_wkly!BD:BD,MATCH($B388,data_wkly!$C:$C,0),1)=0,"",_xlfn.NUMBERVALUE(INDEX(data_wkly!BD:BD,MATCH($B388,data_wkly!$C:$C,0),1))),"na"))</f>
        <v/>
      </c>
      <c r="V388" s="124" t="str">
        <f>IF(IFERROR(IF(INDEX(data_wkly!BE:BE,MATCH($B388,data_wkly!$C:$C,0),1)=0,"",_xlfn.NUMBERVALUE(INDEX(data_wkly!BE:BE,MATCH($B388,data_wkly!$C:$C,0),1))),"na")=0,"",IFERROR(IF(INDEX(data_wkly!BE:BE,MATCH($B388,data_wkly!$C:$C,0),1)=0,"",_xlfn.NUMBERVALUE(INDEX(data_wkly!BE:BE,MATCH($B388,data_wkly!$C:$C,0),1))),"na"))</f>
        <v/>
      </c>
      <c r="W388" s="124" t="str">
        <f>IF(IFERROR(IF(INDEX(data_wkly!BF:BF,MATCH($B388,data_wkly!$C:$C,0),1)=0,"",_xlfn.NUMBERVALUE(INDEX(data_wkly!BF:BF,MATCH($B388,data_wkly!$C:$C,0),1))),"na")=0,"",IFERROR(IF(INDEX(data_wkly!BF:BF,MATCH($B388,data_wkly!$C:$C,0),1)=0,"",_xlfn.NUMBERVALUE(INDEX(data_wkly!BF:BF,MATCH($B388,data_wkly!$C:$C,0),1))),"na"))</f>
        <v/>
      </c>
      <c r="X388" s="124" t="str">
        <f>IFERROR(IF(INDEX(data_wkly!BK:BK,MATCH($B388,data_wkly!$C:$C,0),1)=0,"",_xlfn.NUMBERVALUE(INDEX(data_wkly!BK:BK,MATCH($B388,data_wkly!$C:$C,0),1))),"na")</f>
        <v/>
      </c>
      <c r="Y388" s="124" t="str">
        <f>IF(IFERROR(IF(INDEX(data_wkly!BG:BG,MATCH($B388,data_wkly!$C:$C,0),1)=0,"",_xlfn.NUMBERVALUE(INDEX(data_wkly!BG:BG,MATCH($B388,data_wkly!$C:$C,0),1))),"na")=0,"",IFERROR(IF(INDEX(data_wkly!BG:BG,MATCH($B388,data_wkly!$C:$C,0),1)=0,"",_xlfn.NUMBERVALUE(INDEX(data_wkly!BG:BG,MATCH($B388,data_wkly!$C:$C,0),1))),"na"))</f>
        <v/>
      </c>
      <c r="AJ388" s="41">
        <f t="shared" si="18"/>
        <v>2</v>
      </c>
    </row>
    <row r="389" spans="1:36" ht="15.5">
      <c r="A389" s="88" t="str">
        <f t="shared" si="17"/>
        <v/>
      </c>
      <c r="B389" s="89" t="str">
        <f t="shared" si="19"/>
        <v/>
      </c>
      <c r="C389" s="122" t="str">
        <f>IF(IFERROR(IF(INDEX(data_wkly!AO:AO,MATCH($B389,data_wkly!$C:$C,0),1)=0,"",_xlfn.NUMBERVALUE(INDEX(data_wkly!AO:AO,MATCH($B389,data_wkly!$C:$C,0),1))),"na")=0,"",IFERROR(IF(INDEX(data_wkly!AO:AO,MATCH($B389,data_wkly!$C:$C,0),1)=0,"",_xlfn.NUMBERVALUE(INDEX(data_wkly!AO:AO,MATCH($B389,data_wkly!$C:$C,0),1))),"na"))</f>
        <v/>
      </c>
      <c r="D389" s="122" t="str">
        <f>IF(IFERROR(IF(INDEX(data_wkly!AP:AP,MATCH($B389,data_wkly!$C:$C,0),1)=0,"",_xlfn.NUMBERVALUE(INDEX(data_wkly!AP:AP,MATCH($B389,data_wkly!$C:$C,0),1))),"na")=0,"",IFERROR(IF(INDEX(data_wkly!AP:AP,MATCH($B389,data_wkly!$C:$C,0),1)=0,"",_xlfn.NUMBERVALUE(INDEX(data_wkly!AP:AP,MATCH($B389,data_wkly!$C:$C,0),1))),"na"))</f>
        <v/>
      </c>
      <c r="E389" s="122" t="str">
        <f>IF(IFERROR(IF(INDEX(data_wkly!AQ:AQ,MATCH($B389,data_wkly!$C:$C,0),1)=0,"",_xlfn.NUMBERVALUE(INDEX(data_wkly!AQ:AQ,MATCH($B389,data_wkly!$C:$C,0),1))),"na")=0,"",IFERROR(IF(INDEX(data_wkly!AQ:AQ,MATCH($B389,data_wkly!$C:$C,0),1)=0,"",_xlfn.NUMBERVALUE(INDEX(data_wkly!AQ:AQ,MATCH($B389,data_wkly!$C:$C,0),1))),"na"))</f>
        <v/>
      </c>
      <c r="F389" s="122" t="str">
        <f>IF(IFERROR(IF(INDEX(data_wkly!AR:AR,MATCH($B389,data_wkly!$C:$C,0),1)=0,"",_xlfn.NUMBERVALUE(INDEX(data_wkly!AR:AR,MATCH($B389,data_wkly!$C:$C,0),1))),"na")=0,"",IFERROR(IF(INDEX(data_wkly!AR:AR,MATCH($B389,data_wkly!$C:$C,0),1)=0,"",_xlfn.NUMBERVALUE(INDEX(data_wkly!AR:AR,MATCH($B389,data_wkly!$C:$C,0),1))),"na"))</f>
        <v/>
      </c>
      <c r="G389" s="122" t="str">
        <f>IF(IFERROR(IF(INDEX(data_wkly!AS:AS,MATCH($B389,data_wkly!$C:$C,0),1)=0,"",_xlfn.NUMBERVALUE(INDEX(data_wkly!AS:AS,MATCH($B389,data_wkly!$C:$C,0),1))),"na")=0,"",IFERROR(IF(INDEX(data_wkly!AS:AS,MATCH($B389,data_wkly!$C:$C,0),1)=0,"",_xlfn.NUMBERVALUE(INDEX(data_wkly!AS:AS,MATCH($B389,data_wkly!$C:$C,0),1))),"na"))</f>
        <v/>
      </c>
      <c r="H389" s="122" t="str">
        <f>IFERROR(IF(INDEX(data_wkly!BJ:BJ,MATCH($B389,data_wkly!$C:$C,0),1)=0,"",_xlfn.NUMBERVALUE(INDEX(data_wkly!BJ:BJ,MATCH($B389,data_wkly!$C:$C,0),1))),"na")</f>
        <v/>
      </c>
      <c r="I389" s="122" t="str">
        <f>IF(IFERROR(IF(INDEX(data_wkly!AT:AT,MATCH($B389,data_wkly!$C:$C,0),1)=0,"",_xlfn.NUMBERVALUE(INDEX(data_wkly!AT:AT,MATCH($B389,data_wkly!$C:$C,0),1))),"na")=0,"",IFERROR(IF(INDEX(data_wkly!AT:AT,MATCH($B389,data_wkly!$C:$C,0),1)=0,"",_xlfn.NUMBERVALUE(INDEX(data_wkly!AT:AT,MATCH($B389,data_wkly!$C:$C,0),1))),"na"))</f>
        <v/>
      </c>
      <c r="J389" s="122" t="str">
        <f>IF(IFERROR(IF(INDEX(data_wkly!AU:AU,MATCH($B389,data_wkly!$C:$C,0),1)=0,"",_xlfn.NUMBERVALUE(INDEX(data_wkly!AU:AU,MATCH($B389,data_wkly!$C:$C,0),1))),"na")=0,"",IFERROR(IF(INDEX(data_wkly!AU:AU,MATCH($B389,data_wkly!$C:$C,0),1)=0,"",_xlfn.NUMBERVALUE(INDEX(data_wkly!AU:AU,MATCH($B389,data_wkly!$C:$C,0),1))),"na"))</f>
        <v/>
      </c>
      <c r="K389" s="122" t="str">
        <f>IF(IFERROR(IF(INDEX(data_wkly!AV:AV,MATCH($B389,data_wkly!$C:$C,0),1)=0,"",_xlfn.NUMBERVALUE(INDEX(data_wkly!AV:AV,MATCH($B389,data_wkly!$C:$C,0),1))),"na")=0,"",IFERROR(IF(INDEX(data_wkly!AV:AV,MATCH($B389,data_wkly!$C:$C,0),1)=0,"",_xlfn.NUMBERVALUE(INDEX(data_wkly!AV:AV,MATCH($B389,data_wkly!$C:$C,0),1))),"na"))</f>
        <v/>
      </c>
      <c r="L389" s="122" t="str">
        <f>IFERROR(IF(INDEX(data_wkly!BI:BI,MATCH($B389,data_wkly!$C:$C,0),1)=0,"",_xlfn.NUMBERVALUE(INDEX(data_wkly!BI:BI,MATCH($B389,data_wkly!$C:$C,0),1))),"na")</f>
        <v/>
      </c>
      <c r="M389" s="122" t="str">
        <f>IF(IFERROR(IF(INDEX(data_wkly!AW:AW,MATCH($B389,data_wkly!$C:$C,0),1)=0,"",_xlfn.NUMBERVALUE(INDEX(data_wkly!AW:AW,MATCH($B389,data_wkly!$C:$C,0),1))),"na")=0,"",IFERROR(IF(INDEX(data_wkly!AW:AW,MATCH($B389,data_wkly!$C:$C,0),1)=0,"",_xlfn.NUMBERVALUE(INDEX(data_wkly!AW:AW,MATCH($B389,data_wkly!$C:$C,0),1))),"na"))</f>
        <v/>
      </c>
      <c r="N389" s="123"/>
      <c r="O389" s="124" t="str">
        <f>IF(IFERROR(IF(INDEX(data_wkly!AY:AY,MATCH($B389,data_wkly!$C:$C,0),1)=0,"",_xlfn.NUMBERVALUE(INDEX(data_wkly!AY:AY,MATCH($B389,data_wkly!$C:$C,0),1))),"na")=0,"",IFERROR(IF(INDEX(data_wkly!AY:AY,MATCH($B389,data_wkly!$C:$C,0),1)=0,"",_xlfn.NUMBERVALUE(INDEX(data_wkly!AY:AY,MATCH($B389,data_wkly!$C:$C,0),1))),"na"))</f>
        <v/>
      </c>
      <c r="P389" s="124" t="str">
        <f>IF(IFERROR(IF(INDEX(data_wkly!AZ:AZ,MATCH($B389,data_wkly!$C:$C,0),1)=0,"",_xlfn.NUMBERVALUE(INDEX(data_wkly!AZ:AZ,MATCH($B389,data_wkly!$C:$C,0),1))),"na")=0,"",IFERROR(IF(INDEX(data_wkly!AZ:AZ,MATCH($B389,data_wkly!$C:$C,0),1)=0,"",_xlfn.NUMBERVALUE(INDEX(data_wkly!AZ:AZ,MATCH($B389,data_wkly!$C:$C,0),1))),"na"))</f>
        <v/>
      </c>
      <c r="Q389" s="124" t="str">
        <f>IF(IFERROR(IF(INDEX(data_wkly!BA:BA,MATCH($B389,data_wkly!$C:$C,0),1)=0,"",_xlfn.NUMBERVALUE(INDEX(data_wkly!BA:BA,MATCH($B389,data_wkly!$C:$C,0),1))),"na")=0,"",IFERROR(IF(INDEX(data_wkly!BA:BA,MATCH($B389,data_wkly!$C:$C,0),1)=0,"",_xlfn.NUMBERVALUE(INDEX(data_wkly!BA:BA,MATCH($B389,data_wkly!$C:$C,0),1))),"na"))</f>
        <v/>
      </c>
      <c r="R389" s="124" t="str">
        <f>IF(IFERROR(IF(INDEX(data_wkly!BB:BB,MATCH($B389,data_wkly!$C:$C,0),1)=0,"",_xlfn.NUMBERVALUE(INDEX(data_wkly!BB:BB,MATCH($B389,data_wkly!$C:$C,0),1))),"na")=0,"",IFERROR(IF(INDEX(data_wkly!BB:BB,MATCH($B389,data_wkly!$C:$C,0),1)=0,"",_xlfn.NUMBERVALUE(INDEX(data_wkly!BB:BB,MATCH($B389,data_wkly!$C:$C,0),1))),"na"))</f>
        <v/>
      </c>
      <c r="S389" s="124" t="str">
        <f>IF(IFERROR(IF(INDEX(data_wkly!BC:BC,MATCH($B389,data_wkly!$C:$C,0),1)=0,"",_xlfn.NUMBERVALUE(INDEX(data_wkly!BC:BC,MATCH($B389,data_wkly!$C:$C,0),1))),"na")=0,"",IFERROR(IF(INDEX(data_wkly!BC:BC,MATCH($B389,data_wkly!$C:$C,0),1)=0,"",_xlfn.NUMBERVALUE(INDEX(data_wkly!BC:BC,MATCH($B389,data_wkly!$C:$C,0),1))),"na"))</f>
        <v/>
      </c>
      <c r="T389" s="124" t="str">
        <f>IFERROR(IF(INDEX(data_wkly!BL:BL,MATCH($B389,data_wkly!$C:$C,0),1)=0,"",_xlfn.NUMBERVALUE(INDEX(data_wkly!BL:BL,MATCH($B389,data_wkly!$C:$C,0),1))),"na")</f>
        <v/>
      </c>
      <c r="U389" s="124" t="str">
        <f>IF(IFERROR(IF(INDEX(data_wkly!BD:BD,MATCH($B389,data_wkly!$C:$C,0),1)=0,"",_xlfn.NUMBERVALUE(INDEX(data_wkly!BD:BD,MATCH($B389,data_wkly!$C:$C,0),1))),"na")=0,"",IFERROR(IF(INDEX(data_wkly!BD:BD,MATCH($B389,data_wkly!$C:$C,0),1)=0,"",_xlfn.NUMBERVALUE(INDEX(data_wkly!BD:BD,MATCH($B389,data_wkly!$C:$C,0),1))),"na"))</f>
        <v/>
      </c>
      <c r="V389" s="124" t="str">
        <f>IF(IFERROR(IF(INDEX(data_wkly!BE:BE,MATCH($B389,data_wkly!$C:$C,0),1)=0,"",_xlfn.NUMBERVALUE(INDEX(data_wkly!BE:BE,MATCH($B389,data_wkly!$C:$C,0),1))),"na")=0,"",IFERROR(IF(INDEX(data_wkly!BE:BE,MATCH($B389,data_wkly!$C:$C,0),1)=0,"",_xlfn.NUMBERVALUE(INDEX(data_wkly!BE:BE,MATCH($B389,data_wkly!$C:$C,0),1))),"na"))</f>
        <v/>
      </c>
      <c r="W389" s="124" t="str">
        <f>IF(IFERROR(IF(INDEX(data_wkly!BF:BF,MATCH($B389,data_wkly!$C:$C,0),1)=0,"",_xlfn.NUMBERVALUE(INDEX(data_wkly!BF:BF,MATCH($B389,data_wkly!$C:$C,0),1))),"na")=0,"",IFERROR(IF(INDEX(data_wkly!BF:BF,MATCH($B389,data_wkly!$C:$C,0),1)=0,"",_xlfn.NUMBERVALUE(INDEX(data_wkly!BF:BF,MATCH($B389,data_wkly!$C:$C,0),1))),"na"))</f>
        <v/>
      </c>
      <c r="X389" s="124" t="str">
        <f>IFERROR(IF(INDEX(data_wkly!BK:BK,MATCH($B389,data_wkly!$C:$C,0),1)=0,"",_xlfn.NUMBERVALUE(INDEX(data_wkly!BK:BK,MATCH($B389,data_wkly!$C:$C,0),1))),"na")</f>
        <v/>
      </c>
      <c r="Y389" s="124" t="str">
        <f>IF(IFERROR(IF(INDEX(data_wkly!BG:BG,MATCH($B389,data_wkly!$C:$C,0),1)=0,"",_xlfn.NUMBERVALUE(INDEX(data_wkly!BG:BG,MATCH($B389,data_wkly!$C:$C,0),1))),"na")=0,"",IFERROR(IF(INDEX(data_wkly!BG:BG,MATCH($B389,data_wkly!$C:$C,0),1)=0,"",_xlfn.NUMBERVALUE(INDEX(data_wkly!BG:BG,MATCH($B389,data_wkly!$C:$C,0),1))),"na"))</f>
        <v/>
      </c>
      <c r="AJ389" s="41">
        <f t="shared" si="18"/>
        <v>1</v>
      </c>
    </row>
    <row r="390" spans="1:36" ht="15.5">
      <c r="A390" s="88" t="str">
        <f t="shared" si="17"/>
        <v/>
      </c>
      <c r="B390" s="89" t="str">
        <f t="shared" si="19"/>
        <v/>
      </c>
      <c r="C390" s="122" t="str">
        <f>IF(IFERROR(IF(INDEX(data_wkly!AO:AO,MATCH($B390,data_wkly!$C:$C,0),1)=0,"",_xlfn.NUMBERVALUE(INDEX(data_wkly!AO:AO,MATCH($B390,data_wkly!$C:$C,0),1))),"na")=0,"",IFERROR(IF(INDEX(data_wkly!AO:AO,MATCH($B390,data_wkly!$C:$C,0),1)=0,"",_xlfn.NUMBERVALUE(INDEX(data_wkly!AO:AO,MATCH($B390,data_wkly!$C:$C,0),1))),"na"))</f>
        <v/>
      </c>
      <c r="D390" s="122" t="str">
        <f>IF(IFERROR(IF(INDEX(data_wkly!AP:AP,MATCH($B390,data_wkly!$C:$C,0),1)=0,"",_xlfn.NUMBERVALUE(INDEX(data_wkly!AP:AP,MATCH($B390,data_wkly!$C:$C,0),1))),"na")=0,"",IFERROR(IF(INDEX(data_wkly!AP:AP,MATCH($B390,data_wkly!$C:$C,0),1)=0,"",_xlfn.NUMBERVALUE(INDEX(data_wkly!AP:AP,MATCH($B390,data_wkly!$C:$C,0),1))),"na"))</f>
        <v/>
      </c>
      <c r="E390" s="122" t="str">
        <f>IF(IFERROR(IF(INDEX(data_wkly!AQ:AQ,MATCH($B390,data_wkly!$C:$C,0),1)=0,"",_xlfn.NUMBERVALUE(INDEX(data_wkly!AQ:AQ,MATCH($B390,data_wkly!$C:$C,0),1))),"na")=0,"",IFERROR(IF(INDEX(data_wkly!AQ:AQ,MATCH($B390,data_wkly!$C:$C,0),1)=0,"",_xlfn.NUMBERVALUE(INDEX(data_wkly!AQ:AQ,MATCH($B390,data_wkly!$C:$C,0),1))),"na"))</f>
        <v/>
      </c>
      <c r="F390" s="122" t="str">
        <f>IF(IFERROR(IF(INDEX(data_wkly!AR:AR,MATCH($B390,data_wkly!$C:$C,0),1)=0,"",_xlfn.NUMBERVALUE(INDEX(data_wkly!AR:AR,MATCH($B390,data_wkly!$C:$C,0),1))),"na")=0,"",IFERROR(IF(INDEX(data_wkly!AR:AR,MATCH($B390,data_wkly!$C:$C,0),1)=0,"",_xlfn.NUMBERVALUE(INDEX(data_wkly!AR:AR,MATCH($B390,data_wkly!$C:$C,0),1))),"na"))</f>
        <v/>
      </c>
      <c r="G390" s="122" t="str">
        <f>IF(IFERROR(IF(INDEX(data_wkly!AS:AS,MATCH($B390,data_wkly!$C:$C,0),1)=0,"",_xlfn.NUMBERVALUE(INDEX(data_wkly!AS:AS,MATCH($B390,data_wkly!$C:$C,0),1))),"na")=0,"",IFERROR(IF(INDEX(data_wkly!AS:AS,MATCH($B390,data_wkly!$C:$C,0),1)=0,"",_xlfn.NUMBERVALUE(INDEX(data_wkly!AS:AS,MATCH($B390,data_wkly!$C:$C,0),1))),"na"))</f>
        <v/>
      </c>
      <c r="H390" s="122" t="str">
        <f>IFERROR(IF(INDEX(data_wkly!BJ:BJ,MATCH($B390,data_wkly!$C:$C,0),1)=0,"",_xlfn.NUMBERVALUE(INDEX(data_wkly!BJ:BJ,MATCH($B390,data_wkly!$C:$C,0),1))),"na")</f>
        <v/>
      </c>
      <c r="I390" s="122" t="str">
        <f>IF(IFERROR(IF(INDEX(data_wkly!AT:AT,MATCH($B390,data_wkly!$C:$C,0),1)=0,"",_xlfn.NUMBERVALUE(INDEX(data_wkly!AT:AT,MATCH($B390,data_wkly!$C:$C,0),1))),"na")=0,"",IFERROR(IF(INDEX(data_wkly!AT:AT,MATCH($B390,data_wkly!$C:$C,0),1)=0,"",_xlfn.NUMBERVALUE(INDEX(data_wkly!AT:AT,MATCH($B390,data_wkly!$C:$C,0),1))),"na"))</f>
        <v/>
      </c>
      <c r="J390" s="122" t="str">
        <f>IF(IFERROR(IF(INDEX(data_wkly!AU:AU,MATCH($B390,data_wkly!$C:$C,0),1)=0,"",_xlfn.NUMBERVALUE(INDEX(data_wkly!AU:AU,MATCH($B390,data_wkly!$C:$C,0),1))),"na")=0,"",IFERROR(IF(INDEX(data_wkly!AU:AU,MATCH($B390,data_wkly!$C:$C,0),1)=0,"",_xlfn.NUMBERVALUE(INDEX(data_wkly!AU:AU,MATCH($B390,data_wkly!$C:$C,0),1))),"na"))</f>
        <v/>
      </c>
      <c r="K390" s="122" t="str">
        <f>IF(IFERROR(IF(INDEX(data_wkly!AV:AV,MATCH($B390,data_wkly!$C:$C,0),1)=0,"",_xlfn.NUMBERVALUE(INDEX(data_wkly!AV:AV,MATCH($B390,data_wkly!$C:$C,0),1))),"na")=0,"",IFERROR(IF(INDEX(data_wkly!AV:AV,MATCH($B390,data_wkly!$C:$C,0),1)=0,"",_xlfn.NUMBERVALUE(INDEX(data_wkly!AV:AV,MATCH($B390,data_wkly!$C:$C,0),1))),"na"))</f>
        <v/>
      </c>
      <c r="L390" s="122" t="str">
        <f>IFERROR(IF(INDEX(data_wkly!BI:BI,MATCH($B390,data_wkly!$C:$C,0),1)=0,"",_xlfn.NUMBERVALUE(INDEX(data_wkly!BI:BI,MATCH($B390,data_wkly!$C:$C,0),1))),"na")</f>
        <v/>
      </c>
      <c r="M390" s="122" t="str">
        <f>IF(IFERROR(IF(INDEX(data_wkly!AW:AW,MATCH($B390,data_wkly!$C:$C,0),1)=0,"",_xlfn.NUMBERVALUE(INDEX(data_wkly!AW:AW,MATCH($B390,data_wkly!$C:$C,0),1))),"na")=0,"",IFERROR(IF(INDEX(data_wkly!AW:AW,MATCH($B390,data_wkly!$C:$C,0),1)=0,"",_xlfn.NUMBERVALUE(INDEX(data_wkly!AW:AW,MATCH($B390,data_wkly!$C:$C,0),1))),"na"))</f>
        <v/>
      </c>
      <c r="N390" s="123"/>
      <c r="O390" s="124" t="str">
        <f>IF(IFERROR(IF(INDEX(data_wkly!AY:AY,MATCH($B390,data_wkly!$C:$C,0),1)=0,"",_xlfn.NUMBERVALUE(INDEX(data_wkly!AY:AY,MATCH($B390,data_wkly!$C:$C,0),1))),"na")=0,"",IFERROR(IF(INDEX(data_wkly!AY:AY,MATCH($B390,data_wkly!$C:$C,0),1)=0,"",_xlfn.NUMBERVALUE(INDEX(data_wkly!AY:AY,MATCH($B390,data_wkly!$C:$C,0),1))),"na"))</f>
        <v/>
      </c>
      <c r="P390" s="124" t="str">
        <f>IF(IFERROR(IF(INDEX(data_wkly!AZ:AZ,MATCH($B390,data_wkly!$C:$C,0),1)=0,"",_xlfn.NUMBERVALUE(INDEX(data_wkly!AZ:AZ,MATCH($B390,data_wkly!$C:$C,0),1))),"na")=0,"",IFERROR(IF(INDEX(data_wkly!AZ:AZ,MATCH($B390,data_wkly!$C:$C,0),1)=0,"",_xlfn.NUMBERVALUE(INDEX(data_wkly!AZ:AZ,MATCH($B390,data_wkly!$C:$C,0),1))),"na"))</f>
        <v/>
      </c>
      <c r="Q390" s="124" t="str">
        <f>IF(IFERROR(IF(INDEX(data_wkly!BA:BA,MATCH($B390,data_wkly!$C:$C,0),1)=0,"",_xlfn.NUMBERVALUE(INDEX(data_wkly!BA:BA,MATCH($B390,data_wkly!$C:$C,0),1))),"na")=0,"",IFERROR(IF(INDEX(data_wkly!BA:BA,MATCH($B390,data_wkly!$C:$C,0),1)=0,"",_xlfn.NUMBERVALUE(INDEX(data_wkly!BA:BA,MATCH($B390,data_wkly!$C:$C,0),1))),"na"))</f>
        <v/>
      </c>
      <c r="R390" s="124" t="str">
        <f>IF(IFERROR(IF(INDEX(data_wkly!BB:BB,MATCH($B390,data_wkly!$C:$C,0),1)=0,"",_xlfn.NUMBERVALUE(INDEX(data_wkly!BB:BB,MATCH($B390,data_wkly!$C:$C,0),1))),"na")=0,"",IFERROR(IF(INDEX(data_wkly!BB:BB,MATCH($B390,data_wkly!$C:$C,0),1)=0,"",_xlfn.NUMBERVALUE(INDEX(data_wkly!BB:BB,MATCH($B390,data_wkly!$C:$C,0),1))),"na"))</f>
        <v/>
      </c>
      <c r="S390" s="124" t="str">
        <f>IF(IFERROR(IF(INDEX(data_wkly!BC:BC,MATCH($B390,data_wkly!$C:$C,0),1)=0,"",_xlfn.NUMBERVALUE(INDEX(data_wkly!BC:BC,MATCH($B390,data_wkly!$C:$C,0),1))),"na")=0,"",IFERROR(IF(INDEX(data_wkly!BC:BC,MATCH($B390,data_wkly!$C:$C,0),1)=0,"",_xlfn.NUMBERVALUE(INDEX(data_wkly!BC:BC,MATCH($B390,data_wkly!$C:$C,0),1))),"na"))</f>
        <v/>
      </c>
      <c r="T390" s="124" t="str">
        <f>IFERROR(IF(INDEX(data_wkly!BL:BL,MATCH($B390,data_wkly!$C:$C,0),1)=0,"",_xlfn.NUMBERVALUE(INDEX(data_wkly!BL:BL,MATCH($B390,data_wkly!$C:$C,0),1))),"na")</f>
        <v/>
      </c>
      <c r="U390" s="124" t="str">
        <f>IF(IFERROR(IF(INDEX(data_wkly!BD:BD,MATCH($B390,data_wkly!$C:$C,0),1)=0,"",_xlfn.NUMBERVALUE(INDEX(data_wkly!BD:BD,MATCH($B390,data_wkly!$C:$C,0),1))),"na")=0,"",IFERROR(IF(INDEX(data_wkly!BD:BD,MATCH($B390,data_wkly!$C:$C,0),1)=0,"",_xlfn.NUMBERVALUE(INDEX(data_wkly!BD:BD,MATCH($B390,data_wkly!$C:$C,0),1))),"na"))</f>
        <v/>
      </c>
      <c r="V390" s="124" t="str">
        <f>IF(IFERROR(IF(INDEX(data_wkly!BE:BE,MATCH($B390,data_wkly!$C:$C,0),1)=0,"",_xlfn.NUMBERVALUE(INDEX(data_wkly!BE:BE,MATCH($B390,data_wkly!$C:$C,0),1))),"na")=0,"",IFERROR(IF(INDEX(data_wkly!BE:BE,MATCH($B390,data_wkly!$C:$C,0),1)=0,"",_xlfn.NUMBERVALUE(INDEX(data_wkly!BE:BE,MATCH($B390,data_wkly!$C:$C,0),1))),"na"))</f>
        <v/>
      </c>
      <c r="W390" s="124" t="str">
        <f>IF(IFERROR(IF(INDEX(data_wkly!BF:BF,MATCH($B390,data_wkly!$C:$C,0),1)=0,"",_xlfn.NUMBERVALUE(INDEX(data_wkly!BF:BF,MATCH($B390,data_wkly!$C:$C,0),1))),"na")=0,"",IFERROR(IF(INDEX(data_wkly!BF:BF,MATCH($B390,data_wkly!$C:$C,0),1)=0,"",_xlfn.NUMBERVALUE(INDEX(data_wkly!BF:BF,MATCH($B390,data_wkly!$C:$C,0),1))),"na"))</f>
        <v/>
      </c>
      <c r="X390" s="124" t="str">
        <f>IFERROR(IF(INDEX(data_wkly!BK:BK,MATCH($B390,data_wkly!$C:$C,0),1)=0,"",_xlfn.NUMBERVALUE(INDEX(data_wkly!BK:BK,MATCH($B390,data_wkly!$C:$C,0),1))),"na")</f>
        <v/>
      </c>
      <c r="Y390" s="124" t="str">
        <f>IF(IFERROR(IF(INDEX(data_wkly!BG:BG,MATCH($B390,data_wkly!$C:$C,0),1)=0,"",_xlfn.NUMBERVALUE(INDEX(data_wkly!BG:BG,MATCH($B390,data_wkly!$C:$C,0),1))),"na")=0,"",IFERROR(IF(INDEX(data_wkly!BG:BG,MATCH($B390,data_wkly!$C:$C,0),1)=0,"",_xlfn.NUMBERVALUE(INDEX(data_wkly!BG:BG,MATCH($B390,data_wkly!$C:$C,0),1))),"na"))</f>
        <v/>
      </c>
      <c r="AJ390" s="41">
        <f t="shared" si="18"/>
        <v>2</v>
      </c>
    </row>
    <row r="391" spans="1:36" ht="15.5">
      <c r="A391" s="88" t="str">
        <f t="shared" si="17"/>
        <v/>
      </c>
      <c r="B391" s="89" t="str">
        <f t="shared" si="19"/>
        <v/>
      </c>
      <c r="C391" s="122" t="str">
        <f>IF(IFERROR(IF(INDEX(data_wkly!AO:AO,MATCH($B391,data_wkly!$C:$C,0),1)=0,"",_xlfn.NUMBERVALUE(INDEX(data_wkly!AO:AO,MATCH($B391,data_wkly!$C:$C,0),1))),"na")=0,"",IFERROR(IF(INDEX(data_wkly!AO:AO,MATCH($B391,data_wkly!$C:$C,0),1)=0,"",_xlfn.NUMBERVALUE(INDEX(data_wkly!AO:AO,MATCH($B391,data_wkly!$C:$C,0),1))),"na"))</f>
        <v/>
      </c>
      <c r="D391" s="122" t="str">
        <f>IF(IFERROR(IF(INDEX(data_wkly!AP:AP,MATCH($B391,data_wkly!$C:$C,0),1)=0,"",_xlfn.NUMBERVALUE(INDEX(data_wkly!AP:AP,MATCH($B391,data_wkly!$C:$C,0),1))),"na")=0,"",IFERROR(IF(INDEX(data_wkly!AP:AP,MATCH($B391,data_wkly!$C:$C,0),1)=0,"",_xlfn.NUMBERVALUE(INDEX(data_wkly!AP:AP,MATCH($B391,data_wkly!$C:$C,0),1))),"na"))</f>
        <v/>
      </c>
      <c r="E391" s="122" t="str">
        <f>IF(IFERROR(IF(INDEX(data_wkly!AQ:AQ,MATCH($B391,data_wkly!$C:$C,0),1)=0,"",_xlfn.NUMBERVALUE(INDEX(data_wkly!AQ:AQ,MATCH($B391,data_wkly!$C:$C,0),1))),"na")=0,"",IFERROR(IF(INDEX(data_wkly!AQ:AQ,MATCH($B391,data_wkly!$C:$C,0),1)=0,"",_xlfn.NUMBERVALUE(INDEX(data_wkly!AQ:AQ,MATCH($B391,data_wkly!$C:$C,0),1))),"na"))</f>
        <v/>
      </c>
      <c r="F391" s="122" t="str">
        <f>IF(IFERROR(IF(INDEX(data_wkly!AR:AR,MATCH($B391,data_wkly!$C:$C,0),1)=0,"",_xlfn.NUMBERVALUE(INDEX(data_wkly!AR:AR,MATCH($B391,data_wkly!$C:$C,0),1))),"na")=0,"",IFERROR(IF(INDEX(data_wkly!AR:AR,MATCH($B391,data_wkly!$C:$C,0),1)=0,"",_xlfn.NUMBERVALUE(INDEX(data_wkly!AR:AR,MATCH($B391,data_wkly!$C:$C,0),1))),"na"))</f>
        <v/>
      </c>
      <c r="G391" s="122" t="str">
        <f>IF(IFERROR(IF(INDEX(data_wkly!AS:AS,MATCH($B391,data_wkly!$C:$C,0),1)=0,"",_xlfn.NUMBERVALUE(INDEX(data_wkly!AS:AS,MATCH($B391,data_wkly!$C:$C,0),1))),"na")=0,"",IFERROR(IF(INDEX(data_wkly!AS:AS,MATCH($B391,data_wkly!$C:$C,0),1)=0,"",_xlfn.NUMBERVALUE(INDEX(data_wkly!AS:AS,MATCH($B391,data_wkly!$C:$C,0),1))),"na"))</f>
        <v/>
      </c>
      <c r="H391" s="122" t="str">
        <f>IFERROR(IF(INDEX(data_wkly!BJ:BJ,MATCH($B391,data_wkly!$C:$C,0),1)=0,"",_xlfn.NUMBERVALUE(INDEX(data_wkly!BJ:BJ,MATCH($B391,data_wkly!$C:$C,0),1))),"na")</f>
        <v/>
      </c>
      <c r="I391" s="122" t="str">
        <f>IF(IFERROR(IF(INDEX(data_wkly!AT:AT,MATCH($B391,data_wkly!$C:$C,0),1)=0,"",_xlfn.NUMBERVALUE(INDEX(data_wkly!AT:AT,MATCH($B391,data_wkly!$C:$C,0),1))),"na")=0,"",IFERROR(IF(INDEX(data_wkly!AT:AT,MATCH($B391,data_wkly!$C:$C,0),1)=0,"",_xlfn.NUMBERVALUE(INDEX(data_wkly!AT:AT,MATCH($B391,data_wkly!$C:$C,0),1))),"na"))</f>
        <v/>
      </c>
      <c r="J391" s="122" t="str">
        <f>IF(IFERROR(IF(INDEX(data_wkly!AU:AU,MATCH($B391,data_wkly!$C:$C,0),1)=0,"",_xlfn.NUMBERVALUE(INDEX(data_wkly!AU:AU,MATCH($B391,data_wkly!$C:$C,0),1))),"na")=0,"",IFERROR(IF(INDEX(data_wkly!AU:AU,MATCH($B391,data_wkly!$C:$C,0),1)=0,"",_xlfn.NUMBERVALUE(INDEX(data_wkly!AU:AU,MATCH($B391,data_wkly!$C:$C,0),1))),"na"))</f>
        <v/>
      </c>
      <c r="K391" s="122" t="str">
        <f>IF(IFERROR(IF(INDEX(data_wkly!AV:AV,MATCH($B391,data_wkly!$C:$C,0),1)=0,"",_xlfn.NUMBERVALUE(INDEX(data_wkly!AV:AV,MATCH($B391,data_wkly!$C:$C,0),1))),"na")=0,"",IFERROR(IF(INDEX(data_wkly!AV:AV,MATCH($B391,data_wkly!$C:$C,0),1)=0,"",_xlfn.NUMBERVALUE(INDEX(data_wkly!AV:AV,MATCH($B391,data_wkly!$C:$C,0),1))),"na"))</f>
        <v/>
      </c>
      <c r="L391" s="122" t="str">
        <f>IFERROR(IF(INDEX(data_wkly!BI:BI,MATCH($B391,data_wkly!$C:$C,0),1)=0,"",_xlfn.NUMBERVALUE(INDEX(data_wkly!BI:BI,MATCH($B391,data_wkly!$C:$C,0),1))),"na")</f>
        <v/>
      </c>
      <c r="M391" s="122" t="str">
        <f>IF(IFERROR(IF(INDEX(data_wkly!AW:AW,MATCH($B391,data_wkly!$C:$C,0),1)=0,"",_xlfn.NUMBERVALUE(INDEX(data_wkly!AW:AW,MATCH($B391,data_wkly!$C:$C,0),1))),"na")=0,"",IFERROR(IF(INDEX(data_wkly!AW:AW,MATCH($B391,data_wkly!$C:$C,0),1)=0,"",_xlfn.NUMBERVALUE(INDEX(data_wkly!AW:AW,MATCH($B391,data_wkly!$C:$C,0),1))),"na"))</f>
        <v/>
      </c>
      <c r="N391" s="123"/>
      <c r="O391" s="124" t="str">
        <f>IF(IFERROR(IF(INDEX(data_wkly!AY:AY,MATCH($B391,data_wkly!$C:$C,0),1)=0,"",_xlfn.NUMBERVALUE(INDEX(data_wkly!AY:AY,MATCH($B391,data_wkly!$C:$C,0),1))),"na")=0,"",IFERROR(IF(INDEX(data_wkly!AY:AY,MATCH($B391,data_wkly!$C:$C,0),1)=0,"",_xlfn.NUMBERVALUE(INDEX(data_wkly!AY:AY,MATCH($B391,data_wkly!$C:$C,0),1))),"na"))</f>
        <v/>
      </c>
      <c r="P391" s="124" t="str">
        <f>IF(IFERROR(IF(INDEX(data_wkly!AZ:AZ,MATCH($B391,data_wkly!$C:$C,0),1)=0,"",_xlfn.NUMBERVALUE(INDEX(data_wkly!AZ:AZ,MATCH($B391,data_wkly!$C:$C,0),1))),"na")=0,"",IFERROR(IF(INDEX(data_wkly!AZ:AZ,MATCH($B391,data_wkly!$C:$C,0),1)=0,"",_xlfn.NUMBERVALUE(INDEX(data_wkly!AZ:AZ,MATCH($B391,data_wkly!$C:$C,0),1))),"na"))</f>
        <v/>
      </c>
      <c r="Q391" s="124" t="str">
        <f>IF(IFERROR(IF(INDEX(data_wkly!BA:BA,MATCH($B391,data_wkly!$C:$C,0),1)=0,"",_xlfn.NUMBERVALUE(INDEX(data_wkly!BA:BA,MATCH($B391,data_wkly!$C:$C,0),1))),"na")=0,"",IFERROR(IF(INDEX(data_wkly!BA:BA,MATCH($B391,data_wkly!$C:$C,0),1)=0,"",_xlfn.NUMBERVALUE(INDEX(data_wkly!BA:BA,MATCH($B391,data_wkly!$C:$C,0),1))),"na"))</f>
        <v/>
      </c>
      <c r="R391" s="124" t="str">
        <f>IF(IFERROR(IF(INDEX(data_wkly!BB:BB,MATCH($B391,data_wkly!$C:$C,0),1)=0,"",_xlfn.NUMBERVALUE(INDEX(data_wkly!BB:BB,MATCH($B391,data_wkly!$C:$C,0),1))),"na")=0,"",IFERROR(IF(INDEX(data_wkly!BB:BB,MATCH($B391,data_wkly!$C:$C,0),1)=0,"",_xlfn.NUMBERVALUE(INDEX(data_wkly!BB:BB,MATCH($B391,data_wkly!$C:$C,0),1))),"na"))</f>
        <v/>
      </c>
      <c r="S391" s="124" t="str">
        <f>IF(IFERROR(IF(INDEX(data_wkly!BC:BC,MATCH($B391,data_wkly!$C:$C,0),1)=0,"",_xlfn.NUMBERVALUE(INDEX(data_wkly!BC:BC,MATCH($B391,data_wkly!$C:$C,0),1))),"na")=0,"",IFERROR(IF(INDEX(data_wkly!BC:BC,MATCH($B391,data_wkly!$C:$C,0),1)=0,"",_xlfn.NUMBERVALUE(INDEX(data_wkly!BC:BC,MATCH($B391,data_wkly!$C:$C,0),1))),"na"))</f>
        <v/>
      </c>
      <c r="T391" s="124" t="str">
        <f>IFERROR(IF(INDEX(data_wkly!BL:BL,MATCH($B391,data_wkly!$C:$C,0),1)=0,"",_xlfn.NUMBERVALUE(INDEX(data_wkly!BL:BL,MATCH($B391,data_wkly!$C:$C,0),1))),"na")</f>
        <v/>
      </c>
      <c r="U391" s="124" t="str">
        <f>IF(IFERROR(IF(INDEX(data_wkly!BD:BD,MATCH($B391,data_wkly!$C:$C,0),1)=0,"",_xlfn.NUMBERVALUE(INDEX(data_wkly!BD:BD,MATCH($B391,data_wkly!$C:$C,0),1))),"na")=0,"",IFERROR(IF(INDEX(data_wkly!BD:BD,MATCH($B391,data_wkly!$C:$C,0),1)=0,"",_xlfn.NUMBERVALUE(INDEX(data_wkly!BD:BD,MATCH($B391,data_wkly!$C:$C,0),1))),"na"))</f>
        <v/>
      </c>
      <c r="V391" s="124" t="str">
        <f>IF(IFERROR(IF(INDEX(data_wkly!BE:BE,MATCH($B391,data_wkly!$C:$C,0),1)=0,"",_xlfn.NUMBERVALUE(INDEX(data_wkly!BE:BE,MATCH($B391,data_wkly!$C:$C,0),1))),"na")=0,"",IFERROR(IF(INDEX(data_wkly!BE:BE,MATCH($B391,data_wkly!$C:$C,0),1)=0,"",_xlfn.NUMBERVALUE(INDEX(data_wkly!BE:BE,MATCH($B391,data_wkly!$C:$C,0),1))),"na"))</f>
        <v/>
      </c>
      <c r="W391" s="124" t="str">
        <f>IF(IFERROR(IF(INDEX(data_wkly!BF:BF,MATCH($B391,data_wkly!$C:$C,0),1)=0,"",_xlfn.NUMBERVALUE(INDEX(data_wkly!BF:BF,MATCH($B391,data_wkly!$C:$C,0),1))),"na")=0,"",IFERROR(IF(INDEX(data_wkly!BF:BF,MATCH($B391,data_wkly!$C:$C,0),1)=0,"",_xlfn.NUMBERVALUE(INDEX(data_wkly!BF:BF,MATCH($B391,data_wkly!$C:$C,0),1))),"na"))</f>
        <v/>
      </c>
      <c r="X391" s="124" t="str">
        <f>IFERROR(IF(INDEX(data_wkly!BK:BK,MATCH($B391,data_wkly!$C:$C,0),1)=0,"",_xlfn.NUMBERVALUE(INDEX(data_wkly!BK:BK,MATCH($B391,data_wkly!$C:$C,0),1))),"na")</f>
        <v/>
      </c>
      <c r="Y391" s="124" t="str">
        <f>IF(IFERROR(IF(INDEX(data_wkly!BG:BG,MATCH($B391,data_wkly!$C:$C,0),1)=0,"",_xlfn.NUMBERVALUE(INDEX(data_wkly!BG:BG,MATCH($B391,data_wkly!$C:$C,0),1))),"na")=0,"",IFERROR(IF(INDEX(data_wkly!BG:BG,MATCH($B391,data_wkly!$C:$C,0),1)=0,"",_xlfn.NUMBERVALUE(INDEX(data_wkly!BG:BG,MATCH($B391,data_wkly!$C:$C,0),1))),"na"))</f>
        <v/>
      </c>
      <c r="AJ391" s="41">
        <f t="shared" si="18"/>
        <v>1</v>
      </c>
    </row>
    <row r="392" spans="1:36" ht="15.5">
      <c r="A392" s="88" t="str">
        <f t="shared" si="17"/>
        <v/>
      </c>
      <c r="B392" s="89" t="str">
        <f t="shared" si="19"/>
        <v/>
      </c>
      <c r="C392" s="122" t="str">
        <f>IF(IFERROR(IF(INDEX(data_wkly!AO:AO,MATCH($B392,data_wkly!$C:$C,0),1)=0,"",_xlfn.NUMBERVALUE(INDEX(data_wkly!AO:AO,MATCH($B392,data_wkly!$C:$C,0),1))),"na")=0,"",IFERROR(IF(INDEX(data_wkly!AO:AO,MATCH($B392,data_wkly!$C:$C,0),1)=0,"",_xlfn.NUMBERVALUE(INDEX(data_wkly!AO:AO,MATCH($B392,data_wkly!$C:$C,0),1))),"na"))</f>
        <v/>
      </c>
      <c r="D392" s="122" t="str">
        <f>IF(IFERROR(IF(INDEX(data_wkly!AP:AP,MATCH($B392,data_wkly!$C:$C,0),1)=0,"",_xlfn.NUMBERVALUE(INDEX(data_wkly!AP:AP,MATCH($B392,data_wkly!$C:$C,0),1))),"na")=0,"",IFERROR(IF(INDEX(data_wkly!AP:AP,MATCH($B392,data_wkly!$C:$C,0),1)=0,"",_xlfn.NUMBERVALUE(INDEX(data_wkly!AP:AP,MATCH($B392,data_wkly!$C:$C,0),1))),"na"))</f>
        <v/>
      </c>
      <c r="E392" s="122" t="str">
        <f>IF(IFERROR(IF(INDEX(data_wkly!AQ:AQ,MATCH($B392,data_wkly!$C:$C,0),1)=0,"",_xlfn.NUMBERVALUE(INDEX(data_wkly!AQ:AQ,MATCH($B392,data_wkly!$C:$C,0),1))),"na")=0,"",IFERROR(IF(INDEX(data_wkly!AQ:AQ,MATCH($B392,data_wkly!$C:$C,0),1)=0,"",_xlfn.NUMBERVALUE(INDEX(data_wkly!AQ:AQ,MATCH($B392,data_wkly!$C:$C,0),1))),"na"))</f>
        <v/>
      </c>
      <c r="F392" s="122" t="str">
        <f>IF(IFERROR(IF(INDEX(data_wkly!AR:AR,MATCH($B392,data_wkly!$C:$C,0),1)=0,"",_xlfn.NUMBERVALUE(INDEX(data_wkly!AR:AR,MATCH($B392,data_wkly!$C:$C,0),1))),"na")=0,"",IFERROR(IF(INDEX(data_wkly!AR:AR,MATCH($B392,data_wkly!$C:$C,0),1)=0,"",_xlfn.NUMBERVALUE(INDEX(data_wkly!AR:AR,MATCH($B392,data_wkly!$C:$C,0),1))),"na"))</f>
        <v/>
      </c>
      <c r="G392" s="122" t="str">
        <f>IF(IFERROR(IF(INDEX(data_wkly!AS:AS,MATCH($B392,data_wkly!$C:$C,0),1)=0,"",_xlfn.NUMBERVALUE(INDEX(data_wkly!AS:AS,MATCH($B392,data_wkly!$C:$C,0),1))),"na")=0,"",IFERROR(IF(INDEX(data_wkly!AS:AS,MATCH($B392,data_wkly!$C:$C,0),1)=0,"",_xlfn.NUMBERVALUE(INDEX(data_wkly!AS:AS,MATCH($B392,data_wkly!$C:$C,0),1))),"na"))</f>
        <v/>
      </c>
      <c r="H392" s="122" t="str">
        <f>IFERROR(IF(INDEX(data_wkly!BJ:BJ,MATCH($B392,data_wkly!$C:$C,0),1)=0,"",_xlfn.NUMBERVALUE(INDEX(data_wkly!BJ:BJ,MATCH($B392,data_wkly!$C:$C,0),1))),"na")</f>
        <v/>
      </c>
      <c r="I392" s="122" t="str">
        <f>IF(IFERROR(IF(INDEX(data_wkly!AT:AT,MATCH($B392,data_wkly!$C:$C,0),1)=0,"",_xlfn.NUMBERVALUE(INDEX(data_wkly!AT:AT,MATCH($B392,data_wkly!$C:$C,0),1))),"na")=0,"",IFERROR(IF(INDEX(data_wkly!AT:AT,MATCH($B392,data_wkly!$C:$C,0),1)=0,"",_xlfn.NUMBERVALUE(INDEX(data_wkly!AT:AT,MATCH($B392,data_wkly!$C:$C,0),1))),"na"))</f>
        <v/>
      </c>
      <c r="J392" s="122" t="str">
        <f>IF(IFERROR(IF(INDEX(data_wkly!AU:AU,MATCH($B392,data_wkly!$C:$C,0),1)=0,"",_xlfn.NUMBERVALUE(INDEX(data_wkly!AU:AU,MATCH($B392,data_wkly!$C:$C,0),1))),"na")=0,"",IFERROR(IF(INDEX(data_wkly!AU:AU,MATCH($B392,data_wkly!$C:$C,0),1)=0,"",_xlfn.NUMBERVALUE(INDEX(data_wkly!AU:AU,MATCH($B392,data_wkly!$C:$C,0),1))),"na"))</f>
        <v/>
      </c>
      <c r="K392" s="122" t="str">
        <f>IF(IFERROR(IF(INDEX(data_wkly!AV:AV,MATCH($B392,data_wkly!$C:$C,0),1)=0,"",_xlfn.NUMBERVALUE(INDEX(data_wkly!AV:AV,MATCH($B392,data_wkly!$C:$C,0),1))),"na")=0,"",IFERROR(IF(INDEX(data_wkly!AV:AV,MATCH($B392,data_wkly!$C:$C,0),1)=0,"",_xlfn.NUMBERVALUE(INDEX(data_wkly!AV:AV,MATCH($B392,data_wkly!$C:$C,0),1))),"na"))</f>
        <v/>
      </c>
      <c r="L392" s="122" t="str">
        <f>IFERROR(IF(INDEX(data_wkly!BI:BI,MATCH($B392,data_wkly!$C:$C,0),1)=0,"",_xlfn.NUMBERVALUE(INDEX(data_wkly!BI:BI,MATCH($B392,data_wkly!$C:$C,0),1))),"na")</f>
        <v/>
      </c>
      <c r="M392" s="122" t="str">
        <f>IF(IFERROR(IF(INDEX(data_wkly!AW:AW,MATCH($B392,data_wkly!$C:$C,0),1)=0,"",_xlfn.NUMBERVALUE(INDEX(data_wkly!AW:AW,MATCH($B392,data_wkly!$C:$C,0),1))),"na")=0,"",IFERROR(IF(INDEX(data_wkly!AW:AW,MATCH($B392,data_wkly!$C:$C,0),1)=0,"",_xlfn.NUMBERVALUE(INDEX(data_wkly!AW:AW,MATCH($B392,data_wkly!$C:$C,0),1))),"na"))</f>
        <v/>
      </c>
      <c r="N392" s="123"/>
      <c r="O392" s="124" t="str">
        <f>IF(IFERROR(IF(INDEX(data_wkly!AY:AY,MATCH($B392,data_wkly!$C:$C,0),1)=0,"",_xlfn.NUMBERVALUE(INDEX(data_wkly!AY:AY,MATCH($B392,data_wkly!$C:$C,0),1))),"na")=0,"",IFERROR(IF(INDEX(data_wkly!AY:AY,MATCH($B392,data_wkly!$C:$C,0),1)=0,"",_xlfn.NUMBERVALUE(INDEX(data_wkly!AY:AY,MATCH($B392,data_wkly!$C:$C,0),1))),"na"))</f>
        <v/>
      </c>
      <c r="P392" s="124" t="str">
        <f>IF(IFERROR(IF(INDEX(data_wkly!AZ:AZ,MATCH($B392,data_wkly!$C:$C,0),1)=0,"",_xlfn.NUMBERVALUE(INDEX(data_wkly!AZ:AZ,MATCH($B392,data_wkly!$C:$C,0),1))),"na")=0,"",IFERROR(IF(INDEX(data_wkly!AZ:AZ,MATCH($B392,data_wkly!$C:$C,0),1)=0,"",_xlfn.NUMBERVALUE(INDEX(data_wkly!AZ:AZ,MATCH($B392,data_wkly!$C:$C,0),1))),"na"))</f>
        <v/>
      </c>
      <c r="Q392" s="124" t="str">
        <f>IF(IFERROR(IF(INDEX(data_wkly!BA:BA,MATCH($B392,data_wkly!$C:$C,0),1)=0,"",_xlfn.NUMBERVALUE(INDEX(data_wkly!BA:BA,MATCH($B392,data_wkly!$C:$C,0),1))),"na")=0,"",IFERROR(IF(INDEX(data_wkly!BA:BA,MATCH($B392,data_wkly!$C:$C,0),1)=0,"",_xlfn.NUMBERVALUE(INDEX(data_wkly!BA:BA,MATCH($B392,data_wkly!$C:$C,0),1))),"na"))</f>
        <v/>
      </c>
      <c r="R392" s="124" t="str">
        <f>IF(IFERROR(IF(INDEX(data_wkly!BB:BB,MATCH($B392,data_wkly!$C:$C,0),1)=0,"",_xlfn.NUMBERVALUE(INDEX(data_wkly!BB:BB,MATCH($B392,data_wkly!$C:$C,0),1))),"na")=0,"",IFERROR(IF(INDEX(data_wkly!BB:BB,MATCH($B392,data_wkly!$C:$C,0),1)=0,"",_xlfn.NUMBERVALUE(INDEX(data_wkly!BB:BB,MATCH($B392,data_wkly!$C:$C,0),1))),"na"))</f>
        <v/>
      </c>
      <c r="S392" s="124" t="str">
        <f>IF(IFERROR(IF(INDEX(data_wkly!BC:BC,MATCH($B392,data_wkly!$C:$C,0),1)=0,"",_xlfn.NUMBERVALUE(INDEX(data_wkly!BC:BC,MATCH($B392,data_wkly!$C:$C,0),1))),"na")=0,"",IFERROR(IF(INDEX(data_wkly!BC:BC,MATCH($B392,data_wkly!$C:$C,0),1)=0,"",_xlfn.NUMBERVALUE(INDEX(data_wkly!BC:BC,MATCH($B392,data_wkly!$C:$C,0),1))),"na"))</f>
        <v/>
      </c>
      <c r="T392" s="124" t="str">
        <f>IFERROR(IF(INDEX(data_wkly!BL:BL,MATCH($B392,data_wkly!$C:$C,0),1)=0,"",_xlfn.NUMBERVALUE(INDEX(data_wkly!BL:BL,MATCH($B392,data_wkly!$C:$C,0),1))),"na")</f>
        <v/>
      </c>
      <c r="U392" s="124" t="str">
        <f>IF(IFERROR(IF(INDEX(data_wkly!BD:BD,MATCH($B392,data_wkly!$C:$C,0),1)=0,"",_xlfn.NUMBERVALUE(INDEX(data_wkly!BD:BD,MATCH($B392,data_wkly!$C:$C,0),1))),"na")=0,"",IFERROR(IF(INDEX(data_wkly!BD:BD,MATCH($B392,data_wkly!$C:$C,0),1)=0,"",_xlfn.NUMBERVALUE(INDEX(data_wkly!BD:BD,MATCH($B392,data_wkly!$C:$C,0),1))),"na"))</f>
        <v/>
      </c>
      <c r="V392" s="124" t="str">
        <f>IF(IFERROR(IF(INDEX(data_wkly!BE:BE,MATCH($B392,data_wkly!$C:$C,0),1)=0,"",_xlfn.NUMBERVALUE(INDEX(data_wkly!BE:BE,MATCH($B392,data_wkly!$C:$C,0),1))),"na")=0,"",IFERROR(IF(INDEX(data_wkly!BE:BE,MATCH($B392,data_wkly!$C:$C,0),1)=0,"",_xlfn.NUMBERVALUE(INDEX(data_wkly!BE:BE,MATCH($B392,data_wkly!$C:$C,0),1))),"na"))</f>
        <v/>
      </c>
      <c r="W392" s="124" t="str">
        <f>IF(IFERROR(IF(INDEX(data_wkly!BF:BF,MATCH($B392,data_wkly!$C:$C,0),1)=0,"",_xlfn.NUMBERVALUE(INDEX(data_wkly!BF:BF,MATCH($B392,data_wkly!$C:$C,0),1))),"na")=0,"",IFERROR(IF(INDEX(data_wkly!BF:BF,MATCH($B392,data_wkly!$C:$C,0),1)=0,"",_xlfn.NUMBERVALUE(INDEX(data_wkly!BF:BF,MATCH($B392,data_wkly!$C:$C,0),1))),"na"))</f>
        <v/>
      </c>
      <c r="X392" s="124" t="str">
        <f>IFERROR(IF(INDEX(data_wkly!BK:BK,MATCH($B392,data_wkly!$C:$C,0),1)=0,"",_xlfn.NUMBERVALUE(INDEX(data_wkly!BK:BK,MATCH($B392,data_wkly!$C:$C,0),1))),"na")</f>
        <v/>
      </c>
      <c r="Y392" s="124" t="str">
        <f>IF(IFERROR(IF(INDEX(data_wkly!BG:BG,MATCH($B392,data_wkly!$C:$C,0),1)=0,"",_xlfn.NUMBERVALUE(INDEX(data_wkly!BG:BG,MATCH($B392,data_wkly!$C:$C,0),1))),"na")=0,"",IFERROR(IF(INDEX(data_wkly!BG:BG,MATCH($B392,data_wkly!$C:$C,0),1)=0,"",_xlfn.NUMBERVALUE(INDEX(data_wkly!BG:BG,MATCH($B392,data_wkly!$C:$C,0),1))),"na"))</f>
        <v/>
      </c>
      <c r="AJ392" s="41">
        <f t="shared" si="18"/>
        <v>2</v>
      </c>
    </row>
    <row r="393" spans="1:36" ht="15.5">
      <c r="A393" s="88" t="str">
        <f t="shared" si="17"/>
        <v/>
      </c>
      <c r="B393" s="89" t="str">
        <f t="shared" si="19"/>
        <v/>
      </c>
      <c r="C393" s="122" t="str">
        <f>IF(IFERROR(IF(INDEX(data_wkly!AO:AO,MATCH($B393,data_wkly!$C:$C,0),1)=0,"",_xlfn.NUMBERVALUE(INDEX(data_wkly!AO:AO,MATCH($B393,data_wkly!$C:$C,0),1))),"na")=0,"",IFERROR(IF(INDEX(data_wkly!AO:AO,MATCH($B393,data_wkly!$C:$C,0),1)=0,"",_xlfn.NUMBERVALUE(INDEX(data_wkly!AO:AO,MATCH($B393,data_wkly!$C:$C,0),1))),"na"))</f>
        <v/>
      </c>
      <c r="D393" s="122" t="str">
        <f>IF(IFERROR(IF(INDEX(data_wkly!AP:AP,MATCH($B393,data_wkly!$C:$C,0),1)=0,"",_xlfn.NUMBERVALUE(INDEX(data_wkly!AP:AP,MATCH($B393,data_wkly!$C:$C,0),1))),"na")=0,"",IFERROR(IF(INDEX(data_wkly!AP:AP,MATCH($B393,data_wkly!$C:$C,0),1)=0,"",_xlfn.NUMBERVALUE(INDEX(data_wkly!AP:AP,MATCH($B393,data_wkly!$C:$C,0),1))),"na"))</f>
        <v/>
      </c>
      <c r="E393" s="122" t="str">
        <f>IF(IFERROR(IF(INDEX(data_wkly!AQ:AQ,MATCH($B393,data_wkly!$C:$C,0),1)=0,"",_xlfn.NUMBERVALUE(INDEX(data_wkly!AQ:AQ,MATCH($B393,data_wkly!$C:$C,0),1))),"na")=0,"",IFERROR(IF(INDEX(data_wkly!AQ:AQ,MATCH($B393,data_wkly!$C:$C,0),1)=0,"",_xlfn.NUMBERVALUE(INDEX(data_wkly!AQ:AQ,MATCH($B393,data_wkly!$C:$C,0),1))),"na"))</f>
        <v/>
      </c>
      <c r="F393" s="122" t="str">
        <f>IF(IFERROR(IF(INDEX(data_wkly!AR:AR,MATCH($B393,data_wkly!$C:$C,0),1)=0,"",_xlfn.NUMBERVALUE(INDEX(data_wkly!AR:AR,MATCH($B393,data_wkly!$C:$C,0),1))),"na")=0,"",IFERROR(IF(INDEX(data_wkly!AR:AR,MATCH($B393,data_wkly!$C:$C,0),1)=0,"",_xlfn.NUMBERVALUE(INDEX(data_wkly!AR:AR,MATCH($B393,data_wkly!$C:$C,0),1))),"na"))</f>
        <v/>
      </c>
      <c r="G393" s="122" t="str">
        <f>IF(IFERROR(IF(INDEX(data_wkly!AS:AS,MATCH($B393,data_wkly!$C:$C,0),1)=0,"",_xlfn.NUMBERVALUE(INDEX(data_wkly!AS:AS,MATCH($B393,data_wkly!$C:$C,0),1))),"na")=0,"",IFERROR(IF(INDEX(data_wkly!AS:AS,MATCH($B393,data_wkly!$C:$C,0),1)=0,"",_xlfn.NUMBERVALUE(INDEX(data_wkly!AS:AS,MATCH($B393,data_wkly!$C:$C,0),1))),"na"))</f>
        <v/>
      </c>
      <c r="H393" s="122" t="str">
        <f>IFERROR(IF(INDEX(data_wkly!BJ:BJ,MATCH($B393,data_wkly!$C:$C,0),1)=0,"",_xlfn.NUMBERVALUE(INDEX(data_wkly!BJ:BJ,MATCH($B393,data_wkly!$C:$C,0),1))),"na")</f>
        <v/>
      </c>
      <c r="I393" s="122" t="str">
        <f>IF(IFERROR(IF(INDEX(data_wkly!AT:AT,MATCH($B393,data_wkly!$C:$C,0),1)=0,"",_xlfn.NUMBERVALUE(INDEX(data_wkly!AT:AT,MATCH($B393,data_wkly!$C:$C,0),1))),"na")=0,"",IFERROR(IF(INDEX(data_wkly!AT:AT,MATCH($B393,data_wkly!$C:$C,0),1)=0,"",_xlfn.NUMBERVALUE(INDEX(data_wkly!AT:AT,MATCH($B393,data_wkly!$C:$C,0),1))),"na"))</f>
        <v/>
      </c>
      <c r="J393" s="122" t="str">
        <f>IF(IFERROR(IF(INDEX(data_wkly!AU:AU,MATCH($B393,data_wkly!$C:$C,0),1)=0,"",_xlfn.NUMBERVALUE(INDEX(data_wkly!AU:AU,MATCH($B393,data_wkly!$C:$C,0),1))),"na")=0,"",IFERROR(IF(INDEX(data_wkly!AU:AU,MATCH($B393,data_wkly!$C:$C,0),1)=0,"",_xlfn.NUMBERVALUE(INDEX(data_wkly!AU:AU,MATCH($B393,data_wkly!$C:$C,0),1))),"na"))</f>
        <v/>
      </c>
      <c r="K393" s="122" t="str">
        <f>IF(IFERROR(IF(INDEX(data_wkly!AV:AV,MATCH($B393,data_wkly!$C:$C,0),1)=0,"",_xlfn.NUMBERVALUE(INDEX(data_wkly!AV:AV,MATCH($B393,data_wkly!$C:$C,0),1))),"na")=0,"",IFERROR(IF(INDEX(data_wkly!AV:AV,MATCH($B393,data_wkly!$C:$C,0),1)=0,"",_xlfn.NUMBERVALUE(INDEX(data_wkly!AV:AV,MATCH($B393,data_wkly!$C:$C,0),1))),"na"))</f>
        <v/>
      </c>
      <c r="L393" s="122" t="str">
        <f>IFERROR(IF(INDEX(data_wkly!BI:BI,MATCH($B393,data_wkly!$C:$C,0),1)=0,"",_xlfn.NUMBERVALUE(INDEX(data_wkly!BI:BI,MATCH($B393,data_wkly!$C:$C,0),1))),"na")</f>
        <v/>
      </c>
      <c r="M393" s="122" t="str">
        <f>IF(IFERROR(IF(INDEX(data_wkly!AW:AW,MATCH($B393,data_wkly!$C:$C,0),1)=0,"",_xlfn.NUMBERVALUE(INDEX(data_wkly!AW:AW,MATCH($B393,data_wkly!$C:$C,0),1))),"na")=0,"",IFERROR(IF(INDEX(data_wkly!AW:AW,MATCH($B393,data_wkly!$C:$C,0),1)=0,"",_xlfn.NUMBERVALUE(INDEX(data_wkly!AW:AW,MATCH($B393,data_wkly!$C:$C,0),1))),"na"))</f>
        <v/>
      </c>
      <c r="N393" s="123"/>
      <c r="O393" s="124" t="str">
        <f>IF(IFERROR(IF(INDEX(data_wkly!AY:AY,MATCH($B393,data_wkly!$C:$C,0),1)=0,"",_xlfn.NUMBERVALUE(INDEX(data_wkly!AY:AY,MATCH($B393,data_wkly!$C:$C,0),1))),"na")=0,"",IFERROR(IF(INDEX(data_wkly!AY:AY,MATCH($B393,data_wkly!$C:$C,0),1)=0,"",_xlfn.NUMBERVALUE(INDEX(data_wkly!AY:AY,MATCH($B393,data_wkly!$C:$C,0),1))),"na"))</f>
        <v/>
      </c>
      <c r="P393" s="124" t="str">
        <f>IF(IFERROR(IF(INDEX(data_wkly!AZ:AZ,MATCH($B393,data_wkly!$C:$C,0),1)=0,"",_xlfn.NUMBERVALUE(INDEX(data_wkly!AZ:AZ,MATCH($B393,data_wkly!$C:$C,0),1))),"na")=0,"",IFERROR(IF(INDEX(data_wkly!AZ:AZ,MATCH($B393,data_wkly!$C:$C,0),1)=0,"",_xlfn.NUMBERVALUE(INDEX(data_wkly!AZ:AZ,MATCH($B393,data_wkly!$C:$C,0),1))),"na"))</f>
        <v/>
      </c>
      <c r="Q393" s="124" t="str">
        <f>IF(IFERROR(IF(INDEX(data_wkly!BA:BA,MATCH($B393,data_wkly!$C:$C,0),1)=0,"",_xlfn.NUMBERVALUE(INDEX(data_wkly!BA:BA,MATCH($B393,data_wkly!$C:$C,0),1))),"na")=0,"",IFERROR(IF(INDEX(data_wkly!BA:BA,MATCH($B393,data_wkly!$C:$C,0),1)=0,"",_xlfn.NUMBERVALUE(INDEX(data_wkly!BA:BA,MATCH($B393,data_wkly!$C:$C,0),1))),"na"))</f>
        <v/>
      </c>
      <c r="R393" s="124" t="str">
        <f>IF(IFERROR(IF(INDEX(data_wkly!BB:BB,MATCH($B393,data_wkly!$C:$C,0),1)=0,"",_xlfn.NUMBERVALUE(INDEX(data_wkly!BB:BB,MATCH($B393,data_wkly!$C:$C,0),1))),"na")=0,"",IFERROR(IF(INDEX(data_wkly!BB:BB,MATCH($B393,data_wkly!$C:$C,0),1)=0,"",_xlfn.NUMBERVALUE(INDEX(data_wkly!BB:BB,MATCH($B393,data_wkly!$C:$C,0),1))),"na"))</f>
        <v/>
      </c>
      <c r="S393" s="124" t="str">
        <f>IF(IFERROR(IF(INDEX(data_wkly!BC:BC,MATCH($B393,data_wkly!$C:$C,0),1)=0,"",_xlfn.NUMBERVALUE(INDEX(data_wkly!BC:BC,MATCH($B393,data_wkly!$C:$C,0),1))),"na")=0,"",IFERROR(IF(INDEX(data_wkly!BC:BC,MATCH($B393,data_wkly!$C:$C,0),1)=0,"",_xlfn.NUMBERVALUE(INDEX(data_wkly!BC:BC,MATCH($B393,data_wkly!$C:$C,0),1))),"na"))</f>
        <v/>
      </c>
      <c r="T393" s="124" t="str">
        <f>IFERROR(IF(INDEX(data_wkly!BL:BL,MATCH($B393,data_wkly!$C:$C,0),1)=0,"",_xlfn.NUMBERVALUE(INDEX(data_wkly!BL:BL,MATCH($B393,data_wkly!$C:$C,0),1))),"na")</f>
        <v/>
      </c>
      <c r="U393" s="124" t="str">
        <f>IF(IFERROR(IF(INDEX(data_wkly!BD:BD,MATCH($B393,data_wkly!$C:$C,0),1)=0,"",_xlfn.NUMBERVALUE(INDEX(data_wkly!BD:BD,MATCH($B393,data_wkly!$C:$C,0),1))),"na")=0,"",IFERROR(IF(INDEX(data_wkly!BD:BD,MATCH($B393,data_wkly!$C:$C,0),1)=0,"",_xlfn.NUMBERVALUE(INDEX(data_wkly!BD:BD,MATCH($B393,data_wkly!$C:$C,0),1))),"na"))</f>
        <v/>
      </c>
      <c r="V393" s="124" t="str">
        <f>IF(IFERROR(IF(INDEX(data_wkly!BE:BE,MATCH($B393,data_wkly!$C:$C,0),1)=0,"",_xlfn.NUMBERVALUE(INDEX(data_wkly!BE:BE,MATCH($B393,data_wkly!$C:$C,0),1))),"na")=0,"",IFERROR(IF(INDEX(data_wkly!BE:BE,MATCH($B393,data_wkly!$C:$C,0),1)=0,"",_xlfn.NUMBERVALUE(INDEX(data_wkly!BE:BE,MATCH($B393,data_wkly!$C:$C,0),1))),"na"))</f>
        <v/>
      </c>
      <c r="W393" s="124" t="str">
        <f>IF(IFERROR(IF(INDEX(data_wkly!BF:BF,MATCH($B393,data_wkly!$C:$C,0),1)=0,"",_xlfn.NUMBERVALUE(INDEX(data_wkly!BF:BF,MATCH($B393,data_wkly!$C:$C,0),1))),"na")=0,"",IFERROR(IF(INDEX(data_wkly!BF:BF,MATCH($B393,data_wkly!$C:$C,0),1)=0,"",_xlfn.NUMBERVALUE(INDEX(data_wkly!BF:BF,MATCH($B393,data_wkly!$C:$C,0),1))),"na"))</f>
        <v/>
      </c>
      <c r="X393" s="124" t="str">
        <f>IFERROR(IF(INDEX(data_wkly!BK:BK,MATCH($B393,data_wkly!$C:$C,0),1)=0,"",_xlfn.NUMBERVALUE(INDEX(data_wkly!BK:BK,MATCH($B393,data_wkly!$C:$C,0),1))),"na")</f>
        <v/>
      </c>
      <c r="Y393" s="124" t="str">
        <f>IF(IFERROR(IF(INDEX(data_wkly!BG:BG,MATCH($B393,data_wkly!$C:$C,0),1)=0,"",_xlfn.NUMBERVALUE(INDEX(data_wkly!BG:BG,MATCH($B393,data_wkly!$C:$C,0),1))),"na")=0,"",IFERROR(IF(INDEX(data_wkly!BG:BG,MATCH($B393,data_wkly!$C:$C,0),1)=0,"",_xlfn.NUMBERVALUE(INDEX(data_wkly!BG:BG,MATCH($B393,data_wkly!$C:$C,0),1))),"na"))</f>
        <v/>
      </c>
      <c r="AJ393" s="41">
        <f t="shared" si="18"/>
        <v>1</v>
      </c>
    </row>
    <row r="394" spans="1:36" ht="15.5">
      <c r="A394" s="88" t="str">
        <f t="shared" si="17"/>
        <v/>
      </c>
      <c r="B394" s="89" t="str">
        <f t="shared" si="19"/>
        <v/>
      </c>
      <c r="C394" s="122" t="str">
        <f>IF(IFERROR(IF(INDEX(data_wkly!AO:AO,MATCH($B394,data_wkly!$C:$C,0),1)=0,"",_xlfn.NUMBERVALUE(INDEX(data_wkly!AO:AO,MATCH($B394,data_wkly!$C:$C,0),1))),"na")=0,"",IFERROR(IF(INDEX(data_wkly!AO:AO,MATCH($B394,data_wkly!$C:$C,0),1)=0,"",_xlfn.NUMBERVALUE(INDEX(data_wkly!AO:AO,MATCH($B394,data_wkly!$C:$C,0),1))),"na"))</f>
        <v/>
      </c>
      <c r="D394" s="122" t="str">
        <f>IF(IFERROR(IF(INDEX(data_wkly!AP:AP,MATCH($B394,data_wkly!$C:$C,0),1)=0,"",_xlfn.NUMBERVALUE(INDEX(data_wkly!AP:AP,MATCH($B394,data_wkly!$C:$C,0),1))),"na")=0,"",IFERROR(IF(INDEX(data_wkly!AP:AP,MATCH($B394,data_wkly!$C:$C,0),1)=0,"",_xlfn.NUMBERVALUE(INDEX(data_wkly!AP:AP,MATCH($B394,data_wkly!$C:$C,0),1))),"na"))</f>
        <v/>
      </c>
      <c r="E394" s="122" t="str">
        <f>IF(IFERROR(IF(INDEX(data_wkly!AQ:AQ,MATCH($B394,data_wkly!$C:$C,0),1)=0,"",_xlfn.NUMBERVALUE(INDEX(data_wkly!AQ:AQ,MATCH($B394,data_wkly!$C:$C,0),1))),"na")=0,"",IFERROR(IF(INDEX(data_wkly!AQ:AQ,MATCH($B394,data_wkly!$C:$C,0),1)=0,"",_xlfn.NUMBERVALUE(INDEX(data_wkly!AQ:AQ,MATCH($B394,data_wkly!$C:$C,0),1))),"na"))</f>
        <v/>
      </c>
      <c r="F394" s="122" t="str">
        <f>IF(IFERROR(IF(INDEX(data_wkly!AR:AR,MATCH($B394,data_wkly!$C:$C,0),1)=0,"",_xlfn.NUMBERVALUE(INDEX(data_wkly!AR:AR,MATCH($B394,data_wkly!$C:$C,0),1))),"na")=0,"",IFERROR(IF(INDEX(data_wkly!AR:AR,MATCH($B394,data_wkly!$C:$C,0),1)=0,"",_xlfn.NUMBERVALUE(INDEX(data_wkly!AR:AR,MATCH($B394,data_wkly!$C:$C,0),1))),"na"))</f>
        <v/>
      </c>
      <c r="G394" s="122" t="str">
        <f>IF(IFERROR(IF(INDEX(data_wkly!AS:AS,MATCH($B394,data_wkly!$C:$C,0),1)=0,"",_xlfn.NUMBERVALUE(INDEX(data_wkly!AS:AS,MATCH($B394,data_wkly!$C:$C,0),1))),"na")=0,"",IFERROR(IF(INDEX(data_wkly!AS:AS,MATCH($B394,data_wkly!$C:$C,0),1)=0,"",_xlfn.NUMBERVALUE(INDEX(data_wkly!AS:AS,MATCH($B394,data_wkly!$C:$C,0),1))),"na"))</f>
        <v/>
      </c>
      <c r="H394" s="122" t="str">
        <f>IFERROR(IF(INDEX(data_wkly!BJ:BJ,MATCH($B394,data_wkly!$C:$C,0),1)=0,"",_xlfn.NUMBERVALUE(INDEX(data_wkly!BJ:BJ,MATCH($B394,data_wkly!$C:$C,0),1))),"na")</f>
        <v/>
      </c>
      <c r="I394" s="122" t="str">
        <f>IF(IFERROR(IF(INDEX(data_wkly!AT:AT,MATCH($B394,data_wkly!$C:$C,0),1)=0,"",_xlfn.NUMBERVALUE(INDEX(data_wkly!AT:AT,MATCH($B394,data_wkly!$C:$C,0),1))),"na")=0,"",IFERROR(IF(INDEX(data_wkly!AT:AT,MATCH($B394,data_wkly!$C:$C,0),1)=0,"",_xlfn.NUMBERVALUE(INDEX(data_wkly!AT:AT,MATCH($B394,data_wkly!$C:$C,0),1))),"na"))</f>
        <v/>
      </c>
      <c r="J394" s="122" t="str">
        <f>IF(IFERROR(IF(INDEX(data_wkly!AU:AU,MATCH($B394,data_wkly!$C:$C,0),1)=0,"",_xlfn.NUMBERVALUE(INDEX(data_wkly!AU:AU,MATCH($B394,data_wkly!$C:$C,0),1))),"na")=0,"",IFERROR(IF(INDEX(data_wkly!AU:AU,MATCH($B394,data_wkly!$C:$C,0),1)=0,"",_xlfn.NUMBERVALUE(INDEX(data_wkly!AU:AU,MATCH($B394,data_wkly!$C:$C,0),1))),"na"))</f>
        <v/>
      </c>
      <c r="K394" s="122" t="str">
        <f>IF(IFERROR(IF(INDEX(data_wkly!AV:AV,MATCH($B394,data_wkly!$C:$C,0),1)=0,"",_xlfn.NUMBERVALUE(INDEX(data_wkly!AV:AV,MATCH($B394,data_wkly!$C:$C,0),1))),"na")=0,"",IFERROR(IF(INDEX(data_wkly!AV:AV,MATCH($B394,data_wkly!$C:$C,0),1)=0,"",_xlfn.NUMBERVALUE(INDEX(data_wkly!AV:AV,MATCH($B394,data_wkly!$C:$C,0),1))),"na"))</f>
        <v/>
      </c>
      <c r="L394" s="122" t="str">
        <f>IFERROR(IF(INDEX(data_wkly!BI:BI,MATCH($B394,data_wkly!$C:$C,0),1)=0,"",_xlfn.NUMBERVALUE(INDEX(data_wkly!BI:BI,MATCH($B394,data_wkly!$C:$C,0),1))),"na")</f>
        <v/>
      </c>
      <c r="M394" s="122" t="str">
        <f>IF(IFERROR(IF(INDEX(data_wkly!AW:AW,MATCH($B394,data_wkly!$C:$C,0),1)=0,"",_xlfn.NUMBERVALUE(INDEX(data_wkly!AW:AW,MATCH($B394,data_wkly!$C:$C,0),1))),"na")=0,"",IFERROR(IF(INDEX(data_wkly!AW:AW,MATCH($B394,data_wkly!$C:$C,0),1)=0,"",_xlfn.NUMBERVALUE(INDEX(data_wkly!AW:AW,MATCH($B394,data_wkly!$C:$C,0),1))),"na"))</f>
        <v/>
      </c>
      <c r="N394" s="123"/>
      <c r="O394" s="124" t="str">
        <f>IF(IFERROR(IF(INDEX(data_wkly!AY:AY,MATCH($B394,data_wkly!$C:$C,0),1)=0,"",_xlfn.NUMBERVALUE(INDEX(data_wkly!AY:AY,MATCH($B394,data_wkly!$C:$C,0),1))),"na")=0,"",IFERROR(IF(INDEX(data_wkly!AY:AY,MATCH($B394,data_wkly!$C:$C,0),1)=0,"",_xlfn.NUMBERVALUE(INDEX(data_wkly!AY:AY,MATCH($B394,data_wkly!$C:$C,0),1))),"na"))</f>
        <v/>
      </c>
      <c r="P394" s="124" t="str">
        <f>IF(IFERROR(IF(INDEX(data_wkly!AZ:AZ,MATCH($B394,data_wkly!$C:$C,0),1)=0,"",_xlfn.NUMBERVALUE(INDEX(data_wkly!AZ:AZ,MATCH($B394,data_wkly!$C:$C,0),1))),"na")=0,"",IFERROR(IF(INDEX(data_wkly!AZ:AZ,MATCH($B394,data_wkly!$C:$C,0),1)=0,"",_xlfn.NUMBERVALUE(INDEX(data_wkly!AZ:AZ,MATCH($B394,data_wkly!$C:$C,0),1))),"na"))</f>
        <v/>
      </c>
      <c r="Q394" s="124" t="str">
        <f>IF(IFERROR(IF(INDEX(data_wkly!BA:BA,MATCH($B394,data_wkly!$C:$C,0),1)=0,"",_xlfn.NUMBERVALUE(INDEX(data_wkly!BA:BA,MATCH($B394,data_wkly!$C:$C,0),1))),"na")=0,"",IFERROR(IF(INDEX(data_wkly!BA:BA,MATCH($B394,data_wkly!$C:$C,0),1)=0,"",_xlfn.NUMBERVALUE(INDEX(data_wkly!BA:BA,MATCH($B394,data_wkly!$C:$C,0),1))),"na"))</f>
        <v/>
      </c>
      <c r="R394" s="124" t="str">
        <f>IF(IFERROR(IF(INDEX(data_wkly!BB:BB,MATCH($B394,data_wkly!$C:$C,0),1)=0,"",_xlfn.NUMBERVALUE(INDEX(data_wkly!BB:BB,MATCH($B394,data_wkly!$C:$C,0),1))),"na")=0,"",IFERROR(IF(INDEX(data_wkly!BB:BB,MATCH($B394,data_wkly!$C:$C,0),1)=0,"",_xlfn.NUMBERVALUE(INDEX(data_wkly!BB:BB,MATCH($B394,data_wkly!$C:$C,0),1))),"na"))</f>
        <v/>
      </c>
      <c r="S394" s="124" t="str">
        <f>IF(IFERROR(IF(INDEX(data_wkly!BC:BC,MATCH($B394,data_wkly!$C:$C,0),1)=0,"",_xlfn.NUMBERVALUE(INDEX(data_wkly!BC:BC,MATCH($B394,data_wkly!$C:$C,0),1))),"na")=0,"",IFERROR(IF(INDEX(data_wkly!BC:BC,MATCH($B394,data_wkly!$C:$C,0),1)=0,"",_xlfn.NUMBERVALUE(INDEX(data_wkly!BC:BC,MATCH($B394,data_wkly!$C:$C,0),1))),"na"))</f>
        <v/>
      </c>
      <c r="T394" s="124" t="str">
        <f>IFERROR(IF(INDEX(data_wkly!BL:BL,MATCH($B394,data_wkly!$C:$C,0),1)=0,"",_xlfn.NUMBERVALUE(INDEX(data_wkly!BL:BL,MATCH($B394,data_wkly!$C:$C,0),1))),"na")</f>
        <v/>
      </c>
      <c r="U394" s="124" t="str">
        <f>IF(IFERROR(IF(INDEX(data_wkly!BD:BD,MATCH($B394,data_wkly!$C:$C,0),1)=0,"",_xlfn.NUMBERVALUE(INDEX(data_wkly!BD:BD,MATCH($B394,data_wkly!$C:$C,0),1))),"na")=0,"",IFERROR(IF(INDEX(data_wkly!BD:BD,MATCH($B394,data_wkly!$C:$C,0),1)=0,"",_xlfn.NUMBERVALUE(INDEX(data_wkly!BD:BD,MATCH($B394,data_wkly!$C:$C,0),1))),"na"))</f>
        <v/>
      </c>
      <c r="V394" s="124" t="str">
        <f>IF(IFERROR(IF(INDEX(data_wkly!BE:BE,MATCH($B394,data_wkly!$C:$C,0),1)=0,"",_xlfn.NUMBERVALUE(INDEX(data_wkly!BE:BE,MATCH($B394,data_wkly!$C:$C,0),1))),"na")=0,"",IFERROR(IF(INDEX(data_wkly!BE:BE,MATCH($B394,data_wkly!$C:$C,0),1)=0,"",_xlfn.NUMBERVALUE(INDEX(data_wkly!BE:BE,MATCH($B394,data_wkly!$C:$C,0),1))),"na"))</f>
        <v/>
      </c>
      <c r="W394" s="124" t="str">
        <f>IF(IFERROR(IF(INDEX(data_wkly!BF:BF,MATCH($B394,data_wkly!$C:$C,0),1)=0,"",_xlfn.NUMBERVALUE(INDEX(data_wkly!BF:BF,MATCH($B394,data_wkly!$C:$C,0),1))),"na")=0,"",IFERROR(IF(INDEX(data_wkly!BF:BF,MATCH($B394,data_wkly!$C:$C,0),1)=0,"",_xlfn.NUMBERVALUE(INDEX(data_wkly!BF:BF,MATCH($B394,data_wkly!$C:$C,0),1))),"na"))</f>
        <v/>
      </c>
      <c r="X394" s="124" t="str">
        <f>IFERROR(IF(INDEX(data_wkly!BK:BK,MATCH($B394,data_wkly!$C:$C,0),1)=0,"",_xlfn.NUMBERVALUE(INDEX(data_wkly!BK:BK,MATCH($B394,data_wkly!$C:$C,0),1))),"na")</f>
        <v/>
      </c>
      <c r="Y394" s="124" t="str">
        <f>IF(IFERROR(IF(INDEX(data_wkly!BG:BG,MATCH($B394,data_wkly!$C:$C,0),1)=0,"",_xlfn.NUMBERVALUE(INDEX(data_wkly!BG:BG,MATCH($B394,data_wkly!$C:$C,0),1))),"na")=0,"",IFERROR(IF(INDEX(data_wkly!BG:BG,MATCH($B394,data_wkly!$C:$C,0),1)=0,"",_xlfn.NUMBERVALUE(INDEX(data_wkly!BG:BG,MATCH($B394,data_wkly!$C:$C,0),1))),"na"))</f>
        <v/>
      </c>
      <c r="AJ394" s="41">
        <f t="shared" si="18"/>
        <v>2</v>
      </c>
    </row>
    <row r="395" spans="1:36" ht="15.5">
      <c r="A395" s="88" t="str">
        <f t="shared" si="17"/>
        <v/>
      </c>
      <c r="B395" s="89" t="str">
        <f t="shared" si="19"/>
        <v/>
      </c>
      <c r="C395" s="122" t="str">
        <f>IF(IFERROR(IF(INDEX(data_wkly!AO:AO,MATCH($B395,data_wkly!$C:$C,0),1)=0,"",_xlfn.NUMBERVALUE(INDEX(data_wkly!AO:AO,MATCH($B395,data_wkly!$C:$C,0),1))),"na")=0,"",IFERROR(IF(INDEX(data_wkly!AO:AO,MATCH($B395,data_wkly!$C:$C,0),1)=0,"",_xlfn.NUMBERVALUE(INDEX(data_wkly!AO:AO,MATCH($B395,data_wkly!$C:$C,0),1))),"na"))</f>
        <v/>
      </c>
      <c r="D395" s="122" t="str">
        <f>IF(IFERROR(IF(INDEX(data_wkly!AP:AP,MATCH($B395,data_wkly!$C:$C,0),1)=0,"",_xlfn.NUMBERVALUE(INDEX(data_wkly!AP:AP,MATCH($B395,data_wkly!$C:$C,0),1))),"na")=0,"",IFERROR(IF(INDEX(data_wkly!AP:AP,MATCH($B395,data_wkly!$C:$C,0),1)=0,"",_xlfn.NUMBERVALUE(INDEX(data_wkly!AP:AP,MATCH($B395,data_wkly!$C:$C,0),1))),"na"))</f>
        <v/>
      </c>
      <c r="E395" s="122" t="str">
        <f>IF(IFERROR(IF(INDEX(data_wkly!AQ:AQ,MATCH($B395,data_wkly!$C:$C,0),1)=0,"",_xlfn.NUMBERVALUE(INDEX(data_wkly!AQ:AQ,MATCH($B395,data_wkly!$C:$C,0),1))),"na")=0,"",IFERROR(IF(INDEX(data_wkly!AQ:AQ,MATCH($B395,data_wkly!$C:$C,0),1)=0,"",_xlfn.NUMBERVALUE(INDEX(data_wkly!AQ:AQ,MATCH($B395,data_wkly!$C:$C,0),1))),"na"))</f>
        <v/>
      </c>
      <c r="F395" s="122" t="str">
        <f>IF(IFERROR(IF(INDEX(data_wkly!AR:AR,MATCH($B395,data_wkly!$C:$C,0),1)=0,"",_xlfn.NUMBERVALUE(INDEX(data_wkly!AR:AR,MATCH($B395,data_wkly!$C:$C,0),1))),"na")=0,"",IFERROR(IF(INDEX(data_wkly!AR:AR,MATCH($B395,data_wkly!$C:$C,0),1)=0,"",_xlfn.NUMBERVALUE(INDEX(data_wkly!AR:AR,MATCH($B395,data_wkly!$C:$C,0),1))),"na"))</f>
        <v/>
      </c>
      <c r="G395" s="122" t="str">
        <f>IF(IFERROR(IF(INDEX(data_wkly!AS:AS,MATCH($B395,data_wkly!$C:$C,0),1)=0,"",_xlfn.NUMBERVALUE(INDEX(data_wkly!AS:AS,MATCH($B395,data_wkly!$C:$C,0),1))),"na")=0,"",IFERROR(IF(INDEX(data_wkly!AS:AS,MATCH($B395,data_wkly!$C:$C,0),1)=0,"",_xlfn.NUMBERVALUE(INDEX(data_wkly!AS:AS,MATCH($B395,data_wkly!$C:$C,0),1))),"na"))</f>
        <v/>
      </c>
      <c r="H395" s="122" t="str">
        <f>IFERROR(IF(INDEX(data_wkly!BJ:BJ,MATCH($B395,data_wkly!$C:$C,0),1)=0,"",_xlfn.NUMBERVALUE(INDEX(data_wkly!BJ:BJ,MATCH($B395,data_wkly!$C:$C,0),1))),"na")</f>
        <v/>
      </c>
      <c r="I395" s="122" t="str">
        <f>IF(IFERROR(IF(INDEX(data_wkly!AT:AT,MATCH($B395,data_wkly!$C:$C,0),1)=0,"",_xlfn.NUMBERVALUE(INDEX(data_wkly!AT:AT,MATCH($B395,data_wkly!$C:$C,0),1))),"na")=0,"",IFERROR(IF(INDEX(data_wkly!AT:AT,MATCH($B395,data_wkly!$C:$C,0),1)=0,"",_xlfn.NUMBERVALUE(INDEX(data_wkly!AT:AT,MATCH($B395,data_wkly!$C:$C,0),1))),"na"))</f>
        <v/>
      </c>
      <c r="J395" s="122" t="str">
        <f>IF(IFERROR(IF(INDEX(data_wkly!AU:AU,MATCH($B395,data_wkly!$C:$C,0),1)=0,"",_xlfn.NUMBERVALUE(INDEX(data_wkly!AU:AU,MATCH($B395,data_wkly!$C:$C,0),1))),"na")=0,"",IFERROR(IF(INDEX(data_wkly!AU:AU,MATCH($B395,data_wkly!$C:$C,0),1)=0,"",_xlfn.NUMBERVALUE(INDEX(data_wkly!AU:AU,MATCH($B395,data_wkly!$C:$C,0),1))),"na"))</f>
        <v/>
      </c>
      <c r="K395" s="122" t="str">
        <f>IF(IFERROR(IF(INDEX(data_wkly!AV:AV,MATCH($B395,data_wkly!$C:$C,0),1)=0,"",_xlfn.NUMBERVALUE(INDEX(data_wkly!AV:AV,MATCH($B395,data_wkly!$C:$C,0),1))),"na")=0,"",IFERROR(IF(INDEX(data_wkly!AV:AV,MATCH($B395,data_wkly!$C:$C,0),1)=0,"",_xlfn.NUMBERVALUE(INDEX(data_wkly!AV:AV,MATCH($B395,data_wkly!$C:$C,0),1))),"na"))</f>
        <v/>
      </c>
      <c r="L395" s="122" t="str">
        <f>IFERROR(IF(INDEX(data_wkly!BI:BI,MATCH($B395,data_wkly!$C:$C,0),1)=0,"",_xlfn.NUMBERVALUE(INDEX(data_wkly!BI:BI,MATCH($B395,data_wkly!$C:$C,0),1))),"na")</f>
        <v/>
      </c>
      <c r="M395" s="122" t="str">
        <f>IF(IFERROR(IF(INDEX(data_wkly!AW:AW,MATCH($B395,data_wkly!$C:$C,0),1)=0,"",_xlfn.NUMBERVALUE(INDEX(data_wkly!AW:AW,MATCH($B395,data_wkly!$C:$C,0),1))),"na")=0,"",IFERROR(IF(INDEX(data_wkly!AW:AW,MATCH($B395,data_wkly!$C:$C,0),1)=0,"",_xlfn.NUMBERVALUE(INDEX(data_wkly!AW:AW,MATCH($B395,data_wkly!$C:$C,0),1))),"na"))</f>
        <v/>
      </c>
      <c r="N395" s="123"/>
      <c r="O395" s="124" t="str">
        <f>IF(IFERROR(IF(INDEX(data_wkly!AY:AY,MATCH($B395,data_wkly!$C:$C,0),1)=0,"",_xlfn.NUMBERVALUE(INDEX(data_wkly!AY:AY,MATCH($B395,data_wkly!$C:$C,0),1))),"na")=0,"",IFERROR(IF(INDEX(data_wkly!AY:AY,MATCH($B395,data_wkly!$C:$C,0),1)=0,"",_xlfn.NUMBERVALUE(INDEX(data_wkly!AY:AY,MATCH($B395,data_wkly!$C:$C,0),1))),"na"))</f>
        <v/>
      </c>
      <c r="P395" s="124" t="str">
        <f>IF(IFERROR(IF(INDEX(data_wkly!AZ:AZ,MATCH($B395,data_wkly!$C:$C,0),1)=0,"",_xlfn.NUMBERVALUE(INDEX(data_wkly!AZ:AZ,MATCH($B395,data_wkly!$C:$C,0),1))),"na")=0,"",IFERROR(IF(INDEX(data_wkly!AZ:AZ,MATCH($B395,data_wkly!$C:$C,0),1)=0,"",_xlfn.NUMBERVALUE(INDEX(data_wkly!AZ:AZ,MATCH($B395,data_wkly!$C:$C,0),1))),"na"))</f>
        <v/>
      </c>
      <c r="Q395" s="124" t="str">
        <f>IF(IFERROR(IF(INDEX(data_wkly!BA:BA,MATCH($B395,data_wkly!$C:$C,0),1)=0,"",_xlfn.NUMBERVALUE(INDEX(data_wkly!BA:BA,MATCH($B395,data_wkly!$C:$C,0),1))),"na")=0,"",IFERROR(IF(INDEX(data_wkly!BA:BA,MATCH($B395,data_wkly!$C:$C,0),1)=0,"",_xlfn.NUMBERVALUE(INDEX(data_wkly!BA:BA,MATCH($B395,data_wkly!$C:$C,0),1))),"na"))</f>
        <v/>
      </c>
      <c r="R395" s="124" t="str">
        <f>IF(IFERROR(IF(INDEX(data_wkly!BB:BB,MATCH($B395,data_wkly!$C:$C,0),1)=0,"",_xlfn.NUMBERVALUE(INDEX(data_wkly!BB:BB,MATCH($B395,data_wkly!$C:$C,0),1))),"na")=0,"",IFERROR(IF(INDEX(data_wkly!BB:BB,MATCH($B395,data_wkly!$C:$C,0),1)=0,"",_xlfn.NUMBERVALUE(INDEX(data_wkly!BB:BB,MATCH($B395,data_wkly!$C:$C,0),1))),"na"))</f>
        <v/>
      </c>
      <c r="S395" s="124" t="str">
        <f>IF(IFERROR(IF(INDEX(data_wkly!BC:BC,MATCH($B395,data_wkly!$C:$C,0),1)=0,"",_xlfn.NUMBERVALUE(INDEX(data_wkly!BC:BC,MATCH($B395,data_wkly!$C:$C,0),1))),"na")=0,"",IFERROR(IF(INDEX(data_wkly!BC:BC,MATCH($B395,data_wkly!$C:$C,0),1)=0,"",_xlfn.NUMBERVALUE(INDEX(data_wkly!BC:BC,MATCH($B395,data_wkly!$C:$C,0),1))),"na"))</f>
        <v/>
      </c>
      <c r="T395" s="124" t="str">
        <f>IFERROR(IF(INDEX(data_wkly!BL:BL,MATCH($B395,data_wkly!$C:$C,0),1)=0,"",_xlfn.NUMBERVALUE(INDEX(data_wkly!BL:BL,MATCH($B395,data_wkly!$C:$C,0),1))),"na")</f>
        <v/>
      </c>
      <c r="U395" s="124" t="str">
        <f>IF(IFERROR(IF(INDEX(data_wkly!BD:BD,MATCH($B395,data_wkly!$C:$C,0),1)=0,"",_xlfn.NUMBERVALUE(INDEX(data_wkly!BD:BD,MATCH($B395,data_wkly!$C:$C,0),1))),"na")=0,"",IFERROR(IF(INDEX(data_wkly!BD:BD,MATCH($B395,data_wkly!$C:$C,0),1)=0,"",_xlfn.NUMBERVALUE(INDEX(data_wkly!BD:BD,MATCH($B395,data_wkly!$C:$C,0),1))),"na"))</f>
        <v/>
      </c>
      <c r="V395" s="124" t="str">
        <f>IF(IFERROR(IF(INDEX(data_wkly!BE:BE,MATCH($B395,data_wkly!$C:$C,0),1)=0,"",_xlfn.NUMBERVALUE(INDEX(data_wkly!BE:BE,MATCH($B395,data_wkly!$C:$C,0),1))),"na")=0,"",IFERROR(IF(INDEX(data_wkly!BE:BE,MATCH($B395,data_wkly!$C:$C,0),1)=0,"",_xlfn.NUMBERVALUE(INDEX(data_wkly!BE:BE,MATCH($B395,data_wkly!$C:$C,0),1))),"na"))</f>
        <v/>
      </c>
      <c r="W395" s="124" t="str">
        <f>IF(IFERROR(IF(INDEX(data_wkly!BF:BF,MATCH($B395,data_wkly!$C:$C,0),1)=0,"",_xlfn.NUMBERVALUE(INDEX(data_wkly!BF:BF,MATCH($B395,data_wkly!$C:$C,0),1))),"na")=0,"",IFERROR(IF(INDEX(data_wkly!BF:BF,MATCH($B395,data_wkly!$C:$C,0),1)=0,"",_xlfn.NUMBERVALUE(INDEX(data_wkly!BF:BF,MATCH($B395,data_wkly!$C:$C,0),1))),"na"))</f>
        <v/>
      </c>
      <c r="X395" s="124" t="str">
        <f>IFERROR(IF(INDEX(data_wkly!BK:BK,MATCH($B395,data_wkly!$C:$C,0),1)=0,"",_xlfn.NUMBERVALUE(INDEX(data_wkly!BK:BK,MATCH($B395,data_wkly!$C:$C,0),1))),"na")</f>
        <v/>
      </c>
      <c r="Y395" s="124" t="str">
        <f>IF(IFERROR(IF(INDEX(data_wkly!BG:BG,MATCH($B395,data_wkly!$C:$C,0),1)=0,"",_xlfn.NUMBERVALUE(INDEX(data_wkly!BG:BG,MATCH($B395,data_wkly!$C:$C,0),1))),"na")=0,"",IFERROR(IF(INDEX(data_wkly!BG:BG,MATCH($B395,data_wkly!$C:$C,0),1)=0,"",_xlfn.NUMBERVALUE(INDEX(data_wkly!BG:BG,MATCH($B395,data_wkly!$C:$C,0),1))),"na"))</f>
        <v/>
      </c>
      <c r="AJ395" s="41">
        <f t="shared" si="18"/>
        <v>1</v>
      </c>
    </row>
    <row r="396" spans="1:36" ht="15.5">
      <c r="A396" s="88" t="str">
        <f t="shared" si="17"/>
        <v/>
      </c>
      <c r="B396" s="89" t="str">
        <f t="shared" si="19"/>
        <v/>
      </c>
      <c r="C396" s="122" t="str">
        <f>IF(IFERROR(IF(INDEX(data_wkly!AO:AO,MATCH($B396,data_wkly!$C:$C,0),1)=0,"",_xlfn.NUMBERVALUE(INDEX(data_wkly!AO:AO,MATCH($B396,data_wkly!$C:$C,0),1))),"na")=0,"",IFERROR(IF(INDEX(data_wkly!AO:AO,MATCH($B396,data_wkly!$C:$C,0),1)=0,"",_xlfn.NUMBERVALUE(INDEX(data_wkly!AO:AO,MATCH($B396,data_wkly!$C:$C,0),1))),"na"))</f>
        <v/>
      </c>
      <c r="D396" s="122" t="str">
        <f>IF(IFERROR(IF(INDEX(data_wkly!AP:AP,MATCH($B396,data_wkly!$C:$C,0),1)=0,"",_xlfn.NUMBERVALUE(INDEX(data_wkly!AP:AP,MATCH($B396,data_wkly!$C:$C,0),1))),"na")=0,"",IFERROR(IF(INDEX(data_wkly!AP:AP,MATCH($B396,data_wkly!$C:$C,0),1)=0,"",_xlfn.NUMBERVALUE(INDEX(data_wkly!AP:AP,MATCH($B396,data_wkly!$C:$C,0),1))),"na"))</f>
        <v/>
      </c>
      <c r="E396" s="122" t="str">
        <f>IF(IFERROR(IF(INDEX(data_wkly!AQ:AQ,MATCH($B396,data_wkly!$C:$C,0),1)=0,"",_xlfn.NUMBERVALUE(INDEX(data_wkly!AQ:AQ,MATCH($B396,data_wkly!$C:$C,0),1))),"na")=0,"",IFERROR(IF(INDEX(data_wkly!AQ:AQ,MATCH($B396,data_wkly!$C:$C,0),1)=0,"",_xlfn.NUMBERVALUE(INDEX(data_wkly!AQ:AQ,MATCH($B396,data_wkly!$C:$C,0),1))),"na"))</f>
        <v/>
      </c>
      <c r="F396" s="122" t="str">
        <f>IF(IFERROR(IF(INDEX(data_wkly!AR:AR,MATCH($B396,data_wkly!$C:$C,0),1)=0,"",_xlfn.NUMBERVALUE(INDEX(data_wkly!AR:AR,MATCH($B396,data_wkly!$C:$C,0),1))),"na")=0,"",IFERROR(IF(INDEX(data_wkly!AR:AR,MATCH($B396,data_wkly!$C:$C,0),1)=0,"",_xlfn.NUMBERVALUE(INDEX(data_wkly!AR:AR,MATCH($B396,data_wkly!$C:$C,0),1))),"na"))</f>
        <v/>
      </c>
      <c r="G396" s="122" t="str">
        <f>IF(IFERROR(IF(INDEX(data_wkly!AS:AS,MATCH($B396,data_wkly!$C:$C,0),1)=0,"",_xlfn.NUMBERVALUE(INDEX(data_wkly!AS:AS,MATCH($B396,data_wkly!$C:$C,0),1))),"na")=0,"",IFERROR(IF(INDEX(data_wkly!AS:AS,MATCH($B396,data_wkly!$C:$C,0),1)=0,"",_xlfn.NUMBERVALUE(INDEX(data_wkly!AS:AS,MATCH($B396,data_wkly!$C:$C,0),1))),"na"))</f>
        <v/>
      </c>
      <c r="H396" s="122" t="str">
        <f>IFERROR(IF(INDEX(data_wkly!BJ:BJ,MATCH($B396,data_wkly!$C:$C,0),1)=0,"",_xlfn.NUMBERVALUE(INDEX(data_wkly!BJ:BJ,MATCH($B396,data_wkly!$C:$C,0),1))),"na")</f>
        <v/>
      </c>
      <c r="I396" s="122" t="str">
        <f>IF(IFERROR(IF(INDEX(data_wkly!AT:AT,MATCH($B396,data_wkly!$C:$C,0),1)=0,"",_xlfn.NUMBERVALUE(INDEX(data_wkly!AT:AT,MATCH($B396,data_wkly!$C:$C,0),1))),"na")=0,"",IFERROR(IF(INDEX(data_wkly!AT:AT,MATCH($B396,data_wkly!$C:$C,0),1)=0,"",_xlfn.NUMBERVALUE(INDEX(data_wkly!AT:AT,MATCH($B396,data_wkly!$C:$C,0),1))),"na"))</f>
        <v/>
      </c>
      <c r="J396" s="122" t="str">
        <f>IF(IFERROR(IF(INDEX(data_wkly!AU:AU,MATCH($B396,data_wkly!$C:$C,0),1)=0,"",_xlfn.NUMBERVALUE(INDEX(data_wkly!AU:AU,MATCH($B396,data_wkly!$C:$C,0),1))),"na")=0,"",IFERROR(IF(INDEX(data_wkly!AU:AU,MATCH($B396,data_wkly!$C:$C,0),1)=0,"",_xlfn.NUMBERVALUE(INDEX(data_wkly!AU:AU,MATCH($B396,data_wkly!$C:$C,0),1))),"na"))</f>
        <v/>
      </c>
      <c r="K396" s="122" t="str">
        <f>IF(IFERROR(IF(INDEX(data_wkly!AV:AV,MATCH($B396,data_wkly!$C:$C,0),1)=0,"",_xlfn.NUMBERVALUE(INDEX(data_wkly!AV:AV,MATCH($B396,data_wkly!$C:$C,0),1))),"na")=0,"",IFERROR(IF(INDEX(data_wkly!AV:AV,MATCH($B396,data_wkly!$C:$C,0),1)=0,"",_xlfn.NUMBERVALUE(INDEX(data_wkly!AV:AV,MATCH($B396,data_wkly!$C:$C,0),1))),"na"))</f>
        <v/>
      </c>
      <c r="L396" s="122" t="str">
        <f>IFERROR(IF(INDEX(data_wkly!BI:BI,MATCH($B396,data_wkly!$C:$C,0),1)=0,"",_xlfn.NUMBERVALUE(INDEX(data_wkly!BI:BI,MATCH($B396,data_wkly!$C:$C,0),1))),"na")</f>
        <v/>
      </c>
      <c r="M396" s="122" t="str">
        <f>IF(IFERROR(IF(INDEX(data_wkly!AW:AW,MATCH($B396,data_wkly!$C:$C,0),1)=0,"",_xlfn.NUMBERVALUE(INDEX(data_wkly!AW:AW,MATCH($B396,data_wkly!$C:$C,0),1))),"na")=0,"",IFERROR(IF(INDEX(data_wkly!AW:AW,MATCH($B396,data_wkly!$C:$C,0),1)=0,"",_xlfn.NUMBERVALUE(INDEX(data_wkly!AW:AW,MATCH($B396,data_wkly!$C:$C,0),1))),"na"))</f>
        <v/>
      </c>
      <c r="N396" s="123"/>
      <c r="O396" s="124" t="str">
        <f>IF(IFERROR(IF(INDEX(data_wkly!AY:AY,MATCH($B396,data_wkly!$C:$C,0),1)=0,"",_xlfn.NUMBERVALUE(INDEX(data_wkly!AY:AY,MATCH($B396,data_wkly!$C:$C,0),1))),"na")=0,"",IFERROR(IF(INDEX(data_wkly!AY:AY,MATCH($B396,data_wkly!$C:$C,0),1)=0,"",_xlfn.NUMBERVALUE(INDEX(data_wkly!AY:AY,MATCH($B396,data_wkly!$C:$C,0),1))),"na"))</f>
        <v/>
      </c>
      <c r="P396" s="124" t="str">
        <f>IF(IFERROR(IF(INDEX(data_wkly!AZ:AZ,MATCH($B396,data_wkly!$C:$C,0),1)=0,"",_xlfn.NUMBERVALUE(INDEX(data_wkly!AZ:AZ,MATCH($B396,data_wkly!$C:$C,0),1))),"na")=0,"",IFERROR(IF(INDEX(data_wkly!AZ:AZ,MATCH($B396,data_wkly!$C:$C,0),1)=0,"",_xlfn.NUMBERVALUE(INDEX(data_wkly!AZ:AZ,MATCH($B396,data_wkly!$C:$C,0),1))),"na"))</f>
        <v/>
      </c>
      <c r="Q396" s="124" t="str">
        <f>IF(IFERROR(IF(INDEX(data_wkly!BA:BA,MATCH($B396,data_wkly!$C:$C,0),1)=0,"",_xlfn.NUMBERVALUE(INDEX(data_wkly!BA:BA,MATCH($B396,data_wkly!$C:$C,0),1))),"na")=0,"",IFERROR(IF(INDEX(data_wkly!BA:BA,MATCH($B396,data_wkly!$C:$C,0),1)=0,"",_xlfn.NUMBERVALUE(INDEX(data_wkly!BA:BA,MATCH($B396,data_wkly!$C:$C,0),1))),"na"))</f>
        <v/>
      </c>
      <c r="R396" s="124" t="str">
        <f>IF(IFERROR(IF(INDEX(data_wkly!BB:BB,MATCH($B396,data_wkly!$C:$C,0),1)=0,"",_xlfn.NUMBERVALUE(INDEX(data_wkly!BB:BB,MATCH($B396,data_wkly!$C:$C,0),1))),"na")=0,"",IFERROR(IF(INDEX(data_wkly!BB:BB,MATCH($B396,data_wkly!$C:$C,0),1)=0,"",_xlfn.NUMBERVALUE(INDEX(data_wkly!BB:BB,MATCH($B396,data_wkly!$C:$C,0),1))),"na"))</f>
        <v/>
      </c>
      <c r="S396" s="124" t="str">
        <f>IF(IFERROR(IF(INDEX(data_wkly!BC:BC,MATCH($B396,data_wkly!$C:$C,0),1)=0,"",_xlfn.NUMBERVALUE(INDEX(data_wkly!BC:BC,MATCH($B396,data_wkly!$C:$C,0),1))),"na")=0,"",IFERROR(IF(INDEX(data_wkly!BC:BC,MATCH($B396,data_wkly!$C:$C,0),1)=0,"",_xlfn.NUMBERVALUE(INDEX(data_wkly!BC:BC,MATCH($B396,data_wkly!$C:$C,0),1))),"na"))</f>
        <v/>
      </c>
      <c r="T396" s="124" t="str">
        <f>IFERROR(IF(INDEX(data_wkly!BL:BL,MATCH($B396,data_wkly!$C:$C,0),1)=0,"",_xlfn.NUMBERVALUE(INDEX(data_wkly!BL:BL,MATCH($B396,data_wkly!$C:$C,0),1))),"na")</f>
        <v/>
      </c>
      <c r="U396" s="124" t="str">
        <f>IF(IFERROR(IF(INDEX(data_wkly!BD:BD,MATCH($B396,data_wkly!$C:$C,0),1)=0,"",_xlfn.NUMBERVALUE(INDEX(data_wkly!BD:BD,MATCH($B396,data_wkly!$C:$C,0),1))),"na")=0,"",IFERROR(IF(INDEX(data_wkly!BD:BD,MATCH($B396,data_wkly!$C:$C,0),1)=0,"",_xlfn.NUMBERVALUE(INDEX(data_wkly!BD:BD,MATCH($B396,data_wkly!$C:$C,0),1))),"na"))</f>
        <v/>
      </c>
      <c r="V396" s="124" t="str">
        <f>IF(IFERROR(IF(INDEX(data_wkly!BE:BE,MATCH($B396,data_wkly!$C:$C,0),1)=0,"",_xlfn.NUMBERVALUE(INDEX(data_wkly!BE:BE,MATCH($B396,data_wkly!$C:$C,0),1))),"na")=0,"",IFERROR(IF(INDEX(data_wkly!BE:BE,MATCH($B396,data_wkly!$C:$C,0),1)=0,"",_xlfn.NUMBERVALUE(INDEX(data_wkly!BE:BE,MATCH($B396,data_wkly!$C:$C,0),1))),"na"))</f>
        <v/>
      </c>
      <c r="W396" s="124" t="str">
        <f>IF(IFERROR(IF(INDEX(data_wkly!BF:BF,MATCH($B396,data_wkly!$C:$C,0),1)=0,"",_xlfn.NUMBERVALUE(INDEX(data_wkly!BF:BF,MATCH($B396,data_wkly!$C:$C,0),1))),"na")=0,"",IFERROR(IF(INDEX(data_wkly!BF:BF,MATCH($B396,data_wkly!$C:$C,0),1)=0,"",_xlfn.NUMBERVALUE(INDEX(data_wkly!BF:BF,MATCH($B396,data_wkly!$C:$C,0),1))),"na"))</f>
        <v/>
      </c>
      <c r="X396" s="124" t="str">
        <f>IFERROR(IF(INDEX(data_wkly!BK:BK,MATCH($B396,data_wkly!$C:$C,0),1)=0,"",_xlfn.NUMBERVALUE(INDEX(data_wkly!BK:BK,MATCH($B396,data_wkly!$C:$C,0),1))),"na")</f>
        <v/>
      </c>
      <c r="Y396" s="124" t="str">
        <f>IF(IFERROR(IF(INDEX(data_wkly!BG:BG,MATCH($B396,data_wkly!$C:$C,0),1)=0,"",_xlfn.NUMBERVALUE(INDEX(data_wkly!BG:BG,MATCH($B396,data_wkly!$C:$C,0),1))),"na")=0,"",IFERROR(IF(INDEX(data_wkly!BG:BG,MATCH($B396,data_wkly!$C:$C,0),1)=0,"",_xlfn.NUMBERVALUE(INDEX(data_wkly!BG:BG,MATCH($B396,data_wkly!$C:$C,0),1))),"na"))</f>
        <v/>
      </c>
      <c r="AJ396" s="41">
        <f t="shared" si="18"/>
        <v>2</v>
      </c>
    </row>
    <row r="397" spans="1:36" ht="15.5">
      <c r="A397" s="88" t="str">
        <f t="shared" si="17"/>
        <v/>
      </c>
      <c r="B397" s="89" t="str">
        <f t="shared" si="19"/>
        <v/>
      </c>
      <c r="C397" s="122" t="str">
        <f>IF(IFERROR(IF(INDEX(data_wkly!AO:AO,MATCH($B397,data_wkly!$C:$C,0),1)=0,"",_xlfn.NUMBERVALUE(INDEX(data_wkly!AO:AO,MATCH($B397,data_wkly!$C:$C,0),1))),"na")=0,"",IFERROR(IF(INDEX(data_wkly!AO:AO,MATCH($B397,data_wkly!$C:$C,0),1)=0,"",_xlfn.NUMBERVALUE(INDEX(data_wkly!AO:AO,MATCH($B397,data_wkly!$C:$C,0),1))),"na"))</f>
        <v/>
      </c>
      <c r="D397" s="122" t="str">
        <f>IF(IFERROR(IF(INDEX(data_wkly!AP:AP,MATCH($B397,data_wkly!$C:$C,0),1)=0,"",_xlfn.NUMBERVALUE(INDEX(data_wkly!AP:AP,MATCH($B397,data_wkly!$C:$C,0),1))),"na")=0,"",IFERROR(IF(INDEX(data_wkly!AP:AP,MATCH($B397,data_wkly!$C:$C,0),1)=0,"",_xlfn.NUMBERVALUE(INDEX(data_wkly!AP:AP,MATCH($B397,data_wkly!$C:$C,0),1))),"na"))</f>
        <v/>
      </c>
      <c r="E397" s="122" t="str">
        <f>IF(IFERROR(IF(INDEX(data_wkly!AQ:AQ,MATCH($B397,data_wkly!$C:$C,0),1)=0,"",_xlfn.NUMBERVALUE(INDEX(data_wkly!AQ:AQ,MATCH($B397,data_wkly!$C:$C,0),1))),"na")=0,"",IFERROR(IF(INDEX(data_wkly!AQ:AQ,MATCH($B397,data_wkly!$C:$C,0),1)=0,"",_xlfn.NUMBERVALUE(INDEX(data_wkly!AQ:AQ,MATCH($B397,data_wkly!$C:$C,0),1))),"na"))</f>
        <v/>
      </c>
      <c r="F397" s="122" t="str">
        <f>IF(IFERROR(IF(INDEX(data_wkly!AR:AR,MATCH($B397,data_wkly!$C:$C,0),1)=0,"",_xlfn.NUMBERVALUE(INDEX(data_wkly!AR:AR,MATCH($B397,data_wkly!$C:$C,0),1))),"na")=0,"",IFERROR(IF(INDEX(data_wkly!AR:AR,MATCH($B397,data_wkly!$C:$C,0),1)=0,"",_xlfn.NUMBERVALUE(INDEX(data_wkly!AR:AR,MATCH($B397,data_wkly!$C:$C,0),1))),"na"))</f>
        <v/>
      </c>
      <c r="G397" s="122" t="str">
        <f>IF(IFERROR(IF(INDEX(data_wkly!AS:AS,MATCH($B397,data_wkly!$C:$C,0),1)=0,"",_xlfn.NUMBERVALUE(INDEX(data_wkly!AS:AS,MATCH($B397,data_wkly!$C:$C,0),1))),"na")=0,"",IFERROR(IF(INDEX(data_wkly!AS:AS,MATCH($B397,data_wkly!$C:$C,0),1)=0,"",_xlfn.NUMBERVALUE(INDEX(data_wkly!AS:AS,MATCH($B397,data_wkly!$C:$C,0),1))),"na"))</f>
        <v/>
      </c>
      <c r="H397" s="122" t="str">
        <f>IFERROR(IF(INDEX(data_wkly!BJ:BJ,MATCH($B397,data_wkly!$C:$C,0),1)=0,"",_xlfn.NUMBERVALUE(INDEX(data_wkly!BJ:BJ,MATCH($B397,data_wkly!$C:$C,0),1))),"na")</f>
        <v/>
      </c>
      <c r="I397" s="122" t="str">
        <f>IF(IFERROR(IF(INDEX(data_wkly!AT:AT,MATCH($B397,data_wkly!$C:$C,0),1)=0,"",_xlfn.NUMBERVALUE(INDEX(data_wkly!AT:AT,MATCH($B397,data_wkly!$C:$C,0),1))),"na")=0,"",IFERROR(IF(INDEX(data_wkly!AT:AT,MATCH($B397,data_wkly!$C:$C,0),1)=0,"",_xlfn.NUMBERVALUE(INDEX(data_wkly!AT:AT,MATCH($B397,data_wkly!$C:$C,0),1))),"na"))</f>
        <v/>
      </c>
      <c r="J397" s="122" t="str">
        <f>IF(IFERROR(IF(INDEX(data_wkly!AU:AU,MATCH($B397,data_wkly!$C:$C,0),1)=0,"",_xlfn.NUMBERVALUE(INDEX(data_wkly!AU:AU,MATCH($B397,data_wkly!$C:$C,0),1))),"na")=0,"",IFERROR(IF(INDEX(data_wkly!AU:AU,MATCH($B397,data_wkly!$C:$C,0),1)=0,"",_xlfn.NUMBERVALUE(INDEX(data_wkly!AU:AU,MATCH($B397,data_wkly!$C:$C,0),1))),"na"))</f>
        <v/>
      </c>
      <c r="K397" s="122" t="str">
        <f>IF(IFERROR(IF(INDEX(data_wkly!AV:AV,MATCH($B397,data_wkly!$C:$C,0),1)=0,"",_xlfn.NUMBERVALUE(INDEX(data_wkly!AV:AV,MATCH($B397,data_wkly!$C:$C,0),1))),"na")=0,"",IFERROR(IF(INDEX(data_wkly!AV:AV,MATCH($B397,data_wkly!$C:$C,0),1)=0,"",_xlfn.NUMBERVALUE(INDEX(data_wkly!AV:AV,MATCH($B397,data_wkly!$C:$C,0),1))),"na"))</f>
        <v/>
      </c>
      <c r="L397" s="122" t="str">
        <f>IFERROR(IF(INDEX(data_wkly!BI:BI,MATCH($B397,data_wkly!$C:$C,0),1)=0,"",_xlfn.NUMBERVALUE(INDEX(data_wkly!BI:BI,MATCH($B397,data_wkly!$C:$C,0),1))),"na")</f>
        <v/>
      </c>
      <c r="M397" s="122" t="str">
        <f>IF(IFERROR(IF(INDEX(data_wkly!AW:AW,MATCH($B397,data_wkly!$C:$C,0),1)=0,"",_xlfn.NUMBERVALUE(INDEX(data_wkly!AW:AW,MATCH($B397,data_wkly!$C:$C,0),1))),"na")=0,"",IFERROR(IF(INDEX(data_wkly!AW:AW,MATCH($B397,data_wkly!$C:$C,0),1)=0,"",_xlfn.NUMBERVALUE(INDEX(data_wkly!AW:AW,MATCH($B397,data_wkly!$C:$C,0),1))),"na"))</f>
        <v/>
      </c>
      <c r="N397" s="123"/>
      <c r="O397" s="124" t="str">
        <f>IF(IFERROR(IF(INDEX(data_wkly!AY:AY,MATCH($B397,data_wkly!$C:$C,0),1)=0,"",_xlfn.NUMBERVALUE(INDEX(data_wkly!AY:AY,MATCH($B397,data_wkly!$C:$C,0),1))),"na")=0,"",IFERROR(IF(INDEX(data_wkly!AY:AY,MATCH($B397,data_wkly!$C:$C,0),1)=0,"",_xlfn.NUMBERVALUE(INDEX(data_wkly!AY:AY,MATCH($B397,data_wkly!$C:$C,0),1))),"na"))</f>
        <v/>
      </c>
      <c r="P397" s="124" t="str">
        <f>IF(IFERROR(IF(INDEX(data_wkly!AZ:AZ,MATCH($B397,data_wkly!$C:$C,0),1)=0,"",_xlfn.NUMBERVALUE(INDEX(data_wkly!AZ:AZ,MATCH($B397,data_wkly!$C:$C,0),1))),"na")=0,"",IFERROR(IF(INDEX(data_wkly!AZ:AZ,MATCH($B397,data_wkly!$C:$C,0),1)=0,"",_xlfn.NUMBERVALUE(INDEX(data_wkly!AZ:AZ,MATCH($B397,data_wkly!$C:$C,0),1))),"na"))</f>
        <v/>
      </c>
      <c r="Q397" s="124" t="str">
        <f>IF(IFERROR(IF(INDEX(data_wkly!BA:BA,MATCH($B397,data_wkly!$C:$C,0),1)=0,"",_xlfn.NUMBERVALUE(INDEX(data_wkly!BA:BA,MATCH($B397,data_wkly!$C:$C,0),1))),"na")=0,"",IFERROR(IF(INDEX(data_wkly!BA:BA,MATCH($B397,data_wkly!$C:$C,0),1)=0,"",_xlfn.NUMBERVALUE(INDEX(data_wkly!BA:BA,MATCH($B397,data_wkly!$C:$C,0),1))),"na"))</f>
        <v/>
      </c>
      <c r="R397" s="124" t="str">
        <f>IF(IFERROR(IF(INDEX(data_wkly!BB:BB,MATCH($B397,data_wkly!$C:$C,0),1)=0,"",_xlfn.NUMBERVALUE(INDEX(data_wkly!BB:BB,MATCH($B397,data_wkly!$C:$C,0),1))),"na")=0,"",IFERROR(IF(INDEX(data_wkly!BB:BB,MATCH($B397,data_wkly!$C:$C,0),1)=0,"",_xlfn.NUMBERVALUE(INDEX(data_wkly!BB:BB,MATCH($B397,data_wkly!$C:$C,0),1))),"na"))</f>
        <v/>
      </c>
      <c r="S397" s="124" t="str">
        <f>IF(IFERROR(IF(INDEX(data_wkly!BC:BC,MATCH($B397,data_wkly!$C:$C,0),1)=0,"",_xlfn.NUMBERVALUE(INDEX(data_wkly!BC:BC,MATCH($B397,data_wkly!$C:$C,0),1))),"na")=0,"",IFERROR(IF(INDEX(data_wkly!BC:BC,MATCH($B397,data_wkly!$C:$C,0),1)=0,"",_xlfn.NUMBERVALUE(INDEX(data_wkly!BC:BC,MATCH($B397,data_wkly!$C:$C,0),1))),"na"))</f>
        <v/>
      </c>
      <c r="T397" s="124" t="str">
        <f>IFERROR(IF(INDEX(data_wkly!BL:BL,MATCH($B397,data_wkly!$C:$C,0),1)=0,"",_xlfn.NUMBERVALUE(INDEX(data_wkly!BL:BL,MATCH($B397,data_wkly!$C:$C,0),1))),"na")</f>
        <v/>
      </c>
      <c r="U397" s="124" t="str">
        <f>IF(IFERROR(IF(INDEX(data_wkly!BD:BD,MATCH($B397,data_wkly!$C:$C,0),1)=0,"",_xlfn.NUMBERVALUE(INDEX(data_wkly!BD:BD,MATCH($B397,data_wkly!$C:$C,0),1))),"na")=0,"",IFERROR(IF(INDEX(data_wkly!BD:BD,MATCH($B397,data_wkly!$C:$C,0),1)=0,"",_xlfn.NUMBERVALUE(INDEX(data_wkly!BD:BD,MATCH($B397,data_wkly!$C:$C,0),1))),"na"))</f>
        <v/>
      </c>
      <c r="V397" s="124" t="str">
        <f>IF(IFERROR(IF(INDEX(data_wkly!BE:BE,MATCH($B397,data_wkly!$C:$C,0),1)=0,"",_xlfn.NUMBERVALUE(INDEX(data_wkly!BE:BE,MATCH($B397,data_wkly!$C:$C,0),1))),"na")=0,"",IFERROR(IF(INDEX(data_wkly!BE:BE,MATCH($B397,data_wkly!$C:$C,0),1)=0,"",_xlfn.NUMBERVALUE(INDEX(data_wkly!BE:BE,MATCH($B397,data_wkly!$C:$C,0),1))),"na"))</f>
        <v/>
      </c>
      <c r="W397" s="124" t="str">
        <f>IF(IFERROR(IF(INDEX(data_wkly!BF:BF,MATCH($B397,data_wkly!$C:$C,0),1)=0,"",_xlfn.NUMBERVALUE(INDEX(data_wkly!BF:BF,MATCH($B397,data_wkly!$C:$C,0),1))),"na")=0,"",IFERROR(IF(INDEX(data_wkly!BF:BF,MATCH($B397,data_wkly!$C:$C,0),1)=0,"",_xlfn.NUMBERVALUE(INDEX(data_wkly!BF:BF,MATCH($B397,data_wkly!$C:$C,0),1))),"na"))</f>
        <v/>
      </c>
      <c r="X397" s="124" t="str">
        <f>IFERROR(IF(INDEX(data_wkly!BK:BK,MATCH($B397,data_wkly!$C:$C,0),1)=0,"",_xlfn.NUMBERVALUE(INDEX(data_wkly!BK:BK,MATCH($B397,data_wkly!$C:$C,0),1))),"na")</f>
        <v/>
      </c>
      <c r="Y397" s="124" t="str">
        <f>IF(IFERROR(IF(INDEX(data_wkly!BG:BG,MATCH($B397,data_wkly!$C:$C,0),1)=0,"",_xlfn.NUMBERVALUE(INDEX(data_wkly!BG:BG,MATCH($B397,data_wkly!$C:$C,0),1))),"na")=0,"",IFERROR(IF(INDEX(data_wkly!BG:BG,MATCH($B397,data_wkly!$C:$C,0),1)=0,"",_xlfn.NUMBERVALUE(INDEX(data_wkly!BG:BG,MATCH($B397,data_wkly!$C:$C,0),1))),"na"))</f>
        <v/>
      </c>
      <c r="AJ397" s="41">
        <f t="shared" si="18"/>
        <v>1</v>
      </c>
    </row>
    <row r="398" spans="1:36" ht="15.5">
      <c r="A398" s="88" t="str">
        <f t="shared" si="17"/>
        <v/>
      </c>
      <c r="B398" s="89" t="str">
        <f t="shared" si="19"/>
        <v/>
      </c>
      <c r="C398" s="122" t="str">
        <f>IF(IFERROR(IF(INDEX(data_wkly!AO:AO,MATCH($B398,data_wkly!$C:$C,0),1)=0,"",_xlfn.NUMBERVALUE(INDEX(data_wkly!AO:AO,MATCH($B398,data_wkly!$C:$C,0),1))),"na")=0,"",IFERROR(IF(INDEX(data_wkly!AO:AO,MATCH($B398,data_wkly!$C:$C,0),1)=0,"",_xlfn.NUMBERVALUE(INDEX(data_wkly!AO:AO,MATCH($B398,data_wkly!$C:$C,0),1))),"na"))</f>
        <v/>
      </c>
      <c r="D398" s="122" t="str">
        <f>IF(IFERROR(IF(INDEX(data_wkly!AP:AP,MATCH($B398,data_wkly!$C:$C,0),1)=0,"",_xlfn.NUMBERVALUE(INDEX(data_wkly!AP:AP,MATCH($B398,data_wkly!$C:$C,0),1))),"na")=0,"",IFERROR(IF(INDEX(data_wkly!AP:AP,MATCH($B398,data_wkly!$C:$C,0),1)=0,"",_xlfn.NUMBERVALUE(INDEX(data_wkly!AP:AP,MATCH($B398,data_wkly!$C:$C,0),1))),"na"))</f>
        <v/>
      </c>
      <c r="E398" s="122" t="str">
        <f>IF(IFERROR(IF(INDEX(data_wkly!AQ:AQ,MATCH($B398,data_wkly!$C:$C,0),1)=0,"",_xlfn.NUMBERVALUE(INDEX(data_wkly!AQ:AQ,MATCH($B398,data_wkly!$C:$C,0),1))),"na")=0,"",IFERROR(IF(INDEX(data_wkly!AQ:AQ,MATCH($B398,data_wkly!$C:$C,0),1)=0,"",_xlfn.NUMBERVALUE(INDEX(data_wkly!AQ:AQ,MATCH($B398,data_wkly!$C:$C,0),1))),"na"))</f>
        <v/>
      </c>
      <c r="F398" s="122" t="str">
        <f>IF(IFERROR(IF(INDEX(data_wkly!AR:AR,MATCH($B398,data_wkly!$C:$C,0),1)=0,"",_xlfn.NUMBERVALUE(INDEX(data_wkly!AR:AR,MATCH($B398,data_wkly!$C:$C,0),1))),"na")=0,"",IFERROR(IF(INDEX(data_wkly!AR:AR,MATCH($B398,data_wkly!$C:$C,0),1)=0,"",_xlfn.NUMBERVALUE(INDEX(data_wkly!AR:AR,MATCH($B398,data_wkly!$C:$C,0),1))),"na"))</f>
        <v/>
      </c>
      <c r="G398" s="122" t="str">
        <f>IF(IFERROR(IF(INDEX(data_wkly!AS:AS,MATCH($B398,data_wkly!$C:$C,0),1)=0,"",_xlfn.NUMBERVALUE(INDEX(data_wkly!AS:AS,MATCH($B398,data_wkly!$C:$C,0),1))),"na")=0,"",IFERROR(IF(INDEX(data_wkly!AS:AS,MATCH($B398,data_wkly!$C:$C,0),1)=0,"",_xlfn.NUMBERVALUE(INDEX(data_wkly!AS:AS,MATCH($B398,data_wkly!$C:$C,0),1))),"na"))</f>
        <v/>
      </c>
      <c r="H398" s="122" t="str">
        <f>IFERROR(IF(INDEX(data_wkly!BJ:BJ,MATCH($B398,data_wkly!$C:$C,0),1)=0,"",_xlfn.NUMBERVALUE(INDEX(data_wkly!BJ:BJ,MATCH($B398,data_wkly!$C:$C,0),1))),"na")</f>
        <v/>
      </c>
      <c r="I398" s="122" t="str">
        <f>IF(IFERROR(IF(INDEX(data_wkly!AT:AT,MATCH($B398,data_wkly!$C:$C,0),1)=0,"",_xlfn.NUMBERVALUE(INDEX(data_wkly!AT:AT,MATCH($B398,data_wkly!$C:$C,0),1))),"na")=0,"",IFERROR(IF(INDEX(data_wkly!AT:AT,MATCH($B398,data_wkly!$C:$C,0),1)=0,"",_xlfn.NUMBERVALUE(INDEX(data_wkly!AT:AT,MATCH($B398,data_wkly!$C:$C,0),1))),"na"))</f>
        <v/>
      </c>
      <c r="J398" s="122" t="str">
        <f>IF(IFERROR(IF(INDEX(data_wkly!AU:AU,MATCH($B398,data_wkly!$C:$C,0),1)=0,"",_xlfn.NUMBERVALUE(INDEX(data_wkly!AU:AU,MATCH($B398,data_wkly!$C:$C,0),1))),"na")=0,"",IFERROR(IF(INDEX(data_wkly!AU:AU,MATCH($B398,data_wkly!$C:$C,0),1)=0,"",_xlfn.NUMBERVALUE(INDEX(data_wkly!AU:AU,MATCH($B398,data_wkly!$C:$C,0),1))),"na"))</f>
        <v/>
      </c>
      <c r="K398" s="122" t="str">
        <f>IF(IFERROR(IF(INDEX(data_wkly!AV:AV,MATCH($B398,data_wkly!$C:$C,0),1)=0,"",_xlfn.NUMBERVALUE(INDEX(data_wkly!AV:AV,MATCH($B398,data_wkly!$C:$C,0),1))),"na")=0,"",IFERROR(IF(INDEX(data_wkly!AV:AV,MATCH($B398,data_wkly!$C:$C,0),1)=0,"",_xlfn.NUMBERVALUE(INDEX(data_wkly!AV:AV,MATCH($B398,data_wkly!$C:$C,0),1))),"na"))</f>
        <v/>
      </c>
      <c r="L398" s="122" t="str">
        <f>IFERROR(IF(INDEX(data_wkly!BI:BI,MATCH($B398,data_wkly!$C:$C,0),1)=0,"",_xlfn.NUMBERVALUE(INDEX(data_wkly!BI:BI,MATCH($B398,data_wkly!$C:$C,0),1))),"na")</f>
        <v/>
      </c>
      <c r="M398" s="122" t="str">
        <f>IF(IFERROR(IF(INDEX(data_wkly!AW:AW,MATCH($B398,data_wkly!$C:$C,0),1)=0,"",_xlfn.NUMBERVALUE(INDEX(data_wkly!AW:AW,MATCH($B398,data_wkly!$C:$C,0),1))),"na")=0,"",IFERROR(IF(INDEX(data_wkly!AW:AW,MATCH($B398,data_wkly!$C:$C,0),1)=0,"",_xlfn.NUMBERVALUE(INDEX(data_wkly!AW:AW,MATCH($B398,data_wkly!$C:$C,0),1))),"na"))</f>
        <v/>
      </c>
      <c r="N398" s="123"/>
      <c r="O398" s="124" t="str">
        <f>IF(IFERROR(IF(INDEX(data_wkly!AY:AY,MATCH($B398,data_wkly!$C:$C,0),1)=0,"",_xlfn.NUMBERVALUE(INDEX(data_wkly!AY:AY,MATCH($B398,data_wkly!$C:$C,0),1))),"na")=0,"",IFERROR(IF(INDEX(data_wkly!AY:AY,MATCH($B398,data_wkly!$C:$C,0),1)=0,"",_xlfn.NUMBERVALUE(INDEX(data_wkly!AY:AY,MATCH($B398,data_wkly!$C:$C,0),1))),"na"))</f>
        <v/>
      </c>
      <c r="P398" s="124" t="str">
        <f>IF(IFERROR(IF(INDEX(data_wkly!AZ:AZ,MATCH($B398,data_wkly!$C:$C,0),1)=0,"",_xlfn.NUMBERVALUE(INDEX(data_wkly!AZ:AZ,MATCH($B398,data_wkly!$C:$C,0),1))),"na")=0,"",IFERROR(IF(INDEX(data_wkly!AZ:AZ,MATCH($B398,data_wkly!$C:$C,0),1)=0,"",_xlfn.NUMBERVALUE(INDEX(data_wkly!AZ:AZ,MATCH($B398,data_wkly!$C:$C,0),1))),"na"))</f>
        <v/>
      </c>
      <c r="Q398" s="124" t="str">
        <f>IF(IFERROR(IF(INDEX(data_wkly!BA:BA,MATCH($B398,data_wkly!$C:$C,0),1)=0,"",_xlfn.NUMBERVALUE(INDEX(data_wkly!BA:BA,MATCH($B398,data_wkly!$C:$C,0),1))),"na")=0,"",IFERROR(IF(INDEX(data_wkly!BA:BA,MATCH($B398,data_wkly!$C:$C,0),1)=0,"",_xlfn.NUMBERVALUE(INDEX(data_wkly!BA:BA,MATCH($B398,data_wkly!$C:$C,0),1))),"na"))</f>
        <v/>
      </c>
      <c r="R398" s="124" t="str">
        <f>IF(IFERROR(IF(INDEX(data_wkly!BB:BB,MATCH($B398,data_wkly!$C:$C,0),1)=0,"",_xlfn.NUMBERVALUE(INDEX(data_wkly!BB:BB,MATCH($B398,data_wkly!$C:$C,0),1))),"na")=0,"",IFERROR(IF(INDEX(data_wkly!BB:BB,MATCH($B398,data_wkly!$C:$C,0),1)=0,"",_xlfn.NUMBERVALUE(INDEX(data_wkly!BB:BB,MATCH($B398,data_wkly!$C:$C,0),1))),"na"))</f>
        <v/>
      </c>
      <c r="S398" s="124" t="str">
        <f>IF(IFERROR(IF(INDEX(data_wkly!BC:BC,MATCH($B398,data_wkly!$C:$C,0),1)=0,"",_xlfn.NUMBERVALUE(INDEX(data_wkly!BC:BC,MATCH($B398,data_wkly!$C:$C,0),1))),"na")=0,"",IFERROR(IF(INDEX(data_wkly!BC:BC,MATCH($B398,data_wkly!$C:$C,0),1)=0,"",_xlfn.NUMBERVALUE(INDEX(data_wkly!BC:BC,MATCH($B398,data_wkly!$C:$C,0),1))),"na"))</f>
        <v/>
      </c>
      <c r="T398" s="124" t="str">
        <f>IFERROR(IF(INDEX(data_wkly!BL:BL,MATCH($B398,data_wkly!$C:$C,0),1)=0,"",_xlfn.NUMBERVALUE(INDEX(data_wkly!BL:BL,MATCH($B398,data_wkly!$C:$C,0),1))),"na")</f>
        <v/>
      </c>
      <c r="U398" s="124" t="str">
        <f>IF(IFERROR(IF(INDEX(data_wkly!BD:BD,MATCH($B398,data_wkly!$C:$C,0),1)=0,"",_xlfn.NUMBERVALUE(INDEX(data_wkly!BD:BD,MATCH($B398,data_wkly!$C:$C,0),1))),"na")=0,"",IFERROR(IF(INDEX(data_wkly!BD:BD,MATCH($B398,data_wkly!$C:$C,0),1)=0,"",_xlfn.NUMBERVALUE(INDEX(data_wkly!BD:BD,MATCH($B398,data_wkly!$C:$C,0),1))),"na"))</f>
        <v/>
      </c>
      <c r="V398" s="124" t="str">
        <f>IF(IFERROR(IF(INDEX(data_wkly!BE:BE,MATCH($B398,data_wkly!$C:$C,0),1)=0,"",_xlfn.NUMBERVALUE(INDEX(data_wkly!BE:BE,MATCH($B398,data_wkly!$C:$C,0),1))),"na")=0,"",IFERROR(IF(INDEX(data_wkly!BE:BE,MATCH($B398,data_wkly!$C:$C,0),1)=0,"",_xlfn.NUMBERVALUE(INDEX(data_wkly!BE:BE,MATCH($B398,data_wkly!$C:$C,0),1))),"na"))</f>
        <v/>
      </c>
      <c r="W398" s="124" t="str">
        <f>IF(IFERROR(IF(INDEX(data_wkly!BF:BF,MATCH($B398,data_wkly!$C:$C,0),1)=0,"",_xlfn.NUMBERVALUE(INDEX(data_wkly!BF:BF,MATCH($B398,data_wkly!$C:$C,0),1))),"na")=0,"",IFERROR(IF(INDEX(data_wkly!BF:BF,MATCH($B398,data_wkly!$C:$C,0),1)=0,"",_xlfn.NUMBERVALUE(INDEX(data_wkly!BF:BF,MATCH($B398,data_wkly!$C:$C,0),1))),"na"))</f>
        <v/>
      </c>
      <c r="X398" s="124" t="str">
        <f>IFERROR(IF(INDEX(data_wkly!BK:BK,MATCH($B398,data_wkly!$C:$C,0),1)=0,"",_xlfn.NUMBERVALUE(INDEX(data_wkly!BK:BK,MATCH($B398,data_wkly!$C:$C,0),1))),"na")</f>
        <v/>
      </c>
      <c r="Y398" s="124" t="str">
        <f>IF(IFERROR(IF(INDEX(data_wkly!BG:BG,MATCH($B398,data_wkly!$C:$C,0),1)=0,"",_xlfn.NUMBERVALUE(INDEX(data_wkly!BG:BG,MATCH($B398,data_wkly!$C:$C,0),1))),"na")=0,"",IFERROR(IF(INDEX(data_wkly!BG:BG,MATCH($B398,data_wkly!$C:$C,0),1)=0,"",_xlfn.NUMBERVALUE(INDEX(data_wkly!BG:BG,MATCH($B398,data_wkly!$C:$C,0),1))),"na"))</f>
        <v/>
      </c>
      <c r="AJ398" s="41">
        <f t="shared" si="18"/>
        <v>2</v>
      </c>
    </row>
    <row r="399" spans="1:36" ht="15.5">
      <c r="A399" s="88" t="str">
        <f t="shared" ref="A399:A462" si="20">IF(C399="","",AJ399)</f>
        <v/>
      </c>
      <c r="B399" s="89" t="str">
        <f t="shared" si="19"/>
        <v/>
      </c>
      <c r="C399" s="122" t="str">
        <f>IF(IFERROR(IF(INDEX(data_wkly!AO:AO,MATCH($B399,data_wkly!$C:$C,0),1)=0,"",_xlfn.NUMBERVALUE(INDEX(data_wkly!AO:AO,MATCH($B399,data_wkly!$C:$C,0),1))),"na")=0,"",IFERROR(IF(INDEX(data_wkly!AO:AO,MATCH($B399,data_wkly!$C:$C,0),1)=0,"",_xlfn.NUMBERVALUE(INDEX(data_wkly!AO:AO,MATCH($B399,data_wkly!$C:$C,0),1))),"na"))</f>
        <v/>
      </c>
      <c r="D399" s="122" t="str">
        <f>IF(IFERROR(IF(INDEX(data_wkly!AP:AP,MATCH($B399,data_wkly!$C:$C,0),1)=0,"",_xlfn.NUMBERVALUE(INDEX(data_wkly!AP:AP,MATCH($B399,data_wkly!$C:$C,0),1))),"na")=0,"",IFERROR(IF(INDEX(data_wkly!AP:AP,MATCH($B399,data_wkly!$C:$C,0),1)=0,"",_xlfn.NUMBERVALUE(INDEX(data_wkly!AP:AP,MATCH($B399,data_wkly!$C:$C,0),1))),"na"))</f>
        <v/>
      </c>
      <c r="E399" s="122" t="str">
        <f>IF(IFERROR(IF(INDEX(data_wkly!AQ:AQ,MATCH($B399,data_wkly!$C:$C,0),1)=0,"",_xlfn.NUMBERVALUE(INDEX(data_wkly!AQ:AQ,MATCH($B399,data_wkly!$C:$C,0),1))),"na")=0,"",IFERROR(IF(INDEX(data_wkly!AQ:AQ,MATCH($B399,data_wkly!$C:$C,0),1)=0,"",_xlfn.NUMBERVALUE(INDEX(data_wkly!AQ:AQ,MATCH($B399,data_wkly!$C:$C,0),1))),"na"))</f>
        <v/>
      </c>
      <c r="F399" s="122" t="str">
        <f>IF(IFERROR(IF(INDEX(data_wkly!AR:AR,MATCH($B399,data_wkly!$C:$C,0),1)=0,"",_xlfn.NUMBERVALUE(INDEX(data_wkly!AR:AR,MATCH($B399,data_wkly!$C:$C,0),1))),"na")=0,"",IFERROR(IF(INDEX(data_wkly!AR:AR,MATCH($B399,data_wkly!$C:$C,0),1)=0,"",_xlfn.NUMBERVALUE(INDEX(data_wkly!AR:AR,MATCH($B399,data_wkly!$C:$C,0),1))),"na"))</f>
        <v/>
      </c>
      <c r="G399" s="122" t="str">
        <f>IF(IFERROR(IF(INDEX(data_wkly!AS:AS,MATCH($B399,data_wkly!$C:$C,0),1)=0,"",_xlfn.NUMBERVALUE(INDEX(data_wkly!AS:AS,MATCH($B399,data_wkly!$C:$C,0),1))),"na")=0,"",IFERROR(IF(INDEX(data_wkly!AS:AS,MATCH($B399,data_wkly!$C:$C,0),1)=0,"",_xlfn.NUMBERVALUE(INDEX(data_wkly!AS:AS,MATCH($B399,data_wkly!$C:$C,0),1))),"na"))</f>
        <v/>
      </c>
      <c r="H399" s="122" t="str">
        <f>IFERROR(IF(INDEX(data_wkly!BJ:BJ,MATCH($B399,data_wkly!$C:$C,0),1)=0,"",_xlfn.NUMBERVALUE(INDEX(data_wkly!BJ:BJ,MATCH($B399,data_wkly!$C:$C,0),1))),"na")</f>
        <v/>
      </c>
      <c r="I399" s="122" t="str">
        <f>IF(IFERROR(IF(INDEX(data_wkly!AT:AT,MATCH($B399,data_wkly!$C:$C,0),1)=0,"",_xlfn.NUMBERVALUE(INDEX(data_wkly!AT:AT,MATCH($B399,data_wkly!$C:$C,0),1))),"na")=0,"",IFERROR(IF(INDEX(data_wkly!AT:AT,MATCH($B399,data_wkly!$C:$C,0),1)=0,"",_xlfn.NUMBERVALUE(INDEX(data_wkly!AT:AT,MATCH($B399,data_wkly!$C:$C,0),1))),"na"))</f>
        <v/>
      </c>
      <c r="J399" s="122" t="str">
        <f>IF(IFERROR(IF(INDEX(data_wkly!AU:AU,MATCH($B399,data_wkly!$C:$C,0),1)=0,"",_xlfn.NUMBERVALUE(INDEX(data_wkly!AU:AU,MATCH($B399,data_wkly!$C:$C,0),1))),"na")=0,"",IFERROR(IF(INDEX(data_wkly!AU:AU,MATCH($B399,data_wkly!$C:$C,0),1)=0,"",_xlfn.NUMBERVALUE(INDEX(data_wkly!AU:AU,MATCH($B399,data_wkly!$C:$C,0),1))),"na"))</f>
        <v/>
      </c>
      <c r="K399" s="122" t="str">
        <f>IF(IFERROR(IF(INDEX(data_wkly!AV:AV,MATCH($B399,data_wkly!$C:$C,0),1)=0,"",_xlfn.NUMBERVALUE(INDEX(data_wkly!AV:AV,MATCH($B399,data_wkly!$C:$C,0),1))),"na")=0,"",IFERROR(IF(INDEX(data_wkly!AV:AV,MATCH($B399,data_wkly!$C:$C,0),1)=0,"",_xlfn.NUMBERVALUE(INDEX(data_wkly!AV:AV,MATCH($B399,data_wkly!$C:$C,0),1))),"na"))</f>
        <v/>
      </c>
      <c r="L399" s="122" t="str">
        <f>IFERROR(IF(INDEX(data_wkly!BI:BI,MATCH($B399,data_wkly!$C:$C,0),1)=0,"",_xlfn.NUMBERVALUE(INDEX(data_wkly!BI:BI,MATCH($B399,data_wkly!$C:$C,0),1))),"na")</f>
        <v/>
      </c>
      <c r="M399" s="122" t="str">
        <f>IF(IFERROR(IF(INDEX(data_wkly!AW:AW,MATCH($B399,data_wkly!$C:$C,0),1)=0,"",_xlfn.NUMBERVALUE(INDEX(data_wkly!AW:AW,MATCH($B399,data_wkly!$C:$C,0),1))),"na")=0,"",IFERROR(IF(INDEX(data_wkly!AW:AW,MATCH($B399,data_wkly!$C:$C,0),1)=0,"",_xlfn.NUMBERVALUE(INDEX(data_wkly!AW:AW,MATCH($B399,data_wkly!$C:$C,0),1))),"na"))</f>
        <v/>
      </c>
      <c r="N399" s="123"/>
      <c r="O399" s="124" t="str">
        <f>IF(IFERROR(IF(INDEX(data_wkly!AY:AY,MATCH($B399,data_wkly!$C:$C,0),1)=0,"",_xlfn.NUMBERVALUE(INDEX(data_wkly!AY:AY,MATCH($B399,data_wkly!$C:$C,0),1))),"na")=0,"",IFERROR(IF(INDEX(data_wkly!AY:AY,MATCH($B399,data_wkly!$C:$C,0),1)=0,"",_xlfn.NUMBERVALUE(INDEX(data_wkly!AY:AY,MATCH($B399,data_wkly!$C:$C,0),1))),"na"))</f>
        <v/>
      </c>
      <c r="P399" s="124" t="str">
        <f>IF(IFERROR(IF(INDEX(data_wkly!AZ:AZ,MATCH($B399,data_wkly!$C:$C,0),1)=0,"",_xlfn.NUMBERVALUE(INDEX(data_wkly!AZ:AZ,MATCH($B399,data_wkly!$C:$C,0),1))),"na")=0,"",IFERROR(IF(INDEX(data_wkly!AZ:AZ,MATCH($B399,data_wkly!$C:$C,0),1)=0,"",_xlfn.NUMBERVALUE(INDEX(data_wkly!AZ:AZ,MATCH($B399,data_wkly!$C:$C,0),1))),"na"))</f>
        <v/>
      </c>
      <c r="Q399" s="124" t="str">
        <f>IF(IFERROR(IF(INDEX(data_wkly!BA:BA,MATCH($B399,data_wkly!$C:$C,0),1)=0,"",_xlfn.NUMBERVALUE(INDEX(data_wkly!BA:BA,MATCH($B399,data_wkly!$C:$C,0),1))),"na")=0,"",IFERROR(IF(INDEX(data_wkly!BA:BA,MATCH($B399,data_wkly!$C:$C,0),1)=0,"",_xlfn.NUMBERVALUE(INDEX(data_wkly!BA:BA,MATCH($B399,data_wkly!$C:$C,0),1))),"na"))</f>
        <v/>
      </c>
      <c r="R399" s="124" t="str">
        <f>IF(IFERROR(IF(INDEX(data_wkly!BB:BB,MATCH($B399,data_wkly!$C:$C,0),1)=0,"",_xlfn.NUMBERVALUE(INDEX(data_wkly!BB:BB,MATCH($B399,data_wkly!$C:$C,0),1))),"na")=0,"",IFERROR(IF(INDEX(data_wkly!BB:BB,MATCH($B399,data_wkly!$C:$C,0),1)=0,"",_xlfn.NUMBERVALUE(INDEX(data_wkly!BB:BB,MATCH($B399,data_wkly!$C:$C,0),1))),"na"))</f>
        <v/>
      </c>
      <c r="S399" s="124" t="str">
        <f>IF(IFERROR(IF(INDEX(data_wkly!BC:BC,MATCH($B399,data_wkly!$C:$C,0),1)=0,"",_xlfn.NUMBERVALUE(INDEX(data_wkly!BC:BC,MATCH($B399,data_wkly!$C:$C,0),1))),"na")=0,"",IFERROR(IF(INDEX(data_wkly!BC:BC,MATCH($B399,data_wkly!$C:$C,0),1)=0,"",_xlfn.NUMBERVALUE(INDEX(data_wkly!BC:BC,MATCH($B399,data_wkly!$C:$C,0),1))),"na"))</f>
        <v/>
      </c>
      <c r="T399" s="124" t="str">
        <f>IFERROR(IF(INDEX(data_wkly!BL:BL,MATCH($B399,data_wkly!$C:$C,0),1)=0,"",_xlfn.NUMBERVALUE(INDEX(data_wkly!BL:BL,MATCH($B399,data_wkly!$C:$C,0),1))),"na")</f>
        <v/>
      </c>
      <c r="U399" s="124" t="str">
        <f>IF(IFERROR(IF(INDEX(data_wkly!BD:BD,MATCH($B399,data_wkly!$C:$C,0),1)=0,"",_xlfn.NUMBERVALUE(INDEX(data_wkly!BD:BD,MATCH($B399,data_wkly!$C:$C,0),1))),"na")=0,"",IFERROR(IF(INDEX(data_wkly!BD:BD,MATCH($B399,data_wkly!$C:$C,0),1)=0,"",_xlfn.NUMBERVALUE(INDEX(data_wkly!BD:BD,MATCH($B399,data_wkly!$C:$C,0),1))),"na"))</f>
        <v/>
      </c>
      <c r="V399" s="124" t="str">
        <f>IF(IFERROR(IF(INDEX(data_wkly!BE:BE,MATCH($B399,data_wkly!$C:$C,0),1)=0,"",_xlfn.NUMBERVALUE(INDEX(data_wkly!BE:BE,MATCH($B399,data_wkly!$C:$C,0),1))),"na")=0,"",IFERROR(IF(INDEX(data_wkly!BE:BE,MATCH($B399,data_wkly!$C:$C,0),1)=0,"",_xlfn.NUMBERVALUE(INDEX(data_wkly!BE:BE,MATCH($B399,data_wkly!$C:$C,0),1))),"na"))</f>
        <v/>
      </c>
      <c r="W399" s="124" t="str">
        <f>IF(IFERROR(IF(INDEX(data_wkly!BF:BF,MATCH($B399,data_wkly!$C:$C,0),1)=0,"",_xlfn.NUMBERVALUE(INDEX(data_wkly!BF:BF,MATCH($B399,data_wkly!$C:$C,0),1))),"na")=0,"",IFERROR(IF(INDEX(data_wkly!BF:BF,MATCH($B399,data_wkly!$C:$C,0),1)=0,"",_xlfn.NUMBERVALUE(INDEX(data_wkly!BF:BF,MATCH($B399,data_wkly!$C:$C,0),1))),"na"))</f>
        <v/>
      </c>
      <c r="X399" s="124" t="str">
        <f>IFERROR(IF(INDEX(data_wkly!BK:BK,MATCH($B399,data_wkly!$C:$C,0),1)=0,"",_xlfn.NUMBERVALUE(INDEX(data_wkly!BK:BK,MATCH($B399,data_wkly!$C:$C,0),1))),"na")</f>
        <v/>
      </c>
      <c r="Y399" s="124" t="str">
        <f>IF(IFERROR(IF(INDEX(data_wkly!BG:BG,MATCH($B399,data_wkly!$C:$C,0),1)=0,"",_xlfn.NUMBERVALUE(INDEX(data_wkly!BG:BG,MATCH($B399,data_wkly!$C:$C,0),1))),"na")=0,"",IFERROR(IF(INDEX(data_wkly!BG:BG,MATCH($B399,data_wkly!$C:$C,0),1)=0,"",_xlfn.NUMBERVALUE(INDEX(data_wkly!BG:BG,MATCH($B399,data_wkly!$C:$C,0),1))),"na"))</f>
        <v/>
      </c>
      <c r="AJ399" s="41">
        <f t="shared" si="18"/>
        <v>1</v>
      </c>
    </row>
    <row r="400" spans="1:36" ht="15.5">
      <c r="A400" s="88" t="str">
        <f t="shared" si="20"/>
        <v/>
      </c>
      <c r="B400" s="89" t="str">
        <f t="shared" si="19"/>
        <v/>
      </c>
      <c r="C400" s="122" t="str">
        <f>IF(IFERROR(IF(INDEX(data_wkly!AO:AO,MATCH($B400,data_wkly!$C:$C,0),1)=0,"",_xlfn.NUMBERVALUE(INDEX(data_wkly!AO:AO,MATCH($B400,data_wkly!$C:$C,0),1))),"na")=0,"",IFERROR(IF(INDEX(data_wkly!AO:AO,MATCH($B400,data_wkly!$C:$C,0),1)=0,"",_xlfn.NUMBERVALUE(INDEX(data_wkly!AO:AO,MATCH($B400,data_wkly!$C:$C,0),1))),"na"))</f>
        <v/>
      </c>
      <c r="D400" s="122" t="str">
        <f>IF(IFERROR(IF(INDEX(data_wkly!AP:AP,MATCH($B400,data_wkly!$C:$C,0),1)=0,"",_xlfn.NUMBERVALUE(INDEX(data_wkly!AP:AP,MATCH($B400,data_wkly!$C:$C,0),1))),"na")=0,"",IFERROR(IF(INDEX(data_wkly!AP:AP,MATCH($B400,data_wkly!$C:$C,0),1)=0,"",_xlfn.NUMBERVALUE(INDEX(data_wkly!AP:AP,MATCH($B400,data_wkly!$C:$C,0),1))),"na"))</f>
        <v/>
      </c>
      <c r="E400" s="122" t="str">
        <f>IF(IFERROR(IF(INDEX(data_wkly!AQ:AQ,MATCH($B400,data_wkly!$C:$C,0),1)=0,"",_xlfn.NUMBERVALUE(INDEX(data_wkly!AQ:AQ,MATCH($B400,data_wkly!$C:$C,0),1))),"na")=0,"",IFERROR(IF(INDEX(data_wkly!AQ:AQ,MATCH($B400,data_wkly!$C:$C,0),1)=0,"",_xlfn.NUMBERVALUE(INDEX(data_wkly!AQ:AQ,MATCH($B400,data_wkly!$C:$C,0),1))),"na"))</f>
        <v/>
      </c>
      <c r="F400" s="122" t="str">
        <f>IF(IFERROR(IF(INDEX(data_wkly!AR:AR,MATCH($B400,data_wkly!$C:$C,0),1)=0,"",_xlfn.NUMBERVALUE(INDEX(data_wkly!AR:AR,MATCH($B400,data_wkly!$C:$C,0),1))),"na")=0,"",IFERROR(IF(INDEX(data_wkly!AR:AR,MATCH($B400,data_wkly!$C:$C,0),1)=0,"",_xlfn.NUMBERVALUE(INDEX(data_wkly!AR:AR,MATCH($B400,data_wkly!$C:$C,0),1))),"na"))</f>
        <v/>
      </c>
      <c r="G400" s="122" t="str">
        <f>IF(IFERROR(IF(INDEX(data_wkly!AS:AS,MATCH($B400,data_wkly!$C:$C,0),1)=0,"",_xlfn.NUMBERVALUE(INDEX(data_wkly!AS:AS,MATCH($B400,data_wkly!$C:$C,0),1))),"na")=0,"",IFERROR(IF(INDEX(data_wkly!AS:AS,MATCH($B400,data_wkly!$C:$C,0),1)=0,"",_xlfn.NUMBERVALUE(INDEX(data_wkly!AS:AS,MATCH($B400,data_wkly!$C:$C,0),1))),"na"))</f>
        <v/>
      </c>
      <c r="H400" s="122" t="str">
        <f>IFERROR(IF(INDEX(data_wkly!BJ:BJ,MATCH($B400,data_wkly!$C:$C,0),1)=0,"",_xlfn.NUMBERVALUE(INDEX(data_wkly!BJ:BJ,MATCH($B400,data_wkly!$C:$C,0),1))),"na")</f>
        <v/>
      </c>
      <c r="I400" s="122" t="str">
        <f>IF(IFERROR(IF(INDEX(data_wkly!AT:AT,MATCH($B400,data_wkly!$C:$C,0),1)=0,"",_xlfn.NUMBERVALUE(INDEX(data_wkly!AT:AT,MATCH($B400,data_wkly!$C:$C,0),1))),"na")=0,"",IFERROR(IF(INDEX(data_wkly!AT:AT,MATCH($B400,data_wkly!$C:$C,0),1)=0,"",_xlfn.NUMBERVALUE(INDEX(data_wkly!AT:AT,MATCH($B400,data_wkly!$C:$C,0),1))),"na"))</f>
        <v/>
      </c>
      <c r="J400" s="122" t="str">
        <f>IF(IFERROR(IF(INDEX(data_wkly!AU:AU,MATCH($B400,data_wkly!$C:$C,0),1)=0,"",_xlfn.NUMBERVALUE(INDEX(data_wkly!AU:AU,MATCH($B400,data_wkly!$C:$C,0),1))),"na")=0,"",IFERROR(IF(INDEX(data_wkly!AU:AU,MATCH($B400,data_wkly!$C:$C,0),1)=0,"",_xlfn.NUMBERVALUE(INDEX(data_wkly!AU:AU,MATCH($B400,data_wkly!$C:$C,0),1))),"na"))</f>
        <v/>
      </c>
      <c r="K400" s="122" t="str">
        <f>IF(IFERROR(IF(INDEX(data_wkly!AV:AV,MATCH($B400,data_wkly!$C:$C,0),1)=0,"",_xlfn.NUMBERVALUE(INDEX(data_wkly!AV:AV,MATCH($B400,data_wkly!$C:$C,0),1))),"na")=0,"",IFERROR(IF(INDEX(data_wkly!AV:AV,MATCH($B400,data_wkly!$C:$C,0),1)=0,"",_xlfn.NUMBERVALUE(INDEX(data_wkly!AV:AV,MATCH($B400,data_wkly!$C:$C,0),1))),"na"))</f>
        <v/>
      </c>
      <c r="L400" s="122" t="str">
        <f>IFERROR(IF(INDEX(data_wkly!BI:BI,MATCH($B400,data_wkly!$C:$C,0),1)=0,"",_xlfn.NUMBERVALUE(INDEX(data_wkly!BI:BI,MATCH($B400,data_wkly!$C:$C,0),1))),"na")</f>
        <v/>
      </c>
      <c r="M400" s="122" t="str">
        <f>IF(IFERROR(IF(INDEX(data_wkly!AW:AW,MATCH($B400,data_wkly!$C:$C,0),1)=0,"",_xlfn.NUMBERVALUE(INDEX(data_wkly!AW:AW,MATCH($B400,data_wkly!$C:$C,0),1))),"na")=0,"",IFERROR(IF(INDEX(data_wkly!AW:AW,MATCH($B400,data_wkly!$C:$C,0),1)=0,"",_xlfn.NUMBERVALUE(INDEX(data_wkly!AW:AW,MATCH($B400,data_wkly!$C:$C,0),1))),"na"))</f>
        <v/>
      </c>
      <c r="N400" s="123"/>
      <c r="O400" s="124" t="str">
        <f>IF(IFERROR(IF(INDEX(data_wkly!AY:AY,MATCH($B400,data_wkly!$C:$C,0),1)=0,"",_xlfn.NUMBERVALUE(INDEX(data_wkly!AY:AY,MATCH($B400,data_wkly!$C:$C,0),1))),"na")=0,"",IFERROR(IF(INDEX(data_wkly!AY:AY,MATCH($B400,data_wkly!$C:$C,0),1)=0,"",_xlfn.NUMBERVALUE(INDEX(data_wkly!AY:AY,MATCH($B400,data_wkly!$C:$C,0),1))),"na"))</f>
        <v/>
      </c>
      <c r="P400" s="124" t="str">
        <f>IF(IFERROR(IF(INDEX(data_wkly!AZ:AZ,MATCH($B400,data_wkly!$C:$C,0),1)=0,"",_xlfn.NUMBERVALUE(INDEX(data_wkly!AZ:AZ,MATCH($B400,data_wkly!$C:$C,0),1))),"na")=0,"",IFERROR(IF(INDEX(data_wkly!AZ:AZ,MATCH($B400,data_wkly!$C:$C,0),1)=0,"",_xlfn.NUMBERVALUE(INDEX(data_wkly!AZ:AZ,MATCH($B400,data_wkly!$C:$C,0),1))),"na"))</f>
        <v/>
      </c>
      <c r="Q400" s="124" t="str">
        <f>IF(IFERROR(IF(INDEX(data_wkly!BA:BA,MATCH($B400,data_wkly!$C:$C,0),1)=0,"",_xlfn.NUMBERVALUE(INDEX(data_wkly!BA:BA,MATCH($B400,data_wkly!$C:$C,0),1))),"na")=0,"",IFERROR(IF(INDEX(data_wkly!BA:BA,MATCH($B400,data_wkly!$C:$C,0),1)=0,"",_xlfn.NUMBERVALUE(INDEX(data_wkly!BA:BA,MATCH($B400,data_wkly!$C:$C,0),1))),"na"))</f>
        <v/>
      </c>
      <c r="R400" s="124" t="str">
        <f>IF(IFERROR(IF(INDEX(data_wkly!BB:BB,MATCH($B400,data_wkly!$C:$C,0),1)=0,"",_xlfn.NUMBERVALUE(INDEX(data_wkly!BB:BB,MATCH($B400,data_wkly!$C:$C,0),1))),"na")=0,"",IFERROR(IF(INDEX(data_wkly!BB:BB,MATCH($B400,data_wkly!$C:$C,0),1)=0,"",_xlfn.NUMBERVALUE(INDEX(data_wkly!BB:BB,MATCH($B400,data_wkly!$C:$C,0),1))),"na"))</f>
        <v/>
      </c>
      <c r="S400" s="124" t="str">
        <f>IF(IFERROR(IF(INDEX(data_wkly!BC:BC,MATCH($B400,data_wkly!$C:$C,0),1)=0,"",_xlfn.NUMBERVALUE(INDEX(data_wkly!BC:BC,MATCH($B400,data_wkly!$C:$C,0),1))),"na")=0,"",IFERROR(IF(INDEX(data_wkly!BC:BC,MATCH($B400,data_wkly!$C:$C,0),1)=0,"",_xlfn.NUMBERVALUE(INDEX(data_wkly!BC:BC,MATCH($B400,data_wkly!$C:$C,0),1))),"na"))</f>
        <v/>
      </c>
      <c r="T400" s="124" t="str">
        <f>IFERROR(IF(INDEX(data_wkly!BL:BL,MATCH($B400,data_wkly!$C:$C,0),1)=0,"",_xlfn.NUMBERVALUE(INDEX(data_wkly!BL:BL,MATCH($B400,data_wkly!$C:$C,0),1))),"na")</f>
        <v/>
      </c>
      <c r="U400" s="124" t="str">
        <f>IF(IFERROR(IF(INDEX(data_wkly!BD:BD,MATCH($B400,data_wkly!$C:$C,0),1)=0,"",_xlfn.NUMBERVALUE(INDEX(data_wkly!BD:BD,MATCH($B400,data_wkly!$C:$C,0),1))),"na")=0,"",IFERROR(IF(INDEX(data_wkly!BD:BD,MATCH($B400,data_wkly!$C:$C,0),1)=0,"",_xlfn.NUMBERVALUE(INDEX(data_wkly!BD:BD,MATCH($B400,data_wkly!$C:$C,0),1))),"na"))</f>
        <v/>
      </c>
      <c r="V400" s="124" t="str">
        <f>IF(IFERROR(IF(INDEX(data_wkly!BE:BE,MATCH($B400,data_wkly!$C:$C,0),1)=0,"",_xlfn.NUMBERVALUE(INDEX(data_wkly!BE:BE,MATCH($B400,data_wkly!$C:$C,0),1))),"na")=0,"",IFERROR(IF(INDEX(data_wkly!BE:BE,MATCH($B400,data_wkly!$C:$C,0),1)=0,"",_xlfn.NUMBERVALUE(INDEX(data_wkly!BE:BE,MATCH($B400,data_wkly!$C:$C,0),1))),"na"))</f>
        <v/>
      </c>
      <c r="W400" s="124" t="str">
        <f>IF(IFERROR(IF(INDEX(data_wkly!BF:BF,MATCH($B400,data_wkly!$C:$C,0),1)=0,"",_xlfn.NUMBERVALUE(INDEX(data_wkly!BF:BF,MATCH($B400,data_wkly!$C:$C,0),1))),"na")=0,"",IFERROR(IF(INDEX(data_wkly!BF:BF,MATCH($B400,data_wkly!$C:$C,0),1)=0,"",_xlfn.NUMBERVALUE(INDEX(data_wkly!BF:BF,MATCH($B400,data_wkly!$C:$C,0),1))),"na"))</f>
        <v/>
      </c>
      <c r="X400" s="124" t="str">
        <f>IFERROR(IF(INDEX(data_wkly!BK:BK,MATCH($B400,data_wkly!$C:$C,0),1)=0,"",_xlfn.NUMBERVALUE(INDEX(data_wkly!BK:BK,MATCH($B400,data_wkly!$C:$C,0),1))),"na")</f>
        <v/>
      </c>
      <c r="Y400" s="124" t="str">
        <f>IF(IFERROR(IF(INDEX(data_wkly!BG:BG,MATCH($B400,data_wkly!$C:$C,0),1)=0,"",_xlfn.NUMBERVALUE(INDEX(data_wkly!BG:BG,MATCH($B400,data_wkly!$C:$C,0),1))),"na")=0,"",IFERROR(IF(INDEX(data_wkly!BG:BG,MATCH($B400,data_wkly!$C:$C,0),1)=0,"",_xlfn.NUMBERVALUE(INDEX(data_wkly!BG:BG,MATCH($B400,data_wkly!$C:$C,0),1))),"na"))</f>
        <v/>
      </c>
      <c r="AJ400" s="41">
        <f t="shared" ref="AJ400:AJ463" si="21">AJ398</f>
        <v>2</v>
      </c>
    </row>
    <row r="401" spans="1:36" ht="15.5">
      <c r="A401" s="88" t="str">
        <f t="shared" si="20"/>
        <v/>
      </c>
      <c r="B401" s="89" t="str">
        <f t="shared" si="19"/>
        <v/>
      </c>
      <c r="C401" s="122" t="str">
        <f>IF(IFERROR(IF(INDEX(data_wkly!AO:AO,MATCH($B401,data_wkly!$C:$C,0),1)=0,"",_xlfn.NUMBERVALUE(INDEX(data_wkly!AO:AO,MATCH($B401,data_wkly!$C:$C,0),1))),"na")=0,"",IFERROR(IF(INDEX(data_wkly!AO:AO,MATCH($B401,data_wkly!$C:$C,0),1)=0,"",_xlfn.NUMBERVALUE(INDEX(data_wkly!AO:AO,MATCH($B401,data_wkly!$C:$C,0),1))),"na"))</f>
        <v/>
      </c>
      <c r="D401" s="122" t="str">
        <f>IF(IFERROR(IF(INDEX(data_wkly!AP:AP,MATCH($B401,data_wkly!$C:$C,0),1)=0,"",_xlfn.NUMBERVALUE(INDEX(data_wkly!AP:AP,MATCH($B401,data_wkly!$C:$C,0),1))),"na")=0,"",IFERROR(IF(INDEX(data_wkly!AP:AP,MATCH($B401,data_wkly!$C:$C,0),1)=0,"",_xlfn.NUMBERVALUE(INDEX(data_wkly!AP:AP,MATCH($B401,data_wkly!$C:$C,0),1))),"na"))</f>
        <v/>
      </c>
      <c r="E401" s="122" t="str">
        <f>IF(IFERROR(IF(INDEX(data_wkly!AQ:AQ,MATCH($B401,data_wkly!$C:$C,0),1)=0,"",_xlfn.NUMBERVALUE(INDEX(data_wkly!AQ:AQ,MATCH($B401,data_wkly!$C:$C,0),1))),"na")=0,"",IFERROR(IF(INDEX(data_wkly!AQ:AQ,MATCH($B401,data_wkly!$C:$C,0),1)=0,"",_xlfn.NUMBERVALUE(INDEX(data_wkly!AQ:AQ,MATCH($B401,data_wkly!$C:$C,0),1))),"na"))</f>
        <v/>
      </c>
      <c r="F401" s="122" t="str">
        <f>IF(IFERROR(IF(INDEX(data_wkly!AR:AR,MATCH($B401,data_wkly!$C:$C,0),1)=0,"",_xlfn.NUMBERVALUE(INDEX(data_wkly!AR:AR,MATCH($B401,data_wkly!$C:$C,0),1))),"na")=0,"",IFERROR(IF(INDEX(data_wkly!AR:AR,MATCH($B401,data_wkly!$C:$C,0),1)=0,"",_xlfn.NUMBERVALUE(INDEX(data_wkly!AR:AR,MATCH($B401,data_wkly!$C:$C,0),1))),"na"))</f>
        <v/>
      </c>
      <c r="G401" s="122" t="str">
        <f>IF(IFERROR(IF(INDEX(data_wkly!AS:AS,MATCH($B401,data_wkly!$C:$C,0),1)=0,"",_xlfn.NUMBERVALUE(INDEX(data_wkly!AS:AS,MATCH($B401,data_wkly!$C:$C,0),1))),"na")=0,"",IFERROR(IF(INDEX(data_wkly!AS:AS,MATCH($B401,data_wkly!$C:$C,0),1)=0,"",_xlfn.NUMBERVALUE(INDEX(data_wkly!AS:AS,MATCH($B401,data_wkly!$C:$C,0),1))),"na"))</f>
        <v/>
      </c>
      <c r="H401" s="122" t="str">
        <f>IFERROR(IF(INDEX(data_wkly!BJ:BJ,MATCH($B401,data_wkly!$C:$C,0),1)=0,"",_xlfn.NUMBERVALUE(INDEX(data_wkly!BJ:BJ,MATCH($B401,data_wkly!$C:$C,0),1))),"na")</f>
        <v/>
      </c>
      <c r="I401" s="122" t="str">
        <f>IF(IFERROR(IF(INDEX(data_wkly!AT:AT,MATCH($B401,data_wkly!$C:$C,0),1)=0,"",_xlfn.NUMBERVALUE(INDEX(data_wkly!AT:AT,MATCH($B401,data_wkly!$C:$C,0),1))),"na")=0,"",IFERROR(IF(INDEX(data_wkly!AT:AT,MATCH($B401,data_wkly!$C:$C,0),1)=0,"",_xlfn.NUMBERVALUE(INDEX(data_wkly!AT:AT,MATCH($B401,data_wkly!$C:$C,0),1))),"na"))</f>
        <v/>
      </c>
      <c r="J401" s="122" t="str">
        <f>IF(IFERROR(IF(INDEX(data_wkly!AU:AU,MATCH($B401,data_wkly!$C:$C,0),1)=0,"",_xlfn.NUMBERVALUE(INDEX(data_wkly!AU:AU,MATCH($B401,data_wkly!$C:$C,0),1))),"na")=0,"",IFERROR(IF(INDEX(data_wkly!AU:AU,MATCH($B401,data_wkly!$C:$C,0),1)=0,"",_xlfn.NUMBERVALUE(INDEX(data_wkly!AU:AU,MATCH($B401,data_wkly!$C:$C,0),1))),"na"))</f>
        <v/>
      </c>
      <c r="K401" s="122" t="str">
        <f>IF(IFERROR(IF(INDEX(data_wkly!AV:AV,MATCH($B401,data_wkly!$C:$C,0),1)=0,"",_xlfn.NUMBERVALUE(INDEX(data_wkly!AV:AV,MATCH($B401,data_wkly!$C:$C,0),1))),"na")=0,"",IFERROR(IF(INDEX(data_wkly!AV:AV,MATCH($B401,data_wkly!$C:$C,0),1)=0,"",_xlfn.NUMBERVALUE(INDEX(data_wkly!AV:AV,MATCH($B401,data_wkly!$C:$C,0),1))),"na"))</f>
        <v/>
      </c>
      <c r="L401" s="122" t="str">
        <f>IFERROR(IF(INDEX(data_wkly!BI:BI,MATCH($B401,data_wkly!$C:$C,0),1)=0,"",_xlfn.NUMBERVALUE(INDEX(data_wkly!BI:BI,MATCH($B401,data_wkly!$C:$C,0),1))),"na")</f>
        <v/>
      </c>
      <c r="M401" s="122" t="str">
        <f>IF(IFERROR(IF(INDEX(data_wkly!AW:AW,MATCH($B401,data_wkly!$C:$C,0),1)=0,"",_xlfn.NUMBERVALUE(INDEX(data_wkly!AW:AW,MATCH($B401,data_wkly!$C:$C,0),1))),"na")=0,"",IFERROR(IF(INDEX(data_wkly!AW:AW,MATCH($B401,data_wkly!$C:$C,0),1)=0,"",_xlfn.NUMBERVALUE(INDEX(data_wkly!AW:AW,MATCH($B401,data_wkly!$C:$C,0),1))),"na"))</f>
        <v/>
      </c>
      <c r="N401" s="123"/>
      <c r="O401" s="124" t="str">
        <f>IF(IFERROR(IF(INDEX(data_wkly!AY:AY,MATCH($B401,data_wkly!$C:$C,0),1)=0,"",_xlfn.NUMBERVALUE(INDEX(data_wkly!AY:AY,MATCH($B401,data_wkly!$C:$C,0),1))),"na")=0,"",IFERROR(IF(INDEX(data_wkly!AY:AY,MATCH($B401,data_wkly!$C:$C,0),1)=0,"",_xlfn.NUMBERVALUE(INDEX(data_wkly!AY:AY,MATCH($B401,data_wkly!$C:$C,0),1))),"na"))</f>
        <v/>
      </c>
      <c r="P401" s="124" t="str">
        <f>IF(IFERROR(IF(INDEX(data_wkly!AZ:AZ,MATCH($B401,data_wkly!$C:$C,0),1)=0,"",_xlfn.NUMBERVALUE(INDEX(data_wkly!AZ:AZ,MATCH($B401,data_wkly!$C:$C,0),1))),"na")=0,"",IFERROR(IF(INDEX(data_wkly!AZ:AZ,MATCH($B401,data_wkly!$C:$C,0),1)=0,"",_xlfn.NUMBERVALUE(INDEX(data_wkly!AZ:AZ,MATCH($B401,data_wkly!$C:$C,0),1))),"na"))</f>
        <v/>
      </c>
      <c r="Q401" s="124" t="str">
        <f>IF(IFERROR(IF(INDEX(data_wkly!BA:BA,MATCH($B401,data_wkly!$C:$C,0),1)=0,"",_xlfn.NUMBERVALUE(INDEX(data_wkly!BA:BA,MATCH($B401,data_wkly!$C:$C,0),1))),"na")=0,"",IFERROR(IF(INDEX(data_wkly!BA:BA,MATCH($B401,data_wkly!$C:$C,0),1)=0,"",_xlfn.NUMBERVALUE(INDEX(data_wkly!BA:BA,MATCH($B401,data_wkly!$C:$C,0),1))),"na"))</f>
        <v/>
      </c>
      <c r="R401" s="124" t="str">
        <f>IF(IFERROR(IF(INDEX(data_wkly!BB:BB,MATCH($B401,data_wkly!$C:$C,0),1)=0,"",_xlfn.NUMBERVALUE(INDEX(data_wkly!BB:BB,MATCH($B401,data_wkly!$C:$C,0),1))),"na")=0,"",IFERROR(IF(INDEX(data_wkly!BB:BB,MATCH($B401,data_wkly!$C:$C,0),1)=0,"",_xlfn.NUMBERVALUE(INDEX(data_wkly!BB:BB,MATCH($B401,data_wkly!$C:$C,0),1))),"na"))</f>
        <v/>
      </c>
      <c r="S401" s="124" t="str">
        <f>IF(IFERROR(IF(INDEX(data_wkly!BC:BC,MATCH($B401,data_wkly!$C:$C,0),1)=0,"",_xlfn.NUMBERVALUE(INDEX(data_wkly!BC:BC,MATCH($B401,data_wkly!$C:$C,0),1))),"na")=0,"",IFERROR(IF(INDEX(data_wkly!BC:BC,MATCH($B401,data_wkly!$C:$C,0),1)=0,"",_xlfn.NUMBERVALUE(INDEX(data_wkly!BC:BC,MATCH($B401,data_wkly!$C:$C,0),1))),"na"))</f>
        <v/>
      </c>
      <c r="T401" s="124" t="str">
        <f>IFERROR(IF(INDEX(data_wkly!BL:BL,MATCH($B401,data_wkly!$C:$C,0),1)=0,"",_xlfn.NUMBERVALUE(INDEX(data_wkly!BL:BL,MATCH($B401,data_wkly!$C:$C,0),1))),"na")</f>
        <v/>
      </c>
      <c r="U401" s="124" t="str">
        <f>IF(IFERROR(IF(INDEX(data_wkly!BD:BD,MATCH($B401,data_wkly!$C:$C,0),1)=0,"",_xlfn.NUMBERVALUE(INDEX(data_wkly!BD:BD,MATCH($B401,data_wkly!$C:$C,0),1))),"na")=0,"",IFERROR(IF(INDEX(data_wkly!BD:BD,MATCH($B401,data_wkly!$C:$C,0),1)=0,"",_xlfn.NUMBERVALUE(INDEX(data_wkly!BD:BD,MATCH($B401,data_wkly!$C:$C,0),1))),"na"))</f>
        <v/>
      </c>
      <c r="V401" s="124" t="str">
        <f>IF(IFERROR(IF(INDEX(data_wkly!BE:BE,MATCH($B401,data_wkly!$C:$C,0),1)=0,"",_xlfn.NUMBERVALUE(INDEX(data_wkly!BE:BE,MATCH($B401,data_wkly!$C:$C,0),1))),"na")=0,"",IFERROR(IF(INDEX(data_wkly!BE:BE,MATCH($B401,data_wkly!$C:$C,0),1)=0,"",_xlfn.NUMBERVALUE(INDEX(data_wkly!BE:BE,MATCH($B401,data_wkly!$C:$C,0),1))),"na"))</f>
        <v/>
      </c>
      <c r="W401" s="124" t="str">
        <f>IF(IFERROR(IF(INDEX(data_wkly!BF:BF,MATCH($B401,data_wkly!$C:$C,0),1)=0,"",_xlfn.NUMBERVALUE(INDEX(data_wkly!BF:BF,MATCH($B401,data_wkly!$C:$C,0),1))),"na")=0,"",IFERROR(IF(INDEX(data_wkly!BF:BF,MATCH($B401,data_wkly!$C:$C,0),1)=0,"",_xlfn.NUMBERVALUE(INDEX(data_wkly!BF:BF,MATCH($B401,data_wkly!$C:$C,0),1))),"na"))</f>
        <v/>
      </c>
      <c r="X401" s="124" t="str">
        <f>IFERROR(IF(INDEX(data_wkly!BK:BK,MATCH($B401,data_wkly!$C:$C,0),1)=0,"",_xlfn.NUMBERVALUE(INDEX(data_wkly!BK:BK,MATCH($B401,data_wkly!$C:$C,0),1))),"na")</f>
        <v/>
      </c>
      <c r="Y401" s="124" t="str">
        <f>IF(IFERROR(IF(INDEX(data_wkly!BG:BG,MATCH($B401,data_wkly!$C:$C,0),1)=0,"",_xlfn.NUMBERVALUE(INDEX(data_wkly!BG:BG,MATCH($B401,data_wkly!$C:$C,0),1))),"na")=0,"",IFERROR(IF(INDEX(data_wkly!BG:BG,MATCH($B401,data_wkly!$C:$C,0),1)=0,"",_xlfn.NUMBERVALUE(INDEX(data_wkly!BG:BG,MATCH($B401,data_wkly!$C:$C,0),1))),"na"))</f>
        <v/>
      </c>
      <c r="AJ401" s="41">
        <f t="shared" si="21"/>
        <v>1</v>
      </c>
    </row>
    <row r="402" spans="1:36" ht="15.5">
      <c r="A402" s="88" t="str">
        <f t="shared" si="20"/>
        <v/>
      </c>
      <c r="B402" s="89" t="str">
        <f t="shared" si="19"/>
        <v/>
      </c>
      <c r="C402" s="122" t="str">
        <f>IF(IFERROR(IF(INDEX(data_wkly!AO:AO,MATCH($B402,data_wkly!$C:$C,0),1)=0,"",_xlfn.NUMBERVALUE(INDEX(data_wkly!AO:AO,MATCH($B402,data_wkly!$C:$C,0),1))),"na")=0,"",IFERROR(IF(INDEX(data_wkly!AO:AO,MATCH($B402,data_wkly!$C:$C,0),1)=0,"",_xlfn.NUMBERVALUE(INDEX(data_wkly!AO:AO,MATCH($B402,data_wkly!$C:$C,0),1))),"na"))</f>
        <v/>
      </c>
      <c r="D402" s="122" t="str">
        <f>IF(IFERROR(IF(INDEX(data_wkly!AP:AP,MATCH($B402,data_wkly!$C:$C,0),1)=0,"",_xlfn.NUMBERVALUE(INDEX(data_wkly!AP:AP,MATCH($B402,data_wkly!$C:$C,0),1))),"na")=0,"",IFERROR(IF(INDEX(data_wkly!AP:AP,MATCH($B402,data_wkly!$C:$C,0),1)=0,"",_xlfn.NUMBERVALUE(INDEX(data_wkly!AP:AP,MATCH($B402,data_wkly!$C:$C,0),1))),"na"))</f>
        <v/>
      </c>
      <c r="E402" s="122" t="str">
        <f>IF(IFERROR(IF(INDEX(data_wkly!AQ:AQ,MATCH($B402,data_wkly!$C:$C,0),1)=0,"",_xlfn.NUMBERVALUE(INDEX(data_wkly!AQ:AQ,MATCH($B402,data_wkly!$C:$C,0),1))),"na")=0,"",IFERROR(IF(INDEX(data_wkly!AQ:AQ,MATCH($B402,data_wkly!$C:$C,0),1)=0,"",_xlfn.NUMBERVALUE(INDEX(data_wkly!AQ:AQ,MATCH($B402,data_wkly!$C:$C,0),1))),"na"))</f>
        <v/>
      </c>
      <c r="F402" s="122" t="str">
        <f>IF(IFERROR(IF(INDEX(data_wkly!AR:AR,MATCH($B402,data_wkly!$C:$C,0),1)=0,"",_xlfn.NUMBERVALUE(INDEX(data_wkly!AR:AR,MATCH($B402,data_wkly!$C:$C,0),1))),"na")=0,"",IFERROR(IF(INDEX(data_wkly!AR:AR,MATCH($B402,data_wkly!$C:$C,0),1)=0,"",_xlfn.NUMBERVALUE(INDEX(data_wkly!AR:AR,MATCH($B402,data_wkly!$C:$C,0),1))),"na"))</f>
        <v/>
      </c>
      <c r="G402" s="122" t="str">
        <f>IF(IFERROR(IF(INDEX(data_wkly!AS:AS,MATCH($B402,data_wkly!$C:$C,0),1)=0,"",_xlfn.NUMBERVALUE(INDEX(data_wkly!AS:AS,MATCH($B402,data_wkly!$C:$C,0),1))),"na")=0,"",IFERROR(IF(INDEX(data_wkly!AS:AS,MATCH($B402,data_wkly!$C:$C,0),1)=0,"",_xlfn.NUMBERVALUE(INDEX(data_wkly!AS:AS,MATCH($B402,data_wkly!$C:$C,0),1))),"na"))</f>
        <v/>
      </c>
      <c r="H402" s="122" t="str">
        <f>IFERROR(IF(INDEX(data_wkly!BJ:BJ,MATCH($B402,data_wkly!$C:$C,0),1)=0,"",_xlfn.NUMBERVALUE(INDEX(data_wkly!BJ:BJ,MATCH($B402,data_wkly!$C:$C,0),1))),"na")</f>
        <v/>
      </c>
      <c r="I402" s="122" t="str">
        <f>IF(IFERROR(IF(INDEX(data_wkly!AT:AT,MATCH($B402,data_wkly!$C:$C,0),1)=0,"",_xlfn.NUMBERVALUE(INDEX(data_wkly!AT:AT,MATCH($B402,data_wkly!$C:$C,0),1))),"na")=0,"",IFERROR(IF(INDEX(data_wkly!AT:AT,MATCH($B402,data_wkly!$C:$C,0),1)=0,"",_xlfn.NUMBERVALUE(INDEX(data_wkly!AT:AT,MATCH($B402,data_wkly!$C:$C,0),1))),"na"))</f>
        <v/>
      </c>
      <c r="J402" s="122" t="str">
        <f>IF(IFERROR(IF(INDEX(data_wkly!AU:AU,MATCH($B402,data_wkly!$C:$C,0),1)=0,"",_xlfn.NUMBERVALUE(INDEX(data_wkly!AU:AU,MATCH($B402,data_wkly!$C:$C,0),1))),"na")=0,"",IFERROR(IF(INDEX(data_wkly!AU:AU,MATCH($B402,data_wkly!$C:$C,0),1)=0,"",_xlfn.NUMBERVALUE(INDEX(data_wkly!AU:AU,MATCH($B402,data_wkly!$C:$C,0),1))),"na"))</f>
        <v/>
      </c>
      <c r="K402" s="122" t="str">
        <f>IF(IFERROR(IF(INDEX(data_wkly!AV:AV,MATCH($B402,data_wkly!$C:$C,0),1)=0,"",_xlfn.NUMBERVALUE(INDEX(data_wkly!AV:AV,MATCH($B402,data_wkly!$C:$C,0),1))),"na")=0,"",IFERROR(IF(INDEX(data_wkly!AV:AV,MATCH($B402,data_wkly!$C:$C,0),1)=0,"",_xlfn.NUMBERVALUE(INDEX(data_wkly!AV:AV,MATCH($B402,data_wkly!$C:$C,0),1))),"na"))</f>
        <v/>
      </c>
      <c r="L402" s="122" t="str">
        <f>IFERROR(IF(INDEX(data_wkly!BI:BI,MATCH($B402,data_wkly!$C:$C,0),1)=0,"",_xlfn.NUMBERVALUE(INDEX(data_wkly!BI:BI,MATCH($B402,data_wkly!$C:$C,0),1))),"na")</f>
        <v/>
      </c>
      <c r="M402" s="122" t="str">
        <f>IF(IFERROR(IF(INDEX(data_wkly!AW:AW,MATCH($B402,data_wkly!$C:$C,0),1)=0,"",_xlfn.NUMBERVALUE(INDEX(data_wkly!AW:AW,MATCH($B402,data_wkly!$C:$C,0),1))),"na")=0,"",IFERROR(IF(INDEX(data_wkly!AW:AW,MATCH($B402,data_wkly!$C:$C,0),1)=0,"",_xlfn.NUMBERVALUE(INDEX(data_wkly!AW:AW,MATCH($B402,data_wkly!$C:$C,0),1))),"na"))</f>
        <v/>
      </c>
      <c r="N402" s="123"/>
      <c r="O402" s="124" t="str">
        <f>IF(IFERROR(IF(INDEX(data_wkly!AY:AY,MATCH($B402,data_wkly!$C:$C,0),1)=0,"",_xlfn.NUMBERVALUE(INDEX(data_wkly!AY:AY,MATCH($B402,data_wkly!$C:$C,0),1))),"na")=0,"",IFERROR(IF(INDEX(data_wkly!AY:AY,MATCH($B402,data_wkly!$C:$C,0),1)=0,"",_xlfn.NUMBERVALUE(INDEX(data_wkly!AY:AY,MATCH($B402,data_wkly!$C:$C,0),1))),"na"))</f>
        <v/>
      </c>
      <c r="P402" s="124" t="str">
        <f>IF(IFERROR(IF(INDEX(data_wkly!AZ:AZ,MATCH($B402,data_wkly!$C:$C,0),1)=0,"",_xlfn.NUMBERVALUE(INDEX(data_wkly!AZ:AZ,MATCH($B402,data_wkly!$C:$C,0),1))),"na")=0,"",IFERROR(IF(INDEX(data_wkly!AZ:AZ,MATCH($B402,data_wkly!$C:$C,0),1)=0,"",_xlfn.NUMBERVALUE(INDEX(data_wkly!AZ:AZ,MATCH($B402,data_wkly!$C:$C,0),1))),"na"))</f>
        <v/>
      </c>
      <c r="Q402" s="124" t="str">
        <f>IF(IFERROR(IF(INDEX(data_wkly!BA:BA,MATCH($B402,data_wkly!$C:$C,0),1)=0,"",_xlfn.NUMBERVALUE(INDEX(data_wkly!BA:BA,MATCH($B402,data_wkly!$C:$C,0),1))),"na")=0,"",IFERROR(IF(INDEX(data_wkly!BA:BA,MATCH($B402,data_wkly!$C:$C,0),1)=0,"",_xlfn.NUMBERVALUE(INDEX(data_wkly!BA:BA,MATCH($B402,data_wkly!$C:$C,0),1))),"na"))</f>
        <v/>
      </c>
      <c r="R402" s="124" t="str">
        <f>IF(IFERROR(IF(INDEX(data_wkly!BB:BB,MATCH($B402,data_wkly!$C:$C,0),1)=0,"",_xlfn.NUMBERVALUE(INDEX(data_wkly!BB:BB,MATCH($B402,data_wkly!$C:$C,0),1))),"na")=0,"",IFERROR(IF(INDEX(data_wkly!BB:BB,MATCH($B402,data_wkly!$C:$C,0),1)=0,"",_xlfn.NUMBERVALUE(INDEX(data_wkly!BB:BB,MATCH($B402,data_wkly!$C:$C,0),1))),"na"))</f>
        <v/>
      </c>
      <c r="S402" s="124" t="str">
        <f>IF(IFERROR(IF(INDEX(data_wkly!BC:BC,MATCH($B402,data_wkly!$C:$C,0),1)=0,"",_xlfn.NUMBERVALUE(INDEX(data_wkly!BC:BC,MATCH($B402,data_wkly!$C:$C,0),1))),"na")=0,"",IFERROR(IF(INDEX(data_wkly!BC:BC,MATCH($B402,data_wkly!$C:$C,0),1)=0,"",_xlfn.NUMBERVALUE(INDEX(data_wkly!BC:BC,MATCH($B402,data_wkly!$C:$C,0),1))),"na"))</f>
        <v/>
      </c>
      <c r="T402" s="124" t="str">
        <f>IFERROR(IF(INDEX(data_wkly!BL:BL,MATCH($B402,data_wkly!$C:$C,0),1)=0,"",_xlfn.NUMBERVALUE(INDEX(data_wkly!BL:BL,MATCH($B402,data_wkly!$C:$C,0),1))),"na")</f>
        <v/>
      </c>
      <c r="U402" s="124" t="str">
        <f>IF(IFERROR(IF(INDEX(data_wkly!BD:BD,MATCH($B402,data_wkly!$C:$C,0),1)=0,"",_xlfn.NUMBERVALUE(INDEX(data_wkly!BD:BD,MATCH($B402,data_wkly!$C:$C,0),1))),"na")=0,"",IFERROR(IF(INDEX(data_wkly!BD:BD,MATCH($B402,data_wkly!$C:$C,0),1)=0,"",_xlfn.NUMBERVALUE(INDEX(data_wkly!BD:BD,MATCH($B402,data_wkly!$C:$C,0),1))),"na"))</f>
        <v/>
      </c>
      <c r="V402" s="124" t="str">
        <f>IF(IFERROR(IF(INDEX(data_wkly!BE:BE,MATCH($B402,data_wkly!$C:$C,0),1)=0,"",_xlfn.NUMBERVALUE(INDEX(data_wkly!BE:BE,MATCH($B402,data_wkly!$C:$C,0),1))),"na")=0,"",IFERROR(IF(INDEX(data_wkly!BE:BE,MATCH($B402,data_wkly!$C:$C,0),1)=0,"",_xlfn.NUMBERVALUE(INDEX(data_wkly!BE:BE,MATCH($B402,data_wkly!$C:$C,0),1))),"na"))</f>
        <v/>
      </c>
      <c r="W402" s="124" t="str">
        <f>IF(IFERROR(IF(INDEX(data_wkly!BF:BF,MATCH($B402,data_wkly!$C:$C,0),1)=0,"",_xlfn.NUMBERVALUE(INDEX(data_wkly!BF:BF,MATCH($B402,data_wkly!$C:$C,0),1))),"na")=0,"",IFERROR(IF(INDEX(data_wkly!BF:BF,MATCH($B402,data_wkly!$C:$C,0),1)=0,"",_xlfn.NUMBERVALUE(INDEX(data_wkly!BF:BF,MATCH($B402,data_wkly!$C:$C,0),1))),"na"))</f>
        <v/>
      </c>
      <c r="X402" s="124" t="str">
        <f>IFERROR(IF(INDEX(data_wkly!BK:BK,MATCH($B402,data_wkly!$C:$C,0),1)=0,"",_xlfn.NUMBERVALUE(INDEX(data_wkly!BK:BK,MATCH($B402,data_wkly!$C:$C,0),1))),"na")</f>
        <v/>
      </c>
      <c r="Y402" s="124" t="str">
        <f>IF(IFERROR(IF(INDEX(data_wkly!BG:BG,MATCH($B402,data_wkly!$C:$C,0),1)=0,"",_xlfn.NUMBERVALUE(INDEX(data_wkly!BG:BG,MATCH($B402,data_wkly!$C:$C,0),1))),"na")=0,"",IFERROR(IF(INDEX(data_wkly!BG:BG,MATCH($B402,data_wkly!$C:$C,0),1)=0,"",_xlfn.NUMBERVALUE(INDEX(data_wkly!BG:BG,MATCH($B402,data_wkly!$C:$C,0),1))),"na"))</f>
        <v/>
      </c>
      <c r="AJ402" s="41">
        <f t="shared" si="21"/>
        <v>2</v>
      </c>
    </row>
    <row r="403" spans="1:36" ht="15.5">
      <c r="A403" s="88" t="str">
        <f t="shared" si="20"/>
        <v/>
      </c>
      <c r="B403" s="89" t="str">
        <f t="shared" si="19"/>
        <v/>
      </c>
      <c r="C403" s="122" t="str">
        <f>IF(IFERROR(IF(INDEX(data_wkly!AO:AO,MATCH($B403,data_wkly!$C:$C,0),1)=0,"",_xlfn.NUMBERVALUE(INDEX(data_wkly!AO:AO,MATCH($B403,data_wkly!$C:$C,0),1))),"na")=0,"",IFERROR(IF(INDEX(data_wkly!AO:AO,MATCH($B403,data_wkly!$C:$C,0),1)=0,"",_xlfn.NUMBERVALUE(INDEX(data_wkly!AO:AO,MATCH($B403,data_wkly!$C:$C,0),1))),"na"))</f>
        <v/>
      </c>
      <c r="D403" s="122" t="str">
        <f>IF(IFERROR(IF(INDEX(data_wkly!AP:AP,MATCH($B403,data_wkly!$C:$C,0),1)=0,"",_xlfn.NUMBERVALUE(INDEX(data_wkly!AP:AP,MATCH($B403,data_wkly!$C:$C,0),1))),"na")=0,"",IFERROR(IF(INDEX(data_wkly!AP:AP,MATCH($B403,data_wkly!$C:$C,0),1)=0,"",_xlfn.NUMBERVALUE(INDEX(data_wkly!AP:AP,MATCH($B403,data_wkly!$C:$C,0),1))),"na"))</f>
        <v/>
      </c>
      <c r="E403" s="122" t="str">
        <f>IF(IFERROR(IF(INDEX(data_wkly!AQ:AQ,MATCH($B403,data_wkly!$C:$C,0),1)=0,"",_xlfn.NUMBERVALUE(INDEX(data_wkly!AQ:AQ,MATCH($B403,data_wkly!$C:$C,0),1))),"na")=0,"",IFERROR(IF(INDEX(data_wkly!AQ:AQ,MATCH($B403,data_wkly!$C:$C,0),1)=0,"",_xlfn.NUMBERVALUE(INDEX(data_wkly!AQ:AQ,MATCH($B403,data_wkly!$C:$C,0),1))),"na"))</f>
        <v/>
      </c>
      <c r="F403" s="122" t="str">
        <f>IF(IFERROR(IF(INDEX(data_wkly!AR:AR,MATCH($B403,data_wkly!$C:$C,0),1)=0,"",_xlfn.NUMBERVALUE(INDEX(data_wkly!AR:AR,MATCH($B403,data_wkly!$C:$C,0),1))),"na")=0,"",IFERROR(IF(INDEX(data_wkly!AR:AR,MATCH($B403,data_wkly!$C:$C,0),1)=0,"",_xlfn.NUMBERVALUE(INDEX(data_wkly!AR:AR,MATCH($B403,data_wkly!$C:$C,0),1))),"na"))</f>
        <v/>
      </c>
      <c r="G403" s="122" t="str">
        <f>IF(IFERROR(IF(INDEX(data_wkly!AS:AS,MATCH($B403,data_wkly!$C:$C,0),1)=0,"",_xlfn.NUMBERVALUE(INDEX(data_wkly!AS:AS,MATCH($B403,data_wkly!$C:$C,0),1))),"na")=0,"",IFERROR(IF(INDEX(data_wkly!AS:AS,MATCH($B403,data_wkly!$C:$C,0),1)=0,"",_xlfn.NUMBERVALUE(INDEX(data_wkly!AS:AS,MATCH($B403,data_wkly!$C:$C,0),1))),"na"))</f>
        <v/>
      </c>
      <c r="H403" s="122" t="str">
        <f>IFERROR(IF(INDEX(data_wkly!BJ:BJ,MATCH($B403,data_wkly!$C:$C,0),1)=0,"",_xlfn.NUMBERVALUE(INDEX(data_wkly!BJ:BJ,MATCH($B403,data_wkly!$C:$C,0),1))),"na")</f>
        <v/>
      </c>
      <c r="I403" s="122" t="str">
        <f>IF(IFERROR(IF(INDEX(data_wkly!AT:AT,MATCH($B403,data_wkly!$C:$C,0),1)=0,"",_xlfn.NUMBERVALUE(INDEX(data_wkly!AT:AT,MATCH($B403,data_wkly!$C:$C,0),1))),"na")=0,"",IFERROR(IF(INDEX(data_wkly!AT:AT,MATCH($B403,data_wkly!$C:$C,0),1)=0,"",_xlfn.NUMBERVALUE(INDEX(data_wkly!AT:AT,MATCH($B403,data_wkly!$C:$C,0),1))),"na"))</f>
        <v/>
      </c>
      <c r="J403" s="122" t="str">
        <f>IF(IFERROR(IF(INDEX(data_wkly!AU:AU,MATCH($B403,data_wkly!$C:$C,0),1)=0,"",_xlfn.NUMBERVALUE(INDEX(data_wkly!AU:AU,MATCH($B403,data_wkly!$C:$C,0),1))),"na")=0,"",IFERROR(IF(INDEX(data_wkly!AU:AU,MATCH($B403,data_wkly!$C:$C,0),1)=0,"",_xlfn.NUMBERVALUE(INDEX(data_wkly!AU:AU,MATCH($B403,data_wkly!$C:$C,0),1))),"na"))</f>
        <v/>
      </c>
      <c r="K403" s="122" t="str">
        <f>IF(IFERROR(IF(INDEX(data_wkly!AV:AV,MATCH($B403,data_wkly!$C:$C,0),1)=0,"",_xlfn.NUMBERVALUE(INDEX(data_wkly!AV:AV,MATCH($B403,data_wkly!$C:$C,0),1))),"na")=0,"",IFERROR(IF(INDEX(data_wkly!AV:AV,MATCH($B403,data_wkly!$C:$C,0),1)=0,"",_xlfn.NUMBERVALUE(INDEX(data_wkly!AV:AV,MATCH($B403,data_wkly!$C:$C,0),1))),"na"))</f>
        <v/>
      </c>
      <c r="L403" s="122" t="str">
        <f>IFERROR(IF(INDEX(data_wkly!BI:BI,MATCH($B403,data_wkly!$C:$C,0),1)=0,"",_xlfn.NUMBERVALUE(INDEX(data_wkly!BI:BI,MATCH($B403,data_wkly!$C:$C,0),1))),"na")</f>
        <v/>
      </c>
      <c r="M403" s="122" t="str">
        <f>IF(IFERROR(IF(INDEX(data_wkly!AW:AW,MATCH($B403,data_wkly!$C:$C,0),1)=0,"",_xlfn.NUMBERVALUE(INDEX(data_wkly!AW:AW,MATCH($B403,data_wkly!$C:$C,0),1))),"na")=0,"",IFERROR(IF(INDEX(data_wkly!AW:AW,MATCH($B403,data_wkly!$C:$C,0),1)=0,"",_xlfn.NUMBERVALUE(INDEX(data_wkly!AW:AW,MATCH($B403,data_wkly!$C:$C,0),1))),"na"))</f>
        <v/>
      </c>
      <c r="N403" s="123"/>
      <c r="O403" s="124" t="str">
        <f>IF(IFERROR(IF(INDEX(data_wkly!AY:AY,MATCH($B403,data_wkly!$C:$C,0),1)=0,"",_xlfn.NUMBERVALUE(INDEX(data_wkly!AY:AY,MATCH($B403,data_wkly!$C:$C,0),1))),"na")=0,"",IFERROR(IF(INDEX(data_wkly!AY:AY,MATCH($B403,data_wkly!$C:$C,0),1)=0,"",_xlfn.NUMBERVALUE(INDEX(data_wkly!AY:AY,MATCH($B403,data_wkly!$C:$C,0),1))),"na"))</f>
        <v/>
      </c>
      <c r="P403" s="124" t="str">
        <f>IF(IFERROR(IF(INDEX(data_wkly!AZ:AZ,MATCH($B403,data_wkly!$C:$C,0),1)=0,"",_xlfn.NUMBERVALUE(INDEX(data_wkly!AZ:AZ,MATCH($B403,data_wkly!$C:$C,0),1))),"na")=0,"",IFERROR(IF(INDEX(data_wkly!AZ:AZ,MATCH($B403,data_wkly!$C:$C,0),1)=0,"",_xlfn.NUMBERVALUE(INDEX(data_wkly!AZ:AZ,MATCH($B403,data_wkly!$C:$C,0),1))),"na"))</f>
        <v/>
      </c>
      <c r="Q403" s="124" t="str">
        <f>IF(IFERROR(IF(INDEX(data_wkly!BA:BA,MATCH($B403,data_wkly!$C:$C,0),1)=0,"",_xlfn.NUMBERVALUE(INDEX(data_wkly!BA:BA,MATCH($B403,data_wkly!$C:$C,0),1))),"na")=0,"",IFERROR(IF(INDEX(data_wkly!BA:BA,MATCH($B403,data_wkly!$C:$C,0),1)=0,"",_xlfn.NUMBERVALUE(INDEX(data_wkly!BA:BA,MATCH($B403,data_wkly!$C:$C,0),1))),"na"))</f>
        <v/>
      </c>
      <c r="R403" s="124" t="str">
        <f>IF(IFERROR(IF(INDEX(data_wkly!BB:BB,MATCH($B403,data_wkly!$C:$C,0),1)=0,"",_xlfn.NUMBERVALUE(INDEX(data_wkly!BB:BB,MATCH($B403,data_wkly!$C:$C,0),1))),"na")=0,"",IFERROR(IF(INDEX(data_wkly!BB:BB,MATCH($B403,data_wkly!$C:$C,0),1)=0,"",_xlfn.NUMBERVALUE(INDEX(data_wkly!BB:BB,MATCH($B403,data_wkly!$C:$C,0),1))),"na"))</f>
        <v/>
      </c>
      <c r="S403" s="124" t="str">
        <f>IF(IFERROR(IF(INDEX(data_wkly!BC:BC,MATCH($B403,data_wkly!$C:$C,0),1)=0,"",_xlfn.NUMBERVALUE(INDEX(data_wkly!BC:BC,MATCH($B403,data_wkly!$C:$C,0),1))),"na")=0,"",IFERROR(IF(INDEX(data_wkly!BC:BC,MATCH($B403,data_wkly!$C:$C,0),1)=0,"",_xlfn.NUMBERVALUE(INDEX(data_wkly!BC:BC,MATCH($B403,data_wkly!$C:$C,0),1))),"na"))</f>
        <v/>
      </c>
      <c r="T403" s="124" t="str">
        <f>IFERROR(IF(INDEX(data_wkly!BL:BL,MATCH($B403,data_wkly!$C:$C,0),1)=0,"",_xlfn.NUMBERVALUE(INDEX(data_wkly!BL:BL,MATCH($B403,data_wkly!$C:$C,0),1))),"na")</f>
        <v/>
      </c>
      <c r="U403" s="124" t="str">
        <f>IF(IFERROR(IF(INDEX(data_wkly!BD:BD,MATCH($B403,data_wkly!$C:$C,0),1)=0,"",_xlfn.NUMBERVALUE(INDEX(data_wkly!BD:BD,MATCH($B403,data_wkly!$C:$C,0),1))),"na")=0,"",IFERROR(IF(INDEX(data_wkly!BD:BD,MATCH($B403,data_wkly!$C:$C,0),1)=0,"",_xlfn.NUMBERVALUE(INDEX(data_wkly!BD:BD,MATCH($B403,data_wkly!$C:$C,0),1))),"na"))</f>
        <v/>
      </c>
      <c r="V403" s="124" t="str">
        <f>IF(IFERROR(IF(INDEX(data_wkly!BE:BE,MATCH($B403,data_wkly!$C:$C,0),1)=0,"",_xlfn.NUMBERVALUE(INDEX(data_wkly!BE:BE,MATCH($B403,data_wkly!$C:$C,0),1))),"na")=0,"",IFERROR(IF(INDEX(data_wkly!BE:BE,MATCH($B403,data_wkly!$C:$C,0),1)=0,"",_xlfn.NUMBERVALUE(INDEX(data_wkly!BE:BE,MATCH($B403,data_wkly!$C:$C,0),1))),"na"))</f>
        <v/>
      </c>
      <c r="W403" s="124" t="str">
        <f>IF(IFERROR(IF(INDEX(data_wkly!BF:BF,MATCH($B403,data_wkly!$C:$C,0),1)=0,"",_xlfn.NUMBERVALUE(INDEX(data_wkly!BF:BF,MATCH($B403,data_wkly!$C:$C,0),1))),"na")=0,"",IFERROR(IF(INDEX(data_wkly!BF:BF,MATCH($B403,data_wkly!$C:$C,0),1)=0,"",_xlfn.NUMBERVALUE(INDEX(data_wkly!BF:BF,MATCH($B403,data_wkly!$C:$C,0),1))),"na"))</f>
        <v/>
      </c>
      <c r="X403" s="124" t="str">
        <f>IFERROR(IF(INDEX(data_wkly!BK:BK,MATCH($B403,data_wkly!$C:$C,0),1)=0,"",_xlfn.NUMBERVALUE(INDEX(data_wkly!BK:BK,MATCH($B403,data_wkly!$C:$C,0),1))),"na")</f>
        <v/>
      </c>
      <c r="Y403" s="124" t="str">
        <f>IF(IFERROR(IF(INDEX(data_wkly!BG:BG,MATCH($B403,data_wkly!$C:$C,0),1)=0,"",_xlfn.NUMBERVALUE(INDEX(data_wkly!BG:BG,MATCH($B403,data_wkly!$C:$C,0),1))),"na")=0,"",IFERROR(IF(INDEX(data_wkly!BG:BG,MATCH($B403,data_wkly!$C:$C,0),1)=0,"",_xlfn.NUMBERVALUE(INDEX(data_wkly!BG:BG,MATCH($B403,data_wkly!$C:$C,0),1))),"na"))</f>
        <v/>
      </c>
      <c r="AJ403" s="41">
        <f t="shared" si="21"/>
        <v>1</v>
      </c>
    </row>
    <row r="404" spans="1:36" ht="15.5">
      <c r="A404" s="88" t="str">
        <f t="shared" si="20"/>
        <v/>
      </c>
      <c r="B404" s="89" t="str">
        <f t="shared" si="19"/>
        <v/>
      </c>
      <c r="C404" s="122" t="str">
        <f>IF(IFERROR(IF(INDEX(data_wkly!AO:AO,MATCH($B404,data_wkly!$C:$C,0),1)=0,"",_xlfn.NUMBERVALUE(INDEX(data_wkly!AO:AO,MATCH($B404,data_wkly!$C:$C,0),1))),"na")=0,"",IFERROR(IF(INDEX(data_wkly!AO:AO,MATCH($B404,data_wkly!$C:$C,0),1)=0,"",_xlfn.NUMBERVALUE(INDEX(data_wkly!AO:AO,MATCH($B404,data_wkly!$C:$C,0),1))),"na"))</f>
        <v/>
      </c>
      <c r="D404" s="122" t="str">
        <f>IF(IFERROR(IF(INDEX(data_wkly!AP:AP,MATCH($B404,data_wkly!$C:$C,0),1)=0,"",_xlfn.NUMBERVALUE(INDEX(data_wkly!AP:AP,MATCH($B404,data_wkly!$C:$C,0),1))),"na")=0,"",IFERROR(IF(INDEX(data_wkly!AP:AP,MATCH($B404,data_wkly!$C:$C,0),1)=0,"",_xlfn.NUMBERVALUE(INDEX(data_wkly!AP:AP,MATCH($B404,data_wkly!$C:$C,0),1))),"na"))</f>
        <v/>
      </c>
      <c r="E404" s="122" t="str">
        <f>IF(IFERROR(IF(INDEX(data_wkly!AQ:AQ,MATCH($B404,data_wkly!$C:$C,0),1)=0,"",_xlfn.NUMBERVALUE(INDEX(data_wkly!AQ:AQ,MATCH($B404,data_wkly!$C:$C,0),1))),"na")=0,"",IFERROR(IF(INDEX(data_wkly!AQ:AQ,MATCH($B404,data_wkly!$C:$C,0),1)=0,"",_xlfn.NUMBERVALUE(INDEX(data_wkly!AQ:AQ,MATCH($B404,data_wkly!$C:$C,0),1))),"na"))</f>
        <v/>
      </c>
      <c r="F404" s="122" t="str">
        <f>IF(IFERROR(IF(INDEX(data_wkly!AR:AR,MATCH($B404,data_wkly!$C:$C,0),1)=0,"",_xlfn.NUMBERVALUE(INDEX(data_wkly!AR:AR,MATCH($B404,data_wkly!$C:$C,0),1))),"na")=0,"",IFERROR(IF(INDEX(data_wkly!AR:AR,MATCH($B404,data_wkly!$C:$C,0),1)=0,"",_xlfn.NUMBERVALUE(INDEX(data_wkly!AR:AR,MATCH($B404,data_wkly!$C:$C,0),1))),"na"))</f>
        <v/>
      </c>
      <c r="G404" s="122" t="str">
        <f>IF(IFERROR(IF(INDEX(data_wkly!AS:AS,MATCH($B404,data_wkly!$C:$C,0),1)=0,"",_xlfn.NUMBERVALUE(INDEX(data_wkly!AS:AS,MATCH($B404,data_wkly!$C:$C,0),1))),"na")=0,"",IFERROR(IF(INDEX(data_wkly!AS:AS,MATCH($B404,data_wkly!$C:$C,0),1)=0,"",_xlfn.NUMBERVALUE(INDEX(data_wkly!AS:AS,MATCH($B404,data_wkly!$C:$C,0),1))),"na"))</f>
        <v/>
      </c>
      <c r="H404" s="122" t="str">
        <f>IFERROR(IF(INDEX(data_wkly!BJ:BJ,MATCH($B404,data_wkly!$C:$C,0),1)=0,"",_xlfn.NUMBERVALUE(INDEX(data_wkly!BJ:BJ,MATCH($B404,data_wkly!$C:$C,0),1))),"na")</f>
        <v/>
      </c>
      <c r="I404" s="122" t="str">
        <f>IF(IFERROR(IF(INDEX(data_wkly!AT:AT,MATCH($B404,data_wkly!$C:$C,0),1)=0,"",_xlfn.NUMBERVALUE(INDEX(data_wkly!AT:AT,MATCH($B404,data_wkly!$C:$C,0),1))),"na")=0,"",IFERROR(IF(INDEX(data_wkly!AT:AT,MATCH($B404,data_wkly!$C:$C,0),1)=0,"",_xlfn.NUMBERVALUE(INDEX(data_wkly!AT:AT,MATCH($B404,data_wkly!$C:$C,0),1))),"na"))</f>
        <v/>
      </c>
      <c r="J404" s="122" t="str">
        <f>IF(IFERROR(IF(INDEX(data_wkly!AU:AU,MATCH($B404,data_wkly!$C:$C,0),1)=0,"",_xlfn.NUMBERVALUE(INDEX(data_wkly!AU:AU,MATCH($B404,data_wkly!$C:$C,0),1))),"na")=0,"",IFERROR(IF(INDEX(data_wkly!AU:AU,MATCH($B404,data_wkly!$C:$C,0),1)=0,"",_xlfn.NUMBERVALUE(INDEX(data_wkly!AU:AU,MATCH($B404,data_wkly!$C:$C,0),1))),"na"))</f>
        <v/>
      </c>
      <c r="K404" s="122" t="str">
        <f>IF(IFERROR(IF(INDEX(data_wkly!AV:AV,MATCH($B404,data_wkly!$C:$C,0),1)=0,"",_xlfn.NUMBERVALUE(INDEX(data_wkly!AV:AV,MATCH($B404,data_wkly!$C:$C,0),1))),"na")=0,"",IFERROR(IF(INDEX(data_wkly!AV:AV,MATCH($B404,data_wkly!$C:$C,0),1)=0,"",_xlfn.NUMBERVALUE(INDEX(data_wkly!AV:AV,MATCH($B404,data_wkly!$C:$C,0),1))),"na"))</f>
        <v/>
      </c>
      <c r="L404" s="122" t="str">
        <f>IFERROR(IF(INDEX(data_wkly!BI:BI,MATCH($B404,data_wkly!$C:$C,0),1)=0,"",_xlfn.NUMBERVALUE(INDEX(data_wkly!BI:BI,MATCH($B404,data_wkly!$C:$C,0),1))),"na")</f>
        <v/>
      </c>
      <c r="M404" s="122" t="str">
        <f>IF(IFERROR(IF(INDEX(data_wkly!AW:AW,MATCH($B404,data_wkly!$C:$C,0),1)=0,"",_xlfn.NUMBERVALUE(INDEX(data_wkly!AW:AW,MATCH($B404,data_wkly!$C:$C,0),1))),"na")=0,"",IFERROR(IF(INDEX(data_wkly!AW:AW,MATCH($B404,data_wkly!$C:$C,0),1)=0,"",_xlfn.NUMBERVALUE(INDEX(data_wkly!AW:AW,MATCH($B404,data_wkly!$C:$C,0),1))),"na"))</f>
        <v/>
      </c>
      <c r="N404" s="123"/>
      <c r="O404" s="124" t="str">
        <f>IF(IFERROR(IF(INDEX(data_wkly!AY:AY,MATCH($B404,data_wkly!$C:$C,0),1)=0,"",_xlfn.NUMBERVALUE(INDEX(data_wkly!AY:AY,MATCH($B404,data_wkly!$C:$C,0),1))),"na")=0,"",IFERROR(IF(INDEX(data_wkly!AY:AY,MATCH($B404,data_wkly!$C:$C,0),1)=0,"",_xlfn.NUMBERVALUE(INDEX(data_wkly!AY:AY,MATCH($B404,data_wkly!$C:$C,0),1))),"na"))</f>
        <v/>
      </c>
      <c r="P404" s="124" t="str">
        <f>IF(IFERROR(IF(INDEX(data_wkly!AZ:AZ,MATCH($B404,data_wkly!$C:$C,0),1)=0,"",_xlfn.NUMBERVALUE(INDEX(data_wkly!AZ:AZ,MATCH($B404,data_wkly!$C:$C,0),1))),"na")=0,"",IFERROR(IF(INDEX(data_wkly!AZ:AZ,MATCH($B404,data_wkly!$C:$C,0),1)=0,"",_xlfn.NUMBERVALUE(INDEX(data_wkly!AZ:AZ,MATCH($B404,data_wkly!$C:$C,0),1))),"na"))</f>
        <v/>
      </c>
      <c r="Q404" s="124" t="str">
        <f>IF(IFERROR(IF(INDEX(data_wkly!BA:BA,MATCH($B404,data_wkly!$C:$C,0),1)=0,"",_xlfn.NUMBERVALUE(INDEX(data_wkly!BA:BA,MATCH($B404,data_wkly!$C:$C,0),1))),"na")=0,"",IFERROR(IF(INDEX(data_wkly!BA:BA,MATCH($B404,data_wkly!$C:$C,0),1)=0,"",_xlfn.NUMBERVALUE(INDEX(data_wkly!BA:BA,MATCH($B404,data_wkly!$C:$C,0),1))),"na"))</f>
        <v/>
      </c>
      <c r="R404" s="124" t="str">
        <f>IF(IFERROR(IF(INDEX(data_wkly!BB:BB,MATCH($B404,data_wkly!$C:$C,0),1)=0,"",_xlfn.NUMBERVALUE(INDEX(data_wkly!BB:BB,MATCH($B404,data_wkly!$C:$C,0),1))),"na")=0,"",IFERROR(IF(INDEX(data_wkly!BB:BB,MATCH($B404,data_wkly!$C:$C,0),1)=0,"",_xlfn.NUMBERVALUE(INDEX(data_wkly!BB:BB,MATCH($B404,data_wkly!$C:$C,0),1))),"na"))</f>
        <v/>
      </c>
      <c r="S404" s="124" t="str">
        <f>IF(IFERROR(IF(INDEX(data_wkly!BC:BC,MATCH($B404,data_wkly!$C:$C,0),1)=0,"",_xlfn.NUMBERVALUE(INDEX(data_wkly!BC:BC,MATCH($B404,data_wkly!$C:$C,0),1))),"na")=0,"",IFERROR(IF(INDEX(data_wkly!BC:BC,MATCH($B404,data_wkly!$C:$C,0),1)=0,"",_xlfn.NUMBERVALUE(INDEX(data_wkly!BC:BC,MATCH($B404,data_wkly!$C:$C,0),1))),"na"))</f>
        <v/>
      </c>
      <c r="T404" s="124" t="str">
        <f>IFERROR(IF(INDEX(data_wkly!BL:BL,MATCH($B404,data_wkly!$C:$C,0),1)=0,"",_xlfn.NUMBERVALUE(INDEX(data_wkly!BL:BL,MATCH($B404,data_wkly!$C:$C,0),1))),"na")</f>
        <v/>
      </c>
      <c r="U404" s="124" t="str">
        <f>IF(IFERROR(IF(INDEX(data_wkly!BD:BD,MATCH($B404,data_wkly!$C:$C,0),1)=0,"",_xlfn.NUMBERVALUE(INDEX(data_wkly!BD:BD,MATCH($B404,data_wkly!$C:$C,0),1))),"na")=0,"",IFERROR(IF(INDEX(data_wkly!BD:BD,MATCH($B404,data_wkly!$C:$C,0),1)=0,"",_xlfn.NUMBERVALUE(INDEX(data_wkly!BD:BD,MATCH($B404,data_wkly!$C:$C,0),1))),"na"))</f>
        <v/>
      </c>
      <c r="V404" s="124" t="str">
        <f>IF(IFERROR(IF(INDEX(data_wkly!BE:BE,MATCH($B404,data_wkly!$C:$C,0),1)=0,"",_xlfn.NUMBERVALUE(INDEX(data_wkly!BE:BE,MATCH($B404,data_wkly!$C:$C,0),1))),"na")=0,"",IFERROR(IF(INDEX(data_wkly!BE:BE,MATCH($B404,data_wkly!$C:$C,0),1)=0,"",_xlfn.NUMBERVALUE(INDEX(data_wkly!BE:BE,MATCH($B404,data_wkly!$C:$C,0),1))),"na"))</f>
        <v/>
      </c>
      <c r="W404" s="124" t="str">
        <f>IF(IFERROR(IF(INDEX(data_wkly!BF:BF,MATCH($B404,data_wkly!$C:$C,0),1)=0,"",_xlfn.NUMBERVALUE(INDEX(data_wkly!BF:BF,MATCH($B404,data_wkly!$C:$C,0),1))),"na")=0,"",IFERROR(IF(INDEX(data_wkly!BF:BF,MATCH($B404,data_wkly!$C:$C,0),1)=0,"",_xlfn.NUMBERVALUE(INDEX(data_wkly!BF:BF,MATCH($B404,data_wkly!$C:$C,0),1))),"na"))</f>
        <v/>
      </c>
      <c r="X404" s="124" t="str">
        <f>IFERROR(IF(INDEX(data_wkly!BK:BK,MATCH($B404,data_wkly!$C:$C,0),1)=0,"",_xlfn.NUMBERVALUE(INDEX(data_wkly!BK:BK,MATCH($B404,data_wkly!$C:$C,0),1))),"na")</f>
        <v/>
      </c>
      <c r="Y404" s="124" t="str">
        <f>IF(IFERROR(IF(INDEX(data_wkly!BG:BG,MATCH($B404,data_wkly!$C:$C,0),1)=0,"",_xlfn.NUMBERVALUE(INDEX(data_wkly!BG:BG,MATCH($B404,data_wkly!$C:$C,0),1))),"na")=0,"",IFERROR(IF(INDEX(data_wkly!BG:BG,MATCH($B404,data_wkly!$C:$C,0),1)=0,"",_xlfn.NUMBERVALUE(INDEX(data_wkly!BG:BG,MATCH($B404,data_wkly!$C:$C,0),1))),"na"))</f>
        <v/>
      </c>
      <c r="AJ404" s="41">
        <f t="shared" si="21"/>
        <v>2</v>
      </c>
    </row>
    <row r="405" spans="1:36" ht="15.5">
      <c r="A405" s="88" t="str">
        <f t="shared" si="20"/>
        <v/>
      </c>
      <c r="B405" s="89" t="str">
        <f t="shared" si="19"/>
        <v/>
      </c>
      <c r="C405" s="122" t="str">
        <f>IF(IFERROR(IF(INDEX(data_wkly!AO:AO,MATCH($B405,data_wkly!$C:$C,0),1)=0,"",_xlfn.NUMBERVALUE(INDEX(data_wkly!AO:AO,MATCH($B405,data_wkly!$C:$C,0),1))),"na")=0,"",IFERROR(IF(INDEX(data_wkly!AO:AO,MATCH($B405,data_wkly!$C:$C,0),1)=0,"",_xlfn.NUMBERVALUE(INDEX(data_wkly!AO:AO,MATCH($B405,data_wkly!$C:$C,0),1))),"na"))</f>
        <v/>
      </c>
      <c r="D405" s="122" t="str">
        <f>IF(IFERROR(IF(INDEX(data_wkly!AP:AP,MATCH($B405,data_wkly!$C:$C,0),1)=0,"",_xlfn.NUMBERVALUE(INDEX(data_wkly!AP:AP,MATCH($B405,data_wkly!$C:$C,0),1))),"na")=0,"",IFERROR(IF(INDEX(data_wkly!AP:AP,MATCH($B405,data_wkly!$C:$C,0),1)=0,"",_xlfn.NUMBERVALUE(INDEX(data_wkly!AP:AP,MATCH($B405,data_wkly!$C:$C,0),1))),"na"))</f>
        <v/>
      </c>
      <c r="E405" s="122" t="str">
        <f>IF(IFERROR(IF(INDEX(data_wkly!AQ:AQ,MATCH($B405,data_wkly!$C:$C,0),1)=0,"",_xlfn.NUMBERVALUE(INDEX(data_wkly!AQ:AQ,MATCH($B405,data_wkly!$C:$C,0),1))),"na")=0,"",IFERROR(IF(INDEX(data_wkly!AQ:AQ,MATCH($B405,data_wkly!$C:$C,0),1)=0,"",_xlfn.NUMBERVALUE(INDEX(data_wkly!AQ:AQ,MATCH($B405,data_wkly!$C:$C,0),1))),"na"))</f>
        <v/>
      </c>
      <c r="F405" s="122" t="str">
        <f>IF(IFERROR(IF(INDEX(data_wkly!AR:AR,MATCH($B405,data_wkly!$C:$C,0),1)=0,"",_xlfn.NUMBERVALUE(INDEX(data_wkly!AR:AR,MATCH($B405,data_wkly!$C:$C,0),1))),"na")=0,"",IFERROR(IF(INDEX(data_wkly!AR:AR,MATCH($B405,data_wkly!$C:$C,0),1)=0,"",_xlfn.NUMBERVALUE(INDEX(data_wkly!AR:AR,MATCH($B405,data_wkly!$C:$C,0),1))),"na"))</f>
        <v/>
      </c>
      <c r="G405" s="122" t="str">
        <f>IF(IFERROR(IF(INDEX(data_wkly!AS:AS,MATCH($B405,data_wkly!$C:$C,0),1)=0,"",_xlfn.NUMBERVALUE(INDEX(data_wkly!AS:AS,MATCH($B405,data_wkly!$C:$C,0),1))),"na")=0,"",IFERROR(IF(INDEX(data_wkly!AS:AS,MATCH($B405,data_wkly!$C:$C,0),1)=0,"",_xlfn.NUMBERVALUE(INDEX(data_wkly!AS:AS,MATCH($B405,data_wkly!$C:$C,0),1))),"na"))</f>
        <v/>
      </c>
      <c r="H405" s="122" t="str">
        <f>IFERROR(IF(INDEX(data_wkly!BJ:BJ,MATCH($B405,data_wkly!$C:$C,0),1)=0,"",_xlfn.NUMBERVALUE(INDEX(data_wkly!BJ:BJ,MATCH($B405,data_wkly!$C:$C,0),1))),"na")</f>
        <v/>
      </c>
      <c r="I405" s="122" t="str">
        <f>IF(IFERROR(IF(INDEX(data_wkly!AT:AT,MATCH($B405,data_wkly!$C:$C,0),1)=0,"",_xlfn.NUMBERVALUE(INDEX(data_wkly!AT:AT,MATCH($B405,data_wkly!$C:$C,0),1))),"na")=0,"",IFERROR(IF(INDEX(data_wkly!AT:AT,MATCH($B405,data_wkly!$C:$C,0),1)=0,"",_xlfn.NUMBERVALUE(INDEX(data_wkly!AT:AT,MATCH($B405,data_wkly!$C:$C,0),1))),"na"))</f>
        <v/>
      </c>
      <c r="J405" s="122" t="str">
        <f>IF(IFERROR(IF(INDEX(data_wkly!AU:AU,MATCH($B405,data_wkly!$C:$C,0),1)=0,"",_xlfn.NUMBERVALUE(INDEX(data_wkly!AU:AU,MATCH($B405,data_wkly!$C:$C,0),1))),"na")=0,"",IFERROR(IF(INDEX(data_wkly!AU:AU,MATCH($B405,data_wkly!$C:$C,0),1)=0,"",_xlfn.NUMBERVALUE(INDEX(data_wkly!AU:AU,MATCH($B405,data_wkly!$C:$C,0),1))),"na"))</f>
        <v/>
      </c>
      <c r="K405" s="122" t="str">
        <f>IF(IFERROR(IF(INDEX(data_wkly!AV:AV,MATCH($B405,data_wkly!$C:$C,0),1)=0,"",_xlfn.NUMBERVALUE(INDEX(data_wkly!AV:AV,MATCH($B405,data_wkly!$C:$C,0),1))),"na")=0,"",IFERROR(IF(INDEX(data_wkly!AV:AV,MATCH($B405,data_wkly!$C:$C,0),1)=0,"",_xlfn.NUMBERVALUE(INDEX(data_wkly!AV:AV,MATCH($B405,data_wkly!$C:$C,0),1))),"na"))</f>
        <v/>
      </c>
      <c r="L405" s="122" t="str">
        <f>IFERROR(IF(INDEX(data_wkly!BI:BI,MATCH($B405,data_wkly!$C:$C,0),1)=0,"",_xlfn.NUMBERVALUE(INDEX(data_wkly!BI:BI,MATCH($B405,data_wkly!$C:$C,0),1))),"na")</f>
        <v/>
      </c>
      <c r="M405" s="122" t="str">
        <f>IF(IFERROR(IF(INDEX(data_wkly!AW:AW,MATCH($B405,data_wkly!$C:$C,0),1)=0,"",_xlfn.NUMBERVALUE(INDEX(data_wkly!AW:AW,MATCH($B405,data_wkly!$C:$C,0),1))),"na")=0,"",IFERROR(IF(INDEX(data_wkly!AW:AW,MATCH($B405,data_wkly!$C:$C,0),1)=0,"",_xlfn.NUMBERVALUE(INDEX(data_wkly!AW:AW,MATCH($B405,data_wkly!$C:$C,0),1))),"na"))</f>
        <v/>
      </c>
      <c r="N405" s="123"/>
      <c r="O405" s="124" t="str">
        <f>IF(IFERROR(IF(INDEX(data_wkly!AY:AY,MATCH($B405,data_wkly!$C:$C,0),1)=0,"",_xlfn.NUMBERVALUE(INDEX(data_wkly!AY:AY,MATCH($B405,data_wkly!$C:$C,0),1))),"na")=0,"",IFERROR(IF(INDEX(data_wkly!AY:AY,MATCH($B405,data_wkly!$C:$C,0),1)=0,"",_xlfn.NUMBERVALUE(INDEX(data_wkly!AY:AY,MATCH($B405,data_wkly!$C:$C,0),1))),"na"))</f>
        <v/>
      </c>
      <c r="P405" s="124" t="str">
        <f>IF(IFERROR(IF(INDEX(data_wkly!AZ:AZ,MATCH($B405,data_wkly!$C:$C,0),1)=0,"",_xlfn.NUMBERVALUE(INDEX(data_wkly!AZ:AZ,MATCH($B405,data_wkly!$C:$C,0),1))),"na")=0,"",IFERROR(IF(INDEX(data_wkly!AZ:AZ,MATCH($B405,data_wkly!$C:$C,0),1)=0,"",_xlfn.NUMBERVALUE(INDEX(data_wkly!AZ:AZ,MATCH($B405,data_wkly!$C:$C,0),1))),"na"))</f>
        <v/>
      </c>
      <c r="Q405" s="124" t="str">
        <f>IF(IFERROR(IF(INDEX(data_wkly!BA:BA,MATCH($B405,data_wkly!$C:$C,0),1)=0,"",_xlfn.NUMBERVALUE(INDEX(data_wkly!BA:BA,MATCH($B405,data_wkly!$C:$C,0),1))),"na")=0,"",IFERROR(IF(INDEX(data_wkly!BA:BA,MATCH($B405,data_wkly!$C:$C,0),1)=0,"",_xlfn.NUMBERVALUE(INDEX(data_wkly!BA:BA,MATCH($B405,data_wkly!$C:$C,0),1))),"na"))</f>
        <v/>
      </c>
      <c r="R405" s="124" t="str">
        <f>IF(IFERROR(IF(INDEX(data_wkly!BB:BB,MATCH($B405,data_wkly!$C:$C,0),1)=0,"",_xlfn.NUMBERVALUE(INDEX(data_wkly!BB:BB,MATCH($B405,data_wkly!$C:$C,0),1))),"na")=0,"",IFERROR(IF(INDEX(data_wkly!BB:BB,MATCH($B405,data_wkly!$C:$C,0),1)=0,"",_xlfn.NUMBERVALUE(INDEX(data_wkly!BB:BB,MATCH($B405,data_wkly!$C:$C,0),1))),"na"))</f>
        <v/>
      </c>
      <c r="S405" s="124" t="str">
        <f>IF(IFERROR(IF(INDEX(data_wkly!BC:BC,MATCH($B405,data_wkly!$C:$C,0),1)=0,"",_xlfn.NUMBERVALUE(INDEX(data_wkly!BC:BC,MATCH($B405,data_wkly!$C:$C,0),1))),"na")=0,"",IFERROR(IF(INDEX(data_wkly!BC:BC,MATCH($B405,data_wkly!$C:$C,0),1)=0,"",_xlfn.NUMBERVALUE(INDEX(data_wkly!BC:BC,MATCH($B405,data_wkly!$C:$C,0),1))),"na"))</f>
        <v/>
      </c>
      <c r="T405" s="124" t="str">
        <f>IFERROR(IF(INDEX(data_wkly!BL:BL,MATCH($B405,data_wkly!$C:$C,0),1)=0,"",_xlfn.NUMBERVALUE(INDEX(data_wkly!BL:BL,MATCH($B405,data_wkly!$C:$C,0),1))),"na")</f>
        <v/>
      </c>
      <c r="U405" s="124" t="str">
        <f>IF(IFERROR(IF(INDEX(data_wkly!BD:BD,MATCH($B405,data_wkly!$C:$C,0),1)=0,"",_xlfn.NUMBERVALUE(INDEX(data_wkly!BD:BD,MATCH($B405,data_wkly!$C:$C,0),1))),"na")=0,"",IFERROR(IF(INDEX(data_wkly!BD:BD,MATCH($B405,data_wkly!$C:$C,0),1)=0,"",_xlfn.NUMBERVALUE(INDEX(data_wkly!BD:BD,MATCH($B405,data_wkly!$C:$C,0),1))),"na"))</f>
        <v/>
      </c>
      <c r="V405" s="124" t="str">
        <f>IF(IFERROR(IF(INDEX(data_wkly!BE:BE,MATCH($B405,data_wkly!$C:$C,0),1)=0,"",_xlfn.NUMBERVALUE(INDEX(data_wkly!BE:BE,MATCH($B405,data_wkly!$C:$C,0),1))),"na")=0,"",IFERROR(IF(INDEX(data_wkly!BE:BE,MATCH($B405,data_wkly!$C:$C,0),1)=0,"",_xlfn.NUMBERVALUE(INDEX(data_wkly!BE:BE,MATCH($B405,data_wkly!$C:$C,0),1))),"na"))</f>
        <v/>
      </c>
      <c r="W405" s="124" t="str">
        <f>IF(IFERROR(IF(INDEX(data_wkly!BF:BF,MATCH($B405,data_wkly!$C:$C,0),1)=0,"",_xlfn.NUMBERVALUE(INDEX(data_wkly!BF:BF,MATCH($B405,data_wkly!$C:$C,0),1))),"na")=0,"",IFERROR(IF(INDEX(data_wkly!BF:BF,MATCH($B405,data_wkly!$C:$C,0),1)=0,"",_xlfn.NUMBERVALUE(INDEX(data_wkly!BF:BF,MATCH($B405,data_wkly!$C:$C,0),1))),"na"))</f>
        <v/>
      </c>
      <c r="X405" s="124" t="str">
        <f>IFERROR(IF(INDEX(data_wkly!BK:BK,MATCH($B405,data_wkly!$C:$C,0),1)=0,"",_xlfn.NUMBERVALUE(INDEX(data_wkly!BK:BK,MATCH($B405,data_wkly!$C:$C,0),1))),"na")</f>
        <v/>
      </c>
      <c r="Y405" s="124" t="str">
        <f>IF(IFERROR(IF(INDEX(data_wkly!BG:BG,MATCH($B405,data_wkly!$C:$C,0),1)=0,"",_xlfn.NUMBERVALUE(INDEX(data_wkly!BG:BG,MATCH($B405,data_wkly!$C:$C,0),1))),"na")=0,"",IFERROR(IF(INDEX(data_wkly!BG:BG,MATCH($B405,data_wkly!$C:$C,0),1)=0,"",_xlfn.NUMBERVALUE(INDEX(data_wkly!BG:BG,MATCH($B405,data_wkly!$C:$C,0),1))),"na"))</f>
        <v/>
      </c>
      <c r="AJ405" s="41">
        <f t="shared" si="21"/>
        <v>1</v>
      </c>
    </row>
    <row r="406" spans="1:36" ht="15.5">
      <c r="A406" s="88" t="str">
        <f t="shared" si="20"/>
        <v/>
      </c>
      <c r="B406" s="89" t="str">
        <f t="shared" ref="B406:B469" si="22">IFERROR(IF(B405+7&lt;=$D$8,B405+7,""),"")</f>
        <v/>
      </c>
      <c r="C406" s="122" t="str">
        <f>IF(IFERROR(IF(INDEX(data_wkly!AO:AO,MATCH($B406,data_wkly!$C:$C,0),1)=0,"",_xlfn.NUMBERVALUE(INDEX(data_wkly!AO:AO,MATCH($B406,data_wkly!$C:$C,0),1))),"na")=0,"",IFERROR(IF(INDEX(data_wkly!AO:AO,MATCH($B406,data_wkly!$C:$C,0),1)=0,"",_xlfn.NUMBERVALUE(INDEX(data_wkly!AO:AO,MATCH($B406,data_wkly!$C:$C,0),1))),"na"))</f>
        <v/>
      </c>
      <c r="D406" s="122" t="str">
        <f>IF(IFERROR(IF(INDEX(data_wkly!AP:AP,MATCH($B406,data_wkly!$C:$C,0),1)=0,"",_xlfn.NUMBERVALUE(INDEX(data_wkly!AP:AP,MATCH($B406,data_wkly!$C:$C,0),1))),"na")=0,"",IFERROR(IF(INDEX(data_wkly!AP:AP,MATCH($B406,data_wkly!$C:$C,0),1)=0,"",_xlfn.NUMBERVALUE(INDEX(data_wkly!AP:AP,MATCH($B406,data_wkly!$C:$C,0),1))),"na"))</f>
        <v/>
      </c>
      <c r="E406" s="122" t="str">
        <f>IF(IFERROR(IF(INDEX(data_wkly!AQ:AQ,MATCH($B406,data_wkly!$C:$C,0),1)=0,"",_xlfn.NUMBERVALUE(INDEX(data_wkly!AQ:AQ,MATCH($B406,data_wkly!$C:$C,0),1))),"na")=0,"",IFERROR(IF(INDEX(data_wkly!AQ:AQ,MATCH($B406,data_wkly!$C:$C,0),1)=0,"",_xlfn.NUMBERVALUE(INDEX(data_wkly!AQ:AQ,MATCH($B406,data_wkly!$C:$C,0),1))),"na"))</f>
        <v/>
      </c>
      <c r="F406" s="122" t="str">
        <f>IF(IFERROR(IF(INDEX(data_wkly!AR:AR,MATCH($B406,data_wkly!$C:$C,0),1)=0,"",_xlfn.NUMBERVALUE(INDEX(data_wkly!AR:AR,MATCH($B406,data_wkly!$C:$C,0),1))),"na")=0,"",IFERROR(IF(INDEX(data_wkly!AR:AR,MATCH($B406,data_wkly!$C:$C,0),1)=0,"",_xlfn.NUMBERVALUE(INDEX(data_wkly!AR:AR,MATCH($B406,data_wkly!$C:$C,0),1))),"na"))</f>
        <v/>
      </c>
      <c r="G406" s="122" t="str">
        <f>IF(IFERROR(IF(INDEX(data_wkly!AS:AS,MATCH($B406,data_wkly!$C:$C,0),1)=0,"",_xlfn.NUMBERVALUE(INDEX(data_wkly!AS:AS,MATCH($B406,data_wkly!$C:$C,0),1))),"na")=0,"",IFERROR(IF(INDEX(data_wkly!AS:AS,MATCH($B406,data_wkly!$C:$C,0),1)=0,"",_xlfn.NUMBERVALUE(INDEX(data_wkly!AS:AS,MATCH($B406,data_wkly!$C:$C,0),1))),"na"))</f>
        <v/>
      </c>
      <c r="H406" s="122" t="str">
        <f>IFERROR(IF(INDEX(data_wkly!BJ:BJ,MATCH($B406,data_wkly!$C:$C,0),1)=0,"",_xlfn.NUMBERVALUE(INDEX(data_wkly!BJ:BJ,MATCH($B406,data_wkly!$C:$C,0),1))),"na")</f>
        <v/>
      </c>
      <c r="I406" s="122" t="str">
        <f>IF(IFERROR(IF(INDEX(data_wkly!AT:AT,MATCH($B406,data_wkly!$C:$C,0),1)=0,"",_xlfn.NUMBERVALUE(INDEX(data_wkly!AT:AT,MATCH($B406,data_wkly!$C:$C,0),1))),"na")=0,"",IFERROR(IF(INDEX(data_wkly!AT:AT,MATCH($B406,data_wkly!$C:$C,0),1)=0,"",_xlfn.NUMBERVALUE(INDEX(data_wkly!AT:AT,MATCH($B406,data_wkly!$C:$C,0),1))),"na"))</f>
        <v/>
      </c>
      <c r="J406" s="122" t="str">
        <f>IF(IFERROR(IF(INDEX(data_wkly!AU:AU,MATCH($B406,data_wkly!$C:$C,0),1)=0,"",_xlfn.NUMBERVALUE(INDEX(data_wkly!AU:AU,MATCH($B406,data_wkly!$C:$C,0),1))),"na")=0,"",IFERROR(IF(INDEX(data_wkly!AU:AU,MATCH($B406,data_wkly!$C:$C,0),1)=0,"",_xlfn.NUMBERVALUE(INDEX(data_wkly!AU:AU,MATCH($B406,data_wkly!$C:$C,0),1))),"na"))</f>
        <v/>
      </c>
      <c r="K406" s="122" t="str">
        <f>IF(IFERROR(IF(INDEX(data_wkly!AV:AV,MATCH($B406,data_wkly!$C:$C,0),1)=0,"",_xlfn.NUMBERVALUE(INDEX(data_wkly!AV:AV,MATCH($B406,data_wkly!$C:$C,0),1))),"na")=0,"",IFERROR(IF(INDEX(data_wkly!AV:AV,MATCH($B406,data_wkly!$C:$C,0),1)=0,"",_xlfn.NUMBERVALUE(INDEX(data_wkly!AV:AV,MATCH($B406,data_wkly!$C:$C,0),1))),"na"))</f>
        <v/>
      </c>
      <c r="L406" s="122" t="str">
        <f>IFERROR(IF(INDEX(data_wkly!BI:BI,MATCH($B406,data_wkly!$C:$C,0),1)=0,"",_xlfn.NUMBERVALUE(INDEX(data_wkly!BI:BI,MATCH($B406,data_wkly!$C:$C,0),1))),"na")</f>
        <v/>
      </c>
      <c r="M406" s="122" t="str">
        <f>IF(IFERROR(IF(INDEX(data_wkly!AW:AW,MATCH($B406,data_wkly!$C:$C,0),1)=0,"",_xlfn.NUMBERVALUE(INDEX(data_wkly!AW:AW,MATCH($B406,data_wkly!$C:$C,0),1))),"na")=0,"",IFERROR(IF(INDEX(data_wkly!AW:AW,MATCH($B406,data_wkly!$C:$C,0),1)=0,"",_xlfn.NUMBERVALUE(INDEX(data_wkly!AW:AW,MATCH($B406,data_wkly!$C:$C,0),1))),"na"))</f>
        <v/>
      </c>
      <c r="N406" s="123"/>
      <c r="O406" s="124" t="str">
        <f>IF(IFERROR(IF(INDEX(data_wkly!AY:AY,MATCH($B406,data_wkly!$C:$C,0),1)=0,"",_xlfn.NUMBERVALUE(INDEX(data_wkly!AY:AY,MATCH($B406,data_wkly!$C:$C,0),1))),"na")=0,"",IFERROR(IF(INDEX(data_wkly!AY:AY,MATCH($B406,data_wkly!$C:$C,0),1)=0,"",_xlfn.NUMBERVALUE(INDEX(data_wkly!AY:AY,MATCH($B406,data_wkly!$C:$C,0),1))),"na"))</f>
        <v/>
      </c>
      <c r="P406" s="124" t="str">
        <f>IF(IFERROR(IF(INDEX(data_wkly!AZ:AZ,MATCH($B406,data_wkly!$C:$C,0),1)=0,"",_xlfn.NUMBERVALUE(INDEX(data_wkly!AZ:AZ,MATCH($B406,data_wkly!$C:$C,0),1))),"na")=0,"",IFERROR(IF(INDEX(data_wkly!AZ:AZ,MATCH($B406,data_wkly!$C:$C,0),1)=0,"",_xlfn.NUMBERVALUE(INDEX(data_wkly!AZ:AZ,MATCH($B406,data_wkly!$C:$C,0),1))),"na"))</f>
        <v/>
      </c>
      <c r="Q406" s="124" t="str">
        <f>IF(IFERROR(IF(INDEX(data_wkly!BA:BA,MATCH($B406,data_wkly!$C:$C,0),1)=0,"",_xlfn.NUMBERVALUE(INDEX(data_wkly!BA:BA,MATCH($B406,data_wkly!$C:$C,0),1))),"na")=0,"",IFERROR(IF(INDEX(data_wkly!BA:BA,MATCH($B406,data_wkly!$C:$C,0),1)=0,"",_xlfn.NUMBERVALUE(INDEX(data_wkly!BA:BA,MATCH($B406,data_wkly!$C:$C,0),1))),"na"))</f>
        <v/>
      </c>
      <c r="R406" s="124" t="str">
        <f>IF(IFERROR(IF(INDEX(data_wkly!BB:BB,MATCH($B406,data_wkly!$C:$C,0),1)=0,"",_xlfn.NUMBERVALUE(INDEX(data_wkly!BB:BB,MATCH($B406,data_wkly!$C:$C,0),1))),"na")=0,"",IFERROR(IF(INDEX(data_wkly!BB:BB,MATCH($B406,data_wkly!$C:$C,0),1)=0,"",_xlfn.NUMBERVALUE(INDEX(data_wkly!BB:BB,MATCH($B406,data_wkly!$C:$C,0),1))),"na"))</f>
        <v/>
      </c>
      <c r="S406" s="124" t="str">
        <f>IF(IFERROR(IF(INDEX(data_wkly!BC:BC,MATCH($B406,data_wkly!$C:$C,0),1)=0,"",_xlfn.NUMBERVALUE(INDEX(data_wkly!BC:BC,MATCH($B406,data_wkly!$C:$C,0),1))),"na")=0,"",IFERROR(IF(INDEX(data_wkly!BC:BC,MATCH($B406,data_wkly!$C:$C,0),1)=0,"",_xlfn.NUMBERVALUE(INDEX(data_wkly!BC:BC,MATCH($B406,data_wkly!$C:$C,0),1))),"na"))</f>
        <v/>
      </c>
      <c r="T406" s="124" t="str">
        <f>IFERROR(IF(INDEX(data_wkly!BL:BL,MATCH($B406,data_wkly!$C:$C,0),1)=0,"",_xlfn.NUMBERVALUE(INDEX(data_wkly!BL:BL,MATCH($B406,data_wkly!$C:$C,0),1))),"na")</f>
        <v/>
      </c>
      <c r="U406" s="124" t="str">
        <f>IF(IFERROR(IF(INDEX(data_wkly!BD:BD,MATCH($B406,data_wkly!$C:$C,0),1)=0,"",_xlfn.NUMBERVALUE(INDEX(data_wkly!BD:BD,MATCH($B406,data_wkly!$C:$C,0),1))),"na")=0,"",IFERROR(IF(INDEX(data_wkly!BD:BD,MATCH($B406,data_wkly!$C:$C,0),1)=0,"",_xlfn.NUMBERVALUE(INDEX(data_wkly!BD:BD,MATCH($B406,data_wkly!$C:$C,0),1))),"na"))</f>
        <v/>
      </c>
      <c r="V406" s="124" t="str">
        <f>IF(IFERROR(IF(INDEX(data_wkly!BE:BE,MATCH($B406,data_wkly!$C:$C,0),1)=0,"",_xlfn.NUMBERVALUE(INDEX(data_wkly!BE:BE,MATCH($B406,data_wkly!$C:$C,0),1))),"na")=0,"",IFERROR(IF(INDEX(data_wkly!BE:BE,MATCH($B406,data_wkly!$C:$C,0),1)=0,"",_xlfn.NUMBERVALUE(INDEX(data_wkly!BE:BE,MATCH($B406,data_wkly!$C:$C,0),1))),"na"))</f>
        <v/>
      </c>
      <c r="W406" s="124" t="str">
        <f>IF(IFERROR(IF(INDEX(data_wkly!BF:BF,MATCH($B406,data_wkly!$C:$C,0),1)=0,"",_xlfn.NUMBERVALUE(INDEX(data_wkly!BF:BF,MATCH($B406,data_wkly!$C:$C,0),1))),"na")=0,"",IFERROR(IF(INDEX(data_wkly!BF:BF,MATCH($B406,data_wkly!$C:$C,0),1)=0,"",_xlfn.NUMBERVALUE(INDEX(data_wkly!BF:BF,MATCH($B406,data_wkly!$C:$C,0),1))),"na"))</f>
        <v/>
      </c>
      <c r="X406" s="124" t="str">
        <f>IFERROR(IF(INDEX(data_wkly!BK:BK,MATCH($B406,data_wkly!$C:$C,0),1)=0,"",_xlfn.NUMBERVALUE(INDEX(data_wkly!BK:BK,MATCH($B406,data_wkly!$C:$C,0),1))),"na")</f>
        <v/>
      </c>
      <c r="Y406" s="124" t="str">
        <f>IF(IFERROR(IF(INDEX(data_wkly!BG:BG,MATCH($B406,data_wkly!$C:$C,0),1)=0,"",_xlfn.NUMBERVALUE(INDEX(data_wkly!BG:BG,MATCH($B406,data_wkly!$C:$C,0),1))),"na")=0,"",IFERROR(IF(INDEX(data_wkly!BG:BG,MATCH($B406,data_wkly!$C:$C,0),1)=0,"",_xlfn.NUMBERVALUE(INDEX(data_wkly!BG:BG,MATCH($B406,data_wkly!$C:$C,0),1))),"na"))</f>
        <v/>
      </c>
      <c r="AJ406" s="41">
        <f t="shared" si="21"/>
        <v>2</v>
      </c>
    </row>
    <row r="407" spans="1:36" ht="15.5">
      <c r="A407" s="88" t="str">
        <f t="shared" si="20"/>
        <v/>
      </c>
      <c r="B407" s="89" t="str">
        <f t="shared" si="22"/>
        <v/>
      </c>
      <c r="C407" s="122" t="str">
        <f>IF(IFERROR(IF(INDEX(data_wkly!AO:AO,MATCH($B407,data_wkly!$C:$C,0),1)=0,"",_xlfn.NUMBERVALUE(INDEX(data_wkly!AO:AO,MATCH($B407,data_wkly!$C:$C,0),1))),"na")=0,"",IFERROR(IF(INDEX(data_wkly!AO:AO,MATCH($B407,data_wkly!$C:$C,0),1)=0,"",_xlfn.NUMBERVALUE(INDEX(data_wkly!AO:AO,MATCH($B407,data_wkly!$C:$C,0),1))),"na"))</f>
        <v/>
      </c>
      <c r="D407" s="122" t="str">
        <f>IF(IFERROR(IF(INDEX(data_wkly!AP:AP,MATCH($B407,data_wkly!$C:$C,0),1)=0,"",_xlfn.NUMBERVALUE(INDEX(data_wkly!AP:AP,MATCH($B407,data_wkly!$C:$C,0),1))),"na")=0,"",IFERROR(IF(INDEX(data_wkly!AP:AP,MATCH($B407,data_wkly!$C:$C,0),1)=0,"",_xlfn.NUMBERVALUE(INDEX(data_wkly!AP:AP,MATCH($B407,data_wkly!$C:$C,0),1))),"na"))</f>
        <v/>
      </c>
      <c r="E407" s="122" t="str">
        <f>IF(IFERROR(IF(INDEX(data_wkly!AQ:AQ,MATCH($B407,data_wkly!$C:$C,0),1)=0,"",_xlfn.NUMBERVALUE(INDEX(data_wkly!AQ:AQ,MATCH($B407,data_wkly!$C:$C,0),1))),"na")=0,"",IFERROR(IF(INDEX(data_wkly!AQ:AQ,MATCH($B407,data_wkly!$C:$C,0),1)=0,"",_xlfn.NUMBERVALUE(INDEX(data_wkly!AQ:AQ,MATCH($B407,data_wkly!$C:$C,0),1))),"na"))</f>
        <v/>
      </c>
      <c r="F407" s="122" t="str">
        <f>IF(IFERROR(IF(INDEX(data_wkly!AR:AR,MATCH($B407,data_wkly!$C:$C,0),1)=0,"",_xlfn.NUMBERVALUE(INDEX(data_wkly!AR:AR,MATCH($B407,data_wkly!$C:$C,0),1))),"na")=0,"",IFERROR(IF(INDEX(data_wkly!AR:AR,MATCH($B407,data_wkly!$C:$C,0),1)=0,"",_xlfn.NUMBERVALUE(INDEX(data_wkly!AR:AR,MATCH($B407,data_wkly!$C:$C,0),1))),"na"))</f>
        <v/>
      </c>
      <c r="G407" s="122" t="str">
        <f>IF(IFERROR(IF(INDEX(data_wkly!AS:AS,MATCH($B407,data_wkly!$C:$C,0),1)=0,"",_xlfn.NUMBERVALUE(INDEX(data_wkly!AS:AS,MATCH($B407,data_wkly!$C:$C,0),1))),"na")=0,"",IFERROR(IF(INDEX(data_wkly!AS:AS,MATCH($B407,data_wkly!$C:$C,0),1)=0,"",_xlfn.NUMBERVALUE(INDEX(data_wkly!AS:AS,MATCH($B407,data_wkly!$C:$C,0),1))),"na"))</f>
        <v/>
      </c>
      <c r="H407" s="122" t="str">
        <f>IFERROR(IF(INDEX(data_wkly!BJ:BJ,MATCH($B407,data_wkly!$C:$C,0),1)=0,"",_xlfn.NUMBERVALUE(INDEX(data_wkly!BJ:BJ,MATCH($B407,data_wkly!$C:$C,0),1))),"na")</f>
        <v/>
      </c>
      <c r="I407" s="122" t="str">
        <f>IF(IFERROR(IF(INDEX(data_wkly!AT:AT,MATCH($B407,data_wkly!$C:$C,0),1)=0,"",_xlfn.NUMBERVALUE(INDEX(data_wkly!AT:AT,MATCH($B407,data_wkly!$C:$C,0),1))),"na")=0,"",IFERROR(IF(INDEX(data_wkly!AT:AT,MATCH($B407,data_wkly!$C:$C,0),1)=0,"",_xlfn.NUMBERVALUE(INDEX(data_wkly!AT:AT,MATCH($B407,data_wkly!$C:$C,0),1))),"na"))</f>
        <v/>
      </c>
      <c r="J407" s="122" t="str">
        <f>IF(IFERROR(IF(INDEX(data_wkly!AU:AU,MATCH($B407,data_wkly!$C:$C,0),1)=0,"",_xlfn.NUMBERVALUE(INDEX(data_wkly!AU:AU,MATCH($B407,data_wkly!$C:$C,0),1))),"na")=0,"",IFERROR(IF(INDEX(data_wkly!AU:AU,MATCH($B407,data_wkly!$C:$C,0),1)=0,"",_xlfn.NUMBERVALUE(INDEX(data_wkly!AU:AU,MATCH($B407,data_wkly!$C:$C,0),1))),"na"))</f>
        <v/>
      </c>
      <c r="K407" s="122" t="str">
        <f>IF(IFERROR(IF(INDEX(data_wkly!AV:AV,MATCH($B407,data_wkly!$C:$C,0),1)=0,"",_xlfn.NUMBERVALUE(INDEX(data_wkly!AV:AV,MATCH($B407,data_wkly!$C:$C,0),1))),"na")=0,"",IFERROR(IF(INDEX(data_wkly!AV:AV,MATCH($B407,data_wkly!$C:$C,0),1)=0,"",_xlfn.NUMBERVALUE(INDEX(data_wkly!AV:AV,MATCH($B407,data_wkly!$C:$C,0),1))),"na"))</f>
        <v/>
      </c>
      <c r="L407" s="122" t="str">
        <f>IFERROR(IF(INDEX(data_wkly!BI:BI,MATCH($B407,data_wkly!$C:$C,0),1)=0,"",_xlfn.NUMBERVALUE(INDEX(data_wkly!BI:BI,MATCH($B407,data_wkly!$C:$C,0),1))),"na")</f>
        <v/>
      </c>
      <c r="M407" s="122" t="str">
        <f>IF(IFERROR(IF(INDEX(data_wkly!AW:AW,MATCH($B407,data_wkly!$C:$C,0),1)=0,"",_xlfn.NUMBERVALUE(INDEX(data_wkly!AW:AW,MATCH($B407,data_wkly!$C:$C,0),1))),"na")=0,"",IFERROR(IF(INDEX(data_wkly!AW:AW,MATCH($B407,data_wkly!$C:$C,0),1)=0,"",_xlfn.NUMBERVALUE(INDEX(data_wkly!AW:AW,MATCH($B407,data_wkly!$C:$C,0),1))),"na"))</f>
        <v/>
      </c>
      <c r="N407" s="123"/>
      <c r="O407" s="124" t="str">
        <f>IF(IFERROR(IF(INDEX(data_wkly!AY:AY,MATCH($B407,data_wkly!$C:$C,0),1)=0,"",_xlfn.NUMBERVALUE(INDEX(data_wkly!AY:AY,MATCH($B407,data_wkly!$C:$C,0),1))),"na")=0,"",IFERROR(IF(INDEX(data_wkly!AY:AY,MATCH($B407,data_wkly!$C:$C,0),1)=0,"",_xlfn.NUMBERVALUE(INDEX(data_wkly!AY:AY,MATCH($B407,data_wkly!$C:$C,0),1))),"na"))</f>
        <v/>
      </c>
      <c r="P407" s="124" t="str">
        <f>IF(IFERROR(IF(INDEX(data_wkly!AZ:AZ,MATCH($B407,data_wkly!$C:$C,0),1)=0,"",_xlfn.NUMBERVALUE(INDEX(data_wkly!AZ:AZ,MATCH($B407,data_wkly!$C:$C,0),1))),"na")=0,"",IFERROR(IF(INDEX(data_wkly!AZ:AZ,MATCH($B407,data_wkly!$C:$C,0),1)=0,"",_xlfn.NUMBERVALUE(INDEX(data_wkly!AZ:AZ,MATCH($B407,data_wkly!$C:$C,0),1))),"na"))</f>
        <v/>
      </c>
      <c r="Q407" s="124" t="str">
        <f>IF(IFERROR(IF(INDEX(data_wkly!BA:BA,MATCH($B407,data_wkly!$C:$C,0),1)=0,"",_xlfn.NUMBERVALUE(INDEX(data_wkly!BA:BA,MATCH($B407,data_wkly!$C:$C,0),1))),"na")=0,"",IFERROR(IF(INDEX(data_wkly!BA:BA,MATCH($B407,data_wkly!$C:$C,0),1)=0,"",_xlfn.NUMBERVALUE(INDEX(data_wkly!BA:BA,MATCH($B407,data_wkly!$C:$C,0),1))),"na"))</f>
        <v/>
      </c>
      <c r="R407" s="124" t="str">
        <f>IF(IFERROR(IF(INDEX(data_wkly!BB:BB,MATCH($B407,data_wkly!$C:$C,0),1)=0,"",_xlfn.NUMBERVALUE(INDEX(data_wkly!BB:BB,MATCH($B407,data_wkly!$C:$C,0),1))),"na")=0,"",IFERROR(IF(INDEX(data_wkly!BB:BB,MATCH($B407,data_wkly!$C:$C,0),1)=0,"",_xlfn.NUMBERVALUE(INDEX(data_wkly!BB:BB,MATCH($B407,data_wkly!$C:$C,0),1))),"na"))</f>
        <v/>
      </c>
      <c r="S407" s="124" t="str">
        <f>IF(IFERROR(IF(INDEX(data_wkly!BC:BC,MATCH($B407,data_wkly!$C:$C,0),1)=0,"",_xlfn.NUMBERVALUE(INDEX(data_wkly!BC:BC,MATCH($B407,data_wkly!$C:$C,0),1))),"na")=0,"",IFERROR(IF(INDEX(data_wkly!BC:BC,MATCH($B407,data_wkly!$C:$C,0),1)=0,"",_xlfn.NUMBERVALUE(INDEX(data_wkly!BC:BC,MATCH($B407,data_wkly!$C:$C,0),1))),"na"))</f>
        <v/>
      </c>
      <c r="T407" s="124" t="str">
        <f>IFERROR(IF(INDEX(data_wkly!BL:BL,MATCH($B407,data_wkly!$C:$C,0),1)=0,"",_xlfn.NUMBERVALUE(INDEX(data_wkly!BL:BL,MATCH($B407,data_wkly!$C:$C,0),1))),"na")</f>
        <v/>
      </c>
      <c r="U407" s="124" t="str">
        <f>IF(IFERROR(IF(INDEX(data_wkly!BD:BD,MATCH($B407,data_wkly!$C:$C,0),1)=0,"",_xlfn.NUMBERVALUE(INDEX(data_wkly!BD:BD,MATCH($B407,data_wkly!$C:$C,0),1))),"na")=0,"",IFERROR(IF(INDEX(data_wkly!BD:BD,MATCH($B407,data_wkly!$C:$C,0),1)=0,"",_xlfn.NUMBERVALUE(INDEX(data_wkly!BD:BD,MATCH($B407,data_wkly!$C:$C,0),1))),"na"))</f>
        <v/>
      </c>
      <c r="V407" s="124" t="str">
        <f>IF(IFERROR(IF(INDEX(data_wkly!BE:BE,MATCH($B407,data_wkly!$C:$C,0),1)=0,"",_xlfn.NUMBERVALUE(INDEX(data_wkly!BE:BE,MATCH($B407,data_wkly!$C:$C,0),1))),"na")=0,"",IFERROR(IF(INDEX(data_wkly!BE:BE,MATCH($B407,data_wkly!$C:$C,0),1)=0,"",_xlfn.NUMBERVALUE(INDEX(data_wkly!BE:BE,MATCH($B407,data_wkly!$C:$C,0),1))),"na"))</f>
        <v/>
      </c>
      <c r="W407" s="124" t="str">
        <f>IF(IFERROR(IF(INDEX(data_wkly!BF:BF,MATCH($B407,data_wkly!$C:$C,0),1)=0,"",_xlfn.NUMBERVALUE(INDEX(data_wkly!BF:BF,MATCH($B407,data_wkly!$C:$C,0),1))),"na")=0,"",IFERROR(IF(INDEX(data_wkly!BF:BF,MATCH($B407,data_wkly!$C:$C,0),1)=0,"",_xlfn.NUMBERVALUE(INDEX(data_wkly!BF:BF,MATCH($B407,data_wkly!$C:$C,0),1))),"na"))</f>
        <v/>
      </c>
      <c r="X407" s="124" t="str">
        <f>IFERROR(IF(INDEX(data_wkly!BK:BK,MATCH($B407,data_wkly!$C:$C,0),1)=0,"",_xlfn.NUMBERVALUE(INDEX(data_wkly!BK:BK,MATCH($B407,data_wkly!$C:$C,0),1))),"na")</f>
        <v/>
      </c>
      <c r="Y407" s="124" t="str">
        <f>IF(IFERROR(IF(INDEX(data_wkly!BG:BG,MATCH($B407,data_wkly!$C:$C,0),1)=0,"",_xlfn.NUMBERVALUE(INDEX(data_wkly!BG:BG,MATCH($B407,data_wkly!$C:$C,0),1))),"na")=0,"",IFERROR(IF(INDEX(data_wkly!BG:BG,MATCH($B407,data_wkly!$C:$C,0),1)=0,"",_xlfn.NUMBERVALUE(INDEX(data_wkly!BG:BG,MATCH($B407,data_wkly!$C:$C,0),1))),"na"))</f>
        <v/>
      </c>
      <c r="AJ407" s="41">
        <f t="shared" si="21"/>
        <v>1</v>
      </c>
    </row>
    <row r="408" spans="1:36" ht="15.5">
      <c r="A408" s="88" t="str">
        <f t="shared" si="20"/>
        <v/>
      </c>
      <c r="B408" s="89" t="str">
        <f t="shared" si="22"/>
        <v/>
      </c>
      <c r="C408" s="122" t="str">
        <f>IF(IFERROR(IF(INDEX(data_wkly!AO:AO,MATCH($B408,data_wkly!$C:$C,0),1)=0,"",_xlfn.NUMBERVALUE(INDEX(data_wkly!AO:AO,MATCH($B408,data_wkly!$C:$C,0),1))),"na")=0,"",IFERROR(IF(INDEX(data_wkly!AO:AO,MATCH($B408,data_wkly!$C:$C,0),1)=0,"",_xlfn.NUMBERVALUE(INDEX(data_wkly!AO:AO,MATCH($B408,data_wkly!$C:$C,0),1))),"na"))</f>
        <v/>
      </c>
      <c r="D408" s="122" t="str">
        <f>IF(IFERROR(IF(INDEX(data_wkly!AP:AP,MATCH($B408,data_wkly!$C:$C,0),1)=0,"",_xlfn.NUMBERVALUE(INDEX(data_wkly!AP:AP,MATCH($B408,data_wkly!$C:$C,0),1))),"na")=0,"",IFERROR(IF(INDEX(data_wkly!AP:AP,MATCH($B408,data_wkly!$C:$C,0),1)=0,"",_xlfn.NUMBERVALUE(INDEX(data_wkly!AP:AP,MATCH($B408,data_wkly!$C:$C,0),1))),"na"))</f>
        <v/>
      </c>
      <c r="E408" s="122" t="str">
        <f>IF(IFERROR(IF(INDEX(data_wkly!AQ:AQ,MATCH($B408,data_wkly!$C:$C,0),1)=0,"",_xlfn.NUMBERVALUE(INDEX(data_wkly!AQ:AQ,MATCH($B408,data_wkly!$C:$C,0),1))),"na")=0,"",IFERROR(IF(INDEX(data_wkly!AQ:AQ,MATCH($B408,data_wkly!$C:$C,0),1)=0,"",_xlfn.NUMBERVALUE(INDEX(data_wkly!AQ:AQ,MATCH($B408,data_wkly!$C:$C,0),1))),"na"))</f>
        <v/>
      </c>
      <c r="F408" s="122" t="str">
        <f>IF(IFERROR(IF(INDEX(data_wkly!AR:AR,MATCH($B408,data_wkly!$C:$C,0),1)=0,"",_xlfn.NUMBERVALUE(INDEX(data_wkly!AR:AR,MATCH($B408,data_wkly!$C:$C,0),1))),"na")=0,"",IFERROR(IF(INDEX(data_wkly!AR:AR,MATCH($B408,data_wkly!$C:$C,0),1)=0,"",_xlfn.NUMBERVALUE(INDEX(data_wkly!AR:AR,MATCH($B408,data_wkly!$C:$C,0),1))),"na"))</f>
        <v/>
      </c>
      <c r="G408" s="122" t="str">
        <f>IF(IFERROR(IF(INDEX(data_wkly!AS:AS,MATCH($B408,data_wkly!$C:$C,0),1)=0,"",_xlfn.NUMBERVALUE(INDEX(data_wkly!AS:AS,MATCH($B408,data_wkly!$C:$C,0),1))),"na")=0,"",IFERROR(IF(INDEX(data_wkly!AS:AS,MATCH($B408,data_wkly!$C:$C,0),1)=0,"",_xlfn.NUMBERVALUE(INDEX(data_wkly!AS:AS,MATCH($B408,data_wkly!$C:$C,0),1))),"na"))</f>
        <v/>
      </c>
      <c r="H408" s="122" t="str">
        <f>IFERROR(IF(INDEX(data_wkly!BJ:BJ,MATCH($B408,data_wkly!$C:$C,0),1)=0,"",_xlfn.NUMBERVALUE(INDEX(data_wkly!BJ:BJ,MATCH($B408,data_wkly!$C:$C,0),1))),"na")</f>
        <v/>
      </c>
      <c r="I408" s="122" t="str">
        <f>IF(IFERROR(IF(INDEX(data_wkly!AT:AT,MATCH($B408,data_wkly!$C:$C,0),1)=0,"",_xlfn.NUMBERVALUE(INDEX(data_wkly!AT:AT,MATCH($B408,data_wkly!$C:$C,0),1))),"na")=0,"",IFERROR(IF(INDEX(data_wkly!AT:AT,MATCH($B408,data_wkly!$C:$C,0),1)=0,"",_xlfn.NUMBERVALUE(INDEX(data_wkly!AT:AT,MATCH($B408,data_wkly!$C:$C,0),1))),"na"))</f>
        <v/>
      </c>
      <c r="J408" s="122" t="str">
        <f>IF(IFERROR(IF(INDEX(data_wkly!AU:AU,MATCH($B408,data_wkly!$C:$C,0),1)=0,"",_xlfn.NUMBERVALUE(INDEX(data_wkly!AU:AU,MATCH($B408,data_wkly!$C:$C,0),1))),"na")=0,"",IFERROR(IF(INDEX(data_wkly!AU:AU,MATCH($B408,data_wkly!$C:$C,0),1)=0,"",_xlfn.NUMBERVALUE(INDEX(data_wkly!AU:AU,MATCH($B408,data_wkly!$C:$C,0),1))),"na"))</f>
        <v/>
      </c>
      <c r="K408" s="122" t="str">
        <f>IF(IFERROR(IF(INDEX(data_wkly!AV:AV,MATCH($B408,data_wkly!$C:$C,0),1)=0,"",_xlfn.NUMBERVALUE(INDEX(data_wkly!AV:AV,MATCH($B408,data_wkly!$C:$C,0),1))),"na")=0,"",IFERROR(IF(INDEX(data_wkly!AV:AV,MATCH($B408,data_wkly!$C:$C,0),1)=0,"",_xlfn.NUMBERVALUE(INDEX(data_wkly!AV:AV,MATCH($B408,data_wkly!$C:$C,0),1))),"na"))</f>
        <v/>
      </c>
      <c r="L408" s="122" t="str">
        <f>IFERROR(IF(INDEX(data_wkly!BI:BI,MATCH($B408,data_wkly!$C:$C,0),1)=0,"",_xlfn.NUMBERVALUE(INDEX(data_wkly!BI:BI,MATCH($B408,data_wkly!$C:$C,0),1))),"na")</f>
        <v/>
      </c>
      <c r="M408" s="122" t="str">
        <f>IF(IFERROR(IF(INDEX(data_wkly!AW:AW,MATCH($B408,data_wkly!$C:$C,0),1)=0,"",_xlfn.NUMBERVALUE(INDEX(data_wkly!AW:AW,MATCH($B408,data_wkly!$C:$C,0),1))),"na")=0,"",IFERROR(IF(INDEX(data_wkly!AW:AW,MATCH($B408,data_wkly!$C:$C,0),1)=0,"",_xlfn.NUMBERVALUE(INDEX(data_wkly!AW:AW,MATCH($B408,data_wkly!$C:$C,0),1))),"na"))</f>
        <v/>
      </c>
      <c r="N408" s="123"/>
      <c r="O408" s="124" t="str">
        <f>IF(IFERROR(IF(INDEX(data_wkly!AY:AY,MATCH($B408,data_wkly!$C:$C,0),1)=0,"",_xlfn.NUMBERVALUE(INDEX(data_wkly!AY:AY,MATCH($B408,data_wkly!$C:$C,0),1))),"na")=0,"",IFERROR(IF(INDEX(data_wkly!AY:AY,MATCH($B408,data_wkly!$C:$C,0),1)=0,"",_xlfn.NUMBERVALUE(INDEX(data_wkly!AY:AY,MATCH($B408,data_wkly!$C:$C,0),1))),"na"))</f>
        <v/>
      </c>
      <c r="P408" s="124" t="str">
        <f>IF(IFERROR(IF(INDEX(data_wkly!AZ:AZ,MATCH($B408,data_wkly!$C:$C,0),1)=0,"",_xlfn.NUMBERVALUE(INDEX(data_wkly!AZ:AZ,MATCH($B408,data_wkly!$C:$C,0),1))),"na")=0,"",IFERROR(IF(INDEX(data_wkly!AZ:AZ,MATCH($B408,data_wkly!$C:$C,0),1)=0,"",_xlfn.NUMBERVALUE(INDEX(data_wkly!AZ:AZ,MATCH($B408,data_wkly!$C:$C,0),1))),"na"))</f>
        <v/>
      </c>
      <c r="Q408" s="124" t="str">
        <f>IF(IFERROR(IF(INDEX(data_wkly!BA:BA,MATCH($B408,data_wkly!$C:$C,0),1)=0,"",_xlfn.NUMBERVALUE(INDEX(data_wkly!BA:BA,MATCH($B408,data_wkly!$C:$C,0),1))),"na")=0,"",IFERROR(IF(INDEX(data_wkly!BA:BA,MATCH($B408,data_wkly!$C:$C,0),1)=0,"",_xlfn.NUMBERVALUE(INDEX(data_wkly!BA:BA,MATCH($B408,data_wkly!$C:$C,0),1))),"na"))</f>
        <v/>
      </c>
      <c r="R408" s="124" t="str">
        <f>IF(IFERROR(IF(INDEX(data_wkly!BB:BB,MATCH($B408,data_wkly!$C:$C,0),1)=0,"",_xlfn.NUMBERVALUE(INDEX(data_wkly!BB:BB,MATCH($B408,data_wkly!$C:$C,0),1))),"na")=0,"",IFERROR(IF(INDEX(data_wkly!BB:BB,MATCH($B408,data_wkly!$C:$C,0),1)=0,"",_xlfn.NUMBERVALUE(INDEX(data_wkly!BB:BB,MATCH($B408,data_wkly!$C:$C,0),1))),"na"))</f>
        <v/>
      </c>
      <c r="S408" s="124" t="str">
        <f>IF(IFERROR(IF(INDEX(data_wkly!BC:BC,MATCH($B408,data_wkly!$C:$C,0),1)=0,"",_xlfn.NUMBERVALUE(INDEX(data_wkly!BC:BC,MATCH($B408,data_wkly!$C:$C,0),1))),"na")=0,"",IFERROR(IF(INDEX(data_wkly!BC:BC,MATCH($B408,data_wkly!$C:$C,0),1)=0,"",_xlfn.NUMBERVALUE(INDEX(data_wkly!BC:BC,MATCH($B408,data_wkly!$C:$C,0),1))),"na"))</f>
        <v/>
      </c>
      <c r="T408" s="124" t="str">
        <f>IFERROR(IF(INDEX(data_wkly!BL:BL,MATCH($B408,data_wkly!$C:$C,0),1)=0,"",_xlfn.NUMBERVALUE(INDEX(data_wkly!BL:BL,MATCH($B408,data_wkly!$C:$C,0),1))),"na")</f>
        <v/>
      </c>
      <c r="U408" s="124" t="str">
        <f>IF(IFERROR(IF(INDEX(data_wkly!BD:BD,MATCH($B408,data_wkly!$C:$C,0),1)=0,"",_xlfn.NUMBERVALUE(INDEX(data_wkly!BD:BD,MATCH($B408,data_wkly!$C:$C,0),1))),"na")=0,"",IFERROR(IF(INDEX(data_wkly!BD:BD,MATCH($B408,data_wkly!$C:$C,0),1)=0,"",_xlfn.NUMBERVALUE(INDEX(data_wkly!BD:BD,MATCH($B408,data_wkly!$C:$C,0),1))),"na"))</f>
        <v/>
      </c>
      <c r="V408" s="124" t="str">
        <f>IF(IFERROR(IF(INDEX(data_wkly!BE:BE,MATCH($B408,data_wkly!$C:$C,0),1)=0,"",_xlfn.NUMBERVALUE(INDEX(data_wkly!BE:BE,MATCH($B408,data_wkly!$C:$C,0),1))),"na")=0,"",IFERROR(IF(INDEX(data_wkly!BE:BE,MATCH($B408,data_wkly!$C:$C,0),1)=0,"",_xlfn.NUMBERVALUE(INDEX(data_wkly!BE:BE,MATCH($B408,data_wkly!$C:$C,0),1))),"na"))</f>
        <v/>
      </c>
      <c r="W408" s="124" t="str">
        <f>IF(IFERROR(IF(INDEX(data_wkly!BF:BF,MATCH($B408,data_wkly!$C:$C,0),1)=0,"",_xlfn.NUMBERVALUE(INDEX(data_wkly!BF:BF,MATCH($B408,data_wkly!$C:$C,0),1))),"na")=0,"",IFERROR(IF(INDEX(data_wkly!BF:BF,MATCH($B408,data_wkly!$C:$C,0),1)=0,"",_xlfn.NUMBERVALUE(INDEX(data_wkly!BF:BF,MATCH($B408,data_wkly!$C:$C,0),1))),"na"))</f>
        <v/>
      </c>
      <c r="X408" s="124" t="str">
        <f>IFERROR(IF(INDEX(data_wkly!BK:BK,MATCH($B408,data_wkly!$C:$C,0),1)=0,"",_xlfn.NUMBERVALUE(INDEX(data_wkly!BK:BK,MATCH($B408,data_wkly!$C:$C,0),1))),"na")</f>
        <v/>
      </c>
      <c r="Y408" s="124" t="str">
        <f>IF(IFERROR(IF(INDEX(data_wkly!BG:BG,MATCH($B408,data_wkly!$C:$C,0),1)=0,"",_xlfn.NUMBERVALUE(INDEX(data_wkly!BG:BG,MATCH($B408,data_wkly!$C:$C,0),1))),"na")=0,"",IFERROR(IF(INDEX(data_wkly!BG:BG,MATCH($B408,data_wkly!$C:$C,0),1)=0,"",_xlfn.NUMBERVALUE(INDEX(data_wkly!BG:BG,MATCH($B408,data_wkly!$C:$C,0),1))),"na"))</f>
        <v/>
      </c>
      <c r="AJ408" s="41">
        <f t="shared" si="21"/>
        <v>2</v>
      </c>
    </row>
    <row r="409" spans="1:36" ht="15.5">
      <c r="A409" s="88" t="str">
        <f t="shared" si="20"/>
        <v/>
      </c>
      <c r="B409" s="89" t="str">
        <f t="shared" si="22"/>
        <v/>
      </c>
      <c r="C409" s="122" t="str">
        <f>IF(IFERROR(IF(INDEX(data_wkly!AO:AO,MATCH($B409,data_wkly!$C:$C,0),1)=0,"",_xlfn.NUMBERVALUE(INDEX(data_wkly!AO:AO,MATCH($B409,data_wkly!$C:$C,0),1))),"na")=0,"",IFERROR(IF(INDEX(data_wkly!AO:AO,MATCH($B409,data_wkly!$C:$C,0),1)=0,"",_xlfn.NUMBERVALUE(INDEX(data_wkly!AO:AO,MATCH($B409,data_wkly!$C:$C,0),1))),"na"))</f>
        <v/>
      </c>
      <c r="D409" s="122" t="str">
        <f>IF(IFERROR(IF(INDEX(data_wkly!AP:AP,MATCH($B409,data_wkly!$C:$C,0),1)=0,"",_xlfn.NUMBERVALUE(INDEX(data_wkly!AP:AP,MATCH($B409,data_wkly!$C:$C,0),1))),"na")=0,"",IFERROR(IF(INDEX(data_wkly!AP:AP,MATCH($B409,data_wkly!$C:$C,0),1)=0,"",_xlfn.NUMBERVALUE(INDEX(data_wkly!AP:AP,MATCH($B409,data_wkly!$C:$C,0),1))),"na"))</f>
        <v/>
      </c>
      <c r="E409" s="122" t="str">
        <f>IF(IFERROR(IF(INDEX(data_wkly!AQ:AQ,MATCH($B409,data_wkly!$C:$C,0),1)=0,"",_xlfn.NUMBERVALUE(INDEX(data_wkly!AQ:AQ,MATCH($B409,data_wkly!$C:$C,0),1))),"na")=0,"",IFERROR(IF(INDEX(data_wkly!AQ:AQ,MATCH($B409,data_wkly!$C:$C,0),1)=0,"",_xlfn.NUMBERVALUE(INDEX(data_wkly!AQ:AQ,MATCH($B409,data_wkly!$C:$C,0),1))),"na"))</f>
        <v/>
      </c>
      <c r="F409" s="122" t="str">
        <f>IF(IFERROR(IF(INDEX(data_wkly!AR:AR,MATCH($B409,data_wkly!$C:$C,0),1)=0,"",_xlfn.NUMBERVALUE(INDEX(data_wkly!AR:AR,MATCH($B409,data_wkly!$C:$C,0),1))),"na")=0,"",IFERROR(IF(INDEX(data_wkly!AR:AR,MATCH($B409,data_wkly!$C:$C,0),1)=0,"",_xlfn.NUMBERVALUE(INDEX(data_wkly!AR:AR,MATCH($B409,data_wkly!$C:$C,0),1))),"na"))</f>
        <v/>
      </c>
      <c r="G409" s="122" t="str">
        <f>IF(IFERROR(IF(INDEX(data_wkly!AS:AS,MATCH($B409,data_wkly!$C:$C,0),1)=0,"",_xlfn.NUMBERVALUE(INDEX(data_wkly!AS:AS,MATCH($B409,data_wkly!$C:$C,0),1))),"na")=0,"",IFERROR(IF(INDEX(data_wkly!AS:AS,MATCH($B409,data_wkly!$C:$C,0),1)=0,"",_xlfn.NUMBERVALUE(INDEX(data_wkly!AS:AS,MATCH($B409,data_wkly!$C:$C,0),1))),"na"))</f>
        <v/>
      </c>
      <c r="H409" s="122" t="str">
        <f>IFERROR(IF(INDEX(data_wkly!BJ:BJ,MATCH($B409,data_wkly!$C:$C,0),1)=0,"",_xlfn.NUMBERVALUE(INDEX(data_wkly!BJ:BJ,MATCH($B409,data_wkly!$C:$C,0),1))),"na")</f>
        <v/>
      </c>
      <c r="I409" s="122" t="str">
        <f>IF(IFERROR(IF(INDEX(data_wkly!AT:AT,MATCH($B409,data_wkly!$C:$C,0),1)=0,"",_xlfn.NUMBERVALUE(INDEX(data_wkly!AT:AT,MATCH($B409,data_wkly!$C:$C,0),1))),"na")=0,"",IFERROR(IF(INDEX(data_wkly!AT:AT,MATCH($B409,data_wkly!$C:$C,0),1)=0,"",_xlfn.NUMBERVALUE(INDEX(data_wkly!AT:AT,MATCH($B409,data_wkly!$C:$C,0),1))),"na"))</f>
        <v/>
      </c>
      <c r="J409" s="122" t="str">
        <f>IF(IFERROR(IF(INDEX(data_wkly!AU:AU,MATCH($B409,data_wkly!$C:$C,0),1)=0,"",_xlfn.NUMBERVALUE(INDEX(data_wkly!AU:AU,MATCH($B409,data_wkly!$C:$C,0),1))),"na")=0,"",IFERROR(IF(INDEX(data_wkly!AU:AU,MATCH($B409,data_wkly!$C:$C,0),1)=0,"",_xlfn.NUMBERVALUE(INDEX(data_wkly!AU:AU,MATCH($B409,data_wkly!$C:$C,0),1))),"na"))</f>
        <v/>
      </c>
      <c r="K409" s="122" t="str">
        <f>IF(IFERROR(IF(INDEX(data_wkly!AV:AV,MATCH($B409,data_wkly!$C:$C,0),1)=0,"",_xlfn.NUMBERVALUE(INDEX(data_wkly!AV:AV,MATCH($B409,data_wkly!$C:$C,0),1))),"na")=0,"",IFERROR(IF(INDEX(data_wkly!AV:AV,MATCH($B409,data_wkly!$C:$C,0),1)=0,"",_xlfn.NUMBERVALUE(INDEX(data_wkly!AV:AV,MATCH($B409,data_wkly!$C:$C,0),1))),"na"))</f>
        <v/>
      </c>
      <c r="L409" s="122" t="str">
        <f>IFERROR(IF(INDEX(data_wkly!BI:BI,MATCH($B409,data_wkly!$C:$C,0),1)=0,"",_xlfn.NUMBERVALUE(INDEX(data_wkly!BI:BI,MATCH($B409,data_wkly!$C:$C,0),1))),"na")</f>
        <v/>
      </c>
      <c r="M409" s="122" t="str">
        <f>IF(IFERROR(IF(INDEX(data_wkly!AW:AW,MATCH($B409,data_wkly!$C:$C,0),1)=0,"",_xlfn.NUMBERVALUE(INDEX(data_wkly!AW:AW,MATCH($B409,data_wkly!$C:$C,0),1))),"na")=0,"",IFERROR(IF(INDEX(data_wkly!AW:AW,MATCH($B409,data_wkly!$C:$C,0),1)=0,"",_xlfn.NUMBERVALUE(INDEX(data_wkly!AW:AW,MATCH($B409,data_wkly!$C:$C,0),1))),"na"))</f>
        <v/>
      </c>
      <c r="N409" s="123"/>
      <c r="O409" s="124" t="str">
        <f>IF(IFERROR(IF(INDEX(data_wkly!AY:AY,MATCH($B409,data_wkly!$C:$C,0),1)=0,"",_xlfn.NUMBERVALUE(INDEX(data_wkly!AY:AY,MATCH($B409,data_wkly!$C:$C,0),1))),"na")=0,"",IFERROR(IF(INDEX(data_wkly!AY:AY,MATCH($B409,data_wkly!$C:$C,0),1)=0,"",_xlfn.NUMBERVALUE(INDEX(data_wkly!AY:AY,MATCH($B409,data_wkly!$C:$C,0),1))),"na"))</f>
        <v/>
      </c>
      <c r="P409" s="124" t="str">
        <f>IF(IFERROR(IF(INDEX(data_wkly!AZ:AZ,MATCH($B409,data_wkly!$C:$C,0),1)=0,"",_xlfn.NUMBERVALUE(INDEX(data_wkly!AZ:AZ,MATCH($B409,data_wkly!$C:$C,0),1))),"na")=0,"",IFERROR(IF(INDEX(data_wkly!AZ:AZ,MATCH($B409,data_wkly!$C:$C,0),1)=0,"",_xlfn.NUMBERVALUE(INDEX(data_wkly!AZ:AZ,MATCH($B409,data_wkly!$C:$C,0),1))),"na"))</f>
        <v/>
      </c>
      <c r="Q409" s="124" t="str">
        <f>IF(IFERROR(IF(INDEX(data_wkly!BA:BA,MATCH($B409,data_wkly!$C:$C,0),1)=0,"",_xlfn.NUMBERVALUE(INDEX(data_wkly!BA:BA,MATCH($B409,data_wkly!$C:$C,0),1))),"na")=0,"",IFERROR(IF(INDEX(data_wkly!BA:BA,MATCH($B409,data_wkly!$C:$C,0),1)=0,"",_xlfn.NUMBERVALUE(INDEX(data_wkly!BA:BA,MATCH($B409,data_wkly!$C:$C,0),1))),"na"))</f>
        <v/>
      </c>
      <c r="R409" s="124" t="str">
        <f>IF(IFERROR(IF(INDEX(data_wkly!BB:BB,MATCH($B409,data_wkly!$C:$C,0),1)=0,"",_xlfn.NUMBERVALUE(INDEX(data_wkly!BB:BB,MATCH($B409,data_wkly!$C:$C,0),1))),"na")=0,"",IFERROR(IF(INDEX(data_wkly!BB:BB,MATCH($B409,data_wkly!$C:$C,0),1)=0,"",_xlfn.NUMBERVALUE(INDEX(data_wkly!BB:BB,MATCH($B409,data_wkly!$C:$C,0),1))),"na"))</f>
        <v/>
      </c>
      <c r="S409" s="124" t="str">
        <f>IF(IFERROR(IF(INDEX(data_wkly!BC:BC,MATCH($B409,data_wkly!$C:$C,0),1)=0,"",_xlfn.NUMBERVALUE(INDEX(data_wkly!BC:BC,MATCH($B409,data_wkly!$C:$C,0),1))),"na")=0,"",IFERROR(IF(INDEX(data_wkly!BC:BC,MATCH($B409,data_wkly!$C:$C,0),1)=0,"",_xlfn.NUMBERVALUE(INDEX(data_wkly!BC:BC,MATCH($B409,data_wkly!$C:$C,0),1))),"na"))</f>
        <v/>
      </c>
      <c r="T409" s="124" t="str">
        <f>IFERROR(IF(INDEX(data_wkly!BL:BL,MATCH($B409,data_wkly!$C:$C,0),1)=0,"",_xlfn.NUMBERVALUE(INDEX(data_wkly!BL:BL,MATCH($B409,data_wkly!$C:$C,0),1))),"na")</f>
        <v/>
      </c>
      <c r="U409" s="124" t="str">
        <f>IF(IFERROR(IF(INDEX(data_wkly!BD:BD,MATCH($B409,data_wkly!$C:$C,0),1)=0,"",_xlfn.NUMBERVALUE(INDEX(data_wkly!BD:BD,MATCH($B409,data_wkly!$C:$C,0),1))),"na")=0,"",IFERROR(IF(INDEX(data_wkly!BD:BD,MATCH($B409,data_wkly!$C:$C,0),1)=0,"",_xlfn.NUMBERVALUE(INDEX(data_wkly!BD:BD,MATCH($B409,data_wkly!$C:$C,0),1))),"na"))</f>
        <v/>
      </c>
      <c r="V409" s="124" t="str">
        <f>IF(IFERROR(IF(INDEX(data_wkly!BE:BE,MATCH($B409,data_wkly!$C:$C,0),1)=0,"",_xlfn.NUMBERVALUE(INDEX(data_wkly!BE:BE,MATCH($B409,data_wkly!$C:$C,0),1))),"na")=0,"",IFERROR(IF(INDEX(data_wkly!BE:BE,MATCH($B409,data_wkly!$C:$C,0),1)=0,"",_xlfn.NUMBERVALUE(INDEX(data_wkly!BE:BE,MATCH($B409,data_wkly!$C:$C,0),1))),"na"))</f>
        <v/>
      </c>
      <c r="W409" s="124" t="str">
        <f>IF(IFERROR(IF(INDEX(data_wkly!BF:BF,MATCH($B409,data_wkly!$C:$C,0),1)=0,"",_xlfn.NUMBERVALUE(INDEX(data_wkly!BF:BF,MATCH($B409,data_wkly!$C:$C,0),1))),"na")=0,"",IFERROR(IF(INDEX(data_wkly!BF:BF,MATCH($B409,data_wkly!$C:$C,0),1)=0,"",_xlfn.NUMBERVALUE(INDEX(data_wkly!BF:BF,MATCH($B409,data_wkly!$C:$C,0),1))),"na"))</f>
        <v/>
      </c>
      <c r="X409" s="124" t="str">
        <f>IFERROR(IF(INDEX(data_wkly!BK:BK,MATCH($B409,data_wkly!$C:$C,0),1)=0,"",_xlfn.NUMBERVALUE(INDEX(data_wkly!BK:BK,MATCH($B409,data_wkly!$C:$C,0),1))),"na")</f>
        <v/>
      </c>
      <c r="Y409" s="124" t="str">
        <f>IF(IFERROR(IF(INDEX(data_wkly!BG:BG,MATCH($B409,data_wkly!$C:$C,0),1)=0,"",_xlfn.NUMBERVALUE(INDEX(data_wkly!BG:BG,MATCH($B409,data_wkly!$C:$C,0),1))),"na")=0,"",IFERROR(IF(INDEX(data_wkly!BG:BG,MATCH($B409,data_wkly!$C:$C,0),1)=0,"",_xlfn.NUMBERVALUE(INDEX(data_wkly!BG:BG,MATCH($B409,data_wkly!$C:$C,0),1))),"na"))</f>
        <v/>
      </c>
      <c r="AJ409" s="41">
        <f t="shared" si="21"/>
        <v>1</v>
      </c>
    </row>
    <row r="410" spans="1:36" ht="15.5">
      <c r="A410" s="88" t="str">
        <f t="shared" si="20"/>
        <v/>
      </c>
      <c r="B410" s="89" t="str">
        <f t="shared" si="22"/>
        <v/>
      </c>
      <c r="C410" s="122" t="str">
        <f>IF(IFERROR(IF(INDEX(data_wkly!AO:AO,MATCH($B410,data_wkly!$C:$C,0),1)=0,"",_xlfn.NUMBERVALUE(INDEX(data_wkly!AO:AO,MATCH($B410,data_wkly!$C:$C,0),1))),"na")=0,"",IFERROR(IF(INDEX(data_wkly!AO:AO,MATCH($B410,data_wkly!$C:$C,0),1)=0,"",_xlfn.NUMBERVALUE(INDEX(data_wkly!AO:AO,MATCH($B410,data_wkly!$C:$C,0),1))),"na"))</f>
        <v/>
      </c>
      <c r="D410" s="122" t="str">
        <f>IF(IFERROR(IF(INDEX(data_wkly!AP:AP,MATCH($B410,data_wkly!$C:$C,0),1)=0,"",_xlfn.NUMBERVALUE(INDEX(data_wkly!AP:AP,MATCH($B410,data_wkly!$C:$C,0),1))),"na")=0,"",IFERROR(IF(INDEX(data_wkly!AP:AP,MATCH($B410,data_wkly!$C:$C,0),1)=0,"",_xlfn.NUMBERVALUE(INDEX(data_wkly!AP:AP,MATCH($B410,data_wkly!$C:$C,0),1))),"na"))</f>
        <v/>
      </c>
      <c r="E410" s="122" t="str">
        <f>IF(IFERROR(IF(INDEX(data_wkly!AQ:AQ,MATCH($B410,data_wkly!$C:$C,0),1)=0,"",_xlfn.NUMBERVALUE(INDEX(data_wkly!AQ:AQ,MATCH($B410,data_wkly!$C:$C,0),1))),"na")=0,"",IFERROR(IF(INDEX(data_wkly!AQ:AQ,MATCH($B410,data_wkly!$C:$C,0),1)=0,"",_xlfn.NUMBERVALUE(INDEX(data_wkly!AQ:AQ,MATCH($B410,data_wkly!$C:$C,0),1))),"na"))</f>
        <v/>
      </c>
      <c r="F410" s="122" t="str">
        <f>IF(IFERROR(IF(INDEX(data_wkly!AR:AR,MATCH($B410,data_wkly!$C:$C,0),1)=0,"",_xlfn.NUMBERVALUE(INDEX(data_wkly!AR:AR,MATCH($B410,data_wkly!$C:$C,0),1))),"na")=0,"",IFERROR(IF(INDEX(data_wkly!AR:AR,MATCH($B410,data_wkly!$C:$C,0),1)=0,"",_xlfn.NUMBERVALUE(INDEX(data_wkly!AR:AR,MATCH($B410,data_wkly!$C:$C,0),1))),"na"))</f>
        <v/>
      </c>
      <c r="G410" s="122" t="str">
        <f>IF(IFERROR(IF(INDEX(data_wkly!AS:AS,MATCH($B410,data_wkly!$C:$C,0),1)=0,"",_xlfn.NUMBERVALUE(INDEX(data_wkly!AS:AS,MATCH($B410,data_wkly!$C:$C,0),1))),"na")=0,"",IFERROR(IF(INDEX(data_wkly!AS:AS,MATCH($B410,data_wkly!$C:$C,0),1)=0,"",_xlfn.NUMBERVALUE(INDEX(data_wkly!AS:AS,MATCH($B410,data_wkly!$C:$C,0),1))),"na"))</f>
        <v/>
      </c>
      <c r="H410" s="122" t="str">
        <f>IFERROR(IF(INDEX(data_wkly!BJ:BJ,MATCH($B410,data_wkly!$C:$C,0),1)=0,"",_xlfn.NUMBERVALUE(INDEX(data_wkly!BJ:BJ,MATCH($B410,data_wkly!$C:$C,0),1))),"na")</f>
        <v/>
      </c>
      <c r="I410" s="122" t="str">
        <f>IF(IFERROR(IF(INDEX(data_wkly!AT:AT,MATCH($B410,data_wkly!$C:$C,0),1)=0,"",_xlfn.NUMBERVALUE(INDEX(data_wkly!AT:AT,MATCH($B410,data_wkly!$C:$C,0),1))),"na")=0,"",IFERROR(IF(INDEX(data_wkly!AT:AT,MATCH($B410,data_wkly!$C:$C,0),1)=0,"",_xlfn.NUMBERVALUE(INDEX(data_wkly!AT:AT,MATCH($B410,data_wkly!$C:$C,0),1))),"na"))</f>
        <v/>
      </c>
      <c r="J410" s="122" t="str">
        <f>IF(IFERROR(IF(INDEX(data_wkly!AU:AU,MATCH($B410,data_wkly!$C:$C,0),1)=0,"",_xlfn.NUMBERVALUE(INDEX(data_wkly!AU:AU,MATCH($B410,data_wkly!$C:$C,0),1))),"na")=0,"",IFERROR(IF(INDEX(data_wkly!AU:AU,MATCH($B410,data_wkly!$C:$C,0),1)=0,"",_xlfn.NUMBERVALUE(INDEX(data_wkly!AU:AU,MATCH($B410,data_wkly!$C:$C,0),1))),"na"))</f>
        <v/>
      </c>
      <c r="K410" s="122" t="str">
        <f>IF(IFERROR(IF(INDEX(data_wkly!AV:AV,MATCH($B410,data_wkly!$C:$C,0),1)=0,"",_xlfn.NUMBERVALUE(INDEX(data_wkly!AV:AV,MATCH($B410,data_wkly!$C:$C,0),1))),"na")=0,"",IFERROR(IF(INDEX(data_wkly!AV:AV,MATCH($B410,data_wkly!$C:$C,0),1)=0,"",_xlfn.NUMBERVALUE(INDEX(data_wkly!AV:AV,MATCH($B410,data_wkly!$C:$C,0),1))),"na"))</f>
        <v/>
      </c>
      <c r="L410" s="122" t="str">
        <f>IFERROR(IF(INDEX(data_wkly!BI:BI,MATCH($B410,data_wkly!$C:$C,0),1)=0,"",_xlfn.NUMBERVALUE(INDEX(data_wkly!BI:BI,MATCH($B410,data_wkly!$C:$C,0),1))),"na")</f>
        <v/>
      </c>
      <c r="M410" s="122" t="str">
        <f>IF(IFERROR(IF(INDEX(data_wkly!AW:AW,MATCH($B410,data_wkly!$C:$C,0),1)=0,"",_xlfn.NUMBERVALUE(INDEX(data_wkly!AW:AW,MATCH($B410,data_wkly!$C:$C,0),1))),"na")=0,"",IFERROR(IF(INDEX(data_wkly!AW:AW,MATCH($B410,data_wkly!$C:$C,0),1)=0,"",_xlfn.NUMBERVALUE(INDEX(data_wkly!AW:AW,MATCH($B410,data_wkly!$C:$C,0),1))),"na"))</f>
        <v/>
      </c>
      <c r="N410" s="123"/>
      <c r="O410" s="124" t="str">
        <f>IF(IFERROR(IF(INDEX(data_wkly!AY:AY,MATCH($B410,data_wkly!$C:$C,0),1)=0,"",_xlfn.NUMBERVALUE(INDEX(data_wkly!AY:AY,MATCH($B410,data_wkly!$C:$C,0),1))),"na")=0,"",IFERROR(IF(INDEX(data_wkly!AY:AY,MATCH($B410,data_wkly!$C:$C,0),1)=0,"",_xlfn.NUMBERVALUE(INDEX(data_wkly!AY:AY,MATCH($B410,data_wkly!$C:$C,0),1))),"na"))</f>
        <v/>
      </c>
      <c r="P410" s="124" t="str">
        <f>IF(IFERROR(IF(INDEX(data_wkly!AZ:AZ,MATCH($B410,data_wkly!$C:$C,0),1)=0,"",_xlfn.NUMBERVALUE(INDEX(data_wkly!AZ:AZ,MATCH($B410,data_wkly!$C:$C,0),1))),"na")=0,"",IFERROR(IF(INDEX(data_wkly!AZ:AZ,MATCH($B410,data_wkly!$C:$C,0),1)=0,"",_xlfn.NUMBERVALUE(INDEX(data_wkly!AZ:AZ,MATCH($B410,data_wkly!$C:$C,0),1))),"na"))</f>
        <v/>
      </c>
      <c r="Q410" s="124" t="str">
        <f>IF(IFERROR(IF(INDEX(data_wkly!BA:BA,MATCH($B410,data_wkly!$C:$C,0),1)=0,"",_xlfn.NUMBERVALUE(INDEX(data_wkly!BA:BA,MATCH($B410,data_wkly!$C:$C,0),1))),"na")=0,"",IFERROR(IF(INDEX(data_wkly!BA:BA,MATCH($B410,data_wkly!$C:$C,0),1)=0,"",_xlfn.NUMBERVALUE(INDEX(data_wkly!BA:BA,MATCH($B410,data_wkly!$C:$C,0),1))),"na"))</f>
        <v/>
      </c>
      <c r="R410" s="124" t="str">
        <f>IF(IFERROR(IF(INDEX(data_wkly!BB:BB,MATCH($B410,data_wkly!$C:$C,0),1)=0,"",_xlfn.NUMBERVALUE(INDEX(data_wkly!BB:BB,MATCH($B410,data_wkly!$C:$C,0),1))),"na")=0,"",IFERROR(IF(INDEX(data_wkly!BB:BB,MATCH($B410,data_wkly!$C:$C,0),1)=0,"",_xlfn.NUMBERVALUE(INDEX(data_wkly!BB:BB,MATCH($B410,data_wkly!$C:$C,0),1))),"na"))</f>
        <v/>
      </c>
      <c r="S410" s="124" t="str">
        <f>IF(IFERROR(IF(INDEX(data_wkly!BC:BC,MATCH($B410,data_wkly!$C:$C,0),1)=0,"",_xlfn.NUMBERVALUE(INDEX(data_wkly!BC:BC,MATCH($B410,data_wkly!$C:$C,0),1))),"na")=0,"",IFERROR(IF(INDEX(data_wkly!BC:BC,MATCH($B410,data_wkly!$C:$C,0),1)=0,"",_xlfn.NUMBERVALUE(INDEX(data_wkly!BC:BC,MATCH($B410,data_wkly!$C:$C,0),1))),"na"))</f>
        <v/>
      </c>
      <c r="T410" s="124" t="str">
        <f>IFERROR(IF(INDEX(data_wkly!BL:BL,MATCH($B410,data_wkly!$C:$C,0),1)=0,"",_xlfn.NUMBERVALUE(INDEX(data_wkly!BL:BL,MATCH($B410,data_wkly!$C:$C,0),1))),"na")</f>
        <v/>
      </c>
      <c r="U410" s="124" t="str">
        <f>IF(IFERROR(IF(INDEX(data_wkly!BD:BD,MATCH($B410,data_wkly!$C:$C,0),1)=0,"",_xlfn.NUMBERVALUE(INDEX(data_wkly!BD:BD,MATCH($B410,data_wkly!$C:$C,0),1))),"na")=0,"",IFERROR(IF(INDEX(data_wkly!BD:BD,MATCH($B410,data_wkly!$C:$C,0),1)=0,"",_xlfn.NUMBERVALUE(INDEX(data_wkly!BD:BD,MATCH($B410,data_wkly!$C:$C,0),1))),"na"))</f>
        <v/>
      </c>
      <c r="V410" s="124" t="str">
        <f>IF(IFERROR(IF(INDEX(data_wkly!BE:BE,MATCH($B410,data_wkly!$C:$C,0),1)=0,"",_xlfn.NUMBERVALUE(INDEX(data_wkly!BE:BE,MATCH($B410,data_wkly!$C:$C,0),1))),"na")=0,"",IFERROR(IF(INDEX(data_wkly!BE:BE,MATCH($B410,data_wkly!$C:$C,0),1)=0,"",_xlfn.NUMBERVALUE(INDEX(data_wkly!BE:BE,MATCH($B410,data_wkly!$C:$C,0),1))),"na"))</f>
        <v/>
      </c>
      <c r="W410" s="124" t="str">
        <f>IF(IFERROR(IF(INDEX(data_wkly!BF:BF,MATCH($B410,data_wkly!$C:$C,0),1)=0,"",_xlfn.NUMBERVALUE(INDEX(data_wkly!BF:BF,MATCH($B410,data_wkly!$C:$C,0),1))),"na")=0,"",IFERROR(IF(INDEX(data_wkly!BF:BF,MATCH($B410,data_wkly!$C:$C,0),1)=0,"",_xlfn.NUMBERVALUE(INDEX(data_wkly!BF:BF,MATCH($B410,data_wkly!$C:$C,0),1))),"na"))</f>
        <v/>
      </c>
      <c r="X410" s="124" t="str">
        <f>IFERROR(IF(INDEX(data_wkly!BK:BK,MATCH($B410,data_wkly!$C:$C,0),1)=0,"",_xlfn.NUMBERVALUE(INDEX(data_wkly!BK:BK,MATCH($B410,data_wkly!$C:$C,0),1))),"na")</f>
        <v/>
      </c>
      <c r="Y410" s="124" t="str">
        <f>IF(IFERROR(IF(INDEX(data_wkly!BG:BG,MATCH($B410,data_wkly!$C:$C,0),1)=0,"",_xlfn.NUMBERVALUE(INDEX(data_wkly!BG:BG,MATCH($B410,data_wkly!$C:$C,0),1))),"na")=0,"",IFERROR(IF(INDEX(data_wkly!BG:BG,MATCH($B410,data_wkly!$C:$C,0),1)=0,"",_xlfn.NUMBERVALUE(INDEX(data_wkly!BG:BG,MATCH($B410,data_wkly!$C:$C,0),1))),"na"))</f>
        <v/>
      </c>
      <c r="AJ410" s="41">
        <f t="shared" si="21"/>
        <v>2</v>
      </c>
    </row>
    <row r="411" spans="1:36" ht="15.5">
      <c r="A411" s="88" t="str">
        <f t="shared" si="20"/>
        <v/>
      </c>
      <c r="B411" s="89" t="str">
        <f t="shared" si="22"/>
        <v/>
      </c>
      <c r="C411" s="122" t="str">
        <f>IF(IFERROR(IF(INDEX(data_wkly!AO:AO,MATCH($B411,data_wkly!$C:$C,0),1)=0,"",_xlfn.NUMBERVALUE(INDEX(data_wkly!AO:AO,MATCH($B411,data_wkly!$C:$C,0),1))),"na")=0,"",IFERROR(IF(INDEX(data_wkly!AO:AO,MATCH($B411,data_wkly!$C:$C,0),1)=0,"",_xlfn.NUMBERVALUE(INDEX(data_wkly!AO:AO,MATCH($B411,data_wkly!$C:$C,0),1))),"na"))</f>
        <v/>
      </c>
      <c r="D411" s="122" t="str">
        <f>IF(IFERROR(IF(INDEX(data_wkly!AP:AP,MATCH($B411,data_wkly!$C:$C,0),1)=0,"",_xlfn.NUMBERVALUE(INDEX(data_wkly!AP:AP,MATCH($B411,data_wkly!$C:$C,0),1))),"na")=0,"",IFERROR(IF(INDEX(data_wkly!AP:AP,MATCH($B411,data_wkly!$C:$C,0),1)=0,"",_xlfn.NUMBERVALUE(INDEX(data_wkly!AP:AP,MATCH($B411,data_wkly!$C:$C,0),1))),"na"))</f>
        <v/>
      </c>
      <c r="E411" s="122" t="str">
        <f>IF(IFERROR(IF(INDEX(data_wkly!AQ:AQ,MATCH($B411,data_wkly!$C:$C,0),1)=0,"",_xlfn.NUMBERVALUE(INDEX(data_wkly!AQ:AQ,MATCH($B411,data_wkly!$C:$C,0),1))),"na")=0,"",IFERROR(IF(INDEX(data_wkly!AQ:AQ,MATCH($B411,data_wkly!$C:$C,0),1)=0,"",_xlfn.NUMBERVALUE(INDEX(data_wkly!AQ:AQ,MATCH($B411,data_wkly!$C:$C,0),1))),"na"))</f>
        <v/>
      </c>
      <c r="F411" s="122" t="str">
        <f>IF(IFERROR(IF(INDEX(data_wkly!AR:AR,MATCH($B411,data_wkly!$C:$C,0),1)=0,"",_xlfn.NUMBERVALUE(INDEX(data_wkly!AR:AR,MATCH($B411,data_wkly!$C:$C,0),1))),"na")=0,"",IFERROR(IF(INDEX(data_wkly!AR:AR,MATCH($B411,data_wkly!$C:$C,0),1)=0,"",_xlfn.NUMBERVALUE(INDEX(data_wkly!AR:AR,MATCH($B411,data_wkly!$C:$C,0),1))),"na"))</f>
        <v/>
      </c>
      <c r="G411" s="122" t="str">
        <f>IF(IFERROR(IF(INDEX(data_wkly!AS:AS,MATCH($B411,data_wkly!$C:$C,0),1)=0,"",_xlfn.NUMBERVALUE(INDEX(data_wkly!AS:AS,MATCH($B411,data_wkly!$C:$C,0),1))),"na")=0,"",IFERROR(IF(INDEX(data_wkly!AS:AS,MATCH($B411,data_wkly!$C:$C,0),1)=0,"",_xlfn.NUMBERVALUE(INDEX(data_wkly!AS:AS,MATCH($B411,data_wkly!$C:$C,0),1))),"na"))</f>
        <v/>
      </c>
      <c r="H411" s="122" t="str">
        <f>IFERROR(IF(INDEX(data_wkly!BJ:BJ,MATCH($B411,data_wkly!$C:$C,0),1)=0,"",_xlfn.NUMBERVALUE(INDEX(data_wkly!BJ:BJ,MATCH($B411,data_wkly!$C:$C,0),1))),"na")</f>
        <v/>
      </c>
      <c r="I411" s="122" t="str">
        <f>IF(IFERROR(IF(INDEX(data_wkly!AT:AT,MATCH($B411,data_wkly!$C:$C,0),1)=0,"",_xlfn.NUMBERVALUE(INDEX(data_wkly!AT:AT,MATCH($B411,data_wkly!$C:$C,0),1))),"na")=0,"",IFERROR(IF(INDEX(data_wkly!AT:AT,MATCH($B411,data_wkly!$C:$C,0),1)=0,"",_xlfn.NUMBERVALUE(INDEX(data_wkly!AT:AT,MATCH($B411,data_wkly!$C:$C,0),1))),"na"))</f>
        <v/>
      </c>
      <c r="J411" s="122" t="str">
        <f>IF(IFERROR(IF(INDEX(data_wkly!AU:AU,MATCH($B411,data_wkly!$C:$C,0),1)=0,"",_xlfn.NUMBERVALUE(INDEX(data_wkly!AU:AU,MATCH($B411,data_wkly!$C:$C,0),1))),"na")=0,"",IFERROR(IF(INDEX(data_wkly!AU:AU,MATCH($B411,data_wkly!$C:$C,0),1)=0,"",_xlfn.NUMBERVALUE(INDEX(data_wkly!AU:AU,MATCH($B411,data_wkly!$C:$C,0),1))),"na"))</f>
        <v/>
      </c>
      <c r="K411" s="122" t="str">
        <f>IF(IFERROR(IF(INDEX(data_wkly!AV:AV,MATCH($B411,data_wkly!$C:$C,0),1)=0,"",_xlfn.NUMBERVALUE(INDEX(data_wkly!AV:AV,MATCH($B411,data_wkly!$C:$C,0),1))),"na")=0,"",IFERROR(IF(INDEX(data_wkly!AV:AV,MATCH($B411,data_wkly!$C:$C,0),1)=0,"",_xlfn.NUMBERVALUE(INDEX(data_wkly!AV:AV,MATCH($B411,data_wkly!$C:$C,0),1))),"na"))</f>
        <v/>
      </c>
      <c r="L411" s="122" t="str">
        <f>IFERROR(IF(INDEX(data_wkly!BI:BI,MATCH($B411,data_wkly!$C:$C,0),1)=0,"",_xlfn.NUMBERVALUE(INDEX(data_wkly!BI:BI,MATCH($B411,data_wkly!$C:$C,0),1))),"na")</f>
        <v/>
      </c>
      <c r="M411" s="122" t="str">
        <f>IF(IFERROR(IF(INDEX(data_wkly!AW:AW,MATCH($B411,data_wkly!$C:$C,0),1)=0,"",_xlfn.NUMBERVALUE(INDEX(data_wkly!AW:AW,MATCH($B411,data_wkly!$C:$C,0),1))),"na")=0,"",IFERROR(IF(INDEX(data_wkly!AW:AW,MATCH($B411,data_wkly!$C:$C,0),1)=0,"",_xlfn.NUMBERVALUE(INDEX(data_wkly!AW:AW,MATCH($B411,data_wkly!$C:$C,0),1))),"na"))</f>
        <v/>
      </c>
      <c r="N411" s="123"/>
      <c r="O411" s="124" t="str">
        <f>IF(IFERROR(IF(INDEX(data_wkly!AY:AY,MATCH($B411,data_wkly!$C:$C,0),1)=0,"",_xlfn.NUMBERVALUE(INDEX(data_wkly!AY:AY,MATCH($B411,data_wkly!$C:$C,0),1))),"na")=0,"",IFERROR(IF(INDEX(data_wkly!AY:AY,MATCH($B411,data_wkly!$C:$C,0),1)=0,"",_xlfn.NUMBERVALUE(INDEX(data_wkly!AY:AY,MATCH($B411,data_wkly!$C:$C,0),1))),"na"))</f>
        <v/>
      </c>
      <c r="P411" s="124" t="str">
        <f>IF(IFERROR(IF(INDEX(data_wkly!AZ:AZ,MATCH($B411,data_wkly!$C:$C,0),1)=0,"",_xlfn.NUMBERVALUE(INDEX(data_wkly!AZ:AZ,MATCH($B411,data_wkly!$C:$C,0),1))),"na")=0,"",IFERROR(IF(INDEX(data_wkly!AZ:AZ,MATCH($B411,data_wkly!$C:$C,0),1)=0,"",_xlfn.NUMBERVALUE(INDEX(data_wkly!AZ:AZ,MATCH($B411,data_wkly!$C:$C,0),1))),"na"))</f>
        <v/>
      </c>
      <c r="Q411" s="124" t="str">
        <f>IF(IFERROR(IF(INDEX(data_wkly!BA:BA,MATCH($B411,data_wkly!$C:$C,0),1)=0,"",_xlfn.NUMBERVALUE(INDEX(data_wkly!BA:BA,MATCH($B411,data_wkly!$C:$C,0),1))),"na")=0,"",IFERROR(IF(INDEX(data_wkly!BA:BA,MATCH($B411,data_wkly!$C:$C,0),1)=0,"",_xlfn.NUMBERVALUE(INDEX(data_wkly!BA:BA,MATCH($B411,data_wkly!$C:$C,0),1))),"na"))</f>
        <v/>
      </c>
      <c r="R411" s="124" t="str">
        <f>IF(IFERROR(IF(INDEX(data_wkly!BB:BB,MATCH($B411,data_wkly!$C:$C,0),1)=0,"",_xlfn.NUMBERVALUE(INDEX(data_wkly!BB:BB,MATCH($B411,data_wkly!$C:$C,0),1))),"na")=0,"",IFERROR(IF(INDEX(data_wkly!BB:BB,MATCH($B411,data_wkly!$C:$C,0),1)=0,"",_xlfn.NUMBERVALUE(INDEX(data_wkly!BB:BB,MATCH($B411,data_wkly!$C:$C,0),1))),"na"))</f>
        <v/>
      </c>
      <c r="S411" s="124" t="str">
        <f>IF(IFERROR(IF(INDEX(data_wkly!BC:BC,MATCH($B411,data_wkly!$C:$C,0),1)=0,"",_xlfn.NUMBERVALUE(INDEX(data_wkly!BC:BC,MATCH($B411,data_wkly!$C:$C,0),1))),"na")=0,"",IFERROR(IF(INDEX(data_wkly!BC:BC,MATCH($B411,data_wkly!$C:$C,0),1)=0,"",_xlfn.NUMBERVALUE(INDEX(data_wkly!BC:BC,MATCH($B411,data_wkly!$C:$C,0),1))),"na"))</f>
        <v/>
      </c>
      <c r="T411" s="124" t="str">
        <f>IFERROR(IF(INDEX(data_wkly!BL:BL,MATCH($B411,data_wkly!$C:$C,0),1)=0,"",_xlfn.NUMBERVALUE(INDEX(data_wkly!BL:BL,MATCH($B411,data_wkly!$C:$C,0),1))),"na")</f>
        <v/>
      </c>
      <c r="U411" s="124" t="str">
        <f>IF(IFERROR(IF(INDEX(data_wkly!BD:BD,MATCH($B411,data_wkly!$C:$C,0),1)=0,"",_xlfn.NUMBERVALUE(INDEX(data_wkly!BD:BD,MATCH($B411,data_wkly!$C:$C,0),1))),"na")=0,"",IFERROR(IF(INDEX(data_wkly!BD:BD,MATCH($B411,data_wkly!$C:$C,0),1)=0,"",_xlfn.NUMBERVALUE(INDEX(data_wkly!BD:BD,MATCH($B411,data_wkly!$C:$C,0),1))),"na"))</f>
        <v/>
      </c>
      <c r="V411" s="124" t="str">
        <f>IF(IFERROR(IF(INDEX(data_wkly!BE:BE,MATCH($B411,data_wkly!$C:$C,0),1)=0,"",_xlfn.NUMBERVALUE(INDEX(data_wkly!BE:BE,MATCH($B411,data_wkly!$C:$C,0),1))),"na")=0,"",IFERROR(IF(INDEX(data_wkly!BE:BE,MATCH($B411,data_wkly!$C:$C,0),1)=0,"",_xlfn.NUMBERVALUE(INDEX(data_wkly!BE:BE,MATCH($B411,data_wkly!$C:$C,0),1))),"na"))</f>
        <v/>
      </c>
      <c r="W411" s="124" t="str">
        <f>IF(IFERROR(IF(INDEX(data_wkly!BF:BF,MATCH($B411,data_wkly!$C:$C,0),1)=0,"",_xlfn.NUMBERVALUE(INDEX(data_wkly!BF:BF,MATCH($B411,data_wkly!$C:$C,0),1))),"na")=0,"",IFERROR(IF(INDEX(data_wkly!BF:BF,MATCH($B411,data_wkly!$C:$C,0),1)=0,"",_xlfn.NUMBERVALUE(INDEX(data_wkly!BF:BF,MATCH($B411,data_wkly!$C:$C,0),1))),"na"))</f>
        <v/>
      </c>
      <c r="X411" s="124" t="str">
        <f>IFERROR(IF(INDEX(data_wkly!BK:BK,MATCH($B411,data_wkly!$C:$C,0),1)=0,"",_xlfn.NUMBERVALUE(INDEX(data_wkly!BK:BK,MATCH($B411,data_wkly!$C:$C,0),1))),"na")</f>
        <v/>
      </c>
      <c r="Y411" s="124" t="str">
        <f>IF(IFERROR(IF(INDEX(data_wkly!BG:BG,MATCH($B411,data_wkly!$C:$C,0),1)=0,"",_xlfn.NUMBERVALUE(INDEX(data_wkly!BG:BG,MATCH($B411,data_wkly!$C:$C,0),1))),"na")=0,"",IFERROR(IF(INDEX(data_wkly!BG:BG,MATCH($B411,data_wkly!$C:$C,0),1)=0,"",_xlfn.NUMBERVALUE(INDEX(data_wkly!BG:BG,MATCH($B411,data_wkly!$C:$C,0),1))),"na"))</f>
        <v/>
      </c>
      <c r="AJ411" s="41">
        <f t="shared" si="21"/>
        <v>1</v>
      </c>
    </row>
    <row r="412" spans="1:36" ht="15.5">
      <c r="A412" s="88" t="str">
        <f t="shared" si="20"/>
        <v/>
      </c>
      <c r="B412" s="89" t="str">
        <f t="shared" si="22"/>
        <v/>
      </c>
      <c r="C412" s="122" t="str">
        <f>IF(IFERROR(IF(INDEX(data_wkly!AO:AO,MATCH($B412,data_wkly!$C:$C,0),1)=0,"",_xlfn.NUMBERVALUE(INDEX(data_wkly!AO:AO,MATCH($B412,data_wkly!$C:$C,0),1))),"na")=0,"",IFERROR(IF(INDEX(data_wkly!AO:AO,MATCH($B412,data_wkly!$C:$C,0),1)=0,"",_xlfn.NUMBERVALUE(INDEX(data_wkly!AO:AO,MATCH($B412,data_wkly!$C:$C,0),1))),"na"))</f>
        <v/>
      </c>
      <c r="D412" s="122" t="str">
        <f>IF(IFERROR(IF(INDEX(data_wkly!AP:AP,MATCH($B412,data_wkly!$C:$C,0),1)=0,"",_xlfn.NUMBERVALUE(INDEX(data_wkly!AP:AP,MATCH($B412,data_wkly!$C:$C,0),1))),"na")=0,"",IFERROR(IF(INDEX(data_wkly!AP:AP,MATCH($B412,data_wkly!$C:$C,0),1)=0,"",_xlfn.NUMBERVALUE(INDEX(data_wkly!AP:AP,MATCH($B412,data_wkly!$C:$C,0),1))),"na"))</f>
        <v/>
      </c>
      <c r="E412" s="122" t="str">
        <f>IF(IFERROR(IF(INDEX(data_wkly!AQ:AQ,MATCH($B412,data_wkly!$C:$C,0),1)=0,"",_xlfn.NUMBERVALUE(INDEX(data_wkly!AQ:AQ,MATCH($B412,data_wkly!$C:$C,0),1))),"na")=0,"",IFERROR(IF(INDEX(data_wkly!AQ:AQ,MATCH($B412,data_wkly!$C:$C,0),1)=0,"",_xlfn.NUMBERVALUE(INDEX(data_wkly!AQ:AQ,MATCH($B412,data_wkly!$C:$C,0),1))),"na"))</f>
        <v/>
      </c>
      <c r="F412" s="122" t="str">
        <f>IF(IFERROR(IF(INDEX(data_wkly!AR:AR,MATCH($B412,data_wkly!$C:$C,0),1)=0,"",_xlfn.NUMBERVALUE(INDEX(data_wkly!AR:AR,MATCH($B412,data_wkly!$C:$C,0),1))),"na")=0,"",IFERROR(IF(INDEX(data_wkly!AR:AR,MATCH($B412,data_wkly!$C:$C,0),1)=0,"",_xlfn.NUMBERVALUE(INDEX(data_wkly!AR:AR,MATCH($B412,data_wkly!$C:$C,0),1))),"na"))</f>
        <v/>
      </c>
      <c r="G412" s="122" t="str">
        <f>IF(IFERROR(IF(INDEX(data_wkly!AS:AS,MATCH($B412,data_wkly!$C:$C,0),1)=0,"",_xlfn.NUMBERVALUE(INDEX(data_wkly!AS:AS,MATCH($B412,data_wkly!$C:$C,0),1))),"na")=0,"",IFERROR(IF(INDEX(data_wkly!AS:AS,MATCH($B412,data_wkly!$C:$C,0),1)=0,"",_xlfn.NUMBERVALUE(INDEX(data_wkly!AS:AS,MATCH($B412,data_wkly!$C:$C,0),1))),"na"))</f>
        <v/>
      </c>
      <c r="H412" s="122" t="str">
        <f>IFERROR(IF(INDEX(data_wkly!BJ:BJ,MATCH($B412,data_wkly!$C:$C,0),1)=0,"",_xlfn.NUMBERVALUE(INDEX(data_wkly!BJ:BJ,MATCH($B412,data_wkly!$C:$C,0),1))),"na")</f>
        <v/>
      </c>
      <c r="I412" s="122" t="str">
        <f>IF(IFERROR(IF(INDEX(data_wkly!AT:AT,MATCH($B412,data_wkly!$C:$C,0),1)=0,"",_xlfn.NUMBERVALUE(INDEX(data_wkly!AT:AT,MATCH($B412,data_wkly!$C:$C,0),1))),"na")=0,"",IFERROR(IF(INDEX(data_wkly!AT:AT,MATCH($B412,data_wkly!$C:$C,0),1)=0,"",_xlfn.NUMBERVALUE(INDEX(data_wkly!AT:AT,MATCH($B412,data_wkly!$C:$C,0),1))),"na"))</f>
        <v/>
      </c>
      <c r="J412" s="122" t="str">
        <f>IF(IFERROR(IF(INDEX(data_wkly!AU:AU,MATCH($B412,data_wkly!$C:$C,0),1)=0,"",_xlfn.NUMBERVALUE(INDEX(data_wkly!AU:AU,MATCH($B412,data_wkly!$C:$C,0),1))),"na")=0,"",IFERROR(IF(INDEX(data_wkly!AU:AU,MATCH($B412,data_wkly!$C:$C,0),1)=0,"",_xlfn.NUMBERVALUE(INDEX(data_wkly!AU:AU,MATCH($B412,data_wkly!$C:$C,0),1))),"na"))</f>
        <v/>
      </c>
      <c r="K412" s="122" t="str">
        <f>IF(IFERROR(IF(INDEX(data_wkly!AV:AV,MATCH($B412,data_wkly!$C:$C,0),1)=0,"",_xlfn.NUMBERVALUE(INDEX(data_wkly!AV:AV,MATCH($B412,data_wkly!$C:$C,0),1))),"na")=0,"",IFERROR(IF(INDEX(data_wkly!AV:AV,MATCH($B412,data_wkly!$C:$C,0),1)=0,"",_xlfn.NUMBERVALUE(INDEX(data_wkly!AV:AV,MATCH($B412,data_wkly!$C:$C,0),1))),"na"))</f>
        <v/>
      </c>
      <c r="L412" s="122" t="str">
        <f>IFERROR(IF(INDEX(data_wkly!BI:BI,MATCH($B412,data_wkly!$C:$C,0),1)=0,"",_xlfn.NUMBERVALUE(INDEX(data_wkly!BI:BI,MATCH($B412,data_wkly!$C:$C,0),1))),"na")</f>
        <v/>
      </c>
      <c r="M412" s="122" t="str">
        <f>IF(IFERROR(IF(INDEX(data_wkly!AW:AW,MATCH($B412,data_wkly!$C:$C,0),1)=0,"",_xlfn.NUMBERVALUE(INDEX(data_wkly!AW:AW,MATCH($B412,data_wkly!$C:$C,0),1))),"na")=0,"",IFERROR(IF(INDEX(data_wkly!AW:AW,MATCH($B412,data_wkly!$C:$C,0),1)=0,"",_xlfn.NUMBERVALUE(INDEX(data_wkly!AW:AW,MATCH($B412,data_wkly!$C:$C,0),1))),"na"))</f>
        <v/>
      </c>
      <c r="N412" s="123"/>
      <c r="O412" s="124" t="str">
        <f>IF(IFERROR(IF(INDEX(data_wkly!AY:AY,MATCH($B412,data_wkly!$C:$C,0),1)=0,"",_xlfn.NUMBERVALUE(INDEX(data_wkly!AY:AY,MATCH($B412,data_wkly!$C:$C,0),1))),"na")=0,"",IFERROR(IF(INDEX(data_wkly!AY:AY,MATCH($B412,data_wkly!$C:$C,0),1)=0,"",_xlfn.NUMBERVALUE(INDEX(data_wkly!AY:AY,MATCH($B412,data_wkly!$C:$C,0),1))),"na"))</f>
        <v/>
      </c>
      <c r="P412" s="124" t="str">
        <f>IF(IFERROR(IF(INDEX(data_wkly!AZ:AZ,MATCH($B412,data_wkly!$C:$C,0),1)=0,"",_xlfn.NUMBERVALUE(INDEX(data_wkly!AZ:AZ,MATCH($B412,data_wkly!$C:$C,0),1))),"na")=0,"",IFERROR(IF(INDEX(data_wkly!AZ:AZ,MATCH($B412,data_wkly!$C:$C,0),1)=0,"",_xlfn.NUMBERVALUE(INDEX(data_wkly!AZ:AZ,MATCH($B412,data_wkly!$C:$C,0),1))),"na"))</f>
        <v/>
      </c>
      <c r="Q412" s="124" t="str">
        <f>IF(IFERROR(IF(INDEX(data_wkly!BA:BA,MATCH($B412,data_wkly!$C:$C,0),1)=0,"",_xlfn.NUMBERVALUE(INDEX(data_wkly!BA:BA,MATCH($B412,data_wkly!$C:$C,0),1))),"na")=0,"",IFERROR(IF(INDEX(data_wkly!BA:BA,MATCH($B412,data_wkly!$C:$C,0),1)=0,"",_xlfn.NUMBERVALUE(INDEX(data_wkly!BA:BA,MATCH($B412,data_wkly!$C:$C,0),1))),"na"))</f>
        <v/>
      </c>
      <c r="R412" s="124" t="str">
        <f>IF(IFERROR(IF(INDEX(data_wkly!BB:BB,MATCH($B412,data_wkly!$C:$C,0),1)=0,"",_xlfn.NUMBERVALUE(INDEX(data_wkly!BB:BB,MATCH($B412,data_wkly!$C:$C,0),1))),"na")=0,"",IFERROR(IF(INDEX(data_wkly!BB:BB,MATCH($B412,data_wkly!$C:$C,0),1)=0,"",_xlfn.NUMBERVALUE(INDEX(data_wkly!BB:BB,MATCH($B412,data_wkly!$C:$C,0),1))),"na"))</f>
        <v/>
      </c>
      <c r="S412" s="124" t="str">
        <f>IF(IFERROR(IF(INDEX(data_wkly!BC:BC,MATCH($B412,data_wkly!$C:$C,0),1)=0,"",_xlfn.NUMBERVALUE(INDEX(data_wkly!BC:BC,MATCH($B412,data_wkly!$C:$C,0),1))),"na")=0,"",IFERROR(IF(INDEX(data_wkly!BC:BC,MATCH($B412,data_wkly!$C:$C,0),1)=0,"",_xlfn.NUMBERVALUE(INDEX(data_wkly!BC:BC,MATCH($B412,data_wkly!$C:$C,0),1))),"na"))</f>
        <v/>
      </c>
      <c r="T412" s="124" t="str">
        <f>IFERROR(IF(INDEX(data_wkly!BL:BL,MATCH($B412,data_wkly!$C:$C,0),1)=0,"",_xlfn.NUMBERVALUE(INDEX(data_wkly!BL:BL,MATCH($B412,data_wkly!$C:$C,0),1))),"na")</f>
        <v/>
      </c>
      <c r="U412" s="124" t="str">
        <f>IF(IFERROR(IF(INDEX(data_wkly!BD:BD,MATCH($B412,data_wkly!$C:$C,0),1)=0,"",_xlfn.NUMBERVALUE(INDEX(data_wkly!BD:BD,MATCH($B412,data_wkly!$C:$C,0),1))),"na")=0,"",IFERROR(IF(INDEX(data_wkly!BD:BD,MATCH($B412,data_wkly!$C:$C,0),1)=0,"",_xlfn.NUMBERVALUE(INDEX(data_wkly!BD:BD,MATCH($B412,data_wkly!$C:$C,0),1))),"na"))</f>
        <v/>
      </c>
      <c r="V412" s="124" t="str">
        <f>IF(IFERROR(IF(INDEX(data_wkly!BE:BE,MATCH($B412,data_wkly!$C:$C,0),1)=0,"",_xlfn.NUMBERVALUE(INDEX(data_wkly!BE:BE,MATCH($B412,data_wkly!$C:$C,0),1))),"na")=0,"",IFERROR(IF(INDEX(data_wkly!BE:BE,MATCH($B412,data_wkly!$C:$C,0),1)=0,"",_xlfn.NUMBERVALUE(INDEX(data_wkly!BE:BE,MATCH($B412,data_wkly!$C:$C,0),1))),"na"))</f>
        <v/>
      </c>
      <c r="W412" s="124" t="str">
        <f>IF(IFERROR(IF(INDEX(data_wkly!BF:BF,MATCH($B412,data_wkly!$C:$C,0),1)=0,"",_xlfn.NUMBERVALUE(INDEX(data_wkly!BF:BF,MATCH($B412,data_wkly!$C:$C,0),1))),"na")=0,"",IFERROR(IF(INDEX(data_wkly!BF:BF,MATCH($B412,data_wkly!$C:$C,0),1)=0,"",_xlfn.NUMBERVALUE(INDEX(data_wkly!BF:BF,MATCH($B412,data_wkly!$C:$C,0),1))),"na"))</f>
        <v/>
      </c>
      <c r="X412" s="124" t="str">
        <f>IFERROR(IF(INDEX(data_wkly!BK:BK,MATCH($B412,data_wkly!$C:$C,0),1)=0,"",_xlfn.NUMBERVALUE(INDEX(data_wkly!BK:BK,MATCH($B412,data_wkly!$C:$C,0),1))),"na")</f>
        <v/>
      </c>
      <c r="Y412" s="124" t="str">
        <f>IF(IFERROR(IF(INDEX(data_wkly!BG:BG,MATCH($B412,data_wkly!$C:$C,0),1)=0,"",_xlfn.NUMBERVALUE(INDEX(data_wkly!BG:BG,MATCH($B412,data_wkly!$C:$C,0),1))),"na")=0,"",IFERROR(IF(INDEX(data_wkly!BG:BG,MATCH($B412,data_wkly!$C:$C,0),1)=0,"",_xlfn.NUMBERVALUE(INDEX(data_wkly!BG:BG,MATCH($B412,data_wkly!$C:$C,0),1))),"na"))</f>
        <v/>
      </c>
      <c r="AJ412" s="41">
        <f t="shared" si="21"/>
        <v>2</v>
      </c>
    </row>
    <row r="413" spans="1:36" ht="15.5">
      <c r="A413" s="88" t="str">
        <f t="shared" si="20"/>
        <v/>
      </c>
      <c r="B413" s="89" t="str">
        <f t="shared" si="22"/>
        <v/>
      </c>
      <c r="C413" s="122" t="str">
        <f>IF(IFERROR(IF(INDEX(data_wkly!AO:AO,MATCH($B413,data_wkly!$C:$C,0),1)=0,"",_xlfn.NUMBERVALUE(INDEX(data_wkly!AO:AO,MATCH($B413,data_wkly!$C:$C,0),1))),"na")=0,"",IFERROR(IF(INDEX(data_wkly!AO:AO,MATCH($B413,data_wkly!$C:$C,0),1)=0,"",_xlfn.NUMBERVALUE(INDEX(data_wkly!AO:AO,MATCH($B413,data_wkly!$C:$C,0),1))),"na"))</f>
        <v/>
      </c>
      <c r="D413" s="122" t="str">
        <f>IF(IFERROR(IF(INDEX(data_wkly!AP:AP,MATCH($B413,data_wkly!$C:$C,0),1)=0,"",_xlfn.NUMBERVALUE(INDEX(data_wkly!AP:AP,MATCH($B413,data_wkly!$C:$C,0),1))),"na")=0,"",IFERROR(IF(INDEX(data_wkly!AP:AP,MATCH($B413,data_wkly!$C:$C,0),1)=0,"",_xlfn.NUMBERVALUE(INDEX(data_wkly!AP:AP,MATCH($B413,data_wkly!$C:$C,0),1))),"na"))</f>
        <v/>
      </c>
      <c r="E413" s="122" t="str">
        <f>IF(IFERROR(IF(INDEX(data_wkly!AQ:AQ,MATCH($B413,data_wkly!$C:$C,0),1)=0,"",_xlfn.NUMBERVALUE(INDEX(data_wkly!AQ:AQ,MATCH($B413,data_wkly!$C:$C,0),1))),"na")=0,"",IFERROR(IF(INDEX(data_wkly!AQ:AQ,MATCH($B413,data_wkly!$C:$C,0),1)=0,"",_xlfn.NUMBERVALUE(INDEX(data_wkly!AQ:AQ,MATCH($B413,data_wkly!$C:$C,0),1))),"na"))</f>
        <v/>
      </c>
      <c r="F413" s="122" t="str">
        <f>IF(IFERROR(IF(INDEX(data_wkly!AR:AR,MATCH($B413,data_wkly!$C:$C,0),1)=0,"",_xlfn.NUMBERVALUE(INDEX(data_wkly!AR:AR,MATCH($B413,data_wkly!$C:$C,0),1))),"na")=0,"",IFERROR(IF(INDEX(data_wkly!AR:AR,MATCH($B413,data_wkly!$C:$C,0),1)=0,"",_xlfn.NUMBERVALUE(INDEX(data_wkly!AR:AR,MATCH($B413,data_wkly!$C:$C,0),1))),"na"))</f>
        <v/>
      </c>
      <c r="G413" s="122" t="str">
        <f>IF(IFERROR(IF(INDEX(data_wkly!AS:AS,MATCH($B413,data_wkly!$C:$C,0),1)=0,"",_xlfn.NUMBERVALUE(INDEX(data_wkly!AS:AS,MATCH($B413,data_wkly!$C:$C,0),1))),"na")=0,"",IFERROR(IF(INDEX(data_wkly!AS:AS,MATCH($B413,data_wkly!$C:$C,0),1)=0,"",_xlfn.NUMBERVALUE(INDEX(data_wkly!AS:AS,MATCH($B413,data_wkly!$C:$C,0),1))),"na"))</f>
        <v/>
      </c>
      <c r="H413" s="122" t="str">
        <f>IFERROR(IF(INDEX(data_wkly!BJ:BJ,MATCH($B413,data_wkly!$C:$C,0),1)=0,"",_xlfn.NUMBERVALUE(INDEX(data_wkly!BJ:BJ,MATCH($B413,data_wkly!$C:$C,0),1))),"na")</f>
        <v/>
      </c>
      <c r="I413" s="122" t="str">
        <f>IF(IFERROR(IF(INDEX(data_wkly!AT:AT,MATCH($B413,data_wkly!$C:$C,0),1)=0,"",_xlfn.NUMBERVALUE(INDEX(data_wkly!AT:AT,MATCH($B413,data_wkly!$C:$C,0),1))),"na")=0,"",IFERROR(IF(INDEX(data_wkly!AT:AT,MATCH($B413,data_wkly!$C:$C,0),1)=0,"",_xlfn.NUMBERVALUE(INDEX(data_wkly!AT:AT,MATCH($B413,data_wkly!$C:$C,0),1))),"na"))</f>
        <v/>
      </c>
      <c r="J413" s="122" t="str">
        <f>IF(IFERROR(IF(INDEX(data_wkly!AU:AU,MATCH($B413,data_wkly!$C:$C,0),1)=0,"",_xlfn.NUMBERVALUE(INDEX(data_wkly!AU:AU,MATCH($B413,data_wkly!$C:$C,0),1))),"na")=0,"",IFERROR(IF(INDEX(data_wkly!AU:AU,MATCH($B413,data_wkly!$C:$C,0),1)=0,"",_xlfn.NUMBERVALUE(INDEX(data_wkly!AU:AU,MATCH($B413,data_wkly!$C:$C,0),1))),"na"))</f>
        <v/>
      </c>
      <c r="K413" s="122" t="str">
        <f>IF(IFERROR(IF(INDEX(data_wkly!AV:AV,MATCH($B413,data_wkly!$C:$C,0),1)=0,"",_xlfn.NUMBERVALUE(INDEX(data_wkly!AV:AV,MATCH($B413,data_wkly!$C:$C,0),1))),"na")=0,"",IFERROR(IF(INDEX(data_wkly!AV:AV,MATCH($B413,data_wkly!$C:$C,0),1)=0,"",_xlfn.NUMBERVALUE(INDEX(data_wkly!AV:AV,MATCH($B413,data_wkly!$C:$C,0),1))),"na"))</f>
        <v/>
      </c>
      <c r="L413" s="122" t="str">
        <f>IFERROR(IF(INDEX(data_wkly!BI:BI,MATCH($B413,data_wkly!$C:$C,0),1)=0,"",_xlfn.NUMBERVALUE(INDEX(data_wkly!BI:BI,MATCH($B413,data_wkly!$C:$C,0),1))),"na")</f>
        <v/>
      </c>
      <c r="M413" s="122" t="str">
        <f>IF(IFERROR(IF(INDEX(data_wkly!AW:AW,MATCH($B413,data_wkly!$C:$C,0),1)=0,"",_xlfn.NUMBERVALUE(INDEX(data_wkly!AW:AW,MATCH($B413,data_wkly!$C:$C,0),1))),"na")=0,"",IFERROR(IF(INDEX(data_wkly!AW:AW,MATCH($B413,data_wkly!$C:$C,0),1)=0,"",_xlfn.NUMBERVALUE(INDEX(data_wkly!AW:AW,MATCH($B413,data_wkly!$C:$C,0),1))),"na"))</f>
        <v/>
      </c>
      <c r="N413" s="123"/>
      <c r="O413" s="124" t="str">
        <f>IF(IFERROR(IF(INDEX(data_wkly!AY:AY,MATCH($B413,data_wkly!$C:$C,0),1)=0,"",_xlfn.NUMBERVALUE(INDEX(data_wkly!AY:AY,MATCH($B413,data_wkly!$C:$C,0),1))),"na")=0,"",IFERROR(IF(INDEX(data_wkly!AY:AY,MATCH($B413,data_wkly!$C:$C,0),1)=0,"",_xlfn.NUMBERVALUE(INDEX(data_wkly!AY:AY,MATCH($B413,data_wkly!$C:$C,0),1))),"na"))</f>
        <v/>
      </c>
      <c r="P413" s="124" t="str">
        <f>IF(IFERROR(IF(INDEX(data_wkly!AZ:AZ,MATCH($B413,data_wkly!$C:$C,0),1)=0,"",_xlfn.NUMBERVALUE(INDEX(data_wkly!AZ:AZ,MATCH($B413,data_wkly!$C:$C,0),1))),"na")=0,"",IFERROR(IF(INDEX(data_wkly!AZ:AZ,MATCH($B413,data_wkly!$C:$C,0),1)=0,"",_xlfn.NUMBERVALUE(INDEX(data_wkly!AZ:AZ,MATCH($B413,data_wkly!$C:$C,0),1))),"na"))</f>
        <v/>
      </c>
      <c r="Q413" s="124" t="str">
        <f>IF(IFERROR(IF(INDEX(data_wkly!BA:BA,MATCH($B413,data_wkly!$C:$C,0),1)=0,"",_xlfn.NUMBERVALUE(INDEX(data_wkly!BA:BA,MATCH($B413,data_wkly!$C:$C,0),1))),"na")=0,"",IFERROR(IF(INDEX(data_wkly!BA:BA,MATCH($B413,data_wkly!$C:$C,0),1)=0,"",_xlfn.NUMBERVALUE(INDEX(data_wkly!BA:BA,MATCH($B413,data_wkly!$C:$C,0),1))),"na"))</f>
        <v/>
      </c>
      <c r="R413" s="124" t="str">
        <f>IF(IFERROR(IF(INDEX(data_wkly!BB:BB,MATCH($B413,data_wkly!$C:$C,0),1)=0,"",_xlfn.NUMBERVALUE(INDEX(data_wkly!BB:BB,MATCH($B413,data_wkly!$C:$C,0),1))),"na")=0,"",IFERROR(IF(INDEX(data_wkly!BB:BB,MATCH($B413,data_wkly!$C:$C,0),1)=0,"",_xlfn.NUMBERVALUE(INDEX(data_wkly!BB:BB,MATCH($B413,data_wkly!$C:$C,0),1))),"na"))</f>
        <v/>
      </c>
      <c r="S413" s="124" t="str">
        <f>IF(IFERROR(IF(INDEX(data_wkly!BC:BC,MATCH($B413,data_wkly!$C:$C,0),1)=0,"",_xlfn.NUMBERVALUE(INDEX(data_wkly!BC:BC,MATCH($B413,data_wkly!$C:$C,0),1))),"na")=0,"",IFERROR(IF(INDEX(data_wkly!BC:BC,MATCH($B413,data_wkly!$C:$C,0),1)=0,"",_xlfn.NUMBERVALUE(INDEX(data_wkly!BC:BC,MATCH($B413,data_wkly!$C:$C,0),1))),"na"))</f>
        <v/>
      </c>
      <c r="T413" s="124" t="str">
        <f>IFERROR(IF(INDEX(data_wkly!BL:BL,MATCH($B413,data_wkly!$C:$C,0),1)=0,"",_xlfn.NUMBERVALUE(INDEX(data_wkly!BL:BL,MATCH($B413,data_wkly!$C:$C,0),1))),"na")</f>
        <v/>
      </c>
      <c r="U413" s="124" t="str">
        <f>IF(IFERROR(IF(INDEX(data_wkly!BD:BD,MATCH($B413,data_wkly!$C:$C,0),1)=0,"",_xlfn.NUMBERVALUE(INDEX(data_wkly!BD:BD,MATCH($B413,data_wkly!$C:$C,0),1))),"na")=0,"",IFERROR(IF(INDEX(data_wkly!BD:BD,MATCH($B413,data_wkly!$C:$C,0),1)=0,"",_xlfn.NUMBERVALUE(INDEX(data_wkly!BD:BD,MATCH($B413,data_wkly!$C:$C,0),1))),"na"))</f>
        <v/>
      </c>
      <c r="V413" s="124" t="str">
        <f>IF(IFERROR(IF(INDEX(data_wkly!BE:BE,MATCH($B413,data_wkly!$C:$C,0),1)=0,"",_xlfn.NUMBERVALUE(INDEX(data_wkly!BE:BE,MATCH($B413,data_wkly!$C:$C,0),1))),"na")=0,"",IFERROR(IF(INDEX(data_wkly!BE:BE,MATCH($B413,data_wkly!$C:$C,0),1)=0,"",_xlfn.NUMBERVALUE(INDEX(data_wkly!BE:BE,MATCH($B413,data_wkly!$C:$C,0),1))),"na"))</f>
        <v/>
      </c>
      <c r="W413" s="124" t="str">
        <f>IF(IFERROR(IF(INDEX(data_wkly!BF:BF,MATCH($B413,data_wkly!$C:$C,0),1)=0,"",_xlfn.NUMBERVALUE(INDEX(data_wkly!BF:BF,MATCH($B413,data_wkly!$C:$C,0),1))),"na")=0,"",IFERROR(IF(INDEX(data_wkly!BF:BF,MATCH($B413,data_wkly!$C:$C,0),1)=0,"",_xlfn.NUMBERVALUE(INDEX(data_wkly!BF:BF,MATCH($B413,data_wkly!$C:$C,0),1))),"na"))</f>
        <v/>
      </c>
      <c r="X413" s="124" t="str">
        <f>IFERROR(IF(INDEX(data_wkly!BK:BK,MATCH($B413,data_wkly!$C:$C,0),1)=0,"",_xlfn.NUMBERVALUE(INDEX(data_wkly!BK:BK,MATCH($B413,data_wkly!$C:$C,0),1))),"na")</f>
        <v/>
      </c>
      <c r="Y413" s="124" t="str">
        <f>IF(IFERROR(IF(INDEX(data_wkly!BG:BG,MATCH($B413,data_wkly!$C:$C,0),1)=0,"",_xlfn.NUMBERVALUE(INDEX(data_wkly!BG:BG,MATCH($B413,data_wkly!$C:$C,0),1))),"na")=0,"",IFERROR(IF(INDEX(data_wkly!BG:BG,MATCH($B413,data_wkly!$C:$C,0),1)=0,"",_xlfn.NUMBERVALUE(INDEX(data_wkly!BG:BG,MATCH($B413,data_wkly!$C:$C,0),1))),"na"))</f>
        <v/>
      </c>
      <c r="AJ413" s="41">
        <f t="shared" si="21"/>
        <v>1</v>
      </c>
    </row>
    <row r="414" spans="1:36" ht="15.5">
      <c r="A414" s="88" t="str">
        <f t="shared" si="20"/>
        <v/>
      </c>
      <c r="B414" s="89" t="str">
        <f t="shared" si="22"/>
        <v/>
      </c>
      <c r="C414" s="122" t="str">
        <f>IF(IFERROR(IF(INDEX(data_wkly!AO:AO,MATCH($B414,data_wkly!$C:$C,0),1)=0,"",_xlfn.NUMBERVALUE(INDEX(data_wkly!AO:AO,MATCH($B414,data_wkly!$C:$C,0),1))),"na")=0,"",IFERROR(IF(INDEX(data_wkly!AO:AO,MATCH($B414,data_wkly!$C:$C,0),1)=0,"",_xlfn.NUMBERVALUE(INDEX(data_wkly!AO:AO,MATCH($B414,data_wkly!$C:$C,0),1))),"na"))</f>
        <v/>
      </c>
      <c r="D414" s="122" t="str">
        <f>IF(IFERROR(IF(INDEX(data_wkly!AP:AP,MATCH($B414,data_wkly!$C:$C,0),1)=0,"",_xlfn.NUMBERVALUE(INDEX(data_wkly!AP:AP,MATCH($B414,data_wkly!$C:$C,0),1))),"na")=0,"",IFERROR(IF(INDEX(data_wkly!AP:AP,MATCH($B414,data_wkly!$C:$C,0),1)=0,"",_xlfn.NUMBERVALUE(INDEX(data_wkly!AP:AP,MATCH($B414,data_wkly!$C:$C,0),1))),"na"))</f>
        <v/>
      </c>
      <c r="E414" s="122" t="str">
        <f>IF(IFERROR(IF(INDEX(data_wkly!AQ:AQ,MATCH($B414,data_wkly!$C:$C,0),1)=0,"",_xlfn.NUMBERVALUE(INDEX(data_wkly!AQ:AQ,MATCH($B414,data_wkly!$C:$C,0),1))),"na")=0,"",IFERROR(IF(INDEX(data_wkly!AQ:AQ,MATCH($B414,data_wkly!$C:$C,0),1)=0,"",_xlfn.NUMBERVALUE(INDEX(data_wkly!AQ:AQ,MATCH($B414,data_wkly!$C:$C,0),1))),"na"))</f>
        <v/>
      </c>
      <c r="F414" s="122" t="str">
        <f>IF(IFERROR(IF(INDEX(data_wkly!AR:AR,MATCH($B414,data_wkly!$C:$C,0),1)=0,"",_xlfn.NUMBERVALUE(INDEX(data_wkly!AR:AR,MATCH($B414,data_wkly!$C:$C,0),1))),"na")=0,"",IFERROR(IF(INDEX(data_wkly!AR:AR,MATCH($B414,data_wkly!$C:$C,0),1)=0,"",_xlfn.NUMBERVALUE(INDEX(data_wkly!AR:AR,MATCH($B414,data_wkly!$C:$C,0),1))),"na"))</f>
        <v/>
      </c>
      <c r="G414" s="122" t="str">
        <f>IF(IFERROR(IF(INDEX(data_wkly!AS:AS,MATCH($B414,data_wkly!$C:$C,0),1)=0,"",_xlfn.NUMBERVALUE(INDEX(data_wkly!AS:AS,MATCH($B414,data_wkly!$C:$C,0),1))),"na")=0,"",IFERROR(IF(INDEX(data_wkly!AS:AS,MATCH($B414,data_wkly!$C:$C,0),1)=0,"",_xlfn.NUMBERVALUE(INDEX(data_wkly!AS:AS,MATCH($B414,data_wkly!$C:$C,0),1))),"na"))</f>
        <v/>
      </c>
      <c r="H414" s="122" t="str">
        <f>IFERROR(IF(INDEX(data_wkly!BJ:BJ,MATCH($B414,data_wkly!$C:$C,0),1)=0,"",_xlfn.NUMBERVALUE(INDEX(data_wkly!BJ:BJ,MATCH($B414,data_wkly!$C:$C,0),1))),"na")</f>
        <v/>
      </c>
      <c r="I414" s="122" t="str">
        <f>IF(IFERROR(IF(INDEX(data_wkly!AT:AT,MATCH($B414,data_wkly!$C:$C,0),1)=0,"",_xlfn.NUMBERVALUE(INDEX(data_wkly!AT:AT,MATCH($B414,data_wkly!$C:$C,0),1))),"na")=0,"",IFERROR(IF(INDEX(data_wkly!AT:AT,MATCH($B414,data_wkly!$C:$C,0),1)=0,"",_xlfn.NUMBERVALUE(INDEX(data_wkly!AT:AT,MATCH($B414,data_wkly!$C:$C,0),1))),"na"))</f>
        <v/>
      </c>
      <c r="J414" s="122" t="str">
        <f>IF(IFERROR(IF(INDEX(data_wkly!AU:AU,MATCH($B414,data_wkly!$C:$C,0),1)=0,"",_xlfn.NUMBERVALUE(INDEX(data_wkly!AU:AU,MATCH($B414,data_wkly!$C:$C,0),1))),"na")=0,"",IFERROR(IF(INDEX(data_wkly!AU:AU,MATCH($B414,data_wkly!$C:$C,0),1)=0,"",_xlfn.NUMBERVALUE(INDEX(data_wkly!AU:AU,MATCH($B414,data_wkly!$C:$C,0),1))),"na"))</f>
        <v/>
      </c>
      <c r="K414" s="122" t="str">
        <f>IF(IFERROR(IF(INDEX(data_wkly!AV:AV,MATCH($B414,data_wkly!$C:$C,0),1)=0,"",_xlfn.NUMBERVALUE(INDEX(data_wkly!AV:AV,MATCH($B414,data_wkly!$C:$C,0),1))),"na")=0,"",IFERROR(IF(INDEX(data_wkly!AV:AV,MATCH($B414,data_wkly!$C:$C,0),1)=0,"",_xlfn.NUMBERVALUE(INDEX(data_wkly!AV:AV,MATCH($B414,data_wkly!$C:$C,0),1))),"na"))</f>
        <v/>
      </c>
      <c r="L414" s="122" t="str">
        <f>IFERROR(IF(INDEX(data_wkly!BI:BI,MATCH($B414,data_wkly!$C:$C,0),1)=0,"",_xlfn.NUMBERVALUE(INDEX(data_wkly!BI:BI,MATCH($B414,data_wkly!$C:$C,0),1))),"na")</f>
        <v/>
      </c>
      <c r="M414" s="122" t="str">
        <f>IF(IFERROR(IF(INDEX(data_wkly!AW:AW,MATCH($B414,data_wkly!$C:$C,0),1)=0,"",_xlfn.NUMBERVALUE(INDEX(data_wkly!AW:AW,MATCH($B414,data_wkly!$C:$C,0),1))),"na")=0,"",IFERROR(IF(INDEX(data_wkly!AW:AW,MATCH($B414,data_wkly!$C:$C,0),1)=0,"",_xlfn.NUMBERVALUE(INDEX(data_wkly!AW:AW,MATCH($B414,data_wkly!$C:$C,0),1))),"na"))</f>
        <v/>
      </c>
      <c r="N414" s="123"/>
      <c r="O414" s="124" t="str">
        <f>IF(IFERROR(IF(INDEX(data_wkly!AY:AY,MATCH($B414,data_wkly!$C:$C,0),1)=0,"",_xlfn.NUMBERVALUE(INDEX(data_wkly!AY:AY,MATCH($B414,data_wkly!$C:$C,0),1))),"na")=0,"",IFERROR(IF(INDEX(data_wkly!AY:AY,MATCH($B414,data_wkly!$C:$C,0),1)=0,"",_xlfn.NUMBERVALUE(INDEX(data_wkly!AY:AY,MATCH($B414,data_wkly!$C:$C,0),1))),"na"))</f>
        <v/>
      </c>
      <c r="P414" s="124" t="str">
        <f>IF(IFERROR(IF(INDEX(data_wkly!AZ:AZ,MATCH($B414,data_wkly!$C:$C,0),1)=0,"",_xlfn.NUMBERVALUE(INDEX(data_wkly!AZ:AZ,MATCH($B414,data_wkly!$C:$C,0),1))),"na")=0,"",IFERROR(IF(INDEX(data_wkly!AZ:AZ,MATCH($B414,data_wkly!$C:$C,0),1)=0,"",_xlfn.NUMBERVALUE(INDEX(data_wkly!AZ:AZ,MATCH($B414,data_wkly!$C:$C,0),1))),"na"))</f>
        <v/>
      </c>
      <c r="Q414" s="124" t="str">
        <f>IF(IFERROR(IF(INDEX(data_wkly!BA:BA,MATCH($B414,data_wkly!$C:$C,0),1)=0,"",_xlfn.NUMBERVALUE(INDEX(data_wkly!BA:BA,MATCH($B414,data_wkly!$C:$C,0),1))),"na")=0,"",IFERROR(IF(INDEX(data_wkly!BA:BA,MATCH($B414,data_wkly!$C:$C,0),1)=0,"",_xlfn.NUMBERVALUE(INDEX(data_wkly!BA:BA,MATCH($B414,data_wkly!$C:$C,0),1))),"na"))</f>
        <v/>
      </c>
      <c r="R414" s="124" t="str">
        <f>IF(IFERROR(IF(INDEX(data_wkly!BB:BB,MATCH($B414,data_wkly!$C:$C,0),1)=0,"",_xlfn.NUMBERVALUE(INDEX(data_wkly!BB:BB,MATCH($B414,data_wkly!$C:$C,0),1))),"na")=0,"",IFERROR(IF(INDEX(data_wkly!BB:BB,MATCH($B414,data_wkly!$C:$C,0),1)=0,"",_xlfn.NUMBERVALUE(INDEX(data_wkly!BB:BB,MATCH($B414,data_wkly!$C:$C,0),1))),"na"))</f>
        <v/>
      </c>
      <c r="S414" s="124" t="str">
        <f>IF(IFERROR(IF(INDEX(data_wkly!BC:BC,MATCH($B414,data_wkly!$C:$C,0),1)=0,"",_xlfn.NUMBERVALUE(INDEX(data_wkly!BC:BC,MATCH($B414,data_wkly!$C:$C,0),1))),"na")=0,"",IFERROR(IF(INDEX(data_wkly!BC:BC,MATCH($B414,data_wkly!$C:$C,0),1)=0,"",_xlfn.NUMBERVALUE(INDEX(data_wkly!BC:BC,MATCH($B414,data_wkly!$C:$C,0),1))),"na"))</f>
        <v/>
      </c>
      <c r="T414" s="124" t="str">
        <f>IFERROR(IF(INDEX(data_wkly!BL:BL,MATCH($B414,data_wkly!$C:$C,0),1)=0,"",_xlfn.NUMBERVALUE(INDEX(data_wkly!BL:BL,MATCH($B414,data_wkly!$C:$C,0),1))),"na")</f>
        <v/>
      </c>
      <c r="U414" s="124" t="str">
        <f>IF(IFERROR(IF(INDEX(data_wkly!BD:BD,MATCH($B414,data_wkly!$C:$C,0),1)=0,"",_xlfn.NUMBERVALUE(INDEX(data_wkly!BD:BD,MATCH($B414,data_wkly!$C:$C,0),1))),"na")=0,"",IFERROR(IF(INDEX(data_wkly!BD:BD,MATCH($B414,data_wkly!$C:$C,0),1)=0,"",_xlfn.NUMBERVALUE(INDEX(data_wkly!BD:BD,MATCH($B414,data_wkly!$C:$C,0),1))),"na"))</f>
        <v/>
      </c>
      <c r="V414" s="124" t="str">
        <f>IF(IFERROR(IF(INDEX(data_wkly!BE:BE,MATCH($B414,data_wkly!$C:$C,0),1)=0,"",_xlfn.NUMBERVALUE(INDEX(data_wkly!BE:BE,MATCH($B414,data_wkly!$C:$C,0),1))),"na")=0,"",IFERROR(IF(INDEX(data_wkly!BE:BE,MATCH($B414,data_wkly!$C:$C,0),1)=0,"",_xlfn.NUMBERVALUE(INDEX(data_wkly!BE:BE,MATCH($B414,data_wkly!$C:$C,0),1))),"na"))</f>
        <v/>
      </c>
      <c r="W414" s="124" t="str">
        <f>IF(IFERROR(IF(INDEX(data_wkly!BF:BF,MATCH($B414,data_wkly!$C:$C,0),1)=0,"",_xlfn.NUMBERVALUE(INDEX(data_wkly!BF:BF,MATCH($B414,data_wkly!$C:$C,0),1))),"na")=0,"",IFERROR(IF(INDEX(data_wkly!BF:BF,MATCH($B414,data_wkly!$C:$C,0),1)=0,"",_xlfn.NUMBERVALUE(INDEX(data_wkly!BF:BF,MATCH($B414,data_wkly!$C:$C,0),1))),"na"))</f>
        <v/>
      </c>
      <c r="X414" s="124" t="str">
        <f>IFERROR(IF(INDEX(data_wkly!BK:BK,MATCH($B414,data_wkly!$C:$C,0),1)=0,"",_xlfn.NUMBERVALUE(INDEX(data_wkly!BK:BK,MATCH($B414,data_wkly!$C:$C,0),1))),"na")</f>
        <v/>
      </c>
      <c r="Y414" s="124" t="str">
        <f>IF(IFERROR(IF(INDEX(data_wkly!BG:BG,MATCH($B414,data_wkly!$C:$C,0),1)=0,"",_xlfn.NUMBERVALUE(INDEX(data_wkly!BG:BG,MATCH($B414,data_wkly!$C:$C,0),1))),"na")=0,"",IFERROR(IF(INDEX(data_wkly!BG:BG,MATCH($B414,data_wkly!$C:$C,0),1)=0,"",_xlfn.NUMBERVALUE(INDEX(data_wkly!BG:BG,MATCH($B414,data_wkly!$C:$C,0),1))),"na"))</f>
        <v/>
      </c>
      <c r="AJ414" s="41">
        <f t="shared" si="21"/>
        <v>2</v>
      </c>
    </row>
    <row r="415" spans="1:36" ht="15.5">
      <c r="A415" s="88" t="str">
        <f t="shared" si="20"/>
        <v/>
      </c>
      <c r="B415" s="89" t="str">
        <f t="shared" si="22"/>
        <v/>
      </c>
      <c r="C415" s="122" t="str">
        <f>IF(IFERROR(IF(INDEX(data_wkly!AO:AO,MATCH($B415,data_wkly!$C:$C,0),1)=0,"",_xlfn.NUMBERVALUE(INDEX(data_wkly!AO:AO,MATCH($B415,data_wkly!$C:$C,0),1))),"na")=0,"",IFERROR(IF(INDEX(data_wkly!AO:AO,MATCH($B415,data_wkly!$C:$C,0),1)=0,"",_xlfn.NUMBERVALUE(INDEX(data_wkly!AO:AO,MATCH($B415,data_wkly!$C:$C,0),1))),"na"))</f>
        <v/>
      </c>
      <c r="D415" s="122" t="str">
        <f>IF(IFERROR(IF(INDEX(data_wkly!AP:AP,MATCH($B415,data_wkly!$C:$C,0),1)=0,"",_xlfn.NUMBERVALUE(INDEX(data_wkly!AP:AP,MATCH($B415,data_wkly!$C:$C,0),1))),"na")=0,"",IFERROR(IF(INDEX(data_wkly!AP:AP,MATCH($B415,data_wkly!$C:$C,0),1)=0,"",_xlfn.NUMBERVALUE(INDEX(data_wkly!AP:AP,MATCH($B415,data_wkly!$C:$C,0),1))),"na"))</f>
        <v/>
      </c>
      <c r="E415" s="122" t="str">
        <f>IF(IFERROR(IF(INDEX(data_wkly!AQ:AQ,MATCH($B415,data_wkly!$C:$C,0),1)=0,"",_xlfn.NUMBERVALUE(INDEX(data_wkly!AQ:AQ,MATCH($B415,data_wkly!$C:$C,0),1))),"na")=0,"",IFERROR(IF(INDEX(data_wkly!AQ:AQ,MATCH($B415,data_wkly!$C:$C,0),1)=0,"",_xlfn.NUMBERVALUE(INDEX(data_wkly!AQ:AQ,MATCH($B415,data_wkly!$C:$C,0),1))),"na"))</f>
        <v/>
      </c>
      <c r="F415" s="122" t="str">
        <f>IF(IFERROR(IF(INDEX(data_wkly!AR:AR,MATCH($B415,data_wkly!$C:$C,0),1)=0,"",_xlfn.NUMBERVALUE(INDEX(data_wkly!AR:AR,MATCH($B415,data_wkly!$C:$C,0),1))),"na")=0,"",IFERROR(IF(INDEX(data_wkly!AR:AR,MATCH($B415,data_wkly!$C:$C,0),1)=0,"",_xlfn.NUMBERVALUE(INDEX(data_wkly!AR:AR,MATCH($B415,data_wkly!$C:$C,0),1))),"na"))</f>
        <v/>
      </c>
      <c r="G415" s="122" t="str">
        <f>IF(IFERROR(IF(INDEX(data_wkly!AS:AS,MATCH($B415,data_wkly!$C:$C,0),1)=0,"",_xlfn.NUMBERVALUE(INDEX(data_wkly!AS:AS,MATCH($B415,data_wkly!$C:$C,0),1))),"na")=0,"",IFERROR(IF(INDEX(data_wkly!AS:AS,MATCH($B415,data_wkly!$C:$C,0),1)=0,"",_xlfn.NUMBERVALUE(INDEX(data_wkly!AS:AS,MATCH($B415,data_wkly!$C:$C,0),1))),"na"))</f>
        <v/>
      </c>
      <c r="H415" s="122" t="str">
        <f>IFERROR(IF(INDEX(data_wkly!BJ:BJ,MATCH($B415,data_wkly!$C:$C,0),1)=0,"",_xlfn.NUMBERVALUE(INDEX(data_wkly!BJ:BJ,MATCH($B415,data_wkly!$C:$C,0),1))),"na")</f>
        <v/>
      </c>
      <c r="I415" s="122" t="str">
        <f>IF(IFERROR(IF(INDEX(data_wkly!AT:AT,MATCH($B415,data_wkly!$C:$C,0),1)=0,"",_xlfn.NUMBERVALUE(INDEX(data_wkly!AT:AT,MATCH($B415,data_wkly!$C:$C,0),1))),"na")=0,"",IFERROR(IF(INDEX(data_wkly!AT:AT,MATCH($B415,data_wkly!$C:$C,0),1)=0,"",_xlfn.NUMBERVALUE(INDEX(data_wkly!AT:AT,MATCH($B415,data_wkly!$C:$C,0),1))),"na"))</f>
        <v/>
      </c>
      <c r="J415" s="122" t="str">
        <f>IF(IFERROR(IF(INDEX(data_wkly!AU:AU,MATCH($B415,data_wkly!$C:$C,0),1)=0,"",_xlfn.NUMBERVALUE(INDEX(data_wkly!AU:AU,MATCH($B415,data_wkly!$C:$C,0),1))),"na")=0,"",IFERROR(IF(INDEX(data_wkly!AU:AU,MATCH($B415,data_wkly!$C:$C,0),1)=0,"",_xlfn.NUMBERVALUE(INDEX(data_wkly!AU:AU,MATCH($B415,data_wkly!$C:$C,0),1))),"na"))</f>
        <v/>
      </c>
      <c r="K415" s="122" t="str">
        <f>IF(IFERROR(IF(INDEX(data_wkly!AV:AV,MATCH($B415,data_wkly!$C:$C,0),1)=0,"",_xlfn.NUMBERVALUE(INDEX(data_wkly!AV:AV,MATCH($B415,data_wkly!$C:$C,0),1))),"na")=0,"",IFERROR(IF(INDEX(data_wkly!AV:AV,MATCH($B415,data_wkly!$C:$C,0),1)=0,"",_xlfn.NUMBERVALUE(INDEX(data_wkly!AV:AV,MATCH($B415,data_wkly!$C:$C,0),1))),"na"))</f>
        <v/>
      </c>
      <c r="L415" s="122" t="str">
        <f>IFERROR(IF(INDEX(data_wkly!BI:BI,MATCH($B415,data_wkly!$C:$C,0),1)=0,"",_xlfn.NUMBERVALUE(INDEX(data_wkly!BI:BI,MATCH($B415,data_wkly!$C:$C,0),1))),"na")</f>
        <v/>
      </c>
      <c r="M415" s="122" t="str">
        <f>IF(IFERROR(IF(INDEX(data_wkly!AW:AW,MATCH($B415,data_wkly!$C:$C,0),1)=0,"",_xlfn.NUMBERVALUE(INDEX(data_wkly!AW:AW,MATCH($B415,data_wkly!$C:$C,0),1))),"na")=0,"",IFERROR(IF(INDEX(data_wkly!AW:AW,MATCH($B415,data_wkly!$C:$C,0),1)=0,"",_xlfn.NUMBERVALUE(INDEX(data_wkly!AW:AW,MATCH($B415,data_wkly!$C:$C,0),1))),"na"))</f>
        <v/>
      </c>
      <c r="N415" s="123"/>
      <c r="O415" s="124" t="str">
        <f>IF(IFERROR(IF(INDEX(data_wkly!AY:AY,MATCH($B415,data_wkly!$C:$C,0),1)=0,"",_xlfn.NUMBERVALUE(INDEX(data_wkly!AY:AY,MATCH($B415,data_wkly!$C:$C,0),1))),"na")=0,"",IFERROR(IF(INDEX(data_wkly!AY:AY,MATCH($B415,data_wkly!$C:$C,0),1)=0,"",_xlfn.NUMBERVALUE(INDEX(data_wkly!AY:AY,MATCH($B415,data_wkly!$C:$C,0),1))),"na"))</f>
        <v/>
      </c>
      <c r="P415" s="124" t="str">
        <f>IF(IFERROR(IF(INDEX(data_wkly!AZ:AZ,MATCH($B415,data_wkly!$C:$C,0),1)=0,"",_xlfn.NUMBERVALUE(INDEX(data_wkly!AZ:AZ,MATCH($B415,data_wkly!$C:$C,0),1))),"na")=0,"",IFERROR(IF(INDEX(data_wkly!AZ:AZ,MATCH($B415,data_wkly!$C:$C,0),1)=0,"",_xlfn.NUMBERVALUE(INDEX(data_wkly!AZ:AZ,MATCH($B415,data_wkly!$C:$C,0),1))),"na"))</f>
        <v/>
      </c>
      <c r="Q415" s="124" t="str">
        <f>IF(IFERROR(IF(INDEX(data_wkly!BA:BA,MATCH($B415,data_wkly!$C:$C,0),1)=0,"",_xlfn.NUMBERVALUE(INDEX(data_wkly!BA:BA,MATCH($B415,data_wkly!$C:$C,0),1))),"na")=0,"",IFERROR(IF(INDEX(data_wkly!BA:BA,MATCH($B415,data_wkly!$C:$C,0),1)=0,"",_xlfn.NUMBERVALUE(INDEX(data_wkly!BA:BA,MATCH($B415,data_wkly!$C:$C,0),1))),"na"))</f>
        <v/>
      </c>
      <c r="R415" s="124" t="str">
        <f>IF(IFERROR(IF(INDEX(data_wkly!BB:BB,MATCH($B415,data_wkly!$C:$C,0),1)=0,"",_xlfn.NUMBERVALUE(INDEX(data_wkly!BB:BB,MATCH($B415,data_wkly!$C:$C,0),1))),"na")=0,"",IFERROR(IF(INDEX(data_wkly!BB:BB,MATCH($B415,data_wkly!$C:$C,0),1)=0,"",_xlfn.NUMBERVALUE(INDEX(data_wkly!BB:BB,MATCH($B415,data_wkly!$C:$C,0),1))),"na"))</f>
        <v/>
      </c>
      <c r="S415" s="124" t="str">
        <f>IF(IFERROR(IF(INDEX(data_wkly!BC:BC,MATCH($B415,data_wkly!$C:$C,0),1)=0,"",_xlfn.NUMBERVALUE(INDEX(data_wkly!BC:BC,MATCH($B415,data_wkly!$C:$C,0),1))),"na")=0,"",IFERROR(IF(INDEX(data_wkly!BC:BC,MATCH($B415,data_wkly!$C:$C,0),1)=0,"",_xlfn.NUMBERVALUE(INDEX(data_wkly!BC:BC,MATCH($B415,data_wkly!$C:$C,0),1))),"na"))</f>
        <v/>
      </c>
      <c r="T415" s="124" t="str">
        <f>IFERROR(IF(INDEX(data_wkly!BL:BL,MATCH($B415,data_wkly!$C:$C,0),1)=0,"",_xlfn.NUMBERVALUE(INDEX(data_wkly!BL:BL,MATCH($B415,data_wkly!$C:$C,0),1))),"na")</f>
        <v/>
      </c>
      <c r="U415" s="124" t="str">
        <f>IF(IFERROR(IF(INDEX(data_wkly!BD:BD,MATCH($B415,data_wkly!$C:$C,0),1)=0,"",_xlfn.NUMBERVALUE(INDEX(data_wkly!BD:BD,MATCH($B415,data_wkly!$C:$C,0),1))),"na")=0,"",IFERROR(IF(INDEX(data_wkly!BD:BD,MATCH($B415,data_wkly!$C:$C,0),1)=0,"",_xlfn.NUMBERVALUE(INDEX(data_wkly!BD:BD,MATCH($B415,data_wkly!$C:$C,0),1))),"na"))</f>
        <v/>
      </c>
      <c r="V415" s="124" t="str">
        <f>IF(IFERROR(IF(INDEX(data_wkly!BE:BE,MATCH($B415,data_wkly!$C:$C,0),1)=0,"",_xlfn.NUMBERVALUE(INDEX(data_wkly!BE:BE,MATCH($B415,data_wkly!$C:$C,0),1))),"na")=0,"",IFERROR(IF(INDEX(data_wkly!BE:BE,MATCH($B415,data_wkly!$C:$C,0),1)=0,"",_xlfn.NUMBERVALUE(INDEX(data_wkly!BE:BE,MATCH($B415,data_wkly!$C:$C,0),1))),"na"))</f>
        <v/>
      </c>
      <c r="W415" s="124" t="str">
        <f>IF(IFERROR(IF(INDEX(data_wkly!BF:BF,MATCH($B415,data_wkly!$C:$C,0),1)=0,"",_xlfn.NUMBERVALUE(INDEX(data_wkly!BF:BF,MATCH($B415,data_wkly!$C:$C,0),1))),"na")=0,"",IFERROR(IF(INDEX(data_wkly!BF:BF,MATCH($B415,data_wkly!$C:$C,0),1)=0,"",_xlfn.NUMBERVALUE(INDEX(data_wkly!BF:BF,MATCH($B415,data_wkly!$C:$C,0),1))),"na"))</f>
        <v/>
      </c>
      <c r="X415" s="124" t="str">
        <f>IFERROR(IF(INDEX(data_wkly!BK:BK,MATCH($B415,data_wkly!$C:$C,0),1)=0,"",_xlfn.NUMBERVALUE(INDEX(data_wkly!BK:BK,MATCH($B415,data_wkly!$C:$C,0),1))),"na")</f>
        <v/>
      </c>
      <c r="Y415" s="124" t="str">
        <f>IF(IFERROR(IF(INDEX(data_wkly!BG:BG,MATCH($B415,data_wkly!$C:$C,0),1)=0,"",_xlfn.NUMBERVALUE(INDEX(data_wkly!BG:BG,MATCH($B415,data_wkly!$C:$C,0),1))),"na")=0,"",IFERROR(IF(INDEX(data_wkly!BG:BG,MATCH($B415,data_wkly!$C:$C,0),1)=0,"",_xlfn.NUMBERVALUE(INDEX(data_wkly!BG:BG,MATCH($B415,data_wkly!$C:$C,0),1))),"na"))</f>
        <v/>
      </c>
      <c r="AJ415" s="41">
        <f t="shared" si="21"/>
        <v>1</v>
      </c>
    </row>
    <row r="416" spans="1:36" ht="15.5">
      <c r="A416" s="88" t="str">
        <f t="shared" si="20"/>
        <v/>
      </c>
      <c r="B416" s="89" t="str">
        <f t="shared" si="22"/>
        <v/>
      </c>
      <c r="C416" s="122" t="str">
        <f>IF(IFERROR(IF(INDEX(data_wkly!AO:AO,MATCH($B416,data_wkly!$C:$C,0),1)=0,"",_xlfn.NUMBERVALUE(INDEX(data_wkly!AO:AO,MATCH($B416,data_wkly!$C:$C,0),1))),"na")=0,"",IFERROR(IF(INDEX(data_wkly!AO:AO,MATCH($B416,data_wkly!$C:$C,0),1)=0,"",_xlfn.NUMBERVALUE(INDEX(data_wkly!AO:AO,MATCH($B416,data_wkly!$C:$C,0),1))),"na"))</f>
        <v/>
      </c>
      <c r="D416" s="122" t="str">
        <f>IF(IFERROR(IF(INDEX(data_wkly!AP:AP,MATCH($B416,data_wkly!$C:$C,0),1)=0,"",_xlfn.NUMBERVALUE(INDEX(data_wkly!AP:AP,MATCH($B416,data_wkly!$C:$C,0),1))),"na")=0,"",IFERROR(IF(INDEX(data_wkly!AP:AP,MATCH($B416,data_wkly!$C:$C,0),1)=0,"",_xlfn.NUMBERVALUE(INDEX(data_wkly!AP:AP,MATCH($B416,data_wkly!$C:$C,0),1))),"na"))</f>
        <v/>
      </c>
      <c r="E416" s="122" t="str">
        <f>IF(IFERROR(IF(INDEX(data_wkly!AQ:AQ,MATCH($B416,data_wkly!$C:$C,0),1)=0,"",_xlfn.NUMBERVALUE(INDEX(data_wkly!AQ:AQ,MATCH($B416,data_wkly!$C:$C,0),1))),"na")=0,"",IFERROR(IF(INDEX(data_wkly!AQ:AQ,MATCH($B416,data_wkly!$C:$C,0),1)=0,"",_xlfn.NUMBERVALUE(INDEX(data_wkly!AQ:AQ,MATCH($B416,data_wkly!$C:$C,0),1))),"na"))</f>
        <v/>
      </c>
      <c r="F416" s="122" t="str">
        <f>IF(IFERROR(IF(INDEX(data_wkly!AR:AR,MATCH($B416,data_wkly!$C:$C,0),1)=0,"",_xlfn.NUMBERVALUE(INDEX(data_wkly!AR:AR,MATCH($B416,data_wkly!$C:$C,0),1))),"na")=0,"",IFERROR(IF(INDEX(data_wkly!AR:AR,MATCH($B416,data_wkly!$C:$C,0),1)=0,"",_xlfn.NUMBERVALUE(INDEX(data_wkly!AR:AR,MATCH($B416,data_wkly!$C:$C,0),1))),"na"))</f>
        <v/>
      </c>
      <c r="G416" s="122" t="str">
        <f>IF(IFERROR(IF(INDEX(data_wkly!AS:AS,MATCH($B416,data_wkly!$C:$C,0),1)=0,"",_xlfn.NUMBERVALUE(INDEX(data_wkly!AS:AS,MATCH($B416,data_wkly!$C:$C,0),1))),"na")=0,"",IFERROR(IF(INDEX(data_wkly!AS:AS,MATCH($B416,data_wkly!$C:$C,0),1)=0,"",_xlfn.NUMBERVALUE(INDEX(data_wkly!AS:AS,MATCH($B416,data_wkly!$C:$C,0),1))),"na"))</f>
        <v/>
      </c>
      <c r="H416" s="122" t="str">
        <f>IFERROR(IF(INDEX(data_wkly!BJ:BJ,MATCH($B416,data_wkly!$C:$C,0),1)=0,"",_xlfn.NUMBERVALUE(INDEX(data_wkly!BJ:BJ,MATCH($B416,data_wkly!$C:$C,0),1))),"na")</f>
        <v/>
      </c>
      <c r="I416" s="122" t="str">
        <f>IF(IFERROR(IF(INDEX(data_wkly!AT:AT,MATCH($B416,data_wkly!$C:$C,0),1)=0,"",_xlfn.NUMBERVALUE(INDEX(data_wkly!AT:AT,MATCH($B416,data_wkly!$C:$C,0),1))),"na")=0,"",IFERROR(IF(INDEX(data_wkly!AT:AT,MATCH($B416,data_wkly!$C:$C,0),1)=0,"",_xlfn.NUMBERVALUE(INDEX(data_wkly!AT:AT,MATCH($B416,data_wkly!$C:$C,0),1))),"na"))</f>
        <v/>
      </c>
      <c r="J416" s="122" t="str">
        <f>IF(IFERROR(IF(INDEX(data_wkly!AU:AU,MATCH($B416,data_wkly!$C:$C,0),1)=0,"",_xlfn.NUMBERVALUE(INDEX(data_wkly!AU:AU,MATCH($B416,data_wkly!$C:$C,0),1))),"na")=0,"",IFERROR(IF(INDEX(data_wkly!AU:AU,MATCH($B416,data_wkly!$C:$C,0),1)=0,"",_xlfn.NUMBERVALUE(INDEX(data_wkly!AU:AU,MATCH($B416,data_wkly!$C:$C,0),1))),"na"))</f>
        <v/>
      </c>
      <c r="K416" s="122" t="str">
        <f>IF(IFERROR(IF(INDEX(data_wkly!AV:AV,MATCH($B416,data_wkly!$C:$C,0),1)=0,"",_xlfn.NUMBERVALUE(INDEX(data_wkly!AV:AV,MATCH($B416,data_wkly!$C:$C,0),1))),"na")=0,"",IFERROR(IF(INDEX(data_wkly!AV:AV,MATCH($B416,data_wkly!$C:$C,0),1)=0,"",_xlfn.NUMBERVALUE(INDEX(data_wkly!AV:AV,MATCH($B416,data_wkly!$C:$C,0),1))),"na"))</f>
        <v/>
      </c>
      <c r="L416" s="122" t="str">
        <f>IFERROR(IF(INDEX(data_wkly!BI:BI,MATCH($B416,data_wkly!$C:$C,0),1)=0,"",_xlfn.NUMBERVALUE(INDEX(data_wkly!BI:BI,MATCH($B416,data_wkly!$C:$C,0),1))),"na")</f>
        <v/>
      </c>
      <c r="M416" s="122" t="str">
        <f>IF(IFERROR(IF(INDEX(data_wkly!AW:AW,MATCH($B416,data_wkly!$C:$C,0),1)=0,"",_xlfn.NUMBERVALUE(INDEX(data_wkly!AW:AW,MATCH($B416,data_wkly!$C:$C,0),1))),"na")=0,"",IFERROR(IF(INDEX(data_wkly!AW:AW,MATCH($B416,data_wkly!$C:$C,0),1)=0,"",_xlfn.NUMBERVALUE(INDEX(data_wkly!AW:AW,MATCH($B416,data_wkly!$C:$C,0),1))),"na"))</f>
        <v/>
      </c>
      <c r="N416" s="123"/>
      <c r="O416" s="124" t="str">
        <f>IF(IFERROR(IF(INDEX(data_wkly!AY:AY,MATCH($B416,data_wkly!$C:$C,0),1)=0,"",_xlfn.NUMBERVALUE(INDEX(data_wkly!AY:AY,MATCH($B416,data_wkly!$C:$C,0),1))),"na")=0,"",IFERROR(IF(INDEX(data_wkly!AY:AY,MATCH($B416,data_wkly!$C:$C,0),1)=0,"",_xlfn.NUMBERVALUE(INDEX(data_wkly!AY:AY,MATCH($B416,data_wkly!$C:$C,0),1))),"na"))</f>
        <v/>
      </c>
      <c r="P416" s="124" t="str">
        <f>IF(IFERROR(IF(INDEX(data_wkly!AZ:AZ,MATCH($B416,data_wkly!$C:$C,0),1)=0,"",_xlfn.NUMBERVALUE(INDEX(data_wkly!AZ:AZ,MATCH($B416,data_wkly!$C:$C,0),1))),"na")=0,"",IFERROR(IF(INDEX(data_wkly!AZ:AZ,MATCH($B416,data_wkly!$C:$C,0),1)=0,"",_xlfn.NUMBERVALUE(INDEX(data_wkly!AZ:AZ,MATCH($B416,data_wkly!$C:$C,0),1))),"na"))</f>
        <v/>
      </c>
      <c r="Q416" s="124" t="str">
        <f>IF(IFERROR(IF(INDEX(data_wkly!BA:BA,MATCH($B416,data_wkly!$C:$C,0),1)=0,"",_xlfn.NUMBERVALUE(INDEX(data_wkly!BA:BA,MATCH($B416,data_wkly!$C:$C,0),1))),"na")=0,"",IFERROR(IF(INDEX(data_wkly!BA:BA,MATCH($B416,data_wkly!$C:$C,0),1)=0,"",_xlfn.NUMBERVALUE(INDEX(data_wkly!BA:BA,MATCH($B416,data_wkly!$C:$C,0),1))),"na"))</f>
        <v/>
      </c>
      <c r="R416" s="124" t="str">
        <f>IF(IFERROR(IF(INDEX(data_wkly!BB:BB,MATCH($B416,data_wkly!$C:$C,0),1)=0,"",_xlfn.NUMBERVALUE(INDEX(data_wkly!BB:BB,MATCH($B416,data_wkly!$C:$C,0),1))),"na")=0,"",IFERROR(IF(INDEX(data_wkly!BB:BB,MATCH($B416,data_wkly!$C:$C,0),1)=0,"",_xlfn.NUMBERVALUE(INDEX(data_wkly!BB:BB,MATCH($B416,data_wkly!$C:$C,0),1))),"na"))</f>
        <v/>
      </c>
      <c r="S416" s="124" t="str">
        <f>IF(IFERROR(IF(INDEX(data_wkly!BC:BC,MATCH($B416,data_wkly!$C:$C,0),1)=0,"",_xlfn.NUMBERVALUE(INDEX(data_wkly!BC:BC,MATCH($B416,data_wkly!$C:$C,0),1))),"na")=0,"",IFERROR(IF(INDEX(data_wkly!BC:BC,MATCH($B416,data_wkly!$C:$C,0),1)=0,"",_xlfn.NUMBERVALUE(INDEX(data_wkly!BC:BC,MATCH($B416,data_wkly!$C:$C,0),1))),"na"))</f>
        <v/>
      </c>
      <c r="T416" s="124" t="str">
        <f>IFERROR(IF(INDEX(data_wkly!BL:BL,MATCH($B416,data_wkly!$C:$C,0),1)=0,"",_xlfn.NUMBERVALUE(INDEX(data_wkly!BL:BL,MATCH($B416,data_wkly!$C:$C,0),1))),"na")</f>
        <v/>
      </c>
      <c r="U416" s="124" t="str">
        <f>IF(IFERROR(IF(INDEX(data_wkly!BD:BD,MATCH($B416,data_wkly!$C:$C,0),1)=0,"",_xlfn.NUMBERVALUE(INDEX(data_wkly!BD:BD,MATCH($B416,data_wkly!$C:$C,0),1))),"na")=0,"",IFERROR(IF(INDEX(data_wkly!BD:BD,MATCH($B416,data_wkly!$C:$C,0),1)=0,"",_xlfn.NUMBERVALUE(INDEX(data_wkly!BD:BD,MATCH($B416,data_wkly!$C:$C,0),1))),"na"))</f>
        <v/>
      </c>
      <c r="V416" s="124" t="str">
        <f>IF(IFERROR(IF(INDEX(data_wkly!BE:BE,MATCH($B416,data_wkly!$C:$C,0),1)=0,"",_xlfn.NUMBERVALUE(INDEX(data_wkly!BE:BE,MATCH($B416,data_wkly!$C:$C,0),1))),"na")=0,"",IFERROR(IF(INDEX(data_wkly!BE:BE,MATCH($B416,data_wkly!$C:$C,0),1)=0,"",_xlfn.NUMBERVALUE(INDEX(data_wkly!BE:BE,MATCH($B416,data_wkly!$C:$C,0),1))),"na"))</f>
        <v/>
      </c>
      <c r="W416" s="124" t="str">
        <f>IF(IFERROR(IF(INDEX(data_wkly!BF:BF,MATCH($B416,data_wkly!$C:$C,0),1)=0,"",_xlfn.NUMBERVALUE(INDEX(data_wkly!BF:BF,MATCH($B416,data_wkly!$C:$C,0),1))),"na")=0,"",IFERROR(IF(INDEX(data_wkly!BF:BF,MATCH($B416,data_wkly!$C:$C,0),1)=0,"",_xlfn.NUMBERVALUE(INDEX(data_wkly!BF:BF,MATCH($B416,data_wkly!$C:$C,0),1))),"na"))</f>
        <v/>
      </c>
      <c r="X416" s="124" t="str">
        <f>IFERROR(IF(INDEX(data_wkly!BK:BK,MATCH($B416,data_wkly!$C:$C,0),1)=0,"",_xlfn.NUMBERVALUE(INDEX(data_wkly!BK:BK,MATCH($B416,data_wkly!$C:$C,0),1))),"na")</f>
        <v/>
      </c>
      <c r="Y416" s="124" t="str">
        <f>IF(IFERROR(IF(INDEX(data_wkly!BG:BG,MATCH($B416,data_wkly!$C:$C,0),1)=0,"",_xlfn.NUMBERVALUE(INDEX(data_wkly!BG:BG,MATCH($B416,data_wkly!$C:$C,0),1))),"na")=0,"",IFERROR(IF(INDEX(data_wkly!BG:BG,MATCH($B416,data_wkly!$C:$C,0),1)=0,"",_xlfn.NUMBERVALUE(INDEX(data_wkly!BG:BG,MATCH($B416,data_wkly!$C:$C,0),1))),"na"))</f>
        <v/>
      </c>
      <c r="AJ416" s="41">
        <f t="shared" si="21"/>
        <v>2</v>
      </c>
    </row>
    <row r="417" spans="1:36" ht="15.5">
      <c r="A417" s="88" t="str">
        <f t="shared" si="20"/>
        <v/>
      </c>
      <c r="B417" s="89" t="str">
        <f t="shared" si="22"/>
        <v/>
      </c>
      <c r="C417" s="122" t="str">
        <f>IF(IFERROR(IF(INDEX(data_wkly!AO:AO,MATCH($B417,data_wkly!$C:$C,0),1)=0,"",_xlfn.NUMBERVALUE(INDEX(data_wkly!AO:AO,MATCH($B417,data_wkly!$C:$C,0),1))),"na")=0,"",IFERROR(IF(INDEX(data_wkly!AO:AO,MATCH($B417,data_wkly!$C:$C,0),1)=0,"",_xlfn.NUMBERVALUE(INDEX(data_wkly!AO:AO,MATCH($B417,data_wkly!$C:$C,0),1))),"na"))</f>
        <v/>
      </c>
      <c r="D417" s="122" t="str">
        <f>IF(IFERROR(IF(INDEX(data_wkly!AP:AP,MATCH($B417,data_wkly!$C:$C,0),1)=0,"",_xlfn.NUMBERVALUE(INDEX(data_wkly!AP:AP,MATCH($B417,data_wkly!$C:$C,0),1))),"na")=0,"",IFERROR(IF(INDEX(data_wkly!AP:AP,MATCH($B417,data_wkly!$C:$C,0),1)=0,"",_xlfn.NUMBERVALUE(INDEX(data_wkly!AP:AP,MATCH($B417,data_wkly!$C:$C,0),1))),"na"))</f>
        <v/>
      </c>
      <c r="E417" s="122" t="str">
        <f>IF(IFERROR(IF(INDEX(data_wkly!AQ:AQ,MATCH($B417,data_wkly!$C:$C,0),1)=0,"",_xlfn.NUMBERVALUE(INDEX(data_wkly!AQ:AQ,MATCH($B417,data_wkly!$C:$C,0),1))),"na")=0,"",IFERROR(IF(INDEX(data_wkly!AQ:AQ,MATCH($B417,data_wkly!$C:$C,0),1)=0,"",_xlfn.NUMBERVALUE(INDEX(data_wkly!AQ:AQ,MATCH($B417,data_wkly!$C:$C,0),1))),"na"))</f>
        <v/>
      </c>
      <c r="F417" s="122" t="str">
        <f>IF(IFERROR(IF(INDEX(data_wkly!AR:AR,MATCH($B417,data_wkly!$C:$C,0),1)=0,"",_xlfn.NUMBERVALUE(INDEX(data_wkly!AR:AR,MATCH($B417,data_wkly!$C:$C,0),1))),"na")=0,"",IFERROR(IF(INDEX(data_wkly!AR:AR,MATCH($B417,data_wkly!$C:$C,0),1)=0,"",_xlfn.NUMBERVALUE(INDEX(data_wkly!AR:AR,MATCH($B417,data_wkly!$C:$C,0),1))),"na"))</f>
        <v/>
      </c>
      <c r="G417" s="122" t="str">
        <f>IF(IFERROR(IF(INDEX(data_wkly!AS:AS,MATCH($B417,data_wkly!$C:$C,0),1)=0,"",_xlfn.NUMBERVALUE(INDEX(data_wkly!AS:AS,MATCH($B417,data_wkly!$C:$C,0),1))),"na")=0,"",IFERROR(IF(INDEX(data_wkly!AS:AS,MATCH($B417,data_wkly!$C:$C,0),1)=0,"",_xlfn.NUMBERVALUE(INDEX(data_wkly!AS:AS,MATCH($B417,data_wkly!$C:$C,0),1))),"na"))</f>
        <v/>
      </c>
      <c r="H417" s="122" t="str">
        <f>IFERROR(IF(INDEX(data_wkly!BJ:BJ,MATCH($B417,data_wkly!$C:$C,0),1)=0,"",_xlfn.NUMBERVALUE(INDEX(data_wkly!BJ:BJ,MATCH($B417,data_wkly!$C:$C,0),1))),"na")</f>
        <v/>
      </c>
      <c r="I417" s="122" t="str">
        <f>IF(IFERROR(IF(INDEX(data_wkly!AT:AT,MATCH($B417,data_wkly!$C:$C,0),1)=0,"",_xlfn.NUMBERVALUE(INDEX(data_wkly!AT:AT,MATCH($B417,data_wkly!$C:$C,0),1))),"na")=0,"",IFERROR(IF(INDEX(data_wkly!AT:AT,MATCH($B417,data_wkly!$C:$C,0),1)=0,"",_xlfn.NUMBERVALUE(INDEX(data_wkly!AT:AT,MATCH($B417,data_wkly!$C:$C,0),1))),"na"))</f>
        <v/>
      </c>
      <c r="J417" s="122" t="str">
        <f>IF(IFERROR(IF(INDEX(data_wkly!AU:AU,MATCH($B417,data_wkly!$C:$C,0),1)=0,"",_xlfn.NUMBERVALUE(INDEX(data_wkly!AU:AU,MATCH($B417,data_wkly!$C:$C,0),1))),"na")=0,"",IFERROR(IF(INDEX(data_wkly!AU:AU,MATCH($B417,data_wkly!$C:$C,0),1)=0,"",_xlfn.NUMBERVALUE(INDEX(data_wkly!AU:AU,MATCH($B417,data_wkly!$C:$C,0),1))),"na"))</f>
        <v/>
      </c>
      <c r="K417" s="122" t="str">
        <f>IF(IFERROR(IF(INDEX(data_wkly!AV:AV,MATCH($B417,data_wkly!$C:$C,0),1)=0,"",_xlfn.NUMBERVALUE(INDEX(data_wkly!AV:AV,MATCH($B417,data_wkly!$C:$C,0),1))),"na")=0,"",IFERROR(IF(INDEX(data_wkly!AV:AV,MATCH($B417,data_wkly!$C:$C,0),1)=0,"",_xlfn.NUMBERVALUE(INDEX(data_wkly!AV:AV,MATCH($B417,data_wkly!$C:$C,0),1))),"na"))</f>
        <v/>
      </c>
      <c r="L417" s="122" t="str">
        <f>IFERROR(IF(INDEX(data_wkly!BI:BI,MATCH($B417,data_wkly!$C:$C,0),1)=0,"",_xlfn.NUMBERVALUE(INDEX(data_wkly!BI:BI,MATCH($B417,data_wkly!$C:$C,0),1))),"na")</f>
        <v/>
      </c>
      <c r="M417" s="122" t="str">
        <f>IF(IFERROR(IF(INDEX(data_wkly!AW:AW,MATCH($B417,data_wkly!$C:$C,0),1)=0,"",_xlfn.NUMBERVALUE(INDEX(data_wkly!AW:AW,MATCH($B417,data_wkly!$C:$C,0),1))),"na")=0,"",IFERROR(IF(INDEX(data_wkly!AW:AW,MATCH($B417,data_wkly!$C:$C,0),1)=0,"",_xlfn.NUMBERVALUE(INDEX(data_wkly!AW:AW,MATCH($B417,data_wkly!$C:$C,0),1))),"na"))</f>
        <v/>
      </c>
      <c r="N417" s="123"/>
      <c r="O417" s="124" t="str">
        <f>IF(IFERROR(IF(INDEX(data_wkly!AY:AY,MATCH($B417,data_wkly!$C:$C,0),1)=0,"",_xlfn.NUMBERVALUE(INDEX(data_wkly!AY:AY,MATCH($B417,data_wkly!$C:$C,0),1))),"na")=0,"",IFERROR(IF(INDEX(data_wkly!AY:AY,MATCH($B417,data_wkly!$C:$C,0),1)=0,"",_xlfn.NUMBERVALUE(INDEX(data_wkly!AY:AY,MATCH($B417,data_wkly!$C:$C,0),1))),"na"))</f>
        <v/>
      </c>
      <c r="P417" s="124" t="str">
        <f>IF(IFERROR(IF(INDEX(data_wkly!AZ:AZ,MATCH($B417,data_wkly!$C:$C,0),1)=0,"",_xlfn.NUMBERVALUE(INDEX(data_wkly!AZ:AZ,MATCH($B417,data_wkly!$C:$C,0),1))),"na")=0,"",IFERROR(IF(INDEX(data_wkly!AZ:AZ,MATCH($B417,data_wkly!$C:$C,0),1)=0,"",_xlfn.NUMBERVALUE(INDEX(data_wkly!AZ:AZ,MATCH($B417,data_wkly!$C:$C,0),1))),"na"))</f>
        <v/>
      </c>
      <c r="Q417" s="124" t="str">
        <f>IF(IFERROR(IF(INDEX(data_wkly!BA:BA,MATCH($B417,data_wkly!$C:$C,0),1)=0,"",_xlfn.NUMBERVALUE(INDEX(data_wkly!BA:BA,MATCH($B417,data_wkly!$C:$C,0),1))),"na")=0,"",IFERROR(IF(INDEX(data_wkly!BA:BA,MATCH($B417,data_wkly!$C:$C,0),1)=0,"",_xlfn.NUMBERVALUE(INDEX(data_wkly!BA:BA,MATCH($B417,data_wkly!$C:$C,0),1))),"na"))</f>
        <v/>
      </c>
      <c r="R417" s="124" t="str">
        <f>IF(IFERROR(IF(INDEX(data_wkly!BB:BB,MATCH($B417,data_wkly!$C:$C,0),1)=0,"",_xlfn.NUMBERVALUE(INDEX(data_wkly!BB:BB,MATCH($B417,data_wkly!$C:$C,0),1))),"na")=0,"",IFERROR(IF(INDEX(data_wkly!BB:BB,MATCH($B417,data_wkly!$C:$C,0),1)=0,"",_xlfn.NUMBERVALUE(INDEX(data_wkly!BB:BB,MATCH($B417,data_wkly!$C:$C,0),1))),"na"))</f>
        <v/>
      </c>
      <c r="S417" s="124" t="str">
        <f>IF(IFERROR(IF(INDEX(data_wkly!BC:BC,MATCH($B417,data_wkly!$C:$C,0),1)=0,"",_xlfn.NUMBERVALUE(INDEX(data_wkly!BC:BC,MATCH($B417,data_wkly!$C:$C,0),1))),"na")=0,"",IFERROR(IF(INDEX(data_wkly!BC:BC,MATCH($B417,data_wkly!$C:$C,0),1)=0,"",_xlfn.NUMBERVALUE(INDEX(data_wkly!BC:BC,MATCH($B417,data_wkly!$C:$C,0),1))),"na"))</f>
        <v/>
      </c>
      <c r="T417" s="124" t="str">
        <f>IFERROR(IF(INDEX(data_wkly!BL:BL,MATCH($B417,data_wkly!$C:$C,0),1)=0,"",_xlfn.NUMBERVALUE(INDEX(data_wkly!BL:BL,MATCH($B417,data_wkly!$C:$C,0),1))),"na")</f>
        <v/>
      </c>
      <c r="U417" s="124" t="str">
        <f>IF(IFERROR(IF(INDEX(data_wkly!BD:BD,MATCH($B417,data_wkly!$C:$C,0),1)=0,"",_xlfn.NUMBERVALUE(INDEX(data_wkly!BD:BD,MATCH($B417,data_wkly!$C:$C,0),1))),"na")=0,"",IFERROR(IF(INDEX(data_wkly!BD:BD,MATCH($B417,data_wkly!$C:$C,0),1)=0,"",_xlfn.NUMBERVALUE(INDEX(data_wkly!BD:BD,MATCH($B417,data_wkly!$C:$C,0),1))),"na"))</f>
        <v/>
      </c>
      <c r="V417" s="124" t="str">
        <f>IF(IFERROR(IF(INDEX(data_wkly!BE:BE,MATCH($B417,data_wkly!$C:$C,0),1)=0,"",_xlfn.NUMBERVALUE(INDEX(data_wkly!BE:BE,MATCH($B417,data_wkly!$C:$C,0),1))),"na")=0,"",IFERROR(IF(INDEX(data_wkly!BE:BE,MATCH($B417,data_wkly!$C:$C,0),1)=0,"",_xlfn.NUMBERVALUE(INDEX(data_wkly!BE:BE,MATCH($B417,data_wkly!$C:$C,0),1))),"na"))</f>
        <v/>
      </c>
      <c r="W417" s="124" t="str">
        <f>IF(IFERROR(IF(INDEX(data_wkly!BF:BF,MATCH($B417,data_wkly!$C:$C,0),1)=0,"",_xlfn.NUMBERVALUE(INDEX(data_wkly!BF:BF,MATCH($B417,data_wkly!$C:$C,0),1))),"na")=0,"",IFERROR(IF(INDEX(data_wkly!BF:BF,MATCH($B417,data_wkly!$C:$C,0),1)=0,"",_xlfn.NUMBERVALUE(INDEX(data_wkly!BF:BF,MATCH($B417,data_wkly!$C:$C,0),1))),"na"))</f>
        <v/>
      </c>
      <c r="X417" s="124" t="str">
        <f>IFERROR(IF(INDEX(data_wkly!BK:BK,MATCH($B417,data_wkly!$C:$C,0),1)=0,"",_xlfn.NUMBERVALUE(INDEX(data_wkly!BK:BK,MATCH($B417,data_wkly!$C:$C,0),1))),"na")</f>
        <v/>
      </c>
      <c r="Y417" s="124" t="str">
        <f>IF(IFERROR(IF(INDEX(data_wkly!BG:BG,MATCH($B417,data_wkly!$C:$C,0),1)=0,"",_xlfn.NUMBERVALUE(INDEX(data_wkly!BG:BG,MATCH($B417,data_wkly!$C:$C,0),1))),"na")=0,"",IFERROR(IF(INDEX(data_wkly!BG:BG,MATCH($B417,data_wkly!$C:$C,0),1)=0,"",_xlfn.NUMBERVALUE(INDEX(data_wkly!BG:BG,MATCH($B417,data_wkly!$C:$C,0),1))),"na"))</f>
        <v/>
      </c>
      <c r="AJ417" s="41">
        <f t="shared" si="21"/>
        <v>1</v>
      </c>
    </row>
    <row r="418" spans="1:36" ht="15.5">
      <c r="A418" s="88" t="str">
        <f t="shared" si="20"/>
        <v/>
      </c>
      <c r="B418" s="89" t="str">
        <f t="shared" si="22"/>
        <v/>
      </c>
      <c r="C418" s="122" t="str">
        <f>IF(IFERROR(IF(INDEX(data_wkly!AO:AO,MATCH($B418,data_wkly!$C:$C,0),1)=0,"",_xlfn.NUMBERVALUE(INDEX(data_wkly!AO:AO,MATCH($B418,data_wkly!$C:$C,0),1))),"na")=0,"",IFERROR(IF(INDEX(data_wkly!AO:AO,MATCH($B418,data_wkly!$C:$C,0),1)=0,"",_xlfn.NUMBERVALUE(INDEX(data_wkly!AO:AO,MATCH($B418,data_wkly!$C:$C,0),1))),"na"))</f>
        <v/>
      </c>
      <c r="D418" s="122" t="str">
        <f>IF(IFERROR(IF(INDEX(data_wkly!AP:AP,MATCH($B418,data_wkly!$C:$C,0),1)=0,"",_xlfn.NUMBERVALUE(INDEX(data_wkly!AP:AP,MATCH($B418,data_wkly!$C:$C,0),1))),"na")=0,"",IFERROR(IF(INDEX(data_wkly!AP:AP,MATCH($B418,data_wkly!$C:$C,0),1)=0,"",_xlfn.NUMBERVALUE(INDEX(data_wkly!AP:AP,MATCH($B418,data_wkly!$C:$C,0),1))),"na"))</f>
        <v/>
      </c>
      <c r="E418" s="122" t="str">
        <f>IF(IFERROR(IF(INDEX(data_wkly!AQ:AQ,MATCH($B418,data_wkly!$C:$C,0),1)=0,"",_xlfn.NUMBERVALUE(INDEX(data_wkly!AQ:AQ,MATCH($B418,data_wkly!$C:$C,0),1))),"na")=0,"",IFERROR(IF(INDEX(data_wkly!AQ:AQ,MATCH($B418,data_wkly!$C:$C,0),1)=0,"",_xlfn.NUMBERVALUE(INDEX(data_wkly!AQ:AQ,MATCH($B418,data_wkly!$C:$C,0),1))),"na"))</f>
        <v/>
      </c>
      <c r="F418" s="122" t="str">
        <f>IF(IFERROR(IF(INDEX(data_wkly!AR:AR,MATCH($B418,data_wkly!$C:$C,0),1)=0,"",_xlfn.NUMBERVALUE(INDEX(data_wkly!AR:AR,MATCH($B418,data_wkly!$C:$C,0),1))),"na")=0,"",IFERROR(IF(INDEX(data_wkly!AR:AR,MATCH($B418,data_wkly!$C:$C,0),1)=0,"",_xlfn.NUMBERVALUE(INDEX(data_wkly!AR:AR,MATCH($B418,data_wkly!$C:$C,0),1))),"na"))</f>
        <v/>
      </c>
      <c r="G418" s="122" t="str">
        <f>IF(IFERROR(IF(INDEX(data_wkly!AS:AS,MATCH($B418,data_wkly!$C:$C,0),1)=0,"",_xlfn.NUMBERVALUE(INDEX(data_wkly!AS:AS,MATCH($B418,data_wkly!$C:$C,0),1))),"na")=0,"",IFERROR(IF(INDEX(data_wkly!AS:AS,MATCH($B418,data_wkly!$C:$C,0),1)=0,"",_xlfn.NUMBERVALUE(INDEX(data_wkly!AS:AS,MATCH($B418,data_wkly!$C:$C,0),1))),"na"))</f>
        <v/>
      </c>
      <c r="H418" s="122" t="str">
        <f>IFERROR(IF(INDEX(data_wkly!BJ:BJ,MATCH($B418,data_wkly!$C:$C,0),1)=0,"",_xlfn.NUMBERVALUE(INDEX(data_wkly!BJ:BJ,MATCH($B418,data_wkly!$C:$C,0),1))),"na")</f>
        <v/>
      </c>
      <c r="I418" s="122" t="str">
        <f>IF(IFERROR(IF(INDEX(data_wkly!AT:AT,MATCH($B418,data_wkly!$C:$C,0),1)=0,"",_xlfn.NUMBERVALUE(INDEX(data_wkly!AT:AT,MATCH($B418,data_wkly!$C:$C,0),1))),"na")=0,"",IFERROR(IF(INDEX(data_wkly!AT:AT,MATCH($B418,data_wkly!$C:$C,0),1)=0,"",_xlfn.NUMBERVALUE(INDEX(data_wkly!AT:AT,MATCH($B418,data_wkly!$C:$C,0),1))),"na"))</f>
        <v/>
      </c>
      <c r="J418" s="122" t="str">
        <f>IF(IFERROR(IF(INDEX(data_wkly!AU:AU,MATCH($B418,data_wkly!$C:$C,0),1)=0,"",_xlfn.NUMBERVALUE(INDEX(data_wkly!AU:AU,MATCH($B418,data_wkly!$C:$C,0),1))),"na")=0,"",IFERROR(IF(INDEX(data_wkly!AU:AU,MATCH($B418,data_wkly!$C:$C,0),1)=0,"",_xlfn.NUMBERVALUE(INDEX(data_wkly!AU:AU,MATCH($B418,data_wkly!$C:$C,0),1))),"na"))</f>
        <v/>
      </c>
      <c r="K418" s="122" t="str">
        <f>IF(IFERROR(IF(INDEX(data_wkly!AV:AV,MATCH($B418,data_wkly!$C:$C,0),1)=0,"",_xlfn.NUMBERVALUE(INDEX(data_wkly!AV:AV,MATCH($B418,data_wkly!$C:$C,0),1))),"na")=0,"",IFERROR(IF(INDEX(data_wkly!AV:AV,MATCH($B418,data_wkly!$C:$C,0),1)=0,"",_xlfn.NUMBERVALUE(INDEX(data_wkly!AV:AV,MATCH($B418,data_wkly!$C:$C,0),1))),"na"))</f>
        <v/>
      </c>
      <c r="L418" s="122" t="str">
        <f>IFERROR(IF(INDEX(data_wkly!BI:BI,MATCH($B418,data_wkly!$C:$C,0),1)=0,"",_xlfn.NUMBERVALUE(INDEX(data_wkly!BI:BI,MATCH($B418,data_wkly!$C:$C,0),1))),"na")</f>
        <v/>
      </c>
      <c r="M418" s="122" t="str">
        <f>IF(IFERROR(IF(INDEX(data_wkly!AW:AW,MATCH($B418,data_wkly!$C:$C,0),1)=0,"",_xlfn.NUMBERVALUE(INDEX(data_wkly!AW:AW,MATCH($B418,data_wkly!$C:$C,0),1))),"na")=0,"",IFERROR(IF(INDEX(data_wkly!AW:AW,MATCH($B418,data_wkly!$C:$C,0),1)=0,"",_xlfn.NUMBERVALUE(INDEX(data_wkly!AW:AW,MATCH($B418,data_wkly!$C:$C,0),1))),"na"))</f>
        <v/>
      </c>
      <c r="N418" s="123"/>
      <c r="O418" s="124" t="str">
        <f>IF(IFERROR(IF(INDEX(data_wkly!AY:AY,MATCH($B418,data_wkly!$C:$C,0),1)=0,"",_xlfn.NUMBERVALUE(INDEX(data_wkly!AY:AY,MATCH($B418,data_wkly!$C:$C,0),1))),"na")=0,"",IFERROR(IF(INDEX(data_wkly!AY:AY,MATCH($B418,data_wkly!$C:$C,0),1)=0,"",_xlfn.NUMBERVALUE(INDEX(data_wkly!AY:AY,MATCH($B418,data_wkly!$C:$C,0),1))),"na"))</f>
        <v/>
      </c>
      <c r="P418" s="124" t="str">
        <f>IF(IFERROR(IF(INDEX(data_wkly!AZ:AZ,MATCH($B418,data_wkly!$C:$C,0),1)=0,"",_xlfn.NUMBERVALUE(INDEX(data_wkly!AZ:AZ,MATCH($B418,data_wkly!$C:$C,0),1))),"na")=0,"",IFERROR(IF(INDEX(data_wkly!AZ:AZ,MATCH($B418,data_wkly!$C:$C,0),1)=0,"",_xlfn.NUMBERVALUE(INDEX(data_wkly!AZ:AZ,MATCH($B418,data_wkly!$C:$C,0),1))),"na"))</f>
        <v/>
      </c>
      <c r="Q418" s="124" t="str">
        <f>IF(IFERROR(IF(INDEX(data_wkly!BA:BA,MATCH($B418,data_wkly!$C:$C,0),1)=0,"",_xlfn.NUMBERVALUE(INDEX(data_wkly!BA:BA,MATCH($B418,data_wkly!$C:$C,0),1))),"na")=0,"",IFERROR(IF(INDEX(data_wkly!BA:BA,MATCH($B418,data_wkly!$C:$C,0),1)=0,"",_xlfn.NUMBERVALUE(INDEX(data_wkly!BA:BA,MATCH($B418,data_wkly!$C:$C,0),1))),"na"))</f>
        <v/>
      </c>
      <c r="R418" s="124" t="str">
        <f>IF(IFERROR(IF(INDEX(data_wkly!BB:BB,MATCH($B418,data_wkly!$C:$C,0),1)=0,"",_xlfn.NUMBERVALUE(INDEX(data_wkly!BB:BB,MATCH($B418,data_wkly!$C:$C,0),1))),"na")=0,"",IFERROR(IF(INDEX(data_wkly!BB:BB,MATCH($B418,data_wkly!$C:$C,0),1)=0,"",_xlfn.NUMBERVALUE(INDEX(data_wkly!BB:BB,MATCH($B418,data_wkly!$C:$C,0),1))),"na"))</f>
        <v/>
      </c>
      <c r="S418" s="124" t="str">
        <f>IF(IFERROR(IF(INDEX(data_wkly!BC:BC,MATCH($B418,data_wkly!$C:$C,0),1)=0,"",_xlfn.NUMBERVALUE(INDEX(data_wkly!BC:BC,MATCH($B418,data_wkly!$C:$C,0),1))),"na")=0,"",IFERROR(IF(INDEX(data_wkly!BC:BC,MATCH($B418,data_wkly!$C:$C,0),1)=0,"",_xlfn.NUMBERVALUE(INDEX(data_wkly!BC:BC,MATCH($B418,data_wkly!$C:$C,0),1))),"na"))</f>
        <v/>
      </c>
      <c r="T418" s="124" t="str">
        <f>IFERROR(IF(INDEX(data_wkly!BL:BL,MATCH($B418,data_wkly!$C:$C,0),1)=0,"",_xlfn.NUMBERVALUE(INDEX(data_wkly!BL:BL,MATCH($B418,data_wkly!$C:$C,0),1))),"na")</f>
        <v/>
      </c>
      <c r="U418" s="124" t="str">
        <f>IF(IFERROR(IF(INDEX(data_wkly!BD:BD,MATCH($B418,data_wkly!$C:$C,0),1)=0,"",_xlfn.NUMBERVALUE(INDEX(data_wkly!BD:BD,MATCH($B418,data_wkly!$C:$C,0),1))),"na")=0,"",IFERROR(IF(INDEX(data_wkly!BD:BD,MATCH($B418,data_wkly!$C:$C,0),1)=0,"",_xlfn.NUMBERVALUE(INDEX(data_wkly!BD:BD,MATCH($B418,data_wkly!$C:$C,0),1))),"na"))</f>
        <v/>
      </c>
      <c r="V418" s="124" t="str">
        <f>IF(IFERROR(IF(INDEX(data_wkly!BE:BE,MATCH($B418,data_wkly!$C:$C,0),1)=0,"",_xlfn.NUMBERVALUE(INDEX(data_wkly!BE:BE,MATCH($B418,data_wkly!$C:$C,0),1))),"na")=0,"",IFERROR(IF(INDEX(data_wkly!BE:BE,MATCH($B418,data_wkly!$C:$C,0),1)=0,"",_xlfn.NUMBERVALUE(INDEX(data_wkly!BE:BE,MATCH($B418,data_wkly!$C:$C,0),1))),"na"))</f>
        <v/>
      </c>
      <c r="W418" s="124" t="str">
        <f>IF(IFERROR(IF(INDEX(data_wkly!BF:BF,MATCH($B418,data_wkly!$C:$C,0),1)=0,"",_xlfn.NUMBERVALUE(INDEX(data_wkly!BF:BF,MATCH($B418,data_wkly!$C:$C,0),1))),"na")=0,"",IFERROR(IF(INDEX(data_wkly!BF:BF,MATCH($B418,data_wkly!$C:$C,0),1)=0,"",_xlfn.NUMBERVALUE(INDEX(data_wkly!BF:BF,MATCH($B418,data_wkly!$C:$C,0),1))),"na"))</f>
        <v/>
      </c>
      <c r="X418" s="124" t="str">
        <f>IFERROR(IF(INDEX(data_wkly!BK:BK,MATCH($B418,data_wkly!$C:$C,0),1)=0,"",_xlfn.NUMBERVALUE(INDEX(data_wkly!BK:BK,MATCH($B418,data_wkly!$C:$C,0),1))),"na")</f>
        <v/>
      </c>
      <c r="Y418" s="124" t="str">
        <f>IF(IFERROR(IF(INDEX(data_wkly!BG:BG,MATCH($B418,data_wkly!$C:$C,0),1)=0,"",_xlfn.NUMBERVALUE(INDEX(data_wkly!BG:BG,MATCH($B418,data_wkly!$C:$C,0),1))),"na")=0,"",IFERROR(IF(INDEX(data_wkly!BG:BG,MATCH($B418,data_wkly!$C:$C,0),1)=0,"",_xlfn.NUMBERVALUE(INDEX(data_wkly!BG:BG,MATCH($B418,data_wkly!$C:$C,0),1))),"na"))</f>
        <v/>
      </c>
      <c r="AJ418" s="41">
        <f t="shared" si="21"/>
        <v>2</v>
      </c>
    </row>
    <row r="419" spans="1:36" ht="15.5">
      <c r="A419" s="88" t="str">
        <f t="shared" si="20"/>
        <v/>
      </c>
      <c r="B419" s="89" t="str">
        <f t="shared" si="22"/>
        <v/>
      </c>
      <c r="C419" s="122" t="str">
        <f>IF(IFERROR(IF(INDEX(data_wkly!AO:AO,MATCH($B419,data_wkly!$C:$C,0),1)=0,"",_xlfn.NUMBERVALUE(INDEX(data_wkly!AO:AO,MATCH($B419,data_wkly!$C:$C,0),1))),"na")=0,"",IFERROR(IF(INDEX(data_wkly!AO:AO,MATCH($B419,data_wkly!$C:$C,0),1)=0,"",_xlfn.NUMBERVALUE(INDEX(data_wkly!AO:AO,MATCH($B419,data_wkly!$C:$C,0),1))),"na"))</f>
        <v/>
      </c>
      <c r="D419" s="122" t="str">
        <f>IF(IFERROR(IF(INDEX(data_wkly!AP:AP,MATCH($B419,data_wkly!$C:$C,0),1)=0,"",_xlfn.NUMBERVALUE(INDEX(data_wkly!AP:AP,MATCH($B419,data_wkly!$C:$C,0),1))),"na")=0,"",IFERROR(IF(INDEX(data_wkly!AP:AP,MATCH($B419,data_wkly!$C:$C,0),1)=0,"",_xlfn.NUMBERVALUE(INDEX(data_wkly!AP:AP,MATCH($B419,data_wkly!$C:$C,0),1))),"na"))</f>
        <v/>
      </c>
      <c r="E419" s="122" t="str">
        <f>IF(IFERROR(IF(INDEX(data_wkly!AQ:AQ,MATCH($B419,data_wkly!$C:$C,0),1)=0,"",_xlfn.NUMBERVALUE(INDEX(data_wkly!AQ:AQ,MATCH($B419,data_wkly!$C:$C,0),1))),"na")=0,"",IFERROR(IF(INDEX(data_wkly!AQ:AQ,MATCH($B419,data_wkly!$C:$C,0),1)=0,"",_xlfn.NUMBERVALUE(INDEX(data_wkly!AQ:AQ,MATCH($B419,data_wkly!$C:$C,0),1))),"na"))</f>
        <v/>
      </c>
      <c r="F419" s="122" t="str">
        <f>IF(IFERROR(IF(INDEX(data_wkly!AR:AR,MATCH($B419,data_wkly!$C:$C,0),1)=0,"",_xlfn.NUMBERVALUE(INDEX(data_wkly!AR:AR,MATCH($B419,data_wkly!$C:$C,0),1))),"na")=0,"",IFERROR(IF(INDEX(data_wkly!AR:AR,MATCH($B419,data_wkly!$C:$C,0),1)=0,"",_xlfn.NUMBERVALUE(INDEX(data_wkly!AR:AR,MATCH($B419,data_wkly!$C:$C,0),1))),"na"))</f>
        <v/>
      </c>
      <c r="G419" s="122" t="str">
        <f>IF(IFERROR(IF(INDEX(data_wkly!AS:AS,MATCH($B419,data_wkly!$C:$C,0),1)=0,"",_xlfn.NUMBERVALUE(INDEX(data_wkly!AS:AS,MATCH($B419,data_wkly!$C:$C,0),1))),"na")=0,"",IFERROR(IF(INDEX(data_wkly!AS:AS,MATCH($B419,data_wkly!$C:$C,0),1)=0,"",_xlfn.NUMBERVALUE(INDEX(data_wkly!AS:AS,MATCH($B419,data_wkly!$C:$C,0),1))),"na"))</f>
        <v/>
      </c>
      <c r="H419" s="122" t="str">
        <f>IFERROR(IF(INDEX(data_wkly!BJ:BJ,MATCH($B419,data_wkly!$C:$C,0),1)=0,"",_xlfn.NUMBERVALUE(INDEX(data_wkly!BJ:BJ,MATCH($B419,data_wkly!$C:$C,0),1))),"na")</f>
        <v/>
      </c>
      <c r="I419" s="122" t="str">
        <f>IF(IFERROR(IF(INDEX(data_wkly!AT:AT,MATCH($B419,data_wkly!$C:$C,0),1)=0,"",_xlfn.NUMBERVALUE(INDEX(data_wkly!AT:AT,MATCH($B419,data_wkly!$C:$C,0),1))),"na")=0,"",IFERROR(IF(INDEX(data_wkly!AT:AT,MATCH($B419,data_wkly!$C:$C,0),1)=0,"",_xlfn.NUMBERVALUE(INDEX(data_wkly!AT:AT,MATCH($B419,data_wkly!$C:$C,0),1))),"na"))</f>
        <v/>
      </c>
      <c r="J419" s="122" t="str">
        <f>IF(IFERROR(IF(INDEX(data_wkly!AU:AU,MATCH($B419,data_wkly!$C:$C,0),1)=0,"",_xlfn.NUMBERVALUE(INDEX(data_wkly!AU:AU,MATCH($B419,data_wkly!$C:$C,0),1))),"na")=0,"",IFERROR(IF(INDEX(data_wkly!AU:AU,MATCH($B419,data_wkly!$C:$C,0),1)=0,"",_xlfn.NUMBERVALUE(INDEX(data_wkly!AU:AU,MATCH($B419,data_wkly!$C:$C,0),1))),"na"))</f>
        <v/>
      </c>
      <c r="K419" s="122" t="str">
        <f>IF(IFERROR(IF(INDEX(data_wkly!AV:AV,MATCH($B419,data_wkly!$C:$C,0),1)=0,"",_xlfn.NUMBERVALUE(INDEX(data_wkly!AV:AV,MATCH($B419,data_wkly!$C:$C,0),1))),"na")=0,"",IFERROR(IF(INDEX(data_wkly!AV:AV,MATCH($B419,data_wkly!$C:$C,0),1)=0,"",_xlfn.NUMBERVALUE(INDEX(data_wkly!AV:AV,MATCH($B419,data_wkly!$C:$C,0),1))),"na"))</f>
        <v/>
      </c>
      <c r="L419" s="122" t="str">
        <f>IFERROR(IF(INDEX(data_wkly!BI:BI,MATCH($B419,data_wkly!$C:$C,0),1)=0,"",_xlfn.NUMBERVALUE(INDEX(data_wkly!BI:BI,MATCH($B419,data_wkly!$C:$C,0),1))),"na")</f>
        <v/>
      </c>
      <c r="M419" s="122" t="str">
        <f>IF(IFERROR(IF(INDEX(data_wkly!AW:AW,MATCH($B419,data_wkly!$C:$C,0),1)=0,"",_xlfn.NUMBERVALUE(INDEX(data_wkly!AW:AW,MATCH($B419,data_wkly!$C:$C,0),1))),"na")=0,"",IFERROR(IF(INDEX(data_wkly!AW:AW,MATCH($B419,data_wkly!$C:$C,0),1)=0,"",_xlfn.NUMBERVALUE(INDEX(data_wkly!AW:AW,MATCH($B419,data_wkly!$C:$C,0),1))),"na"))</f>
        <v/>
      </c>
      <c r="N419" s="123"/>
      <c r="O419" s="124" t="str">
        <f>IF(IFERROR(IF(INDEX(data_wkly!AY:AY,MATCH($B419,data_wkly!$C:$C,0),1)=0,"",_xlfn.NUMBERVALUE(INDEX(data_wkly!AY:AY,MATCH($B419,data_wkly!$C:$C,0),1))),"na")=0,"",IFERROR(IF(INDEX(data_wkly!AY:AY,MATCH($B419,data_wkly!$C:$C,0),1)=0,"",_xlfn.NUMBERVALUE(INDEX(data_wkly!AY:AY,MATCH($B419,data_wkly!$C:$C,0),1))),"na"))</f>
        <v/>
      </c>
      <c r="P419" s="124" t="str">
        <f>IF(IFERROR(IF(INDEX(data_wkly!AZ:AZ,MATCH($B419,data_wkly!$C:$C,0),1)=0,"",_xlfn.NUMBERVALUE(INDEX(data_wkly!AZ:AZ,MATCH($B419,data_wkly!$C:$C,0),1))),"na")=0,"",IFERROR(IF(INDEX(data_wkly!AZ:AZ,MATCH($B419,data_wkly!$C:$C,0),1)=0,"",_xlfn.NUMBERVALUE(INDEX(data_wkly!AZ:AZ,MATCH($B419,data_wkly!$C:$C,0),1))),"na"))</f>
        <v/>
      </c>
      <c r="Q419" s="124" t="str">
        <f>IF(IFERROR(IF(INDEX(data_wkly!BA:BA,MATCH($B419,data_wkly!$C:$C,0),1)=0,"",_xlfn.NUMBERVALUE(INDEX(data_wkly!BA:BA,MATCH($B419,data_wkly!$C:$C,0),1))),"na")=0,"",IFERROR(IF(INDEX(data_wkly!BA:BA,MATCH($B419,data_wkly!$C:$C,0),1)=0,"",_xlfn.NUMBERVALUE(INDEX(data_wkly!BA:BA,MATCH($B419,data_wkly!$C:$C,0),1))),"na"))</f>
        <v/>
      </c>
      <c r="R419" s="124" t="str">
        <f>IF(IFERROR(IF(INDEX(data_wkly!BB:BB,MATCH($B419,data_wkly!$C:$C,0),1)=0,"",_xlfn.NUMBERVALUE(INDEX(data_wkly!BB:BB,MATCH($B419,data_wkly!$C:$C,0),1))),"na")=0,"",IFERROR(IF(INDEX(data_wkly!BB:BB,MATCH($B419,data_wkly!$C:$C,0),1)=0,"",_xlfn.NUMBERVALUE(INDEX(data_wkly!BB:BB,MATCH($B419,data_wkly!$C:$C,0),1))),"na"))</f>
        <v/>
      </c>
      <c r="S419" s="124" t="str">
        <f>IF(IFERROR(IF(INDEX(data_wkly!BC:BC,MATCH($B419,data_wkly!$C:$C,0),1)=0,"",_xlfn.NUMBERVALUE(INDEX(data_wkly!BC:BC,MATCH($B419,data_wkly!$C:$C,0),1))),"na")=0,"",IFERROR(IF(INDEX(data_wkly!BC:BC,MATCH($B419,data_wkly!$C:$C,0),1)=0,"",_xlfn.NUMBERVALUE(INDEX(data_wkly!BC:BC,MATCH($B419,data_wkly!$C:$C,0),1))),"na"))</f>
        <v/>
      </c>
      <c r="T419" s="124" t="str">
        <f>IFERROR(IF(INDEX(data_wkly!BL:BL,MATCH($B419,data_wkly!$C:$C,0),1)=0,"",_xlfn.NUMBERVALUE(INDEX(data_wkly!BL:BL,MATCH($B419,data_wkly!$C:$C,0),1))),"na")</f>
        <v/>
      </c>
      <c r="U419" s="124" t="str">
        <f>IF(IFERROR(IF(INDEX(data_wkly!BD:BD,MATCH($B419,data_wkly!$C:$C,0),1)=0,"",_xlfn.NUMBERVALUE(INDEX(data_wkly!BD:BD,MATCH($B419,data_wkly!$C:$C,0),1))),"na")=0,"",IFERROR(IF(INDEX(data_wkly!BD:BD,MATCH($B419,data_wkly!$C:$C,0),1)=0,"",_xlfn.NUMBERVALUE(INDEX(data_wkly!BD:BD,MATCH($B419,data_wkly!$C:$C,0),1))),"na"))</f>
        <v/>
      </c>
      <c r="V419" s="124" t="str">
        <f>IF(IFERROR(IF(INDEX(data_wkly!BE:BE,MATCH($B419,data_wkly!$C:$C,0),1)=0,"",_xlfn.NUMBERVALUE(INDEX(data_wkly!BE:BE,MATCH($B419,data_wkly!$C:$C,0),1))),"na")=0,"",IFERROR(IF(INDEX(data_wkly!BE:BE,MATCH($B419,data_wkly!$C:$C,0),1)=0,"",_xlfn.NUMBERVALUE(INDEX(data_wkly!BE:BE,MATCH($B419,data_wkly!$C:$C,0),1))),"na"))</f>
        <v/>
      </c>
      <c r="W419" s="124" t="str">
        <f>IF(IFERROR(IF(INDEX(data_wkly!BF:BF,MATCH($B419,data_wkly!$C:$C,0),1)=0,"",_xlfn.NUMBERVALUE(INDEX(data_wkly!BF:BF,MATCH($B419,data_wkly!$C:$C,0),1))),"na")=0,"",IFERROR(IF(INDEX(data_wkly!BF:BF,MATCH($B419,data_wkly!$C:$C,0),1)=0,"",_xlfn.NUMBERVALUE(INDEX(data_wkly!BF:BF,MATCH($B419,data_wkly!$C:$C,0),1))),"na"))</f>
        <v/>
      </c>
      <c r="X419" s="124" t="str">
        <f>IFERROR(IF(INDEX(data_wkly!BK:BK,MATCH($B419,data_wkly!$C:$C,0),1)=0,"",_xlfn.NUMBERVALUE(INDEX(data_wkly!BK:BK,MATCH($B419,data_wkly!$C:$C,0),1))),"na")</f>
        <v/>
      </c>
      <c r="Y419" s="124" t="str">
        <f>IF(IFERROR(IF(INDEX(data_wkly!BG:BG,MATCH($B419,data_wkly!$C:$C,0),1)=0,"",_xlfn.NUMBERVALUE(INDEX(data_wkly!BG:BG,MATCH($B419,data_wkly!$C:$C,0),1))),"na")=0,"",IFERROR(IF(INDEX(data_wkly!BG:BG,MATCH($B419,data_wkly!$C:$C,0),1)=0,"",_xlfn.NUMBERVALUE(INDEX(data_wkly!BG:BG,MATCH($B419,data_wkly!$C:$C,0),1))),"na"))</f>
        <v/>
      </c>
      <c r="AJ419" s="41">
        <f t="shared" si="21"/>
        <v>1</v>
      </c>
    </row>
    <row r="420" spans="1:36" ht="15.5">
      <c r="A420" s="88" t="str">
        <f t="shared" si="20"/>
        <v/>
      </c>
      <c r="B420" s="89" t="str">
        <f t="shared" si="22"/>
        <v/>
      </c>
      <c r="C420" s="122" t="str">
        <f>IF(IFERROR(IF(INDEX(data_wkly!AO:AO,MATCH($B420,data_wkly!$C:$C,0),1)=0,"",_xlfn.NUMBERVALUE(INDEX(data_wkly!AO:AO,MATCH($B420,data_wkly!$C:$C,0),1))),"na")=0,"",IFERROR(IF(INDEX(data_wkly!AO:AO,MATCH($B420,data_wkly!$C:$C,0),1)=0,"",_xlfn.NUMBERVALUE(INDEX(data_wkly!AO:AO,MATCH($B420,data_wkly!$C:$C,0),1))),"na"))</f>
        <v/>
      </c>
      <c r="D420" s="122" t="str">
        <f>IF(IFERROR(IF(INDEX(data_wkly!AP:AP,MATCH($B420,data_wkly!$C:$C,0),1)=0,"",_xlfn.NUMBERVALUE(INDEX(data_wkly!AP:AP,MATCH($B420,data_wkly!$C:$C,0),1))),"na")=0,"",IFERROR(IF(INDEX(data_wkly!AP:AP,MATCH($B420,data_wkly!$C:$C,0),1)=0,"",_xlfn.NUMBERVALUE(INDEX(data_wkly!AP:AP,MATCH($B420,data_wkly!$C:$C,0),1))),"na"))</f>
        <v/>
      </c>
      <c r="E420" s="122" t="str">
        <f>IF(IFERROR(IF(INDEX(data_wkly!AQ:AQ,MATCH($B420,data_wkly!$C:$C,0),1)=0,"",_xlfn.NUMBERVALUE(INDEX(data_wkly!AQ:AQ,MATCH($B420,data_wkly!$C:$C,0),1))),"na")=0,"",IFERROR(IF(INDEX(data_wkly!AQ:AQ,MATCH($B420,data_wkly!$C:$C,0),1)=0,"",_xlfn.NUMBERVALUE(INDEX(data_wkly!AQ:AQ,MATCH($B420,data_wkly!$C:$C,0),1))),"na"))</f>
        <v/>
      </c>
      <c r="F420" s="122" t="str">
        <f>IF(IFERROR(IF(INDEX(data_wkly!AR:AR,MATCH($B420,data_wkly!$C:$C,0),1)=0,"",_xlfn.NUMBERVALUE(INDEX(data_wkly!AR:AR,MATCH($B420,data_wkly!$C:$C,0),1))),"na")=0,"",IFERROR(IF(INDEX(data_wkly!AR:AR,MATCH($B420,data_wkly!$C:$C,0),1)=0,"",_xlfn.NUMBERVALUE(INDEX(data_wkly!AR:AR,MATCH($B420,data_wkly!$C:$C,0),1))),"na"))</f>
        <v/>
      </c>
      <c r="G420" s="122" t="str">
        <f>IF(IFERROR(IF(INDEX(data_wkly!AS:AS,MATCH($B420,data_wkly!$C:$C,0),1)=0,"",_xlfn.NUMBERVALUE(INDEX(data_wkly!AS:AS,MATCH($B420,data_wkly!$C:$C,0),1))),"na")=0,"",IFERROR(IF(INDEX(data_wkly!AS:AS,MATCH($B420,data_wkly!$C:$C,0),1)=0,"",_xlfn.NUMBERVALUE(INDEX(data_wkly!AS:AS,MATCH($B420,data_wkly!$C:$C,0),1))),"na"))</f>
        <v/>
      </c>
      <c r="H420" s="122" t="str">
        <f>IFERROR(IF(INDEX(data_wkly!BJ:BJ,MATCH($B420,data_wkly!$C:$C,0),1)=0,"",_xlfn.NUMBERVALUE(INDEX(data_wkly!BJ:BJ,MATCH($B420,data_wkly!$C:$C,0),1))),"na")</f>
        <v/>
      </c>
      <c r="I420" s="122" t="str">
        <f>IF(IFERROR(IF(INDEX(data_wkly!AT:AT,MATCH($B420,data_wkly!$C:$C,0),1)=0,"",_xlfn.NUMBERVALUE(INDEX(data_wkly!AT:AT,MATCH($B420,data_wkly!$C:$C,0),1))),"na")=0,"",IFERROR(IF(INDEX(data_wkly!AT:AT,MATCH($B420,data_wkly!$C:$C,0),1)=0,"",_xlfn.NUMBERVALUE(INDEX(data_wkly!AT:AT,MATCH($B420,data_wkly!$C:$C,0),1))),"na"))</f>
        <v/>
      </c>
      <c r="J420" s="122" t="str">
        <f>IF(IFERROR(IF(INDEX(data_wkly!AU:AU,MATCH($B420,data_wkly!$C:$C,0),1)=0,"",_xlfn.NUMBERVALUE(INDEX(data_wkly!AU:AU,MATCH($B420,data_wkly!$C:$C,0),1))),"na")=0,"",IFERROR(IF(INDEX(data_wkly!AU:AU,MATCH($B420,data_wkly!$C:$C,0),1)=0,"",_xlfn.NUMBERVALUE(INDEX(data_wkly!AU:AU,MATCH($B420,data_wkly!$C:$C,0),1))),"na"))</f>
        <v/>
      </c>
      <c r="K420" s="122" t="str">
        <f>IF(IFERROR(IF(INDEX(data_wkly!AV:AV,MATCH($B420,data_wkly!$C:$C,0),1)=0,"",_xlfn.NUMBERVALUE(INDEX(data_wkly!AV:AV,MATCH($B420,data_wkly!$C:$C,0),1))),"na")=0,"",IFERROR(IF(INDEX(data_wkly!AV:AV,MATCH($B420,data_wkly!$C:$C,0),1)=0,"",_xlfn.NUMBERVALUE(INDEX(data_wkly!AV:AV,MATCH($B420,data_wkly!$C:$C,0),1))),"na"))</f>
        <v/>
      </c>
      <c r="L420" s="122" t="str">
        <f>IFERROR(IF(INDEX(data_wkly!BI:BI,MATCH($B420,data_wkly!$C:$C,0),1)=0,"",_xlfn.NUMBERVALUE(INDEX(data_wkly!BI:BI,MATCH($B420,data_wkly!$C:$C,0),1))),"na")</f>
        <v/>
      </c>
      <c r="M420" s="122" t="str">
        <f>IF(IFERROR(IF(INDEX(data_wkly!AW:AW,MATCH($B420,data_wkly!$C:$C,0),1)=0,"",_xlfn.NUMBERVALUE(INDEX(data_wkly!AW:AW,MATCH($B420,data_wkly!$C:$C,0),1))),"na")=0,"",IFERROR(IF(INDEX(data_wkly!AW:AW,MATCH($B420,data_wkly!$C:$C,0),1)=0,"",_xlfn.NUMBERVALUE(INDEX(data_wkly!AW:AW,MATCH($B420,data_wkly!$C:$C,0),1))),"na"))</f>
        <v/>
      </c>
      <c r="N420" s="123"/>
      <c r="O420" s="124" t="str">
        <f>IF(IFERROR(IF(INDEX(data_wkly!AY:AY,MATCH($B420,data_wkly!$C:$C,0),1)=0,"",_xlfn.NUMBERVALUE(INDEX(data_wkly!AY:AY,MATCH($B420,data_wkly!$C:$C,0),1))),"na")=0,"",IFERROR(IF(INDEX(data_wkly!AY:AY,MATCH($B420,data_wkly!$C:$C,0),1)=0,"",_xlfn.NUMBERVALUE(INDEX(data_wkly!AY:AY,MATCH($B420,data_wkly!$C:$C,0),1))),"na"))</f>
        <v/>
      </c>
      <c r="P420" s="124" t="str">
        <f>IF(IFERROR(IF(INDEX(data_wkly!AZ:AZ,MATCH($B420,data_wkly!$C:$C,0),1)=0,"",_xlfn.NUMBERVALUE(INDEX(data_wkly!AZ:AZ,MATCH($B420,data_wkly!$C:$C,0),1))),"na")=0,"",IFERROR(IF(INDEX(data_wkly!AZ:AZ,MATCH($B420,data_wkly!$C:$C,0),1)=0,"",_xlfn.NUMBERVALUE(INDEX(data_wkly!AZ:AZ,MATCH($B420,data_wkly!$C:$C,0),1))),"na"))</f>
        <v/>
      </c>
      <c r="Q420" s="124" t="str">
        <f>IF(IFERROR(IF(INDEX(data_wkly!BA:BA,MATCH($B420,data_wkly!$C:$C,0),1)=0,"",_xlfn.NUMBERVALUE(INDEX(data_wkly!BA:BA,MATCH($B420,data_wkly!$C:$C,0),1))),"na")=0,"",IFERROR(IF(INDEX(data_wkly!BA:BA,MATCH($B420,data_wkly!$C:$C,0),1)=0,"",_xlfn.NUMBERVALUE(INDEX(data_wkly!BA:BA,MATCH($B420,data_wkly!$C:$C,0),1))),"na"))</f>
        <v/>
      </c>
      <c r="R420" s="124" t="str">
        <f>IF(IFERROR(IF(INDEX(data_wkly!BB:BB,MATCH($B420,data_wkly!$C:$C,0),1)=0,"",_xlfn.NUMBERVALUE(INDEX(data_wkly!BB:BB,MATCH($B420,data_wkly!$C:$C,0),1))),"na")=0,"",IFERROR(IF(INDEX(data_wkly!BB:BB,MATCH($B420,data_wkly!$C:$C,0),1)=0,"",_xlfn.NUMBERVALUE(INDEX(data_wkly!BB:BB,MATCH($B420,data_wkly!$C:$C,0),1))),"na"))</f>
        <v/>
      </c>
      <c r="S420" s="124" t="str">
        <f>IF(IFERROR(IF(INDEX(data_wkly!BC:BC,MATCH($B420,data_wkly!$C:$C,0),1)=0,"",_xlfn.NUMBERVALUE(INDEX(data_wkly!BC:BC,MATCH($B420,data_wkly!$C:$C,0),1))),"na")=0,"",IFERROR(IF(INDEX(data_wkly!BC:BC,MATCH($B420,data_wkly!$C:$C,0),1)=0,"",_xlfn.NUMBERVALUE(INDEX(data_wkly!BC:BC,MATCH($B420,data_wkly!$C:$C,0),1))),"na"))</f>
        <v/>
      </c>
      <c r="T420" s="124" t="str">
        <f>IFERROR(IF(INDEX(data_wkly!BL:BL,MATCH($B420,data_wkly!$C:$C,0),1)=0,"",_xlfn.NUMBERVALUE(INDEX(data_wkly!BL:BL,MATCH($B420,data_wkly!$C:$C,0),1))),"na")</f>
        <v/>
      </c>
      <c r="U420" s="124" t="str">
        <f>IF(IFERROR(IF(INDEX(data_wkly!BD:BD,MATCH($B420,data_wkly!$C:$C,0),1)=0,"",_xlfn.NUMBERVALUE(INDEX(data_wkly!BD:BD,MATCH($B420,data_wkly!$C:$C,0),1))),"na")=0,"",IFERROR(IF(INDEX(data_wkly!BD:BD,MATCH($B420,data_wkly!$C:$C,0),1)=0,"",_xlfn.NUMBERVALUE(INDEX(data_wkly!BD:BD,MATCH($B420,data_wkly!$C:$C,0),1))),"na"))</f>
        <v/>
      </c>
      <c r="V420" s="124" t="str">
        <f>IF(IFERROR(IF(INDEX(data_wkly!BE:BE,MATCH($B420,data_wkly!$C:$C,0),1)=0,"",_xlfn.NUMBERVALUE(INDEX(data_wkly!BE:BE,MATCH($B420,data_wkly!$C:$C,0),1))),"na")=0,"",IFERROR(IF(INDEX(data_wkly!BE:BE,MATCH($B420,data_wkly!$C:$C,0),1)=0,"",_xlfn.NUMBERVALUE(INDEX(data_wkly!BE:BE,MATCH($B420,data_wkly!$C:$C,0),1))),"na"))</f>
        <v/>
      </c>
      <c r="W420" s="124" t="str">
        <f>IF(IFERROR(IF(INDEX(data_wkly!BF:BF,MATCH($B420,data_wkly!$C:$C,0),1)=0,"",_xlfn.NUMBERVALUE(INDEX(data_wkly!BF:BF,MATCH($B420,data_wkly!$C:$C,0),1))),"na")=0,"",IFERROR(IF(INDEX(data_wkly!BF:BF,MATCH($B420,data_wkly!$C:$C,0),1)=0,"",_xlfn.NUMBERVALUE(INDEX(data_wkly!BF:BF,MATCH($B420,data_wkly!$C:$C,0),1))),"na"))</f>
        <v/>
      </c>
      <c r="X420" s="124" t="str">
        <f>IFERROR(IF(INDEX(data_wkly!BK:BK,MATCH($B420,data_wkly!$C:$C,0),1)=0,"",_xlfn.NUMBERVALUE(INDEX(data_wkly!BK:BK,MATCH($B420,data_wkly!$C:$C,0),1))),"na")</f>
        <v/>
      </c>
      <c r="Y420" s="124" t="str">
        <f>IF(IFERROR(IF(INDEX(data_wkly!BG:BG,MATCH($B420,data_wkly!$C:$C,0),1)=0,"",_xlfn.NUMBERVALUE(INDEX(data_wkly!BG:BG,MATCH($B420,data_wkly!$C:$C,0),1))),"na")=0,"",IFERROR(IF(INDEX(data_wkly!BG:BG,MATCH($B420,data_wkly!$C:$C,0),1)=0,"",_xlfn.NUMBERVALUE(INDEX(data_wkly!BG:BG,MATCH($B420,data_wkly!$C:$C,0),1))),"na"))</f>
        <v/>
      </c>
      <c r="AJ420" s="41">
        <f t="shared" si="21"/>
        <v>2</v>
      </c>
    </row>
    <row r="421" spans="1:36" ht="15.5">
      <c r="A421" s="88" t="str">
        <f t="shared" si="20"/>
        <v/>
      </c>
      <c r="B421" s="89" t="str">
        <f t="shared" si="22"/>
        <v/>
      </c>
      <c r="C421" s="122" t="str">
        <f>IF(IFERROR(IF(INDEX(data_wkly!AO:AO,MATCH($B421,data_wkly!$C:$C,0),1)=0,"",_xlfn.NUMBERVALUE(INDEX(data_wkly!AO:AO,MATCH($B421,data_wkly!$C:$C,0),1))),"na")=0,"",IFERROR(IF(INDEX(data_wkly!AO:AO,MATCH($B421,data_wkly!$C:$C,0),1)=0,"",_xlfn.NUMBERVALUE(INDEX(data_wkly!AO:AO,MATCH($B421,data_wkly!$C:$C,0),1))),"na"))</f>
        <v/>
      </c>
      <c r="D421" s="122" t="str">
        <f>IF(IFERROR(IF(INDEX(data_wkly!AP:AP,MATCH($B421,data_wkly!$C:$C,0),1)=0,"",_xlfn.NUMBERVALUE(INDEX(data_wkly!AP:AP,MATCH($B421,data_wkly!$C:$C,0),1))),"na")=0,"",IFERROR(IF(INDEX(data_wkly!AP:AP,MATCH($B421,data_wkly!$C:$C,0),1)=0,"",_xlfn.NUMBERVALUE(INDEX(data_wkly!AP:AP,MATCH($B421,data_wkly!$C:$C,0),1))),"na"))</f>
        <v/>
      </c>
      <c r="E421" s="122" t="str">
        <f>IF(IFERROR(IF(INDEX(data_wkly!AQ:AQ,MATCH($B421,data_wkly!$C:$C,0),1)=0,"",_xlfn.NUMBERVALUE(INDEX(data_wkly!AQ:AQ,MATCH($B421,data_wkly!$C:$C,0),1))),"na")=0,"",IFERROR(IF(INDEX(data_wkly!AQ:AQ,MATCH($B421,data_wkly!$C:$C,0),1)=0,"",_xlfn.NUMBERVALUE(INDEX(data_wkly!AQ:AQ,MATCH($B421,data_wkly!$C:$C,0),1))),"na"))</f>
        <v/>
      </c>
      <c r="F421" s="122" t="str">
        <f>IF(IFERROR(IF(INDEX(data_wkly!AR:AR,MATCH($B421,data_wkly!$C:$C,0),1)=0,"",_xlfn.NUMBERVALUE(INDEX(data_wkly!AR:AR,MATCH($B421,data_wkly!$C:$C,0),1))),"na")=0,"",IFERROR(IF(INDEX(data_wkly!AR:AR,MATCH($B421,data_wkly!$C:$C,0),1)=0,"",_xlfn.NUMBERVALUE(INDEX(data_wkly!AR:AR,MATCH($B421,data_wkly!$C:$C,0),1))),"na"))</f>
        <v/>
      </c>
      <c r="G421" s="122" t="str">
        <f>IF(IFERROR(IF(INDEX(data_wkly!AS:AS,MATCH($B421,data_wkly!$C:$C,0),1)=0,"",_xlfn.NUMBERVALUE(INDEX(data_wkly!AS:AS,MATCH($B421,data_wkly!$C:$C,0),1))),"na")=0,"",IFERROR(IF(INDEX(data_wkly!AS:AS,MATCH($B421,data_wkly!$C:$C,0),1)=0,"",_xlfn.NUMBERVALUE(INDEX(data_wkly!AS:AS,MATCH($B421,data_wkly!$C:$C,0),1))),"na"))</f>
        <v/>
      </c>
      <c r="H421" s="122" t="str">
        <f>IFERROR(IF(INDEX(data_wkly!BJ:BJ,MATCH($B421,data_wkly!$C:$C,0),1)=0,"",_xlfn.NUMBERVALUE(INDEX(data_wkly!BJ:BJ,MATCH($B421,data_wkly!$C:$C,0),1))),"na")</f>
        <v/>
      </c>
      <c r="I421" s="122" t="str">
        <f>IF(IFERROR(IF(INDEX(data_wkly!AT:AT,MATCH($B421,data_wkly!$C:$C,0),1)=0,"",_xlfn.NUMBERVALUE(INDEX(data_wkly!AT:AT,MATCH($B421,data_wkly!$C:$C,0),1))),"na")=0,"",IFERROR(IF(INDEX(data_wkly!AT:AT,MATCH($B421,data_wkly!$C:$C,0),1)=0,"",_xlfn.NUMBERVALUE(INDEX(data_wkly!AT:AT,MATCH($B421,data_wkly!$C:$C,0),1))),"na"))</f>
        <v/>
      </c>
      <c r="J421" s="122" t="str">
        <f>IF(IFERROR(IF(INDEX(data_wkly!AU:AU,MATCH($B421,data_wkly!$C:$C,0),1)=0,"",_xlfn.NUMBERVALUE(INDEX(data_wkly!AU:AU,MATCH($B421,data_wkly!$C:$C,0),1))),"na")=0,"",IFERROR(IF(INDEX(data_wkly!AU:AU,MATCH($B421,data_wkly!$C:$C,0),1)=0,"",_xlfn.NUMBERVALUE(INDEX(data_wkly!AU:AU,MATCH($B421,data_wkly!$C:$C,0),1))),"na"))</f>
        <v/>
      </c>
      <c r="K421" s="122" t="str">
        <f>IF(IFERROR(IF(INDEX(data_wkly!AV:AV,MATCH($B421,data_wkly!$C:$C,0),1)=0,"",_xlfn.NUMBERVALUE(INDEX(data_wkly!AV:AV,MATCH($B421,data_wkly!$C:$C,0),1))),"na")=0,"",IFERROR(IF(INDEX(data_wkly!AV:AV,MATCH($B421,data_wkly!$C:$C,0),1)=0,"",_xlfn.NUMBERVALUE(INDEX(data_wkly!AV:AV,MATCH($B421,data_wkly!$C:$C,0),1))),"na"))</f>
        <v/>
      </c>
      <c r="L421" s="122" t="str">
        <f>IFERROR(IF(INDEX(data_wkly!BI:BI,MATCH($B421,data_wkly!$C:$C,0),1)=0,"",_xlfn.NUMBERVALUE(INDEX(data_wkly!BI:BI,MATCH($B421,data_wkly!$C:$C,0),1))),"na")</f>
        <v/>
      </c>
      <c r="M421" s="122" t="str">
        <f>IF(IFERROR(IF(INDEX(data_wkly!AW:AW,MATCH($B421,data_wkly!$C:$C,0),1)=0,"",_xlfn.NUMBERVALUE(INDEX(data_wkly!AW:AW,MATCH($B421,data_wkly!$C:$C,0),1))),"na")=0,"",IFERROR(IF(INDEX(data_wkly!AW:AW,MATCH($B421,data_wkly!$C:$C,0),1)=0,"",_xlfn.NUMBERVALUE(INDEX(data_wkly!AW:AW,MATCH($B421,data_wkly!$C:$C,0),1))),"na"))</f>
        <v/>
      </c>
      <c r="N421" s="123"/>
      <c r="O421" s="124" t="str">
        <f>IF(IFERROR(IF(INDEX(data_wkly!AY:AY,MATCH($B421,data_wkly!$C:$C,0),1)=0,"",_xlfn.NUMBERVALUE(INDEX(data_wkly!AY:AY,MATCH($B421,data_wkly!$C:$C,0),1))),"na")=0,"",IFERROR(IF(INDEX(data_wkly!AY:AY,MATCH($B421,data_wkly!$C:$C,0),1)=0,"",_xlfn.NUMBERVALUE(INDEX(data_wkly!AY:AY,MATCH($B421,data_wkly!$C:$C,0),1))),"na"))</f>
        <v/>
      </c>
      <c r="P421" s="124" t="str">
        <f>IF(IFERROR(IF(INDEX(data_wkly!AZ:AZ,MATCH($B421,data_wkly!$C:$C,0),1)=0,"",_xlfn.NUMBERVALUE(INDEX(data_wkly!AZ:AZ,MATCH($B421,data_wkly!$C:$C,0),1))),"na")=0,"",IFERROR(IF(INDEX(data_wkly!AZ:AZ,MATCH($B421,data_wkly!$C:$C,0),1)=0,"",_xlfn.NUMBERVALUE(INDEX(data_wkly!AZ:AZ,MATCH($B421,data_wkly!$C:$C,0),1))),"na"))</f>
        <v/>
      </c>
      <c r="Q421" s="124" t="str">
        <f>IF(IFERROR(IF(INDEX(data_wkly!BA:BA,MATCH($B421,data_wkly!$C:$C,0),1)=0,"",_xlfn.NUMBERVALUE(INDEX(data_wkly!BA:BA,MATCH($B421,data_wkly!$C:$C,0),1))),"na")=0,"",IFERROR(IF(INDEX(data_wkly!BA:BA,MATCH($B421,data_wkly!$C:$C,0),1)=0,"",_xlfn.NUMBERVALUE(INDEX(data_wkly!BA:BA,MATCH($B421,data_wkly!$C:$C,0),1))),"na"))</f>
        <v/>
      </c>
      <c r="R421" s="124" t="str">
        <f>IF(IFERROR(IF(INDEX(data_wkly!BB:BB,MATCH($B421,data_wkly!$C:$C,0),1)=0,"",_xlfn.NUMBERVALUE(INDEX(data_wkly!BB:BB,MATCH($B421,data_wkly!$C:$C,0),1))),"na")=0,"",IFERROR(IF(INDEX(data_wkly!BB:BB,MATCH($B421,data_wkly!$C:$C,0),1)=0,"",_xlfn.NUMBERVALUE(INDEX(data_wkly!BB:BB,MATCH($B421,data_wkly!$C:$C,0),1))),"na"))</f>
        <v/>
      </c>
      <c r="S421" s="124" t="str">
        <f>IF(IFERROR(IF(INDEX(data_wkly!BC:BC,MATCH($B421,data_wkly!$C:$C,0),1)=0,"",_xlfn.NUMBERVALUE(INDEX(data_wkly!BC:BC,MATCH($B421,data_wkly!$C:$C,0),1))),"na")=0,"",IFERROR(IF(INDEX(data_wkly!BC:BC,MATCH($B421,data_wkly!$C:$C,0),1)=0,"",_xlfn.NUMBERVALUE(INDEX(data_wkly!BC:BC,MATCH($B421,data_wkly!$C:$C,0),1))),"na"))</f>
        <v/>
      </c>
      <c r="T421" s="124" t="str">
        <f>IFERROR(IF(INDEX(data_wkly!BL:BL,MATCH($B421,data_wkly!$C:$C,0),1)=0,"",_xlfn.NUMBERVALUE(INDEX(data_wkly!BL:BL,MATCH($B421,data_wkly!$C:$C,0),1))),"na")</f>
        <v/>
      </c>
      <c r="U421" s="124" t="str">
        <f>IF(IFERROR(IF(INDEX(data_wkly!BD:BD,MATCH($B421,data_wkly!$C:$C,0),1)=0,"",_xlfn.NUMBERVALUE(INDEX(data_wkly!BD:BD,MATCH($B421,data_wkly!$C:$C,0),1))),"na")=0,"",IFERROR(IF(INDEX(data_wkly!BD:BD,MATCH($B421,data_wkly!$C:$C,0),1)=0,"",_xlfn.NUMBERVALUE(INDEX(data_wkly!BD:BD,MATCH($B421,data_wkly!$C:$C,0),1))),"na"))</f>
        <v/>
      </c>
      <c r="V421" s="124" t="str">
        <f>IF(IFERROR(IF(INDEX(data_wkly!BE:BE,MATCH($B421,data_wkly!$C:$C,0),1)=0,"",_xlfn.NUMBERVALUE(INDEX(data_wkly!BE:BE,MATCH($B421,data_wkly!$C:$C,0),1))),"na")=0,"",IFERROR(IF(INDEX(data_wkly!BE:BE,MATCH($B421,data_wkly!$C:$C,0),1)=0,"",_xlfn.NUMBERVALUE(INDEX(data_wkly!BE:BE,MATCH($B421,data_wkly!$C:$C,0),1))),"na"))</f>
        <v/>
      </c>
      <c r="W421" s="124" t="str">
        <f>IF(IFERROR(IF(INDEX(data_wkly!BF:BF,MATCH($B421,data_wkly!$C:$C,0),1)=0,"",_xlfn.NUMBERVALUE(INDEX(data_wkly!BF:BF,MATCH($B421,data_wkly!$C:$C,0),1))),"na")=0,"",IFERROR(IF(INDEX(data_wkly!BF:BF,MATCH($B421,data_wkly!$C:$C,0),1)=0,"",_xlfn.NUMBERVALUE(INDEX(data_wkly!BF:BF,MATCH($B421,data_wkly!$C:$C,0),1))),"na"))</f>
        <v/>
      </c>
      <c r="X421" s="124" t="str">
        <f>IFERROR(IF(INDEX(data_wkly!BK:BK,MATCH($B421,data_wkly!$C:$C,0),1)=0,"",_xlfn.NUMBERVALUE(INDEX(data_wkly!BK:BK,MATCH($B421,data_wkly!$C:$C,0),1))),"na")</f>
        <v/>
      </c>
      <c r="Y421" s="124" t="str">
        <f>IF(IFERROR(IF(INDEX(data_wkly!BG:BG,MATCH($B421,data_wkly!$C:$C,0),1)=0,"",_xlfn.NUMBERVALUE(INDEX(data_wkly!BG:BG,MATCH($B421,data_wkly!$C:$C,0),1))),"na")=0,"",IFERROR(IF(INDEX(data_wkly!BG:BG,MATCH($B421,data_wkly!$C:$C,0),1)=0,"",_xlfn.NUMBERVALUE(INDEX(data_wkly!BG:BG,MATCH($B421,data_wkly!$C:$C,0),1))),"na"))</f>
        <v/>
      </c>
      <c r="AJ421" s="41">
        <f t="shared" si="21"/>
        <v>1</v>
      </c>
    </row>
    <row r="422" spans="1:36" ht="15.5">
      <c r="A422" s="88" t="str">
        <f t="shared" si="20"/>
        <v/>
      </c>
      <c r="B422" s="89" t="str">
        <f t="shared" si="22"/>
        <v/>
      </c>
      <c r="C422" s="122" t="str">
        <f>IF(IFERROR(IF(INDEX(data_wkly!AO:AO,MATCH($B422,data_wkly!$C:$C,0),1)=0,"",_xlfn.NUMBERVALUE(INDEX(data_wkly!AO:AO,MATCH($B422,data_wkly!$C:$C,0),1))),"na")=0,"",IFERROR(IF(INDEX(data_wkly!AO:AO,MATCH($B422,data_wkly!$C:$C,0),1)=0,"",_xlfn.NUMBERVALUE(INDEX(data_wkly!AO:AO,MATCH($B422,data_wkly!$C:$C,0),1))),"na"))</f>
        <v/>
      </c>
      <c r="D422" s="122" t="str">
        <f>IF(IFERROR(IF(INDEX(data_wkly!AP:AP,MATCH($B422,data_wkly!$C:$C,0),1)=0,"",_xlfn.NUMBERVALUE(INDEX(data_wkly!AP:AP,MATCH($B422,data_wkly!$C:$C,0),1))),"na")=0,"",IFERROR(IF(INDEX(data_wkly!AP:AP,MATCH($B422,data_wkly!$C:$C,0),1)=0,"",_xlfn.NUMBERVALUE(INDEX(data_wkly!AP:AP,MATCH($B422,data_wkly!$C:$C,0),1))),"na"))</f>
        <v/>
      </c>
      <c r="E422" s="122" t="str">
        <f>IF(IFERROR(IF(INDEX(data_wkly!AQ:AQ,MATCH($B422,data_wkly!$C:$C,0),1)=0,"",_xlfn.NUMBERVALUE(INDEX(data_wkly!AQ:AQ,MATCH($B422,data_wkly!$C:$C,0),1))),"na")=0,"",IFERROR(IF(INDEX(data_wkly!AQ:AQ,MATCH($B422,data_wkly!$C:$C,0),1)=0,"",_xlfn.NUMBERVALUE(INDEX(data_wkly!AQ:AQ,MATCH($B422,data_wkly!$C:$C,0),1))),"na"))</f>
        <v/>
      </c>
      <c r="F422" s="122" t="str">
        <f>IF(IFERROR(IF(INDEX(data_wkly!AR:AR,MATCH($B422,data_wkly!$C:$C,0),1)=0,"",_xlfn.NUMBERVALUE(INDEX(data_wkly!AR:AR,MATCH($B422,data_wkly!$C:$C,0),1))),"na")=0,"",IFERROR(IF(INDEX(data_wkly!AR:AR,MATCH($B422,data_wkly!$C:$C,0),1)=0,"",_xlfn.NUMBERVALUE(INDEX(data_wkly!AR:AR,MATCH($B422,data_wkly!$C:$C,0),1))),"na"))</f>
        <v/>
      </c>
      <c r="G422" s="122" t="str">
        <f>IF(IFERROR(IF(INDEX(data_wkly!AS:AS,MATCH($B422,data_wkly!$C:$C,0),1)=0,"",_xlfn.NUMBERVALUE(INDEX(data_wkly!AS:AS,MATCH($B422,data_wkly!$C:$C,0),1))),"na")=0,"",IFERROR(IF(INDEX(data_wkly!AS:AS,MATCH($B422,data_wkly!$C:$C,0),1)=0,"",_xlfn.NUMBERVALUE(INDEX(data_wkly!AS:AS,MATCH($B422,data_wkly!$C:$C,0),1))),"na"))</f>
        <v/>
      </c>
      <c r="H422" s="122" t="str">
        <f>IFERROR(IF(INDEX(data_wkly!BJ:BJ,MATCH($B422,data_wkly!$C:$C,0),1)=0,"",_xlfn.NUMBERVALUE(INDEX(data_wkly!BJ:BJ,MATCH($B422,data_wkly!$C:$C,0),1))),"na")</f>
        <v/>
      </c>
      <c r="I422" s="122" t="str">
        <f>IF(IFERROR(IF(INDEX(data_wkly!AT:AT,MATCH($B422,data_wkly!$C:$C,0),1)=0,"",_xlfn.NUMBERVALUE(INDEX(data_wkly!AT:AT,MATCH($B422,data_wkly!$C:$C,0),1))),"na")=0,"",IFERROR(IF(INDEX(data_wkly!AT:AT,MATCH($B422,data_wkly!$C:$C,0),1)=0,"",_xlfn.NUMBERVALUE(INDEX(data_wkly!AT:AT,MATCH($B422,data_wkly!$C:$C,0),1))),"na"))</f>
        <v/>
      </c>
      <c r="J422" s="122" t="str">
        <f>IF(IFERROR(IF(INDEX(data_wkly!AU:AU,MATCH($B422,data_wkly!$C:$C,0),1)=0,"",_xlfn.NUMBERVALUE(INDEX(data_wkly!AU:AU,MATCH($B422,data_wkly!$C:$C,0),1))),"na")=0,"",IFERROR(IF(INDEX(data_wkly!AU:AU,MATCH($B422,data_wkly!$C:$C,0),1)=0,"",_xlfn.NUMBERVALUE(INDEX(data_wkly!AU:AU,MATCH($B422,data_wkly!$C:$C,0),1))),"na"))</f>
        <v/>
      </c>
      <c r="K422" s="122" t="str">
        <f>IF(IFERROR(IF(INDEX(data_wkly!AV:AV,MATCH($B422,data_wkly!$C:$C,0),1)=0,"",_xlfn.NUMBERVALUE(INDEX(data_wkly!AV:AV,MATCH($B422,data_wkly!$C:$C,0),1))),"na")=0,"",IFERROR(IF(INDEX(data_wkly!AV:AV,MATCH($B422,data_wkly!$C:$C,0),1)=0,"",_xlfn.NUMBERVALUE(INDEX(data_wkly!AV:AV,MATCH($B422,data_wkly!$C:$C,0),1))),"na"))</f>
        <v/>
      </c>
      <c r="L422" s="122" t="str">
        <f>IFERROR(IF(INDEX(data_wkly!BI:BI,MATCH($B422,data_wkly!$C:$C,0),1)=0,"",_xlfn.NUMBERVALUE(INDEX(data_wkly!BI:BI,MATCH($B422,data_wkly!$C:$C,0),1))),"na")</f>
        <v/>
      </c>
      <c r="M422" s="122" t="str">
        <f>IF(IFERROR(IF(INDEX(data_wkly!AW:AW,MATCH($B422,data_wkly!$C:$C,0),1)=0,"",_xlfn.NUMBERVALUE(INDEX(data_wkly!AW:AW,MATCH($B422,data_wkly!$C:$C,0),1))),"na")=0,"",IFERROR(IF(INDEX(data_wkly!AW:AW,MATCH($B422,data_wkly!$C:$C,0),1)=0,"",_xlfn.NUMBERVALUE(INDEX(data_wkly!AW:AW,MATCH($B422,data_wkly!$C:$C,0),1))),"na"))</f>
        <v/>
      </c>
      <c r="N422" s="123"/>
      <c r="O422" s="124" t="str">
        <f>IF(IFERROR(IF(INDEX(data_wkly!AY:AY,MATCH($B422,data_wkly!$C:$C,0),1)=0,"",_xlfn.NUMBERVALUE(INDEX(data_wkly!AY:AY,MATCH($B422,data_wkly!$C:$C,0),1))),"na")=0,"",IFERROR(IF(INDEX(data_wkly!AY:AY,MATCH($B422,data_wkly!$C:$C,0),1)=0,"",_xlfn.NUMBERVALUE(INDEX(data_wkly!AY:AY,MATCH($B422,data_wkly!$C:$C,0),1))),"na"))</f>
        <v/>
      </c>
      <c r="P422" s="124" t="str">
        <f>IF(IFERROR(IF(INDEX(data_wkly!AZ:AZ,MATCH($B422,data_wkly!$C:$C,0),1)=0,"",_xlfn.NUMBERVALUE(INDEX(data_wkly!AZ:AZ,MATCH($B422,data_wkly!$C:$C,0),1))),"na")=0,"",IFERROR(IF(INDEX(data_wkly!AZ:AZ,MATCH($B422,data_wkly!$C:$C,0),1)=0,"",_xlfn.NUMBERVALUE(INDEX(data_wkly!AZ:AZ,MATCH($B422,data_wkly!$C:$C,0),1))),"na"))</f>
        <v/>
      </c>
      <c r="Q422" s="124" t="str">
        <f>IF(IFERROR(IF(INDEX(data_wkly!BA:BA,MATCH($B422,data_wkly!$C:$C,0),1)=0,"",_xlfn.NUMBERVALUE(INDEX(data_wkly!BA:BA,MATCH($B422,data_wkly!$C:$C,0),1))),"na")=0,"",IFERROR(IF(INDEX(data_wkly!BA:BA,MATCH($B422,data_wkly!$C:$C,0),1)=0,"",_xlfn.NUMBERVALUE(INDEX(data_wkly!BA:BA,MATCH($B422,data_wkly!$C:$C,0),1))),"na"))</f>
        <v/>
      </c>
      <c r="R422" s="124" t="str">
        <f>IF(IFERROR(IF(INDEX(data_wkly!BB:BB,MATCH($B422,data_wkly!$C:$C,0),1)=0,"",_xlfn.NUMBERVALUE(INDEX(data_wkly!BB:BB,MATCH($B422,data_wkly!$C:$C,0),1))),"na")=0,"",IFERROR(IF(INDEX(data_wkly!BB:BB,MATCH($B422,data_wkly!$C:$C,0),1)=0,"",_xlfn.NUMBERVALUE(INDEX(data_wkly!BB:BB,MATCH($B422,data_wkly!$C:$C,0),1))),"na"))</f>
        <v/>
      </c>
      <c r="S422" s="124" t="str">
        <f>IF(IFERROR(IF(INDEX(data_wkly!BC:BC,MATCH($B422,data_wkly!$C:$C,0),1)=0,"",_xlfn.NUMBERVALUE(INDEX(data_wkly!BC:BC,MATCH($B422,data_wkly!$C:$C,0),1))),"na")=0,"",IFERROR(IF(INDEX(data_wkly!BC:BC,MATCH($B422,data_wkly!$C:$C,0),1)=0,"",_xlfn.NUMBERVALUE(INDEX(data_wkly!BC:BC,MATCH($B422,data_wkly!$C:$C,0),1))),"na"))</f>
        <v/>
      </c>
      <c r="T422" s="124" t="str">
        <f>IFERROR(IF(INDEX(data_wkly!BL:BL,MATCH($B422,data_wkly!$C:$C,0),1)=0,"",_xlfn.NUMBERVALUE(INDEX(data_wkly!BL:BL,MATCH($B422,data_wkly!$C:$C,0),1))),"na")</f>
        <v/>
      </c>
      <c r="U422" s="124" t="str">
        <f>IF(IFERROR(IF(INDEX(data_wkly!BD:BD,MATCH($B422,data_wkly!$C:$C,0),1)=0,"",_xlfn.NUMBERVALUE(INDEX(data_wkly!BD:BD,MATCH($B422,data_wkly!$C:$C,0),1))),"na")=0,"",IFERROR(IF(INDEX(data_wkly!BD:BD,MATCH($B422,data_wkly!$C:$C,0),1)=0,"",_xlfn.NUMBERVALUE(INDEX(data_wkly!BD:BD,MATCH($B422,data_wkly!$C:$C,0),1))),"na"))</f>
        <v/>
      </c>
      <c r="V422" s="124" t="str">
        <f>IF(IFERROR(IF(INDEX(data_wkly!BE:BE,MATCH($B422,data_wkly!$C:$C,0),1)=0,"",_xlfn.NUMBERVALUE(INDEX(data_wkly!BE:BE,MATCH($B422,data_wkly!$C:$C,0),1))),"na")=0,"",IFERROR(IF(INDEX(data_wkly!BE:BE,MATCH($B422,data_wkly!$C:$C,0),1)=0,"",_xlfn.NUMBERVALUE(INDEX(data_wkly!BE:BE,MATCH($B422,data_wkly!$C:$C,0),1))),"na"))</f>
        <v/>
      </c>
      <c r="W422" s="124" t="str">
        <f>IF(IFERROR(IF(INDEX(data_wkly!BF:BF,MATCH($B422,data_wkly!$C:$C,0),1)=0,"",_xlfn.NUMBERVALUE(INDEX(data_wkly!BF:BF,MATCH($B422,data_wkly!$C:$C,0),1))),"na")=0,"",IFERROR(IF(INDEX(data_wkly!BF:BF,MATCH($B422,data_wkly!$C:$C,0),1)=0,"",_xlfn.NUMBERVALUE(INDEX(data_wkly!BF:BF,MATCH($B422,data_wkly!$C:$C,0),1))),"na"))</f>
        <v/>
      </c>
      <c r="X422" s="124" t="str">
        <f>IFERROR(IF(INDEX(data_wkly!BK:BK,MATCH($B422,data_wkly!$C:$C,0),1)=0,"",_xlfn.NUMBERVALUE(INDEX(data_wkly!BK:BK,MATCH($B422,data_wkly!$C:$C,0),1))),"na")</f>
        <v/>
      </c>
      <c r="Y422" s="124" t="str">
        <f>IF(IFERROR(IF(INDEX(data_wkly!BG:BG,MATCH($B422,data_wkly!$C:$C,0),1)=0,"",_xlfn.NUMBERVALUE(INDEX(data_wkly!BG:BG,MATCH($B422,data_wkly!$C:$C,0),1))),"na")=0,"",IFERROR(IF(INDEX(data_wkly!BG:BG,MATCH($B422,data_wkly!$C:$C,0),1)=0,"",_xlfn.NUMBERVALUE(INDEX(data_wkly!BG:BG,MATCH($B422,data_wkly!$C:$C,0),1))),"na"))</f>
        <v/>
      </c>
      <c r="AJ422" s="41">
        <f t="shared" si="21"/>
        <v>2</v>
      </c>
    </row>
    <row r="423" spans="1:36" ht="15.5">
      <c r="A423" s="88" t="str">
        <f t="shared" si="20"/>
        <v/>
      </c>
      <c r="B423" s="89" t="str">
        <f t="shared" si="22"/>
        <v/>
      </c>
      <c r="C423" s="122" t="str">
        <f>IF(IFERROR(IF(INDEX(data_wkly!AO:AO,MATCH($B423,data_wkly!$C:$C,0),1)=0,"",_xlfn.NUMBERVALUE(INDEX(data_wkly!AO:AO,MATCH($B423,data_wkly!$C:$C,0),1))),"na")=0,"",IFERROR(IF(INDEX(data_wkly!AO:AO,MATCH($B423,data_wkly!$C:$C,0),1)=0,"",_xlfn.NUMBERVALUE(INDEX(data_wkly!AO:AO,MATCH($B423,data_wkly!$C:$C,0),1))),"na"))</f>
        <v/>
      </c>
      <c r="D423" s="122" t="str">
        <f>IF(IFERROR(IF(INDEX(data_wkly!AP:AP,MATCH($B423,data_wkly!$C:$C,0),1)=0,"",_xlfn.NUMBERVALUE(INDEX(data_wkly!AP:AP,MATCH($B423,data_wkly!$C:$C,0),1))),"na")=0,"",IFERROR(IF(INDEX(data_wkly!AP:AP,MATCH($B423,data_wkly!$C:$C,0),1)=0,"",_xlfn.NUMBERVALUE(INDEX(data_wkly!AP:AP,MATCH($B423,data_wkly!$C:$C,0),1))),"na"))</f>
        <v/>
      </c>
      <c r="E423" s="122" t="str">
        <f>IF(IFERROR(IF(INDEX(data_wkly!AQ:AQ,MATCH($B423,data_wkly!$C:$C,0),1)=0,"",_xlfn.NUMBERVALUE(INDEX(data_wkly!AQ:AQ,MATCH($B423,data_wkly!$C:$C,0),1))),"na")=0,"",IFERROR(IF(INDEX(data_wkly!AQ:AQ,MATCH($B423,data_wkly!$C:$C,0),1)=0,"",_xlfn.NUMBERVALUE(INDEX(data_wkly!AQ:AQ,MATCH($B423,data_wkly!$C:$C,0),1))),"na"))</f>
        <v/>
      </c>
      <c r="F423" s="122" t="str">
        <f>IF(IFERROR(IF(INDEX(data_wkly!AR:AR,MATCH($B423,data_wkly!$C:$C,0),1)=0,"",_xlfn.NUMBERVALUE(INDEX(data_wkly!AR:AR,MATCH($B423,data_wkly!$C:$C,0),1))),"na")=0,"",IFERROR(IF(INDEX(data_wkly!AR:AR,MATCH($B423,data_wkly!$C:$C,0),1)=0,"",_xlfn.NUMBERVALUE(INDEX(data_wkly!AR:AR,MATCH($B423,data_wkly!$C:$C,0),1))),"na"))</f>
        <v/>
      </c>
      <c r="G423" s="122" t="str">
        <f>IF(IFERROR(IF(INDEX(data_wkly!AS:AS,MATCH($B423,data_wkly!$C:$C,0),1)=0,"",_xlfn.NUMBERVALUE(INDEX(data_wkly!AS:AS,MATCH($B423,data_wkly!$C:$C,0),1))),"na")=0,"",IFERROR(IF(INDEX(data_wkly!AS:AS,MATCH($B423,data_wkly!$C:$C,0),1)=0,"",_xlfn.NUMBERVALUE(INDEX(data_wkly!AS:AS,MATCH($B423,data_wkly!$C:$C,0),1))),"na"))</f>
        <v/>
      </c>
      <c r="H423" s="122" t="str">
        <f>IFERROR(IF(INDEX(data_wkly!BJ:BJ,MATCH($B423,data_wkly!$C:$C,0),1)=0,"",_xlfn.NUMBERVALUE(INDEX(data_wkly!BJ:BJ,MATCH($B423,data_wkly!$C:$C,0),1))),"na")</f>
        <v/>
      </c>
      <c r="I423" s="122" t="str">
        <f>IF(IFERROR(IF(INDEX(data_wkly!AT:AT,MATCH($B423,data_wkly!$C:$C,0),1)=0,"",_xlfn.NUMBERVALUE(INDEX(data_wkly!AT:AT,MATCH($B423,data_wkly!$C:$C,0),1))),"na")=0,"",IFERROR(IF(INDEX(data_wkly!AT:AT,MATCH($B423,data_wkly!$C:$C,0),1)=0,"",_xlfn.NUMBERVALUE(INDEX(data_wkly!AT:AT,MATCH($B423,data_wkly!$C:$C,0),1))),"na"))</f>
        <v/>
      </c>
      <c r="J423" s="122" t="str">
        <f>IF(IFERROR(IF(INDEX(data_wkly!AU:AU,MATCH($B423,data_wkly!$C:$C,0),1)=0,"",_xlfn.NUMBERVALUE(INDEX(data_wkly!AU:AU,MATCH($B423,data_wkly!$C:$C,0),1))),"na")=0,"",IFERROR(IF(INDEX(data_wkly!AU:AU,MATCH($B423,data_wkly!$C:$C,0),1)=0,"",_xlfn.NUMBERVALUE(INDEX(data_wkly!AU:AU,MATCH($B423,data_wkly!$C:$C,0),1))),"na"))</f>
        <v/>
      </c>
      <c r="K423" s="122" t="str">
        <f>IF(IFERROR(IF(INDEX(data_wkly!AV:AV,MATCH($B423,data_wkly!$C:$C,0),1)=0,"",_xlfn.NUMBERVALUE(INDEX(data_wkly!AV:AV,MATCH($B423,data_wkly!$C:$C,0),1))),"na")=0,"",IFERROR(IF(INDEX(data_wkly!AV:AV,MATCH($B423,data_wkly!$C:$C,0),1)=0,"",_xlfn.NUMBERVALUE(INDEX(data_wkly!AV:AV,MATCH($B423,data_wkly!$C:$C,0),1))),"na"))</f>
        <v/>
      </c>
      <c r="L423" s="122" t="str">
        <f>IFERROR(IF(INDEX(data_wkly!BI:BI,MATCH($B423,data_wkly!$C:$C,0),1)=0,"",_xlfn.NUMBERVALUE(INDEX(data_wkly!BI:BI,MATCH($B423,data_wkly!$C:$C,0),1))),"na")</f>
        <v/>
      </c>
      <c r="M423" s="122" t="str">
        <f>IF(IFERROR(IF(INDEX(data_wkly!AW:AW,MATCH($B423,data_wkly!$C:$C,0),1)=0,"",_xlfn.NUMBERVALUE(INDEX(data_wkly!AW:AW,MATCH($B423,data_wkly!$C:$C,0),1))),"na")=0,"",IFERROR(IF(INDEX(data_wkly!AW:AW,MATCH($B423,data_wkly!$C:$C,0),1)=0,"",_xlfn.NUMBERVALUE(INDEX(data_wkly!AW:AW,MATCH($B423,data_wkly!$C:$C,0),1))),"na"))</f>
        <v/>
      </c>
      <c r="N423" s="123"/>
      <c r="O423" s="124" t="str">
        <f>IF(IFERROR(IF(INDEX(data_wkly!AY:AY,MATCH($B423,data_wkly!$C:$C,0),1)=0,"",_xlfn.NUMBERVALUE(INDEX(data_wkly!AY:AY,MATCH($B423,data_wkly!$C:$C,0),1))),"na")=0,"",IFERROR(IF(INDEX(data_wkly!AY:AY,MATCH($B423,data_wkly!$C:$C,0),1)=0,"",_xlfn.NUMBERVALUE(INDEX(data_wkly!AY:AY,MATCH($B423,data_wkly!$C:$C,0),1))),"na"))</f>
        <v/>
      </c>
      <c r="P423" s="124" t="str">
        <f>IF(IFERROR(IF(INDEX(data_wkly!AZ:AZ,MATCH($B423,data_wkly!$C:$C,0),1)=0,"",_xlfn.NUMBERVALUE(INDEX(data_wkly!AZ:AZ,MATCH($B423,data_wkly!$C:$C,0),1))),"na")=0,"",IFERROR(IF(INDEX(data_wkly!AZ:AZ,MATCH($B423,data_wkly!$C:$C,0),1)=0,"",_xlfn.NUMBERVALUE(INDEX(data_wkly!AZ:AZ,MATCH($B423,data_wkly!$C:$C,0),1))),"na"))</f>
        <v/>
      </c>
      <c r="Q423" s="124" t="str">
        <f>IF(IFERROR(IF(INDEX(data_wkly!BA:BA,MATCH($B423,data_wkly!$C:$C,0),1)=0,"",_xlfn.NUMBERVALUE(INDEX(data_wkly!BA:BA,MATCH($B423,data_wkly!$C:$C,0),1))),"na")=0,"",IFERROR(IF(INDEX(data_wkly!BA:BA,MATCH($B423,data_wkly!$C:$C,0),1)=0,"",_xlfn.NUMBERVALUE(INDEX(data_wkly!BA:BA,MATCH($B423,data_wkly!$C:$C,0),1))),"na"))</f>
        <v/>
      </c>
      <c r="R423" s="124" t="str">
        <f>IF(IFERROR(IF(INDEX(data_wkly!BB:BB,MATCH($B423,data_wkly!$C:$C,0),1)=0,"",_xlfn.NUMBERVALUE(INDEX(data_wkly!BB:BB,MATCH($B423,data_wkly!$C:$C,0),1))),"na")=0,"",IFERROR(IF(INDEX(data_wkly!BB:BB,MATCH($B423,data_wkly!$C:$C,0),1)=0,"",_xlfn.NUMBERVALUE(INDEX(data_wkly!BB:BB,MATCH($B423,data_wkly!$C:$C,0),1))),"na"))</f>
        <v/>
      </c>
      <c r="S423" s="124" t="str">
        <f>IF(IFERROR(IF(INDEX(data_wkly!BC:BC,MATCH($B423,data_wkly!$C:$C,0),1)=0,"",_xlfn.NUMBERVALUE(INDEX(data_wkly!BC:BC,MATCH($B423,data_wkly!$C:$C,0),1))),"na")=0,"",IFERROR(IF(INDEX(data_wkly!BC:BC,MATCH($B423,data_wkly!$C:$C,0),1)=0,"",_xlfn.NUMBERVALUE(INDEX(data_wkly!BC:BC,MATCH($B423,data_wkly!$C:$C,0),1))),"na"))</f>
        <v/>
      </c>
      <c r="T423" s="124" t="str">
        <f>IFERROR(IF(INDEX(data_wkly!BL:BL,MATCH($B423,data_wkly!$C:$C,0),1)=0,"",_xlfn.NUMBERVALUE(INDEX(data_wkly!BL:BL,MATCH($B423,data_wkly!$C:$C,0),1))),"na")</f>
        <v/>
      </c>
      <c r="U423" s="124" t="str">
        <f>IF(IFERROR(IF(INDEX(data_wkly!BD:BD,MATCH($B423,data_wkly!$C:$C,0),1)=0,"",_xlfn.NUMBERVALUE(INDEX(data_wkly!BD:BD,MATCH($B423,data_wkly!$C:$C,0),1))),"na")=0,"",IFERROR(IF(INDEX(data_wkly!BD:BD,MATCH($B423,data_wkly!$C:$C,0),1)=0,"",_xlfn.NUMBERVALUE(INDEX(data_wkly!BD:BD,MATCH($B423,data_wkly!$C:$C,0),1))),"na"))</f>
        <v/>
      </c>
      <c r="V423" s="124" t="str">
        <f>IF(IFERROR(IF(INDEX(data_wkly!BE:BE,MATCH($B423,data_wkly!$C:$C,0),1)=0,"",_xlfn.NUMBERVALUE(INDEX(data_wkly!BE:BE,MATCH($B423,data_wkly!$C:$C,0),1))),"na")=0,"",IFERROR(IF(INDEX(data_wkly!BE:BE,MATCH($B423,data_wkly!$C:$C,0),1)=0,"",_xlfn.NUMBERVALUE(INDEX(data_wkly!BE:BE,MATCH($B423,data_wkly!$C:$C,0),1))),"na"))</f>
        <v/>
      </c>
      <c r="W423" s="124" t="str">
        <f>IF(IFERROR(IF(INDEX(data_wkly!BF:BF,MATCH($B423,data_wkly!$C:$C,0),1)=0,"",_xlfn.NUMBERVALUE(INDEX(data_wkly!BF:BF,MATCH($B423,data_wkly!$C:$C,0),1))),"na")=0,"",IFERROR(IF(INDEX(data_wkly!BF:BF,MATCH($B423,data_wkly!$C:$C,0),1)=0,"",_xlfn.NUMBERVALUE(INDEX(data_wkly!BF:BF,MATCH($B423,data_wkly!$C:$C,0),1))),"na"))</f>
        <v/>
      </c>
      <c r="X423" s="124" t="str">
        <f>IFERROR(IF(INDEX(data_wkly!BK:BK,MATCH($B423,data_wkly!$C:$C,0),1)=0,"",_xlfn.NUMBERVALUE(INDEX(data_wkly!BK:BK,MATCH($B423,data_wkly!$C:$C,0),1))),"na")</f>
        <v/>
      </c>
      <c r="Y423" s="124" t="str">
        <f>IF(IFERROR(IF(INDEX(data_wkly!BG:BG,MATCH($B423,data_wkly!$C:$C,0),1)=0,"",_xlfn.NUMBERVALUE(INDEX(data_wkly!BG:BG,MATCH($B423,data_wkly!$C:$C,0),1))),"na")=0,"",IFERROR(IF(INDEX(data_wkly!BG:BG,MATCH($B423,data_wkly!$C:$C,0),1)=0,"",_xlfn.NUMBERVALUE(INDEX(data_wkly!BG:BG,MATCH($B423,data_wkly!$C:$C,0),1))),"na"))</f>
        <v/>
      </c>
      <c r="AJ423" s="41">
        <f t="shared" si="21"/>
        <v>1</v>
      </c>
    </row>
    <row r="424" spans="1:36" ht="15.5">
      <c r="A424" s="88" t="str">
        <f t="shared" si="20"/>
        <v/>
      </c>
      <c r="B424" s="89" t="str">
        <f t="shared" si="22"/>
        <v/>
      </c>
      <c r="C424" s="122" t="str">
        <f>IF(IFERROR(IF(INDEX(data_wkly!AO:AO,MATCH($B424,data_wkly!$C:$C,0),1)=0,"",_xlfn.NUMBERVALUE(INDEX(data_wkly!AO:AO,MATCH($B424,data_wkly!$C:$C,0),1))),"na")=0,"",IFERROR(IF(INDEX(data_wkly!AO:AO,MATCH($B424,data_wkly!$C:$C,0),1)=0,"",_xlfn.NUMBERVALUE(INDEX(data_wkly!AO:AO,MATCH($B424,data_wkly!$C:$C,0),1))),"na"))</f>
        <v/>
      </c>
      <c r="D424" s="122" t="str">
        <f>IF(IFERROR(IF(INDEX(data_wkly!AP:AP,MATCH($B424,data_wkly!$C:$C,0),1)=0,"",_xlfn.NUMBERVALUE(INDEX(data_wkly!AP:AP,MATCH($B424,data_wkly!$C:$C,0),1))),"na")=0,"",IFERROR(IF(INDEX(data_wkly!AP:AP,MATCH($B424,data_wkly!$C:$C,0),1)=0,"",_xlfn.NUMBERVALUE(INDEX(data_wkly!AP:AP,MATCH($B424,data_wkly!$C:$C,0),1))),"na"))</f>
        <v/>
      </c>
      <c r="E424" s="122" t="str">
        <f>IF(IFERROR(IF(INDEX(data_wkly!AQ:AQ,MATCH($B424,data_wkly!$C:$C,0),1)=0,"",_xlfn.NUMBERVALUE(INDEX(data_wkly!AQ:AQ,MATCH($B424,data_wkly!$C:$C,0),1))),"na")=0,"",IFERROR(IF(INDEX(data_wkly!AQ:AQ,MATCH($B424,data_wkly!$C:$C,0),1)=0,"",_xlfn.NUMBERVALUE(INDEX(data_wkly!AQ:AQ,MATCH($B424,data_wkly!$C:$C,0),1))),"na"))</f>
        <v/>
      </c>
      <c r="F424" s="122" t="str">
        <f>IF(IFERROR(IF(INDEX(data_wkly!AR:AR,MATCH($B424,data_wkly!$C:$C,0),1)=0,"",_xlfn.NUMBERVALUE(INDEX(data_wkly!AR:AR,MATCH($B424,data_wkly!$C:$C,0),1))),"na")=0,"",IFERROR(IF(INDEX(data_wkly!AR:AR,MATCH($B424,data_wkly!$C:$C,0),1)=0,"",_xlfn.NUMBERVALUE(INDEX(data_wkly!AR:AR,MATCH($B424,data_wkly!$C:$C,0),1))),"na"))</f>
        <v/>
      </c>
      <c r="G424" s="122" t="str">
        <f>IF(IFERROR(IF(INDEX(data_wkly!AS:AS,MATCH($B424,data_wkly!$C:$C,0),1)=0,"",_xlfn.NUMBERVALUE(INDEX(data_wkly!AS:AS,MATCH($B424,data_wkly!$C:$C,0),1))),"na")=0,"",IFERROR(IF(INDEX(data_wkly!AS:AS,MATCH($B424,data_wkly!$C:$C,0),1)=0,"",_xlfn.NUMBERVALUE(INDEX(data_wkly!AS:AS,MATCH($B424,data_wkly!$C:$C,0),1))),"na"))</f>
        <v/>
      </c>
      <c r="H424" s="122" t="str">
        <f>IFERROR(IF(INDEX(data_wkly!BJ:BJ,MATCH($B424,data_wkly!$C:$C,0),1)=0,"",_xlfn.NUMBERVALUE(INDEX(data_wkly!BJ:BJ,MATCH($B424,data_wkly!$C:$C,0),1))),"na")</f>
        <v/>
      </c>
      <c r="I424" s="122" t="str">
        <f>IF(IFERROR(IF(INDEX(data_wkly!AT:AT,MATCH($B424,data_wkly!$C:$C,0),1)=0,"",_xlfn.NUMBERVALUE(INDEX(data_wkly!AT:AT,MATCH($B424,data_wkly!$C:$C,0),1))),"na")=0,"",IFERROR(IF(INDEX(data_wkly!AT:AT,MATCH($B424,data_wkly!$C:$C,0),1)=0,"",_xlfn.NUMBERVALUE(INDEX(data_wkly!AT:AT,MATCH($B424,data_wkly!$C:$C,0),1))),"na"))</f>
        <v/>
      </c>
      <c r="J424" s="122" t="str">
        <f>IF(IFERROR(IF(INDEX(data_wkly!AU:AU,MATCH($B424,data_wkly!$C:$C,0),1)=0,"",_xlfn.NUMBERVALUE(INDEX(data_wkly!AU:AU,MATCH($B424,data_wkly!$C:$C,0),1))),"na")=0,"",IFERROR(IF(INDEX(data_wkly!AU:AU,MATCH($B424,data_wkly!$C:$C,0),1)=0,"",_xlfn.NUMBERVALUE(INDEX(data_wkly!AU:AU,MATCH($B424,data_wkly!$C:$C,0),1))),"na"))</f>
        <v/>
      </c>
      <c r="K424" s="122" t="str">
        <f>IF(IFERROR(IF(INDEX(data_wkly!AV:AV,MATCH($B424,data_wkly!$C:$C,0),1)=0,"",_xlfn.NUMBERVALUE(INDEX(data_wkly!AV:AV,MATCH($B424,data_wkly!$C:$C,0),1))),"na")=0,"",IFERROR(IF(INDEX(data_wkly!AV:AV,MATCH($B424,data_wkly!$C:$C,0),1)=0,"",_xlfn.NUMBERVALUE(INDEX(data_wkly!AV:AV,MATCH($B424,data_wkly!$C:$C,0),1))),"na"))</f>
        <v/>
      </c>
      <c r="L424" s="122" t="str">
        <f>IFERROR(IF(INDEX(data_wkly!BI:BI,MATCH($B424,data_wkly!$C:$C,0),1)=0,"",_xlfn.NUMBERVALUE(INDEX(data_wkly!BI:BI,MATCH($B424,data_wkly!$C:$C,0),1))),"na")</f>
        <v/>
      </c>
      <c r="M424" s="122" t="str">
        <f>IF(IFERROR(IF(INDEX(data_wkly!AW:AW,MATCH($B424,data_wkly!$C:$C,0),1)=0,"",_xlfn.NUMBERVALUE(INDEX(data_wkly!AW:AW,MATCH($B424,data_wkly!$C:$C,0),1))),"na")=0,"",IFERROR(IF(INDEX(data_wkly!AW:AW,MATCH($B424,data_wkly!$C:$C,0),1)=0,"",_xlfn.NUMBERVALUE(INDEX(data_wkly!AW:AW,MATCH($B424,data_wkly!$C:$C,0),1))),"na"))</f>
        <v/>
      </c>
      <c r="N424" s="123"/>
      <c r="O424" s="124" t="str">
        <f>IF(IFERROR(IF(INDEX(data_wkly!AY:AY,MATCH($B424,data_wkly!$C:$C,0),1)=0,"",_xlfn.NUMBERVALUE(INDEX(data_wkly!AY:AY,MATCH($B424,data_wkly!$C:$C,0),1))),"na")=0,"",IFERROR(IF(INDEX(data_wkly!AY:AY,MATCH($B424,data_wkly!$C:$C,0),1)=0,"",_xlfn.NUMBERVALUE(INDEX(data_wkly!AY:AY,MATCH($B424,data_wkly!$C:$C,0),1))),"na"))</f>
        <v/>
      </c>
      <c r="P424" s="124" t="str">
        <f>IF(IFERROR(IF(INDEX(data_wkly!AZ:AZ,MATCH($B424,data_wkly!$C:$C,0),1)=0,"",_xlfn.NUMBERVALUE(INDEX(data_wkly!AZ:AZ,MATCH($B424,data_wkly!$C:$C,0),1))),"na")=0,"",IFERROR(IF(INDEX(data_wkly!AZ:AZ,MATCH($B424,data_wkly!$C:$C,0),1)=0,"",_xlfn.NUMBERVALUE(INDEX(data_wkly!AZ:AZ,MATCH($B424,data_wkly!$C:$C,0),1))),"na"))</f>
        <v/>
      </c>
      <c r="Q424" s="124" t="str">
        <f>IF(IFERROR(IF(INDEX(data_wkly!BA:BA,MATCH($B424,data_wkly!$C:$C,0),1)=0,"",_xlfn.NUMBERVALUE(INDEX(data_wkly!BA:BA,MATCH($B424,data_wkly!$C:$C,0),1))),"na")=0,"",IFERROR(IF(INDEX(data_wkly!BA:BA,MATCH($B424,data_wkly!$C:$C,0),1)=0,"",_xlfn.NUMBERVALUE(INDEX(data_wkly!BA:BA,MATCH($B424,data_wkly!$C:$C,0),1))),"na"))</f>
        <v/>
      </c>
      <c r="R424" s="124" t="str">
        <f>IF(IFERROR(IF(INDEX(data_wkly!BB:BB,MATCH($B424,data_wkly!$C:$C,0),1)=0,"",_xlfn.NUMBERVALUE(INDEX(data_wkly!BB:BB,MATCH($B424,data_wkly!$C:$C,0),1))),"na")=0,"",IFERROR(IF(INDEX(data_wkly!BB:BB,MATCH($B424,data_wkly!$C:$C,0),1)=0,"",_xlfn.NUMBERVALUE(INDEX(data_wkly!BB:BB,MATCH($B424,data_wkly!$C:$C,0),1))),"na"))</f>
        <v/>
      </c>
      <c r="S424" s="124" t="str">
        <f>IF(IFERROR(IF(INDEX(data_wkly!BC:BC,MATCH($B424,data_wkly!$C:$C,0),1)=0,"",_xlfn.NUMBERVALUE(INDEX(data_wkly!BC:BC,MATCH($B424,data_wkly!$C:$C,0),1))),"na")=0,"",IFERROR(IF(INDEX(data_wkly!BC:BC,MATCH($B424,data_wkly!$C:$C,0),1)=0,"",_xlfn.NUMBERVALUE(INDEX(data_wkly!BC:BC,MATCH($B424,data_wkly!$C:$C,0),1))),"na"))</f>
        <v/>
      </c>
      <c r="T424" s="124" t="str">
        <f>IFERROR(IF(INDEX(data_wkly!BL:BL,MATCH($B424,data_wkly!$C:$C,0),1)=0,"",_xlfn.NUMBERVALUE(INDEX(data_wkly!BL:BL,MATCH($B424,data_wkly!$C:$C,0),1))),"na")</f>
        <v/>
      </c>
      <c r="U424" s="124" t="str">
        <f>IF(IFERROR(IF(INDEX(data_wkly!BD:BD,MATCH($B424,data_wkly!$C:$C,0),1)=0,"",_xlfn.NUMBERVALUE(INDEX(data_wkly!BD:BD,MATCH($B424,data_wkly!$C:$C,0),1))),"na")=0,"",IFERROR(IF(INDEX(data_wkly!BD:BD,MATCH($B424,data_wkly!$C:$C,0),1)=0,"",_xlfn.NUMBERVALUE(INDEX(data_wkly!BD:BD,MATCH($B424,data_wkly!$C:$C,0),1))),"na"))</f>
        <v/>
      </c>
      <c r="V424" s="124" t="str">
        <f>IF(IFERROR(IF(INDEX(data_wkly!BE:BE,MATCH($B424,data_wkly!$C:$C,0),1)=0,"",_xlfn.NUMBERVALUE(INDEX(data_wkly!BE:BE,MATCH($B424,data_wkly!$C:$C,0),1))),"na")=0,"",IFERROR(IF(INDEX(data_wkly!BE:BE,MATCH($B424,data_wkly!$C:$C,0),1)=0,"",_xlfn.NUMBERVALUE(INDEX(data_wkly!BE:BE,MATCH($B424,data_wkly!$C:$C,0),1))),"na"))</f>
        <v/>
      </c>
      <c r="W424" s="124" t="str">
        <f>IF(IFERROR(IF(INDEX(data_wkly!BF:BF,MATCH($B424,data_wkly!$C:$C,0),1)=0,"",_xlfn.NUMBERVALUE(INDEX(data_wkly!BF:BF,MATCH($B424,data_wkly!$C:$C,0),1))),"na")=0,"",IFERROR(IF(INDEX(data_wkly!BF:BF,MATCH($B424,data_wkly!$C:$C,0),1)=0,"",_xlfn.NUMBERVALUE(INDEX(data_wkly!BF:BF,MATCH($B424,data_wkly!$C:$C,0),1))),"na"))</f>
        <v/>
      </c>
      <c r="X424" s="124" t="str">
        <f>IFERROR(IF(INDEX(data_wkly!BK:BK,MATCH($B424,data_wkly!$C:$C,0),1)=0,"",_xlfn.NUMBERVALUE(INDEX(data_wkly!BK:BK,MATCH($B424,data_wkly!$C:$C,0),1))),"na")</f>
        <v/>
      </c>
      <c r="Y424" s="124" t="str">
        <f>IF(IFERROR(IF(INDEX(data_wkly!BG:BG,MATCH($B424,data_wkly!$C:$C,0),1)=0,"",_xlfn.NUMBERVALUE(INDEX(data_wkly!BG:BG,MATCH($B424,data_wkly!$C:$C,0),1))),"na")=0,"",IFERROR(IF(INDEX(data_wkly!BG:BG,MATCH($B424,data_wkly!$C:$C,0),1)=0,"",_xlfn.NUMBERVALUE(INDEX(data_wkly!BG:BG,MATCH($B424,data_wkly!$C:$C,0),1))),"na"))</f>
        <v/>
      </c>
      <c r="AJ424" s="41">
        <f t="shared" si="21"/>
        <v>2</v>
      </c>
    </row>
    <row r="425" spans="1:36" ht="15.5">
      <c r="A425" s="88" t="str">
        <f t="shared" si="20"/>
        <v/>
      </c>
      <c r="B425" s="89" t="str">
        <f t="shared" si="22"/>
        <v/>
      </c>
      <c r="C425" s="122" t="str">
        <f>IF(IFERROR(IF(INDEX(data_wkly!AO:AO,MATCH($B425,data_wkly!$C:$C,0),1)=0,"",_xlfn.NUMBERVALUE(INDEX(data_wkly!AO:AO,MATCH($B425,data_wkly!$C:$C,0),1))),"na")=0,"",IFERROR(IF(INDEX(data_wkly!AO:AO,MATCH($B425,data_wkly!$C:$C,0),1)=0,"",_xlfn.NUMBERVALUE(INDEX(data_wkly!AO:AO,MATCH($B425,data_wkly!$C:$C,0),1))),"na"))</f>
        <v/>
      </c>
      <c r="D425" s="122" t="str">
        <f>IF(IFERROR(IF(INDEX(data_wkly!AP:AP,MATCH($B425,data_wkly!$C:$C,0),1)=0,"",_xlfn.NUMBERVALUE(INDEX(data_wkly!AP:AP,MATCH($B425,data_wkly!$C:$C,0),1))),"na")=0,"",IFERROR(IF(INDEX(data_wkly!AP:AP,MATCH($B425,data_wkly!$C:$C,0),1)=0,"",_xlfn.NUMBERVALUE(INDEX(data_wkly!AP:AP,MATCH($B425,data_wkly!$C:$C,0),1))),"na"))</f>
        <v/>
      </c>
      <c r="E425" s="122" t="str">
        <f>IF(IFERROR(IF(INDEX(data_wkly!AQ:AQ,MATCH($B425,data_wkly!$C:$C,0),1)=0,"",_xlfn.NUMBERVALUE(INDEX(data_wkly!AQ:AQ,MATCH($B425,data_wkly!$C:$C,0),1))),"na")=0,"",IFERROR(IF(INDEX(data_wkly!AQ:AQ,MATCH($B425,data_wkly!$C:$C,0),1)=0,"",_xlfn.NUMBERVALUE(INDEX(data_wkly!AQ:AQ,MATCH($B425,data_wkly!$C:$C,0),1))),"na"))</f>
        <v/>
      </c>
      <c r="F425" s="122" t="str">
        <f>IF(IFERROR(IF(INDEX(data_wkly!AR:AR,MATCH($B425,data_wkly!$C:$C,0),1)=0,"",_xlfn.NUMBERVALUE(INDEX(data_wkly!AR:AR,MATCH($B425,data_wkly!$C:$C,0),1))),"na")=0,"",IFERROR(IF(INDEX(data_wkly!AR:AR,MATCH($B425,data_wkly!$C:$C,0),1)=0,"",_xlfn.NUMBERVALUE(INDEX(data_wkly!AR:AR,MATCH($B425,data_wkly!$C:$C,0),1))),"na"))</f>
        <v/>
      </c>
      <c r="G425" s="122" t="str">
        <f>IF(IFERROR(IF(INDEX(data_wkly!AS:AS,MATCH($B425,data_wkly!$C:$C,0),1)=0,"",_xlfn.NUMBERVALUE(INDEX(data_wkly!AS:AS,MATCH($B425,data_wkly!$C:$C,0),1))),"na")=0,"",IFERROR(IF(INDEX(data_wkly!AS:AS,MATCH($B425,data_wkly!$C:$C,0),1)=0,"",_xlfn.NUMBERVALUE(INDEX(data_wkly!AS:AS,MATCH($B425,data_wkly!$C:$C,0),1))),"na"))</f>
        <v/>
      </c>
      <c r="H425" s="122" t="str">
        <f>IFERROR(IF(INDEX(data_wkly!BJ:BJ,MATCH($B425,data_wkly!$C:$C,0),1)=0,"",_xlfn.NUMBERVALUE(INDEX(data_wkly!BJ:BJ,MATCH($B425,data_wkly!$C:$C,0),1))),"na")</f>
        <v/>
      </c>
      <c r="I425" s="122" t="str">
        <f>IF(IFERROR(IF(INDEX(data_wkly!AT:AT,MATCH($B425,data_wkly!$C:$C,0),1)=0,"",_xlfn.NUMBERVALUE(INDEX(data_wkly!AT:AT,MATCH($B425,data_wkly!$C:$C,0),1))),"na")=0,"",IFERROR(IF(INDEX(data_wkly!AT:AT,MATCH($B425,data_wkly!$C:$C,0),1)=0,"",_xlfn.NUMBERVALUE(INDEX(data_wkly!AT:AT,MATCH($B425,data_wkly!$C:$C,0),1))),"na"))</f>
        <v/>
      </c>
      <c r="J425" s="122" t="str">
        <f>IF(IFERROR(IF(INDEX(data_wkly!AU:AU,MATCH($B425,data_wkly!$C:$C,0),1)=0,"",_xlfn.NUMBERVALUE(INDEX(data_wkly!AU:AU,MATCH($B425,data_wkly!$C:$C,0),1))),"na")=0,"",IFERROR(IF(INDEX(data_wkly!AU:AU,MATCH($B425,data_wkly!$C:$C,0),1)=0,"",_xlfn.NUMBERVALUE(INDEX(data_wkly!AU:AU,MATCH($B425,data_wkly!$C:$C,0),1))),"na"))</f>
        <v/>
      </c>
      <c r="K425" s="122" t="str">
        <f>IF(IFERROR(IF(INDEX(data_wkly!AV:AV,MATCH($B425,data_wkly!$C:$C,0),1)=0,"",_xlfn.NUMBERVALUE(INDEX(data_wkly!AV:AV,MATCH($B425,data_wkly!$C:$C,0),1))),"na")=0,"",IFERROR(IF(INDEX(data_wkly!AV:AV,MATCH($B425,data_wkly!$C:$C,0),1)=0,"",_xlfn.NUMBERVALUE(INDEX(data_wkly!AV:AV,MATCH($B425,data_wkly!$C:$C,0),1))),"na"))</f>
        <v/>
      </c>
      <c r="L425" s="122" t="str">
        <f>IFERROR(IF(INDEX(data_wkly!BI:BI,MATCH($B425,data_wkly!$C:$C,0),1)=0,"",_xlfn.NUMBERVALUE(INDEX(data_wkly!BI:BI,MATCH($B425,data_wkly!$C:$C,0),1))),"na")</f>
        <v/>
      </c>
      <c r="M425" s="122" t="str">
        <f>IF(IFERROR(IF(INDEX(data_wkly!AW:AW,MATCH($B425,data_wkly!$C:$C,0),1)=0,"",_xlfn.NUMBERVALUE(INDEX(data_wkly!AW:AW,MATCH($B425,data_wkly!$C:$C,0),1))),"na")=0,"",IFERROR(IF(INDEX(data_wkly!AW:AW,MATCH($B425,data_wkly!$C:$C,0),1)=0,"",_xlfn.NUMBERVALUE(INDEX(data_wkly!AW:AW,MATCH($B425,data_wkly!$C:$C,0),1))),"na"))</f>
        <v/>
      </c>
      <c r="N425" s="123"/>
      <c r="O425" s="124" t="str">
        <f>IF(IFERROR(IF(INDEX(data_wkly!AY:AY,MATCH($B425,data_wkly!$C:$C,0),1)=0,"",_xlfn.NUMBERVALUE(INDEX(data_wkly!AY:AY,MATCH($B425,data_wkly!$C:$C,0),1))),"na")=0,"",IFERROR(IF(INDEX(data_wkly!AY:AY,MATCH($B425,data_wkly!$C:$C,0),1)=0,"",_xlfn.NUMBERVALUE(INDEX(data_wkly!AY:AY,MATCH($B425,data_wkly!$C:$C,0),1))),"na"))</f>
        <v/>
      </c>
      <c r="P425" s="124" t="str">
        <f>IF(IFERROR(IF(INDEX(data_wkly!AZ:AZ,MATCH($B425,data_wkly!$C:$C,0),1)=0,"",_xlfn.NUMBERVALUE(INDEX(data_wkly!AZ:AZ,MATCH($B425,data_wkly!$C:$C,0),1))),"na")=0,"",IFERROR(IF(INDEX(data_wkly!AZ:AZ,MATCH($B425,data_wkly!$C:$C,0),1)=0,"",_xlfn.NUMBERVALUE(INDEX(data_wkly!AZ:AZ,MATCH($B425,data_wkly!$C:$C,0),1))),"na"))</f>
        <v/>
      </c>
      <c r="Q425" s="124" t="str">
        <f>IF(IFERROR(IF(INDEX(data_wkly!BA:BA,MATCH($B425,data_wkly!$C:$C,0),1)=0,"",_xlfn.NUMBERVALUE(INDEX(data_wkly!BA:BA,MATCH($B425,data_wkly!$C:$C,0),1))),"na")=0,"",IFERROR(IF(INDEX(data_wkly!BA:BA,MATCH($B425,data_wkly!$C:$C,0),1)=0,"",_xlfn.NUMBERVALUE(INDEX(data_wkly!BA:BA,MATCH($B425,data_wkly!$C:$C,0),1))),"na"))</f>
        <v/>
      </c>
      <c r="R425" s="124" t="str">
        <f>IF(IFERROR(IF(INDEX(data_wkly!BB:BB,MATCH($B425,data_wkly!$C:$C,0),1)=0,"",_xlfn.NUMBERVALUE(INDEX(data_wkly!BB:BB,MATCH($B425,data_wkly!$C:$C,0),1))),"na")=0,"",IFERROR(IF(INDEX(data_wkly!BB:BB,MATCH($B425,data_wkly!$C:$C,0),1)=0,"",_xlfn.NUMBERVALUE(INDEX(data_wkly!BB:BB,MATCH($B425,data_wkly!$C:$C,0),1))),"na"))</f>
        <v/>
      </c>
      <c r="S425" s="124" t="str">
        <f>IF(IFERROR(IF(INDEX(data_wkly!BC:BC,MATCH($B425,data_wkly!$C:$C,0),1)=0,"",_xlfn.NUMBERVALUE(INDEX(data_wkly!BC:BC,MATCH($B425,data_wkly!$C:$C,0),1))),"na")=0,"",IFERROR(IF(INDEX(data_wkly!BC:BC,MATCH($B425,data_wkly!$C:$C,0),1)=0,"",_xlfn.NUMBERVALUE(INDEX(data_wkly!BC:BC,MATCH($B425,data_wkly!$C:$C,0),1))),"na"))</f>
        <v/>
      </c>
      <c r="T425" s="124" t="str">
        <f>IFERROR(IF(INDEX(data_wkly!BL:BL,MATCH($B425,data_wkly!$C:$C,0),1)=0,"",_xlfn.NUMBERVALUE(INDEX(data_wkly!BL:BL,MATCH($B425,data_wkly!$C:$C,0),1))),"na")</f>
        <v/>
      </c>
      <c r="U425" s="124" t="str">
        <f>IF(IFERROR(IF(INDEX(data_wkly!BD:BD,MATCH($B425,data_wkly!$C:$C,0),1)=0,"",_xlfn.NUMBERVALUE(INDEX(data_wkly!BD:BD,MATCH($B425,data_wkly!$C:$C,0),1))),"na")=0,"",IFERROR(IF(INDEX(data_wkly!BD:BD,MATCH($B425,data_wkly!$C:$C,0),1)=0,"",_xlfn.NUMBERVALUE(INDEX(data_wkly!BD:BD,MATCH($B425,data_wkly!$C:$C,0),1))),"na"))</f>
        <v/>
      </c>
      <c r="V425" s="124" t="str">
        <f>IF(IFERROR(IF(INDEX(data_wkly!BE:BE,MATCH($B425,data_wkly!$C:$C,0),1)=0,"",_xlfn.NUMBERVALUE(INDEX(data_wkly!BE:BE,MATCH($B425,data_wkly!$C:$C,0),1))),"na")=0,"",IFERROR(IF(INDEX(data_wkly!BE:BE,MATCH($B425,data_wkly!$C:$C,0),1)=0,"",_xlfn.NUMBERVALUE(INDEX(data_wkly!BE:BE,MATCH($B425,data_wkly!$C:$C,0),1))),"na"))</f>
        <v/>
      </c>
      <c r="W425" s="124" t="str">
        <f>IF(IFERROR(IF(INDEX(data_wkly!BF:BF,MATCH($B425,data_wkly!$C:$C,0),1)=0,"",_xlfn.NUMBERVALUE(INDEX(data_wkly!BF:BF,MATCH($B425,data_wkly!$C:$C,0),1))),"na")=0,"",IFERROR(IF(INDEX(data_wkly!BF:BF,MATCH($B425,data_wkly!$C:$C,0),1)=0,"",_xlfn.NUMBERVALUE(INDEX(data_wkly!BF:BF,MATCH($B425,data_wkly!$C:$C,0),1))),"na"))</f>
        <v/>
      </c>
      <c r="X425" s="124" t="str">
        <f>IFERROR(IF(INDEX(data_wkly!BK:BK,MATCH($B425,data_wkly!$C:$C,0),1)=0,"",_xlfn.NUMBERVALUE(INDEX(data_wkly!BK:BK,MATCH($B425,data_wkly!$C:$C,0),1))),"na")</f>
        <v/>
      </c>
      <c r="Y425" s="124" t="str">
        <f>IF(IFERROR(IF(INDEX(data_wkly!BG:BG,MATCH($B425,data_wkly!$C:$C,0),1)=0,"",_xlfn.NUMBERVALUE(INDEX(data_wkly!BG:BG,MATCH($B425,data_wkly!$C:$C,0),1))),"na")=0,"",IFERROR(IF(INDEX(data_wkly!BG:BG,MATCH($B425,data_wkly!$C:$C,0),1)=0,"",_xlfn.NUMBERVALUE(INDEX(data_wkly!BG:BG,MATCH($B425,data_wkly!$C:$C,0),1))),"na"))</f>
        <v/>
      </c>
      <c r="AJ425" s="41">
        <f t="shared" si="21"/>
        <v>1</v>
      </c>
    </row>
    <row r="426" spans="1:36" ht="15.5">
      <c r="A426" s="88" t="str">
        <f t="shared" si="20"/>
        <v/>
      </c>
      <c r="B426" s="89" t="str">
        <f t="shared" si="22"/>
        <v/>
      </c>
      <c r="C426" s="122" t="str">
        <f>IF(IFERROR(IF(INDEX(data_wkly!AO:AO,MATCH($B426,data_wkly!$C:$C,0),1)=0,"",_xlfn.NUMBERVALUE(INDEX(data_wkly!AO:AO,MATCH($B426,data_wkly!$C:$C,0),1))),"na")=0,"",IFERROR(IF(INDEX(data_wkly!AO:AO,MATCH($B426,data_wkly!$C:$C,0),1)=0,"",_xlfn.NUMBERVALUE(INDEX(data_wkly!AO:AO,MATCH($B426,data_wkly!$C:$C,0),1))),"na"))</f>
        <v/>
      </c>
      <c r="D426" s="122" t="str">
        <f>IF(IFERROR(IF(INDEX(data_wkly!AP:AP,MATCH($B426,data_wkly!$C:$C,0),1)=0,"",_xlfn.NUMBERVALUE(INDEX(data_wkly!AP:AP,MATCH($B426,data_wkly!$C:$C,0),1))),"na")=0,"",IFERROR(IF(INDEX(data_wkly!AP:AP,MATCH($B426,data_wkly!$C:$C,0),1)=0,"",_xlfn.NUMBERVALUE(INDEX(data_wkly!AP:AP,MATCH($B426,data_wkly!$C:$C,0),1))),"na"))</f>
        <v/>
      </c>
      <c r="E426" s="122" t="str">
        <f>IF(IFERROR(IF(INDEX(data_wkly!AQ:AQ,MATCH($B426,data_wkly!$C:$C,0),1)=0,"",_xlfn.NUMBERVALUE(INDEX(data_wkly!AQ:AQ,MATCH($B426,data_wkly!$C:$C,0),1))),"na")=0,"",IFERROR(IF(INDEX(data_wkly!AQ:AQ,MATCH($B426,data_wkly!$C:$C,0),1)=0,"",_xlfn.NUMBERVALUE(INDEX(data_wkly!AQ:AQ,MATCH($B426,data_wkly!$C:$C,0),1))),"na"))</f>
        <v/>
      </c>
      <c r="F426" s="122" t="str">
        <f>IF(IFERROR(IF(INDEX(data_wkly!AR:AR,MATCH($B426,data_wkly!$C:$C,0),1)=0,"",_xlfn.NUMBERVALUE(INDEX(data_wkly!AR:AR,MATCH($B426,data_wkly!$C:$C,0),1))),"na")=0,"",IFERROR(IF(INDEX(data_wkly!AR:AR,MATCH($B426,data_wkly!$C:$C,0),1)=0,"",_xlfn.NUMBERVALUE(INDEX(data_wkly!AR:AR,MATCH($B426,data_wkly!$C:$C,0),1))),"na"))</f>
        <v/>
      </c>
      <c r="G426" s="122" t="str">
        <f>IF(IFERROR(IF(INDEX(data_wkly!AS:AS,MATCH($B426,data_wkly!$C:$C,0),1)=0,"",_xlfn.NUMBERVALUE(INDEX(data_wkly!AS:AS,MATCH($B426,data_wkly!$C:$C,0),1))),"na")=0,"",IFERROR(IF(INDEX(data_wkly!AS:AS,MATCH($B426,data_wkly!$C:$C,0),1)=0,"",_xlfn.NUMBERVALUE(INDEX(data_wkly!AS:AS,MATCH($B426,data_wkly!$C:$C,0),1))),"na"))</f>
        <v/>
      </c>
      <c r="H426" s="122" t="str">
        <f>IFERROR(IF(INDEX(data_wkly!BJ:BJ,MATCH($B426,data_wkly!$C:$C,0),1)=0,"",_xlfn.NUMBERVALUE(INDEX(data_wkly!BJ:BJ,MATCH($B426,data_wkly!$C:$C,0),1))),"na")</f>
        <v/>
      </c>
      <c r="I426" s="122" t="str">
        <f>IF(IFERROR(IF(INDEX(data_wkly!AT:AT,MATCH($B426,data_wkly!$C:$C,0),1)=0,"",_xlfn.NUMBERVALUE(INDEX(data_wkly!AT:AT,MATCH($B426,data_wkly!$C:$C,0),1))),"na")=0,"",IFERROR(IF(INDEX(data_wkly!AT:AT,MATCH($B426,data_wkly!$C:$C,0),1)=0,"",_xlfn.NUMBERVALUE(INDEX(data_wkly!AT:AT,MATCH($B426,data_wkly!$C:$C,0),1))),"na"))</f>
        <v/>
      </c>
      <c r="J426" s="122" t="str">
        <f>IF(IFERROR(IF(INDEX(data_wkly!AU:AU,MATCH($B426,data_wkly!$C:$C,0),1)=0,"",_xlfn.NUMBERVALUE(INDEX(data_wkly!AU:AU,MATCH($B426,data_wkly!$C:$C,0),1))),"na")=0,"",IFERROR(IF(INDEX(data_wkly!AU:AU,MATCH($B426,data_wkly!$C:$C,0),1)=0,"",_xlfn.NUMBERVALUE(INDEX(data_wkly!AU:AU,MATCH($B426,data_wkly!$C:$C,0),1))),"na"))</f>
        <v/>
      </c>
      <c r="K426" s="122" t="str">
        <f>IF(IFERROR(IF(INDEX(data_wkly!AV:AV,MATCH($B426,data_wkly!$C:$C,0),1)=0,"",_xlfn.NUMBERVALUE(INDEX(data_wkly!AV:AV,MATCH($B426,data_wkly!$C:$C,0),1))),"na")=0,"",IFERROR(IF(INDEX(data_wkly!AV:AV,MATCH($B426,data_wkly!$C:$C,0),1)=0,"",_xlfn.NUMBERVALUE(INDEX(data_wkly!AV:AV,MATCH($B426,data_wkly!$C:$C,0),1))),"na"))</f>
        <v/>
      </c>
      <c r="L426" s="122" t="str">
        <f>IFERROR(IF(INDEX(data_wkly!BI:BI,MATCH($B426,data_wkly!$C:$C,0),1)=0,"",_xlfn.NUMBERVALUE(INDEX(data_wkly!BI:BI,MATCH($B426,data_wkly!$C:$C,0),1))),"na")</f>
        <v/>
      </c>
      <c r="M426" s="122" t="str">
        <f>IF(IFERROR(IF(INDEX(data_wkly!AW:AW,MATCH($B426,data_wkly!$C:$C,0),1)=0,"",_xlfn.NUMBERVALUE(INDEX(data_wkly!AW:AW,MATCH($B426,data_wkly!$C:$C,0),1))),"na")=0,"",IFERROR(IF(INDEX(data_wkly!AW:AW,MATCH($B426,data_wkly!$C:$C,0),1)=0,"",_xlfn.NUMBERVALUE(INDEX(data_wkly!AW:AW,MATCH($B426,data_wkly!$C:$C,0),1))),"na"))</f>
        <v/>
      </c>
      <c r="N426" s="123"/>
      <c r="O426" s="124" t="str">
        <f>IF(IFERROR(IF(INDEX(data_wkly!AY:AY,MATCH($B426,data_wkly!$C:$C,0),1)=0,"",_xlfn.NUMBERVALUE(INDEX(data_wkly!AY:AY,MATCH($B426,data_wkly!$C:$C,0),1))),"na")=0,"",IFERROR(IF(INDEX(data_wkly!AY:AY,MATCH($B426,data_wkly!$C:$C,0),1)=0,"",_xlfn.NUMBERVALUE(INDEX(data_wkly!AY:AY,MATCH($B426,data_wkly!$C:$C,0),1))),"na"))</f>
        <v/>
      </c>
      <c r="P426" s="124" t="str">
        <f>IF(IFERROR(IF(INDEX(data_wkly!AZ:AZ,MATCH($B426,data_wkly!$C:$C,0),1)=0,"",_xlfn.NUMBERVALUE(INDEX(data_wkly!AZ:AZ,MATCH($B426,data_wkly!$C:$C,0),1))),"na")=0,"",IFERROR(IF(INDEX(data_wkly!AZ:AZ,MATCH($B426,data_wkly!$C:$C,0),1)=0,"",_xlfn.NUMBERVALUE(INDEX(data_wkly!AZ:AZ,MATCH($B426,data_wkly!$C:$C,0),1))),"na"))</f>
        <v/>
      </c>
      <c r="Q426" s="124" t="str">
        <f>IF(IFERROR(IF(INDEX(data_wkly!BA:BA,MATCH($B426,data_wkly!$C:$C,0),1)=0,"",_xlfn.NUMBERVALUE(INDEX(data_wkly!BA:BA,MATCH($B426,data_wkly!$C:$C,0),1))),"na")=0,"",IFERROR(IF(INDEX(data_wkly!BA:BA,MATCH($B426,data_wkly!$C:$C,0),1)=0,"",_xlfn.NUMBERVALUE(INDEX(data_wkly!BA:BA,MATCH($B426,data_wkly!$C:$C,0),1))),"na"))</f>
        <v/>
      </c>
      <c r="R426" s="124" t="str">
        <f>IF(IFERROR(IF(INDEX(data_wkly!BB:BB,MATCH($B426,data_wkly!$C:$C,0),1)=0,"",_xlfn.NUMBERVALUE(INDEX(data_wkly!BB:BB,MATCH($B426,data_wkly!$C:$C,0),1))),"na")=0,"",IFERROR(IF(INDEX(data_wkly!BB:BB,MATCH($B426,data_wkly!$C:$C,0),1)=0,"",_xlfn.NUMBERVALUE(INDEX(data_wkly!BB:BB,MATCH($B426,data_wkly!$C:$C,0),1))),"na"))</f>
        <v/>
      </c>
      <c r="S426" s="124" t="str">
        <f>IF(IFERROR(IF(INDEX(data_wkly!BC:BC,MATCH($B426,data_wkly!$C:$C,0),1)=0,"",_xlfn.NUMBERVALUE(INDEX(data_wkly!BC:BC,MATCH($B426,data_wkly!$C:$C,0),1))),"na")=0,"",IFERROR(IF(INDEX(data_wkly!BC:BC,MATCH($B426,data_wkly!$C:$C,0),1)=0,"",_xlfn.NUMBERVALUE(INDEX(data_wkly!BC:BC,MATCH($B426,data_wkly!$C:$C,0),1))),"na"))</f>
        <v/>
      </c>
      <c r="T426" s="124" t="str">
        <f>IFERROR(IF(INDEX(data_wkly!BL:BL,MATCH($B426,data_wkly!$C:$C,0),1)=0,"",_xlfn.NUMBERVALUE(INDEX(data_wkly!BL:BL,MATCH($B426,data_wkly!$C:$C,0),1))),"na")</f>
        <v/>
      </c>
      <c r="U426" s="124" t="str">
        <f>IF(IFERROR(IF(INDEX(data_wkly!BD:BD,MATCH($B426,data_wkly!$C:$C,0),1)=0,"",_xlfn.NUMBERVALUE(INDEX(data_wkly!BD:BD,MATCH($B426,data_wkly!$C:$C,0),1))),"na")=0,"",IFERROR(IF(INDEX(data_wkly!BD:BD,MATCH($B426,data_wkly!$C:$C,0),1)=0,"",_xlfn.NUMBERVALUE(INDEX(data_wkly!BD:BD,MATCH($B426,data_wkly!$C:$C,0),1))),"na"))</f>
        <v/>
      </c>
      <c r="V426" s="124" t="str">
        <f>IF(IFERROR(IF(INDEX(data_wkly!BE:BE,MATCH($B426,data_wkly!$C:$C,0),1)=0,"",_xlfn.NUMBERVALUE(INDEX(data_wkly!BE:BE,MATCH($B426,data_wkly!$C:$C,0),1))),"na")=0,"",IFERROR(IF(INDEX(data_wkly!BE:BE,MATCH($B426,data_wkly!$C:$C,0),1)=0,"",_xlfn.NUMBERVALUE(INDEX(data_wkly!BE:BE,MATCH($B426,data_wkly!$C:$C,0),1))),"na"))</f>
        <v/>
      </c>
      <c r="W426" s="124" t="str">
        <f>IF(IFERROR(IF(INDEX(data_wkly!BF:BF,MATCH($B426,data_wkly!$C:$C,0),1)=0,"",_xlfn.NUMBERVALUE(INDEX(data_wkly!BF:BF,MATCH($B426,data_wkly!$C:$C,0),1))),"na")=0,"",IFERROR(IF(INDEX(data_wkly!BF:BF,MATCH($B426,data_wkly!$C:$C,0),1)=0,"",_xlfn.NUMBERVALUE(INDEX(data_wkly!BF:BF,MATCH($B426,data_wkly!$C:$C,0),1))),"na"))</f>
        <v/>
      </c>
      <c r="X426" s="124" t="str">
        <f>IFERROR(IF(INDEX(data_wkly!BK:BK,MATCH($B426,data_wkly!$C:$C,0),1)=0,"",_xlfn.NUMBERVALUE(INDEX(data_wkly!BK:BK,MATCH($B426,data_wkly!$C:$C,0),1))),"na")</f>
        <v/>
      </c>
      <c r="Y426" s="124" t="str">
        <f>IF(IFERROR(IF(INDEX(data_wkly!BG:BG,MATCH($B426,data_wkly!$C:$C,0),1)=0,"",_xlfn.NUMBERVALUE(INDEX(data_wkly!BG:BG,MATCH($B426,data_wkly!$C:$C,0),1))),"na")=0,"",IFERROR(IF(INDEX(data_wkly!BG:BG,MATCH($B426,data_wkly!$C:$C,0),1)=0,"",_xlfn.NUMBERVALUE(INDEX(data_wkly!BG:BG,MATCH($B426,data_wkly!$C:$C,0),1))),"na"))</f>
        <v/>
      </c>
      <c r="AJ426" s="41">
        <f t="shared" si="21"/>
        <v>2</v>
      </c>
    </row>
    <row r="427" spans="1:36" ht="15.5">
      <c r="A427" s="88" t="str">
        <f t="shared" si="20"/>
        <v/>
      </c>
      <c r="B427" s="89" t="str">
        <f t="shared" si="22"/>
        <v/>
      </c>
      <c r="C427" s="122" t="str">
        <f>IF(IFERROR(IF(INDEX(data_wkly!AO:AO,MATCH($B427,data_wkly!$C:$C,0),1)=0,"",_xlfn.NUMBERVALUE(INDEX(data_wkly!AO:AO,MATCH($B427,data_wkly!$C:$C,0),1))),"na")=0,"",IFERROR(IF(INDEX(data_wkly!AO:AO,MATCH($B427,data_wkly!$C:$C,0),1)=0,"",_xlfn.NUMBERVALUE(INDEX(data_wkly!AO:AO,MATCH($B427,data_wkly!$C:$C,0),1))),"na"))</f>
        <v/>
      </c>
      <c r="D427" s="122" t="str">
        <f>IF(IFERROR(IF(INDEX(data_wkly!AP:AP,MATCH($B427,data_wkly!$C:$C,0),1)=0,"",_xlfn.NUMBERVALUE(INDEX(data_wkly!AP:AP,MATCH($B427,data_wkly!$C:$C,0),1))),"na")=0,"",IFERROR(IF(INDEX(data_wkly!AP:AP,MATCH($B427,data_wkly!$C:$C,0),1)=0,"",_xlfn.NUMBERVALUE(INDEX(data_wkly!AP:AP,MATCH($B427,data_wkly!$C:$C,0),1))),"na"))</f>
        <v/>
      </c>
      <c r="E427" s="122" t="str">
        <f>IF(IFERROR(IF(INDEX(data_wkly!AQ:AQ,MATCH($B427,data_wkly!$C:$C,0),1)=0,"",_xlfn.NUMBERVALUE(INDEX(data_wkly!AQ:AQ,MATCH($B427,data_wkly!$C:$C,0),1))),"na")=0,"",IFERROR(IF(INDEX(data_wkly!AQ:AQ,MATCH($B427,data_wkly!$C:$C,0),1)=0,"",_xlfn.NUMBERVALUE(INDEX(data_wkly!AQ:AQ,MATCH($B427,data_wkly!$C:$C,0),1))),"na"))</f>
        <v/>
      </c>
      <c r="F427" s="122" t="str">
        <f>IF(IFERROR(IF(INDEX(data_wkly!AR:AR,MATCH($B427,data_wkly!$C:$C,0),1)=0,"",_xlfn.NUMBERVALUE(INDEX(data_wkly!AR:AR,MATCH($B427,data_wkly!$C:$C,0),1))),"na")=0,"",IFERROR(IF(INDEX(data_wkly!AR:AR,MATCH($B427,data_wkly!$C:$C,0),1)=0,"",_xlfn.NUMBERVALUE(INDEX(data_wkly!AR:AR,MATCH($B427,data_wkly!$C:$C,0),1))),"na"))</f>
        <v/>
      </c>
      <c r="G427" s="122" t="str">
        <f>IF(IFERROR(IF(INDEX(data_wkly!AS:AS,MATCH($B427,data_wkly!$C:$C,0),1)=0,"",_xlfn.NUMBERVALUE(INDEX(data_wkly!AS:AS,MATCH($B427,data_wkly!$C:$C,0),1))),"na")=0,"",IFERROR(IF(INDEX(data_wkly!AS:AS,MATCH($B427,data_wkly!$C:$C,0),1)=0,"",_xlfn.NUMBERVALUE(INDEX(data_wkly!AS:AS,MATCH($B427,data_wkly!$C:$C,0),1))),"na"))</f>
        <v/>
      </c>
      <c r="H427" s="122" t="str">
        <f>IFERROR(IF(INDEX(data_wkly!BJ:BJ,MATCH($B427,data_wkly!$C:$C,0),1)=0,"",_xlfn.NUMBERVALUE(INDEX(data_wkly!BJ:BJ,MATCH($B427,data_wkly!$C:$C,0),1))),"na")</f>
        <v/>
      </c>
      <c r="I427" s="122" t="str">
        <f>IF(IFERROR(IF(INDEX(data_wkly!AT:AT,MATCH($B427,data_wkly!$C:$C,0),1)=0,"",_xlfn.NUMBERVALUE(INDEX(data_wkly!AT:AT,MATCH($B427,data_wkly!$C:$C,0),1))),"na")=0,"",IFERROR(IF(INDEX(data_wkly!AT:AT,MATCH($B427,data_wkly!$C:$C,0),1)=0,"",_xlfn.NUMBERVALUE(INDEX(data_wkly!AT:AT,MATCH($B427,data_wkly!$C:$C,0),1))),"na"))</f>
        <v/>
      </c>
      <c r="J427" s="122" t="str">
        <f>IF(IFERROR(IF(INDEX(data_wkly!AU:AU,MATCH($B427,data_wkly!$C:$C,0),1)=0,"",_xlfn.NUMBERVALUE(INDEX(data_wkly!AU:AU,MATCH($B427,data_wkly!$C:$C,0),1))),"na")=0,"",IFERROR(IF(INDEX(data_wkly!AU:AU,MATCH($B427,data_wkly!$C:$C,0),1)=0,"",_xlfn.NUMBERVALUE(INDEX(data_wkly!AU:AU,MATCH($B427,data_wkly!$C:$C,0),1))),"na"))</f>
        <v/>
      </c>
      <c r="K427" s="122" t="str">
        <f>IF(IFERROR(IF(INDEX(data_wkly!AV:AV,MATCH($B427,data_wkly!$C:$C,0),1)=0,"",_xlfn.NUMBERVALUE(INDEX(data_wkly!AV:AV,MATCH($B427,data_wkly!$C:$C,0),1))),"na")=0,"",IFERROR(IF(INDEX(data_wkly!AV:AV,MATCH($B427,data_wkly!$C:$C,0),1)=0,"",_xlfn.NUMBERVALUE(INDEX(data_wkly!AV:AV,MATCH($B427,data_wkly!$C:$C,0),1))),"na"))</f>
        <v/>
      </c>
      <c r="L427" s="122" t="str">
        <f>IFERROR(IF(INDEX(data_wkly!BI:BI,MATCH($B427,data_wkly!$C:$C,0),1)=0,"",_xlfn.NUMBERVALUE(INDEX(data_wkly!BI:BI,MATCH($B427,data_wkly!$C:$C,0),1))),"na")</f>
        <v/>
      </c>
      <c r="M427" s="122" t="str">
        <f>IF(IFERROR(IF(INDEX(data_wkly!AW:AW,MATCH($B427,data_wkly!$C:$C,0),1)=0,"",_xlfn.NUMBERVALUE(INDEX(data_wkly!AW:AW,MATCH($B427,data_wkly!$C:$C,0),1))),"na")=0,"",IFERROR(IF(INDEX(data_wkly!AW:AW,MATCH($B427,data_wkly!$C:$C,0),1)=0,"",_xlfn.NUMBERVALUE(INDEX(data_wkly!AW:AW,MATCH($B427,data_wkly!$C:$C,0),1))),"na"))</f>
        <v/>
      </c>
      <c r="N427" s="123"/>
      <c r="O427" s="124" t="str">
        <f>IF(IFERROR(IF(INDEX(data_wkly!AY:AY,MATCH($B427,data_wkly!$C:$C,0),1)=0,"",_xlfn.NUMBERVALUE(INDEX(data_wkly!AY:AY,MATCH($B427,data_wkly!$C:$C,0),1))),"na")=0,"",IFERROR(IF(INDEX(data_wkly!AY:AY,MATCH($B427,data_wkly!$C:$C,0),1)=0,"",_xlfn.NUMBERVALUE(INDEX(data_wkly!AY:AY,MATCH($B427,data_wkly!$C:$C,0),1))),"na"))</f>
        <v/>
      </c>
      <c r="P427" s="124" t="str">
        <f>IF(IFERROR(IF(INDEX(data_wkly!AZ:AZ,MATCH($B427,data_wkly!$C:$C,0),1)=0,"",_xlfn.NUMBERVALUE(INDEX(data_wkly!AZ:AZ,MATCH($B427,data_wkly!$C:$C,0),1))),"na")=0,"",IFERROR(IF(INDEX(data_wkly!AZ:AZ,MATCH($B427,data_wkly!$C:$C,0),1)=0,"",_xlfn.NUMBERVALUE(INDEX(data_wkly!AZ:AZ,MATCH($B427,data_wkly!$C:$C,0),1))),"na"))</f>
        <v/>
      </c>
      <c r="Q427" s="124" t="str">
        <f>IF(IFERROR(IF(INDEX(data_wkly!BA:BA,MATCH($B427,data_wkly!$C:$C,0),1)=0,"",_xlfn.NUMBERVALUE(INDEX(data_wkly!BA:BA,MATCH($B427,data_wkly!$C:$C,0),1))),"na")=0,"",IFERROR(IF(INDEX(data_wkly!BA:BA,MATCH($B427,data_wkly!$C:$C,0),1)=0,"",_xlfn.NUMBERVALUE(INDEX(data_wkly!BA:BA,MATCH($B427,data_wkly!$C:$C,0),1))),"na"))</f>
        <v/>
      </c>
      <c r="R427" s="124" t="str">
        <f>IF(IFERROR(IF(INDEX(data_wkly!BB:BB,MATCH($B427,data_wkly!$C:$C,0),1)=0,"",_xlfn.NUMBERVALUE(INDEX(data_wkly!BB:BB,MATCH($B427,data_wkly!$C:$C,0),1))),"na")=0,"",IFERROR(IF(INDEX(data_wkly!BB:BB,MATCH($B427,data_wkly!$C:$C,0),1)=0,"",_xlfn.NUMBERVALUE(INDEX(data_wkly!BB:BB,MATCH($B427,data_wkly!$C:$C,0),1))),"na"))</f>
        <v/>
      </c>
      <c r="S427" s="124" t="str">
        <f>IF(IFERROR(IF(INDEX(data_wkly!BC:BC,MATCH($B427,data_wkly!$C:$C,0),1)=0,"",_xlfn.NUMBERVALUE(INDEX(data_wkly!BC:BC,MATCH($B427,data_wkly!$C:$C,0),1))),"na")=0,"",IFERROR(IF(INDEX(data_wkly!BC:BC,MATCH($B427,data_wkly!$C:$C,0),1)=0,"",_xlfn.NUMBERVALUE(INDEX(data_wkly!BC:BC,MATCH($B427,data_wkly!$C:$C,0),1))),"na"))</f>
        <v/>
      </c>
      <c r="T427" s="124" t="str">
        <f>IFERROR(IF(INDEX(data_wkly!BL:BL,MATCH($B427,data_wkly!$C:$C,0),1)=0,"",_xlfn.NUMBERVALUE(INDEX(data_wkly!BL:BL,MATCH($B427,data_wkly!$C:$C,0),1))),"na")</f>
        <v/>
      </c>
      <c r="U427" s="124" t="str">
        <f>IF(IFERROR(IF(INDEX(data_wkly!BD:BD,MATCH($B427,data_wkly!$C:$C,0),1)=0,"",_xlfn.NUMBERVALUE(INDEX(data_wkly!BD:BD,MATCH($B427,data_wkly!$C:$C,0),1))),"na")=0,"",IFERROR(IF(INDEX(data_wkly!BD:BD,MATCH($B427,data_wkly!$C:$C,0),1)=0,"",_xlfn.NUMBERVALUE(INDEX(data_wkly!BD:BD,MATCH($B427,data_wkly!$C:$C,0),1))),"na"))</f>
        <v/>
      </c>
      <c r="V427" s="124" t="str">
        <f>IF(IFERROR(IF(INDEX(data_wkly!BE:BE,MATCH($B427,data_wkly!$C:$C,0),1)=0,"",_xlfn.NUMBERVALUE(INDEX(data_wkly!BE:BE,MATCH($B427,data_wkly!$C:$C,0),1))),"na")=0,"",IFERROR(IF(INDEX(data_wkly!BE:BE,MATCH($B427,data_wkly!$C:$C,0),1)=0,"",_xlfn.NUMBERVALUE(INDEX(data_wkly!BE:BE,MATCH($B427,data_wkly!$C:$C,0),1))),"na"))</f>
        <v/>
      </c>
      <c r="W427" s="124" t="str">
        <f>IF(IFERROR(IF(INDEX(data_wkly!BF:BF,MATCH($B427,data_wkly!$C:$C,0),1)=0,"",_xlfn.NUMBERVALUE(INDEX(data_wkly!BF:BF,MATCH($B427,data_wkly!$C:$C,0),1))),"na")=0,"",IFERROR(IF(INDEX(data_wkly!BF:BF,MATCH($B427,data_wkly!$C:$C,0),1)=0,"",_xlfn.NUMBERVALUE(INDEX(data_wkly!BF:BF,MATCH($B427,data_wkly!$C:$C,0),1))),"na"))</f>
        <v/>
      </c>
      <c r="X427" s="124" t="str">
        <f>IFERROR(IF(INDEX(data_wkly!BK:BK,MATCH($B427,data_wkly!$C:$C,0),1)=0,"",_xlfn.NUMBERVALUE(INDEX(data_wkly!BK:BK,MATCH($B427,data_wkly!$C:$C,0),1))),"na")</f>
        <v/>
      </c>
      <c r="Y427" s="124" t="str">
        <f>IF(IFERROR(IF(INDEX(data_wkly!BG:BG,MATCH($B427,data_wkly!$C:$C,0),1)=0,"",_xlfn.NUMBERVALUE(INDEX(data_wkly!BG:BG,MATCH($B427,data_wkly!$C:$C,0),1))),"na")=0,"",IFERROR(IF(INDEX(data_wkly!BG:BG,MATCH($B427,data_wkly!$C:$C,0),1)=0,"",_xlfn.NUMBERVALUE(INDEX(data_wkly!BG:BG,MATCH($B427,data_wkly!$C:$C,0),1))),"na"))</f>
        <v/>
      </c>
      <c r="AJ427" s="41">
        <f t="shared" si="21"/>
        <v>1</v>
      </c>
    </row>
    <row r="428" spans="1:36" ht="15.5">
      <c r="A428" s="88" t="str">
        <f t="shared" si="20"/>
        <v/>
      </c>
      <c r="B428" s="89" t="str">
        <f t="shared" si="22"/>
        <v/>
      </c>
      <c r="C428" s="122" t="str">
        <f>IF(IFERROR(IF(INDEX(data_wkly!AO:AO,MATCH($B428,data_wkly!$C:$C,0),1)=0,"",_xlfn.NUMBERVALUE(INDEX(data_wkly!AO:AO,MATCH($B428,data_wkly!$C:$C,0),1))),"na")=0,"",IFERROR(IF(INDEX(data_wkly!AO:AO,MATCH($B428,data_wkly!$C:$C,0),1)=0,"",_xlfn.NUMBERVALUE(INDEX(data_wkly!AO:AO,MATCH($B428,data_wkly!$C:$C,0),1))),"na"))</f>
        <v/>
      </c>
      <c r="D428" s="122" t="str">
        <f>IF(IFERROR(IF(INDEX(data_wkly!AP:AP,MATCH($B428,data_wkly!$C:$C,0),1)=0,"",_xlfn.NUMBERVALUE(INDEX(data_wkly!AP:AP,MATCH($B428,data_wkly!$C:$C,0),1))),"na")=0,"",IFERROR(IF(INDEX(data_wkly!AP:AP,MATCH($B428,data_wkly!$C:$C,0),1)=0,"",_xlfn.NUMBERVALUE(INDEX(data_wkly!AP:AP,MATCH($B428,data_wkly!$C:$C,0),1))),"na"))</f>
        <v/>
      </c>
      <c r="E428" s="122" t="str">
        <f>IF(IFERROR(IF(INDEX(data_wkly!AQ:AQ,MATCH($B428,data_wkly!$C:$C,0),1)=0,"",_xlfn.NUMBERVALUE(INDEX(data_wkly!AQ:AQ,MATCH($B428,data_wkly!$C:$C,0),1))),"na")=0,"",IFERROR(IF(INDEX(data_wkly!AQ:AQ,MATCH($B428,data_wkly!$C:$C,0),1)=0,"",_xlfn.NUMBERVALUE(INDEX(data_wkly!AQ:AQ,MATCH($B428,data_wkly!$C:$C,0),1))),"na"))</f>
        <v/>
      </c>
      <c r="F428" s="122" t="str">
        <f>IF(IFERROR(IF(INDEX(data_wkly!AR:AR,MATCH($B428,data_wkly!$C:$C,0),1)=0,"",_xlfn.NUMBERVALUE(INDEX(data_wkly!AR:AR,MATCH($B428,data_wkly!$C:$C,0),1))),"na")=0,"",IFERROR(IF(INDEX(data_wkly!AR:AR,MATCH($B428,data_wkly!$C:$C,0),1)=0,"",_xlfn.NUMBERVALUE(INDEX(data_wkly!AR:AR,MATCH($B428,data_wkly!$C:$C,0),1))),"na"))</f>
        <v/>
      </c>
      <c r="G428" s="122" t="str">
        <f>IF(IFERROR(IF(INDEX(data_wkly!AS:AS,MATCH($B428,data_wkly!$C:$C,0),1)=0,"",_xlfn.NUMBERVALUE(INDEX(data_wkly!AS:AS,MATCH($B428,data_wkly!$C:$C,0),1))),"na")=0,"",IFERROR(IF(INDEX(data_wkly!AS:AS,MATCH($B428,data_wkly!$C:$C,0),1)=0,"",_xlfn.NUMBERVALUE(INDEX(data_wkly!AS:AS,MATCH($B428,data_wkly!$C:$C,0),1))),"na"))</f>
        <v/>
      </c>
      <c r="H428" s="122" t="str">
        <f>IFERROR(IF(INDEX(data_wkly!BJ:BJ,MATCH($B428,data_wkly!$C:$C,0),1)=0,"",_xlfn.NUMBERVALUE(INDEX(data_wkly!BJ:BJ,MATCH($B428,data_wkly!$C:$C,0),1))),"na")</f>
        <v/>
      </c>
      <c r="I428" s="122" t="str">
        <f>IF(IFERROR(IF(INDEX(data_wkly!AT:AT,MATCH($B428,data_wkly!$C:$C,0),1)=0,"",_xlfn.NUMBERVALUE(INDEX(data_wkly!AT:AT,MATCH($B428,data_wkly!$C:$C,0),1))),"na")=0,"",IFERROR(IF(INDEX(data_wkly!AT:AT,MATCH($B428,data_wkly!$C:$C,0),1)=0,"",_xlfn.NUMBERVALUE(INDEX(data_wkly!AT:AT,MATCH($B428,data_wkly!$C:$C,0),1))),"na"))</f>
        <v/>
      </c>
      <c r="J428" s="122" t="str">
        <f>IF(IFERROR(IF(INDEX(data_wkly!AU:AU,MATCH($B428,data_wkly!$C:$C,0),1)=0,"",_xlfn.NUMBERVALUE(INDEX(data_wkly!AU:AU,MATCH($B428,data_wkly!$C:$C,0),1))),"na")=0,"",IFERROR(IF(INDEX(data_wkly!AU:AU,MATCH($B428,data_wkly!$C:$C,0),1)=0,"",_xlfn.NUMBERVALUE(INDEX(data_wkly!AU:AU,MATCH($B428,data_wkly!$C:$C,0),1))),"na"))</f>
        <v/>
      </c>
      <c r="K428" s="122" t="str">
        <f>IF(IFERROR(IF(INDEX(data_wkly!AV:AV,MATCH($B428,data_wkly!$C:$C,0),1)=0,"",_xlfn.NUMBERVALUE(INDEX(data_wkly!AV:AV,MATCH($B428,data_wkly!$C:$C,0),1))),"na")=0,"",IFERROR(IF(INDEX(data_wkly!AV:AV,MATCH($B428,data_wkly!$C:$C,0),1)=0,"",_xlfn.NUMBERVALUE(INDEX(data_wkly!AV:AV,MATCH($B428,data_wkly!$C:$C,0),1))),"na"))</f>
        <v/>
      </c>
      <c r="L428" s="122" t="str">
        <f>IFERROR(IF(INDEX(data_wkly!BI:BI,MATCH($B428,data_wkly!$C:$C,0),1)=0,"",_xlfn.NUMBERVALUE(INDEX(data_wkly!BI:BI,MATCH($B428,data_wkly!$C:$C,0),1))),"na")</f>
        <v/>
      </c>
      <c r="M428" s="122" t="str">
        <f>IF(IFERROR(IF(INDEX(data_wkly!AW:AW,MATCH($B428,data_wkly!$C:$C,0),1)=0,"",_xlfn.NUMBERVALUE(INDEX(data_wkly!AW:AW,MATCH($B428,data_wkly!$C:$C,0),1))),"na")=0,"",IFERROR(IF(INDEX(data_wkly!AW:AW,MATCH($B428,data_wkly!$C:$C,0),1)=0,"",_xlfn.NUMBERVALUE(INDEX(data_wkly!AW:AW,MATCH($B428,data_wkly!$C:$C,0),1))),"na"))</f>
        <v/>
      </c>
      <c r="N428" s="123"/>
      <c r="O428" s="124" t="str">
        <f>IF(IFERROR(IF(INDEX(data_wkly!AY:AY,MATCH($B428,data_wkly!$C:$C,0),1)=0,"",_xlfn.NUMBERVALUE(INDEX(data_wkly!AY:AY,MATCH($B428,data_wkly!$C:$C,0),1))),"na")=0,"",IFERROR(IF(INDEX(data_wkly!AY:AY,MATCH($B428,data_wkly!$C:$C,0),1)=0,"",_xlfn.NUMBERVALUE(INDEX(data_wkly!AY:AY,MATCH($B428,data_wkly!$C:$C,0),1))),"na"))</f>
        <v/>
      </c>
      <c r="P428" s="124" t="str">
        <f>IF(IFERROR(IF(INDEX(data_wkly!AZ:AZ,MATCH($B428,data_wkly!$C:$C,0),1)=0,"",_xlfn.NUMBERVALUE(INDEX(data_wkly!AZ:AZ,MATCH($B428,data_wkly!$C:$C,0),1))),"na")=0,"",IFERROR(IF(INDEX(data_wkly!AZ:AZ,MATCH($B428,data_wkly!$C:$C,0),1)=0,"",_xlfn.NUMBERVALUE(INDEX(data_wkly!AZ:AZ,MATCH($B428,data_wkly!$C:$C,0),1))),"na"))</f>
        <v/>
      </c>
      <c r="Q428" s="124" t="str">
        <f>IF(IFERROR(IF(INDEX(data_wkly!BA:BA,MATCH($B428,data_wkly!$C:$C,0),1)=0,"",_xlfn.NUMBERVALUE(INDEX(data_wkly!BA:BA,MATCH($B428,data_wkly!$C:$C,0),1))),"na")=0,"",IFERROR(IF(INDEX(data_wkly!BA:BA,MATCH($B428,data_wkly!$C:$C,0),1)=0,"",_xlfn.NUMBERVALUE(INDEX(data_wkly!BA:BA,MATCH($B428,data_wkly!$C:$C,0),1))),"na"))</f>
        <v/>
      </c>
      <c r="R428" s="124" t="str">
        <f>IF(IFERROR(IF(INDEX(data_wkly!BB:BB,MATCH($B428,data_wkly!$C:$C,0),1)=0,"",_xlfn.NUMBERVALUE(INDEX(data_wkly!BB:BB,MATCH($B428,data_wkly!$C:$C,0),1))),"na")=0,"",IFERROR(IF(INDEX(data_wkly!BB:BB,MATCH($B428,data_wkly!$C:$C,0),1)=0,"",_xlfn.NUMBERVALUE(INDEX(data_wkly!BB:BB,MATCH($B428,data_wkly!$C:$C,0),1))),"na"))</f>
        <v/>
      </c>
      <c r="S428" s="124" t="str">
        <f>IF(IFERROR(IF(INDEX(data_wkly!BC:BC,MATCH($B428,data_wkly!$C:$C,0),1)=0,"",_xlfn.NUMBERVALUE(INDEX(data_wkly!BC:BC,MATCH($B428,data_wkly!$C:$C,0),1))),"na")=0,"",IFERROR(IF(INDEX(data_wkly!BC:BC,MATCH($B428,data_wkly!$C:$C,0),1)=0,"",_xlfn.NUMBERVALUE(INDEX(data_wkly!BC:BC,MATCH($B428,data_wkly!$C:$C,0),1))),"na"))</f>
        <v/>
      </c>
      <c r="T428" s="124" t="str">
        <f>IFERROR(IF(INDEX(data_wkly!BL:BL,MATCH($B428,data_wkly!$C:$C,0),1)=0,"",_xlfn.NUMBERVALUE(INDEX(data_wkly!BL:BL,MATCH($B428,data_wkly!$C:$C,0),1))),"na")</f>
        <v/>
      </c>
      <c r="U428" s="124" t="str">
        <f>IF(IFERROR(IF(INDEX(data_wkly!BD:BD,MATCH($B428,data_wkly!$C:$C,0),1)=0,"",_xlfn.NUMBERVALUE(INDEX(data_wkly!BD:BD,MATCH($B428,data_wkly!$C:$C,0),1))),"na")=0,"",IFERROR(IF(INDEX(data_wkly!BD:BD,MATCH($B428,data_wkly!$C:$C,0),1)=0,"",_xlfn.NUMBERVALUE(INDEX(data_wkly!BD:BD,MATCH($B428,data_wkly!$C:$C,0),1))),"na"))</f>
        <v/>
      </c>
      <c r="V428" s="124" t="str">
        <f>IF(IFERROR(IF(INDEX(data_wkly!BE:BE,MATCH($B428,data_wkly!$C:$C,0),1)=0,"",_xlfn.NUMBERVALUE(INDEX(data_wkly!BE:BE,MATCH($B428,data_wkly!$C:$C,0),1))),"na")=0,"",IFERROR(IF(INDEX(data_wkly!BE:BE,MATCH($B428,data_wkly!$C:$C,0),1)=0,"",_xlfn.NUMBERVALUE(INDEX(data_wkly!BE:BE,MATCH($B428,data_wkly!$C:$C,0),1))),"na"))</f>
        <v/>
      </c>
      <c r="W428" s="124" t="str">
        <f>IF(IFERROR(IF(INDEX(data_wkly!BF:BF,MATCH($B428,data_wkly!$C:$C,0),1)=0,"",_xlfn.NUMBERVALUE(INDEX(data_wkly!BF:BF,MATCH($B428,data_wkly!$C:$C,0),1))),"na")=0,"",IFERROR(IF(INDEX(data_wkly!BF:BF,MATCH($B428,data_wkly!$C:$C,0),1)=0,"",_xlfn.NUMBERVALUE(INDEX(data_wkly!BF:BF,MATCH($B428,data_wkly!$C:$C,0),1))),"na"))</f>
        <v/>
      </c>
      <c r="X428" s="124" t="str">
        <f>IFERROR(IF(INDEX(data_wkly!BK:BK,MATCH($B428,data_wkly!$C:$C,0),1)=0,"",_xlfn.NUMBERVALUE(INDEX(data_wkly!BK:BK,MATCH($B428,data_wkly!$C:$C,0),1))),"na")</f>
        <v/>
      </c>
      <c r="Y428" s="124" t="str">
        <f>IF(IFERROR(IF(INDEX(data_wkly!BG:BG,MATCH($B428,data_wkly!$C:$C,0),1)=0,"",_xlfn.NUMBERVALUE(INDEX(data_wkly!BG:BG,MATCH($B428,data_wkly!$C:$C,0),1))),"na")=0,"",IFERROR(IF(INDEX(data_wkly!BG:BG,MATCH($B428,data_wkly!$C:$C,0),1)=0,"",_xlfn.NUMBERVALUE(INDEX(data_wkly!BG:BG,MATCH($B428,data_wkly!$C:$C,0),1))),"na"))</f>
        <v/>
      </c>
      <c r="AJ428" s="41">
        <f t="shared" si="21"/>
        <v>2</v>
      </c>
    </row>
    <row r="429" spans="1:36" ht="15.5">
      <c r="A429" s="88" t="str">
        <f t="shared" si="20"/>
        <v/>
      </c>
      <c r="B429" s="89" t="str">
        <f t="shared" si="22"/>
        <v/>
      </c>
      <c r="C429" s="122" t="str">
        <f>IF(IFERROR(IF(INDEX(data_wkly!AO:AO,MATCH($B429,data_wkly!$C:$C,0),1)=0,"",_xlfn.NUMBERVALUE(INDEX(data_wkly!AO:AO,MATCH($B429,data_wkly!$C:$C,0),1))),"na")=0,"",IFERROR(IF(INDEX(data_wkly!AO:AO,MATCH($B429,data_wkly!$C:$C,0),1)=0,"",_xlfn.NUMBERVALUE(INDEX(data_wkly!AO:AO,MATCH($B429,data_wkly!$C:$C,0),1))),"na"))</f>
        <v/>
      </c>
      <c r="D429" s="122" t="str">
        <f>IF(IFERROR(IF(INDEX(data_wkly!AP:AP,MATCH($B429,data_wkly!$C:$C,0),1)=0,"",_xlfn.NUMBERVALUE(INDEX(data_wkly!AP:AP,MATCH($B429,data_wkly!$C:$C,0),1))),"na")=0,"",IFERROR(IF(INDEX(data_wkly!AP:AP,MATCH($B429,data_wkly!$C:$C,0),1)=0,"",_xlfn.NUMBERVALUE(INDEX(data_wkly!AP:AP,MATCH($B429,data_wkly!$C:$C,0),1))),"na"))</f>
        <v/>
      </c>
      <c r="E429" s="122" t="str">
        <f>IF(IFERROR(IF(INDEX(data_wkly!AQ:AQ,MATCH($B429,data_wkly!$C:$C,0),1)=0,"",_xlfn.NUMBERVALUE(INDEX(data_wkly!AQ:AQ,MATCH($B429,data_wkly!$C:$C,0),1))),"na")=0,"",IFERROR(IF(INDEX(data_wkly!AQ:AQ,MATCH($B429,data_wkly!$C:$C,0),1)=0,"",_xlfn.NUMBERVALUE(INDEX(data_wkly!AQ:AQ,MATCH($B429,data_wkly!$C:$C,0),1))),"na"))</f>
        <v/>
      </c>
      <c r="F429" s="122" t="str">
        <f>IF(IFERROR(IF(INDEX(data_wkly!AR:AR,MATCH($B429,data_wkly!$C:$C,0),1)=0,"",_xlfn.NUMBERVALUE(INDEX(data_wkly!AR:AR,MATCH($B429,data_wkly!$C:$C,0),1))),"na")=0,"",IFERROR(IF(INDEX(data_wkly!AR:AR,MATCH($B429,data_wkly!$C:$C,0),1)=0,"",_xlfn.NUMBERVALUE(INDEX(data_wkly!AR:AR,MATCH($B429,data_wkly!$C:$C,0),1))),"na"))</f>
        <v/>
      </c>
      <c r="G429" s="122" t="str">
        <f>IF(IFERROR(IF(INDEX(data_wkly!AS:AS,MATCH($B429,data_wkly!$C:$C,0),1)=0,"",_xlfn.NUMBERVALUE(INDEX(data_wkly!AS:AS,MATCH($B429,data_wkly!$C:$C,0),1))),"na")=0,"",IFERROR(IF(INDEX(data_wkly!AS:AS,MATCH($B429,data_wkly!$C:$C,0),1)=0,"",_xlfn.NUMBERVALUE(INDEX(data_wkly!AS:AS,MATCH($B429,data_wkly!$C:$C,0),1))),"na"))</f>
        <v/>
      </c>
      <c r="H429" s="122" t="str">
        <f>IFERROR(IF(INDEX(data_wkly!BJ:BJ,MATCH($B429,data_wkly!$C:$C,0),1)=0,"",_xlfn.NUMBERVALUE(INDEX(data_wkly!BJ:BJ,MATCH($B429,data_wkly!$C:$C,0),1))),"na")</f>
        <v/>
      </c>
      <c r="I429" s="122" t="str">
        <f>IF(IFERROR(IF(INDEX(data_wkly!AT:AT,MATCH($B429,data_wkly!$C:$C,0),1)=0,"",_xlfn.NUMBERVALUE(INDEX(data_wkly!AT:AT,MATCH($B429,data_wkly!$C:$C,0),1))),"na")=0,"",IFERROR(IF(INDEX(data_wkly!AT:AT,MATCH($B429,data_wkly!$C:$C,0),1)=0,"",_xlfn.NUMBERVALUE(INDEX(data_wkly!AT:AT,MATCH($B429,data_wkly!$C:$C,0),1))),"na"))</f>
        <v/>
      </c>
      <c r="J429" s="122" t="str">
        <f>IF(IFERROR(IF(INDEX(data_wkly!AU:AU,MATCH($B429,data_wkly!$C:$C,0),1)=0,"",_xlfn.NUMBERVALUE(INDEX(data_wkly!AU:AU,MATCH($B429,data_wkly!$C:$C,0),1))),"na")=0,"",IFERROR(IF(INDEX(data_wkly!AU:AU,MATCH($B429,data_wkly!$C:$C,0),1)=0,"",_xlfn.NUMBERVALUE(INDEX(data_wkly!AU:AU,MATCH($B429,data_wkly!$C:$C,0),1))),"na"))</f>
        <v/>
      </c>
      <c r="K429" s="122" t="str">
        <f>IF(IFERROR(IF(INDEX(data_wkly!AV:AV,MATCH($B429,data_wkly!$C:$C,0),1)=0,"",_xlfn.NUMBERVALUE(INDEX(data_wkly!AV:AV,MATCH($B429,data_wkly!$C:$C,0),1))),"na")=0,"",IFERROR(IF(INDEX(data_wkly!AV:AV,MATCH($B429,data_wkly!$C:$C,0),1)=0,"",_xlfn.NUMBERVALUE(INDEX(data_wkly!AV:AV,MATCH($B429,data_wkly!$C:$C,0),1))),"na"))</f>
        <v/>
      </c>
      <c r="L429" s="122" t="str">
        <f>IFERROR(IF(INDEX(data_wkly!BI:BI,MATCH($B429,data_wkly!$C:$C,0),1)=0,"",_xlfn.NUMBERVALUE(INDEX(data_wkly!BI:BI,MATCH($B429,data_wkly!$C:$C,0),1))),"na")</f>
        <v/>
      </c>
      <c r="M429" s="122" t="str">
        <f>IF(IFERROR(IF(INDEX(data_wkly!AW:AW,MATCH($B429,data_wkly!$C:$C,0),1)=0,"",_xlfn.NUMBERVALUE(INDEX(data_wkly!AW:AW,MATCH($B429,data_wkly!$C:$C,0),1))),"na")=0,"",IFERROR(IF(INDEX(data_wkly!AW:AW,MATCH($B429,data_wkly!$C:$C,0),1)=0,"",_xlfn.NUMBERVALUE(INDEX(data_wkly!AW:AW,MATCH($B429,data_wkly!$C:$C,0),1))),"na"))</f>
        <v/>
      </c>
      <c r="N429" s="123"/>
      <c r="O429" s="124" t="str">
        <f>IF(IFERROR(IF(INDEX(data_wkly!AY:AY,MATCH($B429,data_wkly!$C:$C,0),1)=0,"",_xlfn.NUMBERVALUE(INDEX(data_wkly!AY:AY,MATCH($B429,data_wkly!$C:$C,0),1))),"na")=0,"",IFERROR(IF(INDEX(data_wkly!AY:AY,MATCH($B429,data_wkly!$C:$C,0),1)=0,"",_xlfn.NUMBERVALUE(INDEX(data_wkly!AY:AY,MATCH($B429,data_wkly!$C:$C,0),1))),"na"))</f>
        <v/>
      </c>
      <c r="P429" s="124" t="str">
        <f>IF(IFERROR(IF(INDEX(data_wkly!AZ:AZ,MATCH($B429,data_wkly!$C:$C,0),1)=0,"",_xlfn.NUMBERVALUE(INDEX(data_wkly!AZ:AZ,MATCH($B429,data_wkly!$C:$C,0),1))),"na")=0,"",IFERROR(IF(INDEX(data_wkly!AZ:AZ,MATCH($B429,data_wkly!$C:$C,0),1)=0,"",_xlfn.NUMBERVALUE(INDEX(data_wkly!AZ:AZ,MATCH($B429,data_wkly!$C:$C,0),1))),"na"))</f>
        <v/>
      </c>
      <c r="Q429" s="124" t="str">
        <f>IF(IFERROR(IF(INDEX(data_wkly!BA:BA,MATCH($B429,data_wkly!$C:$C,0),1)=0,"",_xlfn.NUMBERVALUE(INDEX(data_wkly!BA:BA,MATCH($B429,data_wkly!$C:$C,0),1))),"na")=0,"",IFERROR(IF(INDEX(data_wkly!BA:BA,MATCH($B429,data_wkly!$C:$C,0),1)=0,"",_xlfn.NUMBERVALUE(INDEX(data_wkly!BA:BA,MATCH($B429,data_wkly!$C:$C,0),1))),"na"))</f>
        <v/>
      </c>
      <c r="R429" s="124" t="str">
        <f>IF(IFERROR(IF(INDEX(data_wkly!BB:BB,MATCH($B429,data_wkly!$C:$C,0),1)=0,"",_xlfn.NUMBERVALUE(INDEX(data_wkly!BB:BB,MATCH($B429,data_wkly!$C:$C,0),1))),"na")=0,"",IFERROR(IF(INDEX(data_wkly!BB:BB,MATCH($B429,data_wkly!$C:$C,0),1)=0,"",_xlfn.NUMBERVALUE(INDEX(data_wkly!BB:BB,MATCH($B429,data_wkly!$C:$C,0),1))),"na"))</f>
        <v/>
      </c>
      <c r="S429" s="124" t="str">
        <f>IF(IFERROR(IF(INDEX(data_wkly!BC:BC,MATCH($B429,data_wkly!$C:$C,0),1)=0,"",_xlfn.NUMBERVALUE(INDEX(data_wkly!BC:BC,MATCH($B429,data_wkly!$C:$C,0),1))),"na")=0,"",IFERROR(IF(INDEX(data_wkly!BC:BC,MATCH($B429,data_wkly!$C:$C,0),1)=0,"",_xlfn.NUMBERVALUE(INDEX(data_wkly!BC:BC,MATCH($B429,data_wkly!$C:$C,0),1))),"na"))</f>
        <v/>
      </c>
      <c r="T429" s="124" t="str">
        <f>IFERROR(IF(INDEX(data_wkly!BL:BL,MATCH($B429,data_wkly!$C:$C,0),1)=0,"",_xlfn.NUMBERVALUE(INDEX(data_wkly!BL:BL,MATCH($B429,data_wkly!$C:$C,0),1))),"na")</f>
        <v/>
      </c>
      <c r="U429" s="124" t="str">
        <f>IF(IFERROR(IF(INDEX(data_wkly!BD:BD,MATCH($B429,data_wkly!$C:$C,0),1)=0,"",_xlfn.NUMBERVALUE(INDEX(data_wkly!BD:BD,MATCH($B429,data_wkly!$C:$C,0),1))),"na")=0,"",IFERROR(IF(INDEX(data_wkly!BD:BD,MATCH($B429,data_wkly!$C:$C,0),1)=0,"",_xlfn.NUMBERVALUE(INDEX(data_wkly!BD:BD,MATCH($B429,data_wkly!$C:$C,0),1))),"na"))</f>
        <v/>
      </c>
      <c r="V429" s="124" t="str">
        <f>IF(IFERROR(IF(INDEX(data_wkly!BE:BE,MATCH($B429,data_wkly!$C:$C,0),1)=0,"",_xlfn.NUMBERVALUE(INDEX(data_wkly!BE:BE,MATCH($B429,data_wkly!$C:$C,0),1))),"na")=0,"",IFERROR(IF(INDEX(data_wkly!BE:BE,MATCH($B429,data_wkly!$C:$C,0),1)=0,"",_xlfn.NUMBERVALUE(INDEX(data_wkly!BE:BE,MATCH($B429,data_wkly!$C:$C,0),1))),"na"))</f>
        <v/>
      </c>
      <c r="W429" s="124" t="str">
        <f>IF(IFERROR(IF(INDEX(data_wkly!BF:BF,MATCH($B429,data_wkly!$C:$C,0),1)=0,"",_xlfn.NUMBERVALUE(INDEX(data_wkly!BF:BF,MATCH($B429,data_wkly!$C:$C,0),1))),"na")=0,"",IFERROR(IF(INDEX(data_wkly!BF:BF,MATCH($B429,data_wkly!$C:$C,0),1)=0,"",_xlfn.NUMBERVALUE(INDEX(data_wkly!BF:BF,MATCH($B429,data_wkly!$C:$C,0),1))),"na"))</f>
        <v/>
      </c>
      <c r="X429" s="124" t="str">
        <f>IFERROR(IF(INDEX(data_wkly!BK:BK,MATCH($B429,data_wkly!$C:$C,0),1)=0,"",_xlfn.NUMBERVALUE(INDEX(data_wkly!BK:BK,MATCH($B429,data_wkly!$C:$C,0),1))),"na")</f>
        <v/>
      </c>
      <c r="Y429" s="124" t="str">
        <f>IF(IFERROR(IF(INDEX(data_wkly!BG:BG,MATCH($B429,data_wkly!$C:$C,0),1)=0,"",_xlfn.NUMBERVALUE(INDEX(data_wkly!BG:BG,MATCH($B429,data_wkly!$C:$C,0),1))),"na")=0,"",IFERROR(IF(INDEX(data_wkly!BG:BG,MATCH($B429,data_wkly!$C:$C,0),1)=0,"",_xlfn.NUMBERVALUE(INDEX(data_wkly!BG:BG,MATCH($B429,data_wkly!$C:$C,0),1))),"na"))</f>
        <v/>
      </c>
      <c r="AJ429" s="41">
        <f t="shared" si="21"/>
        <v>1</v>
      </c>
    </row>
    <row r="430" spans="1:36" ht="15.5">
      <c r="A430" s="88" t="str">
        <f t="shared" si="20"/>
        <v/>
      </c>
      <c r="B430" s="89" t="str">
        <f t="shared" si="22"/>
        <v/>
      </c>
      <c r="C430" s="122" t="str">
        <f>IF(IFERROR(IF(INDEX(data_wkly!AO:AO,MATCH($B430,data_wkly!$C:$C,0),1)=0,"",_xlfn.NUMBERVALUE(INDEX(data_wkly!AO:AO,MATCH($B430,data_wkly!$C:$C,0),1))),"na")=0,"",IFERROR(IF(INDEX(data_wkly!AO:AO,MATCH($B430,data_wkly!$C:$C,0),1)=0,"",_xlfn.NUMBERVALUE(INDEX(data_wkly!AO:AO,MATCH($B430,data_wkly!$C:$C,0),1))),"na"))</f>
        <v/>
      </c>
      <c r="D430" s="122" t="str">
        <f>IF(IFERROR(IF(INDEX(data_wkly!AP:AP,MATCH($B430,data_wkly!$C:$C,0),1)=0,"",_xlfn.NUMBERVALUE(INDEX(data_wkly!AP:AP,MATCH($B430,data_wkly!$C:$C,0),1))),"na")=0,"",IFERROR(IF(INDEX(data_wkly!AP:AP,MATCH($B430,data_wkly!$C:$C,0),1)=0,"",_xlfn.NUMBERVALUE(INDEX(data_wkly!AP:AP,MATCH($B430,data_wkly!$C:$C,0),1))),"na"))</f>
        <v/>
      </c>
      <c r="E430" s="122" t="str">
        <f>IF(IFERROR(IF(INDEX(data_wkly!AQ:AQ,MATCH($B430,data_wkly!$C:$C,0),1)=0,"",_xlfn.NUMBERVALUE(INDEX(data_wkly!AQ:AQ,MATCH($B430,data_wkly!$C:$C,0),1))),"na")=0,"",IFERROR(IF(INDEX(data_wkly!AQ:AQ,MATCH($B430,data_wkly!$C:$C,0),1)=0,"",_xlfn.NUMBERVALUE(INDEX(data_wkly!AQ:AQ,MATCH($B430,data_wkly!$C:$C,0),1))),"na"))</f>
        <v/>
      </c>
      <c r="F430" s="122" t="str">
        <f>IF(IFERROR(IF(INDEX(data_wkly!AR:AR,MATCH($B430,data_wkly!$C:$C,0),1)=0,"",_xlfn.NUMBERVALUE(INDEX(data_wkly!AR:AR,MATCH($B430,data_wkly!$C:$C,0),1))),"na")=0,"",IFERROR(IF(INDEX(data_wkly!AR:AR,MATCH($B430,data_wkly!$C:$C,0),1)=0,"",_xlfn.NUMBERVALUE(INDEX(data_wkly!AR:AR,MATCH($B430,data_wkly!$C:$C,0),1))),"na"))</f>
        <v/>
      </c>
      <c r="G430" s="122" t="str">
        <f>IF(IFERROR(IF(INDEX(data_wkly!AS:AS,MATCH($B430,data_wkly!$C:$C,0),1)=0,"",_xlfn.NUMBERVALUE(INDEX(data_wkly!AS:AS,MATCH($B430,data_wkly!$C:$C,0),1))),"na")=0,"",IFERROR(IF(INDEX(data_wkly!AS:AS,MATCH($B430,data_wkly!$C:$C,0),1)=0,"",_xlfn.NUMBERVALUE(INDEX(data_wkly!AS:AS,MATCH($B430,data_wkly!$C:$C,0),1))),"na"))</f>
        <v/>
      </c>
      <c r="H430" s="122" t="str">
        <f>IFERROR(IF(INDEX(data_wkly!BJ:BJ,MATCH($B430,data_wkly!$C:$C,0),1)=0,"",_xlfn.NUMBERVALUE(INDEX(data_wkly!BJ:BJ,MATCH($B430,data_wkly!$C:$C,0),1))),"na")</f>
        <v/>
      </c>
      <c r="I430" s="122" t="str">
        <f>IF(IFERROR(IF(INDEX(data_wkly!AT:AT,MATCH($B430,data_wkly!$C:$C,0),1)=0,"",_xlfn.NUMBERVALUE(INDEX(data_wkly!AT:AT,MATCH($B430,data_wkly!$C:$C,0),1))),"na")=0,"",IFERROR(IF(INDEX(data_wkly!AT:AT,MATCH($B430,data_wkly!$C:$C,0),1)=0,"",_xlfn.NUMBERVALUE(INDEX(data_wkly!AT:AT,MATCH($B430,data_wkly!$C:$C,0),1))),"na"))</f>
        <v/>
      </c>
      <c r="J430" s="122" t="str">
        <f>IF(IFERROR(IF(INDEX(data_wkly!AU:AU,MATCH($B430,data_wkly!$C:$C,0),1)=0,"",_xlfn.NUMBERVALUE(INDEX(data_wkly!AU:AU,MATCH($B430,data_wkly!$C:$C,0),1))),"na")=0,"",IFERROR(IF(INDEX(data_wkly!AU:AU,MATCH($B430,data_wkly!$C:$C,0),1)=0,"",_xlfn.NUMBERVALUE(INDEX(data_wkly!AU:AU,MATCH($B430,data_wkly!$C:$C,0),1))),"na"))</f>
        <v/>
      </c>
      <c r="K430" s="122" t="str">
        <f>IF(IFERROR(IF(INDEX(data_wkly!AV:AV,MATCH($B430,data_wkly!$C:$C,0),1)=0,"",_xlfn.NUMBERVALUE(INDEX(data_wkly!AV:AV,MATCH($B430,data_wkly!$C:$C,0),1))),"na")=0,"",IFERROR(IF(INDEX(data_wkly!AV:AV,MATCH($B430,data_wkly!$C:$C,0),1)=0,"",_xlfn.NUMBERVALUE(INDEX(data_wkly!AV:AV,MATCH($B430,data_wkly!$C:$C,0),1))),"na"))</f>
        <v/>
      </c>
      <c r="L430" s="122" t="str">
        <f>IFERROR(IF(INDEX(data_wkly!BI:BI,MATCH($B430,data_wkly!$C:$C,0),1)=0,"",_xlfn.NUMBERVALUE(INDEX(data_wkly!BI:BI,MATCH($B430,data_wkly!$C:$C,0),1))),"na")</f>
        <v/>
      </c>
      <c r="M430" s="122" t="str">
        <f>IF(IFERROR(IF(INDEX(data_wkly!AW:AW,MATCH($B430,data_wkly!$C:$C,0),1)=0,"",_xlfn.NUMBERVALUE(INDEX(data_wkly!AW:AW,MATCH($B430,data_wkly!$C:$C,0),1))),"na")=0,"",IFERROR(IF(INDEX(data_wkly!AW:AW,MATCH($B430,data_wkly!$C:$C,0),1)=0,"",_xlfn.NUMBERVALUE(INDEX(data_wkly!AW:AW,MATCH($B430,data_wkly!$C:$C,0),1))),"na"))</f>
        <v/>
      </c>
      <c r="N430" s="123"/>
      <c r="O430" s="124" t="str">
        <f>IF(IFERROR(IF(INDEX(data_wkly!AY:AY,MATCH($B430,data_wkly!$C:$C,0),1)=0,"",_xlfn.NUMBERVALUE(INDEX(data_wkly!AY:AY,MATCH($B430,data_wkly!$C:$C,0),1))),"na")=0,"",IFERROR(IF(INDEX(data_wkly!AY:AY,MATCH($B430,data_wkly!$C:$C,0),1)=0,"",_xlfn.NUMBERVALUE(INDEX(data_wkly!AY:AY,MATCH($B430,data_wkly!$C:$C,0),1))),"na"))</f>
        <v/>
      </c>
      <c r="P430" s="124" t="str">
        <f>IF(IFERROR(IF(INDEX(data_wkly!AZ:AZ,MATCH($B430,data_wkly!$C:$C,0),1)=0,"",_xlfn.NUMBERVALUE(INDEX(data_wkly!AZ:AZ,MATCH($B430,data_wkly!$C:$C,0),1))),"na")=0,"",IFERROR(IF(INDEX(data_wkly!AZ:AZ,MATCH($B430,data_wkly!$C:$C,0),1)=0,"",_xlfn.NUMBERVALUE(INDEX(data_wkly!AZ:AZ,MATCH($B430,data_wkly!$C:$C,0),1))),"na"))</f>
        <v/>
      </c>
      <c r="Q430" s="124" t="str">
        <f>IF(IFERROR(IF(INDEX(data_wkly!BA:BA,MATCH($B430,data_wkly!$C:$C,0),1)=0,"",_xlfn.NUMBERVALUE(INDEX(data_wkly!BA:BA,MATCH($B430,data_wkly!$C:$C,0),1))),"na")=0,"",IFERROR(IF(INDEX(data_wkly!BA:BA,MATCH($B430,data_wkly!$C:$C,0),1)=0,"",_xlfn.NUMBERVALUE(INDEX(data_wkly!BA:BA,MATCH($B430,data_wkly!$C:$C,0),1))),"na"))</f>
        <v/>
      </c>
      <c r="R430" s="124" t="str">
        <f>IF(IFERROR(IF(INDEX(data_wkly!BB:BB,MATCH($B430,data_wkly!$C:$C,0),1)=0,"",_xlfn.NUMBERVALUE(INDEX(data_wkly!BB:BB,MATCH($B430,data_wkly!$C:$C,0),1))),"na")=0,"",IFERROR(IF(INDEX(data_wkly!BB:BB,MATCH($B430,data_wkly!$C:$C,0),1)=0,"",_xlfn.NUMBERVALUE(INDEX(data_wkly!BB:BB,MATCH($B430,data_wkly!$C:$C,0),1))),"na"))</f>
        <v/>
      </c>
      <c r="S430" s="124" t="str">
        <f>IF(IFERROR(IF(INDEX(data_wkly!BC:BC,MATCH($B430,data_wkly!$C:$C,0),1)=0,"",_xlfn.NUMBERVALUE(INDEX(data_wkly!BC:BC,MATCH($B430,data_wkly!$C:$C,0),1))),"na")=0,"",IFERROR(IF(INDEX(data_wkly!BC:BC,MATCH($B430,data_wkly!$C:$C,0),1)=0,"",_xlfn.NUMBERVALUE(INDEX(data_wkly!BC:BC,MATCH($B430,data_wkly!$C:$C,0),1))),"na"))</f>
        <v/>
      </c>
      <c r="T430" s="124" t="str">
        <f>IFERROR(IF(INDEX(data_wkly!BL:BL,MATCH($B430,data_wkly!$C:$C,0),1)=0,"",_xlfn.NUMBERVALUE(INDEX(data_wkly!BL:BL,MATCH($B430,data_wkly!$C:$C,0),1))),"na")</f>
        <v/>
      </c>
      <c r="U430" s="124" t="str">
        <f>IF(IFERROR(IF(INDEX(data_wkly!BD:BD,MATCH($B430,data_wkly!$C:$C,0),1)=0,"",_xlfn.NUMBERVALUE(INDEX(data_wkly!BD:BD,MATCH($B430,data_wkly!$C:$C,0),1))),"na")=0,"",IFERROR(IF(INDEX(data_wkly!BD:BD,MATCH($B430,data_wkly!$C:$C,0),1)=0,"",_xlfn.NUMBERVALUE(INDEX(data_wkly!BD:BD,MATCH($B430,data_wkly!$C:$C,0),1))),"na"))</f>
        <v/>
      </c>
      <c r="V430" s="124" t="str">
        <f>IF(IFERROR(IF(INDEX(data_wkly!BE:BE,MATCH($B430,data_wkly!$C:$C,0),1)=0,"",_xlfn.NUMBERVALUE(INDEX(data_wkly!BE:BE,MATCH($B430,data_wkly!$C:$C,0),1))),"na")=0,"",IFERROR(IF(INDEX(data_wkly!BE:BE,MATCH($B430,data_wkly!$C:$C,0),1)=0,"",_xlfn.NUMBERVALUE(INDEX(data_wkly!BE:BE,MATCH($B430,data_wkly!$C:$C,0),1))),"na"))</f>
        <v/>
      </c>
      <c r="W430" s="124" t="str">
        <f>IF(IFERROR(IF(INDEX(data_wkly!BF:BF,MATCH($B430,data_wkly!$C:$C,0),1)=0,"",_xlfn.NUMBERVALUE(INDEX(data_wkly!BF:BF,MATCH($B430,data_wkly!$C:$C,0),1))),"na")=0,"",IFERROR(IF(INDEX(data_wkly!BF:BF,MATCH($B430,data_wkly!$C:$C,0),1)=0,"",_xlfn.NUMBERVALUE(INDEX(data_wkly!BF:BF,MATCH($B430,data_wkly!$C:$C,0),1))),"na"))</f>
        <v/>
      </c>
      <c r="X430" s="124" t="str">
        <f>IFERROR(IF(INDEX(data_wkly!BK:BK,MATCH($B430,data_wkly!$C:$C,0),1)=0,"",_xlfn.NUMBERVALUE(INDEX(data_wkly!BK:BK,MATCH($B430,data_wkly!$C:$C,0),1))),"na")</f>
        <v/>
      </c>
      <c r="Y430" s="124" t="str">
        <f>IF(IFERROR(IF(INDEX(data_wkly!BG:BG,MATCH($B430,data_wkly!$C:$C,0),1)=0,"",_xlfn.NUMBERVALUE(INDEX(data_wkly!BG:BG,MATCH($B430,data_wkly!$C:$C,0),1))),"na")=0,"",IFERROR(IF(INDEX(data_wkly!BG:BG,MATCH($B430,data_wkly!$C:$C,0),1)=0,"",_xlfn.NUMBERVALUE(INDEX(data_wkly!BG:BG,MATCH($B430,data_wkly!$C:$C,0),1))),"na"))</f>
        <v/>
      </c>
      <c r="AJ430" s="41">
        <f t="shared" si="21"/>
        <v>2</v>
      </c>
    </row>
    <row r="431" spans="1:36" ht="15.5">
      <c r="A431" s="88" t="str">
        <f t="shared" si="20"/>
        <v/>
      </c>
      <c r="B431" s="89" t="str">
        <f t="shared" si="22"/>
        <v/>
      </c>
      <c r="C431" s="122" t="str">
        <f>IF(IFERROR(IF(INDEX(data_wkly!AO:AO,MATCH($B431,data_wkly!$C:$C,0),1)=0,"",_xlfn.NUMBERVALUE(INDEX(data_wkly!AO:AO,MATCH($B431,data_wkly!$C:$C,0),1))),"na")=0,"",IFERROR(IF(INDEX(data_wkly!AO:AO,MATCH($B431,data_wkly!$C:$C,0),1)=0,"",_xlfn.NUMBERVALUE(INDEX(data_wkly!AO:AO,MATCH($B431,data_wkly!$C:$C,0),1))),"na"))</f>
        <v/>
      </c>
      <c r="D431" s="122" t="str">
        <f>IF(IFERROR(IF(INDEX(data_wkly!AP:AP,MATCH($B431,data_wkly!$C:$C,0),1)=0,"",_xlfn.NUMBERVALUE(INDEX(data_wkly!AP:AP,MATCH($B431,data_wkly!$C:$C,0),1))),"na")=0,"",IFERROR(IF(INDEX(data_wkly!AP:AP,MATCH($B431,data_wkly!$C:$C,0),1)=0,"",_xlfn.NUMBERVALUE(INDEX(data_wkly!AP:AP,MATCH($B431,data_wkly!$C:$C,0),1))),"na"))</f>
        <v/>
      </c>
      <c r="E431" s="122" t="str">
        <f>IF(IFERROR(IF(INDEX(data_wkly!AQ:AQ,MATCH($B431,data_wkly!$C:$C,0),1)=0,"",_xlfn.NUMBERVALUE(INDEX(data_wkly!AQ:AQ,MATCH($B431,data_wkly!$C:$C,0),1))),"na")=0,"",IFERROR(IF(INDEX(data_wkly!AQ:AQ,MATCH($B431,data_wkly!$C:$C,0),1)=0,"",_xlfn.NUMBERVALUE(INDEX(data_wkly!AQ:AQ,MATCH($B431,data_wkly!$C:$C,0),1))),"na"))</f>
        <v/>
      </c>
      <c r="F431" s="122" t="str">
        <f>IF(IFERROR(IF(INDEX(data_wkly!AR:AR,MATCH($B431,data_wkly!$C:$C,0),1)=0,"",_xlfn.NUMBERVALUE(INDEX(data_wkly!AR:AR,MATCH($B431,data_wkly!$C:$C,0),1))),"na")=0,"",IFERROR(IF(INDEX(data_wkly!AR:AR,MATCH($B431,data_wkly!$C:$C,0),1)=0,"",_xlfn.NUMBERVALUE(INDEX(data_wkly!AR:AR,MATCH($B431,data_wkly!$C:$C,0),1))),"na"))</f>
        <v/>
      </c>
      <c r="G431" s="122" t="str">
        <f>IF(IFERROR(IF(INDEX(data_wkly!AS:AS,MATCH($B431,data_wkly!$C:$C,0),1)=0,"",_xlfn.NUMBERVALUE(INDEX(data_wkly!AS:AS,MATCH($B431,data_wkly!$C:$C,0),1))),"na")=0,"",IFERROR(IF(INDEX(data_wkly!AS:AS,MATCH($B431,data_wkly!$C:$C,0),1)=0,"",_xlfn.NUMBERVALUE(INDEX(data_wkly!AS:AS,MATCH($B431,data_wkly!$C:$C,0),1))),"na"))</f>
        <v/>
      </c>
      <c r="H431" s="122" t="str">
        <f>IFERROR(IF(INDEX(data_wkly!BJ:BJ,MATCH($B431,data_wkly!$C:$C,0),1)=0,"",_xlfn.NUMBERVALUE(INDEX(data_wkly!BJ:BJ,MATCH($B431,data_wkly!$C:$C,0),1))),"na")</f>
        <v/>
      </c>
      <c r="I431" s="122" t="str">
        <f>IF(IFERROR(IF(INDEX(data_wkly!AT:AT,MATCH($B431,data_wkly!$C:$C,0),1)=0,"",_xlfn.NUMBERVALUE(INDEX(data_wkly!AT:AT,MATCH($B431,data_wkly!$C:$C,0),1))),"na")=0,"",IFERROR(IF(INDEX(data_wkly!AT:AT,MATCH($B431,data_wkly!$C:$C,0),1)=0,"",_xlfn.NUMBERVALUE(INDEX(data_wkly!AT:AT,MATCH($B431,data_wkly!$C:$C,0),1))),"na"))</f>
        <v/>
      </c>
      <c r="J431" s="122" t="str">
        <f>IF(IFERROR(IF(INDEX(data_wkly!AU:AU,MATCH($B431,data_wkly!$C:$C,0),1)=0,"",_xlfn.NUMBERVALUE(INDEX(data_wkly!AU:AU,MATCH($B431,data_wkly!$C:$C,0),1))),"na")=0,"",IFERROR(IF(INDEX(data_wkly!AU:AU,MATCH($B431,data_wkly!$C:$C,0),1)=0,"",_xlfn.NUMBERVALUE(INDEX(data_wkly!AU:AU,MATCH($B431,data_wkly!$C:$C,0),1))),"na"))</f>
        <v/>
      </c>
      <c r="K431" s="122" t="str">
        <f>IF(IFERROR(IF(INDEX(data_wkly!AV:AV,MATCH($B431,data_wkly!$C:$C,0),1)=0,"",_xlfn.NUMBERVALUE(INDEX(data_wkly!AV:AV,MATCH($B431,data_wkly!$C:$C,0),1))),"na")=0,"",IFERROR(IF(INDEX(data_wkly!AV:AV,MATCH($B431,data_wkly!$C:$C,0),1)=0,"",_xlfn.NUMBERVALUE(INDEX(data_wkly!AV:AV,MATCH($B431,data_wkly!$C:$C,0),1))),"na"))</f>
        <v/>
      </c>
      <c r="L431" s="122" t="str">
        <f>IFERROR(IF(INDEX(data_wkly!BI:BI,MATCH($B431,data_wkly!$C:$C,0),1)=0,"",_xlfn.NUMBERVALUE(INDEX(data_wkly!BI:BI,MATCH($B431,data_wkly!$C:$C,0),1))),"na")</f>
        <v/>
      </c>
      <c r="M431" s="122" t="str">
        <f>IF(IFERROR(IF(INDEX(data_wkly!AW:AW,MATCH($B431,data_wkly!$C:$C,0),1)=0,"",_xlfn.NUMBERVALUE(INDEX(data_wkly!AW:AW,MATCH($B431,data_wkly!$C:$C,0),1))),"na")=0,"",IFERROR(IF(INDEX(data_wkly!AW:AW,MATCH($B431,data_wkly!$C:$C,0),1)=0,"",_xlfn.NUMBERVALUE(INDEX(data_wkly!AW:AW,MATCH($B431,data_wkly!$C:$C,0),1))),"na"))</f>
        <v/>
      </c>
      <c r="N431" s="123"/>
      <c r="O431" s="124" t="str">
        <f>IF(IFERROR(IF(INDEX(data_wkly!AY:AY,MATCH($B431,data_wkly!$C:$C,0),1)=0,"",_xlfn.NUMBERVALUE(INDEX(data_wkly!AY:AY,MATCH($B431,data_wkly!$C:$C,0),1))),"na")=0,"",IFERROR(IF(INDEX(data_wkly!AY:AY,MATCH($B431,data_wkly!$C:$C,0),1)=0,"",_xlfn.NUMBERVALUE(INDEX(data_wkly!AY:AY,MATCH($B431,data_wkly!$C:$C,0),1))),"na"))</f>
        <v/>
      </c>
      <c r="P431" s="124" t="str">
        <f>IF(IFERROR(IF(INDEX(data_wkly!AZ:AZ,MATCH($B431,data_wkly!$C:$C,0),1)=0,"",_xlfn.NUMBERVALUE(INDEX(data_wkly!AZ:AZ,MATCH($B431,data_wkly!$C:$C,0),1))),"na")=0,"",IFERROR(IF(INDEX(data_wkly!AZ:AZ,MATCH($B431,data_wkly!$C:$C,0),1)=0,"",_xlfn.NUMBERVALUE(INDEX(data_wkly!AZ:AZ,MATCH($B431,data_wkly!$C:$C,0),1))),"na"))</f>
        <v/>
      </c>
      <c r="Q431" s="124" t="str">
        <f>IF(IFERROR(IF(INDEX(data_wkly!BA:BA,MATCH($B431,data_wkly!$C:$C,0),1)=0,"",_xlfn.NUMBERVALUE(INDEX(data_wkly!BA:BA,MATCH($B431,data_wkly!$C:$C,0),1))),"na")=0,"",IFERROR(IF(INDEX(data_wkly!BA:BA,MATCH($B431,data_wkly!$C:$C,0),1)=0,"",_xlfn.NUMBERVALUE(INDEX(data_wkly!BA:BA,MATCH($B431,data_wkly!$C:$C,0),1))),"na"))</f>
        <v/>
      </c>
      <c r="R431" s="124" t="str">
        <f>IF(IFERROR(IF(INDEX(data_wkly!BB:BB,MATCH($B431,data_wkly!$C:$C,0),1)=0,"",_xlfn.NUMBERVALUE(INDEX(data_wkly!BB:BB,MATCH($B431,data_wkly!$C:$C,0),1))),"na")=0,"",IFERROR(IF(INDEX(data_wkly!BB:BB,MATCH($B431,data_wkly!$C:$C,0),1)=0,"",_xlfn.NUMBERVALUE(INDEX(data_wkly!BB:BB,MATCH($B431,data_wkly!$C:$C,0),1))),"na"))</f>
        <v/>
      </c>
      <c r="S431" s="124" t="str">
        <f>IF(IFERROR(IF(INDEX(data_wkly!BC:BC,MATCH($B431,data_wkly!$C:$C,0),1)=0,"",_xlfn.NUMBERVALUE(INDEX(data_wkly!BC:BC,MATCH($B431,data_wkly!$C:$C,0),1))),"na")=0,"",IFERROR(IF(INDEX(data_wkly!BC:BC,MATCH($B431,data_wkly!$C:$C,0),1)=0,"",_xlfn.NUMBERVALUE(INDEX(data_wkly!BC:BC,MATCH($B431,data_wkly!$C:$C,0),1))),"na"))</f>
        <v/>
      </c>
      <c r="T431" s="124" t="str">
        <f>IFERROR(IF(INDEX(data_wkly!BL:BL,MATCH($B431,data_wkly!$C:$C,0),1)=0,"",_xlfn.NUMBERVALUE(INDEX(data_wkly!BL:BL,MATCH($B431,data_wkly!$C:$C,0),1))),"na")</f>
        <v/>
      </c>
      <c r="U431" s="124" t="str">
        <f>IF(IFERROR(IF(INDEX(data_wkly!BD:BD,MATCH($B431,data_wkly!$C:$C,0),1)=0,"",_xlfn.NUMBERVALUE(INDEX(data_wkly!BD:BD,MATCH($B431,data_wkly!$C:$C,0),1))),"na")=0,"",IFERROR(IF(INDEX(data_wkly!BD:BD,MATCH($B431,data_wkly!$C:$C,0),1)=0,"",_xlfn.NUMBERVALUE(INDEX(data_wkly!BD:BD,MATCH($B431,data_wkly!$C:$C,0),1))),"na"))</f>
        <v/>
      </c>
      <c r="V431" s="124" t="str">
        <f>IF(IFERROR(IF(INDEX(data_wkly!BE:BE,MATCH($B431,data_wkly!$C:$C,0),1)=0,"",_xlfn.NUMBERVALUE(INDEX(data_wkly!BE:BE,MATCH($B431,data_wkly!$C:$C,0),1))),"na")=0,"",IFERROR(IF(INDEX(data_wkly!BE:BE,MATCH($B431,data_wkly!$C:$C,0),1)=0,"",_xlfn.NUMBERVALUE(INDEX(data_wkly!BE:BE,MATCH($B431,data_wkly!$C:$C,0),1))),"na"))</f>
        <v/>
      </c>
      <c r="W431" s="124" t="str">
        <f>IF(IFERROR(IF(INDEX(data_wkly!BF:BF,MATCH($B431,data_wkly!$C:$C,0),1)=0,"",_xlfn.NUMBERVALUE(INDEX(data_wkly!BF:BF,MATCH($B431,data_wkly!$C:$C,0),1))),"na")=0,"",IFERROR(IF(INDEX(data_wkly!BF:BF,MATCH($B431,data_wkly!$C:$C,0),1)=0,"",_xlfn.NUMBERVALUE(INDEX(data_wkly!BF:BF,MATCH($B431,data_wkly!$C:$C,0),1))),"na"))</f>
        <v/>
      </c>
      <c r="X431" s="124" t="str">
        <f>IFERROR(IF(INDEX(data_wkly!BK:BK,MATCH($B431,data_wkly!$C:$C,0),1)=0,"",_xlfn.NUMBERVALUE(INDEX(data_wkly!BK:BK,MATCH($B431,data_wkly!$C:$C,0),1))),"na")</f>
        <v/>
      </c>
      <c r="Y431" s="124" t="str">
        <f>IF(IFERROR(IF(INDEX(data_wkly!BG:BG,MATCH($B431,data_wkly!$C:$C,0),1)=0,"",_xlfn.NUMBERVALUE(INDEX(data_wkly!BG:BG,MATCH($B431,data_wkly!$C:$C,0),1))),"na")=0,"",IFERROR(IF(INDEX(data_wkly!BG:BG,MATCH($B431,data_wkly!$C:$C,0),1)=0,"",_xlfn.NUMBERVALUE(INDEX(data_wkly!BG:BG,MATCH($B431,data_wkly!$C:$C,0),1))),"na"))</f>
        <v/>
      </c>
      <c r="AJ431" s="41">
        <f t="shared" si="21"/>
        <v>1</v>
      </c>
    </row>
    <row r="432" spans="1:36" ht="15.5">
      <c r="A432" s="88" t="str">
        <f t="shared" si="20"/>
        <v/>
      </c>
      <c r="B432" s="89" t="str">
        <f t="shared" si="22"/>
        <v/>
      </c>
      <c r="C432" s="122" t="str">
        <f>IF(IFERROR(IF(INDEX(data_wkly!AO:AO,MATCH($B432,data_wkly!$C:$C,0),1)=0,"",_xlfn.NUMBERVALUE(INDEX(data_wkly!AO:AO,MATCH($B432,data_wkly!$C:$C,0),1))),"na")=0,"",IFERROR(IF(INDEX(data_wkly!AO:AO,MATCH($B432,data_wkly!$C:$C,0),1)=0,"",_xlfn.NUMBERVALUE(INDEX(data_wkly!AO:AO,MATCH($B432,data_wkly!$C:$C,0),1))),"na"))</f>
        <v/>
      </c>
      <c r="D432" s="122" t="str">
        <f>IF(IFERROR(IF(INDEX(data_wkly!AP:AP,MATCH($B432,data_wkly!$C:$C,0),1)=0,"",_xlfn.NUMBERVALUE(INDEX(data_wkly!AP:AP,MATCH($B432,data_wkly!$C:$C,0),1))),"na")=0,"",IFERROR(IF(INDEX(data_wkly!AP:AP,MATCH($B432,data_wkly!$C:$C,0),1)=0,"",_xlfn.NUMBERVALUE(INDEX(data_wkly!AP:AP,MATCH($B432,data_wkly!$C:$C,0),1))),"na"))</f>
        <v/>
      </c>
      <c r="E432" s="122" t="str">
        <f>IF(IFERROR(IF(INDEX(data_wkly!AQ:AQ,MATCH($B432,data_wkly!$C:$C,0),1)=0,"",_xlfn.NUMBERVALUE(INDEX(data_wkly!AQ:AQ,MATCH($B432,data_wkly!$C:$C,0),1))),"na")=0,"",IFERROR(IF(INDEX(data_wkly!AQ:AQ,MATCH($B432,data_wkly!$C:$C,0),1)=0,"",_xlfn.NUMBERVALUE(INDEX(data_wkly!AQ:AQ,MATCH($B432,data_wkly!$C:$C,0),1))),"na"))</f>
        <v/>
      </c>
      <c r="F432" s="122" t="str">
        <f>IF(IFERROR(IF(INDEX(data_wkly!AR:AR,MATCH($B432,data_wkly!$C:$C,0),1)=0,"",_xlfn.NUMBERVALUE(INDEX(data_wkly!AR:AR,MATCH($B432,data_wkly!$C:$C,0),1))),"na")=0,"",IFERROR(IF(INDEX(data_wkly!AR:AR,MATCH($B432,data_wkly!$C:$C,0),1)=0,"",_xlfn.NUMBERVALUE(INDEX(data_wkly!AR:AR,MATCH($B432,data_wkly!$C:$C,0),1))),"na"))</f>
        <v/>
      </c>
      <c r="G432" s="122" t="str">
        <f>IF(IFERROR(IF(INDEX(data_wkly!AS:AS,MATCH($B432,data_wkly!$C:$C,0),1)=0,"",_xlfn.NUMBERVALUE(INDEX(data_wkly!AS:AS,MATCH($B432,data_wkly!$C:$C,0),1))),"na")=0,"",IFERROR(IF(INDEX(data_wkly!AS:AS,MATCH($B432,data_wkly!$C:$C,0),1)=0,"",_xlfn.NUMBERVALUE(INDEX(data_wkly!AS:AS,MATCH($B432,data_wkly!$C:$C,0),1))),"na"))</f>
        <v/>
      </c>
      <c r="H432" s="122" t="str">
        <f>IFERROR(IF(INDEX(data_wkly!BJ:BJ,MATCH($B432,data_wkly!$C:$C,0),1)=0,"",_xlfn.NUMBERVALUE(INDEX(data_wkly!BJ:BJ,MATCH($B432,data_wkly!$C:$C,0),1))),"na")</f>
        <v/>
      </c>
      <c r="I432" s="122" t="str">
        <f>IF(IFERROR(IF(INDEX(data_wkly!AT:AT,MATCH($B432,data_wkly!$C:$C,0),1)=0,"",_xlfn.NUMBERVALUE(INDEX(data_wkly!AT:AT,MATCH($B432,data_wkly!$C:$C,0),1))),"na")=0,"",IFERROR(IF(INDEX(data_wkly!AT:AT,MATCH($B432,data_wkly!$C:$C,0),1)=0,"",_xlfn.NUMBERVALUE(INDEX(data_wkly!AT:AT,MATCH($B432,data_wkly!$C:$C,0),1))),"na"))</f>
        <v/>
      </c>
      <c r="J432" s="122" t="str">
        <f>IF(IFERROR(IF(INDEX(data_wkly!AU:AU,MATCH($B432,data_wkly!$C:$C,0),1)=0,"",_xlfn.NUMBERVALUE(INDEX(data_wkly!AU:AU,MATCH($B432,data_wkly!$C:$C,0),1))),"na")=0,"",IFERROR(IF(INDEX(data_wkly!AU:AU,MATCH($B432,data_wkly!$C:$C,0),1)=0,"",_xlfn.NUMBERVALUE(INDEX(data_wkly!AU:AU,MATCH($B432,data_wkly!$C:$C,0),1))),"na"))</f>
        <v/>
      </c>
      <c r="K432" s="122" t="str">
        <f>IF(IFERROR(IF(INDEX(data_wkly!AV:AV,MATCH($B432,data_wkly!$C:$C,0),1)=0,"",_xlfn.NUMBERVALUE(INDEX(data_wkly!AV:AV,MATCH($B432,data_wkly!$C:$C,0),1))),"na")=0,"",IFERROR(IF(INDEX(data_wkly!AV:AV,MATCH($B432,data_wkly!$C:$C,0),1)=0,"",_xlfn.NUMBERVALUE(INDEX(data_wkly!AV:AV,MATCH($B432,data_wkly!$C:$C,0),1))),"na"))</f>
        <v/>
      </c>
      <c r="L432" s="122" t="str">
        <f>IFERROR(IF(INDEX(data_wkly!BI:BI,MATCH($B432,data_wkly!$C:$C,0),1)=0,"",_xlfn.NUMBERVALUE(INDEX(data_wkly!BI:BI,MATCH($B432,data_wkly!$C:$C,0),1))),"na")</f>
        <v/>
      </c>
      <c r="M432" s="122" t="str">
        <f>IF(IFERROR(IF(INDEX(data_wkly!AW:AW,MATCH($B432,data_wkly!$C:$C,0),1)=0,"",_xlfn.NUMBERVALUE(INDEX(data_wkly!AW:AW,MATCH($B432,data_wkly!$C:$C,0),1))),"na")=0,"",IFERROR(IF(INDEX(data_wkly!AW:AW,MATCH($B432,data_wkly!$C:$C,0),1)=0,"",_xlfn.NUMBERVALUE(INDEX(data_wkly!AW:AW,MATCH($B432,data_wkly!$C:$C,0),1))),"na"))</f>
        <v/>
      </c>
      <c r="N432" s="123"/>
      <c r="O432" s="124" t="str">
        <f>IF(IFERROR(IF(INDEX(data_wkly!AY:AY,MATCH($B432,data_wkly!$C:$C,0),1)=0,"",_xlfn.NUMBERVALUE(INDEX(data_wkly!AY:AY,MATCH($B432,data_wkly!$C:$C,0),1))),"na")=0,"",IFERROR(IF(INDEX(data_wkly!AY:AY,MATCH($B432,data_wkly!$C:$C,0),1)=0,"",_xlfn.NUMBERVALUE(INDEX(data_wkly!AY:AY,MATCH($B432,data_wkly!$C:$C,0),1))),"na"))</f>
        <v/>
      </c>
      <c r="P432" s="124" t="str">
        <f>IF(IFERROR(IF(INDEX(data_wkly!AZ:AZ,MATCH($B432,data_wkly!$C:$C,0),1)=0,"",_xlfn.NUMBERVALUE(INDEX(data_wkly!AZ:AZ,MATCH($B432,data_wkly!$C:$C,0),1))),"na")=0,"",IFERROR(IF(INDEX(data_wkly!AZ:AZ,MATCH($B432,data_wkly!$C:$C,0),1)=0,"",_xlfn.NUMBERVALUE(INDEX(data_wkly!AZ:AZ,MATCH($B432,data_wkly!$C:$C,0),1))),"na"))</f>
        <v/>
      </c>
      <c r="Q432" s="124" t="str">
        <f>IF(IFERROR(IF(INDEX(data_wkly!BA:BA,MATCH($B432,data_wkly!$C:$C,0),1)=0,"",_xlfn.NUMBERVALUE(INDEX(data_wkly!BA:BA,MATCH($B432,data_wkly!$C:$C,0),1))),"na")=0,"",IFERROR(IF(INDEX(data_wkly!BA:BA,MATCH($B432,data_wkly!$C:$C,0),1)=0,"",_xlfn.NUMBERVALUE(INDEX(data_wkly!BA:BA,MATCH($B432,data_wkly!$C:$C,0),1))),"na"))</f>
        <v/>
      </c>
      <c r="R432" s="124" t="str">
        <f>IF(IFERROR(IF(INDEX(data_wkly!BB:BB,MATCH($B432,data_wkly!$C:$C,0),1)=0,"",_xlfn.NUMBERVALUE(INDEX(data_wkly!BB:BB,MATCH($B432,data_wkly!$C:$C,0),1))),"na")=0,"",IFERROR(IF(INDEX(data_wkly!BB:BB,MATCH($B432,data_wkly!$C:$C,0),1)=0,"",_xlfn.NUMBERVALUE(INDEX(data_wkly!BB:BB,MATCH($B432,data_wkly!$C:$C,0),1))),"na"))</f>
        <v/>
      </c>
      <c r="S432" s="124" t="str">
        <f>IF(IFERROR(IF(INDEX(data_wkly!BC:BC,MATCH($B432,data_wkly!$C:$C,0),1)=0,"",_xlfn.NUMBERVALUE(INDEX(data_wkly!BC:BC,MATCH($B432,data_wkly!$C:$C,0),1))),"na")=0,"",IFERROR(IF(INDEX(data_wkly!BC:BC,MATCH($B432,data_wkly!$C:$C,0),1)=0,"",_xlfn.NUMBERVALUE(INDEX(data_wkly!BC:BC,MATCH($B432,data_wkly!$C:$C,0),1))),"na"))</f>
        <v/>
      </c>
      <c r="T432" s="124" t="str">
        <f>IFERROR(IF(INDEX(data_wkly!BL:BL,MATCH($B432,data_wkly!$C:$C,0),1)=0,"",_xlfn.NUMBERVALUE(INDEX(data_wkly!BL:BL,MATCH($B432,data_wkly!$C:$C,0),1))),"na")</f>
        <v/>
      </c>
      <c r="U432" s="124" t="str">
        <f>IF(IFERROR(IF(INDEX(data_wkly!BD:BD,MATCH($B432,data_wkly!$C:$C,0),1)=0,"",_xlfn.NUMBERVALUE(INDEX(data_wkly!BD:BD,MATCH($B432,data_wkly!$C:$C,0),1))),"na")=0,"",IFERROR(IF(INDEX(data_wkly!BD:BD,MATCH($B432,data_wkly!$C:$C,0),1)=0,"",_xlfn.NUMBERVALUE(INDEX(data_wkly!BD:BD,MATCH($B432,data_wkly!$C:$C,0),1))),"na"))</f>
        <v/>
      </c>
      <c r="V432" s="124" t="str">
        <f>IF(IFERROR(IF(INDEX(data_wkly!BE:BE,MATCH($B432,data_wkly!$C:$C,0),1)=0,"",_xlfn.NUMBERVALUE(INDEX(data_wkly!BE:BE,MATCH($B432,data_wkly!$C:$C,0),1))),"na")=0,"",IFERROR(IF(INDEX(data_wkly!BE:BE,MATCH($B432,data_wkly!$C:$C,0),1)=0,"",_xlfn.NUMBERVALUE(INDEX(data_wkly!BE:BE,MATCH($B432,data_wkly!$C:$C,0),1))),"na"))</f>
        <v/>
      </c>
      <c r="W432" s="124" t="str">
        <f>IF(IFERROR(IF(INDEX(data_wkly!BF:BF,MATCH($B432,data_wkly!$C:$C,0),1)=0,"",_xlfn.NUMBERVALUE(INDEX(data_wkly!BF:BF,MATCH($B432,data_wkly!$C:$C,0),1))),"na")=0,"",IFERROR(IF(INDEX(data_wkly!BF:BF,MATCH($B432,data_wkly!$C:$C,0),1)=0,"",_xlfn.NUMBERVALUE(INDEX(data_wkly!BF:BF,MATCH($B432,data_wkly!$C:$C,0),1))),"na"))</f>
        <v/>
      </c>
      <c r="X432" s="124" t="str">
        <f>IFERROR(IF(INDEX(data_wkly!BK:BK,MATCH($B432,data_wkly!$C:$C,0),1)=0,"",_xlfn.NUMBERVALUE(INDEX(data_wkly!BK:BK,MATCH($B432,data_wkly!$C:$C,0),1))),"na")</f>
        <v/>
      </c>
      <c r="Y432" s="124" t="str">
        <f>IF(IFERROR(IF(INDEX(data_wkly!BG:BG,MATCH($B432,data_wkly!$C:$C,0),1)=0,"",_xlfn.NUMBERVALUE(INDEX(data_wkly!BG:BG,MATCH($B432,data_wkly!$C:$C,0),1))),"na")=0,"",IFERROR(IF(INDEX(data_wkly!BG:BG,MATCH($B432,data_wkly!$C:$C,0),1)=0,"",_xlfn.NUMBERVALUE(INDEX(data_wkly!BG:BG,MATCH($B432,data_wkly!$C:$C,0),1))),"na"))</f>
        <v/>
      </c>
      <c r="AJ432" s="41">
        <f t="shared" si="21"/>
        <v>2</v>
      </c>
    </row>
    <row r="433" spans="1:36" ht="15.5">
      <c r="A433" s="88" t="str">
        <f t="shared" si="20"/>
        <v/>
      </c>
      <c r="B433" s="89" t="str">
        <f t="shared" si="22"/>
        <v/>
      </c>
      <c r="C433" s="122" t="str">
        <f>IF(IFERROR(IF(INDEX(data_wkly!AO:AO,MATCH($B433,data_wkly!$C:$C,0),1)=0,"",_xlfn.NUMBERVALUE(INDEX(data_wkly!AO:AO,MATCH($B433,data_wkly!$C:$C,0),1))),"na")=0,"",IFERROR(IF(INDEX(data_wkly!AO:AO,MATCH($B433,data_wkly!$C:$C,0),1)=0,"",_xlfn.NUMBERVALUE(INDEX(data_wkly!AO:AO,MATCH($B433,data_wkly!$C:$C,0),1))),"na"))</f>
        <v/>
      </c>
      <c r="D433" s="122" t="str">
        <f>IF(IFERROR(IF(INDEX(data_wkly!AP:AP,MATCH($B433,data_wkly!$C:$C,0),1)=0,"",_xlfn.NUMBERVALUE(INDEX(data_wkly!AP:AP,MATCH($B433,data_wkly!$C:$C,0),1))),"na")=0,"",IFERROR(IF(INDEX(data_wkly!AP:AP,MATCH($B433,data_wkly!$C:$C,0),1)=0,"",_xlfn.NUMBERVALUE(INDEX(data_wkly!AP:AP,MATCH($B433,data_wkly!$C:$C,0),1))),"na"))</f>
        <v/>
      </c>
      <c r="E433" s="122" t="str">
        <f>IF(IFERROR(IF(INDEX(data_wkly!AQ:AQ,MATCH($B433,data_wkly!$C:$C,0),1)=0,"",_xlfn.NUMBERVALUE(INDEX(data_wkly!AQ:AQ,MATCH($B433,data_wkly!$C:$C,0),1))),"na")=0,"",IFERROR(IF(INDEX(data_wkly!AQ:AQ,MATCH($B433,data_wkly!$C:$C,0),1)=0,"",_xlfn.NUMBERVALUE(INDEX(data_wkly!AQ:AQ,MATCH($B433,data_wkly!$C:$C,0),1))),"na"))</f>
        <v/>
      </c>
      <c r="F433" s="122" t="str">
        <f>IF(IFERROR(IF(INDEX(data_wkly!AR:AR,MATCH($B433,data_wkly!$C:$C,0),1)=0,"",_xlfn.NUMBERVALUE(INDEX(data_wkly!AR:AR,MATCH($B433,data_wkly!$C:$C,0),1))),"na")=0,"",IFERROR(IF(INDEX(data_wkly!AR:AR,MATCH($B433,data_wkly!$C:$C,0),1)=0,"",_xlfn.NUMBERVALUE(INDEX(data_wkly!AR:AR,MATCH($B433,data_wkly!$C:$C,0),1))),"na"))</f>
        <v/>
      </c>
      <c r="G433" s="122" t="str">
        <f>IF(IFERROR(IF(INDEX(data_wkly!AS:AS,MATCH($B433,data_wkly!$C:$C,0),1)=0,"",_xlfn.NUMBERVALUE(INDEX(data_wkly!AS:AS,MATCH($B433,data_wkly!$C:$C,0),1))),"na")=0,"",IFERROR(IF(INDEX(data_wkly!AS:AS,MATCH($B433,data_wkly!$C:$C,0),1)=0,"",_xlfn.NUMBERVALUE(INDEX(data_wkly!AS:AS,MATCH($B433,data_wkly!$C:$C,0),1))),"na"))</f>
        <v/>
      </c>
      <c r="H433" s="122" t="str">
        <f>IFERROR(IF(INDEX(data_wkly!BJ:BJ,MATCH($B433,data_wkly!$C:$C,0),1)=0,"",_xlfn.NUMBERVALUE(INDEX(data_wkly!BJ:BJ,MATCH($B433,data_wkly!$C:$C,0),1))),"na")</f>
        <v/>
      </c>
      <c r="I433" s="122" t="str">
        <f>IF(IFERROR(IF(INDEX(data_wkly!AT:AT,MATCH($B433,data_wkly!$C:$C,0),1)=0,"",_xlfn.NUMBERVALUE(INDEX(data_wkly!AT:AT,MATCH($B433,data_wkly!$C:$C,0),1))),"na")=0,"",IFERROR(IF(INDEX(data_wkly!AT:AT,MATCH($B433,data_wkly!$C:$C,0),1)=0,"",_xlfn.NUMBERVALUE(INDEX(data_wkly!AT:AT,MATCH($B433,data_wkly!$C:$C,0),1))),"na"))</f>
        <v/>
      </c>
      <c r="J433" s="122" t="str">
        <f>IF(IFERROR(IF(INDEX(data_wkly!AU:AU,MATCH($B433,data_wkly!$C:$C,0),1)=0,"",_xlfn.NUMBERVALUE(INDEX(data_wkly!AU:AU,MATCH($B433,data_wkly!$C:$C,0),1))),"na")=0,"",IFERROR(IF(INDEX(data_wkly!AU:AU,MATCH($B433,data_wkly!$C:$C,0),1)=0,"",_xlfn.NUMBERVALUE(INDEX(data_wkly!AU:AU,MATCH($B433,data_wkly!$C:$C,0),1))),"na"))</f>
        <v/>
      </c>
      <c r="K433" s="122" t="str">
        <f>IF(IFERROR(IF(INDEX(data_wkly!AV:AV,MATCH($B433,data_wkly!$C:$C,0),1)=0,"",_xlfn.NUMBERVALUE(INDEX(data_wkly!AV:AV,MATCH($B433,data_wkly!$C:$C,0),1))),"na")=0,"",IFERROR(IF(INDEX(data_wkly!AV:AV,MATCH($B433,data_wkly!$C:$C,0),1)=0,"",_xlfn.NUMBERVALUE(INDEX(data_wkly!AV:AV,MATCH($B433,data_wkly!$C:$C,0),1))),"na"))</f>
        <v/>
      </c>
      <c r="L433" s="122" t="str">
        <f>IFERROR(IF(INDEX(data_wkly!BI:BI,MATCH($B433,data_wkly!$C:$C,0),1)=0,"",_xlfn.NUMBERVALUE(INDEX(data_wkly!BI:BI,MATCH($B433,data_wkly!$C:$C,0),1))),"na")</f>
        <v/>
      </c>
      <c r="M433" s="122" t="str">
        <f>IF(IFERROR(IF(INDEX(data_wkly!AW:AW,MATCH($B433,data_wkly!$C:$C,0),1)=0,"",_xlfn.NUMBERVALUE(INDEX(data_wkly!AW:AW,MATCH($B433,data_wkly!$C:$C,0),1))),"na")=0,"",IFERROR(IF(INDEX(data_wkly!AW:AW,MATCH($B433,data_wkly!$C:$C,0),1)=0,"",_xlfn.NUMBERVALUE(INDEX(data_wkly!AW:AW,MATCH($B433,data_wkly!$C:$C,0),1))),"na"))</f>
        <v/>
      </c>
      <c r="N433" s="123"/>
      <c r="O433" s="124" t="str">
        <f>IF(IFERROR(IF(INDEX(data_wkly!AY:AY,MATCH($B433,data_wkly!$C:$C,0),1)=0,"",_xlfn.NUMBERVALUE(INDEX(data_wkly!AY:AY,MATCH($B433,data_wkly!$C:$C,0),1))),"na")=0,"",IFERROR(IF(INDEX(data_wkly!AY:AY,MATCH($B433,data_wkly!$C:$C,0),1)=0,"",_xlfn.NUMBERVALUE(INDEX(data_wkly!AY:AY,MATCH($B433,data_wkly!$C:$C,0),1))),"na"))</f>
        <v/>
      </c>
      <c r="P433" s="124" t="str">
        <f>IF(IFERROR(IF(INDEX(data_wkly!AZ:AZ,MATCH($B433,data_wkly!$C:$C,0),1)=0,"",_xlfn.NUMBERVALUE(INDEX(data_wkly!AZ:AZ,MATCH($B433,data_wkly!$C:$C,0),1))),"na")=0,"",IFERROR(IF(INDEX(data_wkly!AZ:AZ,MATCH($B433,data_wkly!$C:$C,0),1)=0,"",_xlfn.NUMBERVALUE(INDEX(data_wkly!AZ:AZ,MATCH($B433,data_wkly!$C:$C,0),1))),"na"))</f>
        <v/>
      </c>
      <c r="Q433" s="124" t="str">
        <f>IF(IFERROR(IF(INDEX(data_wkly!BA:BA,MATCH($B433,data_wkly!$C:$C,0),1)=0,"",_xlfn.NUMBERVALUE(INDEX(data_wkly!BA:BA,MATCH($B433,data_wkly!$C:$C,0),1))),"na")=0,"",IFERROR(IF(INDEX(data_wkly!BA:BA,MATCH($B433,data_wkly!$C:$C,0),1)=0,"",_xlfn.NUMBERVALUE(INDEX(data_wkly!BA:BA,MATCH($B433,data_wkly!$C:$C,0),1))),"na"))</f>
        <v/>
      </c>
      <c r="R433" s="124" t="str">
        <f>IF(IFERROR(IF(INDEX(data_wkly!BB:BB,MATCH($B433,data_wkly!$C:$C,0),1)=0,"",_xlfn.NUMBERVALUE(INDEX(data_wkly!BB:BB,MATCH($B433,data_wkly!$C:$C,0),1))),"na")=0,"",IFERROR(IF(INDEX(data_wkly!BB:BB,MATCH($B433,data_wkly!$C:$C,0),1)=0,"",_xlfn.NUMBERVALUE(INDEX(data_wkly!BB:BB,MATCH($B433,data_wkly!$C:$C,0),1))),"na"))</f>
        <v/>
      </c>
      <c r="S433" s="124" t="str">
        <f>IF(IFERROR(IF(INDEX(data_wkly!BC:BC,MATCH($B433,data_wkly!$C:$C,0),1)=0,"",_xlfn.NUMBERVALUE(INDEX(data_wkly!BC:BC,MATCH($B433,data_wkly!$C:$C,0),1))),"na")=0,"",IFERROR(IF(INDEX(data_wkly!BC:BC,MATCH($B433,data_wkly!$C:$C,0),1)=0,"",_xlfn.NUMBERVALUE(INDEX(data_wkly!BC:BC,MATCH($B433,data_wkly!$C:$C,0),1))),"na"))</f>
        <v/>
      </c>
      <c r="T433" s="124" t="str">
        <f>IFERROR(IF(INDEX(data_wkly!BL:BL,MATCH($B433,data_wkly!$C:$C,0),1)=0,"",_xlfn.NUMBERVALUE(INDEX(data_wkly!BL:BL,MATCH($B433,data_wkly!$C:$C,0),1))),"na")</f>
        <v/>
      </c>
      <c r="U433" s="124" t="str">
        <f>IF(IFERROR(IF(INDEX(data_wkly!BD:BD,MATCH($B433,data_wkly!$C:$C,0),1)=0,"",_xlfn.NUMBERVALUE(INDEX(data_wkly!BD:BD,MATCH($B433,data_wkly!$C:$C,0),1))),"na")=0,"",IFERROR(IF(INDEX(data_wkly!BD:BD,MATCH($B433,data_wkly!$C:$C,0),1)=0,"",_xlfn.NUMBERVALUE(INDEX(data_wkly!BD:BD,MATCH($B433,data_wkly!$C:$C,0),1))),"na"))</f>
        <v/>
      </c>
      <c r="V433" s="124" t="str">
        <f>IF(IFERROR(IF(INDEX(data_wkly!BE:BE,MATCH($B433,data_wkly!$C:$C,0),1)=0,"",_xlfn.NUMBERVALUE(INDEX(data_wkly!BE:BE,MATCH($B433,data_wkly!$C:$C,0),1))),"na")=0,"",IFERROR(IF(INDEX(data_wkly!BE:BE,MATCH($B433,data_wkly!$C:$C,0),1)=0,"",_xlfn.NUMBERVALUE(INDEX(data_wkly!BE:BE,MATCH($B433,data_wkly!$C:$C,0),1))),"na"))</f>
        <v/>
      </c>
      <c r="W433" s="124" t="str">
        <f>IF(IFERROR(IF(INDEX(data_wkly!BF:BF,MATCH($B433,data_wkly!$C:$C,0),1)=0,"",_xlfn.NUMBERVALUE(INDEX(data_wkly!BF:BF,MATCH($B433,data_wkly!$C:$C,0),1))),"na")=0,"",IFERROR(IF(INDEX(data_wkly!BF:BF,MATCH($B433,data_wkly!$C:$C,0),1)=0,"",_xlfn.NUMBERVALUE(INDEX(data_wkly!BF:BF,MATCH($B433,data_wkly!$C:$C,0),1))),"na"))</f>
        <v/>
      </c>
      <c r="X433" s="124" t="str">
        <f>IFERROR(IF(INDEX(data_wkly!BK:BK,MATCH($B433,data_wkly!$C:$C,0),1)=0,"",_xlfn.NUMBERVALUE(INDEX(data_wkly!BK:BK,MATCH($B433,data_wkly!$C:$C,0),1))),"na")</f>
        <v/>
      </c>
      <c r="Y433" s="124" t="str">
        <f>IF(IFERROR(IF(INDEX(data_wkly!BG:BG,MATCH($B433,data_wkly!$C:$C,0),1)=0,"",_xlfn.NUMBERVALUE(INDEX(data_wkly!BG:BG,MATCH($B433,data_wkly!$C:$C,0),1))),"na")=0,"",IFERROR(IF(INDEX(data_wkly!BG:BG,MATCH($B433,data_wkly!$C:$C,0),1)=0,"",_xlfn.NUMBERVALUE(INDEX(data_wkly!BG:BG,MATCH($B433,data_wkly!$C:$C,0),1))),"na"))</f>
        <v/>
      </c>
      <c r="AJ433" s="41">
        <f t="shared" si="21"/>
        <v>1</v>
      </c>
    </row>
    <row r="434" spans="1:36" ht="15.5">
      <c r="A434" s="88" t="str">
        <f t="shared" si="20"/>
        <v/>
      </c>
      <c r="B434" s="89" t="str">
        <f t="shared" si="22"/>
        <v/>
      </c>
      <c r="C434" s="122" t="str">
        <f>IF(IFERROR(IF(INDEX(data_wkly!AO:AO,MATCH($B434,data_wkly!$C:$C,0),1)=0,"",_xlfn.NUMBERVALUE(INDEX(data_wkly!AO:AO,MATCH($B434,data_wkly!$C:$C,0),1))),"na")=0,"",IFERROR(IF(INDEX(data_wkly!AO:AO,MATCH($B434,data_wkly!$C:$C,0),1)=0,"",_xlfn.NUMBERVALUE(INDEX(data_wkly!AO:AO,MATCH($B434,data_wkly!$C:$C,0),1))),"na"))</f>
        <v/>
      </c>
      <c r="D434" s="122" t="str">
        <f>IF(IFERROR(IF(INDEX(data_wkly!AP:AP,MATCH($B434,data_wkly!$C:$C,0),1)=0,"",_xlfn.NUMBERVALUE(INDEX(data_wkly!AP:AP,MATCH($B434,data_wkly!$C:$C,0),1))),"na")=0,"",IFERROR(IF(INDEX(data_wkly!AP:AP,MATCH($B434,data_wkly!$C:$C,0),1)=0,"",_xlfn.NUMBERVALUE(INDEX(data_wkly!AP:AP,MATCH($B434,data_wkly!$C:$C,0),1))),"na"))</f>
        <v/>
      </c>
      <c r="E434" s="122" t="str">
        <f>IF(IFERROR(IF(INDEX(data_wkly!AQ:AQ,MATCH($B434,data_wkly!$C:$C,0),1)=0,"",_xlfn.NUMBERVALUE(INDEX(data_wkly!AQ:AQ,MATCH($B434,data_wkly!$C:$C,0),1))),"na")=0,"",IFERROR(IF(INDEX(data_wkly!AQ:AQ,MATCH($B434,data_wkly!$C:$C,0),1)=0,"",_xlfn.NUMBERVALUE(INDEX(data_wkly!AQ:AQ,MATCH($B434,data_wkly!$C:$C,0),1))),"na"))</f>
        <v/>
      </c>
      <c r="F434" s="122" t="str">
        <f>IF(IFERROR(IF(INDEX(data_wkly!AR:AR,MATCH($B434,data_wkly!$C:$C,0),1)=0,"",_xlfn.NUMBERVALUE(INDEX(data_wkly!AR:AR,MATCH($B434,data_wkly!$C:$C,0),1))),"na")=0,"",IFERROR(IF(INDEX(data_wkly!AR:AR,MATCH($B434,data_wkly!$C:$C,0),1)=0,"",_xlfn.NUMBERVALUE(INDEX(data_wkly!AR:AR,MATCH($B434,data_wkly!$C:$C,0),1))),"na"))</f>
        <v/>
      </c>
      <c r="G434" s="122" t="str">
        <f>IF(IFERROR(IF(INDEX(data_wkly!AS:AS,MATCH($B434,data_wkly!$C:$C,0),1)=0,"",_xlfn.NUMBERVALUE(INDEX(data_wkly!AS:AS,MATCH($B434,data_wkly!$C:$C,0),1))),"na")=0,"",IFERROR(IF(INDEX(data_wkly!AS:AS,MATCH($B434,data_wkly!$C:$C,0),1)=0,"",_xlfn.NUMBERVALUE(INDEX(data_wkly!AS:AS,MATCH($B434,data_wkly!$C:$C,0),1))),"na"))</f>
        <v/>
      </c>
      <c r="H434" s="122" t="str">
        <f>IFERROR(IF(INDEX(data_wkly!BJ:BJ,MATCH($B434,data_wkly!$C:$C,0),1)=0,"",_xlfn.NUMBERVALUE(INDEX(data_wkly!BJ:BJ,MATCH($B434,data_wkly!$C:$C,0),1))),"na")</f>
        <v/>
      </c>
      <c r="I434" s="122" t="str">
        <f>IF(IFERROR(IF(INDEX(data_wkly!AT:AT,MATCH($B434,data_wkly!$C:$C,0),1)=0,"",_xlfn.NUMBERVALUE(INDEX(data_wkly!AT:AT,MATCH($B434,data_wkly!$C:$C,0),1))),"na")=0,"",IFERROR(IF(INDEX(data_wkly!AT:AT,MATCH($B434,data_wkly!$C:$C,0),1)=0,"",_xlfn.NUMBERVALUE(INDEX(data_wkly!AT:AT,MATCH($B434,data_wkly!$C:$C,0),1))),"na"))</f>
        <v/>
      </c>
      <c r="J434" s="122" t="str">
        <f>IF(IFERROR(IF(INDEX(data_wkly!AU:AU,MATCH($B434,data_wkly!$C:$C,0),1)=0,"",_xlfn.NUMBERVALUE(INDEX(data_wkly!AU:AU,MATCH($B434,data_wkly!$C:$C,0),1))),"na")=0,"",IFERROR(IF(INDEX(data_wkly!AU:AU,MATCH($B434,data_wkly!$C:$C,0),1)=0,"",_xlfn.NUMBERVALUE(INDEX(data_wkly!AU:AU,MATCH($B434,data_wkly!$C:$C,0),1))),"na"))</f>
        <v/>
      </c>
      <c r="K434" s="122" t="str">
        <f>IF(IFERROR(IF(INDEX(data_wkly!AV:AV,MATCH($B434,data_wkly!$C:$C,0),1)=0,"",_xlfn.NUMBERVALUE(INDEX(data_wkly!AV:AV,MATCH($B434,data_wkly!$C:$C,0),1))),"na")=0,"",IFERROR(IF(INDEX(data_wkly!AV:AV,MATCH($B434,data_wkly!$C:$C,0),1)=0,"",_xlfn.NUMBERVALUE(INDEX(data_wkly!AV:AV,MATCH($B434,data_wkly!$C:$C,0),1))),"na"))</f>
        <v/>
      </c>
      <c r="L434" s="122" t="str">
        <f>IFERROR(IF(INDEX(data_wkly!BI:BI,MATCH($B434,data_wkly!$C:$C,0),1)=0,"",_xlfn.NUMBERVALUE(INDEX(data_wkly!BI:BI,MATCH($B434,data_wkly!$C:$C,0),1))),"na")</f>
        <v/>
      </c>
      <c r="M434" s="122" t="str">
        <f>IF(IFERROR(IF(INDEX(data_wkly!AW:AW,MATCH($B434,data_wkly!$C:$C,0),1)=0,"",_xlfn.NUMBERVALUE(INDEX(data_wkly!AW:AW,MATCH($B434,data_wkly!$C:$C,0),1))),"na")=0,"",IFERROR(IF(INDEX(data_wkly!AW:AW,MATCH($B434,data_wkly!$C:$C,0),1)=0,"",_xlfn.NUMBERVALUE(INDEX(data_wkly!AW:AW,MATCH($B434,data_wkly!$C:$C,0),1))),"na"))</f>
        <v/>
      </c>
      <c r="N434" s="123"/>
      <c r="O434" s="124" t="str">
        <f>IF(IFERROR(IF(INDEX(data_wkly!AY:AY,MATCH($B434,data_wkly!$C:$C,0),1)=0,"",_xlfn.NUMBERVALUE(INDEX(data_wkly!AY:AY,MATCH($B434,data_wkly!$C:$C,0),1))),"na")=0,"",IFERROR(IF(INDEX(data_wkly!AY:AY,MATCH($B434,data_wkly!$C:$C,0),1)=0,"",_xlfn.NUMBERVALUE(INDEX(data_wkly!AY:AY,MATCH($B434,data_wkly!$C:$C,0),1))),"na"))</f>
        <v/>
      </c>
      <c r="P434" s="124" t="str">
        <f>IF(IFERROR(IF(INDEX(data_wkly!AZ:AZ,MATCH($B434,data_wkly!$C:$C,0),1)=0,"",_xlfn.NUMBERVALUE(INDEX(data_wkly!AZ:AZ,MATCH($B434,data_wkly!$C:$C,0),1))),"na")=0,"",IFERROR(IF(INDEX(data_wkly!AZ:AZ,MATCH($B434,data_wkly!$C:$C,0),1)=0,"",_xlfn.NUMBERVALUE(INDEX(data_wkly!AZ:AZ,MATCH($B434,data_wkly!$C:$C,0),1))),"na"))</f>
        <v/>
      </c>
      <c r="Q434" s="124" t="str">
        <f>IF(IFERROR(IF(INDEX(data_wkly!BA:BA,MATCH($B434,data_wkly!$C:$C,0),1)=0,"",_xlfn.NUMBERVALUE(INDEX(data_wkly!BA:BA,MATCH($B434,data_wkly!$C:$C,0),1))),"na")=0,"",IFERROR(IF(INDEX(data_wkly!BA:BA,MATCH($B434,data_wkly!$C:$C,0),1)=0,"",_xlfn.NUMBERVALUE(INDEX(data_wkly!BA:BA,MATCH($B434,data_wkly!$C:$C,0),1))),"na"))</f>
        <v/>
      </c>
      <c r="R434" s="124" t="str">
        <f>IF(IFERROR(IF(INDEX(data_wkly!BB:BB,MATCH($B434,data_wkly!$C:$C,0),1)=0,"",_xlfn.NUMBERVALUE(INDEX(data_wkly!BB:BB,MATCH($B434,data_wkly!$C:$C,0),1))),"na")=0,"",IFERROR(IF(INDEX(data_wkly!BB:BB,MATCH($B434,data_wkly!$C:$C,0),1)=0,"",_xlfn.NUMBERVALUE(INDEX(data_wkly!BB:BB,MATCH($B434,data_wkly!$C:$C,0),1))),"na"))</f>
        <v/>
      </c>
      <c r="S434" s="124" t="str">
        <f>IF(IFERROR(IF(INDEX(data_wkly!BC:BC,MATCH($B434,data_wkly!$C:$C,0),1)=0,"",_xlfn.NUMBERVALUE(INDEX(data_wkly!BC:BC,MATCH($B434,data_wkly!$C:$C,0),1))),"na")=0,"",IFERROR(IF(INDEX(data_wkly!BC:BC,MATCH($B434,data_wkly!$C:$C,0),1)=0,"",_xlfn.NUMBERVALUE(INDEX(data_wkly!BC:BC,MATCH($B434,data_wkly!$C:$C,0),1))),"na"))</f>
        <v/>
      </c>
      <c r="T434" s="124" t="str">
        <f>IFERROR(IF(INDEX(data_wkly!BL:BL,MATCH($B434,data_wkly!$C:$C,0),1)=0,"",_xlfn.NUMBERVALUE(INDEX(data_wkly!BL:BL,MATCH($B434,data_wkly!$C:$C,0),1))),"na")</f>
        <v/>
      </c>
      <c r="U434" s="124" t="str">
        <f>IF(IFERROR(IF(INDEX(data_wkly!BD:BD,MATCH($B434,data_wkly!$C:$C,0),1)=0,"",_xlfn.NUMBERVALUE(INDEX(data_wkly!BD:BD,MATCH($B434,data_wkly!$C:$C,0),1))),"na")=0,"",IFERROR(IF(INDEX(data_wkly!BD:BD,MATCH($B434,data_wkly!$C:$C,0),1)=0,"",_xlfn.NUMBERVALUE(INDEX(data_wkly!BD:BD,MATCH($B434,data_wkly!$C:$C,0),1))),"na"))</f>
        <v/>
      </c>
      <c r="V434" s="124" t="str">
        <f>IF(IFERROR(IF(INDEX(data_wkly!BE:BE,MATCH($B434,data_wkly!$C:$C,0),1)=0,"",_xlfn.NUMBERVALUE(INDEX(data_wkly!BE:BE,MATCH($B434,data_wkly!$C:$C,0),1))),"na")=0,"",IFERROR(IF(INDEX(data_wkly!BE:BE,MATCH($B434,data_wkly!$C:$C,0),1)=0,"",_xlfn.NUMBERVALUE(INDEX(data_wkly!BE:BE,MATCH($B434,data_wkly!$C:$C,0),1))),"na"))</f>
        <v/>
      </c>
      <c r="W434" s="124" t="str">
        <f>IF(IFERROR(IF(INDEX(data_wkly!BF:BF,MATCH($B434,data_wkly!$C:$C,0),1)=0,"",_xlfn.NUMBERVALUE(INDEX(data_wkly!BF:BF,MATCH($B434,data_wkly!$C:$C,0),1))),"na")=0,"",IFERROR(IF(INDEX(data_wkly!BF:BF,MATCH($B434,data_wkly!$C:$C,0),1)=0,"",_xlfn.NUMBERVALUE(INDEX(data_wkly!BF:BF,MATCH($B434,data_wkly!$C:$C,0),1))),"na"))</f>
        <v/>
      </c>
      <c r="X434" s="124" t="str">
        <f>IFERROR(IF(INDEX(data_wkly!BK:BK,MATCH($B434,data_wkly!$C:$C,0),1)=0,"",_xlfn.NUMBERVALUE(INDEX(data_wkly!BK:BK,MATCH($B434,data_wkly!$C:$C,0),1))),"na")</f>
        <v/>
      </c>
      <c r="Y434" s="124" t="str">
        <f>IF(IFERROR(IF(INDEX(data_wkly!BG:BG,MATCH($B434,data_wkly!$C:$C,0),1)=0,"",_xlfn.NUMBERVALUE(INDEX(data_wkly!BG:BG,MATCH($B434,data_wkly!$C:$C,0),1))),"na")=0,"",IFERROR(IF(INDEX(data_wkly!BG:BG,MATCH($B434,data_wkly!$C:$C,0),1)=0,"",_xlfn.NUMBERVALUE(INDEX(data_wkly!BG:BG,MATCH($B434,data_wkly!$C:$C,0),1))),"na"))</f>
        <v/>
      </c>
      <c r="AJ434" s="41">
        <f t="shared" si="21"/>
        <v>2</v>
      </c>
    </row>
    <row r="435" spans="1:36" ht="15.5">
      <c r="A435" s="88" t="str">
        <f t="shared" si="20"/>
        <v/>
      </c>
      <c r="B435" s="89" t="str">
        <f t="shared" si="22"/>
        <v/>
      </c>
      <c r="C435" s="122" t="str">
        <f>IF(IFERROR(IF(INDEX(data_wkly!AO:AO,MATCH($B435,data_wkly!$C:$C,0),1)=0,"",_xlfn.NUMBERVALUE(INDEX(data_wkly!AO:AO,MATCH($B435,data_wkly!$C:$C,0),1))),"na")=0,"",IFERROR(IF(INDEX(data_wkly!AO:AO,MATCH($B435,data_wkly!$C:$C,0),1)=0,"",_xlfn.NUMBERVALUE(INDEX(data_wkly!AO:AO,MATCH($B435,data_wkly!$C:$C,0),1))),"na"))</f>
        <v/>
      </c>
      <c r="D435" s="122" t="str">
        <f>IF(IFERROR(IF(INDEX(data_wkly!AP:AP,MATCH($B435,data_wkly!$C:$C,0),1)=0,"",_xlfn.NUMBERVALUE(INDEX(data_wkly!AP:AP,MATCH($B435,data_wkly!$C:$C,0),1))),"na")=0,"",IFERROR(IF(INDEX(data_wkly!AP:AP,MATCH($B435,data_wkly!$C:$C,0),1)=0,"",_xlfn.NUMBERVALUE(INDEX(data_wkly!AP:AP,MATCH($B435,data_wkly!$C:$C,0),1))),"na"))</f>
        <v/>
      </c>
      <c r="E435" s="122" t="str">
        <f>IF(IFERROR(IF(INDEX(data_wkly!AQ:AQ,MATCH($B435,data_wkly!$C:$C,0),1)=0,"",_xlfn.NUMBERVALUE(INDEX(data_wkly!AQ:AQ,MATCH($B435,data_wkly!$C:$C,0),1))),"na")=0,"",IFERROR(IF(INDEX(data_wkly!AQ:AQ,MATCH($B435,data_wkly!$C:$C,0),1)=0,"",_xlfn.NUMBERVALUE(INDEX(data_wkly!AQ:AQ,MATCH($B435,data_wkly!$C:$C,0),1))),"na"))</f>
        <v/>
      </c>
      <c r="F435" s="122" t="str">
        <f>IF(IFERROR(IF(INDEX(data_wkly!AR:AR,MATCH($B435,data_wkly!$C:$C,0),1)=0,"",_xlfn.NUMBERVALUE(INDEX(data_wkly!AR:AR,MATCH($B435,data_wkly!$C:$C,0),1))),"na")=0,"",IFERROR(IF(INDEX(data_wkly!AR:AR,MATCH($B435,data_wkly!$C:$C,0),1)=0,"",_xlfn.NUMBERVALUE(INDEX(data_wkly!AR:AR,MATCH($B435,data_wkly!$C:$C,0),1))),"na"))</f>
        <v/>
      </c>
      <c r="G435" s="122" t="str">
        <f>IF(IFERROR(IF(INDEX(data_wkly!AS:AS,MATCH($B435,data_wkly!$C:$C,0),1)=0,"",_xlfn.NUMBERVALUE(INDEX(data_wkly!AS:AS,MATCH($B435,data_wkly!$C:$C,0),1))),"na")=0,"",IFERROR(IF(INDEX(data_wkly!AS:AS,MATCH($B435,data_wkly!$C:$C,0),1)=0,"",_xlfn.NUMBERVALUE(INDEX(data_wkly!AS:AS,MATCH($B435,data_wkly!$C:$C,0),1))),"na"))</f>
        <v/>
      </c>
      <c r="H435" s="122" t="str">
        <f>IFERROR(IF(INDEX(data_wkly!BJ:BJ,MATCH($B435,data_wkly!$C:$C,0),1)=0,"",_xlfn.NUMBERVALUE(INDEX(data_wkly!BJ:BJ,MATCH($B435,data_wkly!$C:$C,0),1))),"na")</f>
        <v/>
      </c>
      <c r="I435" s="122" t="str">
        <f>IF(IFERROR(IF(INDEX(data_wkly!AT:AT,MATCH($B435,data_wkly!$C:$C,0),1)=0,"",_xlfn.NUMBERVALUE(INDEX(data_wkly!AT:AT,MATCH($B435,data_wkly!$C:$C,0),1))),"na")=0,"",IFERROR(IF(INDEX(data_wkly!AT:AT,MATCH($B435,data_wkly!$C:$C,0),1)=0,"",_xlfn.NUMBERVALUE(INDEX(data_wkly!AT:AT,MATCH($B435,data_wkly!$C:$C,0),1))),"na"))</f>
        <v/>
      </c>
      <c r="J435" s="122" t="str">
        <f>IF(IFERROR(IF(INDEX(data_wkly!AU:AU,MATCH($B435,data_wkly!$C:$C,0),1)=0,"",_xlfn.NUMBERVALUE(INDEX(data_wkly!AU:AU,MATCH($B435,data_wkly!$C:$C,0),1))),"na")=0,"",IFERROR(IF(INDEX(data_wkly!AU:AU,MATCH($B435,data_wkly!$C:$C,0),1)=0,"",_xlfn.NUMBERVALUE(INDEX(data_wkly!AU:AU,MATCH($B435,data_wkly!$C:$C,0),1))),"na"))</f>
        <v/>
      </c>
      <c r="K435" s="122" t="str">
        <f>IF(IFERROR(IF(INDEX(data_wkly!AV:AV,MATCH($B435,data_wkly!$C:$C,0),1)=0,"",_xlfn.NUMBERVALUE(INDEX(data_wkly!AV:AV,MATCH($B435,data_wkly!$C:$C,0),1))),"na")=0,"",IFERROR(IF(INDEX(data_wkly!AV:AV,MATCH($B435,data_wkly!$C:$C,0),1)=0,"",_xlfn.NUMBERVALUE(INDEX(data_wkly!AV:AV,MATCH($B435,data_wkly!$C:$C,0),1))),"na"))</f>
        <v/>
      </c>
      <c r="L435" s="122" t="str">
        <f>IFERROR(IF(INDEX(data_wkly!BI:BI,MATCH($B435,data_wkly!$C:$C,0),1)=0,"",_xlfn.NUMBERVALUE(INDEX(data_wkly!BI:BI,MATCH($B435,data_wkly!$C:$C,0),1))),"na")</f>
        <v/>
      </c>
      <c r="M435" s="122" t="str">
        <f>IF(IFERROR(IF(INDEX(data_wkly!AW:AW,MATCH($B435,data_wkly!$C:$C,0),1)=0,"",_xlfn.NUMBERVALUE(INDEX(data_wkly!AW:AW,MATCH($B435,data_wkly!$C:$C,0),1))),"na")=0,"",IFERROR(IF(INDEX(data_wkly!AW:AW,MATCH($B435,data_wkly!$C:$C,0),1)=0,"",_xlfn.NUMBERVALUE(INDEX(data_wkly!AW:AW,MATCH($B435,data_wkly!$C:$C,0),1))),"na"))</f>
        <v/>
      </c>
      <c r="N435" s="123"/>
      <c r="O435" s="124" t="str">
        <f>IF(IFERROR(IF(INDEX(data_wkly!AY:AY,MATCH($B435,data_wkly!$C:$C,0),1)=0,"",_xlfn.NUMBERVALUE(INDEX(data_wkly!AY:AY,MATCH($B435,data_wkly!$C:$C,0),1))),"na")=0,"",IFERROR(IF(INDEX(data_wkly!AY:AY,MATCH($B435,data_wkly!$C:$C,0),1)=0,"",_xlfn.NUMBERVALUE(INDEX(data_wkly!AY:AY,MATCH($B435,data_wkly!$C:$C,0),1))),"na"))</f>
        <v/>
      </c>
      <c r="P435" s="124" t="str">
        <f>IF(IFERROR(IF(INDEX(data_wkly!AZ:AZ,MATCH($B435,data_wkly!$C:$C,0),1)=0,"",_xlfn.NUMBERVALUE(INDEX(data_wkly!AZ:AZ,MATCH($B435,data_wkly!$C:$C,0),1))),"na")=0,"",IFERROR(IF(INDEX(data_wkly!AZ:AZ,MATCH($B435,data_wkly!$C:$C,0),1)=0,"",_xlfn.NUMBERVALUE(INDEX(data_wkly!AZ:AZ,MATCH($B435,data_wkly!$C:$C,0),1))),"na"))</f>
        <v/>
      </c>
      <c r="Q435" s="124" t="str">
        <f>IF(IFERROR(IF(INDEX(data_wkly!BA:BA,MATCH($B435,data_wkly!$C:$C,0),1)=0,"",_xlfn.NUMBERVALUE(INDEX(data_wkly!BA:BA,MATCH($B435,data_wkly!$C:$C,0),1))),"na")=0,"",IFERROR(IF(INDEX(data_wkly!BA:BA,MATCH($B435,data_wkly!$C:$C,0),1)=0,"",_xlfn.NUMBERVALUE(INDEX(data_wkly!BA:BA,MATCH($B435,data_wkly!$C:$C,0),1))),"na"))</f>
        <v/>
      </c>
      <c r="R435" s="124" t="str">
        <f>IF(IFERROR(IF(INDEX(data_wkly!BB:BB,MATCH($B435,data_wkly!$C:$C,0),1)=0,"",_xlfn.NUMBERVALUE(INDEX(data_wkly!BB:BB,MATCH($B435,data_wkly!$C:$C,0),1))),"na")=0,"",IFERROR(IF(INDEX(data_wkly!BB:BB,MATCH($B435,data_wkly!$C:$C,0),1)=0,"",_xlfn.NUMBERVALUE(INDEX(data_wkly!BB:BB,MATCH($B435,data_wkly!$C:$C,0),1))),"na"))</f>
        <v/>
      </c>
      <c r="S435" s="124" t="str">
        <f>IF(IFERROR(IF(INDEX(data_wkly!BC:BC,MATCH($B435,data_wkly!$C:$C,0),1)=0,"",_xlfn.NUMBERVALUE(INDEX(data_wkly!BC:BC,MATCH($B435,data_wkly!$C:$C,0),1))),"na")=0,"",IFERROR(IF(INDEX(data_wkly!BC:BC,MATCH($B435,data_wkly!$C:$C,0),1)=0,"",_xlfn.NUMBERVALUE(INDEX(data_wkly!BC:BC,MATCH($B435,data_wkly!$C:$C,0),1))),"na"))</f>
        <v/>
      </c>
      <c r="T435" s="124" t="str">
        <f>IFERROR(IF(INDEX(data_wkly!BL:BL,MATCH($B435,data_wkly!$C:$C,0),1)=0,"",_xlfn.NUMBERVALUE(INDEX(data_wkly!BL:BL,MATCH($B435,data_wkly!$C:$C,0),1))),"na")</f>
        <v/>
      </c>
      <c r="U435" s="124" t="str">
        <f>IF(IFERROR(IF(INDEX(data_wkly!BD:BD,MATCH($B435,data_wkly!$C:$C,0),1)=0,"",_xlfn.NUMBERVALUE(INDEX(data_wkly!BD:BD,MATCH($B435,data_wkly!$C:$C,0),1))),"na")=0,"",IFERROR(IF(INDEX(data_wkly!BD:BD,MATCH($B435,data_wkly!$C:$C,0),1)=0,"",_xlfn.NUMBERVALUE(INDEX(data_wkly!BD:BD,MATCH($B435,data_wkly!$C:$C,0),1))),"na"))</f>
        <v/>
      </c>
      <c r="V435" s="124" t="str">
        <f>IF(IFERROR(IF(INDEX(data_wkly!BE:BE,MATCH($B435,data_wkly!$C:$C,0),1)=0,"",_xlfn.NUMBERVALUE(INDEX(data_wkly!BE:BE,MATCH($B435,data_wkly!$C:$C,0),1))),"na")=0,"",IFERROR(IF(INDEX(data_wkly!BE:BE,MATCH($B435,data_wkly!$C:$C,0),1)=0,"",_xlfn.NUMBERVALUE(INDEX(data_wkly!BE:BE,MATCH($B435,data_wkly!$C:$C,0),1))),"na"))</f>
        <v/>
      </c>
      <c r="W435" s="124" t="str">
        <f>IF(IFERROR(IF(INDEX(data_wkly!BF:BF,MATCH($B435,data_wkly!$C:$C,0),1)=0,"",_xlfn.NUMBERVALUE(INDEX(data_wkly!BF:BF,MATCH($B435,data_wkly!$C:$C,0),1))),"na")=0,"",IFERROR(IF(INDEX(data_wkly!BF:BF,MATCH($B435,data_wkly!$C:$C,0),1)=0,"",_xlfn.NUMBERVALUE(INDEX(data_wkly!BF:BF,MATCH($B435,data_wkly!$C:$C,0),1))),"na"))</f>
        <v/>
      </c>
      <c r="X435" s="124" t="str">
        <f>IFERROR(IF(INDEX(data_wkly!BK:BK,MATCH($B435,data_wkly!$C:$C,0),1)=0,"",_xlfn.NUMBERVALUE(INDEX(data_wkly!BK:BK,MATCH($B435,data_wkly!$C:$C,0),1))),"na")</f>
        <v/>
      </c>
      <c r="Y435" s="124" t="str">
        <f>IF(IFERROR(IF(INDEX(data_wkly!BG:BG,MATCH($B435,data_wkly!$C:$C,0),1)=0,"",_xlfn.NUMBERVALUE(INDEX(data_wkly!BG:BG,MATCH($B435,data_wkly!$C:$C,0),1))),"na")=0,"",IFERROR(IF(INDEX(data_wkly!BG:BG,MATCH($B435,data_wkly!$C:$C,0),1)=0,"",_xlfn.NUMBERVALUE(INDEX(data_wkly!BG:BG,MATCH($B435,data_wkly!$C:$C,0),1))),"na"))</f>
        <v/>
      </c>
      <c r="AJ435" s="41">
        <f t="shared" si="21"/>
        <v>1</v>
      </c>
    </row>
    <row r="436" spans="1:36" ht="15.5">
      <c r="A436" s="88" t="str">
        <f t="shared" si="20"/>
        <v/>
      </c>
      <c r="B436" s="89" t="str">
        <f t="shared" si="22"/>
        <v/>
      </c>
      <c r="C436" s="122" t="str">
        <f>IF(IFERROR(IF(INDEX(data_wkly!AO:AO,MATCH($B436,data_wkly!$C:$C,0),1)=0,"",_xlfn.NUMBERVALUE(INDEX(data_wkly!AO:AO,MATCH($B436,data_wkly!$C:$C,0),1))),"na")=0,"",IFERROR(IF(INDEX(data_wkly!AO:AO,MATCH($B436,data_wkly!$C:$C,0),1)=0,"",_xlfn.NUMBERVALUE(INDEX(data_wkly!AO:AO,MATCH($B436,data_wkly!$C:$C,0),1))),"na"))</f>
        <v/>
      </c>
      <c r="D436" s="122" t="str">
        <f>IF(IFERROR(IF(INDEX(data_wkly!AP:AP,MATCH($B436,data_wkly!$C:$C,0),1)=0,"",_xlfn.NUMBERVALUE(INDEX(data_wkly!AP:AP,MATCH($B436,data_wkly!$C:$C,0),1))),"na")=0,"",IFERROR(IF(INDEX(data_wkly!AP:AP,MATCH($B436,data_wkly!$C:$C,0),1)=0,"",_xlfn.NUMBERVALUE(INDEX(data_wkly!AP:AP,MATCH($B436,data_wkly!$C:$C,0),1))),"na"))</f>
        <v/>
      </c>
      <c r="E436" s="122" t="str">
        <f>IF(IFERROR(IF(INDEX(data_wkly!AQ:AQ,MATCH($B436,data_wkly!$C:$C,0),1)=0,"",_xlfn.NUMBERVALUE(INDEX(data_wkly!AQ:AQ,MATCH($B436,data_wkly!$C:$C,0),1))),"na")=0,"",IFERROR(IF(INDEX(data_wkly!AQ:AQ,MATCH($B436,data_wkly!$C:$C,0),1)=0,"",_xlfn.NUMBERVALUE(INDEX(data_wkly!AQ:AQ,MATCH($B436,data_wkly!$C:$C,0),1))),"na"))</f>
        <v/>
      </c>
      <c r="F436" s="122" t="str">
        <f>IF(IFERROR(IF(INDEX(data_wkly!AR:AR,MATCH($B436,data_wkly!$C:$C,0),1)=0,"",_xlfn.NUMBERVALUE(INDEX(data_wkly!AR:AR,MATCH($B436,data_wkly!$C:$C,0),1))),"na")=0,"",IFERROR(IF(INDEX(data_wkly!AR:AR,MATCH($B436,data_wkly!$C:$C,0),1)=0,"",_xlfn.NUMBERVALUE(INDEX(data_wkly!AR:AR,MATCH($B436,data_wkly!$C:$C,0),1))),"na"))</f>
        <v/>
      </c>
      <c r="G436" s="122" t="str">
        <f>IF(IFERROR(IF(INDEX(data_wkly!AS:AS,MATCH($B436,data_wkly!$C:$C,0),1)=0,"",_xlfn.NUMBERVALUE(INDEX(data_wkly!AS:AS,MATCH($B436,data_wkly!$C:$C,0),1))),"na")=0,"",IFERROR(IF(INDEX(data_wkly!AS:AS,MATCH($B436,data_wkly!$C:$C,0),1)=0,"",_xlfn.NUMBERVALUE(INDEX(data_wkly!AS:AS,MATCH($B436,data_wkly!$C:$C,0),1))),"na"))</f>
        <v/>
      </c>
      <c r="H436" s="122" t="str">
        <f>IFERROR(IF(INDEX(data_wkly!BJ:BJ,MATCH($B436,data_wkly!$C:$C,0),1)=0,"",_xlfn.NUMBERVALUE(INDEX(data_wkly!BJ:BJ,MATCH($B436,data_wkly!$C:$C,0),1))),"na")</f>
        <v/>
      </c>
      <c r="I436" s="122" t="str">
        <f>IF(IFERROR(IF(INDEX(data_wkly!AT:AT,MATCH($B436,data_wkly!$C:$C,0),1)=0,"",_xlfn.NUMBERVALUE(INDEX(data_wkly!AT:AT,MATCH($B436,data_wkly!$C:$C,0),1))),"na")=0,"",IFERROR(IF(INDEX(data_wkly!AT:AT,MATCH($B436,data_wkly!$C:$C,0),1)=0,"",_xlfn.NUMBERVALUE(INDEX(data_wkly!AT:AT,MATCH($B436,data_wkly!$C:$C,0),1))),"na"))</f>
        <v/>
      </c>
      <c r="J436" s="122" t="str">
        <f>IF(IFERROR(IF(INDEX(data_wkly!AU:AU,MATCH($B436,data_wkly!$C:$C,0),1)=0,"",_xlfn.NUMBERVALUE(INDEX(data_wkly!AU:AU,MATCH($B436,data_wkly!$C:$C,0),1))),"na")=0,"",IFERROR(IF(INDEX(data_wkly!AU:AU,MATCH($B436,data_wkly!$C:$C,0),1)=0,"",_xlfn.NUMBERVALUE(INDEX(data_wkly!AU:AU,MATCH($B436,data_wkly!$C:$C,0),1))),"na"))</f>
        <v/>
      </c>
      <c r="K436" s="122" t="str">
        <f>IF(IFERROR(IF(INDEX(data_wkly!AV:AV,MATCH($B436,data_wkly!$C:$C,0),1)=0,"",_xlfn.NUMBERVALUE(INDEX(data_wkly!AV:AV,MATCH($B436,data_wkly!$C:$C,0),1))),"na")=0,"",IFERROR(IF(INDEX(data_wkly!AV:AV,MATCH($B436,data_wkly!$C:$C,0),1)=0,"",_xlfn.NUMBERVALUE(INDEX(data_wkly!AV:AV,MATCH($B436,data_wkly!$C:$C,0),1))),"na"))</f>
        <v/>
      </c>
      <c r="L436" s="122" t="str">
        <f>IFERROR(IF(INDEX(data_wkly!BI:BI,MATCH($B436,data_wkly!$C:$C,0),1)=0,"",_xlfn.NUMBERVALUE(INDEX(data_wkly!BI:BI,MATCH($B436,data_wkly!$C:$C,0),1))),"na")</f>
        <v/>
      </c>
      <c r="M436" s="122" t="str">
        <f>IF(IFERROR(IF(INDEX(data_wkly!AW:AW,MATCH($B436,data_wkly!$C:$C,0),1)=0,"",_xlfn.NUMBERVALUE(INDEX(data_wkly!AW:AW,MATCH($B436,data_wkly!$C:$C,0),1))),"na")=0,"",IFERROR(IF(INDEX(data_wkly!AW:AW,MATCH($B436,data_wkly!$C:$C,0),1)=0,"",_xlfn.NUMBERVALUE(INDEX(data_wkly!AW:AW,MATCH($B436,data_wkly!$C:$C,0),1))),"na"))</f>
        <v/>
      </c>
      <c r="N436" s="123"/>
      <c r="O436" s="124" t="str">
        <f>IF(IFERROR(IF(INDEX(data_wkly!AY:AY,MATCH($B436,data_wkly!$C:$C,0),1)=0,"",_xlfn.NUMBERVALUE(INDEX(data_wkly!AY:AY,MATCH($B436,data_wkly!$C:$C,0),1))),"na")=0,"",IFERROR(IF(INDEX(data_wkly!AY:AY,MATCH($B436,data_wkly!$C:$C,0),1)=0,"",_xlfn.NUMBERVALUE(INDEX(data_wkly!AY:AY,MATCH($B436,data_wkly!$C:$C,0),1))),"na"))</f>
        <v/>
      </c>
      <c r="P436" s="124" t="str">
        <f>IF(IFERROR(IF(INDEX(data_wkly!AZ:AZ,MATCH($B436,data_wkly!$C:$C,0),1)=0,"",_xlfn.NUMBERVALUE(INDEX(data_wkly!AZ:AZ,MATCH($B436,data_wkly!$C:$C,0),1))),"na")=0,"",IFERROR(IF(INDEX(data_wkly!AZ:AZ,MATCH($B436,data_wkly!$C:$C,0),1)=0,"",_xlfn.NUMBERVALUE(INDEX(data_wkly!AZ:AZ,MATCH($B436,data_wkly!$C:$C,0),1))),"na"))</f>
        <v/>
      </c>
      <c r="Q436" s="124" t="str">
        <f>IF(IFERROR(IF(INDEX(data_wkly!BA:BA,MATCH($B436,data_wkly!$C:$C,0),1)=0,"",_xlfn.NUMBERVALUE(INDEX(data_wkly!BA:BA,MATCH($B436,data_wkly!$C:$C,0),1))),"na")=0,"",IFERROR(IF(INDEX(data_wkly!BA:BA,MATCH($B436,data_wkly!$C:$C,0),1)=0,"",_xlfn.NUMBERVALUE(INDEX(data_wkly!BA:BA,MATCH($B436,data_wkly!$C:$C,0),1))),"na"))</f>
        <v/>
      </c>
      <c r="R436" s="124" t="str">
        <f>IF(IFERROR(IF(INDEX(data_wkly!BB:BB,MATCH($B436,data_wkly!$C:$C,0),1)=0,"",_xlfn.NUMBERVALUE(INDEX(data_wkly!BB:BB,MATCH($B436,data_wkly!$C:$C,0),1))),"na")=0,"",IFERROR(IF(INDEX(data_wkly!BB:BB,MATCH($B436,data_wkly!$C:$C,0),1)=0,"",_xlfn.NUMBERVALUE(INDEX(data_wkly!BB:BB,MATCH($B436,data_wkly!$C:$C,0),1))),"na"))</f>
        <v/>
      </c>
      <c r="S436" s="124" t="str">
        <f>IF(IFERROR(IF(INDEX(data_wkly!BC:BC,MATCH($B436,data_wkly!$C:$C,0),1)=0,"",_xlfn.NUMBERVALUE(INDEX(data_wkly!BC:BC,MATCH($B436,data_wkly!$C:$C,0),1))),"na")=0,"",IFERROR(IF(INDEX(data_wkly!BC:BC,MATCH($B436,data_wkly!$C:$C,0),1)=0,"",_xlfn.NUMBERVALUE(INDEX(data_wkly!BC:BC,MATCH($B436,data_wkly!$C:$C,0),1))),"na"))</f>
        <v/>
      </c>
      <c r="T436" s="124" t="str">
        <f>IFERROR(IF(INDEX(data_wkly!BL:BL,MATCH($B436,data_wkly!$C:$C,0),1)=0,"",_xlfn.NUMBERVALUE(INDEX(data_wkly!BL:BL,MATCH($B436,data_wkly!$C:$C,0),1))),"na")</f>
        <v/>
      </c>
      <c r="U436" s="124" t="str">
        <f>IF(IFERROR(IF(INDEX(data_wkly!BD:BD,MATCH($B436,data_wkly!$C:$C,0),1)=0,"",_xlfn.NUMBERVALUE(INDEX(data_wkly!BD:BD,MATCH($B436,data_wkly!$C:$C,0),1))),"na")=0,"",IFERROR(IF(INDEX(data_wkly!BD:BD,MATCH($B436,data_wkly!$C:$C,0),1)=0,"",_xlfn.NUMBERVALUE(INDEX(data_wkly!BD:BD,MATCH($B436,data_wkly!$C:$C,0),1))),"na"))</f>
        <v/>
      </c>
      <c r="V436" s="124" t="str">
        <f>IF(IFERROR(IF(INDEX(data_wkly!BE:BE,MATCH($B436,data_wkly!$C:$C,0),1)=0,"",_xlfn.NUMBERVALUE(INDEX(data_wkly!BE:BE,MATCH($B436,data_wkly!$C:$C,0),1))),"na")=0,"",IFERROR(IF(INDEX(data_wkly!BE:BE,MATCH($B436,data_wkly!$C:$C,0),1)=0,"",_xlfn.NUMBERVALUE(INDEX(data_wkly!BE:BE,MATCH($B436,data_wkly!$C:$C,0),1))),"na"))</f>
        <v/>
      </c>
      <c r="W436" s="124" t="str">
        <f>IF(IFERROR(IF(INDEX(data_wkly!BF:BF,MATCH($B436,data_wkly!$C:$C,0),1)=0,"",_xlfn.NUMBERVALUE(INDEX(data_wkly!BF:BF,MATCH($B436,data_wkly!$C:$C,0),1))),"na")=0,"",IFERROR(IF(INDEX(data_wkly!BF:BF,MATCH($B436,data_wkly!$C:$C,0),1)=0,"",_xlfn.NUMBERVALUE(INDEX(data_wkly!BF:BF,MATCH($B436,data_wkly!$C:$C,0),1))),"na"))</f>
        <v/>
      </c>
      <c r="X436" s="124" t="str">
        <f>IFERROR(IF(INDEX(data_wkly!BK:BK,MATCH($B436,data_wkly!$C:$C,0),1)=0,"",_xlfn.NUMBERVALUE(INDEX(data_wkly!BK:BK,MATCH($B436,data_wkly!$C:$C,0),1))),"na")</f>
        <v/>
      </c>
      <c r="Y436" s="124" t="str">
        <f>IF(IFERROR(IF(INDEX(data_wkly!BG:BG,MATCH($B436,data_wkly!$C:$C,0),1)=0,"",_xlfn.NUMBERVALUE(INDEX(data_wkly!BG:BG,MATCH($B436,data_wkly!$C:$C,0),1))),"na")=0,"",IFERROR(IF(INDEX(data_wkly!BG:BG,MATCH($B436,data_wkly!$C:$C,0),1)=0,"",_xlfn.NUMBERVALUE(INDEX(data_wkly!BG:BG,MATCH($B436,data_wkly!$C:$C,0),1))),"na"))</f>
        <v/>
      </c>
      <c r="AJ436" s="41">
        <f t="shared" si="21"/>
        <v>2</v>
      </c>
    </row>
    <row r="437" spans="1:36" ht="15.5">
      <c r="A437" s="88" t="str">
        <f t="shared" si="20"/>
        <v/>
      </c>
      <c r="B437" s="89" t="str">
        <f t="shared" si="22"/>
        <v/>
      </c>
      <c r="C437" s="122" t="str">
        <f>IF(IFERROR(IF(INDEX(data_wkly!AO:AO,MATCH($B437,data_wkly!$C:$C,0),1)=0,"",_xlfn.NUMBERVALUE(INDEX(data_wkly!AO:AO,MATCH($B437,data_wkly!$C:$C,0),1))),"na")=0,"",IFERROR(IF(INDEX(data_wkly!AO:AO,MATCH($B437,data_wkly!$C:$C,0),1)=0,"",_xlfn.NUMBERVALUE(INDEX(data_wkly!AO:AO,MATCH($B437,data_wkly!$C:$C,0),1))),"na"))</f>
        <v/>
      </c>
      <c r="D437" s="122" t="str">
        <f>IF(IFERROR(IF(INDEX(data_wkly!AP:AP,MATCH($B437,data_wkly!$C:$C,0),1)=0,"",_xlfn.NUMBERVALUE(INDEX(data_wkly!AP:AP,MATCH($B437,data_wkly!$C:$C,0),1))),"na")=0,"",IFERROR(IF(INDEX(data_wkly!AP:AP,MATCH($B437,data_wkly!$C:$C,0),1)=0,"",_xlfn.NUMBERVALUE(INDEX(data_wkly!AP:AP,MATCH($B437,data_wkly!$C:$C,0),1))),"na"))</f>
        <v/>
      </c>
      <c r="E437" s="122" t="str">
        <f>IF(IFERROR(IF(INDEX(data_wkly!AQ:AQ,MATCH($B437,data_wkly!$C:$C,0),1)=0,"",_xlfn.NUMBERVALUE(INDEX(data_wkly!AQ:AQ,MATCH($B437,data_wkly!$C:$C,0),1))),"na")=0,"",IFERROR(IF(INDEX(data_wkly!AQ:AQ,MATCH($B437,data_wkly!$C:$C,0),1)=0,"",_xlfn.NUMBERVALUE(INDEX(data_wkly!AQ:AQ,MATCH($B437,data_wkly!$C:$C,0),1))),"na"))</f>
        <v/>
      </c>
      <c r="F437" s="122" t="str">
        <f>IF(IFERROR(IF(INDEX(data_wkly!AR:AR,MATCH($B437,data_wkly!$C:$C,0),1)=0,"",_xlfn.NUMBERVALUE(INDEX(data_wkly!AR:AR,MATCH($B437,data_wkly!$C:$C,0),1))),"na")=0,"",IFERROR(IF(INDEX(data_wkly!AR:AR,MATCH($B437,data_wkly!$C:$C,0),1)=0,"",_xlfn.NUMBERVALUE(INDEX(data_wkly!AR:AR,MATCH($B437,data_wkly!$C:$C,0),1))),"na"))</f>
        <v/>
      </c>
      <c r="G437" s="122" t="str">
        <f>IF(IFERROR(IF(INDEX(data_wkly!AS:AS,MATCH($B437,data_wkly!$C:$C,0),1)=0,"",_xlfn.NUMBERVALUE(INDEX(data_wkly!AS:AS,MATCH($B437,data_wkly!$C:$C,0),1))),"na")=0,"",IFERROR(IF(INDEX(data_wkly!AS:AS,MATCH($B437,data_wkly!$C:$C,0),1)=0,"",_xlfn.NUMBERVALUE(INDEX(data_wkly!AS:AS,MATCH($B437,data_wkly!$C:$C,0),1))),"na"))</f>
        <v/>
      </c>
      <c r="H437" s="122" t="str">
        <f>IFERROR(IF(INDEX(data_wkly!BJ:BJ,MATCH($B437,data_wkly!$C:$C,0),1)=0,"",_xlfn.NUMBERVALUE(INDEX(data_wkly!BJ:BJ,MATCH($B437,data_wkly!$C:$C,0),1))),"na")</f>
        <v/>
      </c>
      <c r="I437" s="122" t="str">
        <f>IF(IFERROR(IF(INDEX(data_wkly!AT:AT,MATCH($B437,data_wkly!$C:$C,0),1)=0,"",_xlfn.NUMBERVALUE(INDEX(data_wkly!AT:AT,MATCH($B437,data_wkly!$C:$C,0),1))),"na")=0,"",IFERROR(IF(INDEX(data_wkly!AT:AT,MATCH($B437,data_wkly!$C:$C,0),1)=0,"",_xlfn.NUMBERVALUE(INDEX(data_wkly!AT:AT,MATCH($B437,data_wkly!$C:$C,0),1))),"na"))</f>
        <v/>
      </c>
      <c r="J437" s="122" t="str">
        <f>IF(IFERROR(IF(INDEX(data_wkly!AU:AU,MATCH($B437,data_wkly!$C:$C,0),1)=0,"",_xlfn.NUMBERVALUE(INDEX(data_wkly!AU:AU,MATCH($B437,data_wkly!$C:$C,0),1))),"na")=0,"",IFERROR(IF(INDEX(data_wkly!AU:AU,MATCH($B437,data_wkly!$C:$C,0),1)=0,"",_xlfn.NUMBERVALUE(INDEX(data_wkly!AU:AU,MATCH($B437,data_wkly!$C:$C,0),1))),"na"))</f>
        <v/>
      </c>
      <c r="K437" s="122" t="str">
        <f>IF(IFERROR(IF(INDEX(data_wkly!AV:AV,MATCH($B437,data_wkly!$C:$C,0),1)=0,"",_xlfn.NUMBERVALUE(INDEX(data_wkly!AV:AV,MATCH($B437,data_wkly!$C:$C,0),1))),"na")=0,"",IFERROR(IF(INDEX(data_wkly!AV:AV,MATCH($B437,data_wkly!$C:$C,0),1)=0,"",_xlfn.NUMBERVALUE(INDEX(data_wkly!AV:AV,MATCH($B437,data_wkly!$C:$C,0),1))),"na"))</f>
        <v/>
      </c>
      <c r="L437" s="122" t="str">
        <f>IFERROR(IF(INDEX(data_wkly!BI:BI,MATCH($B437,data_wkly!$C:$C,0),1)=0,"",_xlfn.NUMBERVALUE(INDEX(data_wkly!BI:BI,MATCH($B437,data_wkly!$C:$C,0),1))),"na")</f>
        <v/>
      </c>
      <c r="M437" s="122" t="str">
        <f>IF(IFERROR(IF(INDEX(data_wkly!AW:AW,MATCH($B437,data_wkly!$C:$C,0),1)=0,"",_xlfn.NUMBERVALUE(INDEX(data_wkly!AW:AW,MATCH($B437,data_wkly!$C:$C,0),1))),"na")=0,"",IFERROR(IF(INDEX(data_wkly!AW:AW,MATCH($B437,data_wkly!$C:$C,0),1)=0,"",_xlfn.NUMBERVALUE(INDEX(data_wkly!AW:AW,MATCH($B437,data_wkly!$C:$C,0),1))),"na"))</f>
        <v/>
      </c>
      <c r="N437" s="123"/>
      <c r="O437" s="124" t="str">
        <f>IF(IFERROR(IF(INDEX(data_wkly!AY:AY,MATCH($B437,data_wkly!$C:$C,0),1)=0,"",_xlfn.NUMBERVALUE(INDEX(data_wkly!AY:AY,MATCH($B437,data_wkly!$C:$C,0),1))),"na")=0,"",IFERROR(IF(INDEX(data_wkly!AY:AY,MATCH($B437,data_wkly!$C:$C,0),1)=0,"",_xlfn.NUMBERVALUE(INDEX(data_wkly!AY:AY,MATCH($B437,data_wkly!$C:$C,0),1))),"na"))</f>
        <v/>
      </c>
      <c r="P437" s="124" t="str">
        <f>IF(IFERROR(IF(INDEX(data_wkly!AZ:AZ,MATCH($B437,data_wkly!$C:$C,0),1)=0,"",_xlfn.NUMBERVALUE(INDEX(data_wkly!AZ:AZ,MATCH($B437,data_wkly!$C:$C,0),1))),"na")=0,"",IFERROR(IF(INDEX(data_wkly!AZ:AZ,MATCH($B437,data_wkly!$C:$C,0),1)=0,"",_xlfn.NUMBERVALUE(INDEX(data_wkly!AZ:AZ,MATCH($B437,data_wkly!$C:$C,0),1))),"na"))</f>
        <v/>
      </c>
      <c r="Q437" s="124" t="str">
        <f>IF(IFERROR(IF(INDEX(data_wkly!BA:BA,MATCH($B437,data_wkly!$C:$C,0),1)=0,"",_xlfn.NUMBERVALUE(INDEX(data_wkly!BA:BA,MATCH($B437,data_wkly!$C:$C,0),1))),"na")=0,"",IFERROR(IF(INDEX(data_wkly!BA:BA,MATCH($B437,data_wkly!$C:$C,0),1)=0,"",_xlfn.NUMBERVALUE(INDEX(data_wkly!BA:BA,MATCH($B437,data_wkly!$C:$C,0),1))),"na"))</f>
        <v/>
      </c>
      <c r="R437" s="124" t="str">
        <f>IF(IFERROR(IF(INDEX(data_wkly!BB:BB,MATCH($B437,data_wkly!$C:$C,0),1)=0,"",_xlfn.NUMBERVALUE(INDEX(data_wkly!BB:BB,MATCH($B437,data_wkly!$C:$C,0),1))),"na")=0,"",IFERROR(IF(INDEX(data_wkly!BB:BB,MATCH($B437,data_wkly!$C:$C,0),1)=0,"",_xlfn.NUMBERVALUE(INDEX(data_wkly!BB:BB,MATCH($B437,data_wkly!$C:$C,0),1))),"na"))</f>
        <v/>
      </c>
      <c r="S437" s="124" t="str">
        <f>IF(IFERROR(IF(INDEX(data_wkly!BC:BC,MATCH($B437,data_wkly!$C:$C,0),1)=0,"",_xlfn.NUMBERVALUE(INDEX(data_wkly!BC:BC,MATCH($B437,data_wkly!$C:$C,0),1))),"na")=0,"",IFERROR(IF(INDEX(data_wkly!BC:BC,MATCH($B437,data_wkly!$C:$C,0),1)=0,"",_xlfn.NUMBERVALUE(INDEX(data_wkly!BC:BC,MATCH($B437,data_wkly!$C:$C,0),1))),"na"))</f>
        <v/>
      </c>
      <c r="T437" s="124" t="str">
        <f>IFERROR(IF(INDEX(data_wkly!BL:BL,MATCH($B437,data_wkly!$C:$C,0),1)=0,"",_xlfn.NUMBERVALUE(INDEX(data_wkly!BL:BL,MATCH($B437,data_wkly!$C:$C,0),1))),"na")</f>
        <v/>
      </c>
      <c r="U437" s="124" t="str">
        <f>IF(IFERROR(IF(INDEX(data_wkly!BD:BD,MATCH($B437,data_wkly!$C:$C,0),1)=0,"",_xlfn.NUMBERVALUE(INDEX(data_wkly!BD:BD,MATCH($B437,data_wkly!$C:$C,0),1))),"na")=0,"",IFERROR(IF(INDEX(data_wkly!BD:BD,MATCH($B437,data_wkly!$C:$C,0),1)=0,"",_xlfn.NUMBERVALUE(INDEX(data_wkly!BD:BD,MATCH($B437,data_wkly!$C:$C,0),1))),"na"))</f>
        <v/>
      </c>
      <c r="V437" s="124" t="str">
        <f>IF(IFERROR(IF(INDEX(data_wkly!BE:BE,MATCH($B437,data_wkly!$C:$C,0),1)=0,"",_xlfn.NUMBERVALUE(INDEX(data_wkly!BE:BE,MATCH($B437,data_wkly!$C:$C,0),1))),"na")=0,"",IFERROR(IF(INDEX(data_wkly!BE:BE,MATCH($B437,data_wkly!$C:$C,0),1)=0,"",_xlfn.NUMBERVALUE(INDEX(data_wkly!BE:BE,MATCH($B437,data_wkly!$C:$C,0),1))),"na"))</f>
        <v/>
      </c>
      <c r="W437" s="124" t="str">
        <f>IF(IFERROR(IF(INDEX(data_wkly!BF:BF,MATCH($B437,data_wkly!$C:$C,0),1)=0,"",_xlfn.NUMBERVALUE(INDEX(data_wkly!BF:BF,MATCH($B437,data_wkly!$C:$C,0),1))),"na")=0,"",IFERROR(IF(INDEX(data_wkly!BF:BF,MATCH($B437,data_wkly!$C:$C,0),1)=0,"",_xlfn.NUMBERVALUE(INDEX(data_wkly!BF:BF,MATCH($B437,data_wkly!$C:$C,0),1))),"na"))</f>
        <v/>
      </c>
      <c r="X437" s="124" t="str">
        <f>IFERROR(IF(INDEX(data_wkly!BK:BK,MATCH($B437,data_wkly!$C:$C,0),1)=0,"",_xlfn.NUMBERVALUE(INDEX(data_wkly!BK:BK,MATCH($B437,data_wkly!$C:$C,0),1))),"na")</f>
        <v/>
      </c>
      <c r="Y437" s="124" t="str">
        <f>IF(IFERROR(IF(INDEX(data_wkly!BG:BG,MATCH($B437,data_wkly!$C:$C,0),1)=0,"",_xlfn.NUMBERVALUE(INDEX(data_wkly!BG:BG,MATCH($B437,data_wkly!$C:$C,0),1))),"na")=0,"",IFERROR(IF(INDEX(data_wkly!BG:BG,MATCH($B437,data_wkly!$C:$C,0),1)=0,"",_xlfn.NUMBERVALUE(INDEX(data_wkly!BG:BG,MATCH($B437,data_wkly!$C:$C,0),1))),"na"))</f>
        <v/>
      </c>
      <c r="AJ437" s="41">
        <f t="shared" si="21"/>
        <v>1</v>
      </c>
    </row>
    <row r="438" spans="1:36" ht="15.5">
      <c r="A438" s="88" t="str">
        <f t="shared" si="20"/>
        <v/>
      </c>
      <c r="B438" s="89" t="str">
        <f t="shared" si="22"/>
        <v/>
      </c>
      <c r="C438" s="122" t="str">
        <f>IF(IFERROR(IF(INDEX(data_wkly!AO:AO,MATCH($B438,data_wkly!$C:$C,0),1)=0,"",_xlfn.NUMBERVALUE(INDEX(data_wkly!AO:AO,MATCH($B438,data_wkly!$C:$C,0),1))),"na")=0,"",IFERROR(IF(INDEX(data_wkly!AO:AO,MATCH($B438,data_wkly!$C:$C,0),1)=0,"",_xlfn.NUMBERVALUE(INDEX(data_wkly!AO:AO,MATCH($B438,data_wkly!$C:$C,0),1))),"na"))</f>
        <v/>
      </c>
      <c r="D438" s="122" t="str">
        <f>IF(IFERROR(IF(INDEX(data_wkly!AP:AP,MATCH($B438,data_wkly!$C:$C,0),1)=0,"",_xlfn.NUMBERVALUE(INDEX(data_wkly!AP:AP,MATCH($B438,data_wkly!$C:$C,0),1))),"na")=0,"",IFERROR(IF(INDEX(data_wkly!AP:AP,MATCH($B438,data_wkly!$C:$C,0),1)=0,"",_xlfn.NUMBERVALUE(INDEX(data_wkly!AP:AP,MATCH($B438,data_wkly!$C:$C,0),1))),"na"))</f>
        <v/>
      </c>
      <c r="E438" s="122" t="str">
        <f>IF(IFERROR(IF(INDEX(data_wkly!AQ:AQ,MATCH($B438,data_wkly!$C:$C,0),1)=0,"",_xlfn.NUMBERVALUE(INDEX(data_wkly!AQ:AQ,MATCH($B438,data_wkly!$C:$C,0),1))),"na")=0,"",IFERROR(IF(INDEX(data_wkly!AQ:AQ,MATCH($B438,data_wkly!$C:$C,0),1)=0,"",_xlfn.NUMBERVALUE(INDEX(data_wkly!AQ:AQ,MATCH($B438,data_wkly!$C:$C,0),1))),"na"))</f>
        <v/>
      </c>
      <c r="F438" s="122" t="str">
        <f>IF(IFERROR(IF(INDEX(data_wkly!AR:AR,MATCH($B438,data_wkly!$C:$C,0),1)=0,"",_xlfn.NUMBERVALUE(INDEX(data_wkly!AR:AR,MATCH($B438,data_wkly!$C:$C,0),1))),"na")=0,"",IFERROR(IF(INDEX(data_wkly!AR:AR,MATCH($B438,data_wkly!$C:$C,0),1)=0,"",_xlfn.NUMBERVALUE(INDEX(data_wkly!AR:AR,MATCH($B438,data_wkly!$C:$C,0),1))),"na"))</f>
        <v/>
      </c>
      <c r="G438" s="122" t="str">
        <f>IF(IFERROR(IF(INDEX(data_wkly!AS:AS,MATCH($B438,data_wkly!$C:$C,0),1)=0,"",_xlfn.NUMBERVALUE(INDEX(data_wkly!AS:AS,MATCH($B438,data_wkly!$C:$C,0),1))),"na")=0,"",IFERROR(IF(INDEX(data_wkly!AS:AS,MATCH($B438,data_wkly!$C:$C,0),1)=0,"",_xlfn.NUMBERVALUE(INDEX(data_wkly!AS:AS,MATCH($B438,data_wkly!$C:$C,0),1))),"na"))</f>
        <v/>
      </c>
      <c r="H438" s="122" t="str">
        <f>IFERROR(IF(INDEX(data_wkly!BJ:BJ,MATCH($B438,data_wkly!$C:$C,0),1)=0,"",_xlfn.NUMBERVALUE(INDEX(data_wkly!BJ:BJ,MATCH($B438,data_wkly!$C:$C,0),1))),"na")</f>
        <v/>
      </c>
      <c r="I438" s="122" t="str">
        <f>IF(IFERROR(IF(INDEX(data_wkly!AT:AT,MATCH($B438,data_wkly!$C:$C,0),1)=0,"",_xlfn.NUMBERVALUE(INDEX(data_wkly!AT:AT,MATCH($B438,data_wkly!$C:$C,0),1))),"na")=0,"",IFERROR(IF(INDEX(data_wkly!AT:AT,MATCH($B438,data_wkly!$C:$C,0),1)=0,"",_xlfn.NUMBERVALUE(INDEX(data_wkly!AT:AT,MATCH($B438,data_wkly!$C:$C,0),1))),"na"))</f>
        <v/>
      </c>
      <c r="J438" s="122" t="str">
        <f>IF(IFERROR(IF(INDEX(data_wkly!AU:AU,MATCH($B438,data_wkly!$C:$C,0),1)=0,"",_xlfn.NUMBERVALUE(INDEX(data_wkly!AU:AU,MATCH($B438,data_wkly!$C:$C,0),1))),"na")=0,"",IFERROR(IF(INDEX(data_wkly!AU:AU,MATCH($B438,data_wkly!$C:$C,0),1)=0,"",_xlfn.NUMBERVALUE(INDEX(data_wkly!AU:AU,MATCH($B438,data_wkly!$C:$C,0),1))),"na"))</f>
        <v/>
      </c>
      <c r="K438" s="122" t="str">
        <f>IF(IFERROR(IF(INDEX(data_wkly!AV:AV,MATCH($B438,data_wkly!$C:$C,0),1)=0,"",_xlfn.NUMBERVALUE(INDEX(data_wkly!AV:AV,MATCH($B438,data_wkly!$C:$C,0),1))),"na")=0,"",IFERROR(IF(INDEX(data_wkly!AV:AV,MATCH($B438,data_wkly!$C:$C,0),1)=0,"",_xlfn.NUMBERVALUE(INDEX(data_wkly!AV:AV,MATCH($B438,data_wkly!$C:$C,0),1))),"na"))</f>
        <v/>
      </c>
      <c r="L438" s="122" t="str">
        <f>IFERROR(IF(INDEX(data_wkly!BI:BI,MATCH($B438,data_wkly!$C:$C,0),1)=0,"",_xlfn.NUMBERVALUE(INDEX(data_wkly!BI:BI,MATCH($B438,data_wkly!$C:$C,0),1))),"na")</f>
        <v/>
      </c>
      <c r="M438" s="122" t="str">
        <f>IF(IFERROR(IF(INDEX(data_wkly!AW:AW,MATCH($B438,data_wkly!$C:$C,0),1)=0,"",_xlfn.NUMBERVALUE(INDEX(data_wkly!AW:AW,MATCH($B438,data_wkly!$C:$C,0),1))),"na")=0,"",IFERROR(IF(INDEX(data_wkly!AW:AW,MATCH($B438,data_wkly!$C:$C,0),1)=0,"",_xlfn.NUMBERVALUE(INDEX(data_wkly!AW:AW,MATCH($B438,data_wkly!$C:$C,0),1))),"na"))</f>
        <v/>
      </c>
      <c r="N438" s="123"/>
      <c r="O438" s="124" t="str">
        <f>IF(IFERROR(IF(INDEX(data_wkly!AY:AY,MATCH($B438,data_wkly!$C:$C,0),1)=0,"",_xlfn.NUMBERVALUE(INDEX(data_wkly!AY:AY,MATCH($B438,data_wkly!$C:$C,0),1))),"na")=0,"",IFERROR(IF(INDEX(data_wkly!AY:AY,MATCH($B438,data_wkly!$C:$C,0),1)=0,"",_xlfn.NUMBERVALUE(INDEX(data_wkly!AY:AY,MATCH($B438,data_wkly!$C:$C,0),1))),"na"))</f>
        <v/>
      </c>
      <c r="P438" s="124" t="str">
        <f>IF(IFERROR(IF(INDEX(data_wkly!AZ:AZ,MATCH($B438,data_wkly!$C:$C,0),1)=0,"",_xlfn.NUMBERVALUE(INDEX(data_wkly!AZ:AZ,MATCH($B438,data_wkly!$C:$C,0),1))),"na")=0,"",IFERROR(IF(INDEX(data_wkly!AZ:AZ,MATCH($B438,data_wkly!$C:$C,0),1)=0,"",_xlfn.NUMBERVALUE(INDEX(data_wkly!AZ:AZ,MATCH($B438,data_wkly!$C:$C,0),1))),"na"))</f>
        <v/>
      </c>
      <c r="Q438" s="124" t="str">
        <f>IF(IFERROR(IF(INDEX(data_wkly!BA:BA,MATCH($B438,data_wkly!$C:$C,0),1)=0,"",_xlfn.NUMBERVALUE(INDEX(data_wkly!BA:BA,MATCH($B438,data_wkly!$C:$C,0),1))),"na")=0,"",IFERROR(IF(INDEX(data_wkly!BA:BA,MATCH($B438,data_wkly!$C:$C,0),1)=0,"",_xlfn.NUMBERVALUE(INDEX(data_wkly!BA:BA,MATCH($B438,data_wkly!$C:$C,0),1))),"na"))</f>
        <v/>
      </c>
      <c r="R438" s="124" t="str">
        <f>IF(IFERROR(IF(INDEX(data_wkly!BB:BB,MATCH($B438,data_wkly!$C:$C,0),1)=0,"",_xlfn.NUMBERVALUE(INDEX(data_wkly!BB:BB,MATCH($B438,data_wkly!$C:$C,0),1))),"na")=0,"",IFERROR(IF(INDEX(data_wkly!BB:BB,MATCH($B438,data_wkly!$C:$C,0),1)=0,"",_xlfn.NUMBERVALUE(INDEX(data_wkly!BB:BB,MATCH($B438,data_wkly!$C:$C,0),1))),"na"))</f>
        <v/>
      </c>
      <c r="S438" s="124" t="str">
        <f>IF(IFERROR(IF(INDEX(data_wkly!BC:BC,MATCH($B438,data_wkly!$C:$C,0),1)=0,"",_xlfn.NUMBERVALUE(INDEX(data_wkly!BC:BC,MATCH($B438,data_wkly!$C:$C,0),1))),"na")=0,"",IFERROR(IF(INDEX(data_wkly!BC:BC,MATCH($B438,data_wkly!$C:$C,0),1)=0,"",_xlfn.NUMBERVALUE(INDEX(data_wkly!BC:BC,MATCH($B438,data_wkly!$C:$C,0),1))),"na"))</f>
        <v/>
      </c>
      <c r="T438" s="124" t="str">
        <f>IFERROR(IF(INDEX(data_wkly!BL:BL,MATCH($B438,data_wkly!$C:$C,0),1)=0,"",_xlfn.NUMBERVALUE(INDEX(data_wkly!BL:BL,MATCH($B438,data_wkly!$C:$C,0),1))),"na")</f>
        <v/>
      </c>
      <c r="U438" s="124" t="str">
        <f>IF(IFERROR(IF(INDEX(data_wkly!BD:BD,MATCH($B438,data_wkly!$C:$C,0),1)=0,"",_xlfn.NUMBERVALUE(INDEX(data_wkly!BD:BD,MATCH($B438,data_wkly!$C:$C,0),1))),"na")=0,"",IFERROR(IF(INDEX(data_wkly!BD:BD,MATCH($B438,data_wkly!$C:$C,0),1)=0,"",_xlfn.NUMBERVALUE(INDEX(data_wkly!BD:BD,MATCH($B438,data_wkly!$C:$C,0),1))),"na"))</f>
        <v/>
      </c>
      <c r="V438" s="124" t="str">
        <f>IF(IFERROR(IF(INDEX(data_wkly!BE:BE,MATCH($B438,data_wkly!$C:$C,0),1)=0,"",_xlfn.NUMBERVALUE(INDEX(data_wkly!BE:BE,MATCH($B438,data_wkly!$C:$C,0),1))),"na")=0,"",IFERROR(IF(INDEX(data_wkly!BE:BE,MATCH($B438,data_wkly!$C:$C,0),1)=0,"",_xlfn.NUMBERVALUE(INDEX(data_wkly!BE:BE,MATCH($B438,data_wkly!$C:$C,0),1))),"na"))</f>
        <v/>
      </c>
      <c r="W438" s="124" t="str">
        <f>IF(IFERROR(IF(INDEX(data_wkly!BF:BF,MATCH($B438,data_wkly!$C:$C,0),1)=0,"",_xlfn.NUMBERVALUE(INDEX(data_wkly!BF:BF,MATCH($B438,data_wkly!$C:$C,0),1))),"na")=0,"",IFERROR(IF(INDEX(data_wkly!BF:BF,MATCH($B438,data_wkly!$C:$C,0),1)=0,"",_xlfn.NUMBERVALUE(INDEX(data_wkly!BF:BF,MATCH($B438,data_wkly!$C:$C,0),1))),"na"))</f>
        <v/>
      </c>
      <c r="X438" s="124" t="str">
        <f>IFERROR(IF(INDEX(data_wkly!BK:BK,MATCH($B438,data_wkly!$C:$C,0),1)=0,"",_xlfn.NUMBERVALUE(INDEX(data_wkly!BK:BK,MATCH($B438,data_wkly!$C:$C,0),1))),"na")</f>
        <v/>
      </c>
      <c r="Y438" s="124" t="str">
        <f>IF(IFERROR(IF(INDEX(data_wkly!BG:BG,MATCH($B438,data_wkly!$C:$C,0),1)=0,"",_xlfn.NUMBERVALUE(INDEX(data_wkly!BG:BG,MATCH($B438,data_wkly!$C:$C,0),1))),"na")=0,"",IFERROR(IF(INDEX(data_wkly!BG:BG,MATCH($B438,data_wkly!$C:$C,0),1)=0,"",_xlfn.NUMBERVALUE(INDEX(data_wkly!BG:BG,MATCH($B438,data_wkly!$C:$C,0),1))),"na"))</f>
        <v/>
      </c>
      <c r="AJ438" s="41">
        <f t="shared" si="21"/>
        <v>2</v>
      </c>
    </row>
    <row r="439" spans="1:36" ht="15.5">
      <c r="A439" s="88" t="str">
        <f t="shared" si="20"/>
        <v/>
      </c>
      <c r="B439" s="89" t="str">
        <f t="shared" si="22"/>
        <v/>
      </c>
      <c r="C439" s="122" t="str">
        <f>IF(IFERROR(IF(INDEX(data_wkly!AO:AO,MATCH($B439,data_wkly!$C:$C,0),1)=0,"",_xlfn.NUMBERVALUE(INDEX(data_wkly!AO:AO,MATCH($B439,data_wkly!$C:$C,0),1))),"na")=0,"",IFERROR(IF(INDEX(data_wkly!AO:AO,MATCH($B439,data_wkly!$C:$C,0),1)=0,"",_xlfn.NUMBERVALUE(INDEX(data_wkly!AO:AO,MATCH($B439,data_wkly!$C:$C,0),1))),"na"))</f>
        <v/>
      </c>
      <c r="D439" s="122" t="str">
        <f>IF(IFERROR(IF(INDEX(data_wkly!AP:AP,MATCH($B439,data_wkly!$C:$C,0),1)=0,"",_xlfn.NUMBERVALUE(INDEX(data_wkly!AP:AP,MATCH($B439,data_wkly!$C:$C,0),1))),"na")=0,"",IFERROR(IF(INDEX(data_wkly!AP:AP,MATCH($B439,data_wkly!$C:$C,0),1)=0,"",_xlfn.NUMBERVALUE(INDEX(data_wkly!AP:AP,MATCH($B439,data_wkly!$C:$C,0),1))),"na"))</f>
        <v/>
      </c>
      <c r="E439" s="122" t="str">
        <f>IF(IFERROR(IF(INDEX(data_wkly!AQ:AQ,MATCH($B439,data_wkly!$C:$C,0),1)=0,"",_xlfn.NUMBERVALUE(INDEX(data_wkly!AQ:AQ,MATCH($B439,data_wkly!$C:$C,0),1))),"na")=0,"",IFERROR(IF(INDEX(data_wkly!AQ:AQ,MATCH($B439,data_wkly!$C:$C,0),1)=0,"",_xlfn.NUMBERVALUE(INDEX(data_wkly!AQ:AQ,MATCH($B439,data_wkly!$C:$C,0),1))),"na"))</f>
        <v/>
      </c>
      <c r="F439" s="122" t="str">
        <f>IF(IFERROR(IF(INDEX(data_wkly!AR:AR,MATCH($B439,data_wkly!$C:$C,0),1)=0,"",_xlfn.NUMBERVALUE(INDEX(data_wkly!AR:AR,MATCH($B439,data_wkly!$C:$C,0),1))),"na")=0,"",IFERROR(IF(INDEX(data_wkly!AR:AR,MATCH($B439,data_wkly!$C:$C,0),1)=0,"",_xlfn.NUMBERVALUE(INDEX(data_wkly!AR:AR,MATCH($B439,data_wkly!$C:$C,0),1))),"na"))</f>
        <v/>
      </c>
      <c r="G439" s="122" t="str">
        <f>IF(IFERROR(IF(INDEX(data_wkly!AS:AS,MATCH($B439,data_wkly!$C:$C,0),1)=0,"",_xlfn.NUMBERVALUE(INDEX(data_wkly!AS:AS,MATCH($B439,data_wkly!$C:$C,0),1))),"na")=0,"",IFERROR(IF(INDEX(data_wkly!AS:AS,MATCH($B439,data_wkly!$C:$C,0),1)=0,"",_xlfn.NUMBERVALUE(INDEX(data_wkly!AS:AS,MATCH($B439,data_wkly!$C:$C,0),1))),"na"))</f>
        <v/>
      </c>
      <c r="H439" s="122" t="str">
        <f>IFERROR(IF(INDEX(data_wkly!BJ:BJ,MATCH($B439,data_wkly!$C:$C,0),1)=0,"",_xlfn.NUMBERVALUE(INDEX(data_wkly!BJ:BJ,MATCH($B439,data_wkly!$C:$C,0),1))),"na")</f>
        <v/>
      </c>
      <c r="I439" s="122" t="str">
        <f>IF(IFERROR(IF(INDEX(data_wkly!AT:AT,MATCH($B439,data_wkly!$C:$C,0),1)=0,"",_xlfn.NUMBERVALUE(INDEX(data_wkly!AT:AT,MATCH($B439,data_wkly!$C:$C,0),1))),"na")=0,"",IFERROR(IF(INDEX(data_wkly!AT:AT,MATCH($B439,data_wkly!$C:$C,0),1)=0,"",_xlfn.NUMBERVALUE(INDEX(data_wkly!AT:AT,MATCH($B439,data_wkly!$C:$C,0),1))),"na"))</f>
        <v/>
      </c>
      <c r="J439" s="122" t="str">
        <f>IF(IFERROR(IF(INDEX(data_wkly!AU:AU,MATCH($B439,data_wkly!$C:$C,0),1)=0,"",_xlfn.NUMBERVALUE(INDEX(data_wkly!AU:AU,MATCH($B439,data_wkly!$C:$C,0),1))),"na")=0,"",IFERROR(IF(INDEX(data_wkly!AU:AU,MATCH($B439,data_wkly!$C:$C,0),1)=0,"",_xlfn.NUMBERVALUE(INDEX(data_wkly!AU:AU,MATCH($B439,data_wkly!$C:$C,0),1))),"na"))</f>
        <v/>
      </c>
      <c r="K439" s="122" t="str">
        <f>IF(IFERROR(IF(INDEX(data_wkly!AV:AV,MATCH($B439,data_wkly!$C:$C,0),1)=0,"",_xlfn.NUMBERVALUE(INDEX(data_wkly!AV:AV,MATCH($B439,data_wkly!$C:$C,0),1))),"na")=0,"",IFERROR(IF(INDEX(data_wkly!AV:AV,MATCH($B439,data_wkly!$C:$C,0),1)=0,"",_xlfn.NUMBERVALUE(INDEX(data_wkly!AV:AV,MATCH($B439,data_wkly!$C:$C,0),1))),"na"))</f>
        <v/>
      </c>
      <c r="L439" s="122" t="str">
        <f>IFERROR(IF(INDEX(data_wkly!BI:BI,MATCH($B439,data_wkly!$C:$C,0),1)=0,"",_xlfn.NUMBERVALUE(INDEX(data_wkly!BI:BI,MATCH($B439,data_wkly!$C:$C,0),1))),"na")</f>
        <v/>
      </c>
      <c r="M439" s="122" t="str">
        <f>IF(IFERROR(IF(INDEX(data_wkly!AW:AW,MATCH($B439,data_wkly!$C:$C,0),1)=0,"",_xlfn.NUMBERVALUE(INDEX(data_wkly!AW:AW,MATCH($B439,data_wkly!$C:$C,0),1))),"na")=0,"",IFERROR(IF(INDEX(data_wkly!AW:AW,MATCH($B439,data_wkly!$C:$C,0),1)=0,"",_xlfn.NUMBERVALUE(INDEX(data_wkly!AW:AW,MATCH($B439,data_wkly!$C:$C,0),1))),"na"))</f>
        <v/>
      </c>
      <c r="N439" s="123"/>
      <c r="O439" s="124" t="str">
        <f>IF(IFERROR(IF(INDEX(data_wkly!AY:AY,MATCH($B439,data_wkly!$C:$C,0),1)=0,"",_xlfn.NUMBERVALUE(INDEX(data_wkly!AY:AY,MATCH($B439,data_wkly!$C:$C,0),1))),"na")=0,"",IFERROR(IF(INDEX(data_wkly!AY:AY,MATCH($B439,data_wkly!$C:$C,0),1)=0,"",_xlfn.NUMBERVALUE(INDEX(data_wkly!AY:AY,MATCH($B439,data_wkly!$C:$C,0),1))),"na"))</f>
        <v/>
      </c>
      <c r="P439" s="124" t="str">
        <f>IF(IFERROR(IF(INDEX(data_wkly!AZ:AZ,MATCH($B439,data_wkly!$C:$C,0),1)=0,"",_xlfn.NUMBERVALUE(INDEX(data_wkly!AZ:AZ,MATCH($B439,data_wkly!$C:$C,0),1))),"na")=0,"",IFERROR(IF(INDEX(data_wkly!AZ:AZ,MATCH($B439,data_wkly!$C:$C,0),1)=0,"",_xlfn.NUMBERVALUE(INDEX(data_wkly!AZ:AZ,MATCH($B439,data_wkly!$C:$C,0),1))),"na"))</f>
        <v/>
      </c>
      <c r="Q439" s="124" t="str">
        <f>IF(IFERROR(IF(INDEX(data_wkly!BA:BA,MATCH($B439,data_wkly!$C:$C,0),1)=0,"",_xlfn.NUMBERVALUE(INDEX(data_wkly!BA:BA,MATCH($B439,data_wkly!$C:$C,0),1))),"na")=0,"",IFERROR(IF(INDEX(data_wkly!BA:BA,MATCH($B439,data_wkly!$C:$C,0),1)=0,"",_xlfn.NUMBERVALUE(INDEX(data_wkly!BA:BA,MATCH($B439,data_wkly!$C:$C,0),1))),"na"))</f>
        <v/>
      </c>
      <c r="R439" s="124" t="str">
        <f>IF(IFERROR(IF(INDEX(data_wkly!BB:BB,MATCH($B439,data_wkly!$C:$C,0),1)=0,"",_xlfn.NUMBERVALUE(INDEX(data_wkly!BB:BB,MATCH($B439,data_wkly!$C:$C,0),1))),"na")=0,"",IFERROR(IF(INDEX(data_wkly!BB:BB,MATCH($B439,data_wkly!$C:$C,0),1)=0,"",_xlfn.NUMBERVALUE(INDEX(data_wkly!BB:BB,MATCH($B439,data_wkly!$C:$C,0),1))),"na"))</f>
        <v/>
      </c>
      <c r="S439" s="124" t="str">
        <f>IF(IFERROR(IF(INDEX(data_wkly!BC:BC,MATCH($B439,data_wkly!$C:$C,0),1)=0,"",_xlfn.NUMBERVALUE(INDEX(data_wkly!BC:BC,MATCH($B439,data_wkly!$C:$C,0),1))),"na")=0,"",IFERROR(IF(INDEX(data_wkly!BC:BC,MATCH($B439,data_wkly!$C:$C,0),1)=0,"",_xlfn.NUMBERVALUE(INDEX(data_wkly!BC:BC,MATCH($B439,data_wkly!$C:$C,0),1))),"na"))</f>
        <v/>
      </c>
      <c r="T439" s="124" t="str">
        <f>IFERROR(IF(INDEX(data_wkly!BL:BL,MATCH($B439,data_wkly!$C:$C,0),1)=0,"",_xlfn.NUMBERVALUE(INDEX(data_wkly!BL:BL,MATCH($B439,data_wkly!$C:$C,0),1))),"na")</f>
        <v/>
      </c>
      <c r="U439" s="124" t="str">
        <f>IF(IFERROR(IF(INDEX(data_wkly!BD:BD,MATCH($B439,data_wkly!$C:$C,0),1)=0,"",_xlfn.NUMBERVALUE(INDEX(data_wkly!BD:BD,MATCH($B439,data_wkly!$C:$C,0),1))),"na")=0,"",IFERROR(IF(INDEX(data_wkly!BD:BD,MATCH($B439,data_wkly!$C:$C,0),1)=0,"",_xlfn.NUMBERVALUE(INDEX(data_wkly!BD:BD,MATCH($B439,data_wkly!$C:$C,0),1))),"na"))</f>
        <v/>
      </c>
      <c r="V439" s="124" t="str">
        <f>IF(IFERROR(IF(INDEX(data_wkly!BE:BE,MATCH($B439,data_wkly!$C:$C,0),1)=0,"",_xlfn.NUMBERVALUE(INDEX(data_wkly!BE:BE,MATCH($B439,data_wkly!$C:$C,0),1))),"na")=0,"",IFERROR(IF(INDEX(data_wkly!BE:BE,MATCH($B439,data_wkly!$C:$C,0),1)=0,"",_xlfn.NUMBERVALUE(INDEX(data_wkly!BE:BE,MATCH($B439,data_wkly!$C:$C,0),1))),"na"))</f>
        <v/>
      </c>
      <c r="W439" s="124" t="str">
        <f>IF(IFERROR(IF(INDEX(data_wkly!BF:BF,MATCH($B439,data_wkly!$C:$C,0),1)=0,"",_xlfn.NUMBERVALUE(INDEX(data_wkly!BF:BF,MATCH($B439,data_wkly!$C:$C,0),1))),"na")=0,"",IFERROR(IF(INDEX(data_wkly!BF:BF,MATCH($B439,data_wkly!$C:$C,0),1)=0,"",_xlfn.NUMBERVALUE(INDEX(data_wkly!BF:BF,MATCH($B439,data_wkly!$C:$C,0),1))),"na"))</f>
        <v/>
      </c>
      <c r="X439" s="124" t="str">
        <f>IFERROR(IF(INDEX(data_wkly!BK:BK,MATCH($B439,data_wkly!$C:$C,0),1)=0,"",_xlfn.NUMBERVALUE(INDEX(data_wkly!BK:BK,MATCH($B439,data_wkly!$C:$C,0),1))),"na")</f>
        <v/>
      </c>
      <c r="Y439" s="124" t="str">
        <f>IF(IFERROR(IF(INDEX(data_wkly!BG:BG,MATCH($B439,data_wkly!$C:$C,0),1)=0,"",_xlfn.NUMBERVALUE(INDEX(data_wkly!BG:BG,MATCH($B439,data_wkly!$C:$C,0),1))),"na")=0,"",IFERROR(IF(INDEX(data_wkly!BG:BG,MATCH($B439,data_wkly!$C:$C,0),1)=0,"",_xlfn.NUMBERVALUE(INDEX(data_wkly!BG:BG,MATCH($B439,data_wkly!$C:$C,0),1))),"na"))</f>
        <v/>
      </c>
      <c r="AJ439" s="41">
        <f t="shared" si="21"/>
        <v>1</v>
      </c>
    </row>
    <row r="440" spans="1:36" ht="15.5">
      <c r="A440" s="88" t="str">
        <f t="shared" si="20"/>
        <v/>
      </c>
      <c r="B440" s="89" t="str">
        <f t="shared" si="22"/>
        <v/>
      </c>
      <c r="C440" s="122" t="str">
        <f>IF(IFERROR(IF(INDEX(data_wkly!AO:AO,MATCH($B440,data_wkly!$C:$C,0),1)=0,"",_xlfn.NUMBERVALUE(INDEX(data_wkly!AO:AO,MATCH($B440,data_wkly!$C:$C,0),1))),"na")=0,"",IFERROR(IF(INDEX(data_wkly!AO:AO,MATCH($B440,data_wkly!$C:$C,0),1)=0,"",_xlfn.NUMBERVALUE(INDEX(data_wkly!AO:AO,MATCH($B440,data_wkly!$C:$C,0),1))),"na"))</f>
        <v/>
      </c>
      <c r="D440" s="122" t="str">
        <f>IF(IFERROR(IF(INDEX(data_wkly!AP:AP,MATCH($B440,data_wkly!$C:$C,0),1)=0,"",_xlfn.NUMBERVALUE(INDEX(data_wkly!AP:AP,MATCH($B440,data_wkly!$C:$C,0),1))),"na")=0,"",IFERROR(IF(INDEX(data_wkly!AP:AP,MATCH($B440,data_wkly!$C:$C,0),1)=0,"",_xlfn.NUMBERVALUE(INDEX(data_wkly!AP:AP,MATCH($B440,data_wkly!$C:$C,0),1))),"na"))</f>
        <v/>
      </c>
      <c r="E440" s="122" t="str">
        <f>IF(IFERROR(IF(INDEX(data_wkly!AQ:AQ,MATCH($B440,data_wkly!$C:$C,0),1)=0,"",_xlfn.NUMBERVALUE(INDEX(data_wkly!AQ:AQ,MATCH($B440,data_wkly!$C:$C,0),1))),"na")=0,"",IFERROR(IF(INDEX(data_wkly!AQ:AQ,MATCH($B440,data_wkly!$C:$C,0),1)=0,"",_xlfn.NUMBERVALUE(INDEX(data_wkly!AQ:AQ,MATCH($B440,data_wkly!$C:$C,0),1))),"na"))</f>
        <v/>
      </c>
      <c r="F440" s="122" t="str">
        <f>IF(IFERROR(IF(INDEX(data_wkly!AR:AR,MATCH($B440,data_wkly!$C:$C,0),1)=0,"",_xlfn.NUMBERVALUE(INDEX(data_wkly!AR:AR,MATCH($B440,data_wkly!$C:$C,0),1))),"na")=0,"",IFERROR(IF(INDEX(data_wkly!AR:AR,MATCH($B440,data_wkly!$C:$C,0),1)=0,"",_xlfn.NUMBERVALUE(INDEX(data_wkly!AR:AR,MATCH($B440,data_wkly!$C:$C,0),1))),"na"))</f>
        <v/>
      </c>
      <c r="G440" s="122" t="str">
        <f>IF(IFERROR(IF(INDEX(data_wkly!AS:AS,MATCH($B440,data_wkly!$C:$C,0),1)=0,"",_xlfn.NUMBERVALUE(INDEX(data_wkly!AS:AS,MATCH($B440,data_wkly!$C:$C,0),1))),"na")=0,"",IFERROR(IF(INDEX(data_wkly!AS:AS,MATCH($B440,data_wkly!$C:$C,0),1)=0,"",_xlfn.NUMBERVALUE(INDEX(data_wkly!AS:AS,MATCH($B440,data_wkly!$C:$C,0),1))),"na"))</f>
        <v/>
      </c>
      <c r="H440" s="122" t="str">
        <f>IFERROR(IF(INDEX(data_wkly!BJ:BJ,MATCH($B440,data_wkly!$C:$C,0),1)=0,"",_xlfn.NUMBERVALUE(INDEX(data_wkly!BJ:BJ,MATCH($B440,data_wkly!$C:$C,0),1))),"na")</f>
        <v/>
      </c>
      <c r="I440" s="122" t="str">
        <f>IF(IFERROR(IF(INDEX(data_wkly!AT:AT,MATCH($B440,data_wkly!$C:$C,0),1)=0,"",_xlfn.NUMBERVALUE(INDEX(data_wkly!AT:AT,MATCH($B440,data_wkly!$C:$C,0),1))),"na")=0,"",IFERROR(IF(INDEX(data_wkly!AT:AT,MATCH($B440,data_wkly!$C:$C,0),1)=0,"",_xlfn.NUMBERVALUE(INDEX(data_wkly!AT:AT,MATCH($B440,data_wkly!$C:$C,0),1))),"na"))</f>
        <v/>
      </c>
      <c r="J440" s="122" t="str">
        <f>IF(IFERROR(IF(INDEX(data_wkly!AU:AU,MATCH($B440,data_wkly!$C:$C,0),1)=0,"",_xlfn.NUMBERVALUE(INDEX(data_wkly!AU:AU,MATCH($B440,data_wkly!$C:$C,0),1))),"na")=0,"",IFERROR(IF(INDEX(data_wkly!AU:AU,MATCH($B440,data_wkly!$C:$C,0),1)=0,"",_xlfn.NUMBERVALUE(INDEX(data_wkly!AU:AU,MATCH($B440,data_wkly!$C:$C,0),1))),"na"))</f>
        <v/>
      </c>
      <c r="K440" s="122" t="str">
        <f>IF(IFERROR(IF(INDEX(data_wkly!AV:AV,MATCH($B440,data_wkly!$C:$C,0),1)=0,"",_xlfn.NUMBERVALUE(INDEX(data_wkly!AV:AV,MATCH($B440,data_wkly!$C:$C,0),1))),"na")=0,"",IFERROR(IF(INDEX(data_wkly!AV:AV,MATCH($B440,data_wkly!$C:$C,0),1)=0,"",_xlfn.NUMBERVALUE(INDEX(data_wkly!AV:AV,MATCH($B440,data_wkly!$C:$C,0),1))),"na"))</f>
        <v/>
      </c>
      <c r="L440" s="122" t="str">
        <f>IFERROR(IF(INDEX(data_wkly!BI:BI,MATCH($B440,data_wkly!$C:$C,0),1)=0,"",_xlfn.NUMBERVALUE(INDEX(data_wkly!BI:BI,MATCH($B440,data_wkly!$C:$C,0),1))),"na")</f>
        <v/>
      </c>
      <c r="M440" s="122" t="str">
        <f>IF(IFERROR(IF(INDEX(data_wkly!AW:AW,MATCH($B440,data_wkly!$C:$C,0),1)=0,"",_xlfn.NUMBERVALUE(INDEX(data_wkly!AW:AW,MATCH($B440,data_wkly!$C:$C,0),1))),"na")=0,"",IFERROR(IF(INDEX(data_wkly!AW:AW,MATCH($B440,data_wkly!$C:$C,0),1)=0,"",_xlfn.NUMBERVALUE(INDEX(data_wkly!AW:AW,MATCH($B440,data_wkly!$C:$C,0),1))),"na"))</f>
        <v/>
      </c>
      <c r="N440" s="123"/>
      <c r="O440" s="124" t="str">
        <f>IF(IFERROR(IF(INDEX(data_wkly!AY:AY,MATCH($B440,data_wkly!$C:$C,0),1)=0,"",_xlfn.NUMBERVALUE(INDEX(data_wkly!AY:AY,MATCH($B440,data_wkly!$C:$C,0),1))),"na")=0,"",IFERROR(IF(INDEX(data_wkly!AY:AY,MATCH($B440,data_wkly!$C:$C,0),1)=0,"",_xlfn.NUMBERVALUE(INDEX(data_wkly!AY:AY,MATCH($B440,data_wkly!$C:$C,0),1))),"na"))</f>
        <v/>
      </c>
      <c r="P440" s="124" t="str">
        <f>IF(IFERROR(IF(INDEX(data_wkly!AZ:AZ,MATCH($B440,data_wkly!$C:$C,0),1)=0,"",_xlfn.NUMBERVALUE(INDEX(data_wkly!AZ:AZ,MATCH($B440,data_wkly!$C:$C,0),1))),"na")=0,"",IFERROR(IF(INDEX(data_wkly!AZ:AZ,MATCH($B440,data_wkly!$C:$C,0),1)=0,"",_xlfn.NUMBERVALUE(INDEX(data_wkly!AZ:AZ,MATCH($B440,data_wkly!$C:$C,0),1))),"na"))</f>
        <v/>
      </c>
      <c r="Q440" s="124" t="str">
        <f>IF(IFERROR(IF(INDEX(data_wkly!BA:BA,MATCH($B440,data_wkly!$C:$C,0),1)=0,"",_xlfn.NUMBERVALUE(INDEX(data_wkly!BA:BA,MATCH($B440,data_wkly!$C:$C,0),1))),"na")=0,"",IFERROR(IF(INDEX(data_wkly!BA:BA,MATCH($B440,data_wkly!$C:$C,0),1)=0,"",_xlfn.NUMBERVALUE(INDEX(data_wkly!BA:BA,MATCH($B440,data_wkly!$C:$C,0),1))),"na"))</f>
        <v/>
      </c>
      <c r="R440" s="124" t="str">
        <f>IF(IFERROR(IF(INDEX(data_wkly!BB:BB,MATCH($B440,data_wkly!$C:$C,0),1)=0,"",_xlfn.NUMBERVALUE(INDEX(data_wkly!BB:BB,MATCH($B440,data_wkly!$C:$C,0),1))),"na")=0,"",IFERROR(IF(INDEX(data_wkly!BB:BB,MATCH($B440,data_wkly!$C:$C,0),1)=0,"",_xlfn.NUMBERVALUE(INDEX(data_wkly!BB:BB,MATCH($B440,data_wkly!$C:$C,0),1))),"na"))</f>
        <v/>
      </c>
      <c r="S440" s="124" t="str">
        <f>IF(IFERROR(IF(INDEX(data_wkly!BC:BC,MATCH($B440,data_wkly!$C:$C,0),1)=0,"",_xlfn.NUMBERVALUE(INDEX(data_wkly!BC:BC,MATCH($B440,data_wkly!$C:$C,0),1))),"na")=0,"",IFERROR(IF(INDEX(data_wkly!BC:BC,MATCH($B440,data_wkly!$C:$C,0),1)=0,"",_xlfn.NUMBERVALUE(INDEX(data_wkly!BC:BC,MATCH($B440,data_wkly!$C:$C,0),1))),"na"))</f>
        <v/>
      </c>
      <c r="T440" s="124" t="str">
        <f>IFERROR(IF(INDEX(data_wkly!BL:BL,MATCH($B440,data_wkly!$C:$C,0),1)=0,"",_xlfn.NUMBERVALUE(INDEX(data_wkly!BL:BL,MATCH($B440,data_wkly!$C:$C,0),1))),"na")</f>
        <v/>
      </c>
      <c r="U440" s="124" t="str">
        <f>IF(IFERROR(IF(INDEX(data_wkly!BD:BD,MATCH($B440,data_wkly!$C:$C,0),1)=0,"",_xlfn.NUMBERVALUE(INDEX(data_wkly!BD:BD,MATCH($B440,data_wkly!$C:$C,0),1))),"na")=0,"",IFERROR(IF(INDEX(data_wkly!BD:BD,MATCH($B440,data_wkly!$C:$C,0),1)=0,"",_xlfn.NUMBERVALUE(INDEX(data_wkly!BD:BD,MATCH($B440,data_wkly!$C:$C,0),1))),"na"))</f>
        <v/>
      </c>
      <c r="V440" s="124" t="str">
        <f>IF(IFERROR(IF(INDEX(data_wkly!BE:BE,MATCH($B440,data_wkly!$C:$C,0),1)=0,"",_xlfn.NUMBERVALUE(INDEX(data_wkly!BE:BE,MATCH($B440,data_wkly!$C:$C,0),1))),"na")=0,"",IFERROR(IF(INDEX(data_wkly!BE:BE,MATCH($B440,data_wkly!$C:$C,0),1)=0,"",_xlfn.NUMBERVALUE(INDEX(data_wkly!BE:BE,MATCH($B440,data_wkly!$C:$C,0),1))),"na"))</f>
        <v/>
      </c>
      <c r="W440" s="124" t="str">
        <f>IF(IFERROR(IF(INDEX(data_wkly!BF:BF,MATCH($B440,data_wkly!$C:$C,0),1)=0,"",_xlfn.NUMBERVALUE(INDEX(data_wkly!BF:BF,MATCH($B440,data_wkly!$C:$C,0),1))),"na")=0,"",IFERROR(IF(INDEX(data_wkly!BF:BF,MATCH($B440,data_wkly!$C:$C,0),1)=0,"",_xlfn.NUMBERVALUE(INDEX(data_wkly!BF:BF,MATCH($B440,data_wkly!$C:$C,0),1))),"na"))</f>
        <v/>
      </c>
      <c r="X440" s="124" t="str">
        <f>IFERROR(IF(INDEX(data_wkly!BK:BK,MATCH($B440,data_wkly!$C:$C,0),1)=0,"",_xlfn.NUMBERVALUE(INDEX(data_wkly!BK:BK,MATCH($B440,data_wkly!$C:$C,0),1))),"na")</f>
        <v/>
      </c>
      <c r="Y440" s="124" t="str">
        <f>IF(IFERROR(IF(INDEX(data_wkly!BG:BG,MATCH($B440,data_wkly!$C:$C,0),1)=0,"",_xlfn.NUMBERVALUE(INDEX(data_wkly!BG:BG,MATCH($B440,data_wkly!$C:$C,0),1))),"na")=0,"",IFERROR(IF(INDEX(data_wkly!BG:BG,MATCH($B440,data_wkly!$C:$C,0),1)=0,"",_xlfn.NUMBERVALUE(INDEX(data_wkly!BG:BG,MATCH($B440,data_wkly!$C:$C,0),1))),"na"))</f>
        <v/>
      </c>
      <c r="AJ440" s="41">
        <f t="shared" si="21"/>
        <v>2</v>
      </c>
    </row>
    <row r="441" spans="1:36" ht="15.5">
      <c r="A441" s="88" t="str">
        <f t="shared" si="20"/>
        <v/>
      </c>
      <c r="B441" s="89" t="str">
        <f t="shared" si="22"/>
        <v/>
      </c>
      <c r="C441" s="122" t="str">
        <f>IF(IFERROR(IF(INDEX(data_wkly!AO:AO,MATCH($B441,data_wkly!$C:$C,0),1)=0,"",_xlfn.NUMBERVALUE(INDEX(data_wkly!AO:AO,MATCH($B441,data_wkly!$C:$C,0),1))),"na")=0,"",IFERROR(IF(INDEX(data_wkly!AO:AO,MATCH($B441,data_wkly!$C:$C,0),1)=0,"",_xlfn.NUMBERVALUE(INDEX(data_wkly!AO:AO,MATCH($B441,data_wkly!$C:$C,0),1))),"na"))</f>
        <v/>
      </c>
      <c r="D441" s="122" t="str">
        <f>IF(IFERROR(IF(INDEX(data_wkly!AP:AP,MATCH($B441,data_wkly!$C:$C,0),1)=0,"",_xlfn.NUMBERVALUE(INDEX(data_wkly!AP:AP,MATCH($B441,data_wkly!$C:$C,0),1))),"na")=0,"",IFERROR(IF(INDEX(data_wkly!AP:AP,MATCH($B441,data_wkly!$C:$C,0),1)=0,"",_xlfn.NUMBERVALUE(INDEX(data_wkly!AP:AP,MATCH($B441,data_wkly!$C:$C,0),1))),"na"))</f>
        <v/>
      </c>
      <c r="E441" s="122" t="str">
        <f>IF(IFERROR(IF(INDEX(data_wkly!AQ:AQ,MATCH($B441,data_wkly!$C:$C,0),1)=0,"",_xlfn.NUMBERVALUE(INDEX(data_wkly!AQ:AQ,MATCH($B441,data_wkly!$C:$C,0),1))),"na")=0,"",IFERROR(IF(INDEX(data_wkly!AQ:AQ,MATCH($B441,data_wkly!$C:$C,0),1)=0,"",_xlfn.NUMBERVALUE(INDEX(data_wkly!AQ:AQ,MATCH($B441,data_wkly!$C:$C,0),1))),"na"))</f>
        <v/>
      </c>
      <c r="F441" s="122" t="str">
        <f>IF(IFERROR(IF(INDEX(data_wkly!AR:AR,MATCH($B441,data_wkly!$C:$C,0),1)=0,"",_xlfn.NUMBERVALUE(INDEX(data_wkly!AR:AR,MATCH($B441,data_wkly!$C:$C,0),1))),"na")=0,"",IFERROR(IF(INDEX(data_wkly!AR:AR,MATCH($B441,data_wkly!$C:$C,0),1)=0,"",_xlfn.NUMBERVALUE(INDEX(data_wkly!AR:AR,MATCH($B441,data_wkly!$C:$C,0),1))),"na"))</f>
        <v/>
      </c>
      <c r="G441" s="122" t="str">
        <f>IF(IFERROR(IF(INDEX(data_wkly!AS:AS,MATCH($B441,data_wkly!$C:$C,0),1)=0,"",_xlfn.NUMBERVALUE(INDEX(data_wkly!AS:AS,MATCH($B441,data_wkly!$C:$C,0),1))),"na")=0,"",IFERROR(IF(INDEX(data_wkly!AS:AS,MATCH($B441,data_wkly!$C:$C,0),1)=0,"",_xlfn.NUMBERVALUE(INDEX(data_wkly!AS:AS,MATCH($B441,data_wkly!$C:$C,0),1))),"na"))</f>
        <v/>
      </c>
      <c r="H441" s="122" t="str">
        <f>IFERROR(IF(INDEX(data_wkly!BJ:BJ,MATCH($B441,data_wkly!$C:$C,0),1)=0,"",_xlfn.NUMBERVALUE(INDEX(data_wkly!BJ:BJ,MATCH($B441,data_wkly!$C:$C,0),1))),"na")</f>
        <v/>
      </c>
      <c r="I441" s="122" t="str">
        <f>IF(IFERROR(IF(INDEX(data_wkly!AT:AT,MATCH($B441,data_wkly!$C:$C,0),1)=0,"",_xlfn.NUMBERVALUE(INDEX(data_wkly!AT:AT,MATCH($B441,data_wkly!$C:$C,0),1))),"na")=0,"",IFERROR(IF(INDEX(data_wkly!AT:AT,MATCH($B441,data_wkly!$C:$C,0),1)=0,"",_xlfn.NUMBERVALUE(INDEX(data_wkly!AT:AT,MATCH($B441,data_wkly!$C:$C,0),1))),"na"))</f>
        <v/>
      </c>
      <c r="J441" s="122" t="str">
        <f>IF(IFERROR(IF(INDEX(data_wkly!AU:AU,MATCH($B441,data_wkly!$C:$C,0),1)=0,"",_xlfn.NUMBERVALUE(INDEX(data_wkly!AU:AU,MATCH($B441,data_wkly!$C:$C,0),1))),"na")=0,"",IFERROR(IF(INDEX(data_wkly!AU:AU,MATCH($B441,data_wkly!$C:$C,0),1)=0,"",_xlfn.NUMBERVALUE(INDEX(data_wkly!AU:AU,MATCH($B441,data_wkly!$C:$C,0),1))),"na"))</f>
        <v/>
      </c>
      <c r="K441" s="122" t="str">
        <f>IF(IFERROR(IF(INDEX(data_wkly!AV:AV,MATCH($B441,data_wkly!$C:$C,0),1)=0,"",_xlfn.NUMBERVALUE(INDEX(data_wkly!AV:AV,MATCH($B441,data_wkly!$C:$C,0),1))),"na")=0,"",IFERROR(IF(INDEX(data_wkly!AV:AV,MATCH($B441,data_wkly!$C:$C,0),1)=0,"",_xlfn.NUMBERVALUE(INDEX(data_wkly!AV:AV,MATCH($B441,data_wkly!$C:$C,0),1))),"na"))</f>
        <v/>
      </c>
      <c r="L441" s="122" t="str">
        <f>IFERROR(IF(INDEX(data_wkly!BI:BI,MATCH($B441,data_wkly!$C:$C,0),1)=0,"",_xlfn.NUMBERVALUE(INDEX(data_wkly!BI:BI,MATCH($B441,data_wkly!$C:$C,0),1))),"na")</f>
        <v/>
      </c>
      <c r="M441" s="122" t="str">
        <f>IF(IFERROR(IF(INDEX(data_wkly!AW:AW,MATCH($B441,data_wkly!$C:$C,0),1)=0,"",_xlfn.NUMBERVALUE(INDEX(data_wkly!AW:AW,MATCH($B441,data_wkly!$C:$C,0),1))),"na")=0,"",IFERROR(IF(INDEX(data_wkly!AW:AW,MATCH($B441,data_wkly!$C:$C,0),1)=0,"",_xlfn.NUMBERVALUE(INDEX(data_wkly!AW:AW,MATCH($B441,data_wkly!$C:$C,0),1))),"na"))</f>
        <v/>
      </c>
      <c r="N441" s="123"/>
      <c r="O441" s="124" t="str">
        <f>IF(IFERROR(IF(INDEX(data_wkly!AY:AY,MATCH($B441,data_wkly!$C:$C,0),1)=0,"",_xlfn.NUMBERVALUE(INDEX(data_wkly!AY:AY,MATCH($B441,data_wkly!$C:$C,0),1))),"na")=0,"",IFERROR(IF(INDEX(data_wkly!AY:AY,MATCH($B441,data_wkly!$C:$C,0),1)=0,"",_xlfn.NUMBERVALUE(INDEX(data_wkly!AY:AY,MATCH($B441,data_wkly!$C:$C,0),1))),"na"))</f>
        <v/>
      </c>
      <c r="P441" s="124" t="str">
        <f>IF(IFERROR(IF(INDEX(data_wkly!AZ:AZ,MATCH($B441,data_wkly!$C:$C,0),1)=0,"",_xlfn.NUMBERVALUE(INDEX(data_wkly!AZ:AZ,MATCH($B441,data_wkly!$C:$C,0),1))),"na")=0,"",IFERROR(IF(INDEX(data_wkly!AZ:AZ,MATCH($B441,data_wkly!$C:$C,0),1)=0,"",_xlfn.NUMBERVALUE(INDEX(data_wkly!AZ:AZ,MATCH($B441,data_wkly!$C:$C,0),1))),"na"))</f>
        <v/>
      </c>
      <c r="Q441" s="124" t="str">
        <f>IF(IFERROR(IF(INDEX(data_wkly!BA:BA,MATCH($B441,data_wkly!$C:$C,0),1)=0,"",_xlfn.NUMBERVALUE(INDEX(data_wkly!BA:BA,MATCH($B441,data_wkly!$C:$C,0),1))),"na")=0,"",IFERROR(IF(INDEX(data_wkly!BA:BA,MATCH($B441,data_wkly!$C:$C,0),1)=0,"",_xlfn.NUMBERVALUE(INDEX(data_wkly!BA:BA,MATCH($B441,data_wkly!$C:$C,0),1))),"na"))</f>
        <v/>
      </c>
      <c r="R441" s="124" t="str">
        <f>IF(IFERROR(IF(INDEX(data_wkly!BB:BB,MATCH($B441,data_wkly!$C:$C,0),1)=0,"",_xlfn.NUMBERVALUE(INDEX(data_wkly!BB:BB,MATCH($B441,data_wkly!$C:$C,0),1))),"na")=0,"",IFERROR(IF(INDEX(data_wkly!BB:BB,MATCH($B441,data_wkly!$C:$C,0),1)=0,"",_xlfn.NUMBERVALUE(INDEX(data_wkly!BB:BB,MATCH($B441,data_wkly!$C:$C,0),1))),"na"))</f>
        <v/>
      </c>
      <c r="S441" s="124" t="str">
        <f>IF(IFERROR(IF(INDEX(data_wkly!BC:BC,MATCH($B441,data_wkly!$C:$C,0),1)=0,"",_xlfn.NUMBERVALUE(INDEX(data_wkly!BC:BC,MATCH($B441,data_wkly!$C:$C,0),1))),"na")=0,"",IFERROR(IF(INDEX(data_wkly!BC:BC,MATCH($B441,data_wkly!$C:$C,0),1)=0,"",_xlfn.NUMBERVALUE(INDEX(data_wkly!BC:BC,MATCH($B441,data_wkly!$C:$C,0),1))),"na"))</f>
        <v/>
      </c>
      <c r="T441" s="124" t="str">
        <f>IFERROR(IF(INDEX(data_wkly!BL:BL,MATCH($B441,data_wkly!$C:$C,0),1)=0,"",_xlfn.NUMBERVALUE(INDEX(data_wkly!BL:BL,MATCH($B441,data_wkly!$C:$C,0),1))),"na")</f>
        <v/>
      </c>
      <c r="U441" s="124" t="str">
        <f>IF(IFERROR(IF(INDEX(data_wkly!BD:BD,MATCH($B441,data_wkly!$C:$C,0),1)=0,"",_xlfn.NUMBERVALUE(INDEX(data_wkly!BD:BD,MATCH($B441,data_wkly!$C:$C,0),1))),"na")=0,"",IFERROR(IF(INDEX(data_wkly!BD:BD,MATCH($B441,data_wkly!$C:$C,0),1)=0,"",_xlfn.NUMBERVALUE(INDEX(data_wkly!BD:BD,MATCH($B441,data_wkly!$C:$C,0),1))),"na"))</f>
        <v/>
      </c>
      <c r="V441" s="124" t="str">
        <f>IF(IFERROR(IF(INDEX(data_wkly!BE:BE,MATCH($B441,data_wkly!$C:$C,0),1)=0,"",_xlfn.NUMBERVALUE(INDEX(data_wkly!BE:BE,MATCH($B441,data_wkly!$C:$C,0),1))),"na")=0,"",IFERROR(IF(INDEX(data_wkly!BE:BE,MATCH($B441,data_wkly!$C:$C,0),1)=0,"",_xlfn.NUMBERVALUE(INDEX(data_wkly!BE:BE,MATCH($B441,data_wkly!$C:$C,0),1))),"na"))</f>
        <v/>
      </c>
      <c r="W441" s="124" t="str">
        <f>IF(IFERROR(IF(INDEX(data_wkly!BF:BF,MATCH($B441,data_wkly!$C:$C,0),1)=0,"",_xlfn.NUMBERVALUE(INDEX(data_wkly!BF:BF,MATCH($B441,data_wkly!$C:$C,0),1))),"na")=0,"",IFERROR(IF(INDEX(data_wkly!BF:BF,MATCH($B441,data_wkly!$C:$C,0),1)=0,"",_xlfn.NUMBERVALUE(INDEX(data_wkly!BF:BF,MATCH($B441,data_wkly!$C:$C,0),1))),"na"))</f>
        <v/>
      </c>
      <c r="X441" s="124" t="str">
        <f>IFERROR(IF(INDEX(data_wkly!BK:BK,MATCH($B441,data_wkly!$C:$C,0),1)=0,"",_xlfn.NUMBERVALUE(INDEX(data_wkly!BK:BK,MATCH($B441,data_wkly!$C:$C,0),1))),"na")</f>
        <v/>
      </c>
      <c r="Y441" s="124" t="str">
        <f>IF(IFERROR(IF(INDEX(data_wkly!BG:BG,MATCH($B441,data_wkly!$C:$C,0),1)=0,"",_xlfn.NUMBERVALUE(INDEX(data_wkly!BG:BG,MATCH($B441,data_wkly!$C:$C,0),1))),"na")=0,"",IFERROR(IF(INDEX(data_wkly!BG:BG,MATCH($B441,data_wkly!$C:$C,0),1)=0,"",_xlfn.NUMBERVALUE(INDEX(data_wkly!BG:BG,MATCH($B441,data_wkly!$C:$C,0),1))),"na"))</f>
        <v/>
      </c>
      <c r="AJ441" s="41">
        <f t="shared" si="21"/>
        <v>1</v>
      </c>
    </row>
    <row r="442" spans="1:36" ht="15.5">
      <c r="A442" s="88" t="str">
        <f t="shared" si="20"/>
        <v/>
      </c>
      <c r="B442" s="89" t="str">
        <f t="shared" si="22"/>
        <v/>
      </c>
      <c r="C442" s="122" t="str">
        <f>IF(IFERROR(IF(INDEX(data_wkly!AO:AO,MATCH($B442,data_wkly!$C:$C,0),1)=0,"",_xlfn.NUMBERVALUE(INDEX(data_wkly!AO:AO,MATCH($B442,data_wkly!$C:$C,0),1))),"na")=0,"",IFERROR(IF(INDEX(data_wkly!AO:AO,MATCH($B442,data_wkly!$C:$C,0),1)=0,"",_xlfn.NUMBERVALUE(INDEX(data_wkly!AO:AO,MATCH($B442,data_wkly!$C:$C,0),1))),"na"))</f>
        <v/>
      </c>
      <c r="D442" s="122" t="str">
        <f>IF(IFERROR(IF(INDEX(data_wkly!AP:AP,MATCH($B442,data_wkly!$C:$C,0),1)=0,"",_xlfn.NUMBERVALUE(INDEX(data_wkly!AP:AP,MATCH($B442,data_wkly!$C:$C,0),1))),"na")=0,"",IFERROR(IF(INDEX(data_wkly!AP:AP,MATCH($B442,data_wkly!$C:$C,0),1)=0,"",_xlfn.NUMBERVALUE(INDEX(data_wkly!AP:AP,MATCH($B442,data_wkly!$C:$C,0),1))),"na"))</f>
        <v/>
      </c>
      <c r="E442" s="122" t="str">
        <f>IF(IFERROR(IF(INDEX(data_wkly!AQ:AQ,MATCH($B442,data_wkly!$C:$C,0),1)=0,"",_xlfn.NUMBERVALUE(INDEX(data_wkly!AQ:AQ,MATCH($B442,data_wkly!$C:$C,0),1))),"na")=0,"",IFERROR(IF(INDEX(data_wkly!AQ:AQ,MATCH($B442,data_wkly!$C:$C,0),1)=0,"",_xlfn.NUMBERVALUE(INDEX(data_wkly!AQ:AQ,MATCH($B442,data_wkly!$C:$C,0),1))),"na"))</f>
        <v/>
      </c>
      <c r="F442" s="122" t="str">
        <f>IF(IFERROR(IF(INDEX(data_wkly!AR:AR,MATCH($B442,data_wkly!$C:$C,0),1)=0,"",_xlfn.NUMBERVALUE(INDEX(data_wkly!AR:AR,MATCH($B442,data_wkly!$C:$C,0),1))),"na")=0,"",IFERROR(IF(INDEX(data_wkly!AR:AR,MATCH($B442,data_wkly!$C:$C,0),1)=0,"",_xlfn.NUMBERVALUE(INDEX(data_wkly!AR:AR,MATCH($B442,data_wkly!$C:$C,0),1))),"na"))</f>
        <v/>
      </c>
      <c r="G442" s="122" t="str">
        <f>IF(IFERROR(IF(INDEX(data_wkly!AS:AS,MATCH($B442,data_wkly!$C:$C,0),1)=0,"",_xlfn.NUMBERVALUE(INDEX(data_wkly!AS:AS,MATCH($B442,data_wkly!$C:$C,0),1))),"na")=0,"",IFERROR(IF(INDEX(data_wkly!AS:AS,MATCH($B442,data_wkly!$C:$C,0),1)=0,"",_xlfn.NUMBERVALUE(INDEX(data_wkly!AS:AS,MATCH($B442,data_wkly!$C:$C,0),1))),"na"))</f>
        <v/>
      </c>
      <c r="H442" s="122" t="str">
        <f>IFERROR(IF(INDEX(data_wkly!BJ:BJ,MATCH($B442,data_wkly!$C:$C,0),1)=0,"",_xlfn.NUMBERVALUE(INDEX(data_wkly!BJ:BJ,MATCH($B442,data_wkly!$C:$C,0),1))),"na")</f>
        <v/>
      </c>
      <c r="I442" s="122" t="str">
        <f>IF(IFERROR(IF(INDEX(data_wkly!AT:AT,MATCH($B442,data_wkly!$C:$C,0),1)=0,"",_xlfn.NUMBERVALUE(INDEX(data_wkly!AT:AT,MATCH($B442,data_wkly!$C:$C,0),1))),"na")=0,"",IFERROR(IF(INDEX(data_wkly!AT:AT,MATCH($B442,data_wkly!$C:$C,0),1)=0,"",_xlfn.NUMBERVALUE(INDEX(data_wkly!AT:AT,MATCH($B442,data_wkly!$C:$C,0),1))),"na"))</f>
        <v/>
      </c>
      <c r="J442" s="122" t="str">
        <f>IF(IFERROR(IF(INDEX(data_wkly!AU:AU,MATCH($B442,data_wkly!$C:$C,0),1)=0,"",_xlfn.NUMBERVALUE(INDEX(data_wkly!AU:AU,MATCH($B442,data_wkly!$C:$C,0),1))),"na")=0,"",IFERROR(IF(INDEX(data_wkly!AU:AU,MATCH($B442,data_wkly!$C:$C,0),1)=0,"",_xlfn.NUMBERVALUE(INDEX(data_wkly!AU:AU,MATCH($B442,data_wkly!$C:$C,0),1))),"na"))</f>
        <v/>
      </c>
      <c r="K442" s="122" t="str">
        <f>IF(IFERROR(IF(INDEX(data_wkly!AV:AV,MATCH($B442,data_wkly!$C:$C,0),1)=0,"",_xlfn.NUMBERVALUE(INDEX(data_wkly!AV:AV,MATCH($B442,data_wkly!$C:$C,0),1))),"na")=0,"",IFERROR(IF(INDEX(data_wkly!AV:AV,MATCH($B442,data_wkly!$C:$C,0),1)=0,"",_xlfn.NUMBERVALUE(INDEX(data_wkly!AV:AV,MATCH($B442,data_wkly!$C:$C,0),1))),"na"))</f>
        <v/>
      </c>
      <c r="L442" s="122" t="str">
        <f>IFERROR(IF(INDEX(data_wkly!BI:BI,MATCH($B442,data_wkly!$C:$C,0),1)=0,"",_xlfn.NUMBERVALUE(INDEX(data_wkly!BI:BI,MATCH($B442,data_wkly!$C:$C,0),1))),"na")</f>
        <v/>
      </c>
      <c r="M442" s="122" t="str">
        <f>IF(IFERROR(IF(INDEX(data_wkly!AW:AW,MATCH($B442,data_wkly!$C:$C,0),1)=0,"",_xlfn.NUMBERVALUE(INDEX(data_wkly!AW:AW,MATCH($B442,data_wkly!$C:$C,0),1))),"na")=0,"",IFERROR(IF(INDEX(data_wkly!AW:AW,MATCH($B442,data_wkly!$C:$C,0),1)=0,"",_xlfn.NUMBERVALUE(INDEX(data_wkly!AW:AW,MATCH($B442,data_wkly!$C:$C,0),1))),"na"))</f>
        <v/>
      </c>
      <c r="N442" s="123"/>
      <c r="O442" s="124" t="str">
        <f>IF(IFERROR(IF(INDEX(data_wkly!AY:AY,MATCH($B442,data_wkly!$C:$C,0),1)=0,"",_xlfn.NUMBERVALUE(INDEX(data_wkly!AY:AY,MATCH($B442,data_wkly!$C:$C,0),1))),"na")=0,"",IFERROR(IF(INDEX(data_wkly!AY:AY,MATCH($B442,data_wkly!$C:$C,0),1)=0,"",_xlfn.NUMBERVALUE(INDEX(data_wkly!AY:AY,MATCH($B442,data_wkly!$C:$C,0),1))),"na"))</f>
        <v/>
      </c>
      <c r="P442" s="124" t="str">
        <f>IF(IFERROR(IF(INDEX(data_wkly!AZ:AZ,MATCH($B442,data_wkly!$C:$C,0),1)=0,"",_xlfn.NUMBERVALUE(INDEX(data_wkly!AZ:AZ,MATCH($B442,data_wkly!$C:$C,0),1))),"na")=0,"",IFERROR(IF(INDEX(data_wkly!AZ:AZ,MATCH($B442,data_wkly!$C:$C,0),1)=0,"",_xlfn.NUMBERVALUE(INDEX(data_wkly!AZ:AZ,MATCH($B442,data_wkly!$C:$C,0),1))),"na"))</f>
        <v/>
      </c>
      <c r="Q442" s="124" t="str">
        <f>IF(IFERROR(IF(INDEX(data_wkly!BA:BA,MATCH($B442,data_wkly!$C:$C,0),1)=0,"",_xlfn.NUMBERVALUE(INDEX(data_wkly!BA:BA,MATCH($B442,data_wkly!$C:$C,0),1))),"na")=0,"",IFERROR(IF(INDEX(data_wkly!BA:BA,MATCH($B442,data_wkly!$C:$C,0),1)=0,"",_xlfn.NUMBERVALUE(INDEX(data_wkly!BA:BA,MATCH($B442,data_wkly!$C:$C,0),1))),"na"))</f>
        <v/>
      </c>
      <c r="R442" s="124" t="str">
        <f>IF(IFERROR(IF(INDEX(data_wkly!BB:BB,MATCH($B442,data_wkly!$C:$C,0),1)=0,"",_xlfn.NUMBERVALUE(INDEX(data_wkly!BB:BB,MATCH($B442,data_wkly!$C:$C,0),1))),"na")=0,"",IFERROR(IF(INDEX(data_wkly!BB:BB,MATCH($B442,data_wkly!$C:$C,0),1)=0,"",_xlfn.NUMBERVALUE(INDEX(data_wkly!BB:BB,MATCH($B442,data_wkly!$C:$C,0),1))),"na"))</f>
        <v/>
      </c>
      <c r="S442" s="124" t="str">
        <f>IF(IFERROR(IF(INDEX(data_wkly!BC:BC,MATCH($B442,data_wkly!$C:$C,0),1)=0,"",_xlfn.NUMBERVALUE(INDEX(data_wkly!BC:BC,MATCH($B442,data_wkly!$C:$C,0),1))),"na")=0,"",IFERROR(IF(INDEX(data_wkly!BC:BC,MATCH($B442,data_wkly!$C:$C,0),1)=0,"",_xlfn.NUMBERVALUE(INDEX(data_wkly!BC:BC,MATCH($B442,data_wkly!$C:$C,0),1))),"na"))</f>
        <v/>
      </c>
      <c r="T442" s="124" t="str">
        <f>IFERROR(IF(INDEX(data_wkly!BL:BL,MATCH($B442,data_wkly!$C:$C,0),1)=0,"",_xlfn.NUMBERVALUE(INDEX(data_wkly!BL:BL,MATCH($B442,data_wkly!$C:$C,0),1))),"na")</f>
        <v/>
      </c>
      <c r="U442" s="124" t="str">
        <f>IF(IFERROR(IF(INDEX(data_wkly!BD:BD,MATCH($B442,data_wkly!$C:$C,0),1)=0,"",_xlfn.NUMBERVALUE(INDEX(data_wkly!BD:BD,MATCH($B442,data_wkly!$C:$C,0),1))),"na")=0,"",IFERROR(IF(INDEX(data_wkly!BD:BD,MATCH($B442,data_wkly!$C:$C,0),1)=0,"",_xlfn.NUMBERVALUE(INDEX(data_wkly!BD:BD,MATCH($B442,data_wkly!$C:$C,0),1))),"na"))</f>
        <v/>
      </c>
      <c r="V442" s="124" t="str">
        <f>IF(IFERROR(IF(INDEX(data_wkly!BE:BE,MATCH($B442,data_wkly!$C:$C,0),1)=0,"",_xlfn.NUMBERVALUE(INDEX(data_wkly!BE:BE,MATCH($B442,data_wkly!$C:$C,0),1))),"na")=0,"",IFERROR(IF(INDEX(data_wkly!BE:BE,MATCH($B442,data_wkly!$C:$C,0),1)=0,"",_xlfn.NUMBERVALUE(INDEX(data_wkly!BE:BE,MATCH($B442,data_wkly!$C:$C,0),1))),"na"))</f>
        <v/>
      </c>
      <c r="W442" s="124" t="str">
        <f>IF(IFERROR(IF(INDEX(data_wkly!BF:BF,MATCH($B442,data_wkly!$C:$C,0),1)=0,"",_xlfn.NUMBERVALUE(INDEX(data_wkly!BF:BF,MATCH($B442,data_wkly!$C:$C,0),1))),"na")=0,"",IFERROR(IF(INDEX(data_wkly!BF:BF,MATCH($B442,data_wkly!$C:$C,0),1)=0,"",_xlfn.NUMBERVALUE(INDEX(data_wkly!BF:BF,MATCH($B442,data_wkly!$C:$C,0),1))),"na"))</f>
        <v/>
      </c>
      <c r="X442" s="124" t="str">
        <f>IFERROR(IF(INDEX(data_wkly!BK:BK,MATCH($B442,data_wkly!$C:$C,0),1)=0,"",_xlfn.NUMBERVALUE(INDEX(data_wkly!BK:BK,MATCH($B442,data_wkly!$C:$C,0),1))),"na")</f>
        <v/>
      </c>
      <c r="Y442" s="124" t="str">
        <f>IF(IFERROR(IF(INDEX(data_wkly!BG:BG,MATCH($B442,data_wkly!$C:$C,0),1)=0,"",_xlfn.NUMBERVALUE(INDEX(data_wkly!BG:BG,MATCH($B442,data_wkly!$C:$C,0),1))),"na")=0,"",IFERROR(IF(INDEX(data_wkly!BG:BG,MATCH($B442,data_wkly!$C:$C,0),1)=0,"",_xlfn.NUMBERVALUE(INDEX(data_wkly!BG:BG,MATCH($B442,data_wkly!$C:$C,0),1))),"na"))</f>
        <v/>
      </c>
      <c r="AJ442" s="41">
        <f t="shared" si="21"/>
        <v>2</v>
      </c>
    </row>
    <row r="443" spans="1:36" ht="15.5">
      <c r="A443" s="88" t="str">
        <f t="shared" si="20"/>
        <v/>
      </c>
      <c r="B443" s="89" t="str">
        <f t="shared" si="22"/>
        <v/>
      </c>
      <c r="C443" s="122" t="str">
        <f>IF(IFERROR(IF(INDEX(data_wkly!AO:AO,MATCH($B443,data_wkly!$C:$C,0),1)=0,"",_xlfn.NUMBERVALUE(INDEX(data_wkly!AO:AO,MATCH($B443,data_wkly!$C:$C,0),1))),"na")=0,"",IFERROR(IF(INDEX(data_wkly!AO:AO,MATCH($B443,data_wkly!$C:$C,0),1)=0,"",_xlfn.NUMBERVALUE(INDEX(data_wkly!AO:AO,MATCH($B443,data_wkly!$C:$C,0),1))),"na"))</f>
        <v/>
      </c>
      <c r="D443" s="122" t="str">
        <f>IF(IFERROR(IF(INDEX(data_wkly!AP:AP,MATCH($B443,data_wkly!$C:$C,0),1)=0,"",_xlfn.NUMBERVALUE(INDEX(data_wkly!AP:AP,MATCH($B443,data_wkly!$C:$C,0),1))),"na")=0,"",IFERROR(IF(INDEX(data_wkly!AP:AP,MATCH($B443,data_wkly!$C:$C,0),1)=0,"",_xlfn.NUMBERVALUE(INDEX(data_wkly!AP:AP,MATCH($B443,data_wkly!$C:$C,0),1))),"na"))</f>
        <v/>
      </c>
      <c r="E443" s="122" t="str">
        <f>IF(IFERROR(IF(INDEX(data_wkly!AQ:AQ,MATCH($B443,data_wkly!$C:$C,0),1)=0,"",_xlfn.NUMBERVALUE(INDEX(data_wkly!AQ:AQ,MATCH($B443,data_wkly!$C:$C,0),1))),"na")=0,"",IFERROR(IF(INDEX(data_wkly!AQ:AQ,MATCH($B443,data_wkly!$C:$C,0),1)=0,"",_xlfn.NUMBERVALUE(INDEX(data_wkly!AQ:AQ,MATCH($B443,data_wkly!$C:$C,0),1))),"na"))</f>
        <v/>
      </c>
      <c r="F443" s="122" t="str">
        <f>IF(IFERROR(IF(INDEX(data_wkly!AR:AR,MATCH($B443,data_wkly!$C:$C,0),1)=0,"",_xlfn.NUMBERVALUE(INDEX(data_wkly!AR:AR,MATCH($B443,data_wkly!$C:$C,0),1))),"na")=0,"",IFERROR(IF(INDEX(data_wkly!AR:AR,MATCH($B443,data_wkly!$C:$C,0),1)=0,"",_xlfn.NUMBERVALUE(INDEX(data_wkly!AR:AR,MATCH($B443,data_wkly!$C:$C,0),1))),"na"))</f>
        <v/>
      </c>
      <c r="G443" s="122" t="str">
        <f>IF(IFERROR(IF(INDEX(data_wkly!AS:AS,MATCH($B443,data_wkly!$C:$C,0),1)=0,"",_xlfn.NUMBERVALUE(INDEX(data_wkly!AS:AS,MATCH($B443,data_wkly!$C:$C,0),1))),"na")=0,"",IFERROR(IF(INDEX(data_wkly!AS:AS,MATCH($B443,data_wkly!$C:$C,0),1)=0,"",_xlfn.NUMBERVALUE(INDEX(data_wkly!AS:AS,MATCH($B443,data_wkly!$C:$C,0),1))),"na"))</f>
        <v/>
      </c>
      <c r="H443" s="122" t="str">
        <f>IFERROR(IF(INDEX(data_wkly!BJ:BJ,MATCH($B443,data_wkly!$C:$C,0),1)=0,"",_xlfn.NUMBERVALUE(INDEX(data_wkly!BJ:BJ,MATCH($B443,data_wkly!$C:$C,0),1))),"na")</f>
        <v/>
      </c>
      <c r="I443" s="122" t="str">
        <f>IF(IFERROR(IF(INDEX(data_wkly!AT:AT,MATCH($B443,data_wkly!$C:$C,0),1)=0,"",_xlfn.NUMBERVALUE(INDEX(data_wkly!AT:AT,MATCH($B443,data_wkly!$C:$C,0),1))),"na")=0,"",IFERROR(IF(INDEX(data_wkly!AT:AT,MATCH($B443,data_wkly!$C:$C,0),1)=0,"",_xlfn.NUMBERVALUE(INDEX(data_wkly!AT:AT,MATCH($B443,data_wkly!$C:$C,0),1))),"na"))</f>
        <v/>
      </c>
      <c r="J443" s="122" t="str">
        <f>IF(IFERROR(IF(INDEX(data_wkly!AU:AU,MATCH($B443,data_wkly!$C:$C,0),1)=0,"",_xlfn.NUMBERVALUE(INDEX(data_wkly!AU:AU,MATCH($B443,data_wkly!$C:$C,0),1))),"na")=0,"",IFERROR(IF(INDEX(data_wkly!AU:AU,MATCH($B443,data_wkly!$C:$C,0),1)=0,"",_xlfn.NUMBERVALUE(INDEX(data_wkly!AU:AU,MATCH($B443,data_wkly!$C:$C,0),1))),"na"))</f>
        <v/>
      </c>
      <c r="K443" s="122" t="str">
        <f>IF(IFERROR(IF(INDEX(data_wkly!AV:AV,MATCH($B443,data_wkly!$C:$C,0),1)=0,"",_xlfn.NUMBERVALUE(INDEX(data_wkly!AV:AV,MATCH($B443,data_wkly!$C:$C,0),1))),"na")=0,"",IFERROR(IF(INDEX(data_wkly!AV:AV,MATCH($B443,data_wkly!$C:$C,0),1)=0,"",_xlfn.NUMBERVALUE(INDEX(data_wkly!AV:AV,MATCH($B443,data_wkly!$C:$C,0),1))),"na"))</f>
        <v/>
      </c>
      <c r="L443" s="122" t="str">
        <f>IFERROR(IF(INDEX(data_wkly!BI:BI,MATCH($B443,data_wkly!$C:$C,0),1)=0,"",_xlfn.NUMBERVALUE(INDEX(data_wkly!BI:BI,MATCH($B443,data_wkly!$C:$C,0),1))),"na")</f>
        <v/>
      </c>
      <c r="M443" s="122" t="str">
        <f>IF(IFERROR(IF(INDEX(data_wkly!AW:AW,MATCH($B443,data_wkly!$C:$C,0),1)=0,"",_xlfn.NUMBERVALUE(INDEX(data_wkly!AW:AW,MATCH($B443,data_wkly!$C:$C,0),1))),"na")=0,"",IFERROR(IF(INDEX(data_wkly!AW:AW,MATCH($B443,data_wkly!$C:$C,0),1)=0,"",_xlfn.NUMBERVALUE(INDEX(data_wkly!AW:AW,MATCH($B443,data_wkly!$C:$C,0),1))),"na"))</f>
        <v/>
      </c>
      <c r="N443" s="123"/>
      <c r="O443" s="124" t="str">
        <f>IF(IFERROR(IF(INDEX(data_wkly!AY:AY,MATCH($B443,data_wkly!$C:$C,0),1)=0,"",_xlfn.NUMBERVALUE(INDEX(data_wkly!AY:AY,MATCH($B443,data_wkly!$C:$C,0),1))),"na")=0,"",IFERROR(IF(INDEX(data_wkly!AY:AY,MATCH($B443,data_wkly!$C:$C,0),1)=0,"",_xlfn.NUMBERVALUE(INDEX(data_wkly!AY:AY,MATCH($B443,data_wkly!$C:$C,0),1))),"na"))</f>
        <v/>
      </c>
      <c r="P443" s="124" t="str">
        <f>IF(IFERROR(IF(INDEX(data_wkly!AZ:AZ,MATCH($B443,data_wkly!$C:$C,0),1)=0,"",_xlfn.NUMBERVALUE(INDEX(data_wkly!AZ:AZ,MATCH($B443,data_wkly!$C:$C,0),1))),"na")=0,"",IFERROR(IF(INDEX(data_wkly!AZ:AZ,MATCH($B443,data_wkly!$C:$C,0),1)=0,"",_xlfn.NUMBERVALUE(INDEX(data_wkly!AZ:AZ,MATCH($B443,data_wkly!$C:$C,0),1))),"na"))</f>
        <v/>
      </c>
      <c r="Q443" s="124" t="str">
        <f>IF(IFERROR(IF(INDEX(data_wkly!BA:BA,MATCH($B443,data_wkly!$C:$C,0),1)=0,"",_xlfn.NUMBERVALUE(INDEX(data_wkly!BA:BA,MATCH($B443,data_wkly!$C:$C,0),1))),"na")=0,"",IFERROR(IF(INDEX(data_wkly!BA:BA,MATCH($B443,data_wkly!$C:$C,0),1)=0,"",_xlfn.NUMBERVALUE(INDEX(data_wkly!BA:BA,MATCH($B443,data_wkly!$C:$C,0),1))),"na"))</f>
        <v/>
      </c>
      <c r="R443" s="124" t="str">
        <f>IF(IFERROR(IF(INDEX(data_wkly!BB:BB,MATCH($B443,data_wkly!$C:$C,0),1)=0,"",_xlfn.NUMBERVALUE(INDEX(data_wkly!BB:BB,MATCH($B443,data_wkly!$C:$C,0),1))),"na")=0,"",IFERROR(IF(INDEX(data_wkly!BB:BB,MATCH($B443,data_wkly!$C:$C,0),1)=0,"",_xlfn.NUMBERVALUE(INDEX(data_wkly!BB:BB,MATCH($B443,data_wkly!$C:$C,0),1))),"na"))</f>
        <v/>
      </c>
      <c r="S443" s="124" t="str">
        <f>IF(IFERROR(IF(INDEX(data_wkly!BC:BC,MATCH($B443,data_wkly!$C:$C,0),1)=0,"",_xlfn.NUMBERVALUE(INDEX(data_wkly!BC:BC,MATCH($B443,data_wkly!$C:$C,0),1))),"na")=0,"",IFERROR(IF(INDEX(data_wkly!BC:BC,MATCH($B443,data_wkly!$C:$C,0),1)=0,"",_xlfn.NUMBERVALUE(INDEX(data_wkly!BC:BC,MATCH($B443,data_wkly!$C:$C,0),1))),"na"))</f>
        <v/>
      </c>
      <c r="T443" s="124" t="str">
        <f>IFERROR(IF(INDEX(data_wkly!BL:BL,MATCH($B443,data_wkly!$C:$C,0),1)=0,"",_xlfn.NUMBERVALUE(INDEX(data_wkly!BL:BL,MATCH($B443,data_wkly!$C:$C,0),1))),"na")</f>
        <v/>
      </c>
      <c r="U443" s="124" t="str">
        <f>IF(IFERROR(IF(INDEX(data_wkly!BD:BD,MATCH($B443,data_wkly!$C:$C,0),1)=0,"",_xlfn.NUMBERVALUE(INDEX(data_wkly!BD:BD,MATCH($B443,data_wkly!$C:$C,0),1))),"na")=0,"",IFERROR(IF(INDEX(data_wkly!BD:BD,MATCH($B443,data_wkly!$C:$C,0),1)=0,"",_xlfn.NUMBERVALUE(INDEX(data_wkly!BD:BD,MATCH($B443,data_wkly!$C:$C,0),1))),"na"))</f>
        <v/>
      </c>
      <c r="V443" s="124" t="str">
        <f>IF(IFERROR(IF(INDEX(data_wkly!BE:BE,MATCH($B443,data_wkly!$C:$C,0),1)=0,"",_xlfn.NUMBERVALUE(INDEX(data_wkly!BE:BE,MATCH($B443,data_wkly!$C:$C,0),1))),"na")=0,"",IFERROR(IF(INDEX(data_wkly!BE:BE,MATCH($B443,data_wkly!$C:$C,0),1)=0,"",_xlfn.NUMBERVALUE(INDEX(data_wkly!BE:BE,MATCH($B443,data_wkly!$C:$C,0),1))),"na"))</f>
        <v/>
      </c>
      <c r="W443" s="124" t="str">
        <f>IF(IFERROR(IF(INDEX(data_wkly!BF:BF,MATCH($B443,data_wkly!$C:$C,0),1)=0,"",_xlfn.NUMBERVALUE(INDEX(data_wkly!BF:BF,MATCH($B443,data_wkly!$C:$C,0),1))),"na")=0,"",IFERROR(IF(INDEX(data_wkly!BF:BF,MATCH($B443,data_wkly!$C:$C,0),1)=0,"",_xlfn.NUMBERVALUE(INDEX(data_wkly!BF:BF,MATCH($B443,data_wkly!$C:$C,0),1))),"na"))</f>
        <v/>
      </c>
      <c r="X443" s="124" t="str">
        <f>IFERROR(IF(INDEX(data_wkly!BK:BK,MATCH($B443,data_wkly!$C:$C,0),1)=0,"",_xlfn.NUMBERVALUE(INDEX(data_wkly!BK:BK,MATCH($B443,data_wkly!$C:$C,0),1))),"na")</f>
        <v/>
      </c>
      <c r="Y443" s="124" t="str">
        <f>IF(IFERROR(IF(INDEX(data_wkly!BG:BG,MATCH($B443,data_wkly!$C:$C,0),1)=0,"",_xlfn.NUMBERVALUE(INDEX(data_wkly!BG:BG,MATCH($B443,data_wkly!$C:$C,0),1))),"na")=0,"",IFERROR(IF(INDEX(data_wkly!BG:BG,MATCH($B443,data_wkly!$C:$C,0),1)=0,"",_xlfn.NUMBERVALUE(INDEX(data_wkly!BG:BG,MATCH($B443,data_wkly!$C:$C,0),1))),"na"))</f>
        <v/>
      </c>
      <c r="AJ443" s="41">
        <f t="shared" si="21"/>
        <v>1</v>
      </c>
    </row>
    <row r="444" spans="1:36" ht="15.5">
      <c r="A444" s="88" t="str">
        <f t="shared" si="20"/>
        <v/>
      </c>
      <c r="B444" s="89" t="str">
        <f t="shared" si="22"/>
        <v/>
      </c>
      <c r="C444" s="122" t="str">
        <f>IF(IFERROR(IF(INDEX(data_wkly!AO:AO,MATCH($B444,data_wkly!$C:$C,0),1)=0,"",_xlfn.NUMBERVALUE(INDEX(data_wkly!AO:AO,MATCH($B444,data_wkly!$C:$C,0),1))),"na")=0,"",IFERROR(IF(INDEX(data_wkly!AO:AO,MATCH($B444,data_wkly!$C:$C,0),1)=0,"",_xlfn.NUMBERVALUE(INDEX(data_wkly!AO:AO,MATCH($B444,data_wkly!$C:$C,0),1))),"na"))</f>
        <v/>
      </c>
      <c r="D444" s="122" t="str">
        <f>IF(IFERROR(IF(INDEX(data_wkly!AP:AP,MATCH($B444,data_wkly!$C:$C,0),1)=0,"",_xlfn.NUMBERVALUE(INDEX(data_wkly!AP:AP,MATCH($B444,data_wkly!$C:$C,0),1))),"na")=0,"",IFERROR(IF(INDEX(data_wkly!AP:AP,MATCH($B444,data_wkly!$C:$C,0),1)=0,"",_xlfn.NUMBERVALUE(INDEX(data_wkly!AP:AP,MATCH($B444,data_wkly!$C:$C,0),1))),"na"))</f>
        <v/>
      </c>
      <c r="E444" s="122" t="str">
        <f>IF(IFERROR(IF(INDEX(data_wkly!AQ:AQ,MATCH($B444,data_wkly!$C:$C,0),1)=0,"",_xlfn.NUMBERVALUE(INDEX(data_wkly!AQ:AQ,MATCH($B444,data_wkly!$C:$C,0),1))),"na")=0,"",IFERROR(IF(INDEX(data_wkly!AQ:AQ,MATCH($B444,data_wkly!$C:$C,0),1)=0,"",_xlfn.NUMBERVALUE(INDEX(data_wkly!AQ:AQ,MATCH($B444,data_wkly!$C:$C,0),1))),"na"))</f>
        <v/>
      </c>
      <c r="F444" s="122" t="str">
        <f>IF(IFERROR(IF(INDEX(data_wkly!AR:AR,MATCH($B444,data_wkly!$C:$C,0),1)=0,"",_xlfn.NUMBERVALUE(INDEX(data_wkly!AR:AR,MATCH($B444,data_wkly!$C:$C,0),1))),"na")=0,"",IFERROR(IF(INDEX(data_wkly!AR:AR,MATCH($B444,data_wkly!$C:$C,0),1)=0,"",_xlfn.NUMBERVALUE(INDEX(data_wkly!AR:AR,MATCH($B444,data_wkly!$C:$C,0),1))),"na"))</f>
        <v/>
      </c>
      <c r="G444" s="122" t="str">
        <f>IF(IFERROR(IF(INDEX(data_wkly!AS:AS,MATCH($B444,data_wkly!$C:$C,0),1)=0,"",_xlfn.NUMBERVALUE(INDEX(data_wkly!AS:AS,MATCH($B444,data_wkly!$C:$C,0),1))),"na")=0,"",IFERROR(IF(INDEX(data_wkly!AS:AS,MATCH($B444,data_wkly!$C:$C,0),1)=0,"",_xlfn.NUMBERVALUE(INDEX(data_wkly!AS:AS,MATCH($B444,data_wkly!$C:$C,0),1))),"na"))</f>
        <v/>
      </c>
      <c r="H444" s="122" t="str">
        <f>IFERROR(IF(INDEX(data_wkly!BJ:BJ,MATCH($B444,data_wkly!$C:$C,0),1)=0,"",_xlfn.NUMBERVALUE(INDEX(data_wkly!BJ:BJ,MATCH($B444,data_wkly!$C:$C,0),1))),"na")</f>
        <v/>
      </c>
      <c r="I444" s="122" t="str">
        <f>IF(IFERROR(IF(INDEX(data_wkly!AT:AT,MATCH($B444,data_wkly!$C:$C,0),1)=0,"",_xlfn.NUMBERVALUE(INDEX(data_wkly!AT:AT,MATCH($B444,data_wkly!$C:$C,0),1))),"na")=0,"",IFERROR(IF(INDEX(data_wkly!AT:AT,MATCH($B444,data_wkly!$C:$C,0),1)=0,"",_xlfn.NUMBERVALUE(INDEX(data_wkly!AT:AT,MATCH($B444,data_wkly!$C:$C,0),1))),"na"))</f>
        <v/>
      </c>
      <c r="J444" s="122" t="str">
        <f>IF(IFERROR(IF(INDEX(data_wkly!AU:AU,MATCH($B444,data_wkly!$C:$C,0),1)=0,"",_xlfn.NUMBERVALUE(INDEX(data_wkly!AU:AU,MATCH($B444,data_wkly!$C:$C,0),1))),"na")=0,"",IFERROR(IF(INDEX(data_wkly!AU:AU,MATCH($B444,data_wkly!$C:$C,0),1)=0,"",_xlfn.NUMBERVALUE(INDEX(data_wkly!AU:AU,MATCH($B444,data_wkly!$C:$C,0),1))),"na"))</f>
        <v/>
      </c>
      <c r="K444" s="122" t="str">
        <f>IF(IFERROR(IF(INDEX(data_wkly!AV:AV,MATCH($B444,data_wkly!$C:$C,0),1)=0,"",_xlfn.NUMBERVALUE(INDEX(data_wkly!AV:AV,MATCH($B444,data_wkly!$C:$C,0),1))),"na")=0,"",IFERROR(IF(INDEX(data_wkly!AV:AV,MATCH($B444,data_wkly!$C:$C,0),1)=0,"",_xlfn.NUMBERVALUE(INDEX(data_wkly!AV:AV,MATCH($B444,data_wkly!$C:$C,0),1))),"na"))</f>
        <v/>
      </c>
      <c r="L444" s="122" t="str">
        <f>IFERROR(IF(INDEX(data_wkly!BI:BI,MATCH($B444,data_wkly!$C:$C,0),1)=0,"",_xlfn.NUMBERVALUE(INDEX(data_wkly!BI:BI,MATCH($B444,data_wkly!$C:$C,0),1))),"na")</f>
        <v/>
      </c>
      <c r="M444" s="122" t="str">
        <f>IF(IFERROR(IF(INDEX(data_wkly!AW:AW,MATCH($B444,data_wkly!$C:$C,0),1)=0,"",_xlfn.NUMBERVALUE(INDEX(data_wkly!AW:AW,MATCH($B444,data_wkly!$C:$C,0),1))),"na")=0,"",IFERROR(IF(INDEX(data_wkly!AW:AW,MATCH($B444,data_wkly!$C:$C,0),1)=0,"",_xlfn.NUMBERVALUE(INDEX(data_wkly!AW:AW,MATCH($B444,data_wkly!$C:$C,0),1))),"na"))</f>
        <v/>
      </c>
      <c r="N444" s="123"/>
      <c r="O444" s="124" t="str">
        <f>IF(IFERROR(IF(INDEX(data_wkly!AY:AY,MATCH($B444,data_wkly!$C:$C,0),1)=0,"",_xlfn.NUMBERVALUE(INDEX(data_wkly!AY:AY,MATCH($B444,data_wkly!$C:$C,0),1))),"na")=0,"",IFERROR(IF(INDEX(data_wkly!AY:AY,MATCH($B444,data_wkly!$C:$C,0),1)=0,"",_xlfn.NUMBERVALUE(INDEX(data_wkly!AY:AY,MATCH($B444,data_wkly!$C:$C,0),1))),"na"))</f>
        <v/>
      </c>
      <c r="P444" s="124" t="str">
        <f>IF(IFERROR(IF(INDEX(data_wkly!AZ:AZ,MATCH($B444,data_wkly!$C:$C,0),1)=0,"",_xlfn.NUMBERVALUE(INDEX(data_wkly!AZ:AZ,MATCH($B444,data_wkly!$C:$C,0),1))),"na")=0,"",IFERROR(IF(INDEX(data_wkly!AZ:AZ,MATCH($B444,data_wkly!$C:$C,0),1)=0,"",_xlfn.NUMBERVALUE(INDEX(data_wkly!AZ:AZ,MATCH($B444,data_wkly!$C:$C,0),1))),"na"))</f>
        <v/>
      </c>
      <c r="Q444" s="124" t="str">
        <f>IF(IFERROR(IF(INDEX(data_wkly!BA:BA,MATCH($B444,data_wkly!$C:$C,0),1)=0,"",_xlfn.NUMBERVALUE(INDEX(data_wkly!BA:BA,MATCH($B444,data_wkly!$C:$C,0),1))),"na")=0,"",IFERROR(IF(INDEX(data_wkly!BA:BA,MATCH($B444,data_wkly!$C:$C,0),1)=0,"",_xlfn.NUMBERVALUE(INDEX(data_wkly!BA:BA,MATCH($B444,data_wkly!$C:$C,0),1))),"na"))</f>
        <v/>
      </c>
      <c r="R444" s="124" t="str">
        <f>IF(IFERROR(IF(INDEX(data_wkly!BB:BB,MATCH($B444,data_wkly!$C:$C,0),1)=0,"",_xlfn.NUMBERVALUE(INDEX(data_wkly!BB:BB,MATCH($B444,data_wkly!$C:$C,0),1))),"na")=0,"",IFERROR(IF(INDEX(data_wkly!BB:BB,MATCH($B444,data_wkly!$C:$C,0),1)=0,"",_xlfn.NUMBERVALUE(INDEX(data_wkly!BB:BB,MATCH($B444,data_wkly!$C:$C,0),1))),"na"))</f>
        <v/>
      </c>
      <c r="S444" s="124" t="str">
        <f>IF(IFERROR(IF(INDEX(data_wkly!BC:BC,MATCH($B444,data_wkly!$C:$C,0),1)=0,"",_xlfn.NUMBERVALUE(INDEX(data_wkly!BC:BC,MATCH($B444,data_wkly!$C:$C,0),1))),"na")=0,"",IFERROR(IF(INDEX(data_wkly!BC:BC,MATCH($B444,data_wkly!$C:$C,0),1)=0,"",_xlfn.NUMBERVALUE(INDEX(data_wkly!BC:BC,MATCH($B444,data_wkly!$C:$C,0),1))),"na"))</f>
        <v/>
      </c>
      <c r="T444" s="124" t="str">
        <f>IFERROR(IF(INDEX(data_wkly!BL:BL,MATCH($B444,data_wkly!$C:$C,0),1)=0,"",_xlfn.NUMBERVALUE(INDEX(data_wkly!BL:BL,MATCH($B444,data_wkly!$C:$C,0),1))),"na")</f>
        <v/>
      </c>
      <c r="U444" s="124" t="str">
        <f>IF(IFERROR(IF(INDEX(data_wkly!BD:BD,MATCH($B444,data_wkly!$C:$C,0),1)=0,"",_xlfn.NUMBERVALUE(INDEX(data_wkly!BD:BD,MATCH($B444,data_wkly!$C:$C,0),1))),"na")=0,"",IFERROR(IF(INDEX(data_wkly!BD:BD,MATCH($B444,data_wkly!$C:$C,0),1)=0,"",_xlfn.NUMBERVALUE(INDEX(data_wkly!BD:BD,MATCH($B444,data_wkly!$C:$C,0),1))),"na"))</f>
        <v/>
      </c>
      <c r="V444" s="124" t="str">
        <f>IF(IFERROR(IF(INDEX(data_wkly!BE:BE,MATCH($B444,data_wkly!$C:$C,0),1)=0,"",_xlfn.NUMBERVALUE(INDEX(data_wkly!BE:BE,MATCH($B444,data_wkly!$C:$C,0),1))),"na")=0,"",IFERROR(IF(INDEX(data_wkly!BE:BE,MATCH($B444,data_wkly!$C:$C,0),1)=0,"",_xlfn.NUMBERVALUE(INDEX(data_wkly!BE:BE,MATCH($B444,data_wkly!$C:$C,0),1))),"na"))</f>
        <v/>
      </c>
      <c r="W444" s="124" t="str">
        <f>IF(IFERROR(IF(INDEX(data_wkly!BF:BF,MATCH($B444,data_wkly!$C:$C,0),1)=0,"",_xlfn.NUMBERVALUE(INDEX(data_wkly!BF:BF,MATCH($B444,data_wkly!$C:$C,0),1))),"na")=0,"",IFERROR(IF(INDEX(data_wkly!BF:BF,MATCH($B444,data_wkly!$C:$C,0),1)=0,"",_xlfn.NUMBERVALUE(INDEX(data_wkly!BF:BF,MATCH($B444,data_wkly!$C:$C,0),1))),"na"))</f>
        <v/>
      </c>
      <c r="X444" s="124" t="str">
        <f>IFERROR(IF(INDEX(data_wkly!BK:BK,MATCH($B444,data_wkly!$C:$C,0),1)=0,"",_xlfn.NUMBERVALUE(INDEX(data_wkly!BK:BK,MATCH($B444,data_wkly!$C:$C,0),1))),"na")</f>
        <v/>
      </c>
      <c r="Y444" s="124" t="str">
        <f>IF(IFERROR(IF(INDEX(data_wkly!BG:BG,MATCH($B444,data_wkly!$C:$C,0),1)=0,"",_xlfn.NUMBERVALUE(INDEX(data_wkly!BG:BG,MATCH($B444,data_wkly!$C:$C,0),1))),"na")=0,"",IFERROR(IF(INDEX(data_wkly!BG:BG,MATCH($B444,data_wkly!$C:$C,0),1)=0,"",_xlfn.NUMBERVALUE(INDEX(data_wkly!BG:BG,MATCH($B444,data_wkly!$C:$C,0),1))),"na"))</f>
        <v/>
      </c>
      <c r="AJ444" s="41">
        <f t="shared" si="21"/>
        <v>2</v>
      </c>
    </row>
    <row r="445" spans="1:36" ht="15.5">
      <c r="A445" s="88" t="str">
        <f t="shared" si="20"/>
        <v/>
      </c>
      <c r="B445" s="89" t="str">
        <f t="shared" si="22"/>
        <v/>
      </c>
      <c r="C445" s="122" t="str">
        <f>IF(IFERROR(IF(INDEX(data_wkly!AO:AO,MATCH($B445,data_wkly!$C:$C,0),1)=0,"",_xlfn.NUMBERVALUE(INDEX(data_wkly!AO:AO,MATCH($B445,data_wkly!$C:$C,0),1))),"na")=0,"",IFERROR(IF(INDEX(data_wkly!AO:AO,MATCH($B445,data_wkly!$C:$C,0),1)=0,"",_xlfn.NUMBERVALUE(INDEX(data_wkly!AO:AO,MATCH($B445,data_wkly!$C:$C,0),1))),"na"))</f>
        <v/>
      </c>
      <c r="D445" s="122" t="str">
        <f>IF(IFERROR(IF(INDEX(data_wkly!AP:AP,MATCH($B445,data_wkly!$C:$C,0),1)=0,"",_xlfn.NUMBERVALUE(INDEX(data_wkly!AP:AP,MATCH($B445,data_wkly!$C:$C,0),1))),"na")=0,"",IFERROR(IF(INDEX(data_wkly!AP:AP,MATCH($B445,data_wkly!$C:$C,0),1)=0,"",_xlfn.NUMBERVALUE(INDEX(data_wkly!AP:AP,MATCH($B445,data_wkly!$C:$C,0),1))),"na"))</f>
        <v/>
      </c>
      <c r="E445" s="122" t="str">
        <f>IF(IFERROR(IF(INDEX(data_wkly!AQ:AQ,MATCH($B445,data_wkly!$C:$C,0),1)=0,"",_xlfn.NUMBERVALUE(INDEX(data_wkly!AQ:AQ,MATCH($B445,data_wkly!$C:$C,0),1))),"na")=0,"",IFERROR(IF(INDEX(data_wkly!AQ:AQ,MATCH($B445,data_wkly!$C:$C,0),1)=0,"",_xlfn.NUMBERVALUE(INDEX(data_wkly!AQ:AQ,MATCH($B445,data_wkly!$C:$C,0),1))),"na"))</f>
        <v/>
      </c>
      <c r="F445" s="122" t="str">
        <f>IF(IFERROR(IF(INDEX(data_wkly!AR:AR,MATCH($B445,data_wkly!$C:$C,0),1)=0,"",_xlfn.NUMBERVALUE(INDEX(data_wkly!AR:AR,MATCH($B445,data_wkly!$C:$C,0),1))),"na")=0,"",IFERROR(IF(INDEX(data_wkly!AR:AR,MATCH($B445,data_wkly!$C:$C,0),1)=0,"",_xlfn.NUMBERVALUE(INDEX(data_wkly!AR:AR,MATCH($B445,data_wkly!$C:$C,0),1))),"na"))</f>
        <v/>
      </c>
      <c r="G445" s="122" t="str">
        <f>IF(IFERROR(IF(INDEX(data_wkly!AS:AS,MATCH($B445,data_wkly!$C:$C,0),1)=0,"",_xlfn.NUMBERVALUE(INDEX(data_wkly!AS:AS,MATCH($B445,data_wkly!$C:$C,0),1))),"na")=0,"",IFERROR(IF(INDEX(data_wkly!AS:AS,MATCH($B445,data_wkly!$C:$C,0),1)=0,"",_xlfn.NUMBERVALUE(INDEX(data_wkly!AS:AS,MATCH($B445,data_wkly!$C:$C,0),1))),"na"))</f>
        <v/>
      </c>
      <c r="H445" s="122" t="str">
        <f>IFERROR(IF(INDEX(data_wkly!BJ:BJ,MATCH($B445,data_wkly!$C:$C,0),1)=0,"",_xlfn.NUMBERVALUE(INDEX(data_wkly!BJ:BJ,MATCH($B445,data_wkly!$C:$C,0),1))),"na")</f>
        <v/>
      </c>
      <c r="I445" s="122" t="str">
        <f>IF(IFERROR(IF(INDEX(data_wkly!AT:AT,MATCH($B445,data_wkly!$C:$C,0),1)=0,"",_xlfn.NUMBERVALUE(INDEX(data_wkly!AT:AT,MATCH($B445,data_wkly!$C:$C,0),1))),"na")=0,"",IFERROR(IF(INDEX(data_wkly!AT:AT,MATCH($B445,data_wkly!$C:$C,0),1)=0,"",_xlfn.NUMBERVALUE(INDEX(data_wkly!AT:AT,MATCH($B445,data_wkly!$C:$C,0),1))),"na"))</f>
        <v/>
      </c>
      <c r="J445" s="122" t="str">
        <f>IF(IFERROR(IF(INDEX(data_wkly!AU:AU,MATCH($B445,data_wkly!$C:$C,0),1)=0,"",_xlfn.NUMBERVALUE(INDEX(data_wkly!AU:AU,MATCH($B445,data_wkly!$C:$C,0),1))),"na")=0,"",IFERROR(IF(INDEX(data_wkly!AU:AU,MATCH($B445,data_wkly!$C:$C,0),1)=0,"",_xlfn.NUMBERVALUE(INDEX(data_wkly!AU:AU,MATCH($B445,data_wkly!$C:$C,0),1))),"na"))</f>
        <v/>
      </c>
      <c r="K445" s="122" t="str">
        <f>IF(IFERROR(IF(INDEX(data_wkly!AV:AV,MATCH($B445,data_wkly!$C:$C,0),1)=0,"",_xlfn.NUMBERVALUE(INDEX(data_wkly!AV:AV,MATCH($B445,data_wkly!$C:$C,0),1))),"na")=0,"",IFERROR(IF(INDEX(data_wkly!AV:AV,MATCH($B445,data_wkly!$C:$C,0),1)=0,"",_xlfn.NUMBERVALUE(INDEX(data_wkly!AV:AV,MATCH($B445,data_wkly!$C:$C,0),1))),"na"))</f>
        <v/>
      </c>
      <c r="L445" s="122" t="str">
        <f>IFERROR(IF(INDEX(data_wkly!BI:BI,MATCH($B445,data_wkly!$C:$C,0),1)=0,"",_xlfn.NUMBERVALUE(INDEX(data_wkly!BI:BI,MATCH($B445,data_wkly!$C:$C,0),1))),"na")</f>
        <v/>
      </c>
      <c r="M445" s="122" t="str">
        <f>IF(IFERROR(IF(INDEX(data_wkly!AW:AW,MATCH($B445,data_wkly!$C:$C,0),1)=0,"",_xlfn.NUMBERVALUE(INDEX(data_wkly!AW:AW,MATCH($B445,data_wkly!$C:$C,0),1))),"na")=0,"",IFERROR(IF(INDEX(data_wkly!AW:AW,MATCH($B445,data_wkly!$C:$C,0),1)=0,"",_xlfn.NUMBERVALUE(INDEX(data_wkly!AW:AW,MATCH($B445,data_wkly!$C:$C,0),1))),"na"))</f>
        <v/>
      </c>
      <c r="N445" s="123"/>
      <c r="O445" s="124" t="str">
        <f>IF(IFERROR(IF(INDEX(data_wkly!AY:AY,MATCH($B445,data_wkly!$C:$C,0),1)=0,"",_xlfn.NUMBERVALUE(INDEX(data_wkly!AY:AY,MATCH($B445,data_wkly!$C:$C,0),1))),"na")=0,"",IFERROR(IF(INDEX(data_wkly!AY:AY,MATCH($B445,data_wkly!$C:$C,0),1)=0,"",_xlfn.NUMBERVALUE(INDEX(data_wkly!AY:AY,MATCH($B445,data_wkly!$C:$C,0),1))),"na"))</f>
        <v/>
      </c>
      <c r="P445" s="124" t="str">
        <f>IF(IFERROR(IF(INDEX(data_wkly!AZ:AZ,MATCH($B445,data_wkly!$C:$C,0),1)=0,"",_xlfn.NUMBERVALUE(INDEX(data_wkly!AZ:AZ,MATCH($B445,data_wkly!$C:$C,0),1))),"na")=0,"",IFERROR(IF(INDEX(data_wkly!AZ:AZ,MATCH($B445,data_wkly!$C:$C,0),1)=0,"",_xlfn.NUMBERVALUE(INDEX(data_wkly!AZ:AZ,MATCH($B445,data_wkly!$C:$C,0),1))),"na"))</f>
        <v/>
      </c>
      <c r="Q445" s="124" t="str">
        <f>IF(IFERROR(IF(INDEX(data_wkly!BA:BA,MATCH($B445,data_wkly!$C:$C,0),1)=0,"",_xlfn.NUMBERVALUE(INDEX(data_wkly!BA:BA,MATCH($B445,data_wkly!$C:$C,0),1))),"na")=0,"",IFERROR(IF(INDEX(data_wkly!BA:BA,MATCH($B445,data_wkly!$C:$C,0),1)=0,"",_xlfn.NUMBERVALUE(INDEX(data_wkly!BA:BA,MATCH($B445,data_wkly!$C:$C,0),1))),"na"))</f>
        <v/>
      </c>
      <c r="R445" s="124" t="str">
        <f>IF(IFERROR(IF(INDEX(data_wkly!BB:BB,MATCH($B445,data_wkly!$C:$C,0),1)=0,"",_xlfn.NUMBERVALUE(INDEX(data_wkly!BB:BB,MATCH($B445,data_wkly!$C:$C,0),1))),"na")=0,"",IFERROR(IF(INDEX(data_wkly!BB:BB,MATCH($B445,data_wkly!$C:$C,0),1)=0,"",_xlfn.NUMBERVALUE(INDEX(data_wkly!BB:BB,MATCH($B445,data_wkly!$C:$C,0),1))),"na"))</f>
        <v/>
      </c>
      <c r="S445" s="124" t="str">
        <f>IF(IFERROR(IF(INDEX(data_wkly!BC:BC,MATCH($B445,data_wkly!$C:$C,0),1)=0,"",_xlfn.NUMBERVALUE(INDEX(data_wkly!BC:BC,MATCH($B445,data_wkly!$C:$C,0),1))),"na")=0,"",IFERROR(IF(INDEX(data_wkly!BC:BC,MATCH($B445,data_wkly!$C:$C,0),1)=0,"",_xlfn.NUMBERVALUE(INDEX(data_wkly!BC:BC,MATCH($B445,data_wkly!$C:$C,0),1))),"na"))</f>
        <v/>
      </c>
      <c r="T445" s="124" t="str">
        <f>IFERROR(IF(INDEX(data_wkly!BL:BL,MATCH($B445,data_wkly!$C:$C,0),1)=0,"",_xlfn.NUMBERVALUE(INDEX(data_wkly!BL:BL,MATCH($B445,data_wkly!$C:$C,0),1))),"na")</f>
        <v/>
      </c>
      <c r="U445" s="124" t="str">
        <f>IF(IFERROR(IF(INDEX(data_wkly!BD:BD,MATCH($B445,data_wkly!$C:$C,0),1)=0,"",_xlfn.NUMBERVALUE(INDEX(data_wkly!BD:BD,MATCH($B445,data_wkly!$C:$C,0),1))),"na")=0,"",IFERROR(IF(INDEX(data_wkly!BD:BD,MATCH($B445,data_wkly!$C:$C,0),1)=0,"",_xlfn.NUMBERVALUE(INDEX(data_wkly!BD:BD,MATCH($B445,data_wkly!$C:$C,0),1))),"na"))</f>
        <v/>
      </c>
      <c r="V445" s="124" t="str">
        <f>IF(IFERROR(IF(INDEX(data_wkly!BE:BE,MATCH($B445,data_wkly!$C:$C,0),1)=0,"",_xlfn.NUMBERVALUE(INDEX(data_wkly!BE:BE,MATCH($B445,data_wkly!$C:$C,0),1))),"na")=0,"",IFERROR(IF(INDEX(data_wkly!BE:BE,MATCH($B445,data_wkly!$C:$C,0),1)=0,"",_xlfn.NUMBERVALUE(INDEX(data_wkly!BE:BE,MATCH($B445,data_wkly!$C:$C,0),1))),"na"))</f>
        <v/>
      </c>
      <c r="W445" s="124" t="str">
        <f>IF(IFERROR(IF(INDEX(data_wkly!BF:BF,MATCH($B445,data_wkly!$C:$C,0),1)=0,"",_xlfn.NUMBERVALUE(INDEX(data_wkly!BF:BF,MATCH($B445,data_wkly!$C:$C,0),1))),"na")=0,"",IFERROR(IF(INDEX(data_wkly!BF:BF,MATCH($B445,data_wkly!$C:$C,0),1)=0,"",_xlfn.NUMBERVALUE(INDEX(data_wkly!BF:BF,MATCH($B445,data_wkly!$C:$C,0),1))),"na"))</f>
        <v/>
      </c>
      <c r="X445" s="124" t="str">
        <f>IFERROR(IF(INDEX(data_wkly!BK:BK,MATCH($B445,data_wkly!$C:$C,0),1)=0,"",_xlfn.NUMBERVALUE(INDEX(data_wkly!BK:BK,MATCH($B445,data_wkly!$C:$C,0),1))),"na")</f>
        <v/>
      </c>
      <c r="Y445" s="124" t="str">
        <f>IF(IFERROR(IF(INDEX(data_wkly!BG:BG,MATCH($B445,data_wkly!$C:$C,0),1)=0,"",_xlfn.NUMBERVALUE(INDEX(data_wkly!BG:BG,MATCH($B445,data_wkly!$C:$C,0),1))),"na")=0,"",IFERROR(IF(INDEX(data_wkly!BG:BG,MATCH($B445,data_wkly!$C:$C,0),1)=0,"",_xlfn.NUMBERVALUE(INDEX(data_wkly!BG:BG,MATCH($B445,data_wkly!$C:$C,0),1))),"na"))</f>
        <v/>
      </c>
      <c r="AJ445" s="41">
        <f t="shared" si="21"/>
        <v>1</v>
      </c>
    </row>
    <row r="446" spans="1:36" ht="15.5">
      <c r="A446" s="88" t="str">
        <f t="shared" si="20"/>
        <v/>
      </c>
      <c r="B446" s="89" t="str">
        <f t="shared" si="22"/>
        <v/>
      </c>
      <c r="C446" s="122" t="str">
        <f>IF(IFERROR(IF(INDEX(data_wkly!AO:AO,MATCH($B446,data_wkly!$C:$C,0),1)=0,"",_xlfn.NUMBERVALUE(INDEX(data_wkly!AO:AO,MATCH($B446,data_wkly!$C:$C,0),1))),"na")=0,"",IFERROR(IF(INDEX(data_wkly!AO:AO,MATCH($B446,data_wkly!$C:$C,0),1)=0,"",_xlfn.NUMBERVALUE(INDEX(data_wkly!AO:AO,MATCH($B446,data_wkly!$C:$C,0),1))),"na"))</f>
        <v/>
      </c>
      <c r="D446" s="122" t="str">
        <f>IF(IFERROR(IF(INDEX(data_wkly!AP:AP,MATCH($B446,data_wkly!$C:$C,0),1)=0,"",_xlfn.NUMBERVALUE(INDEX(data_wkly!AP:AP,MATCH($B446,data_wkly!$C:$C,0),1))),"na")=0,"",IFERROR(IF(INDEX(data_wkly!AP:AP,MATCH($B446,data_wkly!$C:$C,0),1)=0,"",_xlfn.NUMBERVALUE(INDEX(data_wkly!AP:AP,MATCH($B446,data_wkly!$C:$C,0),1))),"na"))</f>
        <v/>
      </c>
      <c r="E446" s="122" t="str">
        <f>IF(IFERROR(IF(INDEX(data_wkly!AQ:AQ,MATCH($B446,data_wkly!$C:$C,0),1)=0,"",_xlfn.NUMBERVALUE(INDEX(data_wkly!AQ:AQ,MATCH($B446,data_wkly!$C:$C,0),1))),"na")=0,"",IFERROR(IF(INDEX(data_wkly!AQ:AQ,MATCH($B446,data_wkly!$C:$C,0),1)=0,"",_xlfn.NUMBERVALUE(INDEX(data_wkly!AQ:AQ,MATCH($B446,data_wkly!$C:$C,0),1))),"na"))</f>
        <v/>
      </c>
      <c r="F446" s="122" t="str">
        <f>IF(IFERROR(IF(INDEX(data_wkly!AR:AR,MATCH($B446,data_wkly!$C:$C,0),1)=0,"",_xlfn.NUMBERVALUE(INDEX(data_wkly!AR:AR,MATCH($B446,data_wkly!$C:$C,0),1))),"na")=0,"",IFERROR(IF(INDEX(data_wkly!AR:AR,MATCH($B446,data_wkly!$C:$C,0),1)=0,"",_xlfn.NUMBERVALUE(INDEX(data_wkly!AR:AR,MATCH($B446,data_wkly!$C:$C,0),1))),"na"))</f>
        <v/>
      </c>
      <c r="G446" s="122" t="str">
        <f>IF(IFERROR(IF(INDEX(data_wkly!AS:AS,MATCH($B446,data_wkly!$C:$C,0),1)=0,"",_xlfn.NUMBERVALUE(INDEX(data_wkly!AS:AS,MATCH($B446,data_wkly!$C:$C,0),1))),"na")=0,"",IFERROR(IF(INDEX(data_wkly!AS:AS,MATCH($B446,data_wkly!$C:$C,0),1)=0,"",_xlfn.NUMBERVALUE(INDEX(data_wkly!AS:AS,MATCH($B446,data_wkly!$C:$C,0),1))),"na"))</f>
        <v/>
      </c>
      <c r="H446" s="122" t="str">
        <f>IFERROR(IF(INDEX(data_wkly!BJ:BJ,MATCH($B446,data_wkly!$C:$C,0),1)=0,"",_xlfn.NUMBERVALUE(INDEX(data_wkly!BJ:BJ,MATCH($B446,data_wkly!$C:$C,0),1))),"na")</f>
        <v/>
      </c>
      <c r="I446" s="122" t="str">
        <f>IF(IFERROR(IF(INDEX(data_wkly!AT:AT,MATCH($B446,data_wkly!$C:$C,0),1)=0,"",_xlfn.NUMBERVALUE(INDEX(data_wkly!AT:AT,MATCH($B446,data_wkly!$C:$C,0),1))),"na")=0,"",IFERROR(IF(INDEX(data_wkly!AT:AT,MATCH($B446,data_wkly!$C:$C,0),1)=0,"",_xlfn.NUMBERVALUE(INDEX(data_wkly!AT:AT,MATCH($B446,data_wkly!$C:$C,0),1))),"na"))</f>
        <v/>
      </c>
      <c r="J446" s="122" t="str">
        <f>IF(IFERROR(IF(INDEX(data_wkly!AU:AU,MATCH($B446,data_wkly!$C:$C,0),1)=0,"",_xlfn.NUMBERVALUE(INDEX(data_wkly!AU:AU,MATCH($B446,data_wkly!$C:$C,0),1))),"na")=0,"",IFERROR(IF(INDEX(data_wkly!AU:AU,MATCH($B446,data_wkly!$C:$C,0),1)=0,"",_xlfn.NUMBERVALUE(INDEX(data_wkly!AU:AU,MATCH($B446,data_wkly!$C:$C,0),1))),"na"))</f>
        <v/>
      </c>
      <c r="K446" s="122" t="str">
        <f>IF(IFERROR(IF(INDEX(data_wkly!AV:AV,MATCH($B446,data_wkly!$C:$C,0),1)=0,"",_xlfn.NUMBERVALUE(INDEX(data_wkly!AV:AV,MATCH($B446,data_wkly!$C:$C,0),1))),"na")=0,"",IFERROR(IF(INDEX(data_wkly!AV:AV,MATCH($B446,data_wkly!$C:$C,0),1)=0,"",_xlfn.NUMBERVALUE(INDEX(data_wkly!AV:AV,MATCH($B446,data_wkly!$C:$C,0),1))),"na"))</f>
        <v/>
      </c>
      <c r="L446" s="122" t="str">
        <f>IFERROR(IF(INDEX(data_wkly!BI:BI,MATCH($B446,data_wkly!$C:$C,0),1)=0,"",_xlfn.NUMBERVALUE(INDEX(data_wkly!BI:BI,MATCH($B446,data_wkly!$C:$C,0),1))),"na")</f>
        <v/>
      </c>
      <c r="M446" s="122" t="str">
        <f>IF(IFERROR(IF(INDEX(data_wkly!AW:AW,MATCH($B446,data_wkly!$C:$C,0),1)=0,"",_xlfn.NUMBERVALUE(INDEX(data_wkly!AW:AW,MATCH($B446,data_wkly!$C:$C,0),1))),"na")=0,"",IFERROR(IF(INDEX(data_wkly!AW:AW,MATCH($B446,data_wkly!$C:$C,0),1)=0,"",_xlfn.NUMBERVALUE(INDEX(data_wkly!AW:AW,MATCH($B446,data_wkly!$C:$C,0),1))),"na"))</f>
        <v/>
      </c>
      <c r="N446" s="123"/>
      <c r="O446" s="124" t="str">
        <f>IF(IFERROR(IF(INDEX(data_wkly!AY:AY,MATCH($B446,data_wkly!$C:$C,0),1)=0,"",_xlfn.NUMBERVALUE(INDEX(data_wkly!AY:AY,MATCH($B446,data_wkly!$C:$C,0),1))),"na")=0,"",IFERROR(IF(INDEX(data_wkly!AY:AY,MATCH($B446,data_wkly!$C:$C,0),1)=0,"",_xlfn.NUMBERVALUE(INDEX(data_wkly!AY:AY,MATCH($B446,data_wkly!$C:$C,0),1))),"na"))</f>
        <v/>
      </c>
      <c r="P446" s="124" t="str">
        <f>IF(IFERROR(IF(INDEX(data_wkly!AZ:AZ,MATCH($B446,data_wkly!$C:$C,0),1)=0,"",_xlfn.NUMBERVALUE(INDEX(data_wkly!AZ:AZ,MATCH($B446,data_wkly!$C:$C,0),1))),"na")=0,"",IFERROR(IF(INDEX(data_wkly!AZ:AZ,MATCH($B446,data_wkly!$C:$C,0),1)=0,"",_xlfn.NUMBERVALUE(INDEX(data_wkly!AZ:AZ,MATCH($B446,data_wkly!$C:$C,0),1))),"na"))</f>
        <v/>
      </c>
      <c r="Q446" s="124" t="str">
        <f>IF(IFERROR(IF(INDEX(data_wkly!BA:BA,MATCH($B446,data_wkly!$C:$C,0),1)=0,"",_xlfn.NUMBERVALUE(INDEX(data_wkly!BA:BA,MATCH($B446,data_wkly!$C:$C,0),1))),"na")=0,"",IFERROR(IF(INDEX(data_wkly!BA:BA,MATCH($B446,data_wkly!$C:$C,0),1)=0,"",_xlfn.NUMBERVALUE(INDEX(data_wkly!BA:BA,MATCH($B446,data_wkly!$C:$C,0),1))),"na"))</f>
        <v/>
      </c>
      <c r="R446" s="124" t="str">
        <f>IF(IFERROR(IF(INDEX(data_wkly!BB:BB,MATCH($B446,data_wkly!$C:$C,0),1)=0,"",_xlfn.NUMBERVALUE(INDEX(data_wkly!BB:BB,MATCH($B446,data_wkly!$C:$C,0),1))),"na")=0,"",IFERROR(IF(INDEX(data_wkly!BB:BB,MATCH($B446,data_wkly!$C:$C,0),1)=0,"",_xlfn.NUMBERVALUE(INDEX(data_wkly!BB:BB,MATCH($B446,data_wkly!$C:$C,0),1))),"na"))</f>
        <v/>
      </c>
      <c r="S446" s="124" t="str">
        <f>IF(IFERROR(IF(INDEX(data_wkly!BC:BC,MATCH($B446,data_wkly!$C:$C,0),1)=0,"",_xlfn.NUMBERVALUE(INDEX(data_wkly!BC:BC,MATCH($B446,data_wkly!$C:$C,0),1))),"na")=0,"",IFERROR(IF(INDEX(data_wkly!BC:BC,MATCH($B446,data_wkly!$C:$C,0),1)=0,"",_xlfn.NUMBERVALUE(INDEX(data_wkly!BC:BC,MATCH($B446,data_wkly!$C:$C,0),1))),"na"))</f>
        <v/>
      </c>
      <c r="T446" s="124" t="str">
        <f>IFERROR(IF(INDEX(data_wkly!BL:BL,MATCH($B446,data_wkly!$C:$C,0),1)=0,"",_xlfn.NUMBERVALUE(INDEX(data_wkly!BL:BL,MATCH($B446,data_wkly!$C:$C,0),1))),"na")</f>
        <v/>
      </c>
      <c r="U446" s="124" t="str">
        <f>IF(IFERROR(IF(INDEX(data_wkly!BD:BD,MATCH($B446,data_wkly!$C:$C,0),1)=0,"",_xlfn.NUMBERVALUE(INDEX(data_wkly!BD:BD,MATCH($B446,data_wkly!$C:$C,0),1))),"na")=0,"",IFERROR(IF(INDEX(data_wkly!BD:BD,MATCH($B446,data_wkly!$C:$C,0),1)=0,"",_xlfn.NUMBERVALUE(INDEX(data_wkly!BD:BD,MATCH($B446,data_wkly!$C:$C,0),1))),"na"))</f>
        <v/>
      </c>
      <c r="V446" s="124" t="str">
        <f>IF(IFERROR(IF(INDEX(data_wkly!BE:BE,MATCH($B446,data_wkly!$C:$C,0),1)=0,"",_xlfn.NUMBERVALUE(INDEX(data_wkly!BE:BE,MATCH($B446,data_wkly!$C:$C,0),1))),"na")=0,"",IFERROR(IF(INDEX(data_wkly!BE:BE,MATCH($B446,data_wkly!$C:$C,0),1)=0,"",_xlfn.NUMBERVALUE(INDEX(data_wkly!BE:BE,MATCH($B446,data_wkly!$C:$C,0),1))),"na"))</f>
        <v/>
      </c>
      <c r="W446" s="124" t="str">
        <f>IF(IFERROR(IF(INDEX(data_wkly!BF:BF,MATCH($B446,data_wkly!$C:$C,0),1)=0,"",_xlfn.NUMBERVALUE(INDEX(data_wkly!BF:BF,MATCH($B446,data_wkly!$C:$C,0),1))),"na")=0,"",IFERROR(IF(INDEX(data_wkly!BF:BF,MATCH($B446,data_wkly!$C:$C,0),1)=0,"",_xlfn.NUMBERVALUE(INDEX(data_wkly!BF:BF,MATCH($B446,data_wkly!$C:$C,0),1))),"na"))</f>
        <v/>
      </c>
      <c r="X446" s="124" t="str">
        <f>IFERROR(IF(INDEX(data_wkly!BK:BK,MATCH($B446,data_wkly!$C:$C,0),1)=0,"",_xlfn.NUMBERVALUE(INDEX(data_wkly!BK:BK,MATCH($B446,data_wkly!$C:$C,0),1))),"na")</f>
        <v/>
      </c>
      <c r="Y446" s="124" t="str">
        <f>IF(IFERROR(IF(INDEX(data_wkly!BG:BG,MATCH($B446,data_wkly!$C:$C,0),1)=0,"",_xlfn.NUMBERVALUE(INDEX(data_wkly!BG:BG,MATCH($B446,data_wkly!$C:$C,0),1))),"na")=0,"",IFERROR(IF(INDEX(data_wkly!BG:BG,MATCH($B446,data_wkly!$C:$C,0),1)=0,"",_xlfn.NUMBERVALUE(INDEX(data_wkly!BG:BG,MATCH($B446,data_wkly!$C:$C,0),1))),"na"))</f>
        <v/>
      </c>
      <c r="AJ446" s="41">
        <f t="shared" si="21"/>
        <v>2</v>
      </c>
    </row>
    <row r="447" spans="1:36" ht="15.5">
      <c r="A447" s="88" t="str">
        <f t="shared" si="20"/>
        <v/>
      </c>
      <c r="B447" s="89" t="str">
        <f t="shared" si="22"/>
        <v/>
      </c>
      <c r="C447" s="122" t="str">
        <f>IF(IFERROR(IF(INDEX(data_wkly!AO:AO,MATCH($B447,data_wkly!$C:$C,0),1)=0,"",_xlfn.NUMBERVALUE(INDEX(data_wkly!AO:AO,MATCH($B447,data_wkly!$C:$C,0),1))),"na")=0,"",IFERROR(IF(INDEX(data_wkly!AO:AO,MATCH($B447,data_wkly!$C:$C,0),1)=0,"",_xlfn.NUMBERVALUE(INDEX(data_wkly!AO:AO,MATCH($B447,data_wkly!$C:$C,0),1))),"na"))</f>
        <v/>
      </c>
      <c r="D447" s="122" t="str">
        <f>IF(IFERROR(IF(INDEX(data_wkly!AP:AP,MATCH($B447,data_wkly!$C:$C,0),1)=0,"",_xlfn.NUMBERVALUE(INDEX(data_wkly!AP:AP,MATCH($B447,data_wkly!$C:$C,0),1))),"na")=0,"",IFERROR(IF(INDEX(data_wkly!AP:AP,MATCH($B447,data_wkly!$C:$C,0),1)=0,"",_xlfn.NUMBERVALUE(INDEX(data_wkly!AP:AP,MATCH($B447,data_wkly!$C:$C,0),1))),"na"))</f>
        <v/>
      </c>
      <c r="E447" s="122" t="str">
        <f>IF(IFERROR(IF(INDEX(data_wkly!AQ:AQ,MATCH($B447,data_wkly!$C:$C,0),1)=0,"",_xlfn.NUMBERVALUE(INDEX(data_wkly!AQ:AQ,MATCH($B447,data_wkly!$C:$C,0),1))),"na")=0,"",IFERROR(IF(INDEX(data_wkly!AQ:AQ,MATCH($B447,data_wkly!$C:$C,0),1)=0,"",_xlfn.NUMBERVALUE(INDEX(data_wkly!AQ:AQ,MATCH($B447,data_wkly!$C:$C,0),1))),"na"))</f>
        <v/>
      </c>
      <c r="F447" s="122" t="str">
        <f>IF(IFERROR(IF(INDEX(data_wkly!AR:AR,MATCH($B447,data_wkly!$C:$C,0),1)=0,"",_xlfn.NUMBERVALUE(INDEX(data_wkly!AR:AR,MATCH($B447,data_wkly!$C:$C,0),1))),"na")=0,"",IFERROR(IF(INDEX(data_wkly!AR:AR,MATCH($B447,data_wkly!$C:$C,0),1)=0,"",_xlfn.NUMBERVALUE(INDEX(data_wkly!AR:AR,MATCH($B447,data_wkly!$C:$C,0),1))),"na"))</f>
        <v/>
      </c>
      <c r="G447" s="122" t="str">
        <f>IF(IFERROR(IF(INDEX(data_wkly!AS:AS,MATCH($B447,data_wkly!$C:$C,0),1)=0,"",_xlfn.NUMBERVALUE(INDEX(data_wkly!AS:AS,MATCH($B447,data_wkly!$C:$C,0),1))),"na")=0,"",IFERROR(IF(INDEX(data_wkly!AS:AS,MATCH($B447,data_wkly!$C:$C,0),1)=0,"",_xlfn.NUMBERVALUE(INDEX(data_wkly!AS:AS,MATCH($B447,data_wkly!$C:$C,0),1))),"na"))</f>
        <v/>
      </c>
      <c r="H447" s="122" t="str">
        <f>IFERROR(IF(INDEX(data_wkly!BJ:BJ,MATCH($B447,data_wkly!$C:$C,0),1)=0,"",_xlfn.NUMBERVALUE(INDEX(data_wkly!BJ:BJ,MATCH($B447,data_wkly!$C:$C,0),1))),"na")</f>
        <v/>
      </c>
      <c r="I447" s="122" t="str">
        <f>IF(IFERROR(IF(INDEX(data_wkly!AT:AT,MATCH($B447,data_wkly!$C:$C,0),1)=0,"",_xlfn.NUMBERVALUE(INDEX(data_wkly!AT:AT,MATCH($B447,data_wkly!$C:$C,0),1))),"na")=0,"",IFERROR(IF(INDEX(data_wkly!AT:AT,MATCH($B447,data_wkly!$C:$C,0),1)=0,"",_xlfn.NUMBERVALUE(INDEX(data_wkly!AT:AT,MATCH($B447,data_wkly!$C:$C,0),1))),"na"))</f>
        <v/>
      </c>
      <c r="J447" s="122" t="str">
        <f>IF(IFERROR(IF(INDEX(data_wkly!AU:AU,MATCH($B447,data_wkly!$C:$C,0),1)=0,"",_xlfn.NUMBERVALUE(INDEX(data_wkly!AU:AU,MATCH($B447,data_wkly!$C:$C,0),1))),"na")=0,"",IFERROR(IF(INDEX(data_wkly!AU:AU,MATCH($B447,data_wkly!$C:$C,0),1)=0,"",_xlfn.NUMBERVALUE(INDEX(data_wkly!AU:AU,MATCH($B447,data_wkly!$C:$C,0),1))),"na"))</f>
        <v/>
      </c>
      <c r="K447" s="122" t="str">
        <f>IF(IFERROR(IF(INDEX(data_wkly!AV:AV,MATCH($B447,data_wkly!$C:$C,0),1)=0,"",_xlfn.NUMBERVALUE(INDEX(data_wkly!AV:AV,MATCH($B447,data_wkly!$C:$C,0),1))),"na")=0,"",IFERROR(IF(INDEX(data_wkly!AV:AV,MATCH($B447,data_wkly!$C:$C,0),1)=0,"",_xlfn.NUMBERVALUE(INDEX(data_wkly!AV:AV,MATCH($B447,data_wkly!$C:$C,0),1))),"na"))</f>
        <v/>
      </c>
      <c r="L447" s="122" t="str">
        <f>IFERROR(IF(INDEX(data_wkly!BI:BI,MATCH($B447,data_wkly!$C:$C,0),1)=0,"",_xlfn.NUMBERVALUE(INDEX(data_wkly!BI:BI,MATCH($B447,data_wkly!$C:$C,0),1))),"na")</f>
        <v/>
      </c>
      <c r="M447" s="122" t="str">
        <f>IF(IFERROR(IF(INDEX(data_wkly!AW:AW,MATCH($B447,data_wkly!$C:$C,0),1)=0,"",_xlfn.NUMBERVALUE(INDEX(data_wkly!AW:AW,MATCH($B447,data_wkly!$C:$C,0),1))),"na")=0,"",IFERROR(IF(INDEX(data_wkly!AW:AW,MATCH($B447,data_wkly!$C:$C,0),1)=0,"",_xlfn.NUMBERVALUE(INDEX(data_wkly!AW:AW,MATCH($B447,data_wkly!$C:$C,0),1))),"na"))</f>
        <v/>
      </c>
      <c r="N447" s="123"/>
      <c r="O447" s="124" t="str">
        <f>IF(IFERROR(IF(INDEX(data_wkly!AY:AY,MATCH($B447,data_wkly!$C:$C,0),1)=0,"",_xlfn.NUMBERVALUE(INDEX(data_wkly!AY:AY,MATCH($B447,data_wkly!$C:$C,0),1))),"na")=0,"",IFERROR(IF(INDEX(data_wkly!AY:AY,MATCH($B447,data_wkly!$C:$C,0),1)=0,"",_xlfn.NUMBERVALUE(INDEX(data_wkly!AY:AY,MATCH($B447,data_wkly!$C:$C,0),1))),"na"))</f>
        <v/>
      </c>
      <c r="P447" s="124" t="str">
        <f>IF(IFERROR(IF(INDEX(data_wkly!AZ:AZ,MATCH($B447,data_wkly!$C:$C,0),1)=0,"",_xlfn.NUMBERVALUE(INDEX(data_wkly!AZ:AZ,MATCH($B447,data_wkly!$C:$C,0),1))),"na")=0,"",IFERROR(IF(INDEX(data_wkly!AZ:AZ,MATCH($B447,data_wkly!$C:$C,0),1)=0,"",_xlfn.NUMBERVALUE(INDEX(data_wkly!AZ:AZ,MATCH($B447,data_wkly!$C:$C,0),1))),"na"))</f>
        <v/>
      </c>
      <c r="Q447" s="124" t="str">
        <f>IF(IFERROR(IF(INDEX(data_wkly!BA:BA,MATCH($B447,data_wkly!$C:$C,0),1)=0,"",_xlfn.NUMBERVALUE(INDEX(data_wkly!BA:BA,MATCH($B447,data_wkly!$C:$C,0),1))),"na")=0,"",IFERROR(IF(INDEX(data_wkly!BA:BA,MATCH($B447,data_wkly!$C:$C,0),1)=0,"",_xlfn.NUMBERVALUE(INDEX(data_wkly!BA:BA,MATCH($B447,data_wkly!$C:$C,0),1))),"na"))</f>
        <v/>
      </c>
      <c r="R447" s="124" t="str">
        <f>IF(IFERROR(IF(INDEX(data_wkly!BB:BB,MATCH($B447,data_wkly!$C:$C,0),1)=0,"",_xlfn.NUMBERVALUE(INDEX(data_wkly!BB:BB,MATCH($B447,data_wkly!$C:$C,0),1))),"na")=0,"",IFERROR(IF(INDEX(data_wkly!BB:BB,MATCH($B447,data_wkly!$C:$C,0),1)=0,"",_xlfn.NUMBERVALUE(INDEX(data_wkly!BB:BB,MATCH($B447,data_wkly!$C:$C,0),1))),"na"))</f>
        <v/>
      </c>
      <c r="S447" s="124" t="str">
        <f>IF(IFERROR(IF(INDEX(data_wkly!BC:BC,MATCH($B447,data_wkly!$C:$C,0),1)=0,"",_xlfn.NUMBERVALUE(INDEX(data_wkly!BC:BC,MATCH($B447,data_wkly!$C:$C,0),1))),"na")=0,"",IFERROR(IF(INDEX(data_wkly!BC:BC,MATCH($B447,data_wkly!$C:$C,0),1)=0,"",_xlfn.NUMBERVALUE(INDEX(data_wkly!BC:BC,MATCH($B447,data_wkly!$C:$C,0),1))),"na"))</f>
        <v/>
      </c>
      <c r="T447" s="124" t="str">
        <f>IFERROR(IF(INDEX(data_wkly!BL:BL,MATCH($B447,data_wkly!$C:$C,0),1)=0,"",_xlfn.NUMBERVALUE(INDEX(data_wkly!BL:BL,MATCH($B447,data_wkly!$C:$C,0),1))),"na")</f>
        <v/>
      </c>
      <c r="U447" s="124" t="str">
        <f>IF(IFERROR(IF(INDEX(data_wkly!BD:BD,MATCH($B447,data_wkly!$C:$C,0),1)=0,"",_xlfn.NUMBERVALUE(INDEX(data_wkly!BD:BD,MATCH($B447,data_wkly!$C:$C,0),1))),"na")=0,"",IFERROR(IF(INDEX(data_wkly!BD:BD,MATCH($B447,data_wkly!$C:$C,0),1)=0,"",_xlfn.NUMBERVALUE(INDEX(data_wkly!BD:BD,MATCH($B447,data_wkly!$C:$C,0),1))),"na"))</f>
        <v/>
      </c>
      <c r="V447" s="124" t="str">
        <f>IF(IFERROR(IF(INDEX(data_wkly!BE:BE,MATCH($B447,data_wkly!$C:$C,0),1)=0,"",_xlfn.NUMBERVALUE(INDEX(data_wkly!BE:BE,MATCH($B447,data_wkly!$C:$C,0),1))),"na")=0,"",IFERROR(IF(INDEX(data_wkly!BE:BE,MATCH($B447,data_wkly!$C:$C,0),1)=0,"",_xlfn.NUMBERVALUE(INDEX(data_wkly!BE:BE,MATCH($B447,data_wkly!$C:$C,0),1))),"na"))</f>
        <v/>
      </c>
      <c r="W447" s="124" t="str">
        <f>IF(IFERROR(IF(INDEX(data_wkly!BF:BF,MATCH($B447,data_wkly!$C:$C,0),1)=0,"",_xlfn.NUMBERVALUE(INDEX(data_wkly!BF:BF,MATCH($B447,data_wkly!$C:$C,0),1))),"na")=0,"",IFERROR(IF(INDEX(data_wkly!BF:BF,MATCH($B447,data_wkly!$C:$C,0),1)=0,"",_xlfn.NUMBERVALUE(INDEX(data_wkly!BF:BF,MATCH($B447,data_wkly!$C:$C,0),1))),"na"))</f>
        <v/>
      </c>
      <c r="X447" s="124" t="str">
        <f>IFERROR(IF(INDEX(data_wkly!BK:BK,MATCH($B447,data_wkly!$C:$C,0),1)=0,"",_xlfn.NUMBERVALUE(INDEX(data_wkly!BK:BK,MATCH($B447,data_wkly!$C:$C,0),1))),"na")</f>
        <v/>
      </c>
      <c r="Y447" s="124" t="str">
        <f>IF(IFERROR(IF(INDEX(data_wkly!BG:BG,MATCH($B447,data_wkly!$C:$C,0),1)=0,"",_xlfn.NUMBERVALUE(INDEX(data_wkly!BG:BG,MATCH($B447,data_wkly!$C:$C,0),1))),"na")=0,"",IFERROR(IF(INDEX(data_wkly!BG:BG,MATCH($B447,data_wkly!$C:$C,0),1)=0,"",_xlfn.NUMBERVALUE(INDEX(data_wkly!BG:BG,MATCH($B447,data_wkly!$C:$C,0),1))),"na"))</f>
        <v/>
      </c>
      <c r="AJ447" s="41">
        <f t="shared" si="21"/>
        <v>1</v>
      </c>
    </row>
    <row r="448" spans="1:36" ht="15.5">
      <c r="A448" s="88" t="str">
        <f t="shared" si="20"/>
        <v/>
      </c>
      <c r="B448" s="89" t="str">
        <f t="shared" si="22"/>
        <v/>
      </c>
      <c r="C448" s="122" t="str">
        <f>IF(IFERROR(IF(INDEX(data_wkly!AO:AO,MATCH($B448,data_wkly!$C:$C,0),1)=0,"",_xlfn.NUMBERVALUE(INDEX(data_wkly!AO:AO,MATCH($B448,data_wkly!$C:$C,0),1))),"na")=0,"",IFERROR(IF(INDEX(data_wkly!AO:AO,MATCH($B448,data_wkly!$C:$C,0),1)=0,"",_xlfn.NUMBERVALUE(INDEX(data_wkly!AO:AO,MATCH($B448,data_wkly!$C:$C,0),1))),"na"))</f>
        <v/>
      </c>
      <c r="D448" s="122" t="str">
        <f>IF(IFERROR(IF(INDEX(data_wkly!AP:AP,MATCH($B448,data_wkly!$C:$C,0),1)=0,"",_xlfn.NUMBERVALUE(INDEX(data_wkly!AP:AP,MATCH($B448,data_wkly!$C:$C,0),1))),"na")=0,"",IFERROR(IF(INDEX(data_wkly!AP:AP,MATCH($B448,data_wkly!$C:$C,0),1)=0,"",_xlfn.NUMBERVALUE(INDEX(data_wkly!AP:AP,MATCH($B448,data_wkly!$C:$C,0),1))),"na"))</f>
        <v/>
      </c>
      <c r="E448" s="122" t="str">
        <f>IF(IFERROR(IF(INDEX(data_wkly!AQ:AQ,MATCH($B448,data_wkly!$C:$C,0),1)=0,"",_xlfn.NUMBERVALUE(INDEX(data_wkly!AQ:AQ,MATCH($B448,data_wkly!$C:$C,0),1))),"na")=0,"",IFERROR(IF(INDEX(data_wkly!AQ:AQ,MATCH($B448,data_wkly!$C:$C,0),1)=0,"",_xlfn.NUMBERVALUE(INDEX(data_wkly!AQ:AQ,MATCH($B448,data_wkly!$C:$C,0),1))),"na"))</f>
        <v/>
      </c>
      <c r="F448" s="122" t="str">
        <f>IF(IFERROR(IF(INDEX(data_wkly!AR:AR,MATCH($B448,data_wkly!$C:$C,0),1)=0,"",_xlfn.NUMBERVALUE(INDEX(data_wkly!AR:AR,MATCH($B448,data_wkly!$C:$C,0),1))),"na")=0,"",IFERROR(IF(INDEX(data_wkly!AR:AR,MATCH($B448,data_wkly!$C:$C,0),1)=0,"",_xlfn.NUMBERVALUE(INDEX(data_wkly!AR:AR,MATCH($B448,data_wkly!$C:$C,0),1))),"na"))</f>
        <v/>
      </c>
      <c r="G448" s="122" t="str">
        <f>IF(IFERROR(IF(INDEX(data_wkly!AS:AS,MATCH($B448,data_wkly!$C:$C,0),1)=0,"",_xlfn.NUMBERVALUE(INDEX(data_wkly!AS:AS,MATCH($B448,data_wkly!$C:$C,0),1))),"na")=0,"",IFERROR(IF(INDEX(data_wkly!AS:AS,MATCH($B448,data_wkly!$C:$C,0),1)=0,"",_xlfn.NUMBERVALUE(INDEX(data_wkly!AS:AS,MATCH($B448,data_wkly!$C:$C,0),1))),"na"))</f>
        <v/>
      </c>
      <c r="H448" s="122" t="str">
        <f>IFERROR(IF(INDEX(data_wkly!BJ:BJ,MATCH($B448,data_wkly!$C:$C,0),1)=0,"",_xlfn.NUMBERVALUE(INDEX(data_wkly!BJ:BJ,MATCH($B448,data_wkly!$C:$C,0),1))),"na")</f>
        <v/>
      </c>
      <c r="I448" s="122" t="str">
        <f>IF(IFERROR(IF(INDEX(data_wkly!AT:AT,MATCH($B448,data_wkly!$C:$C,0),1)=0,"",_xlfn.NUMBERVALUE(INDEX(data_wkly!AT:AT,MATCH($B448,data_wkly!$C:$C,0),1))),"na")=0,"",IFERROR(IF(INDEX(data_wkly!AT:AT,MATCH($B448,data_wkly!$C:$C,0),1)=0,"",_xlfn.NUMBERVALUE(INDEX(data_wkly!AT:AT,MATCH($B448,data_wkly!$C:$C,0),1))),"na"))</f>
        <v/>
      </c>
      <c r="J448" s="122" t="str">
        <f>IF(IFERROR(IF(INDEX(data_wkly!AU:AU,MATCH($B448,data_wkly!$C:$C,0),1)=0,"",_xlfn.NUMBERVALUE(INDEX(data_wkly!AU:AU,MATCH($B448,data_wkly!$C:$C,0),1))),"na")=0,"",IFERROR(IF(INDEX(data_wkly!AU:AU,MATCH($B448,data_wkly!$C:$C,0),1)=0,"",_xlfn.NUMBERVALUE(INDEX(data_wkly!AU:AU,MATCH($B448,data_wkly!$C:$C,0),1))),"na"))</f>
        <v/>
      </c>
      <c r="K448" s="122" t="str">
        <f>IF(IFERROR(IF(INDEX(data_wkly!AV:AV,MATCH($B448,data_wkly!$C:$C,0),1)=0,"",_xlfn.NUMBERVALUE(INDEX(data_wkly!AV:AV,MATCH($B448,data_wkly!$C:$C,0),1))),"na")=0,"",IFERROR(IF(INDEX(data_wkly!AV:AV,MATCH($B448,data_wkly!$C:$C,0),1)=0,"",_xlfn.NUMBERVALUE(INDEX(data_wkly!AV:AV,MATCH($B448,data_wkly!$C:$C,0),1))),"na"))</f>
        <v/>
      </c>
      <c r="L448" s="122" t="str">
        <f>IFERROR(IF(INDEX(data_wkly!BI:BI,MATCH($B448,data_wkly!$C:$C,0),1)=0,"",_xlfn.NUMBERVALUE(INDEX(data_wkly!BI:BI,MATCH($B448,data_wkly!$C:$C,0),1))),"na")</f>
        <v/>
      </c>
      <c r="M448" s="122" t="str">
        <f>IF(IFERROR(IF(INDEX(data_wkly!AW:AW,MATCH($B448,data_wkly!$C:$C,0),1)=0,"",_xlfn.NUMBERVALUE(INDEX(data_wkly!AW:AW,MATCH($B448,data_wkly!$C:$C,0),1))),"na")=0,"",IFERROR(IF(INDEX(data_wkly!AW:AW,MATCH($B448,data_wkly!$C:$C,0),1)=0,"",_xlfn.NUMBERVALUE(INDEX(data_wkly!AW:AW,MATCH($B448,data_wkly!$C:$C,0),1))),"na"))</f>
        <v/>
      </c>
      <c r="N448" s="123"/>
      <c r="O448" s="124" t="str">
        <f>IF(IFERROR(IF(INDEX(data_wkly!AY:AY,MATCH($B448,data_wkly!$C:$C,0),1)=0,"",_xlfn.NUMBERVALUE(INDEX(data_wkly!AY:AY,MATCH($B448,data_wkly!$C:$C,0),1))),"na")=0,"",IFERROR(IF(INDEX(data_wkly!AY:AY,MATCH($B448,data_wkly!$C:$C,0),1)=0,"",_xlfn.NUMBERVALUE(INDEX(data_wkly!AY:AY,MATCH($B448,data_wkly!$C:$C,0),1))),"na"))</f>
        <v/>
      </c>
      <c r="P448" s="124" t="str">
        <f>IF(IFERROR(IF(INDEX(data_wkly!AZ:AZ,MATCH($B448,data_wkly!$C:$C,0),1)=0,"",_xlfn.NUMBERVALUE(INDEX(data_wkly!AZ:AZ,MATCH($B448,data_wkly!$C:$C,0),1))),"na")=0,"",IFERROR(IF(INDEX(data_wkly!AZ:AZ,MATCH($B448,data_wkly!$C:$C,0),1)=0,"",_xlfn.NUMBERVALUE(INDEX(data_wkly!AZ:AZ,MATCH($B448,data_wkly!$C:$C,0),1))),"na"))</f>
        <v/>
      </c>
      <c r="Q448" s="124" t="str">
        <f>IF(IFERROR(IF(INDEX(data_wkly!BA:BA,MATCH($B448,data_wkly!$C:$C,0),1)=0,"",_xlfn.NUMBERVALUE(INDEX(data_wkly!BA:BA,MATCH($B448,data_wkly!$C:$C,0),1))),"na")=0,"",IFERROR(IF(INDEX(data_wkly!BA:BA,MATCH($B448,data_wkly!$C:$C,0),1)=0,"",_xlfn.NUMBERVALUE(INDEX(data_wkly!BA:BA,MATCH($B448,data_wkly!$C:$C,0),1))),"na"))</f>
        <v/>
      </c>
      <c r="R448" s="124" t="str">
        <f>IF(IFERROR(IF(INDEX(data_wkly!BB:BB,MATCH($B448,data_wkly!$C:$C,0),1)=0,"",_xlfn.NUMBERVALUE(INDEX(data_wkly!BB:BB,MATCH($B448,data_wkly!$C:$C,0),1))),"na")=0,"",IFERROR(IF(INDEX(data_wkly!BB:BB,MATCH($B448,data_wkly!$C:$C,0),1)=0,"",_xlfn.NUMBERVALUE(INDEX(data_wkly!BB:BB,MATCH($B448,data_wkly!$C:$C,0),1))),"na"))</f>
        <v/>
      </c>
      <c r="S448" s="124" t="str">
        <f>IF(IFERROR(IF(INDEX(data_wkly!BC:BC,MATCH($B448,data_wkly!$C:$C,0),1)=0,"",_xlfn.NUMBERVALUE(INDEX(data_wkly!BC:BC,MATCH($B448,data_wkly!$C:$C,0),1))),"na")=0,"",IFERROR(IF(INDEX(data_wkly!BC:BC,MATCH($B448,data_wkly!$C:$C,0),1)=0,"",_xlfn.NUMBERVALUE(INDEX(data_wkly!BC:BC,MATCH($B448,data_wkly!$C:$C,0),1))),"na"))</f>
        <v/>
      </c>
      <c r="T448" s="124" t="str">
        <f>IFERROR(IF(INDEX(data_wkly!BL:BL,MATCH($B448,data_wkly!$C:$C,0),1)=0,"",_xlfn.NUMBERVALUE(INDEX(data_wkly!BL:BL,MATCH($B448,data_wkly!$C:$C,0),1))),"na")</f>
        <v/>
      </c>
      <c r="U448" s="124" t="str">
        <f>IF(IFERROR(IF(INDEX(data_wkly!BD:BD,MATCH($B448,data_wkly!$C:$C,0),1)=0,"",_xlfn.NUMBERVALUE(INDEX(data_wkly!BD:BD,MATCH($B448,data_wkly!$C:$C,0),1))),"na")=0,"",IFERROR(IF(INDEX(data_wkly!BD:BD,MATCH($B448,data_wkly!$C:$C,0),1)=0,"",_xlfn.NUMBERVALUE(INDEX(data_wkly!BD:BD,MATCH($B448,data_wkly!$C:$C,0),1))),"na"))</f>
        <v/>
      </c>
      <c r="V448" s="124" t="str">
        <f>IF(IFERROR(IF(INDEX(data_wkly!BE:BE,MATCH($B448,data_wkly!$C:$C,0),1)=0,"",_xlfn.NUMBERVALUE(INDEX(data_wkly!BE:BE,MATCH($B448,data_wkly!$C:$C,0),1))),"na")=0,"",IFERROR(IF(INDEX(data_wkly!BE:BE,MATCH($B448,data_wkly!$C:$C,0),1)=0,"",_xlfn.NUMBERVALUE(INDEX(data_wkly!BE:BE,MATCH($B448,data_wkly!$C:$C,0),1))),"na"))</f>
        <v/>
      </c>
      <c r="W448" s="124" t="str">
        <f>IF(IFERROR(IF(INDEX(data_wkly!BF:BF,MATCH($B448,data_wkly!$C:$C,0),1)=0,"",_xlfn.NUMBERVALUE(INDEX(data_wkly!BF:BF,MATCH($B448,data_wkly!$C:$C,0),1))),"na")=0,"",IFERROR(IF(INDEX(data_wkly!BF:BF,MATCH($B448,data_wkly!$C:$C,0),1)=0,"",_xlfn.NUMBERVALUE(INDEX(data_wkly!BF:BF,MATCH($B448,data_wkly!$C:$C,0),1))),"na"))</f>
        <v/>
      </c>
      <c r="X448" s="124" t="str">
        <f>IFERROR(IF(INDEX(data_wkly!BK:BK,MATCH($B448,data_wkly!$C:$C,0),1)=0,"",_xlfn.NUMBERVALUE(INDEX(data_wkly!BK:BK,MATCH($B448,data_wkly!$C:$C,0),1))),"na")</f>
        <v/>
      </c>
      <c r="Y448" s="124" t="str">
        <f>IF(IFERROR(IF(INDEX(data_wkly!BG:BG,MATCH($B448,data_wkly!$C:$C,0),1)=0,"",_xlfn.NUMBERVALUE(INDEX(data_wkly!BG:BG,MATCH($B448,data_wkly!$C:$C,0),1))),"na")=0,"",IFERROR(IF(INDEX(data_wkly!BG:BG,MATCH($B448,data_wkly!$C:$C,0),1)=0,"",_xlfn.NUMBERVALUE(INDEX(data_wkly!BG:BG,MATCH($B448,data_wkly!$C:$C,0),1))),"na"))</f>
        <v/>
      </c>
      <c r="AJ448" s="41">
        <f t="shared" si="21"/>
        <v>2</v>
      </c>
    </row>
    <row r="449" spans="1:36" ht="15.5">
      <c r="A449" s="88" t="str">
        <f t="shared" si="20"/>
        <v/>
      </c>
      <c r="B449" s="89" t="str">
        <f t="shared" si="22"/>
        <v/>
      </c>
      <c r="C449" s="122" t="str">
        <f>IF(IFERROR(IF(INDEX(data_wkly!AO:AO,MATCH($B449,data_wkly!$C:$C,0),1)=0,"",_xlfn.NUMBERVALUE(INDEX(data_wkly!AO:AO,MATCH($B449,data_wkly!$C:$C,0),1))),"na")=0,"",IFERROR(IF(INDEX(data_wkly!AO:AO,MATCH($B449,data_wkly!$C:$C,0),1)=0,"",_xlfn.NUMBERVALUE(INDEX(data_wkly!AO:AO,MATCH($B449,data_wkly!$C:$C,0),1))),"na"))</f>
        <v/>
      </c>
      <c r="D449" s="122" t="str">
        <f>IF(IFERROR(IF(INDEX(data_wkly!AP:AP,MATCH($B449,data_wkly!$C:$C,0),1)=0,"",_xlfn.NUMBERVALUE(INDEX(data_wkly!AP:AP,MATCH($B449,data_wkly!$C:$C,0),1))),"na")=0,"",IFERROR(IF(INDEX(data_wkly!AP:AP,MATCH($B449,data_wkly!$C:$C,0),1)=0,"",_xlfn.NUMBERVALUE(INDEX(data_wkly!AP:AP,MATCH($B449,data_wkly!$C:$C,0),1))),"na"))</f>
        <v/>
      </c>
      <c r="E449" s="122" t="str">
        <f>IF(IFERROR(IF(INDEX(data_wkly!AQ:AQ,MATCH($B449,data_wkly!$C:$C,0),1)=0,"",_xlfn.NUMBERVALUE(INDEX(data_wkly!AQ:AQ,MATCH($B449,data_wkly!$C:$C,0),1))),"na")=0,"",IFERROR(IF(INDEX(data_wkly!AQ:AQ,MATCH($B449,data_wkly!$C:$C,0),1)=0,"",_xlfn.NUMBERVALUE(INDEX(data_wkly!AQ:AQ,MATCH($B449,data_wkly!$C:$C,0),1))),"na"))</f>
        <v/>
      </c>
      <c r="F449" s="122" t="str">
        <f>IF(IFERROR(IF(INDEX(data_wkly!AR:AR,MATCH($B449,data_wkly!$C:$C,0),1)=0,"",_xlfn.NUMBERVALUE(INDEX(data_wkly!AR:AR,MATCH($B449,data_wkly!$C:$C,0),1))),"na")=0,"",IFERROR(IF(INDEX(data_wkly!AR:AR,MATCH($B449,data_wkly!$C:$C,0),1)=0,"",_xlfn.NUMBERVALUE(INDEX(data_wkly!AR:AR,MATCH($B449,data_wkly!$C:$C,0),1))),"na"))</f>
        <v/>
      </c>
      <c r="G449" s="122" t="str">
        <f>IF(IFERROR(IF(INDEX(data_wkly!AS:AS,MATCH($B449,data_wkly!$C:$C,0),1)=0,"",_xlfn.NUMBERVALUE(INDEX(data_wkly!AS:AS,MATCH($B449,data_wkly!$C:$C,0),1))),"na")=0,"",IFERROR(IF(INDEX(data_wkly!AS:AS,MATCH($B449,data_wkly!$C:$C,0),1)=0,"",_xlfn.NUMBERVALUE(INDEX(data_wkly!AS:AS,MATCH($B449,data_wkly!$C:$C,0),1))),"na"))</f>
        <v/>
      </c>
      <c r="H449" s="122" t="str">
        <f>IFERROR(IF(INDEX(data_wkly!BJ:BJ,MATCH($B449,data_wkly!$C:$C,0),1)=0,"",_xlfn.NUMBERVALUE(INDEX(data_wkly!BJ:BJ,MATCH($B449,data_wkly!$C:$C,0),1))),"na")</f>
        <v/>
      </c>
      <c r="I449" s="122" t="str">
        <f>IF(IFERROR(IF(INDEX(data_wkly!AT:AT,MATCH($B449,data_wkly!$C:$C,0),1)=0,"",_xlfn.NUMBERVALUE(INDEX(data_wkly!AT:AT,MATCH($B449,data_wkly!$C:$C,0),1))),"na")=0,"",IFERROR(IF(INDEX(data_wkly!AT:AT,MATCH($B449,data_wkly!$C:$C,0),1)=0,"",_xlfn.NUMBERVALUE(INDEX(data_wkly!AT:AT,MATCH($B449,data_wkly!$C:$C,0),1))),"na"))</f>
        <v/>
      </c>
      <c r="J449" s="122" t="str">
        <f>IF(IFERROR(IF(INDEX(data_wkly!AU:AU,MATCH($B449,data_wkly!$C:$C,0),1)=0,"",_xlfn.NUMBERVALUE(INDEX(data_wkly!AU:AU,MATCH($B449,data_wkly!$C:$C,0),1))),"na")=0,"",IFERROR(IF(INDEX(data_wkly!AU:AU,MATCH($B449,data_wkly!$C:$C,0),1)=0,"",_xlfn.NUMBERVALUE(INDEX(data_wkly!AU:AU,MATCH($B449,data_wkly!$C:$C,0),1))),"na"))</f>
        <v/>
      </c>
      <c r="K449" s="122" t="str">
        <f>IF(IFERROR(IF(INDEX(data_wkly!AV:AV,MATCH($B449,data_wkly!$C:$C,0),1)=0,"",_xlfn.NUMBERVALUE(INDEX(data_wkly!AV:AV,MATCH($B449,data_wkly!$C:$C,0),1))),"na")=0,"",IFERROR(IF(INDEX(data_wkly!AV:AV,MATCH($B449,data_wkly!$C:$C,0),1)=0,"",_xlfn.NUMBERVALUE(INDEX(data_wkly!AV:AV,MATCH($B449,data_wkly!$C:$C,0),1))),"na"))</f>
        <v/>
      </c>
      <c r="L449" s="122" t="str">
        <f>IFERROR(IF(INDEX(data_wkly!BI:BI,MATCH($B449,data_wkly!$C:$C,0),1)=0,"",_xlfn.NUMBERVALUE(INDEX(data_wkly!BI:BI,MATCH($B449,data_wkly!$C:$C,0),1))),"na")</f>
        <v/>
      </c>
      <c r="M449" s="122" t="str">
        <f>IF(IFERROR(IF(INDEX(data_wkly!AW:AW,MATCH($B449,data_wkly!$C:$C,0),1)=0,"",_xlfn.NUMBERVALUE(INDEX(data_wkly!AW:AW,MATCH($B449,data_wkly!$C:$C,0),1))),"na")=0,"",IFERROR(IF(INDEX(data_wkly!AW:AW,MATCH($B449,data_wkly!$C:$C,0),1)=0,"",_xlfn.NUMBERVALUE(INDEX(data_wkly!AW:AW,MATCH($B449,data_wkly!$C:$C,0),1))),"na"))</f>
        <v/>
      </c>
      <c r="N449" s="123"/>
      <c r="O449" s="124" t="str">
        <f>IF(IFERROR(IF(INDEX(data_wkly!AY:AY,MATCH($B449,data_wkly!$C:$C,0),1)=0,"",_xlfn.NUMBERVALUE(INDEX(data_wkly!AY:AY,MATCH($B449,data_wkly!$C:$C,0),1))),"na")=0,"",IFERROR(IF(INDEX(data_wkly!AY:AY,MATCH($B449,data_wkly!$C:$C,0),1)=0,"",_xlfn.NUMBERVALUE(INDEX(data_wkly!AY:AY,MATCH($B449,data_wkly!$C:$C,0),1))),"na"))</f>
        <v/>
      </c>
      <c r="P449" s="124" t="str">
        <f>IF(IFERROR(IF(INDEX(data_wkly!AZ:AZ,MATCH($B449,data_wkly!$C:$C,0),1)=0,"",_xlfn.NUMBERVALUE(INDEX(data_wkly!AZ:AZ,MATCH($B449,data_wkly!$C:$C,0),1))),"na")=0,"",IFERROR(IF(INDEX(data_wkly!AZ:AZ,MATCH($B449,data_wkly!$C:$C,0),1)=0,"",_xlfn.NUMBERVALUE(INDEX(data_wkly!AZ:AZ,MATCH($B449,data_wkly!$C:$C,0),1))),"na"))</f>
        <v/>
      </c>
      <c r="Q449" s="124" t="str">
        <f>IF(IFERROR(IF(INDEX(data_wkly!BA:BA,MATCH($B449,data_wkly!$C:$C,0),1)=0,"",_xlfn.NUMBERVALUE(INDEX(data_wkly!BA:BA,MATCH($B449,data_wkly!$C:$C,0),1))),"na")=0,"",IFERROR(IF(INDEX(data_wkly!BA:BA,MATCH($B449,data_wkly!$C:$C,0),1)=0,"",_xlfn.NUMBERVALUE(INDEX(data_wkly!BA:BA,MATCH($B449,data_wkly!$C:$C,0),1))),"na"))</f>
        <v/>
      </c>
      <c r="R449" s="124" t="str">
        <f>IF(IFERROR(IF(INDEX(data_wkly!BB:BB,MATCH($B449,data_wkly!$C:$C,0),1)=0,"",_xlfn.NUMBERVALUE(INDEX(data_wkly!BB:BB,MATCH($B449,data_wkly!$C:$C,0),1))),"na")=0,"",IFERROR(IF(INDEX(data_wkly!BB:BB,MATCH($B449,data_wkly!$C:$C,0),1)=0,"",_xlfn.NUMBERVALUE(INDEX(data_wkly!BB:BB,MATCH($B449,data_wkly!$C:$C,0),1))),"na"))</f>
        <v/>
      </c>
      <c r="S449" s="124" t="str">
        <f>IF(IFERROR(IF(INDEX(data_wkly!BC:BC,MATCH($B449,data_wkly!$C:$C,0),1)=0,"",_xlfn.NUMBERVALUE(INDEX(data_wkly!BC:BC,MATCH($B449,data_wkly!$C:$C,0),1))),"na")=0,"",IFERROR(IF(INDEX(data_wkly!BC:BC,MATCH($B449,data_wkly!$C:$C,0),1)=0,"",_xlfn.NUMBERVALUE(INDEX(data_wkly!BC:BC,MATCH($B449,data_wkly!$C:$C,0),1))),"na"))</f>
        <v/>
      </c>
      <c r="T449" s="124" t="str">
        <f>IFERROR(IF(INDEX(data_wkly!BL:BL,MATCH($B449,data_wkly!$C:$C,0),1)=0,"",_xlfn.NUMBERVALUE(INDEX(data_wkly!BL:BL,MATCH($B449,data_wkly!$C:$C,0),1))),"na")</f>
        <v/>
      </c>
      <c r="U449" s="124" t="str">
        <f>IF(IFERROR(IF(INDEX(data_wkly!BD:BD,MATCH($B449,data_wkly!$C:$C,0),1)=0,"",_xlfn.NUMBERVALUE(INDEX(data_wkly!BD:BD,MATCH($B449,data_wkly!$C:$C,0),1))),"na")=0,"",IFERROR(IF(INDEX(data_wkly!BD:BD,MATCH($B449,data_wkly!$C:$C,0),1)=0,"",_xlfn.NUMBERVALUE(INDEX(data_wkly!BD:BD,MATCH($B449,data_wkly!$C:$C,0),1))),"na"))</f>
        <v/>
      </c>
      <c r="V449" s="124" t="str">
        <f>IF(IFERROR(IF(INDEX(data_wkly!BE:BE,MATCH($B449,data_wkly!$C:$C,0),1)=0,"",_xlfn.NUMBERVALUE(INDEX(data_wkly!BE:BE,MATCH($B449,data_wkly!$C:$C,0),1))),"na")=0,"",IFERROR(IF(INDEX(data_wkly!BE:BE,MATCH($B449,data_wkly!$C:$C,0),1)=0,"",_xlfn.NUMBERVALUE(INDEX(data_wkly!BE:BE,MATCH($B449,data_wkly!$C:$C,0),1))),"na"))</f>
        <v/>
      </c>
      <c r="W449" s="124" t="str">
        <f>IF(IFERROR(IF(INDEX(data_wkly!BF:BF,MATCH($B449,data_wkly!$C:$C,0),1)=0,"",_xlfn.NUMBERVALUE(INDEX(data_wkly!BF:BF,MATCH($B449,data_wkly!$C:$C,0),1))),"na")=0,"",IFERROR(IF(INDEX(data_wkly!BF:BF,MATCH($B449,data_wkly!$C:$C,0),1)=0,"",_xlfn.NUMBERVALUE(INDEX(data_wkly!BF:BF,MATCH($B449,data_wkly!$C:$C,0),1))),"na"))</f>
        <v/>
      </c>
      <c r="X449" s="124" t="str">
        <f>IFERROR(IF(INDEX(data_wkly!BK:BK,MATCH($B449,data_wkly!$C:$C,0),1)=0,"",_xlfn.NUMBERVALUE(INDEX(data_wkly!BK:BK,MATCH($B449,data_wkly!$C:$C,0),1))),"na")</f>
        <v/>
      </c>
      <c r="Y449" s="124" t="str">
        <f>IF(IFERROR(IF(INDEX(data_wkly!BG:BG,MATCH($B449,data_wkly!$C:$C,0),1)=0,"",_xlfn.NUMBERVALUE(INDEX(data_wkly!BG:BG,MATCH($B449,data_wkly!$C:$C,0),1))),"na")=0,"",IFERROR(IF(INDEX(data_wkly!BG:BG,MATCH($B449,data_wkly!$C:$C,0),1)=0,"",_xlfn.NUMBERVALUE(INDEX(data_wkly!BG:BG,MATCH($B449,data_wkly!$C:$C,0),1))),"na"))</f>
        <v/>
      </c>
      <c r="AJ449" s="41">
        <f t="shared" si="21"/>
        <v>1</v>
      </c>
    </row>
    <row r="450" spans="1:36" ht="15.5">
      <c r="A450" s="88" t="str">
        <f t="shared" si="20"/>
        <v/>
      </c>
      <c r="B450" s="89" t="str">
        <f t="shared" si="22"/>
        <v/>
      </c>
      <c r="C450" s="122" t="str">
        <f>IF(IFERROR(IF(INDEX(data_wkly!AO:AO,MATCH($B450,data_wkly!$C:$C,0),1)=0,"",_xlfn.NUMBERVALUE(INDEX(data_wkly!AO:AO,MATCH($B450,data_wkly!$C:$C,0),1))),"na")=0,"",IFERROR(IF(INDEX(data_wkly!AO:AO,MATCH($B450,data_wkly!$C:$C,0),1)=0,"",_xlfn.NUMBERVALUE(INDEX(data_wkly!AO:AO,MATCH($B450,data_wkly!$C:$C,0),1))),"na"))</f>
        <v/>
      </c>
      <c r="D450" s="122" t="str">
        <f>IF(IFERROR(IF(INDEX(data_wkly!AP:AP,MATCH($B450,data_wkly!$C:$C,0),1)=0,"",_xlfn.NUMBERVALUE(INDEX(data_wkly!AP:AP,MATCH($B450,data_wkly!$C:$C,0),1))),"na")=0,"",IFERROR(IF(INDEX(data_wkly!AP:AP,MATCH($B450,data_wkly!$C:$C,0),1)=0,"",_xlfn.NUMBERVALUE(INDEX(data_wkly!AP:AP,MATCH($B450,data_wkly!$C:$C,0),1))),"na"))</f>
        <v/>
      </c>
      <c r="E450" s="122" t="str">
        <f>IF(IFERROR(IF(INDEX(data_wkly!AQ:AQ,MATCH($B450,data_wkly!$C:$C,0),1)=0,"",_xlfn.NUMBERVALUE(INDEX(data_wkly!AQ:AQ,MATCH($B450,data_wkly!$C:$C,0),1))),"na")=0,"",IFERROR(IF(INDEX(data_wkly!AQ:AQ,MATCH($B450,data_wkly!$C:$C,0),1)=0,"",_xlfn.NUMBERVALUE(INDEX(data_wkly!AQ:AQ,MATCH($B450,data_wkly!$C:$C,0),1))),"na"))</f>
        <v/>
      </c>
      <c r="F450" s="122" t="str">
        <f>IF(IFERROR(IF(INDEX(data_wkly!AR:AR,MATCH($B450,data_wkly!$C:$C,0),1)=0,"",_xlfn.NUMBERVALUE(INDEX(data_wkly!AR:AR,MATCH($B450,data_wkly!$C:$C,0),1))),"na")=0,"",IFERROR(IF(INDEX(data_wkly!AR:AR,MATCH($B450,data_wkly!$C:$C,0),1)=0,"",_xlfn.NUMBERVALUE(INDEX(data_wkly!AR:AR,MATCH($B450,data_wkly!$C:$C,0),1))),"na"))</f>
        <v/>
      </c>
      <c r="G450" s="122" t="str">
        <f>IF(IFERROR(IF(INDEX(data_wkly!AS:AS,MATCH($B450,data_wkly!$C:$C,0),1)=0,"",_xlfn.NUMBERVALUE(INDEX(data_wkly!AS:AS,MATCH($B450,data_wkly!$C:$C,0),1))),"na")=0,"",IFERROR(IF(INDEX(data_wkly!AS:AS,MATCH($B450,data_wkly!$C:$C,0),1)=0,"",_xlfn.NUMBERVALUE(INDEX(data_wkly!AS:AS,MATCH($B450,data_wkly!$C:$C,0),1))),"na"))</f>
        <v/>
      </c>
      <c r="H450" s="122" t="str">
        <f>IFERROR(IF(INDEX(data_wkly!BJ:BJ,MATCH($B450,data_wkly!$C:$C,0),1)=0,"",_xlfn.NUMBERVALUE(INDEX(data_wkly!BJ:BJ,MATCH($B450,data_wkly!$C:$C,0),1))),"na")</f>
        <v/>
      </c>
      <c r="I450" s="122" t="str">
        <f>IF(IFERROR(IF(INDEX(data_wkly!AT:AT,MATCH($B450,data_wkly!$C:$C,0),1)=0,"",_xlfn.NUMBERVALUE(INDEX(data_wkly!AT:AT,MATCH($B450,data_wkly!$C:$C,0),1))),"na")=0,"",IFERROR(IF(INDEX(data_wkly!AT:AT,MATCH($B450,data_wkly!$C:$C,0),1)=0,"",_xlfn.NUMBERVALUE(INDEX(data_wkly!AT:AT,MATCH($B450,data_wkly!$C:$C,0),1))),"na"))</f>
        <v/>
      </c>
      <c r="J450" s="122" t="str">
        <f>IF(IFERROR(IF(INDEX(data_wkly!AU:AU,MATCH($B450,data_wkly!$C:$C,0),1)=0,"",_xlfn.NUMBERVALUE(INDEX(data_wkly!AU:AU,MATCH($B450,data_wkly!$C:$C,0),1))),"na")=0,"",IFERROR(IF(INDEX(data_wkly!AU:AU,MATCH($B450,data_wkly!$C:$C,0),1)=0,"",_xlfn.NUMBERVALUE(INDEX(data_wkly!AU:AU,MATCH($B450,data_wkly!$C:$C,0),1))),"na"))</f>
        <v/>
      </c>
      <c r="K450" s="122" t="str">
        <f>IF(IFERROR(IF(INDEX(data_wkly!AV:AV,MATCH($B450,data_wkly!$C:$C,0),1)=0,"",_xlfn.NUMBERVALUE(INDEX(data_wkly!AV:AV,MATCH($B450,data_wkly!$C:$C,0),1))),"na")=0,"",IFERROR(IF(INDEX(data_wkly!AV:AV,MATCH($B450,data_wkly!$C:$C,0),1)=0,"",_xlfn.NUMBERVALUE(INDEX(data_wkly!AV:AV,MATCH($B450,data_wkly!$C:$C,0),1))),"na"))</f>
        <v/>
      </c>
      <c r="L450" s="122" t="str">
        <f>IFERROR(IF(INDEX(data_wkly!BI:BI,MATCH($B450,data_wkly!$C:$C,0),1)=0,"",_xlfn.NUMBERVALUE(INDEX(data_wkly!BI:BI,MATCH($B450,data_wkly!$C:$C,0),1))),"na")</f>
        <v/>
      </c>
      <c r="M450" s="122" t="str">
        <f>IF(IFERROR(IF(INDEX(data_wkly!AW:AW,MATCH($B450,data_wkly!$C:$C,0),1)=0,"",_xlfn.NUMBERVALUE(INDEX(data_wkly!AW:AW,MATCH($B450,data_wkly!$C:$C,0),1))),"na")=0,"",IFERROR(IF(INDEX(data_wkly!AW:AW,MATCH($B450,data_wkly!$C:$C,0),1)=0,"",_xlfn.NUMBERVALUE(INDEX(data_wkly!AW:AW,MATCH($B450,data_wkly!$C:$C,0),1))),"na"))</f>
        <v/>
      </c>
      <c r="N450" s="123"/>
      <c r="O450" s="124" t="str">
        <f>IF(IFERROR(IF(INDEX(data_wkly!AY:AY,MATCH($B450,data_wkly!$C:$C,0),1)=0,"",_xlfn.NUMBERVALUE(INDEX(data_wkly!AY:AY,MATCH($B450,data_wkly!$C:$C,0),1))),"na")=0,"",IFERROR(IF(INDEX(data_wkly!AY:AY,MATCH($B450,data_wkly!$C:$C,0),1)=0,"",_xlfn.NUMBERVALUE(INDEX(data_wkly!AY:AY,MATCH($B450,data_wkly!$C:$C,0),1))),"na"))</f>
        <v/>
      </c>
      <c r="P450" s="124" t="str">
        <f>IF(IFERROR(IF(INDEX(data_wkly!AZ:AZ,MATCH($B450,data_wkly!$C:$C,0),1)=0,"",_xlfn.NUMBERVALUE(INDEX(data_wkly!AZ:AZ,MATCH($B450,data_wkly!$C:$C,0),1))),"na")=0,"",IFERROR(IF(INDEX(data_wkly!AZ:AZ,MATCH($B450,data_wkly!$C:$C,0),1)=0,"",_xlfn.NUMBERVALUE(INDEX(data_wkly!AZ:AZ,MATCH($B450,data_wkly!$C:$C,0),1))),"na"))</f>
        <v/>
      </c>
      <c r="Q450" s="124" t="str">
        <f>IF(IFERROR(IF(INDEX(data_wkly!BA:BA,MATCH($B450,data_wkly!$C:$C,0),1)=0,"",_xlfn.NUMBERVALUE(INDEX(data_wkly!BA:BA,MATCH($B450,data_wkly!$C:$C,0),1))),"na")=0,"",IFERROR(IF(INDEX(data_wkly!BA:BA,MATCH($B450,data_wkly!$C:$C,0),1)=0,"",_xlfn.NUMBERVALUE(INDEX(data_wkly!BA:BA,MATCH($B450,data_wkly!$C:$C,0),1))),"na"))</f>
        <v/>
      </c>
      <c r="R450" s="124" t="str">
        <f>IF(IFERROR(IF(INDEX(data_wkly!BB:BB,MATCH($B450,data_wkly!$C:$C,0),1)=0,"",_xlfn.NUMBERVALUE(INDEX(data_wkly!BB:BB,MATCH($B450,data_wkly!$C:$C,0),1))),"na")=0,"",IFERROR(IF(INDEX(data_wkly!BB:BB,MATCH($B450,data_wkly!$C:$C,0),1)=0,"",_xlfn.NUMBERVALUE(INDEX(data_wkly!BB:BB,MATCH($B450,data_wkly!$C:$C,0),1))),"na"))</f>
        <v/>
      </c>
      <c r="S450" s="124" t="str">
        <f>IF(IFERROR(IF(INDEX(data_wkly!BC:BC,MATCH($B450,data_wkly!$C:$C,0),1)=0,"",_xlfn.NUMBERVALUE(INDEX(data_wkly!BC:BC,MATCH($B450,data_wkly!$C:$C,0),1))),"na")=0,"",IFERROR(IF(INDEX(data_wkly!BC:BC,MATCH($B450,data_wkly!$C:$C,0),1)=0,"",_xlfn.NUMBERVALUE(INDEX(data_wkly!BC:BC,MATCH($B450,data_wkly!$C:$C,0),1))),"na"))</f>
        <v/>
      </c>
      <c r="T450" s="124" t="str">
        <f>IFERROR(IF(INDEX(data_wkly!BL:BL,MATCH($B450,data_wkly!$C:$C,0),1)=0,"",_xlfn.NUMBERVALUE(INDEX(data_wkly!BL:BL,MATCH($B450,data_wkly!$C:$C,0),1))),"na")</f>
        <v/>
      </c>
      <c r="U450" s="124" t="str">
        <f>IF(IFERROR(IF(INDEX(data_wkly!BD:BD,MATCH($B450,data_wkly!$C:$C,0),1)=0,"",_xlfn.NUMBERVALUE(INDEX(data_wkly!BD:BD,MATCH($B450,data_wkly!$C:$C,0),1))),"na")=0,"",IFERROR(IF(INDEX(data_wkly!BD:BD,MATCH($B450,data_wkly!$C:$C,0),1)=0,"",_xlfn.NUMBERVALUE(INDEX(data_wkly!BD:BD,MATCH($B450,data_wkly!$C:$C,0),1))),"na"))</f>
        <v/>
      </c>
      <c r="V450" s="124" t="str">
        <f>IF(IFERROR(IF(INDEX(data_wkly!BE:BE,MATCH($B450,data_wkly!$C:$C,0),1)=0,"",_xlfn.NUMBERVALUE(INDEX(data_wkly!BE:BE,MATCH($B450,data_wkly!$C:$C,0),1))),"na")=0,"",IFERROR(IF(INDEX(data_wkly!BE:BE,MATCH($B450,data_wkly!$C:$C,0),1)=0,"",_xlfn.NUMBERVALUE(INDEX(data_wkly!BE:BE,MATCH($B450,data_wkly!$C:$C,0),1))),"na"))</f>
        <v/>
      </c>
      <c r="W450" s="124" t="str">
        <f>IF(IFERROR(IF(INDEX(data_wkly!BF:BF,MATCH($B450,data_wkly!$C:$C,0),1)=0,"",_xlfn.NUMBERVALUE(INDEX(data_wkly!BF:BF,MATCH($B450,data_wkly!$C:$C,0),1))),"na")=0,"",IFERROR(IF(INDEX(data_wkly!BF:BF,MATCH($B450,data_wkly!$C:$C,0),1)=0,"",_xlfn.NUMBERVALUE(INDEX(data_wkly!BF:BF,MATCH($B450,data_wkly!$C:$C,0),1))),"na"))</f>
        <v/>
      </c>
      <c r="X450" s="124" t="str">
        <f>IFERROR(IF(INDEX(data_wkly!BK:BK,MATCH($B450,data_wkly!$C:$C,0),1)=0,"",_xlfn.NUMBERVALUE(INDEX(data_wkly!BK:BK,MATCH($B450,data_wkly!$C:$C,0),1))),"na")</f>
        <v/>
      </c>
      <c r="Y450" s="124" t="str">
        <f>IF(IFERROR(IF(INDEX(data_wkly!BG:BG,MATCH($B450,data_wkly!$C:$C,0),1)=0,"",_xlfn.NUMBERVALUE(INDEX(data_wkly!BG:BG,MATCH($B450,data_wkly!$C:$C,0),1))),"na")=0,"",IFERROR(IF(INDEX(data_wkly!BG:BG,MATCH($B450,data_wkly!$C:$C,0),1)=0,"",_xlfn.NUMBERVALUE(INDEX(data_wkly!BG:BG,MATCH($B450,data_wkly!$C:$C,0),1))),"na"))</f>
        <v/>
      </c>
      <c r="AJ450" s="41">
        <f t="shared" si="21"/>
        <v>2</v>
      </c>
    </row>
    <row r="451" spans="1:36" ht="15.5">
      <c r="A451" s="88" t="str">
        <f t="shared" si="20"/>
        <v/>
      </c>
      <c r="B451" s="89" t="str">
        <f t="shared" si="22"/>
        <v/>
      </c>
      <c r="C451" s="122" t="str">
        <f>IF(IFERROR(IF(INDEX(data_wkly!AO:AO,MATCH($B451,data_wkly!$C:$C,0),1)=0,"",_xlfn.NUMBERVALUE(INDEX(data_wkly!AO:AO,MATCH($B451,data_wkly!$C:$C,0),1))),"na")=0,"",IFERROR(IF(INDEX(data_wkly!AO:AO,MATCH($B451,data_wkly!$C:$C,0),1)=0,"",_xlfn.NUMBERVALUE(INDEX(data_wkly!AO:AO,MATCH($B451,data_wkly!$C:$C,0),1))),"na"))</f>
        <v/>
      </c>
      <c r="D451" s="122" t="str">
        <f>IF(IFERROR(IF(INDEX(data_wkly!AP:AP,MATCH($B451,data_wkly!$C:$C,0),1)=0,"",_xlfn.NUMBERVALUE(INDEX(data_wkly!AP:AP,MATCH($B451,data_wkly!$C:$C,0),1))),"na")=0,"",IFERROR(IF(INDEX(data_wkly!AP:AP,MATCH($B451,data_wkly!$C:$C,0),1)=0,"",_xlfn.NUMBERVALUE(INDEX(data_wkly!AP:AP,MATCH($B451,data_wkly!$C:$C,0),1))),"na"))</f>
        <v/>
      </c>
      <c r="E451" s="122" t="str">
        <f>IF(IFERROR(IF(INDEX(data_wkly!AQ:AQ,MATCH($B451,data_wkly!$C:$C,0),1)=0,"",_xlfn.NUMBERVALUE(INDEX(data_wkly!AQ:AQ,MATCH($B451,data_wkly!$C:$C,0),1))),"na")=0,"",IFERROR(IF(INDEX(data_wkly!AQ:AQ,MATCH($B451,data_wkly!$C:$C,0),1)=0,"",_xlfn.NUMBERVALUE(INDEX(data_wkly!AQ:AQ,MATCH($B451,data_wkly!$C:$C,0),1))),"na"))</f>
        <v/>
      </c>
      <c r="F451" s="122" t="str">
        <f>IF(IFERROR(IF(INDEX(data_wkly!AR:AR,MATCH($B451,data_wkly!$C:$C,0),1)=0,"",_xlfn.NUMBERVALUE(INDEX(data_wkly!AR:AR,MATCH($B451,data_wkly!$C:$C,0),1))),"na")=0,"",IFERROR(IF(INDEX(data_wkly!AR:AR,MATCH($B451,data_wkly!$C:$C,0),1)=0,"",_xlfn.NUMBERVALUE(INDEX(data_wkly!AR:AR,MATCH($B451,data_wkly!$C:$C,0),1))),"na"))</f>
        <v/>
      </c>
      <c r="G451" s="122" t="str">
        <f>IF(IFERROR(IF(INDEX(data_wkly!AS:AS,MATCH($B451,data_wkly!$C:$C,0),1)=0,"",_xlfn.NUMBERVALUE(INDEX(data_wkly!AS:AS,MATCH($B451,data_wkly!$C:$C,0),1))),"na")=0,"",IFERROR(IF(INDEX(data_wkly!AS:AS,MATCH($B451,data_wkly!$C:$C,0),1)=0,"",_xlfn.NUMBERVALUE(INDEX(data_wkly!AS:AS,MATCH($B451,data_wkly!$C:$C,0),1))),"na"))</f>
        <v/>
      </c>
      <c r="H451" s="122" t="str">
        <f>IFERROR(IF(INDEX(data_wkly!BJ:BJ,MATCH($B451,data_wkly!$C:$C,0),1)=0,"",_xlfn.NUMBERVALUE(INDEX(data_wkly!BJ:BJ,MATCH($B451,data_wkly!$C:$C,0),1))),"na")</f>
        <v/>
      </c>
      <c r="I451" s="122" t="str">
        <f>IF(IFERROR(IF(INDEX(data_wkly!AT:AT,MATCH($B451,data_wkly!$C:$C,0),1)=0,"",_xlfn.NUMBERVALUE(INDEX(data_wkly!AT:AT,MATCH($B451,data_wkly!$C:$C,0),1))),"na")=0,"",IFERROR(IF(INDEX(data_wkly!AT:AT,MATCH($B451,data_wkly!$C:$C,0),1)=0,"",_xlfn.NUMBERVALUE(INDEX(data_wkly!AT:AT,MATCH($B451,data_wkly!$C:$C,0),1))),"na"))</f>
        <v/>
      </c>
      <c r="J451" s="122" t="str">
        <f>IF(IFERROR(IF(INDEX(data_wkly!AU:AU,MATCH($B451,data_wkly!$C:$C,0),1)=0,"",_xlfn.NUMBERVALUE(INDEX(data_wkly!AU:AU,MATCH($B451,data_wkly!$C:$C,0),1))),"na")=0,"",IFERROR(IF(INDEX(data_wkly!AU:AU,MATCH($B451,data_wkly!$C:$C,0),1)=0,"",_xlfn.NUMBERVALUE(INDEX(data_wkly!AU:AU,MATCH($B451,data_wkly!$C:$C,0),1))),"na"))</f>
        <v/>
      </c>
      <c r="K451" s="122" t="str">
        <f>IF(IFERROR(IF(INDEX(data_wkly!AV:AV,MATCH($B451,data_wkly!$C:$C,0),1)=0,"",_xlfn.NUMBERVALUE(INDEX(data_wkly!AV:AV,MATCH($B451,data_wkly!$C:$C,0),1))),"na")=0,"",IFERROR(IF(INDEX(data_wkly!AV:AV,MATCH($B451,data_wkly!$C:$C,0),1)=0,"",_xlfn.NUMBERVALUE(INDEX(data_wkly!AV:AV,MATCH($B451,data_wkly!$C:$C,0),1))),"na"))</f>
        <v/>
      </c>
      <c r="L451" s="122" t="str">
        <f>IFERROR(IF(INDEX(data_wkly!BI:BI,MATCH($B451,data_wkly!$C:$C,0),1)=0,"",_xlfn.NUMBERVALUE(INDEX(data_wkly!BI:BI,MATCH($B451,data_wkly!$C:$C,0),1))),"na")</f>
        <v/>
      </c>
      <c r="M451" s="122" t="str">
        <f>IF(IFERROR(IF(INDEX(data_wkly!AW:AW,MATCH($B451,data_wkly!$C:$C,0),1)=0,"",_xlfn.NUMBERVALUE(INDEX(data_wkly!AW:AW,MATCH($B451,data_wkly!$C:$C,0),1))),"na")=0,"",IFERROR(IF(INDEX(data_wkly!AW:AW,MATCH($B451,data_wkly!$C:$C,0),1)=0,"",_xlfn.NUMBERVALUE(INDEX(data_wkly!AW:AW,MATCH($B451,data_wkly!$C:$C,0),1))),"na"))</f>
        <v/>
      </c>
      <c r="N451" s="123"/>
      <c r="O451" s="124" t="str">
        <f>IF(IFERROR(IF(INDEX(data_wkly!AY:AY,MATCH($B451,data_wkly!$C:$C,0),1)=0,"",_xlfn.NUMBERVALUE(INDEX(data_wkly!AY:AY,MATCH($B451,data_wkly!$C:$C,0),1))),"na")=0,"",IFERROR(IF(INDEX(data_wkly!AY:AY,MATCH($B451,data_wkly!$C:$C,0),1)=0,"",_xlfn.NUMBERVALUE(INDEX(data_wkly!AY:AY,MATCH($B451,data_wkly!$C:$C,0),1))),"na"))</f>
        <v/>
      </c>
      <c r="P451" s="124" t="str">
        <f>IF(IFERROR(IF(INDEX(data_wkly!AZ:AZ,MATCH($B451,data_wkly!$C:$C,0),1)=0,"",_xlfn.NUMBERVALUE(INDEX(data_wkly!AZ:AZ,MATCH($B451,data_wkly!$C:$C,0),1))),"na")=0,"",IFERROR(IF(INDEX(data_wkly!AZ:AZ,MATCH($B451,data_wkly!$C:$C,0),1)=0,"",_xlfn.NUMBERVALUE(INDEX(data_wkly!AZ:AZ,MATCH($B451,data_wkly!$C:$C,0),1))),"na"))</f>
        <v/>
      </c>
      <c r="Q451" s="124" t="str">
        <f>IF(IFERROR(IF(INDEX(data_wkly!BA:BA,MATCH($B451,data_wkly!$C:$C,0),1)=0,"",_xlfn.NUMBERVALUE(INDEX(data_wkly!BA:BA,MATCH($B451,data_wkly!$C:$C,0),1))),"na")=0,"",IFERROR(IF(INDEX(data_wkly!BA:BA,MATCH($B451,data_wkly!$C:$C,0),1)=0,"",_xlfn.NUMBERVALUE(INDEX(data_wkly!BA:BA,MATCH($B451,data_wkly!$C:$C,0),1))),"na"))</f>
        <v/>
      </c>
      <c r="R451" s="124" t="str">
        <f>IF(IFERROR(IF(INDEX(data_wkly!BB:BB,MATCH($B451,data_wkly!$C:$C,0),1)=0,"",_xlfn.NUMBERVALUE(INDEX(data_wkly!BB:BB,MATCH($B451,data_wkly!$C:$C,0),1))),"na")=0,"",IFERROR(IF(INDEX(data_wkly!BB:BB,MATCH($B451,data_wkly!$C:$C,0),1)=0,"",_xlfn.NUMBERVALUE(INDEX(data_wkly!BB:BB,MATCH($B451,data_wkly!$C:$C,0),1))),"na"))</f>
        <v/>
      </c>
      <c r="S451" s="124" t="str">
        <f>IF(IFERROR(IF(INDEX(data_wkly!BC:BC,MATCH($B451,data_wkly!$C:$C,0),1)=0,"",_xlfn.NUMBERVALUE(INDEX(data_wkly!BC:BC,MATCH($B451,data_wkly!$C:$C,0),1))),"na")=0,"",IFERROR(IF(INDEX(data_wkly!BC:BC,MATCH($B451,data_wkly!$C:$C,0),1)=0,"",_xlfn.NUMBERVALUE(INDEX(data_wkly!BC:BC,MATCH($B451,data_wkly!$C:$C,0),1))),"na"))</f>
        <v/>
      </c>
      <c r="T451" s="124" t="str">
        <f>IFERROR(IF(INDEX(data_wkly!BL:BL,MATCH($B451,data_wkly!$C:$C,0),1)=0,"",_xlfn.NUMBERVALUE(INDEX(data_wkly!BL:BL,MATCH($B451,data_wkly!$C:$C,0),1))),"na")</f>
        <v/>
      </c>
      <c r="U451" s="124" t="str">
        <f>IF(IFERROR(IF(INDEX(data_wkly!BD:BD,MATCH($B451,data_wkly!$C:$C,0),1)=0,"",_xlfn.NUMBERVALUE(INDEX(data_wkly!BD:BD,MATCH($B451,data_wkly!$C:$C,0),1))),"na")=0,"",IFERROR(IF(INDEX(data_wkly!BD:BD,MATCH($B451,data_wkly!$C:$C,0),1)=0,"",_xlfn.NUMBERVALUE(INDEX(data_wkly!BD:BD,MATCH($B451,data_wkly!$C:$C,0),1))),"na"))</f>
        <v/>
      </c>
      <c r="V451" s="124" t="str">
        <f>IF(IFERROR(IF(INDEX(data_wkly!BE:BE,MATCH($B451,data_wkly!$C:$C,0),1)=0,"",_xlfn.NUMBERVALUE(INDEX(data_wkly!BE:BE,MATCH($B451,data_wkly!$C:$C,0),1))),"na")=0,"",IFERROR(IF(INDEX(data_wkly!BE:BE,MATCH($B451,data_wkly!$C:$C,0),1)=0,"",_xlfn.NUMBERVALUE(INDEX(data_wkly!BE:BE,MATCH($B451,data_wkly!$C:$C,0),1))),"na"))</f>
        <v/>
      </c>
      <c r="W451" s="124" t="str">
        <f>IF(IFERROR(IF(INDEX(data_wkly!BF:BF,MATCH($B451,data_wkly!$C:$C,0),1)=0,"",_xlfn.NUMBERVALUE(INDEX(data_wkly!BF:BF,MATCH($B451,data_wkly!$C:$C,0),1))),"na")=0,"",IFERROR(IF(INDEX(data_wkly!BF:BF,MATCH($B451,data_wkly!$C:$C,0),1)=0,"",_xlfn.NUMBERVALUE(INDEX(data_wkly!BF:BF,MATCH($B451,data_wkly!$C:$C,0),1))),"na"))</f>
        <v/>
      </c>
      <c r="X451" s="124" t="str">
        <f>IFERROR(IF(INDEX(data_wkly!BK:BK,MATCH($B451,data_wkly!$C:$C,0),1)=0,"",_xlfn.NUMBERVALUE(INDEX(data_wkly!BK:BK,MATCH($B451,data_wkly!$C:$C,0),1))),"na")</f>
        <v/>
      </c>
      <c r="Y451" s="124" t="str">
        <f>IF(IFERROR(IF(INDEX(data_wkly!BG:BG,MATCH($B451,data_wkly!$C:$C,0),1)=0,"",_xlfn.NUMBERVALUE(INDEX(data_wkly!BG:BG,MATCH($B451,data_wkly!$C:$C,0),1))),"na")=0,"",IFERROR(IF(INDEX(data_wkly!BG:BG,MATCH($B451,data_wkly!$C:$C,0),1)=0,"",_xlfn.NUMBERVALUE(INDEX(data_wkly!BG:BG,MATCH($B451,data_wkly!$C:$C,0),1))),"na"))</f>
        <v/>
      </c>
      <c r="AJ451" s="41">
        <f t="shared" si="21"/>
        <v>1</v>
      </c>
    </row>
    <row r="452" spans="1:36" ht="15.5">
      <c r="A452" s="88" t="str">
        <f t="shared" si="20"/>
        <v/>
      </c>
      <c r="B452" s="89" t="str">
        <f t="shared" si="22"/>
        <v/>
      </c>
      <c r="C452" s="122" t="str">
        <f>IF(IFERROR(IF(INDEX(data_wkly!AO:AO,MATCH($B452,data_wkly!$C:$C,0),1)=0,"",_xlfn.NUMBERVALUE(INDEX(data_wkly!AO:AO,MATCH($B452,data_wkly!$C:$C,0),1))),"na")=0,"",IFERROR(IF(INDEX(data_wkly!AO:AO,MATCH($B452,data_wkly!$C:$C,0),1)=0,"",_xlfn.NUMBERVALUE(INDEX(data_wkly!AO:AO,MATCH($B452,data_wkly!$C:$C,0),1))),"na"))</f>
        <v/>
      </c>
      <c r="D452" s="122" t="str">
        <f>IF(IFERROR(IF(INDEX(data_wkly!AP:AP,MATCH($B452,data_wkly!$C:$C,0),1)=0,"",_xlfn.NUMBERVALUE(INDEX(data_wkly!AP:AP,MATCH($B452,data_wkly!$C:$C,0),1))),"na")=0,"",IFERROR(IF(INDEX(data_wkly!AP:AP,MATCH($B452,data_wkly!$C:$C,0),1)=0,"",_xlfn.NUMBERVALUE(INDEX(data_wkly!AP:AP,MATCH($B452,data_wkly!$C:$C,0),1))),"na"))</f>
        <v/>
      </c>
      <c r="E452" s="122" t="str">
        <f>IF(IFERROR(IF(INDEX(data_wkly!AQ:AQ,MATCH($B452,data_wkly!$C:$C,0),1)=0,"",_xlfn.NUMBERVALUE(INDEX(data_wkly!AQ:AQ,MATCH($B452,data_wkly!$C:$C,0),1))),"na")=0,"",IFERROR(IF(INDEX(data_wkly!AQ:AQ,MATCH($B452,data_wkly!$C:$C,0),1)=0,"",_xlfn.NUMBERVALUE(INDEX(data_wkly!AQ:AQ,MATCH($B452,data_wkly!$C:$C,0),1))),"na"))</f>
        <v/>
      </c>
      <c r="F452" s="122" t="str">
        <f>IF(IFERROR(IF(INDEX(data_wkly!AR:AR,MATCH($B452,data_wkly!$C:$C,0),1)=0,"",_xlfn.NUMBERVALUE(INDEX(data_wkly!AR:AR,MATCH($B452,data_wkly!$C:$C,0),1))),"na")=0,"",IFERROR(IF(INDEX(data_wkly!AR:AR,MATCH($B452,data_wkly!$C:$C,0),1)=0,"",_xlfn.NUMBERVALUE(INDEX(data_wkly!AR:AR,MATCH($B452,data_wkly!$C:$C,0),1))),"na"))</f>
        <v/>
      </c>
      <c r="G452" s="122" t="str">
        <f>IF(IFERROR(IF(INDEX(data_wkly!AS:AS,MATCH($B452,data_wkly!$C:$C,0),1)=0,"",_xlfn.NUMBERVALUE(INDEX(data_wkly!AS:AS,MATCH($B452,data_wkly!$C:$C,0),1))),"na")=0,"",IFERROR(IF(INDEX(data_wkly!AS:AS,MATCH($B452,data_wkly!$C:$C,0),1)=0,"",_xlfn.NUMBERVALUE(INDEX(data_wkly!AS:AS,MATCH($B452,data_wkly!$C:$C,0),1))),"na"))</f>
        <v/>
      </c>
      <c r="H452" s="122" t="str">
        <f>IFERROR(IF(INDEX(data_wkly!BJ:BJ,MATCH($B452,data_wkly!$C:$C,0),1)=0,"",_xlfn.NUMBERVALUE(INDEX(data_wkly!BJ:BJ,MATCH($B452,data_wkly!$C:$C,0),1))),"na")</f>
        <v/>
      </c>
      <c r="I452" s="122" t="str">
        <f>IF(IFERROR(IF(INDEX(data_wkly!AT:AT,MATCH($B452,data_wkly!$C:$C,0),1)=0,"",_xlfn.NUMBERVALUE(INDEX(data_wkly!AT:AT,MATCH($B452,data_wkly!$C:$C,0),1))),"na")=0,"",IFERROR(IF(INDEX(data_wkly!AT:AT,MATCH($B452,data_wkly!$C:$C,0),1)=0,"",_xlfn.NUMBERVALUE(INDEX(data_wkly!AT:AT,MATCH($B452,data_wkly!$C:$C,0),1))),"na"))</f>
        <v/>
      </c>
      <c r="J452" s="122" t="str">
        <f>IF(IFERROR(IF(INDEX(data_wkly!AU:AU,MATCH($B452,data_wkly!$C:$C,0),1)=0,"",_xlfn.NUMBERVALUE(INDEX(data_wkly!AU:AU,MATCH($B452,data_wkly!$C:$C,0),1))),"na")=0,"",IFERROR(IF(INDEX(data_wkly!AU:AU,MATCH($B452,data_wkly!$C:$C,0),1)=0,"",_xlfn.NUMBERVALUE(INDEX(data_wkly!AU:AU,MATCH($B452,data_wkly!$C:$C,0),1))),"na"))</f>
        <v/>
      </c>
      <c r="K452" s="122" t="str">
        <f>IF(IFERROR(IF(INDEX(data_wkly!AV:AV,MATCH($B452,data_wkly!$C:$C,0),1)=0,"",_xlfn.NUMBERVALUE(INDEX(data_wkly!AV:AV,MATCH($B452,data_wkly!$C:$C,0),1))),"na")=0,"",IFERROR(IF(INDEX(data_wkly!AV:AV,MATCH($B452,data_wkly!$C:$C,0),1)=0,"",_xlfn.NUMBERVALUE(INDEX(data_wkly!AV:AV,MATCH($B452,data_wkly!$C:$C,0),1))),"na"))</f>
        <v/>
      </c>
      <c r="L452" s="122" t="str">
        <f>IFERROR(IF(INDEX(data_wkly!BI:BI,MATCH($B452,data_wkly!$C:$C,0),1)=0,"",_xlfn.NUMBERVALUE(INDEX(data_wkly!BI:BI,MATCH($B452,data_wkly!$C:$C,0),1))),"na")</f>
        <v/>
      </c>
      <c r="M452" s="122" t="str">
        <f>IF(IFERROR(IF(INDEX(data_wkly!AW:AW,MATCH($B452,data_wkly!$C:$C,0),1)=0,"",_xlfn.NUMBERVALUE(INDEX(data_wkly!AW:AW,MATCH($B452,data_wkly!$C:$C,0),1))),"na")=0,"",IFERROR(IF(INDEX(data_wkly!AW:AW,MATCH($B452,data_wkly!$C:$C,0),1)=0,"",_xlfn.NUMBERVALUE(INDEX(data_wkly!AW:AW,MATCH($B452,data_wkly!$C:$C,0),1))),"na"))</f>
        <v/>
      </c>
      <c r="N452" s="123"/>
      <c r="O452" s="124" t="str">
        <f>IF(IFERROR(IF(INDEX(data_wkly!AY:AY,MATCH($B452,data_wkly!$C:$C,0),1)=0,"",_xlfn.NUMBERVALUE(INDEX(data_wkly!AY:AY,MATCH($B452,data_wkly!$C:$C,0),1))),"na")=0,"",IFERROR(IF(INDEX(data_wkly!AY:AY,MATCH($B452,data_wkly!$C:$C,0),1)=0,"",_xlfn.NUMBERVALUE(INDEX(data_wkly!AY:AY,MATCH($B452,data_wkly!$C:$C,0),1))),"na"))</f>
        <v/>
      </c>
      <c r="P452" s="124" t="str">
        <f>IF(IFERROR(IF(INDEX(data_wkly!AZ:AZ,MATCH($B452,data_wkly!$C:$C,0),1)=0,"",_xlfn.NUMBERVALUE(INDEX(data_wkly!AZ:AZ,MATCH($B452,data_wkly!$C:$C,0),1))),"na")=0,"",IFERROR(IF(INDEX(data_wkly!AZ:AZ,MATCH($B452,data_wkly!$C:$C,0),1)=0,"",_xlfn.NUMBERVALUE(INDEX(data_wkly!AZ:AZ,MATCH($B452,data_wkly!$C:$C,0),1))),"na"))</f>
        <v/>
      </c>
      <c r="Q452" s="124" t="str">
        <f>IF(IFERROR(IF(INDEX(data_wkly!BA:BA,MATCH($B452,data_wkly!$C:$C,0),1)=0,"",_xlfn.NUMBERVALUE(INDEX(data_wkly!BA:BA,MATCH($B452,data_wkly!$C:$C,0),1))),"na")=0,"",IFERROR(IF(INDEX(data_wkly!BA:BA,MATCH($B452,data_wkly!$C:$C,0),1)=0,"",_xlfn.NUMBERVALUE(INDEX(data_wkly!BA:BA,MATCH($B452,data_wkly!$C:$C,0),1))),"na"))</f>
        <v/>
      </c>
      <c r="R452" s="124" t="str">
        <f>IF(IFERROR(IF(INDEX(data_wkly!BB:BB,MATCH($B452,data_wkly!$C:$C,0),1)=0,"",_xlfn.NUMBERVALUE(INDEX(data_wkly!BB:BB,MATCH($B452,data_wkly!$C:$C,0),1))),"na")=0,"",IFERROR(IF(INDEX(data_wkly!BB:BB,MATCH($B452,data_wkly!$C:$C,0),1)=0,"",_xlfn.NUMBERVALUE(INDEX(data_wkly!BB:BB,MATCH($B452,data_wkly!$C:$C,0),1))),"na"))</f>
        <v/>
      </c>
      <c r="S452" s="124" t="str">
        <f>IF(IFERROR(IF(INDEX(data_wkly!BC:BC,MATCH($B452,data_wkly!$C:$C,0),1)=0,"",_xlfn.NUMBERVALUE(INDEX(data_wkly!BC:BC,MATCH($B452,data_wkly!$C:$C,0),1))),"na")=0,"",IFERROR(IF(INDEX(data_wkly!BC:BC,MATCH($B452,data_wkly!$C:$C,0),1)=0,"",_xlfn.NUMBERVALUE(INDEX(data_wkly!BC:BC,MATCH($B452,data_wkly!$C:$C,0),1))),"na"))</f>
        <v/>
      </c>
      <c r="T452" s="124" t="str">
        <f>IFERROR(IF(INDEX(data_wkly!BL:BL,MATCH($B452,data_wkly!$C:$C,0),1)=0,"",_xlfn.NUMBERVALUE(INDEX(data_wkly!BL:BL,MATCH($B452,data_wkly!$C:$C,0),1))),"na")</f>
        <v/>
      </c>
      <c r="U452" s="124" t="str">
        <f>IF(IFERROR(IF(INDEX(data_wkly!BD:BD,MATCH($B452,data_wkly!$C:$C,0),1)=0,"",_xlfn.NUMBERVALUE(INDEX(data_wkly!BD:BD,MATCH($B452,data_wkly!$C:$C,0),1))),"na")=0,"",IFERROR(IF(INDEX(data_wkly!BD:BD,MATCH($B452,data_wkly!$C:$C,0),1)=0,"",_xlfn.NUMBERVALUE(INDEX(data_wkly!BD:BD,MATCH($B452,data_wkly!$C:$C,0),1))),"na"))</f>
        <v/>
      </c>
      <c r="V452" s="124" t="str">
        <f>IF(IFERROR(IF(INDEX(data_wkly!BE:BE,MATCH($B452,data_wkly!$C:$C,0),1)=0,"",_xlfn.NUMBERVALUE(INDEX(data_wkly!BE:BE,MATCH($B452,data_wkly!$C:$C,0),1))),"na")=0,"",IFERROR(IF(INDEX(data_wkly!BE:BE,MATCH($B452,data_wkly!$C:$C,0),1)=0,"",_xlfn.NUMBERVALUE(INDEX(data_wkly!BE:BE,MATCH($B452,data_wkly!$C:$C,0),1))),"na"))</f>
        <v/>
      </c>
      <c r="W452" s="124" t="str">
        <f>IF(IFERROR(IF(INDEX(data_wkly!BF:BF,MATCH($B452,data_wkly!$C:$C,0),1)=0,"",_xlfn.NUMBERVALUE(INDEX(data_wkly!BF:BF,MATCH($B452,data_wkly!$C:$C,0),1))),"na")=0,"",IFERROR(IF(INDEX(data_wkly!BF:BF,MATCH($B452,data_wkly!$C:$C,0),1)=0,"",_xlfn.NUMBERVALUE(INDEX(data_wkly!BF:BF,MATCH($B452,data_wkly!$C:$C,0),1))),"na"))</f>
        <v/>
      </c>
      <c r="X452" s="124" t="str">
        <f>IFERROR(IF(INDEX(data_wkly!BK:BK,MATCH($B452,data_wkly!$C:$C,0),1)=0,"",_xlfn.NUMBERVALUE(INDEX(data_wkly!BK:BK,MATCH($B452,data_wkly!$C:$C,0),1))),"na")</f>
        <v/>
      </c>
      <c r="Y452" s="124" t="str">
        <f>IF(IFERROR(IF(INDEX(data_wkly!BG:BG,MATCH($B452,data_wkly!$C:$C,0),1)=0,"",_xlfn.NUMBERVALUE(INDEX(data_wkly!BG:BG,MATCH($B452,data_wkly!$C:$C,0),1))),"na")=0,"",IFERROR(IF(INDEX(data_wkly!BG:BG,MATCH($B452,data_wkly!$C:$C,0),1)=0,"",_xlfn.NUMBERVALUE(INDEX(data_wkly!BG:BG,MATCH($B452,data_wkly!$C:$C,0),1))),"na"))</f>
        <v/>
      </c>
      <c r="AJ452" s="41">
        <f t="shared" si="21"/>
        <v>2</v>
      </c>
    </row>
    <row r="453" spans="1:36" ht="15.5">
      <c r="A453" s="88" t="str">
        <f t="shared" si="20"/>
        <v/>
      </c>
      <c r="B453" s="89" t="str">
        <f t="shared" si="22"/>
        <v/>
      </c>
      <c r="C453" s="122" t="str">
        <f>IF(IFERROR(IF(INDEX(data_wkly!AO:AO,MATCH($B453,data_wkly!$C:$C,0),1)=0,"",_xlfn.NUMBERVALUE(INDEX(data_wkly!AO:AO,MATCH($B453,data_wkly!$C:$C,0),1))),"na")=0,"",IFERROR(IF(INDEX(data_wkly!AO:AO,MATCH($B453,data_wkly!$C:$C,0),1)=0,"",_xlfn.NUMBERVALUE(INDEX(data_wkly!AO:AO,MATCH($B453,data_wkly!$C:$C,0),1))),"na"))</f>
        <v/>
      </c>
      <c r="D453" s="122" t="str">
        <f>IF(IFERROR(IF(INDEX(data_wkly!AP:AP,MATCH($B453,data_wkly!$C:$C,0),1)=0,"",_xlfn.NUMBERVALUE(INDEX(data_wkly!AP:AP,MATCH($B453,data_wkly!$C:$C,0),1))),"na")=0,"",IFERROR(IF(INDEX(data_wkly!AP:AP,MATCH($B453,data_wkly!$C:$C,0),1)=0,"",_xlfn.NUMBERVALUE(INDEX(data_wkly!AP:AP,MATCH($B453,data_wkly!$C:$C,0),1))),"na"))</f>
        <v/>
      </c>
      <c r="E453" s="122" t="str">
        <f>IF(IFERROR(IF(INDEX(data_wkly!AQ:AQ,MATCH($B453,data_wkly!$C:$C,0),1)=0,"",_xlfn.NUMBERVALUE(INDEX(data_wkly!AQ:AQ,MATCH($B453,data_wkly!$C:$C,0),1))),"na")=0,"",IFERROR(IF(INDEX(data_wkly!AQ:AQ,MATCH($B453,data_wkly!$C:$C,0),1)=0,"",_xlfn.NUMBERVALUE(INDEX(data_wkly!AQ:AQ,MATCH($B453,data_wkly!$C:$C,0),1))),"na"))</f>
        <v/>
      </c>
      <c r="F453" s="122" t="str">
        <f>IF(IFERROR(IF(INDEX(data_wkly!AR:AR,MATCH($B453,data_wkly!$C:$C,0),1)=0,"",_xlfn.NUMBERVALUE(INDEX(data_wkly!AR:AR,MATCH($B453,data_wkly!$C:$C,0),1))),"na")=0,"",IFERROR(IF(INDEX(data_wkly!AR:AR,MATCH($B453,data_wkly!$C:$C,0),1)=0,"",_xlfn.NUMBERVALUE(INDEX(data_wkly!AR:AR,MATCH($B453,data_wkly!$C:$C,0),1))),"na"))</f>
        <v/>
      </c>
      <c r="G453" s="122" t="str">
        <f>IF(IFERROR(IF(INDEX(data_wkly!AS:AS,MATCH($B453,data_wkly!$C:$C,0),1)=0,"",_xlfn.NUMBERVALUE(INDEX(data_wkly!AS:AS,MATCH($B453,data_wkly!$C:$C,0),1))),"na")=0,"",IFERROR(IF(INDEX(data_wkly!AS:AS,MATCH($B453,data_wkly!$C:$C,0),1)=0,"",_xlfn.NUMBERVALUE(INDEX(data_wkly!AS:AS,MATCH($B453,data_wkly!$C:$C,0),1))),"na"))</f>
        <v/>
      </c>
      <c r="H453" s="122" t="str">
        <f>IFERROR(IF(INDEX(data_wkly!BJ:BJ,MATCH($B453,data_wkly!$C:$C,0),1)=0,"",_xlfn.NUMBERVALUE(INDEX(data_wkly!BJ:BJ,MATCH($B453,data_wkly!$C:$C,0),1))),"na")</f>
        <v/>
      </c>
      <c r="I453" s="122" t="str">
        <f>IF(IFERROR(IF(INDEX(data_wkly!AT:AT,MATCH($B453,data_wkly!$C:$C,0),1)=0,"",_xlfn.NUMBERVALUE(INDEX(data_wkly!AT:AT,MATCH($B453,data_wkly!$C:$C,0),1))),"na")=0,"",IFERROR(IF(INDEX(data_wkly!AT:AT,MATCH($B453,data_wkly!$C:$C,0),1)=0,"",_xlfn.NUMBERVALUE(INDEX(data_wkly!AT:AT,MATCH($B453,data_wkly!$C:$C,0),1))),"na"))</f>
        <v/>
      </c>
      <c r="J453" s="122" t="str">
        <f>IF(IFERROR(IF(INDEX(data_wkly!AU:AU,MATCH($B453,data_wkly!$C:$C,0),1)=0,"",_xlfn.NUMBERVALUE(INDEX(data_wkly!AU:AU,MATCH($B453,data_wkly!$C:$C,0),1))),"na")=0,"",IFERROR(IF(INDEX(data_wkly!AU:AU,MATCH($B453,data_wkly!$C:$C,0),1)=0,"",_xlfn.NUMBERVALUE(INDEX(data_wkly!AU:AU,MATCH($B453,data_wkly!$C:$C,0),1))),"na"))</f>
        <v/>
      </c>
      <c r="K453" s="122" t="str">
        <f>IF(IFERROR(IF(INDEX(data_wkly!AV:AV,MATCH($B453,data_wkly!$C:$C,0),1)=0,"",_xlfn.NUMBERVALUE(INDEX(data_wkly!AV:AV,MATCH($B453,data_wkly!$C:$C,0),1))),"na")=0,"",IFERROR(IF(INDEX(data_wkly!AV:AV,MATCH($B453,data_wkly!$C:$C,0),1)=0,"",_xlfn.NUMBERVALUE(INDEX(data_wkly!AV:AV,MATCH($B453,data_wkly!$C:$C,0),1))),"na"))</f>
        <v/>
      </c>
      <c r="L453" s="122" t="str">
        <f>IFERROR(IF(INDEX(data_wkly!BI:BI,MATCH($B453,data_wkly!$C:$C,0),1)=0,"",_xlfn.NUMBERVALUE(INDEX(data_wkly!BI:BI,MATCH($B453,data_wkly!$C:$C,0),1))),"na")</f>
        <v/>
      </c>
      <c r="M453" s="122" t="str">
        <f>IF(IFERROR(IF(INDEX(data_wkly!AW:AW,MATCH($B453,data_wkly!$C:$C,0),1)=0,"",_xlfn.NUMBERVALUE(INDEX(data_wkly!AW:AW,MATCH($B453,data_wkly!$C:$C,0),1))),"na")=0,"",IFERROR(IF(INDEX(data_wkly!AW:AW,MATCH($B453,data_wkly!$C:$C,0),1)=0,"",_xlfn.NUMBERVALUE(INDEX(data_wkly!AW:AW,MATCH($B453,data_wkly!$C:$C,0),1))),"na"))</f>
        <v/>
      </c>
      <c r="N453" s="123"/>
      <c r="O453" s="124" t="str">
        <f>IF(IFERROR(IF(INDEX(data_wkly!AY:AY,MATCH($B453,data_wkly!$C:$C,0),1)=0,"",_xlfn.NUMBERVALUE(INDEX(data_wkly!AY:AY,MATCH($B453,data_wkly!$C:$C,0),1))),"na")=0,"",IFERROR(IF(INDEX(data_wkly!AY:AY,MATCH($B453,data_wkly!$C:$C,0),1)=0,"",_xlfn.NUMBERVALUE(INDEX(data_wkly!AY:AY,MATCH($B453,data_wkly!$C:$C,0),1))),"na"))</f>
        <v/>
      </c>
      <c r="P453" s="124" t="str">
        <f>IF(IFERROR(IF(INDEX(data_wkly!AZ:AZ,MATCH($B453,data_wkly!$C:$C,0),1)=0,"",_xlfn.NUMBERVALUE(INDEX(data_wkly!AZ:AZ,MATCH($B453,data_wkly!$C:$C,0),1))),"na")=0,"",IFERROR(IF(INDEX(data_wkly!AZ:AZ,MATCH($B453,data_wkly!$C:$C,0),1)=0,"",_xlfn.NUMBERVALUE(INDEX(data_wkly!AZ:AZ,MATCH($B453,data_wkly!$C:$C,0),1))),"na"))</f>
        <v/>
      </c>
      <c r="Q453" s="124" t="str">
        <f>IF(IFERROR(IF(INDEX(data_wkly!BA:BA,MATCH($B453,data_wkly!$C:$C,0),1)=0,"",_xlfn.NUMBERVALUE(INDEX(data_wkly!BA:BA,MATCH($B453,data_wkly!$C:$C,0),1))),"na")=0,"",IFERROR(IF(INDEX(data_wkly!BA:BA,MATCH($B453,data_wkly!$C:$C,0),1)=0,"",_xlfn.NUMBERVALUE(INDEX(data_wkly!BA:BA,MATCH($B453,data_wkly!$C:$C,0),1))),"na"))</f>
        <v/>
      </c>
      <c r="R453" s="124" t="str">
        <f>IF(IFERROR(IF(INDEX(data_wkly!BB:BB,MATCH($B453,data_wkly!$C:$C,0),1)=0,"",_xlfn.NUMBERVALUE(INDEX(data_wkly!BB:BB,MATCH($B453,data_wkly!$C:$C,0),1))),"na")=0,"",IFERROR(IF(INDEX(data_wkly!BB:BB,MATCH($B453,data_wkly!$C:$C,0),1)=0,"",_xlfn.NUMBERVALUE(INDEX(data_wkly!BB:BB,MATCH($B453,data_wkly!$C:$C,0),1))),"na"))</f>
        <v/>
      </c>
      <c r="S453" s="124" t="str">
        <f>IF(IFERROR(IF(INDEX(data_wkly!BC:BC,MATCH($B453,data_wkly!$C:$C,0),1)=0,"",_xlfn.NUMBERVALUE(INDEX(data_wkly!BC:BC,MATCH($B453,data_wkly!$C:$C,0),1))),"na")=0,"",IFERROR(IF(INDEX(data_wkly!BC:BC,MATCH($B453,data_wkly!$C:$C,0),1)=0,"",_xlfn.NUMBERVALUE(INDEX(data_wkly!BC:BC,MATCH($B453,data_wkly!$C:$C,0),1))),"na"))</f>
        <v/>
      </c>
      <c r="T453" s="124" t="str">
        <f>IFERROR(IF(INDEX(data_wkly!BL:BL,MATCH($B453,data_wkly!$C:$C,0),1)=0,"",_xlfn.NUMBERVALUE(INDEX(data_wkly!BL:BL,MATCH($B453,data_wkly!$C:$C,0),1))),"na")</f>
        <v/>
      </c>
      <c r="U453" s="124" t="str">
        <f>IF(IFERROR(IF(INDEX(data_wkly!BD:BD,MATCH($B453,data_wkly!$C:$C,0),1)=0,"",_xlfn.NUMBERVALUE(INDEX(data_wkly!BD:BD,MATCH($B453,data_wkly!$C:$C,0),1))),"na")=0,"",IFERROR(IF(INDEX(data_wkly!BD:BD,MATCH($B453,data_wkly!$C:$C,0),1)=0,"",_xlfn.NUMBERVALUE(INDEX(data_wkly!BD:BD,MATCH($B453,data_wkly!$C:$C,0),1))),"na"))</f>
        <v/>
      </c>
      <c r="V453" s="124" t="str">
        <f>IF(IFERROR(IF(INDEX(data_wkly!BE:BE,MATCH($B453,data_wkly!$C:$C,0),1)=0,"",_xlfn.NUMBERVALUE(INDEX(data_wkly!BE:BE,MATCH($B453,data_wkly!$C:$C,0),1))),"na")=0,"",IFERROR(IF(INDEX(data_wkly!BE:BE,MATCH($B453,data_wkly!$C:$C,0),1)=0,"",_xlfn.NUMBERVALUE(INDEX(data_wkly!BE:BE,MATCH($B453,data_wkly!$C:$C,0),1))),"na"))</f>
        <v/>
      </c>
      <c r="W453" s="124" t="str">
        <f>IF(IFERROR(IF(INDEX(data_wkly!BF:BF,MATCH($B453,data_wkly!$C:$C,0),1)=0,"",_xlfn.NUMBERVALUE(INDEX(data_wkly!BF:BF,MATCH($B453,data_wkly!$C:$C,0),1))),"na")=0,"",IFERROR(IF(INDEX(data_wkly!BF:BF,MATCH($B453,data_wkly!$C:$C,0),1)=0,"",_xlfn.NUMBERVALUE(INDEX(data_wkly!BF:BF,MATCH($B453,data_wkly!$C:$C,0),1))),"na"))</f>
        <v/>
      </c>
      <c r="X453" s="124" t="str">
        <f>IFERROR(IF(INDEX(data_wkly!BK:BK,MATCH($B453,data_wkly!$C:$C,0),1)=0,"",_xlfn.NUMBERVALUE(INDEX(data_wkly!BK:BK,MATCH($B453,data_wkly!$C:$C,0),1))),"na")</f>
        <v/>
      </c>
      <c r="Y453" s="124" t="str">
        <f>IF(IFERROR(IF(INDEX(data_wkly!BG:BG,MATCH($B453,data_wkly!$C:$C,0),1)=0,"",_xlfn.NUMBERVALUE(INDEX(data_wkly!BG:BG,MATCH($B453,data_wkly!$C:$C,0),1))),"na")=0,"",IFERROR(IF(INDEX(data_wkly!BG:BG,MATCH($B453,data_wkly!$C:$C,0),1)=0,"",_xlfn.NUMBERVALUE(INDEX(data_wkly!BG:BG,MATCH($B453,data_wkly!$C:$C,0),1))),"na"))</f>
        <v/>
      </c>
      <c r="AJ453" s="41">
        <f t="shared" si="21"/>
        <v>1</v>
      </c>
    </row>
    <row r="454" spans="1:36" ht="15.5">
      <c r="A454" s="88" t="str">
        <f t="shared" si="20"/>
        <v/>
      </c>
      <c r="B454" s="89" t="str">
        <f t="shared" si="22"/>
        <v/>
      </c>
      <c r="C454" s="122" t="str">
        <f>IF(IFERROR(IF(INDEX(data_wkly!AO:AO,MATCH($B454,data_wkly!$C:$C,0),1)=0,"",_xlfn.NUMBERVALUE(INDEX(data_wkly!AO:AO,MATCH($B454,data_wkly!$C:$C,0),1))),"na")=0,"",IFERROR(IF(INDEX(data_wkly!AO:AO,MATCH($B454,data_wkly!$C:$C,0),1)=0,"",_xlfn.NUMBERVALUE(INDEX(data_wkly!AO:AO,MATCH($B454,data_wkly!$C:$C,0),1))),"na"))</f>
        <v/>
      </c>
      <c r="D454" s="122" t="str">
        <f>IF(IFERROR(IF(INDEX(data_wkly!AP:AP,MATCH($B454,data_wkly!$C:$C,0),1)=0,"",_xlfn.NUMBERVALUE(INDEX(data_wkly!AP:AP,MATCH($B454,data_wkly!$C:$C,0),1))),"na")=0,"",IFERROR(IF(INDEX(data_wkly!AP:AP,MATCH($B454,data_wkly!$C:$C,0),1)=0,"",_xlfn.NUMBERVALUE(INDEX(data_wkly!AP:AP,MATCH($B454,data_wkly!$C:$C,0),1))),"na"))</f>
        <v/>
      </c>
      <c r="E454" s="122" t="str">
        <f>IF(IFERROR(IF(INDEX(data_wkly!AQ:AQ,MATCH($B454,data_wkly!$C:$C,0),1)=0,"",_xlfn.NUMBERVALUE(INDEX(data_wkly!AQ:AQ,MATCH($B454,data_wkly!$C:$C,0),1))),"na")=0,"",IFERROR(IF(INDEX(data_wkly!AQ:AQ,MATCH($B454,data_wkly!$C:$C,0),1)=0,"",_xlfn.NUMBERVALUE(INDEX(data_wkly!AQ:AQ,MATCH($B454,data_wkly!$C:$C,0),1))),"na"))</f>
        <v/>
      </c>
      <c r="F454" s="122" t="str">
        <f>IF(IFERROR(IF(INDEX(data_wkly!AR:AR,MATCH($B454,data_wkly!$C:$C,0),1)=0,"",_xlfn.NUMBERVALUE(INDEX(data_wkly!AR:AR,MATCH($B454,data_wkly!$C:$C,0),1))),"na")=0,"",IFERROR(IF(INDEX(data_wkly!AR:AR,MATCH($B454,data_wkly!$C:$C,0),1)=0,"",_xlfn.NUMBERVALUE(INDEX(data_wkly!AR:AR,MATCH($B454,data_wkly!$C:$C,0),1))),"na"))</f>
        <v/>
      </c>
      <c r="G454" s="122" t="str">
        <f>IF(IFERROR(IF(INDEX(data_wkly!AS:AS,MATCH($B454,data_wkly!$C:$C,0),1)=0,"",_xlfn.NUMBERVALUE(INDEX(data_wkly!AS:AS,MATCH($B454,data_wkly!$C:$C,0),1))),"na")=0,"",IFERROR(IF(INDEX(data_wkly!AS:AS,MATCH($B454,data_wkly!$C:$C,0),1)=0,"",_xlfn.NUMBERVALUE(INDEX(data_wkly!AS:AS,MATCH($B454,data_wkly!$C:$C,0),1))),"na"))</f>
        <v/>
      </c>
      <c r="H454" s="122" t="str">
        <f>IFERROR(IF(INDEX(data_wkly!BJ:BJ,MATCH($B454,data_wkly!$C:$C,0),1)=0,"",_xlfn.NUMBERVALUE(INDEX(data_wkly!BJ:BJ,MATCH($B454,data_wkly!$C:$C,0),1))),"na")</f>
        <v/>
      </c>
      <c r="I454" s="122" t="str">
        <f>IF(IFERROR(IF(INDEX(data_wkly!AT:AT,MATCH($B454,data_wkly!$C:$C,0),1)=0,"",_xlfn.NUMBERVALUE(INDEX(data_wkly!AT:AT,MATCH($B454,data_wkly!$C:$C,0),1))),"na")=0,"",IFERROR(IF(INDEX(data_wkly!AT:AT,MATCH($B454,data_wkly!$C:$C,0),1)=0,"",_xlfn.NUMBERVALUE(INDEX(data_wkly!AT:AT,MATCH($B454,data_wkly!$C:$C,0),1))),"na"))</f>
        <v/>
      </c>
      <c r="J454" s="122" t="str">
        <f>IF(IFERROR(IF(INDEX(data_wkly!AU:AU,MATCH($B454,data_wkly!$C:$C,0),1)=0,"",_xlfn.NUMBERVALUE(INDEX(data_wkly!AU:AU,MATCH($B454,data_wkly!$C:$C,0),1))),"na")=0,"",IFERROR(IF(INDEX(data_wkly!AU:AU,MATCH($B454,data_wkly!$C:$C,0),1)=0,"",_xlfn.NUMBERVALUE(INDEX(data_wkly!AU:AU,MATCH($B454,data_wkly!$C:$C,0),1))),"na"))</f>
        <v/>
      </c>
      <c r="K454" s="122" t="str">
        <f>IF(IFERROR(IF(INDEX(data_wkly!AV:AV,MATCH($B454,data_wkly!$C:$C,0),1)=0,"",_xlfn.NUMBERVALUE(INDEX(data_wkly!AV:AV,MATCH($B454,data_wkly!$C:$C,0),1))),"na")=0,"",IFERROR(IF(INDEX(data_wkly!AV:AV,MATCH($B454,data_wkly!$C:$C,0),1)=0,"",_xlfn.NUMBERVALUE(INDEX(data_wkly!AV:AV,MATCH($B454,data_wkly!$C:$C,0),1))),"na"))</f>
        <v/>
      </c>
      <c r="L454" s="122" t="str">
        <f>IFERROR(IF(INDEX(data_wkly!BI:BI,MATCH($B454,data_wkly!$C:$C,0),1)=0,"",_xlfn.NUMBERVALUE(INDEX(data_wkly!BI:BI,MATCH($B454,data_wkly!$C:$C,0),1))),"na")</f>
        <v/>
      </c>
      <c r="M454" s="122" t="str">
        <f>IF(IFERROR(IF(INDEX(data_wkly!AW:AW,MATCH($B454,data_wkly!$C:$C,0),1)=0,"",_xlfn.NUMBERVALUE(INDEX(data_wkly!AW:AW,MATCH($B454,data_wkly!$C:$C,0),1))),"na")=0,"",IFERROR(IF(INDEX(data_wkly!AW:AW,MATCH($B454,data_wkly!$C:$C,0),1)=0,"",_xlfn.NUMBERVALUE(INDEX(data_wkly!AW:AW,MATCH($B454,data_wkly!$C:$C,0),1))),"na"))</f>
        <v/>
      </c>
      <c r="N454" s="123"/>
      <c r="O454" s="124" t="str">
        <f>IF(IFERROR(IF(INDEX(data_wkly!AY:AY,MATCH($B454,data_wkly!$C:$C,0),1)=0,"",_xlfn.NUMBERVALUE(INDEX(data_wkly!AY:AY,MATCH($B454,data_wkly!$C:$C,0),1))),"na")=0,"",IFERROR(IF(INDEX(data_wkly!AY:AY,MATCH($B454,data_wkly!$C:$C,0),1)=0,"",_xlfn.NUMBERVALUE(INDEX(data_wkly!AY:AY,MATCH($B454,data_wkly!$C:$C,0),1))),"na"))</f>
        <v/>
      </c>
      <c r="P454" s="124" t="str">
        <f>IF(IFERROR(IF(INDEX(data_wkly!AZ:AZ,MATCH($B454,data_wkly!$C:$C,0),1)=0,"",_xlfn.NUMBERVALUE(INDEX(data_wkly!AZ:AZ,MATCH($B454,data_wkly!$C:$C,0),1))),"na")=0,"",IFERROR(IF(INDEX(data_wkly!AZ:AZ,MATCH($B454,data_wkly!$C:$C,0),1)=0,"",_xlfn.NUMBERVALUE(INDEX(data_wkly!AZ:AZ,MATCH($B454,data_wkly!$C:$C,0),1))),"na"))</f>
        <v/>
      </c>
      <c r="Q454" s="124" t="str">
        <f>IF(IFERROR(IF(INDEX(data_wkly!BA:BA,MATCH($B454,data_wkly!$C:$C,0),1)=0,"",_xlfn.NUMBERVALUE(INDEX(data_wkly!BA:BA,MATCH($B454,data_wkly!$C:$C,0),1))),"na")=0,"",IFERROR(IF(INDEX(data_wkly!BA:BA,MATCH($B454,data_wkly!$C:$C,0),1)=0,"",_xlfn.NUMBERVALUE(INDEX(data_wkly!BA:BA,MATCH($B454,data_wkly!$C:$C,0),1))),"na"))</f>
        <v/>
      </c>
      <c r="R454" s="124" t="str">
        <f>IF(IFERROR(IF(INDEX(data_wkly!BB:BB,MATCH($B454,data_wkly!$C:$C,0),1)=0,"",_xlfn.NUMBERVALUE(INDEX(data_wkly!BB:BB,MATCH($B454,data_wkly!$C:$C,0),1))),"na")=0,"",IFERROR(IF(INDEX(data_wkly!BB:BB,MATCH($B454,data_wkly!$C:$C,0),1)=0,"",_xlfn.NUMBERVALUE(INDEX(data_wkly!BB:BB,MATCH($B454,data_wkly!$C:$C,0),1))),"na"))</f>
        <v/>
      </c>
      <c r="S454" s="124" t="str">
        <f>IF(IFERROR(IF(INDEX(data_wkly!BC:BC,MATCH($B454,data_wkly!$C:$C,0),1)=0,"",_xlfn.NUMBERVALUE(INDEX(data_wkly!BC:BC,MATCH($B454,data_wkly!$C:$C,0),1))),"na")=0,"",IFERROR(IF(INDEX(data_wkly!BC:BC,MATCH($B454,data_wkly!$C:$C,0),1)=0,"",_xlfn.NUMBERVALUE(INDEX(data_wkly!BC:BC,MATCH($B454,data_wkly!$C:$C,0),1))),"na"))</f>
        <v/>
      </c>
      <c r="T454" s="124" t="str">
        <f>IFERROR(IF(INDEX(data_wkly!BL:BL,MATCH($B454,data_wkly!$C:$C,0),1)=0,"",_xlfn.NUMBERVALUE(INDEX(data_wkly!BL:BL,MATCH($B454,data_wkly!$C:$C,0),1))),"na")</f>
        <v/>
      </c>
      <c r="U454" s="124" t="str">
        <f>IF(IFERROR(IF(INDEX(data_wkly!BD:BD,MATCH($B454,data_wkly!$C:$C,0),1)=0,"",_xlfn.NUMBERVALUE(INDEX(data_wkly!BD:BD,MATCH($B454,data_wkly!$C:$C,0),1))),"na")=0,"",IFERROR(IF(INDEX(data_wkly!BD:BD,MATCH($B454,data_wkly!$C:$C,0),1)=0,"",_xlfn.NUMBERVALUE(INDEX(data_wkly!BD:BD,MATCH($B454,data_wkly!$C:$C,0),1))),"na"))</f>
        <v/>
      </c>
      <c r="V454" s="124" t="str">
        <f>IF(IFERROR(IF(INDEX(data_wkly!BE:BE,MATCH($B454,data_wkly!$C:$C,0),1)=0,"",_xlfn.NUMBERVALUE(INDEX(data_wkly!BE:BE,MATCH($B454,data_wkly!$C:$C,0),1))),"na")=0,"",IFERROR(IF(INDEX(data_wkly!BE:BE,MATCH($B454,data_wkly!$C:$C,0),1)=0,"",_xlfn.NUMBERVALUE(INDEX(data_wkly!BE:BE,MATCH($B454,data_wkly!$C:$C,0),1))),"na"))</f>
        <v/>
      </c>
      <c r="W454" s="124" t="str">
        <f>IF(IFERROR(IF(INDEX(data_wkly!BF:BF,MATCH($B454,data_wkly!$C:$C,0),1)=0,"",_xlfn.NUMBERVALUE(INDEX(data_wkly!BF:BF,MATCH($B454,data_wkly!$C:$C,0),1))),"na")=0,"",IFERROR(IF(INDEX(data_wkly!BF:BF,MATCH($B454,data_wkly!$C:$C,0),1)=0,"",_xlfn.NUMBERVALUE(INDEX(data_wkly!BF:BF,MATCH($B454,data_wkly!$C:$C,0),1))),"na"))</f>
        <v/>
      </c>
      <c r="X454" s="124" t="str">
        <f>IFERROR(IF(INDEX(data_wkly!BK:BK,MATCH($B454,data_wkly!$C:$C,0),1)=0,"",_xlfn.NUMBERVALUE(INDEX(data_wkly!BK:BK,MATCH($B454,data_wkly!$C:$C,0),1))),"na")</f>
        <v/>
      </c>
      <c r="Y454" s="124" t="str">
        <f>IF(IFERROR(IF(INDEX(data_wkly!BG:BG,MATCH($B454,data_wkly!$C:$C,0),1)=0,"",_xlfn.NUMBERVALUE(INDEX(data_wkly!BG:BG,MATCH($B454,data_wkly!$C:$C,0),1))),"na")=0,"",IFERROR(IF(INDEX(data_wkly!BG:BG,MATCH($B454,data_wkly!$C:$C,0),1)=0,"",_xlfn.NUMBERVALUE(INDEX(data_wkly!BG:BG,MATCH($B454,data_wkly!$C:$C,0),1))),"na"))</f>
        <v/>
      </c>
      <c r="AJ454" s="41">
        <f t="shared" si="21"/>
        <v>2</v>
      </c>
    </row>
    <row r="455" spans="1:36" ht="15.5">
      <c r="A455" s="88" t="str">
        <f t="shared" si="20"/>
        <v/>
      </c>
      <c r="B455" s="89" t="str">
        <f t="shared" si="22"/>
        <v/>
      </c>
      <c r="C455" s="122" t="str">
        <f>IF(IFERROR(IF(INDEX(data_wkly!AO:AO,MATCH($B455,data_wkly!$C:$C,0),1)=0,"",_xlfn.NUMBERVALUE(INDEX(data_wkly!AO:AO,MATCH($B455,data_wkly!$C:$C,0),1))),"na")=0,"",IFERROR(IF(INDEX(data_wkly!AO:AO,MATCH($B455,data_wkly!$C:$C,0),1)=0,"",_xlfn.NUMBERVALUE(INDEX(data_wkly!AO:AO,MATCH($B455,data_wkly!$C:$C,0),1))),"na"))</f>
        <v/>
      </c>
      <c r="D455" s="122" t="str">
        <f>IF(IFERROR(IF(INDEX(data_wkly!AP:AP,MATCH($B455,data_wkly!$C:$C,0),1)=0,"",_xlfn.NUMBERVALUE(INDEX(data_wkly!AP:AP,MATCH($B455,data_wkly!$C:$C,0),1))),"na")=0,"",IFERROR(IF(INDEX(data_wkly!AP:AP,MATCH($B455,data_wkly!$C:$C,0),1)=0,"",_xlfn.NUMBERVALUE(INDEX(data_wkly!AP:AP,MATCH($B455,data_wkly!$C:$C,0),1))),"na"))</f>
        <v/>
      </c>
      <c r="E455" s="122" t="str">
        <f>IF(IFERROR(IF(INDEX(data_wkly!AQ:AQ,MATCH($B455,data_wkly!$C:$C,0),1)=0,"",_xlfn.NUMBERVALUE(INDEX(data_wkly!AQ:AQ,MATCH($B455,data_wkly!$C:$C,0),1))),"na")=0,"",IFERROR(IF(INDEX(data_wkly!AQ:AQ,MATCH($B455,data_wkly!$C:$C,0),1)=0,"",_xlfn.NUMBERVALUE(INDEX(data_wkly!AQ:AQ,MATCH($B455,data_wkly!$C:$C,0),1))),"na"))</f>
        <v/>
      </c>
      <c r="F455" s="122" t="str">
        <f>IF(IFERROR(IF(INDEX(data_wkly!AR:AR,MATCH($B455,data_wkly!$C:$C,0),1)=0,"",_xlfn.NUMBERVALUE(INDEX(data_wkly!AR:AR,MATCH($B455,data_wkly!$C:$C,0),1))),"na")=0,"",IFERROR(IF(INDEX(data_wkly!AR:AR,MATCH($B455,data_wkly!$C:$C,0),1)=0,"",_xlfn.NUMBERVALUE(INDEX(data_wkly!AR:AR,MATCH($B455,data_wkly!$C:$C,0),1))),"na"))</f>
        <v/>
      </c>
      <c r="G455" s="122" t="str">
        <f>IF(IFERROR(IF(INDEX(data_wkly!AS:AS,MATCH($B455,data_wkly!$C:$C,0),1)=0,"",_xlfn.NUMBERVALUE(INDEX(data_wkly!AS:AS,MATCH($B455,data_wkly!$C:$C,0),1))),"na")=0,"",IFERROR(IF(INDEX(data_wkly!AS:AS,MATCH($B455,data_wkly!$C:$C,0),1)=0,"",_xlfn.NUMBERVALUE(INDEX(data_wkly!AS:AS,MATCH($B455,data_wkly!$C:$C,0),1))),"na"))</f>
        <v/>
      </c>
      <c r="H455" s="122" t="str">
        <f>IFERROR(IF(INDEX(data_wkly!BJ:BJ,MATCH($B455,data_wkly!$C:$C,0),1)=0,"",_xlfn.NUMBERVALUE(INDEX(data_wkly!BJ:BJ,MATCH($B455,data_wkly!$C:$C,0),1))),"na")</f>
        <v/>
      </c>
      <c r="I455" s="122" t="str">
        <f>IF(IFERROR(IF(INDEX(data_wkly!AT:AT,MATCH($B455,data_wkly!$C:$C,0),1)=0,"",_xlfn.NUMBERVALUE(INDEX(data_wkly!AT:AT,MATCH($B455,data_wkly!$C:$C,0),1))),"na")=0,"",IFERROR(IF(INDEX(data_wkly!AT:AT,MATCH($B455,data_wkly!$C:$C,0),1)=0,"",_xlfn.NUMBERVALUE(INDEX(data_wkly!AT:AT,MATCH($B455,data_wkly!$C:$C,0),1))),"na"))</f>
        <v/>
      </c>
      <c r="J455" s="122" t="str">
        <f>IF(IFERROR(IF(INDEX(data_wkly!AU:AU,MATCH($B455,data_wkly!$C:$C,0),1)=0,"",_xlfn.NUMBERVALUE(INDEX(data_wkly!AU:AU,MATCH($B455,data_wkly!$C:$C,0),1))),"na")=0,"",IFERROR(IF(INDEX(data_wkly!AU:AU,MATCH($B455,data_wkly!$C:$C,0),1)=0,"",_xlfn.NUMBERVALUE(INDEX(data_wkly!AU:AU,MATCH($B455,data_wkly!$C:$C,0),1))),"na"))</f>
        <v/>
      </c>
      <c r="K455" s="122" t="str">
        <f>IF(IFERROR(IF(INDEX(data_wkly!AV:AV,MATCH($B455,data_wkly!$C:$C,0),1)=0,"",_xlfn.NUMBERVALUE(INDEX(data_wkly!AV:AV,MATCH($B455,data_wkly!$C:$C,0),1))),"na")=0,"",IFERROR(IF(INDEX(data_wkly!AV:AV,MATCH($B455,data_wkly!$C:$C,0),1)=0,"",_xlfn.NUMBERVALUE(INDEX(data_wkly!AV:AV,MATCH($B455,data_wkly!$C:$C,0),1))),"na"))</f>
        <v/>
      </c>
      <c r="L455" s="122" t="str">
        <f>IFERROR(IF(INDEX(data_wkly!BI:BI,MATCH($B455,data_wkly!$C:$C,0),1)=0,"",_xlfn.NUMBERVALUE(INDEX(data_wkly!BI:BI,MATCH($B455,data_wkly!$C:$C,0),1))),"na")</f>
        <v/>
      </c>
      <c r="M455" s="122" t="str">
        <f>IF(IFERROR(IF(INDEX(data_wkly!AW:AW,MATCH($B455,data_wkly!$C:$C,0),1)=0,"",_xlfn.NUMBERVALUE(INDEX(data_wkly!AW:AW,MATCH($B455,data_wkly!$C:$C,0),1))),"na")=0,"",IFERROR(IF(INDEX(data_wkly!AW:AW,MATCH($B455,data_wkly!$C:$C,0),1)=0,"",_xlfn.NUMBERVALUE(INDEX(data_wkly!AW:AW,MATCH($B455,data_wkly!$C:$C,0),1))),"na"))</f>
        <v/>
      </c>
      <c r="N455" s="123"/>
      <c r="O455" s="124" t="str">
        <f>IF(IFERROR(IF(INDEX(data_wkly!AY:AY,MATCH($B455,data_wkly!$C:$C,0),1)=0,"",_xlfn.NUMBERVALUE(INDEX(data_wkly!AY:AY,MATCH($B455,data_wkly!$C:$C,0),1))),"na")=0,"",IFERROR(IF(INDEX(data_wkly!AY:AY,MATCH($B455,data_wkly!$C:$C,0),1)=0,"",_xlfn.NUMBERVALUE(INDEX(data_wkly!AY:AY,MATCH($B455,data_wkly!$C:$C,0),1))),"na"))</f>
        <v/>
      </c>
      <c r="P455" s="124" t="str">
        <f>IF(IFERROR(IF(INDEX(data_wkly!AZ:AZ,MATCH($B455,data_wkly!$C:$C,0),1)=0,"",_xlfn.NUMBERVALUE(INDEX(data_wkly!AZ:AZ,MATCH($B455,data_wkly!$C:$C,0),1))),"na")=0,"",IFERROR(IF(INDEX(data_wkly!AZ:AZ,MATCH($B455,data_wkly!$C:$C,0),1)=0,"",_xlfn.NUMBERVALUE(INDEX(data_wkly!AZ:AZ,MATCH($B455,data_wkly!$C:$C,0),1))),"na"))</f>
        <v/>
      </c>
      <c r="Q455" s="124" t="str">
        <f>IF(IFERROR(IF(INDEX(data_wkly!BA:BA,MATCH($B455,data_wkly!$C:$C,0),1)=0,"",_xlfn.NUMBERVALUE(INDEX(data_wkly!BA:BA,MATCH($B455,data_wkly!$C:$C,0),1))),"na")=0,"",IFERROR(IF(INDEX(data_wkly!BA:BA,MATCH($B455,data_wkly!$C:$C,0),1)=0,"",_xlfn.NUMBERVALUE(INDEX(data_wkly!BA:BA,MATCH($B455,data_wkly!$C:$C,0),1))),"na"))</f>
        <v/>
      </c>
      <c r="R455" s="124" t="str">
        <f>IF(IFERROR(IF(INDEX(data_wkly!BB:BB,MATCH($B455,data_wkly!$C:$C,0),1)=0,"",_xlfn.NUMBERVALUE(INDEX(data_wkly!BB:BB,MATCH($B455,data_wkly!$C:$C,0),1))),"na")=0,"",IFERROR(IF(INDEX(data_wkly!BB:BB,MATCH($B455,data_wkly!$C:$C,0),1)=0,"",_xlfn.NUMBERVALUE(INDEX(data_wkly!BB:BB,MATCH($B455,data_wkly!$C:$C,0),1))),"na"))</f>
        <v/>
      </c>
      <c r="S455" s="124" t="str">
        <f>IF(IFERROR(IF(INDEX(data_wkly!BC:BC,MATCH($B455,data_wkly!$C:$C,0),1)=0,"",_xlfn.NUMBERVALUE(INDEX(data_wkly!BC:BC,MATCH($B455,data_wkly!$C:$C,0),1))),"na")=0,"",IFERROR(IF(INDEX(data_wkly!BC:BC,MATCH($B455,data_wkly!$C:$C,0),1)=0,"",_xlfn.NUMBERVALUE(INDEX(data_wkly!BC:BC,MATCH($B455,data_wkly!$C:$C,0),1))),"na"))</f>
        <v/>
      </c>
      <c r="T455" s="124" t="str">
        <f>IFERROR(IF(INDEX(data_wkly!BL:BL,MATCH($B455,data_wkly!$C:$C,0),1)=0,"",_xlfn.NUMBERVALUE(INDEX(data_wkly!BL:BL,MATCH($B455,data_wkly!$C:$C,0),1))),"na")</f>
        <v/>
      </c>
      <c r="U455" s="124" t="str">
        <f>IF(IFERROR(IF(INDEX(data_wkly!BD:BD,MATCH($B455,data_wkly!$C:$C,0),1)=0,"",_xlfn.NUMBERVALUE(INDEX(data_wkly!BD:BD,MATCH($B455,data_wkly!$C:$C,0),1))),"na")=0,"",IFERROR(IF(INDEX(data_wkly!BD:BD,MATCH($B455,data_wkly!$C:$C,0),1)=0,"",_xlfn.NUMBERVALUE(INDEX(data_wkly!BD:BD,MATCH($B455,data_wkly!$C:$C,0),1))),"na"))</f>
        <v/>
      </c>
      <c r="V455" s="124" t="str">
        <f>IF(IFERROR(IF(INDEX(data_wkly!BE:BE,MATCH($B455,data_wkly!$C:$C,0),1)=0,"",_xlfn.NUMBERVALUE(INDEX(data_wkly!BE:BE,MATCH($B455,data_wkly!$C:$C,0),1))),"na")=0,"",IFERROR(IF(INDEX(data_wkly!BE:BE,MATCH($B455,data_wkly!$C:$C,0),1)=0,"",_xlfn.NUMBERVALUE(INDEX(data_wkly!BE:BE,MATCH($B455,data_wkly!$C:$C,0),1))),"na"))</f>
        <v/>
      </c>
      <c r="W455" s="124" t="str">
        <f>IF(IFERROR(IF(INDEX(data_wkly!BF:BF,MATCH($B455,data_wkly!$C:$C,0),1)=0,"",_xlfn.NUMBERVALUE(INDEX(data_wkly!BF:BF,MATCH($B455,data_wkly!$C:$C,0),1))),"na")=0,"",IFERROR(IF(INDEX(data_wkly!BF:BF,MATCH($B455,data_wkly!$C:$C,0),1)=0,"",_xlfn.NUMBERVALUE(INDEX(data_wkly!BF:BF,MATCH($B455,data_wkly!$C:$C,0),1))),"na"))</f>
        <v/>
      </c>
      <c r="X455" s="124" t="str">
        <f>IFERROR(IF(INDEX(data_wkly!BK:BK,MATCH($B455,data_wkly!$C:$C,0),1)=0,"",_xlfn.NUMBERVALUE(INDEX(data_wkly!BK:BK,MATCH($B455,data_wkly!$C:$C,0),1))),"na")</f>
        <v/>
      </c>
      <c r="Y455" s="124" t="str">
        <f>IF(IFERROR(IF(INDEX(data_wkly!BG:BG,MATCH($B455,data_wkly!$C:$C,0),1)=0,"",_xlfn.NUMBERVALUE(INDEX(data_wkly!BG:BG,MATCH($B455,data_wkly!$C:$C,0),1))),"na")=0,"",IFERROR(IF(INDEX(data_wkly!BG:BG,MATCH($B455,data_wkly!$C:$C,0),1)=0,"",_xlfn.NUMBERVALUE(INDEX(data_wkly!BG:BG,MATCH($B455,data_wkly!$C:$C,0),1))),"na"))</f>
        <v/>
      </c>
      <c r="AJ455" s="41">
        <f t="shared" si="21"/>
        <v>1</v>
      </c>
    </row>
    <row r="456" spans="1:36" ht="15.5">
      <c r="A456" s="88" t="str">
        <f t="shared" si="20"/>
        <v/>
      </c>
      <c r="B456" s="89" t="str">
        <f t="shared" si="22"/>
        <v/>
      </c>
      <c r="C456" s="122" t="str">
        <f>IF(IFERROR(IF(INDEX(data_wkly!AO:AO,MATCH($B456,data_wkly!$C:$C,0),1)=0,"",_xlfn.NUMBERVALUE(INDEX(data_wkly!AO:AO,MATCH($B456,data_wkly!$C:$C,0),1))),"na")=0,"",IFERROR(IF(INDEX(data_wkly!AO:AO,MATCH($B456,data_wkly!$C:$C,0),1)=0,"",_xlfn.NUMBERVALUE(INDEX(data_wkly!AO:AO,MATCH($B456,data_wkly!$C:$C,0),1))),"na"))</f>
        <v/>
      </c>
      <c r="D456" s="122" t="str">
        <f>IF(IFERROR(IF(INDEX(data_wkly!AP:AP,MATCH($B456,data_wkly!$C:$C,0),1)=0,"",_xlfn.NUMBERVALUE(INDEX(data_wkly!AP:AP,MATCH($B456,data_wkly!$C:$C,0),1))),"na")=0,"",IFERROR(IF(INDEX(data_wkly!AP:AP,MATCH($B456,data_wkly!$C:$C,0),1)=0,"",_xlfn.NUMBERVALUE(INDEX(data_wkly!AP:AP,MATCH($B456,data_wkly!$C:$C,0),1))),"na"))</f>
        <v/>
      </c>
      <c r="E456" s="122" t="str">
        <f>IF(IFERROR(IF(INDEX(data_wkly!AQ:AQ,MATCH($B456,data_wkly!$C:$C,0),1)=0,"",_xlfn.NUMBERVALUE(INDEX(data_wkly!AQ:AQ,MATCH($B456,data_wkly!$C:$C,0),1))),"na")=0,"",IFERROR(IF(INDEX(data_wkly!AQ:AQ,MATCH($B456,data_wkly!$C:$C,0),1)=0,"",_xlfn.NUMBERVALUE(INDEX(data_wkly!AQ:AQ,MATCH($B456,data_wkly!$C:$C,0),1))),"na"))</f>
        <v/>
      </c>
      <c r="F456" s="122" t="str">
        <f>IF(IFERROR(IF(INDEX(data_wkly!AR:AR,MATCH($B456,data_wkly!$C:$C,0),1)=0,"",_xlfn.NUMBERVALUE(INDEX(data_wkly!AR:AR,MATCH($B456,data_wkly!$C:$C,0),1))),"na")=0,"",IFERROR(IF(INDEX(data_wkly!AR:AR,MATCH($B456,data_wkly!$C:$C,0),1)=0,"",_xlfn.NUMBERVALUE(INDEX(data_wkly!AR:AR,MATCH($B456,data_wkly!$C:$C,0),1))),"na"))</f>
        <v/>
      </c>
      <c r="G456" s="122" t="str">
        <f>IF(IFERROR(IF(INDEX(data_wkly!AS:AS,MATCH($B456,data_wkly!$C:$C,0),1)=0,"",_xlfn.NUMBERVALUE(INDEX(data_wkly!AS:AS,MATCH($B456,data_wkly!$C:$C,0),1))),"na")=0,"",IFERROR(IF(INDEX(data_wkly!AS:AS,MATCH($B456,data_wkly!$C:$C,0),1)=0,"",_xlfn.NUMBERVALUE(INDEX(data_wkly!AS:AS,MATCH($B456,data_wkly!$C:$C,0),1))),"na"))</f>
        <v/>
      </c>
      <c r="H456" s="122" t="str">
        <f>IFERROR(IF(INDEX(data_wkly!BJ:BJ,MATCH($B456,data_wkly!$C:$C,0),1)=0,"",_xlfn.NUMBERVALUE(INDEX(data_wkly!BJ:BJ,MATCH($B456,data_wkly!$C:$C,0),1))),"na")</f>
        <v/>
      </c>
      <c r="I456" s="122" t="str">
        <f>IF(IFERROR(IF(INDEX(data_wkly!AT:AT,MATCH($B456,data_wkly!$C:$C,0),1)=0,"",_xlfn.NUMBERVALUE(INDEX(data_wkly!AT:AT,MATCH($B456,data_wkly!$C:$C,0),1))),"na")=0,"",IFERROR(IF(INDEX(data_wkly!AT:AT,MATCH($B456,data_wkly!$C:$C,0),1)=0,"",_xlfn.NUMBERVALUE(INDEX(data_wkly!AT:AT,MATCH($B456,data_wkly!$C:$C,0),1))),"na"))</f>
        <v/>
      </c>
      <c r="J456" s="122" t="str">
        <f>IF(IFERROR(IF(INDEX(data_wkly!AU:AU,MATCH($B456,data_wkly!$C:$C,0),1)=0,"",_xlfn.NUMBERVALUE(INDEX(data_wkly!AU:AU,MATCH($B456,data_wkly!$C:$C,0),1))),"na")=0,"",IFERROR(IF(INDEX(data_wkly!AU:AU,MATCH($B456,data_wkly!$C:$C,0),1)=0,"",_xlfn.NUMBERVALUE(INDEX(data_wkly!AU:AU,MATCH($B456,data_wkly!$C:$C,0),1))),"na"))</f>
        <v/>
      </c>
      <c r="K456" s="122" t="str">
        <f>IF(IFERROR(IF(INDEX(data_wkly!AV:AV,MATCH($B456,data_wkly!$C:$C,0),1)=0,"",_xlfn.NUMBERVALUE(INDEX(data_wkly!AV:AV,MATCH($B456,data_wkly!$C:$C,0),1))),"na")=0,"",IFERROR(IF(INDEX(data_wkly!AV:AV,MATCH($B456,data_wkly!$C:$C,0),1)=0,"",_xlfn.NUMBERVALUE(INDEX(data_wkly!AV:AV,MATCH($B456,data_wkly!$C:$C,0),1))),"na"))</f>
        <v/>
      </c>
      <c r="L456" s="122" t="str">
        <f>IFERROR(IF(INDEX(data_wkly!BI:BI,MATCH($B456,data_wkly!$C:$C,0),1)=0,"",_xlfn.NUMBERVALUE(INDEX(data_wkly!BI:BI,MATCH($B456,data_wkly!$C:$C,0),1))),"na")</f>
        <v/>
      </c>
      <c r="M456" s="122" t="str">
        <f>IF(IFERROR(IF(INDEX(data_wkly!AW:AW,MATCH($B456,data_wkly!$C:$C,0),1)=0,"",_xlfn.NUMBERVALUE(INDEX(data_wkly!AW:AW,MATCH($B456,data_wkly!$C:$C,0),1))),"na")=0,"",IFERROR(IF(INDEX(data_wkly!AW:AW,MATCH($B456,data_wkly!$C:$C,0),1)=0,"",_xlfn.NUMBERVALUE(INDEX(data_wkly!AW:AW,MATCH($B456,data_wkly!$C:$C,0),1))),"na"))</f>
        <v/>
      </c>
      <c r="N456" s="123"/>
      <c r="O456" s="124" t="str">
        <f>IF(IFERROR(IF(INDEX(data_wkly!AY:AY,MATCH($B456,data_wkly!$C:$C,0),1)=0,"",_xlfn.NUMBERVALUE(INDEX(data_wkly!AY:AY,MATCH($B456,data_wkly!$C:$C,0),1))),"na")=0,"",IFERROR(IF(INDEX(data_wkly!AY:AY,MATCH($B456,data_wkly!$C:$C,0),1)=0,"",_xlfn.NUMBERVALUE(INDEX(data_wkly!AY:AY,MATCH($B456,data_wkly!$C:$C,0),1))),"na"))</f>
        <v/>
      </c>
      <c r="P456" s="124" t="str">
        <f>IF(IFERROR(IF(INDEX(data_wkly!AZ:AZ,MATCH($B456,data_wkly!$C:$C,0),1)=0,"",_xlfn.NUMBERVALUE(INDEX(data_wkly!AZ:AZ,MATCH($B456,data_wkly!$C:$C,0),1))),"na")=0,"",IFERROR(IF(INDEX(data_wkly!AZ:AZ,MATCH($B456,data_wkly!$C:$C,0),1)=0,"",_xlfn.NUMBERVALUE(INDEX(data_wkly!AZ:AZ,MATCH($B456,data_wkly!$C:$C,0),1))),"na"))</f>
        <v/>
      </c>
      <c r="Q456" s="124" t="str">
        <f>IF(IFERROR(IF(INDEX(data_wkly!BA:BA,MATCH($B456,data_wkly!$C:$C,0),1)=0,"",_xlfn.NUMBERVALUE(INDEX(data_wkly!BA:BA,MATCH($B456,data_wkly!$C:$C,0),1))),"na")=0,"",IFERROR(IF(INDEX(data_wkly!BA:BA,MATCH($B456,data_wkly!$C:$C,0),1)=0,"",_xlfn.NUMBERVALUE(INDEX(data_wkly!BA:BA,MATCH($B456,data_wkly!$C:$C,0),1))),"na"))</f>
        <v/>
      </c>
      <c r="R456" s="124" t="str">
        <f>IF(IFERROR(IF(INDEX(data_wkly!BB:BB,MATCH($B456,data_wkly!$C:$C,0),1)=0,"",_xlfn.NUMBERVALUE(INDEX(data_wkly!BB:BB,MATCH($B456,data_wkly!$C:$C,0),1))),"na")=0,"",IFERROR(IF(INDEX(data_wkly!BB:BB,MATCH($B456,data_wkly!$C:$C,0),1)=0,"",_xlfn.NUMBERVALUE(INDEX(data_wkly!BB:BB,MATCH($B456,data_wkly!$C:$C,0),1))),"na"))</f>
        <v/>
      </c>
      <c r="S456" s="124" t="str">
        <f>IF(IFERROR(IF(INDEX(data_wkly!BC:BC,MATCH($B456,data_wkly!$C:$C,0),1)=0,"",_xlfn.NUMBERVALUE(INDEX(data_wkly!BC:BC,MATCH($B456,data_wkly!$C:$C,0),1))),"na")=0,"",IFERROR(IF(INDEX(data_wkly!BC:BC,MATCH($B456,data_wkly!$C:$C,0),1)=0,"",_xlfn.NUMBERVALUE(INDEX(data_wkly!BC:BC,MATCH($B456,data_wkly!$C:$C,0),1))),"na"))</f>
        <v/>
      </c>
      <c r="T456" s="124" t="str">
        <f>IFERROR(IF(INDEX(data_wkly!BL:BL,MATCH($B456,data_wkly!$C:$C,0),1)=0,"",_xlfn.NUMBERVALUE(INDEX(data_wkly!BL:BL,MATCH($B456,data_wkly!$C:$C,0),1))),"na")</f>
        <v/>
      </c>
      <c r="U456" s="124" t="str">
        <f>IF(IFERROR(IF(INDEX(data_wkly!BD:BD,MATCH($B456,data_wkly!$C:$C,0),1)=0,"",_xlfn.NUMBERVALUE(INDEX(data_wkly!BD:BD,MATCH($B456,data_wkly!$C:$C,0),1))),"na")=0,"",IFERROR(IF(INDEX(data_wkly!BD:BD,MATCH($B456,data_wkly!$C:$C,0),1)=0,"",_xlfn.NUMBERVALUE(INDEX(data_wkly!BD:BD,MATCH($B456,data_wkly!$C:$C,0),1))),"na"))</f>
        <v/>
      </c>
      <c r="V456" s="124" t="str">
        <f>IF(IFERROR(IF(INDEX(data_wkly!BE:BE,MATCH($B456,data_wkly!$C:$C,0),1)=0,"",_xlfn.NUMBERVALUE(INDEX(data_wkly!BE:BE,MATCH($B456,data_wkly!$C:$C,0),1))),"na")=0,"",IFERROR(IF(INDEX(data_wkly!BE:BE,MATCH($B456,data_wkly!$C:$C,0),1)=0,"",_xlfn.NUMBERVALUE(INDEX(data_wkly!BE:BE,MATCH($B456,data_wkly!$C:$C,0),1))),"na"))</f>
        <v/>
      </c>
      <c r="W456" s="124" t="str">
        <f>IF(IFERROR(IF(INDEX(data_wkly!BF:BF,MATCH($B456,data_wkly!$C:$C,0),1)=0,"",_xlfn.NUMBERVALUE(INDEX(data_wkly!BF:BF,MATCH($B456,data_wkly!$C:$C,0),1))),"na")=0,"",IFERROR(IF(INDEX(data_wkly!BF:BF,MATCH($B456,data_wkly!$C:$C,0),1)=0,"",_xlfn.NUMBERVALUE(INDEX(data_wkly!BF:BF,MATCH($B456,data_wkly!$C:$C,0),1))),"na"))</f>
        <v/>
      </c>
      <c r="X456" s="124" t="str">
        <f>IFERROR(IF(INDEX(data_wkly!BK:BK,MATCH($B456,data_wkly!$C:$C,0),1)=0,"",_xlfn.NUMBERVALUE(INDEX(data_wkly!BK:BK,MATCH($B456,data_wkly!$C:$C,0),1))),"na")</f>
        <v/>
      </c>
      <c r="Y456" s="124" t="str">
        <f>IF(IFERROR(IF(INDEX(data_wkly!BG:BG,MATCH($B456,data_wkly!$C:$C,0),1)=0,"",_xlfn.NUMBERVALUE(INDEX(data_wkly!BG:BG,MATCH($B456,data_wkly!$C:$C,0),1))),"na")=0,"",IFERROR(IF(INDEX(data_wkly!BG:BG,MATCH($B456,data_wkly!$C:$C,0),1)=0,"",_xlfn.NUMBERVALUE(INDEX(data_wkly!BG:BG,MATCH($B456,data_wkly!$C:$C,0),1))),"na"))</f>
        <v/>
      </c>
      <c r="AJ456" s="41">
        <f t="shared" si="21"/>
        <v>2</v>
      </c>
    </row>
    <row r="457" spans="1:36" ht="15.5">
      <c r="A457" s="88" t="str">
        <f t="shared" si="20"/>
        <v/>
      </c>
      <c r="B457" s="89" t="str">
        <f t="shared" si="22"/>
        <v/>
      </c>
      <c r="C457" s="122" t="str">
        <f>IF(IFERROR(IF(INDEX(data_wkly!AO:AO,MATCH($B457,data_wkly!$C:$C,0),1)=0,"",_xlfn.NUMBERVALUE(INDEX(data_wkly!AO:AO,MATCH($B457,data_wkly!$C:$C,0),1))),"na")=0,"",IFERROR(IF(INDEX(data_wkly!AO:AO,MATCH($B457,data_wkly!$C:$C,0),1)=0,"",_xlfn.NUMBERVALUE(INDEX(data_wkly!AO:AO,MATCH($B457,data_wkly!$C:$C,0),1))),"na"))</f>
        <v/>
      </c>
      <c r="D457" s="122" t="str">
        <f>IF(IFERROR(IF(INDEX(data_wkly!AP:AP,MATCH($B457,data_wkly!$C:$C,0),1)=0,"",_xlfn.NUMBERVALUE(INDEX(data_wkly!AP:AP,MATCH($B457,data_wkly!$C:$C,0),1))),"na")=0,"",IFERROR(IF(INDEX(data_wkly!AP:AP,MATCH($B457,data_wkly!$C:$C,0),1)=0,"",_xlfn.NUMBERVALUE(INDEX(data_wkly!AP:AP,MATCH($B457,data_wkly!$C:$C,0),1))),"na"))</f>
        <v/>
      </c>
      <c r="E457" s="122" t="str">
        <f>IF(IFERROR(IF(INDEX(data_wkly!AQ:AQ,MATCH($B457,data_wkly!$C:$C,0),1)=0,"",_xlfn.NUMBERVALUE(INDEX(data_wkly!AQ:AQ,MATCH($B457,data_wkly!$C:$C,0),1))),"na")=0,"",IFERROR(IF(INDEX(data_wkly!AQ:AQ,MATCH($B457,data_wkly!$C:$C,0),1)=0,"",_xlfn.NUMBERVALUE(INDEX(data_wkly!AQ:AQ,MATCH($B457,data_wkly!$C:$C,0),1))),"na"))</f>
        <v/>
      </c>
      <c r="F457" s="122" t="str">
        <f>IF(IFERROR(IF(INDEX(data_wkly!AR:AR,MATCH($B457,data_wkly!$C:$C,0),1)=0,"",_xlfn.NUMBERVALUE(INDEX(data_wkly!AR:AR,MATCH($B457,data_wkly!$C:$C,0),1))),"na")=0,"",IFERROR(IF(INDEX(data_wkly!AR:AR,MATCH($B457,data_wkly!$C:$C,0),1)=0,"",_xlfn.NUMBERVALUE(INDEX(data_wkly!AR:AR,MATCH($B457,data_wkly!$C:$C,0),1))),"na"))</f>
        <v/>
      </c>
      <c r="G457" s="122" t="str">
        <f>IF(IFERROR(IF(INDEX(data_wkly!AS:AS,MATCH($B457,data_wkly!$C:$C,0),1)=0,"",_xlfn.NUMBERVALUE(INDEX(data_wkly!AS:AS,MATCH($B457,data_wkly!$C:$C,0),1))),"na")=0,"",IFERROR(IF(INDEX(data_wkly!AS:AS,MATCH($B457,data_wkly!$C:$C,0),1)=0,"",_xlfn.NUMBERVALUE(INDEX(data_wkly!AS:AS,MATCH($B457,data_wkly!$C:$C,0),1))),"na"))</f>
        <v/>
      </c>
      <c r="H457" s="122" t="str">
        <f>IFERROR(IF(INDEX(data_wkly!BJ:BJ,MATCH($B457,data_wkly!$C:$C,0),1)=0,"",_xlfn.NUMBERVALUE(INDEX(data_wkly!BJ:BJ,MATCH($B457,data_wkly!$C:$C,0),1))),"na")</f>
        <v/>
      </c>
      <c r="I457" s="122" t="str">
        <f>IF(IFERROR(IF(INDEX(data_wkly!AT:AT,MATCH($B457,data_wkly!$C:$C,0),1)=0,"",_xlfn.NUMBERVALUE(INDEX(data_wkly!AT:AT,MATCH($B457,data_wkly!$C:$C,0),1))),"na")=0,"",IFERROR(IF(INDEX(data_wkly!AT:AT,MATCH($B457,data_wkly!$C:$C,0),1)=0,"",_xlfn.NUMBERVALUE(INDEX(data_wkly!AT:AT,MATCH($B457,data_wkly!$C:$C,0),1))),"na"))</f>
        <v/>
      </c>
      <c r="J457" s="122" t="str">
        <f>IF(IFERROR(IF(INDEX(data_wkly!AU:AU,MATCH($B457,data_wkly!$C:$C,0),1)=0,"",_xlfn.NUMBERVALUE(INDEX(data_wkly!AU:AU,MATCH($B457,data_wkly!$C:$C,0),1))),"na")=0,"",IFERROR(IF(INDEX(data_wkly!AU:AU,MATCH($B457,data_wkly!$C:$C,0),1)=0,"",_xlfn.NUMBERVALUE(INDEX(data_wkly!AU:AU,MATCH($B457,data_wkly!$C:$C,0),1))),"na"))</f>
        <v/>
      </c>
      <c r="K457" s="122" t="str">
        <f>IF(IFERROR(IF(INDEX(data_wkly!AV:AV,MATCH($B457,data_wkly!$C:$C,0),1)=0,"",_xlfn.NUMBERVALUE(INDEX(data_wkly!AV:AV,MATCH($B457,data_wkly!$C:$C,0),1))),"na")=0,"",IFERROR(IF(INDEX(data_wkly!AV:AV,MATCH($B457,data_wkly!$C:$C,0),1)=0,"",_xlfn.NUMBERVALUE(INDEX(data_wkly!AV:AV,MATCH($B457,data_wkly!$C:$C,0),1))),"na"))</f>
        <v/>
      </c>
      <c r="L457" s="122" t="str">
        <f>IFERROR(IF(INDEX(data_wkly!BI:BI,MATCH($B457,data_wkly!$C:$C,0),1)=0,"",_xlfn.NUMBERVALUE(INDEX(data_wkly!BI:BI,MATCH($B457,data_wkly!$C:$C,0),1))),"na")</f>
        <v/>
      </c>
      <c r="M457" s="122" t="str">
        <f>IF(IFERROR(IF(INDEX(data_wkly!AW:AW,MATCH($B457,data_wkly!$C:$C,0),1)=0,"",_xlfn.NUMBERVALUE(INDEX(data_wkly!AW:AW,MATCH($B457,data_wkly!$C:$C,0),1))),"na")=0,"",IFERROR(IF(INDEX(data_wkly!AW:AW,MATCH($B457,data_wkly!$C:$C,0),1)=0,"",_xlfn.NUMBERVALUE(INDEX(data_wkly!AW:AW,MATCH($B457,data_wkly!$C:$C,0),1))),"na"))</f>
        <v/>
      </c>
      <c r="N457" s="123"/>
      <c r="O457" s="124" t="str">
        <f>IF(IFERROR(IF(INDEX(data_wkly!AY:AY,MATCH($B457,data_wkly!$C:$C,0),1)=0,"",_xlfn.NUMBERVALUE(INDEX(data_wkly!AY:AY,MATCH($B457,data_wkly!$C:$C,0),1))),"na")=0,"",IFERROR(IF(INDEX(data_wkly!AY:AY,MATCH($B457,data_wkly!$C:$C,0),1)=0,"",_xlfn.NUMBERVALUE(INDEX(data_wkly!AY:AY,MATCH($B457,data_wkly!$C:$C,0),1))),"na"))</f>
        <v/>
      </c>
      <c r="P457" s="124" t="str">
        <f>IF(IFERROR(IF(INDEX(data_wkly!AZ:AZ,MATCH($B457,data_wkly!$C:$C,0),1)=0,"",_xlfn.NUMBERVALUE(INDEX(data_wkly!AZ:AZ,MATCH($B457,data_wkly!$C:$C,0),1))),"na")=0,"",IFERROR(IF(INDEX(data_wkly!AZ:AZ,MATCH($B457,data_wkly!$C:$C,0),1)=0,"",_xlfn.NUMBERVALUE(INDEX(data_wkly!AZ:AZ,MATCH($B457,data_wkly!$C:$C,0),1))),"na"))</f>
        <v/>
      </c>
      <c r="Q457" s="124" t="str">
        <f>IF(IFERROR(IF(INDEX(data_wkly!BA:BA,MATCH($B457,data_wkly!$C:$C,0),1)=0,"",_xlfn.NUMBERVALUE(INDEX(data_wkly!BA:BA,MATCH($B457,data_wkly!$C:$C,0),1))),"na")=0,"",IFERROR(IF(INDEX(data_wkly!BA:BA,MATCH($B457,data_wkly!$C:$C,0),1)=0,"",_xlfn.NUMBERVALUE(INDEX(data_wkly!BA:BA,MATCH($B457,data_wkly!$C:$C,0),1))),"na"))</f>
        <v/>
      </c>
      <c r="R457" s="124" t="str">
        <f>IF(IFERROR(IF(INDEX(data_wkly!BB:BB,MATCH($B457,data_wkly!$C:$C,0),1)=0,"",_xlfn.NUMBERVALUE(INDEX(data_wkly!BB:BB,MATCH($B457,data_wkly!$C:$C,0),1))),"na")=0,"",IFERROR(IF(INDEX(data_wkly!BB:BB,MATCH($B457,data_wkly!$C:$C,0),1)=0,"",_xlfn.NUMBERVALUE(INDEX(data_wkly!BB:BB,MATCH($B457,data_wkly!$C:$C,0),1))),"na"))</f>
        <v/>
      </c>
      <c r="S457" s="124" t="str">
        <f>IF(IFERROR(IF(INDEX(data_wkly!BC:BC,MATCH($B457,data_wkly!$C:$C,0),1)=0,"",_xlfn.NUMBERVALUE(INDEX(data_wkly!BC:BC,MATCH($B457,data_wkly!$C:$C,0),1))),"na")=0,"",IFERROR(IF(INDEX(data_wkly!BC:BC,MATCH($B457,data_wkly!$C:$C,0),1)=0,"",_xlfn.NUMBERVALUE(INDEX(data_wkly!BC:BC,MATCH($B457,data_wkly!$C:$C,0),1))),"na"))</f>
        <v/>
      </c>
      <c r="T457" s="124" t="str">
        <f>IFERROR(IF(INDEX(data_wkly!BL:BL,MATCH($B457,data_wkly!$C:$C,0),1)=0,"",_xlfn.NUMBERVALUE(INDEX(data_wkly!BL:BL,MATCH($B457,data_wkly!$C:$C,0),1))),"na")</f>
        <v/>
      </c>
      <c r="U457" s="124" t="str">
        <f>IF(IFERROR(IF(INDEX(data_wkly!BD:BD,MATCH($B457,data_wkly!$C:$C,0),1)=0,"",_xlfn.NUMBERVALUE(INDEX(data_wkly!BD:BD,MATCH($B457,data_wkly!$C:$C,0),1))),"na")=0,"",IFERROR(IF(INDEX(data_wkly!BD:BD,MATCH($B457,data_wkly!$C:$C,0),1)=0,"",_xlfn.NUMBERVALUE(INDEX(data_wkly!BD:BD,MATCH($B457,data_wkly!$C:$C,0),1))),"na"))</f>
        <v/>
      </c>
      <c r="V457" s="124" t="str">
        <f>IF(IFERROR(IF(INDEX(data_wkly!BE:BE,MATCH($B457,data_wkly!$C:$C,0),1)=0,"",_xlfn.NUMBERVALUE(INDEX(data_wkly!BE:BE,MATCH($B457,data_wkly!$C:$C,0),1))),"na")=0,"",IFERROR(IF(INDEX(data_wkly!BE:BE,MATCH($B457,data_wkly!$C:$C,0),1)=0,"",_xlfn.NUMBERVALUE(INDEX(data_wkly!BE:BE,MATCH($B457,data_wkly!$C:$C,0),1))),"na"))</f>
        <v/>
      </c>
      <c r="W457" s="124" t="str">
        <f>IF(IFERROR(IF(INDEX(data_wkly!BF:BF,MATCH($B457,data_wkly!$C:$C,0),1)=0,"",_xlfn.NUMBERVALUE(INDEX(data_wkly!BF:BF,MATCH($B457,data_wkly!$C:$C,0),1))),"na")=0,"",IFERROR(IF(INDEX(data_wkly!BF:BF,MATCH($B457,data_wkly!$C:$C,0),1)=0,"",_xlfn.NUMBERVALUE(INDEX(data_wkly!BF:BF,MATCH($B457,data_wkly!$C:$C,0),1))),"na"))</f>
        <v/>
      </c>
      <c r="X457" s="124" t="str">
        <f>IFERROR(IF(INDEX(data_wkly!BK:BK,MATCH($B457,data_wkly!$C:$C,0),1)=0,"",_xlfn.NUMBERVALUE(INDEX(data_wkly!BK:BK,MATCH($B457,data_wkly!$C:$C,0),1))),"na")</f>
        <v/>
      </c>
      <c r="Y457" s="124" t="str">
        <f>IF(IFERROR(IF(INDEX(data_wkly!BG:BG,MATCH($B457,data_wkly!$C:$C,0),1)=0,"",_xlfn.NUMBERVALUE(INDEX(data_wkly!BG:BG,MATCH($B457,data_wkly!$C:$C,0),1))),"na")=0,"",IFERROR(IF(INDEX(data_wkly!BG:BG,MATCH($B457,data_wkly!$C:$C,0),1)=0,"",_xlfn.NUMBERVALUE(INDEX(data_wkly!BG:BG,MATCH($B457,data_wkly!$C:$C,0),1))),"na"))</f>
        <v/>
      </c>
      <c r="AJ457" s="41">
        <f t="shared" si="21"/>
        <v>1</v>
      </c>
    </row>
    <row r="458" spans="1:36" ht="15.5">
      <c r="A458" s="88" t="str">
        <f t="shared" si="20"/>
        <v/>
      </c>
      <c r="B458" s="89" t="str">
        <f t="shared" si="22"/>
        <v/>
      </c>
      <c r="C458" s="122" t="str">
        <f>IF(IFERROR(IF(INDEX(data_wkly!AO:AO,MATCH($B458,data_wkly!$C:$C,0),1)=0,"",_xlfn.NUMBERVALUE(INDEX(data_wkly!AO:AO,MATCH($B458,data_wkly!$C:$C,0),1))),"na")=0,"",IFERROR(IF(INDEX(data_wkly!AO:AO,MATCH($B458,data_wkly!$C:$C,0),1)=0,"",_xlfn.NUMBERVALUE(INDEX(data_wkly!AO:AO,MATCH($B458,data_wkly!$C:$C,0),1))),"na"))</f>
        <v/>
      </c>
      <c r="D458" s="122" t="str">
        <f>IF(IFERROR(IF(INDEX(data_wkly!AP:AP,MATCH($B458,data_wkly!$C:$C,0),1)=0,"",_xlfn.NUMBERVALUE(INDEX(data_wkly!AP:AP,MATCH($B458,data_wkly!$C:$C,0),1))),"na")=0,"",IFERROR(IF(INDEX(data_wkly!AP:AP,MATCH($B458,data_wkly!$C:$C,0),1)=0,"",_xlfn.NUMBERVALUE(INDEX(data_wkly!AP:AP,MATCH($B458,data_wkly!$C:$C,0),1))),"na"))</f>
        <v/>
      </c>
      <c r="E458" s="122" t="str">
        <f>IF(IFERROR(IF(INDEX(data_wkly!AQ:AQ,MATCH($B458,data_wkly!$C:$C,0),1)=0,"",_xlfn.NUMBERVALUE(INDEX(data_wkly!AQ:AQ,MATCH($B458,data_wkly!$C:$C,0),1))),"na")=0,"",IFERROR(IF(INDEX(data_wkly!AQ:AQ,MATCH($B458,data_wkly!$C:$C,0),1)=0,"",_xlfn.NUMBERVALUE(INDEX(data_wkly!AQ:AQ,MATCH($B458,data_wkly!$C:$C,0),1))),"na"))</f>
        <v/>
      </c>
      <c r="F458" s="122" t="str">
        <f>IF(IFERROR(IF(INDEX(data_wkly!AR:AR,MATCH($B458,data_wkly!$C:$C,0),1)=0,"",_xlfn.NUMBERVALUE(INDEX(data_wkly!AR:AR,MATCH($B458,data_wkly!$C:$C,0),1))),"na")=0,"",IFERROR(IF(INDEX(data_wkly!AR:AR,MATCH($B458,data_wkly!$C:$C,0),1)=0,"",_xlfn.NUMBERVALUE(INDEX(data_wkly!AR:AR,MATCH($B458,data_wkly!$C:$C,0),1))),"na"))</f>
        <v/>
      </c>
      <c r="G458" s="122" t="str">
        <f>IF(IFERROR(IF(INDEX(data_wkly!AS:AS,MATCH($B458,data_wkly!$C:$C,0),1)=0,"",_xlfn.NUMBERVALUE(INDEX(data_wkly!AS:AS,MATCH($B458,data_wkly!$C:$C,0),1))),"na")=0,"",IFERROR(IF(INDEX(data_wkly!AS:AS,MATCH($B458,data_wkly!$C:$C,0),1)=0,"",_xlfn.NUMBERVALUE(INDEX(data_wkly!AS:AS,MATCH($B458,data_wkly!$C:$C,0),1))),"na"))</f>
        <v/>
      </c>
      <c r="H458" s="122" t="str">
        <f>IFERROR(IF(INDEX(data_wkly!BJ:BJ,MATCH($B458,data_wkly!$C:$C,0),1)=0,"",_xlfn.NUMBERVALUE(INDEX(data_wkly!BJ:BJ,MATCH($B458,data_wkly!$C:$C,0),1))),"na")</f>
        <v/>
      </c>
      <c r="I458" s="122" t="str">
        <f>IF(IFERROR(IF(INDEX(data_wkly!AT:AT,MATCH($B458,data_wkly!$C:$C,0),1)=0,"",_xlfn.NUMBERVALUE(INDEX(data_wkly!AT:AT,MATCH($B458,data_wkly!$C:$C,0),1))),"na")=0,"",IFERROR(IF(INDEX(data_wkly!AT:AT,MATCH($B458,data_wkly!$C:$C,0),1)=0,"",_xlfn.NUMBERVALUE(INDEX(data_wkly!AT:AT,MATCH($B458,data_wkly!$C:$C,0),1))),"na"))</f>
        <v/>
      </c>
      <c r="J458" s="122" t="str">
        <f>IF(IFERROR(IF(INDEX(data_wkly!AU:AU,MATCH($B458,data_wkly!$C:$C,0),1)=0,"",_xlfn.NUMBERVALUE(INDEX(data_wkly!AU:AU,MATCH($B458,data_wkly!$C:$C,0),1))),"na")=0,"",IFERROR(IF(INDEX(data_wkly!AU:AU,MATCH($B458,data_wkly!$C:$C,0),1)=0,"",_xlfn.NUMBERVALUE(INDEX(data_wkly!AU:AU,MATCH($B458,data_wkly!$C:$C,0),1))),"na"))</f>
        <v/>
      </c>
      <c r="K458" s="122" t="str">
        <f>IF(IFERROR(IF(INDEX(data_wkly!AV:AV,MATCH($B458,data_wkly!$C:$C,0),1)=0,"",_xlfn.NUMBERVALUE(INDEX(data_wkly!AV:AV,MATCH($B458,data_wkly!$C:$C,0),1))),"na")=0,"",IFERROR(IF(INDEX(data_wkly!AV:AV,MATCH($B458,data_wkly!$C:$C,0),1)=0,"",_xlfn.NUMBERVALUE(INDEX(data_wkly!AV:AV,MATCH($B458,data_wkly!$C:$C,0),1))),"na"))</f>
        <v/>
      </c>
      <c r="L458" s="122" t="str">
        <f>IFERROR(IF(INDEX(data_wkly!BI:BI,MATCH($B458,data_wkly!$C:$C,0),1)=0,"",_xlfn.NUMBERVALUE(INDEX(data_wkly!BI:BI,MATCH($B458,data_wkly!$C:$C,0),1))),"na")</f>
        <v/>
      </c>
      <c r="M458" s="122" t="str">
        <f>IF(IFERROR(IF(INDEX(data_wkly!AW:AW,MATCH($B458,data_wkly!$C:$C,0),1)=0,"",_xlfn.NUMBERVALUE(INDEX(data_wkly!AW:AW,MATCH($B458,data_wkly!$C:$C,0),1))),"na")=0,"",IFERROR(IF(INDEX(data_wkly!AW:AW,MATCH($B458,data_wkly!$C:$C,0),1)=0,"",_xlfn.NUMBERVALUE(INDEX(data_wkly!AW:AW,MATCH($B458,data_wkly!$C:$C,0),1))),"na"))</f>
        <v/>
      </c>
      <c r="N458" s="123"/>
      <c r="O458" s="124" t="str">
        <f>IF(IFERROR(IF(INDEX(data_wkly!AY:AY,MATCH($B458,data_wkly!$C:$C,0),1)=0,"",_xlfn.NUMBERVALUE(INDEX(data_wkly!AY:AY,MATCH($B458,data_wkly!$C:$C,0),1))),"na")=0,"",IFERROR(IF(INDEX(data_wkly!AY:AY,MATCH($B458,data_wkly!$C:$C,0),1)=0,"",_xlfn.NUMBERVALUE(INDEX(data_wkly!AY:AY,MATCH($B458,data_wkly!$C:$C,0),1))),"na"))</f>
        <v/>
      </c>
      <c r="P458" s="124" t="str">
        <f>IF(IFERROR(IF(INDEX(data_wkly!AZ:AZ,MATCH($B458,data_wkly!$C:$C,0),1)=0,"",_xlfn.NUMBERVALUE(INDEX(data_wkly!AZ:AZ,MATCH($B458,data_wkly!$C:$C,0),1))),"na")=0,"",IFERROR(IF(INDEX(data_wkly!AZ:AZ,MATCH($B458,data_wkly!$C:$C,0),1)=0,"",_xlfn.NUMBERVALUE(INDEX(data_wkly!AZ:AZ,MATCH($B458,data_wkly!$C:$C,0),1))),"na"))</f>
        <v/>
      </c>
      <c r="Q458" s="124" t="str">
        <f>IF(IFERROR(IF(INDEX(data_wkly!BA:BA,MATCH($B458,data_wkly!$C:$C,0),1)=0,"",_xlfn.NUMBERVALUE(INDEX(data_wkly!BA:BA,MATCH($B458,data_wkly!$C:$C,0),1))),"na")=0,"",IFERROR(IF(INDEX(data_wkly!BA:BA,MATCH($B458,data_wkly!$C:$C,0),1)=0,"",_xlfn.NUMBERVALUE(INDEX(data_wkly!BA:BA,MATCH($B458,data_wkly!$C:$C,0),1))),"na"))</f>
        <v/>
      </c>
      <c r="R458" s="124" t="str">
        <f>IF(IFERROR(IF(INDEX(data_wkly!BB:BB,MATCH($B458,data_wkly!$C:$C,0),1)=0,"",_xlfn.NUMBERVALUE(INDEX(data_wkly!BB:BB,MATCH($B458,data_wkly!$C:$C,0),1))),"na")=0,"",IFERROR(IF(INDEX(data_wkly!BB:BB,MATCH($B458,data_wkly!$C:$C,0),1)=0,"",_xlfn.NUMBERVALUE(INDEX(data_wkly!BB:BB,MATCH($B458,data_wkly!$C:$C,0),1))),"na"))</f>
        <v/>
      </c>
      <c r="S458" s="124" t="str">
        <f>IF(IFERROR(IF(INDEX(data_wkly!BC:BC,MATCH($B458,data_wkly!$C:$C,0),1)=0,"",_xlfn.NUMBERVALUE(INDEX(data_wkly!BC:BC,MATCH($B458,data_wkly!$C:$C,0),1))),"na")=0,"",IFERROR(IF(INDEX(data_wkly!BC:BC,MATCH($B458,data_wkly!$C:$C,0),1)=0,"",_xlfn.NUMBERVALUE(INDEX(data_wkly!BC:BC,MATCH($B458,data_wkly!$C:$C,0),1))),"na"))</f>
        <v/>
      </c>
      <c r="T458" s="124" t="str">
        <f>IFERROR(IF(INDEX(data_wkly!BL:BL,MATCH($B458,data_wkly!$C:$C,0),1)=0,"",_xlfn.NUMBERVALUE(INDEX(data_wkly!BL:BL,MATCH($B458,data_wkly!$C:$C,0),1))),"na")</f>
        <v/>
      </c>
      <c r="U458" s="124" t="str">
        <f>IF(IFERROR(IF(INDEX(data_wkly!BD:BD,MATCH($B458,data_wkly!$C:$C,0),1)=0,"",_xlfn.NUMBERVALUE(INDEX(data_wkly!BD:BD,MATCH($B458,data_wkly!$C:$C,0),1))),"na")=0,"",IFERROR(IF(INDEX(data_wkly!BD:BD,MATCH($B458,data_wkly!$C:$C,0),1)=0,"",_xlfn.NUMBERVALUE(INDEX(data_wkly!BD:BD,MATCH($B458,data_wkly!$C:$C,0),1))),"na"))</f>
        <v/>
      </c>
      <c r="V458" s="124" t="str">
        <f>IF(IFERROR(IF(INDEX(data_wkly!BE:BE,MATCH($B458,data_wkly!$C:$C,0),1)=0,"",_xlfn.NUMBERVALUE(INDEX(data_wkly!BE:BE,MATCH($B458,data_wkly!$C:$C,0),1))),"na")=0,"",IFERROR(IF(INDEX(data_wkly!BE:BE,MATCH($B458,data_wkly!$C:$C,0),1)=0,"",_xlfn.NUMBERVALUE(INDEX(data_wkly!BE:BE,MATCH($B458,data_wkly!$C:$C,0),1))),"na"))</f>
        <v/>
      </c>
      <c r="W458" s="124" t="str">
        <f>IF(IFERROR(IF(INDEX(data_wkly!BF:BF,MATCH($B458,data_wkly!$C:$C,0),1)=0,"",_xlfn.NUMBERVALUE(INDEX(data_wkly!BF:BF,MATCH($B458,data_wkly!$C:$C,0),1))),"na")=0,"",IFERROR(IF(INDEX(data_wkly!BF:BF,MATCH($B458,data_wkly!$C:$C,0),1)=0,"",_xlfn.NUMBERVALUE(INDEX(data_wkly!BF:BF,MATCH($B458,data_wkly!$C:$C,0),1))),"na"))</f>
        <v/>
      </c>
      <c r="X458" s="124" t="str">
        <f>IFERROR(IF(INDEX(data_wkly!BK:BK,MATCH($B458,data_wkly!$C:$C,0),1)=0,"",_xlfn.NUMBERVALUE(INDEX(data_wkly!BK:BK,MATCH($B458,data_wkly!$C:$C,0),1))),"na")</f>
        <v/>
      </c>
      <c r="Y458" s="124" t="str">
        <f>IF(IFERROR(IF(INDEX(data_wkly!BG:BG,MATCH($B458,data_wkly!$C:$C,0),1)=0,"",_xlfn.NUMBERVALUE(INDEX(data_wkly!BG:BG,MATCH($B458,data_wkly!$C:$C,0),1))),"na")=0,"",IFERROR(IF(INDEX(data_wkly!BG:BG,MATCH($B458,data_wkly!$C:$C,0),1)=0,"",_xlfn.NUMBERVALUE(INDEX(data_wkly!BG:BG,MATCH($B458,data_wkly!$C:$C,0),1))),"na"))</f>
        <v/>
      </c>
      <c r="AJ458" s="41">
        <f t="shared" si="21"/>
        <v>2</v>
      </c>
    </row>
    <row r="459" spans="1:36" ht="15.5">
      <c r="A459" s="88" t="str">
        <f t="shared" si="20"/>
        <v/>
      </c>
      <c r="B459" s="89" t="str">
        <f t="shared" si="22"/>
        <v/>
      </c>
      <c r="C459" s="122" t="str">
        <f>IF(IFERROR(IF(INDEX(data_wkly!AO:AO,MATCH($B459,data_wkly!$C:$C,0),1)=0,"",_xlfn.NUMBERVALUE(INDEX(data_wkly!AO:AO,MATCH($B459,data_wkly!$C:$C,0),1))),"na")=0,"",IFERROR(IF(INDEX(data_wkly!AO:AO,MATCH($B459,data_wkly!$C:$C,0),1)=0,"",_xlfn.NUMBERVALUE(INDEX(data_wkly!AO:AO,MATCH($B459,data_wkly!$C:$C,0),1))),"na"))</f>
        <v/>
      </c>
      <c r="D459" s="122" t="str">
        <f>IF(IFERROR(IF(INDEX(data_wkly!AP:AP,MATCH($B459,data_wkly!$C:$C,0),1)=0,"",_xlfn.NUMBERVALUE(INDEX(data_wkly!AP:AP,MATCH($B459,data_wkly!$C:$C,0),1))),"na")=0,"",IFERROR(IF(INDEX(data_wkly!AP:AP,MATCH($B459,data_wkly!$C:$C,0),1)=0,"",_xlfn.NUMBERVALUE(INDEX(data_wkly!AP:AP,MATCH($B459,data_wkly!$C:$C,0),1))),"na"))</f>
        <v/>
      </c>
      <c r="E459" s="122" t="str">
        <f>IF(IFERROR(IF(INDEX(data_wkly!AQ:AQ,MATCH($B459,data_wkly!$C:$C,0),1)=0,"",_xlfn.NUMBERVALUE(INDEX(data_wkly!AQ:AQ,MATCH($B459,data_wkly!$C:$C,0),1))),"na")=0,"",IFERROR(IF(INDEX(data_wkly!AQ:AQ,MATCH($B459,data_wkly!$C:$C,0),1)=0,"",_xlfn.NUMBERVALUE(INDEX(data_wkly!AQ:AQ,MATCH($B459,data_wkly!$C:$C,0),1))),"na"))</f>
        <v/>
      </c>
      <c r="F459" s="122" t="str">
        <f>IF(IFERROR(IF(INDEX(data_wkly!AR:AR,MATCH($B459,data_wkly!$C:$C,0),1)=0,"",_xlfn.NUMBERVALUE(INDEX(data_wkly!AR:AR,MATCH($B459,data_wkly!$C:$C,0),1))),"na")=0,"",IFERROR(IF(INDEX(data_wkly!AR:AR,MATCH($B459,data_wkly!$C:$C,0),1)=0,"",_xlfn.NUMBERVALUE(INDEX(data_wkly!AR:AR,MATCH($B459,data_wkly!$C:$C,0),1))),"na"))</f>
        <v/>
      </c>
      <c r="G459" s="122" t="str">
        <f>IF(IFERROR(IF(INDEX(data_wkly!AS:AS,MATCH($B459,data_wkly!$C:$C,0),1)=0,"",_xlfn.NUMBERVALUE(INDEX(data_wkly!AS:AS,MATCH($B459,data_wkly!$C:$C,0),1))),"na")=0,"",IFERROR(IF(INDEX(data_wkly!AS:AS,MATCH($B459,data_wkly!$C:$C,0),1)=0,"",_xlfn.NUMBERVALUE(INDEX(data_wkly!AS:AS,MATCH($B459,data_wkly!$C:$C,0),1))),"na"))</f>
        <v/>
      </c>
      <c r="H459" s="122" t="str">
        <f>IFERROR(IF(INDEX(data_wkly!BJ:BJ,MATCH($B459,data_wkly!$C:$C,0),1)=0,"",_xlfn.NUMBERVALUE(INDEX(data_wkly!BJ:BJ,MATCH($B459,data_wkly!$C:$C,0),1))),"na")</f>
        <v/>
      </c>
      <c r="I459" s="122" t="str">
        <f>IF(IFERROR(IF(INDEX(data_wkly!AT:AT,MATCH($B459,data_wkly!$C:$C,0),1)=0,"",_xlfn.NUMBERVALUE(INDEX(data_wkly!AT:AT,MATCH($B459,data_wkly!$C:$C,0),1))),"na")=0,"",IFERROR(IF(INDEX(data_wkly!AT:AT,MATCH($B459,data_wkly!$C:$C,0),1)=0,"",_xlfn.NUMBERVALUE(INDEX(data_wkly!AT:AT,MATCH($B459,data_wkly!$C:$C,0),1))),"na"))</f>
        <v/>
      </c>
      <c r="J459" s="122" t="str">
        <f>IF(IFERROR(IF(INDEX(data_wkly!AU:AU,MATCH($B459,data_wkly!$C:$C,0),1)=0,"",_xlfn.NUMBERVALUE(INDEX(data_wkly!AU:AU,MATCH($B459,data_wkly!$C:$C,0),1))),"na")=0,"",IFERROR(IF(INDEX(data_wkly!AU:AU,MATCH($B459,data_wkly!$C:$C,0),1)=0,"",_xlfn.NUMBERVALUE(INDEX(data_wkly!AU:AU,MATCH($B459,data_wkly!$C:$C,0),1))),"na"))</f>
        <v/>
      </c>
      <c r="K459" s="122" t="str">
        <f>IF(IFERROR(IF(INDEX(data_wkly!AV:AV,MATCH($B459,data_wkly!$C:$C,0),1)=0,"",_xlfn.NUMBERVALUE(INDEX(data_wkly!AV:AV,MATCH($B459,data_wkly!$C:$C,0),1))),"na")=0,"",IFERROR(IF(INDEX(data_wkly!AV:AV,MATCH($B459,data_wkly!$C:$C,0),1)=0,"",_xlfn.NUMBERVALUE(INDEX(data_wkly!AV:AV,MATCH($B459,data_wkly!$C:$C,0),1))),"na"))</f>
        <v/>
      </c>
      <c r="L459" s="122" t="str">
        <f>IFERROR(IF(INDEX(data_wkly!BI:BI,MATCH($B459,data_wkly!$C:$C,0),1)=0,"",_xlfn.NUMBERVALUE(INDEX(data_wkly!BI:BI,MATCH($B459,data_wkly!$C:$C,0),1))),"na")</f>
        <v/>
      </c>
      <c r="M459" s="122" t="str">
        <f>IF(IFERROR(IF(INDEX(data_wkly!AW:AW,MATCH($B459,data_wkly!$C:$C,0),1)=0,"",_xlfn.NUMBERVALUE(INDEX(data_wkly!AW:AW,MATCH($B459,data_wkly!$C:$C,0),1))),"na")=0,"",IFERROR(IF(INDEX(data_wkly!AW:AW,MATCH($B459,data_wkly!$C:$C,0),1)=0,"",_xlfn.NUMBERVALUE(INDEX(data_wkly!AW:AW,MATCH($B459,data_wkly!$C:$C,0),1))),"na"))</f>
        <v/>
      </c>
      <c r="N459" s="123"/>
      <c r="O459" s="124" t="str">
        <f>IF(IFERROR(IF(INDEX(data_wkly!AY:AY,MATCH($B459,data_wkly!$C:$C,0),1)=0,"",_xlfn.NUMBERVALUE(INDEX(data_wkly!AY:AY,MATCH($B459,data_wkly!$C:$C,0),1))),"na")=0,"",IFERROR(IF(INDEX(data_wkly!AY:AY,MATCH($B459,data_wkly!$C:$C,0),1)=0,"",_xlfn.NUMBERVALUE(INDEX(data_wkly!AY:AY,MATCH($B459,data_wkly!$C:$C,0),1))),"na"))</f>
        <v/>
      </c>
      <c r="P459" s="124" t="str">
        <f>IF(IFERROR(IF(INDEX(data_wkly!AZ:AZ,MATCH($B459,data_wkly!$C:$C,0),1)=0,"",_xlfn.NUMBERVALUE(INDEX(data_wkly!AZ:AZ,MATCH($B459,data_wkly!$C:$C,0),1))),"na")=0,"",IFERROR(IF(INDEX(data_wkly!AZ:AZ,MATCH($B459,data_wkly!$C:$C,0),1)=0,"",_xlfn.NUMBERVALUE(INDEX(data_wkly!AZ:AZ,MATCH($B459,data_wkly!$C:$C,0),1))),"na"))</f>
        <v/>
      </c>
      <c r="Q459" s="124" t="str">
        <f>IF(IFERROR(IF(INDEX(data_wkly!BA:BA,MATCH($B459,data_wkly!$C:$C,0),1)=0,"",_xlfn.NUMBERVALUE(INDEX(data_wkly!BA:BA,MATCH($B459,data_wkly!$C:$C,0),1))),"na")=0,"",IFERROR(IF(INDEX(data_wkly!BA:BA,MATCH($B459,data_wkly!$C:$C,0),1)=0,"",_xlfn.NUMBERVALUE(INDEX(data_wkly!BA:BA,MATCH($B459,data_wkly!$C:$C,0),1))),"na"))</f>
        <v/>
      </c>
      <c r="R459" s="124" t="str">
        <f>IF(IFERROR(IF(INDEX(data_wkly!BB:BB,MATCH($B459,data_wkly!$C:$C,0),1)=0,"",_xlfn.NUMBERVALUE(INDEX(data_wkly!BB:BB,MATCH($B459,data_wkly!$C:$C,0),1))),"na")=0,"",IFERROR(IF(INDEX(data_wkly!BB:BB,MATCH($B459,data_wkly!$C:$C,0),1)=0,"",_xlfn.NUMBERVALUE(INDEX(data_wkly!BB:BB,MATCH($B459,data_wkly!$C:$C,0),1))),"na"))</f>
        <v/>
      </c>
      <c r="S459" s="124" t="str">
        <f>IF(IFERROR(IF(INDEX(data_wkly!BC:BC,MATCH($B459,data_wkly!$C:$C,0),1)=0,"",_xlfn.NUMBERVALUE(INDEX(data_wkly!BC:BC,MATCH($B459,data_wkly!$C:$C,0),1))),"na")=0,"",IFERROR(IF(INDEX(data_wkly!BC:BC,MATCH($B459,data_wkly!$C:$C,0),1)=0,"",_xlfn.NUMBERVALUE(INDEX(data_wkly!BC:BC,MATCH($B459,data_wkly!$C:$C,0),1))),"na"))</f>
        <v/>
      </c>
      <c r="T459" s="124" t="str">
        <f>IFERROR(IF(INDEX(data_wkly!BL:BL,MATCH($B459,data_wkly!$C:$C,0),1)=0,"",_xlfn.NUMBERVALUE(INDEX(data_wkly!BL:BL,MATCH($B459,data_wkly!$C:$C,0),1))),"na")</f>
        <v/>
      </c>
      <c r="U459" s="124" t="str">
        <f>IF(IFERROR(IF(INDEX(data_wkly!BD:BD,MATCH($B459,data_wkly!$C:$C,0),1)=0,"",_xlfn.NUMBERVALUE(INDEX(data_wkly!BD:BD,MATCH($B459,data_wkly!$C:$C,0),1))),"na")=0,"",IFERROR(IF(INDEX(data_wkly!BD:BD,MATCH($B459,data_wkly!$C:$C,0),1)=0,"",_xlfn.NUMBERVALUE(INDEX(data_wkly!BD:BD,MATCH($B459,data_wkly!$C:$C,0),1))),"na"))</f>
        <v/>
      </c>
      <c r="V459" s="124" t="str">
        <f>IF(IFERROR(IF(INDEX(data_wkly!BE:BE,MATCH($B459,data_wkly!$C:$C,0),1)=0,"",_xlfn.NUMBERVALUE(INDEX(data_wkly!BE:BE,MATCH($B459,data_wkly!$C:$C,0),1))),"na")=0,"",IFERROR(IF(INDEX(data_wkly!BE:BE,MATCH($B459,data_wkly!$C:$C,0),1)=0,"",_xlfn.NUMBERVALUE(INDEX(data_wkly!BE:BE,MATCH($B459,data_wkly!$C:$C,0),1))),"na"))</f>
        <v/>
      </c>
      <c r="W459" s="124" t="str">
        <f>IF(IFERROR(IF(INDEX(data_wkly!BF:BF,MATCH($B459,data_wkly!$C:$C,0),1)=0,"",_xlfn.NUMBERVALUE(INDEX(data_wkly!BF:BF,MATCH($B459,data_wkly!$C:$C,0),1))),"na")=0,"",IFERROR(IF(INDEX(data_wkly!BF:BF,MATCH($B459,data_wkly!$C:$C,0),1)=0,"",_xlfn.NUMBERVALUE(INDEX(data_wkly!BF:BF,MATCH($B459,data_wkly!$C:$C,0),1))),"na"))</f>
        <v/>
      </c>
      <c r="X459" s="124" t="str">
        <f>IFERROR(IF(INDEX(data_wkly!BK:BK,MATCH($B459,data_wkly!$C:$C,0),1)=0,"",_xlfn.NUMBERVALUE(INDEX(data_wkly!BK:BK,MATCH($B459,data_wkly!$C:$C,0),1))),"na")</f>
        <v/>
      </c>
      <c r="Y459" s="124" t="str">
        <f>IF(IFERROR(IF(INDEX(data_wkly!BG:BG,MATCH($B459,data_wkly!$C:$C,0),1)=0,"",_xlfn.NUMBERVALUE(INDEX(data_wkly!BG:BG,MATCH($B459,data_wkly!$C:$C,0),1))),"na")=0,"",IFERROR(IF(INDEX(data_wkly!BG:BG,MATCH($B459,data_wkly!$C:$C,0),1)=0,"",_xlfn.NUMBERVALUE(INDEX(data_wkly!BG:BG,MATCH($B459,data_wkly!$C:$C,0),1))),"na"))</f>
        <v/>
      </c>
      <c r="AJ459" s="41">
        <f t="shared" si="21"/>
        <v>1</v>
      </c>
    </row>
    <row r="460" spans="1:36" ht="15.5">
      <c r="A460" s="88" t="str">
        <f t="shared" si="20"/>
        <v/>
      </c>
      <c r="B460" s="89" t="str">
        <f t="shared" si="22"/>
        <v/>
      </c>
      <c r="C460" s="122" t="str">
        <f>IF(IFERROR(IF(INDEX(data_wkly!AO:AO,MATCH($B460,data_wkly!$C:$C,0),1)=0,"",_xlfn.NUMBERVALUE(INDEX(data_wkly!AO:AO,MATCH($B460,data_wkly!$C:$C,0),1))),"na")=0,"",IFERROR(IF(INDEX(data_wkly!AO:AO,MATCH($B460,data_wkly!$C:$C,0),1)=0,"",_xlfn.NUMBERVALUE(INDEX(data_wkly!AO:AO,MATCH($B460,data_wkly!$C:$C,0),1))),"na"))</f>
        <v/>
      </c>
      <c r="D460" s="122" t="str">
        <f>IF(IFERROR(IF(INDEX(data_wkly!AP:AP,MATCH($B460,data_wkly!$C:$C,0),1)=0,"",_xlfn.NUMBERVALUE(INDEX(data_wkly!AP:AP,MATCH($B460,data_wkly!$C:$C,0),1))),"na")=0,"",IFERROR(IF(INDEX(data_wkly!AP:AP,MATCH($B460,data_wkly!$C:$C,0),1)=0,"",_xlfn.NUMBERVALUE(INDEX(data_wkly!AP:AP,MATCH($B460,data_wkly!$C:$C,0),1))),"na"))</f>
        <v/>
      </c>
      <c r="E460" s="122" t="str">
        <f>IF(IFERROR(IF(INDEX(data_wkly!AQ:AQ,MATCH($B460,data_wkly!$C:$C,0),1)=0,"",_xlfn.NUMBERVALUE(INDEX(data_wkly!AQ:AQ,MATCH($B460,data_wkly!$C:$C,0),1))),"na")=0,"",IFERROR(IF(INDEX(data_wkly!AQ:AQ,MATCH($B460,data_wkly!$C:$C,0),1)=0,"",_xlfn.NUMBERVALUE(INDEX(data_wkly!AQ:AQ,MATCH($B460,data_wkly!$C:$C,0),1))),"na"))</f>
        <v/>
      </c>
      <c r="F460" s="122" t="str">
        <f>IF(IFERROR(IF(INDEX(data_wkly!AR:AR,MATCH($B460,data_wkly!$C:$C,0),1)=0,"",_xlfn.NUMBERVALUE(INDEX(data_wkly!AR:AR,MATCH($B460,data_wkly!$C:$C,0),1))),"na")=0,"",IFERROR(IF(INDEX(data_wkly!AR:AR,MATCH($B460,data_wkly!$C:$C,0),1)=0,"",_xlfn.NUMBERVALUE(INDEX(data_wkly!AR:AR,MATCH($B460,data_wkly!$C:$C,0),1))),"na"))</f>
        <v/>
      </c>
      <c r="G460" s="122" t="str">
        <f>IF(IFERROR(IF(INDEX(data_wkly!AS:AS,MATCH($B460,data_wkly!$C:$C,0),1)=0,"",_xlfn.NUMBERVALUE(INDEX(data_wkly!AS:AS,MATCH($B460,data_wkly!$C:$C,0),1))),"na")=0,"",IFERROR(IF(INDEX(data_wkly!AS:AS,MATCH($B460,data_wkly!$C:$C,0),1)=0,"",_xlfn.NUMBERVALUE(INDEX(data_wkly!AS:AS,MATCH($B460,data_wkly!$C:$C,0),1))),"na"))</f>
        <v/>
      </c>
      <c r="H460" s="122" t="str">
        <f>IFERROR(IF(INDEX(data_wkly!BJ:BJ,MATCH($B460,data_wkly!$C:$C,0),1)=0,"",_xlfn.NUMBERVALUE(INDEX(data_wkly!BJ:BJ,MATCH($B460,data_wkly!$C:$C,0),1))),"na")</f>
        <v/>
      </c>
      <c r="I460" s="122" t="str">
        <f>IF(IFERROR(IF(INDEX(data_wkly!AT:AT,MATCH($B460,data_wkly!$C:$C,0),1)=0,"",_xlfn.NUMBERVALUE(INDEX(data_wkly!AT:AT,MATCH($B460,data_wkly!$C:$C,0),1))),"na")=0,"",IFERROR(IF(INDEX(data_wkly!AT:AT,MATCH($B460,data_wkly!$C:$C,0),1)=0,"",_xlfn.NUMBERVALUE(INDEX(data_wkly!AT:AT,MATCH($B460,data_wkly!$C:$C,0),1))),"na"))</f>
        <v/>
      </c>
      <c r="J460" s="122" t="str">
        <f>IF(IFERROR(IF(INDEX(data_wkly!AU:AU,MATCH($B460,data_wkly!$C:$C,0),1)=0,"",_xlfn.NUMBERVALUE(INDEX(data_wkly!AU:AU,MATCH($B460,data_wkly!$C:$C,0),1))),"na")=0,"",IFERROR(IF(INDEX(data_wkly!AU:AU,MATCH($B460,data_wkly!$C:$C,0),1)=0,"",_xlfn.NUMBERVALUE(INDEX(data_wkly!AU:AU,MATCH($B460,data_wkly!$C:$C,0),1))),"na"))</f>
        <v/>
      </c>
      <c r="K460" s="122" t="str">
        <f>IF(IFERROR(IF(INDEX(data_wkly!AV:AV,MATCH($B460,data_wkly!$C:$C,0),1)=0,"",_xlfn.NUMBERVALUE(INDEX(data_wkly!AV:AV,MATCH($B460,data_wkly!$C:$C,0),1))),"na")=0,"",IFERROR(IF(INDEX(data_wkly!AV:AV,MATCH($B460,data_wkly!$C:$C,0),1)=0,"",_xlfn.NUMBERVALUE(INDEX(data_wkly!AV:AV,MATCH($B460,data_wkly!$C:$C,0),1))),"na"))</f>
        <v/>
      </c>
      <c r="L460" s="122" t="str">
        <f>IFERROR(IF(INDEX(data_wkly!BI:BI,MATCH($B460,data_wkly!$C:$C,0),1)=0,"",_xlfn.NUMBERVALUE(INDEX(data_wkly!BI:BI,MATCH($B460,data_wkly!$C:$C,0),1))),"na")</f>
        <v/>
      </c>
      <c r="M460" s="122" t="str">
        <f>IF(IFERROR(IF(INDEX(data_wkly!AW:AW,MATCH($B460,data_wkly!$C:$C,0),1)=0,"",_xlfn.NUMBERVALUE(INDEX(data_wkly!AW:AW,MATCH($B460,data_wkly!$C:$C,0),1))),"na")=0,"",IFERROR(IF(INDEX(data_wkly!AW:AW,MATCH($B460,data_wkly!$C:$C,0),1)=0,"",_xlfn.NUMBERVALUE(INDEX(data_wkly!AW:AW,MATCH($B460,data_wkly!$C:$C,0),1))),"na"))</f>
        <v/>
      </c>
      <c r="N460" s="123"/>
      <c r="O460" s="124" t="str">
        <f>IF(IFERROR(IF(INDEX(data_wkly!AY:AY,MATCH($B460,data_wkly!$C:$C,0),1)=0,"",_xlfn.NUMBERVALUE(INDEX(data_wkly!AY:AY,MATCH($B460,data_wkly!$C:$C,0),1))),"na")=0,"",IFERROR(IF(INDEX(data_wkly!AY:AY,MATCH($B460,data_wkly!$C:$C,0),1)=0,"",_xlfn.NUMBERVALUE(INDEX(data_wkly!AY:AY,MATCH($B460,data_wkly!$C:$C,0),1))),"na"))</f>
        <v/>
      </c>
      <c r="P460" s="124" t="str">
        <f>IF(IFERROR(IF(INDEX(data_wkly!AZ:AZ,MATCH($B460,data_wkly!$C:$C,0),1)=0,"",_xlfn.NUMBERVALUE(INDEX(data_wkly!AZ:AZ,MATCH($B460,data_wkly!$C:$C,0),1))),"na")=0,"",IFERROR(IF(INDEX(data_wkly!AZ:AZ,MATCH($B460,data_wkly!$C:$C,0),1)=0,"",_xlfn.NUMBERVALUE(INDEX(data_wkly!AZ:AZ,MATCH($B460,data_wkly!$C:$C,0),1))),"na"))</f>
        <v/>
      </c>
      <c r="Q460" s="124" t="str">
        <f>IF(IFERROR(IF(INDEX(data_wkly!BA:BA,MATCH($B460,data_wkly!$C:$C,0),1)=0,"",_xlfn.NUMBERVALUE(INDEX(data_wkly!BA:BA,MATCH($B460,data_wkly!$C:$C,0),1))),"na")=0,"",IFERROR(IF(INDEX(data_wkly!BA:BA,MATCH($B460,data_wkly!$C:$C,0),1)=0,"",_xlfn.NUMBERVALUE(INDEX(data_wkly!BA:BA,MATCH($B460,data_wkly!$C:$C,0),1))),"na"))</f>
        <v/>
      </c>
      <c r="R460" s="124" t="str">
        <f>IF(IFERROR(IF(INDEX(data_wkly!BB:BB,MATCH($B460,data_wkly!$C:$C,0),1)=0,"",_xlfn.NUMBERVALUE(INDEX(data_wkly!BB:BB,MATCH($B460,data_wkly!$C:$C,0),1))),"na")=0,"",IFERROR(IF(INDEX(data_wkly!BB:BB,MATCH($B460,data_wkly!$C:$C,0),1)=0,"",_xlfn.NUMBERVALUE(INDEX(data_wkly!BB:BB,MATCH($B460,data_wkly!$C:$C,0),1))),"na"))</f>
        <v/>
      </c>
      <c r="S460" s="124" t="str">
        <f>IF(IFERROR(IF(INDEX(data_wkly!BC:BC,MATCH($B460,data_wkly!$C:$C,0),1)=0,"",_xlfn.NUMBERVALUE(INDEX(data_wkly!BC:BC,MATCH($B460,data_wkly!$C:$C,0),1))),"na")=0,"",IFERROR(IF(INDEX(data_wkly!BC:BC,MATCH($B460,data_wkly!$C:$C,0),1)=0,"",_xlfn.NUMBERVALUE(INDEX(data_wkly!BC:BC,MATCH($B460,data_wkly!$C:$C,0),1))),"na"))</f>
        <v/>
      </c>
      <c r="T460" s="124" t="str">
        <f>IFERROR(IF(INDEX(data_wkly!BL:BL,MATCH($B460,data_wkly!$C:$C,0),1)=0,"",_xlfn.NUMBERVALUE(INDEX(data_wkly!BL:BL,MATCH($B460,data_wkly!$C:$C,0),1))),"na")</f>
        <v/>
      </c>
      <c r="U460" s="124" t="str">
        <f>IF(IFERROR(IF(INDEX(data_wkly!BD:BD,MATCH($B460,data_wkly!$C:$C,0),1)=0,"",_xlfn.NUMBERVALUE(INDEX(data_wkly!BD:BD,MATCH($B460,data_wkly!$C:$C,0),1))),"na")=0,"",IFERROR(IF(INDEX(data_wkly!BD:BD,MATCH($B460,data_wkly!$C:$C,0),1)=0,"",_xlfn.NUMBERVALUE(INDEX(data_wkly!BD:BD,MATCH($B460,data_wkly!$C:$C,0),1))),"na"))</f>
        <v/>
      </c>
      <c r="V460" s="124" t="str">
        <f>IF(IFERROR(IF(INDEX(data_wkly!BE:BE,MATCH($B460,data_wkly!$C:$C,0),1)=0,"",_xlfn.NUMBERVALUE(INDEX(data_wkly!BE:BE,MATCH($B460,data_wkly!$C:$C,0),1))),"na")=0,"",IFERROR(IF(INDEX(data_wkly!BE:BE,MATCH($B460,data_wkly!$C:$C,0),1)=0,"",_xlfn.NUMBERVALUE(INDEX(data_wkly!BE:BE,MATCH($B460,data_wkly!$C:$C,0),1))),"na"))</f>
        <v/>
      </c>
      <c r="W460" s="124" t="str">
        <f>IF(IFERROR(IF(INDEX(data_wkly!BF:BF,MATCH($B460,data_wkly!$C:$C,0),1)=0,"",_xlfn.NUMBERVALUE(INDEX(data_wkly!BF:BF,MATCH($B460,data_wkly!$C:$C,0),1))),"na")=0,"",IFERROR(IF(INDEX(data_wkly!BF:BF,MATCH($B460,data_wkly!$C:$C,0),1)=0,"",_xlfn.NUMBERVALUE(INDEX(data_wkly!BF:BF,MATCH($B460,data_wkly!$C:$C,0),1))),"na"))</f>
        <v/>
      </c>
      <c r="X460" s="124" t="str">
        <f>IFERROR(IF(INDEX(data_wkly!BK:BK,MATCH($B460,data_wkly!$C:$C,0),1)=0,"",_xlfn.NUMBERVALUE(INDEX(data_wkly!BK:BK,MATCH($B460,data_wkly!$C:$C,0),1))),"na")</f>
        <v/>
      </c>
      <c r="Y460" s="124" t="str">
        <f>IF(IFERROR(IF(INDEX(data_wkly!BG:BG,MATCH($B460,data_wkly!$C:$C,0),1)=0,"",_xlfn.NUMBERVALUE(INDEX(data_wkly!BG:BG,MATCH($B460,data_wkly!$C:$C,0),1))),"na")=0,"",IFERROR(IF(INDEX(data_wkly!BG:BG,MATCH($B460,data_wkly!$C:$C,0),1)=0,"",_xlfn.NUMBERVALUE(INDEX(data_wkly!BG:BG,MATCH($B460,data_wkly!$C:$C,0),1))),"na"))</f>
        <v/>
      </c>
      <c r="AJ460" s="41">
        <f t="shared" si="21"/>
        <v>2</v>
      </c>
    </row>
    <row r="461" spans="1:36" ht="15.5">
      <c r="A461" s="88" t="str">
        <f t="shared" si="20"/>
        <v/>
      </c>
      <c r="B461" s="89" t="str">
        <f t="shared" si="22"/>
        <v/>
      </c>
      <c r="C461" s="122" t="str">
        <f>IF(IFERROR(IF(INDEX(data_wkly!AO:AO,MATCH($B461,data_wkly!$C:$C,0),1)=0,"",_xlfn.NUMBERVALUE(INDEX(data_wkly!AO:AO,MATCH($B461,data_wkly!$C:$C,0),1))),"na")=0,"",IFERROR(IF(INDEX(data_wkly!AO:AO,MATCH($B461,data_wkly!$C:$C,0),1)=0,"",_xlfn.NUMBERVALUE(INDEX(data_wkly!AO:AO,MATCH($B461,data_wkly!$C:$C,0),1))),"na"))</f>
        <v/>
      </c>
      <c r="D461" s="122" t="str">
        <f>IF(IFERROR(IF(INDEX(data_wkly!AP:AP,MATCH($B461,data_wkly!$C:$C,0),1)=0,"",_xlfn.NUMBERVALUE(INDEX(data_wkly!AP:AP,MATCH($B461,data_wkly!$C:$C,0),1))),"na")=0,"",IFERROR(IF(INDEX(data_wkly!AP:AP,MATCH($B461,data_wkly!$C:$C,0),1)=0,"",_xlfn.NUMBERVALUE(INDEX(data_wkly!AP:AP,MATCH($B461,data_wkly!$C:$C,0),1))),"na"))</f>
        <v/>
      </c>
      <c r="E461" s="122" t="str">
        <f>IF(IFERROR(IF(INDEX(data_wkly!AQ:AQ,MATCH($B461,data_wkly!$C:$C,0),1)=0,"",_xlfn.NUMBERVALUE(INDEX(data_wkly!AQ:AQ,MATCH($B461,data_wkly!$C:$C,0),1))),"na")=0,"",IFERROR(IF(INDEX(data_wkly!AQ:AQ,MATCH($B461,data_wkly!$C:$C,0),1)=0,"",_xlfn.NUMBERVALUE(INDEX(data_wkly!AQ:AQ,MATCH($B461,data_wkly!$C:$C,0),1))),"na"))</f>
        <v/>
      </c>
      <c r="F461" s="122" t="str">
        <f>IF(IFERROR(IF(INDEX(data_wkly!AR:AR,MATCH($B461,data_wkly!$C:$C,0),1)=0,"",_xlfn.NUMBERVALUE(INDEX(data_wkly!AR:AR,MATCH($B461,data_wkly!$C:$C,0),1))),"na")=0,"",IFERROR(IF(INDEX(data_wkly!AR:AR,MATCH($B461,data_wkly!$C:$C,0),1)=0,"",_xlfn.NUMBERVALUE(INDEX(data_wkly!AR:AR,MATCH($B461,data_wkly!$C:$C,0),1))),"na"))</f>
        <v/>
      </c>
      <c r="G461" s="122" t="str">
        <f>IF(IFERROR(IF(INDEX(data_wkly!AS:AS,MATCH($B461,data_wkly!$C:$C,0),1)=0,"",_xlfn.NUMBERVALUE(INDEX(data_wkly!AS:AS,MATCH($B461,data_wkly!$C:$C,0),1))),"na")=0,"",IFERROR(IF(INDEX(data_wkly!AS:AS,MATCH($B461,data_wkly!$C:$C,0),1)=0,"",_xlfn.NUMBERVALUE(INDEX(data_wkly!AS:AS,MATCH($B461,data_wkly!$C:$C,0),1))),"na"))</f>
        <v/>
      </c>
      <c r="H461" s="122" t="str">
        <f>IFERROR(IF(INDEX(data_wkly!BJ:BJ,MATCH($B461,data_wkly!$C:$C,0),1)=0,"",_xlfn.NUMBERVALUE(INDEX(data_wkly!BJ:BJ,MATCH($B461,data_wkly!$C:$C,0),1))),"na")</f>
        <v/>
      </c>
      <c r="I461" s="122" t="str">
        <f>IF(IFERROR(IF(INDEX(data_wkly!AT:AT,MATCH($B461,data_wkly!$C:$C,0),1)=0,"",_xlfn.NUMBERVALUE(INDEX(data_wkly!AT:AT,MATCH($B461,data_wkly!$C:$C,0),1))),"na")=0,"",IFERROR(IF(INDEX(data_wkly!AT:AT,MATCH($B461,data_wkly!$C:$C,0),1)=0,"",_xlfn.NUMBERVALUE(INDEX(data_wkly!AT:AT,MATCH($B461,data_wkly!$C:$C,0),1))),"na"))</f>
        <v/>
      </c>
      <c r="J461" s="122" t="str">
        <f>IF(IFERROR(IF(INDEX(data_wkly!AU:AU,MATCH($B461,data_wkly!$C:$C,0),1)=0,"",_xlfn.NUMBERVALUE(INDEX(data_wkly!AU:AU,MATCH($B461,data_wkly!$C:$C,0),1))),"na")=0,"",IFERROR(IF(INDEX(data_wkly!AU:AU,MATCH($B461,data_wkly!$C:$C,0),1)=0,"",_xlfn.NUMBERVALUE(INDEX(data_wkly!AU:AU,MATCH($B461,data_wkly!$C:$C,0),1))),"na"))</f>
        <v/>
      </c>
      <c r="K461" s="122" t="str">
        <f>IF(IFERROR(IF(INDEX(data_wkly!AV:AV,MATCH($B461,data_wkly!$C:$C,0),1)=0,"",_xlfn.NUMBERVALUE(INDEX(data_wkly!AV:AV,MATCH($B461,data_wkly!$C:$C,0),1))),"na")=0,"",IFERROR(IF(INDEX(data_wkly!AV:AV,MATCH($B461,data_wkly!$C:$C,0),1)=0,"",_xlfn.NUMBERVALUE(INDEX(data_wkly!AV:AV,MATCH($B461,data_wkly!$C:$C,0),1))),"na"))</f>
        <v/>
      </c>
      <c r="L461" s="122" t="str">
        <f>IFERROR(IF(INDEX(data_wkly!BI:BI,MATCH($B461,data_wkly!$C:$C,0),1)=0,"",_xlfn.NUMBERVALUE(INDEX(data_wkly!BI:BI,MATCH($B461,data_wkly!$C:$C,0),1))),"na")</f>
        <v/>
      </c>
      <c r="M461" s="122" t="str">
        <f>IF(IFERROR(IF(INDEX(data_wkly!AW:AW,MATCH($B461,data_wkly!$C:$C,0),1)=0,"",_xlfn.NUMBERVALUE(INDEX(data_wkly!AW:AW,MATCH($B461,data_wkly!$C:$C,0),1))),"na")=0,"",IFERROR(IF(INDEX(data_wkly!AW:AW,MATCH($B461,data_wkly!$C:$C,0),1)=0,"",_xlfn.NUMBERVALUE(INDEX(data_wkly!AW:AW,MATCH($B461,data_wkly!$C:$C,0),1))),"na"))</f>
        <v/>
      </c>
      <c r="N461" s="123"/>
      <c r="O461" s="124" t="str">
        <f>IF(IFERROR(IF(INDEX(data_wkly!AY:AY,MATCH($B461,data_wkly!$C:$C,0),1)=0,"",_xlfn.NUMBERVALUE(INDEX(data_wkly!AY:AY,MATCH($B461,data_wkly!$C:$C,0),1))),"na")=0,"",IFERROR(IF(INDEX(data_wkly!AY:AY,MATCH($B461,data_wkly!$C:$C,0),1)=0,"",_xlfn.NUMBERVALUE(INDEX(data_wkly!AY:AY,MATCH($B461,data_wkly!$C:$C,0),1))),"na"))</f>
        <v/>
      </c>
      <c r="P461" s="124" t="str">
        <f>IF(IFERROR(IF(INDEX(data_wkly!AZ:AZ,MATCH($B461,data_wkly!$C:$C,0),1)=0,"",_xlfn.NUMBERVALUE(INDEX(data_wkly!AZ:AZ,MATCH($B461,data_wkly!$C:$C,0),1))),"na")=0,"",IFERROR(IF(INDEX(data_wkly!AZ:AZ,MATCH($B461,data_wkly!$C:$C,0),1)=0,"",_xlfn.NUMBERVALUE(INDEX(data_wkly!AZ:AZ,MATCH($B461,data_wkly!$C:$C,0),1))),"na"))</f>
        <v/>
      </c>
      <c r="Q461" s="124" t="str">
        <f>IF(IFERROR(IF(INDEX(data_wkly!BA:BA,MATCH($B461,data_wkly!$C:$C,0),1)=0,"",_xlfn.NUMBERVALUE(INDEX(data_wkly!BA:BA,MATCH($B461,data_wkly!$C:$C,0),1))),"na")=0,"",IFERROR(IF(INDEX(data_wkly!BA:BA,MATCH($B461,data_wkly!$C:$C,0),1)=0,"",_xlfn.NUMBERVALUE(INDEX(data_wkly!BA:BA,MATCH($B461,data_wkly!$C:$C,0),1))),"na"))</f>
        <v/>
      </c>
      <c r="R461" s="124" t="str">
        <f>IF(IFERROR(IF(INDEX(data_wkly!BB:BB,MATCH($B461,data_wkly!$C:$C,0),1)=0,"",_xlfn.NUMBERVALUE(INDEX(data_wkly!BB:BB,MATCH($B461,data_wkly!$C:$C,0),1))),"na")=0,"",IFERROR(IF(INDEX(data_wkly!BB:BB,MATCH($B461,data_wkly!$C:$C,0),1)=0,"",_xlfn.NUMBERVALUE(INDEX(data_wkly!BB:BB,MATCH($B461,data_wkly!$C:$C,0),1))),"na"))</f>
        <v/>
      </c>
      <c r="S461" s="124" t="str">
        <f>IF(IFERROR(IF(INDEX(data_wkly!BC:BC,MATCH($B461,data_wkly!$C:$C,0),1)=0,"",_xlfn.NUMBERVALUE(INDEX(data_wkly!BC:BC,MATCH($B461,data_wkly!$C:$C,0),1))),"na")=0,"",IFERROR(IF(INDEX(data_wkly!BC:BC,MATCH($B461,data_wkly!$C:$C,0),1)=0,"",_xlfn.NUMBERVALUE(INDEX(data_wkly!BC:BC,MATCH($B461,data_wkly!$C:$C,0),1))),"na"))</f>
        <v/>
      </c>
      <c r="T461" s="124" t="str">
        <f>IFERROR(IF(INDEX(data_wkly!BL:BL,MATCH($B461,data_wkly!$C:$C,0),1)=0,"",_xlfn.NUMBERVALUE(INDEX(data_wkly!BL:BL,MATCH($B461,data_wkly!$C:$C,0),1))),"na")</f>
        <v/>
      </c>
      <c r="U461" s="124" t="str">
        <f>IF(IFERROR(IF(INDEX(data_wkly!BD:BD,MATCH($B461,data_wkly!$C:$C,0),1)=0,"",_xlfn.NUMBERVALUE(INDEX(data_wkly!BD:BD,MATCH($B461,data_wkly!$C:$C,0),1))),"na")=0,"",IFERROR(IF(INDEX(data_wkly!BD:BD,MATCH($B461,data_wkly!$C:$C,0),1)=0,"",_xlfn.NUMBERVALUE(INDEX(data_wkly!BD:BD,MATCH($B461,data_wkly!$C:$C,0),1))),"na"))</f>
        <v/>
      </c>
      <c r="V461" s="124" t="str">
        <f>IF(IFERROR(IF(INDEX(data_wkly!BE:BE,MATCH($B461,data_wkly!$C:$C,0),1)=0,"",_xlfn.NUMBERVALUE(INDEX(data_wkly!BE:BE,MATCH($B461,data_wkly!$C:$C,0),1))),"na")=0,"",IFERROR(IF(INDEX(data_wkly!BE:BE,MATCH($B461,data_wkly!$C:$C,0),1)=0,"",_xlfn.NUMBERVALUE(INDEX(data_wkly!BE:BE,MATCH($B461,data_wkly!$C:$C,0),1))),"na"))</f>
        <v/>
      </c>
      <c r="W461" s="124" t="str">
        <f>IF(IFERROR(IF(INDEX(data_wkly!BF:BF,MATCH($B461,data_wkly!$C:$C,0),1)=0,"",_xlfn.NUMBERVALUE(INDEX(data_wkly!BF:BF,MATCH($B461,data_wkly!$C:$C,0),1))),"na")=0,"",IFERROR(IF(INDEX(data_wkly!BF:BF,MATCH($B461,data_wkly!$C:$C,0),1)=0,"",_xlfn.NUMBERVALUE(INDEX(data_wkly!BF:BF,MATCH($B461,data_wkly!$C:$C,0),1))),"na"))</f>
        <v/>
      </c>
      <c r="X461" s="124" t="str">
        <f>IFERROR(IF(INDEX(data_wkly!BK:BK,MATCH($B461,data_wkly!$C:$C,0),1)=0,"",_xlfn.NUMBERVALUE(INDEX(data_wkly!BK:BK,MATCH($B461,data_wkly!$C:$C,0),1))),"na")</f>
        <v/>
      </c>
      <c r="Y461" s="124" t="str">
        <f>IF(IFERROR(IF(INDEX(data_wkly!BG:BG,MATCH($B461,data_wkly!$C:$C,0),1)=0,"",_xlfn.NUMBERVALUE(INDEX(data_wkly!BG:BG,MATCH($B461,data_wkly!$C:$C,0),1))),"na")=0,"",IFERROR(IF(INDEX(data_wkly!BG:BG,MATCH($B461,data_wkly!$C:$C,0),1)=0,"",_xlfn.NUMBERVALUE(INDEX(data_wkly!BG:BG,MATCH($B461,data_wkly!$C:$C,0),1))),"na"))</f>
        <v/>
      </c>
      <c r="AJ461" s="41">
        <f t="shared" si="21"/>
        <v>1</v>
      </c>
    </row>
    <row r="462" spans="1:36" ht="15.5">
      <c r="A462" s="88" t="str">
        <f t="shared" si="20"/>
        <v/>
      </c>
      <c r="B462" s="89" t="str">
        <f t="shared" si="22"/>
        <v/>
      </c>
      <c r="C462" s="122" t="str">
        <f>IF(IFERROR(IF(INDEX(data_wkly!AO:AO,MATCH($B462,data_wkly!$C:$C,0),1)=0,"",_xlfn.NUMBERVALUE(INDEX(data_wkly!AO:AO,MATCH($B462,data_wkly!$C:$C,0),1))),"na")=0,"",IFERROR(IF(INDEX(data_wkly!AO:AO,MATCH($B462,data_wkly!$C:$C,0),1)=0,"",_xlfn.NUMBERVALUE(INDEX(data_wkly!AO:AO,MATCH($B462,data_wkly!$C:$C,0),1))),"na"))</f>
        <v/>
      </c>
      <c r="D462" s="122" t="str">
        <f>IF(IFERROR(IF(INDEX(data_wkly!AP:AP,MATCH($B462,data_wkly!$C:$C,0),1)=0,"",_xlfn.NUMBERVALUE(INDEX(data_wkly!AP:AP,MATCH($B462,data_wkly!$C:$C,0),1))),"na")=0,"",IFERROR(IF(INDEX(data_wkly!AP:AP,MATCH($B462,data_wkly!$C:$C,0),1)=0,"",_xlfn.NUMBERVALUE(INDEX(data_wkly!AP:AP,MATCH($B462,data_wkly!$C:$C,0),1))),"na"))</f>
        <v/>
      </c>
      <c r="E462" s="122" t="str">
        <f>IF(IFERROR(IF(INDEX(data_wkly!AQ:AQ,MATCH($B462,data_wkly!$C:$C,0),1)=0,"",_xlfn.NUMBERVALUE(INDEX(data_wkly!AQ:AQ,MATCH($B462,data_wkly!$C:$C,0),1))),"na")=0,"",IFERROR(IF(INDEX(data_wkly!AQ:AQ,MATCH($B462,data_wkly!$C:$C,0),1)=0,"",_xlfn.NUMBERVALUE(INDEX(data_wkly!AQ:AQ,MATCH($B462,data_wkly!$C:$C,0),1))),"na"))</f>
        <v/>
      </c>
      <c r="F462" s="122" t="str">
        <f>IF(IFERROR(IF(INDEX(data_wkly!AR:AR,MATCH($B462,data_wkly!$C:$C,0),1)=0,"",_xlfn.NUMBERVALUE(INDEX(data_wkly!AR:AR,MATCH($B462,data_wkly!$C:$C,0),1))),"na")=0,"",IFERROR(IF(INDEX(data_wkly!AR:AR,MATCH($B462,data_wkly!$C:$C,0),1)=0,"",_xlfn.NUMBERVALUE(INDEX(data_wkly!AR:AR,MATCH($B462,data_wkly!$C:$C,0),1))),"na"))</f>
        <v/>
      </c>
      <c r="G462" s="122" t="str">
        <f>IF(IFERROR(IF(INDEX(data_wkly!AS:AS,MATCH($B462,data_wkly!$C:$C,0),1)=0,"",_xlfn.NUMBERVALUE(INDEX(data_wkly!AS:AS,MATCH($B462,data_wkly!$C:$C,0),1))),"na")=0,"",IFERROR(IF(INDEX(data_wkly!AS:AS,MATCH($B462,data_wkly!$C:$C,0),1)=0,"",_xlfn.NUMBERVALUE(INDEX(data_wkly!AS:AS,MATCH($B462,data_wkly!$C:$C,0),1))),"na"))</f>
        <v/>
      </c>
      <c r="H462" s="122" t="str">
        <f>IFERROR(IF(INDEX(data_wkly!BJ:BJ,MATCH($B462,data_wkly!$C:$C,0),1)=0,"",_xlfn.NUMBERVALUE(INDEX(data_wkly!BJ:BJ,MATCH($B462,data_wkly!$C:$C,0),1))),"na")</f>
        <v/>
      </c>
      <c r="I462" s="122" t="str">
        <f>IF(IFERROR(IF(INDEX(data_wkly!AT:AT,MATCH($B462,data_wkly!$C:$C,0),1)=0,"",_xlfn.NUMBERVALUE(INDEX(data_wkly!AT:AT,MATCH($B462,data_wkly!$C:$C,0),1))),"na")=0,"",IFERROR(IF(INDEX(data_wkly!AT:AT,MATCH($B462,data_wkly!$C:$C,0),1)=0,"",_xlfn.NUMBERVALUE(INDEX(data_wkly!AT:AT,MATCH($B462,data_wkly!$C:$C,0),1))),"na"))</f>
        <v/>
      </c>
      <c r="J462" s="122" t="str">
        <f>IF(IFERROR(IF(INDEX(data_wkly!AU:AU,MATCH($B462,data_wkly!$C:$C,0),1)=0,"",_xlfn.NUMBERVALUE(INDEX(data_wkly!AU:AU,MATCH($B462,data_wkly!$C:$C,0),1))),"na")=0,"",IFERROR(IF(INDEX(data_wkly!AU:AU,MATCH($B462,data_wkly!$C:$C,0),1)=0,"",_xlfn.NUMBERVALUE(INDEX(data_wkly!AU:AU,MATCH($B462,data_wkly!$C:$C,0),1))),"na"))</f>
        <v/>
      </c>
      <c r="K462" s="122" t="str">
        <f>IF(IFERROR(IF(INDEX(data_wkly!AV:AV,MATCH($B462,data_wkly!$C:$C,0),1)=0,"",_xlfn.NUMBERVALUE(INDEX(data_wkly!AV:AV,MATCH($B462,data_wkly!$C:$C,0),1))),"na")=0,"",IFERROR(IF(INDEX(data_wkly!AV:AV,MATCH($B462,data_wkly!$C:$C,0),1)=0,"",_xlfn.NUMBERVALUE(INDEX(data_wkly!AV:AV,MATCH($B462,data_wkly!$C:$C,0),1))),"na"))</f>
        <v/>
      </c>
      <c r="L462" s="122" t="str">
        <f>IFERROR(IF(INDEX(data_wkly!BI:BI,MATCH($B462,data_wkly!$C:$C,0),1)=0,"",_xlfn.NUMBERVALUE(INDEX(data_wkly!BI:BI,MATCH($B462,data_wkly!$C:$C,0),1))),"na")</f>
        <v/>
      </c>
      <c r="M462" s="122" t="str">
        <f>IF(IFERROR(IF(INDEX(data_wkly!AW:AW,MATCH($B462,data_wkly!$C:$C,0),1)=0,"",_xlfn.NUMBERVALUE(INDEX(data_wkly!AW:AW,MATCH($B462,data_wkly!$C:$C,0),1))),"na")=0,"",IFERROR(IF(INDEX(data_wkly!AW:AW,MATCH($B462,data_wkly!$C:$C,0),1)=0,"",_xlfn.NUMBERVALUE(INDEX(data_wkly!AW:AW,MATCH($B462,data_wkly!$C:$C,0),1))),"na"))</f>
        <v/>
      </c>
      <c r="N462" s="123"/>
      <c r="O462" s="124" t="str">
        <f>IF(IFERROR(IF(INDEX(data_wkly!AY:AY,MATCH($B462,data_wkly!$C:$C,0),1)=0,"",_xlfn.NUMBERVALUE(INDEX(data_wkly!AY:AY,MATCH($B462,data_wkly!$C:$C,0),1))),"na")=0,"",IFERROR(IF(INDEX(data_wkly!AY:AY,MATCH($B462,data_wkly!$C:$C,0),1)=0,"",_xlfn.NUMBERVALUE(INDEX(data_wkly!AY:AY,MATCH($B462,data_wkly!$C:$C,0),1))),"na"))</f>
        <v/>
      </c>
      <c r="P462" s="124" t="str">
        <f>IF(IFERROR(IF(INDEX(data_wkly!AZ:AZ,MATCH($B462,data_wkly!$C:$C,0),1)=0,"",_xlfn.NUMBERVALUE(INDEX(data_wkly!AZ:AZ,MATCH($B462,data_wkly!$C:$C,0),1))),"na")=0,"",IFERROR(IF(INDEX(data_wkly!AZ:AZ,MATCH($B462,data_wkly!$C:$C,0),1)=0,"",_xlfn.NUMBERVALUE(INDEX(data_wkly!AZ:AZ,MATCH($B462,data_wkly!$C:$C,0),1))),"na"))</f>
        <v/>
      </c>
      <c r="Q462" s="124" t="str">
        <f>IF(IFERROR(IF(INDEX(data_wkly!BA:BA,MATCH($B462,data_wkly!$C:$C,0),1)=0,"",_xlfn.NUMBERVALUE(INDEX(data_wkly!BA:BA,MATCH($B462,data_wkly!$C:$C,0),1))),"na")=0,"",IFERROR(IF(INDEX(data_wkly!BA:BA,MATCH($B462,data_wkly!$C:$C,0),1)=0,"",_xlfn.NUMBERVALUE(INDEX(data_wkly!BA:BA,MATCH($B462,data_wkly!$C:$C,0),1))),"na"))</f>
        <v/>
      </c>
      <c r="R462" s="124" t="str">
        <f>IF(IFERROR(IF(INDEX(data_wkly!BB:BB,MATCH($B462,data_wkly!$C:$C,0),1)=0,"",_xlfn.NUMBERVALUE(INDEX(data_wkly!BB:BB,MATCH($B462,data_wkly!$C:$C,0),1))),"na")=0,"",IFERROR(IF(INDEX(data_wkly!BB:BB,MATCH($B462,data_wkly!$C:$C,0),1)=0,"",_xlfn.NUMBERVALUE(INDEX(data_wkly!BB:BB,MATCH($B462,data_wkly!$C:$C,0),1))),"na"))</f>
        <v/>
      </c>
      <c r="S462" s="124" t="str">
        <f>IF(IFERROR(IF(INDEX(data_wkly!BC:BC,MATCH($B462,data_wkly!$C:$C,0),1)=0,"",_xlfn.NUMBERVALUE(INDEX(data_wkly!BC:BC,MATCH($B462,data_wkly!$C:$C,0),1))),"na")=0,"",IFERROR(IF(INDEX(data_wkly!BC:BC,MATCH($B462,data_wkly!$C:$C,0),1)=0,"",_xlfn.NUMBERVALUE(INDEX(data_wkly!BC:BC,MATCH($B462,data_wkly!$C:$C,0),1))),"na"))</f>
        <v/>
      </c>
      <c r="T462" s="124" t="str">
        <f>IFERROR(IF(INDEX(data_wkly!BL:BL,MATCH($B462,data_wkly!$C:$C,0),1)=0,"",_xlfn.NUMBERVALUE(INDEX(data_wkly!BL:BL,MATCH($B462,data_wkly!$C:$C,0),1))),"na")</f>
        <v/>
      </c>
      <c r="U462" s="124" t="str">
        <f>IF(IFERROR(IF(INDEX(data_wkly!BD:BD,MATCH($B462,data_wkly!$C:$C,0),1)=0,"",_xlfn.NUMBERVALUE(INDEX(data_wkly!BD:BD,MATCH($B462,data_wkly!$C:$C,0),1))),"na")=0,"",IFERROR(IF(INDEX(data_wkly!BD:BD,MATCH($B462,data_wkly!$C:$C,0),1)=0,"",_xlfn.NUMBERVALUE(INDEX(data_wkly!BD:BD,MATCH($B462,data_wkly!$C:$C,0),1))),"na"))</f>
        <v/>
      </c>
      <c r="V462" s="124" t="str">
        <f>IF(IFERROR(IF(INDEX(data_wkly!BE:BE,MATCH($B462,data_wkly!$C:$C,0),1)=0,"",_xlfn.NUMBERVALUE(INDEX(data_wkly!BE:BE,MATCH($B462,data_wkly!$C:$C,0),1))),"na")=0,"",IFERROR(IF(INDEX(data_wkly!BE:BE,MATCH($B462,data_wkly!$C:$C,0),1)=0,"",_xlfn.NUMBERVALUE(INDEX(data_wkly!BE:BE,MATCH($B462,data_wkly!$C:$C,0),1))),"na"))</f>
        <v/>
      </c>
      <c r="W462" s="124" t="str">
        <f>IF(IFERROR(IF(INDEX(data_wkly!BF:BF,MATCH($B462,data_wkly!$C:$C,0),1)=0,"",_xlfn.NUMBERVALUE(INDEX(data_wkly!BF:BF,MATCH($B462,data_wkly!$C:$C,0),1))),"na")=0,"",IFERROR(IF(INDEX(data_wkly!BF:BF,MATCH($B462,data_wkly!$C:$C,0),1)=0,"",_xlfn.NUMBERVALUE(INDEX(data_wkly!BF:BF,MATCH($B462,data_wkly!$C:$C,0),1))),"na"))</f>
        <v/>
      </c>
      <c r="X462" s="124" t="str">
        <f>IFERROR(IF(INDEX(data_wkly!BK:BK,MATCH($B462,data_wkly!$C:$C,0),1)=0,"",_xlfn.NUMBERVALUE(INDEX(data_wkly!BK:BK,MATCH($B462,data_wkly!$C:$C,0),1))),"na")</f>
        <v/>
      </c>
      <c r="Y462" s="124" t="str">
        <f>IF(IFERROR(IF(INDEX(data_wkly!BG:BG,MATCH($B462,data_wkly!$C:$C,0),1)=0,"",_xlfn.NUMBERVALUE(INDEX(data_wkly!BG:BG,MATCH($B462,data_wkly!$C:$C,0),1))),"na")=0,"",IFERROR(IF(INDEX(data_wkly!BG:BG,MATCH($B462,data_wkly!$C:$C,0),1)=0,"",_xlfn.NUMBERVALUE(INDEX(data_wkly!BG:BG,MATCH($B462,data_wkly!$C:$C,0),1))),"na"))</f>
        <v/>
      </c>
      <c r="AJ462" s="41">
        <f t="shared" si="21"/>
        <v>2</v>
      </c>
    </row>
    <row r="463" spans="1:36" ht="15.5">
      <c r="A463" s="88" t="str">
        <f t="shared" ref="A463:A526" si="23">IF(C463="","",AJ463)</f>
        <v/>
      </c>
      <c r="B463" s="89" t="str">
        <f t="shared" si="22"/>
        <v/>
      </c>
      <c r="C463" s="122" t="str">
        <f>IF(IFERROR(IF(INDEX(data_wkly!AO:AO,MATCH($B463,data_wkly!$C:$C,0),1)=0,"",_xlfn.NUMBERVALUE(INDEX(data_wkly!AO:AO,MATCH($B463,data_wkly!$C:$C,0),1))),"na")=0,"",IFERROR(IF(INDEX(data_wkly!AO:AO,MATCH($B463,data_wkly!$C:$C,0),1)=0,"",_xlfn.NUMBERVALUE(INDEX(data_wkly!AO:AO,MATCH($B463,data_wkly!$C:$C,0),1))),"na"))</f>
        <v/>
      </c>
      <c r="D463" s="122" t="str">
        <f>IF(IFERROR(IF(INDEX(data_wkly!AP:AP,MATCH($B463,data_wkly!$C:$C,0),1)=0,"",_xlfn.NUMBERVALUE(INDEX(data_wkly!AP:AP,MATCH($B463,data_wkly!$C:$C,0),1))),"na")=0,"",IFERROR(IF(INDEX(data_wkly!AP:AP,MATCH($B463,data_wkly!$C:$C,0),1)=0,"",_xlfn.NUMBERVALUE(INDEX(data_wkly!AP:AP,MATCH($B463,data_wkly!$C:$C,0),1))),"na"))</f>
        <v/>
      </c>
      <c r="E463" s="122" t="str">
        <f>IF(IFERROR(IF(INDEX(data_wkly!AQ:AQ,MATCH($B463,data_wkly!$C:$C,0),1)=0,"",_xlfn.NUMBERVALUE(INDEX(data_wkly!AQ:AQ,MATCH($B463,data_wkly!$C:$C,0),1))),"na")=0,"",IFERROR(IF(INDEX(data_wkly!AQ:AQ,MATCH($B463,data_wkly!$C:$C,0),1)=0,"",_xlfn.NUMBERVALUE(INDEX(data_wkly!AQ:AQ,MATCH($B463,data_wkly!$C:$C,0),1))),"na"))</f>
        <v/>
      </c>
      <c r="F463" s="122" t="str">
        <f>IF(IFERROR(IF(INDEX(data_wkly!AR:AR,MATCH($B463,data_wkly!$C:$C,0),1)=0,"",_xlfn.NUMBERVALUE(INDEX(data_wkly!AR:AR,MATCH($B463,data_wkly!$C:$C,0),1))),"na")=0,"",IFERROR(IF(INDEX(data_wkly!AR:AR,MATCH($B463,data_wkly!$C:$C,0),1)=0,"",_xlfn.NUMBERVALUE(INDEX(data_wkly!AR:AR,MATCH($B463,data_wkly!$C:$C,0),1))),"na"))</f>
        <v/>
      </c>
      <c r="G463" s="122" t="str">
        <f>IF(IFERROR(IF(INDEX(data_wkly!AS:AS,MATCH($B463,data_wkly!$C:$C,0),1)=0,"",_xlfn.NUMBERVALUE(INDEX(data_wkly!AS:AS,MATCH($B463,data_wkly!$C:$C,0),1))),"na")=0,"",IFERROR(IF(INDEX(data_wkly!AS:AS,MATCH($B463,data_wkly!$C:$C,0),1)=0,"",_xlfn.NUMBERVALUE(INDEX(data_wkly!AS:AS,MATCH($B463,data_wkly!$C:$C,0),1))),"na"))</f>
        <v/>
      </c>
      <c r="H463" s="122" t="str">
        <f>IFERROR(IF(INDEX(data_wkly!BJ:BJ,MATCH($B463,data_wkly!$C:$C,0),1)=0,"",_xlfn.NUMBERVALUE(INDEX(data_wkly!BJ:BJ,MATCH($B463,data_wkly!$C:$C,0),1))),"na")</f>
        <v/>
      </c>
      <c r="I463" s="122" t="str">
        <f>IF(IFERROR(IF(INDEX(data_wkly!AT:AT,MATCH($B463,data_wkly!$C:$C,0),1)=0,"",_xlfn.NUMBERVALUE(INDEX(data_wkly!AT:AT,MATCH($B463,data_wkly!$C:$C,0),1))),"na")=0,"",IFERROR(IF(INDEX(data_wkly!AT:AT,MATCH($B463,data_wkly!$C:$C,0),1)=0,"",_xlfn.NUMBERVALUE(INDEX(data_wkly!AT:AT,MATCH($B463,data_wkly!$C:$C,0),1))),"na"))</f>
        <v/>
      </c>
      <c r="J463" s="122" t="str">
        <f>IF(IFERROR(IF(INDEX(data_wkly!AU:AU,MATCH($B463,data_wkly!$C:$C,0),1)=0,"",_xlfn.NUMBERVALUE(INDEX(data_wkly!AU:AU,MATCH($B463,data_wkly!$C:$C,0),1))),"na")=0,"",IFERROR(IF(INDEX(data_wkly!AU:AU,MATCH($B463,data_wkly!$C:$C,0),1)=0,"",_xlfn.NUMBERVALUE(INDEX(data_wkly!AU:AU,MATCH($B463,data_wkly!$C:$C,0),1))),"na"))</f>
        <v/>
      </c>
      <c r="K463" s="122" t="str">
        <f>IF(IFERROR(IF(INDEX(data_wkly!AV:AV,MATCH($B463,data_wkly!$C:$C,0),1)=0,"",_xlfn.NUMBERVALUE(INDEX(data_wkly!AV:AV,MATCH($B463,data_wkly!$C:$C,0),1))),"na")=0,"",IFERROR(IF(INDEX(data_wkly!AV:AV,MATCH($B463,data_wkly!$C:$C,0),1)=0,"",_xlfn.NUMBERVALUE(INDEX(data_wkly!AV:AV,MATCH($B463,data_wkly!$C:$C,0),1))),"na"))</f>
        <v/>
      </c>
      <c r="L463" s="122" t="str">
        <f>IFERROR(IF(INDEX(data_wkly!BI:BI,MATCH($B463,data_wkly!$C:$C,0),1)=0,"",_xlfn.NUMBERVALUE(INDEX(data_wkly!BI:BI,MATCH($B463,data_wkly!$C:$C,0),1))),"na")</f>
        <v/>
      </c>
      <c r="M463" s="122" t="str">
        <f>IF(IFERROR(IF(INDEX(data_wkly!AW:AW,MATCH($B463,data_wkly!$C:$C,0),1)=0,"",_xlfn.NUMBERVALUE(INDEX(data_wkly!AW:AW,MATCH($B463,data_wkly!$C:$C,0),1))),"na")=0,"",IFERROR(IF(INDEX(data_wkly!AW:AW,MATCH($B463,data_wkly!$C:$C,0),1)=0,"",_xlfn.NUMBERVALUE(INDEX(data_wkly!AW:AW,MATCH($B463,data_wkly!$C:$C,0),1))),"na"))</f>
        <v/>
      </c>
      <c r="N463" s="123"/>
      <c r="O463" s="124" t="str">
        <f>IF(IFERROR(IF(INDEX(data_wkly!AY:AY,MATCH($B463,data_wkly!$C:$C,0),1)=0,"",_xlfn.NUMBERVALUE(INDEX(data_wkly!AY:AY,MATCH($B463,data_wkly!$C:$C,0),1))),"na")=0,"",IFERROR(IF(INDEX(data_wkly!AY:AY,MATCH($B463,data_wkly!$C:$C,0),1)=0,"",_xlfn.NUMBERVALUE(INDEX(data_wkly!AY:AY,MATCH($B463,data_wkly!$C:$C,0),1))),"na"))</f>
        <v/>
      </c>
      <c r="P463" s="124" t="str">
        <f>IF(IFERROR(IF(INDEX(data_wkly!AZ:AZ,MATCH($B463,data_wkly!$C:$C,0),1)=0,"",_xlfn.NUMBERVALUE(INDEX(data_wkly!AZ:AZ,MATCH($B463,data_wkly!$C:$C,0),1))),"na")=0,"",IFERROR(IF(INDEX(data_wkly!AZ:AZ,MATCH($B463,data_wkly!$C:$C,0),1)=0,"",_xlfn.NUMBERVALUE(INDEX(data_wkly!AZ:AZ,MATCH($B463,data_wkly!$C:$C,0),1))),"na"))</f>
        <v/>
      </c>
      <c r="Q463" s="124" t="str">
        <f>IF(IFERROR(IF(INDEX(data_wkly!BA:BA,MATCH($B463,data_wkly!$C:$C,0),1)=0,"",_xlfn.NUMBERVALUE(INDEX(data_wkly!BA:BA,MATCH($B463,data_wkly!$C:$C,0),1))),"na")=0,"",IFERROR(IF(INDEX(data_wkly!BA:BA,MATCH($B463,data_wkly!$C:$C,0),1)=0,"",_xlfn.NUMBERVALUE(INDEX(data_wkly!BA:BA,MATCH($B463,data_wkly!$C:$C,0),1))),"na"))</f>
        <v/>
      </c>
      <c r="R463" s="124" t="str">
        <f>IF(IFERROR(IF(INDEX(data_wkly!BB:BB,MATCH($B463,data_wkly!$C:$C,0),1)=0,"",_xlfn.NUMBERVALUE(INDEX(data_wkly!BB:BB,MATCH($B463,data_wkly!$C:$C,0),1))),"na")=0,"",IFERROR(IF(INDEX(data_wkly!BB:BB,MATCH($B463,data_wkly!$C:$C,0),1)=0,"",_xlfn.NUMBERVALUE(INDEX(data_wkly!BB:BB,MATCH($B463,data_wkly!$C:$C,0),1))),"na"))</f>
        <v/>
      </c>
      <c r="S463" s="124" t="str">
        <f>IF(IFERROR(IF(INDEX(data_wkly!BC:BC,MATCH($B463,data_wkly!$C:$C,0),1)=0,"",_xlfn.NUMBERVALUE(INDEX(data_wkly!BC:BC,MATCH($B463,data_wkly!$C:$C,0),1))),"na")=0,"",IFERROR(IF(INDEX(data_wkly!BC:BC,MATCH($B463,data_wkly!$C:$C,0),1)=0,"",_xlfn.NUMBERVALUE(INDEX(data_wkly!BC:BC,MATCH($B463,data_wkly!$C:$C,0),1))),"na"))</f>
        <v/>
      </c>
      <c r="T463" s="124" t="str">
        <f>IFERROR(IF(INDEX(data_wkly!BL:BL,MATCH($B463,data_wkly!$C:$C,0),1)=0,"",_xlfn.NUMBERVALUE(INDEX(data_wkly!BL:BL,MATCH($B463,data_wkly!$C:$C,0),1))),"na")</f>
        <v/>
      </c>
      <c r="U463" s="124" t="str">
        <f>IF(IFERROR(IF(INDEX(data_wkly!BD:BD,MATCH($B463,data_wkly!$C:$C,0),1)=0,"",_xlfn.NUMBERVALUE(INDEX(data_wkly!BD:BD,MATCH($B463,data_wkly!$C:$C,0),1))),"na")=0,"",IFERROR(IF(INDEX(data_wkly!BD:BD,MATCH($B463,data_wkly!$C:$C,0),1)=0,"",_xlfn.NUMBERVALUE(INDEX(data_wkly!BD:BD,MATCH($B463,data_wkly!$C:$C,0),1))),"na"))</f>
        <v/>
      </c>
      <c r="V463" s="124" t="str">
        <f>IF(IFERROR(IF(INDEX(data_wkly!BE:BE,MATCH($B463,data_wkly!$C:$C,0),1)=0,"",_xlfn.NUMBERVALUE(INDEX(data_wkly!BE:BE,MATCH($B463,data_wkly!$C:$C,0),1))),"na")=0,"",IFERROR(IF(INDEX(data_wkly!BE:BE,MATCH($B463,data_wkly!$C:$C,0),1)=0,"",_xlfn.NUMBERVALUE(INDEX(data_wkly!BE:BE,MATCH($B463,data_wkly!$C:$C,0),1))),"na"))</f>
        <v/>
      </c>
      <c r="W463" s="124" t="str">
        <f>IF(IFERROR(IF(INDEX(data_wkly!BF:BF,MATCH($B463,data_wkly!$C:$C,0),1)=0,"",_xlfn.NUMBERVALUE(INDEX(data_wkly!BF:BF,MATCH($B463,data_wkly!$C:$C,0),1))),"na")=0,"",IFERROR(IF(INDEX(data_wkly!BF:BF,MATCH($B463,data_wkly!$C:$C,0),1)=0,"",_xlfn.NUMBERVALUE(INDEX(data_wkly!BF:BF,MATCH($B463,data_wkly!$C:$C,0),1))),"na"))</f>
        <v/>
      </c>
      <c r="X463" s="124" t="str">
        <f>IFERROR(IF(INDEX(data_wkly!BK:BK,MATCH($B463,data_wkly!$C:$C,0),1)=0,"",_xlfn.NUMBERVALUE(INDEX(data_wkly!BK:BK,MATCH($B463,data_wkly!$C:$C,0),1))),"na")</f>
        <v/>
      </c>
      <c r="Y463" s="124" t="str">
        <f>IF(IFERROR(IF(INDEX(data_wkly!BG:BG,MATCH($B463,data_wkly!$C:$C,0),1)=0,"",_xlfn.NUMBERVALUE(INDEX(data_wkly!BG:BG,MATCH($B463,data_wkly!$C:$C,0),1))),"na")=0,"",IFERROR(IF(INDEX(data_wkly!BG:BG,MATCH($B463,data_wkly!$C:$C,0),1)=0,"",_xlfn.NUMBERVALUE(INDEX(data_wkly!BG:BG,MATCH($B463,data_wkly!$C:$C,0),1))),"na"))</f>
        <v/>
      </c>
      <c r="AJ463" s="41">
        <f t="shared" si="21"/>
        <v>1</v>
      </c>
    </row>
    <row r="464" spans="1:36" ht="15.5">
      <c r="A464" s="88" t="str">
        <f t="shared" si="23"/>
        <v/>
      </c>
      <c r="B464" s="89" t="str">
        <f t="shared" si="22"/>
        <v/>
      </c>
      <c r="C464" s="122" t="str">
        <f>IF(IFERROR(IF(INDEX(data_wkly!AO:AO,MATCH($B464,data_wkly!$C:$C,0),1)=0,"",_xlfn.NUMBERVALUE(INDEX(data_wkly!AO:AO,MATCH($B464,data_wkly!$C:$C,0),1))),"na")=0,"",IFERROR(IF(INDEX(data_wkly!AO:AO,MATCH($B464,data_wkly!$C:$C,0),1)=0,"",_xlfn.NUMBERVALUE(INDEX(data_wkly!AO:AO,MATCH($B464,data_wkly!$C:$C,0),1))),"na"))</f>
        <v/>
      </c>
      <c r="D464" s="122" t="str">
        <f>IF(IFERROR(IF(INDEX(data_wkly!AP:AP,MATCH($B464,data_wkly!$C:$C,0),1)=0,"",_xlfn.NUMBERVALUE(INDEX(data_wkly!AP:AP,MATCH($B464,data_wkly!$C:$C,0),1))),"na")=0,"",IFERROR(IF(INDEX(data_wkly!AP:AP,MATCH($B464,data_wkly!$C:$C,0),1)=0,"",_xlfn.NUMBERVALUE(INDEX(data_wkly!AP:AP,MATCH($B464,data_wkly!$C:$C,0),1))),"na"))</f>
        <v/>
      </c>
      <c r="E464" s="122" t="str">
        <f>IF(IFERROR(IF(INDEX(data_wkly!AQ:AQ,MATCH($B464,data_wkly!$C:$C,0),1)=0,"",_xlfn.NUMBERVALUE(INDEX(data_wkly!AQ:AQ,MATCH($B464,data_wkly!$C:$C,0),1))),"na")=0,"",IFERROR(IF(INDEX(data_wkly!AQ:AQ,MATCH($B464,data_wkly!$C:$C,0),1)=0,"",_xlfn.NUMBERVALUE(INDEX(data_wkly!AQ:AQ,MATCH($B464,data_wkly!$C:$C,0),1))),"na"))</f>
        <v/>
      </c>
      <c r="F464" s="122" t="str">
        <f>IF(IFERROR(IF(INDEX(data_wkly!AR:AR,MATCH($B464,data_wkly!$C:$C,0),1)=0,"",_xlfn.NUMBERVALUE(INDEX(data_wkly!AR:AR,MATCH($B464,data_wkly!$C:$C,0),1))),"na")=0,"",IFERROR(IF(INDEX(data_wkly!AR:AR,MATCH($B464,data_wkly!$C:$C,0),1)=0,"",_xlfn.NUMBERVALUE(INDEX(data_wkly!AR:AR,MATCH($B464,data_wkly!$C:$C,0),1))),"na"))</f>
        <v/>
      </c>
      <c r="G464" s="122" t="str">
        <f>IF(IFERROR(IF(INDEX(data_wkly!AS:AS,MATCH($B464,data_wkly!$C:$C,0),1)=0,"",_xlfn.NUMBERVALUE(INDEX(data_wkly!AS:AS,MATCH($B464,data_wkly!$C:$C,0),1))),"na")=0,"",IFERROR(IF(INDEX(data_wkly!AS:AS,MATCH($B464,data_wkly!$C:$C,0),1)=0,"",_xlfn.NUMBERVALUE(INDEX(data_wkly!AS:AS,MATCH($B464,data_wkly!$C:$C,0),1))),"na"))</f>
        <v/>
      </c>
      <c r="H464" s="122" t="str">
        <f>IFERROR(IF(INDEX(data_wkly!BJ:BJ,MATCH($B464,data_wkly!$C:$C,0),1)=0,"",_xlfn.NUMBERVALUE(INDEX(data_wkly!BJ:BJ,MATCH($B464,data_wkly!$C:$C,0),1))),"na")</f>
        <v/>
      </c>
      <c r="I464" s="122" t="str">
        <f>IF(IFERROR(IF(INDEX(data_wkly!AT:AT,MATCH($B464,data_wkly!$C:$C,0),1)=0,"",_xlfn.NUMBERVALUE(INDEX(data_wkly!AT:AT,MATCH($B464,data_wkly!$C:$C,0),1))),"na")=0,"",IFERROR(IF(INDEX(data_wkly!AT:AT,MATCH($B464,data_wkly!$C:$C,0),1)=0,"",_xlfn.NUMBERVALUE(INDEX(data_wkly!AT:AT,MATCH($B464,data_wkly!$C:$C,0),1))),"na"))</f>
        <v/>
      </c>
      <c r="J464" s="122" t="str">
        <f>IF(IFERROR(IF(INDEX(data_wkly!AU:AU,MATCH($B464,data_wkly!$C:$C,0),1)=0,"",_xlfn.NUMBERVALUE(INDEX(data_wkly!AU:AU,MATCH($B464,data_wkly!$C:$C,0),1))),"na")=0,"",IFERROR(IF(INDEX(data_wkly!AU:AU,MATCH($B464,data_wkly!$C:$C,0),1)=0,"",_xlfn.NUMBERVALUE(INDEX(data_wkly!AU:AU,MATCH($B464,data_wkly!$C:$C,0),1))),"na"))</f>
        <v/>
      </c>
      <c r="K464" s="122" t="str">
        <f>IF(IFERROR(IF(INDEX(data_wkly!AV:AV,MATCH($B464,data_wkly!$C:$C,0),1)=0,"",_xlfn.NUMBERVALUE(INDEX(data_wkly!AV:AV,MATCH($B464,data_wkly!$C:$C,0),1))),"na")=0,"",IFERROR(IF(INDEX(data_wkly!AV:AV,MATCH($B464,data_wkly!$C:$C,0),1)=0,"",_xlfn.NUMBERVALUE(INDEX(data_wkly!AV:AV,MATCH($B464,data_wkly!$C:$C,0),1))),"na"))</f>
        <v/>
      </c>
      <c r="L464" s="122" t="str">
        <f>IFERROR(IF(INDEX(data_wkly!BI:BI,MATCH($B464,data_wkly!$C:$C,0),1)=0,"",_xlfn.NUMBERVALUE(INDEX(data_wkly!BI:BI,MATCH($B464,data_wkly!$C:$C,0),1))),"na")</f>
        <v/>
      </c>
      <c r="M464" s="122" t="str">
        <f>IF(IFERROR(IF(INDEX(data_wkly!AW:AW,MATCH($B464,data_wkly!$C:$C,0),1)=0,"",_xlfn.NUMBERVALUE(INDEX(data_wkly!AW:AW,MATCH($B464,data_wkly!$C:$C,0),1))),"na")=0,"",IFERROR(IF(INDEX(data_wkly!AW:AW,MATCH($B464,data_wkly!$C:$C,0),1)=0,"",_xlfn.NUMBERVALUE(INDEX(data_wkly!AW:AW,MATCH($B464,data_wkly!$C:$C,0),1))),"na"))</f>
        <v/>
      </c>
      <c r="N464" s="123"/>
      <c r="O464" s="124" t="str">
        <f>IF(IFERROR(IF(INDEX(data_wkly!AY:AY,MATCH($B464,data_wkly!$C:$C,0),1)=0,"",_xlfn.NUMBERVALUE(INDEX(data_wkly!AY:AY,MATCH($B464,data_wkly!$C:$C,0),1))),"na")=0,"",IFERROR(IF(INDEX(data_wkly!AY:AY,MATCH($B464,data_wkly!$C:$C,0),1)=0,"",_xlfn.NUMBERVALUE(INDEX(data_wkly!AY:AY,MATCH($B464,data_wkly!$C:$C,0),1))),"na"))</f>
        <v/>
      </c>
      <c r="P464" s="124" t="str">
        <f>IF(IFERROR(IF(INDEX(data_wkly!AZ:AZ,MATCH($B464,data_wkly!$C:$C,0),1)=0,"",_xlfn.NUMBERVALUE(INDEX(data_wkly!AZ:AZ,MATCH($B464,data_wkly!$C:$C,0),1))),"na")=0,"",IFERROR(IF(INDEX(data_wkly!AZ:AZ,MATCH($B464,data_wkly!$C:$C,0),1)=0,"",_xlfn.NUMBERVALUE(INDEX(data_wkly!AZ:AZ,MATCH($B464,data_wkly!$C:$C,0),1))),"na"))</f>
        <v/>
      </c>
      <c r="Q464" s="124" t="str">
        <f>IF(IFERROR(IF(INDEX(data_wkly!BA:BA,MATCH($B464,data_wkly!$C:$C,0),1)=0,"",_xlfn.NUMBERVALUE(INDEX(data_wkly!BA:BA,MATCH($B464,data_wkly!$C:$C,0),1))),"na")=0,"",IFERROR(IF(INDEX(data_wkly!BA:BA,MATCH($B464,data_wkly!$C:$C,0),1)=0,"",_xlfn.NUMBERVALUE(INDEX(data_wkly!BA:BA,MATCH($B464,data_wkly!$C:$C,0),1))),"na"))</f>
        <v/>
      </c>
      <c r="R464" s="124" t="str">
        <f>IF(IFERROR(IF(INDEX(data_wkly!BB:BB,MATCH($B464,data_wkly!$C:$C,0),1)=0,"",_xlfn.NUMBERVALUE(INDEX(data_wkly!BB:BB,MATCH($B464,data_wkly!$C:$C,0),1))),"na")=0,"",IFERROR(IF(INDEX(data_wkly!BB:BB,MATCH($B464,data_wkly!$C:$C,0),1)=0,"",_xlfn.NUMBERVALUE(INDEX(data_wkly!BB:BB,MATCH($B464,data_wkly!$C:$C,0),1))),"na"))</f>
        <v/>
      </c>
      <c r="S464" s="124" t="str">
        <f>IF(IFERROR(IF(INDEX(data_wkly!BC:BC,MATCH($B464,data_wkly!$C:$C,0),1)=0,"",_xlfn.NUMBERVALUE(INDEX(data_wkly!BC:BC,MATCH($B464,data_wkly!$C:$C,0),1))),"na")=0,"",IFERROR(IF(INDEX(data_wkly!BC:BC,MATCH($B464,data_wkly!$C:$C,0),1)=0,"",_xlfn.NUMBERVALUE(INDEX(data_wkly!BC:BC,MATCH($B464,data_wkly!$C:$C,0),1))),"na"))</f>
        <v/>
      </c>
      <c r="T464" s="124" t="str">
        <f>IFERROR(IF(INDEX(data_wkly!BL:BL,MATCH($B464,data_wkly!$C:$C,0),1)=0,"",_xlfn.NUMBERVALUE(INDEX(data_wkly!BL:BL,MATCH($B464,data_wkly!$C:$C,0),1))),"na")</f>
        <v/>
      </c>
      <c r="U464" s="124" t="str">
        <f>IF(IFERROR(IF(INDEX(data_wkly!BD:BD,MATCH($B464,data_wkly!$C:$C,0),1)=0,"",_xlfn.NUMBERVALUE(INDEX(data_wkly!BD:BD,MATCH($B464,data_wkly!$C:$C,0),1))),"na")=0,"",IFERROR(IF(INDEX(data_wkly!BD:BD,MATCH($B464,data_wkly!$C:$C,0),1)=0,"",_xlfn.NUMBERVALUE(INDEX(data_wkly!BD:BD,MATCH($B464,data_wkly!$C:$C,0),1))),"na"))</f>
        <v/>
      </c>
      <c r="V464" s="124" t="str">
        <f>IF(IFERROR(IF(INDEX(data_wkly!BE:BE,MATCH($B464,data_wkly!$C:$C,0),1)=0,"",_xlfn.NUMBERVALUE(INDEX(data_wkly!BE:BE,MATCH($B464,data_wkly!$C:$C,0),1))),"na")=0,"",IFERROR(IF(INDEX(data_wkly!BE:BE,MATCH($B464,data_wkly!$C:$C,0),1)=0,"",_xlfn.NUMBERVALUE(INDEX(data_wkly!BE:BE,MATCH($B464,data_wkly!$C:$C,0),1))),"na"))</f>
        <v/>
      </c>
      <c r="W464" s="124" t="str">
        <f>IF(IFERROR(IF(INDEX(data_wkly!BF:BF,MATCH($B464,data_wkly!$C:$C,0),1)=0,"",_xlfn.NUMBERVALUE(INDEX(data_wkly!BF:BF,MATCH($B464,data_wkly!$C:$C,0),1))),"na")=0,"",IFERROR(IF(INDEX(data_wkly!BF:BF,MATCH($B464,data_wkly!$C:$C,0),1)=0,"",_xlfn.NUMBERVALUE(INDEX(data_wkly!BF:BF,MATCH($B464,data_wkly!$C:$C,0),1))),"na"))</f>
        <v/>
      </c>
      <c r="X464" s="124" t="str">
        <f>IFERROR(IF(INDEX(data_wkly!BK:BK,MATCH($B464,data_wkly!$C:$C,0),1)=0,"",_xlfn.NUMBERVALUE(INDEX(data_wkly!BK:BK,MATCH($B464,data_wkly!$C:$C,0),1))),"na")</f>
        <v/>
      </c>
      <c r="Y464" s="124" t="str">
        <f>IF(IFERROR(IF(INDEX(data_wkly!BG:BG,MATCH($B464,data_wkly!$C:$C,0),1)=0,"",_xlfn.NUMBERVALUE(INDEX(data_wkly!BG:BG,MATCH($B464,data_wkly!$C:$C,0),1))),"na")=0,"",IFERROR(IF(INDEX(data_wkly!BG:BG,MATCH($B464,data_wkly!$C:$C,0),1)=0,"",_xlfn.NUMBERVALUE(INDEX(data_wkly!BG:BG,MATCH($B464,data_wkly!$C:$C,0),1))),"na"))</f>
        <v/>
      </c>
      <c r="AJ464" s="41">
        <f t="shared" ref="AJ464:AJ527" si="24">AJ462</f>
        <v>2</v>
      </c>
    </row>
    <row r="465" spans="1:36" ht="15.5">
      <c r="A465" s="88" t="str">
        <f t="shared" si="23"/>
        <v/>
      </c>
      <c r="B465" s="89" t="str">
        <f t="shared" si="22"/>
        <v/>
      </c>
      <c r="C465" s="122" t="str">
        <f>IF(IFERROR(IF(INDEX(data_wkly!AO:AO,MATCH($B465,data_wkly!$C:$C,0),1)=0,"",_xlfn.NUMBERVALUE(INDEX(data_wkly!AO:AO,MATCH($B465,data_wkly!$C:$C,0),1))),"na")=0,"",IFERROR(IF(INDEX(data_wkly!AO:AO,MATCH($B465,data_wkly!$C:$C,0),1)=0,"",_xlfn.NUMBERVALUE(INDEX(data_wkly!AO:AO,MATCH($B465,data_wkly!$C:$C,0),1))),"na"))</f>
        <v/>
      </c>
      <c r="D465" s="122" t="str">
        <f>IF(IFERROR(IF(INDEX(data_wkly!AP:AP,MATCH($B465,data_wkly!$C:$C,0),1)=0,"",_xlfn.NUMBERVALUE(INDEX(data_wkly!AP:AP,MATCH($B465,data_wkly!$C:$C,0),1))),"na")=0,"",IFERROR(IF(INDEX(data_wkly!AP:AP,MATCH($B465,data_wkly!$C:$C,0),1)=0,"",_xlfn.NUMBERVALUE(INDEX(data_wkly!AP:AP,MATCH($B465,data_wkly!$C:$C,0),1))),"na"))</f>
        <v/>
      </c>
      <c r="E465" s="122" t="str">
        <f>IF(IFERROR(IF(INDEX(data_wkly!AQ:AQ,MATCH($B465,data_wkly!$C:$C,0),1)=0,"",_xlfn.NUMBERVALUE(INDEX(data_wkly!AQ:AQ,MATCH($B465,data_wkly!$C:$C,0),1))),"na")=0,"",IFERROR(IF(INDEX(data_wkly!AQ:AQ,MATCH($B465,data_wkly!$C:$C,0),1)=0,"",_xlfn.NUMBERVALUE(INDEX(data_wkly!AQ:AQ,MATCH($B465,data_wkly!$C:$C,0),1))),"na"))</f>
        <v/>
      </c>
      <c r="F465" s="122" t="str">
        <f>IF(IFERROR(IF(INDEX(data_wkly!AR:AR,MATCH($B465,data_wkly!$C:$C,0),1)=0,"",_xlfn.NUMBERVALUE(INDEX(data_wkly!AR:AR,MATCH($B465,data_wkly!$C:$C,0),1))),"na")=0,"",IFERROR(IF(INDEX(data_wkly!AR:AR,MATCH($B465,data_wkly!$C:$C,0),1)=0,"",_xlfn.NUMBERVALUE(INDEX(data_wkly!AR:AR,MATCH($B465,data_wkly!$C:$C,0),1))),"na"))</f>
        <v/>
      </c>
      <c r="G465" s="122" t="str">
        <f>IF(IFERROR(IF(INDEX(data_wkly!AS:AS,MATCH($B465,data_wkly!$C:$C,0),1)=0,"",_xlfn.NUMBERVALUE(INDEX(data_wkly!AS:AS,MATCH($B465,data_wkly!$C:$C,0),1))),"na")=0,"",IFERROR(IF(INDEX(data_wkly!AS:AS,MATCH($B465,data_wkly!$C:$C,0),1)=0,"",_xlfn.NUMBERVALUE(INDEX(data_wkly!AS:AS,MATCH($B465,data_wkly!$C:$C,0),1))),"na"))</f>
        <v/>
      </c>
      <c r="H465" s="122" t="str">
        <f>IFERROR(IF(INDEX(data_wkly!BJ:BJ,MATCH($B465,data_wkly!$C:$C,0),1)=0,"",_xlfn.NUMBERVALUE(INDEX(data_wkly!BJ:BJ,MATCH($B465,data_wkly!$C:$C,0),1))),"na")</f>
        <v/>
      </c>
      <c r="I465" s="122" t="str">
        <f>IF(IFERROR(IF(INDEX(data_wkly!AT:AT,MATCH($B465,data_wkly!$C:$C,0),1)=0,"",_xlfn.NUMBERVALUE(INDEX(data_wkly!AT:AT,MATCH($B465,data_wkly!$C:$C,0),1))),"na")=0,"",IFERROR(IF(INDEX(data_wkly!AT:AT,MATCH($B465,data_wkly!$C:$C,0),1)=0,"",_xlfn.NUMBERVALUE(INDEX(data_wkly!AT:AT,MATCH($B465,data_wkly!$C:$C,0),1))),"na"))</f>
        <v/>
      </c>
      <c r="J465" s="122" t="str">
        <f>IF(IFERROR(IF(INDEX(data_wkly!AU:AU,MATCH($B465,data_wkly!$C:$C,0),1)=0,"",_xlfn.NUMBERVALUE(INDEX(data_wkly!AU:AU,MATCH($B465,data_wkly!$C:$C,0),1))),"na")=0,"",IFERROR(IF(INDEX(data_wkly!AU:AU,MATCH($B465,data_wkly!$C:$C,0),1)=0,"",_xlfn.NUMBERVALUE(INDEX(data_wkly!AU:AU,MATCH($B465,data_wkly!$C:$C,0),1))),"na"))</f>
        <v/>
      </c>
      <c r="K465" s="122" t="str">
        <f>IF(IFERROR(IF(INDEX(data_wkly!AV:AV,MATCH($B465,data_wkly!$C:$C,0),1)=0,"",_xlfn.NUMBERVALUE(INDEX(data_wkly!AV:AV,MATCH($B465,data_wkly!$C:$C,0),1))),"na")=0,"",IFERROR(IF(INDEX(data_wkly!AV:AV,MATCH($B465,data_wkly!$C:$C,0),1)=0,"",_xlfn.NUMBERVALUE(INDEX(data_wkly!AV:AV,MATCH($B465,data_wkly!$C:$C,0),1))),"na"))</f>
        <v/>
      </c>
      <c r="L465" s="122" t="str">
        <f>IFERROR(IF(INDEX(data_wkly!BI:BI,MATCH($B465,data_wkly!$C:$C,0),1)=0,"",_xlfn.NUMBERVALUE(INDEX(data_wkly!BI:BI,MATCH($B465,data_wkly!$C:$C,0),1))),"na")</f>
        <v/>
      </c>
      <c r="M465" s="122" t="str">
        <f>IF(IFERROR(IF(INDEX(data_wkly!AW:AW,MATCH($B465,data_wkly!$C:$C,0),1)=0,"",_xlfn.NUMBERVALUE(INDEX(data_wkly!AW:AW,MATCH($B465,data_wkly!$C:$C,0),1))),"na")=0,"",IFERROR(IF(INDEX(data_wkly!AW:AW,MATCH($B465,data_wkly!$C:$C,0),1)=0,"",_xlfn.NUMBERVALUE(INDEX(data_wkly!AW:AW,MATCH($B465,data_wkly!$C:$C,0),1))),"na"))</f>
        <v/>
      </c>
      <c r="N465" s="123"/>
      <c r="O465" s="124" t="str">
        <f>IF(IFERROR(IF(INDEX(data_wkly!AY:AY,MATCH($B465,data_wkly!$C:$C,0),1)=0,"",_xlfn.NUMBERVALUE(INDEX(data_wkly!AY:AY,MATCH($B465,data_wkly!$C:$C,0),1))),"na")=0,"",IFERROR(IF(INDEX(data_wkly!AY:AY,MATCH($B465,data_wkly!$C:$C,0),1)=0,"",_xlfn.NUMBERVALUE(INDEX(data_wkly!AY:AY,MATCH($B465,data_wkly!$C:$C,0),1))),"na"))</f>
        <v/>
      </c>
      <c r="P465" s="124" t="str">
        <f>IF(IFERROR(IF(INDEX(data_wkly!AZ:AZ,MATCH($B465,data_wkly!$C:$C,0),1)=0,"",_xlfn.NUMBERVALUE(INDEX(data_wkly!AZ:AZ,MATCH($B465,data_wkly!$C:$C,0),1))),"na")=0,"",IFERROR(IF(INDEX(data_wkly!AZ:AZ,MATCH($B465,data_wkly!$C:$C,0),1)=0,"",_xlfn.NUMBERVALUE(INDEX(data_wkly!AZ:AZ,MATCH($B465,data_wkly!$C:$C,0),1))),"na"))</f>
        <v/>
      </c>
      <c r="Q465" s="124" t="str">
        <f>IF(IFERROR(IF(INDEX(data_wkly!BA:BA,MATCH($B465,data_wkly!$C:$C,0),1)=0,"",_xlfn.NUMBERVALUE(INDEX(data_wkly!BA:BA,MATCH($B465,data_wkly!$C:$C,0),1))),"na")=0,"",IFERROR(IF(INDEX(data_wkly!BA:BA,MATCH($B465,data_wkly!$C:$C,0),1)=0,"",_xlfn.NUMBERVALUE(INDEX(data_wkly!BA:BA,MATCH($B465,data_wkly!$C:$C,0),1))),"na"))</f>
        <v/>
      </c>
      <c r="R465" s="124" t="str">
        <f>IF(IFERROR(IF(INDEX(data_wkly!BB:BB,MATCH($B465,data_wkly!$C:$C,0),1)=0,"",_xlfn.NUMBERVALUE(INDEX(data_wkly!BB:BB,MATCH($B465,data_wkly!$C:$C,0),1))),"na")=0,"",IFERROR(IF(INDEX(data_wkly!BB:BB,MATCH($B465,data_wkly!$C:$C,0),1)=0,"",_xlfn.NUMBERVALUE(INDEX(data_wkly!BB:BB,MATCH($B465,data_wkly!$C:$C,0),1))),"na"))</f>
        <v/>
      </c>
      <c r="S465" s="124" t="str">
        <f>IF(IFERROR(IF(INDEX(data_wkly!BC:BC,MATCH($B465,data_wkly!$C:$C,0),1)=0,"",_xlfn.NUMBERVALUE(INDEX(data_wkly!BC:BC,MATCH($B465,data_wkly!$C:$C,0),1))),"na")=0,"",IFERROR(IF(INDEX(data_wkly!BC:BC,MATCH($B465,data_wkly!$C:$C,0),1)=0,"",_xlfn.NUMBERVALUE(INDEX(data_wkly!BC:BC,MATCH($B465,data_wkly!$C:$C,0),1))),"na"))</f>
        <v/>
      </c>
      <c r="T465" s="124" t="str">
        <f>IFERROR(IF(INDEX(data_wkly!BL:BL,MATCH($B465,data_wkly!$C:$C,0),1)=0,"",_xlfn.NUMBERVALUE(INDEX(data_wkly!BL:BL,MATCH($B465,data_wkly!$C:$C,0),1))),"na")</f>
        <v/>
      </c>
      <c r="U465" s="124" t="str">
        <f>IF(IFERROR(IF(INDEX(data_wkly!BD:BD,MATCH($B465,data_wkly!$C:$C,0),1)=0,"",_xlfn.NUMBERVALUE(INDEX(data_wkly!BD:BD,MATCH($B465,data_wkly!$C:$C,0),1))),"na")=0,"",IFERROR(IF(INDEX(data_wkly!BD:BD,MATCH($B465,data_wkly!$C:$C,0),1)=0,"",_xlfn.NUMBERVALUE(INDEX(data_wkly!BD:BD,MATCH($B465,data_wkly!$C:$C,0),1))),"na"))</f>
        <v/>
      </c>
      <c r="V465" s="124" t="str">
        <f>IF(IFERROR(IF(INDEX(data_wkly!BE:BE,MATCH($B465,data_wkly!$C:$C,0),1)=0,"",_xlfn.NUMBERVALUE(INDEX(data_wkly!BE:BE,MATCH($B465,data_wkly!$C:$C,0),1))),"na")=0,"",IFERROR(IF(INDEX(data_wkly!BE:BE,MATCH($B465,data_wkly!$C:$C,0),1)=0,"",_xlfn.NUMBERVALUE(INDEX(data_wkly!BE:BE,MATCH($B465,data_wkly!$C:$C,0),1))),"na"))</f>
        <v/>
      </c>
      <c r="W465" s="124" t="str">
        <f>IF(IFERROR(IF(INDEX(data_wkly!BF:BF,MATCH($B465,data_wkly!$C:$C,0),1)=0,"",_xlfn.NUMBERVALUE(INDEX(data_wkly!BF:BF,MATCH($B465,data_wkly!$C:$C,0),1))),"na")=0,"",IFERROR(IF(INDEX(data_wkly!BF:BF,MATCH($B465,data_wkly!$C:$C,0),1)=0,"",_xlfn.NUMBERVALUE(INDEX(data_wkly!BF:BF,MATCH($B465,data_wkly!$C:$C,0),1))),"na"))</f>
        <v/>
      </c>
      <c r="X465" s="124" t="str">
        <f>IFERROR(IF(INDEX(data_wkly!BK:BK,MATCH($B465,data_wkly!$C:$C,0),1)=0,"",_xlfn.NUMBERVALUE(INDEX(data_wkly!BK:BK,MATCH($B465,data_wkly!$C:$C,0),1))),"na")</f>
        <v/>
      </c>
      <c r="Y465" s="124" t="str">
        <f>IF(IFERROR(IF(INDEX(data_wkly!BG:BG,MATCH($B465,data_wkly!$C:$C,0),1)=0,"",_xlfn.NUMBERVALUE(INDEX(data_wkly!BG:BG,MATCH($B465,data_wkly!$C:$C,0),1))),"na")=0,"",IFERROR(IF(INDEX(data_wkly!BG:BG,MATCH($B465,data_wkly!$C:$C,0),1)=0,"",_xlfn.NUMBERVALUE(INDEX(data_wkly!BG:BG,MATCH($B465,data_wkly!$C:$C,0),1))),"na"))</f>
        <v/>
      </c>
      <c r="AJ465" s="41">
        <f t="shared" si="24"/>
        <v>1</v>
      </c>
    </row>
    <row r="466" spans="1:36" ht="15.5">
      <c r="A466" s="88" t="str">
        <f t="shared" si="23"/>
        <v/>
      </c>
      <c r="B466" s="89" t="str">
        <f t="shared" si="22"/>
        <v/>
      </c>
      <c r="C466" s="122" t="str">
        <f>IF(IFERROR(IF(INDEX(data_wkly!AO:AO,MATCH($B466,data_wkly!$C:$C,0),1)=0,"",_xlfn.NUMBERVALUE(INDEX(data_wkly!AO:AO,MATCH($B466,data_wkly!$C:$C,0),1))),"na")=0,"",IFERROR(IF(INDEX(data_wkly!AO:AO,MATCH($B466,data_wkly!$C:$C,0),1)=0,"",_xlfn.NUMBERVALUE(INDEX(data_wkly!AO:AO,MATCH($B466,data_wkly!$C:$C,0),1))),"na"))</f>
        <v/>
      </c>
      <c r="D466" s="122" t="str">
        <f>IF(IFERROR(IF(INDEX(data_wkly!AP:AP,MATCH($B466,data_wkly!$C:$C,0),1)=0,"",_xlfn.NUMBERVALUE(INDEX(data_wkly!AP:AP,MATCH($B466,data_wkly!$C:$C,0),1))),"na")=0,"",IFERROR(IF(INDEX(data_wkly!AP:AP,MATCH($B466,data_wkly!$C:$C,0),1)=0,"",_xlfn.NUMBERVALUE(INDEX(data_wkly!AP:AP,MATCH($B466,data_wkly!$C:$C,0),1))),"na"))</f>
        <v/>
      </c>
      <c r="E466" s="122" t="str">
        <f>IF(IFERROR(IF(INDEX(data_wkly!AQ:AQ,MATCH($B466,data_wkly!$C:$C,0),1)=0,"",_xlfn.NUMBERVALUE(INDEX(data_wkly!AQ:AQ,MATCH($B466,data_wkly!$C:$C,0),1))),"na")=0,"",IFERROR(IF(INDEX(data_wkly!AQ:AQ,MATCH($B466,data_wkly!$C:$C,0),1)=0,"",_xlfn.NUMBERVALUE(INDEX(data_wkly!AQ:AQ,MATCH($B466,data_wkly!$C:$C,0),1))),"na"))</f>
        <v/>
      </c>
      <c r="F466" s="122" t="str">
        <f>IF(IFERROR(IF(INDEX(data_wkly!AR:AR,MATCH($B466,data_wkly!$C:$C,0),1)=0,"",_xlfn.NUMBERVALUE(INDEX(data_wkly!AR:AR,MATCH($B466,data_wkly!$C:$C,0),1))),"na")=0,"",IFERROR(IF(INDEX(data_wkly!AR:AR,MATCH($B466,data_wkly!$C:$C,0),1)=0,"",_xlfn.NUMBERVALUE(INDEX(data_wkly!AR:AR,MATCH($B466,data_wkly!$C:$C,0),1))),"na"))</f>
        <v/>
      </c>
      <c r="G466" s="122" t="str">
        <f>IF(IFERROR(IF(INDEX(data_wkly!AS:AS,MATCH($B466,data_wkly!$C:$C,0),1)=0,"",_xlfn.NUMBERVALUE(INDEX(data_wkly!AS:AS,MATCH($B466,data_wkly!$C:$C,0),1))),"na")=0,"",IFERROR(IF(INDEX(data_wkly!AS:AS,MATCH($B466,data_wkly!$C:$C,0),1)=0,"",_xlfn.NUMBERVALUE(INDEX(data_wkly!AS:AS,MATCH($B466,data_wkly!$C:$C,0),1))),"na"))</f>
        <v/>
      </c>
      <c r="H466" s="122" t="str">
        <f>IFERROR(IF(INDEX(data_wkly!BJ:BJ,MATCH($B466,data_wkly!$C:$C,0),1)=0,"",_xlfn.NUMBERVALUE(INDEX(data_wkly!BJ:BJ,MATCH($B466,data_wkly!$C:$C,0),1))),"na")</f>
        <v/>
      </c>
      <c r="I466" s="122" t="str">
        <f>IF(IFERROR(IF(INDEX(data_wkly!AT:AT,MATCH($B466,data_wkly!$C:$C,0),1)=0,"",_xlfn.NUMBERVALUE(INDEX(data_wkly!AT:AT,MATCH($B466,data_wkly!$C:$C,0),1))),"na")=0,"",IFERROR(IF(INDEX(data_wkly!AT:AT,MATCH($B466,data_wkly!$C:$C,0),1)=0,"",_xlfn.NUMBERVALUE(INDEX(data_wkly!AT:AT,MATCH($B466,data_wkly!$C:$C,0),1))),"na"))</f>
        <v/>
      </c>
      <c r="J466" s="122" t="str">
        <f>IF(IFERROR(IF(INDEX(data_wkly!AU:AU,MATCH($B466,data_wkly!$C:$C,0),1)=0,"",_xlfn.NUMBERVALUE(INDEX(data_wkly!AU:AU,MATCH($B466,data_wkly!$C:$C,0),1))),"na")=0,"",IFERROR(IF(INDEX(data_wkly!AU:AU,MATCH($B466,data_wkly!$C:$C,0),1)=0,"",_xlfn.NUMBERVALUE(INDEX(data_wkly!AU:AU,MATCH($B466,data_wkly!$C:$C,0),1))),"na"))</f>
        <v/>
      </c>
      <c r="K466" s="122" t="str">
        <f>IF(IFERROR(IF(INDEX(data_wkly!AV:AV,MATCH($B466,data_wkly!$C:$C,0),1)=0,"",_xlfn.NUMBERVALUE(INDEX(data_wkly!AV:AV,MATCH($B466,data_wkly!$C:$C,0),1))),"na")=0,"",IFERROR(IF(INDEX(data_wkly!AV:AV,MATCH($B466,data_wkly!$C:$C,0),1)=0,"",_xlfn.NUMBERVALUE(INDEX(data_wkly!AV:AV,MATCH($B466,data_wkly!$C:$C,0),1))),"na"))</f>
        <v/>
      </c>
      <c r="L466" s="122" t="str">
        <f>IFERROR(IF(INDEX(data_wkly!BI:BI,MATCH($B466,data_wkly!$C:$C,0),1)=0,"",_xlfn.NUMBERVALUE(INDEX(data_wkly!BI:BI,MATCH($B466,data_wkly!$C:$C,0),1))),"na")</f>
        <v/>
      </c>
      <c r="M466" s="122" t="str">
        <f>IF(IFERROR(IF(INDEX(data_wkly!AW:AW,MATCH($B466,data_wkly!$C:$C,0),1)=0,"",_xlfn.NUMBERVALUE(INDEX(data_wkly!AW:AW,MATCH($B466,data_wkly!$C:$C,0),1))),"na")=0,"",IFERROR(IF(INDEX(data_wkly!AW:AW,MATCH($B466,data_wkly!$C:$C,0),1)=0,"",_xlfn.NUMBERVALUE(INDEX(data_wkly!AW:AW,MATCH($B466,data_wkly!$C:$C,0),1))),"na"))</f>
        <v/>
      </c>
      <c r="N466" s="123"/>
      <c r="O466" s="124" t="str">
        <f>IF(IFERROR(IF(INDEX(data_wkly!AY:AY,MATCH($B466,data_wkly!$C:$C,0),1)=0,"",_xlfn.NUMBERVALUE(INDEX(data_wkly!AY:AY,MATCH($B466,data_wkly!$C:$C,0),1))),"na")=0,"",IFERROR(IF(INDEX(data_wkly!AY:AY,MATCH($B466,data_wkly!$C:$C,0),1)=0,"",_xlfn.NUMBERVALUE(INDEX(data_wkly!AY:AY,MATCH($B466,data_wkly!$C:$C,0),1))),"na"))</f>
        <v/>
      </c>
      <c r="P466" s="124" t="str">
        <f>IF(IFERROR(IF(INDEX(data_wkly!AZ:AZ,MATCH($B466,data_wkly!$C:$C,0),1)=0,"",_xlfn.NUMBERVALUE(INDEX(data_wkly!AZ:AZ,MATCH($B466,data_wkly!$C:$C,0),1))),"na")=0,"",IFERROR(IF(INDEX(data_wkly!AZ:AZ,MATCH($B466,data_wkly!$C:$C,0),1)=0,"",_xlfn.NUMBERVALUE(INDEX(data_wkly!AZ:AZ,MATCH($B466,data_wkly!$C:$C,0),1))),"na"))</f>
        <v/>
      </c>
      <c r="Q466" s="124" t="str">
        <f>IF(IFERROR(IF(INDEX(data_wkly!BA:BA,MATCH($B466,data_wkly!$C:$C,0),1)=0,"",_xlfn.NUMBERVALUE(INDEX(data_wkly!BA:BA,MATCH($B466,data_wkly!$C:$C,0),1))),"na")=0,"",IFERROR(IF(INDEX(data_wkly!BA:BA,MATCH($B466,data_wkly!$C:$C,0),1)=0,"",_xlfn.NUMBERVALUE(INDEX(data_wkly!BA:BA,MATCH($B466,data_wkly!$C:$C,0),1))),"na"))</f>
        <v/>
      </c>
      <c r="R466" s="124" t="str">
        <f>IF(IFERROR(IF(INDEX(data_wkly!BB:BB,MATCH($B466,data_wkly!$C:$C,0),1)=0,"",_xlfn.NUMBERVALUE(INDEX(data_wkly!BB:BB,MATCH($B466,data_wkly!$C:$C,0),1))),"na")=0,"",IFERROR(IF(INDEX(data_wkly!BB:BB,MATCH($B466,data_wkly!$C:$C,0),1)=0,"",_xlfn.NUMBERVALUE(INDEX(data_wkly!BB:BB,MATCH($B466,data_wkly!$C:$C,0),1))),"na"))</f>
        <v/>
      </c>
      <c r="S466" s="124" t="str">
        <f>IF(IFERROR(IF(INDEX(data_wkly!BC:BC,MATCH($B466,data_wkly!$C:$C,0),1)=0,"",_xlfn.NUMBERVALUE(INDEX(data_wkly!BC:BC,MATCH($B466,data_wkly!$C:$C,0),1))),"na")=0,"",IFERROR(IF(INDEX(data_wkly!BC:BC,MATCH($B466,data_wkly!$C:$C,0),1)=0,"",_xlfn.NUMBERVALUE(INDEX(data_wkly!BC:BC,MATCH($B466,data_wkly!$C:$C,0),1))),"na"))</f>
        <v/>
      </c>
      <c r="T466" s="124" t="str">
        <f>IFERROR(IF(INDEX(data_wkly!BL:BL,MATCH($B466,data_wkly!$C:$C,0),1)=0,"",_xlfn.NUMBERVALUE(INDEX(data_wkly!BL:BL,MATCH($B466,data_wkly!$C:$C,0),1))),"na")</f>
        <v/>
      </c>
      <c r="U466" s="124" t="str">
        <f>IF(IFERROR(IF(INDEX(data_wkly!BD:BD,MATCH($B466,data_wkly!$C:$C,0),1)=0,"",_xlfn.NUMBERVALUE(INDEX(data_wkly!BD:BD,MATCH($B466,data_wkly!$C:$C,0),1))),"na")=0,"",IFERROR(IF(INDEX(data_wkly!BD:BD,MATCH($B466,data_wkly!$C:$C,0),1)=0,"",_xlfn.NUMBERVALUE(INDEX(data_wkly!BD:BD,MATCH($B466,data_wkly!$C:$C,0),1))),"na"))</f>
        <v/>
      </c>
      <c r="V466" s="124" t="str">
        <f>IF(IFERROR(IF(INDEX(data_wkly!BE:BE,MATCH($B466,data_wkly!$C:$C,0),1)=0,"",_xlfn.NUMBERVALUE(INDEX(data_wkly!BE:BE,MATCH($B466,data_wkly!$C:$C,0),1))),"na")=0,"",IFERROR(IF(INDEX(data_wkly!BE:BE,MATCH($B466,data_wkly!$C:$C,0),1)=0,"",_xlfn.NUMBERVALUE(INDEX(data_wkly!BE:BE,MATCH($B466,data_wkly!$C:$C,0),1))),"na"))</f>
        <v/>
      </c>
      <c r="W466" s="124" t="str">
        <f>IF(IFERROR(IF(INDEX(data_wkly!BF:BF,MATCH($B466,data_wkly!$C:$C,0),1)=0,"",_xlfn.NUMBERVALUE(INDEX(data_wkly!BF:BF,MATCH($B466,data_wkly!$C:$C,0),1))),"na")=0,"",IFERROR(IF(INDEX(data_wkly!BF:BF,MATCH($B466,data_wkly!$C:$C,0),1)=0,"",_xlfn.NUMBERVALUE(INDEX(data_wkly!BF:BF,MATCH($B466,data_wkly!$C:$C,0),1))),"na"))</f>
        <v/>
      </c>
      <c r="X466" s="124" t="str">
        <f>IFERROR(IF(INDEX(data_wkly!BK:BK,MATCH($B466,data_wkly!$C:$C,0),1)=0,"",_xlfn.NUMBERVALUE(INDEX(data_wkly!BK:BK,MATCH($B466,data_wkly!$C:$C,0),1))),"na")</f>
        <v/>
      </c>
      <c r="Y466" s="124" t="str">
        <f>IF(IFERROR(IF(INDEX(data_wkly!BG:BG,MATCH($B466,data_wkly!$C:$C,0),1)=0,"",_xlfn.NUMBERVALUE(INDEX(data_wkly!BG:BG,MATCH($B466,data_wkly!$C:$C,0),1))),"na")=0,"",IFERROR(IF(INDEX(data_wkly!BG:BG,MATCH($B466,data_wkly!$C:$C,0),1)=0,"",_xlfn.NUMBERVALUE(INDEX(data_wkly!BG:BG,MATCH($B466,data_wkly!$C:$C,0),1))),"na"))</f>
        <v/>
      </c>
      <c r="AJ466" s="41">
        <f t="shared" si="24"/>
        <v>2</v>
      </c>
    </row>
    <row r="467" spans="1:36" ht="15.5">
      <c r="A467" s="88" t="str">
        <f t="shared" si="23"/>
        <v/>
      </c>
      <c r="B467" s="89" t="str">
        <f t="shared" si="22"/>
        <v/>
      </c>
      <c r="C467" s="122" t="str">
        <f>IF(IFERROR(IF(INDEX(data_wkly!AO:AO,MATCH($B467,data_wkly!$C:$C,0),1)=0,"",_xlfn.NUMBERVALUE(INDEX(data_wkly!AO:AO,MATCH($B467,data_wkly!$C:$C,0),1))),"na")=0,"",IFERROR(IF(INDEX(data_wkly!AO:AO,MATCH($B467,data_wkly!$C:$C,0),1)=0,"",_xlfn.NUMBERVALUE(INDEX(data_wkly!AO:AO,MATCH($B467,data_wkly!$C:$C,0),1))),"na"))</f>
        <v/>
      </c>
      <c r="D467" s="122" t="str">
        <f>IF(IFERROR(IF(INDEX(data_wkly!AP:AP,MATCH($B467,data_wkly!$C:$C,0),1)=0,"",_xlfn.NUMBERVALUE(INDEX(data_wkly!AP:AP,MATCH($B467,data_wkly!$C:$C,0),1))),"na")=0,"",IFERROR(IF(INDEX(data_wkly!AP:AP,MATCH($B467,data_wkly!$C:$C,0),1)=0,"",_xlfn.NUMBERVALUE(INDEX(data_wkly!AP:AP,MATCH($B467,data_wkly!$C:$C,0),1))),"na"))</f>
        <v/>
      </c>
      <c r="E467" s="122" t="str">
        <f>IF(IFERROR(IF(INDEX(data_wkly!AQ:AQ,MATCH($B467,data_wkly!$C:$C,0),1)=0,"",_xlfn.NUMBERVALUE(INDEX(data_wkly!AQ:AQ,MATCH($B467,data_wkly!$C:$C,0),1))),"na")=0,"",IFERROR(IF(INDEX(data_wkly!AQ:AQ,MATCH($B467,data_wkly!$C:$C,0),1)=0,"",_xlfn.NUMBERVALUE(INDEX(data_wkly!AQ:AQ,MATCH($B467,data_wkly!$C:$C,0),1))),"na"))</f>
        <v/>
      </c>
      <c r="F467" s="122" t="str">
        <f>IF(IFERROR(IF(INDEX(data_wkly!AR:AR,MATCH($B467,data_wkly!$C:$C,0),1)=0,"",_xlfn.NUMBERVALUE(INDEX(data_wkly!AR:AR,MATCH($B467,data_wkly!$C:$C,0),1))),"na")=0,"",IFERROR(IF(INDEX(data_wkly!AR:AR,MATCH($B467,data_wkly!$C:$C,0),1)=0,"",_xlfn.NUMBERVALUE(INDEX(data_wkly!AR:AR,MATCH($B467,data_wkly!$C:$C,0),1))),"na"))</f>
        <v/>
      </c>
      <c r="G467" s="122" t="str">
        <f>IF(IFERROR(IF(INDEX(data_wkly!AS:AS,MATCH($B467,data_wkly!$C:$C,0),1)=0,"",_xlfn.NUMBERVALUE(INDEX(data_wkly!AS:AS,MATCH($B467,data_wkly!$C:$C,0),1))),"na")=0,"",IFERROR(IF(INDEX(data_wkly!AS:AS,MATCH($B467,data_wkly!$C:$C,0),1)=0,"",_xlfn.NUMBERVALUE(INDEX(data_wkly!AS:AS,MATCH($B467,data_wkly!$C:$C,0),1))),"na"))</f>
        <v/>
      </c>
      <c r="H467" s="122" t="str">
        <f>IFERROR(IF(INDEX(data_wkly!BJ:BJ,MATCH($B467,data_wkly!$C:$C,0),1)=0,"",_xlfn.NUMBERVALUE(INDEX(data_wkly!BJ:BJ,MATCH($B467,data_wkly!$C:$C,0),1))),"na")</f>
        <v/>
      </c>
      <c r="I467" s="122" t="str">
        <f>IF(IFERROR(IF(INDEX(data_wkly!AT:AT,MATCH($B467,data_wkly!$C:$C,0),1)=0,"",_xlfn.NUMBERVALUE(INDEX(data_wkly!AT:AT,MATCH($B467,data_wkly!$C:$C,0),1))),"na")=0,"",IFERROR(IF(INDEX(data_wkly!AT:AT,MATCH($B467,data_wkly!$C:$C,0),1)=0,"",_xlfn.NUMBERVALUE(INDEX(data_wkly!AT:AT,MATCH($B467,data_wkly!$C:$C,0),1))),"na"))</f>
        <v/>
      </c>
      <c r="J467" s="122" t="str">
        <f>IF(IFERROR(IF(INDEX(data_wkly!AU:AU,MATCH($B467,data_wkly!$C:$C,0),1)=0,"",_xlfn.NUMBERVALUE(INDEX(data_wkly!AU:AU,MATCH($B467,data_wkly!$C:$C,0),1))),"na")=0,"",IFERROR(IF(INDEX(data_wkly!AU:AU,MATCH($B467,data_wkly!$C:$C,0),1)=0,"",_xlfn.NUMBERVALUE(INDEX(data_wkly!AU:AU,MATCH($B467,data_wkly!$C:$C,0),1))),"na"))</f>
        <v/>
      </c>
      <c r="K467" s="122" t="str">
        <f>IF(IFERROR(IF(INDEX(data_wkly!AV:AV,MATCH($B467,data_wkly!$C:$C,0),1)=0,"",_xlfn.NUMBERVALUE(INDEX(data_wkly!AV:AV,MATCH($B467,data_wkly!$C:$C,0),1))),"na")=0,"",IFERROR(IF(INDEX(data_wkly!AV:AV,MATCH($B467,data_wkly!$C:$C,0),1)=0,"",_xlfn.NUMBERVALUE(INDEX(data_wkly!AV:AV,MATCH($B467,data_wkly!$C:$C,0),1))),"na"))</f>
        <v/>
      </c>
      <c r="L467" s="122" t="str">
        <f>IFERROR(IF(INDEX(data_wkly!BI:BI,MATCH($B467,data_wkly!$C:$C,0),1)=0,"",_xlfn.NUMBERVALUE(INDEX(data_wkly!BI:BI,MATCH($B467,data_wkly!$C:$C,0),1))),"na")</f>
        <v/>
      </c>
      <c r="M467" s="122" t="str">
        <f>IF(IFERROR(IF(INDEX(data_wkly!AW:AW,MATCH($B467,data_wkly!$C:$C,0),1)=0,"",_xlfn.NUMBERVALUE(INDEX(data_wkly!AW:AW,MATCH($B467,data_wkly!$C:$C,0),1))),"na")=0,"",IFERROR(IF(INDEX(data_wkly!AW:AW,MATCH($B467,data_wkly!$C:$C,0),1)=0,"",_xlfn.NUMBERVALUE(INDEX(data_wkly!AW:AW,MATCH($B467,data_wkly!$C:$C,0),1))),"na"))</f>
        <v/>
      </c>
      <c r="N467" s="123"/>
      <c r="O467" s="124" t="str">
        <f>IF(IFERROR(IF(INDEX(data_wkly!AY:AY,MATCH($B467,data_wkly!$C:$C,0),1)=0,"",_xlfn.NUMBERVALUE(INDEX(data_wkly!AY:AY,MATCH($B467,data_wkly!$C:$C,0),1))),"na")=0,"",IFERROR(IF(INDEX(data_wkly!AY:AY,MATCH($B467,data_wkly!$C:$C,0),1)=0,"",_xlfn.NUMBERVALUE(INDEX(data_wkly!AY:AY,MATCH($B467,data_wkly!$C:$C,0),1))),"na"))</f>
        <v/>
      </c>
      <c r="P467" s="124" t="str">
        <f>IF(IFERROR(IF(INDEX(data_wkly!AZ:AZ,MATCH($B467,data_wkly!$C:$C,0),1)=0,"",_xlfn.NUMBERVALUE(INDEX(data_wkly!AZ:AZ,MATCH($B467,data_wkly!$C:$C,0),1))),"na")=0,"",IFERROR(IF(INDEX(data_wkly!AZ:AZ,MATCH($B467,data_wkly!$C:$C,0),1)=0,"",_xlfn.NUMBERVALUE(INDEX(data_wkly!AZ:AZ,MATCH($B467,data_wkly!$C:$C,0),1))),"na"))</f>
        <v/>
      </c>
      <c r="Q467" s="124" t="str">
        <f>IF(IFERROR(IF(INDEX(data_wkly!BA:BA,MATCH($B467,data_wkly!$C:$C,0),1)=0,"",_xlfn.NUMBERVALUE(INDEX(data_wkly!BA:BA,MATCH($B467,data_wkly!$C:$C,0),1))),"na")=0,"",IFERROR(IF(INDEX(data_wkly!BA:BA,MATCH($B467,data_wkly!$C:$C,0),1)=0,"",_xlfn.NUMBERVALUE(INDEX(data_wkly!BA:BA,MATCH($B467,data_wkly!$C:$C,0),1))),"na"))</f>
        <v/>
      </c>
      <c r="R467" s="124" t="str">
        <f>IF(IFERROR(IF(INDEX(data_wkly!BB:BB,MATCH($B467,data_wkly!$C:$C,0),1)=0,"",_xlfn.NUMBERVALUE(INDEX(data_wkly!BB:BB,MATCH($B467,data_wkly!$C:$C,0),1))),"na")=0,"",IFERROR(IF(INDEX(data_wkly!BB:BB,MATCH($B467,data_wkly!$C:$C,0),1)=0,"",_xlfn.NUMBERVALUE(INDEX(data_wkly!BB:BB,MATCH($B467,data_wkly!$C:$C,0),1))),"na"))</f>
        <v/>
      </c>
      <c r="S467" s="124" t="str">
        <f>IF(IFERROR(IF(INDEX(data_wkly!BC:BC,MATCH($B467,data_wkly!$C:$C,0),1)=0,"",_xlfn.NUMBERVALUE(INDEX(data_wkly!BC:BC,MATCH($B467,data_wkly!$C:$C,0),1))),"na")=0,"",IFERROR(IF(INDEX(data_wkly!BC:BC,MATCH($B467,data_wkly!$C:$C,0),1)=0,"",_xlfn.NUMBERVALUE(INDEX(data_wkly!BC:BC,MATCH($B467,data_wkly!$C:$C,0),1))),"na"))</f>
        <v/>
      </c>
      <c r="T467" s="124" t="str">
        <f>IFERROR(IF(INDEX(data_wkly!BL:BL,MATCH($B467,data_wkly!$C:$C,0),1)=0,"",_xlfn.NUMBERVALUE(INDEX(data_wkly!BL:BL,MATCH($B467,data_wkly!$C:$C,0),1))),"na")</f>
        <v/>
      </c>
      <c r="U467" s="124" t="str">
        <f>IF(IFERROR(IF(INDEX(data_wkly!BD:BD,MATCH($B467,data_wkly!$C:$C,0),1)=0,"",_xlfn.NUMBERVALUE(INDEX(data_wkly!BD:BD,MATCH($B467,data_wkly!$C:$C,0),1))),"na")=0,"",IFERROR(IF(INDEX(data_wkly!BD:BD,MATCH($B467,data_wkly!$C:$C,0),1)=0,"",_xlfn.NUMBERVALUE(INDEX(data_wkly!BD:BD,MATCH($B467,data_wkly!$C:$C,0),1))),"na"))</f>
        <v/>
      </c>
      <c r="V467" s="124" t="str">
        <f>IF(IFERROR(IF(INDEX(data_wkly!BE:BE,MATCH($B467,data_wkly!$C:$C,0),1)=0,"",_xlfn.NUMBERVALUE(INDEX(data_wkly!BE:BE,MATCH($B467,data_wkly!$C:$C,0),1))),"na")=0,"",IFERROR(IF(INDEX(data_wkly!BE:BE,MATCH($B467,data_wkly!$C:$C,0),1)=0,"",_xlfn.NUMBERVALUE(INDEX(data_wkly!BE:BE,MATCH($B467,data_wkly!$C:$C,0),1))),"na"))</f>
        <v/>
      </c>
      <c r="W467" s="124" t="str">
        <f>IF(IFERROR(IF(INDEX(data_wkly!BF:BF,MATCH($B467,data_wkly!$C:$C,0),1)=0,"",_xlfn.NUMBERVALUE(INDEX(data_wkly!BF:BF,MATCH($B467,data_wkly!$C:$C,0),1))),"na")=0,"",IFERROR(IF(INDEX(data_wkly!BF:BF,MATCH($B467,data_wkly!$C:$C,0),1)=0,"",_xlfn.NUMBERVALUE(INDEX(data_wkly!BF:BF,MATCH($B467,data_wkly!$C:$C,0),1))),"na"))</f>
        <v/>
      </c>
      <c r="X467" s="124" t="str">
        <f>IFERROR(IF(INDEX(data_wkly!BK:BK,MATCH($B467,data_wkly!$C:$C,0),1)=0,"",_xlfn.NUMBERVALUE(INDEX(data_wkly!BK:BK,MATCH($B467,data_wkly!$C:$C,0),1))),"na")</f>
        <v/>
      </c>
      <c r="Y467" s="124" t="str">
        <f>IF(IFERROR(IF(INDEX(data_wkly!BG:BG,MATCH($B467,data_wkly!$C:$C,0),1)=0,"",_xlfn.NUMBERVALUE(INDEX(data_wkly!BG:BG,MATCH($B467,data_wkly!$C:$C,0),1))),"na")=0,"",IFERROR(IF(INDEX(data_wkly!BG:BG,MATCH($B467,data_wkly!$C:$C,0),1)=0,"",_xlfn.NUMBERVALUE(INDEX(data_wkly!BG:BG,MATCH($B467,data_wkly!$C:$C,0),1))),"na"))</f>
        <v/>
      </c>
      <c r="AJ467" s="41">
        <f t="shared" si="24"/>
        <v>1</v>
      </c>
    </row>
    <row r="468" spans="1:36" ht="15.5">
      <c r="A468" s="88" t="str">
        <f t="shared" si="23"/>
        <v/>
      </c>
      <c r="B468" s="89" t="str">
        <f t="shared" si="22"/>
        <v/>
      </c>
      <c r="C468" s="122" t="str">
        <f>IF(IFERROR(IF(INDEX(data_wkly!AO:AO,MATCH($B468,data_wkly!$C:$C,0),1)=0,"",_xlfn.NUMBERVALUE(INDEX(data_wkly!AO:AO,MATCH($B468,data_wkly!$C:$C,0),1))),"na")=0,"",IFERROR(IF(INDEX(data_wkly!AO:AO,MATCH($B468,data_wkly!$C:$C,0),1)=0,"",_xlfn.NUMBERVALUE(INDEX(data_wkly!AO:AO,MATCH($B468,data_wkly!$C:$C,0),1))),"na"))</f>
        <v/>
      </c>
      <c r="D468" s="122" t="str">
        <f>IF(IFERROR(IF(INDEX(data_wkly!AP:AP,MATCH($B468,data_wkly!$C:$C,0),1)=0,"",_xlfn.NUMBERVALUE(INDEX(data_wkly!AP:AP,MATCH($B468,data_wkly!$C:$C,0),1))),"na")=0,"",IFERROR(IF(INDEX(data_wkly!AP:AP,MATCH($B468,data_wkly!$C:$C,0),1)=0,"",_xlfn.NUMBERVALUE(INDEX(data_wkly!AP:AP,MATCH($B468,data_wkly!$C:$C,0),1))),"na"))</f>
        <v/>
      </c>
      <c r="E468" s="122" t="str">
        <f>IF(IFERROR(IF(INDEX(data_wkly!AQ:AQ,MATCH($B468,data_wkly!$C:$C,0),1)=0,"",_xlfn.NUMBERVALUE(INDEX(data_wkly!AQ:AQ,MATCH($B468,data_wkly!$C:$C,0),1))),"na")=0,"",IFERROR(IF(INDEX(data_wkly!AQ:AQ,MATCH($B468,data_wkly!$C:$C,0),1)=0,"",_xlfn.NUMBERVALUE(INDEX(data_wkly!AQ:AQ,MATCH($B468,data_wkly!$C:$C,0),1))),"na"))</f>
        <v/>
      </c>
      <c r="F468" s="122" t="str">
        <f>IF(IFERROR(IF(INDEX(data_wkly!AR:AR,MATCH($B468,data_wkly!$C:$C,0),1)=0,"",_xlfn.NUMBERVALUE(INDEX(data_wkly!AR:AR,MATCH($B468,data_wkly!$C:$C,0),1))),"na")=0,"",IFERROR(IF(INDEX(data_wkly!AR:AR,MATCH($B468,data_wkly!$C:$C,0),1)=0,"",_xlfn.NUMBERVALUE(INDEX(data_wkly!AR:AR,MATCH($B468,data_wkly!$C:$C,0),1))),"na"))</f>
        <v/>
      </c>
      <c r="G468" s="122" t="str">
        <f>IF(IFERROR(IF(INDEX(data_wkly!AS:AS,MATCH($B468,data_wkly!$C:$C,0),1)=0,"",_xlfn.NUMBERVALUE(INDEX(data_wkly!AS:AS,MATCH($B468,data_wkly!$C:$C,0),1))),"na")=0,"",IFERROR(IF(INDEX(data_wkly!AS:AS,MATCH($B468,data_wkly!$C:$C,0),1)=0,"",_xlfn.NUMBERVALUE(INDEX(data_wkly!AS:AS,MATCH($B468,data_wkly!$C:$C,0),1))),"na"))</f>
        <v/>
      </c>
      <c r="H468" s="122" t="str">
        <f>IFERROR(IF(INDEX(data_wkly!BJ:BJ,MATCH($B468,data_wkly!$C:$C,0),1)=0,"",_xlfn.NUMBERVALUE(INDEX(data_wkly!BJ:BJ,MATCH($B468,data_wkly!$C:$C,0),1))),"na")</f>
        <v/>
      </c>
      <c r="I468" s="122" t="str">
        <f>IF(IFERROR(IF(INDEX(data_wkly!AT:AT,MATCH($B468,data_wkly!$C:$C,0),1)=0,"",_xlfn.NUMBERVALUE(INDEX(data_wkly!AT:AT,MATCH($B468,data_wkly!$C:$C,0),1))),"na")=0,"",IFERROR(IF(INDEX(data_wkly!AT:AT,MATCH($B468,data_wkly!$C:$C,0),1)=0,"",_xlfn.NUMBERVALUE(INDEX(data_wkly!AT:AT,MATCH($B468,data_wkly!$C:$C,0),1))),"na"))</f>
        <v/>
      </c>
      <c r="J468" s="122" t="str">
        <f>IF(IFERROR(IF(INDEX(data_wkly!AU:AU,MATCH($B468,data_wkly!$C:$C,0),1)=0,"",_xlfn.NUMBERVALUE(INDEX(data_wkly!AU:AU,MATCH($B468,data_wkly!$C:$C,0),1))),"na")=0,"",IFERROR(IF(INDEX(data_wkly!AU:AU,MATCH($B468,data_wkly!$C:$C,0),1)=0,"",_xlfn.NUMBERVALUE(INDEX(data_wkly!AU:AU,MATCH($B468,data_wkly!$C:$C,0),1))),"na"))</f>
        <v/>
      </c>
      <c r="K468" s="122" t="str">
        <f>IF(IFERROR(IF(INDEX(data_wkly!AV:AV,MATCH($B468,data_wkly!$C:$C,0),1)=0,"",_xlfn.NUMBERVALUE(INDEX(data_wkly!AV:AV,MATCH($B468,data_wkly!$C:$C,0),1))),"na")=0,"",IFERROR(IF(INDEX(data_wkly!AV:AV,MATCH($B468,data_wkly!$C:$C,0),1)=0,"",_xlfn.NUMBERVALUE(INDEX(data_wkly!AV:AV,MATCH($B468,data_wkly!$C:$C,0),1))),"na"))</f>
        <v/>
      </c>
      <c r="L468" s="122" t="str">
        <f>IFERROR(IF(INDEX(data_wkly!BI:BI,MATCH($B468,data_wkly!$C:$C,0),1)=0,"",_xlfn.NUMBERVALUE(INDEX(data_wkly!BI:BI,MATCH($B468,data_wkly!$C:$C,0),1))),"na")</f>
        <v/>
      </c>
      <c r="M468" s="122" t="str">
        <f>IF(IFERROR(IF(INDEX(data_wkly!AW:AW,MATCH($B468,data_wkly!$C:$C,0),1)=0,"",_xlfn.NUMBERVALUE(INDEX(data_wkly!AW:AW,MATCH($B468,data_wkly!$C:$C,0),1))),"na")=0,"",IFERROR(IF(INDEX(data_wkly!AW:AW,MATCH($B468,data_wkly!$C:$C,0),1)=0,"",_xlfn.NUMBERVALUE(INDEX(data_wkly!AW:AW,MATCH($B468,data_wkly!$C:$C,0),1))),"na"))</f>
        <v/>
      </c>
      <c r="N468" s="123"/>
      <c r="O468" s="124" t="str">
        <f>IF(IFERROR(IF(INDEX(data_wkly!AY:AY,MATCH($B468,data_wkly!$C:$C,0),1)=0,"",_xlfn.NUMBERVALUE(INDEX(data_wkly!AY:AY,MATCH($B468,data_wkly!$C:$C,0),1))),"na")=0,"",IFERROR(IF(INDEX(data_wkly!AY:AY,MATCH($B468,data_wkly!$C:$C,0),1)=0,"",_xlfn.NUMBERVALUE(INDEX(data_wkly!AY:AY,MATCH($B468,data_wkly!$C:$C,0),1))),"na"))</f>
        <v/>
      </c>
      <c r="P468" s="124" t="str">
        <f>IF(IFERROR(IF(INDEX(data_wkly!AZ:AZ,MATCH($B468,data_wkly!$C:$C,0),1)=0,"",_xlfn.NUMBERVALUE(INDEX(data_wkly!AZ:AZ,MATCH($B468,data_wkly!$C:$C,0),1))),"na")=0,"",IFERROR(IF(INDEX(data_wkly!AZ:AZ,MATCH($B468,data_wkly!$C:$C,0),1)=0,"",_xlfn.NUMBERVALUE(INDEX(data_wkly!AZ:AZ,MATCH($B468,data_wkly!$C:$C,0),1))),"na"))</f>
        <v/>
      </c>
      <c r="Q468" s="124" t="str">
        <f>IF(IFERROR(IF(INDEX(data_wkly!BA:BA,MATCH($B468,data_wkly!$C:$C,0),1)=0,"",_xlfn.NUMBERVALUE(INDEX(data_wkly!BA:BA,MATCH($B468,data_wkly!$C:$C,0),1))),"na")=0,"",IFERROR(IF(INDEX(data_wkly!BA:BA,MATCH($B468,data_wkly!$C:$C,0),1)=0,"",_xlfn.NUMBERVALUE(INDEX(data_wkly!BA:BA,MATCH($B468,data_wkly!$C:$C,0),1))),"na"))</f>
        <v/>
      </c>
      <c r="R468" s="124" t="str">
        <f>IF(IFERROR(IF(INDEX(data_wkly!BB:BB,MATCH($B468,data_wkly!$C:$C,0),1)=0,"",_xlfn.NUMBERVALUE(INDEX(data_wkly!BB:BB,MATCH($B468,data_wkly!$C:$C,0),1))),"na")=0,"",IFERROR(IF(INDEX(data_wkly!BB:BB,MATCH($B468,data_wkly!$C:$C,0),1)=0,"",_xlfn.NUMBERVALUE(INDEX(data_wkly!BB:BB,MATCH($B468,data_wkly!$C:$C,0),1))),"na"))</f>
        <v/>
      </c>
      <c r="S468" s="124" t="str">
        <f>IF(IFERROR(IF(INDEX(data_wkly!BC:BC,MATCH($B468,data_wkly!$C:$C,0),1)=0,"",_xlfn.NUMBERVALUE(INDEX(data_wkly!BC:BC,MATCH($B468,data_wkly!$C:$C,0),1))),"na")=0,"",IFERROR(IF(INDEX(data_wkly!BC:BC,MATCH($B468,data_wkly!$C:$C,0),1)=0,"",_xlfn.NUMBERVALUE(INDEX(data_wkly!BC:BC,MATCH($B468,data_wkly!$C:$C,0),1))),"na"))</f>
        <v/>
      </c>
      <c r="T468" s="124" t="str">
        <f>IFERROR(IF(INDEX(data_wkly!BL:BL,MATCH($B468,data_wkly!$C:$C,0),1)=0,"",_xlfn.NUMBERVALUE(INDEX(data_wkly!BL:BL,MATCH($B468,data_wkly!$C:$C,0),1))),"na")</f>
        <v/>
      </c>
      <c r="U468" s="124" t="str">
        <f>IF(IFERROR(IF(INDEX(data_wkly!BD:BD,MATCH($B468,data_wkly!$C:$C,0),1)=0,"",_xlfn.NUMBERVALUE(INDEX(data_wkly!BD:BD,MATCH($B468,data_wkly!$C:$C,0),1))),"na")=0,"",IFERROR(IF(INDEX(data_wkly!BD:BD,MATCH($B468,data_wkly!$C:$C,0),1)=0,"",_xlfn.NUMBERVALUE(INDEX(data_wkly!BD:BD,MATCH($B468,data_wkly!$C:$C,0),1))),"na"))</f>
        <v/>
      </c>
      <c r="V468" s="124" t="str">
        <f>IF(IFERROR(IF(INDEX(data_wkly!BE:BE,MATCH($B468,data_wkly!$C:$C,0),1)=0,"",_xlfn.NUMBERVALUE(INDEX(data_wkly!BE:BE,MATCH($B468,data_wkly!$C:$C,0),1))),"na")=0,"",IFERROR(IF(INDEX(data_wkly!BE:BE,MATCH($B468,data_wkly!$C:$C,0),1)=0,"",_xlfn.NUMBERVALUE(INDEX(data_wkly!BE:BE,MATCH($B468,data_wkly!$C:$C,0),1))),"na"))</f>
        <v/>
      </c>
      <c r="W468" s="124" t="str">
        <f>IF(IFERROR(IF(INDEX(data_wkly!BF:BF,MATCH($B468,data_wkly!$C:$C,0),1)=0,"",_xlfn.NUMBERVALUE(INDEX(data_wkly!BF:BF,MATCH($B468,data_wkly!$C:$C,0),1))),"na")=0,"",IFERROR(IF(INDEX(data_wkly!BF:BF,MATCH($B468,data_wkly!$C:$C,0),1)=0,"",_xlfn.NUMBERVALUE(INDEX(data_wkly!BF:BF,MATCH($B468,data_wkly!$C:$C,0),1))),"na"))</f>
        <v/>
      </c>
      <c r="X468" s="124" t="str">
        <f>IFERROR(IF(INDEX(data_wkly!BK:BK,MATCH($B468,data_wkly!$C:$C,0),1)=0,"",_xlfn.NUMBERVALUE(INDEX(data_wkly!BK:BK,MATCH($B468,data_wkly!$C:$C,0),1))),"na")</f>
        <v/>
      </c>
      <c r="Y468" s="124" t="str">
        <f>IF(IFERROR(IF(INDEX(data_wkly!BG:BG,MATCH($B468,data_wkly!$C:$C,0),1)=0,"",_xlfn.NUMBERVALUE(INDEX(data_wkly!BG:BG,MATCH($B468,data_wkly!$C:$C,0),1))),"na")=0,"",IFERROR(IF(INDEX(data_wkly!BG:BG,MATCH($B468,data_wkly!$C:$C,0),1)=0,"",_xlfn.NUMBERVALUE(INDEX(data_wkly!BG:BG,MATCH($B468,data_wkly!$C:$C,0),1))),"na"))</f>
        <v/>
      </c>
      <c r="AJ468" s="41">
        <f t="shared" si="24"/>
        <v>2</v>
      </c>
    </row>
    <row r="469" spans="1:36" ht="15.5">
      <c r="A469" s="88" t="str">
        <f t="shared" si="23"/>
        <v/>
      </c>
      <c r="B469" s="89" t="str">
        <f t="shared" si="22"/>
        <v/>
      </c>
      <c r="C469" s="122" t="str">
        <f>IF(IFERROR(IF(INDEX(data_wkly!AO:AO,MATCH($B469,data_wkly!$C:$C,0),1)=0,"",_xlfn.NUMBERVALUE(INDEX(data_wkly!AO:AO,MATCH($B469,data_wkly!$C:$C,0),1))),"na")=0,"",IFERROR(IF(INDEX(data_wkly!AO:AO,MATCH($B469,data_wkly!$C:$C,0),1)=0,"",_xlfn.NUMBERVALUE(INDEX(data_wkly!AO:AO,MATCH($B469,data_wkly!$C:$C,0),1))),"na"))</f>
        <v/>
      </c>
      <c r="D469" s="122" t="str">
        <f>IF(IFERROR(IF(INDEX(data_wkly!AP:AP,MATCH($B469,data_wkly!$C:$C,0),1)=0,"",_xlfn.NUMBERVALUE(INDEX(data_wkly!AP:AP,MATCH($B469,data_wkly!$C:$C,0),1))),"na")=0,"",IFERROR(IF(INDEX(data_wkly!AP:AP,MATCH($B469,data_wkly!$C:$C,0),1)=0,"",_xlfn.NUMBERVALUE(INDEX(data_wkly!AP:AP,MATCH($B469,data_wkly!$C:$C,0),1))),"na"))</f>
        <v/>
      </c>
      <c r="E469" s="122" t="str">
        <f>IF(IFERROR(IF(INDEX(data_wkly!AQ:AQ,MATCH($B469,data_wkly!$C:$C,0),1)=0,"",_xlfn.NUMBERVALUE(INDEX(data_wkly!AQ:AQ,MATCH($B469,data_wkly!$C:$C,0),1))),"na")=0,"",IFERROR(IF(INDEX(data_wkly!AQ:AQ,MATCH($B469,data_wkly!$C:$C,0),1)=0,"",_xlfn.NUMBERVALUE(INDEX(data_wkly!AQ:AQ,MATCH($B469,data_wkly!$C:$C,0),1))),"na"))</f>
        <v/>
      </c>
      <c r="F469" s="122" t="str">
        <f>IF(IFERROR(IF(INDEX(data_wkly!AR:AR,MATCH($B469,data_wkly!$C:$C,0),1)=0,"",_xlfn.NUMBERVALUE(INDEX(data_wkly!AR:AR,MATCH($B469,data_wkly!$C:$C,0),1))),"na")=0,"",IFERROR(IF(INDEX(data_wkly!AR:AR,MATCH($B469,data_wkly!$C:$C,0),1)=0,"",_xlfn.NUMBERVALUE(INDEX(data_wkly!AR:AR,MATCH($B469,data_wkly!$C:$C,0),1))),"na"))</f>
        <v/>
      </c>
      <c r="G469" s="122" t="str">
        <f>IF(IFERROR(IF(INDEX(data_wkly!AS:AS,MATCH($B469,data_wkly!$C:$C,0),1)=0,"",_xlfn.NUMBERVALUE(INDEX(data_wkly!AS:AS,MATCH($B469,data_wkly!$C:$C,0),1))),"na")=0,"",IFERROR(IF(INDEX(data_wkly!AS:AS,MATCH($B469,data_wkly!$C:$C,0),1)=0,"",_xlfn.NUMBERVALUE(INDEX(data_wkly!AS:AS,MATCH($B469,data_wkly!$C:$C,0),1))),"na"))</f>
        <v/>
      </c>
      <c r="H469" s="122" t="str">
        <f>IFERROR(IF(INDEX(data_wkly!BJ:BJ,MATCH($B469,data_wkly!$C:$C,0),1)=0,"",_xlfn.NUMBERVALUE(INDEX(data_wkly!BJ:BJ,MATCH($B469,data_wkly!$C:$C,0),1))),"na")</f>
        <v/>
      </c>
      <c r="I469" s="122" t="str">
        <f>IF(IFERROR(IF(INDEX(data_wkly!AT:AT,MATCH($B469,data_wkly!$C:$C,0),1)=0,"",_xlfn.NUMBERVALUE(INDEX(data_wkly!AT:AT,MATCH($B469,data_wkly!$C:$C,0),1))),"na")=0,"",IFERROR(IF(INDEX(data_wkly!AT:AT,MATCH($B469,data_wkly!$C:$C,0),1)=0,"",_xlfn.NUMBERVALUE(INDEX(data_wkly!AT:AT,MATCH($B469,data_wkly!$C:$C,0),1))),"na"))</f>
        <v/>
      </c>
      <c r="J469" s="122" t="str">
        <f>IF(IFERROR(IF(INDEX(data_wkly!AU:AU,MATCH($B469,data_wkly!$C:$C,0),1)=0,"",_xlfn.NUMBERVALUE(INDEX(data_wkly!AU:AU,MATCH($B469,data_wkly!$C:$C,0),1))),"na")=0,"",IFERROR(IF(INDEX(data_wkly!AU:AU,MATCH($B469,data_wkly!$C:$C,0),1)=0,"",_xlfn.NUMBERVALUE(INDEX(data_wkly!AU:AU,MATCH($B469,data_wkly!$C:$C,0),1))),"na"))</f>
        <v/>
      </c>
      <c r="K469" s="122" t="str">
        <f>IF(IFERROR(IF(INDEX(data_wkly!AV:AV,MATCH($B469,data_wkly!$C:$C,0),1)=0,"",_xlfn.NUMBERVALUE(INDEX(data_wkly!AV:AV,MATCH($B469,data_wkly!$C:$C,0),1))),"na")=0,"",IFERROR(IF(INDEX(data_wkly!AV:AV,MATCH($B469,data_wkly!$C:$C,0),1)=0,"",_xlfn.NUMBERVALUE(INDEX(data_wkly!AV:AV,MATCH($B469,data_wkly!$C:$C,0),1))),"na"))</f>
        <v/>
      </c>
      <c r="L469" s="122" t="str">
        <f>IFERROR(IF(INDEX(data_wkly!BI:BI,MATCH($B469,data_wkly!$C:$C,0),1)=0,"",_xlfn.NUMBERVALUE(INDEX(data_wkly!BI:BI,MATCH($B469,data_wkly!$C:$C,0),1))),"na")</f>
        <v/>
      </c>
      <c r="M469" s="122" t="str">
        <f>IF(IFERROR(IF(INDEX(data_wkly!AW:AW,MATCH($B469,data_wkly!$C:$C,0),1)=0,"",_xlfn.NUMBERVALUE(INDEX(data_wkly!AW:AW,MATCH($B469,data_wkly!$C:$C,0),1))),"na")=0,"",IFERROR(IF(INDEX(data_wkly!AW:AW,MATCH($B469,data_wkly!$C:$C,0),1)=0,"",_xlfn.NUMBERVALUE(INDEX(data_wkly!AW:AW,MATCH($B469,data_wkly!$C:$C,0),1))),"na"))</f>
        <v/>
      </c>
      <c r="N469" s="123"/>
      <c r="O469" s="124" t="str">
        <f>IF(IFERROR(IF(INDEX(data_wkly!AY:AY,MATCH($B469,data_wkly!$C:$C,0),1)=0,"",_xlfn.NUMBERVALUE(INDEX(data_wkly!AY:AY,MATCH($B469,data_wkly!$C:$C,0),1))),"na")=0,"",IFERROR(IF(INDEX(data_wkly!AY:AY,MATCH($B469,data_wkly!$C:$C,0),1)=0,"",_xlfn.NUMBERVALUE(INDEX(data_wkly!AY:AY,MATCH($B469,data_wkly!$C:$C,0),1))),"na"))</f>
        <v/>
      </c>
      <c r="P469" s="124" t="str">
        <f>IF(IFERROR(IF(INDEX(data_wkly!AZ:AZ,MATCH($B469,data_wkly!$C:$C,0),1)=0,"",_xlfn.NUMBERVALUE(INDEX(data_wkly!AZ:AZ,MATCH($B469,data_wkly!$C:$C,0),1))),"na")=0,"",IFERROR(IF(INDEX(data_wkly!AZ:AZ,MATCH($B469,data_wkly!$C:$C,0),1)=0,"",_xlfn.NUMBERVALUE(INDEX(data_wkly!AZ:AZ,MATCH($B469,data_wkly!$C:$C,0),1))),"na"))</f>
        <v/>
      </c>
      <c r="Q469" s="124" t="str">
        <f>IF(IFERROR(IF(INDEX(data_wkly!BA:BA,MATCH($B469,data_wkly!$C:$C,0),1)=0,"",_xlfn.NUMBERVALUE(INDEX(data_wkly!BA:BA,MATCH($B469,data_wkly!$C:$C,0),1))),"na")=0,"",IFERROR(IF(INDEX(data_wkly!BA:BA,MATCH($B469,data_wkly!$C:$C,0),1)=0,"",_xlfn.NUMBERVALUE(INDEX(data_wkly!BA:BA,MATCH($B469,data_wkly!$C:$C,0),1))),"na"))</f>
        <v/>
      </c>
      <c r="R469" s="124" t="str">
        <f>IF(IFERROR(IF(INDEX(data_wkly!BB:BB,MATCH($B469,data_wkly!$C:$C,0),1)=0,"",_xlfn.NUMBERVALUE(INDEX(data_wkly!BB:BB,MATCH($B469,data_wkly!$C:$C,0),1))),"na")=0,"",IFERROR(IF(INDEX(data_wkly!BB:BB,MATCH($B469,data_wkly!$C:$C,0),1)=0,"",_xlfn.NUMBERVALUE(INDEX(data_wkly!BB:BB,MATCH($B469,data_wkly!$C:$C,0),1))),"na"))</f>
        <v/>
      </c>
      <c r="S469" s="124" t="str">
        <f>IF(IFERROR(IF(INDEX(data_wkly!BC:BC,MATCH($B469,data_wkly!$C:$C,0),1)=0,"",_xlfn.NUMBERVALUE(INDEX(data_wkly!BC:BC,MATCH($B469,data_wkly!$C:$C,0),1))),"na")=0,"",IFERROR(IF(INDEX(data_wkly!BC:BC,MATCH($B469,data_wkly!$C:$C,0),1)=0,"",_xlfn.NUMBERVALUE(INDEX(data_wkly!BC:BC,MATCH($B469,data_wkly!$C:$C,0),1))),"na"))</f>
        <v/>
      </c>
      <c r="T469" s="124" t="str">
        <f>IFERROR(IF(INDEX(data_wkly!BL:BL,MATCH($B469,data_wkly!$C:$C,0),1)=0,"",_xlfn.NUMBERVALUE(INDEX(data_wkly!BL:BL,MATCH($B469,data_wkly!$C:$C,0),1))),"na")</f>
        <v/>
      </c>
      <c r="U469" s="124" t="str">
        <f>IF(IFERROR(IF(INDEX(data_wkly!BD:BD,MATCH($B469,data_wkly!$C:$C,0),1)=0,"",_xlfn.NUMBERVALUE(INDEX(data_wkly!BD:BD,MATCH($B469,data_wkly!$C:$C,0),1))),"na")=0,"",IFERROR(IF(INDEX(data_wkly!BD:BD,MATCH($B469,data_wkly!$C:$C,0),1)=0,"",_xlfn.NUMBERVALUE(INDEX(data_wkly!BD:BD,MATCH($B469,data_wkly!$C:$C,0),1))),"na"))</f>
        <v/>
      </c>
      <c r="V469" s="124" t="str">
        <f>IF(IFERROR(IF(INDEX(data_wkly!BE:BE,MATCH($B469,data_wkly!$C:$C,0),1)=0,"",_xlfn.NUMBERVALUE(INDEX(data_wkly!BE:BE,MATCH($B469,data_wkly!$C:$C,0),1))),"na")=0,"",IFERROR(IF(INDEX(data_wkly!BE:BE,MATCH($B469,data_wkly!$C:$C,0),1)=0,"",_xlfn.NUMBERVALUE(INDEX(data_wkly!BE:BE,MATCH($B469,data_wkly!$C:$C,0),1))),"na"))</f>
        <v/>
      </c>
      <c r="W469" s="124" t="str">
        <f>IF(IFERROR(IF(INDEX(data_wkly!BF:BF,MATCH($B469,data_wkly!$C:$C,0),1)=0,"",_xlfn.NUMBERVALUE(INDEX(data_wkly!BF:BF,MATCH($B469,data_wkly!$C:$C,0),1))),"na")=0,"",IFERROR(IF(INDEX(data_wkly!BF:BF,MATCH($B469,data_wkly!$C:$C,0),1)=0,"",_xlfn.NUMBERVALUE(INDEX(data_wkly!BF:BF,MATCH($B469,data_wkly!$C:$C,0),1))),"na"))</f>
        <v/>
      </c>
      <c r="X469" s="124" t="str">
        <f>IFERROR(IF(INDEX(data_wkly!BK:BK,MATCH($B469,data_wkly!$C:$C,0),1)=0,"",_xlfn.NUMBERVALUE(INDEX(data_wkly!BK:BK,MATCH($B469,data_wkly!$C:$C,0),1))),"na")</f>
        <v/>
      </c>
      <c r="Y469" s="124" t="str">
        <f>IF(IFERROR(IF(INDEX(data_wkly!BG:BG,MATCH($B469,data_wkly!$C:$C,0),1)=0,"",_xlfn.NUMBERVALUE(INDEX(data_wkly!BG:BG,MATCH($B469,data_wkly!$C:$C,0),1))),"na")=0,"",IFERROR(IF(INDEX(data_wkly!BG:BG,MATCH($B469,data_wkly!$C:$C,0),1)=0,"",_xlfn.NUMBERVALUE(INDEX(data_wkly!BG:BG,MATCH($B469,data_wkly!$C:$C,0),1))),"na"))</f>
        <v/>
      </c>
      <c r="AJ469" s="41">
        <f t="shared" si="24"/>
        <v>1</v>
      </c>
    </row>
    <row r="470" spans="1:36" ht="15.5">
      <c r="A470" s="88" t="str">
        <f t="shared" si="23"/>
        <v/>
      </c>
      <c r="B470" s="89" t="str">
        <f t="shared" ref="B470:B533" si="25">IFERROR(IF(B469+7&lt;=$D$8,B469+7,""),"")</f>
        <v/>
      </c>
      <c r="C470" s="122" t="str">
        <f>IF(IFERROR(IF(INDEX(data_wkly!AO:AO,MATCH($B470,data_wkly!$C:$C,0),1)=0,"",_xlfn.NUMBERVALUE(INDEX(data_wkly!AO:AO,MATCH($B470,data_wkly!$C:$C,0),1))),"na")=0,"",IFERROR(IF(INDEX(data_wkly!AO:AO,MATCH($B470,data_wkly!$C:$C,0),1)=0,"",_xlfn.NUMBERVALUE(INDEX(data_wkly!AO:AO,MATCH($B470,data_wkly!$C:$C,0),1))),"na"))</f>
        <v/>
      </c>
      <c r="D470" s="122" t="str">
        <f>IF(IFERROR(IF(INDEX(data_wkly!AP:AP,MATCH($B470,data_wkly!$C:$C,0),1)=0,"",_xlfn.NUMBERVALUE(INDEX(data_wkly!AP:AP,MATCH($B470,data_wkly!$C:$C,0),1))),"na")=0,"",IFERROR(IF(INDEX(data_wkly!AP:AP,MATCH($B470,data_wkly!$C:$C,0),1)=0,"",_xlfn.NUMBERVALUE(INDEX(data_wkly!AP:AP,MATCH($B470,data_wkly!$C:$C,0),1))),"na"))</f>
        <v/>
      </c>
      <c r="E470" s="122" t="str">
        <f>IF(IFERROR(IF(INDEX(data_wkly!AQ:AQ,MATCH($B470,data_wkly!$C:$C,0),1)=0,"",_xlfn.NUMBERVALUE(INDEX(data_wkly!AQ:AQ,MATCH($B470,data_wkly!$C:$C,0),1))),"na")=0,"",IFERROR(IF(INDEX(data_wkly!AQ:AQ,MATCH($B470,data_wkly!$C:$C,0),1)=0,"",_xlfn.NUMBERVALUE(INDEX(data_wkly!AQ:AQ,MATCH($B470,data_wkly!$C:$C,0),1))),"na"))</f>
        <v/>
      </c>
      <c r="F470" s="122" t="str">
        <f>IF(IFERROR(IF(INDEX(data_wkly!AR:AR,MATCH($B470,data_wkly!$C:$C,0),1)=0,"",_xlfn.NUMBERVALUE(INDEX(data_wkly!AR:AR,MATCH($B470,data_wkly!$C:$C,0),1))),"na")=0,"",IFERROR(IF(INDEX(data_wkly!AR:AR,MATCH($B470,data_wkly!$C:$C,0),1)=0,"",_xlfn.NUMBERVALUE(INDEX(data_wkly!AR:AR,MATCH($B470,data_wkly!$C:$C,0),1))),"na"))</f>
        <v/>
      </c>
      <c r="G470" s="122" t="str">
        <f>IF(IFERROR(IF(INDEX(data_wkly!AS:AS,MATCH($B470,data_wkly!$C:$C,0),1)=0,"",_xlfn.NUMBERVALUE(INDEX(data_wkly!AS:AS,MATCH($B470,data_wkly!$C:$C,0),1))),"na")=0,"",IFERROR(IF(INDEX(data_wkly!AS:AS,MATCH($B470,data_wkly!$C:$C,0),1)=0,"",_xlfn.NUMBERVALUE(INDEX(data_wkly!AS:AS,MATCH($B470,data_wkly!$C:$C,0),1))),"na"))</f>
        <v/>
      </c>
      <c r="H470" s="122" t="str">
        <f>IFERROR(IF(INDEX(data_wkly!BJ:BJ,MATCH($B470,data_wkly!$C:$C,0),1)=0,"",_xlfn.NUMBERVALUE(INDEX(data_wkly!BJ:BJ,MATCH($B470,data_wkly!$C:$C,0),1))),"na")</f>
        <v/>
      </c>
      <c r="I470" s="122" t="str">
        <f>IF(IFERROR(IF(INDEX(data_wkly!AT:AT,MATCH($B470,data_wkly!$C:$C,0),1)=0,"",_xlfn.NUMBERVALUE(INDEX(data_wkly!AT:AT,MATCH($B470,data_wkly!$C:$C,0),1))),"na")=0,"",IFERROR(IF(INDEX(data_wkly!AT:AT,MATCH($B470,data_wkly!$C:$C,0),1)=0,"",_xlfn.NUMBERVALUE(INDEX(data_wkly!AT:AT,MATCH($B470,data_wkly!$C:$C,0),1))),"na"))</f>
        <v/>
      </c>
      <c r="J470" s="122" t="str">
        <f>IF(IFERROR(IF(INDEX(data_wkly!AU:AU,MATCH($B470,data_wkly!$C:$C,0),1)=0,"",_xlfn.NUMBERVALUE(INDEX(data_wkly!AU:AU,MATCH($B470,data_wkly!$C:$C,0),1))),"na")=0,"",IFERROR(IF(INDEX(data_wkly!AU:AU,MATCH($B470,data_wkly!$C:$C,0),1)=0,"",_xlfn.NUMBERVALUE(INDEX(data_wkly!AU:AU,MATCH($B470,data_wkly!$C:$C,0),1))),"na"))</f>
        <v/>
      </c>
      <c r="K470" s="122" t="str">
        <f>IF(IFERROR(IF(INDEX(data_wkly!AV:AV,MATCH($B470,data_wkly!$C:$C,0),1)=0,"",_xlfn.NUMBERVALUE(INDEX(data_wkly!AV:AV,MATCH($B470,data_wkly!$C:$C,0),1))),"na")=0,"",IFERROR(IF(INDEX(data_wkly!AV:AV,MATCH($B470,data_wkly!$C:$C,0),1)=0,"",_xlfn.NUMBERVALUE(INDEX(data_wkly!AV:AV,MATCH($B470,data_wkly!$C:$C,0),1))),"na"))</f>
        <v/>
      </c>
      <c r="L470" s="122" t="str">
        <f>IFERROR(IF(INDEX(data_wkly!BI:BI,MATCH($B470,data_wkly!$C:$C,0),1)=0,"",_xlfn.NUMBERVALUE(INDEX(data_wkly!BI:BI,MATCH($B470,data_wkly!$C:$C,0),1))),"na")</f>
        <v/>
      </c>
      <c r="M470" s="122" t="str">
        <f>IF(IFERROR(IF(INDEX(data_wkly!AW:AW,MATCH($B470,data_wkly!$C:$C,0),1)=0,"",_xlfn.NUMBERVALUE(INDEX(data_wkly!AW:AW,MATCH($B470,data_wkly!$C:$C,0),1))),"na")=0,"",IFERROR(IF(INDEX(data_wkly!AW:AW,MATCH($B470,data_wkly!$C:$C,0),1)=0,"",_xlfn.NUMBERVALUE(INDEX(data_wkly!AW:AW,MATCH($B470,data_wkly!$C:$C,0),1))),"na"))</f>
        <v/>
      </c>
      <c r="N470" s="123"/>
      <c r="O470" s="124" t="str">
        <f>IF(IFERROR(IF(INDEX(data_wkly!AY:AY,MATCH($B470,data_wkly!$C:$C,0),1)=0,"",_xlfn.NUMBERVALUE(INDEX(data_wkly!AY:AY,MATCH($B470,data_wkly!$C:$C,0),1))),"na")=0,"",IFERROR(IF(INDEX(data_wkly!AY:AY,MATCH($B470,data_wkly!$C:$C,0),1)=0,"",_xlfn.NUMBERVALUE(INDEX(data_wkly!AY:AY,MATCH($B470,data_wkly!$C:$C,0),1))),"na"))</f>
        <v/>
      </c>
      <c r="P470" s="124" t="str">
        <f>IF(IFERROR(IF(INDEX(data_wkly!AZ:AZ,MATCH($B470,data_wkly!$C:$C,0),1)=0,"",_xlfn.NUMBERVALUE(INDEX(data_wkly!AZ:AZ,MATCH($B470,data_wkly!$C:$C,0),1))),"na")=0,"",IFERROR(IF(INDEX(data_wkly!AZ:AZ,MATCH($B470,data_wkly!$C:$C,0),1)=0,"",_xlfn.NUMBERVALUE(INDEX(data_wkly!AZ:AZ,MATCH($B470,data_wkly!$C:$C,0),1))),"na"))</f>
        <v/>
      </c>
      <c r="Q470" s="124" t="str">
        <f>IF(IFERROR(IF(INDEX(data_wkly!BA:BA,MATCH($B470,data_wkly!$C:$C,0),1)=0,"",_xlfn.NUMBERVALUE(INDEX(data_wkly!BA:BA,MATCH($B470,data_wkly!$C:$C,0),1))),"na")=0,"",IFERROR(IF(INDEX(data_wkly!BA:BA,MATCH($B470,data_wkly!$C:$C,0),1)=0,"",_xlfn.NUMBERVALUE(INDEX(data_wkly!BA:BA,MATCH($B470,data_wkly!$C:$C,0),1))),"na"))</f>
        <v/>
      </c>
      <c r="R470" s="124" t="str">
        <f>IF(IFERROR(IF(INDEX(data_wkly!BB:BB,MATCH($B470,data_wkly!$C:$C,0),1)=0,"",_xlfn.NUMBERVALUE(INDEX(data_wkly!BB:BB,MATCH($B470,data_wkly!$C:$C,0),1))),"na")=0,"",IFERROR(IF(INDEX(data_wkly!BB:BB,MATCH($B470,data_wkly!$C:$C,0),1)=0,"",_xlfn.NUMBERVALUE(INDEX(data_wkly!BB:BB,MATCH($B470,data_wkly!$C:$C,0),1))),"na"))</f>
        <v/>
      </c>
      <c r="S470" s="124" t="str">
        <f>IF(IFERROR(IF(INDEX(data_wkly!BC:BC,MATCH($B470,data_wkly!$C:$C,0),1)=0,"",_xlfn.NUMBERVALUE(INDEX(data_wkly!BC:BC,MATCH($B470,data_wkly!$C:$C,0),1))),"na")=0,"",IFERROR(IF(INDEX(data_wkly!BC:BC,MATCH($B470,data_wkly!$C:$C,0),1)=0,"",_xlfn.NUMBERVALUE(INDEX(data_wkly!BC:BC,MATCH($B470,data_wkly!$C:$C,0),1))),"na"))</f>
        <v/>
      </c>
      <c r="T470" s="124" t="str">
        <f>IFERROR(IF(INDEX(data_wkly!BL:BL,MATCH($B470,data_wkly!$C:$C,0),1)=0,"",_xlfn.NUMBERVALUE(INDEX(data_wkly!BL:BL,MATCH($B470,data_wkly!$C:$C,0),1))),"na")</f>
        <v/>
      </c>
      <c r="U470" s="124" t="str">
        <f>IF(IFERROR(IF(INDEX(data_wkly!BD:BD,MATCH($B470,data_wkly!$C:$C,0),1)=0,"",_xlfn.NUMBERVALUE(INDEX(data_wkly!BD:BD,MATCH($B470,data_wkly!$C:$C,0),1))),"na")=0,"",IFERROR(IF(INDEX(data_wkly!BD:BD,MATCH($B470,data_wkly!$C:$C,0),1)=0,"",_xlfn.NUMBERVALUE(INDEX(data_wkly!BD:BD,MATCH($B470,data_wkly!$C:$C,0),1))),"na"))</f>
        <v/>
      </c>
      <c r="V470" s="124" t="str">
        <f>IF(IFERROR(IF(INDEX(data_wkly!BE:BE,MATCH($B470,data_wkly!$C:$C,0),1)=0,"",_xlfn.NUMBERVALUE(INDEX(data_wkly!BE:BE,MATCH($B470,data_wkly!$C:$C,0),1))),"na")=0,"",IFERROR(IF(INDEX(data_wkly!BE:BE,MATCH($B470,data_wkly!$C:$C,0),1)=0,"",_xlfn.NUMBERVALUE(INDEX(data_wkly!BE:BE,MATCH($B470,data_wkly!$C:$C,0),1))),"na"))</f>
        <v/>
      </c>
      <c r="W470" s="124" t="str">
        <f>IF(IFERROR(IF(INDEX(data_wkly!BF:BF,MATCH($B470,data_wkly!$C:$C,0),1)=0,"",_xlfn.NUMBERVALUE(INDEX(data_wkly!BF:BF,MATCH($B470,data_wkly!$C:$C,0),1))),"na")=0,"",IFERROR(IF(INDEX(data_wkly!BF:BF,MATCH($B470,data_wkly!$C:$C,0),1)=0,"",_xlfn.NUMBERVALUE(INDEX(data_wkly!BF:BF,MATCH($B470,data_wkly!$C:$C,0),1))),"na"))</f>
        <v/>
      </c>
      <c r="X470" s="124" t="str">
        <f>IFERROR(IF(INDEX(data_wkly!BK:BK,MATCH($B470,data_wkly!$C:$C,0),1)=0,"",_xlfn.NUMBERVALUE(INDEX(data_wkly!BK:BK,MATCH($B470,data_wkly!$C:$C,0),1))),"na")</f>
        <v/>
      </c>
      <c r="Y470" s="124" t="str">
        <f>IF(IFERROR(IF(INDEX(data_wkly!BG:BG,MATCH($B470,data_wkly!$C:$C,0),1)=0,"",_xlfn.NUMBERVALUE(INDEX(data_wkly!BG:BG,MATCH($B470,data_wkly!$C:$C,0),1))),"na")=0,"",IFERROR(IF(INDEX(data_wkly!BG:BG,MATCH($B470,data_wkly!$C:$C,0),1)=0,"",_xlfn.NUMBERVALUE(INDEX(data_wkly!BG:BG,MATCH($B470,data_wkly!$C:$C,0),1))),"na"))</f>
        <v/>
      </c>
      <c r="AJ470" s="41">
        <f t="shared" si="24"/>
        <v>2</v>
      </c>
    </row>
    <row r="471" spans="1:36" ht="15.5">
      <c r="A471" s="88" t="str">
        <f t="shared" si="23"/>
        <v/>
      </c>
      <c r="B471" s="89" t="str">
        <f t="shared" si="25"/>
        <v/>
      </c>
      <c r="C471" s="122" t="str">
        <f>IF(IFERROR(IF(INDEX(data_wkly!AO:AO,MATCH($B471,data_wkly!$C:$C,0),1)=0,"",_xlfn.NUMBERVALUE(INDEX(data_wkly!AO:AO,MATCH($B471,data_wkly!$C:$C,0),1))),"na")=0,"",IFERROR(IF(INDEX(data_wkly!AO:AO,MATCH($B471,data_wkly!$C:$C,0),1)=0,"",_xlfn.NUMBERVALUE(INDEX(data_wkly!AO:AO,MATCH($B471,data_wkly!$C:$C,0),1))),"na"))</f>
        <v/>
      </c>
      <c r="D471" s="122" t="str">
        <f>IF(IFERROR(IF(INDEX(data_wkly!AP:AP,MATCH($B471,data_wkly!$C:$C,0),1)=0,"",_xlfn.NUMBERVALUE(INDEX(data_wkly!AP:AP,MATCH($B471,data_wkly!$C:$C,0),1))),"na")=0,"",IFERROR(IF(INDEX(data_wkly!AP:AP,MATCH($B471,data_wkly!$C:$C,0),1)=0,"",_xlfn.NUMBERVALUE(INDEX(data_wkly!AP:AP,MATCH($B471,data_wkly!$C:$C,0),1))),"na"))</f>
        <v/>
      </c>
      <c r="E471" s="122" t="str">
        <f>IF(IFERROR(IF(INDEX(data_wkly!AQ:AQ,MATCH($B471,data_wkly!$C:$C,0),1)=0,"",_xlfn.NUMBERVALUE(INDEX(data_wkly!AQ:AQ,MATCH($B471,data_wkly!$C:$C,0),1))),"na")=0,"",IFERROR(IF(INDEX(data_wkly!AQ:AQ,MATCH($B471,data_wkly!$C:$C,0),1)=0,"",_xlfn.NUMBERVALUE(INDEX(data_wkly!AQ:AQ,MATCH($B471,data_wkly!$C:$C,0),1))),"na"))</f>
        <v/>
      </c>
      <c r="F471" s="122" t="str">
        <f>IF(IFERROR(IF(INDEX(data_wkly!AR:AR,MATCH($B471,data_wkly!$C:$C,0),1)=0,"",_xlfn.NUMBERVALUE(INDEX(data_wkly!AR:AR,MATCH($B471,data_wkly!$C:$C,0),1))),"na")=0,"",IFERROR(IF(INDEX(data_wkly!AR:AR,MATCH($B471,data_wkly!$C:$C,0),1)=0,"",_xlfn.NUMBERVALUE(INDEX(data_wkly!AR:AR,MATCH($B471,data_wkly!$C:$C,0),1))),"na"))</f>
        <v/>
      </c>
      <c r="G471" s="122" t="str">
        <f>IF(IFERROR(IF(INDEX(data_wkly!AS:AS,MATCH($B471,data_wkly!$C:$C,0),1)=0,"",_xlfn.NUMBERVALUE(INDEX(data_wkly!AS:AS,MATCH($B471,data_wkly!$C:$C,0),1))),"na")=0,"",IFERROR(IF(INDEX(data_wkly!AS:AS,MATCH($B471,data_wkly!$C:$C,0),1)=0,"",_xlfn.NUMBERVALUE(INDEX(data_wkly!AS:AS,MATCH($B471,data_wkly!$C:$C,0),1))),"na"))</f>
        <v/>
      </c>
      <c r="H471" s="122" t="str">
        <f>IFERROR(IF(INDEX(data_wkly!BJ:BJ,MATCH($B471,data_wkly!$C:$C,0),1)=0,"",_xlfn.NUMBERVALUE(INDEX(data_wkly!BJ:BJ,MATCH($B471,data_wkly!$C:$C,0),1))),"na")</f>
        <v/>
      </c>
      <c r="I471" s="122" t="str">
        <f>IF(IFERROR(IF(INDEX(data_wkly!AT:AT,MATCH($B471,data_wkly!$C:$C,0),1)=0,"",_xlfn.NUMBERVALUE(INDEX(data_wkly!AT:AT,MATCH($B471,data_wkly!$C:$C,0),1))),"na")=0,"",IFERROR(IF(INDEX(data_wkly!AT:AT,MATCH($B471,data_wkly!$C:$C,0),1)=0,"",_xlfn.NUMBERVALUE(INDEX(data_wkly!AT:AT,MATCH($B471,data_wkly!$C:$C,0),1))),"na"))</f>
        <v/>
      </c>
      <c r="J471" s="122" t="str">
        <f>IF(IFERROR(IF(INDEX(data_wkly!AU:AU,MATCH($B471,data_wkly!$C:$C,0),1)=0,"",_xlfn.NUMBERVALUE(INDEX(data_wkly!AU:AU,MATCH($B471,data_wkly!$C:$C,0),1))),"na")=0,"",IFERROR(IF(INDEX(data_wkly!AU:AU,MATCH($B471,data_wkly!$C:$C,0),1)=0,"",_xlfn.NUMBERVALUE(INDEX(data_wkly!AU:AU,MATCH($B471,data_wkly!$C:$C,0),1))),"na"))</f>
        <v/>
      </c>
      <c r="K471" s="122" t="str">
        <f>IF(IFERROR(IF(INDEX(data_wkly!AV:AV,MATCH($B471,data_wkly!$C:$C,0),1)=0,"",_xlfn.NUMBERVALUE(INDEX(data_wkly!AV:AV,MATCH($B471,data_wkly!$C:$C,0),1))),"na")=0,"",IFERROR(IF(INDEX(data_wkly!AV:AV,MATCH($B471,data_wkly!$C:$C,0),1)=0,"",_xlfn.NUMBERVALUE(INDEX(data_wkly!AV:AV,MATCH($B471,data_wkly!$C:$C,0),1))),"na"))</f>
        <v/>
      </c>
      <c r="L471" s="122" t="str">
        <f>IFERROR(IF(INDEX(data_wkly!BI:BI,MATCH($B471,data_wkly!$C:$C,0),1)=0,"",_xlfn.NUMBERVALUE(INDEX(data_wkly!BI:BI,MATCH($B471,data_wkly!$C:$C,0),1))),"na")</f>
        <v/>
      </c>
      <c r="M471" s="122" t="str">
        <f>IF(IFERROR(IF(INDEX(data_wkly!AW:AW,MATCH($B471,data_wkly!$C:$C,0),1)=0,"",_xlfn.NUMBERVALUE(INDEX(data_wkly!AW:AW,MATCH($B471,data_wkly!$C:$C,0),1))),"na")=0,"",IFERROR(IF(INDEX(data_wkly!AW:AW,MATCH($B471,data_wkly!$C:$C,0),1)=0,"",_xlfn.NUMBERVALUE(INDEX(data_wkly!AW:AW,MATCH($B471,data_wkly!$C:$C,0),1))),"na"))</f>
        <v/>
      </c>
      <c r="N471" s="123"/>
      <c r="O471" s="124" t="str">
        <f>IF(IFERROR(IF(INDEX(data_wkly!AY:AY,MATCH($B471,data_wkly!$C:$C,0),1)=0,"",_xlfn.NUMBERVALUE(INDEX(data_wkly!AY:AY,MATCH($B471,data_wkly!$C:$C,0),1))),"na")=0,"",IFERROR(IF(INDEX(data_wkly!AY:AY,MATCH($B471,data_wkly!$C:$C,0),1)=0,"",_xlfn.NUMBERVALUE(INDEX(data_wkly!AY:AY,MATCH($B471,data_wkly!$C:$C,0),1))),"na"))</f>
        <v/>
      </c>
      <c r="P471" s="124" t="str">
        <f>IF(IFERROR(IF(INDEX(data_wkly!AZ:AZ,MATCH($B471,data_wkly!$C:$C,0),1)=0,"",_xlfn.NUMBERVALUE(INDEX(data_wkly!AZ:AZ,MATCH($B471,data_wkly!$C:$C,0),1))),"na")=0,"",IFERROR(IF(INDEX(data_wkly!AZ:AZ,MATCH($B471,data_wkly!$C:$C,0),1)=0,"",_xlfn.NUMBERVALUE(INDEX(data_wkly!AZ:AZ,MATCH($B471,data_wkly!$C:$C,0),1))),"na"))</f>
        <v/>
      </c>
      <c r="Q471" s="124" t="str">
        <f>IF(IFERROR(IF(INDEX(data_wkly!BA:BA,MATCH($B471,data_wkly!$C:$C,0),1)=0,"",_xlfn.NUMBERVALUE(INDEX(data_wkly!BA:BA,MATCH($B471,data_wkly!$C:$C,0),1))),"na")=0,"",IFERROR(IF(INDEX(data_wkly!BA:BA,MATCH($B471,data_wkly!$C:$C,0),1)=0,"",_xlfn.NUMBERVALUE(INDEX(data_wkly!BA:BA,MATCH($B471,data_wkly!$C:$C,0),1))),"na"))</f>
        <v/>
      </c>
      <c r="R471" s="124" t="str">
        <f>IF(IFERROR(IF(INDEX(data_wkly!BB:BB,MATCH($B471,data_wkly!$C:$C,0),1)=0,"",_xlfn.NUMBERVALUE(INDEX(data_wkly!BB:BB,MATCH($B471,data_wkly!$C:$C,0),1))),"na")=0,"",IFERROR(IF(INDEX(data_wkly!BB:BB,MATCH($B471,data_wkly!$C:$C,0),1)=0,"",_xlfn.NUMBERVALUE(INDEX(data_wkly!BB:BB,MATCH($B471,data_wkly!$C:$C,0),1))),"na"))</f>
        <v/>
      </c>
      <c r="S471" s="124" t="str">
        <f>IF(IFERROR(IF(INDEX(data_wkly!BC:BC,MATCH($B471,data_wkly!$C:$C,0),1)=0,"",_xlfn.NUMBERVALUE(INDEX(data_wkly!BC:BC,MATCH($B471,data_wkly!$C:$C,0),1))),"na")=0,"",IFERROR(IF(INDEX(data_wkly!BC:BC,MATCH($B471,data_wkly!$C:$C,0),1)=0,"",_xlfn.NUMBERVALUE(INDEX(data_wkly!BC:BC,MATCH($B471,data_wkly!$C:$C,0),1))),"na"))</f>
        <v/>
      </c>
      <c r="T471" s="124" t="str">
        <f>IFERROR(IF(INDEX(data_wkly!BL:BL,MATCH($B471,data_wkly!$C:$C,0),1)=0,"",_xlfn.NUMBERVALUE(INDEX(data_wkly!BL:BL,MATCH($B471,data_wkly!$C:$C,0),1))),"na")</f>
        <v/>
      </c>
      <c r="U471" s="124" t="str">
        <f>IF(IFERROR(IF(INDEX(data_wkly!BD:BD,MATCH($B471,data_wkly!$C:$C,0),1)=0,"",_xlfn.NUMBERVALUE(INDEX(data_wkly!BD:BD,MATCH($B471,data_wkly!$C:$C,0),1))),"na")=0,"",IFERROR(IF(INDEX(data_wkly!BD:BD,MATCH($B471,data_wkly!$C:$C,0),1)=0,"",_xlfn.NUMBERVALUE(INDEX(data_wkly!BD:BD,MATCH($B471,data_wkly!$C:$C,0),1))),"na"))</f>
        <v/>
      </c>
      <c r="V471" s="124" t="str">
        <f>IF(IFERROR(IF(INDEX(data_wkly!BE:BE,MATCH($B471,data_wkly!$C:$C,0),1)=0,"",_xlfn.NUMBERVALUE(INDEX(data_wkly!BE:BE,MATCH($B471,data_wkly!$C:$C,0),1))),"na")=0,"",IFERROR(IF(INDEX(data_wkly!BE:BE,MATCH($B471,data_wkly!$C:$C,0),1)=0,"",_xlfn.NUMBERVALUE(INDEX(data_wkly!BE:BE,MATCH($B471,data_wkly!$C:$C,0),1))),"na"))</f>
        <v/>
      </c>
      <c r="W471" s="124" t="str">
        <f>IF(IFERROR(IF(INDEX(data_wkly!BF:BF,MATCH($B471,data_wkly!$C:$C,0),1)=0,"",_xlfn.NUMBERVALUE(INDEX(data_wkly!BF:BF,MATCH($B471,data_wkly!$C:$C,0),1))),"na")=0,"",IFERROR(IF(INDEX(data_wkly!BF:BF,MATCH($B471,data_wkly!$C:$C,0),1)=0,"",_xlfn.NUMBERVALUE(INDEX(data_wkly!BF:BF,MATCH($B471,data_wkly!$C:$C,0),1))),"na"))</f>
        <v/>
      </c>
      <c r="X471" s="124" t="str">
        <f>IFERROR(IF(INDEX(data_wkly!BK:BK,MATCH($B471,data_wkly!$C:$C,0),1)=0,"",_xlfn.NUMBERVALUE(INDEX(data_wkly!BK:BK,MATCH($B471,data_wkly!$C:$C,0),1))),"na")</f>
        <v/>
      </c>
      <c r="Y471" s="124" t="str">
        <f>IF(IFERROR(IF(INDEX(data_wkly!BG:BG,MATCH($B471,data_wkly!$C:$C,0),1)=0,"",_xlfn.NUMBERVALUE(INDEX(data_wkly!BG:BG,MATCH($B471,data_wkly!$C:$C,0),1))),"na")=0,"",IFERROR(IF(INDEX(data_wkly!BG:BG,MATCH($B471,data_wkly!$C:$C,0),1)=0,"",_xlfn.NUMBERVALUE(INDEX(data_wkly!BG:BG,MATCH($B471,data_wkly!$C:$C,0),1))),"na"))</f>
        <v/>
      </c>
      <c r="AJ471" s="41">
        <f t="shared" si="24"/>
        <v>1</v>
      </c>
    </row>
    <row r="472" spans="1:36" ht="15.5">
      <c r="A472" s="88" t="str">
        <f t="shared" si="23"/>
        <v/>
      </c>
      <c r="B472" s="89" t="str">
        <f t="shared" si="25"/>
        <v/>
      </c>
      <c r="C472" s="122" t="str">
        <f>IF(IFERROR(IF(INDEX(data_wkly!AO:AO,MATCH($B472,data_wkly!$C:$C,0),1)=0,"",_xlfn.NUMBERVALUE(INDEX(data_wkly!AO:AO,MATCH($B472,data_wkly!$C:$C,0),1))),"na")=0,"",IFERROR(IF(INDEX(data_wkly!AO:AO,MATCH($B472,data_wkly!$C:$C,0),1)=0,"",_xlfn.NUMBERVALUE(INDEX(data_wkly!AO:AO,MATCH($B472,data_wkly!$C:$C,0),1))),"na"))</f>
        <v/>
      </c>
      <c r="D472" s="122" t="str">
        <f>IF(IFERROR(IF(INDEX(data_wkly!AP:AP,MATCH($B472,data_wkly!$C:$C,0),1)=0,"",_xlfn.NUMBERVALUE(INDEX(data_wkly!AP:AP,MATCH($B472,data_wkly!$C:$C,0),1))),"na")=0,"",IFERROR(IF(INDEX(data_wkly!AP:AP,MATCH($B472,data_wkly!$C:$C,0),1)=0,"",_xlfn.NUMBERVALUE(INDEX(data_wkly!AP:AP,MATCH($B472,data_wkly!$C:$C,0),1))),"na"))</f>
        <v/>
      </c>
      <c r="E472" s="122" t="str">
        <f>IF(IFERROR(IF(INDEX(data_wkly!AQ:AQ,MATCH($B472,data_wkly!$C:$C,0),1)=0,"",_xlfn.NUMBERVALUE(INDEX(data_wkly!AQ:AQ,MATCH($B472,data_wkly!$C:$C,0),1))),"na")=0,"",IFERROR(IF(INDEX(data_wkly!AQ:AQ,MATCH($B472,data_wkly!$C:$C,0),1)=0,"",_xlfn.NUMBERVALUE(INDEX(data_wkly!AQ:AQ,MATCH($B472,data_wkly!$C:$C,0),1))),"na"))</f>
        <v/>
      </c>
      <c r="F472" s="122" t="str">
        <f>IF(IFERROR(IF(INDEX(data_wkly!AR:AR,MATCH($B472,data_wkly!$C:$C,0),1)=0,"",_xlfn.NUMBERVALUE(INDEX(data_wkly!AR:AR,MATCH($B472,data_wkly!$C:$C,0),1))),"na")=0,"",IFERROR(IF(INDEX(data_wkly!AR:AR,MATCH($B472,data_wkly!$C:$C,0),1)=0,"",_xlfn.NUMBERVALUE(INDEX(data_wkly!AR:AR,MATCH($B472,data_wkly!$C:$C,0),1))),"na"))</f>
        <v/>
      </c>
      <c r="G472" s="122" t="str">
        <f>IF(IFERROR(IF(INDEX(data_wkly!AS:AS,MATCH($B472,data_wkly!$C:$C,0),1)=0,"",_xlfn.NUMBERVALUE(INDEX(data_wkly!AS:AS,MATCH($B472,data_wkly!$C:$C,0),1))),"na")=0,"",IFERROR(IF(INDEX(data_wkly!AS:AS,MATCH($B472,data_wkly!$C:$C,0),1)=0,"",_xlfn.NUMBERVALUE(INDEX(data_wkly!AS:AS,MATCH($B472,data_wkly!$C:$C,0),1))),"na"))</f>
        <v/>
      </c>
      <c r="H472" s="122" t="str">
        <f>IFERROR(IF(INDEX(data_wkly!BJ:BJ,MATCH($B472,data_wkly!$C:$C,0),1)=0,"",_xlfn.NUMBERVALUE(INDEX(data_wkly!BJ:BJ,MATCH($B472,data_wkly!$C:$C,0),1))),"na")</f>
        <v/>
      </c>
      <c r="I472" s="122" t="str">
        <f>IF(IFERROR(IF(INDEX(data_wkly!AT:AT,MATCH($B472,data_wkly!$C:$C,0),1)=0,"",_xlfn.NUMBERVALUE(INDEX(data_wkly!AT:AT,MATCH($B472,data_wkly!$C:$C,0),1))),"na")=0,"",IFERROR(IF(INDEX(data_wkly!AT:AT,MATCH($B472,data_wkly!$C:$C,0),1)=0,"",_xlfn.NUMBERVALUE(INDEX(data_wkly!AT:AT,MATCH($B472,data_wkly!$C:$C,0),1))),"na"))</f>
        <v/>
      </c>
      <c r="J472" s="122" t="str">
        <f>IF(IFERROR(IF(INDEX(data_wkly!AU:AU,MATCH($B472,data_wkly!$C:$C,0),1)=0,"",_xlfn.NUMBERVALUE(INDEX(data_wkly!AU:AU,MATCH($B472,data_wkly!$C:$C,0),1))),"na")=0,"",IFERROR(IF(INDEX(data_wkly!AU:AU,MATCH($B472,data_wkly!$C:$C,0),1)=0,"",_xlfn.NUMBERVALUE(INDEX(data_wkly!AU:AU,MATCH($B472,data_wkly!$C:$C,0),1))),"na"))</f>
        <v/>
      </c>
      <c r="K472" s="122" t="str">
        <f>IF(IFERROR(IF(INDEX(data_wkly!AV:AV,MATCH($B472,data_wkly!$C:$C,0),1)=0,"",_xlfn.NUMBERVALUE(INDEX(data_wkly!AV:AV,MATCH($B472,data_wkly!$C:$C,0),1))),"na")=0,"",IFERROR(IF(INDEX(data_wkly!AV:AV,MATCH($B472,data_wkly!$C:$C,0),1)=0,"",_xlfn.NUMBERVALUE(INDEX(data_wkly!AV:AV,MATCH($B472,data_wkly!$C:$C,0),1))),"na"))</f>
        <v/>
      </c>
      <c r="L472" s="122" t="str">
        <f>IFERROR(IF(INDEX(data_wkly!BI:BI,MATCH($B472,data_wkly!$C:$C,0),1)=0,"",_xlfn.NUMBERVALUE(INDEX(data_wkly!BI:BI,MATCH($B472,data_wkly!$C:$C,0),1))),"na")</f>
        <v/>
      </c>
      <c r="M472" s="122" t="str">
        <f>IF(IFERROR(IF(INDEX(data_wkly!AW:AW,MATCH($B472,data_wkly!$C:$C,0),1)=0,"",_xlfn.NUMBERVALUE(INDEX(data_wkly!AW:AW,MATCH($B472,data_wkly!$C:$C,0),1))),"na")=0,"",IFERROR(IF(INDEX(data_wkly!AW:AW,MATCH($B472,data_wkly!$C:$C,0),1)=0,"",_xlfn.NUMBERVALUE(INDEX(data_wkly!AW:AW,MATCH($B472,data_wkly!$C:$C,0),1))),"na"))</f>
        <v/>
      </c>
      <c r="N472" s="123"/>
      <c r="O472" s="124" t="str">
        <f>IF(IFERROR(IF(INDEX(data_wkly!AY:AY,MATCH($B472,data_wkly!$C:$C,0),1)=0,"",_xlfn.NUMBERVALUE(INDEX(data_wkly!AY:AY,MATCH($B472,data_wkly!$C:$C,0),1))),"na")=0,"",IFERROR(IF(INDEX(data_wkly!AY:AY,MATCH($B472,data_wkly!$C:$C,0),1)=0,"",_xlfn.NUMBERVALUE(INDEX(data_wkly!AY:AY,MATCH($B472,data_wkly!$C:$C,0),1))),"na"))</f>
        <v/>
      </c>
      <c r="P472" s="124" t="str">
        <f>IF(IFERROR(IF(INDEX(data_wkly!AZ:AZ,MATCH($B472,data_wkly!$C:$C,0),1)=0,"",_xlfn.NUMBERVALUE(INDEX(data_wkly!AZ:AZ,MATCH($B472,data_wkly!$C:$C,0),1))),"na")=0,"",IFERROR(IF(INDEX(data_wkly!AZ:AZ,MATCH($B472,data_wkly!$C:$C,0),1)=0,"",_xlfn.NUMBERVALUE(INDEX(data_wkly!AZ:AZ,MATCH($B472,data_wkly!$C:$C,0),1))),"na"))</f>
        <v/>
      </c>
      <c r="Q472" s="124" t="str">
        <f>IF(IFERROR(IF(INDEX(data_wkly!BA:BA,MATCH($B472,data_wkly!$C:$C,0),1)=0,"",_xlfn.NUMBERVALUE(INDEX(data_wkly!BA:BA,MATCH($B472,data_wkly!$C:$C,0),1))),"na")=0,"",IFERROR(IF(INDEX(data_wkly!BA:BA,MATCH($B472,data_wkly!$C:$C,0),1)=0,"",_xlfn.NUMBERVALUE(INDEX(data_wkly!BA:BA,MATCH($B472,data_wkly!$C:$C,0),1))),"na"))</f>
        <v/>
      </c>
      <c r="R472" s="124" t="str">
        <f>IF(IFERROR(IF(INDEX(data_wkly!BB:BB,MATCH($B472,data_wkly!$C:$C,0),1)=0,"",_xlfn.NUMBERVALUE(INDEX(data_wkly!BB:BB,MATCH($B472,data_wkly!$C:$C,0),1))),"na")=0,"",IFERROR(IF(INDEX(data_wkly!BB:BB,MATCH($B472,data_wkly!$C:$C,0),1)=0,"",_xlfn.NUMBERVALUE(INDEX(data_wkly!BB:BB,MATCH($B472,data_wkly!$C:$C,0),1))),"na"))</f>
        <v/>
      </c>
      <c r="S472" s="124" t="str">
        <f>IF(IFERROR(IF(INDEX(data_wkly!BC:BC,MATCH($B472,data_wkly!$C:$C,0),1)=0,"",_xlfn.NUMBERVALUE(INDEX(data_wkly!BC:BC,MATCH($B472,data_wkly!$C:$C,0),1))),"na")=0,"",IFERROR(IF(INDEX(data_wkly!BC:BC,MATCH($B472,data_wkly!$C:$C,0),1)=0,"",_xlfn.NUMBERVALUE(INDEX(data_wkly!BC:BC,MATCH($B472,data_wkly!$C:$C,0),1))),"na"))</f>
        <v/>
      </c>
      <c r="T472" s="124" t="str">
        <f>IFERROR(IF(INDEX(data_wkly!BL:BL,MATCH($B472,data_wkly!$C:$C,0),1)=0,"",_xlfn.NUMBERVALUE(INDEX(data_wkly!BL:BL,MATCH($B472,data_wkly!$C:$C,0),1))),"na")</f>
        <v/>
      </c>
      <c r="U472" s="124" t="str">
        <f>IF(IFERROR(IF(INDEX(data_wkly!BD:BD,MATCH($B472,data_wkly!$C:$C,0),1)=0,"",_xlfn.NUMBERVALUE(INDEX(data_wkly!BD:BD,MATCH($B472,data_wkly!$C:$C,0),1))),"na")=0,"",IFERROR(IF(INDEX(data_wkly!BD:BD,MATCH($B472,data_wkly!$C:$C,0),1)=0,"",_xlfn.NUMBERVALUE(INDEX(data_wkly!BD:BD,MATCH($B472,data_wkly!$C:$C,0),1))),"na"))</f>
        <v/>
      </c>
      <c r="V472" s="124" t="str">
        <f>IF(IFERROR(IF(INDEX(data_wkly!BE:BE,MATCH($B472,data_wkly!$C:$C,0),1)=0,"",_xlfn.NUMBERVALUE(INDEX(data_wkly!BE:BE,MATCH($B472,data_wkly!$C:$C,0),1))),"na")=0,"",IFERROR(IF(INDEX(data_wkly!BE:BE,MATCH($B472,data_wkly!$C:$C,0),1)=0,"",_xlfn.NUMBERVALUE(INDEX(data_wkly!BE:BE,MATCH($B472,data_wkly!$C:$C,0),1))),"na"))</f>
        <v/>
      </c>
      <c r="W472" s="124" t="str">
        <f>IF(IFERROR(IF(INDEX(data_wkly!BF:BF,MATCH($B472,data_wkly!$C:$C,0),1)=0,"",_xlfn.NUMBERVALUE(INDEX(data_wkly!BF:BF,MATCH($B472,data_wkly!$C:$C,0),1))),"na")=0,"",IFERROR(IF(INDEX(data_wkly!BF:BF,MATCH($B472,data_wkly!$C:$C,0),1)=0,"",_xlfn.NUMBERVALUE(INDEX(data_wkly!BF:BF,MATCH($B472,data_wkly!$C:$C,0),1))),"na"))</f>
        <v/>
      </c>
      <c r="X472" s="124" t="str">
        <f>IFERROR(IF(INDEX(data_wkly!BK:BK,MATCH($B472,data_wkly!$C:$C,0),1)=0,"",_xlfn.NUMBERVALUE(INDEX(data_wkly!BK:BK,MATCH($B472,data_wkly!$C:$C,0),1))),"na")</f>
        <v/>
      </c>
      <c r="Y472" s="124" t="str">
        <f>IF(IFERROR(IF(INDEX(data_wkly!BG:BG,MATCH($B472,data_wkly!$C:$C,0),1)=0,"",_xlfn.NUMBERVALUE(INDEX(data_wkly!BG:BG,MATCH($B472,data_wkly!$C:$C,0),1))),"na")=0,"",IFERROR(IF(INDEX(data_wkly!BG:BG,MATCH($B472,data_wkly!$C:$C,0),1)=0,"",_xlfn.NUMBERVALUE(INDEX(data_wkly!BG:BG,MATCH($B472,data_wkly!$C:$C,0),1))),"na"))</f>
        <v/>
      </c>
      <c r="AJ472" s="41">
        <f t="shared" si="24"/>
        <v>2</v>
      </c>
    </row>
    <row r="473" spans="1:36" ht="15.5">
      <c r="A473" s="88" t="str">
        <f t="shared" si="23"/>
        <v/>
      </c>
      <c r="B473" s="89" t="str">
        <f t="shared" si="25"/>
        <v/>
      </c>
      <c r="C473" s="122" t="str">
        <f>IF(IFERROR(IF(INDEX(data_wkly!AO:AO,MATCH($B473,data_wkly!$C:$C,0),1)=0,"",_xlfn.NUMBERVALUE(INDEX(data_wkly!AO:AO,MATCH($B473,data_wkly!$C:$C,0),1))),"na")=0,"",IFERROR(IF(INDEX(data_wkly!AO:AO,MATCH($B473,data_wkly!$C:$C,0),1)=0,"",_xlfn.NUMBERVALUE(INDEX(data_wkly!AO:AO,MATCH($B473,data_wkly!$C:$C,0),1))),"na"))</f>
        <v/>
      </c>
      <c r="D473" s="122" t="str">
        <f>IF(IFERROR(IF(INDEX(data_wkly!AP:AP,MATCH($B473,data_wkly!$C:$C,0),1)=0,"",_xlfn.NUMBERVALUE(INDEX(data_wkly!AP:AP,MATCH($B473,data_wkly!$C:$C,0),1))),"na")=0,"",IFERROR(IF(INDEX(data_wkly!AP:AP,MATCH($B473,data_wkly!$C:$C,0),1)=0,"",_xlfn.NUMBERVALUE(INDEX(data_wkly!AP:AP,MATCH($B473,data_wkly!$C:$C,0),1))),"na"))</f>
        <v/>
      </c>
      <c r="E473" s="122" t="str">
        <f>IF(IFERROR(IF(INDEX(data_wkly!AQ:AQ,MATCH($B473,data_wkly!$C:$C,0),1)=0,"",_xlfn.NUMBERVALUE(INDEX(data_wkly!AQ:AQ,MATCH($B473,data_wkly!$C:$C,0),1))),"na")=0,"",IFERROR(IF(INDEX(data_wkly!AQ:AQ,MATCH($B473,data_wkly!$C:$C,0),1)=0,"",_xlfn.NUMBERVALUE(INDEX(data_wkly!AQ:AQ,MATCH($B473,data_wkly!$C:$C,0),1))),"na"))</f>
        <v/>
      </c>
      <c r="F473" s="122" t="str">
        <f>IF(IFERROR(IF(INDEX(data_wkly!AR:AR,MATCH($B473,data_wkly!$C:$C,0),1)=0,"",_xlfn.NUMBERVALUE(INDEX(data_wkly!AR:AR,MATCH($B473,data_wkly!$C:$C,0),1))),"na")=0,"",IFERROR(IF(INDEX(data_wkly!AR:AR,MATCH($B473,data_wkly!$C:$C,0),1)=0,"",_xlfn.NUMBERVALUE(INDEX(data_wkly!AR:AR,MATCH($B473,data_wkly!$C:$C,0),1))),"na"))</f>
        <v/>
      </c>
      <c r="G473" s="122" t="str">
        <f>IF(IFERROR(IF(INDEX(data_wkly!AS:AS,MATCH($B473,data_wkly!$C:$C,0),1)=0,"",_xlfn.NUMBERVALUE(INDEX(data_wkly!AS:AS,MATCH($B473,data_wkly!$C:$C,0),1))),"na")=0,"",IFERROR(IF(INDEX(data_wkly!AS:AS,MATCH($B473,data_wkly!$C:$C,0),1)=0,"",_xlfn.NUMBERVALUE(INDEX(data_wkly!AS:AS,MATCH($B473,data_wkly!$C:$C,0),1))),"na"))</f>
        <v/>
      </c>
      <c r="H473" s="122" t="str">
        <f>IFERROR(IF(INDEX(data_wkly!BJ:BJ,MATCH($B473,data_wkly!$C:$C,0),1)=0,"",_xlfn.NUMBERVALUE(INDEX(data_wkly!BJ:BJ,MATCH($B473,data_wkly!$C:$C,0),1))),"na")</f>
        <v/>
      </c>
      <c r="I473" s="122" t="str">
        <f>IF(IFERROR(IF(INDEX(data_wkly!AT:AT,MATCH($B473,data_wkly!$C:$C,0),1)=0,"",_xlfn.NUMBERVALUE(INDEX(data_wkly!AT:AT,MATCH($B473,data_wkly!$C:$C,0),1))),"na")=0,"",IFERROR(IF(INDEX(data_wkly!AT:AT,MATCH($B473,data_wkly!$C:$C,0),1)=0,"",_xlfn.NUMBERVALUE(INDEX(data_wkly!AT:AT,MATCH($B473,data_wkly!$C:$C,0),1))),"na"))</f>
        <v/>
      </c>
      <c r="J473" s="122" t="str">
        <f>IF(IFERROR(IF(INDEX(data_wkly!AU:AU,MATCH($B473,data_wkly!$C:$C,0),1)=0,"",_xlfn.NUMBERVALUE(INDEX(data_wkly!AU:AU,MATCH($B473,data_wkly!$C:$C,0),1))),"na")=0,"",IFERROR(IF(INDEX(data_wkly!AU:AU,MATCH($B473,data_wkly!$C:$C,0),1)=0,"",_xlfn.NUMBERVALUE(INDEX(data_wkly!AU:AU,MATCH($B473,data_wkly!$C:$C,0),1))),"na"))</f>
        <v/>
      </c>
      <c r="K473" s="122" t="str">
        <f>IF(IFERROR(IF(INDEX(data_wkly!AV:AV,MATCH($B473,data_wkly!$C:$C,0),1)=0,"",_xlfn.NUMBERVALUE(INDEX(data_wkly!AV:AV,MATCH($B473,data_wkly!$C:$C,0),1))),"na")=0,"",IFERROR(IF(INDEX(data_wkly!AV:AV,MATCH($B473,data_wkly!$C:$C,0),1)=0,"",_xlfn.NUMBERVALUE(INDEX(data_wkly!AV:AV,MATCH($B473,data_wkly!$C:$C,0),1))),"na"))</f>
        <v/>
      </c>
      <c r="L473" s="122" t="str">
        <f>IFERROR(IF(INDEX(data_wkly!BI:BI,MATCH($B473,data_wkly!$C:$C,0),1)=0,"",_xlfn.NUMBERVALUE(INDEX(data_wkly!BI:BI,MATCH($B473,data_wkly!$C:$C,0),1))),"na")</f>
        <v/>
      </c>
      <c r="M473" s="122" t="str">
        <f>IF(IFERROR(IF(INDEX(data_wkly!AW:AW,MATCH($B473,data_wkly!$C:$C,0),1)=0,"",_xlfn.NUMBERVALUE(INDEX(data_wkly!AW:AW,MATCH($B473,data_wkly!$C:$C,0),1))),"na")=0,"",IFERROR(IF(INDEX(data_wkly!AW:AW,MATCH($B473,data_wkly!$C:$C,0),1)=0,"",_xlfn.NUMBERVALUE(INDEX(data_wkly!AW:AW,MATCH($B473,data_wkly!$C:$C,0),1))),"na"))</f>
        <v/>
      </c>
      <c r="N473" s="123"/>
      <c r="O473" s="124" t="str">
        <f>IF(IFERROR(IF(INDEX(data_wkly!AY:AY,MATCH($B473,data_wkly!$C:$C,0),1)=0,"",_xlfn.NUMBERVALUE(INDEX(data_wkly!AY:AY,MATCH($B473,data_wkly!$C:$C,0),1))),"na")=0,"",IFERROR(IF(INDEX(data_wkly!AY:AY,MATCH($B473,data_wkly!$C:$C,0),1)=0,"",_xlfn.NUMBERVALUE(INDEX(data_wkly!AY:AY,MATCH($B473,data_wkly!$C:$C,0),1))),"na"))</f>
        <v/>
      </c>
      <c r="P473" s="124" t="str">
        <f>IF(IFERROR(IF(INDEX(data_wkly!AZ:AZ,MATCH($B473,data_wkly!$C:$C,0),1)=0,"",_xlfn.NUMBERVALUE(INDEX(data_wkly!AZ:AZ,MATCH($B473,data_wkly!$C:$C,0),1))),"na")=0,"",IFERROR(IF(INDEX(data_wkly!AZ:AZ,MATCH($B473,data_wkly!$C:$C,0),1)=0,"",_xlfn.NUMBERVALUE(INDEX(data_wkly!AZ:AZ,MATCH($B473,data_wkly!$C:$C,0),1))),"na"))</f>
        <v/>
      </c>
      <c r="Q473" s="124" t="str">
        <f>IF(IFERROR(IF(INDEX(data_wkly!BA:BA,MATCH($B473,data_wkly!$C:$C,0),1)=0,"",_xlfn.NUMBERVALUE(INDEX(data_wkly!BA:BA,MATCH($B473,data_wkly!$C:$C,0),1))),"na")=0,"",IFERROR(IF(INDEX(data_wkly!BA:BA,MATCH($B473,data_wkly!$C:$C,0),1)=0,"",_xlfn.NUMBERVALUE(INDEX(data_wkly!BA:BA,MATCH($B473,data_wkly!$C:$C,0),1))),"na"))</f>
        <v/>
      </c>
      <c r="R473" s="124" t="str">
        <f>IF(IFERROR(IF(INDEX(data_wkly!BB:BB,MATCH($B473,data_wkly!$C:$C,0),1)=0,"",_xlfn.NUMBERVALUE(INDEX(data_wkly!BB:BB,MATCH($B473,data_wkly!$C:$C,0),1))),"na")=0,"",IFERROR(IF(INDEX(data_wkly!BB:BB,MATCH($B473,data_wkly!$C:$C,0),1)=0,"",_xlfn.NUMBERVALUE(INDEX(data_wkly!BB:BB,MATCH($B473,data_wkly!$C:$C,0),1))),"na"))</f>
        <v/>
      </c>
      <c r="S473" s="124" t="str">
        <f>IF(IFERROR(IF(INDEX(data_wkly!BC:BC,MATCH($B473,data_wkly!$C:$C,0),1)=0,"",_xlfn.NUMBERVALUE(INDEX(data_wkly!BC:BC,MATCH($B473,data_wkly!$C:$C,0),1))),"na")=0,"",IFERROR(IF(INDEX(data_wkly!BC:BC,MATCH($B473,data_wkly!$C:$C,0),1)=0,"",_xlfn.NUMBERVALUE(INDEX(data_wkly!BC:BC,MATCH($B473,data_wkly!$C:$C,0),1))),"na"))</f>
        <v/>
      </c>
      <c r="T473" s="124" t="str">
        <f>IFERROR(IF(INDEX(data_wkly!BL:BL,MATCH($B473,data_wkly!$C:$C,0),1)=0,"",_xlfn.NUMBERVALUE(INDEX(data_wkly!BL:BL,MATCH($B473,data_wkly!$C:$C,0),1))),"na")</f>
        <v/>
      </c>
      <c r="U473" s="124" t="str">
        <f>IF(IFERROR(IF(INDEX(data_wkly!BD:BD,MATCH($B473,data_wkly!$C:$C,0),1)=0,"",_xlfn.NUMBERVALUE(INDEX(data_wkly!BD:BD,MATCH($B473,data_wkly!$C:$C,0),1))),"na")=0,"",IFERROR(IF(INDEX(data_wkly!BD:BD,MATCH($B473,data_wkly!$C:$C,0),1)=0,"",_xlfn.NUMBERVALUE(INDEX(data_wkly!BD:BD,MATCH($B473,data_wkly!$C:$C,0),1))),"na"))</f>
        <v/>
      </c>
      <c r="V473" s="124" t="str">
        <f>IF(IFERROR(IF(INDEX(data_wkly!BE:BE,MATCH($B473,data_wkly!$C:$C,0),1)=0,"",_xlfn.NUMBERVALUE(INDEX(data_wkly!BE:BE,MATCH($B473,data_wkly!$C:$C,0),1))),"na")=0,"",IFERROR(IF(INDEX(data_wkly!BE:BE,MATCH($B473,data_wkly!$C:$C,0),1)=0,"",_xlfn.NUMBERVALUE(INDEX(data_wkly!BE:BE,MATCH($B473,data_wkly!$C:$C,0),1))),"na"))</f>
        <v/>
      </c>
      <c r="W473" s="124" t="str">
        <f>IF(IFERROR(IF(INDEX(data_wkly!BF:BF,MATCH($B473,data_wkly!$C:$C,0),1)=0,"",_xlfn.NUMBERVALUE(INDEX(data_wkly!BF:BF,MATCH($B473,data_wkly!$C:$C,0),1))),"na")=0,"",IFERROR(IF(INDEX(data_wkly!BF:BF,MATCH($B473,data_wkly!$C:$C,0),1)=0,"",_xlfn.NUMBERVALUE(INDEX(data_wkly!BF:BF,MATCH($B473,data_wkly!$C:$C,0),1))),"na"))</f>
        <v/>
      </c>
      <c r="X473" s="124" t="str">
        <f>IFERROR(IF(INDEX(data_wkly!BK:BK,MATCH($B473,data_wkly!$C:$C,0),1)=0,"",_xlfn.NUMBERVALUE(INDEX(data_wkly!BK:BK,MATCH($B473,data_wkly!$C:$C,0),1))),"na")</f>
        <v/>
      </c>
      <c r="Y473" s="124" t="str">
        <f>IF(IFERROR(IF(INDEX(data_wkly!BG:BG,MATCH($B473,data_wkly!$C:$C,0),1)=0,"",_xlfn.NUMBERVALUE(INDEX(data_wkly!BG:BG,MATCH($B473,data_wkly!$C:$C,0),1))),"na")=0,"",IFERROR(IF(INDEX(data_wkly!BG:BG,MATCH($B473,data_wkly!$C:$C,0),1)=0,"",_xlfn.NUMBERVALUE(INDEX(data_wkly!BG:BG,MATCH($B473,data_wkly!$C:$C,0),1))),"na"))</f>
        <v/>
      </c>
      <c r="AJ473" s="41">
        <f t="shared" si="24"/>
        <v>1</v>
      </c>
    </row>
    <row r="474" spans="1:36" ht="15.5">
      <c r="A474" s="88" t="str">
        <f t="shared" si="23"/>
        <v/>
      </c>
      <c r="B474" s="89" t="str">
        <f t="shared" si="25"/>
        <v/>
      </c>
      <c r="C474" s="122" t="str">
        <f>IF(IFERROR(IF(INDEX(data_wkly!AO:AO,MATCH($B474,data_wkly!$C:$C,0),1)=0,"",_xlfn.NUMBERVALUE(INDEX(data_wkly!AO:AO,MATCH($B474,data_wkly!$C:$C,0),1))),"na")=0,"",IFERROR(IF(INDEX(data_wkly!AO:AO,MATCH($B474,data_wkly!$C:$C,0),1)=0,"",_xlfn.NUMBERVALUE(INDEX(data_wkly!AO:AO,MATCH($B474,data_wkly!$C:$C,0),1))),"na"))</f>
        <v/>
      </c>
      <c r="D474" s="122" t="str">
        <f>IF(IFERROR(IF(INDEX(data_wkly!AP:AP,MATCH($B474,data_wkly!$C:$C,0),1)=0,"",_xlfn.NUMBERVALUE(INDEX(data_wkly!AP:AP,MATCH($B474,data_wkly!$C:$C,0),1))),"na")=0,"",IFERROR(IF(INDEX(data_wkly!AP:AP,MATCH($B474,data_wkly!$C:$C,0),1)=0,"",_xlfn.NUMBERVALUE(INDEX(data_wkly!AP:AP,MATCH($B474,data_wkly!$C:$C,0),1))),"na"))</f>
        <v/>
      </c>
      <c r="E474" s="122" t="str">
        <f>IF(IFERROR(IF(INDEX(data_wkly!AQ:AQ,MATCH($B474,data_wkly!$C:$C,0),1)=0,"",_xlfn.NUMBERVALUE(INDEX(data_wkly!AQ:AQ,MATCH($B474,data_wkly!$C:$C,0),1))),"na")=0,"",IFERROR(IF(INDEX(data_wkly!AQ:AQ,MATCH($B474,data_wkly!$C:$C,0),1)=0,"",_xlfn.NUMBERVALUE(INDEX(data_wkly!AQ:AQ,MATCH($B474,data_wkly!$C:$C,0),1))),"na"))</f>
        <v/>
      </c>
      <c r="F474" s="122" t="str">
        <f>IF(IFERROR(IF(INDEX(data_wkly!AR:AR,MATCH($B474,data_wkly!$C:$C,0),1)=0,"",_xlfn.NUMBERVALUE(INDEX(data_wkly!AR:AR,MATCH($B474,data_wkly!$C:$C,0),1))),"na")=0,"",IFERROR(IF(INDEX(data_wkly!AR:AR,MATCH($B474,data_wkly!$C:$C,0),1)=0,"",_xlfn.NUMBERVALUE(INDEX(data_wkly!AR:AR,MATCH($B474,data_wkly!$C:$C,0),1))),"na"))</f>
        <v/>
      </c>
      <c r="G474" s="122" t="str">
        <f>IF(IFERROR(IF(INDEX(data_wkly!AS:AS,MATCH($B474,data_wkly!$C:$C,0),1)=0,"",_xlfn.NUMBERVALUE(INDEX(data_wkly!AS:AS,MATCH($B474,data_wkly!$C:$C,0),1))),"na")=0,"",IFERROR(IF(INDEX(data_wkly!AS:AS,MATCH($B474,data_wkly!$C:$C,0),1)=0,"",_xlfn.NUMBERVALUE(INDEX(data_wkly!AS:AS,MATCH($B474,data_wkly!$C:$C,0),1))),"na"))</f>
        <v/>
      </c>
      <c r="H474" s="122" t="str">
        <f>IFERROR(IF(INDEX(data_wkly!BJ:BJ,MATCH($B474,data_wkly!$C:$C,0),1)=0,"",_xlfn.NUMBERVALUE(INDEX(data_wkly!BJ:BJ,MATCH($B474,data_wkly!$C:$C,0),1))),"na")</f>
        <v/>
      </c>
      <c r="I474" s="122" t="str">
        <f>IF(IFERROR(IF(INDEX(data_wkly!AT:AT,MATCH($B474,data_wkly!$C:$C,0),1)=0,"",_xlfn.NUMBERVALUE(INDEX(data_wkly!AT:AT,MATCH($B474,data_wkly!$C:$C,0),1))),"na")=0,"",IFERROR(IF(INDEX(data_wkly!AT:AT,MATCH($B474,data_wkly!$C:$C,0),1)=0,"",_xlfn.NUMBERVALUE(INDEX(data_wkly!AT:AT,MATCH($B474,data_wkly!$C:$C,0),1))),"na"))</f>
        <v/>
      </c>
      <c r="J474" s="122" t="str">
        <f>IF(IFERROR(IF(INDEX(data_wkly!AU:AU,MATCH($B474,data_wkly!$C:$C,0),1)=0,"",_xlfn.NUMBERVALUE(INDEX(data_wkly!AU:AU,MATCH($B474,data_wkly!$C:$C,0),1))),"na")=0,"",IFERROR(IF(INDEX(data_wkly!AU:AU,MATCH($B474,data_wkly!$C:$C,0),1)=0,"",_xlfn.NUMBERVALUE(INDEX(data_wkly!AU:AU,MATCH($B474,data_wkly!$C:$C,0),1))),"na"))</f>
        <v/>
      </c>
      <c r="K474" s="122" t="str">
        <f>IF(IFERROR(IF(INDEX(data_wkly!AV:AV,MATCH($B474,data_wkly!$C:$C,0),1)=0,"",_xlfn.NUMBERVALUE(INDEX(data_wkly!AV:AV,MATCH($B474,data_wkly!$C:$C,0),1))),"na")=0,"",IFERROR(IF(INDEX(data_wkly!AV:AV,MATCH($B474,data_wkly!$C:$C,0),1)=0,"",_xlfn.NUMBERVALUE(INDEX(data_wkly!AV:AV,MATCH($B474,data_wkly!$C:$C,0),1))),"na"))</f>
        <v/>
      </c>
      <c r="L474" s="122" t="str">
        <f>IFERROR(IF(INDEX(data_wkly!BI:BI,MATCH($B474,data_wkly!$C:$C,0),1)=0,"",_xlfn.NUMBERVALUE(INDEX(data_wkly!BI:BI,MATCH($B474,data_wkly!$C:$C,0),1))),"na")</f>
        <v/>
      </c>
      <c r="M474" s="122" t="str">
        <f>IF(IFERROR(IF(INDEX(data_wkly!AW:AW,MATCH($B474,data_wkly!$C:$C,0),1)=0,"",_xlfn.NUMBERVALUE(INDEX(data_wkly!AW:AW,MATCH($B474,data_wkly!$C:$C,0),1))),"na")=0,"",IFERROR(IF(INDEX(data_wkly!AW:AW,MATCH($B474,data_wkly!$C:$C,0),1)=0,"",_xlfn.NUMBERVALUE(INDEX(data_wkly!AW:AW,MATCH($B474,data_wkly!$C:$C,0),1))),"na"))</f>
        <v/>
      </c>
      <c r="N474" s="123"/>
      <c r="O474" s="124" t="str">
        <f>IF(IFERROR(IF(INDEX(data_wkly!AY:AY,MATCH($B474,data_wkly!$C:$C,0),1)=0,"",_xlfn.NUMBERVALUE(INDEX(data_wkly!AY:AY,MATCH($B474,data_wkly!$C:$C,0),1))),"na")=0,"",IFERROR(IF(INDEX(data_wkly!AY:AY,MATCH($B474,data_wkly!$C:$C,0),1)=0,"",_xlfn.NUMBERVALUE(INDEX(data_wkly!AY:AY,MATCH($B474,data_wkly!$C:$C,0),1))),"na"))</f>
        <v/>
      </c>
      <c r="P474" s="124" t="str">
        <f>IF(IFERROR(IF(INDEX(data_wkly!AZ:AZ,MATCH($B474,data_wkly!$C:$C,0),1)=0,"",_xlfn.NUMBERVALUE(INDEX(data_wkly!AZ:AZ,MATCH($B474,data_wkly!$C:$C,0),1))),"na")=0,"",IFERROR(IF(INDEX(data_wkly!AZ:AZ,MATCH($B474,data_wkly!$C:$C,0),1)=0,"",_xlfn.NUMBERVALUE(INDEX(data_wkly!AZ:AZ,MATCH($B474,data_wkly!$C:$C,0),1))),"na"))</f>
        <v/>
      </c>
      <c r="Q474" s="124" t="str">
        <f>IF(IFERROR(IF(INDEX(data_wkly!BA:BA,MATCH($B474,data_wkly!$C:$C,0),1)=0,"",_xlfn.NUMBERVALUE(INDEX(data_wkly!BA:BA,MATCH($B474,data_wkly!$C:$C,0),1))),"na")=0,"",IFERROR(IF(INDEX(data_wkly!BA:BA,MATCH($B474,data_wkly!$C:$C,0),1)=0,"",_xlfn.NUMBERVALUE(INDEX(data_wkly!BA:BA,MATCH($B474,data_wkly!$C:$C,0),1))),"na"))</f>
        <v/>
      </c>
      <c r="R474" s="124" t="str">
        <f>IF(IFERROR(IF(INDEX(data_wkly!BB:BB,MATCH($B474,data_wkly!$C:$C,0),1)=0,"",_xlfn.NUMBERVALUE(INDEX(data_wkly!BB:BB,MATCH($B474,data_wkly!$C:$C,0),1))),"na")=0,"",IFERROR(IF(INDEX(data_wkly!BB:BB,MATCH($B474,data_wkly!$C:$C,0),1)=0,"",_xlfn.NUMBERVALUE(INDEX(data_wkly!BB:BB,MATCH($B474,data_wkly!$C:$C,0),1))),"na"))</f>
        <v/>
      </c>
      <c r="S474" s="124" t="str">
        <f>IF(IFERROR(IF(INDEX(data_wkly!BC:BC,MATCH($B474,data_wkly!$C:$C,0),1)=0,"",_xlfn.NUMBERVALUE(INDEX(data_wkly!BC:BC,MATCH($B474,data_wkly!$C:$C,0),1))),"na")=0,"",IFERROR(IF(INDEX(data_wkly!BC:BC,MATCH($B474,data_wkly!$C:$C,0),1)=0,"",_xlfn.NUMBERVALUE(INDEX(data_wkly!BC:BC,MATCH($B474,data_wkly!$C:$C,0),1))),"na"))</f>
        <v/>
      </c>
      <c r="T474" s="124" t="str">
        <f>IFERROR(IF(INDEX(data_wkly!BL:BL,MATCH($B474,data_wkly!$C:$C,0),1)=0,"",_xlfn.NUMBERVALUE(INDEX(data_wkly!BL:BL,MATCH($B474,data_wkly!$C:$C,0),1))),"na")</f>
        <v/>
      </c>
      <c r="U474" s="124" t="str">
        <f>IF(IFERROR(IF(INDEX(data_wkly!BD:BD,MATCH($B474,data_wkly!$C:$C,0),1)=0,"",_xlfn.NUMBERVALUE(INDEX(data_wkly!BD:BD,MATCH($B474,data_wkly!$C:$C,0),1))),"na")=0,"",IFERROR(IF(INDEX(data_wkly!BD:BD,MATCH($B474,data_wkly!$C:$C,0),1)=0,"",_xlfn.NUMBERVALUE(INDEX(data_wkly!BD:BD,MATCH($B474,data_wkly!$C:$C,0),1))),"na"))</f>
        <v/>
      </c>
      <c r="V474" s="124" t="str">
        <f>IF(IFERROR(IF(INDEX(data_wkly!BE:BE,MATCH($B474,data_wkly!$C:$C,0),1)=0,"",_xlfn.NUMBERVALUE(INDEX(data_wkly!BE:BE,MATCH($B474,data_wkly!$C:$C,0),1))),"na")=0,"",IFERROR(IF(INDEX(data_wkly!BE:BE,MATCH($B474,data_wkly!$C:$C,0),1)=0,"",_xlfn.NUMBERVALUE(INDEX(data_wkly!BE:BE,MATCH($B474,data_wkly!$C:$C,0),1))),"na"))</f>
        <v/>
      </c>
      <c r="W474" s="124" t="str">
        <f>IF(IFERROR(IF(INDEX(data_wkly!BF:BF,MATCH($B474,data_wkly!$C:$C,0),1)=0,"",_xlfn.NUMBERVALUE(INDEX(data_wkly!BF:BF,MATCH($B474,data_wkly!$C:$C,0),1))),"na")=0,"",IFERROR(IF(INDEX(data_wkly!BF:BF,MATCH($B474,data_wkly!$C:$C,0),1)=0,"",_xlfn.NUMBERVALUE(INDEX(data_wkly!BF:BF,MATCH($B474,data_wkly!$C:$C,0),1))),"na"))</f>
        <v/>
      </c>
      <c r="X474" s="124" t="str">
        <f>IFERROR(IF(INDEX(data_wkly!BK:BK,MATCH($B474,data_wkly!$C:$C,0),1)=0,"",_xlfn.NUMBERVALUE(INDEX(data_wkly!BK:BK,MATCH($B474,data_wkly!$C:$C,0),1))),"na")</f>
        <v/>
      </c>
      <c r="Y474" s="124" t="str">
        <f>IF(IFERROR(IF(INDEX(data_wkly!BG:BG,MATCH($B474,data_wkly!$C:$C,0),1)=0,"",_xlfn.NUMBERVALUE(INDEX(data_wkly!BG:BG,MATCH($B474,data_wkly!$C:$C,0),1))),"na")=0,"",IFERROR(IF(INDEX(data_wkly!BG:BG,MATCH($B474,data_wkly!$C:$C,0),1)=0,"",_xlfn.NUMBERVALUE(INDEX(data_wkly!BG:BG,MATCH($B474,data_wkly!$C:$C,0),1))),"na"))</f>
        <v/>
      </c>
      <c r="AJ474" s="41">
        <f t="shared" si="24"/>
        <v>2</v>
      </c>
    </row>
    <row r="475" spans="1:36" ht="15.5">
      <c r="A475" s="88" t="str">
        <f t="shared" si="23"/>
        <v/>
      </c>
      <c r="B475" s="89" t="str">
        <f t="shared" si="25"/>
        <v/>
      </c>
      <c r="C475" s="122" t="str">
        <f>IF(IFERROR(IF(INDEX(data_wkly!AO:AO,MATCH($B475,data_wkly!$C:$C,0),1)=0,"",_xlfn.NUMBERVALUE(INDEX(data_wkly!AO:AO,MATCH($B475,data_wkly!$C:$C,0),1))),"na")=0,"",IFERROR(IF(INDEX(data_wkly!AO:AO,MATCH($B475,data_wkly!$C:$C,0),1)=0,"",_xlfn.NUMBERVALUE(INDEX(data_wkly!AO:AO,MATCH($B475,data_wkly!$C:$C,0),1))),"na"))</f>
        <v/>
      </c>
      <c r="D475" s="122" t="str">
        <f>IF(IFERROR(IF(INDEX(data_wkly!AP:AP,MATCH($B475,data_wkly!$C:$C,0),1)=0,"",_xlfn.NUMBERVALUE(INDEX(data_wkly!AP:AP,MATCH($B475,data_wkly!$C:$C,0),1))),"na")=0,"",IFERROR(IF(INDEX(data_wkly!AP:AP,MATCH($B475,data_wkly!$C:$C,0),1)=0,"",_xlfn.NUMBERVALUE(INDEX(data_wkly!AP:AP,MATCH($B475,data_wkly!$C:$C,0),1))),"na"))</f>
        <v/>
      </c>
      <c r="E475" s="122" t="str">
        <f>IF(IFERROR(IF(INDEX(data_wkly!AQ:AQ,MATCH($B475,data_wkly!$C:$C,0),1)=0,"",_xlfn.NUMBERVALUE(INDEX(data_wkly!AQ:AQ,MATCH($B475,data_wkly!$C:$C,0),1))),"na")=0,"",IFERROR(IF(INDEX(data_wkly!AQ:AQ,MATCH($B475,data_wkly!$C:$C,0),1)=0,"",_xlfn.NUMBERVALUE(INDEX(data_wkly!AQ:AQ,MATCH($B475,data_wkly!$C:$C,0),1))),"na"))</f>
        <v/>
      </c>
      <c r="F475" s="122" t="str">
        <f>IF(IFERROR(IF(INDEX(data_wkly!AR:AR,MATCH($B475,data_wkly!$C:$C,0),1)=0,"",_xlfn.NUMBERVALUE(INDEX(data_wkly!AR:AR,MATCH($B475,data_wkly!$C:$C,0),1))),"na")=0,"",IFERROR(IF(INDEX(data_wkly!AR:AR,MATCH($B475,data_wkly!$C:$C,0),1)=0,"",_xlfn.NUMBERVALUE(INDEX(data_wkly!AR:AR,MATCH($B475,data_wkly!$C:$C,0),1))),"na"))</f>
        <v/>
      </c>
      <c r="G475" s="122" t="str">
        <f>IF(IFERROR(IF(INDEX(data_wkly!AS:AS,MATCH($B475,data_wkly!$C:$C,0),1)=0,"",_xlfn.NUMBERVALUE(INDEX(data_wkly!AS:AS,MATCH($B475,data_wkly!$C:$C,0),1))),"na")=0,"",IFERROR(IF(INDEX(data_wkly!AS:AS,MATCH($B475,data_wkly!$C:$C,0),1)=0,"",_xlfn.NUMBERVALUE(INDEX(data_wkly!AS:AS,MATCH($B475,data_wkly!$C:$C,0),1))),"na"))</f>
        <v/>
      </c>
      <c r="H475" s="122" t="str">
        <f>IFERROR(IF(INDEX(data_wkly!BJ:BJ,MATCH($B475,data_wkly!$C:$C,0),1)=0,"",_xlfn.NUMBERVALUE(INDEX(data_wkly!BJ:BJ,MATCH($B475,data_wkly!$C:$C,0),1))),"na")</f>
        <v/>
      </c>
      <c r="I475" s="122" t="str">
        <f>IF(IFERROR(IF(INDEX(data_wkly!AT:AT,MATCH($B475,data_wkly!$C:$C,0),1)=0,"",_xlfn.NUMBERVALUE(INDEX(data_wkly!AT:AT,MATCH($B475,data_wkly!$C:$C,0),1))),"na")=0,"",IFERROR(IF(INDEX(data_wkly!AT:AT,MATCH($B475,data_wkly!$C:$C,0),1)=0,"",_xlfn.NUMBERVALUE(INDEX(data_wkly!AT:AT,MATCH($B475,data_wkly!$C:$C,0),1))),"na"))</f>
        <v/>
      </c>
      <c r="J475" s="122" t="str">
        <f>IF(IFERROR(IF(INDEX(data_wkly!AU:AU,MATCH($B475,data_wkly!$C:$C,0),1)=0,"",_xlfn.NUMBERVALUE(INDEX(data_wkly!AU:AU,MATCH($B475,data_wkly!$C:$C,0),1))),"na")=0,"",IFERROR(IF(INDEX(data_wkly!AU:AU,MATCH($B475,data_wkly!$C:$C,0),1)=0,"",_xlfn.NUMBERVALUE(INDEX(data_wkly!AU:AU,MATCH($B475,data_wkly!$C:$C,0),1))),"na"))</f>
        <v/>
      </c>
      <c r="K475" s="122" t="str">
        <f>IF(IFERROR(IF(INDEX(data_wkly!AV:AV,MATCH($B475,data_wkly!$C:$C,0),1)=0,"",_xlfn.NUMBERVALUE(INDEX(data_wkly!AV:AV,MATCH($B475,data_wkly!$C:$C,0),1))),"na")=0,"",IFERROR(IF(INDEX(data_wkly!AV:AV,MATCH($B475,data_wkly!$C:$C,0),1)=0,"",_xlfn.NUMBERVALUE(INDEX(data_wkly!AV:AV,MATCH($B475,data_wkly!$C:$C,0),1))),"na"))</f>
        <v/>
      </c>
      <c r="L475" s="122" t="str">
        <f>IFERROR(IF(INDEX(data_wkly!BI:BI,MATCH($B475,data_wkly!$C:$C,0),1)=0,"",_xlfn.NUMBERVALUE(INDEX(data_wkly!BI:BI,MATCH($B475,data_wkly!$C:$C,0),1))),"na")</f>
        <v/>
      </c>
      <c r="M475" s="122" t="str">
        <f>IF(IFERROR(IF(INDEX(data_wkly!AW:AW,MATCH($B475,data_wkly!$C:$C,0),1)=0,"",_xlfn.NUMBERVALUE(INDEX(data_wkly!AW:AW,MATCH($B475,data_wkly!$C:$C,0),1))),"na")=0,"",IFERROR(IF(INDEX(data_wkly!AW:AW,MATCH($B475,data_wkly!$C:$C,0),1)=0,"",_xlfn.NUMBERVALUE(INDEX(data_wkly!AW:AW,MATCH($B475,data_wkly!$C:$C,0),1))),"na"))</f>
        <v/>
      </c>
      <c r="N475" s="123"/>
      <c r="O475" s="124" t="str">
        <f>IF(IFERROR(IF(INDEX(data_wkly!AY:AY,MATCH($B475,data_wkly!$C:$C,0),1)=0,"",_xlfn.NUMBERVALUE(INDEX(data_wkly!AY:AY,MATCH($B475,data_wkly!$C:$C,0),1))),"na")=0,"",IFERROR(IF(INDEX(data_wkly!AY:AY,MATCH($B475,data_wkly!$C:$C,0),1)=0,"",_xlfn.NUMBERVALUE(INDEX(data_wkly!AY:AY,MATCH($B475,data_wkly!$C:$C,0),1))),"na"))</f>
        <v/>
      </c>
      <c r="P475" s="124" t="str">
        <f>IF(IFERROR(IF(INDEX(data_wkly!AZ:AZ,MATCH($B475,data_wkly!$C:$C,0),1)=0,"",_xlfn.NUMBERVALUE(INDEX(data_wkly!AZ:AZ,MATCH($B475,data_wkly!$C:$C,0),1))),"na")=0,"",IFERROR(IF(INDEX(data_wkly!AZ:AZ,MATCH($B475,data_wkly!$C:$C,0),1)=0,"",_xlfn.NUMBERVALUE(INDEX(data_wkly!AZ:AZ,MATCH($B475,data_wkly!$C:$C,0),1))),"na"))</f>
        <v/>
      </c>
      <c r="Q475" s="124" t="str">
        <f>IF(IFERROR(IF(INDEX(data_wkly!BA:BA,MATCH($B475,data_wkly!$C:$C,0),1)=0,"",_xlfn.NUMBERVALUE(INDEX(data_wkly!BA:BA,MATCH($B475,data_wkly!$C:$C,0),1))),"na")=0,"",IFERROR(IF(INDEX(data_wkly!BA:BA,MATCH($B475,data_wkly!$C:$C,0),1)=0,"",_xlfn.NUMBERVALUE(INDEX(data_wkly!BA:BA,MATCH($B475,data_wkly!$C:$C,0),1))),"na"))</f>
        <v/>
      </c>
      <c r="R475" s="124" t="str">
        <f>IF(IFERROR(IF(INDEX(data_wkly!BB:BB,MATCH($B475,data_wkly!$C:$C,0),1)=0,"",_xlfn.NUMBERVALUE(INDEX(data_wkly!BB:BB,MATCH($B475,data_wkly!$C:$C,0),1))),"na")=0,"",IFERROR(IF(INDEX(data_wkly!BB:BB,MATCH($B475,data_wkly!$C:$C,0),1)=0,"",_xlfn.NUMBERVALUE(INDEX(data_wkly!BB:BB,MATCH($B475,data_wkly!$C:$C,0),1))),"na"))</f>
        <v/>
      </c>
      <c r="S475" s="124" t="str">
        <f>IF(IFERROR(IF(INDEX(data_wkly!BC:BC,MATCH($B475,data_wkly!$C:$C,0),1)=0,"",_xlfn.NUMBERVALUE(INDEX(data_wkly!BC:BC,MATCH($B475,data_wkly!$C:$C,0),1))),"na")=0,"",IFERROR(IF(INDEX(data_wkly!BC:BC,MATCH($B475,data_wkly!$C:$C,0),1)=0,"",_xlfn.NUMBERVALUE(INDEX(data_wkly!BC:BC,MATCH($B475,data_wkly!$C:$C,0),1))),"na"))</f>
        <v/>
      </c>
      <c r="T475" s="124" t="str">
        <f>IFERROR(IF(INDEX(data_wkly!BL:BL,MATCH($B475,data_wkly!$C:$C,0),1)=0,"",_xlfn.NUMBERVALUE(INDEX(data_wkly!BL:BL,MATCH($B475,data_wkly!$C:$C,0),1))),"na")</f>
        <v/>
      </c>
      <c r="U475" s="124" t="str">
        <f>IF(IFERROR(IF(INDEX(data_wkly!BD:BD,MATCH($B475,data_wkly!$C:$C,0),1)=0,"",_xlfn.NUMBERVALUE(INDEX(data_wkly!BD:BD,MATCH($B475,data_wkly!$C:$C,0),1))),"na")=0,"",IFERROR(IF(INDEX(data_wkly!BD:BD,MATCH($B475,data_wkly!$C:$C,0),1)=0,"",_xlfn.NUMBERVALUE(INDEX(data_wkly!BD:BD,MATCH($B475,data_wkly!$C:$C,0),1))),"na"))</f>
        <v/>
      </c>
      <c r="V475" s="124" t="str">
        <f>IF(IFERROR(IF(INDEX(data_wkly!BE:BE,MATCH($B475,data_wkly!$C:$C,0),1)=0,"",_xlfn.NUMBERVALUE(INDEX(data_wkly!BE:BE,MATCH($B475,data_wkly!$C:$C,0),1))),"na")=0,"",IFERROR(IF(INDEX(data_wkly!BE:BE,MATCH($B475,data_wkly!$C:$C,0),1)=0,"",_xlfn.NUMBERVALUE(INDEX(data_wkly!BE:BE,MATCH($B475,data_wkly!$C:$C,0),1))),"na"))</f>
        <v/>
      </c>
      <c r="W475" s="124" t="str">
        <f>IF(IFERROR(IF(INDEX(data_wkly!BF:BF,MATCH($B475,data_wkly!$C:$C,0),1)=0,"",_xlfn.NUMBERVALUE(INDEX(data_wkly!BF:BF,MATCH($B475,data_wkly!$C:$C,0),1))),"na")=0,"",IFERROR(IF(INDEX(data_wkly!BF:BF,MATCH($B475,data_wkly!$C:$C,0),1)=0,"",_xlfn.NUMBERVALUE(INDEX(data_wkly!BF:BF,MATCH($B475,data_wkly!$C:$C,0),1))),"na"))</f>
        <v/>
      </c>
      <c r="X475" s="124" t="str">
        <f>IFERROR(IF(INDEX(data_wkly!BK:BK,MATCH($B475,data_wkly!$C:$C,0),1)=0,"",_xlfn.NUMBERVALUE(INDEX(data_wkly!BK:BK,MATCH($B475,data_wkly!$C:$C,0),1))),"na")</f>
        <v/>
      </c>
      <c r="Y475" s="124" t="str">
        <f>IF(IFERROR(IF(INDEX(data_wkly!BG:BG,MATCH($B475,data_wkly!$C:$C,0),1)=0,"",_xlfn.NUMBERVALUE(INDEX(data_wkly!BG:BG,MATCH($B475,data_wkly!$C:$C,0),1))),"na")=0,"",IFERROR(IF(INDEX(data_wkly!BG:BG,MATCH($B475,data_wkly!$C:$C,0),1)=0,"",_xlfn.NUMBERVALUE(INDEX(data_wkly!BG:BG,MATCH($B475,data_wkly!$C:$C,0),1))),"na"))</f>
        <v/>
      </c>
      <c r="AJ475" s="41">
        <f t="shared" si="24"/>
        <v>1</v>
      </c>
    </row>
    <row r="476" spans="1:36" ht="15.5">
      <c r="A476" s="88" t="str">
        <f t="shared" si="23"/>
        <v/>
      </c>
      <c r="B476" s="89" t="str">
        <f t="shared" si="25"/>
        <v/>
      </c>
      <c r="C476" s="122" t="str">
        <f>IF(IFERROR(IF(INDEX(data_wkly!AO:AO,MATCH($B476,data_wkly!$C:$C,0),1)=0,"",_xlfn.NUMBERVALUE(INDEX(data_wkly!AO:AO,MATCH($B476,data_wkly!$C:$C,0),1))),"na")=0,"",IFERROR(IF(INDEX(data_wkly!AO:AO,MATCH($B476,data_wkly!$C:$C,0),1)=0,"",_xlfn.NUMBERVALUE(INDEX(data_wkly!AO:AO,MATCH($B476,data_wkly!$C:$C,0),1))),"na"))</f>
        <v/>
      </c>
      <c r="D476" s="122" t="str">
        <f>IF(IFERROR(IF(INDEX(data_wkly!AP:AP,MATCH($B476,data_wkly!$C:$C,0),1)=0,"",_xlfn.NUMBERVALUE(INDEX(data_wkly!AP:AP,MATCH($B476,data_wkly!$C:$C,0),1))),"na")=0,"",IFERROR(IF(INDEX(data_wkly!AP:AP,MATCH($B476,data_wkly!$C:$C,0),1)=0,"",_xlfn.NUMBERVALUE(INDEX(data_wkly!AP:AP,MATCH($B476,data_wkly!$C:$C,0),1))),"na"))</f>
        <v/>
      </c>
      <c r="E476" s="122" t="str">
        <f>IF(IFERROR(IF(INDEX(data_wkly!AQ:AQ,MATCH($B476,data_wkly!$C:$C,0),1)=0,"",_xlfn.NUMBERVALUE(INDEX(data_wkly!AQ:AQ,MATCH($B476,data_wkly!$C:$C,0),1))),"na")=0,"",IFERROR(IF(INDEX(data_wkly!AQ:AQ,MATCH($B476,data_wkly!$C:$C,0),1)=0,"",_xlfn.NUMBERVALUE(INDEX(data_wkly!AQ:AQ,MATCH($B476,data_wkly!$C:$C,0),1))),"na"))</f>
        <v/>
      </c>
      <c r="F476" s="122" t="str">
        <f>IF(IFERROR(IF(INDEX(data_wkly!AR:AR,MATCH($B476,data_wkly!$C:$C,0),1)=0,"",_xlfn.NUMBERVALUE(INDEX(data_wkly!AR:AR,MATCH($B476,data_wkly!$C:$C,0),1))),"na")=0,"",IFERROR(IF(INDEX(data_wkly!AR:AR,MATCH($B476,data_wkly!$C:$C,0),1)=0,"",_xlfn.NUMBERVALUE(INDEX(data_wkly!AR:AR,MATCH($B476,data_wkly!$C:$C,0),1))),"na"))</f>
        <v/>
      </c>
      <c r="G476" s="122" t="str">
        <f>IF(IFERROR(IF(INDEX(data_wkly!AS:AS,MATCH($B476,data_wkly!$C:$C,0),1)=0,"",_xlfn.NUMBERVALUE(INDEX(data_wkly!AS:AS,MATCH($B476,data_wkly!$C:$C,0),1))),"na")=0,"",IFERROR(IF(INDEX(data_wkly!AS:AS,MATCH($B476,data_wkly!$C:$C,0),1)=0,"",_xlfn.NUMBERVALUE(INDEX(data_wkly!AS:AS,MATCH($B476,data_wkly!$C:$C,0),1))),"na"))</f>
        <v/>
      </c>
      <c r="H476" s="122" t="str">
        <f>IFERROR(IF(INDEX(data_wkly!BJ:BJ,MATCH($B476,data_wkly!$C:$C,0),1)=0,"",_xlfn.NUMBERVALUE(INDEX(data_wkly!BJ:BJ,MATCH($B476,data_wkly!$C:$C,0),1))),"na")</f>
        <v/>
      </c>
      <c r="I476" s="122" t="str">
        <f>IF(IFERROR(IF(INDEX(data_wkly!AT:AT,MATCH($B476,data_wkly!$C:$C,0),1)=0,"",_xlfn.NUMBERVALUE(INDEX(data_wkly!AT:AT,MATCH($B476,data_wkly!$C:$C,0),1))),"na")=0,"",IFERROR(IF(INDEX(data_wkly!AT:AT,MATCH($B476,data_wkly!$C:$C,0),1)=0,"",_xlfn.NUMBERVALUE(INDEX(data_wkly!AT:AT,MATCH($B476,data_wkly!$C:$C,0),1))),"na"))</f>
        <v/>
      </c>
      <c r="J476" s="122" t="str">
        <f>IF(IFERROR(IF(INDEX(data_wkly!AU:AU,MATCH($B476,data_wkly!$C:$C,0),1)=0,"",_xlfn.NUMBERVALUE(INDEX(data_wkly!AU:AU,MATCH($B476,data_wkly!$C:$C,0),1))),"na")=0,"",IFERROR(IF(INDEX(data_wkly!AU:AU,MATCH($B476,data_wkly!$C:$C,0),1)=0,"",_xlfn.NUMBERVALUE(INDEX(data_wkly!AU:AU,MATCH($B476,data_wkly!$C:$C,0),1))),"na"))</f>
        <v/>
      </c>
      <c r="K476" s="122" t="str">
        <f>IF(IFERROR(IF(INDEX(data_wkly!AV:AV,MATCH($B476,data_wkly!$C:$C,0),1)=0,"",_xlfn.NUMBERVALUE(INDEX(data_wkly!AV:AV,MATCH($B476,data_wkly!$C:$C,0),1))),"na")=0,"",IFERROR(IF(INDEX(data_wkly!AV:AV,MATCH($B476,data_wkly!$C:$C,0),1)=0,"",_xlfn.NUMBERVALUE(INDEX(data_wkly!AV:AV,MATCH($B476,data_wkly!$C:$C,0),1))),"na"))</f>
        <v/>
      </c>
      <c r="L476" s="122" t="str">
        <f>IFERROR(IF(INDEX(data_wkly!BI:BI,MATCH($B476,data_wkly!$C:$C,0),1)=0,"",_xlfn.NUMBERVALUE(INDEX(data_wkly!BI:BI,MATCH($B476,data_wkly!$C:$C,0),1))),"na")</f>
        <v/>
      </c>
      <c r="M476" s="122" t="str">
        <f>IF(IFERROR(IF(INDEX(data_wkly!AW:AW,MATCH($B476,data_wkly!$C:$C,0),1)=0,"",_xlfn.NUMBERVALUE(INDEX(data_wkly!AW:AW,MATCH($B476,data_wkly!$C:$C,0),1))),"na")=0,"",IFERROR(IF(INDEX(data_wkly!AW:AW,MATCH($B476,data_wkly!$C:$C,0),1)=0,"",_xlfn.NUMBERVALUE(INDEX(data_wkly!AW:AW,MATCH($B476,data_wkly!$C:$C,0),1))),"na"))</f>
        <v/>
      </c>
      <c r="N476" s="123"/>
      <c r="O476" s="124" t="str">
        <f>IF(IFERROR(IF(INDEX(data_wkly!AY:AY,MATCH($B476,data_wkly!$C:$C,0),1)=0,"",_xlfn.NUMBERVALUE(INDEX(data_wkly!AY:AY,MATCH($B476,data_wkly!$C:$C,0),1))),"na")=0,"",IFERROR(IF(INDEX(data_wkly!AY:AY,MATCH($B476,data_wkly!$C:$C,0),1)=0,"",_xlfn.NUMBERVALUE(INDEX(data_wkly!AY:AY,MATCH($B476,data_wkly!$C:$C,0),1))),"na"))</f>
        <v/>
      </c>
      <c r="P476" s="124" t="str">
        <f>IF(IFERROR(IF(INDEX(data_wkly!AZ:AZ,MATCH($B476,data_wkly!$C:$C,0),1)=0,"",_xlfn.NUMBERVALUE(INDEX(data_wkly!AZ:AZ,MATCH($B476,data_wkly!$C:$C,0),1))),"na")=0,"",IFERROR(IF(INDEX(data_wkly!AZ:AZ,MATCH($B476,data_wkly!$C:$C,0),1)=0,"",_xlfn.NUMBERVALUE(INDEX(data_wkly!AZ:AZ,MATCH($B476,data_wkly!$C:$C,0),1))),"na"))</f>
        <v/>
      </c>
      <c r="Q476" s="124" t="str">
        <f>IF(IFERROR(IF(INDEX(data_wkly!BA:BA,MATCH($B476,data_wkly!$C:$C,0),1)=0,"",_xlfn.NUMBERVALUE(INDEX(data_wkly!BA:BA,MATCH($B476,data_wkly!$C:$C,0),1))),"na")=0,"",IFERROR(IF(INDEX(data_wkly!BA:BA,MATCH($B476,data_wkly!$C:$C,0),1)=0,"",_xlfn.NUMBERVALUE(INDEX(data_wkly!BA:BA,MATCH($B476,data_wkly!$C:$C,0),1))),"na"))</f>
        <v/>
      </c>
      <c r="R476" s="124" t="str">
        <f>IF(IFERROR(IF(INDEX(data_wkly!BB:BB,MATCH($B476,data_wkly!$C:$C,0),1)=0,"",_xlfn.NUMBERVALUE(INDEX(data_wkly!BB:BB,MATCH($B476,data_wkly!$C:$C,0),1))),"na")=0,"",IFERROR(IF(INDEX(data_wkly!BB:BB,MATCH($B476,data_wkly!$C:$C,0),1)=0,"",_xlfn.NUMBERVALUE(INDEX(data_wkly!BB:BB,MATCH($B476,data_wkly!$C:$C,0),1))),"na"))</f>
        <v/>
      </c>
      <c r="S476" s="124" t="str">
        <f>IF(IFERROR(IF(INDEX(data_wkly!BC:BC,MATCH($B476,data_wkly!$C:$C,0),1)=0,"",_xlfn.NUMBERVALUE(INDEX(data_wkly!BC:BC,MATCH($B476,data_wkly!$C:$C,0),1))),"na")=0,"",IFERROR(IF(INDEX(data_wkly!BC:BC,MATCH($B476,data_wkly!$C:$C,0),1)=0,"",_xlfn.NUMBERVALUE(INDEX(data_wkly!BC:BC,MATCH($B476,data_wkly!$C:$C,0),1))),"na"))</f>
        <v/>
      </c>
      <c r="T476" s="124" t="str">
        <f>IFERROR(IF(INDEX(data_wkly!BL:BL,MATCH($B476,data_wkly!$C:$C,0),1)=0,"",_xlfn.NUMBERVALUE(INDEX(data_wkly!BL:BL,MATCH($B476,data_wkly!$C:$C,0),1))),"na")</f>
        <v/>
      </c>
      <c r="U476" s="124" t="str">
        <f>IF(IFERROR(IF(INDEX(data_wkly!BD:BD,MATCH($B476,data_wkly!$C:$C,0),1)=0,"",_xlfn.NUMBERVALUE(INDEX(data_wkly!BD:BD,MATCH($B476,data_wkly!$C:$C,0),1))),"na")=0,"",IFERROR(IF(INDEX(data_wkly!BD:BD,MATCH($B476,data_wkly!$C:$C,0),1)=0,"",_xlfn.NUMBERVALUE(INDEX(data_wkly!BD:BD,MATCH($B476,data_wkly!$C:$C,0),1))),"na"))</f>
        <v/>
      </c>
      <c r="V476" s="124" t="str">
        <f>IF(IFERROR(IF(INDEX(data_wkly!BE:BE,MATCH($B476,data_wkly!$C:$C,0),1)=0,"",_xlfn.NUMBERVALUE(INDEX(data_wkly!BE:BE,MATCH($B476,data_wkly!$C:$C,0),1))),"na")=0,"",IFERROR(IF(INDEX(data_wkly!BE:BE,MATCH($B476,data_wkly!$C:$C,0),1)=0,"",_xlfn.NUMBERVALUE(INDEX(data_wkly!BE:BE,MATCH($B476,data_wkly!$C:$C,0),1))),"na"))</f>
        <v/>
      </c>
      <c r="W476" s="124" t="str">
        <f>IF(IFERROR(IF(INDEX(data_wkly!BF:BF,MATCH($B476,data_wkly!$C:$C,0),1)=0,"",_xlfn.NUMBERVALUE(INDEX(data_wkly!BF:BF,MATCH($B476,data_wkly!$C:$C,0),1))),"na")=0,"",IFERROR(IF(INDEX(data_wkly!BF:BF,MATCH($B476,data_wkly!$C:$C,0),1)=0,"",_xlfn.NUMBERVALUE(INDEX(data_wkly!BF:BF,MATCH($B476,data_wkly!$C:$C,0),1))),"na"))</f>
        <v/>
      </c>
      <c r="X476" s="124" t="str">
        <f>IFERROR(IF(INDEX(data_wkly!BK:BK,MATCH($B476,data_wkly!$C:$C,0),1)=0,"",_xlfn.NUMBERVALUE(INDEX(data_wkly!BK:BK,MATCH($B476,data_wkly!$C:$C,0),1))),"na")</f>
        <v/>
      </c>
      <c r="Y476" s="124" t="str">
        <f>IF(IFERROR(IF(INDEX(data_wkly!BG:BG,MATCH($B476,data_wkly!$C:$C,0),1)=0,"",_xlfn.NUMBERVALUE(INDEX(data_wkly!BG:BG,MATCH($B476,data_wkly!$C:$C,0),1))),"na")=0,"",IFERROR(IF(INDEX(data_wkly!BG:BG,MATCH($B476,data_wkly!$C:$C,0),1)=0,"",_xlfn.NUMBERVALUE(INDEX(data_wkly!BG:BG,MATCH($B476,data_wkly!$C:$C,0),1))),"na"))</f>
        <v/>
      </c>
      <c r="AJ476" s="41">
        <f t="shared" si="24"/>
        <v>2</v>
      </c>
    </row>
    <row r="477" spans="1:36" ht="15.5">
      <c r="A477" s="88" t="str">
        <f t="shared" si="23"/>
        <v/>
      </c>
      <c r="B477" s="89" t="str">
        <f t="shared" si="25"/>
        <v/>
      </c>
      <c r="C477" s="122" t="str">
        <f>IF(IFERROR(IF(INDEX(data_wkly!AO:AO,MATCH($B477,data_wkly!$C:$C,0),1)=0,"",_xlfn.NUMBERVALUE(INDEX(data_wkly!AO:AO,MATCH($B477,data_wkly!$C:$C,0),1))),"na")=0,"",IFERROR(IF(INDEX(data_wkly!AO:AO,MATCH($B477,data_wkly!$C:$C,0),1)=0,"",_xlfn.NUMBERVALUE(INDEX(data_wkly!AO:AO,MATCH($B477,data_wkly!$C:$C,0),1))),"na"))</f>
        <v/>
      </c>
      <c r="D477" s="122" t="str">
        <f>IF(IFERROR(IF(INDEX(data_wkly!AP:AP,MATCH($B477,data_wkly!$C:$C,0),1)=0,"",_xlfn.NUMBERVALUE(INDEX(data_wkly!AP:AP,MATCH($B477,data_wkly!$C:$C,0),1))),"na")=0,"",IFERROR(IF(INDEX(data_wkly!AP:AP,MATCH($B477,data_wkly!$C:$C,0),1)=0,"",_xlfn.NUMBERVALUE(INDEX(data_wkly!AP:AP,MATCH($B477,data_wkly!$C:$C,0),1))),"na"))</f>
        <v/>
      </c>
      <c r="E477" s="122" t="str">
        <f>IF(IFERROR(IF(INDEX(data_wkly!AQ:AQ,MATCH($B477,data_wkly!$C:$C,0),1)=0,"",_xlfn.NUMBERVALUE(INDEX(data_wkly!AQ:AQ,MATCH($B477,data_wkly!$C:$C,0),1))),"na")=0,"",IFERROR(IF(INDEX(data_wkly!AQ:AQ,MATCH($B477,data_wkly!$C:$C,0),1)=0,"",_xlfn.NUMBERVALUE(INDEX(data_wkly!AQ:AQ,MATCH($B477,data_wkly!$C:$C,0),1))),"na"))</f>
        <v/>
      </c>
      <c r="F477" s="122" t="str">
        <f>IF(IFERROR(IF(INDEX(data_wkly!AR:AR,MATCH($B477,data_wkly!$C:$C,0),1)=0,"",_xlfn.NUMBERVALUE(INDEX(data_wkly!AR:AR,MATCH($B477,data_wkly!$C:$C,0),1))),"na")=0,"",IFERROR(IF(INDEX(data_wkly!AR:AR,MATCH($B477,data_wkly!$C:$C,0),1)=0,"",_xlfn.NUMBERVALUE(INDEX(data_wkly!AR:AR,MATCH($B477,data_wkly!$C:$C,0),1))),"na"))</f>
        <v/>
      </c>
      <c r="G477" s="122" t="str">
        <f>IF(IFERROR(IF(INDEX(data_wkly!AS:AS,MATCH($B477,data_wkly!$C:$C,0),1)=0,"",_xlfn.NUMBERVALUE(INDEX(data_wkly!AS:AS,MATCH($B477,data_wkly!$C:$C,0),1))),"na")=0,"",IFERROR(IF(INDEX(data_wkly!AS:AS,MATCH($B477,data_wkly!$C:$C,0),1)=0,"",_xlfn.NUMBERVALUE(INDEX(data_wkly!AS:AS,MATCH($B477,data_wkly!$C:$C,0),1))),"na"))</f>
        <v/>
      </c>
      <c r="H477" s="122" t="str">
        <f>IFERROR(IF(INDEX(data_wkly!BJ:BJ,MATCH($B477,data_wkly!$C:$C,0),1)=0,"",_xlfn.NUMBERVALUE(INDEX(data_wkly!BJ:BJ,MATCH($B477,data_wkly!$C:$C,0),1))),"na")</f>
        <v/>
      </c>
      <c r="I477" s="122" t="str">
        <f>IF(IFERROR(IF(INDEX(data_wkly!AT:AT,MATCH($B477,data_wkly!$C:$C,0),1)=0,"",_xlfn.NUMBERVALUE(INDEX(data_wkly!AT:AT,MATCH($B477,data_wkly!$C:$C,0),1))),"na")=0,"",IFERROR(IF(INDEX(data_wkly!AT:AT,MATCH($B477,data_wkly!$C:$C,0),1)=0,"",_xlfn.NUMBERVALUE(INDEX(data_wkly!AT:AT,MATCH($B477,data_wkly!$C:$C,0),1))),"na"))</f>
        <v/>
      </c>
      <c r="J477" s="122" t="str">
        <f>IF(IFERROR(IF(INDEX(data_wkly!AU:AU,MATCH($B477,data_wkly!$C:$C,0),1)=0,"",_xlfn.NUMBERVALUE(INDEX(data_wkly!AU:AU,MATCH($B477,data_wkly!$C:$C,0),1))),"na")=0,"",IFERROR(IF(INDEX(data_wkly!AU:AU,MATCH($B477,data_wkly!$C:$C,0),1)=0,"",_xlfn.NUMBERVALUE(INDEX(data_wkly!AU:AU,MATCH($B477,data_wkly!$C:$C,0),1))),"na"))</f>
        <v/>
      </c>
      <c r="K477" s="122" t="str">
        <f>IF(IFERROR(IF(INDEX(data_wkly!AV:AV,MATCH($B477,data_wkly!$C:$C,0),1)=0,"",_xlfn.NUMBERVALUE(INDEX(data_wkly!AV:AV,MATCH($B477,data_wkly!$C:$C,0),1))),"na")=0,"",IFERROR(IF(INDEX(data_wkly!AV:AV,MATCH($B477,data_wkly!$C:$C,0),1)=0,"",_xlfn.NUMBERVALUE(INDEX(data_wkly!AV:AV,MATCH($B477,data_wkly!$C:$C,0),1))),"na"))</f>
        <v/>
      </c>
      <c r="L477" s="122" t="str">
        <f>IFERROR(IF(INDEX(data_wkly!BI:BI,MATCH($B477,data_wkly!$C:$C,0),1)=0,"",_xlfn.NUMBERVALUE(INDEX(data_wkly!BI:BI,MATCH($B477,data_wkly!$C:$C,0),1))),"na")</f>
        <v/>
      </c>
      <c r="M477" s="122" t="str">
        <f>IF(IFERROR(IF(INDEX(data_wkly!AW:AW,MATCH($B477,data_wkly!$C:$C,0),1)=0,"",_xlfn.NUMBERVALUE(INDEX(data_wkly!AW:AW,MATCH($B477,data_wkly!$C:$C,0),1))),"na")=0,"",IFERROR(IF(INDEX(data_wkly!AW:AW,MATCH($B477,data_wkly!$C:$C,0),1)=0,"",_xlfn.NUMBERVALUE(INDEX(data_wkly!AW:AW,MATCH($B477,data_wkly!$C:$C,0),1))),"na"))</f>
        <v/>
      </c>
      <c r="N477" s="123"/>
      <c r="O477" s="124" t="str">
        <f>IF(IFERROR(IF(INDEX(data_wkly!AY:AY,MATCH($B477,data_wkly!$C:$C,0),1)=0,"",_xlfn.NUMBERVALUE(INDEX(data_wkly!AY:AY,MATCH($B477,data_wkly!$C:$C,0),1))),"na")=0,"",IFERROR(IF(INDEX(data_wkly!AY:AY,MATCH($B477,data_wkly!$C:$C,0),1)=0,"",_xlfn.NUMBERVALUE(INDEX(data_wkly!AY:AY,MATCH($B477,data_wkly!$C:$C,0),1))),"na"))</f>
        <v/>
      </c>
      <c r="P477" s="124" t="str">
        <f>IF(IFERROR(IF(INDEX(data_wkly!AZ:AZ,MATCH($B477,data_wkly!$C:$C,0),1)=0,"",_xlfn.NUMBERVALUE(INDEX(data_wkly!AZ:AZ,MATCH($B477,data_wkly!$C:$C,0),1))),"na")=0,"",IFERROR(IF(INDEX(data_wkly!AZ:AZ,MATCH($B477,data_wkly!$C:$C,0),1)=0,"",_xlfn.NUMBERVALUE(INDEX(data_wkly!AZ:AZ,MATCH($B477,data_wkly!$C:$C,0),1))),"na"))</f>
        <v/>
      </c>
      <c r="Q477" s="124" t="str">
        <f>IF(IFERROR(IF(INDEX(data_wkly!BA:BA,MATCH($B477,data_wkly!$C:$C,0),1)=0,"",_xlfn.NUMBERVALUE(INDEX(data_wkly!BA:BA,MATCH($B477,data_wkly!$C:$C,0),1))),"na")=0,"",IFERROR(IF(INDEX(data_wkly!BA:BA,MATCH($B477,data_wkly!$C:$C,0),1)=0,"",_xlfn.NUMBERVALUE(INDEX(data_wkly!BA:BA,MATCH($B477,data_wkly!$C:$C,0),1))),"na"))</f>
        <v/>
      </c>
      <c r="R477" s="124" t="str">
        <f>IF(IFERROR(IF(INDEX(data_wkly!BB:BB,MATCH($B477,data_wkly!$C:$C,0),1)=0,"",_xlfn.NUMBERVALUE(INDEX(data_wkly!BB:BB,MATCH($B477,data_wkly!$C:$C,0),1))),"na")=0,"",IFERROR(IF(INDEX(data_wkly!BB:BB,MATCH($B477,data_wkly!$C:$C,0),1)=0,"",_xlfn.NUMBERVALUE(INDEX(data_wkly!BB:BB,MATCH($B477,data_wkly!$C:$C,0),1))),"na"))</f>
        <v/>
      </c>
      <c r="S477" s="124" t="str">
        <f>IF(IFERROR(IF(INDEX(data_wkly!BC:BC,MATCH($B477,data_wkly!$C:$C,0),1)=0,"",_xlfn.NUMBERVALUE(INDEX(data_wkly!BC:BC,MATCH($B477,data_wkly!$C:$C,0),1))),"na")=0,"",IFERROR(IF(INDEX(data_wkly!BC:BC,MATCH($B477,data_wkly!$C:$C,0),1)=0,"",_xlfn.NUMBERVALUE(INDEX(data_wkly!BC:BC,MATCH($B477,data_wkly!$C:$C,0),1))),"na"))</f>
        <v/>
      </c>
      <c r="T477" s="124" t="str">
        <f>IFERROR(IF(INDEX(data_wkly!BL:BL,MATCH($B477,data_wkly!$C:$C,0),1)=0,"",_xlfn.NUMBERVALUE(INDEX(data_wkly!BL:BL,MATCH($B477,data_wkly!$C:$C,0),1))),"na")</f>
        <v/>
      </c>
      <c r="U477" s="124" t="str">
        <f>IF(IFERROR(IF(INDEX(data_wkly!BD:BD,MATCH($B477,data_wkly!$C:$C,0),1)=0,"",_xlfn.NUMBERVALUE(INDEX(data_wkly!BD:BD,MATCH($B477,data_wkly!$C:$C,0),1))),"na")=0,"",IFERROR(IF(INDEX(data_wkly!BD:BD,MATCH($B477,data_wkly!$C:$C,0),1)=0,"",_xlfn.NUMBERVALUE(INDEX(data_wkly!BD:BD,MATCH($B477,data_wkly!$C:$C,0),1))),"na"))</f>
        <v/>
      </c>
      <c r="V477" s="124" t="str">
        <f>IF(IFERROR(IF(INDEX(data_wkly!BE:BE,MATCH($B477,data_wkly!$C:$C,0),1)=0,"",_xlfn.NUMBERVALUE(INDEX(data_wkly!BE:BE,MATCH($B477,data_wkly!$C:$C,0),1))),"na")=0,"",IFERROR(IF(INDEX(data_wkly!BE:BE,MATCH($B477,data_wkly!$C:$C,0),1)=0,"",_xlfn.NUMBERVALUE(INDEX(data_wkly!BE:BE,MATCH($B477,data_wkly!$C:$C,0),1))),"na"))</f>
        <v/>
      </c>
      <c r="W477" s="124" t="str">
        <f>IF(IFERROR(IF(INDEX(data_wkly!BF:BF,MATCH($B477,data_wkly!$C:$C,0),1)=0,"",_xlfn.NUMBERVALUE(INDEX(data_wkly!BF:BF,MATCH($B477,data_wkly!$C:$C,0),1))),"na")=0,"",IFERROR(IF(INDEX(data_wkly!BF:BF,MATCH($B477,data_wkly!$C:$C,0),1)=0,"",_xlfn.NUMBERVALUE(INDEX(data_wkly!BF:BF,MATCH($B477,data_wkly!$C:$C,0),1))),"na"))</f>
        <v/>
      </c>
      <c r="X477" s="124" t="str">
        <f>IFERROR(IF(INDEX(data_wkly!BK:BK,MATCH($B477,data_wkly!$C:$C,0),1)=0,"",_xlfn.NUMBERVALUE(INDEX(data_wkly!BK:BK,MATCH($B477,data_wkly!$C:$C,0),1))),"na")</f>
        <v/>
      </c>
      <c r="Y477" s="124" t="str">
        <f>IF(IFERROR(IF(INDEX(data_wkly!BG:BG,MATCH($B477,data_wkly!$C:$C,0),1)=0,"",_xlfn.NUMBERVALUE(INDEX(data_wkly!BG:BG,MATCH($B477,data_wkly!$C:$C,0),1))),"na")=0,"",IFERROR(IF(INDEX(data_wkly!BG:BG,MATCH($B477,data_wkly!$C:$C,0),1)=0,"",_xlfn.NUMBERVALUE(INDEX(data_wkly!BG:BG,MATCH($B477,data_wkly!$C:$C,0),1))),"na"))</f>
        <v/>
      </c>
      <c r="AJ477" s="41">
        <f t="shared" si="24"/>
        <v>1</v>
      </c>
    </row>
    <row r="478" spans="1:36" ht="15.5">
      <c r="A478" s="88" t="str">
        <f t="shared" si="23"/>
        <v/>
      </c>
      <c r="B478" s="89" t="str">
        <f t="shared" si="25"/>
        <v/>
      </c>
      <c r="C478" s="122" t="str">
        <f>IF(IFERROR(IF(INDEX(data_wkly!AO:AO,MATCH($B478,data_wkly!$C:$C,0),1)=0,"",_xlfn.NUMBERVALUE(INDEX(data_wkly!AO:AO,MATCH($B478,data_wkly!$C:$C,0),1))),"na")=0,"",IFERROR(IF(INDEX(data_wkly!AO:AO,MATCH($B478,data_wkly!$C:$C,0),1)=0,"",_xlfn.NUMBERVALUE(INDEX(data_wkly!AO:AO,MATCH($B478,data_wkly!$C:$C,0),1))),"na"))</f>
        <v/>
      </c>
      <c r="D478" s="122" t="str">
        <f>IF(IFERROR(IF(INDEX(data_wkly!AP:AP,MATCH($B478,data_wkly!$C:$C,0),1)=0,"",_xlfn.NUMBERVALUE(INDEX(data_wkly!AP:AP,MATCH($B478,data_wkly!$C:$C,0),1))),"na")=0,"",IFERROR(IF(INDEX(data_wkly!AP:AP,MATCH($B478,data_wkly!$C:$C,0),1)=0,"",_xlfn.NUMBERVALUE(INDEX(data_wkly!AP:AP,MATCH($B478,data_wkly!$C:$C,0),1))),"na"))</f>
        <v/>
      </c>
      <c r="E478" s="122" t="str">
        <f>IF(IFERROR(IF(INDEX(data_wkly!AQ:AQ,MATCH($B478,data_wkly!$C:$C,0),1)=0,"",_xlfn.NUMBERVALUE(INDEX(data_wkly!AQ:AQ,MATCH($B478,data_wkly!$C:$C,0),1))),"na")=0,"",IFERROR(IF(INDEX(data_wkly!AQ:AQ,MATCH($B478,data_wkly!$C:$C,0),1)=0,"",_xlfn.NUMBERVALUE(INDEX(data_wkly!AQ:AQ,MATCH($B478,data_wkly!$C:$C,0),1))),"na"))</f>
        <v/>
      </c>
      <c r="F478" s="122" t="str">
        <f>IF(IFERROR(IF(INDEX(data_wkly!AR:AR,MATCH($B478,data_wkly!$C:$C,0),1)=0,"",_xlfn.NUMBERVALUE(INDEX(data_wkly!AR:AR,MATCH($B478,data_wkly!$C:$C,0),1))),"na")=0,"",IFERROR(IF(INDEX(data_wkly!AR:AR,MATCH($B478,data_wkly!$C:$C,0),1)=0,"",_xlfn.NUMBERVALUE(INDEX(data_wkly!AR:AR,MATCH($B478,data_wkly!$C:$C,0),1))),"na"))</f>
        <v/>
      </c>
      <c r="G478" s="122" t="str">
        <f>IF(IFERROR(IF(INDEX(data_wkly!AS:AS,MATCH($B478,data_wkly!$C:$C,0),1)=0,"",_xlfn.NUMBERVALUE(INDEX(data_wkly!AS:AS,MATCH($B478,data_wkly!$C:$C,0),1))),"na")=0,"",IFERROR(IF(INDEX(data_wkly!AS:AS,MATCH($B478,data_wkly!$C:$C,0),1)=0,"",_xlfn.NUMBERVALUE(INDEX(data_wkly!AS:AS,MATCH($B478,data_wkly!$C:$C,0),1))),"na"))</f>
        <v/>
      </c>
      <c r="H478" s="122" t="str">
        <f>IFERROR(IF(INDEX(data_wkly!BJ:BJ,MATCH($B478,data_wkly!$C:$C,0),1)=0,"",_xlfn.NUMBERVALUE(INDEX(data_wkly!BJ:BJ,MATCH($B478,data_wkly!$C:$C,0),1))),"na")</f>
        <v/>
      </c>
      <c r="I478" s="122" t="str">
        <f>IF(IFERROR(IF(INDEX(data_wkly!AT:AT,MATCH($B478,data_wkly!$C:$C,0),1)=0,"",_xlfn.NUMBERVALUE(INDEX(data_wkly!AT:AT,MATCH($B478,data_wkly!$C:$C,0),1))),"na")=0,"",IFERROR(IF(INDEX(data_wkly!AT:AT,MATCH($B478,data_wkly!$C:$C,0),1)=0,"",_xlfn.NUMBERVALUE(INDEX(data_wkly!AT:AT,MATCH($B478,data_wkly!$C:$C,0),1))),"na"))</f>
        <v/>
      </c>
      <c r="J478" s="122" t="str">
        <f>IF(IFERROR(IF(INDEX(data_wkly!AU:AU,MATCH($B478,data_wkly!$C:$C,0),1)=0,"",_xlfn.NUMBERVALUE(INDEX(data_wkly!AU:AU,MATCH($B478,data_wkly!$C:$C,0),1))),"na")=0,"",IFERROR(IF(INDEX(data_wkly!AU:AU,MATCH($B478,data_wkly!$C:$C,0),1)=0,"",_xlfn.NUMBERVALUE(INDEX(data_wkly!AU:AU,MATCH($B478,data_wkly!$C:$C,0),1))),"na"))</f>
        <v/>
      </c>
      <c r="K478" s="122" t="str">
        <f>IF(IFERROR(IF(INDEX(data_wkly!AV:AV,MATCH($B478,data_wkly!$C:$C,0),1)=0,"",_xlfn.NUMBERVALUE(INDEX(data_wkly!AV:AV,MATCH($B478,data_wkly!$C:$C,0),1))),"na")=0,"",IFERROR(IF(INDEX(data_wkly!AV:AV,MATCH($B478,data_wkly!$C:$C,0),1)=0,"",_xlfn.NUMBERVALUE(INDEX(data_wkly!AV:AV,MATCH($B478,data_wkly!$C:$C,0),1))),"na"))</f>
        <v/>
      </c>
      <c r="L478" s="122" t="str">
        <f>IFERROR(IF(INDEX(data_wkly!BI:BI,MATCH($B478,data_wkly!$C:$C,0),1)=0,"",_xlfn.NUMBERVALUE(INDEX(data_wkly!BI:BI,MATCH($B478,data_wkly!$C:$C,0),1))),"na")</f>
        <v/>
      </c>
      <c r="M478" s="122" t="str">
        <f>IF(IFERROR(IF(INDEX(data_wkly!AW:AW,MATCH($B478,data_wkly!$C:$C,0),1)=0,"",_xlfn.NUMBERVALUE(INDEX(data_wkly!AW:AW,MATCH($B478,data_wkly!$C:$C,0),1))),"na")=0,"",IFERROR(IF(INDEX(data_wkly!AW:AW,MATCH($B478,data_wkly!$C:$C,0),1)=0,"",_xlfn.NUMBERVALUE(INDEX(data_wkly!AW:AW,MATCH($B478,data_wkly!$C:$C,0),1))),"na"))</f>
        <v/>
      </c>
      <c r="N478" s="123"/>
      <c r="O478" s="124" t="str">
        <f>IF(IFERROR(IF(INDEX(data_wkly!AY:AY,MATCH($B478,data_wkly!$C:$C,0),1)=0,"",_xlfn.NUMBERVALUE(INDEX(data_wkly!AY:AY,MATCH($B478,data_wkly!$C:$C,0),1))),"na")=0,"",IFERROR(IF(INDEX(data_wkly!AY:AY,MATCH($B478,data_wkly!$C:$C,0),1)=0,"",_xlfn.NUMBERVALUE(INDEX(data_wkly!AY:AY,MATCH($B478,data_wkly!$C:$C,0),1))),"na"))</f>
        <v/>
      </c>
      <c r="P478" s="124" t="str">
        <f>IF(IFERROR(IF(INDEX(data_wkly!AZ:AZ,MATCH($B478,data_wkly!$C:$C,0),1)=0,"",_xlfn.NUMBERVALUE(INDEX(data_wkly!AZ:AZ,MATCH($B478,data_wkly!$C:$C,0),1))),"na")=0,"",IFERROR(IF(INDEX(data_wkly!AZ:AZ,MATCH($B478,data_wkly!$C:$C,0),1)=0,"",_xlfn.NUMBERVALUE(INDEX(data_wkly!AZ:AZ,MATCH($B478,data_wkly!$C:$C,0),1))),"na"))</f>
        <v/>
      </c>
      <c r="Q478" s="124" t="str">
        <f>IF(IFERROR(IF(INDEX(data_wkly!BA:BA,MATCH($B478,data_wkly!$C:$C,0),1)=0,"",_xlfn.NUMBERVALUE(INDEX(data_wkly!BA:BA,MATCH($B478,data_wkly!$C:$C,0),1))),"na")=0,"",IFERROR(IF(INDEX(data_wkly!BA:BA,MATCH($B478,data_wkly!$C:$C,0),1)=0,"",_xlfn.NUMBERVALUE(INDEX(data_wkly!BA:BA,MATCH($B478,data_wkly!$C:$C,0),1))),"na"))</f>
        <v/>
      </c>
      <c r="R478" s="124" t="str">
        <f>IF(IFERROR(IF(INDEX(data_wkly!BB:BB,MATCH($B478,data_wkly!$C:$C,0),1)=0,"",_xlfn.NUMBERVALUE(INDEX(data_wkly!BB:BB,MATCH($B478,data_wkly!$C:$C,0),1))),"na")=0,"",IFERROR(IF(INDEX(data_wkly!BB:BB,MATCH($B478,data_wkly!$C:$C,0),1)=0,"",_xlfn.NUMBERVALUE(INDEX(data_wkly!BB:BB,MATCH($B478,data_wkly!$C:$C,0),1))),"na"))</f>
        <v/>
      </c>
      <c r="S478" s="124" t="str">
        <f>IF(IFERROR(IF(INDEX(data_wkly!BC:BC,MATCH($B478,data_wkly!$C:$C,0),1)=0,"",_xlfn.NUMBERVALUE(INDEX(data_wkly!BC:BC,MATCH($B478,data_wkly!$C:$C,0),1))),"na")=0,"",IFERROR(IF(INDEX(data_wkly!BC:BC,MATCH($B478,data_wkly!$C:$C,0),1)=0,"",_xlfn.NUMBERVALUE(INDEX(data_wkly!BC:BC,MATCH($B478,data_wkly!$C:$C,0),1))),"na"))</f>
        <v/>
      </c>
      <c r="T478" s="124" t="str">
        <f>IFERROR(IF(INDEX(data_wkly!BL:BL,MATCH($B478,data_wkly!$C:$C,0),1)=0,"",_xlfn.NUMBERVALUE(INDEX(data_wkly!BL:BL,MATCH($B478,data_wkly!$C:$C,0),1))),"na")</f>
        <v/>
      </c>
      <c r="U478" s="124" t="str">
        <f>IF(IFERROR(IF(INDEX(data_wkly!BD:BD,MATCH($B478,data_wkly!$C:$C,0),1)=0,"",_xlfn.NUMBERVALUE(INDEX(data_wkly!BD:BD,MATCH($B478,data_wkly!$C:$C,0),1))),"na")=0,"",IFERROR(IF(INDEX(data_wkly!BD:BD,MATCH($B478,data_wkly!$C:$C,0),1)=0,"",_xlfn.NUMBERVALUE(INDEX(data_wkly!BD:BD,MATCH($B478,data_wkly!$C:$C,0),1))),"na"))</f>
        <v/>
      </c>
      <c r="V478" s="124" t="str">
        <f>IF(IFERROR(IF(INDEX(data_wkly!BE:BE,MATCH($B478,data_wkly!$C:$C,0),1)=0,"",_xlfn.NUMBERVALUE(INDEX(data_wkly!BE:BE,MATCH($B478,data_wkly!$C:$C,0),1))),"na")=0,"",IFERROR(IF(INDEX(data_wkly!BE:BE,MATCH($B478,data_wkly!$C:$C,0),1)=0,"",_xlfn.NUMBERVALUE(INDEX(data_wkly!BE:BE,MATCH($B478,data_wkly!$C:$C,0),1))),"na"))</f>
        <v/>
      </c>
      <c r="W478" s="124" t="str">
        <f>IF(IFERROR(IF(INDEX(data_wkly!BF:BF,MATCH($B478,data_wkly!$C:$C,0),1)=0,"",_xlfn.NUMBERVALUE(INDEX(data_wkly!BF:BF,MATCH($B478,data_wkly!$C:$C,0),1))),"na")=0,"",IFERROR(IF(INDEX(data_wkly!BF:BF,MATCH($B478,data_wkly!$C:$C,0),1)=0,"",_xlfn.NUMBERVALUE(INDEX(data_wkly!BF:BF,MATCH($B478,data_wkly!$C:$C,0),1))),"na"))</f>
        <v/>
      </c>
      <c r="X478" s="124" t="str">
        <f>IFERROR(IF(INDEX(data_wkly!BK:BK,MATCH($B478,data_wkly!$C:$C,0),1)=0,"",_xlfn.NUMBERVALUE(INDEX(data_wkly!BK:BK,MATCH($B478,data_wkly!$C:$C,0),1))),"na")</f>
        <v/>
      </c>
      <c r="Y478" s="124" t="str">
        <f>IF(IFERROR(IF(INDEX(data_wkly!BG:BG,MATCH($B478,data_wkly!$C:$C,0),1)=0,"",_xlfn.NUMBERVALUE(INDEX(data_wkly!BG:BG,MATCH($B478,data_wkly!$C:$C,0),1))),"na")=0,"",IFERROR(IF(INDEX(data_wkly!BG:BG,MATCH($B478,data_wkly!$C:$C,0),1)=0,"",_xlfn.NUMBERVALUE(INDEX(data_wkly!BG:BG,MATCH($B478,data_wkly!$C:$C,0),1))),"na"))</f>
        <v/>
      </c>
      <c r="AJ478" s="41">
        <f t="shared" si="24"/>
        <v>2</v>
      </c>
    </row>
    <row r="479" spans="1:36" ht="15.5">
      <c r="A479" s="88" t="str">
        <f t="shared" si="23"/>
        <v/>
      </c>
      <c r="B479" s="89" t="str">
        <f t="shared" si="25"/>
        <v/>
      </c>
      <c r="C479" s="122" t="str">
        <f>IF(IFERROR(IF(INDEX(data_wkly!AO:AO,MATCH($B479,data_wkly!$C:$C,0),1)=0,"",_xlfn.NUMBERVALUE(INDEX(data_wkly!AO:AO,MATCH($B479,data_wkly!$C:$C,0),1))),"na")=0,"",IFERROR(IF(INDEX(data_wkly!AO:AO,MATCH($B479,data_wkly!$C:$C,0),1)=0,"",_xlfn.NUMBERVALUE(INDEX(data_wkly!AO:AO,MATCH($B479,data_wkly!$C:$C,0),1))),"na"))</f>
        <v/>
      </c>
      <c r="D479" s="122" t="str">
        <f>IF(IFERROR(IF(INDEX(data_wkly!AP:AP,MATCH($B479,data_wkly!$C:$C,0),1)=0,"",_xlfn.NUMBERVALUE(INDEX(data_wkly!AP:AP,MATCH($B479,data_wkly!$C:$C,0),1))),"na")=0,"",IFERROR(IF(INDEX(data_wkly!AP:AP,MATCH($B479,data_wkly!$C:$C,0),1)=0,"",_xlfn.NUMBERVALUE(INDEX(data_wkly!AP:AP,MATCH($B479,data_wkly!$C:$C,0),1))),"na"))</f>
        <v/>
      </c>
      <c r="E479" s="122" t="str">
        <f>IF(IFERROR(IF(INDEX(data_wkly!AQ:AQ,MATCH($B479,data_wkly!$C:$C,0),1)=0,"",_xlfn.NUMBERVALUE(INDEX(data_wkly!AQ:AQ,MATCH($B479,data_wkly!$C:$C,0),1))),"na")=0,"",IFERROR(IF(INDEX(data_wkly!AQ:AQ,MATCH($B479,data_wkly!$C:$C,0),1)=0,"",_xlfn.NUMBERVALUE(INDEX(data_wkly!AQ:AQ,MATCH($B479,data_wkly!$C:$C,0),1))),"na"))</f>
        <v/>
      </c>
      <c r="F479" s="122" t="str">
        <f>IF(IFERROR(IF(INDEX(data_wkly!AR:AR,MATCH($B479,data_wkly!$C:$C,0),1)=0,"",_xlfn.NUMBERVALUE(INDEX(data_wkly!AR:AR,MATCH($B479,data_wkly!$C:$C,0),1))),"na")=0,"",IFERROR(IF(INDEX(data_wkly!AR:AR,MATCH($B479,data_wkly!$C:$C,0),1)=0,"",_xlfn.NUMBERVALUE(INDEX(data_wkly!AR:AR,MATCH($B479,data_wkly!$C:$C,0),1))),"na"))</f>
        <v/>
      </c>
      <c r="G479" s="122" t="str">
        <f>IF(IFERROR(IF(INDEX(data_wkly!AS:AS,MATCH($B479,data_wkly!$C:$C,0),1)=0,"",_xlfn.NUMBERVALUE(INDEX(data_wkly!AS:AS,MATCH($B479,data_wkly!$C:$C,0),1))),"na")=0,"",IFERROR(IF(INDEX(data_wkly!AS:AS,MATCH($B479,data_wkly!$C:$C,0),1)=0,"",_xlfn.NUMBERVALUE(INDEX(data_wkly!AS:AS,MATCH($B479,data_wkly!$C:$C,0),1))),"na"))</f>
        <v/>
      </c>
      <c r="H479" s="122" t="str">
        <f>IFERROR(IF(INDEX(data_wkly!BJ:BJ,MATCH($B479,data_wkly!$C:$C,0),1)=0,"",_xlfn.NUMBERVALUE(INDEX(data_wkly!BJ:BJ,MATCH($B479,data_wkly!$C:$C,0),1))),"na")</f>
        <v/>
      </c>
      <c r="I479" s="122" t="str">
        <f>IF(IFERROR(IF(INDEX(data_wkly!AT:AT,MATCH($B479,data_wkly!$C:$C,0),1)=0,"",_xlfn.NUMBERVALUE(INDEX(data_wkly!AT:AT,MATCH($B479,data_wkly!$C:$C,0),1))),"na")=0,"",IFERROR(IF(INDEX(data_wkly!AT:AT,MATCH($B479,data_wkly!$C:$C,0),1)=0,"",_xlfn.NUMBERVALUE(INDEX(data_wkly!AT:AT,MATCH($B479,data_wkly!$C:$C,0),1))),"na"))</f>
        <v/>
      </c>
      <c r="J479" s="122" t="str">
        <f>IF(IFERROR(IF(INDEX(data_wkly!AU:AU,MATCH($B479,data_wkly!$C:$C,0),1)=0,"",_xlfn.NUMBERVALUE(INDEX(data_wkly!AU:AU,MATCH($B479,data_wkly!$C:$C,0),1))),"na")=0,"",IFERROR(IF(INDEX(data_wkly!AU:AU,MATCH($B479,data_wkly!$C:$C,0),1)=0,"",_xlfn.NUMBERVALUE(INDEX(data_wkly!AU:AU,MATCH($B479,data_wkly!$C:$C,0),1))),"na"))</f>
        <v/>
      </c>
      <c r="K479" s="122" t="str">
        <f>IF(IFERROR(IF(INDEX(data_wkly!AV:AV,MATCH($B479,data_wkly!$C:$C,0),1)=0,"",_xlfn.NUMBERVALUE(INDEX(data_wkly!AV:AV,MATCH($B479,data_wkly!$C:$C,0),1))),"na")=0,"",IFERROR(IF(INDEX(data_wkly!AV:AV,MATCH($B479,data_wkly!$C:$C,0),1)=0,"",_xlfn.NUMBERVALUE(INDEX(data_wkly!AV:AV,MATCH($B479,data_wkly!$C:$C,0),1))),"na"))</f>
        <v/>
      </c>
      <c r="L479" s="122" t="str">
        <f>IFERROR(IF(INDEX(data_wkly!BI:BI,MATCH($B479,data_wkly!$C:$C,0),1)=0,"",_xlfn.NUMBERVALUE(INDEX(data_wkly!BI:BI,MATCH($B479,data_wkly!$C:$C,0),1))),"na")</f>
        <v/>
      </c>
      <c r="M479" s="122" t="str">
        <f>IF(IFERROR(IF(INDEX(data_wkly!AW:AW,MATCH($B479,data_wkly!$C:$C,0),1)=0,"",_xlfn.NUMBERVALUE(INDEX(data_wkly!AW:AW,MATCH($B479,data_wkly!$C:$C,0),1))),"na")=0,"",IFERROR(IF(INDEX(data_wkly!AW:AW,MATCH($B479,data_wkly!$C:$C,0),1)=0,"",_xlfn.NUMBERVALUE(INDEX(data_wkly!AW:AW,MATCH($B479,data_wkly!$C:$C,0),1))),"na"))</f>
        <v/>
      </c>
      <c r="N479" s="123"/>
      <c r="O479" s="124" t="str">
        <f>IF(IFERROR(IF(INDEX(data_wkly!AY:AY,MATCH($B479,data_wkly!$C:$C,0),1)=0,"",_xlfn.NUMBERVALUE(INDEX(data_wkly!AY:AY,MATCH($B479,data_wkly!$C:$C,0),1))),"na")=0,"",IFERROR(IF(INDEX(data_wkly!AY:AY,MATCH($B479,data_wkly!$C:$C,0),1)=0,"",_xlfn.NUMBERVALUE(INDEX(data_wkly!AY:AY,MATCH($B479,data_wkly!$C:$C,0),1))),"na"))</f>
        <v/>
      </c>
      <c r="P479" s="124" t="str">
        <f>IF(IFERROR(IF(INDEX(data_wkly!AZ:AZ,MATCH($B479,data_wkly!$C:$C,0),1)=0,"",_xlfn.NUMBERVALUE(INDEX(data_wkly!AZ:AZ,MATCH($B479,data_wkly!$C:$C,0),1))),"na")=0,"",IFERROR(IF(INDEX(data_wkly!AZ:AZ,MATCH($B479,data_wkly!$C:$C,0),1)=0,"",_xlfn.NUMBERVALUE(INDEX(data_wkly!AZ:AZ,MATCH($B479,data_wkly!$C:$C,0),1))),"na"))</f>
        <v/>
      </c>
      <c r="Q479" s="124" t="str">
        <f>IF(IFERROR(IF(INDEX(data_wkly!BA:BA,MATCH($B479,data_wkly!$C:$C,0),1)=0,"",_xlfn.NUMBERVALUE(INDEX(data_wkly!BA:BA,MATCH($B479,data_wkly!$C:$C,0),1))),"na")=0,"",IFERROR(IF(INDEX(data_wkly!BA:BA,MATCH($B479,data_wkly!$C:$C,0),1)=0,"",_xlfn.NUMBERVALUE(INDEX(data_wkly!BA:BA,MATCH($B479,data_wkly!$C:$C,0),1))),"na"))</f>
        <v/>
      </c>
      <c r="R479" s="124" t="str">
        <f>IF(IFERROR(IF(INDEX(data_wkly!BB:BB,MATCH($B479,data_wkly!$C:$C,0),1)=0,"",_xlfn.NUMBERVALUE(INDEX(data_wkly!BB:BB,MATCH($B479,data_wkly!$C:$C,0),1))),"na")=0,"",IFERROR(IF(INDEX(data_wkly!BB:BB,MATCH($B479,data_wkly!$C:$C,0),1)=0,"",_xlfn.NUMBERVALUE(INDEX(data_wkly!BB:BB,MATCH($B479,data_wkly!$C:$C,0),1))),"na"))</f>
        <v/>
      </c>
      <c r="S479" s="124" t="str">
        <f>IF(IFERROR(IF(INDEX(data_wkly!BC:BC,MATCH($B479,data_wkly!$C:$C,0),1)=0,"",_xlfn.NUMBERVALUE(INDEX(data_wkly!BC:BC,MATCH($B479,data_wkly!$C:$C,0),1))),"na")=0,"",IFERROR(IF(INDEX(data_wkly!BC:BC,MATCH($B479,data_wkly!$C:$C,0),1)=0,"",_xlfn.NUMBERVALUE(INDEX(data_wkly!BC:BC,MATCH($B479,data_wkly!$C:$C,0),1))),"na"))</f>
        <v/>
      </c>
      <c r="T479" s="124" t="str">
        <f>IFERROR(IF(INDEX(data_wkly!BL:BL,MATCH($B479,data_wkly!$C:$C,0),1)=0,"",_xlfn.NUMBERVALUE(INDEX(data_wkly!BL:BL,MATCH($B479,data_wkly!$C:$C,0),1))),"na")</f>
        <v/>
      </c>
      <c r="U479" s="124" t="str">
        <f>IF(IFERROR(IF(INDEX(data_wkly!BD:BD,MATCH($B479,data_wkly!$C:$C,0),1)=0,"",_xlfn.NUMBERVALUE(INDEX(data_wkly!BD:BD,MATCH($B479,data_wkly!$C:$C,0),1))),"na")=0,"",IFERROR(IF(INDEX(data_wkly!BD:BD,MATCH($B479,data_wkly!$C:$C,0),1)=0,"",_xlfn.NUMBERVALUE(INDEX(data_wkly!BD:BD,MATCH($B479,data_wkly!$C:$C,0),1))),"na"))</f>
        <v/>
      </c>
      <c r="V479" s="124" t="str">
        <f>IF(IFERROR(IF(INDEX(data_wkly!BE:BE,MATCH($B479,data_wkly!$C:$C,0),1)=0,"",_xlfn.NUMBERVALUE(INDEX(data_wkly!BE:BE,MATCH($B479,data_wkly!$C:$C,0),1))),"na")=0,"",IFERROR(IF(INDEX(data_wkly!BE:BE,MATCH($B479,data_wkly!$C:$C,0),1)=0,"",_xlfn.NUMBERVALUE(INDEX(data_wkly!BE:BE,MATCH($B479,data_wkly!$C:$C,0),1))),"na"))</f>
        <v/>
      </c>
      <c r="W479" s="124" t="str">
        <f>IF(IFERROR(IF(INDEX(data_wkly!BF:BF,MATCH($B479,data_wkly!$C:$C,0),1)=0,"",_xlfn.NUMBERVALUE(INDEX(data_wkly!BF:BF,MATCH($B479,data_wkly!$C:$C,0),1))),"na")=0,"",IFERROR(IF(INDEX(data_wkly!BF:BF,MATCH($B479,data_wkly!$C:$C,0),1)=0,"",_xlfn.NUMBERVALUE(INDEX(data_wkly!BF:BF,MATCH($B479,data_wkly!$C:$C,0),1))),"na"))</f>
        <v/>
      </c>
      <c r="X479" s="124" t="str">
        <f>IFERROR(IF(INDEX(data_wkly!BK:BK,MATCH($B479,data_wkly!$C:$C,0),1)=0,"",_xlfn.NUMBERVALUE(INDEX(data_wkly!BK:BK,MATCH($B479,data_wkly!$C:$C,0),1))),"na")</f>
        <v/>
      </c>
      <c r="Y479" s="124" t="str">
        <f>IF(IFERROR(IF(INDEX(data_wkly!BG:BG,MATCH($B479,data_wkly!$C:$C,0),1)=0,"",_xlfn.NUMBERVALUE(INDEX(data_wkly!BG:BG,MATCH($B479,data_wkly!$C:$C,0),1))),"na")=0,"",IFERROR(IF(INDEX(data_wkly!BG:BG,MATCH($B479,data_wkly!$C:$C,0),1)=0,"",_xlfn.NUMBERVALUE(INDEX(data_wkly!BG:BG,MATCH($B479,data_wkly!$C:$C,0),1))),"na"))</f>
        <v/>
      </c>
      <c r="AJ479" s="41">
        <f t="shared" si="24"/>
        <v>1</v>
      </c>
    </row>
    <row r="480" spans="1:36" ht="15.5">
      <c r="A480" s="88" t="str">
        <f t="shared" si="23"/>
        <v/>
      </c>
      <c r="B480" s="89" t="str">
        <f t="shared" si="25"/>
        <v/>
      </c>
      <c r="C480" s="122" t="str">
        <f>IF(IFERROR(IF(INDEX(data_wkly!AO:AO,MATCH($B480,data_wkly!$C:$C,0),1)=0,"",_xlfn.NUMBERVALUE(INDEX(data_wkly!AO:AO,MATCH($B480,data_wkly!$C:$C,0),1))),"na")=0,"",IFERROR(IF(INDEX(data_wkly!AO:AO,MATCH($B480,data_wkly!$C:$C,0),1)=0,"",_xlfn.NUMBERVALUE(INDEX(data_wkly!AO:AO,MATCH($B480,data_wkly!$C:$C,0),1))),"na"))</f>
        <v/>
      </c>
      <c r="D480" s="122" t="str">
        <f>IF(IFERROR(IF(INDEX(data_wkly!AP:AP,MATCH($B480,data_wkly!$C:$C,0),1)=0,"",_xlfn.NUMBERVALUE(INDEX(data_wkly!AP:AP,MATCH($B480,data_wkly!$C:$C,0),1))),"na")=0,"",IFERROR(IF(INDEX(data_wkly!AP:AP,MATCH($B480,data_wkly!$C:$C,0),1)=0,"",_xlfn.NUMBERVALUE(INDEX(data_wkly!AP:AP,MATCH($B480,data_wkly!$C:$C,0),1))),"na"))</f>
        <v/>
      </c>
      <c r="E480" s="122" t="str">
        <f>IF(IFERROR(IF(INDEX(data_wkly!AQ:AQ,MATCH($B480,data_wkly!$C:$C,0),1)=0,"",_xlfn.NUMBERVALUE(INDEX(data_wkly!AQ:AQ,MATCH($B480,data_wkly!$C:$C,0),1))),"na")=0,"",IFERROR(IF(INDEX(data_wkly!AQ:AQ,MATCH($B480,data_wkly!$C:$C,0),1)=0,"",_xlfn.NUMBERVALUE(INDEX(data_wkly!AQ:AQ,MATCH($B480,data_wkly!$C:$C,0),1))),"na"))</f>
        <v/>
      </c>
      <c r="F480" s="122" t="str">
        <f>IF(IFERROR(IF(INDEX(data_wkly!AR:AR,MATCH($B480,data_wkly!$C:$C,0),1)=0,"",_xlfn.NUMBERVALUE(INDEX(data_wkly!AR:AR,MATCH($B480,data_wkly!$C:$C,0),1))),"na")=0,"",IFERROR(IF(INDEX(data_wkly!AR:AR,MATCH($B480,data_wkly!$C:$C,0),1)=0,"",_xlfn.NUMBERVALUE(INDEX(data_wkly!AR:AR,MATCH($B480,data_wkly!$C:$C,0),1))),"na"))</f>
        <v/>
      </c>
      <c r="G480" s="122" t="str">
        <f>IF(IFERROR(IF(INDEX(data_wkly!AS:AS,MATCH($B480,data_wkly!$C:$C,0),1)=0,"",_xlfn.NUMBERVALUE(INDEX(data_wkly!AS:AS,MATCH($B480,data_wkly!$C:$C,0),1))),"na")=0,"",IFERROR(IF(INDEX(data_wkly!AS:AS,MATCH($B480,data_wkly!$C:$C,0),1)=0,"",_xlfn.NUMBERVALUE(INDEX(data_wkly!AS:AS,MATCH($B480,data_wkly!$C:$C,0),1))),"na"))</f>
        <v/>
      </c>
      <c r="H480" s="122" t="str">
        <f>IFERROR(IF(INDEX(data_wkly!BJ:BJ,MATCH($B480,data_wkly!$C:$C,0),1)=0,"",_xlfn.NUMBERVALUE(INDEX(data_wkly!BJ:BJ,MATCH($B480,data_wkly!$C:$C,0),1))),"na")</f>
        <v/>
      </c>
      <c r="I480" s="122" t="str">
        <f>IF(IFERROR(IF(INDEX(data_wkly!AT:AT,MATCH($B480,data_wkly!$C:$C,0),1)=0,"",_xlfn.NUMBERVALUE(INDEX(data_wkly!AT:AT,MATCH($B480,data_wkly!$C:$C,0),1))),"na")=0,"",IFERROR(IF(INDEX(data_wkly!AT:AT,MATCH($B480,data_wkly!$C:$C,0),1)=0,"",_xlfn.NUMBERVALUE(INDEX(data_wkly!AT:AT,MATCH($B480,data_wkly!$C:$C,0),1))),"na"))</f>
        <v/>
      </c>
      <c r="J480" s="122" t="str">
        <f>IF(IFERROR(IF(INDEX(data_wkly!AU:AU,MATCH($B480,data_wkly!$C:$C,0),1)=0,"",_xlfn.NUMBERVALUE(INDEX(data_wkly!AU:AU,MATCH($B480,data_wkly!$C:$C,0),1))),"na")=0,"",IFERROR(IF(INDEX(data_wkly!AU:AU,MATCH($B480,data_wkly!$C:$C,0),1)=0,"",_xlfn.NUMBERVALUE(INDEX(data_wkly!AU:AU,MATCH($B480,data_wkly!$C:$C,0),1))),"na"))</f>
        <v/>
      </c>
      <c r="K480" s="122" t="str">
        <f>IF(IFERROR(IF(INDEX(data_wkly!AV:AV,MATCH($B480,data_wkly!$C:$C,0),1)=0,"",_xlfn.NUMBERVALUE(INDEX(data_wkly!AV:AV,MATCH($B480,data_wkly!$C:$C,0),1))),"na")=0,"",IFERROR(IF(INDEX(data_wkly!AV:AV,MATCH($B480,data_wkly!$C:$C,0),1)=0,"",_xlfn.NUMBERVALUE(INDEX(data_wkly!AV:AV,MATCH($B480,data_wkly!$C:$C,0),1))),"na"))</f>
        <v/>
      </c>
      <c r="L480" s="122" t="str">
        <f>IFERROR(IF(INDEX(data_wkly!BI:BI,MATCH($B480,data_wkly!$C:$C,0),1)=0,"",_xlfn.NUMBERVALUE(INDEX(data_wkly!BI:BI,MATCH($B480,data_wkly!$C:$C,0),1))),"na")</f>
        <v/>
      </c>
      <c r="M480" s="122" t="str">
        <f>IF(IFERROR(IF(INDEX(data_wkly!AW:AW,MATCH($B480,data_wkly!$C:$C,0),1)=0,"",_xlfn.NUMBERVALUE(INDEX(data_wkly!AW:AW,MATCH($B480,data_wkly!$C:$C,0),1))),"na")=0,"",IFERROR(IF(INDEX(data_wkly!AW:AW,MATCH($B480,data_wkly!$C:$C,0),1)=0,"",_xlfn.NUMBERVALUE(INDEX(data_wkly!AW:AW,MATCH($B480,data_wkly!$C:$C,0),1))),"na"))</f>
        <v/>
      </c>
      <c r="N480" s="123"/>
      <c r="O480" s="124" t="str">
        <f>IF(IFERROR(IF(INDEX(data_wkly!AY:AY,MATCH($B480,data_wkly!$C:$C,0),1)=0,"",_xlfn.NUMBERVALUE(INDEX(data_wkly!AY:AY,MATCH($B480,data_wkly!$C:$C,0),1))),"na")=0,"",IFERROR(IF(INDEX(data_wkly!AY:AY,MATCH($B480,data_wkly!$C:$C,0),1)=0,"",_xlfn.NUMBERVALUE(INDEX(data_wkly!AY:AY,MATCH($B480,data_wkly!$C:$C,0),1))),"na"))</f>
        <v/>
      </c>
      <c r="P480" s="124" t="str">
        <f>IF(IFERROR(IF(INDEX(data_wkly!AZ:AZ,MATCH($B480,data_wkly!$C:$C,0),1)=0,"",_xlfn.NUMBERVALUE(INDEX(data_wkly!AZ:AZ,MATCH($B480,data_wkly!$C:$C,0),1))),"na")=0,"",IFERROR(IF(INDEX(data_wkly!AZ:AZ,MATCH($B480,data_wkly!$C:$C,0),1)=0,"",_xlfn.NUMBERVALUE(INDEX(data_wkly!AZ:AZ,MATCH($B480,data_wkly!$C:$C,0),1))),"na"))</f>
        <v/>
      </c>
      <c r="Q480" s="124" t="str">
        <f>IF(IFERROR(IF(INDEX(data_wkly!BA:BA,MATCH($B480,data_wkly!$C:$C,0),1)=0,"",_xlfn.NUMBERVALUE(INDEX(data_wkly!BA:BA,MATCH($B480,data_wkly!$C:$C,0),1))),"na")=0,"",IFERROR(IF(INDEX(data_wkly!BA:BA,MATCH($B480,data_wkly!$C:$C,0),1)=0,"",_xlfn.NUMBERVALUE(INDEX(data_wkly!BA:BA,MATCH($B480,data_wkly!$C:$C,0),1))),"na"))</f>
        <v/>
      </c>
      <c r="R480" s="124" t="str">
        <f>IF(IFERROR(IF(INDEX(data_wkly!BB:BB,MATCH($B480,data_wkly!$C:$C,0),1)=0,"",_xlfn.NUMBERVALUE(INDEX(data_wkly!BB:BB,MATCH($B480,data_wkly!$C:$C,0),1))),"na")=0,"",IFERROR(IF(INDEX(data_wkly!BB:BB,MATCH($B480,data_wkly!$C:$C,0),1)=0,"",_xlfn.NUMBERVALUE(INDEX(data_wkly!BB:BB,MATCH($B480,data_wkly!$C:$C,0),1))),"na"))</f>
        <v/>
      </c>
      <c r="S480" s="124" t="str">
        <f>IF(IFERROR(IF(INDEX(data_wkly!BC:BC,MATCH($B480,data_wkly!$C:$C,0),1)=0,"",_xlfn.NUMBERVALUE(INDEX(data_wkly!BC:BC,MATCH($B480,data_wkly!$C:$C,0),1))),"na")=0,"",IFERROR(IF(INDEX(data_wkly!BC:BC,MATCH($B480,data_wkly!$C:$C,0),1)=0,"",_xlfn.NUMBERVALUE(INDEX(data_wkly!BC:BC,MATCH($B480,data_wkly!$C:$C,0),1))),"na"))</f>
        <v/>
      </c>
      <c r="T480" s="124" t="str">
        <f>IFERROR(IF(INDEX(data_wkly!BL:BL,MATCH($B480,data_wkly!$C:$C,0),1)=0,"",_xlfn.NUMBERVALUE(INDEX(data_wkly!BL:BL,MATCH($B480,data_wkly!$C:$C,0),1))),"na")</f>
        <v/>
      </c>
      <c r="U480" s="124" t="str">
        <f>IF(IFERROR(IF(INDEX(data_wkly!BD:BD,MATCH($B480,data_wkly!$C:$C,0),1)=0,"",_xlfn.NUMBERVALUE(INDEX(data_wkly!BD:BD,MATCH($B480,data_wkly!$C:$C,0),1))),"na")=0,"",IFERROR(IF(INDEX(data_wkly!BD:BD,MATCH($B480,data_wkly!$C:$C,0),1)=0,"",_xlfn.NUMBERVALUE(INDEX(data_wkly!BD:BD,MATCH($B480,data_wkly!$C:$C,0),1))),"na"))</f>
        <v/>
      </c>
      <c r="V480" s="124" t="str">
        <f>IF(IFERROR(IF(INDEX(data_wkly!BE:BE,MATCH($B480,data_wkly!$C:$C,0),1)=0,"",_xlfn.NUMBERVALUE(INDEX(data_wkly!BE:BE,MATCH($B480,data_wkly!$C:$C,0),1))),"na")=0,"",IFERROR(IF(INDEX(data_wkly!BE:BE,MATCH($B480,data_wkly!$C:$C,0),1)=0,"",_xlfn.NUMBERVALUE(INDEX(data_wkly!BE:BE,MATCH($B480,data_wkly!$C:$C,0),1))),"na"))</f>
        <v/>
      </c>
      <c r="W480" s="124" t="str">
        <f>IF(IFERROR(IF(INDEX(data_wkly!BF:BF,MATCH($B480,data_wkly!$C:$C,0),1)=0,"",_xlfn.NUMBERVALUE(INDEX(data_wkly!BF:BF,MATCH($B480,data_wkly!$C:$C,0),1))),"na")=0,"",IFERROR(IF(INDEX(data_wkly!BF:BF,MATCH($B480,data_wkly!$C:$C,0),1)=0,"",_xlfn.NUMBERVALUE(INDEX(data_wkly!BF:BF,MATCH($B480,data_wkly!$C:$C,0),1))),"na"))</f>
        <v/>
      </c>
      <c r="X480" s="124" t="str">
        <f>IFERROR(IF(INDEX(data_wkly!BK:BK,MATCH($B480,data_wkly!$C:$C,0),1)=0,"",_xlfn.NUMBERVALUE(INDEX(data_wkly!BK:BK,MATCH($B480,data_wkly!$C:$C,0),1))),"na")</f>
        <v/>
      </c>
      <c r="Y480" s="124" t="str">
        <f>IF(IFERROR(IF(INDEX(data_wkly!BG:BG,MATCH($B480,data_wkly!$C:$C,0),1)=0,"",_xlfn.NUMBERVALUE(INDEX(data_wkly!BG:BG,MATCH($B480,data_wkly!$C:$C,0),1))),"na")=0,"",IFERROR(IF(INDEX(data_wkly!BG:BG,MATCH($B480,data_wkly!$C:$C,0),1)=0,"",_xlfn.NUMBERVALUE(INDEX(data_wkly!BG:BG,MATCH($B480,data_wkly!$C:$C,0),1))),"na"))</f>
        <v/>
      </c>
      <c r="AJ480" s="41">
        <f t="shared" si="24"/>
        <v>2</v>
      </c>
    </row>
    <row r="481" spans="1:36" ht="15.5">
      <c r="A481" s="88" t="str">
        <f t="shared" si="23"/>
        <v/>
      </c>
      <c r="B481" s="89" t="str">
        <f t="shared" si="25"/>
        <v/>
      </c>
      <c r="C481" s="122" t="str">
        <f>IF(IFERROR(IF(INDEX(data_wkly!AO:AO,MATCH($B481,data_wkly!$C:$C,0),1)=0,"",_xlfn.NUMBERVALUE(INDEX(data_wkly!AO:AO,MATCH($B481,data_wkly!$C:$C,0),1))),"na")=0,"",IFERROR(IF(INDEX(data_wkly!AO:AO,MATCH($B481,data_wkly!$C:$C,0),1)=0,"",_xlfn.NUMBERVALUE(INDEX(data_wkly!AO:AO,MATCH($B481,data_wkly!$C:$C,0),1))),"na"))</f>
        <v/>
      </c>
      <c r="D481" s="122" t="str">
        <f>IF(IFERROR(IF(INDEX(data_wkly!AP:AP,MATCH($B481,data_wkly!$C:$C,0),1)=0,"",_xlfn.NUMBERVALUE(INDEX(data_wkly!AP:AP,MATCH($B481,data_wkly!$C:$C,0),1))),"na")=0,"",IFERROR(IF(INDEX(data_wkly!AP:AP,MATCH($B481,data_wkly!$C:$C,0),1)=0,"",_xlfn.NUMBERVALUE(INDEX(data_wkly!AP:AP,MATCH($B481,data_wkly!$C:$C,0),1))),"na"))</f>
        <v/>
      </c>
      <c r="E481" s="122" t="str">
        <f>IF(IFERROR(IF(INDEX(data_wkly!AQ:AQ,MATCH($B481,data_wkly!$C:$C,0),1)=0,"",_xlfn.NUMBERVALUE(INDEX(data_wkly!AQ:AQ,MATCH($B481,data_wkly!$C:$C,0),1))),"na")=0,"",IFERROR(IF(INDEX(data_wkly!AQ:AQ,MATCH($B481,data_wkly!$C:$C,0),1)=0,"",_xlfn.NUMBERVALUE(INDEX(data_wkly!AQ:AQ,MATCH($B481,data_wkly!$C:$C,0),1))),"na"))</f>
        <v/>
      </c>
      <c r="F481" s="122" t="str">
        <f>IF(IFERROR(IF(INDEX(data_wkly!AR:AR,MATCH($B481,data_wkly!$C:$C,0),1)=0,"",_xlfn.NUMBERVALUE(INDEX(data_wkly!AR:AR,MATCH($B481,data_wkly!$C:$C,0),1))),"na")=0,"",IFERROR(IF(INDEX(data_wkly!AR:AR,MATCH($B481,data_wkly!$C:$C,0),1)=0,"",_xlfn.NUMBERVALUE(INDEX(data_wkly!AR:AR,MATCH($B481,data_wkly!$C:$C,0),1))),"na"))</f>
        <v/>
      </c>
      <c r="G481" s="122" t="str">
        <f>IF(IFERROR(IF(INDEX(data_wkly!AS:AS,MATCH($B481,data_wkly!$C:$C,0),1)=0,"",_xlfn.NUMBERVALUE(INDEX(data_wkly!AS:AS,MATCH($B481,data_wkly!$C:$C,0),1))),"na")=0,"",IFERROR(IF(INDEX(data_wkly!AS:AS,MATCH($B481,data_wkly!$C:$C,0),1)=0,"",_xlfn.NUMBERVALUE(INDEX(data_wkly!AS:AS,MATCH($B481,data_wkly!$C:$C,0),1))),"na"))</f>
        <v/>
      </c>
      <c r="H481" s="122" t="str">
        <f>IFERROR(IF(INDEX(data_wkly!BJ:BJ,MATCH($B481,data_wkly!$C:$C,0),1)=0,"",_xlfn.NUMBERVALUE(INDEX(data_wkly!BJ:BJ,MATCH($B481,data_wkly!$C:$C,0),1))),"na")</f>
        <v/>
      </c>
      <c r="I481" s="122" t="str">
        <f>IF(IFERROR(IF(INDEX(data_wkly!AT:AT,MATCH($B481,data_wkly!$C:$C,0),1)=0,"",_xlfn.NUMBERVALUE(INDEX(data_wkly!AT:AT,MATCH($B481,data_wkly!$C:$C,0),1))),"na")=0,"",IFERROR(IF(INDEX(data_wkly!AT:AT,MATCH($B481,data_wkly!$C:$C,0),1)=0,"",_xlfn.NUMBERVALUE(INDEX(data_wkly!AT:AT,MATCH($B481,data_wkly!$C:$C,0),1))),"na"))</f>
        <v/>
      </c>
      <c r="J481" s="122" t="str">
        <f>IF(IFERROR(IF(INDEX(data_wkly!AU:AU,MATCH($B481,data_wkly!$C:$C,0),1)=0,"",_xlfn.NUMBERVALUE(INDEX(data_wkly!AU:AU,MATCH($B481,data_wkly!$C:$C,0),1))),"na")=0,"",IFERROR(IF(INDEX(data_wkly!AU:AU,MATCH($B481,data_wkly!$C:$C,0),1)=0,"",_xlfn.NUMBERVALUE(INDEX(data_wkly!AU:AU,MATCH($B481,data_wkly!$C:$C,0),1))),"na"))</f>
        <v/>
      </c>
      <c r="K481" s="122" t="str">
        <f>IF(IFERROR(IF(INDEX(data_wkly!AV:AV,MATCH($B481,data_wkly!$C:$C,0),1)=0,"",_xlfn.NUMBERVALUE(INDEX(data_wkly!AV:AV,MATCH($B481,data_wkly!$C:$C,0),1))),"na")=0,"",IFERROR(IF(INDEX(data_wkly!AV:AV,MATCH($B481,data_wkly!$C:$C,0),1)=0,"",_xlfn.NUMBERVALUE(INDEX(data_wkly!AV:AV,MATCH($B481,data_wkly!$C:$C,0),1))),"na"))</f>
        <v/>
      </c>
      <c r="L481" s="122" t="str">
        <f>IFERROR(IF(INDEX(data_wkly!BI:BI,MATCH($B481,data_wkly!$C:$C,0),1)=0,"",_xlfn.NUMBERVALUE(INDEX(data_wkly!BI:BI,MATCH($B481,data_wkly!$C:$C,0),1))),"na")</f>
        <v/>
      </c>
      <c r="M481" s="122" t="str">
        <f>IF(IFERROR(IF(INDEX(data_wkly!AW:AW,MATCH($B481,data_wkly!$C:$C,0),1)=0,"",_xlfn.NUMBERVALUE(INDEX(data_wkly!AW:AW,MATCH($B481,data_wkly!$C:$C,0),1))),"na")=0,"",IFERROR(IF(INDEX(data_wkly!AW:AW,MATCH($B481,data_wkly!$C:$C,0),1)=0,"",_xlfn.NUMBERVALUE(INDEX(data_wkly!AW:AW,MATCH($B481,data_wkly!$C:$C,0),1))),"na"))</f>
        <v/>
      </c>
      <c r="N481" s="123"/>
      <c r="O481" s="124" t="str">
        <f>IF(IFERROR(IF(INDEX(data_wkly!AY:AY,MATCH($B481,data_wkly!$C:$C,0),1)=0,"",_xlfn.NUMBERVALUE(INDEX(data_wkly!AY:AY,MATCH($B481,data_wkly!$C:$C,0),1))),"na")=0,"",IFERROR(IF(INDEX(data_wkly!AY:AY,MATCH($B481,data_wkly!$C:$C,0),1)=0,"",_xlfn.NUMBERVALUE(INDEX(data_wkly!AY:AY,MATCH($B481,data_wkly!$C:$C,0),1))),"na"))</f>
        <v/>
      </c>
      <c r="P481" s="124" t="str">
        <f>IF(IFERROR(IF(INDEX(data_wkly!AZ:AZ,MATCH($B481,data_wkly!$C:$C,0),1)=0,"",_xlfn.NUMBERVALUE(INDEX(data_wkly!AZ:AZ,MATCH($B481,data_wkly!$C:$C,0),1))),"na")=0,"",IFERROR(IF(INDEX(data_wkly!AZ:AZ,MATCH($B481,data_wkly!$C:$C,0),1)=0,"",_xlfn.NUMBERVALUE(INDEX(data_wkly!AZ:AZ,MATCH($B481,data_wkly!$C:$C,0),1))),"na"))</f>
        <v/>
      </c>
      <c r="Q481" s="124" t="str">
        <f>IF(IFERROR(IF(INDEX(data_wkly!BA:BA,MATCH($B481,data_wkly!$C:$C,0),1)=0,"",_xlfn.NUMBERVALUE(INDEX(data_wkly!BA:BA,MATCH($B481,data_wkly!$C:$C,0),1))),"na")=0,"",IFERROR(IF(INDEX(data_wkly!BA:BA,MATCH($B481,data_wkly!$C:$C,0),1)=0,"",_xlfn.NUMBERVALUE(INDEX(data_wkly!BA:BA,MATCH($B481,data_wkly!$C:$C,0),1))),"na"))</f>
        <v/>
      </c>
      <c r="R481" s="124" t="str">
        <f>IF(IFERROR(IF(INDEX(data_wkly!BB:BB,MATCH($B481,data_wkly!$C:$C,0),1)=0,"",_xlfn.NUMBERVALUE(INDEX(data_wkly!BB:BB,MATCH($B481,data_wkly!$C:$C,0),1))),"na")=0,"",IFERROR(IF(INDEX(data_wkly!BB:BB,MATCH($B481,data_wkly!$C:$C,0),1)=0,"",_xlfn.NUMBERVALUE(INDEX(data_wkly!BB:BB,MATCH($B481,data_wkly!$C:$C,0),1))),"na"))</f>
        <v/>
      </c>
      <c r="S481" s="124" t="str">
        <f>IF(IFERROR(IF(INDEX(data_wkly!BC:BC,MATCH($B481,data_wkly!$C:$C,0),1)=0,"",_xlfn.NUMBERVALUE(INDEX(data_wkly!BC:BC,MATCH($B481,data_wkly!$C:$C,0),1))),"na")=0,"",IFERROR(IF(INDEX(data_wkly!BC:BC,MATCH($B481,data_wkly!$C:$C,0),1)=0,"",_xlfn.NUMBERVALUE(INDEX(data_wkly!BC:BC,MATCH($B481,data_wkly!$C:$C,0),1))),"na"))</f>
        <v/>
      </c>
      <c r="T481" s="124" t="str">
        <f>IFERROR(IF(INDEX(data_wkly!BL:BL,MATCH($B481,data_wkly!$C:$C,0),1)=0,"",_xlfn.NUMBERVALUE(INDEX(data_wkly!BL:BL,MATCH($B481,data_wkly!$C:$C,0),1))),"na")</f>
        <v/>
      </c>
      <c r="U481" s="124" t="str">
        <f>IF(IFERROR(IF(INDEX(data_wkly!BD:BD,MATCH($B481,data_wkly!$C:$C,0),1)=0,"",_xlfn.NUMBERVALUE(INDEX(data_wkly!BD:BD,MATCH($B481,data_wkly!$C:$C,0),1))),"na")=0,"",IFERROR(IF(INDEX(data_wkly!BD:BD,MATCH($B481,data_wkly!$C:$C,0),1)=0,"",_xlfn.NUMBERVALUE(INDEX(data_wkly!BD:BD,MATCH($B481,data_wkly!$C:$C,0),1))),"na"))</f>
        <v/>
      </c>
      <c r="V481" s="124" t="str">
        <f>IF(IFERROR(IF(INDEX(data_wkly!BE:BE,MATCH($B481,data_wkly!$C:$C,0),1)=0,"",_xlfn.NUMBERVALUE(INDEX(data_wkly!BE:BE,MATCH($B481,data_wkly!$C:$C,0),1))),"na")=0,"",IFERROR(IF(INDEX(data_wkly!BE:BE,MATCH($B481,data_wkly!$C:$C,0),1)=0,"",_xlfn.NUMBERVALUE(INDEX(data_wkly!BE:BE,MATCH($B481,data_wkly!$C:$C,0),1))),"na"))</f>
        <v/>
      </c>
      <c r="W481" s="124" t="str">
        <f>IF(IFERROR(IF(INDEX(data_wkly!BF:BF,MATCH($B481,data_wkly!$C:$C,0),1)=0,"",_xlfn.NUMBERVALUE(INDEX(data_wkly!BF:BF,MATCH($B481,data_wkly!$C:$C,0),1))),"na")=0,"",IFERROR(IF(INDEX(data_wkly!BF:BF,MATCH($B481,data_wkly!$C:$C,0),1)=0,"",_xlfn.NUMBERVALUE(INDEX(data_wkly!BF:BF,MATCH($B481,data_wkly!$C:$C,0),1))),"na"))</f>
        <v/>
      </c>
      <c r="X481" s="124" t="str">
        <f>IFERROR(IF(INDEX(data_wkly!BK:BK,MATCH($B481,data_wkly!$C:$C,0),1)=0,"",_xlfn.NUMBERVALUE(INDEX(data_wkly!BK:BK,MATCH($B481,data_wkly!$C:$C,0),1))),"na")</f>
        <v/>
      </c>
      <c r="Y481" s="124" t="str">
        <f>IF(IFERROR(IF(INDEX(data_wkly!BG:BG,MATCH($B481,data_wkly!$C:$C,0),1)=0,"",_xlfn.NUMBERVALUE(INDEX(data_wkly!BG:BG,MATCH($B481,data_wkly!$C:$C,0),1))),"na")=0,"",IFERROR(IF(INDEX(data_wkly!BG:BG,MATCH($B481,data_wkly!$C:$C,0),1)=0,"",_xlfn.NUMBERVALUE(INDEX(data_wkly!BG:BG,MATCH($B481,data_wkly!$C:$C,0),1))),"na"))</f>
        <v/>
      </c>
      <c r="AJ481" s="41">
        <f t="shared" si="24"/>
        <v>1</v>
      </c>
    </row>
    <row r="482" spans="1:36" ht="15.5">
      <c r="A482" s="88" t="str">
        <f t="shared" si="23"/>
        <v/>
      </c>
      <c r="B482" s="89" t="str">
        <f t="shared" si="25"/>
        <v/>
      </c>
      <c r="C482" s="122" t="str">
        <f>IF(IFERROR(IF(INDEX(data_wkly!AO:AO,MATCH($B482,data_wkly!$C:$C,0),1)=0,"",_xlfn.NUMBERVALUE(INDEX(data_wkly!AO:AO,MATCH($B482,data_wkly!$C:$C,0),1))),"na")=0,"",IFERROR(IF(INDEX(data_wkly!AO:AO,MATCH($B482,data_wkly!$C:$C,0),1)=0,"",_xlfn.NUMBERVALUE(INDEX(data_wkly!AO:AO,MATCH($B482,data_wkly!$C:$C,0),1))),"na"))</f>
        <v/>
      </c>
      <c r="D482" s="122" t="str">
        <f>IF(IFERROR(IF(INDEX(data_wkly!AP:AP,MATCH($B482,data_wkly!$C:$C,0),1)=0,"",_xlfn.NUMBERVALUE(INDEX(data_wkly!AP:AP,MATCH($B482,data_wkly!$C:$C,0),1))),"na")=0,"",IFERROR(IF(INDEX(data_wkly!AP:AP,MATCH($B482,data_wkly!$C:$C,0),1)=0,"",_xlfn.NUMBERVALUE(INDEX(data_wkly!AP:AP,MATCH($B482,data_wkly!$C:$C,0),1))),"na"))</f>
        <v/>
      </c>
      <c r="E482" s="122" t="str">
        <f>IF(IFERROR(IF(INDEX(data_wkly!AQ:AQ,MATCH($B482,data_wkly!$C:$C,0),1)=0,"",_xlfn.NUMBERVALUE(INDEX(data_wkly!AQ:AQ,MATCH($B482,data_wkly!$C:$C,0),1))),"na")=0,"",IFERROR(IF(INDEX(data_wkly!AQ:AQ,MATCH($B482,data_wkly!$C:$C,0),1)=0,"",_xlfn.NUMBERVALUE(INDEX(data_wkly!AQ:AQ,MATCH($B482,data_wkly!$C:$C,0),1))),"na"))</f>
        <v/>
      </c>
      <c r="F482" s="122" t="str">
        <f>IF(IFERROR(IF(INDEX(data_wkly!AR:AR,MATCH($B482,data_wkly!$C:$C,0),1)=0,"",_xlfn.NUMBERVALUE(INDEX(data_wkly!AR:AR,MATCH($B482,data_wkly!$C:$C,0),1))),"na")=0,"",IFERROR(IF(INDEX(data_wkly!AR:AR,MATCH($B482,data_wkly!$C:$C,0),1)=0,"",_xlfn.NUMBERVALUE(INDEX(data_wkly!AR:AR,MATCH($B482,data_wkly!$C:$C,0),1))),"na"))</f>
        <v/>
      </c>
      <c r="G482" s="122" t="str">
        <f>IF(IFERROR(IF(INDEX(data_wkly!AS:AS,MATCH($B482,data_wkly!$C:$C,0),1)=0,"",_xlfn.NUMBERVALUE(INDEX(data_wkly!AS:AS,MATCH($B482,data_wkly!$C:$C,0),1))),"na")=0,"",IFERROR(IF(INDEX(data_wkly!AS:AS,MATCH($B482,data_wkly!$C:$C,0),1)=0,"",_xlfn.NUMBERVALUE(INDEX(data_wkly!AS:AS,MATCH($B482,data_wkly!$C:$C,0),1))),"na"))</f>
        <v/>
      </c>
      <c r="H482" s="122" t="str">
        <f>IFERROR(IF(INDEX(data_wkly!BJ:BJ,MATCH($B482,data_wkly!$C:$C,0),1)=0,"",_xlfn.NUMBERVALUE(INDEX(data_wkly!BJ:BJ,MATCH($B482,data_wkly!$C:$C,0),1))),"na")</f>
        <v/>
      </c>
      <c r="I482" s="122" t="str">
        <f>IF(IFERROR(IF(INDEX(data_wkly!AT:AT,MATCH($B482,data_wkly!$C:$C,0),1)=0,"",_xlfn.NUMBERVALUE(INDEX(data_wkly!AT:AT,MATCH($B482,data_wkly!$C:$C,0),1))),"na")=0,"",IFERROR(IF(INDEX(data_wkly!AT:AT,MATCH($B482,data_wkly!$C:$C,0),1)=0,"",_xlfn.NUMBERVALUE(INDEX(data_wkly!AT:AT,MATCH($B482,data_wkly!$C:$C,0),1))),"na"))</f>
        <v/>
      </c>
      <c r="J482" s="122" t="str">
        <f>IF(IFERROR(IF(INDEX(data_wkly!AU:AU,MATCH($B482,data_wkly!$C:$C,0),1)=0,"",_xlfn.NUMBERVALUE(INDEX(data_wkly!AU:AU,MATCH($B482,data_wkly!$C:$C,0),1))),"na")=0,"",IFERROR(IF(INDEX(data_wkly!AU:AU,MATCH($B482,data_wkly!$C:$C,0),1)=0,"",_xlfn.NUMBERVALUE(INDEX(data_wkly!AU:AU,MATCH($B482,data_wkly!$C:$C,0),1))),"na"))</f>
        <v/>
      </c>
      <c r="K482" s="122" t="str">
        <f>IF(IFERROR(IF(INDEX(data_wkly!AV:AV,MATCH($B482,data_wkly!$C:$C,0),1)=0,"",_xlfn.NUMBERVALUE(INDEX(data_wkly!AV:AV,MATCH($B482,data_wkly!$C:$C,0),1))),"na")=0,"",IFERROR(IF(INDEX(data_wkly!AV:AV,MATCH($B482,data_wkly!$C:$C,0),1)=0,"",_xlfn.NUMBERVALUE(INDEX(data_wkly!AV:AV,MATCH($B482,data_wkly!$C:$C,0),1))),"na"))</f>
        <v/>
      </c>
      <c r="L482" s="122" t="str">
        <f>IFERROR(IF(INDEX(data_wkly!BI:BI,MATCH($B482,data_wkly!$C:$C,0),1)=0,"",_xlfn.NUMBERVALUE(INDEX(data_wkly!BI:BI,MATCH($B482,data_wkly!$C:$C,0),1))),"na")</f>
        <v/>
      </c>
      <c r="M482" s="122" t="str">
        <f>IF(IFERROR(IF(INDEX(data_wkly!AW:AW,MATCH($B482,data_wkly!$C:$C,0),1)=0,"",_xlfn.NUMBERVALUE(INDEX(data_wkly!AW:AW,MATCH($B482,data_wkly!$C:$C,0),1))),"na")=0,"",IFERROR(IF(INDEX(data_wkly!AW:AW,MATCH($B482,data_wkly!$C:$C,0),1)=0,"",_xlfn.NUMBERVALUE(INDEX(data_wkly!AW:AW,MATCH($B482,data_wkly!$C:$C,0),1))),"na"))</f>
        <v/>
      </c>
      <c r="N482" s="123"/>
      <c r="O482" s="124" t="str">
        <f>IF(IFERROR(IF(INDEX(data_wkly!AY:AY,MATCH($B482,data_wkly!$C:$C,0),1)=0,"",_xlfn.NUMBERVALUE(INDEX(data_wkly!AY:AY,MATCH($B482,data_wkly!$C:$C,0),1))),"na")=0,"",IFERROR(IF(INDEX(data_wkly!AY:AY,MATCH($B482,data_wkly!$C:$C,0),1)=0,"",_xlfn.NUMBERVALUE(INDEX(data_wkly!AY:AY,MATCH($B482,data_wkly!$C:$C,0),1))),"na"))</f>
        <v/>
      </c>
      <c r="P482" s="124" t="str">
        <f>IF(IFERROR(IF(INDEX(data_wkly!AZ:AZ,MATCH($B482,data_wkly!$C:$C,0),1)=0,"",_xlfn.NUMBERVALUE(INDEX(data_wkly!AZ:AZ,MATCH($B482,data_wkly!$C:$C,0),1))),"na")=0,"",IFERROR(IF(INDEX(data_wkly!AZ:AZ,MATCH($B482,data_wkly!$C:$C,0),1)=0,"",_xlfn.NUMBERVALUE(INDEX(data_wkly!AZ:AZ,MATCH($B482,data_wkly!$C:$C,0),1))),"na"))</f>
        <v/>
      </c>
      <c r="Q482" s="124" t="str">
        <f>IF(IFERROR(IF(INDEX(data_wkly!BA:BA,MATCH($B482,data_wkly!$C:$C,0),1)=0,"",_xlfn.NUMBERVALUE(INDEX(data_wkly!BA:BA,MATCH($B482,data_wkly!$C:$C,0),1))),"na")=0,"",IFERROR(IF(INDEX(data_wkly!BA:BA,MATCH($B482,data_wkly!$C:$C,0),1)=0,"",_xlfn.NUMBERVALUE(INDEX(data_wkly!BA:BA,MATCH($B482,data_wkly!$C:$C,0),1))),"na"))</f>
        <v/>
      </c>
      <c r="R482" s="124" t="str">
        <f>IF(IFERROR(IF(INDEX(data_wkly!BB:BB,MATCH($B482,data_wkly!$C:$C,0),1)=0,"",_xlfn.NUMBERVALUE(INDEX(data_wkly!BB:BB,MATCH($B482,data_wkly!$C:$C,0),1))),"na")=0,"",IFERROR(IF(INDEX(data_wkly!BB:BB,MATCH($B482,data_wkly!$C:$C,0),1)=0,"",_xlfn.NUMBERVALUE(INDEX(data_wkly!BB:BB,MATCH($B482,data_wkly!$C:$C,0),1))),"na"))</f>
        <v/>
      </c>
      <c r="S482" s="124" t="str">
        <f>IF(IFERROR(IF(INDEX(data_wkly!BC:BC,MATCH($B482,data_wkly!$C:$C,0),1)=0,"",_xlfn.NUMBERVALUE(INDEX(data_wkly!BC:BC,MATCH($B482,data_wkly!$C:$C,0),1))),"na")=0,"",IFERROR(IF(INDEX(data_wkly!BC:BC,MATCH($B482,data_wkly!$C:$C,0),1)=0,"",_xlfn.NUMBERVALUE(INDEX(data_wkly!BC:BC,MATCH($B482,data_wkly!$C:$C,0),1))),"na"))</f>
        <v/>
      </c>
      <c r="T482" s="124" t="str">
        <f>IFERROR(IF(INDEX(data_wkly!BL:BL,MATCH($B482,data_wkly!$C:$C,0),1)=0,"",_xlfn.NUMBERVALUE(INDEX(data_wkly!BL:BL,MATCH($B482,data_wkly!$C:$C,0),1))),"na")</f>
        <v/>
      </c>
      <c r="U482" s="124" t="str">
        <f>IF(IFERROR(IF(INDEX(data_wkly!BD:BD,MATCH($B482,data_wkly!$C:$C,0),1)=0,"",_xlfn.NUMBERVALUE(INDEX(data_wkly!BD:BD,MATCH($B482,data_wkly!$C:$C,0),1))),"na")=0,"",IFERROR(IF(INDEX(data_wkly!BD:BD,MATCH($B482,data_wkly!$C:$C,0),1)=0,"",_xlfn.NUMBERVALUE(INDEX(data_wkly!BD:BD,MATCH($B482,data_wkly!$C:$C,0),1))),"na"))</f>
        <v/>
      </c>
      <c r="V482" s="124" t="str">
        <f>IF(IFERROR(IF(INDEX(data_wkly!BE:BE,MATCH($B482,data_wkly!$C:$C,0),1)=0,"",_xlfn.NUMBERVALUE(INDEX(data_wkly!BE:BE,MATCH($B482,data_wkly!$C:$C,0),1))),"na")=0,"",IFERROR(IF(INDEX(data_wkly!BE:BE,MATCH($B482,data_wkly!$C:$C,0),1)=0,"",_xlfn.NUMBERVALUE(INDEX(data_wkly!BE:BE,MATCH($B482,data_wkly!$C:$C,0),1))),"na"))</f>
        <v/>
      </c>
      <c r="W482" s="124" t="str">
        <f>IF(IFERROR(IF(INDEX(data_wkly!BF:BF,MATCH($B482,data_wkly!$C:$C,0),1)=0,"",_xlfn.NUMBERVALUE(INDEX(data_wkly!BF:BF,MATCH($B482,data_wkly!$C:$C,0),1))),"na")=0,"",IFERROR(IF(INDEX(data_wkly!BF:BF,MATCH($B482,data_wkly!$C:$C,0),1)=0,"",_xlfn.NUMBERVALUE(INDEX(data_wkly!BF:BF,MATCH($B482,data_wkly!$C:$C,0),1))),"na"))</f>
        <v/>
      </c>
      <c r="X482" s="124" t="str">
        <f>IFERROR(IF(INDEX(data_wkly!BK:BK,MATCH($B482,data_wkly!$C:$C,0),1)=0,"",_xlfn.NUMBERVALUE(INDEX(data_wkly!BK:BK,MATCH($B482,data_wkly!$C:$C,0),1))),"na")</f>
        <v/>
      </c>
      <c r="Y482" s="124" t="str">
        <f>IF(IFERROR(IF(INDEX(data_wkly!BG:BG,MATCH($B482,data_wkly!$C:$C,0),1)=0,"",_xlfn.NUMBERVALUE(INDEX(data_wkly!BG:BG,MATCH($B482,data_wkly!$C:$C,0),1))),"na")=0,"",IFERROR(IF(INDEX(data_wkly!BG:BG,MATCH($B482,data_wkly!$C:$C,0),1)=0,"",_xlfn.NUMBERVALUE(INDEX(data_wkly!BG:BG,MATCH($B482,data_wkly!$C:$C,0),1))),"na"))</f>
        <v/>
      </c>
      <c r="AJ482" s="41">
        <f t="shared" si="24"/>
        <v>2</v>
      </c>
    </row>
    <row r="483" spans="1:36" ht="15.5">
      <c r="A483" s="88" t="str">
        <f t="shared" si="23"/>
        <v/>
      </c>
      <c r="B483" s="89" t="str">
        <f t="shared" si="25"/>
        <v/>
      </c>
      <c r="C483" s="122" t="str">
        <f>IF(IFERROR(IF(INDEX(data_wkly!AO:AO,MATCH($B483,data_wkly!$C:$C,0),1)=0,"",_xlfn.NUMBERVALUE(INDEX(data_wkly!AO:AO,MATCH($B483,data_wkly!$C:$C,0),1))),"na")=0,"",IFERROR(IF(INDEX(data_wkly!AO:AO,MATCH($B483,data_wkly!$C:$C,0),1)=0,"",_xlfn.NUMBERVALUE(INDEX(data_wkly!AO:AO,MATCH($B483,data_wkly!$C:$C,0),1))),"na"))</f>
        <v/>
      </c>
      <c r="D483" s="122" t="str">
        <f>IF(IFERROR(IF(INDEX(data_wkly!AP:AP,MATCH($B483,data_wkly!$C:$C,0),1)=0,"",_xlfn.NUMBERVALUE(INDEX(data_wkly!AP:AP,MATCH($B483,data_wkly!$C:$C,0),1))),"na")=0,"",IFERROR(IF(INDEX(data_wkly!AP:AP,MATCH($B483,data_wkly!$C:$C,0),1)=0,"",_xlfn.NUMBERVALUE(INDEX(data_wkly!AP:AP,MATCH($B483,data_wkly!$C:$C,0),1))),"na"))</f>
        <v/>
      </c>
      <c r="E483" s="122" t="str">
        <f>IF(IFERROR(IF(INDEX(data_wkly!AQ:AQ,MATCH($B483,data_wkly!$C:$C,0),1)=0,"",_xlfn.NUMBERVALUE(INDEX(data_wkly!AQ:AQ,MATCH($B483,data_wkly!$C:$C,0),1))),"na")=0,"",IFERROR(IF(INDEX(data_wkly!AQ:AQ,MATCH($B483,data_wkly!$C:$C,0),1)=0,"",_xlfn.NUMBERVALUE(INDEX(data_wkly!AQ:AQ,MATCH($B483,data_wkly!$C:$C,0),1))),"na"))</f>
        <v/>
      </c>
      <c r="F483" s="122" t="str">
        <f>IF(IFERROR(IF(INDEX(data_wkly!AR:AR,MATCH($B483,data_wkly!$C:$C,0),1)=0,"",_xlfn.NUMBERVALUE(INDEX(data_wkly!AR:AR,MATCH($B483,data_wkly!$C:$C,0),1))),"na")=0,"",IFERROR(IF(INDEX(data_wkly!AR:AR,MATCH($B483,data_wkly!$C:$C,0),1)=0,"",_xlfn.NUMBERVALUE(INDEX(data_wkly!AR:AR,MATCH($B483,data_wkly!$C:$C,0),1))),"na"))</f>
        <v/>
      </c>
      <c r="G483" s="122" t="str">
        <f>IF(IFERROR(IF(INDEX(data_wkly!AS:AS,MATCH($B483,data_wkly!$C:$C,0),1)=0,"",_xlfn.NUMBERVALUE(INDEX(data_wkly!AS:AS,MATCH($B483,data_wkly!$C:$C,0),1))),"na")=0,"",IFERROR(IF(INDEX(data_wkly!AS:AS,MATCH($B483,data_wkly!$C:$C,0),1)=0,"",_xlfn.NUMBERVALUE(INDEX(data_wkly!AS:AS,MATCH($B483,data_wkly!$C:$C,0),1))),"na"))</f>
        <v/>
      </c>
      <c r="H483" s="122" t="str">
        <f>IFERROR(IF(INDEX(data_wkly!BJ:BJ,MATCH($B483,data_wkly!$C:$C,0),1)=0,"",_xlfn.NUMBERVALUE(INDEX(data_wkly!BJ:BJ,MATCH($B483,data_wkly!$C:$C,0),1))),"na")</f>
        <v/>
      </c>
      <c r="I483" s="122" t="str">
        <f>IF(IFERROR(IF(INDEX(data_wkly!AT:AT,MATCH($B483,data_wkly!$C:$C,0),1)=0,"",_xlfn.NUMBERVALUE(INDEX(data_wkly!AT:AT,MATCH($B483,data_wkly!$C:$C,0),1))),"na")=0,"",IFERROR(IF(INDEX(data_wkly!AT:AT,MATCH($B483,data_wkly!$C:$C,0),1)=0,"",_xlfn.NUMBERVALUE(INDEX(data_wkly!AT:AT,MATCH($B483,data_wkly!$C:$C,0),1))),"na"))</f>
        <v/>
      </c>
      <c r="J483" s="122" t="str">
        <f>IF(IFERROR(IF(INDEX(data_wkly!AU:AU,MATCH($B483,data_wkly!$C:$C,0),1)=0,"",_xlfn.NUMBERVALUE(INDEX(data_wkly!AU:AU,MATCH($B483,data_wkly!$C:$C,0),1))),"na")=0,"",IFERROR(IF(INDEX(data_wkly!AU:AU,MATCH($B483,data_wkly!$C:$C,0),1)=0,"",_xlfn.NUMBERVALUE(INDEX(data_wkly!AU:AU,MATCH($B483,data_wkly!$C:$C,0),1))),"na"))</f>
        <v/>
      </c>
      <c r="K483" s="122" t="str">
        <f>IF(IFERROR(IF(INDEX(data_wkly!AV:AV,MATCH($B483,data_wkly!$C:$C,0),1)=0,"",_xlfn.NUMBERVALUE(INDEX(data_wkly!AV:AV,MATCH($B483,data_wkly!$C:$C,0),1))),"na")=0,"",IFERROR(IF(INDEX(data_wkly!AV:AV,MATCH($B483,data_wkly!$C:$C,0),1)=0,"",_xlfn.NUMBERVALUE(INDEX(data_wkly!AV:AV,MATCH($B483,data_wkly!$C:$C,0),1))),"na"))</f>
        <v/>
      </c>
      <c r="L483" s="122" t="str">
        <f>IFERROR(IF(INDEX(data_wkly!BI:BI,MATCH($B483,data_wkly!$C:$C,0),1)=0,"",_xlfn.NUMBERVALUE(INDEX(data_wkly!BI:BI,MATCH($B483,data_wkly!$C:$C,0),1))),"na")</f>
        <v/>
      </c>
      <c r="M483" s="122" t="str">
        <f>IF(IFERROR(IF(INDEX(data_wkly!AW:AW,MATCH($B483,data_wkly!$C:$C,0),1)=0,"",_xlfn.NUMBERVALUE(INDEX(data_wkly!AW:AW,MATCH($B483,data_wkly!$C:$C,0),1))),"na")=0,"",IFERROR(IF(INDEX(data_wkly!AW:AW,MATCH($B483,data_wkly!$C:$C,0),1)=0,"",_xlfn.NUMBERVALUE(INDEX(data_wkly!AW:AW,MATCH($B483,data_wkly!$C:$C,0),1))),"na"))</f>
        <v/>
      </c>
      <c r="N483" s="123"/>
      <c r="O483" s="124" t="str">
        <f>IF(IFERROR(IF(INDEX(data_wkly!AY:AY,MATCH($B483,data_wkly!$C:$C,0),1)=0,"",_xlfn.NUMBERVALUE(INDEX(data_wkly!AY:AY,MATCH($B483,data_wkly!$C:$C,0),1))),"na")=0,"",IFERROR(IF(INDEX(data_wkly!AY:AY,MATCH($B483,data_wkly!$C:$C,0),1)=0,"",_xlfn.NUMBERVALUE(INDEX(data_wkly!AY:AY,MATCH($B483,data_wkly!$C:$C,0),1))),"na"))</f>
        <v/>
      </c>
      <c r="P483" s="124" t="str">
        <f>IF(IFERROR(IF(INDEX(data_wkly!AZ:AZ,MATCH($B483,data_wkly!$C:$C,0),1)=0,"",_xlfn.NUMBERVALUE(INDEX(data_wkly!AZ:AZ,MATCH($B483,data_wkly!$C:$C,0),1))),"na")=0,"",IFERROR(IF(INDEX(data_wkly!AZ:AZ,MATCH($B483,data_wkly!$C:$C,0),1)=0,"",_xlfn.NUMBERVALUE(INDEX(data_wkly!AZ:AZ,MATCH($B483,data_wkly!$C:$C,0),1))),"na"))</f>
        <v/>
      </c>
      <c r="Q483" s="124" t="str">
        <f>IF(IFERROR(IF(INDEX(data_wkly!BA:BA,MATCH($B483,data_wkly!$C:$C,0),1)=0,"",_xlfn.NUMBERVALUE(INDEX(data_wkly!BA:BA,MATCH($B483,data_wkly!$C:$C,0),1))),"na")=0,"",IFERROR(IF(INDEX(data_wkly!BA:BA,MATCH($B483,data_wkly!$C:$C,0),1)=0,"",_xlfn.NUMBERVALUE(INDEX(data_wkly!BA:BA,MATCH($B483,data_wkly!$C:$C,0),1))),"na"))</f>
        <v/>
      </c>
      <c r="R483" s="124" t="str">
        <f>IF(IFERROR(IF(INDEX(data_wkly!BB:BB,MATCH($B483,data_wkly!$C:$C,0),1)=0,"",_xlfn.NUMBERVALUE(INDEX(data_wkly!BB:BB,MATCH($B483,data_wkly!$C:$C,0),1))),"na")=0,"",IFERROR(IF(INDEX(data_wkly!BB:BB,MATCH($B483,data_wkly!$C:$C,0),1)=0,"",_xlfn.NUMBERVALUE(INDEX(data_wkly!BB:BB,MATCH($B483,data_wkly!$C:$C,0),1))),"na"))</f>
        <v/>
      </c>
      <c r="S483" s="124" t="str">
        <f>IF(IFERROR(IF(INDEX(data_wkly!BC:BC,MATCH($B483,data_wkly!$C:$C,0),1)=0,"",_xlfn.NUMBERVALUE(INDEX(data_wkly!BC:BC,MATCH($B483,data_wkly!$C:$C,0),1))),"na")=0,"",IFERROR(IF(INDEX(data_wkly!BC:BC,MATCH($B483,data_wkly!$C:$C,0),1)=0,"",_xlfn.NUMBERVALUE(INDEX(data_wkly!BC:BC,MATCH($B483,data_wkly!$C:$C,0),1))),"na"))</f>
        <v/>
      </c>
      <c r="T483" s="124" t="str">
        <f>IFERROR(IF(INDEX(data_wkly!BL:BL,MATCH($B483,data_wkly!$C:$C,0),1)=0,"",_xlfn.NUMBERVALUE(INDEX(data_wkly!BL:BL,MATCH($B483,data_wkly!$C:$C,0),1))),"na")</f>
        <v/>
      </c>
      <c r="U483" s="124" t="str">
        <f>IF(IFERROR(IF(INDEX(data_wkly!BD:BD,MATCH($B483,data_wkly!$C:$C,0),1)=0,"",_xlfn.NUMBERVALUE(INDEX(data_wkly!BD:BD,MATCH($B483,data_wkly!$C:$C,0),1))),"na")=0,"",IFERROR(IF(INDEX(data_wkly!BD:BD,MATCH($B483,data_wkly!$C:$C,0),1)=0,"",_xlfn.NUMBERVALUE(INDEX(data_wkly!BD:BD,MATCH($B483,data_wkly!$C:$C,0),1))),"na"))</f>
        <v/>
      </c>
      <c r="V483" s="124" t="str">
        <f>IF(IFERROR(IF(INDEX(data_wkly!BE:BE,MATCH($B483,data_wkly!$C:$C,0),1)=0,"",_xlfn.NUMBERVALUE(INDEX(data_wkly!BE:BE,MATCH($B483,data_wkly!$C:$C,0),1))),"na")=0,"",IFERROR(IF(INDEX(data_wkly!BE:BE,MATCH($B483,data_wkly!$C:$C,0),1)=0,"",_xlfn.NUMBERVALUE(INDEX(data_wkly!BE:BE,MATCH($B483,data_wkly!$C:$C,0),1))),"na"))</f>
        <v/>
      </c>
      <c r="W483" s="124" t="str">
        <f>IF(IFERROR(IF(INDEX(data_wkly!BF:BF,MATCH($B483,data_wkly!$C:$C,0),1)=0,"",_xlfn.NUMBERVALUE(INDEX(data_wkly!BF:BF,MATCH($B483,data_wkly!$C:$C,0),1))),"na")=0,"",IFERROR(IF(INDEX(data_wkly!BF:BF,MATCH($B483,data_wkly!$C:$C,0),1)=0,"",_xlfn.NUMBERVALUE(INDEX(data_wkly!BF:BF,MATCH($B483,data_wkly!$C:$C,0),1))),"na"))</f>
        <v/>
      </c>
      <c r="X483" s="124" t="str">
        <f>IFERROR(IF(INDEX(data_wkly!BK:BK,MATCH($B483,data_wkly!$C:$C,0),1)=0,"",_xlfn.NUMBERVALUE(INDEX(data_wkly!BK:BK,MATCH($B483,data_wkly!$C:$C,0),1))),"na")</f>
        <v/>
      </c>
      <c r="Y483" s="124" t="str">
        <f>IF(IFERROR(IF(INDEX(data_wkly!BG:BG,MATCH($B483,data_wkly!$C:$C,0),1)=0,"",_xlfn.NUMBERVALUE(INDEX(data_wkly!BG:BG,MATCH($B483,data_wkly!$C:$C,0),1))),"na")=0,"",IFERROR(IF(INDEX(data_wkly!BG:BG,MATCH($B483,data_wkly!$C:$C,0),1)=0,"",_xlfn.NUMBERVALUE(INDEX(data_wkly!BG:BG,MATCH($B483,data_wkly!$C:$C,0),1))),"na"))</f>
        <v/>
      </c>
      <c r="AJ483" s="41">
        <f t="shared" si="24"/>
        <v>1</v>
      </c>
    </row>
    <row r="484" spans="1:36" ht="15.5">
      <c r="A484" s="88" t="str">
        <f t="shared" si="23"/>
        <v/>
      </c>
      <c r="B484" s="89" t="str">
        <f t="shared" si="25"/>
        <v/>
      </c>
      <c r="C484" s="122" t="str">
        <f>IF(IFERROR(IF(INDEX(data_wkly!AO:AO,MATCH($B484,data_wkly!$C:$C,0),1)=0,"",_xlfn.NUMBERVALUE(INDEX(data_wkly!AO:AO,MATCH($B484,data_wkly!$C:$C,0),1))),"na")=0,"",IFERROR(IF(INDEX(data_wkly!AO:AO,MATCH($B484,data_wkly!$C:$C,0),1)=0,"",_xlfn.NUMBERVALUE(INDEX(data_wkly!AO:AO,MATCH($B484,data_wkly!$C:$C,0),1))),"na"))</f>
        <v/>
      </c>
      <c r="D484" s="122" t="str">
        <f>IF(IFERROR(IF(INDEX(data_wkly!AP:AP,MATCH($B484,data_wkly!$C:$C,0),1)=0,"",_xlfn.NUMBERVALUE(INDEX(data_wkly!AP:AP,MATCH($B484,data_wkly!$C:$C,0),1))),"na")=0,"",IFERROR(IF(INDEX(data_wkly!AP:AP,MATCH($B484,data_wkly!$C:$C,0),1)=0,"",_xlfn.NUMBERVALUE(INDEX(data_wkly!AP:AP,MATCH($B484,data_wkly!$C:$C,0),1))),"na"))</f>
        <v/>
      </c>
      <c r="E484" s="122" t="str">
        <f>IF(IFERROR(IF(INDEX(data_wkly!AQ:AQ,MATCH($B484,data_wkly!$C:$C,0),1)=0,"",_xlfn.NUMBERVALUE(INDEX(data_wkly!AQ:AQ,MATCH($B484,data_wkly!$C:$C,0),1))),"na")=0,"",IFERROR(IF(INDEX(data_wkly!AQ:AQ,MATCH($B484,data_wkly!$C:$C,0),1)=0,"",_xlfn.NUMBERVALUE(INDEX(data_wkly!AQ:AQ,MATCH($B484,data_wkly!$C:$C,0),1))),"na"))</f>
        <v/>
      </c>
      <c r="F484" s="122" t="str">
        <f>IF(IFERROR(IF(INDEX(data_wkly!AR:AR,MATCH($B484,data_wkly!$C:$C,0),1)=0,"",_xlfn.NUMBERVALUE(INDEX(data_wkly!AR:AR,MATCH($B484,data_wkly!$C:$C,0),1))),"na")=0,"",IFERROR(IF(INDEX(data_wkly!AR:AR,MATCH($B484,data_wkly!$C:$C,0),1)=0,"",_xlfn.NUMBERVALUE(INDEX(data_wkly!AR:AR,MATCH($B484,data_wkly!$C:$C,0),1))),"na"))</f>
        <v/>
      </c>
      <c r="G484" s="122" t="str">
        <f>IF(IFERROR(IF(INDEX(data_wkly!AS:AS,MATCH($B484,data_wkly!$C:$C,0),1)=0,"",_xlfn.NUMBERVALUE(INDEX(data_wkly!AS:AS,MATCH($B484,data_wkly!$C:$C,0),1))),"na")=0,"",IFERROR(IF(INDEX(data_wkly!AS:AS,MATCH($B484,data_wkly!$C:$C,0),1)=0,"",_xlfn.NUMBERVALUE(INDEX(data_wkly!AS:AS,MATCH($B484,data_wkly!$C:$C,0),1))),"na"))</f>
        <v/>
      </c>
      <c r="H484" s="122" t="str">
        <f>IFERROR(IF(INDEX(data_wkly!BJ:BJ,MATCH($B484,data_wkly!$C:$C,0),1)=0,"",_xlfn.NUMBERVALUE(INDEX(data_wkly!BJ:BJ,MATCH($B484,data_wkly!$C:$C,0),1))),"na")</f>
        <v/>
      </c>
      <c r="I484" s="122" t="str">
        <f>IF(IFERROR(IF(INDEX(data_wkly!AT:AT,MATCH($B484,data_wkly!$C:$C,0),1)=0,"",_xlfn.NUMBERVALUE(INDEX(data_wkly!AT:AT,MATCH($B484,data_wkly!$C:$C,0),1))),"na")=0,"",IFERROR(IF(INDEX(data_wkly!AT:AT,MATCH($B484,data_wkly!$C:$C,0),1)=0,"",_xlfn.NUMBERVALUE(INDEX(data_wkly!AT:AT,MATCH($B484,data_wkly!$C:$C,0),1))),"na"))</f>
        <v/>
      </c>
      <c r="J484" s="122" t="str">
        <f>IF(IFERROR(IF(INDEX(data_wkly!AU:AU,MATCH($B484,data_wkly!$C:$C,0),1)=0,"",_xlfn.NUMBERVALUE(INDEX(data_wkly!AU:AU,MATCH($B484,data_wkly!$C:$C,0),1))),"na")=0,"",IFERROR(IF(INDEX(data_wkly!AU:AU,MATCH($B484,data_wkly!$C:$C,0),1)=0,"",_xlfn.NUMBERVALUE(INDEX(data_wkly!AU:AU,MATCH($B484,data_wkly!$C:$C,0),1))),"na"))</f>
        <v/>
      </c>
      <c r="K484" s="122" t="str">
        <f>IF(IFERROR(IF(INDEX(data_wkly!AV:AV,MATCH($B484,data_wkly!$C:$C,0),1)=0,"",_xlfn.NUMBERVALUE(INDEX(data_wkly!AV:AV,MATCH($B484,data_wkly!$C:$C,0),1))),"na")=0,"",IFERROR(IF(INDEX(data_wkly!AV:AV,MATCH($B484,data_wkly!$C:$C,0),1)=0,"",_xlfn.NUMBERVALUE(INDEX(data_wkly!AV:AV,MATCH($B484,data_wkly!$C:$C,0),1))),"na"))</f>
        <v/>
      </c>
      <c r="L484" s="122" t="str">
        <f>IFERROR(IF(INDEX(data_wkly!BI:BI,MATCH($B484,data_wkly!$C:$C,0),1)=0,"",_xlfn.NUMBERVALUE(INDEX(data_wkly!BI:BI,MATCH($B484,data_wkly!$C:$C,0),1))),"na")</f>
        <v/>
      </c>
      <c r="M484" s="122" t="str">
        <f>IF(IFERROR(IF(INDEX(data_wkly!AW:AW,MATCH($B484,data_wkly!$C:$C,0),1)=0,"",_xlfn.NUMBERVALUE(INDEX(data_wkly!AW:AW,MATCH($B484,data_wkly!$C:$C,0),1))),"na")=0,"",IFERROR(IF(INDEX(data_wkly!AW:AW,MATCH($B484,data_wkly!$C:$C,0),1)=0,"",_xlfn.NUMBERVALUE(INDEX(data_wkly!AW:AW,MATCH($B484,data_wkly!$C:$C,0),1))),"na"))</f>
        <v/>
      </c>
      <c r="N484" s="123"/>
      <c r="O484" s="124" t="str">
        <f>IF(IFERROR(IF(INDEX(data_wkly!AY:AY,MATCH($B484,data_wkly!$C:$C,0),1)=0,"",_xlfn.NUMBERVALUE(INDEX(data_wkly!AY:AY,MATCH($B484,data_wkly!$C:$C,0),1))),"na")=0,"",IFERROR(IF(INDEX(data_wkly!AY:AY,MATCH($B484,data_wkly!$C:$C,0),1)=0,"",_xlfn.NUMBERVALUE(INDEX(data_wkly!AY:AY,MATCH($B484,data_wkly!$C:$C,0),1))),"na"))</f>
        <v/>
      </c>
      <c r="P484" s="124" t="str">
        <f>IF(IFERROR(IF(INDEX(data_wkly!AZ:AZ,MATCH($B484,data_wkly!$C:$C,0),1)=0,"",_xlfn.NUMBERVALUE(INDEX(data_wkly!AZ:AZ,MATCH($B484,data_wkly!$C:$C,0),1))),"na")=0,"",IFERROR(IF(INDEX(data_wkly!AZ:AZ,MATCH($B484,data_wkly!$C:$C,0),1)=0,"",_xlfn.NUMBERVALUE(INDEX(data_wkly!AZ:AZ,MATCH($B484,data_wkly!$C:$C,0),1))),"na"))</f>
        <v/>
      </c>
      <c r="Q484" s="124" t="str">
        <f>IF(IFERROR(IF(INDEX(data_wkly!BA:BA,MATCH($B484,data_wkly!$C:$C,0),1)=0,"",_xlfn.NUMBERVALUE(INDEX(data_wkly!BA:BA,MATCH($B484,data_wkly!$C:$C,0),1))),"na")=0,"",IFERROR(IF(INDEX(data_wkly!BA:BA,MATCH($B484,data_wkly!$C:$C,0),1)=0,"",_xlfn.NUMBERVALUE(INDEX(data_wkly!BA:BA,MATCH($B484,data_wkly!$C:$C,0),1))),"na"))</f>
        <v/>
      </c>
      <c r="R484" s="124" t="str">
        <f>IF(IFERROR(IF(INDEX(data_wkly!BB:BB,MATCH($B484,data_wkly!$C:$C,0),1)=0,"",_xlfn.NUMBERVALUE(INDEX(data_wkly!BB:BB,MATCH($B484,data_wkly!$C:$C,0),1))),"na")=0,"",IFERROR(IF(INDEX(data_wkly!BB:BB,MATCH($B484,data_wkly!$C:$C,0),1)=0,"",_xlfn.NUMBERVALUE(INDEX(data_wkly!BB:BB,MATCH($B484,data_wkly!$C:$C,0),1))),"na"))</f>
        <v/>
      </c>
      <c r="S484" s="124" t="str">
        <f>IF(IFERROR(IF(INDEX(data_wkly!BC:BC,MATCH($B484,data_wkly!$C:$C,0),1)=0,"",_xlfn.NUMBERVALUE(INDEX(data_wkly!BC:BC,MATCH($B484,data_wkly!$C:$C,0),1))),"na")=0,"",IFERROR(IF(INDEX(data_wkly!BC:BC,MATCH($B484,data_wkly!$C:$C,0),1)=0,"",_xlfn.NUMBERVALUE(INDEX(data_wkly!BC:BC,MATCH($B484,data_wkly!$C:$C,0),1))),"na"))</f>
        <v/>
      </c>
      <c r="T484" s="124" t="str">
        <f>IFERROR(IF(INDEX(data_wkly!BL:BL,MATCH($B484,data_wkly!$C:$C,0),1)=0,"",_xlfn.NUMBERVALUE(INDEX(data_wkly!BL:BL,MATCH($B484,data_wkly!$C:$C,0),1))),"na")</f>
        <v/>
      </c>
      <c r="U484" s="124" t="str">
        <f>IF(IFERROR(IF(INDEX(data_wkly!BD:BD,MATCH($B484,data_wkly!$C:$C,0),1)=0,"",_xlfn.NUMBERVALUE(INDEX(data_wkly!BD:BD,MATCH($B484,data_wkly!$C:$C,0),1))),"na")=0,"",IFERROR(IF(INDEX(data_wkly!BD:BD,MATCH($B484,data_wkly!$C:$C,0),1)=0,"",_xlfn.NUMBERVALUE(INDEX(data_wkly!BD:BD,MATCH($B484,data_wkly!$C:$C,0),1))),"na"))</f>
        <v/>
      </c>
      <c r="V484" s="124" t="str">
        <f>IF(IFERROR(IF(INDEX(data_wkly!BE:BE,MATCH($B484,data_wkly!$C:$C,0),1)=0,"",_xlfn.NUMBERVALUE(INDEX(data_wkly!BE:BE,MATCH($B484,data_wkly!$C:$C,0),1))),"na")=0,"",IFERROR(IF(INDEX(data_wkly!BE:BE,MATCH($B484,data_wkly!$C:$C,0),1)=0,"",_xlfn.NUMBERVALUE(INDEX(data_wkly!BE:BE,MATCH($B484,data_wkly!$C:$C,0),1))),"na"))</f>
        <v/>
      </c>
      <c r="W484" s="124" t="str">
        <f>IF(IFERROR(IF(INDEX(data_wkly!BF:BF,MATCH($B484,data_wkly!$C:$C,0),1)=0,"",_xlfn.NUMBERVALUE(INDEX(data_wkly!BF:BF,MATCH($B484,data_wkly!$C:$C,0),1))),"na")=0,"",IFERROR(IF(INDEX(data_wkly!BF:BF,MATCH($B484,data_wkly!$C:$C,0),1)=0,"",_xlfn.NUMBERVALUE(INDEX(data_wkly!BF:BF,MATCH($B484,data_wkly!$C:$C,0),1))),"na"))</f>
        <v/>
      </c>
      <c r="X484" s="124" t="str">
        <f>IFERROR(IF(INDEX(data_wkly!BK:BK,MATCH($B484,data_wkly!$C:$C,0),1)=0,"",_xlfn.NUMBERVALUE(INDEX(data_wkly!BK:BK,MATCH($B484,data_wkly!$C:$C,0),1))),"na")</f>
        <v/>
      </c>
      <c r="Y484" s="124" t="str">
        <f>IF(IFERROR(IF(INDEX(data_wkly!BG:BG,MATCH($B484,data_wkly!$C:$C,0),1)=0,"",_xlfn.NUMBERVALUE(INDEX(data_wkly!BG:BG,MATCH($B484,data_wkly!$C:$C,0),1))),"na")=0,"",IFERROR(IF(INDEX(data_wkly!BG:BG,MATCH($B484,data_wkly!$C:$C,0),1)=0,"",_xlfn.NUMBERVALUE(INDEX(data_wkly!BG:BG,MATCH($B484,data_wkly!$C:$C,0),1))),"na"))</f>
        <v/>
      </c>
      <c r="AJ484" s="41">
        <f t="shared" si="24"/>
        <v>2</v>
      </c>
    </row>
    <row r="485" spans="1:36" ht="15.5">
      <c r="A485" s="88" t="str">
        <f t="shared" si="23"/>
        <v/>
      </c>
      <c r="B485" s="89" t="str">
        <f t="shared" si="25"/>
        <v/>
      </c>
      <c r="C485" s="122" t="str">
        <f>IF(IFERROR(IF(INDEX(data_wkly!AO:AO,MATCH($B485,data_wkly!$C:$C,0),1)=0,"",_xlfn.NUMBERVALUE(INDEX(data_wkly!AO:AO,MATCH($B485,data_wkly!$C:$C,0),1))),"na")=0,"",IFERROR(IF(INDEX(data_wkly!AO:AO,MATCH($B485,data_wkly!$C:$C,0),1)=0,"",_xlfn.NUMBERVALUE(INDEX(data_wkly!AO:AO,MATCH($B485,data_wkly!$C:$C,0),1))),"na"))</f>
        <v/>
      </c>
      <c r="D485" s="122" t="str">
        <f>IF(IFERROR(IF(INDEX(data_wkly!AP:AP,MATCH($B485,data_wkly!$C:$C,0),1)=0,"",_xlfn.NUMBERVALUE(INDEX(data_wkly!AP:AP,MATCH($B485,data_wkly!$C:$C,0),1))),"na")=0,"",IFERROR(IF(INDEX(data_wkly!AP:AP,MATCH($B485,data_wkly!$C:$C,0),1)=0,"",_xlfn.NUMBERVALUE(INDEX(data_wkly!AP:AP,MATCH($B485,data_wkly!$C:$C,0),1))),"na"))</f>
        <v/>
      </c>
      <c r="E485" s="122" t="str">
        <f>IF(IFERROR(IF(INDEX(data_wkly!AQ:AQ,MATCH($B485,data_wkly!$C:$C,0),1)=0,"",_xlfn.NUMBERVALUE(INDEX(data_wkly!AQ:AQ,MATCH($B485,data_wkly!$C:$C,0),1))),"na")=0,"",IFERROR(IF(INDEX(data_wkly!AQ:AQ,MATCH($B485,data_wkly!$C:$C,0),1)=0,"",_xlfn.NUMBERVALUE(INDEX(data_wkly!AQ:AQ,MATCH($B485,data_wkly!$C:$C,0),1))),"na"))</f>
        <v/>
      </c>
      <c r="F485" s="122" t="str">
        <f>IF(IFERROR(IF(INDEX(data_wkly!AR:AR,MATCH($B485,data_wkly!$C:$C,0),1)=0,"",_xlfn.NUMBERVALUE(INDEX(data_wkly!AR:AR,MATCH($B485,data_wkly!$C:$C,0),1))),"na")=0,"",IFERROR(IF(INDEX(data_wkly!AR:AR,MATCH($B485,data_wkly!$C:$C,0),1)=0,"",_xlfn.NUMBERVALUE(INDEX(data_wkly!AR:AR,MATCH($B485,data_wkly!$C:$C,0),1))),"na"))</f>
        <v/>
      </c>
      <c r="G485" s="122" t="str">
        <f>IF(IFERROR(IF(INDEX(data_wkly!AS:AS,MATCH($B485,data_wkly!$C:$C,0),1)=0,"",_xlfn.NUMBERVALUE(INDEX(data_wkly!AS:AS,MATCH($B485,data_wkly!$C:$C,0),1))),"na")=0,"",IFERROR(IF(INDEX(data_wkly!AS:AS,MATCH($B485,data_wkly!$C:$C,0),1)=0,"",_xlfn.NUMBERVALUE(INDEX(data_wkly!AS:AS,MATCH($B485,data_wkly!$C:$C,0),1))),"na"))</f>
        <v/>
      </c>
      <c r="H485" s="122" t="str">
        <f>IFERROR(IF(INDEX(data_wkly!BJ:BJ,MATCH($B485,data_wkly!$C:$C,0),1)=0,"",_xlfn.NUMBERVALUE(INDEX(data_wkly!BJ:BJ,MATCH($B485,data_wkly!$C:$C,0),1))),"na")</f>
        <v/>
      </c>
      <c r="I485" s="122" t="str">
        <f>IF(IFERROR(IF(INDEX(data_wkly!AT:AT,MATCH($B485,data_wkly!$C:$C,0),1)=0,"",_xlfn.NUMBERVALUE(INDEX(data_wkly!AT:AT,MATCH($B485,data_wkly!$C:$C,0),1))),"na")=0,"",IFERROR(IF(INDEX(data_wkly!AT:AT,MATCH($B485,data_wkly!$C:$C,0),1)=0,"",_xlfn.NUMBERVALUE(INDEX(data_wkly!AT:AT,MATCH($B485,data_wkly!$C:$C,0),1))),"na"))</f>
        <v/>
      </c>
      <c r="J485" s="122" t="str">
        <f>IF(IFERROR(IF(INDEX(data_wkly!AU:AU,MATCH($B485,data_wkly!$C:$C,0),1)=0,"",_xlfn.NUMBERVALUE(INDEX(data_wkly!AU:AU,MATCH($B485,data_wkly!$C:$C,0),1))),"na")=0,"",IFERROR(IF(INDEX(data_wkly!AU:AU,MATCH($B485,data_wkly!$C:$C,0),1)=0,"",_xlfn.NUMBERVALUE(INDEX(data_wkly!AU:AU,MATCH($B485,data_wkly!$C:$C,0),1))),"na"))</f>
        <v/>
      </c>
      <c r="K485" s="122" t="str">
        <f>IF(IFERROR(IF(INDEX(data_wkly!AV:AV,MATCH($B485,data_wkly!$C:$C,0),1)=0,"",_xlfn.NUMBERVALUE(INDEX(data_wkly!AV:AV,MATCH($B485,data_wkly!$C:$C,0),1))),"na")=0,"",IFERROR(IF(INDEX(data_wkly!AV:AV,MATCH($B485,data_wkly!$C:$C,0),1)=0,"",_xlfn.NUMBERVALUE(INDEX(data_wkly!AV:AV,MATCH($B485,data_wkly!$C:$C,0),1))),"na"))</f>
        <v/>
      </c>
      <c r="L485" s="122" t="str">
        <f>IFERROR(IF(INDEX(data_wkly!BI:BI,MATCH($B485,data_wkly!$C:$C,0),1)=0,"",_xlfn.NUMBERVALUE(INDEX(data_wkly!BI:BI,MATCH($B485,data_wkly!$C:$C,0),1))),"na")</f>
        <v/>
      </c>
      <c r="M485" s="122" t="str">
        <f>IF(IFERROR(IF(INDEX(data_wkly!AW:AW,MATCH($B485,data_wkly!$C:$C,0),1)=0,"",_xlfn.NUMBERVALUE(INDEX(data_wkly!AW:AW,MATCH($B485,data_wkly!$C:$C,0),1))),"na")=0,"",IFERROR(IF(INDEX(data_wkly!AW:AW,MATCH($B485,data_wkly!$C:$C,0),1)=0,"",_xlfn.NUMBERVALUE(INDEX(data_wkly!AW:AW,MATCH($B485,data_wkly!$C:$C,0),1))),"na"))</f>
        <v/>
      </c>
      <c r="N485" s="123"/>
      <c r="O485" s="124" t="str">
        <f>IF(IFERROR(IF(INDEX(data_wkly!AY:AY,MATCH($B485,data_wkly!$C:$C,0),1)=0,"",_xlfn.NUMBERVALUE(INDEX(data_wkly!AY:AY,MATCH($B485,data_wkly!$C:$C,0),1))),"na")=0,"",IFERROR(IF(INDEX(data_wkly!AY:AY,MATCH($B485,data_wkly!$C:$C,0),1)=0,"",_xlfn.NUMBERVALUE(INDEX(data_wkly!AY:AY,MATCH($B485,data_wkly!$C:$C,0),1))),"na"))</f>
        <v/>
      </c>
      <c r="P485" s="124" t="str">
        <f>IF(IFERROR(IF(INDEX(data_wkly!AZ:AZ,MATCH($B485,data_wkly!$C:$C,0),1)=0,"",_xlfn.NUMBERVALUE(INDEX(data_wkly!AZ:AZ,MATCH($B485,data_wkly!$C:$C,0),1))),"na")=0,"",IFERROR(IF(INDEX(data_wkly!AZ:AZ,MATCH($B485,data_wkly!$C:$C,0),1)=0,"",_xlfn.NUMBERVALUE(INDEX(data_wkly!AZ:AZ,MATCH($B485,data_wkly!$C:$C,0),1))),"na"))</f>
        <v/>
      </c>
      <c r="Q485" s="124" t="str">
        <f>IF(IFERROR(IF(INDEX(data_wkly!BA:BA,MATCH($B485,data_wkly!$C:$C,0),1)=0,"",_xlfn.NUMBERVALUE(INDEX(data_wkly!BA:BA,MATCH($B485,data_wkly!$C:$C,0),1))),"na")=0,"",IFERROR(IF(INDEX(data_wkly!BA:BA,MATCH($B485,data_wkly!$C:$C,0),1)=0,"",_xlfn.NUMBERVALUE(INDEX(data_wkly!BA:BA,MATCH($B485,data_wkly!$C:$C,0),1))),"na"))</f>
        <v/>
      </c>
      <c r="R485" s="124" t="str">
        <f>IF(IFERROR(IF(INDEX(data_wkly!BB:BB,MATCH($B485,data_wkly!$C:$C,0),1)=0,"",_xlfn.NUMBERVALUE(INDEX(data_wkly!BB:BB,MATCH($B485,data_wkly!$C:$C,0),1))),"na")=0,"",IFERROR(IF(INDEX(data_wkly!BB:BB,MATCH($B485,data_wkly!$C:$C,0),1)=0,"",_xlfn.NUMBERVALUE(INDEX(data_wkly!BB:BB,MATCH($B485,data_wkly!$C:$C,0),1))),"na"))</f>
        <v/>
      </c>
      <c r="S485" s="124" t="str">
        <f>IF(IFERROR(IF(INDEX(data_wkly!BC:BC,MATCH($B485,data_wkly!$C:$C,0),1)=0,"",_xlfn.NUMBERVALUE(INDEX(data_wkly!BC:BC,MATCH($B485,data_wkly!$C:$C,0),1))),"na")=0,"",IFERROR(IF(INDEX(data_wkly!BC:BC,MATCH($B485,data_wkly!$C:$C,0),1)=0,"",_xlfn.NUMBERVALUE(INDEX(data_wkly!BC:BC,MATCH($B485,data_wkly!$C:$C,0),1))),"na"))</f>
        <v/>
      </c>
      <c r="T485" s="124" t="str">
        <f>IFERROR(IF(INDEX(data_wkly!BL:BL,MATCH($B485,data_wkly!$C:$C,0),1)=0,"",_xlfn.NUMBERVALUE(INDEX(data_wkly!BL:BL,MATCH($B485,data_wkly!$C:$C,0),1))),"na")</f>
        <v/>
      </c>
      <c r="U485" s="124" t="str">
        <f>IF(IFERROR(IF(INDEX(data_wkly!BD:BD,MATCH($B485,data_wkly!$C:$C,0),1)=0,"",_xlfn.NUMBERVALUE(INDEX(data_wkly!BD:BD,MATCH($B485,data_wkly!$C:$C,0),1))),"na")=0,"",IFERROR(IF(INDEX(data_wkly!BD:BD,MATCH($B485,data_wkly!$C:$C,0),1)=0,"",_xlfn.NUMBERVALUE(INDEX(data_wkly!BD:BD,MATCH($B485,data_wkly!$C:$C,0),1))),"na"))</f>
        <v/>
      </c>
      <c r="V485" s="124" t="str">
        <f>IF(IFERROR(IF(INDEX(data_wkly!BE:BE,MATCH($B485,data_wkly!$C:$C,0),1)=0,"",_xlfn.NUMBERVALUE(INDEX(data_wkly!BE:BE,MATCH($B485,data_wkly!$C:$C,0),1))),"na")=0,"",IFERROR(IF(INDEX(data_wkly!BE:BE,MATCH($B485,data_wkly!$C:$C,0),1)=0,"",_xlfn.NUMBERVALUE(INDEX(data_wkly!BE:BE,MATCH($B485,data_wkly!$C:$C,0),1))),"na"))</f>
        <v/>
      </c>
      <c r="W485" s="124" t="str">
        <f>IF(IFERROR(IF(INDEX(data_wkly!BF:BF,MATCH($B485,data_wkly!$C:$C,0),1)=0,"",_xlfn.NUMBERVALUE(INDEX(data_wkly!BF:BF,MATCH($B485,data_wkly!$C:$C,0),1))),"na")=0,"",IFERROR(IF(INDEX(data_wkly!BF:BF,MATCH($B485,data_wkly!$C:$C,0),1)=0,"",_xlfn.NUMBERVALUE(INDEX(data_wkly!BF:BF,MATCH($B485,data_wkly!$C:$C,0),1))),"na"))</f>
        <v/>
      </c>
      <c r="X485" s="124" t="str">
        <f>IFERROR(IF(INDEX(data_wkly!BK:BK,MATCH($B485,data_wkly!$C:$C,0),1)=0,"",_xlfn.NUMBERVALUE(INDEX(data_wkly!BK:BK,MATCH($B485,data_wkly!$C:$C,0),1))),"na")</f>
        <v/>
      </c>
      <c r="Y485" s="124" t="str">
        <f>IF(IFERROR(IF(INDEX(data_wkly!BG:BG,MATCH($B485,data_wkly!$C:$C,0),1)=0,"",_xlfn.NUMBERVALUE(INDEX(data_wkly!BG:BG,MATCH($B485,data_wkly!$C:$C,0),1))),"na")=0,"",IFERROR(IF(INDEX(data_wkly!BG:BG,MATCH($B485,data_wkly!$C:$C,0),1)=0,"",_xlfn.NUMBERVALUE(INDEX(data_wkly!BG:BG,MATCH($B485,data_wkly!$C:$C,0),1))),"na"))</f>
        <v/>
      </c>
      <c r="AJ485" s="41">
        <f t="shared" si="24"/>
        <v>1</v>
      </c>
    </row>
    <row r="486" spans="1:36" ht="15.5">
      <c r="A486" s="88" t="str">
        <f t="shared" si="23"/>
        <v/>
      </c>
      <c r="B486" s="89" t="str">
        <f t="shared" si="25"/>
        <v/>
      </c>
      <c r="C486" s="122" t="str">
        <f>IF(IFERROR(IF(INDEX(data_wkly!AO:AO,MATCH($B486,data_wkly!$C:$C,0),1)=0,"",_xlfn.NUMBERVALUE(INDEX(data_wkly!AO:AO,MATCH($B486,data_wkly!$C:$C,0),1))),"na")=0,"",IFERROR(IF(INDEX(data_wkly!AO:AO,MATCH($B486,data_wkly!$C:$C,0),1)=0,"",_xlfn.NUMBERVALUE(INDEX(data_wkly!AO:AO,MATCH($B486,data_wkly!$C:$C,0),1))),"na"))</f>
        <v/>
      </c>
      <c r="D486" s="122" t="str">
        <f>IF(IFERROR(IF(INDEX(data_wkly!AP:AP,MATCH($B486,data_wkly!$C:$C,0),1)=0,"",_xlfn.NUMBERVALUE(INDEX(data_wkly!AP:AP,MATCH($B486,data_wkly!$C:$C,0),1))),"na")=0,"",IFERROR(IF(INDEX(data_wkly!AP:AP,MATCH($B486,data_wkly!$C:$C,0),1)=0,"",_xlfn.NUMBERVALUE(INDEX(data_wkly!AP:AP,MATCH($B486,data_wkly!$C:$C,0),1))),"na"))</f>
        <v/>
      </c>
      <c r="E486" s="122" t="str">
        <f>IF(IFERROR(IF(INDEX(data_wkly!AQ:AQ,MATCH($B486,data_wkly!$C:$C,0),1)=0,"",_xlfn.NUMBERVALUE(INDEX(data_wkly!AQ:AQ,MATCH($B486,data_wkly!$C:$C,0),1))),"na")=0,"",IFERROR(IF(INDEX(data_wkly!AQ:AQ,MATCH($B486,data_wkly!$C:$C,0),1)=0,"",_xlfn.NUMBERVALUE(INDEX(data_wkly!AQ:AQ,MATCH($B486,data_wkly!$C:$C,0),1))),"na"))</f>
        <v/>
      </c>
      <c r="F486" s="122" t="str">
        <f>IF(IFERROR(IF(INDEX(data_wkly!AR:AR,MATCH($B486,data_wkly!$C:$C,0),1)=0,"",_xlfn.NUMBERVALUE(INDEX(data_wkly!AR:AR,MATCH($B486,data_wkly!$C:$C,0),1))),"na")=0,"",IFERROR(IF(INDEX(data_wkly!AR:AR,MATCH($B486,data_wkly!$C:$C,0),1)=0,"",_xlfn.NUMBERVALUE(INDEX(data_wkly!AR:AR,MATCH($B486,data_wkly!$C:$C,0),1))),"na"))</f>
        <v/>
      </c>
      <c r="G486" s="122" t="str">
        <f>IF(IFERROR(IF(INDEX(data_wkly!AS:AS,MATCH($B486,data_wkly!$C:$C,0),1)=0,"",_xlfn.NUMBERVALUE(INDEX(data_wkly!AS:AS,MATCH($B486,data_wkly!$C:$C,0),1))),"na")=0,"",IFERROR(IF(INDEX(data_wkly!AS:AS,MATCH($B486,data_wkly!$C:$C,0),1)=0,"",_xlfn.NUMBERVALUE(INDEX(data_wkly!AS:AS,MATCH($B486,data_wkly!$C:$C,0),1))),"na"))</f>
        <v/>
      </c>
      <c r="H486" s="122" t="str">
        <f>IFERROR(IF(INDEX(data_wkly!BJ:BJ,MATCH($B486,data_wkly!$C:$C,0),1)=0,"",_xlfn.NUMBERVALUE(INDEX(data_wkly!BJ:BJ,MATCH($B486,data_wkly!$C:$C,0),1))),"na")</f>
        <v/>
      </c>
      <c r="I486" s="122" t="str">
        <f>IF(IFERROR(IF(INDEX(data_wkly!AT:AT,MATCH($B486,data_wkly!$C:$C,0),1)=0,"",_xlfn.NUMBERVALUE(INDEX(data_wkly!AT:AT,MATCH($B486,data_wkly!$C:$C,0),1))),"na")=0,"",IFERROR(IF(INDEX(data_wkly!AT:AT,MATCH($B486,data_wkly!$C:$C,0),1)=0,"",_xlfn.NUMBERVALUE(INDEX(data_wkly!AT:AT,MATCH($B486,data_wkly!$C:$C,0),1))),"na"))</f>
        <v/>
      </c>
      <c r="J486" s="122" t="str">
        <f>IF(IFERROR(IF(INDEX(data_wkly!AU:AU,MATCH($B486,data_wkly!$C:$C,0),1)=0,"",_xlfn.NUMBERVALUE(INDEX(data_wkly!AU:AU,MATCH($B486,data_wkly!$C:$C,0),1))),"na")=0,"",IFERROR(IF(INDEX(data_wkly!AU:AU,MATCH($B486,data_wkly!$C:$C,0),1)=0,"",_xlfn.NUMBERVALUE(INDEX(data_wkly!AU:AU,MATCH($B486,data_wkly!$C:$C,0),1))),"na"))</f>
        <v/>
      </c>
      <c r="K486" s="122" t="str">
        <f>IF(IFERROR(IF(INDEX(data_wkly!AV:AV,MATCH($B486,data_wkly!$C:$C,0),1)=0,"",_xlfn.NUMBERVALUE(INDEX(data_wkly!AV:AV,MATCH($B486,data_wkly!$C:$C,0),1))),"na")=0,"",IFERROR(IF(INDEX(data_wkly!AV:AV,MATCH($B486,data_wkly!$C:$C,0),1)=0,"",_xlfn.NUMBERVALUE(INDEX(data_wkly!AV:AV,MATCH($B486,data_wkly!$C:$C,0),1))),"na"))</f>
        <v/>
      </c>
      <c r="L486" s="122" t="str">
        <f>IFERROR(IF(INDEX(data_wkly!BI:BI,MATCH($B486,data_wkly!$C:$C,0),1)=0,"",_xlfn.NUMBERVALUE(INDEX(data_wkly!BI:BI,MATCH($B486,data_wkly!$C:$C,0),1))),"na")</f>
        <v/>
      </c>
      <c r="M486" s="122" t="str">
        <f>IF(IFERROR(IF(INDEX(data_wkly!AW:AW,MATCH($B486,data_wkly!$C:$C,0),1)=0,"",_xlfn.NUMBERVALUE(INDEX(data_wkly!AW:AW,MATCH($B486,data_wkly!$C:$C,0),1))),"na")=0,"",IFERROR(IF(INDEX(data_wkly!AW:AW,MATCH($B486,data_wkly!$C:$C,0),1)=0,"",_xlfn.NUMBERVALUE(INDEX(data_wkly!AW:AW,MATCH($B486,data_wkly!$C:$C,0),1))),"na"))</f>
        <v/>
      </c>
      <c r="N486" s="123"/>
      <c r="O486" s="124" t="str">
        <f>IF(IFERROR(IF(INDEX(data_wkly!AY:AY,MATCH($B486,data_wkly!$C:$C,0),1)=0,"",_xlfn.NUMBERVALUE(INDEX(data_wkly!AY:AY,MATCH($B486,data_wkly!$C:$C,0),1))),"na")=0,"",IFERROR(IF(INDEX(data_wkly!AY:AY,MATCH($B486,data_wkly!$C:$C,0),1)=0,"",_xlfn.NUMBERVALUE(INDEX(data_wkly!AY:AY,MATCH($B486,data_wkly!$C:$C,0),1))),"na"))</f>
        <v/>
      </c>
      <c r="P486" s="124" t="str">
        <f>IF(IFERROR(IF(INDEX(data_wkly!AZ:AZ,MATCH($B486,data_wkly!$C:$C,0),1)=0,"",_xlfn.NUMBERVALUE(INDEX(data_wkly!AZ:AZ,MATCH($B486,data_wkly!$C:$C,0),1))),"na")=0,"",IFERROR(IF(INDEX(data_wkly!AZ:AZ,MATCH($B486,data_wkly!$C:$C,0),1)=0,"",_xlfn.NUMBERVALUE(INDEX(data_wkly!AZ:AZ,MATCH($B486,data_wkly!$C:$C,0),1))),"na"))</f>
        <v/>
      </c>
      <c r="Q486" s="124" t="str">
        <f>IF(IFERROR(IF(INDEX(data_wkly!BA:BA,MATCH($B486,data_wkly!$C:$C,0),1)=0,"",_xlfn.NUMBERVALUE(INDEX(data_wkly!BA:BA,MATCH($B486,data_wkly!$C:$C,0),1))),"na")=0,"",IFERROR(IF(INDEX(data_wkly!BA:BA,MATCH($B486,data_wkly!$C:$C,0),1)=0,"",_xlfn.NUMBERVALUE(INDEX(data_wkly!BA:BA,MATCH($B486,data_wkly!$C:$C,0),1))),"na"))</f>
        <v/>
      </c>
      <c r="R486" s="124" t="str">
        <f>IF(IFERROR(IF(INDEX(data_wkly!BB:BB,MATCH($B486,data_wkly!$C:$C,0),1)=0,"",_xlfn.NUMBERVALUE(INDEX(data_wkly!BB:BB,MATCH($B486,data_wkly!$C:$C,0),1))),"na")=0,"",IFERROR(IF(INDEX(data_wkly!BB:BB,MATCH($B486,data_wkly!$C:$C,0),1)=0,"",_xlfn.NUMBERVALUE(INDEX(data_wkly!BB:BB,MATCH($B486,data_wkly!$C:$C,0),1))),"na"))</f>
        <v/>
      </c>
      <c r="S486" s="124" t="str">
        <f>IF(IFERROR(IF(INDEX(data_wkly!BC:BC,MATCH($B486,data_wkly!$C:$C,0),1)=0,"",_xlfn.NUMBERVALUE(INDEX(data_wkly!BC:BC,MATCH($B486,data_wkly!$C:$C,0),1))),"na")=0,"",IFERROR(IF(INDEX(data_wkly!BC:BC,MATCH($B486,data_wkly!$C:$C,0),1)=0,"",_xlfn.NUMBERVALUE(INDEX(data_wkly!BC:BC,MATCH($B486,data_wkly!$C:$C,0),1))),"na"))</f>
        <v/>
      </c>
      <c r="T486" s="124" t="str">
        <f>IFERROR(IF(INDEX(data_wkly!BL:BL,MATCH($B486,data_wkly!$C:$C,0),1)=0,"",_xlfn.NUMBERVALUE(INDEX(data_wkly!BL:BL,MATCH($B486,data_wkly!$C:$C,0),1))),"na")</f>
        <v/>
      </c>
      <c r="U486" s="124" t="str">
        <f>IF(IFERROR(IF(INDEX(data_wkly!BD:BD,MATCH($B486,data_wkly!$C:$C,0),1)=0,"",_xlfn.NUMBERVALUE(INDEX(data_wkly!BD:BD,MATCH($B486,data_wkly!$C:$C,0),1))),"na")=0,"",IFERROR(IF(INDEX(data_wkly!BD:BD,MATCH($B486,data_wkly!$C:$C,0),1)=0,"",_xlfn.NUMBERVALUE(INDEX(data_wkly!BD:BD,MATCH($B486,data_wkly!$C:$C,0),1))),"na"))</f>
        <v/>
      </c>
      <c r="V486" s="124" t="str">
        <f>IF(IFERROR(IF(INDEX(data_wkly!BE:BE,MATCH($B486,data_wkly!$C:$C,0),1)=0,"",_xlfn.NUMBERVALUE(INDEX(data_wkly!BE:BE,MATCH($B486,data_wkly!$C:$C,0),1))),"na")=0,"",IFERROR(IF(INDEX(data_wkly!BE:BE,MATCH($B486,data_wkly!$C:$C,0),1)=0,"",_xlfn.NUMBERVALUE(INDEX(data_wkly!BE:BE,MATCH($B486,data_wkly!$C:$C,0),1))),"na"))</f>
        <v/>
      </c>
      <c r="W486" s="124" t="str">
        <f>IF(IFERROR(IF(INDEX(data_wkly!BF:BF,MATCH($B486,data_wkly!$C:$C,0),1)=0,"",_xlfn.NUMBERVALUE(INDEX(data_wkly!BF:BF,MATCH($B486,data_wkly!$C:$C,0),1))),"na")=0,"",IFERROR(IF(INDEX(data_wkly!BF:BF,MATCH($B486,data_wkly!$C:$C,0),1)=0,"",_xlfn.NUMBERVALUE(INDEX(data_wkly!BF:BF,MATCH($B486,data_wkly!$C:$C,0),1))),"na"))</f>
        <v/>
      </c>
      <c r="X486" s="124" t="str">
        <f>IFERROR(IF(INDEX(data_wkly!BK:BK,MATCH($B486,data_wkly!$C:$C,0),1)=0,"",_xlfn.NUMBERVALUE(INDEX(data_wkly!BK:BK,MATCH($B486,data_wkly!$C:$C,0),1))),"na")</f>
        <v/>
      </c>
      <c r="Y486" s="124" t="str">
        <f>IF(IFERROR(IF(INDEX(data_wkly!BG:BG,MATCH($B486,data_wkly!$C:$C,0),1)=0,"",_xlfn.NUMBERVALUE(INDEX(data_wkly!BG:BG,MATCH($B486,data_wkly!$C:$C,0),1))),"na")=0,"",IFERROR(IF(INDEX(data_wkly!BG:BG,MATCH($B486,data_wkly!$C:$C,0),1)=0,"",_xlfn.NUMBERVALUE(INDEX(data_wkly!BG:BG,MATCH($B486,data_wkly!$C:$C,0),1))),"na"))</f>
        <v/>
      </c>
      <c r="AJ486" s="41">
        <f t="shared" si="24"/>
        <v>2</v>
      </c>
    </row>
    <row r="487" spans="1:36" ht="15.5">
      <c r="A487" s="88" t="str">
        <f t="shared" si="23"/>
        <v/>
      </c>
      <c r="B487" s="89" t="str">
        <f t="shared" si="25"/>
        <v/>
      </c>
      <c r="C487" s="122" t="str">
        <f>IF(IFERROR(IF(INDEX(data_wkly!AO:AO,MATCH($B487,data_wkly!$C:$C,0),1)=0,"",_xlfn.NUMBERVALUE(INDEX(data_wkly!AO:AO,MATCH($B487,data_wkly!$C:$C,0),1))),"na")=0,"",IFERROR(IF(INDEX(data_wkly!AO:AO,MATCH($B487,data_wkly!$C:$C,0),1)=0,"",_xlfn.NUMBERVALUE(INDEX(data_wkly!AO:AO,MATCH($B487,data_wkly!$C:$C,0),1))),"na"))</f>
        <v/>
      </c>
      <c r="D487" s="122" t="str">
        <f>IF(IFERROR(IF(INDEX(data_wkly!AP:AP,MATCH($B487,data_wkly!$C:$C,0),1)=0,"",_xlfn.NUMBERVALUE(INDEX(data_wkly!AP:AP,MATCH($B487,data_wkly!$C:$C,0),1))),"na")=0,"",IFERROR(IF(INDEX(data_wkly!AP:AP,MATCH($B487,data_wkly!$C:$C,0),1)=0,"",_xlfn.NUMBERVALUE(INDEX(data_wkly!AP:AP,MATCH($B487,data_wkly!$C:$C,0),1))),"na"))</f>
        <v/>
      </c>
      <c r="E487" s="122" t="str">
        <f>IF(IFERROR(IF(INDEX(data_wkly!AQ:AQ,MATCH($B487,data_wkly!$C:$C,0),1)=0,"",_xlfn.NUMBERVALUE(INDEX(data_wkly!AQ:AQ,MATCH($B487,data_wkly!$C:$C,0),1))),"na")=0,"",IFERROR(IF(INDEX(data_wkly!AQ:AQ,MATCH($B487,data_wkly!$C:$C,0),1)=0,"",_xlfn.NUMBERVALUE(INDEX(data_wkly!AQ:AQ,MATCH($B487,data_wkly!$C:$C,0),1))),"na"))</f>
        <v/>
      </c>
      <c r="F487" s="122" t="str">
        <f>IF(IFERROR(IF(INDEX(data_wkly!AR:AR,MATCH($B487,data_wkly!$C:$C,0),1)=0,"",_xlfn.NUMBERVALUE(INDEX(data_wkly!AR:AR,MATCH($B487,data_wkly!$C:$C,0),1))),"na")=0,"",IFERROR(IF(INDEX(data_wkly!AR:AR,MATCH($B487,data_wkly!$C:$C,0),1)=0,"",_xlfn.NUMBERVALUE(INDEX(data_wkly!AR:AR,MATCH($B487,data_wkly!$C:$C,0),1))),"na"))</f>
        <v/>
      </c>
      <c r="G487" s="122" t="str">
        <f>IF(IFERROR(IF(INDEX(data_wkly!AS:AS,MATCH($B487,data_wkly!$C:$C,0),1)=0,"",_xlfn.NUMBERVALUE(INDEX(data_wkly!AS:AS,MATCH($B487,data_wkly!$C:$C,0),1))),"na")=0,"",IFERROR(IF(INDEX(data_wkly!AS:AS,MATCH($B487,data_wkly!$C:$C,0),1)=0,"",_xlfn.NUMBERVALUE(INDEX(data_wkly!AS:AS,MATCH($B487,data_wkly!$C:$C,0),1))),"na"))</f>
        <v/>
      </c>
      <c r="H487" s="122" t="str">
        <f>IFERROR(IF(INDEX(data_wkly!BJ:BJ,MATCH($B487,data_wkly!$C:$C,0),1)=0,"",_xlfn.NUMBERVALUE(INDEX(data_wkly!BJ:BJ,MATCH($B487,data_wkly!$C:$C,0),1))),"na")</f>
        <v/>
      </c>
      <c r="I487" s="122" t="str">
        <f>IF(IFERROR(IF(INDEX(data_wkly!AT:AT,MATCH($B487,data_wkly!$C:$C,0),1)=0,"",_xlfn.NUMBERVALUE(INDEX(data_wkly!AT:AT,MATCH($B487,data_wkly!$C:$C,0),1))),"na")=0,"",IFERROR(IF(INDEX(data_wkly!AT:AT,MATCH($B487,data_wkly!$C:$C,0),1)=0,"",_xlfn.NUMBERVALUE(INDEX(data_wkly!AT:AT,MATCH($B487,data_wkly!$C:$C,0),1))),"na"))</f>
        <v/>
      </c>
      <c r="J487" s="122" t="str">
        <f>IF(IFERROR(IF(INDEX(data_wkly!AU:AU,MATCH($B487,data_wkly!$C:$C,0),1)=0,"",_xlfn.NUMBERVALUE(INDEX(data_wkly!AU:AU,MATCH($B487,data_wkly!$C:$C,0),1))),"na")=0,"",IFERROR(IF(INDEX(data_wkly!AU:AU,MATCH($B487,data_wkly!$C:$C,0),1)=0,"",_xlfn.NUMBERVALUE(INDEX(data_wkly!AU:AU,MATCH($B487,data_wkly!$C:$C,0),1))),"na"))</f>
        <v/>
      </c>
      <c r="K487" s="122" t="str">
        <f>IF(IFERROR(IF(INDEX(data_wkly!AV:AV,MATCH($B487,data_wkly!$C:$C,0),1)=0,"",_xlfn.NUMBERVALUE(INDEX(data_wkly!AV:AV,MATCH($B487,data_wkly!$C:$C,0),1))),"na")=0,"",IFERROR(IF(INDEX(data_wkly!AV:AV,MATCH($B487,data_wkly!$C:$C,0),1)=0,"",_xlfn.NUMBERVALUE(INDEX(data_wkly!AV:AV,MATCH($B487,data_wkly!$C:$C,0),1))),"na"))</f>
        <v/>
      </c>
      <c r="L487" s="122" t="str">
        <f>IFERROR(IF(INDEX(data_wkly!BI:BI,MATCH($B487,data_wkly!$C:$C,0),1)=0,"",_xlfn.NUMBERVALUE(INDEX(data_wkly!BI:BI,MATCH($B487,data_wkly!$C:$C,0),1))),"na")</f>
        <v/>
      </c>
      <c r="M487" s="122" t="str">
        <f>IF(IFERROR(IF(INDEX(data_wkly!AW:AW,MATCH($B487,data_wkly!$C:$C,0),1)=0,"",_xlfn.NUMBERVALUE(INDEX(data_wkly!AW:AW,MATCH($B487,data_wkly!$C:$C,0),1))),"na")=0,"",IFERROR(IF(INDEX(data_wkly!AW:AW,MATCH($B487,data_wkly!$C:$C,0),1)=0,"",_xlfn.NUMBERVALUE(INDEX(data_wkly!AW:AW,MATCH($B487,data_wkly!$C:$C,0),1))),"na"))</f>
        <v/>
      </c>
      <c r="N487" s="123"/>
      <c r="O487" s="124" t="str">
        <f>IF(IFERROR(IF(INDEX(data_wkly!AY:AY,MATCH($B487,data_wkly!$C:$C,0),1)=0,"",_xlfn.NUMBERVALUE(INDEX(data_wkly!AY:AY,MATCH($B487,data_wkly!$C:$C,0),1))),"na")=0,"",IFERROR(IF(INDEX(data_wkly!AY:AY,MATCH($B487,data_wkly!$C:$C,0),1)=0,"",_xlfn.NUMBERVALUE(INDEX(data_wkly!AY:AY,MATCH($B487,data_wkly!$C:$C,0),1))),"na"))</f>
        <v/>
      </c>
      <c r="P487" s="124" t="str">
        <f>IF(IFERROR(IF(INDEX(data_wkly!AZ:AZ,MATCH($B487,data_wkly!$C:$C,0),1)=0,"",_xlfn.NUMBERVALUE(INDEX(data_wkly!AZ:AZ,MATCH($B487,data_wkly!$C:$C,0),1))),"na")=0,"",IFERROR(IF(INDEX(data_wkly!AZ:AZ,MATCH($B487,data_wkly!$C:$C,0),1)=0,"",_xlfn.NUMBERVALUE(INDEX(data_wkly!AZ:AZ,MATCH($B487,data_wkly!$C:$C,0),1))),"na"))</f>
        <v/>
      </c>
      <c r="Q487" s="124" t="str">
        <f>IF(IFERROR(IF(INDEX(data_wkly!BA:BA,MATCH($B487,data_wkly!$C:$C,0),1)=0,"",_xlfn.NUMBERVALUE(INDEX(data_wkly!BA:BA,MATCH($B487,data_wkly!$C:$C,0),1))),"na")=0,"",IFERROR(IF(INDEX(data_wkly!BA:BA,MATCH($B487,data_wkly!$C:$C,0),1)=0,"",_xlfn.NUMBERVALUE(INDEX(data_wkly!BA:BA,MATCH($B487,data_wkly!$C:$C,0),1))),"na"))</f>
        <v/>
      </c>
      <c r="R487" s="124" t="str">
        <f>IF(IFERROR(IF(INDEX(data_wkly!BB:BB,MATCH($B487,data_wkly!$C:$C,0),1)=0,"",_xlfn.NUMBERVALUE(INDEX(data_wkly!BB:BB,MATCH($B487,data_wkly!$C:$C,0),1))),"na")=0,"",IFERROR(IF(INDEX(data_wkly!BB:BB,MATCH($B487,data_wkly!$C:$C,0),1)=0,"",_xlfn.NUMBERVALUE(INDEX(data_wkly!BB:BB,MATCH($B487,data_wkly!$C:$C,0),1))),"na"))</f>
        <v/>
      </c>
      <c r="S487" s="124" t="str">
        <f>IF(IFERROR(IF(INDEX(data_wkly!BC:BC,MATCH($B487,data_wkly!$C:$C,0),1)=0,"",_xlfn.NUMBERVALUE(INDEX(data_wkly!BC:BC,MATCH($B487,data_wkly!$C:$C,0),1))),"na")=0,"",IFERROR(IF(INDEX(data_wkly!BC:BC,MATCH($B487,data_wkly!$C:$C,0),1)=0,"",_xlfn.NUMBERVALUE(INDEX(data_wkly!BC:BC,MATCH($B487,data_wkly!$C:$C,0),1))),"na"))</f>
        <v/>
      </c>
      <c r="T487" s="124" t="str">
        <f>IFERROR(IF(INDEX(data_wkly!BL:BL,MATCH($B487,data_wkly!$C:$C,0),1)=0,"",_xlfn.NUMBERVALUE(INDEX(data_wkly!BL:BL,MATCH($B487,data_wkly!$C:$C,0),1))),"na")</f>
        <v/>
      </c>
      <c r="U487" s="124" t="str">
        <f>IF(IFERROR(IF(INDEX(data_wkly!BD:BD,MATCH($B487,data_wkly!$C:$C,0),1)=0,"",_xlfn.NUMBERVALUE(INDEX(data_wkly!BD:BD,MATCH($B487,data_wkly!$C:$C,0),1))),"na")=0,"",IFERROR(IF(INDEX(data_wkly!BD:BD,MATCH($B487,data_wkly!$C:$C,0),1)=0,"",_xlfn.NUMBERVALUE(INDEX(data_wkly!BD:BD,MATCH($B487,data_wkly!$C:$C,0),1))),"na"))</f>
        <v/>
      </c>
      <c r="V487" s="124" t="str">
        <f>IF(IFERROR(IF(INDEX(data_wkly!BE:BE,MATCH($B487,data_wkly!$C:$C,0),1)=0,"",_xlfn.NUMBERVALUE(INDEX(data_wkly!BE:BE,MATCH($B487,data_wkly!$C:$C,0),1))),"na")=0,"",IFERROR(IF(INDEX(data_wkly!BE:BE,MATCH($B487,data_wkly!$C:$C,0),1)=0,"",_xlfn.NUMBERVALUE(INDEX(data_wkly!BE:BE,MATCH($B487,data_wkly!$C:$C,0),1))),"na"))</f>
        <v/>
      </c>
      <c r="W487" s="124" t="str">
        <f>IF(IFERROR(IF(INDEX(data_wkly!BF:BF,MATCH($B487,data_wkly!$C:$C,0),1)=0,"",_xlfn.NUMBERVALUE(INDEX(data_wkly!BF:BF,MATCH($B487,data_wkly!$C:$C,0),1))),"na")=0,"",IFERROR(IF(INDEX(data_wkly!BF:BF,MATCH($B487,data_wkly!$C:$C,0),1)=0,"",_xlfn.NUMBERVALUE(INDEX(data_wkly!BF:BF,MATCH($B487,data_wkly!$C:$C,0),1))),"na"))</f>
        <v/>
      </c>
      <c r="X487" s="124" t="str">
        <f>IFERROR(IF(INDEX(data_wkly!BK:BK,MATCH($B487,data_wkly!$C:$C,0),1)=0,"",_xlfn.NUMBERVALUE(INDEX(data_wkly!BK:BK,MATCH($B487,data_wkly!$C:$C,0),1))),"na")</f>
        <v/>
      </c>
      <c r="Y487" s="124" t="str">
        <f>IF(IFERROR(IF(INDEX(data_wkly!BG:BG,MATCH($B487,data_wkly!$C:$C,0),1)=0,"",_xlfn.NUMBERVALUE(INDEX(data_wkly!BG:BG,MATCH($B487,data_wkly!$C:$C,0),1))),"na")=0,"",IFERROR(IF(INDEX(data_wkly!BG:BG,MATCH($B487,data_wkly!$C:$C,0),1)=0,"",_xlfn.NUMBERVALUE(INDEX(data_wkly!BG:BG,MATCH($B487,data_wkly!$C:$C,0),1))),"na"))</f>
        <v/>
      </c>
      <c r="AJ487" s="41">
        <f t="shared" si="24"/>
        <v>1</v>
      </c>
    </row>
    <row r="488" spans="1:36" ht="15.5">
      <c r="A488" s="88" t="str">
        <f t="shared" si="23"/>
        <v/>
      </c>
      <c r="B488" s="89" t="str">
        <f t="shared" si="25"/>
        <v/>
      </c>
      <c r="C488" s="122" t="str">
        <f>IF(IFERROR(IF(INDEX(data_wkly!AO:AO,MATCH($B488,data_wkly!$C:$C,0),1)=0,"",_xlfn.NUMBERVALUE(INDEX(data_wkly!AO:AO,MATCH($B488,data_wkly!$C:$C,0),1))),"na")=0,"",IFERROR(IF(INDEX(data_wkly!AO:AO,MATCH($B488,data_wkly!$C:$C,0),1)=0,"",_xlfn.NUMBERVALUE(INDEX(data_wkly!AO:AO,MATCH($B488,data_wkly!$C:$C,0),1))),"na"))</f>
        <v/>
      </c>
      <c r="D488" s="122" t="str">
        <f>IF(IFERROR(IF(INDEX(data_wkly!AP:AP,MATCH($B488,data_wkly!$C:$C,0),1)=0,"",_xlfn.NUMBERVALUE(INDEX(data_wkly!AP:AP,MATCH($B488,data_wkly!$C:$C,0),1))),"na")=0,"",IFERROR(IF(INDEX(data_wkly!AP:AP,MATCH($B488,data_wkly!$C:$C,0),1)=0,"",_xlfn.NUMBERVALUE(INDEX(data_wkly!AP:AP,MATCH($B488,data_wkly!$C:$C,0),1))),"na"))</f>
        <v/>
      </c>
      <c r="E488" s="122" t="str">
        <f>IF(IFERROR(IF(INDEX(data_wkly!AQ:AQ,MATCH($B488,data_wkly!$C:$C,0),1)=0,"",_xlfn.NUMBERVALUE(INDEX(data_wkly!AQ:AQ,MATCH($B488,data_wkly!$C:$C,0),1))),"na")=0,"",IFERROR(IF(INDEX(data_wkly!AQ:AQ,MATCH($B488,data_wkly!$C:$C,0),1)=0,"",_xlfn.NUMBERVALUE(INDEX(data_wkly!AQ:AQ,MATCH($B488,data_wkly!$C:$C,0),1))),"na"))</f>
        <v/>
      </c>
      <c r="F488" s="122" t="str">
        <f>IF(IFERROR(IF(INDEX(data_wkly!AR:AR,MATCH($B488,data_wkly!$C:$C,0),1)=0,"",_xlfn.NUMBERVALUE(INDEX(data_wkly!AR:AR,MATCH($B488,data_wkly!$C:$C,0),1))),"na")=0,"",IFERROR(IF(INDEX(data_wkly!AR:AR,MATCH($B488,data_wkly!$C:$C,0),1)=0,"",_xlfn.NUMBERVALUE(INDEX(data_wkly!AR:AR,MATCH($B488,data_wkly!$C:$C,0),1))),"na"))</f>
        <v/>
      </c>
      <c r="G488" s="122" t="str">
        <f>IF(IFERROR(IF(INDEX(data_wkly!AS:AS,MATCH($B488,data_wkly!$C:$C,0),1)=0,"",_xlfn.NUMBERVALUE(INDEX(data_wkly!AS:AS,MATCH($B488,data_wkly!$C:$C,0),1))),"na")=0,"",IFERROR(IF(INDEX(data_wkly!AS:AS,MATCH($B488,data_wkly!$C:$C,0),1)=0,"",_xlfn.NUMBERVALUE(INDEX(data_wkly!AS:AS,MATCH($B488,data_wkly!$C:$C,0),1))),"na"))</f>
        <v/>
      </c>
      <c r="H488" s="122" t="str">
        <f>IFERROR(IF(INDEX(data_wkly!BJ:BJ,MATCH($B488,data_wkly!$C:$C,0),1)=0,"",_xlfn.NUMBERVALUE(INDEX(data_wkly!BJ:BJ,MATCH($B488,data_wkly!$C:$C,0),1))),"na")</f>
        <v/>
      </c>
      <c r="I488" s="122" t="str">
        <f>IF(IFERROR(IF(INDEX(data_wkly!AT:AT,MATCH($B488,data_wkly!$C:$C,0),1)=0,"",_xlfn.NUMBERVALUE(INDEX(data_wkly!AT:AT,MATCH($B488,data_wkly!$C:$C,0),1))),"na")=0,"",IFERROR(IF(INDEX(data_wkly!AT:AT,MATCH($B488,data_wkly!$C:$C,0),1)=0,"",_xlfn.NUMBERVALUE(INDEX(data_wkly!AT:AT,MATCH($B488,data_wkly!$C:$C,0),1))),"na"))</f>
        <v/>
      </c>
      <c r="J488" s="122" t="str">
        <f>IF(IFERROR(IF(INDEX(data_wkly!AU:AU,MATCH($B488,data_wkly!$C:$C,0),1)=0,"",_xlfn.NUMBERVALUE(INDEX(data_wkly!AU:AU,MATCH($B488,data_wkly!$C:$C,0),1))),"na")=0,"",IFERROR(IF(INDEX(data_wkly!AU:AU,MATCH($B488,data_wkly!$C:$C,0),1)=0,"",_xlfn.NUMBERVALUE(INDEX(data_wkly!AU:AU,MATCH($B488,data_wkly!$C:$C,0),1))),"na"))</f>
        <v/>
      </c>
      <c r="K488" s="122" t="str">
        <f>IF(IFERROR(IF(INDEX(data_wkly!AV:AV,MATCH($B488,data_wkly!$C:$C,0),1)=0,"",_xlfn.NUMBERVALUE(INDEX(data_wkly!AV:AV,MATCH($B488,data_wkly!$C:$C,0),1))),"na")=0,"",IFERROR(IF(INDEX(data_wkly!AV:AV,MATCH($B488,data_wkly!$C:$C,0),1)=0,"",_xlfn.NUMBERVALUE(INDEX(data_wkly!AV:AV,MATCH($B488,data_wkly!$C:$C,0),1))),"na"))</f>
        <v/>
      </c>
      <c r="L488" s="122" t="str">
        <f>IFERROR(IF(INDEX(data_wkly!BI:BI,MATCH($B488,data_wkly!$C:$C,0),1)=0,"",_xlfn.NUMBERVALUE(INDEX(data_wkly!BI:BI,MATCH($B488,data_wkly!$C:$C,0),1))),"na")</f>
        <v/>
      </c>
      <c r="M488" s="122" t="str">
        <f>IF(IFERROR(IF(INDEX(data_wkly!AW:AW,MATCH($B488,data_wkly!$C:$C,0),1)=0,"",_xlfn.NUMBERVALUE(INDEX(data_wkly!AW:AW,MATCH($B488,data_wkly!$C:$C,0),1))),"na")=0,"",IFERROR(IF(INDEX(data_wkly!AW:AW,MATCH($B488,data_wkly!$C:$C,0),1)=0,"",_xlfn.NUMBERVALUE(INDEX(data_wkly!AW:AW,MATCH($B488,data_wkly!$C:$C,0),1))),"na"))</f>
        <v/>
      </c>
      <c r="N488" s="123"/>
      <c r="O488" s="124" t="str">
        <f>IF(IFERROR(IF(INDEX(data_wkly!AY:AY,MATCH($B488,data_wkly!$C:$C,0),1)=0,"",_xlfn.NUMBERVALUE(INDEX(data_wkly!AY:AY,MATCH($B488,data_wkly!$C:$C,0),1))),"na")=0,"",IFERROR(IF(INDEX(data_wkly!AY:AY,MATCH($B488,data_wkly!$C:$C,0),1)=0,"",_xlfn.NUMBERVALUE(INDEX(data_wkly!AY:AY,MATCH($B488,data_wkly!$C:$C,0),1))),"na"))</f>
        <v/>
      </c>
      <c r="P488" s="124" t="str">
        <f>IF(IFERROR(IF(INDEX(data_wkly!AZ:AZ,MATCH($B488,data_wkly!$C:$C,0),1)=0,"",_xlfn.NUMBERVALUE(INDEX(data_wkly!AZ:AZ,MATCH($B488,data_wkly!$C:$C,0),1))),"na")=0,"",IFERROR(IF(INDEX(data_wkly!AZ:AZ,MATCH($B488,data_wkly!$C:$C,0),1)=0,"",_xlfn.NUMBERVALUE(INDEX(data_wkly!AZ:AZ,MATCH($B488,data_wkly!$C:$C,0),1))),"na"))</f>
        <v/>
      </c>
      <c r="Q488" s="124" t="str">
        <f>IF(IFERROR(IF(INDEX(data_wkly!BA:BA,MATCH($B488,data_wkly!$C:$C,0),1)=0,"",_xlfn.NUMBERVALUE(INDEX(data_wkly!BA:BA,MATCH($B488,data_wkly!$C:$C,0),1))),"na")=0,"",IFERROR(IF(INDEX(data_wkly!BA:BA,MATCH($B488,data_wkly!$C:$C,0),1)=0,"",_xlfn.NUMBERVALUE(INDEX(data_wkly!BA:BA,MATCH($B488,data_wkly!$C:$C,0),1))),"na"))</f>
        <v/>
      </c>
      <c r="R488" s="124" t="str">
        <f>IF(IFERROR(IF(INDEX(data_wkly!BB:BB,MATCH($B488,data_wkly!$C:$C,0),1)=0,"",_xlfn.NUMBERVALUE(INDEX(data_wkly!BB:BB,MATCH($B488,data_wkly!$C:$C,0),1))),"na")=0,"",IFERROR(IF(INDEX(data_wkly!BB:BB,MATCH($B488,data_wkly!$C:$C,0),1)=0,"",_xlfn.NUMBERVALUE(INDEX(data_wkly!BB:BB,MATCH($B488,data_wkly!$C:$C,0),1))),"na"))</f>
        <v/>
      </c>
      <c r="S488" s="124" t="str">
        <f>IF(IFERROR(IF(INDEX(data_wkly!BC:BC,MATCH($B488,data_wkly!$C:$C,0),1)=0,"",_xlfn.NUMBERVALUE(INDEX(data_wkly!BC:BC,MATCH($B488,data_wkly!$C:$C,0),1))),"na")=0,"",IFERROR(IF(INDEX(data_wkly!BC:BC,MATCH($B488,data_wkly!$C:$C,0),1)=0,"",_xlfn.NUMBERVALUE(INDEX(data_wkly!BC:BC,MATCH($B488,data_wkly!$C:$C,0),1))),"na"))</f>
        <v/>
      </c>
      <c r="T488" s="124" t="str">
        <f>IFERROR(IF(INDEX(data_wkly!BL:BL,MATCH($B488,data_wkly!$C:$C,0),1)=0,"",_xlfn.NUMBERVALUE(INDEX(data_wkly!BL:BL,MATCH($B488,data_wkly!$C:$C,0),1))),"na")</f>
        <v/>
      </c>
      <c r="U488" s="124" t="str">
        <f>IF(IFERROR(IF(INDEX(data_wkly!BD:BD,MATCH($B488,data_wkly!$C:$C,0),1)=0,"",_xlfn.NUMBERVALUE(INDEX(data_wkly!BD:BD,MATCH($B488,data_wkly!$C:$C,0),1))),"na")=0,"",IFERROR(IF(INDEX(data_wkly!BD:BD,MATCH($B488,data_wkly!$C:$C,0),1)=0,"",_xlfn.NUMBERVALUE(INDEX(data_wkly!BD:BD,MATCH($B488,data_wkly!$C:$C,0),1))),"na"))</f>
        <v/>
      </c>
      <c r="V488" s="124" t="str">
        <f>IF(IFERROR(IF(INDEX(data_wkly!BE:BE,MATCH($B488,data_wkly!$C:$C,0),1)=0,"",_xlfn.NUMBERVALUE(INDEX(data_wkly!BE:BE,MATCH($B488,data_wkly!$C:$C,0),1))),"na")=0,"",IFERROR(IF(INDEX(data_wkly!BE:BE,MATCH($B488,data_wkly!$C:$C,0),1)=0,"",_xlfn.NUMBERVALUE(INDEX(data_wkly!BE:BE,MATCH($B488,data_wkly!$C:$C,0),1))),"na"))</f>
        <v/>
      </c>
      <c r="W488" s="124" t="str">
        <f>IF(IFERROR(IF(INDEX(data_wkly!BF:BF,MATCH($B488,data_wkly!$C:$C,0),1)=0,"",_xlfn.NUMBERVALUE(INDEX(data_wkly!BF:BF,MATCH($B488,data_wkly!$C:$C,0),1))),"na")=0,"",IFERROR(IF(INDEX(data_wkly!BF:BF,MATCH($B488,data_wkly!$C:$C,0),1)=0,"",_xlfn.NUMBERVALUE(INDEX(data_wkly!BF:BF,MATCH($B488,data_wkly!$C:$C,0),1))),"na"))</f>
        <v/>
      </c>
      <c r="X488" s="124" t="str">
        <f>IFERROR(IF(INDEX(data_wkly!BK:BK,MATCH($B488,data_wkly!$C:$C,0),1)=0,"",_xlfn.NUMBERVALUE(INDEX(data_wkly!BK:BK,MATCH($B488,data_wkly!$C:$C,0),1))),"na")</f>
        <v/>
      </c>
      <c r="Y488" s="124" t="str">
        <f>IF(IFERROR(IF(INDEX(data_wkly!BG:BG,MATCH($B488,data_wkly!$C:$C,0),1)=0,"",_xlfn.NUMBERVALUE(INDEX(data_wkly!BG:BG,MATCH($B488,data_wkly!$C:$C,0),1))),"na")=0,"",IFERROR(IF(INDEX(data_wkly!BG:BG,MATCH($B488,data_wkly!$C:$C,0),1)=0,"",_xlfn.NUMBERVALUE(INDEX(data_wkly!BG:BG,MATCH($B488,data_wkly!$C:$C,0),1))),"na"))</f>
        <v/>
      </c>
      <c r="AJ488" s="41">
        <f t="shared" si="24"/>
        <v>2</v>
      </c>
    </row>
    <row r="489" spans="1:36" ht="15.5">
      <c r="A489" s="88" t="str">
        <f t="shared" si="23"/>
        <v/>
      </c>
      <c r="B489" s="89" t="str">
        <f t="shared" si="25"/>
        <v/>
      </c>
      <c r="C489" s="122" t="str">
        <f>IF(IFERROR(IF(INDEX(data_wkly!AO:AO,MATCH($B489,data_wkly!$C:$C,0),1)=0,"",_xlfn.NUMBERVALUE(INDEX(data_wkly!AO:AO,MATCH($B489,data_wkly!$C:$C,0),1))),"na")=0,"",IFERROR(IF(INDEX(data_wkly!AO:AO,MATCH($B489,data_wkly!$C:$C,0),1)=0,"",_xlfn.NUMBERVALUE(INDEX(data_wkly!AO:AO,MATCH($B489,data_wkly!$C:$C,0),1))),"na"))</f>
        <v/>
      </c>
      <c r="D489" s="122" t="str">
        <f>IF(IFERROR(IF(INDEX(data_wkly!AP:AP,MATCH($B489,data_wkly!$C:$C,0),1)=0,"",_xlfn.NUMBERVALUE(INDEX(data_wkly!AP:AP,MATCH($B489,data_wkly!$C:$C,0),1))),"na")=0,"",IFERROR(IF(INDEX(data_wkly!AP:AP,MATCH($B489,data_wkly!$C:$C,0),1)=0,"",_xlfn.NUMBERVALUE(INDEX(data_wkly!AP:AP,MATCH($B489,data_wkly!$C:$C,0),1))),"na"))</f>
        <v/>
      </c>
      <c r="E489" s="122" t="str">
        <f>IF(IFERROR(IF(INDEX(data_wkly!AQ:AQ,MATCH($B489,data_wkly!$C:$C,0),1)=0,"",_xlfn.NUMBERVALUE(INDEX(data_wkly!AQ:AQ,MATCH($B489,data_wkly!$C:$C,0),1))),"na")=0,"",IFERROR(IF(INDEX(data_wkly!AQ:AQ,MATCH($B489,data_wkly!$C:$C,0),1)=0,"",_xlfn.NUMBERVALUE(INDEX(data_wkly!AQ:AQ,MATCH($B489,data_wkly!$C:$C,0),1))),"na"))</f>
        <v/>
      </c>
      <c r="F489" s="122" t="str">
        <f>IF(IFERROR(IF(INDEX(data_wkly!AR:AR,MATCH($B489,data_wkly!$C:$C,0),1)=0,"",_xlfn.NUMBERVALUE(INDEX(data_wkly!AR:AR,MATCH($B489,data_wkly!$C:$C,0),1))),"na")=0,"",IFERROR(IF(INDEX(data_wkly!AR:AR,MATCH($B489,data_wkly!$C:$C,0),1)=0,"",_xlfn.NUMBERVALUE(INDEX(data_wkly!AR:AR,MATCH($B489,data_wkly!$C:$C,0),1))),"na"))</f>
        <v/>
      </c>
      <c r="G489" s="122" t="str">
        <f>IF(IFERROR(IF(INDEX(data_wkly!AS:AS,MATCH($B489,data_wkly!$C:$C,0),1)=0,"",_xlfn.NUMBERVALUE(INDEX(data_wkly!AS:AS,MATCH($B489,data_wkly!$C:$C,0),1))),"na")=0,"",IFERROR(IF(INDEX(data_wkly!AS:AS,MATCH($B489,data_wkly!$C:$C,0),1)=0,"",_xlfn.NUMBERVALUE(INDEX(data_wkly!AS:AS,MATCH($B489,data_wkly!$C:$C,0),1))),"na"))</f>
        <v/>
      </c>
      <c r="H489" s="122" t="str">
        <f>IFERROR(IF(INDEX(data_wkly!BJ:BJ,MATCH($B489,data_wkly!$C:$C,0),1)=0,"",_xlfn.NUMBERVALUE(INDEX(data_wkly!BJ:BJ,MATCH($B489,data_wkly!$C:$C,0),1))),"na")</f>
        <v/>
      </c>
      <c r="I489" s="122" t="str">
        <f>IF(IFERROR(IF(INDEX(data_wkly!AT:AT,MATCH($B489,data_wkly!$C:$C,0),1)=0,"",_xlfn.NUMBERVALUE(INDEX(data_wkly!AT:AT,MATCH($B489,data_wkly!$C:$C,0),1))),"na")=0,"",IFERROR(IF(INDEX(data_wkly!AT:AT,MATCH($B489,data_wkly!$C:$C,0),1)=0,"",_xlfn.NUMBERVALUE(INDEX(data_wkly!AT:AT,MATCH($B489,data_wkly!$C:$C,0),1))),"na"))</f>
        <v/>
      </c>
      <c r="J489" s="122" t="str">
        <f>IF(IFERROR(IF(INDEX(data_wkly!AU:AU,MATCH($B489,data_wkly!$C:$C,0),1)=0,"",_xlfn.NUMBERVALUE(INDEX(data_wkly!AU:AU,MATCH($B489,data_wkly!$C:$C,0),1))),"na")=0,"",IFERROR(IF(INDEX(data_wkly!AU:AU,MATCH($B489,data_wkly!$C:$C,0),1)=0,"",_xlfn.NUMBERVALUE(INDEX(data_wkly!AU:AU,MATCH($B489,data_wkly!$C:$C,0),1))),"na"))</f>
        <v/>
      </c>
      <c r="K489" s="122" t="str">
        <f>IF(IFERROR(IF(INDEX(data_wkly!AV:AV,MATCH($B489,data_wkly!$C:$C,0),1)=0,"",_xlfn.NUMBERVALUE(INDEX(data_wkly!AV:AV,MATCH($B489,data_wkly!$C:$C,0),1))),"na")=0,"",IFERROR(IF(INDEX(data_wkly!AV:AV,MATCH($B489,data_wkly!$C:$C,0),1)=0,"",_xlfn.NUMBERVALUE(INDEX(data_wkly!AV:AV,MATCH($B489,data_wkly!$C:$C,0),1))),"na"))</f>
        <v/>
      </c>
      <c r="L489" s="122" t="str">
        <f>IFERROR(IF(INDEX(data_wkly!BI:BI,MATCH($B489,data_wkly!$C:$C,0),1)=0,"",_xlfn.NUMBERVALUE(INDEX(data_wkly!BI:BI,MATCH($B489,data_wkly!$C:$C,0),1))),"na")</f>
        <v/>
      </c>
      <c r="M489" s="122" t="str">
        <f>IF(IFERROR(IF(INDEX(data_wkly!AW:AW,MATCH($B489,data_wkly!$C:$C,0),1)=0,"",_xlfn.NUMBERVALUE(INDEX(data_wkly!AW:AW,MATCH($B489,data_wkly!$C:$C,0),1))),"na")=0,"",IFERROR(IF(INDEX(data_wkly!AW:AW,MATCH($B489,data_wkly!$C:$C,0),1)=0,"",_xlfn.NUMBERVALUE(INDEX(data_wkly!AW:AW,MATCH($B489,data_wkly!$C:$C,0),1))),"na"))</f>
        <v/>
      </c>
      <c r="N489" s="123"/>
      <c r="O489" s="124" t="str">
        <f>IF(IFERROR(IF(INDEX(data_wkly!AY:AY,MATCH($B489,data_wkly!$C:$C,0),1)=0,"",_xlfn.NUMBERVALUE(INDEX(data_wkly!AY:AY,MATCH($B489,data_wkly!$C:$C,0),1))),"na")=0,"",IFERROR(IF(INDEX(data_wkly!AY:AY,MATCH($B489,data_wkly!$C:$C,0),1)=0,"",_xlfn.NUMBERVALUE(INDEX(data_wkly!AY:AY,MATCH($B489,data_wkly!$C:$C,0),1))),"na"))</f>
        <v/>
      </c>
      <c r="P489" s="124" t="str">
        <f>IF(IFERROR(IF(INDEX(data_wkly!AZ:AZ,MATCH($B489,data_wkly!$C:$C,0),1)=0,"",_xlfn.NUMBERVALUE(INDEX(data_wkly!AZ:AZ,MATCH($B489,data_wkly!$C:$C,0),1))),"na")=0,"",IFERROR(IF(INDEX(data_wkly!AZ:AZ,MATCH($B489,data_wkly!$C:$C,0),1)=0,"",_xlfn.NUMBERVALUE(INDEX(data_wkly!AZ:AZ,MATCH($B489,data_wkly!$C:$C,0),1))),"na"))</f>
        <v/>
      </c>
      <c r="Q489" s="124" t="str">
        <f>IF(IFERROR(IF(INDEX(data_wkly!BA:BA,MATCH($B489,data_wkly!$C:$C,0),1)=0,"",_xlfn.NUMBERVALUE(INDEX(data_wkly!BA:BA,MATCH($B489,data_wkly!$C:$C,0),1))),"na")=0,"",IFERROR(IF(INDEX(data_wkly!BA:BA,MATCH($B489,data_wkly!$C:$C,0),1)=0,"",_xlfn.NUMBERVALUE(INDEX(data_wkly!BA:BA,MATCH($B489,data_wkly!$C:$C,0),1))),"na"))</f>
        <v/>
      </c>
      <c r="R489" s="124" t="str">
        <f>IF(IFERROR(IF(INDEX(data_wkly!BB:BB,MATCH($B489,data_wkly!$C:$C,0),1)=0,"",_xlfn.NUMBERVALUE(INDEX(data_wkly!BB:BB,MATCH($B489,data_wkly!$C:$C,0),1))),"na")=0,"",IFERROR(IF(INDEX(data_wkly!BB:BB,MATCH($B489,data_wkly!$C:$C,0),1)=0,"",_xlfn.NUMBERVALUE(INDEX(data_wkly!BB:BB,MATCH($B489,data_wkly!$C:$C,0),1))),"na"))</f>
        <v/>
      </c>
      <c r="S489" s="124" t="str">
        <f>IF(IFERROR(IF(INDEX(data_wkly!BC:BC,MATCH($B489,data_wkly!$C:$C,0),1)=0,"",_xlfn.NUMBERVALUE(INDEX(data_wkly!BC:BC,MATCH($B489,data_wkly!$C:$C,0),1))),"na")=0,"",IFERROR(IF(INDEX(data_wkly!BC:BC,MATCH($B489,data_wkly!$C:$C,0),1)=0,"",_xlfn.NUMBERVALUE(INDEX(data_wkly!BC:BC,MATCH($B489,data_wkly!$C:$C,0),1))),"na"))</f>
        <v/>
      </c>
      <c r="T489" s="124" t="str">
        <f>IFERROR(IF(INDEX(data_wkly!BL:BL,MATCH($B489,data_wkly!$C:$C,0),1)=0,"",_xlfn.NUMBERVALUE(INDEX(data_wkly!BL:BL,MATCH($B489,data_wkly!$C:$C,0),1))),"na")</f>
        <v/>
      </c>
      <c r="U489" s="124" t="str">
        <f>IF(IFERROR(IF(INDEX(data_wkly!BD:BD,MATCH($B489,data_wkly!$C:$C,0),1)=0,"",_xlfn.NUMBERVALUE(INDEX(data_wkly!BD:BD,MATCH($B489,data_wkly!$C:$C,0),1))),"na")=0,"",IFERROR(IF(INDEX(data_wkly!BD:BD,MATCH($B489,data_wkly!$C:$C,0),1)=0,"",_xlfn.NUMBERVALUE(INDEX(data_wkly!BD:BD,MATCH($B489,data_wkly!$C:$C,0),1))),"na"))</f>
        <v/>
      </c>
      <c r="V489" s="124" t="str">
        <f>IF(IFERROR(IF(INDEX(data_wkly!BE:BE,MATCH($B489,data_wkly!$C:$C,0),1)=0,"",_xlfn.NUMBERVALUE(INDEX(data_wkly!BE:BE,MATCH($B489,data_wkly!$C:$C,0),1))),"na")=0,"",IFERROR(IF(INDEX(data_wkly!BE:BE,MATCH($B489,data_wkly!$C:$C,0),1)=0,"",_xlfn.NUMBERVALUE(INDEX(data_wkly!BE:BE,MATCH($B489,data_wkly!$C:$C,0),1))),"na"))</f>
        <v/>
      </c>
      <c r="W489" s="124" t="str">
        <f>IF(IFERROR(IF(INDEX(data_wkly!BF:BF,MATCH($B489,data_wkly!$C:$C,0),1)=0,"",_xlfn.NUMBERVALUE(INDEX(data_wkly!BF:BF,MATCH($B489,data_wkly!$C:$C,0),1))),"na")=0,"",IFERROR(IF(INDEX(data_wkly!BF:BF,MATCH($B489,data_wkly!$C:$C,0),1)=0,"",_xlfn.NUMBERVALUE(INDEX(data_wkly!BF:BF,MATCH($B489,data_wkly!$C:$C,0),1))),"na"))</f>
        <v/>
      </c>
      <c r="X489" s="124" t="str">
        <f>IFERROR(IF(INDEX(data_wkly!BK:BK,MATCH($B489,data_wkly!$C:$C,0),1)=0,"",_xlfn.NUMBERVALUE(INDEX(data_wkly!BK:BK,MATCH($B489,data_wkly!$C:$C,0),1))),"na")</f>
        <v/>
      </c>
      <c r="Y489" s="124" t="str">
        <f>IF(IFERROR(IF(INDEX(data_wkly!BG:BG,MATCH($B489,data_wkly!$C:$C,0),1)=0,"",_xlfn.NUMBERVALUE(INDEX(data_wkly!BG:BG,MATCH($B489,data_wkly!$C:$C,0),1))),"na")=0,"",IFERROR(IF(INDEX(data_wkly!BG:BG,MATCH($B489,data_wkly!$C:$C,0),1)=0,"",_xlfn.NUMBERVALUE(INDEX(data_wkly!BG:BG,MATCH($B489,data_wkly!$C:$C,0),1))),"na"))</f>
        <v/>
      </c>
      <c r="AJ489" s="41">
        <f t="shared" si="24"/>
        <v>1</v>
      </c>
    </row>
    <row r="490" spans="1:36" ht="15.5">
      <c r="A490" s="88" t="str">
        <f t="shared" si="23"/>
        <v/>
      </c>
      <c r="B490" s="89" t="str">
        <f t="shared" si="25"/>
        <v/>
      </c>
      <c r="C490" s="122" t="str">
        <f>IF(IFERROR(IF(INDEX(data_wkly!AO:AO,MATCH($B490,data_wkly!$C:$C,0),1)=0,"",_xlfn.NUMBERVALUE(INDEX(data_wkly!AO:AO,MATCH($B490,data_wkly!$C:$C,0),1))),"na")=0,"",IFERROR(IF(INDEX(data_wkly!AO:AO,MATCH($B490,data_wkly!$C:$C,0),1)=0,"",_xlfn.NUMBERVALUE(INDEX(data_wkly!AO:AO,MATCH($B490,data_wkly!$C:$C,0),1))),"na"))</f>
        <v/>
      </c>
      <c r="D490" s="122" t="str">
        <f>IF(IFERROR(IF(INDEX(data_wkly!AP:AP,MATCH($B490,data_wkly!$C:$C,0),1)=0,"",_xlfn.NUMBERVALUE(INDEX(data_wkly!AP:AP,MATCH($B490,data_wkly!$C:$C,0),1))),"na")=0,"",IFERROR(IF(INDEX(data_wkly!AP:AP,MATCH($B490,data_wkly!$C:$C,0),1)=0,"",_xlfn.NUMBERVALUE(INDEX(data_wkly!AP:AP,MATCH($B490,data_wkly!$C:$C,0),1))),"na"))</f>
        <v/>
      </c>
      <c r="E490" s="122" t="str">
        <f>IF(IFERROR(IF(INDEX(data_wkly!AQ:AQ,MATCH($B490,data_wkly!$C:$C,0),1)=0,"",_xlfn.NUMBERVALUE(INDEX(data_wkly!AQ:AQ,MATCH($B490,data_wkly!$C:$C,0),1))),"na")=0,"",IFERROR(IF(INDEX(data_wkly!AQ:AQ,MATCH($B490,data_wkly!$C:$C,0),1)=0,"",_xlfn.NUMBERVALUE(INDEX(data_wkly!AQ:AQ,MATCH($B490,data_wkly!$C:$C,0),1))),"na"))</f>
        <v/>
      </c>
      <c r="F490" s="122" t="str">
        <f>IF(IFERROR(IF(INDEX(data_wkly!AR:AR,MATCH($B490,data_wkly!$C:$C,0),1)=0,"",_xlfn.NUMBERVALUE(INDEX(data_wkly!AR:AR,MATCH($B490,data_wkly!$C:$C,0),1))),"na")=0,"",IFERROR(IF(INDEX(data_wkly!AR:AR,MATCH($B490,data_wkly!$C:$C,0),1)=0,"",_xlfn.NUMBERVALUE(INDEX(data_wkly!AR:AR,MATCH($B490,data_wkly!$C:$C,0),1))),"na"))</f>
        <v/>
      </c>
      <c r="G490" s="122" t="str">
        <f>IF(IFERROR(IF(INDEX(data_wkly!AS:AS,MATCH($B490,data_wkly!$C:$C,0),1)=0,"",_xlfn.NUMBERVALUE(INDEX(data_wkly!AS:AS,MATCH($B490,data_wkly!$C:$C,0),1))),"na")=0,"",IFERROR(IF(INDEX(data_wkly!AS:AS,MATCH($B490,data_wkly!$C:$C,0),1)=0,"",_xlfn.NUMBERVALUE(INDEX(data_wkly!AS:AS,MATCH($B490,data_wkly!$C:$C,0),1))),"na"))</f>
        <v/>
      </c>
      <c r="H490" s="122" t="str">
        <f>IFERROR(IF(INDEX(data_wkly!BJ:BJ,MATCH($B490,data_wkly!$C:$C,0),1)=0,"",_xlfn.NUMBERVALUE(INDEX(data_wkly!BJ:BJ,MATCH($B490,data_wkly!$C:$C,0),1))),"na")</f>
        <v/>
      </c>
      <c r="I490" s="122" t="str">
        <f>IF(IFERROR(IF(INDEX(data_wkly!AT:AT,MATCH($B490,data_wkly!$C:$C,0),1)=0,"",_xlfn.NUMBERVALUE(INDEX(data_wkly!AT:AT,MATCH($B490,data_wkly!$C:$C,0),1))),"na")=0,"",IFERROR(IF(INDEX(data_wkly!AT:AT,MATCH($B490,data_wkly!$C:$C,0),1)=0,"",_xlfn.NUMBERVALUE(INDEX(data_wkly!AT:AT,MATCH($B490,data_wkly!$C:$C,0),1))),"na"))</f>
        <v/>
      </c>
      <c r="J490" s="122" t="str">
        <f>IF(IFERROR(IF(INDEX(data_wkly!AU:AU,MATCH($B490,data_wkly!$C:$C,0),1)=0,"",_xlfn.NUMBERVALUE(INDEX(data_wkly!AU:AU,MATCH($B490,data_wkly!$C:$C,0),1))),"na")=0,"",IFERROR(IF(INDEX(data_wkly!AU:AU,MATCH($B490,data_wkly!$C:$C,0),1)=0,"",_xlfn.NUMBERVALUE(INDEX(data_wkly!AU:AU,MATCH($B490,data_wkly!$C:$C,0),1))),"na"))</f>
        <v/>
      </c>
      <c r="K490" s="122" t="str">
        <f>IF(IFERROR(IF(INDEX(data_wkly!AV:AV,MATCH($B490,data_wkly!$C:$C,0),1)=0,"",_xlfn.NUMBERVALUE(INDEX(data_wkly!AV:AV,MATCH($B490,data_wkly!$C:$C,0),1))),"na")=0,"",IFERROR(IF(INDEX(data_wkly!AV:AV,MATCH($B490,data_wkly!$C:$C,0),1)=0,"",_xlfn.NUMBERVALUE(INDEX(data_wkly!AV:AV,MATCH($B490,data_wkly!$C:$C,0),1))),"na"))</f>
        <v/>
      </c>
      <c r="L490" s="122" t="str">
        <f>IFERROR(IF(INDEX(data_wkly!BI:BI,MATCH($B490,data_wkly!$C:$C,0),1)=0,"",_xlfn.NUMBERVALUE(INDEX(data_wkly!BI:BI,MATCH($B490,data_wkly!$C:$C,0),1))),"na")</f>
        <v/>
      </c>
      <c r="M490" s="122" t="str">
        <f>IF(IFERROR(IF(INDEX(data_wkly!AW:AW,MATCH($B490,data_wkly!$C:$C,0),1)=0,"",_xlfn.NUMBERVALUE(INDEX(data_wkly!AW:AW,MATCH($B490,data_wkly!$C:$C,0),1))),"na")=0,"",IFERROR(IF(INDEX(data_wkly!AW:AW,MATCH($B490,data_wkly!$C:$C,0),1)=0,"",_xlfn.NUMBERVALUE(INDEX(data_wkly!AW:AW,MATCH($B490,data_wkly!$C:$C,0),1))),"na"))</f>
        <v/>
      </c>
      <c r="N490" s="123"/>
      <c r="O490" s="124" t="str">
        <f>IF(IFERROR(IF(INDEX(data_wkly!AY:AY,MATCH($B490,data_wkly!$C:$C,0),1)=0,"",_xlfn.NUMBERVALUE(INDEX(data_wkly!AY:AY,MATCH($B490,data_wkly!$C:$C,0),1))),"na")=0,"",IFERROR(IF(INDEX(data_wkly!AY:AY,MATCH($B490,data_wkly!$C:$C,0),1)=0,"",_xlfn.NUMBERVALUE(INDEX(data_wkly!AY:AY,MATCH($B490,data_wkly!$C:$C,0),1))),"na"))</f>
        <v/>
      </c>
      <c r="P490" s="124" t="str">
        <f>IF(IFERROR(IF(INDEX(data_wkly!AZ:AZ,MATCH($B490,data_wkly!$C:$C,0),1)=0,"",_xlfn.NUMBERVALUE(INDEX(data_wkly!AZ:AZ,MATCH($B490,data_wkly!$C:$C,0),1))),"na")=0,"",IFERROR(IF(INDEX(data_wkly!AZ:AZ,MATCH($B490,data_wkly!$C:$C,0),1)=0,"",_xlfn.NUMBERVALUE(INDEX(data_wkly!AZ:AZ,MATCH($B490,data_wkly!$C:$C,0),1))),"na"))</f>
        <v/>
      </c>
      <c r="Q490" s="124" t="str">
        <f>IF(IFERROR(IF(INDEX(data_wkly!BA:BA,MATCH($B490,data_wkly!$C:$C,0),1)=0,"",_xlfn.NUMBERVALUE(INDEX(data_wkly!BA:BA,MATCH($B490,data_wkly!$C:$C,0),1))),"na")=0,"",IFERROR(IF(INDEX(data_wkly!BA:BA,MATCH($B490,data_wkly!$C:$C,0),1)=0,"",_xlfn.NUMBERVALUE(INDEX(data_wkly!BA:BA,MATCH($B490,data_wkly!$C:$C,0),1))),"na"))</f>
        <v/>
      </c>
      <c r="R490" s="124" t="str">
        <f>IF(IFERROR(IF(INDEX(data_wkly!BB:BB,MATCH($B490,data_wkly!$C:$C,0),1)=0,"",_xlfn.NUMBERVALUE(INDEX(data_wkly!BB:BB,MATCH($B490,data_wkly!$C:$C,0),1))),"na")=0,"",IFERROR(IF(INDEX(data_wkly!BB:BB,MATCH($B490,data_wkly!$C:$C,0),1)=0,"",_xlfn.NUMBERVALUE(INDEX(data_wkly!BB:BB,MATCH($B490,data_wkly!$C:$C,0),1))),"na"))</f>
        <v/>
      </c>
      <c r="S490" s="124" t="str">
        <f>IF(IFERROR(IF(INDEX(data_wkly!BC:BC,MATCH($B490,data_wkly!$C:$C,0),1)=0,"",_xlfn.NUMBERVALUE(INDEX(data_wkly!BC:BC,MATCH($B490,data_wkly!$C:$C,0),1))),"na")=0,"",IFERROR(IF(INDEX(data_wkly!BC:BC,MATCH($B490,data_wkly!$C:$C,0),1)=0,"",_xlfn.NUMBERVALUE(INDEX(data_wkly!BC:BC,MATCH($B490,data_wkly!$C:$C,0),1))),"na"))</f>
        <v/>
      </c>
      <c r="T490" s="124" t="str">
        <f>IFERROR(IF(INDEX(data_wkly!BL:BL,MATCH($B490,data_wkly!$C:$C,0),1)=0,"",_xlfn.NUMBERVALUE(INDEX(data_wkly!BL:BL,MATCH($B490,data_wkly!$C:$C,0),1))),"na")</f>
        <v/>
      </c>
      <c r="U490" s="124" t="str">
        <f>IF(IFERROR(IF(INDEX(data_wkly!BD:BD,MATCH($B490,data_wkly!$C:$C,0),1)=0,"",_xlfn.NUMBERVALUE(INDEX(data_wkly!BD:BD,MATCH($B490,data_wkly!$C:$C,0),1))),"na")=0,"",IFERROR(IF(INDEX(data_wkly!BD:BD,MATCH($B490,data_wkly!$C:$C,0),1)=0,"",_xlfn.NUMBERVALUE(INDEX(data_wkly!BD:BD,MATCH($B490,data_wkly!$C:$C,0),1))),"na"))</f>
        <v/>
      </c>
      <c r="V490" s="124" t="str">
        <f>IF(IFERROR(IF(INDEX(data_wkly!BE:BE,MATCH($B490,data_wkly!$C:$C,0),1)=0,"",_xlfn.NUMBERVALUE(INDEX(data_wkly!BE:BE,MATCH($B490,data_wkly!$C:$C,0),1))),"na")=0,"",IFERROR(IF(INDEX(data_wkly!BE:BE,MATCH($B490,data_wkly!$C:$C,0),1)=0,"",_xlfn.NUMBERVALUE(INDEX(data_wkly!BE:BE,MATCH($B490,data_wkly!$C:$C,0),1))),"na"))</f>
        <v/>
      </c>
      <c r="W490" s="124" t="str">
        <f>IF(IFERROR(IF(INDEX(data_wkly!BF:BF,MATCH($B490,data_wkly!$C:$C,0),1)=0,"",_xlfn.NUMBERVALUE(INDEX(data_wkly!BF:BF,MATCH($B490,data_wkly!$C:$C,0),1))),"na")=0,"",IFERROR(IF(INDEX(data_wkly!BF:BF,MATCH($B490,data_wkly!$C:$C,0),1)=0,"",_xlfn.NUMBERVALUE(INDEX(data_wkly!BF:BF,MATCH($B490,data_wkly!$C:$C,0),1))),"na"))</f>
        <v/>
      </c>
      <c r="X490" s="124" t="str">
        <f>IFERROR(IF(INDEX(data_wkly!BK:BK,MATCH($B490,data_wkly!$C:$C,0),1)=0,"",_xlfn.NUMBERVALUE(INDEX(data_wkly!BK:BK,MATCH($B490,data_wkly!$C:$C,0),1))),"na")</f>
        <v/>
      </c>
      <c r="Y490" s="124" t="str">
        <f>IF(IFERROR(IF(INDEX(data_wkly!BG:BG,MATCH($B490,data_wkly!$C:$C,0),1)=0,"",_xlfn.NUMBERVALUE(INDEX(data_wkly!BG:BG,MATCH($B490,data_wkly!$C:$C,0),1))),"na")=0,"",IFERROR(IF(INDEX(data_wkly!BG:BG,MATCH($B490,data_wkly!$C:$C,0),1)=0,"",_xlfn.NUMBERVALUE(INDEX(data_wkly!BG:BG,MATCH($B490,data_wkly!$C:$C,0),1))),"na"))</f>
        <v/>
      </c>
      <c r="AJ490" s="41">
        <f t="shared" si="24"/>
        <v>2</v>
      </c>
    </row>
    <row r="491" spans="1:36" ht="15.5">
      <c r="A491" s="88" t="str">
        <f t="shared" si="23"/>
        <v/>
      </c>
      <c r="B491" s="89" t="str">
        <f t="shared" si="25"/>
        <v/>
      </c>
      <c r="C491" s="122" t="str">
        <f>IF(IFERROR(IF(INDEX(data_wkly!AO:AO,MATCH($B491,data_wkly!$C:$C,0),1)=0,"",_xlfn.NUMBERVALUE(INDEX(data_wkly!AO:AO,MATCH($B491,data_wkly!$C:$C,0),1))),"na")=0,"",IFERROR(IF(INDEX(data_wkly!AO:AO,MATCH($B491,data_wkly!$C:$C,0),1)=0,"",_xlfn.NUMBERVALUE(INDEX(data_wkly!AO:AO,MATCH($B491,data_wkly!$C:$C,0),1))),"na"))</f>
        <v/>
      </c>
      <c r="D491" s="122" t="str">
        <f>IF(IFERROR(IF(INDEX(data_wkly!AP:AP,MATCH($B491,data_wkly!$C:$C,0),1)=0,"",_xlfn.NUMBERVALUE(INDEX(data_wkly!AP:AP,MATCH($B491,data_wkly!$C:$C,0),1))),"na")=0,"",IFERROR(IF(INDEX(data_wkly!AP:AP,MATCH($B491,data_wkly!$C:$C,0),1)=0,"",_xlfn.NUMBERVALUE(INDEX(data_wkly!AP:AP,MATCH($B491,data_wkly!$C:$C,0),1))),"na"))</f>
        <v/>
      </c>
      <c r="E491" s="122" t="str">
        <f>IF(IFERROR(IF(INDEX(data_wkly!AQ:AQ,MATCH($B491,data_wkly!$C:$C,0),1)=0,"",_xlfn.NUMBERVALUE(INDEX(data_wkly!AQ:AQ,MATCH($B491,data_wkly!$C:$C,0),1))),"na")=0,"",IFERROR(IF(INDEX(data_wkly!AQ:AQ,MATCH($B491,data_wkly!$C:$C,0),1)=0,"",_xlfn.NUMBERVALUE(INDEX(data_wkly!AQ:AQ,MATCH($B491,data_wkly!$C:$C,0),1))),"na"))</f>
        <v/>
      </c>
      <c r="F491" s="122" t="str">
        <f>IF(IFERROR(IF(INDEX(data_wkly!AR:AR,MATCH($B491,data_wkly!$C:$C,0),1)=0,"",_xlfn.NUMBERVALUE(INDEX(data_wkly!AR:AR,MATCH($B491,data_wkly!$C:$C,0),1))),"na")=0,"",IFERROR(IF(INDEX(data_wkly!AR:AR,MATCH($B491,data_wkly!$C:$C,0),1)=0,"",_xlfn.NUMBERVALUE(INDEX(data_wkly!AR:AR,MATCH($B491,data_wkly!$C:$C,0),1))),"na"))</f>
        <v/>
      </c>
      <c r="G491" s="122" t="str">
        <f>IF(IFERROR(IF(INDEX(data_wkly!AS:AS,MATCH($B491,data_wkly!$C:$C,0),1)=0,"",_xlfn.NUMBERVALUE(INDEX(data_wkly!AS:AS,MATCH($B491,data_wkly!$C:$C,0),1))),"na")=0,"",IFERROR(IF(INDEX(data_wkly!AS:AS,MATCH($B491,data_wkly!$C:$C,0),1)=0,"",_xlfn.NUMBERVALUE(INDEX(data_wkly!AS:AS,MATCH($B491,data_wkly!$C:$C,0),1))),"na"))</f>
        <v/>
      </c>
      <c r="H491" s="122" t="str">
        <f>IFERROR(IF(INDEX(data_wkly!BJ:BJ,MATCH($B491,data_wkly!$C:$C,0),1)=0,"",_xlfn.NUMBERVALUE(INDEX(data_wkly!BJ:BJ,MATCH($B491,data_wkly!$C:$C,0),1))),"na")</f>
        <v/>
      </c>
      <c r="I491" s="122" t="str">
        <f>IF(IFERROR(IF(INDEX(data_wkly!AT:AT,MATCH($B491,data_wkly!$C:$C,0),1)=0,"",_xlfn.NUMBERVALUE(INDEX(data_wkly!AT:AT,MATCH($B491,data_wkly!$C:$C,0),1))),"na")=0,"",IFERROR(IF(INDEX(data_wkly!AT:AT,MATCH($B491,data_wkly!$C:$C,0),1)=0,"",_xlfn.NUMBERVALUE(INDEX(data_wkly!AT:AT,MATCH($B491,data_wkly!$C:$C,0),1))),"na"))</f>
        <v/>
      </c>
      <c r="J491" s="122" t="str">
        <f>IF(IFERROR(IF(INDEX(data_wkly!AU:AU,MATCH($B491,data_wkly!$C:$C,0),1)=0,"",_xlfn.NUMBERVALUE(INDEX(data_wkly!AU:AU,MATCH($B491,data_wkly!$C:$C,0),1))),"na")=0,"",IFERROR(IF(INDEX(data_wkly!AU:AU,MATCH($B491,data_wkly!$C:$C,0),1)=0,"",_xlfn.NUMBERVALUE(INDEX(data_wkly!AU:AU,MATCH($B491,data_wkly!$C:$C,0),1))),"na"))</f>
        <v/>
      </c>
      <c r="K491" s="122" t="str">
        <f>IF(IFERROR(IF(INDEX(data_wkly!AV:AV,MATCH($B491,data_wkly!$C:$C,0),1)=0,"",_xlfn.NUMBERVALUE(INDEX(data_wkly!AV:AV,MATCH($B491,data_wkly!$C:$C,0),1))),"na")=0,"",IFERROR(IF(INDEX(data_wkly!AV:AV,MATCH($B491,data_wkly!$C:$C,0),1)=0,"",_xlfn.NUMBERVALUE(INDEX(data_wkly!AV:AV,MATCH($B491,data_wkly!$C:$C,0),1))),"na"))</f>
        <v/>
      </c>
      <c r="L491" s="122" t="str">
        <f>IFERROR(IF(INDEX(data_wkly!BI:BI,MATCH($B491,data_wkly!$C:$C,0),1)=0,"",_xlfn.NUMBERVALUE(INDEX(data_wkly!BI:BI,MATCH($B491,data_wkly!$C:$C,0),1))),"na")</f>
        <v/>
      </c>
      <c r="M491" s="122" t="str">
        <f>IF(IFERROR(IF(INDEX(data_wkly!AW:AW,MATCH($B491,data_wkly!$C:$C,0),1)=0,"",_xlfn.NUMBERVALUE(INDEX(data_wkly!AW:AW,MATCH($B491,data_wkly!$C:$C,0),1))),"na")=0,"",IFERROR(IF(INDEX(data_wkly!AW:AW,MATCH($B491,data_wkly!$C:$C,0),1)=0,"",_xlfn.NUMBERVALUE(INDEX(data_wkly!AW:AW,MATCH($B491,data_wkly!$C:$C,0),1))),"na"))</f>
        <v/>
      </c>
      <c r="N491" s="123"/>
      <c r="O491" s="124" t="str">
        <f>IF(IFERROR(IF(INDEX(data_wkly!AY:AY,MATCH($B491,data_wkly!$C:$C,0),1)=0,"",_xlfn.NUMBERVALUE(INDEX(data_wkly!AY:AY,MATCH($B491,data_wkly!$C:$C,0),1))),"na")=0,"",IFERROR(IF(INDEX(data_wkly!AY:AY,MATCH($B491,data_wkly!$C:$C,0),1)=0,"",_xlfn.NUMBERVALUE(INDEX(data_wkly!AY:AY,MATCH($B491,data_wkly!$C:$C,0),1))),"na"))</f>
        <v/>
      </c>
      <c r="P491" s="124" t="str">
        <f>IF(IFERROR(IF(INDEX(data_wkly!AZ:AZ,MATCH($B491,data_wkly!$C:$C,0),1)=0,"",_xlfn.NUMBERVALUE(INDEX(data_wkly!AZ:AZ,MATCH($B491,data_wkly!$C:$C,0),1))),"na")=0,"",IFERROR(IF(INDEX(data_wkly!AZ:AZ,MATCH($B491,data_wkly!$C:$C,0),1)=0,"",_xlfn.NUMBERVALUE(INDEX(data_wkly!AZ:AZ,MATCH($B491,data_wkly!$C:$C,0),1))),"na"))</f>
        <v/>
      </c>
      <c r="Q491" s="124" t="str">
        <f>IF(IFERROR(IF(INDEX(data_wkly!BA:BA,MATCH($B491,data_wkly!$C:$C,0),1)=0,"",_xlfn.NUMBERVALUE(INDEX(data_wkly!BA:BA,MATCH($B491,data_wkly!$C:$C,0),1))),"na")=0,"",IFERROR(IF(INDEX(data_wkly!BA:BA,MATCH($B491,data_wkly!$C:$C,0),1)=0,"",_xlfn.NUMBERVALUE(INDEX(data_wkly!BA:BA,MATCH($B491,data_wkly!$C:$C,0),1))),"na"))</f>
        <v/>
      </c>
      <c r="R491" s="124" t="str">
        <f>IF(IFERROR(IF(INDEX(data_wkly!BB:BB,MATCH($B491,data_wkly!$C:$C,0),1)=0,"",_xlfn.NUMBERVALUE(INDEX(data_wkly!BB:BB,MATCH($B491,data_wkly!$C:$C,0),1))),"na")=0,"",IFERROR(IF(INDEX(data_wkly!BB:BB,MATCH($B491,data_wkly!$C:$C,0),1)=0,"",_xlfn.NUMBERVALUE(INDEX(data_wkly!BB:BB,MATCH($B491,data_wkly!$C:$C,0),1))),"na"))</f>
        <v/>
      </c>
      <c r="S491" s="124" t="str">
        <f>IF(IFERROR(IF(INDEX(data_wkly!BC:BC,MATCH($B491,data_wkly!$C:$C,0),1)=0,"",_xlfn.NUMBERVALUE(INDEX(data_wkly!BC:BC,MATCH($B491,data_wkly!$C:$C,0),1))),"na")=0,"",IFERROR(IF(INDEX(data_wkly!BC:BC,MATCH($B491,data_wkly!$C:$C,0),1)=0,"",_xlfn.NUMBERVALUE(INDEX(data_wkly!BC:BC,MATCH($B491,data_wkly!$C:$C,0),1))),"na"))</f>
        <v/>
      </c>
      <c r="T491" s="124" t="str">
        <f>IFERROR(IF(INDEX(data_wkly!BL:BL,MATCH($B491,data_wkly!$C:$C,0),1)=0,"",_xlfn.NUMBERVALUE(INDEX(data_wkly!BL:BL,MATCH($B491,data_wkly!$C:$C,0),1))),"na")</f>
        <v/>
      </c>
      <c r="U491" s="124" t="str">
        <f>IF(IFERROR(IF(INDEX(data_wkly!BD:BD,MATCH($B491,data_wkly!$C:$C,0),1)=0,"",_xlfn.NUMBERVALUE(INDEX(data_wkly!BD:BD,MATCH($B491,data_wkly!$C:$C,0),1))),"na")=0,"",IFERROR(IF(INDEX(data_wkly!BD:BD,MATCH($B491,data_wkly!$C:$C,0),1)=0,"",_xlfn.NUMBERVALUE(INDEX(data_wkly!BD:BD,MATCH($B491,data_wkly!$C:$C,0),1))),"na"))</f>
        <v/>
      </c>
      <c r="V491" s="124" t="str">
        <f>IF(IFERROR(IF(INDEX(data_wkly!BE:BE,MATCH($B491,data_wkly!$C:$C,0),1)=0,"",_xlfn.NUMBERVALUE(INDEX(data_wkly!BE:BE,MATCH($B491,data_wkly!$C:$C,0),1))),"na")=0,"",IFERROR(IF(INDEX(data_wkly!BE:BE,MATCH($B491,data_wkly!$C:$C,0),1)=0,"",_xlfn.NUMBERVALUE(INDEX(data_wkly!BE:BE,MATCH($B491,data_wkly!$C:$C,0),1))),"na"))</f>
        <v/>
      </c>
      <c r="W491" s="124" t="str">
        <f>IF(IFERROR(IF(INDEX(data_wkly!BF:BF,MATCH($B491,data_wkly!$C:$C,0),1)=0,"",_xlfn.NUMBERVALUE(INDEX(data_wkly!BF:BF,MATCH($B491,data_wkly!$C:$C,0),1))),"na")=0,"",IFERROR(IF(INDEX(data_wkly!BF:BF,MATCH($B491,data_wkly!$C:$C,0),1)=0,"",_xlfn.NUMBERVALUE(INDEX(data_wkly!BF:BF,MATCH($B491,data_wkly!$C:$C,0),1))),"na"))</f>
        <v/>
      </c>
      <c r="X491" s="124" t="str">
        <f>IFERROR(IF(INDEX(data_wkly!BK:BK,MATCH($B491,data_wkly!$C:$C,0),1)=0,"",_xlfn.NUMBERVALUE(INDEX(data_wkly!BK:BK,MATCH($B491,data_wkly!$C:$C,0),1))),"na")</f>
        <v/>
      </c>
      <c r="Y491" s="124" t="str">
        <f>IF(IFERROR(IF(INDEX(data_wkly!BG:BG,MATCH($B491,data_wkly!$C:$C,0),1)=0,"",_xlfn.NUMBERVALUE(INDEX(data_wkly!BG:BG,MATCH($B491,data_wkly!$C:$C,0),1))),"na")=0,"",IFERROR(IF(INDEX(data_wkly!BG:BG,MATCH($B491,data_wkly!$C:$C,0),1)=0,"",_xlfn.NUMBERVALUE(INDEX(data_wkly!BG:BG,MATCH($B491,data_wkly!$C:$C,0),1))),"na"))</f>
        <v/>
      </c>
      <c r="AJ491" s="41">
        <f t="shared" si="24"/>
        <v>1</v>
      </c>
    </row>
    <row r="492" spans="1:36" ht="15.5">
      <c r="A492" s="88" t="str">
        <f t="shared" si="23"/>
        <v/>
      </c>
      <c r="B492" s="89" t="str">
        <f t="shared" si="25"/>
        <v/>
      </c>
      <c r="C492" s="122" t="str">
        <f>IF(IFERROR(IF(INDEX(data_wkly!AO:AO,MATCH($B492,data_wkly!$C:$C,0),1)=0,"",_xlfn.NUMBERVALUE(INDEX(data_wkly!AO:AO,MATCH($B492,data_wkly!$C:$C,0),1))),"na")=0,"",IFERROR(IF(INDEX(data_wkly!AO:AO,MATCH($B492,data_wkly!$C:$C,0),1)=0,"",_xlfn.NUMBERVALUE(INDEX(data_wkly!AO:AO,MATCH($B492,data_wkly!$C:$C,0),1))),"na"))</f>
        <v/>
      </c>
      <c r="D492" s="122" t="str">
        <f>IF(IFERROR(IF(INDEX(data_wkly!AP:AP,MATCH($B492,data_wkly!$C:$C,0),1)=0,"",_xlfn.NUMBERVALUE(INDEX(data_wkly!AP:AP,MATCH($B492,data_wkly!$C:$C,0),1))),"na")=0,"",IFERROR(IF(INDEX(data_wkly!AP:AP,MATCH($B492,data_wkly!$C:$C,0),1)=0,"",_xlfn.NUMBERVALUE(INDEX(data_wkly!AP:AP,MATCH($B492,data_wkly!$C:$C,0),1))),"na"))</f>
        <v/>
      </c>
      <c r="E492" s="122" t="str">
        <f>IF(IFERROR(IF(INDEX(data_wkly!AQ:AQ,MATCH($B492,data_wkly!$C:$C,0),1)=0,"",_xlfn.NUMBERVALUE(INDEX(data_wkly!AQ:AQ,MATCH($B492,data_wkly!$C:$C,0),1))),"na")=0,"",IFERROR(IF(INDEX(data_wkly!AQ:AQ,MATCH($B492,data_wkly!$C:$C,0),1)=0,"",_xlfn.NUMBERVALUE(INDEX(data_wkly!AQ:AQ,MATCH($B492,data_wkly!$C:$C,0),1))),"na"))</f>
        <v/>
      </c>
      <c r="F492" s="122" t="str">
        <f>IF(IFERROR(IF(INDEX(data_wkly!AR:AR,MATCH($B492,data_wkly!$C:$C,0),1)=0,"",_xlfn.NUMBERVALUE(INDEX(data_wkly!AR:AR,MATCH($B492,data_wkly!$C:$C,0),1))),"na")=0,"",IFERROR(IF(INDEX(data_wkly!AR:AR,MATCH($B492,data_wkly!$C:$C,0),1)=0,"",_xlfn.NUMBERVALUE(INDEX(data_wkly!AR:AR,MATCH($B492,data_wkly!$C:$C,0),1))),"na"))</f>
        <v/>
      </c>
      <c r="G492" s="122" t="str">
        <f>IF(IFERROR(IF(INDEX(data_wkly!AS:AS,MATCH($B492,data_wkly!$C:$C,0),1)=0,"",_xlfn.NUMBERVALUE(INDEX(data_wkly!AS:AS,MATCH($B492,data_wkly!$C:$C,0),1))),"na")=0,"",IFERROR(IF(INDEX(data_wkly!AS:AS,MATCH($B492,data_wkly!$C:$C,0),1)=0,"",_xlfn.NUMBERVALUE(INDEX(data_wkly!AS:AS,MATCH($B492,data_wkly!$C:$C,0),1))),"na"))</f>
        <v/>
      </c>
      <c r="H492" s="122" t="str">
        <f>IFERROR(IF(INDEX(data_wkly!BJ:BJ,MATCH($B492,data_wkly!$C:$C,0),1)=0,"",_xlfn.NUMBERVALUE(INDEX(data_wkly!BJ:BJ,MATCH($B492,data_wkly!$C:$C,0),1))),"na")</f>
        <v/>
      </c>
      <c r="I492" s="122" t="str">
        <f>IF(IFERROR(IF(INDEX(data_wkly!AT:AT,MATCH($B492,data_wkly!$C:$C,0),1)=0,"",_xlfn.NUMBERVALUE(INDEX(data_wkly!AT:AT,MATCH($B492,data_wkly!$C:$C,0),1))),"na")=0,"",IFERROR(IF(INDEX(data_wkly!AT:AT,MATCH($B492,data_wkly!$C:$C,0),1)=0,"",_xlfn.NUMBERVALUE(INDEX(data_wkly!AT:AT,MATCH($B492,data_wkly!$C:$C,0),1))),"na"))</f>
        <v/>
      </c>
      <c r="J492" s="122" t="str">
        <f>IF(IFERROR(IF(INDEX(data_wkly!AU:AU,MATCH($B492,data_wkly!$C:$C,0),1)=0,"",_xlfn.NUMBERVALUE(INDEX(data_wkly!AU:AU,MATCH($B492,data_wkly!$C:$C,0),1))),"na")=0,"",IFERROR(IF(INDEX(data_wkly!AU:AU,MATCH($B492,data_wkly!$C:$C,0),1)=0,"",_xlfn.NUMBERVALUE(INDEX(data_wkly!AU:AU,MATCH($B492,data_wkly!$C:$C,0),1))),"na"))</f>
        <v/>
      </c>
      <c r="K492" s="122" t="str">
        <f>IF(IFERROR(IF(INDEX(data_wkly!AV:AV,MATCH($B492,data_wkly!$C:$C,0),1)=0,"",_xlfn.NUMBERVALUE(INDEX(data_wkly!AV:AV,MATCH($B492,data_wkly!$C:$C,0),1))),"na")=0,"",IFERROR(IF(INDEX(data_wkly!AV:AV,MATCH($B492,data_wkly!$C:$C,0),1)=0,"",_xlfn.NUMBERVALUE(INDEX(data_wkly!AV:AV,MATCH($B492,data_wkly!$C:$C,0),1))),"na"))</f>
        <v/>
      </c>
      <c r="L492" s="122" t="str">
        <f>IFERROR(IF(INDEX(data_wkly!BI:BI,MATCH($B492,data_wkly!$C:$C,0),1)=0,"",_xlfn.NUMBERVALUE(INDEX(data_wkly!BI:BI,MATCH($B492,data_wkly!$C:$C,0),1))),"na")</f>
        <v/>
      </c>
      <c r="M492" s="122" t="str">
        <f>IF(IFERROR(IF(INDEX(data_wkly!AW:AW,MATCH($B492,data_wkly!$C:$C,0),1)=0,"",_xlfn.NUMBERVALUE(INDEX(data_wkly!AW:AW,MATCH($B492,data_wkly!$C:$C,0),1))),"na")=0,"",IFERROR(IF(INDEX(data_wkly!AW:AW,MATCH($B492,data_wkly!$C:$C,0),1)=0,"",_xlfn.NUMBERVALUE(INDEX(data_wkly!AW:AW,MATCH($B492,data_wkly!$C:$C,0),1))),"na"))</f>
        <v/>
      </c>
      <c r="N492" s="123"/>
      <c r="O492" s="124" t="str">
        <f>IF(IFERROR(IF(INDEX(data_wkly!AY:AY,MATCH($B492,data_wkly!$C:$C,0),1)=0,"",_xlfn.NUMBERVALUE(INDEX(data_wkly!AY:AY,MATCH($B492,data_wkly!$C:$C,0),1))),"na")=0,"",IFERROR(IF(INDEX(data_wkly!AY:AY,MATCH($B492,data_wkly!$C:$C,0),1)=0,"",_xlfn.NUMBERVALUE(INDEX(data_wkly!AY:AY,MATCH($B492,data_wkly!$C:$C,0),1))),"na"))</f>
        <v/>
      </c>
      <c r="P492" s="124" t="str">
        <f>IF(IFERROR(IF(INDEX(data_wkly!AZ:AZ,MATCH($B492,data_wkly!$C:$C,0),1)=0,"",_xlfn.NUMBERVALUE(INDEX(data_wkly!AZ:AZ,MATCH($B492,data_wkly!$C:$C,0),1))),"na")=0,"",IFERROR(IF(INDEX(data_wkly!AZ:AZ,MATCH($B492,data_wkly!$C:$C,0),1)=0,"",_xlfn.NUMBERVALUE(INDEX(data_wkly!AZ:AZ,MATCH($B492,data_wkly!$C:$C,0),1))),"na"))</f>
        <v/>
      </c>
      <c r="Q492" s="124" t="str">
        <f>IF(IFERROR(IF(INDEX(data_wkly!BA:BA,MATCH($B492,data_wkly!$C:$C,0),1)=0,"",_xlfn.NUMBERVALUE(INDEX(data_wkly!BA:BA,MATCH($B492,data_wkly!$C:$C,0),1))),"na")=0,"",IFERROR(IF(INDEX(data_wkly!BA:BA,MATCH($B492,data_wkly!$C:$C,0),1)=0,"",_xlfn.NUMBERVALUE(INDEX(data_wkly!BA:BA,MATCH($B492,data_wkly!$C:$C,0),1))),"na"))</f>
        <v/>
      </c>
      <c r="R492" s="124" t="str">
        <f>IF(IFERROR(IF(INDEX(data_wkly!BB:BB,MATCH($B492,data_wkly!$C:$C,0),1)=0,"",_xlfn.NUMBERVALUE(INDEX(data_wkly!BB:BB,MATCH($B492,data_wkly!$C:$C,0),1))),"na")=0,"",IFERROR(IF(INDEX(data_wkly!BB:BB,MATCH($B492,data_wkly!$C:$C,0),1)=0,"",_xlfn.NUMBERVALUE(INDEX(data_wkly!BB:BB,MATCH($B492,data_wkly!$C:$C,0),1))),"na"))</f>
        <v/>
      </c>
      <c r="S492" s="124" t="str">
        <f>IF(IFERROR(IF(INDEX(data_wkly!BC:BC,MATCH($B492,data_wkly!$C:$C,0),1)=0,"",_xlfn.NUMBERVALUE(INDEX(data_wkly!BC:BC,MATCH($B492,data_wkly!$C:$C,0),1))),"na")=0,"",IFERROR(IF(INDEX(data_wkly!BC:BC,MATCH($B492,data_wkly!$C:$C,0),1)=0,"",_xlfn.NUMBERVALUE(INDEX(data_wkly!BC:BC,MATCH($B492,data_wkly!$C:$C,0),1))),"na"))</f>
        <v/>
      </c>
      <c r="T492" s="124" t="str">
        <f>IFERROR(IF(INDEX(data_wkly!BL:BL,MATCH($B492,data_wkly!$C:$C,0),1)=0,"",_xlfn.NUMBERVALUE(INDEX(data_wkly!BL:BL,MATCH($B492,data_wkly!$C:$C,0),1))),"na")</f>
        <v/>
      </c>
      <c r="U492" s="124" t="str">
        <f>IF(IFERROR(IF(INDEX(data_wkly!BD:BD,MATCH($B492,data_wkly!$C:$C,0),1)=0,"",_xlfn.NUMBERVALUE(INDEX(data_wkly!BD:BD,MATCH($B492,data_wkly!$C:$C,0),1))),"na")=0,"",IFERROR(IF(INDEX(data_wkly!BD:BD,MATCH($B492,data_wkly!$C:$C,0),1)=0,"",_xlfn.NUMBERVALUE(INDEX(data_wkly!BD:BD,MATCH($B492,data_wkly!$C:$C,0),1))),"na"))</f>
        <v/>
      </c>
      <c r="V492" s="124" t="str">
        <f>IF(IFERROR(IF(INDEX(data_wkly!BE:BE,MATCH($B492,data_wkly!$C:$C,0),1)=0,"",_xlfn.NUMBERVALUE(INDEX(data_wkly!BE:BE,MATCH($B492,data_wkly!$C:$C,0),1))),"na")=0,"",IFERROR(IF(INDEX(data_wkly!BE:BE,MATCH($B492,data_wkly!$C:$C,0),1)=0,"",_xlfn.NUMBERVALUE(INDEX(data_wkly!BE:BE,MATCH($B492,data_wkly!$C:$C,0),1))),"na"))</f>
        <v/>
      </c>
      <c r="W492" s="124" t="str">
        <f>IF(IFERROR(IF(INDEX(data_wkly!BF:BF,MATCH($B492,data_wkly!$C:$C,0),1)=0,"",_xlfn.NUMBERVALUE(INDEX(data_wkly!BF:BF,MATCH($B492,data_wkly!$C:$C,0),1))),"na")=0,"",IFERROR(IF(INDEX(data_wkly!BF:BF,MATCH($B492,data_wkly!$C:$C,0),1)=0,"",_xlfn.NUMBERVALUE(INDEX(data_wkly!BF:BF,MATCH($B492,data_wkly!$C:$C,0),1))),"na"))</f>
        <v/>
      </c>
      <c r="X492" s="124" t="str">
        <f>IFERROR(IF(INDEX(data_wkly!BK:BK,MATCH($B492,data_wkly!$C:$C,0),1)=0,"",_xlfn.NUMBERVALUE(INDEX(data_wkly!BK:BK,MATCH($B492,data_wkly!$C:$C,0),1))),"na")</f>
        <v/>
      </c>
      <c r="Y492" s="124" t="str">
        <f>IF(IFERROR(IF(INDEX(data_wkly!BG:BG,MATCH($B492,data_wkly!$C:$C,0),1)=0,"",_xlfn.NUMBERVALUE(INDEX(data_wkly!BG:BG,MATCH($B492,data_wkly!$C:$C,0),1))),"na")=0,"",IFERROR(IF(INDEX(data_wkly!BG:BG,MATCH($B492,data_wkly!$C:$C,0),1)=0,"",_xlfn.NUMBERVALUE(INDEX(data_wkly!BG:BG,MATCH($B492,data_wkly!$C:$C,0),1))),"na"))</f>
        <v/>
      </c>
      <c r="AJ492" s="41">
        <f t="shared" si="24"/>
        <v>2</v>
      </c>
    </row>
    <row r="493" spans="1:36" ht="15.5">
      <c r="A493" s="88" t="str">
        <f t="shared" si="23"/>
        <v/>
      </c>
      <c r="B493" s="89" t="str">
        <f t="shared" si="25"/>
        <v/>
      </c>
      <c r="C493" s="122" t="str">
        <f>IF(IFERROR(IF(INDEX(data_wkly!AO:AO,MATCH($B493,data_wkly!$C:$C,0),1)=0,"",_xlfn.NUMBERVALUE(INDEX(data_wkly!AO:AO,MATCH($B493,data_wkly!$C:$C,0),1))),"na")=0,"",IFERROR(IF(INDEX(data_wkly!AO:AO,MATCH($B493,data_wkly!$C:$C,0),1)=0,"",_xlfn.NUMBERVALUE(INDEX(data_wkly!AO:AO,MATCH($B493,data_wkly!$C:$C,0),1))),"na"))</f>
        <v/>
      </c>
      <c r="D493" s="122" t="str">
        <f>IF(IFERROR(IF(INDEX(data_wkly!AP:AP,MATCH($B493,data_wkly!$C:$C,0),1)=0,"",_xlfn.NUMBERVALUE(INDEX(data_wkly!AP:AP,MATCH($B493,data_wkly!$C:$C,0),1))),"na")=0,"",IFERROR(IF(INDEX(data_wkly!AP:AP,MATCH($B493,data_wkly!$C:$C,0),1)=0,"",_xlfn.NUMBERVALUE(INDEX(data_wkly!AP:AP,MATCH($B493,data_wkly!$C:$C,0),1))),"na"))</f>
        <v/>
      </c>
      <c r="E493" s="122" t="str">
        <f>IF(IFERROR(IF(INDEX(data_wkly!AQ:AQ,MATCH($B493,data_wkly!$C:$C,0),1)=0,"",_xlfn.NUMBERVALUE(INDEX(data_wkly!AQ:AQ,MATCH($B493,data_wkly!$C:$C,0),1))),"na")=0,"",IFERROR(IF(INDEX(data_wkly!AQ:AQ,MATCH($B493,data_wkly!$C:$C,0),1)=0,"",_xlfn.NUMBERVALUE(INDEX(data_wkly!AQ:AQ,MATCH($B493,data_wkly!$C:$C,0),1))),"na"))</f>
        <v/>
      </c>
      <c r="F493" s="122" t="str">
        <f>IF(IFERROR(IF(INDEX(data_wkly!AR:AR,MATCH($B493,data_wkly!$C:$C,0),1)=0,"",_xlfn.NUMBERVALUE(INDEX(data_wkly!AR:AR,MATCH($B493,data_wkly!$C:$C,0),1))),"na")=0,"",IFERROR(IF(INDEX(data_wkly!AR:AR,MATCH($B493,data_wkly!$C:$C,0),1)=0,"",_xlfn.NUMBERVALUE(INDEX(data_wkly!AR:AR,MATCH($B493,data_wkly!$C:$C,0),1))),"na"))</f>
        <v/>
      </c>
      <c r="G493" s="122" t="str">
        <f>IF(IFERROR(IF(INDEX(data_wkly!AS:AS,MATCH($B493,data_wkly!$C:$C,0),1)=0,"",_xlfn.NUMBERVALUE(INDEX(data_wkly!AS:AS,MATCH($B493,data_wkly!$C:$C,0),1))),"na")=0,"",IFERROR(IF(INDEX(data_wkly!AS:AS,MATCH($B493,data_wkly!$C:$C,0),1)=0,"",_xlfn.NUMBERVALUE(INDEX(data_wkly!AS:AS,MATCH($B493,data_wkly!$C:$C,0),1))),"na"))</f>
        <v/>
      </c>
      <c r="H493" s="122" t="str">
        <f>IFERROR(IF(INDEX(data_wkly!BJ:BJ,MATCH($B493,data_wkly!$C:$C,0),1)=0,"",_xlfn.NUMBERVALUE(INDEX(data_wkly!BJ:BJ,MATCH($B493,data_wkly!$C:$C,0),1))),"na")</f>
        <v/>
      </c>
      <c r="I493" s="122" t="str">
        <f>IF(IFERROR(IF(INDEX(data_wkly!AT:AT,MATCH($B493,data_wkly!$C:$C,0),1)=0,"",_xlfn.NUMBERVALUE(INDEX(data_wkly!AT:AT,MATCH($B493,data_wkly!$C:$C,0),1))),"na")=0,"",IFERROR(IF(INDEX(data_wkly!AT:AT,MATCH($B493,data_wkly!$C:$C,0),1)=0,"",_xlfn.NUMBERVALUE(INDEX(data_wkly!AT:AT,MATCH($B493,data_wkly!$C:$C,0),1))),"na"))</f>
        <v/>
      </c>
      <c r="J493" s="122" t="str">
        <f>IF(IFERROR(IF(INDEX(data_wkly!AU:AU,MATCH($B493,data_wkly!$C:$C,0),1)=0,"",_xlfn.NUMBERVALUE(INDEX(data_wkly!AU:AU,MATCH($B493,data_wkly!$C:$C,0),1))),"na")=0,"",IFERROR(IF(INDEX(data_wkly!AU:AU,MATCH($B493,data_wkly!$C:$C,0),1)=0,"",_xlfn.NUMBERVALUE(INDEX(data_wkly!AU:AU,MATCH($B493,data_wkly!$C:$C,0),1))),"na"))</f>
        <v/>
      </c>
      <c r="K493" s="122" t="str">
        <f>IF(IFERROR(IF(INDEX(data_wkly!AV:AV,MATCH($B493,data_wkly!$C:$C,0),1)=0,"",_xlfn.NUMBERVALUE(INDEX(data_wkly!AV:AV,MATCH($B493,data_wkly!$C:$C,0),1))),"na")=0,"",IFERROR(IF(INDEX(data_wkly!AV:AV,MATCH($B493,data_wkly!$C:$C,0),1)=0,"",_xlfn.NUMBERVALUE(INDEX(data_wkly!AV:AV,MATCH($B493,data_wkly!$C:$C,0),1))),"na"))</f>
        <v/>
      </c>
      <c r="L493" s="122" t="str">
        <f>IFERROR(IF(INDEX(data_wkly!BI:BI,MATCH($B493,data_wkly!$C:$C,0),1)=0,"",_xlfn.NUMBERVALUE(INDEX(data_wkly!BI:BI,MATCH($B493,data_wkly!$C:$C,0),1))),"na")</f>
        <v/>
      </c>
      <c r="M493" s="122" t="str">
        <f>IF(IFERROR(IF(INDEX(data_wkly!AW:AW,MATCH($B493,data_wkly!$C:$C,0),1)=0,"",_xlfn.NUMBERVALUE(INDEX(data_wkly!AW:AW,MATCH($B493,data_wkly!$C:$C,0),1))),"na")=0,"",IFERROR(IF(INDEX(data_wkly!AW:AW,MATCH($B493,data_wkly!$C:$C,0),1)=0,"",_xlfn.NUMBERVALUE(INDEX(data_wkly!AW:AW,MATCH($B493,data_wkly!$C:$C,0),1))),"na"))</f>
        <v/>
      </c>
      <c r="N493" s="123"/>
      <c r="O493" s="124" t="str">
        <f>IF(IFERROR(IF(INDEX(data_wkly!AY:AY,MATCH($B493,data_wkly!$C:$C,0),1)=0,"",_xlfn.NUMBERVALUE(INDEX(data_wkly!AY:AY,MATCH($B493,data_wkly!$C:$C,0),1))),"na")=0,"",IFERROR(IF(INDEX(data_wkly!AY:AY,MATCH($B493,data_wkly!$C:$C,0),1)=0,"",_xlfn.NUMBERVALUE(INDEX(data_wkly!AY:AY,MATCH($B493,data_wkly!$C:$C,0),1))),"na"))</f>
        <v/>
      </c>
      <c r="P493" s="124" t="str">
        <f>IF(IFERROR(IF(INDEX(data_wkly!AZ:AZ,MATCH($B493,data_wkly!$C:$C,0),1)=0,"",_xlfn.NUMBERVALUE(INDEX(data_wkly!AZ:AZ,MATCH($B493,data_wkly!$C:$C,0),1))),"na")=0,"",IFERROR(IF(INDEX(data_wkly!AZ:AZ,MATCH($B493,data_wkly!$C:$C,0),1)=0,"",_xlfn.NUMBERVALUE(INDEX(data_wkly!AZ:AZ,MATCH($B493,data_wkly!$C:$C,0),1))),"na"))</f>
        <v/>
      </c>
      <c r="Q493" s="124" t="str">
        <f>IF(IFERROR(IF(INDEX(data_wkly!BA:BA,MATCH($B493,data_wkly!$C:$C,0),1)=0,"",_xlfn.NUMBERVALUE(INDEX(data_wkly!BA:BA,MATCH($B493,data_wkly!$C:$C,0),1))),"na")=0,"",IFERROR(IF(INDEX(data_wkly!BA:BA,MATCH($B493,data_wkly!$C:$C,0),1)=0,"",_xlfn.NUMBERVALUE(INDEX(data_wkly!BA:BA,MATCH($B493,data_wkly!$C:$C,0),1))),"na"))</f>
        <v/>
      </c>
      <c r="R493" s="124" t="str">
        <f>IF(IFERROR(IF(INDEX(data_wkly!BB:BB,MATCH($B493,data_wkly!$C:$C,0),1)=0,"",_xlfn.NUMBERVALUE(INDEX(data_wkly!BB:BB,MATCH($B493,data_wkly!$C:$C,0),1))),"na")=0,"",IFERROR(IF(INDEX(data_wkly!BB:BB,MATCH($B493,data_wkly!$C:$C,0),1)=0,"",_xlfn.NUMBERVALUE(INDEX(data_wkly!BB:BB,MATCH($B493,data_wkly!$C:$C,0),1))),"na"))</f>
        <v/>
      </c>
      <c r="S493" s="124" t="str">
        <f>IF(IFERROR(IF(INDEX(data_wkly!BC:BC,MATCH($B493,data_wkly!$C:$C,0),1)=0,"",_xlfn.NUMBERVALUE(INDEX(data_wkly!BC:BC,MATCH($B493,data_wkly!$C:$C,0),1))),"na")=0,"",IFERROR(IF(INDEX(data_wkly!BC:BC,MATCH($B493,data_wkly!$C:$C,0),1)=0,"",_xlfn.NUMBERVALUE(INDEX(data_wkly!BC:BC,MATCH($B493,data_wkly!$C:$C,0),1))),"na"))</f>
        <v/>
      </c>
      <c r="T493" s="124" t="str">
        <f>IFERROR(IF(INDEX(data_wkly!BL:BL,MATCH($B493,data_wkly!$C:$C,0),1)=0,"",_xlfn.NUMBERVALUE(INDEX(data_wkly!BL:BL,MATCH($B493,data_wkly!$C:$C,0),1))),"na")</f>
        <v/>
      </c>
      <c r="U493" s="124" t="str">
        <f>IF(IFERROR(IF(INDEX(data_wkly!BD:BD,MATCH($B493,data_wkly!$C:$C,0),1)=0,"",_xlfn.NUMBERVALUE(INDEX(data_wkly!BD:BD,MATCH($B493,data_wkly!$C:$C,0),1))),"na")=0,"",IFERROR(IF(INDEX(data_wkly!BD:BD,MATCH($B493,data_wkly!$C:$C,0),1)=0,"",_xlfn.NUMBERVALUE(INDEX(data_wkly!BD:BD,MATCH($B493,data_wkly!$C:$C,0),1))),"na"))</f>
        <v/>
      </c>
      <c r="V493" s="124" t="str">
        <f>IF(IFERROR(IF(INDEX(data_wkly!BE:BE,MATCH($B493,data_wkly!$C:$C,0),1)=0,"",_xlfn.NUMBERVALUE(INDEX(data_wkly!BE:BE,MATCH($B493,data_wkly!$C:$C,0),1))),"na")=0,"",IFERROR(IF(INDEX(data_wkly!BE:BE,MATCH($B493,data_wkly!$C:$C,0),1)=0,"",_xlfn.NUMBERVALUE(INDEX(data_wkly!BE:BE,MATCH($B493,data_wkly!$C:$C,0),1))),"na"))</f>
        <v/>
      </c>
      <c r="W493" s="124" t="str">
        <f>IF(IFERROR(IF(INDEX(data_wkly!BF:BF,MATCH($B493,data_wkly!$C:$C,0),1)=0,"",_xlfn.NUMBERVALUE(INDEX(data_wkly!BF:BF,MATCH($B493,data_wkly!$C:$C,0),1))),"na")=0,"",IFERROR(IF(INDEX(data_wkly!BF:BF,MATCH($B493,data_wkly!$C:$C,0),1)=0,"",_xlfn.NUMBERVALUE(INDEX(data_wkly!BF:BF,MATCH($B493,data_wkly!$C:$C,0),1))),"na"))</f>
        <v/>
      </c>
      <c r="X493" s="124" t="str">
        <f>IFERROR(IF(INDEX(data_wkly!BK:BK,MATCH($B493,data_wkly!$C:$C,0),1)=0,"",_xlfn.NUMBERVALUE(INDEX(data_wkly!BK:BK,MATCH($B493,data_wkly!$C:$C,0),1))),"na")</f>
        <v/>
      </c>
      <c r="Y493" s="124" t="str">
        <f>IF(IFERROR(IF(INDEX(data_wkly!BG:BG,MATCH($B493,data_wkly!$C:$C,0),1)=0,"",_xlfn.NUMBERVALUE(INDEX(data_wkly!BG:BG,MATCH($B493,data_wkly!$C:$C,0),1))),"na")=0,"",IFERROR(IF(INDEX(data_wkly!BG:BG,MATCH($B493,data_wkly!$C:$C,0),1)=0,"",_xlfn.NUMBERVALUE(INDEX(data_wkly!BG:BG,MATCH($B493,data_wkly!$C:$C,0),1))),"na"))</f>
        <v/>
      </c>
      <c r="AJ493" s="41">
        <f t="shared" si="24"/>
        <v>1</v>
      </c>
    </row>
    <row r="494" spans="1:36" ht="15.5">
      <c r="A494" s="88" t="str">
        <f t="shared" si="23"/>
        <v/>
      </c>
      <c r="B494" s="89" t="str">
        <f t="shared" si="25"/>
        <v/>
      </c>
      <c r="C494" s="122" t="str">
        <f>IF(IFERROR(IF(INDEX(data_wkly!AO:AO,MATCH($B494,data_wkly!$C:$C,0),1)=0,"",_xlfn.NUMBERVALUE(INDEX(data_wkly!AO:AO,MATCH($B494,data_wkly!$C:$C,0),1))),"na")=0,"",IFERROR(IF(INDEX(data_wkly!AO:AO,MATCH($B494,data_wkly!$C:$C,0),1)=0,"",_xlfn.NUMBERVALUE(INDEX(data_wkly!AO:AO,MATCH($B494,data_wkly!$C:$C,0),1))),"na"))</f>
        <v/>
      </c>
      <c r="D494" s="122" t="str">
        <f>IF(IFERROR(IF(INDEX(data_wkly!AP:AP,MATCH($B494,data_wkly!$C:$C,0),1)=0,"",_xlfn.NUMBERVALUE(INDEX(data_wkly!AP:AP,MATCH($B494,data_wkly!$C:$C,0),1))),"na")=0,"",IFERROR(IF(INDEX(data_wkly!AP:AP,MATCH($B494,data_wkly!$C:$C,0),1)=0,"",_xlfn.NUMBERVALUE(INDEX(data_wkly!AP:AP,MATCH($B494,data_wkly!$C:$C,0),1))),"na"))</f>
        <v/>
      </c>
      <c r="E494" s="122" t="str">
        <f>IF(IFERROR(IF(INDEX(data_wkly!AQ:AQ,MATCH($B494,data_wkly!$C:$C,0),1)=0,"",_xlfn.NUMBERVALUE(INDEX(data_wkly!AQ:AQ,MATCH($B494,data_wkly!$C:$C,0),1))),"na")=0,"",IFERROR(IF(INDEX(data_wkly!AQ:AQ,MATCH($B494,data_wkly!$C:$C,0),1)=0,"",_xlfn.NUMBERVALUE(INDEX(data_wkly!AQ:AQ,MATCH($B494,data_wkly!$C:$C,0),1))),"na"))</f>
        <v/>
      </c>
      <c r="F494" s="122" t="str">
        <f>IF(IFERROR(IF(INDEX(data_wkly!AR:AR,MATCH($B494,data_wkly!$C:$C,0),1)=0,"",_xlfn.NUMBERVALUE(INDEX(data_wkly!AR:AR,MATCH($B494,data_wkly!$C:$C,0),1))),"na")=0,"",IFERROR(IF(INDEX(data_wkly!AR:AR,MATCH($B494,data_wkly!$C:$C,0),1)=0,"",_xlfn.NUMBERVALUE(INDEX(data_wkly!AR:AR,MATCH($B494,data_wkly!$C:$C,0),1))),"na"))</f>
        <v/>
      </c>
      <c r="G494" s="122" t="str">
        <f>IF(IFERROR(IF(INDEX(data_wkly!AS:AS,MATCH($B494,data_wkly!$C:$C,0),1)=0,"",_xlfn.NUMBERVALUE(INDEX(data_wkly!AS:AS,MATCH($B494,data_wkly!$C:$C,0),1))),"na")=0,"",IFERROR(IF(INDEX(data_wkly!AS:AS,MATCH($B494,data_wkly!$C:$C,0),1)=0,"",_xlfn.NUMBERVALUE(INDEX(data_wkly!AS:AS,MATCH($B494,data_wkly!$C:$C,0),1))),"na"))</f>
        <v/>
      </c>
      <c r="H494" s="122" t="str">
        <f>IFERROR(IF(INDEX(data_wkly!BJ:BJ,MATCH($B494,data_wkly!$C:$C,0),1)=0,"",_xlfn.NUMBERVALUE(INDEX(data_wkly!BJ:BJ,MATCH($B494,data_wkly!$C:$C,0),1))),"na")</f>
        <v/>
      </c>
      <c r="I494" s="122" t="str">
        <f>IF(IFERROR(IF(INDEX(data_wkly!AT:AT,MATCH($B494,data_wkly!$C:$C,0),1)=0,"",_xlfn.NUMBERVALUE(INDEX(data_wkly!AT:AT,MATCH($B494,data_wkly!$C:$C,0),1))),"na")=0,"",IFERROR(IF(INDEX(data_wkly!AT:AT,MATCH($B494,data_wkly!$C:$C,0),1)=0,"",_xlfn.NUMBERVALUE(INDEX(data_wkly!AT:AT,MATCH($B494,data_wkly!$C:$C,0),1))),"na"))</f>
        <v/>
      </c>
      <c r="J494" s="122" t="str">
        <f>IF(IFERROR(IF(INDEX(data_wkly!AU:AU,MATCH($B494,data_wkly!$C:$C,0),1)=0,"",_xlfn.NUMBERVALUE(INDEX(data_wkly!AU:AU,MATCH($B494,data_wkly!$C:$C,0),1))),"na")=0,"",IFERROR(IF(INDEX(data_wkly!AU:AU,MATCH($B494,data_wkly!$C:$C,0),1)=0,"",_xlfn.NUMBERVALUE(INDEX(data_wkly!AU:AU,MATCH($B494,data_wkly!$C:$C,0),1))),"na"))</f>
        <v/>
      </c>
      <c r="K494" s="122" t="str">
        <f>IF(IFERROR(IF(INDEX(data_wkly!AV:AV,MATCH($B494,data_wkly!$C:$C,0),1)=0,"",_xlfn.NUMBERVALUE(INDEX(data_wkly!AV:AV,MATCH($B494,data_wkly!$C:$C,0),1))),"na")=0,"",IFERROR(IF(INDEX(data_wkly!AV:AV,MATCH($B494,data_wkly!$C:$C,0),1)=0,"",_xlfn.NUMBERVALUE(INDEX(data_wkly!AV:AV,MATCH($B494,data_wkly!$C:$C,0),1))),"na"))</f>
        <v/>
      </c>
      <c r="L494" s="122" t="str">
        <f>IFERROR(IF(INDEX(data_wkly!BI:BI,MATCH($B494,data_wkly!$C:$C,0),1)=0,"",_xlfn.NUMBERVALUE(INDEX(data_wkly!BI:BI,MATCH($B494,data_wkly!$C:$C,0),1))),"na")</f>
        <v/>
      </c>
      <c r="M494" s="122" t="str">
        <f>IF(IFERROR(IF(INDEX(data_wkly!AW:AW,MATCH($B494,data_wkly!$C:$C,0),1)=0,"",_xlfn.NUMBERVALUE(INDEX(data_wkly!AW:AW,MATCH($B494,data_wkly!$C:$C,0),1))),"na")=0,"",IFERROR(IF(INDEX(data_wkly!AW:AW,MATCH($B494,data_wkly!$C:$C,0),1)=0,"",_xlfn.NUMBERVALUE(INDEX(data_wkly!AW:AW,MATCH($B494,data_wkly!$C:$C,0),1))),"na"))</f>
        <v/>
      </c>
      <c r="N494" s="123"/>
      <c r="O494" s="124" t="str">
        <f>IF(IFERROR(IF(INDEX(data_wkly!AY:AY,MATCH($B494,data_wkly!$C:$C,0),1)=0,"",_xlfn.NUMBERVALUE(INDEX(data_wkly!AY:AY,MATCH($B494,data_wkly!$C:$C,0),1))),"na")=0,"",IFERROR(IF(INDEX(data_wkly!AY:AY,MATCH($B494,data_wkly!$C:$C,0),1)=0,"",_xlfn.NUMBERVALUE(INDEX(data_wkly!AY:AY,MATCH($B494,data_wkly!$C:$C,0),1))),"na"))</f>
        <v/>
      </c>
      <c r="P494" s="124" t="str">
        <f>IF(IFERROR(IF(INDEX(data_wkly!AZ:AZ,MATCH($B494,data_wkly!$C:$C,0),1)=0,"",_xlfn.NUMBERVALUE(INDEX(data_wkly!AZ:AZ,MATCH($B494,data_wkly!$C:$C,0),1))),"na")=0,"",IFERROR(IF(INDEX(data_wkly!AZ:AZ,MATCH($B494,data_wkly!$C:$C,0),1)=0,"",_xlfn.NUMBERVALUE(INDEX(data_wkly!AZ:AZ,MATCH($B494,data_wkly!$C:$C,0),1))),"na"))</f>
        <v/>
      </c>
      <c r="Q494" s="124" t="str">
        <f>IF(IFERROR(IF(INDEX(data_wkly!BA:BA,MATCH($B494,data_wkly!$C:$C,0),1)=0,"",_xlfn.NUMBERVALUE(INDEX(data_wkly!BA:BA,MATCH($B494,data_wkly!$C:$C,0),1))),"na")=0,"",IFERROR(IF(INDEX(data_wkly!BA:BA,MATCH($B494,data_wkly!$C:$C,0),1)=0,"",_xlfn.NUMBERVALUE(INDEX(data_wkly!BA:BA,MATCH($B494,data_wkly!$C:$C,0),1))),"na"))</f>
        <v/>
      </c>
      <c r="R494" s="124" t="str">
        <f>IF(IFERROR(IF(INDEX(data_wkly!BB:BB,MATCH($B494,data_wkly!$C:$C,0),1)=0,"",_xlfn.NUMBERVALUE(INDEX(data_wkly!BB:BB,MATCH($B494,data_wkly!$C:$C,0),1))),"na")=0,"",IFERROR(IF(INDEX(data_wkly!BB:BB,MATCH($B494,data_wkly!$C:$C,0),1)=0,"",_xlfn.NUMBERVALUE(INDEX(data_wkly!BB:BB,MATCH($B494,data_wkly!$C:$C,0),1))),"na"))</f>
        <v/>
      </c>
      <c r="S494" s="124" t="str">
        <f>IF(IFERROR(IF(INDEX(data_wkly!BC:BC,MATCH($B494,data_wkly!$C:$C,0),1)=0,"",_xlfn.NUMBERVALUE(INDEX(data_wkly!BC:BC,MATCH($B494,data_wkly!$C:$C,0),1))),"na")=0,"",IFERROR(IF(INDEX(data_wkly!BC:BC,MATCH($B494,data_wkly!$C:$C,0),1)=0,"",_xlfn.NUMBERVALUE(INDEX(data_wkly!BC:BC,MATCH($B494,data_wkly!$C:$C,0),1))),"na"))</f>
        <v/>
      </c>
      <c r="T494" s="124" t="str">
        <f>IFERROR(IF(INDEX(data_wkly!BL:BL,MATCH($B494,data_wkly!$C:$C,0),1)=0,"",_xlfn.NUMBERVALUE(INDEX(data_wkly!BL:BL,MATCH($B494,data_wkly!$C:$C,0),1))),"na")</f>
        <v/>
      </c>
      <c r="U494" s="124" t="str">
        <f>IF(IFERROR(IF(INDEX(data_wkly!BD:BD,MATCH($B494,data_wkly!$C:$C,0),1)=0,"",_xlfn.NUMBERVALUE(INDEX(data_wkly!BD:BD,MATCH($B494,data_wkly!$C:$C,0),1))),"na")=0,"",IFERROR(IF(INDEX(data_wkly!BD:BD,MATCH($B494,data_wkly!$C:$C,0),1)=0,"",_xlfn.NUMBERVALUE(INDEX(data_wkly!BD:BD,MATCH($B494,data_wkly!$C:$C,0),1))),"na"))</f>
        <v/>
      </c>
      <c r="V494" s="124" t="str">
        <f>IF(IFERROR(IF(INDEX(data_wkly!BE:BE,MATCH($B494,data_wkly!$C:$C,0),1)=0,"",_xlfn.NUMBERVALUE(INDEX(data_wkly!BE:BE,MATCH($B494,data_wkly!$C:$C,0),1))),"na")=0,"",IFERROR(IF(INDEX(data_wkly!BE:BE,MATCH($B494,data_wkly!$C:$C,0),1)=0,"",_xlfn.NUMBERVALUE(INDEX(data_wkly!BE:BE,MATCH($B494,data_wkly!$C:$C,0),1))),"na"))</f>
        <v/>
      </c>
      <c r="W494" s="124" t="str">
        <f>IF(IFERROR(IF(INDEX(data_wkly!BF:BF,MATCH($B494,data_wkly!$C:$C,0),1)=0,"",_xlfn.NUMBERVALUE(INDEX(data_wkly!BF:BF,MATCH($B494,data_wkly!$C:$C,0),1))),"na")=0,"",IFERROR(IF(INDEX(data_wkly!BF:BF,MATCH($B494,data_wkly!$C:$C,0),1)=0,"",_xlfn.NUMBERVALUE(INDEX(data_wkly!BF:BF,MATCH($B494,data_wkly!$C:$C,0),1))),"na"))</f>
        <v/>
      </c>
      <c r="X494" s="124" t="str">
        <f>IFERROR(IF(INDEX(data_wkly!BK:BK,MATCH($B494,data_wkly!$C:$C,0),1)=0,"",_xlfn.NUMBERVALUE(INDEX(data_wkly!BK:BK,MATCH($B494,data_wkly!$C:$C,0),1))),"na")</f>
        <v/>
      </c>
      <c r="Y494" s="124" t="str">
        <f>IF(IFERROR(IF(INDEX(data_wkly!BG:BG,MATCH($B494,data_wkly!$C:$C,0),1)=0,"",_xlfn.NUMBERVALUE(INDEX(data_wkly!BG:BG,MATCH($B494,data_wkly!$C:$C,0),1))),"na")=0,"",IFERROR(IF(INDEX(data_wkly!BG:BG,MATCH($B494,data_wkly!$C:$C,0),1)=0,"",_xlfn.NUMBERVALUE(INDEX(data_wkly!BG:BG,MATCH($B494,data_wkly!$C:$C,0),1))),"na"))</f>
        <v/>
      </c>
      <c r="AJ494" s="41">
        <f t="shared" si="24"/>
        <v>2</v>
      </c>
    </row>
    <row r="495" spans="1:36" ht="15.5">
      <c r="A495" s="88" t="str">
        <f t="shared" si="23"/>
        <v/>
      </c>
      <c r="B495" s="89" t="str">
        <f t="shared" si="25"/>
        <v/>
      </c>
      <c r="C495" s="122" t="str">
        <f>IF(IFERROR(IF(INDEX(data_wkly!AO:AO,MATCH($B495,data_wkly!$C:$C,0),1)=0,"",_xlfn.NUMBERVALUE(INDEX(data_wkly!AO:AO,MATCH($B495,data_wkly!$C:$C,0),1))),"na")=0,"",IFERROR(IF(INDEX(data_wkly!AO:AO,MATCH($B495,data_wkly!$C:$C,0),1)=0,"",_xlfn.NUMBERVALUE(INDEX(data_wkly!AO:AO,MATCH($B495,data_wkly!$C:$C,0),1))),"na"))</f>
        <v/>
      </c>
      <c r="D495" s="122" t="str">
        <f>IF(IFERROR(IF(INDEX(data_wkly!AP:AP,MATCH($B495,data_wkly!$C:$C,0),1)=0,"",_xlfn.NUMBERVALUE(INDEX(data_wkly!AP:AP,MATCH($B495,data_wkly!$C:$C,0),1))),"na")=0,"",IFERROR(IF(INDEX(data_wkly!AP:AP,MATCH($B495,data_wkly!$C:$C,0),1)=0,"",_xlfn.NUMBERVALUE(INDEX(data_wkly!AP:AP,MATCH($B495,data_wkly!$C:$C,0),1))),"na"))</f>
        <v/>
      </c>
      <c r="E495" s="122" t="str">
        <f>IF(IFERROR(IF(INDEX(data_wkly!AQ:AQ,MATCH($B495,data_wkly!$C:$C,0),1)=0,"",_xlfn.NUMBERVALUE(INDEX(data_wkly!AQ:AQ,MATCH($B495,data_wkly!$C:$C,0),1))),"na")=0,"",IFERROR(IF(INDEX(data_wkly!AQ:AQ,MATCH($B495,data_wkly!$C:$C,0),1)=0,"",_xlfn.NUMBERVALUE(INDEX(data_wkly!AQ:AQ,MATCH($B495,data_wkly!$C:$C,0),1))),"na"))</f>
        <v/>
      </c>
      <c r="F495" s="122" t="str">
        <f>IF(IFERROR(IF(INDEX(data_wkly!AR:AR,MATCH($B495,data_wkly!$C:$C,0),1)=0,"",_xlfn.NUMBERVALUE(INDEX(data_wkly!AR:AR,MATCH($B495,data_wkly!$C:$C,0),1))),"na")=0,"",IFERROR(IF(INDEX(data_wkly!AR:AR,MATCH($B495,data_wkly!$C:$C,0),1)=0,"",_xlfn.NUMBERVALUE(INDEX(data_wkly!AR:AR,MATCH($B495,data_wkly!$C:$C,0),1))),"na"))</f>
        <v/>
      </c>
      <c r="G495" s="122" t="str">
        <f>IF(IFERROR(IF(INDEX(data_wkly!AS:AS,MATCH($B495,data_wkly!$C:$C,0),1)=0,"",_xlfn.NUMBERVALUE(INDEX(data_wkly!AS:AS,MATCH($B495,data_wkly!$C:$C,0),1))),"na")=0,"",IFERROR(IF(INDEX(data_wkly!AS:AS,MATCH($B495,data_wkly!$C:$C,0),1)=0,"",_xlfn.NUMBERVALUE(INDEX(data_wkly!AS:AS,MATCH($B495,data_wkly!$C:$C,0),1))),"na"))</f>
        <v/>
      </c>
      <c r="H495" s="122" t="str">
        <f>IFERROR(IF(INDEX(data_wkly!BJ:BJ,MATCH($B495,data_wkly!$C:$C,0),1)=0,"",_xlfn.NUMBERVALUE(INDEX(data_wkly!BJ:BJ,MATCH($B495,data_wkly!$C:$C,0),1))),"na")</f>
        <v/>
      </c>
      <c r="I495" s="122" t="str">
        <f>IF(IFERROR(IF(INDEX(data_wkly!AT:AT,MATCH($B495,data_wkly!$C:$C,0),1)=0,"",_xlfn.NUMBERVALUE(INDEX(data_wkly!AT:AT,MATCH($B495,data_wkly!$C:$C,0),1))),"na")=0,"",IFERROR(IF(INDEX(data_wkly!AT:AT,MATCH($B495,data_wkly!$C:$C,0),1)=0,"",_xlfn.NUMBERVALUE(INDEX(data_wkly!AT:AT,MATCH($B495,data_wkly!$C:$C,0),1))),"na"))</f>
        <v/>
      </c>
      <c r="J495" s="122" t="str">
        <f>IF(IFERROR(IF(INDEX(data_wkly!AU:AU,MATCH($B495,data_wkly!$C:$C,0),1)=0,"",_xlfn.NUMBERVALUE(INDEX(data_wkly!AU:AU,MATCH($B495,data_wkly!$C:$C,0),1))),"na")=0,"",IFERROR(IF(INDEX(data_wkly!AU:AU,MATCH($B495,data_wkly!$C:$C,0),1)=0,"",_xlfn.NUMBERVALUE(INDEX(data_wkly!AU:AU,MATCH($B495,data_wkly!$C:$C,0),1))),"na"))</f>
        <v/>
      </c>
      <c r="K495" s="122" t="str">
        <f>IF(IFERROR(IF(INDEX(data_wkly!AV:AV,MATCH($B495,data_wkly!$C:$C,0),1)=0,"",_xlfn.NUMBERVALUE(INDEX(data_wkly!AV:AV,MATCH($B495,data_wkly!$C:$C,0),1))),"na")=0,"",IFERROR(IF(INDEX(data_wkly!AV:AV,MATCH($B495,data_wkly!$C:$C,0),1)=0,"",_xlfn.NUMBERVALUE(INDEX(data_wkly!AV:AV,MATCH($B495,data_wkly!$C:$C,0),1))),"na"))</f>
        <v/>
      </c>
      <c r="L495" s="122" t="str">
        <f>IFERROR(IF(INDEX(data_wkly!BI:BI,MATCH($B495,data_wkly!$C:$C,0),1)=0,"",_xlfn.NUMBERVALUE(INDEX(data_wkly!BI:BI,MATCH($B495,data_wkly!$C:$C,0),1))),"na")</f>
        <v/>
      </c>
      <c r="M495" s="122" t="str">
        <f>IF(IFERROR(IF(INDEX(data_wkly!AW:AW,MATCH($B495,data_wkly!$C:$C,0),1)=0,"",_xlfn.NUMBERVALUE(INDEX(data_wkly!AW:AW,MATCH($B495,data_wkly!$C:$C,0),1))),"na")=0,"",IFERROR(IF(INDEX(data_wkly!AW:AW,MATCH($B495,data_wkly!$C:$C,0),1)=0,"",_xlfn.NUMBERVALUE(INDEX(data_wkly!AW:AW,MATCH($B495,data_wkly!$C:$C,0),1))),"na"))</f>
        <v/>
      </c>
      <c r="N495" s="123"/>
      <c r="O495" s="124" t="str">
        <f>IF(IFERROR(IF(INDEX(data_wkly!AY:AY,MATCH($B495,data_wkly!$C:$C,0),1)=0,"",_xlfn.NUMBERVALUE(INDEX(data_wkly!AY:AY,MATCH($B495,data_wkly!$C:$C,0),1))),"na")=0,"",IFERROR(IF(INDEX(data_wkly!AY:AY,MATCH($B495,data_wkly!$C:$C,0),1)=0,"",_xlfn.NUMBERVALUE(INDEX(data_wkly!AY:AY,MATCH($B495,data_wkly!$C:$C,0),1))),"na"))</f>
        <v/>
      </c>
      <c r="P495" s="124" t="str">
        <f>IF(IFERROR(IF(INDEX(data_wkly!AZ:AZ,MATCH($B495,data_wkly!$C:$C,0),1)=0,"",_xlfn.NUMBERVALUE(INDEX(data_wkly!AZ:AZ,MATCH($B495,data_wkly!$C:$C,0),1))),"na")=0,"",IFERROR(IF(INDEX(data_wkly!AZ:AZ,MATCH($B495,data_wkly!$C:$C,0),1)=0,"",_xlfn.NUMBERVALUE(INDEX(data_wkly!AZ:AZ,MATCH($B495,data_wkly!$C:$C,0),1))),"na"))</f>
        <v/>
      </c>
      <c r="Q495" s="124" t="str">
        <f>IF(IFERROR(IF(INDEX(data_wkly!BA:BA,MATCH($B495,data_wkly!$C:$C,0),1)=0,"",_xlfn.NUMBERVALUE(INDEX(data_wkly!BA:BA,MATCH($B495,data_wkly!$C:$C,0),1))),"na")=0,"",IFERROR(IF(INDEX(data_wkly!BA:BA,MATCH($B495,data_wkly!$C:$C,0),1)=0,"",_xlfn.NUMBERVALUE(INDEX(data_wkly!BA:BA,MATCH($B495,data_wkly!$C:$C,0),1))),"na"))</f>
        <v/>
      </c>
      <c r="R495" s="124" t="str">
        <f>IF(IFERROR(IF(INDEX(data_wkly!BB:BB,MATCH($B495,data_wkly!$C:$C,0),1)=0,"",_xlfn.NUMBERVALUE(INDEX(data_wkly!BB:BB,MATCH($B495,data_wkly!$C:$C,0),1))),"na")=0,"",IFERROR(IF(INDEX(data_wkly!BB:BB,MATCH($B495,data_wkly!$C:$C,0),1)=0,"",_xlfn.NUMBERVALUE(INDEX(data_wkly!BB:BB,MATCH($B495,data_wkly!$C:$C,0),1))),"na"))</f>
        <v/>
      </c>
      <c r="S495" s="124" t="str">
        <f>IF(IFERROR(IF(INDEX(data_wkly!BC:BC,MATCH($B495,data_wkly!$C:$C,0),1)=0,"",_xlfn.NUMBERVALUE(INDEX(data_wkly!BC:BC,MATCH($B495,data_wkly!$C:$C,0),1))),"na")=0,"",IFERROR(IF(INDEX(data_wkly!BC:BC,MATCH($B495,data_wkly!$C:$C,0),1)=0,"",_xlfn.NUMBERVALUE(INDEX(data_wkly!BC:BC,MATCH($B495,data_wkly!$C:$C,0),1))),"na"))</f>
        <v/>
      </c>
      <c r="T495" s="124" t="str">
        <f>IFERROR(IF(INDEX(data_wkly!BL:BL,MATCH($B495,data_wkly!$C:$C,0),1)=0,"",_xlfn.NUMBERVALUE(INDEX(data_wkly!BL:BL,MATCH($B495,data_wkly!$C:$C,0),1))),"na")</f>
        <v/>
      </c>
      <c r="U495" s="124" t="str">
        <f>IF(IFERROR(IF(INDEX(data_wkly!BD:BD,MATCH($B495,data_wkly!$C:$C,0),1)=0,"",_xlfn.NUMBERVALUE(INDEX(data_wkly!BD:BD,MATCH($B495,data_wkly!$C:$C,0),1))),"na")=0,"",IFERROR(IF(INDEX(data_wkly!BD:BD,MATCH($B495,data_wkly!$C:$C,0),1)=0,"",_xlfn.NUMBERVALUE(INDEX(data_wkly!BD:BD,MATCH($B495,data_wkly!$C:$C,0),1))),"na"))</f>
        <v/>
      </c>
      <c r="V495" s="124" t="str">
        <f>IF(IFERROR(IF(INDEX(data_wkly!BE:BE,MATCH($B495,data_wkly!$C:$C,0),1)=0,"",_xlfn.NUMBERVALUE(INDEX(data_wkly!BE:BE,MATCH($B495,data_wkly!$C:$C,0),1))),"na")=0,"",IFERROR(IF(INDEX(data_wkly!BE:BE,MATCH($B495,data_wkly!$C:$C,0),1)=0,"",_xlfn.NUMBERVALUE(INDEX(data_wkly!BE:BE,MATCH($B495,data_wkly!$C:$C,0),1))),"na"))</f>
        <v/>
      </c>
      <c r="W495" s="124" t="str">
        <f>IF(IFERROR(IF(INDEX(data_wkly!BF:BF,MATCH($B495,data_wkly!$C:$C,0),1)=0,"",_xlfn.NUMBERVALUE(INDEX(data_wkly!BF:BF,MATCH($B495,data_wkly!$C:$C,0),1))),"na")=0,"",IFERROR(IF(INDEX(data_wkly!BF:BF,MATCH($B495,data_wkly!$C:$C,0),1)=0,"",_xlfn.NUMBERVALUE(INDEX(data_wkly!BF:BF,MATCH($B495,data_wkly!$C:$C,0),1))),"na"))</f>
        <v/>
      </c>
      <c r="X495" s="124" t="str">
        <f>IFERROR(IF(INDEX(data_wkly!BK:BK,MATCH($B495,data_wkly!$C:$C,0),1)=0,"",_xlfn.NUMBERVALUE(INDEX(data_wkly!BK:BK,MATCH($B495,data_wkly!$C:$C,0),1))),"na")</f>
        <v/>
      </c>
      <c r="Y495" s="124" t="str">
        <f>IF(IFERROR(IF(INDEX(data_wkly!BG:BG,MATCH($B495,data_wkly!$C:$C,0),1)=0,"",_xlfn.NUMBERVALUE(INDEX(data_wkly!BG:BG,MATCH($B495,data_wkly!$C:$C,0),1))),"na")=0,"",IFERROR(IF(INDEX(data_wkly!BG:BG,MATCH($B495,data_wkly!$C:$C,0),1)=0,"",_xlfn.NUMBERVALUE(INDEX(data_wkly!BG:BG,MATCH($B495,data_wkly!$C:$C,0),1))),"na"))</f>
        <v/>
      </c>
      <c r="AJ495" s="41">
        <f t="shared" si="24"/>
        <v>1</v>
      </c>
    </row>
    <row r="496" spans="1:36" ht="15.5">
      <c r="A496" s="88" t="str">
        <f t="shared" si="23"/>
        <v/>
      </c>
      <c r="B496" s="89" t="str">
        <f t="shared" si="25"/>
        <v/>
      </c>
      <c r="C496" s="122" t="str">
        <f>IF(IFERROR(IF(INDEX(data_wkly!AO:AO,MATCH($B496,data_wkly!$C:$C,0),1)=0,"",_xlfn.NUMBERVALUE(INDEX(data_wkly!AO:AO,MATCH($B496,data_wkly!$C:$C,0),1))),"na")=0,"",IFERROR(IF(INDEX(data_wkly!AO:AO,MATCH($B496,data_wkly!$C:$C,0),1)=0,"",_xlfn.NUMBERVALUE(INDEX(data_wkly!AO:AO,MATCH($B496,data_wkly!$C:$C,0),1))),"na"))</f>
        <v/>
      </c>
      <c r="D496" s="122" t="str">
        <f>IF(IFERROR(IF(INDEX(data_wkly!AP:AP,MATCH($B496,data_wkly!$C:$C,0),1)=0,"",_xlfn.NUMBERVALUE(INDEX(data_wkly!AP:AP,MATCH($B496,data_wkly!$C:$C,0),1))),"na")=0,"",IFERROR(IF(INDEX(data_wkly!AP:AP,MATCH($B496,data_wkly!$C:$C,0),1)=0,"",_xlfn.NUMBERVALUE(INDEX(data_wkly!AP:AP,MATCH($B496,data_wkly!$C:$C,0),1))),"na"))</f>
        <v/>
      </c>
      <c r="E496" s="122" t="str">
        <f>IF(IFERROR(IF(INDEX(data_wkly!AQ:AQ,MATCH($B496,data_wkly!$C:$C,0),1)=0,"",_xlfn.NUMBERVALUE(INDEX(data_wkly!AQ:AQ,MATCH($B496,data_wkly!$C:$C,0),1))),"na")=0,"",IFERROR(IF(INDEX(data_wkly!AQ:AQ,MATCH($B496,data_wkly!$C:$C,0),1)=0,"",_xlfn.NUMBERVALUE(INDEX(data_wkly!AQ:AQ,MATCH($B496,data_wkly!$C:$C,0),1))),"na"))</f>
        <v/>
      </c>
      <c r="F496" s="122" t="str">
        <f>IF(IFERROR(IF(INDEX(data_wkly!AR:AR,MATCH($B496,data_wkly!$C:$C,0),1)=0,"",_xlfn.NUMBERVALUE(INDEX(data_wkly!AR:AR,MATCH($B496,data_wkly!$C:$C,0),1))),"na")=0,"",IFERROR(IF(INDEX(data_wkly!AR:AR,MATCH($B496,data_wkly!$C:$C,0),1)=0,"",_xlfn.NUMBERVALUE(INDEX(data_wkly!AR:AR,MATCH($B496,data_wkly!$C:$C,0),1))),"na"))</f>
        <v/>
      </c>
      <c r="G496" s="122" t="str">
        <f>IF(IFERROR(IF(INDEX(data_wkly!AS:AS,MATCH($B496,data_wkly!$C:$C,0),1)=0,"",_xlfn.NUMBERVALUE(INDEX(data_wkly!AS:AS,MATCH($B496,data_wkly!$C:$C,0),1))),"na")=0,"",IFERROR(IF(INDEX(data_wkly!AS:AS,MATCH($B496,data_wkly!$C:$C,0),1)=0,"",_xlfn.NUMBERVALUE(INDEX(data_wkly!AS:AS,MATCH($B496,data_wkly!$C:$C,0),1))),"na"))</f>
        <v/>
      </c>
      <c r="H496" s="122" t="str">
        <f>IFERROR(IF(INDEX(data_wkly!BJ:BJ,MATCH($B496,data_wkly!$C:$C,0),1)=0,"",_xlfn.NUMBERVALUE(INDEX(data_wkly!BJ:BJ,MATCH($B496,data_wkly!$C:$C,0),1))),"na")</f>
        <v/>
      </c>
      <c r="I496" s="122" t="str">
        <f>IF(IFERROR(IF(INDEX(data_wkly!AT:AT,MATCH($B496,data_wkly!$C:$C,0),1)=0,"",_xlfn.NUMBERVALUE(INDEX(data_wkly!AT:AT,MATCH($B496,data_wkly!$C:$C,0),1))),"na")=0,"",IFERROR(IF(INDEX(data_wkly!AT:AT,MATCH($B496,data_wkly!$C:$C,0),1)=0,"",_xlfn.NUMBERVALUE(INDEX(data_wkly!AT:AT,MATCH($B496,data_wkly!$C:$C,0),1))),"na"))</f>
        <v/>
      </c>
      <c r="J496" s="122" t="str">
        <f>IF(IFERROR(IF(INDEX(data_wkly!AU:AU,MATCH($B496,data_wkly!$C:$C,0),1)=0,"",_xlfn.NUMBERVALUE(INDEX(data_wkly!AU:AU,MATCH($B496,data_wkly!$C:$C,0),1))),"na")=0,"",IFERROR(IF(INDEX(data_wkly!AU:AU,MATCH($B496,data_wkly!$C:$C,0),1)=0,"",_xlfn.NUMBERVALUE(INDEX(data_wkly!AU:AU,MATCH($B496,data_wkly!$C:$C,0),1))),"na"))</f>
        <v/>
      </c>
      <c r="K496" s="122" t="str">
        <f>IF(IFERROR(IF(INDEX(data_wkly!AV:AV,MATCH($B496,data_wkly!$C:$C,0),1)=0,"",_xlfn.NUMBERVALUE(INDEX(data_wkly!AV:AV,MATCH($B496,data_wkly!$C:$C,0),1))),"na")=0,"",IFERROR(IF(INDEX(data_wkly!AV:AV,MATCH($B496,data_wkly!$C:$C,0),1)=0,"",_xlfn.NUMBERVALUE(INDEX(data_wkly!AV:AV,MATCH($B496,data_wkly!$C:$C,0),1))),"na"))</f>
        <v/>
      </c>
      <c r="L496" s="122" t="str">
        <f>IFERROR(IF(INDEX(data_wkly!BI:BI,MATCH($B496,data_wkly!$C:$C,0),1)=0,"",_xlfn.NUMBERVALUE(INDEX(data_wkly!BI:BI,MATCH($B496,data_wkly!$C:$C,0),1))),"na")</f>
        <v/>
      </c>
      <c r="M496" s="122" t="str">
        <f>IF(IFERROR(IF(INDEX(data_wkly!AW:AW,MATCH($B496,data_wkly!$C:$C,0),1)=0,"",_xlfn.NUMBERVALUE(INDEX(data_wkly!AW:AW,MATCH($B496,data_wkly!$C:$C,0),1))),"na")=0,"",IFERROR(IF(INDEX(data_wkly!AW:AW,MATCH($B496,data_wkly!$C:$C,0),1)=0,"",_xlfn.NUMBERVALUE(INDEX(data_wkly!AW:AW,MATCH($B496,data_wkly!$C:$C,0),1))),"na"))</f>
        <v/>
      </c>
      <c r="N496" s="123"/>
      <c r="O496" s="124" t="str">
        <f>IF(IFERROR(IF(INDEX(data_wkly!AY:AY,MATCH($B496,data_wkly!$C:$C,0),1)=0,"",_xlfn.NUMBERVALUE(INDEX(data_wkly!AY:AY,MATCH($B496,data_wkly!$C:$C,0),1))),"na")=0,"",IFERROR(IF(INDEX(data_wkly!AY:AY,MATCH($B496,data_wkly!$C:$C,0),1)=0,"",_xlfn.NUMBERVALUE(INDEX(data_wkly!AY:AY,MATCH($B496,data_wkly!$C:$C,0),1))),"na"))</f>
        <v/>
      </c>
      <c r="P496" s="124" t="str">
        <f>IF(IFERROR(IF(INDEX(data_wkly!AZ:AZ,MATCH($B496,data_wkly!$C:$C,0),1)=0,"",_xlfn.NUMBERVALUE(INDEX(data_wkly!AZ:AZ,MATCH($B496,data_wkly!$C:$C,0),1))),"na")=0,"",IFERROR(IF(INDEX(data_wkly!AZ:AZ,MATCH($B496,data_wkly!$C:$C,0),1)=0,"",_xlfn.NUMBERVALUE(INDEX(data_wkly!AZ:AZ,MATCH($B496,data_wkly!$C:$C,0),1))),"na"))</f>
        <v/>
      </c>
      <c r="Q496" s="124" t="str">
        <f>IF(IFERROR(IF(INDEX(data_wkly!BA:BA,MATCH($B496,data_wkly!$C:$C,0),1)=0,"",_xlfn.NUMBERVALUE(INDEX(data_wkly!BA:BA,MATCH($B496,data_wkly!$C:$C,0),1))),"na")=0,"",IFERROR(IF(INDEX(data_wkly!BA:BA,MATCH($B496,data_wkly!$C:$C,0),1)=0,"",_xlfn.NUMBERVALUE(INDEX(data_wkly!BA:BA,MATCH($B496,data_wkly!$C:$C,0),1))),"na"))</f>
        <v/>
      </c>
      <c r="R496" s="124" t="str">
        <f>IF(IFERROR(IF(INDEX(data_wkly!BB:BB,MATCH($B496,data_wkly!$C:$C,0),1)=0,"",_xlfn.NUMBERVALUE(INDEX(data_wkly!BB:BB,MATCH($B496,data_wkly!$C:$C,0),1))),"na")=0,"",IFERROR(IF(INDEX(data_wkly!BB:BB,MATCH($B496,data_wkly!$C:$C,0),1)=0,"",_xlfn.NUMBERVALUE(INDEX(data_wkly!BB:BB,MATCH($B496,data_wkly!$C:$C,0),1))),"na"))</f>
        <v/>
      </c>
      <c r="S496" s="124" t="str">
        <f>IF(IFERROR(IF(INDEX(data_wkly!BC:BC,MATCH($B496,data_wkly!$C:$C,0),1)=0,"",_xlfn.NUMBERVALUE(INDEX(data_wkly!BC:BC,MATCH($B496,data_wkly!$C:$C,0),1))),"na")=0,"",IFERROR(IF(INDEX(data_wkly!BC:BC,MATCH($B496,data_wkly!$C:$C,0),1)=0,"",_xlfn.NUMBERVALUE(INDEX(data_wkly!BC:BC,MATCH($B496,data_wkly!$C:$C,0),1))),"na"))</f>
        <v/>
      </c>
      <c r="T496" s="124" t="str">
        <f>IFERROR(IF(INDEX(data_wkly!BL:BL,MATCH($B496,data_wkly!$C:$C,0),1)=0,"",_xlfn.NUMBERVALUE(INDEX(data_wkly!BL:BL,MATCH($B496,data_wkly!$C:$C,0),1))),"na")</f>
        <v/>
      </c>
      <c r="U496" s="124" t="str">
        <f>IF(IFERROR(IF(INDEX(data_wkly!BD:BD,MATCH($B496,data_wkly!$C:$C,0),1)=0,"",_xlfn.NUMBERVALUE(INDEX(data_wkly!BD:BD,MATCH($B496,data_wkly!$C:$C,0),1))),"na")=0,"",IFERROR(IF(INDEX(data_wkly!BD:BD,MATCH($B496,data_wkly!$C:$C,0),1)=0,"",_xlfn.NUMBERVALUE(INDEX(data_wkly!BD:BD,MATCH($B496,data_wkly!$C:$C,0),1))),"na"))</f>
        <v/>
      </c>
      <c r="V496" s="124" t="str">
        <f>IF(IFERROR(IF(INDEX(data_wkly!BE:BE,MATCH($B496,data_wkly!$C:$C,0),1)=0,"",_xlfn.NUMBERVALUE(INDEX(data_wkly!BE:BE,MATCH($B496,data_wkly!$C:$C,0),1))),"na")=0,"",IFERROR(IF(INDEX(data_wkly!BE:BE,MATCH($B496,data_wkly!$C:$C,0),1)=0,"",_xlfn.NUMBERVALUE(INDEX(data_wkly!BE:BE,MATCH($B496,data_wkly!$C:$C,0),1))),"na"))</f>
        <v/>
      </c>
      <c r="W496" s="124" t="str">
        <f>IF(IFERROR(IF(INDEX(data_wkly!BF:BF,MATCH($B496,data_wkly!$C:$C,0),1)=0,"",_xlfn.NUMBERVALUE(INDEX(data_wkly!BF:BF,MATCH($B496,data_wkly!$C:$C,0),1))),"na")=0,"",IFERROR(IF(INDEX(data_wkly!BF:BF,MATCH($B496,data_wkly!$C:$C,0),1)=0,"",_xlfn.NUMBERVALUE(INDEX(data_wkly!BF:BF,MATCH($B496,data_wkly!$C:$C,0),1))),"na"))</f>
        <v/>
      </c>
      <c r="X496" s="124" t="str">
        <f>IFERROR(IF(INDEX(data_wkly!BK:BK,MATCH($B496,data_wkly!$C:$C,0),1)=0,"",_xlfn.NUMBERVALUE(INDEX(data_wkly!BK:BK,MATCH($B496,data_wkly!$C:$C,0),1))),"na")</f>
        <v/>
      </c>
      <c r="Y496" s="124" t="str">
        <f>IF(IFERROR(IF(INDEX(data_wkly!BG:BG,MATCH($B496,data_wkly!$C:$C,0),1)=0,"",_xlfn.NUMBERVALUE(INDEX(data_wkly!BG:BG,MATCH($B496,data_wkly!$C:$C,0),1))),"na")=0,"",IFERROR(IF(INDEX(data_wkly!BG:BG,MATCH($B496,data_wkly!$C:$C,0),1)=0,"",_xlfn.NUMBERVALUE(INDEX(data_wkly!BG:BG,MATCH($B496,data_wkly!$C:$C,0),1))),"na"))</f>
        <v/>
      </c>
      <c r="AJ496" s="41">
        <f t="shared" si="24"/>
        <v>2</v>
      </c>
    </row>
    <row r="497" spans="1:36" ht="15.5">
      <c r="A497" s="88" t="str">
        <f t="shared" si="23"/>
        <v/>
      </c>
      <c r="B497" s="89" t="str">
        <f t="shared" si="25"/>
        <v/>
      </c>
      <c r="C497" s="122" t="str">
        <f>IF(IFERROR(IF(INDEX(data_wkly!AO:AO,MATCH($B497,data_wkly!$C:$C,0),1)=0,"",_xlfn.NUMBERVALUE(INDEX(data_wkly!AO:AO,MATCH($B497,data_wkly!$C:$C,0),1))),"na")=0,"",IFERROR(IF(INDEX(data_wkly!AO:AO,MATCH($B497,data_wkly!$C:$C,0),1)=0,"",_xlfn.NUMBERVALUE(INDEX(data_wkly!AO:AO,MATCH($B497,data_wkly!$C:$C,0),1))),"na"))</f>
        <v/>
      </c>
      <c r="D497" s="122" t="str">
        <f>IF(IFERROR(IF(INDEX(data_wkly!AP:AP,MATCH($B497,data_wkly!$C:$C,0),1)=0,"",_xlfn.NUMBERVALUE(INDEX(data_wkly!AP:AP,MATCH($B497,data_wkly!$C:$C,0),1))),"na")=0,"",IFERROR(IF(INDEX(data_wkly!AP:AP,MATCH($B497,data_wkly!$C:$C,0),1)=0,"",_xlfn.NUMBERVALUE(INDEX(data_wkly!AP:AP,MATCH($B497,data_wkly!$C:$C,0),1))),"na"))</f>
        <v/>
      </c>
      <c r="E497" s="122" t="str">
        <f>IF(IFERROR(IF(INDEX(data_wkly!AQ:AQ,MATCH($B497,data_wkly!$C:$C,0),1)=0,"",_xlfn.NUMBERVALUE(INDEX(data_wkly!AQ:AQ,MATCH($B497,data_wkly!$C:$C,0),1))),"na")=0,"",IFERROR(IF(INDEX(data_wkly!AQ:AQ,MATCH($B497,data_wkly!$C:$C,0),1)=0,"",_xlfn.NUMBERVALUE(INDEX(data_wkly!AQ:AQ,MATCH($B497,data_wkly!$C:$C,0),1))),"na"))</f>
        <v/>
      </c>
      <c r="F497" s="122" t="str">
        <f>IF(IFERROR(IF(INDEX(data_wkly!AR:AR,MATCH($B497,data_wkly!$C:$C,0),1)=0,"",_xlfn.NUMBERVALUE(INDEX(data_wkly!AR:AR,MATCH($B497,data_wkly!$C:$C,0),1))),"na")=0,"",IFERROR(IF(INDEX(data_wkly!AR:AR,MATCH($B497,data_wkly!$C:$C,0),1)=0,"",_xlfn.NUMBERVALUE(INDEX(data_wkly!AR:AR,MATCH($B497,data_wkly!$C:$C,0),1))),"na"))</f>
        <v/>
      </c>
      <c r="G497" s="122" t="str">
        <f>IF(IFERROR(IF(INDEX(data_wkly!AS:AS,MATCH($B497,data_wkly!$C:$C,0),1)=0,"",_xlfn.NUMBERVALUE(INDEX(data_wkly!AS:AS,MATCH($B497,data_wkly!$C:$C,0),1))),"na")=0,"",IFERROR(IF(INDEX(data_wkly!AS:AS,MATCH($B497,data_wkly!$C:$C,0),1)=0,"",_xlfn.NUMBERVALUE(INDEX(data_wkly!AS:AS,MATCH($B497,data_wkly!$C:$C,0),1))),"na"))</f>
        <v/>
      </c>
      <c r="H497" s="122" t="str">
        <f>IFERROR(IF(INDEX(data_wkly!BJ:BJ,MATCH($B497,data_wkly!$C:$C,0),1)=0,"",_xlfn.NUMBERVALUE(INDEX(data_wkly!BJ:BJ,MATCH($B497,data_wkly!$C:$C,0),1))),"na")</f>
        <v/>
      </c>
      <c r="I497" s="122" t="str">
        <f>IF(IFERROR(IF(INDEX(data_wkly!AT:AT,MATCH($B497,data_wkly!$C:$C,0),1)=0,"",_xlfn.NUMBERVALUE(INDEX(data_wkly!AT:AT,MATCH($B497,data_wkly!$C:$C,0),1))),"na")=0,"",IFERROR(IF(INDEX(data_wkly!AT:AT,MATCH($B497,data_wkly!$C:$C,0),1)=0,"",_xlfn.NUMBERVALUE(INDEX(data_wkly!AT:AT,MATCH($B497,data_wkly!$C:$C,0),1))),"na"))</f>
        <v/>
      </c>
      <c r="J497" s="122" t="str">
        <f>IF(IFERROR(IF(INDEX(data_wkly!AU:AU,MATCH($B497,data_wkly!$C:$C,0),1)=0,"",_xlfn.NUMBERVALUE(INDEX(data_wkly!AU:AU,MATCH($B497,data_wkly!$C:$C,0),1))),"na")=0,"",IFERROR(IF(INDEX(data_wkly!AU:AU,MATCH($B497,data_wkly!$C:$C,0),1)=0,"",_xlfn.NUMBERVALUE(INDEX(data_wkly!AU:AU,MATCH($B497,data_wkly!$C:$C,0),1))),"na"))</f>
        <v/>
      </c>
      <c r="K497" s="122" t="str">
        <f>IF(IFERROR(IF(INDEX(data_wkly!AV:AV,MATCH($B497,data_wkly!$C:$C,0),1)=0,"",_xlfn.NUMBERVALUE(INDEX(data_wkly!AV:AV,MATCH($B497,data_wkly!$C:$C,0),1))),"na")=0,"",IFERROR(IF(INDEX(data_wkly!AV:AV,MATCH($B497,data_wkly!$C:$C,0),1)=0,"",_xlfn.NUMBERVALUE(INDEX(data_wkly!AV:AV,MATCH($B497,data_wkly!$C:$C,0),1))),"na"))</f>
        <v/>
      </c>
      <c r="L497" s="122" t="str">
        <f>IFERROR(IF(INDEX(data_wkly!BI:BI,MATCH($B497,data_wkly!$C:$C,0),1)=0,"",_xlfn.NUMBERVALUE(INDEX(data_wkly!BI:BI,MATCH($B497,data_wkly!$C:$C,0),1))),"na")</f>
        <v/>
      </c>
      <c r="M497" s="122" t="str">
        <f>IF(IFERROR(IF(INDEX(data_wkly!AW:AW,MATCH($B497,data_wkly!$C:$C,0),1)=0,"",_xlfn.NUMBERVALUE(INDEX(data_wkly!AW:AW,MATCH($B497,data_wkly!$C:$C,0),1))),"na")=0,"",IFERROR(IF(INDEX(data_wkly!AW:AW,MATCH($B497,data_wkly!$C:$C,0),1)=0,"",_xlfn.NUMBERVALUE(INDEX(data_wkly!AW:AW,MATCH($B497,data_wkly!$C:$C,0),1))),"na"))</f>
        <v/>
      </c>
      <c r="N497" s="123"/>
      <c r="O497" s="124" t="str">
        <f>IF(IFERROR(IF(INDEX(data_wkly!AY:AY,MATCH($B497,data_wkly!$C:$C,0),1)=0,"",_xlfn.NUMBERVALUE(INDEX(data_wkly!AY:AY,MATCH($B497,data_wkly!$C:$C,0),1))),"na")=0,"",IFERROR(IF(INDEX(data_wkly!AY:AY,MATCH($B497,data_wkly!$C:$C,0),1)=0,"",_xlfn.NUMBERVALUE(INDEX(data_wkly!AY:AY,MATCH($B497,data_wkly!$C:$C,0),1))),"na"))</f>
        <v/>
      </c>
      <c r="P497" s="124" t="str">
        <f>IF(IFERROR(IF(INDEX(data_wkly!AZ:AZ,MATCH($B497,data_wkly!$C:$C,0),1)=0,"",_xlfn.NUMBERVALUE(INDEX(data_wkly!AZ:AZ,MATCH($B497,data_wkly!$C:$C,0),1))),"na")=0,"",IFERROR(IF(INDEX(data_wkly!AZ:AZ,MATCH($B497,data_wkly!$C:$C,0),1)=0,"",_xlfn.NUMBERVALUE(INDEX(data_wkly!AZ:AZ,MATCH($B497,data_wkly!$C:$C,0),1))),"na"))</f>
        <v/>
      </c>
      <c r="Q497" s="124" t="str">
        <f>IF(IFERROR(IF(INDEX(data_wkly!BA:BA,MATCH($B497,data_wkly!$C:$C,0),1)=0,"",_xlfn.NUMBERVALUE(INDEX(data_wkly!BA:BA,MATCH($B497,data_wkly!$C:$C,0),1))),"na")=0,"",IFERROR(IF(INDEX(data_wkly!BA:BA,MATCH($B497,data_wkly!$C:$C,0),1)=0,"",_xlfn.NUMBERVALUE(INDEX(data_wkly!BA:BA,MATCH($B497,data_wkly!$C:$C,0),1))),"na"))</f>
        <v/>
      </c>
      <c r="R497" s="124" t="str">
        <f>IF(IFERROR(IF(INDEX(data_wkly!BB:BB,MATCH($B497,data_wkly!$C:$C,0),1)=0,"",_xlfn.NUMBERVALUE(INDEX(data_wkly!BB:BB,MATCH($B497,data_wkly!$C:$C,0),1))),"na")=0,"",IFERROR(IF(INDEX(data_wkly!BB:BB,MATCH($B497,data_wkly!$C:$C,0),1)=0,"",_xlfn.NUMBERVALUE(INDEX(data_wkly!BB:BB,MATCH($B497,data_wkly!$C:$C,0),1))),"na"))</f>
        <v/>
      </c>
      <c r="S497" s="124" t="str">
        <f>IF(IFERROR(IF(INDEX(data_wkly!BC:BC,MATCH($B497,data_wkly!$C:$C,0),1)=0,"",_xlfn.NUMBERVALUE(INDEX(data_wkly!BC:BC,MATCH($B497,data_wkly!$C:$C,0),1))),"na")=0,"",IFERROR(IF(INDEX(data_wkly!BC:BC,MATCH($B497,data_wkly!$C:$C,0),1)=0,"",_xlfn.NUMBERVALUE(INDEX(data_wkly!BC:BC,MATCH($B497,data_wkly!$C:$C,0),1))),"na"))</f>
        <v/>
      </c>
      <c r="T497" s="124" t="str">
        <f>IFERROR(IF(INDEX(data_wkly!BL:BL,MATCH($B497,data_wkly!$C:$C,0),1)=0,"",_xlfn.NUMBERVALUE(INDEX(data_wkly!BL:BL,MATCH($B497,data_wkly!$C:$C,0),1))),"na")</f>
        <v/>
      </c>
      <c r="U497" s="124" t="str">
        <f>IF(IFERROR(IF(INDEX(data_wkly!BD:BD,MATCH($B497,data_wkly!$C:$C,0),1)=0,"",_xlfn.NUMBERVALUE(INDEX(data_wkly!BD:BD,MATCH($B497,data_wkly!$C:$C,0),1))),"na")=0,"",IFERROR(IF(INDEX(data_wkly!BD:BD,MATCH($B497,data_wkly!$C:$C,0),1)=0,"",_xlfn.NUMBERVALUE(INDEX(data_wkly!BD:BD,MATCH($B497,data_wkly!$C:$C,0),1))),"na"))</f>
        <v/>
      </c>
      <c r="V497" s="124" t="str">
        <f>IF(IFERROR(IF(INDEX(data_wkly!BE:BE,MATCH($B497,data_wkly!$C:$C,0),1)=0,"",_xlfn.NUMBERVALUE(INDEX(data_wkly!BE:BE,MATCH($B497,data_wkly!$C:$C,0),1))),"na")=0,"",IFERROR(IF(INDEX(data_wkly!BE:BE,MATCH($B497,data_wkly!$C:$C,0),1)=0,"",_xlfn.NUMBERVALUE(INDEX(data_wkly!BE:BE,MATCH($B497,data_wkly!$C:$C,0),1))),"na"))</f>
        <v/>
      </c>
      <c r="W497" s="124" t="str">
        <f>IF(IFERROR(IF(INDEX(data_wkly!BF:BF,MATCH($B497,data_wkly!$C:$C,0),1)=0,"",_xlfn.NUMBERVALUE(INDEX(data_wkly!BF:BF,MATCH($B497,data_wkly!$C:$C,0),1))),"na")=0,"",IFERROR(IF(INDEX(data_wkly!BF:BF,MATCH($B497,data_wkly!$C:$C,0),1)=0,"",_xlfn.NUMBERVALUE(INDEX(data_wkly!BF:BF,MATCH($B497,data_wkly!$C:$C,0),1))),"na"))</f>
        <v/>
      </c>
      <c r="X497" s="124" t="str">
        <f>IFERROR(IF(INDEX(data_wkly!BK:BK,MATCH($B497,data_wkly!$C:$C,0),1)=0,"",_xlfn.NUMBERVALUE(INDEX(data_wkly!BK:BK,MATCH($B497,data_wkly!$C:$C,0),1))),"na")</f>
        <v/>
      </c>
      <c r="Y497" s="124" t="str">
        <f>IF(IFERROR(IF(INDEX(data_wkly!BG:BG,MATCH($B497,data_wkly!$C:$C,0),1)=0,"",_xlfn.NUMBERVALUE(INDEX(data_wkly!BG:BG,MATCH($B497,data_wkly!$C:$C,0),1))),"na")=0,"",IFERROR(IF(INDEX(data_wkly!BG:BG,MATCH($B497,data_wkly!$C:$C,0),1)=0,"",_xlfn.NUMBERVALUE(INDEX(data_wkly!BG:BG,MATCH($B497,data_wkly!$C:$C,0),1))),"na"))</f>
        <v/>
      </c>
      <c r="AJ497" s="41">
        <f t="shared" si="24"/>
        <v>1</v>
      </c>
    </row>
    <row r="498" spans="1:36" ht="15.5">
      <c r="A498" s="88" t="str">
        <f t="shared" si="23"/>
        <v/>
      </c>
      <c r="B498" s="89" t="str">
        <f t="shared" si="25"/>
        <v/>
      </c>
      <c r="C498" s="122" t="str">
        <f>IF(IFERROR(IF(INDEX(data_wkly!AO:AO,MATCH($B498,data_wkly!$C:$C,0),1)=0,"",_xlfn.NUMBERVALUE(INDEX(data_wkly!AO:AO,MATCH($B498,data_wkly!$C:$C,0),1))),"na")=0,"",IFERROR(IF(INDEX(data_wkly!AO:AO,MATCH($B498,data_wkly!$C:$C,0),1)=0,"",_xlfn.NUMBERVALUE(INDEX(data_wkly!AO:AO,MATCH($B498,data_wkly!$C:$C,0),1))),"na"))</f>
        <v/>
      </c>
      <c r="D498" s="122" t="str">
        <f>IF(IFERROR(IF(INDEX(data_wkly!AP:AP,MATCH($B498,data_wkly!$C:$C,0),1)=0,"",_xlfn.NUMBERVALUE(INDEX(data_wkly!AP:AP,MATCH($B498,data_wkly!$C:$C,0),1))),"na")=0,"",IFERROR(IF(INDEX(data_wkly!AP:AP,MATCH($B498,data_wkly!$C:$C,0),1)=0,"",_xlfn.NUMBERVALUE(INDEX(data_wkly!AP:AP,MATCH($B498,data_wkly!$C:$C,0),1))),"na"))</f>
        <v/>
      </c>
      <c r="E498" s="122" t="str">
        <f>IF(IFERROR(IF(INDEX(data_wkly!AQ:AQ,MATCH($B498,data_wkly!$C:$C,0),1)=0,"",_xlfn.NUMBERVALUE(INDEX(data_wkly!AQ:AQ,MATCH($B498,data_wkly!$C:$C,0),1))),"na")=0,"",IFERROR(IF(INDEX(data_wkly!AQ:AQ,MATCH($B498,data_wkly!$C:$C,0),1)=0,"",_xlfn.NUMBERVALUE(INDEX(data_wkly!AQ:AQ,MATCH($B498,data_wkly!$C:$C,0),1))),"na"))</f>
        <v/>
      </c>
      <c r="F498" s="122" t="str">
        <f>IF(IFERROR(IF(INDEX(data_wkly!AR:AR,MATCH($B498,data_wkly!$C:$C,0),1)=0,"",_xlfn.NUMBERVALUE(INDEX(data_wkly!AR:AR,MATCH($B498,data_wkly!$C:$C,0),1))),"na")=0,"",IFERROR(IF(INDEX(data_wkly!AR:AR,MATCH($B498,data_wkly!$C:$C,0),1)=0,"",_xlfn.NUMBERVALUE(INDEX(data_wkly!AR:AR,MATCH($B498,data_wkly!$C:$C,0),1))),"na"))</f>
        <v/>
      </c>
      <c r="G498" s="122" t="str">
        <f>IF(IFERROR(IF(INDEX(data_wkly!AS:AS,MATCH($B498,data_wkly!$C:$C,0),1)=0,"",_xlfn.NUMBERVALUE(INDEX(data_wkly!AS:AS,MATCH($B498,data_wkly!$C:$C,0),1))),"na")=0,"",IFERROR(IF(INDEX(data_wkly!AS:AS,MATCH($B498,data_wkly!$C:$C,0),1)=0,"",_xlfn.NUMBERVALUE(INDEX(data_wkly!AS:AS,MATCH($B498,data_wkly!$C:$C,0),1))),"na"))</f>
        <v/>
      </c>
      <c r="H498" s="122" t="str">
        <f>IFERROR(IF(INDEX(data_wkly!BJ:BJ,MATCH($B498,data_wkly!$C:$C,0),1)=0,"",_xlfn.NUMBERVALUE(INDEX(data_wkly!BJ:BJ,MATCH($B498,data_wkly!$C:$C,0),1))),"na")</f>
        <v/>
      </c>
      <c r="I498" s="122" t="str">
        <f>IF(IFERROR(IF(INDEX(data_wkly!AT:AT,MATCH($B498,data_wkly!$C:$C,0),1)=0,"",_xlfn.NUMBERVALUE(INDEX(data_wkly!AT:AT,MATCH($B498,data_wkly!$C:$C,0),1))),"na")=0,"",IFERROR(IF(INDEX(data_wkly!AT:AT,MATCH($B498,data_wkly!$C:$C,0),1)=0,"",_xlfn.NUMBERVALUE(INDEX(data_wkly!AT:AT,MATCH($B498,data_wkly!$C:$C,0),1))),"na"))</f>
        <v/>
      </c>
      <c r="J498" s="122" t="str">
        <f>IF(IFERROR(IF(INDEX(data_wkly!AU:AU,MATCH($B498,data_wkly!$C:$C,0),1)=0,"",_xlfn.NUMBERVALUE(INDEX(data_wkly!AU:AU,MATCH($B498,data_wkly!$C:$C,0),1))),"na")=0,"",IFERROR(IF(INDEX(data_wkly!AU:AU,MATCH($B498,data_wkly!$C:$C,0),1)=0,"",_xlfn.NUMBERVALUE(INDEX(data_wkly!AU:AU,MATCH($B498,data_wkly!$C:$C,0),1))),"na"))</f>
        <v/>
      </c>
      <c r="K498" s="122" t="str">
        <f>IF(IFERROR(IF(INDEX(data_wkly!AV:AV,MATCH($B498,data_wkly!$C:$C,0),1)=0,"",_xlfn.NUMBERVALUE(INDEX(data_wkly!AV:AV,MATCH($B498,data_wkly!$C:$C,0),1))),"na")=0,"",IFERROR(IF(INDEX(data_wkly!AV:AV,MATCH($B498,data_wkly!$C:$C,0),1)=0,"",_xlfn.NUMBERVALUE(INDEX(data_wkly!AV:AV,MATCH($B498,data_wkly!$C:$C,0),1))),"na"))</f>
        <v/>
      </c>
      <c r="L498" s="122" t="str">
        <f>IFERROR(IF(INDEX(data_wkly!BI:BI,MATCH($B498,data_wkly!$C:$C,0),1)=0,"",_xlfn.NUMBERVALUE(INDEX(data_wkly!BI:BI,MATCH($B498,data_wkly!$C:$C,0),1))),"na")</f>
        <v/>
      </c>
      <c r="M498" s="122" t="str">
        <f>IF(IFERROR(IF(INDEX(data_wkly!AW:AW,MATCH($B498,data_wkly!$C:$C,0),1)=0,"",_xlfn.NUMBERVALUE(INDEX(data_wkly!AW:AW,MATCH($B498,data_wkly!$C:$C,0),1))),"na")=0,"",IFERROR(IF(INDEX(data_wkly!AW:AW,MATCH($B498,data_wkly!$C:$C,0),1)=0,"",_xlfn.NUMBERVALUE(INDEX(data_wkly!AW:AW,MATCH($B498,data_wkly!$C:$C,0),1))),"na"))</f>
        <v/>
      </c>
      <c r="N498" s="123"/>
      <c r="O498" s="124" t="str">
        <f>IF(IFERROR(IF(INDEX(data_wkly!AY:AY,MATCH($B498,data_wkly!$C:$C,0),1)=0,"",_xlfn.NUMBERVALUE(INDEX(data_wkly!AY:AY,MATCH($B498,data_wkly!$C:$C,0),1))),"na")=0,"",IFERROR(IF(INDEX(data_wkly!AY:AY,MATCH($B498,data_wkly!$C:$C,0),1)=0,"",_xlfn.NUMBERVALUE(INDEX(data_wkly!AY:AY,MATCH($B498,data_wkly!$C:$C,0),1))),"na"))</f>
        <v/>
      </c>
      <c r="P498" s="124" t="str">
        <f>IF(IFERROR(IF(INDEX(data_wkly!AZ:AZ,MATCH($B498,data_wkly!$C:$C,0),1)=0,"",_xlfn.NUMBERVALUE(INDEX(data_wkly!AZ:AZ,MATCH($B498,data_wkly!$C:$C,0),1))),"na")=0,"",IFERROR(IF(INDEX(data_wkly!AZ:AZ,MATCH($B498,data_wkly!$C:$C,0),1)=0,"",_xlfn.NUMBERVALUE(INDEX(data_wkly!AZ:AZ,MATCH($B498,data_wkly!$C:$C,0),1))),"na"))</f>
        <v/>
      </c>
      <c r="Q498" s="124" t="str">
        <f>IF(IFERROR(IF(INDEX(data_wkly!BA:BA,MATCH($B498,data_wkly!$C:$C,0),1)=0,"",_xlfn.NUMBERVALUE(INDEX(data_wkly!BA:BA,MATCH($B498,data_wkly!$C:$C,0),1))),"na")=0,"",IFERROR(IF(INDEX(data_wkly!BA:BA,MATCH($B498,data_wkly!$C:$C,0),1)=0,"",_xlfn.NUMBERVALUE(INDEX(data_wkly!BA:BA,MATCH($B498,data_wkly!$C:$C,0),1))),"na"))</f>
        <v/>
      </c>
      <c r="R498" s="124" t="str">
        <f>IF(IFERROR(IF(INDEX(data_wkly!BB:BB,MATCH($B498,data_wkly!$C:$C,0),1)=0,"",_xlfn.NUMBERVALUE(INDEX(data_wkly!BB:BB,MATCH($B498,data_wkly!$C:$C,0),1))),"na")=0,"",IFERROR(IF(INDEX(data_wkly!BB:BB,MATCH($B498,data_wkly!$C:$C,0),1)=0,"",_xlfn.NUMBERVALUE(INDEX(data_wkly!BB:BB,MATCH($B498,data_wkly!$C:$C,0),1))),"na"))</f>
        <v/>
      </c>
      <c r="S498" s="124" t="str">
        <f>IF(IFERROR(IF(INDEX(data_wkly!BC:BC,MATCH($B498,data_wkly!$C:$C,0),1)=0,"",_xlfn.NUMBERVALUE(INDEX(data_wkly!BC:BC,MATCH($B498,data_wkly!$C:$C,0),1))),"na")=0,"",IFERROR(IF(INDEX(data_wkly!BC:BC,MATCH($B498,data_wkly!$C:$C,0),1)=0,"",_xlfn.NUMBERVALUE(INDEX(data_wkly!BC:BC,MATCH($B498,data_wkly!$C:$C,0),1))),"na"))</f>
        <v/>
      </c>
      <c r="T498" s="124" t="str">
        <f>IFERROR(IF(INDEX(data_wkly!BL:BL,MATCH($B498,data_wkly!$C:$C,0),1)=0,"",_xlfn.NUMBERVALUE(INDEX(data_wkly!BL:BL,MATCH($B498,data_wkly!$C:$C,0),1))),"na")</f>
        <v/>
      </c>
      <c r="U498" s="124" t="str">
        <f>IF(IFERROR(IF(INDEX(data_wkly!BD:BD,MATCH($B498,data_wkly!$C:$C,0),1)=0,"",_xlfn.NUMBERVALUE(INDEX(data_wkly!BD:BD,MATCH($B498,data_wkly!$C:$C,0),1))),"na")=0,"",IFERROR(IF(INDEX(data_wkly!BD:BD,MATCH($B498,data_wkly!$C:$C,0),1)=0,"",_xlfn.NUMBERVALUE(INDEX(data_wkly!BD:BD,MATCH($B498,data_wkly!$C:$C,0),1))),"na"))</f>
        <v/>
      </c>
      <c r="V498" s="124" t="str">
        <f>IF(IFERROR(IF(INDEX(data_wkly!BE:BE,MATCH($B498,data_wkly!$C:$C,0),1)=0,"",_xlfn.NUMBERVALUE(INDEX(data_wkly!BE:BE,MATCH($B498,data_wkly!$C:$C,0),1))),"na")=0,"",IFERROR(IF(INDEX(data_wkly!BE:BE,MATCH($B498,data_wkly!$C:$C,0),1)=0,"",_xlfn.NUMBERVALUE(INDEX(data_wkly!BE:BE,MATCH($B498,data_wkly!$C:$C,0),1))),"na"))</f>
        <v/>
      </c>
      <c r="W498" s="124" t="str">
        <f>IF(IFERROR(IF(INDEX(data_wkly!BF:BF,MATCH($B498,data_wkly!$C:$C,0),1)=0,"",_xlfn.NUMBERVALUE(INDEX(data_wkly!BF:BF,MATCH($B498,data_wkly!$C:$C,0),1))),"na")=0,"",IFERROR(IF(INDEX(data_wkly!BF:BF,MATCH($B498,data_wkly!$C:$C,0),1)=0,"",_xlfn.NUMBERVALUE(INDEX(data_wkly!BF:BF,MATCH($B498,data_wkly!$C:$C,0),1))),"na"))</f>
        <v/>
      </c>
      <c r="X498" s="124" t="str">
        <f>IFERROR(IF(INDEX(data_wkly!BK:BK,MATCH($B498,data_wkly!$C:$C,0),1)=0,"",_xlfn.NUMBERVALUE(INDEX(data_wkly!BK:BK,MATCH($B498,data_wkly!$C:$C,0),1))),"na")</f>
        <v/>
      </c>
      <c r="Y498" s="124" t="str">
        <f>IF(IFERROR(IF(INDEX(data_wkly!BG:BG,MATCH($B498,data_wkly!$C:$C,0),1)=0,"",_xlfn.NUMBERVALUE(INDEX(data_wkly!BG:BG,MATCH($B498,data_wkly!$C:$C,0),1))),"na")=0,"",IFERROR(IF(INDEX(data_wkly!BG:BG,MATCH($B498,data_wkly!$C:$C,0),1)=0,"",_xlfn.NUMBERVALUE(INDEX(data_wkly!BG:BG,MATCH($B498,data_wkly!$C:$C,0),1))),"na"))</f>
        <v/>
      </c>
      <c r="AJ498" s="41">
        <f t="shared" si="24"/>
        <v>2</v>
      </c>
    </row>
    <row r="499" spans="1:36" ht="15.5">
      <c r="A499" s="88" t="str">
        <f t="shared" si="23"/>
        <v/>
      </c>
      <c r="B499" s="89" t="str">
        <f t="shared" si="25"/>
        <v/>
      </c>
      <c r="C499" s="122" t="str">
        <f>IF(IFERROR(IF(INDEX(data_wkly!AO:AO,MATCH($B499,data_wkly!$C:$C,0),1)=0,"",_xlfn.NUMBERVALUE(INDEX(data_wkly!AO:AO,MATCH($B499,data_wkly!$C:$C,0),1))),"na")=0,"",IFERROR(IF(INDEX(data_wkly!AO:AO,MATCH($B499,data_wkly!$C:$C,0),1)=0,"",_xlfn.NUMBERVALUE(INDEX(data_wkly!AO:AO,MATCH($B499,data_wkly!$C:$C,0),1))),"na"))</f>
        <v/>
      </c>
      <c r="D499" s="122" t="str">
        <f>IF(IFERROR(IF(INDEX(data_wkly!AP:AP,MATCH($B499,data_wkly!$C:$C,0),1)=0,"",_xlfn.NUMBERVALUE(INDEX(data_wkly!AP:AP,MATCH($B499,data_wkly!$C:$C,0),1))),"na")=0,"",IFERROR(IF(INDEX(data_wkly!AP:AP,MATCH($B499,data_wkly!$C:$C,0),1)=0,"",_xlfn.NUMBERVALUE(INDEX(data_wkly!AP:AP,MATCH($B499,data_wkly!$C:$C,0),1))),"na"))</f>
        <v/>
      </c>
      <c r="E499" s="122" t="str">
        <f>IF(IFERROR(IF(INDEX(data_wkly!AQ:AQ,MATCH($B499,data_wkly!$C:$C,0),1)=0,"",_xlfn.NUMBERVALUE(INDEX(data_wkly!AQ:AQ,MATCH($B499,data_wkly!$C:$C,0),1))),"na")=0,"",IFERROR(IF(INDEX(data_wkly!AQ:AQ,MATCH($B499,data_wkly!$C:$C,0),1)=0,"",_xlfn.NUMBERVALUE(INDEX(data_wkly!AQ:AQ,MATCH($B499,data_wkly!$C:$C,0),1))),"na"))</f>
        <v/>
      </c>
      <c r="F499" s="122" t="str">
        <f>IF(IFERROR(IF(INDEX(data_wkly!AR:AR,MATCH($B499,data_wkly!$C:$C,0),1)=0,"",_xlfn.NUMBERVALUE(INDEX(data_wkly!AR:AR,MATCH($B499,data_wkly!$C:$C,0),1))),"na")=0,"",IFERROR(IF(INDEX(data_wkly!AR:AR,MATCH($B499,data_wkly!$C:$C,0),1)=0,"",_xlfn.NUMBERVALUE(INDEX(data_wkly!AR:AR,MATCH($B499,data_wkly!$C:$C,0),1))),"na"))</f>
        <v/>
      </c>
      <c r="G499" s="122" t="str">
        <f>IF(IFERROR(IF(INDEX(data_wkly!AS:AS,MATCH($B499,data_wkly!$C:$C,0),1)=0,"",_xlfn.NUMBERVALUE(INDEX(data_wkly!AS:AS,MATCH($B499,data_wkly!$C:$C,0),1))),"na")=0,"",IFERROR(IF(INDEX(data_wkly!AS:AS,MATCH($B499,data_wkly!$C:$C,0),1)=0,"",_xlfn.NUMBERVALUE(INDEX(data_wkly!AS:AS,MATCH($B499,data_wkly!$C:$C,0),1))),"na"))</f>
        <v/>
      </c>
      <c r="H499" s="122" t="str">
        <f>IFERROR(IF(INDEX(data_wkly!BJ:BJ,MATCH($B499,data_wkly!$C:$C,0),1)=0,"",_xlfn.NUMBERVALUE(INDEX(data_wkly!BJ:BJ,MATCH($B499,data_wkly!$C:$C,0),1))),"na")</f>
        <v/>
      </c>
      <c r="I499" s="122" t="str">
        <f>IF(IFERROR(IF(INDEX(data_wkly!AT:AT,MATCH($B499,data_wkly!$C:$C,0),1)=0,"",_xlfn.NUMBERVALUE(INDEX(data_wkly!AT:AT,MATCH($B499,data_wkly!$C:$C,0),1))),"na")=0,"",IFERROR(IF(INDEX(data_wkly!AT:AT,MATCH($B499,data_wkly!$C:$C,0),1)=0,"",_xlfn.NUMBERVALUE(INDEX(data_wkly!AT:AT,MATCH($B499,data_wkly!$C:$C,0),1))),"na"))</f>
        <v/>
      </c>
      <c r="J499" s="122" t="str">
        <f>IF(IFERROR(IF(INDEX(data_wkly!AU:AU,MATCH($B499,data_wkly!$C:$C,0),1)=0,"",_xlfn.NUMBERVALUE(INDEX(data_wkly!AU:AU,MATCH($B499,data_wkly!$C:$C,0),1))),"na")=0,"",IFERROR(IF(INDEX(data_wkly!AU:AU,MATCH($B499,data_wkly!$C:$C,0),1)=0,"",_xlfn.NUMBERVALUE(INDEX(data_wkly!AU:AU,MATCH($B499,data_wkly!$C:$C,0),1))),"na"))</f>
        <v/>
      </c>
      <c r="K499" s="122" t="str">
        <f>IF(IFERROR(IF(INDEX(data_wkly!AV:AV,MATCH($B499,data_wkly!$C:$C,0),1)=0,"",_xlfn.NUMBERVALUE(INDEX(data_wkly!AV:AV,MATCH($B499,data_wkly!$C:$C,0),1))),"na")=0,"",IFERROR(IF(INDEX(data_wkly!AV:AV,MATCH($B499,data_wkly!$C:$C,0),1)=0,"",_xlfn.NUMBERVALUE(INDEX(data_wkly!AV:AV,MATCH($B499,data_wkly!$C:$C,0),1))),"na"))</f>
        <v/>
      </c>
      <c r="L499" s="122" t="str">
        <f>IFERROR(IF(INDEX(data_wkly!BI:BI,MATCH($B499,data_wkly!$C:$C,0),1)=0,"",_xlfn.NUMBERVALUE(INDEX(data_wkly!BI:BI,MATCH($B499,data_wkly!$C:$C,0),1))),"na")</f>
        <v/>
      </c>
      <c r="M499" s="122" t="str">
        <f>IF(IFERROR(IF(INDEX(data_wkly!AW:AW,MATCH($B499,data_wkly!$C:$C,0),1)=0,"",_xlfn.NUMBERVALUE(INDEX(data_wkly!AW:AW,MATCH($B499,data_wkly!$C:$C,0),1))),"na")=0,"",IFERROR(IF(INDEX(data_wkly!AW:AW,MATCH($B499,data_wkly!$C:$C,0),1)=0,"",_xlfn.NUMBERVALUE(INDEX(data_wkly!AW:AW,MATCH($B499,data_wkly!$C:$C,0),1))),"na"))</f>
        <v/>
      </c>
      <c r="N499" s="123"/>
      <c r="O499" s="124" t="str">
        <f>IF(IFERROR(IF(INDEX(data_wkly!AY:AY,MATCH($B499,data_wkly!$C:$C,0),1)=0,"",_xlfn.NUMBERVALUE(INDEX(data_wkly!AY:AY,MATCH($B499,data_wkly!$C:$C,0),1))),"na")=0,"",IFERROR(IF(INDEX(data_wkly!AY:AY,MATCH($B499,data_wkly!$C:$C,0),1)=0,"",_xlfn.NUMBERVALUE(INDEX(data_wkly!AY:AY,MATCH($B499,data_wkly!$C:$C,0),1))),"na"))</f>
        <v/>
      </c>
      <c r="P499" s="124" t="str">
        <f>IF(IFERROR(IF(INDEX(data_wkly!AZ:AZ,MATCH($B499,data_wkly!$C:$C,0),1)=0,"",_xlfn.NUMBERVALUE(INDEX(data_wkly!AZ:AZ,MATCH($B499,data_wkly!$C:$C,0),1))),"na")=0,"",IFERROR(IF(INDEX(data_wkly!AZ:AZ,MATCH($B499,data_wkly!$C:$C,0),1)=0,"",_xlfn.NUMBERVALUE(INDEX(data_wkly!AZ:AZ,MATCH($B499,data_wkly!$C:$C,0),1))),"na"))</f>
        <v/>
      </c>
      <c r="Q499" s="124" t="str">
        <f>IF(IFERROR(IF(INDEX(data_wkly!BA:BA,MATCH($B499,data_wkly!$C:$C,0),1)=0,"",_xlfn.NUMBERVALUE(INDEX(data_wkly!BA:BA,MATCH($B499,data_wkly!$C:$C,0),1))),"na")=0,"",IFERROR(IF(INDEX(data_wkly!BA:BA,MATCH($B499,data_wkly!$C:$C,0),1)=0,"",_xlfn.NUMBERVALUE(INDEX(data_wkly!BA:BA,MATCH($B499,data_wkly!$C:$C,0),1))),"na"))</f>
        <v/>
      </c>
      <c r="R499" s="124" t="str">
        <f>IF(IFERROR(IF(INDEX(data_wkly!BB:BB,MATCH($B499,data_wkly!$C:$C,0),1)=0,"",_xlfn.NUMBERVALUE(INDEX(data_wkly!BB:BB,MATCH($B499,data_wkly!$C:$C,0),1))),"na")=0,"",IFERROR(IF(INDEX(data_wkly!BB:BB,MATCH($B499,data_wkly!$C:$C,0),1)=0,"",_xlfn.NUMBERVALUE(INDEX(data_wkly!BB:BB,MATCH($B499,data_wkly!$C:$C,0),1))),"na"))</f>
        <v/>
      </c>
      <c r="S499" s="124" t="str">
        <f>IF(IFERROR(IF(INDEX(data_wkly!BC:BC,MATCH($B499,data_wkly!$C:$C,0),1)=0,"",_xlfn.NUMBERVALUE(INDEX(data_wkly!BC:BC,MATCH($B499,data_wkly!$C:$C,0),1))),"na")=0,"",IFERROR(IF(INDEX(data_wkly!BC:BC,MATCH($B499,data_wkly!$C:$C,0),1)=0,"",_xlfn.NUMBERVALUE(INDEX(data_wkly!BC:BC,MATCH($B499,data_wkly!$C:$C,0),1))),"na"))</f>
        <v/>
      </c>
      <c r="T499" s="124" t="str">
        <f>IFERROR(IF(INDEX(data_wkly!BL:BL,MATCH($B499,data_wkly!$C:$C,0),1)=0,"",_xlfn.NUMBERVALUE(INDEX(data_wkly!BL:BL,MATCH($B499,data_wkly!$C:$C,0),1))),"na")</f>
        <v/>
      </c>
      <c r="U499" s="124" t="str">
        <f>IF(IFERROR(IF(INDEX(data_wkly!BD:BD,MATCH($B499,data_wkly!$C:$C,0),1)=0,"",_xlfn.NUMBERVALUE(INDEX(data_wkly!BD:BD,MATCH($B499,data_wkly!$C:$C,0),1))),"na")=0,"",IFERROR(IF(INDEX(data_wkly!BD:BD,MATCH($B499,data_wkly!$C:$C,0),1)=0,"",_xlfn.NUMBERVALUE(INDEX(data_wkly!BD:BD,MATCH($B499,data_wkly!$C:$C,0),1))),"na"))</f>
        <v/>
      </c>
      <c r="V499" s="124" t="str">
        <f>IF(IFERROR(IF(INDEX(data_wkly!BE:BE,MATCH($B499,data_wkly!$C:$C,0),1)=0,"",_xlfn.NUMBERVALUE(INDEX(data_wkly!BE:BE,MATCH($B499,data_wkly!$C:$C,0),1))),"na")=0,"",IFERROR(IF(INDEX(data_wkly!BE:BE,MATCH($B499,data_wkly!$C:$C,0),1)=0,"",_xlfn.NUMBERVALUE(INDEX(data_wkly!BE:BE,MATCH($B499,data_wkly!$C:$C,0),1))),"na"))</f>
        <v/>
      </c>
      <c r="W499" s="124" t="str">
        <f>IF(IFERROR(IF(INDEX(data_wkly!BF:BF,MATCH($B499,data_wkly!$C:$C,0),1)=0,"",_xlfn.NUMBERVALUE(INDEX(data_wkly!BF:BF,MATCH($B499,data_wkly!$C:$C,0),1))),"na")=0,"",IFERROR(IF(INDEX(data_wkly!BF:BF,MATCH($B499,data_wkly!$C:$C,0),1)=0,"",_xlfn.NUMBERVALUE(INDEX(data_wkly!BF:BF,MATCH($B499,data_wkly!$C:$C,0),1))),"na"))</f>
        <v/>
      </c>
      <c r="X499" s="124" t="str">
        <f>IFERROR(IF(INDEX(data_wkly!BK:BK,MATCH($B499,data_wkly!$C:$C,0),1)=0,"",_xlfn.NUMBERVALUE(INDEX(data_wkly!BK:BK,MATCH($B499,data_wkly!$C:$C,0),1))),"na")</f>
        <v/>
      </c>
      <c r="Y499" s="124" t="str">
        <f>IF(IFERROR(IF(INDEX(data_wkly!BG:BG,MATCH($B499,data_wkly!$C:$C,0),1)=0,"",_xlfn.NUMBERVALUE(INDEX(data_wkly!BG:BG,MATCH($B499,data_wkly!$C:$C,0),1))),"na")=0,"",IFERROR(IF(INDEX(data_wkly!BG:BG,MATCH($B499,data_wkly!$C:$C,0),1)=0,"",_xlfn.NUMBERVALUE(INDEX(data_wkly!BG:BG,MATCH($B499,data_wkly!$C:$C,0),1))),"na"))</f>
        <v/>
      </c>
      <c r="AJ499" s="41">
        <f t="shared" si="24"/>
        <v>1</v>
      </c>
    </row>
    <row r="500" spans="1:36" ht="15.5">
      <c r="A500" s="88" t="str">
        <f t="shared" si="23"/>
        <v/>
      </c>
      <c r="B500" s="89" t="str">
        <f t="shared" si="25"/>
        <v/>
      </c>
      <c r="C500" s="122" t="str">
        <f>IF(IFERROR(IF(INDEX(data_wkly!AO:AO,MATCH($B500,data_wkly!$C:$C,0),1)=0,"",_xlfn.NUMBERVALUE(INDEX(data_wkly!AO:AO,MATCH($B500,data_wkly!$C:$C,0),1))),"na")=0,"",IFERROR(IF(INDEX(data_wkly!AO:AO,MATCH($B500,data_wkly!$C:$C,0),1)=0,"",_xlfn.NUMBERVALUE(INDEX(data_wkly!AO:AO,MATCH($B500,data_wkly!$C:$C,0),1))),"na"))</f>
        <v/>
      </c>
      <c r="D500" s="122" t="str">
        <f>IF(IFERROR(IF(INDEX(data_wkly!AP:AP,MATCH($B500,data_wkly!$C:$C,0),1)=0,"",_xlfn.NUMBERVALUE(INDEX(data_wkly!AP:AP,MATCH($B500,data_wkly!$C:$C,0),1))),"na")=0,"",IFERROR(IF(INDEX(data_wkly!AP:AP,MATCH($B500,data_wkly!$C:$C,0),1)=0,"",_xlfn.NUMBERVALUE(INDEX(data_wkly!AP:AP,MATCH($B500,data_wkly!$C:$C,0),1))),"na"))</f>
        <v/>
      </c>
      <c r="E500" s="122" t="str">
        <f>IF(IFERROR(IF(INDEX(data_wkly!AQ:AQ,MATCH($B500,data_wkly!$C:$C,0),1)=0,"",_xlfn.NUMBERVALUE(INDEX(data_wkly!AQ:AQ,MATCH($B500,data_wkly!$C:$C,0),1))),"na")=0,"",IFERROR(IF(INDEX(data_wkly!AQ:AQ,MATCH($B500,data_wkly!$C:$C,0),1)=0,"",_xlfn.NUMBERVALUE(INDEX(data_wkly!AQ:AQ,MATCH($B500,data_wkly!$C:$C,0),1))),"na"))</f>
        <v/>
      </c>
      <c r="F500" s="122" t="str">
        <f>IF(IFERROR(IF(INDEX(data_wkly!AR:AR,MATCH($B500,data_wkly!$C:$C,0),1)=0,"",_xlfn.NUMBERVALUE(INDEX(data_wkly!AR:AR,MATCH($B500,data_wkly!$C:$C,0),1))),"na")=0,"",IFERROR(IF(INDEX(data_wkly!AR:AR,MATCH($B500,data_wkly!$C:$C,0),1)=0,"",_xlfn.NUMBERVALUE(INDEX(data_wkly!AR:AR,MATCH($B500,data_wkly!$C:$C,0),1))),"na"))</f>
        <v/>
      </c>
      <c r="G500" s="122" t="str">
        <f>IF(IFERROR(IF(INDEX(data_wkly!AS:AS,MATCH($B500,data_wkly!$C:$C,0),1)=0,"",_xlfn.NUMBERVALUE(INDEX(data_wkly!AS:AS,MATCH($B500,data_wkly!$C:$C,0),1))),"na")=0,"",IFERROR(IF(INDEX(data_wkly!AS:AS,MATCH($B500,data_wkly!$C:$C,0),1)=0,"",_xlfn.NUMBERVALUE(INDEX(data_wkly!AS:AS,MATCH($B500,data_wkly!$C:$C,0),1))),"na"))</f>
        <v/>
      </c>
      <c r="H500" s="122" t="str">
        <f>IFERROR(IF(INDEX(data_wkly!BJ:BJ,MATCH($B500,data_wkly!$C:$C,0),1)=0,"",_xlfn.NUMBERVALUE(INDEX(data_wkly!BJ:BJ,MATCH($B500,data_wkly!$C:$C,0),1))),"na")</f>
        <v/>
      </c>
      <c r="I500" s="122" t="str">
        <f>IF(IFERROR(IF(INDEX(data_wkly!AT:AT,MATCH($B500,data_wkly!$C:$C,0),1)=0,"",_xlfn.NUMBERVALUE(INDEX(data_wkly!AT:AT,MATCH($B500,data_wkly!$C:$C,0),1))),"na")=0,"",IFERROR(IF(INDEX(data_wkly!AT:AT,MATCH($B500,data_wkly!$C:$C,0),1)=0,"",_xlfn.NUMBERVALUE(INDEX(data_wkly!AT:AT,MATCH($B500,data_wkly!$C:$C,0),1))),"na"))</f>
        <v/>
      </c>
      <c r="J500" s="122" t="str">
        <f>IF(IFERROR(IF(INDEX(data_wkly!AU:AU,MATCH($B500,data_wkly!$C:$C,0),1)=0,"",_xlfn.NUMBERVALUE(INDEX(data_wkly!AU:AU,MATCH($B500,data_wkly!$C:$C,0),1))),"na")=0,"",IFERROR(IF(INDEX(data_wkly!AU:AU,MATCH($B500,data_wkly!$C:$C,0),1)=0,"",_xlfn.NUMBERVALUE(INDEX(data_wkly!AU:AU,MATCH($B500,data_wkly!$C:$C,0),1))),"na"))</f>
        <v/>
      </c>
      <c r="K500" s="122" t="str">
        <f>IF(IFERROR(IF(INDEX(data_wkly!AV:AV,MATCH($B500,data_wkly!$C:$C,0),1)=0,"",_xlfn.NUMBERVALUE(INDEX(data_wkly!AV:AV,MATCH($B500,data_wkly!$C:$C,0),1))),"na")=0,"",IFERROR(IF(INDEX(data_wkly!AV:AV,MATCH($B500,data_wkly!$C:$C,0),1)=0,"",_xlfn.NUMBERVALUE(INDEX(data_wkly!AV:AV,MATCH($B500,data_wkly!$C:$C,0),1))),"na"))</f>
        <v/>
      </c>
      <c r="L500" s="122" t="str">
        <f>IFERROR(IF(INDEX(data_wkly!BI:BI,MATCH($B500,data_wkly!$C:$C,0),1)=0,"",_xlfn.NUMBERVALUE(INDEX(data_wkly!BI:BI,MATCH($B500,data_wkly!$C:$C,0),1))),"na")</f>
        <v/>
      </c>
      <c r="M500" s="122" t="str">
        <f>IF(IFERROR(IF(INDEX(data_wkly!AW:AW,MATCH($B500,data_wkly!$C:$C,0),1)=0,"",_xlfn.NUMBERVALUE(INDEX(data_wkly!AW:AW,MATCH($B500,data_wkly!$C:$C,0),1))),"na")=0,"",IFERROR(IF(INDEX(data_wkly!AW:AW,MATCH($B500,data_wkly!$C:$C,0),1)=0,"",_xlfn.NUMBERVALUE(INDEX(data_wkly!AW:AW,MATCH($B500,data_wkly!$C:$C,0),1))),"na"))</f>
        <v/>
      </c>
      <c r="N500" s="123"/>
      <c r="O500" s="124" t="str">
        <f>IF(IFERROR(IF(INDEX(data_wkly!AY:AY,MATCH($B500,data_wkly!$C:$C,0),1)=0,"",_xlfn.NUMBERVALUE(INDEX(data_wkly!AY:AY,MATCH($B500,data_wkly!$C:$C,0),1))),"na")=0,"",IFERROR(IF(INDEX(data_wkly!AY:AY,MATCH($B500,data_wkly!$C:$C,0),1)=0,"",_xlfn.NUMBERVALUE(INDEX(data_wkly!AY:AY,MATCH($B500,data_wkly!$C:$C,0),1))),"na"))</f>
        <v/>
      </c>
      <c r="P500" s="124" t="str">
        <f>IF(IFERROR(IF(INDEX(data_wkly!AZ:AZ,MATCH($B500,data_wkly!$C:$C,0),1)=0,"",_xlfn.NUMBERVALUE(INDEX(data_wkly!AZ:AZ,MATCH($B500,data_wkly!$C:$C,0),1))),"na")=0,"",IFERROR(IF(INDEX(data_wkly!AZ:AZ,MATCH($B500,data_wkly!$C:$C,0),1)=0,"",_xlfn.NUMBERVALUE(INDEX(data_wkly!AZ:AZ,MATCH($B500,data_wkly!$C:$C,0),1))),"na"))</f>
        <v/>
      </c>
      <c r="Q500" s="124" t="str">
        <f>IF(IFERROR(IF(INDEX(data_wkly!BA:BA,MATCH($B500,data_wkly!$C:$C,0),1)=0,"",_xlfn.NUMBERVALUE(INDEX(data_wkly!BA:BA,MATCH($B500,data_wkly!$C:$C,0),1))),"na")=0,"",IFERROR(IF(INDEX(data_wkly!BA:BA,MATCH($B500,data_wkly!$C:$C,0),1)=0,"",_xlfn.NUMBERVALUE(INDEX(data_wkly!BA:BA,MATCH($B500,data_wkly!$C:$C,0),1))),"na"))</f>
        <v/>
      </c>
      <c r="R500" s="124" t="str">
        <f>IF(IFERROR(IF(INDEX(data_wkly!BB:BB,MATCH($B500,data_wkly!$C:$C,0),1)=0,"",_xlfn.NUMBERVALUE(INDEX(data_wkly!BB:BB,MATCH($B500,data_wkly!$C:$C,0),1))),"na")=0,"",IFERROR(IF(INDEX(data_wkly!BB:BB,MATCH($B500,data_wkly!$C:$C,0),1)=0,"",_xlfn.NUMBERVALUE(INDEX(data_wkly!BB:BB,MATCH($B500,data_wkly!$C:$C,0),1))),"na"))</f>
        <v/>
      </c>
      <c r="S500" s="124" t="str">
        <f>IF(IFERROR(IF(INDEX(data_wkly!BC:BC,MATCH($B500,data_wkly!$C:$C,0),1)=0,"",_xlfn.NUMBERVALUE(INDEX(data_wkly!BC:BC,MATCH($B500,data_wkly!$C:$C,0),1))),"na")=0,"",IFERROR(IF(INDEX(data_wkly!BC:BC,MATCH($B500,data_wkly!$C:$C,0),1)=0,"",_xlfn.NUMBERVALUE(INDEX(data_wkly!BC:BC,MATCH($B500,data_wkly!$C:$C,0),1))),"na"))</f>
        <v/>
      </c>
      <c r="T500" s="124" t="str">
        <f>IFERROR(IF(INDEX(data_wkly!BL:BL,MATCH($B500,data_wkly!$C:$C,0),1)=0,"",_xlfn.NUMBERVALUE(INDEX(data_wkly!BL:BL,MATCH($B500,data_wkly!$C:$C,0),1))),"na")</f>
        <v/>
      </c>
      <c r="U500" s="124" t="str">
        <f>IF(IFERROR(IF(INDEX(data_wkly!BD:BD,MATCH($B500,data_wkly!$C:$C,0),1)=0,"",_xlfn.NUMBERVALUE(INDEX(data_wkly!BD:BD,MATCH($B500,data_wkly!$C:$C,0),1))),"na")=0,"",IFERROR(IF(INDEX(data_wkly!BD:BD,MATCH($B500,data_wkly!$C:$C,0),1)=0,"",_xlfn.NUMBERVALUE(INDEX(data_wkly!BD:BD,MATCH($B500,data_wkly!$C:$C,0),1))),"na"))</f>
        <v/>
      </c>
      <c r="V500" s="124" t="str">
        <f>IF(IFERROR(IF(INDEX(data_wkly!BE:BE,MATCH($B500,data_wkly!$C:$C,0),1)=0,"",_xlfn.NUMBERVALUE(INDEX(data_wkly!BE:BE,MATCH($B500,data_wkly!$C:$C,0),1))),"na")=0,"",IFERROR(IF(INDEX(data_wkly!BE:BE,MATCH($B500,data_wkly!$C:$C,0),1)=0,"",_xlfn.NUMBERVALUE(INDEX(data_wkly!BE:BE,MATCH($B500,data_wkly!$C:$C,0),1))),"na"))</f>
        <v/>
      </c>
      <c r="W500" s="124" t="str">
        <f>IF(IFERROR(IF(INDEX(data_wkly!BF:BF,MATCH($B500,data_wkly!$C:$C,0),1)=0,"",_xlfn.NUMBERVALUE(INDEX(data_wkly!BF:BF,MATCH($B500,data_wkly!$C:$C,0),1))),"na")=0,"",IFERROR(IF(INDEX(data_wkly!BF:BF,MATCH($B500,data_wkly!$C:$C,0),1)=0,"",_xlfn.NUMBERVALUE(INDEX(data_wkly!BF:BF,MATCH($B500,data_wkly!$C:$C,0),1))),"na"))</f>
        <v/>
      </c>
      <c r="X500" s="124" t="str">
        <f>IFERROR(IF(INDEX(data_wkly!BK:BK,MATCH($B500,data_wkly!$C:$C,0),1)=0,"",_xlfn.NUMBERVALUE(INDEX(data_wkly!BK:BK,MATCH($B500,data_wkly!$C:$C,0),1))),"na")</f>
        <v/>
      </c>
      <c r="Y500" s="124" t="str">
        <f>IF(IFERROR(IF(INDEX(data_wkly!BG:BG,MATCH($B500,data_wkly!$C:$C,0),1)=0,"",_xlfn.NUMBERVALUE(INDEX(data_wkly!BG:BG,MATCH($B500,data_wkly!$C:$C,0),1))),"na")=0,"",IFERROR(IF(INDEX(data_wkly!BG:BG,MATCH($B500,data_wkly!$C:$C,0),1)=0,"",_xlfn.NUMBERVALUE(INDEX(data_wkly!BG:BG,MATCH($B500,data_wkly!$C:$C,0),1))),"na"))</f>
        <v/>
      </c>
      <c r="AJ500" s="41">
        <f t="shared" si="24"/>
        <v>2</v>
      </c>
    </row>
    <row r="501" spans="1:36" ht="15.5">
      <c r="A501" s="88" t="str">
        <f t="shared" si="23"/>
        <v/>
      </c>
      <c r="B501" s="89" t="str">
        <f t="shared" si="25"/>
        <v/>
      </c>
      <c r="C501" s="122" t="str">
        <f>IF(IFERROR(IF(INDEX(data_wkly!AO:AO,MATCH($B501,data_wkly!$C:$C,0),1)=0,"",_xlfn.NUMBERVALUE(INDEX(data_wkly!AO:AO,MATCH($B501,data_wkly!$C:$C,0),1))),"na")=0,"",IFERROR(IF(INDEX(data_wkly!AO:AO,MATCH($B501,data_wkly!$C:$C,0),1)=0,"",_xlfn.NUMBERVALUE(INDEX(data_wkly!AO:AO,MATCH($B501,data_wkly!$C:$C,0),1))),"na"))</f>
        <v/>
      </c>
      <c r="D501" s="122" t="str">
        <f>IF(IFERROR(IF(INDEX(data_wkly!AP:AP,MATCH($B501,data_wkly!$C:$C,0),1)=0,"",_xlfn.NUMBERVALUE(INDEX(data_wkly!AP:AP,MATCH($B501,data_wkly!$C:$C,0),1))),"na")=0,"",IFERROR(IF(INDEX(data_wkly!AP:AP,MATCH($B501,data_wkly!$C:$C,0),1)=0,"",_xlfn.NUMBERVALUE(INDEX(data_wkly!AP:AP,MATCH($B501,data_wkly!$C:$C,0),1))),"na"))</f>
        <v/>
      </c>
      <c r="E501" s="122" t="str">
        <f>IF(IFERROR(IF(INDEX(data_wkly!AQ:AQ,MATCH($B501,data_wkly!$C:$C,0),1)=0,"",_xlfn.NUMBERVALUE(INDEX(data_wkly!AQ:AQ,MATCH($B501,data_wkly!$C:$C,0),1))),"na")=0,"",IFERROR(IF(INDEX(data_wkly!AQ:AQ,MATCH($B501,data_wkly!$C:$C,0),1)=0,"",_xlfn.NUMBERVALUE(INDEX(data_wkly!AQ:AQ,MATCH($B501,data_wkly!$C:$C,0),1))),"na"))</f>
        <v/>
      </c>
      <c r="F501" s="122" t="str">
        <f>IF(IFERROR(IF(INDEX(data_wkly!AR:AR,MATCH($B501,data_wkly!$C:$C,0),1)=0,"",_xlfn.NUMBERVALUE(INDEX(data_wkly!AR:AR,MATCH($B501,data_wkly!$C:$C,0),1))),"na")=0,"",IFERROR(IF(INDEX(data_wkly!AR:AR,MATCH($B501,data_wkly!$C:$C,0),1)=0,"",_xlfn.NUMBERVALUE(INDEX(data_wkly!AR:AR,MATCH($B501,data_wkly!$C:$C,0),1))),"na"))</f>
        <v/>
      </c>
      <c r="G501" s="122" t="str">
        <f>IF(IFERROR(IF(INDEX(data_wkly!AS:AS,MATCH($B501,data_wkly!$C:$C,0),1)=0,"",_xlfn.NUMBERVALUE(INDEX(data_wkly!AS:AS,MATCH($B501,data_wkly!$C:$C,0),1))),"na")=0,"",IFERROR(IF(INDEX(data_wkly!AS:AS,MATCH($B501,data_wkly!$C:$C,0),1)=0,"",_xlfn.NUMBERVALUE(INDEX(data_wkly!AS:AS,MATCH($B501,data_wkly!$C:$C,0),1))),"na"))</f>
        <v/>
      </c>
      <c r="H501" s="122" t="str">
        <f>IFERROR(IF(INDEX(data_wkly!BJ:BJ,MATCH($B501,data_wkly!$C:$C,0),1)=0,"",_xlfn.NUMBERVALUE(INDEX(data_wkly!BJ:BJ,MATCH($B501,data_wkly!$C:$C,0),1))),"na")</f>
        <v/>
      </c>
      <c r="I501" s="122" t="str">
        <f>IF(IFERROR(IF(INDEX(data_wkly!AT:AT,MATCH($B501,data_wkly!$C:$C,0),1)=0,"",_xlfn.NUMBERVALUE(INDEX(data_wkly!AT:AT,MATCH($B501,data_wkly!$C:$C,0),1))),"na")=0,"",IFERROR(IF(INDEX(data_wkly!AT:AT,MATCH($B501,data_wkly!$C:$C,0),1)=0,"",_xlfn.NUMBERVALUE(INDEX(data_wkly!AT:AT,MATCH($B501,data_wkly!$C:$C,0),1))),"na"))</f>
        <v/>
      </c>
      <c r="J501" s="122" t="str">
        <f>IF(IFERROR(IF(INDEX(data_wkly!AU:AU,MATCH($B501,data_wkly!$C:$C,0),1)=0,"",_xlfn.NUMBERVALUE(INDEX(data_wkly!AU:AU,MATCH($B501,data_wkly!$C:$C,0),1))),"na")=0,"",IFERROR(IF(INDEX(data_wkly!AU:AU,MATCH($B501,data_wkly!$C:$C,0),1)=0,"",_xlfn.NUMBERVALUE(INDEX(data_wkly!AU:AU,MATCH($B501,data_wkly!$C:$C,0),1))),"na"))</f>
        <v/>
      </c>
      <c r="K501" s="122" t="str">
        <f>IF(IFERROR(IF(INDEX(data_wkly!AV:AV,MATCH($B501,data_wkly!$C:$C,0),1)=0,"",_xlfn.NUMBERVALUE(INDEX(data_wkly!AV:AV,MATCH($B501,data_wkly!$C:$C,0),1))),"na")=0,"",IFERROR(IF(INDEX(data_wkly!AV:AV,MATCH($B501,data_wkly!$C:$C,0),1)=0,"",_xlfn.NUMBERVALUE(INDEX(data_wkly!AV:AV,MATCH($B501,data_wkly!$C:$C,0),1))),"na"))</f>
        <v/>
      </c>
      <c r="L501" s="122" t="str">
        <f>IFERROR(IF(INDEX(data_wkly!BI:BI,MATCH($B501,data_wkly!$C:$C,0),1)=0,"",_xlfn.NUMBERVALUE(INDEX(data_wkly!BI:BI,MATCH($B501,data_wkly!$C:$C,0),1))),"na")</f>
        <v/>
      </c>
      <c r="M501" s="122" t="str">
        <f>IF(IFERROR(IF(INDEX(data_wkly!AW:AW,MATCH($B501,data_wkly!$C:$C,0),1)=0,"",_xlfn.NUMBERVALUE(INDEX(data_wkly!AW:AW,MATCH($B501,data_wkly!$C:$C,0),1))),"na")=0,"",IFERROR(IF(INDEX(data_wkly!AW:AW,MATCH($B501,data_wkly!$C:$C,0),1)=0,"",_xlfn.NUMBERVALUE(INDEX(data_wkly!AW:AW,MATCH($B501,data_wkly!$C:$C,0),1))),"na"))</f>
        <v/>
      </c>
      <c r="N501" s="123"/>
      <c r="O501" s="124" t="str">
        <f>IF(IFERROR(IF(INDEX(data_wkly!AY:AY,MATCH($B501,data_wkly!$C:$C,0),1)=0,"",_xlfn.NUMBERVALUE(INDEX(data_wkly!AY:AY,MATCH($B501,data_wkly!$C:$C,0),1))),"na")=0,"",IFERROR(IF(INDEX(data_wkly!AY:AY,MATCH($B501,data_wkly!$C:$C,0),1)=0,"",_xlfn.NUMBERVALUE(INDEX(data_wkly!AY:AY,MATCH($B501,data_wkly!$C:$C,0),1))),"na"))</f>
        <v/>
      </c>
      <c r="P501" s="124" t="str">
        <f>IF(IFERROR(IF(INDEX(data_wkly!AZ:AZ,MATCH($B501,data_wkly!$C:$C,0),1)=0,"",_xlfn.NUMBERVALUE(INDEX(data_wkly!AZ:AZ,MATCH($B501,data_wkly!$C:$C,0),1))),"na")=0,"",IFERROR(IF(INDEX(data_wkly!AZ:AZ,MATCH($B501,data_wkly!$C:$C,0),1)=0,"",_xlfn.NUMBERVALUE(INDEX(data_wkly!AZ:AZ,MATCH($B501,data_wkly!$C:$C,0),1))),"na"))</f>
        <v/>
      </c>
      <c r="Q501" s="124" t="str">
        <f>IF(IFERROR(IF(INDEX(data_wkly!BA:BA,MATCH($B501,data_wkly!$C:$C,0),1)=0,"",_xlfn.NUMBERVALUE(INDEX(data_wkly!BA:BA,MATCH($B501,data_wkly!$C:$C,0),1))),"na")=0,"",IFERROR(IF(INDEX(data_wkly!BA:BA,MATCH($B501,data_wkly!$C:$C,0),1)=0,"",_xlfn.NUMBERVALUE(INDEX(data_wkly!BA:BA,MATCH($B501,data_wkly!$C:$C,0),1))),"na"))</f>
        <v/>
      </c>
      <c r="R501" s="124" t="str">
        <f>IF(IFERROR(IF(INDEX(data_wkly!BB:BB,MATCH($B501,data_wkly!$C:$C,0),1)=0,"",_xlfn.NUMBERVALUE(INDEX(data_wkly!BB:BB,MATCH($B501,data_wkly!$C:$C,0),1))),"na")=0,"",IFERROR(IF(INDEX(data_wkly!BB:BB,MATCH($B501,data_wkly!$C:$C,0),1)=0,"",_xlfn.NUMBERVALUE(INDEX(data_wkly!BB:BB,MATCH($B501,data_wkly!$C:$C,0),1))),"na"))</f>
        <v/>
      </c>
      <c r="S501" s="124" t="str">
        <f>IF(IFERROR(IF(INDEX(data_wkly!BC:BC,MATCH($B501,data_wkly!$C:$C,0),1)=0,"",_xlfn.NUMBERVALUE(INDEX(data_wkly!BC:BC,MATCH($B501,data_wkly!$C:$C,0),1))),"na")=0,"",IFERROR(IF(INDEX(data_wkly!BC:BC,MATCH($B501,data_wkly!$C:$C,0),1)=0,"",_xlfn.NUMBERVALUE(INDEX(data_wkly!BC:BC,MATCH($B501,data_wkly!$C:$C,0),1))),"na"))</f>
        <v/>
      </c>
      <c r="T501" s="124" t="str">
        <f>IFERROR(IF(INDEX(data_wkly!BL:BL,MATCH($B501,data_wkly!$C:$C,0),1)=0,"",_xlfn.NUMBERVALUE(INDEX(data_wkly!BL:BL,MATCH($B501,data_wkly!$C:$C,0),1))),"na")</f>
        <v/>
      </c>
      <c r="U501" s="124" t="str">
        <f>IF(IFERROR(IF(INDEX(data_wkly!BD:BD,MATCH($B501,data_wkly!$C:$C,0),1)=0,"",_xlfn.NUMBERVALUE(INDEX(data_wkly!BD:BD,MATCH($B501,data_wkly!$C:$C,0),1))),"na")=0,"",IFERROR(IF(INDEX(data_wkly!BD:BD,MATCH($B501,data_wkly!$C:$C,0),1)=0,"",_xlfn.NUMBERVALUE(INDEX(data_wkly!BD:BD,MATCH($B501,data_wkly!$C:$C,0),1))),"na"))</f>
        <v/>
      </c>
      <c r="V501" s="124" t="str">
        <f>IF(IFERROR(IF(INDEX(data_wkly!BE:BE,MATCH($B501,data_wkly!$C:$C,0),1)=0,"",_xlfn.NUMBERVALUE(INDEX(data_wkly!BE:BE,MATCH($B501,data_wkly!$C:$C,0),1))),"na")=0,"",IFERROR(IF(INDEX(data_wkly!BE:BE,MATCH($B501,data_wkly!$C:$C,0),1)=0,"",_xlfn.NUMBERVALUE(INDEX(data_wkly!BE:BE,MATCH($B501,data_wkly!$C:$C,0),1))),"na"))</f>
        <v/>
      </c>
      <c r="W501" s="124" t="str">
        <f>IF(IFERROR(IF(INDEX(data_wkly!BF:BF,MATCH($B501,data_wkly!$C:$C,0),1)=0,"",_xlfn.NUMBERVALUE(INDEX(data_wkly!BF:BF,MATCH($B501,data_wkly!$C:$C,0),1))),"na")=0,"",IFERROR(IF(INDEX(data_wkly!BF:BF,MATCH($B501,data_wkly!$C:$C,0),1)=0,"",_xlfn.NUMBERVALUE(INDEX(data_wkly!BF:BF,MATCH($B501,data_wkly!$C:$C,0),1))),"na"))</f>
        <v/>
      </c>
      <c r="X501" s="124" t="str">
        <f>IFERROR(IF(INDEX(data_wkly!BK:BK,MATCH($B501,data_wkly!$C:$C,0),1)=0,"",_xlfn.NUMBERVALUE(INDEX(data_wkly!BK:BK,MATCH($B501,data_wkly!$C:$C,0),1))),"na")</f>
        <v/>
      </c>
      <c r="Y501" s="124" t="str">
        <f>IF(IFERROR(IF(INDEX(data_wkly!BG:BG,MATCH($B501,data_wkly!$C:$C,0),1)=0,"",_xlfn.NUMBERVALUE(INDEX(data_wkly!BG:BG,MATCH($B501,data_wkly!$C:$C,0),1))),"na")=0,"",IFERROR(IF(INDEX(data_wkly!BG:BG,MATCH($B501,data_wkly!$C:$C,0),1)=0,"",_xlfn.NUMBERVALUE(INDEX(data_wkly!BG:BG,MATCH($B501,data_wkly!$C:$C,0),1))),"na"))</f>
        <v/>
      </c>
      <c r="AJ501" s="41">
        <f t="shared" si="24"/>
        <v>1</v>
      </c>
    </row>
    <row r="502" spans="1:36" ht="15.5">
      <c r="A502" s="88" t="str">
        <f t="shared" si="23"/>
        <v/>
      </c>
      <c r="B502" s="89" t="str">
        <f t="shared" si="25"/>
        <v/>
      </c>
      <c r="C502" s="122" t="str">
        <f>IF(IFERROR(IF(INDEX(data_wkly!AO:AO,MATCH($B502,data_wkly!$C:$C,0),1)=0,"",_xlfn.NUMBERVALUE(INDEX(data_wkly!AO:AO,MATCH($B502,data_wkly!$C:$C,0),1))),"na")=0,"",IFERROR(IF(INDEX(data_wkly!AO:AO,MATCH($B502,data_wkly!$C:$C,0),1)=0,"",_xlfn.NUMBERVALUE(INDEX(data_wkly!AO:AO,MATCH($B502,data_wkly!$C:$C,0),1))),"na"))</f>
        <v/>
      </c>
      <c r="D502" s="122" t="str">
        <f>IF(IFERROR(IF(INDEX(data_wkly!AP:AP,MATCH($B502,data_wkly!$C:$C,0),1)=0,"",_xlfn.NUMBERVALUE(INDEX(data_wkly!AP:AP,MATCH($B502,data_wkly!$C:$C,0),1))),"na")=0,"",IFERROR(IF(INDEX(data_wkly!AP:AP,MATCH($B502,data_wkly!$C:$C,0),1)=0,"",_xlfn.NUMBERVALUE(INDEX(data_wkly!AP:AP,MATCH($B502,data_wkly!$C:$C,0),1))),"na"))</f>
        <v/>
      </c>
      <c r="E502" s="122" t="str">
        <f>IF(IFERROR(IF(INDEX(data_wkly!AQ:AQ,MATCH($B502,data_wkly!$C:$C,0),1)=0,"",_xlfn.NUMBERVALUE(INDEX(data_wkly!AQ:AQ,MATCH($B502,data_wkly!$C:$C,0),1))),"na")=0,"",IFERROR(IF(INDEX(data_wkly!AQ:AQ,MATCH($B502,data_wkly!$C:$C,0),1)=0,"",_xlfn.NUMBERVALUE(INDEX(data_wkly!AQ:AQ,MATCH($B502,data_wkly!$C:$C,0),1))),"na"))</f>
        <v/>
      </c>
      <c r="F502" s="122" t="str">
        <f>IF(IFERROR(IF(INDEX(data_wkly!AR:AR,MATCH($B502,data_wkly!$C:$C,0),1)=0,"",_xlfn.NUMBERVALUE(INDEX(data_wkly!AR:AR,MATCH($B502,data_wkly!$C:$C,0),1))),"na")=0,"",IFERROR(IF(INDEX(data_wkly!AR:AR,MATCH($B502,data_wkly!$C:$C,0),1)=0,"",_xlfn.NUMBERVALUE(INDEX(data_wkly!AR:AR,MATCH($B502,data_wkly!$C:$C,0),1))),"na"))</f>
        <v/>
      </c>
      <c r="G502" s="122" t="str">
        <f>IF(IFERROR(IF(INDEX(data_wkly!AS:AS,MATCH($B502,data_wkly!$C:$C,0),1)=0,"",_xlfn.NUMBERVALUE(INDEX(data_wkly!AS:AS,MATCH($B502,data_wkly!$C:$C,0),1))),"na")=0,"",IFERROR(IF(INDEX(data_wkly!AS:AS,MATCH($B502,data_wkly!$C:$C,0),1)=0,"",_xlfn.NUMBERVALUE(INDEX(data_wkly!AS:AS,MATCH($B502,data_wkly!$C:$C,0),1))),"na"))</f>
        <v/>
      </c>
      <c r="H502" s="122" t="str">
        <f>IFERROR(IF(INDEX(data_wkly!BJ:BJ,MATCH($B502,data_wkly!$C:$C,0),1)=0,"",_xlfn.NUMBERVALUE(INDEX(data_wkly!BJ:BJ,MATCH($B502,data_wkly!$C:$C,0),1))),"na")</f>
        <v/>
      </c>
      <c r="I502" s="122" t="str">
        <f>IF(IFERROR(IF(INDEX(data_wkly!AT:AT,MATCH($B502,data_wkly!$C:$C,0),1)=0,"",_xlfn.NUMBERVALUE(INDEX(data_wkly!AT:AT,MATCH($B502,data_wkly!$C:$C,0),1))),"na")=0,"",IFERROR(IF(INDEX(data_wkly!AT:AT,MATCH($B502,data_wkly!$C:$C,0),1)=0,"",_xlfn.NUMBERVALUE(INDEX(data_wkly!AT:AT,MATCH($B502,data_wkly!$C:$C,0),1))),"na"))</f>
        <v/>
      </c>
      <c r="J502" s="122" t="str">
        <f>IF(IFERROR(IF(INDEX(data_wkly!AU:AU,MATCH($B502,data_wkly!$C:$C,0),1)=0,"",_xlfn.NUMBERVALUE(INDEX(data_wkly!AU:AU,MATCH($B502,data_wkly!$C:$C,0),1))),"na")=0,"",IFERROR(IF(INDEX(data_wkly!AU:AU,MATCH($B502,data_wkly!$C:$C,0),1)=0,"",_xlfn.NUMBERVALUE(INDEX(data_wkly!AU:AU,MATCH($B502,data_wkly!$C:$C,0),1))),"na"))</f>
        <v/>
      </c>
      <c r="K502" s="122" t="str">
        <f>IF(IFERROR(IF(INDEX(data_wkly!AV:AV,MATCH($B502,data_wkly!$C:$C,0),1)=0,"",_xlfn.NUMBERVALUE(INDEX(data_wkly!AV:AV,MATCH($B502,data_wkly!$C:$C,0),1))),"na")=0,"",IFERROR(IF(INDEX(data_wkly!AV:AV,MATCH($B502,data_wkly!$C:$C,0),1)=0,"",_xlfn.NUMBERVALUE(INDEX(data_wkly!AV:AV,MATCH($B502,data_wkly!$C:$C,0),1))),"na"))</f>
        <v/>
      </c>
      <c r="L502" s="122" t="str">
        <f>IFERROR(IF(INDEX(data_wkly!BI:BI,MATCH($B502,data_wkly!$C:$C,0),1)=0,"",_xlfn.NUMBERVALUE(INDEX(data_wkly!BI:BI,MATCH($B502,data_wkly!$C:$C,0),1))),"na")</f>
        <v/>
      </c>
      <c r="M502" s="122" t="str">
        <f>IF(IFERROR(IF(INDEX(data_wkly!AW:AW,MATCH($B502,data_wkly!$C:$C,0),1)=0,"",_xlfn.NUMBERVALUE(INDEX(data_wkly!AW:AW,MATCH($B502,data_wkly!$C:$C,0),1))),"na")=0,"",IFERROR(IF(INDEX(data_wkly!AW:AW,MATCH($B502,data_wkly!$C:$C,0),1)=0,"",_xlfn.NUMBERVALUE(INDEX(data_wkly!AW:AW,MATCH($B502,data_wkly!$C:$C,0),1))),"na"))</f>
        <v/>
      </c>
      <c r="N502" s="123"/>
      <c r="O502" s="124" t="str">
        <f>IF(IFERROR(IF(INDEX(data_wkly!AY:AY,MATCH($B502,data_wkly!$C:$C,0),1)=0,"",_xlfn.NUMBERVALUE(INDEX(data_wkly!AY:AY,MATCH($B502,data_wkly!$C:$C,0),1))),"na")=0,"",IFERROR(IF(INDEX(data_wkly!AY:AY,MATCH($B502,data_wkly!$C:$C,0),1)=0,"",_xlfn.NUMBERVALUE(INDEX(data_wkly!AY:AY,MATCH($B502,data_wkly!$C:$C,0),1))),"na"))</f>
        <v/>
      </c>
      <c r="P502" s="124" t="str">
        <f>IF(IFERROR(IF(INDEX(data_wkly!AZ:AZ,MATCH($B502,data_wkly!$C:$C,0),1)=0,"",_xlfn.NUMBERVALUE(INDEX(data_wkly!AZ:AZ,MATCH($B502,data_wkly!$C:$C,0),1))),"na")=0,"",IFERROR(IF(INDEX(data_wkly!AZ:AZ,MATCH($B502,data_wkly!$C:$C,0),1)=0,"",_xlfn.NUMBERVALUE(INDEX(data_wkly!AZ:AZ,MATCH($B502,data_wkly!$C:$C,0),1))),"na"))</f>
        <v/>
      </c>
      <c r="Q502" s="124" t="str">
        <f>IF(IFERROR(IF(INDEX(data_wkly!BA:BA,MATCH($B502,data_wkly!$C:$C,0),1)=0,"",_xlfn.NUMBERVALUE(INDEX(data_wkly!BA:BA,MATCH($B502,data_wkly!$C:$C,0),1))),"na")=0,"",IFERROR(IF(INDEX(data_wkly!BA:BA,MATCH($B502,data_wkly!$C:$C,0),1)=0,"",_xlfn.NUMBERVALUE(INDEX(data_wkly!BA:BA,MATCH($B502,data_wkly!$C:$C,0),1))),"na"))</f>
        <v/>
      </c>
      <c r="R502" s="124" t="str">
        <f>IF(IFERROR(IF(INDEX(data_wkly!BB:BB,MATCH($B502,data_wkly!$C:$C,0),1)=0,"",_xlfn.NUMBERVALUE(INDEX(data_wkly!BB:BB,MATCH($B502,data_wkly!$C:$C,0),1))),"na")=0,"",IFERROR(IF(INDEX(data_wkly!BB:BB,MATCH($B502,data_wkly!$C:$C,0),1)=0,"",_xlfn.NUMBERVALUE(INDEX(data_wkly!BB:BB,MATCH($B502,data_wkly!$C:$C,0),1))),"na"))</f>
        <v/>
      </c>
      <c r="S502" s="124" t="str">
        <f>IF(IFERROR(IF(INDEX(data_wkly!BC:BC,MATCH($B502,data_wkly!$C:$C,0),1)=0,"",_xlfn.NUMBERVALUE(INDEX(data_wkly!BC:BC,MATCH($B502,data_wkly!$C:$C,0),1))),"na")=0,"",IFERROR(IF(INDEX(data_wkly!BC:BC,MATCH($B502,data_wkly!$C:$C,0),1)=0,"",_xlfn.NUMBERVALUE(INDEX(data_wkly!BC:BC,MATCH($B502,data_wkly!$C:$C,0),1))),"na"))</f>
        <v/>
      </c>
      <c r="T502" s="124" t="str">
        <f>IFERROR(IF(INDEX(data_wkly!BL:BL,MATCH($B502,data_wkly!$C:$C,0),1)=0,"",_xlfn.NUMBERVALUE(INDEX(data_wkly!BL:BL,MATCH($B502,data_wkly!$C:$C,0),1))),"na")</f>
        <v/>
      </c>
      <c r="U502" s="124" t="str">
        <f>IF(IFERROR(IF(INDEX(data_wkly!BD:BD,MATCH($B502,data_wkly!$C:$C,0),1)=0,"",_xlfn.NUMBERVALUE(INDEX(data_wkly!BD:BD,MATCH($B502,data_wkly!$C:$C,0),1))),"na")=0,"",IFERROR(IF(INDEX(data_wkly!BD:BD,MATCH($B502,data_wkly!$C:$C,0),1)=0,"",_xlfn.NUMBERVALUE(INDEX(data_wkly!BD:BD,MATCH($B502,data_wkly!$C:$C,0),1))),"na"))</f>
        <v/>
      </c>
      <c r="V502" s="124" t="str">
        <f>IF(IFERROR(IF(INDEX(data_wkly!BE:BE,MATCH($B502,data_wkly!$C:$C,0),1)=0,"",_xlfn.NUMBERVALUE(INDEX(data_wkly!BE:BE,MATCH($B502,data_wkly!$C:$C,0),1))),"na")=0,"",IFERROR(IF(INDEX(data_wkly!BE:BE,MATCH($B502,data_wkly!$C:$C,0),1)=0,"",_xlfn.NUMBERVALUE(INDEX(data_wkly!BE:BE,MATCH($B502,data_wkly!$C:$C,0),1))),"na"))</f>
        <v/>
      </c>
      <c r="W502" s="124" t="str">
        <f>IF(IFERROR(IF(INDEX(data_wkly!BF:BF,MATCH($B502,data_wkly!$C:$C,0),1)=0,"",_xlfn.NUMBERVALUE(INDEX(data_wkly!BF:BF,MATCH($B502,data_wkly!$C:$C,0),1))),"na")=0,"",IFERROR(IF(INDEX(data_wkly!BF:BF,MATCH($B502,data_wkly!$C:$C,0),1)=0,"",_xlfn.NUMBERVALUE(INDEX(data_wkly!BF:BF,MATCH($B502,data_wkly!$C:$C,0),1))),"na"))</f>
        <v/>
      </c>
      <c r="X502" s="124" t="str">
        <f>IFERROR(IF(INDEX(data_wkly!BK:BK,MATCH($B502,data_wkly!$C:$C,0),1)=0,"",_xlfn.NUMBERVALUE(INDEX(data_wkly!BK:BK,MATCH($B502,data_wkly!$C:$C,0),1))),"na")</f>
        <v/>
      </c>
      <c r="Y502" s="124" t="str">
        <f>IF(IFERROR(IF(INDEX(data_wkly!BG:BG,MATCH($B502,data_wkly!$C:$C,0),1)=0,"",_xlfn.NUMBERVALUE(INDEX(data_wkly!BG:BG,MATCH($B502,data_wkly!$C:$C,0),1))),"na")=0,"",IFERROR(IF(INDEX(data_wkly!BG:BG,MATCH($B502,data_wkly!$C:$C,0),1)=0,"",_xlfn.NUMBERVALUE(INDEX(data_wkly!BG:BG,MATCH($B502,data_wkly!$C:$C,0),1))),"na"))</f>
        <v/>
      </c>
      <c r="AJ502" s="41">
        <f t="shared" si="24"/>
        <v>2</v>
      </c>
    </row>
    <row r="503" spans="1:36" ht="15.5">
      <c r="A503" s="88" t="str">
        <f t="shared" si="23"/>
        <v/>
      </c>
      <c r="B503" s="89" t="str">
        <f t="shared" si="25"/>
        <v/>
      </c>
      <c r="C503" s="122" t="str">
        <f>IF(IFERROR(IF(INDEX(data_wkly!AO:AO,MATCH($B503,data_wkly!$C:$C,0),1)=0,"",_xlfn.NUMBERVALUE(INDEX(data_wkly!AO:AO,MATCH($B503,data_wkly!$C:$C,0),1))),"na")=0,"",IFERROR(IF(INDEX(data_wkly!AO:AO,MATCH($B503,data_wkly!$C:$C,0),1)=0,"",_xlfn.NUMBERVALUE(INDEX(data_wkly!AO:AO,MATCH($B503,data_wkly!$C:$C,0),1))),"na"))</f>
        <v/>
      </c>
      <c r="D503" s="122" t="str">
        <f>IF(IFERROR(IF(INDEX(data_wkly!AP:AP,MATCH($B503,data_wkly!$C:$C,0),1)=0,"",_xlfn.NUMBERVALUE(INDEX(data_wkly!AP:AP,MATCH($B503,data_wkly!$C:$C,0),1))),"na")=0,"",IFERROR(IF(INDEX(data_wkly!AP:AP,MATCH($B503,data_wkly!$C:$C,0),1)=0,"",_xlfn.NUMBERVALUE(INDEX(data_wkly!AP:AP,MATCH($B503,data_wkly!$C:$C,0),1))),"na"))</f>
        <v/>
      </c>
      <c r="E503" s="122" t="str">
        <f>IF(IFERROR(IF(INDEX(data_wkly!AQ:AQ,MATCH($B503,data_wkly!$C:$C,0),1)=0,"",_xlfn.NUMBERVALUE(INDEX(data_wkly!AQ:AQ,MATCH($B503,data_wkly!$C:$C,0),1))),"na")=0,"",IFERROR(IF(INDEX(data_wkly!AQ:AQ,MATCH($B503,data_wkly!$C:$C,0),1)=0,"",_xlfn.NUMBERVALUE(INDEX(data_wkly!AQ:AQ,MATCH($B503,data_wkly!$C:$C,0),1))),"na"))</f>
        <v/>
      </c>
      <c r="F503" s="122" t="str">
        <f>IF(IFERROR(IF(INDEX(data_wkly!AR:AR,MATCH($B503,data_wkly!$C:$C,0),1)=0,"",_xlfn.NUMBERVALUE(INDEX(data_wkly!AR:AR,MATCH($B503,data_wkly!$C:$C,0),1))),"na")=0,"",IFERROR(IF(INDEX(data_wkly!AR:AR,MATCH($B503,data_wkly!$C:$C,0),1)=0,"",_xlfn.NUMBERVALUE(INDEX(data_wkly!AR:AR,MATCH($B503,data_wkly!$C:$C,0),1))),"na"))</f>
        <v/>
      </c>
      <c r="G503" s="122" t="str">
        <f>IF(IFERROR(IF(INDEX(data_wkly!AS:AS,MATCH($B503,data_wkly!$C:$C,0),1)=0,"",_xlfn.NUMBERVALUE(INDEX(data_wkly!AS:AS,MATCH($B503,data_wkly!$C:$C,0),1))),"na")=0,"",IFERROR(IF(INDEX(data_wkly!AS:AS,MATCH($B503,data_wkly!$C:$C,0),1)=0,"",_xlfn.NUMBERVALUE(INDEX(data_wkly!AS:AS,MATCH($B503,data_wkly!$C:$C,0),1))),"na"))</f>
        <v/>
      </c>
      <c r="H503" s="122" t="str">
        <f>IFERROR(IF(INDEX(data_wkly!BJ:BJ,MATCH($B503,data_wkly!$C:$C,0),1)=0,"",_xlfn.NUMBERVALUE(INDEX(data_wkly!BJ:BJ,MATCH($B503,data_wkly!$C:$C,0),1))),"na")</f>
        <v/>
      </c>
      <c r="I503" s="122" t="str">
        <f>IF(IFERROR(IF(INDEX(data_wkly!AT:AT,MATCH($B503,data_wkly!$C:$C,0),1)=0,"",_xlfn.NUMBERVALUE(INDEX(data_wkly!AT:AT,MATCH($B503,data_wkly!$C:$C,0),1))),"na")=0,"",IFERROR(IF(INDEX(data_wkly!AT:AT,MATCH($B503,data_wkly!$C:$C,0),1)=0,"",_xlfn.NUMBERVALUE(INDEX(data_wkly!AT:AT,MATCH($B503,data_wkly!$C:$C,0),1))),"na"))</f>
        <v/>
      </c>
      <c r="J503" s="122" t="str">
        <f>IF(IFERROR(IF(INDEX(data_wkly!AU:AU,MATCH($B503,data_wkly!$C:$C,0),1)=0,"",_xlfn.NUMBERVALUE(INDEX(data_wkly!AU:AU,MATCH($B503,data_wkly!$C:$C,0),1))),"na")=0,"",IFERROR(IF(INDEX(data_wkly!AU:AU,MATCH($B503,data_wkly!$C:$C,0),1)=0,"",_xlfn.NUMBERVALUE(INDEX(data_wkly!AU:AU,MATCH($B503,data_wkly!$C:$C,0),1))),"na"))</f>
        <v/>
      </c>
      <c r="K503" s="122" t="str">
        <f>IF(IFERROR(IF(INDEX(data_wkly!AV:AV,MATCH($B503,data_wkly!$C:$C,0),1)=0,"",_xlfn.NUMBERVALUE(INDEX(data_wkly!AV:AV,MATCH($B503,data_wkly!$C:$C,0),1))),"na")=0,"",IFERROR(IF(INDEX(data_wkly!AV:AV,MATCH($B503,data_wkly!$C:$C,0),1)=0,"",_xlfn.NUMBERVALUE(INDEX(data_wkly!AV:AV,MATCH($B503,data_wkly!$C:$C,0),1))),"na"))</f>
        <v/>
      </c>
      <c r="L503" s="122" t="str">
        <f>IFERROR(IF(INDEX(data_wkly!BI:BI,MATCH($B503,data_wkly!$C:$C,0),1)=0,"",_xlfn.NUMBERVALUE(INDEX(data_wkly!BI:BI,MATCH($B503,data_wkly!$C:$C,0),1))),"na")</f>
        <v/>
      </c>
      <c r="M503" s="122" t="str">
        <f>IF(IFERROR(IF(INDEX(data_wkly!AW:AW,MATCH($B503,data_wkly!$C:$C,0),1)=0,"",_xlfn.NUMBERVALUE(INDEX(data_wkly!AW:AW,MATCH($B503,data_wkly!$C:$C,0),1))),"na")=0,"",IFERROR(IF(INDEX(data_wkly!AW:AW,MATCH($B503,data_wkly!$C:$C,0),1)=0,"",_xlfn.NUMBERVALUE(INDEX(data_wkly!AW:AW,MATCH($B503,data_wkly!$C:$C,0),1))),"na"))</f>
        <v/>
      </c>
      <c r="N503" s="123"/>
      <c r="O503" s="124" t="str">
        <f>IF(IFERROR(IF(INDEX(data_wkly!AY:AY,MATCH($B503,data_wkly!$C:$C,0),1)=0,"",_xlfn.NUMBERVALUE(INDEX(data_wkly!AY:AY,MATCH($B503,data_wkly!$C:$C,0),1))),"na")=0,"",IFERROR(IF(INDEX(data_wkly!AY:AY,MATCH($B503,data_wkly!$C:$C,0),1)=0,"",_xlfn.NUMBERVALUE(INDEX(data_wkly!AY:AY,MATCH($B503,data_wkly!$C:$C,0),1))),"na"))</f>
        <v/>
      </c>
      <c r="P503" s="124" t="str">
        <f>IF(IFERROR(IF(INDEX(data_wkly!AZ:AZ,MATCH($B503,data_wkly!$C:$C,0),1)=0,"",_xlfn.NUMBERVALUE(INDEX(data_wkly!AZ:AZ,MATCH($B503,data_wkly!$C:$C,0),1))),"na")=0,"",IFERROR(IF(INDEX(data_wkly!AZ:AZ,MATCH($B503,data_wkly!$C:$C,0),1)=0,"",_xlfn.NUMBERVALUE(INDEX(data_wkly!AZ:AZ,MATCH($B503,data_wkly!$C:$C,0),1))),"na"))</f>
        <v/>
      </c>
      <c r="Q503" s="124" t="str">
        <f>IF(IFERROR(IF(INDEX(data_wkly!BA:BA,MATCH($B503,data_wkly!$C:$C,0),1)=0,"",_xlfn.NUMBERVALUE(INDEX(data_wkly!BA:BA,MATCH($B503,data_wkly!$C:$C,0),1))),"na")=0,"",IFERROR(IF(INDEX(data_wkly!BA:BA,MATCH($B503,data_wkly!$C:$C,0),1)=0,"",_xlfn.NUMBERVALUE(INDEX(data_wkly!BA:BA,MATCH($B503,data_wkly!$C:$C,0),1))),"na"))</f>
        <v/>
      </c>
      <c r="R503" s="124" t="str">
        <f>IF(IFERROR(IF(INDEX(data_wkly!BB:BB,MATCH($B503,data_wkly!$C:$C,0),1)=0,"",_xlfn.NUMBERVALUE(INDEX(data_wkly!BB:BB,MATCH($B503,data_wkly!$C:$C,0),1))),"na")=0,"",IFERROR(IF(INDEX(data_wkly!BB:BB,MATCH($B503,data_wkly!$C:$C,0),1)=0,"",_xlfn.NUMBERVALUE(INDEX(data_wkly!BB:BB,MATCH($B503,data_wkly!$C:$C,0),1))),"na"))</f>
        <v/>
      </c>
      <c r="S503" s="124" t="str">
        <f>IF(IFERROR(IF(INDEX(data_wkly!BC:BC,MATCH($B503,data_wkly!$C:$C,0),1)=0,"",_xlfn.NUMBERVALUE(INDEX(data_wkly!BC:BC,MATCH($B503,data_wkly!$C:$C,0),1))),"na")=0,"",IFERROR(IF(INDEX(data_wkly!BC:BC,MATCH($B503,data_wkly!$C:$C,0),1)=0,"",_xlfn.NUMBERVALUE(INDEX(data_wkly!BC:BC,MATCH($B503,data_wkly!$C:$C,0),1))),"na"))</f>
        <v/>
      </c>
      <c r="T503" s="124" t="str">
        <f>IFERROR(IF(INDEX(data_wkly!BL:BL,MATCH($B503,data_wkly!$C:$C,0),1)=0,"",_xlfn.NUMBERVALUE(INDEX(data_wkly!BL:BL,MATCH($B503,data_wkly!$C:$C,0),1))),"na")</f>
        <v/>
      </c>
      <c r="U503" s="124" t="str">
        <f>IF(IFERROR(IF(INDEX(data_wkly!BD:BD,MATCH($B503,data_wkly!$C:$C,0),1)=0,"",_xlfn.NUMBERVALUE(INDEX(data_wkly!BD:BD,MATCH($B503,data_wkly!$C:$C,0),1))),"na")=0,"",IFERROR(IF(INDEX(data_wkly!BD:BD,MATCH($B503,data_wkly!$C:$C,0),1)=0,"",_xlfn.NUMBERVALUE(INDEX(data_wkly!BD:BD,MATCH($B503,data_wkly!$C:$C,0),1))),"na"))</f>
        <v/>
      </c>
      <c r="V503" s="124" t="str">
        <f>IF(IFERROR(IF(INDEX(data_wkly!BE:BE,MATCH($B503,data_wkly!$C:$C,0),1)=0,"",_xlfn.NUMBERVALUE(INDEX(data_wkly!BE:BE,MATCH($B503,data_wkly!$C:$C,0),1))),"na")=0,"",IFERROR(IF(INDEX(data_wkly!BE:BE,MATCH($B503,data_wkly!$C:$C,0),1)=0,"",_xlfn.NUMBERVALUE(INDEX(data_wkly!BE:BE,MATCH($B503,data_wkly!$C:$C,0),1))),"na"))</f>
        <v/>
      </c>
      <c r="W503" s="124" t="str">
        <f>IF(IFERROR(IF(INDEX(data_wkly!BF:BF,MATCH($B503,data_wkly!$C:$C,0),1)=0,"",_xlfn.NUMBERVALUE(INDEX(data_wkly!BF:BF,MATCH($B503,data_wkly!$C:$C,0),1))),"na")=0,"",IFERROR(IF(INDEX(data_wkly!BF:BF,MATCH($B503,data_wkly!$C:$C,0),1)=0,"",_xlfn.NUMBERVALUE(INDEX(data_wkly!BF:BF,MATCH($B503,data_wkly!$C:$C,0),1))),"na"))</f>
        <v/>
      </c>
      <c r="X503" s="124" t="str">
        <f>IFERROR(IF(INDEX(data_wkly!BK:BK,MATCH($B503,data_wkly!$C:$C,0),1)=0,"",_xlfn.NUMBERVALUE(INDEX(data_wkly!BK:BK,MATCH($B503,data_wkly!$C:$C,0),1))),"na")</f>
        <v/>
      </c>
      <c r="Y503" s="124" t="str">
        <f>IF(IFERROR(IF(INDEX(data_wkly!BG:BG,MATCH($B503,data_wkly!$C:$C,0),1)=0,"",_xlfn.NUMBERVALUE(INDEX(data_wkly!BG:BG,MATCH($B503,data_wkly!$C:$C,0),1))),"na")=0,"",IFERROR(IF(INDEX(data_wkly!BG:BG,MATCH($B503,data_wkly!$C:$C,0),1)=0,"",_xlfn.NUMBERVALUE(INDEX(data_wkly!BG:BG,MATCH($B503,data_wkly!$C:$C,0),1))),"na"))</f>
        <v/>
      </c>
      <c r="AJ503" s="41">
        <f t="shared" si="24"/>
        <v>1</v>
      </c>
    </row>
    <row r="504" spans="1:36" ht="15.5">
      <c r="A504" s="88" t="str">
        <f t="shared" si="23"/>
        <v/>
      </c>
      <c r="B504" s="89" t="str">
        <f t="shared" si="25"/>
        <v/>
      </c>
      <c r="C504" s="122" t="str">
        <f>IF(IFERROR(IF(INDEX(data_wkly!AO:AO,MATCH($B504,data_wkly!$C:$C,0),1)=0,"",_xlfn.NUMBERVALUE(INDEX(data_wkly!AO:AO,MATCH($B504,data_wkly!$C:$C,0),1))),"na")=0,"",IFERROR(IF(INDEX(data_wkly!AO:AO,MATCH($B504,data_wkly!$C:$C,0),1)=0,"",_xlfn.NUMBERVALUE(INDEX(data_wkly!AO:AO,MATCH($B504,data_wkly!$C:$C,0),1))),"na"))</f>
        <v/>
      </c>
      <c r="D504" s="122" t="str">
        <f>IF(IFERROR(IF(INDEX(data_wkly!AP:AP,MATCH($B504,data_wkly!$C:$C,0),1)=0,"",_xlfn.NUMBERVALUE(INDEX(data_wkly!AP:AP,MATCH($B504,data_wkly!$C:$C,0),1))),"na")=0,"",IFERROR(IF(INDEX(data_wkly!AP:AP,MATCH($B504,data_wkly!$C:$C,0),1)=0,"",_xlfn.NUMBERVALUE(INDEX(data_wkly!AP:AP,MATCH($B504,data_wkly!$C:$C,0),1))),"na"))</f>
        <v/>
      </c>
      <c r="E504" s="122" t="str">
        <f>IF(IFERROR(IF(INDEX(data_wkly!AQ:AQ,MATCH($B504,data_wkly!$C:$C,0),1)=0,"",_xlfn.NUMBERVALUE(INDEX(data_wkly!AQ:AQ,MATCH($B504,data_wkly!$C:$C,0),1))),"na")=0,"",IFERROR(IF(INDEX(data_wkly!AQ:AQ,MATCH($B504,data_wkly!$C:$C,0),1)=0,"",_xlfn.NUMBERVALUE(INDEX(data_wkly!AQ:AQ,MATCH($B504,data_wkly!$C:$C,0),1))),"na"))</f>
        <v/>
      </c>
      <c r="F504" s="122" t="str">
        <f>IF(IFERROR(IF(INDEX(data_wkly!AR:AR,MATCH($B504,data_wkly!$C:$C,0),1)=0,"",_xlfn.NUMBERVALUE(INDEX(data_wkly!AR:AR,MATCH($B504,data_wkly!$C:$C,0),1))),"na")=0,"",IFERROR(IF(INDEX(data_wkly!AR:AR,MATCH($B504,data_wkly!$C:$C,0),1)=0,"",_xlfn.NUMBERVALUE(INDEX(data_wkly!AR:AR,MATCH($B504,data_wkly!$C:$C,0),1))),"na"))</f>
        <v/>
      </c>
      <c r="G504" s="122" t="str">
        <f>IF(IFERROR(IF(INDEX(data_wkly!AS:AS,MATCH($B504,data_wkly!$C:$C,0),1)=0,"",_xlfn.NUMBERVALUE(INDEX(data_wkly!AS:AS,MATCH($B504,data_wkly!$C:$C,0),1))),"na")=0,"",IFERROR(IF(INDEX(data_wkly!AS:AS,MATCH($B504,data_wkly!$C:$C,0),1)=0,"",_xlfn.NUMBERVALUE(INDEX(data_wkly!AS:AS,MATCH($B504,data_wkly!$C:$C,0),1))),"na"))</f>
        <v/>
      </c>
      <c r="H504" s="122" t="str">
        <f>IFERROR(IF(INDEX(data_wkly!BJ:BJ,MATCH($B504,data_wkly!$C:$C,0),1)=0,"",_xlfn.NUMBERVALUE(INDEX(data_wkly!BJ:BJ,MATCH($B504,data_wkly!$C:$C,0),1))),"na")</f>
        <v/>
      </c>
      <c r="I504" s="122" t="str">
        <f>IF(IFERROR(IF(INDEX(data_wkly!AT:AT,MATCH($B504,data_wkly!$C:$C,0),1)=0,"",_xlfn.NUMBERVALUE(INDEX(data_wkly!AT:AT,MATCH($B504,data_wkly!$C:$C,0),1))),"na")=0,"",IFERROR(IF(INDEX(data_wkly!AT:AT,MATCH($B504,data_wkly!$C:$C,0),1)=0,"",_xlfn.NUMBERVALUE(INDEX(data_wkly!AT:AT,MATCH($B504,data_wkly!$C:$C,0),1))),"na"))</f>
        <v/>
      </c>
      <c r="J504" s="122" t="str">
        <f>IF(IFERROR(IF(INDEX(data_wkly!AU:AU,MATCH($B504,data_wkly!$C:$C,0),1)=0,"",_xlfn.NUMBERVALUE(INDEX(data_wkly!AU:AU,MATCH($B504,data_wkly!$C:$C,0),1))),"na")=0,"",IFERROR(IF(INDEX(data_wkly!AU:AU,MATCH($B504,data_wkly!$C:$C,0),1)=0,"",_xlfn.NUMBERVALUE(INDEX(data_wkly!AU:AU,MATCH($B504,data_wkly!$C:$C,0),1))),"na"))</f>
        <v/>
      </c>
      <c r="K504" s="122" t="str">
        <f>IF(IFERROR(IF(INDEX(data_wkly!AV:AV,MATCH($B504,data_wkly!$C:$C,0),1)=0,"",_xlfn.NUMBERVALUE(INDEX(data_wkly!AV:AV,MATCH($B504,data_wkly!$C:$C,0),1))),"na")=0,"",IFERROR(IF(INDEX(data_wkly!AV:AV,MATCH($B504,data_wkly!$C:$C,0),1)=0,"",_xlfn.NUMBERVALUE(INDEX(data_wkly!AV:AV,MATCH($B504,data_wkly!$C:$C,0),1))),"na"))</f>
        <v/>
      </c>
      <c r="L504" s="122" t="str">
        <f>IFERROR(IF(INDEX(data_wkly!BI:BI,MATCH($B504,data_wkly!$C:$C,0),1)=0,"",_xlfn.NUMBERVALUE(INDEX(data_wkly!BI:BI,MATCH($B504,data_wkly!$C:$C,0),1))),"na")</f>
        <v/>
      </c>
      <c r="M504" s="122" t="str">
        <f>IF(IFERROR(IF(INDEX(data_wkly!AW:AW,MATCH($B504,data_wkly!$C:$C,0),1)=0,"",_xlfn.NUMBERVALUE(INDEX(data_wkly!AW:AW,MATCH($B504,data_wkly!$C:$C,0),1))),"na")=0,"",IFERROR(IF(INDEX(data_wkly!AW:AW,MATCH($B504,data_wkly!$C:$C,0),1)=0,"",_xlfn.NUMBERVALUE(INDEX(data_wkly!AW:AW,MATCH($B504,data_wkly!$C:$C,0),1))),"na"))</f>
        <v/>
      </c>
      <c r="N504" s="123"/>
      <c r="O504" s="124" t="str">
        <f>IF(IFERROR(IF(INDEX(data_wkly!AY:AY,MATCH($B504,data_wkly!$C:$C,0),1)=0,"",_xlfn.NUMBERVALUE(INDEX(data_wkly!AY:AY,MATCH($B504,data_wkly!$C:$C,0),1))),"na")=0,"",IFERROR(IF(INDEX(data_wkly!AY:AY,MATCH($B504,data_wkly!$C:$C,0),1)=0,"",_xlfn.NUMBERVALUE(INDEX(data_wkly!AY:AY,MATCH($B504,data_wkly!$C:$C,0),1))),"na"))</f>
        <v/>
      </c>
      <c r="P504" s="124" t="str">
        <f>IF(IFERROR(IF(INDEX(data_wkly!AZ:AZ,MATCH($B504,data_wkly!$C:$C,0),1)=0,"",_xlfn.NUMBERVALUE(INDEX(data_wkly!AZ:AZ,MATCH($B504,data_wkly!$C:$C,0),1))),"na")=0,"",IFERROR(IF(INDEX(data_wkly!AZ:AZ,MATCH($B504,data_wkly!$C:$C,0),1)=0,"",_xlfn.NUMBERVALUE(INDEX(data_wkly!AZ:AZ,MATCH($B504,data_wkly!$C:$C,0),1))),"na"))</f>
        <v/>
      </c>
      <c r="Q504" s="124" t="str">
        <f>IF(IFERROR(IF(INDEX(data_wkly!BA:BA,MATCH($B504,data_wkly!$C:$C,0),1)=0,"",_xlfn.NUMBERVALUE(INDEX(data_wkly!BA:BA,MATCH($B504,data_wkly!$C:$C,0),1))),"na")=0,"",IFERROR(IF(INDEX(data_wkly!BA:BA,MATCH($B504,data_wkly!$C:$C,0),1)=0,"",_xlfn.NUMBERVALUE(INDEX(data_wkly!BA:BA,MATCH($B504,data_wkly!$C:$C,0),1))),"na"))</f>
        <v/>
      </c>
      <c r="R504" s="124" t="str">
        <f>IF(IFERROR(IF(INDEX(data_wkly!BB:BB,MATCH($B504,data_wkly!$C:$C,0),1)=0,"",_xlfn.NUMBERVALUE(INDEX(data_wkly!BB:BB,MATCH($B504,data_wkly!$C:$C,0),1))),"na")=0,"",IFERROR(IF(INDEX(data_wkly!BB:BB,MATCH($B504,data_wkly!$C:$C,0),1)=0,"",_xlfn.NUMBERVALUE(INDEX(data_wkly!BB:BB,MATCH($B504,data_wkly!$C:$C,0),1))),"na"))</f>
        <v/>
      </c>
      <c r="S504" s="124" t="str">
        <f>IF(IFERROR(IF(INDEX(data_wkly!BC:BC,MATCH($B504,data_wkly!$C:$C,0),1)=0,"",_xlfn.NUMBERVALUE(INDEX(data_wkly!BC:BC,MATCH($B504,data_wkly!$C:$C,0),1))),"na")=0,"",IFERROR(IF(INDEX(data_wkly!BC:BC,MATCH($B504,data_wkly!$C:$C,0),1)=0,"",_xlfn.NUMBERVALUE(INDEX(data_wkly!BC:BC,MATCH($B504,data_wkly!$C:$C,0),1))),"na"))</f>
        <v/>
      </c>
      <c r="T504" s="124" t="str">
        <f>IFERROR(IF(INDEX(data_wkly!BL:BL,MATCH($B504,data_wkly!$C:$C,0),1)=0,"",_xlfn.NUMBERVALUE(INDEX(data_wkly!BL:BL,MATCH($B504,data_wkly!$C:$C,0),1))),"na")</f>
        <v/>
      </c>
      <c r="U504" s="124" t="str">
        <f>IF(IFERROR(IF(INDEX(data_wkly!BD:BD,MATCH($B504,data_wkly!$C:$C,0),1)=0,"",_xlfn.NUMBERVALUE(INDEX(data_wkly!BD:BD,MATCH($B504,data_wkly!$C:$C,0),1))),"na")=0,"",IFERROR(IF(INDEX(data_wkly!BD:BD,MATCH($B504,data_wkly!$C:$C,0),1)=0,"",_xlfn.NUMBERVALUE(INDEX(data_wkly!BD:BD,MATCH($B504,data_wkly!$C:$C,0),1))),"na"))</f>
        <v/>
      </c>
      <c r="V504" s="124" t="str">
        <f>IF(IFERROR(IF(INDEX(data_wkly!BE:BE,MATCH($B504,data_wkly!$C:$C,0),1)=0,"",_xlfn.NUMBERVALUE(INDEX(data_wkly!BE:BE,MATCH($B504,data_wkly!$C:$C,0),1))),"na")=0,"",IFERROR(IF(INDEX(data_wkly!BE:BE,MATCH($B504,data_wkly!$C:$C,0),1)=0,"",_xlfn.NUMBERVALUE(INDEX(data_wkly!BE:BE,MATCH($B504,data_wkly!$C:$C,0),1))),"na"))</f>
        <v/>
      </c>
      <c r="W504" s="124" t="str">
        <f>IF(IFERROR(IF(INDEX(data_wkly!BF:BF,MATCH($B504,data_wkly!$C:$C,0),1)=0,"",_xlfn.NUMBERVALUE(INDEX(data_wkly!BF:BF,MATCH($B504,data_wkly!$C:$C,0),1))),"na")=0,"",IFERROR(IF(INDEX(data_wkly!BF:BF,MATCH($B504,data_wkly!$C:$C,0),1)=0,"",_xlfn.NUMBERVALUE(INDEX(data_wkly!BF:BF,MATCH($B504,data_wkly!$C:$C,0),1))),"na"))</f>
        <v/>
      </c>
      <c r="X504" s="124" t="str">
        <f>IFERROR(IF(INDEX(data_wkly!BK:BK,MATCH($B504,data_wkly!$C:$C,0),1)=0,"",_xlfn.NUMBERVALUE(INDEX(data_wkly!BK:BK,MATCH($B504,data_wkly!$C:$C,0),1))),"na")</f>
        <v/>
      </c>
      <c r="Y504" s="124" t="str">
        <f>IF(IFERROR(IF(INDEX(data_wkly!BG:BG,MATCH($B504,data_wkly!$C:$C,0),1)=0,"",_xlfn.NUMBERVALUE(INDEX(data_wkly!BG:BG,MATCH($B504,data_wkly!$C:$C,0),1))),"na")=0,"",IFERROR(IF(INDEX(data_wkly!BG:BG,MATCH($B504,data_wkly!$C:$C,0),1)=0,"",_xlfn.NUMBERVALUE(INDEX(data_wkly!BG:BG,MATCH($B504,data_wkly!$C:$C,0),1))),"na"))</f>
        <v/>
      </c>
      <c r="AJ504" s="41">
        <f t="shared" si="24"/>
        <v>2</v>
      </c>
    </row>
    <row r="505" spans="1:36" ht="15.5">
      <c r="A505" s="88" t="str">
        <f t="shared" si="23"/>
        <v/>
      </c>
      <c r="B505" s="89" t="str">
        <f t="shared" si="25"/>
        <v/>
      </c>
      <c r="C505" s="122" t="str">
        <f>IF(IFERROR(IF(INDEX(data_wkly!AO:AO,MATCH($B505,data_wkly!$C:$C,0),1)=0,"",_xlfn.NUMBERVALUE(INDEX(data_wkly!AO:AO,MATCH($B505,data_wkly!$C:$C,0),1))),"na")=0,"",IFERROR(IF(INDEX(data_wkly!AO:AO,MATCH($B505,data_wkly!$C:$C,0),1)=0,"",_xlfn.NUMBERVALUE(INDEX(data_wkly!AO:AO,MATCH($B505,data_wkly!$C:$C,0),1))),"na"))</f>
        <v/>
      </c>
      <c r="D505" s="122" t="str">
        <f>IF(IFERROR(IF(INDEX(data_wkly!AP:AP,MATCH($B505,data_wkly!$C:$C,0),1)=0,"",_xlfn.NUMBERVALUE(INDEX(data_wkly!AP:AP,MATCH($B505,data_wkly!$C:$C,0),1))),"na")=0,"",IFERROR(IF(INDEX(data_wkly!AP:AP,MATCH($B505,data_wkly!$C:$C,0),1)=0,"",_xlfn.NUMBERVALUE(INDEX(data_wkly!AP:AP,MATCH($B505,data_wkly!$C:$C,0),1))),"na"))</f>
        <v/>
      </c>
      <c r="E505" s="122" t="str">
        <f>IF(IFERROR(IF(INDEX(data_wkly!AQ:AQ,MATCH($B505,data_wkly!$C:$C,0),1)=0,"",_xlfn.NUMBERVALUE(INDEX(data_wkly!AQ:AQ,MATCH($B505,data_wkly!$C:$C,0),1))),"na")=0,"",IFERROR(IF(INDEX(data_wkly!AQ:AQ,MATCH($B505,data_wkly!$C:$C,0),1)=0,"",_xlfn.NUMBERVALUE(INDEX(data_wkly!AQ:AQ,MATCH($B505,data_wkly!$C:$C,0),1))),"na"))</f>
        <v/>
      </c>
      <c r="F505" s="122" t="str">
        <f>IF(IFERROR(IF(INDEX(data_wkly!AR:AR,MATCH($B505,data_wkly!$C:$C,0),1)=0,"",_xlfn.NUMBERVALUE(INDEX(data_wkly!AR:AR,MATCH($B505,data_wkly!$C:$C,0),1))),"na")=0,"",IFERROR(IF(INDEX(data_wkly!AR:AR,MATCH($B505,data_wkly!$C:$C,0),1)=0,"",_xlfn.NUMBERVALUE(INDEX(data_wkly!AR:AR,MATCH($B505,data_wkly!$C:$C,0),1))),"na"))</f>
        <v/>
      </c>
      <c r="G505" s="122" t="str">
        <f>IF(IFERROR(IF(INDEX(data_wkly!AS:AS,MATCH($B505,data_wkly!$C:$C,0),1)=0,"",_xlfn.NUMBERVALUE(INDEX(data_wkly!AS:AS,MATCH($B505,data_wkly!$C:$C,0),1))),"na")=0,"",IFERROR(IF(INDEX(data_wkly!AS:AS,MATCH($B505,data_wkly!$C:$C,0),1)=0,"",_xlfn.NUMBERVALUE(INDEX(data_wkly!AS:AS,MATCH($B505,data_wkly!$C:$C,0),1))),"na"))</f>
        <v/>
      </c>
      <c r="H505" s="122" t="str">
        <f>IFERROR(IF(INDEX(data_wkly!BJ:BJ,MATCH($B505,data_wkly!$C:$C,0),1)=0,"",_xlfn.NUMBERVALUE(INDEX(data_wkly!BJ:BJ,MATCH($B505,data_wkly!$C:$C,0),1))),"na")</f>
        <v/>
      </c>
      <c r="I505" s="122" t="str">
        <f>IF(IFERROR(IF(INDEX(data_wkly!AT:AT,MATCH($B505,data_wkly!$C:$C,0),1)=0,"",_xlfn.NUMBERVALUE(INDEX(data_wkly!AT:AT,MATCH($B505,data_wkly!$C:$C,0),1))),"na")=0,"",IFERROR(IF(INDEX(data_wkly!AT:AT,MATCH($B505,data_wkly!$C:$C,0),1)=0,"",_xlfn.NUMBERVALUE(INDEX(data_wkly!AT:AT,MATCH($B505,data_wkly!$C:$C,0),1))),"na"))</f>
        <v/>
      </c>
      <c r="J505" s="122" t="str">
        <f>IF(IFERROR(IF(INDEX(data_wkly!AU:AU,MATCH($B505,data_wkly!$C:$C,0),1)=0,"",_xlfn.NUMBERVALUE(INDEX(data_wkly!AU:AU,MATCH($B505,data_wkly!$C:$C,0),1))),"na")=0,"",IFERROR(IF(INDEX(data_wkly!AU:AU,MATCH($B505,data_wkly!$C:$C,0),1)=0,"",_xlfn.NUMBERVALUE(INDEX(data_wkly!AU:AU,MATCH($B505,data_wkly!$C:$C,0),1))),"na"))</f>
        <v/>
      </c>
      <c r="K505" s="122" t="str">
        <f>IF(IFERROR(IF(INDEX(data_wkly!AV:AV,MATCH($B505,data_wkly!$C:$C,0),1)=0,"",_xlfn.NUMBERVALUE(INDEX(data_wkly!AV:AV,MATCH($B505,data_wkly!$C:$C,0),1))),"na")=0,"",IFERROR(IF(INDEX(data_wkly!AV:AV,MATCH($B505,data_wkly!$C:$C,0),1)=0,"",_xlfn.NUMBERVALUE(INDEX(data_wkly!AV:AV,MATCH($B505,data_wkly!$C:$C,0),1))),"na"))</f>
        <v/>
      </c>
      <c r="L505" s="122" t="str">
        <f>IFERROR(IF(INDEX(data_wkly!BI:BI,MATCH($B505,data_wkly!$C:$C,0),1)=0,"",_xlfn.NUMBERVALUE(INDEX(data_wkly!BI:BI,MATCH($B505,data_wkly!$C:$C,0),1))),"na")</f>
        <v/>
      </c>
      <c r="M505" s="122" t="str">
        <f>IF(IFERROR(IF(INDEX(data_wkly!AW:AW,MATCH($B505,data_wkly!$C:$C,0),1)=0,"",_xlfn.NUMBERVALUE(INDEX(data_wkly!AW:AW,MATCH($B505,data_wkly!$C:$C,0),1))),"na")=0,"",IFERROR(IF(INDEX(data_wkly!AW:AW,MATCH($B505,data_wkly!$C:$C,0),1)=0,"",_xlfn.NUMBERVALUE(INDEX(data_wkly!AW:AW,MATCH($B505,data_wkly!$C:$C,0),1))),"na"))</f>
        <v/>
      </c>
      <c r="N505" s="123"/>
      <c r="O505" s="124" t="str">
        <f>IF(IFERROR(IF(INDEX(data_wkly!AY:AY,MATCH($B505,data_wkly!$C:$C,0),1)=0,"",_xlfn.NUMBERVALUE(INDEX(data_wkly!AY:AY,MATCH($B505,data_wkly!$C:$C,0),1))),"na")=0,"",IFERROR(IF(INDEX(data_wkly!AY:AY,MATCH($B505,data_wkly!$C:$C,0),1)=0,"",_xlfn.NUMBERVALUE(INDEX(data_wkly!AY:AY,MATCH($B505,data_wkly!$C:$C,0),1))),"na"))</f>
        <v/>
      </c>
      <c r="P505" s="124" t="str">
        <f>IF(IFERROR(IF(INDEX(data_wkly!AZ:AZ,MATCH($B505,data_wkly!$C:$C,0),1)=0,"",_xlfn.NUMBERVALUE(INDEX(data_wkly!AZ:AZ,MATCH($B505,data_wkly!$C:$C,0),1))),"na")=0,"",IFERROR(IF(INDEX(data_wkly!AZ:AZ,MATCH($B505,data_wkly!$C:$C,0),1)=0,"",_xlfn.NUMBERVALUE(INDEX(data_wkly!AZ:AZ,MATCH($B505,data_wkly!$C:$C,0),1))),"na"))</f>
        <v/>
      </c>
      <c r="Q505" s="124" t="str">
        <f>IF(IFERROR(IF(INDEX(data_wkly!BA:BA,MATCH($B505,data_wkly!$C:$C,0),1)=0,"",_xlfn.NUMBERVALUE(INDEX(data_wkly!BA:BA,MATCH($B505,data_wkly!$C:$C,0),1))),"na")=0,"",IFERROR(IF(INDEX(data_wkly!BA:BA,MATCH($B505,data_wkly!$C:$C,0),1)=0,"",_xlfn.NUMBERVALUE(INDEX(data_wkly!BA:BA,MATCH($B505,data_wkly!$C:$C,0),1))),"na"))</f>
        <v/>
      </c>
      <c r="R505" s="124" t="str">
        <f>IF(IFERROR(IF(INDEX(data_wkly!BB:BB,MATCH($B505,data_wkly!$C:$C,0),1)=0,"",_xlfn.NUMBERVALUE(INDEX(data_wkly!BB:BB,MATCH($B505,data_wkly!$C:$C,0),1))),"na")=0,"",IFERROR(IF(INDEX(data_wkly!BB:BB,MATCH($B505,data_wkly!$C:$C,0),1)=0,"",_xlfn.NUMBERVALUE(INDEX(data_wkly!BB:BB,MATCH($B505,data_wkly!$C:$C,0),1))),"na"))</f>
        <v/>
      </c>
      <c r="S505" s="124" t="str">
        <f>IF(IFERROR(IF(INDEX(data_wkly!BC:BC,MATCH($B505,data_wkly!$C:$C,0),1)=0,"",_xlfn.NUMBERVALUE(INDEX(data_wkly!BC:BC,MATCH($B505,data_wkly!$C:$C,0),1))),"na")=0,"",IFERROR(IF(INDEX(data_wkly!BC:BC,MATCH($B505,data_wkly!$C:$C,0),1)=0,"",_xlfn.NUMBERVALUE(INDEX(data_wkly!BC:BC,MATCH($B505,data_wkly!$C:$C,0),1))),"na"))</f>
        <v/>
      </c>
      <c r="T505" s="124" t="str">
        <f>IFERROR(IF(INDEX(data_wkly!BL:BL,MATCH($B505,data_wkly!$C:$C,0),1)=0,"",_xlfn.NUMBERVALUE(INDEX(data_wkly!BL:BL,MATCH($B505,data_wkly!$C:$C,0),1))),"na")</f>
        <v/>
      </c>
      <c r="U505" s="124" t="str">
        <f>IF(IFERROR(IF(INDEX(data_wkly!BD:BD,MATCH($B505,data_wkly!$C:$C,0),1)=0,"",_xlfn.NUMBERVALUE(INDEX(data_wkly!BD:BD,MATCH($B505,data_wkly!$C:$C,0),1))),"na")=0,"",IFERROR(IF(INDEX(data_wkly!BD:BD,MATCH($B505,data_wkly!$C:$C,0),1)=0,"",_xlfn.NUMBERVALUE(INDEX(data_wkly!BD:BD,MATCH($B505,data_wkly!$C:$C,0),1))),"na"))</f>
        <v/>
      </c>
      <c r="V505" s="124" t="str">
        <f>IF(IFERROR(IF(INDEX(data_wkly!BE:BE,MATCH($B505,data_wkly!$C:$C,0),1)=0,"",_xlfn.NUMBERVALUE(INDEX(data_wkly!BE:BE,MATCH($B505,data_wkly!$C:$C,0),1))),"na")=0,"",IFERROR(IF(INDEX(data_wkly!BE:BE,MATCH($B505,data_wkly!$C:$C,0),1)=0,"",_xlfn.NUMBERVALUE(INDEX(data_wkly!BE:BE,MATCH($B505,data_wkly!$C:$C,0),1))),"na"))</f>
        <v/>
      </c>
      <c r="W505" s="124" t="str">
        <f>IF(IFERROR(IF(INDEX(data_wkly!BF:BF,MATCH($B505,data_wkly!$C:$C,0),1)=0,"",_xlfn.NUMBERVALUE(INDEX(data_wkly!BF:BF,MATCH($B505,data_wkly!$C:$C,0),1))),"na")=0,"",IFERROR(IF(INDEX(data_wkly!BF:BF,MATCH($B505,data_wkly!$C:$C,0),1)=0,"",_xlfn.NUMBERVALUE(INDEX(data_wkly!BF:BF,MATCH($B505,data_wkly!$C:$C,0),1))),"na"))</f>
        <v/>
      </c>
      <c r="X505" s="124" t="str">
        <f>IFERROR(IF(INDEX(data_wkly!BK:BK,MATCH($B505,data_wkly!$C:$C,0),1)=0,"",_xlfn.NUMBERVALUE(INDEX(data_wkly!BK:BK,MATCH($B505,data_wkly!$C:$C,0),1))),"na")</f>
        <v/>
      </c>
      <c r="Y505" s="124" t="str">
        <f>IF(IFERROR(IF(INDEX(data_wkly!BG:BG,MATCH($B505,data_wkly!$C:$C,0),1)=0,"",_xlfn.NUMBERVALUE(INDEX(data_wkly!BG:BG,MATCH($B505,data_wkly!$C:$C,0),1))),"na")=0,"",IFERROR(IF(INDEX(data_wkly!BG:BG,MATCH($B505,data_wkly!$C:$C,0),1)=0,"",_xlfn.NUMBERVALUE(INDEX(data_wkly!BG:BG,MATCH($B505,data_wkly!$C:$C,0),1))),"na"))</f>
        <v/>
      </c>
      <c r="AJ505" s="41">
        <f t="shared" si="24"/>
        <v>1</v>
      </c>
    </row>
    <row r="506" spans="1:36" ht="15.5">
      <c r="A506" s="88" t="str">
        <f t="shared" si="23"/>
        <v/>
      </c>
      <c r="B506" s="89" t="str">
        <f t="shared" si="25"/>
        <v/>
      </c>
      <c r="C506" s="122" t="str">
        <f>IF(IFERROR(IF(INDEX(data_wkly!AO:AO,MATCH($B506,data_wkly!$C:$C,0),1)=0,"",_xlfn.NUMBERVALUE(INDEX(data_wkly!AO:AO,MATCH($B506,data_wkly!$C:$C,0),1))),"na")=0,"",IFERROR(IF(INDEX(data_wkly!AO:AO,MATCH($B506,data_wkly!$C:$C,0),1)=0,"",_xlfn.NUMBERVALUE(INDEX(data_wkly!AO:AO,MATCH($B506,data_wkly!$C:$C,0),1))),"na"))</f>
        <v/>
      </c>
      <c r="D506" s="122" t="str">
        <f>IF(IFERROR(IF(INDEX(data_wkly!AP:AP,MATCH($B506,data_wkly!$C:$C,0),1)=0,"",_xlfn.NUMBERVALUE(INDEX(data_wkly!AP:AP,MATCH($B506,data_wkly!$C:$C,0),1))),"na")=0,"",IFERROR(IF(INDEX(data_wkly!AP:AP,MATCH($B506,data_wkly!$C:$C,0),1)=0,"",_xlfn.NUMBERVALUE(INDEX(data_wkly!AP:AP,MATCH($B506,data_wkly!$C:$C,0),1))),"na"))</f>
        <v/>
      </c>
      <c r="E506" s="122" t="str">
        <f>IF(IFERROR(IF(INDEX(data_wkly!AQ:AQ,MATCH($B506,data_wkly!$C:$C,0),1)=0,"",_xlfn.NUMBERVALUE(INDEX(data_wkly!AQ:AQ,MATCH($B506,data_wkly!$C:$C,0),1))),"na")=0,"",IFERROR(IF(INDEX(data_wkly!AQ:AQ,MATCH($B506,data_wkly!$C:$C,0),1)=0,"",_xlfn.NUMBERVALUE(INDEX(data_wkly!AQ:AQ,MATCH($B506,data_wkly!$C:$C,0),1))),"na"))</f>
        <v/>
      </c>
      <c r="F506" s="122" t="str">
        <f>IF(IFERROR(IF(INDEX(data_wkly!AR:AR,MATCH($B506,data_wkly!$C:$C,0),1)=0,"",_xlfn.NUMBERVALUE(INDEX(data_wkly!AR:AR,MATCH($B506,data_wkly!$C:$C,0),1))),"na")=0,"",IFERROR(IF(INDEX(data_wkly!AR:AR,MATCH($B506,data_wkly!$C:$C,0),1)=0,"",_xlfn.NUMBERVALUE(INDEX(data_wkly!AR:AR,MATCH($B506,data_wkly!$C:$C,0),1))),"na"))</f>
        <v/>
      </c>
      <c r="G506" s="122" t="str">
        <f>IF(IFERROR(IF(INDEX(data_wkly!AS:AS,MATCH($B506,data_wkly!$C:$C,0),1)=0,"",_xlfn.NUMBERVALUE(INDEX(data_wkly!AS:AS,MATCH($B506,data_wkly!$C:$C,0),1))),"na")=0,"",IFERROR(IF(INDEX(data_wkly!AS:AS,MATCH($B506,data_wkly!$C:$C,0),1)=0,"",_xlfn.NUMBERVALUE(INDEX(data_wkly!AS:AS,MATCH($B506,data_wkly!$C:$C,0),1))),"na"))</f>
        <v/>
      </c>
      <c r="H506" s="122" t="str">
        <f>IFERROR(IF(INDEX(data_wkly!BJ:BJ,MATCH($B506,data_wkly!$C:$C,0),1)=0,"",_xlfn.NUMBERVALUE(INDEX(data_wkly!BJ:BJ,MATCH($B506,data_wkly!$C:$C,0),1))),"na")</f>
        <v/>
      </c>
      <c r="I506" s="122" t="str">
        <f>IF(IFERROR(IF(INDEX(data_wkly!AT:AT,MATCH($B506,data_wkly!$C:$C,0),1)=0,"",_xlfn.NUMBERVALUE(INDEX(data_wkly!AT:AT,MATCH($B506,data_wkly!$C:$C,0),1))),"na")=0,"",IFERROR(IF(INDEX(data_wkly!AT:AT,MATCH($B506,data_wkly!$C:$C,0),1)=0,"",_xlfn.NUMBERVALUE(INDEX(data_wkly!AT:AT,MATCH($B506,data_wkly!$C:$C,0),1))),"na"))</f>
        <v/>
      </c>
      <c r="J506" s="122" t="str">
        <f>IF(IFERROR(IF(INDEX(data_wkly!AU:AU,MATCH($B506,data_wkly!$C:$C,0),1)=0,"",_xlfn.NUMBERVALUE(INDEX(data_wkly!AU:AU,MATCH($B506,data_wkly!$C:$C,0),1))),"na")=0,"",IFERROR(IF(INDEX(data_wkly!AU:AU,MATCH($B506,data_wkly!$C:$C,0),1)=0,"",_xlfn.NUMBERVALUE(INDEX(data_wkly!AU:AU,MATCH($B506,data_wkly!$C:$C,0),1))),"na"))</f>
        <v/>
      </c>
      <c r="K506" s="122" t="str">
        <f>IF(IFERROR(IF(INDEX(data_wkly!AV:AV,MATCH($B506,data_wkly!$C:$C,0),1)=0,"",_xlfn.NUMBERVALUE(INDEX(data_wkly!AV:AV,MATCH($B506,data_wkly!$C:$C,0),1))),"na")=0,"",IFERROR(IF(INDEX(data_wkly!AV:AV,MATCH($B506,data_wkly!$C:$C,0),1)=0,"",_xlfn.NUMBERVALUE(INDEX(data_wkly!AV:AV,MATCH($B506,data_wkly!$C:$C,0),1))),"na"))</f>
        <v/>
      </c>
      <c r="L506" s="122" t="str">
        <f>IFERROR(IF(INDEX(data_wkly!BI:BI,MATCH($B506,data_wkly!$C:$C,0),1)=0,"",_xlfn.NUMBERVALUE(INDEX(data_wkly!BI:BI,MATCH($B506,data_wkly!$C:$C,0),1))),"na")</f>
        <v/>
      </c>
      <c r="M506" s="122" t="str">
        <f>IF(IFERROR(IF(INDEX(data_wkly!AW:AW,MATCH($B506,data_wkly!$C:$C,0),1)=0,"",_xlfn.NUMBERVALUE(INDEX(data_wkly!AW:AW,MATCH($B506,data_wkly!$C:$C,0),1))),"na")=0,"",IFERROR(IF(INDEX(data_wkly!AW:AW,MATCH($B506,data_wkly!$C:$C,0),1)=0,"",_xlfn.NUMBERVALUE(INDEX(data_wkly!AW:AW,MATCH($B506,data_wkly!$C:$C,0),1))),"na"))</f>
        <v/>
      </c>
      <c r="N506" s="123"/>
      <c r="O506" s="124" t="str">
        <f>IF(IFERROR(IF(INDEX(data_wkly!AY:AY,MATCH($B506,data_wkly!$C:$C,0),1)=0,"",_xlfn.NUMBERVALUE(INDEX(data_wkly!AY:AY,MATCH($B506,data_wkly!$C:$C,0),1))),"na")=0,"",IFERROR(IF(INDEX(data_wkly!AY:AY,MATCH($B506,data_wkly!$C:$C,0),1)=0,"",_xlfn.NUMBERVALUE(INDEX(data_wkly!AY:AY,MATCH($B506,data_wkly!$C:$C,0),1))),"na"))</f>
        <v/>
      </c>
      <c r="P506" s="124" t="str">
        <f>IF(IFERROR(IF(INDEX(data_wkly!AZ:AZ,MATCH($B506,data_wkly!$C:$C,0),1)=0,"",_xlfn.NUMBERVALUE(INDEX(data_wkly!AZ:AZ,MATCH($B506,data_wkly!$C:$C,0),1))),"na")=0,"",IFERROR(IF(INDEX(data_wkly!AZ:AZ,MATCH($B506,data_wkly!$C:$C,0),1)=0,"",_xlfn.NUMBERVALUE(INDEX(data_wkly!AZ:AZ,MATCH($B506,data_wkly!$C:$C,0),1))),"na"))</f>
        <v/>
      </c>
      <c r="Q506" s="124" t="str">
        <f>IF(IFERROR(IF(INDEX(data_wkly!BA:BA,MATCH($B506,data_wkly!$C:$C,0),1)=0,"",_xlfn.NUMBERVALUE(INDEX(data_wkly!BA:BA,MATCH($B506,data_wkly!$C:$C,0),1))),"na")=0,"",IFERROR(IF(INDEX(data_wkly!BA:BA,MATCH($B506,data_wkly!$C:$C,0),1)=0,"",_xlfn.NUMBERVALUE(INDEX(data_wkly!BA:BA,MATCH($B506,data_wkly!$C:$C,0),1))),"na"))</f>
        <v/>
      </c>
      <c r="R506" s="124" t="str">
        <f>IF(IFERROR(IF(INDEX(data_wkly!BB:BB,MATCH($B506,data_wkly!$C:$C,0),1)=0,"",_xlfn.NUMBERVALUE(INDEX(data_wkly!BB:BB,MATCH($B506,data_wkly!$C:$C,0),1))),"na")=0,"",IFERROR(IF(INDEX(data_wkly!BB:BB,MATCH($B506,data_wkly!$C:$C,0),1)=0,"",_xlfn.NUMBERVALUE(INDEX(data_wkly!BB:BB,MATCH($B506,data_wkly!$C:$C,0),1))),"na"))</f>
        <v/>
      </c>
      <c r="S506" s="124" t="str">
        <f>IF(IFERROR(IF(INDEX(data_wkly!BC:BC,MATCH($B506,data_wkly!$C:$C,0),1)=0,"",_xlfn.NUMBERVALUE(INDEX(data_wkly!BC:BC,MATCH($B506,data_wkly!$C:$C,0),1))),"na")=0,"",IFERROR(IF(INDEX(data_wkly!BC:BC,MATCH($B506,data_wkly!$C:$C,0),1)=0,"",_xlfn.NUMBERVALUE(INDEX(data_wkly!BC:BC,MATCH($B506,data_wkly!$C:$C,0),1))),"na"))</f>
        <v/>
      </c>
      <c r="T506" s="124" t="str">
        <f>IFERROR(IF(INDEX(data_wkly!BL:BL,MATCH($B506,data_wkly!$C:$C,0),1)=0,"",_xlfn.NUMBERVALUE(INDEX(data_wkly!BL:BL,MATCH($B506,data_wkly!$C:$C,0),1))),"na")</f>
        <v/>
      </c>
      <c r="U506" s="124" t="str">
        <f>IF(IFERROR(IF(INDEX(data_wkly!BD:BD,MATCH($B506,data_wkly!$C:$C,0),1)=0,"",_xlfn.NUMBERVALUE(INDEX(data_wkly!BD:BD,MATCH($B506,data_wkly!$C:$C,0),1))),"na")=0,"",IFERROR(IF(INDEX(data_wkly!BD:BD,MATCH($B506,data_wkly!$C:$C,0),1)=0,"",_xlfn.NUMBERVALUE(INDEX(data_wkly!BD:BD,MATCH($B506,data_wkly!$C:$C,0),1))),"na"))</f>
        <v/>
      </c>
      <c r="V506" s="124" t="str">
        <f>IF(IFERROR(IF(INDEX(data_wkly!BE:BE,MATCH($B506,data_wkly!$C:$C,0),1)=0,"",_xlfn.NUMBERVALUE(INDEX(data_wkly!BE:BE,MATCH($B506,data_wkly!$C:$C,0),1))),"na")=0,"",IFERROR(IF(INDEX(data_wkly!BE:BE,MATCH($B506,data_wkly!$C:$C,0),1)=0,"",_xlfn.NUMBERVALUE(INDEX(data_wkly!BE:BE,MATCH($B506,data_wkly!$C:$C,0),1))),"na"))</f>
        <v/>
      </c>
      <c r="W506" s="124" t="str">
        <f>IF(IFERROR(IF(INDEX(data_wkly!BF:BF,MATCH($B506,data_wkly!$C:$C,0),1)=0,"",_xlfn.NUMBERVALUE(INDEX(data_wkly!BF:BF,MATCH($B506,data_wkly!$C:$C,0),1))),"na")=0,"",IFERROR(IF(INDEX(data_wkly!BF:BF,MATCH($B506,data_wkly!$C:$C,0),1)=0,"",_xlfn.NUMBERVALUE(INDEX(data_wkly!BF:BF,MATCH($B506,data_wkly!$C:$C,0),1))),"na"))</f>
        <v/>
      </c>
      <c r="X506" s="124" t="str">
        <f>IFERROR(IF(INDEX(data_wkly!BK:BK,MATCH($B506,data_wkly!$C:$C,0),1)=0,"",_xlfn.NUMBERVALUE(INDEX(data_wkly!BK:BK,MATCH($B506,data_wkly!$C:$C,0),1))),"na")</f>
        <v/>
      </c>
      <c r="Y506" s="124" t="str">
        <f>IF(IFERROR(IF(INDEX(data_wkly!BG:BG,MATCH($B506,data_wkly!$C:$C,0),1)=0,"",_xlfn.NUMBERVALUE(INDEX(data_wkly!BG:BG,MATCH($B506,data_wkly!$C:$C,0),1))),"na")=0,"",IFERROR(IF(INDEX(data_wkly!BG:BG,MATCH($B506,data_wkly!$C:$C,0),1)=0,"",_xlfn.NUMBERVALUE(INDEX(data_wkly!BG:BG,MATCH($B506,data_wkly!$C:$C,0),1))),"na"))</f>
        <v/>
      </c>
      <c r="AJ506" s="41">
        <f t="shared" si="24"/>
        <v>2</v>
      </c>
    </row>
    <row r="507" spans="1:36" ht="15.5">
      <c r="A507" s="88" t="str">
        <f t="shared" si="23"/>
        <v/>
      </c>
      <c r="B507" s="89" t="str">
        <f t="shared" si="25"/>
        <v/>
      </c>
      <c r="C507" s="122" t="str">
        <f>IF(IFERROR(IF(INDEX(data_wkly!AO:AO,MATCH($B507,data_wkly!$C:$C,0),1)=0,"",_xlfn.NUMBERVALUE(INDEX(data_wkly!AO:AO,MATCH($B507,data_wkly!$C:$C,0),1))),"na")=0,"",IFERROR(IF(INDEX(data_wkly!AO:AO,MATCH($B507,data_wkly!$C:$C,0),1)=0,"",_xlfn.NUMBERVALUE(INDEX(data_wkly!AO:AO,MATCH($B507,data_wkly!$C:$C,0),1))),"na"))</f>
        <v/>
      </c>
      <c r="D507" s="122" t="str">
        <f>IF(IFERROR(IF(INDEX(data_wkly!AP:AP,MATCH($B507,data_wkly!$C:$C,0),1)=0,"",_xlfn.NUMBERVALUE(INDEX(data_wkly!AP:AP,MATCH($B507,data_wkly!$C:$C,0),1))),"na")=0,"",IFERROR(IF(INDEX(data_wkly!AP:AP,MATCH($B507,data_wkly!$C:$C,0),1)=0,"",_xlfn.NUMBERVALUE(INDEX(data_wkly!AP:AP,MATCH($B507,data_wkly!$C:$C,0),1))),"na"))</f>
        <v/>
      </c>
      <c r="E507" s="122" t="str">
        <f>IF(IFERROR(IF(INDEX(data_wkly!AQ:AQ,MATCH($B507,data_wkly!$C:$C,0),1)=0,"",_xlfn.NUMBERVALUE(INDEX(data_wkly!AQ:AQ,MATCH($B507,data_wkly!$C:$C,0),1))),"na")=0,"",IFERROR(IF(INDEX(data_wkly!AQ:AQ,MATCH($B507,data_wkly!$C:$C,0),1)=0,"",_xlfn.NUMBERVALUE(INDEX(data_wkly!AQ:AQ,MATCH($B507,data_wkly!$C:$C,0),1))),"na"))</f>
        <v/>
      </c>
      <c r="F507" s="122" t="str">
        <f>IF(IFERROR(IF(INDEX(data_wkly!AR:AR,MATCH($B507,data_wkly!$C:$C,0),1)=0,"",_xlfn.NUMBERVALUE(INDEX(data_wkly!AR:AR,MATCH($B507,data_wkly!$C:$C,0),1))),"na")=0,"",IFERROR(IF(INDEX(data_wkly!AR:AR,MATCH($B507,data_wkly!$C:$C,0),1)=0,"",_xlfn.NUMBERVALUE(INDEX(data_wkly!AR:AR,MATCH($B507,data_wkly!$C:$C,0),1))),"na"))</f>
        <v/>
      </c>
      <c r="G507" s="122" t="str">
        <f>IF(IFERROR(IF(INDEX(data_wkly!AS:AS,MATCH($B507,data_wkly!$C:$C,0),1)=0,"",_xlfn.NUMBERVALUE(INDEX(data_wkly!AS:AS,MATCH($B507,data_wkly!$C:$C,0),1))),"na")=0,"",IFERROR(IF(INDEX(data_wkly!AS:AS,MATCH($B507,data_wkly!$C:$C,0),1)=0,"",_xlfn.NUMBERVALUE(INDEX(data_wkly!AS:AS,MATCH($B507,data_wkly!$C:$C,0),1))),"na"))</f>
        <v/>
      </c>
      <c r="H507" s="122" t="str">
        <f>IFERROR(IF(INDEX(data_wkly!BJ:BJ,MATCH($B507,data_wkly!$C:$C,0),1)=0,"",_xlfn.NUMBERVALUE(INDEX(data_wkly!BJ:BJ,MATCH($B507,data_wkly!$C:$C,0),1))),"na")</f>
        <v/>
      </c>
      <c r="I507" s="122" t="str">
        <f>IF(IFERROR(IF(INDEX(data_wkly!AT:AT,MATCH($B507,data_wkly!$C:$C,0),1)=0,"",_xlfn.NUMBERVALUE(INDEX(data_wkly!AT:AT,MATCH($B507,data_wkly!$C:$C,0),1))),"na")=0,"",IFERROR(IF(INDEX(data_wkly!AT:AT,MATCH($B507,data_wkly!$C:$C,0),1)=0,"",_xlfn.NUMBERVALUE(INDEX(data_wkly!AT:AT,MATCH($B507,data_wkly!$C:$C,0),1))),"na"))</f>
        <v/>
      </c>
      <c r="J507" s="122" t="str">
        <f>IF(IFERROR(IF(INDEX(data_wkly!AU:AU,MATCH($B507,data_wkly!$C:$C,0),1)=0,"",_xlfn.NUMBERVALUE(INDEX(data_wkly!AU:AU,MATCH($B507,data_wkly!$C:$C,0),1))),"na")=0,"",IFERROR(IF(INDEX(data_wkly!AU:AU,MATCH($B507,data_wkly!$C:$C,0),1)=0,"",_xlfn.NUMBERVALUE(INDEX(data_wkly!AU:AU,MATCH($B507,data_wkly!$C:$C,0),1))),"na"))</f>
        <v/>
      </c>
      <c r="K507" s="122" t="str">
        <f>IF(IFERROR(IF(INDEX(data_wkly!AV:AV,MATCH($B507,data_wkly!$C:$C,0),1)=0,"",_xlfn.NUMBERVALUE(INDEX(data_wkly!AV:AV,MATCH($B507,data_wkly!$C:$C,0),1))),"na")=0,"",IFERROR(IF(INDEX(data_wkly!AV:AV,MATCH($B507,data_wkly!$C:$C,0),1)=0,"",_xlfn.NUMBERVALUE(INDEX(data_wkly!AV:AV,MATCH($B507,data_wkly!$C:$C,0),1))),"na"))</f>
        <v/>
      </c>
      <c r="L507" s="122" t="str">
        <f>IFERROR(IF(INDEX(data_wkly!BI:BI,MATCH($B507,data_wkly!$C:$C,0),1)=0,"",_xlfn.NUMBERVALUE(INDEX(data_wkly!BI:BI,MATCH($B507,data_wkly!$C:$C,0),1))),"na")</f>
        <v/>
      </c>
      <c r="M507" s="122" t="str">
        <f>IF(IFERROR(IF(INDEX(data_wkly!AW:AW,MATCH($B507,data_wkly!$C:$C,0),1)=0,"",_xlfn.NUMBERVALUE(INDEX(data_wkly!AW:AW,MATCH($B507,data_wkly!$C:$C,0),1))),"na")=0,"",IFERROR(IF(INDEX(data_wkly!AW:AW,MATCH($B507,data_wkly!$C:$C,0),1)=0,"",_xlfn.NUMBERVALUE(INDEX(data_wkly!AW:AW,MATCH($B507,data_wkly!$C:$C,0),1))),"na"))</f>
        <v/>
      </c>
      <c r="N507" s="123"/>
      <c r="O507" s="124" t="str">
        <f>IF(IFERROR(IF(INDEX(data_wkly!AY:AY,MATCH($B507,data_wkly!$C:$C,0),1)=0,"",_xlfn.NUMBERVALUE(INDEX(data_wkly!AY:AY,MATCH($B507,data_wkly!$C:$C,0),1))),"na")=0,"",IFERROR(IF(INDEX(data_wkly!AY:AY,MATCH($B507,data_wkly!$C:$C,0),1)=0,"",_xlfn.NUMBERVALUE(INDEX(data_wkly!AY:AY,MATCH($B507,data_wkly!$C:$C,0),1))),"na"))</f>
        <v/>
      </c>
      <c r="P507" s="124" t="str">
        <f>IF(IFERROR(IF(INDEX(data_wkly!AZ:AZ,MATCH($B507,data_wkly!$C:$C,0),1)=0,"",_xlfn.NUMBERVALUE(INDEX(data_wkly!AZ:AZ,MATCH($B507,data_wkly!$C:$C,0),1))),"na")=0,"",IFERROR(IF(INDEX(data_wkly!AZ:AZ,MATCH($B507,data_wkly!$C:$C,0),1)=0,"",_xlfn.NUMBERVALUE(INDEX(data_wkly!AZ:AZ,MATCH($B507,data_wkly!$C:$C,0),1))),"na"))</f>
        <v/>
      </c>
      <c r="Q507" s="124" t="str">
        <f>IF(IFERROR(IF(INDEX(data_wkly!BA:BA,MATCH($B507,data_wkly!$C:$C,0),1)=0,"",_xlfn.NUMBERVALUE(INDEX(data_wkly!BA:BA,MATCH($B507,data_wkly!$C:$C,0),1))),"na")=0,"",IFERROR(IF(INDEX(data_wkly!BA:BA,MATCH($B507,data_wkly!$C:$C,0),1)=0,"",_xlfn.NUMBERVALUE(INDEX(data_wkly!BA:BA,MATCH($B507,data_wkly!$C:$C,0),1))),"na"))</f>
        <v/>
      </c>
      <c r="R507" s="124" t="str">
        <f>IF(IFERROR(IF(INDEX(data_wkly!BB:BB,MATCH($B507,data_wkly!$C:$C,0),1)=0,"",_xlfn.NUMBERVALUE(INDEX(data_wkly!BB:BB,MATCH($B507,data_wkly!$C:$C,0),1))),"na")=0,"",IFERROR(IF(INDEX(data_wkly!BB:BB,MATCH($B507,data_wkly!$C:$C,0),1)=0,"",_xlfn.NUMBERVALUE(INDEX(data_wkly!BB:BB,MATCH($B507,data_wkly!$C:$C,0),1))),"na"))</f>
        <v/>
      </c>
      <c r="S507" s="124" t="str">
        <f>IF(IFERROR(IF(INDEX(data_wkly!BC:BC,MATCH($B507,data_wkly!$C:$C,0),1)=0,"",_xlfn.NUMBERVALUE(INDEX(data_wkly!BC:BC,MATCH($B507,data_wkly!$C:$C,0),1))),"na")=0,"",IFERROR(IF(INDEX(data_wkly!BC:BC,MATCH($B507,data_wkly!$C:$C,0),1)=0,"",_xlfn.NUMBERVALUE(INDEX(data_wkly!BC:BC,MATCH($B507,data_wkly!$C:$C,0),1))),"na"))</f>
        <v/>
      </c>
      <c r="T507" s="124" t="str">
        <f>IFERROR(IF(INDEX(data_wkly!BL:BL,MATCH($B507,data_wkly!$C:$C,0),1)=0,"",_xlfn.NUMBERVALUE(INDEX(data_wkly!BL:BL,MATCH($B507,data_wkly!$C:$C,0),1))),"na")</f>
        <v/>
      </c>
      <c r="U507" s="124" t="str">
        <f>IF(IFERROR(IF(INDEX(data_wkly!BD:BD,MATCH($B507,data_wkly!$C:$C,0),1)=0,"",_xlfn.NUMBERVALUE(INDEX(data_wkly!BD:BD,MATCH($B507,data_wkly!$C:$C,0),1))),"na")=0,"",IFERROR(IF(INDEX(data_wkly!BD:BD,MATCH($B507,data_wkly!$C:$C,0),1)=0,"",_xlfn.NUMBERVALUE(INDEX(data_wkly!BD:BD,MATCH($B507,data_wkly!$C:$C,0),1))),"na"))</f>
        <v/>
      </c>
      <c r="V507" s="124" t="str">
        <f>IF(IFERROR(IF(INDEX(data_wkly!BE:BE,MATCH($B507,data_wkly!$C:$C,0),1)=0,"",_xlfn.NUMBERVALUE(INDEX(data_wkly!BE:BE,MATCH($B507,data_wkly!$C:$C,0),1))),"na")=0,"",IFERROR(IF(INDEX(data_wkly!BE:BE,MATCH($B507,data_wkly!$C:$C,0),1)=0,"",_xlfn.NUMBERVALUE(INDEX(data_wkly!BE:BE,MATCH($B507,data_wkly!$C:$C,0),1))),"na"))</f>
        <v/>
      </c>
      <c r="W507" s="124" t="str">
        <f>IF(IFERROR(IF(INDEX(data_wkly!BF:BF,MATCH($B507,data_wkly!$C:$C,0),1)=0,"",_xlfn.NUMBERVALUE(INDEX(data_wkly!BF:BF,MATCH($B507,data_wkly!$C:$C,0),1))),"na")=0,"",IFERROR(IF(INDEX(data_wkly!BF:BF,MATCH($B507,data_wkly!$C:$C,0),1)=0,"",_xlfn.NUMBERVALUE(INDEX(data_wkly!BF:BF,MATCH($B507,data_wkly!$C:$C,0),1))),"na"))</f>
        <v/>
      </c>
      <c r="X507" s="124" t="str">
        <f>IFERROR(IF(INDEX(data_wkly!BK:BK,MATCH($B507,data_wkly!$C:$C,0),1)=0,"",_xlfn.NUMBERVALUE(INDEX(data_wkly!BK:BK,MATCH($B507,data_wkly!$C:$C,0),1))),"na")</f>
        <v/>
      </c>
      <c r="Y507" s="124" t="str">
        <f>IF(IFERROR(IF(INDEX(data_wkly!BG:BG,MATCH($B507,data_wkly!$C:$C,0),1)=0,"",_xlfn.NUMBERVALUE(INDEX(data_wkly!BG:BG,MATCH($B507,data_wkly!$C:$C,0),1))),"na")=0,"",IFERROR(IF(INDEX(data_wkly!BG:BG,MATCH($B507,data_wkly!$C:$C,0),1)=0,"",_xlfn.NUMBERVALUE(INDEX(data_wkly!BG:BG,MATCH($B507,data_wkly!$C:$C,0),1))),"na"))</f>
        <v/>
      </c>
      <c r="AJ507" s="41">
        <f t="shared" si="24"/>
        <v>1</v>
      </c>
    </row>
    <row r="508" spans="1:36" ht="15.5">
      <c r="A508" s="88" t="str">
        <f t="shared" si="23"/>
        <v/>
      </c>
      <c r="B508" s="89" t="str">
        <f t="shared" si="25"/>
        <v/>
      </c>
      <c r="C508" s="122" t="str">
        <f>IF(IFERROR(IF(INDEX(data_wkly!AO:AO,MATCH($B508,data_wkly!$C:$C,0),1)=0,"",_xlfn.NUMBERVALUE(INDEX(data_wkly!AO:AO,MATCH($B508,data_wkly!$C:$C,0),1))),"na")=0,"",IFERROR(IF(INDEX(data_wkly!AO:AO,MATCH($B508,data_wkly!$C:$C,0),1)=0,"",_xlfn.NUMBERVALUE(INDEX(data_wkly!AO:AO,MATCH($B508,data_wkly!$C:$C,0),1))),"na"))</f>
        <v/>
      </c>
      <c r="D508" s="122" t="str">
        <f>IF(IFERROR(IF(INDEX(data_wkly!AP:AP,MATCH($B508,data_wkly!$C:$C,0),1)=0,"",_xlfn.NUMBERVALUE(INDEX(data_wkly!AP:AP,MATCH($B508,data_wkly!$C:$C,0),1))),"na")=0,"",IFERROR(IF(INDEX(data_wkly!AP:AP,MATCH($B508,data_wkly!$C:$C,0),1)=0,"",_xlfn.NUMBERVALUE(INDEX(data_wkly!AP:AP,MATCH($B508,data_wkly!$C:$C,0),1))),"na"))</f>
        <v/>
      </c>
      <c r="E508" s="122" t="str">
        <f>IF(IFERROR(IF(INDEX(data_wkly!AQ:AQ,MATCH($B508,data_wkly!$C:$C,0),1)=0,"",_xlfn.NUMBERVALUE(INDEX(data_wkly!AQ:AQ,MATCH($B508,data_wkly!$C:$C,0),1))),"na")=0,"",IFERROR(IF(INDEX(data_wkly!AQ:AQ,MATCH($B508,data_wkly!$C:$C,0),1)=0,"",_xlfn.NUMBERVALUE(INDEX(data_wkly!AQ:AQ,MATCH($B508,data_wkly!$C:$C,0),1))),"na"))</f>
        <v/>
      </c>
      <c r="F508" s="122" t="str">
        <f>IF(IFERROR(IF(INDEX(data_wkly!AR:AR,MATCH($B508,data_wkly!$C:$C,0),1)=0,"",_xlfn.NUMBERVALUE(INDEX(data_wkly!AR:AR,MATCH($B508,data_wkly!$C:$C,0),1))),"na")=0,"",IFERROR(IF(INDEX(data_wkly!AR:AR,MATCH($B508,data_wkly!$C:$C,0),1)=0,"",_xlfn.NUMBERVALUE(INDEX(data_wkly!AR:AR,MATCH($B508,data_wkly!$C:$C,0),1))),"na"))</f>
        <v/>
      </c>
      <c r="G508" s="122" t="str">
        <f>IF(IFERROR(IF(INDEX(data_wkly!AS:AS,MATCH($B508,data_wkly!$C:$C,0),1)=0,"",_xlfn.NUMBERVALUE(INDEX(data_wkly!AS:AS,MATCH($B508,data_wkly!$C:$C,0),1))),"na")=0,"",IFERROR(IF(INDEX(data_wkly!AS:AS,MATCH($B508,data_wkly!$C:$C,0),1)=0,"",_xlfn.NUMBERVALUE(INDEX(data_wkly!AS:AS,MATCH($B508,data_wkly!$C:$C,0),1))),"na"))</f>
        <v/>
      </c>
      <c r="H508" s="122" t="str">
        <f>IFERROR(IF(INDEX(data_wkly!BJ:BJ,MATCH($B508,data_wkly!$C:$C,0),1)=0,"",_xlfn.NUMBERVALUE(INDEX(data_wkly!BJ:BJ,MATCH($B508,data_wkly!$C:$C,0),1))),"na")</f>
        <v/>
      </c>
      <c r="I508" s="122" t="str">
        <f>IF(IFERROR(IF(INDEX(data_wkly!AT:AT,MATCH($B508,data_wkly!$C:$C,0),1)=0,"",_xlfn.NUMBERVALUE(INDEX(data_wkly!AT:AT,MATCH($B508,data_wkly!$C:$C,0),1))),"na")=0,"",IFERROR(IF(INDEX(data_wkly!AT:AT,MATCH($B508,data_wkly!$C:$C,0),1)=0,"",_xlfn.NUMBERVALUE(INDEX(data_wkly!AT:AT,MATCH($B508,data_wkly!$C:$C,0),1))),"na"))</f>
        <v/>
      </c>
      <c r="J508" s="122" t="str">
        <f>IF(IFERROR(IF(INDEX(data_wkly!AU:AU,MATCH($B508,data_wkly!$C:$C,0),1)=0,"",_xlfn.NUMBERVALUE(INDEX(data_wkly!AU:AU,MATCH($B508,data_wkly!$C:$C,0),1))),"na")=0,"",IFERROR(IF(INDEX(data_wkly!AU:AU,MATCH($B508,data_wkly!$C:$C,0),1)=0,"",_xlfn.NUMBERVALUE(INDEX(data_wkly!AU:AU,MATCH($B508,data_wkly!$C:$C,0),1))),"na"))</f>
        <v/>
      </c>
      <c r="K508" s="122" t="str">
        <f>IF(IFERROR(IF(INDEX(data_wkly!AV:AV,MATCH($B508,data_wkly!$C:$C,0),1)=0,"",_xlfn.NUMBERVALUE(INDEX(data_wkly!AV:AV,MATCH($B508,data_wkly!$C:$C,0),1))),"na")=0,"",IFERROR(IF(INDEX(data_wkly!AV:AV,MATCH($B508,data_wkly!$C:$C,0),1)=0,"",_xlfn.NUMBERVALUE(INDEX(data_wkly!AV:AV,MATCH($B508,data_wkly!$C:$C,0),1))),"na"))</f>
        <v/>
      </c>
      <c r="L508" s="122" t="str">
        <f>IFERROR(IF(INDEX(data_wkly!BI:BI,MATCH($B508,data_wkly!$C:$C,0),1)=0,"",_xlfn.NUMBERVALUE(INDEX(data_wkly!BI:BI,MATCH($B508,data_wkly!$C:$C,0),1))),"na")</f>
        <v/>
      </c>
      <c r="M508" s="122" t="str">
        <f>IF(IFERROR(IF(INDEX(data_wkly!AW:AW,MATCH($B508,data_wkly!$C:$C,0),1)=0,"",_xlfn.NUMBERVALUE(INDEX(data_wkly!AW:AW,MATCH($B508,data_wkly!$C:$C,0),1))),"na")=0,"",IFERROR(IF(INDEX(data_wkly!AW:AW,MATCH($B508,data_wkly!$C:$C,0),1)=0,"",_xlfn.NUMBERVALUE(INDEX(data_wkly!AW:AW,MATCH($B508,data_wkly!$C:$C,0),1))),"na"))</f>
        <v/>
      </c>
      <c r="N508" s="123"/>
      <c r="O508" s="124" t="str">
        <f>IF(IFERROR(IF(INDEX(data_wkly!AY:AY,MATCH($B508,data_wkly!$C:$C,0),1)=0,"",_xlfn.NUMBERVALUE(INDEX(data_wkly!AY:AY,MATCH($B508,data_wkly!$C:$C,0),1))),"na")=0,"",IFERROR(IF(INDEX(data_wkly!AY:AY,MATCH($B508,data_wkly!$C:$C,0),1)=0,"",_xlfn.NUMBERVALUE(INDEX(data_wkly!AY:AY,MATCH($B508,data_wkly!$C:$C,0),1))),"na"))</f>
        <v/>
      </c>
      <c r="P508" s="124" t="str">
        <f>IF(IFERROR(IF(INDEX(data_wkly!AZ:AZ,MATCH($B508,data_wkly!$C:$C,0),1)=0,"",_xlfn.NUMBERVALUE(INDEX(data_wkly!AZ:AZ,MATCH($B508,data_wkly!$C:$C,0),1))),"na")=0,"",IFERROR(IF(INDEX(data_wkly!AZ:AZ,MATCH($B508,data_wkly!$C:$C,0),1)=0,"",_xlfn.NUMBERVALUE(INDEX(data_wkly!AZ:AZ,MATCH($B508,data_wkly!$C:$C,0),1))),"na"))</f>
        <v/>
      </c>
      <c r="Q508" s="124" t="str">
        <f>IF(IFERROR(IF(INDEX(data_wkly!BA:BA,MATCH($B508,data_wkly!$C:$C,0),1)=0,"",_xlfn.NUMBERVALUE(INDEX(data_wkly!BA:BA,MATCH($B508,data_wkly!$C:$C,0),1))),"na")=0,"",IFERROR(IF(INDEX(data_wkly!BA:BA,MATCH($B508,data_wkly!$C:$C,0),1)=0,"",_xlfn.NUMBERVALUE(INDEX(data_wkly!BA:BA,MATCH($B508,data_wkly!$C:$C,0),1))),"na"))</f>
        <v/>
      </c>
      <c r="R508" s="124" t="str">
        <f>IF(IFERROR(IF(INDEX(data_wkly!BB:BB,MATCH($B508,data_wkly!$C:$C,0),1)=0,"",_xlfn.NUMBERVALUE(INDEX(data_wkly!BB:BB,MATCH($B508,data_wkly!$C:$C,0),1))),"na")=0,"",IFERROR(IF(INDEX(data_wkly!BB:BB,MATCH($B508,data_wkly!$C:$C,0),1)=0,"",_xlfn.NUMBERVALUE(INDEX(data_wkly!BB:BB,MATCH($B508,data_wkly!$C:$C,0),1))),"na"))</f>
        <v/>
      </c>
      <c r="S508" s="124" t="str">
        <f>IF(IFERROR(IF(INDEX(data_wkly!BC:BC,MATCH($B508,data_wkly!$C:$C,0),1)=0,"",_xlfn.NUMBERVALUE(INDEX(data_wkly!BC:BC,MATCH($B508,data_wkly!$C:$C,0),1))),"na")=0,"",IFERROR(IF(INDEX(data_wkly!BC:BC,MATCH($B508,data_wkly!$C:$C,0),1)=0,"",_xlfn.NUMBERVALUE(INDEX(data_wkly!BC:BC,MATCH($B508,data_wkly!$C:$C,0),1))),"na"))</f>
        <v/>
      </c>
      <c r="T508" s="124" t="str">
        <f>IFERROR(IF(INDEX(data_wkly!BL:BL,MATCH($B508,data_wkly!$C:$C,0),1)=0,"",_xlfn.NUMBERVALUE(INDEX(data_wkly!BL:BL,MATCH($B508,data_wkly!$C:$C,0),1))),"na")</f>
        <v/>
      </c>
      <c r="U508" s="124" t="str">
        <f>IF(IFERROR(IF(INDEX(data_wkly!BD:BD,MATCH($B508,data_wkly!$C:$C,0),1)=0,"",_xlfn.NUMBERVALUE(INDEX(data_wkly!BD:BD,MATCH($B508,data_wkly!$C:$C,0),1))),"na")=0,"",IFERROR(IF(INDEX(data_wkly!BD:BD,MATCH($B508,data_wkly!$C:$C,0),1)=0,"",_xlfn.NUMBERVALUE(INDEX(data_wkly!BD:BD,MATCH($B508,data_wkly!$C:$C,0),1))),"na"))</f>
        <v/>
      </c>
      <c r="V508" s="124" t="str">
        <f>IF(IFERROR(IF(INDEX(data_wkly!BE:BE,MATCH($B508,data_wkly!$C:$C,0),1)=0,"",_xlfn.NUMBERVALUE(INDEX(data_wkly!BE:BE,MATCH($B508,data_wkly!$C:$C,0),1))),"na")=0,"",IFERROR(IF(INDEX(data_wkly!BE:BE,MATCH($B508,data_wkly!$C:$C,0),1)=0,"",_xlfn.NUMBERVALUE(INDEX(data_wkly!BE:BE,MATCH($B508,data_wkly!$C:$C,0),1))),"na"))</f>
        <v/>
      </c>
      <c r="W508" s="124" t="str">
        <f>IF(IFERROR(IF(INDEX(data_wkly!BF:BF,MATCH($B508,data_wkly!$C:$C,0),1)=0,"",_xlfn.NUMBERVALUE(INDEX(data_wkly!BF:BF,MATCH($B508,data_wkly!$C:$C,0),1))),"na")=0,"",IFERROR(IF(INDEX(data_wkly!BF:BF,MATCH($B508,data_wkly!$C:$C,0),1)=0,"",_xlfn.NUMBERVALUE(INDEX(data_wkly!BF:BF,MATCH($B508,data_wkly!$C:$C,0),1))),"na"))</f>
        <v/>
      </c>
      <c r="X508" s="124" t="str">
        <f>IFERROR(IF(INDEX(data_wkly!BK:BK,MATCH($B508,data_wkly!$C:$C,0),1)=0,"",_xlfn.NUMBERVALUE(INDEX(data_wkly!BK:BK,MATCH($B508,data_wkly!$C:$C,0),1))),"na")</f>
        <v/>
      </c>
      <c r="Y508" s="124" t="str">
        <f>IF(IFERROR(IF(INDEX(data_wkly!BG:BG,MATCH($B508,data_wkly!$C:$C,0),1)=0,"",_xlfn.NUMBERVALUE(INDEX(data_wkly!BG:BG,MATCH($B508,data_wkly!$C:$C,0),1))),"na")=0,"",IFERROR(IF(INDEX(data_wkly!BG:BG,MATCH($B508,data_wkly!$C:$C,0),1)=0,"",_xlfn.NUMBERVALUE(INDEX(data_wkly!BG:BG,MATCH($B508,data_wkly!$C:$C,0),1))),"na"))</f>
        <v/>
      </c>
      <c r="AJ508" s="41">
        <f t="shared" si="24"/>
        <v>2</v>
      </c>
    </row>
    <row r="509" spans="1:36" ht="15.5">
      <c r="A509" s="88" t="str">
        <f t="shared" si="23"/>
        <v/>
      </c>
      <c r="B509" s="89" t="str">
        <f t="shared" si="25"/>
        <v/>
      </c>
      <c r="C509" s="122" t="str">
        <f>IF(IFERROR(IF(INDEX(data_wkly!AO:AO,MATCH($B509,data_wkly!$C:$C,0),1)=0,"",_xlfn.NUMBERVALUE(INDEX(data_wkly!AO:AO,MATCH($B509,data_wkly!$C:$C,0),1))),"na")=0,"",IFERROR(IF(INDEX(data_wkly!AO:AO,MATCH($B509,data_wkly!$C:$C,0),1)=0,"",_xlfn.NUMBERVALUE(INDEX(data_wkly!AO:AO,MATCH($B509,data_wkly!$C:$C,0),1))),"na"))</f>
        <v/>
      </c>
      <c r="D509" s="122" t="str">
        <f>IF(IFERROR(IF(INDEX(data_wkly!AP:AP,MATCH($B509,data_wkly!$C:$C,0),1)=0,"",_xlfn.NUMBERVALUE(INDEX(data_wkly!AP:AP,MATCH($B509,data_wkly!$C:$C,0),1))),"na")=0,"",IFERROR(IF(INDEX(data_wkly!AP:AP,MATCH($B509,data_wkly!$C:$C,0),1)=0,"",_xlfn.NUMBERVALUE(INDEX(data_wkly!AP:AP,MATCH($B509,data_wkly!$C:$C,0),1))),"na"))</f>
        <v/>
      </c>
      <c r="E509" s="122" t="str">
        <f>IF(IFERROR(IF(INDEX(data_wkly!AQ:AQ,MATCH($B509,data_wkly!$C:$C,0),1)=0,"",_xlfn.NUMBERVALUE(INDEX(data_wkly!AQ:AQ,MATCH($B509,data_wkly!$C:$C,0),1))),"na")=0,"",IFERROR(IF(INDEX(data_wkly!AQ:AQ,MATCH($B509,data_wkly!$C:$C,0),1)=0,"",_xlfn.NUMBERVALUE(INDEX(data_wkly!AQ:AQ,MATCH($B509,data_wkly!$C:$C,0),1))),"na"))</f>
        <v/>
      </c>
      <c r="F509" s="122" t="str">
        <f>IF(IFERROR(IF(INDEX(data_wkly!AR:AR,MATCH($B509,data_wkly!$C:$C,0),1)=0,"",_xlfn.NUMBERVALUE(INDEX(data_wkly!AR:AR,MATCH($B509,data_wkly!$C:$C,0),1))),"na")=0,"",IFERROR(IF(INDEX(data_wkly!AR:AR,MATCH($B509,data_wkly!$C:$C,0),1)=0,"",_xlfn.NUMBERVALUE(INDEX(data_wkly!AR:AR,MATCH($B509,data_wkly!$C:$C,0),1))),"na"))</f>
        <v/>
      </c>
      <c r="G509" s="122" t="str">
        <f>IF(IFERROR(IF(INDEX(data_wkly!AS:AS,MATCH($B509,data_wkly!$C:$C,0),1)=0,"",_xlfn.NUMBERVALUE(INDEX(data_wkly!AS:AS,MATCH($B509,data_wkly!$C:$C,0),1))),"na")=0,"",IFERROR(IF(INDEX(data_wkly!AS:AS,MATCH($B509,data_wkly!$C:$C,0),1)=0,"",_xlfn.NUMBERVALUE(INDEX(data_wkly!AS:AS,MATCH($B509,data_wkly!$C:$C,0),1))),"na"))</f>
        <v/>
      </c>
      <c r="H509" s="122" t="str">
        <f>IFERROR(IF(INDEX(data_wkly!BJ:BJ,MATCH($B509,data_wkly!$C:$C,0),1)=0,"",_xlfn.NUMBERVALUE(INDEX(data_wkly!BJ:BJ,MATCH($B509,data_wkly!$C:$C,0),1))),"na")</f>
        <v/>
      </c>
      <c r="I509" s="122" t="str">
        <f>IF(IFERROR(IF(INDEX(data_wkly!AT:AT,MATCH($B509,data_wkly!$C:$C,0),1)=0,"",_xlfn.NUMBERVALUE(INDEX(data_wkly!AT:AT,MATCH($B509,data_wkly!$C:$C,0),1))),"na")=0,"",IFERROR(IF(INDEX(data_wkly!AT:AT,MATCH($B509,data_wkly!$C:$C,0),1)=0,"",_xlfn.NUMBERVALUE(INDEX(data_wkly!AT:AT,MATCH($B509,data_wkly!$C:$C,0),1))),"na"))</f>
        <v/>
      </c>
      <c r="J509" s="122" t="str">
        <f>IF(IFERROR(IF(INDEX(data_wkly!AU:AU,MATCH($B509,data_wkly!$C:$C,0),1)=0,"",_xlfn.NUMBERVALUE(INDEX(data_wkly!AU:AU,MATCH($B509,data_wkly!$C:$C,0),1))),"na")=0,"",IFERROR(IF(INDEX(data_wkly!AU:AU,MATCH($B509,data_wkly!$C:$C,0),1)=0,"",_xlfn.NUMBERVALUE(INDEX(data_wkly!AU:AU,MATCH($B509,data_wkly!$C:$C,0),1))),"na"))</f>
        <v/>
      </c>
      <c r="K509" s="122" t="str">
        <f>IF(IFERROR(IF(INDEX(data_wkly!AV:AV,MATCH($B509,data_wkly!$C:$C,0),1)=0,"",_xlfn.NUMBERVALUE(INDEX(data_wkly!AV:AV,MATCH($B509,data_wkly!$C:$C,0),1))),"na")=0,"",IFERROR(IF(INDEX(data_wkly!AV:AV,MATCH($B509,data_wkly!$C:$C,0),1)=0,"",_xlfn.NUMBERVALUE(INDEX(data_wkly!AV:AV,MATCH($B509,data_wkly!$C:$C,0),1))),"na"))</f>
        <v/>
      </c>
      <c r="L509" s="122" t="str">
        <f>IFERROR(IF(INDEX(data_wkly!BI:BI,MATCH($B509,data_wkly!$C:$C,0),1)=0,"",_xlfn.NUMBERVALUE(INDEX(data_wkly!BI:BI,MATCH($B509,data_wkly!$C:$C,0),1))),"na")</f>
        <v/>
      </c>
      <c r="M509" s="122" t="str">
        <f>IF(IFERROR(IF(INDEX(data_wkly!AW:AW,MATCH($B509,data_wkly!$C:$C,0),1)=0,"",_xlfn.NUMBERVALUE(INDEX(data_wkly!AW:AW,MATCH($B509,data_wkly!$C:$C,0),1))),"na")=0,"",IFERROR(IF(INDEX(data_wkly!AW:AW,MATCH($B509,data_wkly!$C:$C,0),1)=0,"",_xlfn.NUMBERVALUE(INDEX(data_wkly!AW:AW,MATCH($B509,data_wkly!$C:$C,0),1))),"na"))</f>
        <v/>
      </c>
      <c r="N509" s="123"/>
      <c r="O509" s="124" t="str">
        <f>IF(IFERROR(IF(INDEX(data_wkly!AY:AY,MATCH($B509,data_wkly!$C:$C,0),1)=0,"",_xlfn.NUMBERVALUE(INDEX(data_wkly!AY:AY,MATCH($B509,data_wkly!$C:$C,0),1))),"na")=0,"",IFERROR(IF(INDEX(data_wkly!AY:AY,MATCH($B509,data_wkly!$C:$C,0),1)=0,"",_xlfn.NUMBERVALUE(INDEX(data_wkly!AY:AY,MATCH($B509,data_wkly!$C:$C,0),1))),"na"))</f>
        <v/>
      </c>
      <c r="P509" s="124" t="str">
        <f>IF(IFERROR(IF(INDEX(data_wkly!AZ:AZ,MATCH($B509,data_wkly!$C:$C,0),1)=0,"",_xlfn.NUMBERVALUE(INDEX(data_wkly!AZ:AZ,MATCH($B509,data_wkly!$C:$C,0),1))),"na")=0,"",IFERROR(IF(INDEX(data_wkly!AZ:AZ,MATCH($B509,data_wkly!$C:$C,0),1)=0,"",_xlfn.NUMBERVALUE(INDEX(data_wkly!AZ:AZ,MATCH($B509,data_wkly!$C:$C,0),1))),"na"))</f>
        <v/>
      </c>
      <c r="Q509" s="124" t="str">
        <f>IF(IFERROR(IF(INDEX(data_wkly!BA:BA,MATCH($B509,data_wkly!$C:$C,0),1)=0,"",_xlfn.NUMBERVALUE(INDEX(data_wkly!BA:BA,MATCH($B509,data_wkly!$C:$C,0),1))),"na")=0,"",IFERROR(IF(INDEX(data_wkly!BA:BA,MATCH($B509,data_wkly!$C:$C,0),1)=0,"",_xlfn.NUMBERVALUE(INDEX(data_wkly!BA:BA,MATCH($B509,data_wkly!$C:$C,0),1))),"na"))</f>
        <v/>
      </c>
      <c r="R509" s="124" t="str">
        <f>IF(IFERROR(IF(INDEX(data_wkly!BB:BB,MATCH($B509,data_wkly!$C:$C,0),1)=0,"",_xlfn.NUMBERVALUE(INDEX(data_wkly!BB:BB,MATCH($B509,data_wkly!$C:$C,0),1))),"na")=0,"",IFERROR(IF(INDEX(data_wkly!BB:BB,MATCH($B509,data_wkly!$C:$C,0),1)=0,"",_xlfn.NUMBERVALUE(INDEX(data_wkly!BB:BB,MATCH($B509,data_wkly!$C:$C,0),1))),"na"))</f>
        <v/>
      </c>
      <c r="S509" s="124" t="str">
        <f>IF(IFERROR(IF(INDEX(data_wkly!BC:BC,MATCH($B509,data_wkly!$C:$C,0),1)=0,"",_xlfn.NUMBERVALUE(INDEX(data_wkly!BC:BC,MATCH($B509,data_wkly!$C:$C,0),1))),"na")=0,"",IFERROR(IF(INDEX(data_wkly!BC:BC,MATCH($B509,data_wkly!$C:$C,0),1)=0,"",_xlfn.NUMBERVALUE(INDEX(data_wkly!BC:BC,MATCH($B509,data_wkly!$C:$C,0),1))),"na"))</f>
        <v/>
      </c>
      <c r="T509" s="124" t="str">
        <f>IFERROR(IF(INDEX(data_wkly!BL:BL,MATCH($B509,data_wkly!$C:$C,0),1)=0,"",_xlfn.NUMBERVALUE(INDEX(data_wkly!BL:BL,MATCH($B509,data_wkly!$C:$C,0),1))),"na")</f>
        <v/>
      </c>
      <c r="U509" s="124" t="str">
        <f>IF(IFERROR(IF(INDEX(data_wkly!BD:BD,MATCH($B509,data_wkly!$C:$C,0),1)=0,"",_xlfn.NUMBERVALUE(INDEX(data_wkly!BD:BD,MATCH($B509,data_wkly!$C:$C,0),1))),"na")=0,"",IFERROR(IF(INDEX(data_wkly!BD:BD,MATCH($B509,data_wkly!$C:$C,0),1)=0,"",_xlfn.NUMBERVALUE(INDEX(data_wkly!BD:BD,MATCH($B509,data_wkly!$C:$C,0),1))),"na"))</f>
        <v/>
      </c>
      <c r="V509" s="124" t="str">
        <f>IF(IFERROR(IF(INDEX(data_wkly!BE:BE,MATCH($B509,data_wkly!$C:$C,0),1)=0,"",_xlfn.NUMBERVALUE(INDEX(data_wkly!BE:BE,MATCH($B509,data_wkly!$C:$C,0),1))),"na")=0,"",IFERROR(IF(INDEX(data_wkly!BE:BE,MATCH($B509,data_wkly!$C:$C,0),1)=0,"",_xlfn.NUMBERVALUE(INDEX(data_wkly!BE:BE,MATCH($B509,data_wkly!$C:$C,0),1))),"na"))</f>
        <v/>
      </c>
      <c r="W509" s="124" t="str">
        <f>IF(IFERROR(IF(INDEX(data_wkly!BF:BF,MATCH($B509,data_wkly!$C:$C,0),1)=0,"",_xlfn.NUMBERVALUE(INDEX(data_wkly!BF:BF,MATCH($B509,data_wkly!$C:$C,0),1))),"na")=0,"",IFERROR(IF(INDEX(data_wkly!BF:BF,MATCH($B509,data_wkly!$C:$C,0),1)=0,"",_xlfn.NUMBERVALUE(INDEX(data_wkly!BF:BF,MATCH($B509,data_wkly!$C:$C,0),1))),"na"))</f>
        <v/>
      </c>
      <c r="X509" s="124" t="str">
        <f>IFERROR(IF(INDEX(data_wkly!BK:BK,MATCH($B509,data_wkly!$C:$C,0),1)=0,"",_xlfn.NUMBERVALUE(INDEX(data_wkly!BK:BK,MATCH($B509,data_wkly!$C:$C,0),1))),"na")</f>
        <v/>
      </c>
      <c r="Y509" s="124" t="str">
        <f>IF(IFERROR(IF(INDEX(data_wkly!BG:BG,MATCH($B509,data_wkly!$C:$C,0),1)=0,"",_xlfn.NUMBERVALUE(INDEX(data_wkly!BG:BG,MATCH($B509,data_wkly!$C:$C,0),1))),"na")=0,"",IFERROR(IF(INDEX(data_wkly!BG:BG,MATCH($B509,data_wkly!$C:$C,0),1)=0,"",_xlfn.NUMBERVALUE(INDEX(data_wkly!BG:BG,MATCH($B509,data_wkly!$C:$C,0),1))),"na"))</f>
        <v/>
      </c>
      <c r="AJ509" s="41">
        <f t="shared" si="24"/>
        <v>1</v>
      </c>
    </row>
    <row r="510" spans="1:36" ht="15.5">
      <c r="A510" s="88" t="str">
        <f t="shared" si="23"/>
        <v/>
      </c>
      <c r="B510" s="89" t="str">
        <f t="shared" si="25"/>
        <v/>
      </c>
      <c r="C510" s="122" t="str">
        <f>IF(IFERROR(IF(INDEX(data_wkly!AO:AO,MATCH($B510,data_wkly!$C:$C,0),1)=0,"",_xlfn.NUMBERVALUE(INDEX(data_wkly!AO:AO,MATCH($B510,data_wkly!$C:$C,0),1))),"na")=0,"",IFERROR(IF(INDEX(data_wkly!AO:AO,MATCH($B510,data_wkly!$C:$C,0),1)=0,"",_xlfn.NUMBERVALUE(INDEX(data_wkly!AO:AO,MATCH($B510,data_wkly!$C:$C,0),1))),"na"))</f>
        <v/>
      </c>
      <c r="D510" s="122" t="str">
        <f>IF(IFERROR(IF(INDEX(data_wkly!AP:AP,MATCH($B510,data_wkly!$C:$C,0),1)=0,"",_xlfn.NUMBERVALUE(INDEX(data_wkly!AP:AP,MATCH($B510,data_wkly!$C:$C,0),1))),"na")=0,"",IFERROR(IF(INDEX(data_wkly!AP:AP,MATCH($B510,data_wkly!$C:$C,0),1)=0,"",_xlfn.NUMBERVALUE(INDEX(data_wkly!AP:AP,MATCH($B510,data_wkly!$C:$C,0),1))),"na"))</f>
        <v/>
      </c>
      <c r="E510" s="122" t="str">
        <f>IF(IFERROR(IF(INDEX(data_wkly!AQ:AQ,MATCH($B510,data_wkly!$C:$C,0),1)=0,"",_xlfn.NUMBERVALUE(INDEX(data_wkly!AQ:AQ,MATCH($B510,data_wkly!$C:$C,0),1))),"na")=0,"",IFERROR(IF(INDEX(data_wkly!AQ:AQ,MATCH($B510,data_wkly!$C:$C,0),1)=0,"",_xlfn.NUMBERVALUE(INDEX(data_wkly!AQ:AQ,MATCH($B510,data_wkly!$C:$C,0),1))),"na"))</f>
        <v/>
      </c>
      <c r="F510" s="122" t="str">
        <f>IF(IFERROR(IF(INDEX(data_wkly!AR:AR,MATCH($B510,data_wkly!$C:$C,0),1)=0,"",_xlfn.NUMBERVALUE(INDEX(data_wkly!AR:AR,MATCH($B510,data_wkly!$C:$C,0),1))),"na")=0,"",IFERROR(IF(INDEX(data_wkly!AR:AR,MATCH($B510,data_wkly!$C:$C,0),1)=0,"",_xlfn.NUMBERVALUE(INDEX(data_wkly!AR:AR,MATCH($B510,data_wkly!$C:$C,0),1))),"na"))</f>
        <v/>
      </c>
      <c r="G510" s="122" t="str">
        <f>IF(IFERROR(IF(INDEX(data_wkly!AS:AS,MATCH($B510,data_wkly!$C:$C,0),1)=0,"",_xlfn.NUMBERVALUE(INDEX(data_wkly!AS:AS,MATCH($B510,data_wkly!$C:$C,0),1))),"na")=0,"",IFERROR(IF(INDEX(data_wkly!AS:AS,MATCH($B510,data_wkly!$C:$C,0),1)=0,"",_xlfn.NUMBERVALUE(INDEX(data_wkly!AS:AS,MATCH($B510,data_wkly!$C:$C,0),1))),"na"))</f>
        <v/>
      </c>
      <c r="H510" s="122" t="str">
        <f>IFERROR(IF(INDEX(data_wkly!BJ:BJ,MATCH($B510,data_wkly!$C:$C,0),1)=0,"",_xlfn.NUMBERVALUE(INDEX(data_wkly!BJ:BJ,MATCH($B510,data_wkly!$C:$C,0),1))),"na")</f>
        <v/>
      </c>
      <c r="I510" s="122" t="str">
        <f>IF(IFERROR(IF(INDEX(data_wkly!AT:AT,MATCH($B510,data_wkly!$C:$C,0),1)=0,"",_xlfn.NUMBERVALUE(INDEX(data_wkly!AT:AT,MATCH($B510,data_wkly!$C:$C,0),1))),"na")=0,"",IFERROR(IF(INDEX(data_wkly!AT:AT,MATCH($B510,data_wkly!$C:$C,0),1)=0,"",_xlfn.NUMBERVALUE(INDEX(data_wkly!AT:AT,MATCH($B510,data_wkly!$C:$C,0),1))),"na"))</f>
        <v/>
      </c>
      <c r="J510" s="122" t="str">
        <f>IF(IFERROR(IF(INDEX(data_wkly!AU:AU,MATCH($B510,data_wkly!$C:$C,0),1)=0,"",_xlfn.NUMBERVALUE(INDEX(data_wkly!AU:AU,MATCH($B510,data_wkly!$C:$C,0),1))),"na")=0,"",IFERROR(IF(INDEX(data_wkly!AU:AU,MATCH($B510,data_wkly!$C:$C,0),1)=0,"",_xlfn.NUMBERVALUE(INDEX(data_wkly!AU:AU,MATCH($B510,data_wkly!$C:$C,0),1))),"na"))</f>
        <v/>
      </c>
      <c r="K510" s="122" t="str">
        <f>IF(IFERROR(IF(INDEX(data_wkly!AV:AV,MATCH($B510,data_wkly!$C:$C,0),1)=0,"",_xlfn.NUMBERVALUE(INDEX(data_wkly!AV:AV,MATCH($B510,data_wkly!$C:$C,0),1))),"na")=0,"",IFERROR(IF(INDEX(data_wkly!AV:AV,MATCH($B510,data_wkly!$C:$C,0),1)=0,"",_xlfn.NUMBERVALUE(INDEX(data_wkly!AV:AV,MATCH($B510,data_wkly!$C:$C,0),1))),"na"))</f>
        <v/>
      </c>
      <c r="L510" s="122" t="str">
        <f>IFERROR(IF(INDEX(data_wkly!BI:BI,MATCH($B510,data_wkly!$C:$C,0),1)=0,"",_xlfn.NUMBERVALUE(INDEX(data_wkly!BI:BI,MATCH($B510,data_wkly!$C:$C,0),1))),"na")</f>
        <v/>
      </c>
      <c r="M510" s="122" t="str">
        <f>IF(IFERROR(IF(INDEX(data_wkly!AW:AW,MATCH($B510,data_wkly!$C:$C,0),1)=0,"",_xlfn.NUMBERVALUE(INDEX(data_wkly!AW:AW,MATCH($B510,data_wkly!$C:$C,0),1))),"na")=0,"",IFERROR(IF(INDEX(data_wkly!AW:AW,MATCH($B510,data_wkly!$C:$C,0),1)=0,"",_xlfn.NUMBERVALUE(INDEX(data_wkly!AW:AW,MATCH($B510,data_wkly!$C:$C,0),1))),"na"))</f>
        <v/>
      </c>
      <c r="N510" s="123"/>
      <c r="O510" s="124" t="str">
        <f>IF(IFERROR(IF(INDEX(data_wkly!AY:AY,MATCH($B510,data_wkly!$C:$C,0),1)=0,"",_xlfn.NUMBERVALUE(INDEX(data_wkly!AY:AY,MATCH($B510,data_wkly!$C:$C,0),1))),"na")=0,"",IFERROR(IF(INDEX(data_wkly!AY:AY,MATCH($B510,data_wkly!$C:$C,0),1)=0,"",_xlfn.NUMBERVALUE(INDEX(data_wkly!AY:AY,MATCH($B510,data_wkly!$C:$C,0),1))),"na"))</f>
        <v/>
      </c>
      <c r="P510" s="124" t="str">
        <f>IF(IFERROR(IF(INDEX(data_wkly!AZ:AZ,MATCH($B510,data_wkly!$C:$C,0),1)=0,"",_xlfn.NUMBERVALUE(INDEX(data_wkly!AZ:AZ,MATCH($B510,data_wkly!$C:$C,0),1))),"na")=0,"",IFERROR(IF(INDEX(data_wkly!AZ:AZ,MATCH($B510,data_wkly!$C:$C,0),1)=0,"",_xlfn.NUMBERVALUE(INDEX(data_wkly!AZ:AZ,MATCH($B510,data_wkly!$C:$C,0),1))),"na"))</f>
        <v/>
      </c>
      <c r="Q510" s="124" t="str">
        <f>IF(IFERROR(IF(INDEX(data_wkly!BA:BA,MATCH($B510,data_wkly!$C:$C,0),1)=0,"",_xlfn.NUMBERVALUE(INDEX(data_wkly!BA:BA,MATCH($B510,data_wkly!$C:$C,0),1))),"na")=0,"",IFERROR(IF(INDEX(data_wkly!BA:BA,MATCH($B510,data_wkly!$C:$C,0),1)=0,"",_xlfn.NUMBERVALUE(INDEX(data_wkly!BA:BA,MATCH($B510,data_wkly!$C:$C,0),1))),"na"))</f>
        <v/>
      </c>
      <c r="R510" s="124" t="str">
        <f>IF(IFERROR(IF(INDEX(data_wkly!BB:BB,MATCH($B510,data_wkly!$C:$C,0),1)=0,"",_xlfn.NUMBERVALUE(INDEX(data_wkly!BB:BB,MATCH($B510,data_wkly!$C:$C,0),1))),"na")=0,"",IFERROR(IF(INDEX(data_wkly!BB:BB,MATCH($B510,data_wkly!$C:$C,0),1)=0,"",_xlfn.NUMBERVALUE(INDEX(data_wkly!BB:BB,MATCH($B510,data_wkly!$C:$C,0),1))),"na"))</f>
        <v/>
      </c>
      <c r="S510" s="124" t="str">
        <f>IF(IFERROR(IF(INDEX(data_wkly!BC:BC,MATCH($B510,data_wkly!$C:$C,0),1)=0,"",_xlfn.NUMBERVALUE(INDEX(data_wkly!BC:BC,MATCH($B510,data_wkly!$C:$C,0),1))),"na")=0,"",IFERROR(IF(INDEX(data_wkly!BC:BC,MATCH($B510,data_wkly!$C:$C,0),1)=0,"",_xlfn.NUMBERVALUE(INDEX(data_wkly!BC:BC,MATCH($B510,data_wkly!$C:$C,0),1))),"na"))</f>
        <v/>
      </c>
      <c r="T510" s="124" t="str">
        <f>IFERROR(IF(INDEX(data_wkly!BL:BL,MATCH($B510,data_wkly!$C:$C,0),1)=0,"",_xlfn.NUMBERVALUE(INDEX(data_wkly!BL:BL,MATCH($B510,data_wkly!$C:$C,0),1))),"na")</f>
        <v/>
      </c>
      <c r="U510" s="124" t="str">
        <f>IF(IFERROR(IF(INDEX(data_wkly!BD:BD,MATCH($B510,data_wkly!$C:$C,0),1)=0,"",_xlfn.NUMBERVALUE(INDEX(data_wkly!BD:BD,MATCH($B510,data_wkly!$C:$C,0),1))),"na")=0,"",IFERROR(IF(INDEX(data_wkly!BD:BD,MATCH($B510,data_wkly!$C:$C,0),1)=0,"",_xlfn.NUMBERVALUE(INDEX(data_wkly!BD:BD,MATCH($B510,data_wkly!$C:$C,0),1))),"na"))</f>
        <v/>
      </c>
      <c r="V510" s="124" t="str">
        <f>IF(IFERROR(IF(INDEX(data_wkly!BE:BE,MATCH($B510,data_wkly!$C:$C,0),1)=0,"",_xlfn.NUMBERVALUE(INDEX(data_wkly!BE:BE,MATCH($B510,data_wkly!$C:$C,0),1))),"na")=0,"",IFERROR(IF(INDEX(data_wkly!BE:BE,MATCH($B510,data_wkly!$C:$C,0),1)=0,"",_xlfn.NUMBERVALUE(INDEX(data_wkly!BE:BE,MATCH($B510,data_wkly!$C:$C,0),1))),"na"))</f>
        <v/>
      </c>
      <c r="W510" s="124" t="str">
        <f>IF(IFERROR(IF(INDEX(data_wkly!BF:BF,MATCH($B510,data_wkly!$C:$C,0),1)=0,"",_xlfn.NUMBERVALUE(INDEX(data_wkly!BF:BF,MATCH($B510,data_wkly!$C:$C,0),1))),"na")=0,"",IFERROR(IF(INDEX(data_wkly!BF:BF,MATCH($B510,data_wkly!$C:$C,0),1)=0,"",_xlfn.NUMBERVALUE(INDEX(data_wkly!BF:BF,MATCH($B510,data_wkly!$C:$C,0),1))),"na"))</f>
        <v/>
      </c>
      <c r="X510" s="124" t="str">
        <f>IFERROR(IF(INDEX(data_wkly!BK:BK,MATCH($B510,data_wkly!$C:$C,0),1)=0,"",_xlfn.NUMBERVALUE(INDEX(data_wkly!BK:BK,MATCH($B510,data_wkly!$C:$C,0),1))),"na")</f>
        <v/>
      </c>
      <c r="Y510" s="124" t="str">
        <f>IF(IFERROR(IF(INDEX(data_wkly!BG:BG,MATCH($B510,data_wkly!$C:$C,0),1)=0,"",_xlfn.NUMBERVALUE(INDEX(data_wkly!BG:BG,MATCH($B510,data_wkly!$C:$C,0),1))),"na")=0,"",IFERROR(IF(INDEX(data_wkly!BG:BG,MATCH($B510,data_wkly!$C:$C,0),1)=0,"",_xlfn.NUMBERVALUE(INDEX(data_wkly!BG:BG,MATCH($B510,data_wkly!$C:$C,0),1))),"na"))</f>
        <v/>
      </c>
      <c r="AJ510" s="41">
        <f t="shared" si="24"/>
        <v>2</v>
      </c>
    </row>
    <row r="511" spans="1:36" ht="15.5">
      <c r="A511" s="88" t="str">
        <f t="shared" si="23"/>
        <v/>
      </c>
      <c r="B511" s="89" t="str">
        <f t="shared" si="25"/>
        <v/>
      </c>
      <c r="C511" s="122" t="str">
        <f>IF(IFERROR(IF(INDEX(data_wkly!AO:AO,MATCH($B511,data_wkly!$C:$C,0),1)=0,"",_xlfn.NUMBERVALUE(INDEX(data_wkly!AO:AO,MATCH($B511,data_wkly!$C:$C,0),1))),"na")=0,"",IFERROR(IF(INDEX(data_wkly!AO:AO,MATCH($B511,data_wkly!$C:$C,0),1)=0,"",_xlfn.NUMBERVALUE(INDEX(data_wkly!AO:AO,MATCH($B511,data_wkly!$C:$C,0),1))),"na"))</f>
        <v/>
      </c>
      <c r="D511" s="122" t="str">
        <f>IF(IFERROR(IF(INDEX(data_wkly!AP:AP,MATCH($B511,data_wkly!$C:$C,0),1)=0,"",_xlfn.NUMBERVALUE(INDEX(data_wkly!AP:AP,MATCH($B511,data_wkly!$C:$C,0),1))),"na")=0,"",IFERROR(IF(INDEX(data_wkly!AP:AP,MATCH($B511,data_wkly!$C:$C,0),1)=0,"",_xlfn.NUMBERVALUE(INDEX(data_wkly!AP:AP,MATCH($B511,data_wkly!$C:$C,0),1))),"na"))</f>
        <v/>
      </c>
      <c r="E511" s="122" t="str">
        <f>IF(IFERROR(IF(INDEX(data_wkly!AQ:AQ,MATCH($B511,data_wkly!$C:$C,0),1)=0,"",_xlfn.NUMBERVALUE(INDEX(data_wkly!AQ:AQ,MATCH($B511,data_wkly!$C:$C,0),1))),"na")=0,"",IFERROR(IF(INDEX(data_wkly!AQ:AQ,MATCH($B511,data_wkly!$C:$C,0),1)=0,"",_xlfn.NUMBERVALUE(INDEX(data_wkly!AQ:AQ,MATCH($B511,data_wkly!$C:$C,0),1))),"na"))</f>
        <v/>
      </c>
      <c r="F511" s="122" t="str">
        <f>IF(IFERROR(IF(INDEX(data_wkly!AR:AR,MATCH($B511,data_wkly!$C:$C,0),1)=0,"",_xlfn.NUMBERVALUE(INDEX(data_wkly!AR:AR,MATCH($B511,data_wkly!$C:$C,0),1))),"na")=0,"",IFERROR(IF(INDEX(data_wkly!AR:AR,MATCH($B511,data_wkly!$C:$C,0),1)=0,"",_xlfn.NUMBERVALUE(INDEX(data_wkly!AR:AR,MATCH($B511,data_wkly!$C:$C,0),1))),"na"))</f>
        <v/>
      </c>
      <c r="G511" s="122" t="str">
        <f>IF(IFERROR(IF(INDEX(data_wkly!AS:AS,MATCH($B511,data_wkly!$C:$C,0),1)=0,"",_xlfn.NUMBERVALUE(INDEX(data_wkly!AS:AS,MATCH($B511,data_wkly!$C:$C,0),1))),"na")=0,"",IFERROR(IF(INDEX(data_wkly!AS:AS,MATCH($B511,data_wkly!$C:$C,0),1)=0,"",_xlfn.NUMBERVALUE(INDEX(data_wkly!AS:AS,MATCH($B511,data_wkly!$C:$C,0),1))),"na"))</f>
        <v/>
      </c>
      <c r="H511" s="122" t="str">
        <f>IFERROR(IF(INDEX(data_wkly!BJ:BJ,MATCH($B511,data_wkly!$C:$C,0),1)=0,"",_xlfn.NUMBERVALUE(INDEX(data_wkly!BJ:BJ,MATCH($B511,data_wkly!$C:$C,0),1))),"na")</f>
        <v/>
      </c>
      <c r="I511" s="122" t="str">
        <f>IF(IFERROR(IF(INDEX(data_wkly!AT:AT,MATCH($B511,data_wkly!$C:$C,0),1)=0,"",_xlfn.NUMBERVALUE(INDEX(data_wkly!AT:AT,MATCH($B511,data_wkly!$C:$C,0),1))),"na")=0,"",IFERROR(IF(INDEX(data_wkly!AT:AT,MATCH($B511,data_wkly!$C:$C,0),1)=0,"",_xlfn.NUMBERVALUE(INDEX(data_wkly!AT:AT,MATCH($B511,data_wkly!$C:$C,0),1))),"na"))</f>
        <v/>
      </c>
      <c r="J511" s="122" t="str">
        <f>IF(IFERROR(IF(INDEX(data_wkly!AU:AU,MATCH($B511,data_wkly!$C:$C,0),1)=0,"",_xlfn.NUMBERVALUE(INDEX(data_wkly!AU:AU,MATCH($B511,data_wkly!$C:$C,0),1))),"na")=0,"",IFERROR(IF(INDEX(data_wkly!AU:AU,MATCH($B511,data_wkly!$C:$C,0),1)=0,"",_xlfn.NUMBERVALUE(INDEX(data_wkly!AU:AU,MATCH($B511,data_wkly!$C:$C,0),1))),"na"))</f>
        <v/>
      </c>
      <c r="K511" s="122" t="str">
        <f>IF(IFERROR(IF(INDEX(data_wkly!AV:AV,MATCH($B511,data_wkly!$C:$C,0),1)=0,"",_xlfn.NUMBERVALUE(INDEX(data_wkly!AV:AV,MATCH($B511,data_wkly!$C:$C,0),1))),"na")=0,"",IFERROR(IF(INDEX(data_wkly!AV:AV,MATCH($B511,data_wkly!$C:$C,0),1)=0,"",_xlfn.NUMBERVALUE(INDEX(data_wkly!AV:AV,MATCH($B511,data_wkly!$C:$C,0),1))),"na"))</f>
        <v/>
      </c>
      <c r="L511" s="122" t="str">
        <f>IFERROR(IF(INDEX(data_wkly!BI:BI,MATCH($B511,data_wkly!$C:$C,0),1)=0,"",_xlfn.NUMBERVALUE(INDEX(data_wkly!BI:BI,MATCH($B511,data_wkly!$C:$C,0),1))),"na")</f>
        <v/>
      </c>
      <c r="M511" s="122" t="str">
        <f>IF(IFERROR(IF(INDEX(data_wkly!AW:AW,MATCH($B511,data_wkly!$C:$C,0),1)=0,"",_xlfn.NUMBERVALUE(INDEX(data_wkly!AW:AW,MATCH($B511,data_wkly!$C:$C,0),1))),"na")=0,"",IFERROR(IF(INDEX(data_wkly!AW:AW,MATCH($B511,data_wkly!$C:$C,0),1)=0,"",_xlfn.NUMBERVALUE(INDEX(data_wkly!AW:AW,MATCH($B511,data_wkly!$C:$C,0),1))),"na"))</f>
        <v/>
      </c>
      <c r="N511" s="123"/>
      <c r="O511" s="124" t="str">
        <f>IF(IFERROR(IF(INDEX(data_wkly!AY:AY,MATCH($B511,data_wkly!$C:$C,0),1)=0,"",_xlfn.NUMBERVALUE(INDEX(data_wkly!AY:AY,MATCH($B511,data_wkly!$C:$C,0),1))),"na")=0,"",IFERROR(IF(INDEX(data_wkly!AY:AY,MATCH($B511,data_wkly!$C:$C,0),1)=0,"",_xlfn.NUMBERVALUE(INDEX(data_wkly!AY:AY,MATCH($B511,data_wkly!$C:$C,0),1))),"na"))</f>
        <v/>
      </c>
      <c r="P511" s="124" t="str">
        <f>IF(IFERROR(IF(INDEX(data_wkly!AZ:AZ,MATCH($B511,data_wkly!$C:$C,0),1)=0,"",_xlfn.NUMBERVALUE(INDEX(data_wkly!AZ:AZ,MATCH($B511,data_wkly!$C:$C,0),1))),"na")=0,"",IFERROR(IF(INDEX(data_wkly!AZ:AZ,MATCH($B511,data_wkly!$C:$C,0),1)=0,"",_xlfn.NUMBERVALUE(INDEX(data_wkly!AZ:AZ,MATCH($B511,data_wkly!$C:$C,0),1))),"na"))</f>
        <v/>
      </c>
      <c r="Q511" s="124" t="str">
        <f>IF(IFERROR(IF(INDEX(data_wkly!BA:BA,MATCH($B511,data_wkly!$C:$C,0),1)=0,"",_xlfn.NUMBERVALUE(INDEX(data_wkly!BA:BA,MATCH($B511,data_wkly!$C:$C,0),1))),"na")=0,"",IFERROR(IF(INDEX(data_wkly!BA:BA,MATCH($B511,data_wkly!$C:$C,0),1)=0,"",_xlfn.NUMBERVALUE(INDEX(data_wkly!BA:BA,MATCH($B511,data_wkly!$C:$C,0),1))),"na"))</f>
        <v/>
      </c>
      <c r="R511" s="124" t="str">
        <f>IF(IFERROR(IF(INDEX(data_wkly!BB:BB,MATCH($B511,data_wkly!$C:$C,0),1)=0,"",_xlfn.NUMBERVALUE(INDEX(data_wkly!BB:BB,MATCH($B511,data_wkly!$C:$C,0),1))),"na")=0,"",IFERROR(IF(INDEX(data_wkly!BB:BB,MATCH($B511,data_wkly!$C:$C,0),1)=0,"",_xlfn.NUMBERVALUE(INDEX(data_wkly!BB:BB,MATCH($B511,data_wkly!$C:$C,0),1))),"na"))</f>
        <v/>
      </c>
      <c r="S511" s="124" t="str">
        <f>IF(IFERROR(IF(INDEX(data_wkly!BC:BC,MATCH($B511,data_wkly!$C:$C,0),1)=0,"",_xlfn.NUMBERVALUE(INDEX(data_wkly!BC:BC,MATCH($B511,data_wkly!$C:$C,0),1))),"na")=0,"",IFERROR(IF(INDEX(data_wkly!BC:BC,MATCH($B511,data_wkly!$C:$C,0),1)=0,"",_xlfn.NUMBERVALUE(INDEX(data_wkly!BC:BC,MATCH($B511,data_wkly!$C:$C,0),1))),"na"))</f>
        <v/>
      </c>
      <c r="T511" s="124" t="str">
        <f>IFERROR(IF(INDEX(data_wkly!BL:BL,MATCH($B511,data_wkly!$C:$C,0),1)=0,"",_xlfn.NUMBERVALUE(INDEX(data_wkly!BL:BL,MATCH($B511,data_wkly!$C:$C,0),1))),"na")</f>
        <v/>
      </c>
      <c r="U511" s="124" t="str">
        <f>IF(IFERROR(IF(INDEX(data_wkly!BD:BD,MATCH($B511,data_wkly!$C:$C,0),1)=0,"",_xlfn.NUMBERVALUE(INDEX(data_wkly!BD:BD,MATCH($B511,data_wkly!$C:$C,0),1))),"na")=0,"",IFERROR(IF(INDEX(data_wkly!BD:BD,MATCH($B511,data_wkly!$C:$C,0),1)=0,"",_xlfn.NUMBERVALUE(INDEX(data_wkly!BD:BD,MATCH($B511,data_wkly!$C:$C,0),1))),"na"))</f>
        <v/>
      </c>
      <c r="V511" s="124" t="str">
        <f>IF(IFERROR(IF(INDEX(data_wkly!BE:BE,MATCH($B511,data_wkly!$C:$C,0),1)=0,"",_xlfn.NUMBERVALUE(INDEX(data_wkly!BE:BE,MATCH($B511,data_wkly!$C:$C,0),1))),"na")=0,"",IFERROR(IF(INDEX(data_wkly!BE:BE,MATCH($B511,data_wkly!$C:$C,0),1)=0,"",_xlfn.NUMBERVALUE(INDEX(data_wkly!BE:BE,MATCH($B511,data_wkly!$C:$C,0),1))),"na"))</f>
        <v/>
      </c>
      <c r="W511" s="124" t="str">
        <f>IF(IFERROR(IF(INDEX(data_wkly!BF:BF,MATCH($B511,data_wkly!$C:$C,0),1)=0,"",_xlfn.NUMBERVALUE(INDEX(data_wkly!BF:BF,MATCH($B511,data_wkly!$C:$C,0),1))),"na")=0,"",IFERROR(IF(INDEX(data_wkly!BF:BF,MATCH($B511,data_wkly!$C:$C,0),1)=0,"",_xlfn.NUMBERVALUE(INDEX(data_wkly!BF:BF,MATCH($B511,data_wkly!$C:$C,0),1))),"na"))</f>
        <v/>
      </c>
      <c r="X511" s="124" t="str">
        <f>IFERROR(IF(INDEX(data_wkly!BK:BK,MATCH($B511,data_wkly!$C:$C,0),1)=0,"",_xlfn.NUMBERVALUE(INDEX(data_wkly!BK:BK,MATCH($B511,data_wkly!$C:$C,0),1))),"na")</f>
        <v/>
      </c>
      <c r="Y511" s="124" t="str">
        <f>IF(IFERROR(IF(INDEX(data_wkly!BG:BG,MATCH($B511,data_wkly!$C:$C,0),1)=0,"",_xlfn.NUMBERVALUE(INDEX(data_wkly!BG:BG,MATCH($B511,data_wkly!$C:$C,0),1))),"na")=0,"",IFERROR(IF(INDEX(data_wkly!BG:BG,MATCH($B511,data_wkly!$C:$C,0),1)=0,"",_xlfn.NUMBERVALUE(INDEX(data_wkly!BG:BG,MATCH($B511,data_wkly!$C:$C,0),1))),"na"))</f>
        <v/>
      </c>
      <c r="AJ511" s="41">
        <f t="shared" si="24"/>
        <v>1</v>
      </c>
    </row>
    <row r="512" spans="1:36" ht="15.5">
      <c r="A512" s="88" t="str">
        <f t="shared" si="23"/>
        <v/>
      </c>
      <c r="B512" s="89" t="str">
        <f t="shared" si="25"/>
        <v/>
      </c>
      <c r="C512" s="122" t="str">
        <f>IF(IFERROR(IF(INDEX(data_wkly!AO:AO,MATCH($B512,data_wkly!$C:$C,0),1)=0,"",_xlfn.NUMBERVALUE(INDEX(data_wkly!AO:AO,MATCH($B512,data_wkly!$C:$C,0),1))),"na")=0,"",IFERROR(IF(INDEX(data_wkly!AO:AO,MATCH($B512,data_wkly!$C:$C,0),1)=0,"",_xlfn.NUMBERVALUE(INDEX(data_wkly!AO:AO,MATCH($B512,data_wkly!$C:$C,0),1))),"na"))</f>
        <v/>
      </c>
      <c r="D512" s="122" t="str">
        <f>IF(IFERROR(IF(INDEX(data_wkly!AP:AP,MATCH($B512,data_wkly!$C:$C,0),1)=0,"",_xlfn.NUMBERVALUE(INDEX(data_wkly!AP:AP,MATCH($B512,data_wkly!$C:$C,0),1))),"na")=0,"",IFERROR(IF(INDEX(data_wkly!AP:AP,MATCH($B512,data_wkly!$C:$C,0),1)=0,"",_xlfn.NUMBERVALUE(INDEX(data_wkly!AP:AP,MATCH($B512,data_wkly!$C:$C,0),1))),"na"))</f>
        <v/>
      </c>
      <c r="E512" s="122" t="str">
        <f>IF(IFERROR(IF(INDEX(data_wkly!AQ:AQ,MATCH($B512,data_wkly!$C:$C,0),1)=0,"",_xlfn.NUMBERVALUE(INDEX(data_wkly!AQ:AQ,MATCH($B512,data_wkly!$C:$C,0),1))),"na")=0,"",IFERROR(IF(INDEX(data_wkly!AQ:AQ,MATCH($B512,data_wkly!$C:$C,0),1)=0,"",_xlfn.NUMBERVALUE(INDEX(data_wkly!AQ:AQ,MATCH($B512,data_wkly!$C:$C,0),1))),"na"))</f>
        <v/>
      </c>
      <c r="F512" s="122" t="str">
        <f>IF(IFERROR(IF(INDEX(data_wkly!AR:AR,MATCH($B512,data_wkly!$C:$C,0),1)=0,"",_xlfn.NUMBERVALUE(INDEX(data_wkly!AR:AR,MATCH($B512,data_wkly!$C:$C,0),1))),"na")=0,"",IFERROR(IF(INDEX(data_wkly!AR:AR,MATCH($B512,data_wkly!$C:$C,0),1)=0,"",_xlfn.NUMBERVALUE(INDEX(data_wkly!AR:AR,MATCH($B512,data_wkly!$C:$C,0),1))),"na"))</f>
        <v/>
      </c>
      <c r="G512" s="122" t="str">
        <f>IF(IFERROR(IF(INDEX(data_wkly!AS:AS,MATCH($B512,data_wkly!$C:$C,0),1)=0,"",_xlfn.NUMBERVALUE(INDEX(data_wkly!AS:AS,MATCH($B512,data_wkly!$C:$C,0),1))),"na")=0,"",IFERROR(IF(INDEX(data_wkly!AS:AS,MATCH($B512,data_wkly!$C:$C,0),1)=0,"",_xlfn.NUMBERVALUE(INDEX(data_wkly!AS:AS,MATCH($B512,data_wkly!$C:$C,0),1))),"na"))</f>
        <v/>
      </c>
      <c r="H512" s="122" t="str">
        <f>IFERROR(IF(INDEX(data_wkly!BJ:BJ,MATCH($B512,data_wkly!$C:$C,0),1)=0,"",_xlfn.NUMBERVALUE(INDEX(data_wkly!BJ:BJ,MATCH($B512,data_wkly!$C:$C,0),1))),"na")</f>
        <v/>
      </c>
      <c r="I512" s="122" t="str">
        <f>IF(IFERROR(IF(INDEX(data_wkly!AT:AT,MATCH($B512,data_wkly!$C:$C,0),1)=0,"",_xlfn.NUMBERVALUE(INDEX(data_wkly!AT:AT,MATCH($B512,data_wkly!$C:$C,0),1))),"na")=0,"",IFERROR(IF(INDEX(data_wkly!AT:AT,MATCH($B512,data_wkly!$C:$C,0),1)=0,"",_xlfn.NUMBERVALUE(INDEX(data_wkly!AT:AT,MATCH($B512,data_wkly!$C:$C,0),1))),"na"))</f>
        <v/>
      </c>
      <c r="J512" s="122" t="str">
        <f>IF(IFERROR(IF(INDEX(data_wkly!AU:AU,MATCH($B512,data_wkly!$C:$C,0),1)=0,"",_xlfn.NUMBERVALUE(INDEX(data_wkly!AU:AU,MATCH($B512,data_wkly!$C:$C,0),1))),"na")=0,"",IFERROR(IF(INDEX(data_wkly!AU:AU,MATCH($B512,data_wkly!$C:$C,0),1)=0,"",_xlfn.NUMBERVALUE(INDEX(data_wkly!AU:AU,MATCH($B512,data_wkly!$C:$C,0),1))),"na"))</f>
        <v/>
      </c>
      <c r="K512" s="122" t="str">
        <f>IF(IFERROR(IF(INDEX(data_wkly!AV:AV,MATCH($B512,data_wkly!$C:$C,0),1)=0,"",_xlfn.NUMBERVALUE(INDEX(data_wkly!AV:AV,MATCH($B512,data_wkly!$C:$C,0),1))),"na")=0,"",IFERROR(IF(INDEX(data_wkly!AV:AV,MATCH($B512,data_wkly!$C:$C,0),1)=0,"",_xlfn.NUMBERVALUE(INDEX(data_wkly!AV:AV,MATCH($B512,data_wkly!$C:$C,0),1))),"na"))</f>
        <v/>
      </c>
      <c r="L512" s="122" t="str">
        <f>IFERROR(IF(INDEX(data_wkly!BI:BI,MATCH($B512,data_wkly!$C:$C,0),1)=0,"",_xlfn.NUMBERVALUE(INDEX(data_wkly!BI:BI,MATCH($B512,data_wkly!$C:$C,0),1))),"na")</f>
        <v/>
      </c>
      <c r="M512" s="122" t="str">
        <f>IF(IFERROR(IF(INDEX(data_wkly!AW:AW,MATCH($B512,data_wkly!$C:$C,0),1)=0,"",_xlfn.NUMBERVALUE(INDEX(data_wkly!AW:AW,MATCH($B512,data_wkly!$C:$C,0),1))),"na")=0,"",IFERROR(IF(INDEX(data_wkly!AW:AW,MATCH($B512,data_wkly!$C:$C,0),1)=0,"",_xlfn.NUMBERVALUE(INDEX(data_wkly!AW:AW,MATCH($B512,data_wkly!$C:$C,0),1))),"na"))</f>
        <v/>
      </c>
      <c r="N512" s="123"/>
      <c r="O512" s="124" t="str">
        <f>IF(IFERROR(IF(INDEX(data_wkly!AY:AY,MATCH($B512,data_wkly!$C:$C,0),1)=0,"",_xlfn.NUMBERVALUE(INDEX(data_wkly!AY:AY,MATCH($B512,data_wkly!$C:$C,0),1))),"na")=0,"",IFERROR(IF(INDEX(data_wkly!AY:AY,MATCH($B512,data_wkly!$C:$C,0),1)=0,"",_xlfn.NUMBERVALUE(INDEX(data_wkly!AY:AY,MATCH($B512,data_wkly!$C:$C,0),1))),"na"))</f>
        <v/>
      </c>
      <c r="P512" s="124" t="str">
        <f>IF(IFERROR(IF(INDEX(data_wkly!AZ:AZ,MATCH($B512,data_wkly!$C:$C,0),1)=0,"",_xlfn.NUMBERVALUE(INDEX(data_wkly!AZ:AZ,MATCH($B512,data_wkly!$C:$C,0),1))),"na")=0,"",IFERROR(IF(INDEX(data_wkly!AZ:AZ,MATCH($B512,data_wkly!$C:$C,0),1)=0,"",_xlfn.NUMBERVALUE(INDEX(data_wkly!AZ:AZ,MATCH($B512,data_wkly!$C:$C,0),1))),"na"))</f>
        <v/>
      </c>
      <c r="Q512" s="124" t="str">
        <f>IF(IFERROR(IF(INDEX(data_wkly!BA:BA,MATCH($B512,data_wkly!$C:$C,0),1)=0,"",_xlfn.NUMBERVALUE(INDEX(data_wkly!BA:BA,MATCH($B512,data_wkly!$C:$C,0),1))),"na")=0,"",IFERROR(IF(INDEX(data_wkly!BA:BA,MATCH($B512,data_wkly!$C:$C,0),1)=0,"",_xlfn.NUMBERVALUE(INDEX(data_wkly!BA:BA,MATCH($B512,data_wkly!$C:$C,0),1))),"na"))</f>
        <v/>
      </c>
      <c r="R512" s="124" t="str">
        <f>IF(IFERROR(IF(INDEX(data_wkly!BB:BB,MATCH($B512,data_wkly!$C:$C,0),1)=0,"",_xlfn.NUMBERVALUE(INDEX(data_wkly!BB:BB,MATCH($B512,data_wkly!$C:$C,0),1))),"na")=0,"",IFERROR(IF(INDEX(data_wkly!BB:BB,MATCH($B512,data_wkly!$C:$C,0),1)=0,"",_xlfn.NUMBERVALUE(INDEX(data_wkly!BB:BB,MATCH($B512,data_wkly!$C:$C,0),1))),"na"))</f>
        <v/>
      </c>
      <c r="S512" s="124" t="str">
        <f>IF(IFERROR(IF(INDEX(data_wkly!BC:BC,MATCH($B512,data_wkly!$C:$C,0),1)=0,"",_xlfn.NUMBERVALUE(INDEX(data_wkly!BC:BC,MATCH($B512,data_wkly!$C:$C,0),1))),"na")=0,"",IFERROR(IF(INDEX(data_wkly!BC:BC,MATCH($B512,data_wkly!$C:$C,0),1)=0,"",_xlfn.NUMBERVALUE(INDEX(data_wkly!BC:BC,MATCH($B512,data_wkly!$C:$C,0),1))),"na"))</f>
        <v/>
      </c>
      <c r="T512" s="124" t="str">
        <f>IFERROR(IF(INDEX(data_wkly!BL:BL,MATCH($B512,data_wkly!$C:$C,0),1)=0,"",_xlfn.NUMBERVALUE(INDEX(data_wkly!BL:BL,MATCH($B512,data_wkly!$C:$C,0),1))),"na")</f>
        <v/>
      </c>
      <c r="U512" s="124" t="str">
        <f>IF(IFERROR(IF(INDEX(data_wkly!BD:BD,MATCH($B512,data_wkly!$C:$C,0),1)=0,"",_xlfn.NUMBERVALUE(INDEX(data_wkly!BD:BD,MATCH($B512,data_wkly!$C:$C,0),1))),"na")=0,"",IFERROR(IF(INDEX(data_wkly!BD:BD,MATCH($B512,data_wkly!$C:$C,0),1)=0,"",_xlfn.NUMBERVALUE(INDEX(data_wkly!BD:BD,MATCH($B512,data_wkly!$C:$C,0),1))),"na"))</f>
        <v/>
      </c>
      <c r="V512" s="124" t="str">
        <f>IF(IFERROR(IF(INDEX(data_wkly!BE:BE,MATCH($B512,data_wkly!$C:$C,0),1)=0,"",_xlfn.NUMBERVALUE(INDEX(data_wkly!BE:BE,MATCH($B512,data_wkly!$C:$C,0),1))),"na")=0,"",IFERROR(IF(INDEX(data_wkly!BE:BE,MATCH($B512,data_wkly!$C:$C,0),1)=0,"",_xlfn.NUMBERVALUE(INDEX(data_wkly!BE:BE,MATCH($B512,data_wkly!$C:$C,0),1))),"na"))</f>
        <v/>
      </c>
      <c r="W512" s="124" t="str">
        <f>IF(IFERROR(IF(INDEX(data_wkly!BF:BF,MATCH($B512,data_wkly!$C:$C,0),1)=0,"",_xlfn.NUMBERVALUE(INDEX(data_wkly!BF:BF,MATCH($B512,data_wkly!$C:$C,0),1))),"na")=0,"",IFERROR(IF(INDEX(data_wkly!BF:BF,MATCH($B512,data_wkly!$C:$C,0),1)=0,"",_xlfn.NUMBERVALUE(INDEX(data_wkly!BF:BF,MATCH($B512,data_wkly!$C:$C,0),1))),"na"))</f>
        <v/>
      </c>
      <c r="X512" s="124" t="str">
        <f>IFERROR(IF(INDEX(data_wkly!BK:BK,MATCH($B512,data_wkly!$C:$C,0),1)=0,"",_xlfn.NUMBERVALUE(INDEX(data_wkly!BK:BK,MATCH($B512,data_wkly!$C:$C,0),1))),"na")</f>
        <v/>
      </c>
      <c r="Y512" s="124" t="str">
        <f>IF(IFERROR(IF(INDEX(data_wkly!BG:BG,MATCH($B512,data_wkly!$C:$C,0),1)=0,"",_xlfn.NUMBERVALUE(INDEX(data_wkly!BG:BG,MATCH($B512,data_wkly!$C:$C,0),1))),"na")=0,"",IFERROR(IF(INDEX(data_wkly!BG:BG,MATCH($B512,data_wkly!$C:$C,0),1)=0,"",_xlfn.NUMBERVALUE(INDEX(data_wkly!BG:BG,MATCH($B512,data_wkly!$C:$C,0),1))),"na"))</f>
        <v/>
      </c>
      <c r="AJ512" s="41">
        <f t="shared" si="24"/>
        <v>2</v>
      </c>
    </row>
    <row r="513" spans="1:36" ht="15.5">
      <c r="A513" s="88" t="str">
        <f t="shared" si="23"/>
        <v/>
      </c>
      <c r="B513" s="89" t="str">
        <f t="shared" si="25"/>
        <v/>
      </c>
      <c r="C513" s="122" t="str">
        <f>IF(IFERROR(IF(INDEX(data_wkly!AO:AO,MATCH($B513,data_wkly!$C:$C,0),1)=0,"",_xlfn.NUMBERVALUE(INDEX(data_wkly!AO:AO,MATCH($B513,data_wkly!$C:$C,0),1))),"na")=0,"",IFERROR(IF(INDEX(data_wkly!AO:AO,MATCH($B513,data_wkly!$C:$C,0),1)=0,"",_xlfn.NUMBERVALUE(INDEX(data_wkly!AO:AO,MATCH($B513,data_wkly!$C:$C,0),1))),"na"))</f>
        <v/>
      </c>
      <c r="D513" s="122" t="str">
        <f>IF(IFERROR(IF(INDEX(data_wkly!AP:AP,MATCH($B513,data_wkly!$C:$C,0),1)=0,"",_xlfn.NUMBERVALUE(INDEX(data_wkly!AP:AP,MATCH($B513,data_wkly!$C:$C,0),1))),"na")=0,"",IFERROR(IF(INDEX(data_wkly!AP:AP,MATCH($B513,data_wkly!$C:$C,0),1)=0,"",_xlfn.NUMBERVALUE(INDEX(data_wkly!AP:AP,MATCH($B513,data_wkly!$C:$C,0),1))),"na"))</f>
        <v/>
      </c>
      <c r="E513" s="122" t="str">
        <f>IF(IFERROR(IF(INDEX(data_wkly!AQ:AQ,MATCH($B513,data_wkly!$C:$C,0),1)=0,"",_xlfn.NUMBERVALUE(INDEX(data_wkly!AQ:AQ,MATCH($B513,data_wkly!$C:$C,0),1))),"na")=0,"",IFERROR(IF(INDEX(data_wkly!AQ:AQ,MATCH($B513,data_wkly!$C:$C,0),1)=0,"",_xlfn.NUMBERVALUE(INDEX(data_wkly!AQ:AQ,MATCH($B513,data_wkly!$C:$C,0),1))),"na"))</f>
        <v/>
      </c>
      <c r="F513" s="122" t="str">
        <f>IF(IFERROR(IF(INDEX(data_wkly!AR:AR,MATCH($B513,data_wkly!$C:$C,0),1)=0,"",_xlfn.NUMBERVALUE(INDEX(data_wkly!AR:AR,MATCH($B513,data_wkly!$C:$C,0),1))),"na")=0,"",IFERROR(IF(INDEX(data_wkly!AR:AR,MATCH($B513,data_wkly!$C:$C,0),1)=0,"",_xlfn.NUMBERVALUE(INDEX(data_wkly!AR:AR,MATCH($B513,data_wkly!$C:$C,0),1))),"na"))</f>
        <v/>
      </c>
      <c r="G513" s="122" t="str">
        <f>IF(IFERROR(IF(INDEX(data_wkly!AS:AS,MATCH($B513,data_wkly!$C:$C,0),1)=0,"",_xlfn.NUMBERVALUE(INDEX(data_wkly!AS:AS,MATCH($B513,data_wkly!$C:$C,0),1))),"na")=0,"",IFERROR(IF(INDEX(data_wkly!AS:AS,MATCH($B513,data_wkly!$C:$C,0),1)=0,"",_xlfn.NUMBERVALUE(INDEX(data_wkly!AS:AS,MATCH($B513,data_wkly!$C:$C,0),1))),"na"))</f>
        <v/>
      </c>
      <c r="H513" s="122" t="str">
        <f>IFERROR(IF(INDEX(data_wkly!BJ:BJ,MATCH($B513,data_wkly!$C:$C,0),1)=0,"",_xlfn.NUMBERVALUE(INDEX(data_wkly!BJ:BJ,MATCH($B513,data_wkly!$C:$C,0),1))),"na")</f>
        <v/>
      </c>
      <c r="I513" s="122" t="str">
        <f>IF(IFERROR(IF(INDEX(data_wkly!AT:AT,MATCH($B513,data_wkly!$C:$C,0),1)=0,"",_xlfn.NUMBERVALUE(INDEX(data_wkly!AT:AT,MATCH($B513,data_wkly!$C:$C,0),1))),"na")=0,"",IFERROR(IF(INDEX(data_wkly!AT:AT,MATCH($B513,data_wkly!$C:$C,0),1)=0,"",_xlfn.NUMBERVALUE(INDEX(data_wkly!AT:AT,MATCH($B513,data_wkly!$C:$C,0),1))),"na"))</f>
        <v/>
      </c>
      <c r="J513" s="122" t="str">
        <f>IF(IFERROR(IF(INDEX(data_wkly!AU:AU,MATCH($B513,data_wkly!$C:$C,0),1)=0,"",_xlfn.NUMBERVALUE(INDEX(data_wkly!AU:AU,MATCH($B513,data_wkly!$C:$C,0),1))),"na")=0,"",IFERROR(IF(INDEX(data_wkly!AU:AU,MATCH($B513,data_wkly!$C:$C,0),1)=0,"",_xlfn.NUMBERVALUE(INDEX(data_wkly!AU:AU,MATCH($B513,data_wkly!$C:$C,0),1))),"na"))</f>
        <v/>
      </c>
      <c r="K513" s="122" t="str">
        <f>IF(IFERROR(IF(INDEX(data_wkly!AV:AV,MATCH($B513,data_wkly!$C:$C,0),1)=0,"",_xlfn.NUMBERVALUE(INDEX(data_wkly!AV:AV,MATCH($B513,data_wkly!$C:$C,0),1))),"na")=0,"",IFERROR(IF(INDEX(data_wkly!AV:AV,MATCH($B513,data_wkly!$C:$C,0),1)=0,"",_xlfn.NUMBERVALUE(INDEX(data_wkly!AV:AV,MATCH($B513,data_wkly!$C:$C,0),1))),"na"))</f>
        <v/>
      </c>
      <c r="L513" s="122" t="str">
        <f>IFERROR(IF(INDEX(data_wkly!BI:BI,MATCH($B513,data_wkly!$C:$C,0),1)=0,"",_xlfn.NUMBERVALUE(INDEX(data_wkly!BI:BI,MATCH($B513,data_wkly!$C:$C,0),1))),"na")</f>
        <v/>
      </c>
      <c r="M513" s="122" t="str">
        <f>IF(IFERROR(IF(INDEX(data_wkly!AW:AW,MATCH($B513,data_wkly!$C:$C,0),1)=0,"",_xlfn.NUMBERVALUE(INDEX(data_wkly!AW:AW,MATCH($B513,data_wkly!$C:$C,0),1))),"na")=0,"",IFERROR(IF(INDEX(data_wkly!AW:AW,MATCH($B513,data_wkly!$C:$C,0),1)=0,"",_xlfn.NUMBERVALUE(INDEX(data_wkly!AW:AW,MATCH($B513,data_wkly!$C:$C,0),1))),"na"))</f>
        <v/>
      </c>
      <c r="N513" s="123"/>
      <c r="O513" s="124" t="str">
        <f>IF(IFERROR(IF(INDEX(data_wkly!AY:AY,MATCH($B513,data_wkly!$C:$C,0),1)=0,"",_xlfn.NUMBERVALUE(INDEX(data_wkly!AY:AY,MATCH($B513,data_wkly!$C:$C,0),1))),"na")=0,"",IFERROR(IF(INDEX(data_wkly!AY:AY,MATCH($B513,data_wkly!$C:$C,0),1)=0,"",_xlfn.NUMBERVALUE(INDEX(data_wkly!AY:AY,MATCH($B513,data_wkly!$C:$C,0),1))),"na"))</f>
        <v/>
      </c>
      <c r="P513" s="124" t="str">
        <f>IF(IFERROR(IF(INDEX(data_wkly!AZ:AZ,MATCH($B513,data_wkly!$C:$C,0),1)=0,"",_xlfn.NUMBERVALUE(INDEX(data_wkly!AZ:AZ,MATCH($B513,data_wkly!$C:$C,0),1))),"na")=0,"",IFERROR(IF(INDEX(data_wkly!AZ:AZ,MATCH($B513,data_wkly!$C:$C,0),1)=0,"",_xlfn.NUMBERVALUE(INDEX(data_wkly!AZ:AZ,MATCH($B513,data_wkly!$C:$C,0),1))),"na"))</f>
        <v/>
      </c>
      <c r="Q513" s="124" t="str">
        <f>IF(IFERROR(IF(INDEX(data_wkly!BA:BA,MATCH($B513,data_wkly!$C:$C,0),1)=0,"",_xlfn.NUMBERVALUE(INDEX(data_wkly!BA:BA,MATCH($B513,data_wkly!$C:$C,0),1))),"na")=0,"",IFERROR(IF(INDEX(data_wkly!BA:BA,MATCH($B513,data_wkly!$C:$C,0),1)=0,"",_xlfn.NUMBERVALUE(INDEX(data_wkly!BA:BA,MATCH($B513,data_wkly!$C:$C,0),1))),"na"))</f>
        <v/>
      </c>
      <c r="R513" s="124" t="str">
        <f>IF(IFERROR(IF(INDEX(data_wkly!BB:BB,MATCH($B513,data_wkly!$C:$C,0),1)=0,"",_xlfn.NUMBERVALUE(INDEX(data_wkly!BB:BB,MATCH($B513,data_wkly!$C:$C,0),1))),"na")=0,"",IFERROR(IF(INDEX(data_wkly!BB:BB,MATCH($B513,data_wkly!$C:$C,0),1)=0,"",_xlfn.NUMBERVALUE(INDEX(data_wkly!BB:BB,MATCH($B513,data_wkly!$C:$C,0),1))),"na"))</f>
        <v/>
      </c>
      <c r="S513" s="124" t="str">
        <f>IF(IFERROR(IF(INDEX(data_wkly!BC:BC,MATCH($B513,data_wkly!$C:$C,0),1)=0,"",_xlfn.NUMBERVALUE(INDEX(data_wkly!BC:BC,MATCH($B513,data_wkly!$C:$C,0),1))),"na")=0,"",IFERROR(IF(INDEX(data_wkly!BC:BC,MATCH($B513,data_wkly!$C:$C,0),1)=0,"",_xlfn.NUMBERVALUE(INDEX(data_wkly!BC:BC,MATCH($B513,data_wkly!$C:$C,0),1))),"na"))</f>
        <v/>
      </c>
      <c r="T513" s="124" t="str">
        <f>IFERROR(IF(INDEX(data_wkly!BL:BL,MATCH($B513,data_wkly!$C:$C,0),1)=0,"",_xlfn.NUMBERVALUE(INDEX(data_wkly!BL:BL,MATCH($B513,data_wkly!$C:$C,0),1))),"na")</f>
        <v/>
      </c>
      <c r="U513" s="124" t="str">
        <f>IF(IFERROR(IF(INDEX(data_wkly!BD:BD,MATCH($B513,data_wkly!$C:$C,0),1)=0,"",_xlfn.NUMBERVALUE(INDEX(data_wkly!BD:BD,MATCH($B513,data_wkly!$C:$C,0),1))),"na")=0,"",IFERROR(IF(INDEX(data_wkly!BD:BD,MATCH($B513,data_wkly!$C:$C,0),1)=0,"",_xlfn.NUMBERVALUE(INDEX(data_wkly!BD:BD,MATCH($B513,data_wkly!$C:$C,0),1))),"na"))</f>
        <v/>
      </c>
      <c r="V513" s="124" t="str">
        <f>IF(IFERROR(IF(INDEX(data_wkly!BE:BE,MATCH($B513,data_wkly!$C:$C,0),1)=0,"",_xlfn.NUMBERVALUE(INDEX(data_wkly!BE:BE,MATCH($B513,data_wkly!$C:$C,0),1))),"na")=0,"",IFERROR(IF(INDEX(data_wkly!BE:BE,MATCH($B513,data_wkly!$C:$C,0),1)=0,"",_xlfn.NUMBERVALUE(INDEX(data_wkly!BE:BE,MATCH($B513,data_wkly!$C:$C,0),1))),"na"))</f>
        <v/>
      </c>
      <c r="W513" s="124" t="str">
        <f>IF(IFERROR(IF(INDEX(data_wkly!BF:BF,MATCH($B513,data_wkly!$C:$C,0),1)=0,"",_xlfn.NUMBERVALUE(INDEX(data_wkly!BF:BF,MATCH($B513,data_wkly!$C:$C,0),1))),"na")=0,"",IFERROR(IF(INDEX(data_wkly!BF:BF,MATCH($B513,data_wkly!$C:$C,0),1)=0,"",_xlfn.NUMBERVALUE(INDEX(data_wkly!BF:BF,MATCH($B513,data_wkly!$C:$C,0),1))),"na"))</f>
        <v/>
      </c>
      <c r="X513" s="124" t="str">
        <f>IFERROR(IF(INDEX(data_wkly!BK:BK,MATCH($B513,data_wkly!$C:$C,0),1)=0,"",_xlfn.NUMBERVALUE(INDEX(data_wkly!BK:BK,MATCH($B513,data_wkly!$C:$C,0),1))),"na")</f>
        <v/>
      </c>
      <c r="Y513" s="124" t="str">
        <f>IF(IFERROR(IF(INDEX(data_wkly!BG:BG,MATCH($B513,data_wkly!$C:$C,0),1)=0,"",_xlfn.NUMBERVALUE(INDEX(data_wkly!BG:BG,MATCH($B513,data_wkly!$C:$C,0),1))),"na")=0,"",IFERROR(IF(INDEX(data_wkly!BG:BG,MATCH($B513,data_wkly!$C:$C,0),1)=0,"",_xlfn.NUMBERVALUE(INDEX(data_wkly!BG:BG,MATCH($B513,data_wkly!$C:$C,0),1))),"na"))</f>
        <v/>
      </c>
      <c r="AJ513" s="41">
        <f t="shared" si="24"/>
        <v>1</v>
      </c>
    </row>
    <row r="514" spans="1:36" ht="15.5">
      <c r="A514" s="88" t="str">
        <f t="shared" si="23"/>
        <v/>
      </c>
      <c r="B514" s="89" t="str">
        <f t="shared" si="25"/>
        <v/>
      </c>
      <c r="C514" s="122" t="str">
        <f>IF(IFERROR(IF(INDEX(data_wkly!AO:AO,MATCH($B514,data_wkly!$C:$C,0),1)=0,"",_xlfn.NUMBERVALUE(INDEX(data_wkly!AO:AO,MATCH($B514,data_wkly!$C:$C,0),1))),"na")=0,"",IFERROR(IF(INDEX(data_wkly!AO:AO,MATCH($B514,data_wkly!$C:$C,0),1)=0,"",_xlfn.NUMBERVALUE(INDEX(data_wkly!AO:AO,MATCH($B514,data_wkly!$C:$C,0),1))),"na"))</f>
        <v/>
      </c>
      <c r="D514" s="122" t="str">
        <f>IF(IFERROR(IF(INDEX(data_wkly!AP:AP,MATCH($B514,data_wkly!$C:$C,0),1)=0,"",_xlfn.NUMBERVALUE(INDEX(data_wkly!AP:AP,MATCH($B514,data_wkly!$C:$C,0),1))),"na")=0,"",IFERROR(IF(INDEX(data_wkly!AP:AP,MATCH($B514,data_wkly!$C:$C,0),1)=0,"",_xlfn.NUMBERVALUE(INDEX(data_wkly!AP:AP,MATCH($B514,data_wkly!$C:$C,0),1))),"na"))</f>
        <v/>
      </c>
      <c r="E514" s="122" t="str">
        <f>IF(IFERROR(IF(INDEX(data_wkly!AQ:AQ,MATCH($B514,data_wkly!$C:$C,0),1)=0,"",_xlfn.NUMBERVALUE(INDEX(data_wkly!AQ:AQ,MATCH($B514,data_wkly!$C:$C,0),1))),"na")=0,"",IFERROR(IF(INDEX(data_wkly!AQ:AQ,MATCH($B514,data_wkly!$C:$C,0),1)=0,"",_xlfn.NUMBERVALUE(INDEX(data_wkly!AQ:AQ,MATCH($B514,data_wkly!$C:$C,0),1))),"na"))</f>
        <v/>
      </c>
      <c r="F514" s="122" t="str">
        <f>IF(IFERROR(IF(INDEX(data_wkly!AR:AR,MATCH($B514,data_wkly!$C:$C,0),1)=0,"",_xlfn.NUMBERVALUE(INDEX(data_wkly!AR:AR,MATCH($B514,data_wkly!$C:$C,0),1))),"na")=0,"",IFERROR(IF(INDEX(data_wkly!AR:AR,MATCH($B514,data_wkly!$C:$C,0),1)=0,"",_xlfn.NUMBERVALUE(INDEX(data_wkly!AR:AR,MATCH($B514,data_wkly!$C:$C,0),1))),"na"))</f>
        <v/>
      </c>
      <c r="G514" s="122" t="str">
        <f>IF(IFERROR(IF(INDEX(data_wkly!AS:AS,MATCH($B514,data_wkly!$C:$C,0),1)=0,"",_xlfn.NUMBERVALUE(INDEX(data_wkly!AS:AS,MATCH($B514,data_wkly!$C:$C,0),1))),"na")=0,"",IFERROR(IF(INDEX(data_wkly!AS:AS,MATCH($B514,data_wkly!$C:$C,0),1)=0,"",_xlfn.NUMBERVALUE(INDEX(data_wkly!AS:AS,MATCH($B514,data_wkly!$C:$C,0),1))),"na"))</f>
        <v/>
      </c>
      <c r="H514" s="122" t="str">
        <f>IFERROR(IF(INDEX(data_wkly!BJ:BJ,MATCH($B514,data_wkly!$C:$C,0),1)=0,"",_xlfn.NUMBERVALUE(INDEX(data_wkly!BJ:BJ,MATCH($B514,data_wkly!$C:$C,0),1))),"na")</f>
        <v/>
      </c>
      <c r="I514" s="122" t="str">
        <f>IF(IFERROR(IF(INDEX(data_wkly!AT:AT,MATCH($B514,data_wkly!$C:$C,0),1)=0,"",_xlfn.NUMBERVALUE(INDEX(data_wkly!AT:AT,MATCH($B514,data_wkly!$C:$C,0),1))),"na")=0,"",IFERROR(IF(INDEX(data_wkly!AT:AT,MATCH($B514,data_wkly!$C:$C,0),1)=0,"",_xlfn.NUMBERVALUE(INDEX(data_wkly!AT:AT,MATCH($B514,data_wkly!$C:$C,0),1))),"na"))</f>
        <v/>
      </c>
      <c r="J514" s="122" t="str">
        <f>IF(IFERROR(IF(INDEX(data_wkly!AU:AU,MATCH($B514,data_wkly!$C:$C,0),1)=0,"",_xlfn.NUMBERVALUE(INDEX(data_wkly!AU:AU,MATCH($B514,data_wkly!$C:$C,0),1))),"na")=0,"",IFERROR(IF(INDEX(data_wkly!AU:AU,MATCH($B514,data_wkly!$C:$C,0),1)=0,"",_xlfn.NUMBERVALUE(INDEX(data_wkly!AU:AU,MATCH($B514,data_wkly!$C:$C,0),1))),"na"))</f>
        <v/>
      </c>
      <c r="K514" s="122" t="str">
        <f>IF(IFERROR(IF(INDEX(data_wkly!AV:AV,MATCH($B514,data_wkly!$C:$C,0),1)=0,"",_xlfn.NUMBERVALUE(INDEX(data_wkly!AV:AV,MATCH($B514,data_wkly!$C:$C,0),1))),"na")=0,"",IFERROR(IF(INDEX(data_wkly!AV:AV,MATCH($B514,data_wkly!$C:$C,0),1)=0,"",_xlfn.NUMBERVALUE(INDEX(data_wkly!AV:AV,MATCH($B514,data_wkly!$C:$C,0),1))),"na"))</f>
        <v/>
      </c>
      <c r="L514" s="122" t="str">
        <f>IFERROR(IF(INDEX(data_wkly!BI:BI,MATCH($B514,data_wkly!$C:$C,0),1)=0,"",_xlfn.NUMBERVALUE(INDEX(data_wkly!BI:BI,MATCH($B514,data_wkly!$C:$C,0),1))),"na")</f>
        <v/>
      </c>
      <c r="M514" s="122" t="str">
        <f>IF(IFERROR(IF(INDEX(data_wkly!AW:AW,MATCH($B514,data_wkly!$C:$C,0),1)=0,"",_xlfn.NUMBERVALUE(INDEX(data_wkly!AW:AW,MATCH($B514,data_wkly!$C:$C,0),1))),"na")=0,"",IFERROR(IF(INDEX(data_wkly!AW:AW,MATCH($B514,data_wkly!$C:$C,0),1)=0,"",_xlfn.NUMBERVALUE(INDEX(data_wkly!AW:AW,MATCH($B514,data_wkly!$C:$C,0),1))),"na"))</f>
        <v/>
      </c>
      <c r="N514" s="123"/>
      <c r="O514" s="124" t="str">
        <f>IF(IFERROR(IF(INDEX(data_wkly!AY:AY,MATCH($B514,data_wkly!$C:$C,0),1)=0,"",_xlfn.NUMBERVALUE(INDEX(data_wkly!AY:AY,MATCH($B514,data_wkly!$C:$C,0),1))),"na")=0,"",IFERROR(IF(INDEX(data_wkly!AY:AY,MATCH($B514,data_wkly!$C:$C,0),1)=0,"",_xlfn.NUMBERVALUE(INDEX(data_wkly!AY:AY,MATCH($B514,data_wkly!$C:$C,0),1))),"na"))</f>
        <v/>
      </c>
      <c r="P514" s="124" t="str">
        <f>IF(IFERROR(IF(INDEX(data_wkly!AZ:AZ,MATCH($B514,data_wkly!$C:$C,0),1)=0,"",_xlfn.NUMBERVALUE(INDEX(data_wkly!AZ:AZ,MATCH($B514,data_wkly!$C:$C,0),1))),"na")=0,"",IFERROR(IF(INDEX(data_wkly!AZ:AZ,MATCH($B514,data_wkly!$C:$C,0),1)=0,"",_xlfn.NUMBERVALUE(INDEX(data_wkly!AZ:AZ,MATCH($B514,data_wkly!$C:$C,0),1))),"na"))</f>
        <v/>
      </c>
      <c r="Q514" s="124" t="str">
        <f>IF(IFERROR(IF(INDEX(data_wkly!BA:BA,MATCH($B514,data_wkly!$C:$C,0),1)=0,"",_xlfn.NUMBERVALUE(INDEX(data_wkly!BA:BA,MATCH($B514,data_wkly!$C:$C,0),1))),"na")=0,"",IFERROR(IF(INDEX(data_wkly!BA:BA,MATCH($B514,data_wkly!$C:$C,0),1)=0,"",_xlfn.NUMBERVALUE(INDEX(data_wkly!BA:BA,MATCH($B514,data_wkly!$C:$C,0),1))),"na"))</f>
        <v/>
      </c>
      <c r="R514" s="124" t="str">
        <f>IF(IFERROR(IF(INDEX(data_wkly!BB:BB,MATCH($B514,data_wkly!$C:$C,0),1)=0,"",_xlfn.NUMBERVALUE(INDEX(data_wkly!BB:BB,MATCH($B514,data_wkly!$C:$C,0),1))),"na")=0,"",IFERROR(IF(INDEX(data_wkly!BB:BB,MATCH($B514,data_wkly!$C:$C,0),1)=0,"",_xlfn.NUMBERVALUE(INDEX(data_wkly!BB:BB,MATCH($B514,data_wkly!$C:$C,0),1))),"na"))</f>
        <v/>
      </c>
      <c r="S514" s="124" t="str">
        <f>IF(IFERROR(IF(INDEX(data_wkly!BC:BC,MATCH($B514,data_wkly!$C:$C,0),1)=0,"",_xlfn.NUMBERVALUE(INDEX(data_wkly!BC:BC,MATCH($B514,data_wkly!$C:$C,0),1))),"na")=0,"",IFERROR(IF(INDEX(data_wkly!BC:BC,MATCH($B514,data_wkly!$C:$C,0),1)=0,"",_xlfn.NUMBERVALUE(INDEX(data_wkly!BC:BC,MATCH($B514,data_wkly!$C:$C,0),1))),"na"))</f>
        <v/>
      </c>
      <c r="T514" s="124" t="str">
        <f>IFERROR(IF(INDEX(data_wkly!BL:BL,MATCH($B514,data_wkly!$C:$C,0),1)=0,"",_xlfn.NUMBERVALUE(INDEX(data_wkly!BL:BL,MATCH($B514,data_wkly!$C:$C,0),1))),"na")</f>
        <v/>
      </c>
      <c r="U514" s="124" t="str">
        <f>IF(IFERROR(IF(INDEX(data_wkly!BD:BD,MATCH($B514,data_wkly!$C:$C,0),1)=0,"",_xlfn.NUMBERVALUE(INDEX(data_wkly!BD:BD,MATCH($B514,data_wkly!$C:$C,0),1))),"na")=0,"",IFERROR(IF(INDEX(data_wkly!BD:BD,MATCH($B514,data_wkly!$C:$C,0),1)=0,"",_xlfn.NUMBERVALUE(INDEX(data_wkly!BD:BD,MATCH($B514,data_wkly!$C:$C,0),1))),"na"))</f>
        <v/>
      </c>
      <c r="V514" s="124" t="str">
        <f>IF(IFERROR(IF(INDEX(data_wkly!BE:BE,MATCH($B514,data_wkly!$C:$C,0),1)=0,"",_xlfn.NUMBERVALUE(INDEX(data_wkly!BE:BE,MATCH($B514,data_wkly!$C:$C,0),1))),"na")=0,"",IFERROR(IF(INDEX(data_wkly!BE:BE,MATCH($B514,data_wkly!$C:$C,0),1)=0,"",_xlfn.NUMBERVALUE(INDEX(data_wkly!BE:BE,MATCH($B514,data_wkly!$C:$C,0),1))),"na"))</f>
        <v/>
      </c>
      <c r="W514" s="124" t="str">
        <f>IF(IFERROR(IF(INDEX(data_wkly!BF:BF,MATCH($B514,data_wkly!$C:$C,0),1)=0,"",_xlfn.NUMBERVALUE(INDEX(data_wkly!BF:BF,MATCH($B514,data_wkly!$C:$C,0),1))),"na")=0,"",IFERROR(IF(INDEX(data_wkly!BF:BF,MATCH($B514,data_wkly!$C:$C,0),1)=0,"",_xlfn.NUMBERVALUE(INDEX(data_wkly!BF:BF,MATCH($B514,data_wkly!$C:$C,0),1))),"na"))</f>
        <v/>
      </c>
      <c r="X514" s="124" t="str">
        <f>IFERROR(IF(INDEX(data_wkly!BK:BK,MATCH($B514,data_wkly!$C:$C,0),1)=0,"",_xlfn.NUMBERVALUE(INDEX(data_wkly!BK:BK,MATCH($B514,data_wkly!$C:$C,0),1))),"na")</f>
        <v/>
      </c>
      <c r="Y514" s="124" t="str">
        <f>IF(IFERROR(IF(INDEX(data_wkly!BG:BG,MATCH($B514,data_wkly!$C:$C,0),1)=0,"",_xlfn.NUMBERVALUE(INDEX(data_wkly!BG:BG,MATCH($B514,data_wkly!$C:$C,0),1))),"na")=0,"",IFERROR(IF(INDEX(data_wkly!BG:BG,MATCH($B514,data_wkly!$C:$C,0),1)=0,"",_xlfn.NUMBERVALUE(INDEX(data_wkly!BG:BG,MATCH($B514,data_wkly!$C:$C,0),1))),"na"))</f>
        <v/>
      </c>
      <c r="AJ514" s="41">
        <f t="shared" si="24"/>
        <v>2</v>
      </c>
    </row>
    <row r="515" spans="1:36" ht="15.5">
      <c r="A515" s="88" t="str">
        <f t="shared" si="23"/>
        <v/>
      </c>
      <c r="B515" s="89" t="str">
        <f t="shared" si="25"/>
        <v/>
      </c>
      <c r="C515" s="122" t="str">
        <f>IF(IFERROR(IF(INDEX(data_wkly!AO:AO,MATCH($B515,data_wkly!$C:$C,0),1)=0,"",_xlfn.NUMBERVALUE(INDEX(data_wkly!AO:AO,MATCH($B515,data_wkly!$C:$C,0),1))),"na")=0,"",IFERROR(IF(INDEX(data_wkly!AO:AO,MATCH($B515,data_wkly!$C:$C,0),1)=0,"",_xlfn.NUMBERVALUE(INDEX(data_wkly!AO:AO,MATCH($B515,data_wkly!$C:$C,0),1))),"na"))</f>
        <v/>
      </c>
      <c r="D515" s="122" t="str">
        <f>IF(IFERROR(IF(INDEX(data_wkly!AP:AP,MATCH($B515,data_wkly!$C:$C,0),1)=0,"",_xlfn.NUMBERVALUE(INDEX(data_wkly!AP:AP,MATCH($B515,data_wkly!$C:$C,0),1))),"na")=0,"",IFERROR(IF(INDEX(data_wkly!AP:AP,MATCH($B515,data_wkly!$C:$C,0),1)=0,"",_xlfn.NUMBERVALUE(INDEX(data_wkly!AP:AP,MATCH($B515,data_wkly!$C:$C,0),1))),"na"))</f>
        <v/>
      </c>
      <c r="E515" s="122" t="str">
        <f>IF(IFERROR(IF(INDEX(data_wkly!AQ:AQ,MATCH($B515,data_wkly!$C:$C,0),1)=0,"",_xlfn.NUMBERVALUE(INDEX(data_wkly!AQ:AQ,MATCH($B515,data_wkly!$C:$C,0),1))),"na")=0,"",IFERROR(IF(INDEX(data_wkly!AQ:AQ,MATCH($B515,data_wkly!$C:$C,0),1)=0,"",_xlfn.NUMBERVALUE(INDEX(data_wkly!AQ:AQ,MATCH($B515,data_wkly!$C:$C,0),1))),"na"))</f>
        <v/>
      </c>
      <c r="F515" s="122" t="str">
        <f>IF(IFERROR(IF(INDEX(data_wkly!AR:AR,MATCH($B515,data_wkly!$C:$C,0),1)=0,"",_xlfn.NUMBERVALUE(INDEX(data_wkly!AR:AR,MATCH($B515,data_wkly!$C:$C,0),1))),"na")=0,"",IFERROR(IF(INDEX(data_wkly!AR:AR,MATCH($B515,data_wkly!$C:$C,0),1)=0,"",_xlfn.NUMBERVALUE(INDEX(data_wkly!AR:AR,MATCH($B515,data_wkly!$C:$C,0),1))),"na"))</f>
        <v/>
      </c>
      <c r="G515" s="122" t="str">
        <f>IF(IFERROR(IF(INDEX(data_wkly!AS:AS,MATCH($B515,data_wkly!$C:$C,0),1)=0,"",_xlfn.NUMBERVALUE(INDEX(data_wkly!AS:AS,MATCH($B515,data_wkly!$C:$C,0),1))),"na")=0,"",IFERROR(IF(INDEX(data_wkly!AS:AS,MATCH($B515,data_wkly!$C:$C,0),1)=0,"",_xlfn.NUMBERVALUE(INDEX(data_wkly!AS:AS,MATCH($B515,data_wkly!$C:$C,0),1))),"na"))</f>
        <v/>
      </c>
      <c r="H515" s="122" t="str">
        <f>IFERROR(IF(INDEX(data_wkly!BJ:BJ,MATCH($B515,data_wkly!$C:$C,0),1)=0,"",_xlfn.NUMBERVALUE(INDEX(data_wkly!BJ:BJ,MATCH($B515,data_wkly!$C:$C,0),1))),"na")</f>
        <v/>
      </c>
      <c r="I515" s="122" t="str">
        <f>IF(IFERROR(IF(INDEX(data_wkly!AT:AT,MATCH($B515,data_wkly!$C:$C,0),1)=0,"",_xlfn.NUMBERVALUE(INDEX(data_wkly!AT:AT,MATCH($B515,data_wkly!$C:$C,0),1))),"na")=0,"",IFERROR(IF(INDEX(data_wkly!AT:AT,MATCH($B515,data_wkly!$C:$C,0),1)=0,"",_xlfn.NUMBERVALUE(INDEX(data_wkly!AT:AT,MATCH($B515,data_wkly!$C:$C,0),1))),"na"))</f>
        <v/>
      </c>
      <c r="J515" s="122" t="str">
        <f>IF(IFERROR(IF(INDEX(data_wkly!AU:AU,MATCH($B515,data_wkly!$C:$C,0),1)=0,"",_xlfn.NUMBERVALUE(INDEX(data_wkly!AU:AU,MATCH($B515,data_wkly!$C:$C,0),1))),"na")=0,"",IFERROR(IF(INDEX(data_wkly!AU:AU,MATCH($B515,data_wkly!$C:$C,0),1)=0,"",_xlfn.NUMBERVALUE(INDEX(data_wkly!AU:AU,MATCH($B515,data_wkly!$C:$C,0),1))),"na"))</f>
        <v/>
      </c>
      <c r="K515" s="122" t="str">
        <f>IF(IFERROR(IF(INDEX(data_wkly!AV:AV,MATCH($B515,data_wkly!$C:$C,0),1)=0,"",_xlfn.NUMBERVALUE(INDEX(data_wkly!AV:AV,MATCH($B515,data_wkly!$C:$C,0),1))),"na")=0,"",IFERROR(IF(INDEX(data_wkly!AV:AV,MATCH($B515,data_wkly!$C:$C,0),1)=0,"",_xlfn.NUMBERVALUE(INDEX(data_wkly!AV:AV,MATCH($B515,data_wkly!$C:$C,0),1))),"na"))</f>
        <v/>
      </c>
      <c r="L515" s="122" t="str">
        <f>IFERROR(IF(INDEX(data_wkly!BI:BI,MATCH($B515,data_wkly!$C:$C,0),1)=0,"",_xlfn.NUMBERVALUE(INDEX(data_wkly!BI:BI,MATCH($B515,data_wkly!$C:$C,0),1))),"na")</f>
        <v/>
      </c>
      <c r="M515" s="122" t="str">
        <f>IF(IFERROR(IF(INDEX(data_wkly!AW:AW,MATCH($B515,data_wkly!$C:$C,0),1)=0,"",_xlfn.NUMBERVALUE(INDEX(data_wkly!AW:AW,MATCH($B515,data_wkly!$C:$C,0),1))),"na")=0,"",IFERROR(IF(INDEX(data_wkly!AW:AW,MATCH($B515,data_wkly!$C:$C,0),1)=0,"",_xlfn.NUMBERVALUE(INDEX(data_wkly!AW:AW,MATCH($B515,data_wkly!$C:$C,0),1))),"na"))</f>
        <v/>
      </c>
      <c r="N515" s="123"/>
      <c r="O515" s="124" t="str">
        <f>IF(IFERROR(IF(INDEX(data_wkly!AY:AY,MATCH($B515,data_wkly!$C:$C,0),1)=0,"",_xlfn.NUMBERVALUE(INDEX(data_wkly!AY:AY,MATCH($B515,data_wkly!$C:$C,0),1))),"na")=0,"",IFERROR(IF(INDEX(data_wkly!AY:AY,MATCH($B515,data_wkly!$C:$C,0),1)=0,"",_xlfn.NUMBERVALUE(INDEX(data_wkly!AY:AY,MATCH($B515,data_wkly!$C:$C,0),1))),"na"))</f>
        <v/>
      </c>
      <c r="P515" s="124" t="str">
        <f>IF(IFERROR(IF(INDEX(data_wkly!AZ:AZ,MATCH($B515,data_wkly!$C:$C,0),1)=0,"",_xlfn.NUMBERVALUE(INDEX(data_wkly!AZ:AZ,MATCH($B515,data_wkly!$C:$C,0),1))),"na")=0,"",IFERROR(IF(INDEX(data_wkly!AZ:AZ,MATCH($B515,data_wkly!$C:$C,0),1)=0,"",_xlfn.NUMBERVALUE(INDEX(data_wkly!AZ:AZ,MATCH($B515,data_wkly!$C:$C,0),1))),"na"))</f>
        <v/>
      </c>
      <c r="Q515" s="124" t="str">
        <f>IF(IFERROR(IF(INDEX(data_wkly!BA:BA,MATCH($B515,data_wkly!$C:$C,0),1)=0,"",_xlfn.NUMBERVALUE(INDEX(data_wkly!BA:BA,MATCH($B515,data_wkly!$C:$C,0),1))),"na")=0,"",IFERROR(IF(INDEX(data_wkly!BA:BA,MATCH($B515,data_wkly!$C:$C,0),1)=0,"",_xlfn.NUMBERVALUE(INDEX(data_wkly!BA:BA,MATCH($B515,data_wkly!$C:$C,0),1))),"na"))</f>
        <v/>
      </c>
      <c r="R515" s="124" t="str">
        <f>IF(IFERROR(IF(INDEX(data_wkly!BB:BB,MATCH($B515,data_wkly!$C:$C,0),1)=0,"",_xlfn.NUMBERVALUE(INDEX(data_wkly!BB:BB,MATCH($B515,data_wkly!$C:$C,0),1))),"na")=0,"",IFERROR(IF(INDEX(data_wkly!BB:BB,MATCH($B515,data_wkly!$C:$C,0),1)=0,"",_xlfn.NUMBERVALUE(INDEX(data_wkly!BB:BB,MATCH($B515,data_wkly!$C:$C,0),1))),"na"))</f>
        <v/>
      </c>
      <c r="S515" s="124" t="str">
        <f>IF(IFERROR(IF(INDEX(data_wkly!BC:BC,MATCH($B515,data_wkly!$C:$C,0),1)=0,"",_xlfn.NUMBERVALUE(INDEX(data_wkly!BC:BC,MATCH($B515,data_wkly!$C:$C,0),1))),"na")=0,"",IFERROR(IF(INDEX(data_wkly!BC:BC,MATCH($B515,data_wkly!$C:$C,0),1)=0,"",_xlfn.NUMBERVALUE(INDEX(data_wkly!BC:BC,MATCH($B515,data_wkly!$C:$C,0),1))),"na"))</f>
        <v/>
      </c>
      <c r="T515" s="124" t="str">
        <f>IFERROR(IF(INDEX(data_wkly!BL:BL,MATCH($B515,data_wkly!$C:$C,0),1)=0,"",_xlfn.NUMBERVALUE(INDEX(data_wkly!BL:BL,MATCH($B515,data_wkly!$C:$C,0),1))),"na")</f>
        <v/>
      </c>
      <c r="U515" s="124" t="str">
        <f>IF(IFERROR(IF(INDEX(data_wkly!BD:BD,MATCH($B515,data_wkly!$C:$C,0),1)=0,"",_xlfn.NUMBERVALUE(INDEX(data_wkly!BD:BD,MATCH($B515,data_wkly!$C:$C,0),1))),"na")=0,"",IFERROR(IF(INDEX(data_wkly!BD:BD,MATCH($B515,data_wkly!$C:$C,0),1)=0,"",_xlfn.NUMBERVALUE(INDEX(data_wkly!BD:BD,MATCH($B515,data_wkly!$C:$C,0),1))),"na"))</f>
        <v/>
      </c>
      <c r="V515" s="124" t="str">
        <f>IF(IFERROR(IF(INDEX(data_wkly!BE:BE,MATCH($B515,data_wkly!$C:$C,0),1)=0,"",_xlfn.NUMBERVALUE(INDEX(data_wkly!BE:BE,MATCH($B515,data_wkly!$C:$C,0),1))),"na")=0,"",IFERROR(IF(INDEX(data_wkly!BE:BE,MATCH($B515,data_wkly!$C:$C,0),1)=0,"",_xlfn.NUMBERVALUE(INDEX(data_wkly!BE:BE,MATCH($B515,data_wkly!$C:$C,0),1))),"na"))</f>
        <v/>
      </c>
      <c r="W515" s="124" t="str">
        <f>IF(IFERROR(IF(INDEX(data_wkly!BF:BF,MATCH($B515,data_wkly!$C:$C,0),1)=0,"",_xlfn.NUMBERVALUE(INDEX(data_wkly!BF:BF,MATCH($B515,data_wkly!$C:$C,0),1))),"na")=0,"",IFERROR(IF(INDEX(data_wkly!BF:BF,MATCH($B515,data_wkly!$C:$C,0),1)=0,"",_xlfn.NUMBERVALUE(INDEX(data_wkly!BF:BF,MATCH($B515,data_wkly!$C:$C,0),1))),"na"))</f>
        <v/>
      </c>
      <c r="X515" s="124" t="str">
        <f>IFERROR(IF(INDEX(data_wkly!BK:BK,MATCH($B515,data_wkly!$C:$C,0),1)=0,"",_xlfn.NUMBERVALUE(INDEX(data_wkly!BK:BK,MATCH($B515,data_wkly!$C:$C,0),1))),"na")</f>
        <v/>
      </c>
      <c r="Y515" s="124" t="str">
        <f>IF(IFERROR(IF(INDEX(data_wkly!BG:BG,MATCH($B515,data_wkly!$C:$C,0),1)=0,"",_xlfn.NUMBERVALUE(INDEX(data_wkly!BG:BG,MATCH($B515,data_wkly!$C:$C,0),1))),"na")=0,"",IFERROR(IF(INDEX(data_wkly!BG:BG,MATCH($B515,data_wkly!$C:$C,0),1)=0,"",_xlfn.NUMBERVALUE(INDEX(data_wkly!BG:BG,MATCH($B515,data_wkly!$C:$C,0),1))),"na"))</f>
        <v/>
      </c>
      <c r="AJ515" s="41">
        <f t="shared" si="24"/>
        <v>1</v>
      </c>
    </row>
    <row r="516" spans="1:36" ht="15.5">
      <c r="A516" s="88" t="str">
        <f t="shared" si="23"/>
        <v/>
      </c>
      <c r="B516" s="89" t="str">
        <f t="shared" si="25"/>
        <v/>
      </c>
      <c r="C516" s="122" t="str">
        <f>IF(IFERROR(IF(INDEX(data_wkly!AO:AO,MATCH($B516,data_wkly!$C:$C,0),1)=0,"",_xlfn.NUMBERVALUE(INDEX(data_wkly!AO:AO,MATCH($B516,data_wkly!$C:$C,0),1))),"na")=0,"",IFERROR(IF(INDEX(data_wkly!AO:AO,MATCH($B516,data_wkly!$C:$C,0),1)=0,"",_xlfn.NUMBERVALUE(INDEX(data_wkly!AO:AO,MATCH($B516,data_wkly!$C:$C,0),1))),"na"))</f>
        <v/>
      </c>
      <c r="D516" s="122" t="str">
        <f>IF(IFERROR(IF(INDEX(data_wkly!AP:AP,MATCH($B516,data_wkly!$C:$C,0),1)=0,"",_xlfn.NUMBERVALUE(INDEX(data_wkly!AP:AP,MATCH($B516,data_wkly!$C:$C,0),1))),"na")=0,"",IFERROR(IF(INDEX(data_wkly!AP:AP,MATCH($B516,data_wkly!$C:$C,0),1)=0,"",_xlfn.NUMBERVALUE(INDEX(data_wkly!AP:AP,MATCH($B516,data_wkly!$C:$C,0),1))),"na"))</f>
        <v/>
      </c>
      <c r="E516" s="122" t="str">
        <f>IF(IFERROR(IF(INDEX(data_wkly!AQ:AQ,MATCH($B516,data_wkly!$C:$C,0),1)=0,"",_xlfn.NUMBERVALUE(INDEX(data_wkly!AQ:AQ,MATCH($B516,data_wkly!$C:$C,0),1))),"na")=0,"",IFERROR(IF(INDEX(data_wkly!AQ:AQ,MATCH($B516,data_wkly!$C:$C,0),1)=0,"",_xlfn.NUMBERVALUE(INDEX(data_wkly!AQ:AQ,MATCH($B516,data_wkly!$C:$C,0),1))),"na"))</f>
        <v/>
      </c>
      <c r="F516" s="122" t="str">
        <f>IF(IFERROR(IF(INDEX(data_wkly!AR:AR,MATCH($B516,data_wkly!$C:$C,0),1)=0,"",_xlfn.NUMBERVALUE(INDEX(data_wkly!AR:AR,MATCH($B516,data_wkly!$C:$C,0),1))),"na")=0,"",IFERROR(IF(INDEX(data_wkly!AR:AR,MATCH($B516,data_wkly!$C:$C,0),1)=0,"",_xlfn.NUMBERVALUE(INDEX(data_wkly!AR:AR,MATCH($B516,data_wkly!$C:$C,0),1))),"na"))</f>
        <v/>
      </c>
      <c r="G516" s="122" t="str">
        <f>IF(IFERROR(IF(INDEX(data_wkly!AS:AS,MATCH($B516,data_wkly!$C:$C,0),1)=0,"",_xlfn.NUMBERVALUE(INDEX(data_wkly!AS:AS,MATCH($B516,data_wkly!$C:$C,0),1))),"na")=0,"",IFERROR(IF(INDEX(data_wkly!AS:AS,MATCH($B516,data_wkly!$C:$C,0),1)=0,"",_xlfn.NUMBERVALUE(INDEX(data_wkly!AS:AS,MATCH($B516,data_wkly!$C:$C,0),1))),"na"))</f>
        <v/>
      </c>
      <c r="H516" s="122" t="str">
        <f>IFERROR(IF(INDEX(data_wkly!BJ:BJ,MATCH($B516,data_wkly!$C:$C,0),1)=0,"",_xlfn.NUMBERVALUE(INDEX(data_wkly!BJ:BJ,MATCH($B516,data_wkly!$C:$C,0),1))),"na")</f>
        <v/>
      </c>
      <c r="I516" s="122" t="str">
        <f>IF(IFERROR(IF(INDEX(data_wkly!AT:AT,MATCH($B516,data_wkly!$C:$C,0),1)=0,"",_xlfn.NUMBERVALUE(INDEX(data_wkly!AT:AT,MATCH($B516,data_wkly!$C:$C,0),1))),"na")=0,"",IFERROR(IF(INDEX(data_wkly!AT:AT,MATCH($B516,data_wkly!$C:$C,0),1)=0,"",_xlfn.NUMBERVALUE(INDEX(data_wkly!AT:AT,MATCH($B516,data_wkly!$C:$C,0),1))),"na"))</f>
        <v/>
      </c>
      <c r="J516" s="122" t="str">
        <f>IF(IFERROR(IF(INDEX(data_wkly!AU:AU,MATCH($B516,data_wkly!$C:$C,0),1)=0,"",_xlfn.NUMBERVALUE(INDEX(data_wkly!AU:AU,MATCH($B516,data_wkly!$C:$C,0),1))),"na")=0,"",IFERROR(IF(INDEX(data_wkly!AU:AU,MATCH($B516,data_wkly!$C:$C,0),1)=0,"",_xlfn.NUMBERVALUE(INDEX(data_wkly!AU:AU,MATCH($B516,data_wkly!$C:$C,0),1))),"na"))</f>
        <v/>
      </c>
      <c r="K516" s="122" t="str">
        <f>IF(IFERROR(IF(INDEX(data_wkly!AV:AV,MATCH($B516,data_wkly!$C:$C,0),1)=0,"",_xlfn.NUMBERVALUE(INDEX(data_wkly!AV:AV,MATCH($B516,data_wkly!$C:$C,0),1))),"na")=0,"",IFERROR(IF(INDEX(data_wkly!AV:AV,MATCH($B516,data_wkly!$C:$C,0),1)=0,"",_xlfn.NUMBERVALUE(INDEX(data_wkly!AV:AV,MATCH($B516,data_wkly!$C:$C,0),1))),"na"))</f>
        <v/>
      </c>
      <c r="L516" s="122" t="str">
        <f>IFERROR(IF(INDEX(data_wkly!BI:BI,MATCH($B516,data_wkly!$C:$C,0),1)=0,"",_xlfn.NUMBERVALUE(INDEX(data_wkly!BI:BI,MATCH($B516,data_wkly!$C:$C,0),1))),"na")</f>
        <v/>
      </c>
      <c r="M516" s="122" t="str">
        <f>IF(IFERROR(IF(INDEX(data_wkly!AW:AW,MATCH($B516,data_wkly!$C:$C,0),1)=0,"",_xlfn.NUMBERVALUE(INDEX(data_wkly!AW:AW,MATCH($B516,data_wkly!$C:$C,0),1))),"na")=0,"",IFERROR(IF(INDEX(data_wkly!AW:AW,MATCH($B516,data_wkly!$C:$C,0),1)=0,"",_xlfn.NUMBERVALUE(INDEX(data_wkly!AW:AW,MATCH($B516,data_wkly!$C:$C,0),1))),"na"))</f>
        <v/>
      </c>
      <c r="N516" s="123"/>
      <c r="O516" s="124" t="str">
        <f>IF(IFERROR(IF(INDEX(data_wkly!AY:AY,MATCH($B516,data_wkly!$C:$C,0),1)=0,"",_xlfn.NUMBERVALUE(INDEX(data_wkly!AY:AY,MATCH($B516,data_wkly!$C:$C,0),1))),"na")=0,"",IFERROR(IF(INDEX(data_wkly!AY:AY,MATCH($B516,data_wkly!$C:$C,0),1)=0,"",_xlfn.NUMBERVALUE(INDEX(data_wkly!AY:AY,MATCH($B516,data_wkly!$C:$C,0),1))),"na"))</f>
        <v/>
      </c>
      <c r="P516" s="124" t="str">
        <f>IF(IFERROR(IF(INDEX(data_wkly!AZ:AZ,MATCH($B516,data_wkly!$C:$C,0),1)=0,"",_xlfn.NUMBERVALUE(INDEX(data_wkly!AZ:AZ,MATCH($B516,data_wkly!$C:$C,0),1))),"na")=0,"",IFERROR(IF(INDEX(data_wkly!AZ:AZ,MATCH($B516,data_wkly!$C:$C,0),1)=0,"",_xlfn.NUMBERVALUE(INDEX(data_wkly!AZ:AZ,MATCH($B516,data_wkly!$C:$C,0),1))),"na"))</f>
        <v/>
      </c>
      <c r="Q516" s="124" t="str">
        <f>IF(IFERROR(IF(INDEX(data_wkly!BA:BA,MATCH($B516,data_wkly!$C:$C,0),1)=0,"",_xlfn.NUMBERVALUE(INDEX(data_wkly!BA:BA,MATCH($B516,data_wkly!$C:$C,0),1))),"na")=0,"",IFERROR(IF(INDEX(data_wkly!BA:BA,MATCH($B516,data_wkly!$C:$C,0),1)=0,"",_xlfn.NUMBERVALUE(INDEX(data_wkly!BA:BA,MATCH($B516,data_wkly!$C:$C,0),1))),"na"))</f>
        <v/>
      </c>
      <c r="R516" s="124" t="str">
        <f>IF(IFERROR(IF(INDEX(data_wkly!BB:BB,MATCH($B516,data_wkly!$C:$C,0),1)=0,"",_xlfn.NUMBERVALUE(INDEX(data_wkly!BB:BB,MATCH($B516,data_wkly!$C:$C,0),1))),"na")=0,"",IFERROR(IF(INDEX(data_wkly!BB:BB,MATCH($B516,data_wkly!$C:$C,0),1)=0,"",_xlfn.NUMBERVALUE(INDEX(data_wkly!BB:BB,MATCH($B516,data_wkly!$C:$C,0),1))),"na"))</f>
        <v/>
      </c>
      <c r="S516" s="124" t="str">
        <f>IF(IFERROR(IF(INDEX(data_wkly!BC:BC,MATCH($B516,data_wkly!$C:$C,0),1)=0,"",_xlfn.NUMBERVALUE(INDEX(data_wkly!BC:BC,MATCH($B516,data_wkly!$C:$C,0),1))),"na")=0,"",IFERROR(IF(INDEX(data_wkly!BC:BC,MATCH($B516,data_wkly!$C:$C,0),1)=0,"",_xlfn.NUMBERVALUE(INDEX(data_wkly!BC:BC,MATCH($B516,data_wkly!$C:$C,0),1))),"na"))</f>
        <v/>
      </c>
      <c r="T516" s="124" t="str">
        <f>IFERROR(IF(INDEX(data_wkly!BL:BL,MATCH($B516,data_wkly!$C:$C,0),1)=0,"",_xlfn.NUMBERVALUE(INDEX(data_wkly!BL:BL,MATCH($B516,data_wkly!$C:$C,0),1))),"na")</f>
        <v/>
      </c>
      <c r="U516" s="124" t="str">
        <f>IF(IFERROR(IF(INDEX(data_wkly!BD:BD,MATCH($B516,data_wkly!$C:$C,0),1)=0,"",_xlfn.NUMBERVALUE(INDEX(data_wkly!BD:BD,MATCH($B516,data_wkly!$C:$C,0),1))),"na")=0,"",IFERROR(IF(INDEX(data_wkly!BD:BD,MATCH($B516,data_wkly!$C:$C,0),1)=0,"",_xlfn.NUMBERVALUE(INDEX(data_wkly!BD:BD,MATCH($B516,data_wkly!$C:$C,0),1))),"na"))</f>
        <v/>
      </c>
      <c r="V516" s="124" t="str">
        <f>IF(IFERROR(IF(INDEX(data_wkly!BE:BE,MATCH($B516,data_wkly!$C:$C,0),1)=0,"",_xlfn.NUMBERVALUE(INDEX(data_wkly!BE:BE,MATCH($B516,data_wkly!$C:$C,0),1))),"na")=0,"",IFERROR(IF(INDEX(data_wkly!BE:BE,MATCH($B516,data_wkly!$C:$C,0),1)=0,"",_xlfn.NUMBERVALUE(INDEX(data_wkly!BE:BE,MATCH($B516,data_wkly!$C:$C,0),1))),"na"))</f>
        <v/>
      </c>
      <c r="W516" s="124" t="str">
        <f>IF(IFERROR(IF(INDEX(data_wkly!BF:BF,MATCH($B516,data_wkly!$C:$C,0),1)=0,"",_xlfn.NUMBERVALUE(INDEX(data_wkly!BF:BF,MATCH($B516,data_wkly!$C:$C,0),1))),"na")=0,"",IFERROR(IF(INDEX(data_wkly!BF:BF,MATCH($B516,data_wkly!$C:$C,0),1)=0,"",_xlfn.NUMBERVALUE(INDEX(data_wkly!BF:BF,MATCH($B516,data_wkly!$C:$C,0),1))),"na"))</f>
        <v/>
      </c>
      <c r="X516" s="124" t="str">
        <f>IFERROR(IF(INDEX(data_wkly!BK:BK,MATCH($B516,data_wkly!$C:$C,0),1)=0,"",_xlfn.NUMBERVALUE(INDEX(data_wkly!BK:BK,MATCH($B516,data_wkly!$C:$C,0),1))),"na")</f>
        <v/>
      </c>
      <c r="Y516" s="124" t="str">
        <f>IF(IFERROR(IF(INDEX(data_wkly!BG:BG,MATCH($B516,data_wkly!$C:$C,0),1)=0,"",_xlfn.NUMBERVALUE(INDEX(data_wkly!BG:BG,MATCH($B516,data_wkly!$C:$C,0),1))),"na")=0,"",IFERROR(IF(INDEX(data_wkly!BG:BG,MATCH($B516,data_wkly!$C:$C,0),1)=0,"",_xlfn.NUMBERVALUE(INDEX(data_wkly!BG:BG,MATCH($B516,data_wkly!$C:$C,0),1))),"na"))</f>
        <v/>
      </c>
      <c r="AJ516" s="41">
        <f t="shared" si="24"/>
        <v>2</v>
      </c>
    </row>
    <row r="517" spans="1:36" ht="15.5">
      <c r="A517" s="88" t="str">
        <f t="shared" si="23"/>
        <v/>
      </c>
      <c r="B517" s="89" t="str">
        <f t="shared" si="25"/>
        <v/>
      </c>
      <c r="C517" s="122" t="str">
        <f>IF(IFERROR(IF(INDEX(data_wkly!AO:AO,MATCH($B517,data_wkly!$C:$C,0),1)=0,"",_xlfn.NUMBERVALUE(INDEX(data_wkly!AO:AO,MATCH($B517,data_wkly!$C:$C,0),1))),"na")=0,"",IFERROR(IF(INDEX(data_wkly!AO:AO,MATCH($B517,data_wkly!$C:$C,0),1)=0,"",_xlfn.NUMBERVALUE(INDEX(data_wkly!AO:AO,MATCH($B517,data_wkly!$C:$C,0),1))),"na"))</f>
        <v/>
      </c>
      <c r="D517" s="122" t="str">
        <f>IF(IFERROR(IF(INDEX(data_wkly!AP:AP,MATCH($B517,data_wkly!$C:$C,0),1)=0,"",_xlfn.NUMBERVALUE(INDEX(data_wkly!AP:AP,MATCH($B517,data_wkly!$C:$C,0),1))),"na")=0,"",IFERROR(IF(INDEX(data_wkly!AP:AP,MATCH($B517,data_wkly!$C:$C,0),1)=0,"",_xlfn.NUMBERVALUE(INDEX(data_wkly!AP:AP,MATCH($B517,data_wkly!$C:$C,0),1))),"na"))</f>
        <v/>
      </c>
      <c r="E517" s="122" t="str">
        <f>IF(IFERROR(IF(INDEX(data_wkly!AQ:AQ,MATCH($B517,data_wkly!$C:$C,0),1)=0,"",_xlfn.NUMBERVALUE(INDEX(data_wkly!AQ:AQ,MATCH($B517,data_wkly!$C:$C,0),1))),"na")=0,"",IFERROR(IF(INDEX(data_wkly!AQ:AQ,MATCH($B517,data_wkly!$C:$C,0),1)=0,"",_xlfn.NUMBERVALUE(INDEX(data_wkly!AQ:AQ,MATCH($B517,data_wkly!$C:$C,0),1))),"na"))</f>
        <v/>
      </c>
      <c r="F517" s="122" t="str">
        <f>IF(IFERROR(IF(INDEX(data_wkly!AR:AR,MATCH($B517,data_wkly!$C:$C,0),1)=0,"",_xlfn.NUMBERVALUE(INDEX(data_wkly!AR:AR,MATCH($B517,data_wkly!$C:$C,0),1))),"na")=0,"",IFERROR(IF(INDEX(data_wkly!AR:AR,MATCH($B517,data_wkly!$C:$C,0),1)=0,"",_xlfn.NUMBERVALUE(INDEX(data_wkly!AR:AR,MATCH($B517,data_wkly!$C:$C,0),1))),"na"))</f>
        <v/>
      </c>
      <c r="G517" s="122" t="str">
        <f>IF(IFERROR(IF(INDEX(data_wkly!AS:AS,MATCH($B517,data_wkly!$C:$C,0),1)=0,"",_xlfn.NUMBERVALUE(INDEX(data_wkly!AS:AS,MATCH($B517,data_wkly!$C:$C,0),1))),"na")=0,"",IFERROR(IF(INDEX(data_wkly!AS:AS,MATCH($B517,data_wkly!$C:$C,0),1)=0,"",_xlfn.NUMBERVALUE(INDEX(data_wkly!AS:AS,MATCH($B517,data_wkly!$C:$C,0),1))),"na"))</f>
        <v/>
      </c>
      <c r="H517" s="122" t="str">
        <f>IFERROR(IF(INDEX(data_wkly!BJ:BJ,MATCH($B517,data_wkly!$C:$C,0),1)=0,"",_xlfn.NUMBERVALUE(INDEX(data_wkly!BJ:BJ,MATCH($B517,data_wkly!$C:$C,0),1))),"na")</f>
        <v/>
      </c>
      <c r="I517" s="122" t="str">
        <f>IF(IFERROR(IF(INDEX(data_wkly!AT:AT,MATCH($B517,data_wkly!$C:$C,0),1)=0,"",_xlfn.NUMBERVALUE(INDEX(data_wkly!AT:AT,MATCH($B517,data_wkly!$C:$C,0),1))),"na")=0,"",IFERROR(IF(INDEX(data_wkly!AT:AT,MATCH($B517,data_wkly!$C:$C,0),1)=0,"",_xlfn.NUMBERVALUE(INDEX(data_wkly!AT:AT,MATCH($B517,data_wkly!$C:$C,0),1))),"na"))</f>
        <v/>
      </c>
      <c r="J517" s="122" t="str">
        <f>IF(IFERROR(IF(INDEX(data_wkly!AU:AU,MATCH($B517,data_wkly!$C:$C,0),1)=0,"",_xlfn.NUMBERVALUE(INDEX(data_wkly!AU:AU,MATCH($B517,data_wkly!$C:$C,0),1))),"na")=0,"",IFERROR(IF(INDEX(data_wkly!AU:AU,MATCH($B517,data_wkly!$C:$C,0),1)=0,"",_xlfn.NUMBERVALUE(INDEX(data_wkly!AU:AU,MATCH($B517,data_wkly!$C:$C,0),1))),"na"))</f>
        <v/>
      </c>
      <c r="K517" s="122" t="str">
        <f>IF(IFERROR(IF(INDEX(data_wkly!AV:AV,MATCH($B517,data_wkly!$C:$C,0),1)=0,"",_xlfn.NUMBERVALUE(INDEX(data_wkly!AV:AV,MATCH($B517,data_wkly!$C:$C,0),1))),"na")=0,"",IFERROR(IF(INDEX(data_wkly!AV:AV,MATCH($B517,data_wkly!$C:$C,0),1)=0,"",_xlfn.NUMBERVALUE(INDEX(data_wkly!AV:AV,MATCH($B517,data_wkly!$C:$C,0),1))),"na"))</f>
        <v/>
      </c>
      <c r="L517" s="122" t="str">
        <f>IFERROR(IF(INDEX(data_wkly!BI:BI,MATCH($B517,data_wkly!$C:$C,0),1)=0,"",_xlfn.NUMBERVALUE(INDEX(data_wkly!BI:BI,MATCH($B517,data_wkly!$C:$C,0),1))),"na")</f>
        <v/>
      </c>
      <c r="M517" s="122" t="str">
        <f>IF(IFERROR(IF(INDEX(data_wkly!AW:AW,MATCH($B517,data_wkly!$C:$C,0),1)=0,"",_xlfn.NUMBERVALUE(INDEX(data_wkly!AW:AW,MATCH($B517,data_wkly!$C:$C,0),1))),"na")=0,"",IFERROR(IF(INDEX(data_wkly!AW:AW,MATCH($B517,data_wkly!$C:$C,0),1)=0,"",_xlfn.NUMBERVALUE(INDEX(data_wkly!AW:AW,MATCH($B517,data_wkly!$C:$C,0),1))),"na"))</f>
        <v/>
      </c>
      <c r="N517" s="123"/>
      <c r="O517" s="124" t="str">
        <f>IF(IFERROR(IF(INDEX(data_wkly!AY:AY,MATCH($B517,data_wkly!$C:$C,0),1)=0,"",_xlfn.NUMBERVALUE(INDEX(data_wkly!AY:AY,MATCH($B517,data_wkly!$C:$C,0),1))),"na")=0,"",IFERROR(IF(INDEX(data_wkly!AY:AY,MATCH($B517,data_wkly!$C:$C,0),1)=0,"",_xlfn.NUMBERVALUE(INDEX(data_wkly!AY:AY,MATCH($B517,data_wkly!$C:$C,0),1))),"na"))</f>
        <v/>
      </c>
      <c r="P517" s="124" t="str">
        <f>IF(IFERROR(IF(INDEX(data_wkly!AZ:AZ,MATCH($B517,data_wkly!$C:$C,0),1)=0,"",_xlfn.NUMBERVALUE(INDEX(data_wkly!AZ:AZ,MATCH($B517,data_wkly!$C:$C,0),1))),"na")=0,"",IFERROR(IF(INDEX(data_wkly!AZ:AZ,MATCH($B517,data_wkly!$C:$C,0),1)=0,"",_xlfn.NUMBERVALUE(INDEX(data_wkly!AZ:AZ,MATCH($B517,data_wkly!$C:$C,0),1))),"na"))</f>
        <v/>
      </c>
      <c r="Q517" s="124" t="str">
        <f>IF(IFERROR(IF(INDEX(data_wkly!BA:BA,MATCH($B517,data_wkly!$C:$C,0),1)=0,"",_xlfn.NUMBERVALUE(INDEX(data_wkly!BA:BA,MATCH($B517,data_wkly!$C:$C,0),1))),"na")=0,"",IFERROR(IF(INDEX(data_wkly!BA:BA,MATCH($B517,data_wkly!$C:$C,0),1)=0,"",_xlfn.NUMBERVALUE(INDEX(data_wkly!BA:BA,MATCH($B517,data_wkly!$C:$C,0),1))),"na"))</f>
        <v/>
      </c>
      <c r="R517" s="124" t="str">
        <f>IF(IFERROR(IF(INDEX(data_wkly!BB:BB,MATCH($B517,data_wkly!$C:$C,0),1)=0,"",_xlfn.NUMBERVALUE(INDEX(data_wkly!BB:BB,MATCH($B517,data_wkly!$C:$C,0),1))),"na")=0,"",IFERROR(IF(INDEX(data_wkly!BB:BB,MATCH($B517,data_wkly!$C:$C,0),1)=0,"",_xlfn.NUMBERVALUE(INDEX(data_wkly!BB:BB,MATCH($B517,data_wkly!$C:$C,0),1))),"na"))</f>
        <v/>
      </c>
      <c r="S517" s="124" t="str">
        <f>IF(IFERROR(IF(INDEX(data_wkly!BC:BC,MATCH($B517,data_wkly!$C:$C,0),1)=0,"",_xlfn.NUMBERVALUE(INDEX(data_wkly!BC:BC,MATCH($B517,data_wkly!$C:$C,0),1))),"na")=0,"",IFERROR(IF(INDEX(data_wkly!BC:BC,MATCH($B517,data_wkly!$C:$C,0),1)=0,"",_xlfn.NUMBERVALUE(INDEX(data_wkly!BC:BC,MATCH($B517,data_wkly!$C:$C,0),1))),"na"))</f>
        <v/>
      </c>
      <c r="T517" s="124" t="str">
        <f>IFERROR(IF(INDEX(data_wkly!BL:BL,MATCH($B517,data_wkly!$C:$C,0),1)=0,"",_xlfn.NUMBERVALUE(INDEX(data_wkly!BL:BL,MATCH($B517,data_wkly!$C:$C,0),1))),"na")</f>
        <v/>
      </c>
      <c r="U517" s="124" t="str">
        <f>IF(IFERROR(IF(INDEX(data_wkly!BD:BD,MATCH($B517,data_wkly!$C:$C,0),1)=0,"",_xlfn.NUMBERVALUE(INDEX(data_wkly!BD:BD,MATCH($B517,data_wkly!$C:$C,0),1))),"na")=0,"",IFERROR(IF(INDEX(data_wkly!BD:BD,MATCH($B517,data_wkly!$C:$C,0),1)=0,"",_xlfn.NUMBERVALUE(INDEX(data_wkly!BD:BD,MATCH($B517,data_wkly!$C:$C,0),1))),"na"))</f>
        <v/>
      </c>
      <c r="V517" s="124" t="str">
        <f>IF(IFERROR(IF(INDEX(data_wkly!BE:BE,MATCH($B517,data_wkly!$C:$C,0),1)=0,"",_xlfn.NUMBERVALUE(INDEX(data_wkly!BE:BE,MATCH($B517,data_wkly!$C:$C,0),1))),"na")=0,"",IFERROR(IF(INDEX(data_wkly!BE:BE,MATCH($B517,data_wkly!$C:$C,0),1)=0,"",_xlfn.NUMBERVALUE(INDEX(data_wkly!BE:BE,MATCH($B517,data_wkly!$C:$C,0),1))),"na"))</f>
        <v/>
      </c>
      <c r="W517" s="124" t="str">
        <f>IF(IFERROR(IF(INDEX(data_wkly!BF:BF,MATCH($B517,data_wkly!$C:$C,0),1)=0,"",_xlfn.NUMBERVALUE(INDEX(data_wkly!BF:BF,MATCH($B517,data_wkly!$C:$C,0),1))),"na")=0,"",IFERROR(IF(INDEX(data_wkly!BF:BF,MATCH($B517,data_wkly!$C:$C,0),1)=0,"",_xlfn.NUMBERVALUE(INDEX(data_wkly!BF:BF,MATCH($B517,data_wkly!$C:$C,0),1))),"na"))</f>
        <v/>
      </c>
      <c r="X517" s="124" t="str">
        <f>IFERROR(IF(INDEX(data_wkly!BK:BK,MATCH($B517,data_wkly!$C:$C,0),1)=0,"",_xlfn.NUMBERVALUE(INDEX(data_wkly!BK:BK,MATCH($B517,data_wkly!$C:$C,0),1))),"na")</f>
        <v/>
      </c>
      <c r="Y517" s="124" t="str">
        <f>IF(IFERROR(IF(INDEX(data_wkly!BG:BG,MATCH($B517,data_wkly!$C:$C,0),1)=0,"",_xlfn.NUMBERVALUE(INDEX(data_wkly!BG:BG,MATCH($B517,data_wkly!$C:$C,0),1))),"na")=0,"",IFERROR(IF(INDEX(data_wkly!BG:BG,MATCH($B517,data_wkly!$C:$C,0),1)=0,"",_xlfn.NUMBERVALUE(INDEX(data_wkly!BG:BG,MATCH($B517,data_wkly!$C:$C,0),1))),"na"))</f>
        <v/>
      </c>
      <c r="AJ517" s="41">
        <f t="shared" si="24"/>
        <v>1</v>
      </c>
    </row>
    <row r="518" spans="1:36" ht="15.5">
      <c r="A518" s="88" t="str">
        <f t="shared" si="23"/>
        <v/>
      </c>
      <c r="B518" s="89" t="str">
        <f t="shared" si="25"/>
        <v/>
      </c>
      <c r="C518" s="122" t="str">
        <f>IF(IFERROR(IF(INDEX(data_wkly!AO:AO,MATCH($B518,data_wkly!$C:$C,0),1)=0,"",_xlfn.NUMBERVALUE(INDEX(data_wkly!AO:AO,MATCH($B518,data_wkly!$C:$C,0),1))),"na")=0,"",IFERROR(IF(INDEX(data_wkly!AO:AO,MATCH($B518,data_wkly!$C:$C,0),1)=0,"",_xlfn.NUMBERVALUE(INDEX(data_wkly!AO:AO,MATCH($B518,data_wkly!$C:$C,0),1))),"na"))</f>
        <v/>
      </c>
      <c r="D518" s="122" t="str">
        <f>IF(IFERROR(IF(INDEX(data_wkly!AP:AP,MATCH($B518,data_wkly!$C:$C,0),1)=0,"",_xlfn.NUMBERVALUE(INDEX(data_wkly!AP:AP,MATCH($B518,data_wkly!$C:$C,0),1))),"na")=0,"",IFERROR(IF(INDEX(data_wkly!AP:AP,MATCH($B518,data_wkly!$C:$C,0),1)=0,"",_xlfn.NUMBERVALUE(INDEX(data_wkly!AP:AP,MATCH($B518,data_wkly!$C:$C,0),1))),"na"))</f>
        <v/>
      </c>
      <c r="E518" s="122" t="str">
        <f>IF(IFERROR(IF(INDEX(data_wkly!AQ:AQ,MATCH($B518,data_wkly!$C:$C,0),1)=0,"",_xlfn.NUMBERVALUE(INDEX(data_wkly!AQ:AQ,MATCH($B518,data_wkly!$C:$C,0),1))),"na")=0,"",IFERROR(IF(INDEX(data_wkly!AQ:AQ,MATCH($B518,data_wkly!$C:$C,0),1)=0,"",_xlfn.NUMBERVALUE(INDEX(data_wkly!AQ:AQ,MATCH($B518,data_wkly!$C:$C,0),1))),"na"))</f>
        <v/>
      </c>
      <c r="F518" s="122" t="str">
        <f>IF(IFERROR(IF(INDEX(data_wkly!AR:AR,MATCH($B518,data_wkly!$C:$C,0),1)=0,"",_xlfn.NUMBERVALUE(INDEX(data_wkly!AR:AR,MATCH($B518,data_wkly!$C:$C,0),1))),"na")=0,"",IFERROR(IF(INDEX(data_wkly!AR:AR,MATCH($B518,data_wkly!$C:$C,0),1)=0,"",_xlfn.NUMBERVALUE(INDEX(data_wkly!AR:AR,MATCH($B518,data_wkly!$C:$C,0),1))),"na"))</f>
        <v/>
      </c>
      <c r="G518" s="122" t="str">
        <f>IF(IFERROR(IF(INDEX(data_wkly!AS:AS,MATCH($B518,data_wkly!$C:$C,0),1)=0,"",_xlfn.NUMBERVALUE(INDEX(data_wkly!AS:AS,MATCH($B518,data_wkly!$C:$C,0),1))),"na")=0,"",IFERROR(IF(INDEX(data_wkly!AS:AS,MATCH($B518,data_wkly!$C:$C,0),1)=0,"",_xlfn.NUMBERVALUE(INDEX(data_wkly!AS:AS,MATCH($B518,data_wkly!$C:$C,0),1))),"na"))</f>
        <v/>
      </c>
      <c r="H518" s="122" t="str">
        <f>IFERROR(IF(INDEX(data_wkly!BJ:BJ,MATCH($B518,data_wkly!$C:$C,0),1)=0,"",_xlfn.NUMBERVALUE(INDEX(data_wkly!BJ:BJ,MATCH($B518,data_wkly!$C:$C,0),1))),"na")</f>
        <v/>
      </c>
      <c r="I518" s="122" t="str">
        <f>IF(IFERROR(IF(INDEX(data_wkly!AT:AT,MATCH($B518,data_wkly!$C:$C,0),1)=0,"",_xlfn.NUMBERVALUE(INDEX(data_wkly!AT:AT,MATCH($B518,data_wkly!$C:$C,0),1))),"na")=0,"",IFERROR(IF(INDEX(data_wkly!AT:AT,MATCH($B518,data_wkly!$C:$C,0),1)=0,"",_xlfn.NUMBERVALUE(INDEX(data_wkly!AT:AT,MATCH($B518,data_wkly!$C:$C,0),1))),"na"))</f>
        <v/>
      </c>
      <c r="J518" s="122" t="str">
        <f>IF(IFERROR(IF(INDEX(data_wkly!AU:AU,MATCH($B518,data_wkly!$C:$C,0),1)=0,"",_xlfn.NUMBERVALUE(INDEX(data_wkly!AU:AU,MATCH($B518,data_wkly!$C:$C,0),1))),"na")=0,"",IFERROR(IF(INDEX(data_wkly!AU:AU,MATCH($B518,data_wkly!$C:$C,0),1)=0,"",_xlfn.NUMBERVALUE(INDEX(data_wkly!AU:AU,MATCH($B518,data_wkly!$C:$C,0),1))),"na"))</f>
        <v/>
      </c>
      <c r="K518" s="122" t="str">
        <f>IF(IFERROR(IF(INDEX(data_wkly!AV:AV,MATCH($B518,data_wkly!$C:$C,0),1)=0,"",_xlfn.NUMBERVALUE(INDEX(data_wkly!AV:AV,MATCH($B518,data_wkly!$C:$C,0),1))),"na")=0,"",IFERROR(IF(INDEX(data_wkly!AV:AV,MATCH($B518,data_wkly!$C:$C,0),1)=0,"",_xlfn.NUMBERVALUE(INDEX(data_wkly!AV:AV,MATCH($B518,data_wkly!$C:$C,0),1))),"na"))</f>
        <v/>
      </c>
      <c r="L518" s="122" t="str">
        <f>IFERROR(IF(INDEX(data_wkly!BI:BI,MATCH($B518,data_wkly!$C:$C,0),1)=0,"",_xlfn.NUMBERVALUE(INDEX(data_wkly!BI:BI,MATCH($B518,data_wkly!$C:$C,0),1))),"na")</f>
        <v/>
      </c>
      <c r="M518" s="122" t="str">
        <f>IF(IFERROR(IF(INDEX(data_wkly!AW:AW,MATCH($B518,data_wkly!$C:$C,0),1)=0,"",_xlfn.NUMBERVALUE(INDEX(data_wkly!AW:AW,MATCH($B518,data_wkly!$C:$C,0),1))),"na")=0,"",IFERROR(IF(INDEX(data_wkly!AW:AW,MATCH($B518,data_wkly!$C:$C,0),1)=0,"",_xlfn.NUMBERVALUE(INDEX(data_wkly!AW:AW,MATCH($B518,data_wkly!$C:$C,0),1))),"na"))</f>
        <v/>
      </c>
      <c r="N518" s="123"/>
      <c r="O518" s="124" t="str">
        <f>IF(IFERROR(IF(INDEX(data_wkly!AY:AY,MATCH($B518,data_wkly!$C:$C,0),1)=0,"",_xlfn.NUMBERVALUE(INDEX(data_wkly!AY:AY,MATCH($B518,data_wkly!$C:$C,0),1))),"na")=0,"",IFERROR(IF(INDEX(data_wkly!AY:AY,MATCH($B518,data_wkly!$C:$C,0),1)=0,"",_xlfn.NUMBERVALUE(INDEX(data_wkly!AY:AY,MATCH($B518,data_wkly!$C:$C,0),1))),"na"))</f>
        <v/>
      </c>
      <c r="P518" s="124" t="str">
        <f>IF(IFERROR(IF(INDEX(data_wkly!AZ:AZ,MATCH($B518,data_wkly!$C:$C,0),1)=0,"",_xlfn.NUMBERVALUE(INDEX(data_wkly!AZ:AZ,MATCH($B518,data_wkly!$C:$C,0),1))),"na")=0,"",IFERROR(IF(INDEX(data_wkly!AZ:AZ,MATCH($B518,data_wkly!$C:$C,0),1)=0,"",_xlfn.NUMBERVALUE(INDEX(data_wkly!AZ:AZ,MATCH($B518,data_wkly!$C:$C,0),1))),"na"))</f>
        <v/>
      </c>
      <c r="Q518" s="124" t="str">
        <f>IF(IFERROR(IF(INDEX(data_wkly!BA:BA,MATCH($B518,data_wkly!$C:$C,0),1)=0,"",_xlfn.NUMBERVALUE(INDEX(data_wkly!BA:BA,MATCH($B518,data_wkly!$C:$C,0),1))),"na")=0,"",IFERROR(IF(INDEX(data_wkly!BA:BA,MATCH($B518,data_wkly!$C:$C,0),1)=0,"",_xlfn.NUMBERVALUE(INDEX(data_wkly!BA:BA,MATCH($B518,data_wkly!$C:$C,0),1))),"na"))</f>
        <v/>
      </c>
      <c r="R518" s="124" t="str">
        <f>IF(IFERROR(IF(INDEX(data_wkly!BB:BB,MATCH($B518,data_wkly!$C:$C,0),1)=0,"",_xlfn.NUMBERVALUE(INDEX(data_wkly!BB:BB,MATCH($B518,data_wkly!$C:$C,0),1))),"na")=0,"",IFERROR(IF(INDEX(data_wkly!BB:BB,MATCH($B518,data_wkly!$C:$C,0),1)=0,"",_xlfn.NUMBERVALUE(INDEX(data_wkly!BB:BB,MATCH($B518,data_wkly!$C:$C,0),1))),"na"))</f>
        <v/>
      </c>
      <c r="S518" s="124" t="str">
        <f>IF(IFERROR(IF(INDEX(data_wkly!BC:BC,MATCH($B518,data_wkly!$C:$C,0),1)=0,"",_xlfn.NUMBERVALUE(INDEX(data_wkly!BC:BC,MATCH($B518,data_wkly!$C:$C,0),1))),"na")=0,"",IFERROR(IF(INDEX(data_wkly!BC:BC,MATCH($B518,data_wkly!$C:$C,0),1)=0,"",_xlfn.NUMBERVALUE(INDEX(data_wkly!BC:BC,MATCH($B518,data_wkly!$C:$C,0),1))),"na"))</f>
        <v/>
      </c>
      <c r="T518" s="124" t="str">
        <f>IFERROR(IF(INDEX(data_wkly!BL:BL,MATCH($B518,data_wkly!$C:$C,0),1)=0,"",_xlfn.NUMBERVALUE(INDEX(data_wkly!BL:BL,MATCH($B518,data_wkly!$C:$C,0),1))),"na")</f>
        <v/>
      </c>
      <c r="U518" s="124" t="str">
        <f>IF(IFERROR(IF(INDEX(data_wkly!BD:BD,MATCH($B518,data_wkly!$C:$C,0),1)=0,"",_xlfn.NUMBERVALUE(INDEX(data_wkly!BD:BD,MATCH($B518,data_wkly!$C:$C,0),1))),"na")=0,"",IFERROR(IF(INDEX(data_wkly!BD:BD,MATCH($B518,data_wkly!$C:$C,0),1)=0,"",_xlfn.NUMBERVALUE(INDEX(data_wkly!BD:BD,MATCH($B518,data_wkly!$C:$C,0),1))),"na"))</f>
        <v/>
      </c>
      <c r="V518" s="124" t="str">
        <f>IF(IFERROR(IF(INDEX(data_wkly!BE:BE,MATCH($B518,data_wkly!$C:$C,0),1)=0,"",_xlfn.NUMBERVALUE(INDEX(data_wkly!BE:BE,MATCH($B518,data_wkly!$C:$C,0),1))),"na")=0,"",IFERROR(IF(INDEX(data_wkly!BE:BE,MATCH($B518,data_wkly!$C:$C,0),1)=0,"",_xlfn.NUMBERVALUE(INDEX(data_wkly!BE:BE,MATCH($B518,data_wkly!$C:$C,0),1))),"na"))</f>
        <v/>
      </c>
      <c r="W518" s="124" t="str">
        <f>IF(IFERROR(IF(INDEX(data_wkly!BF:BF,MATCH($B518,data_wkly!$C:$C,0),1)=0,"",_xlfn.NUMBERVALUE(INDEX(data_wkly!BF:BF,MATCH($B518,data_wkly!$C:$C,0),1))),"na")=0,"",IFERROR(IF(INDEX(data_wkly!BF:BF,MATCH($B518,data_wkly!$C:$C,0),1)=0,"",_xlfn.NUMBERVALUE(INDEX(data_wkly!BF:BF,MATCH($B518,data_wkly!$C:$C,0),1))),"na"))</f>
        <v/>
      </c>
      <c r="X518" s="124" t="str">
        <f>IFERROR(IF(INDEX(data_wkly!BK:BK,MATCH($B518,data_wkly!$C:$C,0),1)=0,"",_xlfn.NUMBERVALUE(INDEX(data_wkly!BK:BK,MATCH($B518,data_wkly!$C:$C,0),1))),"na")</f>
        <v/>
      </c>
      <c r="Y518" s="124" t="str">
        <f>IF(IFERROR(IF(INDEX(data_wkly!BG:BG,MATCH($B518,data_wkly!$C:$C,0),1)=0,"",_xlfn.NUMBERVALUE(INDEX(data_wkly!BG:BG,MATCH($B518,data_wkly!$C:$C,0),1))),"na")=0,"",IFERROR(IF(INDEX(data_wkly!BG:BG,MATCH($B518,data_wkly!$C:$C,0),1)=0,"",_xlfn.NUMBERVALUE(INDEX(data_wkly!BG:BG,MATCH($B518,data_wkly!$C:$C,0),1))),"na"))</f>
        <v/>
      </c>
      <c r="AJ518" s="41">
        <f t="shared" si="24"/>
        <v>2</v>
      </c>
    </row>
    <row r="519" spans="1:36" ht="15.5">
      <c r="A519" s="88" t="str">
        <f t="shared" si="23"/>
        <v/>
      </c>
      <c r="B519" s="89" t="str">
        <f t="shared" si="25"/>
        <v/>
      </c>
      <c r="C519" s="122" t="str">
        <f>IF(IFERROR(IF(INDEX(data_wkly!AO:AO,MATCH($B519,data_wkly!$C:$C,0),1)=0,"",_xlfn.NUMBERVALUE(INDEX(data_wkly!AO:AO,MATCH($B519,data_wkly!$C:$C,0),1))),"na")=0,"",IFERROR(IF(INDEX(data_wkly!AO:AO,MATCH($B519,data_wkly!$C:$C,0),1)=0,"",_xlfn.NUMBERVALUE(INDEX(data_wkly!AO:AO,MATCH($B519,data_wkly!$C:$C,0),1))),"na"))</f>
        <v/>
      </c>
      <c r="D519" s="122" t="str">
        <f>IF(IFERROR(IF(INDEX(data_wkly!AP:AP,MATCH($B519,data_wkly!$C:$C,0),1)=0,"",_xlfn.NUMBERVALUE(INDEX(data_wkly!AP:AP,MATCH($B519,data_wkly!$C:$C,0),1))),"na")=0,"",IFERROR(IF(INDEX(data_wkly!AP:AP,MATCH($B519,data_wkly!$C:$C,0),1)=0,"",_xlfn.NUMBERVALUE(INDEX(data_wkly!AP:AP,MATCH($B519,data_wkly!$C:$C,0),1))),"na"))</f>
        <v/>
      </c>
      <c r="E519" s="122" t="str">
        <f>IF(IFERROR(IF(INDEX(data_wkly!AQ:AQ,MATCH($B519,data_wkly!$C:$C,0),1)=0,"",_xlfn.NUMBERVALUE(INDEX(data_wkly!AQ:AQ,MATCH($B519,data_wkly!$C:$C,0),1))),"na")=0,"",IFERROR(IF(INDEX(data_wkly!AQ:AQ,MATCH($B519,data_wkly!$C:$C,0),1)=0,"",_xlfn.NUMBERVALUE(INDEX(data_wkly!AQ:AQ,MATCH($B519,data_wkly!$C:$C,0),1))),"na"))</f>
        <v/>
      </c>
      <c r="F519" s="122" t="str">
        <f>IF(IFERROR(IF(INDEX(data_wkly!AR:AR,MATCH($B519,data_wkly!$C:$C,0),1)=0,"",_xlfn.NUMBERVALUE(INDEX(data_wkly!AR:AR,MATCH($B519,data_wkly!$C:$C,0),1))),"na")=0,"",IFERROR(IF(INDEX(data_wkly!AR:AR,MATCH($B519,data_wkly!$C:$C,0),1)=0,"",_xlfn.NUMBERVALUE(INDEX(data_wkly!AR:AR,MATCH($B519,data_wkly!$C:$C,0),1))),"na"))</f>
        <v/>
      </c>
      <c r="G519" s="122" t="str">
        <f>IF(IFERROR(IF(INDEX(data_wkly!AS:AS,MATCH($B519,data_wkly!$C:$C,0),1)=0,"",_xlfn.NUMBERVALUE(INDEX(data_wkly!AS:AS,MATCH($B519,data_wkly!$C:$C,0),1))),"na")=0,"",IFERROR(IF(INDEX(data_wkly!AS:AS,MATCH($B519,data_wkly!$C:$C,0),1)=0,"",_xlfn.NUMBERVALUE(INDEX(data_wkly!AS:AS,MATCH($B519,data_wkly!$C:$C,0),1))),"na"))</f>
        <v/>
      </c>
      <c r="H519" s="122" t="str">
        <f>IFERROR(IF(INDEX(data_wkly!BJ:BJ,MATCH($B519,data_wkly!$C:$C,0),1)=0,"",_xlfn.NUMBERVALUE(INDEX(data_wkly!BJ:BJ,MATCH($B519,data_wkly!$C:$C,0),1))),"na")</f>
        <v/>
      </c>
      <c r="I519" s="122" t="str">
        <f>IF(IFERROR(IF(INDEX(data_wkly!AT:AT,MATCH($B519,data_wkly!$C:$C,0),1)=0,"",_xlfn.NUMBERVALUE(INDEX(data_wkly!AT:AT,MATCH($B519,data_wkly!$C:$C,0),1))),"na")=0,"",IFERROR(IF(INDEX(data_wkly!AT:AT,MATCH($B519,data_wkly!$C:$C,0),1)=0,"",_xlfn.NUMBERVALUE(INDEX(data_wkly!AT:AT,MATCH($B519,data_wkly!$C:$C,0),1))),"na"))</f>
        <v/>
      </c>
      <c r="J519" s="122" t="str">
        <f>IF(IFERROR(IF(INDEX(data_wkly!AU:AU,MATCH($B519,data_wkly!$C:$C,0),1)=0,"",_xlfn.NUMBERVALUE(INDEX(data_wkly!AU:AU,MATCH($B519,data_wkly!$C:$C,0),1))),"na")=0,"",IFERROR(IF(INDEX(data_wkly!AU:AU,MATCH($B519,data_wkly!$C:$C,0),1)=0,"",_xlfn.NUMBERVALUE(INDEX(data_wkly!AU:AU,MATCH($B519,data_wkly!$C:$C,0),1))),"na"))</f>
        <v/>
      </c>
      <c r="K519" s="122" t="str">
        <f>IF(IFERROR(IF(INDEX(data_wkly!AV:AV,MATCH($B519,data_wkly!$C:$C,0),1)=0,"",_xlfn.NUMBERVALUE(INDEX(data_wkly!AV:AV,MATCH($B519,data_wkly!$C:$C,0),1))),"na")=0,"",IFERROR(IF(INDEX(data_wkly!AV:AV,MATCH($B519,data_wkly!$C:$C,0),1)=0,"",_xlfn.NUMBERVALUE(INDEX(data_wkly!AV:AV,MATCH($B519,data_wkly!$C:$C,0),1))),"na"))</f>
        <v/>
      </c>
      <c r="L519" s="122" t="str">
        <f>IFERROR(IF(INDEX(data_wkly!BI:BI,MATCH($B519,data_wkly!$C:$C,0),1)=0,"",_xlfn.NUMBERVALUE(INDEX(data_wkly!BI:BI,MATCH($B519,data_wkly!$C:$C,0),1))),"na")</f>
        <v/>
      </c>
      <c r="M519" s="122" t="str">
        <f>IF(IFERROR(IF(INDEX(data_wkly!AW:AW,MATCH($B519,data_wkly!$C:$C,0),1)=0,"",_xlfn.NUMBERVALUE(INDEX(data_wkly!AW:AW,MATCH($B519,data_wkly!$C:$C,0),1))),"na")=0,"",IFERROR(IF(INDEX(data_wkly!AW:AW,MATCH($B519,data_wkly!$C:$C,0),1)=0,"",_xlfn.NUMBERVALUE(INDEX(data_wkly!AW:AW,MATCH($B519,data_wkly!$C:$C,0),1))),"na"))</f>
        <v/>
      </c>
      <c r="N519" s="123"/>
      <c r="O519" s="124" t="str">
        <f>IF(IFERROR(IF(INDEX(data_wkly!AY:AY,MATCH($B519,data_wkly!$C:$C,0),1)=0,"",_xlfn.NUMBERVALUE(INDEX(data_wkly!AY:AY,MATCH($B519,data_wkly!$C:$C,0),1))),"na")=0,"",IFERROR(IF(INDEX(data_wkly!AY:AY,MATCH($B519,data_wkly!$C:$C,0),1)=0,"",_xlfn.NUMBERVALUE(INDEX(data_wkly!AY:AY,MATCH($B519,data_wkly!$C:$C,0),1))),"na"))</f>
        <v/>
      </c>
      <c r="P519" s="124" t="str">
        <f>IF(IFERROR(IF(INDEX(data_wkly!AZ:AZ,MATCH($B519,data_wkly!$C:$C,0),1)=0,"",_xlfn.NUMBERVALUE(INDEX(data_wkly!AZ:AZ,MATCH($B519,data_wkly!$C:$C,0),1))),"na")=0,"",IFERROR(IF(INDEX(data_wkly!AZ:AZ,MATCH($B519,data_wkly!$C:$C,0),1)=0,"",_xlfn.NUMBERVALUE(INDEX(data_wkly!AZ:AZ,MATCH($B519,data_wkly!$C:$C,0),1))),"na"))</f>
        <v/>
      </c>
      <c r="Q519" s="124" t="str">
        <f>IF(IFERROR(IF(INDEX(data_wkly!BA:BA,MATCH($B519,data_wkly!$C:$C,0),1)=0,"",_xlfn.NUMBERVALUE(INDEX(data_wkly!BA:BA,MATCH($B519,data_wkly!$C:$C,0),1))),"na")=0,"",IFERROR(IF(INDEX(data_wkly!BA:BA,MATCH($B519,data_wkly!$C:$C,0),1)=0,"",_xlfn.NUMBERVALUE(INDEX(data_wkly!BA:BA,MATCH($B519,data_wkly!$C:$C,0),1))),"na"))</f>
        <v/>
      </c>
      <c r="R519" s="124" t="str">
        <f>IF(IFERROR(IF(INDEX(data_wkly!BB:BB,MATCH($B519,data_wkly!$C:$C,0),1)=0,"",_xlfn.NUMBERVALUE(INDEX(data_wkly!BB:BB,MATCH($B519,data_wkly!$C:$C,0),1))),"na")=0,"",IFERROR(IF(INDEX(data_wkly!BB:BB,MATCH($B519,data_wkly!$C:$C,0),1)=0,"",_xlfn.NUMBERVALUE(INDEX(data_wkly!BB:BB,MATCH($B519,data_wkly!$C:$C,0),1))),"na"))</f>
        <v/>
      </c>
      <c r="S519" s="124" t="str">
        <f>IF(IFERROR(IF(INDEX(data_wkly!BC:BC,MATCH($B519,data_wkly!$C:$C,0),1)=0,"",_xlfn.NUMBERVALUE(INDEX(data_wkly!BC:BC,MATCH($B519,data_wkly!$C:$C,0),1))),"na")=0,"",IFERROR(IF(INDEX(data_wkly!BC:BC,MATCH($B519,data_wkly!$C:$C,0),1)=0,"",_xlfn.NUMBERVALUE(INDEX(data_wkly!BC:BC,MATCH($B519,data_wkly!$C:$C,0),1))),"na"))</f>
        <v/>
      </c>
      <c r="T519" s="124" t="str">
        <f>IFERROR(IF(INDEX(data_wkly!BL:BL,MATCH($B519,data_wkly!$C:$C,0),1)=0,"",_xlfn.NUMBERVALUE(INDEX(data_wkly!BL:BL,MATCH($B519,data_wkly!$C:$C,0),1))),"na")</f>
        <v/>
      </c>
      <c r="U519" s="124" t="str">
        <f>IF(IFERROR(IF(INDEX(data_wkly!BD:BD,MATCH($B519,data_wkly!$C:$C,0),1)=0,"",_xlfn.NUMBERVALUE(INDEX(data_wkly!BD:BD,MATCH($B519,data_wkly!$C:$C,0),1))),"na")=0,"",IFERROR(IF(INDEX(data_wkly!BD:BD,MATCH($B519,data_wkly!$C:$C,0),1)=0,"",_xlfn.NUMBERVALUE(INDEX(data_wkly!BD:BD,MATCH($B519,data_wkly!$C:$C,0),1))),"na"))</f>
        <v/>
      </c>
      <c r="V519" s="124" t="str">
        <f>IF(IFERROR(IF(INDEX(data_wkly!BE:BE,MATCH($B519,data_wkly!$C:$C,0),1)=0,"",_xlfn.NUMBERVALUE(INDEX(data_wkly!BE:BE,MATCH($B519,data_wkly!$C:$C,0),1))),"na")=0,"",IFERROR(IF(INDEX(data_wkly!BE:BE,MATCH($B519,data_wkly!$C:$C,0),1)=0,"",_xlfn.NUMBERVALUE(INDEX(data_wkly!BE:BE,MATCH($B519,data_wkly!$C:$C,0),1))),"na"))</f>
        <v/>
      </c>
      <c r="W519" s="124" t="str">
        <f>IF(IFERROR(IF(INDEX(data_wkly!BF:BF,MATCH($B519,data_wkly!$C:$C,0),1)=0,"",_xlfn.NUMBERVALUE(INDEX(data_wkly!BF:BF,MATCH($B519,data_wkly!$C:$C,0),1))),"na")=0,"",IFERROR(IF(INDEX(data_wkly!BF:BF,MATCH($B519,data_wkly!$C:$C,0),1)=0,"",_xlfn.NUMBERVALUE(INDEX(data_wkly!BF:BF,MATCH($B519,data_wkly!$C:$C,0),1))),"na"))</f>
        <v/>
      </c>
      <c r="X519" s="124" t="str">
        <f>IFERROR(IF(INDEX(data_wkly!BK:BK,MATCH($B519,data_wkly!$C:$C,0),1)=0,"",_xlfn.NUMBERVALUE(INDEX(data_wkly!BK:BK,MATCH($B519,data_wkly!$C:$C,0),1))),"na")</f>
        <v/>
      </c>
      <c r="Y519" s="124" t="str">
        <f>IF(IFERROR(IF(INDEX(data_wkly!BG:BG,MATCH($B519,data_wkly!$C:$C,0),1)=0,"",_xlfn.NUMBERVALUE(INDEX(data_wkly!BG:BG,MATCH($B519,data_wkly!$C:$C,0),1))),"na")=0,"",IFERROR(IF(INDEX(data_wkly!BG:BG,MATCH($B519,data_wkly!$C:$C,0),1)=0,"",_xlfn.NUMBERVALUE(INDEX(data_wkly!BG:BG,MATCH($B519,data_wkly!$C:$C,0),1))),"na"))</f>
        <v/>
      </c>
      <c r="AJ519" s="41">
        <f t="shared" si="24"/>
        <v>1</v>
      </c>
    </row>
    <row r="520" spans="1:36" ht="15.5">
      <c r="A520" s="88" t="str">
        <f t="shared" si="23"/>
        <v/>
      </c>
      <c r="B520" s="89" t="str">
        <f t="shared" si="25"/>
        <v/>
      </c>
      <c r="C520" s="122" t="str">
        <f>IF(IFERROR(IF(INDEX(data_wkly!AO:AO,MATCH($B520,data_wkly!$C:$C,0),1)=0,"",_xlfn.NUMBERVALUE(INDEX(data_wkly!AO:AO,MATCH($B520,data_wkly!$C:$C,0),1))),"na")=0,"",IFERROR(IF(INDEX(data_wkly!AO:AO,MATCH($B520,data_wkly!$C:$C,0),1)=0,"",_xlfn.NUMBERVALUE(INDEX(data_wkly!AO:AO,MATCH($B520,data_wkly!$C:$C,0),1))),"na"))</f>
        <v/>
      </c>
      <c r="D520" s="122" t="str">
        <f>IF(IFERROR(IF(INDEX(data_wkly!AP:AP,MATCH($B520,data_wkly!$C:$C,0),1)=0,"",_xlfn.NUMBERVALUE(INDEX(data_wkly!AP:AP,MATCH($B520,data_wkly!$C:$C,0),1))),"na")=0,"",IFERROR(IF(INDEX(data_wkly!AP:AP,MATCH($B520,data_wkly!$C:$C,0),1)=0,"",_xlfn.NUMBERVALUE(INDEX(data_wkly!AP:AP,MATCH($B520,data_wkly!$C:$C,0),1))),"na"))</f>
        <v/>
      </c>
      <c r="E520" s="122" t="str">
        <f>IF(IFERROR(IF(INDEX(data_wkly!AQ:AQ,MATCH($B520,data_wkly!$C:$C,0),1)=0,"",_xlfn.NUMBERVALUE(INDEX(data_wkly!AQ:AQ,MATCH($B520,data_wkly!$C:$C,0),1))),"na")=0,"",IFERROR(IF(INDEX(data_wkly!AQ:AQ,MATCH($B520,data_wkly!$C:$C,0),1)=0,"",_xlfn.NUMBERVALUE(INDEX(data_wkly!AQ:AQ,MATCH($B520,data_wkly!$C:$C,0),1))),"na"))</f>
        <v/>
      </c>
      <c r="F520" s="122" t="str">
        <f>IF(IFERROR(IF(INDEX(data_wkly!AR:AR,MATCH($B520,data_wkly!$C:$C,0),1)=0,"",_xlfn.NUMBERVALUE(INDEX(data_wkly!AR:AR,MATCH($B520,data_wkly!$C:$C,0),1))),"na")=0,"",IFERROR(IF(INDEX(data_wkly!AR:AR,MATCH($B520,data_wkly!$C:$C,0),1)=0,"",_xlfn.NUMBERVALUE(INDEX(data_wkly!AR:AR,MATCH($B520,data_wkly!$C:$C,0),1))),"na"))</f>
        <v/>
      </c>
      <c r="G520" s="122" t="str">
        <f>IF(IFERROR(IF(INDEX(data_wkly!AS:AS,MATCH($B520,data_wkly!$C:$C,0),1)=0,"",_xlfn.NUMBERVALUE(INDEX(data_wkly!AS:AS,MATCH($B520,data_wkly!$C:$C,0),1))),"na")=0,"",IFERROR(IF(INDEX(data_wkly!AS:AS,MATCH($B520,data_wkly!$C:$C,0),1)=0,"",_xlfn.NUMBERVALUE(INDEX(data_wkly!AS:AS,MATCH($B520,data_wkly!$C:$C,0),1))),"na"))</f>
        <v/>
      </c>
      <c r="H520" s="122" t="str">
        <f>IFERROR(IF(INDEX(data_wkly!BJ:BJ,MATCH($B520,data_wkly!$C:$C,0),1)=0,"",_xlfn.NUMBERVALUE(INDEX(data_wkly!BJ:BJ,MATCH($B520,data_wkly!$C:$C,0),1))),"na")</f>
        <v/>
      </c>
      <c r="I520" s="122" t="str">
        <f>IF(IFERROR(IF(INDEX(data_wkly!AT:AT,MATCH($B520,data_wkly!$C:$C,0),1)=0,"",_xlfn.NUMBERVALUE(INDEX(data_wkly!AT:AT,MATCH($B520,data_wkly!$C:$C,0),1))),"na")=0,"",IFERROR(IF(INDEX(data_wkly!AT:AT,MATCH($B520,data_wkly!$C:$C,0),1)=0,"",_xlfn.NUMBERVALUE(INDEX(data_wkly!AT:AT,MATCH($B520,data_wkly!$C:$C,0),1))),"na"))</f>
        <v/>
      </c>
      <c r="J520" s="122" t="str">
        <f>IF(IFERROR(IF(INDEX(data_wkly!AU:AU,MATCH($B520,data_wkly!$C:$C,0),1)=0,"",_xlfn.NUMBERVALUE(INDEX(data_wkly!AU:AU,MATCH($B520,data_wkly!$C:$C,0),1))),"na")=0,"",IFERROR(IF(INDEX(data_wkly!AU:AU,MATCH($B520,data_wkly!$C:$C,0),1)=0,"",_xlfn.NUMBERVALUE(INDEX(data_wkly!AU:AU,MATCH($B520,data_wkly!$C:$C,0),1))),"na"))</f>
        <v/>
      </c>
      <c r="K520" s="122" t="str">
        <f>IF(IFERROR(IF(INDEX(data_wkly!AV:AV,MATCH($B520,data_wkly!$C:$C,0),1)=0,"",_xlfn.NUMBERVALUE(INDEX(data_wkly!AV:AV,MATCH($B520,data_wkly!$C:$C,0),1))),"na")=0,"",IFERROR(IF(INDEX(data_wkly!AV:AV,MATCH($B520,data_wkly!$C:$C,0),1)=0,"",_xlfn.NUMBERVALUE(INDEX(data_wkly!AV:AV,MATCH($B520,data_wkly!$C:$C,0),1))),"na"))</f>
        <v/>
      </c>
      <c r="L520" s="122" t="str">
        <f>IFERROR(IF(INDEX(data_wkly!BI:BI,MATCH($B520,data_wkly!$C:$C,0),1)=0,"",_xlfn.NUMBERVALUE(INDEX(data_wkly!BI:BI,MATCH($B520,data_wkly!$C:$C,0),1))),"na")</f>
        <v/>
      </c>
      <c r="M520" s="122" t="str">
        <f>IF(IFERROR(IF(INDEX(data_wkly!AW:AW,MATCH($B520,data_wkly!$C:$C,0),1)=0,"",_xlfn.NUMBERVALUE(INDEX(data_wkly!AW:AW,MATCH($B520,data_wkly!$C:$C,0),1))),"na")=0,"",IFERROR(IF(INDEX(data_wkly!AW:AW,MATCH($B520,data_wkly!$C:$C,0),1)=0,"",_xlfn.NUMBERVALUE(INDEX(data_wkly!AW:AW,MATCH($B520,data_wkly!$C:$C,0),1))),"na"))</f>
        <v/>
      </c>
      <c r="N520" s="123"/>
      <c r="O520" s="124" t="str">
        <f>IF(IFERROR(IF(INDEX(data_wkly!AY:AY,MATCH($B520,data_wkly!$C:$C,0),1)=0,"",_xlfn.NUMBERVALUE(INDEX(data_wkly!AY:AY,MATCH($B520,data_wkly!$C:$C,0),1))),"na")=0,"",IFERROR(IF(INDEX(data_wkly!AY:AY,MATCH($B520,data_wkly!$C:$C,0),1)=0,"",_xlfn.NUMBERVALUE(INDEX(data_wkly!AY:AY,MATCH($B520,data_wkly!$C:$C,0),1))),"na"))</f>
        <v/>
      </c>
      <c r="P520" s="124" t="str">
        <f>IF(IFERROR(IF(INDEX(data_wkly!AZ:AZ,MATCH($B520,data_wkly!$C:$C,0),1)=0,"",_xlfn.NUMBERVALUE(INDEX(data_wkly!AZ:AZ,MATCH($B520,data_wkly!$C:$C,0),1))),"na")=0,"",IFERROR(IF(INDEX(data_wkly!AZ:AZ,MATCH($B520,data_wkly!$C:$C,0),1)=0,"",_xlfn.NUMBERVALUE(INDEX(data_wkly!AZ:AZ,MATCH($B520,data_wkly!$C:$C,0),1))),"na"))</f>
        <v/>
      </c>
      <c r="Q520" s="124" t="str">
        <f>IF(IFERROR(IF(INDEX(data_wkly!BA:BA,MATCH($B520,data_wkly!$C:$C,0),1)=0,"",_xlfn.NUMBERVALUE(INDEX(data_wkly!BA:BA,MATCH($B520,data_wkly!$C:$C,0),1))),"na")=0,"",IFERROR(IF(INDEX(data_wkly!BA:BA,MATCH($B520,data_wkly!$C:$C,0),1)=0,"",_xlfn.NUMBERVALUE(INDEX(data_wkly!BA:BA,MATCH($B520,data_wkly!$C:$C,0),1))),"na"))</f>
        <v/>
      </c>
      <c r="R520" s="124" t="str">
        <f>IF(IFERROR(IF(INDEX(data_wkly!BB:BB,MATCH($B520,data_wkly!$C:$C,0),1)=0,"",_xlfn.NUMBERVALUE(INDEX(data_wkly!BB:BB,MATCH($B520,data_wkly!$C:$C,0),1))),"na")=0,"",IFERROR(IF(INDEX(data_wkly!BB:BB,MATCH($B520,data_wkly!$C:$C,0),1)=0,"",_xlfn.NUMBERVALUE(INDEX(data_wkly!BB:BB,MATCH($B520,data_wkly!$C:$C,0),1))),"na"))</f>
        <v/>
      </c>
      <c r="S520" s="124" t="str">
        <f>IF(IFERROR(IF(INDEX(data_wkly!BC:BC,MATCH($B520,data_wkly!$C:$C,0),1)=0,"",_xlfn.NUMBERVALUE(INDEX(data_wkly!BC:BC,MATCH($B520,data_wkly!$C:$C,0),1))),"na")=0,"",IFERROR(IF(INDEX(data_wkly!BC:BC,MATCH($B520,data_wkly!$C:$C,0),1)=0,"",_xlfn.NUMBERVALUE(INDEX(data_wkly!BC:BC,MATCH($B520,data_wkly!$C:$C,0),1))),"na"))</f>
        <v/>
      </c>
      <c r="T520" s="124" t="str">
        <f>IFERROR(IF(INDEX(data_wkly!BL:BL,MATCH($B520,data_wkly!$C:$C,0),1)=0,"",_xlfn.NUMBERVALUE(INDEX(data_wkly!BL:BL,MATCH($B520,data_wkly!$C:$C,0),1))),"na")</f>
        <v/>
      </c>
      <c r="U520" s="124" t="str">
        <f>IF(IFERROR(IF(INDEX(data_wkly!BD:BD,MATCH($B520,data_wkly!$C:$C,0),1)=0,"",_xlfn.NUMBERVALUE(INDEX(data_wkly!BD:BD,MATCH($B520,data_wkly!$C:$C,0),1))),"na")=0,"",IFERROR(IF(INDEX(data_wkly!BD:BD,MATCH($B520,data_wkly!$C:$C,0),1)=0,"",_xlfn.NUMBERVALUE(INDEX(data_wkly!BD:BD,MATCH($B520,data_wkly!$C:$C,0),1))),"na"))</f>
        <v/>
      </c>
      <c r="V520" s="124" t="str">
        <f>IF(IFERROR(IF(INDEX(data_wkly!BE:BE,MATCH($B520,data_wkly!$C:$C,0),1)=0,"",_xlfn.NUMBERVALUE(INDEX(data_wkly!BE:BE,MATCH($B520,data_wkly!$C:$C,0),1))),"na")=0,"",IFERROR(IF(INDEX(data_wkly!BE:BE,MATCH($B520,data_wkly!$C:$C,0),1)=0,"",_xlfn.NUMBERVALUE(INDEX(data_wkly!BE:BE,MATCH($B520,data_wkly!$C:$C,0),1))),"na"))</f>
        <v/>
      </c>
      <c r="W520" s="124" t="str">
        <f>IF(IFERROR(IF(INDEX(data_wkly!BF:BF,MATCH($B520,data_wkly!$C:$C,0),1)=0,"",_xlfn.NUMBERVALUE(INDEX(data_wkly!BF:BF,MATCH($B520,data_wkly!$C:$C,0),1))),"na")=0,"",IFERROR(IF(INDEX(data_wkly!BF:BF,MATCH($B520,data_wkly!$C:$C,0),1)=0,"",_xlfn.NUMBERVALUE(INDEX(data_wkly!BF:BF,MATCH($B520,data_wkly!$C:$C,0),1))),"na"))</f>
        <v/>
      </c>
      <c r="X520" s="124" t="str">
        <f>IFERROR(IF(INDEX(data_wkly!BK:BK,MATCH($B520,data_wkly!$C:$C,0),1)=0,"",_xlfn.NUMBERVALUE(INDEX(data_wkly!BK:BK,MATCH($B520,data_wkly!$C:$C,0),1))),"na")</f>
        <v/>
      </c>
      <c r="Y520" s="124" t="str">
        <f>IF(IFERROR(IF(INDEX(data_wkly!BG:BG,MATCH($B520,data_wkly!$C:$C,0),1)=0,"",_xlfn.NUMBERVALUE(INDEX(data_wkly!BG:BG,MATCH($B520,data_wkly!$C:$C,0),1))),"na")=0,"",IFERROR(IF(INDEX(data_wkly!BG:BG,MATCH($B520,data_wkly!$C:$C,0),1)=0,"",_xlfn.NUMBERVALUE(INDEX(data_wkly!BG:BG,MATCH($B520,data_wkly!$C:$C,0),1))),"na"))</f>
        <v/>
      </c>
      <c r="AJ520" s="41">
        <f t="shared" si="24"/>
        <v>2</v>
      </c>
    </row>
    <row r="521" spans="1:36" ht="15.5">
      <c r="A521" s="88" t="str">
        <f t="shared" si="23"/>
        <v/>
      </c>
      <c r="B521" s="89" t="str">
        <f t="shared" si="25"/>
        <v/>
      </c>
      <c r="C521" s="122" t="str">
        <f>IF(IFERROR(IF(INDEX(data_wkly!AO:AO,MATCH($B521,data_wkly!$C:$C,0),1)=0,"",_xlfn.NUMBERVALUE(INDEX(data_wkly!AO:AO,MATCH($B521,data_wkly!$C:$C,0),1))),"na")=0,"",IFERROR(IF(INDEX(data_wkly!AO:AO,MATCH($B521,data_wkly!$C:$C,0),1)=0,"",_xlfn.NUMBERVALUE(INDEX(data_wkly!AO:AO,MATCH($B521,data_wkly!$C:$C,0),1))),"na"))</f>
        <v/>
      </c>
      <c r="D521" s="122" t="str">
        <f>IF(IFERROR(IF(INDEX(data_wkly!AP:AP,MATCH($B521,data_wkly!$C:$C,0),1)=0,"",_xlfn.NUMBERVALUE(INDEX(data_wkly!AP:AP,MATCH($B521,data_wkly!$C:$C,0),1))),"na")=0,"",IFERROR(IF(INDEX(data_wkly!AP:AP,MATCH($B521,data_wkly!$C:$C,0),1)=0,"",_xlfn.NUMBERVALUE(INDEX(data_wkly!AP:AP,MATCH($B521,data_wkly!$C:$C,0),1))),"na"))</f>
        <v/>
      </c>
      <c r="E521" s="122" t="str">
        <f>IF(IFERROR(IF(INDEX(data_wkly!AQ:AQ,MATCH($B521,data_wkly!$C:$C,0),1)=0,"",_xlfn.NUMBERVALUE(INDEX(data_wkly!AQ:AQ,MATCH($B521,data_wkly!$C:$C,0),1))),"na")=0,"",IFERROR(IF(INDEX(data_wkly!AQ:AQ,MATCH($B521,data_wkly!$C:$C,0),1)=0,"",_xlfn.NUMBERVALUE(INDEX(data_wkly!AQ:AQ,MATCH($B521,data_wkly!$C:$C,0),1))),"na"))</f>
        <v/>
      </c>
      <c r="F521" s="122" t="str">
        <f>IF(IFERROR(IF(INDEX(data_wkly!AR:AR,MATCH($B521,data_wkly!$C:$C,0),1)=0,"",_xlfn.NUMBERVALUE(INDEX(data_wkly!AR:AR,MATCH($B521,data_wkly!$C:$C,0),1))),"na")=0,"",IFERROR(IF(INDEX(data_wkly!AR:AR,MATCH($B521,data_wkly!$C:$C,0),1)=0,"",_xlfn.NUMBERVALUE(INDEX(data_wkly!AR:AR,MATCH($B521,data_wkly!$C:$C,0),1))),"na"))</f>
        <v/>
      </c>
      <c r="G521" s="122" t="str">
        <f>IF(IFERROR(IF(INDEX(data_wkly!AS:AS,MATCH($B521,data_wkly!$C:$C,0),1)=0,"",_xlfn.NUMBERVALUE(INDEX(data_wkly!AS:AS,MATCH($B521,data_wkly!$C:$C,0),1))),"na")=0,"",IFERROR(IF(INDEX(data_wkly!AS:AS,MATCH($B521,data_wkly!$C:$C,0),1)=0,"",_xlfn.NUMBERVALUE(INDEX(data_wkly!AS:AS,MATCH($B521,data_wkly!$C:$C,0),1))),"na"))</f>
        <v/>
      </c>
      <c r="H521" s="122" t="str">
        <f>IFERROR(IF(INDEX(data_wkly!BJ:BJ,MATCH($B521,data_wkly!$C:$C,0),1)=0,"",_xlfn.NUMBERVALUE(INDEX(data_wkly!BJ:BJ,MATCH($B521,data_wkly!$C:$C,0),1))),"na")</f>
        <v/>
      </c>
      <c r="I521" s="122" t="str">
        <f>IF(IFERROR(IF(INDEX(data_wkly!AT:AT,MATCH($B521,data_wkly!$C:$C,0),1)=0,"",_xlfn.NUMBERVALUE(INDEX(data_wkly!AT:AT,MATCH($B521,data_wkly!$C:$C,0),1))),"na")=0,"",IFERROR(IF(INDEX(data_wkly!AT:AT,MATCH($B521,data_wkly!$C:$C,0),1)=0,"",_xlfn.NUMBERVALUE(INDEX(data_wkly!AT:AT,MATCH($B521,data_wkly!$C:$C,0),1))),"na"))</f>
        <v/>
      </c>
      <c r="J521" s="122" t="str">
        <f>IF(IFERROR(IF(INDEX(data_wkly!AU:AU,MATCH($B521,data_wkly!$C:$C,0),1)=0,"",_xlfn.NUMBERVALUE(INDEX(data_wkly!AU:AU,MATCH($B521,data_wkly!$C:$C,0),1))),"na")=0,"",IFERROR(IF(INDEX(data_wkly!AU:AU,MATCH($B521,data_wkly!$C:$C,0),1)=0,"",_xlfn.NUMBERVALUE(INDEX(data_wkly!AU:AU,MATCH($B521,data_wkly!$C:$C,0),1))),"na"))</f>
        <v/>
      </c>
      <c r="K521" s="122" t="str">
        <f>IF(IFERROR(IF(INDEX(data_wkly!AV:AV,MATCH($B521,data_wkly!$C:$C,0),1)=0,"",_xlfn.NUMBERVALUE(INDEX(data_wkly!AV:AV,MATCH($B521,data_wkly!$C:$C,0),1))),"na")=0,"",IFERROR(IF(INDEX(data_wkly!AV:AV,MATCH($B521,data_wkly!$C:$C,0),1)=0,"",_xlfn.NUMBERVALUE(INDEX(data_wkly!AV:AV,MATCH($B521,data_wkly!$C:$C,0),1))),"na"))</f>
        <v/>
      </c>
      <c r="L521" s="122" t="str">
        <f>IFERROR(IF(INDEX(data_wkly!BI:BI,MATCH($B521,data_wkly!$C:$C,0),1)=0,"",_xlfn.NUMBERVALUE(INDEX(data_wkly!BI:BI,MATCH($B521,data_wkly!$C:$C,0),1))),"na")</f>
        <v/>
      </c>
      <c r="M521" s="122" t="str">
        <f>IF(IFERROR(IF(INDEX(data_wkly!AW:AW,MATCH($B521,data_wkly!$C:$C,0),1)=0,"",_xlfn.NUMBERVALUE(INDEX(data_wkly!AW:AW,MATCH($B521,data_wkly!$C:$C,0),1))),"na")=0,"",IFERROR(IF(INDEX(data_wkly!AW:AW,MATCH($B521,data_wkly!$C:$C,0),1)=0,"",_xlfn.NUMBERVALUE(INDEX(data_wkly!AW:AW,MATCH($B521,data_wkly!$C:$C,0),1))),"na"))</f>
        <v/>
      </c>
      <c r="N521" s="123"/>
      <c r="O521" s="124" t="str">
        <f>IF(IFERROR(IF(INDEX(data_wkly!AY:AY,MATCH($B521,data_wkly!$C:$C,0),1)=0,"",_xlfn.NUMBERVALUE(INDEX(data_wkly!AY:AY,MATCH($B521,data_wkly!$C:$C,0),1))),"na")=0,"",IFERROR(IF(INDEX(data_wkly!AY:AY,MATCH($B521,data_wkly!$C:$C,0),1)=0,"",_xlfn.NUMBERVALUE(INDEX(data_wkly!AY:AY,MATCH($B521,data_wkly!$C:$C,0),1))),"na"))</f>
        <v/>
      </c>
      <c r="P521" s="124" t="str">
        <f>IF(IFERROR(IF(INDEX(data_wkly!AZ:AZ,MATCH($B521,data_wkly!$C:$C,0),1)=0,"",_xlfn.NUMBERVALUE(INDEX(data_wkly!AZ:AZ,MATCH($B521,data_wkly!$C:$C,0),1))),"na")=0,"",IFERROR(IF(INDEX(data_wkly!AZ:AZ,MATCH($B521,data_wkly!$C:$C,0),1)=0,"",_xlfn.NUMBERVALUE(INDEX(data_wkly!AZ:AZ,MATCH($B521,data_wkly!$C:$C,0),1))),"na"))</f>
        <v/>
      </c>
      <c r="Q521" s="124" t="str">
        <f>IF(IFERROR(IF(INDEX(data_wkly!BA:BA,MATCH($B521,data_wkly!$C:$C,0),1)=0,"",_xlfn.NUMBERVALUE(INDEX(data_wkly!BA:BA,MATCH($B521,data_wkly!$C:$C,0),1))),"na")=0,"",IFERROR(IF(INDEX(data_wkly!BA:BA,MATCH($B521,data_wkly!$C:$C,0),1)=0,"",_xlfn.NUMBERVALUE(INDEX(data_wkly!BA:BA,MATCH($B521,data_wkly!$C:$C,0),1))),"na"))</f>
        <v/>
      </c>
      <c r="R521" s="124" t="str">
        <f>IF(IFERROR(IF(INDEX(data_wkly!BB:BB,MATCH($B521,data_wkly!$C:$C,0),1)=0,"",_xlfn.NUMBERVALUE(INDEX(data_wkly!BB:BB,MATCH($B521,data_wkly!$C:$C,0),1))),"na")=0,"",IFERROR(IF(INDEX(data_wkly!BB:BB,MATCH($B521,data_wkly!$C:$C,0),1)=0,"",_xlfn.NUMBERVALUE(INDEX(data_wkly!BB:BB,MATCH($B521,data_wkly!$C:$C,0),1))),"na"))</f>
        <v/>
      </c>
      <c r="S521" s="124" t="str">
        <f>IF(IFERROR(IF(INDEX(data_wkly!BC:BC,MATCH($B521,data_wkly!$C:$C,0),1)=0,"",_xlfn.NUMBERVALUE(INDEX(data_wkly!BC:BC,MATCH($B521,data_wkly!$C:$C,0),1))),"na")=0,"",IFERROR(IF(INDEX(data_wkly!BC:BC,MATCH($B521,data_wkly!$C:$C,0),1)=0,"",_xlfn.NUMBERVALUE(INDEX(data_wkly!BC:BC,MATCH($B521,data_wkly!$C:$C,0),1))),"na"))</f>
        <v/>
      </c>
      <c r="T521" s="124" t="str">
        <f>IFERROR(IF(INDEX(data_wkly!BL:BL,MATCH($B521,data_wkly!$C:$C,0),1)=0,"",_xlfn.NUMBERVALUE(INDEX(data_wkly!BL:BL,MATCH($B521,data_wkly!$C:$C,0),1))),"na")</f>
        <v/>
      </c>
      <c r="U521" s="124" t="str">
        <f>IF(IFERROR(IF(INDEX(data_wkly!BD:BD,MATCH($B521,data_wkly!$C:$C,0),1)=0,"",_xlfn.NUMBERVALUE(INDEX(data_wkly!BD:BD,MATCH($B521,data_wkly!$C:$C,0),1))),"na")=0,"",IFERROR(IF(INDEX(data_wkly!BD:BD,MATCH($B521,data_wkly!$C:$C,0),1)=0,"",_xlfn.NUMBERVALUE(INDEX(data_wkly!BD:BD,MATCH($B521,data_wkly!$C:$C,0),1))),"na"))</f>
        <v/>
      </c>
      <c r="V521" s="124" t="str">
        <f>IF(IFERROR(IF(INDEX(data_wkly!BE:BE,MATCH($B521,data_wkly!$C:$C,0),1)=0,"",_xlfn.NUMBERVALUE(INDEX(data_wkly!BE:BE,MATCH($B521,data_wkly!$C:$C,0),1))),"na")=0,"",IFERROR(IF(INDEX(data_wkly!BE:BE,MATCH($B521,data_wkly!$C:$C,0),1)=0,"",_xlfn.NUMBERVALUE(INDEX(data_wkly!BE:BE,MATCH($B521,data_wkly!$C:$C,0),1))),"na"))</f>
        <v/>
      </c>
      <c r="W521" s="124" t="str">
        <f>IF(IFERROR(IF(INDEX(data_wkly!BF:BF,MATCH($B521,data_wkly!$C:$C,0),1)=0,"",_xlfn.NUMBERVALUE(INDEX(data_wkly!BF:BF,MATCH($B521,data_wkly!$C:$C,0),1))),"na")=0,"",IFERROR(IF(INDEX(data_wkly!BF:BF,MATCH($B521,data_wkly!$C:$C,0),1)=0,"",_xlfn.NUMBERVALUE(INDEX(data_wkly!BF:BF,MATCH($B521,data_wkly!$C:$C,0),1))),"na"))</f>
        <v/>
      </c>
      <c r="X521" s="124" t="str">
        <f>IFERROR(IF(INDEX(data_wkly!BK:BK,MATCH($B521,data_wkly!$C:$C,0),1)=0,"",_xlfn.NUMBERVALUE(INDEX(data_wkly!BK:BK,MATCH($B521,data_wkly!$C:$C,0),1))),"na")</f>
        <v/>
      </c>
      <c r="Y521" s="124" t="str">
        <f>IF(IFERROR(IF(INDEX(data_wkly!BG:BG,MATCH($B521,data_wkly!$C:$C,0),1)=0,"",_xlfn.NUMBERVALUE(INDEX(data_wkly!BG:BG,MATCH($B521,data_wkly!$C:$C,0),1))),"na")=0,"",IFERROR(IF(INDEX(data_wkly!BG:BG,MATCH($B521,data_wkly!$C:$C,0),1)=0,"",_xlfn.NUMBERVALUE(INDEX(data_wkly!BG:BG,MATCH($B521,data_wkly!$C:$C,0),1))),"na"))</f>
        <v/>
      </c>
      <c r="AJ521" s="41">
        <f t="shared" si="24"/>
        <v>1</v>
      </c>
    </row>
    <row r="522" spans="1:36" ht="15.5">
      <c r="A522" s="88" t="str">
        <f t="shared" si="23"/>
        <v/>
      </c>
      <c r="B522" s="89" t="str">
        <f t="shared" si="25"/>
        <v/>
      </c>
      <c r="C522" s="122" t="str">
        <f>IF(IFERROR(IF(INDEX(data_wkly!AO:AO,MATCH($B522,data_wkly!$C:$C,0),1)=0,"",_xlfn.NUMBERVALUE(INDEX(data_wkly!AO:AO,MATCH($B522,data_wkly!$C:$C,0),1))),"na")=0,"",IFERROR(IF(INDEX(data_wkly!AO:AO,MATCH($B522,data_wkly!$C:$C,0),1)=0,"",_xlfn.NUMBERVALUE(INDEX(data_wkly!AO:AO,MATCH($B522,data_wkly!$C:$C,0),1))),"na"))</f>
        <v/>
      </c>
      <c r="D522" s="122" t="str">
        <f>IF(IFERROR(IF(INDEX(data_wkly!AP:AP,MATCH($B522,data_wkly!$C:$C,0),1)=0,"",_xlfn.NUMBERVALUE(INDEX(data_wkly!AP:AP,MATCH($B522,data_wkly!$C:$C,0),1))),"na")=0,"",IFERROR(IF(INDEX(data_wkly!AP:AP,MATCH($B522,data_wkly!$C:$C,0),1)=0,"",_xlfn.NUMBERVALUE(INDEX(data_wkly!AP:AP,MATCH($B522,data_wkly!$C:$C,0),1))),"na"))</f>
        <v/>
      </c>
      <c r="E522" s="122" t="str">
        <f>IF(IFERROR(IF(INDEX(data_wkly!AQ:AQ,MATCH($B522,data_wkly!$C:$C,0),1)=0,"",_xlfn.NUMBERVALUE(INDEX(data_wkly!AQ:AQ,MATCH($B522,data_wkly!$C:$C,0),1))),"na")=0,"",IFERROR(IF(INDEX(data_wkly!AQ:AQ,MATCH($B522,data_wkly!$C:$C,0),1)=0,"",_xlfn.NUMBERVALUE(INDEX(data_wkly!AQ:AQ,MATCH($B522,data_wkly!$C:$C,0),1))),"na"))</f>
        <v/>
      </c>
      <c r="F522" s="122" t="str">
        <f>IF(IFERROR(IF(INDEX(data_wkly!AR:AR,MATCH($B522,data_wkly!$C:$C,0),1)=0,"",_xlfn.NUMBERVALUE(INDEX(data_wkly!AR:AR,MATCH($B522,data_wkly!$C:$C,0),1))),"na")=0,"",IFERROR(IF(INDEX(data_wkly!AR:AR,MATCH($B522,data_wkly!$C:$C,0),1)=0,"",_xlfn.NUMBERVALUE(INDEX(data_wkly!AR:AR,MATCH($B522,data_wkly!$C:$C,0),1))),"na"))</f>
        <v/>
      </c>
      <c r="G522" s="122" t="str">
        <f>IF(IFERROR(IF(INDEX(data_wkly!AS:AS,MATCH($B522,data_wkly!$C:$C,0),1)=0,"",_xlfn.NUMBERVALUE(INDEX(data_wkly!AS:AS,MATCH($B522,data_wkly!$C:$C,0),1))),"na")=0,"",IFERROR(IF(INDEX(data_wkly!AS:AS,MATCH($B522,data_wkly!$C:$C,0),1)=0,"",_xlfn.NUMBERVALUE(INDEX(data_wkly!AS:AS,MATCH($B522,data_wkly!$C:$C,0),1))),"na"))</f>
        <v/>
      </c>
      <c r="H522" s="122" t="str">
        <f>IFERROR(IF(INDEX(data_wkly!BJ:BJ,MATCH($B522,data_wkly!$C:$C,0),1)=0,"",_xlfn.NUMBERVALUE(INDEX(data_wkly!BJ:BJ,MATCH($B522,data_wkly!$C:$C,0),1))),"na")</f>
        <v/>
      </c>
      <c r="I522" s="122" t="str">
        <f>IF(IFERROR(IF(INDEX(data_wkly!AT:AT,MATCH($B522,data_wkly!$C:$C,0),1)=0,"",_xlfn.NUMBERVALUE(INDEX(data_wkly!AT:AT,MATCH($B522,data_wkly!$C:$C,0),1))),"na")=0,"",IFERROR(IF(INDEX(data_wkly!AT:AT,MATCH($B522,data_wkly!$C:$C,0),1)=0,"",_xlfn.NUMBERVALUE(INDEX(data_wkly!AT:AT,MATCH($B522,data_wkly!$C:$C,0),1))),"na"))</f>
        <v/>
      </c>
      <c r="J522" s="122" t="str">
        <f>IF(IFERROR(IF(INDEX(data_wkly!AU:AU,MATCH($B522,data_wkly!$C:$C,0),1)=0,"",_xlfn.NUMBERVALUE(INDEX(data_wkly!AU:AU,MATCH($B522,data_wkly!$C:$C,0),1))),"na")=0,"",IFERROR(IF(INDEX(data_wkly!AU:AU,MATCH($B522,data_wkly!$C:$C,0),1)=0,"",_xlfn.NUMBERVALUE(INDEX(data_wkly!AU:AU,MATCH($B522,data_wkly!$C:$C,0),1))),"na"))</f>
        <v/>
      </c>
      <c r="K522" s="122" t="str">
        <f>IF(IFERROR(IF(INDEX(data_wkly!AV:AV,MATCH($B522,data_wkly!$C:$C,0),1)=0,"",_xlfn.NUMBERVALUE(INDEX(data_wkly!AV:AV,MATCH($B522,data_wkly!$C:$C,0),1))),"na")=0,"",IFERROR(IF(INDEX(data_wkly!AV:AV,MATCH($B522,data_wkly!$C:$C,0),1)=0,"",_xlfn.NUMBERVALUE(INDEX(data_wkly!AV:AV,MATCH($B522,data_wkly!$C:$C,0),1))),"na"))</f>
        <v/>
      </c>
      <c r="L522" s="122" t="str">
        <f>IFERROR(IF(INDEX(data_wkly!BI:BI,MATCH($B522,data_wkly!$C:$C,0),1)=0,"",_xlfn.NUMBERVALUE(INDEX(data_wkly!BI:BI,MATCH($B522,data_wkly!$C:$C,0),1))),"na")</f>
        <v/>
      </c>
      <c r="M522" s="122" t="str">
        <f>IF(IFERROR(IF(INDEX(data_wkly!AW:AW,MATCH($B522,data_wkly!$C:$C,0),1)=0,"",_xlfn.NUMBERVALUE(INDEX(data_wkly!AW:AW,MATCH($B522,data_wkly!$C:$C,0),1))),"na")=0,"",IFERROR(IF(INDEX(data_wkly!AW:AW,MATCH($B522,data_wkly!$C:$C,0),1)=0,"",_xlfn.NUMBERVALUE(INDEX(data_wkly!AW:AW,MATCH($B522,data_wkly!$C:$C,0),1))),"na"))</f>
        <v/>
      </c>
      <c r="N522" s="123"/>
      <c r="O522" s="124" t="str">
        <f>IF(IFERROR(IF(INDEX(data_wkly!AY:AY,MATCH($B522,data_wkly!$C:$C,0),1)=0,"",_xlfn.NUMBERVALUE(INDEX(data_wkly!AY:AY,MATCH($B522,data_wkly!$C:$C,0),1))),"na")=0,"",IFERROR(IF(INDEX(data_wkly!AY:AY,MATCH($B522,data_wkly!$C:$C,0),1)=0,"",_xlfn.NUMBERVALUE(INDEX(data_wkly!AY:AY,MATCH($B522,data_wkly!$C:$C,0),1))),"na"))</f>
        <v/>
      </c>
      <c r="P522" s="124" t="str">
        <f>IF(IFERROR(IF(INDEX(data_wkly!AZ:AZ,MATCH($B522,data_wkly!$C:$C,0),1)=0,"",_xlfn.NUMBERVALUE(INDEX(data_wkly!AZ:AZ,MATCH($B522,data_wkly!$C:$C,0),1))),"na")=0,"",IFERROR(IF(INDEX(data_wkly!AZ:AZ,MATCH($B522,data_wkly!$C:$C,0),1)=0,"",_xlfn.NUMBERVALUE(INDEX(data_wkly!AZ:AZ,MATCH($B522,data_wkly!$C:$C,0),1))),"na"))</f>
        <v/>
      </c>
      <c r="Q522" s="124" t="str">
        <f>IF(IFERROR(IF(INDEX(data_wkly!BA:BA,MATCH($B522,data_wkly!$C:$C,0),1)=0,"",_xlfn.NUMBERVALUE(INDEX(data_wkly!BA:BA,MATCH($B522,data_wkly!$C:$C,0),1))),"na")=0,"",IFERROR(IF(INDEX(data_wkly!BA:BA,MATCH($B522,data_wkly!$C:$C,0),1)=0,"",_xlfn.NUMBERVALUE(INDEX(data_wkly!BA:BA,MATCH($B522,data_wkly!$C:$C,0),1))),"na"))</f>
        <v/>
      </c>
      <c r="R522" s="124" t="str">
        <f>IF(IFERROR(IF(INDEX(data_wkly!BB:BB,MATCH($B522,data_wkly!$C:$C,0),1)=0,"",_xlfn.NUMBERVALUE(INDEX(data_wkly!BB:BB,MATCH($B522,data_wkly!$C:$C,0),1))),"na")=0,"",IFERROR(IF(INDEX(data_wkly!BB:BB,MATCH($B522,data_wkly!$C:$C,0),1)=0,"",_xlfn.NUMBERVALUE(INDEX(data_wkly!BB:BB,MATCH($B522,data_wkly!$C:$C,0),1))),"na"))</f>
        <v/>
      </c>
      <c r="S522" s="124" t="str">
        <f>IF(IFERROR(IF(INDEX(data_wkly!BC:BC,MATCH($B522,data_wkly!$C:$C,0),1)=0,"",_xlfn.NUMBERVALUE(INDEX(data_wkly!BC:BC,MATCH($B522,data_wkly!$C:$C,0),1))),"na")=0,"",IFERROR(IF(INDEX(data_wkly!BC:BC,MATCH($B522,data_wkly!$C:$C,0),1)=0,"",_xlfn.NUMBERVALUE(INDEX(data_wkly!BC:BC,MATCH($B522,data_wkly!$C:$C,0),1))),"na"))</f>
        <v/>
      </c>
      <c r="T522" s="124" t="str">
        <f>IFERROR(IF(INDEX(data_wkly!BL:BL,MATCH($B522,data_wkly!$C:$C,0),1)=0,"",_xlfn.NUMBERVALUE(INDEX(data_wkly!BL:BL,MATCH($B522,data_wkly!$C:$C,0),1))),"na")</f>
        <v/>
      </c>
      <c r="U522" s="124" t="str">
        <f>IF(IFERROR(IF(INDEX(data_wkly!BD:BD,MATCH($B522,data_wkly!$C:$C,0),1)=0,"",_xlfn.NUMBERVALUE(INDEX(data_wkly!BD:BD,MATCH($B522,data_wkly!$C:$C,0),1))),"na")=0,"",IFERROR(IF(INDEX(data_wkly!BD:BD,MATCH($B522,data_wkly!$C:$C,0),1)=0,"",_xlfn.NUMBERVALUE(INDEX(data_wkly!BD:BD,MATCH($B522,data_wkly!$C:$C,0),1))),"na"))</f>
        <v/>
      </c>
      <c r="V522" s="124" t="str">
        <f>IF(IFERROR(IF(INDEX(data_wkly!BE:BE,MATCH($B522,data_wkly!$C:$C,0),1)=0,"",_xlfn.NUMBERVALUE(INDEX(data_wkly!BE:BE,MATCH($B522,data_wkly!$C:$C,0),1))),"na")=0,"",IFERROR(IF(INDEX(data_wkly!BE:BE,MATCH($B522,data_wkly!$C:$C,0),1)=0,"",_xlfn.NUMBERVALUE(INDEX(data_wkly!BE:BE,MATCH($B522,data_wkly!$C:$C,0),1))),"na"))</f>
        <v/>
      </c>
      <c r="W522" s="124" t="str">
        <f>IF(IFERROR(IF(INDEX(data_wkly!BF:BF,MATCH($B522,data_wkly!$C:$C,0),1)=0,"",_xlfn.NUMBERVALUE(INDEX(data_wkly!BF:BF,MATCH($B522,data_wkly!$C:$C,0),1))),"na")=0,"",IFERROR(IF(INDEX(data_wkly!BF:BF,MATCH($B522,data_wkly!$C:$C,0),1)=0,"",_xlfn.NUMBERVALUE(INDEX(data_wkly!BF:BF,MATCH($B522,data_wkly!$C:$C,0),1))),"na"))</f>
        <v/>
      </c>
      <c r="X522" s="124" t="str">
        <f>IFERROR(IF(INDEX(data_wkly!BK:BK,MATCH($B522,data_wkly!$C:$C,0),1)=0,"",_xlfn.NUMBERVALUE(INDEX(data_wkly!BK:BK,MATCH($B522,data_wkly!$C:$C,0),1))),"na")</f>
        <v/>
      </c>
      <c r="Y522" s="124" t="str">
        <f>IF(IFERROR(IF(INDEX(data_wkly!BG:BG,MATCH($B522,data_wkly!$C:$C,0),1)=0,"",_xlfn.NUMBERVALUE(INDEX(data_wkly!BG:BG,MATCH($B522,data_wkly!$C:$C,0),1))),"na")=0,"",IFERROR(IF(INDEX(data_wkly!BG:BG,MATCH($B522,data_wkly!$C:$C,0),1)=0,"",_xlfn.NUMBERVALUE(INDEX(data_wkly!BG:BG,MATCH($B522,data_wkly!$C:$C,0),1))),"na"))</f>
        <v/>
      </c>
      <c r="AJ522" s="41">
        <f t="shared" si="24"/>
        <v>2</v>
      </c>
    </row>
    <row r="523" spans="1:36" ht="15.5">
      <c r="A523" s="88" t="str">
        <f t="shared" si="23"/>
        <v/>
      </c>
      <c r="B523" s="89" t="str">
        <f t="shared" si="25"/>
        <v/>
      </c>
      <c r="C523" s="122" t="str">
        <f>IF(IFERROR(IF(INDEX(data_wkly!AO:AO,MATCH($B523,data_wkly!$C:$C,0),1)=0,"",_xlfn.NUMBERVALUE(INDEX(data_wkly!AO:AO,MATCH($B523,data_wkly!$C:$C,0),1))),"na")=0,"",IFERROR(IF(INDEX(data_wkly!AO:AO,MATCH($B523,data_wkly!$C:$C,0),1)=0,"",_xlfn.NUMBERVALUE(INDEX(data_wkly!AO:AO,MATCH($B523,data_wkly!$C:$C,0),1))),"na"))</f>
        <v/>
      </c>
      <c r="D523" s="122" t="str">
        <f>IF(IFERROR(IF(INDEX(data_wkly!AP:AP,MATCH($B523,data_wkly!$C:$C,0),1)=0,"",_xlfn.NUMBERVALUE(INDEX(data_wkly!AP:AP,MATCH($B523,data_wkly!$C:$C,0),1))),"na")=0,"",IFERROR(IF(INDEX(data_wkly!AP:AP,MATCH($B523,data_wkly!$C:$C,0),1)=0,"",_xlfn.NUMBERVALUE(INDEX(data_wkly!AP:AP,MATCH($B523,data_wkly!$C:$C,0),1))),"na"))</f>
        <v/>
      </c>
      <c r="E523" s="122" t="str">
        <f>IF(IFERROR(IF(INDEX(data_wkly!AQ:AQ,MATCH($B523,data_wkly!$C:$C,0),1)=0,"",_xlfn.NUMBERVALUE(INDEX(data_wkly!AQ:AQ,MATCH($B523,data_wkly!$C:$C,0),1))),"na")=0,"",IFERROR(IF(INDEX(data_wkly!AQ:AQ,MATCH($B523,data_wkly!$C:$C,0),1)=0,"",_xlfn.NUMBERVALUE(INDEX(data_wkly!AQ:AQ,MATCH($B523,data_wkly!$C:$C,0),1))),"na"))</f>
        <v/>
      </c>
      <c r="F523" s="122" t="str">
        <f>IF(IFERROR(IF(INDEX(data_wkly!AR:AR,MATCH($B523,data_wkly!$C:$C,0),1)=0,"",_xlfn.NUMBERVALUE(INDEX(data_wkly!AR:AR,MATCH($B523,data_wkly!$C:$C,0),1))),"na")=0,"",IFERROR(IF(INDEX(data_wkly!AR:AR,MATCH($B523,data_wkly!$C:$C,0),1)=0,"",_xlfn.NUMBERVALUE(INDEX(data_wkly!AR:AR,MATCH($B523,data_wkly!$C:$C,0),1))),"na"))</f>
        <v/>
      </c>
      <c r="G523" s="122" t="str">
        <f>IF(IFERROR(IF(INDEX(data_wkly!AS:AS,MATCH($B523,data_wkly!$C:$C,0),1)=0,"",_xlfn.NUMBERVALUE(INDEX(data_wkly!AS:AS,MATCH($B523,data_wkly!$C:$C,0),1))),"na")=0,"",IFERROR(IF(INDEX(data_wkly!AS:AS,MATCH($B523,data_wkly!$C:$C,0),1)=0,"",_xlfn.NUMBERVALUE(INDEX(data_wkly!AS:AS,MATCH($B523,data_wkly!$C:$C,0),1))),"na"))</f>
        <v/>
      </c>
      <c r="H523" s="122" t="str">
        <f>IFERROR(IF(INDEX(data_wkly!BJ:BJ,MATCH($B523,data_wkly!$C:$C,0),1)=0,"",_xlfn.NUMBERVALUE(INDEX(data_wkly!BJ:BJ,MATCH($B523,data_wkly!$C:$C,0),1))),"na")</f>
        <v/>
      </c>
      <c r="I523" s="122" t="str">
        <f>IF(IFERROR(IF(INDEX(data_wkly!AT:AT,MATCH($B523,data_wkly!$C:$C,0),1)=0,"",_xlfn.NUMBERVALUE(INDEX(data_wkly!AT:AT,MATCH($B523,data_wkly!$C:$C,0),1))),"na")=0,"",IFERROR(IF(INDEX(data_wkly!AT:AT,MATCH($B523,data_wkly!$C:$C,0),1)=0,"",_xlfn.NUMBERVALUE(INDEX(data_wkly!AT:AT,MATCH($B523,data_wkly!$C:$C,0),1))),"na"))</f>
        <v/>
      </c>
      <c r="J523" s="122" t="str">
        <f>IF(IFERROR(IF(INDEX(data_wkly!AU:AU,MATCH($B523,data_wkly!$C:$C,0),1)=0,"",_xlfn.NUMBERVALUE(INDEX(data_wkly!AU:AU,MATCH($B523,data_wkly!$C:$C,0),1))),"na")=0,"",IFERROR(IF(INDEX(data_wkly!AU:AU,MATCH($B523,data_wkly!$C:$C,0),1)=0,"",_xlfn.NUMBERVALUE(INDEX(data_wkly!AU:AU,MATCH($B523,data_wkly!$C:$C,0),1))),"na"))</f>
        <v/>
      </c>
      <c r="K523" s="122" t="str">
        <f>IF(IFERROR(IF(INDEX(data_wkly!AV:AV,MATCH($B523,data_wkly!$C:$C,0),1)=0,"",_xlfn.NUMBERVALUE(INDEX(data_wkly!AV:AV,MATCH($B523,data_wkly!$C:$C,0),1))),"na")=0,"",IFERROR(IF(INDEX(data_wkly!AV:AV,MATCH($B523,data_wkly!$C:$C,0),1)=0,"",_xlfn.NUMBERVALUE(INDEX(data_wkly!AV:AV,MATCH($B523,data_wkly!$C:$C,0),1))),"na"))</f>
        <v/>
      </c>
      <c r="L523" s="122" t="str">
        <f>IFERROR(IF(INDEX(data_wkly!BI:BI,MATCH($B523,data_wkly!$C:$C,0),1)=0,"",_xlfn.NUMBERVALUE(INDEX(data_wkly!BI:BI,MATCH($B523,data_wkly!$C:$C,0),1))),"na")</f>
        <v/>
      </c>
      <c r="M523" s="122" t="str">
        <f>IF(IFERROR(IF(INDEX(data_wkly!AW:AW,MATCH($B523,data_wkly!$C:$C,0),1)=0,"",_xlfn.NUMBERVALUE(INDEX(data_wkly!AW:AW,MATCH($B523,data_wkly!$C:$C,0),1))),"na")=0,"",IFERROR(IF(INDEX(data_wkly!AW:AW,MATCH($B523,data_wkly!$C:$C,0),1)=0,"",_xlfn.NUMBERVALUE(INDEX(data_wkly!AW:AW,MATCH($B523,data_wkly!$C:$C,0),1))),"na"))</f>
        <v/>
      </c>
      <c r="N523" s="123"/>
      <c r="O523" s="124" t="str">
        <f>IF(IFERROR(IF(INDEX(data_wkly!AY:AY,MATCH($B523,data_wkly!$C:$C,0),1)=0,"",_xlfn.NUMBERVALUE(INDEX(data_wkly!AY:AY,MATCH($B523,data_wkly!$C:$C,0),1))),"na")=0,"",IFERROR(IF(INDEX(data_wkly!AY:AY,MATCH($B523,data_wkly!$C:$C,0),1)=0,"",_xlfn.NUMBERVALUE(INDEX(data_wkly!AY:AY,MATCH($B523,data_wkly!$C:$C,0),1))),"na"))</f>
        <v/>
      </c>
      <c r="P523" s="124" t="str">
        <f>IF(IFERROR(IF(INDEX(data_wkly!AZ:AZ,MATCH($B523,data_wkly!$C:$C,0),1)=0,"",_xlfn.NUMBERVALUE(INDEX(data_wkly!AZ:AZ,MATCH($B523,data_wkly!$C:$C,0),1))),"na")=0,"",IFERROR(IF(INDEX(data_wkly!AZ:AZ,MATCH($B523,data_wkly!$C:$C,0),1)=0,"",_xlfn.NUMBERVALUE(INDEX(data_wkly!AZ:AZ,MATCH($B523,data_wkly!$C:$C,0),1))),"na"))</f>
        <v/>
      </c>
      <c r="Q523" s="124" t="str">
        <f>IF(IFERROR(IF(INDEX(data_wkly!BA:BA,MATCH($B523,data_wkly!$C:$C,0),1)=0,"",_xlfn.NUMBERVALUE(INDEX(data_wkly!BA:BA,MATCH($B523,data_wkly!$C:$C,0),1))),"na")=0,"",IFERROR(IF(INDEX(data_wkly!BA:BA,MATCH($B523,data_wkly!$C:$C,0),1)=0,"",_xlfn.NUMBERVALUE(INDEX(data_wkly!BA:BA,MATCH($B523,data_wkly!$C:$C,0),1))),"na"))</f>
        <v/>
      </c>
      <c r="R523" s="124" t="str">
        <f>IF(IFERROR(IF(INDEX(data_wkly!BB:BB,MATCH($B523,data_wkly!$C:$C,0),1)=0,"",_xlfn.NUMBERVALUE(INDEX(data_wkly!BB:BB,MATCH($B523,data_wkly!$C:$C,0),1))),"na")=0,"",IFERROR(IF(INDEX(data_wkly!BB:BB,MATCH($B523,data_wkly!$C:$C,0),1)=0,"",_xlfn.NUMBERVALUE(INDEX(data_wkly!BB:BB,MATCH($B523,data_wkly!$C:$C,0),1))),"na"))</f>
        <v/>
      </c>
      <c r="S523" s="124" t="str">
        <f>IF(IFERROR(IF(INDEX(data_wkly!BC:BC,MATCH($B523,data_wkly!$C:$C,0),1)=0,"",_xlfn.NUMBERVALUE(INDEX(data_wkly!BC:BC,MATCH($B523,data_wkly!$C:$C,0),1))),"na")=0,"",IFERROR(IF(INDEX(data_wkly!BC:BC,MATCH($B523,data_wkly!$C:$C,0),1)=0,"",_xlfn.NUMBERVALUE(INDEX(data_wkly!BC:BC,MATCH($B523,data_wkly!$C:$C,0),1))),"na"))</f>
        <v/>
      </c>
      <c r="T523" s="124" t="str">
        <f>IFERROR(IF(INDEX(data_wkly!BL:BL,MATCH($B523,data_wkly!$C:$C,0),1)=0,"",_xlfn.NUMBERVALUE(INDEX(data_wkly!BL:BL,MATCH($B523,data_wkly!$C:$C,0),1))),"na")</f>
        <v/>
      </c>
      <c r="U523" s="124" t="str">
        <f>IF(IFERROR(IF(INDEX(data_wkly!BD:BD,MATCH($B523,data_wkly!$C:$C,0),1)=0,"",_xlfn.NUMBERVALUE(INDEX(data_wkly!BD:BD,MATCH($B523,data_wkly!$C:$C,0),1))),"na")=0,"",IFERROR(IF(INDEX(data_wkly!BD:BD,MATCH($B523,data_wkly!$C:$C,0),1)=0,"",_xlfn.NUMBERVALUE(INDEX(data_wkly!BD:BD,MATCH($B523,data_wkly!$C:$C,0),1))),"na"))</f>
        <v/>
      </c>
      <c r="V523" s="124" t="str">
        <f>IF(IFERROR(IF(INDEX(data_wkly!BE:BE,MATCH($B523,data_wkly!$C:$C,0),1)=0,"",_xlfn.NUMBERVALUE(INDEX(data_wkly!BE:BE,MATCH($B523,data_wkly!$C:$C,0),1))),"na")=0,"",IFERROR(IF(INDEX(data_wkly!BE:BE,MATCH($B523,data_wkly!$C:$C,0),1)=0,"",_xlfn.NUMBERVALUE(INDEX(data_wkly!BE:BE,MATCH($B523,data_wkly!$C:$C,0),1))),"na"))</f>
        <v/>
      </c>
      <c r="W523" s="124" t="str">
        <f>IF(IFERROR(IF(INDEX(data_wkly!BF:BF,MATCH($B523,data_wkly!$C:$C,0),1)=0,"",_xlfn.NUMBERVALUE(INDEX(data_wkly!BF:BF,MATCH($B523,data_wkly!$C:$C,0),1))),"na")=0,"",IFERROR(IF(INDEX(data_wkly!BF:BF,MATCH($B523,data_wkly!$C:$C,0),1)=0,"",_xlfn.NUMBERVALUE(INDEX(data_wkly!BF:BF,MATCH($B523,data_wkly!$C:$C,0),1))),"na"))</f>
        <v/>
      </c>
      <c r="X523" s="124" t="str">
        <f>IFERROR(IF(INDEX(data_wkly!BK:BK,MATCH($B523,data_wkly!$C:$C,0),1)=0,"",_xlfn.NUMBERVALUE(INDEX(data_wkly!BK:BK,MATCH($B523,data_wkly!$C:$C,0),1))),"na")</f>
        <v/>
      </c>
      <c r="Y523" s="124" t="str">
        <f>IF(IFERROR(IF(INDEX(data_wkly!BG:BG,MATCH($B523,data_wkly!$C:$C,0),1)=0,"",_xlfn.NUMBERVALUE(INDEX(data_wkly!BG:BG,MATCH($B523,data_wkly!$C:$C,0),1))),"na")=0,"",IFERROR(IF(INDEX(data_wkly!BG:BG,MATCH($B523,data_wkly!$C:$C,0),1)=0,"",_xlfn.NUMBERVALUE(INDEX(data_wkly!BG:BG,MATCH($B523,data_wkly!$C:$C,0),1))),"na"))</f>
        <v/>
      </c>
      <c r="AJ523" s="41">
        <f t="shared" si="24"/>
        <v>1</v>
      </c>
    </row>
    <row r="524" spans="1:36" ht="15.5">
      <c r="A524" s="88" t="str">
        <f t="shared" si="23"/>
        <v/>
      </c>
      <c r="B524" s="89" t="str">
        <f t="shared" si="25"/>
        <v/>
      </c>
      <c r="C524" s="122" t="str">
        <f>IF(IFERROR(IF(INDEX(data_wkly!AO:AO,MATCH($B524,data_wkly!$C:$C,0),1)=0,"",_xlfn.NUMBERVALUE(INDEX(data_wkly!AO:AO,MATCH($B524,data_wkly!$C:$C,0),1))),"na")=0,"",IFERROR(IF(INDEX(data_wkly!AO:AO,MATCH($B524,data_wkly!$C:$C,0),1)=0,"",_xlfn.NUMBERVALUE(INDEX(data_wkly!AO:AO,MATCH($B524,data_wkly!$C:$C,0),1))),"na"))</f>
        <v/>
      </c>
      <c r="D524" s="122" t="str">
        <f>IF(IFERROR(IF(INDEX(data_wkly!AP:AP,MATCH($B524,data_wkly!$C:$C,0),1)=0,"",_xlfn.NUMBERVALUE(INDEX(data_wkly!AP:AP,MATCH($B524,data_wkly!$C:$C,0),1))),"na")=0,"",IFERROR(IF(INDEX(data_wkly!AP:AP,MATCH($B524,data_wkly!$C:$C,0),1)=0,"",_xlfn.NUMBERVALUE(INDEX(data_wkly!AP:AP,MATCH($B524,data_wkly!$C:$C,0),1))),"na"))</f>
        <v/>
      </c>
      <c r="E524" s="122" t="str">
        <f>IF(IFERROR(IF(INDEX(data_wkly!AQ:AQ,MATCH($B524,data_wkly!$C:$C,0),1)=0,"",_xlfn.NUMBERVALUE(INDEX(data_wkly!AQ:AQ,MATCH($B524,data_wkly!$C:$C,0),1))),"na")=0,"",IFERROR(IF(INDEX(data_wkly!AQ:AQ,MATCH($B524,data_wkly!$C:$C,0),1)=0,"",_xlfn.NUMBERVALUE(INDEX(data_wkly!AQ:AQ,MATCH($B524,data_wkly!$C:$C,0),1))),"na"))</f>
        <v/>
      </c>
      <c r="F524" s="122" t="str">
        <f>IF(IFERROR(IF(INDEX(data_wkly!AR:AR,MATCH($B524,data_wkly!$C:$C,0),1)=0,"",_xlfn.NUMBERVALUE(INDEX(data_wkly!AR:AR,MATCH($B524,data_wkly!$C:$C,0),1))),"na")=0,"",IFERROR(IF(INDEX(data_wkly!AR:AR,MATCH($B524,data_wkly!$C:$C,0),1)=0,"",_xlfn.NUMBERVALUE(INDEX(data_wkly!AR:AR,MATCH($B524,data_wkly!$C:$C,0),1))),"na"))</f>
        <v/>
      </c>
      <c r="G524" s="122" t="str">
        <f>IF(IFERROR(IF(INDEX(data_wkly!AS:AS,MATCH($B524,data_wkly!$C:$C,0),1)=0,"",_xlfn.NUMBERVALUE(INDEX(data_wkly!AS:AS,MATCH($B524,data_wkly!$C:$C,0),1))),"na")=0,"",IFERROR(IF(INDEX(data_wkly!AS:AS,MATCH($B524,data_wkly!$C:$C,0),1)=0,"",_xlfn.NUMBERVALUE(INDEX(data_wkly!AS:AS,MATCH($B524,data_wkly!$C:$C,0),1))),"na"))</f>
        <v/>
      </c>
      <c r="H524" s="122" t="str">
        <f>IFERROR(IF(INDEX(data_wkly!BJ:BJ,MATCH($B524,data_wkly!$C:$C,0),1)=0,"",_xlfn.NUMBERVALUE(INDEX(data_wkly!BJ:BJ,MATCH($B524,data_wkly!$C:$C,0),1))),"na")</f>
        <v/>
      </c>
      <c r="I524" s="122" t="str">
        <f>IF(IFERROR(IF(INDEX(data_wkly!AT:AT,MATCH($B524,data_wkly!$C:$C,0),1)=0,"",_xlfn.NUMBERVALUE(INDEX(data_wkly!AT:AT,MATCH($B524,data_wkly!$C:$C,0),1))),"na")=0,"",IFERROR(IF(INDEX(data_wkly!AT:AT,MATCH($B524,data_wkly!$C:$C,0),1)=0,"",_xlfn.NUMBERVALUE(INDEX(data_wkly!AT:AT,MATCH($B524,data_wkly!$C:$C,0),1))),"na"))</f>
        <v/>
      </c>
      <c r="J524" s="122" t="str">
        <f>IF(IFERROR(IF(INDEX(data_wkly!AU:AU,MATCH($B524,data_wkly!$C:$C,0),1)=0,"",_xlfn.NUMBERVALUE(INDEX(data_wkly!AU:AU,MATCH($B524,data_wkly!$C:$C,0),1))),"na")=0,"",IFERROR(IF(INDEX(data_wkly!AU:AU,MATCH($B524,data_wkly!$C:$C,0),1)=0,"",_xlfn.NUMBERVALUE(INDEX(data_wkly!AU:AU,MATCH($B524,data_wkly!$C:$C,0),1))),"na"))</f>
        <v/>
      </c>
      <c r="K524" s="122" t="str">
        <f>IF(IFERROR(IF(INDEX(data_wkly!AV:AV,MATCH($B524,data_wkly!$C:$C,0),1)=0,"",_xlfn.NUMBERVALUE(INDEX(data_wkly!AV:AV,MATCH($B524,data_wkly!$C:$C,0),1))),"na")=0,"",IFERROR(IF(INDEX(data_wkly!AV:AV,MATCH($B524,data_wkly!$C:$C,0),1)=0,"",_xlfn.NUMBERVALUE(INDEX(data_wkly!AV:AV,MATCH($B524,data_wkly!$C:$C,0),1))),"na"))</f>
        <v/>
      </c>
      <c r="L524" s="122" t="str">
        <f>IFERROR(IF(INDEX(data_wkly!BI:BI,MATCH($B524,data_wkly!$C:$C,0),1)=0,"",_xlfn.NUMBERVALUE(INDEX(data_wkly!BI:BI,MATCH($B524,data_wkly!$C:$C,0),1))),"na")</f>
        <v/>
      </c>
      <c r="M524" s="122" t="str">
        <f>IF(IFERROR(IF(INDEX(data_wkly!AW:AW,MATCH($B524,data_wkly!$C:$C,0),1)=0,"",_xlfn.NUMBERVALUE(INDEX(data_wkly!AW:AW,MATCH($B524,data_wkly!$C:$C,0),1))),"na")=0,"",IFERROR(IF(INDEX(data_wkly!AW:AW,MATCH($B524,data_wkly!$C:$C,0),1)=0,"",_xlfn.NUMBERVALUE(INDEX(data_wkly!AW:AW,MATCH($B524,data_wkly!$C:$C,0),1))),"na"))</f>
        <v/>
      </c>
      <c r="N524" s="123"/>
      <c r="O524" s="124" t="str">
        <f>IF(IFERROR(IF(INDEX(data_wkly!AY:AY,MATCH($B524,data_wkly!$C:$C,0),1)=0,"",_xlfn.NUMBERVALUE(INDEX(data_wkly!AY:AY,MATCH($B524,data_wkly!$C:$C,0),1))),"na")=0,"",IFERROR(IF(INDEX(data_wkly!AY:AY,MATCH($B524,data_wkly!$C:$C,0),1)=0,"",_xlfn.NUMBERVALUE(INDEX(data_wkly!AY:AY,MATCH($B524,data_wkly!$C:$C,0),1))),"na"))</f>
        <v/>
      </c>
      <c r="P524" s="124" t="str">
        <f>IF(IFERROR(IF(INDEX(data_wkly!AZ:AZ,MATCH($B524,data_wkly!$C:$C,0),1)=0,"",_xlfn.NUMBERVALUE(INDEX(data_wkly!AZ:AZ,MATCH($B524,data_wkly!$C:$C,0),1))),"na")=0,"",IFERROR(IF(INDEX(data_wkly!AZ:AZ,MATCH($B524,data_wkly!$C:$C,0),1)=0,"",_xlfn.NUMBERVALUE(INDEX(data_wkly!AZ:AZ,MATCH($B524,data_wkly!$C:$C,0),1))),"na"))</f>
        <v/>
      </c>
      <c r="Q524" s="124" t="str">
        <f>IF(IFERROR(IF(INDEX(data_wkly!BA:BA,MATCH($B524,data_wkly!$C:$C,0),1)=0,"",_xlfn.NUMBERVALUE(INDEX(data_wkly!BA:BA,MATCH($B524,data_wkly!$C:$C,0),1))),"na")=0,"",IFERROR(IF(INDEX(data_wkly!BA:BA,MATCH($B524,data_wkly!$C:$C,0),1)=0,"",_xlfn.NUMBERVALUE(INDEX(data_wkly!BA:BA,MATCH($B524,data_wkly!$C:$C,0),1))),"na"))</f>
        <v/>
      </c>
      <c r="R524" s="124" t="str">
        <f>IF(IFERROR(IF(INDEX(data_wkly!BB:BB,MATCH($B524,data_wkly!$C:$C,0),1)=0,"",_xlfn.NUMBERVALUE(INDEX(data_wkly!BB:BB,MATCH($B524,data_wkly!$C:$C,0),1))),"na")=0,"",IFERROR(IF(INDEX(data_wkly!BB:BB,MATCH($B524,data_wkly!$C:$C,0),1)=0,"",_xlfn.NUMBERVALUE(INDEX(data_wkly!BB:BB,MATCH($B524,data_wkly!$C:$C,0),1))),"na"))</f>
        <v/>
      </c>
      <c r="S524" s="124" t="str">
        <f>IF(IFERROR(IF(INDEX(data_wkly!BC:BC,MATCH($B524,data_wkly!$C:$C,0),1)=0,"",_xlfn.NUMBERVALUE(INDEX(data_wkly!BC:BC,MATCH($B524,data_wkly!$C:$C,0),1))),"na")=0,"",IFERROR(IF(INDEX(data_wkly!BC:BC,MATCH($B524,data_wkly!$C:$C,0),1)=0,"",_xlfn.NUMBERVALUE(INDEX(data_wkly!BC:BC,MATCH($B524,data_wkly!$C:$C,0),1))),"na"))</f>
        <v/>
      </c>
      <c r="T524" s="124" t="str">
        <f>IFERROR(IF(INDEX(data_wkly!BL:BL,MATCH($B524,data_wkly!$C:$C,0),1)=0,"",_xlfn.NUMBERVALUE(INDEX(data_wkly!BL:BL,MATCH($B524,data_wkly!$C:$C,0),1))),"na")</f>
        <v/>
      </c>
      <c r="U524" s="124" t="str">
        <f>IF(IFERROR(IF(INDEX(data_wkly!BD:BD,MATCH($B524,data_wkly!$C:$C,0),1)=0,"",_xlfn.NUMBERVALUE(INDEX(data_wkly!BD:BD,MATCH($B524,data_wkly!$C:$C,0),1))),"na")=0,"",IFERROR(IF(INDEX(data_wkly!BD:BD,MATCH($B524,data_wkly!$C:$C,0),1)=0,"",_xlfn.NUMBERVALUE(INDEX(data_wkly!BD:BD,MATCH($B524,data_wkly!$C:$C,0),1))),"na"))</f>
        <v/>
      </c>
      <c r="V524" s="124" t="str">
        <f>IF(IFERROR(IF(INDEX(data_wkly!BE:BE,MATCH($B524,data_wkly!$C:$C,0),1)=0,"",_xlfn.NUMBERVALUE(INDEX(data_wkly!BE:BE,MATCH($B524,data_wkly!$C:$C,0),1))),"na")=0,"",IFERROR(IF(INDEX(data_wkly!BE:BE,MATCH($B524,data_wkly!$C:$C,0),1)=0,"",_xlfn.NUMBERVALUE(INDEX(data_wkly!BE:BE,MATCH($B524,data_wkly!$C:$C,0),1))),"na"))</f>
        <v/>
      </c>
      <c r="W524" s="124" t="str">
        <f>IF(IFERROR(IF(INDEX(data_wkly!BF:BF,MATCH($B524,data_wkly!$C:$C,0),1)=0,"",_xlfn.NUMBERVALUE(INDEX(data_wkly!BF:BF,MATCH($B524,data_wkly!$C:$C,0),1))),"na")=0,"",IFERROR(IF(INDEX(data_wkly!BF:BF,MATCH($B524,data_wkly!$C:$C,0),1)=0,"",_xlfn.NUMBERVALUE(INDEX(data_wkly!BF:BF,MATCH($B524,data_wkly!$C:$C,0),1))),"na"))</f>
        <v/>
      </c>
      <c r="X524" s="124" t="str">
        <f>IFERROR(IF(INDEX(data_wkly!BK:BK,MATCH($B524,data_wkly!$C:$C,0),1)=0,"",_xlfn.NUMBERVALUE(INDEX(data_wkly!BK:BK,MATCH($B524,data_wkly!$C:$C,0),1))),"na")</f>
        <v/>
      </c>
      <c r="Y524" s="124" t="str">
        <f>IF(IFERROR(IF(INDEX(data_wkly!BG:BG,MATCH($B524,data_wkly!$C:$C,0),1)=0,"",_xlfn.NUMBERVALUE(INDEX(data_wkly!BG:BG,MATCH($B524,data_wkly!$C:$C,0),1))),"na")=0,"",IFERROR(IF(INDEX(data_wkly!BG:BG,MATCH($B524,data_wkly!$C:$C,0),1)=0,"",_xlfn.NUMBERVALUE(INDEX(data_wkly!BG:BG,MATCH($B524,data_wkly!$C:$C,0),1))),"na"))</f>
        <v/>
      </c>
      <c r="AJ524" s="41">
        <f t="shared" si="24"/>
        <v>2</v>
      </c>
    </row>
    <row r="525" spans="1:36" ht="15.5">
      <c r="A525" s="88" t="str">
        <f t="shared" si="23"/>
        <v/>
      </c>
      <c r="B525" s="89" t="str">
        <f t="shared" si="25"/>
        <v/>
      </c>
      <c r="C525" s="122" t="str">
        <f>IF(IFERROR(IF(INDEX(data_wkly!AO:AO,MATCH($B525,data_wkly!$C:$C,0),1)=0,"",_xlfn.NUMBERVALUE(INDEX(data_wkly!AO:AO,MATCH($B525,data_wkly!$C:$C,0),1))),"na")=0,"",IFERROR(IF(INDEX(data_wkly!AO:AO,MATCH($B525,data_wkly!$C:$C,0),1)=0,"",_xlfn.NUMBERVALUE(INDEX(data_wkly!AO:AO,MATCH($B525,data_wkly!$C:$C,0),1))),"na"))</f>
        <v/>
      </c>
      <c r="D525" s="122" t="str">
        <f>IF(IFERROR(IF(INDEX(data_wkly!AP:AP,MATCH($B525,data_wkly!$C:$C,0),1)=0,"",_xlfn.NUMBERVALUE(INDEX(data_wkly!AP:AP,MATCH($B525,data_wkly!$C:$C,0),1))),"na")=0,"",IFERROR(IF(INDEX(data_wkly!AP:AP,MATCH($B525,data_wkly!$C:$C,0),1)=0,"",_xlfn.NUMBERVALUE(INDEX(data_wkly!AP:AP,MATCH($B525,data_wkly!$C:$C,0),1))),"na"))</f>
        <v/>
      </c>
      <c r="E525" s="122" t="str">
        <f>IF(IFERROR(IF(INDEX(data_wkly!AQ:AQ,MATCH($B525,data_wkly!$C:$C,0),1)=0,"",_xlfn.NUMBERVALUE(INDEX(data_wkly!AQ:AQ,MATCH($B525,data_wkly!$C:$C,0),1))),"na")=0,"",IFERROR(IF(INDEX(data_wkly!AQ:AQ,MATCH($B525,data_wkly!$C:$C,0),1)=0,"",_xlfn.NUMBERVALUE(INDEX(data_wkly!AQ:AQ,MATCH($B525,data_wkly!$C:$C,0),1))),"na"))</f>
        <v/>
      </c>
      <c r="F525" s="122" t="str">
        <f>IF(IFERROR(IF(INDEX(data_wkly!AR:AR,MATCH($B525,data_wkly!$C:$C,0),1)=0,"",_xlfn.NUMBERVALUE(INDEX(data_wkly!AR:AR,MATCH($B525,data_wkly!$C:$C,0),1))),"na")=0,"",IFERROR(IF(INDEX(data_wkly!AR:AR,MATCH($B525,data_wkly!$C:$C,0),1)=0,"",_xlfn.NUMBERVALUE(INDEX(data_wkly!AR:AR,MATCH($B525,data_wkly!$C:$C,0),1))),"na"))</f>
        <v/>
      </c>
      <c r="G525" s="122" t="str">
        <f>IF(IFERROR(IF(INDEX(data_wkly!AS:AS,MATCH($B525,data_wkly!$C:$C,0),1)=0,"",_xlfn.NUMBERVALUE(INDEX(data_wkly!AS:AS,MATCH($B525,data_wkly!$C:$C,0),1))),"na")=0,"",IFERROR(IF(INDEX(data_wkly!AS:AS,MATCH($B525,data_wkly!$C:$C,0),1)=0,"",_xlfn.NUMBERVALUE(INDEX(data_wkly!AS:AS,MATCH($B525,data_wkly!$C:$C,0),1))),"na"))</f>
        <v/>
      </c>
      <c r="H525" s="122" t="str">
        <f>IFERROR(IF(INDEX(data_wkly!BJ:BJ,MATCH($B525,data_wkly!$C:$C,0),1)=0,"",_xlfn.NUMBERVALUE(INDEX(data_wkly!BJ:BJ,MATCH($B525,data_wkly!$C:$C,0),1))),"na")</f>
        <v/>
      </c>
      <c r="I525" s="122" t="str">
        <f>IF(IFERROR(IF(INDEX(data_wkly!AT:AT,MATCH($B525,data_wkly!$C:$C,0),1)=0,"",_xlfn.NUMBERVALUE(INDEX(data_wkly!AT:AT,MATCH($B525,data_wkly!$C:$C,0),1))),"na")=0,"",IFERROR(IF(INDEX(data_wkly!AT:AT,MATCH($B525,data_wkly!$C:$C,0),1)=0,"",_xlfn.NUMBERVALUE(INDEX(data_wkly!AT:AT,MATCH($B525,data_wkly!$C:$C,0),1))),"na"))</f>
        <v/>
      </c>
      <c r="J525" s="122" t="str">
        <f>IF(IFERROR(IF(INDEX(data_wkly!AU:AU,MATCH($B525,data_wkly!$C:$C,0),1)=0,"",_xlfn.NUMBERVALUE(INDEX(data_wkly!AU:AU,MATCH($B525,data_wkly!$C:$C,0),1))),"na")=0,"",IFERROR(IF(INDEX(data_wkly!AU:AU,MATCH($B525,data_wkly!$C:$C,0),1)=0,"",_xlfn.NUMBERVALUE(INDEX(data_wkly!AU:AU,MATCH($B525,data_wkly!$C:$C,0),1))),"na"))</f>
        <v/>
      </c>
      <c r="K525" s="122" t="str">
        <f>IF(IFERROR(IF(INDEX(data_wkly!AV:AV,MATCH($B525,data_wkly!$C:$C,0),1)=0,"",_xlfn.NUMBERVALUE(INDEX(data_wkly!AV:AV,MATCH($B525,data_wkly!$C:$C,0),1))),"na")=0,"",IFERROR(IF(INDEX(data_wkly!AV:AV,MATCH($B525,data_wkly!$C:$C,0),1)=0,"",_xlfn.NUMBERVALUE(INDEX(data_wkly!AV:AV,MATCH($B525,data_wkly!$C:$C,0),1))),"na"))</f>
        <v/>
      </c>
      <c r="L525" s="122" t="str">
        <f>IFERROR(IF(INDEX(data_wkly!BI:BI,MATCH($B525,data_wkly!$C:$C,0),1)=0,"",_xlfn.NUMBERVALUE(INDEX(data_wkly!BI:BI,MATCH($B525,data_wkly!$C:$C,0),1))),"na")</f>
        <v/>
      </c>
      <c r="M525" s="122" t="str">
        <f>IF(IFERROR(IF(INDEX(data_wkly!AW:AW,MATCH($B525,data_wkly!$C:$C,0),1)=0,"",_xlfn.NUMBERVALUE(INDEX(data_wkly!AW:AW,MATCH($B525,data_wkly!$C:$C,0),1))),"na")=0,"",IFERROR(IF(INDEX(data_wkly!AW:AW,MATCH($B525,data_wkly!$C:$C,0),1)=0,"",_xlfn.NUMBERVALUE(INDEX(data_wkly!AW:AW,MATCH($B525,data_wkly!$C:$C,0),1))),"na"))</f>
        <v/>
      </c>
      <c r="N525" s="123"/>
      <c r="O525" s="124" t="str">
        <f>IF(IFERROR(IF(INDEX(data_wkly!AY:AY,MATCH($B525,data_wkly!$C:$C,0),1)=0,"",_xlfn.NUMBERVALUE(INDEX(data_wkly!AY:AY,MATCH($B525,data_wkly!$C:$C,0),1))),"na")=0,"",IFERROR(IF(INDEX(data_wkly!AY:AY,MATCH($B525,data_wkly!$C:$C,0),1)=0,"",_xlfn.NUMBERVALUE(INDEX(data_wkly!AY:AY,MATCH($B525,data_wkly!$C:$C,0),1))),"na"))</f>
        <v/>
      </c>
      <c r="P525" s="124" t="str">
        <f>IF(IFERROR(IF(INDEX(data_wkly!AZ:AZ,MATCH($B525,data_wkly!$C:$C,0),1)=0,"",_xlfn.NUMBERVALUE(INDEX(data_wkly!AZ:AZ,MATCH($B525,data_wkly!$C:$C,0),1))),"na")=0,"",IFERROR(IF(INDEX(data_wkly!AZ:AZ,MATCH($B525,data_wkly!$C:$C,0),1)=0,"",_xlfn.NUMBERVALUE(INDEX(data_wkly!AZ:AZ,MATCH($B525,data_wkly!$C:$C,0),1))),"na"))</f>
        <v/>
      </c>
      <c r="Q525" s="124" t="str">
        <f>IF(IFERROR(IF(INDEX(data_wkly!BA:BA,MATCH($B525,data_wkly!$C:$C,0),1)=0,"",_xlfn.NUMBERVALUE(INDEX(data_wkly!BA:BA,MATCH($B525,data_wkly!$C:$C,0),1))),"na")=0,"",IFERROR(IF(INDEX(data_wkly!BA:BA,MATCH($B525,data_wkly!$C:$C,0),1)=0,"",_xlfn.NUMBERVALUE(INDEX(data_wkly!BA:BA,MATCH($B525,data_wkly!$C:$C,0),1))),"na"))</f>
        <v/>
      </c>
      <c r="R525" s="124" t="str">
        <f>IF(IFERROR(IF(INDEX(data_wkly!BB:BB,MATCH($B525,data_wkly!$C:$C,0),1)=0,"",_xlfn.NUMBERVALUE(INDEX(data_wkly!BB:BB,MATCH($B525,data_wkly!$C:$C,0),1))),"na")=0,"",IFERROR(IF(INDEX(data_wkly!BB:BB,MATCH($B525,data_wkly!$C:$C,0),1)=0,"",_xlfn.NUMBERVALUE(INDEX(data_wkly!BB:BB,MATCH($B525,data_wkly!$C:$C,0),1))),"na"))</f>
        <v/>
      </c>
      <c r="S525" s="124" t="str">
        <f>IF(IFERROR(IF(INDEX(data_wkly!BC:BC,MATCH($B525,data_wkly!$C:$C,0),1)=0,"",_xlfn.NUMBERVALUE(INDEX(data_wkly!BC:BC,MATCH($B525,data_wkly!$C:$C,0),1))),"na")=0,"",IFERROR(IF(INDEX(data_wkly!BC:BC,MATCH($B525,data_wkly!$C:$C,0),1)=0,"",_xlfn.NUMBERVALUE(INDEX(data_wkly!BC:BC,MATCH($B525,data_wkly!$C:$C,0),1))),"na"))</f>
        <v/>
      </c>
      <c r="T525" s="124" t="str">
        <f>IFERROR(IF(INDEX(data_wkly!BL:BL,MATCH($B525,data_wkly!$C:$C,0),1)=0,"",_xlfn.NUMBERVALUE(INDEX(data_wkly!BL:BL,MATCH($B525,data_wkly!$C:$C,0),1))),"na")</f>
        <v/>
      </c>
      <c r="U525" s="124" t="str">
        <f>IF(IFERROR(IF(INDEX(data_wkly!BD:BD,MATCH($B525,data_wkly!$C:$C,0),1)=0,"",_xlfn.NUMBERVALUE(INDEX(data_wkly!BD:BD,MATCH($B525,data_wkly!$C:$C,0),1))),"na")=0,"",IFERROR(IF(INDEX(data_wkly!BD:BD,MATCH($B525,data_wkly!$C:$C,0),1)=0,"",_xlfn.NUMBERVALUE(INDEX(data_wkly!BD:BD,MATCH($B525,data_wkly!$C:$C,0),1))),"na"))</f>
        <v/>
      </c>
      <c r="V525" s="124" t="str">
        <f>IF(IFERROR(IF(INDEX(data_wkly!BE:BE,MATCH($B525,data_wkly!$C:$C,0),1)=0,"",_xlfn.NUMBERVALUE(INDEX(data_wkly!BE:BE,MATCH($B525,data_wkly!$C:$C,0),1))),"na")=0,"",IFERROR(IF(INDEX(data_wkly!BE:BE,MATCH($B525,data_wkly!$C:$C,0),1)=0,"",_xlfn.NUMBERVALUE(INDEX(data_wkly!BE:BE,MATCH($B525,data_wkly!$C:$C,0),1))),"na"))</f>
        <v/>
      </c>
      <c r="W525" s="124" t="str">
        <f>IF(IFERROR(IF(INDEX(data_wkly!BF:BF,MATCH($B525,data_wkly!$C:$C,0),1)=0,"",_xlfn.NUMBERVALUE(INDEX(data_wkly!BF:BF,MATCH($B525,data_wkly!$C:$C,0),1))),"na")=0,"",IFERROR(IF(INDEX(data_wkly!BF:BF,MATCH($B525,data_wkly!$C:$C,0),1)=0,"",_xlfn.NUMBERVALUE(INDEX(data_wkly!BF:BF,MATCH($B525,data_wkly!$C:$C,0),1))),"na"))</f>
        <v/>
      </c>
      <c r="X525" s="124" t="str">
        <f>IFERROR(IF(INDEX(data_wkly!BK:BK,MATCH($B525,data_wkly!$C:$C,0),1)=0,"",_xlfn.NUMBERVALUE(INDEX(data_wkly!BK:BK,MATCH($B525,data_wkly!$C:$C,0),1))),"na")</f>
        <v/>
      </c>
      <c r="Y525" s="124" t="str">
        <f>IF(IFERROR(IF(INDEX(data_wkly!BG:BG,MATCH($B525,data_wkly!$C:$C,0),1)=0,"",_xlfn.NUMBERVALUE(INDEX(data_wkly!BG:BG,MATCH($B525,data_wkly!$C:$C,0),1))),"na")=0,"",IFERROR(IF(INDEX(data_wkly!BG:BG,MATCH($B525,data_wkly!$C:$C,0),1)=0,"",_xlfn.NUMBERVALUE(INDEX(data_wkly!BG:BG,MATCH($B525,data_wkly!$C:$C,0),1))),"na"))</f>
        <v/>
      </c>
      <c r="AJ525" s="41">
        <f t="shared" si="24"/>
        <v>1</v>
      </c>
    </row>
    <row r="526" spans="1:36" ht="15.5">
      <c r="A526" s="88" t="str">
        <f t="shared" si="23"/>
        <v/>
      </c>
      <c r="B526" s="89" t="str">
        <f t="shared" si="25"/>
        <v/>
      </c>
      <c r="C526" s="122" t="str">
        <f>IF(IFERROR(IF(INDEX(data_wkly!AO:AO,MATCH($B526,data_wkly!$C:$C,0),1)=0,"",_xlfn.NUMBERVALUE(INDEX(data_wkly!AO:AO,MATCH($B526,data_wkly!$C:$C,0),1))),"na")=0,"",IFERROR(IF(INDEX(data_wkly!AO:AO,MATCH($B526,data_wkly!$C:$C,0),1)=0,"",_xlfn.NUMBERVALUE(INDEX(data_wkly!AO:AO,MATCH($B526,data_wkly!$C:$C,0),1))),"na"))</f>
        <v/>
      </c>
      <c r="D526" s="122" t="str">
        <f>IF(IFERROR(IF(INDEX(data_wkly!AP:AP,MATCH($B526,data_wkly!$C:$C,0),1)=0,"",_xlfn.NUMBERVALUE(INDEX(data_wkly!AP:AP,MATCH($B526,data_wkly!$C:$C,0),1))),"na")=0,"",IFERROR(IF(INDEX(data_wkly!AP:AP,MATCH($B526,data_wkly!$C:$C,0),1)=0,"",_xlfn.NUMBERVALUE(INDEX(data_wkly!AP:AP,MATCH($B526,data_wkly!$C:$C,0),1))),"na"))</f>
        <v/>
      </c>
      <c r="E526" s="122" t="str">
        <f>IF(IFERROR(IF(INDEX(data_wkly!AQ:AQ,MATCH($B526,data_wkly!$C:$C,0),1)=0,"",_xlfn.NUMBERVALUE(INDEX(data_wkly!AQ:AQ,MATCH($B526,data_wkly!$C:$C,0),1))),"na")=0,"",IFERROR(IF(INDEX(data_wkly!AQ:AQ,MATCH($B526,data_wkly!$C:$C,0),1)=0,"",_xlfn.NUMBERVALUE(INDEX(data_wkly!AQ:AQ,MATCH($B526,data_wkly!$C:$C,0),1))),"na"))</f>
        <v/>
      </c>
      <c r="F526" s="122" t="str">
        <f>IF(IFERROR(IF(INDEX(data_wkly!AR:AR,MATCH($B526,data_wkly!$C:$C,0),1)=0,"",_xlfn.NUMBERVALUE(INDEX(data_wkly!AR:AR,MATCH($B526,data_wkly!$C:$C,0),1))),"na")=0,"",IFERROR(IF(INDEX(data_wkly!AR:AR,MATCH($B526,data_wkly!$C:$C,0),1)=0,"",_xlfn.NUMBERVALUE(INDEX(data_wkly!AR:AR,MATCH($B526,data_wkly!$C:$C,0),1))),"na"))</f>
        <v/>
      </c>
      <c r="G526" s="122" t="str">
        <f>IF(IFERROR(IF(INDEX(data_wkly!AS:AS,MATCH($B526,data_wkly!$C:$C,0),1)=0,"",_xlfn.NUMBERVALUE(INDEX(data_wkly!AS:AS,MATCH($B526,data_wkly!$C:$C,0),1))),"na")=0,"",IFERROR(IF(INDEX(data_wkly!AS:AS,MATCH($B526,data_wkly!$C:$C,0),1)=0,"",_xlfn.NUMBERVALUE(INDEX(data_wkly!AS:AS,MATCH($B526,data_wkly!$C:$C,0),1))),"na"))</f>
        <v/>
      </c>
      <c r="H526" s="122" t="str">
        <f>IFERROR(IF(INDEX(data_wkly!BJ:BJ,MATCH($B526,data_wkly!$C:$C,0),1)=0,"",_xlfn.NUMBERVALUE(INDEX(data_wkly!BJ:BJ,MATCH($B526,data_wkly!$C:$C,0),1))),"na")</f>
        <v/>
      </c>
      <c r="I526" s="122" t="str">
        <f>IF(IFERROR(IF(INDEX(data_wkly!AT:AT,MATCH($B526,data_wkly!$C:$C,0),1)=0,"",_xlfn.NUMBERVALUE(INDEX(data_wkly!AT:AT,MATCH($B526,data_wkly!$C:$C,0),1))),"na")=0,"",IFERROR(IF(INDEX(data_wkly!AT:AT,MATCH($B526,data_wkly!$C:$C,0),1)=0,"",_xlfn.NUMBERVALUE(INDEX(data_wkly!AT:AT,MATCH($B526,data_wkly!$C:$C,0),1))),"na"))</f>
        <v/>
      </c>
      <c r="J526" s="122" t="str">
        <f>IF(IFERROR(IF(INDEX(data_wkly!AU:AU,MATCH($B526,data_wkly!$C:$C,0),1)=0,"",_xlfn.NUMBERVALUE(INDEX(data_wkly!AU:AU,MATCH($B526,data_wkly!$C:$C,0),1))),"na")=0,"",IFERROR(IF(INDEX(data_wkly!AU:AU,MATCH($B526,data_wkly!$C:$C,0),1)=0,"",_xlfn.NUMBERVALUE(INDEX(data_wkly!AU:AU,MATCH($B526,data_wkly!$C:$C,0),1))),"na"))</f>
        <v/>
      </c>
      <c r="K526" s="122" t="str">
        <f>IF(IFERROR(IF(INDEX(data_wkly!AV:AV,MATCH($B526,data_wkly!$C:$C,0),1)=0,"",_xlfn.NUMBERVALUE(INDEX(data_wkly!AV:AV,MATCH($B526,data_wkly!$C:$C,0),1))),"na")=0,"",IFERROR(IF(INDEX(data_wkly!AV:AV,MATCH($B526,data_wkly!$C:$C,0),1)=0,"",_xlfn.NUMBERVALUE(INDEX(data_wkly!AV:AV,MATCH($B526,data_wkly!$C:$C,0),1))),"na"))</f>
        <v/>
      </c>
      <c r="L526" s="122" t="str">
        <f>IFERROR(IF(INDEX(data_wkly!BI:BI,MATCH($B526,data_wkly!$C:$C,0),1)=0,"",_xlfn.NUMBERVALUE(INDEX(data_wkly!BI:BI,MATCH($B526,data_wkly!$C:$C,0),1))),"na")</f>
        <v/>
      </c>
      <c r="M526" s="122" t="str">
        <f>IF(IFERROR(IF(INDEX(data_wkly!AW:AW,MATCH($B526,data_wkly!$C:$C,0),1)=0,"",_xlfn.NUMBERVALUE(INDEX(data_wkly!AW:AW,MATCH($B526,data_wkly!$C:$C,0),1))),"na")=0,"",IFERROR(IF(INDEX(data_wkly!AW:AW,MATCH($B526,data_wkly!$C:$C,0),1)=0,"",_xlfn.NUMBERVALUE(INDEX(data_wkly!AW:AW,MATCH($B526,data_wkly!$C:$C,0),1))),"na"))</f>
        <v/>
      </c>
      <c r="N526" s="123"/>
      <c r="O526" s="124" t="str">
        <f>IF(IFERROR(IF(INDEX(data_wkly!AY:AY,MATCH($B526,data_wkly!$C:$C,0),1)=0,"",_xlfn.NUMBERVALUE(INDEX(data_wkly!AY:AY,MATCH($B526,data_wkly!$C:$C,0),1))),"na")=0,"",IFERROR(IF(INDEX(data_wkly!AY:AY,MATCH($B526,data_wkly!$C:$C,0),1)=0,"",_xlfn.NUMBERVALUE(INDEX(data_wkly!AY:AY,MATCH($B526,data_wkly!$C:$C,0),1))),"na"))</f>
        <v/>
      </c>
      <c r="P526" s="124" t="str">
        <f>IF(IFERROR(IF(INDEX(data_wkly!AZ:AZ,MATCH($B526,data_wkly!$C:$C,0),1)=0,"",_xlfn.NUMBERVALUE(INDEX(data_wkly!AZ:AZ,MATCH($B526,data_wkly!$C:$C,0),1))),"na")=0,"",IFERROR(IF(INDEX(data_wkly!AZ:AZ,MATCH($B526,data_wkly!$C:$C,0),1)=0,"",_xlfn.NUMBERVALUE(INDEX(data_wkly!AZ:AZ,MATCH($B526,data_wkly!$C:$C,0),1))),"na"))</f>
        <v/>
      </c>
      <c r="Q526" s="124" t="str">
        <f>IF(IFERROR(IF(INDEX(data_wkly!BA:BA,MATCH($B526,data_wkly!$C:$C,0),1)=0,"",_xlfn.NUMBERVALUE(INDEX(data_wkly!BA:BA,MATCH($B526,data_wkly!$C:$C,0),1))),"na")=0,"",IFERROR(IF(INDEX(data_wkly!BA:BA,MATCH($B526,data_wkly!$C:$C,0),1)=0,"",_xlfn.NUMBERVALUE(INDEX(data_wkly!BA:BA,MATCH($B526,data_wkly!$C:$C,0),1))),"na"))</f>
        <v/>
      </c>
      <c r="R526" s="124" t="str">
        <f>IF(IFERROR(IF(INDEX(data_wkly!BB:BB,MATCH($B526,data_wkly!$C:$C,0),1)=0,"",_xlfn.NUMBERVALUE(INDEX(data_wkly!BB:BB,MATCH($B526,data_wkly!$C:$C,0),1))),"na")=0,"",IFERROR(IF(INDEX(data_wkly!BB:BB,MATCH($B526,data_wkly!$C:$C,0),1)=0,"",_xlfn.NUMBERVALUE(INDEX(data_wkly!BB:BB,MATCH($B526,data_wkly!$C:$C,0),1))),"na"))</f>
        <v/>
      </c>
      <c r="S526" s="124" t="str">
        <f>IF(IFERROR(IF(INDEX(data_wkly!BC:BC,MATCH($B526,data_wkly!$C:$C,0),1)=0,"",_xlfn.NUMBERVALUE(INDEX(data_wkly!BC:BC,MATCH($B526,data_wkly!$C:$C,0),1))),"na")=0,"",IFERROR(IF(INDEX(data_wkly!BC:BC,MATCH($B526,data_wkly!$C:$C,0),1)=0,"",_xlfn.NUMBERVALUE(INDEX(data_wkly!BC:BC,MATCH($B526,data_wkly!$C:$C,0),1))),"na"))</f>
        <v/>
      </c>
      <c r="T526" s="124" t="str">
        <f>IFERROR(IF(INDEX(data_wkly!BL:BL,MATCH($B526,data_wkly!$C:$C,0),1)=0,"",_xlfn.NUMBERVALUE(INDEX(data_wkly!BL:BL,MATCH($B526,data_wkly!$C:$C,0),1))),"na")</f>
        <v/>
      </c>
      <c r="U526" s="124" t="str">
        <f>IF(IFERROR(IF(INDEX(data_wkly!BD:BD,MATCH($B526,data_wkly!$C:$C,0),1)=0,"",_xlfn.NUMBERVALUE(INDEX(data_wkly!BD:BD,MATCH($B526,data_wkly!$C:$C,0),1))),"na")=0,"",IFERROR(IF(INDEX(data_wkly!BD:BD,MATCH($B526,data_wkly!$C:$C,0),1)=0,"",_xlfn.NUMBERVALUE(INDEX(data_wkly!BD:BD,MATCH($B526,data_wkly!$C:$C,0),1))),"na"))</f>
        <v/>
      </c>
      <c r="V526" s="124" t="str">
        <f>IF(IFERROR(IF(INDEX(data_wkly!BE:BE,MATCH($B526,data_wkly!$C:$C,0),1)=0,"",_xlfn.NUMBERVALUE(INDEX(data_wkly!BE:BE,MATCH($B526,data_wkly!$C:$C,0),1))),"na")=0,"",IFERROR(IF(INDEX(data_wkly!BE:BE,MATCH($B526,data_wkly!$C:$C,0),1)=0,"",_xlfn.NUMBERVALUE(INDEX(data_wkly!BE:BE,MATCH($B526,data_wkly!$C:$C,0),1))),"na"))</f>
        <v/>
      </c>
      <c r="W526" s="124" t="str">
        <f>IF(IFERROR(IF(INDEX(data_wkly!BF:BF,MATCH($B526,data_wkly!$C:$C,0),1)=0,"",_xlfn.NUMBERVALUE(INDEX(data_wkly!BF:BF,MATCH($B526,data_wkly!$C:$C,0),1))),"na")=0,"",IFERROR(IF(INDEX(data_wkly!BF:BF,MATCH($B526,data_wkly!$C:$C,0),1)=0,"",_xlfn.NUMBERVALUE(INDEX(data_wkly!BF:BF,MATCH($B526,data_wkly!$C:$C,0),1))),"na"))</f>
        <v/>
      </c>
      <c r="X526" s="124" t="str">
        <f>IFERROR(IF(INDEX(data_wkly!BK:BK,MATCH($B526,data_wkly!$C:$C,0),1)=0,"",_xlfn.NUMBERVALUE(INDEX(data_wkly!BK:BK,MATCH($B526,data_wkly!$C:$C,0),1))),"na")</f>
        <v/>
      </c>
      <c r="Y526" s="124" t="str">
        <f>IF(IFERROR(IF(INDEX(data_wkly!BG:BG,MATCH($B526,data_wkly!$C:$C,0),1)=0,"",_xlfn.NUMBERVALUE(INDEX(data_wkly!BG:BG,MATCH($B526,data_wkly!$C:$C,0),1))),"na")=0,"",IFERROR(IF(INDEX(data_wkly!BG:BG,MATCH($B526,data_wkly!$C:$C,0),1)=0,"",_xlfn.NUMBERVALUE(INDEX(data_wkly!BG:BG,MATCH($B526,data_wkly!$C:$C,0),1))),"na"))</f>
        <v/>
      </c>
      <c r="AJ526" s="41">
        <f t="shared" si="24"/>
        <v>2</v>
      </c>
    </row>
    <row r="527" spans="1:36" ht="15.5">
      <c r="A527" s="88" t="str">
        <f t="shared" ref="A527:A590" si="26">IF(C527="","",AJ527)</f>
        <v/>
      </c>
      <c r="B527" s="89" t="str">
        <f t="shared" si="25"/>
        <v/>
      </c>
      <c r="C527" s="122" t="str">
        <f>IF(IFERROR(IF(INDEX(data_wkly!AO:AO,MATCH($B527,data_wkly!$C:$C,0),1)=0,"",_xlfn.NUMBERVALUE(INDEX(data_wkly!AO:AO,MATCH($B527,data_wkly!$C:$C,0),1))),"na")=0,"",IFERROR(IF(INDEX(data_wkly!AO:AO,MATCH($B527,data_wkly!$C:$C,0),1)=0,"",_xlfn.NUMBERVALUE(INDEX(data_wkly!AO:AO,MATCH($B527,data_wkly!$C:$C,0),1))),"na"))</f>
        <v/>
      </c>
      <c r="D527" s="122" t="str">
        <f>IF(IFERROR(IF(INDEX(data_wkly!AP:AP,MATCH($B527,data_wkly!$C:$C,0),1)=0,"",_xlfn.NUMBERVALUE(INDEX(data_wkly!AP:AP,MATCH($B527,data_wkly!$C:$C,0),1))),"na")=0,"",IFERROR(IF(INDEX(data_wkly!AP:AP,MATCH($B527,data_wkly!$C:$C,0),1)=0,"",_xlfn.NUMBERVALUE(INDEX(data_wkly!AP:AP,MATCH($B527,data_wkly!$C:$C,0),1))),"na"))</f>
        <v/>
      </c>
      <c r="E527" s="122" t="str">
        <f>IF(IFERROR(IF(INDEX(data_wkly!AQ:AQ,MATCH($B527,data_wkly!$C:$C,0),1)=0,"",_xlfn.NUMBERVALUE(INDEX(data_wkly!AQ:AQ,MATCH($B527,data_wkly!$C:$C,0),1))),"na")=0,"",IFERROR(IF(INDEX(data_wkly!AQ:AQ,MATCH($B527,data_wkly!$C:$C,0),1)=0,"",_xlfn.NUMBERVALUE(INDEX(data_wkly!AQ:AQ,MATCH($B527,data_wkly!$C:$C,0),1))),"na"))</f>
        <v/>
      </c>
      <c r="F527" s="122" t="str">
        <f>IF(IFERROR(IF(INDEX(data_wkly!AR:AR,MATCH($B527,data_wkly!$C:$C,0),1)=0,"",_xlfn.NUMBERVALUE(INDEX(data_wkly!AR:AR,MATCH($B527,data_wkly!$C:$C,0),1))),"na")=0,"",IFERROR(IF(INDEX(data_wkly!AR:AR,MATCH($B527,data_wkly!$C:$C,0),1)=0,"",_xlfn.NUMBERVALUE(INDEX(data_wkly!AR:AR,MATCH($B527,data_wkly!$C:$C,0),1))),"na"))</f>
        <v/>
      </c>
      <c r="G527" s="122" t="str">
        <f>IF(IFERROR(IF(INDEX(data_wkly!AS:AS,MATCH($B527,data_wkly!$C:$C,0),1)=0,"",_xlfn.NUMBERVALUE(INDEX(data_wkly!AS:AS,MATCH($B527,data_wkly!$C:$C,0),1))),"na")=0,"",IFERROR(IF(INDEX(data_wkly!AS:AS,MATCH($B527,data_wkly!$C:$C,0),1)=0,"",_xlfn.NUMBERVALUE(INDEX(data_wkly!AS:AS,MATCH($B527,data_wkly!$C:$C,0),1))),"na"))</f>
        <v/>
      </c>
      <c r="H527" s="122" t="str">
        <f>IFERROR(IF(INDEX(data_wkly!BJ:BJ,MATCH($B527,data_wkly!$C:$C,0),1)=0,"",_xlfn.NUMBERVALUE(INDEX(data_wkly!BJ:BJ,MATCH($B527,data_wkly!$C:$C,0),1))),"na")</f>
        <v/>
      </c>
      <c r="I527" s="122" t="str">
        <f>IF(IFERROR(IF(INDEX(data_wkly!AT:AT,MATCH($B527,data_wkly!$C:$C,0),1)=0,"",_xlfn.NUMBERVALUE(INDEX(data_wkly!AT:AT,MATCH($B527,data_wkly!$C:$C,0),1))),"na")=0,"",IFERROR(IF(INDEX(data_wkly!AT:AT,MATCH($B527,data_wkly!$C:$C,0),1)=0,"",_xlfn.NUMBERVALUE(INDEX(data_wkly!AT:AT,MATCH($B527,data_wkly!$C:$C,0),1))),"na"))</f>
        <v/>
      </c>
      <c r="J527" s="122" t="str">
        <f>IF(IFERROR(IF(INDEX(data_wkly!AU:AU,MATCH($B527,data_wkly!$C:$C,0),1)=0,"",_xlfn.NUMBERVALUE(INDEX(data_wkly!AU:AU,MATCH($B527,data_wkly!$C:$C,0),1))),"na")=0,"",IFERROR(IF(INDEX(data_wkly!AU:AU,MATCH($B527,data_wkly!$C:$C,0),1)=0,"",_xlfn.NUMBERVALUE(INDEX(data_wkly!AU:AU,MATCH($B527,data_wkly!$C:$C,0),1))),"na"))</f>
        <v/>
      </c>
      <c r="K527" s="122" t="str">
        <f>IF(IFERROR(IF(INDEX(data_wkly!AV:AV,MATCH($B527,data_wkly!$C:$C,0),1)=0,"",_xlfn.NUMBERVALUE(INDEX(data_wkly!AV:AV,MATCH($B527,data_wkly!$C:$C,0),1))),"na")=0,"",IFERROR(IF(INDEX(data_wkly!AV:AV,MATCH($B527,data_wkly!$C:$C,0),1)=0,"",_xlfn.NUMBERVALUE(INDEX(data_wkly!AV:AV,MATCH($B527,data_wkly!$C:$C,0),1))),"na"))</f>
        <v/>
      </c>
      <c r="L527" s="122" t="str">
        <f>IFERROR(IF(INDEX(data_wkly!BI:BI,MATCH($B527,data_wkly!$C:$C,0),1)=0,"",_xlfn.NUMBERVALUE(INDEX(data_wkly!BI:BI,MATCH($B527,data_wkly!$C:$C,0),1))),"na")</f>
        <v/>
      </c>
      <c r="M527" s="122" t="str">
        <f>IF(IFERROR(IF(INDEX(data_wkly!AW:AW,MATCH($B527,data_wkly!$C:$C,0),1)=0,"",_xlfn.NUMBERVALUE(INDEX(data_wkly!AW:AW,MATCH($B527,data_wkly!$C:$C,0),1))),"na")=0,"",IFERROR(IF(INDEX(data_wkly!AW:AW,MATCH($B527,data_wkly!$C:$C,0),1)=0,"",_xlfn.NUMBERVALUE(INDEX(data_wkly!AW:AW,MATCH($B527,data_wkly!$C:$C,0),1))),"na"))</f>
        <v/>
      </c>
      <c r="N527" s="123"/>
      <c r="O527" s="124" t="str">
        <f>IF(IFERROR(IF(INDEX(data_wkly!AY:AY,MATCH($B527,data_wkly!$C:$C,0),1)=0,"",_xlfn.NUMBERVALUE(INDEX(data_wkly!AY:AY,MATCH($B527,data_wkly!$C:$C,0),1))),"na")=0,"",IFERROR(IF(INDEX(data_wkly!AY:AY,MATCH($B527,data_wkly!$C:$C,0),1)=0,"",_xlfn.NUMBERVALUE(INDEX(data_wkly!AY:AY,MATCH($B527,data_wkly!$C:$C,0),1))),"na"))</f>
        <v/>
      </c>
      <c r="P527" s="124" t="str">
        <f>IF(IFERROR(IF(INDEX(data_wkly!AZ:AZ,MATCH($B527,data_wkly!$C:$C,0),1)=0,"",_xlfn.NUMBERVALUE(INDEX(data_wkly!AZ:AZ,MATCH($B527,data_wkly!$C:$C,0),1))),"na")=0,"",IFERROR(IF(INDEX(data_wkly!AZ:AZ,MATCH($B527,data_wkly!$C:$C,0),1)=0,"",_xlfn.NUMBERVALUE(INDEX(data_wkly!AZ:AZ,MATCH($B527,data_wkly!$C:$C,0),1))),"na"))</f>
        <v/>
      </c>
      <c r="Q527" s="124" t="str">
        <f>IF(IFERROR(IF(INDEX(data_wkly!BA:BA,MATCH($B527,data_wkly!$C:$C,0),1)=0,"",_xlfn.NUMBERVALUE(INDEX(data_wkly!BA:BA,MATCH($B527,data_wkly!$C:$C,0),1))),"na")=0,"",IFERROR(IF(INDEX(data_wkly!BA:BA,MATCH($B527,data_wkly!$C:$C,0),1)=0,"",_xlfn.NUMBERVALUE(INDEX(data_wkly!BA:BA,MATCH($B527,data_wkly!$C:$C,0),1))),"na"))</f>
        <v/>
      </c>
      <c r="R527" s="124" t="str">
        <f>IF(IFERROR(IF(INDEX(data_wkly!BB:BB,MATCH($B527,data_wkly!$C:$C,0),1)=0,"",_xlfn.NUMBERVALUE(INDEX(data_wkly!BB:BB,MATCH($B527,data_wkly!$C:$C,0),1))),"na")=0,"",IFERROR(IF(INDEX(data_wkly!BB:BB,MATCH($B527,data_wkly!$C:$C,0),1)=0,"",_xlfn.NUMBERVALUE(INDEX(data_wkly!BB:BB,MATCH($B527,data_wkly!$C:$C,0),1))),"na"))</f>
        <v/>
      </c>
      <c r="S527" s="124" t="str">
        <f>IF(IFERROR(IF(INDEX(data_wkly!BC:BC,MATCH($B527,data_wkly!$C:$C,0),1)=0,"",_xlfn.NUMBERVALUE(INDEX(data_wkly!BC:BC,MATCH($B527,data_wkly!$C:$C,0),1))),"na")=0,"",IFERROR(IF(INDEX(data_wkly!BC:BC,MATCH($B527,data_wkly!$C:$C,0),1)=0,"",_xlfn.NUMBERVALUE(INDEX(data_wkly!BC:BC,MATCH($B527,data_wkly!$C:$C,0),1))),"na"))</f>
        <v/>
      </c>
      <c r="T527" s="124" t="str">
        <f>IFERROR(IF(INDEX(data_wkly!BL:BL,MATCH($B527,data_wkly!$C:$C,0),1)=0,"",_xlfn.NUMBERVALUE(INDEX(data_wkly!BL:BL,MATCH($B527,data_wkly!$C:$C,0),1))),"na")</f>
        <v/>
      </c>
      <c r="U527" s="124" t="str">
        <f>IF(IFERROR(IF(INDEX(data_wkly!BD:BD,MATCH($B527,data_wkly!$C:$C,0),1)=0,"",_xlfn.NUMBERVALUE(INDEX(data_wkly!BD:BD,MATCH($B527,data_wkly!$C:$C,0),1))),"na")=0,"",IFERROR(IF(INDEX(data_wkly!BD:BD,MATCH($B527,data_wkly!$C:$C,0),1)=0,"",_xlfn.NUMBERVALUE(INDEX(data_wkly!BD:BD,MATCH($B527,data_wkly!$C:$C,0),1))),"na"))</f>
        <v/>
      </c>
      <c r="V527" s="124" t="str">
        <f>IF(IFERROR(IF(INDEX(data_wkly!BE:BE,MATCH($B527,data_wkly!$C:$C,0),1)=0,"",_xlfn.NUMBERVALUE(INDEX(data_wkly!BE:BE,MATCH($B527,data_wkly!$C:$C,0),1))),"na")=0,"",IFERROR(IF(INDEX(data_wkly!BE:BE,MATCH($B527,data_wkly!$C:$C,0),1)=0,"",_xlfn.NUMBERVALUE(INDEX(data_wkly!BE:BE,MATCH($B527,data_wkly!$C:$C,0),1))),"na"))</f>
        <v/>
      </c>
      <c r="W527" s="124" t="str">
        <f>IF(IFERROR(IF(INDEX(data_wkly!BF:BF,MATCH($B527,data_wkly!$C:$C,0),1)=0,"",_xlfn.NUMBERVALUE(INDEX(data_wkly!BF:BF,MATCH($B527,data_wkly!$C:$C,0),1))),"na")=0,"",IFERROR(IF(INDEX(data_wkly!BF:BF,MATCH($B527,data_wkly!$C:$C,0),1)=0,"",_xlfn.NUMBERVALUE(INDEX(data_wkly!BF:BF,MATCH($B527,data_wkly!$C:$C,0),1))),"na"))</f>
        <v/>
      </c>
      <c r="X527" s="124" t="str">
        <f>IFERROR(IF(INDEX(data_wkly!BK:BK,MATCH($B527,data_wkly!$C:$C,0),1)=0,"",_xlfn.NUMBERVALUE(INDEX(data_wkly!BK:BK,MATCH($B527,data_wkly!$C:$C,0),1))),"na")</f>
        <v/>
      </c>
      <c r="Y527" s="124" t="str">
        <f>IF(IFERROR(IF(INDEX(data_wkly!BG:BG,MATCH($B527,data_wkly!$C:$C,0),1)=0,"",_xlfn.NUMBERVALUE(INDEX(data_wkly!BG:BG,MATCH($B527,data_wkly!$C:$C,0),1))),"na")=0,"",IFERROR(IF(INDEX(data_wkly!BG:BG,MATCH($B527,data_wkly!$C:$C,0),1)=0,"",_xlfn.NUMBERVALUE(INDEX(data_wkly!BG:BG,MATCH($B527,data_wkly!$C:$C,0),1))),"na"))</f>
        <v/>
      </c>
      <c r="AJ527" s="41">
        <f t="shared" si="24"/>
        <v>1</v>
      </c>
    </row>
    <row r="528" spans="1:36" ht="15.5">
      <c r="A528" s="88" t="str">
        <f t="shared" si="26"/>
        <v/>
      </c>
      <c r="B528" s="89" t="str">
        <f t="shared" si="25"/>
        <v/>
      </c>
      <c r="C528" s="122" t="str">
        <f>IF(IFERROR(IF(INDEX(data_wkly!AO:AO,MATCH($B528,data_wkly!$C:$C,0),1)=0,"",_xlfn.NUMBERVALUE(INDEX(data_wkly!AO:AO,MATCH($B528,data_wkly!$C:$C,0),1))),"na")=0,"",IFERROR(IF(INDEX(data_wkly!AO:AO,MATCH($B528,data_wkly!$C:$C,0),1)=0,"",_xlfn.NUMBERVALUE(INDEX(data_wkly!AO:AO,MATCH($B528,data_wkly!$C:$C,0),1))),"na"))</f>
        <v/>
      </c>
      <c r="D528" s="122" t="str">
        <f>IF(IFERROR(IF(INDEX(data_wkly!AP:AP,MATCH($B528,data_wkly!$C:$C,0),1)=0,"",_xlfn.NUMBERVALUE(INDEX(data_wkly!AP:AP,MATCH($B528,data_wkly!$C:$C,0),1))),"na")=0,"",IFERROR(IF(INDEX(data_wkly!AP:AP,MATCH($B528,data_wkly!$C:$C,0),1)=0,"",_xlfn.NUMBERVALUE(INDEX(data_wkly!AP:AP,MATCH($B528,data_wkly!$C:$C,0),1))),"na"))</f>
        <v/>
      </c>
      <c r="E528" s="122" t="str">
        <f>IF(IFERROR(IF(INDEX(data_wkly!AQ:AQ,MATCH($B528,data_wkly!$C:$C,0),1)=0,"",_xlfn.NUMBERVALUE(INDEX(data_wkly!AQ:AQ,MATCH($B528,data_wkly!$C:$C,0),1))),"na")=0,"",IFERROR(IF(INDEX(data_wkly!AQ:AQ,MATCH($B528,data_wkly!$C:$C,0),1)=0,"",_xlfn.NUMBERVALUE(INDEX(data_wkly!AQ:AQ,MATCH($B528,data_wkly!$C:$C,0),1))),"na"))</f>
        <v/>
      </c>
      <c r="F528" s="122" t="str">
        <f>IF(IFERROR(IF(INDEX(data_wkly!AR:AR,MATCH($B528,data_wkly!$C:$C,0),1)=0,"",_xlfn.NUMBERVALUE(INDEX(data_wkly!AR:AR,MATCH($B528,data_wkly!$C:$C,0),1))),"na")=0,"",IFERROR(IF(INDEX(data_wkly!AR:AR,MATCH($B528,data_wkly!$C:$C,0),1)=0,"",_xlfn.NUMBERVALUE(INDEX(data_wkly!AR:AR,MATCH($B528,data_wkly!$C:$C,0),1))),"na"))</f>
        <v/>
      </c>
      <c r="G528" s="122" t="str">
        <f>IF(IFERROR(IF(INDEX(data_wkly!AS:AS,MATCH($B528,data_wkly!$C:$C,0),1)=0,"",_xlfn.NUMBERVALUE(INDEX(data_wkly!AS:AS,MATCH($B528,data_wkly!$C:$C,0),1))),"na")=0,"",IFERROR(IF(INDEX(data_wkly!AS:AS,MATCH($B528,data_wkly!$C:$C,0),1)=0,"",_xlfn.NUMBERVALUE(INDEX(data_wkly!AS:AS,MATCH($B528,data_wkly!$C:$C,0),1))),"na"))</f>
        <v/>
      </c>
      <c r="H528" s="122" t="str">
        <f>IFERROR(IF(INDEX(data_wkly!BJ:BJ,MATCH($B528,data_wkly!$C:$C,0),1)=0,"",_xlfn.NUMBERVALUE(INDEX(data_wkly!BJ:BJ,MATCH($B528,data_wkly!$C:$C,0),1))),"na")</f>
        <v/>
      </c>
      <c r="I528" s="122" t="str">
        <f>IF(IFERROR(IF(INDEX(data_wkly!AT:AT,MATCH($B528,data_wkly!$C:$C,0),1)=0,"",_xlfn.NUMBERVALUE(INDEX(data_wkly!AT:AT,MATCH($B528,data_wkly!$C:$C,0),1))),"na")=0,"",IFERROR(IF(INDEX(data_wkly!AT:AT,MATCH($B528,data_wkly!$C:$C,0),1)=0,"",_xlfn.NUMBERVALUE(INDEX(data_wkly!AT:AT,MATCH($B528,data_wkly!$C:$C,0),1))),"na"))</f>
        <v/>
      </c>
      <c r="J528" s="122" t="str">
        <f>IF(IFERROR(IF(INDEX(data_wkly!AU:AU,MATCH($B528,data_wkly!$C:$C,0),1)=0,"",_xlfn.NUMBERVALUE(INDEX(data_wkly!AU:AU,MATCH($B528,data_wkly!$C:$C,0),1))),"na")=0,"",IFERROR(IF(INDEX(data_wkly!AU:AU,MATCH($B528,data_wkly!$C:$C,0),1)=0,"",_xlfn.NUMBERVALUE(INDEX(data_wkly!AU:AU,MATCH($B528,data_wkly!$C:$C,0),1))),"na"))</f>
        <v/>
      </c>
      <c r="K528" s="122" t="str">
        <f>IF(IFERROR(IF(INDEX(data_wkly!AV:AV,MATCH($B528,data_wkly!$C:$C,0),1)=0,"",_xlfn.NUMBERVALUE(INDEX(data_wkly!AV:AV,MATCH($B528,data_wkly!$C:$C,0),1))),"na")=0,"",IFERROR(IF(INDEX(data_wkly!AV:AV,MATCH($B528,data_wkly!$C:$C,0),1)=0,"",_xlfn.NUMBERVALUE(INDEX(data_wkly!AV:AV,MATCH($B528,data_wkly!$C:$C,0),1))),"na"))</f>
        <v/>
      </c>
      <c r="L528" s="122" t="str">
        <f>IFERROR(IF(INDEX(data_wkly!BI:BI,MATCH($B528,data_wkly!$C:$C,0),1)=0,"",_xlfn.NUMBERVALUE(INDEX(data_wkly!BI:BI,MATCH($B528,data_wkly!$C:$C,0),1))),"na")</f>
        <v/>
      </c>
      <c r="M528" s="122" t="str">
        <f>IF(IFERROR(IF(INDEX(data_wkly!AW:AW,MATCH($B528,data_wkly!$C:$C,0),1)=0,"",_xlfn.NUMBERVALUE(INDEX(data_wkly!AW:AW,MATCH($B528,data_wkly!$C:$C,0),1))),"na")=0,"",IFERROR(IF(INDEX(data_wkly!AW:AW,MATCH($B528,data_wkly!$C:$C,0),1)=0,"",_xlfn.NUMBERVALUE(INDEX(data_wkly!AW:AW,MATCH($B528,data_wkly!$C:$C,0),1))),"na"))</f>
        <v/>
      </c>
      <c r="N528" s="123"/>
      <c r="O528" s="124" t="str">
        <f>IF(IFERROR(IF(INDEX(data_wkly!AY:AY,MATCH($B528,data_wkly!$C:$C,0),1)=0,"",_xlfn.NUMBERVALUE(INDEX(data_wkly!AY:AY,MATCH($B528,data_wkly!$C:$C,0),1))),"na")=0,"",IFERROR(IF(INDEX(data_wkly!AY:AY,MATCH($B528,data_wkly!$C:$C,0),1)=0,"",_xlfn.NUMBERVALUE(INDEX(data_wkly!AY:AY,MATCH($B528,data_wkly!$C:$C,0),1))),"na"))</f>
        <v/>
      </c>
      <c r="P528" s="124" t="str">
        <f>IF(IFERROR(IF(INDEX(data_wkly!AZ:AZ,MATCH($B528,data_wkly!$C:$C,0),1)=0,"",_xlfn.NUMBERVALUE(INDEX(data_wkly!AZ:AZ,MATCH($B528,data_wkly!$C:$C,0),1))),"na")=0,"",IFERROR(IF(INDEX(data_wkly!AZ:AZ,MATCH($B528,data_wkly!$C:$C,0),1)=0,"",_xlfn.NUMBERVALUE(INDEX(data_wkly!AZ:AZ,MATCH($B528,data_wkly!$C:$C,0),1))),"na"))</f>
        <v/>
      </c>
      <c r="Q528" s="124" t="str">
        <f>IF(IFERROR(IF(INDEX(data_wkly!BA:BA,MATCH($B528,data_wkly!$C:$C,0),1)=0,"",_xlfn.NUMBERVALUE(INDEX(data_wkly!BA:BA,MATCH($B528,data_wkly!$C:$C,0),1))),"na")=0,"",IFERROR(IF(INDEX(data_wkly!BA:BA,MATCH($B528,data_wkly!$C:$C,0),1)=0,"",_xlfn.NUMBERVALUE(INDEX(data_wkly!BA:BA,MATCH($B528,data_wkly!$C:$C,0),1))),"na"))</f>
        <v/>
      </c>
      <c r="R528" s="124" t="str">
        <f>IF(IFERROR(IF(INDEX(data_wkly!BB:BB,MATCH($B528,data_wkly!$C:$C,0),1)=0,"",_xlfn.NUMBERVALUE(INDEX(data_wkly!BB:BB,MATCH($B528,data_wkly!$C:$C,0),1))),"na")=0,"",IFERROR(IF(INDEX(data_wkly!BB:BB,MATCH($B528,data_wkly!$C:$C,0),1)=0,"",_xlfn.NUMBERVALUE(INDEX(data_wkly!BB:BB,MATCH($B528,data_wkly!$C:$C,0),1))),"na"))</f>
        <v/>
      </c>
      <c r="S528" s="124" t="str">
        <f>IF(IFERROR(IF(INDEX(data_wkly!BC:BC,MATCH($B528,data_wkly!$C:$C,0),1)=0,"",_xlfn.NUMBERVALUE(INDEX(data_wkly!BC:BC,MATCH($B528,data_wkly!$C:$C,0),1))),"na")=0,"",IFERROR(IF(INDEX(data_wkly!BC:BC,MATCH($B528,data_wkly!$C:$C,0),1)=0,"",_xlfn.NUMBERVALUE(INDEX(data_wkly!BC:BC,MATCH($B528,data_wkly!$C:$C,0),1))),"na"))</f>
        <v/>
      </c>
      <c r="T528" s="124" t="str">
        <f>IFERROR(IF(INDEX(data_wkly!BL:BL,MATCH($B528,data_wkly!$C:$C,0),1)=0,"",_xlfn.NUMBERVALUE(INDEX(data_wkly!BL:BL,MATCH($B528,data_wkly!$C:$C,0),1))),"na")</f>
        <v/>
      </c>
      <c r="U528" s="124" t="str">
        <f>IF(IFERROR(IF(INDEX(data_wkly!BD:BD,MATCH($B528,data_wkly!$C:$C,0),1)=0,"",_xlfn.NUMBERVALUE(INDEX(data_wkly!BD:BD,MATCH($B528,data_wkly!$C:$C,0),1))),"na")=0,"",IFERROR(IF(INDEX(data_wkly!BD:BD,MATCH($B528,data_wkly!$C:$C,0),1)=0,"",_xlfn.NUMBERVALUE(INDEX(data_wkly!BD:BD,MATCH($B528,data_wkly!$C:$C,0),1))),"na"))</f>
        <v/>
      </c>
      <c r="V528" s="124" t="str">
        <f>IF(IFERROR(IF(INDEX(data_wkly!BE:BE,MATCH($B528,data_wkly!$C:$C,0),1)=0,"",_xlfn.NUMBERVALUE(INDEX(data_wkly!BE:BE,MATCH($B528,data_wkly!$C:$C,0),1))),"na")=0,"",IFERROR(IF(INDEX(data_wkly!BE:BE,MATCH($B528,data_wkly!$C:$C,0),1)=0,"",_xlfn.NUMBERVALUE(INDEX(data_wkly!BE:BE,MATCH($B528,data_wkly!$C:$C,0),1))),"na"))</f>
        <v/>
      </c>
      <c r="W528" s="124" t="str">
        <f>IF(IFERROR(IF(INDEX(data_wkly!BF:BF,MATCH($B528,data_wkly!$C:$C,0),1)=0,"",_xlfn.NUMBERVALUE(INDEX(data_wkly!BF:BF,MATCH($B528,data_wkly!$C:$C,0),1))),"na")=0,"",IFERROR(IF(INDEX(data_wkly!BF:BF,MATCH($B528,data_wkly!$C:$C,0),1)=0,"",_xlfn.NUMBERVALUE(INDEX(data_wkly!BF:BF,MATCH($B528,data_wkly!$C:$C,0),1))),"na"))</f>
        <v/>
      </c>
      <c r="X528" s="124" t="str">
        <f>IFERROR(IF(INDEX(data_wkly!BK:BK,MATCH($B528,data_wkly!$C:$C,0),1)=0,"",_xlfn.NUMBERVALUE(INDEX(data_wkly!BK:BK,MATCH($B528,data_wkly!$C:$C,0),1))),"na")</f>
        <v/>
      </c>
      <c r="Y528" s="124" t="str">
        <f>IF(IFERROR(IF(INDEX(data_wkly!BG:BG,MATCH($B528,data_wkly!$C:$C,0),1)=0,"",_xlfn.NUMBERVALUE(INDEX(data_wkly!BG:BG,MATCH($B528,data_wkly!$C:$C,0),1))),"na")=0,"",IFERROR(IF(INDEX(data_wkly!BG:BG,MATCH($B528,data_wkly!$C:$C,0),1)=0,"",_xlfn.NUMBERVALUE(INDEX(data_wkly!BG:BG,MATCH($B528,data_wkly!$C:$C,0),1))),"na"))</f>
        <v/>
      </c>
      <c r="AJ528" s="41">
        <f t="shared" ref="AJ528:AJ591" si="27">AJ526</f>
        <v>2</v>
      </c>
    </row>
    <row r="529" spans="1:36" ht="15.5">
      <c r="A529" s="88" t="str">
        <f t="shared" si="26"/>
        <v/>
      </c>
      <c r="B529" s="89" t="str">
        <f t="shared" si="25"/>
        <v/>
      </c>
      <c r="C529" s="122" t="str">
        <f>IF(IFERROR(IF(INDEX(data_wkly!AO:AO,MATCH($B529,data_wkly!$C:$C,0),1)=0,"",_xlfn.NUMBERVALUE(INDEX(data_wkly!AO:AO,MATCH($B529,data_wkly!$C:$C,0),1))),"na")=0,"",IFERROR(IF(INDEX(data_wkly!AO:AO,MATCH($B529,data_wkly!$C:$C,0),1)=0,"",_xlfn.NUMBERVALUE(INDEX(data_wkly!AO:AO,MATCH($B529,data_wkly!$C:$C,0),1))),"na"))</f>
        <v/>
      </c>
      <c r="D529" s="122" t="str">
        <f>IF(IFERROR(IF(INDEX(data_wkly!AP:AP,MATCH($B529,data_wkly!$C:$C,0),1)=0,"",_xlfn.NUMBERVALUE(INDEX(data_wkly!AP:AP,MATCH($B529,data_wkly!$C:$C,0),1))),"na")=0,"",IFERROR(IF(INDEX(data_wkly!AP:AP,MATCH($B529,data_wkly!$C:$C,0),1)=0,"",_xlfn.NUMBERVALUE(INDEX(data_wkly!AP:AP,MATCH($B529,data_wkly!$C:$C,0),1))),"na"))</f>
        <v/>
      </c>
      <c r="E529" s="122" t="str">
        <f>IF(IFERROR(IF(INDEX(data_wkly!AQ:AQ,MATCH($B529,data_wkly!$C:$C,0),1)=0,"",_xlfn.NUMBERVALUE(INDEX(data_wkly!AQ:AQ,MATCH($B529,data_wkly!$C:$C,0),1))),"na")=0,"",IFERROR(IF(INDEX(data_wkly!AQ:AQ,MATCH($B529,data_wkly!$C:$C,0),1)=0,"",_xlfn.NUMBERVALUE(INDEX(data_wkly!AQ:AQ,MATCH($B529,data_wkly!$C:$C,0),1))),"na"))</f>
        <v/>
      </c>
      <c r="F529" s="122" t="str">
        <f>IF(IFERROR(IF(INDEX(data_wkly!AR:AR,MATCH($B529,data_wkly!$C:$C,0),1)=0,"",_xlfn.NUMBERVALUE(INDEX(data_wkly!AR:AR,MATCH($B529,data_wkly!$C:$C,0),1))),"na")=0,"",IFERROR(IF(INDEX(data_wkly!AR:AR,MATCH($B529,data_wkly!$C:$C,0),1)=0,"",_xlfn.NUMBERVALUE(INDEX(data_wkly!AR:AR,MATCH($B529,data_wkly!$C:$C,0),1))),"na"))</f>
        <v/>
      </c>
      <c r="G529" s="122" t="str">
        <f>IF(IFERROR(IF(INDEX(data_wkly!AS:AS,MATCH($B529,data_wkly!$C:$C,0),1)=0,"",_xlfn.NUMBERVALUE(INDEX(data_wkly!AS:AS,MATCH($B529,data_wkly!$C:$C,0),1))),"na")=0,"",IFERROR(IF(INDEX(data_wkly!AS:AS,MATCH($B529,data_wkly!$C:$C,0),1)=0,"",_xlfn.NUMBERVALUE(INDEX(data_wkly!AS:AS,MATCH($B529,data_wkly!$C:$C,0),1))),"na"))</f>
        <v/>
      </c>
      <c r="H529" s="122" t="str">
        <f>IFERROR(IF(INDEX(data_wkly!BJ:BJ,MATCH($B529,data_wkly!$C:$C,0),1)=0,"",_xlfn.NUMBERVALUE(INDEX(data_wkly!BJ:BJ,MATCH($B529,data_wkly!$C:$C,0),1))),"na")</f>
        <v/>
      </c>
      <c r="I529" s="122" t="str">
        <f>IF(IFERROR(IF(INDEX(data_wkly!AT:AT,MATCH($B529,data_wkly!$C:$C,0),1)=0,"",_xlfn.NUMBERVALUE(INDEX(data_wkly!AT:AT,MATCH($B529,data_wkly!$C:$C,0),1))),"na")=0,"",IFERROR(IF(INDEX(data_wkly!AT:AT,MATCH($B529,data_wkly!$C:$C,0),1)=0,"",_xlfn.NUMBERVALUE(INDEX(data_wkly!AT:AT,MATCH($B529,data_wkly!$C:$C,0),1))),"na"))</f>
        <v/>
      </c>
      <c r="J529" s="122" t="str">
        <f>IF(IFERROR(IF(INDEX(data_wkly!AU:AU,MATCH($B529,data_wkly!$C:$C,0),1)=0,"",_xlfn.NUMBERVALUE(INDEX(data_wkly!AU:AU,MATCH($B529,data_wkly!$C:$C,0),1))),"na")=0,"",IFERROR(IF(INDEX(data_wkly!AU:AU,MATCH($B529,data_wkly!$C:$C,0),1)=0,"",_xlfn.NUMBERVALUE(INDEX(data_wkly!AU:AU,MATCH($B529,data_wkly!$C:$C,0),1))),"na"))</f>
        <v/>
      </c>
      <c r="K529" s="122" t="str">
        <f>IF(IFERROR(IF(INDEX(data_wkly!AV:AV,MATCH($B529,data_wkly!$C:$C,0),1)=0,"",_xlfn.NUMBERVALUE(INDEX(data_wkly!AV:AV,MATCH($B529,data_wkly!$C:$C,0),1))),"na")=0,"",IFERROR(IF(INDEX(data_wkly!AV:AV,MATCH($B529,data_wkly!$C:$C,0),1)=0,"",_xlfn.NUMBERVALUE(INDEX(data_wkly!AV:AV,MATCH($B529,data_wkly!$C:$C,0),1))),"na"))</f>
        <v/>
      </c>
      <c r="L529" s="122" t="str">
        <f>IFERROR(IF(INDEX(data_wkly!BI:BI,MATCH($B529,data_wkly!$C:$C,0),1)=0,"",_xlfn.NUMBERVALUE(INDEX(data_wkly!BI:BI,MATCH($B529,data_wkly!$C:$C,0),1))),"na")</f>
        <v/>
      </c>
      <c r="M529" s="122" t="str">
        <f>IF(IFERROR(IF(INDEX(data_wkly!AW:AW,MATCH($B529,data_wkly!$C:$C,0),1)=0,"",_xlfn.NUMBERVALUE(INDEX(data_wkly!AW:AW,MATCH($B529,data_wkly!$C:$C,0),1))),"na")=0,"",IFERROR(IF(INDEX(data_wkly!AW:AW,MATCH($B529,data_wkly!$C:$C,0),1)=0,"",_xlfn.NUMBERVALUE(INDEX(data_wkly!AW:AW,MATCH($B529,data_wkly!$C:$C,0),1))),"na"))</f>
        <v/>
      </c>
      <c r="N529" s="123"/>
      <c r="O529" s="124" t="str">
        <f>IF(IFERROR(IF(INDEX(data_wkly!AY:AY,MATCH($B529,data_wkly!$C:$C,0),1)=0,"",_xlfn.NUMBERVALUE(INDEX(data_wkly!AY:AY,MATCH($B529,data_wkly!$C:$C,0),1))),"na")=0,"",IFERROR(IF(INDEX(data_wkly!AY:AY,MATCH($B529,data_wkly!$C:$C,0),1)=0,"",_xlfn.NUMBERVALUE(INDEX(data_wkly!AY:AY,MATCH($B529,data_wkly!$C:$C,0),1))),"na"))</f>
        <v/>
      </c>
      <c r="P529" s="124" t="str">
        <f>IF(IFERROR(IF(INDEX(data_wkly!AZ:AZ,MATCH($B529,data_wkly!$C:$C,0),1)=0,"",_xlfn.NUMBERVALUE(INDEX(data_wkly!AZ:AZ,MATCH($B529,data_wkly!$C:$C,0),1))),"na")=0,"",IFERROR(IF(INDEX(data_wkly!AZ:AZ,MATCH($B529,data_wkly!$C:$C,0),1)=0,"",_xlfn.NUMBERVALUE(INDEX(data_wkly!AZ:AZ,MATCH($B529,data_wkly!$C:$C,0),1))),"na"))</f>
        <v/>
      </c>
      <c r="Q529" s="124" t="str">
        <f>IF(IFERROR(IF(INDEX(data_wkly!BA:BA,MATCH($B529,data_wkly!$C:$C,0),1)=0,"",_xlfn.NUMBERVALUE(INDEX(data_wkly!BA:BA,MATCH($B529,data_wkly!$C:$C,0),1))),"na")=0,"",IFERROR(IF(INDEX(data_wkly!BA:BA,MATCH($B529,data_wkly!$C:$C,0),1)=0,"",_xlfn.NUMBERVALUE(INDEX(data_wkly!BA:BA,MATCH($B529,data_wkly!$C:$C,0),1))),"na"))</f>
        <v/>
      </c>
      <c r="R529" s="124" t="str">
        <f>IF(IFERROR(IF(INDEX(data_wkly!BB:BB,MATCH($B529,data_wkly!$C:$C,0),1)=0,"",_xlfn.NUMBERVALUE(INDEX(data_wkly!BB:BB,MATCH($B529,data_wkly!$C:$C,0),1))),"na")=0,"",IFERROR(IF(INDEX(data_wkly!BB:BB,MATCH($B529,data_wkly!$C:$C,0),1)=0,"",_xlfn.NUMBERVALUE(INDEX(data_wkly!BB:BB,MATCH($B529,data_wkly!$C:$C,0),1))),"na"))</f>
        <v/>
      </c>
      <c r="S529" s="124" t="str">
        <f>IF(IFERROR(IF(INDEX(data_wkly!BC:BC,MATCH($B529,data_wkly!$C:$C,0),1)=0,"",_xlfn.NUMBERVALUE(INDEX(data_wkly!BC:BC,MATCH($B529,data_wkly!$C:$C,0),1))),"na")=0,"",IFERROR(IF(INDEX(data_wkly!BC:BC,MATCH($B529,data_wkly!$C:$C,0),1)=0,"",_xlfn.NUMBERVALUE(INDEX(data_wkly!BC:BC,MATCH($B529,data_wkly!$C:$C,0),1))),"na"))</f>
        <v/>
      </c>
      <c r="T529" s="124" t="str">
        <f>IFERROR(IF(INDEX(data_wkly!BL:BL,MATCH($B529,data_wkly!$C:$C,0),1)=0,"",_xlfn.NUMBERVALUE(INDEX(data_wkly!BL:BL,MATCH($B529,data_wkly!$C:$C,0),1))),"na")</f>
        <v/>
      </c>
      <c r="U529" s="124" t="str">
        <f>IF(IFERROR(IF(INDEX(data_wkly!BD:BD,MATCH($B529,data_wkly!$C:$C,0),1)=0,"",_xlfn.NUMBERVALUE(INDEX(data_wkly!BD:BD,MATCH($B529,data_wkly!$C:$C,0),1))),"na")=0,"",IFERROR(IF(INDEX(data_wkly!BD:BD,MATCH($B529,data_wkly!$C:$C,0),1)=0,"",_xlfn.NUMBERVALUE(INDEX(data_wkly!BD:BD,MATCH($B529,data_wkly!$C:$C,0),1))),"na"))</f>
        <v/>
      </c>
      <c r="V529" s="124" t="str">
        <f>IF(IFERROR(IF(INDEX(data_wkly!BE:BE,MATCH($B529,data_wkly!$C:$C,0),1)=0,"",_xlfn.NUMBERVALUE(INDEX(data_wkly!BE:BE,MATCH($B529,data_wkly!$C:$C,0),1))),"na")=0,"",IFERROR(IF(INDEX(data_wkly!BE:BE,MATCH($B529,data_wkly!$C:$C,0),1)=0,"",_xlfn.NUMBERVALUE(INDEX(data_wkly!BE:BE,MATCH($B529,data_wkly!$C:$C,0),1))),"na"))</f>
        <v/>
      </c>
      <c r="W529" s="124" t="str">
        <f>IF(IFERROR(IF(INDEX(data_wkly!BF:BF,MATCH($B529,data_wkly!$C:$C,0),1)=0,"",_xlfn.NUMBERVALUE(INDEX(data_wkly!BF:BF,MATCH($B529,data_wkly!$C:$C,0),1))),"na")=0,"",IFERROR(IF(INDEX(data_wkly!BF:BF,MATCH($B529,data_wkly!$C:$C,0),1)=0,"",_xlfn.NUMBERVALUE(INDEX(data_wkly!BF:BF,MATCH($B529,data_wkly!$C:$C,0),1))),"na"))</f>
        <v/>
      </c>
      <c r="X529" s="124" t="str">
        <f>IFERROR(IF(INDEX(data_wkly!BK:BK,MATCH($B529,data_wkly!$C:$C,0),1)=0,"",_xlfn.NUMBERVALUE(INDEX(data_wkly!BK:BK,MATCH($B529,data_wkly!$C:$C,0),1))),"na")</f>
        <v/>
      </c>
      <c r="Y529" s="124" t="str">
        <f>IF(IFERROR(IF(INDEX(data_wkly!BG:BG,MATCH($B529,data_wkly!$C:$C,0),1)=0,"",_xlfn.NUMBERVALUE(INDEX(data_wkly!BG:BG,MATCH($B529,data_wkly!$C:$C,0),1))),"na")=0,"",IFERROR(IF(INDEX(data_wkly!BG:BG,MATCH($B529,data_wkly!$C:$C,0),1)=0,"",_xlfn.NUMBERVALUE(INDEX(data_wkly!BG:BG,MATCH($B529,data_wkly!$C:$C,0),1))),"na"))</f>
        <v/>
      </c>
      <c r="AJ529" s="41">
        <f t="shared" si="27"/>
        <v>1</v>
      </c>
    </row>
    <row r="530" spans="1:36" ht="15.5">
      <c r="A530" s="88" t="str">
        <f t="shared" si="26"/>
        <v/>
      </c>
      <c r="B530" s="89" t="str">
        <f t="shared" si="25"/>
        <v/>
      </c>
      <c r="C530" s="122" t="str">
        <f>IF(IFERROR(IF(INDEX(data_wkly!AO:AO,MATCH($B530,data_wkly!$C:$C,0),1)=0,"",_xlfn.NUMBERVALUE(INDEX(data_wkly!AO:AO,MATCH($B530,data_wkly!$C:$C,0),1))),"na")=0,"",IFERROR(IF(INDEX(data_wkly!AO:AO,MATCH($B530,data_wkly!$C:$C,0),1)=0,"",_xlfn.NUMBERVALUE(INDEX(data_wkly!AO:AO,MATCH($B530,data_wkly!$C:$C,0),1))),"na"))</f>
        <v/>
      </c>
      <c r="D530" s="122" t="str">
        <f>IF(IFERROR(IF(INDEX(data_wkly!AP:AP,MATCH($B530,data_wkly!$C:$C,0),1)=0,"",_xlfn.NUMBERVALUE(INDEX(data_wkly!AP:AP,MATCH($B530,data_wkly!$C:$C,0),1))),"na")=0,"",IFERROR(IF(INDEX(data_wkly!AP:AP,MATCH($B530,data_wkly!$C:$C,0),1)=0,"",_xlfn.NUMBERVALUE(INDEX(data_wkly!AP:AP,MATCH($B530,data_wkly!$C:$C,0),1))),"na"))</f>
        <v/>
      </c>
      <c r="E530" s="122" t="str">
        <f>IF(IFERROR(IF(INDEX(data_wkly!AQ:AQ,MATCH($B530,data_wkly!$C:$C,0),1)=0,"",_xlfn.NUMBERVALUE(INDEX(data_wkly!AQ:AQ,MATCH($B530,data_wkly!$C:$C,0),1))),"na")=0,"",IFERROR(IF(INDEX(data_wkly!AQ:AQ,MATCH($B530,data_wkly!$C:$C,0),1)=0,"",_xlfn.NUMBERVALUE(INDEX(data_wkly!AQ:AQ,MATCH($B530,data_wkly!$C:$C,0),1))),"na"))</f>
        <v/>
      </c>
      <c r="F530" s="122" t="str">
        <f>IF(IFERROR(IF(INDEX(data_wkly!AR:AR,MATCH($B530,data_wkly!$C:$C,0),1)=0,"",_xlfn.NUMBERVALUE(INDEX(data_wkly!AR:AR,MATCH($B530,data_wkly!$C:$C,0),1))),"na")=0,"",IFERROR(IF(INDEX(data_wkly!AR:AR,MATCH($B530,data_wkly!$C:$C,0),1)=0,"",_xlfn.NUMBERVALUE(INDEX(data_wkly!AR:AR,MATCH($B530,data_wkly!$C:$C,0),1))),"na"))</f>
        <v/>
      </c>
      <c r="G530" s="122" t="str">
        <f>IF(IFERROR(IF(INDEX(data_wkly!AS:AS,MATCH($B530,data_wkly!$C:$C,0),1)=0,"",_xlfn.NUMBERVALUE(INDEX(data_wkly!AS:AS,MATCH($B530,data_wkly!$C:$C,0),1))),"na")=0,"",IFERROR(IF(INDEX(data_wkly!AS:AS,MATCH($B530,data_wkly!$C:$C,0),1)=0,"",_xlfn.NUMBERVALUE(INDEX(data_wkly!AS:AS,MATCH($B530,data_wkly!$C:$C,0),1))),"na"))</f>
        <v/>
      </c>
      <c r="H530" s="122" t="str">
        <f>IFERROR(IF(INDEX(data_wkly!BJ:BJ,MATCH($B530,data_wkly!$C:$C,0),1)=0,"",_xlfn.NUMBERVALUE(INDEX(data_wkly!BJ:BJ,MATCH($B530,data_wkly!$C:$C,0),1))),"na")</f>
        <v/>
      </c>
      <c r="I530" s="122" t="str">
        <f>IF(IFERROR(IF(INDEX(data_wkly!AT:AT,MATCH($B530,data_wkly!$C:$C,0),1)=0,"",_xlfn.NUMBERVALUE(INDEX(data_wkly!AT:AT,MATCH($B530,data_wkly!$C:$C,0),1))),"na")=0,"",IFERROR(IF(INDEX(data_wkly!AT:AT,MATCH($B530,data_wkly!$C:$C,0),1)=0,"",_xlfn.NUMBERVALUE(INDEX(data_wkly!AT:AT,MATCH($B530,data_wkly!$C:$C,0),1))),"na"))</f>
        <v/>
      </c>
      <c r="J530" s="122" t="str">
        <f>IF(IFERROR(IF(INDEX(data_wkly!AU:AU,MATCH($B530,data_wkly!$C:$C,0),1)=0,"",_xlfn.NUMBERVALUE(INDEX(data_wkly!AU:AU,MATCH($B530,data_wkly!$C:$C,0),1))),"na")=0,"",IFERROR(IF(INDEX(data_wkly!AU:AU,MATCH($B530,data_wkly!$C:$C,0),1)=0,"",_xlfn.NUMBERVALUE(INDEX(data_wkly!AU:AU,MATCH($B530,data_wkly!$C:$C,0),1))),"na"))</f>
        <v/>
      </c>
      <c r="K530" s="122" t="str">
        <f>IF(IFERROR(IF(INDEX(data_wkly!AV:AV,MATCH($B530,data_wkly!$C:$C,0),1)=0,"",_xlfn.NUMBERVALUE(INDEX(data_wkly!AV:AV,MATCH($B530,data_wkly!$C:$C,0),1))),"na")=0,"",IFERROR(IF(INDEX(data_wkly!AV:AV,MATCH($B530,data_wkly!$C:$C,0),1)=0,"",_xlfn.NUMBERVALUE(INDEX(data_wkly!AV:AV,MATCH($B530,data_wkly!$C:$C,0),1))),"na"))</f>
        <v/>
      </c>
      <c r="L530" s="122" t="str">
        <f>IFERROR(IF(INDEX(data_wkly!BI:BI,MATCH($B530,data_wkly!$C:$C,0),1)=0,"",_xlfn.NUMBERVALUE(INDEX(data_wkly!BI:BI,MATCH($B530,data_wkly!$C:$C,0),1))),"na")</f>
        <v/>
      </c>
      <c r="M530" s="122" t="str">
        <f>IF(IFERROR(IF(INDEX(data_wkly!AW:AW,MATCH($B530,data_wkly!$C:$C,0),1)=0,"",_xlfn.NUMBERVALUE(INDEX(data_wkly!AW:AW,MATCH($B530,data_wkly!$C:$C,0),1))),"na")=0,"",IFERROR(IF(INDEX(data_wkly!AW:AW,MATCH($B530,data_wkly!$C:$C,0),1)=0,"",_xlfn.NUMBERVALUE(INDEX(data_wkly!AW:AW,MATCH($B530,data_wkly!$C:$C,0),1))),"na"))</f>
        <v/>
      </c>
      <c r="N530" s="123"/>
      <c r="O530" s="124" t="str">
        <f>IF(IFERROR(IF(INDEX(data_wkly!AY:AY,MATCH($B530,data_wkly!$C:$C,0),1)=0,"",_xlfn.NUMBERVALUE(INDEX(data_wkly!AY:AY,MATCH($B530,data_wkly!$C:$C,0),1))),"na")=0,"",IFERROR(IF(INDEX(data_wkly!AY:AY,MATCH($B530,data_wkly!$C:$C,0),1)=0,"",_xlfn.NUMBERVALUE(INDEX(data_wkly!AY:AY,MATCH($B530,data_wkly!$C:$C,0),1))),"na"))</f>
        <v/>
      </c>
      <c r="P530" s="124" t="str">
        <f>IF(IFERROR(IF(INDEX(data_wkly!AZ:AZ,MATCH($B530,data_wkly!$C:$C,0),1)=0,"",_xlfn.NUMBERVALUE(INDEX(data_wkly!AZ:AZ,MATCH($B530,data_wkly!$C:$C,0),1))),"na")=0,"",IFERROR(IF(INDEX(data_wkly!AZ:AZ,MATCH($B530,data_wkly!$C:$C,0),1)=0,"",_xlfn.NUMBERVALUE(INDEX(data_wkly!AZ:AZ,MATCH($B530,data_wkly!$C:$C,0),1))),"na"))</f>
        <v/>
      </c>
      <c r="Q530" s="124" t="str">
        <f>IF(IFERROR(IF(INDEX(data_wkly!BA:BA,MATCH($B530,data_wkly!$C:$C,0),1)=0,"",_xlfn.NUMBERVALUE(INDEX(data_wkly!BA:BA,MATCH($B530,data_wkly!$C:$C,0),1))),"na")=0,"",IFERROR(IF(INDEX(data_wkly!BA:BA,MATCH($B530,data_wkly!$C:$C,0),1)=0,"",_xlfn.NUMBERVALUE(INDEX(data_wkly!BA:BA,MATCH($B530,data_wkly!$C:$C,0),1))),"na"))</f>
        <v/>
      </c>
      <c r="R530" s="124" t="str">
        <f>IF(IFERROR(IF(INDEX(data_wkly!BB:BB,MATCH($B530,data_wkly!$C:$C,0),1)=0,"",_xlfn.NUMBERVALUE(INDEX(data_wkly!BB:BB,MATCH($B530,data_wkly!$C:$C,0),1))),"na")=0,"",IFERROR(IF(INDEX(data_wkly!BB:BB,MATCH($B530,data_wkly!$C:$C,0),1)=0,"",_xlfn.NUMBERVALUE(INDEX(data_wkly!BB:BB,MATCH($B530,data_wkly!$C:$C,0),1))),"na"))</f>
        <v/>
      </c>
      <c r="S530" s="124" t="str">
        <f>IF(IFERROR(IF(INDEX(data_wkly!BC:BC,MATCH($B530,data_wkly!$C:$C,0),1)=0,"",_xlfn.NUMBERVALUE(INDEX(data_wkly!BC:BC,MATCH($B530,data_wkly!$C:$C,0),1))),"na")=0,"",IFERROR(IF(INDEX(data_wkly!BC:BC,MATCH($B530,data_wkly!$C:$C,0),1)=0,"",_xlfn.NUMBERVALUE(INDEX(data_wkly!BC:BC,MATCH($B530,data_wkly!$C:$C,0),1))),"na"))</f>
        <v/>
      </c>
      <c r="T530" s="124" t="str">
        <f>IFERROR(IF(INDEX(data_wkly!BL:BL,MATCH($B530,data_wkly!$C:$C,0),1)=0,"",_xlfn.NUMBERVALUE(INDEX(data_wkly!BL:BL,MATCH($B530,data_wkly!$C:$C,0),1))),"na")</f>
        <v/>
      </c>
      <c r="U530" s="124" t="str">
        <f>IF(IFERROR(IF(INDEX(data_wkly!BD:BD,MATCH($B530,data_wkly!$C:$C,0),1)=0,"",_xlfn.NUMBERVALUE(INDEX(data_wkly!BD:BD,MATCH($B530,data_wkly!$C:$C,0),1))),"na")=0,"",IFERROR(IF(INDEX(data_wkly!BD:BD,MATCH($B530,data_wkly!$C:$C,0),1)=0,"",_xlfn.NUMBERVALUE(INDEX(data_wkly!BD:BD,MATCH($B530,data_wkly!$C:$C,0),1))),"na"))</f>
        <v/>
      </c>
      <c r="V530" s="124" t="str">
        <f>IF(IFERROR(IF(INDEX(data_wkly!BE:BE,MATCH($B530,data_wkly!$C:$C,0),1)=0,"",_xlfn.NUMBERVALUE(INDEX(data_wkly!BE:BE,MATCH($B530,data_wkly!$C:$C,0),1))),"na")=0,"",IFERROR(IF(INDEX(data_wkly!BE:BE,MATCH($B530,data_wkly!$C:$C,0),1)=0,"",_xlfn.NUMBERVALUE(INDEX(data_wkly!BE:BE,MATCH($B530,data_wkly!$C:$C,0),1))),"na"))</f>
        <v/>
      </c>
      <c r="W530" s="124" t="str">
        <f>IF(IFERROR(IF(INDEX(data_wkly!BF:BF,MATCH($B530,data_wkly!$C:$C,0),1)=0,"",_xlfn.NUMBERVALUE(INDEX(data_wkly!BF:BF,MATCH($B530,data_wkly!$C:$C,0),1))),"na")=0,"",IFERROR(IF(INDEX(data_wkly!BF:BF,MATCH($B530,data_wkly!$C:$C,0),1)=0,"",_xlfn.NUMBERVALUE(INDEX(data_wkly!BF:BF,MATCH($B530,data_wkly!$C:$C,0),1))),"na"))</f>
        <v/>
      </c>
      <c r="X530" s="124" t="str">
        <f>IFERROR(IF(INDEX(data_wkly!BK:BK,MATCH($B530,data_wkly!$C:$C,0),1)=0,"",_xlfn.NUMBERVALUE(INDEX(data_wkly!BK:BK,MATCH($B530,data_wkly!$C:$C,0),1))),"na")</f>
        <v/>
      </c>
      <c r="Y530" s="124" t="str">
        <f>IF(IFERROR(IF(INDEX(data_wkly!BG:BG,MATCH($B530,data_wkly!$C:$C,0),1)=0,"",_xlfn.NUMBERVALUE(INDEX(data_wkly!BG:BG,MATCH($B530,data_wkly!$C:$C,0),1))),"na")=0,"",IFERROR(IF(INDEX(data_wkly!BG:BG,MATCH($B530,data_wkly!$C:$C,0),1)=0,"",_xlfn.NUMBERVALUE(INDEX(data_wkly!BG:BG,MATCH($B530,data_wkly!$C:$C,0),1))),"na"))</f>
        <v/>
      </c>
      <c r="AJ530" s="41">
        <f t="shared" si="27"/>
        <v>2</v>
      </c>
    </row>
    <row r="531" spans="1:36" ht="15.5">
      <c r="A531" s="88" t="str">
        <f t="shared" si="26"/>
        <v/>
      </c>
      <c r="B531" s="89" t="str">
        <f t="shared" si="25"/>
        <v/>
      </c>
      <c r="C531" s="122" t="str">
        <f>IF(IFERROR(IF(INDEX(data_wkly!AO:AO,MATCH($B531,data_wkly!$C:$C,0),1)=0,"",_xlfn.NUMBERVALUE(INDEX(data_wkly!AO:AO,MATCH($B531,data_wkly!$C:$C,0),1))),"na")=0,"",IFERROR(IF(INDEX(data_wkly!AO:AO,MATCH($B531,data_wkly!$C:$C,0),1)=0,"",_xlfn.NUMBERVALUE(INDEX(data_wkly!AO:AO,MATCH($B531,data_wkly!$C:$C,0),1))),"na"))</f>
        <v/>
      </c>
      <c r="D531" s="122" t="str">
        <f>IF(IFERROR(IF(INDEX(data_wkly!AP:AP,MATCH($B531,data_wkly!$C:$C,0),1)=0,"",_xlfn.NUMBERVALUE(INDEX(data_wkly!AP:AP,MATCH($B531,data_wkly!$C:$C,0),1))),"na")=0,"",IFERROR(IF(INDEX(data_wkly!AP:AP,MATCH($B531,data_wkly!$C:$C,0),1)=0,"",_xlfn.NUMBERVALUE(INDEX(data_wkly!AP:AP,MATCH($B531,data_wkly!$C:$C,0),1))),"na"))</f>
        <v/>
      </c>
      <c r="E531" s="122" t="str">
        <f>IF(IFERROR(IF(INDEX(data_wkly!AQ:AQ,MATCH($B531,data_wkly!$C:$C,0),1)=0,"",_xlfn.NUMBERVALUE(INDEX(data_wkly!AQ:AQ,MATCH($B531,data_wkly!$C:$C,0),1))),"na")=0,"",IFERROR(IF(INDEX(data_wkly!AQ:AQ,MATCH($B531,data_wkly!$C:$C,0),1)=0,"",_xlfn.NUMBERVALUE(INDEX(data_wkly!AQ:AQ,MATCH($B531,data_wkly!$C:$C,0),1))),"na"))</f>
        <v/>
      </c>
      <c r="F531" s="122" t="str">
        <f>IF(IFERROR(IF(INDEX(data_wkly!AR:AR,MATCH($B531,data_wkly!$C:$C,0),1)=0,"",_xlfn.NUMBERVALUE(INDEX(data_wkly!AR:AR,MATCH($B531,data_wkly!$C:$C,0),1))),"na")=0,"",IFERROR(IF(INDEX(data_wkly!AR:AR,MATCH($B531,data_wkly!$C:$C,0),1)=0,"",_xlfn.NUMBERVALUE(INDEX(data_wkly!AR:AR,MATCH($B531,data_wkly!$C:$C,0),1))),"na"))</f>
        <v/>
      </c>
      <c r="G531" s="122" t="str">
        <f>IF(IFERROR(IF(INDEX(data_wkly!AS:AS,MATCH($B531,data_wkly!$C:$C,0),1)=0,"",_xlfn.NUMBERVALUE(INDEX(data_wkly!AS:AS,MATCH($B531,data_wkly!$C:$C,0),1))),"na")=0,"",IFERROR(IF(INDEX(data_wkly!AS:AS,MATCH($B531,data_wkly!$C:$C,0),1)=0,"",_xlfn.NUMBERVALUE(INDEX(data_wkly!AS:AS,MATCH($B531,data_wkly!$C:$C,0),1))),"na"))</f>
        <v/>
      </c>
      <c r="H531" s="122" t="str">
        <f>IFERROR(IF(INDEX(data_wkly!BJ:BJ,MATCH($B531,data_wkly!$C:$C,0),1)=0,"",_xlfn.NUMBERVALUE(INDEX(data_wkly!BJ:BJ,MATCH($B531,data_wkly!$C:$C,0),1))),"na")</f>
        <v/>
      </c>
      <c r="I531" s="122" t="str">
        <f>IF(IFERROR(IF(INDEX(data_wkly!AT:AT,MATCH($B531,data_wkly!$C:$C,0),1)=0,"",_xlfn.NUMBERVALUE(INDEX(data_wkly!AT:AT,MATCH($B531,data_wkly!$C:$C,0),1))),"na")=0,"",IFERROR(IF(INDEX(data_wkly!AT:AT,MATCH($B531,data_wkly!$C:$C,0),1)=0,"",_xlfn.NUMBERVALUE(INDEX(data_wkly!AT:AT,MATCH($B531,data_wkly!$C:$C,0),1))),"na"))</f>
        <v/>
      </c>
      <c r="J531" s="122" t="str">
        <f>IF(IFERROR(IF(INDEX(data_wkly!AU:AU,MATCH($B531,data_wkly!$C:$C,0),1)=0,"",_xlfn.NUMBERVALUE(INDEX(data_wkly!AU:AU,MATCH($B531,data_wkly!$C:$C,0),1))),"na")=0,"",IFERROR(IF(INDEX(data_wkly!AU:AU,MATCH($B531,data_wkly!$C:$C,0),1)=0,"",_xlfn.NUMBERVALUE(INDEX(data_wkly!AU:AU,MATCH($B531,data_wkly!$C:$C,0),1))),"na"))</f>
        <v/>
      </c>
      <c r="K531" s="122" t="str">
        <f>IF(IFERROR(IF(INDEX(data_wkly!AV:AV,MATCH($B531,data_wkly!$C:$C,0),1)=0,"",_xlfn.NUMBERVALUE(INDEX(data_wkly!AV:AV,MATCH($B531,data_wkly!$C:$C,0),1))),"na")=0,"",IFERROR(IF(INDEX(data_wkly!AV:AV,MATCH($B531,data_wkly!$C:$C,0),1)=0,"",_xlfn.NUMBERVALUE(INDEX(data_wkly!AV:AV,MATCH($B531,data_wkly!$C:$C,0),1))),"na"))</f>
        <v/>
      </c>
      <c r="L531" s="122" t="str">
        <f>IFERROR(IF(INDEX(data_wkly!BI:BI,MATCH($B531,data_wkly!$C:$C,0),1)=0,"",_xlfn.NUMBERVALUE(INDEX(data_wkly!BI:BI,MATCH($B531,data_wkly!$C:$C,0),1))),"na")</f>
        <v/>
      </c>
      <c r="M531" s="122" t="str">
        <f>IF(IFERROR(IF(INDEX(data_wkly!AW:AW,MATCH($B531,data_wkly!$C:$C,0),1)=0,"",_xlfn.NUMBERVALUE(INDEX(data_wkly!AW:AW,MATCH($B531,data_wkly!$C:$C,0),1))),"na")=0,"",IFERROR(IF(INDEX(data_wkly!AW:AW,MATCH($B531,data_wkly!$C:$C,0),1)=0,"",_xlfn.NUMBERVALUE(INDEX(data_wkly!AW:AW,MATCH($B531,data_wkly!$C:$C,0),1))),"na"))</f>
        <v/>
      </c>
      <c r="N531" s="123"/>
      <c r="O531" s="124" t="str">
        <f>IF(IFERROR(IF(INDEX(data_wkly!AY:AY,MATCH($B531,data_wkly!$C:$C,0),1)=0,"",_xlfn.NUMBERVALUE(INDEX(data_wkly!AY:AY,MATCH($B531,data_wkly!$C:$C,0),1))),"na")=0,"",IFERROR(IF(INDEX(data_wkly!AY:AY,MATCH($B531,data_wkly!$C:$C,0),1)=0,"",_xlfn.NUMBERVALUE(INDEX(data_wkly!AY:AY,MATCH($B531,data_wkly!$C:$C,0),1))),"na"))</f>
        <v/>
      </c>
      <c r="P531" s="124" t="str">
        <f>IF(IFERROR(IF(INDEX(data_wkly!AZ:AZ,MATCH($B531,data_wkly!$C:$C,0),1)=0,"",_xlfn.NUMBERVALUE(INDEX(data_wkly!AZ:AZ,MATCH($B531,data_wkly!$C:$C,0),1))),"na")=0,"",IFERROR(IF(INDEX(data_wkly!AZ:AZ,MATCH($B531,data_wkly!$C:$C,0),1)=0,"",_xlfn.NUMBERVALUE(INDEX(data_wkly!AZ:AZ,MATCH($B531,data_wkly!$C:$C,0),1))),"na"))</f>
        <v/>
      </c>
      <c r="Q531" s="124" t="str">
        <f>IF(IFERROR(IF(INDEX(data_wkly!BA:BA,MATCH($B531,data_wkly!$C:$C,0),1)=0,"",_xlfn.NUMBERVALUE(INDEX(data_wkly!BA:BA,MATCH($B531,data_wkly!$C:$C,0),1))),"na")=0,"",IFERROR(IF(INDEX(data_wkly!BA:BA,MATCH($B531,data_wkly!$C:$C,0),1)=0,"",_xlfn.NUMBERVALUE(INDEX(data_wkly!BA:BA,MATCH($B531,data_wkly!$C:$C,0),1))),"na"))</f>
        <v/>
      </c>
      <c r="R531" s="124" t="str">
        <f>IF(IFERROR(IF(INDEX(data_wkly!BB:BB,MATCH($B531,data_wkly!$C:$C,0),1)=0,"",_xlfn.NUMBERVALUE(INDEX(data_wkly!BB:BB,MATCH($B531,data_wkly!$C:$C,0),1))),"na")=0,"",IFERROR(IF(INDEX(data_wkly!BB:BB,MATCH($B531,data_wkly!$C:$C,0),1)=0,"",_xlfn.NUMBERVALUE(INDEX(data_wkly!BB:BB,MATCH($B531,data_wkly!$C:$C,0),1))),"na"))</f>
        <v/>
      </c>
      <c r="S531" s="124" t="str">
        <f>IF(IFERROR(IF(INDEX(data_wkly!BC:BC,MATCH($B531,data_wkly!$C:$C,0),1)=0,"",_xlfn.NUMBERVALUE(INDEX(data_wkly!BC:BC,MATCH($B531,data_wkly!$C:$C,0),1))),"na")=0,"",IFERROR(IF(INDEX(data_wkly!BC:BC,MATCH($B531,data_wkly!$C:$C,0),1)=0,"",_xlfn.NUMBERVALUE(INDEX(data_wkly!BC:BC,MATCH($B531,data_wkly!$C:$C,0),1))),"na"))</f>
        <v/>
      </c>
      <c r="T531" s="124" t="str">
        <f>IFERROR(IF(INDEX(data_wkly!BL:BL,MATCH($B531,data_wkly!$C:$C,0),1)=0,"",_xlfn.NUMBERVALUE(INDEX(data_wkly!BL:BL,MATCH($B531,data_wkly!$C:$C,0),1))),"na")</f>
        <v/>
      </c>
      <c r="U531" s="124" t="str">
        <f>IF(IFERROR(IF(INDEX(data_wkly!BD:BD,MATCH($B531,data_wkly!$C:$C,0),1)=0,"",_xlfn.NUMBERVALUE(INDEX(data_wkly!BD:BD,MATCH($B531,data_wkly!$C:$C,0),1))),"na")=0,"",IFERROR(IF(INDEX(data_wkly!BD:BD,MATCH($B531,data_wkly!$C:$C,0),1)=0,"",_xlfn.NUMBERVALUE(INDEX(data_wkly!BD:BD,MATCH($B531,data_wkly!$C:$C,0),1))),"na"))</f>
        <v/>
      </c>
      <c r="V531" s="124" t="str">
        <f>IF(IFERROR(IF(INDEX(data_wkly!BE:BE,MATCH($B531,data_wkly!$C:$C,0),1)=0,"",_xlfn.NUMBERVALUE(INDEX(data_wkly!BE:BE,MATCH($B531,data_wkly!$C:$C,0),1))),"na")=0,"",IFERROR(IF(INDEX(data_wkly!BE:BE,MATCH($B531,data_wkly!$C:$C,0),1)=0,"",_xlfn.NUMBERVALUE(INDEX(data_wkly!BE:BE,MATCH($B531,data_wkly!$C:$C,0),1))),"na"))</f>
        <v/>
      </c>
      <c r="W531" s="124" t="str">
        <f>IF(IFERROR(IF(INDEX(data_wkly!BF:BF,MATCH($B531,data_wkly!$C:$C,0),1)=0,"",_xlfn.NUMBERVALUE(INDEX(data_wkly!BF:BF,MATCH($B531,data_wkly!$C:$C,0),1))),"na")=0,"",IFERROR(IF(INDEX(data_wkly!BF:BF,MATCH($B531,data_wkly!$C:$C,0),1)=0,"",_xlfn.NUMBERVALUE(INDEX(data_wkly!BF:BF,MATCH($B531,data_wkly!$C:$C,0),1))),"na"))</f>
        <v/>
      </c>
      <c r="X531" s="124" t="str">
        <f>IFERROR(IF(INDEX(data_wkly!BK:BK,MATCH($B531,data_wkly!$C:$C,0),1)=0,"",_xlfn.NUMBERVALUE(INDEX(data_wkly!BK:BK,MATCH($B531,data_wkly!$C:$C,0),1))),"na")</f>
        <v/>
      </c>
      <c r="Y531" s="124" t="str">
        <f>IF(IFERROR(IF(INDEX(data_wkly!BG:BG,MATCH($B531,data_wkly!$C:$C,0),1)=0,"",_xlfn.NUMBERVALUE(INDEX(data_wkly!BG:BG,MATCH($B531,data_wkly!$C:$C,0),1))),"na")=0,"",IFERROR(IF(INDEX(data_wkly!BG:BG,MATCH($B531,data_wkly!$C:$C,0),1)=0,"",_xlfn.NUMBERVALUE(INDEX(data_wkly!BG:BG,MATCH($B531,data_wkly!$C:$C,0),1))),"na"))</f>
        <v/>
      </c>
      <c r="AJ531" s="41">
        <f t="shared" si="27"/>
        <v>1</v>
      </c>
    </row>
    <row r="532" spans="1:36" ht="15.5">
      <c r="A532" s="88" t="str">
        <f t="shared" si="26"/>
        <v/>
      </c>
      <c r="B532" s="89" t="str">
        <f t="shared" si="25"/>
        <v/>
      </c>
      <c r="C532" s="122" t="str">
        <f>IF(IFERROR(IF(INDEX(data_wkly!AO:AO,MATCH($B532,data_wkly!$C:$C,0),1)=0,"",_xlfn.NUMBERVALUE(INDEX(data_wkly!AO:AO,MATCH($B532,data_wkly!$C:$C,0),1))),"na")=0,"",IFERROR(IF(INDEX(data_wkly!AO:AO,MATCH($B532,data_wkly!$C:$C,0),1)=0,"",_xlfn.NUMBERVALUE(INDEX(data_wkly!AO:AO,MATCH($B532,data_wkly!$C:$C,0),1))),"na"))</f>
        <v/>
      </c>
      <c r="D532" s="122" t="str">
        <f>IF(IFERROR(IF(INDEX(data_wkly!AP:AP,MATCH($B532,data_wkly!$C:$C,0),1)=0,"",_xlfn.NUMBERVALUE(INDEX(data_wkly!AP:AP,MATCH($B532,data_wkly!$C:$C,0),1))),"na")=0,"",IFERROR(IF(INDEX(data_wkly!AP:AP,MATCH($B532,data_wkly!$C:$C,0),1)=0,"",_xlfn.NUMBERVALUE(INDEX(data_wkly!AP:AP,MATCH($B532,data_wkly!$C:$C,0),1))),"na"))</f>
        <v/>
      </c>
      <c r="E532" s="122" t="str">
        <f>IF(IFERROR(IF(INDEX(data_wkly!AQ:AQ,MATCH($B532,data_wkly!$C:$C,0),1)=0,"",_xlfn.NUMBERVALUE(INDEX(data_wkly!AQ:AQ,MATCH($B532,data_wkly!$C:$C,0),1))),"na")=0,"",IFERROR(IF(INDEX(data_wkly!AQ:AQ,MATCH($B532,data_wkly!$C:$C,0),1)=0,"",_xlfn.NUMBERVALUE(INDEX(data_wkly!AQ:AQ,MATCH($B532,data_wkly!$C:$C,0),1))),"na"))</f>
        <v/>
      </c>
      <c r="F532" s="122" t="str">
        <f>IF(IFERROR(IF(INDEX(data_wkly!AR:AR,MATCH($B532,data_wkly!$C:$C,0),1)=0,"",_xlfn.NUMBERVALUE(INDEX(data_wkly!AR:AR,MATCH($B532,data_wkly!$C:$C,0),1))),"na")=0,"",IFERROR(IF(INDEX(data_wkly!AR:AR,MATCH($B532,data_wkly!$C:$C,0),1)=0,"",_xlfn.NUMBERVALUE(INDEX(data_wkly!AR:AR,MATCH($B532,data_wkly!$C:$C,0),1))),"na"))</f>
        <v/>
      </c>
      <c r="G532" s="122" t="str">
        <f>IF(IFERROR(IF(INDEX(data_wkly!AS:AS,MATCH($B532,data_wkly!$C:$C,0),1)=0,"",_xlfn.NUMBERVALUE(INDEX(data_wkly!AS:AS,MATCH($B532,data_wkly!$C:$C,0),1))),"na")=0,"",IFERROR(IF(INDEX(data_wkly!AS:AS,MATCH($B532,data_wkly!$C:$C,0),1)=0,"",_xlfn.NUMBERVALUE(INDEX(data_wkly!AS:AS,MATCH($B532,data_wkly!$C:$C,0),1))),"na"))</f>
        <v/>
      </c>
      <c r="H532" s="122" t="str">
        <f>IFERROR(IF(INDEX(data_wkly!BJ:BJ,MATCH($B532,data_wkly!$C:$C,0),1)=0,"",_xlfn.NUMBERVALUE(INDEX(data_wkly!BJ:BJ,MATCH($B532,data_wkly!$C:$C,0),1))),"na")</f>
        <v/>
      </c>
      <c r="I532" s="122" t="str">
        <f>IF(IFERROR(IF(INDEX(data_wkly!AT:AT,MATCH($B532,data_wkly!$C:$C,0),1)=0,"",_xlfn.NUMBERVALUE(INDEX(data_wkly!AT:AT,MATCH($B532,data_wkly!$C:$C,0),1))),"na")=0,"",IFERROR(IF(INDEX(data_wkly!AT:AT,MATCH($B532,data_wkly!$C:$C,0),1)=0,"",_xlfn.NUMBERVALUE(INDEX(data_wkly!AT:AT,MATCH($B532,data_wkly!$C:$C,0),1))),"na"))</f>
        <v/>
      </c>
      <c r="J532" s="122" t="str">
        <f>IF(IFERROR(IF(INDEX(data_wkly!AU:AU,MATCH($B532,data_wkly!$C:$C,0),1)=0,"",_xlfn.NUMBERVALUE(INDEX(data_wkly!AU:AU,MATCH($B532,data_wkly!$C:$C,0),1))),"na")=0,"",IFERROR(IF(INDEX(data_wkly!AU:AU,MATCH($B532,data_wkly!$C:$C,0),1)=0,"",_xlfn.NUMBERVALUE(INDEX(data_wkly!AU:AU,MATCH($B532,data_wkly!$C:$C,0),1))),"na"))</f>
        <v/>
      </c>
      <c r="K532" s="122" t="str">
        <f>IF(IFERROR(IF(INDEX(data_wkly!AV:AV,MATCH($B532,data_wkly!$C:$C,0),1)=0,"",_xlfn.NUMBERVALUE(INDEX(data_wkly!AV:AV,MATCH($B532,data_wkly!$C:$C,0),1))),"na")=0,"",IFERROR(IF(INDEX(data_wkly!AV:AV,MATCH($B532,data_wkly!$C:$C,0),1)=0,"",_xlfn.NUMBERVALUE(INDEX(data_wkly!AV:AV,MATCH($B532,data_wkly!$C:$C,0),1))),"na"))</f>
        <v/>
      </c>
      <c r="L532" s="122" t="str">
        <f>IFERROR(IF(INDEX(data_wkly!BI:BI,MATCH($B532,data_wkly!$C:$C,0),1)=0,"",_xlfn.NUMBERVALUE(INDEX(data_wkly!BI:BI,MATCH($B532,data_wkly!$C:$C,0),1))),"na")</f>
        <v/>
      </c>
      <c r="M532" s="122" t="str">
        <f>IF(IFERROR(IF(INDEX(data_wkly!AW:AW,MATCH($B532,data_wkly!$C:$C,0),1)=0,"",_xlfn.NUMBERVALUE(INDEX(data_wkly!AW:AW,MATCH($B532,data_wkly!$C:$C,0),1))),"na")=0,"",IFERROR(IF(INDEX(data_wkly!AW:AW,MATCH($B532,data_wkly!$C:$C,0),1)=0,"",_xlfn.NUMBERVALUE(INDEX(data_wkly!AW:AW,MATCH($B532,data_wkly!$C:$C,0),1))),"na"))</f>
        <v/>
      </c>
      <c r="N532" s="123"/>
      <c r="O532" s="124" t="str">
        <f>IF(IFERROR(IF(INDEX(data_wkly!AY:AY,MATCH($B532,data_wkly!$C:$C,0),1)=0,"",_xlfn.NUMBERVALUE(INDEX(data_wkly!AY:AY,MATCH($B532,data_wkly!$C:$C,0),1))),"na")=0,"",IFERROR(IF(INDEX(data_wkly!AY:AY,MATCH($B532,data_wkly!$C:$C,0),1)=0,"",_xlfn.NUMBERVALUE(INDEX(data_wkly!AY:AY,MATCH($B532,data_wkly!$C:$C,0),1))),"na"))</f>
        <v/>
      </c>
      <c r="P532" s="124" t="str">
        <f>IF(IFERROR(IF(INDEX(data_wkly!AZ:AZ,MATCH($B532,data_wkly!$C:$C,0),1)=0,"",_xlfn.NUMBERVALUE(INDEX(data_wkly!AZ:AZ,MATCH($B532,data_wkly!$C:$C,0),1))),"na")=0,"",IFERROR(IF(INDEX(data_wkly!AZ:AZ,MATCH($B532,data_wkly!$C:$C,0),1)=0,"",_xlfn.NUMBERVALUE(INDEX(data_wkly!AZ:AZ,MATCH($B532,data_wkly!$C:$C,0),1))),"na"))</f>
        <v/>
      </c>
      <c r="Q532" s="124" t="str">
        <f>IF(IFERROR(IF(INDEX(data_wkly!BA:BA,MATCH($B532,data_wkly!$C:$C,0),1)=0,"",_xlfn.NUMBERVALUE(INDEX(data_wkly!BA:BA,MATCH($B532,data_wkly!$C:$C,0),1))),"na")=0,"",IFERROR(IF(INDEX(data_wkly!BA:BA,MATCH($B532,data_wkly!$C:$C,0),1)=0,"",_xlfn.NUMBERVALUE(INDEX(data_wkly!BA:BA,MATCH($B532,data_wkly!$C:$C,0),1))),"na"))</f>
        <v/>
      </c>
      <c r="R532" s="124" t="str">
        <f>IF(IFERROR(IF(INDEX(data_wkly!BB:BB,MATCH($B532,data_wkly!$C:$C,0),1)=0,"",_xlfn.NUMBERVALUE(INDEX(data_wkly!BB:BB,MATCH($B532,data_wkly!$C:$C,0),1))),"na")=0,"",IFERROR(IF(INDEX(data_wkly!BB:BB,MATCH($B532,data_wkly!$C:$C,0),1)=0,"",_xlfn.NUMBERVALUE(INDEX(data_wkly!BB:BB,MATCH($B532,data_wkly!$C:$C,0),1))),"na"))</f>
        <v/>
      </c>
      <c r="S532" s="124" t="str">
        <f>IF(IFERROR(IF(INDEX(data_wkly!BC:BC,MATCH($B532,data_wkly!$C:$C,0),1)=0,"",_xlfn.NUMBERVALUE(INDEX(data_wkly!BC:BC,MATCH($B532,data_wkly!$C:$C,0),1))),"na")=0,"",IFERROR(IF(INDEX(data_wkly!BC:BC,MATCH($B532,data_wkly!$C:$C,0),1)=0,"",_xlfn.NUMBERVALUE(INDEX(data_wkly!BC:BC,MATCH($B532,data_wkly!$C:$C,0),1))),"na"))</f>
        <v/>
      </c>
      <c r="T532" s="124" t="str">
        <f>IFERROR(IF(INDEX(data_wkly!BL:BL,MATCH($B532,data_wkly!$C:$C,0),1)=0,"",_xlfn.NUMBERVALUE(INDEX(data_wkly!BL:BL,MATCH($B532,data_wkly!$C:$C,0),1))),"na")</f>
        <v/>
      </c>
      <c r="U532" s="124" t="str">
        <f>IF(IFERROR(IF(INDEX(data_wkly!BD:BD,MATCH($B532,data_wkly!$C:$C,0),1)=0,"",_xlfn.NUMBERVALUE(INDEX(data_wkly!BD:BD,MATCH($B532,data_wkly!$C:$C,0),1))),"na")=0,"",IFERROR(IF(INDEX(data_wkly!BD:BD,MATCH($B532,data_wkly!$C:$C,0),1)=0,"",_xlfn.NUMBERVALUE(INDEX(data_wkly!BD:BD,MATCH($B532,data_wkly!$C:$C,0),1))),"na"))</f>
        <v/>
      </c>
      <c r="V532" s="124" t="str">
        <f>IF(IFERROR(IF(INDEX(data_wkly!BE:BE,MATCH($B532,data_wkly!$C:$C,0),1)=0,"",_xlfn.NUMBERVALUE(INDEX(data_wkly!BE:BE,MATCH($B532,data_wkly!$C:$C,0),1))),"na")=0,"",IFERROR(IF(INDEX(data_wkly!BE:BE,MATCH($B532,data_wkly!$C:$C,0),1)=0,"",_xlfn.NUMBERVALUE(INDEX(data_wkly!BE:BE,MATCH($B532,data_wkly!$C:$C,0),1))),"na"))</f>
        <v/>
      </c>
      <c r="W532" s="124" t="str">
        <f>IF(IFERROR(IF(INDEX(data_wkly!BF:BF,MATCH($B532,data_wkly!$C:$C,0),1)=0,"",_xlfn.NUMBERVALUE(INDEX(data_wkly!BF:BF,MATCH($B532,data_wkly!$C:$C,0),1))),"na")=0,"",IFERROR(IF(INDEX(data_wkly!BF:BF,MATCH($B532,data_wkly!$C:$C,0),1)=0,"",_xlfn.NUMBERVALUE(INDEX(data_wkly!BF:BF,MATCH($B532,data_wkly!$C:$C,0),1))),"na"))</f>
        <v/>
      </c>
      <c r="X532" s="124" t="str">
        <f>IFERROR(IF(INDEX(data_wkly!BK:BK,MATCH($B532,data_wkly!$C:$C,0),1)=0,"",_xlfn.NUMBERVALUE(INDEX(data_wkly!BK:BK,MATCH($B532,data_wkly!$C:$C,0),1))),"na")</f>
        <v/>
      </c>
      <c r="Y532" s="124" t="str">
        <f>IF(IFERROR(IF(INDEX(data_wkly!BG:BG,MATCH($B532,data_wkly!$C:$C,0),1)=0,"",_xlfn.NUMBERVALUE(INDEX(data_wkly!BG:BG,MATCH($B532,data_wkly!$C:$C,0),1))),"na")=0,"",IFERROR(IF(INDEX(data_wkly!BG:BG,MATCH($B532,data_wkly!$C:$C,0),1)=0,"",_xlfn.NUMBERVALUE(INDEX(data_wkly!BG:BG,MATCH($B532,data_wkly!$C:$C,0),1))),"na"))</f>
        <v/>
      </c>
      <c r="AJ532" s="41">
        <f t="shared" si="27"/>
        <v>2</v>
      </c>
    </row>
    <row r="533" spans="1:36" ht="15.5">
      <c r="A533" s="88" t="str">
        <f t="shared" si="26"/>
        <v/>
      </c>
      <c r="B533" s="89" t="str">
        <f t="shared" si="25"/>
        <v/>
      </c>
      <c r="C533" s="122" t="str">
        <f>IF(IFERROR(IF(INDEX(data_wkly!AO:AO,MATCH($B533,data_wkly!$C:$C,0),1)=0,"",_xlfn.NUMBERVALUE(INDEX(data_wkly!AO:AO,MATCH($B533,data_wkly!$C:$C,0),1))),"na")=0,"",IFERROR(IF(INDEX(data_wkly!AO:AO,MATCH($B533,data_wkly!$C:$C,0),1)=0,"",_xlfn.NUMBERVALUE(INDEX(data_wkly!AO:AO,MATCH($B533,data_wkly!$C:$C,0),1))),"na"))</f>
        <v/>
      </c>
      <c r="D533" s="122" t="str">
        <f>IF(IFERROR(IF(INDEX(data_wkly!AP:AP,MATCH($B533,data_wkly!$C:$C,0),1)=0,"",_xlfn.NUMBERVALUE(INDEX(data_wkly!AP:AP,MATCH($B533,data_wkly!$C:$C,0),1))),"na")=0,"",IFERROR(IF(INDEX(data_wkly!AP:AP,MATCH($B533,data_wkly!$C:$C,0),1)=0,"",_xlfn.NUMBERVALUE(INDEX(data_wkly!AP:AP,MATCH($B533,data_wkly!$C:$C,0),1))),"na"))</f>
        <v/>
      </c>
      <c r="E533" s="122" t="str">
        <f>IF(IFERROR(IF(INDEX(data_wkly!AQ:AQ,MATCH($B533,data_wkly!$C:$C,0),1)=0,"",_xlfn.NUMBERVALUE(INDEX(data_wkly!AQ:AQ,MATCH($B533,data_wkly!$C:$C,0),1))),"na")=0,"",IFERROR(IF(INDEX(data_wkly!AQ:AQ,MATCH($B533,data_wkly!$C:$C,0),1)=0,"",_xlfn.NUMBERVALUE(INDEX(data_wkly!AQ:AQ,MATCH($B533,data_wkly!$C:$C,0),1))),"na"))</f>
        <v/>
      </c>
      <c r="F533" s="122" t="str">
        <f>IF(IFERROR(IF(INDEX(data_wkly!AR:AR,MATCH($B533,data_wkly!$C:$C,0),1)=0,"",_xlfn.NUMBERVALUE(INDEX(data_wkly!AR:AR,MATCH($B533,data_wkly!$C:$C,0),1))),"na")=0,"",IFERROR(IF(INDEX(data_wkly!AR:AR,MATCH($B533,data_wkly!$C:$C,0),1)=0,"",_xlfn.NUMBERVALUE(INDEX(data_wkly!AR:AR,MATCH($B533,data_wkly!$C:$C,0),1))),"na"))</f>
        <v/>
      </c>
      <c r="G533" s="122" t="str">
        <f>IF(IFERROR(IF(INDEX(data_wkly!AS:AS,MATCH($B533,data_wkly!$C:$C,0),1)=0,"",_xlfn.NUMBERVALUE(INDEX(data_wkly!AS:AS,MATCH($B533,data_wkly!$C:$C,0),1))),"na")=0,"",IFERROR(IF(INDEX(data_wkly!AS:AS,MATCH($B533,data_wkly!$C:$C,0),1)=0,"",_xlfn.NUMBERVALUE(INDEX(data_wkly!AS:AS,MATCH($B533,data_wkly!$C:$C,0),1))),"na"))</f>
        <v/>
      </c>
      <c r="H533" s="122" t="str">
        <f>IFERROR(IF(INDEX(data_wkly!BJ:BJ,MATCH($B533,data_wkly!$C:$C,0),1)=0,"",_xlfn.NUMBERVALUE(INDEX(data_wkly!BJ:BJ,MATCH($B533,data_wkly!$C:$C,0),1))),"na")</f>
        <v/>
      </c>
      <c r="I533" s="122" t="str">
        <f>IF(IFERROR(IF(INDEX(data_wkly!AT:AT,MATCH($B533,data_wkly!$C:$C,0),1)=0,"",_xlfn.NUMBERVALUE(INDEX(data_wkly!AT:AT,MATCH($B533,data_wkly!$C:$C,0),1))),"na")=0,"",IFERROR(IF(INDEX(data_wkly!AT:AT,MATCH($B533,data_wkly!$C:$C,0),1)=0,"",_xlfn.NUMBERVALUE(INDEX(data_wkly!AT:AT,MATCH($B533,data_wkly!$C:$C,0),1))),"na"))</f>
        <v/>
      </c>
      <c r="J533" s="122" t="str">
        <f>IF(IFERROR(IF(INDEX(data_wkly!AU:AU,MATCH($B533,data_wkly!$C:$C,0),1)=0,"",_xlfn.NUMBERVALUE(INDEX(data_wkly!AU:AU,MATCH($B533,data_wkly!$C:$C,0),1))),"na")=0,"",IFERROR(IF(INDEX(data_wkly!AU:AU,MATCH($B533,data_wkly!$C:$C,0),1)=0,"",_xlfn.NUMBERVALUE(INDEX(data_wkly!AU:AU,MATCH($B533,data_wkly!$C:$C,0),1))),"na"))</f>
        <v/>
      </c>
      <c r="K533" s="122" t="str">
        <f>IF(IFERROR(IF(INDEX(data_wkly!AV:AV,MATCH($B533,data_wkly!$C:$C,0),1)=0,"",_xlfn.NUMBERVALUE(INDEX(data_wkly!AV:AV,MATCH($B533,data_wkly!$C:$C,0),1))),"na")=0,"",IFERROR(IF(INDEX(data_wkly!AV:AV,MATCH($B533,data_wkly!$C:$C,0),1)=0,"",_xlfn.NUMBERVALUE(INDEX(data_wkly!AV:AV,MATCH($B533,data_wkly!$C:$C,0),1))),"na"))</f>
        <v/>
      </c>
      <c r="L533" s="122" t="str">
        <f>IFERROR(IF(INDEX(data_wkly!BI:BI,MATCH($B533,data_wkly!$C:$C,0),1)=0,"",_xlfn.NUMBERVALUE(INDEX(data_wkly!BI:BI,MATCH($B533,data_wkly!$C:$C,0),1))),"na")</f>
        <v/>
      </c>
      <c r="M533" s="122" t="str">
        <f>IF(IFERROR(IF(INDEX(data_wkly!AW:AW,MATCH($B533,data_wkly!$C:$C,0),1)=0,"",_xlfn.NUMBERVALUE(INDEX(data_wkly!AW:AW,MATCH($B533,data_wkly!$C:$C,0),1))),"na")=0,"",IFERROR(IF(INDEX(data_wkly!AW:AW,MATCH($B533,data_wkly!$C:$C,0),1)=0,"",_xlfn.NUMBERVALUE(INDEX(data_wkly!AW:AW,MATCH($B533,data_wkly!$C:$C,0),1))),"na"))</f>
        <v/>
      </c>
      <c r="N533" s="123"/>
      <c r="O533" s="124" t="str">
        <f>IF(IFERROR(IF(INDEX(data_wkly!AY:AY,MATCH($B533,data_wkly!$C:$C,0),1)=0,"",_xlfn.NUMBERVALUE(INDEX(data_wkly!AY:AY,MATCH($B533,data_wkly!$C:$C,0),1))),"na")=0,"",IFERROR(IF(INDEX(data_wkly!AY:AY,MATCH($B533,data_wkly!$C:$C,0),1)=0,"",_xlfn.NUMBERVALUE(INDEX(data_wkly!AY:AY,MATCH($B533,data_wkly!$C:$C,0),1))),"na"))</f>
        <v/>
      </c>
      <c r="P533" s="124" t="str">
        <f>IF(IFERROR(IF(INDEX(data_wkly!AZ:AZ,MATCH($B533,data_wkly!$C:$C,0),1)=0,"",_xlfn.NUMBERVALUE(INDEX(data_wkly!AZ:AZ,MATCH($B533,data_wkly!$C:$C,0),1))),"na")=0,"",IFERROR(IF(INDEX(data_wkly!AZ:AZ,MATCH($B533,data_wkly!$C:$C,0),1)=0,"",_xlfn.NUMBERVALUE(INDEX(data_wkly!AZ:AZ,MATCH($B533,data_wkly!$C:$C,0),1))),"na"))</f>
        <v/>
      </c>
      <c r="Q533" s="124" t="str">
        <f>IF(IFERROR(IF(INDEX(data_wkly!BA:BA,MATCH($B533,data_wkly!$C:$C,0),1)=0,"",_xlfn.NUMBERVALUE(INDEX(data_wkly!BA:BA,MATCH($B533,data_wkly!$C:$C,0),1))),"na")=0,"",IFERROR(IF(INDEX(data_wkly!BA:BA,MATCH($B533,data_wkly!$C:$C,0),1)=0,"",_xlfn.NUMBERVALUE(INDEX(data_wkly!BA:BA,MATCH($B533,data_wkly!$C:$C,0),1))),"na"))</f>
        <v/>
      </c>
      <c r="R533" s="124" t="str">
        <f>IF(IFERROR(IF(INDEX(data_wkly!BB:BB,MATCH($B533,data_wkly!$C:$C,0),1)=0,"",_xlfn.NUMBERVALUE(INDEX(data_wkly!BB:BB,MATCH($B533,data_wkly!$C:$C,0),1))),"na")=0,"",IFERROR(IF(INDEX(data_wkly!BB:BB,MATCH($B533,data_wkly!$C:$C,0),1)=0,"",_xlfn.NUMBERVALUE(INDEX(data_wkly!BB:BB,MATCH($B533,data_wkly!$C:$C,0),1))),"na"))</f>
        <v/>
      </c>
      <c r="S533" s="124" t="str">
        <f>IF(IFERROR(IF(INDEX(data_wkly!BC:BC,MATCH($B533,data_wkly!$C:$C,0),1)=0,"",_xlfn.NUMBERVALUE(INDEX(data_wkly!BC:BC,MATCH($B533,data_wkly!$C:$C,0),1))),"na")=0,"",IFERROR(IF(INDEX(data_wkly!BC:BC,MATCH($B533,data_wkly!$C:$C,0),1)=0,"",_xlfn.NUMBERVALUE(INDEX(data_wkly!BC:BC,MATCH($B533,data_wkly!$C:$C,0),1))),"na"))</f>
        <v/>
      </c>
      <c r="T533" s="124" t="str">
        <f>IFERROR(IF(INDEX(data_wkly!BL:BL,MATCH($B533,data_wkly!$C:$C,0),1)=0,"",_xlfn.NUMBERVALUE(INDEX(data_wkly!BL:BL,MATCH($B533,data_wkly!$C:$C,0),1))),"na")</f>
        <v/>
      </c>
      <c r="U533" s="124" t="str">
        <f>IF(IFERROR(IF(INDEX(data_wkly!BD:BD,MATCH($B533,data_wkly!$C:$C,0),1)=0,"",_xlfn.NUMBERVALUE(INDEX(data_wkly!BD:BD,MATCH($B533,data_wkly!$C:$C,0),1))),"na")=0,"",IFERROR(IF(INDEX(data_wkly!BD:BD,MATCH($B533,data_wkly!$C:$C,0),1)=0,"",_xlfn.NUMBERVALUE(INDEX(data_wkly!BD:BD,MATCH($B533,data_wkly!$C:$C,0),1))),"na"))</f>
        <v/>
      </c>
      <c r="V533" s="124" t="str">
        <f>IF(IFERROR(IF(INDEX(data_wkly!BE:BE,MATCH($B533,data_wkly!$C:$C,0),1)=0,"",_xlfn.NUMBERVALUE(INDEX(data_wkly!BE:BE,MATCH($B533,data_wkly!$C:$C,0),1))),"na")=0,"",IFERROR(IF(INDEX(data_wkly!BE:BE,MATCH($B533,data_wkly!$C:$C,0),1)=0,"",_xlfn.NUMBERVALUE(INDEX(data_wkly!BE:BE,MATCH($B533,data_wkly!$C:$C,0),1))),"na"))</f>
        <v/>
      </c>
      <c r="W533" s="124" t="str">
        <f>IF(IFERROR(IF(INDEX(data_wkly!BF:BF,MATCH($B533,data_wkly!$C:$C,0),1)=0,"",_xlfn.NUMBERVALUE(INDEX(data_wkly!BF:BF,MATCH($B533,data_wkly!$C:$C,0),1))),"na")=0,"",IFERROR(IF(INDEX(data_wkly!BF:BF,MATCH($B533,data_wkly!$C:$C,0),1)=0,"",_xlfn.NUMBERVALUE(INDEX(data_wkly!BF:BF,MATCH($B533,data_wkly!$C:$C,0),1))),"na"))</f>
        <v/>
      </c>
      <c r="X533" s="124" t="str">
        <f>IFERROR(IF(INDEX(data_wkly!BK:BK,MATCH($B533,data_wkly!$C:$C,0),1)=0,"",_xlfn.NUMBERVALUE(INDEX(data_wkly!BK:BK,MATCH($B533,data_wkly!$C:$C,0),1))),"na")</f>
        <v/>
      </c>
      <c r="Y533" s="124" t="str">
        <f>IF(IFERROR(IF(INDEX(data_wkly!BG:BG,MATCH($B533,data_wkly!$C:$C,0),1)=0,"",_xlfn.NUMBERVALUE(INDEX(data_wkly!BG:BG,MATCH($B533,data_wkly!$C:$C,0),1))),"na")=0,"",IFERROR(IF(INDEX(data_wkly!BG:BG,MATCH($B533,data_wkly!$C:$C,0),1)=0,"",_xlfn.NUMBERVALUE(INDEX(data_wkly!BG:BG,MATCH($B533,data_wkly!$C:$C,0),1))),"na"))</f>
        <v/>
      </c>
      <c r="AJ533" s="41">
        <f t="shared" si="27"/>
        <v>1</v>
      </c>
    </row>
    <row r="534" spans="1:36" ht="15.5">
      <c r="A534" s="88" t="str">
        <f t="shared" si="26"/>
        <v/>
      </c>
      <c r="B534" s="89" t="str">
        <f t="shared" ref="B534:B597" si="28">IFERROR(IF(B533+7&lt;=$D$8,B533+7,""),"")</f>
        <v/>
      </c>
      <c r="C534" s="122" t="str">
        <f>IF(IFERROR(IF(INDEX(data_wkly!AO:AO,MATCH($B534,data_wkly!$C:$C,0),1)=0,"",_xlfn.NUMBERVALUE(INDEX(data_wkly!AO:AO,MATCH($B534,data_wkly!$C:$C,0),1))),"na")=0,"",IFERROR(IF(INDEX(data_wkly!AO:AO,MATCH($B534,data_wkly!$C:$C,0),1)=0,"",_xlfn.NUMBERVALUE(INDEX(data_wkly!AO:AO,MATCH($B534,data_wkly!$C:$C,0),1))),"na"))</f>
        <v/>
      </c>
      <c r="D534" s="122" t="str">
        <f>IF(IFERROR(IF(INDEX(data_wkly!AP:AP,MATCH($B534,data_wkly!$C:$C,0),1)=0,"",_xlfn.NUMBERVALUE(INDEX(data_wkly!AP:AP,MATCH($B534,data_wkly!$C:$C,0),1))),"na")=0,"",IFERROR(IF(INDEX(data_wkly!AP:AP,MATCH($B534,data_wkly!$C:$C,0),1)=0,"",_xlfn.NUMBERVALUE(INDEX(data_wkly!AP:AP,MATCH($B534,data_wkly!$C:$C,0),1))),"na"))</f>
        <v/>
      </c>
      <c r="E534" s="122" t="str">
        <f>IF(IFERROR(IF(INDEX(data_wkly!AQ:AQ,MATCH($B534,data_wkly!$C:$C,0),1)=0,"",_xlfn.NUMBERVALUE(INDEX(data_wkly!AQ:AQ,MATCH($B534,data_wkly!$C:$C,0),1))),"na")=0,"",IFERROR(IF(INDEX(data_wkly!AQ:AQ,MATCH($B534,data_wkly!$C:$C,0),1)=0,"",_xlfn.NUMBERVALUE(INDEX(data_wkly!AQ:AQ,MATCH($B534,data_wkly!$C:$C,0),1))),"na"))</f>
        <v/>
      </c>
      <c r="F534" s="122" t="str">
        <f>IF(IFERROR(IF(INDEX(data_wkly!AR:AR,MATCH($B534,data_wkly!$C:$C,0),1)=0,"",_xlfn.NUMBERVALUE(INDEX(data_wkly!AR:AR,MATCH($B534,data_wkly!$C:$C,0),1))),"na")=0,"",IFERROR(IF(INDEX(data_wkly!AR:AR,MATCH($B534,data_wkly!$C:$C,0),1)=0,"",_xlfn.NUMBERVALUE(INDEX(data_wkly!AR:AR,MATCH($B534,data_wkly!$C:$C,0),1))),"na"))</f>
        <v/>
      </c>
      <c r="G534" s="122" t="str">
        <f>IF(IFERROR(IF(INDEX(data_wkly!AS:AS,MATCH($B534,data_wkly!$C:$C,0),1)=0,"",_xlfn.NUMBERVALUE(INDEX(data_wkly!AS:AS,MATCH($B534,data_wkly!$C:$C,0),1))),"na")=0,"",IFERROR(IF(INDEX(data_wkly!AS:AS,MATCH($B534,data_wkly!$C:$C,0),1)=0,"",_xlfn.NUMBERVALUE(INDEX(data_wkly!AS:AS,MATCH($B534,data_wkly!$C:$C,0),1))),"na"))</f>
        <v/>
      </c>
      <c r="H534" s="122" t="str">
        <f>IFERROR(IF(INDEX(data_wkly!BJ:BJ,MATCH($B534,data_wkly!$C:$C,0),1)=0,"",_xlfn.NUMBERVALUE(INDEX(data_wkly!BJ:BJ,MATCH($B534,data_wkly!$C:$C,0),1))),"na")</f>
        <v/>
      </c>
      <c r="I534" s="122" t="str">
        <f>IF(IFERROR(IF(INDEX(data_wkly!AT:AT,MATCH($B534,data_wkly!$C:$C,0),1)=0,"",_xlfn.NUMBERVALUE(INDEX(data_wkly!AT:AT,MATCH($B534,data_wkly!$C:$C,0),1))),"na")=0,"",IFERROR(IF(INDEX(data_wkly!AT:AT,MATCH($B534,data_wkly!$C:$C,0),1)=0,"",_xlfn.NUMBERVALUE(INDEX(data_wkly!AT:AT,MATCH($B534,data_wkly!$C:$C,0),1))),"na"))</f>
        <v/>
      </c>
      <c r="J534" s="122" t="str">
        <f>IF(IFERROR(IF(INDEX(data_wkly!AU:AU,MATCH($B534,data_wkly!$C:$C,0),1)=0,"",_xlfn.NUMBERVALUE(INDEX(data_wkly!AU:AU,MATCH($B534,data_wkly!$C:$C,0),1))),"na")=0,"",IFERROR(IF(INDEX(data_wkly!AU:AU,MATCH($B534,data_wkly!$C:$C,0),1)=0,"",_xlfn.NUMBERVALUE(INDEX(data_wkly!AU:AU,MATCH($B534,data_wkly!$C:$C,0),1))),"na"))</f>
        <v/>
      </c>
      <c r="K534" s="122" t="str">
        <f>IF(IFERROR(IF(INDEX(data_wkly!AV:AV,MATCH($B534,data_wkly!$C:$C,0),1)=0,"",_xlfn.NUMBERVALUE(INDEX(data_wkly!AV:AV,MATCH($B534,data_wkly!$C:$C,0),1))),"na")=0,"",IFERROR(IF(INDEX(data_wkly!AV:AV,MATCH($B534,data_wkly!$C:$C,0),1)=0,"",_xlfn.NUMBERVALUE(INDEX(data_wkly!AV:AV,MATCH($B534,data_wkly!$C:$C,0),1))),"na"))</f>
        <v/>
      </c>
      <c r="L534" s="122" t="str">
        <f>IFERROR(IF(INDEX(data_wkly!BI:BI,MATCH($B534,data_wkly!$C:$C,0),1)=0,"",_xlfn.NUMBERVALUE(INDEX(data_wkly!BI:BI,MATCH($B534,data_wkly!$C:$C,0),1))),"na")</f>
        <v/>
      </c>
      <c r="M534" s="122" t="str">
        <f>IF(IFERROR(IF(INDEX(data_wkly!AW:AW,MATCH($B534,data_wkly!$C:$C,0),1)=0,"",_xlfn.NUMBERVALUE(INDEX(data_wkly!AW:AW,MATCH($B534,data_wkly!$C:$C,0),1))),"na")=0,"",IFERROR(IF(INDEX(data_wkly!AW:AW,MATCH($B534,data_wkly!$C:$C,0),1)=0,"",_xlfn.NUMBERVALUE(INDEX(data_wkly!AW:AW,MATCH($B534,data_wkly!$C:$C,0),1))),"na"))</f>
        <v/>
      </c>
      <c r="N534" s="123"/>
      <c r="O534" s="124" t="str">
        <f>IF(IFERROR(IF(INDEX(data_wkly!AY:AY,MATCH($B534,data_wkly!$C:$C,0),1)=0,"",_xlfn.NUMBERVALUE(INDEX(data_wkly!AY:AY,MATCH($B534,data_wkly!$C:$C,0),1))),"na")=0,"",IFERROR(IF(INDEX(data_wkly!AY:AY,MATCH($B534,data_wkly!$C:$C,0),1)=0,"",_xlfn.NUMBERVALUE(INDEX(data_wkly!AY:AY,MATCH($B534,data_wkly!$C:$C,0),1))),"na"))</f>
        <v/>
      </c>
      <c r="P534" s="124" t="str">
        <f>IF(IFERROR(IF(INDEX(data_wkly!AZ:AZ,MATCH($B534,data_wkly!$C:$C,0),1)=0,"",_xlfn.NUMBERVALUE(INDEX(data_wkly!AZ:AZ,MATCH($B534,data_wkly!$C:$C,0),1))),"na")=0,"",IFERROR(IF(INDEX(data_wkly!AZ:AZ,MATCH($B534,data_wkly!$C:$C,0),1)=0,"",_xlfn.NUMBERVALUE(INDEX(data_wkly!AZ:AZ,MATCH($B534,data_wkly!$C:$C,0),1))),"na"))</f>
        <v/>
      </c>
      <c r="Q534" s="124" t="str">
        <f>IF(IFERROR(IF(INDEX(data_wkly!BA:BA,MATCH($B534,data_wkly!$C:$C,0),1)=0,"",_xlfn.NUMBERVALUE(INDEX(data_wkly!BA:BA,MATCH($B534,data_wkly!$C:$C,0),1))),"na")=0,"",IFERROR(IF(INDEX(data_wkly!BA:BA,MATCH($B534,data_wkly!$C:$C,0),1)=0,"",_xlfn.NUMBERVALUE(INDEX(data_wkly!BA:BA,MATCH($B534,data_wkly!$C:$C,0),1))),"na"))</f>
        <v/>
      </c>
      <c r="R534" s="124" t="str">
        <f>IF(IFERROR(IF(INDEX(data_wkly!BB:BB,MATCH($B534,data_wkly!$C:$C,0),1)=0,"",_xlfn.NUMBERVALUE(INDEX(data_wkly!BB:BB,MATCH($B534,data_wkly!$C:$C,0),1))),"na")=0,"",IFERROR(IF(INDEX(data_wkly!BB:BB,MATCH($B534,data_wkly!$C:$C,0),1)=0,"",_xlfn.NUMBERVALUE(INDEX(data_wkly!BB:BB,MATCH($B534,data_wkly!$C:$C,0),1))),"na"))</f>
        <v/>
      </c>
      <c r="S534" s="124" t="str">
        <f>IF(IFERROR(IF(INDEX(data_wkly!BC:BC,MATCH($B534,data_wkly!$C:$C,0),1)=0,"",_xlfn.NUMBERVALUE(INDEX(data_wkly!BC:BC,MATCH($B534,data_wkly!$C:$C,0),1))),"na")=0,"",IFERROR(IF(INDEX(data_wkly!BC:BC,MATCH($B534,data_wkly!$C:$C,0),1)=0,"",_xlfn.NUMBERVALUE(INDEX(data_wkly!BC:BC,MATCH($B534,data_wkly!$C:$C,0),1))),"na"))</f>
        <v/>
      </c>
      <c r="T534" s="124" t="str">
        <f>IFERROR(IF(INDEX(data_wkly!BL:BL,MATCH($B534,data_wkly!$C:$C,0),1)=0,"",_xlfn.NUMBERVALUE(INDEX(data_wkly!BL:BL,MATCH($B534,data_wkly!$C:$C,0),1))),"na")</f>
        <v/>
      </c>
      <c r="U534" s="124" t="str">
        <f>IF(IFERROR(IF(INDEX(data_wkly!BD:BD,MATCH($B534,data_wkly!$C:$C,0),1)=0,"",_xlfn.NUMBERVALUE(INDEX(data_wkly!BD:BD,MATCH($B534,data_wkly!$C:$C,0),1))),"na")=0,"",IFERROR(IF(INDEX(data_wkly!BD:BD,MATCH($B534,data_wkly!$C:$C,0),1)=0,"",_xlfn.NUMBERVALUE(INDEX(data_wkly!BD:BD,MATCH($B534,data_wkly!$C:$C,0),1))),"na"))</f>
        <v/>
      </c>
      <c r="V534" s="124" t="str">
        <f>IF(IFERROR(IF(INDEX(data_wkly!BE:BE,MATCH($B534,data_wkly!$C:$C,0),1)=0,"",_xlfn.NUMBERVALUE(INDEX(data_wkly!BE:BE,MATCH($B534,data_wkly!$C:$C,0),1))),"na")=0,"",IFERROR(IF(INDEX(data_wkly!BE:BE,MATCH($B534,data_wkly!$C:$C,0),1)=0,"",_xlfn.NUMBERVALUE(INDEX(data_wkly!BE:BE,MATCH($B534,data_wkly!$C:$C,0),1))),"na"))</f>
        <v/>
      </c>
      <c r="W534" s="124" t="str">
        <f>IF(IFERROR(IF(INDEX(data_wkly!BF:BF,MATCH($B534,data_wkly!$C:$C,0),1)=0,"",_xlfn.NUMBERVALUE(INDEX(data_wkly!BF:BF,MATCH($B534,data_wkly!$C:$C,0),1))),"na")=0,"",IFERROR(IF(INDEX(data_wkly!BF:BF,MATCH($B534,data_wkly!$C:$C,0),1)=0,"",_xlfn.NUMBERVALUE(INDEX(data_wkly!BF:BF,MATCH($B534,data_wkly!$C:$C,0),1))),"na"))</f>
        <v/>
      </c>
      <c r="X534" s="124" t="str">
        <f>IFERROR(IF(INDEX(data_wkly!BK:BK,MATCH($B534,data_wkly!$C:$C,0),1)=0,"",_xlfn.NUMBERVALUE(INDEX(data_wkly!BK:BK,MATCH($B534,data_wkly!$C:$C,0),1))),"na")</f>
        <v/>
      </c>
      <c r="Y534" s="124" t="str">
        <f>IF(IFERROR(IF(INDEX(data_wkly!BG:BG,MATCH($B534,data_wkly!$C:$C,0),1)=0,"",_xlfn.NUMBERVALUE(INDEX(data_wkly!BG:BG,MATCH($B534,data_wkly!$C:$C,0),1))),"na")=0,"",IFERROR(IF(INDEX(data_wkly!BG:BG,MATCH($B534,data_wkly!$C:$C,0),1)=0,"",_xlfn.NUMBERVALUE(INDEX(data_wkly!BG:BG,MATCH($B534,data_wkly!$C:$C,0),1))),"na"))</f>
        <v/>
      </c>
      <c r="AJ534" s="41">
        <f t="shared" si="27"/>
        <v>2</v>
      </c>
    </row>
    <row r="535" spans="1:36" ht="15.5">
      <c r="A535" s="88" t="str">
        <f t="shared" si="26"/>
        <v/>
      </c>
      <c r="B535" s="89" t="str">
        <f t="shared" si="28"/>
        <v/>
      </c>
      <c r="C535" s="122" t="str">
        <f>IF(IFERROR(IF(INDEX(data_wkly!AO:AO,MATCH($B535,data_wkly!$C:$C,0),1)=0,"",_xlfn.NUMBERVALUE(INDEX(data_wkly!AO:AO,MATCH($B535,data_wkly!$C:$C,0),1))),"na")=0,"",IFERROR(IF(INDEX(data_wkly!AO:AO,MATCH($B535,data_wkly!$C:$C,0),1)=0,"",_xlfn.NUMBERVALUE(INDEX(data_wkly!AO:AO,MATCH($B535,data_wkly!$C:$C,0),1))),"na"))</f>
        <v/>
      </c>
      <c r="D535" s="122" t="str">
        <f>IF(IFERROR(IF(INDEX(data_wkly!AP:AP,MATCH($B535,data_wkly!$C:$C,0),1)=0,"",_xlfn.NUMBERVALUE(INDEX(data_wkly!AP:AP,MATCH($B535,data_wkly!$C:$C,0),1))),"na")=0,"",IFERROR(IF(INDEX(data_wkly!AP:AP,MATCH($B535,data_wkly!$C:$C,0),1)=0,"",_xlfn.NUMBERVALUE(INDEX(data_wkly!AP:AP,MATCH($B535,data_wkly!$C:$C,0),1))),"na"))</f>
        <v/>
      </c>
      <c r="E535" s="122" t="str">
        <f>IF(IFERROR(IF(INDEX(data_wkly!AQ:AQ,MATCH($B535,data_wkly!$C:$C,0),1)=0,"",_xlfn.NUMBERVALUE(INDEX(data_wkly!AQ:AQ,MATCH($B535,data_wkly!$C:$C,0),1))),"na")=0,"",IFERROR(IF(INDEX(data_wkly!AQ:AQ,MATCH($B535,data_wkly!$C:$C,0),1)=0,"",_xlfn.NUMBERVALUE(INDEX(data_wkly!AQ:AQ,MATCH($B535,data_wkly!$C:$C,0),1))),"na"))</f>
        <v/>
      </c>
      <c r="F535" s="122" t="str">
        <f>IF(IFERROR(IF(INDEX(data_wkly!AR:AR,MATCH($B535,data_wkly!$C:$C,0),1)=0,"",_xlfn.NUMBERVALUE(INDEX(data_wkly!AR:AR,MATCH($B535,data_wkly!$C:$C,0),1))),"na")=0,"",IFERROR(IF(INDEX(data_wkly!AR:AR,MATCH($B535,data_wkly!$C:$C,0),1)=0,"",_xlfn.NUMBERVALUE(INDEX(data_wkly!AR:AR,MATCH($B535,data_wkly!$C:$C,0),1))),"na"))</f>
        <v/>
      </c>
      <c r="G535" s="122" t="str">
        <f>IF(IFERROR(IF(INDEX(data_wkly!AS:AS,MATCH($B535,data_wkly!$C:$C,0),1)=0,"",_xlfn.NUMBERVALUE(INDEX(data_wkly!AS:AS,MATCH($B535,data_wkly!$C:$C,0),1))),"na")=0,"",IFERROR(IF(INDEX(data_wkly!AS:AS,MATCH($B535,data_wkly!$C:$C,0),1)=0,"",_xlfn.NUMBERVALUE(INDEX(data_wkly!AS:AS,MATCH($B535,data_wkly!$C:$C,0),1))),"na"))</f>
        <v/>
      </c>
      <c r="H535" s="122" t="str">
        <f>IFERROR(IF(INDEX(data_wkly!BJ:BJ,MATCH($B535,data_wkly!$C:$C,0),1)=0,"",_xlfn.NUMBERVALUE(INDEX(data_wkly!BJ:BJ,MATCH($B535,data_wkly!$C:$C,0),1))),"na")</f>
        <v/>
      </c>
      <c r="I535" s="122" t="str">
        <f>IF(IFERROR(IF(INDEX(data_wkly!AT:AT,MATCH($B535,data_wkly!$C:$C,0),1)=0,"",_xlfn.NUMBERVALUE(INDEX(data_wkly!AT:AT,MATCH($B535,data_wkly!$C:$C,0),1))),"na")=0,"",IFERROR(IF(INDEX(data_wkly!AT:AT,MATCH($B535,data_wkly!$C:$C,0),1)=0,"",_xlfn.NUMBERVALUE(INDEX(data_wkly!AT:AT,MATCH($B535,data_wkly!$C:$C,0),1))),"na"))</f>
        <v/>
      </c>
      <c r="J535" s="122" t="str">
        <f>IF(IFERROR(IF(INDEX(data_wkly!AU:AU,MATCH($B535,data_wkly!$C:$C,0),1)=0,"",_xlfn.NUMBERVALUE(INDEX(data_wkly!AU:AU,MATCH($B535,data_wkly!$C:$C,0),1))),"na")=0,"",IFERROR(IF(INDEX(data_wkly!AU:AU,MATCH($B535,data_wkly!$C:$C,0),1)=0,"",_xlfn.NUMBERVALUE(INDEX(data_wkly!AU:AU,MATCH($B535,data_wkly!$C:$C,0),1))),"na"))</f>
        <v/>
      </c>
      <c r="K535" s="122" t="str">
        <f>IF(IFERROR(IF(INDEX(data_wkly!AV:AV,MATCH($B535,data_wkly!$C:$C,0),1)=0,"",_xlfn.NUMBERVALUE(INDEX(data_wkly!AV:AV,MATCH($B535,data_wkly!$C:$C,0),1))),"na")=0,"",IFERROR(IF(INDEX(data_wkly!AV:AV,MATCH($B535,data_wkly!$C:$C,0),1)=0,"",_xlfn.NUMBERVALUE(INDEX(data_wkly!AV:AV,MATCH($B535,data_wkly!$C:$C,0),1))),"na"))</f>
        <v/>
      </c>
      <c r="L535" s="122" t="str">
        <f>IFERROR(IF(INDEX(data_wkly!BI:BI,MATCH($B535,data_wkly!$C:$C,0),1)=0,"",_xlfn.NUMBERVALUE(INDEX(data_wkly!BI:BI,MATCH($B535,data_wkly!$C:$C,0),1))),"na")</f>
        <v/>
      </c>
      <c r="M535" s="122" t="str">
        <f>IF(IFERROR(IF(INDEX(data_wkly!AW:AW,MATCH($B535,data_wkly!$C:$C,0),1)=0,"",_xlfn.NUMBERVALUE(INDEX(data_wkly!AW:AW,MATCH($B535,data_wkly!$C:$C,0),1))),"na")=0,"",IFERROR(IF(INDEX(data_wkly!AW:AW,MATCH($B535,data_wkly!$C:$C,0),1)=0,"",_xlfn.NUMBERVALUE(INDEX(data_wkly!AW:AW,MATCH($B535,data_wkly!$C:$C,0),1))),"na"))</f>
        <v/>
      </c>
      <c r="N535" s="123"/>
      <c r="O535" s="124" t="str">
        <f>IF(IFERROR(IF(INDEX(data_wkly!AY:AY,MATCH($B535,data_wkly!$C:$C,0),1)=0,"",_xlfn.NUMBERVALUE(INDEX(data_wkly!AY:AY,MATCH($B535,data_wkly!$C:$C,0),1))),"na")=0,"",IFERROR(IF(INDEX(data_wkly!AY:AY,MATCH($B535,data_wkly!$C:$C,0),1)=0,"",_xlfn.NUMBERVALUE(INDEX(data_wkly!AY:AY,MATCH($B535,data_wkly!$C:$C,0),1))),"na"))</f>
        <v/>
      </c>
      <c r="P535" s="124" t="str">
        <f>IF(IFERROR(IF(INDEX(data_wkly!AZ:AZ,MATCH($B535,data_wkly!$C:$C,0),1)=0,"",_xlfn.NUMBERVALUE(INDEX(data_wkly!AZ:AZ,MATCH($B535,data_wkly!$C:$C,0),1))),"na")=0,"",IFERROR(IF(INDEX(data_wkly!AZ:AZ,MATCH($B535,data_wkly!$C:$C,0),1)=0,"",_xlfn.NUMBERVALUE(INDEX(data_wkly!AZ:AZ,MATCH($B535,data_wkly!$C:$C,0),1))),"na"))</f>
        <v/>
      </c>
      <c r="Q535" s="124" t="str">
        <f>IF(IFERROR(IF(INDEX(data_wkly!BA:BA,MATCH($B535,data_wkly!$C:$C,0),1)=0,"",_xlfn.NUMBERVALUE(INDEX(data_wkly!BA:BA,MATCH($B535,data_wkly!$C:$C,0),1))),"na")=0,"",IFERROR(IF(INDEX(data_wkly!BA:BA,MATCH($B535,data_wkly!$C:$C,0),1)=0,"",_xlfn.NUMBERVALUE(INDEX(data_wkly!BA:BA,MATCH($B535,data_wkly!$C:$C,0),1))),"na"))</f>
        <v/>
      </c>
      <c r="R535" s="124" t="str">
        <f>IF(IFERROR(IF(INDEX(data_wkly!BB:BB,MATCH($B535,data_wkly!$C:$C,0),1)=0,"",_xlfn.NUMBERVALUE(INDEX(data_wkly!BB:BB,MATCH($B535,data_wkly!$C:$C,0),1))),"na")=0,"",IFERROR(IF(INDEX(data_wkly!BB:BB,MATCH($B535,data_wkly!$C:$C,0),1)=0,"",_xlfn.NUMBERVALUE(INDEX(data_wkly!BB:BB,MATCH($B535,data_wkly!$C:$C,0),1))),"na"))</f>
        <v/>
      </c>
      <c r="S535" s="124" t="str">
        <f>IF(IFERROR(IF(INDEX(data_wkly!BC:BC,MATCH($B535,data_wkly!$C:$C,0),1)=0,"",_xlfn.NUMBERVALUE(INDEX(data_wkly!BC:BC,MATCH($B535,data_wkly!$C:$C,0),1))),"na")=0,"",IFERROR(IF(INDEX(data_wkly!BC:BC,MATCH($B535,data_wkly!$C:$C,0),1)=0,"",_xlfn.NUMBERVALUE(INDEX(data_wkly!BC:BC,MATCH($B535,data_wkly!$C:$C,0),1))),"na"))</f>
        <v/>
      </c>
      <c r="T535" s="124" t="str">
        <f>IFERROR(IF(INDEX(data_wkly!BL:BL,MATCH($B535,data_wkly!$C:$C,0),1)=0,"",_xlfn.NUMBERVALUE(INDEX(data_wkly!BL:BL,MATCH($B535,data_wkly!$C:$C,0),1))),"na")</f>
        <v/>
      </c>
      <c r="U535" s="124" t="str">
        <f>IF(IFERROR(IF(INDEX(data_wkly!BD:BD,MATCH($B535,data_wkly!$C:$C,0),1)=0,"",_xlfn.NUMBERVALUE(INDEX(data_wkly!BD:BD,MATCH($B535,data_wkly!$C:$C,0),1))),"na")=0,"",IFERROR(IF(INDEX(data_wkly!BD:BD,MATCH($B535,data_wkly!$C:$C,0),1)=0,"",_xlfn.NUMBERVALUE(INDEX(data_wkly!BD:BD,MATCH($B535,data_wkly!$C:$C,0),1))),"na"))</f>
        <v/>
      </c>
      <c r="V535" s="124" t="str">
        <f>IF(IFERROR(IF(INDEX(data_wkly!BE:BE,MATCH($B535,data_wkly!$C:$C,0),1)=0,"",_xlfn.NUMBERVALUE(INDEX(data_wkly!BE:BE,MATCH($B535,data_wkly!$C:$C,0),1))),"na")=0,"",IFERROR(IF(INDEX(data_wkly!BE:BE,MATCH($B535,data_wkly!$C:$C,0),1)=0,"",_xlfn.NUMBERVALUE(INDEX(data_wkly!BE:BE,MATCH($B535,data_wkly!$C:$C,0),1))),"na"))</f>
        <v/>
      </c>
      <c r="W535" s="124" t="str">
        <f>IF(IFERROR(IF(INDEX(data_wkly!BF:BF,MATCH($B535,data_wkly!$C:$C,0),1)=0,"",_xlfn.NUMBERVALUE(INDEX(data_wkly!BF:BF,MATCH($B535,data_wkly!$C:$C,0),1))),"na")=0,"",IFERROR(IF(INDEX(data_wkly!BF:BF,MATCH($B535,data_wkly!$C:$C,0),1)=0,"",_xlfn.NUMBERVALUE(INDEX(data_wkly!BF:BF,MATCH($B535,data_wkly!$C:$C,0),1))),"na"))</f>
        <v/>
      </c>
      <c r="X535" s="124" t="str">
        <f>IFERROR(IF(INDEX(data_wkly!BK:BK,MATCH($B535,data_wkly!$C:$C,0),1)=0,"",_xlfn.NUMBERVALUE(INDEX(data_wkly!BK:BK,MATCH($B535,data_wkly!$C:$C,0),1))),"na")</f>
        <v/>
      </c>
      <c r="Y535" s="124" t="str">
        <f>IF(IFERROR(IF(INDEX(data_wkly!BG:BG,MATCH($B535,data_wkly!$C:$C,0),1)=0,"",_xlfn.NUMBERVALUE(INDEX(data_wkly!BG:BG,MATCH($B535,data_wkly!$C:$C,0),1))),"na")=0,"",IFERROR(IF(INDEX(data_wkly!BG:BG,MATCH($B535,data_wkly!$C:$C,0),1)=0,"",_xlfn.NUMBERVALUE(INDEX(data_wkly!BG:BG,MATCH($B535,data_wkly!$C:$C,0),1))),"na"))</f>
        <v/>
      </c>
      <c r="AJ535" s="41">
        <f t="shared" si="27"/>
        <v>1</v>
      </c>
    </row>
    <row r="536" spans="1:36" ht="15.5">
      <c r="A536" s="88" t="str">
        <f t="shared" si="26"/>
        <v/>
      </c>
      <c r="B536" s="89" t="str">
        <f t="shared" si="28"/>
        <v/>
      </c>
      <c r="C536" s="122" t="str">
        <f>IF(IFERROR(IF(INDEX(data_wkly!AO:AO,MATCH($B536,data_wkly!$C:$C,0),1)=0,"",_xlfn.NUMBERVALUE(INDEX(data_wkly!AO:AO,MATCH($B536,data_wkly!$C:$C,0),1))),"na")=0,"",IFERROR(IF(INDEX(data_wkly!AO:AO,MATCH($B536,data_wkly!$C:$C,0),1)=0,"",_xlfn.NUMBERVALUE(INDEX(data_wkly!AO:AO,MATCH($B536,data_wkly!$C:$C,0),1))),"na"))</f>
        <v/>
      </c>
      <c r="D536" s="122" t="str">
        <f>IF(IFERROR(IF(INDEX(data_wkly!AP:AP,MATCH($B536,data_wkly!$C:$C,0),1)=0,"",_xlfn.NUMBERVALUE(INDEX(data_wkly!AP:AP,MATCH($B536,data_wkly!$C:$C,0),1))),"na")=0,"",IFERROR(IF(INDEX(data_wkly!AP:AP,MATCH($B536,data_wkly!$C:$C,0),1)=0,"",_xlfn.NUMBERVALUE(INDEX(data_wkly!AP:AP,MATCH($B536,data_wkly!$C:$C,0),1))),"na"))</f>
        <v/>
      </c>
      <c r="E536" s="122" t="str">
        <f>IF(IFERROR(IF(INDEX(data_wkly!AQ:AQ,MATCH($B536,data_wkly!$C:$C,0),1)=0,"",_xlfn.NUMBERVALUE(INDEX(data_wkly!AQ:AQ,MATCH($B536,data_wkly!$C:$C,0),1))),"na")=0,"",IFERROR(IF(INDEX(data_wkly!AQ:AQ,MATCH($B536,data_wkly!$C:$C,0),1)=0,"",_xlfn.NUMBERVALUE(INDEX(data_wkly!AQ:AQ,MATCH($B536,data_wkly!$C:$C,0),1))),"na"))</f>
        <v/>
      </c>
      <c r="F536" s="122" t="str">
        <f>IF(IFERROR(IF(INDEX(data_wkly!AR:AR,MATCH($B536,data_wkly!$C:$C,0),1)=0,"",_xlfn.NUMBERVALUE(INDEX(data_wkly!AR:AR,MATCH($B536,data_wkly!$C:$C,0),1))),"na")=0,"",IFERROR(IF(INDEX(data_wkly!AR:AR,MATCH($B536,data_wkly!$C:$C,0),1)=0,"",_xlfn.NUMBERVALUE(INDEX(data_wkly!AR:AR,MATCH($B536,data_wkly!$C:$C,0),1))),"na"))</f>
        <v/>
      </c>
      <c r="G536" s="122" t="str">
        <f>IF(IFERROR(IF(INDEX(data_wkly!AS:AS,MATCH($B536,data_wkly!$C:$C,0),1)=0,"",_xlfn.NUMBERVALUE(INDEX(data_wkly!AS:AS,MATCH($B536,data_wkly!$C:$C,0),1))),"na")=0,"",IFERROR(IF(INDEX(data_wkly!AS:AS,MATCH($B536,data_wkly!$C:$C,0),1)=0,"",_xlfn.NUMBERVALUE(INDEX(data_wkly!AS:AS,MATCH($B536,data_wkly!$C:$C,0),1))),"na"))</f>
        <v/>
      </c>
      <c r="H536" s="122" t="str">
        <f>IFERROR(IF(INDEX(data_wkly!BJ:BJ,MATCH($B536,data_wkly!$C:$C,0),1)=0,"",_xlfn.NUMBERVALUE(INDEX(data_wkly!BJ:BJ,MATCH($B536,data_wkly!$C:$C,0),1))),"na")</f>
        <v/>
      </c>
      <c r="I536" s="122" t="str">
        <f>IF(IFERROR(IF(INDEX(data_wkly!AT:AT,MATCH($B536,data_wkly!$C:$C,0),1)=0,"",_xlfn.NUMBERVALUE(INDEX(data_wkly!AT:AT,MATCH($B536,data_wkly!$C:$C,0),1))),"na")=0,"",IFERROR(IF(INDEX(data_wkly!AT:AT,MATCH($B536,data_wkly!$C:$C,0),1)=0,"",_xlfn.NUMBERVALUE(INDEX(data_wkly!AT:AT,MATCH($B536,data_wkly!$C:$C,0),1))),"na"))</f>
        <v/>
      </c>
      <c r="J536" s="122" t="str">
        <f>IF(IFERROR(IF(INDEX(data_wkly!AU:AU,MATCH($B536,data_wkly!$C:$C,0),1)=0,"",_xlfn.NUMBERVALUE(INDEX(data_wkly!AU:AU,MATCH($B536,data_wkly!$C:$C,0),1))),"na")=0,"",IFERROR(IF(INDEX(data_wkly!AU:AU,MATCH($B536,data_wkly!$C:$C,0),1)=0,"",_xlfn.NUMBERVALUE(INDEX(data_wkly!AU:AU,MATCH($B536,data_wkly!$C:$C,0),1))),"na"))</f>
        <v/>
      </c>
      <c r="K536" s="122" t="str">
        <f>IF(IFERROR(IF(INDEX(data_wkly!AV:AV,MATCH($B536,data_wkly!$C:$C,0),1)=0,"",_xlfn.NUMBERVALUE(INDEX(data_wkly!AV:AV,MATCH($B536,data_wkly!$C:$C,0),1))),"na")=0,"",IFERROR(IF(INDEX(data_wkly!AV:AV,MATCH($B536,data_wkly!$C:$C,0),1)=0,"",_xlfn.NUMBERVALUE(INDEX(data_wkly!AV:AV,MATCH($B536,data_wkly!$C:$C,0),1))),"na"))</f>
        <v/>
      </c>
      <c r="L536" s="122" t="str">
        <f>IFERROR(IF(INDEX(data_wkly!BI:BI,MATCH($B536,data_wkly!$C:$C,0),1)=0,"",_xlfn.NUMBERVALUE(INDEX(data_wkly!BI:BI,MATCH($B536,data_wkly!$C:$C,0),1))),"na")</f>
        <v/>
      </c>
      <c r="M536" s="122" t="str">
        <f>IF(IFERROR(IF(INDEX(data_wkly!AW:AW,MATCH($B536,data_wkly!$C:$C,0),1)=0,"",_xlfn.NUMBERVALUE(INDEX(data_wkly!AW:AW,MATCH($B536,data_wkly!$C:$C,0),1))),"na")=0,"",IFERROR(IF(INDEX(data_wkly!AW:AW,MATCH($B536,data_wkly!$C:$C,0),1)=0,"",_xlfn.NUMBERVALUE(INDEX(data_wkly!AW:AW,MATCH($B536,data_wkly!$C:$C,0),1))),"na"))</f>
        <v/>
      </c>
      <c r="N536" s="123"/>
      <c r="O536" s="124" t="str">
        <f>IF(IFERROR(IF(INDEX(data_wkly!AY:AY,MATCH($B536,data_wkly!$C:$C,0),1)=0,"",_xlfn.NUMBERVALUE(INDEX(data_wkly!AY:AY,MATCH($B536,data_wkly!$C:$C,0),1))),"na")=0,"",IFERROR(IF(INDEX(data_wkly!AY:AY,MATCH($B536,data_wkly!$C:$C,0),1)=0,"",_xlfn.NUMBERVALUE(INDEX(data_wkly!AY:AY,MATCH($B536,data_wkly!$C:$C,0),1))),"na"))</f>
        <v/>
      </c>
      <c r="P536" s="124" t="str">
        <f>IF(IFERROR(IF(INDEX(data_wkly!AZ:AZ,MATCH($B536,data_wkly!$C:$C,0),1)=0,"",_xlfn.NUMBERVALUE(INDEX(data_wkly!AZ:AZ,MATCH($B536,data_wkly!$C:$C,0),1))),"na")=0,"",IFERROR(IF(INDEX(data_wkly!AZ:AZ,MATCH($B536,data_wkly!$C:$C,0),1)=0,"",_xlfn.NUMBERVALUE(INDEX(data_wkly!AZ:AZ,MATCH($B536,data_wkly!$C:$C,0),1))),"na"))</f>
        <v/>
      </c>
      <c r="Q536" s="124" t="str">
        <f>IF(IFERROR(IF(INDEX(data_wkly!BA:BA,MATCH($B536,data_wkly!$C:$C,0),1)=0,"",_xlfn.NUMBERVALUE(INDEX(data_wkly!BA:BA,MATCH($B536,data_wkly!$C:$C,0),1))),"na")=0,"",IFERROR(IF(INDEX(data_wkly!BA:BA,MATCH($B536,data_wkly!$C:$C,0),1)=0,"",_xlfn.NUMBERVALUE(INDEX(data_wkly!BA:BA,MATCH($B536,data_wkly!$C:$C,0),1))),"na"))</f>
        <v/>
      </c>
      <c r="R536" s="124" t="str">
        <f>IF(IFERROR(IF(INDEX(data_wkly!BB:BB,MATCH($B536,data_wkly!$C:$C,0),1)=0,"",_xlfn.NUMBERVALUE(INDEX(data_wkly!BB:BB,MATCH($B536,data_wkly!$C:$C,0),1))),"na")=0,"",IFERROR(IF(INDEX(data_wkly!BB:BB,MATCH($B536,data_wkly!$C:$C,0),1)=0,"",_xlfn.NUMBERVALUE(INDEX(data_wkly!BB:BB,MATCH($B536,data_wkly!$C:$C,0),1))),"na"))</f>
        <v/>
      </c>
      <c r="S536" s="124" t="str">
        <f>IF(IFERROR(IF(INDEX(data_wkly!BC:BC,MATCH($B536,data_wkly!$C:$C,0),1)=0,"",_xlfn.NUMBERVALUE(INDEX(data_wkly!BC:BC,MATCH($B536,data_wkly!$C:$C,0),1))),"na")=0,"",IFERROR(IF(INDEX(data_wkly!BC:BC,MATCH($B536,data_wkly!$C:$C,0),1)=0,"",_xlfn.NUMBERVALUE(INDEX(data_wkly!BC:BC,MATCH($B536,data_wkly!$C:$C,0),1))),"na"))</f>
        <v/>
      </c>
      <c r="T536" s="124" t="str">
        <f>IFERROR(IF(INDEX(data_wkly!BL:BL,MATCH($B536,data_wkly!$C:$C,0),1)=0,"",_xlfn.NUMBERVALUE(INDEX(data_wkly!BL:BL,MATCH($B536,data_wkly!$C:$C,0),1))),"na")</f>
        <v/>
      </c>
      <c r="U536" s="124" t="str">
        <f>IF(IFERROR(IF(INDEX(data_wkly!BD:BD,MATCH($B536,data_wkly!$C:$C,0),1)=0,"",_xlfn.NUMBERVALUE(INDEX(data_wkly!BD:BD,MATCH($B536,data_wkly!$C:$C,0),1))),"na")=0,"",IFERROR(IF(INDEX(data_wkly!BD:BD,MATCH($B536,data_wkly!$C:$C,0),1)=0,"",_xlfn.NUMBERVALUE(INDEX(data_wkly!BD:BD,MATCH($B536,data_wkly!$C:$C,0),1))),"na"))</f>
        <v/>
      </c>
      <c r="V536" s="124" t="str">
        <f>IF(IFERROR(IF(INDEX(data_wkly!BE:BE,MATCH($B536,data_wkly!$C:$C,0),1)=0,"",_xlfn.NUMBERVALUE(INDEX(data_wkly!BE:BE,MATCH($B536,data_wkly!$C:$C,0),1))),"na")=0,"",IFERROR(IF(INDEX(data_wkly!BE:BE,MATCH($B536,data_wkly!$C:$C,0),1)=0,"",_xlfn.NUMBERVALUE(INDEX(data_wkly!BE:BE,MATCH($B536,data_wkly!$C:$C,0),1))),"na"))</f>
        <v/>
      </c>
      <c r="W536" s="124" t="str">
        <f>IF(IFERROR(IF(INDEX(data_wkly!BF:BF,MATCH($B536,data_wkly!$C:$C,0),1)=0,"",_xlfn.NUMBERVALUE(INDEX(data_wkly!BF:BF,MATCH($B536,data_wkly!$C:$C,0),1))),"na")=0,"",IFERROR(IF(INDEX(data_wkly!BF:BF,MATCH($B536,data_wkly!$C:$C,0),1)=0,"",_xlfn.NUMBERVALUE(INDEX(data_wkly!BF:BF,MATCH($B536,data_wkly!$C:$C,0),1))),"na"))</f>
        <v/>
      </c>
      <c r="X536" s="124" t="str">
        <f>IFERROR(IF(INDEX(data_wkly!BK:BK,MATCH($B536,data_wkly!$C:$C,0),1)=0,"",_xlfn.NUMBERVALUE(INDEX(data_wkly!BK:BK,MATCH($B536,data_wkly!$C:$C,0),1))),"na")</f>
        <v/>
      </c>
      <c r="Y536" s="124" t="str">
        <f>IF(IFERROR(IF(INDEX(data_wkly!BG:BG,MATCH($B536,data_wkly!$C:$C,0),1)=0,"",_xlfn.NUMBERVALUE(INDEX(data_wkly!BG:BG,MATCH($B536,data_wkly!$C:$C,0),1))),"na")=0,"",IFERROR(IF(INDEX(data_wkly!BG:BG,MATCH($B536,data_wkly!$C:$C,0),1)=0,"",_xlfn.NUMBERVALUE(INDEX(data_wkly!BG:BG,MATCH($B536,data_wkly!$C:$C,0),1))),"na"))</f>
        <v/>
      </c>
      <c r="AJ536" s="41">
        <f t="shared" si="27"/>
        <v>2</v>
      </c>
    </row>
    <row r="537" spans="1:36" ht="15.5">
      <c r="A537" s="88" t="str">
        <f t="shared" si="26"/>
        <v/>
      </c>
      <c r="B537" s="89" t="str">
        <f t="shared" si="28"/>
        <v/>
      </c>
      <c r="C537" s="122" t="str">
        <f>IF(IFERROR(IF(INDEX(data_wkly!AO:AO,MATCH($B537,data_wkly!$C:$C,0),1)=0,"",_xlfn.NUMBERVALUE(INDEX(data_wkly!AO:AO,MATCH($B537,data_wkly!$C:$C,0),1))),"na")=0,"",IFERROR(IF(INDEX(data_wkly!AO:AO,MATCH($B537,data_wkly!$C:$C,0),1)=0,"",_xlfn.NUMBERVALUE(INDEX(data_wkly!AO:AO,MATCH($B537,data_wkly!$C:$C,0),1))),"na"))</f>
        <v/>
      </c>
      <c r="D537" s="122" t="str">
        <f>IF(IFERROR(IF(INDEX(data_wkly!AP:AP,MATCH($B537,data_wkly!$C:$C,0),1)=0,"",_xlfn.NUMBERVALUE(INDEX(data_wkly!AP:AP,MATCH($B537,data_wkly!$C:$C,0),1))),"na")=0,"",IFERROR(IF(INDEX(data_wkly!AP:AP,MATCH($B537,data_wkly!$C:$C,0),1)=0,"",_xlfn.NUMBERVALUE(INDEX(data_wkly!AP:AP,MATCH($B537,data_wkly!$C:$C,0),1))),"na"))</f>
        <v/>
      </c>
      <c r="E537" s="122" t="str">
        <f>IF(IFERROR(IF(INDEX(data_wkly!AQ:AQ,MATCH($B537,data_wkly!$C:$C,0),1)=0,"",_xlfn.NUMBERVALUE(INDEX(data_wkly!AQ:AQ,MATCH($B537,data_wkly!$C:$C,0),1))),"na")=0,"",IFERROR(IF(INDEX(data_wkly!AQ:AQ,MATCH($B537,data_wkly!$C:$C,0),1)=0,"",_xlfn.NUMBERVALUE(INDEX(data_wkly!AQ:AQ,MATCH($B537,data_wkly!$C:$C,0),1))),"na"))</f>
        <v/>
      </c>
      <c r="F537" s="122" t="str">
        <f>IF(IFERROR(IF(INDEX(data_wkly!AR:AR,MATCH($B537,data_wkly!$C:$C,0),1)=0,"",_xlfn.NUMBERVALUE(INDEX(data_wkly!AR:AR,MATCH($B537,data_wkly!$C:$C,0),1))),"na")=0,"",IFERROR(IF(INDEX(data_wkly!AR:AR,MATCH($B537,data_wkly!$C:$C,0),1)=0,"",_xlfn.NUMBERVALUE(INDEX(data_wkly!AR:AR,MATCH($B537,data_wkly!$C:$C,0),1))),"na"))</f>
        <v/>
      </c>
      <c r="G537" s="122" t="str">
        <f>IF(IFERROR(IF(INDEX(data_wkly!AS:AS,MATCH($B537,data_wkly!$C:$C,0),1)=0,"",_xlfn.NUMBERVALUE(INDEX(data_wkly!AS:AS,MATCH($B537,data_wkly!$C:$C,0),1))),"na")=0,"",IFERROR(IF(INDEX(data_wkly!AS:AS,MATCH($B537,data_wkly!$C:$C,0),1)=0,"",_xlfn.NUMBERVALUE(INDEX(data_wkly!AS:AS,MATCH($B537,data_wkly!$C:$C,0),1))),"na"))</f>
        <v/>
      </c>
      <c r="H537" s="122" t="str">
        <f>IFERROR(IF(INDEX(data_wkly!BJ:BJ,MATCH($B537,data_wkly!$C:$C,0),1)=0,"",_xlfn.NUMBERVALUE(INDEX(data_wkly!BJ:BJ,MATCH($B537,data_wkly!$C:$C,0),1))),"na")</f>
        <v/>
      </c>
      <c r="I537" s="122" t="str">
        <f>IF(IFERROR(IF(INDEX(data_wkly!AT:AT,MATCH($B537,data_wkly!$C:$C,0),1)=0,"",_xlfn.NUMBERVALUE(INDEX(data_wkly!AT:AT,MATCH($B537,data_wkly!$C:$C,0),1))),"na")=0,"",IFERROR(IF(INDEX(data_wkly!AT:AT,MATCH($B537,data_wkly!$C:$C,0),1)=0,"",_xlfn.NUMBERVALUE(INDEX(data_wkly!AT:AT,MATCH($B537,data_wkly!$C:$C,0),1))),"na"))</f>
        <v/>
      </c>
      <c r="J537" s="122" t="str">
        <f>IF(IFERROR(IF(INDEX(data_wkly!AU:AU,MATCH($B537,data_wkly!$C:$C,0),1)=0,"",_xlfn.NUMBERVALUE(INDEX(data_wkly!AU:AU,MATCH($B537,data_wkly!$C:$C,0),1))),"na")=0,"",IFERROR(IF(INDEX(data_wkly!AU:AU,MATCH($B537,data_wkly!$C:$C,0),1)=0,"",_xlfn.NUMBERVALUE(INDEX(data_wkly!AU:AU,MATCH($B537,data_wkly!$C:$C,0),1))),"na"))</f>
        <v/>
      </c>
      <c r="K537" s="122" t="str">
        <f>IF(IFERROR(IF(INDEX(data_wkly!AV:AV,MATCH($B537,data_wkly!$C:$C,0),1)=0,"",_xlfn.NUMBERVALUE(INDEX(data_wkly!AV:AV,MATCH($B537,data_wkly!$C:$C,0),1))),"na")=0,"",IFERROR(IF(INDEX(data_wkly!AV:AV,MATCH($B537,data_wkly!$C:$C,0),1)=0,"",_xlfn.NUMBERVALUE(INDEX(data_wkly!AV:AV,MATCH($B537,data_wkly!$C:$C,0),1))),"na"))</f>
        <v/>
      </c>
      <c r="L537" s="122" t="str">
        <f>IFERROR(IF(INDEX(data_wkly!BI:BI,MATCH($B537,data_wkly!$C:$C,0),1)=0,"",_xlfn.NUMBERVALUE(INDEX(data_wkly!BI:BI,MATCH($B537,data_wkly!$C:$C,0),1))),"na")</f>
        <v/>
      </c>
      <c r="M537" s="122" t="str">
        <f>IF(IFERROR(IF(INDEX(data_wkly!AW:AW,MATCH($B537,data_wkly!$C:$C,0),1)=0,"",_xlfn.NUMBERVALUE(INDEX(data_wkly!AW:AW,MATCH($B537,data_wkly!$C:$C,0),1))),"na")=0,"",IFERROR(IF(INDEX(data_wkly!AW:AW,MATCH($B537,data_wkly!$C:$C,0),1)=0,"",_xlfn.NUMBERVALUE(INDEX(data_wkly!AW:AW,MATCH($B537,data_wkly!$C:$C,0),1))),"na"))</f>
        <v/>
      </c>
      <c r="N537" s="123"/>
      <c r="O537" s="124" t="str">
        <f>IF(IFERROR(IF(INDEX(data_wkly!AY:AY,MATCH($B537,data_wkly!$C:$C,0),1)=0,"",_xlfn.NUMBERVALUE(INDEX(data_wkly!AY:AY,MATCH($B537,data_wkly!$C:$C,0),1))),"na")=0,"",IFERROR(IF(INDEX(data_wkly!AY:AY,MATCH($B537,data_wkly!$C:$C,0),1)=0,"",_xlfn.NUMBERVALUE(INDEX(data_wkly!AY:AY,MATCH($B537,data_wkly!$C:$C,0),1))),"na"))</f>
        <v/>
      </c>
      <c r="P537" s="124" t="str">
        <f>IF(IFERROR(IF(INDEX(data_wkly!AZ:AZ,MATCH($B537,data_wkly!$C:$C,0),1)=0,"",_xlfn.NUMBERVALUE(INDEX(data_wkly!AZ:AZ,MATCH($B537,data_wkly!$C:$C,0),1))),"na")=0,"",IFERROR(IF(INDEX(data_wkly!AZ:AZ,MATCH($B537,data_wkly!$C:$C,0),1)=0,"",_xlfn.NUMBERVALUE(INDEX(data_wkly!AZ:AZ,MATCH($B537,data_wkly!$C:$C,0),1))),"na"))</f>
        <v/>
      </c>
      <c r="Q537" s="124" t="str">
        <f>IF(IFERROR(IF(INDEX(data_wkly!BA:BA,MATCH($B537,data_wkly!$C:$C,0),1)=0,"",_xlfn.NUMBERVALUE(INDEX(data_wkly!BA:BA,MATCH($B537,data_wkly!$C:$C,0),1))),"na")=0,"",IFERROR(IF(INDEX(data_wkly!BA:BA,MATCH($B537,data_wkly!$C:$C,0),1)=0,"",_xlfn.NUMBERVALUE(INDEX(data_wkly!BA:BA,MATCH($B537,data_wkly!$C:$C,0),1))),"na"))</f>
        <v/>
      </c>
      <c r="R537" s="124" t="str">
        <f>IF(IFERROR(IF(INDEX(data_wkly!BB:BB,MATCH($B537,data_wkly!$C:$C,0),1)=0,"",_xlfn.NUMBERVALUE(INDEX(data_wkly!BB:BB,MATCH($B537,data_wkly!$C:$C,0),1))),"na")=0,"",IFERROR(IF(INDEX(data_wkly!BB:BB,MATCH($B537,data_wkly!$C:$C,0),1)=0,"",_xlfn.NUMBERVALUE(INDEX(data_wkly!BB:BB,MATCH($B537,data_wkly!$C:$C,0),1))),"na"))</f>
        <v/>
      </c>
      <c r="S537" s="124" t="str">
        <f>IF(IFERROR(IF(INDEX(data_wkly!BC:BC,MATCH($B537,data_wkly!$C:$C,0),1)=0,"",_xlfn.NUMBERVALUE(INDEX(data_wkly!BC:BC,MATCH($B537,data_wkly!$C:$C,0),1))),"na")=0,"",IFERROR(IF(INDEX(data_wkly!BC:BC,MATCH($B537,data_wkly!$C:$C,0),1)=0,"",_xlfn.NUMBERVALUE(INDEX(data_wkly!BC:BC,MATCH($B537,data_wkly!$C:$C,0),1))),"na"))</f>
        <v/>
      </c>
      <c r="T537" s="124" t="str">
        <f>IFERROR(IF(INDEX(data_wkly!BL:BL,MATCH($B537,data_wkly!$C:$C,0),1)=0,"",_xlfn.NUMBERVALUE(INDEX(data_wkly!BL:BL,MATCH($B537,data_wkly!$C:$C,0),1))),"na")</f>
        <v/>
      </c>
      <c r="U537" s="124" t="str">
        <f>IF(IFERROR(IF(INDEX(data_wkly!BD:BD,MATCH($B537,data_wkly!$C:$C,0),1)=0,"",_xlfn.NUMBERVALUE(INDEX(data_wkly!BD:BD,MATCH($B537,data_wkly!$C:$C,0),1))),"na")=0,"",IFERROR(IF(INDEX(data_wkly!BD:BD,MATCH($B537,data_wkly!$C:$C,0),1)=0,"",_xlfn.NUMBERVALUE(INDEX(data_wkly!BD:BD,MATCH($B537,data_wkly!$C:$C,0),1))),"na"))</f>
        <v/>
      </c>
      <c r="V537" s="124" t="str">
        <f>IF(IFERROR(IF(INDEX(data_wkly!BE:BE,MATCH($B537,data_wkly!$C:$C,0),1)=0,"",_xlfn.NUMBERVALUE(INDEX(data_wkly!BE:BE,MATCH($B537,data_wkly!$C:$C,0),1))),"na")=0,"",IFERROR(IF(INDEX(data_wkly!BE:BE,MATCH($B537,data_wkly!$C:$C,0),1)=0,"",_xlfn.NUMBERVALUE(INDEX(data_wkly!BE:BE,MATCH($B537,data_wkly!$C:$C,0),1))),"na"))</f>
        <v/>
      </c>
      <c r="W537" s="124" t="str">
        <f>IF(IFERROR(IF(INDEX(data_wkly!BF:BF,MATCH($B537,data_wkly!$C:$C,0),1)=0,"",_xlfn.NUMBERVALUE(INDEX(data_wkly!BF:BF,MATCH($B537,data_wkly!$C:$C,0),1))),"na")=0,"",IFERROR(IF(INDEX(data_wkly!BF:BF,MATCH($B537,data_wkly!$C:$C,0),1)=0,"",_xlfn.NUMBERVALUE(INDEX(data_wkly!BF:BF,MATCH($B537,data_wkly!$C:$C,0),1))),"na"))</f>
        <v/>
      </c>
      <c r="X537" s="124" t="str">
        <f>IFERROR(IF(INDEX(data_wkly!BK:BK,MATCH($B537,data_wkly!$C:$C,0),1)=0,"",_xlfn.NUMBERVALUE(INDEX(data_wkly!BK:BK,MATCH($B537,data_wkly!$C:$C,0),1))),"na")</f>
        <v/>
      </c>
      <c r="Y537" s="124" t="str">
        <f>IF(IFERROR(IF(INDEX(data_wkly!BG:BG,MATCH($B537,data_wkly!$C:$C,0),1)=0,"",_xlfn.NUMBERVALUE(INDEX(data_wkly!BG:BG,MATCH($B537,data_wkly!$C:$C,0),1))),"na")=0,"",IFERROR(IF(INDEX(data_wkly!BG:BG,MATCH($B537,data_wkly!$C:$C,0),1)=0,"",_xlfn.NUMBERVALUE(INDEX(data_wkly!BG:BG,MATCH($B537,data_wkly!$C:$C,0),1))),"na"))</f>
        <v/>
      </c>
      <c r="AJ537" s="41">
        <f t="shared" si="27"/>
        <v>1</v>
      </c>
    </row>
    <row r="538" spans="1:36" ht="15.5">
      <c r="A538" s="88" t="str">
        <f t="shared" si="26"/>
        <v/>
      </c>
      <c r="B538" s="89" t="str">
        <f t="shared" si="28"/>
        <v/>
      </c>
      <c r="C538" s="122" t="str">
        <f>IF(IFERROR(IF(INDEX(data_wkly!AO:AO,MATCH($B538,data_wkly!$C:$C,0),1)=0,"",_xlfn.NUMBERVALUE(INDEX(data_wkly!AO:AO,MATCH($B538,data_wkly!$C:$C,0),1))),"na")=0,"",IFERROR(IF(INDEX(data_wkly!AO:AO,MATCH($B538,data_wkly!$C:$C,0),1)=0,"",_xlfn.NUMBERVALUE(INDEX(data_wkly!AO:AO,MATCH($B538,data_wkly!$C:$C,0),1))),"na"))</f>
        <v/>
      </c>
      <c r="D538" s="122" t="str">
        <f>IF(IFERROR(IF(INDEX(data_wkly!AP:AP,MATCH($B538,data_wkly!$C:$C,0),1)=0,"",_xlfn.NUMBERVALUE(INDEX(data_wkly!AP:AP,MATCH($B538,data_wkly!$C:$C,0),1))),"na")=0,"",IFERROR(IF(INDEX(data_wkly!AP:AP,MATCH($B538,data_wkly!$C:$C,0),1)=0,"",_xlfn.NUMBERVALUE(INDEX(data_wkly!AP:AP,MATCH($B538,data_wkly!$C:$C,0),1))),"na"))</f>
        <v/>
      </c>
      <c r="E538" s="122" t="str">
        <f>IF(IFERROR(IF(INDEX(data_wkly!AQ:AQ,MATCH($B538,data_wkly!$C:$C,0),1)=0,"",_xlfn.NUMBERVALUE(INDEX(data_wkly!AQ:AQ,MATCH($B538,data_wkly!$C:$C,0),1))),"na")=0,"",IFERROR(IF(INDEX(data_wkly!AQ:AQ,MATCH($B538,data_wkly!$C:$C,0),1)=0,"",_xlfn.NUMBERVALUE(INDEX(data_wkly!AQ:AQ,MATCH($B538,data_wkly!$C:$C,0),1))),"na"))</f>
        <v/>
      </c>
      <c r="F538" s="122" t="str">
        <f>IF(IFERROR(IF(INDEX(data_wkly!AR:AR,MATCH($B538,data_wkly!$C:$C,0),1)=0,"",_xlfn.NUMBERVALUE(INDEX(data_wkly!AR:AR,MATCH($B538,data_wkly!$C:$C,0),1))),"na")=0,"",IFERROR(IF(INDEX(data_wkly!AR:AR,MATCH($B538,data_wkly!$C:$C,0),1)=0,"",_xlfn.NUMBERVALUE(INDEX(data_wkly!AR:AR,MATCH($B538,data_wkly!$C:$C,0),1))),"na"))</f>
        <v/>
      </c>
      <c r="G538" s="122" t="str">
        <f>IF(IFERROR(IF(INDEX(data_wkly!AS:AS,MATCH($B538,data_wkly!$C:$C,0),1)=0,"",_xlfn.NUMBERVALUE(INDEX(data_wkly!AS:AS,MATCH($B538,data_wkly!$C:$C,0),1))),"na")=0,"",IFERROR(IF(INDEX(data_wkly!AS:AS,MATCH($B538,data_wkly!$C:$C,0),1)=0,"",_xlfn.NUMBERVALUE(INDEX(data_wkly!AS:AS,MATCH($B538,data_wkly!$C:$C,0),1))),"na"))</f>
        <v/>
      </c>
      <c r="H538" s="122" t="str">
        <f>IFERROR(IF(INDEX(data_wkly!BJ:BJ,MATCH($B538,data_wkly!$C:$C,0),1)=0,"",_xlfn.NUMBERVALUE(INDEX(data_wkly!BJ:BJ,MATCH($B538,data_wkly!$C:$C,0),1))),"na")</f>
        <v/>
      </c>
      <c r="I538" s="122" t="str">
        <f>IF(IFERROR(IF(INDEX(data_wkly!AT:AT,MATCH($B538,data_wkly!$C:$C,0),1)=0,"",_xlfn.NUMBERVALUE(INDEX(data_wkly!AT:AT,MATCH($B538,data_wkly!$C:$C,0),1))),"na")=0,"",IFERROR(IF(INDEX(data_wkly!AT:AT,MATCH($B538,data_wkly!$C:$C,0),1)=0,"",_xlfn.NUMBERVALUE(INDEX(data_wkly!AT:AT,MATCH($B538,data_wkly!$C:$C,0),1))),"na"))</f>
        <v/>
      </c>
      <c r="J538" s="122" t="str">
        <f>IF(IFERROR(IF(INDEX(data_wkly!AU:AU,MATCH($B538,data_wkly!$C:$C,0),1)=0,"",_xlfn.NUMBERVALUE(INDEX(data_wkly!AU:AU,MATCH($B538,data_wkly!$C:$C,0),1))),"na")=0,"",IFERROR(IF(INDEX(data_wkly!AU:AU,MATCH($B538,data_wkly!$C:$C,0),1)=0,"",_xlfn.NUMBERVALUE(INDEX(data_wkly!AU:AU,MATCH($B538,data_wkly!$C:$C,0),1))),"na"))</f>
        <v/>
      </c>
      <c r="K538" s="122" t="str">
        <f>IF(IFERROR(IF(INDEX(data_wkly!AV:AV,MATCH($B538,data_wkly!$C:$C,0),1)=0,"",_xlfn.NUMBERVALUE(INDEX(data_wkly!AV:AV,MATCH($B538,data_wkly!$C:$C,0),1))),"na")=0,"",IFERROR(IF(INDEX(data_wkly!AV:AV,MATCH($B538,data_wkly!$C:$C,0),1)=0,"",_xlfn.NUMBERVALUE(INDEX(data_wkly!AV:AV,MATCH($B538,data_wkly!$C:$C,0),1))),"na"))</f>
        <v/>
      </c>
      <c r="L538" s="122" t="str">
        <f>IFERROR(IF(INDEX(data_wkly!BI:BI,MATCH($B538,data_wkly!$C:$C,0),1)=0,"",_xlfn.NUMBERVALUE(INDEX(data_wkly!BI:BI,MATCH($B538,data_wkly!$C:$C,0),1))),"na")</f>
        <v/>
      </c>
      <c r="M538" s="122" t="str">
        <f>IF(IFERROR(IF(INDEX(data_wkly!AW:AW,MATCH($B538,data_wkly!$C:$C,0),1)=0,"",_xlfn.NUMBERVALUE(INDEX(data_wkly!AW:AW,MATCH($B538,data_wkly!$C:$C,0),1))),"na")=0,"",IFERROR(IF(INDEX(data_wkly!AW:AW,MATCH($B538,data_wkly!$C:$C,0),1)=0,"",_xlfn.NUMBERVALUE(INDEX(data_wkly!AW:AW,MATCH($B538,data_wkly!$C:$C,0),1))),"na"))</f>
        <v/>
      </c>
      <c r="N538" s="123"/>
      <c r="O538" s="124" t="str">
        <f>IF(IFERROR(IF(INDEX(data_wkly!AY:AY,MATCH($B538,data_wkly!$C:$C,0),1)=0,"",_xlfn.NUMBERVALUE(INDEX(data_wkly!AY:AY,MATCH($B538,data_wkly!$C:$C,0),1))),"na")=0,"",IFERROR(IF(INDEX(data_wkly!AY:AY,MATCH($B538,data_wkly!$C:$C,0),1)=0,"",_xlfn.NUMBERVALUE(INDEX(data_wkly!AY:AY,MATCH($B538,data_wkly!$C:$C,0),1))),"na"))</f>
        <v/>
      </c>
      <c r="P538" s="124" t="str">
        <f>IF(IFERROR(IF(INDEX(data_wkly!AZ:AZ,MATCH($B538,data_wkly!$C:$C,0),1)=0,"",_xlfn.NUMBERVALUE(INDEX(data_wkly!AZ:AZ,MATCH($B538,data_wkly!$C:$C,0),1))),"na")=0,"",IFERROR(IF(INDEX(data_wkly!AZ:AZ,MATCH($B538,data_wkly!$C:$C,0),1)=0,"",_xlfn.NUMBERVALUE(INDEX(data_wkly!AZ:AZ,MATCH($B538,data_wkly!$C:$C,0),1))),"na"))</f>
        <v/>
      </c>
      <c r="Q538" s="124" t="str">
        <f>IF(IFERROR(IF(INDEX(data_wkly!BA:BA,MATCH($B538,data_wkly!$C:$C,0),1)=0,"",_xlfn.NUMBERVALUE(INDEX(data_wkly!BA:BA,MATCH($B538,data_wkly!$C:$C,0),1))),"na")=0,"",IFERROR(IF(INDEX(data_wkly!BA:BA,MATCH($B538,data_wkly!$C:$C,0),1)=0,"",_xlfn.NUMBERVALUE(INDEX(data_wkly!BA:BA,MATCH($B538,data_wkly!$C:$C,0),1))),"na"))</f>
        <v/>
      </c>
      <c r="R538" s="124" t="str">
        <f>IF(IFERROR(IF(INDEX(data_wkly!BB:BB,MATCH($B538,data_wkly!$C:$C,0),1)=0,"",_xlfn.NUMBERVALUE(INDEX(data_wkly!BB:BB,MATCH($B538,data_wkly!$C:$C,0),1))),"na")=0,"",IFERROR(IF(INDEX(data_wkly!BB:BB,MATCH($B538,data_wkly!$C:$C,0),1)=0,"",_xlfn.NUMBERVALUE(INDEX(data_wkly!BB:BB,MATCH($B538,data_wkly!$C:$C,0),1))),"na"))</f>
        <v/>
      </c>
      <c r="S538" s="124" t="str">
        <f>IF(IFERROR(IF(INDEX(data_wkly!BC:BC,MATCH($B538,data_wkly!$C:$C,0),1)=0,"",_xlfn.NUMBERVALUE(INDEX(data_wkly!BC:BC,MATCH($B538,data_wkly!$C:$C,0),1))),"na")=0,"",IFERROR(IF(INDEX(data_wkly!BC:BC,MATCH($B538,data_wkly!$C:$C,0),1)=0,"",_xlfn.NUMBERVALUE(INDEX(data_wkly!BC:BC,MATCH($B538,data_wkly!$C:$C,0),1))),"na"))</f>
        <v/>
      </c>
      <c r="T538" s="124" t="str">
        <f>IFERROR(IF(INDEX(data_wkly!BL:BL,MATCH($B538,data_wkly!$C:$C,0),1)=0,"",_xlfn.NUMBERVALUE(INDEX(data_wkly!BL:BL,MATCH($B538,data_wkly!$C:$C,0),1))),"na")</f>
        <v/>
      </c>
      <c r="U538" s="124" t="str">
        <f>IF(IFERROR(IF(INDEX(data_wkly!BD:BD,MATCH($B538,data_wkly!$C:$C,0),1)=0,"",_xlfn.NUMBERVALUE(INDEX(data_wkly!BD:BD,MATCH($B538,data_wkly!$C:$C,0),1))),"na")=0,"",IFERROR(IF(INDEX(data_wkly!BD:BD,MATCH($B538,data_wkly!$C:$C,0),1)=0,"",_xlfn.NUMBERVALUE(INDEX(data_wkly!BD:BD,MATCH($B538,data_wkly!$C:$C,0),1))),"na"))</f>
        <v/>
      </c>
      <c r="V538" s="124" t="str">
        <f>IF(IFERROR(IF(INDEX(data_wkly!BE:BE,MATCH($B538,data_wkly!$C:$C,0),1)=0,"",_xlfn.NUMBERVALUE(INDEX(data_wkly!BE:BE,MATCH($B538,data_wkly!$C:$C,0),1))),"na")=0,"",IFERROR(IF(INDEX(data_wkly!BE:BE,MATCH($B538,data_wkly!$C:$C,0),1)=0,"",_xlfn.NUMBERVALUE(INDEX(data_wkly!BE:BE,MATCH($B538,data_wkly!$C:$C,0),1))),"na"))</f>
        <v/>
      </c>
      <c r="W538" s="124" t="str">
        <f>IF(IFERROR(IF(INDEX(data_wkly!BF:BF,MATCH($B538,data_wkly!$C:$C,0),1)=0,"",_xlfn.NUMBERVALUE(INDEX(data_wkly!BF:BF,MATCH($B538,data_wkly!$C:$C,0),1))),"na")=0,"",IFERROR(IF(INDEX(data_wkly!BF:BF,MATCH($B538,data_wkly!$C:$C,0),1)=0,"",_xlfn.NUMBERVALUE(INDEX(data_wkly!BF:BF,MATCH($B538,data_wkly!$C:$C,0),1))),"na"))</f>
        <v/>
      </c>
      <c r="X538" s="124" t="str">
        <f>IFERROR(IF(INDEX(data_wkly!BK:BK,MATCH($B538,data_wkly!$C:$C,0),1)=0,"",_xlfn.NUMBERVALUE(INDEX(data_wkly!BK:BK,MATCH($B538,data_wkly!$C:$C,0),1))),"na")</f>
        <v/>
      </c>
      <c r="Y538" s="124" t="str">
        <f>IF(IFERROR(IF(INDEX(data_wkly!BG:BG,MATCH($B538,data_wkly!$C:$C,0),1)=0,"",_xlfn.NUMBERVALUE(INDEX(data_wkly!BG:BG,MATCH($B538,data_wkly!$C:$C,0),1))),"na")=0,"",IFERROR(IF(INDEX(data_wkly!BG:BG,MATCH($B538,data_wkly!$C:$C,0),1)=0,"",_xlfn.NUMBERVALUE(INDEX(data_wkly!BG:BG,MATCH($B538,data_wkly!$C:$C,0),1))),"na"))</f>
        <v/>
      </c>
      <c r="AJ538" s="41">
        <f t="shared" si="27"/>
        <v>2</v>
      </c>
    </row>
    <row r="539" spans="1:36" ht="15.5">
      <c r="A539" s="88" t="str">
        <f t="shared" si="26"/>
        <v/>
      </c>
      <c r="B539" s="89" t="str">
        <f t="shared" si="28"/>
        <v/>
      </c>
      <c r="C539" s="122" t="str">
        <f>IF(IFERROR(IF(INDEX(data_wkly!AO:AO,MATCH($B539,data_wkly!$C:$C,0),1)=0,"",_xlfn.NUMBERVALUE(INDEX(data_wkly!AO:AO,MATCH($B539,data_wkly!$C:$C,0),1))),"na")=0,"",IFERROR(IF(INDEX(data_wkly!AO:AO,MATCH($B539,data_wkly!$C:$C,0),1)=0,"",_xlfn.NUMBERVALUE(INDEX(data_wkly!AO:AO,MATCH($B539,data_wkly!$C:$C,0),1))),"na"))</f>
        <v/>
      </c>
      <c r="D539" s="122" t="str">
        <f>IF(IFERROR(IF(INDEX(data_wkly!AP:AP,MATCH($B539,data_wkly!$C:$C,0),1)=0,"",_xlfn.NUMBERVALUE(INDEX(data_wkly!AP:AP,MATCH($B539,data_wkly!$C:$C,0),1))),"na")=0,"",IFERROR(IF(INDEX(data_wkly!AP:AP,MATCH($B539,data_wkly!$C:$C,0),1)=0,"",_xlfn.NUMBERVALUE(INDEX(data_wkly!AP:AP,MATCH($B539,data_wkly!$C:$C,0),1))),"na"))</f>
        <v/>
      </c>
      <c r="E539" s="122" t="str">
        <f>IF(IFERROR(IF(INDEX(data_wkly!AQ:AQ,MATCH($B539,data_wkly!$C:$C,0),1)=0,"",_xlfn.NUMBERVALUE(INDEX(data_wkly!AQ:AQ,MATCH($B539,data_wkly!$C:$C,0),1))),"na")=0,"",IFERROR(IF(INDEX(data_wkly!AQ:AQ,MATCH($B539,data_wkly!$C:$C,0),1)=0,"",_xlfn.NUMBERVALUE(INDEX(data_wkly!AQ:AQ,MATCH($B539,data_wkly!$C:$C,0),1))),"na"))</f>
        <v/>
      </c>
      <c r="F539" s="122" t="str">
        <f>IF(IFERROR(IF(INDEX(data_wkly!AR:AR,MATCH($B539,data_wkly!$C:$C,0),1)=0,"",_xlfn.NUMBERVALUE(INDEX(data_wkly!AR:AR,MATCH($B539,data_wkly!$C:$C,0),1))),"na")=0,"",IFERROR(IF(INDEX(data_wkly!AR:AR,MATCH($B539,data_wkly!$C:$C,0),1)=0,"",_xlfn.NUMBERVALUE(INDEX(data_wkly!AR:AR,MATCH($B539,data_wkly!$C:$C,0),1))),"na"))</f>
        <v/>
      </c>
      <c r="G539" s="122" t="str">
        <f>IF(IFERROR(IF(INDEX(data_wkly!AS:AS,MATCH($B539,data_wkly!$C:$C,0),1)=0,"",_xlfn.NUMBERVALUE(INDEX(data_wkly!AS:AS,MATCH($B539,data_wkly!$C:$C,0),1))),"na")=0,"",IFERROR(IF(INDEX(data_wkly!AS:AS,MATCH($B539,data_wkly!$C:$C,0),1)=0,"",_xlfn.NUMBERVALUE(INDEX(data_wkly!AS:AS,MATCH($B539,data_wkly!$C:$C,0),1))),"na"))</f>
        <v/>
      </c>
      <c r="H539" s="122" t="str">
        <f>IFERROR(IF(INDEX(data_wkly!BJ:BJ,MATCH($B539,data_wkly!$C:$C,0),1)=0,"",_xlfn.NUMBERVALUE(INDEX(data_wkly!BJ:BJ,MATCH($B539,data_wkly!$C:$C,0),1))),"na")</f>
        <v/>
      </c>
      <c r="I539" s="122" t="str">
        <f>IF(IFERROR(IF(INDEX(data_wkly!AT:AT,MATCH($B539,data_wkly!$C:$C,0),1)=0,"",_xlfn.NUMBERVALUE(INDEX(data_wkly!AT:AT,MATCH($B539,data_wkly!$C:$C,0),1))),"na")=0,"",IFERROR(IF(INDEX(data_wkly!AT:AT,MATCH($B539,data_wkly!$C:$C,0),1)=0,"",_xlfn.NUMBERVALUE(INDEX(data_wkly!AT:AT,MATCH($B539,data_wkly!$C:$C,0),1))),"na"))</f>
        <v/>
      </c>
      <c r="J539" s="122" t="str">
        <f>IF(IFERROR(IF(INDEX(data_wkly!AU:AU,MATCH($B539,data_wkly!$C:$C,0),1)=0,"",_xlfn.NUMBERVALUE(INDEX(data_wkly!AU:AU,MATCH($B539,data_wkly!$C:$C,0),1))),"na")=0,"",IFERROR(IF(INDEX(data_wkly!AU:AU,MATCH($B539,data_wkly!$C:$C,0),1)=0,"",_xlfn.NUMBERVALUE(INDEX(data_wkly!AU:AU,MATCH($B539,data_wkly!$C:$C,0),1))),"na"))</f>
        <v/>
      </c>
      <c r="K539" s="122" t="str">
        <f>IF(IFERROR(IF(INDEX(data_wkly!AV:AV,MATCH($B539,data_wkly!$C:$C,0),1)=0,"",_xlfn.NUMBERVALUE(INDEX(data_wkly!AV:AV,MATCH($B539,data_wkly!$C:$C,0),1))),"na")=0,"",IFERROR(IF(INDEX(data_wkly!AV:AV,MATCH($B539,data_wkly!$C:$C,0),1)=0,"",_xlfn.NUMBERVALUE(INDEX(data_wkly!AV:AV,MATCH($B539,data_wkly!$C:$C,0),1))),"na"))</f>
        <v/>
      </c>
      <c r="L539" s="122" t="str">
        <f>IFERROR(IF(INDEX(data_wkly!BI:BI,MATCH($B539,data_wkly!$C:$C,0),1)=0,"",_xlfn.NUMBERVALUE(INDEX(data_wkly!BI:BI,MATCH($B539,data_wkly!$C:$C,0),1))),"na")</f>
        <v/>
      </c>
      <c r="M539" s="122" t="str">
        <f>IF(IFERROR(IF(INDEX(data_wkly!AW:AW,MATCH($B539,data_wkly!$C:$C,0),1)=0,"",_xlfn.NUMBERVALUE(INDEX(data_wkly!AW:AW,MATCH($B539,data_wkly!$C:$C,0),1))),"na")=0,"",IFERROR(IF(INDEX(data_wkly!AW:AW,MATCH($B539,data_wkly!$C:$C,0),1)=0,"",_xlfn.NUMBERVALUE(INDEX(data_wkly!AW:AW,MATCH($B539,data_wkly!$C:$C,0),1))),"na"))</f>
        <v/>
      </c>
      <c r="N539" s="123"/>
      <c r="O539" s="124" t="str">
        <f>IF(IFERROR(IF(INDEX(data_wkly!AY:AY,MATCH($B539,data_wkly!$C:$C,0),1)=0,"",_xlfn.NUMBERVALUE(INDEX(data_wkly!AY:AY,MATCH($B539,data_wkly!$C:$C,0),1))),"na")=0,"",IFERROR(IF(INDEX(data_wkly!AY:AY,MATCH($B539,data_wkly!$C:$C,0),1)=0,"",_xlfn.NUMBERVALUE(INDEX(data_wkly!AY:AY,MATCH($B539,data_wkly!$C:$C,0),1))),"na"))</f>
        <v/>
      </c>
      <c r="P539" s="124" t="str">
        <f>IF(IFERROR(IF(INDEX(data_wkly!AZ:AZ,MATCH($B539,data_wkly!$C:$C,0),1)=0,"",_xlfn.NUMBERVALUE(INDEX(data_wkly!AZ:AZ,MATCH($B539,data_wkly!$C:$C,0),1))),"na")=0,"",IFERROR(IF(INDEX(data_wkly!AZ:AZ,MATCH($B539,data_wkly!$C:$C,0),1)=0,"",_xlfn.NUMBERVALUE(INDEX(data_wkly!AZ:AZ,MATCH($B539,data_wkly!$C:$C,0),1))),"na"))</f>
        <v/>
      </c>
      <c r="Q539" s="124" t="str">
        <f>IF(IFERROR(IF(INDEX(data_wkly!BA:BA,MATCH($B539,data_wkly!$C:$C,0),1)=0,"",_xlfn.NUMBERVALUE(INDEX(data_wkly!BA:BA,MATCH($B539,data_wkly!$C:$C,0),1))),"na")=0,"",IFERROR(IF(INDEX(data_wkly!BA:BA,MATCH($B539,data_wkly!$C:$C,0),1)=0,"",_xlfn.NUMBERVALUE(INDEX(data_wkly!BA:BA,MATCH($B539,data_wkly!$C:$C,0),1))),"na"))</f>
        <v/>
      </c>
      <c r="R539" s="124" t="str">
        <f>IF(IFERROR(IF(INDEX(data_wkly!BB:BB,MATCH($B539,data_wkly!$C:$C,0),1)=0,"",_xlfn.NUMBERVALUE(INDEX(data_wkly!BB:BB,MATCH($B539,data_wkly!$C:$C,0),1))),"na")=0,"",IFERROR(IF(INDEX(data_wkly!BB:BB,MATCH($B539,data_wkly!$C:$C,0),1)=0,"",_xlfn.NUMBERVALUE(INDEX(data_wkly!BB:BB,MATCH($B539,data_wkly!$C:$C,0),1))),"na"))</f>
        <v/>
      </c>
      <c r="S539" s="124" t="str">
        <f>IF(IFERROR(IF(INDEX(data_wkly!BC:BC,MATCH($B539,data_wkly!$C:$C,0),1)=0,"",_xlfn.NUMBERVALUE(INDEX(data_wkly!BC:BC,MATCH($B539,data_wkly!$C:$C,0),1))),"na")=0,"",IFERROR(IF(INDEX(data_wkly!BC:BC,MATCH($B539,data_wkly!$C:$C,0),1)=0,"",_xlfn.NUMBERVALUE(INDEX(data_wkly!BC:BC,MATCH($B539,data_wkly!$C:$C,0),1))),"na"))</f>
        <v/>
      </c>
      <c r="T539" s="124" t="str">
        <f>IFERROR(IF(INDEX(data_wkly!BL:BL,MATCH($B539,data_wkly!$C:$C,0),1)=0,"",_xlfn.NUMBERVALUE(INDEX(data_wkly!BL:BL,MATCH($B539,data_wkly!$C:$C,0),1))),"na")</f>
        <v/>
      </c>
      <c r="U539" s="124" t="str">
        <f>IF(IFERROR(IF(INDEX(data_wkly!BD:BD,MATCH($B539,data_wkly!$C:$C,0),1)=0,"",_xlfn.NUMBERVALUE(INDEX(data_wkly!BD:BD,MATCH($B539,data_wkly!$C:$C,0),1))),"na")=0,"",IFERROR(IF(INDEX(data_wkly!BD:BD,MATCH($B539,data_wkly!$C:$C,0),1)=0,"",_xlfn.NUMBERVALUE(INDEX(data_wkly!BD:BD,MATCH($B539,data_wkly!$C:$C,0),1))),"na"))</f>
        <v/>
      </c>
      <c r="V539" s="124" t="str">
        <f>IF(IFERROR(IF(INDEX(data_wkly!BE:BE,MATCH($B539,data_wkly!$C:$C,0),1)=0,"",_xlfn.NUMBERVALUE(INDEX(data_wkly!BE:BE,MATCH($B539,data_wkly!$C:$C,0),1))),"na")=0,"",IFERROR(IF(INDEX(data_wkly!BE:BE,MATCH($B539,data_wkly!$C:$C,0),1)=0,"",_xlfn.NUMBERVALUE(INDEX(data_wkly!BE:BE,MATCH($B539,data_wkly!$C:$C,0),1))),"na"))</f>
        <v/>
      </c>
      <c r="W539" s="124" t="str">
        <f>IF(IFERROR(IF(INDEX(data_wkly!BF:BF,MATCH($B539,data_wkly!$C:$C,0),1)=0,"",_xlfn.NUMBERVALUE(INDEX(data_wkly!BF:BF,MATCH($B539,data_wkly!$C:$C,0),1))),"na")=0,"",IFERROR(IF(INDEX(data_wkly!BF:BF,MATCH($B539,data_wkly!$C:$C,0),1)=0,"",_xlfn.NUMBERVALUE(INDEX(data_wkly!BF:BF,MATCH($B539,data_wkly!$C:$C,0),1))),"na"))</f>
        <v/>
      </c>
      <c r="X539" s="124" t="str">
        <f>IFERROR(IF(INDEX(data_wkly!BK:BK,MATCH($B539,data_wkly!$C:$C,0),1)=0,"",_xlfn.NUMBERVALUE(INDEX(data_wkly!BK:BK,MATCH($B539,data_wkly!$C:$C,0),1))),"na")</f>
        <v/>
      </c>
      <c r="Y539" s="124" t="str">
        <f>IF(IFERROR(IF(INDEX(data_wkly!BG:BG,MATCH($B539,data_wkly!$C:$C,0),1)=0,"",_xlfn.NUMBERVALUE(INDEX(data_wkly!BG:BG,MATCH($B539,data_wkly!$C:$C,0),1))),"na")=0,"",IFERROR(IF(INDEX(data_wkly!BG:BG,MATCH($B539,data_wkly!$C:$C,0),1)=0,"",_xlfn.NUMBERVALUE(INDEX(data_wkly!BG:BG,MATCH($B539,data_wkly!$C:$C,0),1))),"na"))</f>
        <v/>
      </c>
      <c r="AJ539" s="41">
        <f t="shared" si="27"/>
        <v>1</v>
      </c>
    </row>
    <row r="540" spans="1:36" ht="15.5">
      <c r="A540" s="88" t="str">
        <f t="shared" si="26"/>
        <v/>
      </c>
      <c r="B540" s="89" t="str">
        <f t="shared" si="28"/>
        <v/>
      </c>
      <c r="C540" s="122" t="str">
        <f>IF(IFERROR(IF(INDEX(data_wkly!AO:AO,MATCH($B540,data_wkly!$C:$C,0),1)=0,"",_xlfn.NUMBERVALUE(INDEX(data_wkly!AO:AO,MATCH($B540,data_wkly!$C:$C,0),1))),"na")=0,"",IFERROR(IF(INDEX(data_wkly!AO:AO,MATCH($B540,data_wkly!$C:$C,0),1)=0,"",_xlfn.NUMBERVALUE(INDEX(data_wkly!AO:AO,MATCH($B540,data_wkly!$C:$C,0),1))),"na"))</f>
        <v/>
      </c>
      <c r="D540" s="122" t="str">
        <f>IF(IFERROR(IF(INDEX(data_wkly!AP:AP,MATCH($B540,data_wkly!$C:$C,0),1)=0,"",_xlfn.NUMBERVALUE(INDEX(data_wkly!AP:AP,MATCH($B540,data_wkly!$C:$C,0),1))),"na")=0,"",IFERROR(IF(INDEX(data_wkly!AP:AP,MATCH($B540,data_wkly!$C:$C,0),1)=0,"",_xlfn.NUMBERVALUE(INDEX(data_wkly!AP:AP,MATCH($B540,data_wkly!$C:$C,0),1))),"na"))</f>
        <v/>
      </c>
      <c r="E540" s="122" t="str">
        <f>IF(IFERROR(IF(INDEX(data_wkly!AQ:AQ,MATCH($B540,data_wkly!$C:$C,0),1)=0,"",_xlfn.NUMBERVALUE(INDEX(data_wkly!AQ:AQ,MATCH($B540,data_wkly!$C:$C,0),1))),"na")=0,"",IFERROR(IF(INDEX(data_wkly!AQ:AQ,MATCH($B540,data_wkly!$C:$C,0),1)=0,"",_xlfn.NUMBERVALUE(INDEX(data_wkly!AQ:AQ,MATCH($B540,data_wkly!$C:$C,0),1))),"na"))</f>
        <v/>
      </c>
      <c r="F540" s="122" t="str">
        <f>IF(IFERROR(IF(INDEX(data_wkly!AR:AR,MATCH($B540,data_wkly!$C:$C,0),1)=0,"",_xlfn.NUMBERVALUE(INDEX(data_wkly!AR:AR,MATCH($B540,data_wkly!$C:$C,0),1))),"na")=0,"",IFERROR(IF(INDEX(data_wkly!AR:AR,MATCH($B540,data_wkly!$C:$C,0),1)=0,"",_xlfn.NUMBERVALUE(INDEX(data_wkly!AR:AR,MATCH($B540,data_wkly!$C:$C,0),1))),"na"))</f>
        <v/>
      </c>
      <c r="G540" s="122" t="str">
        <f>IF(IFERROR(IF(INDEX(data_wkly!AS:AS,MATCH($B540,data_wkly!$C:$C,0),1)=0,"",_xlfn.NUMBERVALUE(INDEX(data_wkly!AS:AS,MATCH($B540,data_wkly!$C:$C,0),1))),"na")=0,"",IFERROR(IF(INDEX(data_wkly!AS:AS,MATCH($B540,data_wkly!$C:$C,0),1)=0,"",_xlfn.NUMBERVALUE(INDEX(data_wkly!AS:AS,MATCH($B540,data_wkly!$C:$C,0),1))),"na"))</f>
        <v/>
      </c>
      <c r="H540" s="122" t="str">
        <f>IFERROR(IF(INDEX(data_wkly!BJ:BJ,MATCH($B540,data_wkly!$C:$C,0),1)=0,"",_xlfn.NUMBERVALUE(INDEX(data_wkly!BJ:BJ,MATCH($B540,data_wkly!$C:$C,0),1))),"na")</f>
        <v/>
      </c>
      <c r="I540" s="122" t="str">
        <f>IF(IFERROR(IF(INDEX(data_wkly!AT:AT,MATCH($B540,data_wkly!$C:$C,0),1)=0,"",_xlfn.NUMBERVALUE(INDEX(data_wkly!AT:AT,MATCH($B540,data_wkly!$C:$C,0),1))),"na")=0,"",IFERROR(IF(INDEX(data_wkly!AT:AT,MATCH($B540,data_wkly!$C:$C,0),1)=0,"",_xlfn.NUMBERVALUE(INDEX(data_wkly!AT:AT,MATCH($B540,data_wkly!$C:$C,0),1))),"na"))</f>
        <v/>
      </c>
      <c r="J540" s="122" t="str">
        <f>IF(IFERROR(IF(INDEX(data_wkly!AU:AU,MATCH($B540,data_wkly!$C:$C,0),1)=0,"",_xlfn.NUMBERVALUE(INDEX(data_wkly!AU:AU,MATCH($B540,data_wkly!$C:$C,0),1))),"na")=0,"",IFERROR(IF(INDEX(data_wkly!AU:AU,MATCH($B540,data_wkly!$C:$C,0),1)=0,"",_xlfn.NUMBERVALUE(INDEX(data_wkly!AU:AU,MATCH($B540,data_wkly!$C:$C,0),1))),"na"))</f>
        <v/>
      </c>
      <c r="K540" s="122" t="str">
        <f>IF(IFERROR(IF(INDEX(data_wkly!AV:AV,MATCH($B540,data_wkly!$C:$C,0),1)=0,"",_xlfn.NUMBERVALUE(INDEX(data_wkly!AV:AV,MATCH($B540,data_wkly!$C:$C,0),1))),"na")=0,"",IFERROR(IF(INDEX(data_wkly!AV:AV,MATCH($B540,data_wkly!$C:$C,0),1)=0,"",_xlfn.NUMBERVALUE(INDEX(data_wkly!AV:AV,MATCH($B540,data_wkly!$C:$C,0),1))),"na"))</f>
        <v/>
      </c>
      <c r="L540" s="122" t="str">
        <f>IFERROR(IF(INDEX(data_wkly!BI:BI,MATCH($B540,data_wkly!$C:$C,0),1)=0,"",_xlfn.NUMBERVALUE(INDEX(data_wkly!BI:BI,MATCH($B540,data_wkly!$C:$C,0),1))),"na")</f>
        <v/>
      </c>
      <c r="M540" s="122" t="str">
        <f>IF(IFERROR(IF(INDEX(data_wkly!AW:AW,MATCH($B540,data_wkly!$C:$C,0),1)=0,"",_xlfn.NUMBERVALUE(INDEX(data_wkly!AW:AW,MATCH($B540,data_wkly!$C:$C,0),1))),"na")=0,"",IFERROR(IF(INDEX(data_wkly!AW:AW,MATCH($B540,data_wkly!$C:$C,0),1)=0,"",_xlfn.NUMBERVALUE(INDEX(data_wkly!AW:AW,MATCH($B540,data_wkly!$C:$C,0),1))),"na"))</f>
        <v/>
      </c>
      <c r="N540" s="123"/>
      <c r="O540" s="124" t="str">
        <f>IF(IFERROR(IF(INDEX(data_wkly!AY:AY,MATCH($B540,data_wkly!$C:$C,0),1)=0,"",_xlfn.NUMBERVALUE(INDEX(data_wkly!AY:AY,MATCH($B540,data_wkly!$C:$C,0),1))),"na")=0,"",IFERROR(IF(INDEX(data_wkly!AY:AY,MATCH($B540,data_wkly!$C:$C,0),1)=0,"",_xlfn.NUMBERVALUE(INDEX(data_wkly!AY:AY,MATCH($B540,data_wkly!$C:$C,0),1))),"na"))</f>
        <v/>
      </c>
      <c r="P540" s="124" t="str">
        <f>IF(IFERROR(IF(INDEX(data_wkly!AZ:AZ,MATCH($B540,data_wkly!$C:$C,0),1)=0,"",_xlfn.NUMBERVALUE(INDEX(data_wkly!AZ:AZ,MATCH($B540,data_wkly!$C:$C,0),1))),"na")=0,"",IFERROR(IF(INDEX(data_wkly!AZ:AZ,MATCH($B540,data_wkly!$C:$C,0),1)=0,"",_xlfn.NUMBERVALUE(INDEX(data_wkly!AZ:AZ,MATCH($B540,data_wkly!$C:$C,0),1))),"na"))</f>
        <v/>
      </c>
      <c r="Q540" s="124" t="str">
        <f>IF(IFERROR(IF(INDEX(data_wkly!BA:BA,MATCH($B540,data_wkly!$C:$C,0),1)=0,"",_xlfn.NUMBERVALUE(INDEX(data_wkly!BA:BA,MATCH($B540,data_wkly!$C:$C,0),1))),"na")=0,"",IFERROR(IF(INDEX(data_wkly!BA:BA,MATCH($B540,data_wkly!$C:$C,0),1)=0,"",_xlfn.NUMBERVALUE(INDEX(data_wkly!BA:BA,MATCH($B540,data_wkly!$C:$C,0),1))),"na"))</f>
        <v/>
      </c>
      <c r="R540" s="124" t="str">
        <f>IF(IFERROR(IF(INDEX(data_wkly!BB:BB,MATCH($B540,data_wkly!$C:$C,0),1)=0,"",_xlfn.NUMBERVALUE(INDEX(data_wkly!BB:BB,MATCH($B540,data_wkly!$C:$C,0),1))),"na")=0,"",IFERROR(IF(INDEX(data_wkly!BB:BB,MATCH($B540,data_wkly!$C:$C,0),1)=0,"",_xlfn.NUMBERVALUE(INDEX(data_wkly!BB:BB,MATCH($B540,data_wkly!$C:$C,0),1))),"na"))</f>
        <v/>
      </c>
      <c r="S540" s="124" t="str">
        <f>IF(IFERROR(IF(INDEX(data_wkly!BC:BC,MATCH($B540,data_wkly!$C:$C,0),1)=0,"",_xlfn.NUMBERVALUE(INDEX(data_wkly!BC:BC,MATCH($B540,data_wkly!$C:$C,0),1))),"na")=0,"",IFERROR(IF(INDEX(data_wkly!BC:BC,MATCH($B540,data_wkly!$C:$C,0),1)=0,"",_xlfn.NUMBERVALUE(INDEX(data_wkly!BC:BC,MATCH($B540,data_wkly!$C:$C,0),1))),"na"))</f>
        <v/>
      </c>
      <c r="T540" s="124" t="str">
        <f>IFERROR(IF(INDEX(data_wkly!BL:BL,MATCH($B540,data_wkly!$C:$C,0),1)=0,"",_xlfn.NUMBERVALUE(INDEX(data_wkly!BL:BL,MATCH($B540,data_wkly!$C:$C,0),1))),"na")</f>
        <v/>
      </c>
      <c r="U540" s="124" t="str">
        <f>IF(IFERROR(IF(INDEX(data_wkly!BD:BD,MATCH($B540,data_wkly!$C:$C,0),1)=0,"",_xlfn.NUMBERVALUE(INDEX(data_wkly!BD:BD,MATCH($B540,data_wkly!$C:$C,0),1))),"na")=0,"",IFERROR(IF(INDEX(data_wkly!BD:BD,MATCH($B540,data_wkly!$C:$C,0),1)=0,"",_xlfn.NUMBERVALUE(INDEX(data_wkly!BD:BD,MATCH($B540,data_wkly!$C:$C,0),1))),"na"))</f>
        <v/>
      </c>
      <c r="V540" s="124" t="str">
        <f>IF(IFERROR(IF(INDEX(data_wkly!BE:BE,MATCH($B540,data_wkly!$C:$C,0),1)=0,"",_xlfn.NUMBERVALUE(INDEX(data_wkly!BE:BE,MATCH($B540,data_wkly!$C:$C,0),1))),"na")=0,"",IFERROR(IF(INDEX(data_wkly!BE:BE,MATCH($B540,data_wkly!$C:$C,0),1)=0,"",_xlfn.NUMBERVALUE(INDEX(data_wkly!BE:BE,MATCH($B540,data_wkly!$C:$C,0),1))),"na"))</f>
        <v/>
      </c>
      <c r="W540" s="124" t="str">
        <f>IF(IFERROR(IF(INDEX(data_wkly!BF:BF,MATCH($B540,data_wkly!$C:$C,0),1)=0,"",_xlfn.NUMBERVALUE(INDEX(data_wkly!BF:BF,MATCH($B540,data_wkly!$C:$C,0),1))),"na")=0,"",IFERROR(IF(INDEX(data_wkly!BF:BF,MATCH($B540,data_wkly!$C:$C,0),1)=0,"",_xlfn.NUMBERVALUE(INDEX(data_wkly!BF:BF,MATCH($B540,data_wkly!$C:$C,0),1))),"na"))</f>
        <v/>
      </c>
      <c r="X540" s="124" t="str">
        <f>IFERROR(IF(INDEX(data_wkly!BK:BK,MATCH($B540,data_wkly!$C:$C,0),1)=0,"",_xlfn.NUMBERVALUE(INDEX(data_wkly!BK:BK,MATCH($B540,data_wkly!$C:$C,0),1))),"na")</f>
        <v/>
      </c>
      <c r="Y540" s="124" t="str">
        <f>IF(IFERROR(IF(INDEX(data_wkly!BG:BG,MATCH($B540,data_wkly!$C:$C,0),1)=0,"",_xlfn.NUMBERVALUE(INDEX(data_wkly!BG:BG,MATCH($B540,data_wkly!$C:$C,0),1))),"na")=0,"",IFERROR(IF(INDEX(data_wkly!BG:BG,MATCH($B540,data_wkly!$C:$C,0),1)=0,"",_xlfn.NUMBERVALUE(INDEX(data_wkly!BG:BG,MATCH($B540,data_wkly!$C:$C,0),1))),"na"))</f>
        <v/>
      </c>
      <c r="AJ540" s="41">
        <f t="shared" si="27"/>
        <v>2</v>
      </c>
    </row>
    <row r="541" spans="1:36" ht="15.5">
      <c r="A541" s="88" t="str">
        <f t="shared" si="26"/>
        <v/>
      </c>
      <c r="B541" s="89" t="str">
        <f t="shared" si="28"/>
        <v/>
      </c>
      <c r="C541" s="122" t="str">
        <f>IF(IFERROR(IF(INDEX(data_wkly!AO:AO,MATCH($B541,data_wkly!$C:$C,0),1)=0,"",_xlfn.NUMBERVALUE(INDEX(data_wkly!AO:AO,MATCH($B541,data_wkly!$C:$C,0),1))),"na")=0,"",IFERROR(IF(INDEX(data_wkly!AO:AO,MATCH($B541,data_wkly!$C:$C,0),1)=0,"",_xlfn.NUMBERVALUE(INDEX(data_wkly!AO:AO,MATCH($B541,data_wkly!$C:$C,0),1))),"na"))</f>
        <v/>
      </c>
      <c r="D541" s="122" t="str">
        <f>IF(IFERROR(IF(INDEX(data_wkly!AP:AP,MATCH($B541,data_wkly!$C:$C,0),1)=0,"",_xlfn.NUMBERVALUE(INDEX(data_wkly!AP:AP,MATCH($B541,data_wkly!$C:$C,0),1))),"na")=0,"",IFERROR(IF(INDEX(data_wkly!AP:AP,MATCH($B541,data_wkly!$C:$C,0),1)=0,"",_xlfn.NUMBERVALUE(INDEX(data_wkly!AP:AP,MATCH($B541,data_wkly!$C:$C,0),1))),"na"))</f>
        <v/>
      </c>
      <c r="E541" s="122" t="str">
        <f>IF(IFERROR(IF(INDEX(data_wkly!AQ:AQ,MATCH($B541,data_wkly!$C:$C,0),1)=0,"",_xlfn.NUMBERVALUE(INDEX(data_wkly!AQ:AQ,MATCH($B541,data_wkly!$C:$C,0),1))),"na")=0,"",IFERROR(IF(INDEX(data_wkly!AQ:AQ,MATCH($B541,data_wkly!$C:$C,0),1)=0,"",_xlfn.NUMBERVALUE(INDEX(data_wkly!AQ:AQ,MATCH($B541,data_wkly!$C:$C,0),1))),"na"))</f>
        <v/>
      </c>
      <c r="F541" s="122" t="str">
        <f>IF(IFERROR(IF(INDEX(data_wkly!AR:AR,MATCH($B541,data_wkly!$C:$C,0),1)=0,"",_xlfn.NUMBERVALUE(INDEX(data_wkly!AR:AR,MATCH($B541,data_wkly!$C:$C,0),1))),"na")=0,"",IFERROR(IF(INDEX(data_wkly!AR:AR,MATCH($B541,data_wkly!$C:$C,0),1)=0,"",_xlfn.NUMBERVALUE(INDEX(data_wkly!AR:AR,MATCH($B541,data_wkly!$C:$C,0),1))),"na"))</f>
        <v/>
      </c>
      <c r="G541" s="122" t="str">
        <f>IF(IFERROR(IF(INDEX(data_wkly!AS:AS,MATCH($B541,data_wkly!$C:$C,0),1)=0,"",_xlfn.NUMBERVALUE(INDEX(data_wkly!AS:AS,MATCH($B541,data_wkly!$C:$C,0),1))),"na")=0,"",IFERROR(IF(INDEX(data_wkly!AS:AS,MATCH($B541,data_wkly!$C:$C,0),1)=0,"",_xlfn.NUMBERVALUE(INDEX(data_wkly!AS:AS,MATCH($B541,data_wkly!$C:$C,0),1))),"na"))</f>
        <v/>
      </c>
      <c r="H541" s="122" t="str">
        <f>IFERROR(IF(INDEX(data_wkly!BJ:BJ,MATCH($B541,data_wkly!$C:$C,0),1)=0,"",_xlfn.NUMBERVALUE(INDEX(data_wkly!BJ:BJ,MATCH($B541,data_wkly!$C:$C,0),1))),"na")</f>
        <v/>
      </c>
      <c r="I541" s="122" t="str">
        <f>IF(IFERROR(IF(INDEX(data_wkly!AT:AT,MATCH($B541,data_wkly!$C:$C,0),1)=0,"",_xlfn.NUMBERVALUE(INDEX(data_wkly!AT:AT,MATCH($B541,data_wkly!$C:$C,0),1))),"na")=0,"",IFERROR(IF(INDEX(data_wkly!AT:AT,MATCH($B541,data_wkly!$C:$C,0),1)=0,"",_xlfn.NUMBERVALUE(INDEX(data_wkly!AT:AT,MATCH($B541,data_wkly!$C:$C,0),1))),"na"))</f>
        <v/>
      </c>
      <c r="J541" s="122" t="str">
        <f>IF(IFERROR(IF(INDEX(data_wkly!AU:AU,MATCH($B541,data_wkly!$C:$C,0),1)=0,"",_xlfn.NUMBERVALUE(INDEX(data_wkly!AU:AU,MATCH($B541,data_wkly!$C:$C,0),1))),"na")=0,"",IFERROR(IF(INDEX(data_wkly!AU:AU,MATCH($B541,data_wkly!$C:$C,0),1)=0,"",_xlfn.NUMBERVALUE(INDEX(data_wkly!AU:AU,MATCH($B541,data_wkly!$C:$C,0),1))),"na"))</f>
        <v/>
      </c>
      <c r="K541" s="122" t="str">
        <f>IF(IFERROR(IF(INDEX(data_wkly!AV:AV,MATCH($B541,data_wkly!$C:$C,0),1)=0,"",_xlfn.NUMBERVALUE(INDEX(data_wkly!AV:AV,MATCH($B541,data_wkly!$C:$C,0),1))),"na")=0,"",IFERROR(IF(INDEX(data_wkly!AV:AV,MATCH($B541,data_wkly!$C:$C,0),1)=0,"",_xlfn.NUMBERVALUE(INDEX(data_wkly!AV:AV,MATCH($B541,data_wkly!$C:$C,0),1))),"na"))</f>
        <v/>
      </c>
      <c r="L541" s="122" t="str">
        <f>IFERROR(IF(INDEX(data_wkly!BI:BI,MATCH($B541,data_wkly!$C:$C,0),1)=0,"",_xlfn.NUMBERVALUE(INDEX(data_wkly!BI:BI,MATCH($B541,data_wkly!$C:$C,0),1))),"na")</f>
        <v/>
      </c>
      <c r="M541" s="122" t="str">
        <f>IF(IFERROR(IF(INDEX(data_wkly!AW:AW,MATCH($B541,data_wkly!$C:$C,0),1)=0,"",_xlfn.NUMBERVALUE(INDEX(data_wkly!AW:AW,MATCH($B541,data_wkly!$C:$C,0),1))),"na")=0,"",IFERROR(IF(INDEX(data_wkly!AW:AW,MATCH($B541,data_wkly!$C:$C,0),1)=0,"",_xlfn.NUMBERVALUE(INDEX(data_wkly!AW:AW,MATCH($B541,data_wkly!$C:$C,0),1))),"na"))</f>
        <v/>
      </c>
      <c r="N541" s="123"/>
      <c r="O541" s="124" t="str">
        <f>IF(IFERROR(IF(INDEX(data_wkly!AY:AY,MATCH($B541,data_wkly!$C:$C,0),1)=0,"",_xlfn.NUMBERVALUE(INDEX(data_wkly!AY:AY,MATCH($B541,data_wkly!$C:$C,0),1))),"na")=0,"",IFERROR(IF(INDEX(data_wkly!AY:AY,MATCH($B541,data_wkly!$C:$C,0),1)=0,"",_xlfn.NUMBERVALUE(INDEX(data_wkly!AY:AY,MATCH($B541,data_wkly!$C:$C,0),1))),"na"))</f>
        <v/>
      </c>
      <c r="P541" s="124" t="str">
        <f>IF(IFERROR(IF(INDEX(data_wkly!AZ:AZ,MATCH($B541,data_wkly!$C:$C,0),1)=0,"",_xlfn.NUMBERVALUE(INDEX(data_wkly!AZ:AZ,MATCH($B541,data_wkly!$C:$C,0),1))),"na")=0,"",IFERROR(IF(INDEX(data_wkly!AZ:AZ,MATCH($B541,data_wkly!$C:$C,0),1)=0,"",_xlfn.NUMBERVALUE(INDEX(data_wkly!AZ:AZ,MATCH($B541,data_wkly!$C:$C,0),1))),"na"))</f>
        <v/>
      </c>
      <c r="Q541" s="124" t="str">
        <f>IF(IFERROR(IF(INDEX(data_wkly!BA:BA,MATCH($B541,data_wkly!$C:$C,0),1)=0,"",_xlfn.NUMBERVALUE(INDEX(data_wkly!BA:BA,MATCH($B541,data_wkly!$C:$C,0),1))),"na")=0,"",IFERROR(IF(INDEX(data_wkly!BA:BA,MATCH($B541,data_wkly!$C:$C,0),1)=0,"",_xlfn.NUMBERVALUE(INDEX(data_wkly!BA:BA,MATCH($B541,data_wkly!$C:$C,0),1))),"na"))</f>
        <v/>
      </c>
      <c r="R541" s="124" t="str">
        <f>IF(IFERROR(IF(INDEX(data_wkly!BB:BB,MATCH($B541,data_wkly!$C:$C,0),1)=0,"",_xlfn.NUMBERVALUE(INDEX(data_wkly!BB:BB,MATCH($B541,data_wkly!$C:$C,0),1))),"na")=0,"",IFERROR(IF(INDEX(data_wkly!BB:BB,MATCH($B541,data_wkly!$C:$C,0),1)=0,"",_xlfn.NUMBERVALUE(INDEX(data_wkly!BB:BB,MATCH($B541,data_wkly!$C:$C,0),1))),"na"))</f>
        <v/>
      </c>
      <c r="S541" s="124" t="str">
        <f>IF(IFERROR(IF(INDEX(data_wkly!BC:BC,MATCH($B541,data_wkly!$C:$C,0),1)=0,"",_xlfn.NUMBERVALUE(INDEX(data_wkly!BC:BC,MATCH($B541,data_wkly!$C:$C,0),1))),"na")=0,"",IFERROR(IF(INDEX(data_wkly!BC:BC,MATCH($B541,data_wkly!$C:$C,0),1)=0,"",_xlfn.NUMBERVALUE(INDEX(data_wkly!BC:BC,MATCH($B541,data_wkly!$C:$C,0),1))),"na"))</f>
        <v/>
      </c>
      <c r="T541" s="124" t="str">
        <f>IFERROR(IF(INDEX(data_wkly!BL:BL,MATCH($B541,data_wkly!$C:$C,0),1)=0,"",_xlfn.NUMBERVALUE(INDEX(data_wkly!BL:BL,MATCH($B541,data_wkly!$C:$C,0),1))),"na")</f>
        <v/>
      </c>
      <c r="U541" s="124" t="str">
        <f>IF(IFERROR(IF(INDEX(data_wkly!BD:BD,MATCH($B541,data_wkly!$C:$C,0),1)=0,"",_xlfn.NUMBERVALUE(INDEX(data_wkly!BD:BD,MATCH($B541,data_wkly!$C:$C,0),1))),"na")=0,"",IFERROR(IF(INDEX(data_wkly!BD:BD,MATCH($B541,data_wkly!$C:$C,0),1)=0,"",_xlfn.NUMBERVALUE(INDEX(data_wkly!BD:BD,MATCH($B541,data_wkly!$C:$C,0),1))),"na"))</f>
        <v/>
      </c>
      <c r="V541" s="124" t="str">
        <f>IF(IFERROR(IF(INDEX(data_wkly!BE:BE,MATCH($B541,data_wkly!$C:$C,0),1)=0,"",_xlfn.NUMBERVALUE(INDEX(data_wkly!BE:BE,MATCH($B541,data_wkly!$C:$C,0),1))),"na")=0,"",IFERROR(IF(INDEX(data_wkly!BE:BE,MATCH($B541,data_wkly!$C:$C,0),1)=0,"",_xlfn.NUMBERVALUE(INDEX(data_wkly!BE:BE,MATCH($B541,data_wkly!$C:$C,0),1))),"na"))</f>
        <v/>
      </c>
      <c r="W541" s="124" t="str">
        <f>IF(IFERROR(IF(INDEX(data_wkly!BF:BF,MATCH($B541,data_wkly!$C:$C,0),1)=0,"",_xlfn.NUMBERVALUE(INDEX(data_wkly!BF:BF,MATCH($B541,data_wkly!$C:$C,0),1))),"na")=0,"",IFERROR(IF(INDEX(data_wkly!BF:BF,MATCH($B541,data_wkly!$C:$C,0),1)=0,"",_xlfn.NUMBERVALUE(INDEX(data_wkly!BF:BF,MATCH($B541,data_wkly!$C:$C,0),1))),"na"))</f>
        <v/>
      </c>
      <c r="X541" s="124" t="str">
        <f>IFERROR(IF(INDEX(data_wkly!BK:BK,MATCH($B541,data_wkly!$C:$C,0),1)=0,"",_xlfn.NUMBERVALUE(INDEX(data_wkly!BK:BK,MATCH($B541,data_wkly!$C:$C,0),1))),"na")</f>
        <v/>
      </c>
      <c r="Y541" s="124" t="str">
        <f>IF(IFERROR(IF(INDEX(data_wkly!BG:BG,MATCH($B541,data_wkly!$C:$C,0),1)=0,"",_xlfn.NUMBERVALUE(INDEX(data_wkly!BG:BG,MATCH($B541,data_wkly!$C:$C,0),1))),"na")=0,"",IFERROR(IF(INDEX(data_wkly!BG:BG,MATCH($B541,data_wkly!$C:$C,0),1)=0,"",_xlfn.NUMBERVALUE(INDEX(data_wkly!BG:BG,MATCH($B541,data_wkly!$C:$C,0),1))),"na"))</f>
        <v/>
      </c>
      <c r="AJ541" s="41">
        <f t="shared" si="27"/>
        <v>1</v>
      </c>
    </row>
    <row r="542" spans="1:36" ht="15.5">
      <c r="A542" s="88" t="str">
        <f t="shared" si="26"/>
        <v/>
      </c>
      <c r="B542" s="89" t="str">
        <f t="shared" si="28"/>
        <v/>
      </c>
      <c r="C542" s="122" t="str">
        <f>IF(IFERROR(IF(INDEX(data_wkly!AO:AO,MATCH($B542,data_wkly!$C:$C,0),1)=0,"",_xlfn.NUMBERVALUE(INDEX(data_wkly!AO:AO,MATCH($B542,data_wkly!$C:$C,0),1))),"na")=0,"",IFERROR(IF(INDEX(data_wkly!AO:AO,MATCH($B542,data_wkly!$C:$C,0),1)=0,"",_xlfn.NUMBERVALUE(INDEX(data_wkly!AO:AO,MATCH($B542,data_wkly!$C:$C,0),1))),"na"))</f>
        <v/>
      </c>
      <c r="D542" s="122" t="str">
        <f>IF(IFERROR(IF(INDEX(data_wkly!AP:AP,MATCH($B542,data_wkly!$C:$C,0),1)=0,"",_xlfn.NUMBERVALUE(INDEX(data_wkly!AP:AP,MATCH($B542,data_wkly!$C:$C,0),1))),"na")=0,"",IFERROR(IF(INDEX(data_wkly!AP:AP,MATCH($B542,data_wkly!$C:$C,0),1)=0,"",_xlfn.NUMBERVALUE(INDEX(data_wkly!AP:AP,MATCH($B542,data_wkly!$C:$C,0),1))),"na"))</f>
        <v/>
      </c>
      <c r="E542" s="122" t="str">
        <f>IF(IFERROR(IF(INDEX(data_wkly!AQ:AQ,MATCH($B542,data_wkly!$C:$C,0),1)=0,"",_xlfn.NUMBERVALUE(INDEX(data_wkly!AQ:AQ,MATCH($B542,data_wkly!$C:$C,0),1))),"na")=0,"",IFERROR(IF(INDEX(data_wkly!AQ:AQ,MATCH($B542,data_wkly!$C:$C,0),1)=0,"",_xlfn.NUMBERVALUE(INDEX(data_wkly!AQ:AQ,MATCH($B542,data_wkly!$C:$C,0),1))),"na"))</f>
        <v/>
      </c>
      <c r="F542" s="122" t="str">
        <f>IF(IFERROR(IF(INDEX(data_wkly!AR:AR,MATCH($B542,data_wkly!$C:$C,0),1)=0,"",_xlfn.NUMBERVALUE(INDEX(data_wkly!AR:AR,MATCH($B542,data_wkly!$C:$C,0),1))),"na")=0,"",IFERROR(IF(INDEX(data_wkly!AR:AR,MATCH($B542,data_wkly!$C:$C,0),1)=0,"",_xlfn.NUMBERVALUE(INDEX(data_wkly!AR:AR,MATCH($B542,data_wkly!$C:$C,0),1))),"na"))</f>
        <v/>
      </c>
      <c r="G542" s="122" t="str">
        <f>IF(IFERROR(IF(INDEX(data_wkly!AS:AS,MATCH($B542,data_wkly!$C:$C,0),1)=0,"",_xlfn.NUMBERVALUE(INDEX(data_wkly!AS:AS,MATCH($B542,data_wkly!$C:$C,0),1))),"na")=0,"",IFERROR(IF(INDEX(data_wkly!AS:AS,MATCH($B542,data_wkly!$C:$C,0),1)=0,"",_xlfn.NUMBERVALUE(INDEX(data_wkly!AS:AS,MATCH($B542,data_wkly!$C:$C,0),1))),"na"))</f>
        <v/>
      </c>
      <c r="H542" s="122" t="str">
        <f>IFERROR(IF(INDEX(data_wkly!BJ:BJ,MATCH($B542,data_wkly!$C:$C,0),1)=0,"",_xlfn.NUMBERVALUE(INDEX(data_wkly!BJ:BJ,MATCH($B542,data_wkly!$C:$C,0),1))),"na")</f>
        <v/>
      </c>
      <c r="I542" s="122" t="str">
        <f>IF(IFERROR(IF(INDEX(data_wkly!AT:AT,MATCH($B542,data_wkly!$C:$C,0),1)=0,"",_xlfn.NUMBERVALUE(INDEX(data_wkly!AT:AT,MATCH($B542,data_wkly!$C:$C,0),1))),"na")=0,"",IFERROR(IF(INDEX(data_wkly!AT:AT,MATCH($B542,data_wkly!$C:$C,0),1)=0,"",_xlfn.NUMBERVALUE(INDEX(data_wkly!AT:AT,MATCH($B542,data_wkly!$C:$C,0),1))),"na"))</f>
        <v/>
      </c>
      <c r="J542" s="122" t="str">
        <f>IF(IFERROR(IF(INDEX(data_wkly!AU:AU,MATCH($B542,data_wkly!$C:$C,0),1)=0,"",_xlfn.NUMBERVALUE(INDEX(data_wkly!AU:AU,MATCH($B542,data_wkly!$C:$C,0),1))),"na")=0,"",IFERROR(IF(INDEX(data_wkly!AU:AU,MATCH($B542,data_wkly!$C:$C,0),1)=0,"",_xlfn.NUMBERVALUE(INDEX(data_wkly!AU:AU,MATCH($B542,data_wkly!$C:$C,0),1))),"na"))</f>
        <v/>
      </c>
      <c r="K542" s="122" t="str">
        <f>IF(IFERROR(IF(INDEX(data_wkly!AV:AV,MATCH($B542,data_wkly!$C:$C,0),1)=0,"",_xlfn.NUMBERVALUE(INDEX(data_wkly!AV:AV,MATCH($B542,data_wkly!$C:$C,0),1))),"na")=0,"",IFERROR(IF(INDEX(data_wkly!AV:AV,MATCH($B542,data_wkly!$C:$C,0),1)=0,"",_xlfn.NUMBERVALUE(INDEX(data_wkly!AV:AV,MATCH($B542,data_wkly!$C:$C,0),1))),"na"))</f>
        <v/>
      </c>
      <c r="L542" s="122" t="str">
        <f>IFERROR(IF(INDEX(data_wkly!BI:BI,MATCH($B542,data_wkly!$C:$C,0),1)=0,"",_xlfn.NUMBERVALUE(INDEX(data_wkly!BI:BI,MATCH($B542,data_wkly!$C:$C,0),1))),"na")</f>
        <v/>
      </c>
      <c r="M542" s="122" t="str">
        <f>IF(IFERROR(IF(INDEX(data_wkly!AW:AW,MATCH($B542,data_wkly!$C:$C,0),1)=0,"",_xlfn.NUMBERVALUE(INDEX(data_wkly!AW:AW,MATCH($B542,data_wkly!$C:$C,0),1))),"na")=0,"",IFERROR(IF(INDEX(data_wkly!AW:AW,MATCH($B542,data_wkly!$C:$C,0),1)=0,"",_xlfn.NUMBERVALUE(INDEX(data_wkly!AW:AW,MATCH($B542,data_wkly!$C:$C,0),1))),"na"))</f>
        <v/>
      </c>
      <c r="N542" s="123"/>
      <c r="O542" s="124" t="str">
        <f>IF(IFERROR(IF(INDEX(data_wkly!AY:AY,MATCH($B542,data_wkly!$C:$C,0),1)=0,"",_xlfn.NUMBERVALUE(INDEX(data_wkly!AY:AY,MATCH($B542,data_wkly!$C:$C,0),1))),"na")=0,"",IFERROR(IF(INDEX(data_wkly!AY:AY,MATCH($B542,data_wkly!$C:$C,0),1)=0,"",_xlfn.NUMBERVALUE(INDEX(data_wkly!AY:AY,MATCH($B542,data_wkly!$C:$C,0),1))),"na"))</f>
        <v/>
      </c>
      <c r="P542" s="124" t="str">
        <f>IF(IFERROR(IF(INDEX(data_wkly!AZ:AZ,MATCH($B542,data_wkly!$C:$C,0),1)=0,"",_xlfn.NUMBERVALUE(INDEX(data_wkly!AZ:AZ,MATCH($B542,data_wkly!$C:$C,0),1))),"na")=0,"",IFERROR(IF(INDEX(data_wkly!AZ:AZ,MATCH($B542,data_wkly!$C:$C,0),1)=0,"",_xlfn.NUMBERVALUE(INDEX(data_wkly!AZ:AZ,MATCH($B542,data_wkly!$C:$C,0),1))),"na"))</f>
        <v/>
      </c>
      <c r="Q542" s="124" t="str">
        <f>IF(IFERROR(IF(INDEX(data_wkly!BA:BA,MATCH($B542,data_wkly!$C:$C,0),1)=0,"",_xlfn.NUMBERVALUE(INDEX(data_wkly!BA:BA,MATCH($B542,data_wkly!$C:$C,0),1))),"na")=0,"",IFERROR(IF(INDEX(data_wkly!BA:BA,MATCH($B542,data_wkly!$C:$C,0),1)=0,"",_xlfn.NUMBERVALUE(INDEX(data_wkly!BA:BA,MATCH($B542,data_wkly!$C:$C,0),1))),"na"))</f>
        <v/>
      </c>
      <c r="R542" s="124" t="str">
        <f>IF(IFERROR(IF(INDEX(data_wkly!BB:BB,MATCH($B542,data_wkly!$C:$C,0),1)=0,"",_xlfn.NUMBERVALUE(INDEX(data_wkly!BB:BB,MATCH($B542,data_wkly!$C:$C,0),1))),"na")=0,"",IFERROR(IF(INDEX(data_wkly!BB:BB,MATCH($B542,data_wkly!$C:$C,0),1)=0,"",_xlfn.NUMBERVALUE(INDEX(data_wkly!BB:BB,MATCH($B542,data_wkly!$C:$C,0),1))),"na"))</f>
        <v/>
      </c>
      <c r="S542" s="124" t="str">
        <f>IF(IFERROR(IF(INDEX(data_wkly!BC:BC,MATCH($B542,data_wkly!$C:$C,0),1)=0,"",_xlfn.NUMBERVALUE(INDEX(data_wkly!BC:BC,MATCH($B542,data_wkly!$C:$C,0),1))),"na")=0,"",IFERROR(IF(INDEX(data_wkly!BC:BC,MATCH($B542,data_wkly!$C:$C,0),1)=0,"",_xlfn.NUMBERVALUE(INDEX(data_wkly!BC:BC,MATCH($B542,data_wkly!$C:$C,0),1))),"na"))</f>
        <v/>
      </c>
      <c r="T542" s="124" t="str">
        <f>IFERROR(IF(INDEX(data_wkly!BL:BL,MATCH($B542,data_wkly!$C:$C,0),1)=0,"",_xlfn.NUMBERVALUE(INDEX(data_wkly!BL:BL,MATCH($B542,data_wkly!$C:$C,0),1))),"na")</f>
        <v/>
      </c>
      <c r="U542" s="124" t="str">
        <f>IF(IFERROR(IF(INDEX(data_wkly!BD:BD,MATCH($B542,data_wkly!$C:$C,0),1)=0,"",_xlfn.NUMBERVALUE(INDEX(data_wkly!BD:BD,MATCH($B542,data_wkly!$C:$C,0),1))),"na")=0,"",IFERROR(IF(INDEX(data_wkly!BD:BD,MATCH($B542,data_wkly!$C:$C,0),1)=0,"",_xlfn.NUMBERVALUE(INDEX(data_wkly!BD:BD,MATCH($B542,data_wkly!$C:$C,0),1))),"na"))</f>
        <v/>
      </c>
      <c r="V542" s="124" t="str">
        <f>IF(IFERROR(IF(INDEX(data_wkly!BE:BE,MATCH($B542,data_wkly!$C:$C,0),1)=0,"",_xlfn.NUMBERVALUE(INDEX(data_wkly!BE:BE,MATCH($B542,data_wkly!$C:$C,0),1))),"na")=0,"",IFERROR(IF(INDEX(data_wkly!BE:BE,MATCH($B542,data_wkly!$C:$C,0),1)=0,"",_xlfn.NUMBERVALUE(INDEX(data_wkly!BE:BE,MATCH($B542,data_wkly!$C:$C,0),1))),"na"))</f>
        <v/>
      </c>
      <c r="W542" s="124" t="str">
        <f>IF(IFERROR(IF(INDEX(data_wkly!BF:BF,MATCH($B542,data_wkly!$C:$C,0),1)=0,"",_xlfn.NUMBERVALUE(INDEX(data_wkly!BF:BF,MATCH($B542,data_wkly!$C:$C,0),1))),"na")=0,"",IFERROR(IF(INDEX(data_wkly!BF:BF,MATCH($B542,data_wkly!$C:$C,0),1)=0,"",_xlfn.NUMBERVALUE(INDEX(data_wkly!BF:BF,MATCH($B542,data_wkly!$C:$C,0),1))),"na"))</f>
        <v/>
      </c>
      <c r="X542" s="124" t="str">
        <f>IFERROR(IF(INDEX(data_wkly!BK:BK,MATCH($B542,data_wkly!$C:$C,0),1)=0,"",_xlfn.NUMBERVALUE(INDEX(data_wkly!BK:BK,MATCH($B542,data_wkly!$C:$C,0),1))),"na")</f>
        <v/>
      </c>
      <c r="Y542" s="124" t="str">
        <f>IF(IFERROR(IF(INDEX(data_wkly!BG:BG,MATCH($B542,data_wkly!$C:$C,0),1)=0,"",_xlfn.NUMBERVALUE(INDEX(data_wkly!BG:BG,MATCH($B542,data_wkly!$C:$C,0),1))),"na")=0,"",IFERROR(IF(INDEX(data_wkly!BG:BG,MATCH($B542,data_wkly!$C:$C,0),1)=0,"",_xlfn.NUMBERVALUE(INDEX(data_wkly!BG:BG,MATCH($B542,data_wkly!$C:$C,0),1))),"na"))</f>
        <v/>
      </c>
      <c r="AJ542" s="41">
        <f t="shared" si="27"/>
        <v>2</v>
      </c>
    </row>
    <row r="543" spans="1:36" ht="15.5">
      <c r="A543" s="88" t="str">
        <f t="shared" si="26"/>
        <v/>
      </c>
      <c r="B543" s="89" t="str">
        <f t="shared" si="28"/>
        <v/>
      </c>
      <c r="C543" s="122" t="str">
        <f>IF(IFERROR(IF(INDEX(data_wkly!AO:AO,MATCH($B543,data_wkly!$C:$C,0),1)=0,"",_xlfn.NUMBERVALUE(INDEX(data_wkly!AO:AO,MATCH($B543,data_wkly!$C:$C,0),1))),"na")=0,"",IFERROR(IF(INDEX(data_wkly!AO:AO,MATCH($B543,data_wkly!$C:$C,0),1)=0,"",_xlfn.NUMBERVALUE(INDEX(data_wkly!AO:AO,MATCH($B543,data_wkly!$C:$C,0),1))),"na"))</f>
        <v/>
      </c>
      <c r="D543" s="122" t="str">
        <f>IF(IFERROR(IF(INDEX(data_wkly!AP:AP,MATCH($B543,data_wkly!$C:$C,0),1)=0,"",_xlfn.NUMBERVALUE(INDEX(data_wkly!AP:AP,MATCH($B543,data_wkly!$C:$C,0),1))),"na")=0,"",IFERROR(IF(INDEX(data_wkly!AP:AP,MATCH($B543,data_wkly!$C:$C,0),1)=0,"",_xlfn.NUMBERVALUE(INDEX(data_wkly!AP:AP,MATCH($B543,data_wkly!$C:$C,0),1))),"na"))</f>
        <v/>
      </c>
      <c r="E543" s="122" t="str">
        <f>IF(IFERROR(IF(INDEX(data_wkly!AQ:AQ,MATCH($B543,data_wkly!$C:$C,0),1)=0,"",_xlfn.NUMBERVALUE(INDEX(data_wkly!AQ:AQ,MATCH($B543,data_wkly!$C:$C,0),1))),"na")=0,"",IFERROR(IF(INDEX(data_wkly!AQ:AQ,MATCH($B543,data_wkly!$C:$C,0),1)=0,"",_xlfn.NUMBERVALUE(INDEX(data_wkly!AQ:AQ,MATCH($B543,data_wkly!$C:$C,0),1))),"na"))</f>
        <v/>
      </c>
      <c r="F543" s="122" t="str">
        <f>IF(IFERROR(IF(INDEX(data_wkly!AR:AR,MATCH($B543,data_wkly!$C:$C,0),1)=0,"",_xlfn.NUMBERVALUE(INDEX(data_wkly!AR:AR,MATCH($B543,data_wkly!$C:$C,0),1))),"na")=0,"",IFERROR(IF(INDEX(data_wkly!AR:AR,MATCH($B543,data_wkly!$C:$C,0),1)=0,"",_xlfn.NUMBERVALUE(INDEX(data_wkly!AR:AR,MATCH($B543,data_wkly!$C:$C,0),1))),"na"))</f>
        <v/>
      </c>
      <c r="G543" s="122" t="str">
        <f>IF(IFERROR(IF(INDEX(data_wkly!AS:AS,MATCH($B543,data_wkly!$C:$C,0),1)=0,"",_xlfn.NUMBERVALUE(INDEX(data_wkly!AS:AS,MATCH($B543,data_wkly!$C:$C,0),1))),"na")=0,"",IFERROR(IF(INDEX(data_wkly!AS:AS,MATCH($B543,data_wkly!$C:$C,0),1)=0,"",_xlfn.NUMBERVALUE(INDEX(data_wkly!AS:AS,MATCH($B543,data_wkly!$C:$C,0),1))),"na"))</f>
        <v/>
      </c>
      <c r="H543" s="122" t="str">
        <f>IFERROR(IF(INDEX(data_wkly!BJ:BJ,MATCH($B543,data_wkly!$C:$C,0),1)=0,"",_xlfn.NUMBERVALUE(INDEX(data_wkly!BJ:BJ,MATCH($B543,data_wkly!$C:$C,0),1))),"na")</f>
        <v/>
      </c>
      <c r="I543" s="122" t="str">
        <f>IF(IFERROR(IF(INDEX(data_wkly!AT:AT,MATCH($B543,data_wkly!$C:$C,0),1)=0,"",_xlfn.NUMBERVALUE(INDEX(data_wkly!AT:AT,MATCH($B543,data_wkly!$C:$C,0),1))),"na")=0,"",IFERROR(IF(INDEX(data_wkly!AT:AT,MATCH($B543,data_wkly!$C:$C,0),1)=0,"",_xlfn.NUMBERVALUE(INDEX(data_wkly!AT:AT,MATCH($B543,data_wkly!$C:$C,0),1))),"na"))</f>
        <v/>
      </c>
      <c r="J543" s="122" t="str">
        <f>IF(IFERROR(IF(INDEX(data_wkly!AU:AU,MATCH($B543,data_wkly!$C:$C,0),1)=0,"",_xlfn.NUMBERVALUE(INDEX(data_wkly!AU:AU,MATCH($B543,data_wkly!$C:$C,0),1))),"na")=0,"",IFERROR(IF(INDEX(data_wkly!AU:AU,MATCH($B543,data_wkly!$C:$C,0),1)=0,"",_xlfn.NUMBERVALUE(INDEX(data_wkly!AU:AU,MATCH($B543,data_wkly!$C:$C,0),1))),"na"))</f>
        <v/>
      </c>
      <c r="K543" s="122" t="str">
        <f>IF(IFERROR(IF(INDEX(data_wkly!AV:AV,MATCH($B543,data_wkly!$C:$C,0),1)=0,"",_xlfn.NUMBERVALUE(INDEX(data_wkly!AV:AV,MATCH($B543,data_wkly!$C:$C,0),1))),"na")=0,"",IFERROR(IF(INDEX(data_wkly!AV:AV,MATCH($B543,data_wkly!$C:$C,0),1)=0,"",_xlfn.NUMBERVALUE(INDEX(data_wkly!AV:AV,MATCH($B543,data_wkly!$C:$C,0),1))),"na"))</f>
        <v/>
      </c>
      <c r="L543" s="122" t="str">
        <f>IFERROR(IF(INDEX(data_wkly!BI:BI,MATCH($B543,data_wkly!$C:$C,0),1)=0,"",_xlfn.NUMBERVALUE(INDEX(data_wkly!BI:BI,MATCH($B543,data_wkly!$C:$C,0),1))),"na")</f>
        <v/>
      </c>
      <c r="M543" s="122" t="str">
        <f>IF(IFERROR(IF(INDEX(data_wkly!AW:AW,MATCH($B543,data_wkly!$C:$C,0),1)=0,"",_xlfn.NUMBERVALUE(INDEX(data_wkly!AW:AW,MATCH($B543,data_wkly!$C:$C,0),1))),"na")=0,"",IFERROR(IF(INDEX(data_wkly!AW:AW,MATCH($B543,data_wkly!$C:$C,0),1)=0,"",_xlfn.NUMBERVALUE(INDEX(data_wkly!AW:AW,MATCH($B543,data_wkly!$C:$C,0),1))),"na"))</f>
        <v/>
      </c>
      <c r="N543" s="123"/>
      <c r="O543" s="124" t="str">
        <f>IF(IFERROR(IF(INDEX(data_wkly!AY:AY,MATCH($B543,data_wkly!$C:$C,0),1)=0,"",_xlfn.NUMBERVALUE(INDEX(data_wkly!AY:AY,MATCH($B543,data_wkly!$C:$C,0),1))),"na")=0,"",IFERROR(IF(INDEX(data_wkly!AY:AY,MATCH($B543,data_wkly!$C:$C,0),1)=0,"",_xlfn.NUMBERVALUE(INDEX(data_wkly!AY:AY,MATCH($B543,data_wkly!$C:$C,0),1))),"na"))</f>
        <v/>
      </c>
      <c r="P543" s="124" t="str">
        <f>IF(IFERROR(IF(INDEX(data_wkly!AZ:AZ,MATCH($B543,data_wkly!$C:$C,0),1)=0,"",_xlfn.NUMBERVALUE(INDEX(data_wkly!AZ:AZ,MATCH($B543,data_wkly!$C:$C,0),1))),"na")=0,"",IFERROR(IF(INDEX(data_wkly!AZ:AZ,MATCH($B543,data_wkly!$C:$C,0),1)=0,"",_xlfn.NUMBERVALUE(INDEX(data_wkly!AZ:AZ,MATCH($B543,data_wkly!$C:$C,0),1))),"na"))</f>
        <v/>
      </c>
      <c r="Q543" s="124" t="str">
        <f>IF(IFERROR(IF(INDEX(data_wkly!BA:BA,MATCH($B543,data_wkly!$C:$C,0),1)=0,"",_xlfn.NUMBERVALUE(INDEX(data_wkly!BA:BA,MATCH($B543,data_wkly!$C:$C,0),1))),"na")=0,"",IFERROR(IF(INDEX(data_wkly!BA:BA,MATCH($B543,data_wkly!$C:$C,0),1)=0,"",_xlfn.NUMBERVALUE(INDEX(data_wkly!BA:BA,MATCH($B543,data_wkly!$C:$C,0),1))),"na"))</f>
        <v/>
      </c>
      <c r="R543" s="124" t="str">
        <f>IF(IFERROR(IF(INDEX(data_wkly!BB:BB,MATCH($B543,data_wkly!$C:$C,0),1)=0,"",_xlfn.NUMBERVALUE(INDEX(data_wkly!BB:BB,MATCH($B543,data_wkly!$C:$C,0),1))),"na")=0,"",IFERROR(IF(INDEX(data_wkly!BB:BB,MATCH($B543,data_wkly!$C:$C,0),1)=0,"",_xlfn.NUMBERVALUE(INDEX(data_wkly!BB:BB,MATCH($B543,data_wkly!$C:$C,0),1))),"na"))</f>
        <v/>
      </c>
      <c r="S543" s="124" t="str">
        <f>IF(IFERROR(IF(INDEX(data_wkly!BC:BC,MATCH($B543,data_wkly!$C:$C,0),1)=0,"",_xlfn.NUMBERVALUE(INDEX(data_wkly!BC:BC,MATCH($B543,data_wkly!$C:$C,0),1))),"na")=0,"",IFERROR(IF(INDEX(data_wkly!BC:BC,MATCH($B543,data_wkly!$C:$C,0),1)=0,"",_xlfn.NUMBERVALUE(INDEX(data_wkly!BC:BC,MATCH($B543,data_wkly!$C:$C,0),1))),"na"))</f>
        <v/>
      </c>
      <c r="T543" s="124" t="str">
        <f>IFERROR(IF(INDEX(data_wkly!BL:BL,MATCH($B543,data_wkly!$C:$C,0),1)=0,"",_xlfn.NUMBERVALUE(INDEX(data_wkly!BL:BL,MATCH($B543,data_wkly!$C:$C,0),1))),"na")</f>
        <v/>
      </c>
      <c r="U543" s="124" t="str">
        <f>IF(IFERROR(IF(INDEX(data_wkly!BD:BD,MATCH($B543,data_wkly!$C:$C,0),1)=0,"",_xlfn.NUMBERVALUE(INDEX(data_wkly!BD:BD,MATCH($B543,data_wkly!$C:$C,0),1))),"na")=0,"",IFERROR(IF(INDEX(data_wkly!BD:BD,MATCH($B543,data_wkly!$C:$C,0),1)=0,"",_xlfn.NUMBERVALUE(INDEX(data_wkly!BD:BD,MATCH($B543,data_wkly!$C:$C,0),1))),"na"))</f>
        <v/>
      </c>
      <c r="V543" s="124" t="str">
        <f>IF(IFERROR(IF(INDEX(data_wkly!BE:BE,MATCH($B543,data_wkly!$C:$C,0),1)=0,"",_xlfn.NUMBERVALUE(INDEX(data_wkly!BE:BE,MATCH($B543,data_wkly!$C:$C,0),1))),"na")=0,"",IFERROR(IF(INDEX(data_wkly!BE:BE,MATCH($B543,data_wkly!$C:$C,0),1)=0,"",_xlfn.NUMBERVALUE(INDEX(data_wkly!BE:BE,MATCH($B543,data_wkly!$C:$C,0),1))),"na"))</f>
        <v/>
      </c>
      <c r="W543" s="124" t="str">
        <f>IF(IFERROR(IF(INDEX(data_wkly!BF:BF,MATCH($B543,data_wkly!$C:$C,0),1)=0,"",_xlfn.NUMBERVALUE(INDEX(data_wkly!BF:BF,MATCH($B543,data_wkly!$C:$C,0),1))),"na")=0,"",IFERROR(IF(INDEX(data_wkly!BF:BF,MATCH($B543,data_wkly!$C:$C,0),1)=0,"",_xlfn.NUMBERVALUE(INDEX(data_wkly!BF:BF,MATCH($B543,data_wkly!$C:$C,0),1))),"na"))</f>
        <v/>
      </c>
      <c r="X543" s="124" t="str">
        <f>IFERROR(IF(INDEX(data_wkly!BK:BK,MATCH($B543,data_wkly!$C:$C,0),1)=0,"",_xlfn.NUMBERVALUE(INDEX(data_wkly!BK:BK,MATCH($B543,data_wkly!$C:$C,0),1))),"na")</f>
        <v/>
      </c>
      <c r="Y543" s="124" t="str">
        <f>IF(IFERROR(IF(INDEX(data_wkly!BG:BG,MATCH($B543,data_wkly!$C:$C,0),1)=0,"",_xlfn.NUMBERVALUE(INDEX(data_wkly!BG:BG,MATCH($B543,data_wkly!$C:$C,0),1))),"na")=0,"",IFERROR(IF(INDEX(data_wkly!BG:BG,MATCH($B543,data_wkly!$C:$C,0),1)=0,"",_xlfn.NUMBERVALUE(INDEX(data_wkly!BG:BG,MATCH($B543,data_wkly!$C:$C,0),1))),"na"))</f>
        <v/>
      </c>
      <c r="AJ543" s="41">
        <f t="shared" si="27"/>
        <v>1</v>
      </c>
    </row>
    <row r="544" spans="1:36" ht="15.5">
      <c r="A544" s="88" t="str">
        <f t="shared" si="26"/>
        <v/>
      </c>
      <c r="B544" s="89" t="str">
        <f t="shared" si="28"/>
        <v/>
      </c>
      <c r="C544" s="122" t="str">
        <f>IF(IFERROR(IF(INDEX(data_wkly!AO:AO,MATCH($B544,data_wkly!$C:$C,0),1)=0,"",_xlfn.NUMBERVALUE(INDEX(data_wkly!AO:AO,MATCH($B544,data_wkly!$C:$C,0),1))),"na")=0,"",IFERROR(IF(INDEX(data_wkly!AO:AO,MATCH($B544,data_wkly!$C:$C,0),1)=0,"",_xlfn.NUMBERVALUE(INDEX(data_wkly!AO:AO,MATCH($B544,data_wkly!$C:$C,0),1))),"na"))</f>
        <v/>
      </c>
      <c r="D544" s="122" t="str">
        <f>IF(IFERROR(IF(INDEX(data_wkly!AP:AP,MATCH($B544,data_wkly!$C:$C,0),1)=0,"",_xlfn.NUMBERVALUE(INDEX(data_wkly!AP:AP,MATCH($B544,data_wkly!$C:$C,0),1))),"na")=0,"",IFERROR(IF(INDEX(data_wkly!AP:AP,MATCH($B544,data_wkly!$C:$C,0),1)=0,"",_xlfn.NUMBERVALUE(INDEX(data_wkly!AP:AP,MATCH($B544,data_wkly!$C:$C,0),1))),"na"))</f>
        <v/>
      </c>
      <c r="E544" s="122" t="str">
        <f>IF(IFERROR(IF(INDEX(data_wkly!AQ:AQ,MATCH($B544,data_wkly!$C:$C,0),1)=0,"",_xlfn.NUMBERVALUE(INDEX(data_wkly!AQ:AQ,MATCH($B544,data_wkly!$C:$C,0),1))),"na")=0,"",IFERROR(IF(INDEX(data_wkly!AQ:AQ,MATCH($B544,data_wkly!$C:$C,0),1)=0,"",_xlfn.NUMBERVALUE(INDEX(data_wkly!AQ:AQ,MATCH($B544,data_wkly!$C:$C,0),1))),"na"))</f>
        <v/>
      </c>
      <c r="F544" s="122" t="str">
        <f>IF(IFERROR(IF(INDEX(data_wkly!AR:AR,MATCH($B544,data_wkly!$C:$C,0),1)=0,"",_xlfn.NUMBERVALUE(INDEX(data_wkly!AR:AR,MATCH($B544,data_wkly!$C:$C,0),1))),"na")=0,"",IFERROR(IF(INDEX(data_wkly!AR:AR,MATCH($B544,data_wkly!$C:$C,0),1)=0,"",_xlfn.NUMBERVALUE(INDEX(data_wkly!AR:AR,MATCH($B544,data_wkly!$C:$C,0),1))),"na"))</f>
        <v/>
      </c>
      <c r="G544" s="122" t="str">
        <f>IF(IFERROR(IF(INDEX(data_wkly!AS:AS,MATCH($B544,data_wkly!$C:$C,0),1)=0,"",_xlfn.NUMBERVALUE(INDEX(data_wkly!AS:AS,MATCH($B544,data_wkly!$C:$C,0),1))),"na")=0,"",IFERROR(IF(INDEX(data_wkly!AS:AS,MATCH($B544,data_wkly!$C:$C,0),1)=0,"",_xlfn.NUMBERVALUE(INDEX(data_wkly!AS:AS,MATCH($B544,data_wkly!$C:$C,0),1))),"na"))</f>
        <v/>
      </c>
      <c r="H544" s="122" t="str">
        <f>IFERROR(IF(INDEX(data_wkly!BJ:BJ,MATCH($B544,data_wkly!$C:$C,0),1)=0,"",_xlfn.NUMBERVALUE(INDEX(data_wkly!BJ:BJ,MATCH($B544,data_wkly!$C:$C,0),1))),"na")</f>
        <v/>
      </c>
      <c r="I544" s="122" t="str">
        <f>IF(IFERROR(IF(INDEX(data_wkly!AT:AT,MATCH($B544,data_wkly!$C:$C,0),1)=0,"",_xlfn.NUMBERVALUE(INDEX(data_wkly!AT:AT,MATCH($B544,data_wkly!$C:$C,0),1))),"na")=0,"",IFERROR(IF(INDEX(data_wkly!AT:AT,MATCH($B544,data_wkly!$C:$C,0),1)=0,"",_xlfn.NUMBERVALUE(INDEX(data_wkly!AT:AT,MATCH($B544,data_wkly!$C:$C,0),1))),"na"))</f>
        <v/>
      </c>
      <c r="J544" s="122" t="str">
        <f>IF(IFERROR(IF(INDEX(data_wkly!AU:AU,MATCH($B544,data_wkly!$C:$C,0),1)=0,"",_xlfn.NUMBERVALUE(INDEX(data_wkly!AU:AU,MATCH($B544,data_wkly!$C:$C,0),1))),"na")=0,"",IFERROR(IF(INDEX(data_wkly!AU:AU,MATCH($B544,data_wkly!$C:$C,0),1)=0,"",_xlfn.NUMBERVALUE(INDEX(data_wkly!AU:AU,MATCH($B544,data_wkly!$C:$C,0),1))),"na"))</f>
        <v/>
      </c>
      <c r="K544" s="122" t="str">
        <f>IF(IFERROR(IF(INDEX(data_wkly!AV:AV,MATCH($B544,data_wkly!$C:$C,0),1)=0,"",_xlfn.NUMBERVALUE(INDEX(data_wkly!AV:AV,MATCH($B544,data_wkly!$C:$C,0),1))),"na")=0,"",IFERROR(IF(INDEX(data_wkly!AV:AV,MATCH($B544,data_wkly!$C:$C,0),1)=0,"",_xlfn.NUMBERVALUE(INDEX(data_wkly!AV:AV,MATCH($B544,data_wkly!$C:$C,0),1))),"na"))</f>
        <v/>
      </c>
      <c r="L544" s="122" t="str">
        <f>IFERROR(IF(INDEX(data_wkly!BI:BI,MATCH($B544,data_wkly!$C:$C,0),1)=0,"",_xlfn.NUMBERVALUE(INDEX(data_wkly!BI:BI,MATCH($B544,data_wkly!$C:$C,0),1))),"na")</f>
        <v/>
      </c>
      <c r="M544" s="122" t="str">
        <f>IF(IFERROR(IF(INDEX(data_wkly!AW:AW,MATCH($B544,data_wkly!$C:$C,0),1)=0,"",_xlfn.NUMBERVALUE(INDEX(data_wkly!AW:AW,MATCH($B544,data_wkly!$C:$C,0),1))),"na")=0,"",IFERROR(IF(INDEX(data_wkly!AW:AW,MATCH($B544,data_wkly!$C:$C,0),1)=0,"",_xlfn.NUMBERVALUE(INDEX(data_wkly!AW:AW,MATCH($B544,data_wkly!$C:$C,0),1))),"na"))</f>
        <v/>
      </c>
      <c r="N544" s="123"/>
      <c r="O544" s="124" t="str">
        <f>IF(IFERROR(IF(INDEX(data_wkly!AY:AY,MATCH($B544,data_wkly!$C:$C,0),1)=0,"",_xlfn.NUMBERVALUE(INDEX(data_wkly!AY:AY,MATCH($B544,data_wkly!$C:$C,0),1))),"na")=0,"",IFERROR(IF(INDEX(data_wkly!AY:AY,MATCH($B544,data_wkly!$C:$C,0),1)=0,"",_xlfn.NUMBERVALUE(INDEX(data_wkly!AY:AY,MATCH($B544,data_wkly!$C:$C,0),1))),"na"))</f>
        <v/>
      </c>
      <c r="P544" s="124" t="str">
        <f>IF(IFERROR(IF(INDEX(data_wkly!AZ:AZ,MATCH($B544,data_wkly!$C:$C,0),1)=0,"",_xlfn.NUMBERVALUE(INDEX(data_wkly!AZ:AZ,MATCH($B544,data_wkly!$C:$C,0),1))),"na")=0,"",IFERROR(IF(INDEX(data_wkly!AZ:AZ,MATCH($B544,data_wkly!$C:$C,0),1)=0,"",_xlfn.NUMBERVALUE(INDEX(data_wkly!AZ:AZ,MATCH($B544,data_wkly!$C:$C,0),1))),"na"))</f>
        <v/>
      </c>
      <c r="Q544" s="124" t="str">
        <f>IF(IFERROR(IF(INDEX(data_wkly!BA:BA,MATCH($B544,data_wkly!$C:$C,0),1)=0,"",_xlfn.NUMBERVALUE(INDEX(data_wkly!BA:BA,MATCH($B544,data_wkly!$C:$C,0),1))),"na")=0,"",IFERROR(IF(INDEX(data_wkly!BA:BA,MATCH($B544,data_wkly!$C:$C,0),1)=0,"",_xlfn.NUMBERVALUE(INDEX(data_wkly!BA:BA,MATCH($B544,data_wkly!$C:$C,0),1))),"na"))</f>
        <v/>
      </c>
      <c r="R544" s="124" t="str">
        <f>IF(IFERROR(IF(INDEX(data_wkly!BB:BB,MATCH($B544,data_wkly!$C:$C,0),1)=0,"",_xlfn.NUMBERVALUE(INDEX(data_wkly!BB:BB,MATCH($B544,data_wkly!$C:$C,0),1))),"na")=0,"",IFERROR(IF(INDEX(data_wkly!BB:BB,MATCH($B544,data_wkly!$C:$C,0),1)=0,"",_xlfn.NUMBERVALUE(INDEX(data_wkly!BB:BB,MATCH($B544,data_wkly!$C:$C,0),1))),"na"))</f>
        <v/>
      </c>
      <c r="S544" s="124" t="str">
        <f>IF(IFERROR(IF(INDEX(data_wkly!BC:BC,MATCH($B544,data_wkly!$C:$C,0),1)=0,"",_xlfn.NUMBERVALUE(INDEX(data_wkly!BC:BC,MATCH($B544,data_wkly!$C:$C,0),1))),"na")=0,"",IFERROR(IF(INDEX(data_wkly!BC:BC,MATCH($B544,data_wkly!$C:$C,0),1)=0,"",_xlfn.NUMBERVALUE(INDEX(data_wkly!BC:BC,MATCH($B544,data_wkly!$C:$C,0),1))),"na"))</f>
        <v/>
      </c>
      <c r="T544" s="124" t="str">
        <f>IFERROR(IF(INDEX(data_wkly!BL:BL,MATCH($B544,data_wkly!$C:$C,0),1)=0,"",_xlfn.NUMBERVALUE(INDEX(data_wkly!BL:BL,MATCH($B544,data_wkly!$C:$C,0),1))),"na")</f>
        <v/>
      </c>
      <c r="U544" s="124" t="str">
        <f>IF(IFERROR(IF(INDEX(data_wkly!BD:BD,MATCH($B544,data_wkly!$C:$C,0),1)=0,"",_xlfn.NUMBERVALUE(INDEX(data_wkly!BD:BD,MATCH($B544,data_wkly!$C:$C,0),1))),"na")=0,"",IFERROR(IF(INDEX(data_wkly!BD:BD,MATCH($B544,data_wkly!$C:$C,0),1)=0,"",_xlfn.NUMBERVALUE(INDEX(data_wkly!BD:BD,MATCH($B544,data_wkly!$C:$C,0),1))),"na"))</f>
        <v/>
      </c>
      <c r="V544" s="124" t="str">
        <f>IF(IFERROR(IF(INDEX(data_wkly!BE:BE,MATCH($B544,data_wkly!$C:$C,0),1)=0,"",_xlfn.NUMBERVALUE(INDEX(data_wkly!BE:BE,MATCH($B544,data_wkly!$C:$C,0),1))),"na")=0,"",IFERROR(IF(INDEX(data_wkly!BE:BE,MATCH($B544,data_wkly!$C:$C,0),1)=0,"",_xlfn.NUMBERVALUE(INDEX(data_wkly!BE:BE,MATCH($B544,data_wkly!$C:$C,0),1))),"na"))</f>
        <v/>
      </c>
      <c r="W544" s="124" t="str">
        <f>IF(IFERROR(IF(INDEX(data_wkly!BF:BF,MATCH($B544,data_wkly!$C:$C,0),1)=0,"",_xlfn.NUMBERVALUE(INDEX(data_wkly!BF:BF,MATCH($B544,data_wkly!$C:$C,0),1))),"na")=0,"",IFERROR(IF(INDEX(data_wkly!BF:BF,MATCH($B544,data_wkly!$C:$C,0),1)=0,"",_xlfn.NUMBERVALUE(INDEX(data_wkly!BF:BF,MATCH($B544,data_wkly!$C:$C,0),1))),"na"))</f>
        <v/>
      </c>
      <c r="X544" s="124" t="str">
        <f>IFERROR(IF(INDEX(data_wkly!BK:BK,MATCH($B544,data_wkly!$C:$C,0),1)=0,"",_xlfn.NUMBERVALUE(INDEX(data_wkly!BK:BK,MATCH($B544,data_wkly!$C:$C,0),1))),"na")</f>
        <v/>
      </c>
      <c r="Y544" s="124" t="str">
        <f>IF(IFERROR(IF(INDEX(data_wkly!BG:BG,MATCH($B544,data_wkly!$C:$C,0),1)=0,"",_xlfn.NUMBERVALUE(INDEX(data_wkly!BG:BG,MATCH($B544,data_wkly!$C:$C,0),1))),"na")=0,"",IFERROR(IF(INDEX(data_wkly!BG:BG,MATCH($B544,data_wkly!$C:$C,0),1)=0,"",_xlfn.NUMBERVALUE(INDEX(data_wkly!BG:BG,MATCH($B544,data_wkly!$C:$C,0),1))),"na"))</f>
        <v/>
      </c>
      <c r="AJ544" s="41">
        <f t="shared" si="27"/>
        <v>2</v>
      </c>
    </row>
    <row r="545" spans="1:36" ht="15.5">
      <c r="A545" s="88" t="str">
        <f t="shared" si="26"/>
        <v/>
      </c>
      <c r="B545" s="89" t="str">
        <f t="shared" si="28"/>
        <v/>
      </c>
      <c r="C545" s="122" t="str">
        <f>IF(IFERROR(IF(INDEX(data_wkly!AO:AO,MATCH($B545,data_wkly!$C:$C,0),1)=0,"",_xlfn.NUMBERVALUE(INDEX(data_wkly!AO:AO,MATCH($B545,data_wkly!$C:$C,0),1))),"na")=0,"",IFERROR(IF(INDEX(data_wkly!AO:AO,MATCH($B545,data_wkly!$C:$C,0),1)=0,"",_xlfn.NUMBERVALUE(INDEX(data_wkly!AO:AO,MATCH($B545,data_wkly!$C:$C,0),1))),"na"))</f>
        <v/>
      </c>
      <c r="D545" s="122" t="str">
        <f>IF(IFERROR(IF(INDEX(data_wkly!AP:AP,MATCH($B545,data_wkly!$C:$C,0),1)=0,"",_xlfn.NUMBERVALUE(INDEX(data_wkly!AP:AP,MATCH($B545,data_wkly!$C:$C,0),1))),"na")=0,"",IFERROR(IF(INDEX(data_wkly!AP:AP,MATCH($B545,data_wkly!$C:$C,0),1)=0,"",_xlfn.NUMBERVALUE(INDEX(data_wkly!AP:AP,MATCH($B545,data_wkly!$C:$C,0),1))),"na"))</f>
        <v/>
      </c>
      <c r="E545" s="122" t="str">
        <f>IF(IFERROR(IF(INDEX(data_wkly!AQ:AQ,MATCH($B545,data_wkly!$C:$C,0),1)=0,"",_xlfn.NUMBERVALUE(INDEX(data_wkly!AQ:AQ,MATCH($B545,data_wkly!$C:$C,0),1))),"na")=0,"",IFERROR(IF(INDEX(data_wkly!AQ:AQ,MATCH($B545,data_wkly!$C:$C,0),1)=0,"",_xlfn.NUMBERVALUE(INDEX(data_wkly!AQ:AQ,MATCH($B545,data_wkly!$C:$C,0),1))),"na"))</f>
        <v/>
      </c>
      <c r="F545" s="122" t="str">
        <f>IF(IFERROR(IF(INDEX(data_wkly!AR:AR,MATCH($B545,data_wkly!$C:$C,0),1)=0,"",_xlfn.NUMBERVALUE(INDEX(data_wkly!AR:AR,MATCH($B545,data_wkly!$C:$C,0),1))),"na")=0,"",IFERROR(IF(INDEX(data_wkly!AR:AR,MATCH($B545,data_wkly!$C:$C,0),1)=0,"",_xlfn.NUMBERVALUE(INDEX(data_wkly!AR:AR,MATCH($B545,data_wkly!$C:$C,0),1))),"na"))</f>
        <v/>
      </c>
      <c r="G545" s="122" t="str">
        <f>IF(IFERROR(IF(INDEX(data_wkly!AS:AS,MATCH($B545,data_wkly!$C:$C,0),1)=0,"",_xlfn.NUMBERVALUE(INDEX(data_wkly!AS:AS,MATCH($B545,data_wkly!$C:$C,0),1))),"na")=0,"",IFERROR(IF(INDEX(data_wkly!AS:AS,MATCH($B545,data_wkly!$C:$C,0),1)=0,"",_xlfn.NUMBERVALUE(INDEX(data_wkly!AS:AS,MATCH($B545,data_wkly!$C:$C,0),1))),"na"))</f>
        <v/>
      </c>
      <c r="H545" s="122" t="str">
        <f>IFERROR(IF(INDEX(data_wkly!BJ:BJ,MATCH($B545,data_wkly!$C:$C,0),1)=0,"",_xlfn.NUMBERVALUE(INDEX(data_wkly!BJ:BJ,MATCH($B545,data_wkly!$C:$C,0),1))),"na")</f>
        <v/>
      </c>
      <c r="I545" s="122" t="str">
        <f>IF(IFERROR(IF(INDEX(data_wkly!AT:AT,MATCH($B545,data_wkly!$C:$C,0),1)=0,"",_xlfn.NUMBERVALUE(INDEX(data_wkly!AT:AT,MATCH($B545,data_wkly!$C:$C,0),1))),"na")=0,"",IFERROR(IF(INDEX(data_wkly!AT:AT,MATCH($B545,data_wkly!$C:$C,0),1)=0,"",_xlfn.NUMBERVALUE(INDEX(data_wkly!AT:AT,MATCH($B545,data_wkly!$C:$C,0),1))),"na"))</f>
        <v/>
      </c>
      <c r="J545" s="122" t="str">
        <f>IF(IFERROR(IF(INDEX(data_wkly!AU:AU,MATCH($B545,data_wkly!$C:$C,0),1)=0,"",_xlfn.NUMBERVALUE(INDEX(data_wkly!AU:AU,MATCH($B545,data_wkly!$C:$C,0),1))),"na")=0,"",IFERROR(IF(INDEX(data_wkly!AU:AU,MATCH($B545,data_wkly!$C:$C,0),1)=0,"",_xlfn.NUMBERVALUE(INDEX(data_wkly!AU:AU,MATCH($B545,data_wkly!$C:$C,0),1))),"na"))</f>
        <v/>
      </c>
      <c r="K545" s="122" t="str">
        <f>IF(IFERROR(IF(INDEX(data_wkly!AV:AV,MATCH($B545,data_wkly!$C:$C,0),1)=0,"",_xlfn.NUMBERVALUE(INDEX(data_wkly!AV:AV,MATCH($B545,data_wkly!$C:$C,0),1))),"na")=0,"",IFERROR(IF(INDEX(data_wkly!AV:AV,MATCH($B545,data_wkly!$C:$C,0),1)=0,"",_xlfn.NUMBERVALUE(INDEX(data_wkly!AV:AV,MATCH($B545,data_wkly!$C:$C,0),1))),"na"))</f>
        <v/>
      </c>
      <c r="L545" s="122" t="str">
        <f>IFERROR(IF(INDEX(data_wkly!BI:BI,MATCH($B545,data_wkly!$C:$C,0),1)=0,"",_xlfn.NUMBERVALUE(INDEX(data_wkly!BI:BI,MATCH($B545,data_wkly!$C:$C,0),1))),"na")</f>
        <v/>
      </c>
      <c r="M545" s="122" t="str">
        <f>IF(IFERROR(IF(INDEX(data_wkly!AW:AW,MATCH($B545,data_wkly!$C:$C,0),1)=0,"",_xlfn.NUMBERVALUE(INDEX(data_wkly!AW:AW,MATCH($B545,data_wkly!$C:$C,0),1))),"na")=0,"",IFERROR(IF(INDEX(data_wkly!AW:AW,MATCH($B545,data_wkly!$C:$C,0),1)=0,"",_xlfn.NUMBERVALUE(INDEX(data_wkly!AW:AW,MATCH($B545,data_wkly!$C:$C,0),1))),"na"))</f>
        <v/>
      </c>
      <c r="N545" s="123"/>
      <c r="O545" s="124" t="str">
        <f>IF(IFERROR(IF(INDEX(data_wkly!AY:AY,MATCH($B545,data_wkly!$C:$C,0),1)=0,"",_xlfn.NUMBERVALUE(INDEX(data_wkly!AY:AY,MATCH($B545,data_wkly!$C:$C,0),1))),"na")=0,"",IFERROR(IF(INDEX(data_wkly!AY:AY,MATCH($B545,data_wkly!$C:$C,0),1)=0,"",_xlfn.NUMBERVALUE(INDEX(data_wkly!AY:AY,MATCH($B545,data_wkly!$C:$C,0),1))),"na"))</f>
        <v/>
      </c>
      <c r="P545" s="124" t="str">
        <f>IF(IFERROR(IF(INDEX(data_wkly!AZ:AZ,MATCH($B545,data_wkly!$C:$C,0),1)=0,"",_xlfn.NUMBERVALUE(INDEX(data_wkly!AZ:AZ,MATCH($B545,data_wkly!$C:$C,0),1))),"na")=0,"",IFERROR(IF(INDEX(data_wkly!AZ:AZ,MATCH($B545,data_wkly!$C:$C,0),1)=0,"",_xlfn.NUMBERVALUE(INDEX(data_wkly!AZ:AZ,MATCH($B545,data_wkly!$C:$C,0),1))),"na"))</f>
        <v/>
      </c>
      <c r="Q545" s="124" t="str">
        <f>IF(IFERROR(IF(INDEX(data_wkly!BA:BA,MATCH($B545,data_wkly!$C:$C,0),1)=0,"",_xlfn.NUMBERVALUE(INDEX(data_wkly!BA:BA,MATCH($B545,data_wkly!$C:$C,0),1))),"na")=0,"",IFERROR(IF(INDEX(data_wkly!BA:BA,MATCH($B545,data_wkly!$C:$C,0),1)=0,"",_xlfn.NUMBERVALUE(INDEX(data_wkly!BA:BA,MATCH($B545,data_wkly!$C:$C,0),1))),"na"))</f>
        <v/>
      </c>
      <c r="R545" s="124" t="str">
        <f>IF(IFERROR(IF(INDEX(data_wkly!BB:BB,MATCH($B545,data_wkly!$C:$C,0),1)=0,"",_xlfn.NUMBERVALUE(INDEX(data_wkly!BB:BB,MATCH($B545,data_wkly!$C:$C,0),1))),"na")=0,"",IFERROR(IF(INDEX(data_wkly!BB:BB,MATCH($B545,data_wkly!$C:$C,0),1)=0,"",_xlfn.NUMBERVALUE(INDEX(data_wkly!BB:BB,MATCH($B545,data_wkly!$C:$C,0),1))),"na"))</f>
        <v/>
      </c>
      <c r="S545" s="124" t="str">
        <f>IF(IFERROR(IF(INDEX(data_wkly!BC:BC,MATCH($B545,data_wkly!$C:$C,0),1)=0,"",_xlfn.NUMBERVALUE(INDEX(data_wkly!BC:BC,MATCH($B545,data_wkly!$C:$C,0),1))),"na")=0,"",IFERROR(IF(INDEX(data_wkly!BC:BC,MATCH($B545,data_wkly!$C:$C,0),1)=0,"",_xlfn.NUMBERVALUE(INDEX(data_wkly!BC:BC,MATCH($B545,data_wkly!$C:$C,0),1))),"na"))</f>
        <v/>
      </c>
      <c r="T545" s="124" t="str">
        <f>IFERROR(IF(INDEX(data_wkly!BL:BL,MATCH($B545,data_wkly!$C:$C,0),1)=0,"",_xlfn.NUMBERVALUE(INDEX(data_wkly!BL:BL,MATCH($B545,data_wkly!$C:$C,0),1))),"na")</f>
        <v/>
      </c>
      <c r="U545" s="124" t="str">
        <f>IF(IFERROR(IF(INDEX(data_wkly!BD:BD,MATCH($B545,data_wkly!$C:$C,0),1)=0,"",_xlfn.NUMBERVALUE(INDEX(data_wkly!BD:BD,MATCH($B545,data_wkly!$C:$C,0),1))),"na")=0,"",IFERROR(IF(INDEX(data_wkly!BD:BD,MATCH($B545,data_wkly!$C:$C,0),1)=0,"",_xlfn.NUMBERVALUE(INDEX(data_wkly!BD:BD,MATCH($B545,data_wkly!$C:$C,0),1))),"na"))</f>
        <v/>
      </c>
      <c r="V545" s="124" t="str">
        <f>IF(IFERROR(IF(INDEX(data_wkly!BE:BE,MATCH($B545,data_wkly!$C:$C,0),1)=0,"",_xlfn.NUMBERVALUE(INDEX(data_wkly!BE:BE,MATCH($B545,data_wkly!$C:$C,0),1))),"na")=0,"",IFERROR(IF(INDEX(data_wkly!BE:BE,MATCH($B545,data_wkly!$C:$C,0),1)=0,"",_xlfn.NUMBERVALUE(INDEX(data_wkly!BE:BE,MATCH($B545,data_wkly!$C:$C,0),1))),"na"))</f>
        <v/>
      </c>
      <c r="W545" s="124" t="str">
        <f>IF(IFERROR(IF(INDEX(data_wkly!BF:BF,MATCH($B545,data_wkly!$C:$C,0),1)=0,"",_xlfn.NUMBERVALUE(INDEX(data_wkly!BF:BF,MATCH($B545,data_wkly!$C:$C,0),1))),"na")=0,"",IFERROR(IF(INDEX(data_wkly!BF:BF,MATCH($B545,data_wkly!$C:$C,0),1)=0,"",_xlfn.NUMBERVALUE(INDEX(data_wkly!BF:BF,MATCH($B545,data_wkly!$C:$C,0),1))),"na"))</f>
        <v/>
      </c>
      <c r="X545" s="124" t="str">
        <f>IFERROR(IF(INDEX(data_wkly!BK:BK,MATCH($B545,data_wkly!$C:$C,0),1)=0,"",_xlfn.NUMBERVALUE(INDEX(data_wkly!BK:BK,MATCH($B545,data_wkly!$C:$C,0),1))),"na")</f>
        <v/>
      </c>
      <c r="Y545" s="124" t="str">
        <f>IF(IFERROR(IF(INDEX(data_wkly!BG:BG,MATCH($B545,data_wkly!$C:$C,0),1)=0,"",_xlfn.NUMBERVALUE(INDEX(data_wkly!BG:BG,MATCH($B545,data_wkly!$C:$C,0),1))),"na")=0,"",IFERROR(IF(INDEX(data_wkly!BG:BG,MATCH($B545,data_wkly!$C:$C,0),1)=0,"",_xlfn.NUMBERVALUE(INDEX(data_wkly!BG:BG,MATCH($B545,data_wkly!$C:$C,0),1))),"na"))</f>
        <v/>
      </c>
      <c r="AJ545" s="41">
        <f t="shared" si="27"/>
        <v>1</v>
      </c>
    </row>
    <row r="546" spans="1:36" ht="15.5">
      <c r="A546" s="88" t="str">
        <f t="shared" si="26"/>
        <v/>
      </c>
      <c r="B546" s="89" t="str">
        <f t="shared" si="28"/>
        <v/>
      </c>
      <c r="C546" s="122" t="str">
        <f>IF(IFERROR(IF(INDEX(data_wkly!AO:AO,MATCH($B546,data_wkly!$C:$C,0),1)=0,"",_xlfn.NUMBERVALUE(INDEX(data_wkly!AO:AO,MATCH($B546,data_wkly!$C:$C,0),1))),"na")=0,"",IFERROR(IF(INDEX(data_wkly!AO:AO,MATCH($B546,data_wkly!$C:$C,0),1)=0,"",_xlfn.NUMBERVALUE(INDEX(data_wkly!AO:AO,MATCH($B546,data_wkly!$C:$C,0),1))),"na"))</f>
        <v/>
      </c>
      <c r="D546" s="122" t="str">
        <f>IF(IFERROR(IF(INDEX(data_wkly!AP:AP,MATCH($B546,data_wkly!$C:$C,0),1)=0,"",_xlfn.NUMBERVALUE(INDEX(data_wkly!AP:AP,MATCH($B546,data_wkly!$C:$C,0),1))),"na")=0,"",IFERROR(IF(INDEX(data_wkly!AP:AP,MATCH($B546,data_wkly!$C:$C,0),1)=0,"",_xlfn.NUMBERVALUE(INDEX(data_wkly!AP:AP,MATCH($B546,data_wkly!$C:$C,0),1))),"na"))</f>
        <v/>
      </c>
      <c r="E546" s="122" t="str">
        <f>IF(IFERROR(IF(INDEX(data_wkly!AQ:AQ,MATCH($B546,data_wkly!$C:$C,0),1)=0,"",_xlfn.NUMBERVALUE(INDEX(data_wkly!AQ:AQ,MATCH($B546,data_wkly!$C:$C,0),1))),"na")=0,"",IFERROR(IF(INDEX(data_wkly!AQ:AQ,MATCH($B546,data_wkly!$C:$C,0),1)=0,"",_xlfn.NUMBERVALUE(INDEX(data_wkly!AQ:AQ,MATCH($B546,data_wkly!$C:$C,0),1))),"na"))</f>
        <v/>
      </c>
      <c r="F546" s="122" t="str">
        <f>IF(IFERROR(IF(INDEX(data_wkly!AR:AR,MATCH($B546,data_wkly!$C:$C,0),1)=0,"",_xlfn.NUMBERVALUE(INDEX(data_wkly!AR:AR,MATCH($B546,data_wkly!$C:$C,0),1))),"na")=0,"",IFERROR(IF(INDEX(data_wkly!AR:AR,MATCH($B546,data_wkly!$C:$C,0),1)=0,"",_xlfn.NUMBERVALUE(INDEX(data_wkly!AR:AR,MATCH($B546,data_wkly!$C:$C,0),1))),"na"))</f>
        <v/>
      </c>
      <c r="G546" s="122" t="str">
        <f>IF(IFERROR(IF(INDEX(data_wkly!AS:AS,MATCH($B546,data_wkly!$C:$C,0),1)=0,"",_xlfn.NUMBERVALUE(INDEX(data_wkly!AS:AS,MATCH($B546,data_wkly!$C:$C,0),1))),"na")=0,"",IFERROR(IF(INDEX(data_wkly!AS:AS,MATCH($B546,data_wkly!$C:$C,0),1)=0,"",_xlfn.NUMBERVALUE(INDEX(data_wkly!AS:AS,MATCH($B546,data_wkly!$C:$C,0),1))),"na"))</f>
        <v/>
      </c>
      <c r="H546" s="122" t="str">
        <f>IFERROR(IF(INDEX(data_wkly!BJ:BJ,MATCH($B546,data_wkly!$C:$C,0),1)=0,"",_xlfn.NUMBERVALUE(INDEX(data_wkly!BJ:BJ,MATCH($B546,data_wkly!$C:$C,0),1))),"na")</f>
        <v/>
      </c>
      <c r="I546" s="122" t="str">
        <f>IF(IFERROR(IF(INDEX(data_wkly!AT:AT,MATCH($B546,data_wkly!$C:$C,0),1)=0,"",_xlfn.NUMBERVALUE(INDEX(data_wkly!AT:AT,MATCH($B546,data_wkly!$C:$C,0),1))),"na")=0,"",IFERROR(IF(INDEX(data_wkly!AT:AT,MATCH($B546,data_wkly!$C:$C,0),1)=0,"",_xlfn.NUMBERVALUE(INDEX(data_wkly!AT:AT,MATCH($B546,data_wkly!$C:$C,0),1))),"na"))</f>
        <v/>
      </c>
      <c r="J546" s="122" t="str">
        <f>IF(IFERROR(IF(INDEX(data_wkly!AU:AU,MATCH($B546,data_wkly!$C:$C,0),1)=0,"",_xlfn.NUMBERVALUE(INDEX(data_wkly!AU:AU,MATCH($B546,data_wkly!$C:$C,0),1))),"na")=0,"",IFERROR(IF(INDEX(data_wkly!AU:AU,MATCH($B546,data_wkly!$C:$C,0),1)=0,"",_xlfn.NUMBERVALUE(INDEX(data_wkly!AU:AU,MATCH($B546,data_wkly!$C:$C,0),1))),"na"))</f>
        <v/>
      </c>
      <c r="K546" s="122" t="str">
        <f>IF(IFERROR(IF(INDEX(data_wkly!AV:AV,MATCH($B546,data_wkly!$C:$C,0),1)=0,"",_xlfn.NUMBERVALUE(INDEX(data_wkly!AV:AV,MATCH($B546,data_wkly!$C:$C,0),1))),"na")=0,"",IFERROR(IF(INDEX(data_wkly!AV:AV,MATCH($B546,data_wkly!$C:$C,0),1)=0,"",_xlfn.NUMBERVALUE(INDEX(data_wkly!AV:AV,MATCH($B546,data_wkly!$C:$C,0),1))),"na"))</f>
        <v/>
      </c>
      <c r="L546" s="122" t="str">
        <f>IFERROR(IF(INDEX(data_wkly!BI:BI,MATCH($B546,data_wkly!$C:$C,0),1)=0,"",_xlfn.NUMBERVALUE(INDEX(data_wkly!BI:BI,MATCH($B546,data_wkly!$C:$C,0),1))),"na")</f>
        <v/>
      </c>
      <c r="M546" s="122" t="str">
        <f>IF(IFERROR(IF(INDEX(data_wkly!AW:AW,MATCH($B546,data_wkly!$C:$C,0),1)=0,"",_xlfn.NUMBERVALUE(INDEX(data_wkly!AW:AW,MATCH($B546,data_wkly!$C:$C,0),1))),"na")=0,"",IFERROR(IF(INDEX(data_wkly!AW:AW,MATCH($B546,data_wkly!$C:$C,0),1)=0,"",_xlfn.NUMBERVALUE(INDEX(data_wkly!AW:AW,MATCH($B546,data_wkly!$C:$C,0),1))),"na"))</f>
        <v/>
      </c>
      <c r="N546" s="123"/>
      <c r="O546" s="124" t="str">
        <f>IF(IFERROR(IF(INDEX(data_wkly!AY:AY,MATCH($B546,data_wkly!$C:$C,0),1)=0,"",_xlfn.NUMBERVALUE(INDEX(data_wkly!AY:AY,MATCH($B546,data_wkly!$C:$C,0),1))),"na")=0,"",IFERROR(IF(INDEX(data_wkly!AY:AY,MATCH($B546,data_wkly!$C:$C,0),1)=0,"",_xlfn.NUMBERVALUE(INDEX(data_wkly!AY:AY,MATCH($B546,data_wkly!$C:$C,0),1))),"na"))</f>
        <v/>
      </c>
      <c r="P546" s="124" t="str">
        <f>IF(IFERROR(IF(INDEX(data_wkly!AZ:AZ,MATCH($B546,data_wkly!$C:$C,0),1)=0,"",_xlfn.NUMBERVALUE(INDEX(data_wkly!AZ:AZ,MATCH($B546,data_wkly!$C:$C,0),1))),"na")=0,"",IFERROR(IF(INDEX(data_wkly!AZ:AZ,MATCH($B546,data_wkly!$C:$C,0),1)=0,"",_xlfn.NUMBERVALUE(INDEX(data_wkly!AZ:AZ,MATCH($B546,data_wkly!$C:$C,0),1))),"na"))</f>
        <v/>
      </c>
      <c r="Q546" s="124" t="str">
        <f>IF(IFERROR(IF(INDEX(data_wkly!BA:BA,MATCH($B546,data_wkly!$C:$C,0),1)=0,"",_xlfn.NUMBERVALUE(INDEX(data_wkly!BA:BA,MATCH($B546,data_wkly!$C:$C,0),1))),"na")=0,"",IFERROR(IF(INDEX(data_wkly!BA:BA,MATCH($B546,data_wkly!$C:$C,0),1)=0,"",_xlfn.NUMBERVALUE(INDEX(data_wkly!BA:BA,MATCH($B546,data_wkly!$C:$C,0),1))),"na"))</f>
        <v/>
      </c>
      <c r="R546" s="124" t="str">
        <f>IF(IFERROR(IF(INDEX(data_wkly!BB:BB,MATCH($B546,data_wkly!$C:$C,0),1)=0,"",_xlfn.NUMBERVALUE(INDEX(data_wkly!BB:BB,MATCH($B546,data_wkly!$C:$C,0),1))),"na")=0,"",IFERROR(IF(INDEX(data_wkly!BB:BB,MATCH($B546,data_wkly!$C:$C,0),1)=0,"",_xlfn.NUMBERVALUE(INDEX(data_wkly!BB:BB,MATCH($B546,data_wkly!$C:$C,0),1))),"na"))</f>
        <v/>
      </c>
      <c r="S546" s="124" t="str">
        <f>IF(IFERROR(IF(INDEX(data_wkly!BC:BC,MATCH($B546,data_wkly!$C:$C,0),1)=0,"",_xlfn.NUMBERVALUE(INDEX(data_wkly!BC:BC,MATCH($B546,data_wkly!$C:$C,0),1))),"na")=0,"",IFERROR(IF(INDEX(data_wkly!BC:BC,MATCH($B546,data_wkly!$C:$C,0),1)=0,"",_xlfn.NUMBERVALUE(INDEX(data_wkly!BC:BC,MATCH($B546,data_wkly!$C:$C,0),1))),"na"))</f>
        <v/>
      </c>
      <c r="T546" s="124" t="str">
        <f>IFERROR(IF(INDEX(data_wkly!BL:BL,MATCH($B546,data_wkly!$C:$C,0),1)=0,"",_xlfn.NUMBERVALUE(INDEX(data_wkly!BL:BL,MATCH($B546,data_wkly!$C:$C,0),1))),"na")</f>
        <v/>
      </c>
      <c r="U546" s="124" t="str">
        <f>IF(IFERROR(IF(INDEX(data_wkly!BD:BD,MATCH($B546,data_wkly!$C:$C,0),1)=0,"",_xlfn.NUMBERVALUE(INDEX(data_wkly!BD:BD,MATCH($B546,data_wkly!$C:$C,0),1))),"na")=0,"",IFERROR(IF(INDEX(data_wkly!BD:BD,MATCH($B546,data_wkly!$C:$C,0),1)=0,"",_xlfn.NUMBERVALUE(INDEX(data_wkly!BD:BD,MATCH($B546,data_wkly!$C:$C,0),1))),"na"))</f>
        <v/>
      </c>
      <c r="V546" s="124" t="str">
        <f>IF(IFERROR(IF(INDEX(data_wkly!BE:BE,MATCH($B546,data_wkly!$C:$C,0),1)=0,"",_xlfn.NUMBERVALUE(INDEX(data_wkly!BE:BE,MATCH($B546,data_wkly!$C:$C,0),1))),"na")=0,"",IFERROR(IF(INDEX(data_wkly!BE:BE,MATCH($B546,data_wkly!$C:$C,0),1)=0,"",_xlfn.NUMBERVALUE(INDEX(data_wkly!BE:BE,MATCH($B546,data_wkly!$C:$C,0),1))),"na"))</f>
        <v/>
      </c>
      <c r="W546" s="124" t="str">
        <f>IF(IFERROR(IF(INDEX(data_wkly!BF:BF,MATCH($B546,data_wkly!$C:$C,0),1)=0,"",_xlfn.NUMBERVALUE(INDEX(data_wkly!BF:BF,MATCH($B546,data_wkly!$C:$C,0),1))),"na")=0,"",IFERROR(IF(INDEX(data_wkly!BF:BF,MATCH($B546,data_wkly!$C:$C,0),1)=0,"",_xlfn.NUMBERVALUE(INDEX(data_wkly!BF:BF,MATCH($B546,data_wkly!$C:$C,0),1))),"na"))</f>
        <v/>
      </c>
      <c r="X546" s="124" t="str">
        <f>IFERROR(IF(INDEX(data_wkly!BK:BK,MATCH($B546,data_wkly!$C:$C,0),1)=0,"",_xlfn.NUMBERVALUE(INDEX(data_wkly!BK:BK,MATCH($B546,data_wkly!$C:$C,0),1))),"na")</f>
        <v/>
      </c>
      <c r="Y546" s="124" t="str">
        <f>IF(IFERROR(IF(INDEX(data_wkly!BG:BG,MATCH($B546,data_wkly!$C:$C,0),1)=0,"",_xlfn.NUMBERVALUE(INDEX(data_wkly!BG:BG,MATCH($B546,data_wkly!$C:$C,0),1))),"na")=0,"",IFERROR(IF(INDEX(data_wkly!BG:BG,MATCH($B546,data_wkly!$C:$C,0),1)=0,"",_xlfn.NUMBERVALUE(INDEX(data_wkly!BG:BG,MATCH($B546,data_wkly!$C:$C,0),1))),"na"))</f>
        <v/>
      </c>
      <c r="AJ546" s="41">
        <f t="shared" si="27"/>
        <v>2</v>
      </c>
    </row>
    <row r="547" spans="1:36" ht="15.5">
      <c r="A547" s="88" t="str">
        <f t="shared" si="26"/>
        <v/>
      </c>
      <c r="B547" s="89" t="str">
        <f t="shared" si="28"/>
        <v/>
      </c>
      <c r="C547" s="122" t="str">
        <f>IF(IFERROR(IF(INDEX(data_wkly!AO:AO,MATCH($B547,data_wkly!$C:$C,0),1)=0,"",_xlfn.NUMBERVALUE(INDEX(data_wkly!AO:AO,MATCH($B547,data_wkly!$C:$C,0),1))),"na")=0,"",IFERROR(IF(INDEX(data_wkly!AO:AO,MATCH($B547,data_wkly!$C:$C,0),1)=0,"",_xlfn.NUMBERVALUE(INDEX(data_wkly!AO:AO,MATCH($B547,data_wkly!$C:$C,0),1))),"na"))</f>
        <v/>
      </c>
      <c r="D547" s="122" t="str">
        <f>IF(IFERROR(IF(INDEX(data_wkly!AP:AP,MATCH($B547,data_wkly!$C:$C,0),1)=0,"",_xlfn.NUMBERVALUE(INDEX(data_wkly!AP:AP,MATCH($B547,data_wkly!$C:$C,0),1))),"na")=0,"",IFERROR(IF(INDEX(data_wkly!AP:AP,MATCH($B547,data_wkly!$C:$C,0),1)=0,"",_xlfn.NUMBERVALUE(INDEX(data_wkly!AP:AP,MATCH($B547,data_wkly!$C:$C,0),1))),"na"))</f>
        <v/>
      </c>
      <c r="E547" s="122" t="str">
        <f>IF(IFERROR(IF(INDEX(data_wkly!AQ:AQ,MATCH($B547,data_wkly!$C:$C,0),1)=0,"",_xlfn.NUMBERVALUE(INDEX(data_wkly!AQ:AQ,MATCH($B547,data_wkly!$C:$C,0),1))),"na")=0,"",IFERROR(IF(INDEX(data_wkly!AQ:AQ,MATCH($B547,data_wkly!$C:$C,0),1)=0,"",_xlfn.NUMBERVALUE(INDEX(data_wkly!AQ:AQ,MATCH($B547,data_wkly!$C:$C,0),1))),"na"))</f>
        <v/>
      </c>
      <c r="F547" s="122" t="str">
        <f>IF(IFERROR(IF(INDEX(data_wkly!AR:AR,MATCH($B547,data_wkly!$C:$C,0),1)=0,"",_xlfn.NUMBERVALUE(INDEX(data_wkly!AR:AR,MATCH($B547,data_wkly!$C:$C,0),1))),"na")=0,"",IFERROR(IF(INDEX(data_wkly!AR:AR,MATCH($B547,data_wkly!$C:$C,0),1)=0,"",_xlfn.NUMBERVALUE(INDEX(data_wkly!AR:AR,MATCH($B547,data_wkly!$C:$C,0),1))),"na"))</f>
        <v/>
      </c>
      <c r="G547" s="122" t="str">
        <f>IF(IFERROR(IF(INDEX(data_wkly!AS:AS,MATCH($B547,data_wkly!$C:$C,0),1)=0,"",_xlfn.NUMBERVALUE(INDEX(data_wkly!AS:AS,MATCH($B547,data_wkly!$C:$C,0),1))),"na")=0,"",IFERROR(IF(INDEX(data_wkly!AS:AS,MATCH($B547,data_wkly!$C:$C,0),1)=0,"",_xlfn.NUMBERVALUE(INDEX(data_wkly!AS:AS,MATCH($B547,data_wkly!$C:$C,0),1))),"na"))</f>
        <v/>
      </c>
      <c r="H547" s="122" t="str">
        <f>IFERROR(IF(INDEX(data_wkly!BJ:BJ,MATCH($B547,data_wkly!$C:$C,0),1)=0,"",_xlfn.NUMBERVALUE(INDEX(data_wkly!BJ:BJ,MATCH($B547,data_wkly!$C:$C,0),1))),"na")</f>
        <v/>
      </c>
      <c r="I547" s="122" t="str">
        <f>IF(IFERROR(IF(INDEX(data_wkly!AT:AT,MATCH($B547,data_wkly!$C:$C,0),1)=0,"",_xlfn.NUMBERVALUE(INDEX(data_wkly!AT:AT,MATCH($B547,data_wkly!$C:$C,0),1))),"na")=0,"",IFERROR(IF(INDEX(data_wkly!AT:AT,MATCH($B547,data_wkly!$C:$C,0),1)=0,"",_xlfn.NUMBERVALUE(INDEX(data_wkly!AT:AT,MATCH($B547,data_wkly!$C:$C,0),1))),"na"))</f>
        <v/>
      </c>
      <c r="J547" s="122" t="str">
        <f>IF(IFERROR(IF(INDEX(data_wkly!AU:AU,MATCH($B547,data_wkly!$C:$C,0),1)=0,"",_xlfn.NUMBERVALUE(INDEX(data_wkly!AU:AU,MATCH($B547,data_wkly!$C:$C,0),1))),"na")=0,"",IFERROR(IF(INDEX(data_wkly!AU:AU,MATCH($B547,data_wkly!$C:$C,0),1)=0,"",_xlfn.NUMBERVALUE(INDEX(data_wkly!AU:AU,MATCH($B547,data_wkly!$C:$C,0),1))),"na"))</f>
        <v/>
      </c>
      <c r="K547" s="122" t="str">
        <f>IF(IFERROR(IF(INDEX(data_wkly!AV:AV,MATCH($B547,data_wkly!$C:$C,0),1)=0,"",_xlfn.NUMBERVALUE(INDEX(data_wkly!AV:AV,MATCH($B547,data_wkly!$C:$C,0),1))),"na")=0,"",IFERROR(IF(INDEX(data_wkly!AV:AV,MATCH($B547,data_wkly!$C:$C,0),1)=0,"",_xlfn.NUMBERVALUE(INDEX(data_wkly!AV:AV,MATCH($B547,data_wkly!$C:$C,0),1))),"na"))</f>
        <v/>
      </c>
      <c r="L547" s="122" t="str">
        <f>IFERROR(IF(INDEX(data_wkly!BI:BI,MATCH($B547,data_wkly!$C:$C,0),1)=0,"",_xlfn.NUMBERVALUE(INDEX(data_wkly!BI:BI,MATCH($B547,data_wkly!$C:$C,0),1))),"na")</f>
        <v/>
      </c>
      <c r="M547" s="122" t="str">
        <f>IF(IFERROR(IF(INDEX(data_wkly!AW:AW,MATCH($B547,data_wkly!$C:$C,0),1)=0,"",_xlfn.NUMBERVALUE(INDEX(data_wkly!AW:AW,MATCH($B547,data_wkly!$C:$C,0),1))),"na")=0,"",IFERROR(IF(INDEX(data_wkly!AW:AW,MATCH($B547,data_wkly!$C:$C,0),1)=0,"",_xlfn.NUMBERVALUE(INDEX(data_wkly!AW:AW,MATCH($B547,data_wkly!$C:$C,0),1))),"na"))</f>
        <v/>
      </c>
      <c r="N547" s="123"/>
      <c r="O547" s="124" t="str">
        <f>IF(IFERROR(IF(INDEX(data_wkly!AY:AY,MATCH($B547,data_wkly!$C:$C,0),1)=0,"",_xlfn.NUMBERVALUE(INDEX(data_wkly!AY:AY,MATCH($B547,data_wkly!$C:$C,0),1))),"na")=0,"",IFERROR(IF(INDEX(data_wkly!AY:AY,MATCH($B547,data_wkly!$C:$C,0),1)=0,"",_xlfn.NUMBERVALUE(INDEX(data_wkly!AY:AY,MATCH($B547,data_wkly!$C:$C,0),1))),"na"))</f>
        <v/>
      </c>
      <c r="P547" s="124" t="str">
        <f>IF(IFERROR(IF(INDEX(data_wkly!AZ:AZ,MATCH($B547,data_wkly!$C:$C,0),1)=0,"",_xlfn.NUMBERVALUE(INDEX(data_wkly!AZ:AZ,MATCH($B547,data_wkly!$C:$C,0),1))),"na")=0,"",IFERROR(IF(INDEX(data_wkly!AZ:AZ,MATCH($B547,data_wkly!$C:$C,0),1)=0,"",_xlfn.NUMBERVALUE(INDEX(data_wkly!AZ:AZ,MATCH($B547,data_wkly!$C:$C,0),1))),"na"))</f>
        <v/>
      </c>
      <c r="Q547" s="124" t="str">
        <f>IF(IFERROR(IF(INDEX(data_wkly!BA:BA,MATCH($B547,data_wkly!$C:$C,0),1)=0,"",_xlfn.NUMBERVALUE(INDEX(data_wkly!BA:BA,MATCH($B547,data_wkly!$C:$C,0),1))),"na")=0,"",IFERROR(IF(INDEX(data_wkly!BA:BA,MATCH($B547,data_wkly!$C:$C,0),1)=0,"",_xlfn.NUMBERVALUE(INDEX(data_wkly!BA:BA,MATCH($B547,data_wkly!$C:$C,0),1))),"na"))</f>
        <v/>
      </c>
      <c r="R547" s="124" t="str">
        <f>IF(IFERROR(IF(INDEX(data_wkly!BB:BB,MATCH($B547,data_wkly!$C:$C,0),1)=0,"",_xlfn.NUMBERVALUE(INDEX(data_wkly!BB:BB,MATCH($B547,data_wkly!$C:$C,0),1))),"na")=0,"",IFERROR(IF(INDEX(data_wkly!BB:BB,MATCH($B547,data_wkly!$C:$C,0),1)=0,"",_xlfn.NUMBERVALUE(INDEX(data_wkly!BB:BB,MATCH($B547,data_wkly!$C:$C,0),1))),"na"))</f>
        <v/>
      </c>
      <c r="S547" s="124" t="str">
        <f>IF(IFERROR(IF(INDEX(data_wkly!BC:BC,MATCH($B547,data_wkly!$C:$C,0),1)=0,"",_xlfn.NUMBERVALUE(INDEX(data_wkly!BC:BC,MATCH($B547,data_wkly!$C:$C,0),1))),"na")=0,"",IFERROR(IF(INDEX(data_wkly!BC:BC,MATCH($B547,data_wkly!$C:$C,0),1)=0,"",_xlfn.NUMBERVALUE(INDEX(data_wkly!BC:BC,MATCH($B547,data_wkly!$C:$C,0),1))),"na"))</f>
        <v/>
      </c>
      <c r="T547" s="124" t="str">
        <f>IFERROR(IF(INDEX(data_wkly!BL:BL,MATCH($B547,data_wkly!$C:$C,0),1)=0,"",_xlfn.NUMBERVALUE(INDEX(data_wkly!BL:BL,MATCH($B547,data_wkly!$C:$C,0),1))),"na")</f>
        <v/>
      </c>
      <c r="U547" s="124" t="str">
        <f>IF(IFERROR(IF(INDEX(data_wkly!BD:BD,MATCH($B547,data_wkly!$C:$C,0),1)=0,"",_xlfn.NUMBERVALUE(INDEX(data_wkly!BD:BD,MATCH($B547,data_wkly!$C:$C,0),1))),"na")=0,"",IFERROR(IF(INDEX(data_wkly!BD:BD,MATCH($B547,data_wkly!$C:$C,0),1)=0,"",_xlfn.NUMBERVALUE(INDEX(data_wkly!BD:BD,MATCH($B547,data_wkly!$C:$C,0),1))),"na"))</f>
        <v/>
      </c>
      <c r="V547" s="124" t="str">
        <f>IF(IFERROR(IF(INDEX(data_wkly!BE:BE,MATCH($B547,data_wkly!$C:$C,0),1)=0,"",_xlfn.NUMBERVALUE(INDEX(data_wkly!BE:BE,MATCH($B547,data_wkly!$C:$C,0),1))),"na")=0,"",IFERROR(IF(INDEX(data_wkly!BE:BE,MATCH($B547,data_wkly!$C:$C,0),1)=0,"",_xlfn.NUMBERVALUE(INDEX(data_wkly!BE:BE,MATCH($B547,data_wkly!$C:$C,0),1))),"na"))</f>
        <v/>
      </c>
      <c r="W547" s="124" t="str">
        <f>IF(IFERROR(IF(INDEX(data_wkly!BF:BF,MATCH($B547,data_wkly!$C:$C,0),1)=0,"",_xlfn.NUMBERVALUE(INDEX(data_wkly!BF:BF,MATCH($B547,data_wkly!$C:$C,0),1))),"na")=0,"",IFERROR(IF(INDEX(data_wkly!BF:BF,MATCH($B547,data_wkly!$C:$C,0),1)=0,"",_xlfn.NUMBERVALUE(INDEX(data_wkly!BF:BF,MATCH($B547,data_wkly!$C:$C,0),1))),"na"))</f>
        <v/>
      </c>
      <c r="X547" s="124" t="str">
        <f>IFERROR(IF(INDEX(data_wkly!BK:BK,MATCH($B547,data_wkly!$C:$C,0),1)=0,"",_xlfn.NUMBERVALUE(INDEX(data_wkly!BK:BK,MATCH($B547,data_wkly!$C:$C,0),1))),"na")</f>
        <v/>
      </c>
      <c r="Y547" s="124" t="str">
        <f>IF(IFERROR(IF(INDEX(data_wkly!BG:BG,MATCH($B547,data_wkly!$C:$C,0),1)=0,"",_xlfn.NUMBERVALUE(INDEX(data_wkly!BG:BG,MATCH($B547,data_wkly!$C:$C,0),1))),"na")=0,"",IFERROR(IF(INDEX(data_wkly!BG:BG,MATCH($B547,data_wkly!$C:$C,0),1)=0,"",_xlfn.NUMBERVALUE(INDEX(data_wkly!BG:BG,MATCH($B547,data_wkly!$C:$C,0),1))),"na"))</f>
        <v/>
      </c>
      <c r="AJ547" s="41">
        <f t="shared" si="27"/>
        <v>1</v>
      </c>
    </row>
    <row r="548" spans="1:36" ht="15.5">
      <c r="A548" s="88" t="str">
        <f t="shared" si="26"/>
        <v/>
      </c>
      <c r="B548" s="89" t="str">
        <f t="shared" si="28"/>
        <v/>
      </c>
      <c r="C548" s="122" t="str">
        <f>IF(IFERROR(IF(INDEX(data_wkly!AO:AO,MATCH($B548,data_wkly!$C:$C,0),1)=0,"",_xlfn.NUMBERVALUE(INDEX(data_wkly!AO:AO,MATCH($B548,data_wkly!$C:$C,0),1))),"na")=0,"",IFERROR(IF(INDEX(data_wkly!AO:AO,MATCH($B548,data_wkly!$C:$C,0),1)=0,"",_xlfn.NUMBERVALUE(INDEX(data_wkly!AO:AO,MATCH($B548,data_wkly!$C:$C,0),1))),"na"))</f>
        <v/>
      </c>
      <c r="D548" s="122" t="str">
        <f>IF(IFERROR(IF(INDEX(data_wkly!AP:AP,MATCH($B548,data_wkly!$C:$C,0),1)=0,"",_xlfn.NUMBERVALUE(INDEX(data_wkly!AP:AP,MATCH($B548,data_wkly!$C:$C,0),1))),"na")=0,"",IFERROR(IF(INDEX(data_wkly!AP:AP,MATCH($B548,data_wkly!$C:$C,0),1)=0,"",_xlfn.NUMBERVALUE(INDEX(data_wkly!AP:AP,MATCH($B548,data_wkly!$C:$C,0),1))),"na"))</f>
        <v/>
      </c>
      <c r="E548" s="122" t="str">
        <f>IF(IFERROR(IF(INDEX(data_wkly!AQ:AQ,MATCH($B548,data_wkly!$C:$C,0),1)=0,"",_xlfn.NUMBERVALUE(INDEX(data_wkly!AQ:AQ,MATCH($B548,data_wkly!$C:$C,0),1))),"na")=0,"",IFERROR(IF(INDEX(data_wkly!AQ:AQ,MATCH($B548,data_wkly!$C:$C,0),1)=0,"",_xlfn.NUMBERVALUE(INDEX(data_wkly!AQ:AQ,MATCH($B548,data_wkly!$C:$C,0),1))),"na"))</f>
        <v/>
      </c>
      <c r="F548" s="122" t="str">
        <f>IF(IFERROR(IF(INDEX(data_wkly!AR:AR,MATCH($B548,data_wkly!$C:$C,0),1)=0,"",_xlfn.NUMBERVALUE(INDEX(data_wkly!AR:AR,MATCH($B548,data_wkly!$C:$C,0),1))),"na")=0,"",IFERROR(IF(INDEX(data_wkly!AR:AR,MATCH($B548,data_wkly!$C:$C,0),1)=0,"",_xlfn.NUMBERVALUE(INDEX(data_wkly!AR:AR,MATCH($B548,data_wkly!$C:$C,0),1))),"na"))</f>
        <v/>
      </c>
      <c r="G548" s="122" t="str">
        <f>IF(IFERROR(IF(INDEX(data_wkly!AS:AS,MATCH($B548,data_wkly!$C:$C,0),1)=0,"",_xlfn.NUMBERVALUE(INDEX(data_wkly!AS:AS,MATCH($B548,data_wkly!$C:$C,0),1))),"na")=0,"",IFERROR(IF(INDEX(data_wkly!AS:AS,MATCH($B548,data_wkly!$C:$C,0),1)=0,"",_xlfn.NUMBERVALUE(INDEX(data_wkly!AS:AS,MATCH($B548,data_wkly!$C:$C,0),1))),"na"))</f>
        <v/>
      </c>
      <c r="H548" s="122" t="str">
        <f>IFERROR(IF(INDEX(data_wkly!BJ:BJ,MATCH($B548,data_wkly!$C:$C,0),1)=0,"",_xlfn.NUMBERVALUE(INDEX(data_wkly!BJ:BJ,MATCH($B548,data_wkly!$C:$C,0),1))),"na")</f>
        <v/>
      </c>
      <c r="I548" s="122" t="str">
        <f>IF(IFERROR(IF(INDEX(data_wkly!AT:AT,MATCH($B548,data_wkly!$C:$C,0),1)=0,"",_xlfn.NUMBERVALUE(INDEX(data_wkly!AT:AT,MATCH($B548,data_wkly!$C:$C,0),1))),"na")=0,"",IFERROR(IF(INDEX(data_wkly!AT:AT,MATCH($B548,data_wkly!$C:$C,0),1)=0,"",_xlfn.NUMBERVALUE(INDEX(data_wkly!AT:AT,MATCH($B548,data_wkly!$C:$C,0),1))),"na"))</f>
        <v/>
      </c>
      <c r="J548" s="122" t="str">
        <f>IF(IFERROR(IF(INDEX(data_wkly!AU:AU,MATCH($B548,data_wkly!$C:$C,0),1)=0,"",_xlfn.NUMBERVALUE(INDEX(data_wkly!AU:AU,MATCH($B548,data_wkly!$C:$C,0),1))),"na")=0,"",IFERROR(IF(INDEX(data_wkly!AU:AU,MATCH($B548,data_wkly!$C:$C,0),1)=0,"",_xlfn.NUMBERVALUE(INDEX(data_wkly!AU:AU,MATCH($B548,data_wkly!$C:$C,0),1))),"na"))</f>
        <v/>
      </c>
      <c r="K548" s="122" t="str">
        <f>IF(IFERROR(IF(INDEX(data_wkly!AV:AV,MATCH($B548,data_wkly!$C:$C,0),1)=0,"",_xlfn.NUMBERVALUE(INDEX(data_wkly!AV:AV,MATCH($B548,data_wkly!$C:$C,0),1))),"na")=0,"",IFERROR(IF(INDEX(data_wkly!AV:AV,MATCH($B548,data_wkly!$C:$C,0),1)=0,"",_xlfn.NUMBERVALUE(INDEX(data_wkly!AV:AV,MATCH($B548,data_wkly!$C:$C,0),1))),"na"))</f>
        <v/>
      </c>
      <c r="L548" s="122" t="str">
        <f>IFERROR(IF(INDEX(data_wkly!BI:BI,MATCH($B548,data_wkly!$C:$C,0),1)=0,"",_xlfn.NUMBERVALUE(INDEX(data_wkly!BI:BI,MATCH($B548,data_wkly!$C:$C,0),1))),"na")</f>
        <v/>
      </c>
      <c r="M548" s="122" t="str">
        <f>IF(IFERROR(IF(INDEX(data_wkly!AW:AW,MATCH($B548,data_wkly!$C:$C,0),1)=0,"",_xlfn.NUMBERVALUE(INDEX(data_wkly!AW:AW,MATCH($B548,data_wkly!$C:$C,0),1))),"na")=0,"",IFERROR(IF(INDEX(data_wkly!AW:AW,MATCH($B548,data_wkly!$C:$C,0),1)=0,"",_xlfn.NUMBERVALUE(INDEX(data_wkly!AW:AW,MATCH($B548,data_wkly!$C:$C,0),1))),"na"))</f>
        <v/>
      </c>
      <c r="N548" s="123"/>
      <c r="O548" s="124" t="str">
        <f>IF(IFERROR(IF(INDEX(data_wkly!AY:AY,MATCH($B548,data_wkly!$C:$C,0),1)=0,"",_xlfn.NUMBERVALUE(INDEX(data_wkly!AY:AY,MATCH($B548,data_wkly!$C:$C,0),1))),"na")=0,"",IFERROR(IF(INDEX(data_wkly!AY:AY,MATCH($B548,data_wkly!$C:$C,0),1)=0,"",_xlfn.NUMBERVALUE(INDEX(data_wkly!AY:AY,MATCH($B548,data_wkly!$C:$C,0),1))),"na"))</f>
        <v/>
      </c>
      <c r="P548" s="124" t="str">
        <f>IF(IFERROR(IF(INDEX(data_wkly!AZ:AZ,MATCH($B548,data_wkly!$C:$C,0),1)=0,"",_xlfn.NUMBERVALUE(INDEX(data_wkly!AZ:AZ,MATCH($B548,data_wkly!$C:$C,0),1))),"na")=0,"",IFERROR(IF(INDEX(data_wkly!AZ:AZ,MATCH($B548,data_wkly!$C:$C,0),1)=0,"",_xlfn.NUMBERVALUE(INDEX(data_wkly!AZ:AZ,MATCH($B548,data_wkly!$C:$C,0),1))),"na"))</f>
        <v/>
      </c>
      <c r="Q548" s="124" t="str">
        <f>IF(IFERROR(IF(INDEX(data_wkly!BA:BA,MATCH($B548,data_wkly!$C:$C,0),1)=0,"",_xlfn.NUMBERVALUE(INDEX(data_wkly!BA:BA,MATCH($B548,data_wkly!$C:$C,0),1))),"na")=0,"",IFERROR(IF(INDEX(data_wkly!BA:BA,MATCH($B548,data_wkly!$C:$C,0),1)=0,"",_xlfn.NUMBERVALUE(INDEX(data_wkly!BA:BA,MATCH($B548,data_wkly!$C:$C,0),1))),"na"))</f>
        <v/>
      </c>
      <c r="R548" s="124" t="str">
        <f>IF(IFERROR(IF(INDEX(data_wkly!BB:BB,MATCH($B548,data_wkly!$C:$C,0),1)=0,"",_xlfn.NUMBERVALUE(INDEX(data_wkly!BB:BB,MATCH($B548,data_wkly!$C:$C,0),1))),"na")=0,"",IFERROR(IF(INDEX(data_wkly!BB:BB,MATCH($B548,data_wkly!$C:$C,0),1)=0,"",_xlfn.NUMBERVALUE(INDEX(data_wkly!BB:BB,MATCH($B548,data_wkly!$C:$C,0),1))),"na"))</f>
        <v/>
      </c>
      <c r="S548" s="124" t="str">
        <f>IF(IFERROR(IF(INDEX(data_wkly!BC:BC,MATCH($B548,data_wkly!$C:$C,0),1)=0,"",_xlfn.NUMBERVALUE(INDEX(data_wkly!BC:BC,MATCH($B548,data_wkly!$C:$C,0),1))),"na")=0,"",IFERROR(IF(INDEX(data_wkly!BC:BC,MATCH($B548,data_wkly!$C:$C,0),1)=0,"",_xlfn.NUMBERVALUE(INDEX(data_wkly!BC:BC,MATCH($B548,data_wkly!$C:$C,0),1))),"na"))</f>
        <v/>
      </c>
      <c r="T548" s="124" t="str">
        <f>IFERROR(IF(INDEX(data_wkly!BL:BL,MATCH($B548,data_wkly!$C:$C,0),1)=0,"",_xlfn.NUMBERVALUE(INDEX(data_wkly!BL:BL,MATCH($B548,data_wkly!$C:$C,0),1))),"na")</f>
        <v/>
      </c>
      <c r="U548" s="124" t="str">
        <f>IF(IFERROR(IF(INDEX(data_wkly!BD:BD,MATCH($B548,data_wkly!$C:$C,0),1)=0,"",_xlfn.NUMBERVALUE(INDEX(data_wkly!BD:BD,MATCH($B548,data_wkly!$C:$C,0),1))),"na")=0,"",IFERROR(IF(INDEX(data_wkly!BD:BD,MATCH($B548,data_wkly!$C:$C,0),1)=0,"",_xlfn.NUMBERVALUE(INDEX(data_wkly!BD:BD,MATCH($B548,data_wkly!$C:$C,0),1))),"na"))</f>
        <v/>
      </c>
      <c r="V548" s="124" t="str">
        <f>IF(IFERROR(IF(INDEX(data_wkly!BE:BE,MATCH($B548,data_wkly!$C:$C,0),1)=0,"",_xlfn.NUMBERVALUE(INDEX(data_wkly!BE:BE,MATCH($B548,data_wkly!$C:$C,0),1))),"na")=0,"",IFERROR(IF(INDEX(data_wkly!BE:BE,MATCH($B548,data_wkly!$C:$C,0),1)=0,"",_xlfn.NUMBERVALUE(INDEX(data_wkly!BE:BE,MATCH($B548,data_wkly!$C:$C,0),1))),"na"))</f>
        <v/>
      </c>
      <c r="W548" s="124" t="str">
        <f>IF(IFERROR(IF(INDEX(data_wkly!BF:BF,MATCH($B548,data_wkly!$C:$C,0),1)=0,"",_xlfn.NUMBERVALUE(INDEX(data_wkly!BF:BF,MATCH($B548,data_wkly!$C:$C,0),1))),"na")=0,"",IFERROR(IF(INDEX(data_wkly!BF:BF,MATCH($B548,data_wkly!$C:$C,0),1)=0,"",_xlfn.NUMBERVALUE(INDEX(data_wkly!BF:BF,MATCH($B548,data_wkly!$C:$C,0),1))),"na"))</f>
        <v/>
      </c>
      <c r="X548" s="124" t="str">
        <f>IFERROR(IF(INDEX(data_wkly!BK:BK,MATCH($B548,data_wkly!$C:$C,0),1)=0,"",_xlfn.NUMBERVALUE(INDEX(data_wkly!BK:BK,MATCH($B548,data_wkly!$C:$C,0),1))),"na")</f>
        <v/>
      </c>
      <c r="Y548" s="124" t="str">
        <f>IF(IFERROR(IF(INDEX(data_wkly!BG:BG,MATCH($B548,data_wkly!$C:$C,0),1)=0,"",_xlfn.NUMBERVALUE(INDEX(data_wkly!BG:BG,MATCH($B548,data_wkly!$C:$C,0),1))),"na")=0,"",IFERROR(IF(INDEX(data_wkly!BG:BG,MATCH($B548,data_wkly!$C:$C,0),1)=0,"",_xlfn.NUMBERVALUE(INDEX(data_wkly!BG:BG,MATCH($B548,data_wkly!$C:$C,0),1))),"na"))</f>
        <v/>
      </c>
      <c r="AJ548" s="41">
        <f t="shared" si="27"/>
        <v>2</v>
      </c>
    </row>
    <row r="549" spans="1:36" ht="15.5">
      <c r="A549" s="88" t="str">
        <f t="shared" si="26"/>
        <v/>
      </c>
      <c r="B549" s="89" t="str">
        <f t="shared" si="28"/>
        <v/>
      </c>
      <c r="C549" s="122" t="str">
        <f>IF(IFERROR(IF(INDEX(data_wkly!AO:AO,MATCH($B549,data_wkly!$C:$C,0),1)=0,"",_xlfn.NUMBERVALUE(INDEX(data_wkly!AO:AO,MATCH($B549,data_wkly!$C:$C,0),1))),"na")=0,"",IFERROR(IF(INDEX(data_wkly!AO:AO,MATCH($B549,data_wkly!$C:$C,0),1)=0,"",_xlfn.NUMBERVALUE(INDEX(data_wkly!AO:AO,MATCH($B549,data_wkly!$C:$C,0),1))),"na"))</f>
        <v/>
      </c>
      <c r="D549" s="122" t="str">
        <f>IF(IFERROR(IF(INDEX(data_wkly!AP:AP,MATCH($B549,data_wkly!$C:$C,0),1)=0,"",_xlfn.NUMBERVALUE(INDEX(data_wkly!AP:AP,MATCH($B549,data_wkly!$C:$C,0),1))),"na")=0,"",IFERROR(IF(INDEX(data_wkly!AP:AP,MATCH($B549,data_wkly!$C:$C,0),1)=0,"",_xlfn.NUMBERVALUE(INDEX(data_wkly!AP:AP,MATCH($B549,data_wkly!$C:$C,0),1))),"na"))</f>
        <v/>
      </c>
      <c r="E549" s="122" t="str">
        <f>IF(IFERROR(IF(INDEX(data_wkly!AQ:AQ,MATCH($B549,data_wkly!$C:$C,0),1)=0,"",_xlfn.NUMBERVALUE(INDEX(data_wkly!AQ:AQ,MATCH($B549,data_wkly!$C:$C,0),1))),"na")=0,"",IFERROR(IF(INDEX(data_wkly!AQ:AQ,MATCH($B549,data_wkly!$C:$C,0),1)=0,"",_xlfn.NUMBERVALUE(INDEX(data_wkly!AQ:AQ,MATCH($B549,data_wkly!$C:$C,0),1))),"na"))</f>
        <v/>
      </c>
      <c r="F549" s="122" t="str">
        <f>IF(IFERROR(IF(INDEX(data_wkly!AR:AR,MATCH($B549,data_wkly!$C:$C,0),1)=0,"",_xlfn.NUMBERVALUE(INDEX(data_wkly!AR:AR,MATCH($B549,data_wkly!$C:$C,0),1))),"na")=0,"",IFERROR(IF(INDEX(data_wkly!AR:AR,MATCH($B549,data_wkly!$C:$C,0),1)=0,"",_xlfn.NUMBERVALUE(INDEX(data_wkly!AR:AR,MATCH($B549,data_wkly!$C:$C,0),1))),"na"))</f>
        <v/>
      </c>
      <c r="G549" s="122" t="str">
        <f>IF(IFERROR(IF(INDEX(data_wkly!AS:AS,MATCH($B549,data_wkly!$C:$C,0),1)=0,"",_xlfn.NUMBERVALUE(INDEX(data_wkly!AS:AS,MATCH($B549,data_wkly!$C:$C,0),1))),"na")=0,"",IFERROR(IF(INDEX(data_wkly!AS:AS,MATCH($B549,data_wkly!$C:$C,0),1)=0,"",_xlfn.NUMBERVALUE(INDEX(data_wkly!AS:AS,MATCH($B549,data_wkly!$C:$C,0),1))),"na"))</f>
        <v/>
      </c>
      <c r="H549" s="122" t="str">
        <f>IFERROR(IF(INDEX(data_wkly!BJ:BJ,MATCH($B549,data_wkly!$C:$C,0),1)=0,"",_xlfn.NUMBERVALUE(INDEX(data_wkly!BJ:BJ,MATCH($B549,data_wkly!$C:$C,0),1))),"na")</f>
        <v/>
      </c>
      <c r="I549" s="122" t="str">
        <f>IF(IFERROR(IF(INDEX(data_wkly!AT:AT,MATCH($B549,data_wkly!$C:$C,0),1)=0,"",_xlfn.NUMBERVALUE(INDEX(data_wkly!AT:AT,MATCH($B549,data_wkly!$C:$C,0),1))),"na")=0,"",IFERROR(IF(INDEX(data_wkly!AT:AT,MATCH($B549,data_wkly!$C:$C,0),1)=0,"",_xlfn.NUMBERVALUE(INDEX(data_wkly!AT:AT,MATCH($B549,data_wkly!$C:$C,0),1))),"na"))</f>
        <v/>
      </c>
      <c r="J549" s="122" t="str">
        <f>IF(IFERROR(IF(INDEX(data_wkly!AU:AU,MATCH($B549,data_wkly!$C:$C,0),1)=0,"",_xlfn.NUMBERVALUE(INDEX(data_wkly!AU:AU,MATCH($B549,data_wkly!$C:$C,0),1))),"na")=0,"",IFERROR(IF(INDEX(data_wkly!AU:AU,MATCH($B549,data_wkly!$C:$C,0),1)=0,"",_xlfn.NUMBERVALUE(INDEX(data_wkly!AU:AU,MATCH($B549,data_wkly!$C:$C,0),1))),"na"))</f>
        <v/>
      </c>
      <c r="K549" s="122" t="str">
        <f>IF(IFERROR(IF(INDEX(data_wkly!AV:AV,MATCH($B549,data_wkly!$C:$C,0),1)=0,"",_xlfn.NUMBERVALUE(INDEX(data_wkly!AV:AV,MATCH($B549,data_wkly!$C:$C,0),1))),"na")=0,"",IFERROR(IF(INDEX(data_wkly!AV:AV,MATCH($B549,data_wkly!$C:$C,0),1)=0,"",_xlfn.NUMBERVALUE(INDEX(data_wkly!AV:AV,MATCH($B549,data_wkly!$C:$C,0),1))),"na"))</f>
        <v/>
      </c>
      <c r="L549" s="122" t="str">
        <f>IFERROR(IF(INDEX(data_wkly!BI:BI,MATCH($B549,data_wkly!$C:$C,0),1)=0,"",_xlfn.NUMBERVALUE(INDEX(data_wkly!BI:BI,MATCH($B549,data_wkly!$C:$C,0),1))),"na")</f>
        <v/>
      </c>
      <c r="M549" s="122" t="str">
        <f>IF(IFERROR(IF(INDEX(data_wkly!AW:AW,MATCH($B549,data_wkly!$C:$C,0),1)=0,"",_xlfn.NUMBERVALUE(INDEX(data_wkly!AW:AW,MATCH($B549,data_wkly!$C:$C,0),1))),"na")=0,"",IFERROR(IF(INDEX(data_wkly!AW:AW,MATCH($B549,data_wkly!$C:$C,0),1)=0,"",_xlfn.NUMBERVALUE(INDEX(data_wkly!AW:AW,MATCH($B549,data_wkly!$C:$C,0),1))),"na"))</f>
        <v/>
      </c>
      <c r="N549" s="123"/>
      <c r="O549" s="124" t="str">
        <f>IF(IFERROR(IF(INDEX(data_wkly!AY:AY,MATCH($B549,data_wkly!$C:$C,0),1)=0,"",_xlfn.NUMBERVALUE(INDEX(data_wkly!AY:AY,MATCH($B549,data_wkly!$C:$C,0),1))),"na")=0,"",IFERROR(IF(INDEX(data_wkly!AY:AY,MATCH($B549,data_wkly!$C:$C,0),1)=0,"",_xlfn.NUMBERVALUE(INDEX(data_wkly!AY:AY,MATCH($B549,data_wkly!$C:$C,0),1))),"na"))</f>
        <v/>
      </c>
      <c r="P549" s="124" t="str">
        <f>IF(IFERROR(IF(INDEX(data_wkly!AZ:AZ,MATCH($B549,data_wkly!$C:$C,0),1)=0,"",_xlfn.NUMBERVALUE(INDEX(data_wkly!AZ:AZ,MATCH($B549,data_wkly!$C:$C,0),1))),"na")=0,"",IFERROR(IF(INDEX(data_wkly!AZ:AZ,MATCH($B549,data_wkly!$C:$C,0),1)=0,"",_xlfn.NUMBERVALUE(INDEX(data_wkly!AZ:AZ,MATCH($B549,data_wkly!$C:$C,0),1))),"na"))</f>
        <v/>
      </c>
      <c r="Q549" s="124" t="str">
        <f>IF(IFERROR(IF(INDEX(data_wkly!BA:BA,MATCH($B549,data_wkly!$C:$C,0),1)=0,"",_xlfn.NUMBERVALUE(INDEX(data_wkly!BA:BA,MATCH($B549,data_wkly!$C:$C,0),1))),"na")=0,"",IFERROR(IF(INDEX(data_wkly!BA:BA,MATCH($B549,data_wkly!$C:$C,0),1)=0,"",_xlfn.NUMBERVALUE(INDEX(data_wkly!BA:BA,MATCH($B549,data_wkly!$C:$C,0),1))),"na"))</f>
        <v/>
      </c>
      <c r="R549" s="124" t="str">
        <f>IF(IFERROR(IF(INDEX(data_wkly!BB:BB,MATCH($B549,data_wkly!$C:$C,0),1)=0,"",_xlfn.NUMBERVALUE(INDEX(data_wkly!BB:BB,MATCH($B549,data_wkly!$C:$C,0),1))),"na")=0,"",IFERROR(IF(INDEX(data_wkly!BB:BB,MATCH($B549,data_wkly!$C:$C,0),1)=0,"",_xlfn.NUMBERVALUE(INDEX(data_wkly!BB:BB,MATCH($B549,data_wkly!$C:$C,0),1))),"na"))</f>
        <v/>
      </c>
      <c r="S549" s="124" t="str">
        <f>IF(IFERROR(IF(INDEX(data_wkly!BC:BC,MATCH($B549,data_wkly!$C:$C,0),1)=0,"",_xlfn.NUMBERVALUE(INDEX(data_wkly!BC:BC,MATCH($B549,data_wkly!$C:$C,0),1))),"na")=0,"",IFERROR(IF(INDEX(data_wkly!BC:BC,MATCH($B549,data_wkly!$C:$C,0),1)=0,"",_xlfn.NUMBERVALUE(INDEX(data_wkly!BC:BC,MATCH($B549,data_wkly!$C:$C,0),1))),"na"))</f>
        <v/>
      </c>
      <c r="T549" s="124" t="str">
        <f>IFERROR(IF(INDEX(data_wkly!BL:BL,MATCH($B549,data_wkly!$C:$C,0),1)=0,"",_xlfn.NUMBERVALUE(INDEX(data_wkly!BL:BL,MATCH($B549,data_wkly!$C:$C,0),1))),"na")</f>
        <v/>
      </c>
      <c r="U549" s="124" t="str">
        <f>IF(IFERROR(IF(INDEX(data_wkly!BD:BD,MATCH($B549,data_wkly!$C:$C,0),1)=0,"",_xlfn.NUMBERVALUE(INDEX(data_wkly!BD:BD,MATCH($B549,data_wkly!$C:$C,0),1))),"na")=0,"",IFERROR(IF(INDEX(data_wkly!BD:BD,MATCH($B549,data_wkly!$C:$C,0),1)=0,"",_xlfn.NUMBERVALUE(INDEX(data_wkly!BD:BD,MATCH($B549,data_wkly!$C:$C,0),1))),"na"))</f>
        <v/>
      </c>
      <c r="V549" s="124" t="str">
        <f>IF(IFERROR(IF(INDEX(data_wkly!BE:BE,MATCH($B549,data_wkly!$C:$C,0),1)=0,"",_xlfn.NUMBERVALUE(INDEX(data_wkly!BE:BE,MATCH($B549,data_wkly!$C:$C,0),1))),"na")=0,"",IFERROR(IF(INDEX(data_wkly!BE:BE,MATCH($B549,data_wkly!$C:$C,0),1)=0,"",_xlfn.NUMBERVALUE(INDEX(data_wkly!BE:BE,MATCH($B549,data_wkly!$C:$C,0),1))),"na"))</f>
        <v/>
      </c>
      <c r="W549" s="124" t="str">
        <f>IF(IFERROR(IF(INDEX(data_wkly!BF:BF,MATCH($B549,data_wkly!$C:$C,0),1)=0,"",_xlfn.NUMBERVALUE(INDEX(data_wkly!BF:BF,MATCH($B549,data_wkly!$C:$C,0),1))),"na")=0,"",IFERROR(IF(INDEX(data_wkly!BF:BF,MATCH($B549,data_wkly!$C:$C,0),1)=0,"",_xlfn.NUMBERVALUE(INDEX(data_wkly!BF:BF,MATCH($B549,data_wkly!$C:$C,0),1))),"na"))</f>
        <v/>
      </c>
      <c r="X549" s="124" t="str">
        <f>IFERROR(IF(INDEX(data_wkly!BK:BK,MATCH($B549,data_wkly!$C:$C,0),1)=0,"",_xlfn.NUMBERVALUE(INDEX(data_wkly!BK:BK,MATCH($B549,data_wkly!$C:$C,0),1))),"na")</f>
        <v/>
      </c>
      <c r="Y549" s="124" t="str">
        <f>IF(IFERROR(IF(INDEX(data_wkly!BG:BG,MATCH($B549,data_wkly!$C:$C,0),1)=0,"",_xlfn.NUMBERVALUE(INDEX(data_wkly!BG:BG,MATCH($B549,data_wkly!$C:$C,0),1))),"na")=0,"",IFERROR(IF(INDEX(data_wkly!BG:BG,MATCH($B549,data_wkly!$C:$C,0),1)=0,"",_xlfn.NUMBERVALUE(INDEX(data_wkly!BG:BG,MATCH($B549,data_wkly!$C:$C,0),1))),"na"))</f>
        <v/>
      </c>
      <c r="AJ549" s="41">
        <f t="shared" si="27"/>
        <v>1</v>
      </c>
    </row>
    <row r="550" spans="1:36" ht="15.5">
      <c r="A550" s="88" t="str">
        <f t="shared" si="26"/>
        <v/>
      </c>
      <c r="B550" s="89" t="str">
        <f t="shared" si="28"/>
        <v/>
      </c>
      <c r="C550" s="122" t="str">
        <f>IF(IFERROR(IF(INDEX(data_wkly!AO:AO,MATCH($B550,data_wkly!$C:$C,0),1)=0,"",_xlfn.NUMBERVALUE(INDEX(data_wkly!AO:AO,MATCH($B550,data_wkly!$C:$C,0),1))),"na")=0,"",IFERROR(IF(INDEX(data_wkly!AO:AO,MATCH($B550,data_wkly!$C:$C,0),1)=0,"",_xlfn.NUMBERVALUE(INDEX(data_wkly!AO:AO,MATCH($B550,data_wkly!$C:$C,0),1))),"na"))</f>
        <v/>
      </c>
      <c r="D550" s="122" t="str">
        <f>IF(IFERROR(IF(INDEX(data_wkly!AP:AP,MATCH($B550,data_wkly!$C:$C,0),1)=0,"",_xlfn.NUMBERVALUE(INDEX(data_wkly!AP:AP,MATCH($B550,data_wkly!$C:$C,0),1))),"na")=0,"",IFERROR(IF(INDEX(data_wkly!AP:AP,MATCH($B550,data_wkly!$C:$C,0),1)=0,"",_xlfn.NUMBERVALUE(INDEX(data_wkly!AP:AP,MATCH($B550,data_wkly!$C:$C,0),1))),"na"))</f>
        <v/>
      </c>
      <c r="E550" s="122" t="str">
        <f>IF(IFERROR(IF(INDEX(data_wkly!AQ:AQ,MATCH($B550,data_wkly!$C:$C,0),1)=0,"",_xlfn.NUMBERVALUE(INDEX(data_wkly!AQ:AQ,MATCH($B550,data_wkly!$C:$C,0),1))),"na")=0,"",IFERROR(IF(INDEX(data_wkly!AQ:AQ,MATCH($B550,data_wkly!$C:$C,0),1)=0,"",_xlfn.NUMBERVALUE(INDEX(data_wkly!AQ:AQ,MATCH($B550,data_wkly!$C:$C,0),1))),"na"))</f>
        <v/>
      </c>
      <c r="F550" s="122" t="str">
        <f>IF(IFERROR(IF(INDEX(data_wkly!AR:AR,MATCH($B550,data_wkly!$C:$C,0),1)=0,"",_xlfn.NUMBERVALUE(INDEX(data_wkly!AR:AR,MATCH($B550,data_wkly!$C:$C,0),1))),"na")=0,"",IFERROR(IF(INDEX(data_wkly!AR:AR,MATCH($B550,data_wkly!$C:$C,0),1)=0,"",_xlfn.NUMBERVALUE(INDEX(data_wkly!AR:AR,MATCH($B550,data_wkly!$C:$C,0),1))),"na"))</f>
        <v/>
      </c>
      <c r="G550" s="122" t="str">
        <f>IF(IFERROR(IF(INDEX(data_wkly!AS:AS,MATCH($B550,data_wkly!$C:$C,0),1)=0,"",_xlfn.NUMBERVALUE(INDEX(data_wkly!AS:AS,MATCH($B550,data_wkly!$C:$C,0),1))),"na")=0,"",IFERROR(IF(INDEX(data_wkly!AS:AS,MATCH($B550,data_wkly!$C:$C,0),1)=0,"",_xlfn.NUMBERVALUE(INDEX(data_wkly!AS:AS,MATCH($B550,data_wkly!$C:$C,0),1))),"na"))</f>
        <v/>
      </c>
      <c r="H550" s="122" t="str">
        <f>IFERROR(IF(INDEX(data_wkly!BJ:BJ,MATCH($B550,data_wkly!$C:$C,0),1)=0,"",_xlfn.NUMBERVALUE(INDEX(data_wkly!BJ:BJ,MATCH($B550,data_wkly!$C:$C,0),1))),"na")</f>
        <v/>
      </c>
      <c r="I550" s="122" t="str">
        <f>IF(IFERROR(IF(INDEX(data_wkly!AT:AT,MATCH($B550,data_wkly!$C:$C,0),1)=0,"",_xlfn.NUMBERVALUE(INDEX(data_wkly!AT:AT,MATCH($B550,data_wkly!$C:$C,0),1))),"na")=0,"",IFERROR(IF(INDEX(data_wkly!AT:AT,MATCH($B550,data_wkly!$C:$C,0),1)=0,"",_xlfn.NUMBERVALUE(INDEX(data_wkly!AT:AT,MATCH($B550,data_wkly!$C:$C,0),1))),"na"))</f>
        <v/>
      </c>
      <c r="J550" s="122" t="str">
        <f>IF(IFERROR(IF(INDEX(data_wkly!AU:AU,MATCH($B550,data_wkly!$C:$C,0),1)=0,"",_xlfn.NUMBERVALUE(INDEX(data_wkly!AU:AU,MATCH($B550,data_wkly!$C:$C,0),1))),"na")=0,"",IFERROR(IF(INDEX(data_wkly!AU:AU,MATCH($B550,data_wkly!$C:$C,0),1)=0,"",_xlfn.NUMBERVALUE(INDEX(data_wkly!AU:AU,MATCH($B550,data_wkly!$C:$C,0),1))),"na"))</f>
        <v/>
      </c>
      <c r="K550" s="122" t="str">
        <f>IF(IFERROR(IF(INDEX(data_wkly!AV:AV,MATCH($B550,data_wkly!$C:$C,0),1)=0,"",_xlfn.NUMBERVALUE(INDEX(data_wkly!AV:AV,MATCH($B550,data_wkly!$C:$C,0),1))),"na")=0,"",IFERROR(IF(INDEX(data_wkly!AV:AV,MATCH($B550,data_wkly!$C:$C,0),1)=0,"",_xlfn.NUMBERVALUE(INDEX(data_wkly!AV:AV,MATCH($B550,data_wkly!$C:$C,0),1))),"na"))</f>
        <v/>
      </c>
      <c r="L550" s="122" t="str">
        <f>IFERROR(IF(INDEX(data_wkly!BI:BI,MATCH($B550,data_wkly!$C:$C,0),1)=0,"",_xlfn.NUMBERVALUE(INDEX(data_wkly!BI:BI,MATCH($B550,data_wkly!$C:$C,0),1))),"na")</f>
        <v/>
      </c>
      <c r="M550" s="122" t="str">
        <f>IF(IFERROR(IF(INDEX(data_wkly!AW:AW,MATCH($B550,data_wkly!$C:$C,0),1)=0,"",_xlfn.NUMBERVALUE(INDEX(data_wkly!AW:AW,MATCH($B550,data_wkly!$C:$C,0),1))),"na")=0,"",IFERROR(IF(INDEX(data_wkly!AW:AW,MATCH($B550,data_wkly!$C:$C,0),1)=0,"",_xlfn.NUMBERVALUE(INDEX(data_wkly!AW:AW,MATCH($B550,data_wkly!$C:$C,0),1))),"na"))</f>
        <v/>
      </c>
      <c r="N550" s="123"/>
      <c r="O550" s="124" t="str">
        <f>IF(IFERROR(IF(INDEX(data_wkly!AY:AY,MATCH($B550,data_wkly!$C:$C,0),1)=0,"",_xlfn.NUMBERVALUE(INDEX(data_wkly!AY:AY,MATCH($B550,data_wkly!$C:$C,0),1))),"na")=0,"",IFERROR(IF(INDEX(data_wkly!AY:AY,MATCH($B550,data_wkly!$C:$C,0),1)=0,"",_xlfn.NUMBERVALUE(INDEX(data_wkly!AY:AY,MATCH($B550,data_wkly!$C:$C,0),1))),"na"))</f>
        <v/>
      </c>
      <c r="P550" s="124" t="str">
        <f>IF(IFERROR(IF(INDEX(data_wkly!AZ:AZ,MATCH($B550,data_wkly!$C:$C,0),1)=0,"",_xlfn.NUMBERVALUE(INDEX(data_wkly!AZ:AZ,MATCH($B550,data_wkly!$C:$C,0),1))),"na")=0,"",IFERROR(IF(INDEX(data_wkly!AZ:AZ,MATCH($B550,data_wkly!$C:$C,0),1)=0,"",_xlfn.NUMBERVALUE(INDEX(data_wkly!AZ:AZ,MATCH($B550,data_wkly!$C:$C,0),1))),"na"))</f>
        <v/>
      </c>
      <c r="Q550" s="124" t="str">
        <f>IF(IFERROR(IF(INDEX(data_wkly!BA:BA,MATCH($B550,data_wkly!$C:$C,0),1)=0,"",_xlfn.NUMBERVALUE(INDEX(data_wkly!BA:BA,MATCH($B550,data_wkly!$C:$C,0),1))),"na")=0,"",IFERROR(IF(INDEX(data_wkly!BA:BA,MATCH($B550,data_wkly!$C:$C,0),1)=0,"",_xlfn.NUMBERVALUE(INDEX(data_wkly!BA:BA,MATCH($B550,data_wkly!$C:$C,0),1))),"na"))</f>
        <v/>
      </c>
      <c r="R550" s="124" t="str">
        <f>IF(IFERROR(IF(INDEX(data_wkly!BB:BB,MATCH($B550,data_wkly!$C:$C,0),1)=0,"",_xlfn.NUMBERVALUE(INDEX(data_wkly!BB:BB,MATCH($B550,data_wkly!$C:$C,0),1))),"na")=0,"",IFERROR(IF(INDEX(data_wkly!BB:BB,MATCH($B550,data_wkly!$C:$C,0),1)=0,"",_xlfn.NUMBERVALUE(INDEX(data_wkly!BB:BB,MATCH($B550,data_wkly!$C:$C,0),1))),"na"))</f>
        <v/>
      </c>
      <c r="S550" s="124" t="str">
        <f>IF(IFERROR(IF(INDEX(data_wkly!BC:BC,MATCH($B550,data_wkly!$C:$C,0),1)=0,"",_xlfn.NUMBERVALUE(INDEX(data_wkly!BC:BC,MATCH($B550,data_wkly!$C:$C,0),1))),"na")=0,"",IFERROR(IF(INDEX(data_wkly!BC:BC,MATCH($B550,data_wkly!$C:$C,0),1)=0,"",_xlfn.NUMBERVALUE(INDEX(data_wkly!BC:BC,MATCH($B550,data_wkly!$C:$C,0),1))),"na"))</f>
        <v/>
      </c>
      <c r="T550" s="124" t="str">
        <f>IFERROR(IF(INDEX(data_wkly!BL:BL,MATCH($B550,data_wkly!$C:$C,0),1)=0,"",_xlfn.NUMBERVALUE(INDEX(data_wkly!BL:BL,MATCH($B550,data_wkly!$C:$C,0),1))),"na")</f>
        <v/>
      </c>
      <c r="U550" s="124" t="str">
        <f>IF(IFERROR(IF(INDEX(data_wkly!BD:BD,MATCH($B550,data_wkly!$C:$C,0),1)=0,"",_xlfn.NUMBERVALUE(INDEX(data_wkly!BD:BD,MATCH($B550,data_wkly!$C:$C,0),1))),"na")=0,"",IFERROR(IF(INDEX(data_wkly!BD:BD,MATCH($B550,data_wkly!$C:$C,0),1)=0,"",_xlfn.NUMBERVALUE(INDEX(data_wkly!BD:BD,MATCH($B550,data_wkly!$C:$C,0),1))),"na"))</f>
        <v/>
      </c>
      <c r="V550" s="124" t="str">
        <f>IF(IFERROR(IF(INDEX(data_wkly!BE:BE,MATCH($B550,data_wkly!$C:$C,0),1)=0,"",_xlfn.NUMBERVALUE(INDEX(data_wkly!BE:BE,MATCH($B550,data_wkly!$C:$C,0),1))),"na")=0,"",IFERROR(IF(INDEX(data_wkly!BE:BE,MATCH($B550,data_wkly!$C:$C,0),1)=0,"",_xlfn.NUMBERVALUE(INDEX(data_wkly!BE:BE,MATCH($B550,data_wkly!$C:$C,0),1))),"na"))</f>
        <v/>
      </c>
      <c r="W550" s="124" t="str">
        <f>IF(IFERROR(IF(INDEX(data_wkly!BF:BF,MATCH($B550,data_wkly!$C:$C,0),1)=0,"",_xlfn.NUMBERVALUE(INDEX(data_wkly!BF:BF,MATCH($B550,data_wkly!$C:$C,0),1))),"na")=0,"",IFERROR(IF(INDEX(data_wkly!BF:BF,MATCH($B550,data_wkly!$C:$C,0),1)=0,"",_xlfn.NUMBERVALUE(INDEX(data_wkly!BF:BF,MATCH($B550,data_wkly!$C:$C,0),1))),"na"))</f>
        <v/>
      </c>
      <c r="X550" s="124" t="str">
        <f>IFERROR(IF(INDEX(data_wkly!BK:BK,MATCH($B550,data_wkly!$C:$C,0),1)=0,"",_xlfn.NUMBERVALUE(INDEX(data_wkly!BK:BK,MATCH($B550,data_wkly!$C:$C,0),1))),"na")</f>
        <v/>
      </c>
      <c r="Y550" s="124" t="str">
        <f>IF(IFERROR(IF(INDEX(data_wkly!BG:BG,MATCH($B550,data_wkly!$C:$C,0),1)=0,"",_xlfn.NUMBERVALUE(INDEX(data_wkly!BG:BG,MATCH($B550,data_wkly!$C:$C,0),1))),"na")=0,"",IFERROR(IF(INDEX(data_wkly!BG:BG,MATCH($B550,data_wkly!$C:$C,0),1)=0,"",_xlfn.NUMBERVALUE(INDEX(data_wkly!BG:BG,MATCH($B550,data_wkly!$C:$C,0),1))),"na"))</f>
        <v/>
      </c>
      <c r="AJ550" s="41">
        <f t="shared" si="27"/>
        <v>2</v>
      </c>
    </row>
    <row r="551" spans="1:36" ht="15.5">
      <c r="A551" s="88" t="str">
        <f t="shared" si="26"/>
        <v/>
      </c>
      <c r="B551" s="89" t="str">
        <f t="shared" si="28"/>
        <v/>
      </c>
      <c r="C551" s="122" t="str">
        <f>IF(IFERROR(IF(INDEX(data_wkly!AO:AO,MATCH($B551,data_wkly!$C:$C,0),1)=0,"",_xlfn.NUMBERVALUE(INDEX(data_wkly!AO:AO,MATCH($B551,data_wkly!$C:$C,0),1))),"na")=0,"",IFERROR(IF(INDEX(data_wkly!AO:AO,MATCH($B551,data_wkly!$C:$C,0),1)=0,"",_xlfn.NUMBERVALUE(INDEX(data_wkly!AO:AO,MATCH($B551,data_wkly!$C:$C,0),1))),"na"))</f>
        <v/>
      </c>
      <c r="D551" s="122" t="str">
        <f>IF(IFERROR(IF(INDEX(data_wkly!AP:AP,MATCH($B551,data_wkly!$C:$C,0),1)=0,"",_xlfn.NUMBERVALUE(INDEX(data_wkly!AP:AP,MATCH($B551,data_wkly!$C:$C,0),1))),"na")=0,"",IFERROR(IF(INDEX(data_wkly!AP:AP,MATCH($B551,data_wkly!$C:$C,0),1)=0,"",_xlfn.NUMBERVALUE(INDEX(data_wkly!AP:AP,MATCH($B551,data_wkly!$C:$C,0),1))),"na"))</f>
        <v/>
      </c>
      <c r="E551" s="122" t="str">
        <f>IF(IFERROR(IF(INDEX(data_wkly!AQ:AQ,MATCH($B551,data_wkly!$C:$C,0),1)=0,"",_xlfn.NUMBERVALUE(INDEX(data_wkly!AQ:AQ,MATCH($B551,data_wkly!$C:$C,0),1))),"na")=0,"",IFERROR(IF(INDEX(data_wkly!AQ:AQ,MATCH($B551,data_wkly!$C:$C,0),1)=0,"",_xlfn.NUMBERVALUE(INDEX(data_wkly!AQ:AQ,MATCH($B551,data_wkly!$C:$C,0),1))),"na"))</f>
        <v/>
      </c>
      <c r="F551" s="122" t="str">
        <f>IF(IFERROR(IF(INDEX(data_wkly!AR:AR,MATCH($B551,data_wkly!$C:$C,0),1)=0,"",_xlfn.NUMBERVALUE(INDEX(data_wkly!AR:AR,MATCH($B551,data_wkly!$C:$C,0),1))),"na")=0,"",IFERROR(IF(INDEX(data_wkly!AR:AR,MATCH($B551,data_wkly!$C:$C,0),1)=0,"",_xlfn.NUMBERVALUE(INDEX(data_wkly!AR:AR,MATCH($B551,data_wkly!$C:$C,0),1))),"na"))</f>
        <v/>
      </c>
      <c r="G551" s="122" t="str">
        <f>IF(IFERROR(IF(INDEX(data_wkly!AS:AS,MATCH($B551,data_wkly!$C:$C,0),1)=0,"",_xlfn.NUMBERVALUE(INDEX(data_wkly!AS:AS,MATCH($B551,data_wkly!$C:$C,0),1))),"na")=0,"",IFERROR(IF(INDEX(data_wkly!AS:AS,MATCH($B551,data_wkly!$C:$C,0),1)=0,"",_xlfn.NUMBERVALUE(INDEX(data_wkly!AS:AS,MATCH($B551,data_wkly!$C:$C,0),1))),"na"))</f>
        <v/>
      </c>
      <c r="H551" s="122" t="str">
        <f>IFERROR(IF(INDEX(data_wkly!BJ:BJ,MATCH($B551,data_wkly!$C:$C,0),1)=0,"",_xlfn.NUMBERVALUE(INDEX(data_wkly!BJ:BJ,MATCH($B551,data_wkly!$C:$C,0),1))),"na")</f>
        <v/>
      </c>
      <c r="I551" s="122" t="str">
        <f>IF(IFERROR(IF(INDEX(data_wkly!AT:AT,MATCH($B551,data_wkly!$C:$C,0),1)=0,"",_xlfn.NUMBERVALUE(INDEX(data_wkly!AT:AT,MATCH($B551,data_wkly!$C:$C,0),1))),"na")=0,"",IFERROR(IF(INDEX(data_wkly!AT:AT,MATCH($B551,data_wkly!$C:$C,0),1)=0,"",_xlfn.NUMBERVALUE(INDEX(data_wkly!AT:AT,MATCH($B551,data_wkly!$C:$C,0),1))),"na"))</f>
        <v/>
      </c>
      <c r="J551" s="122" t="str">
        <f>IF(IFERROR(IF(INDEX(data_wkly!AU:AU,MATCH($B551,data_wkly!$C:$C,0),1)=0,"",_xlfn.NUMBERVALUE(INDEX(data_wkly!AU:AU,MATCH($B551,data_wkly!$C:$C,0),1))),"na")=0,"",IFERROR(IF(INDEX(data_wkly!AU:AU,MATCH($B551,data_wkly!$C:$C,0),1)=0,"",_xlfn.NUMBERVALUE(INDEX(data_wkly!AU:AU,MATCH($B551,data_wkly!$C:$C,0),1))),"na"))</f>
        <v/>
      </c>
      <c r="K551" s="122" t="str">
        <f>IF(IFERROR(IF(INDEX(data_wkly!AV:AV,MATCH($B551,data_wkly!$C:$C,0),1)=0,"",_xlfn.NUMBERVALUE(INDEX(data_wkly!AV:AV,MATCH($B551,data_wkly!$C:$C,0),1))),"na")=0,"",IFERROR(IF(INDEX(data_wkly!AV:AV,MATCH($B551,data_wkly!$C:$C,0),1)=0,"",_xlfn.NUMBERVALUE(INDEX(data_wkly!AV:AV,MATCH($B551,data_wkly!$C:$C,0),1))),"na"))</f>
        <v/>
      </c>
      <c r="L551" s="122" t="str">
        <f>IFERROR(IF(INDEX(data_wkly!BI:BI,MATCH($B551,data_wkly!$C:$C,0),1)=0,"",_xlfn.NUMBERVALUE(INDEX(data_wkly!BI:BI,MATCH($B551,data_wkly!$C:$C,0),1))),"na")</f>
        <v/>
      </c>
      <c r="M551" s="122" t="str">
        <f>IF(IFERROR(IF(INDEX(data_wkly!AW:AW,MATCH($B551,data_wkly!$C:$C,0),1)=0,"",_xlfn.NUMBERVALUE(INDEX(data_wkly!AW:AW,MATCH($B551,data_wkly!$C:$C,0),1))),"na")=0,"",IFERROR(IF(INDEX(data_wkly!AW:AW,MATCH($B551,data_wkly!$C:$C,0),1)=0,"",_xlfn.NUMBERVALUE(INDEX(data_wkly!AW:AW,MATCH($B551,data_wkly!$C:$C,0),1))),"na"))</f>
        <v/>
      </c>
      <c r="N551" s="123"/>
      <c r="O551" s="124" t="str">
        <f>IF(IFERROR(IF(INDEX(data_wkly!AY:AY,MATCH($B551,data_wkly!$C:$C,0),1)=0,"",_xlfn.NUMBERVALUE(INDEX(data_wkly!AY:AY,MATCH($B551,data_wkly!$C:$C,0),1))),"na")=0,"",IFERROR(IF(INDEX(data_wkly!AY:AY,MATCH($B551,data_wkly!$C:$C,0),1)=0,"",_xlfn.NUMBERVALUE(INDEX(data_wkly!AY:AY,MATCH($B551,data_wkly!$C:$C,0),1))),"na"))</f>
        <v/>
      </c>
      <c r="P551" s="124" t="str">
        <f>IF(IFERROR(IF(INDEX(data_wkly!AZ:AZ,MATCH($B551,data_wkly!$C:$C,0),1)=0,"",_xlfn.NUMBERVALUE(INDEX(data_wkly!AZ:AZ,MATCH($B551,data_wkly!$C:$C,0),1))),"na")=0,"",IFERROR(IF(INDEX(data_wkly!AZ:AZ,MATCH($B551,data_wkly!$C:$C,0),1)=0,"",_xlfn.NUMBERVALUE(INDEX(data_wkly!AZ:AZ,MATCH($B551,data_wkly!$C:$C,0),1))),"na"))</f>
        <v/>
      </c>
      <c r="Q551" s="124" t="str">
        <f>IF(IFERROR(IF(INDEX(data_wkly!BA:BA,MATCH($B551,data_wkly!$C:$C,0),1)=0,"",_xlfn.NUMBERVALUE(INDEX(data_wkly!BA:BA,MATCH($B551,data_wkly!$C:$C,0),1))),"na")=0,"",IFERROR(IF(INDEX(data_wkly!BA:BA,MATCH($B551,data_wkly!$C:$C,0),1)=0,"",_xlfn.NUMBERVALUE(INDEX(data_wkly!BA:BA,MATCH($B551,data_wkly!$C:$C,0),1))),"na"))</f>
        <v/>
      </c>
      <c r="R551" s="124" t="str">
        <f>IF(IFERROR(IF(INDEX(data_wkly!BB:BB,MATCH($B551,data_wkly!$C:$C,0),1)=0,"",_xlfn.NUMBERVALUE(INDEX(data_wkly!BB:BB,MATCH($B551,data_wkly!$C:$C,0),1))),"na")=0,"",IFERROR(IF(INDEX(data_wkly!BB:BB,MATCH($B551,data_wkly!$C:$C,0),1)=0,"",_xlfn.NUMBERVALUE(INDEX(data_wkly!BB:BB,MATCH($B551,data_wkly!$C:$C,0),1))),"na"))</f>
        <v/>
      </c>
      <c r="S551" s="124" t="str">
        <f>IF(IFERROR(IF(INDEX(data_wkly!BC:BC,MATCH($B551,data_wkly!$C:$C,0),1)=0,"",_xlfn.NUMBERVALUE(INDEX(data_wkly!BC:BC,MATCH($B551,data_wkly!$C:$C,0),1))),"na")=0,"",IFERROR(IF(INDEX(data_wkly!BC:BC,MATCH($B551,data_wkly!$C:$C,0),1)=0,"",_xlfn.NUMBERVALUE(INDEX(data_wkly!BC:BC,MATCH($B551,data_wkly!$C:$C,0),1))),"na"))</f>
        <v/>
      </c>
      <c r="T551" s="124" t="str">
        <f>IFERROR(IF(INDEX(data_wkly!BL:BL,MATCH($B551,data_wkly!$C:$C,0),1)=0,"",_xlfn.NUMBERVALUE(INDEX(data_wkly!BL:BL,MATCH($B551,data_wkly!$C:$C,0),1))),"na")</f>
        <v/>
      </c>
      <c r="U551" s="124" t="str">
        <f>IF(IFERROR(IF(INDEX(data_wkly!BD:BD,MATCH($B551,data_wkly!$C:$C,0),1)=0,"",_xlfn.NUMBERVALUE(INDEX(data_wkly!BD:BD,MATCH($B551,data_wkly!$C:$C,0),1))),"na")=0,"",IFERROR(IF(INDEX(data_wkly!BD:BD,MATCH($B551,data_wkly!$C:$C,0),1)=0,"",_xlfn.NUMBERVALUE(INDEX(data_wkly!BD:BD,MATCH($B551,data_wkly!$C:$C,0),1))),"na"))</f>
        <v/>
      </c>
      <c r="V551" s="124" t="str">
        <f>IF(IFERROR(IF(INDEX(data_wkly!BE:BE,MATCH($B551,data_wkly!$C:$C,0),1)=0,"",_xlfn.NUMBERVALUE(INDEX(data_wkly!BE:BE,MATCH($B551,data_wkly!$C:$C,0),1))),"na")=0,"",IFERROR(IF(INDEX(data_wkly!BE:BE,MATCH($B551,data_wkly!$C:$C,0),1)=0,"",_xlfn.NUMBERVALUE(INDEX(data_wkly!BE:BE,MATCH($B551,data_wkly!$C:$C,0),1))),"na"))</f>
        <v/>
      </c>
      <c r="W551" s="124" t="str">
        <f>IF(IFERROR(IF(INDEX(data_wkly!BF:BF,MATCH($B551,data_wkly!$C:$C,0),1)=0,"",_xlfn.NUMBERVALUE(INDEX(data_wkly!BF:BF,MATCH($B551,data_wkly!$C:$C,0),1))),"na")=0,"",IFERROR(IF(INDEX(data_wkly!BF:BF,MATCH($B551,data_wkly!$C:$C,0),1)=0,"",_xlfn.NUMBERVALUE(INDEX(data_wkly!BF:BF,MATCH($B551,data_wkly!$C:$C,0),1))),"na"))</f>
        <v/>
      </c>
      <c r="X551" s="124" t="str">
        <f>IFERROR(IF(INDEX(data_wkly!BK:BK,MATCH($B551,data_wkly!$C:$C,0),1)=0,"",_xlfn.NUMBERVALUE(INDEX(data_wkly!BK:BK,MATCH($B551,data_wkly!$C:$C,0),1))),"na")</f>
        <v/>
      </c>
      <c r="Y551" s="124" t="str">
        <f>IF(IFERROR(IF(INDEX(data_wkly!BG:BG,MATCH($B551,data_wkly!$C:$C,0),1)=0,"",_xlfn.NUMBERVALUE(INDEX(data_wkly!BG:BG,MATCH($B551,data_wkly!$C:$C,0),1))),"na")=0,"",IFERROR(IF(INDEX(data_wkly!BG:BG,MATCH($B551,data_wkly!$C:$C,0),1)=0,"",_xlfn.NUMBERVALUE(INDEX(data_wkly!BG:BG,MATCH($B551,data_wkly!$C:$C,0),1))),"na"))</f>
        <v/>
      </c>
      <c r="AJ551" s="41">
        <f t="shared" si="27"/>
        <v>1</v>
      </c>
    </row>
    <row r="552" spans="1:36" ht="15.5">
      <c r="A552" s="88" t="str">
        <f t="shared" si="26"/>
        <v/>
      </c>
      <c r="B552" s="89" t="str">
        <f t="shared" si="28"/>
        <v/>
      </c>
      <c r="C552" s="122" t="str">
        <f>IF(IFERROR(IF(INDEX(data_wkly!AO:AO,MATCH($B552,data_wkly!$C:$C,0),1)=0,"",_xlfn.NUMBERVALUE(INDEX(data_wkly!AO:AO,MATCH($B552,data_wkly!$C:$C,0),1))),"na")=0,"",IFERROR(IF(INDEX(data_wkly!AO:AO,MATCH($B552,data_wkly!$C:$C,0),1)=0,"",_xlfn.NUMBERVALUE(INDEX(data_wkly!AO:AO,MATCH($B552,data_wkly!$C:$C,0),1))),"na"))</f>
        <v/>
      </c>
      <c r="D552" s="122" t="str">
        <f>IF(IFERROR(IF(INDEX(data_wkly!AP:AP,MATCH($B552,data_wkly!$C:$C,0),1)=0,"",_xlfn.NUMBERVALUE(INDEX(data_wkly!AP:AP,MATCH($B552,data_wkly!$C:$C,0),1))),"na")=0,"",IFERROR(IF(INDEX(data_wkly!AP:AP,MATCH($B552,data_wkly!$C:$C,0),1)=0,"",_xlfn.NUMBERVALUE(INDEX(data_wkly!AP:AP,MATCH($B552,data_wkly!$C:$C,0),1))),"na"))</f>
        <v/>
      </c>
      <c r="E552" s="122" t="str">
        <f>IF(IFERROR(IF(INDEX(data_wkly!AQ:AQ,MATCH($B552,data_wkly!$C:$C,0),1)=0,"",_xlfn.NUMBERVALUE(INDEX(data_wkly!AQ:AQ,MATCH($B552,data_wkly!$C:$C,0),1))),"na")=0,"",IFERROR(IF(INDEX(data_wkly!AQ:AQ,MATCH($B552,data_wkly!$C:$C,0),1)=0,"",_xlfn.NUMBERVALUE(INDEX(data_wkly!AQ:AQ,MATCH($B552,data_wkly!$C:$C,0),1))),"na"))</f>
        <v/>
      </c>
      <c r="F552" s="122" t="str">
        <f>IF(IFERROR(IF(INDEX(data_wkly!AR:AR,MATCH($B552,data_wkly!$C:$C,0),1)=0,"",_xlfn.NUMBERVALUE(INDEX(data_wkly!AR:AR,MATCH($B552,data_wkly!$C:$C,0),1))),"na")=0,"",IFERROR(IF(INDEX(data_wkly!AR:AR,MATCH($B552,data_wkly!$C:$C,0),1)=0,"",_xlfn.NUMBERVALUE(INDEX(data_wkly!AR:AR,MATCH($B552,data_wkly!$C:$C,0),1))),"na"))</f>
        <v/>
      </c>
      <c r="G552" s="122" t="str">
        <f>IF(IFERROR(IF(INDEX(data_wkly!AS:AS,MATCH($B552,data_wkly!$C:$C,0),1)=0,"",_xlfn.NUMBERVALUE(INDEX(data_wkly!AS:AS,MATCH($B552,data_wkly!$C:$C,0),1))),"na")=0,"",IFERROR(IF(INDEX(data_wkly!AS:AS,MATCH($B552,data_wkly!$C:$C,0),1)=0,"",_xlfn.NUMBERVALUE(INDEX(data_wkly!AS:AS,MATCH($B552,data_wkly!$C:$C,0),1))),"na"))</f>
        <v/>
      </c>
      <c r="H552" s="122" t="str">
        <f>IFERROR(IF(INDEX(data_wkly!BJ:BJ,MATCH($B552,data_wkly!$C:$C,0),1)=0,"",_xlfn.NUMBERVALUE(INDEX(data_wkly!BJ:BJ,MATCH($B552,data_wkly!$C:$C,0),1))),"na")</f>
        <v/>
      </c>
      <c r="I552" s="122" t="str">
        <f>IF(IFERROR(IF(INDEX(data_wkly!AT:AT,MATCH($B552,data_wkly!$C:$C,0),1)=0,"",_xlfn.NUMBERVALUE(INDEX(data_wkly!AT:AT,MATCH($B552,data_wkly!$C:$C,0),1))),"na")=0,"",IFERROR(IF(INDEX(data_wkly!AT:AT,MATCH($B552,data_wkly!$C:$C,0),1)=0,"",_xlfn.NUMBERVALUE(INDEX(data_wkly!AT:AT,MATCH($B552,data_wkly!$C:$C,0),1))),"na"))</f>
        <v/>
      </c>
      <c r="J552" s="122" t="str">
        <f>IF(IFERROR(IF(INDEX(data_wkly!AU:AU,MATCH($B552,data_wkly!$C:$C,0),1)=0,"",_xlfn.NUMBERVALUE(INDEX(data_wkly!AU:AU,MATCH($B552,data_wkly!$C:$C,0),1))),"na")=0,"",IFERROR(IF(INDEX(data_wkly!AU:AU,MATCH($B552,data_wkly!$C:$C,0),1)=0,"",_xlfn.NUMBERVALUE(INDEX(data_wkly!AU:AU,MATCH($B552,data_wkly!$C:$C,0),1))),"na"))</f>
        <v/>
      </c>
      <c r="K552" s="122" t="str">
        <f>IF(IFERROR(IF(INDEX(data_wkly!AV:AV,MATCH($B552,data_wkly!$C:$C,0),1)=0,"",_xlfn.NUMBERVALUE(INDEX(data_wkly!AV:AV,MATCH($B552,data_wkly!$C:$C,0),1))),"na")=0,"",IFERROR(IF(INDEX(data_wkly!AV:AV,MATCH($B552,data_wkly!$C:$C,0),1)=0,"",_xlfn.NUMBERVALUE(INDEX(data_wkly!AV:AV,MATCH($B552,data_wkly!$C:$C,0),1))),"na"))</f>
        <v/>
      </c>
      <c r="L552" s="122" t="str">
        <f>IFERROR(IF(INDEX(data_wkly!BI:BI,MATCH($B552,data_wkly!$C:$C,0),1)=0,"",_xlfn.NUMBERVALUE(INDEX(data_wkly!BI:BI,MATCH($B552,data_wkly!$C:$C,0),1))),"na")</f>
        <v/>
      </c>
      <c r="M552" s="122" t="str">
        <f>IF(IFERROR(IF(INDEX(data_wkly!AW:AW,MATCH($B552,data_wkly!$C:$C,0),1)=0,"",_xlfn.NUMBERVALUE(INDEX(data_wkly!AW:AW,MATCH($B552,data_wkly!$C:$C,0),1))),"na")=0,"",IFERROR(IF(INDEX(data_wkly!AW:AW,MATCH($B552,data_wkly!$C:$C,0),1)=0,"",_xlfn.NUMBERVALUE(INDEX(data_wkly!AW:AW,MATCH($B552,data_wkly!$C:$C,0),1))),"na"))</f>
        <v/>
      </c>
      <c r="N552" s="123"/>
      <c r="O552" s="124" t="str">
        <f>IF(IFERROR(IF(INDEX(data_wkly!AY:AY,MATCH($B552,data_wkly!$C:$C,0),1)=0,"",_xlfn.NUMBERVALUE(INDEX(data_wkly!AY:AY,MATCH($B552,data_wkly!$C:$C,0),1))),"na")=0,"",IFERROR(IF(INDEX(data_wkly!AY:AY,MATCH($B552,data_wkly!$C:$C,0),1)=0,"",_xlfn.NUMBERVALUE(INDEX(data_wkly!AY:AY,MATCH($B552,data_wkly!$C:$C,0),1))),"na"))</f>
        <v/>
      </c>
      <c r="P552" s="124" t="str">
        <f>IF(IFERROR(IF(INDEX(data_wkly!AZ:AZ,MATCH($B552,data_wkly!$C:$C,0),1)=0,"",_xlfn.NUMBERVALUE(INDEX(data_wkly!AZ:AZ,MATCH($B552,data_wkly!$C:$C,0),1))),"na")=0,"",IFERROR(IF(INDEX(data_wkly!AZ:AZ,MATCH($B552,data_wkly!$C:$C,0),1)=0,"",_xlfn.NUMBERVALUE(INDEX(data_wkly!AZ:AZ,MATCH($B552,data_wkly!$C:$C,0),1))),"na"))</f>
        <v/>
      </c>
      <c r="Q552" s="124" t="str">
        <f>IF(IFERROR(IF(INDEX(data_wkly!BA:BA,MATCH($B552,data_wkly!$C:$C,0),1)=0,"",_xlfn.NUMBERVALUE(INDEX(data_wkly!BA:BA,MATCH($B552,data_wkly!$C:$C,0),1))),"na")=0,"",IFERROR(IF(INDEX(data_wkly!BA:BA,MATCH($B552,data_wkly!$C:$C,0),1)=0,"",_xlfn.NUMBERVALUE(INDEX(data_wkly!BA:BA,MATCH($B552,data_wkly!$C:$C,0),1))),"na"))</f>
        <v/>
      </c>
      <c r="R552" s="124" t="str">
        <f>IF(IFERROR(IF(INDEX(data_wkly!BB:BB,MATCH($B552,data_wkly!$C:$C,0),1)=0,"",_xlfn.NUMBERVALUE(INDEX(data_wkly!BB:BB,MATCH($B552,data_wkly!$C:$C,0),1))),"na")=0,"",IFERROR(IF(INDEX(data_wkly!BB:BB,MATCH($B552,data_wkly!$C:$C,0),1)=0,"",_xlfn.NUMBERVALUE(INDEX(data_wkly!BB:BB,MATCH($B552,data_wkly!$C:$C,0),1))),"na"))</f>
        <v/>
      </c>
      <c r="S552" s="124" t="str">
        <f>IF(IFERROR(IF(INDEX(data_wkly!BC:BC,MATCH($B552,data_wkly!$C:$C,0),1)=0,"",_xlfn.NUMBERVALUE(INDEX(data_wkly!BC:BC,MATCH($B552,data_wkly!$C:$C,0),1))),"na")=0,"",IFERROR(IF(INDEX(data_wkly!BC:BC,MATCH($B552,data_wkly!$C:$C,0),1)=0,"",_xlfn.NUMBERVALUE(INDEX(data_wkly!BC:BC,MATCH($B552,data_wkly!$C:$C,0),1))),"na"))</f>
        <v/>
      </c>
      <c r="T552" s="124" t="str">
        <f>IFERROR(IF(INDEX(data_wkly!BL:BL,MATCH($B552,data_wkly!$C:$C,0),1)=0,"",_xlfn.NUMBERVALUE(INDEX(data_wkly!BL:BL,MATCH($B552,data_wkly!$C:$C,0),1))),"na")</f>
        <v/>
      </c>
      <c r="U552" s="124" t="str">
        <f>IF(IFERROR(IF(INDEX(data_wkly!BD:BD,MATCH($B552,data_wkly!$C:$C,0),1)=0,"",_xlfn.NUMBERVALUE(INDEX(data_wkly!BD:BD,MATCH($B552,data_wkly!$C:$C,0),1))),"na")=0,"",IFERROR(IF(INDEX(data_wkly!BD:BD,MATCH($B552,data_wkly!$C:$C,0),1)=0,"",_xlfn.NUMBERVALUE(INDEX(data_wkly!BD:BD,MATCH($B552,data_wkly!$C:$C,0),1))),"na"))</f>
        <v/>
      </c>
      <c r="V552" s="124" t="str">
        <f>IF(IFERROR(IF(INDEX(data_wkly!BE:BE,MATCH($B552,data_wkly!$C:$C,0),1)=0,"",_xlfn.NUMBERVALUE(INDEX(data_wkly!BE:BE,MATCH($B552,data_wkly!$C:$C,0),1))),"na")=0,"",IFERROR(IF(INDEX(data_wkly!BE:BE,MATCH($B552,data_wkly!$C:$C,0),1)=0,"",_xlfn.NUMBERVALUE(INDEX(data_wkly!BE:BE,MATCH($B552,data_wkly!$C:$C,0),1))),"na"))</f>
        <v/>
      </c>
      <c r="W552" s="124" t="str">
        <f>IF(IFERROR(IF(INDEX(data_wkly!BF:BF,MATCH($B552,data_wkly!$C:$C,0),1)=0,"",_xlfn.NUMBERVALUE(INDEX(data_wkly!BF:BF,MATCH($B552,data_wkly!$C:$C,0),1))),"na")=0,"",IFERROR(IF(INDEX(data_wkly!BF:BF,MATCH($B552,data_wkly!$C:$C,0),1)=0,"",_xlfn.NUMBERVALUE(INDEX(data_wkly!BF:BF,MATCH($B552,data_wkly!$C:$C,0),1))),"na"))</f>
        <v/>
      </c>
      <c r="X552" s="124" t="str">
        <f>IFERROR(IF(INDEX(data_wkly!BK:BK,MATCH($B552,data_wkly!$C:$C,0),1)=0,"",_xlfn.NUMBERVALUE(INDEX(data_wkly!BK:BK,MATCH($B552,data_wkly!$C:$C,0),1))),"na")</f>
        <v/>
      </c>
      <c r="Y552" s="124" t="str">
        <f>IF(IFERROR(IF(INDEX(data_wkly!BG:BG,MATCH($B552,data_wkly!$C:$C,0),1)=0,"",_xlfn.NUMBERVALUE(INDEX(data_wkly!BG:BG,MATCH($B552,data_wkly!$C:$C,0),1))),"na")=0,"",IFERROR(IF(INDEX(data_wkly!BG:BG,MATCH($B552,data_wkly!$C:$C,0),1)=0,"",_xlfn.NUMBERVALUE(INDEX(data_wkly!BG:BG,MATCH($B552,data_wkly!$C:$C,0),1))),"na"))</f>
        <v/>
      </c>
      <c r="AJ552" s="41">
        <f t="shared" si="27"/>
        <v>2</v>
      </c>
    </row>
    <row r="553" spans="1:36" ht="15.5">
      <c r="A553" s="88" t="str">
        <f t="shared" si="26"/>
        <v/>
      </c>
      <c r="B553" s="89" t="str">
        <f t="shared" si="28"/>
        <v/>
      </c>
      <c r="C553" s="122" t="str">
        <f>IF(IFERROR(IF(INDEX(data_wkly!AO:AO,MATCH($B553,data_wkly!$C:$C,0),1)=0,"",_xlfn.NUMBERVALUE(INDEX(data_wkly!AO:AO,MATCH($B553,data_wkly!$C:$C,0),1))),"na")=0,"",IFERROR(IF(INDEX(data_wkly!AO:AO,MATCH($B553,data_wkly!$C:$C,0),1)=0,"",_xlfn.NUMBERVALUE(INDEX(data_wkly!AO:AO,MATCH($B553,data_wkly!$C:$C,0),1))),"na"))</f>
        <v/>
      </c>
      <c r="D553" s="122" t="str">
        <f>IF(IFERROR(IF(INDEX(data_wkly!AP:AP,MATCH($B553,data_wkly!$C:$C,0),1)=0,"",_xlfn.NUMBERVALUE(INDEX(data_wkly!AP:AP,MATCH($B553,data_wkly!$C:$C,0),1))),"na")=0,"",IFERROR(IF(INDEX(data_wkly!AP:AP,MATCH($B553,data_wkly!$C:$C,0),1)=0,"",_xlfn.NUMBERVALUE(INDEX(data_wkly!AP:AP,MATCH($B553,data_wkly!$C:$C,0),1))),"na"))</f>
        <v/>
      </c>
      <c r="E553" s="122" t="str">
        <f>IF(IFERROR(IF(INDEX(data_wkly!AQ:AQ,MATCH($B553,data_wkly!$C:$C,0),1)=0,"",_xlfn.NUMBERVALUE(INDEX(data_wkly!AQ:AQ,MATCH($B553,data_wkly!$C:$C,0),1))),"na")=0,"",IFERROR(IF(INDEX(data_wkly!AQ:AQ,MATCH($B553,data_wkly!$C:$C,0),1)=0,"",_xlfn.NUMBERVALUE(INDEX(data_wkly!AQ:AQ,MATCH($B553,data_wkly!$C:$C,0),1))),"na"))</f>
        <v/>
      </c>
      <c r="F553" s="122" t="str">
        <f>IF(IFERROR(IF(INDEX(data_wkly!AR:AR,MATCH($B553,data_wkly!$C:$C,0),1)=0,"",_xlfn.NUMBERVALUE(INDEX(data_wkly!AR:AR,MATCH($B553,data_wkly!$C:$C,0),1))),"na")=0,"",IFERROR(IF(INDEX(data_wkly!AR:AR,MATCH($B553,data_wkly!$C:$C,0),1)=0,"",_xlfn.NUMBERVALUE(INDEX(data_wkly!AR:AR,MATCH($B553,data_wkly!$C:$C,0),1))),"na"))</f>
        <v/>
      </c>
      <c r="G553" s="122" t="str">
        <f>IF(IFERROR(IF(INDEX(data_wkly!AS:AS,MATCH($B553,data_wkly!$C:$C,0),1)=0,"",_xlfn.NUMBERVALUE(INDEX(data_wkly!AS:AS,MATCH($B553,data_wkly!$C:$C,0),1))),"na")=0,"",IFERROR(IF(INDEX(data_wkly!AS:AS,MATCH($B553,data_wkly!$C:$C,0),1)=0,"",_xlfn.NUMBERVALUE(INDEX(data_wkly!AS:AS,MATCH($B553,data_wkly!$C:$C,0),1))),"na"))</f>
        <v/>
      </c>
      <c r="H553" s="122" t="str">
        <f>IFERROR(IF(INDEX(data_wkly!BJ:BJ,MATCH($B553,data_wkly!$C:$C,0),1)=0,"",_xlfn.NUMBERVALUE(INDEX(data_wkly!BJ:BJ,MATCH($B553,data_wkly!$C:$C,0),1))),"na")</f>
        <v/>
      </c>
      <c r="I553" s="122" t="str">
        <f>IF(IFERROR(IF(INDEX(data_wkly!AT:AT,MATCH($B553,data_wkly!$C:$C,0),1)=0,"",_xlfn.NUMBERVALUE(INDEX(data_wkly!AT:AT,MATCH($B553,data_wkly!$C:$C,0),1))),"na")=0,"",IFERROR(IF(INDEX(data_wkly!AT:AT,MATCH($B553,data_wkly!$C:$C,0),1)=0,"",_xlfn.NUMBERVALUE(INDEX(data_wkly!AT:AT,MATCH($B553,data_wkly!$C:$C,0),1))),"na"))</f>
        <v/>
      </c>
      <c r="J553" s="122" t="str">
        <f>IF(IFERROR(IF(INDEX(data_wkly!AU:AU,MATCH($B553,data_wkly!$C:$C,0),1)=0,"",_xlfn.NUMBERVALUE(INDEX(data_wkly!AU:AU,MATCH($B553,data_wkly!$C:$C,0),1))),"na")=0,"",IFERROR(IF(INDEX(data_wkly!AU:AU,MATCH($B553,data_wkly!$C:$C,0),1)=0,"",_xlfn.NUMBERVALUE(INDEX(data_wkly!AU:AU,MATCH($B553,data_wkly!$C:$C,0),1))),"na"))</f>
        <v/>
      </c>
      <c r="K553" s="122" t="str">
        <f>IF(IFERROR(IF(INDEX(data_wkly!AV:AV,MATCH($B553,data_wkly!$C:$C,0),1)=0,"",_xlfn.NUMBERVALUE(INDEX(data_wkly!AV:AV,MATCH($B553,data_wkly!$C:$C,0),1))),"na")=0,"",IFERROR(IF(INDEX(data_wkly!AV:AV,MATCH($B553,data_wkly!$C:$C,0),1)=0,"",_xlfn.NUMBERVALUE(INDEX(data_wkly!AV:AV,MATCH($B553,data_wkly!$C:$C,0),1))),"na"))</f>
        <v/>
      </c>
      <c r="L553" s="122" t="str">
        <f>IFERROR(IF(INDEX(data_wkly!BI:BI,MATCH($B553,data_wkly!$C:$C,0),1)=0,"",_xlfn.NUMBERVALUE(INDEX(data_wkly!BI:BI,MATCH($B553,data_wkly!$C:$C,0),1))),"na")</f>
        <v/>
      </c>
      <c r="M553" s="122" t="str">
        <f>IF(IFERROR(IF(INDEX(data_wkly!AW:AW,MATCH($B553,data_wkly!$C:$C,0),1)=0,"",_xlfn.NUMBERVALUE(INDEX(data_wkly!AW:AW,MATCH($B553,data_wkly!$C:$C,0),1))),"na")=0,"",IFERROR(IF(INDEX(data_wkly!AW:AW,MATCH($B553,data_wkly!$C:$C,0),1)=0,"",_xlfn.NUMBERVALUE(INDEX(data_wkly!AW:AW,MATCH($B553,data_wkly!$C:$C,0),1))),"na"))</f>
        <v/>
      </c>
      <c r="N553" s="123"/>
      <c r="O553" s="124" t="str">
        <f>IF(IFERROR(IF(INDEX(data_wkly!AY:AY,MATCH($B553,data_wkly!$C:$C,0),1)=0,"",_xlfn.NUMBERVALUE(INDEX(data_wkly!AY:AY,MATCH($B553,data_wkly!$C:$C,0),1))),"na")=0,"",IFERROR(IF(INDEX(data_wkly!AY:AY,MATCH($B553,data_wkly!$C:$C,0),1)=0,"",_xlfn.NUMBERVALUE(INDEX(data_wkly!AY:AY,MATCH($B553,data_wkly!$C:$C,0),1))),"na"))</f>
        <v/>
      </c>
      <c r="P553" s="124" t="str">
        <f>IF(IFERROR(IF(INDEX(data_wkly!AZ:AZ,MATCH($B553,data_wkly!$C:$C,0),1)=0,"",_xlfn.NUMBERVALUE(INDEX(data_wkly!AZ:AZ,MATCH($B553,data_wkly!$C:$C,0),1))),"na")=0,"",IFERROR(IF(INDEX(data_wkly!AZ:AZ,MATCH($B553,data_wkly!$C:$C,0),1)=0,"",_xlfn.NUMBERVALUE(INDEX(data_wkly!AZ:AZ,MATCH($B553,data_wkly!$C:$C,0),1))),"na"))</f>
        <v/>
      </c>
      <c r="Q553" s="124" t="str">
        <f>IF(IFERROR(IF(INDEX(data_wkly!BA:BA,MATCH($B553,data_wkly!$C:$C,0),1)=0,"",_xlfn.NUMBERVALUE(INDEX(data_wkly!BA:BA,MATCH($B553,data_wkly!$C:$C,0),1))),"na")=0,"",IFERROR(IF(INDEX(data_wkly!BA:BA,MATCH($B553,data_wkly!$C:$C,0),1)=0,"",_xlfn.NUMBERVALUE(INDEX(data_wkly!BA:BA,MATCH($B553,data_wkly!$C:$C,0),1))),"na"))</f>
        <v/>
      </c>
      <c r="R553" s="124" t="str">
        <f>IF(IFERROR(IF(INDEX(data_wkly!BB:BB,MATCH($B553,data_wkly!$C:$C,0),1)=0,"",_xlfn.NUMBERVALUE(INDEX(data_wkly!BB:BB,MATCH($B553,data_wkly!$C:$C,0),1))),"na")=0,"",IFERROR(IF(INDEX(data_wkly!BB:BB,MATCH($B553,data_wkly!$C:$C,0),1)=0,"",_xlfn.NUMBERVALUE(INDEX(data_wkly!BB:BB,MATCH($B553,data_wkly!$C:$C,0),1))),"na"))</f>
        <v/>
      </c>
      <c r="S553" s="124" t="str">
        <f>IF(IFERROR(IF(INDEX(data_wkly!BC:BC,MATCH($B553,data_wkly!$C:$C,0),1)=0,"",_xlfn.NUMBERVALUE(INDEX(data_wkly!BC:BC,MATCH($B553,data_wkly!$C:$C,0),1))),"na")=0,"",IFERROR(IF(INDEX(data_wkly!BC:BC,MATCH($B553,data_wkly!$C:$C,0),1)=0,"",_xlfn.NUMBERVALUE(INDEX(data_wkly!BC:BC,MATCH($B553,data_wkly!$C:$C,0),1))),"na"))</f>
        <v/>
      </c>
      <c r="T553" s="124" t="str">
        <f>IFERROR(IF(INDEX(data_wkly!BL:BL,MATCH($B553,data_wkly!$C:$C,0),1)=0,"",_xlfn.NUMBERVALUE(INDEX(data_wkly!BL:BL,MATCH($B553,data_wkly!$C:$C,0),1))),"na")</f>
        <v/>
      </c>
      <c r="U553" s="124" t="str">
        <f>IF(IFERROR(IF(INDEX(data_wkly!BD:BD,MATCH($B553,data_wkly!$C:$C,0),1)=0,"",_xlfn.NUMBERVALUE(INDEX(data_wkly!BD:BD,MATCH($B553,data_wkly!$C:$C,0),1))),"na")=0,"",IFERROR(IF(INDEX(data_wkly!BD:BD,MATCH($B553,data_wkly!$C:$C,0),1)=0,"",_xlfn.NUMBERVALUE(INDEX(data_wkly!BD:BD,MATCH($B553,data_wkly!$C:$C,0),1))),"na"))</f>
        <v/>
      </c>
      <c r="V553" s="124" t="str">
        <f>IF(IFERROR(IF(INDEX(data_wkly!BE:BE,MATCH($B553,data_wkly!$C:$C,0),1)=0,"",_xlfn.NUMBERVALUE(INDEX(data_wkly!BE:BE,MATCH($B553,data_wkly!$C:$C,0),1))),"na")=0,"",IFERROR(IF(INDEX(data_wkly!BE:BE,MATCH($B553,data_wkly!$C:$C,0),1)=0,"",_xlfn.NUMBERVALUE(INDEX(data_wkly!BE:BE,MATCH($B553,data_wkly!$C:$C,0),1))),"na"))</f>
        <v/>
      </c>
      <c r="W553" s="124" t="str">
        <f>IF(IFERROR(IF(INDEX(data_wkly!BF:BF,MATCH($B553,data_wkly!$C:$C,0),1)=0,"",_xlfn.NUMBERVALUE(INDEX(data_wkly!BF:BF,MATCH($B553,data_wkly!$C:$C,0),1))),"na")=0,"",IFERROR(IF(INDEX(data_wkly!BF:BF,MATCH($B553,data_wkly!$C:$C,0),1)=0,"",_xlfn.NUMBERVALUE(INDEX(data_wkly!BF:BF,MATCH($B553,data_wkly!$C:$C,0),1))),"na"))</f>
        <v/>
      </c>
      <c r="X553" s="124" t="str">
        <f>IFERROR(IF(INDEX(data_wkly!BK:BK,MATCH($B553,data_wkly!$C:$C,0),1)=0,"",_xlfn.NUMBERVALUE(INDEX(data_wkly!BK:BK,MATCH($B553,data_wkly!$C:$C,0),1))),"na")</f>
        <v/>
      </c>
      <c r="Y553" s="124" t="str">
        <f>IF(IFERROR(IF(INDEX(data_wkly!BG:BG,MATCH($B553,data_wkly!$C:$C,0),1)=0,"",_xlfn.NUMBERVALUE(INDEX(data_wkly!BG:BG,MATCH($B553,data_wkly!$C:$C,0),1))),"na")=0,"",IFERROR(IF(INDEX(data_wkly!BG:BG,MATCH($B553,data_wkly!$C:$C,0),1)=0,"",_xlfn.NUMBERVALUE(INDEX(data_wkly!BG:BG,MATCH($B553,data_wkly!$C:$C,0),1))),"na"))</f>
        <v/>
      </c>
      <c r="AJ553" s="41">
        <f t="shared" si="27"/>
        <v>1</v>
      </c>
    </row>
    <row r="554" spans="1:36" ht="15.5">
      <c r="A554" s="88" t="str">
        <f t="shared" si="26"/>
        <v/>
      </c>
      <c r="B554" s="89" t="str">
        <f t="shared" si="28"/>
        <v/>
      </c>
      <c r="C554" s="122" t="str">
        <f>IF(IFERROR(IF(INDEX(data_wkly!AO:AO,MATCH($B554,data_wkly!$C:$C,0),1)=0,"",_xlfn.NUMBERVALUE(INDEX(data_wkly!AO:AO,MATCH($B554,data_wkly!$C:$C,0),1))),"na")=0,"",IFERROR(IF(INDEX(data_wkly!AO:AO,MATCH($B554,data_wkly!$C:$C,0),1)=0,"",_xlfn.NUMBERVALUE(INDEX(data_wkly!AO:AO,MATCH($B554,data_wkly!$C:$C,0),1))),"na"))</f>
        <v/>
      </c>
      <c r="D554" s="122" t="str">
        <f>IF(IFERROR(IF(INDEX(data_wkly!AP:AP,MATCH($B554,data_wkly!$C:$C,0),1)=0,"",_xlfn.NUMBERVALUE(INDEX(data_wkly!AP:AP,MATCH($B554,data_wkly!$C:$C,0),1))),"na")=0,"",IFERROR(IF(INDEX(data_wkly!AP:AP,MATCH($B554,data_wkly!$C:$C,0),1)=0,"",_xlfn.NUMBERVALUE(INDEX(data_wkly!AP:AP,MATCH($B554,data_wkly!$C:$C,0),1))),"na"))</f>
        <v/>
      </c>
      <c r="E554" s="122" t="str">
        <f>IF(IFERROR(IF(INDEX(data_wkly!AQ:AQ,MATCH($B554,data_wkly!$C:$C,0),1)=0,"",_xlfn.NUMBERVALUE(INDEX(data_wkly!AQ:AQ,MATCH($B554,data_wkly!$C:$C,0),1))),"na")=0,"",IFERROR(IF(INDEX(data_wkly!AQ:AQ,MATCH($B554,data_wkly!$C:$C,0),1)=0,"",_xlfn.NUMBERVALUE(INDEX(data_wkly!AQ:AQ,MATCH($B554,data_wkly!$C:$C,0),1))),"na"))</f>
        <v/>
      </c>
      <c r="F554" s="122" t="str">
        <f>IF(IFERROR(IF(INDEX(data_wkly!AR:AR,MATCH($B554,data_wkly!$C:$C,0),1)=0,"",_xlfn.NUMBERVALUE(INDEX(data_wkly!AR:AR,MATCH($B554,data_wkly!$C:$C,0),1))),"na")=0,"",IFERROR(IF(INDEX(data_wkly!AR:AR,MATCH($B554,data_wkly!$C:$C,0),1)=0,"",_xlfn.NUMBERVALUE(INDEX(data_wkly!AR:AR,MATCH($B554,data_wkly!$C:$C,0),1))),"na"))</f>
        <v/>
      </c>
      <c r="G554" s="122" t="str">
        <f>IF(IFERROR(IF(INDEX(data_wkly!AS:AS,MATCH($B554,data_wkly!$C:$C,0),1)=0,"",_xlfn.NUMBERVALUE(INDEX(data_wkly!AS:AS,MATCH($B554,data_wkly!$C:$C,0),1))),"na")=0,"",IFERROR(IF(INDEX(data_wkly!AS:AS,MATCH($B554,data_wkly!$C:$C,0),1)=0,"",_xlfn.NUMBERVALUE(INDEX(data_wkly!AS:AS,MATCH($B554,data_wkly!$C:$C,0),1))),"na"))</f>
        <v/>
      </c>
      <c r="H554" s="122" t="str">
        <f>IFERROR(IF(INDEX(data_wkly!BJ:BJ,MATCH($B554,data_wkly!$C:$C,0),1)=0,"",_xlfn.NUMBERVALUE(INDEX(data_wkly!BJ:BJ,MATCH($B554,data_wkly!$C:$C,0),1))),"na")</f>
        <v/>
      </c>
      <c r="I554" s="122" t="str">
        <f>IF(IFERROR(IF(INDEX(data_wkly!AT:AT,MATCH($B554,data_wkly!$C:$C,0),1)=0,"",_xlfn.NUMBERVALUE(INDEX(data_wkly!AT:AT,MATCH($B554,data_wkly!$C:$C,0),1))),"na")=0,"",IFERROR(IF(INDEX(data_wkly!AT:AT,MATCH($B554,data_wkly!$C:$C,0),1)=0,"",_xlfn.NUMBERVALUE(INDEX(data_wkly!AT:AT,MATCH($B554,data_wkly!$C:$C,0),1))),"na"))</f>
        <v/>
      </c>
      <c r="J554" s="122" t="str">
        <f>IF(IFERROR(IF(INDEX(data_wkly!AU:AU,MATCH($B554,data_wkly!$C:$C,0),1)=0,"",_xlfn.NUMBERVALUE(INDEX(data_wkly!AU:AU,MATCH($B554,data_wkly!$C:$C,0),1))),"na")=0,"",IFERROR(IF(INDEX(data_wkly!AU:AU,MATCH($B554,data_wkly!$C:$C,0),1)=0,"",_xlfn.NUMBERVALUE(INDEX(data_wkly!AU:AU,MATCH($B554,data_wkly!$C:$C,0),1))),"na"))</f>
        <v/>
      </c>
      <c r="K554" s="122" t="str">
        <f>IF(IFERROR(IF(INDEX(data_wkly!AV:AV,MATCH($B554,data_wkly!$C:$C,0),1)=0,"",_xlfn.NUMBERVALUE(INDEX(data_wkly!AV:AV,MATCH($B554,data_wkly!$C:$C,0),1))),"na")=0,"",IFERROR(IF(INDEX(data_wkly!AV:AV,MATCH($B554,data_wkly!$C:$C,0),1)=0,"",_xlfn.NUMBERVALUE(INDEX(data_wkly!AV:AV,MATCH($B554,data_wkly!$C:$C,0),1))),"na"))</f>
        <v/>
      </c>
      <c r="L554" s="122" t="str">
        <f>IFERROR(IF(INDEX(data_wkly!BI:BI,MATCH($B554,data_wkly!$C:$C,0),1)=0,"",_xlfn.NUMBERVALUE(INDEX(data_wkly!BI:BI,MATCH($B554,data_wkly!$C:$C,0),1))),"na")</f>
        <v/>
      </c>
      <c r="M554" s="122" t="str">
        <f>IF(IFERROR(IF(INDEX(data_wkly!AW:AW,MATCH($B554,data_wkly!$C:$C,0),1)=0,"",_xlfn.NUMBERVALUE(INDEX(data_wkly!AW:AW,MATCH($B554,data_wkly!$C:$C,0),1))),"na")=0,"",IFERROR(IF(INDEX(data_wkly!AW:AW,MATCH($B554,data_wkly!$C:$C,0),1)=0,"",_xlfn.NUMBERVALUE(INDEX(data_wkly!AW:AW,MATCH($B554,data_wkly!$C:$C,0),1))),"na"))</f>
        <v/>
      </c>
      <c r="N554" s="123"/>
      <c r="O554" s="124" t="str">
        <f>IF(IFERROR(IF(INDEX(data_wkly!AY:AY,MATCH($B554,data_wkly!$C:$C,0),1)=0,"",_xlfn.NUMBERVALUE(INDEX(data_wkly!AY:AY,MATCH($B554,data_wkly!$C:$C,0),1))),"na")=0,"",IFERROR(IF(INDEX(data_wkly!AY:AY,MATCH($B554,data_wkly!$C:$C,0),1)=0,"",_xlfn.NUMBERVALUE(INDEX(data_wkly!AY:AY,MATCH($B554,data_wkly!$C:$C,0),1))),"na"))</f>
        <v/>
      </c>
      <c r="P554" s="124" t="str">
        <f>IF(IFERROR(IF(INDEX(data_wkly!AZ:AZ,MATCH($B554,data_wkly!$C:$C,0),1)=0,"",_xlfn.NUMBERVALUE(INDEX(data_wkly!AZ:AZ,MATCH($B554,data_wkly!$C:$C,0),1))),"na")=0,"",IFERROR(IF(INDEX(data_wkly!AZ:AZ,MATCH($B554,data_wkly!$C:$C,0),1)=0,"",_xlfn.NUMBERVALUE(INDEX(data_wkly!AZ:AZ,MATCH($B554,data_wkly!$C:$C,0),1))),"na"))</f>
        <v/>
      </c>
      <c r="Q554" s="124" t="str">
        <f>IF(IFERROR(IF(INDEX(data_wkly!BA:BA,MATCH($B554,data_wkly!$C:$C,0),1)=0,"",_xlfn.NUMBERVALUE(INDEX(data_wkly!BA:BA,MATCH($B554,data_wkly!$C:$C,0),1))),"na")=0,"",IFERROR(IF(INDEX(data_wkly!BA:BA,MATCH($B554,data_wkly!$C:$C,0),1)=0,"",_xlfn.NUMBERVALUE(INDEX(data_wkly!BA:BA,MATCH($B554,data_wkly!$C:$C,0),1))),"na"))</f>
        <v/>
      </c>
      <c r="R554" s="124" t="str">
        <f>IF(IFERROR(IF(INDEX(data_wkly!BB:BB,MATCH($B554,data_wkly!$C:$C,0),1)=0,"",_xlfn.NUMBERVALUE(INDEX(data_wkly!BB:BB,MATCH($B554,data_wkly!$C:$C,0),1))),"na")=0,"",IFERROR(IF(INDEX(data_wkly!BB:BB,MATCH($B554,data_wkly!$C:$C,0),1)=0,"",_xlfn.NUMBERVALUE(INDEX(data_wkly!BB:BB,MATCH($B554,data_wkly!$C:$C,0),1))),"na"))</f>
        <v/>
      </c>
      <c r="S554" s="124" t="str">
        <f>IF(IFERROR(IF(INDEX(data_wkly!BC:BC,MATCH($B554,data_wkly!$C:$C,0),1)=0,"",_xlfn.NUMBERVALUE(INDEX(data_wkly!BC:BC,MATCH($B554,data_wkly!$C:$C,0),1))),"na")=0,"",IFERROR(IF(INDEX(data_wkly!BC:BC,MATCH($B554,data_wkly!$C:$C,0),1)=0,"",_xlfn.NUMBERVALUE(INDEX(data_wkly!BC:BC,MATCH($B554,data_wkly!$C:$C,0),1))),"na"))</f>
        <v/>
      </c>
      <c r="T554" s="124" t="str">
        <f>IFERROR(IF(INDEX(data_wkly!BL:BL,MATCH($B554,data_wkly!$C:$C,0),1)=0,"",_xlfn.NUMBERVALUE(INDEX(data_wkly!BL:BL,MATCH($B554,data_wkly!$C:$C,0),1))),"na")</f>
        <v/>
      </c>
      <c r="U554" s="124" t="str">
        <f>IF(IFERROR(IF(INDEX(data_wkly!BD:BD,MATCH($B554,data_wkly!$C:$C,0),1)=0,"",_xlfn.NUMBERVALUE(INDEX(data_wkly!BD:BD,MATCH($B554,data_wkly!$C:$C,0),1))),"na")=0,"",IFERROR(IF(INDEX(data_wkly!BD:BD,MATCH($B554,data_wkly!$C:$C,0),1)=0,"",_xlfn.NUMBERVALUE(INDEX(data_wkly!BD:BD,MATCH($B554,data_wkly!$C:$C,0),1))),"na"))</f>
        <v/>
      </c>
      <c r="V554" s="124" t="str">
        <f>IF(IFERROR(IF(INDEX(data_wkly!BE:BE,MATCH($B554,data_wkly!$C:$C,0),1)=0,"",_xlfn.NUMBERVALUE(INDEX(data_wkly!BE:BE,MATCH($B554,data_wkly!$C:$C,0),1))),"na")=0,"",IFERROR(IF(INDEX(data_wkly!BE:BE,MATCH($B554,data_wkly!$C:$C,0),1)=0,"",_xlfn.NUMBERVALUE(INDEX(data_wkly!BE:BE,MATCH($B554,data_wkly!$C:$C,0),1))),"na"))</f>
        <v/>
      </c>
      <c r="W554" s="124" t="str">
        <f>IF(IFERROR(IF(INDEX(data_wkly!BF:BF,MATCH($B554,data_wkly!$C:$C,0),1)=0,"",_xlfn.NUMBERVALUE(INDEX(data_wkly!BF:BF,MATCH($B554,data_wkly!$C:$C,0),1))),"na")=0,"",IFERROR(IF(INDEX(data_wkly!BF:BF,MATCH($B554,data_wkly!$C:$C,0),1)=0,"",_xlfn.NUMBERVALUE(INDEX(data_wkly!BF:BF,MATCH($B554,data_wkly!$C:$C,0),1))),"na"))</f>
        <v/>
      </c>
      <c r="X554" s="124" t="str">
        <f>IFERROR(IF(INDEX(data_wkly!BK:BK,MATCH($B554,data_wkly!$C:$C,0),1)=0,"",_xlfn.NUMBERVALUE(INDEX(data_wkly!BK:BK,MATCH($B554,data_wkly!$C:$C,0),1))),"na")</f>
        <v/>
      </c>
      <c r="Y554" s="124" t="str">
        <f>IF(IFERROR(IF(INDEX(data_wkly!BG:BG,MATCH($B554,data_wkly!$C:$C,0),1)=0,"",_xlfn.NUMBERVALUE(INDEX(data_wkly!BG:BG,MATCH($B554,data_wkly!$C:$C,0),1))),"na")=0,"",IFERROR(IF(INDEX(data_wkly!BG:BG,MATCH($B554,data_wkly!$C:$C,0),1)=0,"",_xlfn.NUMBERVALUE(INDEX(data_wkly!BG:BG,MATCH($B554,data_wkly!$C:$C,0),1))),"na"))</f>
        <v/>
      </c>
      <c r="AJ554" s="41">
        <f t="shared" si="27"/>
        <v>2</v>
      </c>
    </row>
    <row r="555" spans="1:36" ht="15.5">
      <c r="A555" s="88" t="str">
        <f t="shared" si="26"/>
        <v/>
      </c>
      <c r="B555" s="89" t="str">
        <f t="shared" si="28"/>
        <v/>
      </c>
      <c r="C555" s="122" t="str">
        <f>IF(IFERROR(IF(INDEX(data_wkly!AO:AO,MATCH($B555,data_wkly!$C:$C,0),1)=0,"",_xlfn.NUMBERVALUE(INDEX(data_wkly!AO:AO,MATCH($B555,data_wkly!$C:$C,0),1))),"na")=0,"",IFERROR(IF(INDEX(data_wkly!AO:AO,MATCH($B555,data_wkly!$C:$C,0),1)=0,"",_xlfn.NUMBERVALUE(INDEX(data_wkly!AO:AO,MATCH($B555,data_wkly!$C:$C,0),1))),"na"))</f>
        <v/>
      </c>
      <c r="D555" s="122" t="str">
        <f>IF(IFERROR(IF(INDEX(data_wkly!AP:AP,MATCH($B555,data_wkly!$C:$C,0),1)=0,"",_xlfn.NUMBERVALUE(INDEX(data_wkly!AP:AP,MATCH($B555,data_wkly!$C:$C,0),1))),"na")=0,"",IFERROR(IF(INDEX(data_wkly!AP:AP,MATCH($B555,data_wkly!$C:$C,0),1)=0,"",_xlfn.NUMBERVALUE(INDEX(data_wkly!AP:AP,MATCH($B555,data_wkly!$C:$C,0),1))),"na"))</f>
        <v/>
      </c>
      <c r="E555" s="122" t="str">
        <f>IF(IFERROR(IF(INDEX(data_wkly!AQ:AQ,MATCH($B555,data_wkly!$C:$C,0),1)=0,"",_xlfn.NUMBERVALUE(INDEX(data_wkly!AQ:AQ,MATCH($B555,data_wkly!$C:$C,0),1))),"na")=0,"",IFERROR(IF(INDEX(data_wkly!AQ:AQ,MATCH($B555,data_wkly!$C:$C,0),1)=0,"",_xlfn.NUMBERVALUE(INDEX(data_wkly!AQ:AQ,MATCH($B555,data_wkly!$C:$C,0),1))),"na"))</f>
        <v/>
      </c>
      <c r="F555" s="122" t="str">
        <f>IF(IFERROR(IF(INDEX(data_wkly!AR:AR,MATCH($B555,data_wkly!$C:$C,0),1)=0,"",_xlfn.NUMBERVALUE(INDEX(data_wkly!AR:AR,MATCH($B555,data_wkly!$C:$C,0),1))),"na")=0,"",IFERROR(IF(INDEX(data_wkly!AR:AR,MATCH($B555,data_wkly!$C:$C,0),1)=0,"",_xlfn.NUMBERVALUE(INDEX(data_wkly!AR:AR,MATCH($B555,data_wkly!$C:$C,0),1))),"na"))</f>
        <v/>
      </c>
      <c r="G555" s="122" t="str">
        <f>IF(IFERROR(IF(INDEX(data_wkly!AS:AS,MATCH($B555,data_wkly!$C:$C,0),1)=0,"",_xlfn.NUMBERVALUE(INDEX(data_wkly!AS:AS,MATCH($B555,data_wkly!$C:$C,0),1))),"na")=0,"",IFERROR(IF(INDEX(data_wkly!AS:AS,MATCH($B555,data_wkly!$C:$C,0),1)=0,"",_xlfn.NUMBERVALUE(INDEX(data_wkly!AS:AS,MATCH($B555,data_wkly!$C:$C,0),1))),"na"))</f>
        <v/>
      </c>
      <c r="H555" s="122" t="str">
        <f>IFERROR(IF(INDEX(data_wkly!BJ:BJ,MATCH($B555,data_wkly!$C:$C,0),1)=0,"",_xlfn.NUMBERVALUE(INDEX(data_wkly!BJ:BJ,MATCH($B555,data_wkly!$C:$C,0),1))),"na")</f>
        <v/>
      </c>
      <c r="I555" s="122" t="str">
        <f>IF(IFERROR(IF(INDEX(data_wkly!AT:AT,MATCH($B555,data_wkly!$C:$C,0),1)=0,"",_xlfn.NUMBERVALUE(INDEX(data_wkly!AT:AT,MATCH($B555,data_wkly!$C:$C,0),1))),"na")=0,"",IFERROR(IF(INDEX(data_wkly!AT:AT,MATCH($B555,data_wkly!$C:$C,0),1)=0,"",_xlfn.NUMBERVALUE(INDEX(data_wkly!AT:AT,MATCH($B555,data_wkly!$C:$C,0),1))),"na"))</f>
        <v/>
      </c>
      <c r="J555" s="122" t="str">
        <f>IF(IFERROR(IF(INDEX(data_wkly!AU:AU,MATCH($B555,data_wkly!$C:$C,0),1)=0,"",_xlfn.NUMBERVALUE(INDEX(data_wkly!AU:AU,MATCH($B555,data_wkly!$C:$C,0),1))),"na")=0,"",IFERROR(IF(INDEX(data_wkly!AU:AU,MATCH($B555,data_wkly!$C:$C,0),1)=0,"",_xlfn.NUMBERVALUE(INDEX(data_wkly!AU:AU,MATCH($B555,data_wkly!$C:$C,0),1))),"na"))</f>
        <v/>
      </c>
      <c r="K555" s="122" t="str">
        <f>IF(IFERROR(IF(INDEX(data_wkly!AV:AV,MATCH($B555,data_wkly!$C:$C,0),1)=0,"",_xlfn.NUMBERVALUE(INDEX(data_wkly!AV:AV,MATCH($B555,data_wkly!$C:$C,0),1))),"na")=0,"",IFERROR(IF(INDEX(data_wkly!AV:AV,MATCH($B555,data_wkly!$C:$C,0),1)=0,"",_xlfn.NUMBERVALUE(INDEX(data_wkly!AV:AV,MATCH($B555,data_wkly!$C:$C,0),1))),"na"))</f>
        <v/>
      </c>
      <c r="L555" s="122" t="str">
        <f>IFERROR(IF(INDEX(data_wkly!BI:BI,MATCH($B555,data_wkly!$C:$C,0),1)=0,"",_xlfn.NUMBERVALUE(INDEX(data_wkly!BI:BI,MATCH($B555,data_wkly!$C:$C,0),1))),"na")</f>
        <v/>
      </c>
      <c r="M555" s="122" t="str">
        <f>IF(IFERROR(IF(INDEX(data_wkly!AW:AW,MATCH($B555,data_wkly!$C:$C,0),1)=0,"",_xlfn.NUMBERVALUE(INDEX(data_wkly!AW:AW,MATCH($B555,data_wkly!$C:$C,0),1))),"na")=0,"",IFERROR(IF(INDEX(data_wkly!AW:AW,MATCH($B555,data_wkly!$C:$C,0),1)=0,"",_xlfn.NUMBERVALUE(INDEX(data_wkly!AW:AW,MATCH($B555,data_wkly!$C:$C,0),1))),"na"))</f>
        <v/>
      </c>
      <c r="N555" s="123"/>
      <c r="O555" s="124" t="str">
        <f>IF(IFERROR(IF(INDEX(data_wkly!AY:AY,MATCH($B555,data_wkly!$C:$C,0),1)=0,"",_xlfn.NUMBERVALUE(INDEX(data_wkly!AY:AY,MATCH($B555,data_wkly!$C:$C,0),1))),"na")=0,"",IFERROR(IF(INDEX(data_wkly!AY:AY,MATCH($B555,data_wkly!$C:$C,0),1)=0,"",_xlfn.NUMBERVALUE(INDEX(data_wkly!AY:AY,MATCH($B555,data_wkly!$C:$C,0),1))),"na"))</f>
        <v/>
      </c>
      <c r="P555" s="124" t="str">
        <f>IF(IFERROR(IF(INDEX(data_wkly!AZ:AZ,MATCH($B555,data_wkly!$C:$C,0),1)=0,"",_xlfn.NUMBERVALUE(INDEX(data_wkly!AZ:AZ,MATCH($B555,data_wkly!$C:$C,0),1))),"na")=0,"",IFERROR(IF(INDEX(data_wkly!AZ:AZ,MATCH($B555,data_wkly!$C:$C,0),1)=0,"",_xlfn.NUMBERVALUE(INDEX(data_wkly!AZ:AZ,MATCH($B555,data_wkly!$C:$C,0),1))),"na"))</f>
        <v/>
      </c>
      <c r="Q555" s="124" t="str">
        <f>IF(IFERROR(IF(INDEX(data_wkly!BA:BA,MATCH($B555,data_wkly!$C:$C,0),1)=0,"",_xlfn.NUMBERVALUE(INDEX(data_wkly!BA:BA,MATCH($B555,data_wkly!$C:$C,0),1))),"na")=0,"",IFERROR(IF(INDEX(data_wkly!BA:BA,MATCH($B555,data_wkly!$C:$C,0),1)=0,"",_xlfn.NUMBERVALUE(INDEX(data_wkly!BA:BA,MATCH($B555,data_wkly!$C:$C,0),1))),"na"))</f>
        <v/>
      </c>
      <c r="R555" s="124" t="str">
        <f>IF(IFERROR(IF(INDEX(data_wkly!BB:BB,MATCH($B555,data_wkly!$C:$C,0),1)=0,"",_xlfn.NUMBERVALUE(INDEX(data_wkly!BB:BB,MATCH($B555,data_wkly!$C:$C,0),1))),"na")=0,"",IFERROR(IF(INDEX(data_wkly!BB:BB,MATCH($B555,data_wkly!$C:$C,0),1)=0,"",_xlfn.NUMBERVALUE(INDEX(data_wkly!BB:BB,MATCH($B555,data_wkly!$C:$C,0),1))),"na"))</f>
        <v/>
      </c>
      <c r="S555" s="124" t="str">
        <f>IF(IFERROR(IF(INDEX(data_wkly!BC:BC,MATCH($B555,data_wkly!$C:$C,0),1)=0,"",_xlfn.NUMBERVALUE(INDEX(data_wkly!BC:BC,MATCH($B555,data_wkly!$C:$C,0),1))),"na")=0,"",IFERROR(IF(INDEX(data_wkly!BC:BC,MATCH($B555,data_wkly!$C:$C,0),1)=0,"",_xlfn.NUMBERVALUE(INDEX(data_wkly!BC:BC,MATCH($B555,data_wkly!$C:$C,0),1))),"na"))</f>
        <v/>
      </c>
      <c r="T555" s="124" t="str">
        <f>IFERROR(IF(INDEX(data_wkly!BL:BL,MATCH($B555,data_wkly!$C:$C,0),1)=0,"",_xlfn.NUMBERVALUE(INDEX(data_wkly!BL:BL,MATCH($B555,data_wkly!$C:$C,0),1))),"na")</f>
        <v/>
      </c>
      <c r="U555" s="124" t="str">
        <f>IF(IFERROR(IF(INDEX(data_wkly!BD:BD,MATCH($B555,data_wkly!$C:$C,0),1)=0,"",_xlfn.NUMBERVALUE(INDEX(data_wkly!BD:BD,MATCH($B555,data_wkly!$C:$C,0),1))),"na")=0,"",IFERROR(IF(INDEX(data_wkly!BD:BD,MATCH($B555,data_wkly!$C:$C,0),1)=0,"",_xlfn.NUMBERVALUE(INDEX(data_wkly!BD:BD,MATCH($B555,data_wkly!$C:$C,0),1))),"na"))</f>
        <v/>
      </c>
      <c r="V555" s="124" t="str">
        <f>IF(IFERROR(IF(INDEX(data_wkly!BE:BE,MATCH($B555,data_wkly!$C:$C,0),1)=0,"",_xlfn.NUMBERVALUE(INDEX(data_wkly!BE:BE,MATCH($B555,data_wkly!$C:$C,0),1))),"na")=0,"",IFERROR(IF(INDEX(data_wkly!BE:BE,MATCH($B555,data_wkly!$C:$C,0),1)=0,"",_xlfn.NUMBERVALUE(INDEX(data_wkly!BE:BE,MATCH($B555,data_wkly!$C:$C,0),1))),"na"))</f>
        <v/>
      </c>
      <c r="W555" s="124" t="str">
        <f>IF(IFERROR(IF(INDEX(data_wkly!BF:BF,MATCH($B555,data_wkly!$C:$C,0),1)=0,"",_xlfn.NUMBERVALUE(INDEX(data_wkly!BF:BF,MATCH($B555,data_wkly!$C:$C,0),1))),"na")=0,"",IFERROR(IF(INDEX(data_wkly!BF:BF,MATCH($B555,data_wkly!$C:$C,0),1)=0,"",_xlfn.NUMBERVALUE(INDEX(data_wkly!BF:BF,MATCH($B555,data_wkly!$C:$C,0),1))),"na"))</f>
        <v/>
      </c>
      <c r="X555" s="124" t="str">
        <f>IFERROR(IF(INDEX(data_wkly!BK:BK,MATCH($B555,data_wkly!$C:$C,0),1)=0,"",_xlfn.NUMBERVALUE(INDEX(data_wkly!BK:BK,MATCH($B555,data_wkly!$C:$C,0),1))),"na")</f>
        <v/>
      </c>
      <c r="Y555" s="124" t="str">
        <f>IF(IFERROR(IF(INDEX(data_wkly!BG:BG,MATCH($B555,data_wkly!$C:$C,0),1)=0,"",_xlfn.NUMBERVALUE(INDEX(data_wkly!BG:BG,MATCH($B555,data_wkly!$C:$C,0),1))),"na")=0,"",IFERROR(IF(INDEX(data_wkly!BG:BG,MATCH($B555,data_wkly!$C:$C,0),1)=0,"",_xlfn.NUMBERVALUE(INDEX(data_wkly!BG:BG,MATCH($B555,data_wkly!$C:$C,0),1))),"na"))</f>
        <v/>
      </c>
      <c r="AJ555" s="41">
        <f t="shared" si="27"/>
        <v>1</v>
      </c>
    </row>
    <row r="556" spans="1:36" ht="15.5">
      <c r="A556" s="88" t="str">
        <f t="shared" si="26"/>
        <v/>
      </c>
      <c r="B556" s="89" t="str">
        <f t="shared" si="28"/>
        <v/>
      </c>
      <c r="C556" s="122" t="str">
        <f>IF(IFERROR(IF(INDEX(data_wkly!AO:AO,MATCH($B556,data_wkly!$C:$C,0),1)=0,"",_xlfn.NUMBERVALUE(INDEX(data_wkly!AO:AO,MATCH($B556,data_wkly!$C:$C,0),1))),"na")=0,"",IFERROR(IF(INDEX(data_wkly!AO:AO,MATCH($B556,data_wkly!$C:$C,0),1)=0,"",_xlfn.NUMBERVALUE(INDEX(data_wkly!AO:AO,MATCH($B556,data_wkly!$C:$C,0),1))),"na"))</f>
        <v/>
      </c>
      <c r="D556" s="122" t="str">
        <f>IF(IFERROR(IF(INDEX(data_wkly!AP:AP,MATCH($B556,data_wkly!$C:$C,0),1)=0,"",_xlfn.NUMBERVALUE(INDEX(data_wkly!AP:AP,MATCH($B556,data_wkly!$C:$C,0),1))),"na")=0,"",IFERROR(IF(INDEX(data_wkly!AP:AP,MATCH($B556,data_wkly!$C:$C,0),1)=0,"",_xlfn.NUMBERVALUE(INDEX(data_wkly!AP:AP,MATCH($B556,data_wkly!$C:$C,0),1))),"na"))</f>
        <v/>
      </c>
      <c r="E556" s="122" t="str">
        <f>IF(IFERROR(IF(INDEX(data_wkly!AQ:AQ,MATCH($B556,data_wkly!$C:$C,0),1)=0,"",_xlfn.NUMBERVALUE(INDEX(data_wkly!AQ:AQ,MATCH($B556,data_wkly!$C:$C,0),1))),"na")=0,"",IFERROR(IF(INDEX(data_wkly!AQ:AQ,MATCH($B556,data_wkly!$C:$C,0),1)=0,"",_xlfn.NUMBERVALUE(INDEX(data_wkly!AQ:AQ,MATCH($B556,data_wkly!$C:$C,0),1))),"na"))</f>
        <v/>
      </c>
      <c r="F556" s="122" t="str">
        <f>IF(IFERROR(IF(INDEX(data_wkly!AR:AR,MATCH($B556,data_wkly!$C:$C,0),1)=0,"",_xlfn.NUMBERVALUE(INDEX(data_wkly!AR:AR,MATCH($B556,data_wkly!$C:$C,0),1))),"na")=0,"",IFERROR(IF(INDEX(data_wkly!AR:AR,MATCH($B556,data_wkly!$C:$C,0),1)=0,"",_xlfn.NUMBERVALUE(INDEX(data_wkly!AR:AR,MATCH($B556,data_wkly!$C:$C,0),1))),"na"))</f>
        <v/>
      </c>
      <c r="G556" s="122" t="str">
        <f>IF(IFERROR(IF(INDEX(data_wkly!AS:AS,MATCH($B556,data_wkly!$C:$C,0),1)=0,"",_xlfn.NUMBERVALUE(INDEX(data_wkly!AS:AS,MATCH($B556,data_wkly!$C:$C,0),1))),"na")=0,"",IFERROR(IF(INDEX(data_wkly!AS:AS,MATCH($B556,data_wkly!$C:$C,0),1)=0,"",_xlfn.NUMBERVALUE(INDEX(data_wkly!AS:AS,MATCH($B556,data_wkly!$C:$C,0),1))),"na"))</f>
        <v/>
      </c>
      <c r="H556" s="122" t="str">
        <f>IFERROR(IF(INDEX(data_wkly!BJ:BJ,MATCH($B556,data_wkly!$C:$C,0),1)=0,"",_xlfn.NUMBERVALUE(INDEX(data_wkly!BJ:BJ,MATCH($B556,data_wkly!$C:$C,0),1))),"na")</f>
        <v/>
      </c>
      <c r="I556" s="122" t="str">
        <f>IF(IFERROR(IF(INDEX(data_wkly!AT:AT,MATCH($B556,data_wkly!$C:$C,0),1)=0,"",_xlfn.NUMBERVALUE(INDEX(data_wkly!AT:AT,MATCH($B556,data_wkly!$C:$C,0),1))),"na")=0,"",IFERROR(IF(INDEX(data_wkly!AT:AT,MATCH($B556,data_wkly!$C:$C,0),1)=0,"",_xlfn.NUMBERVALUE(INDEX(data_wkly!AT:AT,MATCH($B556,data_wkly!$C:$C,0),1))),"na"))</f>
        <v/>
      </c>
      <c r="J556" s="122" t="str">
        <f>IF(IFERROR(IF(INDEX(data_wkly!AU:AU,MATCH($B556,data_wkly!$C:$C,0),1)=0,"",_xlfn.NUMBERVALUE(INDEX(data_wkly!AU:AU,MATCH($B556,data_wkly!$C:$C,0),1))),"na")=0,"",IFERROR(IF(INDEX(data_wkly!AU:AU,MATCH($B556,data_wkly!$C:$C,0),1)=0,"",_xlfn.NUMBERVALUE(INDEX(data_wkly!AU:AU,MATCH($B556,data_wkly!$C:$C,0),1))),"na"))</f>
        <v/>
      </c>
      <c r="K556" s="122" t="str">
        <f>IF(IFERROR(IF(INDEX(data_wkly!AV:AV,MATCH($B556,data_wkly!$C:$C,0),1)=0,"",_xlfn.NUMBERVALUE(INDEX(data_wkly!AV:AV,MATCH($B556,data_wkly!$C:$C,0),1))),"na")=0,"",IFERROR(IF(INDEX(data_wkly!AV:AV,MATCH($B556,data_wkly!$C:$C,0),1)=0,"",_xlfn.NUMBERVALUE(INDEX(data_wkly!AV:AV,MATCH($B556,data_wkly!$C:$C,0),1))),"na"))</f>
        <v/>
      </c>
      <c r="L556" s="122" t="str">
        <f>IFERROR(IF(INDEX(data_wkly!BI:BI,MATCH($B556,data_wkly!$C:$C,0),1)=0,"",_xlfn.NUMBERVALUE(INDEX(data_wkly!BI:BI,MATCH($B556,data_wkly!$C:$C,0),1))),"na")</f>
        <v/>
      </c>
      <c r="M556" s="122" t="str">
        <f>IF(IFERROR(IF(INDEX(data_wkly!AW:AW,MATCH($B556,data_wkly!$C:$C,0),1)=0,"",_xlfn.NUMBERVALUE(INDEX(data_wkly!AW:AW,MATCH($B556,data_wkly!$C:$C,0),1))),"na")=0,"",IFERROR(IF(INDEX(data_wkly!AW:AW,MATCH($B556,data_wkly!$C:$C,0),1)=0,"",_xlfn.NUMBERVALUE(INDEX(data_wkly!AW:AW,MATCH($B556,data_wkly!$C:$C,0),1))),"na"))</f>
        <v/>
      </c>
      <c r="N556" s="123"/>
      <c r="O556" s="124" t="str">
        <f>IF(IFERROR(IF(INDEX(data_wkly!AY:AY,MATCH($B556,data_wkly!$C:$C,0),1)=0,"",_xlfn.NUMBERVALUE(INDEX(data_wkly!AY:AY,MATCH($B556,data_wkly!$C:$C,0),1))),"na")=0,"",IFERROR(IF(INDEX(data_wkly!AY:AY,MATCH($B556,data_wkly!$C:$C,0),1)=0,"",_xlfn.NUMBERVALUE(INDEX(data_wkly!AY:AY,MATCH($B556,data_wkly!$C:$C,0),1))),"na"))</f>
        <v/>
      </c>
      <c r="P556" s="124" t="str">
        <f>IF(IFERROR(IF(INDEX(data_wkly!AZ:AZ,MATCH($B556,data_wkly!$C:$C,0),1)=0,"",_xlfn.NUMBERVALUE(INDEX(data_wkly!AZ:AZ,MATCH($B556,data_wkly!$C:$C,0),1))),"na")=0,"",IFERROR(IF(INDEX(data_wkly!AZ:AZ,MATCH($B556,data_wkly!$C:$C,0),1)=0,"",_xlfn.NUMBERVALUE(INDEX(data_wkly!AZ:AZ,MATCH($B556,data_wkly!$C:$C,0),1))),"na"))</f>
        <v/>
      </c>
      <c r="Q556" s="124" t="str">
        <f>IF(IFERROR(IF(INDEX(data_wkly!BA:BA,MATCH($B556,data_wkly!$C:$C,0),1)=0,"",_xlfn.NUMBERVALUE(INDEX(data_wkly!BA:BA,MATCH($B556,data_wkly!$C:$C,0),1))),"na")=0,"",IFERROR(IF(INDEX(data_wkly!BA:BA,MATCH($B556,data_wkly!$C:$C,0),1)=0,"",_xlfn.NUMBERVALUE(INDEX(data_wkly!BA:BA,MATCH($B556,data_wkly!$C:$C,0),1))),"na"))</f>
        <v/>
      </c>
      <c r="R556" s="124" t="str">
        <f>IF(IFERROR(IF(INDEX(data_wkly!BB:BB,MATCH($B556,data_wkly!$C:$C,0),1)=0,"",_xlfn.NUMBERVALUE(INDEX(data_wkly!BB:BB,MATCH($B556,data_wkly!$C:$C,0),1))),"na")=0,"",IFERROR(IF(INDEX(data_wkly!BB:BB,MATCH($B556,data_wkly!$C:$C,0),1)=0,"",_xlfn.NUMBERVALUE(INDEX(data_wkly!BB:BB,MATCH($B556,data_wkly!$C:$C,0),1))),"na"))</f>
        <v/>
      </c>
      <c r="S556" s="124" t="str">
        <f>IF(IFERROR(IF(INDEX(data_wkly!BC:BC,MATCH($B556,data_wkly!$C:$C,0),1)=0,"",_xlfn.NUMBERVALUE(INDEX(data_wkly!BC:BC,MATCH($B556,data_wkly!$C:$C,0),1))),"na")=0,"",IFERROR(IF(INDEX(data_wkly!BC:BC,MATCH($B556,data_wkly!$C:$C,0),1)=0,"",_xlfn.NUMBERVALUE(INDEX(data_wkly!BC:BC,MATCH($B556,data_wkly!$C:$C,0),1))),"na"))</f>
        <v/>
      </c>
      <c r="T556" s="124" t="str">
        <f>IFERROR(IF(INDEX(data_wkly!BL:BL,MATCH($B556,data_wkly!$C:$C,0),1)=0,"",_xlfn.NUMBERVALUE(INDEX(data_wkly!BL:BL,MATCH($B556,data_wkly!$C:$C,0),1))),"na")</f>
        <v/>
      </c>
      <c r="U556" s="124" t="str">
        <f>IF(IFERROR(IF(INDEX(data_wkly!BD:BD,MATCH($B556,data_wkly!$C:$C,0),1)=0,"",_xlfn.NUMBERVALUE(INDEX(data_wkly!BD:BD,MATCH($B556,data_wkly!$C:$C,0),1))),"na")=0,"",IFERROR(IF(INDEX(data_wkly!BD:BD,MATCH($B556,data_wkly!$C:$C,0),1)=0,"",_xlfn.NUMBERVALUE(INDEX(data_wkly!BD:BD,MATCH($B556,data_wkly!$C:$C,0),1))),"na"))</f>
        <v/>
      </c>
      <c r="V556" s="124" t="str">
        <f>IF(IFERROR(IF(INDEX(data_wkly!BE:BE,MATCH($B556,data_wkly!$C:$C,0),1)=0,"",_xlfn.NUMBERVALUE(INDEX(data_wkly!BE:BE,MATCH($B556,data_wkly!$C:$C,0),1))),"na")=0,"",IFERROR(IF(INDEX(data_wkly!BE:BE,MATCH($B556,data_wkly!$C:$C,0),1)=0,"",_xlfn.NUMBERVALUE(INDEX(data_wkly!BE:BE,MATCH($B556,data_wkly!$C:$C,0),1))),"na"))</f>
        <v/>
      </c>
      <c r="W556" s="124" t="str">
        <f>IF(IFERROR(IF(INDEX(data_wkly!BF:BF,MATCH($B556,data_wkly!$C:$C,0),1)=0,"",_xlfn.NUMBERVALUE(INDEX(data_wkly!BF:BF,MATCH($B556,data_wkly!$C:$C,0),1))),"na")=0,"",IFERROR(IF(INDEX(data_wkly!BF:BF,MATCH($B556,data_wkly!$C:$C,0),1)=0,"",_xlfn.NUMBERVALUE(INDEX(data_wkly!BF:BF,MATCH($B556,data_wkly!$C:$C,0),1))),"na"))</f>
        <v/>
      </c>
      <c r="X556" s="124" t="str">
        <f>IFERROR(IF(INDEX(data_wkly!BK:BK,MATCH($B556,data_wkly!$C:$C,0),1)=0,"",_xlfn.NUMBERVALUE(INDEX(data_wkly!BK:BK,MATCH($B556,data_wkly!$C:$C,0),1))),"na")</f>
        <v/>
      </c>
      <c r="Y556" s="124" t="str">
        <f>IF(IFERROR(IF(INDEX(data_wkly!BG:BG,MATCH($B556,data_wkly!$C:$C,0),1)=0,"",_xlfn.NUMBERVALUE(INDEX(data_wkly!BG:BG,MATCH($B556,data_wkly!$C:$C,0),1))),"na")=0,"",IFERROR(IF(INDEX(data_wkly!BG:BG,MATCH($B556,data_wkly!$C:$C,0),1)=0,"",_xlfn.NUMBERVALUE(INDEX(data_wkly!BG:BG,MATCH($B556,data_wkly!$C:$C,0),1))),"na"))</f>
        <v/>
      </c>
      <c r="AJ556" s="41">
        <f t="shared" si="27"/>
        <v>2</v>
      </c>
    </row>
    <row r="557" spans="1:36" ht="15.5">
      <c r="A557" s="88" t="str">
        <f t="shared" si="26"/>
        <v/>
      </c>
      <c r="B557" s="89" t="str">
        <f t="shared" si="28"/>
        <v/>
      </c>
      <c r="C557" s="122" t="str">
        <f>IF(IFERROR(IF(INDEX(data_wkly!AO:AO,MATCH($B557,data_wkly!$C:$C,0),1)=0,"",_xlfn.NUMBERVALUE(INDEX(data_wkly!AO:AO,MATCH($B557,data_wkly!$C:$C,0),1))),"na")=0,"",IFERROR(IF(INDEX(data_wkly!AO:AO,MATCH($B557,data_wkly!$C:$C,0),1)=0,"",_xlfn.NUMBERVALUE(INDEX(data_wkly!AO:AO,MATCH($B557,data_wkly!$C:$C,0),1))),"na"))</f>
        <v/>
      </c>
      <c r="D557" s="122" t="str">
        <f>IF(IFERROR(IF(INDEX(data_wkly!AP:AP,MATCH($B557,data_wkly!$C:$C,0),1)=0,"",_xlfn.NUMBERVALUE(INDEX(data_wkly!AP:AP,MATCH($B557,data_wkly!$C:$C,0),1))),"na")=0,"",IFERROR(IF(INDEX(data_wkly!AP:AP,MATCH($B557,data_wkly!$C:$C,0),1)=0,"",_xlfn.NUMBERVALUE(INDEX(data_wkly!AP:AP,MATCH($B557,data_wkly!$C:$C,0),1))),"na"))</f>
        <v/>
      </c>
      <c r="E557" s="122" t="str">
        <f>IF(IFERROR(IF(INDEX(data_wkly!AQ:AQ,MATCH($B557,data_wkly!$C:$C,0),1)=0,"",_xlfn.NUMBERVALUE(INDEX(data_wkly!AQ:AQ,MATCH($B557,data_wkly!$C:$C,0),1))),"na")=0,"",IFERROR(IF(INDEX(data_wkly!AQ:AQ,MATCH($B557,data_wkly!$C:$C,0),1)=0,"",_xlfn.NUMBERVALUE(INDEX(data_wkly!AQ:AQ,MATCH($B557,data_wkly!$C:$C,0),1))),"na"))</f>
        <v/>
      </c>
      <c r="F557" s="122" t="str">
        <f>IF(IFERROR(IF(INDEX(data_wkly!AR:AR,MATCH($B557,data_wkly!$C:$C,0),1)=0,"",_xlfn.NUMBERVALUE(INDEX(data_wkly!AR:AR,MATCH($B557,data_wkly!$C:$C,0),1))),"na")=0,"",IFERROR(IF(INDEX(data_wkly!AR:AR,MATCH($B557,data_wkly!$C:$C,0),1)=0,"",_xlfn.NUMBERVALUE(INDEX(data_wkly!AR:AR,MATCH($B557,data_wkly!$C:$C,0),1))),"na"))</f>
        <v/>
      </c>
      <c r="G557" s="122" t="str">
        <f>IF(IFERROR(IF(INDEX(data_wkly!AS:AS,MATCH($B557,data_wkly!$C:$C,0),1)=0,"",_xlfn.NUMBERVALUE(INDEX(data_wkly!AS:AS,MATCH($B557,data_wkly!$C:$C,0),1))),"na")=0,"",IFERROR(IF(INDEX(data_wkly!AS:AS,MATCH($B557,data_wkly!$C:$C,0),1)=0,"",_xlfn.NUMBERVALUE(INDEX(data_wkly!AS:AS,MATCH($B557,data_wkly!$C:$C,0),1))),"na"))</f>
        <v/>
      </c>
      <c r="H557" s="122" t="str">
        <f>IFERROR(IF(INDEX(data_wkly!BJ:BJ,MATCH($B557,data_wkly!$C:$C,0),1)=0,"",_xlfn.NUMBERVALUE(INDEX(data_wkly!BJ:BJ,MATCH($B557,data_wkly!$C:$C,0),1))),"na")</f>
        <v/>
      </c>
      <c r="I557" s="122" t="str">
        <f>IF(IFERROR(IF(INDEX(data_wkly!AT:AT,MATCH($B557,data_wkly!$C:$C,0),1)=0,"",_xlfn.NUMBERVALUE(INDEX(data_wkly!AT:AT,MATCH($B557,data_wkly!$C:$C,0),1))),"na")=0,"",IFERROR(IF(INDEX(data_wkly!AT:AT,MATCH($B557,data_wkly!$C:$C,0),1)=0,"",_xlfn.NUMBERVALUE(INDEX(data_wkly!AT:AT,MATCH($B557,data_wkly!$C:$C,0),1))),"na"))</f>
        <v/>
      </c>
      <c r="J557" s="122" t="str">
        <f>IF(IFERROR(IF(INDEX(data_wkly!AU:AU,MATCH($B557,data_wkly!$C:$C,0),1)=0,"",_xlfn.NUMBERVALUE(INDEX(data_wkly!AU:AU,MATCH($B557,data_wkly!$C:$C,0),1))),"na")=0,"",IFERROR(IF(INDEX(data_wkly!AU:AU,MATCH($B557,data_wkly!$C:$C,0),1)=0,"",_xlfn.NUMBERVALUE(INDEX(data_wkly!AU:AU,MATCH($B557,data_wkly!$C:$C,0),1))),"na"))</f>
        <v/>
      </c>
      <c r="K557" s="122" t="str">
        <f>IF(IFERROR(IF(INDEX(data_wkly!AV:AV,MATCH($B557,data_wkly!$C:$C,0),1)=0,"",_xlfn.NUMBERVALUE(INDEX(data_wkly!AV:AV,MATCH($B557,data_wkly!$C:$C,0),1))),"na")=0,"",IFERROR(IF(INDEX(data_wkly!AV:AV,MATCH($B557,data_wkly!$C:$C,0),1)=0,"",_xlfn.NUMBERVALUE(INDEX(data_wkly!AV:AV,MATCH($B557,data_wkly!$C:$C,0),1))),"na"))</f>
        <v/>
      </c>
      <c r="L557" s="122" t="str">
        <f>IFERROR(IF(INDEX(data_wkly!BI:BI,MATCH($B557,data_wkly!$C:$C,0),1)=0,"",_xlfn.NUMBERVALUE(INDEX(data_wkly!BI:BI,MATCH($B557,data_wkly!$C:$C,0),1))),"na")</f>
        <v/>
      </c>
      <c r="M557" s="122" t="str">
        <f>IF(IFERROR(IF(INDEX(data_wkly!AW:AW,MATCH($B557,data_wkly!$C:$C,0),1)=0,"",_xlfn.NUMBERVALUE(INDEX(data_wkly!AW:AW,MATCH($B557,data_wkly!$C:$C,0),1))),"na")=0,"",IFERROR(IF(INDEX(data_wkly!AW:AW,MATCH($B557,data_wkly!$C:$C,0),1)=0,"",_xlfn.NUMBERVALUE(INDEX(data_wkly!AW:AW,MATCH($B557,data_wkly!$C:$C,0),1))),"na"))</f>
        <v/>
      </c>
      <c r="N557" s="123"/>
      <c r="O557" s="124" t="str">
        <f>IF(IFERROR(IF(INDEX(data_wkly!AY:AY,MATCH($B557,data_wkly!$C:$C,0),1)=0,"",_xlfn.NUMBERVALUE(INDEX(data_wkly!AY:AY,MATCH($B557,data_wkly!$C:$C,0),1))),"na")=0,"",IFERROR(IF(INDEX(data_wkly!AY:AY,MATCH($B557,data_wkly!$C:$C,0),1)=0,"",_xlfn.NUMBERVALUE(INDEX(data_wkly!AY:AY,MATCH($B557,data_wkly!$C:$C,0),1))),"na"))</f>
        <v/>
      </c>
      <c r="P557" s="124" t="str">
        <f>IF(IFERROR(IF(INDEX(data_wkly!AZ:AZ,MATCH($B557,data_wkly!$C:$C,0),1)=0,"",_xlfn.NUMBERVALUE(INDEX(data_wkly!AZ:AZ,MATCH($B557,data_wkly!$C:$C,0),1))),"na")=0,"",IFERROR(IF(INDEX(data_wkly!AZ:AZ,MATCH($B557,data_wkly!$C:$C,0),1)=0,"",_xlfn.NUMBERVALUE(INDEX(data_wkly!AZ:AZ,MATCH($B557,data_wkly!$C:$C,0),1))),"na"))</f>
        <v/>
      </c>
      <c r="Q557" s="124" t="str">
        <f>IF(IFERROR(IF(INDEX(data_wkly!BA:BA,MATCH($B557,data_wkly!$C:$C,0),1)=0,"",_xlfn.NUMBERVALUE(INDEX(data_wkly!BA:BA,MATCH($B557,data_wkly!$C:$C,0),1))),"na")=0,"",IFERROR(IF(INDEX(data_wkly!BA:BA,MATCH($B557,data_wkly!$C:$C,0),1)=0,"",_xlfn.NUMBERVALUE(INDEX(data_wkly!BA:BA,MATCH($B557,data_wkly!$C:$C,0),1))),"na"))</f>
        <v/>
      </c>
      <c r="R557" s="124" t="str">
        <f>IF(IFERROR(IF(INDEX(data_wkly!BB:BB,MATCH($B557,data_wkly!$C:$C,0),1)=0,"",_xlfn.NUMBERVALUE(INDEX(data_wkly!BB:BB,MATCH($B557,data_wkly!$C:$C,0),1))),"na")=0,"",IFERROR(IF(INDEX(data_wkly!BB:BB,MATCH($B557,data_wkly!$C:$C,0),1)=0,"",_xlfn.NUMBERVALUE(INDEX(data_wkly!BB:BB,MATCH($B557,data_wkly!$C:$C,0),1))),"na"))</f>
        <v/>
      </c>
      <c r="S557" s="124" t="str">
        <f>IF(IFERROR(IF(INDEX(data_wkly!BC:BC,MATCH($B557,data_wkly!$C:$C,0),1)=0,"",_xlfn.NUMBERVALUE(INDEX(data_wkly!BC:BC,MATCH($B557,data_wkly!$C:$C,0),1))),"na")=0,"",IFERROR(IF(INDEX(data_wkly!BC:BC,MATCH($B557,data_wkly!$C:$C,0),1)=0,"",_xlfn.NUMBERVALUE(INDEX(data_wkly!BC:BC,MATCH($B557,data_wkly!$C:$C,0),1))),"na"))</f>
        <v/>
      </c>
      <c r="T557" s="124" t="str">
        <f>IFERROR(IF(INDEX(data_wkly!BL:BL,MATCH($B557,data_wkly!$C:$C,0),1)=0,"",_xlfn.NUMBERVALUE(INDEX(data_wkly!BL:BL,MATCH($B557,data_wkly!$C:$C,0),1))),"na")</f>
        <v/>
      </c>
      <c r="U557" s="124" t="str">
        <f>IF(IFERROR(IF(INDEX(data_wkly!BD:BD,MATCH($B557,data_wkly!$C:$C,0),1)=0,"",_xlfn.NUMBERVALUE(INDEX(data_wkly!BD:BD,MATCH($B557,data_wkly!$C:$C,0),1))),"na")=0,"",IFERROR(IF(INDEX(data_wkly!BD:BD,MATCH($B557,data_wkly!$C:$C,0),1)=0,"",_xlfn.NUMBERVALUE(INDEX(data_wkly!BD:BD,MATCH($B557,data_wkly!$C:$C,0),1))),"na"))</f>
        <v/>
      </c>
      <c r="V557" s="124" t="str">
        <f>IF(IFERROR(IF(INDEX(data_wkly!BE:BE,MATCH($B557,data_wkly!$C:$C,0),1)=0,"",_xlfn.NUMBERVALUE(INDEX(data_wkly!BE:BE,MATCH($B557,data_wkly!$C:$C,0),1))),"na")=0,"",IFERROR(IF(INDEX(data_wkly!BE:BE,MATCH($B557,data_wkly!$C:$C,0),1)=0,"",_xlfn.NUMBERVALUE(INDEX(data_wkly!BE:BE,MATCH($B557,data_wkly!$C:$C,0),1))),"na"))</f>
        <v/>
      </c>
      <c r="W557" s="124" t="str">
        <f>IF(IFERROR(IF(INDEX(data_wkly!BF:BF,MATCH($B557,data_wkly!$C:$C,0),1)=0,"",_xlfn.NUMBERVALUE(INDEX(data_wkly!BF:BF,MATCH($B557,data_wkly!$C:$C,0),1))),"na")=0,"",IFERROR(IF(INDEX(data_wkly!BF:BF,MATCH($B557,data_wkly!$C:$C,0),1)=0,"",_xlfn.NUMBERVALUE(INDEX(data_wkly!BF:BF,MATCH($B557,data_wkly!$C:$C,0),1))),"na"))</f>
        <v/>
      </c>
      <c r="X557" s="124" t="str">
        <f>IFERROR(IF(INDEX(data_wkly!BK:BK,MATCH($B557,data_wkly!$C:$C,0),1)=0,"",_xlfn.NUMBERVALUE(INDEX(data_wkly!BK:BK,MATCH($B557,data_wkly!$C:$C,0),1))),"na")</f>
        <v/>
      </c>
      <c r="Y557" s="124" t="str">
        <f>IF(IFERROR(IF(INDEX(data_wkly!BG:BG,MATCH($B557,data_wkly!$C:$C,0),1)=0,"",_xlfn.NUMBERVALUE(INDEX(data_wkly!BG:BG,MATCH($B557,data_wkly!$C:$C,0),1))),"na")=0,"",IFERROR(IF(INDEX(data_wkly!BG:BG,MATCH($B557,data_wkly!$C:$C,0),1)=0,"",_xlfn.NUMBERVALUE(INDEX(data_wkly!BG:BG,MATCH($B557,data_wkly!$C:$C,0),1))),"na"))</f>
        <v/>
      </c>
      <c r="AJ557" s="41">
        <f t="shared" si="27"/>
        <v>1</v>
      </c>
    </row>
    <row r="558" spans="1:36" ht="15.5">
      <c r="A558" s="88" t="str">
        <f t="shared" si="26"/>
        <v/>
      </c>
      <c r="B558" s="89" t="str">
        <f t="shared" si="28"/>
        <v/>
      </c>
      <c r="C558" s="122" t="str">
        <f>IF(IFERROR(IF(INDEX(data_wkly!AO:AO,MATCH($B558,data_wkly!$C:$C,0),1)=0,"",_xlfn.NUMBERVALUE(INDEX(data_wkly!AO:AO,MATCH($B558,data_wkly!$C:$C,0),1))),"na")=0,"",IFERROR(IF(INDEX(data_wkly!AO:AO,MATCH($B558,data_wkly!$C:$C,0),1)=0,"",_xlfn.NUMBERVALUE(INDEX(data_wkly!AO:AO,MATCH($B558,data_wkly!$C:$C,0),1))),"na"))</f>
        <v/>
      </c>
      <c r="D558" s="122" t="str">
        <f>IF(IFERROR(IF(INDEX(data_wkly!AP:AP,MATCH($B558,data_wkly!$C:$C,0),1)=0,"",_xlfn.NUMBERVALUE(INDEX(data_wkly!AP:AP,MATCH($B558,data_wkly!$C:$C,0),1))),"na")=0,"",IFERROR(IF(INDEX(data_wkly!AP:AP,MATCH($B558,data_wkly!$C:$C,0),1)=0,"",_xlfn.NUMBERVALUE(INDEX(data_wkly!AP:AP,MATCH($B558,data_wkly!$C:$C,0),1))),"na"))</f>
        <v/>
      </c>
      <c r="E558" s="122" t="str">
        <f>IF(IFERROR(IF(INDEX(data_wkly!AQ:AQ,MATCH($B558,data_wkly!$C:$C,0),1)=0,"",_xlfn.NUMBERVALUE(INDEX(data_wkly!AQ:AQ,MATCH($B558,data_wkly!$C:$C,0),1))),"na")=0,"",IFERROR(IF(INDEX(data_wkly!AQ:AQ,MATCH($B558,data_wkly!$C:$C,0),1)=0,"",_xlfn.NUMBERVALUE(INDEX(data_wkly!AQ:AQ,MATCH($B558,data_wkly!$C:$C,0),1))),"na"))</f>
        <v/>
      </c>
      <c r="F558" s="122" t="str">
        <f>IF(IFERROR(IF(INDEX(data_wkly!AR:AR,MATCH($B558,data_wkly!$C:$C,0),1)=0,"",_xlfn.NUMBERVALUE(INDEX(data_wkly!AR:AR,MATCH($B558,data_wkly!$C:$C,0),1))),"na")=0,"",IFERROR(IF(INDEX(data_wkly!AR:AR,MATCH($B558,data_wkly!$C:$C,0),1)=0,"",_xlfn.NUMBERVALUE(INDEX(data_wkly!AR:AR,MATCH($B558,data_wkly!$C:$C,0),1))),"na"))</f>
        <v/>
      </c>
      <c r="G558" s="122" t="str">
        <f>IF(IFERROR(IF(INDEX(data_wkly!AS:AS,MATCH($B558,data_wkly!$C:$C,0),1)=0,"",_xlfn.NUMBERVALUE(INDEX(data_wkly!AS:AS,MATCH($B558,data_wkly!$C:$C,0),1))),"na")=0,"",IFERROR(IF(INDEX(data_wkly!AS:AS,MATCH($B558,data_wkly!$C:$C,0),1)=0,"",_xlfn.NUMBERVALUE(INDEX(data_wkly!AS:AS,MATCH($B558,data_wkly!$C:$C,0),1))),"na"))</f>
        <v/>
      </c>
      <c r="H558" s="122" t="str">
        <f>IFERROR(IF(INDEX(data_wkly!BJ:BJ,MATCH($B558,data_wkly!$C:$C,0),1)=0,"",_xlfn.NUMBERVALUE(INDEX(data_wkly!BJ:BJ,MATCH($B558,data_wkly!$C:$C,0),1))),"na")</f>
        <v/>
      </c>
      <c r="I558" s="122" t="str">
        <f>IF(IFERROR(IF(INDEX(data_wkly!AT:AT,MATCH($B558,data_wkly!$C:$C,0),1)=0,"",_xlfn.NUMBERVALUE(INDEX(data_wkly!AT:AT,MATCH($B558,data_wkly!$C:$C,0),1))),"na")=0,"",IFERROR(IF(INDEX(data_wkly!AT:AT,MATCH($B558,data_wkly!$C:$C,0),1)=0,"",_xlfn.NUMBERVALUE(INDEX(data_wkly!AT:AT,MATCH($B558,data_wkly!$C:$C,0),1))),"na"))</f>
        <v/>
      </c>
      <c r="J558" s="122" t="str">
        <f>IF(IFERROR(IF(INDEX(data_wkly!AU:AU,MATCH($B558,data_wkly!$C:$C,0),1)=0,"",_xlfn.NUMBERVALUE(INDEX(data_wkly!AU:AU,MATCH($B558,data_wkly!$C:$C,0),1))),"na")=0,"",IFERROR(IF(INDEX(data_wkly!AU:AU,MATCH($B558,data_wkly!$C:$C,0),1)=0,"",_xlfn.NUMBERVALUE(INDEX(data_wkly!AU:AU,MATCH($B558,data_wkly!$C:$C,0),1))),"na"))</f>
        <v/>
      </c>
      <c r="K558" s="122" t="str">
        <f>IF(IFERROR(IF(INDEX(data_wkly!AV:AV,MATCH($B558,data_wkly!$C:$C,0),1)=0,"",_xlfn.NUMBERVALUE(INDEX(data_wkly!AV:AV,MATCH($B558,data_wkly!$C:$C,0),1))),"na")=0,"",IFERROR(IF(INDEX(data_wkly!AV:AV,MATCH($B558,data_wkly!$C:$C,0),1)=0,"",_xlfn.NUMBERVALUE(INDEX(data_wkly!AV:AV,MATCH($B558,data_wkly!$C:$C,0),1))),"na"))</f>
        <v/>
      </c>
      <c r="L558" s="122" t="str">
        <f>IFERROR(IF(INDEX(data_wkly!BI:BI,MATCH($B558,data_wkly!$C:$C,0),1)=0,"",_xlfn.NUMBERVALUE(INDEX(data_wkly!BI:BI,MATCH($B558,data_wkly!$C:$C,0),1))),"na")</f>
        <v/>
      </c>
      <c r="M558" s="122" t="str">
        <f>IF(IFERROR(IF(INDEX(data_wkly!AW:AW,MATCH($B558,data_wkly!$C:$C,0),1)=0,"",_xlfn.NUMBERVALUE(INDEX(data_wkly!AW:AW,MATCH($B558,data_wkly!$C:$C,0),1))),"na")=0,"",IFERROR(IF(INDEX(data_wkly!AW:AW,MATCH($B558,data_wkly!$C:$C,0),1)=0,"",_xlfn.NUMBERVALUE(INDEX(data_wkly!AW:AW,MATCH($B558,data_wkly!$C:$C,0),1))),"na"))</f>
        <v/>
      </c>
      <c r="N558" s="123"/>
      <c r="O558" s="124" t="str">
        <f>IF(IFERROR(IF(INDEX(data_wkly!AY:AY,MATCH($B558,data_wkly!$C:$C,0),1)=0,"",_xlfn.NUMBERVALUE(INDEX(data_wkly!AY:AY,MATCH($B558,data_wkly!$C:$C,0),1))),"na")=0,"",IFERROR(IF(INDEX(data_wkly!AY:AY,MATCH($B558,data_wkly!$C:$C,0),1)=0,"",_xlfn.NUMBERVALUE(INDEX(data_wkly!AY:AY,MATCH($B558,data_wkly!$C:$C,0),1))),"na"))</f>
        <v/>
      </c>
      <c r="P558" s="124" t="str">
        <f>IF(IFERROR(IF(INDEX(data_wkly!AZ:AZ,MATCH($B558,data_wkly!$C:$C,0),1)=0,"",_xlfn.NUMBERVALUE(INDEX(data_wkly!AZ:AZ,MATCH($B558,data_wkly!$C:$C,0),1))),"na")=0,"",IFERROR(IF(INDEX(data_wkly!AZ:AZ,MATCH($B558,data_wkly!$C:$C,0),1)=0,"",_xlfn.NUMBERVALUE(INDEX(data_wkly!AZ:AZ,MATCH($B558,data_wkly!$C:$C,0),1))),"na"))</f>
        <v/>
      </c>
      <c r="Q558" s="124" t="str">
        <f>IF(IFERROR(IF(INDEX(data_wkly!BA:BA,MATCH($B558,data_wkly!$C:$C,0),1)=0,"",_xlfn.NUMBERVALUE(INDEX(data_wkly!BA:BA,MATCH($B558,data_wkly!$C:$C,0),1))),"na")=0,"",IFERROR(IF(INDEX(data_wkly!BA:BA,MATCH($B558,data_wkly!$C:$C,0),1)=0,"",_xlfn.NUMBERVALUE(INDEX(data_wkly!BA:BA,MATCH($B558,data_wkly!$C:$C,0),1))),"na"))</f>
        <v/>
      </c>
      <c r="R558" s="124" t="str">
        <f>IF(IFERROR(IF(INDEX(data_wkly!BB:BB,MATCH($B558,data_wkly!$C:$C,0),1)=0,"",_xlfn.NUMBERVALUE(INDEX(data_wkly!BB:BB,MATCH($B558,data_wkly!$C:$C,0),1))),"na")=0,"",IFERROR(IF(INDEX(data_wkly!BB:BB,MATCH($B558,data_wkly!$C:$C,0),1)=0,"",_xlfn.NUMBERVALUE(INDEX(data_wkly!BB:BB,MATCH($B558,data_wkly!$C:$C,0),1))),"na"))</f>
        <v/>
      </c>
      <c r="S558" s="124" t="str">
        <f>IF(IFERROR(IF(INDEX(data_wkly!BC:BC,MATCH($B558,data_wkly!$C:$C,0),1)=0,"",_xlfn.NUMBERVALUE(INDEX(data_wkly!BC:BC,MATCH($B558,data_wkly!$C:$C,0),1))),"na")=0,"",IFERROR(IF(INDEX(data_wkly!BC:BC,MATCH($B558,data_wkly!$C:$C,0),1)=0,"",_xlfn.NUMBERVALUE(INDEX(data_wkly!BC:BC,MATCH($B558,data_wkly!$C:$C,0),1))),"na"))</f>
        <v/>
      </c>
      <c r="T558" s="124" t="str">
        <f>IFERROR(IF(INDEX(data_wkly!BL:BL,MATCH($B558,data_wkly!$C:$C,0),1)=0,"",_xlfn.NUMBERVALUE(INDEX(data_wkly!BL:BL,MATCH($B558,data_wkly!$C:$C,0),1))),"na")</f>
        <v/>
      </c>
      <c r="U558" s="124" t="str">
        <f>IF(IFERROR(IF(INDEX(data_wkly!BD:BD,MATCH($B558,data_wkly!$C:$C,0),1)=0,"",_xlfn.NUMBERVALUE(INDEX(data_wkly!BD:BD,MATCH($B558,data_wkly!$C:$C,0),1))),"na")=0,"",IFERROR(IF(INDEX(data_wkly!BD:BD,MATCH($B558,data_wkly!$C:$C,0),1)=0,"",_xlfn.NUMBERVALUE(INDEX(data_wkly!BD:BD,MATCH($B558,data_wkly!$C:$C,0),1))),"na"))</f>
        <v/>
      </c>
      <c r="V558" s="124" t="str">
        <f>IF(IFERROR(IF(INDEX(data_wkly!BE:BE,MATCH($B558,data_wkly!$C:$C,0),1)=0,"",_xlfn.NUMBERVALUE(INDEX(data_wkly!BE:BE,MATCH($B558,data_wkly!$C:$C,0),1))),"na")=0,"",IFERROR(IF(INDEX(data_wkly!BE:BE,MATCH($B558,data_wkly!$C:$C,0),1)=0,"",_xlfn.NUMBERVALUE(INDEX(data_wkly!BE:BE,MATCH($B558,data_wkly!$C:$C,0),1))),"na"))</f>
        <v/>
      </c>
      <c r="W558" s="124" t="str">
        <f>IF(IFERROR(IF(INDEX(data_wkly!BF:BF,MATCH($B558,data_wkly!$C:$C,0),1)=0,"",_xlfn.NUMBERVALUE(INDEX(data_wkly!BF:BF,MATCH($B558,data_wkly!$C:$C,0),1))),"na")=0,"",IFERROR(IF(INDEX(data_wkly!BF:BF,MATCH($B558,data_wkly!$C:$C,0),1)=0,"",_xlfn.NUMBERVALUE(INDEX(data_wkly!BF:BF,MATCH($B558,data_wkly!$C:$C,0),1))),"na"))</f>
        <v/>
      </c>
      <c r="X558" s="124" t="str">
        <f>IFERROR(IF(INDEX(data_wkly!BK:BK,MATCH($B558,data_wkly!$C:$C,0),1)=0,"",_xlfn.NUMBERVALUE(INDEX(data_wkly!BK:BK,MATCH($B558,data_wkly!$C:$C,0),1))),"na")</f>
        <v/>
      </c>
      <c r="Y558" s="124" t="str">
        <f>IF(IFERROR(IF(INDEX(data_wkly!BG:BG,MATCH($B558,data_wkly!$C:$C,0),1)=0,"",_xlfn.NUMBERVALUE(INDEX(data_wkly!BG:BG,MATCH($B558,data_wkly!$C:$C,0),1))),"na")=0,"",IFERROR(IF(INDEX(data_wkly!BG:BG,MATCH($B558,data_wkly!$C:$C,0),1)=0,"",_xlfn.NUMBERVALUE(INDEX(data_wkly!BG:BG,MATCH($B558,data_wkly!$C:$C,0),1))),"na"))</f>
        <v/>
      </c>
      <c r="AJ558" s="41">
        <f t="shared" si="27"/>
        <v>2</v>
      </c>
    </row>
    <row r="559" spans="1:36" ht="15.5">
      <c r="A559" s="88" t="str">
        <f t="shared" si="26"/>
        <v/>
      </c>
      <c r="B559" s="89" t="str">
        <f t="shared" si="28"/>
        <v/>
      </c>
      <c r="C559" s="122" t="str">
        <f>IF(IFERROR(IF(INDEX(data_wkly!AO:AO,MATCH($B559,data_wkly!$C:$C,0),1)=0,"",_xlfn.NUMBERVALUE(INDEX(data_wkly!AO:AO,MATCH($B559,data_wkly!$C:$C,0),1))),"na")=0,"",IFERROR(IF(INDEX(data_wkly!AO:AO,MATCH($B559,data_wkly!$C:$C,0),1)=0,"",_xlfn.NUMBERVALUE(INDEX(data_wkly!AO:AO,MATCH($B559,data_wkly!$C:$C,0),1))),"na"))</f>
        <v/>
      </c>
      <c r="D559" s="122" t="str">
        <f>IF(IFERROR(IF(INDEX(data_wkly!AP:AP,MATCH($B559,data_wkly!$C:$C,0),1)=0,"",_xlfn.NUMBERVALUE(INDEX(data_wkly!AP:AP,MATCH($B559,data_wkly!$C:$C,0),1))),"na")=0,"",IFERROR(IF(INDEX(data_wkly!AP:AP,MATCH($B559,data_wkly!$C:$C,0),1)=0,"",_xlfn.NUMBERVALUE(INDEX(data_wkly!AP:AP,MATCH($B559,data_wkly!$C:$C,0),1))),"na"))</f>
        <v/>
      </c>
      <c r="E559" s="122" t="str">
        <f>IF(IFERROR(IF(INDEX(data_wkly!AQ:AQ,MATCH($B559,data_wkly!$C:$C,0),1)=0,"",_xlfn.NUMBERVALUE(INDEX(data_wkly!AQ:AQ,MATCH($B559,data_wkly!$C:$C,0),1))),"na")=0,"",IFERROR(IF(INDEX(data_wkly!AQ:AQ,MATCH($B559,data_wkly!$C:$C,0),1)=0,"",_xlfn.NUMBERVALUE(INDEX(data_wkly!AQ:AQ,MATCH($B559,data_wkly!$C:$C,0),1))),"na"))</f>
        <v/>
      </c>
      <c r="F559" s="122" t="str">
        <f>IF(IFERROR(IF(INDEX(data_wkly!AR:AR,MATCH($B559,data_wkly!$C:$C,0),1)=0,"",_xlfn.NUMBERVALUE(INDEX(data_wkly!AR:AR,MATCH($B559,data_wkly!$C:$C,0),1))),"na")=0,"",IFERROR(IF(INDEX(data_wkly!AR:AR,MATCH($B559,data_wkly!$C:$C,0),1)=0,"",_xlfn.NUMBERVALUE(INDEX(data_wkly!AR:AR,MATCH($B559,data_wkly!$C:$C,0),1))),"na"))</f>
        <v/>
      </c>
      <c r="G559" s="122" t="str">
        <f>IF(IFERROR(IF(INDEX(data_wkly!AS:AS,MATCH($B559,data_wkly!$C:$C,0),1)=0,"",_xlfn.NUMBERVALUE(INDEX(data_wkly!AS:AS,MATCH($B559,data_wkly!$C:$C,0),1))),"na")=0,"",IFERROR(IF(INDEX(data_wkly!AS:AS,MATCH($B559,data_wkly!$C:$C,0),1)=0,"",_xlfn.NUMBERVALUE(INDEX(data_wkly!AS:AS,MATCH($B559,data_wkly!$C:$C,0),1))),"na"))</f>
        <v/>
      </c>
      <c r="H559" s="122" t="str">
        <f>IFERROR(IF(INDEX(data_wkly!BJ:BJ,MATCH($B559,data_wkly!$C:$C,0),1)=0,"",_xlfn.NUMBERVALUE(INDEX(data_wkly!BJ:BJ,MATCH($B559,data_wkly!$C:$C,0),1))),"na")</f>
        <v/>
      </c>
      <c r="I559" s="122" t="str">
        <f>IF(IFERROR(IF(INDEX(data_wkly!AT:AT,MATCH($B559,data_wkly!$C:$C,0),1)=0,"",_xlfn.NUMBERVALUE(INDEX(data_wkly!AT:AT,MATCH($B559,data_wkly!$C:$C,0),1))),"na")=0,"",IFERROR(IF(INDEX(data_wkly!AT:AT,MATCH($B559,data_wkly!$C:$C,0),1)=0,"",_xlfn.NUMBERVALUE(INDEX(data_wkly!AT:AT,MATCH($B559,data_wkly!$C:$C,0),1))),"na"))</f>
        <v/>
      </c>
      <c r="J559" s="122" t="str">
        <f>IF(IFERROR(IF(INDEX(data_wkly!AU:AU,MATCH($B559,data_wkly!$C:$C,0),1)=0,"",_xlfn.NUMBERVALUE(INDEX(data_wkly!AU:AU,MATCH($B559,data_wkly!$C:$C,0),1))),"na")=0,"",IFERROR(IF(INDEX(data_wkly!AU:AU,MATCH($B559,data_wkly!$C:$C,0),1)=0,"",_xlfn.NUMBERVALUE(INDEX(data_wkly!AU:AU,MATCH($B559,data_wkly!$C:$C,0),1))),"na"))</f>
        <v/>
      </c>
      <c r="K559" s="122" t="str">
        <f>IF(IFERROR(IF(INDEX(data_wkly!AV:AV,MATCH($B559,data_wkly!$C:$C,0),1)=0,"",_xlfn.NUMBERVALUE(INDEX(data_wkly!AV:AV,MATCH($B559,data_wkly!$C:$C,0),1))),"na")=0,"",IFERROR(IF(INDEX(data_wkly!AV:AV,MATCH($B559,data_wkly!$C:$C,0),1)=0,"",_xlfn.NUMBERVALUE(INDEX(data_wkly!AV:AV,MATCH($B559,data_wkly!$C:$C,0),1))),"na"))</f>
        <v/>
      </c>
      <c r="L559" s="122" t="str">
        <f>IFERROR(IF(INDEX(data_wkly!BI:BI,MATCH($B559,data_wkly!$C:$C,0),1)=0,"",_xlfn.NUMBERVALUE(INDEX(data_wkly!BI:BI,MATCH($B559,data_wkly!$C:$C,0),1))),"na")</f>
        <v/>
      </c>
      <c r="M559" s="122" t="str">
        <f>IF(IFERROR(IF(INDEX(data_wkly!AW:AW,MATCH($B559,data_wkly!$C:$C,0),1)=0,"",_xlfn.NUMBERVALUE(INDEX(data_wkly!AW:AW,MATCH($B559,data_wkly!$C:$C,0),1))),"na")=0,"",IFERROR(IF(INDEX(data_wkly!AW:AW,MATCH($B559,data_wkly!$C:$C,0),1)=0,"",_xlfn.NUMBERVALUE(INDEX(data_wkly!AW:AW,MATCH($B559,data_wkly!$C:$C,0),1))),"na"))</f>
        <v/>
      </c>
      <c r="N559" s="123"/>
      <c r="O559" s="124" t="str">
        <f>IF(IFERROR(IF(INDEX(data_wkly!AY:AY,MATCH($B559,data_wkly!$C:$C,0),1)=0,"",_xlfn.NUMBERVALUE(INDEX(data_wkly!AY:AY,MATCH($B559,data_wkly!$C:$C,0),1))),"na")=0,"",IFERROR(IF(INDEX(data_wkly!AY:AY,MATCH($B559,data_wkly!$C:$C,0),1)=0,"",_xlfn.NUMBERVALUE(INDEX(data_wkly!AY:AY,MATCH($B559,data_wkly!$C:$C,0),1))),"na"))</f>
        <v/>
      </c>
      <c r="P559" s="124" t="str">
        <f>IF(IFERROR(IF(INDEX(data_wkly!AZ:AZ,MATCH($B559,data_wkly!$C:$C,0),1)=0,"",_xlfn.NUMBERVALUE(INDEX(data_wkly!AZ:AZ,MATCH($B559,data_wkly!$C:$C,0),1))),"na")=0,"",IFERROR(IF(INDEX(data_wkly!AZ:AZ,MATCH($B559,data_wkly!$C:$C,0),1)=0,"",_xlfn.NUMBERVALUE(INDEX(data_wkly!AZ:AZ,MATCH($B559,data_wkly!$C:$C,0),1))),"na"))</f>
        <v/>
      </c>
      <c r="Q559" s="124" t="str">
        <f>IF(IFERROR(IF(INDEX(data_wkly!BA:BA,MATCH($B559,data_wkly!$C:$C,0),1)=0,"",_xlfn.NUMBERVALUE(INDEX(data_wkly!BA:BA,MATCH($B559,data_wkly!$C:$C,0),1))),"na")=0,"",IFERROR(IF(INDEX(data_wkly!BA:BA,MATCH($B559,data_wkly!$C:$C,0),1)=0,"",_xlfn.NUMBERVALUE(INDEX(data_wkly!BA:BA,MATCH($B559,data_wkly!$C:$C,0),1))),"na"))</f>
        <v/>
      </c>
      <c r="R559" s="124" t="str">
        <f>IF(IFERROR(IF(INDEX(data_wkly!BB:BB,MATCH($B559,data_wkly!$C:$C,0),1)=0,"",_xlfn.NUMBERVALUE(INDEX(data_wkly!BB:BB,MATCH($B559,data_wkly!$C:$C,0),1))),"na")=0,"",IFERROR(IF(INDEX(data_wkly!BB:BB,MATCH($B559,data_wkly!$C:$C,0),1)=0,"",_xlfn.NUMBERVALUE(INDEX(data_wkly!BB:BB,MATCH($B559,data_wkly!$C:$C,0),1))),"na"))</f>
        <v/>
      </c>
      <c r="S559" s="124" t="str">
        <f>IF(IFERROR(IF(INDEX(data_wkly!BC:BC,MATCH($B559,data_wkly!$C:$C,0),1)=0,"",_xlfn.NUMBERVALUE(INDEX(data_wkly!BC:BC,MATCH($B559,data_wkly!$C:$C,0),1))),"na")=0,"",IFERROR(IF(INDEX(data_wkly!BC:BC,MATCH($B559,data_wkly!$C:$C,0),1)=0,"",_xlfn.NUMBERVALUE(INDEX(data_wkly!BC:BC,MATCH($B559,data_wkly!$C:$C,0),1))),"na"))</f>
        <v/>
      </c>
      <c r="T559" s="124" t="str">
        <f>IFERROR(IF(INDEX(data_wkly!BL:BL,MATCH($B559,data_wkly!$C:$C,0),1)=0,"",_xlfn.NUMBERVALUE(INDEX(data_wkly!BL:BL,MATCH($B559,data_wkly!$C:$C,0),1))),"na")</f>
        <v/>
      </c>
      <c r="U559" s="124" t="str">
        <f>IF(IFERROR(IF(INDEX(data_wkly!BD:BD,MATCH($B559,data_wkly!$C:$C,0),1)=0,"",_xlfn.NUMBERVALUE(INDEX(data_wkly!BD:BD,MATCH($B559,data_wkly!$C:$C,0),1))),"na")=0,"",IFERROR(IF(INDEX(data_wkly!BD:BD,MATCH($B559,data_wkly!$C:$C,0),1)=0,"",_xlfn.NUMBERVALUE(INDEX(data_wkly!BD:BD,MATCH($B559,data_wkly!$C:$C,0),1))),"na"))</f>
        <v/>
      </c>
      <c r="V559" s="124" t="str">
        <f>IF(IFERROR(IF(INDEX(data_wkly!BE:BE,MATCH($B559,data_wkly!$C:$C,0),1)=0,"",_xlfn.NUMBERVALUE(INDEX(data_wkly!BE:BE,MATCH($B559,data_wkly!$C:$C,0),1))),"na")=0,"",IFERROR(IF(INDEX(data_wkly!BE:BE,MATCH($B559,data_wkly!$C:$C,0),1)=0,"",_xlfn.NUMBERVALUE(INDEX(data_wkly!BE:BE,MATCH($B559,data_wkly!$C:$C,0),1))),"na"))</f>
        <v/>
      </c>
      <c r="W559" s="124" t="str">
        <f>IF(IFERROR(IF(INDEX(data_wkly!BF:BF,MATCH($B559,data_wkly!$C:$C,0),1)=0,"",_xlfn.NUMBERVALUE(INDEX(data_wkly!BF:BF,MATCH($B559,data_wkly!$C:$C,0),1))),"na")=0,"",IFERROR(IF(INDEX(data_wkly!BF:BF,MATCH($B559,data_wkly!$C:$C,0),1)=0,"",_xlfn.NUMBERVALUE(INDEX(data_wkly!BF:BF,MATCH($B559,data_wkly!$C:$C,0),1))),"na"))</f>
        <v/>
      </c>
      <c r="X559" s="124" t="str">
        <f>IFERROR(IF(INDEX(data_wkly!BK:BK,MATCH($B559,data_wkly!$C:$C,0),1)=0,"",_xlfn.NUMBERVALUE(INDEX(data_wkly!BK:BK,MATCH($B559,data_wkly!$C:$C,0),1))),"na")</f>
        <v/>
      </c>
      <c r="Y559" s="124" t="str">
        <f>IF(IFERROR(IF(INDEX(data_wkly!BG:BG,MATCH($B559,data_wkly!$C:$C,0),1)=0,"",_xlfn.NUMBERVALUE(INDEX(data_wkly!BG:BG,MATCH($B559,data_wkly!$C:$C,0),1))),"na")=0,"",IFERROR(IF(INDEX(data_wkly!BG:BG,MATCH($B559,data_wkly!$C:$C,0),1)=0,"",_xlfn.NUMBERVALUE(INDEX(data_wkly!BG:BG,MATCH($B559,data_wkly!$C:$C,0),1))),"na"))</f>
        <v/>
      </c>
      <c r="AJ559" s="41">
        <f t="shared" si="27"/>
        <v>1</v>
      </c>
    </row>
    <row r="560" spans="1:36" ht="15.5">
      <c r="A560" s="88" t="str">
        <f t="shared" si="26"/>
        <v/>
      </c>
      <c r="B560" s="89" t="str">
        <f t="shared" si="28"/>
        <v/>
      </c>
      <c r="C560" s="122" t="str">
        <f>IF(IFERROR(IF(INDEX(data_wkly!AO:AO,MATCH($B560,data_wkly!$C:$C,0),1)=0,"",_xlfn.NUMBERVALUE(INDEX(data_wkly!AO:AO,MATCH($B560,data_wkly!$C:$C,0),1))),"na")=0,"",IFERROR(IF(INDEX(data_wkly!AO:AO,MATCH($B560,data_wkly!$C:$C,0),1)=0,"",_xlfn.NUMBERVALUE(INDEX(data_wkly!AO:AO,MATCH($B560,data_wkly!$C:$C,0),1))),"na"))</f>
        <v/>
      </c>
      <c r="D560" s="122" t="str">
        <f>IF(IFERROR(IF(INDEX(data_wkly!AP:AP,MATCH($B560,data_wkly!$C:$C,0),1)=0,"",_xlfn.NUMBERVALUE(INDEX(data_wkly!AP:AP,MATCH($B560,data_wkly!$C:$C,0),1))),"na")=0,"",IFERROR(IF(INDEX(data_wkly!AP:AP,MATCH($B560,data_wkly!$C:$C,0),1)=0,"",_xlfn.NUMBERVALUE(INDEX(data_wkly!AP:AP,MATCH($B560,data_wkly!$C:$C,0),1))),"na"))</f>
        <v/>
      </c>
      <c r="E560" s="122" t="str">
        <f>IF(IFERROR(IF(INDEX(data_wkly!AQ:AQ,MATCH($B560,data_wkly!$C:$C,0),1)=0,"",_xlfn.NUMBERVALUE(INDEX(data_wkly!AQ:AQ,MATCH($B560,data_wkly!$C:$C,0),1))),"na")=0,"",IFERROR(IF(INDEX(data_wkly!AQ:AQ,MATCH($B560,data_wkly!$C:$C,0),1)=0,"",_xlfn.NUMBERVALUE(INDEX(data_wkly!AQ:AQ,MATCH($B560,data_wkly!$C:$C,0),1))),"na"))</f>
        <v/>
      </c>
      <c r="F560" s="122" t="str">
        <f>IF(IFERROR(IF(INDEX(data_wkly!AR:AR,MATCH($B560,data_wkly!$C:$C,0),1)=0,"",_xlfn.NUMBERVALUE(INDEX(data_wkly!AR:AR,MATCH($B560,data_wkly!$C:$C,0),1))),"na")=0,"",IFERROR(IF(INDEX(data_wkly!AR:AR,MATCH($B560,data_wkly!$C:$C,0),1)=0,"",_xlfn.NUMBERVALUE(INDEX(data_wkly!AR:AR,MATCH($B560,data_wkly!$C:$C,0),1))),"na"))</f>
        <v/>
      </c>
      <c r="G560" s="122" t="str">
        <f>IF(IFERROR(IF(INDEX(data_wkly!AS:AS,MATCH($B560,data_wkly!$C:$C,0),1)=0,"",_xlfn.NUMBERVALUE(INDEX(data_wkly!AS:AS,MATCH($B560,data_wkly!$C:$C,0),1))),"na")=0,"",IFERROR(IF(INDEX(data_wkly!AS:AS,MATCH($B560,data_wkly!$C:$C,0),1)=0,"",_xlfn.NUMBERVALUE(INDEX(data_wkly!AS:AS,MATCH($B560,data_wkly!$C:$C,0),1))),"na"))</f>
        <v/>
      </c>
      <c r="H560" s="122" t="str">
        <f>IFERROR(IF(INDEX(data_wkly!BJ:BJ,MATCH($B560,data_wkly!$C:$C,0),1)=0,"",_xlfn.NUMBERVALUE(INDEX(data_wkly!BJ:BJ,MATCH($B560,data_wkly!$C:$C,0),1))),"na")</f>
        <v/>
      </c>
      <c r="I560" s="122" t="str">
        <f>IF(IFERROR(IF(INDEX(data_wkly!AT:AT,MATCH($B560,data_wkly!$C:$C,0),1)=0,"",_xlfn.NUMBERVALUE(INDEX(data_wkly!AT:AT,MATCH($B560,data_wkly!$C:$C,0),1))),"na")=0,"",IFERROR(IF(INDEX(data_wkly!AT:AT,MATCH($B560,data_wkly!$C:$C,0),1)=0,"",_xlfn.NUMBERVALUE(INDEX(data_wkly!AT:AT,MATCH($B560,data_wkly!$C:$C,0),1))),"na"))</f>
        <v/>
      </c>
      <c r="J560" s="122" t="str">
        <f>IF(IFERROR(IF(INDEX(data_wkly!AU:AU,MATCH($B560,data_wkly!$C:$C,0),1)=0,"",_xlfn.NUMBERVALUE(INDEX(data_wkly!AU:AU,MATCH($B560,data_wkly!$C:$C,0),1))),"na")=0,"",IFERROR(IF(INDEX(data_wkly!AU:AU,MATCH($B560,data_wkly!$C:$C,0),1)=0,"",_xlfn.NUMBERVALUE(INDEX(data_wkly!AU:AU,MATCH($B560,data_wkly!$C:$C,0),1))),"na"))</f>
        <v/>
      </c>
      <c r="K560" s="122" t="str">
        <f>IF(IFERROR(IF(INDEX(data_wkly!AV:AV,MATCH($B560,data_wkly!$C:$C,0),1)=0,"",_xlfn.NUMBERVALUE(INDEX(data_wkly!AV:AV,MATCH($B560,data_wkly!$C:$C,0),1))),"na")=0,"",IFERROR(IF(INDEX(data_wkly!AV:AV,MATCH($B560,data_wkly!$C:$C,0),1)=0,"",_xlfn.NUMBERVALUE(INDEX(data_wkly!AV:AV,MATCH($B560,data_wkly!$C:$C,0),1))),"na"))</f>
        <v/>
      </c>
      <c r="L560" s="122" t="str">
        <f>IFERROR(IF(INDEX(data_wkly!BI:BI,MATCH($B560,data_wkly!$C:$C,0),1)=0,"",_xlfn.NUMBERVALUE(INDEX(data_wkly!BI:BI,MATCH($B560,data_wkly!$C:$C,0),1))),"na")</f>
        <v/>
      </c>
      <c r="M560" s="122" t="str">
        <f>IF(IFERROR(IF(INDEX(data_wkly!AW:AW,MATCH($B560,data_wkly!$C:$C,0),1)=0,"",_xlfn.NUMBERVALUE(INDEX(data_wkly!AW:AW,MATCH($B560,data_wkly!$C:$C,0),1))),"na")=0,"",IFERROR(IF(INDEX(data_wkly!AW:AW,MATCH($B560,data_wkly!$C:$C,0),1)=0,"",_xlfn.NUMBERVALUE(INDEX(data_wkly!AW:AW,MATCH($B560,data_wkly!$C:$C,0),1))),"na"))</f>
        <v/>
      </c>
      <c r="N560" s="123"/>
      <c r="O560" s="124" t="str">
        <f>IF(IFERROR(IF(INDEX(data_wkly!AY:AY,MATCH($B560,data_wkly!$C:$C,0),1)=0,"",_xlfn.NUMBERVALUE(INDEX(data_wkly!AY:AY,MATCH($B560,data_wkly!$C:$C,0),1))),"na")=0,"",IFERROR(IF(INDEX(data_wkly!AY:AY,MATCH($B560,data_wkly!$C:$C,0),1)=0,"",_xlfn.NUMBERVALUE(INDEX(data_wkly!AY:AY,MATCH($B560,data_wkly!$C:$C,0),1))),"na"))</f>
        <v/>
      </c>
      <c r="P560" s="124" t="str">
        <f>IF(IFERROR(IF(INDEX(data_wkly!AZ:AZ,MATCH($B560,data_wkly!$C:$C,0),1)=0,"",_xlfn.NUMBERVALUE(INDEX(data_wkly!AZ:AZ,MATCH($B560,data_wkly!$C:$C,0),1))),"na")=0,"",IFERROR(IF(INDEX(data_wkly!AZ:AZ,MATCH($B560,data_wkly!$C:$C,0),1)=0,"",_xlfn.NUMBERVALUE(INDEX(data_wkly!AZ:AZ,MATCH($B560,data_wkly!$C:$C,0),1))),"na"))</f>
        <v/>
      </c>
      <c r="Q560" s="124" t="str">
        <f>IF(IFERROR(IF(INDEX(data_wkly!BA:BA,MATCH($B560,data_wkly!$C:$C,0),1)=0,"",_xlfn.NUMBERVALUE(INDEX(data_wkly!BA:BA,MATCH($B560,data_wkly!$C:$C,0),1))),"na")=0,"",IFERROR(IF(INDEX(data_wkly!BA:BA,MATCH($B560,data_wkly!$C:$C,0),1)=0,"",_xlfn.NUMBERVALUE(INDEX(data_wkly!BA:BA,MATCH($B560,data_wkly!$C:$C,0),1))),"na"))</f>
        <v/>
      </c>
      <c r="R560" s="124" t="str">
        <f>IF(IFERROR(IF(INDEX(data_wkly!BB:BB,MATCH($B560,data_wkly!$C:$C,0),1)=0,"",_xlfn.NUMBERVALUE(INDEX(data_wkly!BB:BB,MATCH($B560,data_wkly!$C:$C,0),1))),"na")=0,"",IFERROR(IF(INDEX(data_wkly!BB:BB,MATCH($B560,data_wkly!$C:$C,0),1)=0,"",_xlfn.NUMBERVALUE(INDEX(data_wkly!BB:BB,MATCH($B560,data_wkly!$C:$C,0),1))),"na"))</f>
        <v/>
      </c>
      <c r="S560" s="124" t="str">
        <f>IF(IFERROR(IF(INDEX(data_wkly!BC:BC,MATCH($B560,data_wkly!$C:$C,0),1)=0,"",_xlfn.NUMBERVALUE(INDEX(data_wkly!BC:BC,MATCH($B560,data_wkly!$C:$C,0),1))),"na")=0,"",IFERROR(IF(INDEX(data_wkly!BC:BC,MATCH($B560,data_wkly!$C:$C,0),1)=0,"",_xlfn.NUMBERVALUE(INDEX(data_wkly!BC:BC,MATCH($B560,data_wkly!$C:$C,0),1))),"na"))</f>
        <v/>
      </c>
      <c r="T560" s="124" t="str">
        <f>IFERROR(IF(INDEX(data_wkly!BL:BL,MATCH($B560,data_wkly!$C:$C,0),1)=0,"",_xlfn.NUMBERVALUE(INDEX(data_wkly!BL:BL,MATCH($B560,data_wkly!$C:$C,0),1))),"na")</f>
        <v/>
      </c>
      <c r="U560" s="124" t="str">
        <f>IF(IFERROR(IF(INDEX(data_wkly!BD:BD,MATCH($B560,data_wkly!$C:$C,0),1)=0,"",_xlfn.NUMBERVALUE(INDEX(data_wkly!BD:BD,MATCH($B560,data_wkly!$C:$C,0),1))),"na")=0,"",IFERROR(IF(INDEX(data_wkly!BD:BD,MATCH($B560,data_wkly!$C:$C,0),1)=0,"",_xlfn.NUMBERVALUE(INDEX(data_wkly!BD:BD,MATCH($B560,data_wkly!$C:$C,0),1))),"na"))</f>
        <v/>
      </c>
      <c r="V560" s="124" t="str">
        <f>IF(IFERROR(IF(INDEX(data_wkly!BE:BE,MATCH($B560,data_wkly!$C:$C,0),1)=0,"",_xlfn.NUMBERVALUE(INDEX(data_wkly!BE:BE,MATCH($B560,data_wkly!$C:$C,0),1))),"na")=0,"",IFERROR(IF(INDEX(data_wkly!BE:BE,MATCH($B560,data_wkly!$C:$C,0),1)=0,"",_xlfn.NUMBERVALUE(INDEX(data_wkly!BE:BE,MATCH($B560,data_wkly!$C:$C,0),1))),"na"))</f>
        <v/>
      </c>
      <c r="W560" s="124" t="str">
        <f>IF(IFERROR(IF(INDEX(data_wkly!BF:BF,MATCH($B560,data_wkly!$C:$C,0),1)=0,"",_xlfn.NUMBERVALUE(INDEX(data_wkly!BF:BF,MATCH($B560,data_wkly!$C:$C,0),1))),"na")=0,"",IFERROR(IF(INDEX(data_wkly!BF:BF,MATCH($B560,data_wkly!$C:$C,0),1)=0,"",_xlfn.NUMBERVALUE(INDEX(data_wkly!BF:BF,MATCH($B560,data_wkly!$C:$C,0),1))),"na"))</f>
        <v/>
      </c>
      <c r="X560" s="124" t="str">
        <f>IFERROR(IF(INDEX(data_wkly!BK:BK,MATCH($B560,data_wkly!$C:$C,0),1)=0,"",_xlfn.NUMBERVALUE(INDEX(data_wkly!BK:BK,MATCH($B560,data_wkly!$C:$C,0),1))),"na")</f>
        <v/>
      </c>
      <c r="Y560" s="124" t="str">
        <f>IF(IFERROR(IF(INDEX(data_wkly!BG:BG,MATCH($B560,data_wkly!$C:$C,0),1)=0,"",_xlfn.NUMBERVALUE(INDEX(data_wkly!BG:BG,MATCH($B560,data_wkly!$C:$C,0),1))),"na")=0,"",IFERROR(IF(INDEX(data_wkly!BG:BG,MATCH($B560,data_wkly!$C:$C,0),1)=0,"",_xlfn.NUMBERVALUE(INDEX(data_wkly!BG:BG,MATCH($B560,data_wkly!$C:$C,0),1))),"na"))</f>
        <v/>
      </c>
      <c r="AJ560" s="41">
        <f t="shared" si="27"/>
        <v>2</v>
      </c>
    </row>
    <row r="561" spans="1:36" ht="15.5">
      <c r="A561" s="88" t="str">
        <f t="shared" si="26"/>
        <v/>
      </c>
      <c r="B561" s="89" t="str">
        <f t="shared" si="28"/>
        <v/>
      </c>
      <c r="C561" s="122" t="str">
        <f>IF(IFERROR(IF(INDEX(data_wkly!AO:AO,MATCH($B561,data_wkly!$C:$C,0),1)=0,"",_xlfn.NUMBERVALUE(INDEX(data_wkly!AO:AO,MATCH($B561,data_wkly!$C:$C,0),1))),"na")=0,"",IFERROR(IF(INDEX(data_wkly!AO:AO,MATCH($B561,data_wkly!$C:$C,0),1)=0,"",_xlfn.NUMBERVALUE(INDEX(data_wkly!AO:AO,MATCH($B561,data_wkly!$C:$C,0),1))),"na"))</f>
        <v/>
      </c>
      <c r="D561" s="122" t="str">
        <f>IF(IFERROR(IF(INDEX(data_wkly!AP:AP,MATCH($B561,data_wkly!$C:$C,0),1)=0,"",_xlfn.NUMBERVALUE(INDEX(data_wkly!AP:AP,MATCH($B561,data_wkly!$C:$C,0),1))),"na")=0,"",IFERROR(IF(INDEX(data_wkly!AP:AP,MATCH($B561,data_wkly!$C:$C,0),1)=0,"",_xlfn.NUMBERVALUE(INDEX(data_wkly!AP:AP,MATCH($B561,data_wkly!$C:$C,0),1))),"na"))</f>
        <v/>
      </c>
      <c r="E561" s="122" t="str">
        <f>IF(IFERROR(IF(INDEX(data_wkly!AQ:AQ,MATCH($B561,data_wkly!$C:$C,0),1)=0,"",_xlfn.NUMBERVALUE(INDEX(data_wkly!AQ:AQ,MATCH($B561,data_wkly!$C:$C,0),1))),"na")=0,"",IFERROR(IF(INDEX(data_wkly!AQ:AQ,MATCH($B561,data_wkly!$C:$C,0),1)=0,"",_xlfn.NUMBERVALUE(INDEX(data_wkly!AQ:AQ,MATCH($B561,data_wkly!$C:$C,0),1))),"na"))</f>
        <v/>
      </c>
      <c r="F561" s="122" t="str">
        <f>IF(IFERROR(IF(INDEX(data_wkly!AR:AR,MATCH($B561,data_wkly!$C:$C,0),1)=0,"",_xlfn.NUMBERVALUE(INDEX(data_wkly!AR:AR,MATCH($B561,data_wkly!$C:$C,0),1))),"na")=0,"",IFERROR(IF(INDEX(data_wkly!AR:AR,MATCH($B561,data_wkly!$C:$C,0),1)=0,"",_xlfn.NUMBERVALUE(INDEX(data_wkly!AR:AR,MATCH($B561,data_wkly!$C:$C,0),1))),"na"))</f>
        <v/>
      </c>
      <c r="G561" s="122" t="str">
        <f>IF(IFERROR(IF(INDEX(data_wkly!AS:AS,MATCH($B561,data_wkly!$C:$C,0),1)=0,"",_xlfn.NUMBERVALUE(INDEX(data_wkly!AS:AS,MATCH($B561,data_wkly!$C:$C,0),1))),"na")=0,"",IFERROR(IF(INDEX(data_wkly!AS:AS,MATCH($B561,data_wkly!$C:$C,0),1)=0,"",_xlfn.NUMBERVALUE(INDEX(data_wkly!AS:AS,MATCH($B561,data_wkly!$C:$C,0),1))),"na"))</f>
        <v/>
      </c>
      <c r="H561" s="122" t="str">
        <f>IFERROR(IF(INDEX(data_wkly!BJ:BJ,MATCH($B561,data_wkly!$C:$C,0),1)=0,"",_xlfn.NUMBERVALUE(INDEX(data_wkly!BJ:BJ,MATCH($B561,data_wkly!$C:$C,0),1))),"na")</f>
        <v/>
      </c>
      <c r="I561" s="122" t="str">
        <f>IF(IFERROR(IF(INDEX(data_wkly!AT:AT,MATCH($B561,data_wkly!$C:$C,0),1)=0,"",_xlfn.NUMBERVALUE(INDEX(data_wkly!AT:AT,MATCH($B561,data_wkly!$C:$C,0),1))),"na")=0,"",IFERROR(IF(INDEX(data_wkly!AT:AT,MATCH($B561,data_wkly!$C:$C,0),1)=0,"",_xlfn.NUMBERVALUE(INDEX(data_wkly!AT:AT,MATCH($B561,data_wkly!$C:$C,0),1))),"na"))</f>
        <v/>
      </c>
      <c r="J561" s="122" t="str">
        <f>IF(IFERROR(IF(INDEX(data_wkly!AU:AU,MATCH($B561,data_wkly!$C:$C,0),1)=0,"",_xlfn.NUMBERVALUE(INDEX(data_wkly!AU:AU,MATCH($B561,data_wkly!$C:$C,0),1))),"na")=0,"",IFERROR(IF(INDEX(data_wkly!AU:AU,MATCH($B561,data_wkly!$C:$C,0),1)=0,"",_xlfn.NUMBERVALUE(INDEX(data_wkly!AU:AU,MATCH($B561,data_wkly!$C:$C,0),1))),"na"))</f>
        <v/>
      </c>
      <c r="K561" s="122" t="str">
        <f>IF(IFERROR(IF(INDEX(data_wkly!AV:AV,MATCH($B561,data_wkly!$C:$C,0),1)=0,"",_xlfn.NUMBERVALUE(INDEX(data_wkly!AV:AV,MATCH($B561,data_wkly!$C:$C,0),1))),"na")=0,"",IFERROR(IF(INDEX(data_wkly!AV:AV,MATCH($B561,data_wkly!$C:$C,0),1)=0,"",_xlfn.NUMBERVALUE(INDEX(data_wkly!AV:AV,MATCH($B561,data_wkly!$C:$C,0),1))),"na"))</f>
        <v/>
      </c>
      <c r="L561" s="122" t="str">
        <f>IFERROR(IF(INDEX(data_wkly!BI:BI,MATCH($B561,data_wkly!$C:$C,0),1)=0,"",_xlfn.NUMBERVALUE(INDEX(data_wkly!BI:BI,MATCH($B561,data_wkly!$C:$C,0),1))),"na")</f>
        <v/>
      </c>
      <c r="M561" s="122" t="str">
        <f>IF(IFERROR(IF(INDEX(data_wkly!AW:AW,MATCH($B561,data_wkly!$C:$C,0),1)=0,"",_xlfn.NUMBERVALUE(INDEX(data_wkly!AW:AW,MATCH($B561,data_wkly!$C:$C,0),1))),"na")=0,"",IFERROR(IF(INDEX(data_wkly!AW:AW,MATCH($B561,data_wkly!$C:$C,0),1)=0,"",_xlfn.NUMBERVALUE(INDEX(data_wkly!AW:AW,MATCH($B561,data_wkly!$C:$C,0),1))),"na"))</f>
        <v/>
      </c>
      <c r="N561" s="123"/>
      <c r="O561" s="124" t="str">
        <f>IF(IFERROR(IF(INDEX(data_wkly!AY:AY,MATCH($B561,data_wkly!$C:$C,0),1)=0,"",_xlfn.NUMBERVALUE(INDEX(data_wkly!AY:AY,MATCH($B561,data_wkly!$C:$C,0),1))),"na")=0,"",IFERROR(IF(INDEX(data_wkly!AY:AY,MATCH($B561,data_wkly!$C:$C,0),1)=0,"",_xlfn.NUMBERVALUE(INDEX(data_wkly!AY:AY,MATCH($B561,data_wkly!$C:$C,0),1))),"na"))</f>
        <v/>
      </c>
      <c r="P561" s="124" t="str">
        <f>IF(IFERROR(IF(INDEX(data_wkly!AZ:AZ,MATCH($B561,data_wkly!$C:$C,0),1)=0,"",_xlfn.NUMBERVALUE(INDEX(data_wkly!AZ:AZ,MATCH($B561,data_wkly!$C:$C,0),1))),"na")=0,"",IFERROR(IF(INDEX(data_wkly!AZ:AZ,MATCH($B561,data_wkly!$C:$C,0),1)=0,"",_xlfn.NUMBERVALUE(INDEX(data_wkly!AZ:AZ,MATCH($B561,data_wkly!$C:$C,0),1))),"na"))</f>
        <v/>
      </c>
      <c r="Q561" s="124" t="str">
        <f>IF(IFERROR(IF(INDEX(data_wkly!BA:BA,MATCH($B561,data_wkly!$C:$C,0),1)=0,"",_xlfn.NUMBERVALUE(INDEX(data_wkly!BA:BA,MATCH($B561,data_wkly!$C:$C,0),1))),"na")=0,"",IFERROR(IF(INDEX(data_wkly!BA:BA,MATCH($B561,data_wkly!$C:$C,0),1)=0,"",_xlfn.NUMBERVALUE(INDEX(data_wkly!BA:BA,MATCH($B561,data_wkly!$C:$C,0),1))),"na"))</f>
        <v/>
      </c>
      <c r="R561" s="124" t="str">
        <f>IF(IFERROR(IF(INDEX(data_wkly!BB:BB,MATCH($B561,data_wkly!$C:$C,0),1)=0,"",_xlfn.NUMBERVALUE(INDEX(data_wkly!BB:BB,MATCH($B561,data_wkly!$C:$C,0),1))),"na")=0,"",IFERROR(IF(INDEX(data_wkly!BB:BB,MATCH($B561,data_wkly!$C:$C,0),1)=0,"",_xlfn.NUMBERVALUE(INDEX(data_wkly!BB:BB,MATCH($B561,data_wkly!$C:$C,0),1))),"na"))</f>
        <v/>
      </c>
      <c r="S561" s="124" t="str">
        <f>IF(IFERROR(IF(INDEX(data_wkly!BC:BC,MATCH($B561,data_wkly!$C:$C,0),1)=0,"",_xlfn.NUMBERVALUE(INDEX(data_wkly!BC:BC,MATCH($B561,data_wkly!$C:$C,0),1))),"na")=0,"",IFERROR(IF(INDEX(data_wkly!BC:BC,MATCH($B561,data_wkly!$C:$C,0),1)=0,"",_xlfn.NUMBERVALUE(INDEX(data_wkly!BC:BC,MATCH($B561,data_wkly!$C:$C,0),1))),"na"))</f>
        <v/>
      </c>
      <c r="T561" s="124" t="str">
        <f>IFERROR(IF(INDEX(data_wkly!BL:BL,MATCH($B561,data_wkly!$C:$C,0),1)=0,"",_xlfn.NUMBERVALUE(INDEX(data_wkly!BL:BL,MATCH($B561,data_wkly!$C:$C,0),1))),"na")</f>
        <v/>
      </c>
      <c r="U561" s="124" t="str">
        <f>IF(IFERROR(IF(INDEX(data_wkly!BD:BD,MATCH($B561,data_wkly!$C:$C,0),1)=0,"",_xlfn.NUMBERVALUE(INDEX(data_wkly!BD:BD,MATCH($B561,data_wkly!$C:$C,0),1))),"na")=0,"",IFERROR(IF(INDEX(data_wkly!BD:BD,MATCH($B561,data_wkly!$C:$C,0),1)=0,"",_xlfn.NUMBERVALUE(INDEX(data_wkly!BD:BD,MATCH($B561,data_wkly!$C:$C,0),1))),"na"))</f>
        <v/>
      </c>
      <c r="V561" s="124" t="str">
        <f>IF(IFERROR(IF(INDEX(data_wkly!BE:BE,MATCH($B561,data_wkly!$C:$C,0),1)=0,"",_xlfn.NUMBERVALUE(INDEX(data_wkly!BE:BE,MATCH($B561,data_wkly!$C:$C,0),1))),"na")=0,"",IFERROR(IF(INDEX(data_wkly!BE:BE,MATCH($B561,data_wkly!$C:$C,0),1)=0,"",_xlfn.NUMBERVALUE(INDEX(data_wkly!BE:BE,MATCH($B561,data_wkly!$C:$C,0),1))),"na"))</f>
        <v/>
      </c>
      <c r="W561" s="124" t="str">
        <f>IF(IFERROR(IF(INDEX(data_wkly!BF:BF,MATCH($B561,data_wkly!$C:$C,0),1)=0,"",_xlfn.NUMBERVALUE(INDEX(data_wkly!BF:BF,MATCH($B561,data_wkly!$C:$C,0),1))),"na")=0,"",IFERROR(IF(INDEX(data_wkly!BF:BF,MATCH($B561,data_wkly!$C:$C,0),1)=0,"",_xlfn.NUMBERVALUE(INDEX(data_wkly!BF:BF,MATCH($B561,data_wkly!$C:$C,0),1))),"na"))</f>
        <v/>
      </c>
      <c r="X561" s="124" t="str">
        <f>IFERROR(IF(INDEX(data_wkly!BK:BK,MATCH($B561,data_wkly!$C:$C,0),1)=0,"",_xlfn.NUMBERVALUE(INDEX(data_wkly!BK:BK,MATCH($B561,data_wkly!$C:$C,0),1))),"na")</f>
        <v/>
      </c>
      <c r="Y561" s="124" t="str">
        <f>IF(IFERROR(IF(INDEX(data_wkly!BG:BG,MATCH($B561,data_wkly!$C:$C,0),1)=0,"",_xlfn.NUMBERVALUE(INDEX(data_wkly!BG:BG,MATCH($B561,data_wkly!$C:$C,0),1))),"na")=0,"",IFERROR(IF(INDEX(data_wkly!BG:BG,MATCH($B561,data_wkly!$C:$C,0),1)=0,"",_xlfn.NUMBERVALUE(INDEX(data_wkly!BG:BG,MATCH($B561,data_wkly!$C:$C,0),1))),"na"))</f>
        <v/>
      </c>
      <c r="AJ561" s="41">
        <f t="shared" si="27"/>
        <v>1</v>
      </c>
    </row>
    <row r="562" spans="1:36" ht="15.5">
      <c r="A562" s="88" t="str">
        <f t="shared" si="26"/>
        <v/>
      </c>
      <c r="B562" s="89" t="str">
        <f t="shared" si="28"/>
        <v/>
      </c>
      <c r="C562" s="122" t="str">
        <f>IF(IFERROR(IF(INDEX(data_wkly!AO:AO,MATCH($B562,data_wkly!$C:$C,0),1)=0,"",_xlfn.NUMBERVALUE(INDEX(data_wkly!AO:AO,MATCH($B562,data_wkly!$C:$C,0),1))),"na")=0,"",IFERROR(IF(INDEX(data_wkly!AO:AO,MATCH($B562,data_wkly!$C:$C,0),1)=0,"",_xlfn.NUMBERVALUE(INDEX(data_wkly!AO:AO,MATCH($B562,data_wkly!$C:$C,0),1))),"na"))</f>
        <v/>
      </c>
      <c r="D562" s="122" t="str">
        <f>IF(IFERROR(IF(INDEX(data_wkly!AP:AP,MATCH($B562,data_wkly!$C:$C,0),1)=0,"",_xlfn.NUMBERVALUE(INDEX(data_wkly!AP:AP,MATCH($B562,data_wkly!$C:$C,0),1))),"na")=0,"",IFERROR(IF(INDEX(data_wkly!AP:AP,MATCH($B562,data_wkly!$C:$C,0),1)=0,"",_xlfn.NUMBERVALUE(INDEX(data_wkly!AP:AP,MATCH($B562,data_wkly!$C:$C,0),1))),"na"))</f>
        <v/>
      </c>
      <c r="E562" s="122" t="str">
        <f>IF(IFERROR(IF(INDEX(data_wkly!AQ:AQ,MATCH($B562,data_wkly!$C:$C,0),1)=0,"",_xlfn.NUMBERVALUE(INDEX(data_wkly!AQ:AQ,MATCH($B562,data_wkly!$C:$C,0),1))),"na")=0,"",IFERROR(IF(INDEX(data_wkly!AQ:AQ,MATCH($B562,data_wkly!$C:$C,0),1)=0,"",_xlfn.NUMBERVALUE(INDEX(data_wkly!AQ:AQ,MATCH($B562,data_wkly!$C:$C,0),1))),"na"))</f>
        <v/>
      </c>
      <c r="F562" s="122" t="str">
        <f>IF(IFERROR(IF(INDEX(data_wkly!AR:AR,MATCH($B562,data_wkly!$C:$C,0),1)=0,"",_xlfn.NUMBERVALUE(INDEX(data_wkly!AR:AR,MATCH($B562,data_wkly!$C:$C,0),1))),"na")=0,"",IFERROR(IF(INDEX(data_wkly!AR:AR,MATCH($B562,data_wkly!$C:$C,0),1)=0,"",_xlfn.NUMBERVALUE(INDEX(data_wkly!AR:AR,MATCH($B562,data_wkly!$C:$C,0),1))),"na"))</f>
        <v/>
      </c>
      <c r="G562" s="122" t="str">
        <f>IF(IFERROR(IF(INDEX(data_wkly!AS:AS,MATCH($B562,data_wkly!$C:$C,0),1)=0,"",_xlfn.NUMBERVALUE(INDEX(data_wkly!AS:AS,MATCH($B562,data_wkly!$C:$C,0),1))),"na")=0,"",IFERROR(IF(INDEX(data_wkly!AS:AS,MATCH($B562,data_wkly!$C:$C,0),1)=0,"",_xlfn.NUMBERVALUE(INDEX(data_wkly!AS:AS,MATCH($B562,data_wkly!$C:$C,0),1))),"na"))</f>
        <v/>
      </c>
      <c r="H562" s="122" t="str">
        <f>IFERROR(IF(INDEX(data_wkly!BJ:BJ,MATCH($B562,data_wkly!$C:$C,0),1)=0,"",_xlfn.NUMBERVALUE(INDEX(data_wkly!BJ:BJ,MATCH($B562,data_wkly!$C:$C,0),1))),"na")</f>
        <v/>
      </c>
      <c r="I562" s="122" t="str">
        <f>IF(IFERROR(IF(INDEX(data_wkly!AT:AT,MATCH($B562,data_wkly!$C:$C,0),1)=0,"",_xlfn.NUMBERVALUE(INDEX(data_wkly!AT:AT,MATCH($B562,data_wkly!$C:$C,0),1))),"na")=0,"",IFERROR(IF(INDEX(data_wkly!AT:AT,MATCH($B562,data_wkly!$C:$C,0),1)=0,"",_xlfn.NUMBERVALUE(INDEX(data_wkly!AT:AT,MATCH($B562,data_wkly!$C:$C,0),1))),"na"))</f>
        <v/>
      </c>
      <c r="J562" s="122" t="str">
        <f>IF(IFERROR(IF(INDEX(data_wkly!AU:AU,MATCH($B562,data_wkly!$C:$C,0),1)=0,"",_xlfn.NUMBERVALUE(INDEX(data_wkly!AU:AU,MATCH($B562,data_wkly!$C:$C,0),1))),"na")=0,"",IFERROR(IF(INDEX(data_wkly!AU:AU,MATCH($B562,data_wkly!$C:$C,0),1)=0,"",_xlfn.NUMBERVALUE(INDEX(data_wkly!AU:AU,MATCH($B562,data_wkly!$C:$C,0),1))),"na"))</f>
        <v/>
      </c>
      <c r="K562" s="122" t="str">
        <f>IF(IFERROR(IF(INDEX(data_wkly!AV:AV,MATCH($B562,data_wkly!$C:$C,0),1)=0,"",_xlfn.NUMBERVALUE(INDEX(data_wkly!AV:AV,MATCH($B562,data_wkly!$C:$C,0),1))),"na")=0,"",IFERROR(IF(INDEX(data_wkly!AV:AV,MATCH($B562,data_wkly!$C:$C,0),1)=0,"",_xlfn.NUMBERVALUE(INDEX(data_wkly!AV:AV,MATCH($B562,data_wkly!$C:$C,0),1))),"na"))</f>
        <v/>
      </c>
      <c r="L562" s="122" t="str">
        <f>IFERROR(IF(INDEX(data_wkly!BI:BI,MATCH($B562,data_wkly!$C:$C,0),1)=0,"",_xlfn.NUMBERVALUE(INDEX(data_wkly!BI:BI,MATCH($B562,data_wkly!$C:$C,0),1))),"na")</f>
        <v/>
      </c>
      <c r="M562" s="122" t="str">
        <f>IF(IFERROR(IF(INDEX(data_wkly!AW:AW,MATCH($B562,data_wkly!$C:$C,0),1)=0,"",_xlfn.NUMBERVALUE(INDEX(data_wkly!AW:AW,MATCH($B562,data_wkly!$C:$C,0),1))),"na")=0,"",IFERROR(IF(INDEX(data_wkly!AW:AW,MATCH($B562,data_wkly!$C:$C,0),1)=0,"",_xlfn.NUMBERVALUE(INDEX(data_wkly!AW:AW,MATCH($B562,data_wkly!$C:$C,0),1))),"na"))</f>
        <v/>
      </c>
      <c r="N562" s="123"/>
      <c r="O562" s="124" t="str">
        <f>IF(IFERROR(IF(INDEX(data_wkly!AY:AY,MATCH($B562,data_wkly!$C:$C,0),1)=0,"",_xlfn.NUMBERVALUE(INDEX(data_wkly!AY:AY,MATCH($B562,data_wkly!$C:$C,0),1))),"na")=0,"",IFERROR(IF(INDEX(data_wkly!AY:AY,MATCH($B562,data_wkly!$C:$C,0),1)=0,"",_xlfn.NUMBERVALUE(INDEX(data_wkly!AY:AY,MATCH($B562,data_wkly!$C:$C,0),1))),"na"))</f>
        <v/>
      </c>
      <c r="P562" s="124" t="str">
        <f>IF(IFERROR(IF(INDEX(data_wkly!AZ:AZ,MATCH($B562,data_wkly!$C:$C,0),1)=0,"",_xlfn.NUMBERVALUE(INDEX(data_wkly!AZ:AZ,MATCH($B562,data_wkly!$C:$C,0),1))),"na")=0,"",IFERROR(IF(INDEX(data_wkly!AZ:AZ,MATCH($B562,data_wkly!$C:$C,0),1)=0,"",_xlfn.NUMBERVALUE(INDEX(data_wkly!AZ:AZ,MATCH($B562,data_wkly!$C:$C,0),1))),"na"))</f>
        <v/>
      </c>
      <c r="Q562" s="124" t="str">
        <f>IF(IFERROR(IF(INDEX(data_wkly!BA:BA,MATCH($B562,data_wkly!$C:$C,0),1)=0,"",_xlfn.NUMBERVALUE(INDEX(data_wkly!BA:BA,MATCH($B562,data_wkly!$C:$C,0),1))),"na")=0,"",IFERROR(IF(INDEX(data_wkly!BA:BA,MATCH($B562,data_wkly!$C:$C,0),1)=0,"",_xlfn.NUMBERVALUE(INDEX(data_wkly!BA:BA,MATCH($B562,data_wkly!$C:$C,0),1))),"na"))</f>
        <v/>
      </c>
      <c r="R562" s="124" t="str">
        <f>IF(IFERROR(IF(INDEX(data_wkly!BB:BB,MATCH($B562,data_wkly!$C:$C,0),1)=0,"",_xlfn.NUMBERVALUE(INDEX(data_wkly!BB:BB,MATCH($B562,data_wkly!$C:$C,0),1))),"na")=0,"",IFERROR(IF(INDEX(data_wkly!BB:BB,MATCH($B562,data_wkly!$C:$C,0),1)=0,"",_xlfn.NUMBERVALUE(INDEX(data_wkly!BB:BB,MATCH($B562,data_wkly!$C:$C,0),1))),"na"))</f>
        <v/>
      </c>
      <c r="S562" s="124" t="str">
        <f>IF(IFERROR(IF(INDEX(data_wkly!BC:BC,MATCH($B562,data_wkly!$C:$C,0),1)=0,"",_xlfn.NUMBERVALUE(INDEX(data_wkly!BC:BC,MATCH($B562,data_wkly!$C:$C,0),1))),"na")=0,"",IFERROR(IF(INDEX(data_wkly!BC:BC,MATCH($B562,data_wkly!$C:$C,0),1)=0,"",_xlfn.NUMBERVALUE(INDEX(data_wkly!BC:BC,MATCH($B562,data_wkly!$C:$C,0),1))),"na"))</f>
        <v/>
      </c>
      <c r="T562" s="124" t="str">
        <f>IFERROR(IF(INDEX(data_wkly!BL:BL,MATCH($B562,data_wkly!$C:$C,0),1)=0,"",_xlfn.NUMBERVALUE(INDEX(data_wkly!BL:BL,MATCH($B562,data_wkly!$C:$C,0),1))),"na")</f>
        <v/>
      </c>
      <c r="U562" s="124" t="str">
        <f>IF(IFERROR(IF(INDEX(data_wkly!BD:BD,MATCH($B562,data_wkly!$C:$C,0),1)=0,"",_xlfn.NUMBERVALUE(INDEX(data_wkly!BD:BD,MATCH($B562,data_wkly!$C:$C,0),1))),"na")=0,"",IFERROR(IF(INDEX(data_wkly!BD:BD,MATCH($B562,data_wkly!$C:$C,0),1)=0,"",_xlfn.NUMBERVALUE(INDEX(data_wkly!BD:BD,MATCH($B562,data_wkly!$C:$C,0),1))),"na"))</f>
        <v/>
      </c>
      <c r="V562" s="124" t="str">
        <f>IF(IFERROR(IF(INDEX(data_wkly!BE:BE,MATCH($B562,data_wkly!$C:$C,0),1)=0,"",_xlfn.NUMBERVALUE(INDEX(data_wkly!BE:BE,MATCH($B562,data_wkly!$C:$C,0),1))),"na")=0,"",IFERROR(IF(INDEX(data_wkly!BE:BE,MATCH($B562,data_wkly!$C:$C,0),1)=0,"",_xlfn.NUMBERVALUE(INDEX(data_wkly!BE:BE,MATCH($B562,data_wkly!$C:$C,0),1))),"na"))</f>
        <v/>
      </c>
      <c r="W562" s="124" t="str">
        <f>IF(IFERROR(IF(INDEX(data_wkly!BF:BF,MATCH($B562,data_wkly!$C:$C,0),1)=0,"",_xlfn.NUMBERVALUE(INDEX(data_wkly!BF:BF,MATCH($B562,data_wkly!$C:$C,0),1))),"na")=0,"",IFERROR(IF(INDEX(data_wkly!BF:BF,MATCH($B562,data_wkly!$C:$C,0),1)=0,"",_xlfn.NUMBERVALUE(INDEX(data_wkly!BF:BF,MATCH($B562,data_wkly!$C:$C,0),1))),"na"))</f>
        <v/>
      </c>
      <c r="X562" s="124" t="str">
        <f>IFERROR(IF(INDEX(data_wkly!BK:BK,MATCH($B562,data_wkly!$C:$C,0),1)=0,"",_xlfn.NUMBERVALUE(INDEX(data_wkly!BK:BK,MATCH($B562,data_wkly!$C:$C,0),1))),"na")</f>
        <v/>
      </c>
      <c r="Y562" s="124" t="str">
        <f>IF(IFERROR(IF(INDEX(data_wkly!BG:BG,MATCH($B562,data_wkly!$C:$C,0),1)=0,"",_xlfn.NUMBERVALUE(INDEX(data_wkly!BG:BG,MATCH($B562,data_wkly!$C:$C,0),1))),"na")=0,"",IFERROR(IF(INDEX(data_wkly!BG:BG,MATCH($B562,data_wkly!$C:$C,0),1)=0,"",_xlfn.NUMBERVALUE(INDEX(data_wkly!BG:BG,MATCH($B562,data_wkly!$C:$C,0),1))),"na"))</f>
        <v/>
      </c>
      <c r="AJ562" s="41">
        <f t="shared" si="27"/>
        <v>2</v>
      </c>
    </row>
    <row r="563" spans="1:36" ht="15.5">
      <c r="A563" s="88" t="str">
        <f t="shared" si="26"/>
        <v/>
      </c>
      <c r="B563" s="89" t="str">
        <f t="shared" si="28"/>
        <v/>
      </c>
      <c r="C563" s="122" t="str">
        <f>IF(IFERROR(IF(INDEX(data_wkly!AO:AO,MATCH($B563,data_wkly!$C:$C,0),1)=0,"",_xlfn.NUMBERVALUE(INDEX(data_wkly!AO:AO,MATCH($B563,data_wkly!$C:$C,0),1))),"na")=0,"",IFERROR(IF(INDEX(data_wkly!AO:AO,MATCH($B563,data_wkly!$C:$C,0),1)=0,"",_xlfn.NUMBERVALUE(INDEX(data_wkly!AO:AO,MATCH($B563,data_wkly!$C:$C,0),1))),"na"))</f>
        <v/>
      </c>
      <c r="D563" s="122" t="str">
        <f>IF(IFERROR(IF(INDEX(data_wkly!AP:AP,MATCH($B563,data_wkly!$C:$C,0),1)=0,"",_xlfn.NUMBERVALUE(INDEX(data_wkly!AP:AP,MATCH($B563,data_wkly!$C:$C,0),1))),"na")=0,"",IFERROR(IF(INDEX(data_wkly!AP:AP,MATCH($B563,data_wkly!$C:$C,0),1)=0,"",_xlfn.NUMBERVALUE(INDEX(data_wkly!AP:AP,MATCH($B563,data_wkly!$C:$C,0),1))),"na"))</f>
        <v/>
      </c>
      <c r="E563" s="122" t="str">
        <f>IF(IFERROR(IF(INDEX(data_wkly!AQ:AQ,MATCH($B563,data_wkly!$C:$C,0),1)=0,"",_xlfn.NUMBERVALUE(INDEX(data_wkly!AQ:AQ,MATCH($B563,data_wkly!$C:$C,0),1))),"na")=0,"",IFERROR(IF(INDEX(data_wkly!AQ:AQ,MATCH($B563,data_wkly!$C:$C,0),1)=0,"",_xlfn.NUMBERVALUE(INDEX(data_wkly!AQ:AQ,MATCH($B563,data_wkly!$C:$C,0),1))),"na"))</f>
        <v/>
      </c>
      <c r="F563" s="122" t="str">
        <f>IF(IFERROR(IF(INDEX(data_wkly!AR:AR,MATCH($B563,data_wkly!$C:$C,0),1)=0,"",_xlfn.NUMBERVALUE(INDEX(data_wkly!AR:AR,MATCH($B563,data_wkly!$C:$C,0),1))),"na")=0,"",IFERROR(IF(INDEX(data_wkly!AR:AR,MATCH($B563,data_wkly!$C:$C,0),1)=0,"",_xlfn.NUMBERVALUE(INDEX(data_wkly!AR:AR,MATCH($B563,data_wkly!$C:$C,0),1))),"na"))</f>
        <v/>
      </c>
      <c r="G563" s="122" t="str">
        <f>IF(IFERROR(IF(INDEX(data_wkly!AS:AS,MATCH($B563,data_wkly!$C:$C,0),1)=0,"",_xlfn.NUMBERVALUE(INDEX(data_wkly!AS:AS,MATCH($B563,data_wkly!$C:$C,0),1))),"na")=0,"",IFERROR(IF(INDEX(data_wkly!AS:AS,MATCH($B563,data_wkly!$C:$C,0),1)=0,"",_xlfn.NUMBERVALUE(INDEX(data_wkly!AS:AS,MATCH($B563,data_wkly!$C:$C,0),1))),"na"))</f>
        <v/>
      </c>
      <c r="H563" s="122" t="str">
        <f>IFERROR(IF(INDEX(data_wkly!BJ:BJ,MATCH($B563,data_wkly!$C:$C,0),1)=0,"",_xlfn.NUMBERVALUE(INDEX(data_wkly!BJ:BJ,MATCH($B563,data_wkly!$C:$C,0),1))),"na")</f>
        <v/>
      </c>
      <c r="I563" s="122" t="str">
        <f>IF(IFERROR(IF(INDEX(data_wkly!AT:AT,MATCH($B563,data_wkly!$C:$C,0),1)=0,"",_xlfn.NUMBERVALUE(INDEX(data_wkly!AT:AT,MATCH($B563,data_wkly!$C:$C,0),1))),"na")=0,"",IFERROR(IF(INDEX(data_wkly!AT:AT,MATCH($B563,data_wkly!$C:$C,0),1)=0,"",_xlfn.NUMBERVALUE(INDEX(data_wkly!AT:AT,MATCH($B563,data_wkly!$C:$C,0),1))),"na"))</f>
        <v/>
      </c>
      <c r="J563" s="122" t="str">
        <f>IF(IFERROR(IF(INDEX(data_wkly!AU:AU,MATCH($B563,data_wkly!$C:$C,0),1)=0,"",_xlfn.NUMBERVALUE(INDEX(data_wkly!AU:AU,MATCH($B563,data_wkly!$C:$C,0),1))),"na")=0,"",IFERROR(IF(INDEX(data_wkly!AU:AU,MATCH($B563,data_wkly!$C:$C,0),1)=0,"",_xlfn.NUMBERVALUE(INDEX(data_wkly!AU:AU,MATCH($B563,data_wkly!$C:$C,0),1))),"na"))</f>
        <v/>
      </c>
      <c r="K563" s="122" t="str">
        <f>IF(IFERROR(IF(INDEX(data_wkly!AV:AV,MATCH($B563,data_wkly!$C:$C,0),1)=0,"",_xlfn.NUMBERVALUE(INDEX(data_wkly!AV:AV,MATCH($B563,data_wkly!$C:$C,0),1))),"na")=0,"",IFERROR(IF(INDEX(data_wkly!AV:AV,MATCH($B563,data_wkly!$C:$C,0),1)=0,"",_xlfn.NUMBERVALUE(INDEX(data_wkly!AV:AV,MATCH($B563,data_wkly!$C:$C,0),1))),"na"))</f>
        <v/>
      </c>
      <c r="L563" s="122" t="str">
        <f>IFERROR(IF(INDEX(data_wkly!BI:BI,MATCH($B563,data_wkly!$C:$C,0),1)=0,"",_xlfn.NUMBERVALUE(INDEX(data_wkly!BI:BI,MATCH($B563,data_wkly!$C:$C,0),1))),"na")</f>
        <v/>
      </c>
      <c r="M563" s="122" t="str">
        <f>IF(IFERROR(IF(INDEX(data_wkly!AW:AW,MATCH($B563,data_wkly!$C:$C,0),1)=0,"",_xlfn.NUMBERVALUE(INDEX(data_wkly!AW:AW,MATCH($B563,data_wkly!$C:$C,0),1))),"na")=0,"",IFERROR(IF(INDEX(data_wkly!AW:AW,MATCH($B563,data_wkly!$C:$C,0),1)=0,"",_xlfn.NUMBERVALUE(INDEX(data_wkly!AW:AW,MATCH($B563,data_wkly!$C:$C,0),1))),"na"))</f>
        <v/>
      </c>
      <c r="N563" s="123"/>
      <c r="O563" s="124" t="str">
        <f>IF(IFERROR(IF(INDEX(data_wkly!AY:AY,MATCH($B563,data_wkly!$C:$C,0),1)=0,"",_xlfn.NUMBERVALUE(INDEX(data_wkly!AY:AY,MATCH($B563,data_wkly!$C:$C,0),1))),"na")=0,"",IFERROR(IF(INDEX(data_wkly!AY:AY,MATCH($B563,data_wkly!$C:$C,0),1)=0,"",_xlfn.NUMBERVALUE(INDEX(data_wkly!AY:AY,MATCH($B563,data_wkly!$C:$C,0),1))),"na"))</f>
        <v/>
      </c>
      <c r="P563" s="124" t="str">
        <f>IF(IFERROR(IF(INDEX(data_wkly!AZ:AZ,MATCH($B563,data_wkly!$C:$C,0),1)=0,"",_xlfn.NUMBERVALUE(INDEX(data_wkly!AZ:AZ,MATCH($B563,data_wkly!$C:$C,0),1))),"na")=0,"",IFERROR(IF(INDEX(data_wkly!AZ:AZ,MATCH($B563,data_wkly!$C:$C,0),1)=0,"",_xlfn.NUMBERVALUE(INDEX(data_wkly!AZ:AZ,MATCH($B563,data_wkly!$C:$C,0),1))),"na"))</f>
        <v/>
      </c>
      <c r="Q563" s="124" t="str">
        <f>IF(IFERROR(IF(INDEX(data_wkly!BA:BA,MATCH($B563,data_wkly!$C:$C,0),1)=0,"",_xlfn.NUMBERVALUE(INDEX(data_wkly!BA:BA,MATCH($B563,data_wkly!$C:$C,0),1))),"na")=0,"",IFERROR(IF(INDEX(data_wkly!BA:BA,MATCH($B563,data_wkly!$C:$C,0),1)=0,"",_xlfn.NUMBERVALUE(INDEX(data_wkly!BA:BA,MATCH($B563,data_wkly!$C:$C,0),1))),"na"))</f>
        <v/>
      </c>
      <c r="R563" s="124" t="str">
        <f>IF(IFERROR(IF(INDEX(data_wkly!BB:BB,MATCH($B563,data_wkly!$C:$C,0),1)=0,"",_xlfn.NUMBERVALUE(INDEX(data_wkly!BB:BB,MATCH($B563,data_wkly!$C:$C,0),1))),"na")=0,"",IFERROR(IF(INDEX(data_wkly!BB:BB,MATCH($B563,data_wkly!$C:$C,0),1)=0,"",_xlfn.NUMBERVALUE(INDEX(data_wkly!BB:BB,MATCH($B563,data_wkly!$C:$C,0),1))),"na"))</f>
        <v/>
      </c>
      <c r="S563" s="124" t="str">
        <f>IF(IFERROR(IF(INDEX(data_wkly!BC:BC,MATCH($B563,data_wkly!$C:$C,0),1)=0,"",_xlfn.NUMBERVALUE(INDEX(data_wkly!BC:BC,MATCH($B563,data_wkly!$C:$C,0),1))),"na")=0,"",IFERROR(IF(INDEX(data_wkly!BC:BC,MATCH($B563,data_wkly!$C:$C,0),1)=0,"",_xlfn.NUMBERVALUE(INDEX(data_wkly!BC:BC,MATCH($B563,data_wkly!$C:$C,0),1))),"na"))</f>
        <v/>
      </c>
      <c r="T563" s="124" t="str">
        <f>IFERROR(IF(INDEX(data_wkly!BL:BL,MATCH($B563,data_wkly!$C:$C,0),1)=0,"",_xlfn.NUMBERVALUE(INDEX(data_wkly!BL:BL,MATCH($B563,data_wkly!$C:$C,0),1))),"na")</f>
        <v/>
      </c>
      <c r="U563" s="124" t="str">
        <f>IF(IFERROR(IF(INDEX(data_wkly!BD:BD,MATCH($B563,data_wkly!$C:$C,0),1)=0,"",_xlfn.NUMBERVALUE(INDEX(data_wkly!BD:BD,MATCH($B563,data_wkly!$C:$C,0),1))),"na")=0,"",IFERROR(IF(INDEX(data_wkly!BD:BD,MATCH($B563,data_wkly!$C:$C,0),1)=0,"",_xlfn.NUMBERVALUE(INDEX(data_wkly!BD:BD,MATCH($B563,data_wkly!$C:$C,0),1))),"na"))</f>
        <v/>
      </c>
      <c r="V563" s="124" t="str">
        <f>IF(IFERROR(IF(INDEX(data_wkly!BE:BE,MATCH($B563,data_wkly!$C:$C,0),1)=0,"",_xlfn.NUMBERVALUE(INDEX(data_wkly!BE:BE,MATCH($B563,data_wkly!$C:$C,0),1))),"na")=0,"",IFERROR(IF(INDEX(data_wkly!BE:BE,MATCH($B563,data_wkly!$C:$C,0),1)=0,"",_xlfn.NUMBERVALUE(INDEX(data_wkly!BE:BE,MATCH($B563,data_wkly!$C:$C,0),1))),"na"))</f>
        <v/>
      </c>
      <c r="W563" s="124" t="str">
        <f>IF(IFERROR(IF(INDEX(data_wkly!BF:BF,MATCH($B563,data_wkly!$C:$C,0),1)=0,"",_xlfn.NUMBERVALUE(INDEX(data_wkly!BF:BF,MATCH($B563,data_wkly!$C:$C,0),1))),"na")=0,"",IFERROR(IF(INDEX(data_wkly!BF:BF,MATCH($B563,data_wkly!$C:$C,0),1)=0,"",_xlfn.NUMBERVALUE(INDEX(data_wkly!BF:BF,MATCH($B563,data_wkly!$C:$C,0),1))),"na"))</f>
        <v/>
      </c>
      <c r="X563" s="124" t="str">
        <f>IFERROR(IF(INDEX(data_wkly!BK:BK,MATCH($B563,data_wkly!$C:$C,0),1)=0,"",_xlfn.NUMBERVALUE(INDEX(data_wkly!BK:BK,MATCH($B563,data_wkly!$C:$C,0),1))),"na")</f>
        <v/>
      </c>
      <c r="Y563" s="124" t="str">
        <f>IF(IFERROR(IF(INDEX(data_wkly!BG:BG,MATCH($B563,data_wkly!$C:$C,0),1)=0,"",_xlfn.NUMBERVALUE(INDEX(data_wkly!BG:BG,MATCH($B563,data_wkly!$C:$C,0),1))),"na")=0,"",IFERROR(IF(INDEX(data_wkly!BG:BG,MATCH($B563,data_wkly!$C:$C,0),1)=0,"",_xlfn.NUMBERVALUE(INDEX(data_wkly!BG:BG,MATCH($B563,data_wkly!$C:$C,0),1))),"na"))</f>
        <v/>
      </c>
      <c r="AJ563" s="41">
        <f t="shared" si="27"/>
        <v>1</v>
      </c>
    </row>
    <row r="564" spans="1:36" ht="15.5">
      <c r="A564" s="88" t="str">
        <f t="shared" si="26"/>
        <v/>
      </c>
      <c r="B564" s="89" t="str">
        <f t="shared" si="28"/>
        <v/>
      </c>
      <c r="C564" s="122" t="str">
        <f>IF(IFERROR(IF(INDEX(data_wkly!AO:AO,MATCH($B564,data_wkly!$C:$C,0),1)=0,"",_xlfn.NUMBERVALUE(INDEX(data_wkly!AO:AO,MATCH($B564,data_wkly!$C:$C,0),1))),"na")=0,"",IFERROR(IF(INDEX(data_wkly!AO:AO,MATCH($B564,data_wkly!$C:$C,0),1)=0,"",_xlfn.NUMBERVALUE(INDEX(data_wkly!AO:AO,MATCH($B564,data_wkly!$C:$C,0),1))),"na"))</f>
        <v/>
      </c>
      <c r="D564" s="122" t="str">
        <f>IF(IFERROR(IF(INDEX(data_wkly!AP:AP,MATCH($B564,data_wkly!$C:$C,0),1)=0,"",_xlfn.NUMBERVALUE(INDEX(data_wkly!AP:AP,MATCH($B564,data_wkly!$C:$C,0),1))),"na")=0,"",IFERROR(IF(INDEX(data_wkly!AP:AP,MATCH($B564,data_wkly!$C:$C,0),1)=0,"",_xlfn.NUMBERVALUE(INDEX(data_wkly!AP:AP,MATCH($B564,data_wkly!$C:$C,0),1))),"na"))</f>
        <v/>
      </c>
      <c r="E564" s="122" t="str">
        <f>IF(IFERROR(IF(INDEX(data_wkly!AQ:AQ,MATCH($B564,data_wkly!$C:$C,0),1)=0,"",_xlfn.NUMBERVALUE(INDEX(data_wkly!AQ:AQ,MATCH($B564,data_wkly!$C:$C,0),1))),"na")=0,"",IFERROR(IF(INDEX(data_wkly!AQ:AQ,MATCH($B564,data_wkly!$C:$C,0),1)=0,"",_xlfn.NUMBERVALUE(INDEX(data_wkly!AQ:AQ,MATCH($B564,data_wkly!$C:$C,0),1))),"na"))</f>
        <v/>
      </c>
      <c r="F564" s="122" t="str">
        <f>IF(IFERROR(IF(INDEX(data_wkly!AR:AR,MATCH($B564,data_wkly!$C:$C,0),1)=0,"",_xlfn.NUMBERVALUE(INDEX(data_wkly!AR:AR,MATCH($B564,data_wkly!$C:$C,0),1))),"na")=0,"",IFERROR(IF(INDEX(data_wkly!AR:AR,MATCH($B564,data_wkly!$C:$C,0),1)=0,"",_xlfn.NUMBERVALUE(INDEX(data_wkly!AR:AR,MATCH($B564,data_wkly!$C:$C,0),1))),"na"))</f>
        <v/>
      </c>
      <c r="G564" s="122" t="str">
        <f>IF(IFERROR(IF(INDEX(data_wkly!AS:AS,MATCH($B564,data_wkly!$C:$C,0),1)=0,"",_xlfn.NUMBERVALUE(INDEX(data_wkly!AS:AS,MATCH($B564,data_wkly!$C:$C,0),1))),"na")=0,"",IFERROR(IF(INDEX(data_wkly!AS:AS,MATCH($B564,data_wkly!$C:$C,0),1)=0,"",_xlfn.NUMBERVALUE(INDEX(data_wkly!AS:AS,MATCH($B564,data_wkly!$C:$C,0),1))),"na"))</f>
        <v/>
      </c>
      <c r="H564" s="122" t="str">
        <f>IFERROR(IF(INDEX(data_wkly!BJ:BJ,MATCH($B564,data_wkly!$C:$C,0),1)=0,"",_xlfn.NUMBERVALUE(INDEX(data_wkly!BJ:BJ,MATCH($B564,data_wkly!$C:$C,0),1))),"na")</f>
        <v/>
      </c>
      <c r="I564" s="122" t="str">
        <f>IF(IFERROR(IF(INDEX(data_wkly!AT:AT,MATCH($B564,data_wkly!$C:$C,0),1)=0,"",_xlfn.NUMBERVALUE(INDEX(data_wkly!AT:AT,MATCH($B564,data_wkly!$C:$C,0),1))),"na")=0,"",IFERROR(IF(INDEX(data_wkly!AT:AT,MATCH($B564,data_wkly!$C:$C,0),1)=0,"",_xlfn.NUMBERVALUE(INDEX(data_wkly!AT:AT,MATCH($B564,data_wkly!$C:$C,0),1))),"na"))</f>
        <v/>
      </c>
      <c r="J564" s="122" t="str">
        <f>IF(IFERROR(IF(INDEX(data_wkly!AU:AU,MATCH($B564,data_wkly!$C:$C,0),1)=0,"",_xlfn.NUMBERVALUE(INDEX(data_wkly!AU:AU,MATCH($B564,data_wkly!$C:$C,0),1))),"na")=0,"",IFERROR(IF(INDEX(data_wkly!AU:AU,MATCH($B564,data_wkly!$C:$C,0),1)=0,"",_xlfn.NUMBERVALUE(INDEX(data_wkly!AU:AU,MATCH($B564,data_wkly!$C:$C,0),1))),"na"))</f>
        <v/>
      </c>
      <c r="K564" s="122" t="str">
        <f>IF(IFERROR(IF(INDEX(data_wkly!AV:AV,MATCH($B564,data_wkly!$C:$C,0),1)=0,"",_xlfn.NUMBERVALUE(INDEX(data_wkly!AV:AV,MATCH($B564,data_wkly!$C:$C,0),1))),"na")=0,"",IFERROR(IF(INDEX(data_wkly!AV:AV,MATCH($B564,data_wkly!$C:$C,0),1)=0,"",_xlfn.NUMBERVALUE(INDEX(data_wkly!AV:AV,MATCH($B564,data_wkly!$C:$C,0),1))),"na"))</f>
        <v/>
      </c>
      <c r="L564" s="122" t="str">
        <f>IFERROR(IF(INDEX(data_wkly!BI:BI,MATCH($B564,data_wkly!$C:$C,0),1)=0,"",_xlfn.NUMBERVALUE(INDEX(data_wkly!BI:BI,MATCH($B564,data_wkly!$C:$C,0),1))),"na")</f>
        <v/>
      </c>
      <c r="M564" s="122" t="str">
        <f>IF(IFERROR(IF(INDEX(data_wkly!AW:AW,MATCH($B564,data_wkly!$C:$C,0),1)=0,"",_xlfn.NUMBERVALUE(INDEX(data_wkly!AW:AW,MATCH($B564,data_wkly!$C:$C,0),1))),"na")=0,"",IFERROR(IF(INDEX(data_wkly!AW:AW,MATCH($B564,data_wkly!$C:$C,0),1)=0,"",_xlfn.NUMBERVALUE(INDEX(data_wkly!AW:AW,MATCH($B564,data_wkly!$C:$C,0),1))),"na"))</f>
        <v/>
      </c>
      <c r="N564" s="123"/>
      <c r="O564" s="124" t="str">
        <f>IF(IFERROR(IF(INDEX(data_wkly!AY:AY,MATCH($B564,data_wkly!$C:$C,0),1)=0,"",_xlfn.NUMBERVALUE(INDEX(data_wkly!AY:AY,MATCH($B564,data_wkly!$C:$C,0),1))),"na")=0,"",IFERROR(IF(INDEX(data_wkly!AY:AY,MATCH($B564,data_wkly!$C:$C,0),1)=0,"",_xlfn.NUMBERVALUE(INDEX(data_wkly!AY:AY,MATCH($B564,data_wkly!$C:$C,0),1))),"na"))</f>
        <v/>
      </c>
      <c r="P564" s="124" t="str">
        <f>IF(IFERROR(IF(INDEX(data_wkly!AZ:AZ,MATCH($B564,data_wkly!$C:$C,0),1)=0,"",_xlfn.NUMBERVALUE(INDEX(data_wkly!AZ:AZ,MATCH($B564,data_wkly!$C:$C,0),1))),"na")=0,"",IFERROR(IF(INDEX(data_wkly!AZ:AZ,MATCH($B564,data_wkly!$C:$C,0),1)=0,"",_xlfn.NUMBERVALUE(INDEX(data_wkly!AZ:AZ,MATCH($B564,data_wkly!$C:$C,0),1))),"na"))</f>
        <v/>
      </c>
      <c r="Q564" s="124" t="str">
        <f>IF(IFERROR(IF(INDEX(data_wkly!BA:BA,MATCH($B564,data_wkly!$C:$C,0),1)=0,"",_xlfn.NUMBERVALUE(INDEX(data_wkly!BA:BA,MATCH($B564,data_wkly!$C:$C,0),1))),"na")=0,"",IFERROR(IF(INDEX(data_wkly!BA:BA,MATCH($B564,data_wkly!$C:$C,0),1)=0,"",_xlfn.NUMBERVALUE(INDEX(data_wkly!BA:BA,MATCH($B564,data_wkly!$C:$C,0),1))),"na"))</f>
        <v/>
      </c>
      <c r="R564" s="124" t="str">
        <f>IF(IFERROR(IF(INDEX(data_wkly!BB:BB,MATCH($B564,data_wkly!$C:$C,0),1)=0,"",_xlfn.NUMBERVALUE(INDEX(data_wkly!BB:BB,MATCH($B564,data_wkly!$C:$C,0),1))),"na")=0,"",IFERROR(IF(INDEX(data_wkly!BB:BB,MATCH($B564,data_wkly!$C:$C,0),1)=0,"",_xlfn.NUMBERVALUE(INDEX(data_wkly!BB:BB,MATCH($B564,data_wkly!$C:$C,0),1))),"na"))</f>
        <v/>
      </c>
      <c r="S564" s="124" t="str">
        <f>IF(IFERROR(IF(INDEX(data_wkly!BC:BC,MATCH($B564,data_wkly!$C:$C,0),1)=0,"",_xlfn.NUMBERVALUE(INDEX(data_wkly!BC:BC,MATCH($B564,data_wkly!$C:$C,0),1))),"na")=0,"",IFERROR(IF(INDEX(data_wkly!BC:BC,MATCH($B564,data_wkly!$C:$C,0),1)=0,"",_xlfn.NUMBERVALUE(INDEX(data_wkly!BC:BC,MATCH($B564,data_wkly!$C:$C,0),1))),"na"))</f>
        <v/>
      </c>
      <c r="T564" s="124" t="str">
        <f>IFERROR(IF(INDEX(data_wkly!BL:BL,MATCH($B564,data_wkly!$C:$C,0),1)=0,"",_xlfn.NUMBERVALUE(INDEX(data_wkly!BL:BL,MATCH($B564,data_wkly!$C:$C,0),1))),"na")</f>
        <v/>
      </c>
      <c r="U564" s="124" t="str">
        <f>IF(IFERROR(IF(INDEX(data_wkly!BD:BD,MATCH($B564,data_wkly!$C:$C,0),1)=0,"",_xlfn.NUMBERVALUE(INDEX(data_wkly!BD:BD,MATCH($B564,data_wkly!$C:$C,0),1))),"na")=0,"",IFERROR(IF(INDEX(data_wkly!BD:BD,MATCH($B564,data_wkly!$C:$C,0),1)=0,"",_xlfn.NUMBERVALUE(INDEX(data_wkly!BD:BD,MATCH($B564,data_wkly!$C:$C,0),1))),"na"))</f>
        <v/>
      </c>
      <c r="V564" s="124" t="str">
        <f>IF(IFERROR(IF(INDEX(data_wkly!BE:BE,MATCH($B564,data_wkly!$C:$C,0),1)=0,"",_xlfn.NUMBERVALUE(INDEX(data_wkly!BE:BE,MATCH($B564,data_wkly!$C:$C,0),1))),"na")=0,"",IFERROR(IF(INDEX(data_wkly!BE:BE,MATCH($B564,data_wkly!$C:$C,0),1)=0,"",_xlfn.NUMBERVALUE(INDEX(data_wkly!BE:BE,MATCH($B564,data_wkly!$C:$C,0),1))),"na"))</f>
        <v/>
      </c>
      <c r="W564" s="124" t="str">
        <f>IF(IFERROR(IF(INDEX(data_wkly!BF:BF,MATCH($B564,data_wkly!$C:$C,0),1)=0,"",_xlfn.NUMBERVALUE(INDEX(data_wkly!BF:BF,MATCH($B564,data_wkly!$C:$C,0),1))),"na")=0,"",IFERROR(IF(INDEX(data_wkly!BF:BF,MATCH($B564,data_wkly!$C:$C,0),1)=0,"",_xlfn.NUMBERVALUE(INDEX(data_wkly!BF:BF,MATCH($B564,data_wkly!$C:$C,0),1))),"na"))</f>
        <v/>
      </c>
      <c r="X564" s="124" t="str">
        <f>IFERROR(IF(INDEX(data_wkly!BK:BK,MATCH($B564,data_wkly!$C:$C,0),1)=0,"",_xlfn.NUMBERVALUE(INDEX(data_wkly!BK:BK,MATCH($B564,data_wkly!$C:$C,0),1))),"na")</f>
        <v/>
      </c>
      <c r="Y564" s="124" t="str">
        <f>IF(IFERROR(IF(INDEX(data_wkly!BG:BG,MATCH($B564,data_wkly!$C:$C,0),1)=0,"",_xlfn.NUMBERVALUE(INDEX(data_wkly!BG:BG,MATCH($B564,data_wkly!$C:$C,0),1))),"na")=0,"",IFERROR(IF(INDEX(data_wkly!BG:BG,MATCH($B564,data_wkly!$C:$C,0),1)=0,"",_xlfn.NUMBERVALUE(INDEX(data_wkly!BG:BG,MATCH($B564,data_wkly!$C:$C,0),1))),"na"))</f>
        <v/>
      </c>
      <c r="AJ564" s="41">
        <f t="shared" si="27"/>
        <v>2</v>
      </c>
    </row>
    <row r="565" spans="1:36" ht="15.5">
      <c r="A565" s="88" t="str">
        <f t="shared" si="26"/>
        <v/>
      </c>
      <c r="B565" s="89" t="str">
        <f t="shared" si="28"/>
        <v/>
      </c>
      <c r="C565" s="122" t="str">
        <f>IF(IFERROR(IF(INDEX(data_wkly!AO:AO,MATCH($B565,data_wkly!$C:$C,0),1)=0,"",_xlfn.NUMBERVALUE(INDEX(data_wkly!AO:AO,MATCH($B565,data_wkly!$C:$C,0),1))),"na")=0,"",IFERROR(IF(INDEX(data_wkly!AO:AO,MATCH($B565,data_wkly!$C:$C,0),1)=0,"",_xlfn.NUMBERVALUE(INDEX(data_wkly!AO:AO,MATCH($B565,data_wkly!$C:$C,0),1))),"na"))</f>
        <v/>
      </c>
      <c r="D565" s="122" t="str">
        <f>IF(IFERROR(IF(INDEX(data_wkly!AP:AP,MATCH($B565,data_wkly!$C:$C,0),1)=0,"",_xlfn.NUMBERVALUE(INDEX(data_wkly!AP:AP,MATCH($B565,data_wkly!$C:$C,0),1))),"na")=0,"",IFERROR(IF(INDEX(data_wkly!AP:AP,MATCH($B565,data_wkly!$C:$C,0),1)=0,"",_xlfn.NUMBERVALUE(INDEX(data_wkly!AP:AP,MATCH($B565,data_wkly!$C:$C,0),1))),"na"))</f>
        <v/>
      </c>
      <c r="E565" s="122" t="str">
        <f>IF(IFERROR(IF(INDEX(data_wkly!AQ:AQ,MATCH($B565,data_wkly!$C:$C,0),1)=0,"",_xlfn.NUMBERVALUE(INDEX(data_wkly!AQ:AQ,MATCH($B565,data_wkly!$C:$C,0),1))),"na")=0,"",IFERROR(IF(INDEX(data_wkly!AQ:AQ,MATCH($B565,data_wkly!$C:$C,0),1)=0,"",_xlfn.NUMBERVALUE(INDEX(data_wkly!AQ:AQ,MATCH($B565,data_wkly!$C:$C,0),1))),"na"))</f>
        <v/>
      </c>
      <c r="F565" s="122" t="str">
        <f>IF(IFERROR(IF(INDEX(data_wkly!AR:AR,MATCH($B565,data_wkly!$C:$C,0),1)=0,"",_xlfn.NUMBERVALUE(INDEX(data_wkly!AR:AR,MATCH($B565,data_wkly!$C:$C,0),1))),"na")=0,"",IFERROR(IF(INDEX(data_wkly!AR:AR,MATCH($B565,data_wkly!$C:$C,0),1)=0,"",_xlfn.NUMBERVALUE(INDEX(data_wkly!AR:AR,MATCH($B565,data_wkly!$C:$C,0),1))),"na"))</f>
        <v/>
      </c>
      <c r="G565" s="122" t="str">
        <f>IF(IFERROR(IF(INDEX(data_wkly!AS:AS,MATCH($B565,data_wkly!$C:$C,0),1)=0,"",_xlfn.NUMBERVALUE(INDEX(data_wkly!AS:AS,MATCH($B565,data_wkly!$C:$C,0),1))),"na")=0,"",IFERROR(IF(INDEX(data_wkly!AS:AS,MATCH($B565,data_wkly!$C:$C,0),1)=0,"",_xlfn.NUMBERVALUE(INDEX(data_wkly!AS:AS,MATCH($B565,data_wkly!$C:$C,0),1))),"na"))</f>
        <v/>
      </c>
      <c r="H565" s="122" t="str">
        <f>IFERROR(IF(INDEX(data_wkly!BJ:BJ,MATCH($B565,data_wkly!$C:$C,0),1)=0,"",_xlfn.NUMBERVALUE(INDEX(data_wkly!BJ:BJ,MATCH($B565,data_wkly!$C:$C,0),1))),"na")</f>
        <v/>
      </c>
      <c r="I565" s="122" t="str">
        <f>IF(IFERROR(IF(INDEX(data_wkly!AT:AT,MATCH($B565,data_wkly!$C:$C,0),1)=0,"",_xlfn.NUMBERVALUE(INDEX(data_wkly!AT:AT,MATCH($B565,data_wkly!$C:$C,0),1))),"na")=0,"",IFERROR(IF(INDEX(data_wkly!AT:AT,MATCH($B565,data_wkly!$C:$C,0),1)=0,"",_xlfn.NUMBERVALUE(INDEX(data_wkly!AT:AT,MATCH($B565,data_wkly!$C:$C,0),1))),"na"))</f>
        <v/>
      </c>
      <c r="J565" s="122" t="str">
        <f>IF(IFERROR(IF(INDEX(data_wkly!AU:AU,MATCH($B565,data_wkly!$C:$C,0),1)=0,"",_xlfn.NUMBERVALUE(INDEX(data_wkly!AU:AU,MATCH($B565,data_wkly!$C:$C,0),1))),"na")=0,"",IFERROR(IF(INDEX(data_wkly!AU:AU,MATCH($B565,data_wkly!$C:$C,0),1)=0,"",_xlfn.NUMBERVALUE(INDEX(data_wkly!AU:AU,MATCH($B565,data_wkly!$C:$C,0),1))),"na"))</f>
        <v/>
      </c>
      <c r="K565" s="122" t="str">
        <f>IF(IFERROR(IF(INDEX(data_wkly!AV:AV,MATCH($B565,data_wkly!$C:$C,0),1)=0,"",_xlfn.NUMBERVALUE(INDEX(data_wkly!AV:AV,MATCH($B565,data_wkly!$C:$C,0),1))),"na")=0,"",IFERROR(IF(INDEX(data_wkly!AV:AV,MATCH($B565,data_wkly!$C:$C,0),1)=0,"",_xlfn.NUMBERVALUE(INDEX(data_wkly!AV:AV,MATCH($B565,data_wkly!$C:$C,0),1))),"na"))</f>
        <v/>
      </c>
      <c r="L565" s="122" t="str">
        <f>IFERROR(IF(INDEX(data_wkly!BI:BI,MATCH($B565,data_wkly!$C:$C,0),1)=0,"",_xlfn.NUMBERVALUE(INDEX(data_wkly!BI:BI,MATCH($B565,data_wkly!$C:$C,0),1))),"na")</f>
        <v/>
      </c>
      <c r="M565" s="122" t="str">
        <f>IF(IFERROR(IF(INDEX(data_wkly!AW:AW,MATCH($B565,data_wkly!$C:$C,0),1)=0,"",_xlfn.NUMBERVALUE(INDEX(data_wkly!AW:AW,MATCH($B565,data_wkly!$C:$C,0),1))),"na")=0,"",IFERROR(IF(INDEX(data_wkly!AW:AW,MATCH($B565,data_wkly!$C:$C,0),1)=0,"",_xlfn.NUMBERVALUE(INDEX(data_wkly!AW:AW,MATCH($B565,data_wkly!$C:$C,0),1))),"na"))</f>
        <v/>
      </c>
      <c r="N565" s="123"/>
      <c r="O565" s="124" t="str">
        <f>IF(IFERROR(IF(INDEX(data_wkly!AY:AY,MATCH($B565,data_wkly!$C:$C,0),1)=0,"",_xlfn.NUMBERVALUE(INDEX(data_wkly!AY:AY,MATCH($B565,data_wkly!$C:$C,0),1))),"na")=0,"",IFERROR(IF(INDEX(data_wkly!AY:AY,MATCH($B565,data_wkly!$C:$C,0),1)=0,"",_xlfn.NUMBERVALUE(INDEX(data_wkly!AY:AY,MATCH($B565,data_wkly!$C:$C,0),1))),"na"))</f>
        <v/>
      </c>
      <c r="P565" s="124" t="str">
        <f>IF(IFERROR(IF(INDEX(data_wkly!AZ:AZ,MATCH($B565,data_wkly!$C:$C,0),1)=0,"",_xlfn.NUMBERVALUE(INDEX(data_wkly!AZ:AZ,MATCH($B565,data_wkly!$C:$C,0),1))),"na")=0,"",IFERROR(IF(INDEX(data_wkly!AZ:AZ,MATCH($B565,data_wkly!$C:$C,0),1)=0,"",_xlfn.NUMBERVALUE(INDEX(data_wkly!AZ:AZ,MATCH($B565,data_wkly!$C:$C,0),1))),"na"))</f>
        <v/>
      </c>
      <c r="Q565" s="124" t="str">
        <f>IF(IFERROR(IF(INDEX(data_wkly!BA:BA,MATCH($B565,data_wkly!$C:$C,0),1)=0,"",_xlfn.NUMBERVALUE(INDEX(data_wkly!BA:BA,MATCH($B565,data_wkly!$C:$C,0),1))),"na")=0,"",IFERROR(IF(INDEX(data_wkly!BA:BA,MATCH($B565,data_wkly!$C:$C,0),1)=0,"",_xlfn.NUMBERVALUE(INDEX(data_wkly!BA:BA,MATCH($B565,data_wkly!$C:$C,0),1))),"na"))</f>
        <v/>
      </c>
      <c r="R565" s="124" t="str">
        <f>IF(IFERROR(IF(INDEX(data_wkly!BB:BB,MATCH($B565,data_wkly!$C:$C,0),1)=0,"",_xlfn.NUMBERVALUE(INDEX(data_wkly!BB:BB,MATCH($B565,data_wkly!$C:$C,0),1))),"na")=0,"",IFERROR(IF(INDEX(data_wkly!BB:BB,MATCH($B565,data_wkly!$C:$C,0),1)=0,"",_xlfn.NUMBERVALUE(INDEX(data_wkly!BB:BB,MATCH($B565,data_wkly!$C:$C,0),1))),"na"))</f>
        <v/>
      </c>
      <c r="S565" s="124" t="str">
        <f>IF(IFERROR(IF(INDEX(data_wkly!BC:BC,MATCH($B565,data_wkly!$C:$C,0),1)=0,"",_xlfn.NUMBERVALUE(INDEX(data_wkly!BC:BC,MATCH($B565,data_wkly!$C:$C,0),1))),"na")=0,"",IFERROR(IF(INDEX(data_wkly!BC:BC,MATCH($B565,data_wkly!$C:$C,0),1)=0,"",_xlfn.NUMBERVALUE(INDEX(data_wkly!BC:BC,MATCH($B565,data_wkly!$C:$C,0),1))),"na"))</f>
        <v/>
      </c>
      <c r="T565" s="124" t="str">
        <f>IFERROR(IF(INDEX(data_wkly!BL:BL,MATCH($B565,data_wkly!$C:$C,0),1)=0,"",_xlfn.NUMBERVALUE(INDEX(data_wkly!BL:BL,MATCH($B565,data_wkly!$C:$C,0),1))),"na")</f>
        <v/>
      </c>
      <c r="U565" s="124" t="str">
        <f>IF(IFERROR(IF(INDEX(data_wkly!BD:BD,MATCH($B565,data_wkly!$C:$C,0),1)=0,"",_xlfn.NUMBERVALUE(INDEX(data_wkly!BD:BD,MATCH($B565,data_wkly!$C:$C,0),1))),"na")=0,"",IFERROR(IF(INDEX(data_wkly!BD:BD,MATCH($B565,data_wkly!$C:$C,0),1)=0,"",_xlfn.NUMBERVALUE(INDEX(data_wkly!BD:BD,MATCH($B565,data_wkly!$C:$C,0),1))),"na"))</f>
        <v/>
      </c>
      <c r="V565" s="124" t="str">
        <f>IF(IFERROR(IF(INDEX(data_wkly!BE:BE,MATCH($B565,data_wkly!$C:$C,0),1)=0,"",_xlfn.NUMBERVALUE(INDEX(data_wkly!BE:BE,MATCH($B565,data_wkly!$C:$C,0),1))),"na")=0,"",IFERROR(IF(INDEX(data_wkly!BE:BE,MATCH($B565,data_wkly!$C:$C,0),1)=0,"",_xlfn.NUMBERVALUE(INDEX(data_wkly!BE:BE,MATCH($B565,data_wkly!$C:$C,0),1))),"na"))</f>
        <v/>
      </c>
      <c r="W565" s="124" t="str">
        <f>IF(IFERROR(IF(INDEX(data_wkly!BF:BF,MATCH($B565,data_wkly!$C:$C,0),1)=0,"",_xlfn.NUMBERVALUE(INDEX(data_wkly!BF:BF,MATCH($B565,data_wkly!$C:$C,0),1))),"na")=0,"",IFERROR(IF(INDEX(data_wkly!BF:BF,MATCH($B565,data_wkly!$C:$C,0),1)=0,"",_xlfn.NUMBERVALUE(INDEX(data_wkly!BF:BF,MATCH($B565,data_wkly!$C:$C,0),1))),"na"))</f>
        <v/>
      </c>
      <c r="X565" s="124" t="str">
        <f>IFERROR(IF(INDEX(data_wkly!BK:BK,MATCH($B565,data_wkly!$C:$C,0),1)=0,"",_xlfn.NUMBERVALUE(INDEX(data_wkly!BK:BK,MATCH($B565,data_wkly!$C:$C,0),1))),"na")</f>
        <v/>
      </c>
      <c r="Y565" s="124" t="str">
        <f>IF(IFERROR(IF(INDEX(data_wkly!BG:BG,MATCH($B565,data_wkly!$C:$C,0),1)=0,"",_xlfn.NUMBERVALUE(INDEX(data_wkly!BG:BG,MATCH($B565,data_wkly!$C:$C,0),1))),"na")=0,"",IFERROR(IF(INDEX(data_wkly!BG:BG,MATCH($B565,data_wkly!$C:$C,0),1)=0,"",_xlfn.NUMBERVALUE(INDEX(data_wkly!BG:BG,MATCH($B565,data_wkly!$C:$C,0),1))),"na"))</f>
        <v/>
      </c>
      <c r="AJ565" s="41">
        <f t="shared" si="27"/>
        <v>1</v>
      </c>
    </row>
    <row r="566" spans="1:36" ht="15.5">
      <c r="A566" s="88" t="str">
        <f t="shared" si="26"/>
        <v/>
      </c>
      <c r="B566" s="89" t="str">
        <f t="shared" si="28"/>
        <v/>
      </c>
      <c r="C566" s="122" t="str">
        <f>IF(IFERROR(IF(INDEX(data_wkly!AO:AO,MATCH($B566,data_wkly!$C:$C,0),1)=0,"",_xlfn.NUMBERVALUE(INDEX(data_wkly!AO:AO,MATCH($B566,data_wkly!$C:$C,0),1))),"na")=0,"",IFERROR(IF(INDEX(data_wkly!AO:AO,MATCH($B566,data_wkly!$C:$C,0),1)=0,"",_xlfn.NUMBERVALUE(INDEX(data_wkly!AO:AO,MATCH($B566,data_wkly!$C:$C,0),1))),"na"))</f>
        <v/>
      </c>
      <c r="D566" s="122" t="str">
        <f>IF(IFERROR(IF(INDEX(data_wkly!AP:AP,MATCH($B566,data_wkly!$C:$C,0),1)=0,"",_xlfn.NUMBERVALUE(INDEX(data_wkly!AP:AP,MATCH($B566,data_wkly!$C:$C,0),1))),"na")=0,"",IFERROR(IF(INDEX(data_wkly!AP:AP,MATCH($B566,data_wkly!$C:$C,0),1)=0,"",_xlfn.NUMBERVALUE(INDEX(data_wkly!AP:AP,MATCH($B566,data_wkly!$C:$C,0),1))),"na"))</f>
        <v/>
      </c>
      <c r="E566" s="122" t="str">
        <f>IF(IFERROR(IF(INDEX(data_wkly!AQ:AQ,MATCH($B566,data_wkly!$C:$C,0),1)=0,"",_xlfn.NUMBERVALUE(INDEX(data_wkly!AQ:AQ,MATCH($B566,data_wkly!$C:$C,0),1))),"na")=0,"",IFERROR(IF(INDEX(data_wkly!AQ:AQ,MATCH($B566,data_wkly!$C:$C,0),1)=0,"",_xlfn.NUMBERVALUE(INDEX(data_wkly!AQ:AQ,MATCH($B566,data_wkly!$C:$C,0),1))),"na"))</f>
        <v/>
      </c>
      <c r="F566" s="122" t="str">
        <f>IF(IFERROR(IF(INDEX(data_wkly!AR:AR,MATCH($B566,data_wkly!$C:$C,0),1)=0,"",_xlfn.NUMBERVALUE(INDEX(data_wkly!AR:AR,MATCH($B566,data_wkly!$C:$C,0),1))),"na")=0,"",IFERROR(IF(INDEX(data_wkly!AR:AR,MATCH($B566,data_wkly!$C:$C,0),1)=0,"",_xlfn.NUMBERVALUE(INDEX(data_wkly!AR:AR,MATCH($B566,data_wkly!$C:$C,0),1))),"na"))</f>
        <v/>
      </c>
      <c r="G566" s="122" t="str">
        <f>IF(IFERROR(IF(INDEX(data_wkly!AS:AS,MATCH($B566,data_wkly!$C:$C,0),1)=0,"",_xlfn.NUMBERVALUE(INDEX(data_wkly!AS:AS,MATCH($B566,data_wkly!$C:$C,0),1))),"na")=0,"",IFERROR(IF(INDEX(data_wkly!AS:AS,MATCH($B566,data_wkly!$C:$C,0),1)=0,"",_xlfn.NUMBERVALUE(INDEX(data_wkly!AS:AS,MATCH($B566,data_wkly!$C:$C,0),1))),"na"))</f>
        <v/>
      </c>
      <c r="H566" s="122" t="str">
        <f>IFERROR(IF(INDEX(data_wkly!BJ:BJ,MATCH($B566,data_wkly!$C:$C,0),1)=0,"",_xlfn.NUMBERVALUE(INDEX(data_wkly!BJ:BJ,MATCH($B566,data_wkly!$C:$C,0),1))),"na")</f>
        <v/>
      </c>
      <c r="I566" s="122" t="str">
        <f>IF(IFERROR(IF(INDEX(data_wkly!AT:AT,MATCH($B566,data_wkly!$C:$C,0),1)=0,"",_xlfn.NUMBERVALUE(INDEX(data_wkly!AT:AT,MATCH($B566,data_wkly!$C:$C,0),1))),"na")=0,"",IFERROR(IF(INDEX(data_wkly!AT:AT,MATCH($B566,data_wkly!$C:$C,0),1)=0,"",_xlfn.NUMBERVALUE(INDEX(data_wkly!AT:AT,MATCH($B566,data_wkly!$C:$C,0),1))),"na"))</f>
        <v/>
      </c>
      <c r="J566" s="122" t="str">
        <f>IF(IFERROR(IF(INDEX(data_wkly!AU:AU,MATCH($B566,data_wkly!$C:$C,0),1)=0,"",_xlfn.NUMBERVALUE(INDEX(data_wkly!AU:AU,MATCH($B566,data_wkly!$C:$C,0),1))),"na")=0,"",IFERROR(IF(INDEX(data_wkly!AU:AU,MATCH($B566,data_wkly!$C:$C,0),1)=0,"",_xlfn.NUMBERVALUE(INDEX(data_wkly!AU:AU,MATCH($B566,data_wkly!$C:$C,0),1))),"na"))</f>
        <v/>
      </c>
      <c r="K566" s="122" t="str">
        <f>IF(IFERROR(IF(INDEX(data_wkly!AV:AV,MATCH($B566,data_wkly!$C:$C,0),1)=0,"",_xlfn.NUMBERVALUE(INDEX(data_wkly!AV:AV,MATCH($B566,data_wkly!$C:$C,0),1))),"na")=0,"",IFERROR(IF(INDEX(data_wkly!AV:AV,MATCH($B566,data_wkly!$C:$C,0),1)=0,"",_xlfn.NUMBERVALUE(INDEX(data_wkly!AV:AV,MATCH($B566,data_wkly!$C:$C,0),1))),"na"))</f>
        <v/>
      </c>
      <c r="L566" s="122" t="str">
        <f>IFERROR(IF(INDEX(data_wkly!BI:BI,MATCH($B566,data_wkly!$C:$C,0),1)=0,"",_xlfn.NUMBERVALUE(INDEX(data_wkly!BI:BI,MATCH($B566,data_wkly!$C:$C,0),1))),"na")</f>
        <v/>
      </c>
      <c r="M566" s="122" t="str">
        <f>IF(IFERROR(IF(INDEX(data_wkly!AW:AW,MATCH($B566,data_wkly!$C:$C,0),1)=0,"",_xlfn.NUMBERVALUE(INDEX(data_wkly!AW:AW,MATCH($B566,data_wkly!$C:$C,0),1))),"na")=0,"",IFERROR(IF(INDEX(data_wkly!AW:AW,MATCH($B566,data_wkly!$C:$C,0),1)=0,"",_xlfn.NUMBERVALUE(INDEX(data_wkly!AW:AW,MATCH($B566,data_wkly!$C:$C,0),1))),"na"))</f>
        <v/>
      </c>
      <c r="N566" s="123"/>
      <c r="O566" s="124" t="str">
        <f>IF(IFERROR(IF(INDEX(data_wkly!AY:AY,MATCH($B566,data_wkly!$C:$C,0),1)=0,"",_xlfn.NUMBERVALUE(INDEX(data_wkly!AY:AY,MATCH($B566,data_wkly!$C:$C,0),1))),"na")=0,"",IFERROR(IF(INDEX(data_wkly!AY:AY,MATCH($B566,data_wkly!$C:$C,0),1)=0,"",_xlfn.NUMBERVALUE(INDEX(data_wkly!AY:AY,MATCH($B566,data_wkly!$C:$C,0),1))),"na"))</f>
        <v/>
      </c>
      <c r="P566" s="124" t="str">
        <f>IF(IFERROR(IF(INDEX(data_wkly!AZ:AZ,MATCH($B566,data_wkly!$C:$C,0),1)=0,"",_xlfn.NUMBERVALUE(INDEX(data_wkly!AZ:AZ,MATCH($B566,data_wkly!$C:$C,0),1))),"na")=0,"",IFERROR(IF(INDEX(data_wkly!AZ:AZ,MATCH($B566,data_wkly!$C:$C,0),1)=0,"",_xlfn.NUMBERVALUE(INDEX(data_wkly!AZ:AZ,MATCH($B566,data_wkly!$C:$C,0),1))),"na"))</f>
        <v/>
      </c>
      <c r="Q566" s="124" t="str">
        <f>IF(IFERROR(IF(INDEX(data_wkly!BA:BA,MATCH($B566,data_wkly!$C:$C,0),1)=0,"",_xlfn.NUMBERVALUE(INDEX(data_wkly!BA:BA,MATCH($B566,data_wkly!$C:$C,0),1))),"na")=0,"",IFERROR(IF(INDEX(data_wkly!BA:BA,MATCH($B566,data_wkly!$C:$C,0),1)=0,"",_xlfn.NUMBERVALUE(INDEX(data_wkly!BA:BA,MATCH($B566,data_wkly!$C:$C,0),1))),"na"))</f>
        <v/>
      </c>
      <c r="R566" s="124" t="str">
        <f>IF(IFERROR(IF(INDEX(data_wkly!BB:BB,MATCH($B566,data_wkly!$C:$C,0),1)=0,"",_xlfn.NUMBERVALUE(INDEX(data_wkly!BB:BB,MATCH($B566,data_wkly!$C:$C,0),1))),"na")=0,"",IFERROR(IF(INDEX(data_wkly!BB:BB,MATCH($B566,data_wkly!$C:$C,0),1)=0,"",_xlfn.NUMBERVALUE(INDEX(data_wkly!BB:BB,MATCH($B566,data_wkly!$C:$C,0),1))),"na"))</f>
        <v/>
      </c>
      <c r="S566" s="124" t="str">
        <f>IF(IFERROR(IF(INDEX(data_wkly!BC:BC,MATCH($B566,data_wkly!$C:$C,0),1)=0,"",_xlfn.NUMBERVALUE(INDEX(data_wkly!BC:BC,MATCH($B566,data_wkly!$C:$C,0),1))),"na")=0,"",IFERROR(IF(INDEX(data_wkly!BC:BC,MATCH($B566,data_wkly!$C:$C,0),1)=0,"",_xlfn.NUMBERVALUE(INDEX(data_wkly!BC:BC,MATCH($B566,data_wkly!$C:$C,0),1))),"na"))</f>
        <v/>
      </c>
      <c r="T566" s="124" t="str">
        <f>IFERROR(IF(INDEX(data_wkly!BL:BL,MATCH($B566,data_wkly!$C:$C,0),1)=0,"",_xlfn.NUMBERVALUE(INDEX(data_wkly!BL:BL,MATCH($B566,data_wkly!$C:$C,0),1))),"na")</f>
        <v/>
      </c>
      <c r="U566" s="124" t="str">
        <f>IF(IFERROR(IF(INDEX(data_wkly!BD:BD,MATCH($B566,data_wkly!$C:$C,0),1)=0,"",_xlfn.NUMBERVALUE(INDEX(data_wkly!BD:BD,MATCH($B566,data_wkly!$C:$C,0),1))),"na")=0,"",IFERROR(IF(INDEX(data_wkly!BD:BD,MATCH($B566,data_wkly!$C:$C,0),1)=0,"",_xlfn.NUMBERVALUE(INDEX(data_wkly!BD:BD,MATCH($B566,data_wkly!$C:$C,0),1))),"na"))</f>
        <v/>
      </c>
      <c r="V566" s="124" t="str">
        <f>IF(IFERROR(IF(INDEX(data_wkly!BE:BE,MATCH($B566,data_wkly!$C:$C,0),1)=0,"",_xlfn.NUMBERVALUE(INDEX(data_wkly!BE:BE,MATCH($B566,data_wkly!$C:$C,0),1))),"na")=0,"",IFERROR(IF(INDEX(data_wkly!BE:BE,MATCH($B566,data_wkly!$C:$C,0),1)=0,"",_xlfn.NUMBERVALUE(INDEX(data_wkly!BE:BE,MATCH($B566,data_wkly!$C:$C,0),1))),"na"))</f>
        <v/>
      </c>
      <c r="W566" s="124" t="str">
        <f>IF(IFERROR(IF(INDEX(data_wkly!BF:BF,MATCH($B566,data_wkly!$C:$C,0),1)=0,"",_xlfn.NUMBERVALUE(INDEX(data_wkly!BF:BF,MATCH($B566,data_wkly!$C:$C,0),1))),"na")=0,"",IFERROR(IF(INDEX(data_wkly!BF:BF,MATCH($B566,data_wkly!$C:$C,0),1)=0,"",_xlfn.NUMBERVALUE(INDEX(data_wkly!BF:BF,MATCH($B566,data_wkly!$C:$C,0),1))),"na"))</f>
        <v/>
      </c>
      <c r="X566" s="124" t="str">
        <f>IFERROR(IF(INDEX(data_wkly!BK:BK,MATCH($B566,data_wkly!$C:$C,0),1)=0,"",_xlfn.NUMBERVALUE(INDEX(data_wkly!BK:BK,MATCH($B566,data_wkly!$C:$C,0),1))),"na")</f>
        <v/>
      </c>
      <c r="Y566" s="124" t="str">
        <f>IF(IFERROR(IF(INDEX(data_wkly!BG:BG,MATCH($B566,data_wkly!$C:$C,0),1)=0,"",_xlfn.NUMBERVALUE(INDEX(data_wkly!BG:BG,MATCH($B566,data_wkly!$C:$C,0),1))),"na")=0,"",IFERROR(IF(INDEX(data_wkly!BG:BG,MATCH($B566,data_wkly!$C:$C,0),1)=0,"",_xlfn.NUMBERVALUE(INDEX(data_wkly!BG:BG,MATCH($B566,data_wkly!$C:$C,0),1))),"na"))</f>
        <v/>
      </c>
      <c r="AJ566" s="41">
        <f t="shared" si="27"/>
        <v>2</v>
      </c>
    </row>
    <row r="567" spans="1:36" ht="15.5">
      <c r="A567" s="88" t="str">
        <f t="shared" si="26"/>
        <v/>
      </c>
      <c r="B567" s="89" t="str">
        <f t="shared" si="28"/>
        <v/>
      </c>
      <c r="C567" s="122" t="str">
        <f>IF(IFERROR(IF(INDEX(data_wkly!AO:AO,MATCH($B567,data_wkly!$C:$C,0),1)=0,"",_xlfn.NUMBERVALUE(INDEX(data_wkly!AO:AO,MATCH($B567,data_wkly!$C:$C,0),1))),"na")=0,"",IFERROR(IF(INDEX(data_wkly!AO:AO,MATCH($B567,data_wkly!$C:$C,0),1)=0,"",_xlfn.NUMBERVALUE(INDEX(data_wkly!AO:AO,MATCH($B567,data_wkly!$C:$C,0),1))),"na"))</f>
        <v/>
      </c>
      <c r="D567" s="122" t="str">
        <f>IF(IFERROR(IF(INDEX(data_wkly!AP:AP,MATCH($B567,data_wkly!$C:$C,0),1)=0,"",_xlfn.NUMBERVALUE(INDEX(data_wkly!AP:AP,MATCH($B567,data_wkly!$C:$C,0),1))),"na")=0,"",IFERROR(IF(INDEX(data_wkly!AP:AP,MATCH($B567,data_wkly!$C:$C,0),1)=0,"",_xlfn.NUMBERVALUE(INDEX(data_wkly!AP:AP,MATCH($B567,data_wkly!$C:$C,0),1))),"na"))</f>
        <v/>
      </c>
      <c r="E567" s="122" t="str">
        <f>IF(IFERROR(IF(INDEX(data_wkly!AQ:AQ,MATCH($B567,data_wkly!$C:$C,0),1)=0,"",_xlfn.NUMBERVALUE(INDEX(data_wkly!AQ:AQ,MATCH($B567,data_wkly!$C:$C,0),1))),"na")=0,"",IFERROR(IF(INDEX(data_wkly!AQ:AQ,MATCH($B567,data_wkly!$C:$C,0),1)=0,"",_xlfn.NUMBERVALUE(INDEX(data_wkly!AQ:AQ,MATCH($B567,data_wkly!$C:$C,0),1))),"na"))</f>
        <v/>
      </c>
      <c r="F567" s="122" t="str">
        <f>IF(IFERROR(IF(INDEX(data_wkly!AR:AR,MATCH($B567,data_wkly!$C:$C,0),1)=0,"",_xlfn.NUMBERVALUE(INDEX(data_wkly!AR:AR,MATCH($B567,data_wkly!$C:$C,0),1))),"na")=0,"",IFERROR(IF(INDEX(data_wkly!AR:AR,MATCH($B567,data_wkly!$C:$C,0),1)=0,"",_xlfn.NUMBERVALUE(INDEX(data_wkly!AR:AR,MATCH($B567,data_wkly!$C:$C,0),1))),"na"))</f>
        <v/>
      </c>
      <c r="G567" s="122" t="str">
        <f>IF(IFERROR(IF(INDEX(data_wkly!AS:AS,MATCH($B567,data_wkly!$C:$C,0),1)=0,"",_xlfn.NUMBERVALUE(INDEX(data_wkly!AS:AS,MATCH($B567,data_wkly!$C:$C,0),1))),"na")=0,"",IFERROR(IF(INDEX(data_wkly!AS:AS,MATCH($B567,data_wkly!$C:$C,0),1)=0,"",_xlfn.NUMBERVALUE(INDEX(data_wkly!AS:AS,MATCH($B567,data_wkly!$C:$C,0),1))),"na"))</f>
        <v/>
      </c>
      <c r="H567" s="122" t="str">
        <f>IFERROR(IF(INDEX(data_wkly!BJ:BJ,MATCH($B567,data_wkly!$C:$C,0),1)=0,"",_xlfn.NUMBERVALUE(INDEX(data_wkly!BJ:BJ,MATCH($B567,data_wkly!$C:$C,0),1))),"na")</f>
        <v/>
      </c>
      <c r="I567" s="122" t="str">
        <f>IF(IFERROR(IF(INDEX(data_wkly!AT:AT,MATCH($B567,data_wkly!$C:$C,0),1)=0,"",_xlfn.NUMBERVALUE(INDEX(data_wkly!AT:AT,MATCH($B567,data_wkly!$C:$C,0),1))),"na")=0,"",IFERROR(IF(INDEX(data_wkly!AT:AT,MATCH($B567,data_wkly!$C:$C,0),1)=0,"",_xlfn.NUMBERVALUE(INDEX(data_wkly!AT:AT,MATCH($B567,data_wkly!$C:$C,0),1))),"na"))</f>
        <v/>
      </c>
      <c r="J567" s="122" t="str">
        <f>IF(IFERROR(IF(INDEX(data_wkly!AU:AU,MATCH($B567,data_wkly!$C:$C,0),1)=0,"",_xlfn.NUMBERVALUE(INDEX(data_wkly!AU:AU,MATCH($B567,data_wkly!$C:$C,0),1))),"na")=0,"",IFERROR(IF(INDEX(data_wkly!AU:AU,MATCH($B567,data_wkly!$C:$C,0),1)=0,"",_xlfn.NUMBERVALUE(INDEX(data_wkly!AU:AU,MATCH($B567,data_wkly!$C:$C,0),1))),"na"))</f>
        <v/>
      </c>
      <c r="K567" s="122" t="str">
        <f>IF(IFERROR(IF(INDEX(data_wkly!AV:AV,MATCH($B567,data_wkly!$C:$C,0),1)=0,"",_xlfn.NUMBERVALUE(INDEX(data_wkly!AV:AV,MATCH($B567,data_wkly!$C:$C,0),1))),"na")=0,"",IFERROR(IF(INDEX(data_wkly!AV:AV,MATCH($B567,data_wkly!$C:$C,0),1)=0,"",_xlfn.NUMBERVALUE(INDEX(data_wkly!AV:AV,MATCH($B567,data_wkly!$C:$C,0),1))),"na"))</f>
        <v/>
      </c>
      <c r="L567" s="122" t="str">
        <f>IFERROR(IF(INDEX(data_wkly!BI:BI,MATCH($B567,data_wkly!$C:$C,0),1)=0,"",_xlfn.NUMBERVALUE(INDEX(data_wkly!BI:BI,MATCH($B567,data_wkly!$C:$C,0),1))),"na")</f>
        <v/>
      </c>
      <c r="M567" s="122" t="str">
        <f>IF(IFERROR(IF(INDEX(data_wkly!AW:AW,MATCH($B567,data_wkly!$C:$C,0),1)=0,"",_xlfn.NUMBERVALUE(INDEX(data_wkly!AW:AW,MATCH($B567,data_wkly!$C:$C,0),1))),"na")=0,"",IFERROR(IF(INDEX(data_wkly!AW:AW,MATCH($B567,data_wkly!$C:$C,0),1)=0,"",_xlfn.NUMBERVALUE(INDEX(data_wkly!AW:AW,MATCH($B567,data_wkly!$C:$C,0),1))),"na"))</f>
        <v/>
      </c>
      <c r="N567" s="123"/>
      <c r="O567" s="124" t="str">
        <f>IF(IFERROR(IF(INDEX(data_wkly!AY:AY,MATCH($B567,data_wkly!$C:$C,0),1)=0,"",_xlfn.NUMBERVALUE(INDEX(data_wkly!AY:AY,MATCH($B567,data_wkly!$C:$C,0),1))),"na")=0,"",IFERROR(IF(INDEX(data_wkly!AY:AY,MATCH($B567,data_wkly!$C:$C,0),1)=0,"",_xlfn.NUMBERVALUE(INDEX(data_wkly!AY:AY,MATCH($B567,data_wkly!$C:$C,0),1))),"na"))</f>
        <v/>
      </c>
      <c r="P567" s="124" t="str">
        <f>IF(IFERROR(IF(INDEX(data_wkly!AZ:AZ,MATCH($B567,data_wkly!$C:$C,0),1)=0,"",_xlfn.NUMBERVALUE(INDEX(data_wkly!AZ:AZ,MATCH($B567,data_wkly!$C:$C,0),1))),"na")=0,"",IFERROR(IF(INDEX(data_wkly!AZ:AZ,MATCH($B567,data_wkly!$C:$C,0),1)=0,"",_xlfn.NUMBERVALUE(INDEX(data_wkly!AZ:AZ,MATCH($B567,data_wkly!$C:$C,0),1))),"na"))</f>
        <v/>
      </c>
      <c r="Q567" s="124" t="str">
        <f>IF(IFERROR(IF(INDEX(data_wkly!BA:BA,MATCH($B567,data_wkly!$C:$C,0),1)=0,"",_xlfn.NUMBERVALUE(INDEX(data_wkly!BA:BA,MATCH($B567,data_wkly!$C:$C,0),1))),"na")=0,"",IFERROR(IF(INDEX(data_wkly!BA:BA,MATCH($B567,data_wkly!$C:$C,0),1)=0,"",_xlfn.NUMBERVALUE(INDEX(data_wkly!BA:BA,MATCH($B567,data_wkly!$C:$C,0),1))),"na"))</f>
        <v/>
      </c>
      <c r="R567" s="124" t="str">
        <f>IF(IFERROR(IF(INDEX(data_wkly!BB:BB,MATCH($B567,data_wkly!$C:$C,0),1)=0,"",_xlfn.NUMBERVALUE(INDEX(data_wkly!BB:BB,MATCH($B567,data_wkly!$C:$C,0),1))),"na")=0,"",IFERROR(IF(INDEX(data_wkly!BB:BB,MATCH($B567,data_wkly!$C:$C,0),1)=0,"",_xlfn.NUMBERVALUE(INDEX(data_wkly!BB:BB,MATCH($B567,data_wkly!$C:$C,0),1))),"na"))</f>
        <v/>
      </c>
      <c r="S567" s="124" t="str">
        <f>IF(IFERROR(IF(INDEX(data_wkly!BC:BC,MATCH($B567,data_wkly!$C:$C,0),1)=0,"",_xlfn.NUMBERVALUE(INDEX(data_wkly!BC:BC,MATCH($B567,data_wkly!$C:$C,0),1))),"na")=0,"",IFERROR(IF(INDEX(data_wkly!BC:BC,MATCH($B567,data_wkly!$C:$C,0),1)=0,"",_xlfn.NUMBERVALUE(INDEX(data_wkly!BC:BC,MATCH($B567,data_wkly!$C:$C,0),1))),"na"))</f>
        <v/>
      </c>
      <c r="T567" s="124" t="str">
        <f>IFERROR(IF(INDEX(data_wkly!BL:BL,MATCH($B567,data_wkly!$C:$C,0),1)=0,"",_xlfn.NUMBERVALUE(INDEX(data_wkly!BL:BL,MATCH($B567,data_wkly!$C:$C,0),1))),"na")</f>
        <v/>
      </c>
      <c r="U567" s="124" t="str">
        <f>IF(IFERROR(IF(INDEX(data_wkly!BD:BD,MATCH($B567,data_wkly!$C:$C,0),1)=0,"",_xlfn.NUMBERVALUE(INDEX(data_wkly!BD:BD,MATCH($B567,data_wkly!$C:$C,0),1))),"na")=0,"",IFERROR(IF(INDEX(data_wkly!BD:BD,MATCH($B567,data_wkly!$C:$C,0),1)=0,"",_xlfn.NUMBERVALUE(INDEX(data_wkly!BD:BD,MATCH($B567,data_wkly!$C:$C,0),1))),"na"))</f>
        <v/>
      </c>
      <c r="V567" s="124" t="str">
        <f>IF(IFERROR(IF(INDEX(data_wkly!BE:BE,MATCH($B567,data_wkly!$C:$C,0),1)=0,"",_xlfn.NUMBERVALUE(INDEX(data_wkly!BE:BE,MATCH($B567,data_wkly!$C:$C,0),1))),"na")=0,"",IFERROR(IF(INDEX(data_wkly!BE:BE,MATCH($B567,data_wkly!$C:$C,0),1)=0,"",_xlfn.NUMBERVALUE(INDEX(data_wkly!BE:BE,MATCH($B567,data_wkly!$C:$C,0),1))),"na"))</f>
        <v/>
      </c>
      <c r="W567" s="124" t="str">
        <f>IF(IFERROR(IF(INDEX(data_wkly!BF:BF,MATCH($B567,data_wkly!$C:$C,0),1)=0,"",_xlfn.NUMBERVALUE(INDEX(data_wkly!BF:BF,MATCH($B567,data_wkly!$C:$C,0),1))),"na")=0,"",IFERROR(IF(INDEX(data_wkly!BF:BF,MATCH($B567,data_wkly!$C:$C,0),1)=0,"",_xlfn.NUMBERVALUE(INDEX(data_wkly!BF:BF,MATCH($B567,data_wkly!$C:$C,0),1))),"na"))</f>
        <v/>
      </c>
      <c r="X567" s="124" t="str">
        <f>IFERROR(IF(INDEX(data_wkly!BK:BK,MATCH($B567,data_wkly!$C:$C,0),1)=0,"",_xlfn.NUMBERVALUE(INDEX(data_wkly!BK:BK,MATCH($B567,data_wkly!$C:$C,0),1))),"na")</f>
        <v/>
      </c>
      <c r="Y567" s="124" t="str">
        <f>IF(IFERROR(IF(INDEX(data_wkly!BG:BG,MATCH($B567,data_wkly!$C:$C,0),1)=0,"",_xlfn.NUMBERVALUE(INDEX(data_wkly!BG:BG,MATCH($B567,data_wkly!$C:$C,0),1))),"na")=0,"",IFERROR(IF(INDEX(data_wkly!BG:BG,MATCH($B567,data_wkly!$C:$C,0),1)=0,"",_xlfn.NUMBERVALUE(INDEX(data_wkly!BG:BG,MATCH($B567,data_wkly!$C:$C,0),1))),"na"))</f>
        <v/>
      </c>
      <c r="AJ567" s="41">
        <f t="shared" si="27"/>
        <v>1</v>
      </c>
    </row>
    <row r="568" spans="1:36" ht="15.5">
      <c r="A568" s="88" t="str">
        <f t="shared" si="26"/>
        <v/>
      </c>
      <c r="B568" s="89" t="str">
        <f t="shared" si="28"/>
        <v/>
      </c>
      <c r="C568" s="122" t="str">
        <f>IF(IFERROR(IF(INDEX(data_wkly!AO:AO,MATCH($B568,data_wkly!$C:$C,0),1)=0,"",_xlfn.NUMBERVALUE(INDEX(data_wkly!AO:AO,MATCH($B568,data_wkly!$C:$C,0),1))),"na")=0,"",IFERROR(IF(INDEX(data_wkly!AO:AO,MATCH($B568,data_wkly!$C:$C,0),1)=0,"",_xlfn.NUMBERVALUE(INDEX(data_wkly!AO:AO,MATCH($B568,data_wkly!$C:$C,0),1))),"na"))</f>
        <v/>
      </c>
      <c r="D568" s="122" t="str">
        <f>IF(IFERROR(IF(INDEX(data_wkly!AP:AP,MATCH($B568,data_wkly!$C:$C,0),1)=0,"",_xlfn.NUMBERVALUE(INDEX(data_wkly!AP:AP,MATCH($B568,data_wkly!$C:$C,0),1))),"na")=0,"",IFERROR(IF(INDEX(data_wkly!AP:AP,MATCH($B568,data_wkly!$C:$C,0),1)=0,"",_xlfn.NUMBERVALUE(INDEX(data_wkly!AP:AP,MATCH($B568,data_wkly!$C:$C,0),1))),"na"))</f>
        <v/>
      </c>
      <c r="E568" s="122" t="str">
        <f>IF(IFERROR(IF(INDEX(data_wkly!AQ:AQ,MATCH($B568,data_wkly!$C:$C,0),1)=0,"",_xlfn.NUMBERVALUE(INDEX(data_wkly!AQ:AQ,MATCH($B568,data_wkly!$C:$C,0),1))),"na")=0,"",IFERROR(IF(INDEX(data_wkly!AQ:AQ,MATCH($B568,data_wkly!$C:$C,0),1)=0,"",_xlfn.NUMBERVALUE(INDEX(data_wkly!AQ:AQ,MATCH($B568,data_wkly!$C:$C,0),1))),"na"))</f>
        <v/>
      </c>
      <c r="F568" s="122" t="str">
        <f>IF(IFERROR(IF(INDEX(data_wkly!AR:AR,MATCH($B568,data_wkly!$C:$C,0),1)=0,"",_xlfn.NUMBERVALUE(INDEX(data_wkly!AR:AR,MATCH($B568,data_wkly!$C:$C,0),1))),"na")=0,"",IFERROR(IF(INDEX(data_wkly!AR:AR,MATCH($B568,data_wkly!$C:$C,0),1)=0,"",_xlfn.NUMBERVALUE(INDEX(data_wkly!AR:AR,MATCH($B568,data_wkly!$C:$C,0),1))),"na"))</f>
        <v/>
      </c>
      <c r="G568" s="122" t="str">
        <f>IF(IFERROR(IF(INDEX(data_wkly!AS:AS,MATCH($B568,data_wkly!$C:$C,0),1)=0,"",_xlfn.NUMBERVALUE(INDEX(data_wkly!AS:AS,MATCH($B568,data_wkly!$C:$C,0),1))),"na")=0,"",IFERROR(IF(INDEX(data_wkly!AS:AS,MATCH($B568,data_wkly!$C:$C,0),1)=0,"",_xlfn.NUMBERVALUE(INDEX(data_wkly!AS:AS,MATCH($B568,data_wkly!$C:$C,0),1))),"na"))</f>
        <v/>
      </c>
      <c r="H568" s="122" t="str">
        <f>IFERROR(IF(INDEX(data_wkly!BJ:BJ,MATCH($B568,data_wkly!$C:$C,0),1)=0,"",_xlfn.NUMBERVALUE(INDEX(data_wkly!BJ:BJ,MATCH($B568,data_wkly!$C:$C,0),1))),"na")</f>
        <v/>
      </c>
      <c r="I568" s="122" t="str">
        <f>IF(IFERROR(IF(INDEX(data_wkly!AT:AT,MATCH($B568,data_wkly!$C:$C,0),1)=0,"",_xlfn.NUMBERVALUE(INDEX(data_wkly!AT:AT,MATCH($B568,data_wkly!$C:$C,0),1))),"na")=0,"",IFERROR(IF(INDEX(data_wkly!AT:AT,MATCH($B568,data_wkly!$C:$C,0),1)=0,"",_xlfn.NUMBERVALUE(INDEX(data_wkly!AT:AT,MATCH($B568,data_wkly!$C:$C,0),1))),"na"))</f>
        <v/>
      </c>
      <c r="J568" s="122" t="str">
        <f>IF(IFERROR(IF(INDEX(data_wkly!AU:AU,MATCH($B568,data_wkly!$C:$C,0),1)=0,"",_xlfn.NUMBERVALUE(INDEX(data_wkly!AU:AU,MATCH($B568,data_wkly!$C:$C,0),1))),"na")=0,"",IFERROR(IF(INDEX(data_wkly!AU:AU,MATCH($B568,data_wkly!$C:$C,0),1)=0,"",_xlfn.NUMBERVALUE(INDEX(data_wkly!AU:AU,MATCH($B568,data_wkly!$C:$C,0),1))),"na"))</f>
        <v/>
      </c>
      <c r="K568" s="122" t="str">
        <f>IF(IFERROR(IF(INDEX(data_wkly!AV:AV,MATCH($B568,data_wkly!$C:$C,0),1)=0,"",_xlfn.NUMBERVALUE(INDEX(data_wkly!AV:AV,MATCH($B568,data_wkly!$C:$C,0),1))),"na")=0,"",IFERROR(IF(INDEX(data_wkly!AV:AV,MATCH($B568,data_wkly!$C:$C,0),1)=0,"",_xlfn.NUMBERVALUE(INDEX(data_wkly!AV:AV,MATCH($B568,data_wkly!$C:$C,0),1))),"na"))</f>
        <v/>
      </c>
      <c r="L568" s="122" t="str">
        <f>IFERROR(IF(INDEX(data_wkly!BI:BI,MATCH($B568,data_wkly!$C:$C,0),1)=0,"",_xlfn.NUMBERVALUE(INDEX(data_wkly!BI:BI,MATCH($B568,data_wkly!$C:$C,0),1))),"na")</f>
        <v/>
      </c>
      <c r="M568" s="122" t="str">
        <f>IF(IFERROR(IF(INDEX(data_wkly!AW:AW,MATCH($B568,data_wkly!$C:$C,0),1)=0,"",_xlfn.NUMBERVALUE(INDEX(data_wkly!AW:AW,MATCH($B568,data_wkly!$C:$C,0),1))),"na")=0,"",IFERROR(IF(INDEX(data_wkly!AW:AW,MATCH($B568,data_wkly!$C:$C,0),1)=0,"",_xlfn.NUMBERVALUE(INDEX(data_wkly!AW:AW,MATCH($B568,data_wkly!$C:$C,0),1))),"na"))</f>
        <v/>
      </c>
      <c r="N568" s="123"/>
      <c r="O568" s="124" t="str">
        <f>IF(IFERROR(IF(INDEX(data_wkly!AY:AY,MATCH($B568,data_wkly!$C:$C,0),1)=0,"",_xlfn.NUMBERVALUE(INDEX(data_wkly!AY:AY,MATCH($B568,data_wkly!$C:$C,0),1))),"na")=0,"",IFERROR(IF(INDEX(data_wkly!AY:AY,MATCH($B568,data_wkly!$C:$C,0),1)=0,"",_xlfn.NUMBERVALUE(INDEX(data_wkly!AY:AY,MATCH($B568,data_wkly!$C:$C,0),1))),"na"))</f>
        <v/>
      </c>
      <c r="P568" s="124" t="str">
        <f>IF(IFERROR(IF(INDEX(data_wkly!AZ:AZ,MATCH($B568,data_wkly!$C:$C,0),1)=0,"",_xlfn.NUMBERVALUE(INDEX(data_wkly!AZ:AZ,MATCH($B568,data_wkly!$C:$C,0),1))),"na")=0,"",IFERROR(IF(INDEX(data_wkly!AZ:AZ,MATCH($B568,data_wkly!$C:$C,0),1)=0,"",_xlfn.NUMBERVALUE(INDEX(data_wkly!AZ:AZ,MATCH($B568,data_wkly!$C:$C,0),1))),"na"))</f>
        <v/>
      </c>
      <c r="Q568" s="124" t="str">
        <f>IF(IFERROR(IF(INDEX(data_wkly!BA:BA,MATCH($B568,data_wkly!$C:$C,0),1)=0,"",_xlfn.NUMBERVALUE(INDEX(data_wkly!BA:BA,MATCH($B568,data_wkly!$C:$C,0),1))),"na")=0,"",IFERROR(IF(INDEX(data_wkly!BA:BA,MATCH($B568,data_wkly!$C:$C,0),1)=0,"",_xlfn.NUMBERVALUE(INDEX(data_wkly!BA:BA,MATCH($B568,data_wkly!$C:$C,0),1))),"na"))</f>
        <v/>
      </c>
      <c r="R568" s="124" t="str">
        <f>IF(IFERROR(IF(INDEX(data_wkly!BB:BB,MATCH($B568,data_wkly!$C:$C,0),1)=0,"",_xlfn.NUMBERVALUE(INDEX(data_wkly!BB:BB,MATCH($B568,data_wkly!$C:$C,0),1))),"na")=0,"",IFERROR(IF(INDEX(data_wkly!BB:BB,MATCH($B568,data_wkly!$C:$C,0),1)=0,"",_xlfn.NUMBERVALUE(INDEX(data_wkly!BB:BB,MATCH($B568,data_wkly!$C:$C,0),1))),"na"))</f>
        <v/>
      </c>
      <c r="S568" s="124" t="str">
        <f>IF(IFERROR(IF(INDEX(data_wkly!BC:BC,MATCH($B568,data_wkly!$C:$C,0),1)=0,"",_xlfn.NUMBERVALUE(INDEX(data_wkly!BC:BC,MATCH($B568,data_wkly!$C:$C,0),1))),"na")=0,"",IFERROR(IF(INDEX(data_wkly!BC:BC,MATCH($B568,data_wkly!$C:$C,0),1)=0,"",_xlfn.NUMBERVALUE(INDEX(data_wkly!BC:BC,MATCH($B568,data_wkly!$C:$C,0),1))),"na"))</f>
        <v/>
      </c>
      <c r="T568" s="124" t="str">
        <f>IFERROR(IF(INDEX(data_wkly!BL:BL,MATCH($B568,data_wkly!$C:$C,0),1)=0,"",_xlfn.NUMBERVALUE(INDEX(data_wkly!BL:BL,MATCH($B568,data_wkly!$C:$C,0),1))),"na")</f>
        <v/>
      </c>
      <c r="U568" s="124" t="str">
        <f>IF(IFERROR(IF(INDEX(data_wkly!BD:BD,MATCH($B568,data_wkly!$C:$C,0),1)=0,"",_xlfn.NUMBERVALUE(INDEX(data_wkly!BD:BD,MATCH($B568,data_wkly!$C:$C,0),1))),"na")=0,"",IFERROR(IF(INDEX(data_wkly!BD:BD,MATCH($B568,data_wkly!$C:$C,0),1)=0,"",_xlfn.NUMBERVALUE(INDEX(data_wkly!BD:BD,MATCH($B568,data_wkly!$C:$C,0),1))),"na"))</f>
        <v/>
      </c>
      <c r="V568" s="124" t="str">
        <f>IF(IFERROR(IF(INDEX(data_wkly!BE:BE,MATCH($B568,data_wkly!$C:$C,0),1)=0,"",_xlfn.NUMBERVALUE(INDEX(data_wkly!BE:BE,MATCH($B568,data_wkly!$C:$C,0),1))),"na")=0,"",IFERROR(IF(INDEX(data_wkly!BE:BE,MATCH($B568,data_wkly!$C:$C,0),1)=0,"",_xlfn.NUMBERVALUE(INDEX(data_wkly!BE:BE,MATCH($B568,data_wkly!$C:$C,0),1))),"na"))</f>
        <v/>
      </c>
      <c r="W568" s="124" t="str">
        <f>IF(IFERROR(IF(INDEX(data_wkly!BF:BF,MATCH($B568,data_wkly!$C:$C,0),1)=0,"",_xlfn.NUMBERVALUE(INDEX(data_wkly!BF:BF,MATCH($B568,data_wkly!$C:$C,0),1))),"na")=0,"",IFERROR(IF(INDEX(data_wkly!BF:BF,MATCH($B568,data_wkly!$C:$C,0),1)=0,"",_xlfn.NUMBERVALUE(INDEX(data_wkly!BF:BF,MATCH($B568,data_wkly!$C:$C,0),1))),"na"))</f>
        <v/>
      </c>
      <c r="X568" s="124" t="str">
        <f>IFERROR(IF(INDEX(data_wkly!BK:BK,MATCH($B568,data_wkly!$C:$C,0),1)=0,"",_xlfn.NUMBERVALUE(INDEX(data_wkly!BK:BK,MATCH($B568,data_wkly!$C:$C,0),1))),"na")</f>
        <v/>
      </c>
      <c r="Y568" s="124" t="str">
        <f>IF(IFERROR(IF(INDEX(data_wkly!BG:BG,MATCH($B568,data_wkly!$C:$C,0),1)=0,"",_xlfn.NUMBERVALUE(INDEX(data_wkly!BG:BG,MATCH($B568,data_wkly!$C:$C,0),1))),"na")=0,"",IFERROR(IF(INDEX(data_wkly!BG:BG,MATCH($B568,data_wkly!$C:$C,0),1)=0,"",_xlfn.NUMBERVALUE(INDEX(data_wkly!BG:BG,MATCH($B568,data_wkly!$C:$C,0),1))),"na"))</f>
        <v/>
      </c>
      <c r="AJ568" s="41">
        <f t="shared" si="27"/>
        <v>2</v>
      </c>
    </row>
    <row r="569" spans="1:36" ht="15.5">
      <c r="A569" s="88" t="str">
        <f t="shared" si="26"/>
        <v/>
      </c>
      <c r="B569" s="89" t="str">
        <f t="shared" si="28"/>
        <v/>
      </c>
      <c r="C569" s="122" t="str">
        <f>IF(IFERROR(IF(INDEX(data_wkly!AO:AO,MATCH($B569,data_wkly!$C:$C,0),1)=0,"",_xlfn.NUMBERVALUE(INDEX(data_wkly!AO:AO,MATCH($B569,data_wkly!$C:$C,0),1))),"na")=0,"",IFERROR(IF(INDEX(data_wkly!AO:AO,MATCH($B569,data_wkly!$C:$C,0),1)=0,"",_xlfn.NUMBERVALUE(INDEX(data_wkly!AO:AO,MATCH($B569,data_wkly!$C:$C,0),1))),"na"))</f>
        <v/>
      </c>
      <c r="D569" s="122" t="str">
        <f>IF(IFERROR(IF(INDEX(data_wkly!AP:AP,MATCH($B569,data_wkly!$C:$C,0),1)=0,"",_xlfn.NUMBERVALUE(INDEX(data_wkly!AP:AP,MATCH($B569,data_wkly!$C:$C,0),1))),"na")=0,"",IFERROR(IF(INDEX(data_wkly!AP:AP,MATCH($B569,data_wkly!$C:$C,0),1)=0,"",_xlfn.NUMBERVALUE(INDEX(data_wkly!AP:AP,MATCH($B569,data_wkly!$C:$C,0),1))),"na"))</f>
        <v/>
      </c>
      <c r="E569" s="122" t="str">
        <f>IF(IFERROR(IF(INDEX(data_wkly!AQ:AQ,MATCH($B569,data_wkly!$C:$C,0),1)=0,"",_xlfn.NUMBERVALUE(INDEX(data_wkly!AQ:AQ,MATCH($B569,data_wkly!$C:$C,0),1))),"na")=0,"",IFERROR(IF(INDEX(data_wkly!AQ:AQ,MATCH($B569,data_wkly!$C:$C,0),1)=0,"",_xlfn.NUMBERVALUE(INDEX(data_wkly!AQ:AQ,MATCH($B569,data_wkly!$C:$C,0),1))),"na"))</f>
        <v/>
      </c>
      <c r="F569" s="122" t="str">
        <f>IF(IFERROR(IF(INDEX(data_wkly!AR:AR,MATCH($B569,data_wkly!$C:$C,0),1)=0,"",_xlfn.NUMBERVALUE(INDEX(data_wkly!AR:AR,MATCH($B569,data_wkly!$C:$C,0),1))),"na")=0,"",IFERROR(IF(INDEX(data_wkly!AR:AR,MATCH($B569,data_wkly!$C:$C,0),1)=0,"",_xlfn.NUMBERVALUE(INDEX(data_wkly!AR:AR,MATCH($B569,data_wkly!$C:$C,0),1))),"na"))</f>
        <v/>
      </c>
      <c r="G569" s="122" t="str">
        <f>IF(IFERROR(IF(INDEX(data_wkly!AS:AS,MATCH($B569,data_wkly!$C:$C,0),1)=0,"",_xlfn.NUMBERVALUE(INDEX(data_wkly!AS:AS,MATCH($B569,data_wkly!$C:$C,0),1))),"na")=0,"",IFERROR(IF(INDEX(data_wkly!AS:AS,MATCH($B569,data_wkly!$C:$C,0),1)=0,"",_xlfn.NUMBERVALUE(INDEX(data_wkly!AS:AS,MATCH($B569,data_wkly!$C:$C,0),1))),"na"))</f>
        <v/>
      </c>
      <c r="H569" s="122" t="str">
        <f>IFERROR(IF(INDEX(data_wkly!BJ:BJ,MATCH($B569,data_wkly!$C:$C,0),1)=0,"",_xlfn.NUMBERVALUE(INDEX(data_wkly!BJ:BJ,MATCH($B569,data_wkly!$C:$C,0),1))),"na")</f>
        <v/>
      </c>
      <c r="I569" s="122" t="str">
        <f>IF(IFERROR(IF(INDEX(data_wkly!AT:AT,MATCH($B569,data_wkly!$C:$C,0),1)=0,"",_xlfn.NUMBERVALUE(INDEX(data_wkly!AT:AT,MATCH($B569,data_wkly!$C:$C,0),1))),"na")=0,"",IFERROR(IF(INDEX(data_wkly!AT:AT,MATCH($B569,data_wkly!$C:$C,0),1)=0,"",_xlfn.NUMBERVALUE(INDEX(data_wkly!AT:AT,MATCH($B569,data_wkly!$C:$C,0),1))),"na"))</f>
        <v/>
      </c>
      <c r="J569" s="122" t="str">
        <f>IF(IFERROR(IF(INDEX(data_wkly!AU:AU,MATCH($B569,data_wkly!$C:$C,0),1)=0,"",_xlfn.NUMBERVALUE(INDEX(data_wkly!AU:AU,MATCH($B569,data_wkly!$C:$C,0),1))),"na")=0,"",IFERROR(IF(INDEX(data_wkly!AU:AU,MATCH($B569,data_wkly!$C:$C,0),1)=0,"",_xlfn.NUMBERVALUE(INDEX(data_wkly!AU:AU,MATCH($B569,data_wkly!$C:$C,0),1))),"na"))</f>
        <v/>
      </c>
      <c r="K569" s="122" t="str">
        <f>IF(IFERROR(IF(INDEX(data_wkly!AV:AV,MATCH($B569,data_wkly!$C:$C,0),1)=0,"",_xlfn.NUMBERVALUE(INDEX(data_wkly!AV:AV,MATCH($B569,data_wkly!$C:$C,0),1))),"na")=0,"",IFERROR(IF(INDEX(data_wkly!AV:AV,MATCH($B569,data_wkly!$C:$C,0),1)=0,"",_xlfn.NUMBERVALUE(INDEX(data_wkly!AV:AV,MATCH($B569,data_wkly!$C:$C,0),1))),"na"))</f>
        <v/>
      </c>
      <c r="L569" s="122" t="str">
        <f>IFERROR(IF(INDEX(data_wkly!BI:BI,MATCH($B569,data_wkly!$C:$C,0),1)=0,"",_xlfn.NUMBERVALUE(INDEX(data_wkly!BI:BI,MATCH($B569,data_wkly!$C:$C,0),1))),"na")</f>
        <v/>
      </c>
      <c r="M569" s="122" t="str">
        <f>IF(IFERROR(IF(INDEX(data_wkly!AW:AW,MATCH($B569,data_wkly!$C:$C,0),1)=0,"",_xlfn.NUMBERVALUE(INDEX(data_wkly!AW:AW,MATCH($B569,data_wkly!$C:$C,0),1))),"na")=0,"",IFERROR(IF(INDEX(data_wkly!AW:AW,MATCH($B569,data_wkly!$C:$C,0),1)=0,"",_xlfn.NUMBERVALUE(INDEX(data_wkly!AW:AW,MATCH($B569,data_wkly!$C:$C,0),1))),"na"))</f>
        <v/>
      </c>
      <c r="N569" s="123"/>
      <c r="O569" s="124" t="str">
        <f>IF(IFERROR(IF(INDEX(data_wkly!AY:AY,MATCH($B569,data_wkly!$C:$C,0),1)=0,"",_xlfn.NUMBERVALUE(INDEX(data_wkly!AY:AY,MATCH($B569,data_wkly!$C:$C,0),1))),"na")=0,"",IFERROR(IF(INDEX(data_wkly!AY:AY,MATCH($B569,data_wkly!$C:$C,0),1)=0,"",_xlfn.NUMBERVALUE(INDEX(data_wkly!AY:AY,MATCH($B569,data_wkly!$C:$C,0),1))),"na"))</f>
        <v/>
      </c>
      <c r="P569" s="124" t="str">
        <f>IF(IFERROR(IF(INDEX(data_wkly!AZ:AZ,MATCH($B569,data_wkly!$C:$C,0),1)=0,"",_xlfn.NUMBERVALUE(INDEX(data_wkly!AZ:AZ,MATCH($B569,data_wkly!$C:$C,0),1))),"na")=0,"",IFERROR(IF(INDEX(data_wkly!AZ:AZ,MATCH($B569,data_wkly!$C:$C,0),1)=0,"",_xlfn.NUMBERVALUE(INDEX(data_wkly!AZ:AZ,MATCH($B569,data_wkly!$C:$C,0),1))),"na"))</f>
        <v/>
      </c>
      <c r="Q569" s="124" t="str">
        <f>IF(IFERROR(IF(INDEX(data_wkly!BA:BA,MATCH($B569,data_wkly!$C:$C,0),1)=0,"",_xlfn.NUMBERVALUE(INDEX(data_wkly!BA:BA,MATCH($B569,data_wkly!$C:$C,0),1))),"na")=0,"",IFERROR(IF(INDEX(data_wkly!BA:BA,MATCH($B569,data_wkly!$C:$C,0),1)=0,"",_xlfn.NUMBERVALUE(INDEX(data_wkly!BA:BA,MATCH($B569,data_wkly!$C:$C,0),1))),"na"))</f>
        <v/>
      </c>
      <c r="R569" s="124" t="str">
        <f>IF(IFERROR(IF(INDEX(data_wkly!BB:BB,MATCH($B569,data_wkly!$C:$C,0),1)=0,"",_xlfn.NUMBERVALUE(INDEX(data_wkly!BB:BB,MATCH($B569,data_wkly!$C:$C,0),1))),"na")=0,"",IFERROR(IF(INDEX(data_wkly!BB:BB,MATCH($B569,data_wkly!$C:$C,0),1)=0,"",_xlfn.NUMBERVALUE(INDEX(data_wkly!BB:BB,MATCH($B569,data_wkly!$C:$C,0),1))),"na"))</f>
        <v/>
      </c>
      <c r="S569" s="124" t="str">
        <f>IF(IFERROR(IF(INDEX(data_wkly!BC:BC,MATCH($B569,data_wkly!$C:$C,0),1)=0,"",_xlfn.NUMBERVALUE(INDEX(data_wkly!BC:BC,MATCH($B569,data_wkly!$C:$C,0),1))),"na")=0,"",IFERROR(IF(INDEX(data_wkly!BC:BC,MATCH($B569,data_wkly!$C:$C,0),1)=0,"",_xlfn.NUMBERVALUE(INDEX(data_wkly!BC:BC,MATCH($B569,data_wkly!$C:$C,0),1))),"na"))</f>
        <v/>
      </c>
      <c r="T569" s="124" t="str">
        <f>IFERROR(IF(INDEX(data_wkly!BL:BL,MATCH($B569,data_wkly!$C:$C,0),1)=0,"",_xlfn.NUMBERVALUE(INDEX(data_wkly!BL:BL,MATCH($B569,data_wkly!$C:$C,0),1))),"na")</f>
        <v/>
      </c>
      <c r="U569" s="124" t="str">
        <f>IF(IFERROR(IF(INDEX(data_wkly!BD:BD,MATCH($B569,data_wkly!$C:$C,0),1)=0,"",_xlfn.NUMBERVALUE(INDEX(data_wkly!BD:BD,MATCH($B569,data_wkly!$C:$C,0),1))),"na")=0,"",IFERROR(IF(INDEX(data_wkly!BD:BD,MATCH($B569,data_wkly!$C:$C,0),1)=0,"",_xlfn.NUMBERVALUE(INDEX(data_wkly!BD:BD,MATCH($B569,data_wkly!$C:$C,0),1))),"na"))</f>
        <v/>
      </c>
      <c r="V569" s="124" t="str">
        <f>IF(IFERROR(IF(INDEX(data_wkly!BE:BE,MATCH($B569,data_wkly!$C:$C,0),1)=0,"",_xlfn.NUMBERVALUE(INDEX(data_wkly!BE:BE,MATCH($B569,data_wkly!$C:$C,0),1))),"na")=0,"",IFERROR(IF(INDEX(data_wkly!BE:BE,MATCH($B569,data_wkly!$C:$C,0),1)=0,"",_xlfn.NUMBERVALUE(INDEX(data_wkly!BE:BE,MATCH($B569,data_wkly!$C:$C,0),1))),"na"))</f>
        <v/>
      </c>
      <c r="W569" s="124" t="str">
        <f>IF(IFERROR(IF(INDEX(data_wkly!BF:BF,MATCH($B569,data_wkly!$C:$C,0),1)=0,"",_xlfn.NUMBERVALUE(INDEX(data_wkly!BF:BF,MATCH($B569,data_wkly!$C:$C,0),1))),"na")=0,"",IFERROR(IF(INDEX(data_wkly!BF:BF,MATCH($B569,data_wkly!$C:$C,0),1)=0,"",_xlfn.NUMBERVALUE(INDEX(data_wkly!BF:BF,MATCH($B569,data_wkly!$C:$C,0),1))),"na"))</f>
        <v/>
      </c>
      <c r="X569" s="124" t="str">
        <f>IFERROR(IF(INDEX(data_wkly!BK:BK,MATCH($B569,data_wkly!$C:$C,0),1)=0,"",_xlfn.NUMBERVALUE(INDEX(data_wkly!BK:BK,MATCH($B569,data_wkly!$C:$C,0),1))),"na")</f>
        <v/>
      </c>
      <c r="Y569" s="124" t="str">
        <f>IF(IFERROR(IF(INDEX(data_wkly!BG:BG,MATCH($B569,data_wkly!$C:$C,0),1)=0,"",_xlfn.NUMBERVALUE(INDEX(data_wkly!BG:BG,MATCH($B569,data_wkly!$C:$C,0),1))),"na")=0,"",IFERROR(IF(INDEX(data_wkly!BG:BG,MATCH($B569,data_wkly!$C:$C,0),1)=0,"",_xlfn.NUMBERVALUE(INDEX(data_wkly!BG:BG,MATCH($B569,data_wkly!$C:$C,0),1))),"na"))</f>
        <v/>
      </c>
      <c r="AJ569" s="41">
        <f t="shared" si="27"/>
        <v>1</v>
      </c>
    </row>
    <row r="570" spans="1:36" ht="15.5">
      <c r="A570" s="88" t="str">
        <f t="shared" si="26"/>
        <v/>
      </c>
      <c r="B570" s="89" t="str">
        <f t="shared" si="28"/>
        <v/>
      </c>
      <c r="C570" s="122" t="str">
        <f>IF(IFERROR(IF(INDEX(data_wkly!AO:AO,MATCH($B570,data_wkly!$C:$C,0),1)=0,"",_xlfn.NUMBERVALUE(INDEX(data_wkly!AO:AO,MATCH($B570,data_wkly!$C:$C,0),1))),"na")=0,"",IFERROR(IF(INDEX(data_wkly!AO:AO,MATCH($B570,data_wkly!$C:$C,0),1)=0,"",_xlfn.NUMBERVALUE(INDEX(data_wkly!AO:AO,MATCH($B570,data_wkly!$C:$C,0),1))),"na"))</f>
        <v/>
      </c>
      <c r="D570" s="122" t="str">
        <f>IF(IFERROR(IF(INDEX(data_wkly!AP:AP,MATCH($B570,data_wkly!$C:$C,0),1)=0,"",_xlfn.NUMBERVALUE(INDEX(data_wkly!AP:AP,MATCH($B570,data_wkly!$C:$C,0),1))),"na")=0,"",IFERROR(IF(INDEX(data_wkly!AP:AP,MATCH($B570,data_wkly!$C:$C,0),1)=0,"",_xlfn.NUMBERVALUE(INDEX(data_wkly!AP:AP,MATCH($B570,data_wkly!$C:$C,0),1))),"na"))</f>
        <v/>
      </c>
      <c r="E570" s="122" t="str">
        <f>IF(IFERROR(IF(INDEX(data_wkly!AQ:AQ,MATCH($B570,data_wkly!$C:$C,0),1)=0,"",_xlfn.NUMBERVALUE(INDEX(data_wkly!AQ:AQ,MATCH($B570,data_wkly!$C:$C,0),1))),"na")=0,"",IFERROR(IF(INDEX(data_wkly!AQ:AQ,MATCH($B570,data_wkly!$C:$C,0),1)=0,"",_xlfn.NUMBERVALUE(INDEX(data_wkly!AQ:AQ,MATCH($B570,data_wkly!$C:$C,0),1))),"na"))</f>
        <v/>
      </c>
      <c r="F570" s="122" t="str">
        <f>IF(IFERROR(IF(INDEX(data_wkly!AR:AR,MATCH($B570,data_wkly!$C:$C,0),1)=0,"",_xlfn.NUMBERVALUE(INDEX(data_wkly!AR:AR,MATCH($B570,data_wkly!$C:$C,0),1))),"na")=0,"",IFERROR(IF(INDEX(data_wkly!AR:AR,MATCH($B570,data_wkly!$C:$C,0),1)=0,"",_xlfn.NUMBERVALUE(INDEX(data_wkly!AR:AR,MATCH($B570,data_wkly!$C:$C,0),1))),"na"))</f>
        <v/>
      </c>
      <c r="G570" s="122" t="str">
        <f>IF(IFERROR(IF(INDEX(data_wkly!AS:AS,MATCH($B570,data_wkly!$C:$C,0),1)=0,"",_xlfn.NUMBERVALUE(INDEX(data_wkly!AS:AS,MATCH($B570,data_wkly!$C:$C,0),1))),"na")=0,"",IFERROR(IF(INDEX(data_wkly!AS:AS,MATCH($B570,data_wkly!$C:$C,0),1)=0,"",_xlfn.NUMBERVALUE(INDEX(data_wkly!AS:AS,MATCH($B570,data_wkly!$C:$C,0),1))),"na"))</f>
        <v/>
      </c>
      <c r="H570" s="122" t="str">
        <f>IFERROR(IF(INDEX(data_wkly!BJ:BJ,MATCH($B570,data_wkly!$C:$C,0),1)=0,"",_xlfn.NUMBERVALUE(INDEX(data_wkly!BJ:BJ,MATCH($B570,data_wkly!$C:$C,0),1))),"na")</f>
        <v/>
      </c>
      <c r="I570" s="122" t="str">
        <f>IF(IFERROR(IF(INDEX(data_wkly!AT:AT,MATCH($B570,data_wkly!$C:$C,0),1)=0,"",_xlfn.NUMBERVALUE(INDEX(data_wkly!AT:AT,MATCH($B570,data_wkly!$C:$C,0),1))),"na")=0,"",IFERROR(IF(INDEX(data_wkly!AT:AT,MATCH($B570,data_wkly!$C:$C,0),1)=0,"",_xlfn.NUMBERVALUE(INDEX(data_wkly!AT:AT,MATCH($B570,data_wkly!$C:$C,0),1))),"na"))</f>
        <v/>
      </c>
      <c r="J570" s="122" t="str">
        <f>IF(IFERROR(IF(INDEX(data_wkly!AU:AU,MATCH($B570,data_wkly!$C:$C,0),1)=0,"",_xlfn.NUMBERVALUE(INDEX(data_wkly!AU:AU,MATCH($B570,data_wkly!$C:$C,0),1))),"na")=0,"",IFERROR(IF(INDEX(data_wkly!AU:AU,MATCH($B570,data_wkly!$C:$C,0),1)=0,"",_xlfn.NUMBERVALUE(INDEX(data_wkly!AU:AU,MATCH($B570,data_wkly!$C:$C,0),1))),"na"))</f>
        <v/>
      </c>
      <c r="K570" s="122" t="str">
        <f>IF(IFERROR(IF(INDEX(data_wkly!AV:AV,MATCH($B570,data_wkly!$C:$C,0),1)=0,"",_xlfn.NUMBERVALUE(INDEX(data_wkly!AV:AV,MATCH($B570,data_wkly!$C:$C,0),1))),"na")=0,"",IFERROR(IF(INDEX(data_wkly!AV:AV,MATCH($B570,data_wkly!$C:$C,0),1)=0,"",_xlfn.NUMBERVALUE(INDEX(data_wkly!AV:AV,MATCH($B570,data_wkly!$C:$C,0),1))),"na"))</f>
        <v/>
      </c>
      <c r="L570" s="122" t="str">
        <f>IFERROR(IF(INDEX(data_wkly!BI:BI,MATCH($B570,data_wkly!$C:$C,0),1)=0,"",_xlfn.NUMBERVALUE(INDEX(data_wkly!BI:BI,MATCH($B570,data_wkly!$C:$C,0),1))),"na")</f>
        <v/>
      </c>
      <c r="M570" s="122" t="str">
        <f>IF(IFERROR(IF(INDEX(data_wkly!AW:AW,MATCH($B570,data_wkly!$C:$C,0),1)=0,"",_xlfn.NUMBERVALUE(INDEX(data_wkly!AW:AW,MATCH($B570,data_wkly!$C:$C,0),1))),"na")=0,"",IFERROR(IF(INDEX(data_wkly!AW:AW,MATCH($B570,data_wkly!$C:$C,0),1)=0,"",_xlfn.NUMBERVALUE(INDEX(data_wkly!AW:AW,MATCH($B570,data_wkly!$C:$C,0),1))),"na"))</f>
        <v/>
      </c>
      <c r="N570" s="123"/>
      <c r="O570" s="124" t="str">
        <f>IF(IFERROR(IF(INDEX(data_wkly!AY:AY,MATCH($B570,data_wkly!$C:$C,0),1)=0,"",_xlfn.NUMBERVALUE(INDEX(data_wkly!AY:AY,MATCH($B570,data_wkly!$C:$C,0),1))),"na")=0,"",IFERROR(IF(INDEX(data_wkly!AY:AY,MATCH($B570,data_wkly!$C:$C,0),1)=0,"",_xlfn.NUMBERVALUE(INDEX(data_wkly!AY:AY,MATCH($B570,data_wkly!$C:$C,0),1))),"na"))</f>
        <v/>
      </c>
      <c r="P570" s="124" t="str">
        <f>IF(IFERROR(IF(INDEX(data_wkly!AZ:AZ,MATCH($B570,data_wkly!$C:$C,0),1)=0,"",_xlfn.NUMBERVALUE(INDEX(data_wkly!AZ:AZ,MATCH($B570,data_wkly!$C:$C,0),1))),"na")=0,"",IFERROR(IF(INDEX(data_wkly!AZ:AZ,MATCH($B570,data_wkly!$C:$C,0),1)=0,"",_xlfn.NUMBERVALUE(INDEX(data_wkly!AZ:AZ,MATCH($B570,data_wkly!$C:$C,0),1))),"na"))</f>
        <v/>
      </c>
      <c r="Q570" s="124" t="str">
        <f>IF(IFERROR(IF(INDEX(data_wkly!BA:BA,MATCH($B570,data_wkly!$C:$C,0),1)=0,"",_xlfn.NUMBERVALUE(INDEX(data_wkly!BA:BA,MATCH($B570,data_wkly!$C:$C,0),1))),"na")=0,"",IFERROR(IF(INDEX(data_wkly!BA:BA,MATCH($B570,data_wkly!$C:$C,0),1)=0,"",_xlfn.NUMBERVALUE(INDEX(data_wkly!BA:BA,MATCH($B570,data_wkly!$C:$C,0),1))),"na"))</f>
        <v/>
      </c>
      <c r="R570" s="124" t="str">
        <f>IF(IFERROR(IF(INDEX(data_wkly!BB:BB,MATCH($B570,data_wkly!$C:$C,0),1)=0,"",_xlfn.NUMBERVALUE(INDEX(data_wkly!BB:BB,MATCH($B570,data_wkly!$C:$C,0),1))),"na")=0,"",IFERROR(IF(INDEX(data_wkly!BB:BB,MATCH($B570,data_wkly!$C:$C,0),1)=0,"",_xlfn.NUMBERVALUE(INDEX(data_wkly!BB:BB,MATCH($B570,data_wkly!$C:$C,0),1))),"na"))</f>
        <v/>
      </c>
      <c r="S570" s="124" t="str">
        <f>IF(IFERROR(IF(INDEX(data_wkly!BC:BC,MATCH($B570,data_wkly!$C:$C,0),1)=0,"",_xlfn.NUMBERVALUE(INDEX(data_wkly!BC:BC,MATCH($B570,data_wkly!$C:$C,0),1))),"na")=0,"",IFERROR(IF(INDEX(data_wkly!BC:BC,MATCH($B570,data_wkly!$C:$C,0),1)=0,"",_xlfn.NUMBERVALUE(INDEX(data_wkly!BC:BC,MATCH($B570,data_wkly!$C:$C,0),1))),"na"))</f>
        <v/>
      </c>
      <c r="T570" s="124" t="str">
        <f>IFERROR(IF(INDEX(data_wkly!BL:BL,MATCH($B570,data_wkly!$C:$C,0),1)=0,"",_xlfn.NUMBERVALUE(INDEX(data_wkly!BL:BL,MATCH($B570,data_wkly!$C:$C,0),1))),"na")</f>
        <v/>
      </c>
      <c r="U570" s="124" t="str">
        <f>IF(IFERROR(IF(INDEX(data_wkly!BD:BD,MATCH($B570,data_wkly!$C:$C,0),1)=0,"",_xlfn.NUMBERVALUE(INDEX(data_wkly!BD:BD,MATCH($B570,data_wkly!$C:$C,0),1))),"na")=0,"",IFERROR(IF(INDEX(data_wkly!BD:BD,MATCH($B570,data_wkly!$C:$C,0),1)=0,"",_xlfn.NUMBERVALUE(INDEX(data_wkly!BD:BD,MATCH($B570,data_wkly!$C:$C,0),1))),"na"))</f>
        <v/>
      </c>
      <c r="V570" s="124" t="str">
        <f>IF(IFERROR(IF(INDEX(data_wkly!BE:BE,MATCH($B570,data_wkly!$C:$C,0),1)=0,"",_xlfn.NUMBERVALUE(INDEX(data_wkly!BE:BE,MATCH($B570,data_wkly!$C:$C,0),1))),"na")=0,"",IFERROR(IF(INDEX(data_wkly!BE:BE,MATCH($B570,data_wkly!$C:$C,0),1)=0,"",_xlfn.NUMBERVALUE(INDEX(data_wkly!BE:BE,MATCH($B570,data_wkly!$C:$C,0),1))),"na"))</f>
        <v/>
      </c>
      <c r="W570" s="124" t="str">
        <f>IF(IFERROR(IF(INDEX(data_wkly!BF:BF,MATCH($B570,data_wkly!$C:$C,0),1)=0,"",_xlfn.NUMBERVALUE(INDEX(data_wkly!BF:BF,MATCH($B570,data_wkly!$C:$C,0),1))),"na")=0,"",IFERROR(IF(INDEX(data_wkly!BF:BF,MATCH($B570,data_wkly!$C:$C,0),1)=0,"",_xlfn.NUMBERVALUE(INDEX(data_wkly!BF:BF,MATCH($B570,data_wkly!$C:$C,0),1))),"na"))</f>
        <v/>
      </c>
      <c r="X570" s="124" t="str">
        <f>IFERROR(IF(INDEX(data_wkly!BK:BK,MATCH($B570,data_wkly!$C:$C,0),1)=0,"",_xlfn.NUMBERVALUE(INDEX(data_wkly!BK:BK,MATCH($B570,data_wkly!$C:$C,0),1))),"na")</f>
        <v/>
      </c>
      <c r="Y570" s="124" t="str">
        <f>IF(IFERROR(IF(INDEX(data_wkly!BG:BG,MATCH($B570,data_wkly!$C:$C,0),1)=0,"",_xlfn.NUMBERVALUE(INDEX(data_wkly!BG:BG,MATCH($B570,data_wkly!$C:$C,0),1))),"na")=0,"",IFERROR(IF(INDEX(data_wkly!BG:BG,MATCH($B570,data_wkly!$C:$C,0),1)=0,"",_xlfn.NUMBERVALUE(INDEX(data_wkly!BG:BG,MATCH($B570,data_wkly!$C:$C,0),1))),"na"))</f>
        <v/>
      </c>
      <c r="AJ570" s="41">
        <f t="shared" si="27"/>
        <v>2</v>
      </c>
    </row>
    <row r="571" spans="1:36" ht="15.5">
      <c r="A571" s="88" t="str">
        <f t="shared" si="26"/>
        <v/>
      </c>
      <c r="B571" s="89" t="str">
        <f t="shared" si="28"/>
        <v/>
      </c>
      <c r="C571" s="122" t="str">
        <f>IF(IFERROR(IF(INDEX(data_wkly!AO:AO,MATCH($B571,data_wkly!$C:$C,0),1)=0,"",_xlfn.NUMBERVALUE(INDEX(data_wkly!AO:AO,MATCH($B571,data_wkly!$C:$C,0),1))),"na")=0,"",IFERROR(IF(INDEX(data_wkly!AO:AO,MATCH($B571,data_wkly!$C:$C,0),1)=0,"",_xlfn.NUMBERVALUE(INDEX(data_wkly!AO:AO,MATCH($B571,data_wkly!$C:$C,0),1))),"na"))</f>
        <v/>
      </c>
      <c r="D571" s="122" t="str">
        <f>IF(IFERROR(IF(INDEX(data_wkly!AP:AP,MATCH($B571,data_wkly!$C:$C,0),1)=0,"",_xlfn.NUMBERVALUE(INDEX(data_wkly!AP:AP,MATCH($B571,data_wkly!$C:$C,0),1))),"na")=0,"",IFERROR(IF(INDEX(data_wkly!AP:AP,MATCH($B571,data_wkly!$C:$C,0),1)=0,"",_xlfn.NUMBERVALUE(INDEX(data_wkly!AP:AP,MATCH($B571,data_wkly!$C:$C,0),1))),"na"))</f>
        <v/>
      </c>
      <c r="E571" s="122" t="str">
        <f>IF(IFERROR(IF(INDEX(data_wkly!AQ:AQ,MATCH($B571,data_wkly!$C:$C,0),1)=0,"",_xlfn.NUMBERVALUE(INDEX(data_wkly!AQ:AQ,MATCH($B571,data_wkly!$C:$C,0),1))),"na")=0,"",IFERROR(IF(INDEX(data_wkly!AQ:AQ,MATCH($B571,data_wkly!$C:$C,0),1)=0,"",_xlfn.NUMBERVALUE(INDEX(data_wkly!AQ:AQ,MATCH($B571,data_wkly!$C:$C,0),1))),"na"))</f>
        <v/>
      </c>
      <c r="F571" s="122" t="str">
        <f>IF(IFERROR(IF(INDEX(data_wkly!AR:AR,MATCH($B571,data_wkly!$C:$C,0),1)=0,"",_xlfn.NUMBERVALUE(INDEX(data_wkly!AR:AR,MATCH($B571,data_wkly!$C:$C,0),1))),"na")=0,"",IFERROR(IF(INDEX(data_wkly!AR:AR,MATCH($B571,data_wkly!$C:$C,0),1)=0,"",_xlfn.NUMBERVALUE(INDEX(data_wkly!AR:AR,MATCH($B571,data_wkly!$C:$C,0),1))),"na"))</f>
        <v/>
      </c>
      <c r="G571" s="122" t="str">
        <f>IF(IFERROR(IF(INDEX(data_wkly!AS:AS,MATCH($B571,data_wkly!$C:$C,0),1)=0,"",_xlfn.NUMBERVALUE(INDEX(data_wkly!AS:AS,MATCH($B571,data_wkly!$C:$C,0),1))),"na")=0,"",IFERROR(IF(INDEX(data_wkly!AS:AS,MATCH($B571,data_wkly!$C:$C,0),1)=0,"",_xlfn.NUMBERVALUE(INDEX(data_wkly!AS:AS,MATCH($B571,data_wkly!$C:$C,0),1))),"na"))</f>
        <v/>
      </c>
      <c r="H571" s="122" t="str">
        <f>IFERROR(IF(INDEX(data_wkly!BJ:BJ,MATCH($B571,data_wkly!$C:$C,0),1)=0,"",_xlfn.NUMBERVALUE(INDEX(data_wkly!BJ:BJ,MATCH($B571,data_wkly!$C:$C,0),1))),"na")</f>
        <v/>
      </c>
      <c r="I571" s="122" t="str">
        <f>IF(IFERROR(IF(INDEX(data_wkly!AT:AT,MATCH($B571,data_wkly!$C:$C,0),1)=0,"",_xlfn.NUMBERVALUE(INDEX(data_wkly!AT:AT,MATCH($B571,data_wkly!$C:$C,0),1))),"na")=0,"",IFERROR(IF(INDEX(data_wkly!AT:AT,MATCH($B571,data_wkly!$C:$C,0),1)=0,"",_xlfn.NUMBERVALUE(INDEX(data_wkly!AT:AT,MATCH($B571,data_wkly!$C:$C,0),1))),"na"))</f>
        <v/>
      </c>
      <c r="J571" s="122" t="str">
        <f>IF(IFERROR(IF(INDEX(data_wkly!AU:AU,MATCH($B571,data_wkly!$C:$C,0),1)=0,"",_xlfn.NUMBERVALUE(INDEX(data_wkly!AU:AU,MATCH($B571,data_wkly!$C:$C,0),1))),"na")=0,"",IFERROR(IF(INDEX(data_wkly!AU:AU,MATCH($B571,data_wkly!$C:$C,0),1)=0,"",_xlfn.NUMBERVALUE(INDEX(data_wkly!AU:AU,MATCH($B571,data_wkly!$C:$C,0),1))),"na"))</f>
        <v/>
      </c>
      <c r="K571" s="122" t="str">
        <f>IF(IFERROR(IF(INDEX(data_wkly!AV:AV,MATCH($B571,data_wkly!$C:$C,0),1)=0,"",_xlfn.NUMBERVALUE(INDEX(data_wkly!AV:AV,MATCH($B571,data_wkly!$C:$C,0),1))),"na")=0,"",IFERROR(IF(INDEX(data_wkly!AV:AV,MATCH($B571,data_wkly!$C:$C,0),1)=0,"",_xlfn.NUMBERVALUE(INDEX(data_wkly!AV:AV,MATCH($B571,data_wkly!$C:$C,0),1))),"na"))</f>
        <v/>
      </c>
      <c r="L571" s="122" t="str">
        <f>IFERROR(IF(INDEX(data_wkly!BI:BI,MATCH($B571,data_wkly!$C:$C,0),1)=0,"",_xlfn.NUMBERVALUE(INDEX(data_wkly!BI:BI,MATCH($B571,data_wkly!$C:$C,0),1))),"na")</f>
        <v/>
      </c>
      <c r="M571" s="122" t="str">
        <f>IF(IFERROR(IF(INDEX(data_wkly!AW:AW,MATCH($B571,data_wkly!$C:$C,0),1)=0,"",_xlfn.NUMBERVALUE(INDEX(data_wkly!AW:AW,MATCH($B571,data_wkly!$C:$C,0),1))),"na")=0,"",IFERROR(IF(INDEX(data_wkly!AW:AW,MATCH($B571,data_wkly!$C:$C,0),1)=0,"",_xlfn.NUMBERVALUE(INDEX(data_wkly!AW:AW,MATCH($B571,data_wkly!$C:$C,0),1))),"na"))</f>
        <v/>
      </c>
      <c r="N571" s="123"/>
      <c r="O571" s="124" t="str">
        <f>IF(IFERROR(IF(INDEX(data_wkly!AY:AY,MATCH($B571,data_wkly!$C:$C,0),1)=0,"",_xlfn.NUMBERVALUE(INDEX(data_wkly!AY:AY,MATCH($B571,data_wkly!$C:$C,0),1))),"na")=0,"",IFERROR(IF(INDEX(data_wkly!AY:AY,MATCH($B571,data_wkly!$C:$C,0),1)=0,"",_xlfn.NUMBERVALUE(INDEX(data_wkly!AY:AY,MATCH($B571,data_wkly!$C:$C,0),1))),"na"))</f>
        <v/>
      </c>
      <c r="P571" s="124" t="str">
        <f>IF(IFERROR(IF(INDEX(data_wkly!AZ:AZ,MATCH($B571,data_wkly!$C:$C,0),1)=0,"",_xlfn.NUMBERVALUE(INDEX(data_wkly!AZ:AZ,MATCH($B571,data_wkly!$C:$C,0),1))),"na")=0,"",IFERROR(IF(INDEX(data_wkly!AZ:AZ,MATCH($B571,data_wkly!$C:$C,0),1)=0,"",_xlfn.NUMBERVALUE(INDEX(data_wkly!AZ:AZ,MATCH($B571,data_wkly!$C:$C,0),1))),"na"))</f>
        <v/>
      </c>
      <c r="Q571" s="124" t="str">
        <f>IF(IFERROR(IF(INDEX(data_wkly!BA:BA,MATCH($B571,data_wkly!$C:$C,0),1)=0,"",_xlfn.NUMBERVALUE(INDEX(data_wkly!BA:BA,MATCH($B571,data_wkly!$C:$C,0),1))),"na")=0,"",IFERROR(IF(INDEX(data_wkly!BA:BA,MATCH($B571,data_wkly!$C:$C,0),1)=0,"",_xlfn.NUMBERVALUE(INDEX(data_wkly!BA:BA,MATCH($B571,data_wkly!$C:$C,0),1))),"na"))</f>
        <v/>
      </c>
      <c r="R571" s="124" t="str">
        <f>IF(IFERROR(IF(INDEX(data_wkly!BB:BB,MATCH($B571,data_wkly!$C:$C,0),1)=0,"",_xlfn.NUMBERVALUE(INDEX(data_wkly!BB:BB,MATCH($B571,data_wkly!$C:$C,0),1))),"na")=0,"",IFERROR(IF(INDEX(data_wkly!BB:BB,MATCH($B571,data_wkly!$C:$C,0),1)=0,"",_xlfn.NUMBERVALUE(INDEX(data_wkly!BB:BB,MATCH($B571,data_wkly!$C:$C,0),1))),"na"))</f>
        <v/>
      </c>
      <c r="S571" s="124" t="str">
        <f>IF(IFERROR(IF(INDEX(data_wkly!BC:BC,MATCH($B571,data_wkly!$C:$C,0),1)=0,"",_xlfn.NUMBERVALUE(INDEX(data_wkly!BC:BC,MATCH($B571,data_wkly!$C:$C,0),1))),"na")=0,"",IFERROR(IF(INDEX(data_wkly!BC:BC,MATCH($B571,data_wkly!$C:$C,0),1)=0,"",_xlfn.NUMBERVALUE(INDEX(data_wkly!BC:BC,MATCH($B571,data_wkly!$C:$C,0),1))),"na"))</f>
        <v/>
      </c>
      <c r="T571" s="124" t="str">
        <f>IFERROR(IF(INDEX(data_wkly!BL:BL,MATCH($B571,data_wkly!$C:$C,0),1)=0,"",_xlfn.NUMBERVALUE(INDEX(data_wkly!BL:BL,MATCH($B571,data_wkly!$C:$C,0),1))),"na")</f>
        <v/>
      </c>
      <c r="U571" s="124" t="str">
        <f>IF(IFERROR(IF(INDEX(data_wkly!BD:BD,MATCH($B571,data_wkly!$C:$C,0),1)=0,"",_xlfn.NUMBERVALUE(INDEX(data_wkly!BD:BD,MATCH($B571,data_wkly!$C:$C,0),1))),"na")=0,"",IFERROR(IF(INDEX(data_wkly!BD:BD,MATCH($B571,data_wkly!$C:$C,0),1)=0,"",_xlfn.NUMBERVALUE(INDEX(data_wkly!BD:BD,MATCH($B571,data_wkly!$C:$C,0),1))),"na"))</f>
        <v/>
      </c>
      <c r="V571" s="124" t="str">
        <f>IF(IFERROR(IF(INDEX(data_wkly!BE:BE,MATCH($B571,data_wkly!$C:$C,0),1)=0,"",_xlfn.NUMBERVALUE(INDEX(data_wkly!BE:BE,MATCH($B571,data_wkly!$C:$C,0),1))),"na")=0,"",IFERROR(IF(INDEX(data_wkly!BE:BE,MATCH($B571,data_wkly!$C:$C,0),1)=0,"",_xlfn.NUMBERVALUE(INDEX(data_wkly!BE:BE,MATCH($B571,data_wkly!$C:$C,0),1))),"na"))</f>
        <v/>
      </c>
      <c r="W571" s="124" t="str">
        <f>IF(IFERROR(IF(INDEX(data_wkly!BF:BF,MATCH($B571,data_wkly!$C:$C,0),1)=0,"",_xlfn.NUMBERVALUE(INDEX(data_wkly!BF:BF,MATCH($B571,data_wkly!$C:$C,0),1))),"na")=0,"",IFERROR(IF(INDEX(data_wkly!BF:BF,MATCH($B571,data_wkly!$C:$C,0),1)=0,"",_xlfn.NUMBERVALUE(INDEX(data_wkly!BF:BF,MATCH($B571,data_wkly!$C:$C,0),1))),"na"))</f>
        <v/>
      </c>
      <c r="X571" s="124" t="str">
        <f>IFERROR(IF(INDEX(data_wkly!BK:BK,MATCH($B571,data_wkly!$C:$C,0),1)=0,"",_xlfn.NUMBERVALUE(INDEX(data_wkly!BK:BK,MATCH($B571,data_wkly!$C:$C,0),1))),"na")</f>
        <v/>
      </c>
      <c r="Y571" s="124" t="str">
        <f>IF(IFERROR(IF(INDEX(data_wkly!BG:BG,MATCH($B571,data_wkly!$C:$C,0),1)=0,"",_xlfn.NUMBERVALUE(INDEX(data_wkly!BG:BG,MATCH($B571,data_wkly!$C:$C,0),1))),"na")=0,"",IFERROR(IF(INDEX(data_wkly!BG:BG,MATCH($B571,data_wkly!$C:$C,0),1)=0,"",_xlfn.NUMBERVALUE(INDEX(data_wkly!BG:BG,MATCH($B571,data_wkly!$C:$C,0),1))),"na"))</f>
        <v/>
      </c>
      <c r="AJ571" s="41">
        <f t="shared" si="27"/>
        <v>1</v>
      </c>
    </row>
    <row r="572" spans="1:36" ht="15.5">
      <c r="A572" s="88" t="str">
        <f t="shared" si="26"/>
        <v/>
      </c>
      <c r="B572" s="89" t="str">
        <f t="shared" si="28"/>
        <v/>
      </c>
      <c r="C572" s="122" t="str">
        <f>IF(IFERROR(IF(INDEX(data_wkly!AO:AO,MATCH($B572,data_wkly!$C:$C,0),1)=0,"",_xlfn.NUMBERVALUE(INDEX(data_wkly!AO:AO,MATCH($B572,data_wkly!$C:$C,0),1))),"na")=0,"",IFERROR(IF(INDEX(data_wkly!AO:AO,MATCH($B572,data_wkly!$C:$C,0),1)=0,"",_xlfn.NUMBERVALUE(INDEX(data_wkly!AO:AO,MATCH($B572,data_wkly!$C:$C,0),1))),"na"))</f>
        <v/>
      </c>
      <c r="D572" s="122" t="str">
        <f>IF(IFERROR(IF(INDEX(data_wkly!AP:AP,MATCH($B572,data_wkly!$C:$C,0),1)=0,"",_xlfn.NUMBERVALUE(INDEX(data_wkly!AP:AP,MATCH($B572,data_wkly!$C:$C,0),1))),"na")=0,"",IFERROR(IF(INDEX(data_wkly!AP:AP,MATCH($B572,data_wkly!$C:$C,0),1)=0,"",_xlfn.NUMBERVALUE(INDEX(data_wkly!AP:AP,MATCH($B572,data_wkly!$C:$C,0),1))),"na"))</f>
        <v/>
      </c>
      <c r="E572" s="122" t="str">
        <f>IF(IFERROR(IF(INDEX(data_wkly!AQ:AQ,MATCH($B572,data_wkly!$C:$C,0),1)=0,"",_xlfn.NUMBERVALUE(INDEX(data_wkly!AQ:AQ,MATCH($B572,data_wkly!$C:$C,0),1))),"na")=0,"",IFERROR(IF(INDEX(data_wkly!AQ:AQ,MATCH($B572,data_wkly!$C:$C,0),1)=0,"",_xlfn.NUMBERVALUE(INDEX(data_wkly!AQ:AQ,MATCH($B572,data_wkly!$C:$C,0),1))),"na"))</f>
        <v/>
      </c>
      <c r="F572" s="122" t="str">
        <f>IF(IFERROR(IF(INDEX(data_wkly!AR:AR,MATCH($B572,data_wkly!$C:$C,0),1)=0,"",_xlfn.NUMBERVALUE(INDEX(data_wkly!AR:AR,MATCH($B572,data_wkly!$C:$C,0),1))),"na")=0,"",IFERROR(IF(INDEX(data_wkly!AR:AR,MATCH($B572,data_wkly!$C:$C,0),1)=0,"",_xlfn.NUMBERVALUE(INDEX(data_wkly!AR:AR,MATCH($B572,data_wkly!$C:$C,0),1))),"na"))</f>
        <v/>
      </c>
      <c r="G572" s="122" t="str">
        <f>IF(IFERROR(IF(INDEX(data_wkly!AS:AS,MATCH($B572,data_wkly!$C:$C,0),1)=0,"",_xlfn.NUMBERVALUE(INDEX(data_wkly!AS:AS,MATCH($B572,data_wkly!$C:$C,0),1))),"na")=0,"",IFERROR(IF(INDEX(data_wkly!AS:AS,MATCH($B572,data_wkly!$C:$C,0),1)=0,"",_xlfn.NUMBERVALUE(INDEX(data_wkly!AS:AS,MATCH($B572,data_wkly!$C:$C,0),1))),"na"))</f>
        <v/>
      </c>
      <c r="H572" s="122" t="str">
        <f>IFERROR(IF(INDEX(data_wkly!BJ:BJ,MATCH($B572,data_wkly!$C:$C,0),1)=0,"",_xlfn.NUMBERVALUE(INDEX(data_wkly!BJ:BJ,MATCH($B572,data_wkly!$C:$C,0),1))),"na")</f>
        <v/>
      </c>
      <c r="I572" s="122" t="str">
        <f>IF(IFERROR(IF(INDEX(data_wkly!AT:AT,MATCH($B572,data_wkly!$C:$C,0),1)=0,"",_xlfn.NUMBERVALUE(INDEX(data_wkly!AT:AT,MATCH($B572,data_wkly!$C:$C,0),1))),"na")=0,"",IFERROR(IF(INDEX(data_wkly!AT:AT,MATCH($B572,data_wkly!$C:$C,0),1)=0,"",_xlfn.NUMBERVALUE(INDEX(data_wkly!AT:AT,MATCH($B572,data_wkly!$C:$C,0),1))),"na"))</f>
        <v/>
      </c>
      <c r="J572" s="122" t="str">
        <f>IF(IFERROR(IF(INDEX(data_wkly!AU:AU,MATCH($B572,data_wkly!$C:$C,0),1)=0,"",_xlfn.NUMBERVALUE(INDEX(data_wkly!AU:AU,MATCH($B572,data_wkly!$C:$C,0),1))),"na")=0,"",IFERROR(IF(INDEX(data_wkly!AU:AU,MATCH($B572,data_wkly!$C:$C,0),1)=0,"",_xlfn.NUMBERVALUE(INDEX(data_wkly!AU:AU,MATCH($B572,data_wkly!$C:$C,0),1))),"na"))</f>
        <v/>
      </c>
      <c r="K572" s="122" t="str">
        <f>IF(IFERROR(IF(INDEX(data_wkly!AV:AV,MATCH($B572,data_wkly!$C:$C,0),1)=0,"",_xlfn.NUMBERVALUE(INDEX(data_wkly!AV:AV,MATCH($B572,data_wkly!$C:$C,0),1))),"na")=0,"",IFERROR(IF(INDEX(data_wkly!AV:AV,MATCH($B572,data_wkly!$C:$C,0),1)=0,"",_xlfn.NUMBERVALUE(INDEX(data_wkly!AV:AV,MATCH($B572,data_wkly!$C:$C,0),1))),"na"))</f>
        <v/>
      </c>
      <c r="L572" s="122" t="str">
        <f>IFERROR(IF(INDEX(data_wkly!BI:BI,MATCH($B572,data_wkly!$C:$C,0),1)=0,"",_xlfn.NUMBERVALUE(INDEX(data_wkly!BI:BI,MATCH($B572,data_wkly!$C:$C,0),1))),"na")</f>
        <v/>
      </c>
      <c r="M572" s="122" t="str">
        <f>IF(IFERROR(IF(INDEX(data_wkly!AW:AW,MATCH($B572,data_wkly!$C:$C,0),1)=0,"",_xlfn.NUMBERVALUE(INDEX(data_wkly!AW:AW,MATCH($B572,data_wkly!$C:$C,0),1))),"na")=0,"",IFERROR(IF(INDEX(data_wkly!AW:AW,MATCH($B572,data_wkly!$C:$C,0),1)=0,"",_xlfn.NUMBERVALUE(INDEX(data_wkly!AW:AW,MATCH($B572,data_wkly!$C:$C,0),1))),"na"))</f>
        <v/>
      </c>
      <c r="N572" s="123"/>
      <c r="O572" s="124" t="str">
        <f>IF(IFERROR(IF(INDEX(data_wkly!AY:AY,MATCH($B572,data_wkly!$C:$C,0),1)=0,"",_xlfn.NUMBERVALUE(INDEX(data_wkly!AY:AY,MATCH($B572,data_wkly!$C:$C,0),1))),"na")=0,"",IFERROR(IF(INDEX(data_wkly!AY:AY,MATCH($B572,data_wkly!$C:$C,0),1)=0,"",_xlfn.NUMBERVALUE(INDEX(data_wkly!AY:AY,MATCH($B572,data_wkly!$C:$C,0),1))),"na"))</f>
        <v/>
      </c>
      <c r="P572" s="124" t="str">
        <f>IF(IFERROR(IF(INDEX(data_wkly!AZ:AZ,MATCH($B572,data_wkly!$C:$C,0),1)=0,"",_xlfn.NUMBERVALUE(INDEX(data_wkly!AZ:AZ,MATCH($B572,data_wkly!$C:$C,0),1))),"na")=0,"",IFERROR(IF(INDEX(data_wkly!AZ:AZ,MATCH($B572,data_wkly!$C:$C,0),1)=0,"",_xlfn.NUMBERVALUE(INDEX(data_wkly!AZ:AZ,MATCH($B572,data_wkly!$C:$C,0),1))),"na"))</f>
        <v/>
      </c>
      <c r="Q572" s="124" t="str">
        <f>IF(IFERROR(IF(INDEX(data_wkly!BA:BA,MATCH($B572,data_wkly!$C:$C,0),1)=0,"",_xlfn.NUMBERVALUE(INDEX(data_wkly!BA:BA,MATCH($B572,data_wkly!$C:$C,0),1))),"na")=0,"",IFERROR(IF(INDEX(data_wkly!BA:BA,MATCH($B572,data_wkly!$C:$C,0),1)=0,"",_xlfn.NUMBERVALUE(INDEX(data_wkly!BA:BA,MATCH($B572,data_wkly!$C:$C,0),1))),"na"))</f>
        <v/>
      </c>
      <c r="R572" s="124" t="str">
        <f>IF(IFERROR(IF(INDEX(data_wkly!BB:BB,MATCH($B572,data_wkly!$C:$C,0),1)=0,"",_xlfn.NUMBERVALUE(INDEX(data_wkly!BB:BB,MATCH($B572,data_wkly!$C:$C,0),1))),"na")=0,"",IFERROR(IF(INDEX(data_wkly!BB:BB,MATCH($B572,data_wkly!$C:$C,0),1)=0,"",_xlfn.NUMBERVALUE(INDEX(data_wkly!BB:BB,MATCH($B572,data_wkly!$C:$C,0),1))),"na"))</f>
        <v/>
      </c>
      <c r="S572" s="124" t="str">
        <f>IF(IFERROR(IF(INDEX(data_wkly!BC:BC,MATCH($B572,data_wkly!$C:$C,0),1)=0,"",_xlfn.NUMBERVALUE(INDEX(data_wkly!BC:BC,MATCH($B572,data_wkly!$C:$C,0),1))),"na")=0,"",IFERROR(IF(INDEX(data_wkly!BC:BC,MATCH($B572,data_wkly!$C:$C,0),1)=0,"",_xlfn.NUMBERVALUE(INDEX(data_wkly!BC:BC,MATCH($B572,data_wkly!$C:$C,0),1))),"na"))</f>
        <v/>
      </c>
      <c r="T572" s="124" t="str">
        <f>IFERROR(IF(INDEX(data_wkly!BL:BL,MATCH($B572,data_wkly!$C:$C,0),1)=0,"",_xlfn.NUMBERVALUE(INDEX(data_wkly!BL:BL,MATCH($B572,data_wkly!$C:$C,0),1))),"na")</f>
        <v/>
      </c>
      <c r="U572" s="124" t="str">
        <f>IF(IFERROR(IF(INDEX(data_wkly!BD:BD,MATCH($B572,data_wkly!$C:$C,0),1)=0,"",_xlfn.NUMBERVALUE(INDEX(data_wkly!BD:BD,MATCH($B572,data_wkly!$C:$C,0),1))),"na")=0,"",IFERROR(IF(INDEX(data_wkly!BD:BD,MATCH($B572,data_wkly!$C:$C,0),1)=0,"",_xlfn.NUMBERVALUE(INDEX(data_wkly!BD:BD,MATCH($B572,data_wkly!$C:$C,0),1))),"na"))</f>
        <v/>
      </c>
      <c r="V572" s="124" t="str">
        <f>IF(IFERROR(IF(INDEX(data_wkly!BE:BE,MATCH($B572,data_wkly!$C:$C,0),1)=0,"",_xlfn.NUMBERVALUE(INDEX(data_wkly!BE:BE,MATCH($B572,data_wkly!$C:$C,0),1))),"na")=0,"",IFERROR(IF(INDEX(data_wkly!BE:BE,MATCH($B572,data_wkly!$C:$C,0),1)=0,"",_xlfn.NUMBERVALUE(INDEX(data_wkly!BE:BE,MATCH($B572,data_wkly!$C:$C,0),1))),"na"))</f>
        <v/>
      </c>
      <c r="W572" s="124" t="str">
        <f>IF(IFERROR(IF(INDEX(data_wkly!BF:BF,MATCH($B572,data_wkly!$C:$C,0),1)=0,"",_xlfn.NUMBERVALUE(INDEX(data_wkly!BF:BF,MATCH($B572,data_wkly!$C:$C,0),1))),"na")=0,"",IFERROR(IF(INDEX(data_wkly!BF:BF,MATCH($B572,data_wkly!$C:$C,0),1)=0,"",_xlfn.NUMBERVALUE(INDEX(data_wkly!BF:BF,MATCH($B572,data_wkly!$C:$C,0),1))),"na"))</f>
        <v/>
      </c>
      <c r="X572" s="124" t="str">
        <f>IFERROR(IF(INDEX(data_wkly!BK:BK,MATCH($B572,data_wkly!$C:$C,0),1)=0,"",_xlfn.NUMBERVALUE(INDEX(data_wkly!BK:BK,MATCH($B572,data_wkly!$C:$C,0),1))),"na")</f>
        <v/>
      </c>
      <c r="Y572" s="124" t="str">
        <f>IF(IFERROR(IF(INDEX(data_wkly!BG:BG,MATCH($B572,data_wkly!$C:$C,0),1)=0,"",_xlfn.NUMBERVALUE(INDEX(data_wkly!BG:BG,MATCH($B572,data_wkly!$C:$C,0),1))),"na")=0,"",IFERROR(IF(INDEX(data_wkly!BG:BG,MATCH($B572,data_wkly!$C:$C,0),1)=0,"",_xlfn.NUMBERVALUE(INDEX(data_wkly!BG:BG,MATCH($B572,data_wkly!$C:$C,0),1))),"na"))</f>
        <v/>
      </c>
      <c r="AJ572" s="41">
        <f t="shared" si="27"/>
        <v>2</v>
      </c>
    </row>
    <row r="573" spans="1:36" ht="15.5">
      <c r="A573" s="88" t="str">
        <f t="shared" si="26"/>
        <v/>
      </c>
      <c r="B573" s="89" t="str">
        <f t="shared" si="28"/>
        <v/>
      </c>
      <c r="C573" s="122" t="str">
        <f>IF(IFERROR(IF(INDEX(data_wkly!AO:AO,MATCH($B573,data_wkly!$C:$C,0),1)=0,"",_xlfn.NUMBERVALUE(INDEX(data_wkly!AO:AO,MATCH($B573,data_wkly!$C:$C,0),1))),"na")=0,"",IFERROR(IF(INDEX(data_wkly!AO:AO,MATCH($B573,data_wkly!$C:$C,0),1)=0,"",_xlfn.NUMBERVALUE(INDEX(data_wkly!AO:AO,MATCH($B573,data_wkly!$C:$C,0),1))),"na"))</f>
        <v/>
      </c>
      <c r="D573" s="122" t="str">
        <f>IF(IFERROR(IF(INDEX(data_wkly!AP:AP,MATCH($B573,data_wkly!$C:$C,0),1)=0,"",_xlfn.NUMBERVALUE(INDEX(data_wkly!AP:AP,MATCH($B573,data_wkly!$C:$C,0),1))),"na")=0,"",IFERROR(IF(INDEX(data_wkly!AP:AP,MATCH($B573,data_wkly!$C:$C,0),1)=0,"",_xlfn.NUMBERVALUE(INDEX(data_wkly!AP:AP,MATCH($B573,data_wkly!$C:$C,0),1))),"na"))</f>
        <v/>
      </c>
      <c r="E573" s="122" t="str">
        <f>IF(IFERROR(IF(INDEX(data_wkly!AQ:AQ,MATCH($B573,data_wkly!$C:$C,0),1)=0,"",_xlfn.NUMBERVALUE(INDEX(data_wkly!AQ:AQ,MATCH($B573,data_wkly!$C:$C,0),1))),"na")=0,"",IFERROR(IF(INDEX(data_wkly!AQ:AQ,MATCH($B573,data_wkly!$C:$C,0),1)=0,"",_xlfn.NUMBERVALUE(INDEX(data_wkly!AQ:AQ,MATCH($B573,data_wkly!$C:$C,0),1))),"na"))</f>
        <v/>
      </c>
      <c r="F573" s="122" t="str">
        <f>IF(IFERROR(IF(INDEX(data_wkly!AR:AR,MATCH($B573,data_wkly!$C:$C,0),1)=0,"",_xlfn.NUMBERVALUE(INDEX(data_wkly!AR:AR,MATCH($B573,data_wkly!$C:$C,0),1))),"na")=0,"",IFERROR(IF(INDEX(data_wkly!AR:AR,MATCH($B573,data_wkly!$C:$C,0),1)=0,"",_xlfn.NUMBERVALUE(INDEX(data_wkly!AR:AR,MATCH($B573,data_wkly!$C:$C,0),1))),"na"))</f>
        <v/>
      </c>
      <c r="G573" s="122" t="str">
        <f>IF(IFERROR(IF(INDEX(data_wkly!AS:AS,MATCH($B573,data_wkly!$C:$C,0),1)=0,"",_xlfn.NUMBERVALUE(INDEX(data_wkly!AS:AS,MATCH($B573,data_wkly!$C:$C,0),1))),"na")=0,"",IFERROR(IF(INDEX(data_wkly!AS:AS,MATCH($B573,data_wkly!$C:$C,0),1)=0,"",_xlfn.NUMBERVALUE(INDEX(data_wkly!AS:AS,MATCH($B573,data_wkly!$C:$C,0),1))),"na"))</f>
        <v/>
      </c>
      <c r="H573" s="122" t="str">
        <f>IFERROR(IF(INDEX(data_wkly!BJ:BJ,MATCH($B573,data_wkly!$C:$C,0),1)=0,"",_xlfn.NUMBERVALUE(INDEX(data_wkly!BJ:BJ,MATCH($B573,data_wkly!$C:$C,0),1))),"na")</f>
        <v/>
      </c>
      <c r="I573" s="122" t="str">
        <f>IF(IFERROR(IF(INDEX(data_wkly!AT:AT,MATCH($B573,data_wkly!$C:$C,0),1)=0,"",_xlfn.NUMBERVALUE(INDEX(data_wkly!AT:AT,MATCH($B573,data_wkly!$C:$C,0),1))),"na")=0,"",IFERROR(IF(INDEX(data_wkly!AT:AT,MATCH($B573,data_wkly!$C:$C,0),1)=0,"",_xlfn.NUMBERVALUE(INDEX(data_wkly!AT:AT,MATCH($B573,data_wkly!$C:$C,0),1))),"na"))</f>
        <v/>
      </c>
      <c r="J573" s="122" t="str">
        <f>IF(IFERROR(IF(INDEX(data_wkly!AU:AU,MATCH($B573,data_wkly!$C:$C,0),1)=0,"",_xlfn.NUMBERVALUE(INDEX(data_wkly!AU:AU,MATCH($B573,data_wkly!$C:$C,0),1))),"na")=0,"",IFERROR(IF(INDEX(data_wkly!AU:AU,MATCH($B573,data_wkly!$C:$C,0),1)=0,"",_xlfn.NUMBERVALUE(INDEX(data_wkly!AU:AU,MATCH($B573,data_wkly!$C:$C,0),1))),"na"))</f>
        <v/>
      </c>
      <c r="K573" s="122" t="str">
        <f>IF(IFERROR(IF(INDEX(data_wkly!AV:AV,MATCH($B573,data_wkly!$C:$C,0),1)=0,"",_xlfn.NUMBERVALUE(INDEX(data_wkly!AV:AV,MATCH($B573,data_wkly!$C:$C,0),1))),"na")=0,"",IFERROR(IF(INDEX(data_wkly!AV:AV,MATCH($B573,data_wkly!$C:$C,0),1)=0,"",_xlfn.NUMBERVALUE(INDEX(data_wkly!AV:AV,MATCH($B573,data_wkly!$C:$C,0),1))),"na"))</f>
        <v/>
      </c>
      <c r="L573" s="122" t="str">
        <f>IFERROR(IF(INDEX(data_wkly!BI:BI,MATCH($B573,data_wkly!$C:$C,0),1)=0,"",_xlfn.NUMBERVALUE(INDEX(data_wkly!BI:BI,MATCH($B573,data_wkly!$C:$C,0),1))),"na")</f>
        <v/>
      </c>
      <c r="M573" s="122" t="str">
        <f>IF(IFERROR(IF(INDEX(data_wkly!AW:AW,MATCH($B573,data_wkly!$C:$C,0),1)=0,"",_xlfn.NUMBERVALUE(INDEX(data_wkly!AW:AW,MATCH($B573,data_wkly!$C:$C,0),1))),"na")=0,"",IFERROR(IF(INDEX(data_wkly!AW:AW,MATCH($B573,data_wkly!$C:$C,0),1)=0,"",_xlfn.NUMBERVALUE(INDEX(data_wkly!AW:AW,MATCH($B573,data_wkly!$C:$C,0),1))),"na"))</f>
        <v/>
      </c>
      <c r="N573" s="123"/>
      <c r="O573" s="124" t="str">
        <f>IF(IFERROR(IF(INDEX(data_wkly!AY:AY,MATCH($B573,data_wkly!$C:$C,0),1)=0,"",_xlfn.NUMBERVALUE(INDEX(data_wkly!AY:AY,MATCH($B573,data_wkly!$C:$C,0),1))),"na")=0,"",IFERROR(IF(INDEX(data_wkly!AY:AY,MATCH($B573,data_wkly!$C:$C,0),1)=0,"",_xlfn.NUMBERVALUE(INDEX(data_wkly!AY:AY,MATCH($B573,data_wkly!$C:$C,0),1))),"na"))</f>
        <v/>
      </c>
      <c r="P573" s="124" t="str">
        <f>IF(IFERROR(IF(INDEX(data_wkly!AZ:AZ,MATCH($B573,data_wkly!$C:$C,0),1)=0,"",_xlfn.NUMBERVALUE(INDEX(data_wkly!AZ:AZ,MATCH($B573,data_wkly!$C:$C,0),1))),"na")=0,"",IFERROR(IF(INDEX(data_wkly!AZ:AZ,MATCH($B573,data_wkly!$C:$C,0),1)=0,"",_xlfn.NUMBERVALUE(INDEX(data_wkly!AZ:AZ,MATCH($B573,data_wkly!$C:$C,0),1))),"na"))</f>
        <v/>
      </c>
      <c r="Q573" s="124" t="str">
        <f>IF(IFERROR(IF(INDEX(data_wkly!BA:BA,MATCH($B573,data_wkly!$C:$C,0),1)=0,"",_xlfn.NUMBERVALUE(INDEX(data_wkly!BA:BA,MATCH($B573,data_wkly!$C:$C,0),1))),"na")=0,"",IFERROR(IF(INDEX(data_wkly!BA:BA,MATCH($B573,data_wkly!$C:$C,0),1)=0,"",_xlfn.NUMBERVALUE(INDEX(data_wkly!BA:BA,MATCH($B573,data_wkly!$C:$C,0),1))),"na"))</f>
        <v/>
      </c>
      <c r="R573" s="124" t="str">
        <f>IF(IFERROR(IF(INDEX(data_wkly!BB:BB,MATCH($B573,data_wkly!$C:$C,0),1)=0,"",_xlfn.NUMBERVALUE(INDEX(data_wkly!BB:BB,MATCH($B573,data_wkly!$C:$C,0),1))),"na")=0,"",IFERROR(IF(INDEX(data_wkly!BB:BB,MATCH($B573,data_wkly!$C:$C,0),1)=0,"",_xlfn.NUMBERVALUE(INDEX(data_wkly!BB:BB,MATCH($B573,data_wkly!$C:$C,0),1))),"na"))</f>
        <v/>
      </c>
      <c r="S573" s="124" t="str">
        <f>IF(IFERROR(IF(INDEX(data_wkly!BC:BC,MATCH($B573,data_wkly!$C:$C,0),1)=0,"",_xlfn.NUMBERVALUE(INDEX(data_wkly!BC:BC,MATCH($B573,data_wkly!$C:$C,0),1))),"na")=0,"",IFERROR(IF(INDEX(data_wkly!BC:BC,MATCH($B573,data_wkly!$C:$C,0),1)=0,"",_xlfn.NUMBERVALUE(INDEX(data_wkly!BC:BC,MATCH($B573,data_wkly!$C:$C,0),1))),"na"))</f>
        <v/>
      </c>
      <c r="T573" s="124" t="str">
        <f>IFERROR(IF(INDEX(data_wkly!BL:BL,MATCH($B573,data_wkly!$C:$C,0),1)=0,"",_xlfn.NUMBERVALUE(INDEX(data_wkly!BL:BL,MATCH($B573,data_wkly!$C:$C,0),1))),"na")</f>
        <v/>
      </c>
      <c r="U573" s="124" t="str">
        <f>IF(IFERROR(IF(INDEX(data_wkly!BD:BD,MATCH($B573,data_wkly!$C:$C,0),1)=0,"",_xlfn.NUMBERVALUE(INDEX(data_wkly!BD:BD,MATCH($B573,data_wkly!$C:$C,0),1))),"na")=0,"",IFERROR(IF(INDEX(data_wkly!BD:BD,MATCH($B573,data_wkly!$C:$C,0),1)=0,"",_xlfn.NUMBERVALUE(INDEX(data_wkly!BD:BD,MATCH($B573,data_wkly!$C:$C,0),1))),"na"))</f>
        <v/>
      </c>
      <c r="V573" s="124" t="str">
        <f>IF(IFERROR(IF(INDEX(data_wkly!BE:BE,MATCH($B573,data_wkly!$C:$C,0),1)=0,"",_xlfn.NUMBERVALUE(INDEX(data_wkly!BE:BE,MATCH($B573,data_wkly!$C:$C,0),1))),"na")=0,"",IFERROR(IF(INDEX(data_wkly!BE:BE,MATCH($B573,data_wkly!$C:$C,0),1)=0,"",_xlfn.NUMBERVALUE(INDEX(data_wkly!BE:BE,MATCH($B573,data_wkly!$C:$C,0),1))),"na"))</f>
        <v/>
      </c>
      <c r="W573" s="124" t="str">
        <f>IF(IFERROR(IF(INDEX(data_wkly!BF:BF,MATCH($B573,data_wkly!$C:$C,0),1)=0,"",_xlfn.NUMBERVALUE(INDEX(data_wkly!BF:BF,MATCH($B573,data_wkly!$C:$C,0),1))),"na")=0,"",IFERROR(IF(INDEX(data_wkly!BF:BF,MATCH($B573,data_wkly!$C:$C,0),1)=0,"",_xlfn.NUMBERVALUE(INDEX(data_wkly!BF:BF,MATCH($B573,data_wkly!$C:$C,0),1))),"na"))</f>
        <v/>
      </c>
      <c r="X573" s="124" t="str">
        <f>IFERROR(IF(INDEX(data_wkly!BK:BK,MATCH($B573,data_wkly!$C:$C,0),1)=0,"",_xlfn.NUMBERVALUE(INDEX(data_wkly!BK:BK,MATCH($B573,data_wkly!$C:$C,0),1))),"na")</f>
        <v/>
      </c>
      <c r="Y573" s="124" t="str">
        <f>IF(IFERROR(IF(INDEX(data_wkly!BG:BG,MATCH($B573,data_wkly!$C:$C,0),1)=0,"",_xlfn.NUMBERVALUE(INDEX(data_wkly!BG:BG,MATCH($B573,data_wkly!$C:$C,0),1))),"na")=0,"",IFERROR(IF(INDEX(data_wkly!BG:BG,MATCH($B573,data_wkly!$C:$C,0),1)=0,"",_xlfn.NUMBERVALUE(INDEX(data_wkly!BG:BG,MATCH($B573,data_wkly!$C:$C,0),1))),"na"))</f>
        <v/>
      </c>
      <c r="AJ573" s="41">
        <f t="shared" si="27"/>
        <v>1</v>
      </c>
    </row>
    <row r="574" spans="1:36" ht="15.5">
      <c r="A574" s="88" t="str">
        <f t="shared" si="26"/>
        <v/>
      </c>
      <c r="B574" s="89" t="str">
        <f t="shared" si="28"/>
        <v/>
      </c>
      <c r="C574" s="122" t="str">
        <f>IF(IFERROR(IF(INDEX(data_wkly!AO:AO,MATCH($B574,data_wkly!$C:$C,0),1)=0,"",_xlfn.NUMBERVALUE(INDEX(data_wkly!AO:AO,MATCH($B574,data_wkly!$C:$C,0),1))),"na")=0,"",IFERROR(IF(INDEX(data_wkly!AO:AO,MATCH($B574,data_wkly!$C:$C,0),1)=0,"",_xlfn.NUMBERVALUE(INDEX(data_wkly!AO:AO,MATCH($B574,data_wkly!$C:$C,0),1))),"na"))</f>
        <v/>
      </c>
      <c r="D574" s="122" t="str">
        <f>IF(IFERROR(IF(INDEX(data_wkly!AP:AP,MATCH($B574,data_wkly!$C:$C,0),1)=0,"",_xlfn.NUMBERVALUE(INDEX(data_wkly!AP:AP,MATCH($B574,data_wkly!$C:$C,0),1))),"na")=0,"",IFERROR(IF(INDEX(data_wkly!AP:AP,MATCH($B574,data_wkly!$C:$C,0),1)=0,"",_xlfn.NUMBERVALUE(INDEX(data_wkly!AP:AP,MATCH($B574,data_wkly!$C:$C,0),1))),"na"))</f>
        <v/>
      </c>
      <c r="E574" s="122" t="str">
        <f>IF(IFERROR(IF(INDEX(data_wkly!AQ:AQ,MATCH($B574,data_wkly!$C:$C,0),1)=0,"",_xlfn.NUMBERVALUE(INDEX(data_wkly!AQ:AQ,MATCH($B574,data_wkly!$C:$C,0),1))),"na")=0,"",IFERROR(IF(INDEX(data_wkly!AQ:AQ,MATCH($B574,data_wkly!$C:$C,0),1)=0,"",_xlfn.NUMBERVALUE(INDEX(data_wkly!AQ:AQ,MATCH($B574,data_wkly!$C:$C,0),1))),"na"))</f>
        <v/>
      </c>
      <c r="F574" s="122" t="str">
        <f>IF(IFERROR(IF(INDEX(data_wkly!AR:AR,MATCH($B574,data_wkly!$C:$C,0),1)=0,"",_xlfn.NUMBERVALUE(INDEX(data_wkly!AR:AR,MATCH($B574,data_wkly!$C:$C,0),1))),"na")=0,"",IFERROR(IF(INDEX(data_wkly!AR:AR,MATCH($B574,data_wkly!$C:$C,0),1)=0,"",_xlfn.NUMBERVALUE(INDEX(data_wkly!AR:AR,MATCH($B574,data_wkly!$C:$C,0),1))),"na"))</f>
        <v/>
      </c>
      <c r="G574" s="122" t="str">
        <f>IF(IFERROR(IF(INDEX(data_wkly!AS:AS,MATCH($B574,data_wkly!$C:$C,0),1)=0,"",_xlfn.NUMBERVALUE(INDEX(data_wkly!AS:AS,MATCH($B574,data_wkly!$C:$C,0),1))),"na")=0,"",IFERROR(IF(INDEX(data_wkly!AS:AS,MATCH($B574,data_wkly!$C:$C,0),1)=0,"",_xlfn.NUMBERVALUE(INDEX(data_wkly!AS:AS,MATCH($B574,data_wkly!$C:$C,0),1))),"na"))</f>
        <v/>
      </c>
      <c r="H574" s="122" t="str">
        <f>IFERROR(IF(INDEX(data_wkly!BJ:BJ,MATCH($B574,data_wkly!$C:$C,0),1)=0,"",_xlfn.NUMBERVALUE(INDEX(data_wkly!BJ:BJ,MATCH($B574,data_wkly!$C:$C,0),1))),"na")</f>
        <v/>
      </c>
      <c r="I574" s="122" t="str">
        <f>IF(IFERROR(IF(INDEX(data_wkly!AT:AT,MATCH($B574,data_wkly!$C:$C,0),1)=0,"",_xlfn.NUMBERVALUE(INDEX(data_wkly!AT:AT,MATCH($B574,data_wkly!$C:$C,0),1))),"na")=0,"",IFERROR(IF(INDEX(data_wkly!AT:AT,MATCH($B574,data_wkly!$C:$C,0),1)=0,"",_xlfn.NUMBERVALUE(INDEX(data_wkly!AT:AT,MATCH($B574,data_wkly!$C:$C,0),1))),"na"))</f>
        <v/>
      </c>
      <c r="J574" s="122" t="str">
        <f>IF(IFERROR(IF(INDEX(data_wkly!AU:AU,MATCH($B574,data_wkly!$C:$C,0),1)=0,"",_xlfn.NUMBERVALUE(INDEX(data_wkly!AU:AU,MATCH($B574,data_wkly!$C:$C,0),1))),"na")=0,"",IFERROR(IF(INDEX(data_wkly!AU:AU,MATCH($B574,data_wkly!$C:$C,0),1)=0,"",_xlfn.NUMBERVALUE(INDEX(data_wkly!AU:AU,MATCH($B574,data_wkly!$C:$C,0),1))),"na"))</f>
        <v/>
      </c>
      <c r="K574" s="122" t="str">
        <f>IF(IFERROR(IF(INDEX(data_wkly!AV:AV,MATCH($B574,data_wkly!$C:$C,0),1)=0,"",_xlfn.NUMBERVALUE(INDEX(data_wkly!AV:AV,MATCH($B574,data_wkly!$C:$C,0),1))),"na")=0,"",IFERROR(IF(INDEX(data_wkly!AV:AV,MATCH($B574,data_wkly!$C:$C,0),1)=0,"",_xlfn.NUMBERVALUE(INDEX(data_wkly!AV:AV,MATCH($B574,data_wkly!$C:$C,0),1))),"na"))</f>
        <v/>
      </c>
      <c r="L574" s="122" t="str">
        <f>IFERROR(IF(INDEX(data_wkly!BI:BI,MATCH($B574,data_wkly!$C:$C,0),1)=0,"",_xlfn.NUMBERVALUE(INDEX(data_wkly!BI:BI,MATCH($B574,data_wkly!$C:$C,0),1))),"na")</f>
        <v/>
      </c>
      <c r="M574" s="122" t="str">
        <f>IF(IFERROR(IF(INDEX(data_wkly!AW:AW,MATCH($B574,data_wkly!$C:$C,0),1)=0,"",_xlfn.NUMBERVALUE(INDEX(data_wkly!AW:AW,MATCH($B574,data_wkly!$C:$C,0),1))),"na")=0,"",IFERROR(IF(INDEX(data_wkly!AW:AW,MATCH($B574,data_wkly!$C:$C,0),1)=0,"",_xlfn.NUMBERVALUE(INDEX(data_wkly!AW:AW,MATCH($B574,data_wkly!$C:$C,0),1))),"na"))</f>
        <v/>
      </c>
      <c r="N574" s="123"/>
      <c r="O574" s="124" t="str">
        <f>IF(IFERROR(IF(INDEX(data_wkly!AY:AY,MATCH($B574,data_wkly!$C:$C,0),1)=0,"",_xlfn.NUMBERVALUE(INDEX(data_wkly!AY:AY,MATCH($B574,data_wkly!$C:$C,0),1))),"na")=0,"",IFERROR(IF(INDEX(data_wkly!AY:AY,MATCH($B574,data_wkly!$C:$C,0),1)=0,"",_xlfn.NUMBERVALUE(INDEX(data_wkly!AY:AY,MATCH($B574,data_wkly!$C:$C,0),1))),"na"))</f>
        <v/>
      </c>
      <c r="P574" s="124" t="str">
        <f>IF(IFERROR(IF(INDEX(data_wkly!AZ:AZ,MATCH($B574,data_wkly!$C:$C,0),1)=0,"",_xlfn.NUMBERVALUE(INDEX(data_wkly!AZ:AZ,MATCH($B574,data_wkly!$C:$C,0),1))),"na")=0,"",IFERROR(IF(INDEX(data_wkly!AZ:AZ,MATCH($B574,data_wkly!$C:$C,0),1)=0,"",_xlfn.NUMBERVALUE(INDEX(data_wkly!AZ:AZ,MATCH($B574,data_wkly!$C:$C,0),1))),"na"))</f>
        <v/>
      </c>
      <c r="Q574" s="124" t="str">
        <f>IF(IFERROR(IF(INDEX(data_wkly!BA:BA,MATCH($B574,data_wkly!$C:$C,0),1)=0,"",_xlfn.NUMBERVALUE(INDEX(data_wkly!BA:BA,MATCH($B574,data_wkly!$C:$C,0),1))),"na")=0,"",IFERROR(IF(INDEX(data_wkly!BA:BA,MATCH($B574,data_wkly!$C:$C,0),1)=0,"",_xlfn.NUMBERVALUE(INDEX(data_wkly!BA:BA,MATCH($B574,data_wkly!$C:$C,0),1))),"na"))</f>
        <v/>
      </c>
      <c r="R574" s="124" t="str">
        <f>IF(IFERROR(IF(INDEX(data_wkly!BB:BB,MATCH($B574,data_wkly!$C:$C,0),1)=0,"",_xlfn.NUMBERVALUE(INDEX(data_wkly!BB:BB,MATCH($B574,data_wkly!$C:$C,0),1))),"na")=0,"",IFERROR(IF(INDEX(data_wkly!BB:BB,MATCH($B574,data_wkly!$C:$C,0),1)=0,"",_xlfn.NUMBERVALUE(INDEX(data_wkly!BB:BB,MATCH($B574,data_wkly!$C:$C,0),1))),"na"))</f>
        <v/>
      </c>
      <c r="S574" s="124" t="str">
        <f>IF(IFERROR(IF(INDEX(data_wkly!BC:BC,MATCH($B574,data_wkly!$C:$C,0),1)=0,"",_xlfn.NUMBERVALUE(INDEX(data_wkly!BC:BC,MATCH($B574,data_wkly!$C:$C,0),1))),"na")=0,"",IFERROR(IF(INDEX(data_wkly!BC:BC,MATCH($B574,data_wkly!$C:$C,0),1)=0,"",_xlfn.NUMBERVALUE(INDEX(data_wkly!BC:BC,MATCH($B574,data_wkly!$C:$C,0),1))),"na"))</f>
        <v/>
      </c>
      <c r="T574" s="124" t="str">
        <f>IFERROR(IF(INDEX(data_wkly!BL:BL,MATCH($B574,data_wkly!$C:$C,0),1)=0,"",_xlfn.NUMBERVALUE(INDEX(data_wkly!BL:BL,MATCH($B574,data_wkly!$C:$C,0),1))),"na")</f>
        <v/>
      </c>
      <c r="U574" s="124" t="str">
        <f>IF(IFERROR(IF(INDEX(data_wkly!BD:BD,MATCH($B574,data_wkly!$C:$C,0),1)=0,"",_xlfn.NUMBERVALUE(INDEX(data_wkly!BD:BD,MATCH($B574,data_wkly!$C:$C,0),1))),"na")=0,"",IFERROR(IF(INDEX(data_wkly!BD:BD,MATCH($B574,data_wkly!$C:$C,0),1)=0,"",_xlfn.NUMBERVALUE(INDEX(data_wkly!BD:BD,MATCH($B574,data_wkly!$C:$C,0),1))),"na"))</f>
        <v/>
      </c>
      <c r="V574" s="124" t="str">
        <f>IF(IFERROR(IF(INDEX(data_wkly!BE:BE,MATCH($B574,data_wkly!$C:$C,0),1)=0,"",_xlfn.NUMBERVALUE(INDEX(data_wkly!BE:BE,MATCH($B574,data_wkly!$C:$C,0),1))),"na")=0,"",IFERROR(IF(INDEX(data_wkly!BE:BE,MATCH($B574,data_wkly!$C:$C,0),1)=0,"",_xlfn.NUMBERVALUE(INDEX(data_wkly!BE:BE,MATCH($B574,data_wkly!$C:$C,0),1))),"na"))</f>
        <v/>
      </c>
      <c r="W574" s="124" t="str">
        <f>IF(IFERROR(IF(INDEX(data_wkly!BF:BF,MATCH($B574,data_wkly!$C:$C,0),1)=0,"",_xlfn.NUMBERVALUE(INDEX(data_wkly!BF:BF,MATCH($B574,data_wkly!$C:$C,0),1))),"na")=0,"",IFERROR(IF(INDEX(data_wkly!BF:BF,MATCH($B574,data_wkly!$C:$C,0),1)=0,"",_xlfn.NUMBERVALUE(INDEX(data_wkly!BF:BF,MATCH($B574,data_wkly!$C:$C,0),1))),"na"))</f>
        <v/>
      </c>
      <c r="X574" s="124" t="str">
        <f>IFERROR(IF(INDEX(data_wkly!BK:BK,MATCH($B574,data_wkly!$C:$C,0),1)=0,"",_xlfn.NUMBERVALUE(INDEX(data_wkly!BK:BK,MATCH($B574,data_wkly!$C:$C,0),1))),"na")</f>
        <v/>
      </c>
      <c r="Y574" s="124" t="str">
        <f>IF(IFERROR(IF(INDEX(data_wkly!BG:BG,MATCH($B574,data_wkly!$C:$C,0),1)=0,"",_xlfn.NUMBERVALUE(INDEX(data_wkly!BG:BG,MATCH($B574,data_wkly!$C:$C,0),1))),"na")=0,"",IFERROR(IF(INDEX(data_wkly!BG:BG,MATCH($B574,data_wkly!$C:$C,0),1)=0,"",_xlfn.NUMBERVALUE(INDEX(data_wkly!BG:BG,MATCH($B574,data_wkly!$C:$C,0),1))),"na"))</f>
        <v/>
      </c>
      <c r="AJ574" s="41">
        <f t="shared" si="27"/>
        <v>2</v>
      </c>
    </row>
    <row r="575" spans="1:36" ht="15.5">
      <c r="A575" s="88" t="str">
        <f t="shared" si="26"/>
        <v/>
      </c>
      <c r="B575" s="89" t="str">
        <f t="shared" si="28"/>
        <v/>
      </c>
      <c r="C575" s="122" t="str">
        <f>IF(IFERROR(IF(INDEX(data_wkly!AO:AO,MATCH($B575,data_wkly!$C:$C,0),1)=0,"",_xlfn.NUMBERVALUE(INDEX(data_wkly!AO:AO,MATCH($B575,data_wkly!$C:$C,0),1))),"na")=0,"",IFERROR(IF(INDEX(data_wkly!AO:AO,MATCH($B575,data_wkly!$C:$C,0),1)=0,"",_xlfn.NUMBERVALUE(INDEX(data_wkly!AO:AO,MATCH($B575,data_wkly!$C:$C,0),1))),"na"))</f>
        <v/>
      </c>
      <c r="D575" s="122" t="str">
        <f>IF(IFERROR(IF(INDEX(data_wkly!AP:AP,MATCH($B575,data_wkly!$C:$C,0),1)=0,"",_xlfn.NUMBERVALUE(INDEX(data_wkly!AP:AP,MATCH($B575,data_wkly!$C:$C,0),1))),"na")=0,"",IFERROR(IF(INDEX(data_wkly!AP:AP,MATCH($B575,data_wkly!$C:$C,0),1)=0,"",_xlfn.NUMBERVALUE(INDEX(data_wkly!AP:AP,MATCH($B575,data_wkly!$C:$C,0),1))),"na"))</f>
        <v/>
      </c>
      <c r="E575" s="122" t="str">
        <f>IF(IFERROR(IF(INDEX(data_wkly!AQ:AQ,MATCH($B575,data_wkly!$C:$C,0),1)=0,"",_xlfn.NUMBERVALUE(INDEX(data_wkly!AQ:AQ,MATCH($B575,data_wkly!$C:$C,0),1))),"na")=0,"",IFERROR(IF(INDEX(data_wkly!AQ:AQ,MATCH($B575,data_wkly!$C:$C,0),1)=0,"",_xlfn.NUMBERVALUE(INDEX(data_wkly!AQ:AQ,MATCH($B575,data_wkly!$C:$C,0),1))),"na"))</f>
        <v/>
      </c>
      <c r="F575" s="122" t="str">
        <f>IF(IFERROR(IF(INDEX(data_wkly!AR:AR,MATCH($B575,data_wkly!$C:$C,0),1)=0,"",_xlfn.NUMBERVALUE(INDEX(data_wkly!AR:AR,MATCH($B575,data_wkly!$C:$C,0),1))),"na")=0,"",IFERROR(IF(INDEX(data_wkly!AR:AR,MATCH($B575,data_wkly!$C:$C,0),1)=0,"",_xlfn.NUMBERVALUE(INDEX(data_wkly!AR:AR,MATCH($B575,data_wkly!$C:$C,0),1))),"na"))</f>
        <v/>
      </c>
      <c r="G575" s="122" t="str">
        <f>IF(IFERROR(IF(INDEX(data_wkly!AS:AS,MATCH($B575,data_wkly!$C:$C,0),1)=0,"",_xlfn.NUMBERVALUE(INDEX(data_wkly!AS:AS,MATCH($B575,data_wkly!$C:$C,0),1))),"na")=0,"",IFERROR(IF(INDEX(data_wkly!AS:AS,MATCH($B575,data_wkly!$C:$C,0),1)=0,"",_xlfn.NUMBERVALUE(INDEX(data_wkly!AS:AS,MATCH($B575,data_wkly!$C:$C,0),1))),"na"))</f>
        <v/>
      </c>
      <c r="H575" s="122" t="str">
        <f>IFERROR(IF(INDEX(data_wkly!BJ:BJ,MATCH($B575,data_wkly!$C:$C,0),1)=0,"",_xlfn.NUMBERVALUE(INDEX(data_wkly!BJ:BJ,MATCH($B575,data_wkly!$C:$C,0),1))),"na")</f>
        <v/>
      </c>
      <c r="I575" s="122" t="str">
        <f>IF(IFERROR(IF(INDEX(data_wkly!AT:AT,MATCH($B575,data_wkly!$C:$C,0),1)=0,"",_xlfn.NUMBERVALUE(INDEX(data_wkly!AT:AT,MATCH($B575,data_wkly!$C:$C,0),1))),"na")=0,"",IFERROR(IF(INDEX(data_wkly!AT:AT,MATCH($B575,data_wkly!$C:$C,0),1)=0,"",_xlfn.NUMBERVALUE(INDEX(data_wkly!AT:AT,MATCH($B575,data_wkly!$C:$C,0),1))),"na"))</f>
        <v/>
      </c>
      <c r="J575" s="122" t="str">
        <f>IF(IFERROR(IF(INDEX(data_wkly!AU:AU,MATCH($B575,data_wkly!$C:$C,0),1)=0,"",_xlfn.NUMBERVALUE(INDEX(data_wkly!AU:AU,MATCH($B575,data_wkly!$C:$C,0),1))),"na")=0,"",IFERROR(IF(INDEX(data_wkly!AU:AU,MATCH($B575,data_wkly!$C:$C,0),1)=0,"",_xlfn.NUMBERVALUE(INDEX(data_wkly!AU:AU,MATCH($B575,data_wkly!$C:$C,0),1))),"na"))</f>
        <v/>
      </c>
      <c r="K575" s="122" t="str">
        <f>IF(IFERROR(IF(INDEX(data_wkly!AV:AV,MATCH($B575,data_wkly!$C:$C,0),1)=0,"",_xlfn.NUMBERVALUE(INDEX(data_wkly!AV:AV,MATCH($B575,data_wkly!$C:$C,0),1))),"na")=0,"",IFERROR(IF(INDEX(data_wkly!AV:AV,MATCH($B575,data_wkly!$C:$C,0),1)=0,"",_xlfn.NUMBERVALUE(INDEX(data_wkly!AV:AV,MATCH($B575,data_wkly!$C:$C,0),1))),"na"))</f>
        <v/>
      </c>
      <c r="L575" s="122" t="str">
        <f>IFERROR(IF(INDEX(data_wkly!BI:BI,MATCH($B575,data_wkly!$C:$C,0),1)=0,"",_xlfn.NUMBERVALUE(INDEX(data_wkly!BI:BI,MATCH($B575,data_wkly!$C:$C,0),1))),"na")</f>
        <v/>
      </c>
      <c r="M575" s="122" t="str">
        <f>IF(IFERROR(IF(INDEX(data_wkly!AW:AW,MATCH($B575,data_wkly!$C:$C,0),1)=0,"",_xlfn.NUMBERVALUE(INDEX(data_wkly!AW:AW,MATCH($B575,data_wkly!$C:$C,0),1))),"na")=0,"",IFERROR(IF(INDEX(data_wkly!AW:AW,MATCH($B575,data_wkly!$C:$C,0),1)=0,"",_xlfn.NUMBERVALUE(INDEX(data_wkly!AW:AW,MATCH($B575,data_wkly!$C:$C,0),1))),"na"))</f>
        <v/>
      </c>
      <c r="N575" s="123"/>
      <c r="O575" s="124" t="str">
        <f>IF(IFERROR(IF(INDEX(data_wkly!AY:AY,MATCH($B575,data_wkly!$C:$C,0),1)=0,"",_xlfn.NUMBERVALUE(INDEX(data_wkly!AY:AY,MATCH($B575,data_wkly!$C:$C,0),1))),"na")=0,"",IFERROR(IF(INDEX(data_wkly!AY:AY,MATCH($B575,data_wkly!$C:$C,0),1)=0,"",_xlfn.NUMBERVALUE(INDEX(data_wkly!AY:AY,MATCH($B575,data_wkly!$C:$C,0),1))),"na"))</f>
        <v/>
      </c>
      <c r="P575" s="124" t="str">
        <f>IF(IFERROR(IF(INDEX(data_wkly!AZ:AZ,MATCH($B575,data_wkly!$C:$C,0),1)=0,"",_xlfn.NUMBERVALUE(INDEX(data_wkly!AZ:AZ,MATCH($B575,data_wkly!$C:$C,0),1))),"na")=0,"",IFERROR(IF(INDEX(data_wkly!AZ:AZ,MATCH($B575,data_wkly!$C:$C,0),1)=0,"",_xlfn.NUMBERVALUE(INDEX(data_wkly!AZ:AZ,MATCH($B575,data_wkly!$C:$C,0),1))),"na"))</f>
        <v/>
      </c>
      <c r="Q575" s="124" t="str">
        <f>IF(IFERROR(IF(INDEX(data_wkly!BA:BA,MATCH($B575,data_wkly!$C:$C,0),1)=0,"",_xlfn.NUMBERVALUE(INDEX(data_wkly!BA:BA,MATCH($B575,data_wkly!$C:$C,0),1))),"na")=0,"",IFERROR(IF(INDEX(data_wkly!BA:BA,MATCH($B575,data_wkly!$C:$C,0),1)=0,"",_xlfn.NUMBERVALUE(INDEX(data_wkly!BA:BA,MATCH($B575,data_wkly!$C:$C,0),1))),"na"))</f>
        <v/>
      </c>
      <c r="R575" s="124" t="str">
        <f>IF(IFERROR(IF(INDEX(data_wkly!BB:BB,MATCH($B575,data_wkly!$C:$C,0),1)=0,"",_xlfn.NUMBERVALUE(INDEX(data_wkly!BB:BB,MATCH($B575,data_wkly!$C:$C,0),1))),"na")=0,"",IFERROR(IF(INDEX(data_wkly!BB:BB,MATCH($B575,data_wkly!$C:$C,0),1)=0,"",_xlfn.NUMBERVALUE(INDEX(data_wkly!BB:BB,MATCH($B575,data_wkly!$C:$C,0),1))),"na"))</f>
        <v/>
      </c>
      <c r="S575" s="124" t="str">
        <f>IF(IFERROR(IF(INDEX(data_wkly!BC:BC,MATCH($B575,data_wkly!$C:$C,0),1)=0,"",_xlfn.NUMBERVALUE(INDEX(data_wkly!BC:BC,MATCH($B575,data_wkly!$C:$C,0),1))),"na")=0,"",IFERROR(IF(INDEX(data_wkly!BC:BC,MATCH($B575,data_wkly!$C:$C,0),1)=0,"",_xlfn.NUMBERVALUE(INDEX(data_wkly!BC:BC,MATCH($B575,data_wkly!$C:$C,0),1))),"na"))</f>
        <v/>
      </c>
      <c r="T575" s="124" t="str">
        <f>IFERROR(IF(INDEX(data_wkly!BL:BL,MATCH($B575,data_wkly!$C:$C,0),1)=0,"",_xlfn.NUMBERVALUE(INDEX(data_wkly!BL:BL,MATCH($B575,data_wkly!$C:$C,0),1))),"na")</f>
        <v/>
      </c>
      <c r="U575" s="124" t="str">
        <f>IF(IFERROR(IF(INDEX(data_wkly!BD:BD,MATCH($B575,data_wkly!$C:$C,0),1)=0,"",_xlfn.NUMBERVALUE(INDEX(data_wkly!BD:BD,MATCH($B575,data_wkly!$C:$C,0),1))),"na")=0,"",IFERROR(IF(INDEX(data_wkly!BD:BD,MATCH($B575,data_wkly!$C:$C,0),1)=0,"",_xlfn.NUMBERVALUE(INDEX(data_wkly!BD:BD,MATCH($B575,data_wkly!$C:$C,0),1))),"na"))</f>
        <v/>
      </c>
      <c r="V575" s="124" t="str">
        <f>IF(IFERROR(IF(INDEX(data_wkly!BE:BE,MATCH($B575,data_wkly!$C:$C,0),1)=0,"",_xlfn.NUMBERVALUE(INDEX(data_wkly!BE:BE,MATCH($B575,data_wkly!$C:$C,0),1))),"na")=0,"",IFERROR(IF(INDEX(data_wkly!BE:BE,MATCH($B575,data_wkly!$C:$C,0),1)=0,"",_xlfn.NUMBERVALUE(INDEX(data_wkly!BE:BE,MATCH($B575,data_wkly!$C:$C,0),1))),"na"))</f>
        <v/>
      </c>
      <c r="W575" s="124" t="str">
        <f>IF(IFERROR(IF(INDEX(data_wkly!BF:BF,MATCH($B575,data_wkly!$C:$C,0),1)=0,"",_xlfn.NUMBERVALUE(INDEX(data_wkly!BF:BF,MATCH($B575,data_wkly!$C:$C,0),1))),"na")=0,"",IFERROR(IF(INDEX(data_wkly!BF:BF,MATCH($B575,data_wkly!$C:$C,0),1)=0,"",_xlfn.NUMBERVALUE(INDEX(data_wkly!BF:BF,MATCH($B575,data_wkly!$C:$C,0),1))),"na"))</f>
        <v/>
      </c>
      <c r="X575" s="124" t="str">
        <f>IFERROR(IF(INDEX(data_wkly!BK:BK,MATCH($B575,data_wkly!$C:$C,0),1)=0,"",_xlfn.NUMBERVALUE(INDEX(data_wkly!BK:BK,MATCH($B575,data_wkly!$C:$C,0),1))),"na")</f>
        <v/>
      </c>
      <c r="Y575" s="124" t="str">
        <f>IF(IFERROR(IF(INDEX(data_wkly!BG:BG,MATCH($B575,data_wkly!$C:$C,0),1)=0,"",_xlfn.NUMBERVALUE(INDEX(data_wkly!BG:BG,MATCH($B575,data_wkly!$C:$C,0),1))),"na")=0,"",IFERROR(IF(INDEX(data_wkly!BG:BG,MATCH($B575,data_wkly!$C:$C,0),1)=0,"",_xlfn.NUMBERVALUE(INDEX(data_wkly!BG:BG,MATCH($B575,data_wkly!$C:$C,0),1))),"na"))</f>
        <v/>
      </c>
      <c r="AJ575" s="41">
        <f t="shared" si="27"/>
        <v>1</v>
      </c>
    </row>
    <row r="576" spans="1:36" ht="15.5">
      <c r="A576" s="88" t="str">
        <f t="shared" si="26"/>
        <v/>
      </c>
      <c r="B576" s="89" t="str">
        <f t="shared" si="28"/>
        <v/>
      </c>
      <c r="C576" s="122" t="str">
        <f>IF(IFERROR(IF(INDEX(data_wkly!AO:AO,MATCH($B576,data_wkly!$C:$C,0),1)=0,"",_xlfn.NUMBERVALUE(INDEX(data_wkly!AO:AO,MATCH($B576,data_wkly!$C:$C,0),1))),"na")=0,"",IFERROR(IF(INDEX(data_wkly!AO:AO,MATCH($B576,data_wkly!$C:$C,0),1)=0,"",_xlfn.NUMBERVALUE(INDEX(data_wkly!AO:AO,MATCH($B576,data_wkly!$C:$C,0),1))),"na"))</f>
        <v/>
      </c>
      <c r="D576" s="122" t="str">
        <f>IF(IFERROR(IF(INDEX(data_wkly!AP:AP,MATCH($B576,data_wkly!$C:$C,0),1)=0,"",_xlfn.NUMBERVALUE(INDEX(data_wkly!AP:AP,MATCH($B576,data_wkly!$C:$C,0),1))),"na")=0,"",IFERROR(IF(INDEX(data_wkly!AP:AP,MATCH($B576,data_wkly!$C:$C,0),1)=0,"",_xlfn.NUMBERVALUE(INDEX(data_wkly!AP:AP,MATCH($B576,data_wkly!$C:$C,0),1))),"na"))</f>
        <v/>
      </c>
      <c r="E576" s="122" t="str">
        <f>IF(IFERROR(IF(INDEX(data_wkly!AQ:AQ,MATCH($B576,data_wkly!$C:$C,0),1)=0,"",_xlfn.NUMBERVALUE(INDEX(data_wkly!AQ:AQ,MATCH($B576,data_wkly!$C:$C,0),1))),"na")=0,"",IFERROR(IF(INDEX(data_wkly!AQ:AQ,MATCH($B576,data_wkly!$C:$C,0),1)=0,"",_xlfn.NUMBERVALUE(INDEX(data_wkly!AQ:AQ,MATCH($B576,data_wkly!$C:$C,0),1))),"na"))</f>
        <v/>
      </c>
      <c r="F576" s="122" t="str">
        <f>IF(IFERROR(IF(INDEX(data_wkly!AR:AR,MATCH($B576,data_wkly!$C:$C,0),1)=0,"",_xlfn.NUMBERVALUE(INDEX(data_wkly!AR:AR,MATCH($B576,data_wkly!$C:$C,0),1))),"na")=0,"",IFERROR(IF(INDEX(data_wkly!AR:AR,MATCH($B576,data_wkly!$C:$C,0),1)=0,"",_xlfn.NUMBERVALUE(INDEX(data_wkly!AR:AR,MATCH($B576,data_wkly!$C:$C,0),1))),"na"))</f>
        <v/>
      </c>
      <c r="G576" s="122" t="str">
        <f>IF(IFERROR(IF(INDEX(data_wkly!AS:AS,MATCH($B576,data_wkly!$C:$C,0),1)=0,"",_xlfn.NUMBERVALUE(INDEX(data_wkly!AS:AS,MATCH($B576,data_wkly!$C:$C,0),1))),"na")=0,"",IFERROR(IF(INDEX(data_wkly!AS:AS,MATCH($B576,data_wkly!$C:$C,0),1)=0,"",_xlfn.NUMBERVALUE(INDEX(data_wkly!AS:AS,MATCH($B576,data_wkly!$C:$C,0),1))),"na"))</f>
        <v/>
      </c>
      <c r="H576" s="122" t="str">
        <f>IFERROR(IF(INDEX(data_wkly!BJ:BJ,MATCH($B576,data_wkly!$C:$C,0),1)=0,"",_xlfn.NUMBERVALUE(INDEX(data_wkly!BJ:BJ,MATCH($B576,data_wkly!$C:$C,0),1))),"na")</f>
        <v/>
      </c>
      <c r="I576" s="122" t="str">
        <f>IF(IFERROR(IF(INDEX(data_wkly!AT:AT,MATCH($B576,data_wkly!$C:$C,0),1)=0,"",_xlfn.NUMBERVALUE(INDEX(data_wkly!AT:AT,MATCH($B576,data_wkly!$C:$C,0),1))),"na")=0,"",IFERROR(IF(INDEX(data_wkly!AT:AT,MATCH($B576,data_wkly!$C:$C,0),1)=0,"",_xlfn.NUMBERVALUE(INDEX(data_wkly!AT:AT,MATCH($B576,data_wkly!$C:$C,0),1))),"na"))</f>
        <v/>
      </c>
      <c r="J576" s="122" t="str">
        <f>IF(IFERROR(IF(INDEX(data_wkly!AU:AU,MATCH($B576,data_wkly!$C:$C,0),1)=0,"",_xlfn.NUMBERVALUE(INDEX(data_wkly!AU:AU,MATCH($B576,data_wkly!$C:$C,0),1))),"na")=0,"",IFERROR(IF(INDEX(data_wkly!AU:AU,MATCH($B576,data_wkly!$C:$C,0),1)=0,"",_xlfn.NUMBERVALUE(INDEX(data_wkly!AU:AU,MATCH($B576,data_wkly!$C:$C,0),1))),"na"))</f>
        <v/>
      </c>
      <c r="K576" s="122" t="str">
        <f>IF(IFERROR(IF(INDEX(data_wkly!AV:AV,MATCH($B576,data_wkly!$C:$C,0),1)=0,"",_xlfn.NUMBERVALUE(INDEX(data_wkly!AV:AV,MATCH($B576,data_wkly!$C:$C,0),1))),"na")=0,"",IFERROR(IF(INDEX(data_wkly!AV:AV,MATCH($B576,data_wkly!$C:$C,0),1)=0,"",_xlfn.NUMBERVALUE(INDEX(data_wkly!AV:AV,MATCH($B576,data_wkly!$C:$C,0),1))),"na"))</f>
        <v/>
      </c>
      <c r="L576" s="122" t="str">
        <f>IFERROR(IF(INDEX(data_wkly!BI:BI,MATCH($B576,data_wkly!$C:$C,0),1)=0,"",_xlfn.NUMBERVALUE(INDEX(data_wkly!BI:BI,MATCH($B576,data_wkly!$C:$C,0),1))),"na")</f>
        <v/>
      </c>
      <c r="M576" s="122" t="str">
        <f>IF(IFERROR(IF(INDEX(data_wkly!AW:AW,MATCH($B576,data_wkly!$C:$C,0),1)=0,"",_xlfn.NUMBERVALUE(INDEX(data_wkly!AW:AW,MATCH($B576,data_wkly!$C:$C,0),1))),"na")=0,"",IFERROR(IF(INDEX(data_wkly!AW:AW,MATCH($B576,data_wkly!$C:$C,0),1)=0,"",_xlfn.NUMBERVALUE(INDEX(data_wkly!AW:AW,MATCH($B576,data_wkly!$C:$C,0),1))),"na"))</f>
        <v/>
      </c>
      <c r="N576" s="123"/>
      <c r="O576" s="124" t="str">
        <f>IF(IFERROR(IF(INDEX(data_wkly!AY:AY,MATCH($B576,data_wkly!$C:$C,0),1)=0,"",_xlfn.NUMBERVALUE(INDEX(data_wkly!AY:AY,MATCH($B576,data_wkly!$C:$C,0),1))),"na")=0,"",IFERROR(IF(INDEX(data_wkly!AY:AY,MATCH($B576,data_wkly!$C:$C,0),1)=0,"",_xlfn.NUMBERVALUE(INDEX(data_wkly!AY:AY,MATCH($B576,data_wkly!$C:$C,0),1))),"na"))</f>
        <v/>
      </c>
      <c r="P576" s="124" t="str">
        <f>IF(IFERROR(IF(INDEX(data_wkly!AZ:AZ,MATCH($B576,data_wkly!$C:$C,0),1)=0,"",_xlfn.NUMBERVALUE(INDEX(data_wkly!AZ:AZ,MATCH($B576,data_wkly!$C:$C,0),1))),"na")=0,"",IFERROR(IF(INDEX(data_wkly!AZ:AZ,MATCH($B576,data_wkly!$C:$C,0),1)=0,"",_xlfn.NUMBERVALUE(INDEX(data_wkly!AZ:AZ,MATCH($B576,data_wkly!$C:$C,0),1))),"na"))</f>
        <v/>
      </c>
      <c r="Q576" s="124" t="str">
        <f>IF(IFERROR(IF(INDEX(data_wkly!BA:BA,MATCH($B576,data_wkly!$C:$C,0),1)=0,"",_xlfn.NUMBERVALUE(INDEX(data_wkly!BA:BA,MATCH($B576,data_wkly!$C:$C,0),1))),"na")=0,"",IFERROR(IF(INDEX(data_wkly!BA:BA,MATCH($B576,data_wkly!$C:$C,0),1)=0,"",_xlfn.NUMBERVALUE(INDEX(data_wkly!BA:BA,MATCH($B576,data_wkly!$C:$C,0),1))),"na"))</f>
        <v/>
      </c>
      <c r="R576" s="124" t="str">
        <f>IF(IFERROR(IF(INDEX(data_wkly!BB:BB,MATCH($B576,data_wkly!$C:$C,0),1)=0,"",_xlfn.NUMBERVALUE(INDEX(data_wkly!BB:BB,MATCH($B576,data_wkly!$C:$C,0),1))),"na")=0,"",IFERROR(IF(INDEX(data_wkly!BB:BB,MATCH($B576,data_wkly!$C:$C,0),1)=0,"",_xlfn.NUMBERVALUE(INDEX(data_wkly!BB:BB,MATCH($B576,data_wkly!$C:$C,0),1))),"na"))</f>
        <v/>
      </c>
      <c r="S576" s="124" t="str">
        <f>IF(IFERROR(IF(INDEX(data_wkly!BC:BC,MATCH($B576,data_wkly!$C:$C,0),1)=0,"",_xlfn.NUMBERVALUE(INDEX(data_wkly!BC:BC,MATCH($B576,data_wkly!$C:$C,0),1))),"na")=0,"",IFERROR(IF(INDEX(data_wkly!BC:BC,MATCH($B576,data_wkly!$C:$C,0),1)=0,"",_xlfn.NUMBERVALUE(INDEX(data_wkly!BC:BC,MATCH($B576,data_wkly!$C:$C,0),1))),"na"))</f>
        <v/>
      </c>
      <c r="T576" s="124" t="str">
        <f>IFERROR(IF(INDEX(data_wkly!BL:BL,MATCH($B576,data_wkly!$C:$C,0),1)=0,"",_xlfn.NUMBERVALUE(INDEX(data_wkly!BL:BL,MATCH($B576,data_wkly!$C:$C,0),1))),"na")</f>
        <v/>
      </c>
      <c r="U576" s="124" t="str">
        <f>IF(IFERROR(IF(INDEX(data_wkly!BD:BD,MATCH($B576,data_wkly!$C:$C,0),1)=0,"",_xlfn.NUMBERVALUE(INDEX(data_wkly!BD:BD,MATCH($B576,data_wkly!$C:$C,0),1))),"na")=0,"",IFERROR(IF(INDEX(data_wkly!BD:BD,MATCH($B576,data_wkly!$C:$C,0),1)=0,"",_xlfn.NUMBERVALUE(INDEX(data_wkly!BD:BD,MATCH($B576,data_wkly!$C:$C,0),1))),"na"))</f>
        <v/>
      </c>
      <c r="V576" s="124" t="str">
        <f>IF(IFERROR(IF(INDEX(data_wkly!BE:BE,MATCH($B576,data_wkly!$C:$C,0),1)=0,"",_xlfn.NUMBERVALUE(INDEX(data_wkly!BE:BE,MATCH($B576,data_wkly!$C:$C,0),1))),"na")=0,"",IFERROR(IF(INDEX(data_wkly!BE:BE,MATCH($B576,data_wkly!$C:$C,0),1)=0,"",_xlfn.NUMBERVALUE(INDEX(data_wkly!BE:BE,MATCH($B576,data_wkly!$C:$C,0),1))),"na"))</f>
        <v/>
      </c>
      <c r="W576" s="124" t="str">
        <f>IF(IFERROR(IF(INDEX(data_wkly!BF:BF,MATCH($B576,data_wkly!$C:$C,0),1)=0,"",_xlfn.NUMBERVALUE(INDEX(data_wkly!BF:BF,MATCH($B576,data_wkly!$C:$C,0),1))),"na")=0,"",IFERROR(IF(INDEX(data_wkly!BF:BF,MATCH($B576,data_wkly!$C:$C,0),1)=0,"",_xlfn.NUMBERVALUE(INDEX(data_wkly!BF:BF,MATCH($B576,data_wkly!$C:$C,0),1))),"na"))</f>
        <v/>
      </c>
      <c r="X576" s="124" t="str">
        <f>IFERROR(IF(INDEX(data_wkly!BK:BK,MATCH($B576,data_wkly!$C:$C,0),1)=0,"",_xlfn.NUMBERVALUE(INDEX(data_wkly!BK:BK,MATCH($B576,data_wkly!$C:$C,0),1))),"na")</f>
        <v/>
      </c>
      <c r="Y576" s="124" t="str">
        <f>IF(IFERROR(IF(INDEX(data_wkly!BG:BG,MATCH($B576,data_wkly!$C:$C,0),1)=0,"",_xlfn.NUMBERVALUE(INDEX(data_wkly!BG:BG,MATCH($B576,data_wkly!$C:$C,0),1))),"na")=0,"",IFERROR(IF(INDEX(data_wkly!BG:BG,MATCH($B576,data_wkly!$C:$C,0),1)=0,"",_xlfn.NUMBERVALUE(INDEX(data_wkly!BG:BG,MATCH($B576,data_wkly!$C:$C,0),1))),"na"))</f>
        <v/>
      </c>
      <c r="AJ576" s="41">
        <f t="shared" si="27"/>
        <v>2</v>
      </c>
    </row>
    <row r="577" spans="1:36" ht="15.5">
      <c r="A577" s="88" t="str">
        <f t="shared" si="26"/>
        <v/>
      </c>
      <c r="B577" s="89" t="str">
        <f t="shared" si="28"/>
        <v/>
      </c>
      <c r="C577" s="122" t="str">
        <f>IF(IFERROR(IF(INDEX(data_wkly!AO:AO,MATCH($B577,data_wkly!$C:$C,0),1)=0,"",_xlfn.NUMBERVALUE(INDEX(data_wkly!AO:AO,MATCH($B577,data_wkly!$C:$C,0),1))),"na")=0,"",IFERROR(IF(INDEX(data_wkly!AO:AO,MATCH($B577,data_wkly!$C:$C,0),1)=0,"",_xlfn.NUMBERVALUE(INDEX(data_wkly!AO:AO,MATCH($B577,data_wkly!$C:$C,0),1))),"na"))</f>
        <v/>
      </c>
      <c r="D577" s="122" t="str">
        <f>IF(IFERROR(IF(INDEX(data_wkly!AP:AP,MATCH($B577,data_wkly!$C:$C,0),1)=0,"",_xlfn.NUMBERVALUE(INDEX(data_wkly!AP:AP,MATCH($B577,data_wkly!$C:$C,0),1))),"na")=0,"",IFERROR(IF(INDEX(data_wkly!AP:AP,MATCH($B577,data_wkly!$C:$C,0),1)=0,"",_xlfn.NUMBERVALUE(INDEX(data_wkly!AP:AP,MATCH($B577,data_wkly!$C:$C,0),1))),"na"))</f>
        <v/>
      </c>
      <c r="E577" s="122" t="str">
        <f>IF(IFERROR(IF(INDEX(data_wkly!AQ:AQ,MATCH($B577,data_wkly!$C:$C,0),1)=0,"",_xlfn.NUMBERVALUE(INDEX(data_wkly!AQ:AQ,MATCH($B577,data_wkly!$C:$C,0),1))),"na")=0,"",IFERROR(IF(INDEX(data_wkly!AQ:AQ,MATCH($B577,data_wkly!$C:$C,0),1)=0,"",_xlfn.NUMBERVALUE(INDEX(data_wkly!AQ:AQ,MATCH($B577,data_wkly!$C:$C,0),1))),"na"))</f>
        <v/>
      </c>
      <c r="F577" s="122" t="str">
        <f>IF(IFERROR(IF(INDEX(data_wkly!AR:AR,MATCH($B577,data_wkly!$C:$C,0),1)=0,"",_xlfn.NUMBERVALUE(INDEX(data_wkly!AR:AR,MATCH($B577,data_wkly!$C:$C,0),1))),"na")=0,"",IFERROR(IF(INDEX(data_wkly!AR:AR,MATCH($B577,data_wkly!$C:$C,0),1)=0,"",_xlfn.NUMBERVALUE(INDEX(data_wkly!AR:AR,MATCH($B577,data_wkly!$C:$C,0),1))),"na"))</f>
        <v/>
      </c>
      <c r="G577" s="122" t="str">
        <f>IF(IFERROR(IF(INDEX(data_wkly!AS:AS,MATCH($B577,data_wkly!$C:$C,0),1)=0,"",_xlfn.NUMBERVALUE(INDEX(data_wkly!AS:AS,MATCH($B577,data_wkly!$C:$C,0),1))),"na")=0,"",IFERROR(IF(INDEX(data_wkly!AS:AS,MATCH($B577,data_wkly!$C:$C,0),1)=0,"",_xlfn.NUMBERVALUE(INDEX(data_wkly!AS:AS,MATCH($B577,data_wkly!$C:$C,0),1))),"na"))</f>
        <v/>
      </c>
      <c r="H577" s="122" t="str">
        <f>IFERROR(IF(INDEX(data_wkly!BJ:BJ,MATCH($B577,data_wkly!$C:$C,0),1)=0,"",_xlfn.NUMBERVALUE(INDEX(data_wkly!BJ:BJ,MATCH($B577,data_wkly!$C:$C,0),1))),"na")</f>
        <v/>
      </c>
      <c r="I577" s="122" t="str">
        <f>IF(IFERROR(IF(INDEX(data_wkly!AT:AT,MATCH($B577,data_wkly!$C:$C,0),1)=0,"",_xlfn.NUMBERVALUE(INDEX(data_wkly!AT:AT,MATCH($B577,data_wkly!$C:$C,0),1))),"na")=0,"",IFERROR(IF(INDEX(data_wkly!AT:AT,MATCH($B577,data_wkly!$C:$C,0),1)=0,"",_xlfn.NUMBERVALUE(INDEX(data_wkly!AT:AT,MATCH($B577,data_wkly!$C:$C,0),1))),"na"))</f>
        <v/>
      </c>
      <c r="J577" s="122" t="str">
        <f>IF(IFERROR(IF(INDEX(data_wkly!AU:AU,MATCH($B577,data_wkly!$C:$C,0),1)=0,"",_xlfn.NUMBERVALUE(INDEX(data_wkly!AU:AU,MATCH($B577,data_wkly!$C:$C,0),1))),"na")=0,"",IFERROR(IF(INDEX(data_wkly!AU:AU,MATCH($B577,data_wkly!$C:$C,0),1)=0,"",_xlfn.NUMBERVALUE(INDEX(data_wkly!AU:AU,MATCH($B577,data_wkly!$C:$C,0),1))),"na"))</f>
        <v/>
      </c>
      <c r="K577" s="122" t="str">
        <f>IF(IFERROR(IF(INDEX(data_wkly!AV:AV,MATCH($B577,data_wkly!$C:$C,0),1)=0,"",_xlfn.NUMBERVALUE(INDEX(data_wkly!AV:AV,MATCH($B577,data_wkly!$C:$C,0),1))),"na")=0,"",IFERROR(IF(INDEX(data_wkly!AV:AV,MATCH($B577,data_wkly!$C:$C,0),1)=0,"",_xlfn.NUMBERVALUE(INDEX(data_wkly!AV:AV,MATCH($B577,data_wkly!$C:$C,0),1))),"na"))</f>
        <v/>
      </c>
      <c r="L577" s="122" t="str">
        <f>IFERROR(IF(INDEX(data_wkly!BI:BI,MATCH($B577,data_wkly!$C:$C,0),1)=0,"",_xlfn.NUMBERVALUE(INDEX(data_wkly!BI:BI,MATCH($B577,data_wkly!$C:$C,0),1))),"na")</f>
        <v/>
      </c>
      <c r="M577" s="122" t="str">
        <f>IF(IFERROR(IF(INDEX(data_wkly!AW:AW,MATCH($B577,data_wkly!$C:$C,0),1)=0,"",_xlfn.NUMBERVALUE(INDEX(data_wkly!AW:AW,MATCH($B577,data_wkly!$C:$C,0),1))),"na")=0,"",IFERROR(IF(INDEX(data_wkly!AW:AW,MATCH($B577,data_wkly!$C:$C,0),1)=0,"",_xlfn.NUMBERVALUE(INDEX(data_wkly!AW:AW,MATCH($B577,data_wkly!$C:$C,0),1))),"na"))</f>
        <v/>
      </c>
      <c r="N577" s="123"/>
      <c r="O577" s="124" t="str">
        <f>IF(IFERROR(IF(INDEX(data_wkly!AY:AY,MATCH($B577,data_wkly!$C:$C,0),1)=0,"",_xlfn.NUMBERVALUE(INDEX(data_wkly!AY:AY,MATCH($B577,data_wkly!$C:$C,0),1))),"na")=0,"",IFERROR(IF(INDEX(data_wkly!AY:AY,MATCH($B577,data_wkly!$C:$C,0),1)=0,"",_xlfn.NUMBERVALUE(INDEX(data_wkly!AY:AY,MATCH($B577,data_wkly!$C:$C,0),1))),"na"))</f>
        <v/>
      </c>
      <c r="P577" s="124" t="str">
        <f>IF(IFERROR(IF(INDEX(data_wkly!AZ:AZ,MATCH($B577,data_wkly!$C:$C,0),1)=0,"",_xlfn.NUMBERVALUE(INDEX(data_wkly!AZ:AZ,MATCH($B577,data_wkly!$C:$C,0),1))),"na")=0,"",IFERROR(IF(INDEX(data_wkly!AZ:AZ,MATCH($B577,data_wkly!$C:$C,0),1)=0,"",_xlfn.NUMBERVALUE(INDEX(data_wkly!AZ:AZ,MATCH($B577,data_wkly!$C:$C,0),1))),"na"))</f>
        <v/>
      </c>
      <c r="Q577" s="124" t="str">
        <f>IF(IFERROR(IF(INDEX(data_wkly!BA:BA,MATCH($B577,data_wkly!$C:$C,0),1)=0,"",_xlfn.NUMBERVALUE(INDEX(data_wkly!BA:BA,MATCH($B577,data_wkly!$C:$C,0),1))),"na")=0,"",IFERROR(IF(INDEX(data_wkly!BA:BA,MATCH($B577,data_wkly!$C:$C,0),1)=0,"",_xlfn.NUMBERVALUE(INDEX(data_wkly!BA:BA,MATCH($B577,data_wkly!$C:$C,0),1))),"na"))</f>
        <v/>
      </c>
      <c r="R577" s="124" t="str">
        <f>IF(IFERROR(IF(INDEX(data_wkly!BB:BB,MATCH($B577,data_wkly!$C:$C,0),1)=0,"",_xlfn.NUMBERVALUE(INDEX(data_wkly!BB:BB,MATCH($B577,data_wkly!$C:$C,0),1))),"na")=0,"",IFERROR(IF(INDEX(data_wkly!BB:BB,MATCH($B577,data_wkly!$C:$C,0),1)=0,"",_xlfn.NUMBERVALUE(INDEX(data_wkly!BB:BB,MATCH($B577,data_wkly!$C:$C,0),1))),"na"))</f>
        <v/>
      </c>
      <c r="S577" s="124" t="str">
        <f>IF(IFERROR(IF(INDEX(data_wkly!BC:BC,MATCH($B577,data_wkly!$C:$C,0),1)=0,"",_xlfn.NUMBERVALUE(INDEX(data_wkly!BC:BC,MATCH($B577,data_wkly!$C:$C,0),1))),"na")=0,"",IFERROR(IF(INDEX(data_wkly!BC:BC,MATCH($B577,data_wkly!$C:$C,0),1)=0,"",_xlfn.NUMBERVALUE(INDEX(data_wkly!BC:BC,MATCH($B577,data_wkly!$C:$C,0),1))),"na"))</f>
        <v/>
      </c>
      <c r="T577" s="124" t="str">
        <f>IFERROR(IF(INDEX(data_wkly!BL:BL,MATCH($B577,data_wkly!$C:$C,0),1)=0,"",_xlfn.NUMBERVALUE(INDEX(data_wkly!BL:BL,MATCH($B577,data_wkly!$C:$C,0),1))),"na")</f>
        <v/>
      </c>
      <c r="U577" s="124" t="str">
        <f>IF(IFERROR(IF(INDEX(data_wkly!BD:BD,MATCH($B577,data_wkly!$C:$C,0),1)=0,"",_xlfn.NUMBERVALUE(INDEX(data_wkly!BD:BD,MATCH($B577,data_wkly!$C:$C,0),1))),"na")=0,"",IFERROR(IF(INDEX(data_wkly!BD:BD,MATCH($B577,data_wkly!$C:$C,0),1)=0,"",_xlfn.NUMBERVALUE(INDEX(data_wkly!BD:BD,MATCH($B577,data_wkly!$C:$C,0),1))),"na"))</f>
        <v/>
      </c>
      <c r="V577" s="124" t="str">
        <f>IF(IFERROR(IF(INDEX(data_wkly!BE:BE,MATCH($B577,data_wkly!$C:$C,0),1)=0,"",_xlfn.NUMBERVALUE(INDEX(data_wkly!BE:BE,MATCH($B577,data_wkly!$C:$C,0),1))),"na")=0,"",IFERROR(IF(INDEX(data_wkly!BE:BE,MATCH($B577,data_wkly!$C:$C,0),1)=0,"",_xlfn.NUMBERVALUE(INDEX(data_wkly!BE:BE,MATCH($B577,data_wkly!$C:$C,0),1))),"na"))</f>
        <v/>
      </c>
      <c r="W577" s="124" t="str">
        <f>IF(IFERROR(IF(INDEX(data_wkly!BF:BF,MATCH($B577,data_wkly!$C:$C,0),1)=0,"",_xlfn.NUMBERVALUE(INDEX(data_wkly!BF:BF,MATCH($B577,data_wkly!$C:$C,0),1))),"na")=0,"",IFERROR(IF(INDEX(data_wkly!BF:BF,MATCH($B577,data_wkly!$C:$C,0),1)=0,"",_xlfn.NUMBERVALUE(INDEX(data_wkly!BF:BF,MATCH($B577,data_wkly!$C:$C,0),1))),"na"))</f>
        <v/>
      </c>
      <c r="X577" s="124" t="str">
        <f>IFERROR(IF(INDEX(data_wkly!BK:BK,MATCH($B577,data_wkly!$C:$C,0),1)=0,"",_xlfn.NUMBERVALUE(INDEX(data_wkly!BK:BK,MATCH($B577,data_wkly!$C:$C,0),1))),"na")</f>
        <v/>
      </c>
      <c r="Y577" s="124" t="str">
        <f>IF(IFERROR(IF(INDEX(data_wkly!BG:BG,MATCH($B577,data_wkly!$C:$C,0),1)=0,"",_xlfn.NUMBERVALUE(INDEX(data_wkly!BG:BG,MATCH($B577,data_wkly!$C:$C,0),1))),"na")=0,"",IFERROR(IF(INDEX(data_wkly!BG:BG,MATCH($B577,data_wkly!$C:$C,0),1)=0,"",_xlfn.NUMBERVALUE(INDEX(data_wkly!BG:BG,MATCH($B577,data_wkly!$C:$C,0),1))),"na"))</f>
        <v/>
      </c>
      <c r="AJ577" s="41">
        <f t="shared" si="27"/>
        <v>1</v>
      </c>
    </row>
    <row r="578" spans="1:36" ht="15.5">
      <c r="A578" s="88" t="str">
        <f t="shared" si="26"/>
        <v/>
      </c>
      <c r="B578" s="89" t="str">
        <f t="shared" si="28"/>
        <v/>
      </c>
      <c r="C578" s="122" t="str">
        <f>IF(IFERROR(IF(INDEX(data_wkly!AO:AO,MATCH($B578,data_wkly!$C:$C,0),1)=0,"",_xlfn.NUMBERVALUE(INDEX(data_wkly!AO:AO,MATCH($B578,data_wkly!$C:$C,0),1))),"na")=0,"",IFERROR(IF(INDEX(data_wkly!AO:AO,MATCH($B578,data_wkly!$C:$C,0),1)=0,"",_xlfn.NUMBERVALUE(INDEX(data_wkly!AO:AO,MATCH($B578,data_wkly!$C:$C,0),1))),"na"))</f>
        <v/>
      </c>
      <c r="D578" s="122" t="str">
        <f>IF(IFERROR(IF(INDEX(data_wkly!AP:AP,MATCH($B578,data_wkly!$C:$C,0),1)=0,"",_xlfn.NUMBERVALUE(INDEX(data_wkly!AP:AP,MATCH($B578,data_wkly!$C:$C,0),1))),"na")=0,"",IFERROR(IF(INDEX(data_wkly!AP:AP,MATCH($B578,data_wkly!$C:$C,0),1)=0,"",_xlfn.NUMBERVALUE(INDEX(data_wkly!AP:AP,MATCH($B578,data_wkly!$C:$C,0),1))),"na"))</f>
        <v/>
      </c>
      <c r="E578" s="122" t="str">
        <f>IF(IFERROR(IF(INDEX(data_wkly!AQ:AQ,MATCH($B578,data_wkly!$C:$C,0),1)=0,"",_xlfn.NUMBERVALUE(INDEX(data_wkly!AQ:AQ,MATCH($B578,data_wkly!$C:$C,0),1))),"na")=0,"",IFERROR(IF(INDEX(data_wkly!AQ:AQ,MATCH($B578,data_wkly!$C:$C,0),1)=0,"",_xlfn.NUMBERVALUE(INDEX(data_wkly!AQ:AQ,MATCH($B578,data_wkly!$C:$C,0),1))),"na"))</f>
        <v/>
      </c>
      <c r="F578" s="122" t="str">
        <f>IF(IFERROR(IF(INDEX(data_wkly!AR:AR,MATCH($B578,data_wkly!$C:$C,0),1)=0,"",_xlfn.NUMBERVALUE(INDEX(data_wkly!AR:AR,MATCH($B578,data_wkly!$C:$C,0),1))),"na")=0,"",IFERROR(IF(INDEX(data_wkly!AR:AR,MATCH($B578,data_wkly!$C:$C,0),1)=0,"",_xlfn.NUMBERVALUE(INDEX(data_wkly!AR:AR,MATCH($B578,data_wkly!$C:$C,0),1))),"na"))</f>
        <v/>
      </c>
      <c r="G578" s="122" t="str">
        <f>IF(IFERROR(IF(INDEX(data_wkly!AS:AS,MATCH($B578,data_wkly!$C:$C,0),1)=0,"",_xlfn.NUMBERVALUE(INDEX(data_wkly!AS:AS,MATCH($B578,data_wkly!$C:$C,0),1))),"na")=0,"",IFERROR(IF(INDEX(data_wkly!AS:AS,MATCH($B578,data_wkly!$C:$C,0),1)=0,"",_xlfn.NUMBERVALUE(INDEX(data_wkly!AS:AS,MATCH($B578,data_wkly!$C:$C,0),1))),"na"))</f>
        <v/>
      </c>
      <c r="H578" s="122" t="str">
        <f>IFERROR(IF(INDEX(data_wkly!BJ:BJ,MATCH($B578,data_wkly!$C:$C,0),1)=0,"",_xlfn.NUMBERVALUE(INDEX(data_wkly!BJ:BJ,MATCH($B578,data_wkly!$C:$C,0),1))),"na")</f>
        <v/>
      </c>
      <c r="I578" s="122" t="str">
        <f>IF(IFERROR(IF(INDEX(data_wkly!AT:AT,MATCH($B578,data_wkly!$C:$C,0),1)=0,"",_xlfn.NUMBERVALUE(INDEX(data_wkly!AT:AT,MATCH($B578,data_wkly!$C:$C,0),1))),"na")=0,"",IFERROR(IF(INDEX(data_wkly!AT:AT,MATCH($B578,data_wkly!$C:$C,0),1)=0,"",_xlfn.NUMBERVALUE(INDEX(data_wkly!AT:AT,MATCH($B578,data_wkly!$C:$C,0),1))),"na"))</f>
        <v/>
      </c>
      <c r="J578" s="122" t="str">
        <f>IF(IFERROR(IF(INDEX(data_wkly!AU:AU,MATCH($B578,data_wkly!$C:$C,0),1)=0,"",_xlfn.NUMBERVALUE(INDEX(data_wkly!AU:AU,MATCH($B578,data_wkly!$C:$C,0),1))),"na")=0,"",IFERROR(IF(INDEX(data_wkly!AU:AU,MATCH($B578,data_wkly!$C:$C,0),1)=0,"",_xlfn.NUMBERVALUE(INDEX(data_wkly!AU:AU,MATCH($B578,data_wkly!$C:$C,0),1))),"na"))</f>
        <v/>
      </c>
      <c r="K578" s="122" t="str">
        <f>IF(IFERROR(IF(INDEX(data_wkly!AV:AV,MATCH($B578,data_wkly!$C:$C,0),1)=0,"",_xlfn.NUMBERVALUE(INDEX(data_wkly!AV:AV,MATCH($B578,data_wkly!$C:$C,0),1))),"na")=0,"",IFERROR(IF(INDEX(data_wkly!AV:AV,MATCH($B578,data_wkly!$C:$C,0),1)=0,"",_xlfn.NUMBERVALUE(INDEX(data_wkly!AV:AV,MATCH($B578,data_wkly!$C:$C,0),1))),"na"))</f>
        <v/>
      </c>
      <c r="L578" s="122" t="str">
        <f>IFERROR(IF(INDEX(data_wkly!BI:BI,MATCH($B578,data_wkly!$C:$C,0),1)=0,"",_xlfn.NUMBERVALUE(INDEX(data_wkly!BI:BI,MATCH($B578,data_wkly!$C:$C,0),1))),"na")</f>
        <v/>
      </c>
      <c r="M578" s="122" t="str">
        <f>IF(IFERROR(IF(INDEX(data_wkly!AW:AW,MATCH($B578,data_wkly!$C:$C,0),1)=0,"",_xlfn.NUMBERVALUE(INDEX(data_wkly!AW:AW,MATCH($B578,data_wkly!$C:$C,0),1))),"na")=0,"",IFERROR(IF(INDEX(data_wkly!AW:AW,MATCH($B578,data_wkly!$C:$C,0),1)=0,"",_xlfn.NUMBERVALUE(INDEX(data_wkly!AW:AW,MATCH($B578,data_wkly!$C:$C,0),1))),"na"))</f>
        <v/>
      </c>
      <c r="N578" s="123"/>
      <c r="O578" s="124" t="str">
        <f>IF(IFERROR(IF(INDEX(data_wkly!AY:AY,MATCH($B578,data_wkly!$C:$C,0),1)=0,"",_xlfn.NUMBERVALUE(INDEX(data_wkly!AY:AY,MATCH($B578,data_wkly!$C:$C,0),1))),"na")=0,"",IFERROR(IF(INDEX(data_wkly!AY:AY,MATCH($B578,data_wkly!$C:$C,0),1)=0,"",_xlfn.NUMBERVALUE(INDEX(data_wkly!AY:AY,MATCH($B578,data_wkly!$C:$C,0),1))),"na"))</f>
        <v/>
      </c>
      <c r="P578" s="124" t="str">
        <f>IF(IFERROR(IF(INDEX(data_wkly!AZ:AZ,MATCH($B578,data_wkly!$C:$C,0),1)=0,"",_xlfn.NUMBERVALUE(INDEX(data_wkly!AZ:AZ,MATCH($B578,data_wkly!$C:$C,0),1))),"na")=0,"",IFERROR(IF(INDEX(data_wkly!AZ:AZ,MATCH($B578,data_wkly!$C:$C,0),1)=0,"",_xlfn.NUMBERVALUE(INDEX(data_wkly!AZ:AZ,MATCH($B578,data_wkly!$C:$C,0),1))),"na"))</f>
        <v/>
      </c>
      <c r="Q578" s="124" t="str">
        <f>IF(IFERROR(IF(INDEX(data_wkly!BA:BA,MATCH($B578,data_wkly!$C:$C,0),1)=0,"",_xlfn.NUMBERVALUE(INDEX(data_wkly!BA:BA,MATCH($B578,data_wkly!$C:$C,0),1))),"na")=0,"",IFERROR(IF(INDEX(data_wkly!BA:BA,MATCH($B578,data_wkly!$C:$C,0),1)=0,"",_xlfn.NUMBERVALUE(INDEX(data_wkly!BA:BA,MATCH($B578,data_wkly!$C:$C,0),1))),"na"))</f>
        <v/>
      </c>
      <c r="R578" s="124" t="str">
        <f>IF(IFERROR(IF(INDEX(data_wkly!BB:BB,MATCH($B578,data_wkly!$C:$C,0),1)=0,"",_xlfn.NUMBERVALUE(INDEX(data_wkly!BB:BB,MATCH($B578,data_wkly!$C:$C,0),1))),"na")=0,"",IFERROR(IF(INDEX(data_wkly!BB:BB,MATCH($B578,data_wkly!$C:$C,0),1)=0,"",_xlfn.NUMBERVALUE(INDEX(data_wkly!BB:BB,MATCH($B578,data_wkly!$C:$C,0),1))),"na"))</f>
        <v/>
      </c>
      <c r="S578" s="124" t="str">
        <f>IF(IFERROR(IF(INDEX(data_wkly!BC:BC,MATCH($B578,data_wkly!$C:$C,0),1)=0,"",_xlfn.NUMBERVALUE(INDEX(data_wkly!BC:BC,MATCH($B578,data_wkly!$C:$C,0),1))),"na")=0,"",IFERROR(IF(INDEX(data_wkly!BC:BC,MATCH($B578,data_wkly!$C:$C,0),1)=0,"",_xlfn.NUMBERVALUE(INDEX(data_wkly!BC:BC,MATCH($B578,data_wkly!$C:$C,0),1))),"na"))</f>
        <v/>
      </c>
      <c r="T578" s="124" t="str">
        <f>IFERROR(IF(INDEX(data_wkly!BL:BL,MATCH($B578,data_wkly!$C:$C,0),1)=0,"",_xlfn.NUMBERVALUE(INDEX(data_wkly!BL:BL,MATCH($B578,data_wkly!$C:$C,0),1))),"na")</f>
        <v/>
      </c>
      <c r="U578" s="124" t="str">
        <f>IF(IFERROR(IF(INDEX(data_wkly!BD:BD,MATCH($B578,data_wkly!$C:$C,0),1)=0,"",_xlfn.NUMBERVALUE(INDEX(data_wkly!BD:BD,MATCH($B578,data_wkly!$C:$C,0),1))),"na")=0,"",IFERROR(IF(INDEX(data_wkly!BD:BD,MATCH($B578,data_wkly!$C:$C,0),1)=0,"",_xlfn.NUMBERVALUE(INDEX(data_wkly!BD:BD,MATCH($B578,data_wkly!$C:$C,0),1))),"na"))</f>
        <v/>
      </c>
      <c r="V578" s="124" t="str">
        <f>IF(IFERROR(IF(INDEX(data_wkly!BE:BE,MATCH($B578,data_wkly!$C:$C,0),1)=0,"",_xlfn.NUMBERVALUE(INDEX(data_wkly!BE:BE,MATCH($B578,data_wkly!$C:$C,0),1))),"na")=0,"",IFERROR(IF(INDEX(data_wkly!BE:BE,MATCH($B578,data_wkly!$C:$C,0),1)=0,"",_xlfn.NUMBERVALUE(INDEX(data_wkly!BE:BE,MATCH($B578,data_wkly!$C:$C,0),1))),"na"))</f>
        <v/>
      </c>
      <c r="W578" s="124" t="str">
        <f>IF(IFERROR(IF(INDEX(data_wkly!BF:BF,MATCH($B578,data_wkly!$C:$C,0),1)=0,"",_xlfn.NUMBERVALUE(INDEX(data_wkly!BF:BF,MATCH($B578,data_wkly!$C:$C,0),1))),"na")=0,"",IFERROR(IF(INDEX(data_wkly!BF:BF,MATCH($B578,data_wkly!$C:$C,0),1)=0,"",_xlfn.NUMBERVALUE(INDEX(data_wkly!BF:BF,MATCH($B578,data_wkly!$C:$C,0),1))),"na"))</f>
        <v/>
      </c>
      <c r="X578" s="124" t="str">
        <f>IFERROR(IF(INDEX(data_wkly!BK:BK,MATCH($B578,data_wkly!$C:$C,0),1)=0,"",_xlfn.NUMBERVALUE(INDEX(data_wkly!BK:BK,MATCH($B578,data_wkly!$C:$C,0),1))),"na")</f>
        <v/>
      </c>
      <c r="Y578" s="124" t="str">
        <f>IF(IFERROR(IF(INDEX(data_wkly!BG:BG,MATCH($B578,data_wkly!$C:$C,0),1)=0,"",_xlfn.NUMBERVALUE(INDEX(data_wkly!BG:BG,MATCH($B578,data_wkly!$C:$C,0),1))),"na")=0,"",IFERROR(IF(INDEX(data_wkly!BG:BG,MATCH($B578,data_wkly!$C:$C,0),1)=0,"",_xlfn.NUMBERVALUE(INDEX(data_wkly!BG:BG,MATCH($B578,data_wkly!$C:$C,0),1))),"na"))</f>
        <v/>
      </c>
      <c r="AJ578" s="41">
        <f t="shared" si="27"/>
        <v>2</v>
      </c>
    </row>
    <row r="579" spans="1:36" ht="15.5">
      <c r="A579" s="88" t="str">
        <f t="shared" si="26"/>
        <v/>
      </c>
      <c r="B579" s="89" t="str">
        <f t="shared" si="28"/>
        <v/>
      </c>
      <c r="C579" s="122" t="str">
        <f>IF(IFERROR(IF(INDEX(data_wkly!AO:AO,MATCH($B579,data_wkly!$C:$C,0),1)=0,"",_xlfn.NUMBERVALUE(INDEX(data_wkly!AO:AO,MATCH($B579,data_wkly!$C:$C,0),1))),"na")=0,"",IFERROR(IF(INDEX(data_wkly!AO:AO,MATCH($B579,data_wkly!$C:$C,0),1)=0,"",_xlfn.NUMBERVALUE(INDEX(data_wkly!AO:AO,MATCH($B579,data_wkly!$C:$C,0),1))),"na"))</f>
        <v/>
      </c>
      <c r="D579" s="122" t="str">
        <f>IF(IFERROR(IF(INDEX(data_wkly!AP:AP,MATCH($B579,data_wkly!$C:$C,0),1)=0,"",_xlfn.NUMBERVALUE(INDEX(data_wkly!AP:AP,MATCH($B579,data_wkly!$C:$C,0),1))),"na")=0,"",IFERROR(IF(INDEX(data_wkly!AP:AP,MATCH($B579,data_wkly!$C:$C,0),1)=0,"",_xlfn.NUMBERVALUE(INDEX(data_wkly!AP:AP,MATCH($B579,data_wkly!$C:$C,0),1))),"na"))</f>
        <v/>
      </c>
      <c r="E579" s="122" t="str">
        <f>IF(IFERROR(IF(INDEX(data_wkly!AQ:AQ,MATCH($B579,data_wkly!$C:$C,0),1)=0,"",_xlfn.NUMBERVALUE(INDEX(data_wkly!AQ:AQ,MATCH($B579,data_wkly!$C:$C,0),1))),"na")=0,"",IFERROR(IF(INDEX(data_wkly!AQ:AQ,MATCH($B579,data_wkly!$C:$C,0),1)=0,"",_xlfn.NUMBERVALUE(INDEX(data_wkly!AQ:AQ,MATCH($B579,data_wkly!$C:$C,0),1))),"na"))</f>
        <v/>
      </c>
      <c r="F579" s="122" t="str">
        <f>IF(IFERROR(IF(INDEX(data_wkly!AR:AR,MATCH($B579,data_wkly!$C:$C,0),1)=0,"",_xlfn.NUMBERVALUE(INDEX(data_wkly!AR:AR,MATCH($B579,data_wkly!$C:$C,0),1))),"na")=0,"",IFERROR(IF(INDEX(data_wkly!AR:AR,MATCH($B579,data_wkly!$C:$C,0),1)=0,"",_xlfn.NUMBERVALUE(INDEX(data_wkly!AR:AR,MATCH($B579,data_wkly!$C:$C,0),1))),"na"))</f>
        <v/>
      </c>
      <c r="G579" s="122" t="str">
        <f>IF(IFERROR(IF(INDEX(data_wkly!AS:AS,MATCH($B579,data_wkly!$C:$C,0),1)=0,"",_xlfn.NUMBERVALUE(INDEX(data_wkly!AS:AS,MATCH($B579,data_wkly!$C:$C,0),1))),"na")=0,"",IFERROR(IF(INDEX(data_wkly!AS:AS,MATCH($B579,data_wkly!$C:$C,0),1)=0,"",_xlfn.NUMBERVALUE(INDEX(data_wkly!AS:AS,MATCH($B579,data_wkly!$C:$C,0),1))),"na"))</f>
        <v/>
      </c>
      <c r="H579" s="122" t="str">
        <f>IFERROR(IF(INDEX(data_wkly!BJ:BJ,MATCH($B579,data_wkly!$C:$C,0),1)=0,"",_xlfn.NUMBERVALUE(INDEX(data_wkly!BJ:BJ,MATCH($B579,data_wkly!$C:$C,0),1))),"na")</f>
        <v/>
      </c>
      <c r="I579" s="122" t="str">
        <f>IF(IFERROR(IF(INDEX(data_wkly!AT:AT,MATCH($B579,data_wkly!$C:$C,0),1)=0,"",_xlfn.NUMBERVALUE(INDEX(data_wkly!AT:AT,MATCH($B579,data_wkly!$C:$C,0),1))),"na")=0,"",IFERROR(IF(INDEX(data_wkly!AT:AT,MATCH($B579,data_wkly!$C:$C,0),1)=0,"",_xlfn.NUMBERVALUE(INDEX(data_wkly!AT:AT,MATCH($B579,data_wkly!$C:$C,0),1))),"na"))</f>
        <v/>
      </c>
      <c r="J579" s="122" t="str">
        <f>IF(IFERROR(IF(INDEX(data_wkly!AU:AU,MATCH($B579,data_wkly!$C:$C,0),1)=0,"",_xlfn.NUMBERVALUE(INDEX(data_wkly!AU:AU,MATCH($B579,data_wkly!$C:$C,0),1))),"na")=0,"",IFERROR(IF(INDEX(data_wkly!AU:AU,MATCH($B579,data_wkly!$C:$C,0),1)=0,"",_xlfn.NUMBERVALUE(INDEX(data_wkly!AU:AU,MATCH($B579,data_wkly!$C:$C,0),1))),"na"))</f>
        <v/>
      </c>
      <c r="K579" s="122" t="str">
        <f>IF(IFERROR(IF(INDEX(data_wkly!AV:AV,MATCH($B579,data_wkly!$C:$C,0),1)=0,"",_xlfn.NUMBERVALUE(INDEX(data_wkly!AV:AV,MATCH($B579,data_wkly!$C:$C,0),1))),"na")=0,"",IFERROR(IF(INDEX(data_wkly!AV:AV,MATCH($B579,data_wkly!$C:$C,0),1)=0,"",_xlfn.NUMBERVALUE(INDEX(data_wkly!AV:AV,MATCH($B579,data_wkly!$C:$C,0),1))),"na"))</f>
        <v/>
      </c>
      <c r="L579" s="122" t="str">
        <f>IFERROR(IF(INDEX(data_wkly!BI:BI,MATCH($B579,data_wkly!$C:$C,0),1)=0,"",_xlfn.NUMBERVALUE(INDEX(data_wkly!BI:BI,MATCH($B579,data_wkly!$C:$C,0),1))),"na")</f>
        <v/>
      </c>
      <c r="M579" s="122" t="str">
        <f>IF(IFERROR(IF(INDEX(data_wkly!AW:AW,MATCH($B579,data_wkly!$C:$C,0),1)=0,"",_xlfn.NUMBERVALUE(INDEX(data_wkly!AW:AW,MATCH($B579,data_wkly!$C:$C,0),1))),"na")=0,"",IFERROR(IF(INDEX(data_wkly!AW:AW,MATCH($B579,data_wkly!$C:$C,0),1)=0,"",_xlfn.NUMBERVALUE(INDEX(data_wkly!AW:AW,MATCH($B579,data_wkly!$C:$C,0),1))),"na"))</f>
        <v/>
      </c>
      <c r="N579" s="123"/>
      <c r="O579" s="124" t="str">
        <f>IF(IFERROR(IF(INDEX(data_wkly!AY:AY,MATCH($B579,data_wkly!$C:$C,0),1)=0,"",_xlfn.NUMBERVALUE(INDEX(data_wkly!AY:AY,MATCH($B579,data_wkly!$C:$C,0),1))),"na")=0,"",IFERROR(IF(INDEX(data_wkly!AY:AY,MATCH($B579,data_wkly!$C:$C,0),1)=0,"",_xlfn.NUMBERVALUE(INDEX(data_wkly!AY:AY,MATCH($B579,data_wkly!$C:$C,0),1))),"na"))</f>
        <v/>
      </c>
      <c r="P579" s="124" t="str">
        <f>IF(IFERROR(IF(INDEX(data_wkly!AZ:AZ,MATCH($B579,data_wkly!$C:$C,0),1)=0,"",_xlfn.NUMBERVALUE(INDEX(data_wkly!AZ:AZ,MATCH($B579,data_wkly!$C:$C,0),1))),"na")=0,"",IFERROR(IF(INDEX(data_wkly!AZ:AZ,MATCH($B579,data_wkly!$C:$C,0),1)=0,"",_xlfn.NUMBERVALUE(INDEX(data_wkly!AZ:AZ,MATCH($B579,data_wkly!$C:$C,0),1))),"na"))</f>
        <v/>
      </c>
      <c r="Q579" s="124" t="str">
        <f>IF(IFERROR(IF(INDEX(data_wkly!BA:BA,MATCH($B579,data_wkly!$C:$C,0),1)=0,"",_xlfn.NUMBERVALUE(INDEX(data_wkly!BA:BA,MATCH($B579,data_wkly!$C:$C,0),1))),"na")=0,"",IFERROR(IF(INDEX(data_wkly!BA:BA,MATCH($B579,data_wkly!$C:$C,0),1)=0,"",_xlfn.NUMBERVALUE(INDEX(data_wkly!BA:BA,MATCH($B579,data_wkly!$C:$C,0),1))),"na"))</f>
        <v/>
      </c>
      <c r="R579" s="124" t="str">
        <f>IF(IFERROR(IF(INDEX(data_wkly!BB:BB,MATCH($B579,data_wkly!$C:$C,0),1)=0,"",_xlfn.NUMBERVALUE(INDEX(data_wkly!BB:BB,MATCH($B579,data_wkly!$C:$C,0),1))),"na")=0,"",IFERROR(IF(INDEX(data_wkly!BB:BB,MATCH($B579,data_wkly!$C:$C,0),1)=0,"",_xlfn.NUMBERVALUE(INDEX(data_wkly!BB:BB,MATCH($B579,data_wkly!$C:$C,0),1))),"na"))</f>
        <v/>
      </c>
      <c r="S579" s="124" t="str">
        <f>IF(IFERROR(IF(INDEX(data_wkly!BC:BC,MATCH($B579,data_wkly!$C:$C,0),1)=0,"",_xlfn.NUMBERVALUE(INDEX(data_wkly!BC:BC,MATCH($B579,data_wkly!$C:$C,0),1))),"na")=0,"",IFERROR(IF(INDEX(data_wkly!BC:BC,MATCH($B579,data_wkly!$C:$C,0),1)=0,"",_xlfn.NUMBERVALUE(INDEX(data_wkly!BC:BC,MATCH($B579,data_wkly!$C:$C,0),1))),"na"))</f>
        <v/>
      </c>
      <c r="T579" s="124" t="str">
        <f>IFERROR(IF(INDEX(data_wkly!BL:BL,MATCH($B579,data_wkly!$C:$C,0),1)=0,"",_xlfn.NUMBERVALUE(INDEX(data_wkly!BL:BL,MATCH($B579,data_wkly!$C:$C,0),1))),"na")</f>
        <v/>
      </c>
      <c r="U579" s="124" t="str">
        <f>IF(IFERROR(IF(INDEX(data_wkly!BD:BD,MATCH($B579,data_wkly!$C:$C,0),1)=0,"",_xlfn.NUMBERVALUE(INDEX(data_wkly!BD:BD,MATCH($B579,data_wkly!$C:$C,0),1))),"na")=0,"",IFERROR(IF(INDEX(data_wkly!BD:BD,MATCH($B579,data_wkly!$C:$C,0),1)=0,"",_xlfn.NUMBERVALUE(INDEX(data_wkly!BD:BD,MATCH($B579,data_wkly!$C:$C,0),1))),"na"))</f>
        <v/>
      </c>
      <c r="V579" s="124" t="str">
        <f>IF(IFERROR(IF(INDEX(data_wkly!BE:BE,MATCH($B579,data_wkly!$C:$C,0),1)=0,"",_xlfn.NUMBERVALUE(INDEX(data_wkly!BE:BE,MATCH($B579,data_wkly!$C:$C,0),1))),"na")=0,"",IFERROR(IF(INDEX(data_wkly!BE:BE,MATCH($B579,data_wkly!$C:$C,0),1)=0,"",_xlfn.NUMBERVALUE(INDEX(data_wkly!BE:BE,MATCH($B579,data_wkly!$C:$C,0),1))),"na"))</f>
        <v/>
      </c>
      <c r="W579" s="124" t="str">
        <f>IF(IFERROR(IF(INDEX(data_wkly!BF:BF,MATCH($B579,data_wkly!$C:$C,0),1)=0,"",_xlfn.NUMBERVALUE(INDEX(data_wkly!BF:BF,MATCH($B579,data_wkly!$C:$C,0),1))),"na")=0,"",IFERROR(IF(INDEX(data_wkly!BF:BF,MATCH($B579,data_wkly!$C:$C,0),1)=0,"",_xlfn.NUMBERVALUE(INDEX(data_wkly!BF:BF,MATCH($B579,data_wkly!$C:$C,0),1))),"na"))</f>
        <v/>
      </c>
      <c r="X579" s="124" t="str">
        <f>IFERROR(IF(INDEX(data_wkly!BK:BK,MATCH($B579,data_wkly!$C:$C,0),1)=0,"",_xlfn.NUMBERVALUE(INDEX(data_wkly!BK:BK,MATCH($B579,data_wkly!$C:$C,0),1))),"na")</f>
        <v/>
      </c>
      <c r="Y579" s="124" t="str">
        <f>IF(IFERROR(IF(INDEX(data_wkly!BG:BG,MATCH($B579,data_wkly!$C:$C,0),1)=0,"",_xlfn.NUMBERVALUE(INDEX(data_wkly!BG:BG,MATCH($B579,data_wkly!$C:$C,0),1))),"na")=0,"",IFERROR(IF(INDEX(data_wkly!BG:BG,MATCH($B579,data_wkly!$C:$C,0),1)=0,"",_xlfn.NUMBERVALUE(INDEX(data_wkly!BG:BG,MATCH($B579,data_wkly!$C:$C,0),1))),"na"))</f>
        <v/>
      </c>
      <c r="AJ579" s="41">
        <f t="shared" si="27"/>
        <v>1</v>
      </c>
    </row>
    <row r="580" spans="1:36" ht="15.5">
      <c r="A580" s="88" t="str">
        <f t="shared" si="26"/>
        <v/>
      </c>
      <c r="B580" s="89" t="str">
        <f t="shared" si="28"/>
        <v/>
      </c>
      <c r="C580" s="122" t="str">
        <f>IF(IFERROR(IF(INDEX(data_wkly!AO:AO,MATCH($B580,data_wkly!$C:$C,0),1)=0,"",_xlfn.NUMBERVALUE(INDEX(data_wkly!AO:AO,MATCH($B580,data_wkly!$C:$C,0),1))),"na")=0,"",IFERROR(IF(INDEX(data_wkly!AO:AO,MATCH($B580,data_wkly!$C:$C,0),1)=0,"",_xlfn.NUMBERVALUE(INDEX(data_wkly!AO:AO,MATCH($B580,data_wkly!$C:$C,0),1))),"na"))</f>
        <v/>
      </c>
      <c r="D580" s="122" t="str">
        <f>IF(IFERROR(IF(INDEX(data_wkly!AP:AP,MATCH($B580,data_wkly!$C:$C,0),1)=0,"",_xlfn.NUMBERVALUE(INDEX(data_wkly!AP:AP,MATCH($B580,data_wkly!$C:$C,0),1))),"na")=0,"",IFERROR(IF(INDEX(data_wkly!AP:AP,MATCH($B580,data_wkly!$C:$C,0),1)=0,"",_xlfn.NUMBERVALUE(INDEX(data_wkly!AP:AP,MATCH($B580,data_wkly!$C:$C,0),1))),"na"))</f>
        <v/>
      </c>
      <c r="E580" s="122" t="str">
        <f>IF(IFERROR(IF(INDEX(data_wkly!AQ:AQ,MATCH($B580,data_wkly!$C:$C,0),1)=0,"",_xlfn.NUMBERVALUE(INDEX(data_wkly!AQ:AQ,MATCH($B580,data_wkly!$C:$C,0),1))),"na")=0,"",IFERROR(IF(INDEX(data_wkly!AQ:AQ,MATCH($B580,data_wkly!$C:$C,0),1)=0,"",_xlfn.NUMBERVALUE(INDEX(data_wkly!AQ:AQ,MATCH($B580,data_wkly!$C:$C,0),1))),"na"))</f>
        <v/>
      </c>
      <c r="F580" s="122" t="str">
        <f>IF(IFERROR(IF(INDEX(data_wkly!AR:AR,MATCH($B580,data_wkly!$C:$C,0),1)=0,"",_xlfn.NUMBERVALUE(INDEX(data_wkly!AR:AR,MATCH($B580,data_wkly!$C:$C,0),1))),"na")=0,"",IFERROR(IF(INDEX(data_wkly!AR:AR,MATCH($B580,data_wkly!$C:$C,0),1)=0,"",_xlfn.NUMBERVALUE(INDEX(data_wkly!AR:AR,MATCH($B580,data_wkly!$C:$C,0),1))),"na"))</f>
        <v/>
      </c>
      <c r="G580" s="122" t="str">
        <f>IF(IFERROR(IF(INDEX(data_wkly!AS:AS,MATCH($B580,data_wkly!$C:$C,0),1)=0,"",_xlfn.NUMBERVALUE(INDEX(data_wkly!AS:AS,MATCH($B580,data_wkly!$C:$C,0),1))),"na")=0,"",IFERROR(IF(INDEX(data_wkly!AS:AS,MATCH($B580,data_wkly!$C:$C,0),1)=0,"",_xlfn.NUMBERVALUE(INDEX(data_wkly!AS:AS,MATCH($B580,data_wkly!$C:$C,0),1))),"na"))</f>
        <v/>
      </c>
      <c r="H580" s="122" t="str">
        <f>IFERROR(IF(INDEX(data_wkly!BJ:BJ,MATCH($B580,data_wkly!$C:$C,0),1)=0,"",_xlfn.NUMBERVALUE(INDEX(data_wkly!BJ:BJ,MATCH($B580,data_wkly!$C:$C,0),1))),"na")</f>
        <v/>
      </c>
      <c r="I580" s="122" t="str">
        <f>IF(IFERROR(IF(INDEX(data_wkly!AT:AT,MATCH($B580,data_wkly!$C:$C,0),1)=0,"",_xlfn.NUMBERVALUE(INDEX(data_wkly!AT:AT,MATCH($B580,data_wkly!$C:$C,0),1))),"na")=0,"",IFERROR(IF(INDEX(data_wkly!AT:AT,MATCH($B580,data_wkly!$C:$C,0),1)=0,"",_xlfn.NUMBERVALUE(INDEX(data_wkly!AT:AT,MATCH($B580,data_wkly!$C:$C,0),1))),"na"))</f>
        <v/>
      </c>
      <c r="J580" s="122" t="str">
        <f>IF(IFERROR(IF(INDEX(data_wkly!AU:AU,MATCH($B580,data_wkly!$C:$C,0),1)=0,"",_xlfn.NUMBERVALUE(INDEX(data_wkly!AU:AU,MATCH($B580,data_wkly!$C:$C,0),1))),"na")=0,"",IFERROR(IF(INDEX(data_wkly!AU:AU,MATCH($B580,data_wkly!$C:$C,0),1)=0,"",_xlfn.NUMBERVALUE(INDEX(data_wkly!AU:AU,MATCH($B580,data_wkly!$C:$C,0),1))),"na"))</f>
        <v/>
      </c>
      <c r="K580" s="122" t="str">
        <f>IF(IFERROR(IF(INDEX(data_wkly!AV:AV,MATCH($B580,data_wkly!$C:$C,0),1)=0,"",_xlfn.NUMBERVALUE(INDEX(data_wkly!AV:AV,MATCH($B580,data_wkly!$C:$C,0),1))),"na")=0,"",IFERROR(IF(INDEX(data_wkly!AV:AV,MATCH($B580,data_wkly!$C:$C,0),1)=0,"",_xlfn.NUMBERVALUE(INDEX(data_wkly!AV:AV,MATCH($B580,data_wkly!$C:$C,0),1))),"na"))</f>
        <v/>
      </c>
      <c r="L580" s="122" t="str">
        <f>IFERROR(IF(INDEX(data_wkly!BI:BI,MATCH($B580,data_wkly!$C:$C,0),1)=0,"",_xlfn.NUMBERVALUE(INDEX(data_wkly!BI:BI,MATCH($B580,data_wkly!$C:$C,0),1))),"na")</f>
        <v/>
      </c>
      <c r="M580" s="122" t="str">
        <f>IF(IFERROR(IF(INDEX(data_wkly!AW:AW,MATCH($B580,data_wkly!$C:$C,0),1)=0,"",_xlfn.NUMBERVALUE(INDEX(data_wkly!AW:AW,MATCH($B580,data_wkly!$C:$C,0),1))),"na")=0,"",IFERROR(IF(INDEX(data_wkly!AW:AW,MATCH($B580,data_wkly!$C:$C,0),1)=0,"",_xlfn.NUMBERVALUE(INDEX(data_wkly!AW:AW,MATCH($B580,data_wkly!$C:$C,0),1))),"na"))</f>
        <v/>
      </c>
      <c r="N580" s="123"/>
      <c r="O580" s="124" t="str">
        <f>IF(IFERROR(IF(INDEX(data_wkly!AY:AY,MATCH($B580,data_wkly!$C:$C,0),1)=0,"",_xlfn.NUMBERVALUE(INDEX(data_wkly!AY:AY,MATCH($B580,data_wkly!$C:$C,0),1))),"na")=0,"",IFERROR(IF(INDEX(data_wkly!AY:AY,MATCH($B580,data_wkly!$C:$C,0),1)=0,"",_xlfn.NUMBERVALUE(INDEX(data_wkly!AY:AY,MATCH($B580,data_wkly!$C:$C,0),1))),"na"))</f>
        <v/>
      </c>
      <c r="P580" s="124" t="str">
        <f>IF(IFERROR(IF(INDEX(data_wkly!AZ:AZ,MATCH($B580,data_wkly!$C:$C,0),1)=0,"",_xlfn.NUMBERVALUE(INDEX(data_wkly!AZ:AZ,MATCH($B580,data_wkly!$C:$C,0),1))),"na")=0,"",IFERROR(IF(INDEX(data_wkly!AZ:AZ,MATCH($B580,data_wkly!$C:$C,0),1)=0,"",_xlfn.NUMBERVALUE(INDEX(data_wkly!AZ:AZ,MATCH($B580,data_wkly!$C:$C,0),1))),"na"))</f>
        <v/>
      </c>
      <c r="Q580" s="124" t="str">
        <f>IF(IFERROR(IF(INDEX(data_wkly!BA:BA,MATCH($B580,data_wkly!$C:$C,0),1)=0,"",_xlfn.NUMBERVALUE(INDEX(data_wkly!BA:BA,MATCH($B580,data_wkly!$C:$C,0),1))),"na")=0,"",IFERROR(IF(INDEX(data_wkly!BA:BA,MATCH($B580,data_wkly!$C:$C,0),1)=0,"",_xlfn.NUMBERVALUE(INDEX(data_wkly!BA:BA,MATCH($B580,data_wkly!$C:$C,0),1))),"na"))</f>
        <v/>
      </c>
      <c r="R580" s="124" t="str">
        <f>IF(IFERROR(IF(INDEX(data_wkly!BB:BB,MATCH($B580,data_wkly!$C:$C,0),1)=0,"",_xlfn.NUMBERVALUE(INDEX(data_wkly!BB:BB,MATCH($B580,data_wkly!$C:$C,0),1))),"na")=0,"",IFERROR(IF(INDEX(data_wkly!BB:BB,MATCH($B580,data_wkly!$C:$C,0),1)=0,"",_xlfn.NUMBERVALUE(INDEX(data_wkly!BB:BB,MATCH($B580,data_wkly!$C:$C,0),1))),"na"))</f>
        <v/>
      </c>
      <c r="S580" s="124" t="str">
        <f>IF(IFERROR(IF(INDEX(data_wkly!BC:BC,MATCH($B580,data_wkly!$C:$C,0),1)=0,"",_xlfn.NUMBERVALUE(INDEX(data_wkly!BC:BC,MATCH($B580,data_wkly!$C:$C,0),1))),"na")=0,"",IFERROR(IF(INDEX(data_wkly!BC:BC,MATCH($B580,data_wkly!$C:$C,0),1)=0,"",_xlfn.NUMBERVALUE(INDEX(data_wkly!BC:BC,MATCH($B580,data_wkly!$C:$C,0),1))),"na"))</f>
        <v/>
      </c>
      <c r="T580" s="124" t="str">
        <f>IFERROR(IF(INDEX(data_wkly!BL:BL,MATCH($B580,data_wkly!$C:$C,0),1)=0,"",_xlfn.NUMBERVALUE(INDEX(data_wkly!BL:BL,MATCH($B580,data_wkly!$C:$C,0),1))),"na")</f>
        <v/>
      </c>
      <c r="U580" s="124" t="str">
        <f>IF(IFERROR(IF(INDEX(data_wkly!BD:BD,MATCH($B580,data_wkly!$C:$C,0),1)=0,"",_xlfn.NUMBERVALUE(INDEX(data_wkly!BD:BD,MATCH($B580,data_wkly!$C:$C,0),1))),"na")=0,"",IFERROR(IF(INDEX(data_wkly!BD:BD,MATCH($B580,data_wkly!$C:$C,0),1)=0,"",_xlfn.NUMBERVALUE(INDEX(data_wkly!BD:BD,MATCH($B580,data_wkly!$C:$C,0),1))),"na"))</f>
        <v/>
      </c>
      <c r="V580" s="124" t="str">
        <f>IF(IFERROR(IF(INDEX(data_wkly!BE:BE,MATCH($B580,data_wkly!$C:$C,0),1)=0,"",_xlfn.NUMBERVALUE(INDEX(data_wkly!BE:BE,MATCH($B580,data_wkly!$C:$C,0),1))),"na")=0,"",IFERROR(IF(INDEX(data_wkly!BE:BE,MATCH($B580,data_wkly!$C:$C,0),1)=0,"",_xlfn.NUMBERVALUE(INDEX(data_wkly!BE:BE,MATCH($B580,data_wkly!$C:$C,0),1))),"na"))</f>
        <v/>
      </c>
      <c r="W580" s="124" t="str">
        <f>IF(IFERROR(IF(INDEX(data_wkly!BF:BF,MATCH($B580,data_wkly!$C:$C,0),1)=0,"",_xlfn.NUMBERVALUE(INDEX(data_wkly!BF:BF,MATCH($B580,data_wkly!$C:$C,0),1))),"na")=0,"",IFERROR(IF(INDEX(data_wkly!BF:BF,MATCH($B580,data_wkly!$C:$C,0),1)=0,"",_xlfn.NUMBERVALUE(INDEX(data_wkly!BF:BF,MATCH($B580,data_wkly!$C:$C,0),1))),"na"))</f>
        <v/>
      </c>
      <c r="X580" s="124" t="str">
        <f>IFERROR(IF(INDEX(data_wkly!BK:BK,MATCH($B580,data_wkly!$C:$C,0),1)=0,"",_xlfn.NUMBERVALUE(INDEX(data_wkly!BK:BK,MATCH($B580,data_wkly!$C:$C,0),1))),"na")</f>
        <v/>
      </c>
      <c r="Y580" s="124" t="str">
        <f>IF(IFERROR(IF(INDEX(data_wkly!BG:BG,MATCH($B580,data_wkly!$C:$C,0),1)=0,"",_xlfn.NUMBERVALUE(INDEX(data_wkly!BG:BG,MATCH($B580,data_wkly!$C:$C,0),1))),"na")=0,"",IFERROR(IF(INDEX(data_wkly!BG:BG,MATCH($B580,data_wkly!$C:$C,0),1)=0,"",_xlfn.NUMBERVALUE(INDEX(data_wkly!BG:BG,MATCH($B580,data_wkly!$C:$C,0),1))),"na"))</f>
        <v/>
      </c>
      <c r="AJ580" s="41">
        <f t="shared" si="27"/>
        <v>2</v>
      </c>
    </row>
    <row r="581" spans="1:36" ht="15.5">
      <c r="A581" s="88" t="str">
        <f t="shared" si="26"/>
        <v/>
      </c>
      <c r="B581" s="89" t="str">
        <f t="shared" si="28"/>
        <v/>
      </c>
      <c r="C581" s="122" t="str">
        <f>IF(IFERROR(IF(INDEX(data_wkly!AO:AO,MATCH($B581,data_wkly!$C:$C,0),1)=0,"",_xlfn.NUMBERVALUE(INDEX(data_wkly!AO:AO,MATCH($B581,data_wkly!$C:$C,0),1))),"na")=0,"",IFERROR(IF(INDEX(data_wkly!AO:AO,MATCH($B581,data_wkly!$C:$C,0),1)=0,"",_xlfn.NUMBERVALUE(INDEX(data_wkly!AO:AO,MATCH($B581,data_wkly!$C:$C,0),1))),"na"))</f>
        <v/>
      </c>
      <c r="D581" s="122" t="str">
        <f>IF(IFERROR(IF(INDEX(data_wkly!AP:AP,MATCH($B581,data_wkly!$C:$C,0),1)=0,"",_xlfn.NUMBERVALUE(INDEX(data_wkly!AP:AP,MATCH($B581,data_wkly!$C:$C,0),1))),"na")=0,"",IFERROR(IF(INDEX(data_wkly!AP:AP,MATCH($B581,data_wkly!$C:$C,0),1)=0,"",_xlfn.NUMBERVALUE(INDEX(data_wkly!AP:AP,MATCH($B581,data_wkly!$C:$C,0),1))),"na"))</f>
        <v/>
      </c>
      <c r="E581" s="122" t="str">
        <f>IF(IFERROR(IF(INDEX(data_wkly!AQ:AQ,MATCH($B581,data_wkly!$C:$C,0),1)=0,"",_xlfn.NUMBERVALUE(INDEX(data_wkly!AQ:AQ,MATCH($B581,data_wkly!$C:$C,0),1))),"na")=0,"",IFERROR(IF(INDEX(data_wkly!AQ:AQ,MATCH($B581,data_wkly!$C:$C,0),1)=0,"",_xlfn.NUMBERVALUE(INDEX(data_wkly!AQ:AQ,MATCH($B581,data_wkly!$C:$C,0),1))),"na"))</f>
        <v/>
      </c>
      <c r="F581" s="122" t="str">
        <f>IF(IFERROR(IF(INDEX(data_wkly!AR:AR,MATCH($B581,data_wkly!$C:$C,0),1)=0,"",_xlfn.NUMBERVALUE(INDEX(data_wkly!AR:AR,MATCH($B581,data_wkly!$C:$C,0),1))),"na")=0,"",IFERROR(IF(INDEX(data_wkly!AR:AR,MATCH($B581,data_wkly!$C:$C,0),1)=0,"",_xlfn.NUMBERVALUE(INDEX(data_wkly!AR:AR,MATCH($B581,data_wkly!$C:$C,0),1))),"na"))</f>
        <v/>
      </c>
      <c r="G581" s="122" t="str">
        <f>IF(IFERROR(IF(INDEX(data_wkly!AS:AS,MATCH($B581,data_wkly!$C:$C,0),1)=0,"",_xlfn.NUMBERVALUE(INDEX(data_wkly!AS:AS,MATCH($B581,data_wkly!$C:$C,0),1))),"na")=0,"",IFERROR(IF(INDEX(data_wkly!AS:AS,MATCH($B581,data_wkly!$C:$C,0),1)=0,"",_xlfn.NUMBERVALUE(INDEX(data_wkly!AS:AS,MATCH($B581,data_wkly!$C:$C,0),1))),"na"))</f>
        <v/>
      </c>
      <c r="H581" s="122" t="str">
        <f>IFERROR(IF(INDEX(data_wkly!BJ:BJ,MATCH($B581,data_wkly!$C:$C,0),1)=0,"",_xlfn.NUMBERVALUE(INDEX(data_wkly!BJ:BJ,MATCH($B581,data_wkly!$C:$C,0),1))),"na")</f>
        <v/>
      </c>
      <c r="I581" s="122" t="str">
        <f>IF(IFERROR(IF(INDEX(data_wkly!AT:AT,MATCH($B581,data_wkly!$C:$C,0),1)=0,"",_xlfn.NUMBERVALUE(INDEX(data_wkly!AT:AT,MATCH($B581,data_wkly!$C:$C,0),1))),"na")=0,"",IFERROR(IF(INDEX(data_wkly!AT:AT,MATCH($B581,data_wkly!$C:$C,0),1)=0,"",_xlfn.NUMBERVALUE(INDEX(data_wkly!AT:AT,MATCH($B581,data_wkly!$C:$C,0),1))),"na"))</f>
        <v/>
      </c>
      <c r="J581" s="122" t="str">
        <f>IF(IFERROR(IF(INDEX(data_wkly!AU:AU,MATCH($B581,data_wkly!$C:$C,0),1)=0,"",_xlfn.NUMBERVALUE(INDEX(data_wkly!AU:AU,MATCH($B581,data_wkly!$C:$C,0),1))),"na")=0,"",IFERROR(IF(INDEX(data_wkly!AU:AU,MATCH($B581,data_wkly!$C:$C,0),1)=0,"",_xlfn.NUMBERVALUE(INDEX(data_wkly!AU:AU,MATCH($B581,data_wkly!$C:$C,0),1))),"na"))</f>
        <v/>
      </c>
      <c r="K581" s="122" t="str">
        <f>IF(IFERROR(IF(INDEX(data_wkly!AV:AV,MATCH($B581,data_wkly!$C:$C,0),1)=0,"",_xlfn.NUMBERVALUE(INDEX(data_wkly!AV:AV,MATCH($B581,data_wkly!$C:$C,0),1))),"na")=0,"",IFERROR(IF(INDEX(data_wkly!AV:AV,MATCH($B581,data_wkly!$C:$C,0),1)=0,"",_xlfn.NUMBERVALUE(INDEX(data_wkly!AV:AV,MATCH($B581,data_wkly!$C:$C,0),1))),"na"))</f>
        <v/>
      </c>
      <c r="L581" s="122" t="str">
        <f>IFERROR(IF(INDEX(data_wkly!BI:BI,MATCH($B581,data_wkly!$C:$C,0),1)=0,"",_xlfn.NUMBERVALUE(INDEX(data_wkly!BI:BI,MATCH($B581,data_wkly!$C:$C,0),1))),"na")</f>
        <v/>
      </c>
      <c r="M581" s="122" t="str">
        <f>IF(IFERROR(IF(INDEX(data_wkly!AW:AW,MATCH($B581,data_wkly!$C:$C,0),1)=0,"",_xlfn.NUMBERVALUE(INDEX(data_wkly!AW:AW,MATCH($B581,data_wkly!$C:$C,0),1))),"na")=0,"",IFERROR(IF(INDEX(data_wkly!AW:AW,MATCH($B581,data_wkly!$C:$C,0),1)=0,"",_xlfn.NUMBERVALUE(INDEX(data_wkly!AW:AW,MATCH($B581,data_wkly!$C:$C,0),1))),"na"))</f>
        <v/>
      </c>
      <c r="N581" s="123"/>
      <c r="O581" s="124" t="str">
        <f>IF(IFERROR(IF(INDEX(data_wkly!AY:AY,MATCH($B581,data_wkly!$C:$C,0),1)=0,"",_xlfn.NUMBERVALUE(INDEX(data_wkly!AY:AY,MATCH($B581,data_wkly!$C:$C,0),1))),"na")=0,"",IFERROR(IF(INDEX(data_wkly!AY:AY,MATCH($B581,data_wkly!$C:$C,0),1)=0,"",_xlfn.NUMBERVALUE(INDEX(data_wkly!AY:AY,MATCH($B581,data_wkly!$C:$C,0),1))),"na"))</f>
        <v/>
      </c>
      <c r="P581" s="124" t="str">
        <f>IF(IFERROR(IF(INDEX(data_wkly!AZ:AZ,MATCH($B581,data_wkly!$C:$C,0),1)=0,"",_xlfn.NUMBERVALUE(INDEX(data_wkly!AZ:AZ,MATCH($B581,data_wkly!$C:$C,0),1))),"na")=0,"",IFERROR(IF(INDEX(data_wkly!AZ:AZ,MATCH($B581,data_wkly!$C:$C,0),1)=0,"",_xlfn.NUMBERVALUE(INDEX(data_wkly!AZ:AZ,MATCH($B581,data_wkly!$C:$C,0),1))),"na"))</f>
        <v/>
      </c>
      <c r="Q581" s="124" t="str">
        <f>IF(IFERROR(IF(INDEX(data_wkly!BA:BA,MATCH($B581,data_wkly!$C:$C,0),1)=0,"",_xlfn.NUMBERVALUE(INDEX(data_wkly!BA:BA,MATCH($B581,data_wkly!$C:$C,0),1))),"na")=0,"",IFERROR(IF(INDEX(data_wkly!BA:BA,MATCH($B581,data_wkly!$C:$C,0),1)=0,"",_xlfn.NUMBERVALUE(INDEX(data_wkly!BA:BA,MATCH($B581,data_wkly!$C:$C,0),1))),"na"))</f>
        <v/>
      </c>
      <c r="R581" s="124" t="str">
        <f>IF(IFERROR(IF(INDEX(data_wkly!BB:BB,MATCH($B581,data_wkly!$C:$C,0),1)=0,"",_xlfn.NUMBERVALUE(INDEX(data_wkly!BB:BB,MATCH($B581,data_wkly!$C:$C,0),1))),"na")=0,"",IFERROR(IF(INDEX(data_wkly!BB:BB,MATCH($B581,data_wkly!$C:$C,0),1)=0,"",_xlfn.NUMBERVALUE(INDEX(data_wkly!BB:BB,MATCH($B581,data_wkly!$C:$C,0),1))),"na"))</f>
        <v/>
      </c>
      <c r="S581" s="124" t="str">
        <f>IF(IFERROR(IF(INDEX(data_wkly!BC:BC,MATCH($B581,data_wkly!$C:$C,0),1)=0,"",_xlfn.NUMBERVALUE(INDEX(data_wkly!BC:BC,MATCH($B581,data_wkly!$C:$C,0),1))),"na")=0,"",IFERROR(IF(INDEX(data_wkly!BC:BC,MATCH($B581,data_wkly!$C:$C,0),1)=0,"",_xlfn.NUMBERVALUE(INDEX(data_wkly!BC:BC,MATCH($B581,data_wkly!$C:$C,0),1))),"na"))</f>
        <v/>
      </c>
      <c r="T581" s="124" t="str">
        <f>IFERROR(IF(INDEX(data_wkly!BL:BL,MATCH($B581,data_wkly!$C:$C,0),1)=0,"",_xlfn.NUMBERVALUE(INDEX(data_wkly!BL:BL,MATCH($B581,data_wkly!$C:$C,0),1))),"na")</f>
        <v/>
      </c>
      <c r="U581" s="124" t="str">
        <f>IF(IFERROR(IF(INDEX(data_wkly!BD:BD,MATCH($B581,data_wkly!$C:$C,0),1)=0,"",_xlfn.NUMBERVALUE(INDEX(data_wkly!BD:BD,MATCH($B581,data_wkly!$C:$C,0),1))),"na")=0,"",IFERROR(IF(INDEX(data_wkly!BD:BD,MATCH($B581,data_wkly!$C:$C,0),1)=0,"",_xlfn.NUMBERVALUE(INDEX(data_wkly!BD:BD,MATCH($B581,data_wkly!$C:$C,0),1))),"na"))</f>
        <v/>
      </c>
      <c r="V581" s="124" t="str">
        <f>IF(IFERROR(IF(INDEX(data_wkly!BE:BE,MATCH($B581,data_wkly!$C:$C,0),1)=0,"",_xlfn.NUMBERVALUE(INDEX(data_wkly!BE:BE,MATCH($B581,data_wkly!$C:$C,0),1))),"na")=0,"",IFERROR(IF(INDEX(data_wkly!BE:BE,MATCH($B581,data_wkly!$C:$C,0),1)=0,"",_xlfn.NUMBERVALUE(INDEX(data_wkly!BE:BE,MATCH($B581,data_wkly!$C:$C,0),1))),"na"))</f>
        <v/>
      </c>
      <c r="W581" s="124" t="str">
        <f>IF(IFERROR(IF(INDEX(data_wkly!BF:BF,MATCH($B581,data_wkly!$C:$C,0),1)=0,"",_xlfn.NUMBERVALUE(INDEX(data_wkly!BF:BF,MATCH($B581,data_wkly!$C:$C,0),1))),"na")=0,"",IFERROR(IF(INDEX(data_wkly!BF:BF,MATCH($B581,data_wkly!$C:$C,0),1)=0,"",_xlfn.NUMBERVALUE(INDEX(data_wkly!BF:BF,MATCH($B581,data_wkly!$C:$C,0),1))),"na"))</f>
        <v/>
      </c>
      <c r="X581" s="124" t="str">
        <f>IFERROR(IF(INDEX(data_wkly!BK:BK,MATCH($B581,data_wkly!$C:$C,0),1)=0,"",_xlfn.NUMBERVALUE(INDEX(data_wkly!BK:BK,MATCH($B581,data_wkly!$C:$C,0),1))),"na")</f>
        <v/>
      </c>
      <c r="Y581" s="124" t="str">
        <f>IF(IFERROR(IF(INDEX(data_wkly!BG:BG,MATCH($B581,data_wkly!$C:$C,0),1)=0,"",_xlfn.NUMBERVALUE(INDEX(data_wkly!BG:BG,MATCH($B581,data_wkly!$C:$C,0),1))),"na")=0,"",IFERROR(IF(INDEX(data_wkly!BG:BG,MATCH($B581,data_wkly!$C:$C,0),1)=0,"",_xlfn.NUMBERVALUE(INDEX(data_wkly!BG:BG,MATCH($B581,data_wkly!$C:$C,0),1))),"na"))</f>
        <v/>
      </c>
      <c r="AJ581" s="41">
        <f t="shared" si="27"/>
        <v>1</v>
      </c>
    </row>
    <row r="582" spans="1:36" ht="15.5">
      <c r="A582" s="88" t="str">
        <f t="shared" si="26"/>
        <v/>
      </c>
      <c r="B582" s="89" t="str">
        <f t="shared" si="28"/>
        <v/>
      </c>
      <c r="C582" s="122" t="str">
        <f>IF(IFERROR(IF(INDEX(data_wkly!AO:AO,MATCH($B582,data_wkly!$C:$C,0),1)=0,"",_xlfn.NUMBERVALUE(INDEX(data_wkly!AO:AO,MATCH($B582,data_wkly!$C:$C,0),1))),"na")=0,"",IFERROR(IF(INDEX(data_wkly!AO:AO,MATCH($B582,data_wkly!$C:$C,0),1)=0,"",_xlfn.NUMBERVALUE(INDEX(data_wkly!AO:AO,MATCH($B582,data_wkly!$C:$C,0),1))),"na"))</f>
        <v/>
      </c>
      <c r="D582" s="122" t="str">
        <f>IF(IFERROR(IF(INDEX(data_wkly!AP:AP,MATCH($B582,data_wkly!$C:$C,0),1)=0,"",_xlfn.NUMBERVALUE(INDEX(data_wkly!AP:AP,MATCH($B582,data_wkly!$C:$C,0),1))),"na")=0,"",IFERROR(IF(INDEX(data_wkly!AP:AP,MATCH($B582,data_wkly!$C:$C,0),1)=0,"",_xlfn.NUMBERVALUE(INDEX(data_wkly!AP:AP,MATCH($B582,data_wkly!$C:$C,0),1))),"na"))</f>
        <v/>
      </c>
      <c r="E582" s="122" t="str">
        <f>IF(IFERROR(IF(INDEX(data_wkly!AQ:AQ,MATCH($B582,data_wkly!$C:$C,0),1)=0,"",_xlfn.NUMBERVALUE(INDEX(data_wkly!AQ:AQ,MATCH($B582,data_wkly!$C:$C,0),1))),"na")=0,"",IFERROR(IF(INDEX(data_wkly!AQ:AQ,MATCH($B582,data_wkly!$C:$C,0),1)=0,"",_xlfn.NUMBERVALUE(INDEX(data_wkly!AQ:AQ,MATCH($B582,data_wkly!$C:$C,0),1))),"na"))</f>
        <v/>
      </c>
      <c r="F582" s="122" t="str">
        <f>IF(IFERROR(IF(INDEX(data_wkly!AR:AR,MATCH($B582,data_wkly!$C:$C,0),1)=0,"",_xlfn.NUMBERVALUE(INDEX(data_wkly!AR:AR,MATCH($B582,data_wkly!$C:$C,0),1))),"na")=0,"",IFERROR(IF(INDEX(data_wkly!AR:AR,MATCH($B582,data_wkly!$C:$C,0),1)=0,"",_xlfn.NUMBERVALUE(INDEX(data_wkly!AR:AR,MATCH($B582,data_wkly!$C:$C,0),1))),"na"))</f>
        <v/>
      </c>
      <c r="G582" s="122" t="str">
        <f>IF(IFERROR(IF(INDEX(data_wkly!AS:AS,MATCH($B582,data_wkly!$C:$C,0),1)=0,"",_xlfn.NUMBERVALUE(INDEX(data_wkly!AS:AS,MATCH($B582,data_wkly!$C:$C,0),1))),"na")=0,"",IFERROR(IF(INDEX(data_wkly!AS:AS,MATCH($B582,data_wkly!$C:$C,0),1)=0,"",_xlfn.NUMBERVALUE(INDEX(data_wkly!AS:AS,MATCH($B582,data_wkly!$C:$C,0),1))),"na"))</f>
        <v/>
      </c>
      <c r="H582" s="122" t="str">
        <f>IFERROR(IF(INDEX(data_wkly!BJ:BJ,MATCH($B582,data_wkly!$C:$C,0),1)=0,"",_xlfn.NUMBERVALUE(INDEX(data_wkly!BJ:BJ,MATCH($B582,data_wkly!$C:$C,0),1))),"na")</f>
        <v/>
      </c>
      <c r="I582" s="122" t="str">
        <f>IF(IFERROR(IF(INDEX(data_wkly!AT:AT,MATCH($B582,data_wkly!$C:$C,0),1)=0,"",_xlfn.NUMBERVALUE(INDEX(data_wkly!AT:AT,MATCH($B582,data_wkly!$C:$C,0),1))),"na")=0,"",IFERROR(IF(INDEX(data_wkly!AT:AT,MATCH($B582,data_wkly!$C:$C,0),1)=0,"",_xlfn.NUMBERVALUE(INDEX(data_wkly!AT:AT,MATCH($B582,data_wkly!$C:$C,0),1))),"na"))</f>
        <v/>
      </c>
      <c r="J582" s="122" t="str">
        <f>IF(IFERROR(IF(INDEX(data_wkly!AU:AU,MATCH($B582,data_wkly!$C:$C,0),1)=0,"",_xlfn.NUMBERVALUE(INDEX(data_wkly!AU:AU,MATCH($B582,data_wkly!$C:$C,0),1))),"na")=0,"",IFERROR(IF(INDEX(data_wkly!AU:AU,MATCH($B582,data_wkly!$C:$C,0),1)=0,"",_xlfn.NUMBERVALUE(INDEX(data_wkly!AU:AU,MATCH($B582,data_wkly!$C:$C,0),1))),"na"))</f>
        <v/>
      </c>
      <c r="K582" s="122" t="str">
        <f>IF(IFERROR(IF(INDEX(data_wkly!AV:AV,MATCH($B582,data_wkly!$C:$C,0),1)=0,"",_xlfn.NUMBERVALUE(INDEX(data_wkly!AV:AV,MATCH($B582,data_wkly!$C:$C,0),1))),"na")=0,"",IFERROR(IF(INDEX(data_wkly!AV:AV,MATCH($B582,data_wkly!$C:$C,0),1)=0,"",_xlfn.NUMBERVALUE(INDEX(data_wkly!AV:AV,MATCH($B582,data_wkly!$C:$C,0),1))),"na"))</f>
        <v/>
      </c>
      <c r="L582" s="122" t="str">
        <f>IFERROR(IF(INDEX(data_wkly!BI:BI,MATCH($B582,data_wkly!$C:$C,0),1)=0,"",_xlfn.NUMBERVALUE(INDEX(data_wkly!BI:BI,MATCH($B582,data_wkly!$C:$C,0),1))),"na")</f>
        <v/>
      </c>
      <c r="M582" s="122" t="str">
        <f>IF(IFERROR(IF(INDEX(data_wkly!AW:AW,MATCH($B582,data_wkly!$C:$C,0),1)=0,"",_xlfn.NUMBERVALUE(INDEX(data_wkly!AW:AW,MATCH($B582,data_wkly!$C:$C,0),1))),"na")=0,"",IFERROR(IF(INDEX(data_wkly!AW:AW,MATCH($B582,data_wkly!$C:$C,0),1)=0,"",_xlfn.NUMBERVALUE(INDEX(data_wkly!AW:AW,MATCH($B582,data_wkly!$C:$C,0),1))),"na"))</f>
        <v/>
      </c>
      <c r="N582" s="123"/>
      <c r="O582" s="124" t="str">
        <f>IF(IFERROR(IF(INDEX(data_wkly!AY:AY,MATCH($B582,data_wkly!$C:$C,0),1)=0,"",_xlfn.NUMBERVALUE(INDEX(data_wkly!AY:AY,MATCH($B582,data_wkly!$C:$C,0),1))),"na")=0,"",IFERROR(IF(INDEX(data_wkly!AY:AY,MATCH($B582,data_wkly!$C:$C,0),1)=0,"",_xlfn.NUMBERVALUE(INDEX(data_wkly!AY:AY,MATCH($B582,data_wkly!$C:$C,0),1))),"na"))</f>
        <v/>
      </c>
      <c r="P582" s="124" t="str">
        <f>IF(IFERROR(IF(INDEX(data_wkly!AZ:AZ,MATCH($B582,data_wkly!$C:$C,0),1)=0,"",_xlfn.NUMBERVALUE(INDEX(data_wkly!AZ:AZ,MATCH($B582,data_wkly!$C:$C,0),1))),"na")=0,"",IFERROR(IF(INDEX(data_wkly!AZ:AZ,MATCH($B582,data_wkly!$C:$C,0),1)=0,"",_xlfn.NUMBERVALUE(INDEX(data_wkly!AZ:AZ,MATCH($B582,data_wkly!$C:$C,0),1))),"na"))</f>
        <v/>
      </c>
      <c r="Q582" s="124" t="str">
        <f>IF(IFERROR(IF(INDEX(data_wkly!BA:BA,MATCH($B582,data_wkly!$C:$C,0),1)=0,"",_xlfn.NUMBERVALUE(INDEX(data_wkly!BA:BA,MATCH($B582,data_wkly!$C:$C,0),1))),"na")=0,"",IFERROR(IF(INDEX(data_wkly!BA:BA,MATCH($B582,data_wkly!$C:$C,0),1)=0,"",_xlfn.NUMBERVALUE(INDEX(data_wkly!BA:BA,MATCH($B582,data_wkly!$C:$C,0),1))),"na"))</f>
        <v/>
      </c>
      <c r="R582" s="124" t="str">
        <f>IF(IFERROR(IF(INDEX(data_wkly!BB:BB,MATCH($B582,data_wkly!$C:$C,0),1)=0,"",_xlfn.NUMBERVALUE(INDEX(data_wkly!BB:BB,MATCH($B582,data_wkly!$C:$C,0),1))),"na")=0,"",IFERROR(IF(INDEX(data_wkly!BB:BB,MATCH($B582,data_wkly!$C:$C,0),1)=0,"",_xlfn.NUMBERVALUE(INDEX(data_wkly!BB:BB,MATCH($B582,data_wkly!$C:$C,0),1))),"na"))</f>
        <v/>
      </c>
      <c r="S582" s="124" t="str">
        <f>IF(IFERROR(IF(INDEX(data_wkly!BC:BC,MATCH($B582,data_wkly!$C:$C,0),1)=0,"",_xlfn.NUMBERVALUE(INDEX(data_wkly!BC:BC,MATCH($B582,data_wkly!$C:$C,0),1))),"na")=0,"",IFERROR(IF(INDEX(data_wkly!BC:BC,MATCH($B582,data_wkly!$C:$C,0),1)=0,"",_xlfn.NUMBERVALUE(INDEX(data_wkly!BC:BC,MATCH($B582,data_wkly!$C:$C,0),1))),"na"))</f>
        <v/>
      </c>
      <c r="T582" s="124" t="str">
        <f>IFERROR(IF(INDEX(data_wkly!BL:BL,MATCH($B582,data_wkly!$C:$C,0),1)=0,"",_xlfn.NUMBERVALUE(INDEX(data_wkly!BL:BL,MATCH($B582,data_wkly!$C:$C,0),1))),"na")</f>
        <v/>
      </c>
      <c r="U582" s="124" t="str">
        <f>IF(IFERROR(IF(INDEX(data_wkly!BD:BD,MATCH($B582,data_wkly!$C:$C,0),1)=0,"",_xlfn.NUMBERVALUE(INDEX(data_wkly!BD:BD,MATCH($B582,data_wkly!$C:$C,0),1))),"na")=0,"",IFERROR(IF(INDEX(data_wkly!BD:BD,MATCH($B582,data_wkly!$C:$C,0),1)=0,"",_xlfn.NUMBERVALUE(INDEX(data_wkly!BD:BD,MATCH($B582,data_wkly!$C:$C,0),1))),"na"))</f>
        <v/>
      </c>
      <c r="V582" s="124" t="str">
        <f>IF(IFERROR(IF(INDEX(data_wkly!BE:BE,MATCH($B582,data_wkly!$C:$C,0),1)=0,"",_xlfn.NUMBERVALUE(INDEX(data_wkly!BE:BE,MATCH($B582,data_wkly!$C:$C,0),1))),"na")=0,"",IFERROR(IF(INDEX(data_wkly!BE:BE,MATCH($B582,data_wkly!$C:$C,0),1)=0,"",_xlfn.NUMBERVALUE(INDEX(data_wkly!BE:BE,MATCH($B582,data_wkly!$C:$C,0),1))),"na"))</f>
        <v/>
      </c>
      <c r="W582" s="124" t="str">
        <f>IF(IFERROR(IF(INDEX(data_wkly!BF:BF,MATCH($B582,data_wkly!$C:$C,0),1)=0,"",_xlfn.NUMBERVALUE(INDEX(data_wkly!BF:BF,MATCH($B582,data_wkly!$C:$C,0),1))),"na")=0,"",IFERROR(IF(INDEX(data_wkly!BF:BF,MATCH($B582,data_wkly!$C:$C,0),1)=0,"",_xlfn.NUMBERVALUE(INDEX(data_wkly!BF:BF,MATCH($B582,data_wkly!$C:$C,0),1))),"na"))</f>
        <v/>
      </c>
      <c r="X582" s="124" t="str">
        <f>IFERROR(IF(INDEX(data_wkly!BK:BK,MATCH($B582,data_wkly!$C:$C,0),1)=0,"",_xlfn.NUMBERVALUE(INDEX(data_wkly!BK:BK,MATCH($B582,data_wkly!$C:$C,0),1))),"na")</f>
        <v/>
      </c>
      <c r="Y582" s="124" t="str">
        <f>IF(IFERROR(IF(INDEX(data_wkly!BG:BG,MATCH($B582,data_wkly!$C:$C,0),1)=0,"",_xlfn.NUMBERVALUE(INDEX(data_wkly!BG:BG,MATCH($B582,data_wkly!$C:$C,0),1))),"na")=0,"",IFERROR(IF(INDEX(data_wkly!BG:BG,MATCH($B582,data_wkly!$C:$C,0),1)=0,"",_xlfn.NUMBERVALUE(INDEX(data_wkly!BG:BG,MATCH($B582,data_wkly!$C:$C,0),1))),"na"))</f>
        <v/>
      </c>
      <c r="AJ582" s="41">
        <f t="shared" si="27"/>
        <v>2</v>
      </c>
    </row>
    <row r="583" spans="1:36" ht="15.5">
      <c r="A583" s="88" t="str">
        <f t="shared" si="26"/>
        <v/>
      </c>
      <c r="B583" s="89" t="str">
        <f t="shared" si="28"/>
        <v/>
      </c>
      <c r="C583" s="122" t="str">
        <f>IF(IFERROR(IF(INDEX(data_wkly!AO:AO,MATCH($B583,data_wkly!$C:$C,0),1)=0,"",_xlfn.NUMBERVALUE(INDEX(data_wkly!AO:AO,MATCH($B583,data_wkly!$C:$C,0),1))),"na")=0,"",IFERROR(IF(INDEX(data_wkly!AO:AO,MATCH($B583,data_wkly!$C:$C,0),1)=0,"",_xlfn.NUMBERVALUE(INDEX(data_wkly!AO:AO,MATCH($B583,data_wkly!$C:$C,0),1))),"na"))</f>
        <v/>
      </c>
      <c r="D583" s="122" t="str">
        <f>IF(IFERROR(IF(INDEX(data_wkly!AP:AP,MATCH($B583,data_wkly!$C:$C,0),1)=0,"",_xlfn.NUMBERVALUE(INDEX(data_wkly!AP:AP,MATCH($B583,data_wkly!$C:$C,0),1))),"na")=0,"",IFERROR(IF(INDEX(data_wkly!AP:AP,MATCH($B583,data_wkly!$C:$C,0),1)=0,"",_xlfn.NUMBERVALUE(INDEX(data_wkly!AP:AP,MATCH($B583,data_wkly!$C:$C,0),1))),"na"))</f>
        <v/>
      </c>
      <c r="E583" s="122" t="str">
        <f>IF(IFERROR(IF(INDEX(data_wkly!AQ:AQ,MATCH($B583,data_wkly!$C:$C,0),1)=0,"",_xlfn.NUMBERVALUE(INDEX(data_wkly!AQ:AQ,MATCH($B583,data_wkly!$C:$C,0),1))),"na")=0,"",IFERROR(IF(INDEX(data_wkly!AQ:AQ,MATCH($B583,data_wkly!$C:$C,0),1)=0,"",_xlfn.NUMBERVALUE(INDEX(data_wkly!AQ:AQ,MATCH($B583,data_wkly!$C:$C,0),1))),"na"))</f>
        <v/>
      </c>
      <c r="F583" s="122" t="str">
        <f>IF(IFERROR(IF(INDEX(data_wkly!AR:AR,MATCH($B583,data_wkly!$C:$C,0),1)=0,"",_xlfn.NUMBERVALUE(INDEX(data_wkly!AR:AR,MATCH($B583,data_wkly!$C:$C,0),1))),"na")=0,"",IFERROR(IF(INDEX(data_wkly!AR:AR,MATCH($B583,data_wkly!$C:$C,0),1)=0,"",_xlfn.NUMBERVALUE(INDEX(data_wkly!AR:AR,MATCH($B583,data_wkly!$C:$C,0),1))),"na"))</f>
        <v/>
      </c>
      <c r="G583" s="122" t="str">
        <f>IF(IFERROR(IF(INDEX(data_wkly!AS:AS,MATCH($B583,data_wkly!$C:$C,0),1)=0,"",_xlfn.NUMBERVALUE(INDEX(data_wkly!AS:AS,MATCH($B583,data_wkly!$C:$C,0),1))),"na")=0,"",IFERROR(IF(INDEX(data_wkly!AS:AS,MATCH($B583,data_wkly!$C:$C,0),1)=0,"",_xlfn.NUMBERVALUE(INDEX(data_wkly!AS:AS,MATCH($B583,data_wkly!$C:$C,0),1))),"na"))</f>
        <v/>
      </c>
      <c r="H583" s="122" t="str">
        <f>IFERROR(IF(INDEX(data_wkly!BJ:BJ,MATCH($B583,data_wkly!$C:$C,0),1)=0,"",_xlfn.NUMBERVALUE(INDEX(data_wkly!BJ:BJ,MATCH($B583,data_wkly!$C:$C,0),1))),"na")</f>
        <v/>
      </c>
      <c r="I583" s="122" t="str">
        <f>IF(IFERROR(IF(INDEX(data_wkly!AT:AT,MATCH($B583,data_wkly!$C:$C,0),1)=0,"",_xlfn.NUMBERVALUE(INDEX(data_wkly!AT:AT,MATCH($B583,data_wkly!$C:$C,0),1))),"na")=0,"",IFERROR(IF(INDEX(data_wkly!AT:AT,MATCH($B583,data_wkly!$C:$C,0),1)=0,"",_xlfn.NUMBERVALUE(INDEX(data_wkly!AT:AT,MATCH($B583,data_wkly!$C:$C,0),1))),"na"))</f>
        <v/>
      </c>
      <c r="J583" s="122" t="str">
        <f>IF(IFERROR(IF(INDEX(data_wkly!AU:AU,MATCH($B583,data_wkly!$C:$C,0),1)=0,"",_xlfn.NUMBERVALUE(INDEX(data_wkly!AU:AU,MATCH($B583,data_wkly!$C:$C,0),1))),"na")=0,"",IFERROR(IF(INDEX(data_wkly!AU:AU,MATCH($B583,data_wkly!$C:$C,0),1)=0,"",_xlfn.NUMBERVALUE(INDEX(data_wkly!AU:AU,MATCH($B583,data_wkly!$C:$C,0),1))),"na"))</f>
        <v/>
      </c>
      <c r="K583" s="122" t="str">
        <f>IF(IFERROR(IF(INDEX(data_wkly!AV:AV,MATCH($B583,data_wkly!$C:$C,0),1)=0,"",_xlfn.NUMBERVALUE(INDEX(data_wkly!AV:AV,MATCH($B583,data_wkly!$C:$C,0),1))),"na")=0,"",IFERROR(IF(INDEX(data_wkly!AV:AV,MATCH($B583,data_wkly!$C:$C,0),1)=0,"",_xlfn.NUMBERVALUE(INDEX(data_wkly!AV:AV,MATCH($B583,data_wkly!$C:$C,0),1))),"na"))</f>
        <v/>
      </c>
      <c r="L583" s="122" t="str">
        <f>IFERROR(IF(INDEX(data_wkly!BI:BI,MATCH($B583,data_wkly!$C:$C,0),1)=0,"",_xlfn.NUMBERVALUE(INDEX(data_wkly!BI:BI,MATCH($B583,data_wkly!$C:$C,0),1))),"na")</f>
        <v/>
      </c>
      <c r="M583" s="122" t="str">
        <f>IF(IFERROR(IF(INDEX(data_wkly!AW:AW,MATCH($B583,data_wkly!$C:$C,0),1)=0,"",_xlfn.NUMBERVALUE(INDEX(data_wkly!AW:AW,MATCH($B583,data_wkly!$C:$C,0),1))),"na")=0,"",IFERROR(IF(INDEX(data_wkly!AW:AW,MATCH($B583,data_wkly!$C:$C,0),1)=0,"",_xlfn.NUMBERVALUE(INDEX(data_wkly!AW:AW,MATCH($B583,data_wkly!$C:$C,0),1))),"na"))</f>
        <v/>
      </c>
      <c r="N583" s="123"/>
      <c r="O583" s="124" t="str">
        <f>IF(IFERROR(IF(INDEX(data_wkly!AY:AY,MATCH($B583,data_wkly!$C:$C,0),1)=0,"",_xlfn.NUMBERVALUE(INDEX(data_wkly!AY:AY,MATCH($B583,data_wkly!$C:$C,0),1))),"na")=0,"",IFERROR(IF(INDEX(data_wkly!AY:AY,MATCH($B583,data_wkly!$C:$C,0),1)=0,"",_xlfn.NUMBERVALUE(INDEX(data_wkly!AY:AY,MATCH($B583,data_wkly!$C:$C,0),1))),"na"))</f>
        <v/>
      </c>
      <c r="P583" s="124" t="str">
        <f>IF(IFERROR(IF(INDEX(data_wkly!AZ:AZ,MATCH($B583,data_wkly!$C:$C,0),1)=0,"",_xlfn.NUMBERVALUE(INDEX(data_wkly!AZ:AZ,MATCH($B583,data_wkly!$C:$C,0),1))),"na")=0,"",IFERROR(IF(INDEX(data_wkly!AZ:AZ,MATCH($B583,data_wkly!$C:$C,0),1)=0,"",_xlfn.NUMBERVALUE(INDEX(data_wkly!AZ:AZ,MATCH($B583,data_wkly!$C:$C,0),1))),"na"))</f>
        <v/>
      </c>
      <c r="Q583" s="124" t="str">
        <f>IF(IFERROR(IF(INDEX(data_wkly!BA:BA,MATCH($B583,data_wkly!$C:$C,0),1)=0,"",_xlfn.NUMBERVALUE(INDEX(data_wkly!BA:BA,MATCH($B583,data_wkly!$C:$C,0),1))),"na")=0,"",IFERROR(IF(INDEX(data_wkly!BA:BA,MATCH($B583,data_wkly!$C:$C,0),1)=0,"",_xlfn.NUMBERVALUE(INDEX(data_wkly!BA:BA,MATCH($B583,data_wkly!$C:$C,0),1))),"na"))</f>
        <v/>
      </c>
      <c r="R583" s="124" t="str">
        <f>IF(IFERROR(IF(INDEX(data_wkly!BB:BB,MATCH($B583,data_wkly!$C:$C,0),1)=0,"",_xlfn.NUMBERVALUE(INDEX(data_wkly!BB:BB,MATCH($B583,data_wkly!$C:$C,0),1))),"na")=0,"",IFERROR(IF(INDEX(data_wkly!BB:BB,MATCH($B583,data_wkly!$C:$C,0),1)=0,"",_xlfn.NUMBERVALUE(INDEX(data_wkly!BB:BB,MATCH($B583,data_wkly!$C:$C,0),1))),"na"))</f>
        <v/>
      </c>
      <c r="S583" s="124" t="str">
        <f>IF(IFERROR(IF(INDEX(data_wkly!BC:BC,MATCH($B583,data_wkly!$C:$C,0),1)=0,"",_xlfn.NUMBERVALUE(INDEX(data_wkly!BC:BC,MATCH($B583,data_wkly!$C:$C,0),1))),"na")=0,"",IFERROR(IF(INDEX(data_wkly!BC:BC,MATCH($B583,data_wkly!$C:$C,0),1)=0,"",_xlfn.NUMBERVALUE(INDEX(data_wkly!BC:BC,MATCH($B583,data_wkly!$C:$C,0),1))),"na"))</f>
        <v/>
      </c>
      <c r="T583" s="124" t="str">
        <f>IFERROR(IF(INDEX(data_wkly!BL:BL,MATCH($B583,data_wkly!$C:$C,0),1)=0,"",_xlfn.NUMBERVALUE(INDEX(data_wkly!BL:BL,MATCH($B583,data_wkly!$C:$C,0),1))),"na")</f>
        <v/>
      </c>
      <c r="U583" s="124" t="str">
        <f>IF(IFERROR(IF(INDEX(data_wkly!BD:BD,MATCH($B583,data_wkly!$C:$C,0),1)=0,"",_xlfn.NUMBERVALUE(INDEX(data_wkly!BD:BD,MATCH($B583,data_wkly!$C:$C,0),1))),"na")=0,"",IFERROR(IF(INDEX(data_wkly!BD:BD,MATCH($B583,data_wkly!$C:$C,0),1)=0,"",_xlfn.NUMBERVALUE(INDEX(data_wkly!BD:BD,MATCH($B583,data_wkly!$C:$C,0),1))),"na"))</f>
        <v/>
      </c>
      <c r="V583" s="124" t="str">
        <f>IF(IFERROR(IF(INDEX(data_wkly!BE:BE,MATCH($B583,data_wkly!$C:$C,0),1)=0,"",_xlfn.NUMBERVALUE(INDEX(data_wkly!BE:BE,MATCH($B583,data_wkly!$C:$C,0),1))),"na")=0,"",IFERROR(IF(INDEX(data_wkly!BE:BE,MATCH($B583,data_wkly!$C:$C,0),1)=0,"",_xlfn.NUMBERVALUE(INDEX(data_wkly!BE:BE,MATCH($B583,data_wkly!$C:$C,0),1))),"na"))</f>
        <v/>
      </c>
      <c r="W583" s="124" t="str">
        <f>IF(IFERROR(IF(INDEX(data_wkly!BF:BF,MATCH($B583,data_wkly!$C:$C,0),1)=0,"",_xlfn.NUMBERVALUE(INDEX(data_wkly!BF:BF,MATCH($B583,data_wkly!$C:$C,0),1))),"na")=0,"",IFERROR(IF(INDEX(data_wkly!BF:BF,MATCH($B583,data_wkly!$C:$C,0),1)=0,"",_xlfn.NUMBERVALUE(INDEX(data_wkly!BF:BF,MATCH($B583,data_wkly!$C:$C,0),1))),"na"))</f>
        <v/>
      </c>
      <c r="X583" s="124" t="str">
        <f>IFERROR(IF(INDEX(data_wkly!BK:BK,MATCH($B583,data_wkly!$C:$C,0),1)=0,"",_xlfn.NUMBERVALUE(INDEX(data_wkly!BK:BK,MATCH($B583,data_wkly!$C:$C,0),1))),"na")</f>
        <v/>
      </c>
      <c r="Y583" s="124" t="str">
        <f>IF(IFERROR(IF(INDEX(data_wkly!BG:BG,MATCH($B583,data_wkly!$C:$C,0),1)=0,"",_xlfn.NUMBERVALUE(INDEX(data_wkly!BG:BG,MATCH($B583,data_wkly!$C:$C,0),1))),"na")=0,"",IFERROR(IF(INDEX(data_wkly!BG:BG,MATCH($B583,data_wkly!$C:$C,0),1)=0,"",_xlfn.NUMBERVALUE(INDEX(data_wkly!BG:BG,MATCH($B583,data_wkly!$C:$C,0),1))),"na"))</f>
        <v/>
      </c>
      <c r="AJ583" s="41">
        <f t="shared" si="27"/>
        <v>1</v>
      </c>
    </row>
    <row r="584" spans="1:36" ht="15.5">
      <c r="A584" s="88" t="str">
        <f t="shared" si="26"/>
        <v/>
      </c>
      <c r="B584" s="89" t="str">
        <f t="shared" si="28"/>
        <v/>
      </c>
      <c r="C584" s="122" t="str">
        <f>IF(IFERROR(IF(INDEX(data_wkly!AO:AO,MATCH($B584,data_wkly!$C:$C,0),1)=0,"",_xlfn.NUMBERVALUE(INDEX(data_wkly!AO:AO,MATCH($B584,data_wkly!$C:$C,0),1))),"na")=0,"",IFERROR(IF(INDEX(data_wkly!AO:AO,MATCH($B584,data_wkly!$C:$C,0),1)=0,"",_xlfn.NUMBERVALUE(INDEX(data_wkly!AO:AO,MATCH($B584,data_wkly!$C:$C,0),1))),"na"))</f>
        <v/>
      </c>
      <c r="D584" s="122" t="str">
        <f>IF(IFERROR(IF(INDEX(data_wkly!AP:AP,MATCH($B584,data_wkly!$C:$C,0),1)=0,"",_xlfn.NUMBERVALUE(INDEX(data_wkly!AP:AP,MATCH($B584,data_wkly!$C:$C,0),1))),"na")=0,"",IFERROR(IF(INDEX(data_wkly!AP:AP,MATCH($B584,data_wkly!$C:$C,0),1)=0,"",_xlfn.NUMBERVALUE(INDEX(data_wkly!AP:AP,MATCH($B584,data_wkly!$C:$C,0),1))),"na"))</f>
        <v/>
      </c>
      <c r="E584" s="122" t="str">
        <f>IF(IFERROR(IF(INDEX(data_wkly!AQ:AQ,MATCH($B584,data_wkly!$C:$C,0),1)=0,"",_xlfn.NUMBERVALUE(INDEX(data_wkly!AQ:AQ,MATCH($B584,data_wkly!$C:$C,0),1))),"na")=0,"",IFERROR(IF(INDEX(data_wkly!AQ:AQ,MATCH($B584,data_wkly!$C:$C,0),1)=0,"",_xlfn.NUMBERVALUE(INDEX(data_wkly!AQ:AQ,MATCH($B584,data_wkly!$C:$C,0),1))),"na"))</f>
        <v/>
      </c>
      <c r="F584" s="122" t="str">
        <f>IF(IFERROR(IF(INDEX(data_wkly!AR:AR,MATCH($B584,data_wkly!$C:$C,0),1)=0,"",_xlfn.NUMBERVALUE(INDEX(data_wkly!AR:AR,MATCH($B584,data_wkly!$C:$C,0),1))),"na")=0,"",IFERROR(IF(INDEX(data_wkly!AR:AR,MATCH($B584,data_wkly!$C:$C,0),1)=0,"",_xlfn.NUMBERVALUE(INDEX(data_wkly!AR:AR,MATCH($B584,data_wkly!$C:$C,0),1))),"na"))</f>
        <v/>
      </c>
      <c r="G584" s="122" t="str">
        <f>IF(IFERROR(IF(INDEX(data_wkly!AS:AS,MATCH($B584,data_wkly!$C:$C,0),1)=0,"",_xlfn.NUMBERVALUE(INDEX(data_wkly!AS:AS,MATCH($B584,data_wkly!$C:$C,0),1))),"na")=0,"",IFERROR(IF(INDEX(data_wkly!AS:AS,MATCH($B584,data_wkly!$C:$C,0),1)=0,"",_xlfn.NUMBERVALUE(INDEX(data_wkly!AS:AS,MATCH($B584,data_wkly!$C:$C,0),1))),"na"))</f>
        <v/>
      </c>
      <c r="H584" s="122" t="str">
        <f>IFERROR(IF(INDEX(data_wkly!BJ:BJ,MATCH($B584,data_wkly!$C:$C,0),1)=0,"",_xlfn.NUMBERVALUE(INDEX(data_wkly!BJ:BJ,MATCH($B584,data_wkly!$C:$C,0),1))),"na")</f>
        <v/>
      </c>
      <c r="I584" s="122" t="str">
        <f>IF(IFERROR(IF(INDEX(data_wkly!AT:AT,MATCH($B584,data_wkly!$C:$C,0),1)=0,"",_xlfn.NUMBERVALUE(INDEX(data_wkly!AT:AT,MATCH($B584,data_wkly!$C:$C,0),1))),"na")=0,"",IFERROR(IF(INDEX(data_wkly!AT:AT,MATCH($B584,data_wkly!$C:$C,0),1)=0,"",_xlfn.NUMBERVALUE(INDEX(data_wkly!AT:AT,MATCH($B584,data_wkly!$C:$C,0),1))),"na"))</f>
        <v/>
      </c>
      <c r="J584" s="122" t="str">
        <f>IF(IFERROR(IF(INDEX(data_wkly!AU:AU,MATCH($B584,data_wkly!$C:$C,0),1)=0,"",_xlfn.NUMBERVALUE(INDEX(data_wkly!AU:AU,MATCH($B584,data_wkly!$C:$C,0),1))),"na")=0,"",IFERROR(IF(INDEX(data_wkly!AU:AU,MATCH($B584,data_wkly!$C:$C,0),1)=0,"",_xlfn.NUMBERVALUE(INDEX(data_wkly!AU:AU,MATCH($B584,data_wkly!$C:$C,0),1))),"na"))</f>
        <v/>
      </c>
      <c r="K584" s="122" t="str">
        <f>IF(IFERROR(IF(INDEX(data_wkly!AV:AV,MATCH($B584,data_wkly!$C:$C,0),1)=0,"",_xlfn.NUMBERVALUE(INDEX(data_wkly!AV:AV,MATCH($B584,data_wkly!$C:$C,0),1))),"na")=0,"",IFERROR(IF(INDEX(data_wkly!AV:AV,MATCH($B584,data_wkly!$C:$C,0),1)=0,"",_xlfn.NUMBERVALUE(INDEX(data_wkly!AV:AV,MATCH($B584,data_wkly!$C:$C,0),1))),"na"))</f>
        <v/>
      </c>
      <c r="L584" s="122" t="str">
        <f>IFERROR(IF(INDEX(data_wkly!BI:BI,MATCH($B584,data_wkly!$C:$C,0),1)=0,"",_xlfn.NUMBERVALUE(INDEX(data_wkly!BI:BI,MATCH($B584,data_wkly!$C:$C,0),1))),"na")</f>
        <v/>
      </c>
      <c r="M584" s="122" t="str">
        <f>IF(IFERROR(IF(INDEX(data_wkly!AW:AW,MATCH($B584,data_wkly!$C:$C,0),1)=0,"",_xlfn.NUMBERVALUE(INDEX(data_wkly!AW:AW,MATCH($B584,data_wkly!$C:$C,0),1))),"na")=0,"",IFERROR(IF(INDEX(data_wkly!AW:AW,MATCH($B584,data_wkly!$C:$C,0),1)=0,"",_xlfn.NUMBERVALUE(INDEX(data_wkly!AW:AW,MATCH($B584,data_wkly!$C:$C,0),1))),"na"))</f>
        <v/>
      </c>
      <c r="N584" s="123"/>
      <c r="O584" s="124" t="str">
        <f>IF(IFERROR(IF(INDEX(data_wkly!AY:AY,MATCH($B584,data_wkly!$C:$C,0),1)=0,"",_xlfn.NUMBERVALUE(INDEX(data_wkly!AY:AY,MATCH($B584,data_wkly!$C:$C,0),1))),"na")=0,"",IFERROR(IF(INDEX(data_wkly!AY:AY,MATCH($B584,data_wkly!$C:$C,0),1)=0,"",_xlfn.NUMBERVALUE(INDEX(data_wkly!AY:AY,MATCH($B584,data_wkly!$C:$C,0),1))),"na"))</f>
        <v/>
      </c>
      <c r="P584" s="124" t="str">
        <f>IF(IFERROR(IF(INDEX(data_wkly!AZ:AZ,MATCH($B584,data_wkly!$C:$C,0),1)=0,"",_xlfn.NUMBERVALUE(INDEX(data_wkly!AZ:AZ,MATCH($B584,data_wkly!$C:$C,0),1))),"na")=0,"",IFERROR(IF(INDEX(data_wkly!AZ:AZ,MATCH($B584,data_wkly!$C:$C,0),1)=0,"",_xlfn.NUMBERVALUE(INDEX(data_wkly!AZ:AZ,MATCH($B584,data_wkly!$C:$C,0),1))),"na"))</f>
        <v/>
      </c>
      <c r="Q584" s="124" t="str">
        <f>IF(IFERROR(IF(INDEX(data_wkly!BA:BA,MATCH($B584,data_wkly!$C:$C,0),1)=0,"",_xlfn.NUMBERVALUE(INDEX(data_wkly!BA:BA,MATCH($B584,data_wkly!$C:$C,0),1))),"na")=0,"",IFERROR(IF(INDEX(data_wkly!BA:BA,MATCH($B584,data_wkly!$C:$C,0),1)=0,"",_xlfn.NUMBERVALUE(INDEX(data_wkly!BA:BA,MATCH($B584,data_wkly!$C:$C,0),1))),"na"))</f>
        <v/>
      </c>
      <c r="R584" s="124" t="str">
        <f>IF(IFERROR(IF(INDEX(data_wkly!BB:BB,MATCH($B584,data_wkly!$C:$C,0),1)=0,"",_xlfn.NUMBERVALUE(INDEX(data_wkly!BB:BB,MATCH($B584,data_wkly!$C:$C,0),1))),"na")=0,"",IFERROR(IF(INDEX(data_wkly!BB:BB,MATCH($B584,data_wkly!$C:$C,0),1)=0,"",_xlfn.NUMBERVALUE(INDEX(data_wkly!BB:BB,MATCH($B584,data_wkly!$C:$C,0),1))),"na"))</f>
        <v/>
      </c>
      <c r="S584" s="124" t="str">
        <f>IF(IFERROR(IF(INDEX(data_wkly!BC:BC,MATCH($B584,data_wkly!$C:$C,0),1)=0,"",_xlfn.NUMBERVALUE(INDEX(data_wkly!BC:BC,MATCH($B584,data_wkly!$C:$C,0),1))),"na")=0,"",IFERROR(IF(INDEX(data_wkly!BC:BC,MATCH($B584,data_wkly!$C:$C,0),1)=0,"",_xlfn.NUMBERVALUE(INDEX(data_wkly!BC:BC,MATCH($B584,data_wkly!$C:$C,0),1))),"na"))</f>
        <v/>
      </c>
      <c r="T584" s="124" t="str">
        <f>IFERROR(IF(INDEX(data_wkly!BL:BL,MATCH($B584,data_wkly!$C:$C,0),1)=0,"",_xlfn.NUMBERVALUE(INDEX(data_wkly!BL:BL,MATCH($B584,data_wkly!$C:$C,0),1))),"na")</f>
        <v/>
      </c>
      <c r="U584" s="124" t="str">
        <f>IF(IFERROR(IF(INDEX(data_wkly!BD:BD,MATCH($B584,data_wkly!$C:$C,0),1)=0,"",_xlfn.NUMBERVALUE(INDEX(data_wkly!BD:BD,MATCH($B584,data_wkly!$C:$C,0),1))),"na")=0,"",IFERROR(IF(INDEX(data_wkly!BD:BD,MATCH($B584,data_wkly!$C:$C,0),1)=0,"",_xlfn.NUMBERVALUE(INDEX(data_wkly!BD:BD,MATCH($B584,data_wkly!$C:$C,0),1))),"na"))</f>
        <v/>
      </c>
      <c r="V584" s="124" t="str">
        <f>IF(IFERROR(IF(INDEX(data_wkly!BE:BE,MATCH($B584,data_wkly!$C:$C,0),1)=0,"",_xlfn.NUMBERVALUE(INDEX(data_wkly!BE:BE,MATCH($B584,data_wkly!$C:$C,0),1))),"na")=0,"",IFERROR(IF(INDEX(data_wkly!BE:BE,MATCH($B584,data_wkly!$C:$C,0),1)=0,"",_xlfn.NUMBERVALUE(INDEX(data_wkly!BE:BE,MATCH($B584,data_wkly!$C:$C,0),1))),"na"))</f>
        <v/>
      </c>
      <c r="W584" s="124" t="str">
        <f>IF(IFERROR(IF(INDEX(data_wkly!BF:BF,MATCH($B584,data_wkly!$C:$C,0),1)=0,"",_xlfn.NUMBERVALUE(INDEX(data_wkly!BF:BF,MATCH($B584,data_wkly!$C:$C,0),1))),"na")=0,"",IFERROR(IF(INDEX(data_wkly!BF:BF,MATCH($B584,data_wkly!$C:$C,0),1)=0,"",_xlfn.NUMBERVALUE(INDEX(data_wkly!BF:BF,MATCH($B584,data_wkly!$C:$C,0),1))),"na"))</f>
        <v/>
      </c>
      <c r="X584" s="124" t="str">
        <f>IFERROR(IF(INDEX(data_wkly!BK:BK,MATCH($B584,data_wkly!$C:$C,0),1)=0,"",_xlfn.NUMBERVALUE(INDEX(data_wkly!BK:BK,MATCH($B584,data_wkly!$C:$C,0),1))),"na")</f>
        <v/>
      </c>
      <c r="Y584" s="124" t="str">
        <f>IF(IFERROR(IF(INDEX(data_wkly!BG:BG,MATCH($B584,data_wkly!$C:$C,0),1)=0,"",_xlfn.NUMBERVALUE(INDEX(data_wkly!BG:BG,MATCH($B584,data_wkly!$C:$C,0),1))),"na")=0,"",IFERROR(IF(INDEX(data_wkly!BG:BG,MATCH($B584,data_wkly!$C:$C,0),1)=0,"",_xlfn.NUMBERVALUE(INDEX(data_wkly!BG:BG,MATCH($B584,data_wkly!$C:$C,0),1))),"na"))</f>
        <v/>
      </c>
      <c r="AJ584" s="41">
        <f t="shared" si="27"/>
        <v>2</v>
      </c>
    </row>
    <row r="585" spans="1:36" ht="15.5">
      <c r="A585" s="88" t="str">
        <f t="shared" si="26"/>
        <v/>
      </c>
      <c r="B585" s="89" t="str">
        <f t="shared" si="28"/>
        <v/>
      </c>
      <c r="C585" s="122" t="str">
        <f>IF(IFERROR(IF(INDEX(data_wkly!AO:AO,MATCH($B585,data_wkly!$C:$C,0),1)=0,"",_xlfn.NUMBERVALUE(INDEX(data_wkly!AO:AO,MATCH($B585,data_wkly!$C:$C,0),1))),"na")=0,"",IFERROR(IF(INDEX(data_wkly!AO:AO,MATCH($B585,data_wkly!$C:$C,0),1)=0,"",_xlfn.NUMBERVALUE(INDEX(data_wkly!AO:AO,MATCH($B585,data_wkly!$C:$C,0),1))),"na"))</f>
        <v/>
      </c>
      <c r="D585" s="122" t="str">
        <f>IF(IFERROR(IF(INDEX(data_wkly!AP:AP,MATCH($B585,data_wkly!$C:$C,0),1)=0,"",_xlfn.NUMBERVALUE(INDEX(data_wkly!AP:AP,MATCH($B585,data_wkly!$C:$C,0),1))),"na")=0,"",IFERROR(IF(INDEX(data_wkly!AP:AP,MATCH($B585,data_wkly!$C:$C,0),1)=0,"",_xlfn.NUMBERVALUE(INDEX(data_wkly!AP:AP,MATCH($B585,data_wkly!$C:$C,0),1))),"na"))</f>
        <v/>
      </c>
      <c r="E585" s="122" t="str">
        <f>IF(IFERROR(IF(INDEX(data_wkly!AQ:AQ,MATCH($B585,data_wkly!$C:$C,0),1)=0,"",_xlfn.NUMBERVALUE(INDEX(data_wkly!AQ:AQ,MATCH($B585,data_wkly!$C:$C,0),1))),"na")=0,"",IFERROR(IF(INDEX(data_wkly!AQ:AQ,MATCH($B585,data_wkly!$C:$C,0),1)=0,"",_xlfn.NUMBERVALUE(INDEX(data_wkly!AQ:AQ,MATCH($B585,data_wkly!$C:$C,0),1))),"na"))</f>
        <v/>
      </c>
      <c r="F585" s="122" t="str">
        <f>IF(IFERROR(IF(INDEX(data_wkly!AR:AR,MATCH($B585,data_wkly!$C:$C,0),1)=0,"",_xlfn.NUMBERVALUE(INDEX(data_wkly!AR:AR,MATCH($B585,data_wkly!$C:$C,0),1))),"na")=0,"",IFERROR(IF(INDEX(data_wkly!AR:AR,MATCH($B585,data_wkly!$C:$C,0),1)=0,"",_xlfn.NUMBERVALUE(INDEX(data_wkly!AR:AR,MATCH($B585,data_wkly!$C:$C,0),1))),"na"))</f>
        <v/>
      </c>
      <c r="G585" s="122" t="str">
        <f>IF(IFERROR(IF(INDEX(data_wkly!AS:AS,MATCH($B585,data_wkly!$C:$C,0),1)=0,"",_xlfn.NUMBERVALUE(INDEX(data_wkly!AS:AS,MATCH($B585,data_wkly!$C:$C,0),1))),"na")=0,"",IFERROR(IF(INDEX(data_wkly!AS:AS,MATCH($B585,data_wkly!$C:$C,0),1)=0,"",_xlfn.NUMBERVALUE(INDEX(data_wkly!AS:AS,MATCH($B585,data_wkly!$C:$C,0),1))),"na"))</f>
        <v/>
      </c>
      <c r="H585" s="122" t="str">
        <f>IFERROR(IF(INDEX(data_wkly!BJ:BJ,MATCH($B585,data_wkly!$C:$C,0),1)=0,"",_xlfn.NUMBERVALUE(INDEX(data_wkly!BJ:BJ,MATCH($B585,data_wkly!$C:$C,0),1))),"na")</f>
        <v/>
      </c>
      <c r="I585" s="122" t="str">
        <f>IF(IFERROR(IF(INDEX(data_wkly!AT:AT,MATCH($B585,data_wkly!$C:$C,0),1)=0,"",_xlfn.NUMBERVALUE(INDEX(data_wkly!AT:AT,MATCH($B585,data_wkly!$C:$C,0),1))),"na")=0,"",IFERROR(IF(INDEX(data_wkly!AT:AT,MATCH($B585,data_wkly!$C:$C,0),1)=0,"",_xlfn.NUMBERVALUE(INDEX(data_wkly!AT:AT,MATCH($B585,data_wkly!$C:$C,0),1))),"na"))</f>
        <v/>
      </c>
      <c r="J585" s="122" t="str">
        <f>IF(IFERROR(IF(INDEX(data_wkly!AU:AU,MATCH($B585,data_wkly!$C:$C,0),1)=0,"",_xlfn.NUMBERVALUE(INDEX(data_wkly!AU:AU,MATCH($B585,data_wkly!$C:$C,0),1))),"na")=0,"",IFERROR(IF(INDEX(data_wkly!AU:AU,MATCH($B585,data_wkly!$C:$C,0),1)=0,"",_xlfn.NUMBERVALUE(INDEX(data_wkly!AU:AU,MATCH($B585,data_wkly!$C:$C,0),1))),"na"))</f>
        <v/>
      </c>
      <c r="K585" s="122" t="str">
        <f>IF(IFERROR(IF(INDEX(data_wkly!AV:AV,MATCH($B585,data_wkly!$C:$C,0),1)=0,"",_xlfn.NUMBERVALUE(INDEX(data_wkly!AV:AV,MATCH($B585,data_wkly!$C:$C,0),1))),"na")=0,"",IFERROR(IF(INDEX(data_wkly!AV:AV,MATCH($B585,data_wkly!$C:$C,0),1)=0,"",_xlfn.NUMBERVALUE(INDEX(data_wkly!AV:AV,MATCH($B585,data_wkly!$C:$C,0),1))),"na"))</f>
        <v/>
      </c>
      <c r="L585" s="122" t="str">
        <f>IFERROR(IF(INDEX(data_wkly!BI:BI,MATCH($B585,data_wkly!$C:$C,0),1)=0,"",_xlfn.NUMBERVALUE(INDEX(data_wkly!BI:BI,MATCH($B585,data_wkly!$C:$C,0),1))),"na")</f>
        <v/>
      </c>
      <c r="M585" s="122" t="str">
        <f>IF(IFERROR(IF(INDEX(data_wkly!AW:AW,MATCH($B585,data_wkly!$C:$C,0),1)=0,"",_xlfn.NUMBERVALUE(INDEX(data_wkly!AW:AW,MATCH($B585,data_wkly!$C:$C,0),1))),"na")=0,"",IFERROR(IF(INDEX(data_wkly!AW:AW,MATCH($B585,data_wkly!$C:$C,0),1)=0,"",_xlfn.NUMBERVALUE(INDEX(data_wkly!AW:AW,MATCH($B585,data_wkly!$C:$C,0),1))),"na"))</f>
        <v/>
      </c>
      <c r="N585" s="123"/>
      <c r="O585" s="124" t="str">
        <f>IF(IFERROR(IF(INDEX(data_wkly!AY:AY,MATCH($B585,data_wkly!$C:$C,0),1)=0,"",_xlfn.NUMBERVALUE(INDEX(data_wkly!AY:AY,MATCH($B585,data_wkly!$C:$C,0),1))),"na")=0,"",IFERROR(IF(INDEX(data_wkly!AY:AY,MATCH($B585,data_wkly!$C:$C,0),1)=0,"",_xlfn.NUMBERVALUE(INDEX(data_wkly!AY:AY,MATCH($B585,data_wkly!$C:$C,0),1))),"na"))</f>
        <v/>
      </c>
      <c r="P585" s="124" t="str">
        <f>IF(IFERROR(IF(INDEX(data_wkly!AZ:AZ,MATCH($B585,data_wkly!$C:$C,0),1)=0,"",_xlfn.NUMBERVALUE(INDEX(data_wkly!AZ:AZ,MATCH($B585,data_wkly!$C:$C,0),1))),"na")=0,"",IFERROR(IF(INDEX(data_wkly!AZ:AZ,MATCH($B585,data_wkly!$C:$C,0),1)=0,"",_xlfn.NUMBERVALUE(INDEX(data_wkly!AZ:AZ,MATCH($B585,data_wkly!$C:$C,0),1))),"na"))</f>
        <v/>
      </c>
      <c r="Q585" s="124" t="str">
        <f>IF(IFERROR(IF(INDEX(data_wkly!BA:BA,MATCH($B585,data_wkly!$C:$C,0),1)=0,"",_xlfn.NUMBERVALUE(INDEX(data_wkly!BA:BA,MATCH($B585,data_wkly!$C:$C,0),1))),"na")=0,"",IFERROR(IF(INDEX(data_wkly!BA:BA,MATCH($B585,data_wkly!$C:$C,0),1)=0,"",_xlfn.NUMBERVALUE(INDEX(data_wkly!BA:BA,MATCH($B585,data_wkly!$C:$C,0),1))),"na"))</f>
        <v/>
      </c>
      <c r="R585" s="124" t="str">
        <f>IF(IFERROR(IF(INDEX(data_wkly!BB:BB,MATCH($B585,data_wkly!$C:$C,0),1)=0,"",_xlfn.NUMBERVALUE(INDEX(data_wkly!BB:BB,MATCH($B585,data_wkly!$C:$C,0),1))),"na")=0,"",IFERROR(IF(INDEX(data_wkly!BB:BB,MATCH($B585,data_wkly!$C:$C,0),1)=0,"",_xlfn.NUMBERVALUE(INDEX(data_wkly!BB:BB,MATCH($B585,data_wkly!$C:$C,0),1))),"na"))</f>
        <v/>
      </c>
      <c r="S585" s="124" t="str">
        <f>IF(IFERROR(IF(INDEX(data_wkly!BC:BC,MATCH($B585,data_wkly!$C:$C,0),1)=0,"",_xlfn.NUMBERVALUE(INDEX(data_wkly!BC:BC,MATCH($B585,data_wkly!$C:$C,0),1))),"na")=0,"",IFERROR(IF(INDEX(data_wkly!BC:BC,MATCH($B585,data_wkly!$C:$C,0),1)=0,"",_xlfn.NUMBERVALUE(INDEX(data_wkly!BC:BC,MATCH($B585,data_wkly!$C:$C,0),1))),"na"))</f>
        <v/>
      </c>
      <c r="T585" s="124" t="str">
        <f>IFERROR(IF(INDEX(data_wkly!BL:BL,MATCH($B585,data_wkly!$C:$C,0),1)=0,"",_xlfn.NUMBERVALUE(INDEX(data_wkly!BL:BL,MATCH($B585,data_wkly!$C:$C,0),1))),"na")</f>
        <v/>
      </c>
      <c r="U585" s="124" t="str">
        <f>IF(IFERROR(IF(INDEX(data_wkly!BD:BD,MATCH($B585,data_wkly!$C:$C,0),1)=0,"",_xlfn.NUMBERVALUE(INDEX(data_wkly!BD:BD,MATCH($B585,data_wkly!$C:$C,0),1))),"na")=0,"",IFERROR(IF(INDEX(data_wkly!BD:BD,MATCH($B585,data_wkly!$C:$C,0),1)=0,"",_xlfn.NUMBERVALUE(INDEX(data_wkly!BD:BD,MATCH($B585,data_wkly!$C:$C,0),1))),"na"))</f>
        <v/>
      </c>
      <c r="V585" s="124" t="str">
        <f>IF(IFERROR(IF(INDEX(data_wkly!BE:BE,MATCH($B585,data_wkly!$C:$C,0),1)=0,"",_xlfn.NUMBERVALUE(INDEX(data_wkly!BE:BE,MATCH($B585,data_wkly!$C:$C,0),1))),"na")=0,"",IFERROR(IF(INDEX(data_wkly!BE:BE,MATCH($B585,data_wkly!$C:$C,0),1)=0,"",_xlfn.NUMBERVALUE(INDEX(data_wkly!BE:BE,MATCH($B585,data_wkly!$C:$C,0),1))),"na"))</f>
        <v/>
      </c>
      <c r="W585" s="124" t="str">
        <f>IF(IFERROR(IF(INDEX(data_wkly!BF:BF,MATCH($B585,data_wkly!$C:$C,0),1)=0,"",_xlfn.NUMBERVALUE(INDEX(data_wkly!BF:BF,MATCH($B585,data_wkly!$C:$C,0),1))),"na")=0,"",IFERROR(IF(INDEX(data_wkly!BF:BF,MATCH($B585,data_wkly!$C:$C,0),1)=0,"",_xlfn.NUMBERVALUE(INDEX(data_wkly!BF:BF,MATCH($B585,data_wkly!$C:$C,0),1))),"na"))</f>
        <v/>
      </c>
      <c r="X585" s="124" t="str">
        <f>IFERROR(IF(INDEX(data_wkly!BK:BK,MATCH($B585,data_wkly!$C:$C,0),1)=0,"",_xlfn.NUMBERVALUE(INDEX(data_wkly!BK:BK,MATCH($B585,data_wkly!$C:$C,0),1))),"na")</f>
        <v/>
      </c>
      <c r="Y585" s="124" t="str">
        <f>IF(IFERROR(IF(INDEX(data_wkly!BG:BG,MATCH($B585,data_wkly!$C:$C,0),1)=0,"",_xlfn.NUMBERVALUE(INDEX(data_wkly!BG:BG,MATCH($B585,data_wkly!$C:$C,0),1))),"na")=0,"",IFERROR(IF(INDEX(data_wkly!BG:BG,MATCH($B585,data_wkly!$C:$C,0),1)=0,"",_xlfn.NUMBERVALUE(INDEX(data_wkly!BG:BG,MATCH($B585,data_wkly!$C:$C,0),1))),"na"))</f>
        <v/>
      </c>
      <c r="AJ585" s="41">
        <f t="shared" si="27"/>
        <v>1</v>
      </c>
    </row>
    <row r="586" spans="1:36" ht="15.5">
      <c r="A586" s="88" t="str">
        <f t="shared" si="26"/>
        <v/>
      </c>
      <c r="B586" s="89" t="str">
        <f t="shared" si="28"/>
        <v/>
      </c>
      <c r="C586" s="122" t="str">
        <f>IF(IFERROR(IF(INDEX(data_wkly!AO:AO,MATCH($B586,data_wkly!$C:$C,0),1)=0,"",_xlfn.NUMBERVALUE(INDEX(data_wkly!AO:AO,MATCH($B586,data_wkly!$C:$C,0),1))),"na")=0,"",IFERROR(IF(INDEX(data_wkly!AO:AO,MATCH($B586,data_wkly!$C:$C,0),1)=0,"",_xlfn.NUMBERVALUE(INDEX(data_wkly!AO:AO,MATCH($B586,data_wkly!$C:$C,0),1))),"na"))</f>
        <v/>
      </c>
      <c r="D586" s="122" t="str">
        <f>IF(IFERROR(IF(INDEX(data_wkly!AP:AP,MATCH($B586,data_wkly!$C:$C,0),1)=0,"",_xlfn.NUMBERVALUE(INDEX(data_wkly!AP:AP,MATCH($B586,data_wkly!$C:$C,0),1))),"na")=0,"",IFERROR(IF(INDEX(data_wkly!AP:AP,MATCH($B586,data_wkly!$C:$C,0),1)=0,"",_xlfn.NUMBERVALUE(INDEX(data_wkly!AP:AP,MATCH($B586,data_wkly!$C:$C,0),1))),"na"))</f>
        <v/>
      </c>
      <c r="E586" s="122" t="str">
        <f>IF(IFERROR(IF(INDEX(data_wkly!AQ:AQ,MATCH($B586,data_wkly!$C:$C,0),1)=0,"",_xlfn.NUMBERVALUE(INDEX(data_wkly!AQ:AQ,MATCH($B586,data_wkly!$C:$C,0),1))),"na")=0,"",IFERROR(IF(INDEX(data_wkly!AQ:AQ,MATCH($B586,data_wkly!$C:$C,0),1)=0,"",_xlfn.NUMBERVALUE(INDEX(data_wkly!AQ:AQ,MATCH($B586,data_wkly!$C:$C,0),1))),"na"))</f>
        <v/>
      </c>
      <c r="F586" s="122" t="str">
        <f>IF(IFERROR(IF(INDEX(data_wkly!AR:AR,MATCH($B586,data_wkly!$C:$C,0),1)=0,"",_xlfn.NUMBERVALUE(INDEX(data_wkly!AR:AR,MATCH($B586,data_wkly!$C:$C,0),1))),"na")=0,"",IFERROR(IF(INDEX(data_wkly!AR:AR,MATCH($B586,data_wkly!$C:$C,0),1)=0,"",_xlfn.NUMBERVALUE(INDEX(data_wkly!AR:AR,MATCH($B586,data_wkly!$C:$C,0),1))),"na"))</f>
        <v/>
      </c>
      <c r="G586" s="122" t="str">
        <f>IF(IFERROR(IF(INDEX(data_wkly!AS:AS,MATCH($B586,data_wkly!$C:$C,0),1)=0,"",_xlfn.NUMBERVALUE(INDEX(data_wkly!AS:AS,MATCH($B586,data_wkly!$C:$C,0),1))),"na")=0,"",IFERROR(IF(INDEX(data_wkly!AS:AS,MATCH($B586,data_wkly!$C:$C,0),1)=0,"",_xlfn.NUMBERVALUE(INDEX(data_wkly!AS:AS,MATCH($B586,data_wkly!$C:$C,0),1))),"na"))</f>
        <v/>
      </c>
      <c r="H586" s="122" t="str">
        <f>IFERROR(IF(INDEX(data_wkly!BJ:BJ,MATCH($B586,data_wkly!$C:$C,0),1)=0,"",_xlfn.NUMBERVALUE(INDEX(data_wkly!BJ:BJ,MATCH($B586,data_wkly!$C:$C,0),1))),"na")</f>
        <v/>
      </c>
      <c r="I586" s="122" t="str">
        <f>IF(IFERROR(IF(INDEX(data_wkly!AT:AT,MATCH($B586,data_wkly!$C:$C,0),1)=0,"",_xlfn.NUMBERVALUE(INDEX(data_wkly!AT:AT,MATCH($B586,data_wkly!$C:$C,0),1))),"na")=0,"",IFERROR(IF(INDEX(data_wkly!AT:AT,MATCH($B586,data_wkly!$C:$C,0),1)=0,"",_xlfn.NUMBERVALUE(INDEX(data_wkly!AT:AT,MATCH($B586,data_wkly!$C:$C,0),1))),"na"))</f>
        <v/>
      </c>
      <c r="J586" s="122" t="str">
        <f>IF(IFERROR(IF(INDEX(data_wkly!AU:AU,MATCH($B586,data_wkly!$C:$C,0),1)=0,"",_xlfn.NUMBERVALUE(INDEX(data_wkly!AU:AU,MATCH($B586,data_wkly!$C:$C,0),1))),"na")=0,"",IFERROR(IF(INDEX(data_wkly!AU:AU,MATCH($B586,data_wkly!$C:$C,0),1)=0,"",_xlfn.NUMBERVALUE(INDEX(data_wkly!AU:AU,MATCH($B586,data_wkly!$C:$C,0),1))),"na"))</f>
        <v/>
      </c>
      <c r="K586" s="122" t="str">
        <f>IF(IFERROR(IF(INDEX(data_wkly!AV:AV,MATCH($B586,data_wkly!$C:$C,0),1)=0,"",_xlfn.NUMBERVALUE(INDEX(data_wkly!AV:AV,MATCH($B586,data_wkly!$C:$C,0),1))),"na")=0,"",IFERROR(IF(INDEX(data_wkly!AV:AV,MATCH($B586,data_wkly!$C:$C,0),1)=0,"",_xlfn.NUMBERVALUE(INDEX(data_wkly!AV:AV,MATCH($B586,data_wkly!$C:$C,0),1))),"na"))</f>
        <v/>
      </c>
      <c r="L586" s="122" t="str">
        <f>IFERROR(IF(INDEX(data_wkly!BI:BI,MATCH($B586,data_wkly!$C:$C,0),1)=0,"",_xlfn.NUMBERVALUE(INDEX(data_wkly!BI:BI,MATCH($B586,data_wkly!$C:$C,0),1))),"na")</f>
        <v/>
      </c>
      <c r="M586" s="122" t="str">
        <f>IF(IFERROR(IF(INDEX(data_wkly!AW:AW,MATCH($B586,data_wkly!$C:$C,0),1)=0,"",_xlfn.NUMBERVALUE(INDEX(data_wkly!AW:AW,MATCH($B586,data_wkly!$C:$C,0),1))),"na")=0,"",IFERROR(IF(INDEX(data_wkly!AW:AW,MATCH($B586,data_wkly!$C:$C,0),1)=0,"",_xlfn.NUMBERVALUE(INDEX(data_wkly!AW:AW,MATCH($B586,data_wkly!$C:$C,0),1))),"na"))</f>
        <v/>
      </c>
      <c r="N586" s="123"/>
      <c r="O586" s="124" t="str">
        <f>IF(IFERROR(IF(INDEX(data_wkly!AY:AY,MATCH($B586,data_wkly!$C:$C,0),1)=0,"",_xlfn.NUMBERVALUE(INDEX(data_wkly!AY:AY,MATCH($B586,data_wkly!$C:$C,0),1))),"na")=0,"",IFERROR(IF(INDEX(data_wkly!AY:AY,MATCH($B586,data_wkly!$C:$C,0),1)=0,"",_xlfn.NUMBERVALUE(INDEX(data_wkly!AY:AY,MATCH($B586,data_wkly!$C:$C,0),1))),"na"))</f>
        <v/>
      </c>
      <c r="P586" s="124" t="str">
        <f>IF(IFERROR(IF(INDEX(data_wkly!AZ:AZ,MATCH($B586,data_wkly!$C:$C,0),1)=0,"",_xlfn.NUMBERVALUE(INDEX(data_wkly!AZ:AZ,MATCH($B586,data_wkly!$C:$C,0),1))),"na")=0,"",IFERROR(IF(INDEX(data_wkly!AZ:AZ,MATCH($B586,data_wkly!$C:$C,0),1)=0,"",_xlfn.NUMBERVALUE(INDEX(data_wkly!AZ:AZ,MATCH($B586,data_wkly!$C:$C,0),1))),"na"))</f>
        <v/>
      </c>
      <c r="Q586" s="124" t="str">
        <f>IF(IFERROR(IF(INDEX(data_wkly!BA:BA,MATCH($B586,data_wkly!$C:$C,0),1)=0,"",_xlfn.NUMBERVALUE(INDEX(data_wkly!BA:BA,MATCH($B586,data_wkly!$C:$C,0),1))),"na")=0,"",IFERROR(IF(INDEX(data_wkly!BA:BA,MATCH($B586,data_wkly!$C:$C,0),1)=0,"",_xlfn.NUMBERVALUE(INDEX(data_wkly!BA:BA,MATCH($B586,data_wkly!$C:$C,0),1))),"na"))</f>
        <v/>
      </c>
      <c r="R586" s="124" t="str">
        <f>IF(IFERROR(IF(INDEX(data_wkly!BB:BB,MATCH($B586,data_wkly!$C:$C,0),1)=0,"",_xlfn.NUMBERVALUE(INDEX(data_wkly!BB:BB,MATCH($B586,data_wkly!$C:$C,0),1))),"na")=0,"",IFERROR(IF(INDEX(data_wkly!BB:BB,MATCH($B586,data_wkly!$C:$C,0),1)=0,"",_xlfn.NUMBERVALUE(INDEX(data_wkly!BB:BB,MATCH($B586,data_wkly!$C:$C,0),1))),"na"))</f>
        <v/>
      </c>
      <c r="S586" s="124" t="str">
        <f>IF(IFERROR(IF(INDEX(data_wkly!BC:BC,MATCH($B586,data_wkly!$C:$C,0),1)=0,"",_xlfn.NUMBERVALUE(INDEX(data_wkly!BC:BC,MATCH($B586,data_wkly!$C:$C,0),1))),"na")=0,"",IFERROR(IF(INDEX(data_wkly!BC:BC,MATCH($B586,data_wkly!$C:$C,0),1)=0,"",_xlfn.NUMBERVALUE(INDEX(data_wkly!BC:BC,MATCH($B586,data_wkly!$C:$C,0),1))),"na"))</f>
        <v/>
      </c>
      <c r="T586" s="124" t="str">
        <f>IFERROR(IF(INDEX(data_wkly!BL:BL,MATCH($B586,data_wkly!$C:$C,0),1)=0,"",_xlfn.NUMBERVALUE(INDEX(data_wkly!BL:BL,MATCH($B586,data_wkly!$C:$C,0),1))),"na")</f>
        <v/>
      </c>
      <c r="U586" s="124" t="str">
        <f>IF(IFERROR(IF(INDEX(data_wkly!BD:BD,MATCH($B586,data_wkly!$C:$C,0),1)=0,"",_xlfn.NUMBERVALUE(INDEX(data_wkly!BD:BD,MATCH($B586,data_wkly!$C:$C,0),1))),"na")=0,"",IFERROR(IF(INDEX(data_wkly!BD:BD,MATCH($B586,data_wkly!$C:$C,0),1)=0,"",_xlfn.NUMBERVALUE(INDEX(data_wkly!BD:BD,MATCH($B586,data_wkly!$C:$C,0),1))),"na"))</f>
        <v/>
      </c>
      <c r="V586" s="124" t="str">
        <f>IF(IFERROR(IF(INDEX(data_wkly!BE:BE,MATCH($B586,data_wkly!$C:$C,0),1)=0,"",_xlfn.NUMBERVALUE(INDEX(data_wkly!BE:BE,MATCH($B586,data_wkly!$C:$C,0),1))),"na")=0,"",IFERROR(IF(INDEX(data_wkly!BE:BE,MATCH($B586,data_wkly!$C:$C,0),1)=0,"",_xlfn.NUMBERVALUE(INDEX(data_wkly!BE:BE,MATCH($B586,data_wkly!$C:$C,0),1))),"na"))</f>
        <v/>
      </c>
      <c r="W586" s="124" t="str">
        <f>IF(IFERROR(IF(INDEX(data_wkly!BF:BF,MATCH($B586,data_wkly!$C:$C,0),1)=0,"",_xlfn.NUMBERVALUE(INDEX(data_wkly!BF:BF,MATCH($B586,data_wkly!$C:$C,0),1))),"na")=0,"",IFERROR(IF(INDEX(data_wkly!BF:BF,MATCH($B586,data_wkly!$C:$C,0),1)=0,"",_xlfn.NUMBERVALUE(INDEX(data_wkly!BF:BF,MATCH($B586,data_wkly!$C:$C,0),1))),"na"))</f>
        <v/>
      </c>
      <c r="X586" s="124" t="str">
        <f>IFERROR(IF(INDEX(data_wkly!BK:BK,MATCH($B586,data_wkly!$C:$C,0),1)=0,"",_xlfn.NUMBERVALUE(INDEX(data_wkly!BK:BK,MATCH($B586,data_wkly!$C:$C,0),1))),"na")</f>
        <v/>
      </c>
      <c r="Y586" s="124" t="str">
        <f>IF(IFERROR(IF(INDEX(data_wkly!BG:BG,MATCH($B586,data_wkly!$C:$C,0),1)=0,"",_xlfn.NUMBERVALUE(INDEX(data_wkly!BG:BG,MATCH($B586,data_wkly!$C:$C,0),1))),"na")=0,"",IFERROR(IF(INDEX(data_wkly!BG:BG,MATCH($B586,data_wkly!$C:$C,0),1)=0,"",_xlfn.NUMBERVALUE(INDEX(data_wkly!BG:BG,MATCH($B586,data_wkly!$C:$C,0),1))),"na"))</f>
        <v/>
      </c>
      <c r="AJ586" s="41">
        <f t="shared" si="27"/>
        <v>2</v>
      </c>
    </row>
    <row r="587" spans="1:36" ht="15.5">
      <c r="A587" s="88" t="str">
        <f t="shared" si="26"/>
        <v/>
      </c>
      <c r="B587" s="89" t="str">
        <f t="shared" si="28"/>
        <v/>
      </c>
      <c r="C587" s="122" t="str">
        <f>IF(IFERROR(IF(INDEX(data_wkly!AO:AO,MATCH($B587,data_wkly!$C:$C,0),1)=0,"",_xlfn.NUMBERVALUE(INDEX(data_wkly!AO:AO,MATCH($B587,data_wkly!$C:$C,0),1))),"na")=0,"",IFERROR(IF(INDEX(data_wkly!AO:AO,MATCH($B587,data_wkly!$C:$C,0),1)=0,"",_xlfn.NUMBERVALUE(INDEX(data_wkly!AO:AO,MATCH($B587,data_wkly!$C:$C,0),1))),"na"))</f>
        <v/>
      </c>
      <c r="D587" s="122" t="str">
        <f>IF(IFERROR(IF(INDEX(data_wkly!AP:AP,MATCH($B587,data_wkly!$C:$C,0),1)=0,"",_xlfn.NUMBERVALUE(INDEX(data_wkly!AP:AP,MATCH($B587,data_wkly!$C:$C,0),1))),"na")=0,"",IFERROR(IF(INDEX(data_wkly!AP:AP,MATCH($B587,data_wkly!$C:$C,0),1)=0,"",_xlfn.NUMBERVALUE(INDEX(data_wkly!AP:AP,MATCH($B587,data_wkly!$C:$C,0),1))),"na"))</f>
        <v/>
      </c>
      <c r="E587" s="122" t="str">
        <f>IF(IFERROR(IF(INDEX(data_wkly!AQ:AQ,MATCH($B587,data_wkly!$C:$C,0),1)=0,"",_xlfn.NUMBERVALUE(INDEX(data_wkly!AQ:AQ,MATCH($B587,data_wkly!$C:$C,0),1))),"na")=0,"",IFERROR(IF(INDEX(data_wkly!AQ:AQ,MATCH($B587,data_wkly!$C:$C,0),1)=0,"",_xlfn.NUMBERVALUE(INDEX(data_wkly!AQ:AQ,MATCH($B587,data_wkly!$C:$C,0),1))),"na"))</f>
        <v/>
      </c>
      <c r="F587" s="122" t="str">
        <f>IF(IFERROR(IF(INDEX(data_wkly!AR:AR,MATCH($B587,data_wkly!$C:$C,0),1)=0,"",_xlfn.NUMBERVALUE(INDEX(data_wkly!AR:AR,MATCH($B587,data_wkly!$C:$C,0),1))),"na")=0,"",IFERROR(IF(INDEX(data_wkly!AR:AR,MATCH($B587,data_wkly!$C:$C,0),1)=0,"",_xlfn.NUMBERVALUE(INDEX(data_wkly!AR:AR,MATCH($B587,data_wkly!$C:$C,0),1))),"na"))</f>
        <v/>
      </c>
      <c r="G587" s="122" t="str">
        <f>IF(IFERROR(IF(INDEX(data_wkly!AS:AS,MATCH($B587,data_wkly!$C:$C,0),1)=0,"",_xlfn.NUMBERVALUE(INDEX(data_wkly!AS:AS,MATCH($B587,data_wkly!$C:$C,0),1))),"na")=0,"",IFERROR(IF(INDEX(data_wkly!AS:AS,MATCH($B587,data_wkly!$C:$C,0),1)=0,"",_xlfn.NUMBERVALUE(INDEX(data_wkly!AS:AS,MATCH($B587,data_wkly!$C:$C,0),1))),"na"))</f>
        <v/>
      </c>
      <c r="H587" s="122" t="str">
        <f>IFERROR(IF(INDEX(data_wkly!BJ:BJ,MATCH($B587,data_wkly!$C:$C,0),1)=0,"",_xlfn.NUMBERVALUE(INDEX(data_wkly!BJ:BJ,MATCH($B587,data_wkly!$C:$C,0),1))),"na")</f>
        <v/>
      </c>
      <c r="I587" s="122" t="str">
        <f>IF(IFERROR(IF(INDEX(data_wkly!AT:AT,MATCH($B587,data_wkly!$C:$C,0),1)=0,"",_xlfn.NUMBERVALUE(INDEX(data_wkly!AT:AT,MATCH($B587,data_wkly!$C:$C,0),1))),"na")=0,"",IFERROR(IF(INDEX(data_wkly!AT:AT,MATCH($B587,data_wkly!$C:$C,0),1)=0,"",_xlfn.NUMBERVALUE(INDEX(data_wkly!AT:AT,MATCH($B587,data_wkly!$C:$C,0),1))),"na"))</f>
        <v/>
      </c>
      <c r="J587" s="122" t="str">
        <f>IF(IFERROR(IF(INDEX(data_wkly!AU:AU,MATCH($B587,data_wkly!$C:$C,0),1)=0,"",_xlfn.NUMBERVALUE(INDEX(data_wkly!AU:AU,MATCH($B587,data_wkly!$C:$C,0),1))),"na")=0,"",IFERROR(IF(INDEX(data_wkly!AU:AU,MATCH($B587,data_wkly!$C:$C,0),1)=0,"",_xlfn.NUMBERVALUE(INDEX(data_wkly!AU:AU,MATCH($B587,data_wkly!$C:$C,0),1))),"na"))</f>
        <v/>
      </c>
      <c r="K587" s="122" t="str">
        <f>IF(IFERROR(IF(INDEX(data_wkly!AV:AV,MATCH($B587,data_wkly!$C:$C,0),1)=0,"",_xlfn.NUMBERVALUE(INDEX(data_wkly!AV:AV,MATCH($B587,data_wkly!$C:$C,0),1))),"na")=0,"",IFERROR(IF(INDEX(data_wkly!AV:AV,MATCH($B587,data_wkly!$C:$C,0),1)=0,"",_xlfn.NUMBERVALUE(INDEX(data_wkly!AV:AV,MATCH($B587,data_wkly!$C:$C,0),1))),"na"))</f>
        <v/>
      </c>
      <c r="L587" s="122" t="str">
        <f>IFERROR(IF(INDEX(data_wkly!BI:BI,MATCH($B587,data_wkly!$C:$C,0),1)=0,"",_xlfn.NUMBERVALUE(INDEX(data_wkly!BI:BI,MATCH($B587,data_wkly!$C:$C,0),1))),"na")</f>
        <v/>
      </c>
      <c r="M587" s="122" t="str">
        <f>IF(IFERROR(IF(INDEX(data_wkly!AW:AW,MATCH($B587,data_wkly!$C:$C,0),1)=0,"",_xlfn.NUMBERVALUE(INDEX(data_wkly!AW:AW,MATCH($B587,data_wkly!$C:$C,0),1))),"na")=0,"",IFERROR(IF(INDEX(data_wkly!AW:AW,MATCH($B587,data_wkly!$C:$C,0),1)=0,"",_xlfn.NUMBERVALUE(INDEX(data_wkly!AW:AW,MATCH($B587,data_wkly!$C:$C,0),1))),"na"))</f>
        <v/>
      </c>
      <c r="N587" s="123"/>
      <c r="O587" s="124" t="str">
        <f>IF(IFERROR(IF(INDEX(data_wkly!AY:AY,MATCH($B587,data_wkly!$C:$C,0),1)=0,"",_xlfn.NUMBERVALUE(INDEX(data_wkly!AY:AY,MATCH($B587,data_wkly!$C:$C,0),1))),"na")=0,"",IFERROR(IF(INDEX(data_wkly!AY:AY,MATCH($B587,data_wkly!$C:$C,0),1)=0,"",_xlfn.NUMBERVALUE(INDEX(data_wkly!AY:AY,MATCH($B587,data_wkly!$C:$C,0),1))),"na"))</f>
        <v/>
      </c>
      <c r="P587" s="124" t="str">
        <f>IF(IFERROR(IF(INDEX(data_wkly!AZ:AZ,MATCH($B587,data_wkly!$C:$C,0),1)=0,"",_xlfn.NUMBERVALUE(INDEX(data_wkly!AZ:AZ,MATCH($B587,data_wkly!$C:$C,0),1))),"na")=0,"",IFERROR(IF(INDEX(data_wkly!AZ:AZ,MATCH($B587,data_wkly!$C:$C,0),1)=0,"",_xlfn.NUMBERVALUE(INDEX(data_wkly!AZ:AZ,MATCH($B587,data_wkly!$C:$C,0),1))),"na"))</f>
        <v/>
      </c>
      <c r="Q587" s="124" t="str">
        <f>IF(IFERROR(IF(INDEX(data_wkly!BA:BA,MATCH($B587,data_wkly!$C:$C,0),1)=0,"",_xlfn.NUMBERVALUE(INDEX(data_wkly!BA:BA,MATCH($B587,data_wkly!$C:$C,0),1))),"na")=0,"",IFERROR(IF(INDEX(data_wkly!BA:BA,MATCH($B587,data_wkly!$C:$C,0),1)=0,"",_xlfn.NUMBERVALUE(INDEX(data_wkly!BA:BA,MATCH($B587,data_wkly!$C:$C,0),1))),"na"))</f>
        <v/>
      </c>
      <c r="R587" s="124" t="str">
        <f>IF(IFERROR(IF(INDEX(data_wkly!BB:BB,MATCH($B587,data_wkly!$C:$C,0),1)=0,"",_xlfn.NUMBERVALUE(INDEX(data_wkly!BB:BB,MATCH($B587,data_wkly!$C:$C,0),1))),"na")=0,"",IFERROR(IF(INDEX(data_wkly!BB:BB,MATCH($B587,data_wkly!$C:$C,0),1)=0,"",_xlfn.NUMBERVALUE(INDEX(data_wkly!BB:BB,MATCH($B587,data_wkly!$C:$C,0),1))),"na"))</f>
        <v/>
      </c>
      <c r="S587" s="124" t="str">
        <f>IF(IFERROR(IF(INDEX(data_wkly!BC:BC,MATCH($B587,data_wkly!$C:$C,0),1)=0,"",_xlfn.NUMBERVALUE(INDEX(data_wkly!BC:BC,MATCH($B587,data_wkly!$C:$C,0),1))),"na")=0,"",IFERROR(IF(INDEX(data_wkly!BC:BC,MATCH($B587,data_wkly!$C:$C,0),1)=0,"",_xlfn.NUMBERVALUE(INDEX(data_wkly!BC:BC,MATCH($B587,data_wkly!$C:$C,0),1))),"na"))</f>
        <v/>
      </c>
      <c r="T587" s="124" t="str">
        <f>IFERROR(IF(INDEX(data_wkly!BL:BL,MATCH($B587,data_wkly!$C:$C,0),1)=0,"",_xlfn.NUMBERVALUE(INDEX(data_wkly!BL:BL,MATCH($B587,data_wkly!$C:$C,0),1))),"na")</f>
        <v/>
      </c>
      <c r="U587" s="124" t="str">
        <f>IF(IFERROR(IF(INDEX(data_wkly!BD:BD,MATCH($B587,data_wkly!$C:$C,0),1)=0,"",_xlfn.NUMBERVALUE(INDEX(data_wkly!BD:BD,MATCH($B587,data_wkly!$C:$C,0),1))),"na")=0,"",IFERROR(IF(INDEX(data_wkly!BD:BD,MATCH($B587,data_wkly!$C:$C,0),1)=0,"",_xlfn.NUMBERVALUE(INDEX(data_wkly!BD:BD,MATCH($B587,data_wkly!$C:$C,0),1))),"na"))</f>
        <v/>
      </c>
      <c r="V587" s="124" t="str">
        <f>IF(IFERROR(IF(INDEX(data_wkly!BE:BE,MATCH($B587,data_wkly!$C:$C,0),1)=0,"",_xlfn.NUMBERVALUE(INDEX(data_wkly!BE:BE,MATCH($B587,data_wkly!$C:$C,0),1))),"na")=0,"",IFERROR(IF(INDEX(data_wkly!BE:BE,MATCH($B587,data_wkly!$C:$C,0),1)=0,"",_xlfn.NUMBERVALUE(INDEX(data_wkly!BE:BE,MATCH($B587,data_wkly!$C:$C,0),1))),"na"))</f>
        <v/>
      </c>
      <c r="W587" s="124" t="str">
        <f>IF(IFERROR(IF(INDEX(data_wkly!BF:BF,MATCH($B587,data_wkly!$C:$C,0),1)=0,"",_xlfn.NUMBERVALUE(INDEX(data_wkly!BF:BF,MATCH($B587,data_wkly!$C:$C,0),1))),"na")=0,"",IFERROR(IF(INDEX(data_wkly!BF:BF,MATCH($B587,data_wkly!$C:$C,0),1)=0,"",_xlfn.NUMBERVALUE(INDEX(data_wkly!BF:BF,MATCH($B587,data_wkly!$C:$C,0),1))),"na"))</f>
        <v/>
      </c>
      <c r="X587" s="124" t="str">
        <f>IFERROR(IF(INDEX(data_wkly!BK:BK,MATCH($B587,data_wkly!$C:$C,0),1)=0,"",_xlfn.NUMBERVALUE(INDEX(data_wkly!BK:BK,MATCH($B587,data_wkly!$C:$C,0),1))),"na")</f>
        <v/>
      </c>
      <c r="Y587" s="124" t="str">
        <f>IF(IFERROR(IF(INDEX(data_wkly!BG:BG,MATCH($B587,data_wkly!$C:$C,0),1)=0,"",_xlfn.NUMBERVALUE(INDEX(data_wkly!BG:BG,MATCH($B587,data_wkly!$C:$C,0),1))),"na")=0,"",IFERROR(IF(INDEX(data_wkly!BG:BG,MATCH($B587,data_wkly!$C:$C,0),1)=0,"",_xlfn.NUMBERVALUE(INDEX(data_wkly!BG:BG,MATCH($B587,data_wkly!$C:$C,0),1))),"na"))</f>
        <v/>
      </c>
      <c r="AJ587" s="41">
        <f t="shared" si="27"/>
        <v>1</v>
      </c>
    </row>
    <row r="588" spans="1:36" ht="15.5">
      <c r="A588" s="88" t="str">
        <f t="shared" si="26"/>
        <v/>
      </c>
      <c r="B588" s="89" t="str">
        <f t="shared" si="28"/>
        <v/>
      </c>
      <c r="C588" s="122" t="str">
        <f>IF(IFERROR(IF(INDEX(data_wkly!AO:AO,MATCH($B588,data_wkly!$C:$C,0),1)=0,"",_xlfn.NUMBERVALUE(INDEX(data_wkly!AO:AO,MATCH($B588,data_wkly!$C:$C,0),1))),"na")=0,"",IFERROR(IF(INDEX(data_wkly!AO:AO,MATCH($B588,data_wkly!$C:$C,0),1)=0,"",_xlfn.NUMBERVALUE(INDEX(data_wkly!AO:AO,MATCH($B588,data_wkly!$C:$C,0),1))),"na"))</f>
        <v/>
      </c>
      <c r="D588" s="122" t="str">
        <f>IF(IFERROR(IF(INDEX(data_wkly!AP:AP,MATCH($B588,data_wkly!$C:$C,0),1)=0,"",_xlfn.NUMBERVALUE(INDEX(data_wkly!AP:AP,MATCH($B588,data_wkly!$C:$C,0),1))),"na")=0,"",IFERROR(IF(INDEX(data_wkly!AP:AP,MATCH($B588,data_wkly!$C:$C,0),1)=0,"",_xlfn.NUMBERVALUE(INDEX(data_wkly!AP:AP,MATCH($B588,data_wkly!$C:$C,0),1))),"na"))</f>
        <v/>
      </c>
      <c r="E588" s="122" t="str">
        <f>IF(IFERROR(IF(INDEX(data_wkly!AQ:AQ,MATCH($B588,data_wkly!$C:$C,0),1)=0,"",_xlfn.NUMBERVALUE(INDEX(data_wkly!AQ:AQ,MATCH($B588,data_wkly!$C:$C,0),1))),"na")=0,"",IFERROR(IF(INDEX(data_wkly!AQ:AQ,MATCH($B588,data_wkly!$C:$C,0),1)=0,"",_xlfn.NUMBERVALUE(INDEX(data_wkly!AQ:AQ,MATCH($B588,data_wkly!$C:$C,0),1))),"na"))</f>
        <v/>
      </c>
      <c r="F588" s="122" t="str">
        <f>IF(IFERROR(IF(INDEX(data_wkly!AR:AR,MATCH($B588,data_wkly!$C:$C,0),1)=0,"",_xlfn.NUMBERVALUE(INDEX(data_wkly!AR:AR,MATCH($B588,data_wkly!$C:$C,0),1))),"na")=0,"",IFERROR(IF(INDEX(data_wkly!AR:AR,MATCH($B588,data_wkly!$C:$C,0),1)=0,"",_xlfn.NUMBERVALUE(INDEX(data_wkly!AR:AR,MATCH($B588,data_wkly!$C:$C,0),1))),"na"))</f>
        <v/>
      </c>
      <c r="G588" s="122" t="str">
        <f>IF(IFERROR(IF(INDEX(data_wkly!AS:AS,MATCH($B588,data_wkly!$C:$C,0),1)=0,"",_xlfn.NUMBERVALUE(INDEX(data_wkly!AS:AS,MATCH($B588,data_wkly!$C:$C,0),1))),"na")=0,"",IFERROR(IF(INDEX(data_wkly!AS:AS,MATCH($B588,data_wkly!$C:$C,0),1)=0,"",_xlfn.NUMBERVALUE(INDEX(data_wkly!AS:AS,MATCH($B588,data_wkly!$C:$C,0),1))),"na"))</f>
        <v/>
      </c>
      <c r="H588" s="122" t="str">
        <f>IFERROR(IF(INDEX(data_wkly!BJ:BJ,MATCH($B588,data_wkly!$C:$C,0),1)=0,"",_xlfn.NUMBERVALUE(INDEX(data_wkly!BJ:BJ,MATCH($B588,data_wkly!$C:$C,0),1))),"na")</f>
        <v/>
      </c>
      <c r="I588" s="122" t="str">
        <f>IF(IFERROR(IF(INDEX(data_wkly!AT:AT,MATCH($B588,data_wkly!$C:$C,0),1)=0,"",_xlfn.NUMBERVALUE(INDEX(data_wkly!AT:AT,MATCH($B588,data_wkly!$C:$C,0),1))),"na")=0,"",IFERROR(IF(INDEX(data_wkly!AT:AT,MATCH($B588,data_wkly!$C:$C,0),1)=0,"",_xlfn.NUMBERVALUE(INDEX(data_wkly!AT:AT,MATCH($B588,data_wkly!$C:$C,0),1))),"na"))</f>
        <v/>
      </c>
      <c r="J588" s="122" t="str">
        <f>IF(IFERROR(IF(INDEX(data_wkly!AU:AU,MATCH($B588,data_wkly!$C:$C,0),1)=0,"",_xlfn.NUMBERVALUE(INDEX(data_wkly!AU:AU,MATCH($B588,data_wkly!$C:$C,0),1))),"na")=0,"",IFERROR(IF(INDEX(data_wkly!AU:AU,MATCH($B588,data_wkly!$C:$C,0),1)=0,"",_xlfn.NUMBERVALUE(INDEX(data_wkly!AU:AU,MATCH($B588,data_wkly!$C:$C,0),1))),"na"))</f>
        <v/>
      </c>
      <c r="K588" s="122" t="str">
        <f>IF(IFERROR(IF(INDEX(data_wkly!AV:AV,MATCH($B588,data_wkly!$C:$C,0),1)=0,"",_xlfn.NUMBERVALUE(INDEX(data_wkly!AV:AV,MATCH($B588,data_wkly!$C:$C,0),1))),"na")=0,"",IFERROR(IF(INDEX(data_wkly!AV:AV,MATCH($B588,data_wkly!$C:$C,0),1)=0,"",_xlfn.NUMBERVALUE(INDEX(data_wkly!AV:AV,MATCH($B588,data_wkly!$C:$C,0),1))),"na"))</f>
        <v/>
      </c>
      <c r="L588" s="122" t="str">
        <f>IFERROR(IF(INDEX(data_wkly!BI:BI,MATCH($B588,data_wkly!$C:$C,0),1)=0,"",_xlfn.NUMBERVALUE(INDEX(data_wkly!BI:BI,MATCH($B588,data_wkly!$C:$C,0),1))),"na")</f>
        <v/>
      </c>
      <c r="M588" s="122" t="str">
        <f>IF(IFERROR(IF(INDEX(data_wkly!AW:AW,MATCH($B588,data_wkly!$C:$C,0),1)=0,"",_xlfn.NUMBERVALUE(INDEX(data_wkly!AW:AW,MATCH($B588,data_wkly!$C:$C,0),1))),"na")=0,"",IFERROR(IF(INDEX(data_wkly!AW:AW,MATCH($B588,data_wkly!$C:$C,0),1)=0,"",_xlfn.NUMBERVALUE(INDEX(data_wkly!AW:AW,MATCH($B588,data_wkly!$C:$C,0),1))),"na"))</f>
        <v/>
      </c>
      <c r="N588" s="123"/>
      <c r="O588" s="124" t="str">
        <f>IF(IFERROR(IF(INDEX(data_wkly!AY:AY,MATCH($B588,data_wkly!$C:$C,0),1)=0,"",_xlfn.NUMBERVALUE(INDEX(data_wkly!AY:AY,MATCH($B588,data_wkly!$C:$C,0),1))),"na")=0,"",IFERROR(IF(INDEX(data_wkly!AY:AY,MATCH($B588,data_wkly!$C:$C,0),1)=0,"",_xlfn.NUMBERVALUE(INDEX(data_wkly!AY:AY,MATCH($B588,data_wkly!$C:$C,0),1))),"na"))</f>
        <v/>
      </c>
      <c r="P588" s="124" t="str">
        <f>IF(IFERROR(IF(INDEX(data_wkly!AZ:AZ,MATCH($B588,data_wkly!$C:$C,0),1)=0,"",_xlfn.NUMBERVALUE(INDEX(data_wkly!AZ:AZ,MATCH($B588,data_wkly!$C:$C,0),1))),"na")=0,"",IFERROR(IF(INDEX(data_wkly!AZ:AZ,MATCH($B588,data_wkly!$C:$C,0),1)=0,"",_xlfn.NUMBERVALUE(INDEX(data_wkly!AZ:AZ,MATCH($B588,data_wkly!$C:$C,0),1))),"na"))</f>
        <v/>
      </c>
      <c r="Q588" s="124" t="str">
        <f>IF(IFERROR(IF(INDEX(data_wkly!BA:BA,MATCH($B588,data_wkly!$C:$C,0),1)=0,"",_xlfn.NUMBERVALUE(INDEX(data_wkly!BA:BA,MATCH($B588,data_wkly!$C:$C,0),1))),"na")=0,"",IFERROR(IF(INDEX(data_wkly!BA:BA,MATCH($B588,data_wkly!$C:$C,0),1)=0,"",_xlfn.NUMBERVALUE(INDEX(data_wkly!BA:BA,MATCH($B588,data_wkly!$C:$C,0),1))),"na"))</f>
        <v/>
      </c>
      <c r="R588" s="124" t="str">
        <f>IF(IFERROR(IF(INDEX(data_wkly!BB:BB,MATCH($B588,data_wkly!$C:$C,0),1)=0,"",_xlfn.NUMBERVALUE(INDEX(data_wkly!BB:BB,MATCH($B588,data_wkly!$C:$C,0),1))),"na")=0,"",IFERROR(IF(INDEX(data_wkly!BB:BB,MATCH($B588,data_wkly!$C:$C,0),1)=0,"",_xlfn.NUMBERVALUE(INDEX(data_wkly!BB:BB,MATCH($B588,data_wkly!$C:$C,0),1))),"na"))</f>
        <v/>
      </c>
      <c r="S588" s="124" t="str">
        <f>IF(IFERROR(IF(INDEX(data_wkly!BC:BC,MATCH($B588,data_wkly!$C:$C,0),1)=0,"",_xlfn.NUMBERVALUE(INDEX(data_wkly!BC:BC,MATCH($B588,data_wkly!$C:$C,0),1))),"na")=0,"",IFERROR(IF(INDEX(data_wkly!BC:BC,MATCH($B588,data_wkly!$C:$C,0),1)=0,"",_xlfn.NUMBERVALUE(INDEX(data_wkly!BC:BC,MATCH($B588,data_wkly!$C:$C,0),1))),"na"))</f>
        <v/>
      </c>
      <c r="T588" s="124" t="str">
        <f>IFERROR(IF(INDEX(data_wkly!BL:BL,MATCH($B588,data_wkly!$C:$C,0),1)=0,"",_xlfn.NUMBERVALUE(INDEX(data_wkly!BL:BL,MATCH($B588,data_wkly!$C:$C,0),1))),"na")</f>
        <v/>
      </c>
      <c r="U588" s="124" t="str">
        <f>IF(IFERROR(IF(INDEX(data_wkly!BD:BD,MATCH($B588,data_wkly!$C:$C,0),1)=0,"",_xlfn.NUMBERVALUE(INDEX(data_wkly!BD:BD,MATCH($B588,data_wkly!$C:$C,0),1))),"na")=0,"",IFERROR(IF(INDEX(data_wkly!BD:BD,MATCH($B588,data_wkly!$C:$C,0),1)=0,"",_xlfn.NUMBERVALUE(INDEX(data_wkly!BD:BD,MATCH($B588,data_wkly!$C:$C,0),1))),"na"))</f>
        <v/>
      </c>
      <c r="V588" s="124" t="str">
        <f>IF(IFERROR(IF(INDEX(data_wkly!BE:BE,MATCH($B588,data_wkly!$C:$C,0),1)=0,"",_xlfn.NUMBERVALUE(INDEX(data_wkly!BE:BE,MATCH($B588,data_wkly!$C:$C,0),1))),"na")=0,"",IFERROR(IF(INDEX(data_wkly!BE:BE,MATCH($B588,data_wkly!$C:$C,0),1)=0,"",_xlfn.NUMBERVALUE(INDEX(data_wkly!BE:BE,MATCH($B588,data_wkly!$C:$C,0),1))),"na"))</f>
        <v/>
      </c>
      <c r="W588" s="124" t="str">
        <f>IF(IFERROR(IF(INDEX(data_wkly!BF:BF,MATCH($B588,data_wkly!$C:$C,0),1)=0,"",_xlfn.NUMBERVALUE(INDEX(data_wkly!BF:BF,MATCH($B588,data_wkly!$C:$C,0),1))),"na")=0,"",IFERROR(IF(INDEX(data_wkly!BF:BF,MATCH($B588,data_wkly!$C:$C,0),1)=0,"",_xlfn.NUMBERVALUE(INDEX(data_wkly!BF:BF,MATCH($B588,data_wkly!$C:$C,0),1))),"na"))</f>
        <v/>
      </c>
      <c r="X588" s="124" t="str">
        <f>IFERROR(IF(INDEX(data_wkly!BK:BK,MATCH($B588,data_wkly!$C:$C,0),1)=0,"",_xlfn.NUMBERVALUE(INDEX(data_wkly!BK:BK,MATCH($B588,data_wkly!$C:$C,0),1))),"na")</f>
        <v/>
      </c>
      <c r="Y588" s="124" t="str">
        <f>IF(IFERROR(IF(INDEX(data_wkly!BG:BG,MATCH($B588,data_wkly!$C:$C,0),1)=0,"",_xlfn.NUMBERVALUE(INDEX(data_wkly!BG:BG,MATCH($B588,data_wkly!$C:$C,0),1))),"na")=0,"",IFERROR(IF(INDEX(data_wkly!BG:BG,MATCH($B588,data_wkly!$C:$C,0),1)=0,"",_xlfn.NUMBERVALUE(INDEX(data_wkly!BG:BG,MATCH($B588,data_wkly!$C:$C,0),1))),"na"))</f>
        <v/>
      </c>
      <c r="AJ588" s="41">
        <f t="shared" si="27"/>
        <v>2</v>
      </c>
    </row>
    <row r="589" spans="1:36" ht="15.5">
      <c r="A589" s="88" t="str">
        <f t="shared" si="26"/>
        <v/>
      </c>
      <c r="B589" s="89" t="str">
        <f t="shared" si="28"/>
        <v/>
      </c>
      <c r="C589" s="122" t="str">
        <f>IF(IFERROR(IF(INDEX(data_wkly!AO:AO,MATCH($B589,data_wkly!$C:$C,0),1)=0,"",_xlfn.NUMBERVALUE(INDEX(data_wkly!AO:AO,MATCH($B589,data_wkly!$C:$C,0),1))),"na")=0,"",IFERROR(IF(INDEX(data_wkly!AO:AO,MATCH($B589,data_wkly!$C:$C,0),1)=0,"",_xlfn.NUMBERVALUE(INDEX(data_wkly!AO:AO,MATCH($B589,data_wkly!$C:$C,0),1))),"na"))</f>
        <v/>
      </c>
      <c r="D589" s="122" t="str">
        <f>IF(IFERROR(IF(INDEX(data_wkly!AP:AP,MATCH($B589,data_wkly!$C:$C,0),1)=0,"",_xlfn.NUMBERVALUE(INDEX(data_wkly!AP:AP,MATCH($B589,data_wkly!$C:$C,0),1))),"na")=0,"",IFERROR(IF(INDEX(data_wkly!AP:AP,MATCH($B589,data_wkly!$C:$C,0),1)=0,"",_xlfn.NUMBERVALUE(INDEX(data_wkly!AP:AP,MATCH($B589,data_wkly!$C:$C,0),1))),"na"))</f>
        <v/>
      </c>
      <c r="E589" s="122" t="str">
        <f>IF(IFERROR(IF(INDEX(data_wkly!AQ:AQ,MATCH($B589,data_wkly!$C:$C,0),1)=0,"",_xlfn.NUMBERVALUE(INDEX(data_wkly!AQ:AQ,MATCH($B589,data_wkly!$C:$C,0),1))),"na")=0,"",IFERROR(IF(INDEX(data_wkly!AQ:AQ,MATCH($B589,data_wkly!$C:$C,0),1)=0,"",_xlfn.NUMBERVALUE(INDEX(data_wkly!AQ:AQ,MATCH($B589,data_wkly!$C:$C,0),1))),"na"))</f>
        <v/>
      </c>
      <c r="F589" s="122" t="str">
        <f>IF(IFERROR(IF(INDEX(data_wkly!AR:AR,MATCH($B589,data_wkly!$C:$C,0),1)=0,"",_xlfn.NUMBERVALUE(INDEX(data_wkly!AR:AR,MATCH($B589,data_wkly!$C:$C,0),1))),"na")=0,"",IFERROR(IF(INDEX(data_wkly!AR:AR,MATCH($B589,data_wkly!$C:$C,0),1)=0,"",_xlfn.NUMBERVALUE(INDEX(data_wkly!AR:AR,MATCH($B589,data_wkly!$C:$C,0),1))),"na"))</f>
        <v/>
      </c>
      <c r="G589" s="122" t="str">
        <f>IF(IFERROR(IF(INDEX(data_wkly!AS:AS,MATCH($B589,data_wkly!$C:$C,0),1)=0,"",_xlfn.NUMBERVALUE(INDEX(data_wkly!AS:AS,MATCH($B589,data_wkly!$C:$C,0),1))),"na")=0,"",IFERROR(IF(INDEX(data_wkly!AS:AS,MATCH($B589,data_wkly!$C:$C,0),1)=0,"",_xlfn.NUMBERVALUE(INDEX(data_wkly!AS:AS,MATCH($B589,data_wkly!$C:$C,0),1))),"na"))</f>
        <v/>
      </c>
      <c r="H589" s="122" t="str">
        <f>IFERROR(IF(INDEX(data_wkly!BJ:BJ,MATCH($B589,data_wkly!$C:$C,0),1)=0,"",_xlfn.NUMBERVALUE(INDEX(data_wkly!BJ:BJ,MATCH($B589,data_wkly!$C:$C,0),1))),"na")</f>
        <v/>
      </c>
      <c r="I589" s="122" t="str">
        <f>IF(IFERROR(IF(INDEX(data_wkly!AT:AT,MATCH($B589,data_wkly!$C:$C,0),1)=0,"",_xlfn.NUMBERVALUE(INDEX(data_wkly!AT:AT,MATCH($B589,data_wkly!$C:$C,0),1))),"na")=0,"",IFERROR(IF(INDEX(data_wkly!AT:AT,MATCH($B589,data_wkly!$C:$C,0),1)=0,"",_xlfn.NUMBERVALUE(INDEX(data_wkly!AT:AT,MATCH($B589,data_wkly!$C:$C,0),1))),"na"))</f>
        <v/>
      </c>
      <c r="J589" s="122" t="str">
        <f>IF(IFERROR(IF(INDEX(data_wkly!AU:AU,MATCH($B589,data_wkly!$C:$C,0),1)=0,"",_xlfn.NUMBERVALUE(INDEX(data_wkly!AU:AU,MATCH($B589,data_wkly!$C:$C,0),1))),"na")=0,"",IFERROR(IF(INDEX(data_wkly!AU:AU,MATCH($B589,data_wkly!$C:$C,0),1)=0,"",_xlfn.NUMBERVALUE(INDEX(data_wkly!AU:AU,MATCH($B589,data_wkly!$C:$C,0),1))),"na"))</f>
        <v/>
      </c>
      <c r="K589" s="122" t="str">
        <f>IF(IFERROR(IF(INDEX(data_wkly!AV:AV,MATCH($B589,data_wkly!$C:$C,0),1)=0,"",_xlfn.NUMBERVALUE(INDEX(data_wkly!AV:AV,MATCH($B589,data_wkly!$C:$C,0),1))),"na")=0,"",IFERROR(IF(INDEX(data_wkly!AV:AV,MATCH($B589,data_wkly!$C:$C,0),1)=0,"",_xlfn.NUMBERVALUE(INDEX(data_wkly!AV:AV,MATCH($B589,data_wkly!$C:$C,0),1))),"na"))</f>
        <v/>
      </c>
      <c r="L589" s="122" t="str">
        <f>IFERROR(IF(INDEX(data_wkly!BI:BI,MATCH($B589,data_wkly!$C:$C,0),1)=0,"",_xlfn.NUMBERVALUE(INDEX(data_wkly!BI:BI,MATCH($B589,data_wkly!$C:$C,0),1))),"na")</f>
        <v/>
      </c>
      <c r="M589" s="122" t="str">
        <f>IF(IFERROR(IF(INDEX(data_wkly!AW:AW,MATCH($B589,data_wkly!$C:$C,0),1)=0,"",_xlfn.NUMBERVALUE(INDEX(data_wkly!AW:AW,MATCH($B589,data_wkly!$C:$C,0),1))),"na")=0,"",IFERROR(IF(INDEX(data_wkly!AW:AW,MATCH($B589,data_wkly!$C:$C,0),1)=0,"",_xlfn.NUMBERVALUE(INDEX(data_wkly!AW:AW,MATCH($B589,data_wkly!$C:$C,0),1))),"na"))</f>
        <v/>
      </c>
      <c r="N589" s="123"/>
      <c r="O589" s="124" t="str">
        <f>IF(IFERROR(IF(INDEX(data_wkly!AY:AY,MATCH($B589,data_wkly!$C:$C,0),1)=0,"",_xlfn.NUMBERVALUE(INDEX(data_wkly!AY:AY,MATCH($B589,data_wkly!$C:$C,0),1))),"na")=0,"",IFERROR(IF(INDEX(data_wkly!AY:AY,MATCH($B589,data_wkly!$C:$C,0),1)=0,"",_xlfn.NUMBERVALUE(INDEX(data_wkly!AY:AY,MATCH($B589,data_wkly!$C:$C,0),1))),"na"))</f>
        <v/>
      </c>
      <c r="P589" s="124" t="str">
        <f>IF(IFERROR(IF(INDEX(data_wkly!AZ:AZ,MATCH($B589,data_wkly!$C:$C,0),1)=0,"",_xlfn.NUMBERVALUE(INDEX(data_wkly!AZ:AZ,MATCH($B589,data_wkly!$C:$C,0),1))),"na")=0,"",IFERROR(IF(INDEX(data_wkly!AZ:AZ,MATCH($B589,data_wkly!$C:$C,0),1)=0,"",_xlfn.NUMBERVALUE(INDEX(data_wkly!AZ:AZ,MATCH($B589,data_wkly!$C:$C,0),1))),"na"))</f>
        <v/>
      </c>
      <c r="Q589" s="124" t="str">
        <f>IF(IFERROR(IF(INDEX(data_wkly!BA:BA,MATCH($B589,data_wkly!$C:$C,0),1)=0,"",_xlfn.NUMBERVALUE(INDEX(data_wkly!BA:BA,MATCH($B589,data_wkly!$C:$C,0),1))),"na")=0,"",IFERROR(IF(INDEX(data_wkly!BA:BA,MATCH($B589,data_wkly!$C:$C,0),1)=0,"",_xlfn.NUMBERVALUE(INDEX(data_wkly!BA:BA,MATCH($B589,data_wkly!$C:$C,0),1))),"na"))</f>
        <v/>
      </c>
      <c r="R589" s="124" t="str">
        <f>IF(IFERROR(IF(INDEX(data_wkly!BB:BB,MATCH($B589,data_wkly!$C:$C,0),1)=0,"",_xlfn.NUMBERVALUE(INDEX(data_wkly!BB:BB,MATCH($B589,data_wkly!$C:$C,0),1))),"na")=0,"",IFERROR(IF(INDEX(data_wkly!BB:BB,MATCH($B589,data_wkly!$C:$C,0),1)=0,"",_xlfn.NUMBERVALUE(INDEX(data_wkly!BB:BB,MATCH($B589,data_wkly!$C:$C,0),1))),"na"))</f>
        <v/>
      </c>
      <c r="S589" s="124" t="str">
        <f>IF(IFERROR(IF(INDEX(data_wkly!BC:BC,MATCH($B589,data_wkly!$C:$C,0),1)=0,"",_xlfn.NUMBERVALUE(INDEX(data_wkly!BC:BC,MATCH($B589,data_wkly!$C:$C,0),1))),"na")=0,"",IFERROR(IF(INDEX(data_wkly!BC:BC,MATCH($B589,data_wkly!$C:$C,0),1)=0,"",_xlfn.NUMBERVALUE(INDEX(data_wkly!BC:BC,MATCH($B589,data_wkly!$C:$C,0),1))),"na"))</f>
        <v/>
      </c>
      <c r="T589" s="124" t="str">
        <f>IFERROR(IF(INDEX(data_wkly!BL:BL,MATCH($B589,data_wkly!$C:$C,0),1)=0,"",_xlfn.NUMBERVALUE(INDEX(data_wkly!BL:BL,MATCH($B589,data_wkly!$C:$C,0),1))),"na")</f>
        <v/>
      </c>
      <c r="U589" s="124" t="str">
        <f>IF(IFERROR(IF(INDEX(data_wkly!BD:BD,MATCH($B589,data_wkly!$C:$C,0),1)=0,"",_xlfn.NUMBERVALUE(INDEX(data_wkly!BD:BD,MATCH($B589,data_wkly!$C:$C,0),1))),"na")=0,"",IFERROR(IF(INDEX(data_wkly!BD:BD,MATCH($B589,data_wkly!$C:$C,0),1)=0,"",_xlfn.NUMBERVALUE(INDEX(data_wkly!BD:BD,MATCH($B589,data_wkly!$C:$C,0),1))),"na"))</f>
        <v/>
      </c>
      <c r="V589" s="124" t="str">
        <f>IF(IFERROR(IF(INDEX(data_wkly!BE:BE,MATCH($B589,data_wkly!$C:$C,0),1)=0,"",_xlfn.NUMBERVALUE(INDEX(data_wkly!BE:BE,MATCH($B589,data_wkly!$C:$C,0),1))),"na")=0,"",IFERROR(IF(INDEX(data_wkly!BE:BE,MATCH($B589,data_wkly!$C:$C,0),1)=0,"",_xlfn.NUMBERVALUE(INDEX(data_wkly!BE:BE,MATCH($B589,data_wkly!$C:$C,0),1))),"na"))</f>
        <v/>
      </c>
      <c r="W589" s="124" t="str">
        <f>IF(IFERROR(IF(INDEX(data_wkly!BF:BF,MATCH($B589,data_wkly!$C:$C,0),1)=0,"",_xlfn.NUMBERVALUE(INDEX(data_wkly!BF:BF,MATCH($B589,data_wkly!$C:$C,0),1))),"na")=0,"",IFERROR(IF(INDEX(data_wkly!BF:BF,MATCH($B589,data_wkly!$C:$C,0),1)=0,"",_xlfn.NUMBERVALUE(INDEX(data_wkly!BF:BF,MATCH($B589,data_wkly!$C:$C,0),1))),"na"))</f>
        <v/>
      </c>
      <c r="X589" s="124" t="str">
        <f>IFERROR(IF(INDEX(data_wkly!BK:BK,MATCH($B589,data_wkly!$C:$C,0),1)=0,"",_xlfn.NUMBERVALUE(INDEX(data_wkly!BK:BK,MATCH($B589,data_wkly!$C:$C,0),1))),"na")</f>
        <v/>
      </c>
      <c r="Y589" s="124" t="str">
        <f>IF(IFERROR(IF(INDEX(data_wkly!BG:BG,MATCH($B589,data_wkly!$C:$C,0),1)=0,"",_xlfn.NUMBERVALUE(INDEX(data_wkly!BG:BG,MATCH($B589,data_wkly!$C:$C,0),1))),"na")=0,"",IFERROR(IF(INDEX(data_wkly!BG:BG,MATCH($B589,data_wkly!$C:$C,0),1)=0,"",_xlfn.NUMBERVALUE(INDEX(data_wkly!BG:BG,MATCH($B589,data_wkly!$C:$C,0),1))),"na"))</f>
        <v/>
      </c>
      <c r="AJ589" s="41">
        <f t="shared" si="27"/>
        <v>1</v>
      </c>
    </row>
    <row r="590" spans="1:36" ht="15.5">
      <c r="A590" s="88" t="str">
        <f t="shared" si="26"/>
        <v/>
      </c>
      <c r="B590" s="89" t="str">
        <f t="shared" si="28"/>
        <v/>
      </c>
      <c r="C590" s="122" t="str">
        <f>IF(IFERROR(IF(INDEX(data_wkly!AO:AO,MATCH($B590,data_wkly!$C:$C,0),1)=0,"",_xlfn.NUMBERVALUE(INDEX(data_wkly!AO:AO,MATCH($B590,data_wkly!$C:$C,0),1))),"na")=0,"",IFERROR(IF(INDEX(data_wkly!AO:AO,MATCH($B590,data_wkly!$C:$C,0),1)=0,"",_xlfn.NUMBERVALUE(INDEX(data_wkly!AO:AO,MATCH($B590,data_wkly!$C:$C,0),1))),"na"))</f>
        <v/>
      </c>
      <c r="D590" s="122" t="str">
        <f>IF(IFERROR(IF(INDEX(data_wkly!AP:AP,MATCH($B590,data_wkly!$C:$C,0),1)=0,"",_xlfn.NUMBERVALUE(INDEX(data_wkly!AP:AP,MATCH($B590,data_wkly!$C:$C,0),1))),"na")=0,"",IFERROR(IF(INDEX(data_wkly!AP:AP,MATCH($B590,data_wkly!$C:$C,0),1)=0,"",_xlfn.NUMBERVALUE(INDEX(data_wkly!AP:AP,MATCH($B590,data_wkly!$C:$C,0),1))),"na"))</f>
        <v/>
      </c>
      <c r="E590" s="122" t="str">
        <f>IF(IFERROR(IF(INDEX(data_wkly!AQ:AQ,MATCH($B590,data_wkly!$C:$C,0),1)=0,"",_xlfn.NUMBERVALUE(INDEX(data_wkly!AQ:AQ,MATCH($B590,data_wkly!$C:$C,0),1))),"na")=0,"",IFERROR(IF(INDEX(data_wkly!AQ:AQ,MATCH($B590,data_wkly!$C:$C,0),1)=0,"",_xlfn.NUMBERVALUE(INDEX(data_wkly!AQ:AQ,MATCH($B590,data_wkly!$C:$C,0),1))),"na"))</f>
        <v/>
      </c>
      <c r="F590" s="122" t="str">
        <f>IF(IFERROR(IF(INDEX(data_wkly!AR:AR,MATCH($B590,data_wkly!$C:$C,0),1)=0,"",_xlfn.NUMBERVALUE(INDEX(data_wkly!AR:AR,MATCH($B590,data_wkly!$C:$C,0),1))),"na")=0,"",IFERROR(IF(INDEX(data_wkly!AR:AR,MATCH($B590,data_wkly!$C:$C,0),1)=0,"",_xlfn.NUMBERVALUE(INDEX(data_wkly!AR:AR,MATCH($B590,data_wkly!$C:$C,0),1))),"na"))</f>
        <v/>
      </c>
      <c r="G590" s="122" t="str">
        <f>IF(IFERROR(IF(INDEX(data_wkly!AS:AS,MATCH($B590,data_wkly!$C:$C,0),1)=0,"",_xlfn.NUMBERVALUE(INDEX(data_wkly!AS:AS,MATCH($B590,data_wkly!$C:$C,0),1))),"na")=0,"",IFERROR(IF(INDEX(data_wkly!AS:AS,MATCH($B590,data_wkly!$C:$C,0),1)=0,"",_xlfn.NUMBERVALUE(INDEX(data_wkly!AS:AS,MATCH($B590,data_wkly!$C:$C,0),1))),"na"))</f>
        <v/>
      </c>
      <c r="H590" s="122" t="str">
        <f>IFERROR(IF(INDEX(data_wkly!BJ:BJ,MATCH($B590,data_wkly!$C:$C,0),1)=0,"",_xlfn.NUMBERVALUE(INDEX(data_wkly!BJ:BJ,MATCH($B590,data_wkly!$C:$C,0),1))),"na")</f>
        <v/>
      </c>
      <c r="I590" s="122" t="str">
        <f>IF(IFERROR(IF(INDEX(data_wkly!AT:AT,MATCH($B590,data_wkly!$C:$C,0),1)=0,"",_xlfn.NUMBERVALUE(INDEX(data_wkly!AT:AT,MATCH($B590,data_wkly!$C:$C,0),1))),"na")=0,"",IFERROR(IF(INDEX(data_wkly!AT:AT,MATCH($B590,data_wkly!$C:$C,0),1)=0,"",_xlfn.NUMBERVALUE(INDEX(data_wkly!AT:AT,MATCH($B590,data_wkly!$C:$C,0),1))),"na"))</f>
        <v/>
      </c>
      <c r="J590" s="122" t="str">
        <f>IF(IFERROR(IF(INDEX(data_wkly!AU:AU,MATCH($B590,data_wkly!$C:$C,0),1)=0,"",_xlfn.NUMBERVALUE(INDEX(data_wkly!AU:AU,MATCH($B590,data_wkly!$C:$C,0),1))),"na")=0,"",IFERROR(IF(INDEX(data_wkly!AU:AU,MATCH($B590,data_wkly!$C:$C,0),1)=0,"",_xlfn.NUMBERVALUE(INDEX(data_wkly!AU:AU,MATCH($B590,data_wkly!$C:$C,0),1))),"na"))</f>
        <v/>
      </c>
      <c r="K590" s="122" t="str">
        <f>IF(IFERROR(IF(INDEX(data_wkly!AV:AV,MATCH($B590,data_wkly!$C:$C,0),1)=0,"",_xlfn.NUMBERVALUE(INDEX(data_wkly!AV:AV,MATCH($B590,data_wkly!$C:$C,0),1))),"na")=0,"",IFERROR(IF(INDEX(data_wkly!AV:AV,MATCH($B590,data_wkly!$C:$C,0),1)=0,"",_xlfn.NUMBERVALUE(INDEX(data_wkly!AV:AV,MATCH($B590,data_wkly!$C:$C,0),1))),"na"))</f>
        <v/>
      </c>
      <c r="L590" s="122" t="str">
        <f>IFERROR(IF(INDEX(data_wkly!BI:BI,MATCH($B590,data_wkly!$C:$C,0),1)=0,"",_xlfn.NUMBERVALUE(INDEX(data_wkly!BI:BI,MATCH($B590,data_wkly!$C:$C,0),1))),"na")</f>
        <v/>
      </c>
      <c r="M590" s="122" t="str">
        <f>IF(IFERROR(IF(INDEX(data_wkly!AW:AW,MATCH($B590,data_wkly!$C:$C,0),1)=0,"",_xlfn.NUMBERVALUE(INDEX(data_wkly!AW:AW,MATCH($B590,data_wkly!$C:$C,0),1))),"na")=0,"",IFERROR(IF(INDEX(data_wkly!AW:AW,MATCH($B590,data_wkly!$C:$C,0),1)=0,"",_xlfn.NUMBERVALUE(INDEX(data_wkly!AW:AW,MATCH($B590,data_wkly!$C:$C,0),1))),"na"))</f>
        <v/>
      </c>
      <c r="N590" s="123"/>
      <c r="O590" s="124" t="str">
        <f>IF(IFERROR(IF(INDEX(data_wkly!AY:AY,MATCH($B590,data_wkly!$C:$C,0),1)=0,"",_xlfn.NUMBERVALUE(INDEX(data_wkly!AY:AY,MATCH($B590,data_wkly!$C:$C,0),1))),"na")=0,"",IFERROR(IF(INDEX(data_wkly!AY:AY,MATCH($B590,data_wkly!$C:$C,0),1)=0,"",_xlfn.NUMBERVALUE(INDEX(data_wkly!AY:AY,MATCH($B590,data_wkly!$C:$C,0),1))),"na"))</f>
        <v/>
      </c>
      <c r="P590" s="124" t="str">
        <f>IF(IFERROR(IF(INDEX(data_wkly!AZ:AZ,MATCH($B590,data_wkly!$C:$C,0),1)=0,"",_xlfn.NUMBERVALUE(INDEX(data_wkly!AZ:AZ,MATCH($B590,data_wkly!$C:$C,0),1))),"na")=0,"",IFERROR(IF(INDEX(data_wkly!AZ:AZ,MATCH($B590,data_wkly!$C:$C,0),1)=0,"",_xlfn.NUMBERVALUE(INDEX(data_wkly!AZ:AZ,MATCH($B590,data_wkly!$C:$C,0),1))),"na"))</f>
        <v/>
      </c>
      <c r="Q590" s="124" t="str">
        <f>IF(IFERROR(IF(INDEX(data_wkly!BA:BA,MATCH($B590,data_wkly!$C:$C,0),1)=0,"",_xlfn.NUMBERVALUE(INDEX(data_wkly!BA:BA,MATCH($B590,data_wkly!$C:$C,0),1))),"na")=0,"",IFERROR(IF(INDEX(data_wkly!BA:BA,MATCH($B590,data_wkly!$C:$C,0),1)=0,"",_xlfn.NUMBERVALUE(INDEX(data_wkly!BA:BA,MATCH($B590,data_wkly!$C:$C,0),1))),"na"))</f>
        <v/>
      </c>
      <c r="R590" s="124" t="str">
        <f>IF(IFERROR(IF(INDEX(data_wkly!BB:BB,MATCH($B590,data_wkly!$C:$C,0),1)=0,"",_xlfn.NUMBERVALUE(INDEX(data_wkly!BB:BB,MATCH($B590,data_wkly!$C:$C,0),1))),"na")=0,"",IFERROR(IF(INDEX(data_wkly!BB:BB,MATCH($B590,data_wkly!$C:$C,0),1)=0,"",_xlfn.NUMBERVALUE(INDEX(data_wkly!BB:BB,MATCH($B590,data_wkly!$C:$C,0),1))),"na"))</f>
        <v/>
      </c>
      <c r="S590" s="124" t="str">
        <f>IF(IFERROR(IF(INDEX(data_wkly!BC:BC,MATCH($B590,data_wkly!$C:$C,0),1)=0,"",_xlfn.NUMBERVALUE(INDEX(data_wkly!BC:BC,MATCH($B590,data_wkly!$C:$C,0),1))),"na")=0,"",IFERROR(IF(INDEX(data_wkly!BC:BC,MATCH($B590,data_wkly!$C:$C,0),1)=0,"",_xlfn.NUMBERVALUE(INDEX(data_wkly!BC:BC,MATCH($B590,data_wkly!$C:$C,0),1))),"na"))</f>
        <v/>
      </c>
      <c r="T590" s="124" t="str">
        <f>IFERROR(IF(INDEX(data_wkly!BL:BL,MATCH($B590,data_wkly!$C:$C,0),1)=0,"",_xlfn.NUMBERVALUE(INDEX(data_wkly!BL:BL,MATCH($B590,data_wkly!$C:$C,0),1))),"na")</f>
        <v/>
      </c>
      <c r="U590" s="124" t="str">
        <f>IF(IFERROR(IF(INDEX(data_wkly!BD:BD,MATCH($B590,data_wkly!$C:$C,0),1)=0,"",_xlfn.NUMBERVALUE(INDEX(data_wkly!BD:BD,MATCH($B590,data_wkly!$C:$C,0),1))),"na")=0,"",IFERROR(IF(INDEX(data_wkly!BD:BD,MATCH($B590,data_wkly!$C:$C,0),1)=0,"",_xlfn.NUMBERVALUE(INDEX(data_wkly!BD:BD,MATCH($B590,data_wkly!$C:$C,0),1))),"na"))</f>
        <v/>
      </c>
      <c r="V590" s="124" t="str">
        <f>IF(IFERROR(IF(INDEX(data_wkly!BE:BE,MATCH($B590,data_wkly!$C:$C,0),1)=0,"",_xlfn.NUMBERVALUE(INDEX(data_wkly!BE:BE,MATCH($B590,data_wkly!$C:$C,0),1))),"na")=0,"",IFERROR(IF(INDEX(data_wkly!BE:BE,MATCH($B590,data_wkly!$C:$C,0),1)=0,"",_xlfn.NUMBERVALUE(INDEX(data_wkly!BE:BE,MATCH($B590,data_wkly!$C:$C,0),1))),"na"))</f>
        <v/>
      </c>
      <c r="W590" s="124" t="str">
        <f>IF(IFERROR(IF(INDEX(data_wkly!BF:BF,MATCH($B590,data_wkly!$C:$C,0),1)=0,"",_xlfn.NUMBERVALUE(INDEX(data_wkly!BF:BF,MATCH($B590,data_wkly!$C:$C,0),1))),"na")=0,"",IFERROR(IF(INDEX(data_wkly!BF:BF,MATCH($B590,data_wkly!$C:$C,0),1)=0,"",_xlfn.NUMBERVALUE(INDEX(data_wkly!BF:BF,MATCH($B590,data_wkly!$C:$C,0),1))),"na"))</f>
        <v/>
      </c>
      <c r="X590" s="124" t="str">
        <f>IFERROR(IF(INDEX(data_wkly!BK:BK,MATCH($B590,data_wkly!$C:$C,0),1)=0,"",_xlfn.NUMBERVALUE(INDEX(data_wkly!BK:BK,MATCH($B590,data_wkly!$C:$C,0),1))),"na")</f>
        <v/>
      </c>
      <c r="Y590" s="124" t="str">
        <f>IF(IFERROR(IF(INDEX(data_wkly!BG:BG,MATCH($B590,data_wkly!$C:$C,0),1)=0,"",_xlfn.NUMBERVALUE(INDEX(data_wkly!BG:BG,MATCH($B590,data_wkly!$C:$C,0),1))),"na")=0,"",IFERROR(IF(INDEX(data_wkly!BG:BG,MATCH($B590,data_wkly!$C:$C,0),1)=0,"",_xlfn.NUMBERVALUE(INDEX(data_wkly!BG:BG,MATCH($B590,data_wkly!$C:$C,0),1))),"na"))</f>
        <v/>
      </c>
      <c r="AJ590" s="41">
        <f t="shared" si="27"/>
        <v>2</v>
      </c>
    </row>
    <row r="591" spans="1:36" ht="15.5">
      <c r="A591" s="88" t="str">
        <f t="shared" ref="A591:A601" si="29">IF(C591="","",AJ591)</f>
        <v/>
      </c>
      <c r="B591" s="89" t="str">
        <f t="shared" si="28"/>
        <v/>
      </c>
      <c r="C591" s="122" t="str">
        <f>IF(IFERROR(IF(INDEX(data_wkly!AO:AO,MATCH($B591,data_wkly!$C:$C,0),1)=0,"",_xlfn.NUMBERVALUE(INDEX(data_wkly!AO:AO,MATCH($B591,data_wkly!$C:$C,0),1))),"na")=0,"",IFERROR(IF(INDEX(data_wkly!AO:AO,MATCH($B591,data_wkly!$C:$C,0),1)=0,"",_xlfn.NUMBERVALUE(INDEX(data_wkly!AO:AO,MATCH($B591,data_wkly!$C:$C,0),1))),"na"))</f>
        <v/>
      </c>
      <c r="D591" s="122" t="str">
        <f>IF(IFERROR(IF(INDEX(data_wkly!AP:AP,MATCH($B591,data_wkly!$C:$C,0),1)=0,"",_xlfn.NUMBERVALUE(INDEX(data_wkly!AP:AP,MATCH($B591,data_wkly!$C:$C,0),1))),"na")=0,"",IFERROR(IF(INDEX(data_wkly!AP:AP,MATCH($B591,data_wkly!$C:$C,0),1)=0,"",_xlfn.NUMBERVALUE(INDEX(data_wkly!AP:AP,MATCH($B591,data_wkly!$C:$C,0),1))),"na"))</f>
        <v/>
      </c>
      <c r="E591" s="122" t="str">
        <f>IF(IFERROR(IF(INDEX(data_wkly!AQ:AQ,MATCH($B591,data_wkly!$C:$C,0),1)=0,"",_xlfn.NUMBERVALUE(INDEX(data_wkly!AQ:AQ,MATCH($B591,data_wkly!$C:$C,0),1))),"na")=0,"",IFERROR(IF(INDEX(data_wkly!AQ:AQ,MATCH($B591,data_wkly!$C:$C,0),1)=0,"",_xlfn.NUMBERVALUE(INDEX(data_wkly!AQ:AQ,MATCH($B591,data_wkly!$C:$C,0),1))),"na"))</f>
        <v/>
      </c>
      <c r="F591" s="122" t="str">
        <f>IF(IFERROR(IF(INDEX(data_wkly!AR:AR,MATCH($B591,data_wkly!$C:$C,0),1)=0,"",_xlfn.NUMBERVALUE(INDEX(data_wkly!AR:AR,MATCH($B591,data_wkly!$C:$C,0),1))),"na")=0,"",IFERROR(IF(INDEX(data_wkly!AR:AR,MATCH($B591,data_wkly!$C:$C,0),1)=0,"",_xlfn.NUMBERVALUE(INDEX(data_wkly!AR:AR,MATCH($B591,data_wkly!$C:$C,0),1))),"na"))</f>
        <v/>
      </c>
      <c r="G591" s="122" t="str">
        <f>IF(IFERROR(IF(INDEX(data_wkly!AS:AS,MATCH($B591,data_wkly!$C:$C,0),1)=0,"",_xlfn.NUMBERVALUE(INDEX(data_wkly!AS:AS,MATCH($B591,data_wkly!$C:$C,0),1))),"na")=0,"",IFERROR(IF(INDEX(data_wkly!AS:AS,MATCH($B591,data_wkly!$C:$C,0),1)=0,"",_xlfn.NUMBERVALUE(INDEX(data_wkly!AS:AS,MATCH($B591,data_wkly!$C:$C,0),1))),"na"))</f>
        <v/>
      </c>
      <c r="H591" s="122" t="str">
        <f>IFERROR(IF(INDEX(data_wkly!BJ:BJ,MATCH($B591,data_wkly!$C:$C,0),1)=0,"",_xlfn.NUMBERVALUE(INDEX(data_wkly!BJ:BJ,MATCH($B591,data_wkly!$C:$C,0),1))),"na")</f>
        <v/>
      </c>
      <c r="I591" s="122" t="str">
        <f>IF(IFERROR(IF(INDEX(data_wkly!AT:AT,MATCH($B591,data_wkly!$C:$C,0),1)=0,"",_xlfn.NUMBERVALUE(INDEX(data_wkly!AT:AT,MATCH($B591,data_wkly!$C:$C,0),1))),"na")=0,"",IFERROR(IF(INDEX(data_wkly!AT:AT,MATCH($B591,data_wkly!$C:$C,0),1)=0,"",_xlfn.NUMBERVALUE(INDEX(data_wkly!AT:AT,MATCH($B591,data_wkly!$C:$C,0),1))),"na"))</f>
        <v/>
      </c>
      <c r="J591" s="122" t="str">
        <f>IF(IFERROR(IF(INDEX(data_wkly!AU:AU,MATCH($B591,data_wkly!$C:$C,0),1)=0,"",_xlfn.NUMBERVALUE(INDEX(data_wkly!AU:AU,MATCH($B591,data_wkly!$C:$C,0),1))),"na")=0,"",IFERROR(IF(INDEX(data_wkly!AU:AU,MATCH($B591,data_wkly!$C:$C,0),1)=0,"",_xlfn.NUMBERVALUE(INDEX(data_wkly!AU:AU,MATCH($B591,data_wkly!$C:$C,0),1))),"na"))</f>
        <v/>
      </c>
      <c r="K591" s="122" t="str">
        <f>IF(IFERROR(IF(INDEX(data_wkly!AV:AV,MATCH($B591,data_wkly!$C:$C,0),1)=0,"",_xlfn.NUMBERVALUE(INDEX(data_wkly!AV:AV,MATCH($B591,data_wkly!$C:$C,0),1))),"na")=0,"",IFERROR(IF(INDEX(data_wkly!AV:AV,MATCH($B591,data_wkly!$C:$C,0),1)=0,"",_xlfn.NUMBERVALUE(INDEX(data_wkly!AV:AV,MATCH($B591,data_wkly!$C:$C,0),1))),"na"))</f>
        <v/>
      </c>
      <c r="L591" s="122" t="str">
        <f>IFERROR(IF(INDEX(data_wkly!BI:BI,MATCH($B591,data_wkly!$C:$C,0),1)=0,"",_xlfn.NUMBERVALUE(INDEX(data_wkly!BI:BI,MATCH($B591,data_wkly!$C:$C,0),1))),"na")</f>
        <v/>
      </c>
      <c r="M591" s="122" t="str">
        <f>IF(IFERROR(IF(INDEX(data_wkly!AW:AW,MATCH($B591,data_wkly!$C:$C,0),1)=0,"",_xlfn.NUMBERVALUE(INDEX(data_wkly!AW:AW,MATCH($B591,data_wkly!$C:$C,0),1))),"na")=0,"",IFERROR(IF(INDEX(data_wkly!AW:AW,MATCH($B591,data_wkly!$C:$C,0),1)=0,"",_xlfn.NUMBERVALUE(INDEX(data_wkly!AW:AW,MATCH($B591,data_wkly!$C:$C,0),1))),"na"))</f>
        <v/>
      </c>
      <c r="N591" s="123"/>
      <c r="O591" s="124" t="str">
        <f>IF(IFERROR(IF(INDEX(data_wkly!AY:AY,MATCH($B591,data_wkly!$C:$C,0),1)=0,"",_xlfn.NUMBERVALUE(INDEX(data_wkly!AY:AY,MATCH($B591,data_wkly!$C:$C,0),1))),"na")=0,"",IFERROR(IF(INDEX(data_wkly!AY:AY,MATCH($B591,data_wkly!$C:$C,0),1)=0,"",_xlfn.NUMBERVALUE(INDEX(data_wkly!AY:AY,MATCH($B591,data_wkly!$C:$C,0),1))),"na"))</f>
        <v/>
      </c>
      <c r="P591" s="124" t="str">
        <f>IF(IFERROR(IF(INDEX(data_wkly!AZ:AZ,MATCH($B591,data_wkly!$C:$C,0),1)=0,"",_xlfn.NUMBERVALUE(INDEX(data_wkly!AZ:AZ,MATCH($B591,data_wkly!$C:$C,0),1))),"na")=0,"",IFERROR(IF(INDEX(data_wkly!AZ:AZ,MATCH($B591,data_wkly!$C:$C,0),1)=0,"",_xlfn.NUMBERVALUE(INDEX(data_wkly!AZ:AZ,MATCH($B591,data_wkly!$C:$C,0),1))),"na"))</f>
        <v/>
      </c>
      <c r="Q591" s="124" t="str">
        <f>IF(IFERROR(IF(INDEX(data_wkly!BA:BA,MATCH($B591,data_wkly!$C:$C,0),1)=0,"",_xlfn.NUMBERVALUE(INDEX(data_wkly!BA:BA,MATCH($B591,data_wkly!$C:$C,0),1))),"na")=0,"",IFERROR(IF(INDEX(data_wkly!BA:BA,MATCH($B591,data_wkly!$C:$C,0),1)=0,"",_xlfn.NUMBERVALUE(INDEX(data_wkly!BA:BA,MATCH($B591,data_wkly!$C:$C,0),1))),"na"))</f>
        <v/>
      </c>
      <c r="R591" s="124" t="str">
        <f>IF(IFERROR(IF(INDEX(data_wkly!BB:BB,MATCH($B591,data_wkly!$C:$C,0),1)=0,"",_xlfn.NUMBERVALUE(INDEX(data_wkly!BB:BB,MATCH($B591,data_wkly!$C:$C,0),1))),"na")=0,"",IFERROR(IF(INDEX(data_wkly!BB:BB,MATCH($B591,data_wkly!$C:$C,0),1)=0,"",_xlfn.NUMBERVALUE(INDEX(data_wkly!BB:BB,MATCH($B591,data_wkly!$C:$C,0),1))),"na"))</f>
        <v/>
      </c>
      <c r="S591" s="124" t="str">
        <f>IF(IFERROR(IF(INDEX(data_wkly!BC:BC,MATCH($B591,data_wkly!$C:$C,0),1)=0,"",_xlfn.NUMBERVALUE(INDEX(data_wkly!BC:BC,MATCH($B591,data_wkly!$C:$C,0),1))),"na")=0,"",IFERROR(IF(INDEX(data_wkly!BC:BC,MATCH($B591,data_wkly!$C:$C,0),1)=0,"",_xlfn.NUMBERVALUE(INDEX(data_wkly!BC:BC,MATCH($B591,data_wkly!$C:$C,0),1))),"na"))</f>
        <v/>
      </c>
      <c r="T591" s="124" t="str">
        <f>IFERROR(IF(INDEX(data_wkly!BL:BL,MATCH($B591,data_wkly!$C:$C,0),1)=0,"",_xlfn.NUMBERVALUE(INDEX(data_wkly!BL:BL,MATCH($B591,data_wkly!$C:$C,0),1))),"na")</f>
        <v/>
      </c>
      <c r="U591" s="124" t="str">
        <f>IF(IFERROR(IF(INDEX(data_wkly!BD:BD,MATCH($B591,data_wkly!$C:$C,0),1)=0,"",_xlfn.NUMBERVALUE(INDEX(data_wkly!BD:BD,MATCH($B591,data_wkly!$C:$C,0),1))),"na")=0,"",IFERROR(IF(INDEX(data_wkly!BD:BD,MATCH($B591,data_wkly!$C:$C,0),1)=0,"",_xlfn.NUMBERVALUE(INDEX(data_wkly!BD:BD,MATCH($B591,data_wkly!$C:$C,0),1))),"na"))</f>
        <v/>
      </c>
      <c r="V591" s="124" t="str">
        <f>IF(IFERROR(IF(INDEX(data_wkly!BE:BE,MATCH($B591,data_wkly!$C:$C,0),1)=0,"",_xlfn.NUMBERVALUE(INDEX(data_wkly!BE:BE,MATCH($B591,data_wkly!$C:$C,0),1))),"na")=0,"",IFERROR(IF(INDEX(data_wkly!BE:BE,MATCH($B591,data_wkly!$C:$C,0),1)=0,"",_xlfn.NUMBERVALUE(INDEX(data_wkly!BE:BE,MATCH($B591,data_wkly!$C:$C,0),1))),"na"))</f>
        <v/>
      </c>
      <c r="W591" s="124" t="str">
        <f>IF(IFERROR(IF(INDEX(data_wkly!BF:BF,MATCH($B591,data_wkly!$C:$C,0),1)=0,"",_xlfn.NUMBERVALUE(INDEX(data_wkly!BF:BF,MATCH($B591,data_wkly!$C:$C,0),1))),"na")=0,"",IFERROR(IF(INDEX(data_wkly!BF:BF,MATCH($B591,data_wkly!$C:$C,0),1)=0,"",_xlfn.NUMBERVALUE(INDEX(data_wkly!BF:BF,MATCH($B591,data_wkly!$C:$C,0),1))),"na"))</f>
        <v/>
      </c>
      <c r="X591" s="124" t="str">
        <f>IFERROR(IF(INDEX(data_wkly!BK:BK,MATCH($B591,data_wkly!$C:$C,0),1)=0,"",_xlfn.NUMBERVALUE(INDEX(data_wkly!BK:BK,MATCH($B591,data_wkly!$C:$C,0),1))),"na")</f>
        <v/>
      </c>
      <c r="Y591" s="124" t="str">
        <f>IF(IFERROR(IF(INDEX(data_wkly!BG:BG,MATCH($B591,data_wkly!$C:$C,0),1)=0,"",_xlfn.NUMBERVALUE(INDEX(data_wkly!BG:BG,MATCH($B591,data_wkly!$C:$C,0),1))),"na")=0,"",IFERROR(IF(INDEX(data_wkly!BG:BG,MATCH($B591,data_wkly!$C:$C,0),1)=0,"",_xlfn.NUMBERVALUE(INDEX(data_wkly!BG:BG,MATCH($B591,data_wkly!$C:$C,0),1))),"na"))</f>
        <v/>
      </c>
      <c r="AJ591" s="41">
        <f t="shared" si="27"/>
        <v>1</v>
      </c>
    </row>
    <row r="592" spans="1:36" ht="15.5">
      <c r="A592" s="88" t="str">
        <f t="shared" si="29"/>
        <v/>
      </c>
      <c r="B592" s="89" t="str">
        <f t="shared" si="28"/>
        <v/>
      </c>
      <c r="C592" s="122" t="str">
        <f>IF(IFERROR(IF(INDEX(data_wkly!AO:AO,MATCH($B592,data_wkly!$C:$C,0),1)=0,"",_xlfn.NUMBERVALUE(INDEX(data_wkly!AO:AO,MATCH($B592,data_wkly!$C:$C,0),1))),"na")=0,"",IFERROR(IF(INDEX(data_wkly!AO:AO,MATCH($B592,data_wkly!$C:$C,0),1)=0,"",_xlfn.NUMBERVALUE(INDEX(data_wkly!AO:AO,MATCH($B592,data_wkly!$C:$C,0),1))),"na"))</f>
        <v/>
      </c>
      <c r="D592" s="122" t="str">
        <f>IF(IFERROR(IF(INDEX(data_wkly!AP:AP,MATCH($B592,data_wkly!$C:$C,0),1)=0,"",_xlfn.NUMBERVALUE(INDEX(data_wkly!AP:AP,MATCH($B592,data_wkly!$C:$C,0),1))),"na")=0,"",IFERROR(IF(INDEX(data_wkly!AP:AP,MATCH($B592,data_wkly!$C:$C,0),1)=0,"",_xlfn.NUMBERVALUE(INDEX(data_wkly!AP:AP,MATCH($B592,data_wkly!$C:$C,0),1))),"na"))</f>
        <v/>
      </c>
      <c r="E592" s="122" t="str">
        <f>IF(IFERROR(IF(INDEX(data_wkly!AQ:AQ,MATCH($B592,data_wkly!$C:$C,0),1)=0,"",_xlfn.NUMBERVALUE(INDEX(data_wkly!AQ:AQ,MATCH($B592,data_wkly!$C:$C,0),1))),"na")=0,"",IFERROR(IF(INDEX(data_wkly!AQ:AQ,MATCH($B592,data_wkly!$C:$C,0),1)=0,"",_xlfn.NUMBERVALUE(INDEX(data_wkly!AQ:AQ,MATCH($B592,data_wkly!$C:$C,0),1))),"na"))</f>
        <v/>
      </c>
      <c r="F592" s="122" t="str">
        <f>IF(IFERROR(IF(INDEX(data_wkly!AR:AR,MATCH($B592,data_wkly!$C:$C,0),1)=0,"",_xlfn.NUMBERVALUE(INDEX(data_wkly!AR:AR,MATCH($B592,data_wkly!$C:$C,0),1))),"na")=0,"",IFERROR(IF(INDEX(data_wkly!AR:AR,MATCH($B592,data_wkly!$C:$C,0),1)=0,"",_xlfn.NUMBERVALUE(INDEX(data_wkly!AR:AR,MATCH($B592,data_wkly!$C:$C,0),1))),"na"))</f>
        <v/>
      </c>
      <c r="G592" s="122" t="str">
        <f>IF(IFERROR(IF(INDEX(data_wkly!AS:AS,MATCH($B592,data_wkly!$C:$C,0),1)=0,"",_xlfn.NUMBERVALUE(INDEX(data_wkly!AS:AS,MATCH($B592,data_wkly!$C:$C,0),1))),"na")=0,"",IFERROR(IF(INDEX(data_wkly!AS:AS,MATCH($B592,data_wkly!$C:$C,0),1)=0,"",_xlfn.NUMBERVALUE(INDEX(data_wkly!AS:AS,MATCH($B592,data_wkly!$C:$C,0),1))),"na"))</f>
        <v/>
      </c>
      <c r="H592" s="122" t="str">
        <f>IFERROR(IF(INDEX(data_wkly!BJ:BJ,MATCH($B592,data_wkly!$C:$C,0),1)=0,"",_xlfn.NUMBERVALUE(INDEX(data_wkly!BJ:BJ,MATCH($B592,data_wkly!$C:$C,0),1))),"na")</f>
        <v/>
      </c>
      <c r="I592" s="122" t="str">
        <f>IF(IFERROR(IF(INDEX(data_wkly!AT:AT,MATCH($B592,data_wkly!$C:$C,0),1)=0,"",_xlfn.NUMBERVALUE(INDEX(data_wkly!AT:AT,MATCH($B592,data_wkly!$C:$C,0),1))),"na")=0,"",IFERROR(IF(INDEX(data_wkly!AT:AT,MATCH($B592,data_wkly!$C:$C,0),1)=0,"",_xlfn.NUMBERVALUE(INDEX(data_wkly!AT:AT,MATCH($B592,data_wkly!$C:$C,0),1))),"na"))</f>
        <v/>
      </c>
      <c r="J592" s="122" t="str">
        <f>IF(IFERROR(IF(INDEX(data_wkly!AU:AU,MATCH($B592,data_wkly!$C:$C,0),1)=0,"",_xlfn.NUMBERVALUE(INDEX(data_wkly!AU:AU,MATCH($B592,data_wkly!$C:$C,0),1))),"na")=0,"",IFERROR(IF(INDEX(data_wkly!AU:AU,MATCH($B592,data_wkly!$C:$C,0),1)=0,"",_xlfn.NUMBERVALUE(INDEX(data_wkly!AU:AU,MATCH($B592,data_wkly!$C:$C,0),1))),"na"))</f>
        <v/>
      </c>
      <c r="K592" s="122" t="str">
        <f>IF(IFERROR(IF(INDEX(data_wkly!AV:AV,MATCH($B592,data_wkly!$C:$C,0),1)=0,"",_xlfn.NUMBERVALUE(INDEX(data_wkly!AV:AV,MATCH($B592,data_wkly!$C:$C,0),1))),"na")=0,"",IFERROR(IF(INDEX(data_wkly!AV:AV,MATCH($B592,data_wkly!$C:$C,0),1)=0,"",_xlfn.NUMBERVALUE(INDEX(data_wkly!AV:AV,MATCH($B592,data_wkly!$C:$C,0),1))),"na"))</f>
        <v/>
      </c>
      <c r="L592" s="122" t="str">
        <f>IFERROR(IF(INDEX(data_wkly!BI:BI,MATCH($B592,data_wkly!$C:$C,0),1)=0,"",_xlfn.NUMBERVALUE(INDEX(data_wkly!BI:BI,MATCH($B592,data_wkly!$C:$C,0),1))),"na")</f>
        <v/>
      </c>
      <c r="M592" s="122" t="str">
        <f>IF(IFERROR(IF(INDEX(data_wkly!AW:AW,MATCH($B592,data_wkly!$C:$C,0),1)=0,"",_xlfn.NUMBERVALUE(INDEX(data_wkly!AW:AW,MATCH($B592,data_wkly!$C:$C,0),1))),"na")=0,"",IFERROR(IF(INDEX(data_wkly!AW:AW,MATCH($B592,data_wkly!$C:$C,0),1)=0,"",_xlfn.NUMBERVALUE(INDEX(data_wkly!AW:AW,MATCH($B592,data_wkly!$C:$C,0),1))),"na"))</f>
        <v/>
      </c>
      <c r="N592" s="123"/>
      <c r="O592" s="124" t="str">
        <f>IF(IFERROR(IF(INDEX(data_wkly!AY:AY,MATCH($B592,data_wkly!$C:$C,0),1)=0,"",_xlfn.NUMBERVALUE(INDEX(data_wkly!AY:AY,MATCH($B592,data_wkly!$C:$C,0),1))),"na")=0,"",IFERROR(IF(INDEX(data_wkly!AY:AY,MATCH($B592,data_wkly!$C:$C,0),1)=0,"",_xlfn.NUMBERVALUE(INDEX(data_wkly!AY:AY,MATCH($B592,data_wkly!$C:$C,0),1))),"na"))</f>
        <v/>
      </c>
      <c r="P592" s="124" t="str">
        <f>IF(IFERROR(IF(INDEX(data_wkly!AZ:AZ,MATCH($B592,data_wkly!$C:$C,0),1)=0,"",_xlfn.NUMBERVALUE(INDEX(data_wkly!AZ:AZ,MATCH($B592,data_wkly!$C:$C,0),1))),"na")=0,"",IFERROR(IF(INDEX(data_wkly!AZ:AZ,MATCH($B592,data_wkly!$C:$C,0),1)=0,"",_xlfn.NUMBERVALUE(INDEX(data_wkly!AZ:AZ,MATCH($B592,data_wkly!$C:$C,0),1))),"na"))</f>
        <v/>
      </c>
      <c r="Q592" s="124" t="str">
        <f>IF(IFERROR(IF(INDEX(data_wkly!BA:BA,MATCH($B592,data_wkly!$C:$C,0),1)=0,"",_xlfn.NUMBERVALUE(INDEX(data_wkly!BA:BA,MATCH($B592,data_wkly!$C:$C,0),1))),"na")=0,"",IFERROR(IF(INDEX(data_wkly!BA:BA,MATCH($B592,data_wkly!$C:$C,0),1)=0,"",_xlfn.NUMBERVALUE(INDEX(data_wkly!BA:BA,MATCH($B592,data_wkly!$C:$C,0),1))),"na"))</f>
        <v/>
      </c>
      <c r="R592" s="124" t="str">
        <f>IF(IFERROR(IF(INDEX(data_wkly!BB:BB,MATCH($B592,data_wkly!$C:$C,0),1)=0,"",_xlfn.NUMBERVALUE(INDEX(data_wkly!BB:BB,MATCH($B592,data_wkly!$C:$C,0),1))),"na")=0,"",IFERROR(IF(INDEX(data_wkly!BB:BB,MATCH($B592,data_wkly!$C:$C,0),1)=0,"",_xlfn.NUMBERVALUE(INDEX(data_wkly!BB:BB,MATCH($B592,data_wkly!$C:$C,0),1))),"na"))</f>
        <v/>
      </c>
      <c r="S592" s="124" t="str">
        <f>IF(IFERROR(IF(INDEX(data_wkly!BC:BC,MATCH($B592,data_wkly!$C:$C,0),1)=0,"",_xlfn.NUMBERVALUE(INDEX(data_wkly!BC:BC,MATCH($B592,data_wkly!$C:$C,0),1))),"na")=0,"",IFERROR(IF(INDEX(data_wkly!BC:BC,MATCH($B592,data_wkly!$C:$C,0),1)=0,"",_xlfn.NUMBERVALUE(INDEX(data_wkly!BC:BC,MATCH($B592,data_wkly!$C:$C,0),1))),"na"))</f>
        <v/>
      </c>
      <c r="T592" s="124" t="str">
        <f>IFERROR(IF(INDEX(data_wkly!BL:BL,MATCH($B592,data_wkly!$C:$C,0),1)=0,"",_xlfn.NUMBERVALUE(INDEX(data_wkly!BL:BL,MATCH($B592,data_wkly!$C:$C,0),1))),"na")</f>
        <v/>
      </c>
      <c r="U592" s="124" t="str">
        <f>IF(IFERROR(IF(INDEX(data_wkly!BD:BD,MATCH($B592,data_wkly!$C:$C,0),1)=0,"",_xlfn.NUMBERVALUE(INDEX(data_wkly!BD:BD,MATCH($B592,data_wkly!$C:$C,0),1))),"na")=0,"",IFERROR(IF(INDEX(data_wkly!BD:BD,MATCH($B592,data_wkly!$C:$C,0),1)=0,"",_xlfn.NUMBERVALUE(INDEX(data_wkly!BD:BD,MATCH($B592,data_wkly!$C:$C,0),1))),"na"))</f>
        <v/>
      </c>
      <c r="V592" s="124" t="str">
        <f>IF(IFERROR(IF(INDEX(data_wkly!BE:BE,MATCH($B592,data_wkly!$C:$C,0),1)=0,"",_xlfn.NUMBERVALUE(INDEX(data_wkly!BE:BE,MATCH($B592,data_wkly!$C:$C,0),1))),"na")=0,"",IFERROR(IF(INDEX(data_wkly!BE:BE,MATCH($B592,data_wkly!$C:$C,0),1)=0,"",_xlfn.NUMBERVALUE(INDEX(data_wkly!BE:BE,MATCH($B592,data_wkly!$C:$C,0),1))),"na"))</f>
        <v/>
      </c>
      <c r="W592" s="124" t="str">
        <f>IF(IFERROR(IF(INDEX(data_wkly!BF:BF,MATCH($B592,data_wkly!$C:$C,0),1)=0,"",_xlfn.NUMBERVALUE(INDEX(data_wkly!BF:BF,MATCH($B592,data_wkly!$C:$C,0),1))),"na")=0,"",IFERROR(IF(INDEX(data_wkly!BF:BF,MATCH($B592,data_wkly!$C:$C,0),1)=0,"",_xlfn.NUMBERVALUE(INDEX(data_wkly!BF:BF,MATCH($B592,data_wkly!$C:$C,0),1))),"na"))</f>
        <v/>
      </c>
      <c r="X592" s="124" t="str">
        <f>IFERROR(IF(INDEX(data_wkly!BK:BK,MATCH($B592,data_wkly!$C:$C,0),1)=0,"",_xlfn.NUMBERVALUE(INDEX(data_wkly!BK:BK,MATCH($B592,data_wkly!$C:$C,0),1))),"na")</f>
        <v/>
      </c>
      <c r="Y592" s="124" t="str">
        <f>IF(IFERROR(IF(INDEX(data_wkly!BG:BG,MATCH($B592,data_wkly!$C:$C,0),1)=0,"",_xlfn.NUMBERVALUE(INDEX(data_wkly!BG:BG,MATCH($B592,data_wkly!$C:$C,0),1))),"na")=0,"",IFERROR(IF(INDEX(data_wkly!BG:BG,MATCH($B592,data_wkly!$C:$C,0),1)=0,"",_xlfn.NUMBERVALUE(INDEX(data_wkly!BG:BG,MATCH($B592,data_wkly!$C:$C,0),1))),"na"))</f>
        <v/>
      </c>
      <c r="AJ592" s="41">
        <f t="shared" ref="AJ592:AJ600" si="30">AJ590</f>
        <v>2</v>
      </c>
    </row>
    <row r="593" spans="1:36" ht="15.5">
      <c r="A593" s="88" t="str">
        <f t="shared" si="29"/>
        <v/>
      </c>
      <c r="B593" s="89" t="str">
        <f t="shared" si="28"/>
        <v/>
      </c>
      <c r="C593" s="122" t="str">
        <f>IF(IFERROR(IF(INDEX(data_wkly!AO:AO,MATCH($B593,data_wkly!$C:$C,0),1)=0,"",_xlfn.NUMBERVALUE(INDEX(data_wkly!AO:AO,MATCH($B593,data_wkly!$C:$C,0),1))),"na")=0,"",IFERROR(IF(INDEX(data_wkly!AO:AO,MATCH($B593,data_wkly!$C:$C,0),1)=0,"",_xlfn.NUMBERVALUE(INDEX(data_wkly!AO:AO,MATCH($B593,data_wkly!$C:$C,0),1))),"na"))</f>
        <v/>
      </c>
      <c r="D593" s="122" t="str">
        <f>IF(IFERROR(IF(INDEX(data_wkly!AP:AP,MATCH($B593,data_wkly!$C:$C,0),1)=0,"",_xlfn.NUMBERVALUE(INDEX(data_wkly!AP:AP,MATCH($B593,data_wkly!$C:$C,0),1))),"na")=0,"",IFERROR(IF(INDEX(data_wkly!AP:AP,MATCH($B593,data_wkly!$C:$C,0),1)=0,"",_xlfn.NUMBERVALUE(INDEX(data_wkly!AP:AP,MATCH($B593,data_wkly!$C:$C,0),1))),"na"))</f>
        <v/>
      </c>
      <c r="E593" s="122" t="str">
        <f>IF(IFERROR(IF(INDEX(data_wkly!AQ:AQ,MATCH($B593,data_wkly!$C:$C,0),1)=0,"",_xlfn.NUMBERVALUE(INDEX(data_wkly!AQ:AQ,MATCH($B593,data_wkly!$C:$C,0),1))),"na")=0,"",IFERROR(IF(INDEX(data_wkly!AQ:AQ,MATCH($B593,data_wkly!$C:$C,0),1)=0,"",_xlfn.NUMBERVALUE(INDEX(data_wkly!AQ:AQ,MATCH($B593,data_wkly!$C:$C,0),1))),"na"))</f>
        <v/>
      </c>
      <c r="F593" s="122" t="str">
        <f>IF(IFERROR(IF(INDEX(data_wkly!AR:AR,MATCH($B593,data_wkly!$C:$C,0),1)=0,"",_xlfn.NUMBERVALUE(INDEX(data_wkly!AR:AR,MATCH($B593,data_wkly!$C:$C,0),1))),"na")=0,"",IFERROR(IF(INDEX(data_wkly!AR:AR,MATCH($B593,data_wkly!$C:$C,0),1)=0,"",_xlfn.NUMBERVALUE(INDEX(data_wkly!AR:AR,MATCH($B593,data_wkly!$C:$C,0),1))),"na"))</f>
        <v/>
      </c>
      <c r="G593" s="122" t="str">
        <f>IF(IFERROR(IF(INDEX(data_wkly!AS:AS,MATCH($B593,data_wkly!$C:$C,0),1)=0,"",_xlfn.NUMBERVALUE(INDEX(data_wkly!AS:AS,MATCH($B593,data_wkly!$C:$C,0),1))),"na")=0,"",IFERROR(IF(INDEX(data_wkly!AS:AS,MATCH($B593,data_wkly!$C:$C,0),1)=0,"",_xlfn.NUMBERVALUE(INDEX(data_wkly!AS:AS,MATCH($B593,data_wkly!$C:$C,0),1))),"na"))</f>
        <v/>
      </c>
      <c r="H593" s="122" t="str">
        <f>IFERROR(IF(INDEX(data_wkly!BJ:BJ,MATCH($B593,data_wkly!$C:$C,0),1)=0,"",_xlfn.NUMBERVALUE(INDEX(data_wkly!BJ:BJ,MATCH($B593,data_wkly!$C:$C,0),1))),"na")</f>
        <v/>
      </c>
      <c r="I593" s="122" t="str">
        <f>IF(IFERROR(IF(INDEX(data_wkly!AT:AT,MATCH($B593,data_wkly!$C:$C,0),1)=0,"",_xlfn.NUMBERVALUE(INDEX(data_wkly!AT:AT,MATCH($B593,data_wkly!$C:$C,0),1))),"na")=0,"",IFERROR(IF(INDEX(data_wkly!AT:AT,MATCH($B593,data_wkly!$C:$C,0),1)=0,"",_xlfn.NUMBERVALUE(INDEX(data_wkly!AT:AT,MATCH($B593,data_wkly!$C:$C,0),1))),"na"))</f>
        <v/>
      </c>
      <c r="J593" s="122" t="str">
        <f>IF(IFERROR(IF(INDEX(data_wkly!AU:AU,MATCH($B593,data_wkly!$C:$C,0),1)=0,"",_xlfn.NUMBERVALUE(INDEX(data_wkly!AU:AU,MATCH($B593,data_wkly!$C:$C,0),1))),"na")=0,"",IFERROR(IF(INDEX(data_wkly!AU:AU,MATCH($B593,data_wkly!$C:$C,0),1)=0,"",_xlfn.NUMBERVALUE(INDEX(data_wkly!AU:AU,MATCH($B593,data_wkly!$C:$C,0),1))),"na"))</f>
        <v/>
      </c>
      <c r="K593" s="122" t="str">
        <f>IF(IFERROR(IF(INDEX(data_wkly!AV:AV,MATCH($B593,data_wkly!$C:$C,0),1)=0,"",_xlfn.NUMBERVALUE(INDEX(data_wkly!AV:AV,MATCH($B593,data_wkly!$C:$C,0),1))),"na")=0,"",IFERROR(IF(INDEX(data_wkly!AV:AV,MATCH($B593,data_wkly!$C:$C,0),1)=0,"",_xlfn.NUMBERVALUE(INDEX(data_wkly!AV:AV,MATCH($B593,data_wkly!$C:$C,0),1))),"na"))</f>
        <v/>
      </c>
      <c r="L593" s="122" t="str">
        <f>IFERROR(IF(INDEX(data_wkly!BI:BI,MATCH($B593,data_wkly!$C:$C,0),1)=0,"",_xlfn.NUMBERVALUE(INDEX(data_wkly!BI:BI,MATCH($B593,data_wkly!$C:$C,0),1))),"na")</f>
        <v/>
      </c>
      <c r="M593" s="122" t="str">
        <f>IF(IFERROR(IF(INDEX(data_wkly!AW:AW,MATCH($B593,data_wkly!$C:$C,0),1)=0,"",_xlfn.NUMBERVALUE(INDEX(data_wkly!AW:AW,MATCH($B593,data_wkly!$C:$C,0),1))),"na")=0,"",IFERROR(IF(INDEX(data_wkly!AW:AW,MATCH($B593,data_wkly!$C:$C,0),1)=0,"",_xlfn.NUMBERVALUE(INDEX(data_wkly!AW:AW,MATCH($B593,data_wkly!$C:$C,0),1))),"na"))</f>
        <v/>
      </c>
      <c r="N593" s="123"/>
      <c r="O593" s="124" t="str">
        <f>IF(IFERROR(IF(INDEX(data_wkly!AY:AY,MATCH($B593,data_wkly!$C:$C,0),1)=0,"",_xlfn.NUMBERVALUE(INDEX(data_wkly!AY:AY,MATCH($B593,data_wkly!$C:$C,0),1))),"na")=0,"",IFERROR(IF(INDEX(data_wkly!AY:AY,MATCH($B593,data_wkly!$C:$C,0),1)=0,"",_xlfn.NUMBERVALUE(INDEX(data_wkly!AY:AY,MATCH($B593,data_wkly!$C:$C,0),1))),"na"))</f>
        <v/>
      </c>
      <c r="P593" s="124" t="str">
        <f>IF(IFERROR(IF(INDEX(data_wkly!AZ:AZ,MATCH($B593,data_wkly!$C:$C,0),1)=0,"",_xlfn.NUMBERVALUE(INDEX(data_wkly!AZ:AZ,MATCH($B593,data_wkly!$C:$C,0),1))),"na")=0,"",IFERROR(IF(INDEX(data_wkly!AZ:AZ,MATCH($B593,data_wkly!$C:$C,0),1)=0,"",_xlfn.NUMBERVALUE(INDEX(data_wkly!AZ:AZ,MATCH($B593,data_wkly!$C:$C,0),1))),"na"))</f>
        <v/>
      </c>
      <c r="Q593" s="124" t="str">
        <f>IF(IFERROR(IF(INDEX(data_wkly!BA:BA,MATCH($B593,data_wkly!$C:$C,0),1)=0,"",_xlfn.NUMBERVALUE(INDEX(data_wkly!BA:BA,MATCH($B593,data_wkly!$C:$C,0),1))),"na")=0,"",IFERROR(IF(INDEX(data_wkly!BA:BA,MATCH($B593,data_wkly!$C:$C,0),1)=0,"",_xlfn.NUMBERVALUE(INDEX(data_wkly!BA:BA,MATCH($B593,data_wkly!$C:$C,0),1))),"na"))</f>
        <v/>
      </c>
      <c r="R593" s="124" t="str">
        <f>IF(IFERROR(IF(INDEX(data_wkly!BB:BB,MATCH($B593,data_wkly!$C:$C,0),1)=0,"",_xlfn.NUMBERVALUE(INDEX(data_wkly!BB:BB,MATCH($B593,data_wkly!$C:$C,0),1))),"na")=0,"",IFERROR(IF(INDEX(data_wkly!BB:BB,MATCH($B593,data_wkly!$C:$C,0),1)=0,"",_xlfn.NUMBERVALUE(INDEX(data_wkly!BB:BB,MATCH($B593,data_wkly!$C:$C,0),1))),"na"))</f>
        <v/>
      </c>
      <c r="S593" s="124" t="str">
        <f>IF(IFERROR(IF(INDEX(data_wkly!BC:BC,MATCH($B593,data_wkly!$C:$C,0),1)=0,"",_xlfn.NUMBERVALUE(INDEX(data_wkly!BC:BC,MATCH($B593,data_wkly!$C:$C,0),1))),"na")=0,"",IFERROR(IF(INDEX(data_wkly!BC:BC,MATCH($B593,data_wkly!$C:$C,0),1)=0,"",_xlfn.NUMBERVALUE(INDEX(data_wkly!BC:BC,MATCH($B593,data_wkly!$C:$C,0),1))),"na"))</f>
        <v/>
      </c>
      <c r="T593" s="124" t="str">
        <f>IFERROR(IF(INDEX(data_wkly!BL:BL,MATCH($B593,data_wkly!$C:$C,0),1)=0,"",_xlfn.NUMBERVALUE(INDEX(data_wkly!BL:BL,MATCH($B593,data_wkly!$C:$C,0),1))),"na")</f>
        <v/>
      </c>
      <c r="U593" s="124" t="str">
        <f>IF(IFERROR(IF(INDEX(data_wkly!BD:BD,MATCH($B593,data_wkly!$C:$C,0),1)=0,"",_xlfn.NUMBERVALUE(INDEX(data_wkly!BD:BD,MATCH($B593,data_wkly!$C:$C,0),1))),"na")=0,"",IFERROR(IF(INDEX(data_wkly!BD:BD,MATCH($B593,data_wkly!$C:$C,0),1)=0,"",_xlfn.NUMBERVALUE(INDEX(data_wkly!BD:BD,MATCH($B593,data_wkly!$C:$C,0),1))),"na"))</f>
        <v/>
      </c>
      <c r="V593" s="124" t="str">
        <f>IF(IFERROR(IF(INDEX(data_wkly!BE:BE,MATCH($B593,data_wkly!$C:$C,0),1)=0,"",_xlfn.NUMBERVALUE(INDEX(data_wkly!BE:BE,MATCH($B593,data_wkly!$C:$C,0),1))),"na")=0,"",IFERROR(IF(INDEX(data_wkly!BE:BE,MATCH($B593,data_wkly!$C:$C,0),1)=0,"",_xlfn.NUMBERVALUE(INDEX(data_wkly!BE:BE,MATCH($B593,data_wkly!$C:$C,0),1))),"na"))</f>
        <v/>
      </c>
      <c r="W593" s="124" t="str">
        <f>IF(IFERROR(IF(INDEX(data_wkly!BF:BF,MATCH($B593,data_wkly!$C:$C,0),1)=0,"",_xlfn.NUMBERVALUE(INDEX(data_wkly!BF:BF,MATCH($B593,data_wkly!$C:$C,0),1))),"na")=0,"",IFERROR(IF(INDEX(data_wkly!BF:BF,MATCH($B593,data_wkly!$C:$C,0),1)=0,"",_xlfn.NUMBERVALUE(INDEX(data_wkly!BF:BF,MATCH($B593,data_wkly!$C:$C,0),1))),"na"))</f>
        <v/>
      </c>
      <c r="X593" s="124" t="str">
        <f>IFERROR(IF(INDEX(data_wkly!BK:BK,MATCH($B593,data_wkly!$C:$C,0),1)=0,"",_xlfn.NUMBERVALUE(INDEX(data_wkly!BK:BK,MATCH($B593,data_wkly!$C:$C,0),1))),"na")</f>
        <v/>
      </c>
      <c r="Y593" s="124" t="str">
        <f>IF(IFERROR(IF(INDEX(data_wkly!BG:BG,MATCH($B593,data_wkly!$C:$C,0),1)=0,"",_xlfn.NUMBERVALUE(INDEX(data_wkly!BG:BG,MATCH($B593,data_wkly!$C:$C,0),1))),"na")=0,"",IFERROR(IF(INDEX(data_wkly!BG:BG,MATCH($B593,data_wkly!$C:$C,0),1)=0,"",_xlfn.NUMBERVALUE(INDEX(data_wkly!BG:BG,MATCH($B593,data_wkly!$C:$C,0),1))),"na"))</f>
        <v/>
      </c>
      <c r="AJ593" s="41">
        <f t="shared" si="30"/>
        <v>1</v>
      </c>
    </row>
    <row r="594" spans="1:36" ht="15.5">
      <c r="A594" s="88" t="str">
        <f t="shared" si="29"/>
        <v/>
      </c>
      <c r="B594" s="89" t="str">
        <f t="shared" si="28"/>
        <v/>
      </c>
      <c r="C594" s="122" t="str">
        <f>IF(IFERROR(IF(INDEX(data_wkly!AO:AO,MATCH($B594,data_wkly!$C:$C,0),1)=0,"",_xlfn.NUMBERVALUE(INDEX(data_wkly!AO:AO,MATCH($B594,data_wkly!$C:$C,0),1))),"na")=0,"",IFERROR(IF(INDEX(data_wkly!AO:AO,MATCH($B594,data_wkly!$C:$C,0),1)=0,"",_xlfn.NUMBERVALUE(INDEX(data_wkly!AO:AO,MATCH($B594,data_wkly!$C:$C,0),1))),"na"))</f>
        <v/>
      </c>
      <c r="D594" s="122" t="str">
        <f>IF(IFERROR(IF(INDEX(data_wkly!AP:AP,MATCH($B594,data_wkly!$C:$C,0),1)=0,"",_xlfn.NUMBERVALUE(INDEX(data_wkly!AP:AP,MATCH($B594,data_wkly!$C:$C,0),1))),"na")=0,"",IFERROR(IF(INDEX(data_wkly!AP:AP,MATCH($B594,data_wkly!$C:$C,0),1)=0,"",_xlfn.NUMBERVALUE(INDEX(data_wkly!AP:AP,MATCH($B594,data_wkly!$C:$C,0),1))),"na"))</f>
        <v/>
      </c>
      <c r="E594" s="122" t="str">
        <f>IF(IFERROR(IF(INDEX(data_wkly!AQ:AQ,MATCH($B594,data_wkly!$C:$C,0),1)=0,"",_xlfn.NUMBERVALUE(INDEX(data_wkly!AQ:AQ,MATCH($B594,data_wkly!$C:$C,0),1))),"na")=0,"",IFERROR(IF(INDEX(data_wkly!AQ:AQ,MATCH($B594,data_wkly!$C:$C,0),1)=0,"",_xlfn.NUMBERVALUE(INDEX(data_wkly!AQ:AQ,MATCH($B594,data_wkly!$C:$C,0),1))),"na"))</f>
        <v/>
      </c>
      <c r="F594" s="122" t="str">
        <f>IF(IFERROR(IF(INDEX(data_wkly!AR:AR,MATCH($B594,data_wkly!$C:$C,0),1)=0,"",_xlfn.NUMBERVALUE(INDEX(data_wkly!AR:AR,MATCH($B594,data_wkly!$C:$C,0),1))),"na")=0,"",IFERROR(IF(INDEX(data_wkly!AR:AR,MATCH($B594,data_wkly!$C:$C,0),1)=0,"",_xlfn.NUMBERVALUE(INDEX(data_wkly!AR:AR,MATCH($B594,data_wkly!$C:$C,0),1))),"na"))</f>
        <v/>
      </c>
      <c r="G594" s="122" t="str">
        <f>IF(IFERROR(IF(INDEX(data_wkly!AS:AS,MATCH($B594,data_wkly!$C:$C,0),1)=0,"",_xlfn.NUMBERVALUE(INDEX(data_wkly!AS:AS,MATCH($B594,data_wkly!$C:$C,0),1))),"na")=0,"",IFERROR(IF(INDEX(data_wkly!AS:AS,MATCH($B594,data_wkly!$C:$C,0),1)=0,"",_xlfn.NUMBERVALUE(INDEX(data_wkly!AS:AS,MATCH($B594,data_wkly!$C:$C,0),1))),"na"))</f>
        <v/>
      </c>
      <c r="H594" s="122" t="str">
        <f>IFERROR(IF(INDEX(data_wkly!BJ:BJ,MATCH($B594,data_wkly!$C:$C,0),1)=0,"",_xlfn.NUMBERVALUE(INDEX(data_wkly!BJ:BJ,MATCH($B594,data_wkly!$C:$C,0),1))),"na")</f>
        <v/>
      </c>
      <c r="I594" s="122" t="str">
        <f>IF(IFERROR(IF(INDEX(data_wkly!AT:AT,MATCH($B594,data_wkly!$C:$C,0),1)=0,"",_xlfn.NUMBERVALUE(INDEX(data_wkly!AT:AT,MATCH($B594,data_wkly!$C:$C,0),1))),"na")=0,"",IFERROR(IF(INDEX(data_wkly!AT:AT,MATCH($B594,data_wkly!$C:$C,0),1)=0,"",_xlfn.NUMBERVALUE(INDEX(data_wkly!AT:AT,MATCH($B594,data_wkly!$C:$C,0),1))),"na"))</f>
        <v/>
      </c>
      <c r="J594" s="122" t="str">
        <f>IF(IFERROR(IF(INDEX(data_wkly!AU:AU,MATCH($B594,data_wkly!$C:$C,0),1)=0,"",_xlfn.NUMBERVALUE(INDEX(data_wkly!AU:AU,MATCH($B594,data_wkly!$C:$C,0),1))),"na")=0,"",IFERROR(IF(INDEX(data_wkly!AU:AU,MATCH($B594,data_wkly!$C:$C,0),1)=0,"",_xlfn.NUMBERVALUE(INDEX(data_wkly!AU:AU,MATCH($B594,data_wkly!$C:$C,0),1))),"na"))</f>
        <v/>
      </c>
      <c r="K594" s="122" t="str">
        <f>IF(IFERROR(IF(INDEX(data_wkly!AV:AV,MATCH($B594,data_wkly!$C:$C,0),1)=0,"",_xlfn.NUMBERVALUE(INDEX(data_wkly!AV:AV,MATCH($B594,data_wkly!$C:$C,0),1))),"na")=0,"",IFERROR(IF(INDEX(data_wkly!AV:AV,MATCH($B594,data_wkly!$C:$C,0),1)=0,"",_xlfn.NUMBERVALUE(INDEX(data_wkly!AV:AV,MATCH($B594,data_wkly!$C:$C,0),1))),"na"))</f>
        <v/>
      </c>
      <c r="L594" s="122" t="str">
        <f>IFERROR(IF(INDEX(data_wkly!BI:BI,MATCH($B594,data_wkly!$C:$C,0),1)=0,"",_xlfn.NUMBERVALUE(INDEX(data_wkly!BI:BI,MATCH($B594,data_wkly!$C:$C,0),1))),"na")</f>
        <v/>
      </c>
      <c r="M594" s="122" t="str">
        <f>IF(IFERROR(IF(INDEX(data_wkly!AW:AW,MATCH($B594,data_wkly!$C:$C,0),1)=0,"",_xlfn.NUMBERVALUE(INDEX(data_wkly!AW:AW,MATCH($B594,data_wkly!$C:$C,0),1))),"na")=0,"",IFERROR(IF(INDEX(data_wkly!AW:AW,MATCH($B594,data_wkly!$C:$C,0),1)=0,"",_xlfn.NUMBERVALUE(INDEX(data_wkly!AW:AW,MATCH($B594,data_wkly!$C:$C,0),1))),"na"))</f>
        <v/>
      </c>
      <c r="N594" s="123"/>
      <c r="O594" s="124" t="str">
        <f>IF(IFERROR(IF(INDEX(data_wkly!AY:AY,MATCH($B594,data_wkly!$C:$C,0),1)=0,"",_xlfn.NUMBERVALUE(INDEX(data_wkly!AY:AY,MATCH($B594,data_wkly!$C:$C,0),1))),"na")=0,"",IFERROR(IF(INDEX(data_wkly!AY:AY,MATCH($B594,data_wkly!$C:$C,0),1)=0,"",_xlfn.NUMBERVALUE(INDEX(data_wkly!AY:AY,MATCH($B594,data_wkly!$C:$C,0),1))),"na"))</f>
        <v/>
      </c>
      <c r="P594" s="124" t="str">
        <f>IF(IFERROR(IF(INDEX(data_wkly!AZ:AZ,MATCH($B594,data_wkly!$C:$C,0),1)=0,"",_xlfn.NUMBERVALUE(INDEX(data_wkly!AZ:AZ,MATCH($B594,data_wkly!$C:$C,0),1))),"na")=0,"",IFERROR(IF(INDEX(data_wkly!AZ:AZ,MATCH($B594,data_wkly!$C:$C,0),1)=0,"",_xlfn.NUMBERVALUE(INDEX(data_wkly!AZ:AZ,MATCH($B594,data_wkly!$C:$C,0),1))),"na"))</f>
        <v/>
      </c>
      <c r="Q594" s="124" t="str">
        <f>IF(IFERROR(IF(INDEX(data_wkly!BA:BA,MATCH($B594,data_wkly!$C:$C,0),1)=0,"",_xlfn.NUMBERVALUE(INDEX(data_wkly!BA:BA,MATCH($B594,data_wkly!$C:$C,0),1))),"na")=0,"",IFERROR(IF(INDEX(data_wkly!BA:BA,MATCH($B594,data_wkly!$C:$C,0),1)=0,"",_xlfn.NUMBERVALUE(INDEX(data_wkly!BA:BA,MATCH($B594,data_wkly!$C:$C,0),1))),"na"))</f>
        <v/>
      </c>
      <c r="R594" s="124" t="str">
        <f>IF(IFERROR(IF(INDEX(data_wkly!BB:BB,MATCH($B594,data_wkly!$C:$C,0),1)=0,"",_xlfn.NUMBERVALUE(INDEX(data_wkly!BB:BB,MATCH($B594,data_wkly!$C:$C,0),1))),"na")=0,"",IFERROR(IF(INDEX(data_wkly!BB:BB,MATCH($B594,data_wkly!$C:$C,0),1)=0,"",_xlfn.NUMBERVALUE(INDEX(data_wkly!BB:BB,MATCH($B594,data_wkly!$C:$C,0),1))),"na"))</f>
        <v/>
      </c>
      <c r="S594" s="124" t="str">
        <f>IF(IFERROR(IF(INDEX(data_wkly!BC:BC,MATCH($B594,data_wkly!$C:$C,0),1)=0,"",_xlfn.NUMBERVALUE(INDEX(data_wkly!BC:BC,MATCH($B594,data_wkly!$C:$C,0),1))),"na")=0,"",IFERROR(IF(INDEX(data_wkly!BC:BC,MATCH($B594,data_wkly!$C:$C,0),1)=0,"",_xlfn.NUMBERVALUE(INDEX(data_wkly!BC:BC,MATCH($B594,data_wkly!$C:$C,0),1))),"na"))</f>
        <v/>
      </c>
      <c r="T594" s="124" t="str">
        <f>IFERROR(IF(INDEX(data_wkly!BL:BL,MATCH($B594,data_wkly!$C:$C,0),1)=0,"",_xlfn.NUMBERVALUE(INDEX(data_wkly!BL:BL,MATCH($B594,data_wkly!$C:$C,0),1))),"na")</f>
        <v/>
      </c>
      <c r="U594" s="124" t="str">
        <f>IF(IFERROR(IF(INDEX(data_wkly!BD:BD,MATCH($B594,data_wkly!$C:$C,0),1)=0,"",_xlfn.NUMBERVALUE(INDEX(data_wkly!BD:BD,MATCH($B594,data_wkly!$C:$C,0),1))),"na")=0,"",IFERROR(IF(INDEX(data_wkly!BD:BD,MATCH($B594,data_wkly!$C:$C,0),1)=0,"",_xlfn.NUMBERVALUE(INDEX(data_wkly!BD:BD,MATCH($B594,data_wkly!$C:$C,0),1))),"na"))</f>
        <v/>
      </c>
      <c r="V594" s="124" t="str">
        <f>IF(IFERROR(IF(INDEX(data_wkly!BE:BE,MATCH($B594,data_wkly!$C:$C,0),1)=0,"",_xlfn.NUMBERVALUE(INDEX(data_wkly!BE:BE,MATCH($B594,data_wkly!$C:$C,0),1))),"na")=0,"",IFERROR(IF(INDEX(data_wkly!BE:BE,MATCH($B594,data_wkly!$C:$C,0),1)=0,"",_xlfn.NUMBERVALUE(INDEX(data_wkly!BE:BE,MATCH($B594,data_wkly!$C:$C,0),1))),"na"))</f>
        <v/>
      </c>
      <c r="W594" s="124" t="str">
        <f>IF(IFERROR(IF(INDEX(data_wkly!BF:BF,MATCH($B594,data_wkly!$C:$C,0),1)=0,"",_xlfn.NUMBERVALUE(INDEX(data_wkly!BF:BF,MATCH($B594,data_wkly!$C:$C,0),1))),"na")=0,"",IFERROR(IF(INDEX(data_wkly!BF:BF,MATCH($B594,data_wkly!$C:$C,0),1)=0,"",_xlfn.NUMBERVALUE(INDEX(data_wkly!BF:BF,MATCH($B594,data_wkly!$C:$C,0),1))),"na"))</f>
        <v/>
      </c>
      <c r="X594" s="124" t="str">
        <f>IFERROR(IF(INDEX(data_wkly!BK:BK,MATCH($B594,data_wkly!$C:$C,0),1)=0,"",_xlfn.NUMBERVALUE(INDEX(data_wkly!BK:BK,MATCH($B594,data_wkly!$C:$C,0),1))),"na")</f>
        <v/>
      </c>
      <c r="Y594" s="124" t="str">
        <f>IF(IFERROR(IF(INDEX(data_wkly!BG:BG,MATCH($B594,data_wkly!$C:$C,0),1)=0,"",_xlfn.NUMBERVALUE(INDEX(data_wkly!BG:BG,MATCH($B594,data_wkly!$C:$C,0),1))),"na")=0,"",IFERROR(IF(INDEX(data_wkly!BG:BG,MATCH($B594,data_wkly!$C:$C,0),1)=0,"",_xlfn.NUMBERVALUE(INDEX(data_wkly!BG:BG,MATCH($B594,data_wkly!$C:$C,0),1))),"na"))</f>
        <v/>
      </c>
      <c r="AJ594" s="41">
        <f t="shared" si="30"/>
        <v>2</v>
      </c>
    </row>
    <row r="595" spans="1:36" ht="15.5">
      <c r="A595" s="88" t="str">
        <f t="shared" si="29"/>
        <v/>
      </c>
      <c r="B595" s="89" t="str">
        <f t="shared" si="28"/>
        <v/>
      </c>
      <c r="C595" s="122" t="str">
        <f>IF(IFERROR(IF(INDEX(data_wkly!AO:AO,MATCH($B595,data_wkly!$C:$C,0),1)=0,"",_xlfn.NUMBERVALUE(INDEX(data_wkly!AO:AO,MATCH($B595,data_wkly!$C:$C,0),1))),"na")=0,"",IFERROR(IF(INDEX(data_wkly!AO:AO,MATCH($B595,data_wkly!$C:$C,0),1)=0,"",_xlfn.NUMBERVALUE(INDEX(data_wkly!AO:AO,MATCH($B595,data_wkly!$C:$C,0),1))),"na"))</f>
        <v/>
      </c>
      <c r="D595" s="122" t="str">
        <f>IF(IFERROR(IF(INDEX(data_wkly!AP:AP,MATCH($B595,data_wkly!$C:$C,0),1)=0,"",_xlfn.NUMBERVALUE(INDEX(data_wkly!AP:AP,MATCH($B595,data_wkly!$C:$C,0),1))),"na")=0,"",IFERROR(IF(INDEX(data_wkly!AP:AP,MATCH($B595,data_wkly!$C:$C,0),1)=0,"",_xlfn.NUMBERVALUE(INDEX(data_wkly!AP:AP,MATCH($B595,data_wkly!$C:$C,0),1))),"na"))</f>
        <v/>
      </c>
      <c r="E595" s="122" t="str">
        <f>IF(IFERROR(IF(INDEX(data_wkly!AQ:AQ,MATCH($B595,data_wkly!$C:$C,0),1)=0,"",_xlfn.NUMBERVALUE(INDEX(data_wkly!AQ:AQ,MATCH($B595,data_wkly!$C:$C,0),1))),"na")=0,"",IFERROR(IF(INDEX(data_wkly!AQ:AQ,MATCH($B595,data_wkly!$C:$C,0),1)=0,"",_xlfn.NUMBERVALUE(INDEX(data_wkly!AQ:AQ,MATCH($B595,data_wkly!$C:$C,0),1))),"na"))</f>
        <v/>
      </c>
      <c r="F595" s="122" t="str">
        <f>IF(IFERROR(IF(INDEX(data_wkly!AR:AR,MATCH($B595,data_wkly!$C:$C,0),1)=0,"",_xlfn.NUMBERVALUE(INDEX(data_wkly!AR:AR,MATCH($B595,data_wkly!$C:$C,0),1))),"na")=0,"",IFERROR(IF(INDEX(data_wkly!AR:AR,MATCH($B595,data_wkly!$C:$C,0),1)=0,"",_xlfn.NUMBERVALUE(INDEX(data_wkly!AR:AR,MATCH($B595,data_wkly!$C:$C,0),1))),"na"))</f>
        <v/>
      </c>
      <c r="G595" s="122" t="str">
        <f>IF(IFERROR(IF(INDEX(data_wkly!AS:AS,MATCH($B595,data_wkly!$C:$C,0),1)=0,"",_xlfn.NUMBERVALUE(INDEX(data_wkly!AS:AS,MATCH($B595,data_wkly!$C:$C,0),1))),"na")=0,"",IFERROR(IF(INDEX(data_wkly!AS:AS,MATCH($B595,data_wkly!$C:$C,0),1)=0,"",_xlfn.NUMBERVALUE(INDEX(data_wkly!AS:AS,MATCH($B595,data_wkly!$C:$C,0),1))),"na"))</f>
        <v/>
      </c>
      <c r="H595" s="122" t="str">
        <f>IFERROR(IF(INDEX(data_wkly!BJ:BJ,MATCH($B595,data_wkly!$C:$C,0),1)=0,"",_xlfn.NUMBERVALUE(INDEX(data_wkly!BJ:BJ,MATCH($B595,data_wkly!$C:$C,0),1))),"na")</f>
        <v/>
      </c>
      <c r="I595" s="122" t="str">
        <f>IF(IFERROR(IF(INDEX(data_wkly!AT:AT,MATCH($B595,data_wkly!$C:$C,0),1)=0,"",_xlfn.NUMBERVALUE(INDEX(data_wkly!AT:AT,MATCH($B595,data_wkly!$C:$C,0),1))),"na")=0,"",IFERROR(IF(INDEX(data_wkly!AT:AT,MATCH($B595,data_wkly!$C:$C,0),1)=0,"",_xlfn.NUMBERVALUE(INDEX(data_wkly!AT:AT,MATCH($B595,data_wkly!$C:$C,0),1))),"na"))</f>
        <v/>
      </c>
      <c r="J595" s="122" t="str">
        <f>IF(IFERROR(IF(INDEX(data_wkly!AU:AU,MATCH($B595,data_wkly!$C:$C,0),1)=0,"",_xlfn.NUMBERVALUE(INDEX(data_wkly!AU:AU,MATCH($B595,data_wkly!$C:$C,0),1))),"na")=0,"",IFERROR(IF(INDEX(data_wkly!AU:AU,MATCH($B595,data_wkly!$C:$C,0),1)=0,"",_xlfn.NUMBERVALUE(INDEX(data_wkly!AU:AU,MATCH($B595,data_wkly!$C:$C,0),1))),"na"))</f>
        <v/>
      </c>
      <c r="K595" s="122" t="str">
        <f>IF(IFERROR(IF(INDEX(data_wkly!AV:AV,MATCH($B595,data_wkly!$C:$C,0),1)=0,"",_xlfn.NUMBERVALUE(INDEX(data_wkly!AV:AV,MATCH($B595,data_wkly!$C:$C,0),1))),"na")=0,"",IFERROR(IF(INDEX(data_wkly!AV:AV,MATCH($B595,data_wkly!$C:$C,0),1)=0,"",_xlfn.NUMBERVALUE(INDEX(data_wkly!AV:AV,MATCH($B595,data_wkly!$C:$C,0),1))),"na"))</f>
        <v/>
      </c>
      <c r="L595" s="122" t="str">
        <f>IFERROR(IF(INDEX(data_wkly!BI:BI,MATCH($B595,data_wkly!$C:$C,0),1)=0,"",_xlfn.NUMBERVALUE(INDEX(data_wkly!BI:BI,MATCH($B595,data_wkly!$C:$C,0),1))),"na")</f>
        <v/>
      </c>
      <c r="M595" s="122" t="str">
        <f>IF(IFERROR(IF(INDEX(data_wkly!AW:AW,MATCH($B595,data_wkly!$C:$C,0),1)=0,"",_xlfn.NUMBERVALUE(INDEX(data_wkly!AW:AW,MATCH($B595,data_wkly!$C:$C,0),1))),"na")=0,"",IFERROR(IF(INDEX(data_wkly!AW:AW,MATCH($B595,data_wkly!$C:$C,0),1)=0,"",_xlfn.NUMBERVALUE(INDEX(data_wkly!AW:AW,MATCH($B595,data_wkly!$C:$C,0),1))),"na"))</f>
        <v/>
      </c>
      <c r="N595" s="123"/>
      <c r="O595" s="124" t="str">
        <f>IF(IFERROR(IF(INDEX(data_wkly!AY:AY,MATCH($B595,data_wkly!$C:$C,0),1)=0,"",_xlfn.NUMBERVALUE(INDEX(data_wkly!AY:AY,MATCH($B595,data_wkly!$C:$C,0),1))),"na")=0,"",IFERROR(IF(INDEX(data_wkly!AY:AY,MATCH($B595,data_wkly!$C:$C,0),1)=0,"",_xlfn.NUMBERVALUE(INDEX(data_wkly!AY:AY,MATCH($B595,data_wkly!$C:$C,0),1))),"na"))</f>
        <v/>
      </c>
      <c r="P595" s="124" t="str">
        <f>IF(IFERROR(IF(INDEX(data_wkly!AZ:AZ,MATCH($B595,data_wkly!$C:$C,0),1)=0,"",_xlfn.NUMBERVALUE(INDEX(data_wkly!AZ:AZ,MATCH($B595,data_wkly!$C:$C,0),1))),"na")=0,"",IFERROR(IF(INDEX(data_wkly!AZ:AZ,MATCH($B595,data_wkly!$C:$C,0),1)=0,"",_xlfn.NUMBERVALUE(INDEX(data_wkly!AZ:AZ,MATCH($B595,data_wkly!$C:$C,0),1))),"na"))</f>
        <v/>
      </c>
      <c r="Q595" s="124" t="str">
        <f>IF(IFERROR(IF(INDEX(data_wkly!BA:BA,MATCH($B595,data_wkly!$C:$C,0),1)=0,"",_xlfn.NUMBERVALUE(INDEX(data_wkly!BA:BA,MATCH($B595,data_wkly!$C:$C,0),1))),"na")=0,"",IFERROR(IF(INDEX(data_wkly!BA:BA,MATCH($B595,data_wkly!$C:$C,0),1)=0,"",_xlfn.NUMBERVALUE(INDEX(data_wkly!BA:BA,MATCH($B595,data_wkly!$C:$C,0),1))),"na"))</f>
        <v/>
      </c>
      <c r="R595" s="124" t="str">
        <f>IF(IFERROR(IF(INDEX(data_wkly!BB:BB,MATCH($B595,data_wkly!$C:$C,0),1)=0,"",_xlfn.NUMBERVALUE(INDEX(data_wkly!BB:BB,MATCH($B595,data_wkly!$C:$C,0),1))),"na")=0,"",IFERROR(IF(INDEX(data_wkly!BB:BB,MATCH($B595,data_wkly!$C:$C,0),1)=0,"",_xlfn.NUMBERVALUE(INDEX(data_wkly!BB:BB,MATCH($B595,data_wkly!$C:$C,0),1))),"na"))</f>
        <v/>
      </c>
      <c r="S595" s="124" t="str">
        <f>IF(IFERROR(IF(INDEX(data_wkly!BC:BC,MATCH($B595,data_wkly!$C:$C,0),1)=0,"",_xlfn.NUMBERVALUE(INDEX(data_wkly!BC:BC,MATCH($B595,data_wkly!$C:$C,0),1))),"na")=0,"",IFERROR(IF(INDEX(data_wkly!BC:BC,MATCH($B595,data_wkly!$C:$C,0),1)=0,"",_xlfn.NUMBERVALUE(INDEX(data_wkly!BC:BC,MATCH($B595,data_wkly!$C:$C,0),1))),"na"))</f>
        <v/>
      </c>
      <c r="T595" s="124" t="str">
        <f>IFERROR(IF(INDEX(data_wkly!BL:BL,MATCH($B595,data_wkly!$C:$C,0),1)=0,"",_xlfn.NUMBERVALUE(INDEX(data_wkly!BL:BL,MATCH($B595,data_wkly!$C:$C,0),1))),"na")</f>
        <v/>
      </c>
      <c r="U595" s="124" t="str">
        <f>IF(IFERROR(IF(INDEX(data_wkly!BD:BD,MATCH($B595,data_wkly!$C:$C,0),1)=0,"",_xlfn.NUMBERVALUE(INDEX(data_wkly!BD:BD,MATCH($B595,data_wkly!$C:$C,0),1))),"na")=0,"",IFERROR(IF(INDEX(data_wkly!BD:BD,MATCH($B595,data_wkly!$C:$C,0),1)=0,"",_xlfn.NUMBERVALUE(INDEX(data_wkly!BD:BD,MATCH($B595,data_wkly!$C:$C,0),1))),"na"))</f>
        <v/>
      </c>
      <c r="V595" s="124" t="str">
        <f>IF(IFERROR(IF(INDEX(data_wkly!BE:BE,MATCH($B595,data_wkly!$C:$C,0),1)=0,"",_xlfn.NUMBERVALUE(INDEX(data_wkly!BE:BE,MATCH($B595,data_wkly!$C:$C,0),1))),"na")=0,"",IFERROR(IF(INDEX(data_wkly!BE:BE,MATCH($B595,data_wkly!$C:$C,0),1)=0,"",_xlfn.NUMBERVALUE(INDEX(data_wkly!BE:BE,MATCH($B595,data_wkly!$C:$C,0),1))),"na"))</f>
        <v/>
      </c>
      <c r="W595" s="124" t="str">
        <f>IF(IFERROR(IF(INDEX(data_wkly!BF:BF,MATCH($B595,data_wkly!$C:$C,0),1)=0,"",_xlfn.NUMBERVALUE(INDEX(data_wkly!BF:BF,MATCH($B595,data_wkly!$C:$C,0),1))),"na")=0,"",IFERROR(IF(INDEX(data_wkly!BF:BF,MATCH($B595,data_wkly!$C:$C,0),1)=0,"",_xlfn.NUMBERVALUE(INDEX(data_wkly!BF:BF,MATCH($B595,data_wkly!$C:$C,0),1))),"na"))</f>
        <v/>
      </c>
      <c r="X595" s="124" t="str">
        <f>IFERROR(IF(INDEX(data_wkly!BK:BK,MATCH($B595,data_wkly!$C:$C,0),1)=0,"",_xlfn.NUMBERVALUE(INDEX(data_wkly!BK:BK,MATCH($B595,data_wkly!$C:$C,0),1))),"na")</f>
        <v/>
      </c>
      <c r="Y595" s="124" t="str">
        <f>IF(IFERROR(IF(INDEX(data_wkly!BG:BG,MATCH($B595,data_wkly!$C:$C,0),1)=0,"",_xlfn.NUMBERVALUE(INDEX(data_wkly!BG:BG,MATCH($B595,data_wkly!$C:$C,0),1))),"na")=0,"",IFERROR(IF(INDEX(data_wkly!BG:BG,MATCH($B595,data_wkly!$C:$C,0),1)=0,"",_xlfn.NUMBERVALUE(INDEX(data_wkly!BG:BG,MATCH($B595,data_wkly!$C:$C,0),1))),"na"))</f>
        <v/>
      </c>
      <c r="AJ595" s="41">
        <f t="shared" si="30"/>
        <v>1</v>
      </c>
    </row>
    <row r="596" spans="1:36" ht="15.5">
      <c r="A596" s="88" t="str">
        <f t="shared" si="29"/>
        <v/>
      </c>
      <c r="B596" s="89" t="str">
        <f t="shared" si="28"/>
        <v/>
      </c>
      <c r="C596" s="122" t="str">
        <f>IF(IFERROR(IF(INDEX(data_wkly!AO:AO,MATCH($B596,data_wkly!$C:$C,0),1)=0,"",_xlfn.NUMBERVALUE(INDEX(data_wkly!AO:AO,MATCH($B596,data_wkly!$C:$C,0),1))),"na")=0,"",IFERROR(IF(INDEX(data_wkly!AO:AO,MATCH($B596,data_wkly!$C:$C,0),1)=0,"",_xlfn.NUMBERVALUE(INDEX(data_wkly!AO:AO,MATCH($B596,data_wkly!$C:$C,0),1))),"na"))</f>
        <v/>
      </c>
      <c r="D596" s="122" t="str">
        <f>IF(IFERROR(IF(INDEX(data_wkly!AP:AP,MATCH($B596,data_wkly!$C:$C,0),1)=0,"",_xlfn.NUMBERVALUE(INDEX(data_wkly!AP:AP,MATCH($B596,data_wkly!$C:$C,0),1))),"na")=0,"",IFERROR(IF(INDEX(data_wkly!AP:AP,MATCH($B596,data_wkly!$C:$C,0),1)=0,"",_xlfn.NUMBERVALUE(INDEX(data_wkly!AP:AP,MATCH($B596,data_wkly!$C:$C,0),1))),"na"))</f>
        <v/>
      </c>
      <c r="E596" s="122" t="str">
        <f>IF(IFERROR(IF(INDEX(data_wkly!AQ:AQ,MATCH($B596,data_wkly!$C:$C,0),1)=0,"",_xlfn.NUMBERVALUE(INDEX(data_wkly!AQ:AQ,MATCH($B596,data_wkly!$C:$C,0),1))),"na")=0,"",IFERROR(IF(INDEX(data_wkly!AQ:AQ,MATCH($B596,data_wkly!$C:$C,0),1)=0,"",_xlfn.NUMBERVALUE(INDEX(data_wkly!AQ:AQ,MATCH($B596,data_wkly!$C:$C,0),1))),"na"))</f>
        <v/>
      </c>
      <c r="F596" s="122" t="str">
        <f>IF(IFERROR(IF(INDEX(data_wkly!AR:AR,MATCH($B596,data_wkly!$C:$C,0),1)=0,"",_xlfn.NUMBERVALUE(INDEX(data_wkly!AR:AR,MATCH($B596,data_wkly!$C:$C,0),1))),"na")=0,"",IFERROR(IF(INDEX(data_wkly!AR:AR,MATCH($B596,data_wkly!$C:$C,0),1)=0,"",_xlfn.NUMBERVALUE(INDEX(data_wkly!AR:AR,MATCH($B596,data_wkly!$C:$C,0),1))),"na"))</f>
        <v/>
      </c>
      <c r="G596" s="122" t="str">
        <f>IF(IFERROR(IF(INDEX(data_wkly!AS:AS,MATCH($B596,data_wkly!$C:$C,0),1)=0,"",_xlfn.NUMBERVALUE(INDEX(data_wkly!AS:AS,MATCH($B596,data_wkly!$C:$C,0),1))),"na")=0,"",IFERROR(IF(INDEX(data_wkly!AS:AS,MATCH($B596,data_wkly!$C:$C,0),1)=0,"",_xlfn.NUMBERVALUE(INDEX(data_wkly!AS:AS,MATCH($B596,data_wkly!$C:$C,0),1))),"na"))</f>
        <v/>
      </c>
      <c r="H596" s="122" t="str">
        <f>IFERROR(IF(INDEX(data_wkly!BJ:BJ,MATCH($B596,data_wkly!$C:$C,0),1)=0,"",_xlfn.NUMBERVALUE(INDEX(data_wkly!BJ:BJ,MATCH($B596,data_wkly!$C:$C,0),1))),"na")</f>
        <v/>
      </c>
      <c r="I596" s="122" t="str">
        <f>IF(IFERROR(IF(INDEX(data_wkly!AT:AT,MATCH($B596,data_wkly!$C:$C,0),1)=0,"",_xlfn.NUMBERVALUE(INDEX(data_wkly!AT:AT,MATCH($B596,data_wkly!$C:$C,0),1))),"na")=0,"",IFERROR(IF(INDEX(data_wkly!AT:AT,MATCH($B596,data_wkly!$C:$C,0),1)=0,"",_xlfn.NUMBERVALUE(INDEX(data_wkly!AT:AT,MATCH($B596,data_wkly!$C:$C,0),1))),"na"))</f>
        <v/>
      </c>
      <c r="J596" s="122" t="str">
        <f>IF(IFERROR(IF(INDEX(data_wkly!AU:AU,MATCH($B596,data_wkly!$C:$C,0),1)=0,"",_xlfn.NUMBERVALUE(INDEX(data_wkly!AU:AU,MATCH($B596,data_wkly!$C:$C,0),1))),"na")=0,"",IFERROR(IF(INDEX(data_wkly!AU:AU,MATCH($B596,data_wkly!$C:$C,0),1)=0,"",_xlfn.NUMBERVALUE(INDEX(data_wkly!AU:AU,MATCH($B596,data_wkly!$C:$C,0),1))),"na"))</f>
        <v/>
      </c>
      <c r="K596" s="122" t="str">
        <f>IF(IFERROR(IF(INDEX(data_wkly!AV:AV,MATCH($B596,data_wkly!$C:$C,0),1)=0,"",_xlfn.NUMBERVALUE(INDEX(data_wkly!AV:AV,MATCH($B596,data_wkly!$C:$C,0),1))),"na")=0,"",IFERROR(IF(INDEX(data_wkly!AV:AV,MATCH($B596,data_wkly!$C:$C,0),1)=0,"",_xlfn.NUMBERVALUE(INDEX(data_wkly!AV:AV,MATCH($B596,data_wkly!$C:$C,0),1))),"na"))</f>
        <v/>
      </c>
      <c r="L596" s="122" t="str">
        <f>IFERROR(IF(INDEX(data_wkly!BI:BI,MATCH($B596,data_wkly!$C:$C,0),1)=0,"",_xlfn.NUMBERVALUE(INDEX(data_wkly!BI:BI,MATCH($B596,data_wkly!$C:$C,0),1))),"na")</f>
        <v/>
      </c>
      <c r="M596" s="122" t="str">
        <f>IF(IFERROR(IF(INDEX(data_wkly!AW:AW,MATCH($B596,data_wkly!$C:$C,0),1)=0,"",_xlfn.NUMBERVALUE(INDEX(data_wkly!AW:AW,MATCH($B596,data_wkly!$C:$C,0),1))),"na")=0,"",IFERROR(IF(INDEX(data_wkly!AW:AW,MATCH($B596,data_wkly!$C:$C,0),1)=0,"",_xlfn.NUMBERVALUE(INDEX(data_wkly!AW:AW,MATCH($B596,data_wkly!$C:$C,0),1))),"na"))</f>
        <v/>
      </c>
      <c r="N596" s="123"/>
      <c r="O596" s="124" t="str">
        <f>IF(IFERROR(IF(INDEX(data_wkly!AY:AY,MATCH($B596,data_wkly!$C:$C,0),1)=0,"",_xlfn.NUMBERVALUE(INDEX(data_wkly!AY:AY,MATCH($B596,data_wkly!$C:$C,0),1))),"na")=0,"",IFERROR(IF(INDEX(data_wkly!AY:AY,MATCH($B596,data_wkly!$C:$C,0),1)=0,"",_xlfn.NUMBERVALUE(INDEX(data_wkly!AY:AY,MATCH($B596,data_wkly!$C:$C,0),1))),"na"))</f>
        <v/>
      </c>
      <c r="P596" s="124" t="str">
        <f>IF(IFERROR(IF(INDEX(data_wkly!AZ:AZ,MATCH($B596,data_wkly!$C:$C,0),1)=0,"",_xlfn.NUMBERVALUE(INDEX(data_wkly!AZ:AZ,MATCH($B596,data_wkly!$C:$C,0),1))),"na")=0,"",IFERROR(IF(INDEX(data_wkly!AZ:AZ,MATCH($B596,data_wkly!$C:$C,0),1)=0,"",_xlfn.NUMBERVALUE(INDEX(data_wkly!AZ:AZ,MATCH($B596,data_wkly!$C:$C,0),1))),"na"))</f>
        <v/>
      </c>
      <c r="Q596" s="124" t="str">
        <f>IF(IFERROR(IF(INDEX(data_wkly!BA:BA,MATCH($B596,data_wkly!$C:$C,0),1)=0,"",_xlfn.NUMBERVALUE(INDEX(data_wkly!BA:BA,MATCH($B596,data_wkly!$C:$C,0),1))),"na")=0,"",IFERROR(IF(INDEX(data_wkly!BA:BA,MATCH($B596,data_wkly!$C:$C,0),1)=0,"",_xlfn.NUMBERVALUE(INDEX(data_wkly!BA:BA,MATCH($B596,data_wkly!$C:$C,0),1))),"na"))</f>
        <v/>
      </c>
      <c r="R596" s="124" t="str">
        <f>IF(IFERROR(IF(INDEX(data_wkly!BB:BB,MATCH($B596,data_wkly!$C:$C,0),1)=0,"",_xlfn.NUMBERVALUE(INDEX(data_wkly!BB:BB,MATCH($B596,data_wkly!$C:$C,0),1))),"na")=0,"",IFERROR(IF(INDEX(data_wkly!BB:BB,MATCH($B596,data_wkly!$C:$C,0),1)=0,"",_xlfn.NUMBERVALUE(INDEX(data_wkly!BB:BB,MATCH($B596,data_wkly!$C:$C,0),1))),"na"))</f>
        <v/>
      </c>
      <c r="S596" s="124" t="str">
        <f>IF(IFERROR(IF(INDEX(data_wkly!BC:BC,MATCH($B596,data_wkly!$C:$C,0),1)=0,"",_xlfn.NUMBERVALUE(INDEX(data_wkly!BC:BC,MATCH($B596,data_wkly!$C:$C,0),1))),"na")=0,"",IFERROR(IF(INDEX(data_wkly!BC:BC,MATCH($B596,data_wkly!$C:$C,0),1)=0,"",_xlfn.NUMBERVALUE(INDEX(data_wkly!BC:BC,MATCH($B596,data_wkly!$C:$C,0),1))),"na"))</f>
        <v/>
      </c>
      <c r="T596" s="124" t="str">
        <f>IFERROR(IF(INDEX(data_wkly!BL:BL,MATCH($B596,data_wkly!$C:$C,0),1)=0,"",_xlfn.NUMBERVALUE(INDEX(data_wkly!BL:BL,MATCH($B596,data_wkly!$C:$C,0),1))),"na")</f>
        <v/>
      </c>
      <c r="U596" s="124" t="str">
        <f>IF(IFERROR(IF(INDEX(data_wkly!BD:BD,MATCH($B596,data_wkly!$C:$C,0),1)=0,"",_xlfn.NUMBERVALUE(INDEX(data_wkly!BD:BD,MATCH($B596,data_wkly!$C:$C,0),1))),"na")=0,"",IFERROR(IF(INDEX(data_wkly!BD:BD,MATCH($B596,data_wkly!$C:$C,0),1)=0,"",_xlfn.NUMBERVALUE(INDEX(data_wkly!BD:BD,MATCH($B596,data_wkly!$C:$C,0),1))),"na"))</f>
        <v/>
      </c>
      <c r="V596" s="124" t="str">
        <f>IF(IFERROR(IF(INDEX(data_wkly!BE:BE,MATCH($B596,data_wkly!$C:$C,0),1)=0,"",_xlfn.NUMBERVALUE(INDEX(data_wkly!BE:BE,MATCH($B596,data_wkly!$C:$C,0),1))),"na")=0,"",IFERROR(IF(INDEX(data_wkly!BE:BE,MATCH($B596,data_wkly!$C:$C,0),1)=0,"",_xlfn.NUMBERVALUE(INDEX(data_wkly!BE:BE,MATCH($B596,data_wkly!$C:$C,0),1))),"na"))</f>
        <v/>
      </c>
      <c r="W596" s="124" t="str">
        <f>IF(IFERROR(IF(INDEX(data_wkly!BF:BF,MATCH($B596,data_wkly!$C:$C,0),1)=0,"",_xlfn.NUMBERVALUE(INDEX(data_wkly!BF:BF,MATCH($B596,data_wkly!$C:$C,0),1))),"na")=0,"",IFERROR(IF(INDEX(data_wkly!BF:BF,MATCH($B596,data_wkly!$C:$C,0),1)=0,"",_xlfn.NUMBERVALUE(INDEX(data_wkly!BF:BF,MATCH($B596,data_wkly!$C:$C,0),1))),"na"))</f>
        <v/>
      </c>
      <c r="X596" s="124" t="str">
        <f>IFERROR(IF(INDEX(data_wkly!BK:BK,MATCH($B596,data_wkly!$C:$C,0),1)=0,"",_xlfn.NUMBERVALUE(INDEX(data_wkly!BK:BK,MATCH($B596,data_wkly!$C:$C,0),1))),"na")</f>
        <v/>
      </c>
      <c r="Y596" s="124" t="str">
        <f>IF(IFERROR(IF(INDEX(data_wkly!BG:BG,MATCH($B596,data_wkly!$C:$C,0),1)=0,"",_xlfn.NUMBERVALUE(INDEX(data_wkly!BG:BG,MATCH($B596,data_wkly!$C:$C,0),1))),"na")=0,"",IFERROR(IF(INDEX(data_wkly!BG:BG,MATCH($B596,data_wkly!$C:$C,0),1)=0,"",_xlfn.NUMBERVALUE(INDEX(data_wkly!BG:BG,MATCH($B596,data_wkly!$C:$C,0),1))),"na"))</f>
        <v/>
      </c>
      <c r="AJ596" s="41">
        <f t="shared" si="30"/>
        <v>2</v>
      </c>
    </row>
    <row r="597" spans="1:36" ht="15.5">
      <c r="A597" s="88" t="str">
        <f t="shared" si="29"/>
        <v/>
      </c>
      <c r="B597" s="89" t="str">
        <f t="shared" si="28"/>
        <v/>
      </c>
      <c r="C597" s="122" t="str">
        <f>IF(IFERROR(IF(INDEX(data_wkly!AO:AO,MATCH($B597,data_wkly!$C:$C,0),1)=0,"",_xlfn.NUMBERVALUE(INDEX(data_wkly!AO:AO,MATCH($B597,data_wkly!$C:$C,0),1))),"na")=0,"",IFERROR(IF(INDEX(data_wkly!AO:AO,MATCH($B597,data_wkly!$C:$C,0),1)=0,"",_xlfn.NUMBERVALUE(INDEX(data_wkly!AO:AO,MATCH($B597,data_wkly!$C:$C,0),1))),"na"))</f>
        <v/>
      </c>
      <c r="D597" s="122" t="str">
        <f>IF(IFERROR(IF(INDEX(data_wkly!AP:AP,MATCH($B597,data_wkly!$C:$C,0),1)=0,"",_xlfn.NUMBERVALUE(INDEX(data_wkly!AP:AP,MATCH($B597,data_wkly!$C:$C,0),1))),"na")=0,"",IFERROR(IF(INDEX(data_wkly!AP:AP,MATCH($B597,data_wkly!$C:$C,0),1)=0,"",_xlfn.NUMBERVALUE(INDEX(data_wkly!AP:AP,MATCH($B597,data_wkly!$C:$C,0),1))),"na"))</f>
        <v/>
      </c>
      <c r="E597" s="122" t="str">
        <f>IF(IFERROR(IF(INDEX(data_wkly!AQ:AQ,MATCH($B597,data_wkly!$C:$C,0),1)=0,"",_xlfn.NUMBERVALUE(INDEX(data_wkly!AQ:AQ,MATCH($B597,data_wkly!$C:$C,0),1))),"na")=0,"",IFERROR(IF(INDEX(data_wkly!AQ:AQ,MATCH($B597,data_wkly!$C:$C,0),1)=0,"",_xlfn.NUMBERVALUE(INDEX(data_wkly!AQ:AQ,MATCH($B597,data_wkly!$C:$C,0),1))),"na"))</f>
        <v/>
      </c>
      <c r="F597" s="122" t="str">
        <f>IF(IFERROR(IF(INDEX(data_wkly!AR:AR,MATCH($B597,data_wkly!$C:$C,0),1)=0,"",_xlfn.NUMBERVALUE(INDEX(data_wkly!AR:AR,MATCH($B597,data_wkly!$C:$C,0),1))),"na")=0,"",IFERROR(IF(INDEX(data_wkly!AR:AR,MATCH($B597,data_wkly!$C:$C,0),1)=0,"",_xlfn.NUMBERVALUE(INDEX(data_wkly!AR:AR,MATCH($B597,data_wkly!$C:$C,0),1))),"na"))</f>
        <v/>
      </c>
      <c r="G597" s="122" t="str">
        <f>IF(IFERROR(IF(INDEX(data_wkly!AS:AS,MATCH($B597,data_wkly!$C:$C,0),1)=0,"",_xlfn.NUMBERVALUE(INDEX(data_wkly!AS:AS,MATCH($B597,data_wkly!$C:$C,0),1))),"na")=0,"",IFERROR(IF(INDEX(data_wkly!AS:AS,MATCH($B597,data_wkly!$C:$C,0),1)=0,"",_xlfn.NUMBERVALUE(INDEX(data_wkly!AS:AS,MATCH($B597,data_wkly!$C:$C,0),1))),"na"))</f>
        <v/>
      </c>
      <c r="H597" s="122" t="str">
        <f>IFERROR(IF(INDEX(data_wkly!BJ:BJ,MATCH($B597,data_wkly!$C:$C,0),1)=0,"",_xlfn.NUMBERVALUE(INDEX(data_wkly!BJ:BJ,MATCH($B597,data_wkly!$C:$C,0),1))),"na")</f>
        <v/>
      </c>
      <c r="I597" s="122" t="str">
        <f>IF(IFERROR(IF(INDEX(data_wkly!AT:AT,MATCH($B597,data_wkly!$C:$C,0),1)=0,"",_xlfn.NUMBERVALUE(INDEX(data_wkly!AT:AT,MATCH($B597,data_wkly!$C:$C,0),1))),"na")=0,"",IFERROR(IF(INDEX(data_wkly!AT:AT,MATCH($B597,data_wkly!$C:$C,0),1)=0,"",_xlfn.NUMBERVALUE(INDEX(data_wkly!AT:AT,MATCH($B597,data_wkly!$C:$C,0),1))),"na"))</f>
        <v/>
      </c>
      <c r="J597" s="122" t="str">
        <f>IF(IFERROR(IF(INDEX(data_wkly!AU:AU,MATCH($B597,data_wkly!$C:$C,0),1)=0,"",_xlfn.NUMBERVALUE(INDEX(data_wkly!AU:AU,MATCH($B597,data_wkly!$C:$C,0),1))),"na")=0,"",IFERROR(IF(INDEX(data_wkly!AU:AU,MATCH($B597,data_wkly!$C:$C,0),1)=0,"",_xlfn.NUMBERVALUE(INDEX(data_wkly!AU:AU,MATCH($B597,data_wkly!$C:$C,0),1))),"na"))</f>
        <v/>
      </c>
      <c r="K597" s="122" t="str">
        <f>IF(IFERROR(IF(INDEX(data_wkly!AV:AV,MATCH($B597,data_wkly!$C:$C,0),1)=0,"",_xlfn.NUMBERVALUE(INDEX(data_wkly!AV:AV,MATCH($B597,data_wkly!$C:$C,0),1))),"na")=0,"",IFERROR(IF(INDEX(data_wkly!AV:AV,MATCH($B597,data_wkly!$C:$C,0),1)=0,"",_xlfn.NUMBERVALUE(INDEX(data_wkly!AV:AV,MATCH($B597,data_wkly!$C:$C,0),1))),"na"))</f>
        <v/>
      </c>
      <c r="L597" s="122" t="str">
        <f>IFERROR(IF(INDEX(data_wkly!BI:BI,MATCH($B597,data_wkly!$C:$C,0),1)=0,"",_xlfn.NUMBERVALUE(INDEX(data_wkly!BI:BI,MATCH($B597,data_wkly!$C:$C,0),1))),"na")</f>
        <v/>
      </c>
      <c r="M597" s="122" t="str">
        <f>IF(IFERROR(IF(INDEX(data_wkly!AW:AW,MATCH($B597,data_wkly!$C:$C,0),1)=0,"",_xlfn.NUMBERVALUE(INDEX(data_wkly!AW:AW,MATCH($B597,data_wkly!$C:$C,0),1))),"na")=0,"",IFERROR(IF(INDEX(data_wkly!AW:AW,MATCH($B597,data_wkly!$C:$C,0),1)=0,"",_xlfn.NUMBERVALUE(INDEX(data_wkly!AW:AW,MATCH($B597,data_wkly!$C:$C,0),1))),"na"))</f>
        <v/>
      </c>
      <c r="N597" s="123"/>
      <c r="O597" s="124" t="str">
        <f>IF(IFERROR(IF(INDEX(data_wkly!AY:AY,MATCH($B597,data_wkly!$C:$C,0),1)=0,"",_xlfn.NUMBERVALUE(INDEX(data_wkly!AY:AY,MATCH($B597,data_wkly!$C:$C,0),1))),"na")=0,"",IFERROR(IF(INDEX(data_wkly!AY:AY,MATCH($B597,data_wkly!$C:$C,0),1)=0,"",_xlfn.NUMBERVALUE(INDEX(data_wkly!AY:AY,MATCH($B597,data_wkly!$C:$C,0),1))),"na"))</f>
        <v/>
      </c>
      <c r="P597" s="124" t="str">
        <f>IF(IFERROR(IF(INDEX(data_wkly!AZ:AZ,MATCH($B597,data_wkly!$C:$C,0),1)=0,"",_xlfn.NUMBERVALUE(INDEX(data_wkly!AZ:AZ,MATCH($B597,data_wkly!$C:$C,0),1))),"na")=0,"",IFERROR(IF(INDEX(data_wkly!AZ:AZ,MATCH($B597,data_wkly!$C:$C,0),1)=0,"",_xlfn.NUMBERVALUE(INDEX(data_wkly!AZ:AZ,MATCH($B597,data_wkly!$C:$C,0),1))),"na"))</f>
        <v/>
      </c>
      <c r="Q597" s="124" t="str">
        <f>IF(IFERROR(IF(INDEX(data_wkly!BA:BA,MATCH($B597,data_wkly!$C:$C,0),1)=0,"",_xlfn.NUMBERVALUE(INDEX(data_wkly!BA:BA,MATCH($B597,data_wkly!$C:$C,0),1))),"na")=0,"",IFERROR(IF(INDEX(data_wkly!BA:BA,MATCH($B597,data_wkly!$C:$C,0),1)=0,"",_xlfn.NUMBERVALUE(INDEX(data_wkly!BA:BA,MATCH($B597,data_wkly!$C:$C,0),1))),"na"))</f>
        <v/>
      </c>
      <c r="R597" s="124" t="str">
        <f>IF(IFERROR(IF(INDEX(data_wkly!BB:BB,MATCH($B597,data_wkly!$C:$C,0),1)=0,"",_xlfn.NUMBERVALUE(INDEX(data_wkly!BB:BB,MATCH($B597,data_wkly!$C:$C,0),1))),"na")=0,"",IFERROR(IF(INDEX(data_wkly!BB:BB,MATCH($B597,data_wkly!$C:$C,0),1)=0,"",_xlfn.NUMBERVALUE(INDEX(data_wkly!BB:BB,MATCH($B597,data_wkly!$C:$C,0),1))),"na"))</f>
        <v/>
      </c>
      <c r="S597" s="124" t="str">
        <f>IF(IFERROR(IF(INDEX(data_wkly!BC:BC,MATCH($B597,data_wkly!$C:$C,0),1)=0,"",_xlfn.NUMBERVALUE(INDEX(data_wkly!BC:BC,MATCH($B597,data_wkly!$C:$C,0),1))),"na")=0,"",IFERROR(IF(INDEX(data_wkly!BC:BC,MATCH($B597,data_wkly!$C:$C,0),1)=0,"",_xlfn.NUMBERVALUE(INDEX(data_wkly!BC:BC,MATCH($B597,data_wkly!$C:$C,0),1))),"na"))</f>
        <v/>
      </c>
      <c r="T597" s="124" t="str">
        <f>IFERROR(IF(INDEX(data_wkly!BL:BL,MATCH($B597,data_wkly!$C:$C,0),1)=0,"",_xlfn.NUMBERVALUE(INDEX(data_wkly!BL:BL,MATCH($B597,data_wkly!$C:$C,0),1))),"na")</f>
        <v/>
      </c>
      <c r="U597" s="124" t="str">
        <f>IF(IFERROR(IF(INDEX(data_wkly!BD:BD,MATCH($B597,data_wkly!$C:$C,0),1)=0,"",_xlfn.NUMBERVALUE(INDEX(data_wkly!BD:BD,MATCH($B597,data_wkly!$C:$C,0),1))),"na")=0,"",IFERROR(IF(INDEX(data_wkly!BD:BD,MATCH($B597,data_wkly!$C:$C,0),1)=0,"",_xlfn.NUMBERVALUE(INDEX(data_wkly!BD:BD,MATCH($B597,data_wkly!$C:$C,0),1))),"na"))</f>
        <v/>
      </c>
      <c r="V597" s="124" t="str">
        <f>IF(IFERROR(IF(INDEX(data_wkly!BE:BE,MATCH($B597,data_wkly!$C:$C,0),1)=0,"",_xlfn.NUMBERVALUE(INDEX(data_wkly!BE:BE,MATCH($B597,data_wkly!$C:$C,0),1))),"na")=0,"",IFERROR(IF(INDEX(data_wkly!BE:BE,MATCH($B597,data_wkly!$C:$C,0),1)=0,"",_xlfn.NUMBERVALUE(INDEX(data_wkly!BE:BE,MATCH($B597,data_wkly!$C:$C,0),1))),"na"))</f>
        <v/>
      </c>
      <c r="W597" s="124" t="str">
        <f>IF(IFERROR(IF(INDEX(data_wkly!BF:BF,MATCH($B597,data_wkly!$C:$C,0),1)=0,"",_xlfn.NUMBERVALUE(INDEX(data_wkly!BF:BF,MATCH($B597,data_wkly!$C:$C,0),1))),"na")=0,"",IFERROR(IF(INDEX(data_wkly!BF:BF,MATCH($B597,data_wkly!$C:$C,0),1)=0,"",_xlfn.NUMBERVALUE(INDEX(data_wkly!BF:BF,MATCH($B597,data_wkly!$C:$C,0),1))),"na"))</f>
        <v/>
      </c>
      <c r="X597" s="124" t="str">
        <f>IFERROR(IF(INDEX(data_wkly!BK:BK,MATCH($B597,data_wkly!$C:$C,0),1)=0,"",_xlfn.NUMBERVALUE(INDEX(data_wkly!BK:BK,MATCH($B597,data_wkly!$C:$C,0),1))),"na")</f>
        <v/>
      </c>
      <c r="Y597" s="124" t="str">
        <f>IF(IFERROR(IF(INDEX(data_wkly!BG:BG,MATCH($B597,data_wkly!$C:$C,0),1)=0,"",_xlfn.NUMBERVALUE(INDEX(data_wkly!BG:BG,MATCH($B597,data_wkly!$C:$C,0),1))),"na")=0,"",IFERROR(IF(INDEX(data_wkly!BG:BG,MATCH($B597,data_wkly!$C:$C,0),1)=0,"",_xlfn.NUMBERVALUE(INDEX(data_wkly!BG:BG,MATCH($B597,data_wkly!$C:$C,0),1))),"na"))</f>
        <v/>
      </c>
      <c r="AJ597" s="41">
        <f t="shared" si="30"/>
        <v>1</v>
      </c>
    </row>
    <row r="598" spans="1:36" ht="15.5">
      <c r="A598" s="88" t="str">
        <f t="shared" si="29"/>
        <v/>
      </c>
      <c r="B598" s="89" t="str">
        <f t="shared" ref="B598:B600" si="31">IFERROR(IF(B597+7&lt;=$D$8,B597+7,""),"")</f>
        <v/>
      </c>
      <c r="C598" s="122" t="str">
        <f>IF(IFERROR(IF(INDEX(data_wkly!AO:AO,MATCH($B598,data_wkly!$C:$C,0),1)=0,"",_xlfn.NUMBERVALUE(INDEX(data_wkly!AO:AO,MATCH($B598,data_wkly!$C:$C,0),1))),"na")=0,"",IFERROR(IF(INDEX(data_wkly!AO:AO,MATCH($B598,data_wkly!$C:$C,0),1)=0,"",_xlfn.NUMBERVALUE(INDEX(data_wkly!AO:AO,MATCH($B598,data_wkly!$C:$C,0),1))),"na"))</f>
        <v/>
      </c>
      <c r="D598" s="122" t="str">
        <f>IF(IFERROR(IF(INDEX(data_wkly!AP:AP,MATCH($B598,data_wkly!$C:$C,0),1)=0,"",_xlfn.NUMBERVALUE(INDEX(data_wkly!AP:AP,MATCH($B598,data_wkly!$C:$C,0),1))),"na")=0,"",IFERROR(IF(INDEX(data_wkly!AP:AP,MATCH($B598,data_wkly!$C:$C,0),1)=0,"",_xlfn.NUMBERVALUE(INDEX(data_wkly!AP:AP,MATCH($B598,data_wkly!$C:$C,0),1))),"na"))</f>
        <v/>
      </c>
      <c r="E598" s="122" t="str">
        <f>IF(IFERROR(IF(INDEX(data_wkly!AQ:AQ,MATCH($B598,data_wkly!$C:$C,0),1)=0,"",_xlfn.NUMBERVALUE(INDEX(data_wkly!AQ:AQ,MATCH($B598,data_wkly!$C:$C,0),1))),"na")=0,"",IFERROR(IF(INDEX(data_wkly!AQ:AQ,MATCH($B598,data_wkly!$C:$C,0),1)=0,"",_xlfn.NUMBERVALUE(INDEX(data_wkly!AQ:AQ,MATCH($B598,data_wkly!$C:$C,0),1))),"na"))</f>
        <v/>
      </c>
      <c r="F598" s="122" t="str">
        <f>IF(IFERROR(IF(INDEX(data_wkly!AR:AR,MATCH($B598,data_wkly!$C:$C,0),1)=0,"",_xlfn.NUMBERVALUE(INDEX(data_wkly!AR:AR,MATCH($B598,data_wkly!$C:$C,0),1))),"na")=0,"",IFERROR(IF(INDEX(data_wkly!AR:AR,MATCH($B598,data_wkly!$C:$C,0),1)=0,"",_xlfn.NUMBERVALUE(INDEX(data_wkly!AR:AR,MATCH($B598,data_wkly!$C:$C,0),1))),"na"))</f>
        <v/>
      </c>
      <c r="G598" s="122" t="str">
        <f>IF(IFERROR(IF(INDEX(data_wkly!AS:AS,MATCH($B598,data_wkly!$C:$C,0),1)=0,"",_xlfn.NUMBERVALUE(INDEX(data_wkly!AS:AS,MATCH($B598,data_wkly!$C:$C,0),1))),"na")=0,"",IFERROR(IF(INDEX(data_wkly!AS:AS,MATCH($B598,data_wkly!$C:$C,0),1)=0,"",_xlfn.NUMBERVALUE(INDEX(data_wkly!AS:AS,MATCH($B598,data_wkly!$C:$C,0),1))),"na"))</f>
        <v/>
      </c>
      <c r="H598" s="122" t="str">
        <f>IFERROR(IF(INDEX(data_wkly!BJ:BJ,MATCH($B598,data_wkly!$C:$C,0),1)=0,"",_xlfn.NUMBERVALUE(INDEX(data_wkly!BJ:BJ,MATCH($B598,data_wkly!$C:$C,0),1))),"na")</f>
        <v/>
      </c>
      <c r="I598" s="122" t="str">
        <f>IF(IFERROR(IF(INDEX(data_wkly!AT:AT,MATCH($B598,data_wkly!$C:$C,0),1)=0,"",_xlfn.NUMBERVALUE(INDEX(data_wkly!AT:AT,MATCH($B598,data_wkly!$C:$C,0),1))),"na")=0,"",IFERROR(IF(INDEX(data_wkly!AT:AT,MATCH($B598,data_wkly!$C:$C,0),1)=0,"",_xlfn.NUMBERVALUE(INDEX(data_wkly!AT:AT,MATCH($B598,data_wkly!$C:$C,0),1))),"na"))</f>
        <v/>
      </c>
      <c r="J598" s="122" t="str">
        <f>IF(IFERROR(IF(INDEX(data_wkly!AU:AU,MATCH($B598,data_wkly!$C:$C,0),1)=0,"",_xlfn.NUMBERVALUE(INDEX(data_wkly!AU:AU,MATCH($B598,data_wkly!$C:$C,0),1))),"na")=0,"",IFERROR(IF(INDEX(data_wkly!AU:AU,MATCH($B598,data_wkly!$C:$C,0),1)=0,"",_xlfn.NUMBERVALUE(INDEX(data_wkly!AU:AU,MATCH($B598,data_wkly!$C:$C,0),1))),"na"))</f>
        <v/>
      </c>
      <c r="K598" s="122" t="str">
        <f>IF(IFERROR(IF(INDEX(data_wkly!AV:AV,MATCH($B598,data_wkly!$C:$C,0),1)=0,"",_xlfn.NUMBERVALUE(INDEX(data_wkly!AV:AV,MATCH($B598,data_wkly!$C:$C,0),1))),"na")=0,"",IFERROR(IF(INDEX(data_wkly!AV:AV,MATCH($B598,data_wkly!$C:$C,0),1)=0,"",_xlfn.NUMBERVALUE(INDEX(data_wkly!AV:AV,MATCH($B598,data_wkly!$C:$C,0),1))),"na"))</f>
        <v/>
      </c>
      <c r="L598" s="122" t="str">
        <f>IFERROR(IF(INDEX(data_wkly!BI:BI,MATCH($B598,data_wkly!$C:$C,0),1)=0,"",_xlfn.NUMBERVALUE(INDEX(data_wkly!BI:BI,MATCH($B598,data_wkly!$C:$C,0),1))),"na")</f>
        <v/>
      </c>
      <c r="M598" s="122" t="str">
        <f>IF(IFERROR(IF(INDEX(data_wkly!AW:AW,MATCH($B598,data_wkly!$C:$C,0),1)=0,"",_xlfn.NUMBERVALUE(INDEX(data_wkly!AW:AW,MATCH($B598,data_wkly!$C:$C,0),1))),"na")=0,"",IFERROR(IF(INDEX(data_wkly!AW:AW,MATCH($B598,data_wkly!$C:$C,0),1)=0,"",_xlfn.NUMBERVALUE(INDEX(data_wkly!AW:AW,MATCH($B598,data_wkly!$C:$C,0),1))),"na"))</f>
        <v/>
      </c>
      <c r="N598" s="123"/>
      <c r="O598" s="124" t="str">
        <f>IF(IFERROR(IF(INDEX(data_wkly!AY:AY,MATCH($B598,data_wkly!$C:$C,0),1)=0,"",_xlfn.NUMBERVALUE(INDEX(data_wkly!AY:AY,MATCH($B598,data_wkly!$C:$C,0),1))),"na")=0,"",IFERROR(IF(INDEX(data_wkly!AY:AY,MATCH($B598,data_wkly!$C:$C,0),1)=0,"",_xlfn.NUMBERVALUE(INDEX(data_wkly!AY:AY,MATCH($B598,data_wkly!$C:$C,0),1))),"na"))</f>
        <v/>
      </c>
      <c r="P598" s="124" t="str">
        <f>IF(IFERROR(IF(INDEX(data_wkly!AZ:AZ,MATCH($B598,data_wkly!$C:$C,0),1)=0,"",_xlfn.NUMBERVALUE(INDEX(data_wkly!AZ:AZ,MATCH($B598,data_wkly!$C:$C,0),1))),"na")=0,"",IFERROR(IF(INDEX(data_wkly!AZ:AZ,MATCH($B598,data_wkly!$C:$C,0),1)=0,"",_xlfn.NUMBERVALUE(INDEX(data_wkly!AZ:AZ,MATCH($B598,data_wkly!$C:$C,0),1))),"na"))</f>
        <v/>
      </c>
      <c r="Q598" s="124" t="str">
        <f>IF(IFERROR(IF(INDEX(data_wkly!BA:BA,MATCH($B598,data_wkly!$C:$C,0),1)=0,"",_xlfn.NUMBERVALUE(INDEX(data_wkly!BA:BA,MATCH($B598,data_wkly!$C:$C,0),1))),"na")=0,"",IFERROR(IF(INDEX(data_wkly!BA:BA,MATCH($B598,data_wkly!$C:$C,0),1)=0,"",_xlfn.NUMBERVALUE(INDEX(data_wkly!BA:BA,MATCH($B598,data_wkly!$C:$C,0),1))),"na"))</f>
        <v/>
      </c>
      <c r="R598" s="124" t="str">
        <f>IF(IFERROR(IF(INDEX(data_wkly!BB:BB,MATCH($B598,data_wkly!$C:$C,0),1)=0,"",_xlfn.NUMBERVALUE(INDEX(data_wkly!BB:BB,MATCH($B598,data_wkly!$C:$C,0),1))),"na")=0,"",IFERROR(IF(INDEX(data_wkly!BB:BB,MATCH($B598,data_wkly!$C:$C,0),1)=0,"",_xlfn.NUMBERVALUE(INDEX(data_wkly!BB:BB,MATCH($B598,data_wkly!$C:$C,0),1))),"na"))</f>
        <v/>
      </c>
      <c r="S598" s="124" t="str">
        <f>IF(IFERROR(IF(INDEX(data_wkly!BC:BC,MATCH($B598,data_wkly!$C:$C,0),1)=0,"",_xlfn.NUMBERVALUE(INDEX(data_wkly!BC:BC,MATCH($B598,data_wkly!$C:$C,0),1))),"na")=0,"",IFERROR(IF(INDEX(data_wkly!BC:BC,MATCH($B598,data_wkly!$C:$C,0),1)=0,"",_xlfn.NUMBERVALUE(INDEX(data_wkly!BC:BC,MATCH($B598,data_wkly!$C:$C,0),1))),"na"))</f>
        <v/>
      </c>
      <c r="T598" s="124" t="str">
        <f>IFERROR(IF(INDEX(data_wkly!BL:BL,MATCH($B598,data_wkly!$C:$C,0),1)=0,"",_xlfn.NUMBERVALUE(INDEX(data_wkly!BL:BL,MATCH($B598,data_wkly!$C:$C,0),1))),"na")</f>
        <v/>
      </c>
      <c r="U598" s="124" t="str">
        <f>IF(IFERROR(IF(INDEX(data_wkly!BD:BD,MATCH($B598,data_wkly!$C:$C,0),1)=0,"",_xlfn.NUMBERVALUE(INDEX(data_wkly!BD:BD,MATCH($B598,data_wkly!$C:$C,0),1))),"na")=0,"",IFERROR(IF(INDEX(data_wkly!BD:BD,MATCH($B598,data_wkly!$C:$C,0),1)=0,"",_xlfn.NUMBERVALUE(INDEX(data_wkly!BD:BD,MATCH($B598,data_wkly!$C:$C,0),1))),"na"))</f>
        <v/>
      </c>
      <c r="V598" s="124" t="str">
        <f>IF(IFERROR(IF(INDEX(data_wkly!BE:BE,MATCH($B598,data_wkly!$C:$C,0),1)=0,"",_xlfn.NUMBERVALUE(INDEX(data_wkly!BE:BE,MATCH($B598,data_wkly!$C:$C,0),1))),"na")=0,"",IFERROR(IF(INDEX(data_wkly!BE:BE,MATCH($B598,data_wkly!$C:$C,0),1)=0,"",_xlfn.NUMBERVALUE(INDEX(data_wkly!BE:BE,MATCH($B598,data_wkly!$C:$C,0),1))),"na"))</f>
        <v/>
      </c>
      <c r="W598" s="124" t="str">
        <f>IF(IFERROR(IF(INDEX(data_wkly!BF:BF,MATCH($B598,data_wkly!$C:$C,0),1)=0,"",_xlfn.NUMBERVALUE(INDEX(data_wkly!BF:BF,MATCH($B598,data_wkly!$C:$C,0),1))),"na")=0,"",IFERROR(IF(INDEX(data_wkly!BF:BF,MATCH($B598,data_wkly!$C:$C,0),1)=0,"",_xlfn.NUMBERVALUE(INDEX(data_wkly!BF:BF,MATCH($B598,data_wkly!$C:$C,0),1))),"na"))</f>
        <v/>
      </c>
      <c r="X598" s="124" t="str">
        <f>IFERROR(IF(INDEX(data_wkly!BK:BK,MATCH($B598,data_wkly!$C:$C,0),1)=0,"",_xlfn.NUMBERVALUE(INDEX(data_wkly!BK:BK,MATCH($B598,data_wkly!$C:$C,0),1))),"na")</f>
        <v/>
      </c>
      <c r="Y598" s="124" t="str">
        <f>IF(IFERROR(IF(INDEX(data_wkly!BG:BG,MATCH($B598,data_wkly!$C:$C,0),1)=0,"",_xlfn.NUMBERVALUE(INDEX(data_wkly!BG:BG,MATCH($B598,data_wkly!$C:$C,0),1))),"na")=0,"",IFERROR(IF(INDEX(data_wkly!BG:BG,MATCH($B598,data_wkly!$C:$C,0),1)=0,"",_xlfn.NUMBERVALUE(INDEX(data_wkly!BG:BG,MATCH($B598,data_wkly!$C:$C,0),1))),"na"))</f>
        <v/>
      </c>
      <c r="AJ598" s="41">
        <f t="shared" si="30"/>
        <v>2</v>
      </c>
    </row>
    <row r="599" spans="1:36" ht="15.5">
      <c r="A599" s="88" t="str">
        <f t="shared" si="29"/>
        <v/>
      </c>
      <c r="B599" s="89" t="str">
        <f t="shared" si="31"/>
        <v/>
      </c>
      <c r="C599" s="122" t="str">
        <f>IF(IFERROR(IF(INDEX(data_wkly!AO:AO,MATCH($B599,data_wkly!$C:$C,0),1)=0,"",_xlfn.NUMBERVALUE(INDEX(data_wkly!AO:AO,MATCH($B599,data_wkly!$C:$C,0),1))),"na")=0,"",IFERROR(IF(INDEX(data_wkly!AO:AO,MATCH($B599,data_wkly!$C:$C,0),1)=0,"",_xlfn.NUMBERVALUE(INDEX(data_wkly!AO:AO,MATCH($B599,data_wkly!$C:$C,0),1))),"na"))</f>
        <v/>
      </c>
      <c r="D599" s="122" t="str">
        <f>IF(IFERROR(IF(INDEX(data_wkly!AP:AP,MATCH($B599,data_wkly!$C:$C,0),1)=0,"",_xlfn.NUMBERVALUE(INDEX(data_wkly!AP:AP,MATCH($B599,data_wkly!$C:$C,0),1))),"na")=0,"",IFERROR(IF(INDEX(data_wkly!AP:AP,MATCH($B599,data_wkly!$C:$C,0),1)=0,"",_xlfn.NUMBERVALUE(INDEX(data_wkly!AP:AP,MATCH($B599,data_wkly!$C:$C,0),1))),"na"))</f>
        <v/>
      </c>
      <c r="E599" s="122" t="str">
        <f>IF(IFERROR(IF(INDEX(data_wkly!AQ:AQ,MATCH($B599,data_wkly!$C:$C,0),1)=0,"",_xlfn.NUMBERVALUE(INDEX(data_wkly!AQ:AQ,MATCH($B599,data_wkly!$C:$C,0),1))),"na")=0,"",IFERROR(IF(INDEX(data_wkly!AQ:AQ,MATCH($B599,data_wkly!$C:$C,0),1)=0,"",_xlfn.NUMBERVALUE(INDEX(data_wkly!AQ:AQ,MATCH($B599,data_wkly!$C:$C,0),1))),"na"))</f>
        <v/>
      </c>
      <c r="F599" s="122" t="str">
        <f>IF(IFERROR(IF(INDEX(data_wkly!AR:AR,MATCH($B599,data_wkly!$C:$C,0),1)=0,"",_xlfn.NUMBERVALUE(INDEX(data_wkly!AR:AR,MATCH($B599,data_wkly!$C:$C,0),1))),"na")=0,"",IFERROR(IF(INDEX(data_wkly!AR:AR,MATCH($B599,data_wkly!$C:$C,0),1)=0,"",_xlfn.NUMBERVALUE(INDEX(data_wkly!AR:AR,MATCH($B599,data_wkly!$C:$C,0),1))),"na"))</f>
        <v/>
      </c>
      <c r="G599" s="122" t="str">
        <f>IF(IFERROR(IF(INDEX(data_wkly!AS:AS,MATCH($B599,data_wkly!$C:$C,0),1)=0,"",_xlfn.NUMBERVALUE(INDEX(data_wkly!AS:AS,MATCH($B599,data_wkly!$C:$C,0),1))),"na")=0,"",IFERROR(IF(INDEX(data_wkly!AS:AS,MATCH($B599,data_wkly!$C:$C,0),1)=0,"",_xlfn.NUMBERVALUE(INDEX(data_wkly!AS:AS,MATCH($B599,data_wkly!$C:$C,0),1))),"na"))</f>
        <v/>
      </c>
      <c r="H599" s="122" t="str">
        <f>IFERROR(IF(INDEX(data_wkly!BJ:BJ,MATCH($B599,data_wkly!$C:$C,0),1)=0,"",_xlfn.NUMBERVALUE(INDEX(data_wkly!BJ:BJ,MATCH($B599,data_wkly!$C:$C,0),1))),"na")</f>
        <v/>
      </c>
      <c r="I599" s="122" t="str">
        <f>IF(IFERROR(IF(INDEX(data_wkly!AT:AT,MATCH($B599,data_wkly!$C:$C,0),1)=0,"",_xlfn.NUMBERVALUE(INDEX(data_wkly!AT:AT,MATCH($B599,data_wkly!$C:$C,0),1))),"na")=0,"",IFERROR(IF(INDEX(data_wkly!AT:AT,MATCH($B599,data_wkly!$C:$C,0),1)=0,"",_xlfn.NUMBERVALUE(INDEX(data_wkly!AT:AT,MATCH($B599,data_wkly!$C:$C,0),1))),"na"))</f>
        <v/>
      </c>
      <c r="J599" s="122" t="str">
        <f>IF(IFERROR(IF(INDEX(data_wkly!AU:AU,MATCH($B599,data_wkly!$C:$C,0),1)=0,"",_xlfn.NUMBERVALUE(INDEX(data_wkly!AU:AU,MATCH($B599,data_wkly!$C:$C,0),1))),"na")=0,"",IFERROR(IF(INDEX(data_wkly!AU:AU,MATCH($B599,data_wkly!$C:$C,0),1)=0,"",_xlfn.NUMBERVALUE(INDEX(data_wkly!AU:AU,MATCH($B599,data_wkly!$C:$C,0),1))),"na"))</f>
        <v/>
      </c>
      <c r="K599" s="122" t="str">
        <f>IF(IFERROR(IF(INDEX(data_wkly!AV:AV,MATCH($B599,data_wkly!$C:$C,0),1)=0,"",_xlfn.NUMBERVALUE(INDEX(data_wkly!AV:AV,MATCH($B599,data_wkly!$C:$C,0),1))),"na")=0,"",IFERROR(IF(INDEX(data_wkly!AV:AV,MATCH($B599,data_wkly!$C:$C,0),1)=0,"",_xlfn.NUMBERVALUE(INDEX(data_wkly!AV:AV,MATCH($B599,data_wkly!$C:$C,0),1))),"na"))</f>
        <v/>
      </c>
      <c r="L599" s="122" t="str">
        <f>IFERROR(IF(INDEX(data_wkly!BI:BI,MATCH($B599,data_wkly!$C:$C,0),1)=0,"",_xlfn.NUMBERVALUE(INDEX(data_wkly!BI:BI,MATCH($B599,data_wkly!$C:$C,0),1))),"na")</f>
        <v/>
      </c>
      <c r="M599" s="122" t="str">
        <f>IF(IFERROR(IF(INDEX(data_wkly!AW:AW,MATCH($B599,data_wkly!$C:$C,0),1)=0,"",_xlfn.NUMBERVALUE(INDEX(data_wkly!AW:AW,MATCH($B599,data_wkly!$C:$C,0),1))),"na")=0,"",IFERROR(IF(INDEX(data_wkly!AW:AW,MATCH($B599,data_wkly!$C:$C,0),1)=0,"",_xlfn.NUMBERVALUE(INDEX(data_wkly!AW:AW,MATCH($B599,data_wkly!$C:$C,0),1))),"na"))</f>
        <v/>
      </c>
      <c r="N599" s="123"/>
      <c r="O599" s="124" t="str">
        <f>IF(IFERROR(IF(INDEX(data_wkly!AY:AY,MATCH($B599,data_wkly!$C:$C,0),1)=0,"",_xlfn.NUMBERVALUE(INDEX(data_wkly!AY:AY,MATCH($B599,data_wkly!$C:$C,0),1))),"na")=0,"",IFERROR(IF(INDEX(data_wkly!AY:AY,MATCH($B599,data_wkly!$C:$C,0),1)=0,"",_xlfn.NUMBERVALUE(INDEX(data_wkly!AY:AY,MATCH($B599,data_wkly!$C:$C,0),1))),"na"))</f>
        <v/>
      </c>
      <c r="P599" s="124" t="str">
        <f>IF(IFERROR(IF(INDEX(data_wkly!AZ:AZ,MATCH($B599,data_wkly!$C:$C,0),1)=0,"",_xlfn.NUMBERVALUE(INDEX(data_wkly!AZ:AZ,MATCH($B599,data_wkly!$C:$C,0),1))),"na")=0,"",IFERROR(IF(INDEX(data_wkly!AZ:AZ,MATCH($B599,data_wkly!$C:$C,0),1)=0,"",_xlfn.NUMBERVALUE(INDEX(data_wkly!AZ:AZ,MATCH($B599,data_wkly!$C:$C,0),1))),"na"))</f>
        <v/>
      </c>
      <c r="Q599" s="124" t="str">
        <f>IF(IFERROR(IF(INDEX(data_wkly!BA:BA,MATCH($B599,data_wkly!$C:$C,0),1)=0,"",_xlfn.NUMBERVALUE(INDEX(data_wkly!BA:BA,MATCH($B599,data_wkly!$C:$C,0),1))),"na")=0,"",IFERROR(IF(INDEX(data_wkly!BA:BA,MATCH($B599,data_wkly!$C:$C,0),1)=0,"",_xlfn.NUMBERVALUE(INDEX(data_wkly!BA:BA,MATCH($B599,data_wkly!$C:$C,0),1))),"na"))</f>
        <v/>
      </c>
      <c r="R599" s="124" t="str">
        <f>IF(IFERROR(IF(INDEX(data_wkly!BB:BB,MATCH($B599,data_wkly!$C:$C,0),1)=0,"",_xlfn.NUMBERVALUE(INDEX(data_wkly!BB:BB,MATCH($B599,data_wkly!$C:$C,0),1))),"na")=0,"",IFERROR(IF(INDEX(data_wkly!BB:BB,MATCH($B599,data_wkly!$C:$C,0),1)=0,"",_xlfn.NUMBERVALUE(INDEX(data_wkly!BB:BB,MATCH($B599,data_wkly!$C:$C,0),1))),"na"))</f>
        <v/>
      </c>
      <c r="S599" s="124" t="str">
        <f>IF(IFERROR(IF(INDEX(data_wkly!BC:BC,MATCH($B599,data_wkly!$C:$C,0),1)=0,"",_xlfn.NUMBERVALUE(INDEX(data_wkly!BC:BC,MATCH($B599,data_wkly!$C:$C,0),1))),"na")=0,"",IFERROR(IF(INDEX(data_wkly!BC:BC,MATCH($B599,data_wkly!$C:$C,0),1)=0,"",_xlfn.NUMBERVALUE(INDEX(data_wkly!BC:BC,MATCH($B599,data_wkly!$C:$C,0),1))),"na"))</f>
        <v/>
      </c>
      <c r="T599" s="124" t="str">
        <f>IFERROR(IF(INDEX(data_wkly!BL:BL,MATCH($B599,data_wkly!$C:$C,0),1)=0,"",_xlfn.NUMBERVALUE(INDEX(data_wkly!BL:BL,MATCH($B599,data_wkly!$C:$C,0),1))),"na")</f>
        <v/>
      </c>
      <c r="U599" s="124" t="str">
        <f>IF(IFERROR(IF(INDEX(data_wkly!BD:BD,MATCH($B599,data_wkly!$C:$C,0),1)=0,"",_xlfn.NUMBERVALUE(INDEX(data_wkly!BD:BD,MATCH($B599,data_wkly!$C:$C,0),1))),"na")=0,"",IFERROR(IF(INDEX(data_wkly!BD:BD,MATCH($B599,data_wkly!$C:$C,0),1)=0,"",_xlfn.NUMBERVALUE(INDEX(data_wkly!BD:BD,MATCH($B599,data_wkly!$C:$C,0),1))),"na"))</f>
        <v/>
      </c>
      <c r="V599" s="124" t="str">
        <f>IF(IFERROR(IF(INDEX(data_wkly!BE:BE,MATCH($B599,data_wkly!$C:$C,0),1)=0,"",_xlfn.NUMBERVALUE(INDEX(data_wkly!BE:BE,MATCH($B599,data_wkly!$C:$C,0),1))),"na")=0,"",IFERROR(IF(INDEX(data_wkly!BE:BE,MATCH($B599,data_wkly!$C:$C,0),1)=0,"",_xlfn.NUMBERVALUE(INDEX(data_wkly!BE:BE,MATCH($B599,data_wkly!$C:$C,0),1))),"na"))</f>
        <v/>
      </c>
      <c r="W599" s="124" t="str">
        <f>IF(IFERROR(IF(INDEX(data_wkly!BF:BF,MATCH($B599,data_wkly!$C:$C,0),1)=0,"",_xlfn.NUMBERVALUE(INDEX(data_wkly!BF:BF,MATCH($B599,data_wkly!$C:$C,0),1))),"na")=0,"",IFERROR(IF(INDEX(data_wkly!BF:BF,MATCH($B599,data_wkly!$C:$C,0),1)=0,"",_xlfn.NUMBERVALUE(INDEX(data_wkly!BF:BF,MATCH($B599,data_wkly!$C:$C,0),1))),"na"))</f>
        <v/>
      </c>
      <c r="X599" s="124" t="str">
        <f>IFERROR(IF(INDEX(data_wkly!BK:BK,MATCH($B599,data_wkly!$C:$C,0),1)=0,"",_xlfn.NUMBERVALUE(INDEX(data_wkly!BK:BK,MATCH($B599,data_wkly!$C:$C,0),1))),"na")</f>
        <v/>
      </c>
      <c r="Y599" s="124" t="str">
        <f>IF(IFERROR(IF(INDEX(data_wkly!BG:BG,MATCH($B599,data_wkly!$C:$C,0),1)=0,"",_xlfn.NUMBERVALUE(INDEX(data_wkly!BG:BG,MATCH($B599,data_wkly!$C:$C,0),1))),"na")=0,"",IFERROR(IF(INDEX(data_wkly!BG:BG,MATCH($B599,data_wkly!$C:$C,0),1)=0,"",_xlfn.NUMBERVALUE(INDEX(data_wkly!BG:BG,MATCH($B599,data_wkly!$C:$C,0),1))),"na"))</f>
        <v/>
      </c>
      <c r="AJ599" s="41">
        <f t="shared" si="30"/>
        <v>1</v>
      </c>
    </row>
    <row r="600" spans="1:36" ht="15.5">
      <c r="A600" s="88" t="str">
        <f t="shared" si="29"/>
        <v/>
      </c>
      <c r="B600" s="89" t="str">
        <f t="shared" si="31"/>
        <v/>
      </c>
      <c r="C600" s="122" t="str">
        <f>IF(IFERROR(IF(INDEX(data_wkly!AO:AO,MATCH($B600,data_wkly!$C:$C,0),1)=0,"",_xlfn.NUMBERVALUE(INDEX(data_wkly!AO:AO,MATCH($B600,data_wkly!$C:$C,0),1))),"na")=0,"",IFERROR(IF(INDEX(data_wkly!AO:AO,MATCH($B600,data_wkly!$C:$C,0),1)=0,"",_xlfn.NUMBERVALUE(INDEX(data_wkly!AO:AO,MATCH($B600,data_wkly!$C:$C,0),1))),"na"))</f>
        <v/>
      </c>
      <c r="D600" s="122" t="str">
        <f>IF(IFERROR(IF(INDEX(data_wkly!AP:AP,MATCH($B600,data_wkly!$C:$C,0),1)=0,"",_xlfn.NUMBERVALUE(INDEX(data_wkly!AP:AP,MATCH($B600,data_wkly!$C:$C,0),1))),"na")=0,"",IFERROR(IF(INDEX(data_wkly!AP:AP,MATCH($B600,data_wkly!$C:$C,0),1)=0,"",_xlfn.NUMBERVALUE(INDEX(data_wkly!AP:AP,MATCH($B600,data_wkly!$C:$C,0),1))),"na"))</f>
        <v/>
      </c>
      <c r="E600" s="122" t="str">
        <f>IF(IFERROR(IF(INDEX(data_wkly!AQ:AQ,MATCH($B600,data_wkly!$C:$C,0),1)=0,"",_xlfn.NUMBERVALUE(INDEX(data_wkly!AQ:AQ,MATCH($B600,data_wkly!$C:$C,0),1))),"na")=0,"",IFERROR(IF(INDEX(data_wkly!AQ:AQ,MATCH($B600,data_wkly!$C:$C,0),1)=0,"",_xlfn.NUMBERVALUE(INDEX(data_wkly!AQ:AQ,MATCH($B600,data_wkly!$C:$C,0),1))),"na"))</f>
        <v/>
      </c>
      <c r="F600" s="122" t="str">
        <f>IF(IFERROR(IF(INDEX(data_wkly!AR:AR,MATCH($B600,data_wkly!$C:$C,0),1)=0,"",_xlfn.NUMBERVALUE(INDEX(data_wkly!AR:AR,MATCH($B600,data_wkly!$C:$C,0),1))),"na")=0,"",IFERROR(IF(INDEX(data_wkly!AR:AR,MATCH($B600,data_wkly!$C:$C,0),1)=0,"",_xlfn.NUMBERVALUE(INDEX(data_wkly!AR:AR,MATCH($B600,data_wkly!$C:$C,0),1))),"na"))</f>
        <v/>
      </c>
      <c r="G600" s="122" t="str">
        <f>IF(IFERROR(IF(INDEX(data_wkly!AS:AS,MATCH($B600,data_wkly!$C:$C,0),1)=0,"",_xlfn.NUMBERVALUE(INDEX(data_wkly!AS:AS,MATCH($B600,data_wkly!$C:$C,0),1))),"na")=0,"",IFERROR(IF(INDEX(data_wkly!AS:AS,MATCH($B600,data_wkly!$C:$C,0),1)=0,"",_xlfn.NUMBERVALUE(INDEX(data_wkly!AS:AS,MATCH($B600,data_wkly!$C:$C,0),1))),"na"))</f>
        <v/>
      </c>
      <c r="H600" s="122" t="str">
        <f>IFERROR(IF(INDEX(data_wkly!BJ:BJ,MATCH($B600,data_wkly!$C:$C,0),1)=0,"",_xlfn.NUMBERVALUE(INDEX(data_wkly!BJ:BJ,MATCH($B600,data_wkly!$C:$C,0),1))),"na")</f>
        <v/>
      </c>
      <c r="I600" s="122" t="str">
        <f>IF(IFERROR(IF(INDEX(data_wkly!AT:AT,MATCH($B600,data_wkly!$C:$C,0),1)=0,"",_xlfn.NUMBERVALUE(INDEX(data_wkly!AT:AT,MATCH($B600,data_wkly!$C:$C,0),1))),"na")=0,"",IFERROR(IF(INDEX(data_wkly!AT:AT,MATCH($B600,data_wkly!$C:$C,0),1)=0,"",_xlfn.NUMBERVALUE(INDEX(data_wkly!AT:AT,MATCH($B600,data_wkly!$C:$C,0),1))),"na"))</f>
        <v/>
      </c>
      <c r="J600" s="122" t="str">
        <f>IF(IFERROR(IF(INDEX(data_wkly!AU:AU,MATCH($B600,data_wkly!$C:$C,0),1)=0,"",_xlfn.NUMBERVALUE(INDEX(data_wkly!AU:AU,MATCH($B600,data_wkly!$C:$C,0),1))),"na")=0,"",IFERROR(IF(INDEX(data_wkly!AU:AU,MATCH($B600,data_wkly!$C:$C,0),1)=0,"",_xlfn.NUMBERVALUE(INDEX(data_wkly!AU:AU,MATCH($B600,data_wkly!$C:$C,0),1))),"na"))</f>
        <v/>
      </c>
      <c r="K600" s="122" t="str">
        <f>IF(IFERROR(IF(INDEX(data_wkly!AV:AV,MATCH($B600,data_wkly!$C:$C,0),1)=0,"",_xlfn.NUMBERVALUE(INDEX(data_wkly!AV:AV,MATCH($B600,data_wkly!$C:$C,0),1))),"na")=0,"",IFERROR(IF(INDEX(data_wkly!AV:AV,MATCH($B600,data_wkly!$C:$C,0),1)=0,"",_xlfn.NUMBERVALUE(INDEX(data_wkly!AV:AV,MATCH($B600,data_wkly!$C:$C,0),1))),"na"))</f>
        <v/>
      </c>
      <c r="L600" s="122" t="str">
        <f>IFERROR(IF(INDEX(data_wkly!BI:BI,MATCH($B600,data_wkly!$C:$C,0),1)=0,"",_xlfn.NUMBERVALUE(INDEX(data_wkly!BI:BI,MATCH($B600,data_wkly!$C:$C,0),1))),"na")</f>
        <v/>
      </c>
      <c r="M600" s="122" t="str">
        <f>IF(IFERROR(IF(INDEX(data_wkly!AW:AW,MATCH($B600,data_wkly!$C:$C,0),1)=0,"",_xlfn.NUMBERVALUE(INDEX(data_wkly!AW:AW,MATCH($B600,data_wkly!$C:$C,0),1))),"na")=0,"",IFERROR(IF(INDEX(data_wkly!AW:AW,MATCH($B600,data_wkly!$C:$C,0),1)=0,"",_xlfn.NUMBERVALUE(INDEX(data_wkly!AW:AW,MATCH($B600,data_wkly!$C:$C,0),1))),"na"))</f>
        <v/>
      </c>
      <c r="N600" s="123"/>
      <c r="O600" s="124" t="str">
        <f>IF(IFERROR(IF(INDEX(data_wkly!AY:AY,MATCH($B600,data_wkly!$C:$C,0),1)=0,"",_xlfn.NUMBERVALUE(INDEX(data_wkly!AY:AY,MATCH($B600,data_wkly!$C:$C,0),1))),"na")=0,"",IFERROR(IF(INDEX(data_wkly!AY:AY,MATCH($B600,data_wkly!$C:$C,0),1)=0,"",_xlfn.NUMBERVALUE(INDEX(data_wkly!AY:AY,MATCH($B600,data_wkly!$C:$C,0),1))),"na"))</f>
        <v/>
      </c>
      <c r="P600" s="124" t="str">
        <f>IF(IFERROR(IF(INDEX(data_wkly!AZ:AZ,MATCH($B600,data_wkly!$C:$C,0),1)=0,"",_xlfn.NUMBERVALUE(INDEX(data_wkly!AZ:AZ,MATCH($B600,data_wkly!$C:$C,0),1))),"na")=0,"",IFERROR(IF(INDEX(data_wkly!AZ:AZ,MATCH($B600,data_wkly!$C:$C,0),1)=0,"",_xlfn.NUMBERVALUE(INDEX(data_wkly!AZ:AZ,MATCH($B600,data_wkly!$C:$C,0),1))),"na"))</f>
        <v/>
      </c>
      <c r="Q600" s="124" t="str">
        <f>IF(IFERROR(IF(INDEX(data_wkly!BA:BA,MATCH($B600,data_wkly!$C:$C,0),1)=0,"",_xlfn.NUMBERVALUE(INDEX(data_wkly!BA:BA,MATCH($B600,data_wkly!$C:$C,0),1))),"na")=0,"",IFERROR(IF(INDEX(data_wkly!BA:BA,MATCH($B600,data_wkly!$C:$C,0),1)=0,"",_xlfn.NUMBERVALUE(INDEX(data_wkly!BA:BA,MATCH($B600,data_wkly!$C:$C,0),1))),"na"))</f>
        <v/>
      </c>
      <c r="R600" s="124" t="str">
        <f>IF(IFERROR(IF(INDEX(data_wkly!BB:BB,MATCH($B600,data_wkly!$C:$C,0),1)=0,"",_xlfn.NUMBERVALUE(INDEX(data_wkly!BB:BB,MATCH($B600,data_wkly!$C:$C,0),1))),"na")=0,"",IFERROR(IF(INDEX(data_wkly!BB:BB,MATCH($B600,data_wkly!$C:$C,0),1)=0,"",_xlfn.NUMBERVALUE(INDEX(data_wkly!BB:BB,MATCH($B600,data_wkly!$C:$C,0),1))),"na"))</f>
        <v/>
      </c>
      <c r="S600" s="124" t="str">
        <f>IF(IFERROR(IF(INDEX(data_wkly!BC:BC,MATCH($B600,data_wkly!$C:$C,0),1)=0,"",_xlfn.NUMBERVALUE(INDEX(data_wkly!BC:BC,MATCH($B600,data_wkly!$C:$C,0),1))),"na")=0,"",IFERROR(IF(INDEX(data_wkly!BC:BC,MATCH($B600,data_wkly!$C:$C,0),1)=0,"",_xlfn.NUMBERVALUE(INDEX(data_wkly!BC:BC,MATCH($B600,data_wkly!$C:$C,0),1))),"na"))</f>
        <v/>
      </c>
      <c r="T600" s="124" t="str">
        <f>IFERROR(IF(INDEX(data_wkly!BL:BL,MATCH($B600,data_wkly!$C:$C,0),1)=0,"",_xlfn.NUMBERVALUE(INDEX(data_wkly!BL:BL,MATCH($B600,data_wkly!$C:$C,0),1))),"na")</f>
        <v/>
      </c>
      <c r="U600" s="124" t="str">
        <f>IF(IFERROR(IF(INDEX(data_wkly!BD:BD,MATCH($B600,data_wkly!$C:$C,0),1)=0,"",_xlfn.NUMBERVALUE(INDEX(data_wkly!BD:BD,MATCH($B600,data_wkly!$C:$C,0),1))),"na")=0,"",IFERROR(IF(INDEX(data_wkly!BD:BD,MATCH($B600,data_wkly!$C:$C,0),1)=0,"",_xlfn.NUMBERVALUE(INDEX(data_wkly!BD:BD,MATCH($B600,data_wkly!$C:$C,0),1))),"na"))</f>
        <v/>
      </c>
      <c r="V600" s="124" t="str">
        <f>IF(IFERROR(IF(INDEX(data_wkly!BE:BE,MATCH($B600,data_wkly!$C:$C,0),1)=0,"",_xlfn.NUMBERVALUE(INDEX(data_wkly!BE:BE,MATCH($B600,data_wkly!$C:$C,0),1))),"na")=0,"",IFERROR(IF(INDEX(data_wkly!BE:BE,MATCH($B600,data_wkly!$C:$C,0),1)=0,"",_xlfn.NUMBERVALUE(INDEX(data_wkly!BE:BE,MATCH($B600,data_wkly!$C:$C,0),1))),"na"))</f>
        <v/>
      </c>
      <c r="W600" s="124" t="str">
        <f>IF(IFERROR(IF(INDEX(data_wkly!BF:BF,MATCH($B600,data_wkly!$C:$C,0),1)=0,"",_xlfn.NUMBERVALUE(INDEX(data_wkly!BF:BF,MATCH($B600,data_wkly!$C:$C,0),1))),"na")=0,"",IFERROR(IF(INDEX(data_wkly!BF:BF,MATCH($B600,data_wkly!$C:$C,0),1)=0,"",_xlfn.NUMBERVALUE(INDEX(data_wkly!BF:BF,MATCH($B600,data_wkly!$C:$C,0),1))),"na"))</f>
        <v/>
      </c>
      <c r="X600" s="124" t="str">
        <f>IFERROR(IF(INDEX(data_wkly!BK:BK,MATCH($B600,data_wkly!$C:$C,0),1)=0,"",_xlfn.NUMBERVALUE(INDEX(data_wkly!BK:BK,MATCH($B600,data_wkly!$C:$C,0),1))),"na")</f>
        <v/>
      </c>
      <c r="Y600" s="124" t="str">
        <f>IF(IFERROR(IF(INDEX(data_wkly!BG:BG,MATCH($B600,data_wkly!$C:$C,0),1)=0,"",_xlfn.NUMBERVALUE(INDEX(data_wkly!BG:BG,MATCH($B600,data_wkly!$C:$C,0),1))),"na")=0,"",IFERROR(IF(INDEX(data_wkly!BG:BG,MATCH($B600,data_wkly!$C:$C,0),1)=0,"",_xlfn.NUMBERVALUE(INDEX(data_wkly!BG:BG,MATCH($B600,data_wkly!$C:$C,0),1))),"na"))</f>
        <v/>
      </c>
      <c r="AJ600" s="41">
        <f t="shared" si="30"/>
        <v>2</v>
      </c>
    </row>
    <row r="601" spans="1:36" ht="15.5">
      <c r="A601" s="88" t="str">
        <f t="shared" si="29"/>
        <v/>
      </c>
      <c r="C601" s="91"/>
      <c r="D601" s="91"/>
      <c r="E601" s="91"/>
      <c r="F601" s="91"/>
      <c r="G601" s="91"/>
      <c r="H601" s="91"/>
      <c r="I601" s="91"/>
      <c r="J601" s="91"/>
      <c r="K601" s="91"/>
      <c r="L601" s="91"/>
      <c r="M601" s="91"/>
      <c r="N601" s="113"/>
      <c r="O601" s="91"/>
      <c r="P601" s="91"/>
      <c r="Q601" s="91"/>
      <c r="R601" s="91"/>
      <c r="S601" s="91"/>
      <c r="T601" s="91"/>
      <c r="U601" s="91"/>
      <c r="V601" s="91"/>
      <c r="W601" s="91"/>
      <c r="X601" s="91"/>
      <c r="Y601" s="91"/>
    </row>
    <row r="602" spans="1:36">
      <c r="N602" s="113"/>
    </row>
    <row r="603" spans="1:36">
      <c r="N603" s="113"/>
    </row>
    <row r="604" spans="1:36">
      <c r="N604" s="113"/>
    </row>
    <row r="605" spans="1:36">
      <c r="N605" s="113"/>
    </row>
    <row r="606" spans="1:36">
      <c r="N606" s="113"/>
    </row>
    <row r="607" spans="1:36">
      <c r="N607" s="113"/>
    </row>
    <row r="608" spans="1:36">
      <c r="N608" s="113"/>
    </row>
    <row r="609" spans="14:14">
      <c r="N609" s="113"/>
    </row>
    <row r="610" spans="14:14">
      <c r="N610" s="113"/>
    </row>
    <row r="611" spans="14:14">
      <c r="N611" s="113"/>
    </row>
    <row r="612" spans="14:14">
      <c r="N612" s="113"/>
    </row>
    <row r="613" spans="14:14">
      <c r="N613" s="113"/>
    </row>
    <row r="614" spans="14:14">
      <c r="N614" s="113"/>
    </row>
    <row r="615" spans="14:14">
      <c r="N615" s="113"/>
    </row>
    <row r="616" spans="14:14">
      <c r="N616" s="113"/>
    </row>
    <row r="617" spans="14:14">
      <c r="N617" s="113"/>
    </row>
    <row r="618" spans="14:14">
      <c r="N618" s="113"/>
    </row>
    <row r="619" spans="14:14">
      <c r="N619" s="113"/>
    </row>
    <row r="620" spans="14:14">
      <c r="N620" s="113"/>
    </row>
    <row r="621" spans="14:14">
      <c r="N621" s="113"/>
    </row>
    <row r="622" spans="14:14">
      <c r="N622" s="113"/>
    </row>
    <row r="623" spans="14:14">
      <c r="N623" s="113"/>
    </row>
    <row r="624" spans="14:14">
      <c r="N624" s="113"/>
    </row>
    <row r="625" spans="14:14">
      <c r="N625" s="113"/>
    </row>
    <row r="626" spans="14:14">
      <c r="N626" s="113"/>
    </row>
    <row r="627" spans="14:14">
      <c r="N627" s="113"/>
    </row>
    <row r="628" spans="14:14">
      <c r="N628" s="113"/>
    </row>
    <row r="629" spans="14:14">
      <c r="N629" s="113"/>
    </row>
    <row r="630" spans="14:14">
      <c r="N630" s="113"/>
    </row>
    <row r="631" spans="14:14">
      <c r="N631" s="113"/>
    </row>
    <row r="632" spans="14:14">
      <c r="N632" s="113"/>
    </row>
    <row r="633" spans="14:14">
      <c r="N633" s="113"/>
    </row>
    <row r="634" spans="14:14">
      <c r="N634" s="113"/>
    </row>
    <row r="635" spans="14:14">
      <c r="N635" s="113"/>
    </row>
    <row r="636" spans="14:14">
      <c r="N636" s="113"/>
    </row>
    <row r="637" spans="14:14">
      <c r="N637" s="113"/>
    </row>
    <row r="638" spans="14:14">
      <c r="N638" s="113"/>
    </row>
    <row r="639" spans="14:14">
      <c r="N639" s="113"/>
    </row>
    <row r="640" spans="14:14">
      <c r="N640" s="113"/>
    </row>
    <row r="641" spans="14:14">
      <c r="N641" s="113"/>
    </row>
    <row r="642" spans="14:14">
      <c r="N642" s="113"/>
    </row>
    <row r="643" spans="14:14">
      <c r="N643" s="113"/>
    </row>
    <row r="644" spans="14:14">
      <c r="N644" s="113"/>
    </row>
    <row r="645" spans="14:14">
      <c r="N645" s="113"/>
    </row>
    <row r="646" spans="14:14">
      <c r="N646" s="113"/>
    </row>
    <row r="647" spans="14:14">
      <c r="N647" s="113"/>
    </row>
    <row r="648" spans="14:14">
      <c r="N648" s="113"/>
    </row>
    <row r="649" spans="14:14">
      <c r="N649" s="113"/>
    </row>
    <row r="650" spans="14:14">
      <c r="N650" s="113"/>
    </row>
    <row r="651" spans="14:14">
      <c r="N651" s="113"/>
    </row>
    <row r="652" spans="14:14">
      <c r="N652" s="113"/>
    </row>
    <row r="653" spans="14:14">
      <c r="N653" s="113"/>
    </row>
    <row r="654" spans="14:14">
      <c r="N654" s="113"/>
    </row>
    <row r="655" spans="14:14">
      <c r="N655" s="113"/>
    </row>
    <row r="656" spans="14:14">
      <c r="N656" s="113"/>
    </row>
    <row r="657" spans="14:14">
      <c r="N657" s="113"/>
    </row>
    <row r="658" spans="14:14">
      <c r="N658" s="113"/>
    </row>
    <row r="659" spans="14:14">
      <c r="N659" s="113"/>
    </row>
    <row r="660" spans="14:14">
      <c r="N660" s="113"/>
    </row>
    <row r="661" spans="14:14">
      <c r="N661" s="113"/>
    </row>
    <row r="662" spans="14:14">
      <c r="N662" s="113"/>
    </row>
    <row r="663" spans="14:14">
      <c r="N663" s="113"/>
    </row>
    <row r="664" spans="14:14">
      <c r="N664" s="113"/>
    </row>
    <row r="665" spans="14:14">
      <c r="N665" s="113"/>
    </row>
    <row r="666" spans="14:14">
      <c r="N666" s="113"/>
    </row>
    <row r="667" spans="14:14">
      <c r="N667" s="113"/>
    </row>
    <row r="668" spans="14:14">
      <c r="N668" s="113"/>
    </row>
    <row r="669" spans="14:14">
      <c r="N669" s="113"/>
    </row>
    <row r="670" spans="14:14">
      <c r="N670" s="113"/>
    </row>
  </sheetData>
  <mergeCells count="5">
    <mergeCell ref="B11:B12"/>
    <mergeCell ref="C10:M10"/>
    <mergeCell ref="O10:Y10"/>
    <mergeCell ref="C11:M11"/>
    <mergeCell ref="O11:Y11"/>
  </mergeCells>
  <conditionalFormatting sqref="B13:M296 O13:Y601 B297:B600 C297:M601">
    <cfRule type="expression" dxfId="9" priority="2">
      <formula>$A13=2</formula>
    </cfRule>
    <cfRule type="expression" dxfId="8" priority="3">
      <formula>$A13=1</formula>
    </cfRule>
  </conditionalFormatting>
  <dataValidations count="1">
    <dataValidation type="list" showInputMessage="1" showErrorMessage="1" sqref="D7:D8" xr:uid="{E2F92FD7-8D6D-41CA-B4E3-C9D7FBF8EBFB}">
      <formula1>wks_wtbnds</formula1>
    </dataValidation>
  </dataValidations>
  <pageMargins left="0.7" right="0.7" top="0.75" bottom="0.75" header="0.3" footer="0.3"/>
  <pageSetup paperSize="9" orientation="portrait"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97F70-2A75-4DDF-A6E3-755A36341700}">
  <dimension ref="A1:AG667"/>
  <sheetViews>
    <sheetView showGridLines="0" workbookViewId="0">
      <pane xSplit="4" ySplit="12" topLeftCell="E231" activePane="bottomRight" state="frozen"/>
      <selection pane="topRight" activeCell="D1" sqref="D1"/>
      <selection pane="bottomLeft" activeCell="A13" sqref="A13"/>
      <selection pane="bottomRight" activeCell="D246" sqref="D246"/>
    </sheetView>
  </sheetViews>
  <sheetFormatPr defaultRowHeight="14.5"/>
  <cols>
    <col min="2" max="12" width="12.54296875" customWidth="1"/>
    <col min="13" max="13" width="3" customWidth="1"/>
    <col min="14" max="22" width="12.54296875" customWidth="1"/>
    <col min="23" max="23" width="4.453125" customWidth="1"/>
    <col min="24" max="31" width="12.54296875" customWidth="1"/>
  </cols>
  <sheetData>
    <row r="1" spans="1:33" s="1" customFormat="1" ht="32.9" customHeight="1">
      <c r="E1" s="2"/>
      <c r="F1" s="2"/>
      <c r="G1" s="2"/>
      <c r="H1" s="2"/>
      <c r="I1" s="2"/>
      <c r="J1" s="2"/>
      <c r="K1" s="2"/>
      <c r="L1" s="2"/>
      <c r="M1" s="2"/>
      <c r="N1" s="2"/>
      <c r="O1" s="2"/>
      <c r="P1" s="2"/>
      <c r="Q1" s="2"/>
      <c r="R1" s="2"/>
      <c r="S1" s="2"/>
      <c r="T1" s="2"/>
      <c r="U1" s="2"/>
      <c r="V1" s="2"/>
    </row>
    <row r="2" spans="1:33" s="1" customFormat="1" ht="21" customHeight="1">
      <c r="A2" s="170" t="s">
        <v>293</v>
      </c>
      <c r="B2" s="3"/>
      <c r="E2" s="4"/>
      <c r="F2" s="4"/>
      <c r="G2" s="4"/>
      <c r="H2" s="4"/>
      <c r="I2" s="4"/>
      <c r="J2" s="5"/>
      <c r="K2" s="5"/>
      <c r="L2" s="5"/>
      <c r="M2" s="5"/>
      <c r="N2" s="5"/>
      <c r="O2" s="5"/>
      <c r="P2" s="5"/>
      <c r="Q2" s="5"/>
      <c r="R2" s="5"/>
    </row>
    <row r="3" spans="1:33" s="1" customFormat="1" ht="15" customHeight="1">
      <c r="A3" s="6" t="s">
        <v>17</v>
      </c>
      <c r="B3" s="6"/>
      <c r="E3" s="7"/>
      <c r="F3" s="7"/>
      <c r="G3" s="7"/>
      <c r="H3" s="7"/>
      <c r="I3" s="7"/>
      <c r="J3" s="7"/>
      <c r="K3" s="7"/>
      <c r="L3" s="7"/>
      <c r="M3" s="7"/>
      <c r="N3" s="7"/>
      <c r="O3" s="7"/>
      <c r="P3" s="7"/>
      <c r="Q3" s="7"/>
      <c r="R3" s="7"/>
      <c r="W3" s="7"/>
    </row>
    <row r="4" spans="1:33" s="1" customFormat="1" ht="15" customHeight="1">
      <c r="A4" s="8" t="s">
        <v>291</v>
      </c>
      <c r="B4" s="8"/>
      <c r="E4" s="9"/>
      <c r="F4" s="9"/>
      <c r="G4" s="9"/>
      <c r="H4" s="9"/>
      <c r="I4" s="9"/>
      <c r="J4" s="9"/>
      <c r="K4" s="9"/>
      <c r="L4" s="9"/>
      <c r="M4" s="9"/>
      <c r="N4" s="9"/>
      <c r="O4" s="9"/>
      <c r="P4" s="9"/>
      <c r="Q4" s="9"/>
      <c r="R4" s="9"/>
      <c r="W4" s="7"/>
    </row>
    <row r="5" spans="1:33" s="1" customFormat="1" ht="15" customHeight="1">
      <c r="A5" s="8" t="s">
        <v>188</v>
      </c>
      <c r="B5" s="8"/>
      <c r="C5" s="92">
        <f>data_mthly!B1</f>
        <v>46204</v>
      </c>
      <c r="E5" s="9"/>
      <c r="F5" s="9"/>
      <c r="G5" s="9"/>
      <c r="H5" s="9"/>
      <c r="I5" s="9"/>
      <c r="J5" s="9"/>
      <c r="K5" s="9"/>
      <c r="L5" s="9"/>
      <c r="M5" s="9"/>
      <c r="N5" s="9"/>
      <c r="O5" s="9"/>
      <c r="P5" s="9"/>
      <c r="Q5" s="9"/>
      <c r="R5" s="9"/>
      <c r="W5" s="7"/>
    </row>
    <row r="7" spans="1:33" s="7" customFormat="1" ht="15" customHeight="1">
      <c r="A7" s="8"/>
      <c r="B7" s="161" t="s">
        <v>190</v>
      </c>
      <c r="C7" s="161"/>
      <c r="D7" s="169">
        <v>39083</v>
      </c>
      <c r="E7" s="163" t="s">
        <v>189</v>
      </c>
      <c r="G7" s="9"/>
      <c r="H7" s="9"/>
      <c r="I7" s="9"/>
      <c r="J7" s="9"/>
      <c r="K7" s="9"/>
    </row>
    <row r="8" spans="1:33" s="7" customFormat="1" ht="15" customHeight="1">
      <c r="A8" s="8"/>
      <c r="B8" s="161" t="s">
        <v>191</v>
      </c>
      <c r="C8" s="161"/>
      <c r="D8" s="177">
        <f>data_mthly!F1</f>
        <v>46174</v>
      </c>
      <c r="E8" s="163" t="s">
        <v>189</v>
      </c>
      <c r="G8" s="9"/>
      <c r="H8" s="9"/>
      <c r="I8" s="9"/>
      <c r="J8" s="9"/>
      <c r="K8" s="9"/>
    </row>
    <row r="9" spans="1:33" s="1" customFormat="1" ht="15" customHeight="1">
      <c r="A9" s="8"/>
      <c r="B9" s="8"/>
      <c r="D9" s="116"/>
      <c r="E9" s="117"/>
      <c r="F9" s="117"/>
      <c r="G9" s="117"/>
      <c r="H9" s="117"/>
      <c r="I9" s="117"/>
      <c r="J9" s="117"/>
      <c r="K9" s="117"/>
      <c r="L9" s="10"/>
      <c r="M9" s="10"/>
      <c r="N9" s="12"/>
      <c r="O9" s="10"/>
      <c r="P9" s="10"/>
      <c r="Q9" s="10"/>
      <c r="R9" s="10"/>
      <c r="S9" s="10"/>
      <c r="T9" s="10"/>
      <c r="U9" s="10"/>
      <c r="V9" s="10"/>
    </row>
    <row r="10" spans="1:33" s="151" customFormat="1" ht="15.75" customHeight="1">
      <c r="B10" s="236" t="s">
        <v>86</v>
      </c>
      <c r="C10" s="236" t="s">
        <v>16</v>
      </c>
      <c r="D10" s="213" t="s">
        <v>1</v>
      </c>
      <c r="E10" s="214"/>
      <c r="F10" s="214"/>
      <c r="G10" s="214"/>
      <c r="H10" s="214"/>
      <c r="I10" s="214"/>
      <c r="J10" s="214"/>
      <c r="K10" s="214"/>
      <c r="L10" s="214"/>
      <c r="N10" s="213" t="s">
        <v>260</v>
      </c>
      <c r="O10" s="214"/>
      <c r="P10" s="214"/>
      <c r="Q10" s="214"/>
      <c r="R10" s="214"/>
      <c r="S10" s="214"/>
      <c r="T10" s="214"/>
      <c r="U10" s="214"/>
      <c r="V10" s="214"/>
      <c r="W10" s="148"/>
      <c r="X10" s="213" t="s">
        <v>305</v>
      </c>
      <c r="Y10" s="214"/>
      <c r="Z10" s="214"/>
      <c r="AA10" s="214"/>
      <c r="AB10" s="214"/>
      <c r="AC10" s="214"/>
      <c r="AD10" s="214"/>
      <c r="AE10" s="214"/>
    </row>
    <row r="11" spans="1:33" s="151" customFormat="1" ht="15.5">
      <c r="B11" s="236"/>
      <c r="C11" s="236"/>
      <c r="D11" s="217" t="s">
        <v>4</v>
      </c>
      <c r="E11" s="219" t="s">
        <v>295</v>
      </c>
      <c r="F11" s="220"/>
      <c r="G11" s="217"/>
      <c r="H11" s="221" t="s">
        <v>6</v>
      </c>
      <c r="I11" s="222"/>
      <c r="J11" s="223"/>
      <c r="K11" s="215" t="s">
        <v>261</v>
      </c>
      <c r="L11" s="216"/>
      <c r="N11" s="217" t="s">
        <v>4</v>
      </c>
      <c r="O11" s="219" t="s">
        <v>295</v>
      </c>
      <c r="P11" s="220"/>
      <c r="Q11" s="217"/>
      <c r="R11" s="221" t="s">
        <v>6</v>
      </c>
      <c r="S11" s="222"/>
      <c r="T11" s="223"/>
      <c r="U11" s="215" t="s">
        <v>261</v>
      </c>
      <c r="V11" s="216"/>
      <c r="W11" s="148"/>
      <c r="X11" s="219" t="s">
        <v>295</v>
      </c>
      <c r="Y11" s="220"/>
      <c r="Z11" s="217"/>
      <c r="AA11" s="221" t="s">
        <v>6</v>
      </c>
      <c r="AB11" s="222"/>
      <c r="AC11" s="223"/>
      <c r="AD11" s="215" t="s">
        <v>261</v>
      </c>
      <c r="AE11" s="216"/>
    </row>
    <row r="12" spans="1:33" s="151" customFormat="1" ht="33.65" customHeight="1">
      <c r="A12" s="150">
        <f>SUM(A13:A667)</f>
        <v>221</v>
      </c>
      <c r="B12" s="237"/>
      <c r="C12" s="237"/>
      <c r="D12" s="218"/>
      <c r="E12" s="172" t="s">
        <v>7</v>
      </c>
      <c r="F12" s="174" t="s">
        <v>286</v>
      </c>
      <c r="G12" s="175" t="s">
        <v>287</v>
      </c>
      <c r="H12" s="173" t="s">
        <v>7</v>
      </c>
      <c r="I12" s="173" t="str">
        <f>F12</f>
        <v>Change on month</v>
      </c>
      <c r="J12" s="173" t="str">
        <f>G12</f>
        <v>Change on year</v>
      </c>
      <c r="K12" s="173" t="s">
        <v>11</v>
      </c>
      <c r="L12" s="173" t="s">
        <v>10</v>
      </c>
      <c r="N12" s="218"/>
      <c r="O12" s="172" t="s">
        <v>7</v>
      </c>
      <c r="P12" s="174" t="str">
        <f>F12</f>
        <v>Change on month</v>
      </c>
      <c r="Q12" s="175" t="str">
        <f>G12</f>
        <v>Change on year</v>
      </c>
      <c r="R12" s="173" t="s">
        <v>7</v>
      </c>
      <c r="S12" s="173" t="str">
        <f>F12</f>
        <v>Change on month</v>
      </c>
      <c r="T12" s="173" t="str">
        <f>J12</f>
        <v>Change on year</v>
      </c>
      <c r="U12" s="173" t="s">
        <v>11</v>
      </c>
      <c r="V12" s="173" t="s">
        <v>10</v>
      </c>
      <c r="W12" s="148"/>
      <c r="X12" s="172" t="s">
        <v>7</v>
      </c>
      <c r="Y12" s="174" t="str">
        <f>P12</f>
        <v>Change on month</v>
      </c>
      <c r="Z12" s="175" t="str">
        <f>Q12</f>
        <v>Change on year</v>
      </c>
      <c r="AA12" s="173" t="s">
        <v>7</v>
      </c>
      <c r="AB12" s="173" t="str">
        <f>P12</f>
        <v>Change on month</v>
      </c>
      <c r="AC12" s="173" t="str">
        <f>T12</f>
        <v>Change on year</v>
      </c>
      <c r="AD12" s="173" t="s">
        <v>11</v>
      </c>
      <c r="AE12" s="173" t="s">
        <v>10</v>
      </c>
      <c r="AF12" s="150">
        <f>SUM(AF13:AF667)</f>
        <v>139</v>
      </c>
    </row>
    <row r="13" spans="1:33" s="10" customFormat="1" ht="15.5">
      <c r="A13" s="88" t="str">
        <f>IF(D13="","",AG13)</f>
        <v/>
      </c>
      <c r="B13" s="89" t="str">
        <f>IFERROR(IF(INDEX(data_mthly!C:C,MATCH($C13,data_mthly!$E:$E,0),1)=0,"",INDEX(data_mthly!C:C,MATCH($C13,data_mthly!$E:$E,0),1)),"")</f>
        <v/>
      </c>
      <c r="C13" s="112">
        <f>D7</f>
        <v>39083</v>
      </c>
      <c r="D13" s="155" t="str">
        <f>IFERROR(IF(INDEX(data_mthly!F:F,MATCH($C13,data_mthly!$E:$E,0),1)=0,"",INDEX(data_mthly!F:F,MATCH($C13,data_mthly!$E:$E,0),1)),"")</f>
        <v/>
      </c>
      <c r="E13" s="21" t="str">
        <f>IFERROR(IF(INDEX(data_mthly!G:G,MATCH($C13,data_mthly!$E:$E,0),1)=0,"",INDEX(data_mthly!G:G,MATCH($C13,data_mthly!$E:$E,0),1)),"")</f>
        <v/>
      </c>
      <c r="F13" s="145" t="str">
        <f>IFERROR(IF(INDEX(data_mthly!H:H,MATCH($C13,data_mthly!$E:$E,0),1)=0,"",INDEX(data_mthly!H:H,MATCH($C13,data_mthly!$E:$E,0),1)),"")</f>
        <v/>
      </c>
      <c r="G13" s="145" t="str">
        <f>IFERROR(IF(INDEX(data_mthly!I:I,MATCH($C13,data_mthly!$E:$E,0),1)=0,"",INDEX(data_mthly!I:I,MATCH($C13,data_mthly!$E:$E,0),1)),"")</f>
        <v/>
      </c>
      <c r="H13" s="21" t="str">
        <f>IFERROR(IF(INDEX(data_mthly!J:J,MATCH($C13,data_mthly!$E:$E,0),1)=0,"",INDEX(data_mthly!J:J,MATCH($C13,data_mthly!$E:$E,0),1)),"")</f>
        <v/>
      </c>
      <c r="I13" s="145" t="str">
        <f>IFERROR(IF(INDEX(data_mthly!K:K,MATCH($C13,data_mthly!$E:$E,0),1)=0,"",INDEX(data_mthly!K:K,MATCH($C13,data_mthly!$E:$E,0),1)),"")</f>
        <v/>
      </c>
      <c r="J13" s="145" t="str">
        <f>IFERROR(IF(INDEX(data_mthly!L:L,MATCH($C13,data_mthly!$E:$E,0),1)=0,"",INDEX(data_mthly!L:L,MATCH($C13,data_mthly!$E:$E,0),1)),"")</f>
        <v/>
      </c>
      <c r="K13" s="21" t="str">
        <f>IFERROR(IF(INDEX(data_mthly!M:M,MATCH($C13,data_mthly!$E:$E,0),1)=0,"",INDEX(data_mthly!M:M,MATCH($C13,data_mthly!$E:$E,0),1)),"")</f>
        <v/>
      </c>
      <c r="L13" s="86" t="str">
        <f>IFERROR(IF(INDEX(data_mthly!N:N,MATCH($C13,data_mthly!$E:$E,0),1)=0,"",INDEX(data_mthly!N:N,MATCH($C13,data_mthly!$E:$E,0),1)),"")</f>
        <v/>
      </c>
      <c r="M13" s="159"/>
      <c r="N13" s="155" t="str">
        <f>IFERROR(IF(INDEX(data_mthly!O:O,MATCH($C13,data_mthly!$E:$E,0),1)=0,"",INDEX(data_mthly!O:O,MATCH($C13,data_mthly!$E:$E,0),1)),"")</f>
        <v/>
      </c>
      <c r="O13" s="21" t="str">
        <f>IFERROR(IF(INDEX(data_mthly!P:P,MATCH($C13,data_mthly!$E:$E,0),1)=0,"",INDEX(data_mthly!P:P,MATCH($C13,data_mthly!$E:$E,0),1)),"")</f>
        <v/>
      </c>
      <c r="P13" s="145" t="str">
        <f>IFERROR(IF(INDEX(data_mthly!Q:Q,MATCH($C13,data_mthly!$E:$E,0),1)=0,"",INDEX(data_mthly!Q:Q,MATCH($C13,data_mthly!$E:$E,0),1)),"")</f>
        <v/>
      </c>
      <c r="Q13" s="145" t="str">
        <f>IFERROR(IF(INDEX(data_mthly!R:R,MATCH($C13,data_mthly!$E:$E,0),1)=0,"",INDEX(data_mthly!R:R,MATCH($C13,data_mthly!$E:$E,0),1)),"")</f>
        <v/>
      </c>
      <c r="R13" s="21" t="str">
        <f>IFERROR(IF(INDEX(data_mthly!S:S,MATCH($C13,data_mthly!$E:$E,0),1)=0,"",INDEX(data_mthly!S:S,MATCH($C13,data_mthly!$E:$E,0),1)),"")</f>
        <v/>
      </c>
      <c r="S13" s="145" t="str">
        <f>IFERROR(IF(INDEX(data_mthly!T:T,MATCH($C13,data_mthly!$E:$E,0),1)=0,"",INDEX(data_mthly!T:T,MATCH($C13,data_mthly!$E:$E,0),1)),"")</f>
        <v/>
      </c>
      <c r="T13" s="145" t="str">
        <f>IFERROR(IF(INDEX(data_mthly!U:U,MATCH($C13,data_mthly!$E:$E,0),1)=0,"",INDEX(data_mthly!U:U,MATCH($C13,data_mthly!$E:$E,0),1)),"")</f>
        <v/>
      </c>
      <c r="U13" s="21" t="str">
        <f>IFERROR(IF(INDEX(data_mthly!V:V,MATCH($C13,data_mthly!$E:$E,0),1)=0,"",INDEX(data_mthly!V:V,MATCH($C13,data_mthly!$E:$E,0),1)),"")</f>
        <v/>
      </c>
      <c r="V13" s="86" t="str">
        <f>IFERROR(IF(INDEX(data_mthly!W:W,MATCH($C13,data_mthly!$E:$E,0),1)=0,"",INDEX(data_mthly!W:W,MATCH($C13,data_mthly!$E:$E,0),1)),"")</f>
        <v/>
      </c>
      <c r="W13" s="160" t="str">
        <f>IF(N13="","",AG13)</f>
        <v/>
      </c>
      <c r="X13" s="21">
        <f>IFERROR(IF(INDEX(data_mthly!Y:Y,MATCH($C13,data_mthly!$E:$E,0),1)=0,"",INDEX(data_mthly!Y:Y,MATCH($C13,data_mthly!$E:$E,0),1)),"")</f>
        <v>106.45</v>
      </c>
      <c r="Y13" s="145" t="str">
        <f>IFERROR(IF(INDEX(data_mthly!Z:Z,MATCH($C13,data_mthly!$E:$E,0),1)=0,"",INDEX(data_mthly!Z:Z,MATCH($C13,data_mthly!$E:$E,0),1)),"")</f>
        <v/>
      </c>
      <c r="Z13" s="21" t="str">
        <f>IFERROR(IF(INDEX(data_mthly!AA:AA,MATCH($C13,data_mthly!$E:$E,0),1)=0,"",INDEX(data_mthly!AA:AA,MATCH($C13,data_mthly!$E:$E,0),1)),"")</f>
        <v/>
      </c>
      <c r="AA13" s="21">
        <f>IFERROR(IF(INDEX(data_mthly!AB:AB,MATCH($C13,data_mthly!$E:$E,0),1)=0,"",INDEX(data_mthly!AB:AB,MATCH($C13,data_mthly!$E:$E,0),1)),"")</f>
        <v>104.78</v>
      </c>
      <c r="AB13" s="145" t="str">
        <f>IFERROR(IF(INDEX(data_mthly!AC:AC,MATCH($C13,data_mthly!$E:$E,0),1)=0,"",INDEX(data_mthly!AC:AC,MATCH($C13,data_mthly!$E:$E,0),1)),"")</f>
        <v/>
      </c>
      <c r="AC13" s="21" t="str">
        <f>IFERROR(IF(INDEX(data_mthly!AD:AD,MATCH($C13,data_mthly!$E:$E,0),1)=0,"",INDEX(data_mthly!AD:AD,MATCH($C13,data_mthly!$E:$E,0),1)),"")</f>
        <v/>
      </c>
      <c r="AD13" s="21">
        <f>IFERROR(IF(INDEX(data_mthly!AE:AE,MATCH($C13,data_mthly!$E:$E,0),1)=0,"",INDEX(data_mthly!AE:AE,MATCH($C13,data_mthly!$E:$E,0),1)),"")</f>
        <v>78.400000000000006</v>
      </c>
      <c r="AE13" s="86">
        <f>IFERROR(IF(INDEX(data_mthly!AF:AF,MATCH($C13,data_mthly!$E:$E,0),1)=0,"",INDEX(data_mthly!AF:AF,MATCH($C13,data_mthly!$E:$E,0),1)),"")</f>
        <v>11</v>
      </c>
      <c r="AF13" s="88">
        <f>IF(X13="","",AG13)</f>
        <v>1</v>
      </c>
      <c r="AG13" s="88">
        <v>1</v>
      </c>
    </row>
    <row r="14" spans="1:33" s="10" customFormat="1" ht="15.5">
      <c r="A14" s="88" t="str">
        <f t="shared" ref="A14:A77" si="0">IF(D14="","",AG14)</f>
        <v/>
      </c>
      <c r="B14" s="89" t="str">
        <f>IFERROR(IF(INDEX(data_mthly!C:C,MATCH($C14,data_mthly!$E:$E,0),1)=0,"",INDEX(data_mthly!C:C,MATCH($C14,data_mthly!$E:$E,0),1)),"")</f>
        <v/>
      </c>
      <c r="C14" s="112">
        <f t="shared" ref="C14:C77" si="1">IF($D$8="","",IFERROR(IF(C13+7&lt;=$D$8,EOMONTH(C13,0)+1,""),""))</f>
        <v>39114</v>
      </c>
      <c r="D14" s="155" t="str">
        <f>IFERROR(IF(INDEX(data_mthly!F:F,MATCH($C14,data_mthly!$E:$E,0),1)=0,"",INDEX(data_mthly!F:F,MATCH($C14,data_mthly!$E:$E,0),1)),"")</f>
        <v/>
      </c>
      <c r="E14" s="21" t="str">
        <f>IFERROR(IF(INDEX(data_mthly!G:G,MATCH($C14,data_mthly!$E:$E,0),1)=0,"",INDEX(data_mthly!G:G,MATCH($C14,data_mthly!$E:$E,0),1)),"")</f>
        <v/>
      </c>
      <c r="F14" s="145" t="str">
        <f>IFERROR(IF(INDEX(data_mthly!H:H,MATCH($C14,data_mthly!$E:$E,0),1)=0,"",INDEX(data_mthly!H:H,MATCH($C14,data_mthly!$E:$E,0),1)),"")</f>
        <v/>
      </c>
      <c r="G14" s="145" t="str">
        <f>IFERROR(IF(INDEX(data_mthly!I:I,MATCH($C14,data_mthly!$E:$E,0),1)=0,"",INDEX(data_mthly!I:I,MATCH($C14,data_mthly!$E:$E,0),1)),"")</f>
        <v/>
      </c>
      <c r="H14" s="21" t="str">
        <f>IFERROR(IF(INDEX(data_mthly!J:J,MATCH($C14,data_mthly!$E:$E,0),1)=0,"",INDEX(data_mthly!J:J,MATCH($C14,data_mthly!$E:$E,0),1)),"")</f>
        <v/>
      </c>
      <c r="I14" s="145" t="str">
        <f>IFERROR(IF(INDEX(data_mthly!K:K,MATCH($C14,data_mthly!$E:$E,0),1)=0,"",INDEX(data_mthly!K:K,MATCH($C14,data_mthly!$E:$E,0),1)),"")</f>
        <v/>
      </c>
      <c r="J14" s="145" t="str">
        <f>IFERROR(IF(INDEX(data_mthly!L:L,MATCH($C14,data_mthly!$E:$E,0),1)=0,"",INDEX(data_mthly!L:L,MATCH($C14,data_mthly!$E:$E,0),1)),"")</f>
        <v/>
      </c>
      <c r="K14" s="21" t="str">
        <f>IFERROR(IF(INDEX(data_mthly!M:M,MATCH($C14,data_mthly!$E:$E,0),1)=0,"",INDEX(data_mthly!M:M,MATCH($C14,data_mthly!$E:$E,0),1)),"")</f>
        <v/>
      </c>
      <c r="L14" s="86" t="str">
        <f>IFERROR(IF(INDEX(data_mthly!N:N,MATCH($C14,data_mthly!$E:$E,0),1)=0,"",INDEX(data_mthly!N:N,MATCH($C14,data_mthly!$E:$E,0),1)),"")</f>
        <v/>
      </c>
      <c r="M14" s="159"/>
      <c r="N14" s="155" t="str">
        <f>IFERROR(IF(INDEX(data_mthly!O:O,MATCH($C14,data_mthly!$E:$E,0),1)=0,"",INDEX(data_mthly!O:O,MATCH($C14,data_mthly!$E:$E,0),1)),"")</f>
        <v/>
      </c>
      <c r="O14" s="21" t="str">
        <f>IFERROR(IF(INDEX(data_mthly!P:P,MATCH($C14,data_mthly!$E:$E,0),1)=0,"",INDEX(data_mthly!P:P,MATCH($C14,data_mthly!$E:$E,0),1)),"")</f>
        <v/>
      </c>
      <c r="P14" s="145" t="str">
        <f>IFERROR(IF(INDEX(data_mthly!Q:Q,MATCH($C14,data_mthly!$E:$E,0),1)=0,"",INDEX(data_mthly!Q:Q,MATCH($C14,data_mthly!$E:$E,0),1)),"")</f>
        <v/>
      </c>
      <c r="Q14" s="145" t="str">
        <f>IFERROR(IF(INDEX(data_mthly!R:R,MATCH($C14,data_mthly!$E:$E,0),1)=0,"",INDEX(data_mthly!R:R,MATCH($C14,data_mthly!$E:$E,0),1)),"")</f>
        <v/>
      </c>
      <c r="R14" s="21" t="str">
        <f>IFERROR(IF(INDEX(data_mthly!S:S,MATCH($C14,data_mthly!$E:$E,0),1)=0,"",INDEX(data_mthly!S:S,MATCH($C14,data_mthly!$E:$E,0),1)),"")</f>
        <v/>
      </c>
      <c r="S14" s="145" t="str">
        <f>IFERROR(IF(INDEX(data_mthly!T:T,MATCH($C14,data_mthly!$E:$E,0),1)=0,"",INDEX(data_mthly!T:T,MATCH($C14,data_mthly!$E:$E,0),1)),"")</f>
        <v/>
      </c>
      <c r="T14" s="145" t="str">
        <f>IFERROR(IF(INDEX(data_mthly!U:U,MATCH($C14,data_mthly!$E:$E,0),1)=0,"",INDEX(data_mthly!U:U,MATCH($C14,data_mthly!$E:$E,0),1)),"")</f>
        <v/>
      </c>
      <c r="U14" s="21" t="str">
        <f>IFERROR(IF(INDEX(data_mthly!V:V,MATCH($C14,data_mthly!$E:$E,0),1)=0,"",INDEX(data_mthly!V:V,MATCH($C14,data_mthly!$E:$E,0),1)),"")</f>
        <v/>
      </c>
      <c r="V14" s="86" t="str">
        <f>IFERROR(IF(INDEX(data_mthly!W:W,MATCH($C14,data_mthly!$E:$E,0),1)=0,"",INDEX(data_mthly!W:W,MATCH($C14,data_mthly!$E:$E,0),1)),"")</f>
        <v/>
      </c>
      <c r="W14" s="160" t="str">
        <f t="shared" ref="W14:W77" si="2">IF(N14="","",AG14)</f>
        <v/>
      </c>
      <c r="X14" s="21">
        <f>IFERROR(IF(INDEX(data_mthly!Y:Y,MATCH($C14,data_mthly!$E:$E,0),1)=0,"",INDEX(data_mthly!Y:Y,MATCH($C14,data_mthly!$E:$E,0),1)),"")</f>
        <v>104.54</v>
      </c>
      <c r="Y14" s="145">
        <f>IFERROR(IF(INDEX(data_mthly!Z:Z,MATCH($C14,data_mthly!$E:$E,0),1)=0,"",INDEX(data_mthly!Z:Z,MATCH($C14,data_mthly!$E:$E,0),1)),"")</f>
        <v>-1.9099999999999966</v>
      </c>
      <c r="Z14" s="21" t="str">
        <f>IFERROR(IF(INDEX(data_mthly!AA:AA,MATCH($C14,data_mthly!$E:$E,0),1)=0,"",INDEX(data_mthly!AA:AA,MATCH($C14,data_mthly!$E:$E,0),1)),"")</f>
        <v/>
      </c>
      <c r="AA14" s="21">
        <f>IFERROR(IF(INDEX(data_mthly!AB:AB,MATCH($C14,data_mthly!$E:$E,0),1)=0,"",INDEX(data_mthly!AB:AB,MATCH($C14,data_mthly!$E:$E,0),1)),"")</f>
        <v>102.89</v>
      </c>
      <c r="AB14" s="145">
        <f>IFERROR(IF(INDEX(data_mthly!AC:AC,MATCH($C14,data_mthly!$E:$E,0),1)=0,"",INDEX(data_mthly!AC:AC,MATCH($C14,data_mthly!$E:$E,0),1)),"")</f>
        <v>-1.8900000000000006</v>
      </c>
      <c r="AC14" s="21" t="str">
        <f>IFERROR(IF(INDEX(data_mthly!AD:AD,MATCH($C14,data_mthly!$E:$E,0),1)=0,"",INDEX(data_mthly!AD:AD,MATCH($C14,data_mthly!$E:$E,0),1)),"")</f>
        <v/>
      </c>
      <c r="AD14" s="21">
        <f>IFERROR(IF(INDEX(data_mthly!AE:AE,MATCH($C14,data_mthly!$E:$E,0),1)=0,"",INDEX(data_mthly!AE:AE,MATCH($C14,data_mthly!$E:$E,0),1)),"")</f>
        <v>78.599999999999994</v>
      </c>
      <c r="AE14" s="86">
        <f>IFERROR(IF(INDEX(data_mthly!AF:AF,MATCH($C14,data_mthly!$E:$E,0),1)=0,"",INDEX(data_mthly!AF:AF,MATCH($C14,data_mthly!$E:$E,0),1)),"")</f>
        <v>10.9</v>
      </c>
      <c r="AF14" s="88">
        <f>IF(X14="","",AG14)</f>
        <v>2</v>
      </c>
      <c r="AG14" s="88">
        <v>2</v>
      </c>
    </row>
    <row r="15" spans="1:33" s="10" customFormat="1" ht="15.5">
      <c r="A15" s="88" t="str">
        <f t="shared" si="0"/>
        <v/>
      </c>
      <c r="B15" s="89" t="str">
        <f>IFERROR(IF(INDEX(data_mthly!C:C,MATCH($C15,data_mthly!$E:$E,0),1)=0,"",INDEX(data_mthly!C:C,MATCH($C15,data_mthly!$E:$E,0),1)),"")</f>
        <v/>
      </c>
      <c r="C15" s="112">
        <f t="shared" si="1"/>
        <v>39142</v>
      </c>
      <c r="D15" s="155" t="str">
        <f>IFERROR(IF(INDEX(data_mthly!F:F,MATCH($C15,data_mthly!$E:$E,0),1)=0,"",INDEX(data_mthly!F:F,MATCH($C15,data_mthly!$E:$E,0),1)),"")</f>
        <v/>
      </c>
      <c r="E15" s="21" t="str">
        <f>IFERROR(IF(INDEX(data_mthly!G:G,MATCH($C15,data_mthly!$E:$E,0),1)=0,"",INDEX(data_mthly!G:G,MATCH($C15,data_mthly!$E:$E,0),1)),"")</f>
        <v/>
      </c>
      <c r="F15" s="145" t="str">
        <f>IFERROR(IF(INDEX(data_mthly!H:H,MATCH($C15,data_mthly!$E:$E,0),1)=0,"",INDEX(data_mthly!H:H,MATCH($C15,data_mthly!$E:$E,0),1)),"")</f>
        <v/>
      </c>
      <c r="G15" s="145" t="str">
        <f>IFERROR(IF(INDEX(data_mthly!I:I,MATCH($C15,data_mthly!$E:$E,0),1)=0,"",INDEX(data_mthly!I:I,MATCH($C15,data_mthly!$E:$E,0),1)),"")</f>
        <v/>
      </c>
      <c r="H15" s="21" t="str">
        <f>IFERROR(IF(INDEX(data_mthly!J:J,MATCH($C15,data_mthly!$E:$E,0),1)=0,"",INDEX(data_mthly!J:J,MATCH($C15,data_mthly!$E:$E,0),1)),"")</f>
        <v/>
      </c>
      <c r="I15" s="145" t="str">
        <f>IFERROR(IF(INDEX(data_mthly!K:K,MATCH($C15,data_mthly!$E:$E,0),1)=0,"",INDEX(data_mthly!K:K,MATCH($C15,data_mthly!$E:$E,0),1)),"")</f>
        <v/>
      </c>
      <c r="J15" s="145" t="str">
        <f>IFERROR(IF(INDEX(data_mthly!L:L,MATCH($C15,data_mthly!$E:$E,0),1)=0,"",INDEX(data_mthly!L:L,MATCH($C15,data_mthly!$E:$E,0),1)),"")</f>
        <v/>
      </c>
      <c r="K15" s="21" t="str">
        <f>IFERROR(IF(INDEX(data_mthly!M:M,MATCH($C15,data_mthly!$E:$E,0),1)=0,"",INDEX(data_mthly!M:M,MATCH($C15,data_mthly!$E:$E,0),1)),"")</f>
        <v/>
      </c>
      <c r="L15" s="86" t="str">
        <f>IFERROR(IF(INDEX(data_mthly!N:N,MATCH($C15,data_mthly!$E:$E,0),1)=0,"",INDEX(data_mthly!N:N,MATCH($C15,data_mthly!$E:$E,0),1)),"")</f>
        <v/>
      </c>
      <c r="M15" s="159"/>
      <c r="N15" s="155" t="str">
        <f>IFERROR(IF(INDEX(data_mthly!O:O,MATCH($C15,data_mthly!$E:$E,0),1)=0,"",INDEX(data_mthly!O:O,MATCH($C15,data_mthly!$E:$E,0),1)),"")</f>
        <v/>
      </c>
      <c r="O15" s="21" t="str">
        <f>IFERROR(IF(INDEX(data_mthly!P:P,MATCH($C15,data_mthly!$E:$E,0),1)=0,"",INDEX(data_mthly!P:P,MATCH($C15,data_mthly!$E:$E,0),1)),"")</f>
        <v/>
      </c>
      <c r="P15" s="145" t="str">
        <f>IFERROR(IF(INDEX(data_mthly!Q:Q,MATCH($C15,data_mthly!$E:$E,0),1)=0,"",INDEX(data_mthly!Q:Q,MATCH($C15,data_mthly!$E:$E,0),1)),"")</f>
        <v/>
      </c>
      <c r="Q15" s="145" t="str">
        <f>IFERROR(IF(INDEX(data_mthly!R:R,MATCH($C15,data_mthly!$E:$E,0),1)=0,"",INDEX(data_mthly!R:R,MATCH($C15,data_mthly!$E:$E,0),1)),"")</f>
        <v/>
      </c>
      <c r="R15" s="21" t="str">
        <f>IFERROR(IF(INDEX(data_mthly!S:S,MATCH($C15,data_mthly!$E:$E,0),1)=0,"",INDEX(data_mthly!S:S,MATCH($C15,data_mthly!$E:$E,0),1)),"")</f>
        <v/>
      </c>
      <c r="S15" s="145" t="str">
        <f>IFERROR(IF(INDEX(data_mthly!T:T,MATCH($C15,data_mthly!$E:$E,0),1)=0,"",INDEX(data_mthly!T:T,MATCH($C15,data_mthly!$E:$E,0),1)),"")</f>
        <v/>
      </c>
      <c r="T15" s="145" t="str">
        <f>IFERROR(IF(INDEX(data_mthly!U:U,MATCH($C15,data_mthly!$E:$E,0),1)=0,"",INDEX(data_mthly!U:U,MATCH($C15,data_mthly!$E:$E,0),1)),"")</f>
        <v/>
      </c>
      <c r="U15" s="21" t="str">
        <f>IFERROR(IF(INDEX(data_mthly!V:V,MATCH($C15,data_mthly!$E:$E,0),1)=0,"",INDEX(data_mthly!V:V,MATCH($C15,data_mthly!$E:$E,0),1)),"")</f>
        <v/>
      </c>
      <c r="V15" s="86" t="str">
        <f>IFERROR(IF(INDEX(data_mthly!W:W,MATCH($C15,data_mthly!$E:$E,0),1)=0,"",INDEX(data_mthly!W:W,MATCH($C15,data_mthly!$E:$E,0),1)),"")</f>
        <v/>
      </c>
      <c r="W15" s="160" t="str">
        <f t="shared" si="2"/>
        <v/>
      </c>
      <c r="X15" s="21">
        <f>IFERROR(IF(INDEX(data_mthly!Y:Y,MATCH($C15,data_mthly!$E:$E,0),1)=0,"",INDEX(data_mthly!Y:Y,MATCH($C15,data_mthly!$E:$E,0),1)),"")</f>
        <v>105.28</v>
      </c>
      <c r="Y15" s="145">
        <f>IFERROR(IF(INDEX(data_mthly!Z:Z,MATCH($C15,data_mthly!$E:$E,0),1)=0,"",INDEX(data_mthly!Z:Z,MATCH($C15,data_mthly!$E:$E,0),1)),"")</f>
        <v>0.73999999999999488</v>
      </c>
      <c r="Z15" s="21" t="str">
        <f>IFERROR(IF(INDEX(data_mthly!AA:AA,MATCH($C15,data_mthly!$E:$E,0),1)=0,"",INDEX(data_mthly!AA:AA,MATCH($C15,data_mthly!$E:$E,0),1)),"")</f>
        <v/>
      </c>
      <c r="AA15" s="21">
        <f>IFERROR(IF(INDEX(data_mthly!AB:AB,MATCH($C15,data_mthly!$E:$E,0),1)=0,"",INDEX(data_mthly!AB:AB,MATCH($C15,data_mthly!$E:$E,0),1)),"")</f>
        <v>103.62</v>
      </c>
      <c r="AB15" s="145">
        <f>IFERROR(IF(INDEX(data_mthly!AC:AC,MATCH($C15,data_mthly!$E:$E,0),1)=0,"",INDEX(data_mthly!AC:AC,MATCH($C15,data_mthly!$E:$E,0),1)),"")</f>
        <v>0.73000000000000398</v>
      </c>
      <c r="AC15" s="21" t="str">
        <f>IFERROR(IF(INDEX(data_mthly!AD:AD,MATCH($C15,data_mthly!$E:$E,0),1)=0,"",INDEX(data_mthly!AD:AD,MATCH($C15,data_mthly!$E:$E,0),1)),"")</f>
        <v/>
      </c>
      <c r="AD15" s="21">
        <f>IFERROR(IF(INDEX(data_mthly!AE:AE,MATCH($C15,data_mthly!$E:$E,0),1)=0,"",INDEX(data_mthly!AE:AE,MATCH($C15,data_mthly!$E:$E,0),1)),"")</f>
        <v>78.2</v>
      </c>
      <c r="AE15" s="86">
        <f>IFERROR(IF(INDEX(data_mthly!AF:AF,MATCH($C15,data_mthly!$E:$E,0),1)=0,"",INDEX(data_mthly!AF:AF,MATCH($C15,data_mthly!$E:$E,0),1)),"")</f>
        <v>10.7</v>
      </c>
      <c r="AF15" s="88">
        <f t="shared" ref="AF15:AF78" si="3">IF(X15="","",AG15)</f>
        <v>1</v>
      </c>
      <c r="AG15" s="88">
        <f>AG13</f>
        <v>1</v>
      </c>
    </row>
    <row r="16" spans="1:33" s="10" customFormat="1" ht="15.5">
      <c r="A16" s="88" t="str">
        <f t="shared" si="0"/>
        <v/>
      </c>
      <c r="B16" s="89" t="str">
        <f>IFERROR(IF(INDEX(data_mthly!C:C,MATCH($C16,data_mthly!$E:$E,0),1)=0,"",INDEX(data_mthly!C:C,MATCH($C16,data_mthly!$E:$E,0),1)),"")</f>
        <v/>
      </c>
      <c r="C16" s="112">
        <f t="shared" si="1"/>
        <v>39173</v>
      </c>
      <c r="D16" s="155" t="str">
        <f>IFERROR(IF(INDEX(data_mthly!F:F,MATCH($C16,data_mthly!$E:$E,0),1)=0,"",INDEX(data_mthly!F:F,MATCH($C16,data_mthly!$E:$E,0),1)),"")</f>
        <v/>
      </c>
      <c r="E16" s="21" t="str">
        <f>IFERROR(IF(INDEX(data_mthly!G:G,MATCH($C16,data_mthly!$E:$E,0),1)=0,"",INDEX(data_mthly!G:G,MATCH($C16,data_mthly!$E:$E,0),1)),"")</f>
        <v/>
      </c>
      <c r="F16" s="145" t="str">
        <f>IFERROR(IF(INDEX(data_mthly!H:H,MATCH($C16,data_mthly!$E:$E,0),1)=0,"",INDEX(data_mthly!H:H,MATCH($C16,data_mthly!$E:$E,0),1)),"")</f>
        <v/>
      </c>
      <c r="G16" s="145" t="str">
        <f>IFERROR(IF(INDEX(data_mthly!I:I,MATCH($C16,data_mthly!$E:$E,0),1)=0,"",INDEX(data_mthly!I:I,MATCH($C16,data_mthly!$E:$E,0),1)),"")</f>
        <v/>
      </c>
      <c r="H16" s="21" t="str">
        <f>IFERROR(IF(INDEX(data_mthly!J:J,MATCH($C16,data_mthly!$E:$E,0),1)=0,"",INDEX(data_mthly!J:J,MATCH($C16,data_mthly!$E:$E,0),1)),"")</f>
        <v/>
      </c>
      <c r="I16" s="145" t="str">
        <f>IFERROR(IF(INDEX(data_mthly!K:K,MATCH($C16,data_mthly!$E:$E,0),1)=0,"",INDEX(data_mthly!K:K,MATCH($C16,data_mthly!$E:$E,0),1)),"")</f>
        <v/>
      </c>
      <c r="J16" s="145" t="str">
        <f>IFERROR(IF(INDEX(data_mthly!L:L,MATCH($C16,data_mthly!$E:$E,0),1)=0,"",INDEX(data_mthly!L:L,MATCH($C16,data_mthly!$E:$E,0),1)),"")</f>
        <v/>
      </c>
      <c r="K16" s="21" t="str">
        <f>IFERROR(IF(INDEX(data_mthly!M:M,MATCH($C16,data_mthly!$E:$E,0),1)=0,"",INDEX(data_mthly!M:M,MATCH($C16,data_mthly!$E:$E,0),1)),"")</f>
        <v/>
      </c>
      <c r="L16" s="86" t="str">
        <f>IFERROR(IF(INDEX(data_mthly!N:N,MATCH($C16,data_mthly!$E:$E,0),1)=0,"",INDEX(data_mthly!N:N,MATCH($C16,data_mthly!$E:$E,0),1)),"")</f>
        <v/>
      </c>
      <c r="M16" s="159"/>
      <c r="N16" s="155" t="str">
        <f>IFERROR(IF(INDEX(data_mthly!O:O,MATCH($C16,data_mthly!$E:$E,0),1)=0,"",INDEX(data_mthly!O:O,MATCH($C16,data_mthly!$E:$E,0),1)),"")</f>
        <v/>
      </c>
      <c r="O16" s="21" t="str">
        <f>IFERROR(IF(INDEX(data_mthly!P:P,MATCH($C16,data_mthly!$E:$E,0),1)=0,"",INDEX(data_mthly!P:P,MATCH($C16,data_mthly!$E:$E,0),1)),"")</f>
        <v/>
      </c>
      <c r="P16" s="145" t="str">
        <f>IFERROR(IF(INDEX(data_mthly!Q:Q,MATCH($C16,data_mthly!$E:$E,0),1)=0,"",INDEX(data_mthly!Q:Q,MATCH($C16,data_mthly!$E:$E,0),1)),"")</f>
        <v/>
      </c>
      <c r="Q16" s="145" t="str">
        <f>IFERROR(IF(INDEX(data_mthly!R:R,MATCH($C16,data_mthly!$E:$E,0),1)=0,"",INDEX(data_mthly!R:R,MATCH($C16,data_mthly!$E:$E,0),1)),"")</f>
        <v/>
      </c>
      <c r="R16" s="21" t="str">
        <f>IFERROR(IF(INDEX(data_mthly!S:S,MATCH($C16,data_mthly!$E:$E,0),1)=0,"",INDEX(data_mthly!S:S,MATCH($C16,data_mthly!$E:$E,0),1)),"")</f>
        <v/>
      </c>
      <c r="S16" s="145" t="str">
        <f>IFERROR(IF(INDEX(data_mthly!T:T,MATCH($C16,data_mthly!$E:$E,0),1)=0,"",INDEX(data_mthly!T:T,MATCH($C16,data_mthly!$E:$E,0),1)),"")</f>
        <v/>
      </c>
      <c r="T16" s="145" t="str">
        <f>IFERROR(IF(INDEX(data_mthly!U:U,MATCH($C16,data_mthly!$E:$E,0),1)=0,"",INDEX(data_mthly!U:U,MATCH($C16,data_mthly!$E:$E,0),1)),"")</f>
        <v/>
      </c>
      <c r="U16" s="21" t="str">
        <f>IFERROR(IF(INDEX(data_mthly!V:V,MATCH($C16,data_mthly!$E:$E,0),1)=0,"",INDEX(data_mthly!V:V,MATCH($C16,data_mthly!$E:$E,0),1)),"")</f>
        <v/>
      </c>
      <c r="V16" s="86" t="str">
        <f>IFERROR(IF(INDEX(data_mthly!W:W,MATCH($C16,data_mthly!$E:$E,0),1)=0,"",INDEX(data_mthly!W:W,MATCH($C16,data_mthly!$E:$E,0),1)),"")</f>
        <v/>
      </c>
      <c r="W16" s="160" t="str">
        <f t="shared" si="2"/>
        <v/>
      </c>
      <c r="X16" s="21">
        <f>IFERROR(IF(INDEX(data_mthly!Y:Y,MATCH($C16,data_mthly!$E:$E,0),1)=0,"",INDEX(data_mthly!Y:Y,MATCH($C16,data_mthly!$E:$E,0),1)),"")</f>
        <v>106.4</v>
      </c>
      <c r="Y16" s="145">
        <f>IFERROR(IF(INDEX(data_mthly!Z:Z,MATCH($C16,data_mthly!$E:$E,0),1)=0,"",INDEX(data_mthly!Z:Z,MATCH($C16,data_mthly!$E:$E,0),1)),"")</f>
        <v>1.1200000000000045</v>
      </c>
      <c r="Z16" s="21" t="str">
        <f>IFERROR(IF(INDEX(data_mthly!AA:AA,MATCH($C16,data_mthly!$E:$E,0),1)=0,"",INDEX(data_mthly!AA:AA,MATCH($C16,data_mthly!$E:$E,0),1)),"")</f>
        <v/>
      </c>
      <c r="AA16" s="21">
        <f>IFERROR(IF(INDEX(data_mthly!AB:AB,MATCH($C16,data_mthly!$E:$E,0),1)=0,"",INDEX(data_mthly!AB:AB,MATCH($C16,data_mthly!$E:$E,0),1)),"")</f>
        <v>104.73</v>
      </c>
      <c r="AB16" s="145">
        <f>IFERROR(IF(INDEX(data_mthly!AC:AC,MATCH($C16,data_mthly!$E:$E,0),1)=0,"",INDEX(data_mthly!AC:AC,MATCH($C16,data_mthly!$E:$E,0),1)),"")</f>
        <v>1.1099999999999994</v>
      </c>
      <c r="AC16" s="21" t="str">
        <f>IFERROR(IF(INDEX(data_mthly!AD:AD,MATCH($C16,data_mthly!$E:$E,0),1)=0,"",INDEX(data_mthly!AD:AD,MATCH($C16,data_mthly!$E:$E,0),1)),"")</f>
        <v/>
      </c>
      <c r="AD16" s="21">
        <f>IFERROR(IF(INDEX(data_mthly!AE:AE,MATCH($C16,data_mthly!$E:$E,0),1)=0,"",INDEX(data_mthly!AE:AE,MATCH($C16,data_mthly!$E:$E,0),1)),"")</f>
        <v>78.2</v>
      </c>
      <c r="AE16" s="86">
        <f>IFERROR(IF(INDEX(data_mthly!AF:AF,MATCH($C16,data_mthly!$E:$E,0),1)=0,"",INDEX(data_mthly!AF:AF,MATCH($C16,data_mthly!$E:$E,0),1)),"")</f>
        <v>10.8</v>
      </c>
      <c r="AF16" s="88">
        <f t="shared" si="3"/>
        <v>2</v>
      </c>
      <c r="AG16" s="88">
        <f t="shared" ref="AG16:AG79" si="4">AG14</f>
        <v>2</v>
      </c>
    </row>
    <row r="17" spans="1:33" ht="15.5">
      <c r="A17" s="88" t="str">
        <f t="shared" si="0"/>
        <v/>
      </c>
      <c r="B17" s="89" t="str">
        <f>IFERROR(IF(INDEX(data_mthly!C:C,MATCH($C17,data_mthly!$E:$E,0),1)=0,"",INDEX(data_mthly!C:C,MATCH($C17,data_mthly!$E:$E,0),1)),"")</f>
        <v/>
      </c>
      <c r="C17" s="112">
        <f t="shared" si="1"/>
        <v>39203</v>
      </c>
      <c r="D17" s="155" t="str">
        <f>IFERROR(IF(INDEX(data_mthly!F:F,MATCH($C17,data_mthly!$E:$E,0),1)=0,"",INDEX(data_mthly!F:F,MATCH($C17,data_mthly!$E:$E,0),1)),"")</f>
        <v/>
      </c>
      <c r="E17" s="21" t="str">
        <f>IFERROR(IF(INDEX(data_mthly!G:G,MATCH($C17,data_mthly!$E:$E,0),1)=0,"",INDEX(data_mthly!G:G,MATCH($C17,data_mthly!$E:$E,0),1)),"")</f>
        <v/>
      </c>
      <c r="F17" s="145" t="str">
        <f>IFERROR(IF(INDEX(data_mthly!H:H,MATCH($C17,data_mthly!$E:$E,0),1)=0,"",INDEX(data_mthly!H:H,MATCH($C17,data_mthly!$E:$E,0),1)),"")</f>
        <v/>
      </c>
      <c r="G17" s="145" t="str">
        <f>IFERROR(IF(INDEX(data_mthly!I:I,MATCH($C17,data_mthly!$E:$E,0),1)=0,"",INDEX(data_mthly!I:I,MATCH($C17,data_mthly!$E:$E,0),1)),"")</f>
        <v/>
      </c>
      <c r="H17" s="21" t="str">
        <f>IFERROR(IF(INDEX(data_mthly!J:J,MATCH($C17,data_mthly!$E:$E,0),1)=0,"",INDEX(data_mthly!J:J,MATCH($C17,data_mthly!$E:$E,0),1)),"")</f>
        <v/>
      </c>
      <c r="I17" s="145" t="str">
        <f>IFERROR(IF(INDEX(data_mthly!K:K,MATCH($C17,data_mthly!$E:$E,0),1)=0,"",INDEX(data_mthly!K:K,MATCH($C17,data_mthly!$E:$E,0),1)),"")</f>
        <v/>
      </c>
      <c r="J17" s="145" t="str">
        <f>IFERROR(IF(INDEX(data_mthly!L:L,MATCH($C17,data_mthly!$E:$E,0),1)=0,"",INDEX(data_mthly!L:L,MATCH($C17,data_mthly!$E:$E,0),1)),"")</f>
        <v/>
      </c>
      <c r="K17" s="21" t="str">
        <f>IFERROR(IF(INDEX(data_mthly!M:M,MATCH($C17,data_mthly!$E:$E,0),1)=0,"",INDEX(data_mthly!M:M,MATCH($C17,data_mthly!$E:$E,0),1)),"")</f>
        <v/>
      </c>
      <c r="L17" s="86" t="str">
        <f>IFERROR(IF(INDEX(data_mthly!N:N,MATCH($C17,data_mthly!$E:$E,0),1)=0,"",INDEX(data_mthly!N:N,MATCH($C17,data_mthly!$E:$E,0),1)),"")</f>
        <v/>
      </c>
      <c r="M17" s="159"/>
      <c r="N17" s="155" t="str">
        <f>IFERROR(IF(INDEX(data_mthly!O:O,MATCH($C17,data_mthly!$E:$E,0),1)=0,"",INDEX(data_mthly!O:O,MATCH($C17,data_mthly!$E:$E,0),1)),"")</f>
        <v/>
      </c>
      <c r="O17" s="21" t="str">
        <f>IFERROR(IF(INDEX(data_mthly!P:P,MATCH($C17,data_mthly!$E:$E,0),1)=0,"",INDEX(data_mthly!P:P,MATCH($C17,data_mthly!$E:$E,0),1)),"")</f>
        <v/>
      </c>
      <c r="P17" s="145" t="str">
        <f>IFERROR(IF(INDEX(data_mthly!Q:Q,MATCH($C17,data_mthly!$E:$E,0),1)=0,"",INDEX(data_mthly!Q:Q,MATCH($C17,data_mthly!$E:$E,0),1)),"")</f>
        <v/>
      </c>
      <c r="Q17" s="145" t="str">
        <f>IFERROR(IF(INDEX(data_mthly!R:R,MATCH($C17,data_mthly!$E:$E,0),1)=0,"",INDEX(data_mthly!R:R,MATCH($C17,data_mthly!$E:$E,0),1)),"")</f>
        <v/>
      </c>
      <c r="R17" s="21" t="str">
        <f>IFERROR(IF(INDEX(data_mthly!S:S,MATCH($C17,data_mthly!$E:$E,0),1)=0,"",INDEX(data_mthly!S:S,MATCH($C17,data_mthly!$E:$E,0),1)),"")</f>
        <v/>
      </c>
      <c r="S17" s="145" t="str">
        <f>IFERROR(IF(INDEX(data_mthly!T:T,MATCH($C17,data_mthly!$E:$E,0),1)=0,"",INDEX(data_mthly!T:T,MATCH($C17,data_mthly!$E:$E,0),1)),"")</f>
        <v/>
      </c>
      <c r="T17" s="145" t="str">
        <f>IFERROR(IF(INDEX(data_mthly!U:U,MATCH($C17,data_mthly!$E:$E,0),1)=0,"",INDEX(data_mthly!U:U,MATCH($C17,data_mthly!$E:$E,0),1)),"")</f>
        <v/>
      </c>
      <c r="U17" s="21" t="str">
        <f>IFERROR(IF(INDEX(data_mthly!V:V,MATCH($C17,data_mthly!$E:$E,0),1)=0,"",INDEX(data_mthly!V:V,MATCH($C17,data_mthly!$E:$E,0),1)),"")</f>
        <v/>
      </c>
      <c r="V17" s="86" t="str">
        <f>IFERROR(IF(INDEX(data_mthly!W:W,MATCH($C17,data_mthly!$E:$E,0),1)=0,"",INDEX(data_mthly!W:W,MATCH($C17,data_mthly!$E:$E,0),1)),"")</f>
        <v/>
      </c>
      <c r="W17" s="160" t="str">
        <f t="shared" si="2"/>
        <v/>
      </c>
      <c r="X17" s="21">
        <f>IFERROR(IF(INDEX(data_mthly!Y:Y,MATCH($C17,data_mthly!$E:$E,0),1)=0,"",INDEX(data_mthly!Y:Y,MATCH($C17,data_mthly!$E:$E,0),1)),"")</f>
        <v>108.13</v>
      </c>
      <c r="Y17" s="145">
        <f>IFERROR(IF(INDEX(data_mthly!Z:Z,MATCH($C17,data_mthly!$E:$E,0),1)=0,"",INDEX(data_mthly!Z:Z,MATCH($C17,data_mthly!$E:$E,0),1)),"")</f>
        <v>1.7299999999999898</v>
      </c>
      <c r="Z17" s="21" t="str">
        <f>IFERROR(IF(INDEX(data_mthly!AA:AA,MATCH($C17,data_mthly!$E:$E,0),1)=0,"",INDEX(data_mthly!AA:AA,MATCH($C17,data_mthly!$E:$E,0),1)),"")</f>
        <v/>
      </c>
      <c r="AA17" s="21">
        <f>IFERROR(IF(INDEX(data_mthly!AB:AB,MATCH($C17,data_mthly!$E:$E,0),1)=0,"",INDEX(data_mthly!AB:AB,MATCH($C17,data_mthly!$E:$E,0),1)),"")</f>
        <v>106.43</v>
      </c>
      <c r="AB17" s="145">
        <f>IFERROR(IF(INDEX(data_mthly!AC:AC,MATCH($C17,data_mthly!$E:$E,0),1)=0,"",INDEX(data_mthly!AC:AC,MATCH($C17,data_mthly!$E:$E,0),1)),"")</f>
        <v>1.7000000000000028</v>
      </c>
      <c r="AC17" s="21" t="str">
        <f>IFERROR(IF(INDEX(data_mthly!AD:AD,MATCH($C17,data_mthly!$E:$E,0),1)=0,"",INDEX(data_mthly!AD:AD,MATCH($C17,data_mthly!$E:$E,0),1)),"")</f>
        <v/>
      </c>
      <c r="AD17" s="21">
        <f>IFERROR(IF(INDEX(data_mthly!AE:AE,MATCH($C17,data_mthly!$E:$E,0),1)=0,"",INDEX(data_mthly!AE:AE,MATCH($C17,data_mthly!$E:$E,0),1)),"")</f>
        <v>77.599999999999994</v>
      </c>
      <c r="AE17" s="86">
        <f>IFERROR(IF(INDEX(data_mthly!AF:AF,MATCH($C17,data_mthly!$E:$E,0),1)=0,"",INDEX(data_mthly!AF:AF,MATCH($C17,data_mthly!$E:$E,0),1)),"")</f>
        <v>10.9</v>
      </c>
      <c r="AF17" s="88">
        <f t="shared" si="3"/>
        <v>1</v>
      </c>
      <c r="AG17" s="88">
        <f t="shared" si="4"/>
        <v>1</v>
      </c>
    </row>
    <row r="18" spans="1:33" ht="15.5">
      <c r="A18" s="88" t="str">
        <f t="shared" si="0"/>
        <v/>
      </c>
      <c r="B18" s="89" t="str">
        <f>IFERROR(IF(INDEX(data_mthly!C:C,MATCH($C18,data_mthly!$E:$E,0),1)=0,"",INDEX(data_mthly!C:C,MATCH($C18,data_mthly!$E:$E,0),1)),"")</f>
        <v/>
      </c>
      <c r="C18" s="112">
        <f t="shared" si="1"/>
        <v>39234</v>
      </c>
      <c r="D18" s="155" t="str">
        <f>IFERROR(IF(INDEX(data_mthly!F:F,MATCH($C18,data_mthly!$E:$E,0),1)=0,"",INDEX(data_mthly!F:F,MATCH($C18,data_mthly!$E:$E,0),1)),"")</f>
        <v/>
      </c>
      <c r="E18" s="21" t="str">
        <f>IFERROR(IF(INDEX(data_mthly!G:G,MATCH($C18,data_mthly!$E:$E,0),1)=0,"",INDEX(data_mthly!G:G,MATCH($C18,data_mthly!$E:$E,0),1)),"")</f>
        <v/>
      </c>
      <c r="F18" s="145" t="str">
        <f>IFERROR(IF(INDEX(data_mthly!H:H,MATCH($C18,data_mthly!$E:$E,0),1)=0,"",INDEX(data_mthly!H:H,MATCH($C18,data_mthly!$E:$E,0),1)),"")</f>
        <v/>
      </c>
      <c r="G18" s="145" t="str">
        <f>IFERROR(IF(INDEX(data_mthly!I:I,MATCH($C18,data_mthly!$E:$E,0),1)=0,"",INDEX(data_mthly!I:I,MATCH($C18,data_mthly!$E:$E,0),1)),"")</f>
        <v/>
      </c>
      <c r="H18" s="21" t="str">
        <f>IFERROR(IF(INDEX(data_mthly!J:J,MATCH($C18,data_mthly!$E:$E,0),1)=0,"",INDEX(data_mthly!J:J,MATCH($C18,data_mthly!$E:$E,0),1)),"")</f>
        <v/>
      </c>
      <c r="I18" s="145" t="str">
        <f>IFERROR(IF(INDEX(data_mthly!K:K,MATCH($C18,data_mthly!$E:$E,0),1)=0,"",INDEX(data_mthly!K:K,MATCH($C18,data_mthly!$E:$E,0),1)),"")</f>
        <v/>
      </c>
      <c r="J18" s="145" t="str">
        <f>IFERROR(IF(INDEX(data_mthly!L:L,MATCH($C18,data_mthly!$E:$E,0),1)=0,"",INDEX(data_mthly!L:L,MATCH($C18,data_mthly!$E:$E,0),1)),"")</f>
        <v/>
      </c>
      <c r="K18" s="21" t="str">
        <f>IFERROR(IF(INDEX(data_mthly!M:M,MATCH($C18,data_mthly!$E:$E,0),1)=0,"",INDEX(data_mthly!M:M,MATCH($C18,data_mthly!$E:$E,0),1)),"")</f>
        <v/>
      </c>
      <c r="L18" s="86" t="str">
        <f>IFERROR(IF(INDEX(data_mthly!N:N,MATCH($C18,data_mthly!$E:$E,0),1)=0,"",INDEX(data_mthly!N:N,MATCH($C18,data_mthly!$E:$E,0),1)),"")</f>
        <v/>
      </c>
      <c r="M18" s="159"/>
      <c r="N18" s="155" t="str">
        <f>IFERROR(IF(INDEX(data_mthly!O:O,MATCH($C18,data_mthly!$E:$E,0),1)=0,"",INDEX(data_mthly!O:O,MATCH($C18,data_mthly!$E:$E,0),1)),"")</f>
        <v/>
      </c>
      <c r="O18" s="21" t="str">
        <f>IFERROR(IF(INDEX(data_mthly!P:P,MATCH($C18,data_mthly!$E:$E,0),1)=0,"",INDEX(data_mthly!P:P,MATCH($C18,data_mthly!$E:$E,0),1)),"")</f>
        <v/>
      </c>
      <c r="P18" s="145" t="str">
        <f>IFERROR(IF(INDEX(data_mthly!Q:Q,MATCH($C18,data_mthly!$E:$E,0),1)=0,"",INDEX(data_mthly!Q:Q,MATCH($C18,data_mthly!$E:$E,0),1)),"")</f>
        <v/>
      </c>
      <c r="Q18" s="145" t="str">
        <f>IFERROR(IF(INDEX(data_mthly!R:R,MATCH($C18,data_mthly!$E:$E,0),1)=0,"",INDEX(data_mthly!R:R,MATCH($C18,data_mthly!$E:$E,0),1)),"")</f>
        <v/>
      </c>
      <c r="R18" s="21" t="str">
        <f>IFERROR(IF(INDEX(data_mthly!S:S,MATCH($C18,data_mthly!$E:$E,0),1)=0,"",INDEX(data_mthly!S:S,MATCH($C18,data_mthly!$E:$E,0),1)),"")</f>
        <v/>
      </c>
      <c r="S18" s="145" t="str">
        <f>IFERROR(IF(INDEX(data_mthly!T:T,MATCH($C18,data_mthly!$E:$E,0),1)=0,"",INDEX(data_mthly!T:T,MATCH($C18,data_mthly!$E:$E,0),1)),"")</f>
        <v/>
      </c>
      <c r="T18" s="145" t="str">
        <f>IFERROR(IF(INDEX(data_mthly!U:U,MATCH($C18,data_mthly!$E:$E,0),1)=0,"",INDEX(data_mthly!U:U,MATCH($C18,data_mthly!$E:$E,0),1)),"")</f>
        <v/>
      </c>
      <c r="U18" s="21" t="str">
        <f>IFERROR(IF(INDEX(data_mthly!V:V,MATCH($C18,data_mthly!$E:$E,0),1)=0,"",INDEX(data_mthly!V:V,MATCH($C18,data_mthly!$E:$E,0),1)),"")</f>
        <v/>
      </c>
      <c r="V18" s="86" t="str">
        <f>IFERROR(IF(INDEX(data_mthly!W:W,MATCH($C18,data_mthly!$E:$E,0),1)=0,"",INDEX(data_mthly!W:W,MATCH($C18,data_mthly!$E:$E,0),1)),"")</f>
        <v/>
      </c>
      <c r="W18" s="160" t="str">
        <f t="shared" si="2"/>
        <v/>
      </c>
      <c r="X18" s="21">
        <f>IFERROR(IF(INDEX(data_mthly!Y:Y,MATCH($C18,data_mthly!$E:$E,0),1)=0,"",INDEX(data_mthly!Y:Y,MATCH($C18,data_mthly!$E:$E,0),1)),"")</f>
        <v>109.55</v>
      </c>
      <c r="Y18" s="145">
        <f>IFERROR(IF(INDEX(data_mthly!Z:Z,MATCH($C18,data_mthly!$E:$E,0),1)=0,"",INDEX(data_mthly!Z:Z,MATCH($C18,data_mthly!$E:$E,0),1)),"")</f>
        <v>1.4200000000000017</v>
      </c>
      <c r="Z18" s="21" t="str">
        <f>IFERROR(IF(INDEX(data_mthly!AA:AA,MATCH($C18,data_mthly!$E:$E,0),1)=0,"",INDEX(data_mthly!AA:AA,MATCH($C18,data_mthly!$E:$E,0),1)),"")</f>
        <v/>
      </c>
      <c r="AA18" s="21">
        <f>IFERROR(IF(INDEX(data_mthly!AB:AB,MATCH($C18,data_mthly!$E:$E,0),1)=0,"",INDEX(data_mthly!AB:AB,MATCH($C18,data_mthly!$E:$E,0),1)),"")</f>
        <v>107.82</v>
      </c>
      <c r="AB18" s="145">
        <f>IFERROR(IF(INDEX(data_mthly!AC:AC,MATCH($C18,data_mthly!$E:$E,0),1)=0,"",INDEX(data_mthly!AC:AC,MATCH($C18,data_mthly!$E:$E,0),1)),"")</f>
        <v>1.3899999999999864</v>
      </c>
      <c r="AC18" s="21" t="str">
        <f>IFERROR(IF(INDEX(data_mthly!AD:AD,MATCH($C18,data_mthly!$E:$E,0),1)=0,"",INDEX(data_mthly!AD:AD,MATCH($C18,data_mthly!$E:$E,0),1)),"")</f>
        <v/>
      </c>
      <c r="AD18" s="21">
        <f>IFERROR(IF(INDEX(data_mthly!AE:AE,MATCH($C18,data_mthly!$E:$E,0),1)=0,"",INDEX(data_mthly!AE:AE,MATCH($C18,data_mthly!$E:$E,0),1)),"")</f>
        <v>77.3</v>
      </c>
      <c r="AE18" s="86">
        <f>IFERROR(IF(INDEX(data_mthly!AF:AF,MATCH($C18,data_mthly!$E:$E,0),1)=0,"",INDEX(data_mthly!AF:AF,MATCH($C18,data_mthly!$E:$E,0),1)),"")</f>
        <v>11</v>
      </c>
      <c r="AF18" s="88">
        <f t="shared" si="3"/>
        <v>2</v>
      </c>
      <c r="AG18" s="88">
        <f t="shared" si="4"/>
        <v>2</v>
      </c>
    </row>
    <row r="19" spans="1:33" ht="15.5">
      <c r="A19" s="88" t="str">
        <f t="shared" si="0"/>
        <v/>
      </c>
      <c r="B19" s="89" t="str">
        <f>IFERROR(IF(INDEX(data_mthly!C:C,MATCH($C19,data_mthly!$E:$E,0),1)=0,"",INDEX(data_mthly!C:C,MATCH($C19,data_mthly!$E:$E,0),1)),"")</f>
        <v/>
      </c>
      <c r="C19" s="112">
        <f t="shared" si="1"/>
        <v>39264</v>
      </c>
      <c r="D19" s="155" t="str">
        <f>IFERROR(IF(INDEX(data_mthly!F:F,MATCH($C19,data_mthly!$E:$E,0),1)=0,"",INDEX(data_mthly!F:F,MATCH($C19,data_mthly!$E:$E,0),1)),"")</f>
        <v/>
      </c>
      <c r="E19" s="21" t="str">
        <f>IFERROR(IF(INDEX(data_mthly!G:G,MATCH($C19,data_mthly!$E:$E,0),1)=0,"",INDEX(data_mthly!G:G,MATCH($C19,data_mthly!$E:$E,0),1)),"")</f>
        <v/>
      </c>
      <c r="F19" s="145" t="str">
        <f>IFERROR(IF(INDEX(data_mthly!H:H,MATCH($C19,data_mthly!$E:$E,0),1)=0,"",INDEX(data_mthly!H:H,MATCH($C19,data_mthly!$E:$E,0),1)),"")</f>
        <v/>
      </c>
      <c r="G19" s="145" t="str">
        <f>IFERROR(IF(INDEX(data_mthly!I:I,MATCH($C19,data_mthly!$E:$E,0),1)=0,"",INDEX(data_mthly!I:I,MATCH($C19,data_mthly!$E:$E,0),1)),"")</f>
        <v/>
      </c>
      <c r="H19" s="21" t="str">
        <f>IFERROR(IF(INDEX(data_mthly!J:J,MATCH($C19,data_mthly!$E:$E,0),1)=0,"",INDEX(data_mthly!J:J,MATCH($C19,data_mthly!$E:$E,0),1)),"")</f>
        <v/>
      </c>
      <c r="I19" s="145" t="str">
        <f>IFERROR(IF(INDEX(data_mthly!K:K,MATCH($C19,data_mthly!$E:$E,0),1)=0,"",INDEX(data_mthly!K:K,MATCH($C19,data_mthly!$E:$E,0),1)),"")</f>
        <v/>
      </c>
      <c r="J19" s="145" t="str">
        <f>IFERROR(IF(INDEX(data_mthly!L:L,MATCH($C19,data_mthly!$E:$E,0),1)=0,"",INDEX(data_mthly!L:L,MATCH($C19,data_mthly!$E:$E,0),1)),"")</f>
        <v/>
      </c>
      <c r="K19" s="21" t="str">
        <f>IFERROR(IF(INDEX(data_mthly!M:M,MATCH($C19,data_mthly!$E:$E,0),1)=0,"",INDEX(data_mthly!M:M,MATCH($C19,data_mthly!$E:$E,0),1)),"")</f>
        <v/>
      </c>
      <c r="L19" s="86" t="str">
        <f>IFERROR(IF(INDEX(data_mthly!N:N,MATCH($C19,data_mthly!$E:$E,0),1)=0,"",INDEX(data_mthly!N:N,MATCH($C19,data_mthly!$E:$E,0),1)),"")</f>
        <v/>
      </c>
      <c r="M19" s="159"/>
      <c r="N19" s="155" t="str">
        <f>IFERROR(IF(INDEX(data_mthly!O:O,MATCH($C19,data_mthly!$E:$E,0),1)=0,"",INDEX(data_mthly!O:O,MATCH($C19,data_mthly!$E:$E,0),1)),"")</f>
        <v/>
      </c>
      <c r="O19" s="21" t="str">
        <f>IFERROR(IF(INDEX(data_mthly!P:P,MATCH($C19,data_mthly!$E:$E,0),1)=0,"",INDEX(data_mthly!P:P,MATCH($C19,data_mthly!$E:$E,0),1)),"")</f>
        <v/>
      </c>
      <c r="P19" s="145" t="str">
        <f>IFERROR(IF(INDEX(data_mthly!Q:Q,MATCH($C19,data_mthly!$E:$E,0),1)=0,"",INDEX(data_mthly!Q:Q,MATCH($C19,data_mthly!$E:$E,0),1)),"")</f>
        <v/>
      </c>
      <c r="Q19" s="145" t="str">
        <f>IFERROR(IF(INDEX(data_mthly!R:R,MATCH($C19,data_mthly!$E:$E,0),1)=0,"",INDEX(data_mthly!R:R,MATCH($C19,data_mthly!$E:$E,0),1)),"")</f>
        <v/>
      </c>
      <c r="R19" s="21" t="str">
        <f>IFERROR(IF(INDEX(data_mthly!S:S,MATCH($C19,data_mthly!$E:$E,0),1)=0,"",INDEX(data_mthly!S:S,MATCH($C19,data_mthly!$E:$E,0),1)),"")</f>
        <v/>
      </c>
      <c r="S19" s="145" t="str">
        <f>IFERROR(IF(INDEX(data_mthly!T:T,MATCH($C19,data_mthly!$E:$E,0),1)=0,"",INDEX(data_mthly!T:T,MATCH($C19,data_mthly!$E:$E,0),1)),"")</f>
        <v/>
      </c>
      <c r="T19" s="145" t="str">
        <f>IFERROR(IF(INDEX(data_mthly!U:U,MATCH($C19,data_mthly!$E:$E,0),1)=0,"",INDEX(data_mthly!U:U,MATCH($C19,data_mthly!$E:$E,0),1)),"")</f>
        <v/>
      </c>
      <c r="U19" s="21" t="str">
        <f>IFERROR(IF(INDEX(data_mthly!V:V,MATCH($C19,data_mthly!$E:$E,0),1)=0,"",INDEX(data_mthly!V:V,MATCH($C19,data_mthly!$E:$E,0),1)),"")</f>
        <v/>
      </c>
      <c r="V19" s="86" t="str">
        <f>IFERROR(IF(INDEX(data_mthly!W:W,MATCH($C19,data_mthly!$E:$E,0),1)=0,"",INDEX(data_mthly!W:W,MATCH($C19,data_mthly!$E:$E,0),1)),"")</f>
        <v/>
      </c>
      <c r="W19" s="160" t="str">
        <f t="shared" si="2"/>
        <v/>
      </c>
      <c r="X19" s="21">
        <f>IFERROR(IF(INDEX(data_mthly!Y:Y,MATCH($C19,data_mthly!$E:$E,0),1)=0,"",INDEX(data_mthly!Y:Y,MATCH($C19,data_mthly!$E:$E,0),1)),"")</f>
        <v>109.96</v>
      </c>
      <c r="Y19" s="145">
        <f>IFERROR(IF(INDEX(data_mthly!Z:Z,MATCH($C19,data_mthly!$E:$E,0),1)=0,"",INDEX(data_mthly!Z:Z,MATCH($C19,data_mthly!$E:$E,0),1)),"")</f>
        <v>0.40999999999999659</v>
      </c>
      <c r="Z19" s="21" t="str">
        <f>IFERROR(IF(INDEX(data_mthly!AA:AA,MATCH($C19,data_mthly!$E:$E,0),1)=0,"",INDEX(data_mthly!AA:AA,MATCH($C19,data_mthly!$E:$E,0),1)),"")</f>
        <v/>
      </c>
      <c r="AA19" s="21">
        <f>IFERROR(IF(INDEX(data_mthly!AB:AB,MATCH($C19,data_mthly!$E:$E,0),1)=0,"",INDEX(data_mthly!AB:AB,MATCH($C19,data_mthly!$E:$E,0),1)),"")</f>
        <v>108.23</v>
      </c>
      <c r="AB19" s="145">
        <f>IFERROR(IF(INDEX(data_mthly!AC:AC,MATCH($C19,data_mthly!$E:$E,0),1)=0,"",INDEX(data_mthly!AC:AC,MATCH($C19,data_mthly!$E:$E,0),1)),"")</f>
        <v>0.4100000000000108</v>
      </c>
      <c r="AC19" s="21" t="str">
        <f>IFERROR(IF(INDEX(data_mthly!AD:AD,MATCH($C19,data_mthly!$E:$E,0),1)=0,"",INDEX(data_mthly!AD:AD,MATCH($C19,data_mthly!$E:$E,0),1)),"")</f>
        <v/>
      </c>
      <c r="AD19" s="21">
        <f>IFERROR(IF(INDEX(data_mthly!AE:AE,MATCH($C19,data_mthly!$E:$E,0),1)=0,"",INDEX(data_mthly!AE:AE,MATCH($C19,data_mthly!$E:$E,0),1)),"")</f>
        <v>77.5</v>
      </c>
      <c r="AE19" s="86">
        <f>IFERROR(IF(INDEX(data_mthly!AF:AF,MATCH($C19,data_mthly!$E:$E,0),1)=0,"",INDEX(data_mthly!AF:AF,MATCH($C19,data_mthly!$E:$E,0),1)),"")</f>
        <v>10.9</v>
      </c>
      <c r="AF19" s="88">
        <f t="shared" si="3"/>
        <v>1</v>
      </c>
      <c r="AG19" s="88">
        <f t="shared" si="4"/>
        <v>1</v>
      </c>
    </row>
    <row r="20" spans="1:33" ht="15.5">
      <c r="A20" s="88" t="str">
        <f t="shared" si="0"/>
        <v/>
      </c>
      <c r="B20" s="89" t="str">
        <f>IFERROR(IF(INDEX(data_mthly!C:C,MATCH($C20,data_mthly!$E:$E,0),1)=0,"",INDEX(data_mthly!C:C,MATCH($C20,data_mthly!$E:$E,0),1)),"")</f>
        <v/>
      </c>
      <c r="C20" s="112">
        <f t="shared" si="1"/>
        <v>39295</v>
      </c>
      <c r="D20" s="155" t="str">
        <f>IFERROR(IF(INDEX(data_mthly!F:F,MATCH($C20,data_mthly!$E:$E,0),1)=0,"",INDEX(data_mthly!F:F,MATCH($C20,data_mthly!$E:$E,0),1)),"")</f>
        <v/>
      </c>
      <c r="E20" s="21" t="str">
        <f>IFERROR(IF(INDEX(data_mthly!G:G,MATCH($C20,data_mthly!$E:$E,0),1)=0,"",INDEX(data_mthly!G:G,MATCH($C20,data_mthly!$E:$E,0),1)),"")</f>
        <v/>
      </c>
      <c r="F20" s="145" t="str">
        <f>IFERROR(IF(INDEX(data_mthly!H:H,MATCH($C20,data_mthly!$E:$E,0),1)=0,"",INDEX(data_mthly!H:H,MATCH($C20,data_mthly!$E:$E,0),1)),"")</f>
        <v/>
      </c>
      <c r="G20" s="145" t="str">
        <f>IFERROR(IF(INDEX(data_mthly!I:I,MATCH($C20,data_mthly!$E:$E,0),1)=0,"",INDEX(data_mthly!I:I,MATCH($C20,data_mthly!$E:$E,0),1)),"")</f>
        <v/>
      </c>
      <c r="H20" s="21" t="str">
        <f>IFERROR(IF(INDEX(data_mthly!J:J,MATCH($C20,data_mthly!$E:$E,0),1)=0,"",INDEX(data_mthly!J:J,MATCH($C20,data_mthly!$E:$E,0),1)),"")</f>
        <v/>
      </c>
      <c r="I20" s="145" t="str">
        <f>IFERROR(IF(INDEX(data_mthly!K:K,MATCH($C20,data_mthly!$E:$E,0),1)=0,"",INDEX(data_mthly!K:K,MATCH($C20,data_mthly!$E:$E,0),1)),"")</f>
        <v/>
      </c>
      <c r="J20" s="145" t="str">
        <f>IFERROR(IF(INDEX(data_mthly!L:L,MATCH($C20,data_mthly!$E:$E,0),1)=0,"",INDEX(data_mthly!L:L,MATCH($C20,data_mthly!$E:$E,0),1)),"")</f>
        <v/>
      </c>
      <c r="K20" s="21" t="str">
        <f>IFERROR(IF(INDEX(data_mthly!M:M,MATCH($C20,data_mthly!$E:$E,0),1)=0,"",INDEX(data_mthly!M:M,MATCH($C20,data_mthly!$E:$E,0),1)),"")</f>
        <v/>
      </c>
      <c r="L20" s="86" t="str">
        <f>IFERROR(IF(INDEX(data_mthly!N:N,MATCH($C20,data_mthly!$E:$E,0),1)=0,"",INDEX(data_mthly!N:N,MATCH($C20,data_mthly!$E:$E,0),1)),"")</f>
        <v/>
      </c>
      <c r="M20" s="159"/>
      <c r="N20" s="155" t="str">
        <f>IFERROR(IF(INDEX(data_mthly!O:O,MATCH($C20,data_mthly!$E:$E,0),1)=0,"",INDEX(data_mthly!O:O,MATCH($C20,data_mthly!$E:$E,0),1)),"")</f>
        <v/>
      </c>
      <c r="O20" s="21" t="str">
        <f>IFERROR(IF(INDEX(data_mthly!P:P,MATCH($C20,data_mthly!$E:$E,0),1)=0,"",INDEX(data_mthly!P:P,MATCH($C20,data_mthly!$E:$E,0),1)),"")</f>
        <v/>
      </c>
      <c r="P20" s="145" t="str">
        <f>IFERROR(IF(INDEX(data_mthly!Q:Q,MATCH($C20,data_mthly!$E:$E,0),1)=0,"",INDEX(data_mthly!Q:Q,MATCH($C20,data_mthly!$E:$E,0),1)),"")</f>
        <v/>
      </c>
      <c r="Q20" s="145" t="str">
        <f>IFERROR(IF(INDEX(data_mthly!R:R,MATCH($C20,data_mthly!$E:$E,0),1)=0,"",INDEX(data_mthly!R:R,MATCH($C20,data_mthly!$E:$E,0),1)),"")</f>
        <v/>
      </c>
      <c r="R20" s="21" t="str">
        <f>IFERROR(IF(INDEX(data_mthly!S:S,MATCH($C20,data_mthly!$E:$E,0),1)=0,"",INDEX(data_mthly!S:S,MATCH($C20,data_mthly!$E:$E,0),1)),"")</f>
        <v/>
      </c>
      <c r="S20" s="145" t="str">
        <f>IFERROR(IF(INDEX(data_mthly!T:T,MATCH($C20,data_mthly!$E:$E,0),1)=0,"",INDEX(data_mthly!T:T,MATCH($C20,data_mthly!$E:$E,0),1)),"")</f>
        <v/>
      </c>
      <c r="T20" s="145" t="str">
        <f>IFERROR(IF(INDEX(data_mthly!U:U,MATCH($C20,data_mthly!$E:$E,0),1)=0,"",INDEX(data_mthly!U:U,MATCH($C20,data_mthly!$E:$E,0),1)),"")</f>
        <v/>
      </c>
      <c r="U20" s="21" t="str">
        <f>IFERROR(IF(INDEX(data_mthly!V:V,MATCH($C20,data_mthly!$E:$E,0),1)=0,"",INDEX(data_mthly!V:V,MATCH($C20,data_mthly!$E:$E,0),1)),"")</f>
        <v/>
      </c>
      <c r="V20" s="86" t="str">
        <f>IFERROR(IF(INDEX(data_mthly!W:W,MATCH($C20,data_mthly!$E:$E,0),1)=0,"",INDEX(data_mthly!W:W,MATCH($C20,data_mthly!$E:$E,0),1)),"")</f>
        <v/>
      </c>
      <c r="W20" s="160" t="str">
        <f t="shared" si="2"/>
        <v/>
      </c>
      <c r="X20" s="21">
        <f>IFERROR(IF(INDEX(data_mthly!Y:Y,MATCH($C20,data_mthly!$E:$E,0),1)=0,"",INDEX(data_mthly!Y:Y,MATCH($C20,data_mthly!$E:$E,0),1)),"")</f>
        <v>109.37</v>
      </c>
      <c r="Y20" s="145">
        <f>IFERROR(IF(INDEX(data_mthly!Z:Z,MATCH($C20,data_mthly!$E:$E,0),1)=0,"",INDEX(data_mthly!Z:Z,MATCH($C20,data_mthly!$E:$E,0),1)),"")</f>
        <v>-0.5899999999999892</v>
      </c>
      <c r="Z20" s="21" t="str">
        <f>IFERROR(IF(INDEX(data_mthly!AA:AA,MATCH($C20,data_mthly!$E:$E,0),1)=0,"",INDEX(data_mthly!AA:AA,MATCH($C20,data_mthly!$E:$E,0),1)),"")</f>
        <v/>
      </c>
      <c r="AA20" s="21">
        <f>IFERROR(IF(INDEX(data_mthly!AB:AB,MATCH($C20,data_mthly!$E:$E,0),1)=0,"",INDEX(data_mthly!AB:AB,MATCH($C20,data_mthly!$E:$E,0),1)),"")</f>
        <v>107.64</v>
      </c>
      <c r="AB20" s="145">
        <f>IFERROR(IF(INDEX(data_mthly!AC:AC,MATCH($C20,data_mthly!$E:$E,0),1)=0,"",INDEX(data_mthly!AC:AC,MATCH($C20,data_mthly!$E:$E,0),1)),"")</f>
        <v>-0.59000000000000341</v>
      </c>
      <c r="AC20" s="21" t="str">
        <f>IFERROR(IF(INDEX(data_mthly!AD:AD,MATCH($C20,data_mthly!$E:$E,0),1)=0,"",INDEX(data_mthly!AD:AD,MATCH($C20,data_mthly!$E:$E,0),1)),"")</f>
        <v/>
      </c>
      <c r="AD20" s="21">
        <f>IFERROR(IF(INDEX(data_mthly!AE:AE,MATCH($C20,data_mthly!$E:$E,0),1)=0,"",INDEX(data_mthly!AE:AE,MATCH($C20,data_mthly!$E:$E,0),1)),"")</f>
        <v>79.599999999999994</v>
      </c>
      <c r="AE20" s="86">
        <f>IFERROR(IF(INDEX(data_mthly!AF:AF,MATCH($C20,data_mthly!$E:$E,0),1)=0,"",INDEX(data_mthly!AF:AF,MATCH($C20,data_mthly!$E:$E,0),1)),"")</f>
        <v>11.1</v>
      </c>
      <c r="AF20" s="88">
        <f t="shared" si="3"/>
        <v>2</v>
      </c>
      <c r="AG20" s="88">
        <f t="shared" si="4"/>
        <v>2</v>
      </c>
    </row>
    <row r="21" spans="1:33" ht="15.5">
      <c r="A21" s="88" t="str">
        <f t="shared" si="0"/>
        <v/>
      </c>
      <c r="B21" s="89" t="str">
        <f>IFERROR(IF(INDEX(data_mthly!C:C,MATCH($C21,data_mthly!$E:$E,0),1)=0,"",INDEX(data_mthly!C:C,MATCH($C21,data_mthly!$E:$E,0),1)),"")</f>
        <v/>
      </c>
      <c r="C21" s="112">
        <f t="shared" si="1"/>
        <v>39326</v>
      </c>
      <c r="D21" s="155" t="str">
        <f>IFERROR(IF(INDEX(data_mthly!F:F,MATCH($C21,data_mthly!$E:$E,0),1)=0,"",INDEX(data_mthly!F:F,MATCH($C21,data_mthly!$E:$E,0),1)),"")</f>
        <v/>
      </c>
      <c r="E21" s="21" t="str">
        <f>IFERROR(IF(INDEX(data_mthly!G:G,MATCH($C21,data_mthly!$E:$E,0),1)=0,"",INDEX(data_mthly!G:G,MATCH($C21,data_mthly!$E:$E,0),1)),"")</f>
        <v/>
      </c>
      <c r="F21" s="145" t="str">
        <f>IFERROR(IF(INDEX(data_mthly!H:H,MATCH($C21,data_mthly!$E:$E,0),1)=0,"",INDEX(data_mthly!H:H,MATCH($C21,data_mthly!$E:$E,0),1)),"")</f>
        <v/>
      </c>
      <c r="G21" s="145" t="str">
        <f>IFERROR(IF(INDEX(data_mthly!I:I,MATCH($C21,data_mthly!$E:$E,0),1)=0,"",INDEX(data_mthly!I:I,MATCH($C21,data_mthly!$E:$E,0),1)),"")</f>
        <v/>
      </c>
      <c r="H21" s="21" t="str">
        <f>IFERROR(IF(INDEX(data_mthly!J:J,MATCH($C21,data_mthly!$E:$E,0),1)=0,"",INDEX(data_mthly!J:J,MATCH($C21,data_mthly!$E:$E,0),1)),"")</f>
        <v/>
      </c>
      <c r="I21" s="145" t="str">
        <f>IFERROR(IF(INDEX(data_mthly!K:K,MATCH($C21,data_mthly!$E:$E,0),1)=0,"",INDEX(data_mthly!K:K,MATCH($C21,data_mthly!$E:$E,0),1)),"")</f>
        <v/>
      </c>
      <c r="J21" s="145" t="str">
        <f>IFERROR(IF(INDEX(data_mthly!L:L,MATCH($C21,data_mthly!$E:$E,0),1)=0,"",INDEX(data_mthly!L:L,MATCH($C21,data_mthly!$E:$E,0),1)),"")</f>
        <v/>
      </c>
      <c r="K21" s="21" t="str">
        <f>IFERROR(IF(INDEX(data_mthly!M:M,MATCH($C21,data_mthly!$E:$E,0),1)=0,"",INDEX(data_mthly!M:M,MATCH($C21,data_mthly!$E:$E,0),1)),"")</f>
        <v/>
      </c>
      <c r="L21" s="86" t="str">
        <f>IFERROR(IF(INDEX(data_mthly!N:N,MATCH($C21,data_mthly!$E:$E,0),1)=0,"",INDEX(data_mthly!N:N,MATCH($C21,data_mthly!$E:$E,0),1)),"")</f>
        <v/>
      </c>
      <c r="M21" s="159"/>
      <c r="N21" s="155" t="str">
        <f>IFERROR(IF(INDEX(data_mthly!O:O,MATCH($C21,data_mthly!$E:$E,0),1)=0,"",INDEX(data_mthly!O:O,MATCH($C21,data_mthly!$E:$E,0),1)),"")</f>
        <v/>
      </c>
      <c r="O21" s="21" t="str">
        <f>IFERROR(IF(INDEX(data_mthly!P:P,MATCH($C21,data_mthly!$E:$E,0),1)=0,"",INDEX(data_mthly!P:P,MATCH($C21,data_mthly!$E:$E,0),1)),"")</f>
        <v/>
      </c>
      <c r="P21" s="145" t="str">
        <f>IFERROR(IF(INDEX(data_mthly!Q:Q,MATCH($C21,data_mthly!$E:$E,0),1)=0,"",INDEX(data_mthly!Q:Q,MATCH($C21,data_mthly!$E:$E,0),1)),"")</f>
        <v/>
      </c>
      <c r="Q21" s="145" t="str">
        <f>IFERROR(IF(INDEX(data_mthly!R:R,MATCH($C21,data_mthly!$E:$E,0),1)=0,"",INDEX(data_mthly!R:R,MATCH($C21,data_mthly!$E:$E,0),1)),"")</f>
        <v/>
      </c>
      <c r="R21" s="21" t="str">
        <f>IFERROR(IF(INDEX(data_mthly!S:S,MATCH($C21,data_mthly!$E:$E,0),1)=0,"",INDEX(data_mthly!S:S,MATCH($C21,data_mthly!$E:$E,0),1)),"")</f>
        <v/>
      </c>
      <c r="S21" s="145" t="str">
        <f>IFERROR(IF(INDEX(data_mthly!T:T,MATCH($C21,data_mthly!$E:$E,0),1)=0,"",INDEX(data_mthly!T:T,MATCH($C21,data_mthly!$E:$E,0),1)),"")</f>
        <v/>
      </c>
      <c r="T21" s="145" t="str">
        <f>IFERROR(IF(INDEX(data_mthly!U:U,MATCH($C21,data_mthly!$E:$E,0),1)=0,"",INDEX(data_mthly!U:U,MATCH($C21,data_mthly!$E:$E,0),1)),"")</f>
        <v/>
      </c>
      <c r="U21" s="21" t="str">
        <f>IFERROR(IF(INDEX(data_mthly!V:V,MATCH($C21,data_mthly!$E:$E,0),1)=0,"",INDEX(data_mthly!V:V,MATCH($C21,data_mthly!$E:$E,0),1)),"")</f>
        <v/>
      </c>
      <c r="V21" s="86" t="str">
        <f>IFERROR(IF(INDEX(data_mthly!W:W,MATCH($C21,data_mthly!$E:$E,0),1)=0,"",INDEX(data_mthly!W:W,MATCH($C21,data_mthly!$E:$E,0),1)),"")</f>
        <v/>
      </c>
      <c r="W21" s="160" t="str">
        <f t="shared" si="2"/>
        <v/>
      </c>
      <c r="X21" s="21">
        <f>IFERROR(IF(INDEX(data_mthly!Y:Y,MATCH($C21,data_mthly!$E:$E,0),1)=0,"",INDEX(data_mthly!Y:Y,MATCH($C21,data_mthly!$E:$E,0),1)),"")</f>
        <v>108.52</v>
      </c>
      <c r="Y21" s="145">
        <f>IFERROR(IF(INDEX(data_mthly!Z:Z,MATCH($C21,data_mthly!$E:$E,0),1)=0,"",INDEX(data_mthly!Z:Z,MATCH($C21,data_mthly!$E:$E,0),1)),"")</f>
        <v>-0.85000000000000853</v>
      </c>
      <c r="Z21" s="21" t="str">
        <f>IFERROR(IF(INDEX(data_mthly!AA:AA,MATCH($C21,data_mthly!$E:$E,0),1)=0,"",INDEX(data_mthly!AA:AA,MATCH($C21,data_mthly!$E:$E,0),1)),"")</f>
        <v/>
      </c>
      <c r="AA21" s="21">
        <f>IFERROR(IF(INDEX(data_mthly!AB:AB,MATCH($C21,data_mthly!$E:$E,0),1)=0,"",INDEX(data_mthly!AB:AB,MATCH($C21,data_mthly!$E:$E,0),1)),"")</f>
        <v>106.81</v>
      </c>
      <c r="AB21" s="145">
        <f>IFERROR(IF(INDEX(data_mthly!AC:AC,MATCH($C21,data_mthly!$E:$E,0),1)=0,"",INDEX(data_mthly!AC:AC,MATCH($C21,data_mthly!$E:$E,0),1)),"")</f>
        <v>-0.82999999999999829</v>
      </c>
      <c r="AC21" s="21" t="str">
        <f>IFERROR(IF(INDEX(data_mthly!AD:AD,MATCH($C21,data_mthly!$E:$E,0),1)=0,"",INDEX(data_mthly!AD:AD,MATCH($C21,data_mthly!$E:$E,0),1)),"")</f>
        <v/>
      </c>
      <c r="AD21" s="21">
        <f>IFERROR(IF(INDEX(data_mthly!AE:AE,MATCH($C21,data_mthly!$E:$E,0),1)=0,"",INDEX(data_mthly!AE:AE,MATCH($C21,data_mthly!$E:$E,0),1)),"")</f>
        <v>81.2</v>
      </c>
      <c r="AE21" s="86">
        <f>IFERROR(IF(INDEX(data_mthly!AF:AF,MATCH($C21,data_mthly!$E:$E,0),1)=0,"",INDEX(data_mthly!AF:AF,MATCH($C21,data_mthly!$E:$E,0),1)),"")</f>
        <v>11.2</v>
      </c>
      <c r="AF21" s="88">
        <f t="shared" si="3"/>
        <v>1</v>
      </c>
      <c r="AG21" s="88">
        <f t="shared" si="4"/>
        <v>1</v>
      </c>
    </row>
    <row r="22" spans="1:33" ht="15.5">
      <c r="A22" s="88" t="str">
        <f t="shared" si="0"/>
        <v/>
      </c>
      <c r="B22" s="89" t="str">
        <f>IFERROR(IF(INDEX(data_mthly!C:C,MATCH($C22,data_mthly!$E:$E,0),1)=0,"",INDEX(data_mthly!C:C,MATCH($C22,data_mthly!$E:$E,0),1)),"")</f>
        <v/>
      </c>
      <c r="C22" s="112">
        <f t="shared" si="1"/>
        <v>39356</v>
      </c>
      <c r="D22" s="155" t="str">
        <f>IFERROR(IF(INDEX(data_mthly!F:F,MATCH($C22,data_mthly!$E:$E,0),1)=0,"",INDEX(data_mthly!F:F,MATCH($C22,data_mthly!$E:$E,0),1)),"")</f>
        <v/>
      </c>
      <c r="E22" s="21" t="str">
        <f>IFERROR(IF(INDEX(data_mthly!G:G,MATCH($C22,data_mthly!$E:$E,0),1)=0,"",INDEX(data_mthly!G:G,MATCH($C22,data_mthly!$E:$E,0),1)),"")</f>
        <v/>
      </c>
      <c r="F22" s="145" t="str">
        <f>IFERROR(IF(INDEX(data_mthly!H:H,MATCH($C22,data_mthly!$E:$E,0),1)=0,"",INDEX(data_mthly!H:H,MATCH($C22,data_mthly!$E:$E,0),1)),"")</f>
        <v/>
      </c>
      <c r="G22" s="145" t="str">
        <f>IFERROR(IF(INDEX(data_mthly!I:I,MATCH($C22,data_mthly!$E:$E,0),1)=0,"",INDEX(data_mthly!I:I,MATCH($C22,data_mthly!$E:$E,0),1)),"")</f>
        <v/>
      </c>
      <c r="H22" s="21" t="str">
        <f>IFERROR(IF(INDEX(data_mthly!J:J,MATCH($C22,data_mthly!$E:$E,0),1)=0,"",INDEX(data_mthly!J:J,MATCH($C22,data_mthly!$E:$E,0),1)),"")</f>
        <v/>
      </c>
      <c r="I22" s="145" t="str">
        <f>IFERROR(IF(INDEX(data_mthly!K:K,MATCH($C22,data_mthly!$E:$E,0),1)=0,"",INDEX(data_mthly!K:K,MATCH($C22,data_mthly!$E:$E,0),1)),"")</f>
        <v/>
      </c>
      <c r="J22" s="145" t="str">
        <f>IFERROR(IF(INDEX(data_mthly!L:L,MATCH($C22,data_mthly!$E:$E,0),1)=0,"",INDEX(data_mthly!L:L,MATCH($C22,data_mthly!$E:$E,0),1)),"")</f>
        <v/>
      </c>
      <c r="K22" s="21" t="str">
        <f>IFERROR(IF(INDEX(data_mthly!M:M,MATCH($C22,data_mthly!$E:$E,0),1)=0,"",INDEX(data_mthly!M:M,MATCH($C22,data_mthly!$E:$E,0),1)),"")</f>
        <v/>
      </c>
      <c r="L22" s="86" t="str">
        <f>IFERROR(IF(INDEX(data_mthly!N:N,MATCH($C22,data_mthly!$E:$E,0),1)=0,"",INDEX(data_mthly!N:N,MATCH($C22,data_mthly!$E:$E,0),1)),"")</f>
        <v/>
      </c>
      <c r="M22" s="159"/>
      <c r="N22" s="155" t="str">
        <f>IFERROR(IF(INDEX(data_mthly!O:O,MATCH($C22,data_mthly!$E:$E,0),1)=0,"",INDEX(data_mthly!O:O,MATCH($C22,data_mthly!$E:$E,0),1)),"")</f>
        <v/>
      </c>
      <c r="O22" s="21" t="str">
        <f>IFERROR(IF(INDEX(data_mthly!P:P,MATCH($C22,data_mthly!$E:$E,0),1)=0,"",INDEX(data_mthly!P:P,MATCH($C22,data_mthly!$E:$E,0),1)),"")</f>
        <v/>
      </c>
      <c r="P22" s="145" t="str">
        <f>IFERROR(IF(INDEX(data_mthly!Q:Q,MATCH($C22,data_mthly!$E:$E,0),1)=0,"",INDEX(data_mthly!Q:Q,MATCH($C22,data_mthly!$E:$E,0),1)),"")</f>
        <v/>
      </c>
      <c r="Q22" s="145" t="str">
        <f>IFERROR(IF(INDEX(data_mthly!R:R,MATCH($C22,data_mthly!$E:$E,0),1)=0,"",INDEX(data_mthly!R:R,MATCH($C22,data_mthly!$E:$E,0),1)),"")</f>
        <v/>
      </c>
      <c r="R22" s="21" t="str">
        <f>IFERROR(IF(INDEX(data_mthly!S:S,MATCH($C22,data_mthly!$E:$E,0),1)=0,"",INDEX(data_mthly!S:S,MATCH($C22,data_mthly!$E:$E,0),1)),"")</f>
        <v/>
      </c>
      <c r="S22" s="145" t="str">
        <f>IFERROR(IF(INDEX(data_mthly!T:T,MATCH($C22,data_mthly!$E:$E,0),1)=0,"",INDEX(data_mthly!T:T,MATCH($C22,data_mthly!$E:$E,0),1)),"")</f>
        <v/>
      </c>
      <c r="T22" s="145" t="str">
        <f>IFERROR(IF(INDEX(data_mthly!U:U,MATCH($C22,data_mthly!$E:$E,0),1)=0,"",INDEX(data_mthly!U:U,MATCH($C22,data_mthly!$E:$E,0),1)),"")</f>
        <v/>
      </c>
      <c r="U22" s="21" t="str">
        <f>IFERROR(IF(INDEX(data_mthly!V:V,MATCH($C22,data_mthly!$E:$E,0),1)=0,"",INDEX(data_mthly!V:V,MATCH($C22,data_mthly!$E:$E,0),1)),"")</f>
        <v/>
      </c>
      <c r="V22" s="86" t="str">
        <f>IFERROR(IF(INDEX(data_mthly!W:W,MATCH($C22,data_mthly!$E:$E,0),1)=0,"",INDEX(data_mthly!W:W,MATCH($C22,data_mthly!$E:$E,0),1)),"")</f>
        <v/>
      </c>
      <c r="W22" s="160" t="str">
        <f t="shared" si="2"/>
        <v/>
      </c>
      <c r="X22" s="21">
        <f>IFERROR(IF(INDEX(data_mthly!Y:Y,MATCH($C22,data_mthly!$E:$E,0),1)=0,"",INDEX(data_mthly!Y:Y,MATCH($C22,data_mthly!$E:$E,0),1)),"")</f>
        <v>109.04</v>
      </c>
      <c r="Y22" s="145">
        <f>IFERROR(IF(INDEX(data_mthly!Z:Z,MATCH($C22,data_mthly!$E:$E,0),1)=0,"",INDEX(data_mthly!Z:Z,MATCH($C22,data_mthly!$E:$E,0),1)),"")</f>
        <v>0.52000000000001023</v>
      </c>
      <c r="Z22" s="21" t="str">
        <f>IFERROR(IF(INDEX(data_mthly!AA:AA,MATCH($C22,data_mthly!$E:$E,0),1)=0,"",INDEX(data_mthly!AA:AA,MATCH($C22,data_mthly!$E:$E,0),1)),"")</f>
        <v/>
      </c>
      <c r="AA22" s="21">
        <f>IFERROR(IF(INDEX(data_mthly!AB:AB,MATCH($C22,data_mthly!$E:$E,0),1)=0,"",INDEX(data_mthly!AB:AB,MATCH($C22,data_mthly!$E:$E,0),1)),"")</f>
        <v>107.33</v>
      </c>
      <c r="AB22" s="145">
        <f>IFERROR(IF(INDEX(data_mthly!AC:AC,MATCH($C22,data_mthly!$E:$E,0),1)=0,"",INDEX(data_mthly!AC:AC,MATCH($C22,data_mthly!$E:$E,0),1)),"")</f>
        <v>0.51999999999999602</v>
      </c>
      <c r="AC22" s="21" t="str">
        <f>IFERROR(IF(INDEX(data_mthly!AD:AD,MATCH($C22,data_mthly!$E:$E,0),1)=0,"",INDEX(data_mthly!AD:AD,MATCH($C22,data_mthly!$E:$E,0),1)),"")</f>
        <v/>
      </c>
      <c r="AD22" s="21">
        <f>IFERROR(IF(INDEX(data_mthly!AE:AE,MATCH($C22,data_mthly!$E:$E,0),1)=0,"",INDEX(data_mthly!AE:AE,MATCH($C22,data_mthly!$E:$E,0),1)),"")</f>
        <v>81.77</v>
      </c>
      <c r="AE22" s="86">
        <f>IFERROR(IF(INDEX(data_mthly!AF:AF,MATCH($C22,data_mthly!$E:$E,0),1)=0,"",INDEX(data_mthly!AF:AF,MATCH($C22,data_mthly!$E:$E,0),1)),"")</f>
        <v>11.2</v>
      </c>
      <c r="AF22" s="88">
        <f t="shared" si="3"/>
        <v>2</v>
      </c>
      <c r="AG22" s="88">
        <f t="shared" si="4"/>
        <v>2</v>
      </c>
    </row>
    <row r="23" spans="1:33" ht="15.5">
      <c r="A23" s="88" t="str">
        <f t="shared" si="0"/>
        <v/>
      </c>
      <c r="B23" s="89" t="str">
        <f>IFERROR(IF(INDEX(data_mthly!C:C,MATCH($C23,data_mthly!$E:$E,0),1)=0,"",INDEX(data_mthly!C:C,MATCH($C23,data_mthly!$E:$E,0),1)),"")</f>
        <v/>
      </c>
      <c r="C23" s="112">
        <f t="shared" si="1"/>
        <v>39387</v>
      </c>
      <c r="D23" s="155" t="str">
        <f>IFERROR(IF(INDEX(data_mthly!F:F,MATCH($C23,data_mthly!$E:$E,0),1)=0,"",INDEX(data_mthly!F:F,MATCH($C23,data_mthly!$E:$E,0),1)),"")</f>
        <v/>
      </c>
      <c r="E23" s="21" t="str">
        <f>IFERROR(IF(INDEX(data_mthly!G:G,MATCH($C23,data_mthly!$E:$E,0),1)=0,"",INDEX(data_mthly!G:G,MATCH($C23,data_mthly!$E:$E,0),1)),"")</f>
        <v/>
      </c>
      <c r="F23" s="145" t="str">
        <f>IFERROR(IF(INDEX(data_mthly!H:H,MATCH($C23,data_mthly!$E:$E,0),1)=0,"",INDEX(data_mthly!H:H,MATCH($C23,data_mthly!$E:$E,0),1)),"")</f>
        <v/>
      </c>
      <c r="G23" s="145" t="str">
        <f>IFERROR(IF(INDEX(data_mthly!I:I,MATCH($C23,data_mthly!$E:$E,0),1)=0,"",INDEX(data_mthly!I:I,MATCH($C23,data_mthly!$E:$E,0),1)),"")</f>
        <v/>
      </c>
      <c r="H23" s="21" t="str">
        <f>IFERROR(IF(INDEX(data_mthly!J:J,MATCH($C23,data_mthly!$E:$E,0),1)=0,"",INDEX(data_mthly!J:J,MATCH($C23,data_mthly!$E:$E,0),1)),"")</f>
        <v/>
      </c>
      <c r="I23" s="145" t="str">
        <f>IFERROR(IF(INDEX(data_mthly!K:K,MATCH($C23,data_mthly!$E:$E,0),1)=0,"",INDEX(data_mthly!K:K,MATCH($C23,data_mthly!$E:$E,0),1)),"")</f>
        <v/>
      </c>
      <c r="J23" s="145" t="str">
        <f>IFERROR(IF(INDEX(data_mthly!L:L,MATCH($C23,data_mthly!$E:$E,0),1)=0,"",INDEX(data_mthly!L:L,MATCH($C23,data_mthly!$E:$E,0),1)),"")</f>
        <v/>
      </c>
      <c r="K23" s="21" t="str">
        <f>IFERROR(IF(INDEX(data_mthly!M:M,MATCH($C23,data_mthly!$E:$E,0),1)=0,"",INDEX(data_mthly!M:M,MATCH($C23,data_mthly!$E:$E,0),1)),"")</f>
        <v/>
      </c>
      <c r="L23" s="86" t="str">
        <f>IFERROR(IF(INDEX(data_mthly!N:N,MATCH($C23,data_mthly!$E:$E,0),1)=0,"",INDEX(data_mthly!N:N,MATCH($C23,data_mthly!$E:$E,0),1)),"")</f>
        <v/>
      </c>
      <c r="M23" s="159"/>
      <c r="N23" s="155" t="str">
        <f>IFERROR(IF(INDEX(data_mthly!O:O,MATCH($C23,data_mthly!$E:$E,0),1)=0,"",INDEX(data_mthly!O:O,MATCH($C23,data_mthly!$E:$E,0),1)),"")</f>
        <v/>
      </c>
      <c r="O23" s="21" t="str">
        <f>IFERROR(IF(INDEX(data_mthly!P:P,MATCH($C23,data_mthly!$E:$E,0),1)=0,"",INDEX(data_mthly!P:P,MATCH($C23,data_mthly!$E:$E,0),1)),"")</f>
        <v/>
      </c>
      <c r="P23" s="145" t="str">
        <f>IFERROR(IF(INDEX(data_mthly!Q:Q,MATCH($C23,data_mthly!$E:$E,0),1)=0,"",INDEX(data_mthly!Q:Q,MATCH($C23,data_mthly!$E:$E,0),1)),"")</f>
        <v/>
      </c>
      <c r="Q23" s="145" t="str">
        <f>IFERROR(IF(INDEX(data_mthly!R:R,MATCH($C23,data_mthly!$E:$E,0),1)=0,"",INDEX(data_mthly!R:R,MATCH($C23,data_mthly!$E:$E,0),1)),"")</f>
        <v/>
      </c>
      <c r="R23" s="21" t="str">
        <f>IFERROR(IF(INDEX(data_mthly!S:S,MATCH($C23,data_mthly!$E:$E,0),1)=0,"",INDEX(data_mthly!S:S,MATCH($C23,data_mthly!$E:$E,0),1)),"")</f>
        <v/>
      </c>
      <c r="S23" s="145" t="str">
        <f>IFERROR(IF(INDEX(data_mthly!T:T,MATCH($C23,data_mthly!$E:$E,0),1)=0,"",INDEX(data_mthly!T:T,MATCH($C23,data_mthly!$E:$E,0),1)),"")</f>
        <v/>
      </c>
      <c r="T23" s="145" t="str">
        <f>IFERROR(IF(INDEX(data_mthly!U:U,MATCH($C23,data_mthly!$E:$E,0),1)=0,"",INDEX(data_mthly!U:U,MATCH($C23,data_mthly!$E:$E,0),1)),"")</f>
        <v/>
      </c>
      <c r="U23" s="21" t="str">
        <f>IFERROR(IF(INDEX(data_mthly!V:V,MATCH($C23,data_mthly!$E:$E,0),1)=0,"",INDEX(data_mthly!V:V,MATCH($C23,data_mthly!$E:$E,0),1)),"")</f>
        <v/>
      </c>
      <c r="V23" s="86" t="str">
        <f>IFERROR(IF(INDEX(data_mthly!W:W,MATCH($C23,data_mthly!$E:$E,0),1)=0,"",INDEX(data_mthly!W:W,MATCH($C23,data_mthly!$E:$E,0),1)),"")</f>
        <v/>
      </c>
      <c r="W23" s="160" t="str">
        <f t="shared" si="2"/>
        <v/>
      </c>
      <c r="X23" s="21">
        <f>IFERROR(IF(INDEX(data_mthly!Y:Y,MATCH($C23,data_mthly!$E:$E,0),1)=0,"",INDEX(data_mthly!Y:Y,MATCH($C23,data_mthly!$E:$E,0),1)),"")</f>
        <v>108.99</v>
      </c>
      <c r="Y23" s="145">
        <f>IFERROR(IF(INDEX(data_mthly!Z:Z,MATCH($C23,data_mthly!$E:$E,0),1)=0,"",INDEX(data_mthly!Z:Z,MATCH($C23,data_mthly!$E:$E,0),1)),"")</f>
        <v>-5.0000000000011369E-2</v>
      </c>
      <c r="Z23" s="21" t="str">
        <f>IFERROR(IF(INDEX(data_mthly!AA:AA,MATCH($C23,data_mthly!$E:$E,0),1)=0,"",INDEX(data_mthly!AA:AA,MATCH($C23,data_mthly!$E:$E,0),1)),"")</f>
        <v/>
      </c>
      <c r="AA23" s="21">
        <f>IFERROR(IF(INDEX(data_mthly!AB:AB,MATCH($C23,data_mthly!$E:$E,0),1)=0,"",INDEX(data_mthly!AB:AB,MATCH($C23,data_mthly!$E:$E,0),1)),"")</f>
        <v>107.27</v>
      </c>
      <c r="AB23" s="145">
        <f>IFERROR(IF(INDEX(data_mthly!AC:AC,MATCH($C23,data_mthly!$E:$E,0),1)=0,"",INDEX(data_mthly!AC:AC,MATCH($C23,data_mthly!$E:$E,0),1)),"")</f>
        <v>-6.0000000000002274E-2</v>
      </c>
      <c r="AC23" s="21" t="str">
        <f>IFERROR(IF(INDEX(data_mthly!AD:AD,MATCH($C23,data_mthly!$E:$E,0),1)=0,"",INDEX(data_mthly!AD:AD,MATCH($C23,data_mthly!$E:$E,0),1)),"")</f>
        <v/>
      </c>
      <c r="AD23" s="21">
        <f>IFERROR(IF(INDEX(data_mthly!AE:AE,MATCH($C23,data_mthly!$E:$E,0),1)=0,"",INDEX(data_mthly!AE:AE,MATCH($C23,data_mthly!$E:$E,0),1)),"")</f>
        <v>81.13</v>
      </c>
      <c r="AE23" s="86">
        <f>IFERROR(IF(INDEX(data_mthly!AF:AF,MATCH($C23,data_mthly!$E:$E,0),1)=0,"",INDEX(data_mthly!AF:AF,MATCH($C23,data_mthly!$E:$E,0),1)),"")</f>
        <v>11.2</v>
      </c>
      <c r="AF23" s="88">
        <f t="shared" si="3"/>
        <v>1</v>
      </c>
      <c r="AG23" s="88">
        <f t="shared" si="4"/>
        <v>1</v>
      </c>
    </row>
    <row r="24" spans="1:33" ht="15.5">
      <c r="A24" s="88" t="str">
        <f t="shared" si="0"/>
        <v/>
      </c>
      <c r="B24" s="89" t="str">
        <f>IFERROR(IF(INDEX(data_mthly!C:C,MATCH($C24,data_mthly!$E:$E,0),1)=0,"",INDEX(data_mthly!C:C,MATCH($C24,data_mthly!$E:$E,0),1)),"")</f>
        <v/>
      </c>
      <c r="C24" s="112">
        <f t="shared" si="1"/>
        <v>39417</v>
      </c>
      <c r="D24" s="155" t="str">
        <f>IFERROR(IF(INDEX(data_mthly!F:F,MATCH($C24,data_mthly!$E:$E,0),1)=0,"",INDEX(data_mthly!F:F,MATCH($C24,data_mthly!$E:$E,0),1)),"")</f>
        <v/>
      </c>
      <c r="E24" s="21" t="str">
        <f>IFERROR(IF(INDEX(data_mthly!G:G,MATCH($C24,data_mthly!$E:$E,0),1)=0,"",INDEX(data_mthly!G:G,MATCH($C24,data_mthly!$E:$E,0),1)),"")</f>
        <v/>
      </c>
      <c r="F24" s="145" t="str">
        <f>IFERROR(IF(INDEX(data_mthly!H:H,MATCH($C24,data_mthly!$E:$E,0),1)=0,"",INDEX(data_mthly!H:H,MATCH($C24,data_mthly!$E:$E,0),1)),"")</f>
        <v/>
      </c>
      <c r="G24" s="145" t="str">
        <f>IFERROR(IF(INDEX(data_mthly!I:I,MATCH($C24,data_mthly!$E:$E,0),1)=0,"",INDEX(data_mthly!I:I,MATCH($C24,data_mthly!$E:$E,0),1)),"")</f>
        <v/>
      </c>
      <c r="H24" s="21" t="str">
        <f>IFERROR(IF(INDEX(data_mthly!J:J,MATCH($C24,data_mthly!$E:$E,0),1)=0,"",INDEX(data_mthly!J:J,MATCH($C24,data_mthly!$E:$E,0),1)),"")</f>
        <v/>
      </c>
      <c r="I24" s="145" t="str">
        <f>IFERROR(IF(INDEX(data_mthly!K:K,MATCH($C24,data_mthly!$E:$E,0),1)=0,"",INDEX(data_mthly!K:K,MATCH($C24,data_mthly!$E:$E,0),1)),"")</f>
        <v/>
      </c>
      <c r="J24" s="145" t="str">
        <f>IFERROR(IF(INDEX(data_mthly!L:L,MATCH($C24,data_mthly!$E:$E,0),1)=0,"",INDEX(data_mthly!L:L,MATCH($C24,data_mthly!$E:$E,0),1)),"")</f>
        <v/>
      </c>
      <c r="K24" s="21" t="str">
        <f>IFERROR(IF(INDEX(data_mthly!M:M,MATCH($C24,data_mthly!$E:$E,0),1)=0,"",INDEX(data_mthly!M:M,MATCH($C24,data_mthly!$E:$E,0),1)),"")</f>
        <v/>
      </c>
      <c r="L24" s="86" t="str">
        <f>IFERROR(IF(INDEX(data_mthly!N:N,MATCH($C24,data_mthly!$E:$E,0),1)=0,"",INDEX(data_mthly!N:N,MATCH($C24,data_mthly!$E:$E,0),1)),"")</f>
        <v/>
      </c>
      <c r="M24" s="159"/>
      <c r="N24" s="155" t="str">
        <f>IFERROR(IF(INDEX(data_mthly!O:O,MATCH($C24,data_mthly!$E:$E,0),1)=0,"",INDEX(data_mthly!O:O,MATCH($C24,data_mthly!$E:$E,0),1)),"")</f>
        <v/>
      </c>
      <c r="O24" s="21" t="str">
        <f>IFERROR(IF(INDEX(data_mthly!P:P,MATCH($C24,data_mthly!$E:$E,0),1)=0,"",INDEX(data_mthly!P:P,MATCH($C24,data_mthly!$E:$E,0),1)),"")</f>
        <v/>
      </c>
      <c r="P24" s="145" t="str">
        <f>IFERROR(IF(INDEX(data_mthly!Q:Q,MATCH($C24,data_mthly!$E:$E,0),1)=0,"",INDEX(data_mthly!Q:Q,MATCH($C24,data_mthly!$E:$E,0),1)),"")</f>
        <v/>
      </c>
      <c r="Q24" s="145" t="str">
        <f>IFERROR(IF(INDEX(data_mthly!R:R,MATCH($C24,data_mthly!$E:$E,0),1)=0,"",INDEX(data_mthly!R:R,MATCH($C24,data_mthly!$E:$E,0),1)),"")</f>
        <v/>
      </c>
      <c r="R24" s="21" t="str">
        <f>IFERROR(IF(INDEX(data_mthly!S:S,MATCH($C24,data_mthly!$E:$E,0),1)=0,"",INDEX(data_mthly!S:S,MATCH($C24,data_mthly!$E:$E,0),1)),"")</f>
        <v/>
      </c>
      <c r="S24" s="145" t="str">
        <f>IFERROR(IF(INDEX(data_mthly!T:T,MATCH($C24,data_mthly!$E:$E,0),1)=0,"",INDEX(data_mthly!T:T,MATCH($C24,data_mthly!$E:$E,0),1)),"")</f>
        <v/>
      </c>
      <c r="T24" s="145" t="str">
        <f>IFERROR(IF(INDEX(data_mthly!U:U,MATCH($C24,data_mthly!$E:$E,0),1)=0,"",INDEX(data_mthly!U:U,MATCH($C24,data_mthly!$E:$E,0),1)),"")</f>
        <v/>
      </c>
      <c r="U24" s="21" t="str">
        <f>IFERROR(IF(INDEX(data_mthly!V:V,MATCH($C24,data_mthly!$E:$E,0),1)=0,"",INDEX(data_mthly!V:V,MATCH($C24,data_mthly!$E:$E,0),1)),"")</f>
        <v/>
      </c>
      <c r="V24" s="86" t="str">
        <f>IFERROR(IF(INDEX(data_mthly!W:W,MATCH($C24,data_mthly!$E:$E,0),1)=0,"",INDEX(data_mthly!W:W,MATCH($C24,data_mthly!$E:$E,0),1)),"")</f>
        <v/>
      </c>
      <c r="W24" s="160" t="str">
        <f t="shared" si="2"/>
        <v/>
      </c>
      <c r="X24" s="21">
        <f>IFERROR(IF(INDEX(data_mthly!Y:Y,MATCH($C24,data_mthly!$E:$E,0),1)=0,"",INDEX(data_mthly!Y:Y,MATCH($C24,data_mthly!$E:$E,0),1)),"")</f>
        <v>110.17</v>
      </c>
      <c r="Y24" s="145">
        <f>IFERROR(IF(INDEX(data_mthly!Z:Z,MATCH($C24,data_mthly!$E:$E,0),1)=0,"",INDEX(data_mthly!Z:Z,MATCH($C24,data_mthly!$E:$E,0),1)),"")</f>
        <v>1.1800000000000068</v>
      </c>
      <c r="Z24" s="21" t="str">
        <f>IFERROR(IF(INDEX(data_mthly!AA:AA,MATCH($C24,data_mthly!$E:$E,0),1)=0,"",INDEX(data_mthly!AA:AA,MATCH($C24,data_mthly!$E:$E,0),1)),"")</f>
        <v/>
      </c>
      <c r="AA24" s="21">
        <f>IFERROR(IF(INDEX(data_mthly!AB:AB,MATCH($C24,data_mthly!$E:$E,0),1)=0,"",INDEX(data_mthly!AB:AB,MATCH($C24,data_mthly!$E:$E,0),1)),"")</f>
        <v>108.44</v>
      </c>
      <c r="AB24" s="145">
        <f>IFERROR(IF(INDEX(data_mthly!AC:AC,MATCH($C24,data_mthly!$E:$E,0),1)=0,"",INDEX(data_mthly!AC:AC,MATCH($C24,data_mthly!$E:$E,0),1)),"")</f>
        <v>1.1700000000000017</v>
      </c>
      <c r="AC24" s="21" t="str">
        <f>IFERROR(IF(INDEX(data_mthly!AD:AD,MATCH($C24,data_mthly!$E:$E,0),1)=0,"",INDEX(data_mthly!AD:AD,MATCH($C24,data_mthly!$E:$E,0),1)),"")</f>
        <v/>
      </c>
      <c r="AD24" s="21">
        <f>IFERROR(IF(INDEX(data_mthly!AE:AE,MATCH($C24,data_mthly!$E:$E,0),1)=0,"",INDEX(data_mthly!AE:AE,MATCH($C24,data_mthly!$E:$E,0),1)),"")</f>
        <v>79.760000000000005</v>
      </c>
      <c r="AE24" s="86">
        <f>IFERROR(IF(INDEX(data_mthly!AF:AF,MATCH($C24,data_mthly!$E:$E,0),1)=0,"",INDEX(data_mthly!AF:AF,MATCH($C24,data_mthly!$E:$E,0),1)),"")</f>
        <v>11.1</v>
      </c>
      <c r="AF24" s="88">
        <f t="shared" si="3"/>
        <v>2</v>
      </c>
      <c r="AG24" s="88">
        <f t="shared" si="4"/>
        <v>2</v>
      </c>
    </row>
    <row r="25" spans="1:33" ht="15.5">
      <c r="A25" s="88" t="str">
        <f t="shared" si="0"/>
        <v/>
      </c>
      <c r="B25" s="89" t="str">
        <f>IFERROR(IF(INDEX(data_mthly!C:C,MATCH($C25,data_mthly!$E:$E,0),1)=0,"",INDEX(data_mthly!C:C,MATCH($C25,data_mthly!$E:$E,0),1)),"")</f>
        <v/>
      </c>
      <c r="C25" s="112">
        <f t="shared" si="1"/>
        <v>39448</v>
      </c>
      <c r="D25" s="155" t="str">
        <f>IFERROR(IF(INDEX(data_mthly!F:F,MATCH($C25,data_mthly!$E:$E,0),1)=0,"",INDEX(data_mthly!F:F,MATCH($C25,data_mthly!$E:$E,0),1)),"")</f>
        <v/>
      </c>
      <c r="E25" s="21" t="str">
        <f>IFERROR(IF(INDEX(data_mthly!G:G,MATCH($C25,data_mthly!$E:$E,0),1)=0,"",INDEX(data_mthly!G:G,MATCH($C25,data_mthly!$E:$E,0),1)),"")</f>
        <v/>
      </c>
      <c r="F25" s="145" t="str">
        <f>IFERROR(IF(INDEX(data_mthly!H:H,MATCH($C25,data_mthly!$E:$E,0),1)=0,"",INDEX(data_mthly!H:H,MATCH($C25,data_mthly!$E:$E,0),1)),"")</f>
        <v/>
      </c>
      <c r="G25" s="145" t="str">
        <f>IFERROR(IF(INDEX(data_mthly!I:I,MATCH($C25,data_mthly!$E:$E,0),1)=0,"",INDEX(data_mthly!I:I,MATCH($C25,data_mthly!$E:$E,0),1)),"")</f>
        <v/>
      </c>
      <c r="H25" s="21" t="str">
        <f>IFERROR(IF(INDEX(data_mthly!J:J,MATCH($C25,data_mthly!$E:$E,0),1)=0,"",INDEX(data_mthly!J:J,MATCH($C25,data_mthly!$E:$E,0),1)),"")</f>
        <v/>
      </c>
      <c r="I25" s="145" t="str">
        <f>IFERROR(IF(INDEX(data_mthly!K:K,MATCH($C25,data_mthly!$E:$E,0),1)=0,"",INDEX(data_mthly!K:K,MATCH($C25,data_mthly!$E:$E,0),1)),"")</f>
        <v/>
      </c>
      <c r="J25" s="145" t="str">
        <f>IFERROR(IF(INDEX(data_mthly!L:L,MATCH($C25,data_mthly!$E:$E,0),1)=0,"",INDEX(data_mthly!L:L,MATCH($C25,data_mthly!$E:$E,0),1)),"")</f>
        <v/>
      </c>
      <c r="K25" s="21" t="str">
        <f>IFERROR(IF(INDEX(data_mthly!M:M,MATCH($C25,data_mthly!$E:$E,0),1)=0,"",INDEX(data_mthly!M:M,MATCH($C25,data_mthly!$E:$E,0),1)),"")</f>
        <v/>
      </c>
      <c r="L25" s="86" t="str">
        <f>IFERROR(IF(INDEX(data_mthly!N:N,MATCH($C25,data_mthly!$E:$E,0),1)=0,"",INDEX(data_mthly!N:N,MATCH($C25,data_mthly!$E:$E,0),1)),"")</f>
        <v/>
      </c>
      <c r="M25" s="159"/>
      <c r="N25" s="155" t="str">
        <f>IFERROR(IF(INDEX(data_mthly!O:O,MATCH($C25,data_mthly!$E:$E,0),1)=0,"",INDEX(data_mthly!O:O,MATCH($C25,data_mthly!$E:$E,0),1)),"")</f>
        <v/>
      </c>
      <c r="O25" s="21" t="str">
        <f>IFERROR(IF(INDEX(data_mthly!P:P,MATCH($C25,data_mthly!$E:$E,0),1)=0,"",INDEX(data_mthly!P:P,MATCH($C25,data_mthly!$E:$E,0),1)),"")</f>
        <v/>
      </c>
      <c r="P25" s="145" t="str">
        <f>IFERROR(IF(INDEX(data_mthly!Q:Q,MATCH($C25,data_mthly!$E:$E,0),1)=0,"",INDEX(data_mthly!Q:Q,MATCH($C25,data_mthly!$E:$E,0),1)),"")</f>
        <v/>
      </c>
      <c r="Q25" s="145" t="str">
        <f>IFERROR(IF(INDEX(data_mthly!R:R,MATCH($C25,data_mthly!$E:$E,0),1)=0,"",INDEX(data_mthly!R:R,MATCH($C25,data_mthly!$E:$E,0),1)),"")</f>
        <v/>
      </c>
      <c r="R25" s="21" t="str">
        <f>IFERROR(IF(INDEX(data_mthly!S:S,MATCH($C25,data_mthly!$E:$E,0),1)=0,"",INDEX(data_mthly!S:S,MATCH($C25,data_mthly!$E:$E,0),1)),"")</f>
        <v/>
      </c>
      <c r="S25" s="145" t="str">
        <f>IFERROR(IF(INDEX(data_mthly!T:T,MATCH($C25,data_mthly!$E:$E,0),1)=0,"",INDEX(data_mthly!T:T,MATCH($C25,data_mthly!$E:$E,0),1)),"")</f>
        <v/>
      </c>
      <c r="T25" s="145" t="str">
        <f>IFERROR(IF(INDEX(data_mthly!U:U,MATCH($C25,data_mthly!$E:$E,0),1)=0,"",INDEX(data_mthly!U:U,MATCH($C25,data_mthly!$E:$E,0),1)),"")</f>
        <v/>
      </c>
      <c r="U25" s="21" t="str">
        <f>IFERROR(IF(INDEX(data_mthly!V:V,MATCH($C25,data_mthly!$E:$E,0),1)=0,"",INDEX(data_mthly!V:V,MATCH($C25,data_mthly!$E:$E,0),1)),"")</f>
        <v/>
      </c>
      <c r="V25" s="86" t="str">
        <f>IFERROR(IF(INDEX(data_mthly!W:W,MATCH($C25,data_mthly!$E:$E,0),1)=0,"",INDEX(data_mthly!W:W,MATCH($C25,data_mthly!$E:$E,0),1)),"")</f>
        <v/>
      </c>
      <c r="W25" s="160" t="str">
        <f t="shared" si="2"/>
        <v/>
      </c>
      <c r="X25" s="21">
        <f>IFERROR(IF(INDEX(data_mthly!Y:Y,MATCH($C25,data_mthly!$E:$E,0),1)=0,"",INDEX(data_mthly!Y:Y,MATCH($C25,data_mthly!$E:$E,0),1)),"")</f>
        <v>110.34</v>
      </c>
      <c r="Y25" s="145">
        <f>IFERROR(IF(INDEX(data_mthly!Z:Z,MATCH($C25,data_mthly!$E:$E,0),1)=0,"",INDEX(data_mthly!Z:Z,MATCH($C25,data_mthly!$E:$E,0),1)),"")</f>
        <v>0.17000000000000171</v>
      </c>
      <c r="Z25" s="21">
        <f>IFERROR(IF(INDEX(data_mthly!AA:AA,MATCH($C25,data_mthly!$E:$E,0),1)=0,"",INDEX(data_mthly!AA:AA,MATCH($C25,data_mthly!$E:$E,0),1)),"")</f>
        <v>3.8900000000000006</v>
      </c>
      <c r="AA25" s="21">
        <f>IFERROR(IF(INDEX(data_mthly!AB:AB,MATCH($C25,data_mthly!$E:$E,0),1)=0,"",INDEX(data_mthly!AB:AB,MATCH($C25,data_mthly!$E:$E,0),1)),"")</f>
        <v>108.6</v>
      </c>
      <c r="AB25" s="145">
        <f>IFERROR(IF(INDEX(data_mthly!AC:AC,MATCH($C25,data_mthly!$E:$E,0),1)=0,"",INDEX(data_mthly!AC:AC,MATCH($C25,data_mthly!$E:$E,0),1)),"")</f>
        <v>0.15999999999999659</v>
      </c>
      <c r="AC25" s="21">
        <f>IFERROR(IF(INDEX(data_mthly!AD:AD,MATCH($C25,data_mthly!$E:$E,0),1)=0,"",INDEX(data_mthly!AD:AD,MATCH($C25,data_mthly!$E:$E,0),1)),"")</f>
        <v>3.8199999999999932</v>
      </c>
      <c r="AD25" s="21">
        <f>IFERROR(IF(INDEX(data_mthly!AE:AE,MATCH($C25,data_mthly!$E:$E,0),1)=0,"",INDEX(data_mthly!AE:AE,MATCH($C25,data_mthly!$E:$E,0),1)),"")</f>
        <v>79.7</v>
      </c>
      <c r="AE25" s="86">
        <f>IFERROR(IF(INDEX(data_mthly!AF:AF,MATCH($C25,data_mthly!$E:$E,0),1)=0,"",INDEX(data_mthly!AF:AF,MATCH($C25,data_mthly!$E:$E,0),1)),"")</f>
        <v>10.9</v>
      </c>
      <c r="AF25" s="88">
        <f t="shared" si="3"/>
        <v>1</v>
      </c>
      <c r="AG25" s="88">
        <f t="shared" si="4"/>
        <v>1</v>
      </c>
    </row>
    <row r="26" spans="1:33" ht="15.5">
      <c r="A26" s="88" t="str">
        <f t="shared" si="0"/>
        <v/>
      </c>
      <c r="B26" s="89" t="str">
        <f>IFERROR(IF(INDEX(data_mthly!C:C,MATCH($C26,data_mthly!$E:$E,0),1)=0,"",INDEX(data_mthly!C:C,MATCH($C26,data_mthly!$E:$E,0),1)),"")</f>
        <v/>
      </c>
      <c r="C26" s="112">
        <f t="shared" si="1"/>
        <v>39479</v>
      </c>
      <c r="D26" s="155" t="str">
        <f>IFERROR(IF(INDEX(data_mthly!F:F,MATCH($C26,data_mthly!$E:$E,0),1)=0,"",INDEX(data_mthly!F:F,MATCH($C26,data_mthly!$E:$E,0),1)),"")</f>
        <v/>
      </c>
      <c r="E26" s="21" t="str">
        <f>IFERROR(IF(INDEX(data_mthly!G:G,MATCH($C26,data_mthly!$E:$E,0),1)=0,"",INDEX(data_mthly!G:G,MATCH($C26,data_mthly!$E:$E,0),1)),"")</f>
        <v/>
      </c>
      <c r="F26" s="145" t="str">
        <f>IFERROR(IF(INDEX(data_mthly!H:H,MATCH($C26,data_mthly!$E:$E,0),1)=0,"",INDEX(data_mthly!H:H,MATCH($C26,data_mthly!$E:$E,0),1)),"")</f>
        <v/>
      </c>
      <c r="G26" s="145" t="str">
        <f>IFERROR(IF(INDEX(data_mthly!I:I,MATCH($C26,data_mthly!$E:$E,0),1)=0,"",INDEX(data_mthly!I:I,MATCH($C26,data_mthly!$E:$E,0),1)),"")</f>
        <v/>
      </c>
      <c r="H26" s="21" t="str">
        <f>IFERROR(IF(INDEX(data_mthly!J:J,MATCH($C26,data_mthly!$E:$E,0),1)=0,"",INDEX(data_mthly!J:J,MATCH($C26,data_mthly!$E:$E,0),1)),"")</f>
        <v/>
      </c>
      <c r="I26" s="145" t="str">
        <f>IFERROR(IF(INDEX(data_mthly!K:K,MATCH($C26,data_mthly!$E:$E,0),1)=0,"",INDEX(data_mthly!K:K,MATCH($C26,data_mthly!$E:$E,0),1)),"")</f>
        <v/>
      </c>
      <c r="J26" s="145" t="str">
        <f>IFERROR(IF(INDEX(data_mthly!L:L,MATCH($C26,data_mthly!$E:$E,0),1)=0,"",INDEX(data_mthly!L:L,MATCH($C26,data_mthly!$E:$E,0),1)),"")</f>
        <v/>
      </c>
      <c r="K26" s="21" t="str">
        <f>IFERROR(IF(INDEX(data_mthly!M:M,MATCH($C26,data_mthly!$E:$E,0),1)=0,"",INDEX(data_mthly!M:M,MATCH($C26,data_mthly!$E:$E,0),1)),"")</f>
        <v/>
      </c>
      <c r="L26" s="86" t="str">
        <f>IFERROR(IF(INDEX(data_mthly!N:N,MATCH($C26,data_mthly!$E:$E,0),1)=0,"",INDEX(data_mthly!N:N,MATCH($C26,data_mthly!$E:$E,0),1)),"")</f>
        <v/>
      </c>
      <c r="M26" s="159"/>
      <c r="N26" s="155" t="str">
        <f>IFERROR(IF(INDEX(data_mthly!O:O,MATCH($C26,data_mthly!$E:$E,0),1)=0,"",INDEX(data_mthly!O:O,MATCH($C26,data_mthly!$E:$E,0),1)),"")</f>
        <v/>
      </c>
      <c r="O26" s="21" t="str">
        <f>IFERROR(IF(INDEX(data_mthly!P:P,MATCH($C26,data_mthly!$E:$E,0),1)=0,"",INDEX(data_mthly!P:P,MATCH($C26,data_mthly!$E:$E,0),1)),"")</f>
        <v/>
      </c>
      <c r="P26" s="145" t="str">
        <f>IFERROR(IF(INDEX(data_mthly!Q:Q,MATCH($C26,data_mthly!$E:$E,0),1)=0,"",INDEX(data_mthly!Q:Q,MATCH($C26,data_mthly!$E:$E,0),1)),"")</f>
        <v/>
      </c>
      <c r="Q26" s="145" t="str">
        <f>IFERROR(IF(INDEX(data_mthly!R:R,MATCH($C26,data_mthly!$E:$E,0),1)=0,"",INDEX(data_mthly!R:R,MATCH($C26,data_mthly!$E:$E,0),1)),"")</f>
        <v/>
      </c>
      <c r="R26" s="21" t="str">
        <f>IFERROR(IF(INDEX(data_mthly!S:S,MATCH($C26,data_mthly!$E:$E,0),1)=0,"",INDEX(data_mthly!S:S,MATCH($C26,data_mthly!$E:$E,0),1)),"")</f>
        <v/>
      </c>
      <c r="S26" s="145" t="str">
        <f>IFERROR(IF(INDEX(data_mthly!T:T,MATCH($C26,data_mthly!$E:$E,0),1)=0,"",INDEX(data_mthly!T:T,MATCH($C26,data_mthly!$E:$E,0),1)),"")</f>
        <v/>
      </c>
      <c r="T26" s="145" t="str">
        <f>IFERROR(IF(INDEX(data_mthly!U:U,MATCH($C26,data_mthly!$E:$E,0),1)=0,"",INDEX(data_mthly!U:U,MATCH($C26,data_mthly!$E:$E,0),1)),"")</f>
        <v/>
      </c>
      <c r="U26" s="21" t="str">
        <f>IFERROR(IF(INDEX(data_mthly!V:V,MATCH($C26,data_mthly!$E:$E,0),1)=0,"",INDEX(data_mthly!V:V,MATCH($C26,data_mthly!$E:$E,0),1)),"")</f>
        <v/>
      </c>
      <c r="V26" s="86" t="str">
        <f>IFERROR(IF(INDEX(data_mthly!W:W,MATCH($C26,data_mthly!$E:$E,0),1)=0,"",INDEX(data_mthly!W:W,MATCH($C26,data_mthly!$E:$E,0),1)),"")</f>
        <v/>
      </c>
      <c r="W26" s="160" t="str">
        <f t="shared" si="2"/>
        <v/>
      </c>
      <c r="X26" s="21">
        <f>IFERROR(IF(INDEX(data_mthly!Y:Y,MATCH($C26,data_mthly!$E:$E,0),1)=0,"",INDEX(data_mthly!Y:Y,MATCH($C26,data_mthly!$E:$E,0),1)),"")</f>
        <v>111.85</v>
      </c>
      <c r="Y26" s="145">
        <f>IFERROR(IF(INDEX(data_mthly!Z:Z,MATCH($C26,data_mthly!$E:$E,0),1)=0,"",INDEX(data_mthly!Z:Z,MATCH($C26,data_mthly!$E:$E,0),1)),"")</f>
        <v>1.5099999999999909</v>
      </c>
      <c r="Z26" s="21">
        <f>IFERROR(IF(INDEX(data_mthly!AA:AA,MATCH($C26,data_mthly!$E:$E,0),1)=0,"",INDEX(data_mthly!AA:AA,MATCH($C26,data_mthly!$E:$E,0),1)),"")</f>
        <v>7.3099999999999881</v>
      </c>
      <c r="AA26" s="21">
        <f>IFERROR(IF(INDEX(data_mthly!AB:AB,MATCH($C26,data_mthly!$E:$E,0),1)=0,"",INDEX(data_mthly!AB:AB,MATCH($C26,data_mthly!$E:$E,0),1)),"")</f>
        <v>110.09</v>
      </c>
      <c r="AB26" s="145">
        <f>IFERROR(IF(INDEX(data_mthly!AC:AC,MATCH($C26,data_mthly!$E:$E,0),1)=0,"",INDEX(data_mthly!AC:AC,MATCH($C26,data_mthly!$E:$E,0),1)),"")</f>
        <v>1.4900000000000091</v>
      </c>
      <c r="AC26" s="21">
        <f>IFERROR(IF(INDEX(data_mthly!AD:AD,MATCH($C26,data_mthly!$E:$E,0),1)=0,"",INDEX(data_mthly!AD:AD,MATCH($C26,data_mthly!$E:$E,0),1)),"")</f>
        <v>7.2000000000000028</v>
      </c>
      <c r="AD26" s="21">
        <f>IFERROR(IF(INDEX(data_mthly!AE:AE,MATCH($C26,data_mthly!$E:$E,0),1)=0,"",INDEX(data_mthly!AE:AE,MATCH($C26,data_mthly!$E:$E,0),1)),"")</f>
        <v>78.680000000000007</v>
      </c>
      <c r="AE26" s="86">
        <f>IFERROR(IF(INDEX(data_mthly!AF:AF,MATCH($C26,data_mthly!$E:$E,0),1)=0,"",INDEX(data_mthly!AF:AF,MATCH($C26,data_mthly!$E:$E,0),1)),"")</f>
        <v>10.7</v>
      </c>
      <c r="AF26" s="88">
        <f t="shared" si="3"/>
        <v>2</v>
      </c>
      <c r="AG26" s="88">
        <f t="shared" si="4"/>
        <v>2</v>
      </c>
    </row>
    <row r="27" spans="1:33" ht="15.5">
      <c r="A27" s="88" t="str">
        <f t="shared" si="0"/>
        <v/>
      </c>
      <c r="B27" s="89" t="str">
        <f>IFERROR(IF(INDEX(data_mthly!C:C,MATCH($C27,data_mthly!$E:$E,0),1)=0,"",INDEX(data_mthly!C:C,MATCH($C27,data_mthly!$E:$E,0),1)),"")</f>
        <v/>
      </c>
      <c r="C27" s="112">
        <f t="shared" si="1"/>
        <v>39508</v>
      </c>
      <c r="D27" s="155" t="str">
        <f>IFERROR(IF(INDEX(data_mthly!F:F,MATCH($C27,data_mthly!$E:$E,0),1)=0,"",INDEX(data_mthly!F:F,MATCH($C27,data_mthly!$E:$E,0),1)),"")</f>
        <v/>
      </c>
      <c r="E27" s="21" t="str">
        <f>IFERROR(IF(INDEX(data_mthly!G:G,MATCH($C27,data_mthly!$E:$E,0),1)=0,"",INDEX(data_mthly!G:G,MATCH($C27,data_mthly!$E:$E,0),1)),"")</f>
        <v/>
      </c>
      <c r="F27" s="145" t="str">
        <f>IFERROR(IF(INDEX(data_mthly!H:H,MATCH($C27,data_mthly!$E:$E,0),1)=0,"",INDEX(data_mthly!H:H,MATCH($C27,data_mthly!$E:$E,0),1)),"")</f>
        <v/>
      </c>
      <c r="G27" s="145" t="str">
        <f>IFERROR(IF(INDEX(data_mthly!I:I,MATCH($C27,data_mthly!$E:$E,0),1)=0,"",INDEX(data_mthly!I:I,MATCH($C27,data_mthly!$E:$E,0),1)),"")</f>
        <v/>
      </c>
      <c r="H27" s="21" t="str">
        <f>IFERROR(IF(INDEX(data_mthly!J:J,MATCH($C27,data_mthly!$E:$E,0),1)=0,"",INDEX(data_mthly!J:J,MATCH($C27,data_mthly!$E:$E,0),1)),"")</f>
        <v/>
      </c>
      <c r="I27" s="145" t="str">
        <f>IFERROR(IF(INDEX(data_mthly!K:K,MATCH($C27,data_mthly!$E:$E,0),1)=0,"",INDEX(data_mthly!K:K,MATCH($C27,data_mthly!$E:$E,0),1)),"")</f>
        <v/>
      </c>
      <c r="J27" s="145" t="str">
        <f>IFERROR(IF(INDEX(data_mthly!L:L,MATCH($C27,data_mthly!$E:$E,0),1)=0,"",INDEX(data_mthly!L:L,MATCH($C27,data_mthly!$E:$E,0),1)),"")</f>
        <v/>
      </c>
      <c r="K27" s="21" t="str">
        <f>IFERROR(IF(INDEX(data_mthly!M:M,MATCH($C27,data_mthly!$E:$E,0),1)=0,"",INDEX(data_mthly!M:M,MATCH($C27,data_mthly!$E:$E,0),1)),"")</f>
        <v/>
      </c>
      <c r="L27" s="86" t="str">
        <f>IFERROR(IF(INDEX(data_mthly!N:N,MATCH($C27,data_mthly!$E:$E,0),1)=0,"",INDEX(data_mthly!N:N,MATCH($C27,data_mthly!$E:$E,0),1)),"")</f>
        <v/>
      </c>
      <c r="M27" s="159"/>
      <c r="N27" s="155" t="str">
        <f>IFERROR(IF(INDEX(data_mthly!O:O,MATCH($C27,data_mthly!$E:$E,0),1)=0,"",INDEX(data_mthly!O:O,MATCH($C27,data_mthly!$E:$E,0),1)),"")</f>
        <v/>
      </c>
      <c r="O27" s="21" t="str">
        <f>IFERROR(IF(INDEX(data_mthly!P:P,MATCH($C27,data_mthly!$E:$E,0),1)=0,"",INDEX(data_mthly!P:P,MATCH($C27,data_mthly!$E:$E,0),1)),"")</f>
        <v/>
      </c>
      <c r="P27" s="145" t="str">
        <f>IFERROR(IF(INDEX(data_mthly!Q:Q,MATCH($C27,data_mthly!$E:$E,0),1)=0,"",INDEX(data_mthly!Q:Q,MATCH($C27,data_mthly!$E:$E,0),1)),"")</f>
        <v/>
      </c>
      <c r="Q27" s="145" t="str">
        <f>IFERROR(IF(INDEX(data_mthly!R:R,MATCH($C27,data_mthly!$E:$E,0),1)=0,"",INDEX(data_mthly!R:R,MATCH($C27,data_mthly!$E:$E,0),1)),"")</f>
        <v/>
      </c>
      <c r="R27" s="21" t="str">
        <f>IFERROR(IF(INDEX(data_mthly!S:S,MATCH($C27,data_mthly!$E:$E,0),1)=0,"",INDEX(data_mthly!S:S,MATCH($C27,data_mthly!$E:$E,0),1)),"")</f>
        <v/>
      </c>
      <c r="S27" s="145" t="str">
        <f>IFERROR(IF(INDEX(data_mthly!T:T,MATCH($C27,data_mthly!$E:$E,0),1)=0,"",INDEX(data_mthly!T:T,MATCH($C27,data_mthly!$E:$E,0),1)),"")</f>
        <v/>
      </c>
      <c r="T27" s="145" t="str">
        <f>IFERROR(IF(INDEX(data_mthly!U:U,MATCH($C27,data_mthly!$E:$E,0),1)=0,"",INDEX(data_mthly!U:U,MATCH($C27,data_mthly!$E:$E,0),1)),"")</f>
        <v/>
      </c>
      <c r="U27" s="21" t="str">
        <f>IFERROR(IF(INDEX(data_mthly!V:V,MATCH($C27,data_mthly!$E:$E,0),1)=0,"",INDEX(data_mthly!V:V,MATCH($C27,data_mthly!$E:$E,0),1)),"")</f>
        <v/>
      </c>
      <c r="V27" s="86" t="str">
        <f>IFERROR(IF(INDEX(data_mthly!W:W,MATCH($C27,data_mthly!$E:$E,0),1)=0,"",INDEX(data_mthly!W:W,MATCH($C27,data_mthly!$E:$E,0),1)),"")</f>
        <v/>
      </c>
      <c r="W27" s="160" t="str">
        <f t="shared" si="2"/>
        <v/>
      </c>
      <c r="X27" s="21">
        <f>IFERROR(IF(INDEX(data_mthly!Y:Y,MATCH($C27,data_mthly!$E:$E,0),1)=0,"",INDEX(data_mthly!Y:Y,MATCH($C27,data_mthly!$E:$E,0),1)),"")</f>
        <v>113.91</v>
      </c>
      <c r="Y27" s="145">
        <f>IFERROR(IF(INDEX(data_mthly!Z:Z,MATCH($C27,data_mthly!$E:$E,0),1)=0,"",INDEX(data_mthly!Z:Z,MATCH($C27,data_mthly!$E:$E,0),1)),"")</f>
        <v>2.0600000000000023</v>
      </c>
      <c r="Z27" s="21">
        <f>IFERROR(IF(INDEX(data_mthly!AA:AA,MATCH($C27,data_mthly!$E:$E,0),1)=0,"",INDEX(data_mthly!AA:AA,MATCH($C27,data_mthly!$E:$E,0),1)),"")</f>
        <v>8.6299999999999955</v>
      </c>
      <c r="AA27" s="21">
        <f>IFERROR(IF(INDEX(data_mthly!AB:AB,MATCH($C27,data_mthly!$E:$E,0),1)=0,"",INDEX(data_mthly!AB:AB,MATCH($C27,data_mthly!$E:$E,0),1)),"")</f>
        <v>112.05</v>
      </c>
      <c r="AB27" s="145">
        <f>IFERROR(IF(INDEX(data_mthly!AC:AC,MATCH($C27,data_mthly!$E:$E,0),1)=0,"",INDEX(data_mthly!AC:AC,MATCH($C27,data_mthly!$E:$E,0),1)),"")</f>
        <v>1.9599999999999937</v>
      </c>
      <c r="AC27" s="21">
        <f>IFERROR(IF(INDEX(data_mthly!AD:AD,MATCH($C27,data_mthly!$E:$E,0),1)=0,"",INDEX(data_mthly!AD:AD,MATCH($C27,data_mthly!$E:$E,0),1)),"")</f>
        <v>8.4299999999999926</v>
      </c>
      <c r="AD27" s="21">
        <f>IFERROR(IF(INDEX(data_mthly!AE:AE,MATCH($C27,data_mthly!$E:$E,0),1)=0,"",INDEX(data_mthly!AE:AE,MATCH($C27,data_mthly!$E:$E,0),1)),"")</f>
        <v>77.989999999999995</v>
      </c>
      <c r="AE27" s="86">
        <f>IFERROR(IF(INDEX(data_mthly!AF:AF,MATCH($C27,data_mthly!$E:$E,0),1)=0,"",INDEX(data_mthly!AF:AF,MATCH($C27,data_mthly!$E:$E,0),1)),"")</f>
        <v>10.5</v>
      </c>
      <c r="AF27" s="88">
        <f t="shared" si="3"/>
        <v>1</v>
      </c>
      <c r="AG27" s="88">
        <f t="shared" si="4"/>
        <v>1</v>
      </c>
    </row>
    <row r="28" spans="1:33" ht="15.5">
      <c r="A28" s="88" t="str">
        <f t="shared" si="0"/>
        <v/>
      </c>
      <c r="B28" s="89" t="str">
        <f>IFERROR(IF(INDEX(data_mthly!C:C,MATCH($C28,data_mthly!$E:$E,0),1)=0,"",INDEX(data_mthly!C:C,MATCH($C28,data_mthly!$E:$E,0),1)),"")</f>
        <v/>
      </c>
      <c r="C28" s="112">
        <f t="shared" si="1"/>
        <v>39539</v>
      </c>
      <c r="D28" s="155" t="str">
        <f>IFERROR(IF(INDEX(data_mthly!F:F,MATCH($C28,data_mthly!$E:$E,0),1)=0,"",INDEX(data_mthly!F:F,MATCH($C28,data_mthly!$E:$E,0),1)),"")</f>
        <v/>
      </c>
      <c r="E28" s="21" t="str">
        <f>IFERROR(IF(INDEX(data_mthly!G:G,MATCH($C28,data_mthly!$E:$E,0),1)=0,"",INDEX(data_mthly!G:G,MATCH($C28,data_mthly!$E:$E,0),1)),"")</f>
        <v/>
      </c>
      <c r="F28" s="145" t="str">
        <f>IFERROR(IF(INDEX(data_mthly!H:H,MATCH($C28,data_mthly!$E:$E,0),1)=0,"",INDEX(data_mthly!H:H,MATCH($C28,data_mthly!$E:$E,0),1)),"")</f>
        <v/>
      </c>
      <c r="G28" s="145" t="str">
        <f>IFERROR(IF(INDEX(data_mthly!I:I,MATCH($C28,data_mthly!$E:$E,0),1)=0,"",INDEX(data_mthly!I:I,MATCH($C28,data_mthly!$E:$E,0),1)),"")</f>
        <v/>
      </c>
      <c r="H28" s="21" t="str">
        <f>IFERROR(IF(INDEX(data_mthly!J:J,MATCH($C28,data_mthly!$E:$E,0),1)=0,"",INDEX(data_mthly!J:J,MATCH($C28,data_mthly!$E:$E,0),1)),"")</f>
        <v/>
      </c>
      <c r="I28" s="145" t="str">
        <f>IFERROR(IF(INDEX(data_mthly!K:K,MATCH($C28,data_mthly!$E:$E,0),1)=0,"",INDEX(data_mthly!K:K,MATCH($C28,data_mthly!$E:$E,0),1)),"")</f>
        <v/>
      </c>
      <c r="J28" s="145" t="str">
        <f>IFERROR(IF(INDEX(data_mthly!L:L,MATCH($C28,data_mthly!$E:$E,0),1)=0,"",INDEX(data_mthly!L:L,MATCH($C28,data_mthly!$E:$E,0),1)),"")</f>
        <v/>
      </c>
      <c r="K28" s="21" t="str">
        <f>IFERROR(IF(INDEX(data_mthly!M:M,MATCH($C28,data_mthly!$E:$E,0),1)=0,"",INDEX(data_mthly!M:M,MATCH($C28,data_mthly!$E:$E,0),1)),"")</f>
        <v/>
      </c>
      <c r="L28" s="86" t="str">
        <f>IFERROR(IF(INDEX(data_mthly!N:N,MATCH($C28,data_mthly!$E:$E,0),1)=0,"",INDEX(data_mthly!N:N,MATCH($C28,data_mthly!$E:$E,0),1)),"")</f>
        <v/>
      </c>
      <c r="M28" s="159"/>
      <c r="N28" s="155" t="str">
        <f>IFERROR(IF(INDEX(data_mthly!O:O,MATCH($C28,data_mthly!$E:$E,0),1)=0,"",INDEX(data_mthly!O:O,MATCH($C28,data_mthly!$E:$E,0),1)),"")</f>
        <v/>
      </c>
      <c r="O28" s="21" t="str">
        <f>IFERROR(IF(INDEX(data_mthly!P:P,MATCH($C28,data_mthly!$E:$E,0),1)=0,"",INDEX(data_mthly!P:P,MATCH($C28,data_mthly!$E:$E,0),1)),"")</f>
        <v/>
      </c>
      <c r="P28" s="145" t="str">
        <f>IFERROR(IF(INDEX(data_mthly!Q:Q,MATCH($C28,data_mthly!$E:$E,0),1)=0,"",INDEX(data_mthly!Q:Q,MATCH($C28,data_mthly!$E:$E,0),1)),"")</f>
        <v/>
      </c>
      <c r="Q28" s="145" t="str">
        <f>IFERROR(IF(INDEX(data_mthly!R:R,MATCH($C28,data_mthly!$E:$E,0),1)=0,"",INDEX(data_mthly!R:R,MATCH($C28,data_mthly!$E:$E,0),1)),"")</f>
        <v/>
      </c>
      <c r="R28" s="21" t="str">
        <f>IFERROR(IF(INDEX(data_mthly!S:S,MATCH($C28,data_mthly!$E:$E,0),1)=0,"",INDEX(data_mthly!S:S,MATCH($C28,data_mthly!$E:$E,0),1)),"")</f>
        <v/>
      </c>
      <c r="S28" s="145" t="str">
        <f>IFERROR(IF(INDEX(data_mthly!T:T,MATCH($C28,data_mthly!$E:$E,0),1)=0,"",INDEX(data_mthly!T:T,MATCH($C28,data_mthly!$E:$E,0),1)),"")</f>
        <v/>
      </c>
      <c r="T28" s="145" t="str">
        <f>IFERROR(IF(INDEX(data_mthly!U:U,MATCH($C28,data_mthly!$E:$E,0),1)=0,"",INDEX(data_mthly!U:U,MATCH($C28,data_mthly!$E:$E,0),1)),"")</f>
        <v/>
      </c>
      <c r="U28" s="21" t="str">
        <f>IFERROR(IF(INDEX(data_mthly!V:V,MATCH($C28,data_mthly!$E:$E,0),1)=0,"",INDEX(data_mthly!V:V,MATCH($C28,data_mthly!$E:$E,0),1)),"")</f>
        <v/>
      </c>
      <c r="V28" s="86" t="str">
        <f>IFERROR(IF(INDEX(data_mthly!W:W,MATCH($C28,data_mthly!$E:$E,0),1)=0,"",INDEX(data_mthly!W:W,MATCH($C28,data_mthly!$E:$E,0),1)),"")</f>
        <v/>
      </c>
      <c r="W28" s="160" t="str">
        <f t="shared" si="2"/>
        <v/>
      </c>
      <c r="X28" s="21">
        <f>IFERROR(IF(INDEX(data_mthly!Y:Y,MATCH($C28,data_mthly!$E:$E,0),1)=0,"",INDEX(data_mthly!Y:Y,MATCH($C28,data_mthly!$E:$E,0),1)),"")</f>
        <v>118</v>
      </c>
      <c r="Y28" s="145">
        <f>IFERROR(IF(INDEX(data_mthly!Z:Z,MATCH($C28,data_mthly!$E:$E,0),1)=0,"",INDEX(data_mthly!Z:Z,MATCH($C28,data_mthly!$E:$E,0),1)),"")</f>
        <v>4.0900000000000034</v>
      </c>
      <c r="Z28" s="21">
        <f>IFERROR(IF(INDEX(data_mthly!AA:AA,MATCH($C28,data_mthly!$E:$E,0),1)=0,"",INDEX(data_mthly!AA:AA,MATCH($C28,data_mthly!$E:$E,0),1)),"")</f>
        <v>11.599999999999994</v>
      </c>
      <c r="AA28" s="21">
        <f>IFERROR(IF(INDEX(data_mthly!AB:AB,MATCH($C28,data_mthly!$E:$E,0),1)=0,"",INDEX(data_mthly!AB:AB,MATCH($C28,data_mthly!$E:$E,0),1)),"")</f>
        <v>115.9</v>
      </c>
      <c r="AB28" s="145">
        <f>IFERROR(IF(INDEX(data_mthly!AC:AC,MATCH($C28,data_mthly!$E:$E,0),1)=0,"",INDEX(data_mthly!AC:AC,MATCH($C28,data_mthly!$E:$E,0),1)),"")</f>
        <v>3.8500000000000085</v>
      </c>
      <c r="AC28" s="21">
        <f>IFERROR(IF(INDEX(data_mthly!AD:AD,MATCH($C28,data_mthly!$E:$E,0),1)=0,"",INDEX(data_mthly!AD:AD,MATCH($C28,data_mthly!$E:$E,0),1)),"")</f>
        <v>11.170000000000002</v>
      </c>
      <c r="AD28" s="21">
        <f>IFERROR(IF(INDEX(data_mthly!AE:AE,MATCH($C28,data_mthly!$E:$E,0),1)=0,"",INDEX(data_mthly!AE:AE,MATCH($C28,data_mthly!$E:$E,0),1)),"")</f>
        <v>77.48</v>
      </c>
      <c r="AE28" s="86">
        <f>IFERROR(IF(INDEX(data_mthly!AF:AF,MATCH($C28,data_mthly!$E:$E,0),1)=0,"",INDEX(data_mthly!AF:AF,MATCH($C28,data_mthly!$E:$E,0),1)),"")</f>
        <v>10.5</v>
      </c>
      <c r="AF28" s="88">
        <f t="shared" si="3"/>
        <v>2</v>
      </c>
      <c r="AG28" s="88">
        <f t="shared" si="4"/>
        <v>2</v>
      </c>
    </row>
    <row r="29" spans="1:33" ht="15.5">
      <c r="A29" s="88" t="str">
        <f t="shared" si="0"/>
        <v/>
      </c>
      <c r="B29" s="89" t="str">
        <f>IFERROR(IF(INDEX(data_mthly!C:C,MATCH($C29,data_mthly!$E:$E,0),1)=0,"",INDEX(data_mthly!C:C,MATCH($C29,data_mthly!$E:$E,0),1)),"")</f>
        <v/>
      </c>
      <c r="C29" s="112">
        <f t="shared" si="1"/>
        <v>39569</v>
      </c>
      <c r="D29" s="155" t="str">
        <f>IFERROR(IF(INDEX(data_mthly!F:F,MATCH($C29,data_mthly!$E:$E,0),1)=0,"",INDEX(data_mthly!F:F,MATCH($C29,data_mthly!$E:$E,0),1)),"")</f>
        <v/>
      </c>
      <c r="E29" s="21" t="str">
        <f>IFERROR(IF(INDEX(data_mthly!G:G,MATCH($C29,data_mthly!$E:$E,0),1)=0,"",INDEX(data_mthly!G:G,MATCH($C29,data_mthly!$E:$E,0),1)),"")</f>
        <v/>
      </c>
      <c r="F29" s="145" t="str">
        <f>IFERROR(IF(INDEX(data_mthly!H:H,MATCH($C29,data_mthly!$E:$E,0),1)=0,"",INDEX(data_mthly!H:H,MATCH($C29,data_mthly!$E:$E,0),1)),"")</f>
        <v/>
      </c>
      <c r="G29" s="145" t="str">
        <f>IFERROR(IF(INDEX(data_mthly!I:I,MATCH($C29,data_mthly!$E:$E,0),1)=0,"",INDEX(data_mthly!I:I,MATCH($C29,data_mthly!$E:$E,0),1)),"")</f>
        <v/>
      </c>
      <c r="H29" s="21" t="str">
        <f>IFERROR(IF(INDEX(data_mthly!J:J,MATCH($C29,data_mthly!$E:$E,0),1)=0,"",INDEX(data_mthly!J:J,MATCH($C29,data_mthly!$E:$E,0),1)),"")</f>
        <v/>
      </c>
      <c r="I29" s="145" t="str">
        <f>IFERROR(IF(INDEX(data_mthly!K:K,MATCH($C29,data_mthly!$E:$E,0),1)=0,"",INDEX(data_mthly!K:K,MATCH($C29,data_mthly!$E:$E,0),1)),"")</f>
        <v/>
      </c>
      <c r="J29" s="145" t="str">
        <f>IFERROR(IF(INDEX(data_mthly!L:L,MATCH($C29,data_mthly!$E:$E,0),1)=0,"",INDEX(data_mthly!L:L,MATCH($C29,data_mthly!$E:$E,0),1)),"")</f>
        <v/>
      </c>
      <c r="K29" s="21" t="str">
        <f>IFERROR(IF(INDEX(data_mthly!M:M,MATCH($C29,data_mthly!$E:$E,0),1)=0,"",INDEX(data_mthly!M:M,MATCH($C29,data_mthly!$E:$E,0),1)),"")</f>
        <v/>
      </c>
      <c r="L29" s="86" t="str">
        <f>IFERROR(IF(INDEX(data_mthly!N:N,MATCH($C29,data_mthly!$E:$E,0),1)=0,"",INDEX(data_mthly!N:N,MATCH($C29,data_mthly!$E:$E,0),1)),"")</f>
        <v/>
      </c>
      <c r="M29" s="159"/>
      <c r="N29" s="155" t="str">
        <f>IFERROR(IF(INDEX(data_mthly!O:O,MATCH($C29,data_mthly!$E:$E,0),1)=0,"",INDEX(data_mthly!O:O,MATCH($C29,data_mthly!$E:$E,0),1)),"")</f>
        <v/>
      </c>
      <c r="O29" s="21" t="str">
        <f>IFERROR(IF(INDEX(data_mthly!P:P,MATCH($C29,data_mthly!$E:$E,0),1)=0,"",INDEX(data_mthly!P:P,MATCH($C29,data_mthly!$E:$E,0),1)),"")</f>
        <v/>
      </c>
      <c r="P29" s="145" t="str">
        <f>IFERROR(IF(INDEX(data_mthly!Q:Q,MATCH($C29,data_mthly!$E:$E,0),1)=0,"",INDEX(data_mthly!Q:Q,MATCH($C29,data_mthly!$E:$E,0),1)),"")</f>
        <v/>
      </c>
      <c r="Q29" s="145" t="str">
        <f>IFERROR(IF(INDEX(data_mthly!R:R,MATCH($C29,data_mthly!$E:$E,0),1)=0,"",INDEX(data_mthly!R:R,MATCH($C29,data_mthly!$E:$E,0),1)),"")</f>
        <v/>
      </c>
      <c r="R29" s="21" t="str">
        <f>IFERROR(IF(INDEX(data_mthly!S:S,MATCH($C29,data_mthly!$E:$E,0),1)=0,"",INDEX(data_mthly!S:S,MATCH($C29,data_mthly!$E:$E,0),1)),"")</f>
        <v/>
      </c>
      <c r="S29" s="145" t="str">
        <f>IFERROR(IF(INDEX(data_mthly!T:T,MATCH($C29,data_mthly!$E:$E,0),1)=0,"",INDEX(data_mthly!T:T,MATCH($C29,data_mthly!$E:$E,0),1)),"")</f>
        <v/>
      </c>
      <c r="T29" s="145" t="str">
        <f>IFERROR(IF(INDEX(data_mthly!U:U,MATCH($C29,data_mthly!$E:$E,0),1)=0,"",INDEX(data_mthly!U:U,MATCH($C29,data_mthly!$E:$E,0),1)),"")</f>
        <v/>
      </c>
      <c r="U29" s="21" t="str">
        <f>IFERROR(IF(INDEX(data_mthly!V:V,MATCH($C29,data_mthly!$E:$E,0),1)=0,"",INDEX(data_mthly!V:V,MATCH($C29,data_mthly!$E:$E,0),1)),"")</f>
        <v/>
      </c>
      <c r="V29" s="86" t="str">
        <f>IFERROR(IF(INDEX(data_mthly!W:W,MATCH($C29,data_mthly!$E:$E,0),1)=0,"",INDEX(data_mthly!W:W,MATCH($C29,data_mthly!$E:$E,0),1)),"")</f>
        <v/>
      </c>
      <c r="W29" s="160" t="str">
        <f t="shared" si="2"/>
        <v/>
      </c>
      <c r="X29" s="21">
        <f>IFERROR(IF(INDEX(data_mthly!Y:Y,MATCH($C29,data_mthly!$E:$E,0),1)=0,"",INDEX(data_mthly!Y:Y,MATCH($C29,data_mthly!$E:$E,0),1)),"")</f>
        <v>122.87</v>
      </c>
      <c r="Y29" s="145">
        <f>IFERROR(IF(INDEX(data_mthly!Z:Z,MATCH($C29,data_mthly!$E:$E,0),1)=0,"",INDEX(data_mthly!Z:Z,MATCH($C29,data_mthly!$E:$E,0),1)),"")</f>
        <v>4.8700000000000045</v>
      </c>
      <c r="Z29" s="21">
        <f>IFERROR(IF(INDEX(data_mthly!AA:AA,MATCH($C29,data_mthly!$E:$E,0),1)=0,"",INDEX(data_mthly!AA:AA,MATCH($C29,data_mthly!$E:$E,0),1)),"")</f>
        <v>14.740000000000009</v>
      </c>
      <c r="AA29" s="21">
        <f>IFERROR(IF(INDEX(data_mthly!AB:AB,MATCH($C29,data_mthly!$E:$E,0),1)=0,"",INDEX(data_mthly!AB:AB,MATCH($C29,data_mthly!$E:$E,0),1)),"")</f>
        <v>120.69</v>
      </c>
      <c r="AB29" s="145">
        <f>IFERROR(IF(INDEX(data_mthly!AC:AC,MATCH($C29,data_mthly!$E:$E,0),1)=0,"",INDEX(data_mthly!AC:AC,MATCH($C29,data_mthly!$E:$E,0),1)),"")</f>
        <v>4.789999999999992</v>
      </c>
      <c r="AC29" s="21">
        <f>IFERROR(IF(INDEX(data_mthly!AD:AD,MATCH($C29,data_mthly!$E:$E,0),1)=0,"",INDEX(data_mthly!AD:AD,MATCH($C29,data_mthly!$E:$E,0),1)),"")</f>
        <v>14.259999999999991</v>
      </c>
      <c r="AD29" s="21">
        <f>IFERROR(IF(INDEX(data_mthly!AE:AE,MATCH($C29,data_mthly!$E:$E,0),1)=0,"",INDEX(data_mthly!AE:AE,MATCH($C29,data_mthly!$E:$E,0),1)),"")</f>
        <v>76.92</v>
      </c>
      <c r="AE29" s="86">
        <f>IFERROR(IF(INDEX(data_mthly!AF:AF,MATCH($C29,data_mthly!$E:$E,0),1)=0,"",INDEX(data_mthly!AF:AF,MATCH($C29,data_mthly!$E:$E,0),1)),"")</f>
        <v>10.5</v>
      </c>
      <c r="AF29" s="88">
        <f t="shared" si="3"/>
        <v>1</v>
      </c>
      <c r="AG29" s="88">
        <f t="shared" si="4"/>
        <v>1</v>
      </c>
    </row>
    <row r="30" spans="1:33" ht="15.5">
      <c r="A30" s="88" t="str">
        <f t="shared" si="0"/>
        <v/>
      </c>
      <c r="B30" s="89" t="str">
        <f>IFERROR(IF(INDEX(data_mthly!C:C,MATCH($C30,data_mthly!$E:$E,0),1)=0,"",INDEX(data_mthly!C:C,MATCH($C30,data_mthly!$E:$E,0),1)),"")</f>
        <v/>
      </c>
      <c r="C30" s="112">
        <f t="shared" si="1"/>
        <v>39600</v>
      </c>
      <c r="D30" s="155" t="str">
        <f>IFERROR(IF(INDEX(data_mthly!F:F,MATCH($C30,data_mthly!$E:$E,0),1)=0,"",INDEX(data_mthly!F:F,MATCH($C30,data_mthly!$E:$E,0),1)),"")</f>
        <v/>
      </c>
      <c r="E30" s="21" t="str">
        <f>IFERROR(IF(INDEX(data_mthly!G:G,MATCH($C30,data_mthly!$E:$E,0),1)=0,"",INDEX(data_mthly!G:G,MATCH($C30,data_mthly!$E:$E,0),1)),"")</f>
        <v/>
      </c>
      <c r="F30" s="145" t="str">
        <f>IFERROR(IF(INDEX(data_mthly!H:H,MATCH($C30,data_mthly!$E:$E,0),1)=0,"",INDEX(data_mthly!H:H,MATCH($C30,data_mthly!$E:$E,0),1)),"")</f>
        <v/>
      </c>
      <c r="G30" s="145" t="str">
        <f>IFERROR(IF(INDEX(data_mthly!I:I,MATCH($C30,data_mthly!$E:$E,0),1)=0,"",INDEX(data_mthly!I:I,MATCH($C30,data_mthly!$E:$E,0),1)),"")</f>
        <v/>
      </c>
      <c r="H30" s="21" t="str">
        <f>IFERROR(IF(INDEX(data_mthly!J:J,MATCH($C30,data_mthly!$E:$E,0),1)=0,"",INDEX(data_mthly!J:J,MATCH($C30,data_mthly!$E:$E,0),1)),"")</f>
        <v/>
      </c>
      <c r="I30" s="145" t="str">
        <f>IFERROR(IF(INDEX(data_mthly!K:K,MATCH($C30,data_mthly!$E:$E,0),1)=0,"",INDEX(data_mthly!K:K,MATCH($C30,data_mthly!$E:$E,0),1)),"")</f>
        <v/>
      </c>
      <c r="J30" s="145" t="str">
        <f>IFERROR(IF(INDEX(data_mthly!L:L,MATCH($C30,data_mthly!$E:$E,0),1)=0,"",INDEX(data_mthly!L:L,MATCH($C30,data_mthly!$E:$E,0),1)),"")</f>
        <v/>
      </c>
      <c r="K30" s="21" t="str">
        <f>IFERROR(IF(INDEX(data_mthly!M:M,MATCH($C30,data_mthly!$E:$E,0),1)=0,"",INDEX(data_mthly!M:M,MATCH($C30,data_mthly!$E:$E,0),1)),"")</f>
        <v/>
      </c>
      <c r="L30" s="86" t="str">
        <f>IFERROR(IF(INDEX(data_mthly!N:N,MATCH($C30,data_mthly!$E:$E,0),1)=0,"",INDEX(data_mthly!N:N,MATCH($C30,data_mthly!$E:$E,0),1)),"")</f>
        <v/>
      </c>
      <c r="M30" s="159"/>
      <c r="N30" s="155" t="str">
        <f>IFERROR(IF(INDEX(data_mthly!O:O,MATCH($C30,data_mthly!$E:$E,0),1)=0,"",INDEX(data_mthly!O:O,MATCH($C30,data_mthly!$E:$E,0),1)),"")</f>
        <v/>
      </c>
      <c r="O30" s="21" t="str">
        <f>IFERROR(IF(INDEX(data_mthly!P:P,MATCH($C30,data_mthly!$E:$E,0),1)=0,"",INDEX(data_mthly!P:P,MATCH($C30,data_mthly!$E:$E,0),1)),"")</f>
        <v/>
      </c>
      <c r="P30" s="145" t="str">
        <f>IFERROR(IF(INDEX(data_mthly!Q:Q,MATCH($C30,data_mthly!$E:$E,0),1)=0,"",INDEX(data_mthly!Q:Q,MATCH($C30,data_mthly!$E:$E,0),1)),"")</f>
        <v/>
      </c>
      <c r="Q30" s="145" t="str">
        <f>IFERROR(IF(INDEX(data_mthly!R:R,MATCH($C30,data_mthly!$E:$E,0),1)=0,"",INDEX(data_mthly!R:R,MATCH($C30,data_mthly!$E:$E,0),1)),"")</f>
        <v/>
      </c>
      <c r="R30" s="21" t="str">
        <f>IFERROR(IF(INDEX(data_mthly!S:S,MATCH($C30,data_mthly!$E:$E,0),1)=0,"",INDEX(data_mthly!S:S,MATCH($C30,data_mthly!$E:$E,0),1)),"")</f>
        <v/>
      </c>
      <c r="S30" s="145" t="str">
        <f>IFERROR(IF(INDEX(data_mthly!T:T,MATCH($C30,data_mthly!$E:$E,0),1)=0,"",INDEX(data_mthly!T:T,MATCH($C30,data_mthly!$E:$E,0),1)),"")</f>
        <v/>
      </c>
      <c r="T30" s="145" t="str">
        <f>IFERROR(IF(INDEX(data_mthly!U:U,MATCH($C30,data_mthly!$E:$E,0),1)=0,"",INDEX(data_mthly!U:U,MATCH($C30,data_mthly!$E:$E,0),1)),"")</f>
        <v/>
      </c>
      <c r="U30" s="21" t="str">
        <f>IFERROR(IF(INDEX(data_mthly!V:V,MATCH($C30,data_mthly!$E:$E,0),1)=0,"",INDEX(data_mthly!V:V,MATCH($C30,data_mthly!$E:$E,0),1)),"")</f>
        <v/>
      </c>
      <c r="V30" s="86" t="str">
        <f>IFERROR(IF(INDEX(data_mthly!W:W,MATCH($C30,data_mthly!$E:$E,0),1)=0,"",INDEX(data_mthly!W:W,MATCH($C30,data_mthly!$E:$E,0),1)),"")</f>
        <v/>
      </c>
      <c r="W30" s="160" t="str">
        <f t="shared" si="2"/>
        <v/>
      </c>
      <c r="X30" s="21">
        <f>IFERROR(IF(INDEX(data_mthly!Y:Y,MATCH($C30,data_mthly!$E:$E,0),1)=0,"",INDEX(data_mthly!Y:Y,MATCH($C30,data_mthly!$E:$E,0),1)),"")</f>
        <v>130.21</v>
      </c>
      <c r="Y30" s="145">
        <f>IFERROR(IF(INDEX(data_mthly!Z:Z,MATCH($C30,data_mthly!$E:$E,0),1)=0,"",INDEX(data_mthly!Z:Z,MATCH($C30,data_mthly!$E:$E,0),1)),"")</f>
        <v>7.3400000000000034</v>
      </c>
      <c r="Z30" s="21">
        <f>IFERROR(IF(INDEX(data_mthly!AA:AA,MATCH($C30,data_mthly!$E:$E,0),1)=0,"",INDEX(data_mthly!AA:AA,MATCH($C30,data_mthly!$E:$E,0),1)),"")</f>
        <v>20.660000000000011</v>
      </c>
      <c r="AA30" s="21">
        <f>IFERROR(IF(INDEX(data_mthly!AB:AB,MATCH($C30,data_mthly!$E:$E,0),1)=0,"",INDEX(data_mthly!AB:AB,MATCH($C30,data_mthly!$E:$E,0),1)),"")</f>
        <v>127.9</v>
      </c>
      <c r="AB30" s="145">
        <f>IFERROR(IF(INDEX(data_mthly!AC:AC,MATCH($C30,data_mthly!$E:$E,0),1)=0,"",INDEX(data_mthly!AC:AC,MATCH($C30,data_mthly!$E:$E,0),1)),"")</f>
        <v>7.210000000000008</v>
      </c>
      <c r="AC30" s="21">
        <f>IFERROR(IF(INDEX(data_mthly!AD:AD,MATCH($C30,data_mthly!$E:$E,0),1)=0,"",INDEX(data_mthly!AD:AD,MATCH($C30,data_mthly!$E:$E,0),1)),"")</f>
        <v>20.080000000000013</v>
      </c>
      <c r="AD30" s="21">
        <f>IFERROR(IF(INDEX(data_mthly!AE:AE,MATCH($C30,data_mthly!$E:$E,0),1)=0,"",INDEX(data_mthly!AE:AE,MATCH($C30,data_mthly!$E:$E,0),1)),"")</f>
        <v>76.69</v>
      </c>
      <c r="AE30" s="86">
        <f>IFERROR(IF(INDEX(data_mthly!AF:AF,MATCH($C30,data_mthly!$E:$E,0),1)=0,"",INDEX(data_mthly!AF:AF,MATCH($C30,data_mthly!$E:$E,0),1)),"")</f>
        <v>10.7</v>
      </c>
      <c r="AF30" s="88">
        <f t="shared" si="3"/>
        <v>2</v>
      </c>
      <c r="AG30" s="88">
        <f t="shared" si="4"/>
        <v>2</v>
      </c>
    </row>
    <row r="31" spans="1:33" ht="15.5">
      <c r="A31" s="88" t="str">
        <f t="shared" si="0"/>
        <v/>
      </c>
      <c r="B31" s="89" t="str">
        <f>IFERROR(IF(INDEX(data_mthly!C:C,MATCH($C31,data_mthly!$E:$E,0),1)=0,"",INDEX(data_mthly!C:C,MATCH($C31,data_mthly!$E:$E,0),1)),"")</f>
        <v/>
      </c>
      <c r="C31" s="112">
        <f t="shared" si="1"/>
        <v>39630</v>
      </c>
      <c r="D31" s="155" t="str">
        <f>IFERROR(IF(INDEX(data_mthly!F:F,MATCH($C31,data_mthly!$E:$E,0),1)=0,"",INDEX(data_mthly!F:F,MATCH($C31,data_mthly!$E:$E,0),1)),"")</f>
        <v/>
      </c>
      <c r="E31" s="21" t="str">
        <f>IFERROR(IF(INDEX(data_mthly!G:G,MATCH($C31,data_mthly!$E:$E,0),1)=0,"",INDEX(data_mthly!G:G,MATCH($C31,data_mthly!$E:$E,0),1)),"")</f>
        <v/>
      </c>
      <c r="F31" s="145" t="str">
        <f>IFERROR(IF(INDEX(data_mthly!H:H,MATCH($C31,data_mthly!$E:$E,0),1)=0,"",INDEX(data_mthly!H:H,MATCH($C31,data_mthly!$E:$E,0),1)),"")</f>
        <v/>
      </c>
      <c r="G31" s="145" t="str">
        <f>IFERROR(IF(INDEX(data_mthly!I:I,MATCH($C31,data_mthly!$E:$E,0),1)=0,"",INDEX(data_mthly!I:I,MATCH($C31,data_mthly!$E:$E,0),1)),"")</f>
        <v/>
      </c>
      <c r="H31" s="21" t="str">
        <f>IFERROR(IF(INDEX(data_mthly!J:J,MATCH($C31,data_mthly!$E:$E,0),1)=0,"",INDEX(data_mthly!J:J,MATCH($C31,data_mthly!$E:$E,0),1)),"")</f>
        <v/>
      </c>
      <c r="I31" s="145" t="str">
        <f>IFERROR(IF(INDEX(data_mthly!K:K,MATCH($C31,data_mthly!$E:$E,0),1)=0,"",INDEX(data_mthly!K:K,MATCH($C31,data_mthly!$E:$E,0),1)),"")</f>
        <v/>
      </c>
      <c r="J31" s="145" t="str">
        <f>IFERROR(IF(INDEX(data_mthly!L:L,MATCH($C31,data_mthly!$E:$E,0),1)=0,"",INDEX(data_mthly!L:L,MATCH($C31,data_mthly!$E:$E,0),1)),"")</f>
        <v/>
      </c>
      <c r="K31" s="21" t="str">
        <f>IFERROR(IF(INDEX(data_mthly!M:M,MATCH($C31,data_mthly!$E:$E,0),1)=0,"",INDEX(data_mthly!M:M,MATCH($C31,data_mthly!$E:$E,0),1)),"")</f>
        <v/>
      </c>
      <c r="L31" s="86" t="str">
        <f>IFERROR(IF(INDEX(data_mthly!N:N,MATCH($C31,data_mthly!$E:$E,0),1)=0,"",INDEX(data_mthly!N:N,MATCH($C31,data_mthly!$E:$E,0),1)),"")</f>
        <v/>
      </c>
      <c r="M31" s="159"/>
      <c r="N31" s="155" t="str">
        <f>IFERROR(IF(INDEX(data_mthly!O:O,MATCH($C31,data_mthly!$E:$E,0),1)=0,"",INDEX(data_mthly!O:O,MATCH($C31,data_mthly!$E:$E,0),1)),"")</f>
        <v/>
      </c>
      <c r="O31" s="21" t="str">
        <f>IFERROR(IF(INDEX(data_mthly!P:P,MATCH($C31,data_mthly!$E:$E,0),1)=0,"",INDEX(data_mthly!P:P,MATCH($C31,data_mthly!$E:$E,0),1)),"")</f>
        <v/>
      </c>
      <c r="P31" s="145" t="str">
        <f>IFERROR(IF(INDEX(data_mthly!Q:Q,MATCH($C31,data_mthly!$E:$E,0),1)=0,"",INDEX(data_mthly!Q:Q,MATCH($C31,data_mthly!$E:$E,0),1)),"")</f>
        <v/>
      </c>
      <c r="Q31" s="145" t="str">
        <f>IFERROR(IF(INDEX(data_mthly!R:R,MATCH($C31,data_mthly!$E:$E,0),1)=0,"",INDEX(data_mthly!R:R,MATCH($C31,data_mthly!$E:$E,0),1)),"")</f>
        <v/>
      </c>
      <c r="R31" s="21" t="str">
        <f>IFERROR(IF(INDEX(data_mthly!S:S,MATCH($C31,data_mthly!$E:$E,0),1)=0,"",INDEX(data_mthly!S:S,MATCH($C31,data_mthly!$E:$E,0),1)),"")</f>
        <v/>
      </c>
      <c r="S31" s="145" t="str">
        <f>IFERROR(IF(INDEX(data_mthly!T:T,MATCH($C31,data_mthly!$E:$E,0),1)=0,"",INDEX(data_mthly!T:T,MATCH($C31,data_mthly!$E:$E,0),1)),"")</f>
        <v/>
      </c>
      <c r="T31" s="145" t="str">
        <f>IFERROR(IF(INDEX(data_mthly!U:U,MATCH($C31,data_mthly!$E:$E,0),1)=0,"",INDEX(data_mthly!U:U,MATCH($C31,data_mthly!$E:$E,0),1)),"")</f>
        <v/>
      </c>
      <c r="U31" s="21" t="str">
        <f>IFERROR(IF(INDEX(data_mthly!V:V,MATCH($C31,data_mthly!$E:$E,0),1)=0,"",INDEX(data_mthly!V:V,MATCH($C31,data_mthly!$E:$E,0),1)),"")</f>
        <v/>
      </c>
      <c r="V31" s="86" t="str">
        <f>IFERROR(IF(INDEX(data_mthly!W:W,MATCH($C31,data_mthly!$E:$E,0),1)=0,"",INDEX(data_mthly!W:W,MATCH($C31,data_mthly!$E:$E,0),1)),"")</f>
        <v/>
      </c>
      <c r="W31" s="160" t="str">
        <f t="shared" si="2"/>
        <v/>
      </c>
      <c r="X31" s="21">
        <f>IFERROR(IF(INDEX(data_mthly!Y:Y,MATCH($C31,data_mthly!$E:$E,0),1)=0,"",INDEX(data_mthly!Y:Y,MATCH($C31,data_mthly!$E:$E,0),1)),"")</f>
        <v>136.31</v>
      </c>
      <c r="Y31" s="145">
        <f>IFERROR(IF(INDEX(data_mthly!Z:Z,MATCH($C31,data_mthly!$E:$E,0),1)=0,"",INDEX(data_mthly!Z:Z,MATCH($C31,data_mthly!$E:$E,0),1)),"")</f>
        <v>6.0999999999999943</v>
      </c>
      <c r="Z31" s="21">
        <f>IFERROR(IF(INDEX(data_mthly!AA:AA,MATCH($C31,data_mthly!$E:$E,0),1)=0,"",INDEX(data_mthly!AA:AA,MATCH($C31,data_mthly!$E:$E,0),1)),"")</f>
        <v>26.350000000000009</v>
      </c>
      <c r="AA31" s="21">
        <f>IFERROR(IF(INDEX(data_mthly!AB:AB,MATCH($C31,data_mthly!$E:$E,0),1)=0,"",INDEX(data_mthly!AB:AB,MATCH($C31,data_mthly!$E:$E,0),1)),"")</f>
        <v>133.88999999999999</v>
      </c>
      <c r="AB31" s="145">
        <f>IFERROR(IF(INDEX(data_mthly!AC:AC,MATCH($C31,data_mthly!$E:$E,0),1)=0,"",INDEX(data_mthly!AC:AC,MATCH($C31,data_mthly!$E:$E,0),1)),"")</f>
        <v>5.9899999999999807</v>
      </c>
      <c r="AC31" s="21">
        <f>IFERROR(IF(INDEX(data_mthly!AD:AD,MATCH($C31,data_mthly!$E:$E,0),1)=0,"",INDEX(data_mthly!AD:AD,MATCH($C31,data_mthly!$E:$E,0),1)),"")</f>
        <v>25.659999999999982</v>
      </c>
      <c r="AD31" s="21">
        <f>IFERROR(IF(INDEX(data_mthly!AE:AE,MATCH($C31,data_mthly!$E:$E,0),1)=0,"",INDEX(data_mthly!AE:AE,MATCH($C31,data_mthly!$E:$E,0),1)),"")</f>
        <v>77.150000000000006</v>
      </c>
      <c r="AE31" s="86">
        <f>IFERROR(IF(INDEX(data_mthly!AF:AF,MATCH($C31,data_mthly!$E:$E,0),1)=0,"",INDEX(data_mthly!AF:AF,MATCH($C31,data_mthly!$E:$E,0),1)),"")</f>
        <v>10.8</v>
      </c>
      <c r="AF31" s="88">
        <f t="shared" si="3"/>
        <v>1</v>
      </c>
      <c r="AG31" s="88">
        <f t="shared" si="4"/>
        <v>1</v>
      </c>
    </row>
    <row r="32" spans="1:33" ht="15.5">
      <c r="A32" s="88" t="str">
        <f t="shared" si="0"/>
        <v/>
      </c>
      <c r="B32" s="89" t="str">
        <f>IFERROR(IF(INDEX(data_mthly!C:C,MATCH($C32,data_mthly!$E:$E,0),1)=0,"",INDEX(data_mthly!C:C,MATCH($C32,data_mthly!$E:$E,0),1)),"")</f>
        <v/>
      </c>
      <c r="C32" s="112">
        <f t="shared" si="1"/>
        <v>39661</v>
      </c>
      <c r="D32" s="155" t="str">
        <f>IFERROR(IF(INDEX(data_mthly!F:F,MATCH($C32,data_mthly!$E:$E,0),1)=0,"",INDEX(data_mthly!F:F,MATCH($C32,data_mthly!$E:$E,0),1)),"")</f>
        <v/>
      </c>
      <c r="E32" s="21" t="str">
        <f>IFERROR(IF(INDEX(data_mthly!G:G,MATCH($C32,data_mthly!$E:$E,0),1)=0,"",INDEX(data_mthly!G:G,MATCH($C32,data_mthly!$E:$E,0),1)),"")</f>
        <v/>
      </c>
      <c r="F32" s="145" t="str">
        <f>IFERROR(IF(INDEX(data_mthly!H:H,MATCH($C32,data_mthly!$E:$E,0),1)=0,"",INDEX(data_mthly!H:H,MATCH($C32,data_mthly!$E:$E,0),1)),"")</f>
        <v/>
      </c>
      <c r="G32" s="145" t="str">
        <f>IFERROR(IF(INDEX(data_mthly!I:I,MATCH($C32,data_mthly!$E:$E,0),1)=0,"",INDEX(data_mthly!I:I,MATCH($C32,data_mthly!$E:$E,0),1)),"")</f>
        <v/>
      </c>
      <c r="H32" s="21" t="str">
        <f>IFERROR(IF(INDEX(data_mthly!J:J,MATCH($C32,data_mthly!$E:$E,0),1)=0,"",INDEX(data_mthly!J:J,MATCH($C32,data_mthly!$E:$E,0),1)),"")</f>
        <v/>
      </c>
      <c r="I32" s="145" t="str">
        <f>IFERROR(IF(INDEX(data_mthly!K:K,MATCH($C32,data_mthly!$E:$E,0),1)=0,"",INDEX(data_mthly!K:K,MATCH($C32,data_mthly!$E:$E,0),1)),"")</f>
        <v/>
      </c>
      <c r="J32" s="145" t="str">
        <f>IFERROR(IF(INDEX(data_mthly!L:L,MATCH($C32,data_mthly!$E:$E,0),1)=0,"",INDEX(data_mthly!L:L,MATCH($C32,data_mthly!$E:$E,0),1)),"")</f>
        <v/>
      </c>
      <c r="K32" s="21" t="str">
        <f>IFERROR(IF(INDEX(data_mthly!M:M,MATCH($C32,data_mthly!$E:$E,0),1)=0,"",INDEX(data_mthly!M:M,MATCH($C32,data_mthly!$E:$E,0),1)),"")</f>
        <v/>
      </c>
      <c r="L32" s="86" t="str">
        <f>IFERROR(IF(INDEX(data_mthly!N:N,MATCH($C32,data_mthly!$E:$E,0),1)=0,"",INDEX(data_mthly!N:N,MATCH($C32,data_mthly!$E:$E,0),1)),"")</f>
        <v/>
      </c>
      <c r="M32" s="159"/>
      <c r="N32" s="155" t="str">
        <f>IFERROR(IF(INDEX(data_mthly!O:O,MATCH($C32,data_mthly!$E:$E,0),1)=0,"",INDEX(data_mthly!O:O,MATCH($C32,data_mthly!$E:$E,0),1)),"")</f>
        <v/>
      </c>
      <c r="O32" s="21" t="str">
        <f>IFERROR(IF(INDEX(data_mthly!P:P,MATCH($C32,data_mthly!$E:$E,0),1)=0,"",INDEX(data_mthly!P:P,MATCH($C32,data_mthly!$E:$E,0),1)),"")</f>
        <v/>
      </c>
      <c r="P32" s="145" t="str">
        <f>IFERROR(IF(INDEX(data_mthly!Q:Q,MATCH($C32,data_mthly!$E:$E,0),1)=0,"",INDEX(data_mthly!Q:Q,MATCH($C32,data_mthly!$E:$E,0),1)),"")</f>
        <v/>
      </c>
      <c r="Q32" s="145" t="str">
        <f>IFERROR(IF(INDEX(data_mthly!R:R,MATCH($C32,data_mthly!$E:$E,0),1)=0,"",INDEX(data_mthly!R:R,MATCH($C32,data_mthly!$E:$E,0),1)),"")</f>
        <v/>
      </c>
      <c r="R32" s="21" t="str">
        <f>IFERROR(IF(INDEX(data_mthly!S:S,MATCH($C32,data_mthly!$E:$E,0),1)=0,"",INDEX(data_mthly!S:S,MATCH($C32,data_mthly!$E:$E,0),1)),"")</f>
        <v/>
      </c>
      <c r="S32" s="145" t="str">
        <f>IFERROR(IF(INDEX(data_mthly!T:T,MATCH($C32,data_mthly!$E:$E,0),1)=0,"",INDEX(data_mthly!T:T,MATCH($C32,data_mthly!$E:$E,0),1)),"")</f>
        <v/>
      </c>
      <c r="T32" s="145" t="str">
        <f>IFERROR(IF(INDEX(data_mthly!U:U,MATCH($C32,data_mthly!$E:$E,0),1)=0,"",INDEX(data_mthly!U:U,MATCH($C32,data_mthly!$E:$E,0),1)),"")</f>
        <v/>
      </c>
      <c r="U32" s="21" t="str">
        <f>IFERROR(IF(INDEX(data_mthly!V:V,MATCH($C32,data_mthly!$E:$E,0),1)=0,"",INDEX(data_mthly!V:V,MATCH($C32,data_mthly!$E:$E,0),1)),"")</f>
        <v/>
      </c>
      <c r="V32" s="86" t="str">
        <f>IFERROR(IF(INDEX(data_mthly!W:W,MATCH($C32,data_mthly!$E:$E,0),1)=0,"",INDEX(data_mthly!W:W,MATCH($C32,data_mthly!$E:$E,0),1)),"")</f>
        <v/>
      </c>
      <c r="W32" s="160" t="str">
        <f t="shared" si="2"/>
        <v/>
      </c>
      <c r="X32" s="21">
        <f>IFERROR(IF(INDEX(data_mthly!Y:Y,MATCH($C32,data_mthly!$E:$E,0),1)=0,"",INDEX(data_mthly!Y:Y,MATCH($C32,data_mthly!$E:$E,0),1)),"")</f>
        <v>136.69999999999999</v>
      </c>
      <c r="Y32" s="145">
        <f>IFERROR(IF(INDEX(data_mthly!Z:Z,MATCH($C32,data_mthly!$E:$E,0),1)=0,"",INDEX(data_mthly!Z:Z,MATCH($C32,data_mthly!$E:$E,0),1)),"")</f>
        <v>0.38999999999998636</v>
      </c>
      <c r="Z32" s="21">
        <f>IFERROR(IF(INDEX(data_mthly!AA:AA,MATCH($C32,data_mthly!$E:$E,0),1)=0,"",INDEX(data_mthly!AA:AA,MATCH($C32,data_mthly!$E:$E,0),1)),"")</f>
        <v>27.329999999999984</v>
      </c>
      <c r="AA32" s="21">
        <f>IFERROR(IF(INDEX(data_mthly!AB:AB,MATCH($C32,data_mthly!$E:$E,0),1)=0,"",INDEX(data_mthly!AB:AB,MATCH($C32,data_mthly!$E:$E,0),1)),"")</f>
        <v>134.26</v>
      </c>
      <c r="AB32" s="145">
        <f>IFERROR(IF(INDEX(data_mthly!AC:AC,MATCH($C32,data_mthly!$E:$E,0),1)=0,"",INDEX(data_mthly!AC:AC,MATCH($C32,data_mthly!$E:$E,0),1)),"")</f>
        <v>0.37000000000000455</v>
      </c>
      <c r="AC32" s="21">
        <f>IFERROR(IF(INDEX(data_mthly!AD:AD,MATCH($C32,data_mthly!$E:$E,0),1)=0,"",INDEX(data_mthly!AD:AD,MATCH($C32,data_mthly!$E:$E,0),1)),"")</f>
        <v>26.61999999999999</v>
      </c>
      <c r="AD32" s="21">
        <f>IFERROR(IF(INDEX(data_mthly!AE:AE,MATCH($C32,data_mthly!$E:$E,0),1)=0,"",INDEX(data_mthly!AE:AE,MATCH($C32,data_mthly!$E:$E,0),1)),"")</f>
        <v>78.03</v>
      </c>
      <c r="AE32" s="86">
        <f>IFERROR(IF(INDEX(data_mthly!AF:AF,MATCH($C32,data_mthly!$E:$E,0),1)=0,"",INDEX(data_mthly!AF:AF,MATCH($C32,data_mthly!$E:$E,0),1)),"")</f>
        <v>11</v>
      </c>
      <c r="AF32" s="88">
        <f t="shared" si="3"/>
        <v>2</v>
      </c>
      <c r="AG32" s="88">
        <f t="shared" si="4"/>
        <v>2</v>
      </c>
    </row>
    <row r="33" spans="1:33" ht="15.5">
      <c r="A33" s="88" t="str">
        <f t="shared" si="0"/>
        <v/>
      </c>
      <c r="B33" s="89" t="str">
        <f>IFERROR(IF(INDEX(data_mthly!C:C,MATCH($C33,data_mthly!$E:$E,0),1)=0,"",INDEX(data_mthly!C:C,MATCH($C33,data_mthly!$E:$E,0),1)),"")</f>
        <v/>
      </c>
      <c r="C33" s="112">
        <f t="shared" si="1"/>
        <v>39692</v>
      </c>
      <c r="D33" s="155" t="str">
        <f>IFERROR(IF(INDEX(data_mthly!F:F,MATCH($C33,data_mthly!$E:$E,0),1)=0,"",INDEX(data_mthly!F:F,MATCH($C33,data_mthly!$E:$E,0),1)),"")</f>
        <v/>
      </c>
      <c r="E33" s="21" t="str">
        <f>IFERROR(IF(INDEX(data_mthly!G:G,MATCH($C33,data_mthly!$E:$E,0),1)=0,"",INDEX(data_mthly!G:G,MATCH($C33,data_mthly!$E:$E,0),1)),"")</f>
        <v/>
      </c>
      <c r="F33" s="145" t="str">
        <f>IFERROR(IF(INDEX(data_mthly!H:H,MATCH($C33,data_mthly!$E:$E,0),1)=0,"",INDEX(data_mthly!H:H,MATCH($C33,data_mthly!$E:$E,0),1)),"")</f>
        <v/>
      </c>
      <c r="G33" s="145" t="str">
        <f>IFERROR(IF(INDEX(data_mthly!I:I,MATCH($C33,data_mthly!$E:$E,0),1)=0,"",INDEX(data_mthly!I:I,MATCH($C33,data_mthly!$E:$E,0),1)),"")</f>
        <v/>
      </c>
      <c r="H33" s="21" t="str">
        <f>IFERROR(IF(INDEX(data_mthly!J:J,MATCH($C33,data_mthly!$E:$E,0),1)=0,"",INDEX(data_mthly!J:J,MATCH($C33,data_mthly!$E:$E,0),1)),"")</f>
        <v/>
      </c>
      <c r="I33" s="145" t="str">
        <f>IFERROR(IF(INDEX(data_mthly!K:K,MATCH($C33,data_mthly!$E:$E,0),1)=0,"",INDEX(data_mthly!K:K,MATCH($C33,data_mthly!$E:$E,0),1)),"")</f>
        <v/>
      </c>
      <c r="J33" s="145" t="str">
        <f>IFERROR(IF(INDEX(data_mthly!L:L,MATCH($C33,data_mthly!$E:$E,0),1)=0,"",INDEX(data_mthly!L:L,MATCH($C33,data_mthly!$E:$E,0),1)),"")</f>
        <v/>
      </c>
      <c r="K33" s="21" t="str">
        <f>IFERROR(IF(INDEX(data_mthly!M:M,MATCH($C33,data_mthly!$E:$E,0),1)=0,"",INDEX(data_mthly!M:M,MATCH($C33,data_mthly!$E:$E,0),1)),"")</f>
        <v/>
      </c>
      <c r="L33" s="86" t="str">
        <f>IFERROR(IF(INDEX(data_mthly!N:N,MATCH($C33,data_mthly!$E:$E,0),1)=0,"",INDEX(data_mthly!N:N,MATCH($C33,data_mthly!$E:$E,0),1)),"")</f>
        <v/>
      </c>
      <c r="M33" s="159"/>
      <c r="N33" s="155" t="str">
        <f>IFERROR(IF(INDEX(data_mthly!O:O,MATCH($C33,data_mthly!$E:$E,0),1)=0,"",INDEX(data_mthly!O:O,MATCH($C33,data_mthly!$E:$E,0),1)),"")</f>
        <v/>
      </c>
      <c r="O33" s="21" t="str">
        <f>IFERROR(IF(INDEX(data_mthly!P:P,MATCH($C33,data_mthly!$E:$E,0),1)=0,"",INDEX(data_mthly!P:P,MATCH($C33,data_mthly!$E:$E,0),1)),"")</f>
        <v/>
      </c>
      <c r="P33" s="145" t="str">
        <f>IFERROR(IF(INDEX(data_mthly!Q:Q,MATCH($C33,data_mthly!$E:$E,0),1)=0,"",INDEX(data_mthly!Q:Q,MATCH($C33,data_mthly!$E:$E,0),1)),"")</f>
        <v/>
      </c>
      <c r="Q33" s="145" t="str">
        <f>IFERROR(IF(INDEX(data_mthly!R:R,MATCH($C33,data_mthly!$E:$E,0),1)=0,"",INDEX(data_mthly!R:R,MATCH($C33,data_mthly!$E:$E,0),1)),"")</f>
        <v/>
      </c>
      <c r="R33" s="21" t="str">
        <f>IFERROR(IF(INDEX(data_mthly!S:S,MATCH($C33,data_mthly!$E:$E,0),1)=0,"",INDEX(data_mthly!S:S,MATCH($C33,data_mthly!$E:$E,0),1)),"")</f>
        <v/>
      </c>
      <c r="S33" s="145" t="str">
        <f>IFERROR(IF(INDEX(data_mthly!T:T,MATCH($C33,data_mthly!$E:$E,0),1)=0,"",INDEX(data_mthly!T:T,MATCH($C33,data_mthly!$E:$E,0),1)),"")</f>
        <v/>
      </c>
      <c r="T33" s="145" t="str">
        <f>IFERROR(IF(INDEX(data_mthly!U:U,MATCH($C33,data_mthly!$E:$E,0),1)=0,"",INDEX(data_mthly!U:U,MATCH($C33,data_mthly!$E:$E,0),1)),"")</f>
        <v/>
      </c>
      <c r="U33" s="21" t="str">
        <f>IFERROR(IF(INDEX(data_mthly!V:V,MATCH($C33,data_mthly!$E:$E,0),1)=0,"",INDEX(data_mthly!V:V,MATCH($C33,data_mthly!$E:$E,0),1)),"")</f>
        <v/>
      </c>
      <c r="V33" s="86" t="str">
        <f>IFERROR(IF(INDEX(data_mthly!W:W,MATCH($C33,data_mthly!$E:$E,0),1)=0,"",INDEX(data_mthly!W:W,MATCH($C33,data_mthly!$E:$E,0),1)),"")</f>
        <v/>
      </c>
      <c r="W33" s="160" t="str">
        <f t="shared" si="2"/>
        <v/>
      </c>
      <c r="X33" s="21">
        <f>IFERROR(IF(INDEX(data_mthly!Y:Y,MATCH($C33,data_mthly!$E:$E,0),1)=0,"",INDEX(data_mthly!Y:Y,MATCH($C33,data_mthly!$E:$E,0),1)),"")</f>
        <v>136.06</v>
      </c>
      <c r="Y33" s="145">
        <f>IFERROR(IF(INDEX(data_mthly!Z:Z,MATCH($C33,data_mthly!$E:$E,0),1)=0,"",INDEX(data_mthly!Z:Z,MATCH($C33,data_mthly!$E:$E,0),1)),"")</f>
        <v>-0.63999999999998636</v>
      </c>
      <c r="Z33" s="21">
        <f>IFERROR(IF(INDEX(data_mthly!AA:AA,MATCH($C33,data_mthly!$E:$E,0),1)=0,"",INDEX(data_mthly!AA:AA,MATCH($C33,data_mthly!$E:$E,0),1)),"")</f>
        <v>27.540000000000006</v>
      </c>
      <c r="AA33" s="21">
        <f>IFERROR(IF(INDEX(data_mthly!AB:AB,MATCH($C33,data_mthly!$E:$E,0),1)=0,"",INDEX(data_mthly!AB:AB,MATCH($C33,data_mthly!$E:$E,0),1)),"")</f>
        <v>133.63</v>
      </c>
      <c r="AB33" s="145">
        <f>IFERROR(IF(INDEX(data_mthly!AC:AC,MATCH($C33,data_mthly!$E:$E,0),1)=0,"",INDEX(data_mthly!AC:AC,MATCH($C33,data_mthly!$E:$E,0),1)),"")</f>
        <v>-0.62999999999999545</v>
      </c>
      <c r="AC33" s="21">
        <f>IFERROR(IF(INDEX(data_mthly!AD:AD,MATCH($C33,data_mthly!$E:$E,0),1)=0,"",INDEX(data_mthly!AD:AD,MATCH($C33,data_mthly!$E:$E,0),1)),"")</f>
        <v>26.819999999999993</v>
      </c>
      <c r="AD33" s="21">
        <f>IFERROR(IF(INDEX(data_mthly!AE:AE,MATCH($C33,data_mthly!$E:$E,0),1)=0,"",INDEX(data_mthly!AE:AE,MATCH($C33,data_mthly!$E:$E,0),1)),"")</f>
        <v>78.94</v>
      </c>
      <c r="AE33" s="86">
        <f>IFERROR(IF(INDEX(data_mthly!AF:AF,MATCH($C33,data_mthly!$E:$E,0),1)=0,"",INDEX(data_mthly!AF:AF,MATCH($C33,data_mthly!$E:$E,0),1)),"")</f>
        <v>11.2</v>
      </c>
      <c r="AF33" s="88">
        <f t="shared" si="3"/>
        <v>1</v>
      </c>
      <c r="AG33" s="88">
        <f t="shared" si="4"/>
        <v>1</v>
      </c>
    </row>
    <row r="34" spans="1:33" ht="15.5">
      <c r="A34" s="88" t="str">
        <f t="shared" si="0"/>
        <v/>
      </c>
      <c r="B34" s="89" t="str">
        <f>IFERROR(IF(INDEX(data_mthly!C:C,MATCH($C34,data_mthly!$E:$E,0),1)=0,"",INDEX(data_mthly!C:C,MATCH($C34,data_mthly!$E:$E,0),1)),"")</f>
        <v/>
      </c>
      <c r="C34" s="112">
        <f t="shared" si="1"/>
        <v>39722</v>
      </c>
      <c r="D34" s="155" t="str">
        <f>IFERROR(IF(INDEX(data_mthly!F:F,MATCH($C34,data_mthly!$E:$E,0),1)=0,"",INDEX(data_mthly!F:F,MATCH($C34,data_mthly!$E:$E,0),1)),"")</f>
        <v/>
      </c>
      <c r="E34" s="21" t="str">
        <f>IFERROR(IF(INDEX(data_mthly!G:G,MATCH($C34,data_mthly!$E:$E,0),1)=0,"",INDEX(data_mthly!G:G,MATCH($C34,data_mthly!$E:$E,0),1)),"")</f>
        <v/>
      </c>
      <c r="F34" s="145" t="str">
        <f>IFERROR(IF(INDEX(data_mthly!H:H,MATCH($C34,data_mthly!$E:$E,0),1)=0,"",INDEX(data_mthly!H:H,MATCH($C34,data_mthly!$E:$E,0),1)),"")</f>
        <v/>
      </c>
      <c r="G34" s="145" t="str">
        <f>IFERROR(IF(INDEX(data_mthly!I:I,MATCH($C34,data_mthly!$E:$E,0),1)=0,"",INDEX(data_mthly!I:I,MATCH($C34,data_mthly!$E:$E,0),1)),"")</f>
        <v/>
      </c>
      <c r="H34" s="21" t="str">
        <f>IFERROR(IF(INDEX(data_mthly!J:J,MATCH($C34,data_mthly!$E:$E,0),1)=0,"",INDEX(data_mthly!J:J,MATCH($C34,data_mthly!$E:$E,0),1)),"")</f>
        <v/>
      </c>
      <c r="I34" s="145" t="str">
        <f>IFERROR(IF(INDEX(data_mthly!K:K,MATCH($C34,data_mthly!$E:$E,0),1)=0,"",INDEX(data_mthly!K:K,MATCH($C34,data_mthly!$E:$E,0),1)),"")</f>
        <v/>
      </c>
      <c r="J34" s="145" t="str">
        <f>IFERROR(IF(INDEX(data_mthly!L:L,MATCH($C34,data_mthly!$E:$E,0),1)=0,"",INDEX(data_mthly!L:L,MATCH($C34,data_mthly!$E:$E,0),1)),"")</f>
        <v/>
      </c>
      <c r="K34" s="21" t="str">
        <f>IFERROR(IF(INDEX(data_mthly!M:M,MATCH($C34,data_mthly!$E:$E,0),1)=0,"",INDEX(data_mthly!M:M,MATCH($C34,data_mthly!$E:$E,0),1)),"")</f>
        <v/>
      </c>
      <c r="L34" s="86" t="str">
        <f>IFERROR(IF(INDEX(data_mthly!N:N,MATCH($C34,data_mthly!$E:$E,0),1)=0,"",INDEX(data_mthly!N:N,MATCH($C34,data_mthly!$E:$E,0),1)),"")</f>
        <v/>
      </c>
      <c r="M34" s="159"/>
      <c r="N34" s="155" t="str">
        <f>IFERROR(IF(INDEX(data_mthly!O:O,MATCH($C34,data_mthly!$E:$E,0),1)=0,"",INDEX(data_mthly!O:O,MATCH($C34,data_mthly!$E:$E,0),1)),"")</f>
        <v/>
      </c>
      <c r="O34" s="21" t="str">
        <f>IFERROR(IF(INDEX(data_mthly!P:P,MATCH($C34,data_mthly!$E:$E,0),1)=0,"",INDEX(data_mthly!P:P,MATCH($C34,data_mthly!$E:$E,0),1)),"")</f>
        <v/>
      </c>
      <c r="P34" s="145" t="str">
        <f>IFERROR(IF(INDEX(data_mthly!Q:Q,MATCH($C34,data_mthly!$E:$E,0),1)=0,"",INDEX(data_mthly!Q:Q,MATCH($C34,data_mthly!$E:$E,0),1)),"")</f>
        <v/>
      </c>
      <c r="Q34" s="145" t="str">
        <f>IFERROR(IF(INDEX(data_mthly!R:R,MATCH($C34,data_mthly!$E:$E,0),1)=0,"",INDEX(data_mthly!R:R,MATCH($C34,data_mthly!$E:$E,0),1)),"")</f>
        <v/>
      </c>
      <c r="R34" s="21" t="str">
        <f>IFERROR(IF(INDEX(data_mthly!S:S,MATCH($C34,data_mthly!$E:$E,0),1)=0,"",INDEX(data_mthly!S:S,MATCH($C34,data_mthly!$E:$E,0),1)),"")</f>
        <v/>
      </c>
      <c r="S34" s="145" t="str">
        <f>IFERROR(IF(INDEX(data_mthly!T:T,MATCH($C34,data_mthly!$E:$E,0),1)=0,"",INDEX(data_mthly!T:T,MATCH($C34,data_mthly!$E:$E,0),1)),"")</f>
        <v/>
      </c>
      <c r="T34" s="145" t="str">
        <f>IFERROR(IF(INDEX(data_mthly!U:U,MATCH($C34,data_mthly!$E:$E,0),1)=0,"",INDEX(data_mthly!U:U,MATCH($C34,data_mthly!$E:$E,0),1)),"")</f>
        <v/>
      </c>
      <c r="U34" s="21" t="str">
        <f>IFERROR(IF(INDEX(data_mthly!V:V,MATCH($C34,data_mthly!$E:$E,0),1)=0,"",INDEX(data_mthly!V:V,MATCH($C34,data_mthly!$E:$E,0),1)),"")</f>
        <v/>
      </c>
      <c r="V34" s="86" t="str">
        <f>IFERROR(IF(INDEX(data_mthly!W:W,MATCH($C34,data_mthly!$E:$E,0),1)=0,"",INDEX(data_mthly!W:W,MATCH($C34,data_mthly!$E:$E,0),1)),"")</f>
        <v/>
      </c>
      <c r="W34" s="160" t="str">
        <f t="shared" si="2"/>
        <v/>
      </c>
      <c r="X34" s="21">
        <f>IFERROR(IF(INDEX(data_mthly!Y:Y,MATCH($C34,data_mthly!$E:$E,0),1)=0,"",INDEX(data_mthly!Y:Y,MATCH($C34,data_mthly!$E:$E,0),1)),"")</f>
        <v>135.86000000000001</v>
      </c>
      <c r="Y34" s="145">
        <f>IFERROR(IF(INDEX(data_mthly!Z:Z,MATCH($C34,data_mthly!$E:$E,0),1)=0,"",INDEX(data_mthly!Z:Z,MATCH($C34,data_mthly!$E:$E,0),1)),"")</f>
        <v>-0.19999999999998863</v>
      </c>
      <c r="Z34" s="21">
        <f>IFERROR(IF(INDEX(data_mthly!AA:AA,MATCH($C34,data_mthly!$E:$E,0),1)=0,"",INDEX(data_mthly!AA:AA,MATCH($C34,data_mthly!$E:$E,0),1)),"")</f>
        <v>26.820000000000007</v>
      </c>
      <c r="AA34" s="21">
        <f>IFERROR(IF(INDEX(data_mthly!AB:AB,MATCH($C34,data_mthly!$E:$E,0),1)=0,"",INDEX(data_mthly!AB:AB,MATCH($C34,data_mthly!$E:$E,0),1)),"")</f>
        <v>133.41999999999999</v>
      </c>
      <c r="AB34" s="145">
        <f>IFERROR(IF(INDEX(data_mthly!AC:AC,MATCH($C34,data_mthly!$E:$E,0),1)=0,"",INDEX(data_mthly!AC:AC,MATCH($C34,data_mthly!$E:$E,0),1)),"")</f>
        <v>-0.21000000000000796</v>
      </c>
      <c r="AC34" s="21">
        <f>IFERROR(IF(INDEX(data_mthly!AD:AD,MATCH($C34,data_mthly!$E:$E,0),1)=0,"",INDEX(data_mthly!AD:AD,MATCH($C34,data_mthly!$E:$E,0),1)),"")</f>
        <v>26.089999999999989</v>
      </c>
      <c r="AD34" s="21">
        <f>IFERROR(IF(INDEX(data_mthly!AE:AE,MATCH($C34,data_mthly!$E:$E,0),1)=0,"",INDEX(data_mthly!AE:AE,MATCH($C34,data_mthly!$E:$E,0),1)),"")</f>
        <v>78.81</v>
      </c>
      <c r="AE34" s="86">
        <f>IFERROR(IF(INDEX(data_mthly!AF:AF,MATCH($C34,data_mthly!$E:$E,0),1)=0,"",INDEX(data_mthly!AF:AF,MATCH($C34,data_mthly!$E:$E,0),1)),"")</f>
        <v>11.3</v>
      </c>
      <c r="AF34" s="88">
        <f t="shared" si="3"/>
        <v>2</v>
      </c>
      <c r="AG34" s="88">
        <f t="shared" si="4"/>
        <v>2</v>
      </c>
    </row>
    <row r="35" spans="1:33" ht="15.5">
      <c r="A35" s="88" t="str">
        <f t="shared" si="0"/>
        <v/>
      </c>
      <c r="B35" s="89" t="str">
        <f>IFERROR(IF(INDEX(data_mthly!C:C,MATCH($C35,data_mthly!$E:$E,0),1)=0,"",INDEX(data_mthly!C:C,MATCH($C35,data_mthly!$E:$E,0),1)),"")</f>
        <v/>
      </c>
      <c r="C35" s="112">
        <f t="shared" si="1"/>
        <v>39753</v>
      </c>
      <c r="D35" s="155" t="str">
        <f>IFERROR(IF(INDEX(data_mthly!F:F,MATCH($C35,data_mthly!$E:$E,0),1)=0,"",INDEX(data_mthly!F:F,MATCH($C35,data_mthly!$E:$E,0),1)),"")</f>
        <v/>
      </c>
      <c r="E35" s="21" t="str">
        <f>IFERROR(IF(INDEX(data_mthly!G:G,MATCH($C35,data_mthly!$E:$E,0),1)=0,"",INDEX(data_mthly!G:G,MATCH($C35,data_mthly!$E:$E,0),1)),"")</f>
        <v/>
      </c>
      <c r="F35" s="145" t="str">
        <f>IFERROR(IF(INDEX(data_mthly!H:H,MATCH($C35,data_mthly!$E:$E,0),1)=0,"",INDEX(data_mthly!H:H,MATCH($C35,data_mthly!$E:$E,0),1)),"")</f>
        <v/>
      </c>
      <c r="G35" s="145" t="str">
        <f>IFERROR(IF(INDEX(data_mthly!I:I,MATCH($C35,data_mthly!$E:$E,0),1)=0,"",INDEX(data_mthly!I:I,MATCH($C35,data_mthly!$E:$E,0),1)),"")</f>
        <v/>
      </c>
      <c r="H35" s="21" t="str">
        <f>IFERROR(IF(INDEX(data_mthly!J:J,MATCH($C35,data_mthly!$E:$E,0),1)=0,"",INDEX(data_mthly!J:J,MATCH($C35,data_mthly!$E:$E,0),1)),"")</f>
        <v/>
      </c>
      <c r="I35" s="145" t="str">
        <f>IFERROR(IF(INDEX(data_mthly!K:K,MATCH($C35,data_mthly!$E:$E,0),1)=0,"",INDEX(data_mthly!K:K,MATCH($C35,data_mthly!$E:$E,0),1)),"")</f>
        <v/>
      </c>
      <c r="J35" s="145" t="str">
        <f>IFERROR(IF(INDEX(data_mthly!L:L,MATCH($C35,data_mthly!$E:$E,0),1)=0,"",INDEX(data_mthly!L:L,MATCH($C35,data_mthly!$E:$E,0),1)),"")</f>
        <v/>
      </c>
      <c r="K35" s="21" t="str">
        <f>IFERROR(IF(INDEX(data_mthly!M:M,MATCH($C35,data_mthly!$E:$E,0),1)=0,"",INDEX(data_mthly!M:M,MATCH($C35,data_mthly!$E:$E,0),1)),"")</f>
        <v/>
      </c>
      <c r="L35" s="86" t="str">
        <f>IFERROR(IF(INDEX(data_mthly!N:N,MATCH($C35,data_mthly!$E:$E,0),1)=0,"",INDEX(data_mthly!N:N,MATCH($C35,data_mthly!$E:$E,0),1)),"")</f>
        <v/>
      </c>
      <c r="M35" s="159"/>
      <c r="N35" s="155" t="str">
        <f>IFERROR(IF(INDEX(data_mthly!O:O,MATCH($C35,data_mthly!$E:$E,0),1)=0,"",INDEX(data_mthly!O:O,MATCH($C35,data_mthly!$E:$E,0),1)),"")</f>
        <v/>
      </c>
      <c r="O35" s="21" t="str">
        <f>IFERROR(IF(INDEX(data_mthly!P:P,MATCH($C35,data_mthly!$E:$E,0),1)=0,"",INDEX(data_mthly!P:P,MATCH($C35,data_mthly!$E:$E,0),1)),"")</f>
        <v/>
      </c>
      <c r="P35" s="145" t="str">
        <f>IFERROR(IF(INDEX(data_mthly!Q:Q,MATCH($C35,data_mthly!$E:$E,0),1)=0,"",INDEX(data_mthly!Q:Q,MATCH($C35,data_mthly!$E:$E,0),1)),"")</f>
        <v/>
      </c>
      <c r="Q35" s="145" t="str">
        <f>IFERROR(IF(INDEX(data_mthly!R:R,MATCH($C35,data_mthly!$E:$E,0),1)=0,"",INDEX(data_mthly!R:R,MATCH($C35,data_mthly!$E:$E,0),1)),"")</f>
        <v/>
      </c>
      <c r="R35" s="21" t="str">
        <f>IFERROR(IF(INDEX(data_mthly!S:S,MATCH($C35,data_mthly!$E:$E,0),1)=0,"",INDEX(data_mthly!S:S,MATCH($C35,data_mthly!$E:$E,0),1)),"")</f>
        <v/>
      </c>
      <c r="S35" s="145" t="str">
        <f>IFERROR(IF(INDEX(data_mthly!T:T,MATCH($C35,data_mthly!$E:$E,0),1)=0,"",INDEX(data_mthly!T:T,MATCH($C35,data_mthly!$E:$E,0),1)),"")</f>
        <v/>
      </c>
      <c r="T35" s="145" t="str">
        <f>IFERROR(IF(INDEX(data_mthly!U:U,MATCH($C35,data_mthly!$E:$E,0),1)=0,"",INDEX(data_mthly!U:U,MATCH($C35,data_mthly!$E:$E,0),1)),"")</f>
        <v/>
      </c>
      <c r="U35" s="21" t="str">
        <f>IFERROR(IF(INDEX(data_mthly!V:V,MATCH($C35,data_mthly!$E:$E,0),1)=0,"",INDEX(data_mthly!V:V,MATCH($C35,data_mthly!$E:$E,0),1)),"")</f>
        <v/>
      </c>
      <c r="V35" s="86" t="str">
        <f>IFERROR(IF(INDEX(data_mthly!W:W,MATCH($C35,data_mthly!$E:$E,0),1)=0,"",INDEX(data_mthly!W:W,MATCH($C35,data_mthly!$E:$E,0),1)),"")</f>
        <v/>
      </c>
      <c r="W35" s="160" t="str">
        <f t="shared" si="2"/>
        <v/>
      </c>
      <c r="X35" s="21">
        <f>IFERROR(IF(INDEX(data_mthly!Y:Y,MATCH($C35,data_mthly!$E:$E,0),1)=0,"",INDEX(data_mthly!Y:Y,MATCH($C35,data_mthly!$E:$E,0),1)),"")</f>
        <v>132.47999999999999</v>
      </c>
      <c r="Y35" s="145">
        <f>IFERROR(IF(INDEX(data_mthly!Z:Z,MATCH($C35,data_mthly!$E:$E,0),1)=0,"",INDEX(data_mthly!Z:Z,MATCH($C35,data_mthly!$E:$E,0),1)),"")</f>
        <v>-3.3800000000000239</v>
      </c>
      <c r="Z35" s="21">
        <f>IFERROR(IF(INDEX(data_mthly!AA:AA,MATCH($C35,data_mthly!$E:$E,0),1)=0,"",INDEX(data_mthly!AA:AA,MATCH($C35,data_mthly!$E:$E,0),1)),"")</f>
        <v>23.489999999999995</v>
      </c>
      <c r="AA35" s="21">
        <f>IFERROR(IF(INDEX(data_mthly!AB:AB,MATCH($C35,data_mthly!$E:$E,0),1)=0,"",INDEX(data_mthly!AB:AB,MATCH($C35,data_mthly!$E:$E,0),1)),"")</f>
        <v>130.1</v>
      </c>
      <c r="AB35" s="145">
        <f>IFERROR(IF(INDEX(data_mthly!AC:AC,MATCH($C35,data_mthly!$E:$E,0),1)=0,"",INDEX(data_mthly!AC:AC,MATCH($C35,data_mthly!$E:$E,0),1)),"")</f>
        <v>-3.3199999999999932</v>
      </c>
      <c r="AC35" s="21">
        <f>IFERROR(IF(INDEX(data_mthly!AD:AD,MATCH($C35,data_mthly!$E:$E,0),1)=0,"",INDEX(data_mthly!AD:AD,MATCH($C35,data_mthly!$E:$E,0),1)),"")</f>
        <v>22.83</v>
      </c>
      <c r="AD35" s="21">
        <f>IFERROR(IF(INDEX(data_mthly!AE:AE,MATCH($C35,data_mthly!$E:$E,0),1)=0,"",INDEX(data_mthly!AE:AE,MATCH($C35,data_mthly!$E:$E,0),1)),"")</f>
        <v>78.64</v>
      </c>
      <c r="AE35" s="86">
        <f>IFERROR(IF(INDEX(data_mthly!AF:AF,MATCH($C35,data_mthly!$E:$E,0),1)=0,"",INDEX(data_mthly!AF:AF,MATCH($C35,data_mthly!$E:$E,0),1)),"")</f>
        <v>11.3</v>
      </c>
      <c r="AF35" s="88">
        <f t="shared" si="3"/>
        <v>1</v>
      </c>
      <c r="AG35" s="88">
        <f t="shared" si="4"/>
        <v>1</v>
      </c>
    </row>
    <row r="36" spans="1:33" ht="15.5">
      <c r="A36" s="88" t="str">
        <f t="shared" si="0"/>
        <v/>
      </c>
      <c r="B36" s="89" t="str">
        <f>IFERROR(IF(INDEX(data_mthly!C:C,MATCH($C36,data_mthly!$E:$E,0),1)=0,"",INDEX(data_mthly!C:C,MATCH($C36,data_mthly!$E:$E,0),1)),"")</f>
        <v/>
      </c>
      <c r="C36" s="112">
        <f t="shared" si="1"/>
        <v>39783</v>
      </c>
      <c r="D36" s="155" t="str">
        <f>IFERROR(IF(INDEX(data_mthly!F:F,MATCH($C36,data_mthly!$E:$E,0),1)=0,"",INDEX(data_mthly!F:F,MATCH($C36,data_mthly!$E:$E,0),1)),"")</f>
        <v/>
      </c>
      <c r="E36" s="21" t="str">
        <f>IFERROR(IF(INDEX(data_mthly!G:G,MATCH($C36,data_mthly!$E:$E,0),1)=0,"",INDEX(data_mthly!G:G,MATCH($C36,data_mthly!$E:$E,0),1)),"")</f>
        <v/>
      </c>
      <c r="F36" s="145" t="str">
        <f>IFERROR(IF(INDEX(data_mthly!H:H,MATCH($C36,data_mthly!$E:$E,0),1)=0,"",INDEX(data_mthly!H:H,MATCH($C36,data_mthly!$E:$E,0),1)),"")</f>
        <v/>
      </c>
      <c r="G36" s="145" t="str">
        <f>IFERROR(IF(INDEX(data_mthly!I:I,MATCH($C36,data_mthly!$E:$E,0),1)=0,"",INDEX(data_mthly!I:I,MATCH($C36,data_mthly!$E:$E,0),1)),"")</f>
        <v/>
      </c>
      <c r="H36" s="21" t="str">
        <f>IFERROR(IF(INDEX(data_mthly!J:J,MATCH($C36,data_mthly!$E:$E,0),1)=0,"",INDEX(data_mthly!J:J,MATCH($C36,data_mthly!$E:$E,0),1)),"")</f>
        <v/>
      </c>
      <c r="I36" s="145" t="str">
        <f>IFERROR(IF(INDEX(data_mthly!K:K,MATCH($C36,data_mthly!$E:$E,0),1)=0,"",INDEX(data_mthly!K:K,MATCH($C36,data_mthly!$E:$E,0),1)),"")</f>
        <v/>
      </c>
      <c r="J36" s="145" t="str">
        <f>IFERROR(IF(INDEX(data_mthly!L:L,MATCH($C36,data_mthly!$E:$E,0),1)=0,"",INDEX(data_mthly!L:L,MATCH($C36,data_mthly!$E:$E,0),1)),"")</f>
        <v/>
      </c>
      <c r="K36" s="21" t="str">
        <f>IFERROR(IF(INDEX(data_mthly!M:M,MATCH($C36,data_mthly!$E:$E,0),1)=0,"",INDEX(data_mthly!M:M,MATCH($C36,data_mthly!$E:$E,0),1)),"")</f>
        <v/>
      </c>
      <c r="L36" s="86" t="str">
        <f>IFERROR(IF(INDEX(data_mthly!N:N,MATCH($C36,data_mthly!$E:$E,0),1)=0,"",INDEX(data_mthly!N:N,MATCH($C36,data_mthly!$E:$E,0),1)),"")</f>
        <v/>
      </c>
      <c r="M36" s="159"/>
      <c r="N36" s="155" t="str">
        <f>IFERROR(IF(INDEX(data_mthly!O:O,MATCH($C36,data_mthly!$E:$E,0),1)=0,"",INDEX(data_mthly!O:O,MATCH($C36,data_mthly!$E:$E,0),1)),"")</f>
        <v/>
      </c>
      <c r="O36" s="21" t="str">
        <f>IFERROR(IF(INDEX(data_mthly!P:P,MATCH($C36,data_mthly!$E:$E,0),1)=0,"",INDEX(data_mthly!P:P,MATCH($C36,data_mthly!$E:$E,0),1)),"")</f>
        <v/>
      </c>
      <c r="P36" s="145" t="str">
        <f>IFERROR(IF(INDEX(data_mthly!Q:Q,MATCH($C36,data_mthly!$E:$E,0),1)=0,"",INDEX(data_mthly!Q:Q,MATCH($C36,data_mthly!$E:$E,0),1)),"")</f>
        <v/>
      </c>
      <c r="Q36" s="145" t="str">
        <f>IFERROR(IF(INDEX(data_mthly!R:R,MATCH($C36,data_mthly!$E:$E,0),1)=0,"",INDEX(data_mthly!R:R,MATCH($C36,data_mthly!$E:$E,0),1)),"")</f>
        <v/>
      </c>
      <c r="R36" s="21" t="str">
        <f>IFERROR(IF(INDEX(data_mthly!S:S,MATCH($C36,data_mthly!$E:$E,0),1)=0,"",INDEX(data_mthly!S:S,MATCH($C36,data_mthly!$E:$E,0),1)),"")</f>
        <v/>
      </c>
      <c r="S36" s="145" t="str">
        <f>IFERROR(IF(INDEX(data_mthly!T:T,MATCH($C36,data_mthly!$E:$E,0),1)=0,"",INDEX(data_mthly!T:T,MATCH($C36,data_mthly!$E:$E,0),1)),"")</f>
        <v/>
      </c>
      <c r="T36" s="145" t="str">
        <f>IFERROR(IF(INDEX(data_mthly!U:U,MATCH($C36,data_mthly!$E:$E,0),1)=0,"",INDEX(data_mthly!U:U,MATCH($C36,data_mthly!$E:$E,0),1)),"")</f>
        <v/>
      </c>
      <c r="U36" s="21" t="str">
        <f>IFERROR(IF(INDEX(data_mthly!V:V,MATCH($C36,data_mthly!$E:$E,0),1)=0,"",INDEX(data_mthly!V:V,MATCH($C36,data_mthly!$E:$E,0),1)),"")</f>
        <v/>
      </c>
      <c r="V36" s="86" t="str">
        <f>IFERROR(IF(INDEX(data_mthly!W:W,MATCH($C36,data_mthly!$E:$E,0),1)=0,"",INDEX(data_mthly!W:W,MATCH($C36,data_mthly!$E:$E,0),1)),"")</f>
        <v/>
      </c>
      <c r="W36" s="160" t="str">
        <f t="shared" si="2"/>
        <v/>
      </c>
      <c r="X36" s="21">
        <f>IFERROR(IF(INDEX(data_mthly!Y:Y,MATCH($C36,data_mthly!$E:$E,0),1)=0,"",INDEX(data_mthly!Y:Y,MATCH($C36,data_mthly!$E:$E,0),1)),"")</f>
        <v>131.13999999999999</v>
      </c>
      <c r="Y36" s="145">
        <f>IFERROR(IF(INDEX(data_mthly!Z:Z,MATCH($C36,data_mthly!$E:$E,0),1)=0,"",INDEX(data_mthly!Z:Z,MATCH($C36,data_mthly!$E:$E,0),1)),"")</f>
        <v>-1.3400000000000034</v>
      </c>
      <c r="Z36" s="21">
        <f>IFERROR(IF(INDEX(data_mthly!AA:AA,MATCH($C36,data_mthly!$E:$E,0),1)=0,"",INDEX(data_mthly!AA:AA,MATCH($C36,data_mthly!$E:$E,0),1)),"")</f>
        <v>20.969999999999985</v>
      </c>
      <c r="AA36" s="21">
        <f>IFERROR(IF(INDEX(data_mthly!AB:AB,MATCH($C36,data_mthly!$E:$E,0),1)=0,"",INDEX(data_mthly!AB:AB,MATCH($C36,data_mthly!$E:$E,0),1)),"")</f>
        <v>128.81</v>
      </c>
      <c r="AB36" s="145">
        <f>IFERROR(IF(INDEX(data_mthly!AC:AC,MATCH($C36,data_mthly!$E:$E,0),1)=0,"",INDEX(data_mthly!AC:AC,MATCH($C36,data_mthly!$E:$E,0),1)),"")</f>
        <v>-1.289999999999992</v>
      </c>
      <c r="AC36" s="21">
        <f>IFERROR(IF(INDEX(data_mthly!AD:AD,MATCH($C36,data_mthly!$E:$E,0),1)=0,"",INDEX(data_mthly!AD:AD,MATCH($C36,data_mthly!$E:$E,0),1)),"")</f>
        <v>20.370000000000005</v>
      </c>
      <c r="AD36" s="21">
        <f>IFERROR(IF(INDEX(data_mthly!AE:AE,MATCH($C36,data_mthly!$E:$E,0),1)=0,"",INDEX(data_mthly!AE:AE,MATCH($C36,data_mthly!$E:$E,0),1)),"")</f>
        <v>76.8</v>
      </c>
      <c r="AE36" s="86">
        <f>IFERROR(IF(INDEX(data_mthly!AF:AF,MATCH($C36,data_mthly!$E:$E,0),1)=0,"",INDEX(data_mthly!AF:AF,MATCH($C36,data_mthly!$E:$E,0),1)),"")</f>
        <v>11.1</v>
      </c>
      <c r="AF36" s="88">
        <f t="shared" si="3"/>
        <v>2</v>
      </c>
      <c r="AG36" s="88">
        <f t="shared" si="4"/>
        <v>2</v>
      </c>
    </row>
    <row r="37" spans="1:33" ht="15.5">
      <c r="A37" s="88" t="str">
        <f t="shared" si="0"/>
        <v/>
      </c>
      <c r="B37" s="89" t="str">
        <f>IFERROR(IF(INDEX(data_mthly!C:C,MATCH($C37,data_mthly!$E:$E,0),1)=0,"",INDEX(data_mthly!C:C,MATCH($C37,data_mthly!$E:$E,0),1)),"")</f>
        <v/>
      </c>
      <c r="C37" s="112">
        <f t="shared" si="1"/>
        <v>39814</v>
      </c>
      <c r="D37" s="155" t="str">
        <f>IFERROR(IF(INDEX(data_mthly!F:F,MATCH($C37,data_mthly!$E:$E,0),1)=0,"",INDEX(data_mthly!F:F,MATCH($C37,data_mthly!$E:$E,0),1)),"")</f>
        <v/>
      </c>
      <c r="E37" s="21" t="str">
        <f>IFERROR(IF(INDEX(data_mthly!G:G,MATCH($C37,data_mthly!$E:$E,0),1)=0,"",INDEX(data_mthly!G:G,MATCH($C37,data_mthly!$E:$E,0),1)),"")</f>
        <v/>
      </c>
      <c r="F37" s="145" t="str">
        <f>IFERROR(IF(INDEX(data_mthly!H:H,MATCH($C37,data_mthly!$E:$E,0),1)=0,"",INDEX(data_mthly!H:H,MATCH($C37,data_mthly!$E:$E,0),1)),"")</f>
        <v/>
      </c>
      <c r="G37" s="145" t="str">
        <f>IFERROR(IF(INDEX(data_mthly!I:I,MATCH($C37,data_mthly!$E:$E,0),1)=0,"",INDEX(data_mthly!I:I,MATCH($C37,data_mthly!$E:$E,0),1)),"")</f>
        <v/>
      </c>
      <c r="H37" s="21" t="str">
        <f>IFERROR(IF(INDEX(data_mthly!J:J,MATCH($C37,data_mthly!$E:$E,0),1)=0,"",INDEX(data_mthly!J:J,MATCH($C37,data_mthly!$E:$E,0),1)),"")</f>
        <v/>
      </c>
      <c r="I37" s="145" t="str">
        <f>IFERROR(IF(INDEX(data_mthly!K:K,MATCH($C37,data_mthly!$E:$E,0),1)=0,"",INDEX(data_mthly!K:K,MATCH($C37,data_mthly!$E:$E,0),1)),"")</f>
        <v/>
      </c>
      <c r="J37" s="145" t="str">
        <f>IFERROR(IF(INDEX(data_mthly!L:L,MATCH($C37,data_mthly!$E:$E,0),1)=0,"",INDEX(data_mthly!L:L,MATCH($C37,data_mthly!$E:$E,0),1)),"")</f>
        <v/>
      </c>
      <c r="K37" s="21" t="str">
        <f>IFERROR(IF(INDEX(data_mthly!M:M,MATCH($C37,data_mthly!$E:$E,0),1)=0,"",INDEX(data_mthly!M:M,MATCH($C37,data_mthly!$E:$E,0),1)),"")</f>
        <v/>
      </c>
      <c r="L37" s="86" t="str">
        <f>IFERROR(IF(INDEX(data_mthly!N:N,MATCH($C37,data_mthly!$E:$E,0),1)=0,"",INDEX(data_mthly!N:N,MATCH($C37,data_mthly!$E:$E,0),1)),"")</f>
        <v/>
      </c>
      <c r="M37" s="159"/>
      <c r="N37" s="155" t="str">
        <f>IFERROR(IF(INDEX(data_mthly!O:O,MATCH($C37,data_mthly!$E:$E,0),1)=0,"",INDEX(data_mthly!O:O,MATCH($C37,data_mthly!$E:$E,0),1)),"")</f>
        <v/>
      </c>
      <c r="O37" s="21" t="str">
        <f>IFERROR(IF(INDEX(data_mthly!P:P,MATCH($C37,data_mthly!$E:$E,0),1)=0,"",INDEX(data_mthly!P:P,MATCH($C37,data_mthly!$E:$E,0),1)),"")</f>
        <v/>
      </c>
      <c r="P37" s="145" t="str">
        <f>IFERROR(IF(INDEX(data_mthly!Q:Q,MATCH($C37,data_mthly!$E:$E,0),1)=0,"",INDEX(data_mthly!Q:Q,MATCH($C37,data_mthly!$E:$E,0),1)),"")</f>
        <v/>
      </c>
      <c r="Q37" s="145" t="str">
        <f>IFERROR(IF(INDEX(data_mthly!R:R,MATCH($C37,data_mthly!$E:$E,0),1)=0,"",INDEX(data_mthly!R:R,MATCH($C37,data_mthly!$E:$E,0),1)),"")</f>
        <v/>
      </c>
      <c r="R37" s="21" t="str">
        <f>IFERROR(IF(INDEX(data_mthly!S:S,MATCH($C37,data_mthly!$E:$E,0),1)=0,"",INDEX(data_mthly!S:S,MATCH($C37,data_mthly!$E:$E,0),1)),"")</f>
        <v/>
      </c>
      <c r="S37" s="145" t="str">
        <f>IFERROR(IF(INDEX(data_mthly!T:T,MATCH($C37,data_mthly!$E:$E,0),1)=0,"",INDEX(data_mthly!T:T,MATCH($C37,data_mthly!$E:$E,0),1)),"")</f>
        <v/>
      </c>
      <c r="T37" s="145" t="str">
        <f>IFERROR(IF(INDEX(data_mthly!U:U,MATCH($C37,data_mthly!$E:$E,0),1)=0,"",INDEX(data_mthly!U:U,MATCH($C37,data_mthly!$E:$E,0),1)),"")</f>
        <v/>
      </c>
      <c r="U37" s="21" t="str">
        <f>IFERROR(IF(INDEX(data_mthly!V:V,MATCH($C37,data_mthly!$E:$E,0),1)=0,"",INDEX(data_mthly!V:V,MATCH($C37,data_mthly!$E:$E,0),1)),"")</f>
        <v/>
      </c>
      <c r="V37" s="86" t="str">
        <f>IFERROR(IF(INDEX(data_mthly!W:W,MATCH($C37,data_mthly!$E:$E,0),1)=0,"",INDEX(data_mthly!W:W,MATCH($C37,data_mthly!$E:$E,0),1)),"")</f>
        <v/>
      </c>
      <c r="W37" s="160" t="str">
        <f t="shared" si="2"/>
        <v/>
      </c>
      <c r="X37" s="21">
        <f>IFERROR(IF(INDEX(data_mthly!Y:Y,MATCH($C37,data_mthly!$E:$E,0),1)=0,"",INDEX(data_mthly!Y:Y,MATCH($C37,data_mthly!$E:$E,0),1)),"")</f>
        <v>131.46</v>
      </c>
      <c r="Y37" s="145">
        <f>IFERROR(IF(INDEX(data_mthly!Z:Z,MATCH($C37,data_mthly!$E:$E,0),1)=0,"",INDEX(data_mthly!Z:Z,MATCH($C37,data_mthly!$E:$E,0),1)),"")</f>
        <v>0.3200000000000216</v>
      </c>
      <c r="Z37" s="21">
        <f>IFERROR(IF(INDEX(data_mthly!AA:AA,MATCH($C37,data_mthly!$E:$E,0),1)=0,"",INDEX(data_mthly!AA:AA,MATCH($C37,data_mthly!$E:$E,0),1)),"")</f>
        <v>21.120000000000005</v>
      </c>
      <c r="AA37" s="21">
        <f>IFERROR(IF(INDEX(data_mthly!AB:AB,MATCH($C37,data_mthly!$E:$E,0),1)=0,"",INDEX(data_mthly!AB:AB,MATCH($C37,data_mthly!$E:$E,0),1)),"")</f>
        <v>129.11000000000001</v>
      </c>
      <c r="AB37" s="145">
        <f>IFERROR(IF(INDEX(data_mthly!AC:AC,MATCH($C37,data_mthly!$E:$E,0),1)=0,"",INDEX(data_mthly!AC:AC,MATCH($C37,data_mthly!$E:$E,0),1)),"")</f>
        <v>0.30000000000001137</v>
      </c>
      <c r="AC37" s="21">
        <f>IFERROR(IF(INDEX(data_mthly!AD:AD,MATCH($C37,data_mthly!$E:$E,0),1)=0,"",INDEX(data_mthly!AD:AD,MATCH($C37,data_mthly!$E:$E,0),1)),"")</f>
        <v>20.510000000000019</v>
      </c>
      <c r="AD37" s="21">
        <f>IFERROR(IF(INDEX(data_mthly!AE:AE,MATCH($C37,data_mthly!$E:$E,0),1)=0,"",INDEX(data_mthly!AE:AE,MATCH($C37,data_mthly!$E:$E,0),1)),"")</f>
        <v>78.459999999999994</v>
      </c>
      <c r="AE37" s="86">
        <f>IFERROR(IF(INDEX(data_mthly!AF:AF,MATCH($C37,data_mthly!$E:$E,0),1)=0,"",INDEX(data_mthly!AF:AF,MATCH($C37,data_mthly!$E:$E,0),1)),"")</f>
        <v>11.1</v>
      </c>
      <c r="AF37" s="88">
        <f t="shared" si="3"/>
        <v>1</v>
      </c>
      <c r="AG37" s="88">
        <f t="shared" si="4"/>
        <v>1</v>
      </c>
    </row>
    <row r="38" spans="1:33" ht="15.5">
      <c r="A38" s="88" t="str">
        <f t="shared" si="0"/>
        <v/>
      </c>
      <c r="B38" s="89" t="str">
        <f>IFERROR(IF(INDEX(data_mthly!C:C,MATCH($C38,data_mthly!$E:$E,0),1)=0,"",INDEX(data_mthly!C:C,MATCH($C38,data_mthly!$E:$E,0),1)),"")</f>
        <v/>
      </c>
      <c r="C38" s="112">
        <f t="shared" si="1"/>
        <v>39845</v>
      </c>
      <c r="D38" s="155" t="str">
        <f>IFERROR(IF(INDEX(data_mthly!F:F,MATCH($C38,data_mthly!$E:$E,0),1)=0,"",INDEX(data_mthly!F:F,MATCH($C38,data_mthly!$E:$E,0),1)),"")</f>
        <v/>
      </c>
      <c r="E38" s="21" t="str">
        <f>IFERROR(IF(INDEX(data_mthly!G:G,MATCH($C38,data_mthly!$E:$E,0),1)=0,"",INDEX(data_mthly!G:G,MATCH($C38,data_mthly!$E:$E,0),1)),"")</f>
        <v/>
      </c>
      <c r="F38" s="145" t="str">
        <f>IFERROR(IF(INDEX(data_mthly!H:H,MATCH($C38,data_mthly!$E:$E,0),1)=0,"",INDEX(data_mthly!H:H,MATCH($C38,data_mthly!$E:$E,0),1)),"")</f>
        <v/>
      </c>
      <c r="G38" s="145" t="str">
        <f>IFERROR(IF(INDEX(data_mthly!I:I,MATCH($C38,data_mthly!$E:$E,0),1)=0,"",INDEX(data_mthly!I:I,MATCH($C38,data_mthly!$E:$E,0),1)),"")</f>
        <v/>
      </c>
      <c r="H38" s="21" t="str">
        <f>IFERROR(IF(INDEX(data_mthly!J:J,MATCH($C38,data_mthly!$E:$E,0),1)=0,"",INDEX(data_mthly!J:J,MATCH($C38,data_mthly!$E:$E,0),1)),"")</f>
        <v/>
      </c>
      <c r="I38" s="145" t="str">
        <f>IFERROR(IF(INDEX(data_mthly!K:K,MATCH($C38,data_mthly!$E:$E,0),1)=0,"",INDEX(data_mthly!K:K,MATCH($C38,data_mthly!$E:$E,0),1)),"")</f>
        <v/>
      </c>
      <c r="J38" s="145" t="str">
        <f>IFERROR(IF(INDEX(data_mthly!L:L,MATCH($C38,data_mthly!$E:$E,0),1)=0,"",INDEX(data_mthly!L:L,MATCH($C38,data_mthly!$E:$E,0),1)),"")</f>
        <v/>
      </c>
      <c r="K38" s="21" t="str">
        <f>IFERROR(IF(INDEX(data_mthly!M:M,MATCH($C38,data_mthly!$E:$E,0),1)=0,"",INDEX(data_mthly!M:M,MATCH($C38,data_mthly!$E:$E,0),1)),"")</f>
        <v/>
      </c>
      <c r="L38" s="86" t="str">
        <f>IFERROR(IF(INDEX(data_mthly!N:N,MATCH($C38,data_mthly!$E:$E,0),1)=0,"",INDEX(data_mthly!N:N,MATCH($C38,data_mthly!$E:$E,0),1)),"")</f>
        <v/>
      </c>
      <c r="M38" s="159"/>
      <c r="N38" s="155" t="str">
        <f>IFERROR(IF(INDEX(data_mthly!O:O,MATCH($C38,data_mthly!$E:$E,0),1)=0,"",INDEX(data_mthly!O:O,MATCH($C38,data_mthly!$E:$E,0),1)),"")</f>
        <v/>
      </c>
      <c r="O38" s="21" t="str">
        <f>IFERROR(IF(INDEX(data_mthly!P:P,MATCH($C38,data_mthly!$E:$E,0),1)=0,"",INDEX(data_mthly!P:P,MATCH($C38,data_mthly!$E:$E,0),1)),"")</f>
        <v/>
      </c>
      <c r="P38" s="145" t="str">
        <f>IFERROR(IF(INDEX(data_mthly!Q:Q,MATCH($C38,data_mthly!$E:$E,0),1)=0,"",INDEX(data_mthly!Q:Q,MATCH($C38,data_mthly!$E:$E,0),1)),"")</f>
        <v/>
      </c>
      <c r="Q38" s="145" t="str">
        <f>IFERROR(IF(INDEX(data_mthly!R:R,MATCH($C38,data_mthly!$E:$E,0),1)=0,"",INDEX(data_mthly!R:R,MATCH($C38,data_mthly!$E:$E,0),1)),"")</f>
        <v/>
      </c>
      <c r="R38" s="21" t="str">
        <f>IFERROR(IF(INDEX(data_mthly!S:S,MATCH($C38,data_mthly!$E:$E,0),1)=0,"",INDEX(data_mthly!S:S,MATCH($C38,data_mthly!$E:$E,0),1)),"")</f>
        <v/>
      </c>
      <c r="S38" s="145" t="str">
        <f>IFERROR(IF(INDEX(data_mthly!T:T,MATCH($C38,data_mthly!$E:$E,0),1)=0,"",INDEX(data_mthly!T:T,MATCH($C38,data_mthly!$E:$E,0),1)),"")</f>
        <v/>
      </c>
      <c r="T38" s="145" t="str">
        <f>IFERROR(IF(INDEX(data_mthly!U:U,MATCH($C38,data_mthly!$E:$E,0),1)=0,"",INDEX(data_mthly!U:U,MATCH($C38,data_mthly!$E:$E,0),1)),"")</f>
        <v/>
      </c>
      <c r="U38" s="21" t="str">
        <f>IFERROR(IF(INDEX(data_mthly!V:V,MATCH($C38,data_mthly!$E:$E,0),1)=0,"",INDEX(data_mthly!V:V,MATCH($C38,data_mthly!$E:$E,0),1)),"")</f>
        <v/>
      </c>
      <c r="V38" s="86" t="str">
        <f>IFERROR(IF(INDEX(data_mthly!W:W,MATCH($C38,data_mthly!$E:$E,0),1)=0,"",INDEX(data_mthly!W:W,MATCH($C38,data_mthly!$E:$E,0),1)),"")</f>
        <v/>
      </c>
      <c r="W38" s="160" t="str">
        <f t="shared" si="2"/>
        <v/>
      </c>
      <c r="X38" s="21">
        <f>IFERROR(IF(INDEX(data_mthly!Y:Y,MATCH($C38,data_mthly!$E:$E,0),1)=0,"",INDEX(data_mthly!Y:Y,MATCH($C38,data_mthly!$E:$E,0),1)),"")</f>
        <v>137.13999999999999</v>
      </c>
      <c r="Y38" s="145">
        <f>IFERROR(IF(INDEX(data_mthly!Z:Z,MATCH($C38,data_mthly!$E:$E,0),1)=0,"",INDEX(data_mthly!Z:Z,MATCH($C38,data_mthly!$E:$E,0),1)),"")</f>
        <v>5.6799999999999784</v>
      </c>
      <c r="Z38" s="21">
        <f>IFERROR(IF(INDEX(data_mthly!AA:AA,MATCH($C38,data_mthly!$E:$E,0),1)=0,"",INDEX(data_mthly!AA:AA,MATCH($C38,data_mthly!$E:$E,0),1)),"")</f>
        <v>25.289999999999992</v>
      </c>
      <c r="AA38" s="21">
        <f>IFERROR(IF(INDEX(data_mthly!AB:AB,MATCH($C38,data_mthly!$E:$E,0),1)=0,"",INDEX(data_mthly!AB:AB,MATCH($C38,data_mthly!$E:$E,0),1)),"")</f>
        <v>134.69</v>
      </c>
      <c r="AB38" s="145">
        <f>IFERROR(IF(INDEX(data_mthly!AC:AC,MATCH($C38,data_mthly!$E:$E,0),1)=0,"",INDEX(data_mthly!AC:AC,MATCH($C38,data_mthly!$E:$E,0),1)),"")</f>
        <v>5.5799999999999841</v>
      </c>
      <c r="AC38" s="21">
        <f>IFERROR(IF(INDEX(data_mthly!AD:AD,MATCH($C38,data_mthly!$E:$E,0),1)=0,"",INDEX(data_mthly!AD:AD,MATCH($C38,data_mthly!$E:$E,0),1)),"")</f>
        <v>24.599999999999994</v>
      </c>
      <c r="AD38" s="21">
        <f>IFERROR(IF(INDEX(data_mthly!AE:AE,MATCH($C38,data_mthly!$E:$E,0),1)=0,"",INDEX(data_mthly!AE:AE,MATCH($C38,data_mthly!$E:$E,0),1)),"")</f>
        <v>78.03</v>
      </c>
      <c r="AE38" s="86">
        <f>IFERROR(IF(INDEX(data_mthly!AF:AF,MATCH($C38,data_mthly!$E:$E,0),1)=0,"",INDEX(data_mthly!AF:AF,MATCH($C38,data_mthly!$E:$E,0),1)),"")</f>
        <v>11</v>
      </c>
      <c r="AF38" s="88">
        <f t="shared" si="3"/>
        <v>2</v>
      </c>
      <c r="AG38" s="88">
        <f t="shared" si="4"/>
        <v>2</v>
      </c>
    </row>
    <row r="39" spans="1:33" ht="15.5">
      <c r="A39" s="88" t="str">
        <f t="shared" si="0"/>
        <v/>
      </c>
      <c r="B39" s="89" t="str">
        <f>IFERROR(IF(INDEX(data_mthly!C:C,MATCH($C39,data_mthly!$E:$E,0),1)=0,"",INDEX(data_mthly!C:C,MATCH($C39,data_mthly!$E:$E,0),1)),"")</f>
        <v/>
      </c>
      <c r="C39" s="112">
        <f t="shared" si="1"/>
        <v>39873</v>
      </c>
      <c r="D39" s="155" t="str">
        <f>IFERROR(IF(INDEX(data_mthly!F:F,MATCH($C39,data_mthly!$E:$E,0),1)=0,"",INDEX(data_mthly!F:F,MATCH($C39,data_mthly!$E:$E,0),1)),"")</f>
        <v/>
      </c>
      <c r="E39" s="21" t="str">
        <f>IFERROR(IF(INDEX(data_mthly!G:G,MATCH($C39,data_mthly!$E:$E,0),1)=0,"",INDEX(data_mthly!G:G,MATCH($C39,data_mthly!$E:$E,0),1)),"")</f>
        <v/>
      </c>
      <c r="F39" s="145" t="str">
        <f>IFERROR(IF(INDEX(data_mthly!H:H,MATCH($C39,data_mthly!$E:$E,0),1)=0,"",INDEX(data_mthly!H:H,MATCH($C39,data_mthly!$E:$E,0),1)),"")</f>
        <v/>
      </c>
      <c r="G39" s="145" t="str">
        <f>IFERROR(IF(INDEX(data_mthly!I:I,MATCH($C39,data_mthly!$E:$E,0),1)=0,"",INDEX(data_mthly!I:I,MATCH($C39,data_mthly!$E:$E,0),1)),"")</f>
        <v/>
      </c>
      <c r="H39" s="21" t="str">
        <f>IFERROR(IF(INDEX(data_mthly!J:J,MATCH($C39,data_mthly!$E:$E,0),1)=0,"",INDEX(data_mthly!J:J,MATCH($C39,data_mthly!$E:$E,0),1)),"")</f>
        <v/>
      </c>
      <c r="I39" s="145" t="str">
        <f>IFERROR(IF(INDEX(data_mthly!K:K,MATCH($C39,data_mthly!$E:$E,0),1)=0,"",INDEX(data_mthly!K:K,MATCH($C39,data_mthly!$E:$E,0),1)),"")</f>
        <v/>
      </c>
      <c r="J39" s="145" t="str">
        <f>IFERROR(IF(INDEX(data_mthly!L:L,MATCH($C39,data_mthly!$E:$E,0),1)=0,"",INDEX(data_mthly!L:L,MATCH($C39,data_mthly!$E:$E,0),1)),"")</f>
        <v/>
      </c>
      <c r="K39" s="21" t="str">
        <f>IFERROR(IF(INDEX(data_mthly!M:M,MATCH($C39,data_mthly!$E:$E,0),1)=0,"",INDEX(data_mthly!M:M,MATCH($C39,data_mthly!$E:$E,0),1)),"")</f>
        <v/>
      </c>
      <c r="L39" s="86" t="str">
        <f>IFERROR(IF(INDEX(data_mthly!N:N,MATCH($C39,data_mthly!$E:$E,0),1)=0,"",INDEX(data_mthly!N:N,MATCH($C39,data_mthly!$E:$E,0),1)),"")</f>
        <v/>
      </c>
      <c r="M39" s="159"/>
      <c r="N39" s="155" t="str">
        <f>IFERROR(IF(INDEX(data_mthly!O:O,MATCH($C39,data_mthly!$E:$E,0),1)=0,"",INDEX(data_mthly!O:O,MATCH($C39,data_mthly!$E:$E,0),1)),"")</f>
        <v/>
      </c>
      <c r="O39" s="21" t="str">
        <f>IFERROR(IF(INDEX(data_mthly!P:P,MATCH($C39,data_mthly!$E:$E,0),1)=0,"",INDEX(data_mthly!P:P,MATCH($C39,data_mthly!$E:$E,0),1)),"")</f>
        <v/>
      </c>
      <c r="P39" s="145" t="str">
        <f>IFERROR(IF(INDEX(data_mthly!Q:Q,MATCH($C39,data_mthly!$E:$E,0),1)=0,"",INDEX(data_mthly!Q:Q,MATCH($C39,data_mthly!$E:$E,0),1)),"")</f>
        <v/>
      </c>
      <c r="Q39" s="145" t="str">
        <f>IFERROR(IF(INDEX(data_mthly!R:R,MATCH($C39,data_mthly!$E:$E,0),1)=0,"",INDEX(data_mthly!R:R,MATCH($C39,data_mthly!$E:$E,0),1)),"")</f>
        <v/>
      </c>
      <c r="R39" s="21" t="str">
        <f>IFERROR(IF(INDEX(data_mthly!S:S,MATCH($C39,data_mthly!$E:$E,0),1)=0,"",INDEX(data_mthly!S:S,MATCH($C39,data_mthly!$E:$E,0),1)),"")</f>
        <v/>
      </c>
      <c r="S39" s="145" t="str">
        <f>IFERROR(IF(INDEX(data_mthly!T:T,MATCH($C39,data_mthly!$E:$E,0),1)=0,"",INDEX(data_mthly!T:T,MATCH($C39,data_mthly!$E:$E,0),1)),"")</f>
        <v/>
      </c>
      <c r="T39" s="145" t="str">
        <f>IFERROR(IF(INDEX(data_mthly!U:U,MATCH($C39,data_mthly!$E:$E,0),1)=0,"",INDEX(data_mthly!U:U,MATCH($C39,data_mthly!$E:$E,0),1)),"")</f>
        <v/>
      </c>
      <c r="U39" s="21" t="str">
        <f>IFERROR(IF(INDEX(data_mthly!V:V,MATCH($C39,data_mthly!$E:$E,0),1)=0,"",INDEX(data_mthly!V:V,MATCH($C39,data_mthly!$E:$E,0),1)),"")</f>
        <v/>
      </c>
      <c r="V39" s="86" t="str">
        <f>IFERROR(IF(INDEX(data_mthly!W:W,MATCH($C39,data_mthly!$E:$E,0),1)=0,"",INDEX(data_mthly!W:W,MATCH($C39,data_mthly!$E:$E,0),1)),"")</f>
        <v/>
      </c>
      <c r="W39" s="160" t="str">
        <f t="shared" si="2"/>
        <v/>
      </c>
      <c r="X39" s="21">
        <f>IFERROR(IF(INDEX(data_mthly!Y:Y,MATCH($C39,data_mthly!$E:$E,0),1)=0,"",INDEX(data_mthly!Y:Y,MATCH($C39,data_mthly!$E:$E,0),1)),"")</f>
        <v>142.32</v>
      </c>
      <c r="Y39" s="145">
        <f>IFERROR(IF(INDEX(data_mthly!Z:Z,MATCH($C39,data_mthly!$E:$E,0),1)=0,"",INDEX(data_mthly!Z:Z,MATCH($C39,data_mthly!$E:$E,0),1)),"")</f>
        <v>5.1800000000000068</v>
      </c>
      <c r="Z39" s="21">
        <f>IFERROR(IF(INDEX(data_mthly!AA:AA,MATCH($C39,data_mthly!$E:$E,0),1)=0,"",INDEX(data_mthly!AA:AA,MATCH($C39,data_mthly!$E:$E,0),1)),"")</f>
        <v>28.409999999999997</v>
      </c>
      <c r="AA39" s="21">
        <f>IFERROR(IF(INDEX(data_mthly!AB:AB,MATCH($C39,data_mthly!$E:$E,0),1)=0,"",INDEX(data_mthly!AB:AB,MATCH($C39,data_mthly!$E:$E,0),1)),"")</f>
        <v>139.79</v>
      </c>
      <c r="AB39" s="145">
        <f>IFERROR(IF(INDEX(data_mthly!AC:AC,MATCH($C39,data_mthly!$E:$E,0),1)=0,"",INDEX(data_mthly!AC:AC,MATCH($C39,data_mthly!$E:$E,0),1)),"")</f>
        <v>5.0999999999999943</v>
      </c>
      <c r="AC39" s="21">
        <f>IFERROR(IF(INDEX(data_mthly!AD:AD,MATCH($C39,data_mthly!$E:$E,0),1)=0,"",INDEX(data_mthly!AD:AD,MATCH($C39,data_mthly!$E:$E,0),1)),"")</f>
        <v>27.739999999999995</v>
      </c>
      <c r="AD39" s="21">
        <f>IFERROR(IF(INDEX(data_mthly!AE:AE,MATCH($C39,data_mthly!$E:$E,0),1)=0,"",INDEX(data_mthly!AE:AE,MATCH($C39,data_mthly!$E:$E,0),1)),"")</f>
        <v>77.77</v>
      </c>
      <c r="AE39" s="86">
        <f>IFERROR(IF(INDEX(data_mthly!AF:AF,MATCH($C39,data_mthly!$E:$E,0),1)=0,"",INDEX(data_mthly!AF:AF,MATCH($C39,data_mthly!$E:$E,0),1)),"")</f>
        <v>10.8</v>
      </c>
      <c r="AF39" s="88">
        <f t="shared" si="3"/>
        <v>1</v>
      </c>
      <c r="AG39" s="88">
        <f t="shared" si="4"/>
        <v>1</v>
      </c>
    </row>
    <row r="40" spans="1:33" ht="15.5">
      <c r="A40" s="88" t="str">
        <f t="shared" si="0"/>
        <v/>
      </c>
      <c r="B40" s="89" t="str">
        <f>IFERROR(IF(INDEX(data_mthly!C:C,MATCH($C40,data_mthly!$E:$E,0),1)=0,"",INDEX(data_mthly!C:C,MATCH($C40,data_mthly!$E:$E,0),1)),"")</f>
        <v/>
      </c>
      <c r="C40" s="112">
        <f t="shared" si="1"/>
        <v>39904</v>
      </c>
      <c r="D40" s="155" t="str">
        <f>IFERROR(IF(INDEX(data_mthly!F:F,MATCH($C40,data_mthly!$E:$E,0),1)=0,"",INDEX(data_mthly!F:F,MATCH($C40,data_mthly!$E:$E,0),1)),"")</f>
        <v/>
      </c>
      <c r="E40" s="21" t="str">
        <f>IFERROR(IF(INDEX(data_mthly!G:G,MATCH($C40,data_mthly!$E:$E,0),1)=0,"",INDEX(data_mthly!G:G,MATCH($C40,data_mthly!$E:$E,0),1)),"")</f>
        <v/>
      </c>
      <c r="F40" s="145" t="str">
        <f>IFERROR(IF(INDEX(data_mthly!H:H,MATCH($C40,data_mthly!$E:$E,0),1)=0,"",INDEX(data_mthly!H:H,MATCH($C40,data_mthly!$E:$E,0),1)),"")</f>
        <v/>
      </c>
      <c r="G40" s="145" t="str">
        <f>IFERROR(IF(INDEX(data_mthly!I:I,MATCH($C40,data_mthly!$E:$E,0),1)=0,"",INDEX(data_mthly!I:I,MATCH($C40,data_mthly!$E:$E,0),1)),"")</f>
        <v/>
      </c>
      <c r="H40" s="21" t="str">
        <f>IFERROR(IF(INDEX(data_mthly!J:J,MATCH($C40,data_mthly!$E:$E,0),1)=0,"",INDEX(data_mthly!J:J,MATCH($C40,data_mthly!$E:$E,0),1)),"")</f>
        <v/>
      </c>
      <c r="I40" s="145" t="str">
        <f>IFERROR(IF(INDEX(data_mthly!K:K,MATCH($C40,data_mthly!$E:$E,0),1)=0,"",INDEX(data_mthly!K:K,MATCH($C40,data_mthly!$E:$E,0),1)),"")</f>
        <v/>
      </c>
      <c r="J40" s="145" t="str">
        <f>IFERROR(IF(INDEX(data_mthly!L:L,MATCH($C40,data_mthly!$E:$E,0),1)=0,"",INDEX(data_mthly!L:L,MATCH($C40,data_mthly!$E:$E,0),1)),"")</f>
        <v/>
      </c>
      <c r="K40" s="21" t="str">
        <f>IFERROR(IF(INDEX(data_mthly!M:M,MATCH($C40,data_mthly!$E:$E,0),1)=0,"",INDEX(data_mthly!M:M,MATCH($C40,data_mthly!$E:$E,0),1)),"")</f>
        <v/>
      </c>
      <c r="L40" s="86" t="str">
        <f>IFERROR(IF(INDEX(data_mthly!N:N,MATCH($C40,data_mthly!$E:$E,0),1)=0,"",INDEX(data_mthly!N:N,MATCH($C40,data_mthly!$E:$E,0),1)),"")</f>
        <v/>
      </c>
      <c r="M40" s="159"/>
      <c r="N40" s="155" t="str">
        <f>IFERROR(IF(INDEX(data_mthly!O:O,MATCH($C40,data_mthly!$E:$E,0),1)=0,"",INDEX(data_mthly!O:O,MATCH($C40,data_mthly!$E:$E,0),1)),"")</f>
        <v/>
      </c>
      <c r="O40" s="21" t="str">
        <f>IFERROR(IF(INDEX(data_mthly!P:P,MATCH($C40,data_mthly!$E:$E,0),1)=0,"",INDEX(data_mthly!P:P,MATCH($C40,data_mthly!$E:$E,0),1)),"")</f>
        <v/>
      </c>
      <c r="P40" s="145" t="str">
        <f>IFERROR(IF(INDEX(data_mthly!Q:Q,MATCH($C40,data_mthly!$E:$E,0),1)=0,"",INDEX(data_mthly!Q:Q,MATCH($C40,data_mthly!$E:$E,0),1)),"")</f>
        <v/>
      </c>
      <c r="Q40" s="145" t="str">
        <f>IFERROR(IF(INDEX(data_mthly!R:R,MATCH($C40,data_mthly!$E:$E,0),1)=0,"",INDEX(data_mthly!R:R,MATCH($C40,data_mthly!$E:$E,0),1)),"")</f>
        <v/>
      </c>
      <c r="R40" s="21" t="str">
        <f>IFERROR(IF(INDEX(data_mthly!S:S,MATCH($C40,data_mthly!$E:$E,0),1)=0,"",INDEX(data_mthly!S:S,MATCH($C40,data_mthly!$E:$E,0),1)),"")</f>
        <v/>
      </c>
      <c r="S40" s="145" t="str">
        <f>IFERROR(IF(INDEX(data_mthly!T:T,MATCH($C40,data_mthly!$E:$E,0),1)=0,"",INDEX(data_mthly!T:T,MATCH($C40,data_mthly!$E:$E,0),1)),"")</f>
        <v/>
      </c>
      <c r="T40" s="145" t="str">
        <f>IFERROR(IF(INDEX(data_mthly!U:U,MATCH($C40,data_mthly!$E:$E,0),1)=0,"",INDEX(data_mthly!U:U,MATCH($C40,data_mthly!$E:$E,0),1)),"")</f>
        <v/>
      </c>
      <c r="U40" s="21" t="str">
        <f>IFERROR(IF(INDEX(data_mthly!V:V,MATCH($C40,data_mthly!$E:$E,0),1)=0,"",INDEX(data_mthly!V:V,MATCH($C40,data_mthly!$E:$E,0),1)),"")</f>
        <v/>
      </c>
      <c r="V40" s="86" t="str">
        <f>IFERROR(IF(INDEX(data_mthly!W:W,MATCH($C40,data_mthly!$E:$E,0),1)=0,"",INDEX(data_mthly!W:W,MATCH($C40,data_mthly!$E:$E,0),1)),"")</f>
        <v/>
      </c>
      <c r="W40" s="160" t="str">
        <f t="shared" si="2"/>
        <v/>
      </c>
      <c r="X40" s="21">
        <f>IFERROR(IF(INDEX(data_mthly!Y:Y,MATCH($C40,data_mthly!$E:$E,0),1)=0,"",INDEX(data_mthly!Y:Y,MATCH($C40,data_mthly!$E:$E,0),1)),"")</f>
        <v>148.30000000000001</v>
      </c>
      <c r="Y40" s="145">
        <f>IFERROR(IF(INDEX(data_mthly!Z:Z,MATCH($C40,data_mthly!$E:$E,0),1)=0,"",INDEX(data_mthly!Z:Z,MATCH($C40,data_mthly!$E:$E,0),1)),"")</f>
        <v>5.9800000000000182</v>
      </c>
      <c r="Z40" s="21">
        <f>IFERROR(IF(INDEX(data_mthly!AA:AA,MATCH($C40,data_mthly!$E:$E,0),1)=0,"",INDEX(data_mthly!AA:AA,MATCH($C40,data_mthly!$E:$E,0),1)),"")</f>
        <v>30.300000000000011</v>
      </c>
      <c r="AA40" s="21">
        <f>IFERROR(IF(INDEX(data_mthly!AB:AB,MATCH($C40,data_mthly!$E:$E,0),1)=0,"",INDEX(data_mthly!AB:AB,MATCH($C40,data_mthly!$E:$E,0),1)),"")</f>
        <v>145.65</v>
      </c>
      <c r="AB40" s="145">
        <f>IFERROR(IF(INDEX(data_mthly!AC:AC,MATCH($C40,data_mthly!$E:$E,0),1)=0,"",INDEX(data_mthly!AC:AC,MATCH($C40,data_mthly!$E:$E,0),1)),"")</f>
        <v>5.8600000000000136</v>
      </c>
      <c r="AC40" s="21">
        <f>IFERROR(IF(INDEX(data_mthly!AD:AD,MATCH($C40,data_mthly!$E:$E,0),1)=0,"",INDEX(data_mthly!AD:AD,MATCH($C40,data_mthly!$E:$E,0),1)),"")</f>
        <v>29.75</v>
      </c>
      <c r="AD40" s="21">
        <f>IFERROR(IF(INDEX(data_mthly!AE:AE,MATCH($C40,data_mthly!$E:$E,0),1)=0,"",INDEX(data_mthly!AE:AE,MATCH($C40,data_mthly!$E:$E,0),1)),"")</f>
        <v>78.22</v>
      </c>
      <c r="AE40" s="86">
        <f>IFERROR(IF(INDEX(data_mthly!AF:AF,MATCH($C40,data_mthly!$E:$E,0),1)=0,"",INDEX(data_mthly!AF:AF,MATCH($C40,data_mthly!$E:$E,0),1)),"")</f>
        <v>10.8</v>
      </c>
      <c r="AF40" s="88">
        <f t="shared" si="3"/>
        <v>2</v>
      </c>
      <c r="AG40" s="88">
        <f t="shared" si="4"/>
        <v>2</v>
      </c>
    </row>
    <row r="41" spans="1:33" ht="15.5">
      <c r="A41" s="88" t="str">
        <f t="shared" si="0"/>
        <v/>
      </c>
      <c r="B41" s="89" t="str">
        <f>IFERROR(IF(INDEX(data_mthly!C:C,MATCH($C41,data_mthly!$E:$E,0),1)=0,"",INDEX(data_mthly!C:C,MATCH($C41,data_mthly!$E:$E,0),1)),"")</f>
        <v/>
      </c>
      <c r="C41" s="112">
        <f t="shared" si="1"/>
        <v>39934</v>
      </c>
      <c r="D41" s="155" t="str">
        <f>IFERROR(IF(INDEX(data_mthly!F:F,MATCH($C41,data_mthly!$E:$E,0),1)=0,"",INDEX(data_mthly!F:F,MATCH($C41,data_mthly!$E:$E,0),1)),"")</f>
        <v/>
      </c>
      <c r="E41" s="21" t="str">
        <f>IFERROR(IF(INDEX(data_mthly!G:G,MATCH($C41,data_mthly!$E:$E,0),1)=0,"",INDEX(data_mthly!G:G,MATCH($C41,data_mthly!$E:$E,0),1)),"")</f>
        <v/>
      </c>
      <c r="F41" s="145" t="str">
        <f>IFERROR(IF(INDEX(data_mthly!H:H,MATCH($C41,data_mthly!$E:$E,0),1)=0,"",INDEX(data_mthly!H:H,MATCH($C41,data_mthly!$E:$E,0),1)),"")</f>
        <v/>
      </c>
      <c r="G41" s="145" t="str">
        <f>IFERROR(IF(INDEX(data_mthly!I:I,MATCH($C41,data_mthly!$E:$E,0),1)=0,"",INDEX(data_mthly!I:I,MATCH($C41,data_mthly!$E:$E,0),1)),"")</f>
        <v/>
      </c>
      <c r="H41" s="21" t="str">
        <f>IFERROR(IF(INDEX(data_mthly!J:J,MATCH($C41,data_mthly!$E:$E,0),1)=0,"",INDEX(data_mthly!J:J,MATCH($C41,data_mthly!$E:$E,0),1)),"")</f>
        <v/>
      </c>
      <c r="I41" s="145" t="str">
        <f>IFERROR(IF(INDEX(data_mthly!K:K,MATCH($C41,data_mthly!$E:$E,0),1)=0,"",INDEX(data_mthly!K:K,MATCH($C41,data_mthly!$E:$E,0),1)),"")</f>
        <v/>
      </c>
      <c r="J41" s="145" t="str">
        <f>IFERROR(IF(INDEX(data_mthly!L:L,MATCH($C41,data_mthly!$E:$E,0),1)=0,"",INDEX(data_mthly!L:L,MATCH($C41,data_mthly!$E:$E,0),1)),"")</f>
        <v/>
      </c>
      <c r="K41" s="21" t="str">
        <f>IFERROR(IF(INDEX(data_mthly!M:M,MATCH($C41,data_mthly!$E:$E,0),1)=0,"",INDEX(data_mthly!M:M,MATCH($C41,data_mthly!$E:$E,0),1)),"")</f>
        <v/>
      </c>
      <c r="L41" s="86" t="str">
        <f>IFERROR(IF(INDEX(data_mthly!N:N,MATCH($C41,data_mthly!$E:$E,0),1)=0,"",INDEX(data_mthly!N:N,MATCH($C41,data_mthly!$E:$E,0),1)),"")</f>
        <v/>
      </c>
      <c r="M41" s="159"/>
      <c r="N41" s="155" t="str">
        <f>IFERROR(IF(INDEX(data_mthly!O:O,MATCH($C41,data_mthly!$E:$E,0),1)=0,"",INDEX(data_mthly!O:O,MATCH($C41,data_mthly!$E:$E,0),1)),"")</f>
        <v/>
      </c>
      <c r="O41" s="21" t="str">
        <f>IFERROR(IF(INDEX(data_mthly!P:P,MATCH($C41,data_mthly!$E:$E,0),1)=0,"",INDEX(data_mthly!P:P,MATCH($C41,data_mthly!$E:$E,0),1)),"")</f>
        <v/>
      </c>
      <c r="P41" s="145" t="str">
        <f>IFERROR(IF(INDEX(data_mthly!Q:Q,MATCH($C41,data_mthly!$E:$E,0),1)=0,"",INDEX(data_mthly!Q:Q,MATCH($C41,data_mthly!$E:$E,0),1)),"")</f>
        <v/>
      </c>
      <c r="Q41" s="145" t="str">
        <f>IFERROR(IF(INDEX(data_mthly!R:R,MATCH($C41,data_mthly!$E:$E,0),1)=0,"",INDEX(data_mthly!R:R,MATCH($C41,data_mthly!$E:$E,0),1)),"")</f>
        <v/>
      </c>
      <c r="R41" s="21" t="str">
        <f>IFERROR(IF(INDEX(data_mthly!S:S,MATCH($C41,data_mthly!$E:$E,0),1)=0,"",INDEX(data_mthly!S:S,MATCH($C41,data_mthly!$E:$E,0),1)),"")</f>
        <v/>
      </c>
      <c r="S41" s="145" t="str">
        <f>IFERROR(IF(INDEX(data_mthly!T:T,MATCH($C41,data_mthly!$E:$E,0),1)=0,"",INDEX(data_mthly!T:T,MATCH($C41,data_mthly!$E:$E,0),1)),"")</f>
        <v/>
      </c>
      <c r="T41" s="145" t="str">
        <f>IFERROR(IF(INDEX(data_mthly!U:U,MATCH($C41,data_mthly!$E:$E,0),1)=0,"",INDEX(data_mthly!U:U,MATCH($C41,data_mthly!$E:$E,0),1)),"")</f>
        <v/>
      </c>
      <c r="U41" s="21" t="str">
        <f>IFERROR(IF(INDEX(data_mthly!V:V,MATCH($C41,data_mthly!$E:$E,0),1)=0,"",INDEX(data_mthly!V:V,MATCH($C41,data_mthly!$E:$E,0),1)),"")</f>
        <v/>
      </c>
      <c r="V41" s="86" t="str">
        <f>IFERROR(IF(INDEX(data_mthly!W:W,MATCH($C41,data_mthly!$E:$E,0),1)=0,"",INDEX(data_mthly!W:W,MATCH($C41,data_mthly!$E:$E,0),1)),"")</f>
        <v/>
      </c>
      <c r="W41" s="160" t="str">
        <f t="shared" si="2"/>
        <v/>
      </c>
      <c r="X41" s="21">
        <f>IFERROR(IF(INDEX(data_mthly!Y:Y,MATCH($C41,data_mthly!$E:$E,0),1)=0,"",INDEX(data_mthly!Y:Y,MATCH($C41,data_mthly!$E:$E,0),1)),"")</f>
        <v>152.07</v>
      </c>
      <c r="Y41" s="145">
        <f>IFERROR(IF(INDEX(data_mthly!Z:Z,MATCH($C41,data_mthly!$E:$E,0),1)=0,"",INDEX(data_mthly!Z:Z,MATCH($C41,data_mthly!$E:$E,0),1)),"")</f>
        <v>3.7699999999999818</v>
      </c>
      <c r="Z41" s="21">
        <f>IFERROR(IF(INDEX(data_mthly!AA:AA,MATCH($C41,data_mthly!$E:$E,0),1)=0,"",INDEX(data_mthly!AA:AA,MATCH($C41,data_mthly!$E:$E,0),1)),"")</f>
        <v>29.199999999999989</v>
      </c>
      <c r="AA41" s="21">
        <f>IFERROR(IF(INDEX(data_mthly!AB:AB,MATCH($C41,data_mthly!$E:$E,0),1)=0,"",INDEX(data_mthly!AB:AB,MATCH($C41,data_mthly!$E:$E,0),1)),"")</f>
        <v>149.35</v>
      </c>
      <c r="AB41" s="145">
        <f>IFERROR(IF(INDEX(data_mthly!AC:AC,MATCH($C41,data_mthly!$E:$E,0),1)=0,"",INDEX(data_mthly!AC:AC,MATCH($C41,data_mthly!$E:$E,0),1)),"")</f>
        <v>3.6999999999999886</v>
      </c>
      <c r="AC41" s="21">
        <f>IFERROR(IF(INDEX(data_mthly!AD:AD,MATCH($C41,data_mthly!$E:$E,0),1)=0,"",INDEX(data_mthly!AD:AD,MATCH($C41,data_mthly!$E:$E,0),1)),"")</f>
        <v>28.659999999999997</v>
      </c>
      <c r="AD41" s="21">
        <f>IFERROR(IF(INDEX(data_mthly!AE:AE,MATCH($C41,data_mthly!$E:$E,0),1)=0,"",INDEX(data_mthly!AE:AE,MATCH($C41,data_mthly!$E:$E,0),1)),"")</f>
        <v>78.150000000000006</v>
      </c>
      <c r="AE41" s="86">
        <f>IFERROR(IF(INDEX(data_mthly!AF:AF,MATCH($C41,data_mthly!$E:$E,0),1)=0,"",INDEX(data_mthly!AF:AF,MATCH($C41,data_mthly!$E:$E,0),1)),"")</f>
        <v>10.9</v>
      </c>
      <c r="AF41" s="88">
        <f t="shared" si="3"/>
        <v>1</v>
      </c>
      <c r="AG41" s="88">
        <f t="shared" si="4"/>
        <v>1</v>
      </c>
    </row>
    <row r="42" spans="1:33" ht="15.5">
      <c r="A42" s="88" t="str">
        <f t="shared" si="0"/>
        <v/>
      </c>
      <c r="B42" s="89" t="str">
        <f>IFERROR(IF(INDEX(data_mthly!C:C,MATCH($C42,data_mthly!$E:$E,0),1)=0,"",INDEX(data_mthly!C:C,MATCH($C42,data_mthly!$E:$E,0),1)),"")</f>
        <v/>
      </c>
      <c r="C42" s="112">
        <f t="shared" si="1"/>
        <v>39965</v>
      </c>
      <c r="D42" s="155" t="str">
        <f>IFERROR(IF(INDEX(data_mthly!F:F,MATCH($C42,data_mthly!$E:$E,0),1)=0,"",INDEX(data_mthly!F:F,MATCH($C42,data_mthly!$E:$E,0),1)),"")</f>
        <v/>
      </c>
      <c r="E42" s="21" t="str">
        <f>IFERROR(IF(INDEX(data_mthly!G:G,MATCH($C42,data_mthly!$E:$E,0),1)=0,"",INDEX(data_mthly!G:G,MATCH($C42,data_mthly!$E:$E,0),1)),"")</f>
        <v/>
      </c>
      <c r="F42" s="145" t="str">
        <f>IFERROR(IF(INDEX(data_mthly!H:H,MATCH($C42,data_mthly!$E:$E,0),1)=0,"",INDEX(data_mthly!H:H,MATCH($C42,data_mthly!$E:$E,0),1)),"")</f>
        <v/>
      </c>
      <c r="G42" s="145" t="str">
        <f>IFERROR(IF(INDEX(data_mthly!I:I,MATCH($C42,data_mthly!$E:$E,0),1)=0,"",INDEX(data_mthly!I:I,MATCH($C42,data_mthly!$E:$E,0),1)),"")</f>
        <v/>
      </c>
      <c r="H42" s="21" t="str">
        <f>IFERROR(IF(INDEX(data_mthly!J:J,MATCH($C42,data_mthly!$E:$E,0),1)=0,"",INDEX(data_mthly!J:J,MATCH($C42,data_mthly!$E:$E,0),1)),"")</f>
        <v/>
      </c>
      <c r="I42" s="145" t="str">
        <f>IFERROR(IF(INDEX(data_mthly!K:K,MATCH($C42,data_mthly!$E:$E,0),1)=0,"",INDEX(data_mthly!K:K,MATCH($C42,data_mthly!$E:$E,0),1)),"")</f>
        <v/>
      </c>
      <c r="J42" s="145" t="str">
        <f>IFERROR(IF(INDEX(data_mthly!L:L,MATCH($C42,data_mthly!$E:$E,0),1)=0,"",INDEX(data_mthly!L:L,MATCH($C42,data_mthly!$E:$E,0),1)),"")</f>
        <v/>
      </c>
      <c r="K42" s="21" t="str">
        <f>IFERROR(IF(INDEX(data_mthly!M:M,MATCH($C42,data_mthly!$E:$E,0),1)=0,"",INDEX(data_mthly!M:M,MATCH($C42,data_mthly!$E:$E,0),1)),"")</f>
        <v/>
      </c>
      <c r="L42" s="86" t="str">
        <f>IFERROR(IF(INDEX(data_mthly!N:N,MATCH($C42,data_mthly!$E:$E,0),1)=0,"",INDEX(data_mthly!N:N,MATCH($C42,data_mthly!$E:$E,0),1)),"")</f>
        <v/>
      </c>
      <c r="M42" s="159"/>
      <c r="N42" s="155" t="str">
        <f>IFERROR(IF(INDEX(data_mthly!O:O,MATCH($C42,data_mthly!$E:$E,0),1)=0,"",INDEX(data_mthly!O:O,MATCH($C42,data_mthly!$E:$E,0),1)),"")</f>
        <v/>
      </c>
      <c r="O42" s="21" t="str">
        <f>IFERROR(IF(INDEX(data_mthly!P:P,MATCH($C42,data_mthly!$E:$E,0),1)=0,"",INDEX(data_mthly!P:P,MATCH($C42,data_mthly!$E:$E,0),1)),"")</f>
        <v/>
      </c>
      <c r="P42" s="145" t="str">
        <f>IFERROR(IF(INDEX(data_mthly!Q:Q,MATCH($C42,data_mthly!$E:$E,0),1)=0,"",INDEX(data_mthly!Q:Q,MATCH($C42,data_mthly!$E:$E,0),1)),"")</f>
        <v/>
      </c>
      <c r="Q42" s="145" t="str">
        <f>IFERROR(IF(INDEX(data_mthly!R:R,MATCH($C42,data_mthly!$E:$E,0),1)=0,"",INDEX(data_mthly!R:R,MATCH($C42,data_mthly!$E:$E,0),1)),"")</f>
        <v/>
      </c>
      <c r="R42" s="21" t="str">
        <f>IFERROR(IF(INDEX(data_mthly!S:S,MATCH($C42,data_mthly!$E:$E,0),1)=0,"",INDEX(data_mthly!S:S,MATCH($C42,data_mthly!$E:$E,0),1)),"")</f>
        <v/>
      </c>
      <c r="S42" s="145" t="str">
        <f>IFERROR(IF(INDEX(data_mthly!T:T,MATCH($C42,data_mthly!$E:$E,0),1)=0,"",INDEX(data_mthly!T:T,MATCH($C42,data_mthly!$E:$E,0),1)),"")</f>
        <v/>
      </c>
      <c r="T42" s="145" t="str">
        <f>IFERROR(IF(INDEX(data_mthly!U:U,MATCH($C42,data_mthly!$E:$E,0),1)=0,"",INDEX(data_mthly!U:U,MATCH($C42,data_mthly!$E:$E,0),1)),"")</f>
        <v/>
      </c>
      <c r="U42" s="21" t="str">
        <f>IFERROR(IF(INDEX(data_mthly!V:V,MATCH($C42,data_mthly!$E:$E,0),1)=0,"",INDEX(data_mthly!V:V,MATCH($C42,data_mthly!$E:$E,0),1)),"")</f>
        <v/>
      </c>
      <c r="V42" s="86" t="str">
        <f>IFERROR(IF(INDEX(data_mthly!W:W,MATCH($C42,data_mthly!$E:$E,0),1)=0,"",INDEX(data_mthly!W:W,MATCH($C42,data_mthly!$E:$E,0),1)),"")</f>
        <v/>
      </c>
      <c r="W42" s="160" t="str">
        <f t="shared" si="2"/>
        <v/>
      </c>
      <c r="X42" s="21">
        <f>IFERROR(IF(INDEX(data_mthly!Y:Y,MATCH($C42,data_mthly!$E:$E,0),1)=0,"",INDEX(data_mthly!Y:Y,MATCH($C42,data_mthly!$E:$E,0),1)),"")</f>
        <v>154.04</v>
      </c>
      <c r="Y42" s="145">
        <f>IFERROR(IF(INDEX(data_mthly!Z:Z,MATCH($C42,data_mthly!$E:$E,0),1)=0,"",INDEX(data_mthly!Z:Z,MATCH($C42,data_mthly!$E:$E,0),1)),"")</f>
        <v>1.9699999999999989</v>
      </c>
      <c r="Z42" s="21">
        <f>IFERROR(IF(INDEX(data_mthly!AA:AA,MATCH($C42,data_mthly!$E:$E,0),1)=0,"",INDEX(data_mthly!AA:AA,MATCH($C42,data_mthly!$E:$E,0),1)),"")</f>
        <v>23.829999999999984</v>
      </c>
      <c r="AA42" s="21">
        <f>IFERROR(IF(INDEX(data_mthly!AB:AB,MATCH($C42,data_mthly!$E:$E,0),1)=0,"",INDEX(data_mthly!AB:AB,MATCH($C42,data_mthly!$E:$E,0),1)),"")</f>
        <v>151.30000000000001</v>
      </c>
      <c r="AB42" s="145">
        <f>IFERROR(IF(INDEX(data_mthly!AC:AC,MATCH($C42,data_mthly!$E:$E,0),1)=0,"",INDEX(data_mthly!AC:AC,MATCH($C42,data_mthly!$E:$E,0),1)),"")</f>
        <v>1.9500000000000171</v>
      </c>
      <c r="AC42" s="21">
        <f>IFERROR(IF(INDEX(data_mthly!AD:AD,MATCH($C42,data_mthly!$E:$E,0),1)=0,"",INDEX(data_mthly!AD:AD,MATCH($C42,data_mthly!$E:$E,0),1)),"")</f>
        <v>23.400000000000006</v>
      </c>
      <c r="AD42" s="21">
        <f>IFERROR(IF(INDEX(data_mthly!AE:AE,MATCH($C42,data_mthly!$E:$E,0),1)=0,"",INDEX(data_mthly!AE:AE,MATCH($C42,data_mthly!$E:$E,0),1)),"")</f>
        <v>77.959999999999994</v>
      </c>
      <c r="AE42" s="86">
        <f>IFERROR(IF(INDEX(data_mthly!AF:AF,MATCH($C42,data_mthly!$E:$E,0),1)=0,"",INDEX(data_mthly!AF:AF,MATCH($C42,data_mthly!$E:$E,0),1)),"")</f>
        <v>10.9</v>
      </c>
      <c r="AF42" s="88">
        <f t="shared" si="3"/>
        <v>2</v>
      </c>
      <c r="AG42" s="88">
        <f t="shared" si="4"/>
        <v>2</v>
      </c>
    </row>
    <row r="43" spans="1:33" ht="15.5">
      <c r="A43" s="88" t="str">
        <f t="shared" si="0"/>
        <v/>
      </c>
      <c r="B43" s="89" t="str">
        <f>IFERROR(IF(INDEX(data_mthly!C:C,MATCH($C43,data_mthly!$E:$E,0),1)=0,"",INDEX(data_mthly!C:C,MATCH($C43,data_mthly!$E:$E,0),1)),"")</f>
        <v/>
      </c>
      <c r="C43" s="112">
        <f t="shared" si="1"/>
        <v>39995</v>
      </c>
      <c r="D43" s="155" t="str">
        <f>IFERROR(IF(INDEX(data_mthly!F:F,MATCH($C43,data_mthly!$E:$E,0),1)=0,"",INDEX(data_mthly!F:F,MATCH($C43,data_mthly!$E:$E,0),1)),"")</f>
        <v/>
      </c>
      <c r="E43" s="21" t="str">
        <f>IFERROR(IF(INDEX(data_mthly!G:G,MATCH($C43,data_mthly!$E:$E,0),1)=0,"",INDEX(data_mthly!G:G,MATCH($C43,data_mthly!$E:$E,0),1)),"")</f>
        <v/>
      </c>
      <c r="F43" s="145" t="str">
        <f>IFERROR(IF(INDEX(data_mthly!H:H,MATCH($C43,data_mthly!$E:$E,0),1)=0,"",INDEX(data_mthly!H:H,MATCH($C43,data_mthly!$E:$E,0),1)),"")</f>
        <v/>
      </c>
      <c r="G43" s="145" t="str">
        <f>IFERROR(IF(INDEX(data_mthly!I:I,MATCH($C43,data_mthly!$E:$E,0),1)=0,"",INDEX(data_mthly!I:I,MATCH($C43,data_mthly!$E:$E,0),1)),"")</f>
        <v/>
      </c>
      <c r="H43" s="21" t="str">
        <f>IFERROR(IF(INDEX(data_mthly!J:J,MATCH($C43,data_mthly!$E:$E,0),1)=0,"",INDEX(data_mthly!J:J,MATCH($C43,data_mthly!$E:$E,0),1)),"")</f>
        <v/>
      </c>
      <c r="I43" s="145" t="str">
        <f>IFERROR(IF(INDEX(data_mthly!K:K,MATCH($C43,data_mthly!$E:$E,0),1)=0,"",INDEX(data_mthly!K:K,MATCH($C43,data_mthly!$E:$E,0),1)),"")</f>
        <v/>
      </c>
      <c r="J43" s="145" t="str">
        <f>IFERROR(IF(INDEX(data_mthly!L:L,MATCH($C43,data_mthly!$E:$E,0),1)=0,"",INDEX(data_mthly!L:L,MATCH($C43,data_mthly!$E:$E,0),1)),"")</f>
        <v/>
      </c>
      <c r="K43" s="21" t="str">
        <f>IFERROR(IF(INDEX(data_mthly!M:M,MATCH($C43,data_mthly!$E:$E,0),1)=0,"",INDEX(data_mthly!M:M,MATCH($C43,data_mthly!$E:$E,0),1)),"")</f>
        <v/>
      </c>
      <c r="L43" s="86" t="str">
        <f>IFERROR(IF(INDEX(data_mthly!N:N,MATCH($C43,data_mthly!$E:$E,0),1)=0,"",INDEX(data_mthly!N:N,MATCH($C43,data_mthly!$E:$E,0),1)),"")</f>
        <v/>
      </c>
      <c r="M43" s="159"/>
      <c r="N43" s="155" t="str">
        <f>IFERROR(IF(INDEX(data_mthly!O:O,MATCH($C43,data_mthly!$E:$E,0),1)=0,"",INDEX(data_mthly!O:O,MATCH($C43,data_mthly!$E:$E,0),1)),"")</f>
        <v/>
      </c>
      <c r="O43" s="21" t="str">
        <f>IFERROR(IF(INDEX(data_mthly!P:P,MATCH($C43,data_mthly!$E:$E,0),1)=0,"",INDEX(data_mthly!P:P,MATCH($C43,data_mthly!$E:$E,0),1)),"")</f>
        <v/>
      </c>
      <c r="P43" s="145" t="str">
        <f>IFERROR(IF(INDEX(data_mthly!Q:Q,MATCH($C43,data_mthly!$E:$E,0),1)=0,"",INDEX(data_mthly!Q:Q,MATCH($C43,data_mthly!$E:$E,0),1)),"")</f>
        <v/>
      </c>
      <c r="Q43" s="145" t="str">
        <f>IFERROR(IF(INDEX(data_mthly!R:R,MATCH($C43,data_mthly!$E:$E,0),1)=0,"",INDEX(data_mthly!R:R,MATCH($C43,data_mthly!$E:$E,0),1)),"")</f>
        <v/>
      </c>
      <c r="R43" s="21" t="str">
        <f>IFERROR(IF(INDEX(data_mthly!S:S,MATCH($C43,data_mthly!$E:$E,0),1)=0,"",INDEX(data_mthly!S:S,MATCH($C43,data_mthly!$E:$E,0),1)),"")</f>
        <v/>
      </c>
      <c r="S43" s="145" t="str">
        <f>IFERROR(IF(INDEX(data_mthly!T:T,MATCH($C43,data_mthly!$E:$E,0),1)=0,"",INDEX(data_mthly!T:T,MATCH($C43,data_mthly!$E:$E,0),1)),"")</f>
        <v/>
      </c>
      <c r="T43" s="145" t="str">
        <f>IFERROR(IF(INDEX(data_mthly!U:U,MATCH($C43,data_mthly!$E:$E,0),1)=0,"",INDEX(data_mthly!U:U,MATCH($C43,data_mthly!$E:$E,0),1)),"")</f>
        <v/>
      </c>
      <c r="U43" s="21" t="str">
        <f>IFERROR(IF(INDEX(data_mthly!V:V,MATCH($C43,data_mthly!$E:$E,0),1)=0,"",INDEX(data_mthly!V:V,MATCH($C43,data_mthly!$E:$E,0),1)),"")</f>
        <v/>
      </c>
      <c r="V43" s="86" t="str">
        <f>IFERROR(IF(INDEX(data_mthly!W:W,MATCH($C43,data_mthly!$E:$E,0),1)=0,"",INDEX(data_mthly!W:W,MATCH($C43,data_mthly!$E:$E,0),1)),"")</f>
        <v/>
      </c>
      <c r="W43" s="160" t="str">
        <f t="shared" si="2"/>
        <v/>
      </c>
      <c r="X43" s="21">
        <f>IFERROR(IF(INDEX(data_mthly!Y:Y,MATCH($C43,data_mthly!$E:$E,0),1)=0,"",INDEX(data_mthly!Y:Y,MATCH($C43,data_mthly!$E:$E,0),1)),"")</f>
        <v>155.27000000000001</v>
      </c>
      <c r="Y43" s="145">
        <f>IFERROR(IF(INDEX(data_mthly!Z:Z,MATCH($C43,data_mthly!$E:$E,0),1)=0,"",INDEX(data_mthly!Z:Z,MATCH($C43,data_mthly!$E:$E,0),1)),"")</f>
        <v>1.2300000000000182</v>
      </c>
      <c r="Z43" s="21">
        <f>IFERROR(IF(INDEX(data_mthly!AA:AA,MATCH($C43,data_mthly!$E:$E,0),1)=0,"",INDEX(data_mthly!AA:AA,MATCH($C43,data_mthly!$E:$E,0),1)),"")</f>
        <v>18.960000000000008</v>
      </c>
      <c r="AA43" s="21">
        <f>IFERROR(IF(INDEX(data_mthly!AB:AB,MATCH($C43,data_mthly!$E:$E,0),1)=0,"",INDEX(data_mthly!AB:AB,MATCH($C43,data_mthly!$E:$E,0),1)),"")</f>
        <v>152.5</v>
      </c>
      <c r="AB43" s="145">
        <f>IFERROR(IF(INDEX(data_mthly!AC:AC,MATCH($C43,data_mthly!$E:$E,0),1)=0,"",INDEX(data_mthly!AC:AC,MATCH($C43,data_mthly!$E:$E,0),1)),"")</f>
        <v>1.1999999999999886</v>
      </c>
      <c r="AC43" s="21">
        <f>IFERROR(IF(INDEX(data_mthly!AD:AD,MATCH($C43,data_mthly!$E:$E,0),1)=0,"",INDEX(data_mthly!AD:AD,MATCH($C43,data_mthly!$E:$E,0),1)),"")</f>
        <v>18.610000000000014</v>
      </c>
      <c r="AD43" s="21">
        <f>IFERROR(IF(INDEX(data_mthly!AE:AE,MATCH($C43,data_mthly!$E:$E,0),1)=0,"",INDEX(data_mthly!AE:AE,MATCH($C43,data_mthly!$E:$E,0),1)),"")</f>
        <v>78.239999999999995</v>
      </c>
      <c r="AE43" s="86">
        <f>IFERROR(IF(INDEX(data_mthly!AF:AF,MATCH($C43,data_mthly!$E:$E,0),1)=0,"",INDEX(data_mthly!AF:AF,MATCH($C43,data_mthly!$E:$E,0),1)),"")</f>
        <v>11</v>
      </c>
      <c r="AF43" s="88">
        <f t="shared" si="3"/>
        <v>1</v>
      </c>
      <c r="AG43" s="88">
        <f t="shared" si="4"/>
        <v>1</v>
      </c>
    </row>
    <row r="44" spans="1:33" ht="15.5">
      <c r="A44" s="88" t="str">
        <f t="shared" si="0"/>
        <v/>
      </c>
      <c r="B44" s="89" t="str">
        <f>IFERROR(IF(INDEX(data_mthly!C:C,MATCH($C44,data_mthly!$E:$E,0),1)=0,"",INDEX(data_mthly!C:C,MATCH($C44,data_mthly!$E:$E,0),1)),"")</f>
        <v/>
      </c>
      <c r="C44" s="112">
        <f t="shared" si="1"/>
        <v>40026</v>
      </c>
      <c r="D44" s="155" t="str">
        <f>IFERROR(IF(INDEX(data_mthly!F:F,MATCH($C44,data_mthly!$E:$E,0),1)=0,"",INDEX(data_mthly!F:F,MATCH($C44,data_mthly!$E:$E,0),1)),"")</f>
        <v/>
      </c>
      <c r="E44" s="21" t="str">
        <f>IFERROR(IF(INDEX(data_mthly!G:G,MATCH($C44,data_mthly!$E:$E,0),1)=0,"",INDEX(data_mthly!G:G,MATCH($C44,data_mthly!$E:$E,0),1)),"")</f>
        <v/>
      </c>
      <c r="F44" s="145" t="str">
        <f>IFERROR(IF(INDEX(data_mthly!H:H,MATCH($C44,data_mthly!$E:$E,0),1)=0,"",INDEX(data_mthly!H:H,MATCH($C44,data_mthly!$E:$E,0),1)),"")</f>
        <v/>
      </c>
      <c r="G44" s="145" t="str">
        <f>IFERROR(IF(INDEX(data_mthly!I:I,MATCH($C44,data_mthly!$E:$E,0),1)=0,"",INDEX(data_mthly!I:I,MATCH($C44,data_mthly!$E:$E,0),1)),"")</f>
        <v/>
      </c>
      <c r="H44" s="21" t="str">
        <f>IFERROR(IF(INDEX(data_mthly!J:J,MATCH($C44,data_mthly!$E:$E,0),1)=0,"",INDEX(data_mthly!J:J,MATCH($C44,data_mthly!$E:$E,0),1)),"")</f>
        <v/>
      </c>
      <c r="I44" s="145" t="str">
        <f>IFERROR(IF(INDEX(data_mthly!K:K,MATCH($C44,data_mthly!$E:$E,0),1)=0,"",INDEX(data_mthly!K:K,MATCH($C44,data_mthly!$E:$E,0),1)),"")</f>
        <v/>
      </c>
      <c r="J44" s="145" t="str">
        <f>IFERROR(IF(INDEX(data_mthly!L:L,MATCH($C44,data_mthly!$E:$E,0),1)=0,"",INDEX(data_mthly!L:L,MATCH($C44,data_mthly!$E:$E,0),1)),"")</f>
        <v/>
      </c>
      <c r="K44" s="21" t="str">
        <f>IFERROR(IF(INDEX(data_mthly!M:M,MATCH($C44,data_mthly!$E:$E,0),1)=0,"",INDEX(data_mthly!M:M,MATCH($C44,data_mthly!$E:$E,0),1)),"")</f>
        <v/>
      </c>
      <c r="L44" s="86" t="str">
        <f>IFERROR(IF(INDEX(data_mthly!N:N,MATCH($C44,data_mthly!$E:$E,0),1)=0,"",INDEX(data_mthly!N:N,MATCH($C44,data_mthly!$E:$E,0),1)),"")</f>
        <v/>
      </c>
      <c r="M44" s="159"/>
      <c r="N44" s="155" t="str">
        <f>IFERROR(IF(INDEX(data_mthly!O:O,MATCH($C44,data_mthly!$E:$E,0),1)=0,"",INDEX(data_mthly!O:O,MATCH($C44,data_mthly!$E:$E,0),1)),"")</f>
        <v/>
      </c>
      <c r="O44" s="21" t="str">
        <f>IFERROR(IF(INDEX(data_mthly!P:P,MATCH($C44,data_mthly!$E:$E,0),1)=0,"",INDEX(data_mthly!P:P,MATCH($C44,data_mthly!$E:$E,0),1)),"")</f>
        <v/>
      </c>
      <c r="P44" s="145" t="str">
        <f>IFERROR(IF(INDEX(data_mthly!Q:Q,MATCH($C44,data_mthly!$E:$E,0),1)=0,"",INDEX(data_mthly!Q:Q,MATCH($C44,data_mthly!$E:$E,0),1)),"")</f>
        <v/>
      </c>
      <c r="Q44" s="145" t="str">
        <f>IFERROR(IF(INDEX(data_mthly!R:R,MATCH($C44,data_mthly!$E:$E,0),1)=0,"",INDEX(data_mthly!R:R,MATCH($C44,data_mthly!$E:$E,0),1)),"")</f>
        <v/>
      </c>
      <c r="R44" s="21" t="str">
        <f>IFERROR(IF(INDEX(data_mthly!S:S,MATCH($C44,data_mthly!$E:$E,0),1)=0,"",INDEX(data_mthly!S:S,MATCH($C44,data_mthly!$E:$E,0),1)),"")</f>
        <v/>
      </c>
      <c r="S44" s="145" t="str">
        <f>IFERROR(IF(INDEX(data_mthly!T:T,MATCH($C44,data_mthly!$E:$E,0),1)=0,"",INDEX(data_mthly!T:T,MATCH($C44,data_mthly!$E:$E,0),1)),"")</f>
        <v/>
      </c>
      <c r="T44" s="145" t="str">
        <f>IFERROR(IF(INDEX(data_mthly!U:U,MATCH($C44,data_mthly!$E:$E,0),1)=0,"",INDEX(data_mthly!U:U,MATCH($C44,data_mthly!$E:$E,0),1)),"")</f>
        <v/>
      </c>
      <c r="U44" s="21" t="str">
        <f>IFERROR(IF(INDEX(data_mthly!V:V,MATCH($C44,data_mthly!$E:$E,0),1)=0,"",INDEX(data_mthly!V:V,MATCH($C44,data_mthly!$E:$E,0),1)),"")</f>
        <v/>
      </c>
      <c r="V44" s="86" t="str">
        <f>IFERROR(IF(INDEX(data_mthly!W:W,MATCH($C44,data_mthly!$E:$E,0),1)=0,"",INDEX(data_mthly!W:W,MATCH($C44,data_mthly!$E:$E,0),1)),"")</f>
        <v/>
      </c>
      <c r="W44" s="160" t="str">
        <f t="shared" si="2"/>
        <v/>
      </c>
      <c r="X44" s="21">
        <f>IFERROR(IF(INDEX(data_mthly!Y:Y,MATCH($C44,data_mthly!$E:$E,0),1)=0,"",INDEX(data_mthly!Y:Y,MATCH($C44,data_mthly!$E:$E,0),1)),"")</f>
        <v>153.06</v>
      </c>
      <c r="Y44" s="145">
        <f>IFERROR(IF(INDEX(data_mthly!Z:Z,MATCH($C44,data_mthly!$E:$E,0),1)=0,"",INDEX(data_mthly!Z:Z,MATCH($C44,data_mthly!$E:$E,0),1)),"")</f>
        <v>-2.210000000000008</v>
      </c>
      <c r="Z44" s="21">
        <f>IFERROR(IF(INDEX(data_mthly!AA:AA,MATCH($C44,data_mthly!$E:$E,0),1)=0,"",INDEX(data_mthly!AA:AA,MATCH($C44,data_mthly!$E:$E,0),1)),"")</f>
        <v>16.360000000000014</v>
      </c>
      <c r="AA44" s="21">
        <f>IFERROR(IF(INDEX(data_mthly!AB:AB,MATCH($C44,data_mthly!$E:$E,0),1)=0,"",INDEX(data_mthly!AB:AB,MATCH($C44,data_mthly!$E:$E,0),1)),"")</f>
        <v>150.32</v>
      </c>
      <c r="AB44" s="145">
        <f>IFERROR(IF(INDEX(data_mthly!AC:AC,MATCH($C44,data_mthly!$E:$E,0),1)=0,"",INDEX(data_mthly!AC:AC,MATCH($C44,data_mthly!$E:$E,0),1)),"")</f>
        <v>-2.1800000000000068</v>
      </c>
      <c r="AC44" s="21">
        <f>IFERROR(IF(INDEX(data_mthly!AD:AD,MATCH($C44,data_mthly!$E:$E,0),1)=0,"",INDEX(data_mthly!AD:AD,MATCH($C44,data_mthly!$E:$E,0),1)),"")</f>
        <v>16.060000000000002</v>
      </c>
      <c r="AD44" s="21">
        <f>IFERROR(IF(INDEX(data_mthly!AE:AE,MATCH($C44,data_mthly!$E:$E,0),1)=0,"",INDEX(data_mthly!AE:AE,MATCH($C44,data_mthly!$E:$E,0),1)),"")</f>
        <v>78.63</v>
      </c>
      <c r="AE44" s="86">
        <f>IFERROR(IF(INDEX(data_mthly!AF:AF,MATCH($C44,data_mthly!$E:$E,0),1)=0,"",INDEX(data_mthly!AF:AF,MATCH($C44,data_mthly!$E:$E,0),1)),"")</f>
        <v>11.1</v>
      </c>
      <c r="AF44" s="88">
        <f t="shared" si="3"/>
        <v>2</v>
      </c>
      <c r="AG44" s="88">
        <f t="shared" si="4"/>
        <v>2</v>
      </c>
    </row>
    <row r="45" spans="1:33" ht="15.5">
      <c r="A45" s="88" t="str">
        <f t="shared" si="0"/>
        <v/>
      </c>
      <c r="B45" s="89" t="str">
        <f>IFERROR(IF(INDEX(data_mthly!C:C,MATCH($C45,data_mthly!$E:$E,0),1)=0,"",INDEX(data_mthly!C:C,MATCH($C45,data_mthly!$E:$E,0),1)),"")</f>
        <v/>
      </c>
      <c r="C45" s="112">
        <f t="shared" si="1"/>
        <v>40057</v>
      </c>
      <c r="D45" s="155" t="str">
        <f>IFERROR(IF(INDEX(data_mthly!F:F,MATCH($C45,data_mthly!$E:$E,0),1)=0,"",INDEX(data_mthly!F:F,MATCH($C45,data_mthly!$E:$E,0),1)),"")</f>
        <v/>
      </c>
      <c r="E45" s="21" t="str">
        <f>IFERROR(IF(INDEX(data_mthly!G:G,MATCH($C45,data_mthly!$E:$E,0),1)=0,"",INDEX(data_mthly!G:G,MATCH($C45,data_mthly!$E:$E,0),1)),"")</f>
        <v/>
      </c>
      <c r="F45" s="145" t="str">
        <f>IFERROR(IF(INDEX(data_mthly!H:H,MATCH($C45,data_mthly!$E:$E,0),1)=0,"",INDEX(data_mthly!H:H,MATCH($C45,data_mthly!$E:$E,0),1)),"")</f>
        <v/>
      </c>
      <c r="G45" s="145" t="str">
        <f>IFERROR(IF(INDEX(data_mthly!I:I,MATCH($C45,data_mthly!$E:$E,0),1)=0,"",INDEX(data_mthly!I:I,MATCH($C45,data_mthly!$E:$E,0),1)),"")</f>
        <v/>
      </c>
      <c r="H45" s="21" t="str">
        <f>IFERROR(IF(INDEX(data_mthly!J:J,MATCH($C45,data_mthly!$E:$E,0),1)=0,"",INDEX(data_mthly!J:J,MATCH($C45,data_mthly!$E:$E,0),1)),"")</f>
        <v/>
      </c>
      <c r="I45" s="145" t="str">
        <f>IFERROR(IF(INDEX(data_mthly!K:K,MATCH($C45,data_mthly!$E:$E,0),1)=0,"",INDEX(data_mthly!K:K,MATCH($C45,data_mthly!$E:$E,0),1)),"")</f>
        <v/>
      </c>
      <c r="J45" s="145" t="str">
        <f>IFERROR(IF(INDEX(data_mthly!L:L,MATCH($C45,data_mthly!$E:$E,0),1)=0,"",INDEX(data_mthly!L:L,MATCH($C45,data_mthly!$E:$E,0),1)),"")</f>
        <v/>
      </c>
      <c r="K45" s="21" t="str">
        <f>IFERROR(IF(INDEX(data_mthly!M:M,MATCH($C45,data_mthly!$E:$E,0),1)=0,"",INDEX(data_mthly!M:M,MATCH($C45,data_mthly!$E:$E,0),1)),"")</f>
        <v/>
      </c>
      <c r="L45" s="86" t="str">
        <f>IFERROR(IF(INDEX(data_mthly!N:N,MATCH($C45,data_mthly!$E:$E,0),1)=0,"",INDEX(data_mthly!N:N,MATCH($C45,data_mthly!$E:$E,0),1)),"")</f>
        <v/>
      </c>
      <c r="M45" s="159"/>
      <c r="N45" s="155" t="str">
        <f>IFERROR(IF(INDEX(data_mthly!O:O,MATCH($C45,data_mthly!$E:$E,0),1)=0,"",INDEX(data_mthly!O:O,MATCH($C45,data_mthly!$E:$E,0),1)),"")</f>
        <v/>
      </c>
      <c r="O45" s="21" t="str">
        <f>IFERROR(IF(INDEX(data_mthly!P:P,MATCH($C45,data_mthly!$E:$E,0),1)=0,"",INDEX(data_mthly!P:P,MATCH($C45,data_mthly!$E:$E,0),1)),"")</f>
        <v/>
      </c>
      <c r="P45" s="145" t="str">
        <f>IFERROR(IF(INDEX(data_mthly!Q:Q,MATCH($C45,data_mthly!$E:$E,0),1)=0,"",INDEX(data_mthly!Q:Q,MATCH($C45,data_mthly!$E:$E,0),1)),"")</f>
        <v/>
      </c>
      <c r="Q45" s="145" t="str">
        <f>IFERROR(IF(INDEX(data_mthly!R:R,MATCH($C45,data_mthly!$E:$E,0),1)=0,"",INDEX(data_mthly!R:R,MATCH($C45,data_mthly!$E:$E,0),1)),"")</f>
        <v/>
      </c>
      <c r="R45" s="21" t="str">
        <f>IFERROR(IF(INDEX(data_mthly!S:S,MATCH($C45,data_mthly!$E:$E,0),1)=0,"",INDEX(data_mthly!S:S,MATCH($C45,data_mthly!$E:$E,0),1)),"")</f>
        <v/>
      </c>
      <c r="S45" s="145" t="str">
        <f>IFERROR(IF(INDEX(data_mthly!T:T,MATCH($C45,data_mthly!$E:$E,0),1)=0,"",INDEX(data_mthly!T:T,MATCH($C45,data_mthly!$E:$E,0),1)),"")</f>
        <v/>
      </c>
      <c r="T45" s="145" t="str">
        <f>IFERROR(IF(INDEX(data_mthly!U:U,MATCH($C45,data_mthly!$E:$E,0),1)=0,"",INDEX(data_mthly!U:U,MATCH($C45,data_mthly!$E:$E,0),1)),"")</f>
        <v/>
      </c>
      <c r="U45" s="21" t="str">
        <f>IFERROR(IF(INDEX(data_mthly!V:V,MATCH($C45,data_mthly!$E:$E,0),1)=0,"",INDEX(data_mthly!V:V,MATCH($C45,data_mthly!$E:$E,0),1)),"")</f>
        <v/>
      </c>
      <c r="V45" s="86" t="str">
        <f>IFERROR(IF(INDEX(data_mthly!W:W,MATCH($C45,data_mthly!$E:$E,0),1)=0,"",INDEX(data_mthly!W:W,MATCH($C45,data_mthly!$E:$E,0),1)),"")</f>
        <v/>
      </c>
      <c r="W45" s="160" t="str">
        <f t="shared" si="2"/>
        <v/>
      </c>
      <c r="X45" s="21">
        <f>IFERROR(IF(INDEX(data_mthly!Y:Y,MATCH($C45,data_mthly!$E:$E,0),1)=0,"",INDEX(data_mthly!Y:Y,MATCH($C45,data_mthly!$E:$E,0),1)),"")</f>
        <v>150.05000000000001</v>
      </c>
      <c r="Y45" s="145">
        <f>IFERROR(IF(INDEX(data_mthly!Z:Z,MATCH($C45,data_mthly!$E:$E,0),1)=0,"",INDEX(data_mthly!Z:Z,MATCH($C45,data_mthly!$E:$E,0),1)),"")</f>
        <v>-3.0099999999999909</v>
      </c>
      <c r="Z45" s="21">
        <f>IFERROR(IF(INDEX(data_mthly!AA:AA,MATCH($C45,data_mthly!$E:$E,0),1)=0,"",INDEX(data_mthly!AA:AA,MATCH($C45,data_mthly!$E:$E,0),1)),"")</f>
        <v>13.990000000000009</v>
      </c>
      <c r="AA45" s="21">
        <f>IFERROR(IF(INDEX(data_mthly!AB:AB,MATCH($C45,data_mthly!$E:$E,0),1)=0,"",INDEX(data_mthly!AB:AB,MATCH($C45,data_mthly!$E:$E,0),1)),"")</f>
        <v>147.36000000000001</v>
      </c>
      <c r="AB45" s="145">
        <f>IFERROR(IF(INDEX(data_mthly!AC:AC,MATCH($C45,data_mthly!$E:$E,0),1)=0,"",INDEX(data_mthly!AC:AC,MATCH($C45,data_mthly!$E:$E,0),1)),"")</f>
        <v>-2.9599999999999795</v>
      </c>
      <c r="AC45" s="21">
        <f>IFERROR(IF(INDEX(data_mthly!AD:AD,MATCH($C45,data_mthly!$E:$E,0),1)=0,"",INDEX(data_mthly!AD:AD,MATCH($C45,data_mthly!$E:$E,0),1)),"")</f>
        <v>13.730000000000018</v>
      </c>
      <c r="AD45" s="21">
        <f>IFERROR(IF(INDEX(data_mthly!AE:AE,MATCH($C45,data_mthly!$E:$E,0),1)=0,"",INDEX(data_mthly!AE:AE,MATCH($C45,data_mthly!$E:$E,0),1)),"")</f>
        <v>79.67</v>
      </c>
      <c r="AE45" s="86">
        <f>IFERROR(IF(INDEX(data_mthly!AF:AF,MATCH($C45,data_mthly!$E:$E,0),1)=0,"",INDEX(data_mthly!AF:AF,MATCH($C45,data_mthly!$E:$E,0),1)),"")</f>
        <v>11.1</v>
      </c>
      <c r="AF45" s="88">
        <f t="shared" si="3"/>
        <v>1</v>
      </c>
      <c r="AG45" s="88">
        <f t="shared" si="4"/>
        <v>1</v>
      </c>
    </row>
    <row r="46" spans="1:33" ht="15.5">
      <c r="A46" s="88" t="str">
        <f t="shared" si="0"/>
        <v/>
      </c>
      <c r="B46" s="89" t="str">
        <f>IFERROR(IF(INDEX(data_mthly!C:C,MATCH($C46,data_mthly!$E:$E,0),1)=0,"",INDEX(data_mthly!C:C,MATCH($C46,data_mthly!$E:$E,0),1)),"")</f>
        <v/>
      </c>
      <c r="C46" s="112">
        <f t="shared" si="1"/>
        <v>40087</v>
      </c>
      <c r="D46" s="155" t="str">
        <f>IFERROR(IF(INDEX(data_mthly!F:F,MATCH($C46,data_mthly!$E:$E,0),1)=0,"",INDEX(data_mthly!F:F,MATCH($C46,data_mthly!$E:$E,0),1)),"")</f>
        <v/>
      </c>
      <c r="E46" s="21" t="str">
        <f>IFERROR(IF(INDEX(data_mthly!G:G,MATCH($C46,data_mthly!$E:$E,0),1)=0,"",INDEX(data_mthly!G:G,MATCH($C46,data_mthly!$E:$E,0),1)),"")</f>
        <v/>
      </c>
      <c r="F46" s="145" t="str">
        <f>IFERROR(IF(INDEX(data_mthly!H:H,MATCH($C46,data_mthly!$E:$E,0),1)=0,"",INDEX(data_mthly!H:H,MATCH($C46,data_mthly!$E:$E,0),1)),"")</f>
        <v/>
      </c>
      <c r="G46" s="145" t="str">
        <f>IFERROR(IF(INDEX(data_mthly!I:I,MATCH($C46,data_mthly!$E:$E,0),1)=0,"",INDEX(data_mthly!I:I,MATCH($C46,data_mthly!$E:$E,0),1)),"")</f>
        <v/>
      </c>
      <c r="H46" s="21" t="str">
        <f>IFERROR(IF(INDEX(data_mthly!J:J,MATCH($C46,data_mthly!$E:$E,0),1)=0,"",INDEX(data_mthly!J:J,MATCH($C46,data_mthly!$E:$E,0),1)),"")</f>
        <v/>
      </c>
      <c r="I46" s="145" t="str">
        <f>IFERROR(IF(INDEX(data_mthly!K:K,MATCH($C46,data_mthly!$E:$E,0),1)=0,"",INDEX(data_mthly!K:K,MATCH($C46,data_mthly!$E:$E,0),1)),"")</f>
        <v/>
      </c>
      <c r="J46" s="145" t="str">
        <f>IFERROR(IF(INDEX(data_mthly!L:L,MATCH($C46,data_mthly!$E:$E,0),1)=0,"",INDEX(data_mthly!L:L,MATCH($C46,data_mthly!$E:$E,0),1)),"")</f>
        <v/>
      </c>
      <c r="K46" s="21" t="str">
        <f>IFERROR(IF(INDEX(data_mthly!M:M,MATCH($C46,data_mthly!$E:$E,0),1)=0,"",INDEX(data_mthly!M:M,MATCH($C46,data_mthly!$E:$E,0),1)),"")</f>
        <v/>
      </c>
      <c r="L46" s="86" t="str">
        <f>IFERROR(IF(INDEX(data_mthly!N:N,MATCH($C46,data_mthly!$E:$E,0),1)=0,"",INDEX(data_mthly!N:N,MATCH($C46,data_mthly!$E:$E,0),1)),"")</f>
        <v/>
      </c>
      <c r="M46" s="159"/>
      <c r="N46" s="155" t="str">
        <f>IFERROR(IF(INDEX(data_mthly!O:O,MATCH($C46,data_mthly!$E:$E,0),1)=0,"",INDEX(data_mthly!O:O,MATCH($C46,data_mthly!$E:$E,0),1)),"")</f>
        <v/>
      </c>
      <c r="O46" s="21" t="str">
        <f>IFERROR(IF(INDEX(data_mthly!P:P,MATCH($C46,data_mthly!$E:$E,0),1)=0,"",INDEX(data_mthly!P:P,MATCH($C46,data_mthly!$E:$E,0),1)),"")</f>
        <v/>
      </c>
      <c r="P46" s="145" t="str">
        <f>IFERROR(IF(INDEX(data_mthly!Q:Q,MATCH($C46,data_mthly!$E:$E,0),1)=0,"",INDEX(data_mthly!Q:Q,MATCH($C46,data_mthly!$E:$E,0),1)),"")</f>
        <v/>
      </c>
      <c r="Q46" s="145" t="str">
        <f>IFERROR(IF(INDEX(data_mthly!R:R,MATCH($C46,data_mthly!$E:$E,0),1)=0,"",INDEX(data_mthly!R:R,MATCH($C46,data_mthly!$E:$E,0),1)),"")</f>
        <v/>
      </c>
      <c r="R46" s="21" t="str">
        <f>IFERROR(IF(INDEX(data_mthly!S:S,MATCH($C46,data_mthly!$E:$E,0),1)=0,"",INDEX(data_mthly!S:S,MATCH($C46,data_mthly!$E:$E,0),1)),"")</f>
        <v/>
      </c>
      <c r="S46" s="145" t="str">
        <f>IFERROR(IF(INDEX(data_mthly!T:T,MATCH($C46,data_mthly!$E:$E,0),1)=0,"",INDEX(data_mthly!T:T,MATCH($C46,data_mthly!$E:$E,0),1)),"")</f>
        <v/>
      </c>
      <c r="T46" s="145" t="str">
        <f>IFERROR(IF(INDEX(data_mthly!U:U,MATCH($C46,data_mthly!$E:$E,0),1)=0,"",INDEX(data_mthly!U:U,MATCH($C46,data_mthly!$E:$E,0),1)),"")</f>
        <v/>
      </c>
      <c r="U46" s="21" t="str">
        <f>IFERROR(IF(INDEX(data_mthly!V:V,MATCH($C46,data_mthly!$E:$E,0),1)=0,"",INDEX(data_mthly!V:V,MATCH($C46,data_mthly!$E:$E,0),1)),"")</f>
        <v/>
      </c>
      <c r="V46" s="86" t="str">
        <f>IFERROR(IF(INDEX(data_mthly!W:W,MATCH($C46,data_mthly!$E:$E,0),1)=0,"",INDEX(data_mthly!W:W,MATCH($C46,data_mthly!$E:$E,0),1)),"")</f>
        <v/>
      </c>
      <c r="W46" s="160" t="str">
        <f t="shared" si="2"/>
        <v/>
      </c>
      <c r="X46" s="21">
        <f>IFERROR(IF(INDEX(data_mthly!Y:Y,MATCH($C46,data_mthly!$E:$E,0),1)=0,"",INDEX(data_mthly!Y:Y,MATCH($C46,data_mthly!$E:$E,0),1)),"")</f>
        <v>145.62</v>
      </c>
      <c r="Y46" s="145">
        <f>IFERROR(IF(INDEX(data_mthly!Z:Z,MATCH($C46,data_mthly!$E:$E,0),1)=0,"",INDEX(data_mthly!Z:Z,MATCH($C46,data_mthly!$E:$E,0),1)),"")</f>
        <v>-4.4300000000000068</v>
      </c>
      <c r="Z46" s="21">
        <f>IFERROR(IF(INDEX(data_mthly!AA:AA,MATCH($C46,data_mthly!$E:$E,0),1)=0,"",INDEX(data_mthly!AA:AA,MATCH($C46,data_mthly!$E:$E,0),1)),"")</f>
        <v>9.7599999999999909</v>
      </c>
      <c r="AA46" s="21">
        <f>IFERROR(IF(INDEX(data_mthly!AB:AB,MATCH($C46,data_mthly!$E:$E,0),1)=0,"",INDEX(data_mthly!AB:AB,MATCH($C46,data_mthly!$E:$E,0),1)),"")</f>
        <v>143</v>
      </c>
      <c r="AB46" s="145">
        <f>IFERROR(IF(INDEX(data_mthly!AC:AC,MATCH($C46,data_mthly!$E:$E,0),1)=0,"",INDEX(data_mthly!AC:AC,MATCH($C46,data_mthly!$E:$E,0),1)),"")</f>
        <v>-4.3600000000000136</v>
      </c>
      <c r="AC46" s="21">
        <f>IFERROR(IF(INDEX(data_mthly!AD:AD,MATCH($C46,data_mthly!$E:$E,0),1)=0,"",INDEX(data_mthly!AD:AD,MATCH($C46,data_mthly!$E:$E,0),1)),"")</f>
        <v>9.5800000000000125</v>
      </c>
      <c r="AD46" s="21">
        <f>IFERROR(IF(INDEX(data_mthly!AE:AE,MATCH($C46,data_mthly!$E:$E,0),1)=0,"",INDEX(data_mthly!AE:AE,MATCH($C46,data_mthly!$E:$E,0),1)),"")</f>
        <v>80.58</v>
      </c>
      <c r="AE46" s="86">
        <f>IFERROR(IF(INDEX(data_mthly!AF:AF,MATCH($C46,data_mthly!$E:$E,0),1)=0,"",INDEX(data_mthly!AF:AF,MATCH($C46,data_mthly!$E:$E,0),1)),"")</f>
        <v>11.4</v>
      </c>
      <c r="AF46" s="88">
        <f t="shared" si="3"/>
        <v>2</v>
      </c>
      <c r="AG46" s="88">
        <f t="shared" si="4"/>
        <v>2</v>
      </c>
    </row>
    <row r="47" spans="1:33" ht="15.5">
      <c r="A47" s="88" t="str">
        <f t="shared" si="0"/>
        <v/>
      </c>
      <c r="B47" s="89" t="str">
        <f>IFERROR(IF(INDEX(data_mthly!C:C,MATCH($C47,data_mthly!$E:$E,0),1)=0,"",INDEX(data_mthly!C:C,MATCH($C47,data_mthly!$E:$E,0),1)),"")</f>
        <v/>
      </c>
      <c r="C47" s="112">
        <f t="shared" si="1"/>
        <v>40118</v>
      </c>
      <c r="D47" s="155" t="str">
        <f>IFERROR(IF(INDEX(data_mthly!F:F,MATCH($C47,data_mthly!$E:$E,0),1)=0,"",INDEX(data_mthly!F:F,MATCH($C47,data_mthly!$E:$E,0),1)),"")</f>
        <v/>
      </c>
      <c r="E47" s="21" t="str">
        <f>IFERROR(IF(INDEX(data_mthly!G:G,MATCH($C47,data_mthly!$E:$E,0),1)=0,"",INDEX(data_mthly!G:G,MATCH($C47,data_mthly!$E:$E,0),1)),"")</f>
        <v/>
      </c>
      <c r="F47" s="145" t="str">
        <f>IFERROR(IF(INDEX(data_mthly!H:H,MATCH($C47,data_mthly!$E:$E,0),1)=0,"",INDEX(data_mthly!H:H,MATCH($C47,data_mthly!$E:$E,0),1)),"")</f>
        <v/>
      </c>
      <c r="G47" s="145" t="str">
        <f>IFERROR(IF(INDEX(data_mthly!I:I,MATCH($C47,data_mthly!$E:$E,0),1)=0,"",INDEX(data_mthly!I:I,MATCH($C47,data_mthly!$E:$E,0),1)),"")</f>
        <v/>
      </c>
      <c r="H47" s="21" t="str">
        <f>IFERROR(IF(INDEX(data_mthly!J:J,MATCH($C47,data_mthly!$E:$E,0),1)=0,"",INDEX(data_mthly!J:J,MATCH($C47,data_mthly!$E:$E,0),1)),"")</f>
        <v/>
      </c>
      <c r="I47" s="145" t="str">
        <f>IFERROR(IF(INDEX(data_mthly!K:K,MATCH($C47,data_mthly!$E:$E,0),1)=0,"",INDEX(data_mthly!K:K,MATCH($C47,data_mthly!$E:$E,0),1)),"")</f>
        <v/>
      </c>
      <c r="J47" s="145" t="str">
        <f>IFERROR(IF(INDEX(data_mthly!L:L,MATCH($C47,data_mthly!$E:$E,0),1)=0,"",INDEX(data_mthly!L:L,MATCH($C47,data_mthly!$E:$E,0),1)),"")</f>
        <v/>
      </c>
      <c r="K47" s="21" t="str">
        <f>IFERROR(IF(INDEX(data_mthly!M:M,MATCH($C47,data_mthly!$E:$E,0),1)=0,"",INDEX(data_mthly!M:M,MATCH($C47,data_mthly!$E:$E,0),1)),"")</f>
        <v/>
      </c>
      <c r="L47" s="86" t="str">
        <f>IFERROR(IF(INDEX(data_mthly!N:N,MATCH($C47,data_mthly!$E:$E,0),1)=0,"",INDEX(data_mthly!N:N,MATCH($C47,data_mthly!$E:$E,0),1)),"")</f>
        <v/>
      </c>
      <c r="M47" s="159"/>
      <c r="N47" s="155" t="str">
        <f>IFERROR(IF(INDEX(data_mthly!O:O,MATCH($C47,data_mthly!$E:$E,0),1)=0,"",INDEX(data_mthly!O:O,MATCH($C47,data_mthly!$E:$E,0),1)),"")</f>
        <v/>
      </c>
      <c r="O47" s="21" t="str">
        <f>IFERROR(IF(INDEX(data_mthly!P:P,MATCH($C47,data_mthly!$E:$E,0),1)=0,"",INDEX(data_mthly!P:P,MATCH($C47,data_mthly!$E:$E,0),1)),"")</f>
        <v/>
      </c>
      <c r="P47" s="145" t="str">
        <f>IFERROR(IF(INDEX(data_mthly!Q:Q,MATCH($C47,data_mthly!$E:$E,0),1)=0,"",INDEX(data_mthly!Q:Q,MATCH($C47,data_mthly!$E:$E,0),1)),"")</f>
        <v/>
      </c>
      <c r="Q47" s="145" t="str">
        <f>IFERROR(IF(INDEX(data_mthly!R:R,MATCH($C47,data_mthly!$E:$E,0),1)=0,"",INDEX(data_mthly!R:R,MATCH($C47,data_mthly!$E:$E,0),1)),"")</f>
        <v/>
      </c>
      <c r="R47" s="21" t="str">
        <f>IFERROR(IF(INDEX(data_mthly!S:S,MATCH($C47,data_mthly!$E:$E,0),1)=0,"",INDEX(data_mthly!S:S,MATCH($C47,data_mthly!$E:$E,0),1)),"")</f>
        <v/>
      </c>
      <c r="S47" s="145" t="str">
        <f>IFERROR(IF(INDEX(data_mthly!T:T,MATCH($C47,data_mthly!$E:$E,0),1)=0,"",INDEX(data_mthly!T:T,MATCH($C47,data_mthly!$E:$E,0),1)),"")</f>
        <v/>
      </c>
      <c r="T47" s="145" t="str">
        <f>IFERROR(IF(INDEX(data_mthly!U:U,MATCH($C47,data_mthly!$E:$E,0),1)=0,"",INDEX(data_mthly!U:U,MATCH($C47,data_mthly!$E:$E,0),1)),"")</f>
        <v/>
      </c>
      <c r="U47" s="21" t="str">
        <f>IFERROR(IF(INDEX(data_mthly!V:V,MATCH($C47,data_mthly!$E:$E,0),1)=0,"",INDEX(data_mthly!V:V,MATCH($C47,data_mthly!$E:$E,0),1)),"")</f>
        <v/>
      </c>
      <c r="V47" s="86" t="str">
        <f>IFERROR(IF(INDEX(data_mthly!W:W,MATCH($C47,data_mthly!$E:$E,0),1)=0,"",INDEX(data_mthly!W:W,MATCH($C47,data_mthly!$E:$E,0),1)),"")</f>
        <v/>
      </c>
      <c r="W47" s="160" t="str">
        <f t="shared" si="2"/>
        <v/>
      </c>
      <c r="X47" s="21">
        <f>IFERROR(IF(INDEX(data_mthly!Y:Y,MATCH($C47,data_mthly!$E:$E,0),1)=0,"",INDEX(data_mthly!Y:Y,MATCH($C47,data_mthly!$E:$E,0),1)),"")</f>
        <v>140.01</v>
      </c>
      <c r="Y47" s="145">
        <f>IFERROR(IF(INDEX(data_mthly!Z:Z,MATCH($C47,data_mthly!$E:$E,0),1)=0,"",INDEX(data_mthly!Z:Z,MATCH($C47,data_mthly!$E:$E,0),1)),"")</f>
        <v>-5.6100000000000136</v>
      </c>
      <c r="Z47" s="21">
        <f>IFERROR(IF(INDEX(data_mthly!AA:AA,MATCH($C47,data_mthly!$E:$E,0),1)=0,"",INDEX(data_mthly!AA:AA,MATCH($C47,data_mthly!$E:$E,0),1)),"")</f>
        <v>7.5300000000000011</v>
      </c>
      <c r="AA47" s="21">
        <f>IFERROR(IF(INDEX(data_mthly!AB:AB,MATCH($C47,data_mthly!$E:$E,0),1)=0,"",INDEX(data_mthly!AB:AB,MATCH($C47,data_mthly!$E:$E,0),1)),"")</f>
        <v>137.49</v>
      </c>
      <c r="AB47" s="145">
        <f>IFERROR(IF(INDEX(data_mthly!AC:AC,MATCH($C47,data_mthly!$E:$E,0),1)=0,"",INDEX(data_mthly!AC:AC,MATCH($C47,data_mthly!$E:$E,0),1)),"")</f>
        <v>-5.5099999999999909</v>
      </c>
      <c r="AC47" s="21">
        <f>IFERROR(IF(INDEX(data_mthly!AD:AD,MATCH($C47,data_mthly!$E:$E,0),1)=0,"",INDEX(data_mthly!AD:AD,MATCH($C47,data_mthly!$E:$E,0),1)),"")</f>
        <v>7.3900000000000148</v>
      </c>
      <c r="AD47" s="21">
        <f>IFERROR(IF(INDEX(data_mthly!AE:AE,MATCH($C47,data_mthly!$E:$E,0),1)=0,"",INDEX(data_mthly!AE:AE,MATCH($C47,data_mthly!$E:$E,0),1)),"")</f>
        <v>80.319999999999993</v>
      </c>
      <c r="AE47" s="86">
        <f>IFERROR(IF(INDEX(data_mthly!AF:AF,MATCH($C47,data_mthly!$E:$E,0),1)=0,"",INDEX(data_mthly!AF:AF,MATCH($C47,data_mthly!$E:$E,0),1)),"")</f>
        <v>11.4</v>
      </c>
      <c r="AF47" s="88">
        <f t="shared" si="3"/>
        <v>1</v>
      </c>
      <c r="AG47" s="88">
        <f t="shared" si="4"/>
        <v>1</v>
      </c>
    </row>
    <row r="48" spans="1:33" ht="15.5">
      <c r="A48" s="88" t="str">
        <f t="shared" si="0"/>
        <v/>
      </c>
      <c r="B48" s="89" t="str">
        <f>IFERROR(IF(INDEX(data_mthly!C:C,MATCH($C48,data_mthly!$E:$E,0),1)=0,"",INDEX(data_mthly!C:C,MATCH($C48,data_mthly!$E:$E,0),1)),"")</f>
        <v/>
      </c>
      <c r="C48" s="112">
        <f t="shared" si="1"/>
        <v>40148</v>
      </c>
      <c r="D48" s="155" t="str">
        <f>IFERROR(IF(INDEX(data_mthly!F:F,MATCH($C48,data_mthly!$E:$E,0),1)=0,"",INDEX(data_mthly!F:F,MATCH($C48,data_mthly!$E:$E,0),1)),"")</f>
        <v/>
      </c>
      <c r="E48" s="21" t="str">
        <f>IFERROR(IF(INDEX(data_mthly!G:G,MATCH($C48,data_mthly!$E:$E,0),1)=0,"",INDEX(data_mthly!G:G,MATCH($C48,data_mthly!$E:$E,0),1)),"")</f>
        <v/>
      </c>
      <c r="F48" s="145" t="str">
        <f>IFERROR(IF(INDEX(data_mthly!H:H,MATCH($C48,data_mthly!$E:$E,0),1)=0,"",INDEX(data_mthly!H:H,MATCH($C48,data_mthly!$E:$E,0),1)),"")</f>
        <v/>
      </c>
      <c r="G48" s="145" t="str">
        <f>IFERROR(IF(INDEX(data_mthly!I:I,MATCH($C48,data_mthly!$E:$E,0),1)=0,"",INDEX(data_mthly!I:I,MATCH($C48,data_mthly!$E:$E,0),1)),"")</f>
        <v/>
      </c>
      <c r="H48" s="21" t="str">
        <f>IFERROR(IF(INDEX(data_mthly!J:J,MATCH($C48,data_mthly!$E:$E,0),1)=0,"",INDEX(data_mthly!J:J,MATCH($C48,data_mthly!$E:$E,0),1)),"")</f>
        <v/>
      </c>
      <c r="I48" s="145" t="str">
        <f>IFERROR(IF(INDEX(data_mthly!K:K,MATCH($C48,data_mthly!$E:$E,0),1)=0,"",INDEX(data_mthly!K:K,MATCH($C48,data_mthly!$E:$E,0),1)),"")</f>
        <v/>
      </c>
      <c r="J48" s="145" t="str">
        <f>IFERROR(IF(INDEX(data_mthly!L:L,MATCH($C48,data_mthly!$E:$E,0),1)=0,"",INDEX(data_mthly!L:L,MATCH($C48,data_mthly!$E:$E,0),1)),"")</f>
        <v/>
      </c>
      <c r="K48" s="21" t="str">
        <f>IFERROR(IF(INDEX(data_mthly!M:M,MATCH($C48,data_mthly!$E:$E,0),1)=0,"",INDEX(data_mthly!M:M,MATCH($C48,data_mthly!$E:$E,0),1)),"")</f>
        <v/>
      </c>
      <c r="L48" s="86" t="str">
        <f>IFERROR(IF(INDEX(data_mthly!N:N,MATCH($C48,data_mthly!$E:$E,0),1)=0,"",INDEX(data_mthly!N:N,MATCH($C48,data_mthly!$E:$E,0),1)),"")</f>
        <v/>
      </c>
      <c r="M48" s="159"/>
      <c r="N48" s="155" t="str">
        <f>IFERROR(IF(INDEX(data_mthly!O:O,MATCH($C48,data_mthly!$E:$E,0),1)=0,"",INDEX(data_mthly!O:O,MATCH($C48,data_mthly!$E:$E,0),1)),"")</f>
        <v/>
      </c>
      <c r="O48" s="21" t="str">
        <f>IFERROR(IF(INDEX(data_mthly!P:P,MATCH($C48,data_mthly!$E:$E,0),1)=0,"",INDEX(data_mthly!P:P,MATCH($C48,data_mthly!$E:$E,0),1)),"")</f>
        <v/>
      </c>
      <c r="P48" s="145" t="str">
        <f>IFERROR(IF(INDEX(data_mthly!Q:Q,MATCH($C48,data_mthly!$E:$E,0),1)=0,"",INDEX(data_mthly!Q:Q,MATCH($C48,data_mthly!$E:$E,0),1)),"")</f>
        <v/>
      </c>
      <c r="Q48" s="145" t="str">
        <f>IFERROR(IF(INDEX(data_mthly!R:R,MATCH($C48,data_mthly!$E:$E,0),1)=0,"",INDEX(data_mthly!R:R,MATCH($C48,data_mthly!$E:$E,0),1)),"")</f>
        <v/>
      </c>
      <c r="R48" s="21" t="str">
        <f>IFERROR(IF(INDEX(data_mthly!S:S,MATCH($C48,data_mthly!$E:$E,0),1)=0,"",INDEX(data_mthly!S:S,MATCH($C48,data_mthly!$E:$E,0),1)),"")</f>
        <v/>
      </c>
      <c r="S48" s="145" t="str">
        <f>IFERROR(IF(INDEX(data_mthly!T:T,MATCH($C48,data_mthly!$E:$E,0),1)=0,"",INDEX(data_mthly!T:T,MATCH($C48,data_mthly!$E:$E,0),1)),"")</f>
        <v/>
      </c>
      <c r="T48" s="145" t="str">
        <f>IFERROR(IF(INDEX(data_mthly!U:U,MATCH($C48,data_mthly!$E:$E,0),1)=0,"",INDEX(data_mthly!U:U,MATCH($C48,data_mthly!$E:$E,0),1)),"")</f>
        <v/>
      </c>
      <c r="U48" s="21" t="str">
        <f>IFERROR(IF(INDEX(data_mthly!V:V,MATCH($C48,data_mthly!$E:$E,0),1)=0,"",INDEX(data_mthly!V:V,MATCH($C48,data_mthly!$E:$E,0),1)),"")</f>
        <v/>
      </c>
      <c r="V48" s="86" t="str">
        <f>IFERROR(IF(INDEX(data_mthly!W:W,MATCH($C48,data_mthly!$E:$E,0),1)=0,"",INDEX(data_mthly!W:W,MATCH($C48,data_mthly!$E:$E,0),1)),"")</f>
        <v/>
      </c>
      <c r="W48" s="160" t="str">
        <f t="shared" si="2"/>
        <v/>
      </c>
      <c r="X48" s="21">
        <f>IFERROR(IF(INDEX(data_mthly!Y:Y,MATCH($C48,data_mthly!$E:$E,0),1)=0,"",INDEX(data_mthly!Y:Y,MATCH($C48,data_mthly!$E:$E,0),1)),"")</f>
        <v>138.79</v>
      </c>
      <c r="Y48" s="145">
        <f>IFERROR(IF(INDEX(data_mthly!Z:Z,MATCH($C48,data_mthly!$E:$E,0),1)=0,"",INDEX(data_mthly!Z:Z,MATCH($C48,data_mthly!$E:$E,0),1)),"")</f>
        <v>-1.2199999999999989</v>
      </c>
      <c r="Z48" s="21">
        <f>IFERROR(IF(INDEX(data_mthly!AA:AA,MATCH($C48,data_mthly!$E:$E,0),1)=0,"",INDEX(data_mthly!AA:AA,MATCH($C48,data_mthly!$E:$E,0),1)),"")</f>
        <v>7.6500000000000057</v>
      </c>
      <c r="AA48" s="21">
        <f>IFERROR(IF(INDEX(data_mthly!AB:AB,MATCH($C48,data_mthly!$E:$E,0),1)=0,"",INDEX(data_mthly!AB:AB,MATCH($C48,data_mthly!$E:$E,0),1)),"")</f>
        <v>136.31</v>
      </c>
      <c r="AB48" s="145">
        <f>IFERROR(IF(INDEX(data_mthly!AC:AC,MATCH($C48,data_mthly!$E:$E,0),1)=0,"",INDEX(data_mthly!AC:AC,MATCH($C48,data_mthly!$E:$E,0),1)),"")</f>
        <v>-1.1800000000000068</v>
      </c>
      <c r="AC48" s="21">
        <f>IFERROR(IF(INDEX(data_mthly!AD:AD,MATCH($C48,data_mthly!$E:$E,0),1)=0,"",INDEX(data_mthly!AD:AD,MATCH($C48,data_mthly!$E:$E,0),1)),"")</f>
        <v>7.5</v>
      </c>
      <c r="AD48" s="21">
        <f>IFERROR(IF(INDEX(data_mthly!AE:AE,MATCH($C48,data_mthly!$E:$E,0),1)=0,"",INDEX(data_mthly!AE:AE,MATCH($C48,data_mthly!$E:$E,0),1)),"")</f>
        <v>78.760000000000005</v>
      </c>
      <c r="AE48" s="86">
        <f>IFERROR(IF(INDEX(data_mthly!AF:AF,MATCH($C48,data_mthly!$E:$E,0),1)=0,"",INDEX(data_mthly!AF:AF,MATCH($C48,data_mthly!$E:$E,0),1)),"")</f>
        <v>11.2</v>
      </c>
      <c r="AF48" s="88">
        <f t="shared" si="3"/>
        <v>2</v>
      </c>
      <c r="AG48" s="88">
        <f t="shared" si="4"/>
        <v>2</v>
      </c>
    </row>
    <row r="49" spans="1:33" ht="15.5">
      <c r="A49" s="88" t="str">
        <f t="shared" si="0"/>
        <v/>
      </c>
      <c r="B49" s="89">
        <f>IFERROR(IF(INDEX(data_mthly!C:C,MATCH($C49,data_mthly!$E:$E,0),1)=0,"",INDEX(data_mthly!C:C,MATCH($C49,data_mthly!$E:$E,0),1)),"")</f>
        <v>40180</v>
      </c>
      <c r="C49" s="112">
        <f t="shared" si="1"/>
        <v>40179</v>
      </c>
      <c r="D49" s="155" t="str">
        <f>IFERROR(IF(INDEX(data_mthly!F:F,MATCH($C49,data_mthly!$E:$E,0),1)=0,"",INDEX(data_mthly!F:F,MATCH($C49,data_mthly!$E:$E,0),1)),"")</f>
        <v/>
      </c>
      <c r="E49" s="21" t="str">
        <f>IFERROR(IF(INDEX(data_mthly!G:G,MATCH($C49,data_mthly!$E:$E,0),1)=0,"",INDEX(data_mthly!G:G,MATCH($C49,data_mthly!$E:$E,0),1)),"")</f>
        <v/>
      </c>
      <c r="F49" s="145" t="str">
        <f>IFERROR(IF(INDEX(data_mthly!H:H,MATCH($C49,data_mthly!$E:$E,0),1)=0,"",INDEX(data_mthly!H:H,MATCH($C49,data_mthly!$E:$E,0),1)),"")</f>
        <v/>
      </c>
      <c r="G49" s="145" t="str">
        <f>IFERROR(IF(INDEX(data_mthly!I:I,MATCH($C49,data_mthly!$E:$E,0),1)=0,"",INDEX(data_mthly!I:I,MATCH($C49,data_mthly!$E:$E,0),1)),"")</f>
        <v/>
      </c>
      <c r="H49" s="21" t="str">
        <f>IFERROR(IF(INDEX(data_mthly!J:J,MATCH($C49,data_mthly!$E:$E,0),1)=0,"",INDEX(data_mthly!J:J,MATCH($C49,data_mthly!$E:$E,0),1)),"")</f>
        <v/>
      </c>
      <c r="I49" s="145" t="str">
        <f>IFERROR(IF(INDEX(data_mthly!K:K,MATCH($C49,data_mthly!$E:$E,0),1)=0,"",INDEX(data_mthly!K:K,MATCH($C49,data_mthly!$E:$E,0),1)),"")</f>
        <v/>
      </c>
      <c r="J49" s="145" t="str">
        <f>IFERROR(IF(INDEX(data_mthly!L:L,MATCH($C49,data_mthly!$E:$E,0),1)=0,"",INDEX(data_mthly!L:L,MATCH($C49,data_mthly!$E:$E,0),1)),"")</f>
        <v/>
      </c>
      <c r="K49" s="21" t="str">
        <f>IFERROR(IF(INDEX(data_mthly!M:M,MATCH($C49,data_mthly!$E:$E,0),1)=0,"",INDEX(data_mthly!M:M,MATCH($C49,data_mthly!$E:$E,0),1)),"")</f>
        <v/>
      </c>
      <c r="L49" s="86" t="str">
        <f>IFERROR(IF(INDEX(data_mthly!N:N,MATCH($C49,data_mthly!$E:$E,0),1)=0,"",INDEX(data_mthly!N:N,MATCH($C49,data_mthly!$E:$E,0),1)),"")</f>
        <v/>
      </c>
      <c r="M49" s="159"/>
      <c r="N49" s="155" t="str">
        <f>IFERROR(IF(INDEX(data_mthly!O:O,MATCH($C49,data_mthly!$E:$E,0),1)=0,"",INDEX(data_mthly!O:O,MATCH($C49,data_mthly!$E:$E,0),1)),"")</f>
        <v/>
      </c>
      <c r="O49" s="21" t="str">
        <f>IFERROR(IF(INDEX(data_mthly!P:P,MATCH($C49,data_mthly!$E:$E,0),1)=0,"",INDEX(data_mthly!P:P,MATCH($C49,data_mthly!$E:$E,0),1)),"")</f>
        <v/>
      </c>
      <c r="P49" s="145" t="str">
        <f>IFERROR(IF(INDEX(data_mthly!Q:Q,MATCH($C49,data_mthly!$E:$E,0),1)=0,"",INDEX(data_mthly!Q:Q,MATCH($C49,data_mthly!$E:$E,0),1)),"")</f>
        <v/>
      </c>
      <c r="Q49" s="145" t="str">
        <f>IFERROR(IF(INDEX(data_mthly!R:R,MATCH($C49,data_mthly!$E:$E,0),1)=0,"",INDEX(data_mthly!R:R,MATCH($C49,data_mthly!$E:$E,0),1)),"")</f>
        <v/>
      </c>
      <c r="R49" s="21" t="str">
        <f>IFERROR(IF(INDEX(data_mthly!S:S,MATCH($C49,data_mthly!$E:$E,0),1)=0,"",INDEX(data_mthly!S:S,MATCH($C49,data_mthly!$E:$E,0),1)),"")</f>
        <v/>
      </c>
      <c r="S49" s="145" t="str">
        <f>IFERROR(IF(INDEX(data_mthly!T:T,MATCH($C49,data_mthly!$E:$E,0),1)=0,"",INDEX(data_mthly!T:T,MATCH($C49,data_mthly!$E:$E,0),1)),"")</f>
        <v/>
      </c>
      <c r="T49" s="145" t="str">
        <f>IFERROR(IF(INDEX(data_mthly!U:U,MATCH($C49,data_mthly!$E:$E,0),1)=0,"",INDEX(data_mthly!U:U,MATCH($C49,data_mthly!$E:$E,0),1)),"")</f>
        <v/>
      </c>
      <c r="U49" s="21" t="str">
        <f>IFERROR(IF(INDEX(data_mthly!V:V,MATCH($C49,data_mthly!$E:$E,0),1)=0,"",INDEX(data_mthly!V:V,MATCH($C49,data_mthly!$E:$E,0),1)),"")</f>
        <v/>
      </c>
      <c r="V49" s="86" t="str">
        <f>IFERROR(IF(INDEX(data_mthly!W:W,MATCH($C49,data_mthly!$E:$E,0),1)=0,"",INDEX(data_mthly!W:W,MATCH($C49,data_mthly!$E:$E,0),1)),"")</f>
        <v/>
      </c>
      <c r="W49" s="160" t="str">
        <f t="shared" si="2"/>
        <v/>
      </c>
      <c r="X49" s="21">
        <f>IFERROR(IF(INDEX(data_mthly!Y:Y,MATCH($C49,data_mthly!$E:$E,0),1)=0,"",INDEX(data_mthly!Y:Y,MATCH($C49,data_mthly!$E:$E,0),1)),"")</f>
        <v>138.88999999999999</v>
      </c>
      <c r="Y49" s="145">
        <f>IFERROR(IF(INDEX(data_mthly!Z:Z,MATCH($C49,data_mthly!$E:$E,0),1)=0,"",INDEX(data_mthly!Z:Z,MATCH($C49,data_mthly!$E:$E,0),1)),"")</f>
        <v>9.9999999999994316E-2</v>
      </c>
      <c r="Z49" s="21">
        <f>IFERROR(IF(INDEX(data_mthly!AA:AA,MATCH($C49,data_mthly!$E:$E,0),1)=0,"",INDEX(data_mthly!AA:AA,MATCH($C49,data_mthly!$E:$E,0),1)),"")</f>
        <v>7.4299999999999784</v>
      </c>
      <c r="AA49" s="21">
        <f>IFERROR(IF(INDEX(data_mthly!AB:AB,MATCH($C49,data_mthly!$E:$E,0),1)=0,"",INDEX(data_mthly!AB:AB,MATCH($C49,data_mthly!$E:$E,0),1)),"")</f>
        <v>136.4</v>
      </c>
      <c r="AB49" s="145">
        <f>IFERROR(IF(INDEX(data_mthly!AC:AC,MATCH($C49,data_mthly!$E:$E,0),1)=0,"",INDEX(data_mthly!AC:AC,MATCH($C49,data_mthly!$E:$E,0),1)),"")</f>
        <v>9.0000000000003411E-2</v>
      </c>
      <c r="AC49" s="21">
        <f>IFERROR(IF(INDEX(data_mthly!AD:AD,MATCH($C49,data_mthly!$E:$E,0),1)=0,"",INDEX(data_mthly!AD:AD,MATCH($C49,data_mthly!$E:$E,0),1)),"")</f>
        <v>7.289999999999992</v>
      </c>
      <c r="AD49" s="21">
        <f>IFERROR(IF(INDEX(data_mthly!AE:AE,MATCH($C49,data_mthly!$E:$E,0),1)=0,"",INDEX(data_mthly!AE:AE,MATCH($C49,data_mthly!$E:$E,0),1)),"")</f>
        <v>79.55</v>
      </c>
      <c r="AE49" s="86">
        <f>IFERROR(IF(INDEX(data_mthly!AF:AF,MATCH($C49,data_mthly!$E:$E,0),1)=0,"",INDEX(data_mthly!AF:AF,MATCH($C49,data_mthly!$E:$E,0),1)),"")</f>
        <v>11.1</v>
      </c>
      <c r="AF49" s="88">
        <f t="shared" si="3"/>
        <v>1</v>
      </c>
      <c r="AG49" s="88">
        <f t="shared" si="4"/>
        <v>1</v>
      </c>
    </row>
    <row r="50" spans="1:33" ht="15.5">
      <c r="A50" s="88" t="str">
        <f t="shared" si="0"/>
        <v/>
      </c>
      <c r="B50" s="89">
        <f>IFERROR(IF(INDEX(data_mthly!C:C,MATCH($C50,data_mthly!$E:$E,0),1)=0,"",INDEX(data_mthly!C:C,MATCH($C50,data_mthly!$E:$E,0),1)),"")</f>
        <v>40209</v>
      </c>
      <c r="C50" s="112">
        <f t="shared" si="1"/>
        <v>40210</v>
      </c>
      <c r="D50" s="155" t="str">
        <f>IFERROR(IF(INDEX(data_mthly!F:F,MATCH($C50,data_mthly!$E:$E,0),1)=0,"",INDEX(data_mthly!F:F,MATCH($C50,data_mthly!$E:$E,0),1)),"")</f>
        <v/>
      </c>
      <c r="E50" s="21" t="str">
        <f>IFERROR(IF(INDEX(data_mthly!G:G,MATCH($C50,data_mthly!$E:$E,0),1)=0,"",INDEX(data_mthly!G:G,MATCH($C50,data_mthly!$E:$E,0),1)),"")</f>
        <v/>
      </c>
      <c r="F50" s="145" t="str">
        <f>IFERROR(IF(INDEX(data_mthly!H:H,MATCH($C50,data_mthly!$E:$E,0),1)=0,"",INDEX(data_mthly!H:H,MATCH($C50,data_mthly!$E:$E,0),1)),"")</f>
        <v/>
      </c>
      <c r="G50" s="145" t="str">
        <f>IFERROR(IF(INDEX(data_mthly!I:I,MATCH($C50,data_mthly!$E:$E,0),1)=0,"",INDEX(data_mthly!I:I,MATCH($C50,data_mthly!$E:$E,0),1)),"")</f>
        <v/>
      </c>
      <c r="H50" s="21" t="str">
        <f>IFERROR(IF(INDEX(data_mthly!J:J,MATCH($C50,data_mthly!$E:$E,0),1)=0,"",INDEX(data_mthly!J:J,MATCH($C50,data_mthly!$E:$E,0),1)),"")</f>
        <v/>
      </c>
      <c r="I50" s="145" t="str">
        <f>IFERROR(IF(INDEX(data_mthly!K:K,MATCH($C50,data_mthly!$E:$E,0),1)=0,"",INDEX(data_mthly!K:K,MATCH($C50,data_mthly!$E:$E,0),1)),"")</f>
        <v/>
      </c>
      <c r="J50" s="145" t="str">
        <f>IFERROR(IF(INDEX(data_mthly!L:L,MATCH($C50,data_mthly!$E:$E,0),1)=0,"",INDEX(data_mthly!L:L,MATCH($C50,data_mthly!$E:$E,0),1)),"")</f>
        <v/>
      </c>
      <c r="K50" s="21" t="str">
        <f>IFERROR(IF(INDEX(data_mthly!M:M,MATCH($C50,data_mthly!$E:$E,0),1)=0,"",INDEX(data_mthly!M:M,MATCH($C50,data_mthly!$E:$E,0),1)),"")</f>
        <v/>
      </c>
      <c r="L50" s="86" t="str">
        <f>IFERROR(IF(INDEX(data_mthly!N:N,MATCH($C50,data_mthly!$E:$E,0),1)=0,"",INDEX(data_mthly!N:N,MATCH($C50,data_mthly!$E:$E,0),1)),"")</f>
        <v/>
      </c>
      <c r="M50" s="159"/>
      <c r="N50" s="155" t="str">
        <f>IFERROR(IF(INDEX(data_mthly!O:O,MATCH($C50,data_mthly!$E:$E,0),1)=0,"",INDEX(data_mthly!O:O,MATCH($C50,data_mthly!$E:$E,0),1)),"")</f>
        <v/>
      </c>
      <c r="O50" s="21" t="str">
        <f>IFERROR(IF(INDEX(data_mthly!P:P,MATCH($C50,data_mthly!$E:$E,0),1)=0,"",INDEX(data_mthly!P:P,MATCH($C50,data_mthly!$E:$E,0),1)),"")</f>
        <v/>
      </c>
      <c r="P50" s="145" t="str">
        <f>IFERROR(IF(INDEX(data_mthly!Q:Q,MATCH($C50,data_mthly!$E:$E,0),1)=0,"",INDEX(data_mthly!Q:Q,MATCH($C50,data_mthly!$E:$E,0),1)),"")</f>
        <v/>
      </c>
      <c r="Q50" s="145" t="str">
        <f>IFERROR(IF(INDEX(data_mthly!R:R,MATCH($C50,data_mthly!$E:$E,0),1)=0,"",INDEX(data_mthly!R:R,MATCH($C50,data_mthly!$E:$E,0),1)),"")</f>
        <v/>
      </c>
      <c r="R50" s="21" t="str">
        <f>IFERROR(IF(INDEX(data_mthly!S:S,MATCH($C50,data_mthly!$E:$E,0),1)=0,"",INDEX(data_mthly!S:S,MATCH($C50,data_mthly!$E:$E,0),1)),"")</f>
        <v/>
      </c>
      <c r="S50" s="145" t="str">
        <f>IFERROR(IF(INDEX(data_mthly!T:T,MATCH($C50,data_mthly!$E:$E,0),1)=0,"",INDEX(data_mthly!T:T,MATCH($C50,data_mthly!$E:$E,0),1)),"")</f>
        <v/>
      </c>
      <c r="T50" s="145" t="str">
        <f>IFERROR(IF(INDEX(data_mthly!U:U,MATCH($C50,data_mthly!$E:$E,0),1)=0,"",INDEX(data_mthly!U:U,MATCH($C50,data_mthly!$E:$E,0),1)),"")</f>
        <v/>
      </c>
      <c r="U50" s="21" t="str">
        <f>IFERROR(IF(INDEX(data_mthly!V:V,MATCH($C50,data_mthly!$E:$E,0),1)=0,"",INDEX(data_mthly!V:V,MATCH($C50,data_mthly!$E:$E,0),1)),"")</f>
        <v/>
      </c>
      <c r="V50" s="86" t="str">
        <f>IFERROR(IF(INDEX(data_mthly!W:W,MATCH($C50,data_mthly!$E:$E,0),1)=0,"",INDEX(data_mthly!W:W,MATCH($C50,data_mthly!$E:$E,0),1)),"")</f>
        <v/>
      </c>
      <c r="W50" s="160" t="str">
        <f t="shared" si="2"/>
        <v/>
      </c>
      <c r="X50" s="21">
        <f>IFERROR(IF(INDEX(data_mthly!Y:Y,MATCH($C50,data_mthly!$E:$E,0),1)=0,"",INDEX(data_mthly!Y:Y,MATCH($C50,data_mthly!$E:$E,0),1)),"")</f>
        <v>140.91999999999999</v>
      </c>
      <c r="Y50" s="145">
        <f>IFERROR(IF(INDEX(data_mthly!Z:Z,MATCH($C50,data_mthly!$E:$E,0),1)=0,"",INDEX(data_mthly!Z:Z,MATCH($C50,data_mthly!$E:$E,0),1)),"")</f>
        <v>2.0300000000000011</v>
      </c>
      <c r="Z50" s="21">
        <f>IFERROR(IF(INDEX(data_mthly!AA:AA,MATCH($C50,data_mthly!$E:$E,0),1)=0,"",INDEX(data_mthly!AA:AA,MATCH($C50,data_mthly!$E:$E,0),1)),"")</f>
        <v>3.7800000000000011</v>
      </c>
      <c r="AA50" s="21">
        <f>IFERROR(IF(INDEX(data_mthly!AB:AB,MATCH($C50,data_mthly!$E:$E,0),1)=0,"",INDEX(data_mthly!AB:AB,MATCH($C50,data_mthly!$E:$E,0),1)),"")</f>
        <v>138.38999999999999</v>
      </c>
      <c r="AB50" s="145">
        <f>IFERROR(IF(INDEX(data_mthly!AC:AC,MATCH($C50,data_mthly!$E:$E,0),1)=0,"",INDEX(data_mthly!AC:AC,MATCH($C50,data_mthly!$E:$E,0),1)),"")</f>
        <v>1.9899999999999807</v>
      </c>
      <c r="AC50" s="21">
        <f>IFERROR(IF(INDEX(data_mthly!AD:AD,MATCH($C50,data_mthly!$E:$E,0),1)=0,"",INDEX(data_mthly!AD:AD,MATCH($C50,data_mthly!$E:$E,0),1)),"")</f>
        <v>3.6999999999999886</v>
      </c>
      <c r="AD50" s="21">
        <f>IFERROR(IF(INDEX(data_mthly!AE:AE,MATCH($C50,data_mthly!$E:$E,0),1)=0,"",INDEX(data_mthly!AE:AE,MATCH($C50,data_mthly!$E:$E,0),1)),"")</f>
        <v>79.489999999999995</v>
      </c>
      <c r="AE50" s="86">
        <f>IFERROR(IF(INDEX(data_mthly!AF:AF,MATCH($C50,data_mthly!$E:$E,0),1)=0,"",INDEX(data_mthly!AF:AF,MATCH($C50,data_mthly!$E:$E,0),1)),"")</f>
        <v>10.9</v>
      </c>
      <c r="AF50" s="88">
        <f t="shared" si="3"/>
        <v>2</v>
      </c>
      <c r="AG50" s="88">
        <f t="shared" si="4"/>
        <v>2</v>
      </c>
    </row>
    <row r="51" spans="1:33" ht="15.5">
      <c r="A51" s="88" t="str">
        <f t="shared" si="0"/>
        <v/>
      </c>
      <c r="B51" s="89">
        <f>IFERROR(IF(INDEX(data_mthly!C:C,MATCH($C51,data_mthly!$E:$E,0),1)=0,"",INDEX(data_mthly!C:C,MATCH($C51,data_mthly!$E:$E,0),1)),"")</f>
        <v>40237</v>
      </c>
      <c r="C51" s="112">
        <f t="shared" si="1"/>
        <v>40238</v>
      </c>
      <c r="D51" s="155" t="str">
        <f>IFERROR(IF(INDEX(data_mthly!F:F,MATCH($C51,data_mthly!$E:$E,0),1)=0,"",INDEX(data_mthly!F:F,MATCH($C51,data_mthly!$E:$E,0),1)),"")</f>
        <v/>
      </c>
      <c r="E51" s="21" t="str">
        <f>IFERROR(IF(INDEX(data_mthly!G:G,MATCH($C51,data_mthly!$E:$E,0),1)=0,"",INDEX(data_mthly!G:G,MATCH($C51,data_mthly!$E:$E,0),1)),"")</f>
        <v/>
      </c>
      <c r="F51" s="145" t="str">
        <f>IFERROR(IF(INDEX(data_mthly!H:H,MATCH($C51,data_mthly!$E:$E,0),1)=0,"",INDEX(data_mthly!H:H,MATCH($C51,data_mthly!$E:$E,0),1)),"")</f>
        <v/>
      </c>
      <c r="G51" s="145" t="str">
        <f>IFERROR(IF(INDEX(data_mthly!I:I,MATCH($C51,data_mthly!$E:$E,0),1)=0,"",INDEX(data_mthly!I:I,MATCH($C51,data_mthly!$E:$E,0),1)),"")</f>
        <v/>
      </c>
      <c r="H51" s="21" t="str">
        <f>IFERROR(IF(INDEX(data_mthly!J:J,MATCH($C51,data_mthly!$E:$E,0),1)=0,"",INDEX(data_mthly!J:J,MATCH($C51,data_mthly!$E:$E,0),1)),"")</f>
        <v/>
      </c>
      <c r="I51" s="145" t="str">
        <f>IFERROR(IF(INDEX(data_mthly!K:K,MATCH($C51,data_mthly!$E:$E,0),1)=0,"",INDEX(data_mthly!K:K,MATCH($C51,data_mthly!$E:$E,0),1)),"")</f>
        <v/>
      </c>
      <c r="J51" s="145" t="str">
        <f>IFERROR(IF(INDEX(data_mthly!L:L,MATCH($C51,data_mthly!$E:$E,0),1)=0,"",INDEX(data_mthly!L:L,MATCH($C51,data_mthly!$E:$E,0),1)),"")</f>
        <v/>
      </c>
      <c r="K51" s="21" t="str">
        <f>IFERROR(IF(INDEX(data_mthly!M:M,MATCH($C51,data_mthly!$E:$E,0),1)=0,"",INDEX(data_mthly!M:M,MATCH($C51,data_mthly!$E:$E,0),1)),"")</f>
        <v/>
      </c>
      <c r="L51" s="86" t="str">
        <f>IFERROR(IF(INDEX(data_mthly!N:N,MATCH($C51,data_mthly!$E:$E,0),1)=0,"",INDEX(data_mthly!N:N,MATCH($C51,data_mthly!$E:$E,0),1)),"")</f>
        <v/>
      </c>
      <c r="M51" s="159"/>
      <c r="N51" s="155" t="str">
        <f>IFERROR(IF(INDEX(data_mthly!O:O,MATCH($C51,data_mthly!$E:$E,0),1)=0,"",INDEX(data_mthly!O:O,MATCH($C51,data_mthly!$E:$E,0),1)),"")</f>
        <v/>
      </c>
      <c r="O51" s="21" t="str">
        <f>IFERROR(IF(INDEX(data_mthly!P:P,MATCH($C51,data_mthly!$E:$E,0),1)=0,"",INDEX(data_mthly!P:P,MATCH($C51,data_mthly!$E:$E,0),1)),"")</f>
        <v/>
      </c>
      <c r="P51" s="145" t="str">
        <f>IFERROR(IF(INDEX(data_mthly!Q:Q,MATCH($C51,data_mthly!$E:$E,0),1)=0,"",INDEX(data_mthly!Q:Q,MATCH($C51,data_mthly!$E:$E,0),1)),"")</f>
        <v/>
      </c>
      <c r="Q51" s="145" t="str">
        <f>IFERROR(IF(INDEX(data_mthly!R:R,MATCH($C51,data_mthly!$E:$E,0),1)=0,"",INDEX(data_mthly!R:R,MATCH($C51,data_mthly!$E:$E,0),1)),"")</f>
        <v/>
      </c>
      <c r="R51" s="21" t="str">
        <f>IFERROR(IF(INDEX(data_mthly!S:S,MATCH($C51,data_mthly!$E:$E,0),1)=0,"",INDEX(data_mthly!S:S,MATCH($C51,data_mthly!$E:$E,0),1)),"")</f>
        <v/>
      </c>
      <c r="S51" s="145" t="str">
        <f>IFERROR(IF(INDEX(data_mthly!T:T,MATCH($C51,data_mthly!$E:$E,0),1)=0,"",INDEX(data_mthly!T:T,MATCH($C51,data_mthly!$E:$E,0),1)),"")</f>
        <v/>
      </c>
      <c r="T51" s="145" t="str">
        <f>IFERROR(IF(INDEX(data_mthly!U:U,MATCH($C51,data_mthly!$E:$E,0),1)=0,"",INDEX(data_mthly!U:U,MATCH($C51,data_mthly!$E:$E,0),1)),"")</f>
        <v/>
      </c>
      <c r="U51" s="21" t="str">
        <f>IFERROR(IF(INDEX(data_mthly!V:V,MATCH($C51,data_mthly!$E:$E,0),1)=0,"",INDEX(data_mthly!V:V,MATCH($C51,data_mthly!$E:$E,0),1)),"")</f>
        <v/>
      </c>
      <c r="V51" s="86" t="str">
        <f>IFERROR(IF(INDEX(data_mthly!W:W,MATCH($C51,data_mthly!$E:$E,0),1)=0,"",INDEX(data_mthly!W:W,MATCH($C51,data_mthly!$E:$E,0),1)),"")</f>
        <v/>
      </c>
      <c r="W51" s="160" t="str">
        <f t="shared" si="2"/>
        <v/>
      </c>
      <c r="X51" s="21">
        <f>IFERROR(IF(INDEX(data_mthly!Y:Y,MATCH($C51,data_mthly!$E:$E,0),1)=0,"",INDEX(data_mthly!Y:Y,MATCH($C51,data_mthly!$E:$E,0),1)),"")</f>
        <v>142.13</v>
      </c>
      <c r="Y51" s="145">
        <f>IFERROR(IF(INDEX(data_mthly!Z:Z,MATCH($C51,data_mthly!$E:$E,0),1)=0,"",INDEX(data_mthly!Z:Z,MATCH($C51,data_mthly!$E:$E,0),1)),"")</f>
        <v>1.210000000000008</v>
      </c>
      <c r="Z51" s="21">
        <f>IFERROR(IF(INDEX(data_mthly!AA:AA,MATCH($C51,data_mthly!$E:$E,0),1)=0,"",INDEX(data_mthly!AA:AA,MATCH($C51,data_mthly!$E:$E,0),1)),"")</f>
        <v>-0.18999999999999773</v>
      </c>
      <c r="AA51" s="21">
        <f>IFERROR(IF(INDEX(data_mthly!AB:AB,MATCH($C51,data_mthly!$E:$E,0),1)=0,"",INDEX(data_mthly!AB:AB,MATCH($C51,data_mthly!$E:$E,0),1)),"")</f>
        <v>139.57</v>
      </c>
      <c r="AB51" s="145">
        <f>IFERROR(IF(INDEX(data_mthly!AC:AC,MATCH($C51,data_mthly!$E:$E,0),1)=0,"",INDEX(data_mthly!AC:AC,MATCH($C51,data_mthly!$E:$E,0),1)),"")</f>
        <v>1.1800000000000068</v>
      </c>
      <c r="AC51" s="21">
        <f>IFERROR(IF(INDEX(data_mthly!AD:AD,MATCH($C51,data_mthly!$E:$E,0),1)=0,"",INDEX(data_mthly!AD:AD,MATCH($C51,data_mthly!$E:$E,0),1)),"")</f>
        <v>-0.21999999999999886</v>
      </c>
      <c r="AD51" s="21">
        <f>IFERROR(IF(INDEX(data_mthly!AE:AE,MATCH($C51,data_mthly!$E:$E,0),1)=0,"",INDEX(data_mthly!AE:AE,MATCH($C51,data_mthly!$E:$E,0),1)),"")</f>
        <v>79.44</v>
      </c>
      <c r="AE51" s="86">
        <f>IFERROR(IF(INDEX(data_mthly!AF:AF,MATCH($C51,data_mthly!$E:$E,0),1)=0,"",INDEX(data_mthly!AF:AF,MATCH($C51,data_mthly!$E:$E,0),1)),"")</f>
        <v>10.9</v>
      </c>
      <c r="AF51" s="88">
        <f t="shared" si="3"/>
        <v>1</v>
      </c>
      <c r="AG51" s="88">
        <f t="shared" si="4"/>
        <v>1</v>
      </c>
    </row>
    <row r="52" spans="1:33" ht="15.5">
      <c r="A52" s="88" t="str">
        <f t="shared" si="0"/>
        <v/>
      </c>
      <c r="B52" s="89">
        <f>IFERROR(IF(INDEX(data_mthly!C:C,MATCH($C52,data_mthly!$E:$E,0),1)=0,"",INDEX(data_mthly!C:C,MATCH($C52,data_mthly!$E:$E,0),1)),"")</f>
        <v>40265</v>
      </c>
      <c r="C52" s="112">
        <f t="shared" si="1"/>
        <v>40269</v>
      </c>
      <c r="D52" s="155" t="str">
        <f>IFERROR(IF(INDEX(data_mthly!F:F,MATCH($C52,data_mthly!$E:$E,0),1)=0,"",INDEX(data_mthly!F:F,MATCH($C52,data_mthly!$E:$E,0),1)),"")</f>
        <v/>
      </c>
      <c r="E52" s="21" t="str">
        <f>IFERROR(IF(INDEX(data_mthly!G:G,MATCH($C52,data_mthly!$E:$E,0),1)=0,"",INDEX(data_mthly!G:G,MATCH($C52,data_mthly!$E:$E,0),1)),"")</f>
        <v/>
      </c>
      <c r="F52" s="145" t="str">
        <f>IFERROR(IF(INDEX(data_mthly!H:H,MATCH($C52,data_mthly!$E:$E,0),1)=0,"",INDEX(data_mthly!H:H,MATCH($C52,data_mthly!$E:$E,0),1)),"")</f>
        <v/>
      </c>
      <c r="G52" s="145" t="str">
        <f>IFERROR(IF(INDEX(data_mthly!I:I,MATCH($C52,data_mthly!$E:$E,0),1)=0,"",INDEX(data_mthly!I:I,MATCH($C52,data_mthly!$E:$E,0),1)),"")</f>
        <v/>
      </c>
      <c r="H52" s="21" t="str">
        <f>IFERROR(IF(INDEX(data_mthly!J:J,MATCH($C52,data_mthly!$E:$E,0),1)=0,"",INDEX(data_mthly!J:J,MATCH($C52,data_mthly!$E:$E,0),1)),"")</f>
        <v/>
      </c>
      <c r="I52" s="145" t="str">
        <f>IFERROR(IF(INDEX(data_mthly!K:K,MATCH($C52,data_mthly!$E:$E,0),1)=0,"",INDEX(data_mthly!K:K,MATCH($C52,data_mthly!$E:$E,0),1)),"")</f>
        <v/>
      </c>
      <c r="J52" s="145" t="str">
        <f>IFERROR(IF(INDEX(data_mthly!L:L,MATCH($C52,data_mthly!$E:$E,0),1)=0,"",INDEX(data_mthly!L:L,MATCH($C52,data_mthly!$E:$E,0),1)),"")</f>
        <v/>
      </c>
      <c r="K52" s="21" t="str">
        <f>IFERROR(IF(INDEX(data_mthly!M:M,MATCH($C52,data_mthly!$E:$E,0),1)=0,"",INDEX(data_mthly!M:M,MATCH($C52,data_mthly!$E:$E,0),1)),"")</f>
        <v/>
      </c>
      <c r="L52" s="86" t="str">
        <f>IFERROR(IF(INDEX(data_mthly!N:N,MATCH($C52,data_mthly!$E:$E,0),1)=0,"",INDEX(data_mthly!N:N,MATCH($C52,data_mthly!$E:$E,0),1)),"")</f>
        <v/>
      </c>
      <c r="M52" s="159"/>
      <c r="N52" s="155" t="str">
        <f>IFERROR(IF(INDEX(data_mthly!O:O,MATCH($C52,data_mthly!$E:$E,0),1)=0,"",INDEX(data_mthly!O:O,MATCH($C52,data_mthly!$E:$E,0),1)),"")</f>
        <v/>
      </c>
      <c r="O52" s="21" t="str">
        <f>IFERROR(IF(INDEX(data_mthly!P:P,MATCH($C52,data_mthly!$E:$E,0),1)=0,"",INDEX(data_mthly!P:P,MATCH($C52,data_mthly!$E:$E,0),1)),"")</f>
        <v/>
      </c>
      <c r="P52" s="145" t="str">
        <f>IFERROR(IF(INDEX(data_mthly!Q:Q,MATCH($C52,data_mthly!$E:$E,0),1)=0,"",INDEX(data_mthly!Q:Q,MATCH($C52,data_mthly!$E:$E,0),1)),"")</f>
        <v/>
      </c>
      <c r="Q52" s="145" t="str">
        <f>IFERROR(IF(INDEX(data_mthly!R:R,MATCH($C52,data_mthly!$E:$E,0),1)=0,"",INDEX(data_mthly!R:R,MATCH($C52,data_mthly!$E:$E,0),1)),"")</f>
        <v/>
      </c>
      <c r="R52" s="21" t="str">
        <f>IFERROR(IF(INDEX(data_mthly!S:S,MATCH($C52,data_mthly!$E:$E,0),1)=0,"",INDEX(data_mthly!S:S,MATCH($C52,data_mthly!$E:$E,0),1)),"")</f>
        <v/>
      </c>
      <c r="S52" s="145" t="str">
        <f>IFERROR(IF(INDEX(data_mthly!T:T,MATCH($C52,data_mthly!$E:$E,0),1)=0,"",INDEX(data_mthly!T:T,MATCH($C52,data_mthly!$E:$E,0),1)),"")</f>
        <v/>
      </c>
      <c r="T52" s="145" t="str">
        <f>IFERROR(IF(INDEX(data_mthly!U:U,MATCH($C52,data_mthly!$E:$E,0),1)=0,"",INDEX(data_mthly!U:U,MATCH($C52,data_mthly!$E:$E,0),1)),"")</f>
        <v/>
      </c>
      <c r="U52" s="21" t="str">
        <f>IFERROR(IF(INDEX(data_mthly!V:V,MATCH($C52,data_mthly!$E:$E,0),1)=0,"",INDEX(data_mthly!V:V,MATCH($C52,data_mthly!$E:$E,0),1)),"")</f>
        <v/>
      </c>
      <c r="V52" s="86" t="str">
        <f>IFERROR(IF(INDEX(data_mthly!W:W,MATCH($C52,data_mthly!$E:$E,0),1)=0,"",INDEX(data_mthly!W:W,MATCH($C52,data_mthly!$E:$E,0),1)),"")</f>
        <v/>
      </c>
      <c r="W52" s="160" t="str">
        <f t="shared" si="2"/>
        <v/>
      </c>
      <c r="X52" s="21">
        <f>IFERROR(IF(INDEX(data_mthly!Y:Y,MATCH($C52,data_mthly!$E:$E,0),1)=0,"",INDEX(data_mthly!Y:Y,MATCH($C52,data_mthly!$E:$E,0),1)),"")</f>
        <v>143.6</v>
      </c>
      <c r="Y52" s="145">
        <f>IFERROR(IF(INDEX(data_mthly!Z:Z,MATCH($C52,data_mthly!$E:$E,0),1)=0,"",INDEX(data_mthly!Z:Z,MATCH($C52,data_mthly!$E:$E,0),1)),"")</f>
        <v>1.4699999999999989</v>
      </c>
      <c r="Z52" s="21">
        <f>IFERROR(IF(INDEX(data_mthly!AA:AA,MATCH($C52,data_mthly!$E:$E,0),1)=0,"",INDEX(data_mthly!AA:AA,MATCH($C52,data_mthly!$E:$E,0),1)),"")</f>
        <v>-4.7000000000000171</v>
      </c>
      <c r="AA52" s="21">
        <f>IFERROR(IF(INDEX(data_mthly!AB:AB,MATCH($C52,data_mthly!$E:$E,0),1)=0,"",INDEX(data_mthly!AB:AB,MATCH($C52,data_mthly!$E:$E,0),1)),"")</f>
        <v>141.02000000000001</v>
      </c>
      <c r="AB52" s="145">
        <f>IFERROR(IF(INDEX(data_mthly!AC:AC,MATCH($C52,data_mthly!$E:$E,0),1)=0,"",INDEX(data_mthly!AC:AC,MATCH($C52,data_mthly!$E:$E,0),1)),"")</f>
        <v>1.4500000000000171</v>
      </c>
      <c r="AC52" s="21">
        <f>IFERROR(IF(INDEX(data_mthly!AD:AD,MATCH($C52,data_mthly!$E:$E,0),1)=0,"",INDEX(data_mthly!AD:AD,MATCH($C52,data_mthly!$E:$E,0),1)),"")</f>
        <v>-4.6299999999999955</v>
      </c>
      <c r="AD52" s="21">
        <f>IFERROR(IF(INDEX(data_mthly!AE:AE,MATCH($C52,data_mthly!$E:$E,0),1)=0,"",INDEX(data_mthly!AE:AE,MATCH($C52,data_mthly!$E:$E,0),1)),"")</f>
        <v>79.23</v>
      </c>
      <c r="AE52" s="86">
        <f>IFERROR(IF(INDEX(data_mthly!AF:AF,MATCH($C52,data_mthly!$E:$E,0),1)=0,"",INDEX(data_mthly!AF:AF,MATCH($C52,data_mthly!$E:$E,0),1)),"")</f>
        <v>10.9</v>
      </c>
      <c r="AF52" s="88">
        <f t="shared" si="3"/>
        <v>2</v>
      </c>
      <c r="AG52" s="88">
        <f t="shared" si="4"/>
        <v>2</v>
      </c>
    </row>
    <row r="53" spans="1:33" ht="15.5">
      <c r="A53" s="88" t="str">
        <f t="shared" si="0"/>
        <v/>
      </c>
      <c r="B53" s="89">
        <f>IFERROR(IF(INDEX(data_mthly!C:C,MATCH($C53,data_mthly!$E:$E,0),1)=0,"",INDEX(data_mthly!C:C,MATCH($C53,data_mthly!$E:$E,0),1)),"")</f>
        <v>40300</v>
      </c>
      <c r="C53" s="112">
        <f t="shared" si="1"/>
        <v>40299</v>
      </c>
      <c r="D53" s="155" t="str">
        <f>IFERROR(IF(INDEX(data_mthly!F:F,MATCH($C53,data_mthly!$E:$E,0),1)=0,"",INDEX(data_mthly!F:F,MATCH($C53,data_mthly!$E:$E,0),1)),"")</f>
        <v/>
      </c>
      <c r="E53" s="21" t="str">
        <f>IFERROR(IF(INDEX(data_mthly!G:G,MATCH($C53,data_mthly!$E:$E,0),1)=0,"",INDEX(data_mthly!G:G,MATCH($C53,data_mthly!$E:$E,0),1)),"")</f>
        <v/>
      </c>
      <c r="F53" s="145" t="str">
        <f>IFERROR(IF(INDEX(data_mthly!H:H,MATCH($C53,data_mthly!$E:$E,0),1)=0,"",INDEX(data_mthly!H:H,MATCH($C53,data_mthly!$E:$E,0),1)),"")</f>
        <v/>
      </c>
      <c r="G53" s="145" t="str">
        <f>IFERROR(IF(INDEX(data_mthly!I:I,MATCH($C53,data_mthly!$E:$E,0),1)=0,"",INDEX(data_mthly!I:I,MATCH($C53,data_mthly!$E:$E,0),1)),"")</f>
        <v/>
      </c>
      <c r="H53" s="21" t="str">
        <f>IFERROR(IF(INDEX(data_mthly!J:J,MATCH($C53,data_mthly!$E:$E,0),1)=0,"",INDEX(data_mthly!J:J,MATCH($C53,data_mthly!$E:$E,0),1)),"")</f>
        <v/>
      </c>
      <c r="I53" s="145" t="str">
        <f>IFERROR(IF(INDEX(data_mthly!K:K,MATCH($C53,data_mthly!$E:$E,0),1)=0,"",INDEX(data_mthly!K:K,MATCH($C53,data_mthly!$E:$E,0),1)),"")</f>
        <v/>
      </c>
      <c r="J53" s="145" t="str">
        <f>IFERROR(IF(INDEX(data_mthly!L:L,MATCH($C53,data_mthly!$E:$E,0),1)=0,"",INDEX(data_mthly!L:L,MATCH($C53,data_mthly!$E:$E,0),1)),"")</f>
        <v/>
      </c>
      <c r="K53" s="21" t="str">
        <f>IFERROR(IF(INDEX(data_mthly!M:M,MATCH($C53,data_mthly!$E:$E,0),1)=0,"",INDEX(data_mthly!M:M,MATCH($C53,data_mthly!$E:$E,0),1)),"")</f>
        <v/>
      </c>
      <c r="L53" s="86" t="str">
        <f>IFERROR(IF(INDEX(data_mthly!N:N,MATCH($C53,data_mthly!$E:$E,0),1)=0,"",INDEX(data_mthly!N:N,MATCH($C53,data_mthly!$E:$E,0),1)),"")</f>
        <v/>
      </c>
      <c r="M53" s="159"/>
      <c r="N53" s="155" t="str">
        <f>IFERROR(IF(INDEX(data_mthly!O:O,MATCH($C53,data_mthly!$E:$E,0),1)=0,"",INDEX(data_mthly!O:O,MATCH($C53,data_mthly!$E:$E,0),1)),"")</f>
        <v/>
      </c>
      <c r="O53" s="21" t="str">
        <f>IFERROR(IF(INDEX(data_mthly!P:P,MATCH($C53,data_mthly!$E:$E,0),1)=0,"",INDEX(data_mthly!P:P,MATCH($C53,data_mthly!$E:$E,0),1)),"")</f>
        <v/>
      </c>
      <c r="P53" s="145" t="str">
        <f>IFERROR(IF(INDEX(data_mthly!Q:Q,MATCH($C53,data_mthly!$E:$E,0),1)=0,"",INDEX(data_mthly!Q:Q,MATCH($C53,data_mthly!$E:$E,0),1)),"")</f>
        <v/>
      </c>
      <c r="Q53" s="145" t="str">
        <f>IFERROR(IF(INDEX(data_mthly!R:R,MATCH($C53,data_mthly!$E:$E,0),1)=0,"",INDEX(data_mthly!R:R,MATCH($C53,data_mthly!$E:$E,0),1)),"")</f>
        <v/>
      </c>
      <c r="R53" s="21" t="str">
        <f>IFERROR(IF(INDEX(data_mthly!S:S,MATCH($C53,data_mthly!$E:$E,0),1)=0,"",INDEX(data_mthly!S:S,MATCH($C53,data_mthly!$E:$E,0),1)),"")</f>
        <v/>
      </c>
      <c r="S53" s="145" t="str">
        <f>IFERROR(IF(INDEX(data_mthly!T:T,MATCH($C53,data_mthly!$E:$E,0),1)=0,"",INDEX(data_mthly!T:T,MATCH($C53,data_mthly!$E:$E,0),1)),"")</f>
        <v/>
      </c>
      <c r="T53" s="145" t="str">
        <f>IFERROR(IF(INDEX(data_mthly!U:U,MATCH($C53,data_mthly!$E:$E,0),1)=0,"",INDEX(data_mthly!U:U,MATCH($C53,data_mthly!$E:$E,0),1)),"")</f>
        <v/>
      </c>
      <c r="U53" s="21" t="str">
        <f>IFERROR(IF(INDEX(data_mthly!V:V,MATCH($C53,data_mthly!$E:$E,0),1)=0,"",INDEX(data_mthly!V:V,MATCH($C53,data_mthly!$E:$E,0),1)),"")</f>
        <v/>
      </c>
      <c r="V53" s="86" t="str">
        <f>IFERROR(IF(INDEX(data_mthly!W:W,MATCH($C53,data_mthly!$E:$E,0),1)=0,"",INDEX(data_mthly!W:W,MATCH($C53,data_mthly!$E:$E,0),1)),"")</f>
        <v/>
      </c>
      <c r="W53" s="160" t="str">
        <f t="shared" si="2"/>
        <v/>
      </c>
      <c r="X53" s="21">
        <f>IFERROR(IF(INDEX(data_mthly!Y:Y,MATCH($C53,data_mthly!$E:$E,0),1)=0,"",INDEX(data_mthly!Y:Y,MATCH($C53,data_mthly!$E:$E,0),1)),"")</f>
        <v>145.22</v>
      </c>
      <c r="Y53" s="145">
        <f>IFERROR(IF(INDEX(data_mthly!Z:Z,MATCH($C53,data_mthly!$E:$E,0),1)=0,"",INDEX(data_mthly!Z:Z,MATCH($C53,data_mthly!$E:$E,0),1)),"")</f>
        <v>1.6200000000000045</v>
      </c>
      <c r="Z53" s="21">
        <f>IFERROR(IF(INDEX(data_mthly!AA:AA,MATCH($C53,data_mthly!$E:$E,0),1)=0,"",INDEX(data_mthly!AA:AA,MATCH($C53,data_mthly!$E:$E,0),1)),"")</f>
        <v>-6.8499999999999943</v>
      </c>
      <c r="AA53" s="21">
        <f>IFERROR(IF(INDEX(data_mthly!AB:AB,MATCH($C53,data_mthly!$E:$E,0),1)=0,"",INDEX(data_mthly!AB:AB,MATCH($C53,data_mthly!$E:$E,0),1)),"")</f>
        <v>142.62</v>
      </c>
      <c r="AB53" s="145">
        <f>IFERROR(IF(INDEX(data_mthly!AC:AC,MATCH($C53,data_mthly!$E:$E,0),1)=0,"",INDEX(data_mthly!AC:AC,MATCH($C53,data_mthly!$E:$E,0),1)),"")</f>
        <v>1.5999999999999943</v>
      </c>
      <c r="AC53" s="21">
        <f>IFERROR(IF(INDEX(data_mthly!AD:AD,MATCH($C53,data_mthly!$E:$E,0),1)=0,"",INDEX(data_mthly!AD:AD,MATCH($C53,data_mthly!$E:$E,0),1)),"")</f>
        <v>-6.7299999999999898</v>
      </c>
      <c r="AD53" s="21">
        <f>IFERROR(IF(INDEX(data_mthly!AE:AE,MATCH($C53,data_mthly!$E:$E,0),1)=0,"",INDEX(data_mthly!AE:AE,MATCH($C53,data_mthly!$E:$E,0),1)),"")</f>
        <v>78.64</v>
      </c>
      <c r="AE53" s="86">
        <f>IFERROR(IF(INDEX(data_mthly!AF:AF,MATCH($C53,data_mthly!$E:$E,0),1)=0,"",INDEX(data_mthly!AF:AF,MATCH($C53,data_mthly!$E:$E,0),1)),"")</f>
        <v>10.8</v>
      </c>
      <c r="AF53" s="88">
        <f t="shared" si="3"/>
        <v>1</v>
      </c>
      <c r="AG53" s="88">
        <f t="shared" si="4"/>
        <v>1</v>
      </c>
    </row>
    <row r="54" spans="1:33" ht="15.5">
      <c r="A54" s="88" t="str">
        <f t="shared" si="0"/>
        <v/>
      </c>
      <c r="B54" s="89">
        <f>IFERROR(IF(INDEX(data_mthly!C:C,MATCH($C54,data_mthly!$E:$E,0),1)=0,"",INDEX(data_mthly!C:C,MATCH($C54,data_mthly!$E:$E,0),1)),"")</f>
        <v>40328</v>
      </c>
      <c r="C54" s="112">
        <f t="shared" si="1"/>
        <v>40330</v>
      </c>
      <c r="D54" s="155" t="str">
        <f>IFERROR(IF(INDEX(data_mthly!F:F,MATCH($C54,data_mthly!$E:$E,0),1)=0,"",INDEX(data_mthly!F:F,MATCH($C54,data_mthly!$E:$E,0),1)),"")</f>
        <v/>
      </c>
      <c r="E54" s="21" t="str">
        <f>IFERROR(IF(INDEX(data_mthly!G:G,MATCH($C54,data_mthly!$E:$E,0),1)=0,"",INDEX(data_mthly!G:G,MATCH($C54,data_mthly!$E:$E,0),1)),"")</f>
        <v/>
      </c>
      <c r="F54" s="145" t="str">
        <f>IFERROR(IF(INDEX(data_mthly!H:H,MATCH($C54,data_mthly!$E:$E,0),1)=0,"",INDEX(data_mthly!H:H,MATCH($C54,data_mthly!$E:$E,0),1)),"")</f>
        <v/>
      </c>
      <c r="G54" s="145" t="str">
        <f>IFERROR(IF(INDEX(data_mthly!I:I,MATCH($C54,data_mthly!$E:$E,0),1)=0,"",INDEX(data_mthly!I:I,MATCH($C54,data_mthly!$E:$E,0),1)),"")</f>
        <v/>
      </c>
      <c r="H54" s="21" t="str">
        <f>IFERROR(IF(INDEX(data_mthly!J:J,MATCH($C54,data_mthly!$E:$E,0),1)=0,"",INDEX(data_mthly!J:J,MATCH($C54,data_mthly!$E:$E,0),1)),"")</f>
        <v/>
      </c>
      <c r="I54" s="145" t="str">
        <f>IFERROR(IF(INDEX(data_mthly!K:K,MATCH($C54,data_mthly!$E:$E,0),1)=0,"",INDEX(data_mthly!K:K,MATCH($C54,data_mthly!$E:$E,0),1)),"")</f>
        <v/>
      </c>
      <c r="J54" s="145" t="str">
        <f>IFERROR(IF(INDEX(data_mthly!L:L,MATCH($C54,data_mthly!$E:$E,0),1)=0,"",INDEX(data_mthly!L:L,MATCH($C54,data_mthly!$E:$E,0),1)),"")</f>
        <v/>
      </c>
      <c r="K54" s="21" t="str">
        <f>IFERROR(IF(INDEX(data_mthly!M:M,MATCH($C54,data_mthly!$E:$E,0),1)=0,"",INDEX(data_mthly!M:M,MATCH($C54,data_mthly!$E:$E,0),1)),"")</f>
        <v/>
      </c>
      <c r="L54" s="86" t="str">
        <f>IFERROR(IF(INDEX(data_mthly!N:N,MATCH($C54,data_mthly!$E:$E,0),1)=0,"",INDEX(data_mthly!N:N,MATCH($C54,data_mthly!$E:$E,0),1)),"")</f>
        <v/>
      </c>
      <c r="M54" s="159"/>
      <c r="N54" s="155" t="str">
        <f>IFERROR(IF(INDEX(data_mthly!O:O,MATCH($C54,data_mthly!$E:$E,0),1)=0,"",INDEX(data_mthly!O:O,MATCH($C54,data_mthly!$E:$E,0),1)),"")</f>
        <v/>
      </c>
      <c r="O54" s="21" t="str">
        <f>IFERROR(IF(INDEX(data_mthly!P:P,MATCH($C54,data_mthly!$E:$E,0),1)=0,"",INDEX(data_mthly!P:P,MATCH($C54,data_mthly!$E:$E,0),1)),"")</f>
        <v/>
      </c>
      <c r="P54" s="145" t="str">
        <f>IFERROR(IF(INDEX(data_mthly!Q:Q,MATCH($C54,data_mthly!$E:$E,0),1)=0,"",INDEX(data_mthly!Q:Q,MATCH($C54,data_mthly!$E:$E,0),1)),"")</f>
        <v/>
      </c>
      <c r="Q54" s="145" t="str">
        <f>IFERROR(IF(INDEX(data_mthly!R:R,MATCH($C54,data_mthly!$E:$E,0),1)=0,"",INDEX(data_mthly!R:R,MATCH($C54,data_mthly!$E:$E,0),1)),"")</f>
        <v/>
      </c>
      <c r="R54" s="21" t="str">
        <f>IFERROR(IF(INDEX(data_mthly!S:S,MATCH($C54,data_mthly!$E:$E,0),1)=0,"",INDEX(data_mthly!S:S,MATCH($C54,data_mthly!$E:$E,0),1)),"")</f>
        <v/>
      </c>
      <c r="S54" s="145" t="str">
        <f>IFERROR(IF(INDEX(data_mthly!T:T,MATCH($C54,data_mthly!$E:$E,0),1)=0,"",INDEX(data_mthly!T:T,MATCH($C54,data_mthly!$E:$E,0),1)),"")</f>
        <v/>
      </c>
      <c r="T54" s="145" t="str">
        <f>IFERROR(IF(INDEX(data_mthly!U:U,MATCH($C54,data_mthly!$E:$E,0),1)=0,"",INDEX(data_mthly!U:U,MATCH($C54,data_mthly!$E:$E,0),1)),"")</f>
        <v/>
      </c>
      <c r="U54" s="21" t="str">
        <f>IFERROR(IF(INDEX(data_mthly!V:V,MATCH($C54,data_mthly!$E:$E,0),1)=0,"",INDEX(data_mthly!V:V,MATCH($C54,data_mthly!$E:$E,0),1)),"")</f>
        <v/>
      </c>
      <c r="V54" s="86" t="str">
        <f>IFERROR(IF(INDEX(data_mthly!W:W,MATCH($C54,data_mthly!$E:$E,0),1)=0,"",INDEX(data_mthly!W:W,MATCH($C54,data_mthly!$E:$E,0),1)),"")</f>
        <v/>
      </c>
      <c r="W54" s="160" t="str">
        <f t="shared" si="2"/>
        <v/>
      </c>
      <c r="X54" s="21">
        <f>IFERROR(IF(INDEX(data_mthly!Y:Y,MATCH($C54,data_mthly!$E:$E,0),1)=0,"",INDEX(data_mthly!Y:Y,MATCH($C54,data_mthly!$E:$E,0),1)),"")</f>
        <v>146.77000000000001</v>
      </c>
      <c r="Y54" s="145">
        <f>IFERROR(IF(INDEX(data_mthly!Z:Z,MATCH($C54,data_mthly!$E:$E,0),1)=0,"",INDEX(data_mthly!Z:Z,MATCH($C54,data_mthly!$E:$E,0),1)),"")</f>
        <v>1.5500000000000114</v>
      </c>
      <c r="Z54" s="21">
        <f>IFERROR(IF(INDEX(data_mthly!AA:AA,MATCH($C54,data_mthly!$E:$E,0),1)=0,"",INDEX(data_mthly!AA:AA,MATCH($C54,data_mthly!$E:$E,0),1)),"")</f>
        <v>-7.2699999999999818</v>
      </c>
      <c r="AA54" s="21">
        <f>IFERROR(IF(INDEX(data_mthly!AB:AB,MATCH($C54,data_mthly!$E:$E,0),1)=0,"",INDEX(data_mthly!AB:AB,MATCH($C54,data_mthly!$E:$E,0),1)),"")</f>
        <v>144.15</v>
      </c>
      <c r="AB54" s="145">
        <f>IFERROR(IF(INDEX(data_mthly!AC:AC,MATCH($C54,data_mthly!$E:$E,0),1)=0,"",INDEX(data_mthly!AC:AC,MATCH($C54,data_mthly!$E:$E,0),1)),"")</f>
        <v>1.5300000000000011</v>
      </c>
      <c r="AC54" s="21">
        <f>IFERROR(IF(INDEX(data_mthly!AD:AD,MATCH($C54,data_mthly!$E:$E,0),1)=0,"",INDEX(data_mthly!AD:AD,MATCH($C54,data_mthly!$E:$E,0),1)),"")</f>
        <v>-7.1500000000000057</v>
      </c>
      <c r="AD54" s="21">
        <f>IFERROR(IF(INDEX(data_mthly!AE:AE,MATCH($C54,data_mthly!$E:$E,0),1)=0,"",INDEX(data_mthly!AE:AE,MATCH($C54,data_mthly!$E:$E,0),1)),"")</f>
        <v>78.11</v>
      </c>
      <c r="AE54" s="86">
        <f>IFERROR(IF(INDEX(data_mthly!AF:AF,MATCH($C54,data_mthly!$E:$E,0),1)=0,"",INDEX(data_mthly!AF:AF,MATCH($C54,data_mthly!$E:$E,0),1)),"")</f>
        <v>10.9</v>
      </c>
      <c r="AF54" s="88">
        <f t="shared" si="3"/>
        <v>2</v>
      </c>
      <c r="AG54" s="88">
        <f t="shared" si="4"/>
        <v>2</v>
      </c>
    </row>
    <row r="55" spans="1:33" ht="15.5">
      <c r="A55" s="88" t="str">
        <f t="shared" si="0"/>
        <v/>
      </c>
      <c r="B55" s="89">
        <f>IFERROR(IF(INDEX(data_mthly!C:C,MATCH($C55,data_mthly!$E:$E,0),1)=0,"",INDEX(data_mthly!C:C,MATCH($C55,data_mthly!$E:$E,0),1)),"")</f>
        <v>40356</v>
      </c>
      <c r="C55" s="112">
        <f t="shared" si="1"/>
        <v>40360</v>
      </c>
      <c r="D55" s="155" t="str">
        <f>IFERROR(IF(INDEX(data_mthly!F:F,MATCH($C55,data_mthly!$E:$E,0),1)=0,"",INDEX(data_mthly!F:F,MATCH($C55,data_mthly!$E:$E,0),1)),"")</f>
        <v/>
      </c>
      <c r="E55" s="21" t="str">
        <f>IFERROR(IF(INDEX(data_mthly!G:G,MATCH($C55,data_mthly!$E:$E,0),1)=0,"",INDEX(data_mthly!G:G,MATCH($C55,data_mthly!$E:$E,0),1)),"")</f>
        <v/>
      </c>
      <c r="F55" s="145" t="str">
        <f>IFERROR(IF(INDEX(data_mthly!H:H,MATCH($C55,data_mthly!$E:$E,0),1)=0,"",INDEX(data_mthly!H:H,MATCH($C55,data_mthly!$E:$E,0),1)),"")</f>
        <v/>
      </c>
      <c r="G55" s="145" t="str">
        <f>IFERROR(IF(INDEX(data_mthly!I:I,MATCH($C55,data_mthly!$E:$E,0),1)=0,"",INDEX(data_mthly!I:I,MATCH($C55,data_mthly!$E:$E,0),1)),"")</f>
        <v/>
      </c>
      <c r="H55" s="21" t="str">
        <f>IFERROR(IF(INDEX(data_mthly!J:J,MATCH($C55,data_mthly!$E:$E,0),1)=0,"",INDEX(data_mthly!J:J,MATCH($C55,data_mthly!$E:$E,0),1)),"")</f>
        <v/>
      </c>
      <c r="I55" s="145" t="str">
        <f>IFERROR(IF(INDEX(data_mthly!K:K,MATCH($C55,data_mthly!$E:$E,0),1)=0,"",INDEX(data_mthly!K:K,MATCH($C55,data_mthly!$E:$E,0),1)),"")</f>
        <v/>
      </c>
      <c r="J55" s="145" t="str">
        <f>IFERROR(IF(INDEX(data_mthly!L:L,MATCH($C55,data_mthly!$E:$E,0),1)=0,"",INDEX(data_mthly!L:L,MATCH($C55,data_mthly!$E:$E,0),1)),"")</f>
        <v/>
      </c>
      <c r="K55" s="21" t="str">
        <f>IFERROR(IF(INDEX(data_mthly!M:M,MATCH($C55,data_mthly!$E:$E,0),1)=0,"",INDEX(data_mthly!M:M,MATCH($C55,data_mthly!$E:$E,0),1)),"")</f>
        <v/>
      </c>
      <c r="L55" s="86" t="str">
        <f>IFERROR(IF(INDEX(data_mthly!N:N,MATCH($C55,data_mthly!$E:$E,0),1)=0,"",INDEX(data_mthly!N:N,MATCH($C55,data_mthly!$E:$E,0),1)),"")</f>
        <v/>
      </c>
      <c r="M55" s="159"/>
      <c r="N55" s="155" t="str">
        <f>IFERROR(IF(INDEX(data_mthly!O:O,MATCH($C55,data_mthly!$E:$E,0),1)=0,"",INDEX(data_mthly!O:O,MATCH($C55,data_mthly!$E:$E,0),1)),"")</f>
        <v/>
      </c>
      <c r="O55" s="21" t="str">
        <f>IFERROR(IF(INDEX(data_mthly!P:P,MATCH($C55,data_mthly!$E:$E,0),1)=0,"",INDEX(data_mthly!P:P,MATCH($C55,data_mthly!$E:$E,0),1)),"")</f>
        <v/>
      </c>
      <c r="P55" s="145" t="str">
        <f>IFERROR(IF(INDEX(data_mthly!Q:Q,MATCH($C55,data_mthly!$E:$E,0),1)=0,"",INDEX(data_mthly!Q:Q,MATCH($C55,data_mthly!$E:$E,0),1)),"")</f>
        <v/>
      </c>
      <c r="Q55" s="145" t="str">
        <f>IFERROR(IF(INDEX(data_mthly!R:R,MATCH($C55,data_mthly!$E:$E,0),1)=0,"",INDEX(data_mthly!R:R,MATCH($C55,data_mthly!$E:$E,0),1)),"")</f>
        <v/>
      </c>
      <c r="R55" s="21" t="str">
        <f>IFERROR(IF(INDEX(data_mthly!S:S,MATCH($C55,data_mthly!$E:$E,0),1)=0,"",INDEX(data_mthly!S:S,MATCH($C55,data_mthly!$E:$E,0),1)),"")</f>
        <v/>
      </c>
      <c r="S55" s="145" t="str">
        <f>IFERROR(IF(INDEX(data_mthly!T:T,MATCH($C55,data_mthly!$E:$E,0),1)=0,"",INDEX(data_mthly!T:T,MATCH($C55,data_mthly!$E:$E,0),1)),"")</f>
        <v/>
      </c>
      <c r="T55" s="145" t="str">
        <f>IFERROR(IF(INDEX(data_mthly!U:U,MATCH($C55,data_mthly!$E:$E,0),1)=0,"",INDEX(data_mthly!U:U,MATCH($C55,data_mthly!$E:$E,0),1)),"")</f>
        <v/>
      </c>
      <c r="U55" s="21" t="str">
        <f>IFERROR(IF(INDEX(data_mthly!V:V,MATCH($C55,data_mthly!$E:$E,0),1)=0,"",INDEX(data_mthly!V:V,MATCH($C55,data_mthly!$E:$E,0),1)),"")</f>
        <v/>
      </c>
      <c r="V55" s="86" t="str">
        <f>IFERROR(IF(INDEX(data_mthly!W:W,MATCH($C55,data_mthly!$E:$E,0),1)=0,"",INDEX(data_mthly!W:W,MATCH($C55,data_mthly!$E:$E,0),1)),"")</f>
        <v/>
      </c>
      <c r="W55" s="160" t="str">
        <f t="shared" si="2"/>
        <v/>
      </c>
      <c r="X55" s="21">
        <f>IFERROR(IF(INDEX(data_mthly!Y:Y,MATCH($C55,data_mthly!$E:$E,0),1)=0,"",INDEX(data_mthly!Y:Y,MATCH($C55,data_mthly!$E:$E,0),1)),"")</f>
        <v>146.54</v>
      </c>
      <c r="Y55" s="145">
        <f>IFERROR(IF(INDEX(data_mthly!Z:Z,MATCH($C55,data_mthly!$E:$E,0),1)=0,"",INDEX(data_mthly!Z:Z,MATCH($C55,data_mthly!$E:$E,0),1)),"")</f>
        <v>-0.23000000000001819</v>
      </c>
      <c r="Z55" s="21">
        <f>IFERROR(IF(INDEX(data_mthly!AA:AA,MATCH($C55,data_mthly!$E:$E,0),1)=0,"",INDEX(data_mthly!AA:AA,MATCH($C55,data_mthly!$E:$E,0),1)),"")</f>
        <v>-8.7300000000000182</v>
      </c>
      <c r="AA55" s="21">
        <f>IFERROR(IF(INDEX(data_mthly!AB:AB,MATCH($C55,data_mthly!$E:$E,0),1)=0,"",INDEX(data_mthly!AB:AB,MATCH($C55,data_mthly!$E:$E,0),1)),"")</f>
        <v>143.91999999999999</v>
      </c>
      <c r="AB55" s="145">
        <f>IFERROR(IF(INDEX(data_mthly!AC:AC,MATCH($C55,data_mthly!$E:$E,0),1)=0,"",INDEX(data_mthly!AC:AC,MATCH($C55,data_mthly!$E:$E,0),1)),"")</f>
        <v>-0.23000000000001819</v>
      </c>
      <c r="AC55" s="21">
        <f>IFERROR(IF(INDEX(data_mthly!AD:AD,MATCH($C55,data_mthly!$E:$E,0),1)=0,"",INDEX(data_mthly!AD:AD,MATCH($C55,data_mthly!$E:$E,0),1)),"")</f>
        <v>-8.5800000000000125</v>
      </c>
      <c r="AD55" s="21">
        <f>IFERROR(IF(INDEX(data_mthly!AE:AE,MATCH($C55,data_mthly!$E:$E,0),1)=0,"",INDEX(data_mthly!AE:AE,MATCH($C55,data_mthly!$E:$E,0),1)),"")</f>
        <v>78.05</v>
      </c>
      <c r="AE55" s="86">
        <f>IFERROR(IF(INDEX(data_mthly!AF:AF,MATCH($C55,data_mthly!$E:$E,0),1)=0,"",INDEX(data_mthly!AF:AF,MATCH($C55,data_mthly!$E:$E,0),1)),"")</f>
        <v>11.2</v>
      </c>
      <c r="AF55" s="88">
        <f t="shared" si="3"/>
        <v>1</v>
      </c>
      <c r="AG55" s="88">
        <f t="shared" si="4"/>
        <v>1</v>
      </c>
    </row>
    <row r="56" spans="1:33" ht="15.5">
      <c r="A56" s="88" t="str">
        <f t="shared" si="0"/>
        <v/>
      </c>
      <c r="B56" s="89">
        <f>IFERROR(IF(INDEX(data_mthly!C:C,MATCH($C56,data_mthly!$E:$E,0),1)=0,"",INDEX(data_mthly!C:C,MATCH($C56,data_mthly!$E:$E,0),1)),"")</f>
        <v>40391</v>
      </c>
      <c r="C56" s="112">
        <f t="shared" si="1"/>
        <v>40391</v>
      </c>
      <c r="D56" s="155" t="str">
        <f>IFERROR(IF(INDEX(data_mthly!F:F,MATCH($C56,data_mthly!$E:$E,0),1)=0,"",INDEX(data_mthly!F:F,MATCH($C56,data_mthly!$E:$E,0),1)),"")</f>
        <v/>
      </c>
      <c r="E56" s="21" t="str">
        <f>IFERROR(IF(INDEX(data_mthly!G:G,MATCH($C56,data_mthly!$E:$E,0),1)=0,"",INDEX(data_mthly!G:G,MATCH($C56,data_mthly!$E:$E,0),1)),"")</f>
        <v/>
      </c>
      <c r="F56" s="145" t="str">
        <f>IFERROR(IF(INDEX(data_mthly!H:H,MATCH($C56,data_mthly!$E:$E,0),1)=0,"",INDEX(data_mthly!H:H,MATCH($C56,data_mthly!$E:$E,0),1)),"")</f>
        <v/>
      </c>
      <c r="G56" s="145" t="str">
        <f>IFERROR(IF(INDEX(data_mthly!I:I,MATCH($C56,data_mthly!$E:$E,0),1)=0,"",INDEX(data_mthly!I:I,MATCH($C56,data_mthly!$E:$E,0),1)),"")</f>
        <v/>
      </c>
      <c r="H56" s="21" t="str">
        <f>IFERROR(IF(INDEX(data_mthly!J:J,MATCH($C56,data_mthly!$E:$E,0),1)=0,"",INDEX(data_mthly!J:J,MATCH($C56,data_mthly!$E:$E,0),1)),"")</f>
        <v/>
      </c>
      <c r="I56" s="145" t="str">
        <f>IFERROR(IF(INDEX(data_mthly!K:K,MATCH($C56,data_mthly!$E:$E,0),1)=0,"",INDEX(data_mthly!K:K,MATCH($C56,data_mthly!$E:$E,0),1)),"")</f>
        <v/>
      </c>
      <c r="J56" s="145" t="str">
        <f>IFERROR(IF(INDEX(data_mthly!L:L,MATCH($C56,data_mthly!$E:$E,0),1)=0,"",INDEX(data_mthly!L:L,MATCH($C56,data_mthly!$E:$E,0),1)),"")</f>
        <v/>
      </c>
      <c r="K56" s="21" t="str">
        <f>IFERROR(IF(INDEX(data_mthly!M:M,MATCH($C56,data_mthly!$E:$E,0),1)=0,"",INDEX(data_mthly!M:M,MATCH($C56,data_mthly!$E:$E,0),1)),"")</f>
        <v/>
      </c>
      <c r="L56" s="86" t="str">
        <f>IFERROR(IF(INDEX(data_mthly!N:N,MATCH($C56,data_mthly!$E:$E,0),1)=0,"",INDEX(data_mthly!N:N,MATCH($C56,data_mthly!$E:$E,0),1)),"")</f>
        <v/>
      </c>
      <c r="M56" s="159"/>
      <c r="N56" s="155" t="str">
        <f>IFERROR(IF(INDEX(data_mthly!O:O,MATCH($C56,data_mthly!$E:$E,0),1)=0,"",INDEX(data_mthly!O:O,MATCH($C56,data_mthly!$E:$E,0),1)),"")</f>
        <v/>
      </c>
      <c r="O56" s="21" t="str">
        <f>IFERROR(IF(INDEX(data_mthly!P:P,MATCH($C56,data_mthly!$E:$E,0),1)=0,"",INDEX(data_mthly!P:P,MATCH($C56,data_mthly!$E:$E,0),1)),"")</f>
        <v/>
      </c>
      <c r="P56" s="145" t="str">
        <f>IFERROR(IF(INDEX(data_mthly!Q:Q,MATCH($C56,data_mthly!$E:$E,0),1)=0,"",INDEX(data_mthly!Q:Q,MATCH($C56,data_mthly!$E:$E,0),1)),"")</f>
        <v/>
      </c>
      <c r="Q56" s="145" t="str">
        <f>IFERROR(IF(INDEX(data_mthly!R:R,MATCH($C56,data_mthly!$E:$E,0),1)=0,"",INDEX(data_mthly!R:R,MATCH($C56,data_mthly!$E:$E,0),1)),"")</f>
        <v/>
      </c>
      <c r="R56" s="21" t="str">
        <f>IFERROR(IF(INDEX(data_mthly!S:S,MATCH($C56,data_mthly!$E:$E,0),1)=0,"",INDEX(data_mthly!S:S,MATCH($C56,data_mthly!$E:$E,0),1)),"")</f>
        <v/>
      </c>
      <c r="S56" s="145" t="str">
        <f>IFERROR(IF(INDEX(data_mthly!T:T,MATCH($C56,data_mthly!$E:$E,0),1)=0,"",INDEX(data_mthly!T:T,MATCH($C56,data_mthly!$E:$E,0),1)),"")</f>
        <v/>
      </c>
      <c r="T56" s="145" t="str">
        <f>IFERROR(IF(INDEX(data_mthly!U:U,MATCH($C56,data_mthly!$E:$E,0),1)=0,"",INDEX(data_mthly!U:U,MATCH($C56,data_mthly!$E:$E,0),1)),"")</f>
        <v/>
      </c>
      <c r="U56" s="21" t="str">
        <f>IFERROR(IF(INDEX(data_mthly!V:V,MATCH($C56,data_mthly!$E:$E,0),1)=0,"",INDEX(data_mthly!V:V,MATCH($C56,data_mthly!$E:$E,0),1)),"")</f>
        <v/>
      </c>
      <c r="V56" s="86" t="str">
        <f>IFERROR(IF(INDEX(data_mthly!W:W,MATCH($C56,data_mthly!$E:$E,0),1)=0,"",INDEX(data_mthly!W:W,MATCH($C56,data_mthly!$E:$E,0),1)),"")</f>
        <v/>
      </c>
      <c r="W56" s="160" t="str">
        <f t="shared" si="2"/>
        <v/>
      </c>
      <c r="X56" s="21">
        <f>IFERROR(IF(INDEX(data_mthly!Y:Y,MATCH($C56,data_mthly!$E:$E,0),1)=0,"",INDEX(data_mthly!Y:Y,MATCH($C56,data_mthly!$E:$E,0),1)),"")</f>
        <v>143.74</v>
      </c>
      <c r="Y56" s="145">
        <f>IFERROR(IF(INDEX(data_mthly!Z:Z,MATCH($C56,data_mthly!$E:$E,0),1)=0,"",INDEX(data_mthly!Z:Z,MATCH($C56,data_mthly!$E:$E,0),1)),"")</f>
        <v>-2.7999999999999829</v>
      </c>
      <c r="Z56" s="21">
        <f>IFERROR(IF(INDEX(data_mthly!AA:AA,MATCH($C56,data_mthly!$E:$E,0),1)=0,"",INDEX(data_mthly!AA:AA,MATCH($C56,data_mthly!$E:$E,0),1)),"")</f>
        <v>-9.3199999999999932</v>
      </c>
      <c r="AA56" s="21">
        <f>IFERROR(IF(INDEX(data_mthly!AB:AB,MATCH($C56,data_mthly!$E:$E,0),1)=0,"",INDEX(data_mthly!AB:AB,MATCH($C56,data_mthly!$E:$E,0),1)),"")</f>
        <v>141.16</v>
      </c>
      <c r="AB56" s="145">
        <f>IFERROR(IF(INDEX(data_mthly!AC:AC,MATCH($C56,data_mthly!$E:$E,0),1)=0,"",INDEX(data_mthly!AC:AC,MATCH($C56,data_mthly!$E:$E,0),1)),"")</f>
        <v>-2.7599999999999909</v>
      </c>
      <c r="AC56" s="21">
        <f>IFERROR(IF(INDEX(data_mthly!AD:AD,MATCH($C56,data_mthly!$E:$E,0),1)=0,"",INDEX(data_mthly!AD:AD,MATCH($C56,data_mthly!$E:$E,0),1)),"")</f>
        <v>-9.1599999999999966</v>
      </c>
      <c r="AD56" s="21">
        <f>IFERROR(IF(INDEX(data_mthly!AE:AE,MATCH($C56,data_mthly!$E:$E,0),1)=0,"",INDEX(data_mthly!AE:AE,MATCH($C56,data_mthly!$E:$E,0),1)),"")</f>
        <v>78.92</v>
      </c>
      <c r="AE56" s="86">
        <f>IFERROR(IF(INDEX(data_mthly!AF:AF,MATCH($C56,data_mthly!$E:$E,0),1)=0,"",INDEX(data_mthly!AF:AF,MATCH($C56,data_mthly!$E:$E,0),1)),"")</f>
        <v>11.3</v>
      </c>
      <c r="AF56" s="88">
        <f t="shared" si="3"/>
        <v>2</v>
      </c>
      <c r="AG56" s="88">
        <f t="shared" si="4"/>
        <v>2</v>
      </c>
    </row>
    <row r="57" spans="1:33" ht="15.5">
      <c r="A57" s="88" t="str">
        <f t="shared" si="0"/>
        <v/>
      </c>
      <c r="B57" s="89">
        <f>IFERROR(IF(INDEX(data_mthly!C:C,MATCH($C57,data_mthly!$E:$E,0),1)=0,"",INDEX(data_mthly!C:C,MATCH($C57,data_mthly!$E:$E,0),1)),"")</f>
        <v>40419</v>
      </c>
      <c r="C57" s="112">
        <f t="shared" si="1"/>
        <v>40422</v>
      </c>
      <c r="D57" s="155" t="str">
        <f>IFERROR(IF(INDEX(data_mthly!F:F,MATCH($C57,data_mthly!$E:$E,0),1)=0,"",INDEX(data_mthly!F:F,MATCH($C57,data_mthly!$E:$E,0),1)),"")</f>
        <v/>
      </c>
      <c r="E57" s="21" t="str">
        <f>IFERROR(IF(INDEX(data_mthly!G:G,MATCH($C57,data_mthly!$E:$E,0),1)=0,"",INDEX(data_mthly!G:G,MATCH($C57,data_mthly!$E:$E,0),1)),"")</f>
        <v/>
      </c>
      <c r="F57" s="145" t="str">
        <f>IFERROR(IF(INDEX(data_mthly!H:H,MATCH($C57,data_mthly!$E:$E,0),1)=0,"",INDEX(data_mthly!H:H,MATCH($C57,data_mthly!$E:$E,0),1)),"")</f>
        <v/>
      </c>
      <c r="G57" s="145" t="str">
        <f>IFERROR(IF(INDEX(data_mthly!I:I,MATCH($C57,data_mthly!$E:$E,0),1)=0,"",INDEX(data_mthly!I:I,MATCH($C57,data_mthly!$E:$E,0),1)),"")</f>
        <v/>
      </c>
      <c r="H57" s="21" t="str">
        <f>IFERROR(IF(INDEX(data_mthly!J:J,MATCH($C57,data_mthly!$E:$E,0),1)=0,"",INDEX(data_mthly!J:J,MATCH($C57,data_mthly!$E:$E,0),1)),"")</f>
        <v/>
      </c>
      <c r="I57" s="145" t="str">
        <f>IFERROR(IF(INDEX(data_mthly!K:K,MATCH($C57,data_mthly!$E:$E,0),1)=0,"",INDEX(data_mthly!K:K,MATCH($C57,data_mthly!$E:$E,0),1)),"")</f>
        <v/>
      </c>
      <c r="J57" s="145" t="str">
        <f>IFERROR(IF(INDEX(data_mthly!L:L,MATCH($C57,data_mthly!$E:$E,0),1)=0,"",INDEX(data_mthly!L:L,MATCH($C57,data_mthly!$E:$E,0),1)),"")</f>
        <v/>
      </c>
      <c r="K57" s="21" t="str">
        <f>IFERROR(IF(INDEX(data_mthly!M:M,MATCH($C57,data_mthly!$E:$E,0),1)=0,"",INDEX(data_mthly!M:M,MATCH($C57,data_mthly!$E:$E,0),1)),"")</f>
        <v/>
      </c>
      <c r="L57" s="86" t="str">
        <f>IFERROR(IF(INDEX(data_mthly!N:N,MATCH($C57,data_mthly!$E:$E,0),1)=0,"",INDEX(data_mthly!N:N,MATCH($C57,data_mthly!$E:$E,0),1)),"")</f>
        <v/>
      </c>
      <c r="M57" s="159"/>
      <c r="N57" s="155" t="str">
        <f>IFERROR(IF(INDEX(data_mthly!O:O,MATCH($C57,data_mthly!$E:$E,0),1)=0,"",INDEX(data_mthly!O:O,MATCH($C57,data_mthly!$E:$E,0),1)),"")</f>
        <v/>
      </c>
      <c r="O57" s="21" t="str">
        <f>IFERROR(IF(INDEX(data_mthly!P:P,MATCH($C57,data_mthly!$E:$E,0),1)=0,"",INDEX(data_mthly!P:P,MATCH($C57,data_mthly!$E:$E,0),1)),"")</f>
        <v/>
      </c>
      <c r="P57" s="145" t="str">
        <f>IFERROR(IF(INDEX(data_mthly!Q:Q,MATCH($C57,data_mthly!$E:$E,0),1)=0,"",INDEX(data_mthly!Q:Q,MATCH($C57,data_mthly!$E:$E,0),1)),"")</f>
        <v/>
      </c>
      <c r="Q57" s="145" t="str">
        <f>IFERROR(IF(INDEX(data_mthly!R:R,MATCH($C57,data_mthly!$E:$E,0),1)=0,"",INDEX(data_mthly!R:R,MATCH($C57,data_mthly!$E:$E,0),1)),"")</f>
        <v/>
      </c>
      <c r="R57" s="21" t="str">
        <f>IFERROR(IF(INDEX(data_mthly!S:S,MATCH($C57,data_mthly!$E:$E,0),1)=0,"",INDEX(data_mthly!S:S,MATCH($C57,data_mthly!$E:$E,0),1)),"")</f>
        <v/>
      </c>
      <c r="S57" s="145" t="str">
        <f>IFERROR(IF(INDEX(data_mthly!T:T,MATCH($C57,data_mthly!$E:$E,0),1)=0,"",INDEX(data_mthly!T:T,MATCH($C57,data_mthly!$E:$E,0),1)),"")</f>
        <v/>
      </c>
      <c r="T57" s="145" t="str">
        <f>IFERROR(IF(INDEX(data_mthly!U:U,MATCH($C57,data_mthly!$E:$E,0),1)=0,"",INDEX(data_mthly!U:U,MATCH($C57,data_mthly!$E:$E,0),1)),"")</f>
        <v/>
      </c>
      <c r="U57" s="21" t="str">
        <f>IFERROR(IF(INDEX(data_mthly!V:V,MATCH($C57,data_mthly!$E:$E,0),1)=0,"",INDEX(data_mthly!V:V,MATCH($C57,data_mthly!$E:$E,0),1)),"")</f>
        <v/>
      </c>
      <c r="V57" s="86" t="str">
        <f>IFERROR(IF(INDEX(data_mthly!W:W,MATCH($C57,data_mthly!$E:$E,0),1)=0,"",INDEX(data_mthly!W:W,MATCH($C57,data_mthly!$E:$E,0),1)),"")</f>
        <v/>
      </c>
      <c r="W57" s="160" t="str">
        <f t="shared" si="2"/>
        <v/>
      </c>
      <c r="X57" s="21">
        <f>IFERROR(IF(INDEX(data_mthly!Y:Y,MATCH($C57,data_mthly!$E:$E,0),1)=0,"",INDEX(data_mthly!Y:Y,MATCH($C57,data_mthly!$E:$E,0),1)),"")</f>
        <v>141.43</v>
      </c>
      <c r="Y57" s="145">
        <f>IFERROR(IF(INDEX(data_mthly!Z:Z,MATCH($C57,data_mthly!$E:$E,0),1)=0,"",INDEX(data_mthly!Z:Z,MATCH($C57,data_mthly!$E:$E,0),1)),"")</f>
        <v>-2.3100000000000023</v>
      </c>
      <c r="Z57" s="21">
        <f>IFERROR(IF(INDEX(data_mthly!AA:AA,MATCH($C57,data_mthly!$E:$E,0),1)=0,"",INDEX(data_mthly!AA:AA,MATCH($C57,data_mthly!$E:$E,0),1)),"")</f>
        <v>-8.6200000000000045</v>
      </c>
      <c r="AA57" s="21">
        <f>IFERROR(IF(INDEX(data_mthly!AB:AB,MATCH($C57,data_mthly!$E:$E,0),1)=0,"",INDEX(data_mthly!AB:AB,MATCH($C57,data_mthly!$E:$E,0),1)),"")</f>
        <v>138.88</v>
      </c>
      <c r="AB57" s="145">
        <f>IFERROR(IF(INDEX(data_mthly!AC:AC,MATCH($C57,data_mthly!$E:$E,0),1)=0,"",INDEX(data_mthly!AC:AC,MATCH($C57,data_mthly!$E:$E,0),1)),"")</f>
        <v>-2.2800000000000011</v>
      </c>
      <c r="AC57" s="21">
        <f>IFERROR(IF(INDEX(data_mthly!AD:AD,MATCH($C57,data_mthly!$E:$E,0),1)=0,"",INDEX(data_mthly!AD:AD,MATCH($C57,data_mthly!$E:$E,0),1)),"")</f>
        <v>-8.4800000000000182</v>
      </c>
      <c r="AD57" s="21">
        <f>IFERROR(IF(INDEX(data_mthly!AE:AE,MATCH($C57,data_mthly!$E:$E,0),1)=0,"",INDEX(data_mthly!AE:AE,MATCH($C57,data_mthly!$E:$E,0),1)),"")</f>
        <v>79.73</v>
      </c>
      <c r="AE57" s="86">
        <f>IFERROR(IF(INDEX(data_mthly!AF:AF,MATCH($C57,data_mthly!$E:$E,0),1)=0,"",INDEX(data_mthly!AF:AF,MATCH($C57,data_mthly!$E:$E,0),1)),"")</f>
        <v>11.3</v>
      </c>
      <c r="AF57" s="88">
        <f t="shared" si="3"/>
        <v>1</v>
      </c>
      <c r="AG57" s="88">
        <f t="shared" si="4"/>
        <v>1</v>
      </c>
    </row>
    <row r="58" spans="1:33" ht="15.5">
      <c r="A58" s="88" t="str">
        <f t="shared" si="0"/>
        <v/>
      </c>
      <c r="B58" s="89">
        <f>IFERROR(IF(INDEX(data_mthly!C:C,MATCH($C58,data_mthly!$E:$E,0),1)=0,"",INDEX(data_mthly!C:C,MATCH($C58,data_mthly!$E:$E,0),1)),"")</f>
        <v>40447</v>
      </c>
      <c r="C58" s="112">
        <f t="shared" si="1"/>
        <v>40452</v>
      </c>
      <c r="D58" s="155" t="str">
        <f>IFERROR(IF(INDEX(data_mthly!F:F,MATCH($C58,data_mthly!$E:$E,0),1)=0,"",INDEX(data_mthly!F:F,MATCH($C58,data_mthly!$E:$E,0),1)),"")</f>
        <v/>
      </c>
      <c r="E58" s="21" t="str">
        <f>IFERROR(IF(INDEX(data_mthly!G:G,MATCH($C58,data_mthly!$E:$E,0),1)=0,"",INDEX(data_mthly!G:G,MATCH($C58,data_mthly!$E:$E,0),1)),"")</f>
        <v/>
      </c>
      <c r="F58" s="145" t="str">
        <f>IFERROR(IF(INDEX(data_mthly!H:H,MATCH($C58,data_mthly!$E:$E,0),1)=0,"",INDEX(data_mthly!H:H,MATCH($C58,data_mthly!$E:$E,0),1)),"")</f>
        <v/>
      </c>
      <c r="G58" s="145" t="str">
        <f>IFERROR(IF(INDEX(data_mthly!I:I,MATCH($C58,data_mthly!$E:$E,0),1)=0,"",INDEX(data_mthly!I:I,MATCH($C58,data_mthly!$E:$E,0),1)),"")</f>
        <v/>
      </c>
      <c r="H58" s="21" t="str">
        <f>IFERROR(IF(INDEX(data_mthly!J:J,MATCH($C58,data_mthly!$E:$E,0),1)=0,"",INDEX(data_mthly!J:J,MATCH($C58,data_mthly!$E:$E,0),1)),"")</f>
        <v/>
      </c>
      <c r="I58" s="145" t="str">
        <f>IFERROR(IF(INDEX(data_mthly!K:K,MATCH($C58,data_mthly!$E:$E,0),1)=0,"",INDEX(data_mthly!K:K,MATCH($C58,data_mthly!$E:$E,0),1)),"")</f>
        <v/>
      </c>
      <c r="J58" s="145" t="str">
        <f>IFERROR(IF(INDEX(data_mthly!L:L,MATCH($C58,data_mthly!$E:$E,0),1)=0,"",INDEX(data_mthly!L:L,MATCH($C58,data_mthly!$E:$E,0),1)),"")</f>
        <v/>
      </c>
      <c r="K58" s="21" t="str">
        <f>IFERROR(IF(INDEX(data_mthly!M:M,MATCH($C58,data_mthly!$E:$E,0),1)=0,"",INDEX(data_mthly!M:M,MATCH($C58,data_mthly!$E:$E,0),1)),"")</f>
        <v/>
      </c>
      <c r="L58" s="86" t="str">
        <f>IFERROR(IF(INDEX(data_mthly!N:N,MATCH($C58,data_mthly!$E:$E,0),1)=0,"",INDEX(data_mthly!N:N,MATCH($C58,data_mthly!$E:$E,0),1)),"")</f>
        <v/>
      </c>
      <c r="M58" s="159"/>
      <c r="N58" s="155" t="str">
        <f>IFERROR(IF(INDEX(data_mthly!O:O,MATCH($C58,data_mthly!$E:$E,0),1)=0,"",INDEX(data_mthly!O:O,MATCH($C58,data_mthly!$E:$E,0),1)),"")</f>
        <v/>
      </c>
      <c r="O58" s="21" t="str">
        <f>IFERROR(IF(INDEX(data_mthly!P:P,MATCH($C58,data_mthly!$E:$E,0),1)=0,"",INDEX(data_mthly!P:P,MATCH($C58,data_mthly!$E:$E,0),1)),"")</f>
        <v/>
      </c>
      <c r="P58" s="145" t="str">
        <f>IFERROR(IF(INDEX(data_mthly!Q:Q,MATCH($C58,data_mthly!$E:$E,0),1)=0,"",INDEX(data_mthly!Q:Q,MATCH($C58,data_mthly!$E:$E,0),1)),"")</f>
        <v/>
      </c>
      <c r="Q58" s="145" t="str">
        <f>IFERROR(IF(INDEX(data_mthly!R:R,MATCH($C58,data_mthly!$E:$E,0),1)=0,"",INDEX(data_mthly!R:R,MATCH($C58,data_mthly!$E:$E,0),1)),"")</f>
        <v/>
      </c>
      <c r="R58" s="21" t="str">
        <f>IFERROR(IF(INDEX(data_mthly!S:S,MATCH($C58,data_mthly!$E:$E,0),1)=0,"",INDEX(data_mthly!S:S,MATCH($C58,data_mthly!$E:$E,0),1)),"")</f>
        <v/>
      </c>
      <c r="S58" s="145" t="str">
        <f>IFERROR(IF(INDEX(data_mthly!T:T,MATCH($C58,data_mthly!$E:$E,0),1)=0,"",INDEX(data_mthly!T:T,MATCH($C58,data_mthly!$E:$E,0),1)),"")</f>
        <v/>
      </c>
      <c r="T58" s="145" t="str">
        <f>IFERROR(IF(INDEX(data_mthly!U:U,MATCH($C58,data_mthly!$E:$E,0),1)=0,"",INDEX(data_mthly!U:U,MATCH($C58,data_mthly!$E:$E,0),1)),"")</f>
        <v/>
      </c>
      <c r="U58" s="21" t="str">
        <f>IFERROR(IF(INDEX(data_mthly!V:V,MATCH($C58,data_mthly!$E:$E,0),1)=0,"",INDEX(data_mthly!V:V,MATCH($C58,data_mthly!$E:$E,0),1)),"")</f>
        <v/>
      </c>
      <c r="V58" s="86" t="str">
        <f>IFERROR(IF(INDEX(data_mthly!W:W,MATCH($C58,data_mthly!$E:$E,0),1)=0,"",INDEX(data_mthly!W:W,MATCH($C58,data_mthly!$E:$E,0),1)),"")</f>
        <v/>
      </c>
      <c r="W58" s="160" t="str">
        <f t="shared" si="2"/>
        <v/>
      </c>
      <c r="X58" s="21">
        <f>IFERROR(IF(INDEX(data_mthly!Y:Y,MATCH($C58,data_mthly!$E:$E,0),1)=0,"",INDEX(data_mthly!Y:Y,MATCH($C58,data_mthly!$E:$E,0),1)),"")</f>
        <v>138.57</v>
      </c>
      <c r="Y58" s="145">
        <f>IFERROR(IF(INDEX(data_mthly!Z:Z,MATCH($C58,data_mthly!$E:$E,0),1)=0,"",INDEX(data_mthly!Z:Z,MATCH($C58,data_mthly!$E:$E,0),1)),"")</f>
        <v>-2.8600000000000136</v>
      </c>
      <c r="Z58" s="21">
        <f>IFERROR(IF(INDEX(data_mthly!AA:AA,MATCH($C58,data_mthly!$E:$E,0),1)=0,"",INDEX(data_mthly!AA:AA,MATCH($C58,data_mthly!$E:$E,0),1)),"")</f>
        <v>-7.0500000000000114</v>
      </c>
      <c r="AA58" s="21">
        <f>IFERROR(IF(INDEX(data_mthly!AB:AB,MATCH($C58,data_mthly!$E:$E,0),1)=0,"",INDEX(data_mthly!AB:AB,MATCH($C58,data_mthly!$E:$E,0),1)),"")</f>
        <v>136.07</v>
      </c>
      <c r="AB58" s="145">
        <f>IFERROR(IF(INDEX(data_mthly!AC:AC,MATCH($C58,data_mthly!$E:$E,0),1)=0,"",INDEX(data_mthly!AC:AC,MATCH($C58,data_mthly!$E:$E,0),1)),"")</f>
        <v>-2.8100000000000023</v>
      </c>
      <c r="AC58" s="21">
        <f>IFERROR(IF(INDEX(data_mthly!AD:AD,MATCH($C58,data_mthly!$E:$E,0),1)=0,"",INDEX(data_mthly!AD:AD,MATCH($C58,data_mthly!$E:$E,0),1)),"")</f>
        <v>-6.9300000000000068</v>
      </c>
      <c r="AD58" s="21">
        <f>IFERROR(IF(INDEX(data_mthly!AE:AE,MATCH($C58,data_mthly!$E:$E,0),1)=0,"",INDEX(data_mthly!AE:AE,MATCH($C58,data_mthly!$E:$E,0),1)),"")</f>
        <v>80.11</v>
      </c>
      <c r="AE58" s="86">
        <f>IFERROR(IF(INDEX(data_mthly!AF:AF,MATCH($C58,data_mthly!$E:$E,0),1)=0,"",INDEX(data_mthly!AF:AF,MATCH($C58,data_mthly!$E:$E,0),1)),"")</f>
        <v>11.4</v>
      </c>
      <c r="AF58" s="88">
        <f t="shared" si="3"/>
        <v>2</v>
      </c>
      <c r="AG58" s="88">
        <f t="shared" si="4"/>
        <v>2</v>
      </c>
    </row>
    <row r="59" spans="1:33" ht="15.5">
      <c r="A59" s="88" t="str">
        <f t="shared" si="0"/>
        <v/>
      </c>
      <c r="B59" s="89">
        <f>IFERROR(IF(INDEX(data_mthly!C:C,MATCH($C59,data_mthly!$E:$E,0),1)=0,"",INDEX(data_mthly!C:C,MATCH($C59,data_mthly!$E:$E,0),1)),"")</f>
        <v>40482</v>
      </c>
      <c r="C59" s="112">
        <f t="shared" si="1"/>
        <v>40483</v>
      </c>
      <c r="D59" s="155" t="str">
        <f>IFERROR(IF(INDEX(data_mthly!F:F,MATCH($C59,data_mthly!$E:$E,0),1)=0,"",INDEX(data_mthly!F:F,MATCH($C59,data_mthly!$E:$E,0),1)),"")</f>
        <v/>
      </c>
      <c r="E59" s="21" t="str">
        <f>IFERROR(IF(INDEX(data_mthly!G:G,MATCH($C59,data_mthly!$E:$E,0),1)=0,"",INDEX(data_mthly!G:G,MATCH($C59,data_mthly!$E:$E,0),1)),"")</f>
        <v/>
      </c>
      <c r="F59" s="145" t="str">
        <f>IFERROR(IF(INDEX(data_mthly!H:H,MATCH($C59,data_mthly!$E:$E,0),1)=0,"",INDEX(data_mthly!H:H,MATCH($C59,data_mthly!$E:$E,0),1)),"")</f>
        <v/>
      </c>
      <c r="G59" s="145" t="str">
        <f>IFERROR(IF(INDEX(data_mthly!I:I,MATCH($C59,data_mthly!$E:$E,0),1)=0,"",INDEX(data_mthly!I:I,MATCH($C59,data_mthly!$E:$E,0),1)),"")</f>
        <v/>
      </c>
      <c r="H59" s="21" t="str">
        <f>IFERROR(IF(INDEX(data_mthly!J:J,MATCH($C59,data_mthly!$E:$E,0),1)=0,"",INDEX(data_mthly!J:J,MATCH($C59,data_mthly!$E:$E,0),1)),"")</f>
        <v/>
      </c>
      <c r="I59" s="145" t="str">
        <f>IFERROR(IF(INDEX(data_mthly!K:K,MATCH($C59,data_mthly!$E:$E,0),1)=0,"",INDEX(data_mthly!K:K,MATCH($C59,data_mthly!$E:$E,0),1)),"")</f>
        <v/>
      </c>
      <c r="J59" s="145" t="str">
        <f>IFERROR(IF(INDEX(data_mthly!L:L,MATCH($C59,data_mthly!$E:$E,0),1)=0,"",INDEX(data_mthly!L:L,MATCH($C59,data_mthly!$E:$E,0),1)),"")</f>
        <v/>
      </c>
      <c r="K59" s="21" t="str">
        <f>IFERROR(IF(INDEX(data_mthly!M:M,MATCH($C59,data_mthly!$E:$E,0),1)=0,"",INDEX(data_mthly!M:M,MATCH($C59,data_mthly!$E:$E,0),1)),"")</f>
        <v/>
      </c>
      <c r="L59" s="86" t="str">
        <f>IFERROR(IF(INDEX(data_mthly!N:N,MATCH($C59,data_mthly!$E:$E,0),1)=0,"",INDEX(data_mthly!N:N,MATCH($C59,data_mthly!$E:$E,0),1)),"")</f>
        <v/>
      </c>
      <c r="M59" s="159"/>
      <c r="N59" s="155" t="str">
        <f>IFERROR(IF(INDEX(data_mthly!O:O,MATCH($C59,data_mthly!$E:$E,0),1)=0,"",INDEX(data_mthly!O:O,MATCH($C59,data_mthly!$E:$E,0),1)),"")</f>
        <v/>
      </c>
      <c r="O59" s="21" t="str">
        <f>IFERROR(IF(INDEX(data_mthly!P:P,MATCH($C59,data_mthly!$E:$E,0),1)=0,"",INDEX(data_mthly!P:P,MATCH($C59,data_mthly!$E:$E,0),1)),"")</f>
        <v/>
      </c>
      <c r="P59" s="145" t="str">
        <f>IFERROR(IF(INDEX(data_mthly!Q:Q,MATCH($C59,data_mthly!$E:$E,0),1)=0,"",INDEX(data_mthly!Q:Q,MATCH($C59,data_mthly!$E:$E,0),1)),"")</f>
        <v/>
      </c>
      <c r="Q59" s="145" t="str">
        <f>IFERROR(IF(INDEX(data_mthly!R:R,MATCH($C59,data_mthly!$E:$E,0),1)=0,"",INDEX(data_mthly!R:R,MATCH($C59,data_mthly!$E:$E,0),1)),"")</f>
        <v/>
      </c>
      <c r="R59" s="21" t="str">
        <f>IFERROR(IF(INDEX(data_mthly!S:S,MATCH($C59,data_mthly!$E:$E,0),1)=0,"",INDEX(data_mthly!S:S,MATCH($C59,data_mthly!$E:$E,0),1)),"")</f>
        <v/>
      </c>
      <c r="S59" s="145" t="str">
        <f>IFERROR(IF(INDEX(data_mthly!T:T,MATCH($C59,data_mthly!$E:$E,0),1)=0,"",INDEX(data_mthly!T:T,MATCH($C59,data_mthly!$E:$E,0),1)),"")</f>
        <v/>
      </c>
      <c r="T59" s="145" t="str">
        <f>IFERROR(IF(INDEX(data_mthly!U:U,MATCH($C59,data_mthly!$E:$E,0),1)=0,"",INDEX(data_mthly!U:U,MATCH($C59,data_mthly!$E:$E,0),1)),"")</f>
        <v/>
      </c>
      <c r="U59" s="21" t="str">
        <f>IFERROR(IF(INDEX(data_mthly!V:V,MATCH($C59,data_mthly!$E:$E,0),1)=0,"",INDEX(data_mthly!V:V,MATCH($C59,data_mthly!$E:$E,0),1)),"")</f>
        <v/>
      </c>
      <c r="V59" s="86" t="str">
        <f>IFERROR(IF(INDEX(data_mthly!W:W,MATCH($C59,data_mthly!$E:$E,0),1)=0,"",INDEX(data_mthly!W:W,MATCH($C59,data_mthly!$E:$E,0),1)),"")</f>
        <v/>
      </c>
      <c r="W59" s="160" t="str">
        <f t="shared" si="2"/>
        <v/>
      </c>
      <c r="X59" s="21">
        <f>IFERROR(IF(INDEX(data_mthly!Y:Y,MATCH($C59,data_mthly!$E:$E,0),1)=0,"",INDEX(data_mthly!Y:Y,MATCH($C59,data_mthly!$E:$E,0),1)),"")</f>
        <v>136.69</v>
      </c>
      <c r="Y59" s="145">
        <f>IFERROR(IF(INDEX(data_mthly!Z:Z,MATCH($C59,data_mthly!$E:$E,0),1)=0,"",INDEX(data_mthly!Z:Z,MATCH($C59,data_mthly!$E:$E,0),1)),"")</f>
        <v>-1.8799999999999955</v>
      </c>
      <c r="Z59" s="21">
        <f>IFERROR(IF(INDEX(data_mthly!AA:AA,MATCH($C59,data_mthly!$E:$E,0),1)=0,"",INDEX(data_mthly!AA:AA,MATCH($C59,data_mthly!$E:$E,0),1)),"")</f>
        <v>-3.3199999999999932</v>
      </c>
      <c r="AA59" s="21">
        <f>IFERROR(IF(INDEX(data_mthly!AB:AB,MATCH($C59,data_mthly!$E:$E,0),1)=0,"",INDEX(data_mthly!AB:AB,MATCH($C59,data_mthly!$E:$E,0),1)),"")</f>
        <v>134.22999999999999</v>
      </c>
      <c r="AB59" s="145">
        <f>IFERROR(IF(INDEX(data_mthly!AC:AC,MATCH($C59,data_mthly!$E:$E,0),1)=0,"",INDEX(data_mthly!AC:AC,MATCH($C59,data_mthly!$E:$E,0),1)),"")</f>
        <v>-1.8400000000000034</v>
      </c>
      <c r="AC59" s="21">
        <f>IFERROR(IF(INDEX(data_mthly!AD:AD,MATCH($C59,data_mthly!$E:$E,0),1)=0,"",INDEX(data_mthly!AD:AD,MATCH($C59,data_mthly!$E:$E,0),1)),"")</f>
        <v>-3.2600000000000193</v>
      </c>
      <c r="AD59" s="21">
        <f>IFERROR(IF(INDEX(data_mthly!AE:AE,MATCH($C59,data_mthly!$E:$E,0),1)=0,"",INDEX(data_mthly!AE:AE,MATCH($C59,data_mthly!$E:$E,0),1)),"")</f>
        <v>79.900000000000006</v>
      </c>
      <c r="AE59" s="86">
        <f>IFERROR(IF(INDEX(data_mthly!AF:AF,MATCH($C59,data_mthly!$E:$E,0),1)=0,"",INDEX(data_mthly!AF:AF,MATCH($C59,data_mthly!$E:$E,0),1)),"")</f>
        <v>11.5</v>
      </c>
      <c r="AF59" s="88">
        <f t="shared" si="3"/>
        <v>1</v>
      </c>
      <c r="AG59" s="88">
        <f t="shared" si="4"/>
        <v>1</v>
      </c>
    </row>
    <row r="60" spans="1:33" ht="15.5">
      <c r="A60" s="88" t="str">
        <f t="shared" si="0"/>
        <v/>
      </c>
      <c r="B60" s="89">
        <f>IFERROR(IF(INDEX(data_mthly!C:C,MATCH($C60,data_mthly!$E:$E,0),1)=0,"",INDEX(data_mthly!C:C,MATCH($C60,data_mthly!$E:$E,0),1)),"")</f>
        <v>40510</v>
      </c>
      <c r="C60" s="112">
        <f t="shared" si="1"/>
        <v>40513</v>
      </c>
      <c r="D60" s="155" t="str">
        <f>IFERROR(IF(INDEX(data_mthly!F:F,MATCH($C60,data_mthly!$E:$E,0),1)=0,"",INDEX(data_mthly!F:F,MATCH($C60,data_mthly!$E:$E,0),1)),"")</f>
        <v/>
      </c>
      <c r="E60" s="21" t="str">
        <f>IFERROR(IF(INDEX(data_mthly!G:G,MATCH($C60,data_mthly!$E:$E,0),1)=0,"",INDEX(data_mthly!G:G,MATCH($C60,data_mthly!$E:$E,0),1)),"")</f>
        <v/>
      </c>
      <c r="F60" s="145" t="str">
        <f>IFERROR(IF(INDEX(data_mthly!H:H,MATCH($C60,data_mthly!$E:$E,0),1)=0,"",INDEX(data_mthly!H:H,MATCH($C60,data_mthly!$E:$E,0),1)),"")</f>
        <v/>
      </c>
      <c r="G60" s="145" t="str">
        <f>IFERROR(IF(INDEX(data_mthly!I:I,MATCH($C60,data_mthly!$E:$E,0),1)=0,"",INDEX(data_mthly!I:I,MATCH($C60,data_mthly!$E:$E,0),1)),"")</f>
        <v/>
      </c>
      <c r="H60" s="21" t="str">
        <f>IFERROR(IF(INDEX(data_mthly!J:J,MATCH($C60,data_mthly!$E:$E,0),1)=0,"",INDEX(data_mthly!J:J,MATCH($C60,data_mthly!$E:$E,0),1)),"")</f>
        <v/>
      </c>
      <c r="I60" s="145" t="str">
        <f>IFERROR(IF(INDEX(data_mthly!K:K,MATCH($C60,data_mthly!$E:$E,0),1)=0,"",INDEX(data_mthly!K:K,MATCH($C60,data_mthly!$E:$E,0),1)),"")</f>
        <v/>
      </c>
      <c r="J60" s="145" t="str">
        <f>IFERROR(IF(INDEX(data_mthly!L:L,MATCH($C60,data_mthly!$E:$E,0),1)=0,"",INDEX(data_mthly!L:L,MATCH($C60,data_mthly!$E:$E,0),1)),"")</f>
        <v/>
      </c>
      <c r="K60" s="21" t="str">
        <f>IFERROR(IF(INDEX(data_mthly!M:M,MATCH($C60,data_mthly!$E:$E,0),1)=0,"",INDEX(data_mthly!M:M,MATCH($C60,data_mthly!$E:$E,0),1)),"")</f>
        <v/>
      </c>
      <c r="L60" s="86" t="str">
        <f>IFERROR(IF(INDEX(data_mthly!N:N,MATCH($C60,data_mthly!$E:$E,0),1)=0,"",INDEX(data_mthly!N:N,MATCH($C60,data_mthly!$E:$E,0),1)),"")</f>
        <v/>
      </c>
      <c r="M60" s="159"/>
      <c r="N60" s="155" t="str">
        <f>IFERROR(IF(INDEX(data_mthly!O:O,MATCH($C60,data_mthly!$E:$E,0),1)=0,"",INDEX(data_mthly!O:O,MATCH($C60,data_mthly!$E:$E,0),1)),"")</f>
        <v/>
      </c>
      <c r="O60" s="21" t="str">
        <f>IFERROR(IF(INDEX(data_mthly!P:P,MATCH($C60,data_mthly!$E:$E,0),1)=0,"",INDEX(data_mthly!P:P,MATCH($C60,data_mthly!$E:$E,0),1)),"")</f>
        <v/>
      </c>
      <c r="P60" s="145" t="str">
        <f>IFERROR(IF(INDEX(data_mthly!Q:Q,MATCH($C60,data_mthly!$E:$E,0),1)=0,"",INDEX(data_mthly!Q:Q,MATCH($C60,data_mthly!$E:$E,0),1)),"")</f>
        <v/>
      </c>
      <c r="Q60" s="145" t="str">
        <f>IFERROR(IF(INDEX(data_mthly!R:R,MATCH($C60,data_mthly!$E:$E,0),1)=0,"",INDEX(data_mthly!R:R,MATCH($C60,data_mthly!$E:$E,0),1)),"")</f>
        <v/>
      </c>
      <c r="R60" s="21" t="str">
        <f>IFERROR(IF(INDEX(data_mthly!S:S,MATCH($C60,data_mthly!$E:$E,0),1)=0,"",INDEX(data_mthly!S:S,MATCH($C60,data_mthly!$E:$E,0),1)),"")</f>
        <v/>
      </c>
      <c r="S60" s="145" t="str">
        <f>IFERROR(IF(INDEX(data_mthly!T:T,MATCH($C60,data_mthly!$E:$E,0),1)=0,"",INDEX(data_mthly!T:T,MATCH($C60,data_mthly!$E:$E,0),1)),"")</f>
        <v/>
      </c>
      <c r="T60" s="145" t="str">
        <f>IFERROR(IF(INDEX(data_mthly!U:U,MATCH($C60,data_mthly!$E:$E,0),1)=0,"",INDEX(data_mthly!U:U,MATCH($C60,data_mthly!$E:$E,0),1)),"")</f>
        <v/>
      </c>
      <c r="U60" s="21" t="str">
        <f>IFERROR(IF(INDEX(data_mthly!V:V,MATCH($C60,data_mthly!$E:$E,0),1)=0,"",INDEX(data_mthly!V:V,MATCH($C60,data_mthly!$E:$E,0),1)),"")</f>
        <v/>
      </c>
      <c r="V60" s="86" t="str">
        <f>IFERROR(IF(INDEX(data_mthly!W:W,MATCH($C60,data_mthly!$E:$E,0),1)=0,"",INDEX(data_mthly!W:W,MATCH($C60,data_mthly!$E:$E,0),1)),"")</f>
        <v/>
      </c>
      <c r="W60" s="160" t="str">
        <f t="shared" si="2"/>
        <v/>
      </c>
      <c r="X60" s="21">
        <f>IFERROR(IF(INDEX(data_mthly!Y:Y,MATCH($C60,data_mthly!$E:$E,0),1)=0,"",INDEX(data_mthly!Y:Y,MATCH($C60,data_mthly!$E:$E,0),1)),"")</f>
        <v>137.15</v>
      </c>
      <c r="Y60" s="145">
        <f>IFERROR(IF(INDEX(data_mthly!Z:Z,MATCH($C60,data_mthly!$E:$E,0),1)=0,"",INDEX(data_mthly!Z:Z,MATCH($C60,data_mthly!$E:$E,0),1)),"")</f>
        <v>0.46000000000000796</v>
      </c>
      <c r="Z60" s="21">
        <f>IFERROR(IF(INDEX(data_mthly!AA:AA,MATCH($C60,data_mthly!$E:$E,0),1)=0,"",INDEX(data_mthly!AA:AA,MATCH($C60,data_mthly!$E:$E,0),1)),"")</f>
        <v>-1.6399999999999864</v>
      </c>
      <c r="AA60" s="21">
        <f>IFERROR(IF(INDEX(data_mthly!AB:AB,MATCH($C60,data_mthly!$E:$E,0),1)=0,"",INDEX(data_mthly!AB:AB,MATCH($C60,data_mthly!$E:$E,0),1)),"")</f>
        <v>134.69</v>
      </c>
      <c r="AB60" s="145">
        <f>IFERROR(IF(INDEX(data_mthly!AC:AC,MATCH($C60,data_mthly!$E:$E,0),1)=0,"",INDEX(data_mthly!AC:AC,MATCH($C60,data_mthly!$E:$E,0),1)),"")</f>
        <v>0.46000000000000796</v>
      </c>
      <c r="AC60" s="21">
        <f>IFERROR(IF(INDEX(data_mthly!AD:AD,MATCH($C60,data_mthly!$E:$E,0),1)=0,"",INDEX(data_mthly!AD:AD,MATCH($C60,data_mthly!$E:$E,0),1)),"")</f>
        <v>-1.6200000000000045</v>
      </c>
      <c r="AD60" s="21">
        <f>IFERROR(IF(INDEX(data_mthly!AE:AE,MATCH($C60,data_mthly!$E:$E,0),1)=0,"",INDEX(data_mthly!AE:AE,MATCH($C60,data_mthly!$E:$E,0),1)),"")</f>
        <v>78.67</v>
      </c>
      <c r="AE60" s="86">
        <f>IFERROR(IF(INDEX(data_mthly!AF:AF,MATCH($C60,data_mthly!$E:$E,0),1)=0,"",INDEX(data_mthly!AF:AF,MATCH($C60,data_mthly!$E:$E,0),1)),"")</f>
        <v>11.1</v>
      </c>
      <c r="AF60" s="88">
        <f t="shared" si="3"/>
        <v>2</v>
      </c>
      <c r="AG60" s="88">
        <f t="shared" si="4"/>
        <v>2</v>
      </c>
    </row>
    <row r="61" spans="1:33" ht="15.5">
      <c r="A61" s="88" t="str">
        <f t="shared" si="0"/>
        <v/>
      </c>
      <c r="B61" s="89">
        <f>IFERROR(IF(INDEX(data_mthly!C:C,MATCH($C61,data_mthly!$E:$E,0),1)=0,"",INDEX(data_mthly!C:C,MATCH($C61,data_mthly!$E:$E,0),1)),"")</f>
        <v>40545</v>
      </c>
      <c r="C61" s="112">
        <f t="shared" si="1"/>
        <v>40544</v>
      </c>
      <c r="D61" s="155" t="str">
        <f>IFERROR(IF(INDEX(data_mthly!F:F,MATCH($C61,data_mthly!$E:$E,0),1)=0,"",INDEX(data_mthly!F:F,MATCH($C61,data_mthly!$E:$E,0),1)),"")</f>
        <v/>
      </c>
      <c r="E61" s="21" t="str">
        <f>IFERROR(IF(INDEX(data_mthly!G:G,MATCH($C61,data_mthly!$E:$E,0),1)=0,"",INDEX(data_mthly!G:G,MATCH($C61,data_mthly!$E:$E,0),1)),"")</f>
        <v/>
      </c>
      <c r="F61" s="145" t="str">
        <f>IFERROR(IF(INDEX(data_mthly!H:H,MATCH($C61,data_mthly!$E:$E,0),1)=0,"",INDEX(data_mthly!H:H,MATCH($C61,data_mthly!$E:$E,0),1)),"")</f>
        <v/>
      </c>
      <c r="G61" s="145" t="str">
        <f>IFERROR(IF(INDEX(data_mthly!I:I,MATCH($C61,data_mthly!$E:$E,0),1)=0,"",INDEX(data_mthly!I:I,MATCH($C61,data_mthly!$E:$E,0),1)),"")</f>
        <v/>
      </c>
      <c r="H61" s="21" t="str">
        <f>IFERROR(IF(INDEX(data_mthly!J:J,MATCH($C61,data_mthly!$E:$E,0),1)=0,"",INDEX(data_mthly!J:J,MATCH($C61,data_mthly!$E:$E,0),1)),"")</f>
        <v/>
      </c>
      <c r="I61" s="145" t="str">
        <f>IFERROR(IF(INDEX(data_mthly!K:K,MATCH($C61,data_mthly!$E:$E,0),1)=0,"",INDEX(data_mthly!K:K,MATCH($C61,data_mthly!$E:$E,0),1)),"")</f>
        <v/>
      </c>
      <c r="J61" s="145" t="str">
        <f>IFERROR(IF(INDEX(data_mthly!L:L,MATCH($C61,data_mthly!$E:$E,0),1)=0,"",INDEX(data_mthly!L:L,MATCH($C61,data_mthly!$E:$E,0),1)),"")</f>
        <v/>
      </c>
      <c r="K61" s="21" t="str">
        <f>IFERROR(IF(INDEX(data_mthly!M:M,MATCH($C61,data_mthly!$E:$E,0),1)=0,"",INDEX(data_mthly!M:M,MATCH($C61,data_mthly!$E:$E,0),1)),"")</f>
        <v/>
      </c>
      <c r="L61" s="86" t="str">
        <f>IFERROR(IF(INDEX(data_mthly!N:N,MATCH($C61,data_mthly!$E:$E,0),1)=0,"",INDEX(data_mthly!N:N,MATCH($C61,data_mthly!$E:$E,0),1)),"")</f>
        <v/>
      </c>
      <c r="M61" s="159"/>
      <c r="N61" s="155" t="str">
        <f>IFERROR(IF(INDEX(data_mthly!O:O,MATCH($C61,data_mthly!$E:$E,0),1)=0,"",INDEX(data_mthly!O:O,MATCH($C61,data_mthly!$E:$E,0),1)),"")</f>
        <v/>
      </c>
      <c r="O61" s="21" t="str">
        <f>IFERROR(IF(INDEX(data_mthly!P:P,MATCH($C61,data_mthly!$E:$E,0),1)=0,"",INDEX(data_mthly!P:P,MATCH($C61,data_mthly!$E:$E,0),1)),"")</f>
        <v/>
      </c>
      <c r="P61" s="145" t="str">
        <f>IFERROR(IF(INDEX(data_mthly!Q:Q,MATCH($C61,data_mthly!$E:$E,0),1)=0,"",INDEX(data_mthly!Q:Q,MATCH($C61,data_mthly!$E:$E,0),1)),"")</f>
        <v/>
      </c>
      <c r="Q61" s="145" t="str">
        <f>IFERROR(IF(INDEX(data_mthly!R:R,MATCH($C61,data_mthly!$E:$E,0),1)=0,"",INDEX(data_mthly!R:R,MATCH($C61,data_mthly!$E:$E,0),1)),"")</f>
        <v/>
      </c>
      <c r="R61" s="21" t="str">
        <f>IFERROR(IF(INDEX(data_mthly!S:S,MATCH($C61,data_mthly!$E:$E,0),1)=0,"",INDEX(data_mthly!S:S,MATCH($C61,data_mthly!$E:$E,0),1)),"")</f>
        <v/>
      </c>
      <c r="S61" s="145" t="str">
        <f>IFERROR(IF(INDEX(data_mthly!T:T,MATCH($C61,data_mthly!$E:$E,0),1)=0,"",INDEX(data_mthly!T:T,MATCH($C61,data_mthly!$E:$E,0),1)),"")</f>
        <v/>
      </c>
      <c r="T61" s="145" t="str">
        <f>IFERROR(IF(INDEX(data_mthly!U:U,MATCH($C61,data_mthly!$E:$E,0),1)=0,"",INDEX(data_mthly!U:U,MATCH($C61,data_mthly!$E:$E,0),1)),"")</f>
        <v/>
      </c>
      <c r="U61" s="21" t="str">
        <f>IFERROR(IF(INDEX(data_mthly!V:V,MATCH($C61,data_mthly!$E:$E,0),1)=0,"",INDEX(data_mthly!V:V,MATCH($C61,data_mthly!$E:$E,0),1)),"")</f>
        <v/>
      </c>
      <c r="V61" s="86" t="str">
        <f>IFERROR(IF(INDEX(data_mthly!W:W,MATCH($C61,data_mthly!$E:$E,0),1)=0,"",INDEX(data_mthly!W:W,MATCH($C61,data_mthly!$E:$E,0),1)),"")</f>
        <v/>
      </c>
      <c r="W61" s="160" t="str">
        <f t="shared" si="2"/>
        <v/>
      </c>
      <c r="X61" s="21">
        <f>IFERROR(IF(INDEX(data_mthly!Y:Y,MATCH($C61,data_mthly!$E:$E,0),1)=0,"",INDEX(data_mthly!Y:Y,MATCH($C61,data_mthly!$E:$E,0),1)),"")</f>
        <v>136.69</v>
      </c>
      <c r="Y61" s="145">
        <f>IFERROR(IF(INDEX(data_mthly!Z:Z,MATCH($C61,data_mthly!$E:$E,0),1)=0,"",INDEX(data_mthly!Z:Z,MATCH($C61,data_mthly!$E:$E,0),1)),"")</f>
        <v>-0.46000000000000796</v>
      </c>
      <c r="Z61" s="21">
        <f>IFERROR(IF(INDEX(data_mthly!AA:AA,MATCH($C61,data_mthly!$E:$E,0),1)=0,"",INDEX(data_mthly!AA:AA,MATCH($C61,data_mthly!$E:$E,0),1)),"")</f>
        <v>-2.1999999999999886</v>
      </c>
      <c r="AA61" s="21">
        <f>IFERROR(IF(INDEX(data_mthly!AB:AB,MATCH($C61,data_mthly!$E:$E,0),1)=0,"",INDEX(data_mthly!AB:AB,MATCH($C61,data_mthly!$E:$E,0),1)),"")</f>
        <v>134.22</v>
      </c>
      <c r="AB61" s="145">
        <f>IFERROR(IF(INDEX(data_mthly!AC:AC,MATCH($C61,data_mthly!$E:$E,0),1)=0,"",INDEX(data_mthly!AC:AC,MATCH($C61,data_mthly!$E:$E,0),1)),"")</f>
        <v>-0.46999999999999886</v>
      </c>
      <c r="AC61" s="21">
        <f>IFERROR(IF(INDEX(data_mthly!AD:AD,MATCH($C61,data_mthly!$E:$E,0),1)=0,"",INDEX(data_mthly!AD:AD,MATCH($C61,data_mthly!$E:$E,0),1)),"")</f>
        <v>-2.1800000000000068</v>
      </c>
      <c r="AD61" s="21">
        <f>IFERROR(IF(INDEX(data_mthly!AE:AE,MATCH($C61,data_mthly!$E:$E,0),1)=0,"",INDEX(data_mthly!AE:AE,MATCH($C61,data_mthly!$E:$E,0),1)),"")</f>
        <v>80.25</v>
      </c>
      <c r="AE61" s="86">
        <f>IFERROR(IF(INDEX(data_mthly!AF:AF,MATCH($C61,data_mthly!$E:$E,0),1)=0,"",INDEX(data_mthly!AF:AF,MATCH($C61,data_mthly!$E:$E,0),1)),"")</f>
        <v>11.2</v>
      </c>
      <c r="AF61" s="88">
        <f t="shared" si="3"/>
        <v>1</v>
      </c>
      <c r="AG61" s="88">
        <f t="shared" si="4"/>
        <v>1</v>
      </c>
    </row>
    <row r="62" spans="1:33" ht="15.5">
      <c r="A62" s="88" t="str">
        <f t="shared" si="0"/>
        <v/>
      </c>
      <c r="B62" s="89">
        <f>IFERROR(IF(INDEX(data_mthly!C:C,MATCH($C62,data_mthly!$E:$E,0),1)=0,"",INDEX(data_mthly!C:C,MATCH($C62,data_mthly!$E:$E,0),1)),"")</f>
        <v>40580</v>
      </c>
      <c r="C62" s="112">
        <f t="shared" si="1"/>
        <v>40575</v>
      </c>
      <c r="D62" s="155" t="str">
        <f>IFERROR(IF(INDEX(data_mthly!F:F,MATCH($C62,data_mthly!$E:$E,0),1)=0,"",INDEX(data_mthly!F:F,MATCH($C62,data_mthly!$E:$E,0),1)),"")</f>
        <v/>
      </c>
      <c r="E62" s="21" t="str">
        <f>IFERROR(IF(INDEX(data_mthly!G:G,MATCH($C62,data_mthly!$E:$E,0),1)=0,"",INDEX(data_mthly!G:G,MATCH($C62,data_mthly!$E:$E,0),1)),"")</f>
        <v/>
      </c>
      <c r="F62" s="145" t="str">
        <f>IFERROR(IF(INDEX(data_mthly!H:H,MATCH($C62,data_mthly!$E:$E,0),1)=0,"",INDEX(data_mthly!H:H,MATCH($C62,data_mthly!$E:$E,0),1)),"")</f>
        <v/>
      </c>
      <c r="G62" s="145" t="str">
        <f>IFERROR(IF(INDEX(data_mthly!I:I,MATCH($C62,data_mthly!$E:$E,0),1)=0,"",INDEX(data_mthly!I:I,MATCH($C62,data_mthly!$E:$E,0),1)),"")</f>
        <v/>
      </c>
      <c r="H62" s="21" t="str">
        <f>IFERROR(IF(INDEX(data_mthly!J:J,MATCH($C62,data_mthly!$E:$E,0),1)=0,"",INDEX(data_mthly!J:J,MATCH($C62,data_mthly!$E:$E,0),1)),"")</f>
        <v/>
      </c>
      <c r="I62" s="145" t="str">
        <f>IFERROR(IF(INDEX(data_mthly!K:K,MATCH($C62,data_mthly!$E:$E,0),1)=0,"",INDEX(data_mthly!K:K,MATCH($C62,data_mthly!$E:$E,0),1)),"")</f>
        <v/>
      </c>
      <c r="J62" s="145" t="str">
        <f>IFERROR(IF(INDEX(data_mthly!L:L,MATCH($C62,data_mthly!$E:$E,0),1)=0,"",INDEX(data_mthly!L:L,MATCH($C62,data_mthly!$E:$E,0),1)),"")</f>
        <v/>
      </c>
      <c r="K62" s="21" t="str">
        <f>IFERROR(IF(INDEX(data_mthly!M:M,MATCH($C62,data_mthly!$E:$E,0),1)=0,"",INDEX(data_mthly!M:M,MATCH($C62,data_mthly!$E:$E,0),1)),"")</f>
        <v/>
      </c>
      <c r="L62" s="86" t="str">
        <f>IFERROR(IF(INDEX(data_mthly!N:N,MATCH($C62,data_mthly!$E:$E,0),1)=0,"",INDEX(data_mthly!N:N,MATCH($C62,data_mthly!$E:$E,0),1)),"")</f>
        <v/>
      </c>
      <c r="M62" s="159"/>
      <c r="N62" s="155" t="str">
        <f>IFERROR(IF(INDEX(data_mthly!O:O,MATCH($C62,data_mthly!$E:$E,0),1)=0,"",INDEX(data_mthly!O:O,MATCH($C62,data_mthly!$E:$E,0),1)),"")</f>
        <v/>
      </c>
      <c r="O62" s="21" t="str">
        <f>IFERROR(IF(INDEX(data_mthly!P:P,MATCH($C62,data_mthly!$E:$E,0),1)=0,"",INDEX(data_mthly!P:P,MATCH($C62,data_mthly!$E:$E,0),1)),"")</f>
        <v/>
      </c>
      <c r="P62" s="145" t="str">
        <f>IFERROR(IF(INDEX(data_mthly!Q:Q,MATCH($C62,data_mthly!$E:$E,0),1)=0,"",INDEX(data_mthly!Q:Q,MATCH($C62,data_mthly!$E:$E,0),1)),"")</f>
        <v/>
      </c>
      <c r="Q62" s="145" t="str">
        <f>IFERROR(IF(INDEX(data_mthly!R:R,MATCH($C62,data_mthly!$E:$E,0),1)=0,"",INDEX(data_mthly!R:R,MATCH($C62,data_mthly!$E:$E,0),1)),"")</f>
        <v/>
      </c>
      <c r="R62" s="21" t="str">
        <f>IFERROR(IF(INDEX(data_mthly!S:S,MATCH($C62,data_mthly!$E:$E,0),1)=0,"",INDEX(data_mthly!S:S,MATCH($C62,data_mthly!$E:$E,0),1)),"")</f>
        <v/>
      </c>
      <c r="S62" s="145" t="str">
        <f>IFERROR(IF(INDEX(data_mthly!T:T,MATCH($C62,data_mthly!$E:$E,0),1)=0,"",INDEX(data_mthly!T:T,MATCH($C62,data_mthly!$E:$E,0),1)),"")</f>
        <v/>
      </c>
      <c r="T62" s="145" t="str">
        <f>IFERROR(IF(INDEX(data_mthly!U:U,MATCH($C62,data_mthly!$E:$E,0),1)=0,"",INDEX(data_mthly!U:U,MATCH($C62,data_mthly!$E:$E,0),1)),"")</f>
        <v/>
      </c>
      <c r="U62" s="21" t="str">
        <f>IFERROR(IF(INDEX(data_mthly!V:V,MATCH($C62,data_mthly!$E:$E,0),1)=0,"",INDEX(data_mthly!V:V,MATCH($C62,data_mthly!$E:$E,0),1)),"")</f>
        <v/>
      </c>
      <c r="V62" s="86" t="str">
        <f>IFERROR(IF(INDEX(data_mthly!W:W,MATCH($C62,data_mthly!$E:$E,0),1)=0,"",INDEX(data_mthly!W:W,MATCH($C62,data_mthly!$E:$E,0),1)),"")</f>
        <v/>
      </c>
      <c r="W62" s="160" t="str">
        <f t="shared" si="2"/>
        <v/>
      </c>
      <c r="X62" s="21">
        <f>IFERROR(IF(INDEX(data_mthly!Y:Y,MATCH($C62,data_mthly!$E:$E,0),1)=0,"",INDEX(data_mthly!Y:Y,MATCH($C62,data_mthly!$E:$E,0),1)),"")</f>
        <v>134.93</v>
      </c>
      <c r="Y62" s="145">
        <f>IFERROR(IF(INDEX(data_mthly!Z:Z,MATCH($C62,data_mthly!$E:$E,0),1)=0,"",INDEX(data_mthly!Z:Z,MATCH($C62,data_mthly!$E:$E,0),1)),"")</f>
        <v>-1.7599999999999909</v>
      </c>
      <c r="Z62" s="21">
        <f>IFERROR(IF(INDEX(data_mthly!AA:AA,MATCH($C62,data_mthly!$E:$E,0),1)=0,"",INDEX(data_mthly!AA:AA,MATCH($C62,data_mthly!$E:$E,0),1)),"")</f>
        <v>-5.9899999999999807</v>
      </c>
      <c r="AA62" s="21">
        <f>IFERROR(IF(INDEX(data_mthly!AB:AB,MATCH($C62,data_mthly!$E:$E,0),1)=0,"",INDEX(data_mthly!AB:AB,MATCH($C62,data_mthly!$E:$E,0),1)),"")</f>
        <v>132.5</v>
      </c>
      <c r="AB62" s="145">
        <f>IFERROR(IF(INDEX(data_mthly!AC:AC,MATCH($C62,data_mthly!$E:$E,0),1)=0,"",INDEX(data_mthly!AC:AC,MATCH($C62,data_mthly!$E:$E,0),1)),"")</f>
        <v>-1.7199999999999989</v>
      </c>
      <c r="AC62" s="21">
        <f>IFERROR(IF(INDEX(data_mthly!AD:AD,MATCH($C62,data_mthly!$E:$E,0),1)=0,"",INDEX(data_mthly!AD:AD,MATCH($C62,data_mthly!$E:$E,0),1)),"")</f>
        <v>-5.8899999999999864</v>
      </c>
      <c r="AD62" s="21">
        <f>IFERROR(IF(INDEX(data_mthly!AE:AE,MATCH($C62,data_mthly!$E:$E,0),1)=0,"",INDEX(data_mthly!AE:AE,MATCH($C62,data_mthly!$E:$E,0),1)),"")</f>
        <v>80.540000000000006</v>
      </c>
      <c r="AE62" s="86">
        <f>IFERROR(IF(INDEX(data_mthly!AF:AF,MATCH($C62,data_mthly!$E:$E,0),1)=0,"",INDEX(data_mthly!AF:AF,MATCH($C62,data_mthly!$E:$E,0),1)),"")</f>
        <v>11.1</v>
      </c>
      <c r="AF62" s="88">
        <f t="shared" si="3"/>
        <v>2</v>
      </c>
      <c r="AG62" s="88">
        <f t="shared" si="4"/>
        <v>2</v>
      </c>
    </row>
    <row r="63" spans="1:33" ht="15.5">
      <c r="A63" s="88" t="str">
        <f t="shared" si="0"/>
        <v/>
      </c>
      <c r="B63" s="89">
        <f>IFERROR(IF(INDEX(data_mthly!C:C,MATCH($C63,data_mthly!$E:$E,0),1)=0,"",INDEX(data_mthly!C:C,MATCH($C63,data_mthly!$E:$E,0),1)),"")</f>
        <v>40608</v>
      </c>
      <c r="C63" s="112">
        <f t="shared" si="1"/>
        <v>40603</v>
      </c>
      <c r="D63" s="155" t="str">
        <f>IFERROR(IF(INDEX(data_mthly!F:F,MATCH($C63,data_mthly!$E:$E,0),1)=0,"",INDEX(data_mthly!F:F,MATCH($C63,data_mthly!$E:$E,0),1)),"")</f>
        <v/>
      </c>
      <c r="E63" s="21" t="str">
        <f>IFERROR(IF(INDEX(data_mthly!G:G,MATCH($C63,data_mthly!$E:$E,0),1)=0,"",INDEX(data_mthly!G:G,MATCH($C63,data_mthly!$E:$E,0),1)),"")</f>
        <v/>
      </c>
      <c r="F63" s="145" t="str">
        <f>IFERROR(IF(INDEX(data_mthly!H:H,MATCH($C63,data_mthly!$E:$E,0),1)=0,"",INDEX(data_mthly!H:H,MATCH($C63,data_mthly!$E:$E,0),1)),"")</f>
        <v/>
      </c>
      <c r="G63" s="145" t="str">
        <f>IFERROR(IF(INDEX(data_mthly!I:I,MATCH($C63,data_mthly!$E:$E,0),1)=0,"",INDEX(data_mthly!I:I,MATCH($C63,data_mthly!$E:$E,0),1)),"")</f>
        <v/>
      </c>
      <c r="H63" s="21" t="str">
        <f>IFERROR(IF(INDEX(data_mthly!J:J,MATCH($C63,data_mthly!$E:$E,0),1)=0,"",INDEX(data_mthly!J:J,MATCH($C63,data_mthly!$E:$E,0),1)),"")</f>
        <v/>
      </c>
      <c r="I63" s="145" t="str">
        <f>IFERROR(IF(INDEX(data_mthly!K:K,MATCH($C63,data_mthly!$E:$E,0),1)=0,"",INDEX(data_mthly!K:K,MATCH($C63,data_mthly!$E:$E,0),1)),"")</f>
        <v/>
      </c>
      <c r="J63" s="145" t="str">
        <f>IFERROR(IF(INDEX(data_mthly!L:L,MATCH($C63,data_mthly!$E:$E,0),1)=0,"",INDEX(data_mthly!L:L,MATCH($C63,data_mthly!$E:$E,0),1)),"")</f>
        <v/>
      </c>
      <c r="K63" s="21" t="str">
        <f>IFERROR(IF(INDEX(data_mthly!M:M,MATCH($C63,data_mthly!$E:$E,0),1)=0,"",INDEX(data_mthly!M:M,MATCH($C63,data_mthly!$E:$E,0),1)),"")</f>
        <v/>
      </c>
      <c r="L63" s="86" t="str">
        <f>IFERROR(IF(INDEX(data_mthly!N:N,MATCH($C63,data_mthly!$E:$E,0),1)=0,"",INDEX(data_mthly!N:N,MATCH($C63,data_mthly!$E:$E,0),1)),"")</f>
        <v/>
      </c>
      <c r="M63" s="159"/>
      <c r="N63" s="155" t="str">
        <f>IFERROR(IF(INDEX(data_mthly!O:O,MATCH($C63,data_mthly!$E:$E,0),1)=0,"",INDEX(data_mthly!O:O,MATCH($C63,data_mthly!$E:$E,0),1)),"")</f>
        <v/>
      </c>
      <c r="O63" s="21" t="str">
        <f>IFERROR(IF(INDEX(data_mthly!P:P,MATCH($C63,data_mthly!$E:$E,0),1)=0,"",INDEX(data_mthly!P:P,MATCH($C63,data_mthly!$E:$E,0),1)),"")</f>
        <v/>
      </c>
      <c r="P63" s="145" t="str">
        <f>IFERROR(IF(INDEX(data_mthly!Q:Q,MATCH($C63,data_mthly!$E:$E,0),1)=0,"",INDEX(data_mthly!Q:Q,MATCH($C63,data_mthly!$E:$E,0),1)),"")</f>
        <v/>
      </c>
      <c r="Q63" s="145" t="str">
        <f>IFERROR(IF(INDEX(data_mthly!R:R,MATCH($C63,data_mthly!$E:$E,0),1)=0,"",INDEX(data_mthly!R:R,MATCH($C63,data_mthly!$E:$E,0),1)),"")</f>
        <v/>
      </c>
      <c r="R63" s="21" t="str">
        <f>IFERROR(IF(INDEX(data_mthly!S:S,MATCH($C63,data_mthly!$E:$E,0),1)=0,"",INDEX(data_mthly!S:S,MATCH($C63,data_mthly!$E:$E,0),1)),"")</f>
        <v/>
      </c>
      <c r="S63" s="145" t="str">
        <f>IFERROR(IF(INDEX(data_mthly!T:T,MATCH($C63,data_mthly!$E:$E,0),1)=0,"",INDEX(data_mthly!T:T,MATCH($C63,data_mthly!$E:$E,0),1)),"")</f>
        <v/>
      </c>
      <c r="T63" s="145" t="str">
        <f>IFERROR(IF(INDEX(data_mthly!U:U,MATCH($C63,data_mthly!$E:$E,0),1)=0,"",INDEX(data_mthly!U:U,MATCH($C63,data_mthly!$E:$E,0),1)),"")</f>
        <v/>
      </c>
      <c r="U63" s="21" t="str">
        <f>IFERROR(IF(INDEX(data_mthly!V:V,MATCH($C63,data_mthly!$E:$E,0),1)=0,"",INDEX(data_mthly!V:V,MATCH($C63,data_mthly!$E:$E,0),1)),"")</f>
        <v/>
      </c>
      <c r="V63" s="86" t="str">
        <f>IFERROR(IF(INDEX(data_mthly!W:W,MATCH($C63,data_mthly!$E:$E,0),1)=0,"",INDEX(data_mthly!W:W,MATCH($C63,data_mthly!$E:$E,0),1)),"")</f>
        <v/>
      </c>
      <c r="W63" s="160" t="str">
        <f t="shared" si="2"/>
        <v/>
      </c>
      <c r="X63" s="21">
        <f>IFERROR(IF(INDEX(data_mthly!Y:Y,MATCH($C63,data_mthly!$E:$E,0),1)=0,"",INDEX(data_mthly!Y:Y,MATCH($C63,data_mthly!$E:$E,0),1)),"")</f>
        <v>136.21</v>
      </c>
      <c r="Y63" s="145">
        <f>IFERROR(IF(INDEX(data_mthly!Z:Z,MATCH($C63,data_mthly!$E:$E,0),1)=0,"",INDEX(data_mthly!Z:Z,MATCH($C63,data_mthly!$E:$E,0),1)),"")</f>
        <v>1.2800000000000011</v>
      </c>
      <c r="Z63" s="21">
        <f>IFERROR(IF(INDEX(data_mthly!AA:AA,MATCH($C63,data_mthly!$E:$E,0),1)=0,"",INDEX(data_mthly!AA:AA,MATCH($C63,data_mthly!$E:$E,0),1)),"")</f>
        <v>-5.9199999999999875</v>
      </c>
      <c r="AA63" s="21">
        <f>IFERROR(IF(INDEX(data_mthly!AB:AB,MATCH($C63,data_mthly!$E:$E,0),1)=0,"",INDEX(data_mthly!AB:AB,MATCH($C63,data_mthly!$E:$E,0),1)),"")</f>
        <v>133.75</v>
      </c>
      <c r="AB63" s="145">
        <f>IFERROR(IF(INDEX(data_mthly!AC:AC,MATCH($C63,data_mthly!$E:$E,0),1)=0,"",INDEX(data_mthly!AC:AC,MATCH($C63,data_mthly!$E:$E,0),1)),"")</f>
        <v>1.25</v>
      </c>
      <c r="AC63" s="21">
        <f>IFERROR(IF(INDEX(data_mthly!AD:AD,MATCH($C63,data_mthly!$E:$E,0),1)=0,"",INDEX(data_mthly!AD:AD,MATCH($C63,data_mthly!$E:$E,0),1)),"")</f>
        <v>-5.8199999999999932</v>
      </c>
      <c r="AD63" s="21">
        <f>IFERROR(IF(INDEX(data_mthly!AE:AE,MATCH($C63,data_mthly!$E:$E,0),1)=0,"",INDEX(data_mthly!AE:AE,MATCH($C63,data_mthly!$E:$E,0),1)),"")</f>
        <v>79.55</v>
      </c>
      <c r="AE63" s="86">
        <f>IFERROR(IF(INDEX(data_mthly!AF:AF,MATCH($C63,data_mthly!$E:$E,0),1)=0,"",INDEX(data_mthly!AF:AF,MATCH($C63,data_mthly!$E:$E,0),1)),"")</f>
        <v>11</v>
      </c>
      <c r="AF63" s="88">
        <f t="shared" si="3"/>
        <v>1</v>
      </c>
      <c r="AG63" s="88">
        <f t="shared" si="4"/>
        <v>1</v>
      </c>
    </row>
    <row r="64" spans="1:33" ht="15.5">
      <c r="A64" s="88" t="str">
        <f t="shared" si="0"/>
        <v/>
      </c>
      <c r="B64" s="89">
        <f>IFERROR(IF(INDEX(data_mthly!C:C,MATCH($C64,data_mthly!$E:$E,0),1)=0,"",INDEX(data_mthly!C:C,MATCH($C64,data_mthly!$E:$E,0),1)),"")</f>
        <v>40636</v>
      </c>
      <c r="C64" s="112">
        <f t="shared" si="1"/>
        <v>40634</v>
      </c>
      <c r="D64" s="155" t="str">
        <f>IFERROR(IF(INDEX(data_mthly!F:F,MATCH($C64,data_mthly!$E:$E,0),1)=0,"",INDEX(data_mthly!F:F,MATCH($C64,data_mthly!$E:$E,0),1)),"")</f>
        <v/>
      </c>
      <c r="E64" s="21" t="str">
        <f>IFERROR(IF(INDEX(data_mthly!G:G,MATCH($C64,data_mthly!$E:$E,0),1)=0,"",INDEX(data_mthly!G:G,MATCH($C64,data_mthly!$E:$E,0),1)),"")</f>
        <v/>
      </c>
      <c r="F64" s="145" t="str">
        <f>IFERROR(IF(INDEX(data_mthly!H:H,MATCH($C64,data_mthly!$E:$E,0),1)=0,"",INDEX(data_mthly!H:H,MATCH($C64,data_mthly!$E:$E,0),1)),"")</f>
        <v/>
      </c>
      <c r="G64" s="145" t="str">
        <f>IFERROR(IF(INDEX(data_mthly!I:I,MATCH($C64,data_mthly!$E:$E,0),1)=0,"",INDEX(data_mthly!I:I,MATCH($C64,data_mthly!$E:$E,0),1)),"")</f>
        <v/>
      </c>
      <c r="H64" s="21" t="str">
        <f>IFERROR(IF(INDEX(data_mthly!J:J,MATCH($C64,data_mthly!$E:$E,0),1)=0,"",INDEX(data_mthly!J:J,MATCH($C64,data_mthly!$E:$E,0),1)),"")</f>
        <v/>
      </c>
      <c r="I64" s="145" t="str">
        <f>IFERROR(IF(INDEX(data_mthly!K:K,MATCH($C64,data_mthly!$E:$E,0),1)=0,"",INDEX(data_mthly!K:K,MATCH($C64,data_mthly!$E:$E,0),1)),"")</f>
        <v/>
      </c>
      <c r="J64" s="145" t="str">
        <f>IFERROR(IF(INDEX(data_mthly!L:L,MATCH($C64,data_mthly!$E:$E,0),1)=0,"",INDEX(data_mthly!L:L,MATCH($C64,data_mthly!$E:$E,0),1)),"")</f>
        <v/>
      </c>
      <c r="K64" s="21" t="str">
        <f>IFERROR(IF(INDEX(data_mthly!M:M,MATCH($C64,data_mthly!$E:$E,0),1)=0,"",INDEX(data_mthly!M:M,MATCH($C64,data_mthly!$E:$E,0),1)),"")</f>
        <v/>
      </c>
      <c r="L64" s="86" t="str">
        <f>IFERROR(IF(INDEX(data_mthly!N:N,MATCH($C64,data_mthly!$E:$E,0),1)=0,"",INDEX(data_mthly!N:N,MATCH($C64,data_mthly!$E:$E,0),1)),"")</f>
        <v/>
      </c>
      <c r="M64" s="159"/>
      <c r="N64" s="155" t="str">
        <f>IFERROR(IF(INDEX(data_mthly!O:O,MATCH($C64,data_mthly!$E:$E,0),1)=0,"",INDEX(data_mthly!O:O,MATCH($C64,data_mthly!$E:$E,0),1)),"")</f>
        <v/>
      </c>
      <c r="O64" s="21" t="str">
        <f>IFERROR(IF(INDEX(data_mthly!P:P,MATCH($C64,data_mthly!$E:$E,0),1)=0,"",INDEX(data_mthly!P:P,MATCH($C64,data_mthly!$E:$E,0),1)),"")</f>
        <v/>
      </c>
      <c r="P64" s="145" t="str">
        <f>IFERROR(IF(INDEX(data_mthly!Q:Q,MATCH($C64,data_mthly!$E:$E,0),1)=0,"",INDEX(data_mthly!Q:Q,MATCH($C64,data_mthly!$E:$E,0),1)),"")</f>
        <v/>
      </c>
      <c r="Q64" s="145" t="str">
        <f>IFERROR(IF(INDEX(data_mthly!R:R,MATCH($C64,data_mthly!$E:$E,0),1)=0,"",INDEX(data_mthly!R:R,MATCH($C64,data_mthly!$E:$E,0),1)),"")</f>
        <v/>
      </c>
      <c r="R64" s="21" t="str">
        <f>IFERROR(IF(INDEX(data_mthly!S:S,MATCH($C64,data_mthly!$E:$E,0),1)=0,"",INDEX(data_mthly!S:S,MATCH($C64,data_mthly!$E:$E,0),1)),"")</f>
        <v/>
      </c>
      <c r="S64" s="145" t="str">
        <f>IFERROR(IF(INDEX(data_mthly!T:T,MATCH($C64,data_mthly!$E:$E,0),1)=0,"",INDEX(data_mthly!T:T,MATCH($C64,data_mthly!$E:$E,0),1)),"")</f>
        <v/>
      </c>
      <c r="T64" s="145" t="str">
        <f>IFERROR(IF(INDEX(data_mthly!U:U,MATCH($C64,data_mthly!$E:$E,0),1)=0,"",INDEX(data_mthly!U:U,MATCH($C64,data_mthly!$E:$E,0),1)),"")</f>
        <v/>
      </c>
      <c r="U64" s="21" t="str">
        <f>IFERROR(IF(INDEX(data_mthly!V:V,MATCH($C64,data_mthly!$E:$E,0),1)=0,"",INDEX(data_mthly!V:V,MATCH($C64,data_mthly!$E:$E,0),1)),"")</f>
        <v/>
      </c>
      <c r="V64" s="86" t="str">
        <f>IFERROR(IF(INDEX(data_mthly!W:W,MATCH($C64,data_mthly!$E:$E,0),1)=0,"",INDEX(data_mthly!W:W,MATCH($C64,data_mthly!$E:$E,0),1)),"")</f>
        <v/>
      </c>
      <c r="W64" s="160" t="str">
        <f t="shared" si="2"/>
        <v/>
      </c>
      <c r="X64" s="21">
        <f>IFERROR(IF(INDEX(data_mthly!Y:Y,MATCH($C64,data_mthly!$E:$E,0),1)=0,"",INDEX(data_mthly!Y:Y,MATCH($C64,data_mthly!$E:$E,0),1)),"")</f>
        <v>141.84</v>
      </c>
      <c r="Y64" s="145">
        <f>IFERROR(IF(INDEX(data_mthly!Z:Z,MATCH($C64,data_mthly!$E:$E,0),1)=0,"",INDEX(data_mthly!Z:Z,MATCH($C64,data_mthly!$E:$E,0),1)),"")</f>
        <v>5.6299999999999955</v>
      </c>
      <c r="Z64" s="21">
        <f>IFERROR(IF(INDEX(data_mthly!AA:AA,MATCH($C64,data_mthly!$E:$E,0),1)=0,"",INDEX(data_mthly!AA:AA,MATCH($C64,data_mthly!$E:$E,0),1)),"")</f>
        <v>-1.7599999999999909</v>
      </c>
      <c r="AA64" s="21">
        <f>IFERROR(IF(INDEX(data_mthly!AB:AB,MATCH($C64,data_mthly!$E:$E,0),1)=0,"",INDEX(data_mthly!AB:AB,MATCH($C64,data_mthly!$E:$E,0),1)),"")</f>
        <v>139.29</v>
      </c>
      <c r="AB64" s="145">
        <f>IFERROR(IF(INDEX(data_mthly!AC:AC,MATCH($C64,data_mthly!$E:$E,0),1)=0,"",INDEX(data_mthly!AC:AC,MATCH($C64,data_mthly!$E:$E,0),1)),"")</f>
        <v>5.539999999999992</v>
      </c>
      <c r="AC64" s="21">
        <f>IFERROR(IF(INDEX(data_mthly!AD:AD,MATCH($C64,data_mthly!$E:$E,0),1)=0,"",INDEX(data_mthly!AD:AD,MATCH($C64,data_mthly!$E:$E,0),1)),"")</f>
        <v>-1.7300000000000182</v>
      </c>
      <c r="AD64" s="21">
        <f>IFERROR(IF(INDEX(data_mthly!AE:AE,MATCH($C64,data_mthly!$E:$E,0),1)=0,"",INDEX(data_mthly!AE:AE,MATCH($C64,data_mthly!$E:$E,0),1)),"")</f>
        <v>78.55</v>
      </c>
      <c r="AE64" s="86">
        <f>IFERROR(IF(INDEX(data_mthly!AF:AF,MATCH($C64,data_mthly!$E:$E,0),1)=0,"",INDEX(data_mthly!AF:AF,MATCH($C64,data_mthly!$E:$E,0),1)),"")</f>
        <v>10.9</v>
      </c>
      <c r="AF64" s="88">
        <f t="shared" si="3"/>
        <v>2</v>
      </c>
      <c r="AG64" s="88">
        <f t="shared" si="4"/>
        <v>2</v>
      </c>
    </row>
    <row r="65" spans="1:33" ht="15.5">
      <c r="A65" s="88" t="str">
        <f t="shared" si="0"/>
        <v/>
      </c>
      <c r="B65" s="89">
        <f>IFERROR(IF(INDEX(data_mthly!C:C,MATCH($C65,data_mthly!$E:$E,0),1)=0,"",INDEX(data_mthly!C:C,MATCH($C65,data_mthly!$E:$E,0),1)),"")</f>
        <v>40671</v>
      </c>
      <c r="C65" s="112">
        <f t="shared" si="1"/>
        <v>40664</v>
      </c>
      <c r="D65" s="155" t="str">
        <f>IFERROR(IF(INDEX(data_mthly!F:F,MATCH($C65,data_mthly!$E:$E,0),1)=0,"",INDEX(data_mthly!F:F,MATCH($C65,data_mthly!$E:$E,0),1)),"")</f>
        <v/>
      </c>
      <c r="E65" s="21" t="str">
        <f>IFERROR(IF(INDEX(data_mthly!G:G,MATCH($C65,data_mthly!$E:$E,0),1)=0,"",INDEX(data_mthly!G:G,MATCH($C65,data_mthly!$E:$E,0),1)),"")</f>
        <v/>
      </c>
      <c r="F65" s="145" t="str">
        <f>IFERROR(IF(INDEX(data_mthly!H:H,MATCH($C65,data_mthly!$E:$E,0),1)=0,"",INDEX(data_mthly!H:H,MATCH($C65,data_mthly!$E:$E,0),1)),"")</f>
        <v/>
      </c>
      <c r="G65" s="145" t="str">
        <f>IFERROR(IF(INDEX(data_mthly!I:I,MATCH($C65,data_mthly!$E:$E,0),1)=0,"",INDEX(data_mthly!I:I,MATCH($C65,data_mthly!$E:$E,0),1)),"")</f>
        <v/>
      </c>
      <c r="H65" s="21" t="str">
        <f>IFERROR(IF(INDEX(data_mthly!J:J,MATCH($C65,data_mthly!$E:$E,0),1)=0,"",INDEX(data_mthly!J:J,MATCH($C65,data_mthly!$E:$E,0),1)),"")</f>
        <v/>
      </c>
      <c r="I65" s="145" t="str">
        <f>IFERROR(IF(INDEX(data_mthly!K:K,MATCH($C65,data_mthly!$E:$E,0),1)=0,"",INDEX(data_mthly!K:K,MATCH($C65,data_mthly!$E:$E,0),1)),"")</f>
        <v/>
      </c>
      <c r="J65" s="145" t="str">
        <f>IFERROR(IF(INDEX(data_mthly!L:L,MATCH($C65,data_mthly!$E:$E,0),1)=0,"",INDEX(data_mthly!L:L,MATCH($C65,data_mthly!$E:$E,0),1)),"")</f>
        <v/>
      </c>
      <c r="K65" s="21" t="str">
        <f>IFERROR(IF(INDEX(data_mthly!M:M,MATCH($C65,data_mthly!$E:$E,0),1)=0,"",INDEX(data_mthly!M:M,MATCH($C65,data_mthly!$E:$E,0),1)),"")</f>
        <v/>
      </c>
      <c r="L65" s="86" t="str">
        <f>IFERROR(IF(INDEX(data_mthly!N:N,MATCH($C65,data_mthly!$E:$E,0),1)=0,"",INDEX(data_mthly!N:N,MATCH($C65,data_mthly!$E:$E,0),1)),"")</f>
        <v/>
      </c>
      <c r="M65" s="159"/>
      <c r="N65" s="155" t="str">
        <f>IFERROR(IF(INDEX(data_mthly!O:O,MATCH($C65,data_mthly!$E:$E,0),1)=0,"",INDEX(data_mthly!O:O,MATCH($C65,data_mthly!$E:$E,0),1)),"")</f>
        <v/>
      </c>
      <c r="O65" s="21" t="str">
        <f>IFERROR(IF(INDEX(data_mthly!P:P,MATCH($C65,data_mthly!$E:$E,0),1)=0,"",INDEX(data_mthly!P:P,MATCH($C65,data_mthly!$E:$E,0),1)),"")</f>
        <v/>
      </c>
      <c r="P65" s="145" t="str">
        <f>IFERROR(IF(INDEX(data_mthly!Q:Q,MATCH($C65,data_mthly!$E:$E,0),1)=0,"",INDEX(data_mthly!Q:Q,MATCH($C65,data_mthly!$E:$E,0),1)),"")</f>
        <v/>
      </c>
      <c r="Q65" s="145" t="str">
        <f>IFERROR(IF(INDEX(data_mthly!R:R,MATCH($C65,data_mthly!$E:$E,0),1)=0,"",INDEX(data_mthly!R:R,MATCH($C65,data_mthly!$E:$E,0),1)),"")</f>
        <v/>
      </c>
      <c r="R65" s="21" t="str">
        <f>IFERROR(IF(INDEX(data_mthly!S:S,MATCH($C65,data_mthly!$E:$E,0),1)=0,"",INDEX(data_mthly!S:S,MATCH($C65,data_mthly!$E:$E,0),1)),"")</f>
        <v/>
      </c>
      <c r="S65" s="145" t="str">
        <f>IFERROR(IF(INDEX(data_mthly!T:T,MATCH($C65,data_mthly!$E:$E,0),1)=0,"",INDEX(data_mthly!T:T,MATCH($C65,data_mthly!$E:$E,0),1)),"")</f>
        <v/>
      </c>
      <c r="T65" s="145" t="str">
        <f>IFERROR(IF(INDEX(data_mthly!U:U,MATCH($C65,data_mthly!$E:$E,0),1)=0,"",INDEX(data_mthly!U:U,MATCH($C65,data_mthly!$E:$E,0),1)),"")</f>
        <v/>
      </c>
      <c r="U65" s="21" t="str">
        <f>IFERROR(IF(INDEX(data_mthly!V:V,MATCH($C65,data_mthly!$E:$E,0),1)=0,"",INDEX(data_mthly!V:V,MATCH($C65,data_mthly!$E:$E,0),1)),"")</f>
        <v/>
      </c>
      <c r="V65" s="86" t="str">
        <f>IFERROR(IF(INDEX(data_mthly!W:W,MATCH($C65,data_mthly!$E:$E,0),1)=0,"",INDEX(data_mthly!W:W,MATCH($C65,data_mthly!$E:$E,0),1)),"")</f>
        <v/>
      </c>
      <c r="W65" s="160" t="str">
        <f t="shared" si="2"/>
        <v/>
      </c>
      <c r="X65" s="21">
        <f>IFERROR(IF(INDEX(data_mthly!Y:Y,MATCH($C65,data_mthly!$E:$E,0),1)=0,"",INDEX(data_mthly!Y:Y,MATCH($C65,data_mthly!$E:$E,0),1)),"")</f>
        <v>148.76</v>
      </c>
      <c r="Y65" s="145">
        <f>IFERROR(IF(INDEX(data_mthly!Z:Z,MATCH($C65,data_mthly!$E:$E,0),1)=0,"",INDEX(data_mthly!Z:Z,MATCH($C65,data_mthly!$E:$E,0),1)),"")</f>
        <v>6.9199999999999875</v>
      </c>
      <c r="Z65" s="21">
        <f>IFERROR(IF(INDEX(data_mthly!AA:AA,MATCH($C65,data_mthly!$E:$E,0),1)=0,"",INDEX(data_mthly!AA:AA,MATCH($C65,data_mthly!$E:$E,0),1)),"")</f>
        <v>3.539999999999992</v>
      </c>
      <c r="AA65" s="21">
        <f>IFERROR(IF(INDEX(data_mthly!AB:AB,MATCH($C65,data_mthly!$E:$E,0),1)=0,"",INDEX(data_mthly!AB:AB,MATCH($C65,data_mthly!$E:$E,0),1)),"")</f>
        <v>146.1</v>
      </c>
      <c r="AB65" s="145">
        <f>IFERROR(IF(INDEX(data_mthly!AC:AC,MATCH($C65,data_mthly!$E:$E,0),1)=0,"",INDEX(data_mthly!AC:AC,MATCH($C65,data_mthly!$E:$E,0),1)),"")</f>
        <v>6.8100000000000023</v>
      </c>
      <c r="AC65" s="21">
        <f>IFERROR(IF(INDEX(data_mthly!AD:AD,MATCH($C65,data_mthly!$E:$E,0),1)=0,"",INDEX(data_mthly!AD:AD,MATCH($C65,data_mthly!$E:$E,0),1)),"")</f>
        <v>3.4799999999999898</v>
      </c>
      <c r="AD65" s="21">
        <f>IFERROR(IF(INDEX(data_mthly!AE:AE,MATCH($C65,data_mthly!$E:$E,0),1)=0,"",INDEX(data_mthly!AE:AE,MATCH($C65,data_mthly!$E:$E,0),1)),"")</f>
        <v>77.650000000000006</v>
      </c>
      <c r="AE65" s="86">
        <f>IFERROR(IF(INDEX(data_mthly!AF:AF,MATCH($C65,data_mthly!$E:$E,0),1)=0,"",INDEX(data_mthly!AF:AF,MATCH($C65,data_mthly!$E:$E,0),1)),"")</f>
        <v>10.9</v>
      </c>
      <c r="AF65" s="88">
        <f t="shared" si="3"/>
        <v>1</v>
      </c>
      <c r="AG65" s="88">
        <f t="shared" si="4"/>
        <v>1</v>
      </c>
    </row>
    <row r="66" spans="1:33" ht="15.5">
      <c r="A66" s="88" t="str">
        <f t="shared" si="0"/>
        <v/>
      </c>
      <c r="B66" s="89">
        <f>IFERROR(IF(INDEX(data_mthly!C:C,MATCH($C66,data_mthly!$E:$E,0),1)=0,"",INDEX(data_mthly!C:C,MATCH($C66,data_mthly!$E:$E,0),1)),"")</f>
        <v>40699</v>
      </c>
      <c r="C66" s="112">
        <f t="shared" si="1"/>
        <v>40695</v>
      </c>
      <c r="D66" s="155" t="str">
        <f>IFERROR(IF(INDEX(data_mthly!F:F,MATCH($C66,data_mthly!$E:$E,0),1)=0,"",INDEX(data_mthly!F:F,MATCH($C66,data_mthly!$E:$E,0),1)),"")</f>
        <v/>
      </c>
      <c r="E66" s="21" t="str">
        <f>IFERROR(IF(INDEX(data_mthly!G:G,MATCH($C66,data_mthly!$E:$E,0),1)=0,"",INDEX(data_mthly!G:G,MATCH($C66,data_mthly!$E:$E,0),1)),"")</f>
        <v/>
      </c>
      <c r="F66" s="145" t="str">
        <f>IFERROR(IF(INDEX(data_mthly!H:H,MATCH($C66,data_mthly!$E:$E,0),1)=0,"",INDEX(data_mthly!H:H,MATCH($C66,data_mthly!$E:$E,0),1)),"")</f>
        <v/>
      </c>
      <c r="G66" s="145" t="str">
        <f>IFERROR(IF(INDEX(data_mthly!I:I,MATCH($C66,data_mthly!$E:$E,0),1)=0,"",INDEX(data_mthly!I:I,MATCH($C66,data_mthly!$E:$E,0),1)),"")</f>
        <v/>
      </c>
      <c r="H66" s="21" t="str">
        <f>IFERROR(IF(INDEX(data_mthly!J:J,MATCH($C66,data_mthly!$E:$E,0),1)=0,"",INDEX(data_mthly!J:J,MATCH($C66,data_mthly!$E:$E,0),1)),"")</f>
        <v/>
      </c>
      <c r="I66" s="145" t="str">
        <f>IFERROR(IF(INDEX(data_mthly!K:K,MATCH($C66,data_mthly!$E:$E,0),1)=0,"",INDEX(data_mthly!K:K,MATCH($C66,data_mthly!$E:$E,0),1)),"")</f>
        <v/>
      </c>
      <c r="J66" s="145" t="str">
        <f>IFERROR(IF(INDEX(data_mthly!L:L,MATCH($C66,data_mthly!$E:$E,0),1)=0,"",INDEX(data_mthly!L:L,MATCH($C66,data_mthly!$E:$E,0),1)),"")</f>
        <v/>
      </c>
      <c r="K66" s="21" t="str">
        <f>IFERROR(IF(INDEX(data_mthly!M:M,MATCH($C66,data_mthly!$E:$E,0),1)=0,"",INDEX(data_mthly!M:M,MATCH($C66,data_mthly!$E:$E,0),1)),"")</f>
        <v/>
      </c>
      <c r="L66" s="86" t="str">
        <f>IFERROR(IF(INDEX(data_mthly!N:N,MATCH($C66,data_mthly!$E:$E,0),1)=0,"",INDEX(data_mthly!N:N,MATCH($C66,data_mthly!$E:$E,0),1)),"")</f>
        <v/>
      </c>
      <c r="M66" s="159"/>
      <c r="N66" s="155" t="str">
        <f>IFERROR(IF(INDEX(data_mthly!O:O,MATCH($C66,data_mthly!$E:$E,0),1)=0,"",INDEX(data_mthly!O:O,MATCH($C66,data_mthly!$E:$E,0),1)),"")</f>
        <v/>
      </c>
      <c r="O66" s="21" t="str">
        <f>IFERROR(IF(INDEX(data_mthly!P:P,MATCH($C66,data_mthly!$E:$E,0),1)=0,"",INDEX(data_mthly!P:P,MATCH($C66,data_mthly!$E:$E,0),1)),"")</f>
        <v/>
      </c>
      <c r="P66" s="145" t="str">
        <f>IFERROR(IF(INDEX(data_mthly!Q:Q,MATCH($C66,data_mthly!$E:$E,0),1)=0,"",INDEX(data_mthly!Q:Q,MATCH($C66,data_mthly!$E:$E,0),1)),"")</f>
        <v/>
      </c>
      <c r="Q66" s="145" t="str">
        <f>IFERROR(IF(INDEX(data_mthly!R:R,MATCH($C66,data_mthly!$E:$E,0),1)=0,"",INDEX(data_mthly!R:R,MATCH($C66,data_mthly!$E:$E,0),1)),"")</f>
        <v/>
      </c>
      <c r="R66" s="21" t="str">
        <f>IFERROR(IF(INDEX(data_mthly!S:S,MATCH($C66,data_mthly!$E:$E,0),1)=0,"",INDEX(data_mthly!S:S,MATCH($C66,data_mthly!$E:$E,0),1)),"")</f>
        <v/>
      </c>
      <c r="S66" s="145" t="str">
        <f>IFERROR(IF(INDEX(data_mthly!T:T,MATCH($C66,data_mthly!$E:$E,0),1)=0,"",INDEX(data_mthly!T:T,MATCH($C66,data_mthly!$E:$E,0),1)),"")</f>
        <v/>
      </c>
      <c r="T66" s="145" t="str">
        <f>IFERROR(IF(INDEX(data_mthly!U:U,MATCH($C66,data_mthly!$E:$E,0),1)=0,"",INDEX(data_mthly!U:U,MATCH($C66,data_mthly!$E:$E,0),1)),"")</f>
        <v/>
      </c>
      <c r="U66" s="21" t="str">
        <f>IFERROR(IF(INDEX(data_mthly!V:V,MATCH($C66,data_mthly!$E:$E,0),1)=0,"",INDEX(data_mthly!V:V,MATCH($C66,data_mthly!$E:$E,0),1)),"")</f>
        <v/>
      </c>
      <c r="V66" s="86" t="str">
        <f>IFERROR(IF(INDEX(data_mthly!W:W,MATCH($C66,data_mthly!$E:$E,0),1)=0,"",INDEX(data_mthly!W:W,MATCH($C66,data_mthly!$E:$E,0),1)),"")</f>
        <v/>
      </c>
      <c r="W66" s="160" t="str">
        <f t="shared" si="2"/>
        <v/>
      </c>
      <c r="X66" s="21">
        <f>IFERROR(IF(INDEX(data_mthly!Y:Y,MATCH($C66,data_mthly!$E:$E,0),1)=0,"",INDEX(data_mthly!Y:Y,MATCH($C66,data_mthly!$E:$E,0),1)),"")</f>
        <v>152.24</v>
      </c>
      <c r="Y66" s="145">
        <f>IFERROR(IF(INDEX(data_mthly!Z:Z,MATCH($C66,data_mthly!$E:$E,0),1)=0,"",INDEX(data_mthly!Z:Z,MATCH($C66,data_mthly!$E:$E,0),1)),"")</f>
        <v>3.4800000000000182</v>
      </c>
      <c r="Z66" s="21">
        <f>IFERROR(IF(INDEX(data_mthly!AA:AA,MATCH($C66,data_mthly!$E:$E,0),1)=0,"",INDEX(data_mthly!AA:AA,MATCH($C66,data_mthly!$E:$E,0),1)),"")</f>
        <v>5.4699999999999989</v>
      </c>
      <c r="AA66" s="21">
        <f>IFERROR(IF(INDEX(data_mthly!AB:AB,MATCH($C66,data_mthly!$E:$E,0),1)=0,"",INDEX(data_mthly!AB:AB,MATCH($C66,data_mthly!$E:$E,0),1)),"")</f>
        <v>149.52000000000001</v>
      </c>
      <c r="AB66" s="145">
        <f>IFERROR(IF(INDEX(data_mthly!AC:AC,MATCH($C66,data_mthly!$E:$E,0),1)=0,"",INDEX(data_mthly!AC:AC,MATCH($C66,data_mthly!$E:$E,0),1)),"")</f>
        <v>3.4200000000000159</v>
      </c>
      <c r="AC66" s="21">
        <f>IFERROR(IF(INDEX(data_mthly!AD:AD,MATCH($C66,data_mthly!$E:$E,0),1)=0,"",INDEX(data_mthly!AD:AD,MATCH($C66,data_mthly!$E:$E,0),1)),"")</f>
        <v>5.3700000000000045</v>
      </c>
      <c r="AD66" s="21">
        <f>IFERROR(IF(INDEX(data_mthly!AE:AE,MATCH($C66,data_mthly!$E:$E,0),1)=0,"",INDEX(data_mthly!AE:AE,MATCH($C66,data_mthly!$E:$E,0),1)),"")</f>
        <v>77.56</v>
      </c>
      <c r="AE66" s="86">
        <f>IFERROR(IF(INDEX(data_mthly!AF:AF,MATCH($C66,data_mthly!$E:$E,0),1)=0,"",INDEX(data_mthly!AF:AF,MATCH($C66,data_mthly!$E:$E,0),1)),"")</f>
        <v>11.1</v>
      </c>
      <c r="AF66" s="88">
        <f t="shared" si="3"/>
        <v>2</v>
      </c>
      <c r="AG66" s="88">
        <f t="shared" si="4"/>
        <v>2</v>
      </c>
    </row>
    <row r="67" spans="1:33" ht="15.5">
      <c r="A67" s="88" t="str">
        <f t="shared" si="0"/>
        <v/>
      </c>
      <c r="B67" s="89">
        <f>IFERROR(IF(INDEX(data_mthly!C:C,MATCH($C67,data_mthly!$E:$E,0),1)=0,"",INDEX(data_mthly!C:C,MATCH($C67,data_mthly!$E:$E,0),1)),"")</f>
        <v>40727</v>
      </c>
      <c r="C67" s="112">
        <f t="shared" si="1"/>
        <v>40725</v>
      </c>
      <c r="D67" s="155" t="str">
        <f>IFERROR(IF(INDEX(data_mthly!F:F,MATCH($C67,data_mthly!$E:$E,0),1)=0,"",INDEX(data_mthly!F:F,MATCH($C67,data_mthly!$E:$E,0),1)),"")</f>
        <v/>
      </c>
      <c r="E67" s="21" t="str">
        <f>IFERROR(IF(INDEX(data_mthly!G:G,MATCH($C67,data_mthly!$E:$E,0),1)=0,"",INDEX(data_mthly!G:G,MATCH($C67,data_mthly!$E:$E,0),1)),"")</f>
        <v/>
      </c>
      <c r="F67" s="145" t="str">
        <f>IFERROR(IF(INDEX(data_mthly!H:H,MATCH($C67,data_mthly!$E:$E,0),1)=0,"",INDEX(data_mthly!H:H,MATCH($C67,data_mthly!$E:$E,0),1)),"")</f>
        <v/>
      </c>
      <c r="G67" s="145" t="str">
        <f>IFERROR(IF(INDEX(data_mthly!I:I,MATCH($C67,data_mthly!$E:$E,0),1)=0,"",INDEX(data_mthly!I:I,MATCH($C67,data_mthly!$E:$E,0),1)),"")</f>
        <v/>
      </c>
      <c r="H67" s="21" t="str">
        <f>IFERROR(IF(INDEX(data_mthly!J:J,MATCH($C67,data_mthly!$E:$E,0),1)=0,"",INDEX(data_mthly!J:J,MATCH($C67,data_mthly!$E:$E,0),1)),"")</f>
        <v/>
      </c>
      <c r="I67" s="145" t="str">
        <f>IFERROR(IF(INDEX(data_mthly!K:K,MATCH($C67,data_mthly!$E:$E,0),1)=0,"",INDEX(data_mthly!K:K,MATCH($C67,data_mthly!$E:$E,0),1)),"")</f>
        <v/>
      </c>
      <c r="J67" s="145" t="str">
        <f>IFERROR(IF(INDEX(data_mthly!L:L,MATCH($C67,data_mthly!$E:$E,0),1)=0,"",INDEX(data_mthly!L:L,MATCH($C67,data_mthly!$E:$E,0),1)),"")</f>
        <v/>
      </c>
      <c r="K67" s="21" t="str">
        <f>IFERROR(IF(INDEX(data_mthly!M:M,MATCH($C67,data_mthly!$E:$E,0),1)=0,"",INDEX(data_mthly!M:M,MATCH($C67,data_mthly!$E:$E,0),1)),"")</f>
        <v/>
      </c>
      <c r="L67" s="86" t="str">
        <f>IFERROR(IF(INDEX(data_mthly!N:N,MATCH($C67,data_mthly!$E:$E,0),1)=0,"",INDEX(data_mthly!N:N,MATCH($C67,data_mthly!$E:$E,0),1)),"")</f>
        <v/>
      </c>
      <c r="M67" s="159"/>
      <c r="N67" s="155" t="str">
        <f>IFERROR(IF(INDEX(data_mthly!O:O,MATCH($C67,data_mthly!$E:$E,0),1)=0,"",INDEX(data_mthly!O:O,MATCH($C67,data_mthly!$E:$E,0),1)),"")</f>
        <v/>
      </c>
      <c r="O67" s="21" t="str">
        <f>IFERROR(IF(INDEX(data_mthly!P:P,MATCH($C67,data_mthly!$E:$E,0),1)=0,"",INDEX(data_mthly!P:P,MATCH($C67,data_mthly!$E:$E,0),1)),"")</f>
        <v/>
      </c>
      <c r="P67" s="145" t="str">
        <f>IFERROR(IF(INDEX(data_mthly!Q:Q,MATCH($C67,data_mthly!$E:$E,0),1)=0,"",INDEX(data_mthly!Q:Q,MATCH($C67,data_mthly!$E:$E,0),1)),"")</f>
        <v/>
      </c>
      <c r="Q67" s="145" t="str">
        <f>IFERROR(IF(INDEX(data_mthly!R:R,MATCH($C67,data_mthly!$E:$E,0),1)=0,"",INDEX(data_mthly!R:R,MATCH($C67,data_mthly!$E:$E,0),1)),"")</f>
        <v/>
      </c>
      <c r="R67" s="21" t="str">
        <f>IFERROR(IF(INDEX(data_mthly!S:S,MATCH($C67,data_mthly!$E:$E,0),1)=0,"",INDEX(data_mthly!S:S,MATCH($C67,data_mthly!$E:$E,0),1)),"")</f>
        <v/>
      </c>
      <c r="S67" s="145" t="str">
        <f>IFERROR(IF(INDEX(data_mthly!T:T,MATCH($C67,data_mthly!$E:$E,0),1)=0,"",INDEX(data_mthly!T:T,MATCH($C67,data_mthly!$E:$E,0),1)),"")</f>
        <v/>
      </c>
      <c r="T67" s="145" t="str">
        <f>IFERROR(IF(INDEX(data_mthly!U:U,MATCH($C67,data_mthly!$E:$E,0),1)=0,"",INDEX(data_mthly!U:U,MATCH($C67,data_mthly!$E:$E,0),1)),"")</f>
        <v/>
      </c>
      <c r="U67" s="21" t="str">
        <f>IFERROR(IF(INDEX(data_mthly!V:V,MATCH($C67,data_mthly!$E:$E,0),1)=0,"",INDEX(data_mthly!V:V,MATCH($C67,data_mthly!$E:$E,0),1)),"")</f>
        <v/>
      </c>
      <c r="V67" s="86" t="str">
        <f>IFERROR(IF(INDEX(data_mthly!W:W,MATCH($C67,data_mthly!$E:$E,0),1)=0,"",INDEX(data_mthly!W:W,MATCH($C67,data_mthly!$E:$E,0),1)),"")</f>
        <v/>
      </c>
      <c r="W67" s="160" t="str">
        <f t="shared" si="2"/>
        <v/>
      </c>
      <c r="X67" s="21">
        <f>IFERROR(IF(INDEX(data_mthly!Y:Y,MATCH($C67,data_mthly!$E:$E,0),1)=0,"",INDEX(data_mthly!Y:Y,MATCH($C67,data_mthly!$E:$E,0),1)),"")</f>
        <v>152.46</v>
      </c>
      <c r="Y67" s="145">
        <f>IFERROR(IF(INDEX(data_mthly!Z:Z,MATCH($C67,data_mthly!$E:$E,0),1)=0,"",INDEX(data_mthly!Z:Z,MATCH($C67,data_mthly!$E:$E,0),1)),"")</f>
        <v>0.21999999999999886</v>
      </c>
      <c r="Z67" s="21">
        <f>IFERROR(IF(INDEX(data_mthly!AA:AA,MATCH($C67,data_mthly!$E:$E,0),1)=0,"",INDEX(data_mthly!AA:AA,MATCH($C67,data_mthly!$E:$E,0),1)),"")</f>
        <v>5.9200000000000159</v>
      </c>
      <c r="AA67" s="21">
        <f>IFERROR(IF(INDEX(data_mthly!AB:AB,MATCH($C67,data_mthly!$E:$E,0),1)=0,"",INDEX(data_mthly!AB:AB,MATCH($C67,data_mthly!$E:$E,0),1)),"")</f>
        <v>149.72</v>
      </c>
      <c r="AB67" s="145">
        <f>IFERROR(IF(INDEX(data_mthly!AC:AC,MATCH($C67,data_mthly!$E:$E,0),1)=0,"",INDEX(data_mthly!AC:AC,MATCH($C67,data_mthly!$E:$E,0),1)),"")</f>
        <v>0.19999999999998863</v>
      </c>
      <c r="AC67" s="21">
        <f>IFERROR(IF(INDEX(data_mthly!AD:AD,MATCH($C67,data_mthly!$E:$E,0),1)=0,"",INDEX(data_mthly!AD:AD,MATCH($C67,data_mthly!$E:$E,0),1)),"")</f>
        <v>5.8000000000000114</v>
      </c>
      <c r="AD67" s="21">
        <f>IFERROR(IF(INDEX(data_mthly!AE:AE,MATCH($C67,data_mthly!$E:$E,0),1)=0,"",INDEX(data_mthly!AE:AE,MATCH($C67,data_mthly!$E:$E,0),1)),"")</f>
        <v>78.27</v>
      </c>
      <c r="AE67" s="86">
        <f>IFERROR(IF(INDEX(data_mthly!AF:AF,MATCH($C67,data_mthly!$E:$E,0),1)=0,"",INDEX(data_mthly!AF:AF,MATCH($C67,data_mthly!$E:$E,0),1)),"")</f>
        <v>11.2</v>
      </c>
      <c r="AF67" s="88">
        <f t="shared" si="3"/>
        <v>1</v>
      </c>
      <c r="AG67" s="88">
        <f t="shared" si="4"/>
        <v>1</v>
      </c>
    </row>
    <row r="68" spans="1:33" ht="15.5">
      <c r="A68" s="88" t="str">
        <f t="shared" si="0"/>
        <v/>
      </c>
      <c r="B68" s="89">
        <f>IFERROR(IF(INDEX(data_mthly!C:C,MATCH($C68,data_mthly!$E:$E,0),1)=0,"",INDEX(data_mthly!C:C,MATCH($C68,data_mthly!$E:$E,0),1)),"")</f>
        <v>40762</v>
      </c>
      <c r="C68" s="112">
        <f t="shared" si="1"/>
        <v>40756</v>
      </c>
      <c r="D68" s="155" t="str">
        <f>IFERROR(IF(INDEX(data_mthly!F:F,MATCH($C68,data_mthly!$E:$E,0),1)=0,"",INDEX(data_mthly!F:F,MATCH($C68,data_mthly!$E:$E,0),1)),"")</f>
        <v/>
      </c>
      <c r="E68" s="21" t="str">
        <f>IFERROR(IF(INDEX(data_mthly!G:G,MATCH($C68,data_mthly!$E:$E,0),1)=0,"",INDEX(data_mthly!G:G,MATCH($C68,data_mthly!$E:$E,0),1)),"")</f>
        <v/>
      </c>
      <c r="F68" s="145" t="str">
        <f>IFERROR(IF(INDEX(data_mthly!H:H,MATCH($C68,data_mthly!$E:$E,0),1)=0,"",INDEX(data_mthly!H:H,MATCH($C68,data_mthly!$E:$E,0),1)),"")</f>
        <v/>
      </c>
      <c r="G68" s="145" t="str">
        <f>IFERROR(IF(INDEX(data_mthly!I:I,MATCH($C68,data_mthly!$E:$E,0),1)=0,"",INDEX(data_mthly!I:I,MATCH($C68,data_mthly!$E:$E,0),1)),"")</f>
        <v/>
      </c>
      <c r="H68" s="21" t="str">
        <f>IFERROR(IF(INDEX(data_mthly!J:J,MATCH($C68,data_mthly!$E:$E,0),1)=0,"",INDEX(data_mthly!J:J,MATCH($C68,data_mthly!$E:$E,0),1)),"")</f>
        <v/>
      </c>
      <c r="I68" s="145" t="str">
        <f>IFERROR(IF(INDEX(data_mthly!K:K,MATCH($C68,data_mthly!$E:$E,0),1)=0,"",INDEX(data_mthly!K:K,MATCH($C68,data_mthly!$E:$E,0),1)),"")</f>
        <v/>
      </c>
      <c r="J68" s="145" t="str">
        <f>IFERROR(IF(INDEX(data_mthly!L:L,MATCH($C68,data_mthly!$E:$E,0),1)=0,"",INDEX(data_mthly!L:L,MATCH($C68,data_mthly!$E:$E,0),1)),"")</f>
        <v/>
      </c>
      <c r="K68" s="21" t="str">
        <f>IFERROR(IF(INDEX(data_mthly!M:M,MATCH($C68,data_mthly!$E:$E,0),1)=0,"",INDEX(data_mthly!M:M,MATCH($C68,data_mthly!$E:$E,0),1)),"")</f>
        <v/>
      </c>
      <c r="L68" s="86" t="str">
        <f>IFERROR(IF(INDEX(data_mthly!N:N,MATCH($C68,data_mthly!$E:$E,0),1)=0,"",INDEX(data_mthly!N:N,MATCH($C68,data_mthly!$E:$E,0),1)),"")</f>
        <v/>
      </c>
      <c r="M68" s="159"/>
      <c r="N68" s="155" t="str">
        <f>IFERROR(IF(INDEX(data_mthly!O:O,MATCH($C68,data_mthly!$E:$E,0),1)=0,"",INDEX(data_mthly!O:O,MATCH($C68,data_mthly!$E:$E,0),1)),"")</f>
        <v/>
      </c>
      <c r="O68" s="21" t="str">
        <f>IFERROR(IF(INDEX(data_mthly!P:P,MATCH($C68,data_mthly!$E:$E,0),1)=0,"",INDEX(data_mthly!P:P,MATCH($C68,data_mthly!$E:$E,0),1)),"")</f>
        <v/>
      </c>
      <c r="P68" s="145" t="str">
        <f>IFERROR(IF(INDEX(data_mthly!Q:Q,MATCH($C68,data_mthly!$E:$E,0),1)=0,"",INDEX(data_mthly!Q:Q,MATCH($C68,data_mthly!$E:$E,0),1)),"")</f>
        <v/>
      </c>
      <c r="Q68" s="145" t="str">
        <f>IFERROR(IF(INDEX(data_mthly!R:R,MATCH($C68,data_mthly!$E:$E,0),1)=0,"",INDEX(data_mthly!R:R,MATCH($C68,data_mthly!$E:$E,0),1)),"")</f>
        <v/>
      </c>
      <c r="R68" s="21" t="str">
        <f>IFERROR(IF(INDEX(data_mthly!S:S,MATCH($C68,data_mthly!$E:$E,0),1)=0,"",INDEX(data_mthly!S:S,MATCH($C68,data_mthly!$E:$E,0),1)),"")</f>
        <v/>
      </c>
      <c r="S68" s="145" t="str">
        <f>IFERROR(IF(INDEX(data_mthly!T:T,MATCH($C68,data_mthly!$E:$E,0),1)=0,"",INDEX(data_mthly!T:T,MATCH($C68,data_mthly!$E:$E,0),1)),"")</f>
        <v/>
      </c>
      <c r="T68" s="145" t="str">
        <f>IFERROR(IF(INDEX(data_mthly!U:U,MATCH($C68,data_mthly!$E:$E,0),1)=0,"",INDEX(data_mthly!U:U,MATCH($C68,data_mthly!$E:$E,0),1)),"")</f>
        <v/>
      </c>
      <c r="U68" s="21" t="str">
        <f>IFERROR(IF(INDEX(data_mthly!V:V,MATCH($C68,data_mthly!$E:$E,0),1)=0,"",INDEX(data_mthly!V:V,MATCH($C68,data_mthly!$E:$E,0),1)),"")</f>
        <v/>
      </c>
      <c r="V68" s="86" t="str">
        <f>IFERROR(IF(INDEX(data_mthly!W:W,MATCH($C68,data_mthly!$E:$E,0),1)=0,"",INDEX(data_mthly!W:W,MATCH($C68,data_mthly!$E:$E,0),1)),"")</f>
        <v/>
      </c>
      <c r="W68" s="160" t="str">
        <f t="shared" si="2"/>
        <v/>
      </c>
      <c r="X68" s="21">
        <f>IFERROR(IF(INDEX(data_mthly!Y:Y,MATCH($C68,data_mthly!$E:$E,0),1)=0,"",INDEX(data_mthly!Y:Y,MATCH($C68,data_mthly!$E:$E,0),1)),"")</f>
        <v>148.62</v>
      </c>
      <c r="Y68" s="145">
        <f>IFERROR(IF(INDEX(data_mthly!Z:Z,MATCH($C68,data_mthly!$E:$E,0),1)=0,"",INDEX(data_mthly!Z:Z,MATCH($C68,data_mthly!$E:$E,0),1)),"")</f>
        <v>-3.8400000000000034</v>
      </c>
      <c r="Z68" s="21">
        <f>IFERROR(IF(INDEX(data_mthly!AA:AA,MATCH($C68,data_mthly!$E:$E,0),1)=0,"",INDEX(data_mthly!AA:AA,MATCH($C68,data_mthly!$E:$E,0),1)),"")</f>
        <v>4.8799999999999955</v>
      </c>
      <c r="AA68" s="21">
        <f>IFERROR(IF(INDEX(data_mthly!AB:AB,MATCH($C68,data_mthly!$E:$E,0),1)=0,"",INDEX(data_mthly!AB:AB,MATCH($C68,data_mthly!$E:$E,0),1)),"")</f>
        <v>145.94</v>
      </c>
      <c r="AB68" s="145">
        <f>IFERROR(IF(INDEX(data_mthly!AC:AC,MATCH($C68,data_mthly!$E:$E,0),1)=0,"",INDEX(data_mthly!AC:AC,MATCH($C68,data_mthly!$E:$E,0),1)),"")</f>
        <v>-3.7800000000000011</v>
      </c>
      <c r="AC68" s="21">
        <f>IFERROR(IF(INDEX(data_mthly!AD:AD,MATCH($C68,data_mthly!$E:$E,0),1)=0,"",INDEX(data_mthly!AD:AD,MATCH($C68,data_mthly!$E:$E,0),1)),"")</f>
        <v>4.7800000000000011</v>
      </c>
      <c r="AD68" s="21">
        <f>IFERROR(IF(INDEX(data_mthly!AE:AE,MATCH($C68,data_mthly!$E:$E,0),1)=0,"",INDEX(data_mthly!AE:AE,MATCH($C68,data_mthly!$E:$E,0),1)),"")</f>
        <v>79.22</v>
      </c>
      <c r="AE68" s="86">
        <f>IFERROR(IF(INDEX(data_mthly!AF:AF,MATCH($C68,data_mthly!$E:$E,0),1)=0,"",INDEX(data_mthly!AF:AF,MATCH($C68,data_mthly!$E:$E,0),1)),"")</f>
        <v>11</v>
      </c>
      <c r="AF68" s="88">
        <f t="shared" si="3"/>
        <v>2</v>
      </c>
      <c r="AG68" s="88">
        <f t="shared" si="4"/>
        <v>2</v>
      </c>
    </row>
    <row r="69" spans="1:33" ht="15.5">
      <c r="A69" s="88" t="str">
        <f t="shared" si="0"/>
        <v/>
      </c>
      <c r="B69" s="89">
        <f>IFERROR(IF(INDEX(data_mthly!C:C,MATCH($C69,data_mthly!$E:$E,0),1)=0,"",INDEX(data_mthly!C:C,MATCH($C69,data_mthly!$E:$E,0),1)),"")</f>
        <v>40790</v>
      </c>
      <c r="C69" s="112">
        <f t="shared" si="1"/>
        <v>40787</v>
      </c>
      <c r="D69" s="155" t="str">
        <f>IFERROR(IF(INDEX(data_mthly!F:F,MATCH($C69,data_mthly!$E:$E,0),1)=0,"",INDEX(data_mthly!F:F,MATCH($C69,data_mthly!$E:$E,0),1)),"")</f>
        <v/>
      </c>
      <c r="E69" s="21" t="str">
        <f>IFERROR(IF(INDEX(data_mthly!G:G,MATCH($C69,data_mthly!$E:$E,0),1)=0,"",INDEX(data_mthly!G:G,MATCH($C69,data_mthly!$E:$E,0),1)),"")</f>
        <v/>
      </c>
      <c r="F69" s="145" t="str">
        <f>IFERROR(IF(INDEX(data_mthly!H:H,MATCH($C69,data_mthly!$E:$E,0),1)=0,"",INDEX(data_mthly!H:H,MATCH($C69,data_mthly!$E:$E,0),1)),"")</f>
        <v/>
      </c>
      <c r="G69" s="145" t="str">
        <f>IFERROR(IF(INDEX(data_mthly!I:I,MATCH($C69,data_mthly!$E:$E,0),1)=0,"",INDEX(data_mthly!I:I,MATCH($C69,data_mthly!$E:$E,0),1)),"")</f>
        <v/>
      </c>
      <c r="H69" s="21" t="str">
        <f>IFERROR(IF(INDEX(data_mthly!J:J,MATCH($C69,data_mthly!$E:$E,0),1)=0,"",INDEX(data_mthly!J:J,MATCH($C69,data_mthly!$E:$E,0),1)),"")</f>
        <v/>
      </c>
      <c r="I69" s="145" t="str">
        <f>IFERROR(IF(INDEX(data_mthly!K:K,MATCH($C69,data_mthly!$E:$E,0),1)=0,"",INDEX(data_mthly!K:K,MATCH($C69,data_mthly!$E:$E,0),1)),"")</f>
        <v/>
      </c>
      <c r="J69" s="145" t="str">
        <f>IFERROR(IF(INDEX(data_mthly!L:L,MATCH($C69,data_mthly!$E:$E,0),1)=0,"",INDEX(data_mthly!L:L,MATCH($C69,data_mthly!$E:$E,0),1)),"")</f>
        <v/>
      </c>
      <c r="K69" s="21" t="str">
        <f>IFERROR(IF(INDEX(data_mthly!M:M,MATCH($C69,data_mthly!$E:$E,0),1)=0,"",INDEX(data_mthly!M:M,MATCH($C69,data_mthly!$E:$E,0),1)),"")</f>
        <v/>
      </c>
      <c r="L69" s="86" t="str">
        <f>IFERROR(IF(INDEX(data_mthly!N:N,MATCH($C69,data_mthly!$E:$E,0),1)=0,"",INDEX(data_mthly!N:N,MATCH($C69,data_mthly!$E:$E,0),1)),"")</f>
        <v/>
      </c>
      <c r="M69" s="159"/>
      <c r="N69" s="155" t="str">
        <f>IFERROR(IF(INDEX(data_mthly!O:O,MATCH($C69,data_mthly!$E:$E,0),1)=0,"",INDEX(data_mthly!O:O,MATCH($C69,data_mthly!$E:$E,0),1)),"")</f>
        <v/>
      </c>
      <c r="O69" s="21" t="str">
        <f>IFERROR(IF(INDEX(data_mthly!P:P,MATCH($C69,data_mthly!$E:$E,0),1)=0,"",INDEX(data_mthly!P:P,MATCH($C69,data_mthly!$E:$E,0),1)),"")</f>
        <v/>
      </c>
      <c r="P69" s="145" t="str">
        <f>IFERROR(IF(INDEX(data_mthly!Q:Q,MATCH($C69,data_mthly!$E:$E,0),1)=0,"",INDEX(data_mthly!Q:Q,MATCH($C69,data_mthly!$E:$E,0),1)),"")</f>
        <v/>
      </c>
      <c r="Q69" s="145" t="str">
        <f>IFERROR(IF(INDEX(data_mthly!R:R,MATCH($C69,data_mthly!$E:$E,0),1)=0,"",INDEX(data_mthly!R:R,MATCH($C69,data_mthly!$E:$E,0),1)),"")</f>
        <v/>
      </c>
      <c r="R69" s="21" t="str">
        <f>IFERROR(IF(INDEX(data_mthly!S:S,MATCH($C69,data_mthly!$E:$E,0),1)=0,"",INDEX(data_mthly!S:S,MATCH($C69,data_mthly!$E:$E,0),1)),"")</f>
        <v/>
      </c>
      <c r="S69" s="145" t="str">
        <f>IFERROR(IF(INDEX(data_mthly!T:T,MATCH($C69,data_mthly!$E:$E,0),1)=0,"",INDEX(data_mthly!T:T,MATCH($C69,data_mthly!$E:$E,0),1)),"")</f>
        <v/>
      </c>
      <c r="T69" s="145" t="str">
        <f>IFERROR(IF(INDEX(data_mthly!U:U,MATCH($C69,data_mthly!$E:$E,0),1)=0,"",INDEX(data_mthly!U:U,MATCH($C69,data_mthly!$E:$E,0),1)),"")</f>
        <v/>
      </c>
      <c r="U69" s="21" t="str">
        <f>IFERROR(IF(INDEX(data_mthly!V:V,MATCH($C69,data_mthly!$E:$E,0),1)=0,"",INDEX(data_mthly!V:V,MATCH($C69,data_mthly!$E:$E,0),1)),"")</f>
        <v/>
      </c>
      <c r="V69" s="86" t="str">
        <f>IFERROR(IF(INDEX(data_mthly!W:W,MATCH($C69,data_mthly!$E:$E,0),1)=0,"",INDEX(data_mthly!W:W,MATCH($C69,data_mthly!$E:$E,0),1)),"")</f>
        <v/>
      </c>
      <c r="W69" s="160" t="str">
        <f t="shared" si="2"/>
        <v/>
      </c>
      <c r="X69" s="21">
        <f>IFERROR(IF(INDEX(data_mthly!Y:Y,MATCH($C69,data_mthly!$E:$E,0),1)=0,"",INDEX(data_mthly!Y:Y,MATCH($C69,data_mthly!$E:$E,0),1)),"")</f>
        <v>145.34</v>
      </c>
      <c r="Y69" s="145">
        <f>IFERROR(IF(INDEX(data_mthly!Z:Z,MATCH($C69,data_mthly!$E:$E,0),1)=0,"",INDEX(data_mthly!Z:Z,MATCH($C69,data_mthly!$E:$E,0),1)),"")</f>
        <v>-3.2800000000000011</v>
      </c>
      <c r="Z69" s="21">
        <f>IFERROR(IF(INDEX(data_mthly!AA:AA,MATCH($C69,data_mthly!$E:$E,0),1)=0,"",INDEX(data_mthly!AA:AA,MATCH($C69,data_mthly!$E:$E,0),1)),"")</f>
        <v>3.9099999999999966</v>
      </c>
      <c r="AA69" s="21">
        <f>IFERROR(IF(INDEX(data_mthly!AB:AB,MATCH($C69,data_mthly!$E:$E,0),1)=0,"",INDEX(data_mthly!AB:AB,MATCH($C69,data_mthly!$E:$E,0),1)),"")</f>
        <v>142.72</v>
      </c>
      <c r="AB69" s="145">
        <f>IFERROR(IF(INDEX(data_mthly!AC:AC,MATCH($C69,data_mthly!$E:$E,0),1)=0,"",INDEX(data_mthly!AC:AC,MATCH($C69,data_mthly!$E:$E,0),1)),"")</f>
        <v>-3.2199999999999989</v>
      </c>
      <c r="AC69" s="21">
        <f>IFERROR(IF(INDEX(data_mthly!AD:AD,MATCH($C69,data_mthly!$E:$E,0),1)=0,"",INDEX(data_mthly!AD:AD,MATCH($C69,data_mthly!$E:$E,0),1)),"")</f>
        <v>3.8400000000000034</v>
      </c>
      <c r="AD69" s="21">
        <f>IFERROR(IF(INDEX(data_mthly!AE:AE,MATCH($C69,data_mthly!$E:$E,0),1)=0,"",INDEX(data_mthly!AE:AE,MATCH($C69,data_mthly!$E:$E,0),1)),"")</f>
        <v>79.89</v>
      </c>
      <c r="AE69" s="86">
        <f>IFERROR(IF(INDEX(data_mthly!AF:AF,MATCH($C69,data_mthly!$E:$E,0),1)=0,"",INDEX(data_mthly!AF:AF,MATCH($C69,data_mthly!$E:$E,0),1)),"")</f>
        <v>11.1</v>
      </c>
      <c r="AF69" s="88">
        <f t="shared" si="3"/>
        <v>1</v>
      </c>
      <c r="AG69" s="88">
        <f t="shared" si="4"/>
        <v>1</v>
      </c>
    </row>
    <row r="70" spans="1:33" ht="15.5">
      <c r="A70" s="88" t="str">
        <f t="shared" si="0"/>
        <v/>
      </c>
      <c r="B70" s="89">
        <f>IFERROR(IF(INDEX(data_mthly!C:C,MATCH($C70,data_mthly!$E:$E,0),1)=0,"",INDEX(data_mthly!C:C,MATCH($C70,data_mthly!$E:$E,0),1)),"")</f>
        <v>40818</v>
      </c>
      <c r="C70" s="112">
        <f t="shared" si="1"/>
        <v>40817</v>
      </c>
      <c r="D70" s="155" t="str">
        <f>IFERROR(IF(INDEX(data_mthly!F:F,MATCH($C70,data_mthly!$E:$E,0),1)=0,"",INDEX(data_mthly!F:F,MATCH($C70,data_mthly!$E:$E,0),1)),"")</f>
        <v/>
      </c>
      <c r="E70" s="21" t="str">
        <f>IFERROR(IF(INDEX(data_mthly!G:G,MATCH($C70,data_mthly!$E:$E,0),1)=0,"",INDEX(data_mthly!G:G,MATCH($C70,data_mthly!$E:$E,0),1)),"")</f>
        <v/>
      </c>
      <c r="F70" s="145" t="str">
        <f>IFERROR(IF(INDEX(data_mthly!H:H,MATCH($C70,data_mthly!$E:$E,0),1)=0,"",INDEX(data_mthly!H:H,MATCH($C70,data_mthly!$E:$E,0),1)),"")</f>
        <v/>
      </c>
      <c r="G70" s="145" t="str">
        <f>IFERROR(IF(INDEX(data_mthly!I:I,MATCH($C70,data_mthly!$E:$E,0),1)=0,"",INDEX(data_mthly!I:I,MATCH($C70,data_mthly!$E:$E,0),1)),"")</f>
        <v/>
      </c>
      <c r="H70" s="21" t="str">
        <f>IFERROR(IF(INDEX(data_mthly!J:J,MATCH($C70,data_mthly!$E:$E,0),1)=0,"",INDEX(data_mthly!J:J,MATCH($C70,data_mthly!$E:$E,0),1)),"")</f>
        <v/>
      </c>
      <c r="I70" s="145" t="str">
        <f>IFERROR(IF(INDEX(data_mthly!K:K,MATCH($C70,data_mthly!$E:$E,0),1)=0,"",INDEX(data_mthly!K:K,MATCH($C70,data_mthly!$E:$E,0),1)),"")</f>
        <v/>
      </c>
      <c r="J70" s="145" t="str">
        <f>IFERROR(IF(INDEX(data_mthly!L:L,MATCH($C70,data_mthly!$E:$E,0),1)=0,"",INDEX(data_mthly!L:L,MATCH($C70,data_mthly!$E:$E,0),1)),"")</f>
        <v/>
      </c>
      <c r="K70" s="21" t="str">
        <f>IFERROR(IF(INDEX(data_mthly!M:M,MATCH($C70,data_mthly!$E:$E,0),1)=0,"",INDEX(data_mthly!M:M,MATCH($C70,data_mthly!$E:$E,0),1)),"")</f>
        <v/>
      </c>
      <c r="L70" s="86" t="str">
        <f>IFERROR(IF(INDEX(data_mthly!N:N,MATCH($C70,data_mthly!$E:$E,0),1)=0,"",INDEX(data_mthly!N:N,MATCH($C70,data_mthly!$E:$E,0),1)),"")</f>
        <v/>
      </c>
      <c r="M70" s="159"/>
      <c r="N70" s="155" t="str">
        <f>IFERROR(IF(INDEX(data_mthly!O:O,MATCH($C70,data_mthly!$E:$E,0),1)=0,"",INDEX(data_mthly!O:O,MATCH($C70,data_mthly!$E:$E,0),1)),"")</f>
        <v/>
      </c>
      <c r="O70" s="21" t="str">
        <f>IFERROR(IF(INDEX(data_mthly!P:P,MATCH($C70,data_mthly!$E:$E,0),1)=0,"",INDEX(data_mthly!P:P,MATCH($C70,data_mthly!$E:$E,0),1)),"")</f>
        <v/>
      </c>
      <c r="P70" s="145" t="str">
        <f>IFERROR(IF(INDEX(data_mthly!Q:Q,MATCH($C70,data_mthly!$E:$E,0),1)=0,"",INDEX(data_mthly!Q:Q,MATCH($C70,data_mthly!$E:$E,0),1)),"")</f>
        <v/>
      </c>
      <c r="Q70" s="145" t="str">
        <f>IFERROR(IF(INDEX(data_mthly!R:R,MATCH($C70,data_mthly!$E:$E,0),1)=0,"",INDEX(data_mthly!R:R,MATCH($C70,data_mthly!$E:$E,0),1)),"")</f>
        <v/>
      </c>
      <c r="R70" s="21" t="str">
        <f>IFERROR(IF(INDEX(data_mthly!S:S,MATCH($C70,data_mthly!$E:$E,0),1)=0,"",INDEX(data_mthly!S:S,MATCH($C70,data_mthly!$E:$E,0),1)),"")</f>
        <v/>
      </c>
      <c r="S70" s="145" t="str">
        <f>IFERROR(IF(INDEX(data_mthly!T:T,MATCH($C70,data_mthly!$E:$E,0),1)=0,"",INDEX(data_mthly!T:T,MATCH($C70,data_mthly!$E:$E,0),1)),"")</f>
        <v/>
      </c>
      <c r="T70" s="145" t="str">
        <f>IFERROR(IF(INDEX(data_mthly!U:U,MATCH($C70,data_mthly!$E:$E,0),1)=0,"",INDEX(data_mthly!U:U,MATCH($C70,data_mthly!$E:$E,0),1)),"")</f>
        <v/>
      </c>
      <c r="U70" s="21" t="str">
        <f>IFERROR(IF(INDEX(data_mthly!V:V,MATCH($C70,data_mthly!$E:$E,0),1)=0,"",INDEX(data_mthly!V:V,MATCH($C70,data_mthly!$E:$E,0),1)),"")</f>
        <v/>
      </c>
      <c r="V70" s="86" t="str">
        <f>IFERROR(IF(INDEX(data_mthly!W:W,MATCH($C70,data_mthly!$E:$E,0),1)=0,"",INDEX(data_mthly!W:W,MATCH($C70,data_mthly!$E:$E,0),1)),"")</f>
        <v/>
      </c>
      <c r="W70" s="160" t="str">
        <f t="shared" si="2"/>
        <v/>
      </c>
      <c r="X70" s="21">
        <f>IFERROR(IF(INDEX(data_mthly!Y:Y,MATCH($C70,data_mthly!$E:$E,0),1)=0,"",INDEX(data_mthly!Y:Y,MATCH($C70,data_mthly!$E:$E,0),1)),"")</f>
        <v>145.52000000000001</v>
      </c>
      <c r="Y70" s="145">
        <f>IFERROR(IF(INDEX(data_mthly!Z:Z,MATCH($C70,data_mthly!$E:$E,0),1)=0,"",INDEX(data_mthly!Z:Z,MATCH($C70,data_mthly!$E:$E,0),1)),"")</f>
        <v>0.18000000000000682</v>
      </c>
      <c r="Z70" s="21">
        <f>IFERROR(IF(INDEX(data_mthly!AA:AA,MATCH($C70,data_mthly!$E:$E,0),1)=0,"",INDEX(data_mthly!AA:AA,MATCH($C70,data_mthly!$E:$E,0),1)),"")</f>
        <v>6.9500000000000171</v>
      </c>
      <c r="AA70" s="21">
        <f>IFERROR(IF(INDEX(data_mthly!AB:AB,MATCH($C70,data_mthly!$E:$E,0),1)=0,"",INDEX(data_mthly!AB:AB,MATCH($C70,data_mthly!$E:$E,0),1)),"")</f>
        <v>142.9</v>
      </c>
      <c r="AB70" s="145">
        <f>IFERROR(IF(INDEX(data_mthly!AC:AC,MATCH($C70,data_mthly!$E:$E,0),1)=0,"",INDEX(data_mthly!AC:AC,MATCH($C70,data_mthly!$E:$E,0),1)),"")</f>
        <v>0.18000000000000682</v>
      </c>
      <c r="AC70" s="21">
        <f>IFERROR(IF(INDEX(data_mthly!AD:AD,MATCH($C70,data_mthly!$E:$E,0),1)=0,"",INDEX(data_mthly!AD:AD,MATCH($C70,data_mthly!$E:$E,0),1)),"")</f>
        <v>6.8300000000000125</v>
      </c>
      <c r="AD70" s="21">
        <f>IFERROR(IF(INDEX(data_mthly!AE:AE,MATCH($C70,data_mthly!$E:$E,0),1)=0,"",INDEX(data_mthly!AE:AE,MATCH($C70,data_mthly!$E:$E,0),1)),"")</f>
        <v>79.319999999999993</v>
      </c>
      <c r="AE70" s="86">
        <f>IFERROR(IF(INDEX(data_mthly!AF:AF,MATCH($C70,data_mthly!$E:$E,0),1)=0,"",INDEX(data_mthly!AF:AF,MATCH($C70,data_mthly!$E:$E,0),1)),"")</f>
        <v>11</v>
      </c>
      <c r="AF70" s="88">
        <f t="shared" si="3"/>
        <v>2</v>
      </c>
      <c r="AG70" s="88">
        <f t="shared" si="4"/>
        <v>2</v>
      </c>
    </row>
    <row r="71" spans="1:33" ht="15.5">
      <c r="A71" s="88" t="str">
        <f t="shared" si="0"/>
        <v/>
      </c>
      <c r="B71" s="89">
        <f>IFERROR(IF(INDEX(data_mthly!C:C,MATCH($C71,data_mthly!$E:$E,0),1)=0,"",INDEX(data_mthly!C:C,MATCH($C71,data_mthly!$E:$E,0),1)),"")</f>
        <v>40853</v>
      </c>
      <c r="C71" s="112">
        <f t="shared" si="1"/>
        <v>40848</v>
      </c>
      <c r="D71" s="155" t="str">
        <f>IFERROR(IF(INDEX(data_mthly!F:F,MATCH($C71,data_mthly!$E:$E,0),1)=0,"",INDEX(data_mthly!F:F,MATCH($C71,data_mthly!$E:$E,0),1)),"")</f>
        <v/>
      </c>
      <c r="E71" s="21" t="str">
        <f>IFERROR(IF(INDEX(data_mthly!G:G,MATCH($C71,data_mthly!$E:$E,0),1)=0,"",INDEX(data_mthly!G:G,MATCH($C71,data_mthly!$E:$E,0),1)),"")</f>
        <v/>
      </c>
      <c r="F71" s="145" t="str">
        <f>IFERROR(IF(INDEX(data_mthly!H:H,MATCH($C71,data_mthly!$E:$E,0),1)=0,"",INDEX(data_mthly!H:H,MATCH($C71,data_mthly!$E:$E,0),1)),"")</f>
        <v/>
      </c>
      <c r="G71" s="145" t="str">
        <f>IFERROR(IF(INDEX(data_mthly!I:I,MATCH($C71,data_mthly!$E:$E,0),1)=0,"",INDEX(data_mthly!I:I,MATCH($C71,data_mthly!$E:$E,0),1)),"")</f>
        <v/>
      </c>
      <c r="H71" s="21" t="str">
        <f>IFERROR(IF(INDEX(data_mthly!J:J,MATCH($C71,data_mthly!$E:$E,0),1)=0,"",INDEX(data_mthly!J:J,MATCH($C71,data_mthly!$E:$E,0),1)),"")</f>
        <v/>
      </c>
      <c r="I71" s="145" t="str">
        <f>IFERROR(IF(INDEX(data_mthly!K:K,MATCH($C71,data_mthly!$E:$E,0),1)=0,"",INDEX(data_mthly!K:K,MATCH($C71,data_mthly!$E:$E,0),1)),"")</f>
        <v/>
      </c>
      <c r="J71" s="145" t="str">
        <f>IFERROR(IF(INDEX(data_mthly!L:L,MATCH($C71,data_mthly!$E:$E,0),1)=0,"",INDEX(data_mthly!L:L,MATCH($C71,data_mthly!$E:$E,0),1)),"")</f>
        <v/>
      </c>
      <c r="K71" s="21" t="str">
        <f>IFERROR(IF(INDEX(data_mthly!M:M,MATCH($C71,data_mthly!$E:$E,0),1)=0,"",INDEX(data_mthly!M:M,MATCH($C71,data_mthly!$E:$E,0),1)),"")</f>
        <v/>
      </c>
      <c r="L71" s="86" t="str">
        <f>IFERROR(IF(INDEX(data_mthly!N:N,MATCH($C71,data_mthly!$E:$E,0),1)=0,"",INDEX(data_mthly!N:N,MATCH($C71,data_mthly!$E:$E,0),1)),"")</f>
        <v/>
      </c>
      <c r="M71" s="159"/>
      <c r="N71" s="155" t="str">
        <f>IFERROR(IF(INDEX(data_mthly!O:O,MATCH($C71,data_mthly!$E:$E,0),1)=0,"",INDEX(data_mthly!O:O,MATCH($C71,data_mthly!$E:$E,0),1)),"")</f>
        <v/>
      </c>
      <c r="O71" s="21" t="str">
        <f>IFERROR(IF(INDEX(data_mthly!P:P,MATCH($C71,data_mthly!$E:$E,0),1)=0,"",INDEX(data_mthly!P:P,MATCH($C71,data_mthly!$E:$E,0),1)),"")</f>
        <v/>
      </c>
      <c r="P71" s="145" t="str">
        <f>IFERROR(IF(INDEX(data_mthly!Q:Q,MATCH($C71,data_mthly!$E:$E,0),1)=0,"",INDEX(data_mthly!Q:Q,MATCH($C71,data_mthly!$E:$E,0),1)),"")</f>
        <v/>
      </c>
      <c r="Q71" s="145" t="str">
        <f>IFERROR(IF(INDEX(data_mthly!R:R,MATCH($C71,data_mthly!$E:$E,0),1)=0,"",INDEX(data_mthly!R:R,MATCH($C71,data_mthly!$E:$E,0),1)),"")</f>
        <v/>
      </c>
      <c r="R71" s="21" t="str">
        <f>IFERROR(IF(INDEX(data_mthly!S:S,MATCH($C71,data_mthly!$E:$E,0),1)=0,"",INDEX(data_mthly!S:S,MATCH($C71,data_mthly!$E:$E,0),1)),"")</f>
        <v/>
      </c>
      <c r="S71" s="145" t="str">
        <f>IFERROR(IF(INDEX(data_mthly!T:T,MATCH($C71,data_mthly!$E:$E,0),1)=0,"",INDEX(data_mthly!T:T,MATCH($C71,data_mthly!$E:$E,0),1)),"")</f>
        <v/>
      </c>
      <c r="T71" s="145" t="str">
        <f>IFERROR(IF(INDEX(data_mthly!U:U,MATCH($C71,data_mthly!$E:$E,0),1)=0,"",INDEX(data_mthly!U:U,MATCH($C71,data_mthly!$E:$E,0),1)),"")</f>
        <v/>
      </c>
      <c r="U71" s="21" t="str">
        <f>IFERROR(IF(INDEX(data_mthly!V:V,MATCH($C71,data_mthly!$E:$E,0),1)=0,"",INDEX(data_mthly!V:V,MATCH($C71,data_mthly!$E:$E,0),1)),"")</f>
        <v/>
      </c>
      <c r="V71" s="86" t="str">
        <f>IFERROR(IF(INDEX(data_mthly!W:W,MATCH($C71,data_mthly!$E:$E,0),1)=0,"",INDEX(data_mthly!W:W,MATCH($C71,data_mthly!$E:$E,0),1)),"")</f>
        <v/>
      </c>
      <c r="W71" s="160" t="str">
        <f t="shared" si="2"/>
        <v/>
      </c>
      <c r="X71" s="21">
        <f>IFERROR(IF(INDEX(data_mthly!Y:Y,MATCH($C71,data_mthly!$E:$E,0),1)=0,"",INDEX(data_mthly!Y:Y,MATCH($C71,data_mthly!$E:$E,0),1)),"")</f>
        <v>147.41</v>
      </c>
      <c r="Y71" s="145">
        <f>IFERROR(IF(INDEX(data_mthly!Z:Z,MATCH($C71,data_mthly!$E:$E,0),1)=0,"",INDEX(data_mthly!Z:Z,MATCH($C71,data_mthly!$E:$E,0),1)),"")</f>
        <v>1.8899999999999864</v>
      </c>
      <c r="Z71" s="21">
        <f>IFERROR(IF(INDEX(data_mthly!AA:AA,MATCH($C71,data_mthly!$E:$E,0),1)=0,"",INDEX(data_mthly!AA:AA,MATCH($C71,data_mthly!$E:$E,0),1)),"")</f>
        <v>10.719999999999999</v>
      </c>
      <c r="AA71" s="21">
        <f>IFERROR(IF(INDEX(data_mthly!AB:AB,MATCH($C71,data_mthly!$E:$E,0),1)=0,"",INDEX(data_mthly!AB:AB,MATCH($C71,data_mthly!$E:$E,0),1)),"")</f>
        <v>144.76</v>
      </c>
      <c r="AB71" s="145">
        <f>IFERROR(IF(INDEX(data_mthly!AC:AC,MATCH($C71,data_mthly!$E:$E,0),1)=0,"",INDEX(data_mthly!AC:AC,MATCH($C71,data_mthly!$E:$E,0),1)),"")</f>
        <v>1.8599999999999852</v>
      </c>
      <c r="AC71" s="21">
        <f>IFERROR(IF(INDEX(data_mthly!AD:AD,MATCH($C71,data_mthly!$E:$E,0),1)=0,"",INDEX(data_mthly!AD:AD,MATCH($C71,data_mthly!$E:$E,0),1)),"")</f>
        <v>10.530000000000001</v>
      </c>
      <c r="AD71" s="21">
        <f>IFERROR(IF(INDEX(data_mthly!AE:AE,MATCH($C71,data_mthly!$E:$E,0),1)=0,"",INDEX(data_mthly!AE:AE,MATCH($C71,data_mthly!$E:$E,0),1)),"")</f>
        <v>79.23</v>
      </c>
      <c r="AE71" s="86">
        <f>IFERROR(IF(INDEX(data_mthly!AF:AF,MATCH($C71,data_mthly!$E:$E,0),1)=0,"",INDEX(data_mthly!AF:AF,MATCH($C71,data_mthly!$E:$E,0),1)),"")</f>
        <v>11.2</v>
      </c>
      <c r="AF71" s="88">
        <f t="shared" si="3"/>
        <v>1</v>
      </c>
      <c r="AG71" s="88">
        <f t="shared" si="4"/>
        <v>1</v>
      </c>
    </row>
    <row r="72" spans="1:33" ht="15.5">
      <c r="A72" s="88" t="str">
        <f t="shared" si="0"/>
        <v/>
      </c>
      <c r="B72" s="89">
        <f>IFERROR(IF(INDEX(data_mthly!C:C,MATCH($C72,data_mthly!$E:$E,0),1)=0,"",INDEX(data_mthly!C:C,MATCH($C72,data_mthly!$E:$E,0),1)),"")</f>
        <v>40881</v>
      </c>
      <c r="C72" s="112">
        <f t="shared" si="1"/>
        <v>40878</v>
      </c>
      <c r="D72" s="155" t="str">
        <f>IFERROR(IF(INDEX(data_mthly!F:F,MATCH($C72,data_mthly!$E:$E,0),1)=0,"",INDEX(data_mthly!F:F,MATCH($C72,data_mthly!$E:$E,0),1)),"")</f>
        <v/>
      </c>
      <c r="E72" s="21" t="str">
        <f>IFERROR(IF(INDEX(data_mthly!G:G,MATCH($C72,data_mthly!$E:$E,0),1)=0,"",INDEX(data_mthly!G:G,MATCH($C72,data_mthly!$E:$E,0),1)),"")</f>
        <v/>
      </c>
      <c r="F72" s="145" t="str">
        <f>IFERROR(IF(INDEX(data_mthly!H:H,MATCH($C72,data_mthly!$E:$E,0),1)=0,"",INDEX(data_mthly!H:H,MATCH($C72,data_mthly!$E:$E,0),1)),"")</f>
        <v/>
      </c>
      <c r="G72" s="145" t="str">
        <f>IFERROR(IF(INDEX(data_mthly!I:I,MATCH($C72,data_mthly!$E:$E,0),1)=0,"",INDEX(data_mthly!I:I,MATCH($C72,data_mthly!$E:$E,0),1)),"")</f>
        <v/>
      </c>
      <c r="H72" s="21" t="str">
        <f>IFERROR(IF(INDEX(data_mthly!J:J,MATCH($C72,data_mthly!$E:$E,0),1)=0,"",INDEX(data_mthly!J:J,MATCH($C72,data_mthly!$E:$E,0),1)),"")</f>
        <v/>
      </c>
      <c r="I72" s="145" t="str">
        <f>IFERROR(IF(INDEX(data_mthly!K:K,MATCH($C72,data_mthly!$E:$E,0),1)=0,"",INDEX(data_mthly!K:K,MATCH($C72,data_mthly!$E:$E,0),1)),"")</f>
        <v/>
      </c>
      <c r="J72" s="145" t="str">
        <f>IFERROR(IF(INDEX(data_mthly!L:L,MATCH($C72,data_mthly!$E:$E,0),1)=0,"",INDEX(data_mthly!L:L,MATCH($C72,data_mthly!$E:$E,0),1)),"")</f>
        <v/>
      </c>
      <c r="K72" s="21" t="str">
        <f>IFERROR(IF(INDEX(data_mthly!M:M,MATCH($C72,data_mthly!$E:$E,0),1)=0,"",INDEX(data_mthly!M:M,MATCH($C72,data_mthly!$E:$E,0),1)),"")</f>
        <v/>
      </c>
      <c r="L72" s="86" t="str">
        <f>IFERROR(IF(INDEX(data_mthly!N:N,MATCH($C72,data_mthly!$E:$E,0),1)=0,"",INDEX(data_mthly!N:N,MATCH($C72,data_mthly!$E:$E,0),1)),"")</f>
        <v/>
      </c>
      <c r="M72" s="159"/>
      <c r="N72" s="155" t="str">
        <f>IFERROR(IF(INDEX(data_mthly!O:O,MATCH($C72,data_mthly!$E:$E,0),1)=0,"",INDEX(data_mthly!O:O,MATCH($C72,data_mthly!$E:$E,0),1)),"")</f>
        <v/>
      </c>
      <c r="O72" s="21" t="str">
        <f>IFERROR(IF(INDEX(data_mthly!P:P,MATCH($C72,data_mthly!$E:$E,0),1)=0,"",INDEX(data_mthly!P:P,MATCH($C72,data_mthly!$E:$E,0),1)),"")</f>
        <v/>
      </c>
      <c r="P72" s="145" t="str">
        <f>IFERROR(IF(INDEX(data_mthly!Q:Q,MATCH($C72,data_mthly!$E:$E,0),1)=0,"",INDEX(data_mthly!Q:Q,MATCH($C72,data_mthly!$E:$E,0),1)),"")</f>
        <v/>
      </c>
      <c r="Q72" s="145" t="str">
        <f>IFERROR(IF(INDEX(data_mthly!R:R,MATCH($C72,data_mthly!$E:$E,0),1)=0,"",INDEX(data_mthly!R:R,MATCH($C72,data_mthly!$E:$E,0),1)),"")</f>
        <v/>
      </c>
      <c r="R72" s="21" t="str">
        <f>IFERROR(IF(INDEX(data_mthly!S:S,MATCH($C72,data_mthly!$E:$E,0),1)=0,"",INDEX(data_mthly!S:S,MATCH($C72,data_mthly!$E:$E,0),1)),"")</f>
        <v/>
      </c>
      <c r="S72" s="145" t="str">
        <f>IFERROR(IF(INDEX(data_mthly!T:T,MATCH($C72,data_mthly!$E:$E,0),1)=0,"",INDEX(data_mthly!T:T,MATCH($C72,data_mthly!$E:$E,0),1)),"")</f>
        <v/>
      </c>
      <c r="T72" s="145" t="str">
        <f>IFERROR(IF(INDEX(data_mthly!U:U,MATCH($C72,data_mthly!$E:$E,0),1)=0,"",INDEX(data_mthly!U:U,MATCH($C72,data_mthly!$E:$E,0),1)),"")</f>
        <v/>
      </c>
      <c r="U72" s="21" t="str">
        <f>IFERROR(IF(INDEX(data_mthly!V:V,MATCH($C72,data_mthly!$E:$E,0),1)=0,"",INDEX(data_mthly!V:V,MATCH($C72,data_mthly!$E:$E,0),1)),"")</f>
        <v/>
      </c>
      <c r="V72" s="86" t="str">
        <f>IFERROR(IF(INDEX(data_mthly!W:W,MATCH($C72,data_mthly!$E:$E,0),1)=0,"",INDEX(data_mthly!W:W,MATCH($C72,data_mthly!$E:$E,0),1)),"")</f>
        <v/>
      </c>
      <c r="W72" s="160" t="str">
        <f t="shared" si="2"/>
        <v/>
      </c>
      <c r="X72" s="21">
        <f>IFERROR(IF(INDEX(data_mthly!Y:Y,MATCH($C72,data_mthly!$E:$E,0),1)=0,"",INDEX(data_mthly!Y:Y,MATCH($C72,data_mthly!$E:$E,0),1)),"")</f>
        <v>147.74</v>
      </c>
      <c r="Y72" s="145">
        <f>IFERROR(IF(INDEX(data_mthly!Z:Z,MATCH($C72,data_mthly!$E:$E,0),1)=0,"",INDEX(data_mthly!Z:Z,MATCH($C72,data_mthly!$E:$E,0),1)),"")</f>
        <v>0.33000000000001251</v>
      </c>
      <c r="Z72" s="21">
        <f>IFERROR(IF(INDEX(data_mthly!AA:AA,MATCH($C72,data_mthly!$E:$E,0),1)=0,"",INDEX(data_mthly!AA:AA,MATCH($C72,data_mthly!$E:$E,0),1)),"")</f>
        <v>10.590000000000003</v>
      </c>
      <c r="AA72" s="21">
        <f>IFERROR(IF(INDEX(data_mthly!AB:AB,MATCH($C72,data_mthly!$E:$E,0),1)=0,"",INDEX(data_mthly!AB:AB,MATCH($C72,data_mthly!$E:$E,0),1)),"")</f>
        <v>145.09</v>
      </c>
      <c r="AB72" s="145">
        <f>IFERROR(IF(INDEX(data_mthly!AC:AC,MATCH($C72,data_mthly!$E:$E,0),1)=0,"",INDEX(data_mthly!AC:AC,MATCH($C72,data_mthly!$E:$E,0),1)),"")</f>
        <v>0.33000000000001251</v>
      </c>
      <c r="AC72" s="21">
        <f>IFERROR(IF(INDEX(data_mthly!AD:AD,MATCH($C72,data_mthly!$E:$E,0),1)=0,"",INDEX(data_mthly!AD:AD,MATCH($C72,data_mthly!$E:$E,0),1)),"")</f>
        <v>10.400000000000006</v>
      </c>
      <c r="AD72" s="21">
        <f>IFERROR(IF(INDEX(data_mthly!AE:AE,MATCH($C72,data_mthly!$E:$E,0),1)=0,"",INDEX(data_mthly!AE:AE,MATCH($C72,data_mthly!$E:$E,0),1)),"")</f>
        <v>78.540000000000006</v>
      </c>
      <c r="AE72" s="86">
        <f>IFERROR(IF(INDEX(data_mthly!AF:AF,MATCH($C72,data_mthly!$E:$E,0),1)=0,"",INDEX(data_mthly!AF:AF,MATCH($C72,data_mthly!$E:$E,0),1)),"")</f>
        <v>11.1</v>
      </c>
      <c r="AF72" s="88">
        <f t="shared" si="3"/>
        <v>2</v>
      </c>
      <c r="AG72" s="88">
        <f t="shared" si="4"/>
        <v>2</v>
      </c>
    </row>
    <row r="73" spans="1:33" ht="15.5">
      <c r="A73" s="88" t="str">
        <f t="shared" si="0"/>
        <v/>
      </c>
      <c r="B73" s="89">
        <f>IFERROR(IF(INDEX(data_mthly!C:C,MATCH($C73,data_mthly!$E:$E,0),1)=0,"",INDEX(data_mthly!C:C,MATCH($C73,data_mthly!$E:$E,0),1)),"")</f>
        <v>40909</v>
      </c>
      <c r="C73" s="112">
        <f t="shared" si="1"/>
        <v>40909</v>
      </c>
      <c r="D73" s="155" t="str">
        <f>IFERROR(IF(INDEX(data_mthly!F:F,MATCH($C73,data_mthly!$E:$E,0),1)=0,"",INDEX(data_mthly!F:F,MATCH($C73,data_mthly!$E:$E,0),1)),"")</f>
        <v/>
      </c>
      <c r="E73" s="21" t="str">
        <f>IFERROR(IF(INDEX(data_mthly!G:G,MATCH($C73,data_mthly!$E:$E,0),1)=0,"",INDEX(data_mthly!G:G,MATCH($C73,data_mthly!$E:$E,0),1)),"")</f>
        <v/>
      </c>
      <c r="F73" s="145" t="str">
        <f>IFERROR(IF(INDEX(data_mthly!H:H,MATCH($C73,data_mthly!$E:$E,0),1)=0,"",INDEX(data_mthly!H:H,MATCH($C73,data_mthly!$E:$E,0),1)),"")</f>
        <v/>
      </c>
      <c r="G73" s="145" t="str">
        <f>IFERROR(IF(INDEX(data_mthly!I:I,MATCH($C73,data_mthly!$E:$E,0),1)=0,"",INDEX(data_mthly!I:I,MATCH($C73,data_mthly!$E:$E,0),1)),"")</f>
        <v/>
      </c>
      <c r="H73" s="21" t="str">
        <f>IFERROR(IF(INDEX(data_mthly!J:J,MATCH($C73,data_mthly!$E:$E,0),1)=0,"",INDEX(data_mthly!J:J,MATCH($C73,data_mthly!$E:$E,0),1)),"")</f>
        <v/>
      </c>
      <c r="I73" s="145" t="str">
        <f>IFERROR(IF(INDEX(data_mthly!K:K,MATCH($C73,data_mthly!$E:$E,0),1)=0,"",INDEX(data_mthly!K:K,MATCH($C73,data_mthly!$E:$E,0),1)),"")</f>
        <v/>
      </c>
      <c r="J73" s="145" t="str">
        <f>IFERROR(IF(INDEX(data_mthly!L:L,MATCH($C73,data_mthly!$E:$E,0),1)=0,"",INDEX(data_mthly!L:L,MATCH($C73,data_mthly!$E:$E,0),1)),"")</f>
        <v/>
      </c>
      <c r="K73" s="21" t="str">
        <f>IFERROR(IF(INDEX(data_mthly!M:M,MATCH($C73,data_mthly!$E:$E,0),1)=0,"",INDEX(data_mthly!M:M,MATCH($C73,data_mthly!$E:$E,0),1)),"")</f>
        <v/>
      </c>
      <c r="L73" s="86" t="str">
        <f>IFERROR(IF(INDEX(data_mthly!N:N,MATCH($C73,data_mthly!$E:$E,0),1)=0,"",INDEX(data_mthly!N:N,MATCH($C73,data_mthly!$E:$E,0),1)),"")</f>
        <v/>
      </c>
      <c r="M73" s="159"/>
      <c r="N73" s="155" t="str">
        <f>IFERROR(IF(INDEX(data_mthly!O:O,MATCH($C73,data_mthly!$E:$E,0),1)=0,"",INDEX(data_mthly!O:O,MATCH($C73,data_mthly!$E:$E,0),1)),"")</f>
        <v/>
      </c>
      <c r="O73" s="21" t="str">
        <f>IFERROR(IF(INDEX(data_mthly!P:P,MATCH($C73,data_mthly!$E:$E,0),1)=0,"",INDEX(data_mthly!P:P,MATCH($C73,data_mthly!$E:$E,0),1)),"")</f>
        <v/>
      </c>
      <c r="P73" s="145" t="str">
        <f>IFERROR(IF(INDEX(data_mthly!Q:Q,MATCH($C73,data_mthly!$E:$E,0),1)=0,"",INDEX(data_mthly!Q:Q,MATCH($C73,data_mthly!$E:$E,0),1)),"")</f>
        <v/>
      </c>
      <c r="Q73" s="145" t="str">
        <f>IFERROR(IF(INDEX(data_mthly!R:R,MATCH($C73,data_mthly!$E:$E,0),1)=0,"",INDEX(data_mthly!R:R,MATCH($C73,data_mthly!$E:$E,0),1)),"")</f>
        <v/>
      </c>
      <c r="R73" s="21" t="str">
        <f>IFERROR(IF(INDEX(data_mthly!S:S,MATCH($C73,data_mthly!$E:$E,0),1)=0,"",INDEX(data_mthly!S:S,MATCH($C73,data_mthly!$E:$E,0),1)),"")</f>
        <v/>
      </c>
      <c r="S73" s="145" t="str">
        <f>IFERROR(IF(INDEX(data_mthly!T:T,MATCH($C73,data_mthly!$E:$E,0),1)=0,"",INDEX(data_mthly!T:T,MATCH($C73,data_mthly!$E:$E,0),1)),"")</f>
        <v/>
      </c>
      <c r="T73" s="145" t="str">
        <f>IFERROR(IF(INDEX(data_mthly!U:U,MATCH($C73,data_mthly!$E:$E,0),1)=0,"",INDEX(data_mthly!U:U,MATCH($C73,data_mthly!$E:$E,0),1)),"")</f>
        <v/>
      </c>
      <c r="U73" s="21" t="str">
        <f>IFERROR(IF(INDEX(data_mthly!V:V,MATCH($C73,data_mthly!$E:$E,0),1)=0,"",INDEX(data_mthly!V:V,MATCH($C73,data_mthly!$E:$E,0),1)),"")</f>
        <v/>
      </c>
      <c r="V73" s="86" t="str">
        <f>IFERROR(IF(INDEX(data_mthly!W:W,MATCH($C73,data_mthly!$E:$E,0),1)=0,"",INDEX(data_mthly!W:W,MATCH($C73,data_mthly!$E:$E,0),1)),"")</f>
        <v/>
      </c>
      <c r="W73" s="160" t="str">
        <f t="shared" si="2"/>
        <v/>
      </c>
      <c r="X73" s="21">
        <f>IFERROR(IF(INDEX(data_mthly!Y:Y,MATCH($C73,data_mthly!$E:$E,0),1)=0,"",INDEX(data_mthly!Y:Y,MATCH($C73,data_mthly!$E:$E,0),1)),"")</f>
        <v>143.46</v>
      </c>
      <c r="Y73" s="145">
        <f>IFERROR(IF(INDEX(data_mthly!Z:Z,MATCH($C73,data_mthly!$E:$E,0),1)=0,"",INDEX(data_mthly!Z:Z,MATCH($C73,data_mthly!$E:$E,0),1)),"")</f>
        <v>-4.2800000000000011</v>
      </c>
      <c r="Z73" s="21">
        <f>IFERROR(IF(INDEX(data_mthly!AA:AA,MATCH($C73,data_mthly!$E:$E,0),1)=0,"",INDEX(data_mthly!AA:AA,MATCH($C73,data_mthly!$E:$E,0),1)),"")</f>
        <v>6.7700000000000102</v>
      </c>
      <c r="AA73" s="21">
        <f>IFERROR(IF(INDEX(data_mthly!AB:AB,MATCH($C73,data_mthly!$E:$E,0),1)=0,"",INDEX(data_mthly!AB:AB,MATCH($C73,data_mthly!$E:$E,0),1)),"")</f>
        <v>140.87</v>
      </c>
      <c r="AB73" s="145">
        <f>IFERROR(IF(INDEX(data_mthly!AC:AC,MATCH($C73,data_mthly!$E:$E,0),1)=0,"",INDEX(data_mthly!AC:AC,MATCH($C73,data_mthly!$E:$E,0),1)),"")</f>
        <v>-4.2199999999999989</v>
      </c>
      <c r="AC73" s="21">
        <f>IFERROR(IF(INDEX(data_mthly!AD:AD,MATCH($C73,data_mthly!$E:$E,0),1)=0,"",INDEX(data_mthly!AD:AD,MATCH($C73,data_mthly!$E:$E,0),1)),"")</f>
        <v>6.6500000000000057</v>
      </c>
      <c r="AD73" s="21">
        <f>IFERROR(IF(INDEX(data_mthly!AE:AE,MATCH($C73,data_mthly!$E:$E,0),1)=0,"",INDEX(data_mthly!AE:AE,MATCH($C73,data_mthly!$E:$E,0),1)),"")</f>
        <v>80</v>
      </c>
      <c r="AE73" s="86">
        <f>IFERROR(IF(INDEX(data_mthly!AF:AF,MATCH($C73,data_mthly!$E:$E,0),1)=0,"",INDEX(data_mthly!AF:AF,MATCH($C73,data_mthly!$E:$E,0),1)),"")</f>
        <v>11.2</v>
      </c>
      <c r="AF73" s="88">
        <f t="shared" si="3"/>
        <v>1</v>
      </c>
      <c r="AG73" s="88">
        <f t="shared" si="4"/>
        <v>1</v>
      </c>
    </row>
    <row r="74" spans="1:33" ht="15.5">
      <c r="A74" s="88" t="str">
        <f t="shared" si="0"/>
        <v/>
      </c>
      <c r="B74" s="89">
        <f>IFERROR(IF(INDEX(data_mthly!C:C,MATCH($C74,data_mthly!$E:$E,0),1)=0,"",INDEX(data_mthly!C:C,MATCH($C74,data_mthly!$E:$E,0),1)),"")</f>
        <v>40944</v>
      </c>
      <c r="C74" s="112">
        <f t="shared" si="1"/>
        <v>40940</v>
      </c>
      <c r="D74" s="155" t="str">
        <f>IFERROR(IF(INDEX(data_mthly!F:F,MATCH($C74,data_mthly!$E:$E,0),1)=0,"",INDEX(data_mthly!F:F,MATCH($C74,data_mthly!$E:$E,0),1)),"")</f>
        <v/>
      </c>
      <c r="E74" s="21" t="str">
        <f>IFERROR(IF(INDEX(data_mthly!G:G,MATCH($C74,data_mthly!$E:$E,0),1)=0,"",INDEX(data_mthly!G:G,MATCH($C74,data_mthly!$E:$E,0),1)),"")</f>
        <v/>
      </c>
      <c r="F74" s="145" t="str">
        <f>IFERROR(IF(INDEX(data_mthly!H:H,MATCH($C74,data_mthly!$E:$E,0),1)=0,"",INDEX(data_mthly!H:H,MATCH($C74,data_mthly!$E:$E,0),1)),"")</f>
        <v/>
      </c>
      <c r="G74" s="145" t="str">
        <f>IFERROR(IF(INDEX(data_mthly!I:I,MATCH($C74,data_mthly!$E:$E,0),1)=0,"",INDEX(data_mthly!I:I,MATCH($C74,data_mthly!$E:$E,0),1)),"")</f>
        <v/>
      </c>
      <c r="H74" s="21" t="str">
        <f>IFERROR(IF(INDEX(data_mthly!J:J,MATCH($C74,data_mthly!$E:$E,0),1)=0,"",INDEX(data_mthly!J:J,MATCH($C74,data_mthly!$E:$E,0),1)),"")</f>
        <v/>
      </c>
      <c r="I74" s="145" t="str">
        <f>IFERROR(IF(INDEX(data_mthly!K:K,MATCH($C74,data_mthly!$E:$E,0),1)=0,"",INDEX(data_mthly!K:K,MATCH($C74,data_mthly!$E:$E,0),1)),"")</f>
        <v/>
      </c>
      <c r="J74" s="145" t="str">
        <f>IFERROR(IF(INDEX(data_mthly!L:L,MATCH($C74,data_mthly!$E:$E,0),1)=0,"",INDEX(data_mthly!L:L,MATCH($C74,data_mthly!$E:$E,0),1)),"")</f>
        <v/>
      </c>
      <c r="K74" s="21" t="str">
        <f>IFERROR(IF(INDEX(data_mthly!M:M,MATCH($C74,data_mthly!$E:$E,0),1)=0,"",INDEX(data_mthly!M:M,MATCH($C74,data_mthly!$E:$E,0),1)),"")</f>
        <v/>
      </c>
      <c r="L74" s="86" t="str">
        <f>IFERROR(IF(INDEX(data_mthly!N:N,MATCH($C74,data_mthly!$E:$E,0),1)=0,"",INDEX(data_mthly!N:N,MATCH($C74,data_mthly!$E:$E,0),1)),"")</f>
        <v/>
      </c>
      <c r="M74" s="159"/>
      <c r="N74" s="155" t="str">
        <f>IFERROR(IF(INDEX(data_mthly!O:O,MATCH($C74,data_mthly!$E:$E,0),1)=0,"",INDEX(data_mthly!O:O,MATCH($C74,data_mthly!$E:$E,0),1)),"")</f>
        <v/>
      </c>
      <c r="O74" s="21" t="str">
        <f>IFERROR(IF(INDEX(data_mthly!P:P,MATCH($C74,data_mthly!$E:$E,0),1)=0,"",INDEX(data_mthly!P:P,MATCH($C74,data_mthly!$E:$E,0),1)),"")</f>
        <v/>
      </c>
      <c r="P74" s="145" t="str">
        <f>IFERROR(IF(INDEX(data_mthly!Q:Q,MATCH($C74,data_mthly!$E:$E,0),1)=0,"",INDEX(data_mthly!Q:Q,MATCH($C74,data_mthly!$E:$E,0),1)),"")</f>
        <v/>
      </c>
      <c r="Q74" s="145" t="str">
        <f>IFERROR(IF(INDEX(data_mthly!R:R,MATCH($C74,data_mthly!$E:$E,0),1)=0,"",INDEX(data_mthly!R:R,MATCH($C74,data_mthly!$E:$E,0),1)),"")</f>
        <v/>
      </c>
      <c r="R74" s="21" t="str">
        <f>IFERROR(IF(INDEX(data_mthly!S:S,MATCH($C74,data_mthly!$E:$E,0),1)=0,"",INDEX(data_mthly!S:S,MATCH($C74,data_mthly!$E:$E,0),1)),"")</f>
        <v/>
      </c>
      <c r="S74" s="145" t="str">
        <f>IFERROR(IF(INDEX(data_mthly!T:T,MATCH($C74,data_mthly!$E:$E,0),1)=0,"",INDEX(data_mthly!T:T,MATCH($C74,data_mthly!$E:$E,0),1)),"")</f>
        <v/>
      </c>
      <c r="T74" s="145" t="str">
        <f>IFERROR(IF(INDEX(data_mthly!U:U,MATCH($C74,data_mthly!$E:$E,0),1)=0,"",INDEX(data_mthly!U:U,MATCH($C74,data_mthly!$E:$E,0),1)),"")</f>
        <v/>
      </c>
      <c r="U74" s="21" t="str">
        <f>IFERROR(IF(INDEX(data_mthly!V:V,MATCH($C74,data_mthly!$E:$E,0),1)=0,"",INDEX(data_mthly!V:V,MATCH($C74,data_mthly!$E:$E,0),1)),"")</f>
        <v/>
      </c>
      <c r="V74" s="86" t="str">
        <f>IFERROR(IF(INDEX(data_mthly!W:W,MATCH($C74,data_mthly!$E:$E,0),1)=0,"",INDEX(data_mthly!W:W,MATCH($C74,data_mthly!$E:$E,0),1)),"")</f>
        <v/>
      </c>
      <c r="W74" s="160" t="str">
        <f t="shared" si="2"/>
        <v/>
      </c>
      <c r="X74" s="21">
        <f>IFERROR(IF(INDEX(data_mthly!Y:Y,MATCH($C74,data_mthly!$E:$E,0),1)=0,"",INDEX(data_mthly!Y:Y,MATCH($C74,data_mthly!$E:$E,0),1)),"")</f>
        <v>139.66</v>
      </c>
      <c r="Y74" s="145">
        <f>IFERROR(IF(INDEX(data_mthly!Z:Z,MATCH($C74,data_mthly!$E:$E,0),1)=0,"",INDEX(data_mthly!Z:Z,MATCH($C74,data_mthly!$E:$E,0),1)),"")</f>
        <v>-3.8000000000000114</v>
      </c>
      <c r="Z74" s="21">
        <f>IFERROR(IF(INDEX(data_mthly!AA:AA,MATCH($C74,data_mthly!$E:$E,0),1)=0,"",INDEX(data_mthly!AA:AA,MATCH($C74,data_mthly!$E:$E,0),1)),"")</f>
        <v>4.7299999999999898</v>
      </c>
      <c r="AA74" s="21">
        <f>IFERROR(IF(INDEX(data_mthly!AB:AB,MATCH($C74,data_mthly!$E:$E,0),1)=0,"",INDEX(data_mthly!AB:AB,MATCH($C74,data_mthly!$E:$E,0),1)),"")</f>
        <v>137.13</v>
      </c>
      <c r="AB74" s="145">
        <f>IFERROR(IF(INDEX(data_mthly!AC:AC,MATCH($C74,data_mthly!$E:$E,0),1)=0,"",INDEX(data_mthly!AC:AC,MATCH($C74,data_mthly!$E:$E,0),1)),"")</f>
        <v>-3.7400000000000091</v>
      </c>
      <c r="AC74" s="21">
        <f>IFERROR(IF(INDEX(data_mthly!AD:AD,MATCH($C74,data_mthly!$E:$E,0),1)=0,"",INDEX(data_mthly!AD:AD,MATCH($C74,data_mthly!$E:$E,0),1)),"")</f>
        <v>4.6299999999999955</v>
      </c>
      <c r="AD74" s="21">
        <f>IFERROR(IF(INDEX(data_mthly!AE:AE,MATCH($C74,data_mthly!$E:$E,0),1)=0,"",INDEX(data_mthly!AE:AE,MATCH($C74,data_mthly!$E:$E,0),1)),"")</f>
        <v>79.83</v>
      </c>
      <c r="AE74" s="86">
        <f>IFERROR(IF(INDEX(data_mthly!AF:AF,MATCH($C74,data_mthly!$E:$E,0),1)=0,"",INDEX(data_mthly!AF:AF,MATCH($C74,data_mthly!$E:$E,0),1)),"")</f>
        <v>11</v>
      </c>
      <c r="AF74" s="88">
        <f t="shared" si="3"/>
        <v>2</v>
      </c>
      <c r="AG74" s="88">
        <f t="shared" si="4"/>
        <v>2</v>
      </c>
    </row>
    <row r="75" spans="1:33" ht="15.5">
      <c r="A75" s="88" t="str">
        <f t="shared" si="0"/>
        <v/>
      </c>
      <c r="B75" s="89">
        <f>IFERROR(IF(INDEX(data_mthly!C:C,MATCH($C75,data_mthly!$E:$E,0),1)=0,"",INDEX(data_mthly!C:C,MATCH($C75,data_mthly!$E:$E,0),1)),"")</f>
        <v>40973</v>
      </c>
      <c r="C75" s="112">
        <f t="shared" si="1"/>
        <v>40969</v>
      </c>
      <c r="D75" s="155" t="str">
        <f>IFERROR(IF(INDEX(data_mthly!F:F,MATCH($C75,data_mthly!$E:$E,0),1)=0,"",INDEX(data_mthly!F:F,MATCH($C75,data_mthly!$E:$E,0),1)),"")</f>
        <v/>
      </c>
      <c r="E75" s="21" t="str">
        <f>IFERROR(IF(INDEX(data_mthly!G:G,MATCH($C75,data_mthly!$E:$E,0),1)=0,"",INDEX(data_mthly!G:G,MATCH($C75,data_mthly!$E:$E,0),1)),"")</f>
        <v/>
      </c>
      <c r="F75" s="145" t="str">
        <f>IFERROR(IF(INDEX(data_mthly!H:H,MATCH($C75,data_mthly!$E:$E,0),1)=0,"",INDEX(data_mthly!H:H,MATCH($C75,data_mthly!$E:$E,0),1)),"")</f>
        <v/>
      </c>
      <c r="G75" s="145" t="str">
        <f>IFERROR(IF(INDEX(data_mthly!I:I,MATCH($C75,data_mthly!$E:$E,0),1)=0,"",INDEX(data_mthly!I:I,MATCH($C75,data_mthly!$E:$E,0),1)),"")</f>
        <v/>
      </c>
      <c r="H75" s="21" t="str">
        <f>IFERROR(IF(INDEX(data_mthly!J:J,MATCH($C75,data_mthly!$E:$E,0),1)=0,"",INDEX(data_mthly!J:J,MATCH($C75,data_mthly!$E:$E,0),1)),"")</f>
        <v/>
      </c>
      <c r="I75" s="145" t="str">
        <f>IFERROR(IF(INDEX(data_mthly!K:K,MATCH($C75,data_mthly!$E:$E,0),1)=0,"",INDEX(data_mthly!K:K,MATCH($C75,data_mthly!$E:$E,0),1)),"")</f>
        <v/>
      </c>
      <c r="J75" s="145" t="str">
        <f>IFERROR(IF(INDEX(data_mthly!L:L,MATCH($C75,data_mthly!$E:$E,0),1)=0,"",INDEX(data_mthly!L:L,MATCH($C75,data_mthly!$E:$E,0),1)),"")</f>
        <v/>
      </c>
      <c r="K75" s="21" t="str">
        <f>IFERROR(IF(INDEX(data_mthly!M:M,MATCH($C75,data_mthly!$E:$E,0),1)=0,"",INDEX(data_mthly!M:M,MATCH($C75,data_mthly!$E:$E,0),1)),"")</f>
        <v/>
      </c>
      <c r="L75" s="86" t="str">
        <f>IFERROR(IF(INDEX(data_mthly!N:N,MATCH($C75,data_mthly!$E:$E,0),1)=0,"",INDEX(data_mthly!N:N,MATCH($C75,data_mthly!$E:$E,0),1)),"")</f>
        <v/>
      </c>
      <c r="M75" s="159"/>
      <c r="N75" s="155" t="str">
        <f>IFERROR(IF(INDEX(data_mthly!O:O,MATCH($C75,data_mthly!$E:$E,0),1)=0,"",INDEX(data_mthly!O:O,MATCH($C75,data_mthly!$E:$E,0),1)),"")</f>
        <v/>
      </c>
      <c r="O75" s="21" t="str">
        <f>IFERROR(IF(INDEX(data_mthly!P:P,MATCH($C75,data_mthly!$E:$E,0),1)=0,"",INDEX(data_mthly!P:P,MATCH($C75,data_mthly!$E:$E,0),1)),"")</f>
        <v/>
      </c>
      <c r="P75" s="145" t="str">
        <f>IFERROR(IF(INDEX(data_mthly!Q:Q,MATCH($C75,data_mthly!$E:$E,0),1)=0,"",INDEX(data_mthly!Q:Q,MATCH($C75,data_mthly!$E:$E,0),1)),"")</f>
        <v/>
      </c>
      <c r="Q75" s="145" t="str">
        <f>IFERROR(IF(INDEX(data_mthly!R:R,MATCH($C75,data_mthly!$E:$E,0),1)=0,"",INDEX(data_mthly!R:R,MATCH($C75,data_mthly!$E:$E,0),1)),"")</f>
        <v/>
      </c>
      <c r="R75" s="21" t="str">
        <f>IFERROR(IF(INDEX(data_mthly!S:S,MATCH($C75,data_mthly!$E:$E,0),1)=0,"",INDEX(data_mthly!S:S,MATCH($C75,data_mthly!$E:$E,0),1)),"")</f>
        <v/>
      </c>
      <c r="S75" s="145" t="str">
        <f>IFERROR(IF(INDEX(data_mthly!T:T,MATCH($C75,data_mthly!$E:$E,0),1)=0,"",INDEX(data_mthly!T:T,MATCH($C75,data_mthly!$E:$E,0),1)),"")</f>
        <v/>
      </c>
      <c r="T75" s="145" t="str">
        <f>IFERROR(IF(INDEX(data_mthly!U:U,MATCH($C75,data_mthly!$E:$E,0),1)=0,"",INDEX(data_mthly!U:U,MATCH($C75,data_mthly!$E:$E,0),1)),"")</f>
        <v/>
      </c>
      <c r="U75" s="21" t="str">
        <f>IFERROR(IF(INDEX(data_mthly!V:V,MATCH($C75,data_mthly!$E:$E,0),1)=0,"",INDEX(data_mthly!V:V,MATCH($C75,data_mthly!$E:$E,0),1)),"")</f>
        <v/>
      </c>
      <c r="V75" s="86" t="str">
        <f>IFERROR(IF(INDEX(data_mthly!W:W,MATCH($C75,data_mthly!$E:$E,0),1)=0,"",INDEX(data_mthly!W:W,MATCH($C75,data_mthly!$E:$E,0),1)),"")</f>
        <v/>
      </c>
      <c r="W75" s="160" t="str">
        <f t="shared" si="2"/>
        <v/>
      </c>
      <c r="X75" s="21">
        <f>IFERROR(IF(INDEX(data_mthly!Y:Y,MATCH($C75,data_mthly!$E:$E,0),1)=0,"",INDEX(data_mthly!Y:Y,MATCH($C75,data_mthly!$E:$E,0),1)),"")</f>
        <v>141.85</v>
      </c>
      <c r="Y75" s="145">
        <f>IFERROR(IF(INDEX(data_mthly!Z:Z,MATCH($C75,data_mthly!$E:$E,0),1)=0,"",INDEX(data_mthly!Z:Z,MATCH($C75,data_mthly!$E:$E,0),1)),"")</f>
        <v>2.1899999999999977</v>
      </c>
      <c r="Z75" s="21">
        <f>IFERROR(IF(INDEX(data_mthly!AA:AA,MATCH($C75,data_mthly!$E:$E,0),1)=0,"",INDEX(data_mthly!AA:AA,MATCH($C75,data_mthly!$E:$E,0),1)),"")</f>
        <v>5.6399999999999864</v>
      </c>
      <c r="AA75" s="21">
        <f>IFERROR(IF(INDEX(data_mthly!AB:AB,MATCH($C75,data_mthly!$E:$E,0),1)=0,"",INDEX(data_mthly!AB:AB,MATCH($C75,data_mthly!$E:$E,0),1)),"")</f>
        <v>139.29</v>
      </c>
      <c r="AB75" s="145">
        <f>IFERROR(IF(INDEX(data_mthly!AC:AC,MATCH($C75,data_mthly!$E:$E,0),1)=0,"",INDEX(data_mthly!AC:AC,MATCH($C75,data_mthly!$E:$E,0),1)),"")</f>
        <v>2.1599999999999966</v>
      </c>
      <c r="AC75" s="21">
        <f>IFERROR(IF(INDEX(data_mthly!AD:AD,MATCH($C75,data_mthly!$E:$E,0),1)=0,"",INDEX(data_mthly!AD:AD,MATCH($C75,data_mthly!$E:$E,0),1)),"")</f>
        <v>5.539999999999992</v>
      </c>
      <c r="AD75" s="21">
        <f>IFERROR(IF(INDEX(data_mthly!AE:AE,MATCH($C75,data_mthly!$E:$E,0),1)=0,"",INDEX(data_mthly!AE:AE,MATCH($C75,data_mthly!$E:$E,0),1)),"")</f>
        <v>79.11</v>
      </c>
      <c r="AE75" s="86">
        <f>IFERROR(IF(INDEX(data_mthly!AF:AF,MATCH($C75,data_mthly!$E:$E,0),1)=0,"",INDEX(data_mthly!AF:AF,MATCH($C75,data_mthly!$E:$E,0),1)),"")</f>
        <v>10.8</v>
      </c>
      <c r="AF75" s="88">
        <f t="shared" si="3"/>
        <v>1</v>
      </c>
      <c r="AG75" s="88">
        <f t="shared" si="4"/>
        <v>1</v>
      </c>
    </row>
    <row r="76" spans="1:33" ht="15.5">
      <c r="A76" s="88" t="str">
        <f t="shared" si="0"/>
        <v/>
      </c>
      <c r="B76" s="89">
        <f>IFERROR(IF(INDEX(data_mthly!C:C,MATCH($C76,data_mthly!$E:$E,0),1)=0,"",INDEX(data_mthly!C:C,MATCH($C76,data_mthly!$E:$E,0),1)),"")</f>
        <v>41001</v>
      </c>
      <c r="C76" s="112">
        <f t="shared" si="1"/>
        <v>41000</v>
      </c>
      <c r="D76" s="155" t="str">
        <f>IFERROR(IF(INDEX(data_mthly!F:F,MATCH($C76,data_mthly!$E:$E,0),1)=0,"",INDEX(data_mthly!F:F,MATCH($C76,data_mthly!$E:$E,0),1)),"")</f>
        <v/>
      </c>
      <c r="E76" s="21" t="str">
        <f>IFERROR(IF(INDEX(data_mthly!G:G,MATCH($C76,data_mthly!$E:$E,0),1)=0,"",INDEX(data_mthly!G:G,MATCH($C76,data_mthly!$E:$E,0),1)),"")</f>
        <v/>
      </c>
      <c r="F76" s="145" t="str">
        <f>IFERROR(IF(INDEX(data_mthly!H:H,MATCH($C76,data_mthly!$E:$E,0),1)=0,"",INDEX(data_mthly!H:H,MATCH($C76,data_mthly!$E:$E,0),1)),"")</f>
        <v/>
      </c>
      <c r="G76" s="145" t="str">
        <f>IFERROR(IF(INDEX(data_mthly!I:I,MATCH($C76,data_mthly!$E:$E,0),1)=0,"",INDEX(data_mthly!I:I,MATCH($C76,data_mthly!$E:$E,0),1)),"")</f>
        <v/>
      </c>
      <c r="H76" s="21" t="str">
        <f>IFERROR(IF(INDEX(data_mthly!J:J,MATCH($C76,data_mthly!$E:$E,0),1)=0,"",INDEX(data_mthly!J:J,MATCH($C76,data_mthly!$E:$E,0),1)),"")</f>
        <v/>
      </c>
      <c r="I76" s="145" t="str">
        <f>IFERROR(IF(INDEX(data_mthly!K:K,MATCH($C76,data_mthly!$E:$E,0),1)=0,"",INDEX(data_mthly!K:K,MATCH($C76,data_mthly!$E:$E,0),1)),"")</f>
        <v/>
      </c>
      <c r="J76" s="145" t="str">
        <f>IFERROR(IF(INDEX(data_mthly!L:L,MATCH($C76,data_mthly!$E:$E,0),1)=0,"",INDEX(data_mthly!L:L,MATCH($C76,data_mthly!$E:$E,0),1)),"")</f>
        <v/>
      </c>
      <c r="K76" s="21" t="str">
        <f>IFERROR(IF(INDEX(data_mthly!M:M,MATCH($C76,data_mthly!$E:$E,0),1)=0,"",INDEX(data_mthly!M:M,MATCH($C76,data_mthly!$E:$E,0),1)),"")</f>
        <v/>
      </c>
      <c r="L76" s="86" t="str">
        <f>IFERROR(IF(INDEX(data_mthly!N:N,MATCH($C76,data_mthly!$E:$E,0),1)=0,"",INDEX(data_mthly!N:N,MATCH($C76,data_mthly!$E:$E,0),1)),"")</f>
        <v/>
      </c>
      <c r="M76" s="159"/>
      <c r="N76" s="155" t="str">
        <f>IFERROR(IF(INDEX(data_mthly!O:O,MATCH($C76,data_mthly!$E:$E,0),1)=0,"",INDEX(data_mthly!O:O,MATCH($C76,data_mthly!$E:$E,0),1)),"")</f>
        <v/>
      </c>
      <c r="O76" s="21" t="str">
        <f>IFERROR(IF(INDEX(data_mthly!P:P,MATCH($C76,data_mthly!$E:$E,0),1)=0,"",INDEX(data_mthly!P:P,MATCH($C76,data_mthly!$E:$E,0),1)),"")</f>
        <v/>
      </c>
      <c r="P76" s="145" t="str">
        <f>IFERROR(IF(INDEX(data_mthly!Q:Q,MATCH($C76,data_mthly!$E:$E,0),1)=0,"",INDEX(data_mthly!Q:Q,MATCH($C76,data_mthly!$E:$E,0),1)),"")</f>
        <v/>
      </c>
      <c r="Q76" s="145" t="str">
        <f>IFERROR(IF(INDEX(data_mthly!R:R,MATCH($C76,data_mthly!$E:$E,0),1)=0,"",INDEX(data_mthly!R:R,MATCH($C76,data_mthly!$E:$E,0),1)),"")</f>
        <v/>
      </c>
      <c r="R76" s="21" t="str">
        <f>IFERROR(IF(INDEX(data_mthly!S:S,MATCH($C76,data_mthly!$E:$E,0),1)=0,"",INDEX(data_mthly!S:S,MATCH($C76,data_mthly!$E:$E,0),1)),"")</f>
        <v/>
      </c>
      <c r="S76" s="145" t="str">
        <f>IFERROR(IF(INDEX(data_mthly!T:T,MATCH($C76,data_mthly!$E:$E,0),1)=0,"",INDEX(data_mthly!T:T,MATCH($C76,data_mthly!$E:$E,0),1)),"")</f>
        <v/>
      </c>
      <c r="T76" s="145" t="str">
        <f>IFERROR(IF(INDEX(data_mthly!U:U,MATCH($C76,data_mthly!$E:$E,0),1)=0,"",INDEX(data_mthly!U:U,MATCH($C76,data_mthly!$E:$E,0),1)),"")</f>
        <v/>
      </c>
      <c r="U76" s="21" t="str">
        <f>IFERROR(IF(INDEX(data_mthly!V:V,MATCH($C76,data_mthly!$E:$E,0),1)=0,"",INDEX(data_mthly!V:V,MATCH($C76,data_mthly!$E:$E,0),1)),"")</f>
        <v/>
      </c>
      <c r="V76" s="86" t="str">
        <f>IFERROR(IF(INDEX(data_mthly!W:W,MATCH($C76,data_mthly!$E:$E,0),1)=0,"",INDEX(data_mthly!W:W,MATCH($C76,data_mthly!$E:$E,0),1)),"")</f>
        <v/>
      </c>
      <c r="W76" s="160" t="str">
        <f t="shared" si="2"/>
        <v/>
      </c>
      <c r="X76" s="21">
        <f>IFERROR(IF(INDEX(data_mthly!Y:Y,MATCH($C76,data_mthly!$E:$E,0),1)=0,"",INDEX(data_mthly!Y:Y,MATCH($C76,data_mthly!$E:$E,0),1)),"")</f>
        <v>146.16999999999999</v>
      </c>
      <c r="Y76" s="145">
        <f>IFERROR(IF(INDEX(data_mthly!Z:Z,MATCH($C76,data_mthly!$E:$E,0),1)=0,"",INDEX(data_mthly!Z:Z,MATCH($C76,data_mthly!$E:$E,0),1)),"")</f>
        <v>4.3199999999999932</v>
      </c>
      <c r="Z76" s="21">
        <f>IFERROR(IF(INDEX(data_mthly!AA:AA,MATCH($C76,data_mthly!$E:$E,0),1)=0,"",INDEX(data_mthly!AA:AA,MATCH($C76,data_mthly!$E:$E,0),1)),"")</f>
        <v>4.3299999999999841</v>
      </c>
      <c r="AA76" s="21">
        <f>IFERROR(IF(INDEX(data_mthly!AB:AB,MATCH($C76,data_mthly!$E:$E,0),1)=0,"",INDEX(data_mthly!AB:AB,MATCH($C76,data_mthly!$E:$E,0),1)),"")</f>
        <v>143.54</v>
      </c>
      <c r="AB76" s="145">
        <f>IFERROR(IF(INDEX(data_mthly!AC:AC,MATCH($C76,data_mthly!$E:$E,0),1)=0,"",INDEX(data_mthly!AC:AC,MATCH($C76,data_mthly!$E:$E,0),1)),"")</f>
        <v>4.25</v>
      </c>
      <c r="AC76" s="21">
        <f>IFERROR(IF(INDEX(data_mthly!AD:AD,MATCH($C76,data_mthly!$E:$E,0),1)=0,"",INDEX(data_mthly!AD:AD,MATCH($C76,data_mthly!$E:$E,0),1)),"")</f>
        <v>4.25</v>
      </c>
      <c r="AD76" s="21">
        <f>IFERROR(IF(INDEX(data_mthly!AE:AE,MATCH($C76,data_mthly!$E:$E,0),1)=0,"",INDEX(data_mthly!AE:AE,MATCH($C76,data_mthly!$E:$E,0),1)),"")</f>
        <v>78.72</v>
      </c>
      <c r="AE76" s="86">
        <f>IFERROR(IF(INDEX(data_mthly!AF:AF,MATCH($C76,data_mthly!$E:$E,0),1)=0,"",INDEX(data_mthly!AF:AF,MATCH($C76,data_mthly!$E:$E,0),1)),"")</f>
        <v>10.6</v>
      </c>
      <c r="AF76" s="88">
        <f t="shared" si="3"/>
        <v>2</v>
      </c>
      <c r="AG76" s="88">
        <f t="shared" si="4"/>
        <v>2</v>
      </c>
    </row>
    <row r="77" spans="1:33" ht="15.5">
      <c r="A77" s="88" t="str">
        <f t="shared" si="0"/>
        <v/>
      </c>
      <c r="B77" s="89">
        <f>IFERROR(IF(INDEX(data_mthly!C:C,MATCH($C77,data_mthly!$E:$E,0),1)=0,"",INDEX(data_mthly!C:C,MATCH($C77,data_mthly!$E:$E,0),1)),"")</f>
        <v>41036</v>
      </c>
      <c r="C77" s="112">
        <f t="shared" si="1"/>
        <v>41030</v>
      </c>
      <c r="D77" s="155" t="str">
        <f>IFERROR(IF(INDEX(data_mthly!F:F,MATCH($C77,data_mthly!$E:$E,0),1)=0,"",INDEX(data_mthly!F:F,MATCH($C77,data_mthly!$E:$E,0),1)),"")</f>
        <v/>
      </c>
      <c r="E77" s="21" t="str">
        <f>IFERROR(IF(INDEX(data_mthly!G:G,MATCH($C77,data_mthly!$E:$E,0),1)=0,"",INDEX(data_mthly!G:G,MATCH($C77,data_mthly!$E:$E,0),1)),"")</f>
        <v/>
      </c>
      <c r="F77" s="145" t="str">
        <f>IFERROR(IF(INDEX(data_mthly!H:H,MATCH($C77,data_mthly!$E:$E,0),1)=0,"",INDEX(data_mthly!H:H,MATCH($C77,data_mthly!$E:$E,0),1)),"")</f>
        <v/>
      </c>
      <c r="G77" s="145" t="str">
        <f>IFERROR(IF(INDEX(data_mthly!I:I,MATCH($C77,data_mthly!$E:$E,0),1)=0,"",INDEX(data_mthly!I:I,MATCH($C77,data_mthly!$E:$E,0),1)),"")</f>
        <v/>
      </c>
      <c r="H77" s="21" t="str">
        <f>IFERROR(IF(INDEX(data_mthly!J:J,MATCH($C77,data_mthly!$E:$E,0),1)=0,"",INDEX(data_mthly!J:J,MATCH($C77,data_mthly!$E:$E,0),1)),"")</f>
        <v/>
      </c>
      <c r="I77" s="145" t="str">
        <f>IFERROR(IF(INDEX(data_mthly!K:K,MATCH($C77,data_mthly!$E:$E,0),1)=0,"",INDEX(data_mthly!K:K,MATCH($C77,data_mthly!$E:$E,0),1)),"")</f>
        <v/>
      </c>
      <c r="J77" s="145" t="str">
        <f>IFERROR(IF(INDEX(data_mthly!L:L,MATCH($C77,data_mthly!$E:$E,0),1)=0,"",INDEX(data_mthly!L:L,MATCH($C77,data_mthly!$E:$E,0),1)),"")</f>
        <v/>
      </c>
      <c r="K77" s="21" t="str">
        <f>IFERROR(IF(INDEX(data_mthly!M:M,MATCH($C77,data_mthly!$E:$E,0),1)=0,"",INDEX(data_mthly!M:M,MATCH($C77,data_mthly!$E:$E,0),1)),"")</f>
        <v/>
      </c>
      <c r="L77" s="86" t="str">
        <f>IFERROR(IF(INDEX(data_mthly!N:N,MATCH($C77,data_mthly!$E:$E,0),1)=0,"",INDEX(data_mthly!N:N,MATCH($C77,data_mthly!$E:$E,0),1)),"")</f>
        <v/>
      </c>
      <c r="M77" s="159"/>
      <c r="N77" s="155" t="str">
        <f>IFERROR(IF(INDEX(data_mthly!O:O,MATCH($C77,data_mthly!$E:$E,0),1)=0,"",INDEX(data_mthly!O:O,MATCH($C77,data_mthly!$E:$E,0),1)),"")</f>
        <v/>
      </c>
      <c r="O77" s="21" t="str">
        <f>IFERROR(IF(INDEX(data_mthly!P:P,MATCH($C77,data_mthly!$E:$E,0),1)=0,"",INDEX(data_mthly!P:P,MATCH($C77,data_mthly!$E:$E,0),1)),"")</f>
        <v/>
      </c>
      <c r="P77" s="145" t="str">
        <f>IFERROR(IF(INDEX(data_mthly!Q:Q,MATCH($C77,data_mthly!$E:$E,0),1)=0,"",INDEX(data_mthly!Q:Q,MATCH($C77,data_mthly!$E:$E,0),1)),"")</f>
        <v/>
      </c>
      <c r="Q77" s="145" t="str">
        <f>IFERROR(IF(INDEX(data_mthly!R:R,MATCH($C77,data_mthly!$E:$E,0),1)=0,"",INDEX(data_mthly!R:R,MATCH($C77,data_mthly!$E:$E,0),1)),"")</f>
        <v/>
      </c>
      <c r="R77" s="21" t="str">
        <f>IFERROR(IF(INDEX(data_mthly!S:S,MATCH($C77,data_mthly!$E:$E,0),1)=0,"",INDEX(data_mthly!S:S,MATCH($C77,data_mthly!$E:$E,0),1)),"")</f>
        <v/>
      </c>
      <c r="S77" s="145" t="str">
        <f>IFERROR(IF(INDEX(data_mthly!T:T,MATCH($C77,data_mthly!$E:$E,0),1)=0,"",INDEX(data_mthly!T:T,MATCH($C77,data_mthly!$E:$E,0),1)),"")</f>
        <v/>
      </c>
      <c r="T77" s="145" t="str">
        <f>IFERROR(IF(INDEX(data_mthly!U:U,MATCH($C77,data_mthly!$E:$E,0),1)=0,"",INDEX(data_mthly!U:U,MATCH($C77,data_mthly!$E:$E,0),1)),"")</f>
        <v/>
      </c>
      <c r="U77" s="21" t="str">
        <f>IFERROR(IF(INDEX(data_mthly!V:V,MATCH($C77,data_mthly!$E:$E,0),1)=0,"",INDEX(data_mthly!V:V,MATCH($C77,data_mthly!$E:$E,0),1)),"")</f>
        <v/>
      </c>
      <c r="V77" s="86" t="str">
        <f>IFERROR(IF(INDEX(data_mthly!W:W,MATCH($C77,data_mthly!$E:$E,0),1)=0,"",INDEX(data_mthly!W:W,MATCH($C77,data_mthly!$E:$E,0),1)),"")</f>
        <v/>
      </c>
      <c r="W77" s="160" t="str">
        <f t="shared" si="2"/>
        <v/>
      </c>
      <c r="X77" s="21">
        <f>IFERROR(IF(INDEX(data_mthly!Y:Y,MATCH($C77,data_mthly!$E:$E,0),1)=0,"",INDEX(data_mthly!Y:Y,MATCH($C77,data_mthly!$E:$E,0),1)),"")</f>
        <v>148.97</v>
      </c>
      <c r="Y77" s="145">
        <f>IFERROR(IF(INDEX(data_mthly!Z:Z,MATCH($C77,data_mthly!$E:$E,0),1)=0,"",INDEX(data_mthly!Z:Z,MATCH($C77,data_mthly!$E:$E,0),1)),"")</f>
        <v>2.8000000000000114</v>
      </c>
      <c r="Z77" s="21">
        <f>IFERROR(IF(INDEX(data_mthly!AA:AA,MATCH($C77,data_mthly!$E:$E,0),1)=0,"",INDEX(data_mthly!AA:AA,MATCH($C77,data_mthly!$E:$E,0),1)),"")</f>
        <v>0.21000000000000796</v>
      </c>
      <c r="AA77" s="21">
        <f>IFERROR(IF(INDEX(data_mthly!AB:AB,MATCH($C77,data_mthly!$E:$E,0),1)=0,"",INDEX(data_mthly!AB:AB,MATCH($C77,data_mthly!$E:$E,0),1)),"")</f>
        <v>146.30000000000001</v>
      </c>
      <c r="AB77" s="145">
        <f>IFERROR(IF(INDEX(data_mthly!AC:AC,MATCH($C77,data_mthly!$E:$E,0),1)=0,"",INDEX(data_mthly!AC:AC,MATCH($C77,data_mthly!$E:$E,0),1)),"")</f>
        <v>2.7600000000000193</v>
      </c>
      <c r="AC77" s="21">
        <f>IFERROR(IF(INDEX(data_mthly!AD:AD,MATCH($C77,data_mthly!$E:$E,0),1)=0,"",INDEX(data_mthly!AD:AD,MATCH($C77,data_mthly!$E:$E,0),1)),"")</f>
        <v>0.20000000000001705</v>
      </c>
      <c r="AD77" s="21">
        <f>IFERROR(IF(INDEX(data_mthly!AE:AE,MATCH($C77,data_mthly!$E:$E,0),1)=0,"",INDEX(data_mthly!AE:AE,MATCH($C77,data_mthly!$E:$E,0),1)),"")</f>
        <v>78.489999999999995</v>
      </c>
      <c r="AE77" s="86">
        <f>IFERROR(IF(INDEX(data_mthly!AF:AF,MATCH($C77,data_mthly!$E:$E,0),1)=0,"",INDEX(data_mthly!AF:AF,MATCH($C77,data_mthly!$E:$E,0),1)),"")</f>
        <v>10.8</v>
      </c>
      <c r="AF77" s="88">
        <f t="shared" si="3"/>
        <v>1</v>
      </c>
      <c r="AG77" s="88">
        <f t="shared" si="4"/>
        <v>1</v>
      </c>
    </row>
    <row r="78" spans="1:33" ht="15.5">
      <c r="A78" s="88" t="str">
        <f t="shared" ref="A78:A141" si="5">IF(D78="","",AG78)</f>
        <v/>
      </c>
      <c r="B78" s="89">
        <f>IFERROR(IF(INDEX(data_mthly!C:C,MATCH($C78,data_mthly!$E:$E,0),1)=0,"",INDEX(data_mthly!C:C,MATCH($C78,data_mthly!$E:$E,0),1)),"")</f>
        <v>41064</v>
      </c>
      <c r="C78" s="112">
        <f t="shared" ref="C78:C141" si="6">IF($D$8="","",IFERROR(IF(C77+7&lt;=$D$8,EOMONTH(C77,0)+1,""),""))</f>
        <v>41061</v>
      </c>
      <c r="D78" s="155" t="str">
        <f>IFERROR(IF(INDEX(data_mthly!F:F,MATCH($C78,data_mthly!$E:$E,0),1)=0,"",INDEX(data_mthly!F:F,MATCH($C78,data_mthly!$E:$E,0),1)),"")</f>
        <v/>
      </c>
      <c r="E78" s="21" t="str">
        <f>IFERROR(IF(INDEX(data_mthly!G:G,MATCH($C78,data_mthly!$E:$E,0),1)=0,"",INDEX(data_mthly!G:G,MATCH($C78,data_mthly!$E:$E,0),1)),"")</f>
        <v/>
      </c>
      <c r="F78" s="145" t="str">
        <f>IFERROR(IF(INDEX(data_mthly!H:H,MATCH($C78,data_mthly!$E:$E,0),1)=0,"",INDEX(data_mthly!H:H,MATCH($C78,data_mthly!$E:$E,0),1)),"")</f>
        <v/>
      </c>
      <c r="G78" s="145" t="str">
        <f>IFERROR(IF(INDEX(data_mthly!I:I,MATCH($C78,data_mthly!$E:$E,0),1)=0,"",INDEX(data_mthly!I:I,MATCH($C78,data_mthly!$E:$E,0),1)),"")</f>
        <v/>
      </c>
      <c r="H78" s="21" t="str">
        <f>IFERROR(IF(INDEX(data_mthly!J:J,MATCH($C78,data_mthly!$E:$E,0),1)=0,"",INDEX(data_mthly!J:J,MATCH($C78,data_mthly!$E:$E,0),1)),"")</f>
        <v/>
      </c>
      <c r="I78" s="145" t="str">
        <f>IFERROR(IF(INDEX(data_mthly!K:K,MATCH($C78,data_mthly!$E:$E,0),1)=0,"",INDEX(data_mthly!K:K,MATCH($C78,data_mthly!$E:$E,0),1)),"")</f>
        <v/>
      </c>
      <c r="J78" s="145" t="str">
        <f>IFERROR(IF(INDEX(data_mthly!L:L,MATCH($C78,data_mthly!$E:$E,0),1)=0,"",INDEX(data_mthly!L:L,MATCH($C78,data_mthly!$E:$E,0),1)),"")</f>
        <v/>
      </c>
      <c r="K78" s="21" t="str">
        <f>IFERROR(IF(INDEX(data_mthly!M:M,MATCH($C78,data_mthly!$E:$E,0),1)=0,"",INDEX(data_mthly!M:M,MATCH($C78,data_mthly!$E:$E,0),1)),"")</f>
        <v/>
      </c>
      <c r="L78" s="86" t="str">
        <f>IFERROR(IF(INDEX(data_mthly!N:N,MATCH($C78,data_mthly!$E:$E,0),1)=0,"",INDEX(data_mthly!N:N,MATCH($C78,data_mthly!$E:$E,0),1)),"")</f>
        <v/>
      </c>
      <c r="M78" s="159"/>
      <c r="N78" s="155" t="str">
        <f>IFERROR(IF(INDEX(data_mthly!O:O,MATCH($C78,data_mthly!$E:$E,0),1)=0,"",INDEX(data_mthly!O:O,MATCH($C78,data_mthly!$E:$E,0),1)),"")</f>
        <v/>
      </c>
      <c r="O78" s="21" t="str">
        <f>IFERROR(IF(INDEX(data_mthly!P:P,MATCH($C78,data_mthly!$E:$E,0),1)=0,"",INDEX(data_mthly!P:P,MATCH($C78,data_mthly!$E:$E,0),1)),"")</f>
        <v/>
      </c>
      <c r="P78" s="145" t="str">
        <f>IFERROR(IF(INDEX(data_mthly!Q:Q,MATCH($C78,data_mthly!$E:$E,0),1)=0,"",INDEX(data_mthly!Q:Q,MATCH($C78,data_mthly!$E:$E,0),1)),"")</f>
        <v/>
      </c>
      <c r="Q78" s="145" t="str">
        <f>IFERROR(IF(INDEX(data_mthly!R:R,MATCH($C78,data_mthly!$E:$E,0),1)=0,"",INDEX(data_mthly!R:R,MATCH($C78,data_mthly!$E:$E,0),1)),"")</f>
        <v/>
      </c>
      <c r="R78" s="21" t="str">
        <f>IFERROR(IF(INDEX(data_mthly!S:S,MATCH($C78,data_mthly!$E:$E,0),1)=0,"",INDEX(data_mthly!S:S,MATCH($C78,data_mthly!$E:$E,0),1)),"")</f>
        <v/>
      </c>
      <c r="S78" s="145" t="str">
        <f>IFERROR(IF(INDEX(data_mthly!T:T,MATCH($C78,data_mthly!$E:$E,0),1)=0,"",INDEX(data_mthly!T:T,MATCH($C78,data_mthly!$E:$E,0),1)),"")</f>
        <v/>
      </c>
      <c r="T78" s="145" t="str">
        <f>IFERROR(IF(INDEX(data_mthly!U:U,MATCH($C78,data_mthly!$E:$E,0),1)=0,"",INDEX(data_mthly!U:U,MATCH($C78,data_mthly!$E:$E,0),1)),"")</f>
        <v/>
      </c>
      <c r="U78" s="21" t="str">
        <f>IFERROR(IF(INDEX(data_mthly!V:V,MATCH($C78,data_mthly!$E:$E,0),1)=0,"",INDEX(data_mthly!V:V,MATCH($C78,data_mthly!$E:$E,0),1)),"")</f>
        <v/>
      </c>
      <c r="V78" s="86" t="str">
        <f>IFERROR(IF(INDEX(data_mthly!W:W,MATCH($C78,data_mthly!$E:$E,0),1)=0,"",INDEX(data_mthly!W:W,MATCH($C78,data_mthly!$E:$E,0),1)),"")</f>
        <v/>
      </c>
      <c r="W78" s="160" t="str">
        <f t="shared" ref="W78:W141" si="7">IF(N78="","",AG78)</f>
        <v/>
      </c>
      <c r="X78" s="21">
        <f>IFERROR(IF(INDEX(data_mthly!Y:Y,MATCH($C78,data_mthly!$E:$E,0),1)=0,"",INDEX(data_mthly!Y:Y,MATCH($C78,data_mthly!$E:$E,0),1)),"")</f>
        <v>149.79</v>
      </c>
      <c r="Y78" s="145">
        <f>IFERROR(IF(INDEX(data_mthly!Z:Z,MATCH($C78,data_mthly!$E:$E,0),1)=0,"",INDEX(data_mthly!Z:Z,MATCH($C78,data_mthly!$E:$E,0),1)),"")</f>
        <v>0.81999999999999318</v>
      </c>
      <c r="Z78" s="21">
        <f>IFERROR(IF(INDEX(data_mthly!AA:AA,MATCH($C78,data_mthly!$E:$E,0),1)=0,"",INDEX(data_mthly!AA:AA,MATCH($C78,data_mthly!$E:$E,0),1)),"")</f>
        <v>-2.4500000000000171</v>
      </c>
      <c r="AA78" s="21">
        <f>IFERROR(IF(INDEX(data_mthly!AB:AB,MATCH($C78,data_mthly!$E:$E,0),1)=0,"",INDEX(data_mthly!AB:AB,MATCH($C78,data_mthly!$E:$E,0),1)),"")</f>
        <v>147.1</v>
      </c>
      <c r="AB78" s="145">
        <f>IFERROR(IF(INDEX(data_mthly!AC:AC,MATCH($C78,data_mthly!$E:$E,0),1)=0,"",INDEX(data_mthly!AC:AC,MATCH($C78,data_mthly!$E:$E,0),1)),"")</f>
        <v>0.79999999999998295</v>
      </c>
      <c r="AC78" s="21">
        <f>IFERROR(IF(INDEX(data_mthly!AD:AD,MATCH($C78,data_mthly!$E:$E,0),1)=0,"",INDEX(data_mthly!AD:AD,MATCH($C78,data_mthly!$E:$E,0),1)),"")</f>
        <v>-2.4200000000000159</v>
      </c>
      <c r="AD78" s="21">
        <f>IFERROR(IF(INDEX(data_mthly!AE:AE,MATCH($C78,data_mthly!$E:$E,0),1)=0,"",INDEX(data_mthly!AE:AE,MATCH($C78,data_mthly!$E:$E,0),1)),"")</f>
        <v>77.930000000000007</v>
      </c>
      <c r="AE78" s="86">
        <f>IFERROR(IF(INDEX(data_mthly!AF:AF,MATCH($C78,data_mthly!$E:$E,0),1)=0,"",INDEX(data_mthly!AF:AF,MATCH($C78,data_mthly!$E:$E,0),1)),"")</f>
        <v>10.9</v>
      </c>
      <c r="AF78" s="88">
        <f t="shared" si="3"/>
        <v>2</v>
      </c>
      <c r="AG78" s="88">
        <f t="shared" si="4"/>
        <v>2</v>
      </c>
    </row>
    <row r="79" spans="1:33" ht="15.5">
      <c r="A79" s="88" t="str">
        <f t="shared" si="5"/>
        <v/>
      </c>
      <c r="B79" s="89">
        <f>IFERROR(IF(INDEX(data_mthly!C:C,MATCH($C79,data_mthly!$E:$E,0),1)=0,"",INDEX(data_mthly!C:C,MATCH($C79,data_mthly!$E:$E,0),1)),"")</f>
        <v>41092</v>
      </c>
      <c r="C79" s="112">
        <f t="shared" si="6"/>
        <v>41091</v>
      </c>
      <c r="D79" s="155" t="str">
        <f>IFERROR(IF(INDEX(data_mthly!F:F,MATCH($C79,data_mthly!$E:$E,0),1)=0,"",INDEX(data_mthly!F:F,MATCH($C79,data_mthly!$E:$E,0),1)),"")</f>
        <v/>
      </c>
      <c r="E79" s="21" t="str">
        <f>IFERROR(IF(INDEX(data_mthly!G:G,MATCH($C79,data_mthly!$E:$E,0),1)=0,"",INDEX(data_mthly!G:G,MATCH($C79,data_mthly!$E:$E,0),1)),"")</f>
        <v/>
      </c>
      <c r="F79" s="145" t="str">
        <f>IFERROR(IF(INDEX(data_mthly!H:H,MATCH($C79,data_mthly!$E:$E,0),1)=0,"",INDEX(data_mthly!H:H,MATCH($C79,data_mthly!$E:$E,0),1)),"")</f>
        <v/>
      </c>
      <c r="G79" s="145" t="str">
        <f>IFERROR(IF(INDEX(data_mthly!I:I,MATCH($C79,data_mthly!$E:$E,0),1)=0,"",INDEX(data_mthly!I:I,MATCH($C79,data_mthly!$E:$E,0),1)),"")</f>
        <v/>
      </c>
      <c r="H79" s="21" t="str">
        <f>IFERROR(IF(INDEX(data_mthly!J:J,MATCH($C79,data_mthly!$E:$E,0),1)=0,"",INDEX(data_mthly!J:J,MATCH($C79,data_mthly!$E:$E,0),1)),"")</f>
        <v/>
      </c>
      <c r="I79" s="145" t="str">
        <f>IFERROR(IF(INDEX(data_mthly!K:K,MATCH($C79,data_mthly!$E:$E,0),1)=0,"",INDEX(data_mthly!K:K,MATCH($C79,data_mthly!$E:$E,0),1)),"")</f>
        <v/>
      </c>
      <c r="J79" s="145" t="str">
        <f>IFERROR(IF(INDEX(data_mthly!L:L,MATCH($C79,data_mthly!$E:$E,0),1)=0,"",INDEX(data_mthly!L:L,MATCH($C79,data_mthly!$E:$E,0),1)),"")</f>
        <v/>
      </c>
      <c r="K79" s="21" t="str">
        <f>IFERROR(IF(INDEX(data_mthly!M:M,MATCH($C79,data_mthly!$E:$E,0),1)=0,"",INDEX(data_mthly!M:M,MATCH($C79,data_mthly!$E:$E,0),1)),"")</f>
        <v/>
      </c>
      <c r="L79" s="86" t="str">
        <f>IFERROR(IF(INDEX(data_mthly!N:N,MATCH($C79,data_mthly!$E:$E,0),1)=0,"",INDEX(data_mthly!N:N,MATCH($C79,data_mthly!$E:$E,0),1)),"")</f>
        <v/>
      </c>
      <c r="M79" s="159"/>
      <c r="N79" s="155" t="str">
        <f>IFERROR(IF(INDEX(data_mthly!O:O,MATCH($C79,data_mthly!$E:$E,0),1)=0,"",INDEX(data_mthly!O:O,MATCH($C79,data_mthly!$E:$E,0),1)),"")</f>
        <v/>
      </c>
      <c r="O79" s="21" t="str">
        <f>IFERROR(IF(INDEX(data_mthly!P:P,MATCH($C79,data_mthly!$E:$E,0),1)=0,"",INDEX(data_mthly!P:P,MATCH($C79,data_mthly!$E:$E,0),1)),"")</f>
        <v/>
      </c>
      <c r="P79" s="145" t="str">
        <f>IFERROR(IF(INDEX(data_mthly!Q:Q,MATCH($C79,data_mthly!$E:$E,0),1)=0,"",INDEX(data_mthly!Q:Q,MATCH($C79,data_mthly!$E:$E,0),1)),"")</f>
        <v/>
      </c>
      <c r="Q79" s="145" t="str">
        <f>IFERROR(IF(INDEX(data_mthly!R:R,MATCH($C79,data_mthly!$E:$E,0),1)=0,"",INDEX(data_mthly!R:R,MATCH($C79,data_mthly!$E:$E,0),1)),"")</f>
        <v/>
      </c>
      <c r="R79" s="21" t="str">
        <f>IFERROR(IF(INDEX(data_mthly!S:S,MATCH($C79,data_mthly!$E:$E,0),1)=0,"",INDEX(data_mthly!S:S,MATCH($C79,data_mthly!$E:$E,0),1)),"")</f>
        <v/>
      </c>
      <c r="S79" s="145" t="str">
        <f>IFERROR(IF(INDEX(data_mthly!T:T,MATCH($C79,data_mthly!$E:$E,0),1)=0,"",INDEX(data_mthly!T:T,MATCH($C79,data_mthly!$E:$E,0),1)),"")</f>
        <v/>
      </c>
      <c r="T79" s="145" t="str">
        <f>IFERROR(IF(INDEX(data_mthly!U:U,MATCH($C79,data_mthly!$E:$E,0),1)=0,"",INDEX(data_mthly!U:U,MATCH($C79,data_mthly!$E:$E,0),1)),"")</f>
        <v/>
      </c>
      <c r="U79" s="21" t="str">
        <f>IFERROR(IF(INDEX(data_mthly!V:V,MATCH($C79,data_mthly!$E:$E,0),1)=0,"",INDEX(data_mthly!V:V,MATCH($C79,data_mthly!$E:$E,0),1)),"")</f>
        <v/>
      </c>
      <c r="V79" s="86" t="str">
        <f>IFERROR(IF(INDEX(data_mthly!W:W,MATCH($C79,data_mthly!$E:$E,0),1)=0,"",INDEX(data_mthly!W:W,MATCH($C79,data_mthly!$E:$E,0),1)),"")</f>
        <v/>
      </c>
      <c r="W79" s="160" t="str">
        <f t="shared" si="7"/>
        <v/>
      </c>
      <c r="X79" s="21">
        <f>IFERROR(IF(INDEX(data_mthly!Y:Y,MATCH($C79,data_mthly!$E:$E,0),1)=0,"",INDEX(data_mthly!Y:Y,MATCH($C79,data_mthly!$E:$E,0),1)),"")</f>
        <v>150.44999999999999</v>
      </c>
      <c r="Y79" s="145">
        <f>IFERROR(IF(INDEX(data_mthly!Z:Z,MATCH($C79,data_mthly!$E:$E,0),1)=0,"",INDEX(data_mthly!Z:Z,MATCH($C79,data_mthly!$E:$E,0),1)),"")</f>
        <v>0.65999999999999659</v>
      </c>
      <c r="Z79" s="21">
        <f>IFERROR(IF(INDEX(data_mthly!AA:AA,MATCH($C79,data_mthly!$E:$E,0),1)=0,"",INDEX(data_mthly!AA:AA,MATCH($C79,data_mthly!$E:$E,0),1)),"")</f>
        <v>-2.0100000000000193</v>
      </c>
      <c r="AA79" s="21">
        <f>IFERROR(IF(INDEX(data_mthly!AB:AB,MATCH($C79,data_mthly!$E:$E,0),1)=0,"",INDEX(data_mthly!AB:AB,MATCH($C79,data_mthly!$E:$E,0),1)),"")</f>
        <v>147.76</v>
      </c>
      <c r="AB79" s="145">
        <f>IFERROR(IF(INDEX(data_mthly!AC:AC,MATCH($C79,data_mthly!$E:$E,0),1)=0,"",INDEX(data_mthly!AC:AC,MATCH($C79,data_mthly!$E:$E,0),1)),"")</f>
        <v>0.65999999999999659</v>
      </c>
      <c r="AC79" s="21">
        <f>IFERROR(IF(INDEX(data_mthly!AD:AD,MATCH($C79,data_mthly!$E:$E,0),1)=0,"",INDEX(data_mthly!AD:AD,MATCH($C79,data_mthly!$E:$E,0),1)),"")</f>
        <v>-1.960000000000008</v>
      </c>
      <c r="AD79" s="21">
        <f>IFERROR(IF(INDEX(data_mthly!AE:AE,MATCH($C79,data_mthly!$E:$E,0),1)=0,"",INDEX(data_mthly!AE:AE,MATCH($C79,data_mthly!$E:$E,0),1)),"")</f>
        <v>77.819999999999993</v>
      </c>
      <c r="AE79" s="86">
        <f>IFERROR(IF(INDEX(data_mthly!AF:AF,MATCH($C79,data_mthly!$E:$E,0),1)=0,"",INDEX(data_mthly!AF:AF,MATCH($C79,data_mthly!$E:$E,0),1)),"")</f>
        <v>10.9</v>
      </c>
      <c r="AF79" s="88">
        <f t="shared" ref="AF79:AF142" si="8">IF(X79="","",AG79)</f>
        <v>1</v>
      </c>
      <c r="AG79" s="88">
        <f t="shared" si="4"/>
        <v>1</v>
      </c>
    </row>
    <row r="80" spans="1:33" ht="15.5">
      <c r="A80" s="88" t="str">
        <f t="shared" si="5"/>
        <v/>
      </c>
      <c r="B80" s="89">
        <f>IFERROR(IF(INDEX(data_mthly!C:C,MATCH($C80,data_mthly!$E:$E,0),1)=0,"",INDEX(data_mthly!C:C,MATCH($C80,data_mthly!$E:$E,0),1)),"")</f>
        <v>41127</v>
      </c>
      <c r="C80" s="112">
        <f t="shared" si="6"/>
        <v>41122</v>
      </c>
      <c r="D80" s="155" t="str">
        <f>IFERROR(IF(INDEX(data_mthly!F:F,MATCH($C80,data_mthly!$E:$E,0),1)=0,"",INDEX(data_mthly!F:F,MATCH($C80,data_mthly!$E:$E,0),1)),"")</f>
        <v/>
      </c>
      <c r="E80" s="21" t="str">
        <f>IFERROR(IF(INDEX(data_mthly!G:G,MATCH($C80,data_mthly!$E:$E,0),1)=0,"",INDEX(data_mthly!G:G,MATCH($C80,data_mthly!$E:$E,0),1)),"")</f>
        <v/>
      </c>
      <c r="F80" s="145" t="str">
        <f>IFERROR(IF(INDEX(data_mthly!H:H,MATCH($C80,data_mthly!$E:$E,0),1)=0,"",INDEX(data_mthly!H:H,MATCH($C80,data_mthly!$E:$E,0),1)),"")</f>
        <v/>
      </c>
      <c r="G80" s="145" t="str">
        <f>IFERROR(IF(INDEX(data_mthly!I:I,MATCH($C80,data_mthly!$E:$E,0),1)=0,"",INDEX(data_mthly!I:I,MATCH($C80,data_mthly!$E:$E,0),1)),"")</f>
        <v/>
      </c>
      <c r="H80" s="21" t="str">
        <f>IFERROR(IF(INDEX(data_mthly!J:J,MATCH($C80,data_mthly!$E:$E,0),1)=0,"",INDEX(data_mthly!J:J,MATCH($C80,data_mthly!$E:$E,0),1)),"")</f>
        <v/>
      </c>
      <c r="I80" s="145" t="str">
        <f>IFERROR(IF(INDEX(data_mthly!K:K,MATCH($C80,data_mthly!$E:$E,0),1)=0,"",INDEX(data_mthly!K:K,MATCH($C80,data_mthly!$E:$E,0),1)),"")</f>
        <v/>
      </c>
      <c r="J80" s="145" t="str">
        <f>IFERROR(IF(INDEX(data_mthly!L:L,MATCH($C80,data_mthly!$E:$E,0),1)=0,"",INDEX(data_mthly!L:L,MATCH($C80,data_mthly!$E:$E,0),1)),"")</f>
        <v/>
      </c>
      <c r="K80" s="21" t="str">
        <f>IFERROR(IF(INDEX(data_mthly!M:M,MATCH($C80,data_mthly!$E:$E,0),1)=0,"",INDEX(data_mthly!M:M,MATCH($C80,data_mthly!$E:$E,0),1)),"")</f>
        <v/>
      </c>
      <c r="L80" s="86" t="str">
        <f>IFERROR(IF(INDEX(data_mthly!N:N,MATCH($C80,data_mthly!$E:$E,0),1)=0,"",INDEX(data_mthly!N:N,MATCH($C80,data_mthly!$E:$E,0),1)),"")</f>
        <v/>
      </c>
      <c r="M80" s="159"/>
      <c r="N80" s="155" t="str">
        <f>IFERROR(IF(INDEX(data_mthly!O:O,MATCH($C80,data_mthly!$E:$E,0),1)=0,"",INDEX(data_mthly!O:O,MATCH($C80,data_mthly!$E:$E,0),1)),"")</f>
        <v/>
      </c>
      <c r="O80" s="21" t="str">
        <f>IFERROR(IF(INDEX(data_mthly!P:P,MATCH($C80,data_mthly!$E:$E,0),1)=0,"",INDEX(data_mthly!P:P,MATCH($C80,data_mthly!$E:$E,0),1)),"")</f>
        <v/>
      </c>
      <c r="P80" s="145" t="str">
        <f>IFERROR(IF(INDEX(data_mthly!Q:Q,MATCH($C80,data_mthly!$E:$E,0),1)=0,"",INDEX(data_mthly!Q:Q,MATCH($C80,data_mthly!$E:$E,0),1)),"")</f>
        <v/>
      </c>
      <c r="Q80" s="145" t="str">
        <f>IFERROR(IF(INDEX(data_mthly!R:R,MATCH($C80,data_mthly!$E:$E,0),1)=0,"",INDEX(data_mthly!R:R,MATCH($C80,data_mthly!$E:$E,0),1)),"")</f>
        <v/>
      </c>
      <c r="R80" s="21" t="str">
        <f>IFERROR(IF(INDEX(data_mthly!S:S,MATCH($C80,data_mthly!$E:$E,0),1)=0,"",INDEX(data_mthly!S:S,MATCH($C80,data_mthly!$E:$E,0),1)),"")</f>
        <v/>
      </c>
      <c r="S80" s="145" t="str">
        <f>IFERROR(IF(INDEX(data_mthly!T:T,MATCH($C80,data_mthly!$E:$E,0),1)=0,"",INDEX(data_mthly!T:T,MATCH($C80,data_mthly!$E:$E,0),1)),"")</f>
        <v/>
      </c>
      <c r="T80" s="145" t="str">
        <f>IFERROR(IF(INDEX(data_mthly!U:U,MATCH($C80,data_mthly!$E:$E,0),1)=0,"",INDEX(data_mthly!U:U,MATCH($C80,data_mthly!$E:$E,0),1)),"")</f>
        <v/>
      </c>
      <c r="U80" s="21" t="str">
        <f>IFERROR(IF(INDEX(data_mthly!V:V,MATCH($C80,data_mthly!$E:$E,0),1)=0,"",INDEX(data_mthly!V:V,MATCH($C80,data_mthly!$E:$E,0),1)),"")</f>
        <v/>
      </c>
      <c r="V80" s="86" t="str">
        <f>IFERROR(IF(INDEX(data_mthly!W:W,MATCH($C80,data_mthly!$E:$E,0),1)=0,"",INDEX(data_mthly!W:W,MATCH($C80,data_mthly!$E:$E,0),1)),"")</f>
        <v/>
      </c>
      <c r="W80" s="160" t="str">
        <f t="shared" si="7"/>
        <v/>
      </c>
      <c r="X80" s="21">
        <f>IFERROR(IF(INDEX(data_mthly!Y:Y,MATCH($C80,data_mthly!$E:$E,0),1)=0,"",INDEX(data_mthly!Y:Y,MATCH($C80,data_mthly!$E:$E,0),1)),"")</f>
        <v>150.4</v>
      </c>
      <c r="Y80" s="145">
        <f>IFERROR(IF(INDEX(data_mthly!Z:Z,MATCH($C80,data_mthly!$E:$E,0),1)=0,"",INDEX(data_mthly!Z:Z,MATCH($C80,data_mthly!$E:$E,0),1)),"")</f>
        <v>-4.9999999999982947E-2</v>
      </c>
      <c r="Z80" s="21">
        <f>IFERROR(IF(INDEX(data_mthly!AA:AA,MATCH($C80,data_mthly!$E:$E,0),1)=0,"",INDEX(data_mthly!AA:AA,MATCH($C80,data_mthly!$E:$E,0),1)),"")</f>
        <v>1.7800000000000011</v>
      </c>
      <c r="AA80" s="21">
        <f>IFERROR(IF(INDEX(data_mthly!AB:AB,MATCH($C80,data_mthly!$E:$E,0),1)=0,"",INDEX(data_mthly!AB:AB,MATCH($C80,data_mthly!$E:$E,0),1)),"")</f>
        <v>147.71</v>
      </c>
      <c r="AB80" s="145">
        <f>IFERROR(IF(INDEX(data_mthly!AC:AC,MATCH($C80,data_mthly!$E:$E,0),1)=0,"",INDEX(data_mthly!AC:AC,MATCH($C80,data_mthly!$E:$E,0),1)),"")</f>
        <v>-4.9999999999982947E-2</v>
      </c>
      <c r="AC80" s="21">
        <f>IFERROR(IF(INDEX(data_mthly!AD:AD,MATCH($C80,data_mthly!$E:$E,0),1)=0,"",INDEX(data_mthly!AD:AD,MATCH($C80,data_mthly!$E:$E,0),1)),"")</f>
        <v>1.7700000000000102</v>
      </c>
      <c r="AD80" s="21">
        <f>IFERROR(IF(INDEX(data_mthly!AE:AE,MATCH($C80,data_mthly!$E:$E,0),1)=0,"",INDEX(data_mthly!AE:AE,MATCH($C80,data_mthly!$E:$E,0),1)),"")</f>
        <v>77.88</v>
      </c>
      <c r="AE80" s="86">
        <f>IFERROR(IF(INDEX(data_mthly!AF:AF,MATCH($C80,data_mthly!$E:$E,0),1)=0,"",INDEX(data_mthly!AF:AF,MATCH($C80,data_mthly!$E:$E,0),1)),"")</f>
        <v>10.9</v>
      </c>
      <c r="AF80" s="88">
        <f t="shared" si="8"/>
        <v>2</v>
      </c>
      <c r="AG80" s="88">
        <f t="shared" ref="AG80:AG143" si="9">AG78</f>
        <v>2</v>
      </c>
    </row>
    <row r="81" spans="1:33" ht="15.5">
      <c r="A81" s="88" t="str">
        <f t="shared" si="5"/>
        <v/>
      </c>
      <c r="B81" s="89">
        <f>IFERROR(IF(INDEX(data_mthly!C:C,MATCH($C81,data_mthly!$E:$E,0),1)=0,"",INDEX(data_mthly!C:C,MATCH($C81,data_mthly!$E:$E,0),1)),"")</f>
        <v>41155</v>
      </c>
      <c r="C81" s="112">
        <f t="shared" si="6"/>
        <v>41153</v>
      </c>
      <c r="D81" s="155" t="str">
        <f>IFERROR(IF(INDEX(data_mthly!F:F,MATCH($C81,data_mthly!$E:$E,0),1)=0,"",INDEX(data_mthly!F:F,MATCH($C81,data_mthly!$E:$E,0),1)),"")</f>
        <v/>
      </c>
      <c r="E81" s="21" t="str">
        <f>IFERROR(IF(INDEX(data_mthly!G:G,MATCH($C81,data_mthly!$E:$E,0),1)=0,"",INDEX(data_mthly!G:G,MATCH($C81,data_mthly!$E:$E,0),1)),"")</f>
        <v/>
      </c>
      <c r="F81" s="145" t="str">
        <f>IFERROR(IF(INDEX(data_mthly!H:H,MATCH($C81,data_mthly!$E:$E,0),1)=0,"",INDEX(data_mthly!H:H,MATCH($C81,data_mthly!$E:$E,0),1)),"")</f>
        <v/>
      </c>
      <c r="G81" s="145" t="str">
        <f>IFERROR(IF(INDEX(data_mthly!I:I,MATCH($C81,data_mthly!$E:$E,0),1)=0,"",INDEX(data_mthly!I:I,MATCH($C81,data_mthly!$E:$E,0),1)),"")</f>
        <v/>
      </c>
      <c r="H81" s="21" t="str">
        <f>IFERROR(IF(INDEX(data_mthly!J:J,MATCH($C81,data_mthly!$E:$E,0),1)=0,"",INDEX(data_mthly!J:J,MATCH($C81,data_mthly!$E:$E,0),1)),"")</f>
        <v/>
      </c>
      <c r="I81" s="145" t="str">
        <f>IFERROR(IF(INDEX(data_mthly!K:K,MATCH($C81,data_mthly!$E:$E,0),1)=0,"",INDEX(data_mthly!K:K,MATCH($C81,data_mthly!$E:$E,0),1)),"")</f>
        <v/>
      </c>
      <c r="J81" s="145" t="str">
        <f>IFERROR(IF(INDEX(data_mthly!L:L,MATCH($C81,data_mthly!$E:$E,0),1)=0,"",INDEX(data_mthly!L:L,MATCH($C81,data_mthly!$E:$E,0),1)),"")</f>
        <v/>
      </c>
      <c r="K81" s="21" t="str">
        <f>IFERROR(IF(INDEX(data_mthly!M:M,MATCH($C81,data_mthly!$E:$E,0),1)=0,"",INDEX(data_mthly!M:M,MATCH($C81,data_mthly!$E:$E,0),1)),"")</f>
        <v/>
      </c>
      <c r="L81" s="86" t="str">
        <f>IFERROR(IF(INDEX(data_mthly!N:N,MATCH($C81,data_mthly!$E:$E,0),1)=0,"",INDEX(data_mthly!N:N,MATCH($C81,data_mthly!$E:$E,0),1)),"")</f>
        <v/>
      </c>
      <c r="M81" s="159"/>
      <c r="N81" s="155" t="str">
        <f>IFERROR(IF(INDEX(data_mthly!O:O,MATCH($C81,data_mthly!$E:$E,0),1)=0,"",INDEX(data_mthly!O:O,MATCH($C81,data_mthly!$E:$E,0),1)),"")</f>
        <v/>
      </c>
      <c r="O81" s="21" t="str">
        <f>IFERROR(IF(INDEX(data_mthly!P:P,MATCH($C81,data_mthly!$E:$E,0),1)=0,"",INDEX(data_mthly!P:P,MATCH($C81,data_mthly!$E:$E,0),1)),"")</f>
        <v/>
      </c>
      <c r="P81" s="145" t="str">
        <f>IFERROR(IF(INDEX(data_mthly!Q:Q,MATCH($C81,data_mthly!$E:$E,0),1)=0,"",INDEX(data_mthly!Q:Q,MATCH($C81,data_mthly!$E:$E,0),1)),"")</f>
        <v/>
      </c>
      <c r="Q81" s="145" t="str">
        <f>IFERROR(IF(INDEX(data_mthly!R:R,MATCH($C81,data_mthly!$E:$E,0),1)=0,"",INDEX(data_mthly!R:R,MATCH($C81,data_mthly!$E:$E,0),1)),"")</f>
        <v/>
      </c>
      <c r="R81" s="21" t="str">
        <f>IFERROR(IF(INDEX(data_mthly!S:S,MATCH($C81,data_mthly!$E:$E,0),1)=0,"",INDEX(data_mthly!S:S,MATCH($C81,data_mthly!$E:$E,0),1)),"")</f>
        <v/>
      </c>
      <c r="S81" s="145" t="str">
        <f>IFERROR(IF(INDEX(data_mthly!T:T,MATCH($C81,data_mthly!$E:$E,0),1)=0,"",INDEX(data_mthly!T:T,MATCH($C81,data_mthly!$E:$E,0),1)),"")</f>
        <v/>
      </c>
      <c r="T81" s="145" t="str">
        <f>IFERROR(IF(INDEX(data_mthly!U:U,MATCH($C81,data_mthly!$E:$E,0),1)=0,"",INDEX(data_mthly!U:U,MATCH($C81,data_mthly!$E:$E,0),1)),"")</f>
        <v/>
      </c>
      <c r="U81" s="21" t="str">
        <f>IFERROR(IF(INDEX(data_mthly!V:V,MATCH($C81,data_mthly!$E:$E,0),1)=0,"",INDEX(data_mthly!V:V,MATCH($C81,data_mthly!$E:$E,0),1)),"")</f>
        <v/>
      </c>
      <c r="V81" s="86" t="str">
        <f>IFERROR(IF(INDEX(data_mthly!W:W,MATCH($C81,data_mthly!$E:$E,0),1)=0,"",INDEX(data_mthly!W:W,MATCH($C81,data_mthly!$E:$E,0),1)),"")</f>
        <v/>
      </c>
      <c r="W81" s="160" t="str">
        <f t="shared" si="7"/>
        <v/>
      </c>
      <c r="X81" s="21">
        <f>IFERROR(IF(INDEX(data_mthly!Y:Y,MATCH($C81,data_mthly!$E:$E,0),1)=0,"",INDEX(data_mthly!Y:Y,MATCH($C81,data_mthly!$E:$E,0),1)),"")</f>
        <v>152.91</v>
      </c>
      <c r="Y81" s="145">
        <f>IFERROR(IF(INDEX(data_mthly!Z:Z,MATCH($C81,data_mthly!$E:$E,0),1)=0,"",INDEX(data_mthly!Z:Z,MATCH($C81,data_mthly!$E:$E,0),1)),"")</f>
        <v>2.5099999999999909</v>
      </c>
      <c r="Z81" s="21">
        <f>IFERROR(IF(INDEX(data_mthly!AA:AA,MATCH($C81,data_mthly!$E:$E,0),1)=0,"",INDEX(data_mthly!AA:AA,MATCH($C81,data_mthly!$E:$E,0),1)),"")</f>
        <v>7.5699999999999932</v>
      </c>
      <c r="AA81" s="21">
        <f>IFERROR(IF(INDEX(data_mthly!AB:AB,MATCH($C81,data_mthly!$E:$E,0),1)=0,"",INDEX(data_mthly!AB:AB,MATCH($C81,data_mthly!$E:$E,0),1)),"")</f>
        <v>150.16999999999999</v>
      </c>
      <c r="AB81" s="145">
        <f>IFERROR(IF(INDEX(data_mthly!AC:AC,MATCH($C81,data_mthly!$E:$E,0),1)=0,"",INDEX(data_mthly!AC:AC,MATCH($C81,data_mthly!$E:$E,0),1)),"")</f>
        <v>2.4599999999999795</v>
      </c>
      <c r="AC81" s="21">
        <f>IFERROR(IF(INDEX(data_mthly!AD:AD,MATCH($C81,data_mthly!$E:$E,0),1)=0,"",INDEX(data_mthly!AD:AD,MATCH($C81,data_mthly!$E:$E,0),1)),"")</f>
        <v>7.4499999999999886</v>
      </c>
      <c r="AD81" s="21">
        <f>IFERROR(IF(INDEX(data_mthly!AE:AE,MATCH($C81,data_mthly!$E:$E,0),1)=0,"",INDEX(data_mthly!AE:AE,MATCH($C81,data_mthly!$E:$E,0),1)),"")</f>
        <v>78.400000000000006</v>
      </c>
      <c r="AE81" s="86">
        <f>IFERROR(IF(INDEX(data_mthly!AF:AF,MATCH($C81,data_mthly!$E:$E,0),1)=0,"",INDEX(data_mthly!AF:AF,MATCH($C81,data_mthly!$E:$E,0),1)),"")</f>
        <v>10.9</v>
      </c>
      <c r="AF81" s="88">
        <f t="shared" si="8"/>
        <v>1</v>
      </c>
      <c r="AG81" s="88">
        <f t="shared" si="9"/>
        <v>1</v>
      </c>
    </row>
    <row r="82" spans="1:33" ht="15.5">
      <c r="A82" s="88" t="str">
        <f t="shared" si="5"/>
        <v/>
      </c>
      <c r="B82" s="89">
        <f>IFERROR(IF(INDEX(data_mthly!C:C,MATCH($C82,data_mthly!$E:$E,0),1)=0,"",INDEX(data_mthly!C:C,MATCH($C82,data_mthly!$E:$E,0),1)),"")</f>
        <v>41183</v>
      </c>
      <c r="C82" s="112">
        <f t="shared" si="6"/>
        <v>41183</v>
      </c>
      <c r="D82" s="155" t="str">
        <f>IFERROR(IF(INDEX(data_mthly!F:F,MATCH($C82,data_mthly!$E:$E,0),1)=0,"",INDEX(data_mthly!F:F,MATCH($C82,data_mthly!$E:$E,0),1)),"")</f>
        <v/>
      </c>
      <c r="E82" s="21" t="str">
        <f>IFERROR(IF(INDEX(data_mthly!G:G,MATCH($C82,data_mthly!$E:$E,0),1)=0,"",INDEX(data_mthly!G:G,MATCH($C82,data_mthly!$E:$E,0),1)),"")</f>
        <v/>
      </c>
      <c r="F82" s="145" t="str">
        <f>IFERROR(IF(INDEX(data_mthly!H:H,MATCH($C82,data_mthly!$E:$E,0),1)=0,"",INDEX(data_mthly!H:H,MATCH($C82,data_mthly!$E:$E,0),1)),"")</f>
        <v/>
      </c>
      <c r="G82" s="145" t="str">
        <f>IFERROR(IF(INDEX(data_mthly!I:I,MATCH($C82,data_mthly!$E:$E,0),1)=0,"",INDEX(data_mthly!I:I,MATCH($C82,data_mthly!$E:$E,0),1)),"")</f>
        <v/>
      </c>
      <c r="H82" s="21" t="str">
        <f>IFERROR(IF(INDEX(data_mthly!J:J,MATCH($C82,data_mthly!$E:$E,0),1)=0,"",INDEX(data_mthly!J:J,MATCH($C82,data_mthly!$E:$E,0),1)),"")</f>
        <v/>
      </c>
      <c r="I82" s="145" t="str">
        <f>IFERROR(IF(INDEX(data_mthly!K:K,MATCH($C82,data_mthly!$E:$E,0),1)=0,"",INDEX(data_mthly!K:K,MATCH($C82,data_mthly!$E:$E,0),1)),"")</f>
        <v/>
      </c>
      <c r="J82" s="145" t="str">
        <f>IFERROR(IF(INDEX(data_mthly!L:L,MATCH($C82,data_mthly!$E:$E,0),1)=0,"",INDEX(data_mthly!L:L,MATCH($C82,data_mthly!$E:$E,0),1)),"")</f>
        <v/>
      </c>
      <c r="K82" s="21" t="str">
        <f>IFERROR(IF(INDEX(data_mthly!M:M,MATCH($C82,data_mthly!$E:$E,0),1)=0,"",INDEX(data_mthly!M:M,MATCH($C82,data_mthly!$E:$E,0),1)),"")</f>
        <v/>
      </c>
      <c r="L82" s="86" t="str">
        <f>IFERROR(IF(INDEX(data_mthly!N:N,MATCH($C82,data_mthly!$E:$E,0),1)=0,"",INDEX(data_mthly!N:N,MATCH($C82,data_mthly!$E:$E,0),1)),"")</f>
        <v/>
      </c>
      <c r="M82" s="159"/>
      <c r="N82" s="155" t="str">
        <f>IFERROR(IF(INDEX(data_mthly!O:O,MATCH($C82,data_mthly!$E:$E,0),1)=0,"",INDEX(data_mthly!O:O,MATCH($C82,data_mthly!$E:$E,0),1)),"")</f>
        <v/>
      </c>
      <c r="O82" s="21" t="str">
        <f>IFERROR(IF(INDEX(data_mthly!P:P,MATCH($C82,data_mthly!$E:$E,0),1)=0,"",INDEX(data_mthly!P:P,MATCH($C82,data_mthly!$E:$E,0),1)),"")</f>
        <v/>
      </c>
      <c r="P82" s="145" t="str">
        <f>IFERROR(IF(INDEX(data_mthly!Q:Q,MATCH($C82,data_mthly!$E:$E,0),1)=0,"",INDEX(data_mthly!Q:Q,MATCH($C82,data_mthly!$E:$E,0),1)),"")</f>
        <v/>
      </c>
      <c r="Q82" s="145" t="str">
        <f>IFERROR(IF(INDEX(data_mthly!R:R,MATCH($C82,data_mthly!$E:$E,0),1)=0,"",INDEX(data_mthly!R:R,MATCH($C82,data_mthly!$E:$E,0),1)),"")</f>
        <v/>
      </c>
      <c r="R82" s="21" t="str">
        <f>IFERROR(IF(INDEX(data_mthly!S:S,MATCH($C82,data_mthly!$E:$E,0),1)=0,"",INDEX(data_mthly!S:S,MATCH($C82,data_mthly!$E:$E,0),1)),"")</f>
        <v/>
      </c>
      <c r="S82" s="145" t="str">
        <f>IFERROR(IF(INDEX(data_mthly!T:T,MATCH($C82,data_mthly!$E:$E,0),1)=0,"",INDEX(data_mthly!T:T,MATCH($C82,data_mthly!$E:$E,0),1)),"")</f>
        <v/>
      </c>
      <c r="T82" s="145" t="str">
        <f>IFERROR(IF(INDEX(data_mthly!U:U,MATCH($C82,data_mthly!$E:$E,0),1)=0,"",INDEX(data_mthly!U:U,MATCH($C82,data_mthly!$E:$E,0),1)),"")</f>
        <v/>
      </c>
      <c r="U82" s="21" t="str">
        <f>IFERROR(IF(INDEX(data_mthly!V:V,MATCH($C82,data_mthly!$E:$E,0),1)=0,"",INDEX(data_mthly!V:V,MATCH($C82,data_mthly!$E:$E,0),1)),"")</f>
        <v/>
      </c>
      <c r="V82" s="86" t="str">
        <f>IFERROR(IF(INDEX(data_mthly!W:W,MATCH($C82,data_mthly!$E:$E,0),1)=0,"",INDEX(data_mthly!W:W,MATCH($C82,data_mthly!$E:$E,0),1)),"")</f>
        <v/>
      </c>
      <c r="W82" s="160" t="str">
        <f t="shared" si="7"/>
        <v/>
      </c>
      <c r="X82" s="21">
        <f>IFERROR(IF(INDEX(data_mthly!Y:Y,MATCH($C82,data_mthly!$E:$E,0),1)=0,"",INDEX(data_mthly!Y:Y,MATCH($C82,data_mthly!$E:$E,0),1)),"")</f>
        <v>157.74</v>
      </c>
      <c r="Y82" s="145">
        <f>IFERROR(IF(INDEX(data_mthly!Z:Z,MATCH($C82,data_mthly!$E:$E,0),1)=0,"",INDEX(data_mthly!Z:Z,MATCH($C82,data_mthly!$E:$E,0),1)),"")</f>
        <v>4.8300000000000125</v>
      </c>
      <c r="Z82" s="21">
        <f>IFERROR(IF(INDEX(data_mthly!AA:AA,MATCH($C82,data_mthly!$E:$E,0),1)=0,"",INDEX(data_mthly!AA:AA,MATCH($C82,data_mthly!$E:$E,0),1)),"")</f>
        <v>12.219999999999999</v>
      </c>
      <c r="AA82" s="21">
        <f>IFERROR(IF(INDEX(data_mthly!AB:AB,MATCH($C82,data_mthly!$E:$E,0),1)=0,"",INDEX(data_mthly!AB:AB,MATCH($C82,data_mthly!$E:$E,0),1)),"")</f>
        <v>154.91</v>
      </c>
      <c r="AB82" s="145">
        <f>IFERROR(IF(INDEX(data_mthly!AC:AC,MATCH($C82,data_mthly!$E:$E,0),1)=0,"",INDEX(data_mthly!AC:AC,MATCH($C82,data_mthly!$E:$E,0),1)),"")</f>
        <v>4.7400000000000091</v>
      </c>
      <c r="AC82" s="21">
        <f>IFERROR(IF(INDEX(data_mthly!AD:AD,MATCH($C82,data_mthly!$E:$E,0),1)=0,"",INDEX(data_mthly!AD:AD,MATCH($C82,data_mthly!$E:$E,0),1)),"")</f>
        <v>12.009999999999991</v>
      </c>
      <c r="AD82" s="21">
        <f>IFERROR(IF(INDEX(data_mthly!AE:AE,MATCH($C82,data_mthly!$E:$E,0),1)=0,"",INDEX(data_mthly!AE:AE,MATCH($C82,data_mthly!$E:$E,0),1)),"")</f>
        <v>79.239999999999995</v>
      </c>
      <c r="AE82" s="86">
        <f>IFERROR(IF(INDEX(data_mthly!AF:AF,MATCH($C82,data_mthly!$E:$E,0),1)=0,"",INDEX(data_mthly!AF:AF,MATCH($C82,data_mthly!$E:$E,0),1)),"")</f>
        <v>11</v>
      </c>
      <c r="AF82" s="88">
        <f t="shared" si="8"/>
        <v>2</v>
      </c>
      <c r="AG82" s="88">
        <f t="shared" si="9"/>
        <v>2</v>
      </c>
    </row>
    <row r="83" spans="1:33" ht="15.5">
      <c r="A83" s="88" t="str">
        <f t="shared" si="5"/>
        <v/>
      </c>
      <c r="B83" s="89">
        <f>IFERROR(IF(INDEX(data_mthly!C:C,MATCH($C83,data_mthly!$E:$E,0),1)=0,"",INDEX(data_mthly!C:C,MATCH($C83,data_mthly!$E:$E,0),1)),"")</f>
        <v>41218</v>
      </c>
      <c r="C83" s="112">
        <f t="shared" si="6"/>
        <v>41214</v>
      </c>
      <c r="D83" s="155" t="str">
        <f>IFERROR(IF(INDEX(data_mthly!F:F,MATCH($C83,data_mthly!$E:$E,0),1)=0,"",INDEX(data_mthly!F:F,MATCH($C83,data_mthly!$E:$E,0),1)),"")</f>
        <v/>
      </c>
      <c r="E83" s="21" t="str">
        <f>IFERROR(IF(INDEX(data_mthly!G:G,MATCH($C83,data_mthly!$E:$E,0),1)=0,"",INDEX(data_mthly!G:G,MATCH($C83,data_mthly!$E:$E,0),1)),"")</f>
        <v/>
      </c>
      <c r="F83" s="145" t="str">
        <f>IFERROR(IF(INDEX(data_mthly!H:H,MATCH($C83,data_mthly!$E:$E,0),1)=0,"",INDEX(data_mthly!H:H,MATCH($C83,data_mthly!$E:$E,0),1)),"")</f>
        <v/>
      </c>
      <c r="G83" s="145" t="str">
        <f>IFERROR(IF(INDEX(data_mthly!I:I,MATCH($C83,data_mthly!$E:$E,0),1)=0,"",INDEX(data_mthly!I:I,MATCH($C83,data_mthly!$E:$E,0),1)),"")</f>
        <v/>
      </c>
      <c r="H83" s="21" t="str">
        <f>IFERROR(IF(INDEX(data_mthly!J:J,MATCH($C83,data_mthly!$E:$E,0),1)=0,"",INDEX(data_mthly!J:J,MATCH($C83,data_mthly!$E:$E,0),1)),"")</f>
        <v/>
      </c>
      <c r="I83" s="145" t="str">
        <f>IFERROR(IF(INDEX(data_mthly!K:K,MATCH($C83,data_mthly!$E:$E,0),1)=0,"",INDEX(data_mthly!K:K,MATCH($C83,data_mthly!$E:$E,0),1)),"")</f>
        <v/>
      </c>
      <c r="J83" s="145" t="str">
        <f>IFERROR(IF(INDEX(data_mthly!L:L,MATCH($C83,data_mthly!$E:$E,0),1)=0,"",INDEX(data_mthly!L:L,MATCH($C83,data_mthly!$E:$E,0),1)),"")</f>
        <v/>
      </c>
      <c r="K83" s="21" t="str">
        <f>IFERROR(IF(INDEX(data_mthly!M:M,MATCH($C83,data_mthly!$E:$E,0),1)=0,"",INDEX(data_mthly!M:M,MATCH($C83,data_mthly!$E:$E,0),1)),"")</f>
        <v/>
      </c>
      <c r="L83" s="86" t="str">
        <f>IFERROR(IF(INDEX(data_mthly!N:N,MATCH($C83,data_mthly!$E:$E,0),1)=0,"",INDEX(data_mthly!N:N,MATCH($C83,data_mthly!$E:$E,0),1)),"")</f>
        <v/>
      </c>
      <c r="M83" s="159"/>
      <c r="N83" s="155" t="str">
        <f>IFERROR(IF(INDEX(data_mthly!O:O,MATCH($C83,data_mthly!$E:$E,0),1)=0,"",INDEX(data_mthly!O:O,MATCH($C83,data_mthly!$E:$E,0),1)),"")</f>
        <v/>
      </c>
      <c r="O83" s="21" t="str">
        <f>IFERROR(IF(INDEX(data_mthly!P:P,MATCH($C83,data_mthly!$E:$E,0),1)=0,"",INDEX(data_mthly!P:P,MATCH($C83,data_mthly!$E:$E,0),1)),"")</f>
        <v/>
      </c>
      <c r="P83" s="145" t="str">
        <f>IFERROR(IF(INDEX(data_mthly!Q:Q,MATCH($C83,data_mthly!$E:$E,0),1)=0,"",INDEX(data_mthly!Q:Q,MATCH($C83,data_mthly!$E:$E,0),1)),"")</f>
        <v/>
      </c>
      <c r="Q83" s="145" t="str">
        <f>IFERROR(IF(INDEX(data_mthly!R:R,MATCH($C83,data_mthly!$E:$E,0),1)=0,"",INDEX(data_mthly!R:R,MATCH($C83,data_mthly!$E:$E,0),1)),"")</f>
        <v/>
      </c>
      <c r="R83" s="21" t="str">
        <f>IFERROR(IF(INDEX(data_mthly!S:S,MATCH($C83,data_mthly!$E:$E,0),1)=0,"",INDEX(data_mthly!S:S,MATCH($C83,data_mthly!$E:$E,0),1)),"")</f>
        <v/>
      </c>
      <c r="S83" s="145" t="str">
        <f>IFERROR(IF(INDEX(data_mthly!T:T,MATCH($C83,data_mthly!$E:$E,0),1)=0,"",INDEX(data_mthly!T:T,MATCH($C83,data_mthly!$E:$E,0),1)),"")</f>
        <v/>
      </c>
      <c r="T83" s="145" t="str">
        <f>IFERROR(IF(INDEX(data_mthly!U:U,MATCH($C83,data_mthly!$E:$E,0),1)=0,"",INDEX(data_mthly!U:U,MATCH($C83,data_mthly!$E:$E,0),1)),"")</f>
        <v/>
      </c>
      <c r="U83" s="21" t="str">
        <f>IFERROR(IF(INDEX(data_mthly!V:V,MATCH($C83,data_mthly!$E:$E,0),1)=0,"",INDEX(data_mthly!V:V,MATCH($C83,data_mthly!$E:$E,0),1)),"")</f>
        <v/>
      </c>
      <c r="V83" s="86" t="str">
        <f>IFERROR(IF(INDEX(data_mthly!W:W,MATCH($C83,data_mthly!$E:$E,0),1)=0,"",INDEX(data_mthly!W:W,MATCH($C83,data_mthly!$E:$E,0),1)),"")</f>
        <v/>
      </c>
      <c r="W83" s="160" t="str">
        <f t="shared" si="7"/>
        <v/>
      </c>
      <c r="X83" s="21">
        <f>IFERROR(IF(INDEX(data_mthly!Y:Y,MATCH($C83,data_mthly!$E:$E,0),1)=0,"",INDEX(data_mthly!Y:Y,MATCH($C83,data_mthly!$E:$E,0),1)),"")</f>
        <v>160.25</v>
      </c>
      <c r="Y83" s="145">
        <f>IFERROR(IF(INDEX(data_mthly!Z:Z,MATCH($C83,data_mthly!$E:$E,0),1)=0,"",INDEX(data_mthly!Z:Z,MATCH($C83,data_mthly!$E:$E,0),1)),"")</f>
        <v>2.5099999999999909</v>
      </c>
      <c r="Z83" s="21">
        <f>IFERROR(IF(INDEX(data_mthly!AA:AA,MATCH($C83,data_mthly!$E:$E,0),1)=0,"",INDEX(data_mthly!AA:AA,MATCH($C83,data_mthly!$E:$E,0),1)),"")</f>
        <v>12.840000000000003</v>
      </c>
      <c r="AA83" s="21">
        <f>IFERROR(IF(INDEX(data_mthly!AB:AB,MATCH($C83,data_mthly!$E:$E,0),1)=0,"",INDEX(data_mthly!AB:AB,MATCH($C83,data_mthly!$E:$E,0),1)),"")</f>
        <v>157.37</v>
      </c>
      <c r="AB83" s="145">
        <f>IFERROR(IF(INDEX(data_mthly!AC:AC,MATCH($C83,data_mthly!$E:$E,0),1)=0,"",INDEX(data_mthly!AC:AC,MATCH($C83,data_mthly!$E:$E,0),1)),"")</f>
        <v>2.460000000000008</v>
      </c>
      <c r="AC83" s="21">
        <f>IFERROR(IF(INDEX(data_mthly!AD:AD,MATCH($C83,data_mthly!$E:$E,0),1)=0,"",INDEX(data_mthly!AD:AD,MATCH($C83,data_mthly!$E:$E,0),1)),"")</f>
        <v>12.610000000000014</v>
      </c>
      <c r="AD83" s="21">
        <f>IFERROR(IF(INDEX(data_mthly!AE:AE,MATCH($C83,data_mthly!$E:$E,0),1)=0,"",INDEX(data_mthly!AE:AE,MATCH($C83,data_mthly!$E:$E,0),1)),"")</f>
        <v>79.209999999999994</v>
      </c>
      <c r="AE83" s="86">
        <f>IFERROR(IF(INDEX(data_mthly!AF:AF,MATCH($C83,data_mthly!$E:$E,0),1)=0,"",INDEX(data_mthly!AF:AF,MATCH($C83,data_mthly!$E:$E,0),1)),"")</f>
        <v>11</v>
      </c>
      <c r="AF83" s="88">
        <f t="shared" si="8"/>
        <v>1</v>
      </c>
      <c r="AG83" s="88">
        <f t="shared" si="9"/>
        <v>1</v>
      </c>
    </row>
    <row r="84" spans="1:33" ht="15.5">
      <c r="A84" s="88" t="str">
        <f t="shared" si="5"/>
        <v/>
      </c>
      <c r="B84" s="89">
        <f>IFERROR(IF(INDEX(data_mthly!C:C,MATCH($C84,data_mthly!$E:$E,0),1)=0,"",INDEX(data_mthly!C:C,MATCH($C84,data_mthly!$E:$E,0),1)),"")</f>
        <v>41246</v>
      </c>
      <c r="C84" s="112">
        <f t="shared" si="6"/>
        <v>41244</v>
      </c>
      <c r="D84" s="155" t="str">
        <f>IFERROR(IF(INDEX(data_mthly!F:F,MATCH($C84,data_mthly!$E:$E,0),1)=0,"",INDEX(data_mthly!F:F,MATCH($C84,data_mthly!$E:$E,0),1)),"")</f>
        <v/>
      </c>
      <c r="E84" s="21" t="str">
        <f>IFERROR(IF(INDEX(data_mthly!G:G,MATCH($C84,data_mthly!$E:$E,0),1)=0,"",INDEX(data_mthly!G:G,MATCH($C84,data_mthly!$E:$E,0),1)),"")</f>
        <v/>
      </c>
      <c r="F84" s="145" t="str">
        <f>IFERROR(IF(INDEX(data_mthly!H:H,MATCH($C84,data_mthly!$E:$E,0),1)=0,"",INDEX(data_mthly!H:H,MATCH($C84,data_mthly!$E:$E,0),1)),"")</f>
        <v/>
      </c>
      <c r="G84" s="145" t="str">
        <f>IFERROR(IF(INDEX(data_mthly!I:I,MATCH($C84,data_mthly!$E:$E,0),1)=0,"",INDEX(data_mthly!I:I,MATCH($C84,data_mthly!$E:$E,0),1)),"")</f>
        <v/>
      </c>
      <c r="H84" s="21" t="str">
        <f>IFERROR(IF(INDEX(data_mthly!J:J,MATCH($C84,data_mthly!$E:$E,0),1)=0,"",INDEX(data_mthly!J:J,MATCH($C84,data_mthly!$E:$E,0),1)),"")</f>
        <v/>
      </c>
      <c r="I84" s="145" t="str">
        <f>IFERROR(IF(INDEX(data_mthly!K:K,MATCH($C84,data_mthly!$E:$E,0),1)=0,"",INDEX(data_mthly!K:K,MATCH($C84,data_mthly!$E:$E,0),1)),"")</f>
        <v/>
      </c>
      <c r="J84" s="145" t="str">
        <f>IFERROR(IF(INDEX(data_mthly!L:L,MATCH($C84,data_mthly!$E:$E,0),1)=0,"",INDEX(data_mthly!L:L,MATCH($C84,data_mthly!$E:$E,0),1)),"")</f>
        <v/>
      </c>
      <c r="K84" s="21" t="str">
        <f>IFERROR(IF(INDEX(data_mthly!M:M,MATCH($C84,data_mthly!$E:$E,0),1)=0,"",INDEX(data_mthly!M:M,MATCH($C84,data_mthly!$E:$E,0),1)),"")</f>
        <v/>
      </c>
      <c r="L84" s="86" t="str">
        <f>IFERROR(IF(INDEX(data_mthly!N:N,MATCH($C84,data_mthly!$E:$E,0),1)=0,"",INDEX(data_mthly!N:N,MATCH($C84,data_mthly!$E:$E,0),1)),"")</f>
        <v/>
      </c>
      <c r="M84" s="159"/>
      <c r="N84" s="155" t="str">
        <f>IFERROR(IF(INDEX(data_mthly!O:O,MATCH($C84,data_mthly!$E:$E,0),1)=0,"",INDEX(data_mthly!O:O,MATCH($C84,data_mthly!$E:$E,0),1)),"")</f>
        <v/>
      </c>
      <c r="O84" s="21" t="str">
        <f>IFERROR(IF(INDEX(data_mthly!P:P,MATCH($C84,data_mthly!$E:$E,0),1)=0,"",INDEX(data_mthly!P:P,MATCH($C84,data_mthly!$E:$E,0),1)),"")</f>
        <v/>
      </c>
      <c r="P84" s="145" t="str">
        <f>IFERROR(IF(INDEX(data_mthly!Q:Q,MATCH($C84,data_mthly!$E:$E,0),1)=0,"",INDEX(data_mthly!Q:Q,MATCH($C84,data_mthly!$E:$E,0),1)),"")</f>
        <v/>
      </c>
      <c r="Q84" s="145" t="str">
        <f>IFERROR(IF(INDEX(data_mthly!R:R,MATCH($C84,data_mthly!$E:$E,0),1)=0,"",INDEX(data_mthly!R:R,MATCH($C84,data_mthly!$E:$E,0),1)),"")</f>
        <v/>
      </c>
      <c r="R84" s="21" t="str">
        <f>IFERROR(IF(INDEX(data_mthly!S:S,MATCH($C84,data_mthly!$E:$E,0),1)=0,"",INDEX(data_mthly!S:S,MATCH($C84,data_mthly!$E:$E,0),1)),"")</f>
        <v/>
      </c>
      <c r="S84" s="145" t="str">
        <f>IFERROR(IF(INDEX(data_mthly!T:T,MATCH($C84,data_mthly!$E:$E,0),1)=0,"",INDEX(data_mthly!T:T,MATCH($C84,data_mthly!$E:$E,0),1)),"")</f>
        <v/>
      </c>
      <c r="T84" s="145" t="str">
        <f>IFERROR(IF(INDEX(data_mthly!U:U,MATCH($C84,data_mthly!$E:$E,0),1)=0,"",INDEX(data_mthly!U:U,MATCH($C84,data_mthly!$E:$E,0),1)),"")</f>
        <v/>
      </c>
      <c r="U84" s="21" t="str">
        <f>IFERROR(IF(INDEX(data_mthly!V:V,MATCH($C84,data_mthly!$E:$E,0),1)=0,"",INDEX(data_mthly!V:V,MATCH($C84,data_mthly!$E:$E,0),1)),"")</f>
        <v/>
      </c>
      <c r="V84" s="86" t="str">
        <f>IFERROR(IF(INDEX(data_mthly!W:W,MATCH($C84,data_mthly!$E:$E,0),1)=0,"",INDEX(data_mthly!W:W,MATCH($C84,data_mthly!$E:$E,0),1)),"")</f>
        <v/>
      </c>
      <c r="W84" s="160" t="str">
        <f t="shared" si="7"/>
        <v/>
      </c>
      <c r="X84" s="21">
        <f>IFERROR(IF(INDEX(data_mthly!Y:Y,MATCH($C84,data_mthly!$E:$E,0),1)=0,"",INDEX(data_mthly!Y:Y,MATCH($C84,data_mthly!$E:$E,0),1)),"")</f>
        <v>160.94999999999999</v>
      </c>
      <c r="Y84" s="145">
        <f>IFERROR(IF(INDEX(data_mthly!Z:Z,MATCH($C84,data_mthly!$E:$E,0),1)=0,"",INDEX(data_mthly!Z:Z,MATCH($C84,data_mthly!$E:$E,0),1)),"")</f>
        <v>0.69999999999998863</v>
      </c>
      <c r="Z84" s="21">
        <f>IFERROR(IF(INDEX(data_mthly!AA:AA,MATCH($C84,data_mthly!$E:$E,0),1)=0,"",INDEX(data_mthly!AA:AA,MATCH($C84,data_mthly!$E:$E,0),1)),"")</f>
        <v>13.20999999999998</v>
      </c>
      <c r="AA84" s="21">
        <f>IFERROR(IF(INDEX(data_mthly!AB:AB,MATCH($C84,data_mthly!$E:$E,0),1)=0,"",INDEX(data_mthly!AB:AB,MATCH($C84,data_mthly!$E:$E,0),1)),"")</f>
        <v>158.07</v>
      </c>
      <c r="AB84" s="145">
        <f>IFERROR(IF(INDEX(data_mthly!AC:AC,MATCH($C84,data_mthly!$E:$E,0),1)=0,"",INDEX(data_mthly!AC:AC,MATCH($C84,data_mthly!$E:$E,0),1)),"")</f>
        <v>0.69999999999998863</v>
      </c>
      <c r="AC84" s="21">
        <f>IFERROR(IF(INDEX(data_mthly!AD:AD,MATCH($C84,data_mthly!$E:$E,0),1)=0,"",INDEX(data_mthly!AD:AD,MATCH($C84,data_mthly!$E:$E,0),1)),"")</f>
        <v>12.97999999999999</v>
      </c>
      <c r="AD84" s="21">
        <f>IFERROR(IF(INDEX(data_mthly!AE:AE,MATCH($C84,data_mthly!$E:$E,0),1)=0,"",INDEX(data_mthly!AE:AE,MATCH($C84,data_mthly!$E:$E,0),1)),"")</f>
        <v>78.28</v>
      </c>
      <c r="AE84" s="86">
        <f>IFERROR(IF(INDEX(data_mthly!AF:AF,MATCH($C84,data_mthly!$E:$E,0),1)=0,"",INDEX(data_mthly!AF:AF,MATCH($C84,data_mthly!$E:$E,0),1)),"")</f>
        <v>10.9</v>
      </c>
      <c r="AF84" s="88">
        <f t="shared" si="8"/>
        <v>2</v>
      </c>
      <c r="AG84" s="88">
        <f t="shared" si="9"/>
        <v>2</v>
      </c>
    </row>
    <row r="85" spans="1:33" ht="15.5">
      <c r="A85" s="88" t="str">
        <f t="shared" si="5"/>
        <v/>
      </c>
      <c r="B85" s="89">
        <f>IFERROR(IF(INDEX(data_mthly!C:C,MATCH($C85,data_mthly!$E:$E,0),1)=0,"",INDEX(data_mthly!C:C,MATCH($C85,data_mthly!$E:$E,0),1)),"")</f>
        <v>41273</v>
      </c>
      <c r="C85" s="112">
        <f t="shared" si="6"/>
        <v>41275</v>
      </c>
      <c r="D85" s="155" t="str">
        <f>IFERROR(IF(INDEX(data_mthly!F:F,MATCH($C85,data_mthly!$E:$E,0),1)=0,"",INDEX(data_mthly!F:F,MATCH($C85,data_mthly!$E:$E,0),1)),"")</f>
        <v/>
      </c>
      <c r="E85" s="21" t="str">
        <f>IFERROR(IF(INDEX(data_mthly!G:G,MATCH($C85,data_mthly!$E:$E,0),1)=0,"",INDEX(data_mthly!G:G,MATCH($C85,data_mthly!$E:$E,0),1)),"")</f>
        <v/>
      </c>
      <c r="F85" s="145" t="str">
        <f>IFERROR(IF(INDEX(data_mthly!H:H,MATCH($C85,data_mthly!$E:$E,0),1)=0,"",INDEX(data_mthly!H:H,MATCH($C85,data_mthly!$E:$E,0),1)),"")</f>
        <v/>
      </c>
      <c r="G85" s="145" t="str">
        <f>IFERROR(IF(INDEX(data_mthly!I:I,MATCH($C85,data_mthly!$E:$E,0),1)=0,"",INDEX(data_mthly!I:I,MATCH($C85,data_mthly!$E:$E,0),1)),"")</f>
        <v/>
      </c>
      <c r="H85" s="21" t="str">
        <f>IFERROR(IF(INDEX(data_mthly!J:J,MATCH($C85,data_mthly!$E:$E,0),1)=0,"",INDEX(data_mthly!J:J,MATCH($C85,data_mthly!$E:$E,0),1)),"")</f>
        <v/>
      </c>
      <c r="I85" s="145" t="str">
        <f>IFERROR(IF(INDEX(data_mthly!K:K,MATCH($C85,data_mthly!$E:$E,0),1)=0,"",INDEX(data_mthly!K:K,MATCH($C85,data_mthly!$E:$E,0),1)),"")</f>
        <v/>
      </c>
      <c r="J85" s="145" t="str">
        <f>IFERROR(IF(INDEX(data_mthly!L:L,MATCH($C85,data_mthly!$E:$E,0),1)=0,"",INDEX(data_mthly!L:L,MATCH($C85,data_mthly!$E:$E,0),1)),"")</f>
        <v/>
      </c>
      <c r="K85" s="21" t="str">
        <f>IFERROR(IF(INDEX(data_mthly!M:M,MATCH($C85,data_mthly!$E:$E,0),1)=0,"",INDEX(data_mthly!M:M,MATCH($C85,data_mthly!$E:$E,0),1)),"")</f>
        <v/>
      </c>
      <c r="L85" s="86" t="str">
        <f>IFERROR(IF(INDEX(data_mthly!N:N,MATCH($C85,data_mthly!$E:$E,0),1)=0,"",INDEX(data_mthly!N:N,MATCH($C85,data_mthly!$E:$E,0),1)),"")</f>
        <v/>
      </c>
      <c r="M85" s="159"/>
      <c r="N85" s="155" t="str">
        <f>IFERROR(IF(INDEX(data_mthly!O:O,MATCH($C85,data_mthly!$E:$E,0),1)=0,"",INDEX(data_mthly!O:O,MATCH($C85,data_mthly!$E:$E,0),1)),"")</f>
        <v/>
      </c>
      <c r="O85" s="21" t="str">
        <f>IFERROR(IF(INDEX(data_mthly!P:P,MATCH($C85,data_mthly!$E:$E,0),1)=0,"",INDEX(data_mthly!P:P,MATCH($C85,data_mthly!$E:$E,0),1)),"")</f>
        <v/>
      </c>
      <c r="P85" s="145" t="str">
        <f>IFERROR(IF(INDEX(data_mthly!Q:Q,MATCH($C85,data_mthly!$E:$E,0),1)=0,"",INDEX(data_mthly!Q:Q,MATCH($C85,data_mthly!$E:$E,0),1)),"")</f>
        <v/>
      </c>
      <c r="Q85" s="145" t="str">
        <f>IFERROR(IF(INDEX(data_mthly!R:R,MATCH($C85,data_mthly!$E:$E,0),1)=0,"",INDEX(data_mthly!R:R,MATCH($C85,data_mthly!$E:$E,0),1)),"")</f>
        <v/>
      </c>
      <c r="R85" s="21" t="str">
        <f>IFERROR(IF(INDEX(data_mthly!S:S,MATCH($C85,data_mthly!$E:$E,0),1)=0,"",INDEX(data_mthly!S:S,MATCH($C85,data_mthly!$E:$E,0),1)),"")</f>
        <v/>
      </c>
      <c r="S85" s="145" t="str">
        <f>IFERROR(IF(INDEX(data_mthly!T:T,MATCH($C85,data_mthly!$E:$E,0),1)=0,"",INDEX(data_mthly!T:T,MATCH($C85,data_mthly!$E:$E,0),1)),"")</f>
        <v/>
      </c>
      <c r="T85" s="145" t="str">
        <f>IFERROR(IF(INDEX(data_mthly!U:U,MATCH($C85,data_mthly!$E:$E,0),1)=0,"",INDEX(data_mthly!U:U,MATCH($C85,data_mthly!$E:$E,0),1)),"")</f>
        <v/>
      </c>
      <c r="U85" s="21" t="str">
        <f>IFERROR(IF(INDEX(data_mthly!V:V,MATCH($C85,data_mthly!$E:$E,0),1)=0,"",INDEX(data_mthly!V:V,MATCH($C85,data_mthly!$E:$E,0),1)),"")</f>
        <v/>
      </c>
      <c r="V85" s="86" t="str">
        <f>IFERROR(IF(INDEX(data_mthly!W:W,MATCH($C85,data_mthly!$E:$E,0),1)=0,"",INDEX(data_mthly!W:W,MATCH($C85,data_mthly!$E:$E,0),1)),"")</f>
        <v/>
      </c>
      <c r="W85" s="160" t="str">
        <f t="shared" si="7"/>
        <v/>
      </c>
      <c r="X85" s="21">
        <f>IFERROR(IF(INDEX(data_mthly!Y:Y,MATCH($C85,data_mthly!$E:$E,0),1)=0,"",INDEX(data_mthly!Y:Y,MATCH($C85,data_mthly!$E:$E,0),1)),"")</f>
        <v>159.32</v>
      </c>
      <c r="Y85" s="145">
        <f>IFERROR(IF(INDEX(data_mthly!Z:Z,MATCH($C85,data_mthly!$E:$E,0),1)=0,"",INDEX(data_mthly!Z:Z,MATCH($C85,data_mthly!$E:$E,0),1)),"")</f>
        <v>-1.6299999999999955</v>
      </c>
      <c r="Z85" s="21">
        <f>IFERROR(IF(INDEX(data_mthly!AA:AA,MATCH($C85,data_mthly!$E:$E,0),1)=0,"",INDEX(data_mthly!AA:AA,MATCH($C85,data_mthly!$E:$E,0),1)),"")</f>
        <v>15.859999999999985</v>
      </c>
      <c r="AA85" s="21">
        <f>IFERROR(IF(INDEX(data_mthly!AB:AB,MATCH($C85,data_mthly!$E:$E,0),1)=0,"",INDEX(data_mthly!AB:AB,MATCH($C85,data_mthly!$E:$E,0),1)),"")</f>
        <v>156.44999999999999</v>
      </c>
      <c r="AB85" s="145">
        <f>IFERROR(IF(INDEX(data_mthly!AC:AC,MATCH($C85,data_mthly!$E:$E,0),1)=0,"",INDEX(data_mthly!AC:AC,MATCH($C85,data_mthly!$E:$E,0),1)),"")</f>
        <v>-1.6200000000000045</v>
      </c>
      <c r="AC85" s="21">
        <f>IFERROR(IF(INDEX(data_mthly!AD:AD,MATCH($C85,data_mthly!$E:$E,0),1)=0,"",INDEX(data_mthly!AD:AD,MATCH($C85,data_mthly!$E:$E,0),1)),"")</f>
        <v>15.579999999999984</v>
      </c>
      <c r="AD85" s="21">
        <f>IFERROR(IF(INDEX(data_mthly!AE:AE,MATCH($C85,data_mthly!$E:$E,0),1)=0,"",INDEX(data_mthly!AE:AE,MATCH($C85,data_mthly!$E:$E,0),1)),"")</f>
        <v>80.08</v>
      </c>
      <c r="AE85" s="86">
        <f>IFERROR(IF(INDEX(data_mthly!AF:AF,MATCH($C85,data_mthly!$E:$E,0),1)=0,"",INDEX(data_mthly!AF:AF,MATCH($C85,data_mthly!$E:$E,0),1)),"")</f>
        <v>10.9</v>
      </c>
      <c r="AF85" s="88">
        <f t="shared" si="8"/>
        <v>1</v>
      </c>
      <c r="AG85" s="88">
        <f t="shared" si="9"/>
        <v>1</v>
      </c>
    </row>
    <row r="86" spans="1:33" ht="15.5">
      <c r="A86" s="88" t="str">
        <f t="shared" si="5"/>
        <v/>
      </c>
      <c r="B86" s="89">
        <f>IFERROR(IF(INDEX(data_mthly!C:C,MATCH($C86,data_mthly!$E:$E,0),1)=0,"",INDEX(data_mthly!C:C,MATCH($C86,data_mthly!$E:$E,0),1)),"")</f>
        <v>41308</v>
      </c>
      <c r="C86" s="112">
        <f t="shared" si="6"/>
        <v>41306</v>
      </c>
      <c r="D86" s="155" t="str">
        <f>IFERROR(IF(INDEX(data_mthly!F:F,MATCH($C86,data_mthly!$E:$E,0),1)=0,"",INDEX(data_mthly!F:F,MATCH($C86,data_mthly!$E:$E,0),1)),"")</f>
        <v/>
      </c>
      <c r="E86" s="21" t="str">
        <f>IFERROR(IF(INDEX(data_mthly!G:G,MATCH($C86,data_mthly!$E:$E,0),1)=0,"",INDEX(data_mthly!G:G,MATCH($C86,data_mthly!$E:$E,0),1)),"")</f>
        <v/>
      </c>
      <c r="F86" s="145" t="str">
        <f>IFERROR(IF(INDEX(data_mthly!H:H,MATCH($C86,data_mthly!$E:$E,0),1)=0,"",INDEX(data_mthly!H:H,MATCH($C86,data_mthly!$E:$E,0),1)),"")</f>
        <v/>
      </c>
      <c r="G86" s="145" t="str">
        <f>IFERROR(IF(INDEX(data_mthly!I:I,MATCH($C86,data_mthly!$E:$E,0),1)=0,"",INDEX(data_mthly!I:I,MATCH($C86,data_mthly!$E:$E,0),1)),"")</f>
        <v/>
      </c>
      <c r="H86" s="21" t="str">
        <f>IFERROR(IF(INDEX(data_mthly!J:J,MATCH($C86,data_mthly!$E:$E,0),1)=0,"",INDEX(data_mthly!J:J,MATCH($C86,data_mthly!$E:$E,0),1)),"")</f>
        <v/>
      </c>
      <c r="I86" s="145" t="str">
        <f>IFERROR(IF(INDEX(data_mthly!K:K,MATCH($C86,data_mthly!$E:$E,0),1)=0,"",INDEX(data_mthly!K:K,MATCH($C86,data_mthly!$E:$E,0),1)),"")</f>
        <v/>
      </c>
      <c r="J86" s="145" t="str">
        <f>IFERROR(IF(INDEX(data_mthly!L:L,MATCH($C86,data_mthly!$E:$E,0),1)=0,"",INDEX(data_mthly!L:L,MATCH($C86,data_mthly!$E:$E,0),1)),"")</f>
        <v/>
      </c>
      <c r="K86" s="21" t="str">
        <f>IFERROR(IF(INDEX(data_mthly!M:M,MATCH($C86,data_mthly!$E:$E,0),1)=0,"",INDEX(data_mthly!M:M,MATCH($C86,data_mthly!$E:$E,0),1)),"")</f>
        <v/>
      </c>
      <c r="L86" s="86" t="str">
        <f>IFERROR(IF(INDEX(data_mthly!N:N,MATCH($C86,data_mthly!$E:$E,0),1)=0,"",INDEX(data_mthly!N:N,MATCH($C86,data_mthly!$E:$E,0),1)),"")</f>
        <v/>
      </c>
      <c r="M86" s="159"/>
      <c r="N86" s="155" t="str">
        <f>IFERROR(IF(INDEX(data_mthly!O:O,MATCH($C86,data_mthly!$E:$E,0),1)=0,"",INDEX(data_mthly!O:O,MATCH($C86,data_mthly!$E:$E,0),1)),"")</f>
        <v/>
      </c>
      <c r="O86" s="21" t="str">
        <f>IFERROR(IF(INDEX(data_mthly!P:P,MATCH($C86,data_mthly!$E:$E,0),1)=0,"",INDEX(data_mthly!P:P,MATCH($C86,data_mthly!$E:$E,0),1)),"")</f>
        <v/>
      </c>
      <c r="P86" s="145" t="str">
        <f>IFERROR(IF(INDEX(data_mthly!Q:Q,MATCH($C86,data_mthly!$E:$E,0),1)=0,"",INDEX(data_mthly!Q:Q,MATCH($C86,data_mthly!$E:$E,0),1)),"")</f>
        <v/>
      </c>
      <c r="Q86" s="145" t="str">
        <f>IFERROR(IF(INDEX(data_mthly!R:R,MATCH($C86,data_mthly!$E:$E,0),1)=0,"",INDEX(data_mthly!R:R,MATCH($C86,data_mthly!$E:$E,0),1)),"")</f>
        <v/>
      </c>
      <c r="R86" s="21" t="str">
        <f>IFERROR(IF(INDEX(data_mthly!S:S,MATCH($C86,data_mthly!$E:$E,0),1)=0,"",INDEX(data_mthly!S:S,MATCH($C86,data_mthly!$E:$E,0),1)),"")</f>
        <v/>
      </c>
      <c r="S86" s="145" t="str">
        <f>IFERROR(IF(INDEX(data_mthly!T:T,MATCH($C86,data_mthly!$E:$E,0),1)=0,"",INDEX(data_mthly!T:T,MATCH($C86,data_mthly!$E:$E,0),1)),"")</f>
        <v/>
      </c>
      <c r="T86" s="145" t="str">
        <f>IFERROR(IF(INDEX(data_mthly!U:U,MATCH($C86,data_mthly!$E:$E,0),1)=0,"",INDEX(data_mthly!U:U,MATCH($C86,data_mthly!$E:$E,0),1)),"")</f>
        <v/>
      </c>
      <c r="U86" s="21" t="str">
        <f>IFERROR(IF(INDEX(data_mthly!V:V,MATCH($C86,data_mthly!$E:$E,0),1)=0,"",INDEX(data_mthly!V:V,MATCH($C86,data_mthly!$E:$E,0),1)),"")</f>
        <v/>
      </c>
      <c r="V86" s="86" t="str">
        <f>IFERROR(IF(INDEX(data_mthly!W:W,MATCH($C86,data_mthly!$E:$E,0),1)=0,"",INDEX(data_mthly!W:W,MATCH($C86,data_mthly!$E:$E,0),1)),"")</f>
        <v/>
      </c>
      <c r="W86" s="160" t="str">
        <f t="shared" si="7"/>
        <v/>
      </c>
      <c r="X86" s="21">
        <f>IFERROR(IF(INDEX(data_mthly!Y:Y,MATCH($C86,data_mthly!$E:$E,0),1)=0,"",INDEX(data_mthly!Y:Y,MATCH($C86,data_mthly!$E:$E,0),1)),"")</f>
        <v>156.21</v>
      </c>
      <c r="Y86" s="145">
        <f>IFERROR(IF(INDEX(data_mthly!Z:Z,MATCH($C86,data_mthly!$E:$E,0),1)=0,"",INDEX(data_mthly!Z:Z,MATCH($C86,data_mthly!$E:$E,0),1)),"")</f>
        <v>-3.1099999999999852</v>
      </c>
      <c r="Z86" s="21">
        <f>IFERROR(IF(INDEX(data_mthly!AA:AA,MATCH($C86,data_mthly!$E:$E,0),1)=0,"",INDEX(data_mthly!AA:AA,MATCH($C86,data_mthly!$E:$E,0),1)),"")</f>
        <v>16.550000000000011</v>
      </c>
      <c r="AA86" s="21">
        <f>IFERROR(IF(INDEX(data_mthly!AB:AB,MATCH($C86,data_mthly!$E:$E,0),1)=0,"",INDEX(data_mthly!AB:AB,MATCH($C86,data_mthly!$E:$E,0),1)),"")</f>
        <v>153.38999999999999</v>
      </c>
      <c r="AB86" s="145">
        <f>IFERROR(IF(INDEX(data_mthly!AC:AC,MATCH($C86,data_mthly!$E:$E,0),1)=0,"",INDEX(data_mthly!AC:AC,MATCH($C86,data_mthly!$E:$E,0),1)),"")</f>
        <v>-3.0600000000000023</v>
      </c>
      <c r="AC86" s="21">
        <f>IFERROR(IF(INDEX(data_mthly!AD:AD,MATCH($C86,data_mthly!$E:$E,0),1)=0,"",INDEX(data_mthly!AD:AD,MATCH($C86,data_mthly!$E:$E,0),1)),"")</f>
        <v>16.259999999999991</v>
      </c>
      <c r="AD86" s="21">
        <f>IFERROR(IF(INDEX(data_mthly!AE:AE,MATCH($C86,data_mthly!$E:$E,0),1)=0,"",INDEX(data_mthly!AE:AE,MATCH($C86,data_mthly!$E:$E,0),1)),"")</f>
        <v>80.16</v>
      </c>
      <c r="AE86" s="86">
        <f>IFERROR(IF(INDEX(data_mthly!AF:AF,MATCH($C86,data_mthly!$E:$E,0),1)=0,"",INDEX(data_mthly!AF:AF,MATCH($C86,data_mthly!$E:$E,0),1)),"")</f>
        <v>10.8</v>
      </c>
      <c r="AF86" s="88">
        <f t="shared" si="8"/>
        <v>2</v>
      </c>
      <c r="AG86" s="88">
        <f t="shared" si="9"/>
        <v>2</v>
      </c>
    </row>
    <row r="87" spans="1:33" ht="15.5">
      <c r="A87" s="88" t="str">
        <f t="shared" si="5"/>
        <v/>
      </c>
      <c r="B87" s="89">
        <f>IFERROR(IF(INDEX(data_mthly!C:C,MATCH($C87,data_mthly!$E:$E,0),1)=0,"",INDEX(data_mthly!C:C,MATCH($C87,data_mthly!$E:$E,0),1)),"")</f>
        <v>41336</v>
      </c>
      <c r="C87" s="112">
        <f t="shared" si="6"/>
        <v>41334</v>
      </c>
      <c r="D87" s="155" t="str">
        <f>IFERROR(IF(INDEX(data_mthly!F:F,MATCH($C87,data_mthly!$E:$E,0),1)=0,"",INDEX(data_mthly!F:F,MATCH($C87,data_mthly!$E:$E,0),1)),"")</f>
        <v/>
      </c>
      <c r="E87" s="21" t="str">
        <f>IFERROR(IF(INDEX(data_mthly!G:G,MATCH($C87,data_mthly!$E:$E,0),1)=0,"",INDEX(data_mthly!G:G,MATCH($C87,data_mthly!$E:$E,0),1)),"")</f>
        <v/>
      </c>
      <c r="F87" s="145" t="str">
        <f>IFERROR(IF(INDEX(data_mthly!H:H,MATCH($C87,data_mthly!$E:$E,0),1)=0,"",INDEX(data_mthly!H:H,MATCH($C87,data_mthly!$E:$E,0),1)),"")</f>
        <v/>
      </c>
      <c r="G87" s="145" t="str">
        <f>IFERROR(IF(INDEX(data_mthly!I:I,MATCH($C87,data_mthly!$E:$E,0),1)=0,"",INDEX(data_mthly!I:I,MATCH($C87,data_mthly!$E:$E,0),1)),"")</f>
        <v/>
      </c>
      <c r="H87" s="21" t="str">
        <f>IFERROR(IF(INDEX(data_mthly!J:J,MATCH($C87,data_mthly!$E:$E,0),1)=0,"",INDEX(data_mthly!J:J,MATCH($C87,data_mthly!$E:$E,0),1)),"")</f>
        <v/>
      </c>
      <c r="I87" s="145" t="str">
        <f>IFERROR(IF(INDEX(data_mthly!K:K,MATCH($C87,data_mthly!$E:$E,0),1)=0,"",INDEX(data_mthly!K:K,MATCH($C87,data_mthly!$E:$E,0),1)),"")</f>
        <v/>
      </c>
      <c r="J87" s="145" t="str">
        <f>IFERROR(IF(INDEX(data_mthly!L:L,MATCH($C87,data_mthly!$E:$E,0),1)=0,"",INDEX(data_mthly!L:L,MATCH($C87,data_mthly!$E:$E,0),1)),"")</f>
        <v/>
      </c>
      <c r="K87" s="21" t="str">
        <f>IFERROR(IF(INDEX(data_mthly!M:M,MATCH($C87,data_mthly!$E:$E,0),1)=0,"",INDEX(data_mthly!M:M,MATCH($C87,data_mthly!$E:$E,0),1)),"")</f>
        <v/>
      </c>
      <c r="L87" s="86" t="str">
        <f>IFERROR(IF(INDEX(data_mthly!N:N,MATCH($C87,data_mthly!$E:$E,0),1)=0,"",INDEX(data_mthly!N:N,MATCH($C87,data_mthly!$E:$E,0),1)),"")</f>
        <v/>
      </c>
      <c r="M87" s="159"/>
      <c r="N87" s="155" t="str">
        <f>IFERROR(IF(INDEX(data_mthly!O:O,MATCH($C87,data_mthly!$E:$E,0),1)=0,"",INDEX(data_mthly!O:O,MATCH($C87,data_mthly!$E:$E,0),1)),"")</f>
        <v/>
      </c>
      <c r="O87" s="21" t="str">
        <f>IFERROR(IF(INDEX(data_mthly!P:P,MATCH($C87,data_mthly!$E:$E,0),1)=0,"",INDEX(data_mthly!P:P,MATCH($C87,data_mthly!$E:$E,0),1)),"")</f>
        <v/>
      </c>
      <c r="P87" s="145" t="str">
        <f>IFERROR(IF(INDEX(data_mthly!Q:Q,MATCH($C87,data_mthly!$E:$E,0),1)=0,"",INDEX(data_mthly!Q:Q,MATCH($C87,data_mthly!$E:$E,0),1)),"")</f>
        <v/>
      </c>
      <c r="Q87" s="145" t="str">
        <f>IFERROR(IF(INDEX(data_mthly!R:R,MATCH($C87,data_mthly!$E:$E,0),1)=0,"",INDEX(data_mthly!R:R,MATCH($C87,data_mthly!$E:$E,0),1)),"")</f>
        <v/>
      </c>
      <c r="R87" s="21" t="str">
        <f>IFERROR(IF(INDEX(data_mthly!S:S,MATCH($C87,data_mthly!$E:$E,0),1)=0,"",INDEX(data_mthly!S:S,MATCH($C87,data_mthly!$E:$E,0),1)),"")</f>
        <v/>
      </c>
      <c r="S87" s="145" t="str">
        <f>IFERROR(IF(INDEX(data_mthly!T:T,MATCH($C87,data_mthly!$E:$E,0),1)=0,"",INDEX(data_mthly!T:T,MATCH($C87,data_mthly!$E:$E,0),1)),"")</f>
        <v/>
      </c>
      <c r="T87" s="145" t="str">
        <f>IFERROR(IF(INDEX(data_mthly!U:U,MATCH($C87,data_mthly!$E:$E,0),1)=0,"",INDEX(data_mthly!U:U,MATCH($C87,data_mthly!$E:$E,0),1)),"")</f>
        <v/>
      </c>
      <c r="U87" s="21" t="str">
        <f>IFERROR(IF(INDEX(data_mthly!V:V,MATCH($C87,data_mthly!$E:$E,0),1)=0,"",INDEX(data_mthly!V:V,MATCH($C87,data_mthly!$E:$E,0),1)),"")</f>
        <v/>
      </c>
      <c r="V87" s="86" t="str">
        <f>IFERROR(IF(INDEX(data_mthly!W:W,MATCH($C87,data_mthly!$E:$E,0),1)=0,"",INDEX(data_mthly!W:W,MATCH($C87,data_mthly!$E:$E,0),1)),"")</f>
        <v/>
      </c>
      <c r="W87" s="160" t="str">
        <f t="shared" si="7"/>
        <v/>
      </c>
      <c r="X87" s="21">
        <f>IFERROR(IF(INDEX(data_mthly!Y:Y,MATCH($C87,data_mthly!$E:$E,0),1)=0,"",INDEX(data_mthly!Y:Y,MATCH($C87,data_mthly!$E:$E,0),1)),"")</f>
        <v>156.96</v>
      </c>
      <c r="Y87" s="145">
        <f>IFERROR(IF(INDEX(data_mthly!Z:Z,MATCH($C87,data_mthly!$E:$E,0),1)=0,"",INDEX(data_mthly!Z:Z,MATCH($C87,data_mthly!$E:$E,0),1)),"")</f>
        <v>0.75</v>
      </c>
      <c r="Z87" s="21">
        <f>IFERROR(IF(INDEX(data_mthly!AA:AA,MATCH($C87,data_mthly!$E:$E,0),1)=0,"",INDEX(data_mthly!AA:AA,MATCH($C87,data_mthly!$E:$E,0),1)),"")</f>
        <v>15.110000000000014</v>
      </c>
      <c r="AA87" s="21">
        <f>IFERROR(IF(INDEX(data_mthly!AB:AB,MATCH($C87,data_mthly!$E:$E,0),1)=0,"",INDEX(data_mthly!AB:AB,MATCH($C87,data_mthly!$E:$E,0),1)),"")</f>
        <v>154.13</v>
      </c>
      <c r="AB87" s="145">
        <f>IFERROR(IF(INDEX(data_mthly!AC:AC,MATCH($C87,data_mthly!$E:$E,0),1)=0,"",INDEX(data_mthly!AC:AC,MATCH($C87,data_mthly!$E:$E,0),1)),"")</f>
        <v>0.74000000000000909</v>
      </c>
      <c r="AC87" s="21">
        <f>IFERROR(IF(INDEX(data_mthly!AD:AD,MATCH($C87,data_mthly!$E:$E,0),1)=0,"",INDEX(data_mthly!AD:AD,MATCH($C87,data_mthly!$E:$E,0),1)),"")</f>
        <v>14.840000000000003</v>
      </c>
      <c r="AD87" s="21">
        <f>IFERROR(IF(INDEX(data_mthly!AE:AE,MATCH($C87,data_mthly!$E:$E,0),1)=0,"",INDEX(data_mthly!AE:AE,MATCH($C87,data_mthly!$E:$E,0),1)),"")</f>
        <v>79.739999999999995</v>
      </c>
      <c r="AE87" s="86">
        <f>IFERROR(IF(INDEX(data_mthly!AF:AF,MATCH($C87,data_mthly!$E:$E,0),1)=0,"",INDEX(data_mthly!AF:AF,MATCH($C87,data_mthly!$E:$E,0),1)),"")</f>
        <v>10.7</v>
      </c>
      <c r="AF87" s="88">
        <f t="shared" si="8"/>
        <v>1</v>
      </c>
      <c r="AG87" s="88">
        <f t="shared" si="9"/>
        <v>1</v>
      </c>
    </row>
    <row r="88" spans="1:33" ht="15.5">
      <c r="A88" s="88" t="str">
        <f t="shared" si="5"/>
        <v/>
      </c>
      <c r="B88" s="89">
        <f>IFERROR(IF(INDEX(data_mthly!C:C,MATCH($C88,data_mthly!$E:$E,0),1)=0,"",INDEX(data_mthly!C:C,MATCH($C88,data_mthly!$E:$E,0),1)),"")</f>
        <v>41364</v>
      </c>
      <c r="C88" s="112">
        <f t="shared" si="6"/>
        <v>41365</v>
      </c>
      <c r="D88" s="155" t="str">
        <f>IFERROR(IF(INDEX(data_mthly!F:F,MATCH($C88,data_mthly!$E:$E,0),1)=0,"",INDEX(data_mthly!F:F,MATCH($C88,data_mthly!$E:$E,0),1)),"")</f>
        <v/>
      </c>
      <c r="E88" s="21" t="str">
        <f>IFERROR(IF(INDEX(data_mthly!G:G,MATCH($C88,data_mthly!$E:$E,0),1)=0,"",INDEX(data_mthly!G:G,MATCH($C88,data_mthly!$E:$E,0),1)),"")</f>
        <v/>
      </c>
      <c r="F88" s="145" t="str">
        <f>IFERROR(IF(INDEX(data_mthly!H:H,MATCH($C88,data_mthly!$E:$E,0),1)=0,"",INDEX(data_mthly!H:H,MATCH($C88,data_mthly!$E:$E,0),1)),"")</f>
        <v/>
      </c>
      <c r="G88" s="145" t="str">
        <f>IFERROR(IF(INDEX(data_mthly!I:I,MATCH($C88,data_mthly!$E:$E,0),1)=0,"",INDEX(data_mthly!I:I,MATCH($C88,data_mthly!$E:$E,0),1)),"")</f>
        <v/>
      </c>
      <c r="H88" s="21" t="str">
        <f>IFERROR(IF(INDEX(data_mthly!J:J,MATCH($C88,data_mthly!$E:$E,0),1)=0,"",INDEX(data_mthly!J:J,MATCH($C88,data_mthly!$E:$E,0),1)),"")</f>
        <v/>
      </c>
      <c r="I88" s="145" t="str">
        <f>IFERROR(IF(INDEX(data_mthly!K:K,MATCH($C88,data_mthly!$E:$E,0),1)=0,"",INDEX(data_mthly!K:K,MATCH($C88,data_mthly!$E:$E,0),1)),"")</f>
        <v/>
      </c>
      <c r="J88" s="145" t="str">
        <f>IFERROR(IF(INDEX(data_mthly!L:L,MATCH($C88,data_mthly!$E:$E,0),1)=0,"",INDEX(data_mthly!L:L,MATCH($C88,data_mthly!$E:$E,0),1)),"")</f>
        <v/>
      </c>
      <c r="K88" s="21" t="str">
        <f>IFERROR(IF(INDEX(data_mthly!M:M,MATCH($C88,data_mthly!$E:$E,0),1)=0,"",INDEX(data_mthly!M:M,MATCH($C88,data_mthly!$E:$E,0),1)),"")</f>
        <v/>
      </c>
      <c r="L88" s="86" t="str">
        <f>IFERROR(IF(INDEX(data_mthly!N:N,MATCH($C88,data_mthly!$E:$E,0),1)=0,"",INDEX(data_mthly!N:N,MATCH($C88,data_mthly!$E:$E,0),1)),"")</f>
        <v/>
      </c>
      <c r="M88" s="159"/>
      <c r="N88" s="155" t="str">
        <f>IFERROR(IF(INDEX(data_mthly!O:O,MATCH($C88,data_mthly!$E:$E,0),1)=0,"",INDEX(data_mthly!O:O,MATCH($C88,data_mthly!$E:$E,0),1)),"")</f>
        <v/>
      </c>
      <c r="O88" s="21" t="str">
        <f>IFERROR(IF(INDEX(data_mthly!P:P,MATCH($C88,data_mthly!$E:$E,0),1)=0,"",INDEX(data_mthly!P:P,MATCH($C88,data_mthly!$E:$E,0),1)),"")</f>
        <v/>
      </c>
      <c r="P88" s="145" t="str">
        <f>IFERROR(IF(INDEX(data_mthly!Q:Q,MATCH($C88,data_mthly!$E:$E,0),1)=0,"",INDEX(data_mthly!Q:Q,MATCH($C88,data_mthly!$E:$E,0),1)),"")</f>
        <v/>
      </c>
      <c r="Q88" s="145" t="str">
        <f>IFERROR(IF(INDEX(data_mthly!R:R,MATCH($C88,data_mthly!$E:$E,0),1)=0,"",INDEX(data_mthly!R:R,MATCH($C88,data_mthly!$E:$E,0),1)),"")</f>
        <v/>
      </c>
      <c r="R88" s="21" t="str">
        <f>IFERROR(IF(INDEX(data_mthly!S:S,MATCH($C88,data_mthly!$E:$E,0),1)=0,"",INDEX(data_mthly!S:S,MATCH($C88,data_mthly!$E:$E,0),1)),"")</f>
        <v/>
      </c>
      <c r="S88" s="145" t="str">
        <f>IFERROR(IF(INDEX(data_mthly!T:T,MATCH($C88,data_mthly!$E:$E,0),1)=0,"",INDEX(data_mthly!T:T,MATCH($C88,data_mthly!$E:$E,0),1)),"")</f>
        <v/>
      </c>
      <c r="T88" s="145" t="str">
        <f>IFERROR(IF(INDEX(data_mthly!U:U,MATCH($C88,data_mthly!$E:$E,0),1)=0,"",INDEX(data_mthly!U:U,MATCH($C88,data_mthly!$E:$E,0),1)),"")</f>
        <v/>
      </c>
      <c r="U88" s="21" t="str">
        <f>IFERROR(IF(INDEX(data_mthly!V:V,MATCH($C88,data_mthly!$E:$E,0),1)=0,"",INDEX(data_mthly!V:V,MATCH($C88,data_mthly!$E:$E,0),1)),"")</f>
        <v/>
      </c>
      <c r="V88" s="86" t="str">
        <f>IFERROR(IF(INDEX(data_mthly!W:W,MATCH($C88,data_mthly!$E:$E,0),1)=0,"",INDEX(data_mthly!W:W,MATCH($C88,data_mthly!$E:$E,0),1)),"")</f>
        <v/>
      </c>
      <c r="W88" s="160" t="str">
        <f t="shared" si="7"/>
        <v/>
      </c>
      <c r="X88" s="21">
        <f>IFERROR(IF(INDEX(data_mthly!Y:Y,MATCH($C88,data_mthly!$E:$E,0),1)=0,"",INDEX(data_mthly!Y:Y,MATCH($C88,data_mthly!$E:$E,0),1)),"")</f>
        <v>160.94</v>
      </c>
      <c r="Y88" s="145">
        <f>IFERROR(IF(INDEX(data_mthly!Z:Z,MATCH($C88,data_mthly!$E:$E,0),1)=0,"",INDEX(data_mthly!Z:Z,MATCH($C88,data_mthly!$E:$E,0),1)),"")</f>
        <v>3.9799999999999898</v>
      </c>
      <c r="Z88" s="21">
        <f>IFERROR(IF(INDEX(data_mthly!AA:AA,MATCH($C88,data_mthly!$E:$E,0),1)=0,"",INDEX(data_mthly!AA:AA,MATCH($C88,data_mthly!$E:$E,0),1)),"")</f>
        <v>14.77000000000001</v>
      </c>
      <c r="AA88" s="21">
        <f>IFERROR(IF(INDEX(data_mthly!AB:AB,MATCH($C88,data_mthly!$E:$E,0),1)=0,"",INDEX(data_mthly!AB:AB,MATCH($C88,data_mthly!$E:$E,0),1)),"")</f>
        <v>158.04</v>
      </c>
      <c r="AB88" s="145">
        <f>IFERROR(IF(INDEX(data_mthly!AC:AC,MATCH($C88,data_mthly!$E:$E,0),1)=0,"",INDEX(data_mthly!AC:AC,MATCH($C88,data_mthly!$E:$E,0),1)),"")</f>
        <v>3.9099999999999966</v>
      </c>
      <c r="AC88" s="21">
        <f>IFERROR(IF(INDEX(data_mthly!AD:AD,MATCH($C88,data_mthly!$E:$E,0),1)=0,"",INDEX(data_mthly!AD:AD,MATCH($C88,data_mthly!$E:$E,0),1)),"")</f>
        <v>14.5</v>
      </c>
      <c r="AD88" s="21">
        <f>IFERROR(IF(INDEX(data_mthly!AE:AE,MATCH($C88,data_mthly!$E:$E,0),1)=0,"",INDEX(data_mthly!AE:AE,MATCH($C88,data_mthly!$E:$E,0),1)),"")</f>
        <v>79.3</v>
      </c>
      <c r="AE88" s="86">
        <f>IFERROR(IF(INDEX(data_mthly!AF:AF,MATCH($C88,data_mthly!$E:$E,0),1)=0,"",INDEX(data_mthly!AF:AF,MATCH($C88,data_mthly!$E:$E,0),1)),"")</f>
        <v>10.7</v>
      </c>
      <c r="AF88" s="88">
        <f t="shared" si="8"/>
        <v>2</v>
      </c>
      <c r="AG88" s="88">
        <f t="shared" si="9"/>
        <v>2</v>
      </c>
    </row>
    <row r="89" spans="1:33" ht="15.5">
      <c r="A89" s="88" t="str">
        <f t="shared" si="5"/>
        <v/>
      </c>
      <c r="B89" s="89">
        <f>IFERROR(IF(INDEX(data_mthly!C:C,MATCH($C89,data_mthly!$E:$E,0),1)=0,"",INDEX(data_mthly!C:C,MATCH($C89,data_mthly!$E:$E,0),1)),"")</f>
        <v>41399</v>
      </c>
      <c r="C89" s="112">
        <f t="shared" si="6"/>
        <v>41395</v>
      </c>
      <c r="D89" s="155" t="str">
        <f>IFERROR(IF(INDEX(data_mthly!F:F,MATCH($C89,data_mthly!$E:$E,0),1)=0,"",INDEX(data_mthly!F:F,MATCH($C89,data_mthly!$E:$E,0),1)),"")</f>
        <v/>
      </c>
      <c r="E89" s="21" t="str">
        <f>IFERROR(IF(INDEX(data_mthly!G:G,MATCH($C89,data_mthly!$E:$E,0),1)=0,"",INDEX(data_mthly!G:G,MATCH($C89,data_mthly!$E:$E,0),1)),"")</f>
        <v/>
      </c>
      <c r="F89" s="145" t="str">
        <f>IFERROR(IF(INDEX(data_mthly!H:H,MATCH($C89,data_mthly!$E:$E,0),1)=0,"",INDEX(data_mthly!H:H,MATCH($C89,data_mthly!$E:$E,0),1)),"")</f>
        <v/>
      </c>
      <c r="G89" s="145" t="str">
        <f>IFERROR(IF(INDEX(data_mthly!I:I,MATCH($C89,data_mthly!$E:$E,0),1)=0,"",INDEX(data_mthly!I:I,MATCH($C89,data_mthly!$E:$E,0),1)),"")</f>
        <v/>
      </c>
      <c r="H89" s="21" t="str">
        <f>IFERROR(IF(INDEX(data_mthly!J:J,MATCH($C89,data_mthly!$E:$E,0),1)=0,"",INDEX(data_mthly!J:J,MATCH($C89,data_mthly!$E:$E,0),1)),"")</f>
        <v/>
      </c>
      <c r="I89" s="145" t="str">
        <f>IFERROR(IF(INDEX(data_mthly!K:K,MATCH($C89,data_mthly!$E:$E,0),1)=0,"",INDEX(data_mthly!K:K,MATCH($C89,data_mthly!$E:$E,0),1)),"")</f>
        <v/>
      </c>
      <c r="J89" s="145" t="str">
        <f>IFERROR(IF(INDEX(data_mthly!L:L,MATCH($C89,data_mthly!$E:$E,0),1)=0,"",INDEX(data_mthly!L:L,MATCH($C89,data_mthly!$E:$E,0),1)),"")</f>
        <v/>
      </c>
      <c r="K89" s="21" t="str">
        <f>IFERROR(IF(INDEX(data_mthly!M:M,MATCH($C89,data_mthly!$E:$E,0),1)=0,"",INDEX(data_mthly!M:M,MATCH($C89,data_mthly!$E:$E,0),1)),"")</f>
        <v/>
      </c>
      <c r="L89" s="86" t="str">
        <f>IFERROR(IF(INDEX(data_mthly!N:N,MATCH($C89,data_mthly!$E:$E,0),1)=0,"",INDEX(data_mthly!N:N,MATCH($C89,data_mthly!$E:$E,0),1)),"")</f>
        <v/>
      </c>
      <c r="M89" s="159"/>
      <c r="N89" s="155" t="str">
        <f>IFERROR(IF(INDEX(data_mthly!O:O,MATCH($C89,data_mthly!$E:$E,0),1)=0,"",INDEX(data_mthly!O:O,MATCH($C89,data_mthly!$E:$E,0),1)),"")</f>
        <v/>
      </c>
      <c r="O89" s="21" t="str">
        <f>IFERROR(IF(INDEX(data_mthly!P:P,MATCH($C89,data_mthly!$E:$E,0),1)=0,"",INDEX(data_mthly!P:P,MATCH($C89,data_mthly!$E:$E,0),1)),"")</f>
        <v/>
      </c>
      <c r="P89" s="145" t="str">
        <f>IFERROR(IF(INDEX(data_mthly!Q:Q,MATCH($C89,data_mthly!$E:$E,0),1)=0,"",INDEX(data_mthly!Q:Q,MATCH($C89,data_mthly!$E:$E,0),1)),"")</f>
        <v/>
      </c>
      <c r="Q89" s="145" t="str">
        <f>IFERROR(IF(INDEX(data_mthly!R:R,MATCH($C89,data_mthly!$E:$E,0),1)=0,"",INDEX(data_mthly!R:R,MATCH($C89,data_mthly!$E:$E,0),1)),"")</f>
        <v/>
      </c>
      <c r="R89" s="21" t="str">
        <f>IFERROR(IF(INDEX(data_mthly!S:S,MATCH($C89,data_mthly!$E:$E,0),1)=0,"",INDEX(data_mthly!S:S,MATCH($C89,data_mthly!$E:$E,0),1)),"")</f>
        <v/>
      </c>
      <c r="S89" s="145" t="str">
        <f>IFERROR(IF(INDEX(data_mthly!T:T,MATCH($C89,data_mthly!$E:$E,0),1)=0,"",INDEX(data_mthly!T:T,MATCH($C89,data_mthly!$E:$E,0),1)),"")</f>
        <v/>
      </c>
      <c r="T89" s="145" t="str">
        <f>IFERROR(IF(INDEX(data_mthly!U:U,MATCH($C89,data_mthly!$E:$E,0),1)=0,"",INDEX(data_mthly!U:U,MATCH($C89,data_mthly!$E:$E,0),1)),"")</f>
        <v/>
      </c>
      <c r="U89" s="21" t="str">
        <f>IFERROR(IF(INDEX(data_mthly!V:V,MATCH($C89,data_mthly!$E:$E,0),1)=0,"",INDEX(data_mthly!V:V,MATCH($C89,data_mthly!$E:$E,0),1)),"")</f>
        <v/>
      </c>
      <c r="V89" s="86" t="str">
        <f>IFERROR(IF(INDEX(data_mthly!W:W,MATCH($C89,data_mthly!$E:$E,0),1)=0,"",INDEX(data_mthly!W:W,MATCH($C89,data_mthly!$E:$E,0),1)),"")</f>
        <v/>
      </c>
      <c r="W89" s="160" t="str">
        <f t="shared" si="7"/>
        <v/>
      </c>
      <c r="X89" s="21">
        <f>IFERROR(IF(INDEX(data_mthly!Y:Y,MATCH($C89,data_mthly!$E:$E,0),1)=0,"",INDEX(data_mthly!Y:Y,MATCH($C89,data_mthly!$E:$E,0),1)),"")</f>
        <v>164.06</v>
      </c>
      <c r="Y89" s="145">
        <f>IFERROR(IF(INDEX(data_mthly!Z:Z,MATCH($C89,data_mthly!$E:$E,0),1)=0,"",INDEX(data_mthly!Z:Z,MATCH($C89,data_mthly!$E:$E,0),1)),"")</f>
        <v>3.1200000000000045</v>
      </c>
      <c r="Z89" s="21">
        <f>IFERROR(IF(INDEX(data_mthly!AA:AA,MATCH($C89,data_mthly!$E:$E,0),1)=0,"",INDEX(data_mthly!AA:AA,MATCH($C89,data_mthly!$E:$E,0),1)),"")</f>
        <v>15.090000000000003</v>
      </c>
      <c r="AA89" s="21">
        <f>IFERROR(IF(INDEX(data_mthly!AB:AB,MATCH($C89,data_mthly!$E:$E,0),1)=0,"",INDEX(data_mthly!AB:AB,MATCH($C89,data_mthly!$E:$E,0),1)),"")</f>
        <v>161.11000000000001</v>
      </c>
      <c r="AB89" s="145">
        <f>IFERROR(IF(INDEX(data_mthly!AC:AC,MATCH($C89,data_mthly!$E:$E,0),1)=0,"",INDEX(data_mthly!AC:AC,MATCH($C89,data_mthly!$E:$E,0),1)),"")</f>
        <v>3.0700000000000216</v>
      </c>
      <c r="AC89" s="21">
        <f>IFERROR(IF(INDEX(data_mthly!AD:AD,MATCH($C89,data_mthly!$E:$E,0),1)=0,"",INDEX(data_mthly!AD:AD,MATCH($C89,data_mthly!$E:$E,0),1)),"")</f>
        <v>14.810000000000002</v>
      </c>
      <c r="AD89" s="21">
        <f>IFERROR(IF(INDEX(data_mthly!AE:AE,MATCH($C89,data_mthly!$E:$E,0),1)=0,"",INDEX(data_mthly!AE:AE,MATCH($C89,data_mthly!$E:$E,0),1)),"")</f>
        <v>78.98</v>
      </c>
      <c r="AE89" s="86">
        <f>IFERROR(IF(INDEX(data_mthly!AF:AF,MATCH($C89,data_mthly!$E:$E,0),1)=0,"",INDEX(data_mthly!AF:AF,MATCH($C89,data_mthly!$E:$E,0),1)),"")</f>
        <v>10.8</v>
      </c>
      <c r="AF89" s="88">
        <f t="shared" si="8"/>
        <v>1</v>
      </c>
      <c r="AG89" s="88">
        <f t="shared" si="9"/>
        <v>1</v>
      </c>
    </row>
    <row r="90" spans="1:33" ht="15.5">
      <c r="A90" s="88" t="str">
        <f t="shared" si="5"/>
        <v/>
      </c>
      <c r="B90" s="89">
        <f>IFERROR(IF(INDEX(data_mthly!C:C,MATCH($C90,data_mthly!$E:$E,0),1)=0,"",INDEX(data_mthly!C:C,MATCH($C90,data_mthly!$E:$E,0),1)),"")</f>
        <v>41427</v>
      </c>
      <c r="C90" s="112">
        <f t="shared" si="6"/>
        <v>41426</v>
      </c>
      <c r="D90" s="155" t="str">
        <f>IFERROR(IF(INDEX(data_mthly!F:F,MATCH($C90,data_mthly!$E:$E,0),1)=0,"",INDEX(data_mthly!F:F,MATCH($C90,data_mthly!$E:$E,0),1)),"")</f>
        <v/>
      </c>
      <c r="E90" s="21" t="str">
        <f>IFERROR(IF(INDEX(data_mthly!G:G,MATCH($C90,data_mthly!$E:$E,0),1)=0,"",INDEX(data_mthly!G:G,MATCH($C90,data_mthly!$E:$E,0),1)),"")</f>
        <v/>
      </c>
      <c r="F90" s="145" t="str">
        <f>IFERROR(IF(INDEX(data_mthly!H:H,MATCH($C90,data_mthly!$E:$E,0),1)=0,"",INDEX(data_mthly!H:H,MATCH($C90,data_mthly!$E:$E,0),1)),"")</f>
        <v/>
      </c>
      <c r="G90" s="145" t="str">
        <f>IFERROR(IF(INDEX(data_mthly!I:I,MATCH($C90,data_mthly!$E:$E,0),1)=0,"",INDEX(data_mthly!I:I,MATCH($C90,data_mthly!$E:$E,0),1)),"")</f>
        <v/>
      </c>
      <c r="H90" s="21" t="str">
        <f>IFERROR(IF(INDEX(data_mthly!J:J,MATCH($C90,data_mthly!$E:$E,0),1)=0,"",INDEX(data_mthly!J:J,MATCH($C90,data_mthly!$E:$E,0),1)),"")</f>
        <v/>
      </c>
      <c r="I90" s="145" t="str">
        <f>IFERROR(IF(INDEX(data_mthly!K:K,MATCH($C90,data_mthly!$E:$E,0),1)=0,"",INDEX(data_mthly!K:K,MATCH($C90,data_mthly!$E:$E,0),1)),"")</f>
        <v/>
      </c>
      <c r="J90" s="145" t="str">
        <f>IFERROR(IF(INDEX(data_mthly!L:L,MATCH($C90,data_mthly!$E:$E,0),1)=0,"",INDEX(data_mthly!L:L,MATCH($C90,data_mthly!$E:$E,0),1)),"")</f>
        <v/>
      </c>
      <c r="K90" s="21" t="str">
        <f>IFERROR(IF(INDEX(data_mthly!M:M,MATCH($C90,data_mthly!$E:$E,0),1)=0,"",INDEX(data_mthly!M:M,MATCH($C90,data_mthly!$E:$E,0),1)),"")</f>
        <v/>
      </c>
      <c r="L90" s="86" t="str">
        <f>IFERROR(IF(INDEX(data_mthly!N:N,MATCH($C90,data_mthly!$E:$E,0),1)=0,"",INDEX(data_mthly!N:N,MATCH($C90,data_mthly!$E:$E,0),1)),"")</f>
        <v/>
      </c>
      <c r="M90" s="159"/>
      <c r="N90" s="155" t="str">
        <f>IFERROR(IF(INDEX(data_mthly!O:O,MATCH($C90,data_mthly!$E:$E,0),1)=0,"",INDEX(data_mthly!O:O,MATCH($C90,data_mthly!$E:$E,0),1)),"")</f>
        <v/>
      </c>
      <c r="O90" s="21" t="str">
        <f>IFERROR(IF(INDEX(data_mthly!P:P,MATCH($C90,data_mthly!$E:$E,0),1)=0,"",INDEX(data_mthly!P:P,MATCH($C90,data_mthly!$E:$E,0),1)),"")</f>
        <v/>
      </c>
      <c r="P90" s="145" t="str">
        <f>IFERROR(IF(INDEX(data_mthly!Q:Q,MATCH($C90,data_mthly!$E:$E,0),1)=0,"",INDEX(data_mthly!Q:Q,MATCH($C90,data_mthly!$E:$E,0),1)),"")</f>
        <v/>
      </c>
      <c r="Q90" s="145" t="str">
        <f>IFERROR(IF(INDEX(data_mthly!R:R,MATCH($C90,data_mthly!$E:$E,0),1)=0,"",INDEX(data_mthly!R:R,MATCH($C90,data_mthly!$E:$E,0),1)),"")</f>
        <v/>
      </c>
      <c r="R90" s="21" t="str">
        <f>IFERROR(IF(INDEX(data_mthly!S:S,MATCH($C90,data_mthly!$E:$E,0),1)=0,"",INDEX(data_mthly!S:S,MATCH($C90,data_mthly!$E:$E,0),1)),"")</f>
        <v/>
      </c>
      <c r="S90" s="145" t="str">
        <f>IFERROR(IF(INDEX(data_mthly!T:T,MATCH($C90,data_mthly!$E:$E,0),1)=0,"",INDEX(data_mthly!T:T,MATCH($C90,data_mthly!$E:$E,0),1)),"")</f>
        <v/>
      </c>
      <c r="T90" s="145" t="str">
        <f>IFERROR(IF(INDEX(data_mthly!U:U,MATCH($C90,data_mthly!$E:$E,0),1)=0,"",INDEX(data_mthly!U:U,MATCH($C90,data_mthly!$E:$E,0),1)),"")</f>
        <v/>
      </c>
      <c r="U90" s="21" t="str">
        <f>IFERROR(IF(INDEX(data_mthly!V:V,MATCH($C90,data_mthly!$E:$E,0),1)=0,"",INDEX(data_mthly!V:V,MATCH($C90,data_mthly!$E:$E,0),1)),"")</f>
        <v/>
      </c>
      <c r="V90" s="86" t="str">
        <f>IFERROR(IF(INDEX(data_mthly!W:W,MATCH($C90,data_mthly!$E:$E,0),1)=0,"",INDEX(data_mthly!W:W,MATCH($C90,data_mthly!$E:$E,0),1)),"")</f>
        <v/>
      </c>
      <c r="W90" s="160" t="str">
        <f t="shared" si="7"/>
        <v/>
      </c>
      <c r="X90" s="21">
        <f>IFERROR(IF(INDEX(data_mthly!Y:Y,MATCH($C90,data_mthly!$E:$E,0),1)=0,"",INDEX(data_mthly!Y:Y,MATCH($C90,data_mthly!$E:$E,0),1)),"")</f>
        <v>166.79</v>
      </c>
      <c r="Y90" s="145">
        <f>IFERROR(IF(INDEX(data_mthly!Z:Z,MATCH($C90,data_mthly!$E:$E,0),1)=0,"",INDEX(data_mthly!Z:Z,MATCH($C90,data_mthly!$E:$E,0),1)),"")</f>
        <v>2.7299999999999898</v>
      </c>
      <c r="Z90" s="21">
        <f>IFERROR(IF(INDEX(data_mthly!AA:AA,MATCH($C90,data_mthly!$E:$E,0),1)=0,"",INDEX(data_mthly!AA:AA,MATCH($C90,data_mthly!$E:$E,0),1)),"")</f>
        <v>17</v>
      </c>
      <c r="AA90" s="21">
        <f>IFERROR(IF(INDEX(data_mthly!AB:AB,MATCH($C90,data_mthly!$E:$E,0),1)=0,"",INDEX(data_mthly!AB:AB,MATCH($C90,data_mthly!$E:$E,0),1)),"")</f>
        <v>163.79</v>
      </c>
      <c r="AB90" s="145">
        <f>IFERROR(IF(INDEX(data_mthly!AC:AC,MATCH($C90,data_mthly!$E:$E,0),1)=0,"",INDEX(data_mthly!AC:AC,MATCH($C90,data_mthly!$E:$E,0),1)),"")</f>
        <v>2.6799999999999784</v>
      </c>
      <c r="AC90" s="21">
        <f>IFERROR(IF(INDEX(data_mthly!AD:AD,MATCH($C90,data_mthly!$E:$E,0),1)=0,"",INDEX(data_mthly!AD:AD,MATCH($C90,data_mthly!$E:$E,0),1)),"")</f>
        <v>16.689999999999998</v>
      </c>
      <c r="AD90" s="21">
        <f>IFERROR(IF(INDEX(data_mthly!AE:AE,MATCH($C90,data_mthly!$E:$E,0),1)=0,"",INDEX(data_mthly!AE:AE,MATCH($C90,data_mthly!$E:$E,0),1)),"")</f>
        <v>78.819999999999993</v>
      </c>
      <c r="AE90" s="86">
        <f>IFERROR(IF(INDEX(data_mthly!AF:AF,MATCH($C90,data_mthly!$E:$E,0),1)=0,"",INDEX(data_mthly!AF:AF,MATCH($C90,data_mthly!$E:$E,0),1)),"")</f>
        <v>11</v>
      </c>
      <c r="AF90" s="88">
        <f t="shared" si="8"/>
        <v>2</v>
      </c>
      <c r="AG90" s="88">
        <f t="shared" si="9"/>
        <v>2</v>
      </c>
    </row>
    <row r="91" spans="1:33" ht="15.5">
      <c r="A91" s="88" t="str">
        <f t="shared" si="5"/>
        <v/>
      </c>
      <c r="B91" s="89">
        <f>IFERROR(IF(INDEX(data_mthly!C:C,MATCH($C91,data_mthly!$E:$E,0),1)=0,"",INDEX(data_mthly!C:C,MATCH($C91,data_mthly!$E:$E,0),1)),"")</f>
        <v>41455</v>
      </c>
      <c r="C91" s="112">
        <f t="shared" si="6"/>
        <v>41456</v>
      </c>
      <c r="D91" s="155" t="str">
        <f>IFERROR(IF(INDEX(data_mthly!F:F,MATCH($C91,data_mthly!$E:$E,0),1)=0,"",INDEX(data_mthly!F:F,MATCH($C91,data_mthly!$E:$E,0),1)),"")</f>
        <v/>
      </c>
      <c r="E91" s="21" t="str">
        <f>IFERROR(IF(INDEX(data_mthly!G:G,MATCH($C91,data_mthly!$E:$E,0),1)=0,"",INDEX(data_mthly!G:G,MATCH($C91,data_mthly!$E:$E,0),1)),"")</f>
        <v/>
      </c>
      <c r="F91" s="145" t="str">
        <f>IFERROR(IF(INDEX(data_mthly!H:H,MATCH($C91,data_mthly!$E:$E,0),1)=0,"",INDEX(data_mthly!H:H,MATCH($C91,data_mthly!$E:$E,0),1)),"")</f>
        <v/>
      </c>
      <c r="G91" s="145" t="str">
        <f>IFERROR(IF(INDEX(data_mthly!I:I,MATCH($C91,data_mthly!$E:$E,0),1)=0,"",INDEX(data_mthly!I:I,MATCH($C91,data_mthly!$E:$E,0),1)),"")</f>
        <v/>
      </c>
      <c r="H91" s="21" t="str">
        <f>IFERROR(IF(INDEX(data_mthly!J:J,MATCH($C91,data_mthly!$E:$E,0),1)=0,"",INDEX(data_mthly!J:J,MATCH($C91,data_mthly!$E:$E,0),1)),"")</f>
        <v/>
      </c>
      <c r="I91" s="145" t="str">
        <f>IFERROR(IF(INDEX(data_mthly!K:K,MATCH($C91,data_mthly!$E:$E,0),1)=0,"",INDEX(data_mthly!K:K,MATCH($C91,data_mthly!$E:$E,0),1)),"")</f>
        <v/>
      </c>
      <c r="J91" s="145" t="str">
        <f>IFERROR(IF(INDEX(data_mthly!L:L,MATCH($C91,data_mthly!$E:$E,0),1)=0,"",INDEX(data_mthly!L:L,MATCH($C91,data_mthly!$E:$E,0),1)),"")</f>
        <v/>
      </c>
      <c r="K91" s="21" t="str">
        <f>IFERROR(IF(INDEX(data_mthly!M:M,MATCH($C91,data_mthly!$E:$E,0),1)=0,"",INDEX(data_mthly!M:M,MATCH($C91,data_mthly!$E:$E,0),1)),"")</f>
        <v/>
      </c>
      <c r="L91" s="86" t="str">
        <f>IFERROR(IF(INDEX(data_mthly!N:N,MATCH($C91,data_mthly!$E:$E,0),1)=0,"",INDEX(data_mthly!N:N,MATCH($C91,data_mthly!$E:$E,0),1)),"")</f>
        <v/>
      </c>
      <c r="M91" s="159"/>
      <c r="N91" s="155" t="str">
        <f>IFERROR(IF(INDEX(data_mthly!O:O,MATCH($C91,data_mthly!$E:$E,0),1)=0,"",INDEX(data_mthly!O:O,MATCH($C91,data_mthly!$E:$E,0),1)),"")</f>
        <v/>
      </c>
      <c r="O91" s="21" t="str">
        <f>IFERROR(IF(INDEX(data_mthly!P:P,MATCH($C91,data_mthly!$E:$E,0),1)=0,"",INDEX(data_mthly!P:P,MATCH($C91,data_mthly!$E:$E,0),1)),"")</f>
        <v/>
      </c>
      <c r="P91" s="145" t="str">
        <f>IFERROR(IF(INDEX(data_mthly!Q:Q,MATCH($C91,data_mthly!$E:$E,0),1)=0,"",INDEX(data_mthly!Q:Q,MATCH($C91,data_mthly!$E:$E,0),1)),"")</f>
        <v/>
      </c>
      <c r="Q91" s="145" t="str">
        <f>IFERROR(IF(INDEX(data_mthly!R:R,MATCH($C91,data_mthly!$E:$E,0),1)=0,"",INDEX(data_mthly!R:R,MATCH($C91,data_mthly!$E:$E,0),1)),"")</f>
        <v/>
      </c>
      <c r="R91" s="21" t="str">
        <f>IFERROR(IF(INDEX(data_mthly!S:S,MATCH($C91,data_mthly!$E:$E,0),1)=0,"",INDEX(data_mthly!S:S,MATCH($C91,data_mthly!$E:$E,0),1)),"")</f>
        <v/>
      </c>
      <c r="S91" s="145" t="str">
        <f>IFERROR(IF(INDEX(data_mthly!T:T,MATCH($C91,data_mthly!$E:$E,0),1)=0,"",INDEX(data_mthly!T:T,MATCH($C91,data_mthly!$E:$E,0),1)),"")</f>
        <v/>
      </c>
      <c r="T91" s="145" t="str">
        <f>IFERROR(IF(INDEX(data_mthly!U:U,MATCH($C91,data_mthly!$E:$E,0),1)=0,"",INDEX(data_mthly!U:U,MATCH($C91,data_mthly!$E:$E,0),1)),"")</f>
        <v/>
      </c>
      <c r="U91" s="21" t="str">
        <f>IFERROR(IF(INDEX(data_mthly!V:V,MATCH($C91,data_mthly!$E:$E,0),1)=0,"",INDEX(data_mthly!V:V,MATCH($C91,data_mthly!$E:$E,0),1)),"")</f>
        <v/>
      </c>
      <c r="V91" s="86" t="str">
        <f>IFERROR(IF(INDEX(data_mthly!W:W,MATCH($C91,data_mthly!$E:$E,0),1)=0,"",INDEX(data_mthly!W:W,MATCH($C91,data_mthly!$E:$E,0),1)),"")</f>
        <v/>
      </c>
      <c r="W91" s="160" t="str">
        <f t="shared" si="7"/>
        <v/>
      </c>
      <c r="X91" s="21">
        <f>IFERROR(IF(INDEX(data_mthly!Y:Y,MATCH($C91,data_mthly!$E:$E,0),1)=0,"",INDEX(data_mthly!Y:Y,MATCH($C91,data_mthly!$E:$E,0),1)),"")</f>
        <v>168.55</v>
      </c>
      <c r="Y91" s="145">
        <f>IFERROR(IF(INDEX(data_mthly!Z:Z,MATCH($C91,data_mthly!$E:$E,0),1)=0,"",INDEX(data_mthly!Z:Z,MATCH($C91,data_mthly!$E:$E,0),1)),"")</f>
        <v>1.7600000000000193</v>
      </c>
      <c r="Z91" s="21">
        <f>IFERROR(IF(INDEX(data_mthly!AA:AA,MATCH($C91,data_mthly!$E:$E,0),1)=0,"",INDEX(data_mthly!AA:AA,MATCH($C91,data_mthly!$E:$E,0),1)),"")</f>
        <v>18.100000000000023</v>
      </c>
      <c r="AA91" s="21">
        <f>IFERROR(IF(INDEX(data_mthly!AB:AB,MATCH($C91,data_mthly!$E:$E,0),1)=0,"",INDEX(data_mthly!AB:AB,MATCH($C91,data_mthly!$E:$E,0),1)),"")</f>
        <v>165.52</v>
      </c>
      <c r="AB91" s="145">
        <f>IFERROR(IF(INDEX(data_mthly!AC:AC,MATCH($C91,data_mthly!$E:$E,0),1)=0,"",INDEX(data_mthly!AC:AC,MATCH($C91,data_mthly!$E:$E,0),1)),"")</f>
        <v>1.7300000000000182</v>
      </c>
      <c r="AC91" s="21">
        <f>IFERROR(IF(INDEX(data_mthly!AD:AD,MATCH($C91,data_mthly!$E:$E,0),1)=0,"",INDEX(data_mthly!AD:AD,MATCH($C91,data_mthly!$E:$E,0),1)),"")</f>
        <v>17.760000000000019</v>
      </c>
      <c r="AD91" s="21">
        <f>IFERROR(IF(INDEX(data_mthly!AE:AE,MATCH($C91,data_mthly!$E:$E,0),1)=0,"",INDEX(data_mthly!AE:AE,MATCH($C91,data_mthly!$E:$E,0),1)),"")</f>
        <v>78.84</v>
      </c>
      <c r="AE91" s="86">
        <f>IFERROR(IF(INDEX(data_mthly!AF:AF,MATCH($C91,data_mthly!$E:$E,0),1)=0,"",INDEX(data_mthly!AF:AF,MATCH($C91,data_mthly!$E:$E,0),1)),"")</f>
        <v>11</v>
      </c>
      <c r="AF91" s="88">
        <f t="shared" si="8"/>
        <v>1</v>
      </c>
      <c r="AG91" s="88">
        <f t="shared" si="9"/>
        <v>1</v>
      </c>
    </row>
    <row r="92" spans="1:33" ht="15.5">
      <c r="A92" s="88" t="str">
        <f t="shared" si="5"/>
        <v/>
      </c>
      <c r="B92" s="89">
        <f>IFERROR(IF(INDEX(data_mthly!C:C,MATCH($C92,data_mthly!$E:$E,0),1)=0,"",INDEX(data_mthly!C:C,MATCH($C92,data_mthly!$E:$E,0),1)),"")</f>
        <v>41490</v>
      </c>
      <c r="C92" s="112">
        <f t="shared" si="6"/>
        <v>41487</v>
      </c>
      <c r="D92" s="155" t="str">
        <f>IFERROR(IF(INDEX(data_mthly!F:F,MATCH($C92,data_mthly!$E:$E,0),1)=0,"",INDEX(data_mthly!F:F,MATCH($C92,data_mthly!$E:$E,0),1)),"")</f>
        <v/>
      </c>
      <c r="E92" s="21" t="str">
        <f>IFERROR(IF(INDEX(data_mthly!G:G,MATCH($C92,data_mthly!$E:$E,0),1)=0,"",INDEX(data_mthly!G:G,MATCH($C92,data_mthly!$E:$E,0),1)),"")</f>
        <v/>
      </c>
      <c r="F92" s="145" t="str">
        <f>IFERROR(IF(INDEX(data_mthly!H:H,MATCH($C92,data_mthly!$E:$E,0),1)=0,"",INDEX(data_mthly!H:H,MATCH($C92,data_mthly!$E:$E,0),1)),"")</f>
        <v/>
      </c>
      <c r="G92" s="145" t="str">
        <f>IFERROR(IF(INDEX(data_mthly!I:I,MATCH($C92,data_mthly!$E:$E,0),1)=0,"",INDEX(data_mthly!I:I,MATCH($C92,data_mthly!$E:$E,0),1)),"")</f>
        <v/>
      </c>
      <c r="H92" s="21" t="str">
        <f>IFERROR(IF(INDEX(data_mthly!J:J,MATCH($C92,data_mthly!$E:$E,0),1)=0,"",INDEX(data_mthly!J:J,MATCH($C92,data_mthly!$E:$E,0),1)),"")</f>
        <v/>
      </c>
      <c r="I92" s="145" t="str">
        <f>IFERROR(IF(INDEX(data_mthly!K:K,MATCH($C92,data_mthly!$E:$E,0),1)=0,"",INDEX(data_mthly!K:K,MATCH($C92,data_mthly!$E:$E,0),1)),"")</f>
        <v/>
      </c>
      <c r="J92" s="145" t="str">
        <f>IFERROR(IF(INDEX(data_mthly!L:L,MATCH($C92,data_mthly!$E:$E,0),1)=0,"",INDEX(data_mthly!L:L,MATCH($C92,data_mthly!$E:$E,0),1)),"")</f>
        <v/>
      </c>
      <c r="K92" s="21" t="str">
        <f>IFERROR(IF(INDEX(data_mthly!M:M,MATCH($C92,data_mthly!$E:$E,0),1)=0,"",INDEX(data_mthly!M:M,MATCH($C92,data_mthly!$E:$E,0),1)),"")</f>
        <v/>
      </c>
      <c r="L92" s="86" t="str">
        <f>IFERROR(IF(INDEX(data_mthly!N:N,MATCH($C92,data_mthly!$E:$E,0),1)=0,"",INDEX(data_mthly!N:N,MATCH($C92,data_mthly!$E:$E,0),1)),"")</f>
        <v/>
      </c>
      <c r="M92" s="159"/>
      <c r="N92" s="155" t="str">
        <f>IFERROR(IF(INDEX(data_mthly!O:O,MATCH($C92,data_mthly!$E:$E,0),1)=0,"",INDEX(data_mthly!O:O,MATCH($C92,data_mthly!$E:$E,0),1)),"")</f>
        <v/>
      </c>
      <c r="O92" s="21" t="str">
        <f>IFERROR(IF(INDEX(data_mthly!P:P,MATCH($C92,data_mthly!$E:$E,0),1)=0,"",INDEX(data_mthly!P:P,MATCH($C92,data_mthly!$E:$E,0),1)),"")</f>
        <v/>
      </c>
      <c r="P92" s="145" t="str">
        <f>IFERROR(IF(INDEX(data_mthly!Q:Q,MATCH($C92,data_mthly!$E:$E,0),1)=0,"",INDEX(data_mthly!Q:Q,MATCH($C92,data_mthly!$E:$E,0),1)),"")</f>
        <v/>
      </c>
      <c r="Q92" s="145" t="str">
        <f>IFERROR(IF(INDEX(data_mthly!R:R,MATCH($C92,data_mthly!$E:$E,0),1)=0,"",INDEX(data_mthly!R:R,MATCH($C92,data_mthly!$E:$E,0),1)),"")</f>
        <v/>
      </c>
      <c r="R92" s="21" t="str">
        <f>IFERROR(IF(INDEX(data_mthly!S:S,MATCH($C92,data_mthly!$E:$E,0),1)=0,"",INDEX(data_mthly!S:S,MATCH($C92,data_mthly!$E:$E,0),1)),"")</f>
        <v/>
      </c>
      <c r="S92" s="145" t="str">
        <f>IFERROR(IF(INDEX(data_mthly!T:T,MATCH($C92,data_mthly!$E:$E,0),1)=0,"",INDEX(data_mthly!T:T,MATCH($C92,data_mthly!$E:$E,0),1)),"")</f>
        <v/>
      </c>
      <c r="T92" s="145" t="str">
        <f>IFERROR(IF(INDEX(data_mthly!U:U,MATCH($C92,data_mthly!$E:$E,0),1)=0,"",INDEX(data_mthly!U:U,MATCH($C92,data_mthly!$E:$E,0),1)),"")</f>
        <v/>
      </c>
      <c r="U92" s="21" t="str">
        <f>IFERROR(IF(INDEX(data_mthly!V:V,MATCH($C92,data_mthly!$E:$E,0),1)=0,"",INDEX(data_mthly!V:V,MATCH($C92,data_mthly!$E:$E,0),1)),"")</f>
        <v/>
      </c>
      <c r="V92" s="86" t="str">
        <f>IFERROR(IF(INDEX(data_mthly!W:W,MATCH($C92,data_mthly!$E:$E,0),1)=0,"",INDEX(data_mthly!W:W,MATCH($C92,data_mthly!$E:$E,0),1)),"")</f>
        <v/>
      </c>
      <c r="W92" s="160" t="str">
        <f t="shared" si="7"/>
        <v/>
      </c>
      <c r="X92" s="21">
        <f>IFERROR(IF(INDEX(data_mthly!Y:Y,MATCH($C92,data_mthly!$E:$E,0),1)=0,"",INDEX(data_mthly!Y:Y,MATCH($C92,data_mthly!$E:$E,0),1)),"")</f>
        <v>167.9</v>
      </c>
      <c r="Y92" s="145">
        <f>IFERROR(IF(INDEX(data_mthly!Z:Z,MATCH($C92,data_mthly!$E:$E,0),1)=0,"",INDEX(data_mthly!Z:Z,MATCH($C92,data_mthly!$E:$E,0),1)),"")</f>
        <v>-0.65000000000000568</v>
      </c>
      <c r="Z92" s="21">
        <f>IFERROR(IF(INDEX(data_mthly!AA:AA,MATCH($C92,data_mthly!$E:$E,0),1)=0,"",INDEX(data_mthly!AA:AA,MATCH($C92,data_mthly!$E:$E,0),1)),"")</f>
        <v>17.5</v>
      </c>
      <c r="AA92" s="21">
        <f>IFERROR(IF(INDEX(data_mthly!AB:AB,MATCH($C92,data_mthly!$E:$E,0),1)=0,"",INDEX(data_mthly!AB:AB,MATCH($C92,data_mthly!$E:$E,0),1)),"")</f>
        <v>164.88</v>
      </c>
      <c r="AB92" s="145">
        <f>IFERROR(IF(INDEX(data_mthly!AC:AC,MATCH($C92,data_mthly!$E:$E,0),1)=0,"",INDEX(data_mthly!AC:AC,MATCH($C92,data_mthly!$E:$E,0),1)),"")</f>
        <v>-0.64000000000001478</v>
      </c>
      <c r="AC92" s="21">
        <f>IFERROR(IF(INDEX(data_mthly!AD:AD,MATCH($C92,data_mthly!$E:$E,0),1)=0,"",INDEX(data_mthly!AD:AD,MATCH($C92,data_mthly!$E:$E,0),1)),"")</f>
        <v>17.169999999999987</v>
      </c>
      <c r="AD92" s="21">
        <f>IFERROR(IF(INDEX(data_mthly!AE:AE,MATCH($C92,data_mthly!$E:$E,0),1)=0,"",INDEX(data_mthly!AE:AE,MATCH($C92,data_mthly!$E:$E,0),1)),"")</f>
        <v>79.13</v>
      </c>
      <c r="AE92" s="86">
        <f>IFERROR(IF(INDEX(data_mthly!AF:AF,MATCH($C92,data_mthly!$E:$E,0),1)=0,"",INDEX(data_mthly!AF:AF,MATCH($C92,data_mthly!$E:$E,0),1)),"")</f>
        <v>11.1</v>
      </c>
      <c r="AF92" s="88">
        <f t="shared" si="8"/>
        <v>2</v>
      </c>
      <c r="AG92" s="88">
        <f t="shared" si="9"/>
        <v>2</v>
      </c>
    </row>
    <row r="93" spans="1:33" ht="15.5">
      <c r="A93" s="88" t="str">
        <f t="shared" si="5"/>
        <v/>
      </c>
      <c r="B93" s="89">
        <f>IFERROR(IF(INDEX(data_mthly!C:C,MATCH($C93,data_mthly!$E:$E,0),1)=0,"",INDEX(data_mthly!C:C,MATCH($C93,data_mthly!$E:$E,0),1)),"")</f>
        <v>41518</v>
      </c>
      <c r="C93" s="112">
        <f t="shared" si="6"/>
        <v>41518</v>
      </c>
      <c r="D93" s="155" t="str">
        <f>IFERROR(IF(INDEX(data_mthly!F:F,MATCH($C93,data_mthly!$E:$E,0),1)=0,"",INDEX(data_mthly!F:F,MATCH($C93,data_mthly!$E:$E,0),1)),"")</f>
        <v/>
      </c>
      <c r="E93" s="21" t="str">
        <f>IFERROR(IF(INDEX(data_mthly!G:G,MATCH($C93,data_mthly!$E:$E,0),1)=0,"",INDEX(data_mthly!G:G,MATCH($C93,data_mthly!$E:$E,0),1)),"")</f>
        <v/>
      </c>
      <c r="F93" s="145" t="str">
        <f>IFERROR(IF(INDEX(data_mthly!H:H,MATCH($C93,data_mthly!$E:$E,0),1)=0,"",INDEX(data_mthly!H:H,MATCH($C93,data_mthly!$E:$E,0),1)),"")</f>
        <v/>
      </c>
      <c r="G93" s="145" t="str">
        <f>IFERROR(IF(INDEX(data_mthly!I:I,MATCH($C93,data_mthly!$E:$E,0),1)=0,"",INDEX(data_mthly!I:I,MATCH($C93,data_mthly!$E:$E,0),1)),"")</f>
        <v/>
      </c>
      <c r="H93" s="21" t="str">
        <f>IFERROR(IF(INDEX(data_mthly!J:J,MATCH($C93,data_mthly!$E:$E,0),1)=0,"",INDEX(data_mthly!J:J,MATCH($C93,data_mthly!$E:$E,0),1)),"")</f>
        <v/>
      </c>
      <c r="I93" s="145" t="str">
        <f>IFERROR(IF(INDEX(data_mthly!K:K,MATCH($C93,data_mthly!$E:$E,0),1)=0,"",INDEX(data_mthly!K:K,MATCH($C93,data_mthly!$E:$E,0),1)),"")</f>
        <v/>
      </c>
      <c r="J93" s="145" t="str">
        <f>IFERROR(IF(INDEX(data_mthly!L:L,MATCH($C93,data_mthly!$E:$E,0),1)=0,"",INDEX(data_mthly!L:L,MATCH($C93,data_mthly!$E:$E,0),1)),"")</f>
        <v/>
      </c>
      <c r="K93" s="21" t="str">
        <f>IFERROR(IF(INDEX(data_mthly!M:M,MATCH($C93,data_mthly!$E:$E,0),1)=0,"",INDEX(data_mthly!M:M,MATCH($C93,data_mthly!$E:$E,0),1)),"")</f>
        <v/>
      </c>
      <c r="L93" s="86" t="str">
        <f>IFERROR(IF(INDEX(data_mthly!N:N,MATCH($C93,data_mthly!$E:$E,0),1)=0,"",INDEX(data_mthly!N:N,MATCH($C93,data_mthly!$E:$E,0),1)),"")</f>
        <v/>
      </c>
      <c r="M93" s="159"/>
      <c r="N93" s="155" t="str">
        <f>IFERROR(IF(INDEX(data_mthly!O:O,MATCH($C93,data_mthly!$E:$E,0),1)=0,"",INDEX(data_mthly!O:O,MATCH($C93,data_mthly!$E:$E,0),1)),"")</f>
        <v/>
      </c>
      <c r="O93" s="21" t="str">
        <f>IFERROR(IF(INDEX(data_mthly!P:P,MATCH($C93,data_mthly!$E:$E,0),1)=0,"",INDEX(data_mthly!P:P,MATCH($C93,data_mthly!$E:$E,0),1)),"")</f>
        <v/>
      </c>
      <c r="P93" s="145" t="str">
        <f>IFERROR(IF(INDEX(data_mthly!Q:Q,MATCH($C93,data_mthly!$E:$E,0),1)=0,"",INDEX(data_mthly!Q:Q,MATCH($C93,data_mthly!$E:$E,0),1)),"")</f>
        <v/>
      </c>
      <c r="Q93" s="145" t="str">
        <f>IFERROR(IF(INDEX(data_mthly!R:R,MATCH($C93,data_mthly!$E:$E,0),1)=0,"",INDEX(data_mthly!R:R,MATCH($C93,data_mthly!$E:$E,0),1)),"")</f>
        <v/>
      </c>
      <c r="R93" s="21" t="str">
        <f>IFERROR(IF(INDEX(data_mthly!S:S,MATCH($C93,data_mthly!$E:$E,0),1)=0,"",INDEX(data_mthly!S:S,MATCH($C93,data_mthly!$E:$E,0),1)),"")</f>
        <v/>
      </c>
      <c r="S93" s="145" t="str">
        <f>IFERROR(IF(INDEX(data_mthly!T:T,MATCH($C93,data_mthly!$E:$E,0),1)=0,"",INDEX(data_mthly!T:T,MATCH($C93,data_mthly!$E:$E,0),1)),"")</f>
        <v/>
      </c>
      <c r="T93" s="145" t="str">
        <f>IFERROR(IF(INDEX(data_mthly!U:U,MATCH($C93,data_mthly!$E:$E,0),1)=0,"",INDEX(data_mthly!U:U,MATCH($C93,data_mthly!$E:$E,0),1)),"")</f>
        <v/>
      </c>
      <c r="U93" s="21" t="str">
        <f>IFERROR(IF(INDEX(data_mthly!V:V,MATCH($C93,data_mthly!$E:$E,0),1)=0,"",INDEX(data_mthly!V:V,MATCH($C93,data_mthly!$E:$E,0),1)),"")</f>
        <v/>
      </c>
      <c r="V93" s="86" t="str">
        <f>IFERROR(IF(INDEX(data_mthly!W:W,MATCH($C93,data_mthly!$E:$E,0),1)=0,"",INDEX(data_mthly!W:W,MATCH($C93,data_mthly!$E:$E,0),1)),"")</f>
        <v/>
      </c>
      <c r="W93" s="160" t="str">
        <f t="shared" si="7"/>
        <v/>
      </c>
      <c r="X93" s="21">
        <f>IFERROR(IF(INDEX(data_mthly!Y:Y,MATCH($C93,data_mthly!$E:$E,0),1)=0,"",INDEX(data_mthly!Y:Y,MATCH($C93,data_mthly!$E:$E,0),1)),"")</f>
        <v>170.07</v>
      </c>
      <c r="Y93" s="145">
        <f>IFERROR(IF(INDEX(data_mthly!Z:Z,MATCH($C93,data_mthly!$E:$E,0),1)=0,"",INDEX(data_mthly!Z:Z,MATCH($C93,data_mthly!$E:$E,0),1)),"")</f>
        <v>2.1699999999999875</v>
      </c>
      <c r="Z93" s="21">
        <f>IFERROR(IF(INDEX(data_mthly!AA:AA,MATCH($C93,data_mthly!$E:$E,0),1)=0,"",INDEX(data_mthly!AA:AA,MATCH($C93,data_mthly!$E:$E,0),1)),"")</f>
        <v>17.159999999999997</v>
      </c>
      <c r="AA93" s="21">
        <f>IFERROR(IF(INDEX(data_mthly!AB:AB,MATCH($C93,data_mthly!$E:$E,0),1)=0,"",INDEX(data_mthly!AB:AB,MATCH($C93,data_mthly!$E:$E,0),1)),"")</f>
        <v>167</v>
      </c>
      <c r="AB93" s="145">
        <f>IFERROR(IF(INDEX(data_mthly!AC:AC,MATCH($C93,data_mthly!$E:$E,0),1)=0,"",INDEX(data_mthly!AC:AC,MATCH($C93,data_mthly!$E:$E,0),1)),"")</f>
        <v>2.1200000000000045</v>
      </c>
      <c r="AC93" s="21">
        <f>IFERROR(IF(INDEX(data_mthly!AD:AD,MATCH($C93,data_mthly!$E:$E,0),1)=0,"",INDEX(data_mthly!AD:AD,MATCH($C93,data_mthly!$E:$E,0),1)),"")</f>
        <v>16.830000000000013</v>
      </c>
      <c r="AD93" s="21">
        <f>IFERROR(IF(INDEX(data_mthly!AE:AE,MATCH($C93,data_mthly!$E:$E,0),1)=0,"",INDEX(data_mthly!AE:AE,MATCH($C93,data_mthly!$E:$E,0),1)),"")</f>
        <v>79.92</v>
      </c>
      <c r="AE93" s="86">
        <f>IFERROR(IF(INDEX(data_mthly!AF:AF,MATCH($C93,data_mthly!$E:$E,0),1)=0,"",INDEX(data_mthly!AF:AF,MATCH($C93,data_mthly!$E:$E,0),1)),"")</f>
        <v>11.3</v>
      </c>
      <c r="AF93" s="88">
        <f t="shared" si="8"/>
        <v>1</v>
      </c>
      <c r="AG93" s="88">
        <f t="shared" si="9"/>
        <v>1</v>
      </c>
    </row>
    <row r="94" spans="1:33" ht="15.5">
      <c r="A94" s="88" t="str">
        <f t="shared" si="5"/>
        <v/>
      </c>
      <c r="B94" s="89">
        <f>IFERROR(IF(INDEX(data_mthly!C:C,MATCH($C94,data_mthly!$E:$E,0),1)=0,"",INDEX(data_mthly!C:C,MATCH($C94,data_mthly!$E:$E,0),1)),"")</f>
        <v>41546</v>
      </c>
      <c r="C94" s="112">
        <f t="shared" si="6"/>
        <v>41548</v>
      </c>
      <c r="D94" s="155" t="str">
        <f>IFERROR(IF(INDEX(data_mthly!F:F,MATCH($C94,data_mthly!$E:$E,0),1)=0,"",INDEX(data_mthly!F:F,MATCH($C94,data_mthly!$E:$E,0),1)),"")</f>
        <v/>
      </c>
      <c r="E94" s="21" t="str">
        <f>IFERROR(IF(INDEX(data_mthly!G:G,MATCH($C94,data_mthly!$E:$E,0),1)=0,"",INDEX(data_mthly!G:G,MATCH($C94,data_mthly!$E:$E,0),1)),"")</f>
        <v/>
      </c>
      <c r="F94" s="145" t="str">
        <f>IFERROR(IF(INDEX(data_mthly!H:H,MATCH($C94,data_mthly!$E:$E,0),1)=0,"",INDEX(data_mthly!H:H,MATCH($C94,data_mthly!$E:$E,0),1)),"")</f>
        <v/>
      </c>
      <c r="G94" s="145" t="str">
        <f>IFERROR(IF(INDEX(data_mthly!I:I,MATCH($C94,data_mthly!$E:$E,0),1)=0,"",INDEX(data_mthly!I:I,MATCH($C94,data_mthly!$E:$E,0),1)),"")</f>
        <v/>
      </c>
      <c r="H94" s="21" t="str">
        <f>IFERROR(IF(INDEX(data_mthly!J:J,MATCH($C94,data_mthly!$E:$E,0),1)=0,"",INDEX(data_mthly!J:J,MATCH($C94,data_mthly!$E:$E,0),1)),"")</f>
        <v/>
      </c>
      <c r="I94" s="145" t="str">
        <f>IFERROR(IF(INDEX(data_mthly!K:K,MATCH($C94,data_mthly!$E:$E,0),1)=0,"",INDEX(data_mthly!K:K,MATCH($C94,data_mthly!$E:$E,0),1)),"")</f>
        <v/>
      </c>
      <c r="J94" s="145" t="str">
        <f>IFERROR(IF(INDEX(data_mthly!L:L,MATCH($C94,data_mthly!$E:$E,0),1)=0,"",INDEX(data_mthly!L:L,MATCH($C94,data_mthly!$E:$E,0),1)),"")</f>
        <v/>
      </c>
      <c r="K94" s="21" t="str">
        <f>IFERROR(IF(INDEX(data_mthly!M:M,MATCH($C94,data_mthly!$E:$E,0),1)=0,"",INDEX(data_mthly!M:M,MATCH($C94,data_mthly!$E:$E,0),1)),"")</f>
        <v/>
      </c>
      <c r="L94" s="86" t="str">
        <f>IFERROR(IF(INDEX(data_mthly!N:N,MATCH($C94,data_mthly!$E:$E,0),1)=0,"",INDEX(data_mthly!N:N,MATCH($C94,data_mthly!$E:$E,0),1)),"")</f>
        <v/>
      </c>
      <c r="M94" s="159"/>
      <c r="N94" s="155" t="str">
        <f>IFERROR(IF(INDEX(data_mthly!O:O,MATCH($C94,data_mthly!$E:$E,0),1)=0,"",INDEX(data_mthly!O:O,MATCH($C94,data_mthly!$E:$E,0),1)),"")</f>
        <v/>
      </c>
      <c r="O94" s="21" t="str">
        <f>IFERROR(IF(INDEX(data_mthly!P:P,MATCH($C94,data_mthly!$E:$E,0),1)=0,"",INDEX(data_mthly!P:P,MATCH($C94,data_mthly!$E:$E,0),1)),"")</f>
        <v/>
      </c>
      <c r="P94" s="145" t="str">
        <f>IFERROR(IF(INDEX(data_mthly!Q:Q,MATCH($C94,data_mthly!$E:$E,0),1)=0,"",INDEX(data_mthly!Q:Q,MATCH($C94,data_mthly!$E:$E,0),1)),"")</f>
        <v/>
      </c>
      <c r="Q94" s="145" t="str">
        <f>IFERROR(IF(INDEX(data_mthly!R:R,MATCH($C94,data_mthly!$E:$E,0),1)=0,"",INDEX(data_mthly!R:R,MATCH($C94,data_mthly!$E:$E,0),1)),"")</f>
        <v/>
      </c>
      <c r="R94" s="21" t="str">
        <f>IFERROR(IF(INDEX(data_mthly!S:S,MATCH($C94,data_mthly!$E:$E,0),1)=0,"",INDEX(data_mthly!S:S,MATCH($C94,data_mthly!$E:$E,0),1)),"")</f>
        <v/>
      </c>
      <c r="S94" s="145" t="str">
        <f>IFERROR(IF(INDEX(data_mthly!T:T,MATCH($C94,data_mthly!$E:$E,0),1)=0,"",INDEX(data_mthly!T:T,MATCH($C94,data_mthly!$E:$E,0),1)),"")</f>
        <v/>
      </c>
      <c r="T94" s="145" t="str">
        <f>IFERROR(IF(INDEX(data_mthly!U:U,MATCH($C94,data_mthly!$E:$E,0),1)=0,"",INDEX(data_mthly!U:U,MATCH($C94,data_mthly!$E:$E,0),1)),"")</f>
        <v/>
      </c>
      <c r="U94" s="21" t="str">
        <f>IFERROR(IF(INDEX(data_mthly!V:V,MATCH($C94,data_mthly!$E:$E,0),1)=0,"",INDEX(data_mthly!V:V,MATCH($C94,data_mthly!$E:$E,0),1)),"")</f>
        <v/>
      </c>
      <c r="V94" s="86" t="str">
        <f>IFERROR(IF(INDEX(data_mthly!W:W,MATCH($C94,data_mthly!$E:$E,0),1)=0,"",INDEX(data_mthly!W:W,MATCH($C94,data_mthly!$E:$E,0),1)),"")</f>
        <v/>
      </c>
      <c r="W94" s="160" t="str">
        <f t="shared" si="7"/>
        <v/>
      </c>
      <c r="X94" s="21">
        <f>IFERROR(IF(INDEX(data_mthly!Y:Y,MATCH($C94,data_mthly!$E:$E,0),1)=0,"",INDEX(data_mthly!Y:Y,MATCH($C94,data_mthly!$E:$E,0),1)),"")</f>
        <v>171.87</v>
      </c>
      <c r="Y94" s="145">
        <f>IFERROR(IF(INDEX(data_mthly!Z:Z,MATCH($C94,data_mthly!$E:$E,0),1)=0,"",INDEX(data_mthly!Z:Z,MATCH($C94,data_mthly!$E:$E,0),1)),"")</f>
        <v>1.8000000000000114</v>
      </c>
      <c r="Z94" s="21">
        <f>IFERROR(IF(INDEX(data_mthly!AA:AA,MATCH($C94,data_mthly!$E:$E,0),1)=0,"",INDEX(data_mthly!AA:AA,MATCH($C94,data_mthly!$E:$E,0),1)),"")</f>
        <v>14.129999999999995</v>
      </c>
      <c r="AA94" s="21">
        <f>IFERROR(IF(INDEX(data_mthly!AB:AB,MATCH($C94,data_mthly!$E:$E,0),1)=0,"",INDEX(data_mthly!AB:AB,MATCH($C94,data_mthly!$E:$E,0),1)),"")</f>
        <v>168.77</v>
      </c>
      <c r="AB94" s="145">
        <f>IFERROR(IF(INDEX(data_mthly!AC:AC,MATCH($C94,data_mthly!$E:$E,0),1)=0,"",INDEX(data_mthly!AC:AC,MATCH($C94,data_mthly!$E:$E,0),1)),"")</f>
        <v>1.7700000000000102</v>
      </c>
      <c r="AC94" s="21">
        <f>IFERROR(IF(INDEX(data_mthly!AD:AD,MATCH($C94,data_mthly!$E:$E,0),1)=0,"",INDEX(data_mthly!AD:AD,MATCH($C94,data_mthly!$E:$E,0),1)),"")</f>
        <v>13.860000000000014</v>
      </c>
      <c r="AD94" s="21">
        <f>IFERROR(IF(INDEX(data_mthly!AE:AE,MATCH($C94,data_mthly!$E:$E,0),1)=0,"",INDEX(data_mthly!AE:AE,MATCH($C94,data_mthly!$E:$E,0),1)),"")</f>
        <v>80.22</v>
      </c>
      <c r="AE94" s="86">
        <f>IFERROR(IF(INDEX(data_mthly!AF:AF,MATCH($C94,data_mthly!$E:$E,0),1)=0,"",INDEX(data_mthly!AF:AF,MATCH($C94,data_mthly!$E:$E,0),1)),"")</f>
        <v>11.5</v>
      </c>
      <c r="AF94" s="88">
        <f t="shared" si="8"/>
        <v>2</v>
      </c>
      <c r="AG94" s="88">
        <f t="shared" si="9"/>
        <v>2</v>
      </c>
    </row>
    <row r="95" spans="1:33" ht="15.5">
      <c r="A95" s="88" t="str">
        <f t="shared" si="5"/>
        <v/>
      </c>
      <c r="B95" s="89">
        <f>IFERROR(IF(INDEX(data_mthly!C:C,MATCH($C95,data_mthly!$E:$E,0),1)=0,"",INDEX(data_mthly!C:C,MATCH($C95,data_mthly!$E:$E,0),1)),"")</f>
        <v>41581</v>
      </c>
      <c r="C95" s="112">
        <f t="shared" si="6"/>
        <v>41579</v>
      </c>
      <c r="D95" s="155" t="str">
        <f>IFERROR(IF(INDEX(data_mthly!F:F,MATCH($C95,data_mthly!$E:$E,0),1)=0,"",INDEX(data_mthly!F:F,MATCH($C95,data_mthly!$E:$E,0),1)),"")</f>
        <v/>
      </c>
      <c r="E95" s="21" t="str">
        <f>IFERROR(IF(INDEX(data_mthly!G:G,MATCH($C95,data_mthly!$E:$E,0),1)=0,"",INDEX(data_mthly!G:G,MATCH($C95,data_mthly!$E:$E,0),1)),"")</f>
        <v/>
      </c>
      <c r="F95" s="145" t="str">
        <f>IFERROR(IF(INDEX(data_mthly!H:H,MATCH($C95,data_mthly!$E:$E,0),1)=0,"",INDEX(data_mthly!H:H,MATCH($C95,data_mthly!$E:$E,0),1)),"")</f>
        <v/>
      </c>
      <c r="G95" s="145" t="str">
        <f>IFERROR(IF(INDEX(data_mthly!I:I,MATCH($C95,data_mthly!$E:$E,0),1)=0,"",INDEX(data_mthly!I:I,MATCH($C95,data_mthly!$E:$E,0),1)),"")</f>
        <v/>
      </c>
      <c r="H95" s="21" t="str">
        <f>IFERROR(IF(INDEX(data_mthly!J:J,MATCH($C95,data_mthly!$E:$E,0),1)=0,"",INDEX(data_mthly!J:J,MATCH($C95,data_mthly!$E:$E,0),1)),"")</f>
        <v/>
      </c>
      <c r="I95" s="145" t="str">
        <f>IFERROR(IF(INDEX(data_mthly!K:K,MATCH($C95,data_mthly!$E:$E,0),1)=0,"",INDEX(data_mthly!K:K,MATCH($C95,data_mthly!$E:$E,0),1)),"")</f>
        <v/>
      </c>
      <c r="J95" s="145" t="str">
        <f>IFERROR(IF(INDEX(data_mthly!L:L,MATCH($C95,data_mthly!$E:$E,0),1)=0,"",INDEX(data_mthly!L:L,MATCH($C95,data_mthly!$E:$E,0),1)),"")</f>
        <v/>
      </c>
      <c r="K95" s="21" t="str">
        <f>IFERROR(IF(INDEX(data_mthly!M:M,MATCH($C95,data_mthly!$E:$E,0),1)=0,"",INDEX(data_mthly!M:M,MATCH($C95,data_mthly!$E:$E,0),1)),"")</f>
        <v/>
      </c>
      <c r="L95" s="86" t="str">
        <f>IFERROR(IF(INDEX(data_mthly!N:N,MATCH($C95,data_mthly!$E:$E,0),1)=0,"",INDEX(data_mthly!N:N,MATCH($C95,data_mthly!$E:$E,0),1)),"")</f>
        <v/>
      </c>
      <c r="M95" s="159"/>
      <c r="N95" s="155" t="str">
        <f>IFERROR(IF(INDEX(data_mthly!O:O,MATCH($C95,data_mthly!$E:$E,0),1)=0,"",INDEX(data_mthly!O:O,MATCH($C95,data_mthly!$E:$E,0),1)),"")</f>
        <v/>
      </c>
      <c r="O95" s="21" t="str">
        <f>IFERROR(IF(INDEX(data_mthly!P:P,MATCH($C95,data_mthly!$E:$E,0),1)=0,"",INDEX(data_mthly!P:P,MATCH($C95,data_mthly!$E:$E,0),1)),"")</f>
        <v/>
      </c>
      <c r="P95" s="145" t="str">
        <f>IFERROR(IF(INDEX(data_mthly!Q:Q,MATCH($C95,data_mthly!$E:$E,0),1)=0,"",INDEX(data_mthly!Q:Q,MATCH($C95,data_mthly!$E:$E,0),1)),"")</f>
        <v/>
      </c>
      <c r="Q95" s="145" t="str">
        <f>IFERROR(IF(INDEX(data_mthly!R:R,MATCH($C95,data_mthly!$E:$E,0),1)=0,"",INDEX(data_mthly!R:R,MATCH($C95,data_mthly!$E:$E,0),1)),"")</f>
        <v/>
      </c>
      <c r="R95" s="21" t="str">
        <f>IFERROR(IF(INDEX(data_mthly!S:S,MATCH($C95,data_mthly!$E:$E,0),1)=0,"",INDEX(data_mthly!S:S,MATCH($C95,data_mthly!$E:$E,0),1)),"")</f>
        <v/>
      </c>
      <c r="S95" s="145" t="str">
        <f>IFERROR(IF(INDEX(data_mthly!T:T,MATCH($C95,data_mthly!$E:$E,0),1)=0,"",INDEX(data_mthly!T:T,MATCH($C95,data_mthly!$E:$E,0),1)),"")</f>
        <v/>
      </c>
      <c r="T95" s="145" t="str">
        <f>IFERROR(IF(INDEX(data_mthly!U:U,MATCH($C95,data_mthly!$E:$E,0),1)=0,"",INDEX(data_mthly!U:U,MATCH($C95,data_mthly!$E:$E,0),1)),"")</f>
        <v/>
      </c>
      <c r="U95" s="21" t="str">
        <f>IFERROR(IF(INDEX(data_mthly!V:V,MATCH($C95,data_mthly!$E:$E,0),1)=0,"",INDEX(data_mthly!V:V,MATCH($C95,data_mthly!$E:$E,0),1)),"")</f>
        <v/>
      </c>
      <c r="V95" s="86" t="str">
        <f>IFERROR(IF(INDEX(data_mthly!W:W,MATCH($C95,data_mthly!$E:$E,0),1)=0,"",INDEX(data_mthly!W:W,MATCH($C95,data_mthly!$E:$E,0),1)),"")</f>
        <v/>
      </c>
      <c r="W95" s="160" t="str">
        <f t="shared" si="7"/>
        <v/>
      </c>
      <c r="X95" s="21">
        <f>IFERROR(IF(INDEX(data_mthly!Y:Y,MATCH($C95,data_mthly!$E:$E,0),1)=0,"",INDEX(data_mthly!Y:Y,MATCH($C95,data_mthly!$E:$E,0),1)),"")</f>
        <v>171.56</v>
      </c>
      <c r="Y95" s="145">
        <f>IFERROR(IF(INDEX(data_mthly!Z:Z,MATCH($C95,data_mthly!$E:$E,0),1)=0,"",INDEX(data_mthly!Z:Z,MATCH($C95,data_mthly!$E:$E,0),1)),"")</f>
        <v>-0.31000000000000227</v>
      </c>
      <c r="Z95" s="21">
        <f>IFERROR(IF(INDEX(data_mthly!AA:AA,MATCH($C95,data_mthly!$E:$E,0),1)=0,"",INDEX(data_mthly!AA:AA,MATCH($C95,data_mthly!$E:$E,0),1)),"")</f>
        <v>11.310000000000002</v>
      </c>
      <c r="AA95" s="21">
        <f>IFERROR(IF(INDEX(data_mthly!AB:AB,MATCH($C95,data_mthly!$E:$E,0),1)=0,"",INDEX(data_mthly!AB:AB,MATCH($C95,data_mthly!$E:$E,0),1)),"")</f>
        <v>168.47</v>
      </c>
      <c r="AB95" s="145">
        <f>IFERROR(IF(INDEX(data_mthly!AC:AC,MATCH($C95,data_mthly!$E:$E,0),1)=0,"",INDEX(data_mthly!AC:AC,MATCH($C95,data_mthly!$E:$E,0),1)),"")</f>
        <v>-0.30000000000001137</v>
      </c>
      <c r="AC95" s="21">
        <f>IFERROR(IF(INDEX(data_mthly!AD:AD,MATCH($C95,data_mthly!$E:$E,0),1)=0,"",INDEX(data_mthly!AD:AD,MATCH($C95,data_mthly!$E:$E,0),1)),"")</f>
        <v>11.099999999999994</v>
      </c>
      <c r="AD95" s="21">
        <f>IFERROR(IF(INDEX(data_mthly!AE:AE,MATCH($C95,data_mthly!$E:$E,0),1)=0,"",INDEX(data_mthly!AE:AE,MATCH($C95,data_mthly!$E:$E,0),1)),"")</f>
        <v>80.17</v>
      </c>
      <c r="AE95" s="86">
        <f>IFERROR(IF(INDEX(data_mthly!AF:AF,MATCH($C95,data_mthly!$E:$E,0),1)=0,"",INDEX(data_mthly!AF:AF,MATCH($C95,data_mthly!$E:$E,0),1)),"")</f>
        <v>11.4</v>
      </c>
      <c r="AF95" s="88">
        <f t="shared" si="8"/>
        <v>1</v>
      </c>
      <c r="AG95" s="88">
        <f t="shared" si="9"/>
        <v>1</v>
      </c>
    </row>
    <row r="96" spans="1:33" ht="15.5">
      <c r="A96" s="88" t="str">
        <f t="shared" si="5"/>
        <v/>
      </c>
      <c r="B96" s="89">
        <f>IFERROR(IF(INDEX(data_mthly!C:C,MATCH($C96,data_mthly!$E:$E,0),1)=0,"",INDEX(data_mthly!C:C,MATCH($C96,data_mthly!$E:$E,0),1)),"")</f>
        <v>41609</v>
      </c>
      <c r="C96" s="112">
        <f t="shared" si="6"/>
        <v>41609</v>
      </c>
      <c r="D96" s="155" t="str">
        <f>IFERROR(IF(INDEX(data_mthly!F:F,MATCH($C96,data_mthly!$E:$E,0),1)=0,"",INDEX(data_mthly!F:F,MATCH($C96,data_mthly!$E:$E,0),1)),"")</f>
        <v/>
      </c>
      <c r="E96" s="21" t="str">
        <f>IFERROR(IF(INDEX(data_mthly!G:G,MATCH($C96,data_mthly!$E:$E,0),1)=0,"",INDEX(data_mthly!G:G,MATCH($C96,data_mthly!$E:$E,0),1)),"")</f>
        <v/>
      </c>
      <c r="F96" s="145" t="str">
        <f>IFERROR(IF(INDEX(data_mthly!H:H,MATCH($C96,data_mthly!$E:$E,0),1)=0,"",INDEX(data_mthly!H:H,MATCH($C96,data_mthly!$E:$E,0),1)),"")</f>
        <v/>
      </c>
      <c r="G96" s="145" t="str">
        <f>IFERROR(IF(INDEX(data_mthly!I:I,MATCH($C96,data_mthly!$E:$E,0),1)=0,"",INDEX(data_mthly!I:I,MATCH($C96,data_mthly!$E:$E,0),1)),"")</f>
        <v/>
      </c>
      <c r="H96" s="21" t="str">
        <f>IFERROR(IF(INDEX(data_mthly!J:J,MATCH($C96,data_mthly!$E:$E,0),1)=0,"",INDEX(data_mthly!J:J,MATCH($C96,data_mthly!$E:$E,0),1)),"")</f>
        <v/>
      </c>
      <c r="I96" s="145" t="str">
        <f>IFERROR(IF(INDEX(data_mthly!K:K,MATCH($C96,data_mthly!$E:$E,0),1)=0,"",INDEX(data_mthly!K:K,MATCH($C96,data_mthly!$E:$E,0),1)),"")</f>
        <v/>
      </c>
      <c r="J96" s="145" t="str">
        <f>IFERROR(IF(INDEX(data_mthly!L:L,MATCH($C96,data_mthly!$E:$E,0),1)=0,"",INDEX(data_mthly!L:L,MATCH($C96,data_mthly!$E:$E,0),1)),"")</f>
        <v/>
      </c>
      <c r="K96" s="21" t="str">
        <f>IFERROR(IF(INDEX(data_mthly!M:M,MATCH($C96,data_mthly!$E:$E,0),1)=0,"",INDEX(data_mthly!M:M,MATCH($C96,data_mthly!$E:$E,0),1)),"")</f>
        <v/>
      </c>
      <c r="L96" s="86" t="str">
        <f>IFERROR(IF(INDEX(data_mthly!N:N,MATCH($C96,data_mthly!$E:$E,0),1)=0,"",INDEX(data_mthly!N:N,MATCH($C96,data_mthly!$E:$E,0),1)),"")</f>
        <v/>
      </c>
      <c r="M96" s="159"/>
      <c r="N96" s="155" t="str">
        <f>IFERROR(IF(INDEX(data_mthly!O:O,MATCH($C96,data_mthly!$E:$E,0),1)=0,"",INDEX(data_mthly!O:O,MATCH($C96,data_mthly!$E:$E,0),1)),"")</f>
        <v/>
      </c>
      <c r="O96" s="21" t="str">
        <f>IFERROR(IF(INDEX(data_mthly!P:P,MATCH($C96,data_mthly!$E:$E,0),1)=0,"",INDEX(data_mthly!P:P,MATCH($C96,data_mthly!$E:$E,0),1)),"")</f>
        <v/>
      </c>
      <c r="P96" s="145" t="str">
        <f>IFERROR(IF(INDEX(data_mthly!Q:Q,MATCH($C96,data_mthly!$E:$E,0),1)=0,"",INDEX(data_mthly!Q:Q,MATCH($C96,data_mthly!$E:$E,0),1)),"")</f>
        <v/>
      </c>
      <c r="Q96" s="145" t="str">
        <f>IFERROR(IF(INDEX(data_mthly!R:R,MATCH($C96,data_mthly!$E:$E,0),1)=0,"",INDEX(data_mthly!R:R,MATCH($C96,data_mthly!$E:$E,0),1)),"")</f>
        <v/>
      </c>
      <c r="R96" s="21" t="str">
        <f>IFERROR(IF(INDEX(data_mthly!S:S,MATCH($C96,data_mthly!$E:$E,0),1)=0,"",INDEX(data_mthly!S:S,MATCH($C96,data_mthly!$E:$E,0),1)),"")</f>
        <v/>
      </c>
      <c r="S96" s="145" t="str">
        <f>IFERROR(IF(INDEX(data_mthly!T:T,MATCH($C96,data_mthly!$E:$E,0),1)=0,"",INDEX(data_mthly!T:T,MATCH($C96,data_mthly!$E:$E,0),1)),"")</f>
        <v/>
      </c>
      <c r="T96" s="145" t="str">
        <f>IFERROR(IF(INDEX(data_mthly!U:U,MATCH($C96,data_mthly!$E:$E,0),1)=0,"",INDEX(data_mthly!U:U,MATCH($C96,data_mthly!$E:$E,0),1)),"")</f>
        <v/>
      </c>
      <c r="U96" s="21" t="str">
        <f>IFERROR(IF(INDEX(data_mthly!V:V,MATCH($C96,data_mthly!$E:$E,0),1)=0,"",INDEX(data_mthly!V:V,MATCH($C96,data_mthly!$E:$E,0),1)),"")</f>
        <v/>
      </c>
      <c r="V96" s="86" t="str">
        <f>IFERROR(IF(INDEX(data_mthly!W:W,MATCH($C96,data_mthly!$E:$E,0),1)=0,"",INDEX(data_mthly!W:W,MATCH($C96,data_mthly!$E:$E,0),1)),"")</f>
        <v/>
      </c>
      <c r="W96" s="160" t="str">
        <f t="shared" si="7"/>
        <v/>
      </c>
      <c r="X96" s="21">
        <f>IFERROR(IF(INDEX(data_mthly!Y:Y,MATCH($C96,data_mthly!$E:$E,0),1)=0,"",INDEX(data_mthly!Y:Y,MATCH($C96,data_mthly!$E:$E,0),1)),"")</f>
        <v>171.31</v>
      </c>
      <c r="Y96" s="145">
        <f>IFERROR(IF(INDEX(data_mthly!Z:Z,MATCH($C96,data_mthly!$E:$E,0),1)=0,"",INDEX(data_mthly!Z:Z,MATCH($C96,data_mthly!$E:$E,0),1)),"")</f>
        <v>-0.25</v>
      </c>
      <c r="Z96" s="21">
        <f>IFERROR(IF(INDEX(data_mthly!AA:AA,MATCH($C96,data_mthly!$E:$E,0),1)=0,"",INDEX(data_mthly!AA:AA,MATCH($C96,data_mthly!$E:$E,0),1)),"")</f>
        <v>10.360000000000014</v>
      </c>
      <c r="AA96" s="21">
        <f>IFERROR(IF(INDEX(data_mthly!AB:AB,MATCH($C96,data_mthly!$E:$E,0),1)=0,"",INDEX(data_mthly!AB:AB,MATCH($C96,data_mthly!$E:$E,0),1)),"")</f>
        <v>168.23</v>
      </c>
      <c r="AB96" s="145">
        <f>IFERROR(IF(INDEX(data_mthly!AC:AC,MATCH($C96,data_mthly!$E:$E,0),1)=0,"",INDEX(data_mthly!AC:AC,MATCH($C96,data_mthly!$E:$E,0),1)),"")</f>
        <v>-0.24000000000000909</v>
      </c>
      <c r="AC96" s="21">
        <f>IFERROR(IF(INDEX(data_mthly!AD:AD,MATCH($C96,data_mthly!$E:$E,0),1)=0,"",INDEX(data_mthly!AD:AD,MATCH($C96,data_mthly!$E:$E,0),1)),"")</f>
        <v>10.159999999999997</v>
      </c>
      <c r="AD96" s="21">
        <f>IFERROR(IF(INDEX(data_mthly!AE:AE,MATCH($C96,data_mthly!$E:$E,0),1)=0,"",INDEX(data_mthly!AE:AE,MATCH($C96,data_mthly!$E:$E,0),1)),"")</f>
        <v>79.16</v>
      </c>
      <c r="AE96" s="86">
        <f>IFERROR(IF(INDEX(data_mthly!AF:AF,MATCH($C96,data_mthly!$E:$E,0),1)=0,"",INDEX(data_mthly!AF:AF,MATCH($C96,data_mthly!$E:$E,0),1)),"")</f>
        <v>11.2</v>
      </c>
      <c r="AF96" s="88">
        <f t="shared" si="8"/>
        <v>2</v>
      </c>
      <c r="AG96" s="88">
        <f t="shared" si="9"/>
        <v>2</v>
      </c>
    </row>
    <row r="97" spans="1:33" ht="15.5">
      <c r="A97" s="88" t="str">
        <f t="shared" si="5"/>
        <v/>
      </c>
      <c r="B97" s="89">
        <f>IFERROR(IF(INDEX(data_mthly!C:C,MATCH($C97,data_mthly!$E:$E,0),1)=0,"",INDEX(data_mthly!C:C,MATCH($C97,data_mthly!$E:$E,0),1)),"")</f>
        <v>41637</v>
      </c>
      <c r="C97" s="112">
        <f t="shared" si="6"/>
        <v>41640</v>
      </c>
      <c r="D97" s="155" t="str">
        <f>IFERROR(IF(INDEX(data_mthly!F:F,MATCH($C97,data_mthly!$E:$E,0),1)=0,"",INDEX(data_mthly!F:F,MATCH($C97,data_mthly!$E:$E,0),1)),"")</f>
        <v/>
      </c>
      <c r="E97" s="21" t="str">
        <f>IFERROR(IF(INDEX(data_mthly!G:G,MATCH($C97,data_mthly!$E:$E,0),1)=0,"",INDEX(data_mthly!G:G,MATCH($C97,data_mthly!$E:$E,0),1)),"")</f>
        <v/>
      </c>
      <c r="F97" s="145" t="str">
        <f>IFERROR(IF(INDEX(data_mthly!H:H,MATCH($C97,data_mthly!$E:$E,0),1)=0,"",INDEX(data_mthly!H:H,MATCH($C97,data_mthly!$E:$E,0),1)),"")</f>
        <v/>
      </c>
      <c r="G97" s="145" t="str">
        <f>IFERROR(IF(INDEX(data_mthly!I:I,MATCH($C97,data_mthly!$E:$E,0),1)=0,"",INDEX(data_mthly!I:I,MATCH($C97,data_mthly!$E:$E,0),1)),"")</f>
        <v/>
      </c>
      <c r="H97" s="21" t="str">
        <f>IFERROR(IF(INDEX(data_mthly!J:J,MATCH($C97,data_mthly!$E:$E,0),1)=0,"",INDEX(data_mthly!J:J,MATCH($C97,data_mthly!$E:$E,0),1)),"")</f>
        <v/>
      </c>
      <c r="I97" s="145" t="str">
        <f>IFERROR(IF(INDEX(data_mthly!K:K,MATCH($C97,data_mthly!$E:$E,0),1)=0,"",INDEX(data_mthly!K:K,MATCH($C97,data_mthly!$E:$E,0),1)),"")</f>
        <v/>
      </c>
      <c r="J97" s="145" t="str">
        <f>IFERROR(IF(INDEX(data_mthly!L:L,MATCH($C97,data_mthly!$E:$E,0),1)=0,"",INDEX(data_mthly!L:L,MATCH($C97,data_mthly!$E:$E,0),1)),"")</f>
        <v/>
      </c>
      <c r="K97" s="21" t="str">
        <f>IFERROR(IF(INDEX(data_mthly!M:M,MATCH($C97,data_mthly!$E:$E,0),1)=0,"",INDEX(data_mthly!M:M,MATCH($C97,data_mthly!$E:$E,0),1)),"")</f>
        <v/>
      </c>
      <c r="L97" s="86" t="str">
        <f>IFERROR(IF(INDEX(data_mthly!N:N,MATCH($C97,data_mthly!$E:$E,0),1)=0,"",INDEX(data_mthly!N:N,MATCH($C97,data_mthly!$E:$E,0),1)),"")</f>
        <v/>
      </c>
      <c r="M97" s="159"/>
      <c r="N97" s="155" t="str">
        <f>IFERROR(IF(INDEX(data_mthly!O:O,MATCH($C97,data_mthly!$E:$E,0),1)=0,"",INDEX(data_mthly!O:O,MATCH($C97,data_mthly!$E:$E,0),1)),"")</f>
        <v/>
      </c>
      <c r="O97" s="21" t="str">
        <f>IFERROR(IF(INDEX(data_mthly!P:P,MATCH($C97,data_mthly!$E:$E,0),1)=0,"",INDEX(data_mthly!P:P,MATCH($C97,data_mthly!$E:$E,0),1)),"")</f>
        <v/>
      </c>
      <c r="P97" s="145" t="str">
        <f>IFERROR(IF(INDEX(data_mthly!Q:Q,MATCH($C97,data_mthly!$E:$E,0),1)=0,"",INDEX(data_mthly!Q:Q,MATCH($C97,data_mthly!$E:$E,0),1)),"")</f>
        <v/>
      </c>
      <c r="Q97" s="145" t="str">
        <f>IFERROR(IF(INDEX(data_mthly!R:R,MATCH($C97,data_mthly!$E:$E,0),1)=0,"",INDEX(data_mthly!R:R,MATCH($C97,data_mthly!$E:$E,0),1)),"")</f>
        <v/>
      </c>
      <c r="R97" s="21" t="str">
        <f>IFERROR(IF(INDEX(data_mthly!S:S,MATCH($C97,data_mthly!$E:$E,0),1)=0,"",INDEX(data_mthly!S:S,MATCH($C97,data_mthly!$E:$E,0),1)),"")</f>
        <v/>
      </c>
      <c r="S97" s="145" t="str">
        <f>IFERROR(IF(INDEX(data_mthly!T:T,MATCH($C97,data_mthly!$E:$E,0),1)=0,"",INDEX(data_mthly!T:T,MATCH($C97,data_mthly!$E:$E,0),1)),"")</f>
        <v/>
      </c>
      <c r="T97" s="145" t="str">
        <f>IFERROR(IF(INDEX(data_mthly!U:U,MATCH($C97,data_mthly!$E:$E,0),1)=0,"",INDEX(data_mthly!U:U,MATCH($C97,data_mthly!$E:$E,0),1)),"")</f>
        <v/>
      </c>
      <c r="U97" s="21" t="str">
        <f>IFERROR(IF(INDEX(data_mthly!V:V,MATCH($C97,data_mthly!$E:$E,0),1)=0,"",INDEX(data_mthly!V:V,MATCH($C97,data_mthly!$E:$E,0),1)),"")</f>
        <v/>
      </c>
      <c r="V97" s="86" t="str">
        <f>IFERROR(IF(INDEX(data_mthly!W:W,MATCH($C97,data_mthly!$E:$E,0),1)=0,"",INDEX(data_mthly!W:W,MATCH($C97,data_mthly!$E:$E,0),1)),"")</f>
        <v/>
      </c>
      <c r="W97" s="160" t="str">
        <f t="shared" si="7"/>
        <v/>
      </c>
      <c r="X97" s="21">
        <f>IFERROR(IF(INDEX(data_mthly!Y:Y,MATCH($C97,data_mthly!$E:$E,0),1)=0,"",INDEX(data_mthly!Y:Y,MATCH($C97,data_mthly!$E:$E,0),1)),"")</f>
        <v>167.91</v>
      </c>
      <c r="Y97" s="145">
        <f>IFERROR(IF(INDEX(data_mthly!Z:Z,MATCH($C97,data_mthly!$E:$E,0),1)=0,"",INDEX(data_mthly!Z:Z,MATCH($C97,data_mthly!$E:$E,0),1)),"")</f>
        <v>-3.4000000000000057</v>
      </c>
      <c r="Z97" s="21">
        <f>IFERROR(IF(INDEX(data_mthly!AA:AA,MATCH($C97,data_mthly!$E:$E,0),1)=0,"",INDEX(data_mthly!AA:AA,MATCH($C97,data_mthly!$E:$E,0),1)),"")</f>
        <v>8.5900000000000034</v>
      </c>
      <c r="AA97" s="21">
        <f>IFERROR(IF(INDEX(data_mthly!AB:AB,MATCH($C97,data_mthly!$E:$E,0),1)=0,"",INDEX(data_mthly!AB:AB,MATCH($C97,data_mthly!$E:$E,0),1)),"")</f>
        <v>164.88</v>
      </c>
      <c r="AB97" s="145">
        <f>IFERROR(IF(INDEX(data_mthly!AC:AC,MATCH($C97,data_mthly!$E:$E,0),1)=0,"",INDEX(data_mthly!AC:AC,MATCH($C97,data_mthly!$E:$E,0),1)),"")</f>
        <v>-3.3499999999999943</v>
      </c>
      <c r="AC97" s="21">
        <f>IFERROR(IF(INDEX(data_mthly!AD:AD,MATCH($C97,data_mthly!$E:$E,0),1)=0,"",INDEX(data_mthly!AD:AD,MATCH($C97,data_mthly!$E:$E,0),1)),"")</f>
        <v>8.4300000000000068</v>
      </c>
      <c r="AD97" s="21">
        <f>IFERROR(IF(INDEX(data_mthly!AE:AE,MATCH($C97,data_mthly!$E:$E,0),1)=0,"",INDEX(data_mthly!AE:AE,MATCH($C97,data_mthly!$E:$E,0),1)),"")</f>
        <v>80.8</v>
      </c>
      <c r="AE97" s="86">
        <f>IFERROR(IF(INDEX(data_mthly!AF:AF,MATCH($C97,data_mthly!$E:$E,0),1)=0,"",INDEX(data_mthly!AF:AF,MATCH($C97,data_mthly!$E:$E,0),1)),"")</f>
        <v>11.2</v>
      </c>
      <c r="AF97" s="88">
        <f t="shared" si="8"/>
        <v>1</v>
      </c>
      <c r="AG97" s="88">
        <f t="shared" si="9"/>
        <v>1</v>
      </c>
    </row>
    <row r="98" spans="1:33" ht="15.5">
      <c r="A98" s="88" t="str">
        <f t="shared" si="5"/>
        <v/>
      </c>
      <c r="B98" s="89">
        <f>IFERROR(IF(INDEX(data_mthly!C:C,MATCH($C98,data_mthly!$E:$E,0),1)=0,"",INDEX(data_mthly!C:C,MATCH($C98,data_mthly!$E:$E,0),1)),"")</f>
        <v>41672</v>
      </c>
      <c r="C98" s="112">
        <f t="shared" si="6"/>
        <v>41671</v>
      </c>
      <c r="D98" s="155" t="str">
        <f>IFERROR(IF(INDEX(data_mthly!F:F,MATCH($C98,data_mthly!$E:$E,0),1)=0,"",INDEX(data_mthly!F:F,MATCH($C98,data_mthly!$E:$E,0),1)),"")</f>
        <v/>
      </c>
      <c r="E98" s="21" t="str">
        <f>IFERROR(IF(INDEX(data_mthly!G:G,MATCH($C98,data_mthly!$E:$E,0),1)=0,"",INDEX(data_mthly!G:G,MATCH($C98,data_mthly!$E:$E,0),1)),"")</f>
        <v/>
      </c>
      <c r="F98" s="145" t="str">
        <f>IFERROR(IF(INDEX(data_mthly!H:H,MATCH($C98,data_mthly!$E:$E,0),1)=0,"",INDEX(data_mthly!H:H,MATCH($C98,data_mthly!$E:$E,0),1)),"")</f>
        <v/>
      </c>
      <c r="G98" s="145" t="str">
        <f>IFERROR(IF(INDEX(data_mthly!I:I,MATCH($C98,data_mthly!$E:$E,0),1)=0,"",INDEX(data_mthly!I:I,MATCH($C98,data_mthly!$E:$E,0),1)),"")</f>
        <v/>
      </c>
      <c r="H98" s="21" t="str">
        <f>IFERROR(IF(INDEX(data_mthly!J:J,MATCH($C98,data_mthly!$E:$E,0),1)=0,"",INDEX(data_mthly!J:J,MATCH($C98,data_mthly!$E:$E,0),1)),"")</f>
        <v/>
      </c>
      <c r="I98" s="145" t="str">
        <f>IFERROR(IF(INDEX(data_mthly!K:K,MATCH($C98,data_mthly!$E:$E,0),1)=0,"",INDEX(data_mthly!K:K,MATCH($C98,data_mthly!$E:$E,0),1)),"")</f>
        <v/>
      </c>
      <c r="J98" s="145" t="str">
        <f>IFERROR(IF(INDEX(data_mthly!L:L,MATCH($C98,data_mthly!$E:$E,0),1)=0,"",INDEX(data_mthly!L:L,MATCH($C98,data_mthly!$E:$E,0),1)),"")</f>
        <v/>
      </c>
      <c r="K98" s="21" t="str">
        <f>IFERROR(IF(INDEX(data_mthly!M:M,MATCH($C98,data_mthly!$E:$E,0),1)=0,"",INDEX(data_mthly!M:M,MATCH($C98,data_mthly!$E:$E,0),1)),"")</f>
        <v/>
      </c>
      <c r="L98" s="86" t="str">
        <f>IFERROR(IF(INDEX(data_mthly!N:N,MATCH($C98,data_mthly!$E:$E,0),1)=0,"",INDEX(data_mthly!N:N,MATCH($C98,data_mthly!$E:$E,0),1)),"")</f>
        <v/>
      </c>
      <c r="M98" s="159"/>
      <c r="N98" s="155" t="str">
        <f>IFERROR(IF(INDEX(data_mthly!O:O,MATCH($C98,data_mthly!$E:$E,0),1)=0,"",INDEX(data_mthly!O:O,MATCH($C98,data_mthly!$E:$E,0),1)),"")</f>
        <v/>
      </c>
      <c r="O98" s="21" t="str">
        <f>IFERROR(IF(INDEX(data_mthly!P:P,MATCH($C98,data_mthly!$E:$E,0),1)=0,"",INDEX(data_mthly!P:P,MATCH($C98,data_mthly!$E:$E,0),1)),"")</f>
        <v/>
      </c>
      <c r="P98" s="145" t="str">
        <f>IFERROR(IF(INDEX(data_mthly!Q:Q,MATCH($C98,data_mthly!$E:$E,0),1)=0,"",INDEX(data_mthly!Q:Q,MATCH($C98,data_mthly!$E:$E,0),1)),"")</f>
        <v/>
      </c>
      <c r="Q98" s="145" t="str">
        <f>IFERROR(IF(INDEX(data_mthly!R:R,MATCH($C98,data_mthly!$E:$E,0),1)=0,"",INDEX(data_mthly!R:R,MATCH($C98,data_mthly!$E:$E,0),1)),"")</f>
        <v/>
      </c>
      <c r="R98" s="21" t="str">
        <f>IFERROR(IF(INDEX(data_mthly!S:S,MATCH($C98,data_mthly!$E:$E,0),1)=0,"",INDEX(data_mthly!S:S,MATCH($C98,data_mthly!$E:$E,0),1)),"")</f>
        <v/>
      </c>
      <c r="S98" s="145" t="str">
        <f>IFERROR(IF(INDEX(data_mthly!T:T,MATCH($C98,data_mthly!$E:$E,0),1)=0,"",INDEX(data_mthly!T:T,MATCH($C98,data_mthly!$E:$E,0),1)),"")</f>
        <v/>
      </c>
      <c r="T98" s="145" t="str">
        <f>IFERROR(IF(INDEX(data_mthly!U:U,MATCH($C98,data_mthly!$E:$E,0),1)=0,"",INDEX(data_mthly!U:U,MATCH($C98,data_mthly!$E:$E,0),1)),"")</f>
        <v/>
      </c>
      <c r="U98" s="21" t="str">
        <f>IFERROR(IF(INDEX(data_mthly!V:V,MATCH($C98,data_mthly!$E:$E,0),1)=0,"",INDEX(data_mthly!V:V,MATCH($C98,data_mthly!$E:$E,0),1)),"")</f>
        <v/>
      </c>
      <c r="V98" s="86" t="str">
        <f>IFERROR(IF(INDEX(data_mthly!W:W,MATCH($C98,data_mthly!$E:$E,0),1)=0,"",INDEX(data_mthly!W:W,MATCH($C98,data_mthly!$E:$E,0),1)),"")</f>
        <v/>
      </c>
      <c r="W98" s="160" t="str">
        <f t="shared" si="7"/>
        <v/>
      </c>
      <c r="X98" s="21">
        <f>IFERROR(IF(INDEX(data_mthly!Y:Y,MATCH($C98,data_mthly!$E:$E,0),1)=0,"",INDEX(data_mthly!Y:Y,MATCH($C98,data_mthly!$E:$E,0),1)),"")</f>
        <v>164.17</v>
      </c>
      <c r="Y98" s="145">
        <f>IFERROR(IF(INDEX(data_mthly!Z:Z,MATCH($C98,data_mthly!$E:$E,0),1)=0,"",INDEX(data_mthly!Z:Z,MATCH($C98,data_mthly!$E:$E,0),1)),"")</f>
        <v>-3.7400000000000091</v>
      </c>
      <c r="Z98" s="21">
        <f>IFERROR(IF(INDEX(data_mthly!AA:AA,MATCH($C98,data_mthly!$E:$E,0),1)=0,"",INDEX(data_mthly!AA:AA,MATCH($C98,data_mthly!$E:$E,0),1)),"")</f>
        <v>7.9599999999999795</v>
      </c>
      <c r="AA98" s="21">
        <f>IFERROR(IF(INDEX(data_mthly!AB:AB,MATCH($C98,data_mthly!$E:$E,0),1)=0,"",INDEX(data_mthly!AB:AB,MATCH($C98,data_mthly!$E:$E,0),1)),"")</f>
        <v>161.19999999999999</v>
      </c>
      <c r="AB98" s="145">
        <f>IFERROR(IF(INDEX(data_mthly!AC:AC,MATCH($C98,data_mthly!$E:$E,0),1)=0,"",INDEX(data_mthly!AC:AC,MATCH($C98,data_mthly!$E:$E,0),1)),"")</f>
        <v>-3.6800000000000068</v>
      </c>
      <c r="AC98" s="21">
        <f>IFERROR(IF(INDEX(data_mthly!AD:AD,MATCH($C98,data_mthly!$E:$E,0),1)=0,"",INDEX(data_mthly!AD:AD,MATCH($C98,data_mthly!$E:$E,0),1)),"")</f>
        <v>7.8100000000000023</v>
      </c>
      <c r="AD98" s="21">
        <f>IFERROR(IF(INDEX(data_mthly!AE:AE,MATCH($C98,data_mthly!$E:$E,0),1)=0,"",INDEX(data_mthly!AE:AE,MATCH($C98,data_mthly!$E:$E,0),1)),"")</f>
        <v>80.540000000000006</v>
      </c>
      <c r="AE98" s="86">
        <f>IFERROR(IF(INDEX(data_mthly!AF:AF,MATCH($C98,data_mthly!$E:$E,0),1)=0,"",INDEX(data_mthly!AF:AF,MATCH($C98,data_mthly!$E:$E,0),1)),"")</f>
        <v>11</v>
      </c>
      <c r="AF98" s="88">
        <f t="shared" si="8"/>
        <v>2</v>
      </c>
      <c r="AG98" s="88">
        <f t="shared" si="9"/>
        <v>2</v>
      </c>
    </row>
    <row r="99" spans="1:33" ht="15.5">
      <c r="A99" s="88" t="str">
        <f t="shared" si="5"/>
        <v/>
      </c>
      <c r="B99" s="89">
        <f>IFERROR(IF(INDEX(data_mthly!C:C,MATCH($C99,data_mthly!$E:$E,0),1)=0,"",INDEX(data_mthly!C:C,MATCH($C99,data_mthly!$E:$E,0),1)),"")</f>
        <v>41700</v>
      </c>
      <c r="C99" s="112">
        <f t="shared" si="6"/>
        <v>41699</v>
      </c>
      <c r="D99" s="155" t="str">
        <f>IFERROR(IF(INDEX(data_mthly!F:F,MATCH($C99,data_mthly!$E:$E,0),1)=0,"",INDEX(data_mthly!F:F,MATCH($C99,data_mthly!$E:$E,0),1)),"")</f>
        <v/>
      </c>
      <c r="E99" s="21" t="str">
        <f>IFERROR(IF(INDEX(data_mthly!G:G,MATCH($C99,data_mthly!$E:$E,0),1)=0,"",INDEX(data_mthly!G:G,MATCH($C99,data_mthly!$E:$E,0),1)),"")</f>
        <v/>
      </c>
      <c r="F99" s="145" t="str">
        <f>IFERROR(IF(INDEX(data_mthly!H:H,MATCH($C99,data_mthly!$E:$E,0),1)=0,"",INDEX(data_mthly!H:H,MATCH($C99,data_mthly!$E:$E,0),1)),"")</f>
        <v/>
      </c>
      <c r="G99" s="145" t="str">
        <f>IFERROR(IF(INDEX(data_mthly!I:I,MATCH($C99,data_mthly!$E:$E,0),1)=0,"",INDEX(data_mthly!I:I,MATCH($C99,data_mthly!$E:$E,0),1)),"")</f>
        <v/>
      </c>
      <c r="H99" s="21" t="str">
        <f>IFERROR(IF(INDEX(data_mthly!J:J,MATCH($C99,data_mthly!$E:$E,0),1)=0,"",INDEX(data_mthly!J:J,MATCH($C99,data_mthly!$E:$E,0),1)),"")</f>
        <v/>
      </c>
      <c r="I99" s="145" t="str">
        <f>IFERROR(IF(INDEX(data_mthly!K:K,MATCH($C99,data_mthly!$E:$E,0),1)=0,"",INDEX(data_mthly!K:K,MATCH($C99,data_mthly!$E:$E,0),1)),"")</f>
        <v/>
      </c>
      <c r="J99" s="145" t="str">
        <f>IFERROR(IF(INDEX(data_mthly!L:L,MATCH($C99,data_mthly!$E:$E,0),1)=0,"",INDEX(data_mthly!L:L,MATCH($C99,data_mthly!$E:$E,0),1)),"")</f>
        <v/>
      </c>
      <c r="K99" s="21" t="str">
        <f>IFERROR(IF(INDEX(data_mthly!M:M,MATCH($C99,data_mthly!$E:$E,0),1)=0,"",INDEX(data_mthly!M:M,MATCH($C99,data_mthly!$E:$E,0),1)),"")</f>
        <v/>
      </c>
      <c r="L99" s="86" t="str">
        <f>IFERROR(IF(INDEX(data_mthly!N:N,MATCH($C99,data_mthly!$E:$E,0),1)=0,"",INDEX(data_mthly!N:N,MATCH($C99,data_mthly!$E:$E,0),1)),"")</f>
        <v/>
      </c>
      <c r="M99" s="159"/>
      <c r="N99" s="155" t="str">
        <f>IFERROR(IF(INDEX(data_mthly!O:O,MATCH($C99,data_mthly!$E:$E,0),1)=0,"",INDEX(data_mthly!O:O,MATCH($C99,data_mthly!$E:$E,0),1)),"")</f>
        <v/>
      </c>
      <c r="O99" s="21" t="str">
        <f>IFERROR(IF(INDEX(data_mthly!P:P,MATCH($C99,data_mthly!$E:$E,0),1)=0,"",INDEX(data_mthly!P:P,MATCH($C99,data_mthly!$E:$E,0),1)),"")</f>
        <v/>
      </c>
      <c r="P99" s="145" t="str">
        <f>IFERROR(IF(INDEX(data_mthly!Q:Q,MATCH($C99,data_mthly!$E:$E,0),1)=0,"",INDEX(data_mthly!Q:Q,MATCH($C99,data_mthly!$E:$E,0),1)),"")</f>
        <v/>
      </c>
      <c r="Q99" s="145" t="str">
        <f>IFERROR(IF(INDEX(data_mthly!R:R,MATCH($C99,data_mthly!$E:$E,0),1)=0,"",INDEX(data_mthly!R:R,MATCH($C99,data_mthly!$E:$E,0),1)),"")</f>
        <v/>
      </c>
      <c r="R99" s="21" t="str">
        <f>IFERROR(IF(INDEX(data_mthly!S:S,MATCH($C99,data_mthly!$E:$E,0),1)=0,"",INDEX(data_mthly!S:S,MATCH($C99,data_mthly!$E:$E,0),1)),"")</f>
        <v/>
      </c>
      <c r="S99" s="145" t="str">
        <f>IFERROR(IF(INDEX(data_mthly!T:T,MATCH($C99,data_mthly!$E:$E,0),1)=0,"",INDEX(data_mthly!T:T,MATCH($C99,data_mthly!$E:$E,0),1)),"")</f>
        <v/>
      </c>
      <c r="T99" s="145" t="str">
        <f>IFERROR(IF(INDEX(data_mthly!U:U,MATCH($C99,data_mthly!$E:$E,0),1)=0,"",INDEX(data_mthly!U:U,MATCH($C99,data_mthly!$E:$E,0),1)),"")</f>
        <v/>
      </c>
      <c r="U99" s="21" t="str">
        <f>IFERROR(IF(INDEX(data_mthly!V:V,MATCH($C99,data_mthly!$E:$E,0),1)=0,"",INDEX(data_mthly!V:V,MATCH($C99,data_mthly!$E:$E,0),1)),"")</f>
        <v/>
      </c>
      <c r="V99" s="86" t="str">
        <f>IFERROR(IF(INDEX(data_mthly!W:W,MATCH($C99,data_mthly!$E:$E,0),1)=0,"",INDEX(data_mthly!W:W,MATCH($C99,data_mthly!$E:$E,0),1)),"")</f>
        <v/>
      </c>
      <c r="W99" s="160" t="str">
        <f t="shared" si="7"/>
        <v/>
      </c>
      <c r="X99" s="21">
        <f>IFERROR(IF(INDEX(data_mthly!Y:Y,MATCH($C99,data_mthly!$E:$E,0),1)=0,"",INDEX(data_mthly!Y:Y,MATCH($C99,data_mthly!$E:$E,0),1)),"")</f>
        <v>162.78</v>
      </c>
      <c r="Y99" s="145">
        <f>IFERROR(IF(INDEX(data_mthly!Z:Z,MATCH($C99,data_mthly!$E:$E,0),1)=0,"",INDEX(data_mthly!Z:Z,MATCH($C99,data_mthly!$E:$E,0),1)),"")</f>
        <v>-1.3899999999999864</v>
      </c>
      <c r="Z99" s="21">
        <f>IFERROR(IF(INDEX(data_mthly!AA:AA,MATCH($C99,data_mthly!$E:$E,0),1)=0,"",INDEX(data_mthly!AA:AA,MATCH($C99,data_mthly!$E:$E,0),1)),"")</f>
        <v>5.8199999999999932</v>
      </c>
      <c r="AA99" s="21">
        <f>IFERROR(IF(INDEX(data_mthly!AB:AB,MATCH($C99,data_mthly!$E:$E,0),1)=0,"",INDEX(data_mthly!AB:AB,MATCH($C99,data_mthly!$E:$E,0),1)),"")</f>
        <v>159.84</v>
      </c>
      <c r="AB99" s="145">
        <f>IFERROR(IF(INDEX(data_mthly!AC:AC,MATCH($C99,data_mthly!$E:$E,0),1)=0,"",INDEX(data_mthly!AC:AC,MATCH($C99,data_mthly!$E:$E,0),1)),"")</f>
        <v>-1.3599999999999852</v>
      </c>
      <c r="AC99" s="21">
        <f>IFERROR(IF(INDEX(data_mthly!AD:AD,MATCH($C99,data_mthly!$E:$E,0),1)=0,"",INDEX(data_mthly!AD:AD,MATCH($C99,data_mthly!$E:$E,0),1)),"")</f>
        <v>5.710000000000008</v>
      </c>
      <c r="AD99" s="21">
        <f>IFERROR(IF(INDEX(data_mthly!AE:AE,MATCH($C99,data_mthly!$E:$E,0),1)=0,"",INDEX(data_mthly!AE:AE,MATCH($C99,data_mthly!$E:$E,0),1)),"")</f>
        <v>80.67</v>
      </c>
      <c r="AE99" s="86">
        <f>IFERROR(IF(INDEX(data_mthly!AF:AF,MATCH($C99,data_mthly!$E:$E,0),1)=0,"",INDEX(data_mthly!AF:AF,MATCH($C99,data_mthly!$E:$E,0),1)),"")</f>
        <v>10.9</v>
      </c>
      <c r="AF99" s="88">
        <f t="shared" si="8"/>
        <v>1</v>
      </c>
      <c r="AG99" s="88">
        <f t="shared" si="9"/>
        <v>1</v>
      </c>
    </row>
    <row r="100" spans="1:33" ht="15.5">
      <c r="A100" s="88">
        <f t="shared" si="5"/>
        <v>2</v>
      </c>
      <c r="B100" s="89">
        <f>IFERROR(IF(INDEX(data_mthly!C:C,MATCH($C100,data_mthly!$E:$E,0),1)=0,"",INDEX(data_mthly!C:C,MATCH($C100,data_mthly!$E:$E,0),1)),"")</f>
        <v>41728</v>
      </c>
      <c r="C100" s="112">
        <f t="shared" si="6"/>
        <v>41730</v>
      </c>
      <c r="D100" s="155">
        <f>IFERROR(IF(INDEX(data_mthly!F:F,MATCH($C100,data_mthly!$E:$E,0),1)=0,"",INDEX(data_mthly!F:F,MATCH($C100,data_mthly!$E:$E,0),1)),"")</f>
        <v>409079</v>
      </c>
      <c r="E100" s="21">
        <f>IFERROR(IF(INDEX(data_mthly!G:G,MATCH($C100,data_mthly!$E:$E,0),1)=0,"",INDEX(data_mthly!G:G,MATCH($C100,data_mthly!$E:$E,0),1)),"")</f>
        <v>163.26</v>
      </c>
      <c r="F100" s="145" t="str">
        <f>IFERROR(IF(INDEX(data_mthly!H:H,MATCH($C100,data_mthly!$E:$E,0),1)=0,"",INDEX(data_mthly!H:H,MATCH($C100,data_mthly!$E:$E,0),1)),"")</f>
        <v/>
      </c>
      <c r="G100" s="145" t="str">
        <f>IFERROR(IF(INDEX(data_mthly!I:I,MATCH($C100,data_mthly!$E:$E,0),1)=0,"",INDEX(data_mthly!I:I,MATCH($C100,data_mthly!$E:$E,0),1)),"")</f>
        <v/>
      </c>
      <c r="H100" s="21">
        <f>IFERROR(IF(INDEX(data_mthly!J:J,MATCH($C100,data_mthly!$E:$E,0),1)=0,"",INDEX(data_mthly!J:J,MATCH($C100,data_mthly!$E:$E,0),1)),"")</f>
        <v>160.32</v>
      </c>
      <c r="I100" s="145" t="str">
        <f>IFERROR(IF(INDEX(data_mthly!K:K,MATCH($C100,data_mthly!$E:$E,0),1)=0,"",INDEX(data_mthly!K:K,MATCH($C100,data_mthly!$E:$E,0),1)),"")</f>
        <v/>
      </c>
      <c r="J100" s="145" t="str">
        <f>IFERROR(IF(INDEX(data_mthly!L:L,MATCH($C100,data_mthly!$E:$E,0),1)=0,"",INDEX(data_mthly!L:L,MATCH($C100,data_mthly!$E:$E,0),1)),"")</f>
        <v/>
      </c>
      <c r="K100" s="21">
        <f>IFERROR(IF(INDEX(data_mthly!M:M,MATCH($C100,data_mthly!$E:$E,0),1)=0,"",INDEX(data_mthly!M:M,MATCH($C100,data_mthly!$E:$E,0),1)),"")</f>
        <v>80.94</v>
      </c>
      <c r="L100" s="86">
        <f>IFERROR(IF(INDEX(data_mthly!N:N,MATCH($C100,data_mthly!$E:$E,0),1)=0,"",INDEX(data_mthly!N:N,MATCH($C100,data_mthly!$E:$E,0),1)),"")</f>
        <v>11</v>
      </c>
      <c r="M100" s="159"/>
      <c r="N100" s="155">
        <f>IFERROR(IF(INDEX(data_mthly!O:O,MATCH($C100,data_mthly!$E:$E,0),1)=0,"",INDEX(data_mthly!O:O,MATCH($C100,data_mthly!$E:$E,0),1)),"")</f>
        <v>349056</v>
      </c>
      <c r="O100" s="21">
        <f>IFERROR(IF(INDEX(data_mthly!P:P,MATCH($C100,data_mthly!$E:$E,0),1)=0,"",INDEX(data_mthly!P:P,MATCH($C100,data_mthly!$E:$E,0),1)),"")</f>
        <v>165.25</v>
      </c>
      <c r="P100" s="145" t="str">
        <f>IFERROR(IF(INDEX(data_mthly!Q:Q,MATCH($C100,data_mthly!$E:$E,0),1)=0,"",INDEX(data_mthly!Q:Q,MATCH($C100,data_mthly!$E:$E,0),1)),"")</f>
        <v/>
      </c>
      <c r="Q100" s="145" t="str">
        <f>IFERROR(IF(INDEX(data_mthly!R:R,MATCH($C100,data_mthly!$E:$E,0),1)=0,"",INDEX(data_mthly!R:R,MATCH($C100,data_mthly!$E:$E,0),1)),"")</f>
        <v/>
      </c>
      <c r="R100" s="21">
        <f>IFERROR(IF(INDEX(data_mthly!S:S,MATCH($C100,data_mthly!$E:$E,0),1)=0,"",INDEX(data_mthly!S:S,MATCH($C100,data_mthly!$E:$E,0),1)),"")</f>
        <v>162.27000000000001</v>
      </c>
      <c r="S100" s="145" t="str">
        <f>IFERROR(IF(INDEX(data_mthly!T:T,MATCH($C100,data_mthly!$E:$E,0),1)=0,"",INDEX(data_mthly!T:T,MATCH($C100,data_mthly!$E:$E,0),1)),"")</f>
        <v/>
      </c>
      <c r="T100" s="145" t="str">
        <f>IFERROR(IF(INDEX(data_mthly!U:U,MATCH($C100,data_mthly!$E:$E,0),1)=0,"",INDEX(data_mthly!U:U,MATCH($C100,data_mthly!$E:$E,0),1)),"")</f>
        <v/>
      </c>
      <c r="U100" s="21">
        <f>IFERROR(IF(INDEX(data_mthly!V:V,MATCH($C100,data_mthly!$E:$E,0),1)=0,"",INDEX(data_mthly!V:V,MATCH($C100,data_mthly!$E:$E,0),1)),"")</f>
        <v>80.44</v>
      </c>
      <c r="V100" s="86">
        <f>IFERROR(IF(INDEX(data_mthly!W:W,MATCH($C100,data_mthly!$E:$E,0),1)=0,"",INDEX(data_mthly!W:W,MATCH($C100,data_mthly!$E:$E,0),1)),"")</f>
        <v>11</v>
      </c>
      <c r="W100" s="160">
        <f t="shared" si="7"/>
        <v>2</v>
      </c>
      <c r="X100" s="21">
        <f>IFERROR(IF(INDEX(data_mthly!Y:Y,MATCH($C100,data_mthly!$E:$E,0),1)=0,"",INDEX(data_mthly!Y:Y,MATCH($C100,data_mthly!$E:$E,0),1)),"")</f>
        <v>163.47</v>
      </c>
      <c r="Y100" s="145">
        <f>IFERROR(IF(INDEX(data_mthly!Z:Z,MATCH($C100,data_mthly!$E:$E,0),1)=0,"",INDEX(data_mthly!Z:Z,MATCH($C100,data_mthly!$E:$E,0),1)),"")</f>
        <v>0.68999999999999773</v>
      </c>
      <c r="Z100" s="21">
        <f>IFERROR(IF(INDEX(data_mthly!AA:AA,MATCH($C100,data_mthly!$E:$E,0),1)=0,"",INDEX(data_mthly!AA:AA,MATCH($C100,data_mthly!$E:$E,0),1)),"")</f>
        <v>2.5300000000000011</v>
      </c>
      <c r="AA100" s="21">
        <f>IFERROR(IF(INDEX(data_mthly!AB:AB,MATCH($C100,data_mthly!$E:$E,0),1)=0,"",INDEX(data_mthly!AB:AB,MATCH($C100,data_mthly!$E:$E,0),1)),"")</f>
        <v>160.52000000000001</v>
      </c>
      <c r="AB100" s="145">
        <f>IFERROR(IF(INDEX(data_mthly!AC:AC,MATCH($C100,data_mthly!$E:$E,0),1)=0,"",INDEX(data_mthly!AC:AC,MATCH($C100,data_mthly!$E:$E,0),1)),"")</f>
        <v>0.68000000000000682</v>
      </c>
      <c r="AC100" s="21">
        <f>IFERROR(IF(INDEX(data_mthly!AD:AD,MATCH($C100,data_mthly!$E:$E,0),1)=0,"",INDEX(data_mthly!AD:AD,MATCH($C100,data_mthly!$E:$E,0),1)),"")</f>
        <v>2.4800000000000182</v>
      </c>
      <c r="AD100" s="21">
        <f>IFERROR(IF(INDEX(data_mthly!AE:AE,MATCH($C100,data_mthly!$E:$E,0),1)=0,"",INDEX(data_mthly!AE:AE,MATCH($C100,data_mthly!$E:$E,0),1)),"")</f>
        <v>80.13</v>
      </c>
      <c r="AE100" s="86">
        <f>IFERROR(IF(INDEX(data_mthly!AF:AF,MATCH($C100,data_mthly!$E:$E,0),1)=0,"",INDEX(data_mthly!AF:AF,MATCH($C100,data_mthly!$E:$E,0),1)),"")</f>
        <v>10.9</v>
      </c>
      <c r="AF100" s="88">
        <f t="shared" si="8"/>
        <v>2</v>
      </c>
      <c r="AG100" s="88">
        <f t="shared" si="9"/>
        <v>2</v>
      </c>
    </row>
    <row r="101" spans="1:33" ht="15.5">
      <c r="A101" s="88">
        <f t="shared" si="5"/>
        <v>1</v>
      </c>
      <c r="B101" s="89">
        <f>IFERROR(IF(INDEX(data_mthly!C:C,MATCH($C101,data_mthly!$E:$E,0),1)=0,"",INDEX(data_mthly!C:C,MATCH($C101,data_mthly!$E:$E,0),1)),"")</f>
        <v>41763</v>
      </c>
      <c r="C101" s="112">
        <f t="shared" si="6"/>
        <v>41760</v>
      </c>
      <c r="D101" s="155">
        <f>IFERROR(IF(INDEX(data_mthly!F:F,MATCH($C101,data_mthly!$E:$E,0),1)=0,"",INDEX(data_mthly!F:F,MATCH($C101,data_mthly!$E:$E,0),1)),"")</f>
        <v>318399</v>
      </c>
      <c r="E101" s="21">
        <f>IFERROR(IF(INDEX(data_mthly!G:G,MATCH($C101,data_mthly!$E:$E,0),1)=0,"",INDEX(data_mthly!G:G,MATCH($C101,data_mthly!$E:$E,0),1)),"")</f>
        <v>163.98</v>
      </c>
      <c r="F101" s="145">
        <f>IFERROR(IF(INDEX(data_mthly!H:H,MATCH($C101,data_mthly!$E:$E,0),1)=0,"",INDEX(data_mthly!H:H,MATCH($C101,data_mthly!$E:$E,0),1)),"")</f>
        <v>0.71999999999999886</v>
      </c>
      <c r="G101" s="145" t="str">
        <f>IFERROR(IF(INDEX(data_mthly!I:I,MATCH($C101,data_mthly!$E:$E,0),1)=0,"",INDEX(data_mthly!I:I,MATCH($C101,data_mthly!$E:$E,0),1)),"")</f>
        <v/>
      </c>
      <c r="H101" s="21">
        <f>IFERROR(IF(INDEX(data_mthly!J:J,MATCH($C101,data_mthly!$E:$E,0),1)=0,"",INDEX(data_mthly!J:J,MATCH($C101,data_mthly!$E:$E,0),1)),"")</f>
        <v>161.03</v>
      </c>
      <c r="I101" s="145">
        <f>IFERROR(IF(INDEX(data_mthly!K:K,MATCH($C101,data_mthly!$E:$E,0),1)=0,"",INDEX(data_mthly!K:K,MATCH($C101,data_mthly!$E:$E,0),1)),"")</f>
        <v>0.71000000000000796</v>
      </c>
      <c r="J101" s="145" t="str">
        <f>IFERROR(IF(INDEX(data_mthly!L:L,MATCH($C101,data_mthly!$E:$E,0),1)=0,"",INDEX(data_mthly!L:L,MATCH($C101,data_mthly!$E:$E,0),1)),"")</f>
        <v/>
      </c>
      <c r="K101" s="21">
        <f>IFERROR(IF(INDEX(data_mthly!M:M,MATCH($C101,data_mthly!$E:$E,0),1)=0,"",INDEX(data_mthly!M:M,MATCH($C101,data_mthly!$E:$E,0),1)),"")</f>
        <v>80.83</v>
      </c>
      <c r="L101" s="86">
        <f>IFERROR(IF(INDEX(data_mthly!N:N,MATCH($C101,data_mthly!$E:$E,0),1)=0,"",INDEX(data_mthly!N:N,MATCH($C101,data_mthly!$E:$E,0),1)),"")</f>
        <v>11</v>
      </c>
      <c r="M101" s="159"/>
      <c r="N101" s="155">
        <f>IFERROR(IF(INDEX(data_mthly!O:O,MATCH($C101,data_mthly!$E:$E,0),1)=0,"",INDEX(data_mthly!O:O,MATCH($C101,data_mthly!$E:$E,0),1)),"")</f>
        <v>282462</v>
      </c>
      <c r="O101" s="21">
        <f>IFERROR(IF(INDEX(data_mthly!P:P,MATCH($C101,data_mthly!$E:$E,0),1)=0,"",INDEX(data_mthly!P:P,MATCH($C101,data_mthly!$E:$E,0),1)),"")</f>
        <v>166.12</v>
      </c>
      <c r="P101" s="145">
        <f>IFERROR(IF(INDEX(data_mthly!Q:Q,MATCH($C101,data_mthly!$E:$E,0),1)=0,"",INDEX(data_mthly!Q:Q,MATCH($C101,data_mthly!$E:$E,0),1)),"")</f>
        <v>0.87000000000000455</v>
      </c>
      <c r="Q101" s="145" t="str">
        <f>IFERROR(IF(INDEX(data_mthly!R:R,MATCH($C101,data_mthly!$E:$E,0),1)=0,"",INDEX(data_mthly!R:R,MATCH($C101,data_mthly!$E:$E,0),1)),"")</f>
        <v/>
      </c>
      <c r="R101" s="21">
        <f>IFERROR(IF(INDEX(data_mthly!S:S,MATCH($C101,data_mthly!$E:$E,0),1)=0,"",INDEX(data_mthly!S:S,MATCH($C101,data_mthly!$E:$E,0),1)),"")</f>
        <v>163.13</v>
      </c>
      <c r="S101" s="145">
        <f>IFERROR(IF(INDEX(data_mthly!T:T,MATCH($C101,data_mthly!$E:$E,0),1)=0,"",INDEX(data_mthly!T:T,MATCH($C101,data_mthly!$E:$E,0),1)),"")</f>
        <v>0.85999999999998522</v>
      </c>
      <c r="T101" s="145" t="str">
        <f>IFERROR(IF(INDEX(data_mthly!U:U,MATCH($C101,data_mthly!$E:$E,0),1)=0,"",INDEX(data_mthly!U:U,MATCH($C101,data_mthly!$E:$E,0),1)),"")</f>
        <v/>
      </c>
      <c r="U101" s="21">
        <f>IFERROR(IF(INDEX(data_mthly!V:V,MATCH($C101,data_mthly!$E:$E,0),1)=0,"",INDEX(data_mthly!V:V,MATCH($C101,data_mthly!$E:$E,0),1)),"")</f>
        <v>80.28</v>
      </c>
      <c r="V101" s="86">
        <f>IFERROR(IF(INDEX(data_mthly!W:W,MATCH($C101,data_mthly!$E:$E,0),1)=0,"",INDEX(data_mthly!W:W,MATCH($C101,data_mthly!$E:$E,0),1)),"")</f>
        <v>11.1</v>
      </c>
      <c r="W101" s="160">
        <f t="shared" si="7"/>
        <v>1</v>
      </c>
      <c r="X101" s="21">
        <f>IFERROR(IF(INDEX(data_mthly!Y:Y,MATCH($C101,data_mthly!$E:$E,0),1)=0,"",INDEX(data_mthly!Y:Y,MATCH($C101,data_mthly!$E:$E,0),1)),"")</f>
        <v>164.25</v>
      </c>
      <c r="Y101" s="145">
        <f>IFERROR(IF(INDEX(data_mthly!Z:Z,MATCH($C101,data_mthly!$E:$E,0),1)=0,"",INDEX(data_mthly!Z:Z,MATCH($C101,data_mthly!$E:$E,0),1)),"")</f>
        <v>0.78000000000000114</v>
      </c>
      <c r="Z101" s="21">
        <f>IFERROR(IF(INDEX(data_mthly!AA:AA,MATCH($C101,data_mthly!$E:$E,0),1)=0,"",INDEX(data_mthly!AA:AA,MATCH($C101,data_mthly!$E:$E,0),1)),"")</f>
        <v>0.18999999999999773</v>
      </c>
      <c r="AA101" s="21">
        <f>IFERROR(IF(INDEX(data_mthly!AB:AB,MATCH($C101,data_mthly!$E:$E,0),1)=0,"",INDEX(data_mthly!AB:AB,MATCH($C101,data_mthly!$E:$E,0),1)),"")</f>
        <v>161.28</v>
      </c>
      <c r="AB101" s="145">
        <f>IFERROR(IF(INDEX(data_mthly!AC:AC,MATCH($C101,data_mthly!$E:$E,0),1)=0,"",INDEX(data_mthly!AC:AC,MATCH($C101,data_mthly!$E:$E,0),1)),"")</f>
        <v>0.75999999999999091</v>
      </c>
      <c r="AC101" s="21">
        <f>IFERROR(IF(INDEX(data_mthly!AD:AD,MATCH($C101,data_mthly!$E:$E,0),1)=0,"",INDEX(data_mthly!AD:AD,MATCH($C101,data_mthly!$E:$E,0),1)),"")</f>
        <v>0.16999999999998749</v>
      </c>
      <c r="AD101" s="21">
        <f>IFERROR(IF(INDEX(data_mthly!AE:AE,MATCH($C101,data_mthly!$E:$E,0),1)=0,"",INDEX(data_mthly!AE:AE,MATCH($C101,data_mthly!$E:$E,0),1)),"")</f>
        <v>79.89</v>
      </c>
      <c r="AE101" s="86">
        <f>IFERROR(IF(INDEX(data_mthly!AF:AF,MATCH($C101,data_mthly!$E:$E,0),1)=0,"",INDEX(data_mthly!AF:AF,MATCH($C101,data_mthly!$E:$E,0),1)),"")</f>
        <v>10.9</v>
      </c>
      <c r="AF101" s="88">
        <f t="shared" si="8"/>
        <v>1</v>
      </c>
      <c r="AG101" s="88">
        <f t="shared" si="9"/>
        <v>1</v>
      </c>
    </row>
    <row r="102" spans="1:33" ht="15.5">
      <c r="A102" s="88">
        <f t="shared" si="5"/>
        <v>2</v>
      </c>
      <c r="B102" s="89">
        <f>IFERROR(IF(INDEX(data_mthly!C:C,MATCH($C102,data_mthly!$E:$E,0),1)=0,"",INDEX(data_mthly!C:C,MATCH($C102,data_mthly!$E:$E,0),1)),"")</f>
        <v>41791</v>
      </c>
      <c r="C102" s="112">
        <f t="shared" si="6"/>
        <v>41791</v>
      </c>
      <c r="D102" s="155">
        <f>IFERROR(IF(INDEX(data_mthly!F:F,MATCH($C102,data_mthly!$E:$E,0),1)=0,"",INDEX(data_mthly!F:F,MATCH($C102,data_mthly!$E:$E,0),1)),"")</f>
        <v>333630</v>
      </c>
      <c r="E102" s="21">
        <f>IFERROR(IF(INDEX(data_mthly!G:G,MATCH($C102,data_mthly!$E:$E,0),1)=0,"",INDEX(data_mthly!G:G,MATCH($C102,data_mthly!$E:$E,0),1)),"")</f>
        <v>163.81</v>
      </c>
      <c r="F102" s="145">
        <f>IFERROR(IF(INDEX(data_mthly!H:H,MATCH($C102,data_mthly!$E:$E,0),1)=0,"",INDEX(data_mthly!H:H,MATCH($C102,data_mthly!$E:$E,0),1)),"")</f>
        <v>-0.16999999999998749</v>
      </c>
      <c r="G102" s="145" t="str">
        <f>IFERROR(IF(INDEX(data_mthly!I:I,MATCH($C102,data_mthly!$E:$E,0),1)=0,"",INDEX(data_mthly!I:I,MATCH($C102,data_mthly!$E:$E,0),1)),"")</f>
        <v/>
      </c>
      <c r="H102" s="21">
        <f>IFERROR(IF(INDEX(data_mthly!J:J,MATCH($C102,data_mthly!$E:$E,0),1)=0,"",INDEX(data_mthly!J:J,MATCH($C102,data_mthly!$E:$E,0),1)),"")</f>
        <v>160.86000000000001</v>
      </c>
      <c r="I102" s="145">
        <f>IFERROR(IF(INDEX(data_mthly!K:K,MATCH($C102,data_mthly!$E:$E,0),1)=0,"",INDEX(data_mthly!K:K,MATCH($C102,data_mthly!$E:$E,0),1)),"")</f>
        <v>-0.16999999999998749</v>
      </c>
      <c r="J102" s="145" t="str">
        <f>IFERROR(IF(INDEX(data_mthly!L:L,MATCH($C102,data_mthly!$E:$E,0),1)=0,"",INDEX(data_mthly!L:L,MATCH($C102,data_mthly!$E:$E,0),1)),"")</f>
        <v/>
      </c>
      <c r="K102" s="21">
        <f>IFERROR(IF(INDEX(data_mthly!M:M,MATCH($C102,data_mthly!$E:$E,0),1)=0,"",INDEX(data_mthly!M:M,MATCH($C102,data_mthly!$E:$E,0),1)),"")</f>
        <v>80.34</v>
      </c>
      <c r="L102" s="86">
        <f>IFERROR(IF(INDEX(data_mthly!N:N,MATCH($C102,data_mthly!$E:$E,0),1)=0,"",INDEX(data_mthly!N:N,MATCH($C102,data_mthly!$E:$E,0),1)),"")</f>
        <v>11.2</v>
      </c>
      <c r="M102" s="159"/>
      <c r="N102" s="155">
        <f>IFERROR(IF(INDEX(data_mthly!O:O,MATCH($C102,data_mthly!$E:$E,0),1)=0,"",INDEX(data_mthly!O:O,MATCH($C102,data_mthly!$E:$E,0),1)),"")</f>
        <v>298305</v>
      </c>
      <c r="O102" s="21">
        <f>IFERROR(IF(INDEX(data_mthly!P:P,MATCH($C102,data_mthly!$E:$E,0),1)=0,"",INDEX(data_mthly!P:P,MATCH($C102,data_mthly!$E:$E,0),1)),"")</f>
        <v>165.51</v>
      </c>
      <c r="P102" s="145">
        <f>IFERROR(IF(INDEX(data_mthly!Q:Q,MATCH($C102,data_mthly!$E:$E,0),1)=0,"",INDEX(data_mthly!Q:Q,MATCH($C102,data_mthly!$E:$E,0),1)),"")</f>
        <v>-0.61000000000001364</v>
      </c>
      <c r="Q102" s="145" t="str">
        <f>IFERROR(IF(INDEX(data_mthly!R:R,MATCH($C102,data_mthly!$E:$E,0),1)=0,"",INDEX(data_mthly!R:R,MATCH($C102,data_mthly!$E:$E,0),1)),"")</f>
        <v/>
      </c>
      <c r="R102" s="21">
        <f>IFERROR(IF(INDEX(data_mthly!S:S,MATCH($C102,data_mthly!$E:$E,0),1)=0,"",INDEX(data_mthly!S:S,MATCH($C102,data_mthly!$E:$E,0),1)),"")</f>
        <v>162.54</v>
      </c>
      <c r="S102" s="145">
        <f>IFERROR(IF(INDEX(data_mthly!T:T,MATCH($C102,data_mthly!$E:$E,0),1)=0,"",INDEX(data_mthly!T:T,MATCH($C102,data_mthly!$E:$E,0),1)),"")</f>
        <v>-0.59000000000000341</v>
      </c>
      <c r="T102" s="145" t="str">
        <f>IFERROR(IF(INDEX(data_mthly!U:U,MATCH($C102,data_mthly!$E:$E,0),1)=0,"",INDEX(data_mthly!U:U,MATCH($C102,data_mthly!$E:$E,0),1)),"")</f>
        <v/>
      </c>
      <c r="U102" s="21">
        <f>IFERROR(IF(INDEX(data_mthly!V:V,MATCH($C102,data_mthly!$E:$E,0),1)=0,"",INDEX(data_mthly!V:V,MATCH($C102,data_mthly!$E:$E,0),1)),"")</f>
        <v>79.849999999999994</v>
      </c>
      <c r="V102" s="86">
        <f>IFERROR(IF(INDEX(data_mthly!W:W,MATCH($C102,data_mthly!$E:$E,0),1)=0,"",INDEX(data_mthly!W:W,MATCH($C102,data_mthly!$E:$E,0),1)),"")</f>
        <v>11.3</v>
      </c>
      <c r="W102" s="160">
        <f t="shared" si="7"/>
        <v>2</v>
      </c>
      <c r="X102" s="21">
        <f>IFERROR(IF(INDEX(data_mthly!Y:Y,MATCH($C102,data_mthly!$E:$E,0),1)=0,"",INDEX(data_mthly!Y:Y,MATCH($C102,data_mthly!$E:$E,0),1)),"")</f>
        <v>164.07</v>
      </c>
      <c r="Y102" s="145">
        <f>IFERROR(IF(INDEX(data_mthly!Z:Z,MATCH($C102,data_mthly!$E:$E,0),1)=0,"",INDEX(data_mthly!Z:Z,MATCH($C102,data_mthly!$E:$E,0),1)),"")</f>
        <v>-0.18000000000000682</v>
      </c>
      <c r="Z102" s="21">
        <f>IFERROR(IF(INDEX(data_mthly!AA:AA,MATCH($C102,data_mthly!$E:$E,0),1)=0,"",INDEX(data_mthly!AA:AA,MATCH($C102,data_mthly!$E:$E,0),1)),"")</f>
        <v>-2.7199999999999989</v>
      </c>
      <c r="AA102" s="21">
        <f>IFERROR(IF(INDEX(data_mthly!AB:AB,MATCH($C102,data_mthly!$E:$E,0),1)=0,"",INDEX(data_mthly!AB:AB,MATCH($C102,data_mthly!$E:$E,0),1)),"")</f>
        <v>161.11000000000001</v>
      </c>
      <c r="AB102" s="145">
        <f>IFERROR(IF(INDEX(data_mthly!AC:AC,MATCH($C102,data_mthly!$E:$E,0),1)=0,"",INDEX(data_mthly!AC:AC,MATCH($C102,data_mthly!$E:$E,0),1)),"")</f>
        <v>-0.16999999999998749</v>
      </c>
      <c r="AC102" s="21">
        <f>IFERROR(IF(INDEX(data_mthly!AD:AD,MATCH($C102,data_mthly!$E:$E,0),1)=0,"",INDEX(data_mthly!AD:AD,MATCH($C102,data_mthly!$E:$E,0),1)),"")</f>
        <v>-2.6799999999999784</v>
      </c>
      <c r="AD102" s="21">
        <f>IFERROR(IF(INDEX(data_mthly!AE:AE,MATCH($C102,data_mthly!$E:$E,0),1)=0,"",INDEX(data_mthly!AE:AE,MATCH($C102,data_mthly!$E:$E,0),1)),"")</f>
        <v>79.180000000000007</v>
      </c>
      <c r="AE102" s="86">
        <f>IFERROR(IF(INDEX(data_mthly!AF:AF,MATCH($C102,data_mthly!$E:$E,0),1)=0,"",INDEX(data_mthly!AF:AF,MATCH($C102,data_mthly!$E:$E,0),1)),"")</f>
        <v>11</v>
      </c>
      <c r="AF102" s="88">
        <f t="shared" si="8"/>
        <v>2</v>
      </c>
      <c r="AG102" s="88">
        <f t="shared" si="9"/>
        <v>2</v>
      </c>
    </row>
    <row r="103" spans="1:33" ht="15.5">
      <c r="A103" s="88">
        <f t="shared" si="5"/>
        <v>1</v>
      </c>
      <c r="B103" s="89">
        <f>IFERROR(IF(INDEX(data_mthly!C:C,MATCH($C103,data_mthly!$E:$E,0),1)=0,"",INDEX(data_mthly!C:C,MATCH($C103,data_mthly!$E:$E,0),1)),"")</f>
        <v>41819</v>
      </c>
      <c r="C103" s="112">
        <f t="shared" si="6"/>
        <v>41821</v>
      </c>
      <c r="D103" s="155">
        <f>IFERROR(IF(INDEX(data_mthly!F:F,MATCH($C103,data_mthly!$E:$E,0),1)=0,"",INDEX(data_mthly!F:F,MATCH($C103,data_mthly!$E:$E,0),1)),"")</f>
        <v>415119</v>
      </c>
      <c r="E103" s="21">
        <f>IFERROR(IF(INDEX(data_mthly!G:G,MATCH($C103,data_mthly!$E:$E,0),1)=0,"",INDEX(data_mthly!G:G,MATCH($C103,data_mthly!$E:$E,0),1)),"")</f>
        <v>161.47999999999999</v>
      </c>
      <c r="F103" s="145">
        <f>IFERROR(IF(INDEX(data_mthly!H:H,MATCH($C103,data_mthly!$E:$E,0),1)=0,"",INDEX(data_mthly!H:H,MATCH($C103,data_mthly!$E:$E,0),1)),"")</f>
        <v>-2.3300000000000125</v>
      </c>
      <c r="G103" s="145" t="str">
        <f>IFERROR(IF(INDEX(data_mthly!I:I,MATCH($C103,data_mthly!$E:$E,0),1)=0,"",INDEX(data_mthly!I:I,MATCH($C103,data_mthly!$E:$E,0),1)),"")</f>
        <v/>
      </c>
      <c r="H103" s="21">
        <f>IFERROR(IF(INDEX(data_mthly!J:J,MATCH($C103,data_mthly!$E:$E,0),1)=0,"",INDEX(data_mthly!J:J,MATCH($C103,data_mthly!$E:$E,0),1)),"")</f>
        <v>158.57</v>
      </c>
      <c r="I103" s="145">
        <f>IFERROR(IF(INDEX(data_mthly!K:K,MATCH($C103,data_mthly!$E:$E,0),1)=0,"",INDEX(data_mthly!K:K,MATCH($C103,data_mthly!$E:$E,0),1)),"")</f>
        <v>-2.2900000000000205</v>
      </c>
      <c r="J103" s="145" t="str">
        <f>IFERROR(IF(INDEX(data_mthly!L:L,MATCH($C103,data_mthly!$E:$E,0),1)=0,"",INDEX(data_mthly!L:L,MATCH($C103,data_mthly!$E:$E,0),1)),"")</f>
        <v/>
      </c>
      <c r="K103" s="21">
        <f>IFERROR(IF(INDEX(data_mthly!M:M,MATCH($C103,data_mthly!$E:$E,0),1)=0,"",INDEX(data_mthly!M:M,MATCH($C103,data_mthly!$E:$E,0),1)),"")</f>
        <v>80.16</v>
      </c>
      <c r="L103" s="86">
        <f>IFERROR(IF(INDEX(data_mthly!N:N,MATCH($C103,data_mthly!$E:$E,0),1)=0,"",INDEX(data_mthly!N:N,MATCH($C103,data_mthly!$E:$E,0),1)),"")</f>
        <v>11.1</v>
      </c>
      <c r="M103" s="159"/>
      <c r="N103" s="155">
        <f>IFERROR(IF(INDEX(data_mthly!O:O,MATCH($C103,data_mthly!$E:$E,0),1)=0,"",INDEX(data_mthly!O:O,MATCH($C103,data_mthly!$E:$E,0),1)),"")</f>
        <v>394032</v>
      </c>
      <c r="O103" s="21">
        <f>IFERROR(IF(INDEX(data_mthly!P:P,MATCH($C103,data_mthly!$E:$E,0),1)=0,"",INDEX(data_mthly!P:P,MATCH($C103,data_mthly!$E:$E,0),1)),"")</f>
        <v>163.66999999999999</v>
      </c>
      <c r="P103" s="145">
        <f>IFERROR(IF(INDEX(data_mthly!Q:Q,MATCH($C103,data_mthly!$E:$E,0),1)=0,"",INDEX(data_mthly!Q:Q,MATCH($C103,data_mthly!$E:$E,0),1)),"")</f>
        <v>-1.8400000000000034</v>
      </c>
      <c r="Q103" s="145" t="str">
        <f>IFERROR(IF(INDEX(data_mthly!R:R,MATCH($C103,data_mthly!$E:$E,0),1)=0,"",INDEX(data_mthly!R:R,MATCH($C103,data_mthly!$E:$E,0),1)),"")</f>
        <v/>
      </c>
      <c r="R103" s="21">
        <f>IFERROR(IF(INDEX(data_mthly!S:S,MATCH($C103,data_mthly!$E:$E,0),1)=0,"",INDEX(data_mthly!S:S,MATCH($C103,data_mthly!$E:$E,0),1)),"")</f>
        <v>160.74</v>
      </c>
      <c r="S103" s="145">
        <f>IFERROR(IF(INDEX(data_mthly!T:T,MATCH($C103,data_mthly!$E:$E,0),1)=0,"",INDEX(data_mthly!T:T,MATCH($C103,data_mthly!$E:$E,0),1)),"")</f>
        <v>-1.7999999999999829</v>
      </c>
      <c r="T103" s="145" t="str">
        <f>IFERROR(IF(INDEX(data_mthly!U:U,MATCH($C103,data_mthly!$E:$E,0),1)=0,"",INDEX(data_mthly!U:U,MATCH($C103,data_mthly!$E:$E,0),1)),"")</f>
        <v/>
      </c>
      <c r="U103" s="21">
        <f>IFERROR(IF(INDEX(data_mthly!V:V,MATCH($C103,data_mthly!$E:$E,0),1)=0,"",INDEX(data_mthly!V:V,MATCH($C103,data_mthly!$E:$E,0),1)),"")</f>
        <v>79.27</v>
      </c>
      <c r="V103" s="86">
        <f>IFERROR(IF(INDEX(data_mthly!W:W,MATCH($C103,data_mthly!$E:$E,0),1)=0,"",INDEX(data_mthly!W:W,MATCH($C103,data_mthly!$E:$E,0),1)),"")</f>
        <v>11.2</v>
      </c>
      <c r="W103" s="160">
        <f t="shared" si="7"/>
        <v>1</v>
      </c>
      <c r="X103" s="21">
        <f>IFERROR(IF(INDEX(data_mthly!Y:Y,MATCH($C103,data_mthly!$E:$E,0),1)=0,"",INDEX(data_mthly!Y:Y,MATCH($C103,data_mthly!$E:$E,0),1)),"")</f>
        <v>161.5</v>
      </c>
      <c r="Y103" s="145">
        <f>IFERROR(IF(INDEX(data_mthly!Z:Z,MATCH($C103,data_mthly!$E:$E,0),1)=0,"",INDEX(data_mthly!Z:Z,MATCH($C103,data_mthly!$E:$E,0),1)),"")</f>
        <v>-2.5699999999999932</v>
      </c>
      <c r="Z103" s="21">
        <f>IFERROR(IF(INDEX(data_mthly!AA:AA,MATCH($C103,data_mthly!$E:$E,0),1)=0,"",INDEX(data_mthly!AA:AA,MATCH($C103,data_mthly!$E:$E,0),1)),"")</f>
        <v>-7.0500000000000114</v>
      </c>
      <c r="AA103" s="21">
        <f>IFERROR(IF(INDEX(data_mthly!AB:AB,MATCH($C103,data_mthly!$E:$E,0),1)=0,"",INDEX(data_mthly!AB:AB,MATCH($C103,data_mthly!$E:$E,0),1)),"")</f>
        <v>158.59</v>
      </c>
      <c r="AB103" s="145">
        <f>IFERROR(IF(INDEX(data_mthly!AC:AC,MATCH($C103,data_mthly!$E:$E,0),1)=0,"",INDEX(data_mthly!AC:AC,MATCH($C103,data_mthly!$E:$E,0),1)),"")</f>
        <v>-2.5200000000000102</v>
      </c>
      <c r="AC103" s="21">
        <f>IFERROR(IF(INDEX(data_mthly!AD:AD,MATCH($C103,data_mthly!$E:$E,0),1)=0,"",INDEX(data_mthly!AD:AD,MATCH($C103,data_mthly!$E:$E,0),1)),"")</f>
        <v>-6.9300000000000068</v>
      </c>
      <c r="AD103" s="21">
        <f>IFERROR(IF(INDEX(data_mthly!AE:AE,MATCH($C103,data_mthly!$E:$E,0),1)=0,"",INDEX(data_mthly!AE:AE,MATCH($C103,data_mthly!$E:$E,0),1)),"")</f>
        <v>78.95</v>
      </c>
      <c r="AE103" s="86">
        <f>IFERROR(IF(INDEX(data_mthly!AF:AF,MATCH($C103,data_mthly!$E:$E,0),1)=0,"",INDEX(data_mthly!AF:AF,MATCH($C103,data_mthly!$E:$E,0),1)),"")</f>
        <v>11</v>
      </c>
      <c r="AF103" s="88">
        <f t="shared" si="8"/>
        <v>1</v>
      </c>
      <c r="AG103" s="88">
        <f t="shared" si="9"/>
        <v>1</v>
      </c>
    </row>
    <row r="104" spans="1:33" ht="15.5">
      <c r="A104" s="88">
        <f t="shared" si="5"/>
        <v>2</v>
      </c>
      <c r="B104" s="89">
        <f>IFERROR(IF(INDEX(data_mthly!C:C,MATCH($C104,data_mthly!$E:$E,0),1)=0,"",INDEX(data_mthly!C:C,MATCH($C104,data_mthly!$E:$E,0),1)),"")</f>
        <v>41854</v>
      </c>
      <c r="C104" s="112">
        <f t="shared" si="6"/>
        <v>41852</v>
      </c>
      <c r="D104" s="155">
        <f>IFERROR(IF(INDEX(data_mthly!F:F,MATCH($C104,data_mthly!$E:$E,0),1)=0,"",INDEX(data_mthly!F:F,MATCH($C104,data_mthly!$E:$E,0),1)),"")</f>
        <v>331347</v>
      </c>
      <c r="E104" s="21">
        <f>IFERROR(IF(INDEX(data_mthly!G:G,MATCH($C104,data_mthly!$E:$E,0),1)=0,"",INDEX(data_mthly!G:G,MATCH($C104,data_mthly!$E:$E,0),1)),"")</f>
        <v>158.13</v>
      </c>
      <c r="F104" s="145">
        <f>IFERROR(IF(INDEX(data_mthly!H:H,MATCH($C104,data_mthly!$E:$E,0),1)=0,"",INDEX(data_mthly!H:H,MATCH($C104,data_mthly!$E:$E,0),1)),"")</f>
        <v>-3.3499999999999943</v>
      </c>
      <c r="G104" s="145" t="str">
        <f>IFERROR(IF(INDEX(data_mthly!I:I,MATCH($C104,data_mthly!$E:$E,0),1)=0,"",INDEX(data_mthly!I:I,MATCH($C104,data_mthly!$E:$E,0),1)),"")</f>
        <v/>
      </c>
      <c r="H104" s="21">
        <f>IFERROR(IF(INDEX(data_mthly!J:J,MATCH($C104,data_mthly!$E:$E,0),1)=0,"",INDEX(data_mthly!J:J,MATCH($C104,data_mthly!$E:$E,0),1)),"")</f>
        <v>155.28</v>
      </c>
      <c r="I104" s="145">
        <f>IFERROR(IF(INDEX(data_mthly!K:K,MATCH($C104,data_mthly!$E:$E,0),1)=0,"",INDEX(data_mthly!K:K,MATCH($C104,data_mthly!$E:$E,0),1)),"")</f>
        <v>-3.289999999999992</v>
      </c>
      <c r="J104" s="145" t="str">
        <f>IFERROR(IF(INDEX(data_mthly!L:L,MATCH($C104,data_mthly!$E:$E,0),1)=0,"",INDEX(data_mthly!L:L,MATCH($C104,data_mthly!$E:$E,0),1)),"")</f>
        <v/>
      </c>
      <c r="K104" s="21">
        <f>IFERROR(IF(INDEX(data_mthly!M:M,MATCH($C104,data_mthly!$E:$E,0),1)=0,"",INDEX(data_mthly!M:M,MATCH($C104,data_mthly!$E:$E,0),1)),"")</f>
        <v>80.36</v>
      </c>
      <c r="L104" s="86">
        <f>IFERROR(IF(INDEX(data_mthly!N:N,MATCH($C104,data_mthly!$E:$E,0),1)=0,"",INDEX(data_mthly!N:N,MATCH($C104,data_mthly!$E:$E,0),1)),"")</f>
        <v>11.2</v>
      </c>
      <c r="M104" s="159"/>
      <c r="N104" s="155">
        <f>IFERROR(IF(INDEX(data_mthly!O:O,MATCH($C104,data_mthly!$E:$E,0),1)=0,"",INDEX(data_mthly!O:O,MATCH($C104,data_mthly!$E:$E,0),1)),"")</f>
        <v>314677</v>
      </c>
      <c r="O104" s="21">
        <f>IFERROR(IF(INDEX(data_mthly!P:P,MATCH($C104,data_mthly!$E:$E,0),1)=0,"",INDEX(data_mthly!P:P,MATCH($C104,data_mthly!$E:$E,0),1)),"")</f>
        <v>160.63</v>
      </c>
      <c r="P104" s="145">
        <f>IFERROR(IF(INDEX(data_mthly!Q:Q,MATCH($C104,data_mthly!$E:$E,0),1)=0,"",INDEX(data_mthly!Q:Q,MATCH($C104,data_mthly!$E:$E,0),1)),"")</f>
        <v>-3.039999999999992</v>
      </c>
      <c r="Q104" s="145" t="str">
        <f>IFERROR(IF(INDEX(data_mthly!R:R,MATCH($C104,data_mthly!$E:$E,0),1)=0,"",INDEX(data_mthly!R:R,MATCH($C104,data_mthly!$E:$E,0),1)),"")</f>
        <v/>
      </c>
      <c r="R104" s="21">
        <f>IFERROR(IF(INDEX(data_mthly!S:S,MATCH($C104,data_mthly!$E:$E,0),1)=0,"",INDEX(data_mthly!S:S,MATCH($C104,data_mthly!$E:$E,0),1)),"")</f>
        <v>157.75</v>
      </c>
      <c r="S104" s="145">
        <f>IFERROR(IF(INDEX(data_mthly!T:T,MATCH($C104,data_mthly!$E:$E,0),1)=0,"",INDEX(data_mthly!T:T,MATCH($C104,data_mthly!$E:$E,0),1)),"")</f>
        <v>-2.9900000000000091</v>
      </c>
      <c r="T104" s="145" t="str">
        <f>IFERROR(IF(INDEX(data_mthly!U:U,MATCH($C104,data_mthly!$E:$E,0),1)=0,"",INDEX(data_mthly!U:U,MATCH($C104,data_mthly!$E:$E,0),1)),"")</f>
        <v/>
      </c>
      <c r="U104" s="21">
        <f>IFERROR(IF(INDEX(data_mthly!V:V,MATCH($C104,data_mthly!$E:$E,0),1)=0,"",INDEX(data_mthly!V:V,MATCH($C104,data_mthly!$E:$E,0),1)),"")</f>
        <v>80.06</v>
      </c>
      <c r="V104" s="86">
        <f>IFERROR(IF(INDEX(data_mthly!W:W,MATCH($C104,data_mthly!$E:$E,0),1)=0,"",INDEX(data_mthly!W:W,MATCH($C104,data_mthly!$E:$E,0),1)),"")</f>
        <v>11.3</v>
      </c>
      <c r="W104" s="160">
        <f t="shared" si="7"/>
        <v>2</v>
      </c>
      <c r="X104" s="21">
        <f>IFERROR(IF(INDEX(data_mthly!Y:Y,MATCH($C104,data_mthly!$E:$E,0),1)=0,"",INDEX(data_mthly!Y:Y,MATCH($C104,data_mthly!$E:$E,0),1)),"")</f>
        <v>158.31</v>
      </c>
      <c r="Y104" s="145">
        <f>IFERROR(IF(INDEX(data_mthly!Z:Z,MATCH($C104,data_mthly!$E:$E,0),1)=0,"",INDEX(data_mthly!Z:Z,MATCH($C104,data_mthly!$E:$E,0),1)),"")</f>
        <v>-3.1899999999999977</v>
      </c>
      <c r="Z104" s="21">
        <f>IFERROR(IF(INDEX(data_mthly!AA:AA,MATCH($C104,data_mthly!$E:$E,0),1)=0,"",INDEX(data_mthly!AA:AA,MATCH($C104,data_mthly!$E:$E,0),1)),"")</f>
        <v>-9.5900000000000034</v>
      </c>
      <c r="AA104" s="21">
        <f>IFERROR(IF(INDEX(data_mthly!AB:AB,MATCH($C104,data_mthly!$E:$E,0),1)=0,"",INDEX(data_mthly!AB:AB,MATCH($C104,data_mthly!$E:$E,0),1)),"")</f>
        <v>155.46</v>
      </c>
      <c r="AB104" s="145">
        <f>IFERROR(IF(INDEX(data_mthly!AC:AC,MATCH($C104,data_mthly!$E:$E,0),1)=0,"",INDEX(data_mthly!AC:AC,MATCH($C104,data_mthly!$E:$E,0),1)),"")</f>
        <v>-3.1299999999999955</v>
      </c>
      <c r="AC104" s="21">
        <f>IFERROR(IF(INDEX(data_mthly!AD:AD,MATCH($C104,data_mthly!$E:$E,0),1)=0,"",INDEX(data_mthly!AD:AD,MATCH($C104,data_mthly!$E:$E,0),1)),"")</f>
        <v>-9.4199999999999875</v>
      </c>
      <c r="AD104" s="21">
        <f>IFERROR(IF(INDEX(data_mthly!AE:AE,MATCH($C104,data_mthly!$E:$E,0),1)=0,"",INDEX(data_mthly!AE:AE,MATCH($C104,data_mthly!$E:$E,0),1)),"")</f>
        <v>79.400000000000006</v>
      </c>
      <c r="AE104" s="86">
        <f>IFERROR(IF(INDEX(data_mthly!AF:AF,MATCH($C104,data_mthly!$E:$E,0),1)=0,"",INDEX(data_mthly!AF:AF,MATCH($C104,data_mthly!$E:$E,0),1)),"")</f>
        <v>11.2</v>
      </c>
      <c r="AF104" s="88">
        <f t="shared" si="8"/>
        <v>2</v>
      </c>
      <c r="AG104" s="88">
        <f t="shared" si="9"/>
        <v>2</v>
      </c>
    </row>
    <row r="105" spans="1:33" ht="15.5">
      <c r="A105" s="88">
        <f t="shared" si="5"/>
        <v>1</v>
      </c>
      <c r="B105" s="89">
        <f>IFERROR(IF(INDEX(data_mthly!C:C,MATCH($C105,data_mthly!$E:$E,0),1)=0,"",INDEX(data_mthly!C:C,MATCH($C105,data_mthly!$E:$E,0),1)),"")</f>
        <v>41882</v>
      </c>
      <c r="C105" s="112">
        <f t="shared" si="6"/>
        <v>41883</v>
      </c>
      <c r="D105" s="155">
        <f>IFERROR(IF(INDEX(data_mthly!F:F,MATCH($C105,data_mthly!$E:$E,0),1)=0,"",INDEX(data_mthly!F:F,MATCH($C105,data_mthly!$E:$E,0),1)),"")</f>
        <v>342578</v>
      </c>
      <c r="E105" s="21">
        <f>IFERROR(IF(INDEX(data_mthly!G:G,MATCH($C105,data_mthly!$E:$E,0),1)=0,"",INDEX(data_mthly!G:G,MATCH($C105,data_mthly!$E:$E,0),1)),"")</f>
        <v>156.07</v>
      </c>
      <c r="F105" s="145">
        <f>IFERROR(IF(INDEX(data_mthly!H:H,MATCH($C105,data_mthly!$E:$E,0),1)=0,"",INDEX(data_mthly!H:H,MATCH($C105,data_mthly!$E:$E,0),1)),"")</f>
        <v>-2.0600000000000023</v>
      </c>
      <c r="G105" s="145" t="str">
        <f>IFERROR(IF(INDEX(data_mthly!I:I,MATCH($C105,data_mthly!$E:$E,0),1)=0,"",INDEX(data_mthly!I:I,MATCH($C105,data_mthly!$E:$E,0),1)),"")</f>
        <v/>
      </c>
      <c r="H105" s="21">
        <f>IFERROR(IF(INDEX(data_mthly!J:J,MATCH($C105,data_mthly!$E:$E,0),1)=0,"",INDEX(data_mthly!J:J,MATCH($C105,data_mthly!$E:$E,0),1)),"")</f>
        <v>153.26</v>
      </c>
      <c r="I105" s="145">
        <f>IFERROR(IF(INDEX(data_mthly!K:K,MATCH($C105,data_mthly!$E:$E,0),1)=0,"",INDEX(data_mthly!K:K,MATCH($C105,data_mthly!$E:$E,0),1)),"")</f>
        <v>-2.0200000000000102</v>
      </c>
      <c r="J105" s="145" t="str">
        <f>IFERROR(IF(INDEX(data_mthly!L:L,MATCH($C105,data_mthly!$E:$E,0),1)=0,"",INDEX(data_mthly!L:L,MATCH($C105,data_mthly!$E:$E,0),1)),"")</f>
        <v/>
      </c>
      <c r="K105" s="21">
        <f>IFERROR(IF(INDEX(data_mthly!M:M,MATCH($C105,data_mthly!$E:$E,0),1)=0,"",INDEX(data_mthly!M:M,MATCH($C105,data_mthly!$E:$E,0),1)),"")</f>
        <v>81.650000000000006</v>
      </c>
      <c r="L105" s="86">
        <f>IFERROR(IF(INDEX(data_mthly!N:N,MATCH($C105,data_mthly!$E:$E,0),1)=0,"",INDEX(data_mthly!N:N,MATCH($C105,data_mthly!$E:$E,0),1)),"")</f>
        <v>11.3</v>
      </c>
      <c r="M105" s="159"/>
      <c r="N105" s="155">
        <f>IFERROR(IF(INDEX(data_mthly!O:O,MATCH($C105,data_mthly!$E:$E,0),1)=0,"",INDEX(data_mthly!O:O,MATCH($C105,data_mthly!$E:$E,0),1)),"")</f>
        <v>336331</v>
      </c>
      <c r="O105" s="21">
        <f>IFERROR(IF(INDEX(data_mthly!P:P,MATCH($C105,data_mthly!$E:$E,0),1)=0,"",INDEX(data_mthly!P:P,MATCH($C105,data_mthly!$E:$E,0),1)),"")</f>
        <v>158.75</v>
      </c>
      <c r="P105" s="145">
        <f>IFERROR(IF(INDEX(data_mthly!Q:Q,MATCH($C105,data_mthly!$E:$E,0),1)=0,"",INDEX(data_mthly!Q:Q,MATCH($C105,data_mthly!$E:$E,0),1)),"")</f>
        <v>-1.8799999999999955</v>
      </c>
      <c r="Q105" s="145" t="str">
        <f>IFERROR(IF(INDEX(data_mthly!R:R,MATCH($C105,data_mthly!$E:$E,0),1)=0,"",INDEX(data_mthly!R:R,MATCH($C105,data_mthly!$E:$E,0),1)),"")</f>
        <v/>
      </c>
      <c r="R105" s="21">
        <f>IFERROR(IF(INDEX(data_mthly!S:S,MATCH($C105,data_mthly!$E:$E,0),1)=0,"",INDEX(data_mthly!S:S,MATCH($C105,data_mthly!$E:$E,0),1)),"")</f>
        <v>155.88999999999999</v>
      </c>
      <c r="S105" s="145">
        <f>IFERROR(IF(INDEX(data_mthly!T:T,MATCH($C105,data_mthly!$E:$E,0),1)=0,"",INDEX(data_mthly!T:T,MATCH($C105,data_mthly!$E:$E,0),1)),"")</f>
        <v>-1.8600000000000136</v>
      </c>
      <c r="T105" s="145" t="str">
        <f>IFERROR(IF(INDEX(data_mthly!U:U,MATCH($C105,data_mthly!$E:$E,0),1)=0,"",INDEX(data_mthly!U:U,MATCH($C105,data_mthly!$E:$E,0),1)),"")</f>
        <v/>
      </c>
      <c r="U105" s="21">
        <f>IFERROR(IF(INDEX(data_mthly!V:V,MATCH($C105,data_mthly!$E:$E,0),1)=0,"",INDEX(data_mthly!V:V,MATCH($C105,data_mthly!$E:$E,0),1)),"")</f>
        <v>81.489999999999995</v>
      </c>
      <c r="V105" s="86">
        <f>IFERROR(IF(INDEX(data_mthly!W:W,MATCH($C105,data_mthly!$E:$E,0),1)=0,"",INDEX(data_mthly!W:W,MATCH($C105,data_mthly!$E:$E,0),1)),"")</f>
        <v>11.4</v>
      </c>
      <c r="W105" s="160">
        <f t="shared" si="7"/>
        <v>1</v>
      </c>
      <c r="X105" s="21">
        <f>IFERROR(IF(INDEX(data_mthly!Y:Y,MATCH($C105,data_mthly!$E:$E,0),1)=0,"",INDEX(data_mthly!Y:Y,MATCH($C105,data_mthly!$E:$E,0),1)),"")</f>
        <v>156.19</v>
      </c>
      <c r="Y105" s="145">
        <f>IFERROR(IF(INDEX(data_mthly!Z:Z,MATCH($C105,data_mthly!$E:$E,0),1)=0,"",INDEX(data_mthly!Z:Z,MATCH($C105,data_mthly!$E:$E,0),1)),"")</f>
        <v>-2.1200000000000045</v>
      </c>
      <c r="Z105" s="21">
        <f>IFERROR(IF(INDEX(data_mthly!AA:AA,MATCH($C105,data_mthly!$E:$E,0),1)=0,"",INDEX(data_mthly!AA:AA,MATCH($C105,data_mthly!$E:$E,0),1)),"")</f>
        <v>-13.879999999999995</v>
      </c>
      <c r="AA105" s="21">
        <f>IFERROR(IF(INDEX(data_mthly!AB:AB,MATCH($C105,data_mthly!$E:$E,0),1)=0,"",INDEX(data_mthly!AB:AB,MATCH($C105,data_mthly!$E:$E,0),1)),"")</f>
        <v>153.37</v>
      </c>
      <c r="AB105" s="145">
        <f>IFERROR(IF(INDEX(data_mthly!AC:AC,MATCH($C105,data_mthly!$E:$E,0),1)=0,"",INDEX(data_mthly!AC:AC,MATCH($C105,data_mthly!$E:$E,0),1)),"")</f>
        <v>-2.0900000000000034</v>
      </c>
      <c r="AC105" s="21">
        <f>IFERROR(IF(INDEX(data_mthly!AD:AD,MATCH($C105,data_mthly!$E:$E,0),1)=0,"",INDEX(data_mthly!AD:AD,MATCH($C105,data_mthly!$E:$E,0),1)),"")</f>
        <v>-13.629999999999995</v>
      </c>
      <c r="AD105" s="21">
        <f>IFERROR(IF(INDEX(data_mthly!AE:AE,MATCH($C105,data_mthly!$E:$E,0),1)=0,"",INDEX(data_mthly!AE:AE,MATCH($C105,data_mthly!$E:$E,0),1)),"")</f>
        <v>80.75</v>
      </c>
      <c r="AE105" s="86">
        <f>IFERROR(IF(INDEX(data_mthly!AF:AF,MATCH($C105,data_mthly!$E:$E,0),1)=0,"",INDEX(data_mthly!AF:AF,MATCH($C105,data_mthly!$E:$E,0),1)),"")</f>
        <v>11.2</v>
      </c>
      <c r="AF105" s="88">
        <f t="shared" si="8"/>
        <v>1</v>
      </c>
      <c r="AG105" s="88">
        <f t="shared" si="9"/>
        <v>1</v>
      </c>
    </row>
    <row r="106" spans="1:33" ht="15.5">
      <c r="A106" s="88">
        <f t="shared" si="5"/>
        <v>2</v>
      </c>
      <c r="B106" s="89">
        <f>IFERROR(IF(INDEX(data_mthly!C:C,MATCH($C106,data_mthly!$E:$E,0),1)=0,"",INDEX(data_mthly!C:C,MATCH($C106,data_mthly!$E:$E,0),1)),"")</f>
        <v>41910</v>
      </c>
      <c r="C106" s="112">
        <f t="shared" si="6"/>
        <v>41913</v>
      </c>
      <c r="D106" s="155">
        <f>IFERROR(IF(INDEX(data_mthly!F:F,MATCH($C106,data_mthly!$E:$E,0),1)=0,"",INDEX(data_mthly!F:F,MATCH($C106,data_mthly!$E:$E,0),1)),"")</f>
        <v>405089</v>
      </c>
      <c r="E106" s="21">
        <f>IFERROR(IF(INDEX(data_mthly!G:G,MATCH($C106,data_mthly!$E:$E,0),1)=0,"",INDEX(data_mthly!G:G,MATCH($C106,data_mthly!$E:$E,0),1)),"")</f>
        <v>152.61000000000001</v>
      </c>
      <c r="F106" s="145">
        <f>IFERROR(IF(INDEX(data_mthly!H:H,MATCH($C106,data_mthly!$E:$E,0),1)=0,"",INDEX(data_mthly!H:H,MATCH($C106,data_mthly!$E:$E,0),1)),"")</f>
        <v>-3.4599999999999795</v>
      </c>
      <c r="G106" s="145" t="str">
        <f>IFERROR(IF(INDEX(data_mthly!I:I,MATCH($C106,data_mthly!$E:$E,0),1)=0,"",INDEX(data_mthly!I:I,MATCH($C106,data_mthly!$E:$E,0),1)),"")</f>
        <v/>
      </c>
      <c r="H106" s="21">
        <f>IFERROR(IF(INDEX(data_mthly!J:J,MATCH($C106,data_mthly!$E:$E,0),1)=0,"",INDEX(data_mthly!J:J,MATCH($C106,data_mthly!$E:$E,0),1)),"")</f>
        <v>149.86000000000001</v>
      </c>
      <c r="I106" s="145">
        <f>IFERROR(IF(INDEX(data_mthly!K:K,MATCH($C106,data_mthly!$E:$E,0),1)=0,"",INDEX(data_mthly!K:K,MATCH($C106,data_mthly!$E:$E,0),1)),"")</f>
        <v>-3.3999999999999773</v>
      </c>
      <c r="J106" s="145" t="str">
        <f>IFERROR(IF(INDEX(data_mthly!L:L,MATCH($C106,data_mthly!$E:$E,0),1)=0,"",INDEX(data_mthly!L:L,MATCH($C106,data_mthly!$E:$E,0),1)),"")</f>
        <v/>
      </c>
      <c r="K106" s="21">
        <f>IFERROR(IF(INDEX(data_mthly!M:M,MATCH($C106,data_mthly!$E:$E,0),1)=0,"",INDEX(data_mthly!M:M,MATCH($C106,data_mthly!$E:$E,0),1)),"")</f>
        <v>82.37</v>
      </c>
      <c r="L106" s="86">
        <f>IFERROR(IF(INDEX(data_mthly!N:N,MATCH($C106,data_mthly!$E:$E,0),1)=0,"",INDEX(data_mthly!N:N,MATCH($C106,data_mthly!$E:$E,0),1)),"")</f>
        <v>11.4</v>
      </c>
      <c r="M106" s="159"/>
      <c r="N106" s="155">
        <f>IFERROR(IF(INDEX(data_mthly!O:O,MATCH($C106,data_mthly!$E:$E,0),1)=0,"",INDEX(data_mthly!O:O,MATCH($C106,data_mthly!$E:$E,0),1)),"")</f>
        <v>420631</v>
      </c>
      <c r="O106" s="21">
        <f>IFERROR(IF(INDEX(data_mthly!P:P,MATCH($C106,data_mthly!$E:$E,0),1)=0,"",INDEX(data_mthly!P:P,MATCH($C106,data_mthly!$E:$E,0),1)),"")</f>
        <v>156.13999999999999</v>
      </c>
      <c r="P106" s="145">
        <f>IFERROR(IF(INDEX(data_mthly!Q:Q,MATCH($C106,data_mthly!$E:$E,0),1)=0,"",INDEX(data_mthly!Q:Q,MATCH($C106,data_mthly!$E:$E,0),1)),"")</f>
        <v>-2.6100000000000136</v>
      </c>
      <c r="Q106" s="145" t="str">
        <f>IFERROR(IF(INDEX(data_mthly!R:R,MATCH($C106,data_mthly!$E:$E,0),1)=0,"",INDEX(data_mthly!R:R,MATCH($C106,data_mthly!$E:$E,0),1)),"")</f>
        <v/>
      </c>
      <c r="R106" s="21">
        <f>IFERROR(IF(INDEX(data_mthly!S:S,MATCH($C106,data_mthly!$E:$E,0),1)=0,"",INDEX(data_mthly!S:S,MATCH($C106,data_mthly!$E:$E,0),1)),"")</f>
        <v>153.34</v>
      </c>
      <c r="S106" s="145">
        <f>IFERROR(IF(INDEX(data_mthly!T:T,MATCH($C106,data_mthly!$E:$E,0),1)=0,"",INDEX(data_mthly!T:T,MATCH($C106,data_mthly!$E:$E,0),1)),"")</f>
        <v>-2.5499999999999829</v>
      </c>
      <c r="T106" s="145" t="str">
        <f>IFERROR(IF(INDEX(data_mthly!U:U,MATCH($C106,data_mthly!$E:$E,0),1)=0,"",INDEX(data_mthly!U:U,MATCH($C106,data_mthly!$E:$E,0),1)),"")</f>
        <v/>
      </c>
      <c r="U106" s="21">
        <f>IFERROR(IF(INDEX(data_mthly!V:V,MATCH($C106,data_mthly!$E:$E,0),1)=0,"",INDEX(data_mthly!V:V,MATCH($C106,data_mthly!$E:$E,0),1)),"")</f>
        <v>82.13</v>
      </c>
      <c r="V106" s="86">
        <f>IFERROR(IF(INDEX(data_mthly!W:W,MATCH($C106,data_mthly!$E:$E,0),1)=0,"",INDEX(data_mthly!W:W,MATCH($C106,data_mthly!$E:$E,0),1)),"")</f>
        <v>11.5</v>
      </c>
      <c r="W106" s="160">
        <f t="shared" si="7"/>
        <v>2</v>
      </c>
      <c r="X106" s="21" t="str">
        <f>IFERROR(IF(INDEX(data_mthly!Y:Y,MATCH($C106,data_mthly!$E:$E,0),1)=0,"",INDEX(data_mthly!Y:Y,MATCH($C106,data_mthly!$E:$E,0),1)),"")</f>
        <v/>
      </c>
      <c r="Y106" s="145" t="str">
        <f>IFERROR(IF(INDEX(data_mthly!Z:Z,MATCH($C106,data_mthly!$E:$E,0),1)=0,"",INDEX(data_mthly!Z:Z,MATCH($C106,data_mthly!$E:$E,0),1)),"")</f>
        <v/>
      </c>
      <c r="Z106" s="21" t="str">
        <f>IFERROR(IF(INDEX(data_mthly!AA:AA,MATCH($C106,data_mthly!$E:$E,0),1)=0,"",INDEX(data_mthly!AA:AA,MATCH($C106,data_mthly!$E:$E,0),1)),"")</f>
        <v/>
      </c>
      <c r="AA106" s="21" t="str">
        <f>IFERROR(IF(INDEX(data_mthly!AB:AB,MATCH($C106,data_mthly!$E:$E,0),1)=0,"",INDEX(data_mthly!AB:AB,MATCH($C106,data_mthly!$E:$E,0),1)),"")</f>
        <v/>
      </c>
      <c r="AB106" s="145" t="str">
        <f>IFERROR(IF(INDEX(data_mthly!AC:AC,MATCH($C106,data_mthly!$E:$E,0),1)=0,"",INDEX(data_mthly!AC:AC,MATCH($C106,data_mthly!$E:$E,0),1)),"")</f>
        <v/>
      </c>
      <c r="AC106" s="21" t="str">
        <f>IFERROR(IF(INDEX(data_mthly!AD:AD,MATCH($C106,data_mthly!$E:$E,0),1)=0,"",INDEX(data_mthly!AD:AD,MATCH($C106,data_mthly!$E:$E,0),1)),"")</f>
        <v/>
      </c>
      <c r="AD106" s="21" t="str">
        <f>IFERROR(IF(INDEX(data_mthly!AE:AE,MATCH($C106,data_mthly!$E:$E,0),1)=0,"",INDEX(data_mthly!AE:AE,MATCH($C106,data_mthly!$E:$E,0),1)),"")</f>
        <v/>
      </c>
      <c r="AE106" s="86" t="str">
        <f>IFERROR(IF(INDEX(data_mthly!AF:AF,MATCH($C106,data_mthly!$E:$E,0),1)=0,"",INDEX(data_mthly!AF:AF,MATCH($C106,data_mthly!$E:$E,0),1)),"")</f>
        <v/>
      </c>
      <c r="AF106" s="88" t="str">
        <f t="shared" si="8"/>
        <v/>
      </c>
      <c r="AG106" s="88">
        <f t="shared" si="9"/>
        <v>2</v>
      </c>
    </row>
    <row r="107" spans="1:33" ht="15.5">
      <c r="A107" s="88">
        <f t="shared" si="5"/>
        <v>1</v>
      </c>
      <c r="B107" s="89">
        <f>IFERROR(IF(INDEX(data_mthly!C:C,MATCH($C107,data_mthly!$E:$E,0),1)=0,"",INDEX(data_mthly!C:C,MATCH($C107,data_mthly!$E:$E,0),1)),"")</f>
        <v>41945</v>
      </c>
      <c r="C107" s="112">
        <f t="shared" si="6"/>
        <v>41944</v>
      </c>
      <c r="D107" s="155">
        <f>IFERROR(IF(INDEX(data_mthly!F:F,MATCH($C107,data_mthly!$E:$E,0),1)=0,"",INDEX(data_mthly!F:F,MATCH($C107,data_mthly!$E:$E,0),1)),"")</f>
        <v>343953</v>
      </c>
      <c r="E107" s="21">
        <f>IFERROR(IF(INDEX(data_mthly!G:G,MATCH($C107,data_mthly!$E:$E,0),1)=0,"",INDEX(data_mthly!G:G,MATCH($C107,data_mthly!$E:$E,0),1)),"")</f>
        <v>146.63999999999999</v>
      </c>
      <c r="F107" s="145">
        <f>IFERROR(IF(INDEX(data_mthly!H:H,MATCH($C107,data_mthly!$E:$E,0),1)=0,"",INDEX(data_mthly!H:H,MATCH($C107,data_mthly!$E:$E,0),1)),"")</f>
        <v>-5.9700000000000273</v>
      </c>
      <c r="G107" s="145" t="str">
        <f>IFERROR(IF(INDEX(data_mthly!I:I,MATCH($C107,data_mthly!$E:$E,0),1)=0,"",INDEX(data_mthly!I:I,MATCH($C107,data_mthly!$E:$E,0),1)),"")</f>
        <v/>
      </c>
      <c r="H107" s="21">
        <f>IFERROR(IF(INDEX(data_mthly!J:J,MATCH($C107,data_mthly!$E:$E,0),1)=0,"",INDEX(data_mthly!J:J,MATCH($C107,data_mthly!$E:$E,0),1)),"")</f>
        <v>143.99</v>
      </c>
      <c r="I107" s="145">
        <f>IFERROR(IF(INDEX(data_mthly!K:K,MATCH($C107,data_mthly!$E:$E,0),1)=0,"",INDEX(data_mthly!K:K,MATCH($C107,data_mthly!$E:$E,0),1)),"")</f>
        <v>-5.8700000000000045</v>
      </c>
      <c r="J107" s="145" t="str">
        <f>IFERROR(IF(INDEX(data_mthly!L:L,MATCH($C107,data_mthly!$E:$E,0),1)=0,"",INDEX(data_mthly!L:L,MATCH($C107,data_mthly!$E:$E,0),1)),"")</f>
        <v/>
      </c>
      <c r="K107" s="21">
        <f>IFERROR(IF(INDEX(data_mthly!M:M,MATCH($C107,data_mthly!$E:$E,0),1)=0,"",INDEX(data_mthly!M:M,MATCH($C107,data_mthly!$E:$E,0),1)),"")</f>
        <v>82.39</v>
      </c>
      <c r="L107" s="86">
        <f>IFERROR(IF(INDEX(data_mthly!N:N,MATCH($C107,data_mthly!$E:$E,0),1)=0,"",INDEX(data_mthly!N:N,MATCH($C107,data_mthly!$E:$E,0),1)),"")</f>
        <v>11.5</v>
      </c>
      <c r="M107" s="159"/>
      <c r="N107" s="155">
        <f>IFERROR(IF(INDEX(data_mthly!O:O,MATCH($C107,data_mthly!$E:$E,0),1)=0,"",INDEX(data_mthly!O:O,MATCH($C107,data_mthly!$E:$E,0),1)),"")</f>
        <v>353873</v>
      </c>
      <c r="O107" s="21">
        <f>IFERROR(IF(INDEX(data_mthly!P:P,MATCH($C107,data_mthly!$E:$E,0),1)=0,"",INDEX(data_mthly!P:P,MATCH($C107,data_mthly!$E:$E,0),1)),"")</f>
        <v>150.35</v>
      </c>
      <c r="P107" s="145">
        <f>IFERROR(IF(INDEX(data_mthly!Q:Q,MATCH($C107,data_mthly!$E:$E,0),1)=0,"",INDEX(data_mthly!Q:Q,MATCH($C107,data_mthly!$E:$E,0),1)),"")</f>
        <v>-5.789999999999992</v>
      </c>
      <c r="Q107" s="145" t="str">
        <f>IFERROR(IF(INDEX(data_mthly!R:R,MATCH($C107,data_mthly!$E:$E,0),1)=0,"",INDEX(data_mthly!R:R,MATCH($C107,data_mthly!$E:$E,0),1)),"")</f>
        <v/>
      </c>
      <c r="R107" s="21">
        <f>IFERROR(IF(INDEX(data_mthly!S:S,MATCH($C107,data_mthly!$E:$E,0),1)=0,"",INDEX(data_mthly!S:S,MATCH($C107,data_mthly!$E:$E,0),1)),"")</f>
        <v>147.63999999999999</v>
      </c>
      <c r="S107" s="145">
        <f>IFERROR(IF(INDEX(data_mthly!T:T,MATCH($C107,data_mthly!$E:$E,0),1)=0,"",INDEX(data_mthly!T:T,MATCH($C107,data_mthly!$E:$E,0),1)),"")</f>
        <v>-5.7000000000000171</v>
      </c>
      <c r="T107" s="145" t="str">
        <f>IFERROR(IF(INDEX(data_mthly!U:U,MATCH($C107,data_mthly!$E:$E,0),1)=0,"",INDEX(data_mthly!U:U,MATCH($C107,data_mthly!$E:$E,0),1)),"")</f>
        <v/>
      </c>
      <c r="U107" s="21">
        <f>IFERROR(IF(INDEX(data_mthly!V:V,MATCH($C107,data_mthly!$E:$E,0),1)=0,"",INDEX(data_mthly!V:V,MATCH($C107,data_mthly!$E:$E,0),1)),"")</f>
        <v>82.03</v>
      </c>
      <c r="V107" s="86">
        <f>IFERROR(IF(INDEX(data_mthly!W:W,MATCH($C107,data_mthly!$E:$E,0),1)=0,"",INDEX(data_mthly!W:W,MATCH($C107,data_mthly!$E:$E,0),1)),"")</f>
        <v>11.7</v>
      </c>
      <c r="W107" s="160">
        <f t="shared" si="7"/>
        <v>1</v>
      </c>
      <c r="X107" s="21" t="str">
        <f>IFERROR(IF(INDEX(data_mthly!Y:Y,MATCH($C107,data_mthly!$E:$E,0),1)=0,"",INDEX(data_mthly!Y:Y,MATCH($C107,data_mthly!$E:$E,0),1)),"")</f>
        <v/>
      </c>
      <c r="Y107" s="145" t="str">
        <f>IFERROR(IF(INDEX(data_mthly!Z:Z,MATCH($C107,data_mthly!$E:$E,0),1)=0,"",INDEX(data_mthly!Z:Z,MATCH($C107,data_mthly!$E:$E,0),1)),"")</f>
        <v/>
      </c>
      <c r="Z107" s="21" t="str">
        <f>IFERROR(IF(INDEX(data_mthly!AA:AA,MATCH($C107,data_mthly!$E:$E,0),1)=0,"",INDEX(data_mthly!AA:AA,MATCH($C107,data_mthly!$E:$E,0),1)),"")</f>
        <v/>
      </c>
      <c r="AA107" s="21" t="str">
        <f>IFERROR(IF(INDEX(data_mthly!AB:AB,MATCH($C107,data_mthly!$E:$E,0),1)=0,"",INDEX(data_mthly!AB:AB,MATCH($C107,data_mthly!$E:$E,0),1)),"")</f>
        <v/>
      </c>
      <c r="AB107" s="145" t="str">
        <f>IFERROR(IF(INDEX(data_mthly!AC:AC,MATCH($C107,data_mthly!$E:$E,0),1)=0,"",INDEX(data_mthly!AC:AC,MATCH($C107,data_mthly!$E:$E,0),1)),"")</f>
        <v/>
      </c>
      <c r="AC107" s="21" t="str">
        <f>IFERROR(IF(INDEX(data_mthly!AD:AD,MATCH($C107,data_mthly!$E:$E,0),1)=0,"",INDEX(data_mthly!AD:AD,MATCH($C107,data_mthly!$E:$E,0),1)),"")</f>
        <v/>
      </c>
      <c r="AD107" s="21" t="str">
        <f>IFERROR(IF(INDEX(data_mthly!AE:AE,MATCH($C107,data_mthly!$E:$E,0),1)=0,"",INDEX(data_mthly!AE:AE,MATCH($C107,data_mthly!$E:$E,0),1)),"")</f>
        <v/>
      </c>
      <c r="AE107" s="86" t="str">
        <f>IFERROR(IF(INDEX(data_mthly!AF:AF,MATCH($C107,data_mthly!$E:$E,0),1)=0,"",INDEX(data_mthly!AF:AF,MATCH($C107,data_mthly!$E:$E,0),1)),"")</f>
        <v/>
      </c>
      <c r="AF107" s="88" t="str">
        <f t="shared" si="8"/>
        <v/>
      </c>
      <c r="AG107" s="88">
        <f t="shared" si="9"/>
        <v>1</v>
      </c>
    </row>
    <row r="108" spans="1:33" ht="15.5">
      <c r="A108" s="88">
        <f t="shared" si="5"/>
        <v>2</v>
      </c>
      <c r="B108" s="89">
        <f>IFERROR(IF(INDEX(data_mthly!C:C,MATCH($C108,data_mthly!$E:$E,0),1)=0,"",INDEX(data_mthly!C:C,MATCH($C108,data_mthly!$E:$E,0),1)),"")</f>
        <v>41973</v>
      </c>
      <c r="C108" s="112">
        <f t="shared" si="6"/>
        <v>41974</v>
      </c>
      <c r="D108" s="155">
        <f>IFERROR(IF(INDEX(data_mthly!F:F,MATCH($C108,data_mthly!$E:$E,0),1)=0,"",INDEX(data_mthly!F:F,MATCH($C108,data_mthly!$E:$E,0),1)),"")</f>
        <v>316788</v>
      </c>
      <c r="E108" s="21">
        <f>IFERROR(IF(INDEX(data_mthly!G:G,MATCH($C108,data_mthly!$E:$E,0),1)=0,"",INDEX(data_mthly!G:G,MATCH($C108,data_mthly!$E:$E,0),1)),"")</f>
        <v>143.97999999999999</v>
      </c>
      <c r="F108" s="145">
        <f>IFERROR(IF(INDEX(data_mthly!H:H,MATCH($C108,data_mthly!$E:$E,0),1)=0,"",INDEX(data_mthly!H:H,MATCH($C108,data_mthly!$E:$E,0),1)),"")</f>
        <v>-2.6599999999999966</v>
      </c>
      <c r="G108" s="145" t="str">
        <f>IFERROR(IF(INDEX(data_mthly!I:I,MATCH($C108,data_mthly!$E:$E,0),1)=0,"",INDEX(data_mthly!I:I,MATCH($C108,data_mthly!$E:$E,0),1)),"")</f>
        <v/>
      </c>
      <c r="H108" s="21">
        <f>IFERROR(IF(INDEX(data_mthly!J:J,MATCH($C108,data_mthly!$E:$E,0),1)=0,"",INDEX(data_mthly!J:J,MATCH($C108,data_mthly!$E:$E,0),1)),"")</f>
        <v>141.38</v>
      </c>
      <c r="I108" s="145">
        <f>IFERROR(IF(INDEX(data_mthly!K:K,MATCH($C108,data_mthly!$E:$E,0),1)=0,"",INDEX(data_mthly!K:K,MATCH($C108,data_mthly!$E:$E,0),1)),"")</f>
        <v>-2.6100000000000136</v>
      </c>
      <c r="J108" s="145" t="str">
        <f>IFERROR(IF(INDEX(data_mthly!L:L,MATCH($C108,data_mthly!$E:$E,0),1)=0,"",INDEX(data_mthly!L:L,MATCH($C108,data_mthly!$E:$E,0),1)),"")</f>
        <v/>
      </c>
      <c r="K108" s="21">
        <f>IFERROR(IF(INDEX(data_mthly!M:M,MATCH($C108,data_mthly!$E:$E,0),1)=0,"",INDEX(data_mthly!M:M,MATCH($C108,data_mthly!$E:$E,0),1)),"")</f>
        <v>81.150000000000006</v>
      </c>
      <c r="L108" s="86">
        <f>IFERROR(IF(INDEX(data_mthly!N:N,MATCH($C108,data_mthly!$E:$E,0),1)=0,"",INDEX(data_mthly!N:N,MATCH($C108,data_mthly!$E:$E,0),1)),"")</f>
        <v>11.4</v>
      </c>
      <c r="M108" s="159"/>
      <c r="N108" s="155">
        <f>IFERROR(IF(INDEX(data_mthly!O:O,MATCH($C108,data_mthly!$E:$E,0),1)=0,"",INDEX(data_mthly!O:O,MATCH($C108,data_mthly!$E:$E,0),1)),"")</f>
        <v>320540</v>
      </c>
      <c r="O108" s="21">
        <f>IFERROR(IF(INDEX(data_mthly!P:P,MATCH($C108,data_mthly!$E:$E,0),1)=0,"",INDEX(data_mthly!P:P,MATCH($C108,data_mthly!$E:$E,0),1)),"")</f>
        <v>147.63</v>
      </c>
      <c r="P108" s="145">
        <f>IFERROR(IF(INDEX(data_mthly!Q:Q,MATCH($C108,data_mthly!$E:$E,0),1)=0,"",INDEX(data_mthly!Q:Q,MATCH($C108,data_mthly!$E:$E,0),1)),"")</f>
        <v>-2.7199999999999989</v>
      </c>
      <c r="Q108" s="145" t="str">
        <f>IFERROR(IF(INDEX(data_mthly!R:R,MATCH($C108,data_mthly!$E:$E,0),1)=0,"",INDEX(data_mthly!R:R,MATCH($C108,data_mthly!$E:$E,0),1)),"")</f>
        <v/>
      </c>
      <c r="R108" s="21">
        <f>IFERROR(IF(INDEX(data_mthly!S:S,MATCH($C108,data_mthly!$E:$E,0),1)=0,"",INDEX(data_mthly!S:S,MATCH($C108,data_mthly!$E:$E,0),1)),"")</f>
        <v>144.97</v>
      </c>
      <c r="S108" s="145">
        <f>IFERROR(IF(INDEX(data_mthly!T:T,MATCH($C108,data_mthly!$E:$E,0),1)=0,"",INDEX(data_mthly!T:T,MATCH($C108,data_mthly!$E:$E,0),1)),"")</f>
        <v>-2.6699999999999875</v>
      </c>
      <c r="T108" s="145" t="str">
        <f>IFERROR(IF(INDEX(data_mthly!U:U,MATCH($C108,data_mthly!$E:$E,0),1)=0,"",INDEX(data_mthly!U:U,MATCH($C108,data_mthly!$E:$E,0),1)),"")</f>
        <v/>
      </c>
      <c r="U108" s="21">
        <f>IFERROR(IF(INDEX(data_mthly!V:V,MATCH($C108,data_mthly!$E:$E,0),1)=0,"",INDEX(data_mthly!V:V,MATCH($C108,data_mthly!$E:$E,0),1)),"")</f>
        <v>80.28</v>
      </c>
      <c r="V108" s="86">
        <f>IFERROR(IF(INDEX(data_mthly!W:W,MATCH($C108,data_mthly!$E:$E,0),1)=0,"",INDEX(data_mthly!W:W,MATCH($C108,data_mthly!$E:$E,0),1)),"")</f>
        <v>11.4</v>
      </c>
      <c r="W108" s="160">
        <f t="shared" si="7"/>
        <v>2</v>
      </c>
      <c r="X108" s="21" t="str">
        <f>IFERROR(IF(INDEX(data_mthly!Y:Y,MATCH($C108,data_mthly!$E:$E,0),1)=0,"",INDEX(data_mthly!Y:Y,MATCH($C108,data_mthly!$E:$E,0),1)),"")</f>
        <v/>
      </c>
      <c r="Y108" s="145" t="str">
        <f>IFERROR(IF(INDEX(data_mthly!Z:Z,MATCH($C108,data_mthly!$E:$E,0),1)=0,"",INDEX(data_mthly!Z:Z,MATCH($C108,data_mthly!$E:$E,0),1)),"")</f>
        <v/>
      </c>
      <c r="Z108" s="21" t="str">
        <f>IFERROR(IF(INDEX(data_mthly!AA:AA,MATCH($C108,data_mthly!$E:$E,0),1)=0,"",INDEX(data_mthly!AA:AA,MATCH($C108,data_mthly!$E:$E,0),1)),"")</f>
        <v/>
      </c>
      <c r="AA108" s="21" t="str">
        <f>IFERROR(IF(INDEX(data_mthly!AB:AB,MATCH($C108,data_mthly!$E:$E,0),1)=0,"",INDEX(data_mthly!AB:AB,MATCH($C108,data_mthly!$E:$E,0),1)),"")</f>
        <v/>
      </c>
      <c r="AB108" s="145" t="str">
        <f>IFERROR(IF(INDEX(data_mthly!AC:AC,MATCH($C108,data_mthly!$E:$E,0),1)=0,"",INDEX(data_mthly!AC:AC,MATCH($C108,data_mthly!$E:$E,0),1)),"")</f>
        <v/>
      </c>
      <c r="AC108" s="21" t="str">
        <f>IFERROR(IF(INDEX(data_mthly!AD:AD,MATCH($C108,data_mthly!$E:$E,0),1)=0,"",INDEX(data_mthly!AD:AD,MATCH($C108,data_mthly!$E:$E,0),1)),"")</f>
        <v/>
      </c>
      <c r="AD108" s="21" t="str">
        <f>IFERROR(IF(INDEX(data_mthly!AE:AE,MATCH($C108,data_mthly!$E:$E,0),1)=0,"",INDEX(data_mthly!AE:AE,MATCH($C108,data_mthly!$E:$E,0),1)),"")</f>
        <v/>
      </c>
      <c r="AE108" s="86" t="str">
        <f>IFERROR(IF(INDEX(data_mthly!AF:AF,MATCH($C108,data_mthly!$E:$E,0),1)=0,"",INDEX(data_mthly!AF:AF,MATCH($C108,data_mthly!$E:$E,0),1)),"")</f>
        <v/>
      </c>
      <c r="AF108" s="88" t="str">
        <f t="shared" si="8"/>
        <v/>
      </c>
      <c r="AG108" s="88">
        <f t="shared" si="9"/>
        <v>2</v>
      </c>
    </row>
    <row r="109" spans="1:33" ht="15.5">
      <c r="A109" s="88">
        <f t="shared" si="5"/>
        <v>1</v>
      </c>
      <c r="B109" s="89">
        <f>IFERROR(IF(INDEX(data_mthly!C:C,MATCH($C109,data_mthly!$E:$E,0),1)=0,"",INDEX(data_mthly!C:C,MATCH($C109,data_mthly!$E:$E,0),1)),"")</f>
        <v>42001</v>
      </c>
      <c r="C109" s="112">
        <f t="shared" si="6"/>
        <v>42005</v>
      </c>
      <c r="D109" s="155">
        <f>IFERROR(IF(INDEX(data_mthly!F:F,MATCH($C109,data_mthly!$E:$E,0),1)=0,"",INDEX(data_mthly!F:F,MATCH($C109,data_mthly!$E:$E,0),1)),"")</f>
        <v>398859</v>
      </c>
      <c r="E109" s="21">
        <f>IFERROR(IF(INDEX(data_mthly!G:G,MATCH($C109,data_mthly!$E:$E,0),1)=0,"",INDEX(data_mthly!G:G,MATCH($C109,data_mthly!$E:$E,0),1)),"")</f>
        <v>140.69999999999999</v>
      </c>
      <c r="F109" s="145">
        <f>IFERROR(IF(INDEX(data_mthly!H:H,MATCH($C109,data_mthly!$E:$E,0),1)=0,"",INDEX(data_mthly!H:H,MATCH($C109,data_mthly!$E:$E,0),1)),"")</f>
        <v>-3.2800000000000011</v>
      </c>
      <c r="G109" s="145" t="str">
        <f>IFERROR(IF(INDEX(data_mthly!I:I,MATCH($C109,data_mthly!$E:$E,0),1)=0,"",INDEX(data_mthly!I:I,MATCH($C109,data_mthly!$E:$E,0),1)),"")</f>
        <v/>
      </c>
      <c r="H109" s="21">
        <f>IFERROR(IF(INDEX(data_mthly!J:J,MATCH($C109,data_mthly!$E:$E,0),1)=0,"",INDEX(data_mthly!J:J,MATCH($C109,data_mthly!$E:$E,0),1)),"")</f>
        <v>138.16</v>
      </c>
      <c r="I109" s="145">
        <f>IFERROR(IF(INDEX(data_mthly!K:K,MATCH($C109,data_mthly!$E:$E,0),1)=0,"",INDEX(data_mthly!K:K,MATCH($C109,data_mthly!$E:$E,0),1)),"")</f>
        <v>-3.2199999999999989</v>
      </c>
      <c r="J109" s="145" t="str">
        <f>IFERROR(IF(INDEX(data_mthly!L:L,MATCH($C109,data_mthly!$E:$E,0),1)=0,"",INDEX(data_mthly!L:L,MATCH($C109,data_mthly!$E:$E,0),1)),"")</f>
        <v/>
      </c>
      <c r="K109" s="21">
        <f>IFERROR(IF(INDEX(data_mthly!M:M,MATCH($C109,data_mthly!$E:$E,0),1)=0,"",INDEX(data_mthly!M:M,MATCH($C109,data_mthly!$E:$E,0),1)),"")</f>
        <v>83.02</v>
      </c>
      <c r="L109" s="86">
        <f>IFERROR(IF(INDEX(data_mthly!N:N,MATCH($C109,data_mthly!$E:$E,0),1)=0,"",INDEX(data_mthly!N:N,MATCH($C109,data_mthly!$E:$E,0),1)),"")</f>
        <v>11.3</v>
      </c>
      <c r="M109" s="159"/>
      <c r="N109" s="155">
        <f>IFERROR(IF(INDEX(data_mthly!O:O,MATCH($C109,data_mthly!$E:$E,0),1)=0,"",INDEX(data_mthly!O:O,MATCH($C109,data_mthly!$E:$E,0),1)),"")</f>
        <v>394612</v>
      </c>
      <c r="O109" s="21">
        <f>IFERROR(IF(INDEX(data_mthly!P:P,MATCH($C109,data_mthly!$E:$E,0),1)=0,"",INDEX(data_mthly!P:P,MATCH($C109,data_mthly!$E:$E,0),1)),"")</f>
        <v>144.06</v>
      </c>
      <c r="P109" s="145">
        <f>IFERROR(IF(INDEX(data_mthly!Q:Q,MATCH($C109,data_mthly!$E:$E,0),1)=0,"",INDEX(data_mthly!Q:Q,MATCH($C109,data_mthly!$E:$E,0),1)),"")</f>
        <v>-3.5699999999999932</v>
      </c>
      <c r="Q109" s="145" t="str">
        <f>IFERROR(IF(INDEX(data_mthly!R:R,MATCH($C109,data_mthly!$E:$E,0),1)=0,"",INDEX(data_mthly!R:R,MATCH($C109,data_mthly!$E:$E,0),1)),"")</f>
        <v/>
      </c>
      <c r="R109" s="21">
        <f>IFERROR(IF(INDEX(data_mthly!S:S,MATCH($C109,data_mthly!$E:$E,0),1)=0,"",INDEX(data_mthly!S:S,MATCH($C109,data_mthly!$E:$E,0),1)),"")</f>
        <v>141.46</v>
      </c>
      <c r="S109" s="145">
        <f>IFERROR(IF(INDEX(data_mthly!T:T,MATCH($C109,data_mthly!$E:$E,0),1)=0,"",INDEX(data_mthly!T:T,MATCH($C109,data_mthly!$E:$E,0),1)),"")</f>
        <v>-3.5099999999999909</v>
      </c>
      <c r="T109" s="145" t="str">
        <f>IFERROR(IF(INDEX(data_mthly!U:U,MATCH($C109,data_mthly!$E:$E,0),1)=0,"",INDEX(data_mthly!U:U,MATCH($C109,data_mthly!$E:$E,0),1)),"")</f>
        <v/>
      </c>
      <c r="U109" s="21">
        <f>IFERROR(IF(INDEX(data_mthly!V:V,MATCH($C109,data_mthly!$E:$E,0),1)=0,"",INDEX(data_mthly!V:V,MATCH($C109,data_mthly!$E:$E,0),1)),"")</f>
        <v>82.02</v>
      </c>
      <c r="V109" s="86">
        <f>IFERROR(IF(INDEX(data_mthly!W:W,MATCH($C109,data_mthly!$E:$E,0),1)=0,"",INDEX(data_mthly!W:W,MATCH($C109,data_mthly!$E:$E,0),1)),"")</f>
        <v>11.3</v>
      </c>
      <c r="W109" s="160">
        <f t="shared" si="7"/>
        <v>1</v>
      </c>
      <c r="X109" s="21" t="str">
        <f>IFERROR(IF(INDEX(data_mthly!Y:Y,MATCH($C109,data_mthly!$E:$E,0),1)=0,"",INDEX(data_mthly!Y:Y,MATCH($C109,data_mthly!$E:$E,0),1)),"")</f>
        <v/>
      </c>
      <c r="Y109" s="145" t="str">
        <f>IFERROR(IF(INDEX(data_mthly!Z:Z,MATCH($C109,data_mthly!$E:$E,0),1)=0,"",INDEX(data_mthly!Z:Z,MATCH($C109,data_mthly!$E:$E,0),1)),"")</f>
        <v/>
      </c>
      <c r="Z109" s="21" t="str">
        <f>IFERROR(IF(INDEX(data_mthly!AA:AA,MATCH($C109,data_mthly!$E:$E,0),1)=0,"",INDEX(data_mthly!AA:AA,MATCH($C109,data_mthly!$E:$E,0),1)),"")</f>
        <v/>
      </c>
      <c r="AA109" s="21" t="str">
        <f>IFERROR(IF(INDEX(data_mthly!AB:AB,MATCH($C109,data_mthly!$E:$E,0),1)=0,"",INDEX(data_mthly!AB:AB,MATCH($C109,data_mthly!$E:$E,0),1)),"")</f>
        <v/>
      </c>
      <c r="AB109" s="145" t="str">
        <f>IFERROR(IF(INDEX(data_mthly!AC:AC,MATCH($C109,data_mthly!$E:$E,0),1)=0,"",INDEX(data_mthly!AC:AC,MATCH($C109,data_mthly!$E:$E,0),1)),"")</f>
        <v/>
      </c>
      <c r="AC109" s="21" t="str">
        <f>IFERROR(IF(INDEX(data_mthly!AD:AD,MATCH($C109,data_mthly!$E:$E,0),1)=0,"",INDEX(data_mthly!AD:AD,MATCH($C109,data_mthly!$E:$E,0),1)),"")</f>
        <v/>
      </c>
      <c r="AD109" s="21" t="str">
        <f>IFERROR(IF(INDEX(data_mthly!AE:AE,MATCH($C109,data_mthly!$E:$E,0),1)=0,"",INDEX(data_mthly!AE:AE,MATCH($C109,data_mthly!$E:$E,0),1)),"")</f>
        <v/>
      </c>
      <c r="AE109" s="86" t="str">
        <f>IFERROR(IF(INDEX(data_mthly!AF:AF,MATCH($C109,data_mthly!$E:$E,0),1)=0,"",INDEX(data_mthly!AF:AF,MATCH($C109,data_mthly!$E:$E,0),1)),"")</f>
        <v/>
      </c>
      <c r="AF109" s="88" t="str">
        <f t="shared" si="8"/>
        <v/>
      </c>
      <c r="AG109" s="88">
        <f t="shared" si="9"/>
        <v>1</v>
      </c>
    </row>
    <row r="110" spans="1:33" ht="15.5">
      <c r="A110" s="88">
        <f t="shared" si="5"/>
        <v>2</v>
      </c>
      <c r="B110" s="89">
        <f>IFERROR(IF(INDEX(data_mthly!C:C,MATCH($C110,data_mthly!$E:$E,0),1)=0,"",INDEX(data_mthly!C:C,MATCH($C110,data_mthly!$E:$E,0),1)),"")</f>
        <v>42036</v>
      </c>
      <c r="C110" s="112">
        <f t="shared" si="6"/>
        <v>42036</v>
      </c>
      <c r="D110" s="155">
        <f>IFERROR(IF(INDEX(data_mthly!F:F,MATCH($C110,data_mthly!$E:$E,0),1)=0,"",INDEX(data_mthly!F:F,MATCH($C110,data_mthly!$E:$E,0),1)),"")</f>
        <v>339206</v>
      </c>
      <c r="E110" s="21">
        <f>IFERROR(IF(INDEX(data_mthly!G:G,MATCH($C110,data_mthly!$E:$E,0),1)=0,"",INDEX(data_mthly!G:G,MATCH($C110,data_mthly!$E:$E,0),1)),"")</f>
        <v>135.02000000000001</v>
      </c>
      <c r="F110" s="145">
        <f>IFERROR(IF(INDEX(data_mthly!H:H,MATCH($C110,data_mthly!$E:$E,0),1)=0,"",INDEX(data_mthly!H:H,MATCH($C110,data_mthly!$E:$E,0),1)),"")</f>
        <v>-5.6799999999999784</v>
      </c>
      <c r="G110" s="145" t="str">
        <f>IFERROR(IF(INDEX(data_mthly!I:I,MATCH($C110,data_mthly!$E:$E,0),1)=0,"",INDEX(data_mthly!I:I,MATCH($C110,data_mthly!$E:$E,0),1)),"")</f>
        <v/>
      </c>
      <c r="H110" s="21">
        <f>IFERROR(IF(INDEX(data_mthly!J:J,MATCH($C110,data_mthly!$E:$E,0),1)=0,"",INDEX(data_mthly!J:J,MATCH($C110,data_mthly!$E:$E,0),1)),"")</f>
        <v>132.58000000000001</v>
      </c>
      <c r="I110" s="145">
        <f>IFERROR(IF(INDEX(data_mthly!K:K,MATCH($C110,data_mthly!$E:$E,0),1)=0,"",INDEX(data_mthly!K:K,MATCH($C110,data_mthly!$E:$E,0),1)),"")</f>
        <v>-5.5799999999999841</v>
      </c>
      <c r="J110" s="145" t="str">
        <f>IFERROR(IF(INDEX(data_mthly!L:L,MATCH($C110,data_mthly!$E:$E,0),1)=0,"",INDEX(data_mthly!L:L,MATCH($C110,data_mthly!$E:$E,0),1)),"")</f>
        <v/>
      </c>
      <c r="K110" s="21">
        <f>IFERROR(IF(INDEX(data_mthly!M:M,MATCH($C110,data_mthly!$E:$E,0),1)=0,"",INDEX(data_mthly!M:M,MATCH($C110,data_mthly!$E:$E,0),1)),"")</f>
        <v>82.84</v>
      </c>
      <c r="L110" s="86">
        <f>IFERROR(IF(INDEX(data_mthly!N:N,MATCH($C110,data_mthly!$E:$E,0),1)=0,"",INDEX(data_mthly!N:N,MATCH($C110,data_mthly!$E:$E,0),1)),"")</f>
        <v>11.3</v>
      </c>
      <c r="M110" s="159"/>
      <c r="N110" s="155">
        <f>IFERROR(IF(INDEX(data_mthly!O:O,MATCH($C110,data_mthly!$E:$E,0),1)=0,"",INDEX(data_mthly!O:O,MATCH($C110,data_mthly!$E:$E,0),1)),"")</f>
        <v>323436</v>
      </c>
      <c r="O110" s="21">
        <f>IFERROR(IF(INDEX(data_mthly!P:P,MATCH($C110,data_mthly!$E:$E,0),1)=0,"",INDEX(data_mthly!P:P,MATCH($C110,data_mthly!$E:$E,0),1)),"")</f>
        <v>138.72</v>
      </c>
      <c r="P110" s="145">
        <f>IFERROR(IF(INDEX(data_mthly!Q:Q,MATCH($C110,data_mthly!$E:$E,0),1)=0,"",INDEX(data_mthly!Q:Q,MATCH($C110,data_mthly!$E:$E,0),1)),"")</f>
        <v>-5.3400000000000034</v>
      </c>
      <c r="Q110" s="145" t="str">
        <f>IFERROR(IF(INDEX(data_mthly!R:R,MATCH($C110,data_mthly!$E:$E,0),1)=0,"",INDEX(data_mthly!R:R,MATCH($C110,data_mthly!$E:$E,0),1)),"")</f>
        <v/>
      </c>
      <c r="R110" s="21">
        <f>IFERROR(IF(INDEX(data_mthly!S:S,MATCH($C110,data_mthly!$E:$E,0),1)=0,"",INDEX(data_mthly!S:S,MATCH($C110,data_mthly!$E:$E,0),1)),"")</f>
        <v>136.22</v>
      </c>
      <c r="S110" s="145">
        <f>IFERROR(IF(INDEX(data_mthly!T:T,MATCH($C110,data_mthly!$E:$E,0),1)=0,"",INDEX(data_mthly!T:T,MATCH($C110,data_mthly!$E:$E,0),1)),"")</f>
        <v>-5.2400000000000091</v>
      </c>
      <c r="T110" s="145" t="str">
        <f>IFERROR(IF(INDEX(data_mthly!U:U,MATCH($C110,data_mthly!$E:$E,0),1)=0,"",INDEX(data_mthly!U:U,MATCH($C110,data_mthly!$E:$E,0),1)),"")</f>
        <v/>
      </c>
      <c r="U110" s="21">
        <f>IFERROR(IF(INDEX(data_mthly!V:V,MATCH($C110,data_mthly!$E:$E,0),1)=0,"",INDEX(data_mthly!V:V,MATCH($C110,data_mthly!$E:$E,0),1)),"")</f>
        <v>81.849999999999994</v>
      </c>
      <c r="V110" s="86">
        <f>IFERROR(IF(INDEX(data_mthly!W:W,MATCH($C110,data_mthly!$E:$E,0),1)=0,"",INDEX(data_mthly!W:W,MATCH($C110,data_mthly!$E:$E,0),1)),"")</f>
        <v>11.2</v>
      </c>
      <c r="W110" s="160">
        <f t="shared" si="7"/>
        <v>2</v>
      </c>
      <c r="X110" s="21" t="str">
        <f>IFERROR(IF(INDEX(data_mthly!Y:Y,MATCH($C110,data_mthly!$E:$E,0),1)=0,"",INDEX(data_mthly!Y:Y,MATCH($C110,data_mthly!$E:$E,0),1)),"")</f>
        <v/>
      </c>
      <c r="Y110" s="145" t="str">
        <f>IFERROR(IF(INDEX(data_mthly!Z:Z,MATCH($C110,data_mthly!$E:$E,0),1)=0,"",INDEX(data_mthly!Z:Z,MATCH($C110,data_mthly!$E:$E,0),1)),"")</f>
        <v/>
      </c>
      <c r="Z110" s="21" t="str">
        <f>IFERROR(IF(INDEX(data_mthly!AA:AA,MATCH($C110,data_mthly!$E:$E,0),1)=0,"",INDEX(data_mthly!AA:AA,MATCH($C110,data_mthly!$E:$E,0),1)),"")</f>
        <v/>
      </c>
      <c r="AA110" s="21" t="str">
        <f>IFERROR(IF(INDEX(data_mthly!AB:AB,MATCH($C110,data_mthly!$E:$E,0),1)=0,"",INDEX(data_mthly!AB:AB,MATCH($C110,data_mthly!$E:$E,0),1)),"")</f>
        <v/>
      </c>
      <c r="AB110" s="145" t="str">
        <f>IFERROR(IF(INDEX(data_mthly!AC:AC,MATCH($C110,data_mthly!$E:$E,0),1)=0,"",INDEX(data_mthly!AC:AC,MATCH($C110,data_mthly!$E:$E,0),1)),"")</f>
        <v/>
      </c>
      <c r="AC110" s="21" t="str">
        <f>IFERROR(IF(INDEX(data_mthly!AD:AD,MATCH($C110,data_mthly!$E:$E,0),1)=0,"",INDEX(data_mthly!AD:AD,MATCH($C110,data_mthly!$E:$E,0),1)),"")</f>
        <v/>
      </c>
      <c r="AD110" s="21" t="str">
        <f>IFERROR(IF(INDEX(data_mthly!AE:AE,MATCH($C110,data_mthly!$E:$E,0),1)=0,"",INDEX(data_mthly!AE:AE,MATCH($C110,data_mthly!$E:$E,0),1)),"")</f>
        <v/>
      </c>
      <c r="AE110" s="86" t="str">
        <f>IFERROR(IF(INDEX(data_mthly!AF:AF,MATCH($C110,data_mthly!$E:$E,0),1)=0,"",INDEX(data_mthly!AF:AF,MATCH($C110,data_mthly!$E:$E,0),1)),"")</f>
        <v/>
      </c>
      <c r="AF110" s="88" t="str">
        <f t="shared" si="8"/>
        <v/>
      </c>
      <c r="AG110" s="88">
        <f t="shared" si="9"/>
        <v>2</v>
      </c>
    </row>
    <row r="111" spans="1:33" ht="15.5">
      <c r="A111" s="88">
        <f t="shared" si="5"/>
        <v>1</v>
      </c>
      <c r="B111" s="89">
        <f>IFERROR(IF(INDEX(data_mthly!C:C,MATCH($C111,data_mthly!$E:$E,0),1)=0,"",INDEX(data_mthly!C:C,MATCH($C111,data_mthly!$E:$E,0),1)),"")</f>
        <v>42064</v>
      </c>
      <c r="C111" s="112">
        <f t="shared" si="6"/>
        <v>42064</v>
      </c>
      <c r="D111" s="155">
        <f>IFERROR(IF(INDEX(data_mthly!F:F,MATCH($C111,data_mthly!$E:$E,0),1)=0,"",INDEX(data_mthly!F:F,MATCH($C111,data_mthly!$E:$E,0),1)),"")</f>
        <v>338903</v>
      </c>
      <c r="E111" s="21">
        <f>IFERROR(IF(INDEX(data_mthly!G:G,MATCH($C111,data_mthly!$E:$E,0),1)=0,"",INDEX(data_mthly!G:G,MATCH($C111,data_mthly!$E:$E,0),1)),"")</f>
        <v>132.65</v>
      </c>
      <c r="F111" s="145">
        <f>IFERROR(IF(INDEX(data_mthly!H:H,MATCH($C111,data_mthly!$E:$E,0),1)=0,"",INDEX(data_mthly!H:H,MATCH($C111,data_mthly!$E:$E,0),1)),"")</f>
        <v>-2.3700000000000045</v>
      </c>
      <c r="G111" s="145" t="str">
        <f>IFERROR(IF(INDEX(data_mthly!I:I,MATCH($C111,data_mthly!$E:$E,0),1)=0,"",INDEX(data_mthly!I:I,MATCH($C111,data_mthly!$E:$E,0),1)),"")</f>
        <v/>
      </c>
      <c r="H111" s="21">
        <f>IFERROR(IF(INDEX(data_mthly!J:J,MATCH($C111,data_mthly!$E:$E,0),1)=0,"",INDEX(data_mthly!J:J,MATCH($C111,data_mthly!$E:$E,0),1)),"")</f>
        <v>130.25</v>
      </c>
      <c r="I111" s="145">
        <f>IFERROR(IF(INDEX(data_mthly!K:K,MATCH($C111,data_mthly!$E:$E,0),1)=0,"",INDEX(data_mthly!K:K,MATCH($C111,data_mthly!$E:$E,0),1)),"")</f>
        <v>-2.3300000000000125</v>
      </c>
      <c r="J111" s="145" t="str">
        <f>IFERROR(IF(INDEX(data_mthly!L:L,MATCH($C111,data_mthly!$E:$E,0),1)=0,"",INDEX(data_mthly!L:L,MATCH($C111,data_mthly!$E:$E,0),1)),"")</f>
        <v/>
      </c>
      <c r="K111" s="21">
        <f>IFERROR(IF(INDEX(data_mthly!M:M,MATCH($C111,data_mthly!$E:$E,0),1)=0,"",INDEX(data_mthly!M:M,MATCH($C111,data_mthly!$E:$E,0),1)),"")</f>
        <v>82.58</v>
      </c>
      <c r="L111" s="86">
        <f>IFERROR(IF(INDEX(data_mthly!N:N,MATCH($C111,data_mthly!$E:$E,0),1)=0,"",INDEX(data_mthly!N:N,MATCH($C111,data_mthly!$E:$E,0),1)),"")</f>
        <v>11.2</v>
      </c>
      <c r="M111" s="159"/>
      <c r="N111" s="155">
        <f>IFERROR(IF(INDEX(data_mthly!O:O,MATCH($C111,data_mthly!$E:$E,0),1)=0,"",INDEX(data_mthly!O:O,MATCH($C111,data_mthly!$E:$E,0),1)),"")</f>
        <v>326405</v>
      </c>
      <c r="O111" s="21">
        <f>IFERROR(IF(INDEX(data_mthly!P:P,MATCH($C111,data_mthly!$E:$E,0),1)=0,"",INDEX(data_mthly!P:P,MATCH($C111,data_mthly!$E:$E,0),1)),"")</f>
        <v>136.54</v>
      </c>
      <c r="P111" s="145">
        <f>IFERROR(IF(INDEX(data_mthly!Q:Q,MATCH($C111,data_mthly!$E:$E,0),1)=0,"",INDEX(data_mthly!Q:Q,MATCH($C111,data_mthly!$E:$E,0),1)),"")</f>
        <v>-2.1800000000000068</v>
      </c>
      <c r="Q111" s="145" t="str">
        <f>IFERROR(IF(INDEX(data_mthly!R:R,MATCH($C111,data_mthly!$E:$E,0),1)=0,"",INDEX(data_mthly!R:R,MATCH($C111,data_mthly!$E:$E,0),1)),"")</f>
        <v/>
      </c>
      <c r="R111" s="21">
        <f>IFERROR(IF(INDEX(data_mthly!S:S,MATCH($C111,data_mthly!$E:$E,0),1)=0,"",INDEX(data_mthly!S:S,MATCH($C111,data_mthly!$E:$E,0),1)),"")</f>
        <v>134.07</v>
      </c>
      <c r="S111" s="145">
        <f>IFERROR(IF(INDEX(data_mthly!T:T,MATCH($C111,data_mthly!$E:$E,0),1)=0,"",INDEX(data_mthly!T:T,MATCH($C111,data_mthly!$E:$E,0),1)),"")</f>
        <v>-2.1500000000000057</v>
      </c>
      <c r="T111" s="145" t="str">
        <f>IFERROR(IF(INDEX(data_mthly!U:U,MATCH($C111,data_mthly!$E:$E,0),1)=0,"",INDEX(data_mthly!U:U,MATCH($C111,data_mthly!$E:$E,0),1)),"")</f>
        <v/>
      </c>
      <c r="U111" s="21">
        <f>IFERROR(IF(INDEX(data_mthly!V:V,MATCH($C111,data_mthly!$E:$E,0),1)=0,"",INDEX(data_mthly!V:V,MATCH($C111,data_mthly!$E:$E,0),1)),"")</f>
        <v>81.540000000000006</v>
      </c>
      <c r="V111" s="86">
        <f>IFERROR(IF(INDEX(data_mthly!W:W,MATCH($C111,data_mthly!$E:$E,0),1)=0,"",INDEX(data_mthly!W:W,MATCH($C111,data_mthly!$E:$E,0),1)),"")</f>
        <v>11.1</v>
      </c>
      <c r="W111" s="160">
        <f t="shared" si="7"/>
        <v>1</v>
      </c>
      <c r="X111" s="21" t="str">
        <f>IFERROR(IF(INDEX(data_mthly!Y:Y,MATCH($C111,data_mthly!$E:$E,0),1)=0,"",INDEX(data_mthly!Y:Y,MATCH($C111,data_mthly!$E:$E,0),1)),"")</f>
        <v/>
      </c>
      <c r="Y111" s="145" t="str">
        <f>IFERROR(IF(INDEX(data_mthly!Z:Z,MATCH($C111,data_mthly!$E:$E,0),1)=0,"",INDEX(data_mthly!Z:Z,MATCH($C111,data_mthly!$E:$E,0),1)),"")</f>
        <v/>
      </c>
      <c r="Z111" s="21" t="str">
        <f>IFERROR(IF(INDEX(data_mthly!AA:AA,MATCH($C111,data_mthly!$E:$E,0),1)=0,"",INDEX(data_mthly!AA:AA,MATCH($C111,data_mthly!$E:$E,0),1)),"")</f>
        <v/>
      </c>
      <c r="AA111" s="21" t="str">
        <f>IFERROR(IF(INDEX(data_mthly!AB:AB,MATCH($C111,data_mthly!$E:$E,0),1)=0,"",INDEX(data_mthly!AB:AB,MATCH($C111,data_mthly!$E:$E,0),1)),"")</f>
        <v/>
      </c>
      <c r="AB111" s="145" t="str">
        <f>IFERROR(IF(INDEX(data_mthly!AC:AC,MATCH($C111,data_mthly!$E:$E,0),1)=0,"",INDEX(data_mthly!AC:AC,MATCH($C111,data_mthly!$E:$E,0),1)),"")</f>
        <v/>
      </c>
      <c r="AC111" s="21" t="str">
        <f>IFERROR(IF(INDEX(data_mthly!AD:AD,MATCH($C111,data_mthly!$E:$E,0),1)=0,"",INDEX(data_mthly!AD:AD,MATCH($C111,data_mthly!$E:$E,0),1)),"")</f>
        <v/>
      </c>
      <c r="AD111" s="21" t="str">
        <f>IFERROR(IF(INDEX(data_mthly!AE:AE,MATCH($C111,data_mthly!$E:$E,0),1)=0,"",INDEX(data_mthly!AE:AE,MATCH($C111,data_mthly!$E:$E,0),1)),"")</f>
        <v/>
      </c>
      <c r="AE111" s="86" t="str">
        <f>IFERROR(IF(INDEX(data_mthly!AF:AF,MATCH($C111,data_mthly!$E:$E,0),1)=0,"",INDEX(data_mthly!AF:AF,MATCH($C111,data_mthly!$E:$E,0),1)),"")</f>
        <v/>
      </c>
      <c r="AF111" s="88" t="str">
        <f t="shared" si="8"/>
        <v/>
      </c>
      <c r="AG111" s="88">
        <f t="shared" si="9"/>
        <v>1</v>
      </c>
    </row>
    <row r="112" spans="1:33" ht="15.5">
      <c r="A112" s="88">
        <f t="shared" si="5"/>
        <v>2</v>
      </c>
      <c r="B112" s="89">
        <f>IFERROR(IF(INDEX(data_mthly!C:C,MATCH($C112,data_mthly!$E:$E,0),1)=0,"",INDEX(data_mthly!C:C,MATCH($C112,data_mthly!$E:$E,0),1)),"")</f>
        <v>42092</v>
      </c>
      <c r="C112" s="112">
        <f t="shared" si="6"/>
        <v>42095</v>
      </c>
      <c r="D112" s="155">
        <f>IFERROR(IF(INDEX(data_mthly!F:F,MATCH($C112,data_mthly!$E:$E,0),1)=0,"",INDEX(data_mthly!F:F,MATCH($C112,data_mthly!$E:$E,0),1)),"")</f>
        <v>407073</v>
      </c>
      <c r="E112" s="21">
        <f>IFERROR(IF(INDEX(data_mthly!G:G,MATCH($C112,data_mthly!$E:$E,0),1)=0,"",INDEX(data_mthly!G:G,MATCH($C112,data_mthly!$E:$E,0),1)),"")</f>
        <v>132.07</v>
      </c>
      <c r="F112" s="145">
        <f>IFERROR(IF(INDEX(data_mthly!H:H,MATCH($C112,data_mthly!$E:$E,0),1)=0,"",INDEX(data_mthly!H:H,MATCH($C112,data_mthly!$E:$E,0),1)),"")</f>
        <v>-0.58000000000001251</v>
      </c>
      <c r="G112" s="145">
        <f>IFERROR(IF(INDEX(data_mthly!I:I,MATCH($C112,data_mthly!$E:$E,0),1)=0,"",INDEX(data_mthly!I:I,MATCH($C112,data_mthly!$E:$E,0),1)),"")</f>
        <v>-31.189999999999998</v>
      </c>
      <c r="H112" s="21">
        <f>IFERROR(IF(INDEX(data_mthly!J:J,MATCH($C112,data_mthly!$E:$E,0),1)=0,"",INDEX(data_mthly!J:J,MATCH($C112,data_mthly!$E:$E,0),1)),"")</f>
        <v>129.68</v>
      </c>
      <c r="I112" s="145">
        <f>IFERROR(IF(INDEX(data_mthly!K:K,MATCH($C112,data_mthly!$E:$E,0),1)=0,"",INDEX(data_mthly!K:K,MATCH($C112,data_mthly!$E:$E,0),1)),"")</f>
        <v>-0.56999999999999318</v>
      </c>
      <c r="J112" s="145">
        <f>IFERROR(IF(INDEX(data_mthly!L:L,MATCH($C112,data_mthly!$E:$E,0),1)=0,"",INDEX(data_mthly!L:L,MATCH($C112,data_mthly!$E:$E,0),1)),"")</f>
        <v>-30.639999999999986</v>
      </c>
      <c r="K112" s="21">
        <f>IFERROR(IF(INDEX(data_mthly!M:M,MATCH($C112,data_mthly!$E:$E,0),1)=0,"",INDEX(data_mthly!M:M,MATCH($C112,data_mthly!$E:$E,0),1)),"")</f>
        <v>82.21</v>
      </c>
      <c r="L112" s="86">
        <f>IFERROR(IF(INDEX(data_mthly!N:N,MATCH($C112,data_mthly!$E:$E,0),1)=0,"",INDEX(data_mthly!N:N,MATCH($C112,data_mthly!$E:$E,0),1)),"")</f>
        <v>11.2</v>
      </c>
      <c r="M112" s="159"/>
      <c r="N112" s="155">
        <f>IFERROR(IF(INDEX(data_mthly!O:O,MATCH($C112,data_mthly!$E:$E,0),1)=0,"",INDEX(data_mthly!O:O,MATCH($C112,data_mthly!$E:$E,0),1)),"")</f>
        <v>394383</v>
      </c>
      <c r="O112" s="21">
        <f>IFERROR(IF(INDEX(data_mthly!P:P,MATCH($C112,data_mthly!$E:$E,0),1)=0,"",INDEX(data_mthly!P:P,MATCH($C112,data_mthly!$E:$E,0),1)),"")</f>
        <v>136.02000000000001</v>
      </c>
      <c r="P112" s="145">
        <f>IFERROR(IF(INDEX(data_mthly!Q:Q,MATCH($C112,data_mthly!$E:$E,0),1)=0,"",INDEX(data_mthly!Q:Q,MATCH($C112,data_mthly!$E:$E,0),1)),"")</f>
        <v>-0.51999999999998181</v>
      </c>
      <c r="Q112" s="145">
        <f>IFERROR(IF(INDEX(data_mthly!R:R,MATCH($C112,data_mthly!$E:$E,0),1)=0,"",INDEX(data_mthly!R:R,MATCH($C112,data_mthly!$E:$E,0),1)),"")</f>
        <v>-29.22999999999999</v>
      </c>
      <c r="R112" s="21">
        <f>IFERROR(IF(INDEX(data_mthly!S:S,MATCH($C112,data_mthly!$E:$E,0),1)=0,"",INDEX(data_mthly!S:S,MATCH($C112,data_mthly!$E:$E,0),1)),"")</f>
        <v>133.57</v>
      </c>
      <c r="S112" s="145">
        <f>IFERROR(IF(INDEX(data_mthly!T:T,MATCH($C112,data_mthly!$E:$E,0),1)=0,"",INDEX(data_mthly!T:T,MATCH($C112,data_mthly!$E:$E,0),1)),"")</f>
        <v>-0.5</v>
      </c>
      <c r="T112" s="145">
        <f>IFERROR(IF(INDEX(data_mthly!U:U,MATCH($C112,data_mthly!$E:$E,0),1)=0,"",INDEX(data_mthly!U:U,MATCH($C112,data_mthly!$E:$E,0),1)),"")</f>
        <v>-28.700000000000017</v>
      </c>
      <c r="U112" s="21">
        <f>IFERROR(IF(INDEX(data_mthly!V:V,MATCH($C112,data_mthly!$E:$E,0),1)=0,"",INDEX(data_mthly!V:V,MATCH($C112,data_mthly!$E:$E,0),1)),"")</f>
        <v>80.900000000000006</v>
      </c>
      <c r="V112" s="86">
        <f>IFERROR(IF(INDEX(data_mthly!W:W,MATCH($C112,data_mthly!$E:$E,0),1)=0,"",INDEX(data_mthly!W:W,MATCH($C112,data_mthly!$E:$E,0),1)),"")</f>
        <v>11.1</v>
      </c>
      <c r="W112" s="160">
        <f t="shared" si="7"/>
        <v>2</v>
      </c>
      <c r="X112" s="21" t="str">
        <f>IFERROR(IF(INDEX(data_mthly!Y:Y,MATCH($C112,data_mthly!$E:$E,0),1)=0,"",INDEX(data_mthly!Y:Y,MATCH($C112,data_mthly!$E:$E,0),1)),"")</f>
        <v/>
      </c>
      <c r="Y112" s="145" t="str">
        <f>IFERROR(IF(INDEX(data_mthly!Z:Z,MATCH($C112,data_mthly!$E:$E,0),1)=0,"",INDEX(data_mthly!Z:Z,MATCH($C112,data_mthly!$E:$E,0),1)),"")</f>
        <v/>
      </c>
      <c r="Z112" s="21" t="str">
        <f>IFERROR(IF(INDEX(data_mthly!AA:AA,MATCH($C112,data_mthly!$E:$E,0),1)=0,"",INDEX(data_mthly!AA:AA,MATCH($C112,data_mthly!$E:$E,0),1)),"")</f>
        <v/>
      </c>
      <c r="AA112" s="21" t="str">
        <f>IFERROR(IF(INDEX(data_mthly!AB:AB,MATCH($C112,data_mthly!$E:$E,0),1)=0,"",INDEX(data_mthly!AB:AB,MATCH($C112,data_mthly!$E:$E,0),1)),"")</f>
        <v/>
      </c>
      <c r="AB112" s="145" t="str">
        <f>IFERROR(IF(INDEX(data_mthly!AC:AC,MATCH($C112,data_mthly!$E:$E,0),1)=0,"",INDEX(data_mthly!AC:AC,MATCH($C112,data_mthly!$E:$E,0),1)),"")</f>
        <v/>
      </c>
      <c r="AC112" s="21" t="str">
        <f>IFERROR(IF(INDEX(data_mthly!AD:AD,MATCH($C112,data_mthly!$E:$E,0),1)=0,"",INDEX(data_mthly!AD:AD,MATCH($C112,data_mthly!$E:$E,0),1)),"")</f>
        <v/>
      </c>
      <c r="AD112" s="21" t="str">
        <f>IFERROR(IF(INDEX(data_mthly!AE:AE,MATCH($C112,data_mthly!$E:$E,0),1)=0,"",INDEX(data_mthly!AE:AE,MATCH($C112,data_mthly!$E:$E,0),1)),"")</f>
        <v/>
      </c>
      <c r="AE112" s="86" t="str">
        <f>IFERROR(IF(INDEX(data_mthly!AF:AF,MATCH($C112,data_mthly!$E:$E,0),1)=0,"",INDEX(data_mthly!AF:AF,MATCH($C112,data_mthly!$E:$E,0),1)),"")</f>
        <v/>
      </c>
      <c r="AF112" s="88" t="str">
        <f t="shared" si="8"/>
        <v/>
      </c>
      <c r="AG112" s="88">
        <f t="shared" si="9"/>
        <v>2</v>
      </c>
    </row>
    <row r="113" spans="1:33" ht="15.5">
      <c r="A113" s="88">
        <f t="shared" si="5"/>
        <v>1</v>
      </c>
      <c r="B113" s="89">
        <f>IFERROR(IF(INDEX(data_mthly!C:C,MATCH($C113,data_mthly!$E:$E,0),1)=0,"",INDEX(data_mthly!C:C,MATCH($C113,data_mthly!$E:$E,0),1)),"")</f>
        <v>42127</v>
      </c>
      <c r="C113" s="112">
        <f t="shared" si="6"/>
        <v>42125</v>
      </c>
      <c r="D113" s="155">
        <f>IFERROR(IF(INDEX(data_mthly!F:F,MATCH($C113,data_mthly!$E:$E,0),1)=0,"",INDEX(data_mthly!F:F,MATCH($C113,data_mthly!$E:$E,0),1)),"")</f>
        <v>322022</v>
      </c>
      <c r="E113" s="21">
        <f>IFERROR(IF(INDEX(data_mthly!G:G,MATCH($C113,data_mthly!$E:$E,0),1)=0,"",INDEX(data_mthly!G:G,MATCH($C113,data_mthly!$E:$E,0),1)),"")</f>
        <v>131.28</v>
      </c>
      <c r="F113" s="145">
        <f>IFERROR(IF(INDEX(data_mthly!H:H,MATCH($C113,data_mthly!$E:$E,0),1)=0,"",INDEX(data_mthly!H:H,MATCH($C113,data_mthly!$E:$E,0),1)),"")</f>
        <v>-0.78999999999999204</v>
      </c>
      <c r="G113" s="145">
        <f>IFERROR(IF(INDEX(data_mthly!I:I,MATCH($C113,data_mthly!$E:$E,0),1)=0,"",INDEX(data_mthly!I:I,MATCH($C113,data_mthly!$E:$E,0),1)),"")</f>
        <v>-32.699999999999989</v>
      </c>
      <c r="H113" s="21">
        <f>IFERROR(IF(INDEX(data_mthly!J:J,MATCH($C113,data_mthly!$E:$E,0),1)=0,"",INDEX(data_mthly!J:J,MATCH($C113,data_mthly!$E:$E,0),1)),"")</f>
        <v>128.9</v>
      </c>
      <c r="I113" s="145">
        <f>IFERROR(IF(INDEX(data_mthly!K:K,MATCH($C113,data_mthly!$E:$E,0),1)=0,"",INDEX(data_mthly!K:K,MATCH($C113,data_mthly!$E:$E,0),1)),"")</f>
        <v>-0.78000000000000114</v>
      </c>
      <c r="J113" s="145">
        <f>IFERROR(IF(INDEX(data_mthly!L:L,MATCH($C113,data_mthly!$E:$E,0),1)=0,"",INDEX(data_mthly!L:L,MATCH($C113,data_mthly!$E:$E,0),1)),"")</f>
        <v>-32.129999999999995</v>
      </c>
      <c r="K113" s="21">
        <f>IFERROR(IF(INDEX(data_mthly!M:M,MATCH($C113,data_mthly!$E:$E,0),1)=0,"",INDEX(data_mthly!M:M,MATCH($C113,data_mthly!$E:$E,0),1)),"")</f>
        <v>81.63</v>
      </c>
      <c r="L113" s="86">
        <f>IFERROR(IF(INDEX(data_mthly!N:N,MATCH($C113,data_mthly!$E:$E,0),1)=0,"",INDEX(data_mthly!N:N,MATCH($C113,data_mthly!$E:$E,0),1)),"")</f>
        <v>11.1</v>
      </c>
      <c r="M113" s="159"/>
      <c r="N113" s="155">
        <f>IFERROR(IF(INDEX(data_mthly!O:O,MATCH($C113,data_mthly!$E:$E,0),1)=0,"",INDEX(data_mthly!O:O,MATCH($C113,data_mthly!$E:$E,0),1)),"")</f>
        <v>313643</v>
      </c>
      <c r="O113" s="21">
        <f>IFERROR(IF(INDEX(data_mthly!P:P,MATCH($C113,data_mthly!$E:$E,0),1)=0,"",INDEX(data_mthly!P:P,MATCH($C113,data_mthly!$E:$E,0),1)),"")</f>
        <v>136.02000000000001</v>
      </c>
      <c r="P113" s="145" t="str">
        <f>IFERROR(IF(INDEX(data_mthly!Q:Q,MATCH($C113,data_mthly!$E:$E,0),1)=0,"",INDEX(data_mthly!Q:Q,MATCH($C113,data_mthly!$E:$E,0),1)),"")</f>
        <v/>
      </c>
      <c r="Q113" s="145">
        <f>IFERROR(IF(INDEX(data_mthly!R:R,MATCH($C113,data_mthly!$E:$E,0),1)=0,"",INDEX(data_mthly!R:R,MATCH($C113,data_mthly!$E:$E,0),1)),"")</f>
        <v>-30.099999999999994</v>
      </c>
      <c r="R113" s="21">
        <f>IFERROR(IF(INDEX(data_mthly!S:S,MATCH($C113,data_mthly!$E:$E,0),1)=0,"",INDEX(data_mthly!S:S,MATCH($C113,data_mthly!$E:$E,0),1)),"")</f>
        <v>133.57</v>
      </c>
      <c r="S113" s="145" t="str">
        <f>IFERROR(IF(INDEX(data_mthly!T:T,MATCH($C113,data_mthly!$E:$E,0),1)=0,"",INDEX(data_mthly!T:T,MATCH($C113,data_mthly!$E:$E,0),1)),"")</f>
        <v/>
      </c>
      <c r="T113" s="145">
        <f>IFERROR(IF(INDEX(data_mthly!U:U,MATCH($C113,data_mthly!$E:$E,0),1)=0,"",INDEX(data_mthly!U:U,MATCH($C113,data_mthly!$E:$E,0),1)),"")</f>
        <v>-29.560000000000002</v>
      </c>
      <c r="U113" s="21">
        <f>IFERROR(IF(INDEX(data_mthly!V:V,MATCH($C113,data_mthly!$E:$E,0),1)=0,"",INDEX(data_mthly!V:V,MATCH($C113,data_mthly!$E:$E,0),1)),"")</f>
        <v>80.55</v>
      </c>
      <c r="V113" s="86">
        <f>IFERROR(IF(INDEX(data_mthly!W:W,MATCH($C113,data_mthly!$E:$E,0),1)=0,"",INDEX(data_mthly!W:W,MATCH($C113,data_mthly!$E:$E,0),1)),"")</f>
        <v>11.2</v>
      </c>
      <c r="W113" s="160">
        <f t="shared" si="7"/>
        <v>1</v>
      </c>
      <c r="X113" s="21" t="str">
        <f>IFERROR(IF(INDEX(data_mthly!Y:Y,MATCH($C113,data_mthly!$E:$E,0),1)=0,"",INDEX(data_mthly!Y:Y,MATCH($C113,data_mthly!$E:$E,0),1)),"")</f>
        <v/>
      </c>
      <c r="Y113" s="145" t="str">
        <f>IFERROR(IF(INDEX(data_mthly!Z:Z,MATCH($C113,data_mthly!$E:$E,0),1)=0,"",INDEX(data_mthly!Z:Z,MATCH($C113,data_mthly!$E:$E,0),1)),"")</f>
        <v/>
      </c>
      <c r="Z113" s="21" t="str">
        <f>IFERROR(IF(INDEX(data_mthly!AA:AA,MATCH($C113,data_mthly!$E:$E,0),1)=0,"",INDEX(data_mthly!AA:AA,MATCH($C113,data_mthly!$E:$E,0),1)),"")</f>
        <v/>
      </c>
      <c r="AA113" s="21" t="str">
        <f>IFERROR(IF(INDEX(data_mthly!AB:AB,MATCH($C113,data_mthly!$E:$E,0),1)=0,"",INDEX(data_mthly!AB:AB,MATCH($C113,data_mthly!$E:$E,0),1)),"")</f>
        <v/>
      </c>
      <c r="AB113" s="145" t="str">
        <f>IFERROR(IF(INDEX(data_mthly!AC:AC,MATCH($C113,data_mthly!$E:$E,0),1)=0,"",INDEX(data_mthly!AC:AC,MATCH($C113,data_mthly!$E:$E,0),1)),"")</f>
        <v/>
      </c>
      <c r="AC113" s="21" t="str">
        <f>IFERROR(IF(INDEX(data_mthly!AD:AD,MATCH($C113,data_mthly!$E:$E,0),1)=0,"",INDEX(data_mthly!AD:AD,MATCH($C113,data_mthly!$E:$E,0),1)),"")</f>
        <v/>
      </c>
      <c r="AD113" s="21" t="str">
        <f>IFERROR(IF(INDEX(data_mthly!AE:AE,MATCH($C113,data_mthly!$E:$E,0),1)=0,"",INDEX(data_mthly!AE:AE,MATCH($C113,data_mthly!$E:$E,0),1)),"")</f>
        <v/>
      </c>
      <c r="AE113" s="86" t="str">
        <f>IFERROR(IF(INDEX(data_mthly!AF:AF,MATCH($C113,data_mthly!$E:$E,0),1)=0,"",INDEX(data_mthly!AF:AF,MATCH($C113,data_mthly!$E:$E,0),1)),"")</f>
        <v/>
      </c>
      <c r="AF113" s="88" t="str">
        <f t="shared" si="8"/>
        <v/>
      </c>
      <c r="AG113" s="88">
        <f t="shared" si="9"/>
        <v>1</v>
      </c>
    </row>
    <row r="114" spans="1:33" ht="15.5">
      <c r="A114" s="88">
        <f t="shared" si="5"/>
        <v>2</v>
      </c>
      <c r="B114" s="89">
        <f>IFERROR(IF(INDEX(data_mthly!C:C,MATCH($C114,data_mthly!$E:$E,0),1)=0,"",INDEX(data_mthly!C:C,MATCH($C114,data_mthly!$E:$E,0),1)),"")</f>
        <v>42155</v>
      </c>
      <c r="C114" s="112">
        <f t="shared" si="6"/>
        <v>42156</v>
      </c>
      <c r="D114" s="155">
        <f>IFERROR(IF(INDEX(data_mthly!F:F,MATCH($C114,data_mthly!$E:$E,0),1)=0,"",INDEX(data_mthly!F:F,MATCH($C114,data_mthly!$E:$E,0),1)),"")</f>
        <v>319279</v>
      </c>
      <c r="E114" s="21">
        <f>IFERROR(IF(INDEX(data_mthly!G:G,MATCH($C114,data_mthly!$E:$E,0),1)=0,"",INDEX(data_mthly!G:G,MATCH($C114,data_mthly!$E:$E,0),1)),"")</f>
        <v>132.15</v>
      </c>
      <c r="F114" s="145">
        <f>IFERROR(IF(INDEX(data_mthly!H:H,MATCH($C114,data_mthly!$E:$E,0),1)=0,"",INDEX(data_mthly!H:H,MATCH($C114,data_mthly!$E:$E,0),1)),"")</f>
        <v>0.87000000000000455</v>
      </c>
      <c r="G114" s="145">
        <f>IFERROR(IF(INDEX(data_mthly!I:I,MATCH($C114,data_mthly!$E:$E,0),1)=0,"",INDEX(data_mthly!I:I,MATCH($C114,data_mthly!$E:$E,0),1)),"")</f>
        <v>-31.659999999999997</v>
      </c>
      <c r="H114" s="21">
        <f>IFERROR(IF(INDEX(data_mthly!J:J,MATCH($C114,data_mthly!$E:$E,0),1)=0,"",INDEX(data_mthly!J:J,MATCH($C114,data_mthly!$E:$E,0),1)),"")</f>
        <v>129.76</v>
      </c>
      <c r="I114" s="145">
        <f>IFERROR(IF(INDEX(data_mthly!K:K,MATCH($C114,data_mthly!$E:$E,0),1)=0,"",INDEX(data_mthly!K:K,MATCH($C114,data_mthly!$E:$E,0),1)),"")</f>
        <v>0.85999999999998522</v>
      </c>
      <c r="J114" s="145">
        <f>IFERROR(IF(INDEX(data_mthly!L:L,MATCH($C114,data_mthly!$E:$E,0),1)=0,"",INDEX(data_mthly!L:L,MATCH($C114,data_mthly!$E:$E,0),1)),"")</f>
        <v>-31.100000000000023</v>
      </c>
      <c r="K114" s="21">
        <f>IFERROR(IF(INDEX(data_mthly!M:M,MATCH($C114,data_mthly!$E:$E,0),1)=0,"",INDEX(data_mthly!M:M,MATCH($C114,data_mthly!$E:$E,0),1)),"")</f>
        <v>81.25</v>
      </c>
      <c r="L114" s="86">
        <f>IFERROR(IF(INDEX(data_mthly!N:N,MATCH($C114,data_mthly!$E:$E,0),1)=0,"",INDEX(data_mthly!N:N,MATCH($C114,data_mthly!$E:$E,0),1)),"")</f>
        <v>11.2</v>
      </c>
      <c r="M114" s="159"/>
      <c r="N114" s="155">
        <f>IFERROR(IF(INDEX(data_mthly!O:O,MATCH($C114,data_mthly!$E:$E,0),1)=0,"",INDEX(data_mthly!O:O,MATCH($C114,data_mthly!$E:$E,0),1)),"")</f>
        <v>328543</v>
      </c>
      <c r="O114" s="21">
        <f>IFERROR(IF(INDEX(data_mthly!P:P,MATCH($C114,data_mthly!$E:$E,0),1)=0,"",INDEX(data_mthly!P:P,MATCH($C114,data_mthly!$E:$E,0),1)),"")</f>
        <v>136.88</v>
      </c>
      <c r="P114" s="145">
        <f>IFERROR(IF(INDEX(data_mthly!Q:Q,MATCH($C114,data_mthly!$E:$E,0),1)=0,"",INDEX(data_mthly!Q:Q,MATCH($C114,data_mthly!$E:$E,0),1)),"")</f>
        <v>0.85999999999998522</v>
      </c>
      <c r="Q114" s="145">
        <f>IFERROR(IF(INDEX(data_mthly!R:R,MATCH($C114,data_mthly!$E:$E,0),1)=0,"",INDEX(data_mthly!R:R,MATCH($C114,data_mthly!$E:$E,0),1)),"")</f>
        <v>-28.629999999999995</v>
      </c>
      <c r="R114" s="21">
        <f>IFERROR(IF(INDEX(data_mthly!S:S,MATCH($C114,data_mthly!$E:$E,0),1)=0,"",INDEX(data_mthly!S:S,MATCH($C114,data_mthly!$E:$E,0),1)),"")</f>
        <v>134.41999999999999</v>
      </c>
      <c r="S114" s="145">
        <f>IFERROR(IF(INDEX(data_mthly!T:T,MATCH($C114,data_mthly!$E:$E,0),1)=0,"",INDEX(data_mthly!T:T,MATCH($C114,data_mthly!$E:$E,0),1)),"")</f>
        <v>0.84999999999999432</v>
      </c>
      <c r="T114" s="145">
        <f>IFERROR(IF(INDEX(data_mthly!U:U,MATCH($C114,data_mthly!$E:$E,0),1)=0,"",INDEX(data_mthly!U:U,MATCH($C114,data_mthly!$E:$E,0),1)),"")</f>
        <v>-28.120000000000005</v>
      </c>
      <c r="U114" s="21">
        <f>IFERROR(IF(INDEX(data_mthly!V:V,MATCH($C114,data_mthly!$E:$E,0),1)=0,"",INDEX(data_mthly!V:V,MATCH($C114,data_mthly!$E:$E,0),1)),"")</f>
        <v>80.14</v>
      </c>
      <c r="V114" s="86">
        <f>IFERROR(IF(INDEX(data_mthly!W:W,MATCH($C114,data_mthly!$E:$E,0),1)=0,"",INDEX(data_mthly!W:W,MATCH($C114,data_mthly!$E:$E,0),1)),"")</f>
        <v>11.3</v>
      </c>
      <c r="W114" s="160">
        <f t="shared" si="7"/>
        <v>2</v>
      </c>
      <c r="X114" s="21" t="str">
        <f>IFERROR(IF(INDEX(data_mthly!Y:Y,MATCH($C114,data_mthly!$E:$E,0),1)=0,"",INDEX(data_mthly!Y:Y,MATCH($C114,data_mthly!$E:$E,0),1)),"")</f>
        <v/>
      </c>
      <c r="Y114" s="145" t="str">
        <f>IFERROR(IF(INDEX(data_mthly!Z:Z,MATCH($C114,data_mthly!$E:$E,0),1)=0,"",INDEX(data_mthly!Z:Z,MATCH($C114,data_mthly!$E:$E,0),1)),"")</f>
        <v/>
      </c>
      <c r="Z114" s="21" t="str">
        <f>IFERROR(IF(INDEX(data_mthly!AA:AA,MATCH($C114,data_mthly!$E:$E,0),1)=0,"",INDEX(data_mthly!AA:AA,MATCH($C114,data_mthly!$E:$E,0),1)),"")</f>
        <v/>
      </c>
      <c r="AA114" s="21" t="str">
        <f>IFERROR(IF(INDEX(data_mthly!AB:AB,MATCH($C114,data_mthly!$E:$E,0),1)=0,"",INDEX(data_mthly!AB:AB,MATCH($C114,data_mthly!$E:$E,0),1)),"")</f>
        <v/>
      </c>
      <c r="AB114" s="145" t="str">
        <f>IFERROR(IF(INDEX(data_mthly!AC:AC,MATCH($C114,data_mthly!$E:$E,0),1)=0,"",INDEX(data_mthly!AC:AC,MATCH($C114,data_mthly!$E:$E,0),1)),"")</f>
        <v/>
      </c>
      <c r="AC114" s="21" t="str">
        <f>IFERROR(IF(INDEX(data_mthly!AD:AD,MATCH($C114,data_mthly!$E:$E,0),1)=0,"",INDEX(data_mthly!AD:AD,MATCH($C114,data_mthly!$E:$E,0),1)),"")</f>
        <v/>
      </c>
      <c r="AD114" s="21" t="str">
        <f>IFERROR(IF(INDEX(data_mthly!AE:AE,MATCH($C114,data_mthly!$E:$E,0),1)=0,"",INDEX(data_mthly!AE:AE,MATCH($C114,data_mthly!$E:$E,0),1)),"")</f>
        <v/>
      </c>
      <c r="AE114" s="86" t="str">
        <f>IFERROR(IF(INDEX(data_mthly!AF:AF,MATCH($C114,data_mthly!$E:$E,0),1)=0,"",INDEX(data_mthly!AF:AF,MATCH($C114,data_mthly!$E:$E,0),1)),"")</f>
        <v/>
      </c>
      <c r="AF114" s="88" t="str">
        <f t="shared" si="8"/>
        <v/>
      </c>
      <c r="AG114" s="88">
        <f t="shared" si="9"/>
        <v>2</v>
      </c>
    </row>
    <row r="115" spans="1:33" ht="15.5">
      <c r="A115" s="88">
        <f t="shared" si="5"/>
        <v>1</v>
      </c>
      <c r="B115" s="89">
        <f>IFERROR(IF(INDEX(data_mthly!C:C,MATCH($C115,data_mthly!$E:$E,0),1)=0,"",INDEX(data_mthly!C:C,MATCH($C115,data_mthly!$E:$E,0),1)),"")</f>
        <v>42183</v>
      </c>
      <c r="C115" s="112">
        <f t="shared" si="6"/>
        <v>42186</v>
      </c>
      <c r="D115" s="155">
        <f>IFERROR(IF(INDEX(data_mthly!F:F,MATCH($C115,data_mthly!$E:$E,0),1)=0,"",INDEX(data_mthly!F:F,MATCH($C115,data_mthly!$E:$E,0),1)),"")</f>
        <v>407512</v>
      </c>
      <c r="E115" s="21">
        <f>IFERROR(IF(INDEX(data_mthly!G:G,MATCH($C115,data_mthly!$E:$E,0),1)=0,"",INDEX(data_mthly!G:G,MATCH($C115,data_mthly!$E:$E,0),1)),"")</f>
        <v>133.02000000000001</v>
      </c>
      <c r="F115" s="145">
        <f>IFERROR(IF(INDEX(data_mthly!H:H,MATCH($C115,data_mthly!$E:$E,0),1)=0,"",INDEX(data_mthly!H:H,MATCH($C115,data_mthly!$E:$E,0),1)),"")</f>
        <v>0.87000000000000455</v>
      </c>
      <c r="G115" s="145">
        <f>IFERROR(IF(INDEX(data_mthly!I:I,MATCH($C115,data_mthly!$E:$E,0),1)=0,"",INDEX(data_mthly!I:I,MATCH($C115,data_mthly!$E:$E,0),1)),"")</f>
        <v>-28.45999999999998</v>
      </c>
      <c r="H115" s="21">
        <f>IFERROR(IF(INDEX(data_mthly!J:J,MATCH($C115,data_mthly!$E:$E,0),1)=0,"",INDEX(data_mthly!J:J,MATCH($C115,data_mthly!$E:$E,0),1)),"")</f>
        <v>130.62</v>
      </c>
      <c r="I115" s="145">
        <f>IFERROR(IF(INDEX(data_mthly!K:K,MATCH($C115,data_mthly!$E:$E,0),1)=0,"",INDEX(data_mthly!K:K,MATCH($C115,data_mthly!$E:$E,0),1)),"")</f>
        <v>0.86000000000001364</v>
      </c>
      <c r="J115" s="145">
        <f>IFERROR(IF(INDEX(data_mthly!L:L,MATCH($C115,data_mthly!$E:$E,0),1)=0,"",INDEX(data_mthly!L:L,MATCH($C115,data_mthly!$E:$E,0),1)),"")</f>
        <v>-27.949999999999989</v>
      </c>
      <c r="K115" s="21">
        <f>IFERROR(IF(INDEX(data_mthly!M:M,MATCH($C115,data_mthly!$E:$E,0),1)=0,"",INDEX(data_mthly!M:M,MATCH($C115,data_mthly!$E:$E,0),1)),"")</f>
        <v>80.3</v>
      </c>
      <c r="L115" s="86">
        <f>IFERROR(IF(INDEX(data_mthly!N:N,MATCH($C115,data_mthly!$E:$E,0),1)=0,"",INDEX(data_mthly!N:N,MATCH($C115,data_mthly!$E:$E,0),1)),"")</f>
        <v>11.1</v>
      </c>
      <c r="M115" s="159"/>
      <c r="N115" s="155">
        <f>IFERROR(IF(INDEX(data_mthly!O:O,MATCH($C115,data_mthly!$E:$E,0),1)=0,"",INDEX(data_mthly!O:O,MATCH($C115,data_mthly!$E:$E,0),1)),"")</f>
        <v>414797</v>
      </c>
      <c r="O115" s="21">
        <f>IFERROR(IF(INDEX(data_mthly!P:P,MATCH($C115,data_mthly!$E:$E,0),1)=0,"",INDEX(data_mthly!P:P,MATCH($C115,data_mthly!$E:$E,0),1)),"")</f>
        <v>137.18</v>
      </c>
      <c r="P115" s="145">
        <f>IFERROR(IF(INDEX(data_mthly!Q:Q,MATCH($C115,data_mthly!$E:$E,0),1)=0,"",INDEX(data_mthly!Q:Q,MATCH($C115,data_mthly!$E:$E,0),1)),"")</f>
        <v>0.30000000000001137</v>
      </c>
      <c r="Q115" s="145">
        <f>IFERROR(IF(INDEX(data_mthly!R:R,MATCH($C115,data_mthly!$E:$E,0),1)=0,"",INDEX(data_mthly!R:R,MATCH($C115,data_mthly!$E:$E,0),1)),"")</f>
        <v>-26.489999999999981</v>
      </c>
      <c r="R115" s="21">
        <f>IFERROR(IF(INDEX(data_mthly!S:S,MATCH($C115,data_mthly!$E:$E,0),1)=0,"",INDEX(data_mthly!S:S,MATCH($C115,data_mthly!$E:$E,0),1)),"")</f>
        <v>134.72</v>
      </c>
      <c r="S115" s="145">
        <f>IFERROR(IF(INDEX(data_mthly!T:T,MATCH($C115,data_mthly!$E:$E,0),1)=0,"",INDEX(data_mthly!T:T,MATCH($C115,data_mthly!$E:$E,0),1)),"")</f>
        <v>0.30000000000001137</v>
      </c>
      <c r="T115" s="145">
        <f>IFERROR(IF(INDEX(data_mthly!U:U,MATCH($C115,data_mthly!$E:$E,0),1)=0,"",INDEX(data_mthly!U:U,MATCH($C115,data_mthly!$E:$E,0),1)),"")</f>
        <v>-26.02000000000001</v>
      </c>
      <c r="U115" s="21">
        <f>IFERROR(IF(INDEX(data_mthly!V:V,MATCH($C115,data_mthly!$E:$E,0),1)=0,"",INDEX(data_mthly!V:V,MATCH($C115,data_mthly!$E:$E,0),1)),"")</f>
        <v>79.42</v>
      </c>
      <c r="V115" s="86">
        <f>IFERROR(IF(INDEX(data_mthly!W:W,MATCH($C115,data_mthly!$E:$E,0),1)=0,"",INDEX(data_mthly!W:W,MATCH($C115,data_mthly!$E:$E,0),1)),"")</f>
        <v>11.2</v>
      </c>
      <c r="W115" s="160">
        <f t="shared" si="7"/>
        <v>1</v>
      </c>
      <c r="X115" s="21" t="str">
        <f>IFERROR(IF(INDEX(data_mthly!Y:Y,MATCH($C115,data_mthly!$E:$E,0),1)=0,"",INDEX(data_mthly!Y:Y,MATCH($C115,data_mthly!$E:$E,0),1)),"")</f>
        <v/>
      </c>
      <c r="Y115" s="145" t="str">
        <f>IFERROR(IF(INDEX(data_mthly!Z:Z,MATCH($C115,data_mthly!$E:$E,0),1)=0,"",INDEX(data_mthly!Z:Z,MATCH($C115,data_mthly!$E:$E,0),1)),"")</f>
        <v/>
      </c>
      <c r="Z115" s="21" t="str">
        <f>IFERROR(IF(INDEX(data_mthly!AA:AA,MATCH($C115,data_mthly!$E:$E,0),1)=0,"",INDEX(data_mthly!AA:AA,MATCH($C115,data_mthly!$E:$E,0),1)),"")</f>
        <v/>
      </c>
      <c r="AA115" s="21" t="str">
        <f>IFERROR(IF(INDEX(data_mthly!AB:AB,MATCH($C115,data_mthly!$E:$E,0),1)=0,"",INDEX(data_mthly!AB:AB,MATCH($C115,data_mthly!$E:$E,0),1)),"")</f>
        <v/>
      </c>
      <c r="AB115" s="145" t="str">
        <f>IFERROR(IF(INDEX(data_mthly!AC:AC,MATCH($C115,data_mthly!$E:$E,0),1)=0,"",INDEX(data_mthly!AC:AC,MATCH($C115,data_mthly!$E:$E,0),1)),"")</f>
        <v/>
      </c>
      <c r="AC115" s="21" t="str">
        <f>IFERROR(IF(INDEX(data_mthly!AD:AD,MATCH($C115,data_mthly!$E:$E,0),1)=0,"",INDEX(data_mthly!AD:AD,MATCH($C115,data_mthly!$E:$E,0),1)),"")</f>
        <v/>
      </c>
      <c r="AD115" s="21" t="str">
        <f>IFERROR(IF(INDEX(data_mthly!AE:AE,MATCH($C115,data_mthly!$E:$E,0),1)=0,"",INDEX(data_mthly!AE:AE,MATCH($C115,data_mthly!$E:$E,0),1)),"")</f>
        <v/>
      </c>
      <c r="AE115" s="86" t="str">
        <f>IFERROR(IF(INDEX(data_mthly!AF:AF,MATCH($C115,data_mthly!$E:$E,0),1)=0,"",INDEX(data_mthly!AF:AF,MATCH($C115,data_mthly!$E:$E,0),1)),"")</f>
        <v/>
      </c>
      <c r="AF115" s="88" t="str">
        <f t="shared" si="8"/>
        <v/>
      </c>
      <c r="AG115" s="88">
        <f t="shared" si="9"/>
        <v>1</v>
      </c>
    </row>
    <row r="116" spans="1:33" ht="15.5">
      <c r="A116" s="88">
        <f t="shared" si="5"/>
        <v>2</v>
      </c>
      <c r="B116" s="89">
        <f>IFERROR(IF(INDEX(data_mthly!C:C,MATCH($C116,data_mthly!$E:$E,0),1)=0,"",INDEX(data_mthly!C:C,MATCH($C116,data_mthly!$E:$E,0),1)),"")</f>
        <v>42218</v>
      </c>
      <c r="C116" s="112">
        <f t="shared" si="6"/>
        <v>42217</v>
      </c>
      <c r="D116" s="155">
        <f>IFERROR(IF(INDEX(data_mthly!F:F,MATCH($C116,data_mthly!$E:$E,0),1)=0,"",INDEX(data_mthly!F:F,MATCH($C116,data_mthly!$E:$E,0),1)),"")</f>
        <v>327910</v>
      </c>
      <c r="E116" s="21">
        <f>IFERROR(IF(INDEX(data_mthly!G:G,MATCH($C116,data_mthly!$E:$E,0),1)=0,"",INDEX(data_mthly!G:G,MATCH($C116,data_mthly!$E:$E,0),1)),"")</f>
        <v>132.44999999999999</v>
      </c>
      <c r="F116" s="145">
        <f>IFERROR(IF(INDEX(data_mthly!H:H,MATCH($C116,data_mthly!$E:$E,0),1)=0,"",INDEX(data_mthly!H:H,MATCH($C116,data_mthly!$E:$E,0),1)),"")</f>
        <v>-0.5700000000000216</v>
      </c>
      <c r="G116" s="145">
        <f>IFERROR(IF(INDEX(data_mthly!I:I,MATCH($C116,data_mthly!$E:$E,0),1)=0,"",INDEX(data_mthly!I:I,MATCH($C116,data_mthly!$E:$E,0),1)),"")</f>
        <v>-25.680000000000007</v>
      </c>
      <c r="H116" s="21">
        <f>IFERROR(IF(INDEX(data_mthly!J:J,MATCH($C116,data_mthly!$E:$E,0),1)=0,"",INDEX(data_mthly!J:J,MATCH($C116,data_mthly!$E:$E,0),1)),"")</f>
        <v>130.06</v>
      </c>
      <c r="I116" s="145">
        <f>IFERROR(IF(INDEX(data_mthly!K:K,MATCH($C116,data_mthly!$E:$E,0),1)=0,"",INDEX(data_mthly!K:K,MATCH($C116,data_mthly!$E:$E,0),1)),"")</f>
        <v>-0.56000000000000227</v>
      </c>
      <c r="J116" s="145">
        <f>IFERROR(IF(INDEX(data_mthly!L:L,MATCH($C116,data_mthly!$E:$E,0),1)=0,"",INDEX(data_mthly!L:L,MATCH($C116,data_mthly!$E:$E,0),1)),"")</f>
        <v>-25.22</v>
      </c>
      <c r="K116" s="21">
        <f>IFERROR(IF(INDEX(data_mthly!M:M,MATCH($C116,data_mthly!$E:$E,0),1)=0,"",INDEX(data_mthly!M:M,MATCH($C116,data_mthly!$E:$E,0),1)),"")</f>
        <v>80.36</v>
      </c>
      <c r="L116" s="86">
        <f>IFERROR(IF(INDEX(data_mthly!N:N,MATCH($C116,data_mthly!$E:$E,0),1)=0,"",INDEX(data_mthly!N:N,MATCH($C116,data_mthly!$E:$E,0),1)),"")</f>
        <v>11.1</v>
      </c>
      <c r="M116" s="159"/>
      <c r="N116" s="155">
        <f>IFERROR(IF(INDEX(data_mthly!O:O,MATCH($C116,data_mthly!$E:$E,0),1)=0,"",INDEX(data_mthly!O:O,MATCH($C116,data_mthly!$E:$E,0),1)),"")</f>
        <v>339964</v>
      </c>
      <c r="O116" s="21">
        <f>IFERROR(IF(INDEX(data_mthly!P:P,MATCH($C116,data_mthly!$E:$E,0),1)=0,"",INDEX(data_mthly!P:P,MATCH($C116,data_mthly!$E:$E,0),1)),"")</f>
        <v>136.78</v>
      </c>
      <c r="P116" s="145">
        <f>IFERROR(IF(INDEX(data_mthly!Q:Q,MATCH($C116,data_mthly!$E:$E,0),1)=0,"",INDEX(data_mthly!Q:Q,MATCH($C116,data_mthly!$E:$E,0),1)),"")</f>
        <v>-0.40000000000000568</v>
      </c>
      <c r="Q116" s="145">
        <f>IFERROR(IF(INDEX(data_mthly!R:R,MATCH($C116,data_mthly!$E:$E,0),1)=0,"",INDEX(data_mthly!R:R,MATCH($C116,data_mthly!$E:$E,0),1)),"")</f>
        <v>-23.849999999999994</v>
      </c>
      <c r="R116" s="21">
        <f>IFERROR(IF(INDEX(data_mthly!S:S,MATCH($C116,data_mthly!$E:$E,0),1)=0,"",INDEX(data_mthly!S:S,MATCH($C116,data_mthly!$E:$E,0),1)),"")</f>
        <v>134.32</v>
      </c>
      <c r="S116" s="145">
        <f>IFERROR(IF(INDEX(data_mthly!T:T,MATCH($C116,data_mthly!$E:$E,0),1)=0,"",INDEX(data_mthly!T:T,MATCH($C116,data_mthly!$E:$E,0),1)),"")</f>
        <v>-0.40000000000000568</v>
      </c>
      <c r="T116" s="145">
        <f>IFERROR(IF(INDEX(data_mthly!U:U,MATCH($C116,data_mthly!$E:$E,0),1)=0,"",INDEX(data_mthly!U:U,MATCH($C116,data_mthly!$E:$E,0),1)),"")</f>
        <v>-23.430000000000007</v>
      </c>
      <c r="U116" s="21">
        <f>IFERROR(IF(INDEX(data_mthly!V:V,MATCH($C116,data_mthly!$E:$E,0),1)=0,"",INDEX(data_mthly!V:V,MATCH($C116,data_mthly!$E:$E,0),1)),"")</f>
        <v>80.06</v>
      </c>
      <c r="V116" s="86">
        <f>IFERROR(IF(INDEX(data_mthly!W:W,MATCH($C116,data_mthly!$E:$E,0),1)=0,"",INDEX(data_mthly!W:W,MATCH($C116,data_mthly!$E:$E,0),1)),"")</f>
        <v>11.3</v>
      </c>
      <c r="W116" s="160">
        <f t="shared" si="7"/>
        <v>2</v>
      </c>
      <c r="X116" s="21" t="str">
        <f>IFERROR(IF(INDEX(data_mthly!Y:Y,MATCH($C116,data_mthly!$E:$E,0),1)=0,"",INDEX(data_mthly!Y:Y,MATCH($C116,data_mthly!$E:$E,0),1)),"")</f>
        <v/>
      </c>
      <c r="Y116" s="145" t="str">
        <f>IFERROR(IF(INDEX(data_mthly!Z:Z,MATCH($C116,data_mthly!$E:$E,0),1)=0,"",INDEX(data_mthly!Z:Z,MATCH($C116,data_mthly!$E:$E,0),1)),"")</f>
        <v/>
      </c>
      <c r="Z116" s="21" t="str">
        <f>IFERROR(IF(INDEX(data_mthly!AA:AA,MATCH($C116,data_mthly!$E:$E,0),1)=0,"",INDEX(data_mthly!AA:AA,MATCH($C116,data_mthly!$E:$E,0),1)),"")</f>
        <v/>
      </c>
      <c r="AA116" s="21" t="str">
        <f>IFERROR(IF(INDEX(data_mthly!AB:AB,MATCH($C116,data_mthly!$E:$E,0),1)=0,"",INDEX(data_mthly!AB:AB,MATCH($C116,data_mthly!$E:$E,0),1)),"")</f>
        <v/>
      </c>
      <c r="AB116" s="145" t="str">
        <f>IFERROR(IF(INDEX(data_mthly!AC:AC,MATCH($C116,data_mthly!$E:$E,0),1)=0,"",INDEX(data_mthly!AC:AC,MATCH($C116,data_mthly!$E:$E,0),1)),"")</f>
        <v/>
      </c>
      <c r="AC116" s="21" t="str">
        <f>IFERROR(IF(INDEX(data_mthly!AD:AD,MATCH($C116,data_mthly!$E:$E,0),1)=0,"",INDEX(data_mthly!AD:AD,MATCH($C116,data_mthly!$E:$E,0),1)),"")</f>
        <v/>
      </c>
      <c r="AD116" s="21" t="str">
        <f>IFERROR(IF(INDEX(data_mthly!AE:AE,MATCH($C116,data_mthly!$E:$E,0),1)=0,"",INDEX(data_mthly!AE:AE,MATCH($C116,data_mthly!$E:$E,0),1)),"")</f>
        <v/>
      </c>
      <c r="AE116" s="86" t="str">
        <f>IFERROR(IF(INDEX(data_mthly!AF:AF,MATCH($C116,data_mthly!$E:$E,0),1)=0,"",INDEX(data_mthly!AF:AF,MATCH($C116,data_mthly!$E:$E,0),1)),"")</f>
        <v/>
      </c>
      <c r="AF116" s="88" t="str">
        <f t="shared" si="8"/>
        <v/>
      </c>
      <c r="AG116" s="88">
        <f t="shared" si="9"/>
        <v>2</v>
      </c>
    </row>
    <row r="117" spans="1:33" ht="15.5">
      <c r="A117" s="88">
        <f t="shared" si="5"/>
        <v>1</v>
      </c>
      <c r="B117" s="89">
        <f>IFERROR(IF(INDEX(data_mthly!C:C,MATCH($C117,data_mthly!$E:$E,0),1)=0,"",INDEX(data_mthly!C:C,MATCH($C117,data_mthly!$E:$E,0),1)),"")</f>
        <v>42246</v>
      </c>
      <c r="C117" s="112">
        <f t="shared" si="6"/>
        <v>42248</v>
      </c>
      <c r="D117" s="155">
        <f>IFERROR(IF(INDEX(data_mthly!F:F,MATCH($C117,data_mthly!$E:$E,0),1)=0,"",INDEX(data_mthly!F:F,MATCH($C117,data_mthly!$E:$E,0),1)),"")</f>
        <v>338158</v>
      </c>
      <c r="E117" s="21">
        <f>IFERROR(IF(INDEX(data_mthly!G:G,MATCH($C117,data_mthly!$E:$E,0),1)=0,"",INDEX(data_mthly!G:G,MATCH($C117,data_mthly!$E:$E,0),1)),"")</f>
        <v>130.75</v>
      </c>
      <c r="F117" s="145">
        <f>IFERROR(IF(INDEX(data_mthly!H:H,MATCH($C117,data_mthly!$E:$E,0),1)=0,"",INDEX(data_mthly!H:H,MATCH($C117,data_mthly!$E:$E,0),1)),"")</f>
        <v>-1.6999999999999886</v>
      </c>
      <c r="G117" s="145">
        <f>IFERROR(IF(INDEX(data_mthly!I:I,MATCH($C117,data_mthly!$E:$E,0),1)=0,"",INDEX(data_mthly!I:I,MATCH($C117,data_mthly!$E:$E,0),1)),"")</f>
        <v>-25.319999999999993</v>
      </c>
      <c r="H117" s="21">
        <f>IFERROR(IF(INDEX(data_mthly!J:J,MATCH($C117,data_mthly!$E:$E,0),1)=0,"",INDEX(data_mthly!J:J,MATCH($C117,data_mthly!$E:$E,0),1)),"")</f>
        <v>128.38</v>
      </c>
      <c r="I117" s="145">
        <f>IFERROR(IF(INDEX(data_mthly!K:K,MATCH($C117,data_mthly!$E:$E,0),1)=0,"",INDEX(data_mthly!K:K,MATCH($C117,data_mthly!$E:$E,0),1)),"")</f>
        <v>-1.6800000000000068</v>
      </c>
      <c r="J117" s="145">
        <f>IFERROR(IF(INDEX(data_mthly!L:L,MATCH($C117,data_mthly!$E:$E,0),1)=0,"",INDEX(data_mthly!L:L,MATCH($C117,data_mthly!$E:$E,0),1)),"")</f>
        <v>-24.879999999999995</v>
      </c>
      <c r="K117" s="21">
        <f>IFERROR(IF(INDEX(data_mthly!M:M,MATCH($C117,data_mthly!$E:$E,0),1)=0,"",INDEX(data_mthly!M:M,MATCH($C117,data_mthly!$E:$E,0),1)),"")</f>
        <v>81.34</v>
      </c>
      <c r="L117" s="86">
        <f>IFERROR(IF(INDEX(data_mthly!N:N,MATCH($C117,data_mthly!$E:$E,0),1)=0,"",INDEX(data_mthly!N:N,MATCH($C117,data_mthly!$E:$E,0),1)),"")</f>
        <v>11.2</v>
      </c>
      <c r="M117" s="159"/>
      <c r="N117" s="155">
        <f>IFERROR(IF(INDEX(data_mthly!O:O,MATCH($C117,data_mthly!$E:$E,0),1)=0,"",INDEX(data_mthly!O:O,MATCH($C117,data_mthly!$E:$E,0),1)),"")</f>
        <v>341784</v>
      </c>
      <c r="O117" s="21">
        <f>IFERROR(IF(INDEX(data_mthly!P:P,MATCH($C117,data_mthly!$E:$E,0),1)=0,"",INDEX(data_mthly!P:P,MATCH($C117,data_mthly!$E:$E,0),1)),"")</f>
        <v>134.88</v>
      </c>
      <c r="P117" s="145">
        <f>IFERROR(IF(INDEX(data_mthly!Q:Q,MATCH($C117,data_mthly!$E:$E,0),1)=0,"",INDEX(data_mthly!Q:Q,MATCH($C117,data_mthly!$E:$E,0),1)),"")</f>
        <v>-1.9000000000000057</v>
      </c>
      <c r="Q117" s="145">
        <f>IFERROR(IF(INDEX(data_mthly!R:R,MATCH($C117,data_mthly!$E:$E,0),1)=0,"",INDEX(data_mthly!R:R,MATCH($C117,data_mthly!$E:$E,0),1)),"")</f>
        <v>-23.870000000000005</v>
      </c>
      <c r="R117" s="21">
        <f>IFERROR(IF(INDEX(data_mthly!S:S,MATCH($C117,data_mthly!$E:$E,0),1)=0,"",INDEX(data_mthly!S:S,MATCH($C117,data_mthly!$E:$E,0),1)),"")</f>
        <v>132.44999999999999</v>
      </c>
      <c r="S117" s="145">
        <f>IFERROR(IF(INDEX(data_mthly!T:T,MATCH($C117,data_mthly!$E:$E,0),1)=0,"",INDEX(data_mthly!T:T,MATCH($C117,data_mthly!$E:$E,0),1)),"")</f>
        <v>-1.8700000000000045</v>
      </c>
      <c r="T117" s="145">
        <f>IFERROR(IF(INDEX(data_mthly!U:U,MATCH($C117,data_mthly!$E:$E,0),1)=0,"",INDEX(data_mthly!U:U,MATCH($C117,data_mthly!$E:$E,0),1)),"")</f>
        <v>-23.439999999999998</v>
      </c>
      <c r="U117" s="21">
        <f>IFERROR(IF(INDEX(data_mthly!V:V,MATCH($C117,data_mthly!$E:$E,0),1)=0,"",INDEX(data_mthly!V:V,MATCH($C117,data_mthly!$E:$E,0),1)),"")</f>
        <v>81.209999999999994</v>
      </c>
      <c r="V117" s="86">
        <f>IFERROR(IF(INDEX(data_mthly!W:W,MATCH($C117,data_mthly!$E:$E,0),1)=0,"",INDEX(data_mthly!W:W,MATCH($C117,data_mthly!$E:$E,0),1)),"")</f>
        <v>11.3</v>
      </c>
      <c r="W117" s="160">
        <f t="shared" si="7"/>
        <v>1</v>
      </c>
      <c r="X117" s="21" t="str">
        <f>IFERROR(IF(INDEX(data_mthly!Y:Y,MATCH($C117,data_mthly!$E:$E,0),1)=0,"",INDEX(data_mthly!Y:Y,MATCH($C117,data_mthly!$E:$E,0),1)),"")</f>
        <v/>
      </c>
      <c r="Y117" s="145" t="str">
        <f>IFERROR(IF(INDEX(data_mthly!Z:Z,MATCH($C117,data_mthly!$E:$E,0),1)=0,"",INDEX(data_mthly!Z:Z,MATCH($C117,data_mthly!$E:$E,0),1)),"")</f>
        <v/>
      </c>
      <c r="Z117" s="21" t="str">
        <f>IFERROR(IF(INDEX(data_mthly!AA:AA,MATCH($C117,data_mthly!$E:$E,0),1)=0,"",INDEX(data_mthly!AA:AA,MATCH($C117,data_mthly!$E:$E,0),1)),"")</f>
        <v/>
      </c>
      <c r="AA117" s="21" t="str">
        <f>IFERROR(IF(INDEX(data_mthly!AB:AB,MATCH($C117,data_mthly!$E:$E,0),1)=0,"",INDEX(data_mthly!AB:AB,MATCH($C117,data_mthly!$E:$E,0),1)),"")</f>
        <v/>
      </c>
      <c r="AB117" s="145" t="str">
        <f>IFERROR(IF(INDEX(data_mthly!AC:AC,MATCH($C117,data_mthly!$E:$E,0),1)=0,"",INDEX(data_mthly!AC:AC,MATCH($C117,data_mthly!$E:$E,0),1)),"")</f>
        <v/>
      </c>
      <c r="AC117" s="21" t="str">
        <f>IFERROR(IF(INDEX(data_mthly!AD:AD,MATCH($C117,data_mthly!$E:$E,0),1)=0,"",INDEX(data_mthly!AD:AD,MATCH($C117,data_mthly!$E:$E,0),1)),"")</f>
        <v/>
      </c>
      <c r="AD117" s="21" t="str">
        <f>IFERROR(IF(INDEX(data_mthly!AE:AE,MATCH($C117,data_mthly!$E:$E,0),1)=0,"",INDEX(data_mthly!AE:AE,MATCH($C117,data_mthly!$E:$E,0),1)),"")</f>
        <v/>
      </c>
      <c r="AE117" s="86" t="str">
        <f>IFERROR(IF(INDEX(data_mthly!AF:AF,MATCH($C117,data_mthly!$E:$E,0),1)=0,"",INDEX(data_mthly!AF:AF,MATCH($C117,data_mthly!$E:$E,0),1)),"")</f>
        <v/>
      </c>
      <c r="AF117" s="88" t="str">
        <f t="shared" si="8"/>
        <v/>
      </c>
      <c r="AG117" s="88">
        <f t="shared" si="9"/>
        <v>1</v>
      </c>
    </row>
    <row r="118" spans="1:33" ht="15.5">
      <c r="A118" s="88">
        <f t="shared" si="5"/>
        <v>2</v>
      </c>
      <c r="B118" s="89">
        <f>IFERROR(IF(INDEX(data_mthly!C:C,MATCH($C118,data_mthly!$E:$E,0),1)=0,"",INDEX(data_mthly!C:C,MATCH($C118,data_mthly!$E:$E,0),1)),"")</f>
        <v>42274</v>
      </c>
      <c r="C118" s="112">
        <f t="shared" si="6"/>
        <v>42278</v>
      </c>
      <c r="D118" s="155">
        <f>IFERROR(IF(INDEX(data_mthly!F:F,MATCH($C118,data_mthly!$E:$E,0),1)=0,"",INDEX(data_mthly!F:F,MATCH($C118,data_mthly!$E:$E,0),1)),"")</f>
        <v>436708</v>
      </c>
      <c r="E118" s="21">
        <f>IFERROR(IF(INDEX(data_mthly!G:G,MATCH($C118,data_mthly!$E:$E,0),1)=0,"",INDEX(data_mthly!G:G,MATCH($C118,data_mthly!$E:$E,0),1)),"")</f>
        <v>127.81</v>
      </c>
      <c r="F118" s="145">
        <f>IFERROR(IF(INDEX(data_mthly!H:H,MATCH($C118,data_mthly!$E:$E,0),1)=0,"",INDEX(data_mthly!H:H,MATCH($C118,data_mthly!$E:$E,0),1)),"")</f>
        <v>-2.9399999999999977</v>
      </c>
      <c r="G118" s="145">
        <f>IFERROR(IF(INDEX(data_mthly!I:I,MATCH($C118,data_mthly!$E:$E,0),1)=0,"",INDEX(data_mthly!I:I,MATCH($C118,data_mthly!$E:$E,0),1)),"")</f>
        <v>-24.800000000000011</v>
      </c>
      <c r="H118" s="21">
        <f>IFERROR(IF(INDEX(data_mthly!J:J,MATCH($C118,data_mthly!$E:$E,0),1)=0,"",INDEX(data_mthly!J:J,MATCH($C118,data_mthly!$E:$E,0),1)),"")</f>
        <v>125.5</v>
      </c>
      <c r="I118" s="145">
        <f>IFERROR(IF(INDEX(data_mthly!K:K,MATCH($C118,data_mthly!$E:$E,0),1)=0,"",INDEX(data_mthly!K:K,MATCH($C118,data_mthly!$E:$E,0),1)),"")</f>
        <v>-2.8799999999999955</v>
      </c>
      <c r="J118" s="145">
        <f>IFERROR(IF(INDEX(data_mthly!L:L,MATCH($C118,data_mthly!$E:$E,0),1)=0,"",INDEX(data_mthly!L:L,MATCH($C118,data_mthly!$E:$E,0),1)),"")</f>
        <v>-24.360000000000014</v>
      </c>
      <c r="K118" s="21">
        <f>IFERROR(IF(INDEX(data_mthly!M:M,MATCH($C118,data_mthly!$E:$E,0),1)=0,"",INDEX(data_mthly!M:M,MATCH($C118,data_mthly!$E:$E,0),1)),"")</f>
        <v>82.25</v>
      </c>
      <c r="L118" s="86">
        <f>IFERROR(IF(INDEX(data_mthly!N:N,MATCH($C118,data_mthly!$E:$E,0),1)=0,"",INDEX(data_mthly!N:N,MATCH($C118,data_mthly!$E:$E,0),1)),"")</f>
        <v>11.4</v>
      </c>
      <c r="M118" s="159"/>
      <c r="N118" s="155">
        <f>IFERROR(IF(INDEX(data_mthly!O:O,MATCH($C118,data_mthly!$E:$E,0),1)=0,"",INDEX(data_mthly!O:O,MATCH($C118,data_mthly!$E:$E,0),1)),"")</f>
        <v>443051</v>
      </c>
      <c r="O118" s="21">
        <f>IFERROR(IF(INDEX(data_mthly!P:P,MATCH($C118,data_mthly!$E:$E,0),1)=0,"",INDEX(data_mthly!P:P,MATCH($C118,data_mthly!$E:$E,0),1)),"")</f>
        <v>131.83000000000001</v>
      </c>
      <c r="P118" s="145">
        <f>IFERROR(IF(INDEX(data_mthly!Q:Q,MATCH($C118,data_mthly!$E:$E,0),1)=0,"",INDEX(data_mthly!Q:Q,MATCH($C118,data_mthly!$E:$E,0),1)),"")</f>
        <v>-3.0499999999999829</v>
      </c>
      <c r="Q118" s="145">
        <f>IFERROR(IF(INDEX(data_mthly!R:R,MATCH($C118,data_mthly!$E:$E,0),1)=0,"",INDEX(data_mthly!R:R,MATCH($C118,data_mthly!$E:$E,0),1)),"")</f>
        <v>-24.309999999999974</v>
      </c>
      <c r="R118" s="21">
        <f>IFERROR(IF(INDEX(data_mthly!S:S,MATCH($C118,data_mthly!$E:$E,0),1)=0,"",INDEX(data_mthly!S:S,MATCH($C118,data_mthly!$E:$E,0),1)),"")</f>
        <v>129.46</v>
      </c>
      <c r="S118" s="145">
        <f>IFERROR(IF(INDEX(data_mthly!T:T,MATCH($C118,data_mthly!$E:$E,0),1)=0,"",INDEX(data_mthly!T:T,MATCH($C118,data_mthly!$E:$E,0),1)),"")</f>
        <v>-2.9899999999999807</v>
      </c>
      <c r="T118" s="145">
        <f>IFERROR(IF(INDEX(data_mthly!U:U,MATCH($C118,data_mthly!$E:$E,0),1)=0,"",INDEX(data_mthly!U:U,MATCH($C118,data_mthly!$E:$E,0),1)),"")</f>
        <v>-23.879999999999995</v>
      </c>
      <c r="U118" s="21">
        <f>IFERROR(IF(INDEX(data_mthly!V:V,MATCH($C118,data_mthly!$E:$E,0),1)=0,"",INDEX(data_mthly!V:V,MATCH($C118,data_mthly!$E:$E,0),1)),"")</f>
        <v>82.15</v>
      </c>
      <c r="V118" s="86">
        <f>IFERROR(IF(INDEX(data_mthly!W:W,MATCH($C118,data_mthly!$E:$E,0),1)=0,"",INDEX(data_mthly!W:W,MATCH($C118,data_mthly!$E:$E,0),1)),"")</f>
        <v>11.4</v>
      </c>
      <c r="W118" s="160">
        <f t="shared" si="7"/>
        <v>2</v>
      </c>
      <c r="X118" s="21" t="str">
        <f>IFERROR(IF(INDEX(data_mthly!Y:Y,MATCH($C118,data_mthly!$E:$E,0),1)=0,"",INDEX(data_mthly!Y:Y,MATCH($C118,data_mthly!$E:$E,0),1)),"")</f>
        <v/>
      </c>
      <c r="Y118" s="145" t="str">
        <f>IFERROR(IF(INDEX(data_mthly!Z:Z,MATCH($C118,data_mthly!$E:$E,0),1)=0,"",INDEX(data_mthly!Z:Z,MATCH($C118,data_mthly!$E:$E,0),1)),"")</f>
        <v/>
      </c>
      <c r="Z118" s="21" t="str">
        <f>IFERROR(IF(INDEX(data_mthly!AA:AA,MATCH($C118,data_mthly!$E:$E,0),1)=0,"",INDEX(data_mthly!AA:AA,MATCH($C118,data_mthly!$E:$E,0),1)),"")</f>
        <v/>
      </c>
      <c r="AA118" s="21" t="str">
        <f>IFERROR(IF(INDEX(data_mthly!AB:AB,MATCH($C118,data_mthly!$E:$E,0),1)=0,"",INDEX(data_mthly!AB:AB,MATCH($C118,data_mthly!$E:$E,0),1)),"")</f>
        <v/>
      </c>
      <c r="AB118" s="145" t="str">
        <f>IFERROR(IF(INDEX(data_mthly!AC:AC,MATCH($C118,data_mthly!$E:$E,0),1)=0,"",INDEX(data_mthly!AC:AC,MATCH($C118,data_mthly!$E:$E,0),1)),"")</f>
        <v/>
      </c>
      <c r="AC118" s="21" t="str">
        <f>IFERROR(IF(INDEX(data_mthly!AD:AD,MATCH($C118,data_mthly!$E:$E,0),1)=0,"",INDEX(data_mthly!AD:AD,MATCH($C118,data_mthly!$E:$E,0),1)),"")</f>
        <v/>
      </c>
      <c r="AD118" s="21" t="str">
        <f>IFERROR(IF(INDEX(data_mthly!AE:AE,MATCH($C118,data_mthly!$E:$E,0),1)=0,"",INDEX(data_mthly!AE:AE,MATCH($C118,data_mthly!$E:$E,0),1)),"")</f>
        <v/>
      </c>
      <c r="AE118" s="86" t="str">
        <f>IFERROR(IF(INDEX(data_mthly!AF:AF,MATCH($C118,data_mthly!$E:$E,0),1)=0,"",INDEX(data_mthly!AF:AF,MATCH($C118,data_mthly!$E:$E,0),1)),"")</f>
        <v/>
      </c>
      <c r="AF118" s="88" t="str">
        <f t="shared" si="8"/>
        <v/>
      </c>
      <c r="AG118" s="88">
        <f t="shared" si="9"/>
        <v>2</v>
      </c>
    </row>
    <row r="119" spans="1:33" ht="15.5">
      <c r="A119" s="88">
        <f t="shared" si="5"/>
        <v>1</v>
      </c>
      <c r="B119" s="89">
        <f>IFERROR(IF(INDEX(data_mthly!C:C,MATCH($C119,data_mthly!$E:$E,0),1)=0,"",INDEX(data_mthly!C:C,MATCH($C119,data_mthly!$E:$E,0),1)),"")</f>
        <v>42309</v>
      </c>
      <c r="C119" s="112">
        <f t="shared" si="6"/>
        <v>42309</v>
      </c>
      <c r="D119" s="155">
        <f>IFERROR(IF(INDEX(data_mthly!F:F,MATCH($C119,data_mthly!$E:$E,0),1)=0,"",INDEX(data_mthly!F:F,MATCH($C119,data_mthly!$E:$E,0),1)),"")</f>
        <v>349953</v>
      </c>
      <c r="E119" s="21">
        <f>IFERROR(IF(INDEX(data_mthly!G:G,MATCH($C119,data_mthly!$E:$E,0),1)=0,"",INDEX(data_mthly!G:G,MATCH($C119,data_mthly!$E:$E,0),1)),"")</f>
        <v>126.25</v>
      </c>
      <c r="F119" s="145">
        <f>IFERROR(IF(INDEX(data_mthly!H:H,MATCH($C119,data_mthly!$E:$E,0),1)=0,"",INDEX(data_mthly!H:H,MATCH($C119,data_mthly!$E:$E,0),1)),"")</f>
        <v>-1.5600000000000023</v>
      </c>
      <c r="G119" s="145">
        <f>IFERROR(IF(INDEX(data_mthly!I:I,MATCH($C119,data_mthly!$E:$E,0),1)=0,"",INDEX(data_mthly!I:I,MATCH($C119,data_mthly!$E:$E,0),1)),"")</f>
        <v>-20.389999999999986</v>
      </c>
      <c r="H119" s="21">
        <f>IFERROR(IF(INDEX(data_mthly!J:J,MATCH($C119,data_mthly!$E:$E,0),1)=0,"",INDEX(data_mthly!J:J,MATCH($C119,data_mthly!$E:$E,0),1)),"")</f>
        <v>123.98</v>
      </c>
      <c r="I119" s="145">
        <f>IFERROR(IF(INDEX(data_mthly!K:K,MATCH($C119,data_mthly!$E:$E,0),1)=0,"",INDEX(data_mthly!K:K,MATCH($C119,data_mthly!$E:$E,0),1)),"")</f>
        <v>-1.519999999999996</v>
      </c>
      <c r="J119" s="145">
        <f>IFERROR(IF(INDEX(data_mthly!L:L,MATCH($C119,data_mthly!$E:$E,0),1)=0,"",INDEX(data_mthly!L:L,MATCH($C119,data_mthly!$E:$E,0),1)),"")</f>
        <v>-20.010000000000005</v>
      </c>
      <c r="K119" s="21">
        <f>IFERROR(IF(INDEX(data_mthly!M:M,MATCH($C119,data_mthly!$E:$E,0),1)=0,"",INDEX(data_mthly!M:M,MATCH($C119,data_mthly!$E:$E,0),1)),"")</f>
        <v>82.3</v>
      </c>
      <c r="L119" s="86">
        <f>IFERROR(IF(INDEX(data_mthly!N:N,MATCH($C119,data_mthly!$E:$E,0),1)=0,"",INDEX(data_mthly!N:N,MATCH($C119,data_mthly!$E:$E,0),1)),"")</f>
        <v>11.5</v>
      </c>
      <c r="M119" s="159"/>
      <c r="N119" s="155">
        <f>IFERROR(IF(INDEX(data_mthly!O:O,MATCH($C119,data_mthly!$E:$E,0),1)=0,"",INDEX(data_mthly!O:O,MATCH($C119,data_mthly!$E:$E,0),1)),"")</f>
        <v>370247</v>
      </c>
      <c r="O119" s="21">
        <f>IFERROR(IF(INDEX(data_mthly!P:P,MATCH($C119,data_mthly!$E:$E,0),1)=0,"",INDEX(data_mthly!P:P,MATCH($C119,data_mthly!$E:$E,0),1)),"")</f>
        <v>129.91</v>
      </c>
      <c r="P119" s="145">
        <f>IFERROR(IF(INDEX(data_mthly!Q:Q,MATCH($C119,data_mthly!$E:$E,0),1)=0,"",INDEX(data_mthly!Q:Q,MATCH($C119,data_mthly!$E:$E,0),1)),"")</f>
        <v>-1.9200000000000159</v>
      </c>
      <c r="Q119" s="145">
        <f>IFERROR(IF(INDEX(data_mthly!R:R,MATCH($C119,data_mthly!$E:$E,0),1)=0,"",INDEX(data_mthly!R:R,MATCH($C119,data_mthly!$E:$E,0),1)),"")</f>
        <v>-20.439999999999998</v>
      </c>
      <c r="R119" s="21">
        <f>IFERROR(IF(INDEX(data_mthly!S:S,MATCH($C119,data_mthly!$E:$E,0),1)=0,"",INDEX(data_mthly!S:S,MATCH($C119,data_mthly!$E:$E,0),1)),"")</f>
        <v>127.58</v>
      </c>
      <c r="S119" s="145">
        <f>IFERROR(IF(INDEX(data_mthly!T:T,MATCH($C119,data_mthly!$E:$E,0),1)=0,"",INDEX(data_mthly!T:T,MATCH($C119,data_mthly!$E:$E,0),1)),"")</f>
        <v>-1.8800000000000097</v>
      </c>
      <c r="T119" s="145">
        <f>IFERROR(IF(INDEX(data_mthly!U:U,MATCH($C119,data_mthly!$E:$E,0),1)=0,"",INDEX(data_mthly!U:U,MATCH($C119,data_mthly!$E:$E,0),1)),"")</f>
        <v>-20.059999999999988</v>
      </c>
      <c r="U119" s="21">
        <f>IFERROR(IF(INDEX(data_mthly!V:V,MATCH($C119,data_mthly!$E:$E,0),1)=0,"",INDEX(data_mthly!V:V,MATCH($C119,data_mthly!$E:$E,0),1)),"")</f>
        <v>81.97</v>
      </c>
      <c r="V119" s="86">
        <f>IFERROR(IF(INDEX(data_mthly!W:W,MATCH($C119,data_mthly!$E:$E,0),1)=0,"",INDEX(data_mthly!W:W,MATCH($C119,data_mthly!$E:$E,0),1)),"")</f>
        <v>11.6</v>
      </c>
      <c r="W119" s="160">
        <f t="shared" si="7"/>
        <v>1</v>
      </c>
      <c r="X119" s="21" t="str">
        <f>IFERROR(IF(INDEX(data_mthly!Y:Y,MATCH($C119,data_mthly!$E:$E,0),1)=0,"",INDEX(data_mthly!Y:Y,MATCH($C119,data_mthly!$E:$E,0),1)),"")</f>
        <v/>
      </c>
      <c r="Y119" s="145" t="str">
        <f>IFERROR(IF(INDEX(data_mthly!Z:Z,MATCH($C119,data_mthly!$E:$E,0),1)=0,"",INDEX(data_mthly!Z:Z,MATCH($C119,data_mthly!$E:$E,0),1)),"")</f>
        <v/>
      </c>
      <c r="Z119" s="21" t="str">
        <f>IFERROR(IF(INDEX(data_mthly!AA:AA,MATCH($C119,data_mthly!$E:$E,0),1)=0,"",INDEX(data_mthly!AA:AA,MATCH($C119,data_mthly!$E:$E,0),1)),"")</f>
        <v/>
      </c>
      <c r="AA119" s="21" t="str">
        <f>IFERROR(IF(INDEX(data_mthly!AB:AB,MATCH($C119,data_mthly!$E:$E,0),1)=0,"",INDEX(data_mthly!AB:AB,MATCH($C119,data_mthly!$E:$E,0),1)),"")</f>
        <v/>
      </c>
      <c r="AB119" s="145" t="str">
        <f>IFERROR(IF(INDEX(data_mthly!AC:AC,MATCH($C119,data_mthly!$E:$E,0),1)=0,"",INDEX(data_mthly!AC:AC,MATCH($C119,data_mthly!$E:$E,0),1)),"")</f>
        <v/>
      </c>
      <c r="AC119" s="21" t="str">
        <f>IFERROR(IF(INDEX(data_mthly!AD:AD,MATCH($C119,data_mthly!$E:$E,0),1)=0,"",INDEX(data_mthly!AD:AD,MATCH($C119,data_mthly!$E:$E,0),1)),"")</f>
        <v/>
      </c>
      <c r="AD119" s="21" t="str">
        <f>IFERROR(IF(INDEX(data_mthly!AE:AE,MATCH($C119,data_mthly!$E:$E,0),1)=0,"",INDEX(data_mthly!AE:AE,MATCH($C119,data_mthly!$E:$E,0),1)),"")</f>
        <v/>
      </c>
      <c r="AE119" s="86" t="str">
        <f>IFERROR(IF(INDEX(data_mthly!AF:AF,MATCH($C119,data_mthly!$E:$E,0),1)=0,"",INDEX(data_mthly!AF:AF,MATCH($C119,data_mthly!$E:$E,0),1)),"")</f>
        <v/>
      </c>
      <c r="AF119" s="88" t="str">
        <f t="shared" si="8"/>
        <v/>
      </c>
      <c r="AG119" s="88">
        <f t="shared" si="9"/>
        <v>1</v>
      </c>
    </row>
    <row r="120" spans="1:33" ht="15.5">
      <c r="A120" s="88">
        <f t="shared" si="5"/>
        <v>2</v>
      </c>
      <c r="B120" s="89">
        <f>IFERROR(IF(INDEX(data_mthly!C:C,MATCH($C120,data_mthly!$E:$E,0),1)=0,"",INDEX(data_mthly!C:C,MATCH($C120,data_mthly!$E:$E,0),1)),"")</f>
        <v>42337</v>
      </c>
      <c r="C120" s="112">
        <f t="shared" si="6"/>
        <v>42339</v>
      </c>
      <c r="D120" s="155">
        <f>IFERROR(IF(INDEX(data_mthly!F:F,MATCH($C120,data_mthly!$E:$E,0),1)=0,"",INDEX(data_mthly!F:F,MATCH($C120,data_mthly!$E:$E,0),1)),"")</f>
        <v>313451</v>
      </c>
      <c r="E120" s="21">
        <f>IFERROR(IF(INDEX(data_mthly!G:G,MATCH($C120,data_mthly!$E:$E,0),1)=0,"",INDEX(data_mthly!G:G,MATCH($C120,data_mthly!$E:$E,0),1)),"")</f>
        <v>124.75</v>
      </c>
      <c r="F120" s="145">
        <f>IFERROR(IF(INDEX(data_mthly!H:H,MATCH($C120,data_mthly!$E:$E,0),1)=0,"",INDEX(data_mthly!H:H,MATCH($C120,data_mthly!$E:$E,0),1)),"")</f>
        <v>-1.5</v>
      </c>
      <c r="G120" s="145">
        <f>IFERROR(IF(INDEX(data_mthly!I:I,MATCH($C120,data_mthly!$E:$E,0),1)=0,"",INDEX(data_mthly!I:I,MATCH($C120,data_mthly!$E:$E,0),1)),"")</f>
        <v>-19.22999999999999</v>
      </c>
      <c r="H120" s="21">
        <f>IFERROR(IF(INDEX(data_mthly!J:J,MATCH($C120,data_mthly!$E:$E,0),1)=0,"",INDEX(data_mthly!J:J,MATCH($C120,data_mthly!$E:$E,0),1)),"")</f>
        <v>122.5</v>
      </c>
      <c r="I120" s="145">
        <f>IFERROR(IF(INDEX(data_mthly!K:K,MATCH($C120,data_mthly!$E:$E,0),1)=0,"",INDEX(data_mthly!K:K,MATCH($C120,data_mthly!$E:$E,0),1)),"")</f>
        <v>-1.480000000000004</v>
      </c>
      <c r="J120" s="145">
        <f>IFERROR(IF(INDEX(data_mthly!L:L,MATCH($C120,data_mthly!$E:$E,0),1)=0,"",INDEX(data_mthly!L:L,MATCH($C120,data_mthly!$E:$E,0),1)),"")</f>
        <v>-18.879999999999995</v>
      </c>
      <c r="K120" s="21">
        <f>IFERROR(IF(INDEX(data_mthly!M:M,MATCH($C120,data_mthly!$E:$E,0),1)=0,"",INDEX(data_mthly!M:M,MATCH($C120,data_mthly!$E:$E,0),1)),"")</f>
        <v>81.36</v>
      </c>
      <c r="L120" s="86">
        <f>IFERROR(IF(INDEX(data_mthly!N:N,MATCH($C120,data_mthly!$E:$E,0),1)=0,"",INDEX(data_mthly!N:N,MATCH($C120,data_mthly!$E:$E,0),1)),"")</f>
        <v>11.4</v>
      </c>
      <c r="M120" s="159"/>
      <c r="N120" s="155">
        <f>IFERROR(IF(INDEX(data_mthly!O:O,MATCH($C120,data_mthly!$E:$E,0),1)=0,"",INDEX(data_mthly!O:O,MATCH($C120,data_mthly!$E:$E,0),1)),"")</f>
        <v>340019</v>
      </c>
      <c r="O120" s="21">
        <f>IFERROR(IF(INDEX(data_mthly!P:P,MATCH($C120,data_mthly!$E:$E,0),1)=0,"",INDEX(data_mthly!P:P,MATCH($C120,data_mthly!$E:$E,0),1)),"")</f>
        <v>128.97999999999999</v>
      </c>
      <c r="P120" s="145">
        <f>IFERROR(IF(INDEX(data_mthly!Q:Q,MATCH($C120,data_mthly!$E:$E,0),1)=0,"",INDEX(data_mthly!Q:Q,MATCH($C120,data_mthly!$E:$E,0),1)),"")</f>
        <v>-0.93000000000000682</v>
      </c>
      <c r="Q120" s="145">
        <f>IFERROR(IF(INDEX(data_mthly!R:R,MATCH($C120,data_mthly!$E:$E,0),1)=0,"",INDEX(data_mthly!R:R,MATCH($C120,data_mthly!$E:$E,0),1)),"")</f>
        <v>-18.650000000000006</v>
      </c>
      <c r="R120" s="21">
        <f>IFERROR(IF(INDEX(data_mthly!S:S,MATCH($C120,data_mthly!$E:$E,0),1)=0,"",INDEX(data_mthly!S:S,MATCH($C120,data_mthly!$E:$E,0),1)),"")</f>
        <v>126.66</v>
      </c>
      <c r="S120" s="145">
        <f>IFERROR(IF(INDEX(data_mthly!T:T,MATCH($C120,data_mthly!$E:$E,0),1)=0,"",INDEX(data_mthly!T:T,MATCH($C120,data_mthly!$E:$E,0),1)),"")</f>
        <v>-0.92000000000000171</v>
      </c>
      <c r="T120" s="145">
        <f>IFERROR(IF(INDEX(data_mthly!U:U,MATCH($C120,data_mthly!$E:$E,0),1)=0,"",INDEX(data_mthly!U:U,MATCH($C120,data_mthly!$E:$E,0),1)),"")</f>
        <v>-18.310000000000002</v>
      </c>
      <c r="U120" s="21">
        <f>IFERROR(IF(INDEX(data_mthly!V:V,MATCH($C120,data_mthly!$E:$E,0),1)=0,"",INDEX(data_mthly!V:V,MATCH($C120,data_mthly!$E:$E,0),1)),"")</f>
        <v>80.61</v>
      </c>
      <c r="V120" s="86">
        <f>IFERROR(IF(INDEX(data_mthly!W:W,MATCH($C120,data_mthly!$E:$E,0),1)=0,"",INDEX(data_mthly!W:W,MATCH($C120,data_mthly!$E:$E,0),1)),"")</f>
        <v>11.4</v>
      </c>
      <c r="W120" s="160">
        <f t="shared" si="7"/>
        <v>2</v>
      </c>
      <c r="X120" s="21" t="str">
        <f>IFERROR(IF(INDEX(data_mthly!Y:Y,MATCH($C120,data_mthly!$E:$E,0),1)=0,"",INDEX(data_mthly!Y:Y,MATCH($C120,data_mthly!$E:$E,0),1)),"")</f>
        <v/>
      </c>
      <c r="Y120" s="145" t="str">
        <f>IFERROR(IF(INDEX(data_mthly!Z:Z,MATCH($C120,data_mthly!$E:$E,0),1)=0,"",INDEX(data_mthly!Z:Z,MATCH($C120,data_mthly!$E:$E,0),1)),"")</f>
        <v/>
      </c>
      <c r="Z120" s="21" t="str">
        <f>IFERROR(IF(INDEX(data_mthly!AA:AA,MATCH($C120,data_mthly!$E:$E,0),1)=0,"",INDEX(data_mthly!AA:AA,MATCH($C120,data_mthly!$E:$E,0),1)),"")</f>
        <v/>
      </c>
      <c r="AA120" s="21" t="str">
        <f>IFERROR(IF(INDEX(data_mthly!AB:AB,MATCH($C120,data_mthly!$E:$E,0),1)=0,"",INDEX(data_mthly!AB:AB,MATCH($C120,data_mthly!$E:$E,0),1)),"")</f>
        <v/>
      </c>
      <c r="AB120" s="145" t="str">
        <f>IFERROR(IF(INDEX(data_mthly!AC:AC,MATCH($C120,data_mthly!$E:$E,0),1)=0,"",INDEX(data_mthly!AC:AC,MATCH($C120,data_mthly!$E:$E,0),1)),"")</f>
        <v/>
      </c>
      <c r="AC120" s="21" t="str">
        <f>IFERROR(IF(INDEX(data_mthly!AD:AD,MATCH($C120,data_mthly!$E:$E,0),1)=0,"",INDEX(data_mthly!AD:AD,MATCH($C120,data_mthly!$E:$E,0),1)),"")</f>
        <v/>
      </c>
      <c r="AD120" s="21" t="str">
        <f>IFERROR(IF(INDEX(data_mthly!AE:AE,MATCH($C120,data_mthly!$E:$E,0),1)=0,"",INDEX(data_mthly!AE:AE,MATCH($C120,data_mthly!$E:$E,0),1)),"")</f>
        <v/>
      </c>
      <c r="AE120" s="86" t="str">
        <f>IFERROR(IF(INDEX(data_mthly!AF:AF,MATCH($C120,data_mthly!$E:$E,0),1)=0,"",INDEX(data_mthly!AF:AF,MATCH($C120,data_mthly!$E:$E,0),1)),"")</f>
        <v/>
      </c>
      <c r="AF120" s="88" t="str">
        <f t="shared" si="8"/>
        <v/>
      </c>
      <c r="AG120" s="88">
        <f t="shared" si="9"/>
        <v>2</v>
      </c>
    </row>
    <row r="121" spans="1:33" ht="15.5">
      <c r="A121" s="88">
        <f t="shared" si="5"/>
        <v>1</v>
      </c>
      <c r="B121" s="89">
        <f>IFERROR(IF(INDEX(data_mthly!C:C,MATCH($C121,data_mthly!$E:$E,0),1)=0,"",INDEX(data_mthly!C:C,MATCH($C121,data_mthly!$E:$E,0),1)),"")</f>
        <v>42365</v>
      </c>
      <c r="C121" s="112">
        <f t="shared" si="6"/>
        <v>42370</v>
      </c>
      <c r="D121" s="155">
        <f>IFERROR(IF(INDEX(data_mthly!F:F,MATCH($C121,data_mthly!$E:$E,0),1)=0,"",INDEX(data_mthly!F:F,MATCH($C121,data_mthly!$E:$E,0),1)),"")</f>
        <v>384359</v>
      </c>
      <c r="E121" s="21">
        <f>IFERROR(IF(INDEX(data_mthly!G:G,MATCH($C121,data_mthly!$E:$E,0),1)=0,"",INDEX(data_mthly!G:G,MATCH($C121,data_mthly!$E:$E,0),1)),"")</f>
        <v>117.37</v>
      </c>
      <c r="F121" s="145">
        <f>IFERROR(IF(INDEX(data_mthly!H:H,MATCH($C121,data_mthly!$E:$E,0),1)=0,"",INDEX(data_mthly!H:H,MATCH($C121,data_mthly!$E:$E,0),1)),"")</f>
        <v>-7.3799999999999955</v>
      </c>
      <c r="G121" s="145">
        <f>IFERROR(IF(INDEX(data_mthly!I:I,MATCH($C121,data_mthly!$E:$E,0),1)=0,"",INDEX(data_mthly!I:I,MATCH($C121,data_mthly!$E:$E,0),1)),"")</f>
        <v>-23.329999999999984</v>
      </c>
      <c r="H121" s="21">
        <f>IFERROR(IF(INDEX(data_mthly!J:J,MATCH($C121,data_mthly!$E:$E,0),1)=0,"",INDEX(data_mthly!J:J,MATCH($C121,data_mthly!$E:$E,0),1)),"")</f>
        <v>115.26</v>
      </c>
      <c r="I121" s="145">
        <f>IFERROR(IF(INDEX(data_mthly!K:K,MATCH($C121,data_mthly!$E:$E,0),1)=0,"",INDEX(data_mthly!K:K,MATCH($C121,data_mthly!$E:$E,0),1)),"")</f>
        <v>-7.2399999999999949</v>
      </c>
      <c r="J121" s="145">
        <f>IFERROR(IF(INDEX(data_mthly!L:L,MATCH($C121,data_mthly!$E:$E,0),1)=0,"",INDEX(data_mthly!L:L,MATCH($C121,data_mthly!$E:$E,0),1)),"")</f>
        <v>-22.899999999999991</v>
      </c>
      <c r="K121" s="21">
        <f>IFERROR(IF(INDEX(data_mthly!M:M,MATCH($C121,data_mthly!$E:$E,0),1)=0,"",INDEX(data_mthly!M:M,MATCH($C121,data_mthly!$E:$E,0),1)),"")</f>
        <v>84.04</v>
      </c>
      <c r="L121" s="86">
        <f>IFERROR(IF(INDEX(data_mthly!N:N,MATCH($C121,data_mthly!$E:$E,0),1)=0,"",INDEX(data_mthly!N:N,MATCH($C121,data_mthly!$E:$E,0),1)),"")</f>
        <v>11.5</v>
      </c>
      <c r="M121" s="159"/>
      <c r="N121" s="155">
        <f>IFERROR(IF(INDEX(data_mthly!O:O,MATCH($C121,data_mthly!$E:$E,0),1)=0,"",INDEX(data_mthly!O:O,MATCH($C121,data_mthly!$E:$E,0),1)),"")</f>
        <v>381252</v>
      </c>
      <c r="O121" s="21">
        <f>IFERROR(IF(INDEX(data_mthly!P:P,MATCH($C121,data_mthly!$E:$E,0),1)=0,"",INDEX(data_mthly!P:P,MATCH($C121,data_mthly!$E:$E,0),1)),"")</f>
        <v>121.59</v>
      </c>
      <c r="P121" s="145">
        <f>IFERROR(IF(INDEX(data_mthly!Q:Q,MATCH($C121,data_mthly!$E:$E,0),1)=0,"",INDEX(data_mthly!Q:Q,MATCH($C121,data_mthly!$E:$E,0),1)),"")</f>
        <v>-7.3899999999999864</v>
      </c>
      <c r="Q121" s="145">
        <f>IFERROR(IF(INDEX(data_mthly!R:R,MATCH($C121,data_mthly!$E:$E,0),1)=0,"",INDEX(data_mthly!R:R,MATCH($C121,data_mthly!$E:$E,0),1)),"")</f>
        <v>-22.47</v>
      </c>
      <c r="R121" s="21">
        <f>IFERROR(IF(INDEX(data_mthly!S:S,MATCH($C121,data_mthly!$E:$E,0),1)=0,"",INDEX(data_mthly!S:S,MATCH($C121,data_mthly!$E:$E,0),1)),"")</f>
        <v>119.41</v>
      </c>
      <c r="S121" s="145">
        <f>IFERROR(IF(INDEX(data_mthly!T:T,MATCH($C121,data_mthly!$E:$E,0),1)=0,"",INDEX(data_mthly!T:T,MATCH($C121,data_mthly!$E:$E,0),1)),"")</f>
        <v>-7.25</v>
      </c>
      <c r="T121" s="145">
        <f>IFERROR(IF(INDEX(data_mthly!U:U,MATCH($C121,data_mthly!$E:$E,0),1)=0,"",INDEX(data_mthly!U:U,MATCH($C121,data_mthly!$E:$E,0),1)),"")</f>
        <v>-22.050000000000011</v>
      </c>
      <c r="U121" s="21">
        <f>IFERROR(IF(INDEX(data_mthly!V:V,MATCH($C121,data_mthly!$E:$E,0),1)=0,"",INDEX(data_mthly!V:V,MATCH($C121,data_mthly!$E:$E,0),1)),"")</f>
        <v>82.94</v>
      </c>
      <c r="V121" s="86">
        <f>IFERROR(IF(INDEX(data_mthly!W:W,MATCH($C121,data_mthly!$E:$E,0),1)=0,"",INDEX(data_mthly!W:W,MATCH($C121,data_mthly!$E:$E,0),1)),"")</f>
        <v>11.6</v>
      </c>
      <c r="W121" s="160">
        <f t="shared" si="7"/>
        <v>1</v>
      </c>
      <c r="X121" s="21" t="str">
        <f>IFERROR(IF(INDEX(data_mthly!Y:Y,MATCH($C121,data_mthly!$E:$E,0),1)=0,"",INDEX(data_mthly!Y:Y,MATCH($C121,data_mthly!$E:$E,0),1)),"")</f>
        <v/>
      </c>
      <c r="Y121" s="145" t="str">
        <f>IFERROR(IF(INDEX(data_mthly!Z:Z,MATCH($C121,data_mthly!$E:$E,0),1)=0,"",INDEX(data_mthly!Z:Z,MATCH($C121,data_mthly!$E:$E,0),1)),"")</f>
        <v/>
      </c>
      <c r="Z121" s="21" t="str">
        <f>IFERROR(IF(INDEX(data_mthly!AA:AA,MATCH($C121,data_mthly!$E:$E,0),1)=0,"",INDEX(data_mthly!AA:AA,MATCH($C121,data_mthly!$E:$E,0),1)),"")</f>
        <v/>
      </c>
      <c r="AA121" s="21" t="str">
        <f>IFERROR(IF(INDEX(data_mthly!AB:AB,MATCH($C121,data_mthly!$E:$E,0),1)=0,"",INDEX(data_mthly!AB:AB,MATCH($C121,data_mthly!$E:$E,0),1)),"")</f>
        <v/>
      </c>
      <c r="AB121" s="145" t="str">
        <f>IFERROR(IF(INDEX(data_mthly!AC:AC,MATCH($C121,data_mthly!$E:$E,0),1)=0,"",INDEX(data_mthly!AC:AC,MATCH($C121,data_mthly!$E:$E,0),1)),"")</f>
        <v/>
      </c>
      <c r="AC121" s="21" t="str">
        <f>IFERROR(IF(INDEX(data_mthly!AD:AD,MATCH($C121,data_mthly!$E:$E,0),1)=0,"",INDEX(data_mthly!AD:AD,MATCH($C121,data_mthly!$E:$E,0),1)),"")</f>
        <v/>
      </c>
      <c r="AD121" s="21" t="str">
        <f>IFERROR(IF(INDEX(data_mthly!AE:AE,MATCH($C121,data_mthly!$E:$E,0),1)=0,"",INDEX(data_mthly!AE:AE,MATCH($C121,data_mthly!$E:$E,0),1)),"")</f>
        <v/>
      </c>
      <c r="AE121" s="86" t="str">
        <f>IFERROR(IF(INDEX(data_mthly!AF:AF,MATCH($C121,data_mthly!$E:$E,0),1)=0,"",INDEX(data_mthly!AF:AF,MATCH($C121,data_mthly!$E:$E,0),1)),"")</f>
        <v/>
      </c>
      <c r="AF121" s="88" t="str">
        <f t="shared" si="8"/>
        <v/>
      </c>
      <c r="AG121" s="88">
        <f t="shared" si="9"/>
        <v>1</v>
      </c>
    </row>
    <row r="122" spans="1:33" ht="15.5">
      <c r="A122" s="88">
        <f t="shared" si="5"/>
        <v>2</v>
      </c>
      <c r="B122" s="89">
        <f>IFERROR(IF(INDEX(data_mthly!C:C,MATCH($C122,data_mthly!$E:$E,0),1)=0,"",INDEX(data_mthly!C:C,MATCH($C122,data_mthly!$E:$E,0),1)),"")</f>
        <v>42400</v>
      </c>
      <c r="C122" s="112">
        <f t="shared" si="6"/>
        <v>42401</v>
      </c>
      <c r="D122" s="155">
        <f>IFERROR(IF(INDEX(data_mthly!F:F,MATCH($C122,data_mthly!$E:$E,0),1)=0,"",INDEX(data_mthly!F:F,MATCH($C122,data_mthly!$E:$E,0),1)),"")</f>
        <v>331443</v>
      </c>
      <c r="E122" s="21">
        <f>IFERROR(IF(INDEX(data_mthly!G:G,MATCH($C122,data_mthly!$E:$E,0),1)=0,"",INDEX(data_mthly!G:G,MATCH($C122,data_mthly!$E:$E,0),1)),"")</f>
        <v>112.7</v>
      </c>
      <c r="F122" s="145">
        <f>IFERROR(IF(INDEX(data_mthly!H:H,MATCH($C122,data_mthly!$E:$E,0),1)=0,"",INDEX(data_mthly!H:H,MATCH($C122,data_mthly!$E:$E,0),1)),"")</f>
        <v>-4.6700000000000017</v>
      </c>
      <c r="G122" s="145">
        <f>IFERROR(IF(INDEX(data_mthly!I:I,MATCH($C122,data_mthly!$E:$E,0),1)=0,"",INDEX(data_mthly!I:I,MATCH($C122,data_mthly!$E:$E,0),1)),"")</f>
        <v>-22.320000000000007</v>
      </c>
      <c r="H122" s="21">
        <f>IFERROR(IF(INDEX(data_mthly!J:J,MATCH($C122,data_mthly!$E:$E,0),1)=0,"",INDEX(data_mthly!J:J,MATCH($C122,data_mthly!$E:$E,0),1)),"")</f>
        <v>110.67</v>
      </c>
      <c r="I122" s="145">
        <f>IFERROR(IF(INDEX(data_mthly!K:K,MATCH($C122,data_mthly!$E:$E,0),1)=0,"",INDEX(data_mthly!K:K,MATCH($C122,data_mthly!$E:$E,0),1)),"")</f>
        <v>-4.5900000000000034</v>
      </c>
      <c r="J122" s="145">
        <f>IFERROR(IF(INDEX(data_mthly!L:L,MATCH($C122,data_mthly!$E:$E,0),1)=0,"",INDEX(data_mthly!L:L,MATCH($C122,data_mthly!$E:$E,0),1)),"")</f>
        <v>-21.910000000000011</v>
      </c>
      <c r="K122" s="21">
        <f>IFERROR(IF(INDEX(data_mthly!M:M,MATCH($C122,data_mthly!$E:$E,0),1)=0,"",INDEX(data_mthly!M:M,MATCH($C122,data_mthly!$E:$E,0),1)),"")</f>
        <v>84.11</v>
      </c>
      <c r="L122" s="86">
        <f>IFERROR(IF(INDEX(data_mthly!N:N,MATCH($C122,data_mthly!$E:$E,0),1)=0,"",INDEX(data_mthly!N:N,MATCH($C122,data_mthly!$E:$E,0),1)),"")</f>
        <v>11.3</v>
      </c>
      <c r="M122" s="159"/>
      <c r="N122" s="155">
        <f>IFERROR(IF(INDEX(data_mthly!O:O,MATCH($C122,data_mthly!$E:$E,0),1)=0,"",INDEX(data_mthly!O:O,MATCH($C122,data_mthly!$E:$E,0),1)),"")</f>
        <v>333046</v>
      </c>
      <c r="O122" s="21">
        <f>IFERROR(IF(INDEX(data_mthly!P:P,MATCH($C122,data_mthly!$E:$E,0),1)=0,"",INDEX(data_mthly!P:P,MATCH($C122,data_mthly!$E:$E,0),1)),"")</f>
        <v>116.66</v>
      </c>
      <c r="P122" s="145">
        <f>IFERROR(IF(INDEX(data_mthly!Q:Q,MATCH($C122,data_mthly!$E:$E,0),1)=0,"",INDEX(data_mthly!Q:Q,MATCH($C122,data_mthly!$E:$E,0),1)),"")</f>
        <v>-4.9300000000000068</v>
      </c>
      <c r="Q122" s="145">
        <f>IFERROR(IF(INDEX(data_mthly!R:R,MATCH($C122,data_mthly!$E:$E,0),1)=0,"",INDEX(data_mthly!R:R,MATCH($C122,data_mthly!$E:$E,0),1)),"")</f>
        <v>-22.060000000000002</v>
      </c>
      <c r="R122" s="21">
        <f>IFERROR(IF(INDEX(data_mthly!S:S,MATCH($C122,data_mthly!$E:$E,0),1)=0,"",INDEX(data_mthly!S:S,MATCH($C122,data_mthly!$E:$E,0),1)),"")</f>
        <v>114.56</v>
      </c>
      <c r="S122" s="145">
        <f>IFERROR(IF(INDEX(data_mthly!T:T,MATCH($C122,data_mthly!$E:$E,0),1)=0,"",INDEX(data_mthly!T:T,MATCH($C122,data_mthly!$E:$E,0),1)),"")</f>
        <v>-4.8499999999999943</v>
      </c>
      <c r="T122" s="145">
        <f>IFERROR(IF(INDEX(data_mthly!U:U,MATCH($C122,data_mthly!$E:$E,0),1)=0,"",INDEX(data_mthly!U:U,MATCH($C122,data_mthly!$E:$E,0),1)),"")</f>
        <v>-21.659999999999997</v>
      </c>
      <c r="U122" s="21">
        <f>IFERROR(IF(INDEX(data_mthly!V:V,MATCH($C122,data_mthly!$E:$E,0),1)=0,"",INDEX(data_mthly!V:V,MATCH($C122,data_mthly!$E:$E,0),1)),"")</f>
        <v>83.28</v>
      </c>
      <c r="V122" s="86">
        <f>IFERROR(IF(INDEX(data_mthly!W:W,MATCH($C122,data_mthly!$E:$E,0),1)=0,"",INDEX(data_mthly!W:W,MATCH($C122,data_mthly!$E:$E,0),1)),"")</f>
        <v>11.4</v>
      </c>
      <c r="W122" s="160">
        <f t="shared" si="7"/>
        <v>2</v>
      </c>
      <c r="X122" s="21" t="str">
        <f>IFERROR(IF(INDEX(data_mthly!Y:Y,MATCH($C122,data_mthly!$E:$E,0),1)=0,"",INDEX(data_mthly!Y:Y,MATCH($C122,data_mthly!$E:$E,0),1)),"")</f>
        <v/>
      </c>
      <c r="Y122" s="145" t="str">
        <f>IFERROR(IF(INDEX(data_mthly!Z:Z,MATCH($C122,data_mthly!$E:$E,0),1)=0,"",INDEX(data_mthly!Z:Z,MATCH($C122,data_mthly!$E:$E,0),1)),"")</f>
        <v/>
      </c>
      <c r="Z122" s="21" t="str">
        <f>IFERROR(IF(INDEX(data_mthly!AA:AA,MATCH($C122,data_mthly!$E:$E,0),1)=0,"",INDEX(data_mthly!AA:AA,MATCH($C122,data_mthly!$E:$E,0),1)),"")</f>
        <v/>
      </c>
      <c r="AA122" s="21" t="str">
        <f>IFERROR(IF(INDEX(data_mthly!AB:AB,MATCH($C122,data_mthly!$E:$E,0),1)=0,"",INDEX(data_mthly!AB:AB,MATCH($C122,data_mthly!$E:$E,0),1)),"")</f>
        <v/>
      </c>
      <c r="AB122" s="145" t="str">
        <f>IFERROR(IF(INDEX(data_mthly!AC:AC,MATCH($C122,data_mthly!$E:$E,0),1)=0,"",INDEX(data_mthly!AC:AC,MATCH($C122,data_mthly!$E:$E,0),1)),"")</f>
        <v/>
      </c>
      <c r="AC122" s="21" t="str">
        <f>IFERROR(IF(INDEX(data_mthly!AD:AD,MATCH($C122,data_mthly!$E:$E,0),1)=0,"",INDEX(data_mthly!AD:AD,MATCH($C122,data_mthly!$E:$E,0),1)),"")</f>
        <v/>
      </c>
      <c r="AD122" s="21" t="str">
        <f>IFERROR(IF(INDEX(data_mthly!AE:AE,MATCH($C122,data_mthly!$E:$E,0),1)=0,"",INDEX(data_mthly!AE:AE,MATCH($C122,data_mthly!$E:$E,0),1)),"")</f>
        <v/>
      </c>
      <c r="AE122" s="86" t="str">
        <f>IFERROR(IF(INDEX(data_mthly!AF:AF,MATCH($C122,data_mthly!$E:$E,0),1)=0,"",INDEX(data_mthly!AF:AF,MATCH($C122,data_mthly!$E:$E,0),1)),"")</f>
        <v/>
      </c>
      <c r="AF122" s="88" t="str">
        <f t="shared" si="8"/>
        <v/>
      </c>
      <c r="AG122" s="88">
        <f t="shared" si="9"/>
        <v>2</v>
      </c>
    </row>
    <row r="123" spans="1:33" ht="15.5">
      <c r="A123" s="88">
        <f t="shared" si="5"/>
        <v>1</v>
      </c>
      <c r="B123" s="89">
        <f>IFERROR(IF(INDEX(data_mthly!C:C,MATCH($C123,data_mthly!$E:$E,0),1)=0,"",INDEX(data_mthly!C:C,MATCH($C123,data_mthly!$E:$E,0),1)),"")</f>
        <v>42428</v>
      </c>
      <c r="C123" s="112">
        <f t="shared" si="6"/>
        <v>42430</v>
      </c>
      <c r="D123" s="155">
        <f>IFERROR(IF(INDEX(data_mthly!F:F,MATCH($C123,data_mthly!$E:$E,0),1)=0,"",INDEX(data_mthly!F:F,MATCH($C123,data_mthly!$E:$E,0),1)),"")</f>
        <v>326605</v>
      </c>
      <c r="E123" s="21">
        <f>IFERROR(IF(INDEX(data_mthly!G:G,MATCH($C123,data_mthly!$E:$E,0),1)=0,"",INDEX(data_mthly!G:G,MATCH($C123,data_mthly!$E:$E,0),1)),"")</f>
        <v>112.33</v>
      </c>
      <c r="F123" s="145">
        <f>IFERROR(IF(INDEX(data_mthly!H:H,MATCH($C123,data_mthly!$E:$E,0),1)=0,"",INDEX(data_mthly!H:H,MATCH($C123,data_mthly!$E:$E,0),1)),"")</f>
        <v>-0.37000000000000455</v>
      </c>
      <c r="G123" s="145">
        <f>IFERROR(IF(INDEX(data_mthly!I:I,MATCH($C123,data_mthly!$E:$E,0),1)=0,"",INDEX(data_mthly!I:I,MATCH($C123,data_mthly!$E:$E,0),1)),"")</f>
        <v>-20.320000000000007</v>
      </c>
      <c r="H123" s="21">
        <f>IFERROR(IF(INDEX(data_mthly!J:J,MATCH($C123,data_mthly!$E:$E,0),1)=0,"",INDEX(data_mthly!J:J,MATCH($C123,data_mthly!$E:$E,0),1)),"")</f>
        <v>110.31</v>
      </c>
      <c r="I123" s="145">
        <f>IFERROR(IF(INDEX(data_mthly!K:K,MATCH($C123,data_mthly!$E:$E,0),1)=0,"",INDEX(data_mthly!K:K,MATCH($C123,data_mthly!$E:$E,0),1)),"")</f>
        <v>-0.35999999999999943</v>
      </c>
      <c r="J123" s="145">
        <f>IFERROR(IF(INDEX(data_mthly!L:L,MATCH($C123,data_mthly!$E:$E,0),1)=0,"",INDEX(data_mthly!L:L,MATCH($C123,data_mthly!$E:$E,0),1)),"")</f>
        <v>-19.939999999999998</v>
      </c>
      <c r="K123" s="21">
        <f>IFERROR(IF(INDEX(data_mthly!M:M,MATCH($C123,data_mthly!$E:$E,0),1)=0,"",INDEX(data_mthly!M:M,MATCH($C123,data_mthly!$E:$E,0),1)),"")</f>
        <v>83.51</v>
      </c>
      <c r="L123" s="86">
        <f>IFERROR(IF(INDEX(data_mthly!N:N,MATCH($C123,data_mthly!$E:$E,0),1)=0,"",INDEX(data_mthly!N:N,MATCH($C123,data_mthly!$E:$E,0),1)),"")</f>
        <v>11.3</v>
      </c>
      <c r="M123" s="159"/>
      <c r="N123" s="155">
        <f>IFERROR(IF(INDEX(data_mthly!O:O,MATCH($C123,data_mthly!$E:$E,0),1)=0,"",INDEX(data_mthly!O:O,MATCH($C123,data_mthly!$E:$E,0),1)),"")</f>
        <v>316775</v>
      </c>
      <c r="O123" s="21">
        <f>IFERROR(IF(INDEX(data_mthly!P:P,MATCH($C123,data_mthly!$E:$E,0),1)=0,"",INDEX(data_mthly!P:P,MATCH($C123,data_mthly!$E:$E,0),1)),"")</f>
        <v>115.98</v>
      </c>
      <c r="P123" s="145">
        <f>IFERROR(IF(INDEX(data_mthly!Q:Q,MATCH($C123,data_mthly!$E:$E,0),1)=0,"",INDEX(data_mthly!Q:Q,MATCH($C123,data_mthly!$E:$E,0),1)),"")</f>
        <v>-0.67999999999999261</v>
      </c>
      <c r="Q123" s="145">
        <f>IFERROR(IF(INDEX(data_mthly!R:R,MATCH($C123,data_mthly!$E:$E,0),1)=0,"",INDEX(data_mthly!R:R,MATCH($C123,data_mthly!$E:$E,0),1)),"")</f>
        <v>-20.559999999999988</v>
      </c>
      <c r="R123" s="21">
        <f>IFERROR(IF(INDEX(data_mthly!S:S,MATCH($C123,data_mthly!$E:$E,0),1)=0,"",INDEX(data_mthly!S:S,MATCH($C123,data_mthly!$E:$E,0),1)),"")</f>
        <v>113.89</v>
      </c>
      <c r="S123" s="145">
        <f>IFERROR(IF(INDEX(data_mthly!T:T,MATCH($C123,data_mthly!$E:$E,0),1)=0,"",INDEX(data_mthly!T:T,MATCH($C123,data_mthly!$E:$E,0),1)),"")</f>
        <v>-0.67000000000000171</v>
      </c>
      <c r="T123" s="145">
        <f>IFERROR(IF(INDEX(data_mthly!U:U,MATCH($C123,data_mthly!$E:$E,0),1)=0,"",INDEX(data_mthly!U:U,MATCH($C123,data_mthly!$E:$E,0),1)),"")</f>
        <v>-20.179999999999993</v>
      </c>
      <c r="U123" s="21">
        <f>IFERROR(IF(INDEX(data_mthly!V:V,MATCH($C123,data_mthly!$E:$E,0),1)=0,"",INDEX(data_mthly!V:V,MATCH($C123,data_mthly!$E:$E,0),1)),"")</f>
        <v>82.51</v>
      </c>
      <c r="V123" s="86">
        <f>IFERROR(IF(INDEX(data_mthly!W:W,MATCH($C123,data_mthly!$E:$E,0),1)=0,"",INDEX(data_mthly!W:W,MATCH($C123,data_mthly!$E:$E,0),1)),"")</f>
        <v>11.3</v>
      </c>
      <c r="W123" s="160">
        <f t="shared" si="7"/>
        <v>1</v>
      </c>
      <c r="X123" s="21" t="str">
        <f>IFERROR(IF(INDEX(data_mthly!Y:Y,MATCH($C123,data_mthly!$E:$E,0),1)=0,"",INDEX(data_mthly!Y:Y,MATCH($C123,data_mthly!$E:$E,0),1)),"")</f>
        <v/>
      </c>
      <c r="Y123" s="145" t="str">
        <f>IFERROR(IF(INDEX(data_mthly!Z:Z,MATCH($C123,data_mthly!$E:$E,0),1)=0,"",INDEX(data_mthly!Z:Z,MATCH($C123,data_mthly!$E:$E,0),1)),"")</f>
        <v/>
      </c>
      <c r="Z123" s="21" t="str">
        <f>IFERROR(IF(INDEX(data_mthly!AA:AA,MATCH($C123,data_mthly!$E:$E,0),1)=0,"",INDEX(data_mthly!AA:AA,MATCH($C123,data_mthly!$E:$E,0),1)),"")</f>
        <v/>
      </c>
      <c r="AA123" s="21" t="str">
        <f>IFERROR(IF(INDEX(data_mthly!AB:AB,MATCH($C123,data_mthly!$E:$E,0),1)=0,"",INDEX(data_mthly!AB:AB,MATCH($C123,data_mthly!$E:$E,0),1)),"")</f>
        <v/>
      </c>
      <c r="AB123" s="145" t="str">
        <f>IFERROR(IF(INDEX(data_mthly!AC:AC,MATCH($C123,data_mthly!$E:$E,0),1)=0,"",INDEX(data_mthly!AC:AC,MATCH($C123,data_mthly!$E:$E,0),1)),"")</f>
        <v/>
      </c>
      <c r="AC123" s="21" t="str">
        <f>IFERROR(IF(INDEX(data_mthly!AD:AD,MATCH($C123,data_mthly!$E:$E,0),1)=0,"",INDEX(data_mthly!AD:AD,MATCH($C123,data_mthly!$E:$E,0),1)),"")</f>
        <v/>
      </c>
      <c r="AD123" s="21" t="str">
        <f>IFERROR(IF(INDEX(data_mthly!AE:AE,MATCH($C123,data_mthly!$E:$E,0),1)=0,"",INDEX(data_mthly!AE:AE,MATCH($C123,data_mthly!$E:$E,0),1)),"")</f>
        <v/>
      </c>
      <c r="AE123" s="86" t="str">
        <f>IFERROR(IF(INDEX(data_mthly!AF:AF,MATCH($C123,data_mthly!$E:$E,0),1)=0,"",INDEX(data_mthly!AF:AF,MATCH($C123,data_mthly!$E:$E,0),1)),"")</f>
        <v/>
      </c>
      <c r="AF123" s="88" t="str">
        <f t="shared" si="8"/>
        <v/>
      </c>
      <c r="AG123" s="88">
        <f t="shared" si="9"/>
        <v>1</v>
      </c>
    </row>
    <row r="124" spans="1:33" ht="15.5">
      <c r="A124" s="88">
        <f t="shared" si="5"/>
        <v>2</v>
      </c>
      <c r="B124" s="89">
        <f>IFERROR(IF(INDEX(data_mthly!C:C,MATCH($C124,data_mthly!$E:$E,0),1)=0,"",INDEX(data_mthly!C:C,MATCH($C124,data_mthly!$E:$E,0),1)),"")</f>
        <v>42456</v>
      </c>
      <c r="C124" s="112">
        <f t="shared" si="6"/>
        <v>42461</v>
      </c>
      <c r="D124" s="155">
        <f>IFERROR(IF(INDEX(data_mthly!F:F,MATCH($C124,data_mthly!$E:$E,0),1)=0,"",INDEX(data_mthly!F:F,MATCH($C124,data_mthly!$E:$E,0),1)),"")</f>
        <v>407491</v>
      </c>
      <c r="E124" s="21">
        <f>IFERROR(IF(INDEX(data_mthly!G:G,MATCH($C124,data_mthly!$E:$E,0),1)=0,"",INDEX(data_mthly!G:G,MATCH($C124,data_mthly!$E:$E,0),1)),"")</f>
        <v>113.19</v>
      </c>
      <c r="F124" s="145">
        <f>IFERROR(IF(INDEX(data_mthly!H:H,MATCH($C124,data_mthly!$E:$E,0),1)=0,"",INDEX(data_mthly!H:H,MATCH($C124,data_mthly!$E:$E,0),1)),"")</f>
        <v>0.85999999999999943</v>
      </c>
      <c r="G124" s="145">
        <f>IFERROR(IF(INDEX(data_mthly!I:I,MATCH($C124,data_mthly!$E:$E,0),1)=0,"",INDEX(data_mthly!I:I,MATCH($C124,data_mthly!$E:$E,0),1)),"")</f>
        <v>-18.879999999999995</v>
      </c>
      <c r="H124" s="21">
        <f>IFERROR(IF(INDEX(data_mthly!J:J,MATCH($C124,data_mthly!$E:$E,0),1)=0,"",INDEX(data_mthly!J:J,MATCH($C124,data_mthly!$E:$E,0),1)),"")</f>
        <v>111.15</v>
      </c>
      <c r="I124" s="145">
        <f>IFERROR(IF(INDEX(data_mthly!K:K,MATCH($C124,data_mthly!$E:$E,0),1)=0,"",INDEX(data_mthly!K:K,MATCH($C124,data_mthly!$E:$E,0),1)),"")</f>
        <v>0.84000000000000341</v>
      </c>
      <c r="J124" s="145">
        <f>IFERROR(IF(INDEX(data_mthly!L:L,MATCH($C124,data_mthly!$E:$E,0),1)=0,"",INDEX(data_mthly!L:L,MATCH($C124,data_mthly!$E:$E,0),1)),"")</f>
        <v>-18.53</v>
      </c>
      <c r="K124" s="21">
        <f>IFERROR(IF(INDEX(data_mthly!M:M,MATCH($C124,data_mthly!$E:$E,0),1)=0,"",INDEX(data_mthly!M:M,MATCH($C124,data_mthly!$E:$E,0),1)),"")</f>
        <v>83.49</v>
      </c>
      <c r="L124" s="86">
        <f>IFERROR(IF(INDEX(data_mthly!N:N,MATCH($C124,data_mthly!$E:$E,0),1)=0,"",INDEX(data_mthly!N:N,MATCH($C124,data_mthly!$E:$E,0),1)),"")</f>
        <v>11.4</v>
      </c>
      <c r="M124" s="159"/>
      <c r="N124" s="155">
        <f>IFERROR(IF(INDEX(data_mthly!O:O,MATCH($C124,data_mthly!$E:$E,0),1)=0,"",INDEX(data_mthly!O:O,MATCH($C124,data_mthly!$E:$E,0),1)),"")</f>
        <v>416265</v>
      </c>
      <c r="O124" s="21">
        <f>IFERROR(IF(INDEX(data_mthly!P:P,MATCH($C124,data_mthly!$E:$E,0),1)=0,"",INDEX(data_mthly!P:P,MATCH($C124,data_mthly!$E:$E,0),1)),"")</f>
        <v>116.83</v>
      </c>
      <c r="P124" s="145">
        <f>IFERROR(IF(INDEX(data_mthly!Q:Q,MATCH($C124,data_mthly!$E:$E,0),1)=0,"",INDEX(data_mthly!Q:Q,MATCH($C124,data_mthly!$E:$E,0),1)),"")</f>
        <v>0.84999999999999432</v>
      </c>
      <c r="Q124" s="145">
        <f>IFERROR(IF(INDEX(data_mthly!R:R,MATCH($C124,data_mthly!$E:$E,0),1)=0,"",INDEX(data_mthly!R:R,MATCH($C124,data_mthly!$E:$E,0),1)),"")</f>
        <v>-19.190000000000012</v>
      </c>
      <c r="R124" s="21">
        <f>IFERROR(IF(INDEX(data_mthly!S:S,MATCH($C124,data_mthly!$E:$E,0),1)=0,"",INDEX(data_mthly!S:S,MATCH($C124,data_mthly!$E:$E,0),1)),"")</f>
        <v>114.73</v>
      </c>
      <c r="S124" s="145">
        <f>IFERROR(IF(INDEX(data_mthly!T:T,MATCH($C124,data_mthly!$E:$E,0),1)=0,"",INDEX(data_mthly!T:T,MATCH($C124,data_mthly!$E:$E,0),1)),"")</f>
        <v>0.84000000000000341</v>
      </c>
      <c r="T124" s="145">
        <f>IFERROR(IF(INDEX(data_mthly!U:U,MATCH($C124,data_mthly!$E:$E,0),1)=0,"",INDEX(data_mthly!U:U,MATCH($C124,data_mthly!$E:$E,0),1)),"")</f>
        <v>-18.839999999999989</v>
      </c>
      <c r="U124" s="21">
        <f>IFERROR(IF(INDEX(data_mthly!V:V,MATCH($C124,data_mthly!$E:$E,0),1)=0,"",INDEX(data_mthly!V:V,MATCH($C124,data_mthly!$E:$E,0),1)),"")</f>
        <v>82.51</v>
      </c>
      <c r="V124" s="86">
        <f>IFERROR(IF(INDEX(data_mthly!W:W,MATCH($C124,data_mthly!$E:$E,0),1)=0,"",INDEX(data_mthly!W:W,MATCH($C124,data_mthly!$E:$E,0),1)),"")</f>
        <v>11.3</v>
      </c>
      <c r="W124" s="160">
        <f t="shared" si="7"/>
        <v>2</v>
      </c>
      <c r="X124" s="21" t="str">
        <f>IFERROR(IF(INDEX(data_mthly!Y:Y,MATCH($C124,data_mthly!$E:$E,0),1)=0,"",INDEX(data_mthly!Y:Y,MATCH($C124,data_mthly!$E:$E,0),1)),"")</f>
        <v/>
      </c>
      <c r="Y124" s="145" t="str">
        <f>IFERROR(IF(INDEX(data_mthly!Z:Z,MATCH($C124,data_mthly!$E:$E,0),1)=0,"",INDEX(data_mthly!Z:Z,MATCH($C124,data_mthly!$E:$E,0),1)),"")</f>
        <v/>
      </c>
      <c r="Z124" s="21" t="str">
        <f>IFERROR(IF(INDEX(data_mthly!AA:AA,MATCH($C124,data_mthly!$E:$E,0),1)=0,"",INDEX(data_mthly!AA:AA,MATCH($C124,data_mthly!$E:$E,0),1)),"")</f>
        <v/>
      </c>
      <c r="AA124" s="21" t="str">
        <f>IFERROR(IF(INDEX(data_mthly!AB:AB,MATCH($C124,data_mthly!$E:$E,0),1)=0,"",INDEX(data_mthly!AB:AB,MATCH($C124,data_mthly!$E:$E,0),1)),"")</f>
        <v/>
      </c>
      <c r="AB124" s="145" t="str">
        <f>IFERROR(IF(INDEX(data_mthly!AC:AC,MATCH($C124,data_mthly!$E:$E,0),1)=0,"",INDEX(data_mthly!AC:AC,MATCH($C124,data_mthly!$E:$E,0),1)),"")</f>
        <v/>
      </c>
      <c r="AC124" s="21" t="str">
        <f>IFERROR(IF(INDEX(data_mthly!AD:AD,MATCH($C124,data_mthly!$E:$E,0),1)=0,"",INDEX(data_mthly!AD:AD,MATCH($C124,data_mthly!$E:$E,0),1)),"")</f>
        <v/>
      </c>
      <c r="AD124" s="21" t="str">
        <f>IFERROR(IF(INDEX(data_mthly!AE:AE,MATCH($C124,data_mthly!$E:$E,0),1)=0,"",INDEX(data_mthly!AE:AE,MATCH($C124,data_mthly!$E:$E,0),1)),"")</f>
        <v/>
      </c>
      <c r="AE124" s="86" t="str">
        <f>IFERROR(IF(INDEX(data_mthly!AF:AF,MATCH($C124,data_mthly!$E:$E,0),1)=0,"",INDEX(data_mthly!AF:AF,MATCH($C124,data_mthly!$E:$E,0),1)),"")</f>
        <v/>
      </c>
      <c r="AF124" s="88" t="str">
        <f t="shared" si="8"/>
        <v/>
      </c>
      <c r="AG124" s="88">
        <f t="shared" si="9"/>
        <v>2</v>
      </c>
    </row>
    <row r="125" spans="1:33" ht="15.5">
      <c r="A125" s="88">
        <f t="shared" si="5"/>
        <v>1</v>
      </c>
      <c r="B125" s="89">
        <f>IFERROR(IF(INDEX(data_mthly!C:C,MATCH($C125,data_mthly!$E:$E,0),1)=0,"",INDEX(data_mthly!C:C,MATCH($C125,data_mthly!$E:$E,0),1)),"")</f>
        <v>42491</v>
      </c>
      <c r="C125" s="112">
        <f t="shared" si="6"/>
        <v>42491</v>
      </c>
      <c r="D125" s="155">
        <f>IFERROR(IF(INDEX(data_mthly!F:F,MATCH($C125,data_mthly!$E:$E,0),1)=0,"",INDEX(data_mthly!F:F,MATCH($C125,data_mthly!$E:$E,0),1)),"")</f>
        <v>320230</v>
      </c>
      <c r="E125" s="21">
        <f>IFERROR(IF(INDEX(data_mthly!G:G,MATCH($C125,data_mthly!$E:$E,0),1)=0,"",INDEX(data_mthly!G:G,MATCH($C125,data_mthly!$E:$E,0),1)),"")</f>
        <v>116.01</v>
      </c>
      <c r="F125" s="145">
        <f>IFERROR(IF(INDEX(data_mthly!H:H,MATCH($C125,data_mthly!$E:$E,0),1)=0,"",INDEX(data_mthly!H:H,MATCH($C125,data_mthly!$E:$E,0),1)),"")</f>
        <v>2.8200000000000074</v>
      </c>
      <c r="G125" s="145">
        <f>IFERROR(IF(INDEX(data_mthly!I:I,MATCH($C125,data_mthly!$E:$E,0),1)=0,"",INDEX(data_mthly!I:I,MATCH($C125,data_mthly!$E:$E,0),1)),"")</f>
        <v>-15.269999999999996</v>
      </c>
      <c r="H125" s="21">
        <f>IFERROR(IF(INDEX(data_mthly!J:J,MATCH($C125,data_mthly!$E:$E,0),1)=0,"",INDEX(data_mthly!J:J,MATCH($C125,data_mthly!$E:$E,0),1)),"")</f>
        <v>113.92</v>
      </c>
      <c r="I125" s="145">
        <f>IFERROR(IF(INDEX(data_mthly!K:K,MATCH($C125,data_mthly!$E:$E,0),1)=0,"",INDEX(data_mthly!K:K,MATCH($C125,data_mthly!$E:$E,0),1)),"")</f>
        <v>2.769999999999996</v>
      </c>
      <c r="J125" s="145">
        <f>IFERROR(IF(INDEX(data_mthly!L:L,MATCH($C125,data_mthly!$E:$E,0),1)=0,"",INDEX(data_mthly!L:L,MATCH($C125,data_mthly!$E:$E,0),1)),"")</f>
        <v>-14.980000000000004</v>
      </c>
      <c r="K125" s="21">
        <f>IFERROR(IF(INDEX(data_mthly!M:M,MATCH($C125,data_mthly!$E:$E,0),1)=0,"",INDEX(data_mthly!M:M,MATCH($C125,data_mthly!$E:$E,0),1)),"")</f>
        <v>82.49</v>
      </c>
      <c r="L125" s="86">
        <f>IFERROR(IF(INDEX(data_mthly!N:N,MATCH($C125,data_mthly!$E:$E,0),1)=0,"",INDEX(data_mthly!N:N,MATCH($C125,data_mthly!$E:$E,0),1)),"")</f>
        <v>11.2</v>
      </c>
      <c r="M125" s="159"/>
      <c r="N125" s="155">
        <f>IFERROR(IF(INDEX(data_mthly!O:O,MATCH($C125,data_mthly!$E:$E,0),1)=0,"",INDEX(data_mthly!O:O,MATCH($C125,data_mthly!$E:$E,0),1)),"")</f>
        <v>319531</v>
      </c>
      <c r="O125" s="21">
        <f>IFERROR(IF(INDEX(data_mthly!P:P,MATCH($C125,data_mthly!$E:$E,0),1)=0,"",INDEX(data_mthly!P:P,MATCH($C125,data_mthly!$E:$E,0),1)),"")</f>
        <v>119.46</v>
      </c>
      <c r="P125" s="145">
        <f>IFERROR(IF(INDEX(data_mthly!Q:Q,MATCH($C125,data_mthly!$E:$E,0),1)=0,"",INDEX(data_mthly!Q:Q,MATCH($C125,data_mthly!$E:$E,0),1)),"")</f>
        <v>2.6299999999999955</v>
      </c>
      <c r="Q125" s="145">
        <f>IFERROR(IF(INDEX(data_mthly!R:R,MATCH($C125,data_mthly!$E:$E,0),1)=0,"",INDEX(data_mthly!R:R,MATCH($C125,data_mthly!$E:$E,0),1)),"")</f>
        <v>-16.560000000000016</v>
      </c>
      <c r="R125" s="21">
        <f>IFERROR(IF(INDEX(data_mthly!S:S,MATCH($C125,data_mthly!$E:$E,0),1)=0,"",INDEX(data_mthly!S:S,MATCH($C125,data_mthly!$E:$E,0),1)),"")</f>
        <v>117.31</v>
      </c>
      <c r="S125" s="145">
        <f>IFERROR(IF(INDEX(data_mthly!T:T,MATCH($C125,data_mthly!$E:$E,0),1)=0,"",INDEX(data_mthly!T:T,MATCH($C125,data_mthly!$E:$E,0),1)),"")</f>
        <v>2.5799999999999983</v>
      </c>
      <c r="T125" s="145">
        <f>IFERROR(IF(INDEX(data_mthly!U:U,MATCH($C125,data_mthly!$E:$E,0),1)=0,"",INDEX(data_mthly!U:U,MATCH($C125,data_mthly!$E:$E,0),1)),"")</f>
        <v>-16.259999999999991</v>
      </c>
      <c r="U125" s="21">
        <f>IFERROR(IF(INDEX(data_mthly!V:V,MATCH($C125,data_mthly!$E:$E,0),1)=0,"",INDEX(data_mthly!V:V,MATCH($C125,data_mthly!$E:$E,0),1)),"")</f>
        <v>81.430000000000007</v>
      </c>
      <c r="V125" s="86">
        <f>IFERROR(IF(INDEX(data_mthly!W:W,MATCH($C125,data_mthly!$E:$E,0),1)=0,"",INDEX(data_mthly!W:W,MATCH($C125,data_mthly!$E:$E,0),1)),"")</f>
        <v>11.2</v>
      </c>
      <c r="W125" s="160">
        <f t="shared" si="7"/>
        <v>1</v>
      </c>
      <c r="X125" s="21" t="str">
        <f>IFERROR(IF(INDEX(data_mthly!Y:Y,MATCH($C125,data_mthly!$E:$E,0),1)=0,"",INDEX(data_mthly!Y:Y,MATCH($C125,data_mthly!$E:$E,0),1)),"")</f>
        <v/>
      </c>
      <c r="Y125" s="145" t="str">
        <f>IFERROR(IF(INDEX(data_mthly!Z:Z,MATCH($C125,data_mthly!$E:$E,0),1)=0,"",INDEX(data_mthly!Z:Z,MATCH($C125,data_mthly!$E:$E,0),1)),"")</f>
        <v/>
      </c>
      <c r="Z125" s="21" t="str">
        <f>IFERROR(IF(INDEX(data_mthly!AA:AA,MATCH($C125,data_mthly!$E:$E,0),1)=0,"",INDEX(data_mthly!AA:AA,MATCH($C125,data_mthly!$E:$E,0),1)),"")</f>
        <v/>
      </c>
      <c r="AA125" s="21" t="str">
        <f>IFERROR(IF(INDEX(data_mthly!AB:AB,MATCH($C125,data_mthly!$E:$E,0),1)=0,"",INDEX(data_mthly!AB:AB,MATCH($C125,data_mthly!$E:$E,0),1)),"")</f>
        <v/>
      </c>
      <c r="AB125" s="145" t="str">
        <f>IFERROR(IF(INDEX(data_mthly!AC:AC,MATCH($C125,data_mthly!$E:$E,0),1)=0,"",INDEX(data_mthly!AC:AC,MATCH($C125,data_mthly!$E:$E,0),1)),"")</f>
        <v/>
      </c>
      <c r="AC125" s="21" t="str">
        <f>IFERROR(IF(INDEX(data_mthly!AD:AD,MATCH($C125,data_mthly!$E:$E,0),1)=0,"",INDEX(data_mthly!AD:AD,MATCH($C125,data_mthly!$E:$E,0),1)),"")</f>
        <v/>
      </c>
      <c r="AD125" s="21" t="str">
        <f>IFERROR(IF(INDEX(data_mthly!AE:AE,MATCH($C125,data_mthly!$E:$E,0),1)=0,"",INDEX(data_mthly!AE:AE,MATCH($C125,data_mthly!$E:$E,0),1)),"")</f>
        <v/>
      </c>
      <c r="AE125" s="86" t="str">
        <f>IFERROR(IF(INDEX(data_mthly!AF:AF,MATCH($C125,data_mthly!$E:$E,0),1)=0,"",INDEX(data_mthly!AF:AF,MATCH($C125,data_mthly!$E:$E,0),1)),"")</f>
        <v/>
      </c>
      <c r="AF125" s="88" t="str">
        <f t="shared" si="8"/>
        <v/>
      </c>
      <c r="AG125" s="88">
        <f t="shared" si="9"/>
        <v>1</v>
      </c>
    </row>
    <row r="126" spans="1:33" ht="15.5">
      <c r="A126" s="88">
        <f t="shared" si="5"/>
        <v>2</v>
      </c>
      <c r="B126" s="89">
        <f>IFERROR(IF(INDEX(data_mthly!C:C,MATCH($C126,data_mthly!$E:$E,0),1)=0,"",INDEX(data_mthly!C:C,MATCH($C126,data_mthly!$E:$E,0),1)),"")</f>
        <v>42519</v>
      </c>
      <c r="C126" s="112">
        <f t="shared" si="6"/>
        <v>42522</v>
      </c>
      <c r="D126" s="155">
        <f>IFERROR(IF(INDEX(data_mthly!F:F,MATCH($C126,data_mthly!$E:$E,0),1)=0,"",INDEX(data_mthly!F:F,MATCH($C126,data_mthly!$E:$E,0),1)),"")</f>
        <v>309174</v>
      </c>
      <c r="E126" s="21">
        <f>IFERROR(IF(INDEX(data_mthly!G:G,MATCH($C126,data_mthly!$E:$E,0),1)=0,"",INDEX(data_mthly!G:G,MATCH($C126,data_mthly!$E:$E,0),1)),"")</f>
        <v>120.88</v>
      </c>
      <c r="F126" s="145">
        <f>IFERROR(IF(INDEX(data_mthly!H:H,MATCH($C126,data_mthly!$E:$E,0),1)=0,"",INDEX(data_mthly!H:H,MATCH($C126,data_mthly!$E:$E,0),1)),"")</f>
        <v>4.8699999999999903</v>
      </c>
      <c r="G126" s="145">
        <f>IFERROR(IF(INDEX(data_mthly!I:I,MATCH($C126,data_mthly!$E:$E,0),1)=0,"",INDEX(data_mthly!I:I,MATCH($C126,data_mthly!$E:$E,0),1)),"")</f>
        <v>-11.27000000000001</v>
      </c>
      <c r="H126" s="21">
        <f>IFERROR(IF(INDEX(data_mthly!J:J,MATCH($C126,data_mthly!$E:$E,0),1)=0,"",INDEX(data_mthly!J:J,MATCH($C126,data_mthly!$E:$E,0),1)),"")</f>
        <v>118.7</v>
      </c>
      <c r="I126" s="145">
        <f>IFERROR(IF(INDEX(data_mthly!K:K,MATCH($C126,data_mthly!$E:$E,0),1)=0,"",INDEX(data_mthly!K:K,MATCH($C126,data_mthly!$E:$E,0),1)),"")</f>
        <v>4.7800000000000011</v>
      </c>
      <c r="J126" s="145">
        <f>IFERROR(IF(INDEX(data_mthly!L:L,MATCH($C126,data_mthly!$E:$E,0),1)=0,"",INDEX(data_mthly!L:L,MATCH($C126,data_mthly!$E:$E,0),1)),"")</f>
        <v>-11.059999999999988</v>
      </c>
      <c r="K126" s="21">
        <f>IFERROR(IF(INDEX(data_mthly!M:M,MATCH($C126,data_mthly!$E:$E,0),1)=0,"",INDEX(data_mthly!M:M,MATCH($C126,data_mthly!$E:$E,0),1)),"")</f>
        <v>81.78</v>
      </c>
      <c r="L126" s="86">
        <f>IFERROR(IF(INDEX(data_mthly!N:N,MATCH($C126,data_mthly!$E:$E,0),1)=0,"",INDEX(data_mthly!N:N,MATCH($C126,data_mthly!$E:$E,0),1)),"")</f>
        <v>11.3</v>
      </c>
      <c r="M126" s="159"/>
      <c r="N126" s="155">
        <f>IFERROR(IF(INDEX(data_mthly!O:O,MATCH($C126,data_mthly!$E:$E,0),1)=0,"",INDEX(data_mthly!O:O,MATCH($C126,data_mthly!$E:$E,0),1)),"")</f>
        <v>324168</v>
      </c>
      <c r="O126" s="21">
        <f>IFERROR(IF(INDEX(data_mthly!P:P,MATCH($C126,data_mthly!$E:$E,0),1)=0,"",INDEX(data_mthly!P:P,MATCH($C126,data_mthly!$E:$E,0),1)),"")</f>
        <v>124.35</v>
      </c>
      <c r="P126" s="145">
        <f>IFERROR(IF(INDEX(data_mthly!Q:Q,MATCH($C126,data_mthly!$E:$E,0),1)=0,"",INDEX(data_mthly!Q:Q,MATCH($C126,data_mthly!$E:$E,0),1)),"")</f>
        <v>4.8900000000000006</v>
      </c>
      <c r="Q126" s="145">
        <f>IFERROR(IF(INDEX(data_mthly!R:R,MATCH($C126,data_mthly!$E:$E,0),1)=0,"",INDEX(data_mthly!R:R,MATCH($C126,data_mthly!$E:$E,0),1)),"")</f>
        <v>-12.530000000000001</v>
      </c>
      <c r="R126" s="21">
        <f>IFERROR(IF(INDEX(data_mthly!S:S,MATCH($C126,data_mthly!$E:$E,0),1)=0,"",INDEX(data_mthly!S:S,MATCH($C126,data_mthly!$E:$E,0),1)),"")</f>
        <v>122.12</v>
      </c>
      <c r="S126" s="145">
        <f>IFERROR(IF(INDEX(data_mthly!T:T,MATCH($C126,data_mthly!$E:$E,0),1)=0,"",INDEX(data_mthly!T:T,MATCH($C126,data_mthly!$E:$E,0),1)),"")</f>
        <v>4.8100000000000023</v>
      </c>
      <c r="T126" s="145">
        <f>IFERROR(IF(INDEX(data_mthly!U:U,MATCH($C126,data_mthly!$E:$E,0),1)=0,"",INDEX(data_mthly!U:U,MATCH($C126,data_mthly!$E:$E,0),1)),"")</f>
        <v>-12.299999999999983</v>
      </c>
      <c r="U126" s="21">
        <f>IFERROR(IF(INDEX(data_mthly!V:V,MATCH($C126,data_mthly!$E:$E,0),1)=0,"",INDEX(data_mthly!V:V,MATCH($C126,data_mthly!$E:$E,0),1)),"")</f>
        <v>80.739999999999995</v>
      </c>
      <c r="V126" s="86">
        <f>IFERROR(IF(INDEX(data_mthly!W:W,MATCH($C126,data_mthly!$E:$E,0),1)=0,"",INDEX(data_mthly!W:W,MATCH($C126,data_mthly!$E:$E,0),1)),"")</f>
        <v>11.3</v>
      </c>
      <c r="W126" s="160">
        <f t="shared" si="7"/>
        <v>2</v>
      </c>
      <c r="X126" s="21" t="str">
        <f>IFERROR(IF(INDEX(data_mthly!Y:Y,MATCH($C126,data_mthly!$E:$E,0),1)=0,"",INDEX(data_mthly!Y:Y,MATCH($C126,data_mthly!$E:$E,0),1)),"")</f>
        <v/>
      </c>
      <c r="Y126" s="145" t="str">
        <f>IFERROR(IF(INDEX(data_mthly!Z:Z,MATCH($C126,data_mthly!$E:$E,0),1)=0,"",INDEX(data_mthly!Z:Z,MATCH($C126,data_mthly!$E:$E,0),1)),"")</f>
        <v/>
      </c>
      <c r="Z126" s="21" t="str">
        <f>IFERROR(IF(INDEX(data_mthly!AA:AA,MATCH($C126,data_mthly!$E:$E,0),1)=0,"",INDEX(data_mthly!AA:AA,MATCH($C126,data_mthly!$E:$E,0),1)),"")</f>
        <v/>
      </c>
      <c r="AA126" s="21" t="str">
        <f>IFERROR(IF(INDEX(data_mthly!AB:AB,MATCH($C126,data_mthly!$E:$E,0),1)=0,"",INDEX(data_mthly!AB:AB,MATCH($C126,data_mthly!$E:$E,0),1)),"")</f>
        <v/>
      </c>
      <c r="AB126" s="145" t="str">
        <f>IFERROR(IF(INDEX(data_mthly!AC:AC,MATCH($C126,data_mthly!$E:$E,0),1)=0,"",INDEX(data_mthly!AC:AC,MATCH($C126,data_mthly!$E:$E,0),1)),"")</f>
        <v/>
      </c>
      <c r="AC126" s="21" t="str">
        <f>IFERROR(IF(INDEX(data_mthly!AD:AD,MATCH($C126,data_mthly!$E:$E,0),1)=0,"",INDEX(data_mthly!AD:AD,MATCH($C126,data_mthly!$E:$E,0),1)),"")</f>
        <v/>
      </c>
      <c r="AD126" s="21" t="str">
        <f>IFERROR(IF(INDEX(data_mthly!AE:AE,MATCH($C126,data_mthly!$E:$E,0),1)=0,"",INDEX(data_mthly!AE:AE,MATCH($C126,data_mthly!$E:$E,0),1)),"")</f>
        <v/>
      </c>
      <c r="AE126" s="86" t="str">
        <f>IFERROR(IF(INDEX(data_mthly!AF:AF,MATCH($C126,data_mthly!$E:$E,0),1)=0,"",INDEX(data_mthly!AF:AF,MATCH($C126,data_mthly!$E:$E,0),1)),"")</f>
        <v/>
      </c>
      <c r="AF126" s="88" t="str">
        <f t="shared" si="8"/>
        <v/>
      </c>
      <c r="AG126" s="88">
        <f t="shared" si="9"/>
        <v>2</v>
      </c>
    </row>
    <row r="127" spans="1:33" ht="15.5">
      <c r="A127" s="88">
        <f t="shared" si="5"/>
        <v>1</v>
      </c>
      <c r="B127" s="89">
        <f>IFERROR(IF(INDEX(data_mthly!C:C,MATCH($C127,data_mthly!$E:$E,0),1)=0,"",INDEX(data_mthly!C:C,MATCH($C127,data_mthly!$E:$E,0),1)),"")</f>
        <v>42547</v>
      </c>
      <c r="C127" s="112">
        <f t="shared" si="6"/>
        <v>42552</v>
      </c>
      <c r="D127" s="155">
        <f>IFERROR(IF(INDEX(data_mthly!F:F,MATCH($C127,data_mthly!$E:$E,0),1)=0,"",INDEX(data_mthly!F:F,MATCH($C127,data_mthly!$E:$E,0),1)),"")</f>
        <v>395351</v>
      </c>
      <c r="E127" s="21">
        <f>IFERROR(IF(INDEX(data_mthly!G:G,MATCH($C127,data_mthly!$E:$E,0),1)=0,"",INDEX(data_mthly!G:G,MATCH($C127,data_mthly!$E:$E,0),1)),"")</f>
        <v>128.05000000000001</v>
      </c>
      <c r="F127" s="145">
        <f>IFERROR(IF(INDEX(data_mthly!H:H,MATCH($C127,data_mthly!$E:$E,0),1)=0,"",INDEX(data_mthly!H:H,MATCH($C127,data_mthly!$E:$E,0),1)),"")</f>
        <v>7.1700000000000159</v>
      </c>
      <c r="G127" s="145">
        <f>IFERROR(IF(INDEX(data_mthly!I:I,MATCH($C127,data_mthly!$E:$E,0),1)=0,"",INDEX(data_mthly!I:I,MATCH($C127,data_mthly!$E:$E,0),1)),"")</f>
        <v>-4.9699999999999989</v>
      </c>
      <c r="H127" s="21">
        <f>IFERROR(IF(INDEX(data_mthly!J:J,MATCH($C127,data_mthly!$E:$E,0),1)=0,"",INDEX(data_mthly!J:J,MATCH($C127,data_mthly!$E:$E,0),1)),"")</f>
        <v>125.74</v>
      </c>
      <c r="I127" s="145">
        <f>IFERROR(IF(INDEX(data_mthly!K:K,MATCH($C127,data_mthly!$E:$E,0),1)=0,"",INDEX(data_mthly!K:K,MATCH($C127,data_mthly!$E:$E,0),1)),"")</f>
        <v>7.039999999999992</v>
      </c>
      <c r="J127" s="145">
        <f>IFERROR(IF(INDEX(data_mthly!L:L,MATCH($C127,data_mthly!$E:$E,0),1)=0,"",INDEX(data_mthly!L:L,MATCH($C127,data_mthly!$E:$E,0),1)),"")</f>
        <v>-4.8800000000000097</v>
      </c>
      <c r="K127" s="21">
        <f>IFERROR(IF(INDEX(data_mthly!M:M,MATCH($C127,data_mthly!$E:$E,0),1)=0,"",INDEX(data_mthly!M:M,MATCH($C127,data_mthly!$E:$E,0),1)),"")</f>
        <v>81.64</v>
      </c>
      <c r="L127" s="86">
        <f>IFERROR(IF(INDEX(data_mthly!N:N,MATCH($C127,data_mthly!$E:$E,0),1)=0,"",INDEX(data_mthly!N:N,MATCH($C127,data_mthly!$E:$E,0),1)),"")</f>
        <v>11.3</v>
      </c>
      <c r="M127" s="159"/>
      <c r="N127" s="155">
        <f>IFERROR(IF(INDEX(data_mthly!O:O,MATCH($C127,data_mthly!$E:$E,0),1)=0,"",INDEX(data_mthly!O:O,MATCH($C127,data_mthly!$E:$E,0),1)),"")</f>
        <v>408808</v>
      </c>
      <c r="O127" s="21">
        <f>IFERROR(IF(INDEX(data_mthly!P:P,MATCH($C127,data_mthly!$E:$E,0),1)=0,"",INDEX(data_mthly!P:P,MATCH($C127,data_mthly!$E:$E,0),1)),"")</f>
        <v>130.66999999999999</v>
      </c>
      <c r="P127" s="145">
        <f>IFERROR(IF(INDEX(data_mthly!Q:Q,MATCH($C127,data_mthly!$E:$E,0),1)=0,"",INDEX(data_mthly!Q:Q,MATCH($C127,data_mthly!$E:$E,0),1)),"")</f>
        <v>6.3199999999999932</v>
      </c>
      <c r="Q127" s="145">
        <f>IFERROR(IF(INDEX(data_mthly!R:R,MATCH($C127,data_mthly!$E:$E,0),1)=0,"",INDEX(data_mthly!R:R,MATCH($C127,data_mthly!$E:$E,0),1)),"")</f>
        <v>-6.5100000000000193</v>
      </c>
      <c r="R127" s="21">
        <f>IFERROR(IF(INDEX(data_mthly!S:S,MATCH($C127,data_mthly!$E:$E,0),1)=0,"",INDEX(data_mthly!S:S,MATCH($C127,data_mthly!$E:$E,0),1)),"")</f>
        <v>128.33000000000001</v>
      </c>
      <c r="S127" s="145">
        <f>IFERROR(IF(INDEX(data_mthly!T:T,MATCH($C127,data_mthly!$E:$E,0),1)=0,"",INDEX(data_mthly!T:T,MATCH($C127,data_mthly!$E:$E,0),1)),"")</f>
        <v>6.210000000000008</v>
      </c>
      <c r="T127" s="145">
        <f>IFERROR(IF(INDEX(data_mthly!U:U,MATCH($C127,data_mthly!$E:$E,0),1)=0,"",INDEX(data_mthly!U:U,MATCH($C127,data_mthly!$E:$E,0),1)),"")</f>
        <v>-6.3899999999999864</v>
      </c>
      <c r="U127" s="21">
        <f>IFERROR(IF(INDEX(data_mthly!V:V,MATCH($C127,data_mthly!$E:$E,0),1)=0,"",INDEX(data_mthly!V:V,MATCH($C127,data_mthly!$E:$E,0),1)),"")</f>
        <v>80.53</v>
      </c>
      <c r="V127" s="86">
        <f>IFERROR(IF(INDEX(data_mthly!W:W,MATCH($C127,data_mthly!$E:$E,0),1)=0,"",INDEX(data_mthly!W:W,MATCH($C127,data_mthly!$E:$E,0),1)),"")</f>
        <v>11.5</v>
      </c>
      <c r="W127" s="160">
        <f t="shared" si="7"/>
        <v>1</v>
      </c>
      <c r="X127" s="21" t="str">
        <f>IFERROR(IF(INDEX(data_mthly!Y:Y,MATCH($C127,data_mthly!$E:$E,0),1)=0,"",INDEX(data_mthly!Y:Y,MATCH($C127,data_mthly!$E:$E,0),1)),"")</f>
        <v/>
      </c>
      <c r="Y127" s="145" t="str">
        <f>IFERROR(IF(INDEX(data_mthly!Z:Z,MATCH($C127,data_mthly!$E:$E,0),1)=0,"",INDEX(data_mthly!Z:Z,MATCH($C127,data_mthly!$E:$E,0),1)),"")</f>
        <v/>
      </c>
      <c r="Z127" s="21" t="str">
        <f>IFERROR(IF(INDEX(data_mthly!AA:AA,MATCH($C127,data_mthly!$E:$E,0),1)=0,"",INDEX(data_mthly!AA:AA,MATCH($C127,data_mthly!$E:$E,0),1)),"")</f>
        <v/>
      </c>
      <c r="AA127" s="21" t="str">
        <f>IFERROR(IF(INDEX(data_mthly!AB:AB,MATCH($C127,data_mthly!$E:$E,0),1)=0,"",INDEX(data_mthly!AB:AB,MATCH($C127,data_mthly!$E:$E,0),1)),"")</f>
        <v/>
      </c>
      <c r="AB127" s="145" t="str">
        <f>IFERROR(IF(INDEX(data_mthly!AC:AC,MATCH($C127,data_mthly!$E:$E,0),1)=0,"",INDEX(data_mthly!AC:AC,MATCH($C127,data_mthly!$E:$E,0),1)),"")</f>
        <v/>
      </c>
      <c r="AC127" s="21" t="str">
        <f>IFERROR(IF(INDEX(data_mthly!AD:AD,MATCH($C127,data_mthly!$E:$E,0),1)=0,"",INDEX(data_mthly!AD:AD,MATCH($C127,data_mthly!$E:$E,0),1)),"")</f>
        <v/>
      </c>
      <c r="AD127" s="21" t="str">
        <f>IFERROR(IF(INDEX(data_mthly!AE:AE,MATCH($C127,data_mthly!$E:$E,0),1)=0,"",INDEX(data_mthly!AE:AE,MATCH($C127,data_mthly!$E:$E,0),1)),"")</f>
        <v/>
      </c>
      <c r="AE127" s="86" t="str">
        <f>IFERROR(IF(INDEX(data_mthly!AF:AF,MATCH($C127,data_mthly!$E:$E,0),1)=0,"",INDEX(data_mthly!AF:AF,MATCH($C127,data_mthly!$E:$E,0),1)),"")</f>
        <v/>
      </c>
      <c r="AF127" s="88" t="str">
        <f t="shared" si="8"/>
        <v/>
      </c>
      <c r="AG127" s="88">
        <f t="shared" si="9"/>
        <v>1</v>
      </c>
    </row>
    <row r="128" spans="1:33" ht="15.5">
      <c r="A128" s="88">
        <f t="shared" si="5"/>
        <v>2</v>
      </c>
      <c r="B128" s="89">
        <f>IFERROR(IF(INDEX(data_mthly!C:C,MATCH($C128,data_mthly!$E:$E,0),1)=0,"",INDEX(data_mthly!C:C,MATCH($C128,data_mthly!$E:$E,0),1)),"")</f>
        <v>42582</v>
      </c>
      <c r="C128" s="112">
        <f t="shared" si="6"/>
        <v>42583</v>
      </c>
      <c r="D128" s="155">
        <f>IFERROR(IF(INDEX(data_mthly!F:F,MATCH($C128,data_mthly!$E:$E,0),1)=0,"",INDEX(data_mthly!F:F,MATCH($C128,data_mthly!$E:$E,0),1)),"")</f>
        <v>327005</v>
      </c>
      <c r="E128" s="21">
        <f>IFERROR(IF(INDEX(data_mthly!G:G,MATCH($C128,data_mthly!$E:$E,0),1)=0,"",INDEX(data_mthly!G:G,MATCH($C128,data_mthly!$E:$E,0),1)),"")</f>
        <v>135.57</v>
      </c>
      <c r="F128" s="145">
        <f>IFERROR(IF(INDEX(data_mthly!H:H,MATCH($C128,data_mthly!$E:$E,0),1)=0,"",INDEX(data_mthly!H:H,MATCH($C128,data_mthly!$E:$E,0),1)),"")</f>
        <v>7.5199999999999818</v>
      </c>
      <c r="G128" s="145">
        <f>IFERROR(IF(INDEX(data_mthly!I:I,MATCH($C128,data_mthly!$E:$E,0),1)=0,"",INDEX(data_mthly!I:I,MATCH($C128,data_mthly!$E:$E,0),1)),"")</f>
        <v>3.1200000000000045</v>
      </c>
      <c r="H128" s="21">
        <f>IFERROR(IF(INDEX(data_mthly!J:J,MATCH($C128,data_mthly!$E:$E,0),1)=0,"",INDEX(data_mthly!J:J,MATCH($C128,data_mthly!$E:$E,0),1)),"")</f>
        <v>133.13</v>
      </c>
      <c r="I128" s="145">
        <f>IFERROR(IF(INDEX(data_mthly!K:K,MATCH($C128,data_mthly!$E:$E,0),1)=0,"",INDEX(data_mthly!K:K,MATCH($C128,data_mthly!$E:$E,0),1)),"")</f>
        <v>7.3900000000000006</v>
      </c>
      <c r="J128" s="145">
        <f>IFERROR(IF(INDEX(data_mthly!L:L,MATCH($C128,data_mthly!$E:$E,0),1)=0,"",INDEX(data_mthly!L:L,MATCH($C128,data_mthly!$E:$E,0),1)),"")</f>
        <v>3.0699999999999932</v>
      </c>
      <c r="K128" s="21">
        <f>IFERROR(IF(INDEX(data_mthly!M:M,MATCH($C128,data_mthly!$E:$E,0),1)=0,"",INDEX(data_mthly!M:M,MATCH($C128,data_mthly!$E:$E,0),1)),"")</f>
        <v>81.83</v>
      </c>
      <c r="L128" s="86">
        <f>IFERROR(IF(INDEX(data_mthly!N:N,MATCH($C128,data_mthly!$E:$E,0),1)=0,"",INDEX(data_mthly!N:N,MATCH($C128,data_mthly!$E:$E,0),1)),"")</f>
        <v>11.3</v>
      </c>
      <c r="M128" s="159"/>
      <c r="N128" s="155">
        <f>IFERROR(IF(INDEX(data_mthly!O:O,MATCH($C128,data_mthly!$E:$E,0),1)=0,"",INDEX(data_mthly!O:O,MATCH($C128,data_mthly!$E:$E,0),1)),"")</f>
        <v>326773</v>
      </c>
      <c r="O128" s="21">
        <f>IFERROR(IF(INDEX(data_mthly!P:P,MATCH($C128,data_mthly!$E:$E,0),1)=0,"",INDEX(data_mthly!P:P,MATCH($C128,data_mthly!$E:$E,0),1)),"")</f>
        <v>137.85</v>
      </c>
      <c r="P128" s="145">
        <f>IFERROR(IF(INDEX(data_mthly!Q:Q,MATCH($C128,data_mthly!$E:$E,0),1)=0,"",INDEX(data_mthly!Q:Q,MATCH($C128,data_mthly!$E:$E,0),1)),"")</f>
        <v>7.1800000000000068</v>
      </c>
      <c r="Q128" s="145">
        <f>IFERROR(IF(INDEX(data_mthly!R:R,MATCH($C128,data_mthly!$E:$E,0),1)=0,"",INDEX(data_mthly!R:R,MATCH($C128,data_mthly!$E:$E,0),1)),"")</f>
        <v>1.0699999999999932</v>
      </c>
      <c r="R128" s="21">
        <f>IFERROR(IF(INDEX(data_mthly!S:S,MATCH($C128,data_mthly!$E:$E,0),1)=0,"",INDEX(data_mthly!S:S,MATCH($C128,data_mthly!$E:$E,0),1)),"")</f>
        <v>135.38</v>
      </c>
      <c r="S128" s="145">
        <f>IFERROR(IF(INDEX(data_mthly!T:T,MATCH($C128,data_mthly!$E:$E,0),1)=0,"",INDEX(data_mthly!T:T,MATCH($C128,data_mthly!$E:$E,0),1)),"")</f>
        <v>7.0499999999999829</v>
      </c>
      <c r="T128" s="145">
        <f>IFERROR(IF(INDEX(data_mthly!U:U,MATCH($C128,data_mthly!$E:$E,0),1)=0,"",INDEX(data_mthly!U:U,MATCH($C128,data_mthly!$E:$E,0),1)),"")</f>
        <v>1.0600000000000023</v>
      </c>
      <c r="U128" s="21">
        <f>IFERROR(IF(INDEX(data_mthly!V:V,MATCH($C128,data_mthly!$E:$E,0),1)=0,"",INDEX(data_mthly!V:V,MATCH($C128,data_mthly!$E:$E,0),1)),"")</f>
        <v>80.69</v>
      </c>
      <c r="V128" s="86">
        <f>IFERROR(IF(INDEX(data_mthly!W:W,MATCH($C128,data_mthly!$E:$E,0),1)=0,"",INDEX(data_mthly!W:W,MATCH($C128,data_mthly!$E:$E,0),1)),"")</f>
        <v>11.4</v>
      </c>
      <c r="W128" s="160">
        <f t="shared" si="7"/>
        <v>2</v>
      </c>
      <c r="X128" s="21" t="str">
        <f>IFERROR(IF(INDEX(data_mthly!Y:Y,MATCH($C128,data_mthly!$E:$E,0),1)=0,"",INDEX(data_mthly!Y:Y,MATCH($C128,data_mthly!$E:$E,0),1)),"")</f>
        <v/>
      </c>
      <c r="Y128" s="145" t="str">
        <f>IFERROR(IF(INDEX(data_mthly!Z:Z,MATCH($C128,data_mthly!$E:$E,0),1)=0,"",INDEX(data_mthly!Z:Z,MATCH($C128,data_mthly!$E:$E,0),1)),"")</f>
        <v/>
      </c>
      <c r="Z128" s="21" t="str">
        <f>IFERROR(IF(INDEX(data_mthly!AA:AA,MATCH($C128,data_mthly!$E:$E,0),1)=0,"",INDEX(data_mthly!AA:AA,MATCH($C128,data_mthly!$E:$E,0),1)),"")</f>
        <v/>
      </c>
      <c r="AA128" s="21" t="str">
        <f>IFERROR(IF(INDEX(data_mthly!AB:AB,MATCH($C128,data_mthly!$E:$E,0),1)=0,"",INDEX(data_mthly!AB:AB,MATCH($C128,data_mthly!$E:$E,0),1)),"")</f>
        <v/>
      </c>
      <c r="AB128" s="145" t="str">
        <f>IFERROR(IF(INDEX(data_mthly!AC:AC,MATCH($C128,data_mthly!$E:$E,0),1)=0,"",INDEX(data_mthly!AC:AC,MATCH($C128,data_mthly!$E:$E,0),1)),"")</f>
        <v/>
      </c>
      <c r="AC128" s="21" t="str">
        <f>IFERROR(IF(INDEX(data_mthly!AD:AD,MATCH($C128,data_mthly!$E:$E,0),1)=0,"",INDEX(data_mthly!AD:AD,MATCH($C128,data_mthly!$E:$E,0),1)),"")</f>
        <v/>
      </c>
      <c r="AD128" s="21" t="str">
        <f>IFERROR(IF(INDEX(data_mthly!AE:AE,MATCH($C128,data_mthly!$E:$E,0),1)=0,"",INDEX(data_mthly!AE:AE,MATCH($C128,data_mthly!$E:$E,0),1)),"")</f>
        <v/>
      </c>
      <c r="AE128" s="86" t="str">
        <f>IFERROR(IF(INDEX(data_mthly!AF:AF,MATCH($C128,data_mthly!$E:$E,0),1)=0,"",INDEX(data_mthly!AF:AF,MATCH($C128,data_mthly!$E:$E,0),1)),"")</f>
        <v/>
      </c>
      <c r="AF128" s="88" t="str">
        <f t="shared" si="8"/>
        <v/>
      </c>
      <c r="AG128" s="88">
        <f t="shared" si="9"/>
        <v>2</v>
      </c>
    </row>
    <row r="129" spans="1:33" ht="15.5">
      <c r="A129" s="88">
        <f t="shared" si="5"/>
        <v>1</v>
      </c>
      <c r="B129" s="89">
        <f>IFERROR(IF(INDEX(data_mthly!C:C,MATCH($C129,data_mthly!$E:$E,0),1)=0,"",INDEX(data_mthly!C:C,MATCH($C129,data_mthly!$E:$E,0),1)),"")</f>
        <v>42610</v>
      </c>
      <c r="C129" s="112">
        <f t="shared" si="6"/>
        <v>42614</v>
      </c>
      <c r="D129" s="155">
        <f>IFERROR(IF(INDEX(data_mthly!F:F,MATCH($C129,data_mthly!$E:$E,0),1)=0,"",INDEX(data_mthly!F:F,MATCH($C129,data_mthly!$E:$E,0),1)),"")</f>
        <v>335653</v>
      </c>
      <c r="E129" s="21">
        <f>IFERROR(IF(INDEX(data_mthly!G:G,MATCH($C129,data_mthly!$E:$E,0),1)=0,"",INDEX(data_mthly!G:G,MATCH($C129,data_mthly!$E:$E,0),1)),"")</f>
        <v>139.91</v>
      </c>
      <c r="F129" s="145">
        <f>IFERROR(IF(INDEX(data_mthly!H:H,MATCH($C129,data_mthly!$E:$E,0),1)=0,"",INDEX(data_mthly!H:H,MATCH($C129,data_mthly!$E:$E,0),1)),"")</f>
        <v>4.3400000000000034</v>
      </c>
      <c r="G129" s="145">
        <f>IFERROR(IF(INDEX(data_mthly!I:I,MATCH($C129,data_mthly!$E:$E,0),1)=0,"",INDEX(data_mthly!I:I,MATCH($C129,data_mthly!$E:$E,0),1)),"")</f>
        <v>9.1599999999999966</v>
      </c>
      <c r="H129" s="21">
        <f>IFERROR(IF(INDEX(data_mthly!J:J,MATCH($C129,data_mthly!$E:$E,0),1)=0,"",INDEX(data_mthly!J:J,MATCH($C129,data_mthly!$E:$E,0),1)),"")</f>
        <v>137.38999999999999</v>
      </c>
      <c r="I129" s="145">
        <f>IFERROR(IF(INDEX(data_mthly!K:K,MATCH($C129,data_mthly!$E:$E,0),1)=0,"",INDEX(data_mthly!K:K,MATCH($C129,data_mthly!$E:$E,0),1)),"")</f>
        <v>4.2599999999999909</v>
      </c>
      <c r="J129" s="145">
        <f>IFERROR(IF(INDEX(data_mthly!L:L,MATCH($C129,data_mthly!$E:$E,0),1)=0,"",INDEX(data_mthly!L:L,MATCH($C129,data_mthly!$E:$E,0),1)),"")</f>
        <v>9.0099999999999909</v>
      </c>
      <c r="K129" s="21">
        <f>IFERROR(IF(INDEX(data_mthly!M:M,MATCH($C129,data_mthly!$E:$E,0),1)=0,"",INDEX(data_mthly!M:M,MATCH($C129,data_mthly!$E:$E,0),1)),"")</f>
        <v>82.44</v>
      </c>
      <c r="L129" s="86">
        <f>IFERROR(IF(INDEX(data_mthly!N:N,MATCH($C129,data_mthly!$E:$E,0),1)=0,"",INDEX(data_mthly!N:N,MATCH($C129,data_mthly!$E:$E,0),1)),"")</f>
        <v>11.3</v>
      </c>
      <c r="M129" s="159"/>
      <c r="N129" s="155">
        <f>IFERROR(IF(INDEX(data_mthly!O:O,MATCH($C129,data_mthly!$E:$E,0),1)=0,"",INDEX(data_mthly!O:O,MATCH($C129,data_mthly!$E:$E,0),1)),"")</f>
        <v>333165</v>
      </c>
      <c r="O129" s="21">
        <f>IFERROR(IF(INDEX(data_mthly!P:P,MATCH($C129,data_mthly!$E:$E,0),1)=0,"",INDEX(data_mthly!P:P,MATCH($C129,data_mthly!$E:$E,0),1)),"")</f>
        <v>141.93</v>
      </c>
      <c r="P129" s="145">
        <f>IFERROR(IF(INDEX(data_mthly!Q:Q,MATCH($C129,data_mthly!$E:$E,0),1)=0,"",INDEX(data_mthly!Q:Q,MATCH($C129,data_mthly!$E:$E,0),1)),"")</f>
        <v>4.0800000000000125</v>
      </c>
      <c r="Q129" s="145">
        <f>IFERROR(IF(INDEX(data_mthly!R:R,MATCH($C129,data_mthly!$E:$E,0),1)=0,"",INDEX(data_mthly!R:R,MATCH($C129,data_mthly!$E:$E,0),1)),"")</f>
        <v>7.0500000000000114</v>
      </c>
      <c r="R129" s="21">
        <f>IFERROR(IF(INDEX(data_mthly!S:S,MATCH($C129,data_mthly!$E:$E,0),1)=0,"",INDEX(data_mthly!S:S,MATCH($C129,data_mthly!$E:$E,0),1)),"")</f>
        <v>139.38999999999999</v>
      </c>
      <c r="S129" s="145">
        <f>IFERROR(IF(INDEX(data_mthly!T:T,MATCH($C129,data_mthly!$E:$E,0),1)=0,"",INDEX(data_mthly!T:T,MATCH($C129,data_mthly!$E:$E,0),1)),"")</f>
        <v>4.0099999999999909</v>
      </c>
      <c r="T129" s="145">
        <f>IFERROR(IF(INDEX(data_mthly!U:U,MATCH($C129,data_mthly!$E:$E,0),1)=0,"",INDEX(data_mthly!U:U,MATCH($C129,data_mthly!$E:$E,0),1)),"")</f>
        <v>6.9399999999999977</v>
      </c>
      <c r="U129" s="21">
        <f>IFERROR(IF(INDEX(data_mthly!V:V,MATCH($C129,data_mthly!$E:$E,0),1)=0,"",INDEX(data_mthly!V:V,MATCH($C129,data_mthly!$E:$E,0),1)),"")</f>
        <v>81.67</v>
      </c>
      <c r="V129" s="86">
        <f>IFERROR(IF(INDEX(data_mthly!W:W,MATCH($C129,data_mthly!$E:$E,0),1)=0,"",INDEX(data_mthly!W:W,MATCH($C129,data_mthly!$E:$E,0),1)),"")</f>
        <v>11.5</v>
      </c>
      <c r="W129" s="160">
        <f t="shared" si="7"/>
        <v>1</v>
      </c>
      <c r="X129" s="21" t="str">
        <f>IFERROR(IF(INDEX(data_mthly!Y:Y,MATCH($C129,data_mthly!$E:$E,0),1)=0,"",INDEX(data_mthly!Y:Y,MATCH($C129,data_mthly!$E:$E,0),1)),"")</f>
        <v/>
      </c>
      <c r="Y129" s="145" t="str">
        <f>IFERROR(IF(INDEX(data_mthly!Z:Z,MATCH($C129,data_mthly!$E:$E,0),1)=0,"",INDEX(data_mthly!Z:Z,MATCH($C129,data_mthly!$E:$E,0),1)),"")</f>
        <v/>
      </c>
      <c r="Z129" s="21" t="str">
        <f>IFERROR(IF(INDEX(data_mthly!AA:AA,MATCH($C129,data_mthly!$E:$E,0),1)=0,"",INDEX(data_mthly!AA:AA,MATCH($C129,data_mthly!$E:$E,0),1)),"")</f>
        <v/>
      </c>
      <c r="AA129" s="21" t="str">
        <f>IFERROR(IF(INDEX(data_mthly!AB:AB,MATCH($C129,data_mthly!$E:$E,0),1)=0,"",INDEX(data_mthly!AB:AB,MATCH($C129,data_mthly!$E:$E,0),1)),"")</f>
        <v/>
      </c>
      <c r="AB129" s="145" t="str">
        <f>IFERROR(IF(INDEX(data_mthly!AC:AC,MATCH($C129,data_mthly!$E:$E,0),1)=0,"",INDEX(data_mthly!AC:AC,MATCH($C129,data_mthly!$E:$E,0),1)),"")</f>
        <v/>
      </c>
      <c r="AC129" s="21" t="str">
        <f>IFERROR(IF(INDEX(data_mthly!AD:AD,MATCH($C129,data_mthly!$E:$E,0),1)=0,"",INDEX(data_mthly!AD:AD,MATCH($C129,data_mthly!$E:$E,0),1)),"")</f>
        <v/>
      </c>
      <c r="AD129" s="21" t="str">
        <f>IFERROR(IF(INDEX(data_mthly!AE:AE,MATCH($C129,data_mthly!$E:$E,0),1)=0,"",INDEX(data_mthly!AE:AE,MATCH($C129,data_mthly!$E:$E,0),1)),"")</f>
        <v/>
      </c>
      <c r="AE129" s="86" t="str">
        <f>IFERROR(IF(INDEX(data_mthly!AF:AF,MATCH($C129,data_mthly!$E:$E,0),1)=0,"",INDEX(data_mthly!AF:AF,MATCH($C129,data_mthly!$E:$E,0),1)),"")</f>
        <v/>
      </c>
      <c r="AF129" s="88" t="str">
        <f t="shared" si="8"/>
        <v/>
      </c>
      <c r="AG129" s="88">
        <f t="shared" si="9"/>
        <v>1</v>
      </c>
    </row>
    <row r="130" spans="1:33" ht="15.5">
      <c r="A130" s="88">
        <f t="shared" si="5"/>
        <v>2</v>
      </c>
      <c r="B130" s="89">
        <f>IFERROR(IF(INDEX(data_mthly!C:C,MATCH($C130,data_mthly!$E:$E,0),1)=0,"",INDEX(data_mthly!C:C,MATCH($C130,data_mthly!$E:$E,0),1)),"")</f>
        <v>42638</v>
      </c>
      <c r="C130" s="112">
        <f t="shared" si="6"/>
        <v>42644</v>
      </c>
      <c r="D130" s="155">
        <f>IFERROR(IF(INDEX(data_mthly!F:F,MATCH($C130,data_mthly!$E:$E,0),1)=0,"",INDEX(data_mthly!F:F,MATCH($C130,data_mthly!$E:$E,0),1)),"")</f>
        <v>424273</v>
      </c>
      <c r="E130" s="21">
        <f>IFERROR(IF(INDEX(data_mthly!G:G,MATCH($C130,data_mthly!$E:$E,0),1)=0,"",INDEX(data_mthly!G:G,MATCH($C130,data_mthly!$E:$E,0),1)),"")</f>
        <v>144.84</v>
      </c>
      <c r="F130" s="145">
        <f>IFERROR(IF(INDEX(data_mthly!H:H,MATCH($C130,data_mthly!$E:$E,0),1)=0,"",INDEX(data_mthly!H:H,MATCH($C130,data_mthly!$E:$E,0),1)),"")</f>
        <v>4.9300000000000068</v>
      </c>
      <c r="G130" s="145">
        <f>IFERROR(IF(INDEX(data_mthly!I:I,MATCH($C130,data_mthly!$E:$E,0),1)=0,"",INDEX(data_mthly!I:I,MATCH($C130,data_mthly!$E:$E,0),1)),"")</f>
        <v>17.03</v>
      </c>
      <c r="H130" s="21">
        <f>IFERROR(IF(INDEX(data_mthly!J:J,MATCH($C130,data_mthly!$E:$E,0),1)=0,"",INDEX(data_mthly!J:J,MATCH($C130,data_mthly!$E:$E,0),1)),"")</f>
        <v>142.22999999999999</v>
      </c>
      <c r="I130" s="145">
        <f>IFERROR(IF(INDEX(data_mthly!K:K,MATCH($C130,data_mthly!$E:$E,0),1)=0,"",INDEX(data_mthly!K:K,MATCH($C130,data_mthly!$E:$E,0),1)),"")</f>
        <v>4.8400000000000034</v>
      </c>
      <c r="J130" s="145">
        <f>IFERROR(IF(INDEX(data_mthly!L:L,MATCH($C130,data_mthly!$E:$E,0),1)=0,"",INDEX(data_mthly!L:L,MATCH($C130,data_mthly!$E:$E,0),1)),"")</f>
        <v>16.72999999999999</v>
      </c>
      <c r="K130" s="21">
        <f>IFERROR(IF(INDEX(data_mthly!M:M,MATCH($C130,data_mthly!$E:$E,0),1)=0,"",INDEX(data_mthly!M:M,MATCH($C130,data_mthly!$E:$E,0),1)),"")</f>
        <v>82.73</v>
      </c>
      <c r="L130" s="86">
        <f>IFERROR(IF(INDEX(data_mthly!N:N,MATCH($C130,data_mthly!$E:$E,0),1)=0,"",INDEX(data_mthly!N:N,MATCH($C130,data_mthly!$E:$E,0),1)),"")</f>
        <v>11.3</v>
      </c>
      <c r="M130" s="159"/>
      <c r="N130" s="155">
        <f>IFERROR(IF(INDEX(data_mthly!O:O,MATCH($C130,data_mthly!$E:$E,0),1)=0,"",INDEX(data_mthly!O:O,MATCH($C130,data_mthly!$E:$E,0),1)),"")</f>
        <v>421910</v>
      </c>
      <c r="O130" s="21">
        <f>IFERROR(IF(INDEX(data_mthly!P:P,MATCH($C130,data_mthly!$E:$E,0),1)=0,"",INDEX(data_mthly!P:P,MATCH($C130,data_mthly!$E:$E,0),1)),"")</f>
        <v>147.26</v>
      </c>
      <c r="P130" s="145">
        <f>IFERROR(IF(INDEX(data_mthly!Q:Q,MATCH($C130,data_mthly!$E:$E,0),1)=0,"",INDEX(data_mthly!Q:Q,MATCH($C130,data_mthly!$E:$E,0),1)),"")</f>
        <v>5.3299999999999841</v>
      </c>
      <c r="Q130" s="145">
        <f>IFERROR(IF(INDEX(data_mthly!R:R,MATCH($C130,data_mthly!$E:$E,0),1)=0,"",INDEX(data_mthly!R:R,MATCH($C130,data_mthly!$E:$E,0),1)),"")</f>
        <v>15.429999999999978</v>
      </c>
      <c r="R130" s="21">
        <f>IFERROR(IF(INDEX(data_mthly!S:S,MATCH($C130,data_mthly!$E:$E,0),1)=0,"",INDEX(data_mthly!S:S,MATCH($C130,data_mthly!$E:$E,0),1)),"")</f>
        <v>144.62</v>
      </c>
      <c r="S130" s="145">
        <f>IFERROR(IF(INDEX(data_mthly!T:T,MATCH($C130,data_mthly!$E:$E,0),1)=0,"",INDEX(data_mthly!T:T,MATCH($C130,data_mthly!$E:$E,0),1)),"")</f>
        <v>5.2300000000000182</v>
      </c>
      <c r="T130" s="145">
        <f>IFERROR(IF(INDEX(data_mthly!U:U,MATCH($C130,data_mthly!$E:$E,0),1)=0,"",INDEX(data_mthly!U:U,MATCH($C130,data_mthly!$E:$E,0),1)),"")</f>
        <v>15.159999999999997</v>
      </c>
      <c r="U130" s="21">
        <f>IFERROR(IF(INDEX(data_mthly!V:V,MATCH($C130,data_mthly!$E:$E,0),1)=0,"",INDEX(data_mthly!V:V,MATCH($C130,data_mthly!$E:$E,0),1)),"")</f>
        <v>82.16</v>
      </c>
      <c r="V130" s="86">
        <f>IFERROR(IF(INDEX(data_mthly!W:W,MATCH($C130,data_mthly!$E:$E,0),1)=0,"",INDEX(data_mthly!W:W,MATCH($C130,data_mthly!$E:$E,0),1)),"")</f>
        <v>11.6</v>
      </c>
      <c r="W130" s="160">
        <f t="shared" si="7"/>
        <v>2</v>
      </c>
      <c r="X130" s="21" t="str">
        <f>IFERROR(IF(INDEX(data_mthly!Y:Y,MATCH($C130,data_mthly!$E:$E,0),1)=0,"",INDEX(data_mthly!Y:Y,MATCH($C130,data_mthly!$E:$E,0),1)),"")</f>
        <v/>
      </c>
      <c r="Y130" s="145" t="str">
        <f>IFERROR(IF(INDEX(data_mthly!Z:Z,MATCH($C130,data_mthly!$E:$E,0),1)=0,"",INDEX(data_mthly!Z:Z,MATCH($C130,data_mthly!$E:$E,0),1)),"")</f>
        <v/>
      </c>
      <c r="Z130" s="21" t="str">
        <f>IFERROR(IF(INDEX(data_mthly!AA:AA,MATCH($C130,data_mthly!$E:$E,0),1)=0,"",INDEX(data_mthly!AA:AA,MATCH($C130,data_mthly!$E:$E,0),1)),"")</f>
        <v/>
      </c>
      <c r="AA130" s="21" t="str">
        <f>IFERROR(IF(INDEX(data_mthly!AB:AB,MATCH($C130,data_mthly!$E:$E,0),1)=0,"",INDEX(data_mthly!AB:AB,MATCH($C130,data_mthly!$E:$E,0),1)),"")</f>
        <v/>
      </c>
      <c r="AB130" s="145" t="str">
        <f>IFERROR(IF(INDEX(data_mthly!AC:AC,MATCH($C130,data_mthly!$E:$E,0),1)=0,"",INDEX(data_mthly!AC:AC,MATCH($C130,data_mthly!$E:$E,0),1)),"")</f>
        <v/>
      </c>
      <c r="AC130" s="21" t="str">
        <f>IFERROR(IF(INDEX(data_mthly!AD:AD,MATCH($C130,data_mthly!$E:$E,0),1)=0,"",INDEX(data_mthly!AD:AD,MATCH($C130,data_mthly!$E:$E,0),1)),"")</f>
        <v/>
      </c>
      <c r="AD130" s="21" t="str">
        <f>IFERROR(IF(INDEX(data_mthly!AE:AE,MATCH($C130,data_mthly!$E:$E,0),1)=0,"",INDEX(data_mthly!AE:AE,MATCH($C130,data_mthly!$E:$E,0),1)),"")</f>
        <v/>
      </c>
      <c r="AE130" s="86" t="str">
        <f>IFERROR(IF(INDEX(data_mthly!AF:AF,MATCH($C130,data_mthly!$E:$E,0),1)=0,"",INDEX(data_mthly!AF:AF,MATCH($C130,data_mthly!$E:$E,0),1)),"")</f>
        <v/>
      </c>
      <c r="AF130" s="88" t="str">
        <f t="shared" si="8"/>
        <v/>
      </c>
      <c r="AG130" s="88">
        <f t="shared" si="9"/>
        <v>2</v>
      </c>
    </row>
    <row r="131" spans="1:33" ht="15.5">
      <c r="A131" s="88">
        <f t="shared" si="5"/>
        <v>1</v>
      </c>
      <c r="B131" s="89">
        <f>IFERROR(IF(INDEX(data_mthly!C:C,MATCH($C131,data_mthly!$E:$E,0),1)=0,"",INDEX(data_mthly!C:C,MATCH($C131,data_mthly!$E:$E,0),1)),"")</f>
        <v>42673</v>
      </c>
      <c r="C131" s="112">
        <f t="shared" si="6"/>
        <v>42675</v>
      </c>
      <c r="D131" s="155">
        <f>IFERROR(IF(INDEX(data_mthly!F:F,MATCH($C131,data_mthly!$E:$E,0),1)=0,"",INDEX(data_mthly!F:F,MATCH($C131,data_mthly!$E:$E,0),1)),"")</f>
        <v>351233</v>
      </c>
      <c r="E131" s="21">
        <f>IFERROR(IF(INDEX(data_mthly!G:G,MATCH($C131,data_mthly!$E:$E,0),1)=0,"",INDEX(data_mthly!G:G,MATCH($C131,data_mthly!$E:$E,0),1)),"")</f>
        <v>149.91999999999999</v>
      </c>
      <c r="F131" s="145">
        <f>IFERROR(IF(INDEX(data_mthly!H:H,MATCH($C131,data_mthly!$E:$E,0),1)=0,"",INDEX(data_mthly!H:H,MATCH($C131,data_mthly!$E:$E,0),1)),"")</f>
        <v>5.0799999999999841</v>
      </c>
      <c r="G131" s="145">
        <f>IFERROR(IF(INDEX(data_mthly!I:I,MATCH($C131,data_mthly!$E:$E,0),1)=0,"",INDEX(data_mthly!I:I,MATCH($C131,data_mthly!$E:$E,0),1)),"")</f>
        <v>23.669999999999987</v>
      </c>
      <c r="H131" s="21">
        <f>IFERROR(IF(INDEX(data_mthly!J:J,MATCH($C131,data_mthly!$E:$E,0),1)=0,"",INDEX(data_mthly!J:J,MATCH($C131,data_mthly!$E:$E,0),1)),"")</f>
        <v>147.22</v>
      </c>
      <c r="I131" s="145">
        <f>IFERROR(IF(INDEX(data_mthly!K:K,MATCH($C131,data_mthly!$E:$E,0),1)=0,"",INDEX(data_mthly!K:K,MATCH($C131,data_mthly!$E:$E,0),1)),"")</f>
        <v>4.9900000000000091</v>
      </c>
      <c r="J131" s="145">
        <f>IFERROR(IF(INDEX(data_mthly!L:L,MATCH($C131,data_mthly!$E:$E,0),1)=0,"",INDEX(data_mthly!L:L,MATCH($C131,data_mthly!$E:$E,0),1)),"")</f>
        <v>23.239999999999995</v>
      </c>
      <c r="K131" s="21">
        <f>IFERROR(IF(INDEX(data_mthly!M:M,MATCH($C131,data_mthly!$E:$E,0),1)=0,"",INDEX(data_mthly!M:M,MATCH($C131,data_mthly!$E:$E,0),1)),"")</f>
        <v>83.45</v>
      </c>
      <c r="L131" s="86">
        <f>IFERROR(IF(INDEX(data_mthly!N:N,MATCH($C131,data_mthly!$E:$E,0),1)=0,"",INDEX(data_mthly!N:N,MATCH($C131,data_mthly!$E:$E,0),1)),"")</f>
        <v>11.3</v>
      </c>
      <c r="M131" s="159"/>
      <c r="N131" s="155">
        <f>IFERROR(IF(INDEX(data_mthly!O:O,MATCH($C131,data_mthly!$E:$E,0),1)=0,"",INDEX(data_mthly!O:O,MATCH($C131,data_mthly!$E:$E,0),1)),"")</f>
        <v>346463</v>
      </c>
      <c r="O131" s="21">
        <f>IFERROR(IF(INDEX(data_mthly!P:P,MATCH($C131,data_mthly!$E:$E,0),1)=0,"",INDEX(data_mthly!P:P,MATCH($C131,data_mthly!$E:$E,0),1)),"")</f>
        <v>152.08000000000001</v>
      </c>
      <c r="P131" s="145">
        <f>IFERROR(IF(INDEX(data_mthly!Q:Q,MATCH($C131,data_mthly!$E:$E,0),1)=0,"",INDEX(data_mthly!Q:Q,MATCH($C131,data_mthly!$E:$E,0),1)),"")</f>
        <v>4.8200000000000216</v>
      </c>
      <c r="Q131" s="145">
        <f>IFERROR(IF(INDEX(data_mthly!R:R,MATCH($C131,data_mthly!$E:$E,0),1)=0,"",INDEX(data_mthly!R:R,MATCH($C131,data_mthly!$E:$E,0),1)),"")</f>
        <v>22.170000000000016</v>
      </c>
      <c r="R131" s="21">
        <f>IFERROR(IF(INDEX(data_mthly!S:S,MATCH($C131,data_mthly!$E:$E,0),1)=0,"",INDEX(data_mthly!S:S,MATCH($C131,data_mthly!$E:$E,0),1)),"")</f>
        <v>149.35</v>
      </c>
      <c r="S131" s="145">
        <f>IFERROR(IF(INDEX(data_mthly!T:T,MATCH($C131,data_mthly!$E:$E,0),1)=0,"",INDEX(data_mthly!T:T,MATCH($C131,data_mthly!$E:$E,0),1)),"")</f>
        <v>4.7299999999999898</v>
      </c>
      <c r="T131" s="145">
        <f>IFERROR(IF(INDEX(data_mthly!U:U,MATCH($C131,data_mthly!$E:$E,0),1)=0,"",INDEX(data_mthly!U:U,MATCH($C131,data_mthly!$E:$E,0),1)),"")</f>
        <v>21.769999999999996</v>
      </c>
      <c r="U131" s="21">
        <f>IFERROR(IF(INDEX(data_mthly!V:V,MATCH($C131,data_mthly!$E:$E,0),1)=0,"",INDEX(data_mthly!V:V,MATCH($C131,data_mthly!$E:$E,0),1)),"")</f>
        <v>82.63</v>
      </c>
      <c r="V131" s="86">
        <f>IFERROR(IF(INDEX(data_mthly!W:W,MATCH($C131,data_mthly!$E:$E,0),1)=0,"",INDEX(data_mthly!W:W,MATCH($C131,data_mthly!$E:$E,0),1)),"")</f>
        <v>11.6</v>
      </c>
      <c r="W131" s="160">
        <f t="shared" si="7"/>
        <v>1</v>
      </c>
      <c r="X131" s="21" t="str">
        <f>IFERROR(IF(INDEX(data_mthly!Y:Y,MATCH($C131,data_mthly!$E:$E,0),1)=0,"",INDEX(data_mthly!Y:Y,MATCH($C131,data_mthly!$E:$E,0),1)),"")</f>
        <v/>
      </c>
      <c r="Y131" s="145" t="str">
        <f>IFERROR(IF(INDEX(data_mthly!Z:Z,MATCH($C131,data_mthly!$E:$E,0),1)=0,"",INDEX(data_mthly!Z:Z,MATCH($C131,data_mthly!$E:$E,0),1)),"")</f>
        <v/>
      </c>
      <c r="Z131" s="21" t="str">
        <f>IFERROR(IF(INDEX(data_mthly!AA:AA,MATCH($C131,data_mthly!$E:$E,0),1)=0,"",INDEX(data_mthly!AA:AA,MATCH($C131,data_mthly!$E:$E,0),1)),"")</f>
        <v/>
      </c>
      <c r="AA131" s="21" t="str">
        <f>IFERROR(IF(INDEX(data_mthly!AB:AB,MATCH($C131,data_mthly!$E:$E,0),1)=0,"",INDEX(data_mthly!AB:AB,MATCH($C131,data_mthly!$E:$E,0),1)),"")</f>
        <v/>
      </c>
      <c r="AB131" s="145" t="str">
        <f>IFERROR(IF(INDEX(data_mthly!AC:AC,MATCH($C131,data_mthly!$E:$E,0),1)=0,"",INDEX(data_mthly!AC:AC,MATCH($C131,data_mthly!$E:$E,0),1)),"")</f>
        <v/>
      </c>
      <c r="AC131" s="21" t="str">
        <f>IFERROR(IF(INDEX(data_mthly!AD:AD,MATCH($C131,data_mthly!$E:$E,0),1)=0,"",INDEX(data_mthly!AD:AD,MATCH($C131,data_mthly!$E:$E,0),1)),"")</f>
        <v/>
      </c>
      <c r="AD131" s="21" t="str">
        <f>IFERROR(IF(INDEX(data_mthly!AE:AE,MATCH($C131,data_mthly!$E:$E,0),1)=0,"",INDEX(data_mthly!AE:AE,MATCH($C131,data_mthly!$E:$E,0),1)),"")</f>
        <v/>
      </c>
      <c r="AE131" s="86" t="str">
        <f>IFERROR(IF(INDEX(data_mthly!AF:AF,MATCH($C131,data_mthly!$E:$E,0),1)=0,"",INDEX(data_mthly!AF:AF,MATCH($C131,data_mthly!$E:$E,0),1)),"")</f>
        <v/>
      </c>
      <c r="AF131" s="88" t="str">
        <f t="shared" si="8"/>
        <v/>
      </c>
      <c r="AG131" s="88">
        <f t="shared" si="9"/>
        <v>1</v>
      </c>
    </row>
    <row r="132" spans="1:33" ht="15.5">
      <c r="A132" s="88">
        <f t="shared" si="5"/>
        <v>2</v>
      </c>
      <c r="B132" s="89">
        <f>IFERROR(IF(INDEX(data_mthly!C:C,MATCH($C132,data_mthly!$E:$E,0),1)=0,"",INDEX(data_mthly!C:C,MATCH($C132,data_mthly!$E:$E,0),1)),"")</f>
        <v>42701</v>
      </c>
      <c r="C132" s="112">
        <f t="shared" si="6"/>
        <v>42705</v>
      </c>
      <c r="D132" s="155">
        <f>IFERROR(IF(INDEX(data_mthly!F:F,MATCH($C132,data_mthly!$E:$E,0),1)=0,"",INDEX(data_mthly!F:F,MATCH($C132,data_mthly!$E:$E,0),1)),"")</f>
        <v>414442</v>
      </c>
      <c r="E132" s="21">
        <f>IFERROR(IF(INDEX(data_mthly!G:G,MATCH($C132,data_mthly!$E:$E,0),1)=0,"",INDEX(data_mthly!G:G,MATCH($C132,data_mthly!$E:$E,0),1)),"")</f>
        <v>151.69999999999999</v>
      </c>
      <c r="F132" s="145">
        <f>IFERROR(IF(INDEX(data_mthly!H:H,MATCH($C132,data_mthly!$E:$E,0),1)=0,"",INDEX(data_mthly!H:H,MATCH($C132,data_mthly!$E:$E,0),1)),"")</f>
        <v>1.7800000000000011</v>
      </c>
      <c r="G132" s="145">
        <f>IFERROR(IF(INDEX(data_mthly!I:I,MATCH($C132,data_mthly!$E:$E,0),1)=0,"",INDEX(data_mthly!I:I,MATCH($C132,data_mthly!$E:$E,0),1)),"")</f>
        <v>26.949999999999989</v>
      </c>
      <c r="H132" s="21">
        <f>IFERROR(IF(INDEX(data_mthly!J:J,MATCH($C132,data_mthly!$E:$E,0),1)=0,"",INDEX(data_mthly!J:J,MATCH($C132,data_mthly!$E:$E,0),1)),"")</f>
        <v>148.97</v>
      </c>
      <c r="I132" s="145">
        <f>IFERROR(IF(INDEX(data_mthly!K:K,MATCH($C132,data_mthly!$E:$E,0),1)=0,"",INDEX(data_mthly!K:K,MATCH($C132,data_mthly!$E:$E,0),1)),"")</f>
        <v>1.75</v>
      </c>
      <c r="J132" s="145">
        <f>IFERROR(IF(INDEX(data_mthly!L:L,MATCH($C132,data_mthly!$E:$E,0),1)=0,"",INDEX(data_mthly!L:L,MATCH($C132,data_mthly!$E:$E,0),1)),"")</f>
        <v>26.47</v>
      </c>
      <c r="K132" s="21">
        <f>IFERROR(IF(INDEX(data_mthly!M:M,MATCH($C132,data_mthly!$E:$E,0),1)=0,"",INDEX(data_mthly!M:M,MATCH($C132,data_mthly!$E:$E,0),1)),"")</f>
        <v>82.62</v>
      </c>
      <c r="L132" s="86">
        <f>IFERROR(IF(INDEX(data_mthly!N:N,MATCH($C132,data_mthly!$E:$E,0),1)=0,"",INDEX(data_mthly!N:N,MATCH($C132,data_mthly!$E:$E,0),1)),"")</f>
        <v>11.2</v>
      </c>
      <c r="M132" s="159"/>
      <c r="N132" s="155">
        <f>IFERROR(IF(INDEX(data_mthly!O:O,MATCH($C132,data_mthly!$E:$E,0),1)=0,"",INDEX(data_mthly!O:O,MATCH($C132,data_mthly!$E:$E,0),1)),"")</f>
        <v>408204</v>
      </c>
      <c r="O132" s="21">
        <f>IFERROR(IF(INDEX(data_mthly!P:P,MATCH($C132,data_mthly!$E:$E,0),1)=0,"",INDEX(data_mthly!P:P,MATCH($C132,data_mthly!$E:$E,0),1)),"")</f>
        <v>154.54</v>
      </c>
      <c r="P132" s="145">
        <f>IFERROR(IF(INDEX(data_mthly!Q:Q,MATCH($C132,data_mthly!$E:$E,0),1)=0,"",INDEX(data_mthly!Q:Q,MATCH($C132,data_mthly!$E:$E,0),1)),"")</f>
        <v>2.4599999999999795</v>
      </c>
      <c r="Q132" s="145">
        <f>IFERROR(IF(INDEX(data_mthly!R:R,MATCH($C132,data_mthly!$E:$E,0),1)=0,"",INDEX(data_mthly!R:R,MATCH($C132,data_mthly!$E:$E,0),1)),"")</f>
        <v>25.560000000000002</v>
      </c>
      <c r="R132" s="21">
        <f>IFERROR(IF(INDEX(data_mthly!S:S,MATCH($C132,data_mthly!$E:$E,0),1)=0,"",INDEX(data_mthly!S:S,MATCH($C132,data_mthly!$E:$E,0),1)),"")</f>
        <v>151.77000000000001</v>
      </c>
      <c r="S132" s="145">
        <f>IFERROR(IF(INDEX(data_mthly!T:T,MATCH($C132,data_mthly!$E:$E,0),1)=0,"",INDEX(data_mthly!T:T,MATCH($C132,data_mthly!$E:$E,0),1)),"")</f>
        <v>2.4200000000000159</v>
      </c>
      <c r="T132" s="145">
        <f>IFERROR(IF(INDEX(data_mthly!U:U,MATCH($C132,data_mthly!$E:$E,0),1)=0,"",INDEX(data_mthly!U:U,MATCH($C132,data_mthly!$E:$E,0),1)),"")</f>
        <v>25.110000000000014</v>
      </c>
      <c r="U132" s="21">
        <f>IFERROR(IF(INDEX(data_mthly!V:V,MATCH($C132,data_mthly!$E:$E,0),1)=0,"",INDEX(data_mthly!V:V,MATCH($C132,data_mthly!$E:$E,0),1)),"")</f>
        <v>81.819999999999993</v>
      </c>
      <c r="V132" s="86">
        <f>IFERROR(IF(INDEX(data_mthly!W:W,MATCH($C132,data_mthly!$E:$E,0),1)=0,"",INDEX(data_mthly!W:W,MATCH($C132,data_mthly!$E:$E,0),1)),"")</f>
        <v>11.5</v>
      </c>
      <c r="W132" s="160">
        <f t="shared" si="7"/>
        <v>2</v>
      </c>
      <c r="X132" s="21" t="str">
        <f>IFERROR(IF(INDEX(data_mthly!Y:Y,MATCH($C132,data_mthly!$E:$E,0),1)=0,"",INDEX(data_mthly!Y:Y,MATCH($C132,data_mthly!$E:$E,0),1)),"")</f>
        <v/>
      </c>
      <c r="Y132" s="145" t="str">
        <f>IFERROR(IF(INDEX(data_mthly!Z:Z,MATCH($C132,data_mthly!$E:$E,0),1)=0,"",INDEX(data_mthly!Z:Z,MATCH($C132,data_mthly!$E:$E,0),1)),"")</f>
        <v/>
      </c>
      <c r="Z132" s="21" t="str">
        <f>IFERROR(IF(INDEX(data_mthly!AA:AA,MATCH($C132,data_mthly!$E:$E,0),1)=0,"",INDEX(data_mthly!AA:AA,MATCH($C132,data_mthly!$E:$E,0),1)),"")</f>
        <v/>
      </c>
      <c r="AA132" s="21" t="str">
        <f>IFERROR(IF(INDEX(data_mthly!AB:AB,MATCH($C132,data_mthly!$E:$E,0),1)=0,"",INDEX(data_mthly!AB:AB,MATCH($C132,data_mthly!$E:$E,0),1)),"")</f>
        <v/>
      </c>
      <c r="AB132" s="145" t="str">
        <f>IFERROR(IF(INDEX(data_mthly!AC:AC,MATCH($C132,data_mthly!$E:$E,0),1)=0,"",INDEX(data_mthly!AC:AC,MATCH($C132,data_mthly!$E:$E,0),1)),"")</f>
        <v/>
      </c>
      <c r="AC132" s="21" t="str">
        <f>IFERROR(IF(INDEX(data_mthly!AD:AD,MATCH($C132,data_mthly!$E:$E,0),1)=0,"",INDEX(data_mthly!AD:AD,MATCH($C132,data_mthly!$E:$E,0),1)),"")</f>
        <v/>
      </c>
      <c r="AD132" s="21" t="str">
        <f>IFERROR(IF(INDEX(data_mthly!AE:AE,MATCH($C132,data_mthly!$E:$E,0),1)=0,"",INDEX(data_mthly!AE:AE,MATCH($C132,data_mthly!$E:$E,0),1)),"")</f>
        <v/>
      </c>
      <c r="AE132" s="86" t="str">
        <f>IFERROR(IF(INDEX(data_mthly!AF:AF,MATCH($C132,data_mthly!$E:$E,0),1)=0,"",INDEX(data_mthly!AF:AF,MATCH($C132,data_mthly!$E:$E,0),1)),"")</f>
        <v/>
      </c>
      <c r="AF132" s="88" t="str">
        <f t="shared" si="8"/>
        <v/>
      </c>
      <c r="AG132" s="88">
        <f t="shared" si="9"/>
        <v>2</v>
      </c>
    </row>
    <row r="133" spans="1:33" ht="15.5">
      <c r="A133" s="88">
        <f t="shared" si="5"/>
        <v>1</v>
      </c>
      <c r="B133" s="89">
        <f>IFERROR(IF(INDEX(data_mthly!C:C,MATCH($C133,data_mthly!$E:$E,0),1)=0,"",INDEX(data_mthly!C:C,MATCH($C133,data_mthly!$E:$E,0),1)),"")</f>
        <v>42736</v>
      </c>
      <c r="C133" s="112">
        <f t="shared" si="6"/>
        <v>42736</v>
      </c>
      <c r="D133" s="155">
        <f>IFERROR(IF(INDEX(data_mthly!F:F,MATCH($C133,data_mthly!$E:$E,0),1)=0,"",INDEX(data_mthly!F:F,MATCH($C133,data_mthly!$E:$E,0),1)),"")</f>
        <v>410559</v>
      </c>
      <c r="E133" s="21">
        <f>IFERROR(IF(INDEX(data_mthly!G:G,MATCH($C133,data_mthly!$E:$E,0),1)=0,"",INDEX(data_mthly!G:G,MATCH($C133,data_mthly!$E:$E,0),1)),"")</f>
        <v>150.66</v>
      </c>
      <c r="F133" s="145">
        <f>IFERROR(IF(INDEX(data_mthly!H:H,MATCH($C133,data_mthly!$E:$E,0),1)=0,"",INDEX(data_mthly!H:H,MATCH($C133,data_mthly!$E:$E,0),1)),"")</f>
        <v>-1.039999999999992</v>
      </c>
      <c r="G133" s="145">
        <f>IFERROR(IF(INDEX(data_mthly!I:I,MATCH($C133,data_mthly!$E:$E,0),1)=0,"",INDEX(data_mthly!I:I,MATCH($C133,data_mthly!$E:$E,0),1)),"")</f>
        <v>33.289999999999992</v>
      </c>
      <c r="H133" s="21">
        <f>IFERROR(IF(INDEX(data_mthly!J:J,MATCH($C133,data_mthly!$E:$E,0),1)=0,"",INDEX(data_mthly!J:J,MATCH($C133,data_mthly!$E:$E,0),1)),"")</f>
        <v>147.96</v>
      </c>
      <c r="I133" s="145">
        <f>IFERROR(IF(INDEX(data_mthly!K:K,MATCH($C133,data_mthly!$E:$E,0),1)=0,"",INDEX(data_mthly!K:K,MATCH($C133,data_mthly!$E:$E,0),1)),"")</f>
        <v>-1.0099999999999909</v>
      </c>
      <c r="J133" s="145">
        <f>IFERROR(IF(INDEX(data_mthly!L:L,MATCH($C133,data_mthly!$E:$E,0),1)=0,"",INDEX(data_mthly!L:L,MATCH($C133,data_mthly!$E:$E,0),1)),"")</f>
        <v>32.700000000000003</v>
      </c>
      <c r="K133" s="21">
        <f>IFERROR(IF(INDEX(data_mthly!M:M,MATCH($C133,data_mthly!$E:$E,0),1)=0,"",INDEX(data_mthly!M:M,MATCH($C133,data_mthly!$E:$E,0),1)),"")</f>
        <v>84.32</v>
      </c>
      <c r="L133" s="86">
        <f>IFERROR(IF(INDEX(data_mthly!N:N,MATCH($C133,data_mthly!$E:$E,0),1)=0,"",INDEX(data_mthly!N:N,MATCH($C133,data_mthly!$E:$E,0),1)),"")</f>
        <v>11.3</v>
      </c>
      <c r="M133" s="159"/>
      <c r="N133" s="155">
        <f>IFERROR(IF(INDEX(data_mthly!O:O,MATCH($C133,data_mthly!$E:$E,0),1)=0,"",INDEX(data_mthly!O:O,MATCH($C133,data_mthly!$E:$E,0),1)),"")</f>
        <v>393221</v>
      </c>
      <c r="O133" s="21">
        <f>IFERROR(IF(INDEX(data_mthly!P:P,MATCH($C133,data_mthly!$E:$E,0),1)=0,"",INDEX(data_mthly!P:P,MATCH($C133,data_mthly!$E:$E,0),1)),"")</f>
        <v>153.85</v>
      </c>
      <c r="P133" s="145">
        <f>IFERROR(IF(INDEX(data_mthly!Q:Q,MATCH($C133,data_mthly!$E:$E,0),1)=0,"",INDEX(data_mthly!Q:Q,MATCH($C133,data_mthly!$E:$E,0),1)),"")</f>
        <v>-0.68999999999999773</v>
      </c>
      <c r="Q133" s="145">
        <f>IFERROR(IF(INDEX(data_mthly!R:R,MATCH($C133,data_mthly!$E:$E,0),1)=0,"",INDEX(data_mthly!R:R,MATCH($C133,data_mthly!$E:$E,0),1)),"")</f>
        <v>32.259999999999991</v>
      </c>
      <c r="R133" s="21">
        <f>IFERROR(IF(INDEX(data_mthly!S:S,MATCH($C133,data_mthly!$E:$E,0),1)=0,"",INDEX(data_mthly!S:S,MATCH($C133,data_mthly!$E:$E,0),1)),"")</f>
        <v>151.1</v>
      </c>
      <c r="S133" s="145">
        <f>IFERROR(IF(INDEX(data_mthly!T:T,MATCH($C133,data_mthly!$E:$E,0),1)=0,"",INDEX(data_mthly!T:T,MATCH($C133,data_mthly!$E:$E,0),1)),"")</f>
        <v>-0.67000000000001592</v>
      </c>
      <c r="T133" s="145">
        <f>IFERROR(IF(INDEX(data_mthly!U:U,MATCH($C133,data_mthly!$E:$E,0),1)=0,"",INDEX(data_mthly!U:U,MATCH($C133,data_mthly!$E:$E,0),1)),"")</f>
        <v>31.689999999999998</v>
      </c>
      <c r="U133" s="21">
        <f>IFERROR(IF(INDEX(data_mthly!V:V,MATCH($C133,data_mthly!$E:$E,0),1)=0,"",INDEX(data_mthly!V:V,MATCH($C133,data_mthly!$E:$E,0),1)),"")</f>
        <v>83.59</v>
      </c>
      <c r="V133" s="86">
        <f>IFERROR(IF(INDEX(data_mthly!W:W,MATCH($C133,data_mthly!$E:$E,0),1)=0,"",INDEX(data_mthly!W:W,MATCH($C133,data_mthly!$E:$E,0),1)),"")</f>
        <v>11.6</v>
      </c>
      <c r="W133" s="160">
        <f t="shared" si="7"/>
        <v>1</v>
      </c>
      <c r="X133" s="21" t="str">
        <f>IFERROR(IF(INDEX(data_mthly!Y:Y,MATCH($C133,data_mthly!$E:$E,0),1)=0,"",INDEX(data_mthly!Y:Y,MATCH($C133,data_mthly!$E:$E,0),1)),"")</f>
        <v/>
      </c>
      <c r="Y133" s="145" t="str">
        <f>IFERROR(IF(INDEX(data_mthly!Z:Z,MATCH($C133,data_mthly!$E:$E,0),1)=0,"",INDEX(data_mthly!Z:Z,MATCH($C133,data_mthly!$E:$E,0),1)),"")</f>
        <v/>
      </c>
      <c r="Z133" s="21" t="str">
        <f>IFERROR(IF(INDEX(data_mthly!AA:AA,MATCH($C133,data_mthly!$E:$E,0),1)=0,"",INDEX(data_mthly!AA:AA,MATCH($C133,data_mthly!$E:$E,0),1)),"")</f>
        <v/>
      </c>
      <c r="AA133" s="21" t="str">
        <f>IFERROR(IF(INDEX(data_mthly!AB:AB,MATCH($C133,data_mthly!$E:$E,0),1)=0,"",INDEX(data_mthly!AB:AB,MATCH($C133,data_mthly!$E:$E,0),1)),"")</f>
        <v/>
      </c>
      <c r="AB133" s="145" t="str">
        <f>IFERROR(IF(INDEX(data_mthly!AC:AC,MATCH($C133,data_mthly!$E:$E,0),1)=0,"",INDEX(data_mthly!AC:AC,MATCH($C133,data_mthly!$E:$E,0),1)),"")</f>
        <v/>
      </c>
      <c r="AC133" s="21" t="str">
        <f>IFERROR(IF(INDEX(data_mthly!AD:AD,MATCH($C133,data_mthly!$E:$E,0),1)=0,"",INDEX(data_mthly!AD:AD,MATCH($C133,data_mthly!$E:$E,0),1)),"")</f>
        <v/>
      </c>
      <c r="AD133" s="21" t="str">
        <f>IFERROR(IF(INDEX(data_mthly!AE:AE,MATCH($C133,data_mthly!$E:$E,0),1)=0,"",INDEX(data_mthly!AE:AE,MATCH($C133,data_mthly!$E:$E,0),1)),"")</f>
        <v/>
      </c>
      <c r="AE133" s="86" t="str">
        <f>IFERROR(IF(INDEX(data_mthly!AF:AF,MATCH($C133,data_mthly!$E:$E,0),1)=0,"",INDEX(data_mthly!AF:AF,MATCH($C133,data_mthly!$E:$E,0),1)),"")</f>
        <v/>
      </c>
      <c r="AF133" s="88" t="str">
        <f t="shared" si="8"/>
        <v/>
      </c>
      <c r="AG133" s="88">
        <f t="shared" si="9"/>
        <v>1</v>
      </c>
    </row>
    <row r="134" spans="1:33" ht="15.5">
      <c r="A134" s="88">
        <f t="shared" si="5"/>
        <v>2</v>
      </c>
      <c r="B134" s="89">
        <f>IFERROR(IF(INDEX(data_mthly!C:C,MATCH($C134,data_mthly!$E:$E,0),1)=0,"",INDEX(data_mthly!C:C,MATCH($C134,data_mthly!$E:$E,0),1)),"")</f>
        <v>42771</v>
      </c>
      <c r="C134" s="112">
        <f t="shared" si="6"/>
        <v>42767</v>
      </c>
      <c r="D134" s="155">
        <f>IFERROR(IF(INDEX(data_mthly!F:F,MATCH($C134,data_mthly!$E:$E,0),1)=0,"",INDEX(data_mthly!F:F,MATCH($C134,data_mthly!$E:$E,0),1)),"")</f>
        <v>328578</v>
      </c>
      <c r="E134" s="21">
        <f>IFERROR(IF(INDEX(data_mthly!G:G,MATCH($C134,data_mthly!$E:$E,0),1)=0,"",INDEX(data_mthly!G:G,MATCH($C134,data_mthly!$E:$E,0),1)),"")</f>
        <v>149.75</v>
      </c>
      <c r="F134" s="145">
        <f>IFERROR(IF(INDEX(data_mthly!H:H,MATCH($C134,data_mthly!$E:$E,0),1)=0,"",INDEX(data_mthly!H:H,MATCH($C134,data_mthly!$E:$E,0),1)),"")</f>
        <v>-0.90999999999999659</v>
      </c>
      <c r="G134" s="145">
        <f>IFERROR(IF(INDEX(data_mthly!I:I,MATCH($C134,data_mthly!$E:$E,0),1)=0,"",INDEX(data_mthly!I:I,MATCH($C134,data_mthly!$E:$E,0),1)),"")</f>
        <v>37.049999999999997</v>
      </c>
      <c r="H134" s="21">
        <f>IFERROR(IF(INDEX(data_mthly!J:J,MATCH($C134,data_mthly!$E:$E,0),1)=0,"",INDEX(data_mthly!J:J,MATCH($C134,data_mthly!$E:$E,0),1)),"")</f>
        <v>147.06</v>
      </c>
      <c r="I134" s="145">
        <f>IFERROR(IF(INDEX(data_mthly!K:K,MATCH($C134,data_mthly!$E:$E,0),1)=0,"",INDEX(data_mthly!K:K,MATCH($C134,data_mthly!$E:$E,0),1)),"")</f>
        <v>-0.90000000000000568</v>
      </c>
      <c r="J134" s="145">
        <f>IFERROR(IF(INDEX(data_mthly!L:L,MATCH($C134,data_mthly!$E:$E,0),1)=0,"",INDEX(data_mthly!L:L,MATCH($C134,data_mthly!$E:$E,0),1)),"")</f>
        <v>36.39</v>
      </c>
      <c r="K134" s="21">
        <f>IFERROR(IF(INDEX(data_mthly!M:M,MATCH($C134,data_mthly!$E:$E,0),1)=0,"",INDEX(data_mthly!M:M,MATCH($C134,data_mthly!$E:$E,0),1)),"")</f>
        <v>84.2</v>
      </c>
      <c r="L134" s="86">
        <f>IFERROR(IF(INDEX(data_mthly!N:N,MATCH($C134,data_mthly!$E:$E,0),1)=0,"",INDEX(data_mthly!N:N,MATCH($C134,data_mthly!$E:$E,0),1)),"")</f>
        <v>11.1</v>
      </c>
      <c r="M134" s="159"/>
      <c r="N134" s="155">
        <f>IFERROR(IF(INDEX(data_mthly!O:O,MATCH($C134,data_mthly!$E:$E,0),1)=0,"",INDEX(data_mthly!O:O,MATCH($C134,data_mthly!$E:$E,0),1)),"")</f>
        <v>313295</v>
      </c>
      <c r="O134" s="21">
        <f>IFERROR(IF(INDEX(data_mthly!P:P,MATCH($C134,data_mthly!$E:$E,0),1)=0,"",INDEX(data_mthly!P:P,MATCH($C134,data_mthly!$E:$E,0),1)),"")</f>
        <v>153.19</v>
      </c>
      <c r="P134" s="145">
        <f>IFERROR(IF(INDEX(data_mthly!Q:Q,MATCH($C134,data_mthly!$E:$E,0),1)=0,"",INDEX(data_mthly!Q:Q,MATCH($C134,data_mthly!$E:$E,0),1)),"")</f>
        <v>-0.65999999999999659</v>
      </c>
      <c r="Q134" s="145">
        <f>IFERROR(IF(INDEX(data_mthly!R:R,MATCH($C134,data_mthly!$E:$E,0),1)=0,"",INDEX(data_mthly!R:R,MATCH($C134,data_mthly!$E:$E,0),1)),"")</f>
        <v>36.53</v>
      </c>
      <c r="R134" s="21">
        <f>IFERROR(IF(INDEX(data_mthly!S:S,MATCH($C134,data_mthly!$E:$E,0),1)=0,"",INDEX(data_mthly!S:S,MATCH($C134,data_mthly!$E:$E,0),1)),"")</f>
        <v>150.44</v>
      </c>
      <c r="S134" s="145">
        <f>IFERROR(IF(INDEX(data_mthly!T:T,MATCH($C134,data_mthly!$E:$E,0),1)=0,"",INDEX(data_mthly!T:T,MATCH($C134,data_mthly!$E:$E,0),1)),"")</f>
        <v>-0.65999999999999659</v>
      </c>
      <c r="T134" s="145">
        <f>IFERROR(IF(INDEX(data_mthly!U:U,MATCH($C134,data_mthly!$E:$E,0),1)=0,"",INDEX(data_mthly!U:U,MATCH($C134,data_mthly!$E:$E,0),1)),"")</f>
        <v>35.879999999999995</v>
      </c>
      <c r="U134" s="21">
        <f>IFERROR(IF(INDEX(data_mthly!V:V,MATCH($C134,data_mthly!$E:$E,0),1)=0,"",INDEX(data_mthly!V:V,MATCH($C134,data_mthly!$E:$E,0),1)),"")</f>
        <v>83.27</v>
      </c>
      <c r="V134" s="86">
        <f>IFERROR(IF(INDEX(data_mthly!W:W,MATCH($C134,data_mthly!$E:$E,0),1)=0,"",INDEX(data_mthly!W:W,MATCH($C134,data_mthly!$E:$E,0),1)),"")</f>
        <v>11.2</v>
      </c>
      <c r="W134" s="160">
        <f t="shared" si="7"/>
        <v>2</v>
      </c>
      <c r="X134" s="21" t="str">
        <f>IFERROR(IF(INDEX(data_mthly!Y:Y,MATCH($C134,data_mthly!$E:$E,0),1)=0,"",INDEX(data_mthly!Y:Y,MATCH($C134,data_mthly!$E:$E,0),1)),"")</f>
        <v/>
      </c>
      <c r="Y134" s="145" t="str">
        <f>IFERROR(IF(INDEX(data_mthly!Z:Z,MATCH($C134,data_mthly!$E:$E,0),1)=0,"",INDEX(data_mthly!Z:Z,MATCH($C134,data_mthly!$E:$E,0),1)),"")</f>
        <v/>
      </c>
      <c r="Z134" s="21" t="str">
        <f>IFERROR(IF(INDEX(data_mthly!AA:AA,MATCH($C134,data_mthly!$E:$E,0),1)=0,"",INDEX(data_mthly!AA:AA,MATCH($C134,data_mthly!$E:$E,0),1)),"")</f>
        <v/>
      </c>
      <c r="AA134" s="21" t="str">
        <f>IFERROR(IF(INDEX(data_mthly!AB:AB,MATCH($C134,data_mthly!$E:$E,0),1)=0,"",INDEX(data_mthly!AB:AB,MATCH($C134,data_mthly!$E:$E,0),1)),"")</f>
        <v/>
      </c>
      <c r="AB134" s="145" t="str">
        <f>IFERROR(IF(INDEX(data_mthly!AC:AC,MATCH($C134,data_mthly!$E:$E,0),1)=0,"",INDEX(data_mthly!AC:AC,MATCH($C134,data_mthly!$E:$E,0),1)),"")</f>
        <v/>
      </c>
      <c r="AC134" s="21" t="str">
        <f>IFERROR(IF(INDEX(data_mthly!AD:AD,MATCH($C134,data_mthly!$E:$E,0),1)=0,"",INDEX(data_mthly!AD:AD,MATCH($C134,data_mthly!$E:$E,0),1)),"")</f>
        <v/>
      </c>
      <c r="AD134" s="21" t="str">
        <f>IFERROR(IF(INDEX(data_mthly!AE:AE,MATCH($C134,data_mthly!$E:$E,0),1)=0,"",INDEX(data_mthly!AE:AE,MATCH($C134,data_mthly!$E:$E,0),1)),"")</f>
        <v/>
      </c>
      <c r="AE134" s="86" t="str">
        <f>IFERROR(IF(INDEX(data_mthly!AF:AF,MATCH($C134,data_mthly!$E:$E,0),1)=0,"",INDEX(data_mthly!AF:AF,MATCH($C134,data_mthly!$E:$E,0),1)),"")</f>
        <v/>
      </c>
      <c r="AF134" s="88" t="str">
        <f t="shared" si="8"/>
        <v/>
      </c>
      <c r="AG134" s="88">
        <f t="shared" si="9"/>
        <v>2</v>
      </c>
    </row>
    <row r="135" spans="1:33" ht="15.5">
      <c r="A135" s="88">
        <f t="shared" si="5"/>
        <v>1</v>
      </c>
      <c r="B135" s="89">
        <f>IFERROR(IF(INDEX(data_mthly!C:C,MATCH($C135,data_mthly!$E:$E,0),1)=0,"",INDEX(data_mthly!C:C,MATCH($C135,data_mthly!$E:$E,0),1)),"")</f>
        <v>42799</v>
      </c>
      <c r="C135" s="112">
        <f t="shared" si="6"/>
        <v>42795</v>
      </c>
      <c r="D135" s="155">
        <f>IFERROR(IF(INDEX(data_mthly!F:F,MATCH($C135,data_mthly!$E:$E,0),1)=0,"",INDEX(data_mthly!F:F,MATCH($C135,data_mthly!$E:$E,0),1)),"")</f>
        <v>326041</v>
      </c>
      <c r="E135" s="21">
        <f>IFERROR(IF(INDEX(data_mthly!G:G,MATCH($C135,data_mthly!$E:$E,0),1)=0,"",INDEX(data_mthly!G:G,MATCH($C135,data_mthly!$E:$E,0),1)),"")</f>
        <v>151.53</v>
      </c>
      <c r="F135" s="145">
        <f>IFERROR(IF(INDEX(data_mthly!H:H,MATCH($C135,data_mthly!$E:$E,0),1)=0,"",INDEX(data_mthly!H:H,MATCH($C135,data_mthly!$E:$E,0),1)),"")</f>
        <v>1.7800000000000011</v>
      </c>
      <c r="G135" s="145">
        <f>IFERROR(IF(INDEX(data_mthly!I:I,MATCH($C135,data_mthly!$E:$E,0),1)=0,"",INDEX(data_mthly!I:I,MATCH($C135,data_mthly!$E:$E,0),1)),"")</f>
        <v>39.200000000000003</v>
      </c>
      <c r="H135" s="21">
        <f>IFERROR(IF(INDEX(data_mthly!J:J,MATCH($C135,data_mthly!$E:$E,0),1)=0,"",INDEX(data_mthly!J:J,MATCH($C135,data_mthly!$E:$E,0),1)),"")</f>
        <v>148.80000000000001</v>
      </c>
      <c r="I135" s="145">
        <f>IFERROR(IF(INDEX(data_mthly!K:K,MATCH($C135,data_mthly!$E:$E,0),1)=0,"",INDEX(data_mthly!K:K,MATCH($C135,data_mthly!$E:$E,0),1)),"")</f>
        <v>1.7400000000000091</v>
      </c>
      <c r="J135" s="145">
        <f>IFERROR(IF(INDEX(data_mthly!L:L,MATCH($C135,data_mthly!$E:$E,0),1)=0,"",INDEX(data_mthly!L:L,MATCH($C135,data_mthly!$E:$E,0),1)),"")</f>
        <v>38.490000000000009</v>
      </c>
      <c r="K135" s="21">
        <f>IFERROR(IF(INDEX(data_mthly!M:M,MATCH($C135,data_mthly!$E:$E,0),1)=0,"",INDEX(data_mthly!M:M,MATCH($C135,data_mthly!$E:$E,0),1)),"")</f>
        <v>83.91</v>
      </c>
      <c r="L135" s="86">
        <f>IFERROR(IF(INDEX(data_mthly!N:N,MATCH($C135,data_mthly!$E:$E,0),1)=0,"",INDEX(data_mthly!N:N,MATCH($C135,data_mthly!$E:$E,0),1)),"")</f>
        <v>11</v>
      </c>
      <c r="M135" s="159"/>
      <c r="N135" s="155">
        <f>IFERROR(IF(INDEX(data_mthly!O:O,MATCH($C135,data_mthly!$E:$E,0),1)=0,"",INDEX(data_mthly!O:O,MATCH($C135,data_mthly!$E:$E,0),1)),"")</f>
        <v>309162</v>
      </c>
      <c r="O135" s="21">
        <f>IFERROR(IF(INDEX(data_mthly!P:P,MATCH($C135,data_mthly!$E:$E,0),1)=0,"",INDEX(data_mthly!P:P,MATCH($C135,data_mthly!$E:$E,0),1)),"")</f>
        <v>154.61000000000001</v>
      </c>
      <c r="P135" s="145">
        <f>IFERROR(IF(INDEX(data_mthly!Q:Q,MATCH($C135,data_mthly!$E:$E,0),1)=0,"",INDEX(data_mthly!Q:Q,MATCH($C135,data_mthly!$E:$E,0),1)),"")</f>
        <v>1.4200000000000159</v>
      </c>
      <c r="Q135" s="145">
        <f>IFERROR(IF(INDEX(data_mthly!R:R,MATCH($C135,data_mthly!$E:$E,0),1)=0,"",INDEX(data_mthly!R:R,MATCH($C135,data_mthly!$E:$E,0),1)),"")</f>
        <v>38.63000000000001</v>
      </c>
      <c r="R135" s="21">
        <f>IFERROR(IF(INDEX(data_mthly!S:S,MATCH($C135,data_mthly!$E:$E,0),1)=0,"",INDEX(data_mthly!S:S,MATCH($C135,data_mthly!$E:$E,0),1)),"")</f>
        <v>151.83000000000001</v>
      </c>
      <c r="S135" s="145">
        <f>IFERROR(IF(INDEX(data_mthly!T:T,MATCH($C135,data_mthly!$E:$E,0),1)=0,"",INDEX(data_mthly!T:T,MATCH($C135,data_mthly!$E:$E,0),1)),"")</f>
        <v>1.3900000000000148</v>
      </c>
      <c r="T135" s="145">
        <f>IFERROR(IF(INDEX(data_mthly!U:U,MATCH($C135,data_mthly!$E:$E,0),1)=0,"",INDEX(data_mthly!U:U,MATCH($C135,data_mthly!$E:$E,0),1)),"")</f>
        <v>37.940000000000012</v>
      </c>
      <c r="U135" s="21">
        <f>IFERROR(IF(INDEX(data_mthly!V:V,MATCH($C135,data_mthly!$E:$E,0),1)=0,"",INDEX(data_mthly!V:V,MATCH($C135,data_mthly!$E:$E,0),1)),"")</f>
        <v>83.08</v>
      </c>
      <c r="V135" s="86">
        <f>IFERROR(IF(INDEX(data_mthly!W:W,MATCH($C135,data_mthly!$E:$E,0),1)=0,"",INDEX(data_mthly!W:W,MATCH($C135,data_mthly!$E:$E,0),1)),"")</f>
        <v>11.2</v>
      </c>
      <c r="W135" s="160">
        <f t="shared" si="7"/>
        <v>1</v>
      </c>
      <c r="X135" s="21" t="str">
        <f>IFERROR(IF(INDEX(data_mthly!Y:Y,MATCH($C135,data_mthly!$E:$E,0),1)=0,"",INDEX(data_mthly!Y:Y,MATCH($C135,data_mthly!$E:$E,0),1)),"")</f>
        <v/>
      </c>
      <c r="Y135" s="145" t="str">
        <f>IFERROR(IF(INDEX(data_mthly!Z:Z,MATCH($C135,data_mthly!$E:$E,0),1)=0,"",INDEX(data_mthly!Z:Z,MATCH($C135,data_mthly!$E:$E,0),1)),"")</f>
        <v/>
      </c>
      <c r="Z135" s="21" t="str">
        <f>IFERROR(IF(INDEX(data_mthly!AA:AA,MATCH($C135,data_mthly!$E:$E,0),1)=0,"",INDEX(data_mthly!AA:AA,MATCH($C135,data_mthly!$E:$E,0),1)),"")</f>
        <v/>
      </c>
      <c r="AA135" s="21" t="str">
        <f>IFERROR(IF(INDEX(data_mthly!AB:AB,MATCH($C135,data_mthly!$E:$E,0),1)=0,"",INDEX(data_mthly!AB:AB,MATCH($C135,data_mthly!$E:$E,0),1)),"")</f>
        <v/>
      </c>
      <c r="AB135" s="145" t="str">
        <f>IFERROR(IF(INDEX(data_mthly!AC:AC,MATCH($C135,data_mthly!$E:$E,0),1)=0,"",INDEX(data_mthly!AC:AC,MATCH($C135,data_mthly!$E:$E,0),1)),"")</f>
        <v/>
      </c>
      <c r="AC135" s="21" t="str">
        <f>IFERROR(IF(INDEX(data_mthly!AD:AD,MATCH($C135,data_mthly!$E:$E,0),1)=0,"",INDEX(data_mthly!AD:AD,MATCH($C135,data_mthly!$E:$E,0),1)),"")</f>
        <v/>
      </c>
      <c r="AD135" s="21" t="str">
        <f>IFERROR(IF(INDEX(data_mthly!AE:AE,MATCH($C135,data_mthly!$E:$E,0),1)=0,"",INDEX(data_mthly!AE:AE,MATCH($C135,data_mthly!$E:$E,0),1)),"")</f>
        <v/>
      </c>
      <c r="AE135" s="86" t="str">
        <f>IFERROR(IF(INDEX(data_mthly!AF:AF,MATCH($C135,data_mthly!$E:$E,0),1)=0,"",INDEX(data_mthly!AF:AF,MATCH($C135,data_mthly!$E:$E,0),1)),"")</f>
        <v/>
      </c>
      <c r="AF135" s="88" t="str">
        <f t="shared" si="8"/>
        <v/>
      </c>
      <c r="AG135" s="88">
        <f t="shared" si="9"/>
        <v>1</v>
      </c>
    </row>
    <row r="136" spans="1:33" ht="15.5">
      <c r="A136" s="88">
        <f t="shared" si="5"/>
        <v>2</v>
      </c>
      <c r="B136" s="89">
        <f>IFERROR(IF(INDEX(data_mthly!C:C,MATCH($C136,data_mthly!$E:$E,0),1)=0,"",INDEX(data_mthly!C:C,MATCH($C136,data_mthly!$E:$E,0),1)),"")</f>
        <v>42827</v>
      </c>
      <c r="C136" s="112">
        <f t="shared" si="6"/>
        <v>42826</v>
      </c>
      <c r="D136" s="155">
        <f>IFERROR(IF(INDEX(data_mthly!F:F,MATCH($C136,data_mthly!$E:$E,0),1)=0,"",INDEX(data_mthly!F:F,MATCH($C136,data_mthly!$E:$E,0),1)),"")</f>
        <v>391602</v>
      </c>
      <c r="E136" s="21">
        <f>IFERROR(IF(INDEX(data_mthly!G:G,MATCH($C136,data_mthly!$E:$E,0),1)=0,"",INDEX(data_mthly!G:G,MATCH($C136,data_mthly!$E:$E,0),1)),"")</f>
        <v>156.11000000000001</v>
      </c>
      <c r="F136" s="145">
        <f>IFERROR(IF(INDEX(data_mthly!H:H,MATCH($C136,data_mthly!$E:$E,0),1)=0,"",INDEX(data_mthly!H:H,MATCH($C136,data_mthly!$E:$E,0),1)),"")</f>
        <v>4.5800000000000125</v>
      </c>
      <c r="G136" s="145">
        <f>IFERROR(IF(INDEX(data_mthly!I:I,MATCH($C136,data_mthly!$E:$E,0),1)=0,"",INDEX(data_mthly!I:I,MATCH($C136,data_mthly!$E:$E,0),1)),"")</f>
        <v>42.920000000000016</v>
      </c>
      <c r="H136" s="21">
        <f>IFERROR(IF(INDEX(data_mthly!J:J,MATCH($C136,data_mthly!$E:$E,0),1)=0,"",INDEX(data_mthly!J:J,MATCH($C136,data_mthly!$E:$E,0),1)),"")</f>
        <v>153.30000000000001</v>
      </c>
      <c r="I136" s="145">
        <f>IFERROR(IF(INDEX(data_mthly!K:K,MATCH($C136,data_mthly!$E:$E,0),1)=0,"",INDEX(data_mthly!K:K,MATCH($C136,data_mthly!$E:$E,0),1)),"")</f>
        <v>4.5</v>
      </c>
      <c r="J136" s="145">
        <f>IFERROR(IF(INDEX(data_mthly!L:L,MATCH($C136,data_mthly!$E:$E,0),1)=0,"",INDEX(data_mthly!L:L,MATCH($C136,data_mthly!$E:$E,0),1)),"")</f>
        <v>42.150000000000006</v>
      </c>
      <c r="K136" s="21">
        <f>IFERROR(IF(INDEX(data_mthly!M:M,MATCH($C136,data_mthly!$E:$E,0),1)=0,"",INDEX(data_mthly!M:M,MATCH($C136,data_mthly!$E:$E,0),1)),"")</f>
        <v>83.51</v>
      </c>
      <c r="L136" s="86">
        <f>IFERROR(IF(INDEX(data_mthly!N:N,MATCH($C136,data_mthly!$E:$E,0),1)=0,"",INDEX(data_mthly!N:N,MATCH($C136,data_mthly!$E:$E,0),1)),"")</f>
        <v>10.9</v>
      </c>
      <c r="M136" s="159"/>
      <c r="N136" s="155">
        <f>IFERROR(IF(INDEX(data_mthly!O:O,MATCH($C136,data_mthly!$E:$E,0),1)=0,"",INDEX(data_mthly!O:O,MATCH($C136,data_mthly!$E:$E,0),1)),"")</f>
        <v>379056</v>
      </c>
      <c r="O136" s="21">
        <f>IFERROR(IF(INDEX(data_mthly!P:P,MATCH($C136,data_mthly!$E:$E,0),1)=0,"",INDEX(data_mthly!P:P,MATCH($C136,data_mthly!$E:$E,0),1)),"")</f>
        <v>159.03</v>
      </c>
      <c r="P136" s="145">
        <f>IFERROR(IF(INDEX(data_mthly!Q:Q,MATCH($C136,data_mthly!$E:$E,0),1)=0,"",INDEX(data_mthly!Q:Q,MATCH($C136,data_mthly!$E:$E,0),1)),"")</f>
        <v>4.4199999999999875</v>
      </c>
      <c r="Q136" s="145">
        <f>IFERROR(IF(INDEX(data_mthly!R:R,MATCH($C136,data_mthly!$E:$E,0),1)=0,"",INDEX(data_mthly!R:R,MATCH($C136,data_mthly!$E:$E,0),1)),"")</f>
        <v>42.2</v>
      </c>
      <c r="R136" s="21">
        <f>IFERROR(IF(INDEX(data_mthly!S:S,MATCH($C136,data_mthly!$E:$E,0),1)=0,"",INDEX(data_mthly!S:S,MATCH($C136,data_mthly!$E:$E,0),1)),"")</f>
        <v>156.18</v>
      </c>
      <c r="S136" s="145">
        <f>IFERROR(IF(INDEX(data_mthly!T:T,MATCH($C136,data_mthly!$E:$E,0),1)=0,"",INDEX(data_mthly!T:T,MATCH($C136,data_mthly!$E:$E,0),1)),"")</f>
        <v>4.3499999999999943</v>
      </c>
      <c r="T136" s="145">
        <f>IFERROR(IF(INDEX(data_mthly!U:U,MATCH($C136,data_mthly!$E:$E,0),1)=0,"",INDEX(data_mthly!U:U,MATCH($C136,data_mthly!$E:$E,0),1)),"")</f>
        <v>41.45</v>
      </c>
      <c r="U136" s="21">
        <f>IFERROR(IF(INDEX(data_mthly!V:V,MATCH($C136,data_mthly!$E:$E,0),1)=0,"",INDEX(data_mthly!V:V,MATCH($C136,data_mthly!$E:$E,0),1)),"")</f>
        <v>82.78</v>
      </c>
      <c r="V136" s="86">
        <f>IFERROR(IF(INDEX(data_mthly!W:W,MATCH($C136,data_mthly!$E:$E,0),1)=0,"",INDEX(data_mthly!W:W,MATCH($C136,data_mthly!$E:$E,0),1)),"")</f>
        <v>11.1</v>
      </c>
      <c r="W136" s="160">
        <f t="shared" si="7"/>
        <v>2</v>
      </c>
      <c r="X136" s="21" t="str">
        <f>IFERROR(IF(INDEX(data_mthly!Y:Y,MATCH($C136,data_mthly!$E:$E,0),1)=0,"",INDEX(data_mthly!Y:Y,MATCH($C136,data_mthly!$E:$E,0),1)),"")</f>
        <v/>
      </c>
      <c r="Y136" s="145" t="str">
        <f>IFERROR(IF(INDEX(data_mthly!Z:Z,MATCH($C136,data_mthly!$E:$E,0),1)=0,"",INDEX(data_mthly!Z:Z,MATCH($C136,data_mthly!$E:$E,0),1)),"")</f>
        <v/>
      </c>
      <c r="Z136" s="21" t="str">
        <f>IFERROR(IF(INDEX(data_mthly!AA:AA,MATCH($C136,data_mthly!$E:$E,0),1)=0,"",INDEX(data_mthly!AA:AA,MATCH($C136,data_mthly!$E:$E,0),1)),"")</f>
        <v/>
      </c>
      <c r="AA136" s="21" t="str">
        <f>IFERROR(IF(INDEX(data_mthly!AB:AB,MATCH($C136,data_mthly!$E:$E,0),1)=0,"",INDEX(data_mthly!AB:AB,MATCH($C136,data_mthly!$E:$E,0),1)),"")</f>
        <v/>
      </c>
      <c r="AB136" s="145" t="str">
        <f>IFERROR(IF(INDEX(data_mthly!AC:AC,MATCH($C136,data_mthly!$E:$E,0),1)=0,"",INDEX(data_mthly!AC:AC,MATCH($C136,data_mthly!$E:$E,0),1)),"")</f>
        <v/>
      </c>
      <c r="AC136" s="21" t="str">
        <f>IFERROR(IF(INDEX(data_mthly!AD:AD,MATCH($C136,data_mthly!$E:$E,0),1)=0,"",INDEX(data_mthly!AD:AD,MATCH($C136,data_mthly!$E:$E,0),1)),"")</f>
        <v/>
      </c>
      <c r="AD136" s="21" t="str">
        <f>IFERROR(IF(INDEX(data_mthly!AE:AE,MATCH($C136,data_mthly!$E:$E,0),1)=0,"",INDEX(data_mthly!AE:AE,MATCH($C136,data_mthly!$E:$E,0),1)),"")</f>
        <v/>
      </c>
      <c r="AE136" s="86" t="str">
        <f>IFERROR(IF(INDEX(data_mthly!AF:AF,MATCH($C136,data_mthly!$E:$E,0),1)=0,"",INDEX(data_mthly!AF:AF,MATCH($C136,data_mthly!$E:$E,0),1)),"")</f>
        <v/>
      </c>
      <c r="AF136" s="88" t="str">
        <f t="shared" si="8"/>
        <v/>
      </c>
      <c r="AG136" s="88">
        <f t="shared" si="9"/>
        <v>2</v>
      </c>
    </row>
    <row r="137" spans="1:33" ht="15.5">
      <c r="A137" s="88">
        <f t="shared" si="5"/>
        <v>1</v>
      </c>
      <c r="B137" s="89">
        <f>IFERROR(IF(INDEX(data_mthly!C:C,MATCH($C137,data_mthly!$E:$E,0),1)=0,"",INDEX(data_mthly!C:C,MATCH($C137,data_mthly!$E:$E,0),1)),"")</f>
        <v>42862</v>
      </c>
      <c r="C137" s="112">
        <f t="shared" si="6"/>
        <v>42856</v>
      </c>
      <c r="D137" s="155">
        <f>IFERROR(IF(INDEX(data_mthly!F:F,MATCH($C137,data_mthly!$E:$E,0),1)=0,"",INDEX(data_mthly!F:F,MATCH($C137,data_mthly!$E:$E,0),1)),"")</f>
        <v>317656</v>
      </c>
      <c r="E137" s="21">
        <f>IFERROR(IF(INDEX(data_mthly!G:G,MATCH($C137,data_mthly!$E:$E,0),1)=0,"",INDEX(data_mthly!G:G,MATCH($C137,data_mthly!$E:$E,0),1)),"")</f>
        <v>159.63999999999999</v>
      </c>
      <c r="F137" s="145">
        <f>IFERROR(IF(INDEX(data_mthly!H:H,MATCH($C137,data_mthly!$E:$E,0),1)=0,"",INDEX(data_mthly!H:H,MATCH($C137,data_mthly!$E:$E,0),1)),"")</f>
        <v>3.5299999999999727</v>
      </c>
      <c r="G137" s="145">
        <f>IFERROR(IF(INDEX(data_mthly!I:I,MATCH($C137,data_mthly!$E:$E,0),1)=0,"",INDEX(data_mthly!I:I,MATCH($C137,data_mthly!$E:$E,0),1)),"")</f>
        <v>43.629999999999981</v>
      </c>
      <c r="H137" s="21">
        <f>IFERROR(IF(INDEX(data_mthly!J:J,MATCH($C137,data_mthly!$E:$E,0),1)=0,"",INDEX(data_mthly!J:J,MATCH($C137,data_mthly!$E:$E,0),1)),"")</f>
        <v>156.77000000000001</v>
      </c>
      <c r="I137" s="145">
        <f>IFERROR(IF(INDEX(data_mthly!K:K,MATCH($C137,data_mthly!$E:$E,0),1)=0,"",INDEX(data_mthly!K:K,MATCH($C137,data_mthly!$E:$E,0),1)),"")</f>
        <v>3.4699999999999989</v>
      </c>
      <c r="J137" s="145">
        <f>IFERROR(IF(INDEX(data_mthly!L:L,MATCH($C137,data_mthly!$E:$E,0),1)=0,"",INDEX(data_mthly!L:L,MATCH($C137,data_mthly!$E:$E,0),1)),"")</f>
        <v>42.850000000000009</v>
      </c>
      <c r="K137" s="21">
        <f>IFERROR(IF(INDEX(data_mthly!M:M,MATCH($C137,data_mthly!$E:$E,0),1)=0,"",INDEX(data_mthly!M:M,MATCH($C137,data_mthly!$E:$E,0),1)),"")</f>
        <v>83.11</v>
      </c>
      <c r="L137" s="86">
        <f>IFERROR(IF(INDEX(data_mthly!N:N,MATCH($C137,data_mthly!$E:$E,0),1)=0,"",INDEX(data_mthly!N:N,MATCH($C137,data_mthly!$E:$E,0),1)),"")</f>
        <v>11</v>
      </c>
      <c r="M137" s="159"/>
      <c r="N137" s="155">
        <f>IFERROR(IF(INDEX(data_mthly!O:O,MATCH($C137,data_mthly!$E:$E,0),1)=0,"",INDEX(data_mthly!O:O,MATCH($C137,data_mthly!$E:$E,0),1)),"")</f>
        <v>310491</v>
      </c>
      <c r="O137" s="21">
        <f>IFERROR(IF(INDEX(data_mthly!P:P,MATCH($C137,data_mthly!$E:$E,0),1)=0,"",INDEX(data_mthly!P:P,MATCH($C137,data_mthly!$E:$E,0),1)),"")</f>
        <v>163.22999999999999</v>
      </c>
      <c r="P137" s="145">
        <f>IFERROR(IF(INDEX(data_mthly!Q:Q,MATCH($C137,data_mthly!$E:$E,0),1)=0,"",INDEX(data_mthly!Q:Q,MATCH($C137,data_mthly!$E:$E,0),1)),"")</f>
        <v>4.1999999999999886</v>
      </c>
      <c r="Q137" s="145">
        <f>IFERROR(IF(INDEX(data_mthly!R:R,MATCH($C137,data_mthly!$E:$E,0),1)=0,"",INDEX(data_mthly!R:R,MATCH($C137,data_mthly!$E:$E,0),1)),"")</f>
        <v>43.769999999999996</v>
      </c>
      <c r="R137" s="21">
        <f>IFERROR(IF(INDEX(data_mthly!S:S,MATCH($C137,data_mthly!$E:$E,0),1)=0,"",INDEX(data_mthly!S:S,MATCH($C137,data_mthly!$E:$E,0),1)),"")</f>
        <v>160.30000000000001</v>
      </c>
      <c r="S137" s="145">
        <f>IFERROR(IF(INDEX(data_mthly!T:T,MATCH($C137,data_mthly!$E:$E,0),1)=0,"",INDEX(data_mthly!T:T,MATCH($C137,data_mthly!$E:$E,0),1)),"")</f>
        <v>4.1200000000000045</v>
      </c>
      <c r="T137" s="145">
        <f>IFERROR(IF(INDEX(data_mthly!U:U,MATCH($C137,data_mthly!$E:$E,0),1)=0,"",INDEX(data_mthly!U:U,MATCH($C137,data_mthly!$E:$E,0),1)),"")</f>
        <v>42.990000000000009</v>
      </c>
      <c r="U137" s="21">
        <f>IFERROR(IF(INDEX(data_mthly!V:V,MATCH($C137,data_mthly!$E:$E,0),1)=0,"",INDEX(data_mthly!V:V,MATCH($C137,data_mthly!$E:$E,0),1)),"")</f>
        <v>82.2</v>
      </c>
      <c r="V137" s="86">
        <f>IFERROR(IF(INDEX(data_mthly!W:W,MATCH($C137,data_mthly!$E:$E,0),1)=0,"",INDEX(data_mthly!W:W,MATCH($C137,data_mthly!$E:$E,0),1)),"")</f>
        <v>11.2</v>
      </c>
      <c r="W137" s="160">
        <f t="shared" si="7"/>
        <v>1</v>
      </c>
      <c r="X137" s="21" t="str">
        <f>IFERROR(IF(INDEX(data_mthly!Y:Y,MATCH($C137,data_mthly!$E:$E,0),1)=0,"",INDEX(data_mthly!Y:Y,MATCH($C137,data_mthly!$E:$E,0),1)),"")</f>
        <v/>
      </c>
      <c r="Y137" s="145" t="str">
        <f>IFERROR(IF(INDEX(data_mthly!Z:Z,MATCH($C137,data_mthly!$E:$E,0),1)=0,"",INDEX(data_mthly!Z:Z,MATCH($C137,data_mthly!$E:$E,0),1)),"")</f>
        <v/>
      </c>
      <c r="Z137" s="21" t="str">
        <f>IFERROR(IF(INDEX(data_mthly!AA:AA,MATCH($C137,data_mthly!$E:$E,0),1)=0,"",INDEX(data_mthly!AA:AA,MATCH($C137,data_mthly!$E:$E,0),1)),"")</f>
        <v/>
      </c>
      <c r="AA137" s="21" t="str">
        <f>IFERROR(IF(INDEX(data_mthly!AB:AB,MATCH($C137,data_mthly!$E:$E,0),1)=0,"",INDEX(data_mthly!AB:AB,MATCH($C137,data_mthly!$E:$E,0),1)),"")</f>
        <v/>
      </c>
      <c r="AB137" s="145" t="str">
        <f>IFERROR(IF(INDEX(data_mthly!AC:AC,MATCH($C137,data_mthly!$E:$E,0),1)=0,"",INDEX(data_mthly!AC:AC,MATCH($C137,data_mthly!$E:$E,0),1)),"")</f>
        <v/>
      </c>
      <c r="AC137" s="21" t="str">
        <f>IFERROR(IF(INDEX(data_mthly!AD:AD,MATCH($C137,data_mthly!$E:$E,0),1)=0,"",INDEX(data_mthly!AD:AD,MATCH($C137,data_mthly!$E:$E,0),1)),"")</f>
        <v/>
      </c>
      <c r="AD137" s="21" t="str">
        <f>IFERROR(IF(INDEX(data_mthly!AE:AE,MATCH($C137,data_mthly!$E:$E,0),1)=0,"",INDEX(data_mthly!AE:AE,MATCH($C137,data_mthly!$E:$E,0),1)),"")</f>
        <v/>
      </c>
      <c r="AE137" s="86" t="str">
        <f>IFERROR(IF(INDEX(data_mthly!AF:AF,MATCH($C137,data_mthly!$E:$E,0),1)=0,"",INDEX(data_mthly!AF:AF,MATCH($C137,data_mthly!$E:$E,0),1)),"")</f>
        <v/>
      </c>
      <c r="AF137" s="88" t="str">
        <f t="shared" si="8"/>
        <v/>
      </c>
      <c r="AG137" s="88">
        <f t="shared" si="9"/>
        <v>1</v>
      </c>
    </row>
    <row r="138" spans="1:33" ht="15.5">
      <c r="A138" s="88">
        <f t="shared" si="5"/>
        <v>2</v>
      </c>
      <c r="B138" s="89">
        <f>IFERROR(IF(INDEX(data_mthly!C:C,MATCH($C138,data_mthly!$E:$E,0),1)=0,"",INDEX(data_mthly!C:C,MATCH($C138,data_mthly!$E:$E,0),1)),"")</f>
        <v>42890</v>
      </c>
      <c r="C138" s="112">
        <f t="shared" si="6"/>
        <v>42887</v>
      </c>
      <c r="D138" s="155">
        <f>IFERROR(IF(INDEX(data_mthly!F:F,MATCH($C138,data_mthly!$E:$E,0),1)=0,"",INDEX(data_mthly!F:F,MATCH($C138,data_mthly!$E:$E,0),1)),"")</f>
        <v>319333</v>
      </c>
      <c r="E138" s="21">
        <f>IFERROR(IF(INDEX(data_mthly!G:G,MATCH($C138,data_mthly!$E:$E,0),1)=0,"",INDEX(data_mthly!G:G,MATCH($C138,data_mthly!$E:$E,0),1)),"")</f>
        <v>162.08000000000001</v>
      </c>
      <c r="F138" s="145">
        <f>IFERROR(IF(INDEX(data_mthly!H:H,MATCH($C138,data_mthly!$E:$E,0),1)=0,"",INDEX(data_mthly!H:H,MATCH($C138,data_mthly!$E:$E,0),1)),"")</f>
        <v>2.4400000000000261</v>
      </c>
      <c r="G138" s="145">
        <f>IFERROR(IF(INDEX(data_mthly!I:I,MATCH($C138,data_mthly!$E:$E,0),1)=0,"",INDEX(data_mthly!I:I,MATCH($C138,data_mthly!$E:$E,0),1)),"")</f>
        <v>41.200000000000017</v>
      </c>
      <c r="H138" s="21">
        <f>IFERROR(IF(INDEX(data_mthly!J:J,MATCH($C138,data_mthly!$E:$E,0),1)=0,"",INDEX(data_mthly!J:J,MATCH($C138,data_mthly!$E:$E,0),1)),"")</f>
        <v>159.16999999999999</v>
      </c>
      <c r="I138" s="145">
        <f>IFERROR(IF(INDEX(data_mthly!K:K,MATCH($C138,data_mthly!$E:$E,0),1)=0,"",INDEX(data_mthly!K:K,MATCH($C138,data_mthly!$E:$E,0),1)),"")</f>
        <v>2.3999999999999773</v>
      </c>
      <c r="J138" s="145">
        <f>IFERROR(IF(INDEX(data_mthly!L:L,MATCH($C138,data_mthly!$E:$E,0),1)=0,"",INDEX(data_mthly!L:L,MATCH($C138,data_mthly!$E:$E,0),1)),"")</f>
        <v>40.469999999999985</v>
      </c>
      <c r="K138" s="21">
        <f>IFERROR(IF(INDEX(data_mthly!M:M,MATCH($C138,data_mthly!$E:$E,0),1)=0,"",INDEX(data_mthly!M:M,MATCH($C138,data_mthly!$E:$E,0),1)),"")</f>
        <v>82.65</v>
      </c>
      <c r="L138" s="86">
        <f>IFERROR(IF(INDEX(data_mthly!N:N,MATCH($C138,data_mthly!$E:$E,0),1)=0,"",INDEX(data_mthly!N:N,MATCH($C138,data_mthly!$E:$E,0),1)),"")</f>
        <v>11</v>
      </c>
      <c r="M138" s="159"/>
      <c r="N138" s="155">
        <f>IFERROR(IF(INDEX(data_mthly!O:O,MATCH($C138,data_mthly!$E:$E,0),1)=0,"",INDEX(data_mthly!O:O,MATCH($C138,data_mthly!$E:$E,0),1)),"")</f>
        <v>321929</v>
      </c>
      <c r="O138" s="21">
        <f>IFERROR(IF(INDEX(data_mthly!P:P,MATCH($C138,data_mthly!$E:$E,0),1)=0,"",INDEX(data_mthly!P:P,MATCH($C138,data_mthly!$E:$E,0),1)),"")</f>
        <v>165.6</v>
      </c>
      <c r="P138" s="145">
        <f>IFERROR(IF(INDEX(data_mthly!Q:Q,MATCH($C138,data_mthly!$E:$E,0),1)=0,"",INDEX(data_mthly!Q:Q,MATCH($C138,data_mthly!$E:$E,0),1)),"")</f>
        <v>2.3700000000000045</v>
      </c>
      <c r="Q138" s="145">
        <f>IFERROR(IF(INDEX(data_mthly!R:R,MATCH($C138,data_mthly!$E:$E,0),1)=0,"",INDEX(data_mthly!R:R,MATCH($C138,data_mthly!$E:$E,0),1)),"")</f>
        <v>41.25</v>
      </c>
      <c r="R138" s="21">
        <f>IFERROR(IF(INDEX(data_mthly!S:S,MATCH($C138,data_mthly!$E:$E,0),1)=0,"",INDEX(data_mthly!S:S,MATCH($C138,data_mthly!$E:$E,0),1)),"")</f>
        <v>162.63999999999999</v>
      </c>
      <c r="S138" s="145">
        <f>IFERROR(IF(INDEX(data_mthly!T:T,MATCH($C138,data_mthly!$E:$E,0),1)=0,"",INDEX(data_mthly!T:T,MATCH($C138,data_mthly!$E:$E,0),1)),"")</f>
        <v>2.339999999999975</v>
      </c>
      <c r="T138" s="145">
        <f>IFERROR(IF(INDEX(data_mthly!U:U,MATCH($C138,data_mthly!$E:$E,0),1)=0,"",INDEX(data_mthly!U:U,MATCH($C138,data_mthly!$E:$E,0),1)),"")</f>
        <v>40.519999999999982</v>
      </c>
      <c r="U138" s="21">
        <f>IFERROR(IF(INDEX(data_mthly!V:V,MATCH($C138,data_mthly!$E:$E,0),1)=0,"",INDEX(data_mthly!V:V,MATCH($C138,data_mthly!$E:$E,0),1)),"")</f>
        <v>81.92</v>
      </c>
      <c r="V138" s="86">
        <f>IFERROR(IF(INDEX(data_mthly!W:W,MATCH($C138,data_mthly!$E:$E,0),1)=0,"",INDEX(data_mthly!W:W,MATCH($C138,data_mthly!$E:$E,0),1)),"")</f>
        <v>11.3</v>
      </c>
      <c r="W138" s="160">
        <f t="shared" si="7"/>
        <v>2</v>
      </c>
      <c r="X138" s="21" t="str">
        <f>IFERROR(IF(INDEX(data_mthly!Y:Y,MATCH($C138,data_mthly!$E:$E,0),1)=0,"",INDEX(data_mthly!Y:Y,MATCH($C138,data_mthly!$E:$E,0),1)),"")</f>
        <v/>
      </c>
      <c r="Y138" s="145" t="str">
        <f>IFERROR(IF(INDEX(data_mthly!Z:Z,MATCH($C138,data_mthly!$E:$E,0),1)=0,"",INDEX(data_mthly!Z:Z,MATCH($C138,data_mthly!$E:$E,0),1)),"")</f>
        <v/>
      </c>
      <c r="Z138" s="21" t="str">
        <f>IFERROR(IF(INDEX(data_mthly!AA:AA,MATCH($C138,data_mthly!$E:$E,0),1)=0,"",INDEX(data_mthly!AA:AA,MATCH($C138,data_mthly!$E:$E,0),1)),"")</f>
        <v/>
      </c>
      <c r="AA138" s="21" t="str">
        <f>IFERROR(IF(INDEX(data_mthly!AB:AB,MATCH($C138,data_mthly!$E:$E,0),1)=0,"",INDEX(data_mthly!AB:AB,MATCH($C138,data_mthly!$E:$E,0),1)),"")</f>
        <v/>
      </c>
      <c r="AB138" s="145" t="str">
        <f>IFERROR(IF(INDEX(data_mthly!AC:AC,MATCH($C138,data_mthly!$E:$E,0),1)=0,"",INDEX(data_mthly!AC:AC,MATCH($C138,data_mthly!$E:$E,0),1)),"")</f>
        <v/>
      </c>
      <c r="AC138" s="21" t="str">
        <f>IFERROR(IF(INDEX(data_mthly!AD:AD,MATCH($C138,data_mthly!$E:$E,0),1)=0,"",INDEX(data_mthly!AD:AD,MATCH($C138,data_mthly!$E:$E,0),1)),"")</f>
        <v/>
      </c>
      <c r="AD138" s="21" t="str">
        <f>IFERROR(IF(INDEX(data_mthly!AE:AE,MATCH($C138,data_mthly!$E:$E,0),1)=0,"",INDEX(data_mthly!AE:AE,MATCH($C138,data_mthly!$E:$E,0),1)),"")</f>
        <v/>
      </c>
      <c r="AE138" s="86" t="str">
        <f>IFERROR(IF(INDEX(data_mthly!AF:AF,MATCH($C138,data_mthly!$E:$E,0),1)=0,"",INDEX(data_mthly!AF:AF,MATCH($C138,data_mthly!$E:$E,0),1)),"")</f>
        <v/>
      </c>
      <c r="AF138" s="88" t="str">
        <f t="shared" si="8"/>
        <v/>
      </c>
      <c r="AG138" s="88">
        <f t="shared" si="9"/>
        <v>2</v>
      </c>
    </row>
    <row r="139" spans="1:33" ht="15.5">
      <c r="A139" s="88">
        <f t="shared" si="5"/>
        <v>1</v>
      </c>
      <c r="B139" s="89">
        <f>IFERROR(IF(INDEX(data_mthly!C:C,MATCH($C139,data_mthly!$E:$E,0),1)=0,"",INDEX(data_mthly!C:C,MATCH($C139,data_mthly!$E:$E,0),1)),"")</f>
        <v>42918</v>
      </c>
      <c r="C139" s="112">
        <f t="shared" si="6"/>
        <v>42917</v>
      </c>
      <c r="D139" s="155">
        <f>IFERROR(IF(INDEX(data_mthly!F:F,MATCH($C139,data_mthly!$E:$E,0),1)=0,"",INDEX(data_mthly!F:F,MATCH($C139,data_mthly!$E:$E,0),1)),"")</f>
        <v>396579</v>
      </c>
      <c r="E139" s="21">
        <f>IFERROR(IF(INDEX(data_mthly!G:G,MATCH($C139,data_mthly!$E:$E,0),1)=0,"",INDEX(data_mthly!G:G,MATCH($C139,data_mthly!$E:$E,0),1)),"")</f>
        <v>164.36</v>
      </c>
      <c r="F139" s="145">
        <f>IFERROR(IF(INDEX(data_mthly!H:H,MATCH($C139,data_mthly!$E:$E,0),1)=0,"",INDEX(data_mthly!H:H,MATCH($C139,data_mthly!$E:$E,0),1)),"")</f>
        <v>2.2800000000000011</v>
      </c>
      <c r="G139" s="145">
        <f>IFERROR(IF(INDEX(data_mthly!I:I,MATCH($C139,data_mthly!$E:$E,0),1)=0,"",INDEX(data_mthly!I:I,MATCH($C139,data_mthly!$E:$E,0),1)),"")</f>
        <v>36.31</v>
      </c>
      <c r="H139" s="21">
        <f>IFERROR(IF(INDEX(data_mthly!J:J,MATCH($C139,data_mthly!$E:$E,0),1)=0,"",INDEX(data_mthly!J:J,MATCH($C139,data_mthly!$E:$E,0),1)),"")</f>
        <v>161.58000000000001</v>
      </c>
      <c r="I139" s="145">
        <f>IFERROR(IF(INDEX(data_mthly!K:K,MATCH($C139,data_mthly!$E:$E,0),1)=0,"",INDEX(data_mthly!K:K,MATCH($C139,data_mthly!$E:$E,0),1)),"")</f>
        <v>2.410000000000025</v>
      </c>
      <c r="J139" s="145">
        <f>IFERROR(IF(INDEX(data_mthly!L:L,MATCH($C139,data_mthly!$E:$E,0),1)=0,"",INDEX(data_mthly!L:L,MATCH($C139,data_mthly!$E:$E,0),1)),"")</f>
        <v>35.840000000000018</v>
      </c>
      <c r="K139" s="21">
        <f>IFERROR(IF(INDEX(data_mthly!M:M,MATCH($C139,data_mthly!$E:$E,0),1)=0,"",INDEX(data_mthly!M:M,MATCH($C139,data_mthly!$E:$E,0),1)),"")</f>
        <v>82.86</v>
      </c>
      <c r="L139" s="86">
        <f>IFERROR(IF(INDEX(data_mthly!N:N,MATCH($C139,data_mthly!$E:$E,0),1)=0,"",INDEX(data_mthly!N:N,MATCH($C139,data_mthly!$E:$E,0),1)),"")</f>
        <v>11.2</v>
      </c>
      <c r="M139" s="159"/>
      <c r="N139" s="155">
        <f>IFERROR(IF(INDEX(data_mthly!O:O,MATCH($C139,data_mthly!$E:$E,0),1)=0,"",INDEX(data_mthly!O:O,MATCH($C139,data_mthly!$E:$E,0),1)),"")</f>
        <v>403870</v>
      </c>
      <c r="O139" s="21">
        <f>IFERROR(IF(INDEX(data_mthly!P:P,MATCH($C139,data_mthly!$E:$E,0),1)=0,"",INDEX(data_mthly!P:P,MATCH($C139,data_mthly!$E:$E,0),1)),"")</f>
        <v>167.9</v>
      </c>
      <c r="P139" s="145">
        <f>IFERROR(IF(INDEX(data_mthly!Q:Q,MATCH($C139,data_mthly!$E:$E,0),1)=0,"",INDEX(data_mthly!Q:Q,MATCH($C139,data_mthly!$E:$E,0),1)),"")</f>
        <v>2.3000000000000114</v>
      </c>
      <c r="Q139" s="145">
        <f>IFERROR(IF(INDEX(data_mthly!R:R,MATCH($C139,data_mthly!$E:$E,0),1)=0,"",INDEX(data_mthly!R:R,MATCH($C139,data_mthly!$E:$E,0),1)),"")</f>
        <v>37.230000000000018</v>
      </c>
      <c r="R139" s="21">
        <f>IFERROR(IF(INDEX(data_mthly!S:S,MATCH($C139,data_mthly!$E:$E,0),1)=0,"",INDEX(data_mthly!S:S,MATCH($C139,data_mthly!$E:$E,0),1)),"")</f>
        <v>164.89</v>
      </c>
      <c r="S139" s="145">
        <f>IFERROR(IF(INDEX(data_mthly!T:T,MATCH($C139,data_mthly!$E:$E,0),1)=0,"",INDEX(data_mthly!T:T,MATCH($C139,data_mthly!$E:$E,0),1)),"")</f>
        <v>2.25</v>
      </c>
      <c r="T139" s="145">
        <f>IFERROR(IF(INDEX(data_mthly!U:U,MATCH($C139,data_mthly!$E:$E,0),1)=0,"",INDEX(data_mthly!U:U,MATCH($C139,data_mthly!$E:$E,0),1)),"")</f>
        <v>36.559999999999974</v>
      </c>
      <c r="U139" s="21">
        <f>IFERROR(IF(INDEX(data_mthly!V:V,MATCH($C139,data_mthly!$E:$E,0),1)=0,"",INDEX(data_mthly!V:V,MATCH($C139,data_mthly!$E:$E,0),1)),"")</f>
        <v>82.09</v>
      </c>
      <c r="V139" s="86">
        <f>IFERROR(IF(INDEX(data_mthly!W:W,MATCH($C139,data_mthly!$E:$E,0),1)=0,"",INDEX(data_mthly!W:W,MATCH($C139,data_mthly!$E:$E,0),1)),"")</f>
        <v>11.4</v>
      </c>
      <c r="W139" s="160">
        <f t="shared" si="7"/>
        <v>1</v>
      </c>
      <c r="X139" s="21" t="str">
        <f>IFERROR(IF(INDEX(data_mthly!Y:Y,MATCH($C139,data_mthly!$E:$E,0),1)=0,"",INDEX(data_mthly!Y:Y,MATCH($C139,data_mthly!$E:$E,0),1)),"")</f>
        <v/>
      </c>
      <c r="Y139" s="145" t="str">
        <f>IFERROR(IF(INDEX(data_mthly!Z:Z,MATCH($C139,data_mthly!$E:$E,0),1)=0,"",INDEX(data_mthly!Z:Z,MATCH($C139,data_mthly!$E:$E,0),1)),"")</f>
        <v/>
      </c>
      <c r="Z139" s="21" t="str">
        <f>IFERROR(IF(INDEX(data_mthly!AA:AA,MATCH($C139,data_mthly!$E:$E,0),1)=0,"",INDEX(data_mthly!AA:AA,MATCH($C139,data_mthly!$E:$E,0),1)),"")</f>
        <v/>
      </c>
      <c r="AA139" s="21" t="str">
        <f>IFERROR(IF(INDEX(data_mthly!AB:AB,MATCH($C139,data_mthly!$E:$E,0),1)=0,"",INDEX(data_mthly!AB:AB,MATCH($C139,data_mthly!$E:$E,0),1)),"")</f>
        <v/>
      </c>
      <c r="AB139" s="145" t="str">
        <f>IFERROR(IF(INDEX(data_mthly!AC:AC,MATCH($C139,data_mthly!$E:$E,0),1)=0,"",INDEX(data_mthly!AC:AC,MATCH($C139,data_mthly!$E:$E,0),1)),"")</f>
        <v/>
      </c>
      <c r="AC139" s="21" t="str">
        <f>IFERROR(IF(INDEX(data_mthly!AD:AD,MATCH($C139,data_mthly!$E:$E,0),1)=0,"",INDEX(data_mthly!AD:AD,MATCH($C139,data_mthly!$E:$E,0),1)),"")</f>
        <v/>
      </c>
      <c r="AD139" s="21" t="str">
        <f>IFERROR(IF(INDEX(data_mthly!AE:AE,MATCH($C139,data_mthly!$E:$E,0),1)=0,"",INDEX(data_mthly!AE:AE,MATCH($C139,data_mthly!$E:$E,0),1)),"")</f>
        <v/>
      </c>
      <c r="AE139" s="86" t="str">
        <f>IFERROR(IF(INDEX(data_mthly!AF:AF,MATCH($C139,data_mthly!$E:$E,0),1)=0,"",INDEX(data_mthly!AF:AF,MATCH($C139,data_mthly!$E:$E,0),1)),"")</f>
        <v/>
      </c>
      <c r="AF139" s="88" t="str">
        <f t="shared" si="8"/>
        <v/>
      </c>
      <c r="AG139" s="88">
        <f t="shared" si="9"/>
        <v>1</v>
      </c>
    </row>
    <row r="140" spans="1:33" ht="15.5">
      <c r="A140" s="88">
        <f t="shared" si="5"/>
        <v>2</v>
      </c>
      <c r="B140" s="89">
        <f>IFERROR(IF(INDEX(data_mthly!C:C,MATCH($C140,data_mthly!$E:$E,0),1)=0,"",INDEX(data_mthly!C:C,MATCH($C140,data_mthly!$E:$E,0),1)),"")</f>
        <v>42953</v>
      </c>
      <c r="C140" s="112">
        <f t="shared" si="6"/>
        <v>42948</v>
      </c>
      <c r="D140" s="155">
        <f>IFERROR(IF(INDEX(data_mthly!F:F,MATCH($C140,data_mthly!$E:$E,0),1)=0,"",INDEX(data_mthly!F:F,MATCH($C140,data_mthly!$E:$E,0),1)),"")</f>
        <v>320655</v>
      </c>
      <c r="E140" s="21">
        <f>IFERROR(IF(INDEX(data_mthly!G:G,MATCH($C140,data_mthly!$E:$E,0),1)=0,"",INDEX(data_mthly!G:G,MATCH($C140,data_mthly!$E:$E,0),1)),"")</f>
        <v>164.28</v>
      </c>
      <c r="F140" s="145">
        <f>IFERROR(IF(INDEX(data_mthly!H:H,MATCH($C140,data_mthly!$E:$E,0),1)=0,"",INDEX(data_mthly!H:H,MATCH($C140,data_mthly!$E:$E,0),1)),"")</f>
        <v>-8.0000000000012506E-2</v>
      </c>
      <c r="G140" s="145">
        <f>IFERROR(IF(INDEX(data_mthly!I:I,MATCH($C140,data_mthly!$E:$E,0),1)=0,"",INDEX(data_mthly!I:I,MATCH($C140,data_mthly!$E:$E,0),1)),"")</f>
        <v>28.710000000000008</v>
      </c>
      <c r="H140" s="21">
        <f>IFERROR(IF(INDEX(data_mthly!J:J,MATCH($C140,data_mthly!$E:$E,0),1)=0,"",INDEX(data_mthly!J:J,MATCH($C140,data_mthly!$E:$E,0),1)),"")</f>
        <v>161.32</v>
      </c>
      <c r="I140" s="145">
        <f>IFERROR(IF(INDEX(data_mthly!K:K,MATCH($C140,data_mthly!$E:$E,0),1)=0,"",INDEX(data_mthly!K:K,MATCH($C140,data_mthly!$E:$E,0),1)),"")</f>
        <v>-0.26000000000001933</v>
      </c>
      <c r="J140" s="145">
        <f>IFERROR(IF(INDEX(data_mthly!L:L,MATCH($C140,data_mthly!$E:$E,0),1)=0,"",INDEX(data_mthly!L:L,MATCH($C140,data_mthly!$E:$E,0),1)),"")</f>
        <v>28.189999999999998</v>
      </c>
      <c r="K140" s="21">
        <f>IFERROR(IF(INDEX(data_mthly!M:M,MATCH($C140,data_mthly!$E:$E,0),1)=0,"",INDEX(data_mthly!M:M,MATCH($C140,data_mthly!$E:$E,0),1)),"")</f>
        <v>83.57</v>
      </c>
      <c r="L140" s="86">
        <f>IFERROR(IF(INDEX(data_mthly!N:N,MATCH($C140,data_mthly!$E:$E,0),1)=0,"",INDEX(data_mthly!N:N,MATCH($C140,data_mthly!$E:$E,0),1)),"")</f>
        <v>11.2</v>
      </c>
      <c r="M140" s="159"/>
      <c r="N140" s="155">
        <f>IFERROR(IF(INDEX(data_mthly!O:O,MATCH($C140,data_mthly!$E:$E,0),1)=0,"",INDEX(data_mthly!O:O,MATCH($C140,data_mthly!$E:$E,0),1)),"")</f>
        <v>325774</v>
      </c>
      <c r="O140" s="21">
        <f>IFERROR(IF(INDEX(data_mthly!P:P,MATCH($C140,data_mthly!$E:$E,0),1)=0,"",INDEX(data_mthly!P:P,MATCH($C140,data_mthly!$E:$E,0),1)),"")</f>
        <v>167.82</v>
      </c>
      <c r="P140" s="145">
        <f>IFERROR(IF(INDEX(data_mthly!Q:Q,MATCH($C140,data_mthly!$E:$E,0),1)=0,"",INDEX(data_mthly!Q:Q,MATCH($C140,data_mthly!$E:$E,0),1)),"")</f>
        <v>-8.0000000000012506E-2</v>
      </c>
      <c r="Q140" s="145">
        <f>IFERROR(IF(INDEX(data_mthly!R:R,MATCH($C140,data_mthly!$E:$E,0),1)=0,"",INDEX(data_mthly!R:R,MATCH($C140,data_mthly!$E:$E,0),1)),"")</f>
        <v>29.97</v>
      </c>
      <c r="R140" s="21">
        <f>IFERROR(IF(INDEX(data_mthly!S:S,MATCH($C140,data_mthly!$E:$E,0),1)=0,"",INDEX(data_mthly!S:S,MATCH($C140,data_mthly!$E:$E,0),1)),"")</f>
        <v>164.81</v>
      </c>
      <c r="S140" s="145">
        <f>IFERROR(IF(INDEX(data_mthly!T:T,MATCH($C140,data_mthly!$E:$E,0),1)=0,"",INDEX(data_mthly!T:T,MATCH($C140,data_mthly!$E:$E,0),1)),"")</f>
        <v>-7.9999999999984084E-2</v>
      </c>
      <c r="T140" s="145">
        <f>IFERROR(IF(INDEX(data_mthly!U:U,MATCH($C140,data_mthly!$E:$E,0),1)=0,"",INDEX(data_mthly!U:U,MATCH($C140,data_mthly!$E:$E,0),1)),"")</f>
        <v>29.430000000000007</v>
      </c>
      <c r="U140" s="21">
        <f>IFERROR(IF(INDEX(data_mthly!V:V,MATCH($C140,data_mthly!$E:$E,0),1)=0,"",INDEX(data_mthly!V:V,MATCH($C140,data_mthly!$E:$E,0),1)),"")</f>
        <v>82.99</v>
      </c>
      <c r="V140" s="86">
        <f>IFERROR(IF(INDEX(data_mthly!W:W,MATCH($C140,data_mthly!$E:$E,0),1)=0,"",INDEX(data_mthly!W:W,MATCH($C140,data_mthly!$E:$E,0),1)),"")</f>
        <v>11.4</v>
      </c>
      <c r="W140" s="160">
        <f t="shared" si="7"/>
        <v>2</v>
      </c>
      <c r="X140" s="21" t="str">
        <f>IFERROR(IF(INDEX(data_mthly!Y:Y,MATCH($C140,data_mthly!$E:$E,0),1)=0,"",INDEX(data_mthly!Y:Y,MATCH($C140,data_mthly!$E:$E,0),1)),"")</f>
        <v/>
      </c>
      <c r="Y140" s="145" t="str">
        <f>IFERROR(IF(INDEX(data_mthly!Z:Z,MATCH($C140,data_mthly!$E:$E,0),1)=0,"",INDEX(data_mthly!Z:Z,MATCH($C140,data_mthly!$E:$E,0),1)),"")</f>
        <v/>
      </c>
      <c r="Z140" s="21" t="str">
        <f>IFERROR(IF(INDEX(data_mthly!AA:AA,MATCH($C140,data_mthly!$E:$E,0),1)=0,"",INDEX(data_mthly!AA:AA,MATCH($C140,data_mthly!$E:$E,0),1)),"")</f>
        <v/>
      </c>
      <c r="AA140" s="21" t="str">
        <f>IFERROR(IF(INDEX(data_mthly!AB:AB,MATCH($C140,data_mthly!$E:$E,0),1)=0,"",INDEX(data_mthly!AB:AB,MATCH($C140,data_mthly!$E:$E,0),1)),"")</f>
        <v/>
      </c>
      <c r="AB140" s="145" t="str">
        <f>IFERROR(IF(INDEX(data_mthly!AC:AC,MATCH($C140,data_mthly!$E:$E,0),1)=0,"",INDEX(data_mthly!AC:AC,MATCH($C140,data_mthly!$E:$E,0),1)),"")</f>
        <v/>
      </c>
      <c r="AC140" s="21" t="str">
        <f>IFERROR(IF(INDEX(data_mthly!AD:AD,MATCH($C140,data_mthly!$E:$E,0),1)=0,"",INDEX(data_mthly!AD:AD,MATCH($C140,data_mthly!$E:$E,0),1)),"")</f>
        <v/>
      </c>
      <c r="AD140" s="21" t="str">
        <f>IFERROR(IF(INDEX(data_mthly!AE:AE,MATCH($C140,data_mthly!$E:$E,0),1)=0,"",INDEX(data_mthly!AE:AE,MATCH($C140,data_mthly!$E:$E,0),1)),"")</f>
        <v/>
      </c>
      <c r="AE140" s="86" t="str">
        <f>IFERROR(IF(INDEX(data_mthly!AF:AF,MATCH($C140,data_mthly!$E:$E,0),1)=0,"",INDEX(data_mthly!AF:AF,MATCH($C140,data_mthly!$E:$E,0),1)),"")</f>
        <v/>
      </c>
      <c r="AF140" s="88" t="str">
        <f t="shared" si="8"/>
        <v/>
      </c>
      <c r="AG140" s="88">
        <f t="shared" si="9"/>
        <v>2</v>
      </c>
    </row>
    <row r="141" spans="1:33" ht="15.5">
      <c r="A141" s="88">
        <f t="shared" si="5"/>
        <v>1</v>
      </c>
      <c r="B141" s="89">
        <f>IFERROR(IF(INDEX(data_mthly!C:C,MATCH($C141,data_mthly!$E:$E,0),1)=0,"",INDEX(data_mthly!C:C,MATCH($C141,data_mthly!$E:$E,0),1)),"")</f>
        <v>42981</v>
      </c>
      <c r="C141" s="112">
        <f t="shared" si="6"/>
        <v>42979</v>
      </c>
      <c r="D141" s="155">
        <f>IFERROR(IF(INDEX(data_mthly!F:F,MATCH($C141,data_mthly!$E:$E,0),1)=0,"",INDEX(data_mthly!F:F,MATCH($C141,data_mthly!$E:$E,0),1)),"")</f>
        <v>330188</v>
      </c>
      <c r="E141" s="21">
        <f>IFERROR(IF(INDEX(data_mthly!G:G,MATCH($C141,data_mthly!$E:$E,0),1)=0,"",INDEX(data_mthly!G:G,MATCH($C141,data_mthly!$E:$E,0),1)),"")</f>
        <v>161.65</v>
      </c>
      <c r="F141" s="145">
        <f>IFERROR(IF(INDEX(data_mthly!H:H,MATCH($C141,data_mthly!$E:$E,0),1)=0,"",INDEX(data_mthly!H:H,MATCH($C141,data_mthly!$E:$E,0),1)),"")</f>
        <v>-2.6299999999999955</v>
      </c>
      <c r="G141" s="145">
        <f>IFERROR(IF(INDEX(data_mthly!I:I,MATCH($C141,data_mthly!$E:$E,0),1)=0,"",INDEX(data_mthly!I:I,MATCH($C141,data_mthly!$E:$E,0),1)),"")</f>
        <v>21.740000000000009</v>
      </c>
      <c r="H141" s="21">
        <f>IFERROR(IF(INDEX(data_mthly!J:J,MATCH($C141,data_mthly!$E:$E,0),1)=0,"",INDEX(data_mthly!J:J,MATCH($C141,data_mthly!$E:$E,0),1)),"")</f>
        <v>158.76</v>
      </c>
      <c r="I141" s="145">
        <f>IFERROR(IF(INDEX(data_mthly!K:K,MATCH($C141,data_mthly!$E:$E,0),1)=0,"",INDEX(data_mthly!K:K,MATCH($C141,data_mthly!$E:$E,0),1)),"")</f>
        <v>-2.5600000000000023</v>
      </c>
      <c r="J141" s="145">
        <f>IFERROR(IF(INDEX(data_mthly!L:L,MATCH($C141,data_mthly!$E:$E,0),1)=0,"",INDEX(data_mthly!L:L,MATCH($C141,data_mthly!$E:$E,0),1)),"")</f>
        <v>21.370000000000005</v>
      </c>
      <c r="K141" s="21">
        <f>IFERROR(IF(INDEX(data_mthly!M:M,MATCH($C141,data_mthly!$E:$E,0),1)=0,"",INDEX(data_mthly!M:M,MATCH($C141,data_mthly!$E:$E,0),1)),"")</f>
        <v>84.27</v>
      </c>
      <c r="L141" s="86">
        <f>IFERROR(IF(INDEX(data_mthly!N:N,MATCH($C141,data_mthly!$E:$E,0),1)=0,"",INDEX(data_mthly!N:N,MATCH($C141,data_mthly!$E:$E,0),1)),"")</f>
        <v>11.3</v>
      </c>
      <c r="M141" s="159"/>
      <c r="N141" s="155">
        <f>IFERROR(IF(INDEX(data_mthly!O:O,MATCH($C141,data_mthly!$E:$E,0),1)=0,"",INDEX(data_mthly!O:O,MATCH($C141,data_mthly!$E:$E,0),1)),"")</f>
        <v>337179</v>
      </c>
      <c r="O141" s="21">
        <f>IFERROR(IF(INDEX(data_mthly!P:P,MATCH($C141,data_mthly!$E:$E,0),1)=0,"",INDEX(data_mthly!P:P,MATCH($C141,data_mthly!$E:$E,0),1)),"")</f>
        <v>165.23</v>
      </c>
      <c r="P141" s="145">
        <f>IFERROR(IF(INDEX(data_mthly!Q:Q,MATCH($C141,data_mthly!$E:$E,0),1)=0,"",INDEX(data_mthly!Q:Q,MATCH($C141,data_mthly!$E:$E,0),1)),"")</f>
        <v>-2.5900000000000034</v>
      </c>
      <c r="Q141" s="145">
        <f>IFERROR(IF(INDEX(data_mthly!R:R,MATCH($C141,data_mthly!$E:$E,0),1)=0,"",INDEX(data_mthly!R:R,MATCH($C141,data_mthly!$E:$E,0),1)),"")</f>
        <v>23.299999999999983</v>
      </c>
      <c r="R141" s="21">
        <f>IFERROR(IF(INDEX(data_mthly!S:S,MATCH($C141,data_mthly!$E:$E,0),1)=0,"",INDEX(data_mthly!S:S,MATCH($C141,data_mthly!$E:$E,0),1)),"")</f>
        <v>162.28</v>
      </c>
      <c r="S141" s="145">
        <f>IFERROR(IF(INDEX(data_mthly!T:T,MATCH($C141,data_mthly!$E:$E,0),1)=0,"",INDEX(data_mthly!T:T,MATCH($C141,data_mthly!$E:$E,0),1)),"")</f>
        <v>-2.5300000000000011</v>
      </c>
      <c r="T141" s="145">
        <f>IFERROR(IF(INDEX(data_mthly!U:U,MATCH($C141,data_mthly!$E:$E,0),1)=0,"",INDEX(data_mthly!U:U,MATCH($C141,data_mthly!$E:$E,0),1)),"")</f>
        <v>22.890000000000015</v>
      </c>
      <c r="U141" s="21">
        <f>IFERROR(IF(INDEX(data_mthly!V:V,MATCH($C141,data_mthly!$E:$E,0),1)=0,"",INDEX(data_mthly!V:V,MATCH($C141,data_mthly!$E:$E,0),1)),"")</f>
        <v>83.8</v>
      </c>
      <c r="V141" s="86">
        <f>IFERROR(IF(INDEX(data_mthly!W:W,MATCH($C141,data_mthly!$E:$E,0),1)=0,"",INDEX(data_mthly!W:W,MATCH($C141,data_mthly!$E:$E,0),1)),"")</f>
        <v>11.5</v>
      </c>
      <c r="W141" s="160">
        <f t="shared" si="7"/>
        <v>1</v>
      </c>
      <c r="X141" s="21" t="str">
        <f>IFERROR(IF(INDEX(data_mthly!Y:Y,MATCH($C141,data_mthly!$E:$E,0),1)=0,"",INDEX(data_mthly!Y:Y,MATCH($C141,data_mthly!$E:$E,0),1)),"")</f>
        <v/>
      </c>
      <c r="Y141" s="145" t="str">
        <f>IFERROR(IF(INDEX(data_mthly!Z:Z,MATCH($C141,data_mthly!$E:$E,0),1)=0,"",INDEX(data_mthly!Z:Z,MATCH($C141,data_mthly!$E:$E,0),1)),"")</f>
        <v/>
      </c>
      <c r="Z141" s="21" t="str">
        <f>IFERROR(IF(INDEX(data_mthly!AA:AA,MATCH($C141,data_mthly!$E:$E,0),1)=0,"",INDEX(data_mthly!AA:AA,MATCH($C141,data_mthly!$E:$E,0),1)),"")</f>
        <v/>
      </c>
      <c r="AA141" s="21" t="str">
        <f>IFERROR(IF(INDEX(data_mthly!AB:AB,MATCH($C141,data_mthly!$E:$E,0),1)=0,"",INDEX(data_mthly!AB:AB,MATCH($C141,data_mthly!$E:$E,0),1)),"")</f>
        <v/>
      </c>
      <c r="AB141" s="145" t="str">
        <f>IFERROR(IF(INDEX(data_mthly!AC:AC,MATCH($C141,data_mthly!$E:$E,0),1)=0,"",INDEX(data_mthly!AC:AC,MATCH($C141,data_mthly!$E:$E,0),1)),"")</f>
        <v/>
      </c>
      <c r="AC141" s="21" t="str">
        <f>IFERROR(IF(INDEX(data_mthly!AD:AD,MATCH($C141,data_mthly!$E:$E,0),1)=0,"",INDEX(data_mthly!AD:AD,MATCH($C141,data_mthly!$E:$E,0),1)),"")</f>
        <v/>
      </c>
      <c r="AD141" s="21" t="str">
        <f>IFERROR(IF(INDEX(data_mthly!AE:AE,MATCH($C141,data_mthly!$E:$E,0),1)=0,"",INDEX(data_mthly!AE:AE,MATCH($C141,data_mthly!$E:$E,0),1)),"")</f>
        <v/>
      </c>
      <c r="AE141" s="86" t="str">
        <f>IFERROR(IF(INDEX(data_mthly!AF:AF,MATCH($C141,data_mthly!$E:$E,0),1)=0,"",INDEX(data_mthly!AF:AF,MATCH($C141,data_mthly!$E:$E,0),1)),"")</f>
        <v/>
      </c>
      <c r="AF141" s="88" t="str">
        <f t="shared" si="8"/>
        <v/>
      </c>
      <c r="AG141" s="88">
        <f t="shared" si="9"/>
        <v>1</v>
      </c>
    </row>
    <row r="142" spans="1:33" ht="15.5">
      <c r="A142" s="88">
        <f t="shared" ref="A142:A205" si="10">IF(D142="","",AG142)</f>
        <v>2</v>
      </c>
      <c r="B142" s="89">
        <f>IFERROR(IF(INDEX(data_mthly!C:C,MATCH($C142,data_mthly!$E:$E,0),1)=0,"",INDEX(data_mthly!C:C,MATCH($C142,data_mthly!$E:$E,0),1)),"")</f>
        <v>43009</v>
      </c>
      <c r="C142" s="112">
        <f t="shared" ref="C142:C205" si="11">IF($D$8="","",IFERROR(IF(C141+7&lt;=$D$8,EOMONTH(C141,0)+1,""),""))</f>
        <v>43009</v>
      </c>
      <c r="D142" s="155">
        <f>IFERROR(IF(INDEX(data_mthly!F:F,MATCH($C142,data_mthly!$E:$E,0),1)=0,"",INDEX(data_mthly!F:F,MATCH($C142,data_mthly!$E:$E,0),1)),"")</f>
        <v>421543</v>
      </c>
      <c r="E142" s="21">
        <f>IFERROR(IF(INDEX(data_mthly!G:G,MATCH($C142,data_mthly!$E:$E,0),1)=0,"",INDEX(data_mthly!G:G,MATCH($C142,data_mthly!$E:$E,0),1)),"")</f>
        <v>156.94999999999999</v>
      </c>
      <c r="F142" s="145">
        <f>IFERROR(IF(INDEX(data_mthly!H:H,MATCH($C142,data_mthly!$E:$E,0),1)=0,"",INDEX(data_mthly!H:H,MATCH($C142,data_mthly!$E:$E,0),1)),"")</f>
        <v>-4.7000000000000171</v>
      </c>
      <c r="G142" s="145">
        <f>IFERROR(IF(INDEX(data_mthly!I:I,MATCH($C142,data_mthly!$E:$E,0),1)=0,"",INDEX(data_mthly!I:I,MATCH($C142,data_mthly!$E:$E,0),1)),"")</f>
        <v>12.109999999999985</v>
      </c>
      <c r="H142" s="21">
        <f>IFERROR(IF(INDEX(data_mthly!J:J,MATCH($C142,data_mthly!$E:$E,0),1)=0,"",INDEX(data_mthly!J:J,MATCH($C142,data_mthly!$E:$E,0),1)),"")</f>
        <v>154.13999999999999</v>
      </c>
      <c r="I142" s="145">
        <f>IFERROR(IF(INDEX(data_mthly!K:K,MATCH($C142,data_mthly!$E:$E,0),1)=0,"",INDEX(data_mthly!K:K,MATCH($C142,data_mthly!$E:$E,0),1)),"")</f>
        <v>-4.6200000000000045</v>
      </c>
      <c r="J142" s="145">
        <f>IFERROR(IF(INDEX(data_mthly!L:L,MATCH($C142,data_mthly!$E:$E,0),1)=0,"",INDEX(data_mthly!L:L,MATCH($C142,data_mthly!$E:$E,0),1)),"")</f>
        <v>11.909999999999997</v>
      </c>
      <c r="K142" s="21">
        <f>IFERROR(IF(INDEX(data_mthly!M:M,MATCH($C142,data_mthly!$E:$E,0),1)=0,"",INDEX(data_mthly!M:M,MATCH($C142,data_mthly!$E:$E,0),1)),"")</f>
        <v>84.77</v>
      </c>
      <c r="L142" s="86">
        <f>IFERROR(IF(INDEX(data_mthly!N:N,MATCH($C142,data_mthly!$E:$E,0),1)=0,"",INDEX(data_mthly!N:N,MATCH($C142,data_mthly!$E:$E,0),1)),"")</f>
        <v>11.4</v>
      </c>
      <c r="M142" s="159"/>
      <c r="N142" s="155">
        <f>IFERROR(IF(INDEX(data_mthly!O:O,MATCH($C142,data_mthly!$E:$E,0),1)=0,"",INDEX(data_mthly!O:O,MATCH($C142,data_mthly!$E:$E,0),1)),"")</f>
        <v>433624</v>
      </c>
      <c r="O142" s="21">
        <f>IFERROR(IF(INDEX(data_mthly!P:P,MATCH($C142,data_mthly!$E:$E,0),1)=0,"",INDEX(data_mthly!P:P,MATCH($C142,data_mthly!$E:$E,0),1)),"")</f>
        <v>160</v>
      </c>
      <c r="P142" s="145">
        <f>IFERROR(IF(INDEX(data_mthly!Q:Q,MATCH($C142,data_mthly!$E:$E,0),1)=0,"",INDEX(data_mthly!Q:Q,MATCH($C142,data_mthly!$E:$E,0),1)),"")</f>
        <v>-5.2299999999999898</v>
      </c>
      <c r="Q142" s="145">
        <f>IFERROR(IF(INDEX(data_mthly!R:R,MATCH($C142,data_mthly!$E:$E,0),1)=0,"",INDEX(data_mthly!R:R,MATCH($C142,data_mthly!$E:$E,0),1)),"")</f>
        <v>12.740000000000009</v>
      </c>
      <c r="R142" s="21">
        <f>IFERROR(IF(INDEX(data_mthly!S:S,MATCH($C142,data_mthly!$E:$E,0),1)=0,"",INDEX(data_mthly!S:S,MATCH($C142,data_mthly!$E:$E,0),1)),"")</f>
        <v>157.13999999999999</v>
      </c>
      <c r="S142" s="145">
        <f>IFERROR(IF(INDEX(data_mthly!T:T,MATCH($C142,data_mthly!$E:$E,0),1)=0,"",INDEX(data_mthly!T:T,MATCH($C142,data_mthly!$E:$E,0),1)),"")</f>
        <v>-5.1400000000000148</v>
      </c>
      <c r="T142" s="145">
        <f>IFERROR(IF(INDEX(data_mthly!U:U,MATCH($C142,data_mthly!$E:$E,0),1)=0,"",INDEX(data_mthly!U:U,MATCH($C142,data_mthly!$E:$E,0),1)),"")</f>
        <v>12.519999999999982</v>
      </c>
      <c r="U142" s="21">
        <f>IFERROR(IF(INDEX(data_mthly!V:V,MATCH($C142,data_mthly!$E:$E,0),1)=0,"",INDEX(data_mthly!V:V,MATCH($C142,data_mthly!$E:$E,0),1)),"")</f>
        <v>84.58</v>
      </c>
      <c r="V142" s="86">
        <f>IFERROR(IF(INDEX(data_mthly!W:W,MATCH($C142,data_mthly!$E:$E,0),1)=0,"",INDEX(data_mthly!W:W,MATCH($C142,data_mthly!$E:$E,0),1)),"")</f>
        <v>11.7</v>
      </c>
      <c r="W142" s="160">
        <f t="shared" ref="W142:W205" si="12">IF(N142="","",AG142)</f>
        <v>2</v>
      </c>
      <c r="X142" s="21" t="str">
        <f>IFERROR(IF(INDEX(data_mthly!Y:Y,MATCH($C142,data_mthly!$E:$E,0),1)=0,"",INDEX(data_mthly!Y:Y,MATCH($C142,data_mthly!$E:$E,0),1)),"")</f>
        <v/>
      </c>
      <c r="Y142" s="145" t="str">
        <f>IFERROR(IF(INDEX(data_mthly!Z:Z,MATCH($C142,data_mthly!$E:$E,0),1)=0,"",INDEX(data_mthly!Z:Z,MATCH($C142,data_mthly!$E:$E,0),1)),"")</f>
        <v/>
      </c>
      <c r="Z142" s="21" t="str">
        <f>IFERROR(IF(INDEX(data_mthly!AA:AA,MATCH($C142,data_mthly!$E:$E,0),1)=0,"",INDEX(data_mthly!AA:AA,MATCH($C142,data_mthly!$E:$E,0),1)),"")</f>
        <v/>
      </c>
      <c r="AA142" s="21" t="str">
        <f>IFERROR(IF(INDEX(data_mthly!AB:AB,MATCH($C142,data_mthly!$E:$E,0),1)=0,"",INDEX(data_mthly!AB:AB,MATCH($C142,data_mthly!$E:$E,0),1)),"")</f>
        <v/>
      </c>
      <c r="AB142" s="145" t="str">
        <f>IFERROR(IF(INDEX(data_mthly!AC:AC,MATCH($C142,data_mthly!$E:$E,0),1)=0,"",INDEX(data_mthly!AC:AC,MATCH($C142,data_mthly!$E:$E,0),1)),"")</f>
        <v/>
      </c>
      <c r="AC142" s="21" t="str">
        <f>IFERROR(IF(INDEX(data_mthly!AD:AD,MATCH($C142,data_mthly!$E:$E,0),1)=0,"",INDEX(data_mthly!AD:AD,MATCH($C142,data_mthly!$E:$E,0),1)),"")</f>
        <v/>
      </c>
      <c r="AD142" s="21" t="str">
        <f>IFERROR(IF(INDEX(data_mthly!AE:AE,MATCH($C142,data_mthly!$E:$E,0),1)=0,"",INDEX(data_mthly!AE:AE,MATCH($C142,data_mthly!$E:$E,0),1)),"")</f>
        <v/>
      </c>
      <c r="AE142" s="86" t="str">
        <f>IFERROR(IF(INDEX(data_mthly!AF:AF,MATCH($C142,data_mthly!$E:$E,0),1)=0,"",INDEX(data_mthly!AF:AF,MATCH($C142,data_mthly!$E:$E,0),1)),"")</f>
        <v/>
      </c>
      <c r="AF142" s="88" t="str">
        <f t="shared" si="8"/>
        <v/>
      </c>
      <c r="AG142" s="88">
        <f t="shared" si="9"/>
        <v>2</v>
      </c>
    </row>
    <row r="143" spans="1:33" ht="15.5">
      <c r="A143" s="88">
        <f t="shared" si="10"/>
        <v>1</v>
      </c>
      <c r="B143" s="89">
        <f>IFERROR(IF(INDEX(data_mthly!C:C,MATCH($C143,data_mthly!$E:$E,0),1)=0,"",INDEX(data_mthly!C:C,MATCH($C143,data_mthly!$E:$E,0),1)),"")</f>
        <v>43044</v>
      </c>
      <c r="C143" s="112">
        <f t="shared" si="11"/>
        <v>43040</v>
      </c>
      <c r="D143" s="155">
        <f>IFERROR(IF(INDEX(data_mthly!F:F,MATCH($C143,data_mthly!$E:$E,0),1)=0,"",INDEX(data_mthly!F:F,MATCH($C143,data_mthly!$E:$E,0),1)),"")</f>
        <v>354599</v>
      </c>
      <c r="E143" s="21">
        <f>IFERROR(IF(INDEX(data_mthly!G:G,MATCH($C143,data_mthly!$E:$E,0),1)=0,"",INDEX(data_mthly!G:G,MATCH($C143,data_mthly!$E:$E,0),1)),"")</f>
        <v>153.25</v>
      </c>
      <c r="F143" s="145">
        <f>IFERROR(IF(INDEX(data_mthly!H:H,MATCH($C143,data_mthly!$E:$E,0),1)=0,"",INDEX(data_mthly!H:H,MATCH($C143,data_mthly!$E:$E,0),1)),"")</f>
        <v>-3.6999999999999886</v>
      </c>
      <c r="G143" s="145">
        <f>IFERROR(IF(INDEX(data_mthly!I:I,MATCH($C143,data_mthly!$E:$E,0),1)=0,"",INDEX(data_mthly!I:I,MATCH($C143,data_mthly!$E:$E,0),1)),"")</f>
        <v>3.3300000000000125</v>
      </c>
      <c r="H143" s="21">
        <f>IFERROR(IF(INDEX(data_mthly!J:J,MATCH($C143,data_mthly!$E:$E,0),1)=0,"",INDEX(data_mthly!J:J,MATCH($C143,data_mthly!$E:$E,0),1)),"")</f>
        <v>150.51</v>
      </c>
      <c r="I143" s="145">
        <f>IFERROR(IF(INDEX(data_mthly!K:K,MATCH($C143,data_mthly!$E:$E,0),1)=0,"",INDEX(data_mthly!K:K,MATCH($C143,data_mthly!$E:$E,0),1)),"")</f>
        <v>-3.6299999999999955</v>
      </c>
      <c r="J143" s="145">
        <f>IFERROR(IF(INDEX(data_mthly!L:L,MATCH($C143,data_mthly!$E:$E,0),1)=0,"",INDEX(data_mthly!L:L,MATCH($C143,data_mthly!$E:$E,0),1)),"")</f>
        <v>3.289999999999992</v>
      </c>
      <c r="K143" s="21">
        <f>IFERROR(IF(INDEX(data_mthly!M:M,MATCH($C143,data_mthly!$E:$E,0),1)=0,"",INDEX(data_mthly!M:M,MATCH($C143,data_mthly!$E:$E,0),1)),"")</f>
        <v>83.99</v>
      </c>
      <c r="L143" s="86">
        <f>IFERROR(IF(INDEX(data_mthly!N:N,MATCH($C143,data_mthly!$E:$E,0),1)=0,"",INDEX(data_mthly!N:N,MATCH($C143,data_mthly!$E:$E,0),1)),"")</f>
        <v>11.3</v>
      </c>
      <c r="M143" s="159"/>
      <c r="N143" s="155">
        <f>IFERROR(IF(INDEX(data_mthly!O:O,MATCH($C143,data_mthly!$E:$E,0),1)=0,"",INDEX(data_mthly!O:O,MATCH($C143,data_mthly!$E:$E,0),1)),"")</f>
        <v>365390</v>
      </c>
      <c r="O143" s="21">
        <f>IFERROR(IF(INDEX(data_mthly!P:P,MATCH($C143,data_mthly!$E:$E,0),1)=0,"",INDEX(data_mthly!P:P,MATCH($C143,data_mthly!$E:$E,0),1)),"")</f>
        <v>156.30000000000001</v>
      </c>
      <c r="P143" s="145">
        <f>IFERROR(IF(INDEX(data_mthly!Q:Q,MATCH($C143,data_mthly!$E:$E,0),1)=0,"",INDEX(data_mthly!Q:Q,MATCH($C143,data_mthly!$E:$E,0),1)),"")</f>
        <v>-3.6999999999999886</v>
      </c>
      <c r="Q143" s="145">
        <f>IFERROR(IF(INDEX(data_mthly!R:R,MATCH($C143,data_mthly!$E:$E,0),1)=0,"",INDEX(data_mthly!R:R,MATCH($C143,data_mthly!$E:$E,0),1)),"")</f>
        <v>4.2199999999999989</v>
      </c>
      <c r="R143" s="21">
        <f>IFERROR(IF(INDEX(data_mthly!S:S,MATCH($C143,data_mthly!$E:$E,0),1)=0,"",INDEX(data_mthly!S:S,MATCH($C143,data_mthly!$E:$E,0),1)),"")</f>
        <v>153.51</v>
      </c>
      <c r="S143" s="145">
        <f>IFERROR(IF(INDEX(data_mthly!T:T,MATCH($C143,data_mthly!$E:$E,0),1)=0,"",INDEX(data_mthly!T:T,MATCH($C143,data_mthly!$E:$E,0),1)),"")</f>
        <v>-3.6299999999999955</v>
      </c>
      <c r="T143" s="145">
        <f>IFERROR(IF(INDEX(data_mthly!U:U,MATCH($C143,data_mthly!$E:$E,0),1)=0,"",INDEX(data_mthly!U:U,MATCH($C143,data_mthly!$E:$E,0),1)),"")</f>
        <v>4.1599999999999966</v>
      </c>
      <c r="U143" s="21">
        <f>IFERROR(IF(INDEX(data_mthly!V:V,MATCH($C143,data_mthly!$E:$E,0),1)=0,"",INDEX(data_mthly!V:V,MATCH($C143,data_mthly!$E:$E,0),1)),"")</f>
        <v>83.7</v>
      </c>
      <c r="V143" s="86">
        <f>IFERROR(IF(INDEX(data_mthly!W:W,MATCH($C143,data_mthly!$E:$E,0),1)=0,"",INDEX(data_mthly!W:W,MATCH($C143,data_mthly!$E:$E,0),1)),"")</f>
        <v>11.5</v>
      </c>
      <c r="W143" s="160">
        <f t="shared" si="12"/>
        <v>1</v>
      </c>
      <c r="X143" s="21" t="str">
        <f>IFERROR(IF(INDEX(data_mthly!Y:Y,MATCH($C143,data_mthly!$E:$E,0),1)=0,"",INDEX(data_mthly!Y:Y,MATCH($C143,data_mthly!$E:$E,0),1)),"")</f>
        <v/>
      </c>
      <c r="Y143" s="145" t="str">
        <f>IFERROR(IF(INDEX(data_mthly!Z:Z,MATCH($C143,data_mthly!$E:$E,0),1)=0,"",INDEX(data_mthly!Z:Z,MATCH($C143,data_mthly!$E:$E,0),1)),"")</f>
        <v/>
      </c>
      <c r="Z143" s="21" t="str">
        <f>IFERROR(IF(INDEX(data_mthly!AA:AA,MATCH($C143,data_mthly!$E:$E,0),1)=0,"",INDEX(data_mthly!AA:AA,MATCH($C143,data_mthly!$E:$E,0),1)),"")</f>
        <v/>
      </c>
      <c r="AA143" s="21" t="str">
        <f>IFERROR(IF(INDEX(data_mthly!AB:AB,MATCH($C143,data_mthly!$E:$E,0),1)=0,"",INDEX(data_mthly!AB:AB,MATCH($C143,data_mthly!$E:$E,0),1)),"")</f>
        <v/>
      </c>
      <c r="AB143" s="145" t="str">
        <f>IFERROR(IF(INDEX(data_mthly!AC:AC,MATCH($C143,data_mthly!$E:$E,0),1)=0,"",INDEX(data_mthly!AC:AC,MATCH($C143,data_mthly!$E:$E,0),1)),"")</f>
        <v/>
      </c>
      <c r="AC143" s="21" t="str">
        <f>IFERROR(IF(INDEX(data_mthly!AD:AD,MATCH($C143,data_mthly!$E:$E,0),1)=0,"",INDEX(data_mthly!AD:AD,MATCH($C143,data_mthly!$E:$E,0),1)),"")</f>
        <v/>
      </c>
      <c r="AD143" s="21" t="str">
        <f>IFERROR(IF(INDEX(data_mthly!AE:AE,MATCH($C143,data_mthly!$E:$E,0),1)=0,"",INDEX(data_mthly!AE:AE,MATCH($C143,data_mthly!$E:$E,0),1)),"")</f>
        <v/>
      </c>
      <c r="AE143" s="86" t="str">
        <f>IFERROR(IF(INDEX(data_mthly!AF:AF,MATCH($C143,data_mthly!$E:$E,0),1)=0,"",INDEX(data_mthly!AF:AF,MATCH($C143,data_mthly!$E:$E,0),1)),"")</f>
        <v/>
      </c>
      <c r="AF143" s="88" t="str">
        <f t="shared" ref="AF143:AF206" si="13">IF(X143="","",AG143)</f>
        <v/>
      </c>
      <c r="AG143" s="88">
        <f t="shared" si="9"/>
        <v>1</v>
      </c>
    </row>
    <row r="144" spans="1:33" ht="15.5">
      <c r="A144" s="88">
        <f t="shared" si="10"/>
        <v>2</v>
      </c>
      <c r="B144" s="89">
        <f>IFERROR(IF(INDEX(data_mthly!C:C,MATCH($C144,data_mthly!$E:$E,0),1)=0,"",INDEX(data_mthly!C:C,MATCH($C144,data_mthly!$E:$E,0),1)),"")</f>
        <v>43072</v>
      </c>
      <c r="C144" s="112">
        <f t="shared" si="11"/>
        <v>43070</v>
      </c>
      <c r="D144" s="155">
        <f>IFERROR(IF(INDEX(data_mthly!F:F,MATCH($C144,data_mthly!$E:$E,0),1)=0,"",INDEX(data_mthly!F:F,MATCH($C144,data_mthly!$E:$E,0),1)),"")</f>
        <v>316084</v>
      </c>
      <c r="E144" s="21">
        <f>IFERROR(IF(INDEX(data_mthly!G:G,MATCH($C144,data_mthly!$E:$E,0),1)=0,"",INDEX(data_mthly!G:G,MATCH($C144,data_mthly!$E:$E,0),1)),"")</f>
        <v>150.76</v>
      </c>
      <c r="F144" s="145">
        <f>IFERROR(IF(INDEX(data_mthly!H:H,MATCH($C144,data_mthly!$E:$E,0),1)=0,"",INDEX(data_mthly!H:H,MATCH($C144,data_mthly!$E:$E,0),1)),"")</f>
        <v>-2.4900000000000091</v>
      </c>
      <c r="G144" s="145">
        <f>IFERROR(IF(INDEX(data_mthly!I:I,MATCH($C144,data_mthly!$E:$E,0),1)=0,"",INDEX(data_mthly!I:I,MATCH($C144,data_mthly!$E:$E,0),1)),"")</f>
        <v>-0.93999999999999773</v>
      </c>
      <c r="H144" s="21">
        <f>IFERROR(IF(INDEX(data_mthly!J:J,MATCH($C144,data_mthly!$E:$E,0),1)=0,"",INDEX(data_mthly!J:J,MATCH($C144,data_mthly!$E:$E,0),1)),"")</f>
        <v>148.05000000000001</v>
      </c>
      <c r="I144" s="145">
        <f>IFERROR(IF(INDEX(data_mthly!K:K,MATCH($C144,data_mthly!$E:$E,0),1)=0,"",INDEX(data_mthly!K:K,MATCH($C144,data_mthly!$E:$E,0),1)),"")</f>
        <v>-2.4599999999999795</v>
      </c>
      <c r="J144" s="145">
        <f>IFERROR(IF(INDEX(data_mthly!L:L,MATCH($C144,data_mthly!$E:$E,0),1)=0,"",INDEX(data_mthly!L:L,MATCH($C144,data_mthly!$E:$E,0),1)),"")</f>
        <v>-0.91999999999998749</v>
      </c>
      <c r="K144" s="21">
        <f>IFERROR(IF(INDEX(data_mthly!M:M,MATCH($C144,data_mthly!$E:$E,0),1)=0,"",INDEX(data_mthly!M:M,MATCH($C144,data_mthly!$E:$E,0),1)),"")</f>
        <v>82.65</v>
      </c>
      <c r="L144" s="86">
        <f>IFERROR(IF(INDEX(data_mthly!N:N,MATCH($C144,data_mthly!$E:$E,0),1)=0,"",INDEX(data_mthly!N:N,MATCH($C144,data_mthly!$E:$E,0),1)),"")</f>
        <v>11.1</v>
      </c>
      <c r="M144" s="159"/>
      <c r="N144" s="155">
        <f>IFERROR(IF(INDEX(data_mthly!O:O,MATCH($C144,data_mthly!$E:$E,0),1)=0,"",INDEX(data_mthly!O:O,MATCH($C144,data_mthly!$E:$E,0),1)),"")</f>
        <v>324963</v>
      </c>
      <c r="O144" s="21">
        <f>IFERROR(IF(INDEX(data_mthly!P:P,MATCH($C144,data_mthly!$E:$E,0),1)=0,"",INDEX(data_mthly!P:P,MATCH($C144,data_mthly!$E:$E,0),1)),"")</f>
        <v>154.16999999999999</v>
      </c>
      <c r="P144" s="145">
        <f>IFERROR(IF(INDEX(data_mthly!Q:Q,MATCH($C144,data_mthly!$E:$E,0),1)=0,"",INDEX(data_mthly!Q:Q,MATCH($C144,data_mthly!$E:$E,0),1)),"")</f>
        <v>-2.1300000000000239</v>
      </c>
      <c r="Q144" s="145">
        <f>IFERROR(IF(INDEX(data_mthly!R:R,MATCH($C144,data_mthly!$E:$E,0),1)=0,"",INDEX(data_mthly!R:R,MATCH($C144,data_mthly!$E:$E,0),1)),"")</f>
        <v>-0.37000000000000455</v>
      </c>
      <c r="R144" s="21">
        <f>IFERROR(IF(INDEX(data_mthly!S:S,MATCH($C144,data_mthly!$E:$E,0),1)=0,"",INDEX(data_mthly!S:S,MATCH($C144,data_mthly!$E:$E,0),1)),"")</f>
        <v>151.4</v>
      </c>
      <c r="S144" s="145">
        <f>IFERROR(IF(INDEX(data_mthly!T:T,MATCH($C144,data_mthly!$E:$E,0),1)=0,"",INDEX(data_mthly!T:T,MATCH($C144,data_mthly!$E:$E,0),1)),"")</f>
        <v>-2.1099999999999852</v>
      </c>
      <c r="T144" s="145">
        <f>IFERROR(IF(INDEX(data_mthly!U:U,MATCH($C144,data_mthly!$E:$E,0),1)=0,"",INDEX(data_mthly!U:U,MATCH($C144,data_mthly!$E:$E,0),1)),"")</f>
        <v>-0.37000000000000455</v>
      </c>
      <c r="U144" s="21">
        <f>IFERROR(IF(INDEX(data_mthly!V:V,MATCH($C144,data_mthly!$E:$E,0),1)=0,"",INDEX(data_mthly!V:V,MATCH($C144,data_mthly!$E:$E,0),1)),"")</f>
        <v>81.99</v>
      </c>
      <c r="V144" s="86">
        <f>IFERROR(IF(INDEX(data_mthly!W:W,MATCH($C144,data_mthly!$E:$E,0),1)=0,"",INDEX(data_mthly!W:W,MATCH($C144,data_mthly!$E:$E,0),1)),"")</f>
        <v>11.3</v>
      </c>
      <c r="W144" s="160">
        <f t="shared" si="12"/>
        <v>2</v>
      </c>
      <c r="X144" s="21" t="str">
        <f>IFERROR(IF(INDEX(data_mthly!Y:Y,MATCH($C144,data_mthly!$E:$E,0),1)=0,"",INDEX(data_mthly!Y:Y,MATCH($C144,data_mthly!$E:$E,0),1)),"")</f>
        <v/>
      </c>
      <c r="Y144" s="145" t="str">
        <f>IFERROR(IF(INDEX(data_mthly!Z:Z,MATCH($C144,data_mthly!$E:$E,0),1)=0,"",INDEX(data_mthly!Z:Z,MATCH($C144,data_mthly!$E:$E,0),1)),"")</f>
        <v/>
      </c>
      <c r="Z144" s="21" t="str">
        <f>IFERROR(IF(INDEX(data_mthly!AA:AA,MATCH($C144,data_mthly!$E:$E,0),1)=0,"",INDEX(data_mthly!AA:AA,MATCH($C144,data_mthly!$E:$E,0),1)),"")</f>
        <v/>
      </c>
      <c r="AA144" s="21" t="str">
        <f>IFERROR(IF(INDEX(data_mthly!AB:AB,MATCH($C144,data_mthly!$E:$E,0),1)=0,"",INDEX(data_mthly!AB:AB,MATCH($C144,data_mthly!$E:$E,0),1)),"")</f>
        <v/>
      </c>
      <c r="AB144" s="145" t="str">
        <f>IFERROR(IF(INDEX(data_mthly!AC:AC,MATCH($C144,data_mthly!$E:$E,0),1)=0,"",INDEX(data_mthly!AC:AC,MATCH($C144,data_mthly!$E:$E,0),1)),"")</f>
        <v/>
      </c>
      <c r="AC144" s="21" t="str">
        <f>IFERROR(IF(INDEX(data_mthly!AD:AD,MATCH($C144,data_mthly!$E:$E,0),1)=0,"",INDEX(data_mthly!AD:AD,MATCH($C144,data_mthly!$E:$E,0),1)),"")</f>
        <v/>
      </c>
      <c r="AD144" s="21" t="str">
        <f>IFERROR(IF(INDEX(data_mthly!AE:AE,MATCH($C144,data_mthly!$E:$E,0),1)=0,"",INDEX(data_mthly!AE:AE,MATCH($C144,data_mthly!$E:$E,0),1)),"")</f>
        <v/>
      </c>
      <c r="AE144" s="86" t="str">
        <f>IFERROR(IF(INDEX(data_mthly!AF:AF,MATCH($C144,data_mthly!$E:$E,0),1)=0,"",INDEX(data_mthly!AF:AF,MATCH($C144,data_mthly!$E:$E,0),1)),"")</f>
        <v/>
      </c>
      <c r="AF144" s="88" t="str">
        <f t="shared" si="13"/>
        <v/>
      </c>
      <c r="AG144" s="88">
        <f t="shared" ref="AG144:AG207" si="14">AG142</f>
        <v>2</v>
      </c>
    </row>
    <row r="145" spans="1:33" ht="15.5">
      <c r="A145" s="88">
        <f t="shared" si="10"/>
        <v>1</v>
      </c>
      <c r="B145" s="89">
        <f>IFERROR(IF(INDEX(data_mthly!C:C,MATCH($C145,data_mthly!$E:$E,0),1)=0,"",INDEX(data_mthly!C:C,MATCH($C145,data_mthly!$E:$E,0),1)),"")</f>
        <v>43100</v>
      </c>
      <c r="C145" s="112">
        <f t="shared" si="11"/>
        <v>43101</v>
      </c>
      <c r="D145" s="155">
        <f>IFERROR(IF(INDEX(data_mthly!F:F,MATCH($C145,data_mthly!$E:$E,0),1)=0,"",INDEX(data_mthly!F:F,MATCH($C145,data_mthly!$E:$E,0),1)),"")</f>
        <v>413386</v>
      </c>
      <c r="E145" s="21">
        <f>IFERROR(IF(INDEX(data_mthly!G:G,MATCH($C145,data_mthly!$E:$E,0),1)=0,"",INDEX(data_mthly!G:G,MATCH($C145,data_mthly!$E:$E,0),1)),"")</f>
        <v>147.88</v>
      </c>
      <c r="F145" s="145">
        <f>IFERROR(IF(INDEX(data_mthly!H:H,MATCH($C145,data_mthly!$E:$E,0),1)=0,"",INDEX(data_mthly!H:H,MATCH($C145,data_mthly!$E:$E,0),1)),"")</f>
        <v>-2.8799999999999955</v>
      </c>
      <c r="G145" s="145">
        <f>IFERROR(IF(INDEX(data_mthly!I:I,MATCH($C145,data_mthly!$E:$E,0),1)=0,"",INDEX(data_mthly!I:I,MATCH($C145,data_mthly!$E:$E,0),1)),"")</f>
        <v>-2.7800000000000011</v>
      </c>
      <c r="H145" s="21">
        <f>IFERROR(IF(INDEX(data_mthly!J:J,MATCH($C145,data_mthly!$E:$E,0),1)=0,"",INDEX(data_mthly!J:J,MATCH($C145,data_mthly!$E:$E,0),1)),"")</f>
        <v>145.22999999999999</v>
      </c>
      <c r="I145" s="145">
        <f>IFERROR(IF(INDEX(data_mthly!K:K,MATCH($C145,data_mthly!$E:$E,0),1)=0,"",INDEX(data_mthly!K:K,MATCH($C145,data_mthly!$E:$E,0),1)),"")</f>
        <v>-2.8200000000000216</v>
      </c>
      <c r="J145" s="145">
        <f>IFERROR(IF(INDEX(data_mthly!L:L,MATCH($C145,data_mthly!$E:$E,0),1)=0,"",INDEX(data_mthly!L:L,MATCH($C145,data_mthly!$E:$E,0),1)),"")</f>
        <v>-2.7300000000000182</v>
      </c>
      <c r="K145" s="21">
        <f>IFERROR(IF(INDEX(data_mthly!M:M,MATCH($C145,data_mthly!$E:$E,0),1)=0,"",INDEX(data_mthly!M:M,MATCH($C145,data_mthly!$E:$E,0),1)),"")</f>
        <v>84.61</v>
      </c>
      <c r="L145" s="86">
        <f>IFERROR(IF(INDEX(data_mthly!N:N,MATCH($C145,data_mthly!$E:$E,0),1)=0,"",INDEX(data_mthly!N:N,MATCH($C145,data_mthly!$E:$E,0),1)),"")</f>
        <v>11.2</v>
      </c>
      <c r="M145" s="159"/>
      <c r="N145" s="155">
        <f>IFERROR(IF(INDEX(data_mthly!O:O,MATCH($C145,data_mthly!$E:$E,0),1)=0,"",INDEX(data_mthly!O:O,MATCH($C145,data_mthly!$E:$E,0),1)),"")</f>
        <v>419187</v>
      </c>
      <c r="O145" s="21">
        <f>IFERROR(IF(INDEX(data_mthly!P:P,MATCH($C145,data_mthly!$E:$E,0),1)=0,"",INDEX(data_mthly!P:P,MATCH($C145,data_mthly!$E:$E,0),1)),"")</f>
        <v>150.96</v>
      </c>
      <c r="P145" s="145">
        <f>IFERROR(IF(INDEX(data_mthly!Q:Q,MATCH($C145,data_mthly!$E:$E,0),1)=0,"",INDEX(data_mthly!Q:Q,MATCH($C145,data_mthly!$E:$E,0),1)),"")</f>
        <v>-3.2099999999999795</v>
      </c>
      <c r="Q145" s="145">
        <f>IFERROR(IF(INDEX(data_mthly!R:R,MATCH($C145,data_mthly!$E:$E,0),1)=0,"",INDEX(data_mthly!R:R,MATCH($C145,data_mthly!$E:$E,0),1)),"")</f>
        <v>-2.8899999999999864</v>
      </c>
      <c r="R145" s="21">
        <f>IFERROR(IF(INDEX(data_mthly!S:S,MATCH($C145,data_mthly!$E:$E,0),1)=0,"",INDEX(data_mthly!S:S,MATCH($C145,data_mthly!$E:$E,0),1)),"")</f>
        <v>148.26</v>
      </c>
      <c r="S145" s="145">
        <f>IFERROR(IF(INDEX(data_mthly!T:T,MATCH($C145,data_mthly!$E:$E,0),1)=0,"",INDEX(data_mthly!T:T,MATCH($C145,data_mthly!$E:$E,0),1)),"")</f>
        <v>-3.1400000000000148</v>
      </c>
      <c r="T145" s="145">
        <f>IFERROR(IF(INDEX(data_mthly!U:U,MATCH($C145,data_mthly!$E:$E,0),1)=0,"",INDEX(data_mthly!U:U,MATCH($C145,data_mthly!$E:$E,0),1)),"")</f>
        <v>-2.8400000000000034</v>
      </c>
      <c r="U145" s="21">
        <f>IFERROR(IF(INDEX(data_mthly!V:V,MATCH($C145,data_mthly!$E:$E,0),1)=0,"",INDEX(data_mthly!V:V,MATCH($C145,data_mthly!$E:$E,0),1)),"")</f>
        <v>84.25</v>
      </c>
      <c r="V145" s="86">
        <f>IFERROR(IF(INDEX(data_mthly!W:W,MATCH($C145,data_mthly!$E:$E,0),1)=0,"",INDEX(data_mthly!W:W,MATCH($C145,data_mthly!$E:$E,0),1)),"")</f>
        <v>11.5</v>
      </c>
      <c r="W145" s="160">
        <f t="shared" si="12"/>
        <v>1</v>
      </c>
      <c r="X145" s="21" t="str">
        <f>IFERROR(IF(INDEX(data_mthly!Y:Y,MATCH($C145,data_mthly!$E:$E,0),1)=0,"",INDEX(data_mthly!Y:Y,MATCH($C145,data_mthly!$E:$E,0),1)),"")</f>
        <v/>
      </c>
      <c r="Y145" s="145" t="str">
        <f>IFERROR(IF(INDEX(data_mthly!Z:Z,MATCH($C145,data_mthly!$E:$E,0),1)=0,"",INDEX(data_mthly!Z:Z,MATCH($C145,data_mthly!$E:$E,0),1)),"")</f>
        <v/>
      </c>
      <c r="Z145" s="21" t="str">
        <f>IFERROR(IF(INDEX(data_mthly!AA:AA,MATCH($C145,data_mthly!$E:$E,0),1)=0,"",INDEX(data_mthly!AA:AA,MATCH($C145,data_mthly!$E:$E,0),1)),"")</f>
        <v/>
      </c>
      <c r="AA145" s="21" t="str">
        <f>IFERROR(IF(INDEX(data_mthly!AB:AB,MATCH($C145,data_mthly!$E:$E,0),1)=0,"",INDEX(data_mthly!AB:AB,MATCH($C145,data_mthly!$E:$E,0),1)),"")</f>
        <v/>
      </c>
      <c r="AB145" s="145" t="str">
        <f>IFERROR(IF(INDEX(data_mthly!AC:AC,MATCH($C145,data_mthly!$E:$E,0),1)=0,"",INDEX(data_mthly!AC:AC,MATCH($C145,data_mthly!$E:$E,0),1)),"")</f>
        <v/>
      </c>
      <c r="AC145" s="21" t="str">
        <f>IFERROR(IF(INDEX(data_mthly!AD:AD,MATCH($C145,data_mthly!$E:$E,0),1)=0,"",INDEX(data_mthly!AD:AD,MATCH($C145,data_mthly!$E:$E,0),1)),"")</f>
        <v/>
      </c>
      <c r="AD145" s="21" t="str">
        <f>IFERROR(IF(INDEX(data_mthly!AE:AE,MATCH($C145,data_mthly!$E:$E,0),1)=0,"",INDEX(data_mthly!AE:AE,MATCH($C145,data_mthly!$E:$E,0),1)),"")</f>
        <v/>
      </c>
      <c r="AE145" s="86" t="str">
        <f>IFERROR(IF(INDEX(data_mthly!AF:AF,MATCH($C145,data_mthly!$E:$E,0),1)=0,"",INDEX(data_mthly!AF:AF,MATCH($C145,data_mthly!$E:$E,0),1)),"")</f>
        <v/>
      </c>
      <c r="AF145" s="88" t="str">
        <f t="shared" si="13"/>
        <v/>
      </c>
      <c r="AG145" s="88">
        <f t="shared" si="14"/>
        <v>1</v>
      </c>
    </row>
    <row r="146" spans="1:33" ht="15.5">
      <c r="A146" s="88">
        <f t="shared" si="10"/>
        <v>2</v>
      </c>
      <c r="B146" s="89">
        <f>IFERROR(IF(INDEX(data_mthly!C:C,MATCH($C146,data_mthly!$E:$E,0),1)=0,"",INDEX(data_mthly!C:C,MATCH($C146,data_mthly!$E:$E,0),1)),"")</f>
        <v>43135</v>
      </c>
      <c r="C146" s="112">
        <f t="shared" si="11"/>
        <v>43132</v>
      </c>
      <c r="D146" s="155">
        <f>IFERROR(IF(INDEX(data_mthly!F:F,MATCH($C146,data_mthly!$E:$E,0),1)=0,"",INDEX(data_mthly!F:F,MATCH($C146,data_mthly!$E:$E,0),1)),"")</f>
        <v>341988</v>
      </c>
      <c r="E146" s="21">
        <f>IFERROR(IF(INDEX(data_mthly!G:G,MATCH($C146,data_mthly!$E:$E,0),1)=0,"",INDEX(data_mthly!G:G,MATCH($C146,data_mthly!$E:$E,0),1)),"")</f>
        <v>145.83000000000001</v>
      </c>
      <c r="F146" s="145">
        <f>IFERROR(IF(INDEX(data_mthly!H:H,MATCH($C146,data_mthly!$E:$E,0),1)=0,"",INDEX(data_mthly!H:H,MATCH($C146,data_mthly!$E:$E,0),1)),"")</f>
        <v>-2.0499999999999829</v>
      </c>
      <c r="G146" s="145">
        <f>IFERROR(IF(INDEX(data_mthly!I:I,MATCH($C146,data_mthly!$E:$E,0),1)=0,"",INDEX(data_mthly!I:I,MATCH($C146,data_mthly!$E:$E,0),1)),"")</f>
        <v>-3.9199999999999875</v>
      </c>
      <c r="H146" s="21">
        <f>IFERROR(IF(INDEX(data_mthly!J:J,MATCH($C146,data_mthly!$E:$E,0),1)=0,"",INDEX(data_mthly!J:J,MATCH($C146,data_mthly!$E:$E,0),1)),"")</f>
        <v>143.22</v>
      </c>
      <c r="I146" s="145">
        <f>IFERROR(IF(INDEX(data_mthly!K:K,MATCH($C146,data_mthly!$E:$E,0),1)=0,"",INDEX(data_mthly!K:K,MATCH($C146,data_mthly!$E:$E,0),1)),"")</f>
        <v>-2.0099999999999909</v>
      </c>
      <c r="J146" s="145">
        <f>IFERROR(IF(INDEX(data_mthly!L:L,MATCH($C146,data_mthly!$E:$E,0),1)=0,"",INDEX(data_mthly!L:L,MATCH($C146,data_mthly!$E:$E,0),1)),"")</f>
        <v>-3.8400000000000034</v>
      </c>
      <c r="K146" s="21">
        <f>IFERROR(IF(INDEX(data_mthly!M:M,MATCH($C146,data_mthly!$E:$E,0),1)=0,"",INDEX(data_mthly!M:M,MATCH($C146,data_mthly!$E:$E,0),1)),"")</f>
        <v>84.34</v>
      </c>
      <c r="L146" s="86">
        <f>IFERROR(IF(INDEX(data_mthly!N:N,MATCH($C146,data_mthly!$E:$E,0),1)=0,"",INDEX(data_mthly!N:N,MATCH($C146,data_mthly!$E:$E,0),1)),"")</f>
        <v>11.2</v>
      </c>
      <c r="M146" s="159"/>
      <c r="N146" s="155">
        <f>IFERROR(IF(INDEX(data_mthly!O:O,MATCH($C146,data_mthly!$E:$E,0),1)=0,"",INDEX(data_mthly!O:O,MATCH($C146,data_mthly!$E:$E,0),1)),"")</f>
        <v>325401</v>
      </c>
      <c r="O146" s="21">
        <f>IFERROR(IF(INDEX(data_mthly!P:P,MATCH($C146,data_mthly!$E:$E,0),1)=0,"",INDEX(data_mthly!P:P,MATCH($C146,data_mthly!$E:$E,0),1)),"")</f>
        <v>148.9</v>
      </c>
      <c r="P146" s="145">
        <f>IFERROR(IF(INDEX(data_mthly!Q:Q,MATCH($C146,data_mthly!$E:$E,0),1)=0,"",INDEX(data_mthly!Q:Q,MATCH($C146,data_mthly!$E:$E,0),1)),"")</f>
        <v>-2.0600000000000023</v>
      </c>
      <c r="Q146" s="145">
        <f>IFERROR(IF(INDEX(data_mthly!R:R,MATCH($C146,data_mthly!$E:$E,0),1)=0,"",INDEX(data_mthly!R:R,MATCH($C146,data_mthly!$E:$E,0),1)),"")</f>
        <v>-4.289999999999992</v>
      </c>
      <c r="R146" s="21">
        <f>IFERROR(IF(INDEX(data_mthly!S:S,MATCH($C146,data_mthly!$E:$E,0),1)=0,"",INDEX(data_mthly!S:S,MATCH($C146,data_mthly!$E:$E,0),1)),"")</f>
        <v>146.22999999999999</v>
      </c>
      <c r="S146" s="145">
        <f>IFERROR(IF(INDEX(data_mthly!T:T,MATCH($C146,data_mthly!$E:$E,0),1)=0,"",INDEX(data_mthly!T:T,MATCH($C146,data_mthly!$E:$E,0),1)),"")</f>
        <v>-2.0300000000000011</v>
      </c>
      <c r="T146" s="145">
        <f>IFERROR(IF(INDEX(data_mthly!U:U,MATCH($C146,data_mthly!$E:$E,0),1)=0,"",INDEX(data_mthly!U:U,MATCH($C146,data_mthly!$E:$E,0),1)),"")</f>
        <v>-4.210000000000008</v>
      </c>
      <c r="U146" s="21">
        <f>IFERROR(IF(INDEX(data_mthly!V:V,MATCH($C146,data_mthly!$E:$E,0),1)=0,"",INDEX(data_mthly!V:V,MATCH($C146,data_mthly!$E:$E,0),1)),"")</f>
        <v>83.41</v>
      </c>
      <c r="V146" s="86">
        <f>IFERROR(IF(INDEX(data_mthly!W:W,MATCH($C146,data_mthly!$E:$E,0),1)=0,"",INDEX(data_mthly!W:W,MATCH($C146,data_mthly!$E:$E,0),1)),"")</f>
        <v>11.3</v>
      </c>
      <c r="W146" s="160">
        <f t="shared" si="12"/>
        <v>2</v>
      </c>
      <c r="X146" s="21" t="str">
        <f>IFERROR(IF(INDEX(data_mthly!Y:Y,MATCH($C146,data_mthly!$E:$E,0),1)=0,"",INDEX(data_mthly!Y:Y,MATCH($C146,data_mthly!$E:$E,0),1)),"")</f>
        <v/>
      </c>
      <c r="Y146" s="145" t="str">
        <f>IFERROR(IF(INDEX(data_mthly!Z:Z,MATCH($C146,data_mthly!$E:$E,0),1)=0,"",INDEX(data_mthly!Z:Z,MATCH($C146,data_mthly!$E:$E,0),1)),"")</f>
        <v/>
      </c>
      <c r="Z146" s="21" t="str">
        <f>IFERROR(IF(INDEX(data_mthly!AA:AA,MATCH($C146,data_mthly!$E:$E,0),1)=0,"",INDEX(data_mthly!AA:AA,MATCH($C146,data_mthly!$E:$E,0),1)),"")</f>
        <v/>
      </c>
      <c r="AA146" s="21" t="str">
        <f>IFERROR(IF(INDEX(data_mthly!AB:AB,MATCH($C146,data_mthly!$E:$E,0),1)=0,"",INDEX(data_mthly!AB:AB,MATCH($C146,data_mthly!$E:$E,0),1)),"")</f>
        <v/>
      </c>
      <c r="AB146" s="145" t="str">
        <f>IFERROR(IF(INDEX(data_mthly!AC:AC,MATCH($C146,data_mthly!$E:$E,0),1)=0,"",INDEX(data_mthly!AC:AC,MATCH($C146,data_mthly!$E:$E,0),1)),"")</f>
        <v/>
      </c>
      <c r="AC146" s="21" t="str">
        <f>IFERROR(IF(INDEX(data_mthly!AD:AD,MATCH($C146,data_mthly!$E:$E,0),1)=0,"",INDEX(data_mthly!AD:AD,MATCH($C146,data_mthly!$E:$E,0),1)),"")</f>
        <v/>
      </c>
      <c r="AD146" s="21" t="str">
        <f>IFERROR(IF(INDEX(data_mthly!AE:AE,MATCH($C146,data_mthly!$E:$E,0),1)=0,"",INDEX(data_mthly!AE:AE,MATCH($C146,data_mthly!$E:$E,0),1)),"")</f>
        <v/>
      </c>
      <c r="AE146" s="86" t="str">
        <f>IFERROR(IF(INDEX(data_mthly!AF:AF,MATCH($C146,data_mthly!$E:$E,0),1)=0,"",INDEX(data_mthly!AF:AF,MATCH($C146,data_mthly!$E:$E,0),1)),"")</f>
        <v/>
      </c>
      <c r="AF146" s="88" t="str">
        <f t="shared" si="13"/>
        <v/>
      </c>
      <c r="AG146" s="88">
        <f t="shared" si="14"/>
        <v>2</v>
      </c>
    </row>
    <row r="147" spans="1:33" ht="15.5">
      <c r="A147" s="88">
        <f t="shared" si="10"/>
        <v>1</v>
      </c>
      <c r="B147" s="89">
        <f>IFERROR(IF(INDEX(data_mthly!C:C,MATCH($C147,data_mthly!$E:$E,0),1)=0,"",INDEX(data_mthly!C:C,MATCH($C147,data_mthly!$E:$E,0),1)),"")</f>
        <v>43163</v>
      </c>
      <c r="C147" s="112">
        <f t="shared" si="11"/>
        <v>43160</v>
      </c>
      <c r="D147" s="155">
        <f>IFERROR(IF(INDEX(data_mthly!F:F,MATCH($C147,data_mthly!$E:$E,0),1)=0,"",INDEX(data_mthly!F:F,MATCH($C147,data_mthly!$E:$E,0),1)),"")</f>
        <v>337483</v>
      </c>
      <c r="E147" s="21">
        <f>IFERROR(IF(INDEX(data_mthly!G:G,MATCH($C147,data_mthly!$E:$E,0),1)=0,"",INDEX(data_mthly!G:G,MATCH($C147,data_mthly!$E:$E,0),1)),"")</f>
        <v>145.56</v>
      </c>
      <c r="F147" s="145">
        <f>IFERROR(IF(INDEX(data_mthly!H:H,MATCH($C147,data_mthly!$E:$E,0),1)=0,"",INDEX(data_mthly!H:H,MATCH($C147,data_mthly!$E:$E,0),1)),"")</f>
        <v>-0.27000000000001023</v>
      </c>
      <c r="G147" s="145">
        <f>IFERROR(IF(INDEX(data_mthly!I:I,MATCH($C147,data_mthly!$E:$E,0),1)=0,"",INDEX(data_mthly!I:I,MATCH($C147,data_mthly!$E:$E,0),1)),"")</f>
        <v>-5.9699999999999989</v>
      </c>
      <c r="H147" s="21">
        <f>IFERROR(IF(INDEX(data_mthly!J:J,MATCH($C147,data_mthly!$E:$E,0),1)=0,"",INDEX(data_mthly!J:J,MATCH($C147,data_mthly!$E:$E,0),1)),"")</f>
        <v>142.94999999999999</v>
      </c>
      <c r="I147" s="145">
        <f>IFERROR(IF(INDEX(data_mthly!K:K,MATCH($C147,data_mthly!$E:$E,0),1)=0,"",INDEX(data_mthly!K:K,MATCH($C147,data_mthly!$E:$E,0),1)),"")</f>
        <v>-0.27000000000001023</v>
      </c>
      <c r="J147" s="145">
        <f>IFERROR(IF(INDEX(data_mthly!L:L,MATCH($C147,data_mthly!$E:$E,0),1)=0,"",INDEX(data_mthly!L:L,MATCH($C147,data_mthly!$E:$E,0),1)),"")</f>
        <v>-5.8500000000000227</v>
      </c>
      <c r="K147" s="21">
        <f>IFERROR(IF(INDEX(data_mthly!M:M,MATCH($C147,data_mthly!$E:$E,0),1)=0,"",INDEX(data_mthly!M:M,MATCH($C147,data_mthly!$E:$E,0),1)),"")</f>
        <v>83.9</v>
      </c>
      <c r="L147" s="86">
        <f>IFERROR(IF(INDEX(data_mthly!N:N,MATCH($C147,data_mthly!$E:$E,0),1)=0,"",INDEX(data_mthly!N:N,MATCH($C147,data_mthly!$E:$E,0),1)),"")</f>
        <v>11</v>
      </c>
      <c r="M147" s="159"/>
      <c r="N147" s="155">
        <f>IFERROR(IF(INDEX(data_mthly!O:O,MATCH($C147,data_mthly!$E:$E,0),1)=0,"",INDEX(data_mthly!O:O,MATCH($C147,data_mthly!$E:$E,0),1)),"")</f>
        <v>342015</v>
      </c>
      <c r="O147" s="21">
        <f>IFERROR(IF(INDEX(data_mthly!P:P,MATCH($C147,data_mthly!$E:$E,0),1)=0,"",INDEX(data_mthly!P:P,MATCH($C147,data_mthly!$E:$E,0),1)),"")</f>
        <v>148.54</v>
      </c>
      <c r="P147" s="145">
        <f>IFERROR(IF(INDEX(data_mthly!Q:Q,MATCH($C147,data_mthly!$E:$E,0),1)=0,"",INDEX(data_mthly!Q:Q,MATCH($C147,data_mthly!$E:$E,0),1)),"")</f>
        <v>-0.36000000000001364</v>
      </c>
      <c r="Q147" s="145">
        <f>IFERROR(IF(INDEX(data_mthly!R:R,MATCH($C147,data_mthly!$E:$E,0),1)=0,"",INDEX(data_mthly!R:R,MATCH($C147,data_mthly!$E:$E,0),1)),"")</f>
        <v>-6.0700000000000216</v>
      </c>
      <c r="R147" s="21">
        <f>IFERROR(IF(INDEX(data_mthly!S:S,MATCH($C147,data_mthly!$E:$E,0),1)=0,"",INDEX(data_mthly!S:S,MATCH($C147,data_mthly!$E:$E,0),1)),"")</f>
        <v>145.88</v>
      </c>
      <c r="S147" s="145">
        <f>IFERROR(IF(INDEX(data_mthly!T:T,MATCH($C147,data_mthly!$E:$E,0),1)=0,"",INDEX(data_mthly!T:T,MATCH($C147,data_mthly!$E:$E,0),1)),"")</f>
        <v>-0.34999999999999432</v>
      </c>
      <c r="T147" s="145">
        <f>IFERROR(IF(INDEX(data_mthly!U:U,MATCH($C147,data_mthly!$E:$E,0),1)=0,"",INDEX(data_mthly!U:U,MATCH($C147,data_mthly!$E:$E,0),1)),"")</f>
        <v>-5.9500000000000171</v>
      </c>
      <c r="U147" s="21">
        <f>IFERROR(IF(INDEX(data_mthly!V:V,MATCH($C147,data_mthly!$E:$E,0),1)=0,"",INDEX(data_mthly!V:V,MATCH($C147,data_mthly!$E:$E,0),1)),"")</f>
        <v>83.42</v>
      </c>
      <c r="V147" s="86">
        <f>IFERROR(IF(INDEX(data_mthly!W:W,MATCH($C147,data_mthly!$E:$E,0),1)=0,"",INDEX(data_mthly!W:W,MATCH($C147,data_mthly!$E:$E,0),1)),"")</f>
        <v>11.1</v>
      </c>
      <c r="W147" s="160">
        <f t="shared" si="12"/>
        <v>1</v>
      </c>
      <c r="X147" s="21" t="str">
        <f>IFERROR(IF(INDEX(data_mthly!Y:Y,MATCH($C147,data_mthly!$E:$E,0),1)=0,"",INDEX(data_mthly!Y:Y,MATCH($C147,data_mthly!$E:$E,0),1)),"")</f>
        <v/>
      </c>
      <c r="Y147" s="145" t="str">
        <f>IFERROR(IF(INDEX(data_mthly!Z:Z,MATCH($C147,data_mthly!$E:$E,0),1)=0,"",INDEX(data_mthly!Z:Z,MATCH($C147,data_mthly!$E:$E,0),1)),"")</f>
        <v/>
      </c>
      <c r="Z147" s="21" t="str">
        <f>IFERROR(IF(INDEX(data_mthly!AA:AA,MATCH($C147,data_mthly!$E:$E,0),1)=0,"",INDEX(data_mthly!AA:AA,MATCH($C147,data_mthly!$E:$E,0),1)),"")</f>
        <v/>
      </c>
      <c r="AA147" s="21" t="str">
        <f>IFERROR(IF(INDEX(data_mthly!AB:AB,MATCH($C147,data_mthly!$E:$E,0),1)=0,"",INDEX(data_mthly!AB:AB,MATCH($C147,data_mthly!$E:$E,0),1)),"")</f>
        <v/>
      </c>
      <c r="AB147" s="145" t="str">
        <f>IFERROR(IF(INDEX(data_mthly!AC:AC,MATCH($C147,data_mthly!$E:$E,0),1)=0,"",INDEX(data_mthly!AC:AC,MATCH($C147,data_mthly!$E:$E,0),1)),"")</f>
        <v/>
      </c>
      <c r="AC147" s="21" t="str">
        <f>IFERROR(IF(INDEX(data_mthly!AD:AD,MATCH($C147,data_mthly!$E:$E,0),1)=0,"",INDEX(data_mthly!AD:AD,MATCH($C147,data_mthly!$E:$E,0),1)),"")</f>
        <v/>
      </c>
      <c r="AD147" s="21" t="str">
        <f>IFERROR(IF(INDEX(data_mthly!AE:AE,MATCH($C147,data_mthly!$E:$E,0),1)=0,"",INDEX(data_mthly!AE:AE,MATCH($C147,data_mthly!$E:$E,0),1)),"")</f>
        <v/>
      </c>
      <c r="AE147" s="86" t="str">
        <f>IFERROR(IF(INDEX(data_mthly!AF:AF,MATCH($C147,data_mthly!$E:$E,0),1)=0,"",INDEX(data_mthly!AF:AF,MATCH($C147,data_mthly!$E:$E,0),1)),"")</f>
        <v/>
      </c>
      <c r="AF147" s="88" t="str">
        <f t="shared" si="13"/>
        <v/>
      </c>
      <c r="AG147" s="88">
        <f t="shared" si="14"/>
        <v>1</v>
      </c>
    </row>
    <row r="148" spans="1:33" ht="15.5">
      <c r="A148" s="88">
        <f t="shared" si="10"/>
        <v>2</v>
      </c>
      <c r="B148" s="89">
        <f>IFERROR(IF(INDEX(data_mthly!C:C,MATCH($C148,data_mthly!$E:$E,0),1)=0,"",INDEX(data_mthly!C:C,MATCH($C148,data_mthly!$E:$E,0),1)),"")</f>
        <v>43191</v>
      </c>
      <c r="C148" s="112">
        <f t="shared" si="11"/>
        <v>43191</v>
      </c>
      <c r="D148" s="155">
        <f>IFERROR(IF(INDEX(data_mthly!F:F,MATCH($C148,data_mthly!$E:$E,0),1)=0,"",INDEX(data_mthly!F:F,MATCH($C148,data_mthly!$E:$E,0),1)),"")</f>
        <v>413518</v>
      </c>
      <c r="E148" s="21">
        <f>IFERROR(IF(INDEX(data_mthly!G:G,MATCH($C148,data_mthly!$E:$E,0),1)=0,"",INDEX(data_mthly!G:G,MATCH($C148,data_mthly!$E:$E,0),1)),"")</f>
        <v>145.55000000000001</v>
      </c>
      <c r="F148" s="145">
        <f>IFERROR(IF(INDEX(data_mthly!H:H,MATCH($C148,data_mthly!$E:$E,0),1)=0,"",INDEX(data_mthly!H:H,MATCH($C148,data_mthly!$E:$E,0),1)),"")</f>
        <v>-9.9999999999909051E-3</v>
      </c>
      <c r="G148" s="145">
        <f>IFERROR(IF(INDEX(data_mthly!I:I,MATCH($C148,data_mthly!$E:$E,0),1)=0,"",INDEX(data_mthly!I:I,MATCH($C148,data_mthly!$E:$E,0),1)),"")</f>
        <v>-10.560000000000002</v>
      </c>
      <c r="H148" s="21">
        <f>IFERROR(IF(INDEX(data_mthly!J:J,MATCH($C148,data_mthly!$E:$E,0),1)=0,"",INDEX(data_mthly!J:J,MATCH($C148,data_mthly!$E:$E,0),1)),"")</f>
        <v>142.93</v>
      </c>
      <c r="I148" s="145">
        <f>IFERROR(IF(INDEX(data_mthly!K:K,MATCH($C148,data_mthly!$E:$E,0),1)=0,"",INDEX(data_mthly!K:K,MATCH($C148,data_mthly!$E:$E,0),1)),"")</f>
        <v>-1.999999999998181E-2</v>
      </c>
      <c r="J148" s="145">
        <f>IFERROR(IF(INDEX(data_mthly!L:L,MATCH($C148,data_mthly!$E:$E,0),1)=0,"",INDEX(data_mthly!L:L,MATCH($C148,data_mthly!$E:$E,0),1)),"")</f>
        <v>-10.370000000000005</v>
      </c>
      <c r="K148" s="21">
        <f>IFERROR(IF(INDEX(data_mthly!M:M,MATCH($C148,data_mthly!$E:$E,0),1)=0,"",INDEX(data_mthly!M:M,MATCH($C148,data_mthly!$E:$E,0),1)),"")</f>
        <v>83.71</v>
      </c>
      <c r="L148" s="86">
        <f>IFERROR(IF(INDEX(data_mthly!N:N,MATCH($C148,data_mthly!$E:$E,0),1)=0,"",INDEX(data_mthly!N:N,MATCH($C148,data_mthly!$E:$E,0),1)),"")</f>
        <v>11</v>
      </c>
      <c r="M148" s="159"/>
      <c r="N148" s="155">
        <f>IFERROR(IF(INDEX(data_mthly!O:O,MATCH($C148,data_mthly!$E:$E,0),1)=0,"",INDEX(data_mthly!O:O,MATCH($C148,data_mthly!$E:$E,0),1)),"")</f>
        <v>406982</v>
      </c>
      <c r="O148" s="21">
        <f>IFERROR(IF(INDEX(data_mthly!P:P,MATCH($C148,data_mthly!$E:$E,0),1)=0,"",INDEX(data_mthly!P:P,MATCH($C148,data_mthly!$E:$E,0),1)),"")</f>
        <v>148.62</v>
      </c>
      <c r="P148" s="145">
        <f>IFERROR(IF(INDEX(data_mthly!Q:Q,MATCH($C148,data_mthly!$E:$E,0),1)=0,"",INDEX(data_mthly!Q:Q,MATCH($C148,data_mthly!$E:$E,0),1)),"")</f>
        <v>8.0000000000012506E-2</v>
      </c>
      <c r="Q148" s="145">
        <f>IFERROR(IF(INDEX(data_mthly!R:R,MATCH($C148,data_mthly!$E:$E,0),1)=0,"",INDEX(data_mthly!R:R,MATCH($C148,data_mthly!$E:$E,0),1)),"")</f>
        <v>-10.409999999999997</v>
      </c>
      <c r="R148" s="21">
        <f>IFERROR(IF(INDEX(data_mthly!S:S,MATCH($C148,data_mthly!$E:$E,0),1)=0,"",INDEX(data_mthly!S:S,MATCH($C148,data_mthly!$E:$E,0),1)),"")</f>
        <v>145.96</v>
      </c>
      <c r="S148" s="145">
        <f>IFERROR(IF(INDEX(data_mthly!T:T,MATCH($C148,data_mthly!$E:$E,0),1)=0,"",INDEX(data_mthly!T:T,MATCH($C148,data_mthly!$E:$E,0),1)),"")</f>
        <v>8.0000000000012506E-2</v>
      </c>
      <c r="T148" s="145">
        <f>IFERROR(IF(INDEX(data_mthly!U:U,MATCH($C148,data_mthly!$E:$E,0),1)=0,"",INDEX(data_mthly!U:U,MATCH($C148,data_mthly!$E:$E,0),1)),"")</f>
        <v>-10.219999999999999</v>
      </c>
      <c r="U148" s="21">
        <f>IFERROR(IF(INDEX(data_mthly!V:V,MATCH($C148,data_mthly!$E:$E,0),1)=0,"",INDEX(data_mthly!V:V,MATCH($C148,data_mthly!$E:$E,0),1)),"")</f>
        <v>83.11</v>
      </c>
      <c r="V148" s="86">
        <f>IFERROR(IF(INDEX(data_mthly!W:W,MATCH($C148,data_mthly!$E:$E,0),1)=0,"",INDEX(data_mthly!W:W,MATCH($C148,data_mthly!$E:$E,0),1)),"")</f>
        <v>11.2</v>
      </c>
      <c r="W148" s="160">
        <f t="shared" si="12"/>
        <v>2</v>
      </c>
      <c r="X148" s="21" t="str">
        <f>IFERROR(IF(INDEX(data_mthly!Y:Y,MATCH($C148,data_mthly!$E:$E,0),1)=0,"",INDEX(data_mthly!Y:Y,MATCH($C148,data_mthly!$E:$E,0),1)),"")</f>
        <v/>
      </c>
      <c r="Y148" s="145" t="str">
        <f>IFERROR(IF(INDEX(data_mthly!Z:Z,MATCH($C148,data_mthly!$E:$E,0),1)=0,"",INDEX(data_mthly!Z:Z,MATCH($C148,data_mthly!$E:$E,0),1)),"")</f>
        <v/>
      </c>
      <c r="Z148" s="21" t="str">
        <f>IFERROR(IF(INDEX(data_mthly!AA:AA,MATCH($C148,data_mthly!$E:$E,0),1)=0,"",INDEX(data_mthly!AA:AA,MATCH($C148,data_mthly!$E:$E,0),1)),"")</f>
        <v/>
      </c>
      <c r="AA148" s="21" t="str">
        <f>IFERROR(IF(INDEX(data_mthly!AB:AB,MATCH($C148,data_mthly!$E:$E,0),1)=0,"",INDEX(data_mthly!AB:AB,MATCH($C148,data_mthly!$E:$E,0),1)),"")</f>
        <v/>
      </c>
      <c r="AB148" s="145" t="str">
        <f>IFERROR(IF(INDEX(data_mthly!AC:AC,MATCH($C148,data_mthly!$E:$E,0),1)=0,"",INDEX(data_mthly!AC:AC,MATCH($C148,data_mthly!$E:$E,0),1)),"")</f>
        <v/>
      </c>
      <c r="AC148" s="21" t="str">
        <f>IFERROR(IF(INDEX(data_mthly!AD:AD,MATCH($C148,data_mthly!$E:$E,0),1)=0,"",INDEX(data_mthly!AD:AD,MATCH($C148,data_mthly!$E:$E,0),1)),"")</f>
        <v/>
      </c>
      <c r="AD148" s="21" t="str">
        <f>IFERROR(IF(INDEX(data_mthly!AE:AE,MATCH($C148,data_mthly!$E:$E,0),1)=0,"",INDEX(data_mthly!AE:AE,MATCH($C148,data_mthly!$E:$E,0),1)),"")</f>
        <v/>
      </c>
      <c r="AE148" s="86" t="str">
        <f>IFERROR(IF(INDEX(data_mthly!AF:AF,MATCH($C148,data_mthly!$E:$E,0),1)=0,"",INDEX(data_mthly!AF:AF,MATCH($C148,data_mthly!$E:$E,0),1)),"")</f>
        <v/>
      </c>
      <c r="AF148" s="88" t="str">
        <f t="shared" si="13"/>
        <v/>
      </c>
      <c r="AG148" s="88">
        <f t="shared" si="14"/>
        <v>2</v>
      </c>
    </row>
    <row r="149" spans="1:33" ht="15.5">
      <c r="A149" s="88">
        <f t="shared" si="10"/>
        <v>1</v>
      </c>
      <c r="B149" s="89">
        <f>IFERROR(IF(INDEX(data_mthly!C:C,MATCH($C149,data_mthly!$E:$E,0),1)=0,"",INDEX(data_mthly!C:C,MATCH($C149,data_mthly!$E:$E,0),1)),"")</f>
        <v>43226</v>
      </c>
      <c r="C149" s="112">
        <f t="shared" si="11"/>
        <v>43221</v>
      </c>
      <c r="D149" s="155">
        <f>IFERROR(IF(INDEX(data_mthly!F:F,MATCH($C149,data_mthly!$E:$E,0),1)=0,"",INDEX(data_mthly!F:F,MATCH($C149,data_mthly!$E:$E,0),1)),"")</f>
        <v>325766</v>
      </c>
      <c r="E149" s="21">
        <f>IFERROR(IF(INDEX(data_mthly!G:G,MATCH($C149,data_mthly!$E:$E,0),1)=0,"",INDEX(data_mthly!G:G,MATCH($C149,data_mthly!$E:$E,0),1)),"")</f>
        <v>148.16999999999999</v>
      </c>
      <c r="F149" s="145">
        <f>IFERROR(IF(INDEX(data_mthly!H:H,MATCH($C149,data_mthly!$E:$E,0),1)=0,"",INDEX(data_mthly!H:H,MATCH($C149,data_mthly!$E:$E,0),1)),"")</f>
        <v>2.6199999999999761</v>
      </c>
      <c r="G149" s="145">
        <f>IFERROR(IF(INDEX(data_mthly!I:I,MATCH($C149,data_mthly!$E:$E,0),1)=0,"",INDEX(data_mthly!I:I,MATCH($C149,data_mthly!$E:$E,0),1)),"")</f>
        <v>-11.469999999999999</v>
      </c>
      <c r="H149" s="21">
        <f>IFERROR(IF(INDEX(data_mthly!J:J,MATCH($C149,data_mthly!$E:$E,0),1)=0,"",INDEX(data_mthly!J:J,MATCH($C149,data_mthly!$E:$E,0),1)),"")</f>
        <v>145.5</v>
      </c>
      <c r="I149" s="145">
        <f>IFERROR(IF(INDEX(data_mthly!K:K,MATCH($C149,data_mthly!$E:$E,0),1)=0,"",INDEX(data_mthly!K:K,MATCH($C149,data_mthly!$E:$E,0),1)),"")</f>
        <v>2.5699999999999932</v>
      </c>
      <c r="J149" s="145">
        <f>IFERROR(IF(INDEX(data_mthly!L:L,MATCH($C149,data_mthly!$E:$E,0),1)=0,"",INDEX(data_mthly!L:L,MATCH($C149,data_mthly!$E:$E,0),1)),"")</f>
        <v>-11.27000000000001</v>
      </c>
      <c r="K149" s="21">
        <f>IFERROR(IF(INDEX(data_mthly!M:M,MATCH($C149,data_mthly!$E:$E,0),1)=0,"",INDEX(data_mthly!M:M,MATCH($C149,data_mthly!$E:$E,0),1)),"")</f>
        <v>83.02</v>
      </c>
      <c r="L149" s="86">
        <f>IFERROR(IF(INDEX(data_mthly!N:N,MATCH($C149,data_mthly!$E:$E,0),1)=0,"",INDEX(data_mthly!N:N,MATCH($C149,data_mthly!$E:$E,0),1)),"")</f>
        <v>11</v>
      </c>
      <c r="M149" s="159"/>
      <c r="N149" s="155">
        <f>IFERROR(IF(INDEX(data_mthly!O:O,MATCH($C149,data_mthly!$E:$E,0),1)=0,"",INDEX(data_mthly!O:O,MATCH($C149,data_mthly!$E:$E,0),1)),"")</f>
        <v>314367</v>
      </c>
      <c r="O149" s="21">
        <f>IFERROR(IF(INDEX(data_mthly!P:P,MATCH($C149,data_mthly!$E:$E,0),1)=0,"",INDEX(data_mthly!P:P,MATCH($C149,data_mthly!$E:$E,0),1)),"")</f>
        <v>151.02000000000001</v>
      </c>
      <c r="P149" s="145">
        <f>IFERROR(IF(INDEX(data_mthly!Q:Q,MATCH($C149,data_mthly!$E:$E,0),1)=0,"",INDEX(data_mthly!Q:Q,MATCH($C149,data_mthly!$E:$E,0),1)),"")</f>
        <v>2.4000000000000057</v>
      </c>
      <c r="Q149" s="145">
        <f>IFERROR(IF(INDEX(data_mthly!R:R,MATCH($C149,data_mthly!$E:$E,0),1)=0,"",INDEX(data_mthly!R:R,MATCH($C149,data_mthly!$E:$E,0),1)),"")</f>
        <v>-12.20999999999998</v>
      </c>
      <c r="R149" s="21">
        <f>IFERROR(IF(INDEX(data_mthly!S:S,MATCH($C149,data_mthly!$E:$E,0),1)=0,"",INDEX(data_mthly!S:S,MATCH($C149,data_mthly!$E:$E,0),1)),"")</f>
        <v>148.31</v>
      </c>
      <c r="S149" s="145">
        <f>IFERROR(IF(INDEX(data_mthly!T:T,MATCH($C149,data_mthly!$E:$E,0),1)=0,"",INDEX(data_mthly!T:T,MATCH($C149,data_mthly!$E:$E,0),1)),"")</f>
        <v>2.3499999999999943</v>
      </c>
      <c r="T149" s="145">
        <f>IFERROR(IF(INDEX(data_mthly!U:U,MATCH($C149,data_mthly!$E:$E,0),1)=0,"",INDEX(data_mthly!U:U,MATCH($C149,data_mthly!$E:$E,0),1)),"")</f>
        <v>-11.990000000000009</v>
      </c>
      <c r="U149" s="21">
        <f>IFERROR(IF(INDEX(data_mthly!V:V,MATCH($C149,data_mthly!$E:$E,0),1)=0,"",INDEX(data_mthly!V:V,MATCH($C149,data_mthly!$E:$E,0),1)),"")</f>
        <v>82.22</v>
      </c>
      <c r="V149" s="86">
        <f>IFERROR(IF(INDEX(data_mthly!W:W,MATCH($C149,data_mthly!$E:$E,0),1)=0,"",INDEX(data_mthly!W:W,MATCH($C149,data_mthly!$E:$E,0),1)),"")</f>
        <v>11.1</v>
      </c>
      <c r="W149" s="160">
        <f t="shared" si="12"/>
        <v>1</v>
      </c>
      <c r="X149" s="21" t="str">
        <f>IFERROR(IF(INDEX(data_mthly!Y:Y,MATCH($C149,data_mthly!$E:$E,0),1)=0,"",INDEX(data_mthly!Y:Y,MATCH($C149,data_mthly!$E:$E,0),1)),"")</f>
        <v/>
      </c>
      <c r="Y149" s="145" t="str">
        <f>IFERROR(IF(INDEX(data_mthly!Z:Z,MATCH($C149,data_mthly!$E:$E,0),1)=0,"",INDEX(data_mthly!Z:Z,MATCH($C149,data_mthly!$E:$E,0),1)),"")</f>
        <v/>
      </c>
      <c r="Z149" s="21" t="str">
        <f>IFERROR(IF(INDEX(data_mthly!AA:AA,MATCH($C149,data_mthly!$E:$E,0),1)=0,"",INDEX(data_mthly!AA:AA,MATCH($C149,data_mthly!$E:$E,0),1)),"")</f>
        <v/>
      </c>
      <c r="AA149" s="21" t="str">
        <f>IFERROR(IF(INDEX(data_mthly!AB:AB,MATCH($C149,data_mthly!$E:$E,0),1)=0,"",INDEX(data_mthly!AB:AB,MATCH($C149,data_mthly!$E:$E,0),1)),"")</f>
        <v/>
      </c>
      <c r="AB149" s="145" t="str">
        <f>IFERROR(IF(INDEX(data_mthly!AC:AC,MATCH($C149,data_mthly!$E:$E,0),1)=0,"",INDEX(data_mthly!AC:AC,MATCH($C149,data_mthly!$E:$E,0),1)),"")</f>
        <v/>
      </c>
      <c r="AC149" s="21" t="str">
        <f>IFERROR(IF(INDEX(data_mthly!AD:AD,MATCH($C149,data_mthly!$E:$E,0),1)=0,"",INDEX(data_mthly!AD:AD,MATCH($C149,data_mthly!$E:$E,0),1)),"")</f>
        <v/>
      </c>
      <c r="AD149" s="21" t="str">
        <f>IFERROR(IF(INDEX(data_mthly!AE:AE,MATCH($C149,data_mthly!$E:$E,0),1)=0,"",INDEX(data_mthly!AE:AE,MATCH($C149,data_mthly!$E:$E,0),1)),"")</f>
        <v/>
      </c>
      <c r="AE149" s="86" t="str">
        <f>IFERROR(IF(INDEX(data_mthly!AF:AF,MATCH($C149,data_mthly!$E:$E,0),1)=0,"",INDEX(data_mthly!AF:AF,MATCH($C149,data_mthly!$E:$E,0),1)),"")</f>
        <v/>
      </c>
      <c r="AF149" s="88" t="str">
        <f t="shared" si="13"/>
        <v/>
      </c>
      <c r="AG149" s="88">
        <f t="shared" si="14"/>
        <v>1</v>
      </c>
    </row>
    <row r="150" spans="1:33" ht="15.5">
      <c r="A150" s="88">
        <f t="shared" si="10"/>
        <v>2</v>
      </c>
      <c r="B150" s="89">
        <f>IFERROR(IF(INDEX(data_mthly!C:C,MATCH($C150,data_mthly!$E:$E,0),1)=0,"",INDEX(data_mthly!C:C,MATCH($C150,data_mthly!$E:$E,0),1)),"")</f>
        <v>43254</v>
      </c>
      <c r="C150" s="112">
        <f t="shared" si="11"/>
        <v>43252</v>
      </c>
      <c r="D150" s="155">
        <f>IFERROR(IF(INDEX(data_mthly!F:F,MATCH($C150,data_mthly!$E:$E,0),1)=0,"",INDEX(data_mthly!F:F,MATCH($C150,data_mthly!$E:$E,0),1)),"")</f>
        <v>324110</v>
      </c>
      <c r="E150" s="21">
        <f>IFERROR(IF(INDEX(data_mthly!G:G,MATCH($C150,data_mthly!$E:$E,0),1)=0,"",INDEX(data_mthly!G:G,MATCH($C150,data_mthly!$E:$E,0),1)),"")</f>
        <v>149.94</v>
      </c>
      <c r="F150" s="145">
        <f>IFERROR(IF(INDEX(data_mthly!H:H,MATCH($C150,data_mthly!$E:$E,0),1)=0,"",INDEX(data_mthly!H:H,MATCH($C150,data_mthly!$E:$E,0),1)),"")</f>
        <v>1.7700000000000102</v>
      </c>
      <c r="G150" s="145">
        <f>IFERROR(IF(INDEX(data_mthly!I:I,MATCH($C150,data_mthly!$E:$E,0),1)=0,"",INDEX(data_mthly!I:I,MATCH($C150,data_mthly!$E:$E,0),1)),"")</f>
        <v>-12.140000000000015</v>
      </c>
      <c r="H150" s="21">
        <f>IFERROR(IF(INDEX(data_mthly!J:J,MATCH($C150,data_mthly!$E:$E,0),1)=0,"",INDEX(data_mthly!J:J,MATCH($C150,data_mthly!$E:$E,0),1)),"")</f>
        <v>147.25</v>
      </c>
      <c r="I150" s="145">
        <f>IFERROR(IF(INDEX(data_mthly!K:K,MATCH($C150,data_mthly!$E:$E,0),1)=0,"",INDEX(data_mthly!K:K,MATCH($C150,data_mthly!$E:$E,0),1)),"")</f>
        <v>1.75</v>
      </c>
      <c r="J150" s="145">
        <f>IFERROR(IF(INDEX(data_mthly!L:L,MATCH($C150,data_mthly!$E:$E,0),1)=0,"",INDEX(data_mthly!L:L,MATCH($C150,data_mthly!$E:$E,0),1)),"")</f>
        <v>-11.919999999999987</v>
      </c>
      <c r="K150" s="21">
        <f>IFERROR(IF(INDEX(data_mthly!M:M,MATCH($C150,data_mthly!$E:$E,0),1)=0,"",INDEX(data_mthly!M:M,MATCH($C150,data_mthly!$E:$E,0),1)),"")</f>
        <v>82.84</v>
      </c>
      <c r="L150" s="86">
        <f>IFERROR(IF(INDEX(data_mthly!N:N,MATCH($C150,data_mthly!$E:$E,0),1)=0,"",INDEX(data_mthly!N:N,MATCH($C150,data_mthly!$E:$E,0),1)),"")</f>
        <v>11.1</v>
      </c>
      <c r="M150" s="159"/>
      <c r="N150" s="155">
        <f>IFERROR(IF(INDEX(data_mthly!O:O,MATCH($C150,data_mthly!$E:$E,0),1)=0,"",INDEX(data_mthly!O:O,MATCH($C150,data_mthly!$E:$E,0),1)),"")</f>
        <v>301567</v>
      </c>
      <c r="O150" s="21">
        <f>IFERROR(IF(INDEX(data_mthly!P:P,MATCH($C150,data_mthly!$E:$E,0),1)=0,"",INDEX(data_mthly!P:P,MATCH($C150,data_mthly!$E:$E,0),1)),"")</f>
        <v>152.82</v>
      </c>
      <c r="P150" s="145">
        <f>IFERROR(IF(INDEX(data_mthly!Q:Q,MATCH($C150,data_mthly!$E:$E,0),1)=0,"",INDEX(data_mthly!Q:Q,MATCH($C150,data_mthly!$E:$E,0),1)),"")</f>
        <v>1.7999999999999829</v>
      </c>
      <c r="Q150" s="145">
        <f>IFERROR(IF(INDEX(data_mthly!R:R,MATCH($C150,data_mthly!$E:$E,0),1)=0,"",INDEX(data_mthly!R:R,MATCH($C150,data_mthly!$E:$E,0),1)),"")</f>
        <v>-12.780000000000001</v>
      </c>
      <c r="R150" s="21">
        <f>IFERROR(IF(INDEX(data_mthly!S:S,MATCH($C150,data_mthly!$E:$E,0),1)=0,"",INDEX(data_mthly!S:S,MATCH($C150,data_mthly!$E:$E,0),1)),"")</f>
        <v>150.08000000000001</v>
      </c>
      <c r="S150" s="145">
        <f>IFERROR(IF(INDEX(data_mthly!T:T,MATCH($C150,data_mthly!$E:$E,0),1)=0,"",INDEX(data_mthly!T:T,MATCH($C150,data_mthly!$E:$E,0),1)),"")</f>
        <v>1.7700000000000102</v>
      </c>
      <c r="T150" s="145">
        <f>IFERROR(IF(INDEX(data_mthly!U:U,MATCH($C150,data_mthly!$E:$E,0),1)=0,"",INDEX(data_mthly!U:U,MATCH($C150,data_mthly!$E:$E,0),1)),"")</f>
        <v>-12.559999999999974</v>
      </c>
      <c r="U150" s="21">
        <f>IFERROR(IF(INDEX(data_mthly!V:V,MATCH($C150,data_mthly!$E:$E,0),1)=0,"",INDEX(data_mthly!V:V,MATCH($C150,data_mthly!$E:$E,0),1)),"")</f>
        <v>82.23</v>
      </c>
      <c r="V150" s="86">
        <f>IFERROR(IF(INDEX(data_mthly!W:W,MATCH($C150,data_mthly!$E:$E,0),1)=0,"",INDEX(data_mthly!W:W,MATCH($C150,data_mthly!$E:$E,0),1)),"")</f>
        <v>11.3</v>
      </c>
      <c r="W150" s="160">
        <f t="shared" si="12"/>
        <v>2</v>
      </c>
      <c r="X150" s="21" t="str">
        <f>IFERROR(IF(INDEX(data_mthly!Y:Y,MATCH($C150,data_mthly!$E:$E,0),1)=0,"",INDEX(data_mthly!Y:Y,MATCH($C150,data_mthly!$E:$E,0),1)),"")</f>
        <v/>
      </c>
      <c r="Y150" s="145" t="str">
        <f>IFERROR(IF(INDEX(data_mthly!Z:Z,MATCH($C150,data_mthly!$E:$E,0),1)=0,"",INDEX(data_mthly!Z:Z,MATCH($C150,data_mthly!$E:$E,0),1)),"")</f>
        <v/>
      </c>
      <c r="Z150" s="21" t="str">
        <f>IFERROR(IF(INDEX(data_mthly!AA:AA,MATCH($C150,data_mthly!$E:$E,0),1)=0,"",INDEX(data_mthly!AA:AA,MATCH($C150,data_mthly!$E:$E,0),1)),"")</f>
        <v/>
      </c>
      <c r="AA150" s="21" t="str">
        <f>IFERROR(IF(INDEX(data_mthly!AB:AB,MATCH($C150,data_mthly!$E:$E,0),1)=0,"",INDEX(data_mthly!AB:AB,MATCH($C150,data_mthly!$E:$E,0),1)),"")</f>
        <v/>
      </c>
      <c r="AB150" s="145" t="str">
        <f>IFERROR(IF(INDEX(data_mthly!AC:AC,MATCH($C150,data_mthly!$E:$E,0),1)=0,"",INDEX(data_mthly!AC:AC,MATCH($C150,data_mthly!$E:$E,0),1)),"")</f>
        <v/>
      </c>
      <c r="AC150" s="21" t="str">
        <f>IFERROR(IF(INDEX(data_mthly!AD:AD,MATCH($C150,data_mthly!$E:$E,0),1)=0,"",INDEX(data_mthly!AD:AD,MATCH($C150,data_mthly!$E:$E,0),1)),"")</f>
        <v/>
      </c>
      <c r="AD150" s="21" t="str">
        <f>IFERROR(IF(INDEX(data_mthly!AE:AE,MATCH($C150,data_mthly!$E:$E,0),1)=0,"",INDEX(data_mthly!AE:AE,MATCH($C150,data_mthly!$E:$E,0),1)),"")</f>
        <v/>
      </c>
      <c r="AE150" s="86" t="str">
        <f>IFERROR(IF(INDEX(data_mthly!AF:AF,MATCH($C150,data_mthly!$E:$E,0),1)=0,"",INDEX(data_mthly!AF:AF,MATCH($C150,data_mthly!$E:$E,0),1)),"")</f>
        <v/>
      </c>
      <c r="AF150" s="88" t="str">
        <f t="shared" si="13"/>
        <v/>
      </c>
      <c r="AG150" s="88">
        <f t="shared" si="14"/>
        <v>2</v>
      </c>
    </row>
    <row r="151" spans="1:33" ht="15.5">
      <c r="A151" s="88">
        <f t="shared" si="10"/>
        <v>1</v>
      </c>
      <c r="B151" s="89">
        <f>IFERROR(IF(INDEX(data_mthly!C:C,MATCH($C151,data_mthly!$E:$E,0),1)=0,"",INDEX(data_mthly!C:C,MATCH($C151,data_mthly!$E:$E,0),1)),"")</f>
        <v>43282</v>
      </c>
      <c r="C151" s="112">
        <f t="shared" si="11"/>
        <v>43282</v>
      </c>
      <c r="D151" s="155">
        <f>IFERROR(IF(INDEX(data_mthly!F:F,MATCH($C151,data_mthly!$E:$E,0),1)=0,"",INDEX(data_mthly!F:F,MATCH($C151,data_mthly!$E:$E,0),1)),"")</f>
        <v>411663</v>
      </c>
      <c r="E151" s="21">
        <f>IFERROR(IF(INDEX(data_mthly!G:G,MATCH($C151,data_mthly!$E:$E,0),1)=0,"",INDEX(data_mthly!G:G,MATCH($C151,data_mthly!$E:$E,0),1)),"")</f>
        <v>150.27000000000001</v>
      </c>
      <c r="F151" s="145">
        <f>IFERROR(IF(INDEX(data_mthly!H:H,MATCH($C151,data_mthly!$E:$E,0),1)=0,"",INDEX(data_mthly!H:H,MATCH($C151,data_mthly!$E:$E,0),1)),"")</f>
        <v>0.33000000000001251</v>
      </c>
      <c r="G151" s="145">
        <f>IFERROR(IF(INDEX(data_mthly!I:I,MATCH($C151,data_mthly!$E:$E,0),1)=0,"",INDEX(data_mthly!I:I,MATCH($C151,data_mthly!$E:$E,0),1)),"")</f>
        <v>-14.090000000000003</v>
      </c>
      <c r="H151" s="21">
        <f>IFERROR(IF(INDEX(data_mthly!J:J,MATCH($C151,data_mthly!$E:$E,0),1)=0,"",INDEX(data_mthly!J:J,MATCH($C151,data_mthly!$E:$E,0),1)),"")</f>
        <v>147.56</v>
      </c>
      <c r="I151" s="145">
        <f>IFERROR(IF(INDEX(data_mthly!K:K,MATCH($C151,data_mthly!$E:$E,0),1)=0,"",INDEX(data_mthly!K:K,MATCH($C151,data_mthly!$E:$E,0),1)),"")</f>
        <v>0.31000000000000227</v>
      </c>
      <c r="J151" s="145">
        <f>IFERROR(IF(INDEX(data_mthly!L:L,MATCH($C151,data_mthly!$E:$E,0),1)=0,"",INDEX(data_mthly!L:L,MATCH($C151,data_mthly!$E:$E,0),1)),"")</f>
        <v>-14.02000000000001</v>
      </c>
      <c r="K151" s="21">
        <f>IFERROR(IF(INDEX(data_mthly!M:M,MATCH($C151,data_mthly!$E:$E,0),1)=0,"",INDEX(data_mthly!M:M,MATCH($C151,data_mthly!$E:$E,0),1)),"")</f>
        <v>82.54</v>
      </c>
      <c r="L151" s="86">
        <f>IFERROR(IF(INDEX(data_mthly!N:N,MATCH($C151,data_mthly!$E:$E,0),1)=0,"",INDEX(data_mthly!N:N,MATCH($C151,data_mthly!$E:$E,0),1)),"")</f>
        <v>11</v>
      </c>
      <c r="M151" s="159"/>
      <c r="N151" s="155">
        <f>IFERROR(IF(INDEX(data_mthly!O:O,MATCH($C151,data_mthly!$E:$E,0),1)=0,"",INDEX(data_mthly!O:O,MATCH($C151,data_mthly!$E:$E,0),1)),"")</f>
        <v>371796</v>
      </c>
      <c r="O151" s="21">
        <f>IFERROR(IF(INDEX(data_mthly!P:P,MATCH($C151,data_mthly!$E:$E,0),1)=0,"",INDEX(data_mthly!P:P,MATCH($C151,data_mthly!$E:$E,0),1)),"")</f>
        <v>153.01</v>
      </c>
      <c r="P151" s="145">
        <f>IFERROR(IF(INDEX(data_mthly!Q:Q,MATCH($C151,data_mthly!$E:$E,0),1)=0,"",INDEX(data_mthly!Q:Q,MATCH($C151,data_mthly!$E:$E,0),1)),"")</f>
        <v>0.18999999999999773</v>
      </c>
      <c r="Q151" s="145">
        <f>IFERROR(IF(INDEX(data_mthly!R:R,MATCH($C151,data_mthly!$E:$E,0),1)=0,"",INDEX(data_mthly!R:R,MATCH($C151,data_mthly!$E:$E,0),1)),"")</f>
        <v>-14.890000000000015</v>
      </c>
      <c r="R151" s="21">
        <f>IFERROR(IF(INDEX(data_mthly!S:S,MATCH($C151,data_mthly!$E:$E,0),1)=0,"",INDEX(data_mthly!S:S,MATCH($C151,data_mthly!$E:$E,0),1)),"")</f>
        <v>150.28</v>
      </c>
      <c r="S151" s="145">
        <f>IFERROR(IF(INDEX(data_mthly!T:T,MATCH($C151,data_mthly!$E:$E,0),1)=0,"",INDEX(data_mthly!T:T,MATCH($C151,data_mthly!$E:$E,0),1)),"")</f>
        <v>0.19999999999998863</v>
      </c>
      <c r="T151" s="145">
        <f>IFERROR(IF(INDEX(data_mthly!U:U,MATCH($C151,data_mthly!$E:$E,0),1)=0,"",INDEX(data_mthly!U:U,MATCH($C151,data_mthly!$E:$E,0),1)),"")</f>
        <v>-14.609999999999985</v>
      </c>
      <c r="U151" s="21">
        <f>IFERROR(IF(INDEX(data_mthly!V:V,MATCH($C151,data_mthly!$E:$E,0),1)=0,"",INDEX(data_mthly!V:V,MATCH($C151,data_mthly!$E:$E,0),1)),"")</f>
        <v>82.48</v>
      </c>
      <c r="V151" s="86">
        <f>IFERROR(IF(INDEX(data_mthly!W:W,MATCH($C151,data_mthly!$E:$E,0),1)=0,"",INDEX(data_mthly!W:W,MATCH($C151,data_mthly!$E:$E,0),1)),"")</f>
        <v>11.3</v>
      </c>
      <c r="W151" s="160">
        <f t="shared" si="12"/>
        <v>1</v>
      </c>
      <c r="X151" s="21" t="str">
        <f>IFERROR(IF(INDEX(data_mthly!Y:Y,MATCH($C151,data_mthly!$E:$E,0),1)=0,"",INDEX(data_mthly!Y:Y,MATCH($C151,data_mthly!$E:$E,0),1)),"")</f>
        <v/>
      </c>
      <c r="Y151" s="145" t="str">
        <f>IFERROR(IF(INDEX(data_mthly!Z:Z,MATCH($C151,data_mthly!$E:$E,0),1)=0,"",INDEX(data_mthly!Z:Z,MATCH($C151,data_mthly!$E:$E,0),1)),"")</f>
        <v/>
      </c>
      <c r="Z151" s="21" t="str">
        <f>IFERROR(IF(INDEX(data_mthly!AA:AA,MATCH($C151,data_mthly!$E:$E,0),1)=0,"",INDEX(data_mthly!AA:AA,MATCH($C151,data_mthly!$E:$E,0),1)),"")</f>
        <v/>
      </c>
      <c r="AA151" s="21" t="str">
        <f>IFERROR(IF(INDEX(data_mthly!AB:AB,MATCH($C151,data_mthly!$E:$E,0),1)=0,"",INDEX(data_mthly!AB:AB,MATCH($C151,data_mthly!$E:$E,0),1)),"")</f>
        <v/>
      </c>
      <c r="AB151" s="145" t="str">
        <f>IFERROR(IF(INDEX(data_mthly!AC:AC,MATCH($C151,data_mthly!$E:$E,0),1)=0,"",INDEX(data_mthly!AC:AC,MATCH($C151,data_mthly!$E:$E,0),1)),"")</f>
        <v/>
      </c>
      <c r="AC151" s="21" t="str">
        <f>IFERROR(IF(INDEX(data_mthly!AD:AD,MATCH($C151,data_mthly!$E:$E,0),1)=0,"",INDEX(data_mthly!AD:AD,MATCH($C151,data_mthly!$E:$E,0),1)),"")</f>
        <v/>
      </c>
      <c r="AD151" s="21" t="str">
        <f>IFERROR(IF(INDEX(data_mthly!AE:AE,MATCH($C151,data_mthly!$E:$E,0),1)=0,"",INDEX(data_mthly!AE:AE,MATCH($C151,data_mthly!$E:$E,0),1)),"")</f>
        <v/>
      </c>
      <c r="AE151" s="86" t="str">
        <f>IFERROR(IF(INDEX(data_mthly!AF:AF,MATCH($C151,data_mthly!$E:$E,0),1)=0,"",INDEX(data_mthly!AF:AF,MATCH($C151,data_mthly!$E:$E,0),1)),"")</f>
        <v/>
      </c>
      <c r="AF151" s="88" t="str">
        <f t="shared" si="13"/>
        <v/>
      </c>
      <c r="AG151" s="88">
        <f t="shared" si="14"/>
        <v>1</v>
      </c>
    </row>
    <row r="152" spans="1:33" ht="15.5">
      <c r="A152" s="88">
        <f t="shared" si="10"/>
        <v>2</v>
      </c>
      <c r="B152" s="89">
        <f>IFERROR(IF(INDEX(data_mthly!C:C,MATCH($C152,data_mthly!$E:$E,0),1)=0,"",INDEX(data_mthly!C:C,MATCH($C152,data_mthly!$E:$E,0),1)),"")</f>
        <v>43317</v>
      </c>
      <c r="C152" s="112">
        <f t="shared" si="11"/>
        <v>43313</v>
      </c>
      <c r="D152" s="155">
        <f>IFERROR(IF(INDEX(data_mthly!F:F,MATCH($C152,data_mthly!$E:$E,0),1)=0,"",INDEX(data_mthly!F:F,MATCH($C152,data_mthly!$E:$E,0),1)),"")</f>
        <v>331557</v>
      </c>
      <c r="E152" s="21">
        <f>IFERROR(IF(INDEX(data_mthly!G:G,MATCH($C152,data_mthly!$E:$E,0),1)=0,"",INDEX(data_mthly!G:G,MATCH($C152,data_mthly!$E:$E,0),1)),"")</f>
        <v>148.84</v>
      </c>
      <c r="F152" s="145">
        <f>IFERROR(IF(INDEX(data_mthly!H:H,MATCH($C152,data_mthly!$E:$E,0),1)=0,"",INDEX(data_mthly!H:H,MATCH($C152,data_mthly!$E:$E,0),1)),"")</f>
        <v>-1.4300000000000068</v>
      </c>
      <c r="G152" s="145">
        <f>IFERROR(IF(INDEX(data_mthly!I:I,MATCH($C152,data_mthly!$E:$E,0),1)=0,"",INDEX(data_mthly!I:I,MATCH($C152,data_mthly!$E:$E,0),1)),"")</f>
        <v>-15.439999999999998</v>
      </c>
      <c r="H152" s="21">
        <f>IFERROR(IF(INDEX(data_mthly!J:J,MATCH($C152,data_mthly!$E:$E,0),1)=0,"",INDEX(data_mthly!J:J,MATCH($C152,data_mthly!$E:$E,0),1)),"")</f>
        <v>146.16999999999999</v>
      </c>
      <c r="I152" s="145">
        <f>IFERROR(IF(INDEX(data_mthly!K:K,MATCH($C152,data_mthly!$E:$E,0),1)=0,"",INDEX(data_mthly!K:K,MATCH($C152,data_mthly!$E:$E,0),1)),"")</f>
        <v>-1.3900000000000148</v>
      </c>
      <c r="J152" s="145">
        <f>IFERROR(IF(INDEX(data_mthly!L:L,MATCH($C152,data_mthly!$E:$E,0),1)=0,"",INDEX(data_mthly!L:L,MATCH($C152,data_mthly!$E:$E,0),1)),"")</f>
        <v>-15.150000000000006</v>
      </c>
      <c r="K152" s="21">
        <f>IFERROR(IF(INDEX(data_mthly!M:M,MATCH($C152,data_mthly!$E:$E,0),1)=0,"",INDEX(data_mthly!M:M,MATCH($C152,data_mthly!$E:$E,0),1)),"")</f>
        <v>82.49</v>
      </c>
      <c r="L152" s="86">
        <f>IFERROR(IF(INDEX(data_mthly!N:N,MATCH($C152,data_mthly!$E:$E,0),1)=0,"",INDEX(data_mthly!N:N,MATCH($C152,data_mthly!$E:$E,0),1)),"")</f>
        <v>10.9</v>
      </c>
      <c r="M152" s="159"/>
      <c r="N152" s="155">
        <f>IFERROR(IF(INDEX(data_mthly!O:O,MATCH($C152,data_mthly!$E:$E,0),1)=0,"",INDEX(data_mthly!O:O,MATCH($C152,data_mthly!$E:$E,0),1)),"")</f>
        <v>325862</v>
      </c>
      <c r="O152" s="21">
        <f>IFERROR(IF(INDEX(data_mthly!P:P,MATCH($C152,data_mthly!$E:$E,0),1)=0,"",INDEX(data_mthly!P:P,MATCH($C152,data_mthly!$E:$E,0),1)),"")</f>
        <v>152.19999999999999</v>
      </c>
      <c r="P152" s="145">
        <f>IFERROR(IF(INDEX(data_mthly!Q:Q,MATCH($C152,data_mthly!$E:$E,0),1)=0,"",INDEX(data_mthly!Q:Q,MATCH($C152,data_mthly!$E:$E,0),1)),"")</f>
        <v>-0.81000000000000227</v>
      </c>
      <c r="Q152" s="145">
        <f>IFERROR(IF(INDEX(data_mthly!R:R,MATCH($C152,data_mthly!$E:$E,0),1)=0,"",INDEX(data_mthly!R:R,MATCH($C152,data_mthly!$E:$E,0),1)),"")</f>
        <v>-15.620000000000005</v>
      </c>
      <c r="R152" s="21">
        <f>IFERROR(IF(INDEX(data_mthly!S:S,MATCH($C152,data_mthly!$E:$E,0),1)=0,"",INDEX(data_mthly!S:S,MATCH($C152,data_mthly!$E:$E,0),1)),"")</f>
        <v>149.47</v>
      </c>
      <c r="S152" s="145">
        <f>IFERROR(IF(INDEX(data_mthly!T:T,MATCH($C152,data_mthly!$E:$E,0),1)=0,"",INDEX(data_mthly!T:T,MATCH($C152,data_mthly!$E:$E,0),1)),"")</f>
        <v>-0.81000000000000227</v>
      </c>
      <c r="T152" s="145">
        <f>IFERROR(IF(INDEX(data_mthly!U:U,MATCH($C152,data_mthly!$E:$E,0),1)=0,"",INDEX(data_mthly!U:U,MATCH($C152,data_mthly!$E:$E,0),1)),"")</f>
        <v>-15.340000000000003</v>
      </c>
      <c r="U152" s="21">
        <f>IFERROR(IF(INDEX(data_mthly!V:V,MATCH($C152,data_mthly!$E:$E,0),1)=0,"",INDEX(data_mthly!V:V,MATCH($C152,data_mthly!$E:$E,0),1)),"")</f>
        <v>82.44</v>
      </c>
      <c r="V152" s="86">
        <f>IFERROR(IF(INDEX(data_mthly!W:W,MATCH($C152,data_mthly!$E:$E,0),1)=0,"",INDEX(data_mthly!W:W,MATCH($C152,data_mthly!$E:$E,0),1)),"")</f>
        <v>11.2</v>
      </c>
      <c r="W152" s="160">
        <f t="shared" si="12"/>
        <v>2</v>
      </c>
      <c r="X152" s="21" t="str">
        <f>IFERROR(IF(INDEX(data_mthly!Y:Y,MATCH($C152,data_mthly!$E:$E,0),1)=0,"",INDEX(data_mthly!Y:Y,MATCH($C152,data_mthly!$E:$E,0),1)),"")</f>
        <v/>
      </c>
      <c r="Y152" s="145" t="str">
        <f>IFERROR(IF(INDEX(data_mthly!Z:Z,MATCH($C152,data_mthly!$E:$E,0),1)=0,"",INDEX(data_mthly!Z:Z,MATCH($C152,data_mthly!$E:$E,0),1)),"")</f>
        <v/>
      </c>
      <c r="Z152" s="21" t="str">
        <f>IFERROR(IF(INDEX(data_mthly!AA:AA,MATCH($C152,data_mthly!$E:$E,0),1)=0,"",INDEX(data_mthly!AA:AA,MATCH($C152,data_mthly!$E:$E,0),1)),"")</f>
        <v/>
      </c>
      <c r="AA152" s="21" t="str">
        <f>IFERROR(IF(INDEX(data_mthly!AB:AB,MATCH($C152,data_mthly!$E:$E,0),1)=0,"",INDEX(data_mthly!AB:AB,MATCH($C152,data_mthly!$E:$E,0),1)),"")</f>
        <v/>
      </c>
      <c r="AB152" s="145" t="str">
        <f>IFERROR(IF(INDEX(data_mthly!AC:AC,MATCH($C152,data_mthly!$E:$E,0),1)=0,"",INDEX(data_mthly!AC:AC,MATCH($C152,data_mthly!$E:$E,0),1)),"")</f>
        <v/>
      </c>
      <c r="AC152" s="21" t="str">
        <f>IFERROR(IF(INDEX(data_mthly!AD:AD,MATCH($C152,data_mthly!$E:$E,0),1)=0,"",INDEX(data_mthly!AD:AD,MATCH($C152,data_mthly!$E:$E,0),1)),"")</f>
        <v/>
      </c>
      <c r="AD152" s="21" t="str">
        <f>IFERROR(IF(INDEX(data_mthly!AE:AE,MATCH($C152,data_mthly!$E:$E,0),1)=0,"",INDEX(data_mthly!AE:AE,MATCH($C152,data_mthly!$E:$E,0),1)),"")</f>
        <v/>
      </c>
      <c r="AE152" s="86" t="str">
        <f>IFERROR(IF(INDEX(data_mthly!AF:AF,MATCH($C152,data_mthly!$E:$E,0),1)=0,"",INDEX(data_mthly!AF:AF,MATCH($C152,data_mthly!$E:$E,0),1)),"")</f>
        <v/>
      </c>
      <c r="AF152" s="88" t="str">
        <f t="shared" si="13"/>
        <v/>
      </c>
      <c r="AG152" s="88">
        <f t="shared" si="14"/>
        <v>2</v>
      </c>
    </row>
    <row r="153" spans="1:33" ht="15.5">
      <c r="A153" s="88">
        <f t="shared" si="10"/>
        <v>1</v>
      </c>
      <c r="B153" s="89">
        <f>IFERROR(IF(INDEX(data_mthly!C:C,MATCH($C153,data_mthly!$E:$E,0),1)=0,"",INDEX(data_mthly!C:C,MATCH($C153,data_mthly!$E:$E,0),1)),"")</f>
        <v>43345</v>
      </c>
      <c r="C153" s="112">
        <f t="shared" si="11"/>
        <v>43344</v>
      </c>
      <c r="D153" s="155">
        <f>IFERROR(IF(INDEX(data_mthly!F:F,MATCH($C153,data_mthly!$E:$E,0),1)=0,"",INDEX(data_mthly!F:F,MATCH($C153,data_mthly!$E:$E,0),1)),"")</f>
        <v>334524</v>
      </c>
      <c r="E153" s="21">
        <f>IFERROR(IF(INDEX(data_mthly!G:G,MATCH($C153,data_mthly!$E:$E,0),1)=0,"",INDEX(data_mthly!G:G,MATCH($C153,data_mthly!$E:$E,0),1)),"")</f>
        <v>147.68</v>
      </c>
      <c r="F153" s="145">
        <f>IFERROR(IF(INDEX(data_mthly!H:H,MATCH($C153,data_mthly!$E:$E,0),1)=0,"",INDEX(data_mthly!H:H,MATCH($C153,data_mthly!$E:$E,0),1)),"")</f>
        <v>-1.1599999999999966</v>
      </c>
      <c r="G153" s="145">
        <f>IFERROR(IF(INDEX(data_mthly!I:I,MATCH($C153,data_mthly!$E:$E,0),1)=0,"",INDEX(data_mthly!I:I,MATCH($C153,data_mthly!$E:$E,0),1)),"")</f>
        <v>-13.969999999999999</v>
      </c>
      <c r="H153" s="21">
        <f>IFERROR(IF(INDEX(data_mthly!J:J,MATCH($C153,data_mthly!$E:$E,0),1)=0,"",INDEX(data_mthly!J:J,MATCH($C153,data_mthly!$E:$E,0),1)),"")</f>
        <v>145.03</v>
      </c>
      <c r="I153" s="145">
        <f>IFERROR(IF(INDEX(data_mthly!K:K,MATCH($C153,data_mthly!$E:$E,0),1)=0,"",INDEX(data_mthly!K:K,MATCH($C153,data_mthly!$E:$E,0),1)),"")</f>
        <v>-1.1399999999999864</v>
      </c>
      <c r="J153" s="145">
        <f>IFERROR(IF(INDEX(data_mthly!L:L,MATCH($C153,data_mthly!$E:$E,0),1)=0,"",INDEX(data_mthly!L:L,MATCH($C153,data_mthly!$E:$E,0),1)),"")</f>
        <v>-13.72999999999999</v>
      </c>
      <c r="K153" s="21">
        <f>IFERROR(IF(INDEX(data_mthly!M:M,MATCH($C153,data_mthly!$E:$E,0),1)=0,"",INDEX(data_mthly!M:M,MATCH($C153,data_mthly!$E:$E,0),1)),"")</f>
        <v>82.9</v>
      </c>
      <c r="L153" s="86">
        <f>IFERROR(IF(INDEX(data_mthly!N:N,MATCH($C153,data_mthly!$E:$E,0),1)=0,"",INDEX(data_mthly!N:N,MATCH($C153,data_mthly!$E:$E,0),1)),"")</f>
        <v>11.1</v>
      </c>
      <c r="M153" s="159"/>
      <c r="N153" s="155">
        <f>IFERROR(IF(INDEX(data_mthly!O:O,MATCH($C153,data_mthly!$E:$E,0),1)=0,"",INDEX(data_mthly!O:O,MATCH($C153,data_mthly!$E:$E,0),1)),"")</f>
        <v>332146</v>
      </c>
      <c r="O153" s="21">
        <f>IFERROR(IF(INDEX(data_mthly!P:P,MATCH($C153,data_mthly!$E:$E,0),1)=0,"",INDEX(data_mthly!P:P,MATCH($C153,data_mthly!$E:$E,0),1)),"")</f>
        <v>151.18</v>
      </c>
      <c r="P153" s="145">
        <f>IFERROR(IF(INDEX(data_mthly!Q:Q,MATCH($C153,data_mthly!$E:$E,0),1)=0,"",INDEX(data_mthly!Q:Q,MATCH($C153,data_mthly!$E:$E,0),1)),"")</f>
        <v>-1.0199999999999818</v>
      </c>
      <c r="Q153" s="145">
        <f>IFERROR(IF(INDEX(data_mthly!R:R,MATCH($C153,data_mthly!$E:$E,0),1)=0,"",INDEX(data_mthly!R:R,MATCH($C153,data_mthly!$E:$E,0),1)),"")</f>
        <v>-14.049999999999983</v>
      </c>
      <c r="R153" s="21">
        <f>IFERROR(IF(INDEX(data_mthly!S:S,MATCH($C153,data_mthly!$E:$E,0),1)=0,"",INDEX(data_mthly!S:S,MATCH($C153,data_mthly!$E:$E,0),1)),"")</f>
        <v>148.49</v>
      </c>
      <c r="S153" s="145">
        <f>IFERROR(IF(INDEX(data_mthly!T:T,MATCH($C153,data_mthly!$E:$E,0),1)=0,"",INDEX(data_mthly!T:T,MATCH($C153,data_mthly!$E:$E,0),1)),"")</f>
        <v>-0.97999999999998977</v>
      </c>
      <c r="T153" s="145">
        <f>IFERROR(IF(INDEX(data_mthly!U:U,MATCH($C153,data_mthly!$E:$E,0),1)=0,"",INDEX(data_mthly!U:U,MATCH($C153,data_mthly!$E:$E,0),1)),"")</f>
        <v>-13.789999999999992</v>
      </c>
      <c r="U153" s="21">
        <f>IFERROR(IF(INDEX(data_mthly!V:V,MATCH($C153,data_mthly!$E:$E,0),1)=0,"",INDEX(data_mthly!V:V,MATCH($C153,data_mthly!$E:$E,0),1)),"")</f>
        <v>83.03</v>
      </c>
      <c r="V153" s="86">
        <f>IFERROR(IF(INDEX(data_mthly!W:W,MATCH($C153,data_mthly!$E:$E,0),1)=0,"",INDEX(data_mthly!W:W,MATCH($C153,data_mthly!$E:$E,0),1)),"")</f>
        <v>11.3</v>
      </c>
      <c r="W153" s="160">
        <f t="shared" si="12"/>
        <v>1</v>
      </c>
      <c r="X153" s="21" t="str">
        <f>IFERROR(IF(INDEX(data_mthly!Y:Y,MATCH($C153,data_mthly!$E:$E,0),1)=0,"",INDEX(data_mthly!Y:Y,MATCH($C153,data_mthly!$E:$E,0),1)),"")</f>
        <v/>
      </c>
      <c r="Y153" s="145" t="str">
        <f>IFERROR(IF(INDEX(data_mthly!Z:Z,MATCH($C153,data_mthly!$E:$E,0),1)=0,"",INDEX(data_mthly!Z:Z,MATCH($C153,data_mthly!$E:$E,0),1)),"")</f>
        <v/>
      </c>
      <c r="Z153" s="21" t="str">
        <f>IFERROR(IF(INDEX(data_mthly!AA:AA,MATCH($C153,data_mthly!$E:$E,0),1)=0,"",INDEX(data_mthly!AA:AA,MATCH($C153,data_mthly!$E:$E,0),1)),"")</f>
        <v/>
      </c>
      <c r="AA153" s="21" t="str">
        <f>IFERROR(IF(INDEX(data_mthly!AB:AB,MATCH($C153,data_mthly!$E:$E,0),1)=0,"",INDEX(data_mthly!AB:AB,MATCH($C153,data_mthly!$E:$E,0),1)),"")</f>
        <v/>
      </c>
      <c r="AB153" s="145" t="str">
        <f>IFERROR(IF(INDEX(data_mthly!AC:AC,MATCH($C153,data_mthly!$E:$E,0),1)=0,"",INDEX(data_mthly!AC:AC,MATCH($C153,data_mthly!$E:$E,0),1)),"")</f>
        <v/>
      </c>
      <c r="AC153" s="21" t="str">
        <f>IFERROR(IF(INDEX(data_mthly!AD:AD,MATCH($C153,data_mthly!$E:$E,0),1)=0,"",INDEX(data_mthly!AD:AD,MATCH($C153,data_mthly!$E:$E,0),1)),"")</f>
        <v/>
      </c>
      <c r="AD153" s="21" t="str">
        <f>IFERROR(IF(INDEX(data_mthly!AE:AE,MATCH($C153,data_mthly!$E:$E,0),1)=0,"",INDEX(data_mthly!AE:AE,MATCH($C153,data_mthly!$E:$E,0),1)),"")</f>
        <v/>
      </c>
      <c r="AE153" s="86" t="str">
        <f>IFERROR(IF(INDEX(data_mthly!AF:AF,MATCH($C153,data_mthly!$E:$E,0),1)=0,"",INDEX(data_mthly!AF:AF,MATCH($C153,data_mthly!$E:$E,0),1)),"")</f>
        <v/>
      </c>
      <c r="AF153" s="88" t="str">
        <f t="shared" si="13"/>
        <v/>
      </c>
      <c r="AG153" s="88">
        <f t="shared" si="14"/>
        <v>1</v>
      </c>
    </row>
    <row r="154" spans="1:33" ht="15.5">
      <c r="A154" s="88">
        <f t="shared" si="10"/>
        <v>2</v>
      </c>
      <c r="B154" s="89">
        <f>IFERROR(IF(INDEX(data_mthly!C:C,MATCH($C154,data_mthly!$E:$E,0),1)=0,"",INDEX(data_mthly!C:C,MATCH($C154,data_mthly!$E:$E,0),1)),"")</f>
        <v>43373</v>
      </c>
      <c r="C154" s="112">
        <f t="shared" si="11"/>
        <v>43374</v>
      </c>
      <c r="D154" s="155">
        <f>IFERROR(IF(INDEX(data_mthly!F:F,MATCH($C154,data_mthly!$E:$E,0),1)=0,"",INDEX(data_mthly!F:F,MATCH($C154,data_mthly!$E:$E,0),1)),"")</f>
        <v>419314</v>
      </c>
      <c r="E154" s="21">
        <f>IFERROR(IF(INDEX(data_mthly!G:G,MATCH($C154,data_mthly!$E:$E,0),1)=0,"",INDEX(data_mthly!G:G,MATCH($C154,data_mthly!$E:$E,0),1)),"")</f>
        <v>145.59</v>
      </c>
      <c r="F154" s="145">
        <f>IFERROR(IF(INDEX(data_mthly!H:H,MATCH($C154,data_mthly!$E:$E,0),1)=0,"",INDEX(data_mthly!H:H,MATCH($C154,data_mthly!$E:$E,0),1)),"")</f>
        <v>-2.0900000000000034</v>
      </c>
      <c r="G154" s="145">
        <f>IFERROR(IF(INDEX(data_mthly!I:I,MATCH($C154,data_mthly!$E:$E,0),1)=0,"",INDEX(data_mthly!I:I,MATCH($C154,data_mthly!$E:$E,0),1)),"")</f>
        <v>-11.359999999999985</v>
      </c>
      <c r="H154" s="21">
        <f>IFERROR(IF(INDEX(data_mthly!J:J,MATCH($C154,data_mthly!$E:$E,0),1)=0,"",INDEX(data_mthly!J:J,MATCH($C154,data_mthly!$E:$E,0),1)),"")</f>
        <v>142.99</v>
      </c>
      <c r="I154" s="145">
        <f>IFERROR(IF(INDEX(data_mthly!K:K,MATCH($C154,data_mthly!$E:$E,0),1)=0,"",INDEX(data_mthly!K:K,MATCH($C154,data_mthly!$E:$E,0),1)),"")</f>
        <v>-2.039999999999992</v>
      </c>
      <c r="J154" s="145">
        <f>IFERROR(IF(INDEX(data_mthly!L:L,MATCH($C154,data_mthly!$E:$E,0),1)=0,"",INDEX(data_mthly!L:L,MATCH($C154,data_mthly!$E:$E,0),1)),"")</f>
        <v>-11.149999999999977</v>
      </c>
      <c r="K154" s="21">
        <f>IFERROR(IF(INDEX(data_mthly!M:M,MATCH($C154,data_mthly!$E:$E,0),1)=0,"",INDEX(data_mthly!M:M,MATCH($C154,data_mthly!$E:$E,0),1)),"")</f>
        <v>84.25</v>
      </c>
      <c r="L154" s="86">
        <f>IFERROR(IF(INDEX(data_mthly!N:N,MATCH($C154,data_mthly!$E:$E,0),1)=0,"",INDEX(data_mthly!N:N,MATCH($C154,data_mthly!$E:$E,0),1)),"")</f>
        <v>11.3</v>
      </c>
      <c r="M154" s="159"/>
      <c r="N154" s="155">
        <f>IFERROR(IF(INDEX(data_mthly!O:O,MATCH($C154,data_mthly!$E:$E,0),1)=0,"",INDEX(data_mthly!O:O,MATCH($C154,data_mthly!$E:$E,0),1)),"")</f>
        <v>405615</v>
      </c>
      <c r="O154" s="21">
        <f>IFERROR(IF(INDEX(data_mthly!P:P,MATCH($C154,data_mthly!$E:$E,0),1)=0,"",INDEX(data_mthly!P:P,MATCH($C154,data_mthly!$E:$E,0),1)),"")</f>
        <v>149.09</v>
      </c>
      <c r="P154" s="145">
        <f>IFERROR(IF(INDEX(data_mthly!Q:Q,MATCH($C154,data_mthly!$E:$E,0),1)=0,"",INDEX(data_mthly!Q:Q,MATCH($C154,data_mthly!$E:$E,0),1)),"")</f>
        <v>-2.0900000000000034</v>
      </c>
      <c r="Q154" s="145">
        <f>IFERROR(IF(INDEX(data_mthly!R:R,MATCH($C154,data_mthly!$E:$E,0),1)=0,"",INDEX(data_mthly!R:R,MATCH($C154,data_mthly!$E:$E,0),1)),"")</f>
        <v>-10.909999999999997</v>
      </c>
      <c r="R154" s="21">
        <f>IFERROR(IF(INDEX(data_mthly!S:S,MATCH($C154,data_mthly!$E:$E,0),1)=0,"",INDEX(data_mthly!S:S,MATCH($C154,data_mthly!$E:$E,0),1)),"")</f>
        <v>146.43</v>
      </c>
      <c r="S154" s="145">
        <f>IFERROR(IF(INDEX(data_mthly!T:T,MATCH($C154,data_mthly!$E:$E,0),1)=0,"",INDEX(data_mthly!T:T,MATCH($C154,data_mthly!$E:$E,0),1)),"")</f>
        <v>-2.0600000000000023</v>
      </c>
      <c r="T154" s="145">
        <f>IFERROR(IF(INDEX(data_mthly!U:U,MATCH($C154,data_mthly!$E:$E,0),1)=0,"",INDEX(data_mthly!U:U,MATCH($C154,data_mthly!$E:$E,0),1)),"")</f>
        <v>-10.70999999999998</v>
      </c>
      <c r="U154" s="21">
        <f>IFERROR(IF(INDEX(data_mthly!V:V,MATCH($C154,data_mthly!$E:$E,0),1)=0,"",INDEX(data_mthly!V:V,MATCH($C154,data_mthly!$E:$E,0),1)),"")</f>
        <v>84.11</v>
      </c>
      <c r="V154" s="86">
        <f>IFERROR(IF(INDEX(data_mthly!W:W,MATCH($C154,data_mthly!$E:$E,0),1)=0,"",INDEX(data_mthly!W:W,MATCH($C154,data_mthly!$E:$E,0),1)),"")</f>
        <v>11.5</v>
      </c>
      <c r="W154" s="160">
        <f t="shared" si="12"/>
        <v>2</v>
      </c>
      <c r="X154" s="21" t="str">
        <f>IFERROR(IF(INDEX(data_mthly!Y:Y,MATCH($C154,data_mthly!$E:$E,0),1)=0,"",INDEX(data_mthly!Y:Y,MATCH($C154,data_mthly!$E:$E,0),1)),"")</f>
        <v/>
      </c>
      <c r="Y154" s="145" t="str">
        <f>IFERROR(IF(INDEX(data_mthly!Z:Z,MATCH($C154,data_mthly!$E:$E,0),1)=0,"",INDEX(data_mthly!Z:Z,MATCH($C154,data_mthly!$E:$E,0),1)),"")</f>
        <v/>
      </c>
      <c r="Z154" s="21" t="str">
        <f>IFERROR(IF(INDEX(data_mthly!AA:AA,MATCH($C154,data_mthly!$E:$E,0),1)=0,"",INDEX(data_mthly!AA:AA,MATCH($C154,data_mthly!$E:$E,0),1)),"")</f>
        <v/>
      </c>
      <c r="AA154" s="21" t="str">
        <f>IFERROR(IF(INDEX(data_mthly!AB:AB,MATCH($C154,data_mthly!$E:$E,0),1)=0,"",INDEX(data_mthly!AB:AB,MATCH($C154,data_mthly!$E:$E,0),1)),"")</f>
        <v/>
      </c>
      <c r="AB154" s="145" t="str">
        <f>IFERROR(IF(INDEX(data_mthly!AC:AC,MATCH($C154,data_mthly!$E:$E,0),1)=0,"",INDEX(data_mthly!AC:AC,MATCH($C154,data_mthly!$E:$E,0),1)),"")</f>
        <v/>
      </c>
      <c r="AC154" s="21" t="str">
        <f>IFERROR(IF(INDEX(data_mthly!AD:AD,MATCH($C154,data_mthly!$E:$E,0),1)=0,"",INDEX(data_mthly!AD:AD,MATCH($C154,data_mthly!$E:$E,0),1)),"")</f>
        <v/>
      </c>
      <c r="AD154" s="21" t="str">
        <f>IFERROR(IF(INDEX(data_mthly!AE:AE,MATCH($C154,data_mthly!$E:$E,0),1)=0,"",INDEX(data_mthly!AE:AE,MATCH($C154,data_mthly!$E:$E,0),1)),"")</f>
        <v/>
      </c>
      <c r="AE154" s="86" t="str">
        <f>IFERROR(IF(INDEX(data_mthly!AF:AF,MATCH($C154,data_mthly!$E:$E,0),1)=0,"",INDEX(data_mthly!AF:AF,MATCH($C154,data_mthly!$E:$E,0),1)),"")</f>
        <v/>
      </c>
      <c r="AF154" s="88" t="str">
        <f t="shared" si="13"/>
        <v/>
      </c>
      <c r="AG154" s="88">
        <f t="shared" si="14"/>
        <v>2</v>
      </c>
    </row>
    <row r="155" spans="1:33" ht="15.5">
      <c r="A155" s="88">
        <f t="shared" si="10"/>
        <v>1</v>
      </c>
      <c r="B155" s="89">
        <f>IFERROR(IF(INDEX(data_mthly!C:C,MATCH($C155,data_mthly!$E:$E,0),1)=0,"",INDEX(data_mthly!C:C,MATCH($C155,data_mthly!$E:$E,0),1)),"")</f>
        <v>43408</v>
      </c>
      <c r="C155" s="112">
        <f t="shared" si="11"/>
        <v>43405</v>
      </c>
      <c r="D155" s="155">
        <f>IFERROR(IF(INDEX(data_mthly!F:F,MATCH($C155,data_mthly!$E:$E,0),1)=0,"",INDEX(data_mthly!F:F,MATCH($C155,data_mthly!$E:$E,0),1)),"")</f>
        <v>356193</v>
      </c>
      <c r="E155" s="21">
        <f>IFERROR(IF(INDEX(data_mthly!G:G,MATCH($C155,data_mthly!$E:$E,0),1)=0,"",INDEX(data_mthly!G:G,MATCH($C155,data_mthly!$E:$E,0),1)),"")</f>
        <v>143.57</v>
      </c>
      <c r="F155" s="145">
        <f>IFERROR(IF(INDEX(data_mthly!H:H,MATCH($C155,data_mthly!$E:$E,0),1)=0,"",INDEX(data_mthly!H:H,MATCH($C155,data_mthly!$E:$E,0),1)),"")</f>
        <v>-2.0200000000000102</v>
      </c>
      <c r="G155" s="145">
        <f>IFERROR(IF(INDEX(data_mthly!I:I,MATCH($C155,data_mthly!$E:$E,0),1)=0,"",INDEX(data_mthly!I:I,MATCH($C155,data_mthly!$E:$E,0),1)),"")</f>
        <v>-9.6800000000000068</v>
      </c>
      <c r="H155" s="21">
        <f>IFERROR(IF(INDEX(data_mthly!J:J,MATCH($C155,data_mthly!$E:$E,0),1)=0,"",INDEX(data_mthly!J:J,MATCH($C155,data_mthly!$E:$E,0),1)),"")</f>
        <v>141</v>
      </c>
      <c r="I155" s="145">
        <f>IFERROR(IF(INDEX(data_mthly!K:K,MATCH($C155,data_mthly!$E:$E,0),1)=0,"",INDEX(data_mthly!K:K,MATCH($C155,data_mthly!$E:$E,0),1)),"")</f>
        <v>-1.9900000000000091</v>
      </c>
      <c r="J155" s="145">
        <f>IFERROR(IF(INDEX(data_mthly!L:L,MATCH($C155,data_mthly!$E:$E,0),1)=0,"",INDEX(data_mthly!L:L,MATCH($C155,data_mthly!$E:$E,0),1)),"")</f>
        <v>-9.5099999999999909</v>
      </c>
      <c r="K155" s="21">
        <f>IFERROR(IF(INDEX(data_mthly!M:M,MATCH($C155,data_mthly!$E:$E,0),1)=0,"",INDEX(data_mthly!M:M,MATCH($C155,data_mthly!$E:$E,0),1)),"")</f>
        <v>84.57</v>
      </c>
      <c r="L155" s="86">
        <f>IFERROR(IF(INDEX(data_mthly!N:N,MATCH($C155,data_mthly!$E:$E,0),1)=0,"",INDEX(data_mthly!N:N,MATCH($C155,data_mthly!$E:$E,0),1)),"")</f>
        <v>11.3</v>
      </c>
      <c r="M155" s="159"/>
      <c r="N155" s="155">
        <f>IFERROR(IF(INDEX(data_mthly!O:O,MATCH($C155,data_mthly!$E:$E,0),1)=0,"",INDEX(data_mthly!O:O,MATCH($C155,data_mthly!$E:$E,0),1)),"")</f>
        <v>350840</v>
      </c>
      <c r="O155" s="21">
        <f>IFERROR(IF(INDEX(data_mthly!P:P,MATCH($C155,data_mthly!$E:$E,0),1)=0,"",INDEX(data_mthly!P:P,MATCH($C155,data_mthly!$E:$E,0),1)),"")</f>
        <v>147.91</v>
      </c>
      <c r="P155" s="145">
        <f>IFERROR(IF(INDEX(data_mthly!Q:Q,MATCH($C155,data_mthly!$E:$E,0),1)=0,"",INDEX(data_mthly!Q:Q,MATCH($C155,data_mthly!$E:$E,0),1)),"")</f>
        <v>-1.18</v>
      </c>
      <c r="Q155" s="145">
        <f>IFERROR(IF(INDEX(data_mthly!R:R,MATCH($C155,data_mthly!$E:$E,0),1)=0,"",INDEX(data_mthly!R:R,MATCH($C155,data_mthly!$E:$E,0),1)),"")</f>
        <v>-8.3900000000000148</v>
      </c>
      <c r="R155" s="21">
        <f>IFERROR(IF(INDEX(data_mthly!S:S,MATCH($C155,data_mthly!$E:$E,0),1)=0,"",INDEX(data_mthly!S:S,MATCH($C155,data_mthly!$E:$E,0),1)),"")</f>
        <v>145.27000000000001</v>
      </c>
      <c r="S155" s="145">
        <f>IFERROR(IF(INDEX(data_mthly!T:T,MATCH($C155,data_mthly!$E:$E,0),1)=0,"",INDEX(data_mthly!T:T,MATCH($C155,data_mthly!$E:$E,0),1)),"")</f>
        <v>-1.1599999999999999</v>
      </c>
      <c r="T155" s="145">
        <f>IFERROR(IF(INDEX(data_mthly!U:U,MATCH($C155,data_mthly!$E:$E,0),1)=0,"",INDEX(data_mthly!U:U,MATCH($C155,data_mthly!$E:$E,0),1)),"")</f>
        <v>-8.2399999999999807</v>
      </c>
      <c r="U155" s="21">
        <f>IFERROR(IF(INDEX(data_mthly!V:V,MATCH($C155,data_mthly!$E:$E,0),1)=0,"",INDEX(data_mthly!V:V,MATCH($C155,data_mthly!$E:$E,0),1)),"")</f>
        <v>84.21</v>
      </c>
      <c r="V155" s="86">
        <f>IFERROR(IF(INDEX(data_mthly!W:W,MATCH($C155,data_mthly!$E:$E,0),1)=0,"",INDEX(data_mthly!W:W,MATCH($C155,data_mthly!$E:$E,0),1)),"")</f>
        <v>11.6</v>
      </c>
      <c r="W155" s="160">
        <f t="shared" si="12"/>
        <v>1</v>
      </c>
      <c r="X155" s="21" t="str">
        <f>IFERROR(IF(INDEX(data_mthly!Y:Y,MATCH($C155,data_mthly!$E:$E,0),1)=0,"",INDEX(data_mthly!Y:Y,MATCH($C155,data_mthly!$E:$E,0),1)),"")</f>
        <v/>
      </c>
      <c r="Y155" s="145" t="str">
        <f>IFERROR(IF(INDEX(data_mthly!Z:Z,MATCH($C155,data_mthly!$E:$E,0),1)=0,"",INDEX(data_mthly!Z:Z,MATCH($C155,data_mthly!$E:$E,0),1)),"")</f>
        <v/>
      </c>
      <c r="Z155" s="21" t="str">
        <f>IFERROR(IF(INDEX(data_mthly!AA:AA,MATCH($C155,data_mthly!$E:$E,0),1)=0,"",INDEX(data_mthly!AA:AA,MATCH($C155,data_mthly!$E:$E,0),1)),"")</f>
        <v/>
      </c>
      <c r="AA155" s="21" t="str">
        <f>IFERROR(IF(INDEX(data_mthly!AB:AB,MATCH($C155,data_mthly!$E:$E,0),1)=0,"",INDEX(data_mthly!AB:AB,MATCH($C155,data_mthly!$E:$E,0),1)),"")</f>
        <v/>
      </c>
      <c r="AB155" s="145" t="str">
        <f>IFERROR(IF(INDEX(data_mthly!AC:AC,MATCH($C155,data_mthly!$E:$E,0),1)=0,"",INDEX(data_mthly!AC:AC,MATCH($C155,data_mthly!$E:$E,0),1)),"")</f>
        <v/>
      </c>
      <c r="AC155" s="21" t="str">
        <f>IFERROR(IF(INDEX(data_mthly!AD:AD,MATCH($C155,data_mthly!$E:$E,0),1)=0,"",INDEX(data_mthly!AD:AD,MATCH($C155,data_mthly!$E:$E,0),1)),"")</f>
        <v/>
      </c>
      <c r="AD155" s="21" t="str">
        <f>IFERROR(IF(INDEX(data_mthly!AE:AE,MATCH($C155,data_mthly!$E:$E,0),1)=0,"",INDEX(data_mthly!AE:AE,MATCH($C155,data_mthly!$E:$E,0),1)),"")</f>
        <v/>
      </c>
      <c r="AE155" s="86" t="str">
        <f>IFERROR(IF(INDEX(data_mthly!AF:AF,MATCH($C155,data_mthly!$E:$E,0),1)=0,"",INDEX(data_mthly!AF:AF,MATCH($C155,data_mthly!$E:$E,0),1)),"")</f>
        <v/>
      </c>
      <c r="AF155" s="88" t="str">
        <f t="shared" si="13"/>
        <v/>
      </c>
      <c r="AG155" s="88">
        <f t="shared" si="14"/>
        <v>1</v>
      </c>
    </row>
    <row r="156" spans="1:33" ht="15.5">
      <c r="A156" s="88">
        <f t="shared" si="10"/>
        <v>2</v>
      </c>
      <c r="B156" s="89">
        <f>IFERROR(IF(INDEX(data_mthly!C:C,MATCH($C156,data_mthly!$E:$E,0),1)=0,"",INDEX(data_mthly!C:C,MATCH($C156,data_mthly!$E:$E,0),1)),"")</f>
        <v>43436</v>
      </c>
      <c r="C156" s="112">
        <f t="shared" si="11"/>
        <v>43435</v>
      </c>
      <c r="D156" s="155">
        <f>IFERROR(IF(INDEX(data_mthly!F:F,MATCH($C156,data_mthly!$E:$E,0),1)=0,"",INDEX(data_mthly!F:F,MATCH($C156,data_mthly!$E:$E,0),1)),"")</f>
        <v>320704</v>
      </c>
      <c r="E156" s="21">
        <f>IFERROR(IF(INDEX(data_mthly!G:G,MATCH($C156,data_mthly!$E:$E,0),1)=0,"",INDEX(data_mthly!G:G,MATCH($C156,data_mthly!$E:$E,0),1)),"")</f>
        <v>141.91</v>
      </c>
      <c r="F156" s="145">
        <f>IFERROR(IF(INDEX(data_mthly!H:H,MATCH($C156,data_mthly!$E:$E,0),1)=0,"",INDEX(data_mthly!H:H,MATCH($C156,data_mthly!$E:$E,0),1)),"")</f>
        <v>-1.6599999999999966</v>
      </c>
      <c r="G156" s="145">
        <f>IFERROR(IF(INDEX(data_mthly!I:I,MATCH($C156,data_mthly!$E:$E,0),1)=0,"",INDEX(data_mthly!I:I,MATCH($C156,data_mthly!$E:$E,0),1)),"")</f>
        <v>-8.8499999999999943</v>
      </c>
      <c r="H156" s="21">
        <f>IFERROR(IF(INDEX(data_mthly!J:J,MATCH($C156,data_mthly!$E:$E,0),1)=0,"",INDEX(data_mthly!J:J,MATCH($C156,data_mthly!$E:$E,0),1)),"")</f>
        <v>139.37</v>
      </c>
      <c r="I156" s="145">
        <f>IFERROR(IF(INDEX(data_mthly!K:K,MATCH($C156,data_mthly!$E:$E,0),1)=0,"",INDEX(data_mthly!K:K,MATCH($C156,data_mthly!$E:$E,0),1)),"")</f>
        <v>-1.63</v>
      </c>
      <c r="J156" s="145">
        <f>IFERROR(IF(INDEX(data_mthly!L:L,MATCH($C156,data_mthly!$E:$E,0),1)=0,"",INDEX(data_mthly!L:L,MATCH($C156,data_mthly!$E:$E,0),1)),"")</f>
        <v>-8.6800000000000068</v>
      </c>
      <c r="K156" s="21">
        <f>IFERROR(IF(INDEX(data_mthly!M:M,MATCH($C156,data_mthly!$E:$E,0),1)=0,"",INDEX(data_mthly!M:M,MATCH($C156,data_mthly!$E:$E,0),1)),"")</f>
        <v>84.01</v>
      </c>
      <c r="L156" s="86">
        <f>IFERROR(IF(INDEX(data_mthly!N:N,MATCH($C156,data_mthly!$E:$E,0),1)=0,"",INDEX(data_mthly!N:N,MATCH($C156,data_mthly!$E:$E,0),1)),"")</f>
        <v>11.3</v>
      </c>
      <c r="M156" s="159"/>
      <c r="N156" s="155">
        <f>IFERROR(IF(INDEX(data_mthly!O:O,MATCH($C156,data_mthly!$E:$E,0),1)=0,"",INDEX(data_mthly!O:O,MATCH($C156,data_mthly!$E:$E,0),1)),"")</f>
        <v>311772</v>
      </c>
      <c r="O156" s="21">
        <f>IFERROR(IF(INDEX(data_mthly!P:P,MATCH($C156,data_mthly!$E:$E,0),1)=0,"",INDEX(data_mthly!P:P,MATCH($C156,data_mthly!$E:$E,0),1)),"")</f>
        <v>146.47999999999999</v>
      </c>
      <c r="P156" s="145">
        <f>IFERROR(IF(INDEX(data_mthly!Q:Q,MATCH($C156,data_mthly!$E:$E,0),1)=0,"",INDEX(data_mthly!Q:Q,MATCH($C156,data_mthly!$E:$E,0),1)),"")</f>
        <v>-1.43</v>
      </c>
      <c r="Q156" s="145">
        <f>IFERROR(IF(INDEX(data_mthly!R:R,MATCH($C156,data_mthly!$E:$E,0),1)=0,"",INDEX(data_mthly!R:R,MATCH($C156,data_mthly!$E:$E,0),1)),"")</f>
        <v>-7.6899999999999977</v>
      </c>
      <c r="R156" s="21">
        <f>IFERROR(IF(INDEX(data_mthly!S:S,MATCH($C156,data_mthly!$E:$E,0),1)=0,"",INDEX(data_mthly!S:S,MATCH($C156,data_mthly!$E:$E,0),1)),"")</f>
        <v>143.87</v>
      </c>
      <c r="S156" s="145">
        <f>IFERROR(IF(INDEX(data_mthly!T:T,MATCH($C156,data_mthly!$E:$E,0),1)=0,"",INDEX(data_mthly!T:T,MATCH($C156,data_mthly!$E:$E,0),1)),"")</f>
        <v>-1.4</v>
      </c>
      <c r="T156" s="145">
        <f>IFERROR(IF(INDEX(data_mthly!U:U,MATCH($C156,data_mthly!$E:$E,0),1)=0,"",INDEX(data_mthly!U:U,MATCH($C156,data_mthly!$E:$E,0),1)),"")</f>
        <v>-7.5300000000000011</v>
      </c>
      <c r="U156" s="21">
        <f>IFERROR(IF(INDEX(data_mthly!V:V,MATCH($C156,data_mthly!$E:$E,0),1)=0,"",INDEX(data_mthly!V:V,MATCH($C156,data_mthly!$E:$E,0),1)),"")</f>
        <v>82.96</v>
      </c>
      <c r="V156" s="86">
        <f>IFERROR(IF(INDEX(data_mthly!W:W,MATCH($C156,data_mthly!$E:$E,0),1)=0,"",INDEX(data_mthly!W:W,MATCH($C156,data_mthly!$E:$E,0),1)),"")</f>
        <v>11.5</v>
      </c>
      <c r="W156" s="160">
        <f t="shared" si="12"/>
        <v>2</v>
      </c>
      <c r="X156" s="21" t="str">
        <f>IFERROR(IF(INDEX(data_mthly!Y:Y,MATCH($C156,data_mthly!$E:$E,0),1)=0,"",INDEX(data_mthly!Y:Y,MATCH($C156,data_mthly!$E:$E,0),1)),"")</f>
        <v/>
      </c>
      <c r="Y156" s="145" t="str">
        <f>IFERROR(IF(INDEX(data_mthly!Z:Z,MATCH($C156,data_mthly!$E:$E,0),1)=0,"",INDEX(data_mthly!Z:Z,MATCH($C156,data_mthly!$E:$E,0),1)),"")</f>
        <v/>
      </c>
      <c r="Z156" s="21" t="str">
        <f>IFERROR(IF(INDEX(data_mthly!AA:AA,MATCH($C156,data_mthly!$E:$E,0),1)=0,"",INDEX(data_mthly!AA:AA,MATCH($C156,data_mthly!$E:$E,0),1)),"")</f>
        <v/>
      </c>
      <c r="AA156" s="21" t="str">
        <f>IFERROR(IF(INDEX(data_mthly!AB:AB,MATCH($C156,data_mthly!$E:$E,0),1)=0,"",INDEX(data_mthly!AB:AB,MATCH($C156,data_mthly!$E:$E,0),1)),"")</f>
        <v/>
      </c>
      <c r="AB156" s="145" t="str">
        <f>IFERROR(IF(INDEX(data_mthly!AC:AC,MATCH($C156,data_mthly!$E:$E,0),1)=0,"",INDEX(data_mthly!AC:AC,MATCH($C156,data_mthly!$E:$E,0),1)),"")</f>
        <v/>
      </c>
      <c r="AC156" s="21" t="str">
        <f>IFERROR(IF(INDEX(data_mthly!AD:AD,MATCH($C156,data_mthly!$E:$E,0),1)=0,"",INDEX(data_mthly!AD:AD,MATCH($C156,data_mthly!$E:$E,0),1)),"")</f>
        <v/>
      </c>
      <c r="AD156" s="21" t="str">
        <f>IFERROR(IF(INDEX(data_mthly!AE:AE,MATCH($C156,data_mthly!$E:$E,0),1)=0,"",INDEX(data_mthly!AE:AE,MATCH($C156,data_mthly!$E:$E,0),1)),"")</f>
        <v/>
      </c>
      <c r="AE156" s="86" t="str">
        <f>IFERROR(IF(INDEX(data_mthly!AF:AF,MATCH($C156,data_mthly!$E:$E,0),1)=0,"",INDEX(data_mthly!AF:AF,MATCH($C156,data_mthly!$E:$E,0),1)),"")</f>
        <v/>
      </c>
      <c r="AF156" s="88" t="str">
        <f t="shared" si="13"/>
        <v/>
      </c>
      <c r="AG156" s="88">
        <f t="shared" si="14"/>
        <v>2</v>
      </c>
    </row>
    <row r="157" spans="1:33" ht="15.5">
      <c r="A157" s="88">
        <f t="shared" si="10"/>
        <v>1</v>
      </c>
      <c r="B157" s="89">
        <f>IFERROR(IF(INDEX(data_mthly!C:C,MATCH($C157,data_mthly!$E:$E,0),1)=0,"",INDEX(data_mthly!C:C,MATCH($C157,data_mthly!$E:$E,0),1)),"")</f>
        <v>43464</v>
      </c>
      <c r="C157" s="112">
        <f t="shared" si="11"/>
        <v>43466</v>
      </c>
      <c r="D157" s="155">
        <f>IFERROR(IF(INDEX(data_mthly!F:F,MATCH($C157,data_mthly!$E:$E,0),1)=0,"",INDEX(data_mthly!F:F,MATCH($C157,data_mthly!$E:$E,0),1)),"")</f>
        <v>422867</v>
      </c>
      <c r="E157" s="21">
        <f>IFERROR(IF(INDEX(data_mthly!G:G,MATCH($C157,data_mthly!$E:$E,0),1)=0,"",INDEX(data_mthly!G:G,MATCH($C157,data_mthly!$E:$E,0),1)),"")</f>
        <v>138.99</v>
      </c>
      <c r="F157" s="145">
        <f>IFERROR(IF(INDEX(data_mthly!H:H,MATCH($C157,data_mthly!$E:$E,0),1)=0,"",INDEX(data_mthly!H:H,MATCH($C157,data_mthly!$E:$E,0),1)),"")</f>
        <v>-2.9199999999999875</v>
      </c>
      <c r="G157" s="145">
        <f>IFERROR(IF(INDEX(data_mthly!I:I,MATCH($C157,data_mthly!$E:$E,0),1)=0,"",INDEX(data_mthly!I:I,MATCH($C157,data_mthly!$E:$E,0),1)),"")</f>
        <v>-8.8899999999999864</v>
      </c>
      <c r="H157" s="21">
        <f>IFERROR(IF(INDEX(data_mthly!J:J,MATCH($C157,data_mthly!$E:$E,0),1)=0,"",INDEX(data_mthly!J:J,MATCH($C157,data_mthly!$E:$E,0),1)),"")</f>
        <v>136.52000000000001</v>
      </c>
      <c r="I157" s="145">
        <f>IFERROR(IF(INDEX(data_mthly!K:K,MATCH($C157,data_mthly!$E:$E,0),1)=0,"",INDEX(data_mthly!K:K,MATCH($C157,data_mthly!$E:$E,0),1)),"")</f>
        <v>-2.85</v>
      </c>
      <c r="J157" s="145">
        <f>IFERROR(IF(INDEX(data_mthly!L:L,MATCH($C157,data_mthly!$E:$E,0),1)=0,"",INDEX(data_mthly!L:L,MATCH($C157,data_mthly!$E:$E,0),1)),"")</f>
        <v>-8.7099999999999795</v>
      </c>
      <c r="K157" s="21">
        <f>IFERROR(IF(INDEX(data_mthly!M:M,MATCH($C157,data_mthly!$E:$E,0),1)=0,"",INDEX(data_mthly!M:M,MATCH($C157,data_mthly!$E:$E,0),1)),"")</f>
        <v>85.71</v>
      </c>
      <c r="L157" s="86">
        <f>IFERROR(IF(INDEX(data_mthly!N:N,MATCH($C157,data_mthly!$E:$E,0),1)=0,"",INDEX(data_mthly!N:N,MATCH($C157,data_mthly!$E:$E,0),1)),"")</f>
        <v>11.3</v>
      </c>
      <c r="M157" s="159"/>
      <c r="N157" s="155">
        <f>IFERROR(IF(INDEX(data_mthly!O:O,MATCH($C157,data_mthly!$E:$E,0),1)=0,"",INDEX(data_mthly!O:O,MATCH($C157,data_mthly!$E:$E,0),1)),"")</f>
        <v>393690</v>
      </c>
      <c r="O157" s="21">
        <f>IFERROR(IF(INDEX(data_mthly!P:P,MATCH($C157,data_mthly!$E:$E,0),1)=0,"",INDEX(data_mthly!P:P,MATCH($C157,data_mthly!$E:$E,0),1)),"")</f>
        <v>144.41</v>
      </c>
      <c r="P157" s="145">
        <f>IFERROR(IF(INDEX(data_mthly!Q:Q,MATCH($C157,data_mthly!$E:$E,0),1)=0,"",INDEX(data_mthly!Q:Q,MATCH($C157,data_mthly!$E:$E,0),1)),"")</f>
        <v>-2.0699999999999998</v>
      </c>
      <c r="Q157" s="145">
        <f>IFERROR(IF(INDEX(data_mthly!R:R,MATCH($C157,data_mthly!$E:$E,0),1)=0,"",INDEX(data_mthly!R:R,MATCH($C157,data_mthly!$E:$E,0),1)),"")</f>
        <v>-6.5500000000000114</v>
      </c>
      <c r="R157" s="21">
        <f>IFERROR(IF(INDEX(data_mthly!S:S,MATCH($C157,data_mthly!$E:$E,0),1)=0,"",INDEX(data_mthly!S:S,MATCH($C157,data_mthly!$E:$E,0),1)),"")</f>
        <v>141.85</v>
      </c>
      <c r="S157" s="145">
        <f>IFERROR(IF(INDEX(data_mthly!T:T,MATCH($C157,data_mthly!$E:$E,0),1)=0,"",INDEX(data_mthly!T:T,MATCH($C157,data_mthly!$E:$E,0),1)),"")</f>
        <v>-2.02</v>
      </c>
      <c r="T157" s="145">
        <f>IFERROR(IF(INDEX(data_mthly!U:U,MATCH($C157,data_mthly!$E:$E,0),1)=0,"",INDEX(data_mthly!U:U,MATCH($C157,data_mthly!$E:$E,0),1)),"")</f>
        <v>-6.4099999999999966</v>
      </c>
      <c r="U157" s="21">
        <f>IFERROR(IF(INDEX(data_mthly!V:V,MATCH($C157,data_mthly!$E:$E,0),1)=0,"",INDEX(data_mthly!V:V,MATCH($C157,data_mthly!$E:$E,0),1)),"")</f>
        <v>85.34</v>
      </c>
      <c r="V157" s="86">
        <f>IFERROR(IF(INDEX(data_mthly!W:W,MATCH($C157,data_mthly!$E:$E,0),1)=0,"",INDEX(data_mthly!W:W,MATCH($C157,data_mthly!$E:$E,0),1)),"")</f>
        <v>11.5</v>
      </c>
      <c r="W157" s="160">
        <f t="shared" si="12"/>
        <v>1</v>
      </c>
      <c r="X157" s="21" t="str">
        <f>IFERROR(IF(INDEX(data_mthly!Y:Y,MATCH($C157,data_mthly!$E:$E,0),1)=0,"",INDEX(data_mthly!Y:Y,MATCH($C157,data_mthly!$E:$E,0),1)),"")</f>
        <v/>
      </c>
      <c r="Y157" s="145" t="str">
        <f>IFERROR(IF(INDEX(data_mthly!Z:Z,MATCH($C157,data_mthly!$E:$E,0),1)=0,"",INDEX(data_mthly!Z:Z,MATCH($C157,data_mthly!$E:$E,0),1)),"")</f>
        <v/>
      </c>
      <c r="Z157" s="21" t="str">
        <f>IFERROR(IF(INDEX(data_mthly!AA:AA,MATCH($C157,data_mthly!$E:$E,0),1)=0,"",INDEX(data_mthly!AA:AA,MATCH($C157,data_mthly!$E:$E,0),1)),"")</f>
        <v/>
      </c>
      <c r="AA157" s="21" t="str">
        <f>IFERROR(IF(INDEX(data_mthly!AB:AB,MATCH($C157,data_mthly!$E:$E,0),1)=0,"",INDEX(data_mthly!AB:AB,MATCH($C157,data_mthly!$E:$E,0),1)),"")</f>
        <v/>
      </c>
      <c r="AB157" s="145" t="str">
        <f>IFERROR(IF(INDEX(data_mthly!AC:AC,MATCH($C157,data_mthly!$E:$E,0),1)=0,"",INDEX(data_mthly!AC:AC,MATCH($C157,data_mthly!$E:$E,0),1)),"")</f>
        <v/>
      </c>
      <c r="AC157" s="21" t="str">
        <f>IFERROR(IF(INDEX(data_mthly!AD:AD,MATCH($C157,data_mthly!$E:$E,0),1)=0,"",INDEX(data_mthly!AD:AD,MATCH($C157,data_mthly!$E:$E,0),1)),"")</f>
        <v/>
      </c>
      <c r="AD157" s="21" t="str">
        <f>IFERROR(IF(INDEX(data_mthly!AE:AE,MATCH($C157,data_mthly!$E:$E,0),1)=0,"",INDEX(data_mthly!AE:AE,MATCH($C157,data_mthly!$E:$E,0),1)),"")</f>
        <v/>
      </c>
      <c r="AE157" s="86" t="str">
        <f>IFERROR(IF(INDEX(data_mthly!AF:AF,MATCH($C157,data_mthly!$E:$E,0),1)=0,"",INDEX(data_mthly!AF:AF,MATCH($C157,data_mthly!$E:$E,0),1)),"")</f>
        <v/>
      </c>
      <c r="AF157" s="88" t="str">
        <f t="shared" si="13"/>
        <v/>
      </c>
      <c r="AG157" s="88">
        <f t="shared" si="14"/>
        <v>1</v>
      </c>
    </row>
    <row r="158" spans="1:33" ht="15.5">
      <c r="A158" s="88">
        <f t="shared" si="10"/>
        <v>2</v>
      </c>
      <c r="B158" s="89">
        <f>IFERROR(IF(INDEX(data_mthly!C:C,MATCH($C158,data_mthly!$E:$E,0),1)=0,"",INDEX(data_mthly!C:C,MATCH($C158,data_mthly!$E:$E,0),1)),"")</f>
        <v>43499</v>
      </c>
      <c r="C158" s="112">
        <f t="shared" si="11"/>
        <v>43497</v>
      </c>
      <c r="D158" s="155">
        <f>IFERROR(IF(INDEX(data_mthly!F:F,MATCH($C158,data_mthly!$E:$E,0),1)=0,"",INDEX(data_mthly!F:F,MATCH($C158,data_mthly!$E:$E,0),1)),"")</f>
        <v>350159</v>
      </c>
      <c r="E158" s="21">
        <f>IFERROR(IF(INDEX(data_mthly!G:G,MATCH($C158,data_mthly!$E:$E,0),1)=0,"",INDEX(data_mthly!G:G,MATCH($C158,data_mthly!$E:$E,0),1)),"")</f>
        <v>137.54</v>
      </c>
      <c r="F158" s="145">
        <f>IFERROR(IF(INDEX(data_mthly!H:H,MATCH($C158,data_mthly!$E:$E,0),1)=0,"",INDEX(data_mthly!H:H,MATCH($C158,data_mthly!$E:$E,0),1)),"")</f>
        <v>-1.45</v>
      </c>
      <c r="G158" s="145">
        <f>IFERROR(IF(INDEX(data_mthly!I:I,MATCH($C158,data_mthly!$E:$E,0),1)=0,"",INDEX(data_mthly!I:I,MATCH($C158,data_mthly!$E:$E,0),1)),"")</f>
        <v>-8.2900000000000205</v>
      </c>
      <c r="H158" s="21">
        <f>IFERROR(IF(INDEX(data_mthly!J:J,MATCH($C158,data_mthly!$E:$E,0),1)=0,"",INDEX(data_mthly!J:J,MATCH($C158,data_mthly!$E:$E,0),1)),"")</f>
        <v>135.08000000000001</v>
      </c>
      <c r="I158" s="145">
        <f>IFERROR(IF(INDEX(data_mthly!K:K,MATCH($C158,data_mthly!$E:$E,0),1)=0,"",INDEX(data_mthly!K:K,MATCH($C158,data_mthly!$E:$E,0),1)),"")</f>
        <v>-1.44</v>
      </c>
      <c r="J158" s="145">
        <f>IFERROR(IF(INDEX(data_mthly!L:L,MATCH($C158,data_mthly!$E:$E,0),1)=0,"",INDEX(data_mthly!L:L,MATCH($C158,data_mthly!$E:$E,0),1)),"")</f>
        <v>-8.1399999999999864</v>
      </c>
      <c r="K158" s="21">
        <f>IFERROR(IF(INDEX(data_mthly!M:M,MATCH($C158,data_mthly!$E:$E,0),1)=0,"",INDEX(data_mthly!M:M,MATCH($C158,data_mthly!$E:$E,0),1)),"")</f>
        <v>85.14</v>
      </c>
      <c r="L158" s="86">
        <f>IFERROR(IF(INDEX(data_mthly!N:N,MATCH($C158,data_mthly!$E:$E,0),1)=0,"",INDEX(data_mthly!N:N,MATCH($C158,data_mthly!$E:$E,0),1)),"")</f>
        <v>11.2</v>
      </c>
      <c r="M158" s="159"/>
      <c r="N158" s="155">
        <f>IFERROR(IF(INDEX(data_mthly!O:O,MATCH($C158,data_mthly!$E:$E,0),1)=0,"",INDEX(data_mthly!O:O,MATCH($C158,data_mthly!$E:$E,0),1)),"")</f>
        <v>331012</v>
      </c>
      <c r="O158" s="21">
        <f>IFERROR(IF(INDEX(data_mthly!P:P,MATCH($C158,data_mthly!$E:$E,0),1)=0,"",INDEX(data_mthly!P:P,MATCH($C158,data_mthly!$E:$E,0),1)),"")</f>
        <v>142.99</v>
      </c>
      <c r="P158" s="145">
        <f>IFERROR(IF(INDEX(data_mthly!Q:Q,MATCH($C158,data_mthly!$E:$E,0),1)=0,"",INDEX(data_mthly!Q:Q,MATCH($C158,data_mthly!$E:$E,0),1)),"")</f>
        <v>-1.42</v>
      </c>
      <c r="Q158" s="145">
        <f>IFERROR(IF(INDEX(data_mthly!R:R,MATCH($C158,data_mthly!$E:$E,0),1)=0,"",INDEX(data_mthly!R:R,MATCH($C158,data_mthly!$E:$E,0),1)),"")</f>
        <v>-5.9099999999999966</v>
      </c>
      <c r="R158" s="21">
        <f>IFERROR(IF(INDEX(data_mthly!S:S,MATCH($C158,data_mthly!$E:$E,0),1)=0,"",INDEX(data_mthly!S:S,MATCH($C158,data_mthly!$E:$E,0),1)),"")</f>
        <v>140.44</v>
      </c>
      <c r="S158" s="145">
        <f>IFERROR(IF(INDEX(data_mthly!T:T,MATCH($C158,data_mthly!$E:$E,0),1)=0,"",INDEX(data_mthly!T:T,MATCH($C158,data_mthly!$E:$E,0),1)),"")</f>
        <v>-1.41</v>
      </c>
      <c r="T158" s="145">
        <f>IFERROR(IF(INDEX(data_mthly!U:U,MATCH($C158,data_mthly!$E:$E,0),1)=0,"",INDEX(data_mthly!U:U,MATCH($C158,data_mthly!$E:$E,0),1)),"")</f>
        <v>-5.789999999999992</v>
      </c>
      <c r="U158" s="21">
        <f>IFERROR(IF(INDEX(data_mthly!V:V,MATCH($C158,data_mthly!$E:$E,0),1)=0,"",INDEX(data_mthly!V:V,MATCH($C158,data_mthly!$E:$E,0),1)),"")</f>
        <v>85.07</v>
      </c>
      <c r="V158" s="86">
        <f>IFERROR(IF(INDEX(data_mthly!W:W,MATCH($C158,data_mthly!$E:$E,0),1)=0,"",INDEX(data_mthly!W:W,MATCH($C158,data_mthly!$E:$E,0),1)),"")</f>
        <v>11.3</v>
      </c>
      <c r="W158" s="160">
        <f t="shared" si="12"/>
        <v>2</v>
      </c>
      <c r="X158" s="21" t="str">
        <f>IFERROR(IF(INDEX(data_mthly!Y:Y,MATCH($C158,data_mthly!$E:$E,0),1)=0,"",INDEX(data_mthly!Y:Y,MATCH($C158,data_mthly!$E:$E,0),1)),"")</f>
        <v/>
      </c>
      <c r="Y158" s="145" t="str">
        <f>IFERROR(IF(INDEX(data_mthly!Z:Z,MATCH($C158,data_mthly!$E:$E,0),1)=0,"",INDEX(data_mthly!Z:Z,MATCH($C158,data_mthly!$E:$E,0),1)),"")</f>
        <v/>
      </c>
      <c r="Z158" s="21" t="str">
        <f>IFERROR(IF(INDEX(data_mthly!AA:AA,MATCH($C158,data_mthly!$E:$E,0),1)=0,"",INDEX(data_mthly!AA:AA,MATCH($C158,data_mthly!$E:$E,0),1)),"")</f>
        <v/>
      </c>
      <c r="AA158" s="21" t="str">
        <f>IFERROR(IF(INDEX(data_mthly!AB:AB,MATCH($C158,data_mthly!$E:$E,0),1)=0,"",INDEX(data_mthly!AB:AB,MATCH($C158,data_mthly!$E:$E,0),1)),"")</f>
        <v/>
      </c>
      <c r="AB158" s="145" t="str">
        <f>IFERROR(IF(INDEX(data_mthly!AC:AC,MATCH($C158,data_mthly!$E:$E,0),1)=0,"",INDEX(data_mthly!AC:AC,MATCH($C158,data_mthly!$E:$E,0),1)),"")</f>
        <v/>
      </c>
      <c r="AC158" s="21" t="str">
        <f>IFERROR(IF(INDEX(data_mthly!AD:AD,MATCH($C158,data_mthly!$E:$E,0),1)=0,"",INDEX(data_mthly!AD:AD,MATCH($C158,data_mthly!$E:$E,0),1)),"")</f>
        <v/>
      </c>
      <c r="AD158" s="21" t="str">
        <f>IFERROR(IF(INDEX(data_mthly!AE:AE,MATCH($C158,data_mthly!$E:$E,0),1)=0,"",INDEX(data_mthly!AE:AE,MATCH($C158,data_mthly!$E:$E,0),1)),"")</f>
        <v/>
      </c>
      <c r="AE158" s="86" t="str">
        <f>IFERROR(IF(INDEX(data_mthly!AF:AF,MATCH($C158,data_mthly!$E:$E,0),1)=0,"",INDEX(data_mthly!AF:AF,MATCH($C158,data_mthly!$E:$E,0),1)),"")</f>
        <v/>
      </c>
      <c r="AF158" s="88" t="str">
        <f t="shared" si="13"/>
        <v/>
      </c>
      <c r="AG158" s="88">
        <f t="shared" si="14"/>
        <v>2</v>
      </c>
    </row>
    <row r="159" spans="1:33" ht="15.5">
      <c r="A159" s="88">
        <f t="shared" si="10"/>
        <v>1</v>
      </c>
      <c r="B159" s="89">
        <f>IFERROR(IF(INDEX(data_mthly!C:C,MATCH($C159,data_mthly!$E:$E,0),1)=0,"",INDEX(data_mthly!C:C,MATCH($C159,data_mthly!$E:$E,0),1)),"")</f>
        <v>43527</v>
      </c>
      <c r="C159" s="112">
        <f t="shared" si="11"/>
        <v>43525</v>
      </c>
      <c r="D159" s="155">
        <f>IFERROR(IF(INDEX(data_mthly!F:F,MATCH($C159,data_mthly!$E:$E,0),1)=0,"",INDEX(data_mthly!F:F,MATCH($C159,data_mthly!$E:$E,0),1)),"")</f>
        <v>336386</v>
      </c>
      <c r="E159" s="21">
        <f>IFERROR(IF(INDEX(data_mthly!G:G,MATCH($C159,data_mthly!$E:$E,0),1)=0,"",INDEX(data_mthly!G:G,MATCH($C159,data_mthly!$E:$E,0),1)),"")</f>
        <v>137.77000000000001</v>
      </c>
      <c r="F159" s="145">
        <f>IFERROR(IF(INDEX(data_mthly!H:H,MATCH($C159,data_mthly!$E:$E,0),1)=0,"",INDEX(data_mthly!H:H,MATCH($C159,data_mthly!$E:$E,0),1)),"")</f>
        <v>0.23</v>
      </c>
      <c r="G159" s="145">
        <f>IFERROR(IF(INDEX(data_mthly!I:I,MATCH($C159,data_mthly!$E:$E,0),1)=0,"",INDEX(data_mthly!I:I,MATCH($C159,data_mthly!$E:$E,0),1)),"")</f>
        <v>-7.789999999999992</v>
      </c>
      <c r="H159" s="21">
        <f>IFERROR(IF(INDEX(data_mthly!J:J,MATCH($C159,data_mthly!$E:$E,0),1)=0,"",INDEX(data_mthly!J:J,MATCH($C159,data_mthly!$E:$E,0),1)),"")</f>
        <v>135.31</v>
      </c>
      <c r="I159" s="145">
        <f>IFERROR(IF(INDEX(data_mthly!K:K,MATCH($C159,data_mthly!$E:$E,0),1)=0,"",INDEX(data_mthly!K:K,MATCH($C159,data_mthly!$E:$E,0),1)),"")</f>
        <v>0.23</v>
      </c>
      <c r="J159" s="145">
        <f>IFERROR(IF(INDEX(data_mthly!L:L,MATCH($C159,data_mthly!$E:$E,0),1)=0,"",INDEX(data_mthly!L:L,MATCH($C159,data_mthly!$E:$E,0),1)),"")</f>
        <v>-7.6399999999999864</v>
      </c>
      <c r="K159" s="21">
        <f>IFERROR(IF(INDEX(data_mthly!M:M,MATCH($C159,data_mthly!$E:$E,0),1)=0,"",INDEX(data_mthly!M:M,MATCH($C159,data_mthly!$E:$E,0),1)),"")</f>
        <v>85.06</v>
      </c>
      <c r="L159" s="86">
        <f>IFERROR(IF(INDEX(data_mthly!N:N,MATCH($C159,data_mthly!$E:$E,0),1)=0,"",INDEX(data_mthly!N:N,MATCH($C159,data_mthly!$E:$E,0),1)),"")</f>
        <v>11.1</v>
      </c>
      <c r="M159" s="159"/>
      <c r="N159" s="155">
        <f>IFERROR(IF(INDEX(data_mthly!O:O,MATCH($C159,data_mthly!$E:$E,0),1)=0,"",INDEX(data_mthly!O:O,MATCH($C159,data_mthly!$E:$E,0),1)),"")</f>
        <v>318950</v>
      </c>
      <c r="O159" s="21">
        <f>IFERROR(IF(INDEX(data_mthly!P:P,MATCH($C159,data_mthly!$E:$E,0),1)=0,"",INDEX(data_mthly!P:P,MATCH($C159,data_mthly!$E:$E,0),1)),"")</f>
        <v>142.86000000000001</v>
      </c>
      <c r="P159" s="145">
        <f>IFERROR(IF(INDEX(data_mthly!Q:Q,MATCH($C159,data_mthly!$E:$E,0),1)=0,"",INDEX(data_mthly!Q:Q,MATCH($C159,data_mthly!$E:$E,0),1)),"")</f>
        <v>-0.13</v>
      </c>
      <c r="Q159" s="145">
        <f>IFERROR(IF(INDEX(data_mthly!R:R,MATCH($C159,data_mthly!$E:$E,0),1)=0,"",INDEX(data_mthly!R:R,MATCH($C159,data_mthly!$E:$E,0),1)),"")</f>
        <v>-5.6799999999999784</v>
      </c>
      <c r="R159" s="21">
        <f>IFERROR(IF(INDEX(data_mthly!S:S,MATCH($C159,data_mthly!$E:$E,0),1)=0,"",INDEX(data_mthly!S:S,MATCH($C159,data_mthly!$E:$E,0),1)),"")</f>
        <v>140.30000000000001</v>
      </c>
      <c r="S159" s="145">
        <f>IFERROR(IF(INDEX(data_mthly!T:T,MATCH($C159,data_mthly!$E:$E,0),1)=0,"",INDEX(data_mthly!T:T,MATCH($C159,data_mthly!$E:$E,0),1)),"")</f>
        <v>-0.14000000000000001</v>
      </c>
      <c r="T159" s="145">
        <f>IFERROR(IF(INDEX(data_mthly!U:U,MATCH($C159,data_mthly!$E:$E,0),1)=0,"",INDEX(data_mthly!U:U,MATCH($C159,data_mthly!$E:$E,0),1)),"")</f>
        <v>-5.5799999999999841</v>
      </c>
      <c r="U159" s="21">
        <f>IFERROR(IF(INDEX(data_mthly!V:V,MATCH($C159,data_mthly!$E:$E,0),1)=0,"",INDEX(data_mthly!V:V,MATCH($C159,data_mthly!$E:$E,0),1)),"")</f>
        <v>84.92</v>
      </c>
      <c r="V159" s="86">
        <f>IFERROR(IF(INDEX(data_mthly!W:W,MATCH($C159,data_mthly!$E:$E,0),1)=0,"",INDEX(data_mthly!W:W,MATCH($C159,data_mthly!$E:$E,0),1)),"")</f>
        <v>11.2</v>
      </c>
      <c r="W159" s="160">
        <f t="shared" si="12"/>
        <v>1</v>
      </c>
      <c r="X159" s="21" t="str">
        <f>IFERROR(IF(INDEX(data_mthly!Y:Y,MATCH($C159,data_mthly!$E:$E,0),1)=0,"",INDEX(data_mthly!Y:Y,MATCH($C159,data_mthly!$E:$E,0),1)),"")</f>
        <v/>
      </c>
      <c r="Y159" s="145" t="str">
        <f>IFERROR(IF(INDEX(data_mthly!Z:Z,MATCH($C159,data_mthly!$E:$E,0),1)=0,"",INDEX(data_mthly!Z:Z,MATCH($C159,data_mthly!$E:$E,0),1)),"")</f>
        <v/>
      </c>
      <c r="Z159" s="21" t="str">
        <f>IFERROR(IF(INDEX(data_mthly!AA:AA,MATCH($C159,data_mthly!$E:$E,0),1)=0,"",INDEX(data_mthly!AA:AA,MATCH($C159,data_mthly!$E:$E,0),1)),"")</f>
        <v/>
      </c>
      <c r="AA159" s="21" t="str">
        <f>IFERROR(IF(INDEX(data_mthly!AB:AB,MATCH($C159,data_mthly!$E:$E,0),1)=0,"",INDEX(data_mthly!AB:AB,MATCH($C159,data_mthly!$E:$E,0),1)),"")</f>
        <v/>
      </c>
      <c r="AB159" s="145" t="str">
        <f>IFERROR(IF(INDEX(data_mthly!AC:AC,MATCH($C159,data_mthly!$E:$E,0),1)=0,"",INDEX(data_mthly!AC:AC,MATCH($C159,data_mthly!$E:$E,0),1)),"")</f>
        <v/>
      </c>
      <c r="AC159" s="21" t="str">
        <f>IFERROR(IF(INDEX(data_mthly!AD:AD,MATCH($C159,data_mthly!$E:$E,0),1)=0,"",INDEX(data_mthly!AD:AD,MATCH($C159,data_mthly!$E:$E,0),1)),"")</f>
        <v/>
      </c>
      <c r="AD159" s="21" t="str">
        <f>IFERROR(IF(INDEX(data_mthly!AE:AE,MATCH($C159,data_mthly!$E:$E,0),1)=0,"",INDEX(data_mthly!AE:AE,MATCH($C159,data_mthly!$E:$E,0),1)),"")</f>
        <v/>
      </c>
      <c r="AE159" s="86" t="str">
        <f>IFERROR(IF(INDEX(data_mthly!AF:AF,MATCH($C159,data_mthly!$E:$E,0),1)=0,"",INDEX(data_mthly!AF:AF,MATCH($C159,data_mthly!$E:$E,0),1)),"")</f>
        <v/>
      </c>
      <c r="AF159" s="88" t="str">
        <f t="shared" si="13"/>
        <v/>
      </c>
      <c r="AG159" s="88">
        <f t="shared" si="14"/>
        <v>1</v>
      </c>
    </row>
    <row r="160" spans="1:33" ht="15.5">
      <c r="A160" s="88">
        <f t="shared" si="10"/>
        <v>2</v>
      </c>
      <c r="B160" s="89">
        <f>IFERROR(IF(INDEX(data_mthly!C:C,MATCH($C160,data_mthly!$E:$E,0),1)=0,"",INDEX(data_mthly!C:C,MATCH($C160,data_mthly!$E:$E,0),1)),"")</f>
        <v>43555</v>
      </c>
      <c r="C160" s="112">
        <f t="shared" si="11"/>
        <v>43556</v>
      </c>
      <c r="D160" s="155">
        <f>IFERROR(IF(INDEX(data_mthly!F:F,MATCH($C160,data_mthly!$E:$E,0),1)=0,"",INDEX(data_mthly!F:F,MATCH($C160,data_mthly!$E:$E,0),1)),"")</f>
        <v>429302</v>
      </c>
      <c r="E160" s="21">
        <f>IFERROR(IF(INDEX(data_mthly!G:G,MATCH($C160,data_mthly!$E:$E,0),1)=0,"",INDEX(data_mthly!G:G,MATCH($C160,data_mthly!$E:$E,0),1)),"")</f>
        <v>139.21</v>
      </c>
      <c r="F160" s="145">
        <f>IFERROR(IF(INDEX(data_mthly!H:H,MATCH($C160,data_mthly!$E:$E,0),1)=0,"",INDEX(data_mthly!H:H,MATCH($C160,data_mthly!$E:$E,0),1)),"")</f>
        <v>1.44</v>
      </c>
      <c r="G160" s="145">
        <f>IFERROR(IF(INDEX(data_mthly!I:I,MATCH($C160,data_mthly!$E:$E,0),1)=0,"",INDEX(data_mthly!I:I,MATCH($C160,data_mthly!$E:$E,0),1)),"")</f>
        <v>-6.3400000000000034</v>
      </c>
      <c r="H160" s="21">
        <f>IFERROR(IF(INDEX(data_mthly!J:J,MATCH($C160,data_mthly!$E:$E,0),1)=0,"",INDEX(data_mthly!J:J,MATCH($C160,data_mthly!$E:$E,0),1)),"")</f>
        <v>136.72</v>
      </c>
      <c r="I160" s="145">
        <f>IFERROR(IF(INDEX(data_mthly!K:K,MATCH($C160,data_mthly!$E:$E,0),1)=0,"",INDEX(data_mthly!K:K,MATCH($C160,data_mthly!$E:$E,0),1)),"")</f>
        <v>1.41</v>
      </c>
      <c r="J160" s="145">
        <f>IFERROR(IF(INDEX(data_mthly!L:L,MATCH($C160,data_mthly!$E:$E,0),1)=0,"",INDEX(data_mthly!L:L,MATCH($C160,data_mthly!$E:$E,0),1)),"")</f>
        <v>-6.210000000000008</v>
      </c>
      <c r="K160" s="21">
        <f>IFERROR(IF(INDEX(data_mthly!M:M,MATCH($C160,data_mthly!$E:$E,0),1)=0,"",INDEX(data_mthly!M:M,MATCH($C160,data_mthly!$E:$E,0),1)),"")</f>
        <v>84.64</v>
      </c>
      <c r="L160" s="86">
        <f>IFERROR(IF(INDEX(data_mthly!N:N,MATCH($C160,data_mthly!$E:$E,0),1)=0,"",INDEX(data_mthly!N:N,MATCH($C160,data_mthly!$E:$E,0),1)),"")</f>
        <v>11</v>
      </c>
      <c r="M160" s="159"/>
      <c r="N160" s="155">
        <f>IFERROR(IF(INDEX(data_mthly!O:O,MATCH($C160,data_mthly!$E:$E,0),1)=0,"",INDEX(data_mthly!O:O,MATCH($C160,data_mthly!$E:$E,0),1)),"")</f>
        <v>396463</v>
      </c>
      <c r="O160" s="21">
        <f>IFERROR(IF(INDEX(data_mthly!P:P,MATCH($C160,data_mthly!$E:$E,0),1)=0,"",INDEX(data_mthly!P:P,MATCH($C160,data_mthly!$E:$E,0),1)),"")</f>
        <v>143.80000000000001</v>
      </c>
      <c r="P160" s="145">
        <f>IFERROR(IF(INDEX(data_mthly!Q:Q,MATCH($C160,data_mthly!$E:$E,0),1)=0,"",INDEX(data_mthly!Q:Q,MATCH($C160,data_mthly!$E:$E,0),1)),"")</f>
        <v>0.94</v>
      </c>
      <c r="Q160" s="145">
        <f>IFERROR(IF(INDEX(data_mthly!R:R,MATCH($C160,data_mthly!$E:$E,0),1)=0,"",INDEX(data_mthly!R:R,MATCH($C160,data_mthly!$E:$E,0),1)),"")</f>
        <v>-4.8199999999999932</v>
      </c>
      <c r="R160" s="21">
        <f>IFERROR(IF(INDEX(data_mthly!S:S,MATCH($C160,data_mthly!$E:$E,0),1)=0,"",INDEX(data_mthly!S:S,MATCH($C160,data_mthly!$E:$E,0),1)),"")</f>
        <v>141.22</v>
      </c>
      <c r="S160" s="145">
        <f>IFERROR(IF(INDEX(data_mthly!T:T,MATCH($C160,data_mthly!$E:$E,0),1)=0,"",INDEX(data_mthly!T:T,MATCH($C160,data_mthly!$E:$E,0),1)),"")</f>
        <v>0.92</v>
      </c>
      <c r="T160" s="145">
        <f>IFERROR(IF(INDEX(data_mthly!U:U,MATCH($C160,data_mthly!$E:$E,0),1)=0,"",INDEX(data_mthly!U:U,MATCH($C160,data_mthly!$E:$E,0),1)),"")</f>
        <v>-4.7400000000000091</v>
      </c>
      <c r="U160" s="21">
        <f>IFERROR(IF(INDEX(data_mthly!V:V,MATCH($C160,data_mthly!$E:$E,0),1)=0,"",INDEX(data_mthly!V:V,MATCH($C160,data_mthly!$E:$E,0),1)),"")</f>
        <v>84.21</v>
      </c>
      <c r="V160" s="86">
        <f>IFERROR(IF(INDEX(data_mthly!W:W,MATCH($C160,data_mthly!$E:$E,0),1)=0,"",INDEX(data_mthly!W:W,MATCH($C160,data_mthly!$E:$E,0),1)),"")</f>
        <v>11.2</v>
      </c>
      <c r="W160" s="160">
        <f t="shared" si="12"/>
        <v>2</v>
      </c>
      <c r="X160" s="21" t="str">
        <f>IFERROR(IF(INDEX(data_mthly!Y:Y,MATCH($C160,data_mthly!$E:$E,0),1)=0,"",INDEX(data_mthly!Y:Y,MATCH($C160,data_mthly!$E:$E,0),1)),"")</f>
        <v/>
      </c>
      <c r="Y160" s="145" t="str">
        <f>IFERROR(IF(INDEX(data_mthly!Z:Z,MATCH($C160,data_mthly!$E:$E,0),1)=0,"",INDEX(data_mthly!Z:Z,MATCH($C160,data_mthly!$E:$E,0),1)),"")</f>
        <v/>
      </c>
      <c r="Z160" s="21" t="str">
        <f>IFERROR(IF(INDEX(data_mthly!AA:AA,MATCH($C160,data_mthly!$E:$E,0),1)=0,"",INDEX(data_mthly!AA:AA,MATCH($C160,data_mthly!$E:$E,0),1)),"")</f>
        <v/>
      </c>
      <c r="AA160" s="21" t="str">
        <f>IFERROR(IF(INDEX(data_mthly!AB:AB,MATCH($C160,data_mthly!$E:$E,0),1)=0,"",INDEX(data_mthly!AB:AB,MATCH($C160,data_mthly!$E:$E,0),1)),"")</f>
        <v/>
      </c>
      <c r="AB160" s="145" t="str">
        <f>IFERROR(IF(INDEX(data_mthly!AC:AC,MATCH($C160,data_mthly!$E:$E,0),1)=0,"",INDEX(data_mthly!AC:AC,MATCH($C160,data_mthly!$E:$E,0),1)),"")</f>
        <v/>
      </c>
      <c r="AC160" s="21" t="str">
        <f>IFERROR(IF(INDEX(data_mthly!AD:AD,MATCH($C160,data_mthly!$E:$E,0),1)=0,"",INDEX(data_mthly!AD:AD,MATCH($C160,data_mthly!$E:$E,0),1)),"")</f>
        <v/>
      </c>
      <c r="AD160" s="21" t="str">
        <f>IFERROR(IF(INDEX(data_mthly!AE:AE,MATCH($C160,data_mthly!$E:$E,0),1)=0,"",INDEX(data_mthly!AE:AE,MATCH($C160,data_mthly!$E:$E,0),1)),"")</f>
        <v/>
      </c>
      <c r="AE160" s="86" t="str">
        <f>IFERROR(IF(INDEX(data_mthly!AF:AF,MATCH($C160,data_mthly!$E:$E,0),1)=0,"",INDEX(data_mthly!AF:AF,MATCH($C160,data_mthly!$E:$E,0),1)),"")</f>
        <v/>
      </c>
      <c r="AF160" s="88" t="str">
        <f t="shared" si="13"/>
        <v/>
      </c>
      <c r="AG160" s="88">
        <f t="shared" si="14"/>
        <v>2</v>
      </c>
    </row>
    <row r="161" spans="1:33" ht="15.5">
      <c r="A161" s="88">
        <f t="shared" si="10"/>
        <v>1</v>
      </c>
      <c r="B161" s="89">
        <f>IFERROR(IF(INDEX(data_mthly!C:C,MATCH($C161,data_mthly!$E:$E,0),1)=0,"",INDEX(data_mthly!C:C,MATCH($C161,data_mthly!$E:$E,0),1)),"")</f>
        <v>43590</v>
      </c>
      <c r="C161" s="112">
        <f t="shared" si="11"/>
        <v>43586</v>
      </c>
      <c r="D161" s="155">
        <f>IFERROR(IF(INDEX(data_mthly!F:F,MATCH($C161,data_mthly!$E:$E,0),1)=0,"",INDEX(data_mthly!F:F,MATCH($C161,data_mthly!$E:$E,0),1)),"")</f>
        <v>323983</v>
      </c>
      <c r="E161" s="21">
        <f>IFERROR(IF(INDEX(data_mthly!G:G,MATCH($C161,data_mthly!$E:$E,0),1)=0,"",INDEX(data_mthly!G:G,MATCH($C161,data_mthly!$E:$E,0),1)),"")</f>
        <v>144.80000000000001</v>
      </c>
      <c r="F161" s="145">
        <f>IFERROR(IF(INDEX(data_mthly!H:H,MATCH($C161,data_mthly!$E:$E,0),1)=0,"",INDEX(data_mthly!H:H,MATCH($C161,data_mthly!$E:$E,0),1)),"")</f>
        <v>5.59</v>
      </c>
      <c r="G161" s="145">
        <f>IFERROR(IF(INDEX(data_mthly!I:I,MATCH($C161,data_mthly!$E:$E,0),1)=0,"",INDEX(data_mthly!I:I,MATCH($C161,data_mthly!$E:$E,0),1)),"")</f>
        <v>-3.3699999999999761</v>
      </c>
      <c r="H161" s="21">
        <f>IFERROR(IF(INDEX(data_mthly!J:J,MATCH($C161,data_mthly!$E:$E,0),1)=0,"",INDEX(data_mthly!J:J,MATCH($C161,data_mthly!$E:$E,0),1)),"")</f>
        <v>142.19999999999999</v>
      </c>
      <c r="I161" s="145">
        <f>IFERROR(IF(INDEX(data_mthly!K:K,MATCH($C161,data_mthly!$E:$E,0),1)=0,"",INDEX(data_mthly!K:K,MATCH($C161,data_mthly!$E:$E,0),1)),"")</f>
        <v>5.48</v>
      </c>
      <c r="J161" s="145">
        <f>IFERROR(IF(INDEX(data_mthly!L:L,MATCH($C161,data_mthly!$E:$E,0),1)=0,"",INDEX(data_mthly!L:L,MATCH($C161,data_mthly!$E:$E,0),1)),"")</f>
        <v>-3.3000000000000114</v>
      </c>
      <c r="K161" s="21">
        <f>IFERROR(IF(INDEX(data_mthly!M:M,MATCH($C161,data_mthly!$E:$E,0),1)=0,"",INDEX(data_mthly!M:M,MATCH($C161,data_mthly!$E:$E,0),1)),"")</f>
        <v>83.53</v>
      </c>
      <c r="L161" s="86">
        <f>IFERROR(IF(INDEX(data_mthly!N:N,MATCH($C161,data_mthly!$E:$E,0),1)=0,"",INDEX(data_mthly!N:N,MATCH($C161,data_mthly!$E:$E,0),1)),"")</f>
        <v>11</v>
      </c>
      <c r="M161" s="159"/>
      <c r="N161" s="155">
        <f>IFERROR(IF(INDEX(data_mthly!O:O,MATCH($C161,data_mthly!$E:$E,0),1)=0,"",INDEX(data_mthly!O:O,MATCH($C161,data_mthly!$E:$E,0),1)),"")</f>
        <v>305962</v>
      </c>
      <c r="O161" s="21">
        <f>IFERROR(IF(INDEX(data_mthly!P:P,MATCH($C161,data_mthly!$E:$E,0),1)=0,"",INDEX(data_mthly!P:P,MATCH($C161,data_mthly!$E:$E,0),1)),"")</f>
        <v>148.12</v>
      </c>
      <c r="P161" s="145">
        <f>IFERROR(IF(INDEX(data_mthly!Q:Q,MATCH($C161,data_mthly!$E:$E,0),1)=0,"",INDEX(data_mthly!Q:Q,MATCH($C161,data_mthly!$E:$E,0),1)),"")</f>
        <v>4.32</v>
      </c>
      <c r="Q161" s="145">
        <f>IFERROR(IF(INDEX(data_mthly!R:R,MATCH($C161,data_mthly!$E:$E,0),1)=0,"",INDEX(data_mthly!R:R,MATCH($C161,data_mthly!$E:$E,0),1)),"")</f>
        <v>-2.9000000000000057</v>
      </c>
      <c r="R161" s="21">
        <f>IFERROR(IF(INDEX(data_mthly!S:S,MATCH($C161,data_mthly!$E:$E,0),1)=0,"",INDEX(data_mthly!S:S,MATCH($C161,data_mthly!$E:$E,0),1)),"")</f>
        <v>145.47</v>
      </c>
      <c r="S161" s="145">
        <f>IFERROR(IF(INDEX(data_mthly!T:T,MATCH($C161,data_mthly!$E:$E,0),1)=0,"",INDEX(data_mthly!T:T,MATCH($C161,data_mthly!$E:$E,0),1)),"")</f>
        <v>4.25</v>
      </c>
      <c r="T161" s="145">
        <f>IFERROR(IF(INDEX(data_mthly!U:U,MATCH($C161,data_mthly!$E:$E,0),1)=0,"",INDEX(data_mthly!U:U,MATCH($C161,data_mthly!$E:$E,0),1)),"")</f>
        <v>-2.8400000000000034</v>
      </c>
      <c r="U161" s="21">
        <f>IFERROR(IF(INDEX(data_mthly!V:V,MATCH($C161,data_mthly!$E:$E,0),1)=0,"",INDEX(data_mthly!V:V,MATCH($C161,data_mthly!$E:$E,0),1)),"")</f>
        <v>83.39</v>
      </c>
      <c r="V161" s="86">
        <f>IFERROR(IF(INDEX(data_mthly!W:W,MATCH($C161,data_mthly!$E:$E,0),1)=0,"",INDEX(data_mthly!W:W,MATCH($C161,data_mthly!$E:$E,0),1)),"")</f>
        <v>11.3</v>
      </c>
      <c r="W161" s="160">
        <f t="shared" si="12"/>
        <v>1</v>
      </c>
      <c r="X161" s="21" t="str">
        <f>IFERROR(IF(INDEX(data_mthly!Y:Y,MATCH($C161,data_mthly!$E:$E,0),1)=0,"",INDEX(data_mthly!Y:Y,MATCH($C161,data_mthly!$E:$E,0),1)),"")</f>
        <v/>
      </c>
      <c r="Y161" s="145" t="str">
        <f>IFERROR(IF(INDEX(data_mthly!Z:Z,MATCH($C161,data_mthly!$E:$E,0),1)=0,"",INDEX(data_mthly!Z:Z,MATCH($C161,data_mthly!$E:$E,0),1)),"")</f>
        <v/>
      </c>
      <c r="Z161" s="21" t="str">
        <f>IFERROR(IF(INDEX(data_mthly!AA:AA,MATCH($C161,data_mthly!$E:$E,0),1)=0,"",INDEX(data_mthly!AA:AA,MATCH($C161,data_mthly!$E:$E,0),1)),"")</f>
        <v/>
      </c>
      <c r="AA161" s="21" t="str">
        <f>IFERROR(IF(INDEX(data_mthly!AB:AB,MATCH($C161,data_mthly!$E:$E,0),1)=0,"",INDEX(data_mthly!AB:AB,MATCH($C161,data_mthly!$E:$E,0),1)),"")</f>
        <v/>
      </c>
      <c r="AB161" s="145" t="str">
        <f>IFERROR(IF(INDEX(data_mthly!AC:AC,MATCH($C161,data_mthly!$E:$E,0),1)=0,"",INDEX(data_mthly!AC:AC,MATCH($C161,data_mthly!$E:$E,0),1)),"")</f>
        <v/>
      </c>
      <c r="AC161" s="21" t="str">
        <f>IFERROR(IF(INDEX(data_mthly!AD:AD,MATCH($C161,data_mthly!$E:$E,0),1)=0,"",INDEX(data_mthly!AD:AD,MATCH($C161,data_mthly!$E:$E,0),1)),"")</f>
        <v/>
      </c>
      <c r="AD161" s="21" t="str">
        <f>IFERROR(IF(INDEX(data_mthly!AE:AE,MATCH($C161,data_mthly!$E:$E,0),1)=0,"",INDEX(data_mthly!AE:AE,MATCH($C161,data_mthly!$E:$E,0),1)),"")</f>
        <v/>
      </c>
      <c r="AE161" s="86" t="str">
        <f>IFERROR(IF(INDEX(data_mthly!AF:AF,MATCH($C161,data_mthly!$E:$E,0),1)=0,"",INDEX(data_mthly!AF:AF,MATCH($C161,data_mthly!$E:$E,0),1)),"")</f>
        <v/>
      </c>
      <c r="AF161" s="88" t="str">
        <f t="shared" si="13"/>
        <v/>
      </c>
      <c r="AG161" s="88">
        <f t="shared" si="14"/>
        <v>1</v>
      </c>
    </row>
    <row r="162" spans="1:33" ht="15.5">
      <c r="A162" s="88">
        <f t="shared" si="10"/>
        <v>2</v>
      </c>
      <c r="B162" s="89">
        <f>IFERROR(IF(INDEX(data_mthly!C:C,MATCH($C162,data_mthly!$E:$E,0),1)=0,"",INDEX(data_mthly!C:C,MATCH($C162,data_mthly!$E:$E,0),1)),"")</f>
        <v>43618</v>
      </c>
      <c r="C162" s="112">
        <f t="shared" si="11"/>
        <v>43617</v>
      </c>
      <c r="D162" s="155">
        <f>IFERROR(IF(INDEX(data_mthly!F:F,MATCH($C162,data_mthly!$E:$E,0),1)=0,"",INDEX(data_mthly!F:F,MATCH($C162,data_mthly!$E:$E,0),1)),"")</f>
        <v>323233</v>
      </c>
      <c r="E162" s="21">
        <f>IFERROR(IF(INDEX(data_mthly!G:G,MATCH($C162,data_mthly!$E:$E,0),1)=0,"",INDEX(data_mthly!G:G,MATCH($C162,data_mthly!$E:$E,0),1)),"")</f>
        <v>149.35</v>
      </c>
      <c r="F162" s="145">
        <f>IFERROR(IF(INDEX(data_mthly!H:H,MATCH($C162,data_mthly!$E:$E,0),1)=0,"",INDEX(data_mthly!H:H,MATCH($C162,data_mthly!$E:$E,0),1)),"")</f>
        <v>4.55</v>
      </c>
      <c r="G162" s="145">
        <f>IFERROR(IF(INDEX(data_mthly!I:I,MATCH($C162,data_mthly!$E:$E,0),1)=0,"",INDEX(data_mthly!I:I,MATCH($C162,data_mthly!$E:$E,0),1)),"")</f>
        <v>-0.59000000000000341</v>
      </c>
      <c r="H162" s="21">
        <f>IFERROR(IF(INDEX(data_mthly!J:J,MATCH($C162,data_mthly!$E:$E,0),1)=0,"",INDEX(data_mthly!J:J,MATCH($C162,data_mthly!$E:$E,0),1)),"")</f>
        <v>146.66999999999999</v>
      </c>
      <c r="I162" s="145">
        <f>IFERROR(IF(INDEX(data_mthly!K:K,MATCH($C162,data_mthly!$E:$E,0),1)=0,"",INDEX(data_mthly!K:K,MATCH($C162,data_mthly!$E:$E,0),1)),"")</f>
        <v>4.47</v>
      </c>
      <c r="J162" s="145">
        <f>IFERROR(IF(INDEX(data_mthly!L:L,MATCH($C162,data_mthly!$E:$E,0),1)=0,"",INDEX(data_mthly!L:L,MATCH($C162,data_mthly!$E:$E,0),1)),"")</f>
        <v>-0.58000000000001251</v>
      </c>
      <c r="K162" s="21">
        <f>IFERROR(IF(INDEX(data_mthly!M:M,MATCH($C162,data_mthly!$E:$E,0),1)=0,"",INDEX(data_mthly!M:M,MATCH($C162,data_mthly!$E:$E,0),1)),"")</f>
        <v>83.33</v>
      </c>
      <c r="L162" s="86">
        <f>IFERROR(IF(INDEX(data_mthly!N:N,MATCH($C162,data_mthly!$E:$E,0),1)=0,"",INDEX(data_mthly!N:N,MATCH($C162,data_mthly!$E:$E,0),1)),"")</f>
        <v>10.9</v>
      </c>
      <c r="M162" s="159"/>
      <c r="N162" s="155">
        <f>IFERROR(IF(INDEX(data_mthly!O:O,MATCH($C162,data_mthly!$E:$E,0),1)=0,"",INDEX(data_mthly!O:O,MATCH($C162,data_mthly!$E:$E,0),1)),"")</f>
        <v>305501</v>
      </c>
      <c r="O162" s="21">
        <f>IFERROR(IF(INDEX(data_mthly!P:P,MATCH($C162,data_mthly!$E:$E,0),1)=0,"",INDEX(data_mthly!P:P,MATCH($C162,data_mthly!$E:$E,0),1)),"")</f>
        <v>151.96</v>
      </c>
      <c r="P162" s="145">
        <f>IFERROR(IF(INDEX(data_mthly!Q:Q,MATCH($C162,data_mthly!$E:$E,0),1)=0,"",INDEX(data_mthly!Q:Q,MATCH($C162,data_mthly!$E:$E,0),1)),"")</f>
        <v>3.84</v>
      </c>
      <c r="Q162" s="145">
        <f>IFERROR(IF(INDEX(data_mthly!R:R,MATCH($C162,data_mthly!$E:$E,0),1)=0,"",INDEX(data_mthly!R:R,MATCH($C162,data_mthly!$E:$E,0),1)),"")</f>
        <v>-0.85999999999998522</v>
      </c>
      <c r="R162" s="21">
        <f>IFERROR(IF(INDEX(data_mthly!S:S,MATCH($C162,data_mthly!$E:$E,0),1)=0,"",INDEX(data_mthly!S:S,MATCH($C162,data_mthly!$E:$E,0),1)),"")</f>
        <v>149.22999999999999</v>
      </c>
      <c r="S162" s="145">
        <f>IFERROR(IF(INDEX(data_mthly!T:T,MATCH($C162,data_mthly!$E:$E,0),1)=0,"",INDEX(data_mthly!T:T,MATCH($C162,data_mthly!$E:$E,0),1)),"")</f>
        <v>3.76</v>
      </c>
      <c r="T162" s="145">
        <f>IFERROR(IF(INDEX(data_mthly!U:U,MATCH($C162,data_mthly!$E:$E,0),1)=0,"",INDEX(data_mthly!U:U,MATCH($C162,data_mthly!$E:$E,0),1)),"")</f>
        <v>-0.85000000000002274</v>
      </c>
      <c r="U162" s="21">
        <f>IFERROR(IF(INDEX(data_mthly!V:V,MATCH($C162,data_mthly!$E:$E,0),1)=0,"",INDEX(data_mthly!V:V,MATCH($C162,data_mthly!$E:$E,0),1)),"")</f>
        <v>83.15</v>
      </c>
      <c r="V162" s="86">
        <f>IFERROR(IF(INDEX(data_mthly!W:W,MATCH($C162,data_mthly!$E:$E,0),1)=0,"",INDEX(data_mthly!W:W,MATCH($C162,data_mthly!$E:$E,0),1)),"")</f>
        <v>11.2</v>
      </c>
      <c r="W162" s="160">
        <f t="shared" si="12"/>
        <v>2</v>
      </c>
      <c r="X162" s="21" t="str">
        <f>IFERROR(IF(INDEX(data_mthly!Y:Y,MATCH($C162,data_mthly!$E:$E,0),1)=0,"",INDEX(data_mthly!Y:Y,MATCH($C162,data_mthly!$E:$E,0),1)),"")</f>
        <v/>
      </c>
      <c r="Y162" s="145" t="str">
        <f>IFERROR(IF(INDEX(data_mthly!Z:Z,MATCH($C162,data_mthly!$E:$E,0),1)=0,"",INDEX(data_mthly!Z:Z,MATCH($C162,data_mthly!$E:$E,0),1)),"")</f>
        <v/>
      </c>
      <c r="Z162" s="21" t="str">
        <f>IFERROR(IF(INDEX(data_mthly!AA:AA,MATCH($C162,data_mthly!$E:$E,0),1)=0,"",INDEX(data_mthly!AA:AA,MATCH($C162,data_mthly!$E:$E,0),1)),"")</f>
        <v/>
      </c>
      <c r="AA162" s="21" t="str">
        <f>IFERROR(IF(INDEX(data_mthly!AB:AB,MATCH($C162,data_mthly!$E:$E,0),1)=0,"",INDEX(data_mthly!AB:AB,MATCH($C162,data_mthly!$E:$E,0),1)),"")</f>
        <v/>
      </c>
      <c r="AB162" s="145" t="str">
        <f>IFERROR(IF(INDEX(data_mthly!AC:AC,MATCH($C162,data_mthly!$E:$E,0),1)=0,"",INDEX(data_mthly!AC:AC,MATCH($C162,data_mthly!$E:$E,0),1)),"")</f>
        <v/>
      </c>
      <c r="AC162" s="21" t="str">
        <f>IFERROR(IF(INDEX(data_mthly!AD:AD,MATCH($C162,data_mthly!$E:$E,0),1)=0,"",INDEX(data_mthly!AD:AD,MATCH($C162,data_mthly!$E:$E,0),1)),"")</f>
        <v/>
      </c>
      <c r="AD162" s="21" t="str">
        <f>IFERROR(IF(INDEX(data_mthly!AE:AE,MATCH($C162,data_mthly!$E:$E,0),1)=0,"",INDEX(data_mthly!AE:AE,MATCH($C162,data_mthly!$E:$E,0),1)),"")</f>
        <v/>
      </c>
      <c r="AE162" s="86" t="str">
        <f>IFERROR(IF(INDEX(data_mthly!AF:AF,MATCH($C162,data_mthly!$E:$E,0),1)=0,"",INDEX(data_mthly!AF:AF,MATCH($C162,data_mthly!$E:$E,0),1)),"")</f>
        <v/>
      </c>
      <c r="AF162" s="88" t="str">
        <f t="shared" si="13"/>
        <v/>
      </c>
      <c r="AG162" s="88">
        <f t="shared" si="14"/>
        <v>2</v>
      </c>
    </row>
    <row r="163" spans="1:33" ht="15.5">
      <c r="A163" s="88">
        <f t="shared" si="10"/>
        <v>1</v>
      </c>
      <c r="B163" s="89">
        <f>IFERROR(IF(INDEX(data_mthly!C:C,MATCH($C163,data_mthly!$E:$E,0),1)=0,"",INDEX(data_mthly!C:C,MATCH($C163,data_mthly!$E:$E,0),1)),"")</f>
        <v>43646</v>
      </c>
      <c r="C163" s="112">
        <f t="shared" si="11"/>
        <v>43647</v>
      </c>
      <c r="D163" s="155">
        <f>IFERROR(IF(INDEX(data_mthly!F:F,MATCH($C163,data_mthly!$E:$E,0),1)=0,"",INDEX(data_mthly!F:F,MATCH($C163,data_mthly!$E:$E,0),1)),"")</f>
        <v>404394</v>
      </c>
      <c r="E163" s="21">
        <f>IFERROR(IF(INDEX(data_mthly!G:G,MATCH($C163,data_mthly!$E:$E,0),1)=0,"",INDEX(data_mthly!G:G,MATCH($C163,data_mthly!$E:$E,0),1)),"")</f>
        <v>152.38</v>
      </c>
      <c r="F163" s="145">
        <f>IFERROR(IF(INDEX(data_mthly!H:H,MATCH($C163,data_mthly!$E:$E,0),1)=0,"",INDEX(data_mthly!H:H,MATCH($C163,data_mthly!$E:$E,0),1)),"")</f>
        <v>3.03</v>
      </c>
      <c r="G163" s="145">
        <f>IFERROR(IF(INDEX(data_mthly!I:I,MATCH($C163,data_mthly!$E:$E,0),1)=0,"",INDEX(data_mthly!I:I,MATCH($C163,data_mthly!$E:$E,0),1)),"")</f>
        <v>2.1099999999999852</v>
      </c>
      <c r="H163" s="21">
        <f>IFERROR(IF(INDEX(data_mthly!J:J,MATCH($C163,data_mthly!$E:$E,0),1)=0,"",INDEX(data_mthly!J:J,MATCH($C163,data_mthly!$E:$E,0),1)),"")</f>
        <v>149.65</v>
      </c>
      <c r="I163" s="145">
        <f>IFERROR(IF(INDEX(data_mthly!K:K,MATCH($C163,data_mthly!$E:$E,0),1)=0,"",INDEX(data_mthly!K:K,MATCH($C163,data_mthly!$E:$E,0),1)),"")</f>
        <v>2.98</v>
      </c>
      <c r="J163" s="145">
        <f>IFERROR(IF(INDEX(data_mthly!L:L,MATCH($C163,data_mthly!$E:$E,0),1)=0,"",INDEX(data_mthly!L:L,MATCH($C163,data_mthly!$E:$E,0),1)),"")</f>
        <v>2.0900000000000034</v>
      </c>
      <c r="K163" s="21">
        <f>IFERROR(IF(INDEX(data_mthly!M:M,MATCH($C163,data_mthly!$E:$E,0),1)=0,"",INDEX(data_mthly!M:M,MATCH($C163,data_mthly!$E:$E,0),1)),"")</f>
        <v>83.42</v>
      </c>
      <c r="L163" s="86">
        <f>IFERROR(IF(INDEX(data_mthly!N:N,MATCH($C163,data_mthly!$E:$E,0),1)=0,"",INDEX(data_mthly!N:N,MATCH($C163,data_mthly!$E:$E,0),1)),"")</f>
        <v>11</v>
      </c>
      <c r="M163" s="159"/>
      <c r="N163" s="155">
        <f>IFERROR(IF(INDEX(data_mthly!O:O,MATCH($C163,data_mthly!$E:$E,0),1)=0,"",INDEX(data_mthly!O:O,MATCH($C163,data_mthly!$E:$E,0),1)),"")</f>
        <v>393586</v>
      </c>
      <c r="O163" s="21">
        <f>IFERROR(IF(INDEX(data_mthly!P:P,MATCH($C163,data_mthly!$E:$E,0),1)=0,"",INDEX(data_mthly!P:P,MATCH($C163,data_mthly!$E:$E,0),1)),"")</f>
        <v>154.97999999999999</v>
      </c>
      <c r="P163" s="145">
        <f>IFERROR(IF(INDEX(data_mthly!Q:Q,MATCH($C163,data_mthly!$E:$E,0),1)=0,"",INDEX(data_mthly!Q:Q,MATCH($C163,data_mthly!$E:$E,0),1)),"")</f>
        <v>3.02</v>
      </c>
      <c r="Q163" s="145">
        <f>IFERROR(IF(INDEX(data_mthly!R:R,MATCH($C163,data_mthly!$E:$E,0),1)=0,"",INDEX(data_mthly!R:R,MATCH($C163,data_mthly!$E:$E,0),1)),"")</f>
        <v>1.9699999999999989</v>
      </c>
      <c r="R163" s="21">
        <f>IFERROR(IF(INDEX(data_mthly!S:S,MATCH($C163,data_mthly!$E:$E,0),1)=0,"",INDEX(data_mthly!S:S,MATCH($C163,data_mthly!$E:$E,0),1)),"")</f>
        <v>152.19999999999999</v>
      </c>
      <c r="S163" s="145">
        <f>IFERROR(IF(INDEX(data_mthly!T:T,MATCH($C163,data_mthly!$E:$E,0),1)=0,"",INDEX(data_mthly!T:T,MATCH($C163,data_mthly!$E:$E,0),1)),"")</f>
        <v>2.97</v>
      </c>
      <c r="T163" s="145">
        <f>IFERROR(IF(INDEX(data_mthly!U:U,MATCH($C163,data_mthly!$E:$E,0),1)=0,"",INDEX(data_mthly!U:U,MATCH($C163,data_mthly!$E:$E,0),1)),"")</f>
        <v>1.9199999999999875</v>
      </c>
      <c r="U163" s="21">
        <f>IFERROR(IF(INDEX(data_mthly!V:V,MATCH($C163,data_mthly!$E:$E,0),1)=0,"",INDEX(data_mthly!V:V,MATCH($C163,data_mthly!$E:$E,0),1)),"")</f>
        <v>83.16</v>
      </c>
      <c r="V163" s="86">
        <f>IFERROR(IF(INDEX(data_mthly!W:W,MATCH($C163,data_mthly!$E:$E,0),1)=0,"",INDEX(data_mthly!W:W,MATCH($C163,data_mthly!$E:$E,0),1)),"")</f>
        <v>11.3</v>
      </c>
      <c r="W163" s="160">
        <f t="shared" si="12"/>
        <v>1</v>
      </c>
      <c r="X163" s="21" t="str">
        <f>IFERROR(IF(INDEX(data_mthly!Y:Y,MATCH($C163,data_mthly!$E:$E,0),1)=0,"",INDEX(data_mthly!Y:Y,MATCH($C163,data_mthly!$E:$E,0),1)),"")</f>
        <v/>
      </c>
      <c r="Y163" s="145" t="str">
        <f>IFERROR(IF(INDEX(data_mthly!Z:Z,MATCH($C163,data_mthly!$E:$E,0),1)=0,"",INDEX(data_mthly!Z:Z,MATCH($C163,data_mthly!$E:$E,0),1)),"")</f>
        <v/>
      </c>
      <c r="Z163" s="21" t="str">
        <f>IFERROR(IF(INDEX(data_mthly!AA:AA,MATCH($C163,data_mthly!$E:$E,0),1)=0,"",INDEX(data_mthly!AA:AA,MATCH($C163,data_mthly!$E:$E,0),1)),"")</f>
        <v/>
      </c>
      <c r="AA163" s="21" t="str">
        <f>IFERROR(IF(INDEX(data_mthly!AB:AB,MATCH($C163,data_mthly!$E:$E,0),1)=0,"",INDEX(data_mthly!AB:AB,MATCH($C163,data_mthly!$E:$E,0),1)),"")</f>
        <v/>
      </c>
      <c r="AB163" s="145" t="str">
        <f>IFERROR(IF(INDEX(data_mthly!AC:AC,MATCH($C163,data_mthly!$E:$E,0),1)=0,"",INDEX(data_mthly!AC:AC,MATCH($C163,data_mthly!$E:$E,0),1)),"")</f>
        <v/>
      </c>
      <c r="AC163" s="21" t="str">
        <f>IFERROR(IF(INDEX(data_mthly!AD:AD,MATCH($C163,data_mthly!$E:$E,0),1)=0,"",INDEX(data_mthly!AD:AD,MATCH($C163,data_mthly!$E:$E,0),1)),"")</f>
        <v/>
      </c>
      <c r="AD163" s="21" t="str">
        <f>IFERROR(IF(INDEX(data_mthly!AE:AE,MATCH($C163,data_mthly!$E:$E,0),1)=0,"",INDEX(data_mthly!AE:AE,MATCH($C163,data_mthly!$E:$E,0),1)),"")</f>
        <v/>
      </c>
      <c r="AE163" s="86" t="str">
        <f>IFERROR(IF(INDEX(data_mthly!AF:AF,MATCH($C163,data_mthly!$E:$E,0),1)=0,"",INDEX(data_mthly!AF:AF,MATCH($C163,data_mthly!$E:$E,0),1)),"")</f>
        <v/>
      </c>
      <c r="AF163" s="88" t="str">
        <f t="shared" si="13"/>
        <v/>
      </c>
      <c r="AG163" s="88">
        <f t="shared" si="14"/>
        <v>1</v>
      </c>
    </row>
    <row r="164" spans="1:33" ht="15.5">
      <c r="A164" s="88">
        <f t="shared" si="10"/>
        <v>2</v>
      </c>
      <c r="B164" s="89">
        <f>IFERROR(IF(INDEX(data_mthly!C:C,MATCH($C164,data_mthly!$E:$E,0),1)=0,"",INDEX(data_mthly!C:C,MATCH($C164,data_mthly!$E:$E,0),1)),"")</f>
        <v>43681</v>
      </c>
      <c r="C164" s="112">
        <f t="shared" si="11"/>
        <v>43678</v>
      </c>
      <c r="D164" s="155">
        <f>IFERROR(IF(INDEX(data_mthly!F:F,MATCH($C164,data_mthly!$E:$E,0),1)=0,"",INDEX(data_mthly!F:F,MATCH($C164,data_mthly!$E:$E,0),1)),"")</f>
        <v>316243</v>
      </c>
      <c r="E164" s="21">
        <f>IFERROR(IF(INDEX(data_mthly!G:G,MATCH($C164,data_mthly!$E:$E,0),1)=0,"",INDEX(data_mthly!G:G,MATCH($C164,data_mthly!$E:$E,0),1)),"")</f>
        <v>153.08000000000001</v>
      </c>
      <c r="F164" s="145">
        <f>IFERROR(IF(INDEX(data_mthly!H:H,MATCH($C164,data_mthly!$E:$E,0),1)=0,"",INDEX(data_mthly!H:H,MATCH($C164,data_mthly!$E:$E,0),1)),"")</f>
        <v>0.7</v>
      </c>
      <c r="G164" s="145">
        <f>IFERROR(IF(INDEX(data_mthly!I:I,MATCH($C164,data_mthly!$E:$E,0),1)=0,"",INDEX(data_mthly!I:I,MATCH($C164,data_mthly!$E:$E,0),1)),"")</f>
        <v>4.2400000000000091</v>
      </c>
      <c r="H164" s="21">
        <f>IFERROR(IF(INDEX(data_mthly!J:J,MATCH($C164,data_mthly!$E:$E,0),1)=0,"",INDEX(data_mthly!J:J,MATCH($C164,data_mthly!$E:$E,0),1)),"")</f>
        <v>150.37</v>
      </c>
      <c r="I164" s="145">
        <f>IFERROR(IF(INDEX(data_mthly!K:K,MATCH($C164,data_mthly!$E:$E,0),1)=0,"",INDEX(data_mthly!K:K,MATCH($C164,data_mthly!$E:$E,0),1)),"")</f>
        <v>0.72</v>
      </c>
      <c r="J164" s="145">
        <f>IFERROR(IF(INDEX(data_mthly!L:L,MATCH($C164,data_mthly!$E:$E,0),1)=0,"",INDEX(data_mthly!L:L,MATCH($C164,data_mthly!$E:$E,0),1)),"")</f>
        <v>4.2000000000000171</v>
      </c>
      <c r="K164" s="21">
        <f>IFERROR(IF(INDEX(data_mthly!M:M,MATCH($C164,data_mthly!$E:$E,0),1)=0,"",INDEX(data_mthly!M:M,MATCH($C164,data_mthly!$E:$E,0),1)),"")</f>
        <v>83.52</v>
      </c>
      <c r="L164" s="86">
        <f>IFERROR(IF(INDEX(data_mthly!N:N,MATCH($C164,data_mthly!$E:$E,0),1)=0,"",INDEX(data_mthly!N:N,MATCH($C164,data_mthly!$E:$E,0),1)),"")</f>
        <v>10.9</v>
      </c>
      <c r="M164" s="159"/>
      <c r="N164" s="155">
        <f>IFERROR(IF(INDEX(data_mthly!O:O,MATCH($C164,data_mthly!$E:$E,0),1)=0,"",INDEX(data_mthly!O:O,MATCH($C164,data_mthly!$E:$E,0),1)),"")</f>
        <v>322262</v>
      </c>
      <c r="O164" s="21">
        <f>IFERROR(IF(INDEX(data_mthly!P:P,MATCH($C164,data_mthly!$E:$E,0),1)=0,"",INDEX(data_mthly!P:P,MATCH($C164,data_mthly!$E:$E,0),1)),"")</f>
        <v>155.57</v>
      </c>
      <c r="P164" s="145">
        <f>IFERROR(IF(INDEX(data_mthly!Q:Q,MATCH($C164,data_mthly!$E:$E,0),1)=0,"",INDEX(data_mthly!Q:Q,MATCH($C164,data_mthly!$E:$E,0),1)),"")</f>
        <v>0.59</v>
      </c>
      <c r="Q164" s="145">
        <f>IFERROR(IF(INDEX(data_mthly!R:R,MATCH($C164,data_mthly!$E:$E,0),1)=0,"",INDEX(data_mthly!R:R,MATCH($C164,data_mthly!$E:$E,0),1)),"")</f>
        <v>3.3700000000000045</v>
      </c>
      <c r="R164" s="21">
        <f>IFERROR(IF(INDEX(data_mthly!S:S,MATCH($C164,data_mthly!$E:$E,0),1)=0,"",INDEX(data_mthly!S:S,MATCH($C164,data_mthly!$E:$E,0),1)),"")</f>
        <v>152.79</v>
      </c>
      <c r="S164" s="145">
        <f>IFERROR(IF(INDEX(data_mthly!T:T,MATCH($C164,data_mthly!$E:$E,0),1)=0,"",INDEX(data_mthly!T:T,MATCH($C164,data_mthly!$E:$E,0),1)),"")</f>
        <v>0.59</v>
      </c>
      <c r="T164" s="145">
        <f>IFERROR(IF(INDEX(data_mthly!U:U,MATCH($C164,data_mthly!$E:$E,0),1)=0,"",INDEX(data_mthly!U:U,MATCH($C164,data_mthly!$E:$E,0),1)),"")</f>
        <v>3.3199999999999932</v>
      </c>
      <c r="U164" s="21">
        <f>IFERROR(IF(INDEX(data_mthly!V:V,MATCH($C164,data_mthly!$E:$E,0),1)=0,"",INDEX(data_mthly!V:V,MATCH($C164,data_mthly!$E:$E,0),1)),"")</f>
        <v>83.41</v>
      </c>
      <c r="V164" s="86">
        <f>IFERROR(IF(INDEX(data_mthly!W:W,MATCH($C164,data_mthly!$E:$E,0),1)=0,"",INDEX(data_mthly!W:W,MATCH($C164,data_mthly!$E:$E,0),1)),"")</f>
        <v>11.2</v>
      </c>
      <c r="W164" s="160">
        <f t="shared" si="12"/>
        <v>2</v>
      </c>
      <c r="X164" s="21" t="str">
        <f>IFERROR(IF(INDEX(data_mthly!Y:Y,MATCH($C164,data_mthly!$E:$E,0),1)=0,"",INDEX(data_mthly!Y:Y,MATCH($C164,data_mthly!$E:$E,0),1)),"")</f>
        <v/>
      </c>
      <c r="Y164" s="145" t="str">
        <f>IFERROR(IF(INDEX(data_mthly!Z:Z,MATCH($C164,data_mthly!$E:$E,0),1)=0,"",INDEX(data_mthly!Z:Z,MATCH($C164,data_mthly!$E:$E,0),1)),"")</f>
        <v/>
      </c>
      <c r="Z164" s="21" t="str">
        <f>IFERROR(IF(INDEX(data_mthly!AA:AA,MATCH($C164,data_mthly!$E:$E,0),1)=0,"",INDEX(data_mthly!AA:AA,MATCH($C164,data_mthly!$E:$E,0),1)),"")</f>
        <v/>
      </c>
      <c r="AA164" s="21" t="str">
        <f>IFERROR(IF(INDEX(data_mthly!AB:AB,MATCH($C164,data_mthly!$E:$E,0),1)=0,"",INDEX(data_mthly!AB:AB,MATCH($C164,data_mthly!$E:$E,0),1)),"")</f>
        <v/>
      </c>
      <c r="AB164" s="145" t="str">
        <f>IFERROR(IF(INDEX(data_mthly!AC:AC,MATCH($C164,data_mthly!$E:$E,0),1)=0,"",INDEX(data_mthly!AC:AC,MATCH($C164,data_mthly!$E:$E,0),1)),"")</f>
        <v/>
      </c>
      <c r="AC164" s="21" t="str">
        <f>IFERROR(IF(INDEX(data_mthly!AD:AD,MATCH($C164,data_mthly!$E:$E,0),1)=0,"",INDEX(data_mthly!AD:AD,MATCH($C164,data_mthly!$E:$E,0),1)),"")</f>
        <v/>
      </c>
      <c r="AD164" s="21" t="str">
        <f>IFERROR(IF(INDEX(data_mthly!AE:AE,MATCH($C164,data_mthly!$E:$E,0),1)=0,"",INDEX(data_mthly!AE:AE,MATCH($C164,data_mthly!$E:$E,0),1)),"")</f>
        <v/>
      </c>
      <c r="AE164" s="86" t="str">
        <f>IFERROR(IF(INDEX(data_mthly!AF:AF,MATCH($C164,data_mthly!$E:$E,0),1)=0,"",INDEX(data_mthly!AF:AF,MATCH($C164,data_mthly!$E:$E,0),1)),"")</f>
        <v/>
      </c>
      <c r="AF164" s="88" t="str">
        <f t="shared" si="13"/>
        <v/>
      </c>
      <c r="AG164" s="88">
        <f t="shared" si="14"/>
        <v>2</v>
      </c>
    </row>
    <row r="165" spans="1:33" ht="15.5">
      <c r="A165" s="88">
        <f t="shared" si="10"/>
        <v>1</v>
      </c>
      <c r="B165" s="89">
        <f>IFERROR(IF(INDEX(data_mthly!C:C,MATCH($C165,data_mthly!$E:$E,0),1)=0,"",INDEX(data_mthly!C:C,MATCH($C165,data_mthly!$E:$E,0),1)),"")</f>
        <v>43709</v>
      </c>
      <c r="C165" s="112">
        <f t="shared" si="11"/>
        <v>43709</v>
      </c>
      <c r="D165" s="155">
        <f>IFERROR(IF(INDEX(data_mthly!F:F,MATCH($C165,data_mthly!$E:$E,0),1)=0,"",INDEX(data_mthly!F:F,MATCH($C165,data_mthly!$E:$E,0),1)),"")</f>
        <v>322577</v>
      </c>
      <c r="E165" s="21">
        <f>IFERROR(IF(INDEX(data_mthly!G:G,MATCH($C165,data_mthly!$E:$E,0),1)=0,"",INDEX(data_mthly!G:G,MATCH($C165,data_mthly!$E:$E,0),1)),"")</f>
        <v>153.5</v>
      </c>
      <c r="F165" s="145">
        <f>IFERROR(IF(INDEX(data_mthly!H:H,MATCH($C165,data_mthly!$E:$E,0),1)=0,"",INDEX(data_mthly!H:H,MATCH($C165,data_mthly!$E:$E,0),1)),"")</f>
        <v>0.41999999999998749</v>
      </c>
      <c r="G165" s="145">
        <f>IFERROR(IF(INDEX(data_mthly!I:I,MATCH($C165,data_mthly!$E:$E,0),1)=0,"",INDEX(data_mthly!I:I,MATCH($C165,data_mthly!$E:$E,0),1)),"")</f>
        <v>5.8199999999999932</v>
      </c>
      <c r="H165" s="21">
        <f>IFERROR(IF(INDEX(data_mthly!J:J,MATCH($C165,data_mthly!$E:$E,0),1)=0,"",INDEX(data_mthly!J:J,MATCH($C165,data_mthly!$E:$E,0),1)),"")</f>
        <v>150.77000000000001</v>
      </c>
      <c r="I165" s="145">
        <f>IFERROR(IF(INDEX(data_mthly!K:K,MATCH($C165,data_mthly!$E:$E,0),1)=0,"",INDEX(data_mthly!K:K,MATCH($C165,data_mthly!$E:$E,0),1)),"")</f>
        <v>0.40000000000000568</v>
      </c>
      <c r="J165" s="145">
        <f>IFERROR(IF(INDEX(data_mthly!L:L,MATCH($C165,data_mthly!$E:$E,0),1)=0,"",INDEX(data_mthly!L:L,MATCH($C165,data_mthly!$E:$E,0),1)),"")</f>
        <v>5.7400000000000091</v>
      </c>
      <c r="K165" s="21">
        <f>IFERROR(IF(INDEX(data_mthly!M:M,MATCH($C165,data_mthly!$E:$E,0),1)=0,"",INDEX(data_mthly!M:M,MATCH($C165,data_mthly!$E:$E,0),1)),"")</f>
        <v>84.16</v>
      </c>
      <c r="L165" s="86">
        <f>IFERROR(IF(INDEX(data_mthly!N:N,MATCH($C165,data_mthly!$E:$E,0),1)=0,"",INDEX(data_mthly!N:N,MATCH($C165,data_mthly!$E:$E,0),1)),"")</f>
        <v>11.1</v>
      </c>
      <c r="M165" s="159"/>
      <c r="N165" s="155">
        <f>IFERROR(IF(INDEX(data_mthly!O:O,MATCH($C165,data_mthly!$E:$E,0),1)=0,"",INDEX(data_mthly!O:O,MATCH($C165,data_mthly!$E:$E,0),1)),"")</f>
        <v>333173</v>
      </c>
      <c r="O165" s="21">
        <f>IFERROR(IF(INDEX(data_mthly!P:P,MATCH($C165,data_mthly!$E:$E,0),1)=0,"",INDEX(data_mthly!P:P,MATCH($C165,data_mthly!$E:$E,0),1)),"")</f>
        <v>155.81</v>
      </c>
      <c r="P165" s="145">
        <f>IFERROR(IF(INDEX(data_mthly!Q:Q,MATCH($C165,data_mthly!$E:$E,0),1)=0,"",INDEX(data_mthly!Q:Q,MATCH($C165,data_mthly!$E:$E,0),1)),"")</f>
        <v>0.24000000000000909</v>
      </c>
      <c r="Q165" s="145">
        <f>IFERROR(IF(INDEX(data_mthly!R:R,MATCH($C165,data_mthly!$E:$E,0),1)=0,"",INDEX(data_mthly!R:R,MATCH($C165,data_mthly!$E:$E,0),1)),"")</f>
        <v>4.6299999999999955</v>
      </c>
      <c r="R165" s="21">
        <f>IFERROR(IF(INDEX(data_mthly!S:S,MATCH($C165,data_mthly!$E:$E,0),1)=0,"",INDEX(data_mthly!S:S,MATCH($C165,data_mthly!$E:$E,0),1)),"")</f>
        <v>153.06</v>
      </c>
      <c r="S165" s="145">
        <f>IFERROR(IF(INDEX(data_mthly!T:T,MATCH($C165,data_mthly!$E:$E,0),1)=0,"",INDEX(data_mthly!T:T,MATCH($C165,data_mthly!$E:$E,0),1)),"")</f>
        <v>0.27000000000001023</v>
      </c>
      <c r="T165" s="145">
        <f>IFERROR(IF(INDEX(data_mthly!U:U,MATCH($C165,data_mthly!$E:$E,0),1)=0,"",INDEX(data_mthly!U:U,MATCH($C165,data_mthly!$E:$E,0),1)),"")</f>
        <v>4.5699999999999932</v>
      </c>
      <c r="U165" s="21">
        <f>IFERROR(IF(INDEX(data_mthly!V:V,MATCH($C165,data_mthly!$E:$E,0),1)=0,"",INDEX(data_mthly!V:V,MATCH($C165,data_mthly!$E:$E,0),1)),"")</f>
        <v>84.13</v>
      </c>
      <c r="V165" s="86">
        <f>IFERROR(IF(INDEX(data_mthly!W:W,MATCH($C165,data_mthly!$E:$E,0),1)=0,"",INDEX(data_mthly!W:W,MATCH($C165,data_mthly!$E:$E,0),1)),"")</f>
        <v>11.3</v>
      </c>
      <c r="W165" s="160">
        <f t="shared" si="12"/>
        <v>1</v>
      </c>
      <c r="X165" s="21" t="str">
        <f>IFERROR(IF(INDEX(data_mthly!Y:Y,MATCH($C165,data_mthly!$E:$E,0),1)=0,"",INDEX(data_mthly!Y:Y,MATCH($C165,data_mthly!$E:$E,0),1)),"")</f>
        <v/>
      </c>
      <c r="Y165" s="145" t="str">
        <f>IFERROR(IF(INDEX(data_mthly!Z:Z,MATCH($C165,data_mthly!$E:$E,0),1)=0,"",INDEX(data_mthly!Z:Z,MATCH($C165,data_mthly!$E:$E,0),1)),"")</f>
        <v/>
      </c>
      <c r="Z165" s="21" t="str">
        <f>IFERROR(IF(INDEX(data_mthly!AA:AA,MATCH($C165,data_mthly!$E:$E,0),1)=0,"",INDEX(data_mthly!AA:AA,MATCH($C165,data_mthly!$E:$E,0),1)),"")</f>
        <v/>
      </c>
      <c r="AA165" s="21" t="str">
        <f>IFERROR(IF(INDEX(data_mthly!AB:AB,MATCH($C165,data_mthly!$E:$E,0),1)=0,"",INDEX(data_mthly!AB:AB,MATCH($C165,data_mthly!$E:$E,0),1)),"")</f>
        <v/>
      </c>
      <c r="AB165" s="145" t="str">
        <f>IFERROR(IF(INDEX(data_mthly!AC:AC,MATCH($C165,data_mthly!$E:$E,0),1)=0,"",INDEX(data_mthly!AC:AC,MATCH($C165,data_mthly!$E:$E,0),1)),"")</f>
        <v/>
      </c>
      <c r="AC165" s="21" t="str">
        <f>IFERROR(IF(INDEX(data_mthly!AD:AD,MATCH($C165,data_mthly!$E:$E,0),1)=0,"",INDEX(data_mthly!AD:AD,MATCH($C165,data_mthly!$E:$E,0),1)),"")</f>
        <v/>
      </c>
      <c r="AD165" s="21" t="str">
        <f>IFERROR(IF(INDEX(data_mthly!AE:AE,MATCH($C165,data_mthly!$E:$E,0),1)=0,"",INDEX(data_mthly!AE:AE,MATCH($C165,data_mthly!$E:$E,0),1)),"")</f>
        <v/>
      </c>
      <c r="AE165" s="86" t="str">
        <f>IFERROR(IF(INDEX(data_mthly!AF:AF,MATCH($C165,data_mthly!$E:$E,0),1)=0,"",INDEX(data_mthly!AF:AF,MATCH($C165,data_mthly!$E:$E,0),1)),"")</f>
        <v/>
      </c>
      <c r="AF165" s="88" t="str">
        <f t="shared" si="13"/>
        <v/>
      </c>
      <c r="AG165" s="88">
        <f t="shared" si="14"/>
        <v>1</v>
      </c>
    </row>
    <row r="166" spans="1:33" ht="15.5">
      <c r="A166" s="88">
        <f t="shared" si="10"/>
        <v>2</v>
      </c>
      <c r="B166" s="89">
        <f>IFERROR(IF(INDEX(data_mthly!C:C,MATCH($C166,data_mthly!$E:$E,0),1)=0,"",INDEX(data_mthly!C:C,MATCH($C166,data_mthly!$E:$E,0),1)),"")</f>
        <v>43737</v>
      </c>
      <c r="C166" s="112">
        <f t="shared" si="11"/>
        <v>43739</v>
      </c>
      <c r="D166" s="155">
        <f>IFERROR(IF(INDEX(data_mthly!F:F,MATCH($C166,data_mthly!$E:$E,0),1)=0,"",INDEX(data_mthly!F:F,MATCH($C166,data_mthly!$E:$E,0),1)),"")</f>
        <v>422608</v>
      </c>
      <c r="E166" s="21">
        <f>IFERROR(IF(INDEX(data_mthly!G:G,MATCH($C166,data_mthly!$E:$E,0),1)=0,"",INDEX(data_mthly!G:G,MATCH($C166,data_mthly!$E:$E,0),1)),"")</f>
        <v>156.5</v>
      </c>
      <c r="F166" s="145">
        <f>IFERROR(IF(INDEX(data_mthly!H:H,MATCH($C166,data_mthly!$E:$E,0),1)=0,"",INDEX(data_mthly!H:H,MATCH($C166,data_mthly!$E:$E,0),1)),"")</f>
        <v>3</v>
      </c>
      <c r="G166" s="145">
        <f>IFERROR(IF(INDEX(data_mthly!I:I,MATCH($C166,data_mthly!$E:$E,0),1)=0,"",INDEX(data_mthly!I:I,MATCH($C166,data_mthly!$E:$E,0),1)),"")</f>
        <v>10.909999999999997</v>
      </c>
      <c r="H166" s="21">
        <f>IFERROR(IF(INDEX(data_mthly!J:J,MATCH($C166,data_mthly!$E:$E,0),1)=0,"",INDEX(data_mthly!J:J,MATCH($C166,data_mthly!$E:$E,0),1)),"")</f>
        <v>153.74</v>
      </c>
      <c r="I166" s="145">
        <f>IFERROR(IF(INDEX(data_mthly!K:K,MATCH($C166,data_mthly!$E:$E,0),1)=0,"",INDEX(data_mthly!K:K,MATCH($C166,data_mthly!$E:$E,0),1)),"")</f>
        <v>2.9699999999999989</v>
      </c>
      <c r="J166" s="145">
        <f>IFERROR(IF(INDEX(data_mthly!L:L,MATCH($C166,data_mthly!$E:$E,0),1)=0,"",INDEX(data_mthly!L:L,MATCH($C166,data_mthly!$E:$E,0),1)),"")</f>
        <v>10.75</v>
      </c>
      <c r="K166" s="21">
        <f>IFERROR(IF(INDEX(data_mthly!M:M,MATCH($C166,data_mthly!$E:$E,0),1)=0,"",INDEX(data_mthly!M:M,MATCH($C166,data_mthly!$E:$E,0),1)),"")</f>
        <v>84.71</v>
      </c>
      <c r="L166" s="86">
        <f>IFERROR(IF(INDEX(data_mthly!N:N,MATCH($C166,data_mthly!$E:$E,0),1)=0,"",INDEX(data_mthly!N:N,MATCH($C166,data_mthly!$E:$E,0),1)),"")</f>
        <v>11.2</v>
      </c>
      <c r="M166" s="159"/>
      <c r="N166" s="155">
        <f>IFERROR(IF(INDEX(data_mthly!O:O,MATCH($C166,data_mthly!$E:$E,0),1)=0,"",INDEX(data_mthly!O:O,MATCH($C166,data_mthly!$E:$E,0),1)),"")</f>
        <v>424085</v>
      </c>
      <c r="O166" s="21">
        <f>IFERROR(IF(INDEX(data_mthly!P:P,MATCH($C166,data_mthly!$E:$E,0),1)=0,"",INDEX(data_mthly!P:P,MATCH($C166,data_mthly!$E:$E,0),1)),"")</f>
        <v>158.52000000000001</v>
      </c>
      <c r="P166" s="145">
        <f>IFERROR(IF(INDEX(data_mthly!Q:Q,MATCH($C166,data_mthly!$E:$E,0),1)=0,"",INDEX(data_mthly!Q:Q,MATCH($C166,data_mthly!$E:$E,0),1)),"")</f>
        <v>2.71</v>
      </c>
      <c r="Q166" s="145">
        <f>IFERROR(IF(INDEX(data_mthly!R:R,MATCH($C166,data_mthly!$E:$E,0),1)=0,"",INDEX(data_mthly!R:R,MATCH($C166,data_mthly!$E:$E,0),1)),"")</f>
        <v>9.4300000000000068</v>
      </c>
      <c r="R166" s="21">
        <f>IFERROR(IF(INDEX(data_mthly!S:S,MATCH($C166,data_mthly!$E:$E,0),1)=0,"",INDEX(data_mthly!S:S,MATCH($C166,data_mthly!$E:$E,0),1)),"")</f>
        <v>155.72</v>
      </c>
      <c r="S166" s="145">
        <f>IFERROR(IF(INDEX(data_mthly!T:T,MATCH($C166,data_mthly!$E:$E,0),1)=0,"",INDEX(data_mthly!T:T,MATCH($C166,data_mthly!$E:$E,0),1)),"")</f>
        <v>2.66</v>
      </c>
      <c r="T166" s="145">
        <f>IFERROR(IF(INDEX(data_mthly!U:U,MATCH($C166,data_mthly!$E:$E,0),1)=0,"",INDEX(data_mthly!U:U,MATCH($C166,data_mthly!$E:$E,0),1)),"")</f>
        <v>9.289999999999992</v>
      </c>
      <c r="U166" s="21">
        <f>IFERROR(IF(INDEX(data_mthly!V:V,MATCH($C166,data_mthly!$E:$E,0),1)=0,"",INDEX(data_mthly!V:V,MATCH($C166,data_mthly!$E:$E,0),1)),"")</f>
        <v>84.75</v>
      </c>
      <c r="V166" s="86">
        <f>IFERROR(IF(INDEX(data_mthly!W:W,MATCH($C166,data_mthly!$E:$E,0),1)=0,"",INDEX(data_mthly!W:W,MATCH($C166,data_mthly!$E:$E,0),1)),"")</f>
        <v>11.5</v>
      </c>
      <c r="W166" s="160">
        <f t="shared" si="12"/>
        <v>2</v>
      </c>
      <c r="X166" s="21" t="str">
        <f>IFERROR(IF(INDEX(data_mthly!Y:Y,MATCH($C166,data_mthly!$E:$E,0),1)=0,"",INDEX(data_mthly!Y:Y,MATCH($C166,data_mthly!$E:$E,0),1)),"")</f>
        <v/>
      </c>
      <c r="Y166" s="145" t="str">
        <f>IFERROR(IF(INDEX(data_mthly!Z:Z,MATCH($C166,data_mthly!$E:$E,0),1)=0,"",INDEX(data_mthly!Z:Z,MATCH($C166,data_mthly!$E:$E,0),1)),"")</f>
        <v/>
      </c>
      <c r="Z166" s="21" t="str">
        <f>IFERROR(IF(INDEX(data_mthly!AA:AA,MATCH($C166,data_mthly!$E:$E,0),1)=0,"",INDEX(data_mthly!AA:AA,MATCH($C166,data_mthly!$E:$E,0),1)),"")</f>
        <v/>
      </c>
      <c r="AA166" s="21" t="str">
        <f>IFERROR(IF(INDEX(data_mthly!AB:AB,MATCH($C166,data_mthly!$E:$E,0),1)=0,"",INDEX(data_mthly!AB:AB,MATCH($C166,data_mthly!$E:$E,0),1)),"")</f>
        <v/>
      </c>
      <c r="AB166" s="145" t="str">
        <f>IFERROR(IF(INDEX(data_mthly!AC:AC,MATCH($C166,data_mthly!$E:$E,0),1)=0,"",INDEX(data_mthly!AC:AC,MATCH($C166,data_mthly!$E:$E,0),1)),"")</f>
        <v/>
      </c>
      <c r="AC166" s="21" t="str">
        <f>IFERROR(IF(INDEX(data_mthly!AD:AD,MATCH($C166,data_mthly!$E:$E,0),1)=0,"",INDEX(data_mthly!AD:AD,MATCH($C166,data_mthly!$E:$E,0),1)),"")</f>
        <v/>
      </c>
      <c r="AD166" s="21" t="str">
        <f>IFERROR(IF(INDEX(data_mthly!AE:AE,MATCH($C166,data_mthly!$E:$E,0),1)=0,"",INDEX(data_mthly!AE:AE,MATCH($C166,data_mthly!$E:$E,0),1)),"")</f>
        <v/>
      </c>
      <c r="AE166" s="86" t="str">
        <f>IFERROR(IF(INDEX(data_mthly!AF:AF,MATCH($C166,data_mthly!$E:$E,0),1)=0,"",INDEX(data_mthly!AF:AF,MATCH($C166,data_mthly!$E:$E,0),1)),"")</f>
        <v/>
      </c>
      <c r="AF166" s="88" t="str">
        <f t="shared" si="13"/>
        <v/>
      </c>
      <c r="AG166" s="88">
        <f t="shared" si="14"/>
        <v>2</v>
      </c>
    </row>
    <row r="167" spans="1:33" ht="15.5">
      <c r="A167" s="88">
        <f t="shared" si="10"/>
        <v>1</v>
      </c>
      <c r="B167" s="89">
        <f>IFERROR(IF(INDEX(data_mthly!C:C,MATCH($C167,data_mthly!$E:$E,0),1)=0,"",INDEX(data_mthly!C:C,MATCH($C167,data_mthly!$E:$E,0),1)),"")</f>
        <v>43772</v>
      </c>
      <c r="C167" s="112">
        <f t="shared" si="11"/>
        <v>43770</v>
      </c>
      <c r="D167" s="155">
        <f>IFERROR(IF(INDEX(data_mthly!F:F,MATCH($C167,data_mthly!$E:$E,0),1)=0,"",INDEX(data_mthly!F:F,MATCH($C167,data_mthly!$E:$E,0),1)),"")</f>
        <v>348847</v>
      </c>
      <c r="E167" s="21">
        <f>IFERROR(IF(INDEX(data_mthly!G:G,MATCH($C167,data_mthly!$E:$E,0),1)=0,"",INDEX(data_mthly!G:G,MATCH($C167,data_mthly!$E:$E,0),1)),"")</f>
        <v>158.6</v>
      </c>
      <c r="F167" s="145">
        <f>IFERROR(IF(INDEX(data_mthly!H:H,MATCH($C167,data_mthly!$E:$E,0),1)=0,"",INDEX(data_mthly!H:H,MATCH($C167,data_mthly!$E:$E,0),1)),"")</f>
        <v>2.0999999999999943</v>
      </c>
      <c r="G167" s="145">
        <f>IFERROR(IF(INDEX(data_mthly!I:I,MATCH($C167,data_mthly!$E:$E,0),1)=0,"",INDEX(data_mthly!I:I,MATCH($C167,data_mthly!$E:$E,0),1)),"")</f>
        <v>15.030000000000001</v>
      </c>
      <c r="H167" s="21">
        <f>IFERROR(IF(INDEX(data_mthly!J:J,MATCH($C167,data_mthly!$E:$E,0),1)=0,"",INDEX(data_mthly!J:J,MATCH($C167,data_mthly!$E:$E,0),1)),"")</f>
        <v>155.80000000000001</v>
      </c>
      <c r="I167" s="145">
        <f>IFERROR(IF(INDEX(data_mthly!K:K,MATCH($C167,data_mthly!$E:$E,0),1)=0,"",INDEX(data_mthly!K:K,MATCH($C167,data_mthly!$E:$E,0),1)),"")</f>
        <v>2.0600000000000023</v>
      </c>
      <c r="J167" s="145">
        <f>IFERROR(IF(INDEX(data_mthly!L:L,MATCH($C167,data_mthly!$E:$E,0),1)=0,"",INDEX(data_mthly!L:L,MATCH($C167,data_mthly!$E:$E,0),1)),"")</f>
        <v>14.800000000000011</v>
      </c>
      <c r="K167" s="21">
        <f>IFERROR(IF(INDEX(data_mthly!M:M,MATCH($C167,data_mthly!$E:$E,0),1)=0,"",INDEX(data_mthly!M:M,MATCH($C167,data_mthly!$E:$E,0),1)),"")</f>
        <v>84.6</v>
      </c>
      <c r="L167" s="86">
        <f>IFERROR(IF(INDEX(data_mthly!N:N,MATCH($C167,data_mthly!$E:$E,0),1)=0,"",INDEX(data_mthly!N:N,MATCH($C167,data_mthly!$E:$E,0),1)),"")</f>
        <v>11.2</v>
      </c>
      <c r="M167" s="159"/>
      <c r="N167" s="155">
        <f>IFERROR(IF(INDEX(data_mthly!O:O,MATCH($C167,data_mthly!$E:$E,0),1)=0,"",INDEX(data_mthly!O:O,MATCH($C167,data_mthly!$E:$E,0),1)),"")</f>
        <v>346900</v>
      </c>
      <c r="O167" s="21">
        <f>IFERROR(IF(INDEX(data_mthly!P:P,MATCH($C167,data_mthly!$E:$E,0),1)=0,"",INDEX(data_mthly!P:P,MATCH($C167,data_mthly!$E:$E,0),1)),"")</f>
        <v>160.56</v>
      </c>
      <c r="P167" s="145">
        <f>IFERROR(IF(INDEX(data_mthly!Q:Q,MATCH($C167,data_mthly!$E:$E,0),1)=0,"",INDEX(data_mthly!Q:Q,MATCH($C167,data_mthly!$E:$E,0),1)),"")</f>
        <v>2.04</v>
      </c>
      <c r="Q167" s="145">
        <f>IFERROR(IF(INDEX(data_mthly!R:R,MATCH($C167,data_mthly!$E:$E,0),1)=0,"",INDEX(data_mthly!R:R,MATCH($C167,data_mthly!$E:$E,0),1)),"")</f>
        <v>12.650000000000006</v>
      </c>
      <c r="R167" s="21">
        <f>IFERROR(IF(INDEX(data_mthly!S:S,MATCH($C167,data_mthly!$E:$E,0),1)=0,"",INDEX(data_mthly!S:S,MATCH($C167,data_mthly!$E:$E,0),1)),"")</f>
        <v>157.72</v>
      </c>
      <c r="S167" s="145">
        <f>IFERROR(IF(INDEX(data_mthly!T:T,MATCH($C167,data_mthly!$E:$E,0),1)=0,"",INDEX(data_mthly!T:T,MATCH($C167,data_mthly!$E:$E,0),1)),"")</f>
        <v>2</v>
      </c>
      <c r="T167" s="145">
        <f>IFERROR(IF(INDEX(data_mthly!U:U,MATCH($C167,data_mthly!$E:$E,0),1)=0,"",INDEX(data_mthly!U:U,MATCH($C167,data_mthly!$E:$E,0),1)),"")</f>
        <v>12.449999999999989</v>
      </c>
      <c r="U167" s="21">
        <f>IFERROR(IF(INDEX(data_mthly!V:V,MATCH($C167,data_mthly!$E:$E,0),1)=0,"",INDEX(data_mthly!V:V,MATCH($C167,data_mthly!$E:$E,0),1)),"")</f>
        <v>84.6</v>
      </c>
      <c r="V167" s="86">
        <f>IFERROR(IF(INDEX(data_mthly!W:W,MATCH($C167,data_mthly!$E:$E,0),1)=0,"",INDEX(data_mthly!W:W,MATCH($C167,data_mthly!$E:$E,0),1)),"")</f>
        <v>11.5</v>
      </c>
      <c r="W167" s="160">
        <f t="shared" si="12"/>
        <v>1</v>
      </c>
      <c r="X167" s="21" t="str">
        <f>IFERROR(IF(INDEX(data_mthly!Y:Y,MATCH($C167,data_mthly!$E:$E,0),1)=0,"",INDEX(data_mthly!Y:Y,MATCH($C167,data_mthly!$E:$E,0),1)),"")</f>
        <v/>
      </c>
      <c r="Y167" s="145" t="str">
        <f>IFERROR(IF(INDEX(data_mthly!Z:Z,MATCH($C167,data_mthly!$E:$E,0),1)=0,"",INDEX(data_mthly!Z:Z,MATCH($C167,data_mthly!$E:$E,0),1)),"")</f>
        <v/>
      </c>
      <c r="Z167" s="21" t="str">
        <f>IFERROR(IF(INDEX(data_mthly!AA:AA,MATCH($C167,data_mthly!$E:$E,0),1)=0,"",INDEX(data_mthly!AA:AA,MATCH($C167,data_mthly!$E:$E,0),1)),"")</f>
        <v/>
      </c>
      <c r="AA167" s="21" t="str">
        <f>IFERROR(IF(INDEX(data_mthly!AB:AB,MATCH($C167,data_mthly!$E:$E,0),1)=0,"",INDEX(data_mthly!AB:AB,MATCH($C167,data_mthly!$E:$E,0),1)),"")</f>
        <v/>
      </c>
      <c r="AB167" s="145" t="str">
        <f>IFERROR(IF(INDEX(data_mthly!AC:AC,MATCH($C167,data_mthly!$E:$E,0),1)=0,"",INDEX(data_mthly!AC:AC,MATCH($C167,data_mthly!$E:$E,0),1)),"")</f>
        <v/>
      </c>
      <c r="AC167" s="21" t="str">
        <f>IFERROR(IF(INDEX(data_mthly!AD:AD,MATCH($C167,data_mthly!$E:$E,0),1)=0,"",INDEX(data_mthly!AD:AD,MATCH($C167,data_mthly!$E:$E,0),1)),"")</f>
        <v/>
      </c>
      <c r="AD167" s="21" t="str">
        <f>IFERROR(IF(INDEX(data_mthly!AE:AE,MATCH($C167,data_mthly!$E:$E,0),1)=0,"",INDEX(data_mthly!AE:AE,MATCH($C167,data_mthly!$E:$E,0),1)),"")</f>
        <v/>
      </c>
      <c r="AE167" s="86" t="str">
        <f>IFERROR(IF(INDEX(data_mthly!AF:AF,MATCH($C167,data_mthly!$E:$E,0),1)=0,"",INDEX(data_mthly!AF:AF,MATCH($C167,data_mthly!$E:$E,0),1)),"")</f>
        <v/>
      </c>
      <c r="AF167" s="88" t="str">
        <f t="shared" si="13"/>
        <v/>
      </c>
      <c r="AG167" s="88">
        <f t="shared" si="14"/>
        <v>1</v>
      </c>
    </row>
    <row r="168" spans="1:33" ht="15.5">
      <c r="A168" s="88">
        <f t="shared" si="10"/>
        <v>2</v>
      </c>
      <c r="B168" s="89">
        <f>IFERROR(IF(INDEX(data_mthly!C:C,MATCH($C168,data_mthly!$E:$E,0),1)=0,"",INDEX(data_mthly!C:C,MATCH($C168,data_mthly!$E:$E,0),1)),"")</f>
        <v>43800</v>
      </c>
      <c r="C168" s="112">
        <f t="shared" si="11"/>
        <v>43800</v>
      </c>
      <c r="D168" s="155">
        <f>IFERROR(IF(INDEX(data_mthly!F:F,MATCH($C168,data_mthly!$E:$E,0),1)=0,"",INDEX(data_mthly!F:F,MATCH($C168,data_mthly!$E:$E,0),1)),"")</f>
        <v>313026</v>
      </c>
      <c r="E168" s="21">
        <f>IFERROR(IF(INDEX(data_mthly!G:G,MATCH($C168,data_mthly!$E:$E,0),1)=0,"",INDEX(data_mthly!G:G,MATCH($C168,data_mthly!$E:$E,0),1)),"")</f>
        <v>161.91</v>
      </c>
      <c r="F168" s="145">
        <f>IFERROR(IF(INDEX(data_mthly!H:H,MATCH($C168,data_mthly!$E:$E,0),1)=0,"",INDEX(data_mthly!H:H,MATCH($C168,data_mthly!$E:$E,0),1)),"")</f>
        <v>3.3100000000000023</v>
      </c>
      <c r="G168" s="145">
        <f>IFERROR(IF(INDEX(data_mthly!I:I,MATCH($C168,data_mthly!$E:$E,0),1)=0,"",INDEX(data_mthly!I:I,MATCH($C168,data_mthly!$E:$E,0),1)),"")</f>
        <v>20</v>
      </c>
      <c r="H168" s="21">
        <f>IFERROR(IF(INDEX(data_mthly!J:J,MATCH($C168,data_mthly!$E:$E,0),1)=0,"",INDEX(data_mthly!J:J,MATCH($C168,data_mthly!$E:$E,0),1)),"")</f>
        <v>159.03</v>
      </c>
      <c r="I168" s="145">
        <f>IFERROR(IF(INDEX(data_mthly!K:K,MATCH($C168,data_mthly!$E:$E,0),1)=0,"",INDEX(data_mthly!K:K,MATCH($C168,data_mthly!$E:$E,0),1)),"")</f>
        <v>3.2299999999999898</v>
      </c>
      <c r="J168" s="145">
        <f>IFERROR(IF(INDEX(data_mthly!L:L,MATCH($C168,data_mthly!$E:$E,0),1)=0,"",INDEX(data_mthly!L:L,MATCH($C168,data_mthly!$E:$E,0),1)),"")</f>
        <v>19.659999999999997</v>
      </c>
      <c r="K168" s="21">
        <f>IFERROR(IF(INDEX(data_mthly!M:M,MATCH($C168,data_mthly!$E:$E,0),1)=0,"",INDEX(data_mthly!M:M,MATCH($C168,data_mthly!$E:$E,0),1)),"")</f>
        <v>83.84</v>
      </c>
      <c r="L168" s="86">
        <f>IFERROR(IF(INDEX(data_mthly!N:N,MATCH($C168,data_mthly!$E:$E,0),1)=0,"",INDEX(data_mthly!N:N,MATCH($C168,data_mthly!$E:$E,0),1)),"")</f>
        <v>11.1</v>
      </c>
      <c r="M168" s="159"/>
      <c r="N168" s="155">
        <f>IFERROR(IF(INDEX(data_mthly!O:O,MATCH($C168,data_mthly!$E:$E,0),1)=0,"",INDEX(data_mthly!O:O,MATCH($C168,data_mthly!$E:$E,0),1)),"")</f>
        <v>309135</v>
      </c>
      <c r="O168" s="21">
        <f>IFERROR(IF(INDEX(data_mthly!P:P,MATCH($C168,data_mthly!$E:$E,0),1)=0,"",INDEX(data_mthly!P:P,MATCH($C168,data_mthly!$E:$E,0),1)),"")</f>
        <v>163.41</v>
      </c>
      <c r="P168" s="145">
        <f>IFERROR(IF(INDEX(data_mthly!Q:Q,MATCH($C168,data_mthly!$E:$E,0),1)=0,"",INDEX(data_mthly!Q:Q,MATCH($C168,data_mthly!$E:$E,0),1)),"")</f>
        <v>2.85</v>
      </c>
      <c r="Q168" s="145">
        <f>IFERROR(IF(INDEX(data_mthly!R:R,MATCH($C168,data_mthly!$E:$E,0),1)=0,"",INDEX(data_mthly!R:R,MATCH($C168,data_mthly!$E:$E,0),1)),"")</f>
        <v>16.930000000000007</v>
      </c>
      <c r="R168" s="21">
        <f>IFERROR(IF(INDEX(data_mthly!S:S,MATCH($C168,data_mthly!$E:$E,0),1)=0,"",INDEX(data_mthly!S:S,MATCH($C168,data_mthly!$E:$E,0),1)),"")</f>
        <v>160.52000000000001</v>
      </c>
      <c r="S168" s="145">
        <f>IFERROR(IF(INDEX(data_mthly!T:T,MATCH($C168,data_mthly!$E:$E,0),1)=0,"",INDEX(data_mthly!T:T,MATCH($C168,data_mthly!$E:$E,0),1)),"")</f>
        <v>2.8</v>
      </c>
      <c r="T168" s="145">
        <f>IFERROR(IF(INDEX(data_mthly!U:U,MATCH($C168,data_mthly!$E:$E,0),1)=0,"",INDEX(data_mthly!U:U,MATCH($C168,data_mthly!$E:$E,0),1)),"")</f>
        <v>16.650000000000006</v>
      </c>
      <c r="U168" s="21">
        <f>IFERROR(IF(INDEX(data_mthly!V:V,MATCH($C168,data_mthly!$E:$E,0),1)=0,"",INDEX(data_mthly!V:V,MATCH($C168,data_mthly!$E:$E,0),1)),"")</f>
        <v>83.62</v>
      </c>
      <c r="V168" s="86">
        <f>IFERROR(IF(INDEX(data_mthly!W:W,MATCH($C168,data_mthly!$E:$E,0),1)=0,"",INDEX(data_mthly!W:W,MATCH($C168,data_mthly!$E:$E,0),1)),"")</f>
        <v>11.4</v>
      </c>
      <c r="W168" s="160">
        <f t="shared" si="12"/>
        <v>2</v>
      </c>
      <c r="X168" s="21" t="str">
        <f>IFERROR(IF(INDEX(data_mthly!Y:Y,MATCH($C168,data_mthly!$E:$E,0),1)=0,"",INDEX(data_mthly!Y:Y,MATCH($C168,data_mthly!$E:$E,0),1)),"")</f>
        <v/>
      </c>
      <c r="Y168" s="145" t="str">
        <f>IFERROR(IF(INDEX(data_mthly!Z:Z,MATCH($C168,data_mthly!$E:$E,0),1)=0,"",INDEX(data_mthly!Z:Z,MATCH($C168,data_mthly!$E:$E,0),1)),"")</f>
        <v/>
      </c>
      <c r="Z168" s="21" t="str">
        <f>IFERROR(IF(INDEX(data_mthly!AA:AA,MATCH($C168,data_mthly!$E:$E,0),1)=0,"",INDEX(data_mthly!AA:AA,MATCH($C168,data_mthly!$E:$E,0),1)),"")</f>
        <v/>
      </c>
      <c r="AA168" s="21" t="str">
        <f>IFERROR(IF(INDEX(data_mthly!AB:AB,MATCH($C168,data_mthly!$E:$E,0),1)=0,"",INDEX(data_mthly!AB:AB,MATCH($C168,data_mthly!$E:$E,0),1)),"")</f>
        <v/>
      </c>
      <c r="AB168" s="145" t="str">
        <f>IFERROR(IF(INDEX(data_mthly!AC:AC,MATCH($C168,data_mthly!$E:$E,0),1)=0,"",INDEX(data_mthly!AC:AC,MATCH($C168,data_mthly!$E:$E,0),1)),"")</f>
        <v/>
      </c>
      <c r="AC168" s="21" t="str">
        <f>IFERROR(IF(INDEX(data_mthly!AD:AD,MATCH($C168,data_mthly!$E:$E,0),1)=0,"",INDEX(data_mthly!AD:AD,MATCH($C168,data_mthly!$E:$E,0),1)),"")</f>
        <v/>
      </c>
      <c r="AD168" s="21" t="str">
        <f>IFERROR(IF(INDEX(data_mthly!AE:AE,MATCH($C168,data_mthly!$E:$E,0),1)=0,"",INDEX(data_mthly!AE:AE,MATCH($C168,data_mthly!$E:$E,0),1)),"")</f>
        <v/>
      </c>
      <c r="AE168" s="86" t="str">
        <f>IFERROR(IF(INDEX(data_mthly!AF:AF,MATCH($C168,data_mthly!$E:$E,0),1)=0,"",INDEX(data_mthly!AF:AF,MATCH($C168,data_mthly!$E:$E,0),1)),"")</f>
        <v/>
      </c>
      <c r="AF168" s="88" t="str">
        <f t="shared" si="13"/>
        <v/>
      </c>
      <c r="AG168" s="88">
        <f t="shared" si="14"/>
        <v>2</v>
      </c>
    </row>
    <row r="169" spans="1:33" ht="15.5">
      <c r="A169" s="88">
        <f t="shared" si="10"/>
        <v>1</v>
      </c>
      <c r="B169" s="89">
        <f>IFERROR(IF(INDEX(data_mthly!C:C,MATCH($C169,data_mthly!$E:$E,0),1)=0,"",INDEX(data_mthly!C:C,MATCH($C169,data_mthly!$E:$E,0),1)),"")</f>
        <v>43828</v>
      </c>
      <c r="C169" s="112">
        <f t="shared" si="11"/>
        <v>43831</v>
      </c>
      <c r="D169" s="155">
        <f>IFERROR(IF(INDEX(data_mthly!F:F,MATCH($C169,data_mthly!$E:$E,0),1)=0,"",INDEX(data_mthly!F:F,MATCH($C169,data_mthly!$E:$E,0),1)),"")</f>
        <v>396346</v>
      </c>
      <c r="E169" s="21">
        <f>IFERROR(IF(INDEX(data_mthly!G:G,MATCH($C169,data_mthly!$E:$E,0),1)=0,"",INDEX(data_mthly!G:G,MATCH($C169,data_mthly!$E:$E,0),1)),"")</f>
        <v>162.46</v>
      </c>
      <c r="F169" s="145">
        <f>IFERROR(IF(INDEX(data_mthly!H:H,MATCH($C169,data_mthly!$E:$E,0),1)=0,"",INDEX(data_mthly!H:H,MATCH($C169,data_mthly!$E:$E,0),1)),"")</f>
        <v>0.55000000000001137</v>
      </c>
      <c r="G169" s="145">
        <f>IFERROR(IF(INDEX(data_mthly!I:I,MATCH($C169,data_mthly!$E:$E,0),1)=0,"",INDEX(data_mthly!I:I,MATCH($C169,data_mthly!$E:$E,0),1)),"")</f>
        <v>23.47</v>
      </c>
      <c r="H169" s="21">
        <f>IFERROR(IF(INDEX(data_mthly!J:J,MATCH($C169,data_mthly!$E:$E,0),1)=0,"",INDEX(data_mthly!J:J,MATCH($C169,data_mthly!$E:$E,0),1)),"")</f>
        <v>159.6</v>
      </c>
      <c r="I169" s="145">
        <f>IFERROR(IF(INDEX(data_mthly!K:K,MATCH($C169,data_mthly!$E:$E,0),1)=0,"",INDEX(data_mthly!K:K,MATCH($C169,data_mthly!$E:$E,0),1)),"")</f>
        <v>0.56999999999999318</v>
      </c>
      <c r="J169" s="145">
        <f>IFERROR(IF(INDEX(data_mthly!L:L,MATCH($C169,data_mthly!$E:$E,0),1)=0,"",INDEX(data_mthly!L:L,MATCH($C169,data_mthly!$E:$E,0),1)),"")</f>
        <v>23.079999999999984</v>
      </c>
      <c r="K169" s="21">
        <f>IFERROR(IF(INDEX(data_mthly!M:M,MATCH($C169,data_mthly!$E:$E,0),1)=0,"",INDEX(data_mthly!M:M,MATCH($C169,data_mthly!$E:$E,0),1)),"")</f>
        <v>85.93</v>
      </c>
      <c r="L169" s="86">
        <f>IFERROR(IF(INDEX(data_mthly!N:N,MATCH($C169,data_mthly!$E:$E,0),1)=0,"",INDEX(data_mthly!N:N,MATCH($C169,data_mthly!$E:$E,0),1)),"")</f>
        <v>11.2</v>
      </c>
      <c r="M169" s="159"/>
      <c r="N169" s="155">
        <f>IFERROR(IF(INDEX(data_mthly!O:O,MATCH($C169,data_mthly!$E:$E,0),1)=0,"",INDEX(data_mthly!O:O,MATCH($C169,data_mthly!$E:$E,0),1)),"")</f>
        <v>400394</v>
      </c>
      <c r="O169" s="21">
        <f>IFERROR(IF(INDEX(data_mthly!P:P,MATCH($C169,data_mthly!$E:$E,0),1)=0,"",INDEX(data_mthly!P:P,MATCH($C169,data_mthly!$E:$E,0),1)),"")</f>
        <v>164.29</v>
      </c>
      <c r="P169" s="145">
        <f>IFERROR(IF(INDEX(data_mthly!Q:Q,MATCH($C169,data_mthly!$E:$E,0),1)=0,"",INDEX(data_mthly!Q:Q,MATCH($C169,data_mthly!$E:$E,0),1)),"")</f>
        <v>0.87999999999999545</v>
      </c>
      <c r="Q169" s="145">
        <f>IFERROR(IF(INDEX(data_mthly!R:R,MATCH($C169,data_mthly!$E:$E,0),1)=0,"",INDEX(data_mthly!R:R,MATCH($C169,data_mthly!$E:$E,0),1)),"")</f>
        <v>19.879999999999995</v>
      </c>
      <c r="R169" s="21">
        <f>IFERROR(IF(INDEX(data_mthly!S:S,MATCH($C169,data_mthly!$E:$E,0),1)=0,"",INDEX(data_mthly!S:S,MATCH($C169,data_mthly!$E:$E,0),1)),"")</f>
        <v>161.4</v>
      </c>
      <c r="S169" s="145">
        <f>IFERROR(IF(INDEX(data_mthly!T:T,MATCH($C169,data_mthly!$E:$E,0),1)=0,"",INDEX(data_mthly!T:T,MATCH($C169,data_mthly!$E:$E,0),1)),"")</f>
        <v>0.87999999999999545</v>
      </c>
      <c r="T169" s="145">
        <f>IFERROR(IF(INDEX(data_mthly!U:U,MATCH($C169,data_mthly!$E:$E,0),1)=0,"",INDEX(data_mthly!U:U,MATCH($C169,data_mthly!$E:$E,0),1)),"")</f>
        <v>19.550000000000011</v>
      </c>
      <c r="U169" s="21">
        <f>IFERROR(IF(INDEX(data_mthly!V:V,MATCH($C169,data_mthly!$E:$E,0),1)=0,"",INDEX(data_mthly!V:V,MATCH($C169,data_mthly!$E:$E,0),1)),"")</f>
        <v>85.61</v>
      </c>
      <c r="V169" s="86">
        <f>IFERROR(IF(INDEX(data_mthly!W:W,MATCH($C169,data_mthly!$E:$E,0),1)=0,"",INDEX(data_mthly!W:W,MATCH($C169,data_mthly!$E:$E,0),1)),"")</f>
        <v>11.5</v>
      </c>
      <c r="W169" s="160">
        <f t="shared" si="12"/>
        <v>1</v>
      </c>
      <c r="X169" s="21" t="str">
        <f>IFERROR(IF(INDEX(data_mthly!Y:Y,MATCH($C169,data_mthly!$E:$E,0),1)=0,"",INDEX(data_mthly!Y:Y,MATCH($C169,data_mthly!$E:$E,0),1)),"")</f>
        <v/>
      </c>
      <c r="Y169" s="145" t="str">
        <f>IFERROR(IF(INDEX(data_mthly!Z:Z,MATCH($C169,data_mthly!$E:$E,0),1)=0,"",INDEX(data_mthly!Z:Z,MATCH($C169,data_mthly!$E:$E,0),1)),"")</f>
        <v/>
      </c>
      <c r="Z169" s="21" t="str">
        <f>IFERROR(IF(INDEX(data_mthly!AA:AA,MATCH($C169,data_mthly!$E:$E,0),1)=0,"",INDEX(data_mthly!AA:AA,MATCH($C169,data_mthly!$E:$E,0),1)),"")</f>
        <v/>
      </c>
      <c r="AA169" s="21" t="str">
        <f>IFERROR(IF(INDEX(data_mthly!AB:AB,MATCH($C169,data_mthly!$E:$E,0),1)=0,"",INDEX(data_mthly!AB:AB,MATCH($C169,data_mthly!$E:$E,0),1)),"")</f>
        <v/>
      </c>
      <c r="AB169" s="145" t="str">
        <f>IFERROR(IF(INDEX(data_mthly!AC:AC,MATCH($C169,data_mthly!$E:$E,0),1)=0,"",INDEX(data_mthly!AC:AC,MATCH($C169,data_mthly!$E:$E,0),1)),"")</f>
        <v/>
      </c>
      <c r="AC169" s="21" t="str">
        <f>IFERROR(IF(INDEX(data_mthly!AD:AD,MATCH($C169,data_mthly!$E:$E,0),1)=0,"",INDEX(data_mthly!AD:AD,MATCH($C169,data_mthly!$E:$E,0),1)),"")</f>
        <v/>
      </c>
      <c r="AD169" s="21" t="str">
        <f>IFERROR(IF(INDEX(data_mthly!AE:AE,MATCH($C169,data_mthly!$E:$E,0),1)=0,"",INDEX(data_mthly!AE:AE,MATCH($C169,data_mthly!$E:$E,0),1)),"")</f>
        <v/>
      </c>
      <c r="AE169" s="86" t="str">
        <f>IFERROR(IF(INDEX(data_mthly!AF:AF,MATCH($C169,data_mthly!$E:$E,0),1)=0,"",INDEX(data_mthly!AF:AF,MATCH($C169,data_mthly!$E:$E,0),1)),"")</f>
        <v/>
      </c>
      <c r="AF169" s="88" t="str">
        <f t="shared" si="13"/>
        <v/>
      </c>
      <c r="AG169" s="88">
        <f t="shared" si="14"/>
        <v>1</v>
      </c>
    </row>
    <row r="170" spans="1:33" ht="15.5">
      <c r="A170" s="88">
        <f t="shared" si="10"/>
        <v>2</v>
      </c>
      <c r="B170" s="89">
        <f>IFERROR(IF(INDEX(data_mthly!C:C,MATCH($C170,data_mthly!$E:$E,0),1)=0,"",INDEX(data_mthly!C:C,MATCH($C170,data_mthly!$E:$E,0),1)),"")</f>
        <v>43863</v>
      </c>
      <c r="C170" s="112">
        <f t="shared" si="11"/>
        <v>43862</v>
      </c>
      <c r="D170" s="155">
        <f>IFERROR(IF(INDEX(data_mthly!F:F,MATCH($C170,data_mthly!$E:$E,0),1)=0,"",INDEX(data_mthly!F:F,MATCH($C170,data_mthly!$E:$E,0),1)),"")</f>
        <v>321508</v>
      </c>
      <c r="E170" s="21">
        <f>IFERROR(IF(INDEX(data_mthly!G:G,MATCH($C170,data_mthly!$E:$E,0),1)=0,"",INDEX(data_mthly!G:G,MATCH($C170,data_mthly!$E:$E,0),1)),"")</f>
        <v>162.72999999999999</v>
      </c>
      <c r="F170" s="145">
        <f>IFERROR(IF(INDEX(data_mthly!H:H,MATCH($C170,data_mthly!$E:$E,0),1)=0,"",INDEX(data_mthly!H:H,MATCH($C170,data_mthly!$E:$E,0),1)),"")</f>
        <v>0.26999999999998181</v>
      </c>
      <c r="G170" s="145">
        <f>IFERROR(IF(INDEX(data_mthly!I:I,MATCH($C170,data_mthly!$E:$E,0),1)=0,"",INDEX(data_mthly!I:I,MATCH($C170,data_mthly!$E:$E,0),1)),"")</f>
        <v>25.189999999999998</v>
      </c>
      <c r="H170" s="21">
        <f>IFERROR(IF(INDEX(data_mthly!J:J,MATCH($C170,data_mthly!$E:$E,0),1)=0,"",INDEX(data_mthly!J:J,MATCH($C170,data_mthly!$E:$E,0),1)),"")</f>
        <v>159.87</v>
      </c>
      <c r="I170" s="145">
        <f>IFERROR(IF(INDEX(data_mthly!K:K,MATCH($C170,data_mthly!$E:$E,0),1)=0,"",INDEX(data_mthly!K:K,MATCH($C170,data_mthly!$E:$E,0),1)),"")</f>
        <v>0.27000000000001023</v>
      </c>
      <c r="J170" s="145">
        <f>IFERROR(IF(INDEX(data_mthly!L:L,MATCH($C170,data_mthly!$E:$E,0),1)=0,"",INDEX(data_mthly!L:L,MATCH($C170,data_mthly!$E:$E,0),1)),"")</f>
        <v>24.789999999999992</v>
      </c>
      <c r="K170" s="21">
        <f>IFERROR(IF(INDEX(data_mthly!M:M,MATCH($C170,data_mthly!$E:$E,0),1)=0,"",INDEX(data_mthly!M:M,MATCH($C170,data_mthly!$E:$E,0),1)),"")</f>
        <v>85.78</v>
      </c>
      <c r="L170" s="86">
        <f>IFERROR(IF(INDEX(data_mthly!N:N,MATCH($C170,data_mthly!$E:$E,0),1)=0,"",INDEX(data_mthly!N:N,MATCH($C170,data_mthly!$E:$E,0),1)),"")</f>
        <v>11.1</v>
      </c>
      <c r="M170" s="159"/>
      <c r="N170" s="155">
        <f>IFERROR(IF(INDEX(data_mthly!O:O,MATCH($C170,data_mthly!$E:$E,0),1)=0,"",INDEX(data_mthly!O:O,MATCH($C170,data_mthly!$E:$E,0),1)),"")</f>
        <v>331758</v>
      </c>
      <c r="O170" s="21">
        <f>IFERROR(IF(INDEX(data_mthly!P:P,MATCH($C170,data_mthly!$E:$E,0),1)=0,"",INDEX(data_mthly!P:P,MATCH($C170,data_mthly!$E:$E,0),1)),"")</f>
        <v>164.75</v>
      </c>
      <c r="P170" s="145">
        <f>IFERROR(IF(INDEX(data_mthly!Q:Q,MATCH($C170,data_mthly!$E:$E,0),1)=0,"",INDEX(data_mthly!Q:Q,MATCH($C170,data_mthly!$E:$E,0),1)),"")</f>
        <v>0.46000000000000796</v>
      </c>
      <c r="Q170" s="145">
        <f>IFERROR(IF(INDEX(data_mthly!R:R,MATCH($C170,data_mthly!$E:$E,0),1)=0,"",INDEX(data_mthly!R:R,MATCH($C170,data_mthly!$E:$E,0),1)),"")</f>
        <v>21.759999999999991</v>
      </c>
      <c r="R170" s="21">
        <f>IFERROR(IF(INDEX(data_mthly!S:S,MATCH($C170,data_mthly!$E:$E,0),1)=0,"",INDEX(data_mthly!S:S,MATCH($C170,data_mthly!$E:$E,0),1)),"")</f>
        <v>161.85</v>
      </c>
      <c r="S170" s="145">
        <f>IFERROR(IF(INDEX(data_mthly!T:T,MATCH($C170,data_mthly!$E:$E,0),1)=0,"",INDEX(data_mthly!T:T,MATCH($C170,data_mthly!$E:$E,0),1)),"")</f>
        <v>0.44999999999998863</v>
      </c>
      <c r="T170" s="145">
        <f>IFERROR(IF(INDEX(data_mthly!U:U,MATCH($C170,data_mthly!$E:$E,0),1)=0,"",INDEX(data_mthly!U:U,MATCH($C170,data_mthly!$E:$E,0),1)),"")</f>
        <v>21.409999999999997</v>
      </c>
      <c r="U170" s="21">
        <f>IFERROR(IF(INDEX(data_mthly!V:V,MATCH($C170,data_mthly!$E:$E,0),1)=0,"",INDEX(data_mthly!V:V,MATCH($C170,data_mthly!$E:$E,0),1)),"")</f>
        <v>85.34</v>
      </c>
      <c r="V170" s="86">
        <f>IFERROR(IF(INDEX(data_mthly!W:W,MATCH($C170,data_mthly!$E:$E,0),1)=0,"",INDEX(data_mthly!W:W,MATCH($C170,data_mthly!$E:$E,0),1)),"")</f>
        <v>11.4</v>
      </c>
      <c r="W170" s="160">
        <f t="shared" si="12"/>
        <v>2</v>
      </c>
      <c r="X170" s="21" t="str">
        <f>IFERROR(IF(INDEX(data_mthly!Y:Y,MATCH($C170,data_mthly!$E:$E,0),1)=0,"",INDEX(data_mthly!Y:Y,MATCH($C170,data_mthly!$E:$E,0),1)),"")</f>
        <v/>
      </c>
      <c r="Y170" s="145" t="str">
        <f>IFERROR(IF(INDEX(data_mthly!Z:Z,MATCH($C170,data_mthly!$E:$E,0),1)=0,"",INDEX(data_mthly!Z:Z,MATCH($C170,data_mthly!$E:$E,0),1)),"")</f>
        <v/>
      </c>
      <c r="Z170" s="21" t="str">
        <f>IFERROR(IF(INDEX(data_mthly!AA:AA,MATCH($C170,data_mthly!$E:$E,0),1)=0,"",INDEX(data_mthly!AA:AA,MATCH($C170,data_mthly!$E:$E,0),1)),"")</f>
        <v/>
      </c>
      <c r="AA170" s="21" t="str">
        <f>IFERROR(IF(INDEX(data_mthly!AB:AB,MATCH($C170,data_mthly!$E:$E,0),1)=0,"",INDEX(data_mthly!AB:AB,MATCH($C170,data_mthly!$E:$E,0),1)),"")</f>
        <v/>
      </c>
      <c r="AB170" s="145" t="str">
        <f>IFERROR(IF(INDEX(data_mthly!AC:AC,MATCH($C170,data_mthly!$E:$E,0),1)=0,"",INDEX(data_mthly!AC:AC,MATCH($C170,data_mthly!$E:$E,0),1)),"")</f>
        <v/>
      </c>
      <c r="AC170" s="21" t="str">
        <f>IFERROR(IF(INDEX(data_mthly!AD:AD,MATCH($C170,data_mthly!$E:$E,0),1)=0,"",INDEX(data_mthly!AD:AD,MATCH($C170,data_mthly!$E:$E,0),1)),"")</f>
        <v/>
      </c>
      <c r="AD170" s="21" t="str">
        <f>IFERROR(IF(INDEX(data_mthly!AE:AE,MATCH($C170,data_mthly!$E:$E,0),1)=0,"",INDEX(data_mthly!AE:AE,MATCH($C170,data_mthly!$E:$E,0),1)),"")</f>
        <v/>
      </c>
      <c r="AE170" s="86" t="str">
        <f>IFERROR(IF(INDEX(data_mthly!AF:AF,MATCH($C170,data_mthly!$E:$E,0),1)=0,"",INDEX(data_mthly!AF:AF,MATCH($C170,data_mthly!$E:$E,0),1)),"")</f>
        <v/>
      </c>
      <c r="AF170" s="88" t="str">
        <f t="shared" si="13"/>
        <v/>
      </c>
      <c r="AG170" s="88">
        <f t="shared" si="14"/>
        <v>2</v>
      </c>
    </row>
    <row r="171" spans="1:33" ht="15.5">
      <c r="A171" s="88">
        <f t="shared" si="10"/>
        <v>1</v>
      </c>
      <c r="B171" s="89">
        <f>IFERROR(IF(INDEX(data_mthly!C:C,MATCH($C171,data_mthly!$E:$E,0),1)=0,"",INDEX(data_mthly!C:C,MATCH($C171,data_mthly!$E:$E,0),1)),"")</f>
        <v>43891</v>
      </c>
      <c r="C171" s="112">
        <f t="shared" si="11"/>
        <v>43891</v>
      </c>
      <c r="D171" s="155">
        <f>IFERROR(IF(INDEX(data_mthly!F:F,MATCH($C171,data_mthly!$E:$E,0),1)=0,"",INDEX(data_mthly!F:F,MATCH($C171,data_mthly!$E:$E,0),1)),"")</f>
        <v>323909</v>
      </c>
      <c r="E171" s="21">
        <f>IFERROR(IF(INDEX(data_mthly!G:G,MATCH($C171,data_mthly!$E:$E,0),1)=0,"",INDEX(data_mthly!G:G,MATCH($C171,data_mthly!$E:$E,0),1)),"")</f>
        <v>163.21</v>
      </c>
      <c r="F171" s="145">
        <f>IFERROR(IF(INDEX(data_mthly!H:H,MATCH($C171,data_mthly!$E:$E,0),1)=0,"",INDEX(data_mthly!H:H,MATCH($C171,data_mthly!$E:$E,0),1)),"")</f>
        <v>0.48</v>
      </c>
      <c r="G171" s="145">
        <f>IFERROR(IF(INDEX(data_mthly!I:I,MATCH($C171,data_mthly!$E:$E,0),1)=0,"",INDEX(data_mthly!I:I,MATCH($C171,data_mthly!$E:$E,0),1)),"")</f>
        <v>25.439999999999998</v>
      </c>
      <c r="H171" s="21">
        <f>IFERROR(IF(INDEX(data_mthly!J:J,MATCH($C171,data_mthly!$E:$E,0),1)=0,"",INDEX(data_mthly!J:J,MATCH($C171,data_mthly!$E:$E,0),1)),"")</f>
        <v>160.33000000000001</v>
      </c>
      <c r="I171" s="145">
        <f>IFERROR(IF(INDEX(data_mthly!K:K,MATCH($C171,data_mthly!$E:$E,0),1)=0,"",INDEX(data_mthly!K:K,MATCH($C171,data_mthly!$E:$E,0),1)),"")</f>
        <v>0.46</v>
      </c>
      <c r="J171" s="145">
        <f>IFERROR(IF(INDEX(data_mthly!L:L,MATCH($C171,data_mthly!$E:$E,0),1)=0,"",INDEX(data_mthly!L:L,MATCH($C171,data_mthly!$E:$E,0),1)),"")</f>
        <v>25.02000000000001</v>
      </c>
      <c r="K171" s="21">
        <f>IFERROR(IF(INDEX(data_mthly!M:M,MATCH($C171,data_mthly!$E:$E,0),1)=0,"",INDEX(data_mthly!M:M,MATCH($C171,data_mthly!$E:$E,0),1)),"")</f>
        <v>85.69</v>
      </c>
      <c r="L171" s="86">
        <f>IFERROR(IF(INDEX(data_mthly!N:N,MATCH($C171,data_mthly!$E:$E,0),1)=0,"",INDEX(data_mthly!N:N,MATCH($C171,data_mthly!$E:$E,0),1)),"")</f>
        <v>11.1</v>
      </c>
      <c r="M171" s="159"/>
      <c r="N171" s="155">
        <f>IFERROR(IF(INDEX(data_mthly!O:O,MATCH($C171,data_mthly!$E:$E,0),1)=0,"",INDEX(data_mthly!O:O,MATCH($C171,data_mthly!$E:$E,0),1)),"")</f>
        <v>330035</v>
      </c>
      <c r="O171" s="21">
        <f>IFERROR(IF(INDEX(data_mthly!P:P,MATCH($C171,data_mthly!$E:$E,0),1)=0,"",INDEX(data_mthly!P:P,MATCH($C171,data_mthly!$E:$E,0),1)),"")</f>
        <v>165.48</v>
      </c>
      <c r="P171" s="145">
        <f>IFERROR(IF(INDEX(data_mthly!Q:Q,MATCH($C171,data_mthly!$E:$E,0),1)=0,"",INDEX(data_mthly!Q:Q,MATCH($C171,data_mthly!$E:$E,0),1)),"")</f>
        <v>0.72999999999998977</v>
      </c>
      <c r="Q171" s="145">
        <f>IFERROR(IF(INDEX(data_mthly!R:R,MATCH($C171,data_mthly!$E:$E,0),1)=0,"",INDEX(data_mthly!R:R,MATCH($C171,data_mthly!$E:$E,0),1)),"")</f>
        <v>22.619999999999976</v>
      </c>
      <c r="R171" s="21">
        <f>IFERROR(IF(INDEX(data_mthly!S:S,MATCH($C171,data_mthly!$E:$E,0),1)=0,"",INDEX(data_mthly!S:S,MATCH($C171,data_mthly!$E:$E,0),1)),"")</f>
        <v>162.56</v>
      </c>
      <c r="S171" s="145">
        <f>IFERROR(IF(INDEX(data_mthly!T:T,MATCH($C171,data_mthly!$E:$E,0),1)=0,"",INDEX(data_mthly!T:T,MATCH($C171,data_mthly!$E:$E,0),1)),"")</f>
        <v>0.71000000000000796</v>
      </c>
      <c r="T171" s="145">
        <f>IFERROR(IF(INDEX(data_mthly!U:U,MATCH($C171,data_mthly!$E:$E,0),1)=0,"",INDEX(data_mthly!U:U,MATCH($C171,data_mthly!$E:$E,0),1)),"")</f>
        <v>22.259999999999991</v>
      </c>
      <c r="U171" s="21">
        <f>IFERROR(IF(INDEX(data_mthly!V:V,MATCH($C171,data_mthly!$E:$E,0),1)=0,"",INDEX(data_mthly!V:V,MATCH($C171,data_mthly!$E:$E,0),1)),"")</f>
        <v>85.05</v>
      </c>
      <c r="V171" s="86">
        <f>IFERROR(IF(INDEX(data_mthly!W:W,MATCH($C171,data_mthly!$E:$E,0),1)=0,"",INDEX(data_mthly!W:W,MATCH($C171,data_mthly!$E:$E,0),1)),"")</f>
        <v>11.3</v>
      </c>
      <c r="W171" s="160">
        <f t="shared" si="12"/>
        <v>1</v>
      </c>
      <c r="X171" s="21" t="str">
        <f>IFERROR(IF(INDEX(data_mthly!Y:Y,MATCH($C171,data_mthly!$E:$E,0),1)=0,"",INDEX(data_mthly!Y:Y,MATCH($C171,data_mthly!$E:$E,0),1)),"")</f>
        <v/>
      </c>
      <c r="Y171" s="145" t="str">
        <f>IFERROR(IF(INDEX(data_mthly!Z:Z,MATCH($C171,data_mthly!$E:$E,0),1)=0,"",INDEX(data_mthly!Z:Z,MATCH($C171,data_mthly!$E:$E,0),1)),"")</f>
        <v/>
      </c>
      <c r="Z171" s="21" t="str">
        <f>IFERROR(IF(INDEX(data_mthly!AA:AA,MATCH($C171,data_mthly!$E:$E,0),1)=0,"",INDEX(data_mthly!AA:AA,MATCH($C171,data_mthly!$E:$E,0),1)),"")</f>
        <v/>
      </c>
      <c r="AA171" s="21" t="str">
        <f>IFERROR(IF(INDEX(data_mthly!AB:AB,MATCH($C171,data_mthly!$E:$E,0),1)=0,"",INDEX(data_mthly!AB:AB,MATCH($C171,data_mthly!$E:$E,0),1)),"")</f>
        <v/>
      </c>
      <c r="AB171" s="145" t="str">
        <f>IFERROR(IF(INDEX(data_mthly!AC:AC,MATCH($C171,data_mthly!$E:$E,0),1)=0,"",INDEX(data_mthly!AC:AC,MATCH($C171,data_mthly!$E:$E,0),1)),"")</f>
        <v/>
      </c>
      <c r="AC171" s="21" t="str">
        <f>IFERROR(IF(INDEX(data_mthly!AD:AD,MATCH($C171,data_mthly!$E:$E,0),1)=0,"",INDEX(data_mthly!AD:AD,MATCH($C171,data_mthly!$E:$E,0),1)),"")</f>
        <v/>
      </c>
      <c r="AD171" s="21" t="str">
        <f>IFERROR(IF(INDEX(data_mthly!AE:AE,MATCH($C171,data_mthly!$E:$E,0),1)=0,"",INDEX(data_mthly!AE:AE,MATCH($C171,data_mthly!$E:$E,0),1)),"")</f>
        <v/>
      </c>
      <c r="AE171" s="86" t="str">
        <f>IFERROR(IF(INDEX(data_mthly!AF:AF,MATCH($C171,data_mthly!$E:$E,0),1)=0,"",INDEX(data_mthly!AF:AF,MATCH($C171,data_mthly!$E:$E,0),1)),"")</f>
        <v/>
      </c>
      <c r="AF171" s="88" t="str">
        <f t="shared" si="13"/>
        <v/>
      </c>
      <c r="AG171" s="88">
        <f t="shared" si="14"/>
        <v>1</v>
      </c>
    </row>
    <row r="172" spans="1:33" ht="15.5">
      <c r="A172" s="88">
        <f t="shared" si="10"/>
        <v>2</v>
      </c>
      <c r="B172" s="89">
        <f>IFERROR(IF(INDEX(data_mthly!C:C,MATCH($C172,data_mthly!$E:$E,0),1)=0,"",INDEX(data_mthly!C:C,MATCH($C172,data_mthly!$E:$E,0),1)),"")</f>
        <v>43919</v>
      </c>
      <c r="C172" s="112">
        <f t="shared" si="11"/>
        <v>43922</v>
      </c>
      <c r="D172" s="155">
        <f>IFERROR(IF(INDEX(data_mthly!F:F,MATCH($C172,data_mthly!$E:$E,0),1)=0,"",INDEX(data_mthly!F:F,MATCH($C172,data_mthly!$E:$E,0),1)),"")</f>
        <v>384604</v>
      </c>
      <c r="E172" s="21">
        <f>IFERROR(IF(INDEX(data_mthly!G:G,MATCH($C172,data_mthly!$E:$E,0),1)=0,"",INDEX(data_mthly!G:G,MATCH($C172,data_mthly!$E:$E,0),1)),"")</f>
        <v>163.92</v>
      </c>
      <c r="F172" s="145">
        <f>IFERROR(IF(INDEX(data_mthly!H:H,MATCH($C172,data_mthly!$E:$E,0),1)=0,"",INDEX(data_mthly!H:H,MATCH($C172,data_mthly!$E:$E,0),1)),"")</f>
        <v>0.70999999999997954</v>
      </c>
      <c r="G172" s="145">
        <f>IFERROR(IF(INDEX(data_mthly!I:I,MATCH($C172,data_mthly!$E:$E,0),1)=0,"",INDEX(data_mthly!I:I,MATCH($C172,data_mthly!$E:$E,0),1)),"")</f>
        <v>24.70999999999998</v>
      </c>
      <c r="H172" s="21">
        <f>IFERROR(IF(INDEX(data_mthly!J:J,MATCH($C172,data_mthly!$E:$E,0),1)=0,"",INDEX(data_mthly!J:J,MATCH($C172,data_mthly!$E:$E,0),1)),"")</f>
        <v>161.02000000000001</v>
      </c>
      <c r="I172" s="145">
        <f>IFERROR(IF(INDEX(data_mthly!K:K,MATCH($C172,data_mthly!$E:$E,0),1)=0,"",INDEX(data_mthly!K:K,MATCH($C172,data_mthly!$E:$E,0),1)),"")</f>
        <v>0.68999999999999773</v>
      </c>
      <c r="J172" s="145">
        <f>IFERROR(IF(INDEX(data_mthly!L:L,MATCH($C172,data_mthly!$E:$E,0),1)=0,"",INDEX(data_mthly!L:L,MATCH($C172,data_mthly!$E:$E,0),1)),"")</f>
        <v>24.300000000000011</v>
      </c>
      <c r="K172" s="21">
        <f>IFERROR(IF(INDEX(data_mthly!M:M,MATCH($C172,data_mthly!$E:$E,0),1)=0,"",INDEX(data_mthly!M:M,MATCH($C172,data_mthly!$E:$E,0),1)),"")</f>
        <v>85.08</v>
      </c>
      <c r="L172" s="86">
        <f>IFERROR(IF(INDEX(data_mthly!N:N,MATCH($C172,data_mthly!$E:$E,0),1)=0,"",INDEX(data_mthly!N:N,MATCH($C172,data_mthly!$E:$E,0),1)),"")</f>
        <v>11.1</v>
      </c>
      <c r="M172" s="159"/>
      <c r="N172" s="155">
        <f>IFERROR(IF(INDEX(data_mthly!O:O,MATCH($C172,data_mthly!$E:$E,0),1)=0,"",INDEX(data_mthly!O:O,MATCH($C172,data_mthly!$E:$E,0),1)),"")</f>
        <v>393292</v>
      </c>
      <c r="O172" s="21">
        <f>IFERROR(IF(INDEX(data_mthly!P:P,MATCH($C172,data_mthly!$E:$E,0),1)=0,"",INDEX(data_mthly!P:P,MATCH($C172,data_mthly!$E:$E,0),1)),"")</f>
        <v>166.59</v>
      </c>
      <c r="P172" s="145">
        <f>IFERROR(IF(INDEX(data_mthly!Q:Q,MATCH($C172,data_mthly!$E:$E,0),1)=0,"",INDEX(data_mthly!Q:Q,MATCH($C172,data_mthly!$E:$E,0),1)),"")</f>
        <v>1.1100000000000136</v>
      </c>
      <c r="Q172" s="145">
        <f>IFERROR(IF(INDEX(data_mthly!R:R,MATCH($C172,data_mthly!$E:$E,0),1)=0,"",INDEX(data_mthly!R:R,MATCH($C172,data_mthly!$E:$E,0),1)),"")</f>
        <v>22.789999999999992</v>
      </c>
      <c r="R172" s="21">
        <f>IFERROR(IF(INDEX(data_mthly!S:S,MATCH($C172,data_mthly!$E:$E,0),1)=0,"",INDEX(data_mthly!S:S,MATCH($C172,data_mthly!$E:$E,0),1)),"")</f>
        <v>163.65</v>
      </c>
      <c r="S172" s="145">
        <f>IFERROR(IF(INDEX(data_mthly!T:T,MATCH($C172,data_mthly!$E:$E,0),1)=0,"",INDEX(data_mthly!T:T,MATCH($C172,data_mthly!$E:$E,0),1)),"")</f>
        <v>1.0900000000000034</v>
      </c>
      <c r="T172" s="145">
        <f>IFERROR(IF(INDEX(data_mthly!U:U,MATCH($C172,data_mthly!$E:$E,0),1)=0,"",INDEX(data_mthly!U:U,MATCH($C172,data_mthly!$E:$E,0),1)),"")</f>
        <v>22.430000000000007</v>
      </c>
      <c r="U172" s="21">
        <f>IFERROR(IF(INDEX(data_mthly!V:V,MATCH($C172,data_mthly!$E:$E,0),1)=0,"",INDEX(data_mthly!V:V,MATCH($C172,data_mthly!$E:$E,0),1)),"")</f>
        <v>84.48</v>
      </c>
      <c r="V172" s="86">
        <f>IFERROR(IF(INDEX(data_mthly!W:W,MATCH($C172,data_mthly!$E:$E,0),1)=0,"",INDEX(data_mthly!W:W,MATCH($C172,data_mthly!$E:$E,0),1)),"")</f>
        <v>11.3</v>
      </c>
      <c r="W172" s="160">
        <f t="shared" si="12"/>
        <v>2</v>
      </c>
      <c r="X172" s="21" t="str">
        <f>IFERROR(IF(INDEX(data_mthly!Y:Y,MATCH($C172,data_mthly!$E:$E,0),1)=0,"",INDEX(data_mthly!Y:Y,MATCH($C172,data_mthly!$E:$E,0),1)),"")</f>
        <v/>
      </c>
      <c r="Y172" s="145" t="str">
        <f>IFERROR(IF(INDEX(data_mthly!Z:Z,MATCH($C172,data_mthly!$E:$E,0),1)=0,"",INDEX(data_mthly!Z:Z,MATCH($C172,data_mthly!$E:$E,0),1)),"")</f>
        <v/>
      </c>
      <c r="Z172" s="21" t="str">
        <f>IFERROR(IF(INDEX(data_mthly!AA:AA,MATCH($C172,data_mthly!$E:$E,0),1)=0,"",INDEX(data_mthly!AA:AA,MATCH($C172,data_mthly!$E:$E,0),1)),"")</f>
        <v/>
      </c>
      <c r="AA172" s="21" t="str">
        <f>IFERROR(IF(INDEX(data_mthly!AB:AB,MATCH($C172,data_mthly!$E:$E,0),1)=0,"",INDEX(data_mthly!AB:AB,MATCH($C172,data_mthly!$E:$E,0),1)),"")</f>
        <v/>
      </c>
      <c r="AB172" s="145" t="str">
        <f>IFERROR(IF(INDEX(data_mthly!AC:AC,MATCH($C172,data_mthly!$E:$E,0),1)=0,"",INDEX(data_mthly!AC:AC,MATCH($C172,data_mthly!$E:$E,0),1)),"")</f>
        <v/>
      </c>
      <c r="AC172" s="21" t="str">
        <f>IFERROR(IF(INDEX(data_mthly!AD:AD,MATCH($C172,data_mthly!$E:$E,0),1)=0,"",INDEX(data_mthly!AD:AD,MATCH($C172,data_mthly!$E:$E,0),1)),"")</f>
        <v/>
      </c>
      <c r="AD172" s="21" t="str">
        <f>IFERROR(IF(INDEX(data_mthly!AE:AE,MATCH($C172,data_mthly!$E:$E,0),1)=0,"",INDEX(data_mthly!AE:AE,MATCH($C172,data_mthly!$E:$E,0),1)),"")</f>
        <v/>
      </c>
      <c r="AE172" s="86" t="str">
        <f>IFERROR(IF(INDEX(data_mthly!AF:AF,MATCH($C172,data_mthly!$E:$E,0),1)=0,"",INDEX(data_mthly!AF:AF,MATCH($C172,data_mthly!$E:$E,0),1)),"")</f>
        <v/>
      </c>
      <c r="AF172" s="88" t="str">
        <f t="shared" si="13"/>
        <v/>
      </c>
      <c r="AG172" s="88">
        <f t="shared" si="14"/>
        <v>2</v>
      </c>
    </row>
    <row r="173" spans="1:33" ht="15.5">
      <c r="A173" s="88">
        <f t="shared" si="10"/>
        <v>1</v>
      </c>
      <c r="B173" s="89">
        <f>IFERROR(IF(INDEX(data_mthly!C:C,MATCH($C173,data_mthly!$E:$E,0),1)=0,"",INDEX(data_mthly!C:C,MATCH($C173,data_mthly!$E:$E,0),1)),"")</f>
        <v>43954</v>
      </c>
      <c r="C173" s="112">
        <f t="shared" si="11"/>
        <v>43952</v>
      </c>
      <c r="D173" s="155">
        <f>IFERROR(IF(INDEX(data_mthly!F:F,MATCH($C173,data_mthly!$E:$E,0),1)=0,"",INDEX(data_mthly!F:F,MATCH($C173,data_mthly!$E:$E,0),1)),"")</f>
        <v>288921</v>
      </c>
      <c r="E173" s="21">
        <f>IFERROR(IF(INDEX(data_mthly!G:G,MATCH($C173,data_mthly!$E:$E,0),1)=0,"",INDEX(data_mthly!G:G,MATCH($C173,data_mthly!$E:$E,0),1)),"")</f>
        <v>164.4</v>
      </c>
      <c r="F173" s="145">
        <f>IFERROR(IF(INDEX(data_mthly!H:H,MATCH($C173,data_mthly!$E:$E,0),1)=0,"",INDEX(data_mthly!H:H,MATCH($C173,data_mthly!$E:$E,0),1)),"")</f>
        <v>0.48000000000001819</v>
      </c>
      <c r="G173" s="145">
        <f>IFERROR(IF(INDEX(data_mthly!I:I,MATCH($C173,data_mthly!$E:$E,0),1)=0,"",INDEX(data_mthly!I:I,MATCH($C173,data_mthly!$E:$E,0),1)),"")</f>
        <v>19.599999999999994</v>
      </c>
      <c r="H173" s="21">
        <f>IFERROR(IF(INDEX(data_mthly!J:J,MATCH($C173,data_mthly!$E:$E,0),1)=0,"",INDEX(data_mthly!J:J,MATCH($C173,data_mthly!$E:$E,0),1)),"")</f>
        <v>161.49</v>
      </c>
      <c r="I173" s="145">
        <f>IFERROR(IF(INDEX(data_mthly!K:K,MATCH($C173,data_mthly!$E:$E,0),1)=0,"",INDEX(data_mthly!K:K,MATCH($C173,data_mthly!$E:$E,0),1)),"")</f>
        <v>0.47</v>
      </c>
      <c r="J173" s="145">
        <f>IFERROR(IF(INDEX(data_mthly!L:L,MATCH($C173,data_mthly!$E:$E,0),1)=0,"",INDEX(data_mthly!L:L,MATCH($C173,data_mthly!$E:$E,0),1)),"")</f>
        <v>19.29000000000002</v>
      </c>
      <c r="K173" s="21">
        <f>IFERROR(IF(INDEX(data_mthly!M:M,MATCH($C173,data_mthly!$E:$E,0),1)=0,"",INDEX(data_mthly!M:M,MATCH($C173,data_mthly!$E:$E,0),1)),"")</f>
        <v>84.93</v>
      </c>
      <c r="L173" s="86">
        <f>IFERROR(IF(INDEX(data_mthly!N:N,MATCH($C173,data_mthly!$E:$E,0),1)=0,"",INDEX(data_mthly!N:N,MATCH($C173,data_mthly!$E:$E,0),1)),"")</f>
        <v>11</v>
      </c>
      <c r="M173" s="159"/>
      <c r="N173" s="155">
        <f>IFERROR(IF(INDEX(data_mthly!O:O,MATCH($C173,data_mthly!$E:$E,0),1)=0,"",INDEX(data_mthly!O:O,MATCH($C173,data_mthly!$E:$E,0),1)),"")</f>
        <v>304898</v>
      </c>
      <c r="O173" s="21">
        <f>IFERROR(IF(INDEX(data_mthly!P:P,MATCH($C173,data_mthly!$E:$E,0),1)=0,"",INDEX(data_mthly!P:P,MATCH($C173,data_mthly!$E:$E,0),1)),"")</f>
        <v>167.29</v>
      </c>
      <c r="P173" s="145">
        <f>IFERROR(IF(INDEX(data_mthly!Q:Q,MATCH($C173,data_mthly!$E:$E,0),1)=0,"",INDEX(data_mthly!Q:Q,MATCH($C173,data_mthly!$E:$E,0),1)),"")</f>
        <v>0.69999999999998863</v>
      </c>
      <c r="Q173" s="145">
        <f>IFERROR(IF(INDEX(data_mthly!R:R,MATCH($C173,data_mthly!$E:$E,0),1)=0,"",INDEX(data_mthly!R:R,MATCH($C173,data_mthly!$E:$E,0),1)),"")</f>
        <v>19.169999999999987</v>
      </c>
      <c r="R173" s="21">
        <f>IFERROR(IF(INDEX(data_mthly!S:S,MATCH($C173,data_mthly!$E:$E,0),1)=0,"",INDEX(data_mthly!S:S,MATCH($C173,data_mthly!$E:$E,0),1)),"")</f>
        <v>164.34</v>
      </c>
      <c r="S173" s="145">
        <f>IFERROR(IF(INDEX(data_mthly!T:T,MATCH($C173,data_mthly!$E:$E,0),1)=0,"",INDEX(data_mthly!T:T,MATCH($C173,data_mthly!$E:$E,0),1)),"")</f>
        <v>0.68999999999999773</v>
      </c>
      <c r="T173" s="145">
        <f>IFERROR(IF(INDEX(data_mthly!U:U,MATCH($C173,data_mthly!$E:$E,0),1)=0,"",INDEX(data_mthly!U:U,MATCH($C173,data_mthly!$E:$E,0),1)),"")</f>
        <v>18.870000000000005</v>
      </c>
      <c r="U173" s="21">
        <f>IFERROR(IF(INDEX(data_mthly!V:V,MATCH($C173,data_mthly!$E:$E,0),1)=0,"",INDEX(data_mthly!V:V,MATCH($C173,data_mthly!$E:$E,0),1)),"")</f>
        <v>84.69</v>
      </c>
      <c r="V173" s="86">
        <f>IFERROR(IF(INDEX(data_mthly!W:W,MATCH($C173,data_mthly!$E:$E,0),1)=0,"",INDEX(data_mthly!W:W,MATCH($C173,data_mthly!$E:$E,0),1)),"")</f>
        <v>11.3</v>
      </c>
      <c r="W173" s="160">
        <f t="shared" si="12"/>
        <v>1</v>
      </c>
      <c r="X173" s="21" t="str">
        <f>IFERROR(IF(INDEX(data_mthly!Y:Y,MATCH($C173,data_mthly!$E:$E,0),1)=0,"",INDEX(data_mthly!Y:Y,MATCH($C173,data_mthly!$E:$E,0),1)),"")</f>
        <v/>
      </c>
      <c r="Y173" s="145" t="str">
        <f>IFERROR(IF(INDEX(data_mthly!Z:Z,MATCH($C173,data_mthly!$E:$E,0),1)=0,"",INDEX(data_mthly!Z:Z,MATCH($C173,data_mthly!$E:$E,0),1)),"")</f>
        <v/>
      </c>
      <c r="Z173" s="21" t="str">
        <f>IFERROR(IF(INDEX(data_mthly!AA:AA,MATCH($C173,data_mthly!$E:$E,0),1)=0,"",INDEX(data_mthly!AA:AA,MATCH($C173,data_mthly!$E:$E,0),1)),"")</f>
        <v/>
      </c>
      <c r="AA173" s="21" t="str">
        <f>IFERROR(IF(INDEX(data_mthly!AB:AB,MATCH($C173,data_mthly!$E:$E,0),1)=0,"",INDEX(data_mthly!AB:AB,MATCH($C173,data_mthly!$E:$E,0),1)),"")</f>
        <v/>
      </c>
      <c r="AB173" s="145" t="str">
        <f>IFERROR(IF(INDEX(data_mthly!AC:AC,MATCH($C173,data_mthly!$E:$E,0),1)=0,"",INDEX(data_mthly!AC:AC,MATCH($C173,data_mthly!$E:$E,0),1)),"")</f>
        <v/>
      </c>
      <c r="AC173" s="21" t="str">
        <f>IFERROR(IF(INDEX(data_mthly!AD:AD,MATCH($C173,data_mthly!$E:$E,0),1)=0,"",INDEX(data_mthly!AD:AD,MATCH($C173,data_mthly!$E:$E,0),1)),"")</f>
        <v/>
      </c>
      <c r="AD173" s="21" t="str">
        <f>IFERROR(IF(INDEX(data_mthly!AE:AE,MATCH($C173,data_mthly!$E:$E,0),1)=0,"",INDEX(data_mthly!AE:AE,MATCH($C173,data_mthly!$E:$E,0),1)),"")</f>
        <v/>
      </c>
      <c r="AE173" s="86" t="str">
        <f>IFERROR(IF(INDEX(data_mthly!AF:AF,MATCH($C173,data_mthly!$E:$E,0),1)=0,"",INDEX(data_mthly!AF:AF,MATCH($C173,data_mthly!$E:$E,0),1)),"")</f>
        <v/>
      </c>
      <c r="AF173" s="88" t="str">
        <f t="shared" si="13"/>
        <v/>
      </c>
      <c r="AG173" s="88">
        <f t="shared" si="14"/>
        <v>1</v>
      </c>
    </row>
    <row r="174" spans="1:33" ht="15.5">
      <c r="A174" s="88">
        <f t="shared" si="10"/>
        <v>2</v>
      </c>
      <c r="B174" s="89">
        <f>IFERROR(IF(INDEX(data_mthly!C:C,MATCH($C174,data_mthly!$E:$E,0),1)=0,"",INDEX(data_mthly!C:C,MATCH($C174,data_mthly!$E:$E,0),1)),"")</f>
        <v>43982</v>
      </c>
      <c r="C174" s="112">
        <f t="shared" si="11"/>
        <v>43983</v>
      </c>
      <c r="D174" s="155">
        <f>IFERROR(IF(INDEX(data_mthly!F:F,MATCH($C174,data_mthly!$E:$E,0),1)=0,"",INDEX(data_mthly!F:F,MATCH($C174,data_mthly!$E:$E,0),1)),"")</f>
        <v>304453</v>
      </c>
      <c r="E174" s="21">
        <f>IFERROR(IF(INDEX(data_mthly!G:G,MATCH($C174,data_mthly!$E:$E,0),1)=0,"",INDEX(data_mthly!G:G,MATCH($C174,data_mthly!$E:$E,0),1)),"")</f>
        <v>164.83</v>
      </c>
      <c r="F174" s="145">
        <f>IFERROR(IF(INDEX(data_mthly!H:H,MATCH($C174,data_mthly!$E:$E,0),1)=0,"",INDEX(data_mthly!H:H,MATCH($C174,data_mthly!$E:$E,0),1)),"")</f>
        <v>0.43000000000000682</v>
      </c>
      <c r="G174" s="145">
        <f>IFERROR(IF(INDEX(data_mthly!I:I,MATCH($C174,data_mthly!$E:$E,0),1)=0,"",INDEX(data_mthly!I:I,MATCH($C174,data_mthly!$E:$E,0),1)),"")</f>
        <v>15.480000000000018</v>
      </c>
      <c r="H174" s="21">
        <f>IFERROR(IF(INDEX(data_mthly!J:J,MATCH($C174,data_mthly!$E:$E,0),1)=0,"",INDEX(data_mthly!J:J,MATCH($C174,data_mthly!$E:$E,0),1)),"")</f>
        <v>161.91</v>
      </c>
      <c r="I174" s="145">
        <f>IFERROR(IF(INDEX(data_mthly!K:K,MATCH($C174,data_mthly!$E:$E,0),1)=0,"",INDEX(data_mthly!K:K,MATCH($C174,data_mthly!$E:$E,0),1)),"")</f>
        <v>0.41999999999998749</v>
      </c>
      <c r="J174" s="145">
        <f>IFERROR(IF(INDEX(data_mthly!L:L,MATCH($C174,data_mthly!$E:$E,0),1)=0,"",INDEX(data_mthly!L:L,MATCH($C174,data_mthly!$E:$E,0),1)),"")</f>
        <v>15.240000000000009</v>
      </c>
      <c r="K174" s="21">
        <f>IFERROR(IF(INDEX(data_mthly!M:M,MATCH($C174,data_mthly!$E:$E,0),1)=0,"",INDEX(data_mthly!M:M,MATCH($C174,data_mthly!$E:$E,0),1)),"")</f>
        <v>84.52</v>
      </c>
      <c r="L174" s="86">
        <f>IFERROR(IF(INDEX(data_mthly!N:N,MATCH($C174,data_mthly!$E:$E,0),1)=0,"",INDEX(data_mthly!N:N,MATCH($C174,data_mthly!$E:$E,0),1)),"")</f>
        <v>10.9</v>
      </c>
      <c r="M174" s="159"/>
      <c r="N174" s="155">
        <f>IFERROR(IF(INDEX(data_mthly!O:O,MATCH($C174,data_mthly!$E:$E,0),1)=0,"",INDEX(data_mthly!O:O,MATCH($C174,data_mthly!$E:$E,0),1)),"")</f>
        <v>311294</v>
      </c>
      <c r="O174" s="21">
        <f>IFERROR(IF(INDEX(data_mthly!P:P,MATCH($C174,data_mthly!$E:$E,0),1)=0,"",INDEX(data_mthly!P:P,MATCH($C174,data_mthly!$E:$E,0),1)),"")</f>
        <v>167.4</v>
      </c>
      <c r="P174" s="145">
        <f>IFERROR(IF(INDEX(data_mthly!Q:Q,MATCH($C174,data_mthly!$E:$E,0),1)=0,"",INDEX(data_mthly!Q:Q,MATCH($C174,data_mthly!$E:$E,0),1)),"")</f>
        <v>0.11000000000001364</v>
      </c>
      <c r="Q174" s="145">
        <f>IFERROR(IF(INDEX(data_mthly!R:R,MATCH($C174,data_mthly!$E:$E,0),1)=0,"",INDEX(data_mthly!R:R,MATCH($C174,data_mthly!$E:$E,0),1)),"")</f>
        <v>15.439999999999998</v>
      </c>
      <c r="R174" s="21">
        <f>IFERROR(IF(INDEX(data_mthly!S:S,MATCH($C174,data_mthly!$E:$E,0),1)=0,"",INDEX(data_mthly!S:S,MATCH($C174,data_mthly!$E:$E,0),1)),"")</f>
        <v>164.44</v>
      </c>
      <c r="S174" s="145">
        <f>IFERROR(IF(INDEX(data_mthly!T:T,MATCH($C174,data_mthly!$E:$E,0),1)=0,"",INDEX(data_mthly!T:T,MATCH($C174,data_mthly!$E:$E,0),1)),"")</f>
        <v>9.9999999999994316E-2</v>
      </c>
      <c r="T174" s="145">
        <f>IFERROR(IF(INDEX(data_mthly!U:U,MATCH($C174,data_mthly!$E:$E,0),1)=0,"",INDEX(data_mthly!U:U,MATCH($C174,data_mthly!$E:$E,0),1)),"")</f>
        <v>15.210000000000008</v>
      </c>
      <c r="U174" s="21">
        <f>IFERROR(IF(INDEX(data_mthly!V:V,MATCH($C174,data_mthly!$E:$E,0),1)=0,"",INDEX(data_mthly!V:V,MATCH($C174,data_mthly!$E:$E,0),1)),"")</f>
        <v>84.66</v>
      </c>
      <c r="V174" s="86">
        <f>IFERROR(IF(INDEX(data_mthly!W:W,MATCH($C174,data_mthly!$E:$E,0),1)=0,"",INDEX(data_mthly!W:W,MATCH($C174,data_mthly!$E:$E,0),1)),"")</f>
        <v>11.4</v>
      </c>
      <c r="W174" s="160">
        <f t="shared" si="12"/>
        <v>2</v>
      </c>
      <c r="X174" s="21" t="str">
        <f>IFERROR(IF(INDEX(data_mthly!Y:Y,MATCH($C174,data_mthly!$E:$E,0),1)=0,"",INDEX(data_mthly!Y:Y,MATCH($C174,data_mthly!$E:$E,0),1)),"")</f>
        <v/>
      </c>
      <c r="Y174" s="145" t="str">
        <f>IFERROR(IF(INDEX(data_mthly!Z:Z,MATCH($C174,data_mthly!$E:$E,0),1)=0,"",INDEX(data_mthly!Z:Z,MATCH($C174,data_mthly!$E:$E,0),1)),"")</f>
        <v/>
      </c>
      <c r="Z174" s="21" t="str">
        <f>IFERROR(IF(INDEX(data_mthly!AA:AA,MATCH($C174,data_mthly!$E:$E,0),1)=0,"",INDEX(data_mthly!AA:AA,MATCH($C174,data_mthly!$E:$E,0),1)),"")</f>
        <v/>
      </c>
      <c r="AA174" s="21" t="str">
        <f>IFERROR(IF(INDEX(data_mthly!AB:AB,MATCH($C174,data_mthly!$E:$E,0),1)=0,"",INDEX(data_mthly!AB:AB,MATCH($C174,data_mthly!$E:$E,0),1)),"")</f>
        <v/>
      </c>
      <c r="AB174" s="145" t="str">
        <f>IFERROR(IF(INDEX(data_mthly!AC:AC,MATCH($C174,data_mthly!$E:$E,0),1)=0,"",INDEX(data_mthly!AC:AC,MATCH($C174,data_mthly!$E:$E,0),1)),"")</f>
        <v/>
      </c>
      <c r="AC174" s="21" t="str">
        <f>IFERROR(IF(INDEX(data_mthly!AD:AD,MATCH($C174,data_mthly!$E:$E,0),1)=0,"",INDEX(data_mthly!AD:AD,MATCH($C174,data_mthly!$E:$E,0),1)),"")</f>
        <v/>
      </c>
      <c r="AD174" s="21" t="str">
        <f>IFERROR(IF(INDEX(data_mthly!AE:AE,MATCH($C174,data_mthly!$E:$E,0),1)=0,"",INDEX(data_mthly!AE:AE,MATCH($C174,data_mthly!$E:$E,0),1)),"")</f>
        <v/>
      </c>
      <c r="AE174" s="86" t="str">
        <f>IFERROR(IF(INDEX(data_mthly!AF:AF,MATCH($C174,data_mthly!$E:$E,0),1)=0,"",INDEX(data_mthly!AF:AF,MATCH($C174,data_mthly!$E:$E,0),1)),"")</f>
        <v/>
      </c>
      <c r="AF174" s="88" t="str">
        <f t="shared" si="13"/>
        <v/>
      </c>
      <c r="AG174" s="88">
        <f t="shared" si="14"/>
        <v>2</v>
      </c>
    </row>
    <row r="175" spans="1:33" ht="15.5">
      <c r="A175" s="88">
        <f t="shared" si="10"/>
        <v>1</v>
      </c>
      <c r="B175" s="89">
        <f>IFERROR(IF(INDEX(data_mthly!C:C,MATCH($C175,data_mthly!$E:$E,0),1)=0,"",INDEX(data_mthly!C:C,MATCH($C175,data_mthly!$E:$E,0),1)),"")</f>
        <v>44010</v>
      </c>
      <c r="C175" s="112">
        <f t="shared" si="11"/>
        <v>44013</v>
      </c>
      <c r="D175" s="155">
        <f>IFERROR(IF(INDEX(data_mthly!F:F,MATCH($C175,data_mthly!$E:$E,0),1)=0,"",INDEX(data_mthly!F:F,MATCH($C175,data_mthly!$E:$E,0),1)),"")</f>
        <v>389718</v>
      </c>
      <c r="E175" s="21">
        <f>IFERROR(IF(INDEX(data_mthly!G:G,MATCH($C175,data_mthly!$E:$E,0),1)=0,"",INDEX(data_mthly!G:G,MATCH($C175,data_mthly!$E:$E,0),1)),"")</f>
        <v>165.27</v>
      </c>
      <c r="F175" s="145">
        <f>IFERROR(IF(INDEX(data_mthly!H:H,MATCH($C175,data_mthly!$E:$E,0),1)=0,"",INDEX(data_mthly!H:H,MATCH($C175,data_mthly!$E:$E,0),1)),"")</f>
        <v>0.44</v>
      </c>
      <c r="G175" s="145">
        <f>IFERROR(IF(INDEX(data_mthly!I:I,MATCH($C175,data_mthly!$E:$E,0),1)=0,"",INDEX(data_mthly!I:I,MATCH($C175,data_mthly!$E:$E,0),1)),"")</f>
        <v>12.890000000000015</v>
      </c>
      <c r="H175" s="21">
        <f>IFERROR(IF(INDEX(data_mthly!J:J,MATCH($C175,data_mthly!$E:$E,0),1)=0,"",INDEX(data_mthly!J:J,MATCH($C175,data_mthly!$E:$E,0),1)),"")</f>
        <v>162.35</v>
      </c>
      <c r="I175" s="145">
        <f>IFERROR(IF(INDEX(data_mthly!K:K,MATCH($C175,data_mthly!$E:$E,0),1)=0,"",INDEX(data_mthly!K:K,MATCH($C175,data_mthly!$E:$E,0),1)),"")</f>
        <v>0.44</v>
      </c>
      <c r="J175" s="145">
        <f>IFERROR(IF(INDEX(data_mthly!L:L,MATCH($C175,data_mthly!$E:$E,0),1)=0,"",INDEX(data_mthly!L:L,MATCH($C175,data_mthly!$E:$E,0),1)),"")</f>
        <v>12.699999999999989</v>
      </c>
      <c r="K175" s="21">
        <f>IFERROR(IF(INDEX(data_mthly!M:M,MATCH($C175,data_mthly!$E:$E,0),1)=0,"",INDEX(data_mthly!M:M,MATCH($C175,data_mthly!$E:$E,0),1)),"")</f>
        <v>85.24</v>
      </c>
      <c r="L175" s="86">
        <f>IFERROR(IF(INDEX(data_mthly!N:N,MATCH($C175,data_mthly!$E:$E,0),1)=0,"",INDEX(data_mthly!N:N,MATCH($C175,data_mthly!$E:$E,0),1)),"")</f>
        <v>11.1</v>
      </c>
      <c r="M175" s="159"/>
      <c r="N175" s="155">
        <f>IFERROR(IF(INDEX(data_mthly!O:O,MATCH($C175,data_mthly!$E:$E,0),1)=0,"",INDEX(data_mthly!O:O,MATCH($C175,data_mthly!$E:$E,0),1)),"")</f>
        <v>410029</v>
      </c>
      <c r="O175" s="21">
        <f>IFERROR(IF(INDEX(data_mthly!P:P,MATCH($C175,data_mthly!$E:$E,0),1)=0,"",INDEX(data_mthly!P:P,MATCH($C175,data_mthly!$E:$E,0),1)),"")</f>
        <v>168.28</v>
      </c>
      <c r="P175" s="145">
        <f>IFERROR(IF(INDEX(data_mthly!Q:Q,MATCH($C175,data_mthly!$E:$E,0),1)=0,"",INDEX(data_mthly!Q:Q,MATCH($C175,data_mthly!$E:$E,0),1)),"")</f>
        <v>0.88</v>
      </c>
      <c r="Q175" s="145">
        <f>IFERROR(IF(INDEX(data_mthly!R:R,MATCH($C175,data_mthly!$E:$E,0),1)=0,"",INDEX(data_mthly!R:R,MATCH($C175,data_mthly!$E:$E,0),1)),"")</f>
        <v>13.300000000000011</v>
      </c>
      <c r="R175" s="21">
        <f>IFERROR(IF(INDEX(data_mthly!S:S,MATCH($C175,data_mthly!$E:$E,0),1)=0,"",INDEX(data_mthly!S:S,MATCH($C175,data_mthly!$E:$E,0),1)),"")</f>
        <v>165.31</v>
      </c>
      <c r="S175" s="145">
        <f>IFERROR(IF(INDEX(data_mthly!T:T,MATCH($C175,data_mthly!$E:$E,0),1)=0,"",INDEX(data_mthly!T:T,MATCH($C175,data_mthly!$E:$E,0),1)),"")</f>
        <v>0.87</v>
      </c>
      <c r="T175" s="145">
        <f>IFERROR(IF(INDEX(data_mthly!U:U,MATCH($C175,data_mthly!$E:$E,0),1)=0,"",INDEX(data_mthly!U:U,MATCH($C175,data_mthly!$E:$E,0),1)),"")</f>
        <v>13.110000000000014</v>
      </c>
      <c r="U175" s="21">
        <f>IFERROR(IF(INDEX(data_mthly!V:V,MATCH($C175,data_mthly!$E:$E,0),1)=0,"",INDEX(data_mthly!V:V,MATCH($C175,data_mthly!$E:$E,0),1)),"")</f>
        <v>85.16</v>
      </c>
      <c r="V175" s="86">
        <f>IFERROR(IF(INDEX(data_mthly!W:W,MATCH($C175,data_mthly!$E:$E,0),1)=0,"",INDEX(data_mthly!W:W,MATCH($C175,data_mthly!$E:$E,0),1)),"")</f>
        <v>11.5</v>
      </c>
      <c r="W175" s="160">
        <f t="shared" si="12"/>
        <v>1</v>
      </c>
      <c r="X175" s="21" t="str">
        <f>IFERROR(IF(INDEX(data_mthly!Y:Y,MATCH($C175,data_mthly!$E:$E,0),1)=0,"",INDEX(data_mthly!Y:Y,MATCH($C175,data_mthly!$E:$E,0),1)),"")</f>
        <v/>
      </c>
      <c r="Y175" s="145" t="str">
        <f>IFERROR(IF(INDEX(data_mthly!Z:Z,MATCH($C175,data_mthly!$E:$E,0),1)=0,"",INDEX(data_mthly!Z:Z,MATCH($C175,data_mthly!$E:$E,0),1)),"")</f>
        <v/>
      </c>
      <c r="Z175" s="21" t="str">
        <f>IFERROR(IF(INDEX(data_mthly!AA:AA,MATCH($C175,data_mthly!$E:$E,0),1)=0,"",INDEX(data_mthly!AA:AA,MATCH($C175,data_mthly!$E:$E,0),1)),"")</f>
        <v/>
      </c>
      <c r="AA175" s="21" t="str">
        <f>IFERROR(IF(INDEX(data_mthly!AB:AB,MATCH($C175,data_mthly!$E:$E,0),1)=0,"",INDEX(data_mthly!AB:AB,MATCH($C175,data_mthly!$E:$E,0),1)),"")</f>
        <v/>
      </c>
      <c r="AB175" s="145" t="str">
        <f>IFERROR(IF(INDEX(data_mthly!AC:AC,MATCH($C175,data_mthly!$E:$E,0),1)=0,"",INDEX(data_mthly!AC:AC,MATCH($C175,data_mthly!$E:$E,0),1)),"")</f>
        <v/>
      </c>
      <c r="AC175" s="21" t="str">
        <f>IFERROR(IF(INDEX(data_mthly!AD:AD,MATCH($C175,data_mthly!$E:$E,0),1)=0,"",INDEX(data_mthly!AD:AD,MATCH($C175,data_mthly!$E:$E,0),1)),"")</f>
        <v/>
      </c>
      <c r="AD175" s="21" t="str">
        <f>IFERROR(IF(INDEX(data_mthly!AE:AE,MATCH($C175,data_mthly!$E:$E,0),1)=0,"",INDEX(data_mthly!AE:AE,MATCH($C175,data_mthly!$E:$E,0),1)),"")</f>
        <v/>
      </c>
      <c r="AE175" s="86" t="str">
        <f>IFERROR(IF(INDEX(data_mthly!AF:AF,MATCH($C175,data_mthly!$E:$E,0),1)=0,"",INDEX(data_mthly!AF:AF,MATCH($C175,data_mthly!$E:$E,0),1)),"")</f>
        <v/>
      </c>
      <c r="AF175" s="88" t="str">
        <f t="shared" si="13"/>
        <v/>
      </c>
      <c r="AG175" s="88">
        <f t="shared" si="14"/>
        <v>1</v>
      </c>
    </row>
    <row r="176" spans="1:33" ht="15.5">
      <c r="A176" s="88">
        <f t="shared" si="10"/>
        <v>2</v>
      </c>
      <c r="B176" s="89">
        <f>IFERROR(IF(INDEX(data_mthly!C:C,MATCH($C176,data_mthly!$E:$E,0),1)=0,"",INDEX(data_mthly!C:C,MATCH($C176,data_mthly!$E:$E,0),1)),"")</f>
        <v>44045</v>
      </c>
      <c r="C176" s="112">
        <f t="shared" si="11"/>
        <v>44044</v>
      </c>
      <c r="D176" s="155">
        <f>IFERROR(IF(INDEX(data_mthly!F:F,MATCH($C176,data_mthly!$E:$E,0),1)=0,"",INDEX(data_mthly!F:F,MATCH($C176,data_mthly!$E:$E,0),1)),"")</f>
        <v>310699</v>
      </c>
      <c r="E176" s="21">
        <f>IFERROR(IF(INDEX(data_mthly!G:G,MATCH($C176,data_mthly!$E:$E,0),1)=0,"",INDEX(data_mthly!G:G,MATCH($C176,data_mthly!$E:$E,0),1)),"")</f>
        <v>163.12</v>
      </c>
      <c r="F176" s="145">
        <f>IFERROR(IF(INDEX(data_mthly!H:H,MATCH($C176,data_mthly!$E:$E,0),1)=0,"",INDEX(data_mthly!H:H,MATCH($C176,data_mthly!$E:$E,0),1)),"")</f>
        <v>-2.15</v>
      </c>
      <c r="G176" s="145">
        <f>IFERROR(IF(INDEX(data_mthly!I:I,MATCH($C176,data_mthly!$E:$E,0),1)=0,"",INDEX(data_mthly!I:I,MATCH($C176,data_mthly!$E:$E,0),1)),"")</f>
        <v>10.039999999999992</v>
      </c>
      <c r="H176" s="21">
        <f>IFERROR(IF(INDEX(data_mthly!J:J,MATCH($C176,data_mthly!$E:$E,0),1)=0,"",INDEX(data_mthly!J:J,MATCH($C176,data_mthly!$E:$E,0),1)),"")</f>
        <v>160.24</v>
      </c>
      <c r="I176" s="145">
        <f>IFERROR(IF(INDEX(data_mthly!K:K,MATCH($C176,data_mthly!$E:$E,0),1)=0,"",INDEX(data_mthly!K:K,MATCH($C176,data_mthly!$E:$E,0),1)),"")</f>
        <v>-2.11</v>
      </c>
      <c r="J176" s="145">
        <f>IFERROR(IF(INDEX(data_mthly!L:L,MATCH($C176,data_mthly!$E:$E,0),1)=0,"",INDEX(data_mthly!L:L,MATCH($C176,data_mthly!$E:$E,0),1)),"")</f>
        <v>9.8700000000000045</v>
      </c>
      <c r="K176" s="21">
        <f>IFERROR(IF(INDEX(data_mthly!M:M,MATCH($C176,data_mthly!$E:$E,0),1)=0,"",INDEX(data_mthly!M:M,MATCH($C176,data_mthly!$E:$E,0),1)),"")</f>
        <v>85.58</v>
      </c>
      <c r="L176" s="86">
        <f>IFERROR(IF(INDEX(data_mthly!N:N,MATCH($C176,data_mthly!$E:$E,0),1)=0,"",INDEX(data_mthly!N:N,MATCH($C176,data_mthly!$E:$E,0),1)),"")</f>
        <v>11.1</v>
      </c>
      <c r="M176" s="159"/>
      <c r="N176" s="155">
        <f>IFERROR(IF(INDEX(data_mthly!O:O,MATCH($C176,data_mthly!$E:$E,0),1)=0,"",INDEX(data_mthly!O:O,MATCH($C176,data_mthly!$E:$E,0),1)),"")</f>
        <v>314872</v>
      </c>
      <c r="O176" s="21">
        <f>IFERROR(IF(INDEX(data_mthly!P:P,MATCH($C176,data_mthly!$E:$E,0),1)=0,"",INDEX(data_mthly!P:P,MATCH($C176,data_mthly!$E:$E,0),1)),"")</f>
        <v>166.14</v>
      </c>
      <c r="P176" s="145">
        <f>IFERROR(IF(INDEX(data_mthly!Q:Q,MATCH($C176,data_mthly!$E:$E,0),1)=0,"",INDEX(data_mthly!Q:Q,MATCH($C176,data_mthly!$E:$E,0),1)),"")</f>
        <v>-2.14</v>
      </c>
      <c r="Q176" s="145">
        <f>IFERROR(IF(INDEX(data_mthly!R:R,MATCH($C176,data_mthly!$E:$E,0),1)=0,"",INDEX(data_mthly!R:R,MATCH($C176,data_mthly!$E:$E,0),1)),"")</f>
        <v>10.569999999999993</v>
      </c>
      <c r="R176" s="21">
        <f>IFERROR(IF(INDEX(data_mthly!S:S,MATCH($C176,data_mthly!$E:$E,0),1)=0,"",INDEX(data_mthly!S:S,MATCH($C176,data_mthly!$E:$E,0),1)),"")</f>
        <v>163.22</v>
      </c>
      <c r="S176" s="145">
        <f>IFERROR(IF(INDEX(data_mthly!T:T,MATCH($C176,data_mthly!$E:$E,0),1)=0,"",INDEX(data_mthly!T:T,MATCH($C176,data_mthly!$E:$E,0),1)),"")</f>
        <v>-2.09</v>
      </c>
      <c r="T176" s="145">
        <f>IFERROR(IF(INDEX(data_mthly!U:U,MATCH($C176,data_mthly!$E:$E,0),1)=0,"",INDEX(data_mthly!U:U,MATCH($C176,data_mthly!$E:$E,0),1)),"")</f>
        <v>10.430000000000007</v>
      </c>
      <c r="U176" s="21">
        <f>IFERROR(IF(INDEX(data_mthly!V:V,MATCH($C176,data_mthly!$E:$E,0),1)=0,"",INDEX(data_mthly!V:V,MATCH($C176,data_mthly!$E:$E,0),1)),"")</f>
        <v>85.81</v>
      </c>
      <c r="V176" s="86">
        <f>IFERROR(IF(INDEX(data_mthly!W:W,MATCH($C176,data_mthly!$E:$E,0),1)=0,"",INDEX(data_mthly!W:W,MATCH($C176,data_mthly!$E:$E,0),1)),"")</f>
        <v>11.6</v>
      </c>
      <c r="W176" s="160">
        <f t="shared" si="12"/>
        <v>2</v>
      </c>
      <c r="X176" s="21" t="str">
        <f>IFERROR(IF(INDEX(data_mthly!Y:Y,MATCH($C176,data_mthly!$E:$E,0),1)=0,"",INDEX(data_mthly!Y:Y,MATCH($C176,data_mthly!$E:$E,0),1)),"")</f>
        <v/>
      </c>
      <c r="Y176" s="145" t="str">
        <f>IFERROR(IF(INDEX(data_mthly!Z:Z,MATCH($C176,data_mthly!$E:$E,0),1)=0,"",INDEX(data_mthly!Z:Z,MATCH($C176,data_mthly!$E:$E,0),1)),"")</f>
        <v/>
      </c>
      <c r="Z176" s="21" t="str">
        <f>IFERROR(IF(INDEX(data_mthly!AA:AA,MATCH($C176,data_mthly!$E:$E,0),1)=0,"",INDEX(data_mthly!AA:AA,MATCH($C176,data_mthly!$E:$E,0),1)),"")</f>
        <v/>
      </c>
      <c r="AA176" s="21" t="str">
        <f>IFERROR(IF(INDEX(data_mthly!AB:AB,MATCH($C176,data_mthly!$E:$E,0),1)=0,"",INDEX(data_mthly!AB:AB,MATCH($C176,data_mthly!$E:$E,0),1)),"")</f>
        <v/>
      </c>
      <c r="AB176" s="145" t="str">
        <f>IFERROR(IF(INDEX(data_mthly!AC:AC,MATCH($C176,data_mthly!$E:$E,0),1)=0,"",INDEX(data_mthly!AC:AC,MATCH($C176,data_mthly!$E:$E,0),1)),"")</f>
        <v/>
      </c>
      <c r="AC176" s="21" t="str">
        <f>IFERROR(IF(INDEX(data_mthly!AD:AD,MATCH($C176,data_mthly!$E:$E,0),1)=0,"",INDEX(data_mthly!AD:AD,MATCH($C176,data_mthly!$E:$E,0),1)),"")</f>
        <v/>
      </c>
      <c r="AD176" s="21" t="str">
        <f>IFERROR(IF(INDEX(data_mthly!AE:AE,MATCH($C176,data_mthly!$E:$E,0),1)=0,"",INDEX(data_mthly!AE:AE,MATCH($C176,data_mthly!$E:$E,0),1)),"")</f>
        <v/>
      </c>
      <c r="AE176" s="86" t="str">
        <f>IFERROR(IF(INDEX(data_mthly!AF:AF,MATCH($C176,data_mthly!$E:$E,0),1)=0,"",INDEX(data_mthly!AF:AF,MATCH($C176,data_mthly!$E:$E,0),1)),"")</f>
        <v/>
      </c>
      <c r="AF176" s="88" t="str">
        <f t="shared" si="13"/>
        <v/>
      </c>
      <c r="AG176" s="88">
        <f t="shared" si="14"/>
        <v>2</v>
      </c>
    </row>
    <row r="177" spans="1:33" ht="15.5">
      <c r="A177" s="88">
        <f t="shared" si="10"/>
        <v>1</v>
      </c>
      <c r="B177" s="89">
        <f>IFERROR(IF(INDEX(data_mthly!C:C,MATCH($C177,data_mthly!$E:$E,0),1)=0,"",INDEX(data_mthly!C:C,MATCH($C177,data_mthly!$E:$E,0),1)),"")</f>
        <v>44073</v>
      </c>
      <c r="C177" s="112">
        <f t="shared" si="11"/>
        <v>44075</v>
      </c>
      <c r="D177" s="155">
        <f>IFERROR(IF(INDEX(data_mthly!F:F,MATCH($C177,data_mthly!$E:$E,0),1)=0,"",INDEX(data_mthly!F:F,MATCH($C177,data_mthly!$E:$E,0),1)),"")</f>
        <v>326810</v>
      </c>
      <c r="E177" s="21">
        <f>IFERROR(IF(INDEX(data_mthly!G:G,MATCH($C177,data_mthly!$E:$E,0),1)=0,"",INDEX(data_mthly!G:G,MATCH($C177,data_mthly!$E:$E,0),1)),"")</f>
        <v>160.37</v>
      </c>
      <c r="F177" s="145">
        <f>IFERROR(IF(INDEX(data_mthly!H:H,MATCH($C177,data_mthly!$E:$E,0),1)=0,"",INDEX(data_mthly!H:H,MATCH($C177,data_mthly!$E:$E,0),1)),"")</f>
        <v>-2.75</v>
      </c>
      <c r="G177" s="145">
        <f>IFERROR(IF(INDEX(data_mthly!I:I,MATCH($C177,data_mthly!$E:$E,0),1)=0,"",INDEX(data_mthly!I:I,MATCH($C177,data_mthly!$E:$E,0),1)),"")</f>
        <v>6.8700000000000045</v>
      </c>
      <c r="H177" s="21">
        <f>IFERROR(IF(INDEX(data_mthly!J:J,MATCH($C177,data_mthly!$E:$E,0),1)=0,"",INDEX(data_mthly!J:J,MATCH($C177,data_mthly!$E:$E,0),1)),"")</f>
        <v>157.56</v>
      </c>
      <c r="I177" s="145">
        <f>IFERROR(IF(INDEX(data_mthly!K:K,MATCH($C177,data_mthly!$E:$E,0),1)=0,"",INDEX(data_mthly!K:K,MATCH($C177,data_mthly!$E:$E,0),1)),"")</f>
        <v>-2.68</v>
      </c>
      <c r="J177" s="145">
        <f>IFERROR(IF(INDEX(data_mthly!L:L,MATCH($C177,data_mthly!$E:$E,0),1)=0,"",INDEX(data_mthly!L:L,MATCH($C177,data_mthly!$E:$E,0),1)),"")</f>
        <v>6.789999999999992</v>
      </c>
      <c r="K177" s="21">
        <f>IFERROR(IF(INDEX(data_mthly!M:M,MATCH($C177,data_mthly!$E:$E,0),1)=0,"",INDEX(data_mthly!M:M,MATCH($C177,data_mthly!$E:$E,0),1)),"")</f>
        <v>86.12</v>
      </c>
      <c r="L177" s="86">
        <f>IFERROR(IF(INDEX(data_mthly!N:N,MATCH($C177,data_mthly!$E:$E,0),1)=0,"",INDEX(data_mthly!N:N,MATCH($C177,data_mthly!$E:$E,0),1)),"")</f>
        <v>11.2</v>
      </c>
      <c r="M177" s="159"/>
      <c r="N177" s="155">
        <f>IFERROR(IF(INDEX(data_mthly!O:O,MATCH($C177,data_mthly!$E:$E,0),1)=0,"",INDEX(data_mthly!O:O,MATCH($C177,data_mthly!$E:$E,0),1)),"")</f>
        <v>334976</v>
      </c>
      <c r="O177" s="21">
        <f>IFERROR(IF(INDEX(data_mthly!P:P,MATCH($C177,data_mthly!$E:$E,0),1)=0,"",INDEX(data_mthly!P:P,MATCH($C177,data_mthly!$E:$E,0),1)),"")</f>
        <v>164.07</v>
      </c>
      <c r="P177" s="145">
        <f>IFERROR(IF(INDEX(data_mthly!Q:Q,MATCH($C177,data_mthly!$E:$E,0),1)=0,"",INDEX(data_mthly!Q:Q,MATCH($C177,data_mthly!$E:$E,0),1)),"")</f>
        <v>-1</v>
      </c>
      <c r="Q177" s="145">
        <f>IFERROR(IF(INDEX(data_mthly!R:R,MATCH($C177,data_mthly!$E:$E,0),1)=0,"",INDEX(data_mthly!R:R,MATCH($C177,data_mthly!$E:$E,0),1)),"")</f>
        <v>8.2599999999999909</v>
      </c>
      <c r="R177" s="21">
        <f>IFERROR(IF(INDEX(data_mthly!S:S,MATCH($C177,data_mthly!$E:$E,0),1)=0,"",INDEX(data_mthly!S:S,MATCH($C177,data_mthly!$E:$E,0),1)),"")</f>
        <v>161.22</v>
      </c>
      <c r="S177" s="145">
        <f>IFERROR(IF(INDEX(data_mthly!T:T,MATCH($C177,data_mthly!$E:$E,0),1)=0,"",INDEX(data_mthly!T:T,MATCH($C177,data_mthly!$E:$E,0),1)),"")</f>
        <v>-0.97</v>
      </c>
      <c r="T177" s="145">
        <f>IFERROR(IF(INDEX(data_mthly!U:U,MATCH($C177,data_mthly!$E:$E,0),1)=0,"",INDEX(data_mthly!U:U,MATCH($C177,data_mthly!$E:$E,0),1)),"")</f>
        <v>8.1599999999999966</v>
      </c>
      <c r="U177" s="21">
        <f>IFERROR(IF(INDEX(data_mthly!V:V,MATCH($C177,data_mthly!$E:$E,0),1)=0,"",INDEX(data_mthly!V:V,MATCH($C177,data_mthly!$E:$E,0),1)),"")</f>
        <v>86.41</v>
      </c>
      <c r="V177" s="86">
        <f>IFERROR(IF(INDEX(data_mthly!W:W,MATCH($C177,data_mthly!$E:$E,0),1)=0,"",INDEX(data_mthly!W:W,MATCH($C177,data_mthly!$E:$E,0),1)),"")</f>
        <v>11.6</v>
      </c>
      <c r="W177" s="160">
        <f t="shared" si="12"/>
        <v>1</v>
      </c>
      <c r="X177" s="21" t="str">
        <f>IFERROR(IF(INDEX(data_mthly!Y:Y,MATCH($C177,data_mthly!$E:$E,0),1)=0,"",INDEX(data_mthly!Y:Y,MATCH($C177,data_mthly!$E:$E,0),1)),"")</f>
        <v/>
      </c>
      <c r="Y177" s="145" t="str">
        <f>IFERROR(IF(INDEX(data_mthly!Z:Z,MATCH($C177,data_mthly!$E:$E,0),1)=0,"",INDEX(data_mthly!Z:Z,MATCH($C177,data_mthly!$E:$E,0),1)),"")</f>
        <v/>
      </c>
      <c r="Z177" s="21" t="str">
        <f>IFERROR(IF(INDEX(data_mthly!AA:AA,MATCH($C177,data_mthly!$E:$E,0),1)=0,"",INDEX(data_mthly!AA:AA,MATCH($C177,data_mthly!$E:$E,0),1)),"")</f>
        <v/>
      </c>
      <c r="AA177" s="21" t="str">
        <f>IFERROR(IF(INDEX(data_mthly!AB:AB,MATCH($C177,data_mthly!$E:$E,0),1)=0,"",INDEX(data_mthly!AB:AB,MATCH($C177,data_mthly!$E:$E,0),1)),"")</f>
        <v/>
      </c>
      <c r="AB177" s="145" t="str">
        <f>IFERROR(IF(INDEX(data_mthly!AC:AC,MATCH($C177,data_mthly!$E:$E,0),1)=0,"",INDEX(data_mthly!AC:AC,MATCH($C177,data_mthly!$E:$E,0),1)),"")</f>
        <v/>
      </c>
      <c r="AC177" s="21" t="str">
        <f>IFERROR(IF(INDEX(data_mthly!AD:AD,MATCH($C177,data_mthly!$E:$E,0),1)=0,"",INDEX(data_mthly!AD:AD,MATCH($C177,data_mthly!$E:$E,0),1)),"")</f>
        <v/>
      </c>
      <c r="AD177" s="21" t="str">
        <f>IFERROR(IF(INDEX(data_mthly!AE:AE,MATCH($C177,data_mthly!$E:$E,0),1)=0,"",INDEX(data_mthly!AE:AE,MATCH($C177,data_mthly!$E:$E,0),1)),"")</f>
        <v/>
      </c>
      <c r="AE177" s="86" t="str">
        <f>IFERROR(IF(INDEX(data_mthly!AF:AF,MATCH($C177,data_mthly!$E:$E,0),1)=0,"",INDEX(data_mthly!AF:AF,MATCH($C177,data_mthly!$E:$E,0),1)),"")</f>
        <v/>
      </c>
      <c r="AF177" s="88" t="str">
        <f t="shared" si="13"/>
        <v/>
      </c>
      <c r="AG177" s="88">
        <f t="shared" si="14"/>
        <v>1</v>
      </c>
    </row>
    <row r="178" spans="1:33" ht="15.5">
      <c r="A178" s="88">
        <f t="shared" si="10"/>
        <v>2</v>
      </c>
      <c r="B178" s="89">
        <f>IFERROR(IF(INDEX(data_mthly!C:C,MATCH($C178,data_mthly!$E:$E,0),1)=0,"",INDEX(data_mthly!C:C,MATCH($C178,data_mthly!$E:$E,0),1)),"")</f>
        <v>44101</v>
      </c>
      <c r="C178" s="112">
        <f t="shared" si="11"/>
        <v>44105</v>
      </c>
      <c r="D178" s="155">
        <f>IFERROR(IF(INDEX(data_mthly!F:F,MATCH($C178,data_mthly!$E:$E,0),1)=0,"",INDEX(data_mthly!F:F,MATCH($C178,data_mthly!$E:$E,0),1)),"")</f>
        <v>413492</v>
      </c>
      <c r="E178" s="21">
        <f>IFERROR(IF(INDEX(data_mthly!G:G,MATCH($C178,data_mthly!$E:$E,0),1)=0,"",INDEX(data_mthly!G:G,MATCH($C178,data_mthly!$E:$E,0),1)),"")</f>
        <v>157.30000000000001</v>
      </c>
      <c r="F178" s="145">
        <f>IFERROR(IF(INDEX(data_mthly!H:H,MATCH($C178,data_mthly!$E:$E,0),1)=0,"",INDEX(data_mthly!H:H,MATCH($C178,data_mthly!$E:$E,0),1)),"")</f>
        <v>-3.07</v>
      </c>
      <c r="G178" s="145">
        <f>IFERROR(IF(INDEX(data_mthly!I:I,MATCH($C178,data_mthly!$E:$E,0),1)=0,"",INDEX(data_mthly!I:I,MATCH($C178,data_mthly!$E:$E,0),1)),"")</f>
        <v>0.80000000000001137</v>
      </c>
      <c r="H178" s="21">
        <f>IFERROR(IF(INDEX(data_mthly!J:J,MATCH($C178,data_mthly!$E:$E,0),1)=0,"",INDEX(data_mthly!J:J,MATCH($C178,data_mthly!$E:$E,0),1)),"")</f>
        <v>154.56</v>
      </c>
      <c r="I178" s="145">
        <f>IFERROR(IF(INDEX(data_mthly!K:K,MATCH($C178,data_mthly!$E:$E,0),1)=0,"",INDEX(data_mthly!K:K,MATCH($C178,data_mthly!$E:$E,0),1)),"")</f>
        <v>-3</v>
      </c>
      <c r="J178" s="145">
        <f>IFERROR(IF(INDEX(data_mthly!L:L,MATCH($C178,data_mthly!$E:$E,0),1)=0,"",INDEX(data_mthly!L:L,MATCH($C178,data_mthly!$E:$E,0),1)),"")</f>
        <v>0.81999999999999318</v>
      </c>
      <c r="K178" s="21">
        <f>IFERROR(IF(INDEX(data_mthly!M:M,MATCH($C178,data_mthly!$E:$E,0),1)=0,"",INDEX(data_mthly!M:M,MATCH($C178,data_mthly!$E:$E,0),1)),"")</f>
        <v>86.84</v>
      </c>
      <c r="L178" s="86">
        <f>IFERROR(IF(INDEX(data_mthly!N:N,MATCH($C178,data_mthly!$E:$E,0),1)=0,"",INDEX(data_mthly!N:N,MATCH($C178,data_mthly!$E:$E,0),1)),"")</f>
        <v>11.3</v>
      </c>
      <c r="M178" s="159"/>
      <c r="N178" s="155">
        <f>IFERROR(IF(INDEX(data_mthly!O:O,MATCH($C178,data_mthly!$E:$E,0),1)=0,"",INDEX(data_mthly!O:O,MATCH($C178,data_mthly!$E:$E,0),1)),"")</f>
        <v>422383</v>
      </c>
      <c r="O178" s="21">
        <f>IFERROR(IF(INDEX(data_mthly!P:P,MATCH($C178,data_mthly!$E:$E,0),1)=0,"",INDEX(data_mthly!P:P,MATCH($C178,data_mthly!$E:$E,0),1)),"")</f>
        <v>161.47999999999999</v>
      </c>
      <c r="P178" s="145">
        <f>IFERROR(IF(INDEX(data_mthly!Q:Q,MATCH($C178,data_mthly!$E:$E,0),1)=0,"",INDEX(data_mthly!Q:Q,MATCH($C178,data_mthly!$E:$E,0),1)),"")</f>
        <v>-2.59</v>
      </c>
      <c r="Q178" s="145">
        <f>IFERROR(IF(INDEX(data_mthly!R:R,MATCH($C178,data_mthly!$E:$E,0),1)=0,"",INDEX(data_mthly!R:R,MATCH($C178,data_mthly!$E:$E,0),1)),"")</f>
        <v>2.9599999999999795</v>
      </c>
      <c r="R178" s="21">
        <f>IFERROR(IF(INDEX(data_mthly!S:S,MATCH($C178,data_mthly!$E:$E,0),1)=0,"",INDEX(data_mthly!S:S,MATCH($C178,data_mthly!$E:$E,0),1)),"")</f>
        <v>158.68</v>
      </c>
      <c r="S178" s="145">
        <f>IFERROR(IF(INDEX(data_mthly!T:T,MATCH($C178,data_mthly!$E:$E,0),1)=0,"",INDEX(data_mthly!T:T,MATCH($C178,data_mthly!$E:$E,0),1)),"")</f>
        <v>-2.54</v>
      </c>
      <c r="T178" s="145">
        <f>IFERROR(IF(INDEX(data_mthly!U:U,MATCH($C178,data_mthly!$E:$E,0),1)=0,"",INDEX(data_mthly!U:U,MATCH($C178,data_mthly!$E:$E,0),1)),"")</f>
        <v>2.960000000000008</v>
      </c>
      <c r="U178" s="21">
        <f>IFERROR(IF(INDEX(data_mthly!V:V,MATCH($C178,data_mthly!$E:$E,0),1)=0,"",INDEX(data_mthly!V:V,MATCH($C178,data_mthly!$E:$E,0),1)),"")</f>
        <v>87.03</v>
      </c>
      <c r="V178" s="86">
        <f>IFERROR(IF(INDEX(data_mthly!W:W,MATCH($C178,data_mthly!$E:$E,0),1)=0,"",INDEX(data_mthly!W:W,MATCH($C178,data_mthly!$E:$E,0),1)),"")</f>
        <v>11.6</v>
      </c>
      <c r="W178" s="160">
        <f t="shared" si="12"/>
        <v>2</v>
      </c>
      <c r="X178" s="21" t="str">
        <f>IFERROR(IF(INDEX(data_mthly!Y:Y,MATCH($C178,data_mthly!$E:$E,0),1)=0,"",INDEX(data_mthly!Y:Y,MATCH($C178,data_mthly!$E:$E,0),1)),"")</f>
        <v/>
      </c>
      <c r="Y178" s="145" t="str">
        <f>IFERROR(IF(INDEX(data_mthly!Z:Z,MATCH($C178,data_mthly!$E:$E,0),1)=0,"",INDEX(data_mthly!Z:Z,MATCH($C178,data_mthly!$E:$E,0),1)),"")</f>
        <v/>
      </c>
      <c r="Z178" s="21" t="str">
        <f>IFERROR(IF(INDEX(data_mthly!AA:AA,MATCH($C178,data_mthly!$E:$E,0),1)=0,"",INDEX(data_mthly!AA:AA,MATCH($C178,data_mthly!$E:$E,0),1)),"")</f>
        <v/>
      </c>
      <c r="AA178" s="21" t="str">
        <f>IFERROR(IF(INDEX(data_mthly!AB:AB,MATCH($C178,data_mthly!$E:$E,0),1)=0,"",INDEX(data_mthly!AB:AB,MATCH($C178,data_mthly!$E:$E,0),1)),"")</f>
        <v/>
      </c>
      <c r="AB178" s="145" t="str">
        <f>IFERROR(IF(INDEX(data_mthly!AC:AC,MATCH($C178,data_mthly!$E:$E,0),1)=0,"",INDEX(data_mthly!AC:AC,MATCH($C178,data_mthly!$E:$E,0),1)),"")</f>
        <v/>
      </c>
      <c r="AC178" s="21" t="str">
        <f>IFERROR(IF(INDEX(data_mthly!AD:AD,MATCH($C178,data_mthly!$E:$E,0),1)=0,"",INDEX(data_mthly!AD:AD,MATCH($C178,data_mthly!$E:$E,0),1)),"")</f>
        <v/>
      </c>
      <c r="AD178" s="21" t="str">
        <f>IFERROR(IF(INDEX(data_mthly!AE:AE,MATCH($C178,data_mthly!$E:$E,0),1)=0,"",INDEX(data_mthly!AE:AE,MATCH($C178,data_mthly!$E:$E,0),1)),"")</f>
        <v/>
      </c>
      <c r="AE178" s="86" t="str">
        <f>IFERROR(IF(INDEX(data_mthly!AF:AF,MATCH($C178,data_mthly!$E:$E,0),1)=0,"",INDEX(data_mthly!AF:AF,MATCH($C178,data_mthly!$E:$E,0),1)),"")</f>
        <v/>
      </c>
      <c r="AF178" s="88" t="str">
        <f t="shared" si="13"/>
        <v/>
      </c>
      <c r="AG178" s="88">
        <f t="shared" si="14"/>
        <v>2</v>
      </c>
    </row>
    <row r="179" spans="1:33" ht="15.5">
      <c r="A179" s="88">
        <f t="shared" si="10"/>
        <v>1</v>
      </c>
      <c r="B179" s="89">
        <f>IFERROR(IF(INDEX(data_mthly!C:C,MATCH($C179,data_mthly!$E:$E,0),1)=0,"",INDEX(data_mthly!C:C,MATCH($C179,data_mthly!$E:$E,0),1)),"")</f>
        <v>44136</v>
      </c>
      <c r="C179" s="112">
        <f t="shared" si="11"/>
        <v>44136</v>
      </c>
      <c r="D179" s="155">
        <f>IFERROR(IF(INDEX(data_mthly!F:F,MATCH($C179,data_mthly!$E:$E,0),1)=0,"",INDEX(data_mthly!F:F,MATCH($C179,data_mthly!$E:$E,0),1)),"")</f>
        <v>323050</v>
      </c>
      <c r="E179" s="21">
        <f>IFERROR(IF(INDEX(data_mthly!G:G,MATCH($C179,data_mthly!$E:$E,0),1)=0,"",INDEX(data_mthly!G:G,MATCH($C179,data_mthly!$E:$E,0),1)),"")</f>
        <v>153.83000000000001</v>
      </c>
      <c r="F179" s="145">
        <f>IFERROR(IF(INDEX(data_mthly!H:H,MATCH($C179,data_mthly!$E:$E,0),1)=0,"",INDEX(data_mthly!H:H,MATCH($C179,data_mthly!$E:$E,0),1)),"")</f>
        <v>-3.4699999999999989</v>
      </c>
      <c r="G179" s="145">
        <f>IFERROR(IF(INDEX(data_mthly!I:I,MATCH($C179,data_mthly!$E:$E,0),1)=0,"",INDEX(data_mthly!I:I,MATCH($C179,data_mthly!$E:$E,0),1)),"")</f>
        <v>-4.7699999999999818</v>
      </c>
      <c r="H179" s="21">
        <f>IFERROR(IF(INDEX(data_mthly!J:J,MATCH($C179,data_mthly!$E:$E,0),1)=0,"",INDEX(data_mthly!J:J,MATCH($C179,data_mthly!$E:$E,0),1)),"")</f>
        <v>151.16999999999999</v>
      </c>
      <c r="I179" s="145">
        <f>IFERROR(IF(INDEX(data_mthly!K:K,MATCH($C179,data_mthly!$E:$E,0),1)=0,"",INDEX(data_mthly!K:K,MATCH($C179,data_mthly!$E:$E,0),1)),"")</f>
        <v>-3.3900000000000148</v>
      </c>
      <c r="J179" s="145">
        <f>IFERROR(IF(INDEX(data_mthly!L:L,MATCH($C179,data_mthly!$E:$E,0),1)=0,"",INDEX(data_mthly!L:L,MATCH($C179,data_mthly!$E:$E,0),1)),"")</f>
        <v>-4.6300000000000239</v>
      </c>
      <c r="K179" s="21">
        <f>IFERROR(IF(INDEX(data_mthly!M:M,MATCH($C179,data_mthly!$E:$E,0),1)=0,"",INDEX(data_mthly!M:M,MATCH($C179,data_mthly!$E:$E,0),1)),"")</f>
        <v>87.9</v>
      </c>
      <c r="L179" s="86">
        <f>IFERROR(IF(INDEX(data_mthly!N:N,MATCH($C179,data_mthly!$E:$E,0),1)=0,"",INDEX(data_mthly!N:N,MATCH($C179,data_mthly!$E:$E,0),1)),"")</f>
        <v>11.5</v>
      </c>
      <c r="M179" s="159"/>
      <c r="N179" s="155">
        <f>IFERROR(IF(INDEX(data_mthly!O:O,MATCH($C179,data_mthly!$E:$E,0),1)=0,"",INDEX(data_mthly!O:O,MATCH($C179,data_mthly!$E:$E,0),1)),"")</f>
        <v>335645</v>
      </c>
      <c r="O179" s="21">
        <f>IFERROR(IF(INDEX(data_mthly!P:P,MATCH($C179,data_mthly!$E:$E,0),1)=0,"",INDEX(data_mthly!P:P,MATCH($C179,data_mthly!$E:$E,0),1)),"")</f>
        <v>158.19</v>
      </c>
      <c r="P179" s="145">
        <f>IFERROR(IF(INDEX(data_mthly!Q:Q,MATCH($C179,data_mthly!$E:$E,0),1)=0,"",INDEX(data_mthly!Q:Q,MATCH($C179,data_mthly!$E:$E,0),1)),"")</f>
        <v>-3.29</v>
      </c>
      <c r="Q179" s="145">
        <f>IFERROR(IF(INDEX(data_mthly!R:R,MATCH($C179,data_mthly!$E:$E,0),1)=0,"",INDEX(data_mthly!R:R,MATCH($C179,data_mthly!$E:$E,0),1)),"")</f>
        <v>-2.3700000000000045</v>
      </c>
      <c r="R179" s="21">
        <f>IFERROR(IF(INDEX(data_mthly!S:S,MATCH($C179,data_mthly!$E:$E,0),1)=0,"",INDEX(data_mthly!S:S,MATCH($C179,data_mthly!$E:$E,0),1)),"")</f>
        <v>155.46</v>
      </c>
      <c r="S179" s="145">
        <f>IFERROR(IF(INDEX(data_mthly!T:T,MATCH($C179,data_mthly!$E:$E,0),1)=0,"",INDEX(data_mthly!T:T,MATCH($C179,data_mthly!$E:$E,0),1)),"")</f>
        <v>-3.22</v>
      </c>
      <c r="T179" s="145">
        <f>IFERROR(IF(INDEX(data_mthly!U:U,MATCH($C179,data_mthly!$E:$E,0),1)=0,"",INDEX(data_mthly!U:U,MATCH($C179,data_mthly!$E:$E,0),1)),"")</f>
        <v>-2.2599999999999909</v>
      </c>
      <c r="U179" s="21">
        <f>IFERROR(IF(INDEX(data_mthly!V:V,MATCH($C179,data_mthly!$E:$E,0),1)=0,"",INDEX(data_mthly!V:V,MATCH($C179,data_mthly!$E:$E,0),1)),"")</f>
        <v>87.79</v>
      </c>
      <c r="V179" s="86">
        <f>IFERROR(IF(INDEX(data_mthly!W:W,MATCH($C179,data_mthly!$E:$E,0),1)=0,"",INDEX(data_mthly!W:W,MATCH($C179,data_mthly!$E:$E,0),1)),"")</f>
        <v>11.9</v>
      </c>
      <c r="W179" s="160">
        <f t="shared" si="12"/>
        <v>1</v>
      </c>
      <c r="X179" s="21" t="str">
        <f>IFERROR(IF(INDEX(data_mthly!Y:Y,MATCH($C179,data_mthly!$E:$E,0),1)=0,"",INDEX(data_mthly!Y:Y,MATCH($C179,data_mthly!$E:$E,0),1)),"")</f>
        <v/>
      </c>
      <c r="Y179" s="145" t="str">
        <f>IFERROR(IF(INDEX(data_mthly!Z:Z,MATCH($C179,data_mthly!$E:$E,0),1)=0,"",INDEX(data_mthly!Z:Z,MATCH($C179,data_mthly!$E:$E,0),1)),"")</f>
        <v/>
      </c>
      <c r="Z179" s="21" t="str">
        <f>IFERROR(IF(INDEX(data_mthly!AA:AA,MATCH($C179,data_mthly!$E:$E,0),1)=0,"",INDEX(data_mthly!AA:AA,MATCH($C179,data_mthly!$E:$E,0),1)),"")</f>
        <v/>
      </c>
      <c r="AA179" s="21" t="str">
        <f>IFERROR(IF(INDEX(data_mthly!AB:AB,MATCH($C179,data_mthly!$E:$E,0),1)=0,"",INDEX(data_mthly!AB:AB,MATCH($C179,data_mthly!$E:$E,0),1)),"")</f>
        <v/>
      </c>
      <c r="AB179" s="145" t="str">
        <f>IFERROR(IF(INDEX(data_mthly!AC:AC,MATCH($C179,data_mthly!$E:$E,0),1)=0,"",INDEX(data_mthly!AC:AC,MATCH($C179,data_mthly!$E:$E,0),1)),"")</f>
        <v/>
      </c>
      <c r="AC179" s="21" t="str">
        <f>IFERROR(IF(INDEX(data_mthly!AD:AD,MATCH($C179,data_mthly!$E:$E,0),1)=0,"",INDEX(data_mthly!AD:AD,MATCH($C179,data_mthly!$E:$E,0),1)),"")</f>
        <v/>
      </c>
      <c r="AD179" s="21" t="str">
        <f>IFERROR(IF(INDEX(data_mthly!AE:AE,MATCH($C179,data_mthly!$E:$E,0),1)=0,"",INDEX(data_mthly!AE:AE,MATCH($C179,data_mthly!$E:$E,0),1)),"")</f>
        <v/>
      </c>
      <c r="AE179" s="86" t="str">
        <f>IFERROR(IF(INDEX(data_mthly!AF:AF,MATCH($C179,data_mthly!$E:$E,0),1)=0,"",INDEX(data_mthly!AF:AF,MATCH($C179,data_mthly!$E:$E,0),1)),"")</f>
        <v/>
      </c>
      <c r="AF179" s="88" t="str">
        <f t="shared" si="13"/>
        <v/>
      </c>
      <c r="AG179" s="88">
        <f t="shared" si="14"/>
        <v>1</v>
      </c>
    </row>
    <row r="180" spans="1:33" ht="15.5">
      <c r="A180" s="88">
        <f t="shared" si="10"/>
        <v>2</v>
      </c>
      <c r="B180" s="89">
        <f>IFERROR(IF(INDEX(data_mthly!C:C,MATCH($C180,data_mthly!$E:$E,0),1)=0,"",INDEX(data_mthly!C:C,MATCH($C180,data_mthly!$E:$E,0),1)),"")</f>
        <v>44164</v>
      </c>
      <c r="C180" s="112">
        <f t="shared" si="11"/>
        <v>44166</v>
      </c>
      <c r="D180" s="155">
        <f>IFERROR(IF(INDEX(data_mthly!F:F,MATCH($C180,data_mthly!$E:$E,0),1)=0,"",INDEX(data_mthly!F:F,MATCH($C180,data_mthly!$E:$E,0),1)),"")</f>
        <v>302737</v>
      </c>
      <c r="E180" s="21">
        <f>IFERROR(IF(INDEX(data_mthly!G:G,MATCH($C180,data_mthly!$E:$E,0),1)=0,"",INDEX(data_mthly!G:G,MATCH($C180,data_mthly!$E:$E,0),1)),"")</f>
        <v>149.26</v>
      </c>
      <c r="F180" s="145">
        <f>IFERROR(IF(INDEX(data_mthly!H:H,MATCH($C180,data_mthly!$E:$E,0),1)=0,"",INDEX(data_mthly!H:H,MATCH($C180,data_mthly!$E:$E,0),1)),"")</f>
        <v>-4.5700000000000216</v>
      </c>
      <c r="G180" s="145">
        <f>IFERROR(IF(INDEX(data_mthly!I:I,MATCH($C180,data_mthly!$E:$E,0),1)=0,"",INDEX(data_mthly!I:I,MATCH($C180,data_mthly!$E:$E,0),1)),"")</f>
        <v>-12.650000000000006</v>
      </c>
      <c r="H180" s="21">
        <f>IFERROR(IF(INDEX(data_mthly!J:J,MATCH($C180,data_mthly!$E:$E,0),1)=0,"",INDEX(data_mthly!J:J,MATCH($C180,data_mthly!$E:$E,0),1)),"")</f>
        <v>146.66999999999999</v>
      </c>
      <c r="I180" s="145">
        <f>IFERROR(IF(INDEX(data_mthly!K:K,MATCH($C180,data_mthly!$E:$E,0),1)=0,"",INDEX(data_mthly!K:K,MATCH($C180,data_mthly!$E:$E,0),1)),"")</f>
        <v>-4.5</v>
      </c>
      <c r="J180" s="145">
        <f>IFERROR(IF(INDEX(data_mthly!L:L,MATCH($C180,data_mthly!$E:$E,0),1)=0,"",INDEX(data_mthly!L:L,MATCH($C180,data_mthly!$E:$E,0),1)),"")</f>
        <v>-12.360000000000014</v>
      </c>
      <c r="K180" s="21">
        <f>IFERROR(IF(INDEX(data_mthly!M:M,MATCH($C180,data_mthly!$E:$E,0),1)=0,"",INDEX(data_mthly!M:M,MATCH($C180,data_mthly!$E:$E,0),1)),"")</f>
        <v>87.81</v>
      </c>
      <c r="L180" s="86">
        <f>IFERROR(IF(INDEX(data_mthly!N:N,MATCH($C180,data_mthly!$E:$E,0),1)=0,"",INDEX(data_mthly!N:N,MATCH($C180,data_mthly!$E:$E,0),1)),"")</f>
        <v>11.5</v>
      </c>
      <c r="M180" s="159"/>
      <c r="N180" s="155">
        <f>IFERROR(IF(INDEX(data_mthly!O:O,MATCH($C180,data_mthly!$E:$E,0),1)=0,"",INDEX(data_mthly!O:O,MATCH($C180,data_mthly!$E:$E,0),1)),"")</f>
        <v>306790</v>
      </c>
      <c r="O180" s="21">
        <f>IFERROR(IF(INDEX(data_mthly!P:P,MATCH($C180,data_mthly!$E:$E,0),1)=0,"",INDEX(data_mthly!P:P,MATCH($C180,data_mthly!$E:$E,0),1)),"")</f>
        <v>154.02000000000001</v>
      </c>
      <c r="P180" s="145">
        <f>IFERROR(IF(INDEX(data_mthly!Q:Q,MATCH($C180,data_mthly!$E:$E,0),1)=0,"",INDEX(data_mthly!Q:Q,MATCH($C180,data_mthly!$E:$E,0),1)),"")</f>
        <v>-4.17</v>
      </c>
      <c r="Q180" s="145">
        <f>IFERROR(IF(INDEX(data_mthly!R:R,MATCH($C180,data_mthly!$E:$E,0),1)=0,"",INDEX(data_mthly!R:R,MATCH($C180,data_mthly!$E:$E,0),1)),"")</f>
        <v>-9.3899999999999864</v>
      </c>
      <c r="R180" s="21">
        <f>IFERROR(IF(INDEX(data_mthly!S:S,MATCH($C180,data_mthly!$E:$E,0),1)=0,"",INDEX(data_mthly!S:S,MATCH($C180,data_mthly!$E:$E,0),1)),"")</f>
        <v>151.35</v>
      </c>
      <c r="S180" s="145">
        <f>IFERROR(IF(INDEX(data_mthly!T:T,MATCH($C180,data_mthly!$E:$E,0),1)=0,"",INDEX(data_mthly!T:T,MATCH($C180,data_mthly!$E:$E,0),1)),"")</f>
        <v>-4.1100000000000003</v>
      </c>
      <c r="T180" s="145">
        <f>IFERROR(IF(INDEX(data_mthly!U:U,MATCH($C180,data_mthly!$E:$E,0),1)=0,"",INDEX(data_mthly!U:U,MATCH($C180,data_mthly!$E:$E,0),1)),"")</f>
        <v>-9.1700000000000159</v>
      </c>
      <c r="U180" s="21">
        <f>IFERROR(IF(INDEX(data_mthly!V:V,MATCH($C180,data_mthly!$E:$E,0),1)=0,"",INDEX(data_mthly!V:V,MATCH($C180,data_mthly!$E:$E,0),1)),"")</f>
        <v>87.53</v>
      </c>
      <c r="V180" s="86">
        <f>IFERROR(IF(INDEX(data_mthly!W:W,MATCH($C180,data_mthly!$E:$E,0),1)=0,"",INDEX(data_mthly!W:W,MATCH($C180,data_mthly!$E:$E,0),1)),"")</f>
        <v>11.7</v>
      </c>
      <c r="W180" s="160">
        <f t="shared" si="12"/>
        <v>2</v>
      </c>
      <c r="X180" s="21" t="str">
        <f>IFERROR(IF(INDEX(data_mthly!Y:Y,MATCH($C180,data_mthly!$E:$E,0),1)=0,"",INDEX(data_mthly!Y:Y,MATCH($C180,data_mthly!$E:$E,0),1)),"")</f>
        <v/>
      </c>
      <c r="Y180" s="145" t="str">
        <f>IFERROR(IF(INDEX(data_mthly!Z:Z,MATCH($C180,data_mthly!$E:$E,0),1)=0,"",INDEX(data_mthly!Z:Z,MATCH($C180,data_mthly!$E:$E,0),1)),"")</f>
        <v/>
      </c>
      <c r="Z180" s="21" t="str">
        <f>IFERROR(IF(INDEX(data_mthly!AA:AA,MATCH($C180,data_mthly!$E:$E,0),1)=0,"",INDEX(data_mthly!AA:AA,MATCH($C180,data_mthly!$E:$E,0),1)),"")</f>
        <v/>
      </c>
      <c r="AA180" s="21" t="str">
        <f>IFERROR(IF(INDEX(data_mthly!AB:AB,MATCH($C180,data_mthly!$E:$E,0),1)=0,"",INDEX(data_mthly!AB:AB,MATCH($C180,data_mthly!$E:$E,0),1)),"")</f>
        <v/>
      </c>
      <c r="AB180" s="145" t="str">
        <f>IFERROR(IF(INDEX(data_mthly!AC:AC,MATCH($C180,data_mthly!$E:$E,0),1)=0,"",INDEX(data_mthly!AC:AC,MATCH($C180,data_mthly!$E:$E,0),1)),"")</f>
        <v/>
      </c>
      <c r="AC180" s="21" t="str">
        <f>IFERROR(IF(INDEX(data_mthly!AD:AD,MATCH($C180,data_mthly!$E:$E,0),1)=0,"",INDEX(data_mthly!AD:AD,MATCH($C180,data_mthly!$E:$E,0),1)),"")</f>
        <v/>
      </c>
      <c r="AD180" s="21" t="str">
        <f>IFERROR(IF(INDEX(data_mthly!AE:AE,MATCH($C180,data_mthly!$E:$E,0),1)=0,"",INDEX(data_mthly!AE:AE,MATCH($C180,data_mthly!$E:$E,0),1)),"")</f>
        <v/>
      </c>
      <c r="AE180" s="86" t="str">
        <f>IFERROR(IF(INDEX(data_mthly!AF:AF,MATCH($C180,data_mthly!$E:$E,0),1)=0,"",INDEX(data_mthly!AF:AF,MATCH($C180,data_mthly!$E:$E,0),1)),"")</f>
        <v/>
      </c>
      <c r="AF180" s="88" t="str">
        <f t="shared" si="13"/>
        <v/>
      </c>
      <c r="AG180" s="88">
        <f t="shared" si="14"/>
        <v>2</v>
      </c>
    </row>
    <row r="181" spans="1:33" ht="15.5">
      <c r="A181" s="88">
        <f t="shared" si="10"/>
        <v>1</v>
      </c>
      <c r="B181" s="89">
        <f>IFERROR(IF(INDEX(data_mthly!C:C,MATCH($C181,data_mthly!$E:$E,0),1)=0,"",INDEX(data_mthly!C:C,MATCH($C181,data_mthly!$E:$E,0),1)),"")</f>
        <v>44192</v>
      </c>
      <c r="C181" s="112">
        <f t="shared" si="11"/>
        <v>44197</v>
      </c>
      <c r="D181" s="155">
        <f>IFERROR(IF(INDEX(data_mthly!F:F,MATCH($C181,data_mthly!$E:$E,0),1)=0,"",INDEX(data_mthly!F:F,MATCH($C181,data_mthly!$E:$E,0),1)),"")</f>
        <v>376152</v>
      </c>
      <c r="E181" s="21">
        <f>IFERROR(IF(INDEX(data_mthly!G:G,MATCH($C181,data_mthly!$E:$E,0),1)=0,"",INDEX(data_mthly!G:G,MATCH($C181,data_mthly!$E:$E,0),1)),"")</f>
        <v>143.22999999999999</v>
      </c>
      <c r="F181" s="145">
        <f>IFERROR(IF(INDEX(data_mthly!H:H,MATCH($C181,data_mthly!$E:$E,0),1)=0,"",INDEX(data_mthly!H:H,MATCH($C181,data_mthly!$E:$E,0),1)),"")</f>
        <v>-6.0300000000000011</v>
      </c>
      <c r="G181" s="145">
        <f>IFERROR(IF(INDEX(data_mthly!I:I,MATCH($C181,data_mthly!$E:$E,0),1)=0,"",INDEX(data_mthly!I:I,MATCH($C181,data_mthly!$E:$E,0),1)),"")</f>
        <v>-19.230000000000018</v>
      </c>
      <c r="H181" s="21">
        <f>IFERROR(IF(INDEX(data_mthly!J:J,MATCH($C181,data_mthly!$E:$E,0),1)=0,"",INDEX(data_mthly!J:J,MATCH($C181,data_mthly!$E:$E,0),1)),"")</f>
        <v>140.79</v>
      </c>
      <c r="I181" s="145">
        <f>IFERROR(IF(INDEX(data_mthly!K:K,MATCH($C181,data_mthly!$E:$E,0),1)=0,"",INDEX(data_mthly!K:K,MATCH($C181,data_mthly!$E:$E,0),1)),"")</f>
        <v>-5.8799999999999955</v>
      </c>
      <c r="J181" s="145">
        <f>IFERROR(IF(INDEX(data_mthly!L:L,MATCH($C181,data_mthly!$E:$E,0),1)=0,"",INDEX(data_mthly!L:L,MATCH($C181,data_mthly!$E:$E,0),1)),"")</f>
        <v>-18.810000000000002</v>
      </c>
      <c r="K181" s="21">
        <f>IFERROR(IF(INDEX(data_mthly!M:M,MATCH($C181,data_mthly!$E:$E,0),1)=0,"",INDEX(data_mthly!M:M,MATCH($C181,data_mthly!$E:$E,0),1)),"")</f>
        <v>90.16</v>
      </c>
      <c r="L181" s="86">
        <f>IFERROR(IF(INDEX(data_mthly!N:N,MATCH($C181,data_mthly!$E:$E,0),1)=0,"",INDEX(data_mthly!N:N,MATCH($C181,data_mthly!$E:$E,0),1)),"")</f>
        <v>11.4</v>
      </c>
      <c r="M181" s="159"/>
      <c r="N181" s="155">
        <f>IFERROR(IF(INDEX(data_mthly!O:O,MATCH($C181,data_mthly!$E:$E,0),1)=0,"",INDEX(data_mthly!O:O,MATCH($C181,data_mthly!$E:$E,0),1)),"")</f>
        <v>370264</v>
      </c>
      <c r="O181" s="21">
        <f>IFERROR(IF(INDEX(data_mthly!P:P,MATCH($C181,data_mthly!$E:$E,0),1)=0,"",INDEX(data_mthly!P:P,MATCH($C181,data_mthly!$E:$E,0),1)),"")</f>
        <v>147.25</v>
      </c>
      <c r="P181" s="145">
        <f>IFERROR(IF(INDEX(data_mthly!Q:Q,MATCH($C181,data_mthly!$E:$E,0),1)=0,"",INDEX(data_mthly!Q:Q,MATCH($C181,data_mthly!$E:$E,0),1)),"")</f>
        <v>-6.7700000000000102</v>
      </c>
      <c r="Q181" s="145">
        <f>IFERROR(IF(INDEX(data_mthly!R:R,MATCH($C181,data_mthly!$E:$E,0),1)=0,"",INDEX(data_mthly!R:R,MATCH($C181,data_mthly!$E:$E,0),1)),"")</f>
        <v>-17.039999999999992</v>
      </c>
      <c r="R181" s="21">
        <f>IFERROR(IF(INDEX(data_mthly!S:S,MATCH($C181,data_mthly!$E:$E,0),1)=0,"",INDEX(data_mthly!S:S,MATCH($C181,data_mthly!$E:$E,0),1)),"")</f>
        <v>144.76</v>
      </c>
      <c r="S181" s="145">
        <f>IFERROR(IF(INDEX(data_mthly!T:T,MATCH($C181,data_mthly!$E:$E,0),1)=0,"",INDEX(data_mthly!T:T,MATCH($C181,data_mthly!$E:$E,0),1)),"")</f>
        <v>-6.5900000000000034</v>
      </c>
      <c r="T181" s="145">
        <f>IFERROR(IF(INDEX(data_mthly!U:U,MATCH($C181,data_mthly!$E:$E,0),1)=0,"",INDEX(data_mthly!U:U,MATCH($C181,data_mthly!$E:$E,0),1)),"")</f>
        <v>-16.640000000000015</v>
      </c>
      <c r="U181" s="21">
        <f>IFERROR(IF(INDEX(data_mthly!V:V,MATCH($C181,data_mthly!$E:$E,0),1)=0,"",INDEX(data_mthly!V:V,MATCH($C181,data_mthly!$E:$E,0),1)),"")</f>
        <v>90.6</v>
      </c>
      <c r="V181" s="86">
        <f>IFERROR(IF(INDEX(data_mthly!W:W,MATCH($C181,data_mthly!$E:$E,0),1)=0,"",INDEX(data_mthly!W:W,MATCH($C181,data_mthly!$E:$E,0),1)),"")</f>
        <v>11.8</v>
      </c>
      <c r="W181" s="160">
        <f t="shared" si="12"/>
        <v>1</v>
      </c>
      <c r="X181" s="21" t="str">
        <f>IFERROR(IF(INDEX(data_mthly!Y:Y,MATCH($C181,data_mthly!$E:$E,0),1)=0,"",INDEX(data_mthly!Y:Y,MATCH($C181,data_mthly!$E:$E,0),1)),"")</f>
        <v/>
      </c>
      <c r="Y181" s="145" t="str">
        <f>IFERROR(IF(INDEX(data_mthly!Z:Z,MATCH($C181,data_mthly!$E:$E,0),1)=0,"",INDEX(data_mthly!Z:Z,MATCH($C181,data_mthly!$E:$E,0),1)),"")</f>
        <v/>
      </c>
      <c r="Z181" s="21" t="str">
        <f>IFERROR(IF(INDEX(data_mthly!AA:AA,MATCH($C181,data_mthly!$E:$E,0),1)=0,"",INDEX(data_mthly!AA:AA,MATCH($C181,data_mthly!$E:$E,0),1)),"")</f>
        <v/>
      </c>
      <c r="AA181" s="21" t="str">
        <f>IFERROR(IF(INDEX(data_mthly!AB:AB,MATCH($C181,data_mthly!$E:$E,0),1)=0,"",INDEX(data_mthly!AB:AB,MATCH($C181,data_mthly!$E:$E,0),1)),"")</f>
        <v/>
      </c>
      <c r="AB181" s="145" t="str">
        <f>IFERROR(IF(INDEX(data_mthly!AC:AC,MATCH($C181,data_mthly!$E:$E,0),1)=0,"",INDEX(data_mthly!AC:AC,MATCH($C181,data_mthly!$E:$E,0),1)),"")</f>
        <v/>
      </c>
      <c r="AC181" s="21" t="str">
        <f>IFERROR(IF(INDEX(data_mthly!AD:AD,MATCH($C181,data_mthly!$E:$E,0),1)=0,"",INDEX(data_mthly!AD:AD,MATCH($C181,data_mthly!$E:$E,0),1)),"")</f>
        <v/>
      </c>
      <c r="AD181" s="21" t="str">
        <f>IFERROR(IF(INDEX(data_mthly!AE:AE,MATCH($C181,data_mthly!$E:$E,0),1)=0,"",INDEX(data_mthly!AE:AE,MATCH($C181,data_mthly!$E:$E,0),1)),"")</f>
        <v/>
      </c>
      <c r="AE181" s="86" t="str">
        <f>IFERROR(IF(INDEX(data_mthly!AF:AF,MATCH($C181,data_mthly!$E:$E,0),1)=0,"",INDEX(data_mthly!AF:AF,MATCH($C181,data_mthly!$E:$E,0),1)),"")</f>
        <v/>
      </c>
      <c r="AF181" s="88" t="str">
        <f t="shared" si="13"/>
        <v/>
      </c>
      <c r="AG181" s="88">
        <f t="shared" si="14"/>
        <v>1</v>
      </c>
    </row>
    <row r="182" spans="1:33" ht="15.5">
      <c r="A182" s="88">
        <f t="shared" si="10"/>
        <v>2</v>
      </c>
      <c r="B182" s="89">
        <f>IFERROR(IF(INDEX(data_mthly!C:C,MATCH($C182,data_mthly!$E:$E,0),1)=0,"",INDEX(data_mthly!C:C,MATCH($C182,data_mthly!$E:$E,0),1)),"")</f>
        <v>44227</v>
      </c>
      <c r="C182" s="112">
        <f t="shared" si="11"/>
        <v>44228</v>
      </c>
      <c r="D182" s="155">
        <f>IFERROR(IF(INDEX(data_mthly!F:F,MATCH($C182,data_mthly!$E:$E,0),1)=0,"",INDEX(data_mthly!F:F,MATCH($C182,data_mthly!$E:$E,0),1)),"")</f>
        <v>320866</v>
      </c>
      <c r="E182" s="21">
        <f>IFERROR(IF(INDEX(data_mthly!G:G,MATCH($C182,data_mthly!$E:$E,0),1)=0,"",INDEX(data_mthly!G:G,MATCH($C182,data_mthly!$E:$E,0),1)),"")</f>
        <v>139.18</v>
      </c>
      <c r="F182" s="145">
        <f>IFERROR(IF(INDEX(data_mthly!H:H,MATCH($C182,data_mthly!$E:$E,0),1)=0,"",INDEX(data_mthly!H:H,MATCH($C182,data_mthly!$E:$E,0),1)),"")</f>
        <v>-4.0499999999999829</v>
      </c>
      <c r="G182" s="145">
        <f>IFERROR(IF(INDEX(data_mthly!I:I,MATCH($C182,data_mthly!$E:$E,0),1)=0,"",INDEX(data_mthly!I:I,MATCH($C182,data_mthly!$E:$E,0),1)),"")</f>
        <v>-23.549999999999983</v>
      </c>
      <c r="H182" s="21">
        <f>IFERROR(IF(INDEX(data_mthly!J:J,MATCH($C182,data_mthly!$E:$E,0),1)=0,"",INDEX(data_mthly!J:J,MATCH($C182,data_mthly!$E:$E,0),1)),"")</f>
        <v>136.82</v>
      </c>
      <c r="I182" s="145">
        <f>IFERROR(IF(INDEX(data_mthly!K:K,MATCH($C182,data_mthly!$E:$E,0),1)=0,"",INDEX(data_mthly!K:K,MATCH($C182,data_mthly!$E:$E,0),1)),"")</f>
        <v>-3.9699999999999989</v>
      </c>
      <c r="J182" s="145">
        <f>IFERROR(IF(INDEX(data_mthly!L:L,MATCH($C182,data_mthly!$E:$E,0),1)=0,"",INDEX(data_mthly!L:L,MATCH($C182,data_mthly!$E:$E,0),1)),"")</f>
        <v>-23.050000000000011</v>
      </c>
      <c r="K182" s="21">
        <f>IFERROR(IF(INDEX(data_mthly!M:M,MATCH($C182,data_mthly!$E:$E,0),1)=0,"",INDEX(data_mthly!M:M,MATCH($C182,data_mthly!$E:$E,0),1)),"")</f>
        <v>90.25</v>
      </c>
      <c r="L182" s="86">
        <f>IFERROR(IF(INDEX(data_mthly!N:N,MATCH($C182,data_mthly!$E:$E,0),1)=0,"",INDEX(data_mthly!N:N,MATCH($C182,data_mthly!$E:$E,0),1)),"")</f>
        <v>11.3</v>
      </c>
      <c r="M182" s="159"/>
      <c r="N182" s="155">
        <f>IFERROR(IF(INDEX(data_mthly!O:O,MATCH($C182,data_mthly!$E:$E,0),1)=0,"",INDEX(data_mthly!O:O,MATCH($C182,data_mthly!$E:$E,0),1)),"")</f>
        <v>316897</v>
      </c>
      <c r="O182" s="21">
        <f>IFERROR(IF(INDEX(data_mthly!P:P,MATCH($C182,data_mthly!$E:$E,0),1)=0,"",INDEX(data_mthly!P:P,MATCH($C182,data_mthly!$E:$E,0),1)),"")</f>
        <v>143.01</v>
      </c>
      <c r="P182" s="145">
        <f>IFERROR(IF(INDEX(data_mthly!Q:Q,MATCH($C182,data_mthly!$E:$E,0),1)=0,"",INDEX(data_mthly!Q:Q,MATCH($C182,data_mthly!$E:$E,0),1)),"")</f>
        <v>-4.24</v>
      </c>
      <c r="Q182" s="145">
        <f>IFERROR(IF(INDEX(data_mthly!R:R,MATCH($C182,data_mthly!$E:$E,0),1)=0,"",INDEX(data_mthly!R:R,MATCH($C182,data_mthly!$E:$E,0),1)),"")</f>
        <v>-21.740000000000009</v>
      </c>
      <c r="R182" s="21">
        <f>IFERROR(IF(INDEX(data_mthly!S:S,MATCH($C182,data_mthly!$E:$E,0),1)=0,"",INDEX(data_mthly!S:S,MATCH($C182,data_mthly!$E:$E,0),1)),"")</f>
        <v>140.58000000000001</v>
      </c>
      <c r="S182" s="145">
        <f>IFERROR(IF(INDEX(data_mthly!T:T,MATCH($C182,data_mthly!$E:$E,0),1)=0,"",INDEX(data_mthly!T:T,MATCH($C182,data_mthly!$E:$E,0),1)),"")</f>
        <v>-4.18</v>
      </c>
      <c r="T182" s="145">
        <f>IFERROR(IF(INDEX(data_mthly!U:U,MATCH($C182,data_mthly!$E:$E,0),1)=0,"",INDEX(data_mthly!U:U,MATCH($C182,data_mthly!$E:$E,0),1)),"")</f>
        <v>-21.269999999999982</v>
      </c>
      <c r="U182" s="21">
        <f>IFERROR(IF(INDEX(data_mthly!V:V,MATCH($C182,data_mthly!$E:$E,0),1)=0,"",INDEX(data_mthly!V:V,MATCH($C182,data_mthly!$E:$E,0),1)),"")</f>
        <v>90.48</v>
      </c>
      <c r="V182" s="86">
        <f>IFERROR(IF(INDEX(data_mthly!W:W,MATCH($C182,data_mthly!$E:$E,0),1)=0,"",INDEX(data_mthly!W:W,MATCH($C182,data_mthly!$E:$E,0),1)),"")</f>
        <v>11.6</v>
      </c>
      <c r="W182" s="160">
        <f t="shared" si="12"/>
        <v>2</v>
      </c>
      <c r="X182" s="21" t="str">
        <f>IFERROR(IF(INDEX(data_mthly!Y:Y,MATCH($C182,data_mthly!$E:$E,0),1)=0,"",INDEX(data_mthly!Y:Y,MATCH($C182,data_mthly!$E:$E,0),1)),"")</f>
        <v/>
      </c>
      <c r="Y182" s="145" t="str">
        <f>IFERROR(IF(INDEX(data_mthly!Z:Z,MATCH($C182,data_mthly!$E:$E,0),1)=0,"",INDEX(data_mthly!Z:Z,MATCH($C182,data_mthly!$E:$E,0),1)),"")</f>
        <v/>
      </c>
      <c r="Z182" s="21" t="str">
        <f>IFERROR(IF(INDEX(data_mthly!AA:AA,MATCH($C182,data_mthly!$E:$E,0),1)=0,"",INDEX(data_mthly!AA:AA,MATCH($C182,data_mthly!$E:$E,0),1)),"")</f>
        <v/>
      </c>
      <c r="AA182" s="21" t="str">
        <f>IFERROR(IF(INDEX(data_mthly!AB:AB,MATCH($C182,data_mthly!$E:$E,0),1)=0,"",INDEX(data_mthly!AB:AB,MATCH($C182,data_mthly!$E:$E,0),1)),"")</f>
        <v/>
      </c>
      <c r="AB182" s="145" t="str">
        <f>IFERROR(IF(INDEX(data_mthly!AC:AC,MATCH($C182,data_mthly!$E:$E,0),1)=0,"",INDEX(data_mthly!AC:AC,MATCH($C182,data_mthly!$E:$E,0),1)),"")</f>
        <v/>
      </c>
      <c r="AC182" s="21" t="str">
        <f>IFERROR(IF(INDEX(data_mthly!AD:AD,MATCH($C182,data_mthly!$E:$E,0),1)=0,"",INDEX(data_mthly!AD:AD,MATCH($C182,data_mthly!$E:$E,0),1)),"")</f>
        <v/>
      </c>
      <c r="AD182" s="21" t="str">
        <f>IFERROR(IF(INDEX(data_mthly!AE:AE,MATCH($C182,data_mthly!$E:$E,0),1)=0,"",INDEX(data_mthly!AE:AE,MATCH($C182,data_mthly!$E:$E,0),1)),"")</f>
        <v/>
      </c>
      <c r="AE182" s="86" t="str">
        <f>IFERROR(IF(INDEX(data_mthly!AF:AF,MATCH($C182,data_mthly!$E:$E,0),1)=0,"",INDEX(data_mthly!AF:AF,MATCH($C182,data_mthly!$E:$E,0),1)),"")</f>
        <v/>
      </c>
      <c r="AF182" s="88" t="str">
        <f t="shared" si="13"/>
        <v/>
      </c>
      <c r="AG182" s="88">
        <f t="shared" si="14"/>
        <v>2</v>
      </c>
    </row>
    <row r="183" spans="1:33" ht="15.5">
      <c r="A183" s="88">
        <f t="shared" si="10"/>
        <v>1</v>
      </c>
      <c r="B183" s="89">
        <f>IFERROR(IF(INDEX(data_mthly!C:C,MATCH($C183,data_mthly!$E:$E,0),1)=0,"",INDEX(data_mthly!C:C,MATCH($C183,data_mthly!$E:$E,0),1)),"")</f>
        <v>44255</v>
      </c>
      <c r="C183" s="112">
        <f t="shared" si="11"/>
        <v>44256</v>
      </c>
      <c r="D183" s="155">
        <f>IFERROR(IF(INDEX(data_mthly!F:F,MATCH($C183,data_mthly!$E:$E,0),1)=0,"",INDEX(data_mthly!F:F,MATCH($C183,data_mthly!$E:$E,0),1)),"")</f>
        <v>344454</v>
      </c>
      <c r="E183" s="21">
        <f>IFERROR(IF(INDEX(data_mthly!G:G,MATCH($C183,data_mthly!$E:$E,0),1)=0,"",INDEX(data_mthly!G:G,MATCH($C183,data_mthly!$E:$E,0),1)),"")</f>
        <v>139.77000000000001</v>
      </c>
      <c r="F183" s="145">
        <f>IFERROR(IF(INDEX(data_mthly!H:H,MATCH($C183,data_mthly!$E:$E,0),1)=0,"",INDEX(data_mthly!H:H,MATCH($C183,data_mthly!$E:$E,0),1)),"")</f>
        <v>0.59000000000000341</v>
      </c>
      <c r="G183" s="145">
        <f>IFERROR(IF(INDEX(data_mthly!I:I,MATCH($C183,data_mthly!$E:$E,0),1)=0,"",INDEX(data_mthly!I:I,MATCH($C183,data_mthly!$E:$E,0),1)),"")</f>
        <v>-23.439999999999998</v>
      </c>
      <c r="H183" s="21">
        <f>IFERROR(IF(INDEX(data_mthly!J:J,MATCH($C183,data_mthly!$E:$E,0),1)=0,"",INDEX(data_mthly!J:J,MATCH($C183,data_mthly!$E:$E,0),1)),"")</f>
        <v>137.36000000000001</v>
      </c>
      <c r="I183" s="145">
        <f>IFERROR(IF(INDEX(data_mthly!K:K,MATCH($C183,data_mthly!$E:$E,0),1)=0,"",INDEX(data_mthly!K:K,MATCH($C183,data_mthly!$E:$E,0),1)),"")</f>
        <v>0.54000000000002046</v>
      </c>
      <c r="J183" s="145">
        <f>IFERROR(IF(INDEX(data_mthly!L:L,MATCH($C183,data_mthly!$E:$E,0),1)=0,"",INDEX(data_mthly!L:L,MATCH($C183,data_mthly!$E:$E,0),1)),"")</f>
        <v>-22.97</v>
      </c>
      <c r="K183" s="21">
        <f>IFERROR(IF(INDEX(data_mthly!M:M,MATCH($C183,data_mthly!$E:$E,0),1)=0,"",INDEX(data_mthly!M:M,MATCH($C183,data_mthly!$E:$E,0),1)),"")</f>
        <v>89.19</v>
      </c>
      <c r="L183" s="86">
        <f>IFERROR(IF(INDEX(data_mthly!N:N,MATCH($C183,data_mthly!$E:$E,0),1)=0,"",INDEX(data_mthly!N:N,MATCH($C183,data_mthly!$E:$E,0),1)),"")</f>
        <v>11.2</v>
      </c>
      <c r="M183" s="159"/>
      <c r="N183" s="155">
        <f>IFERROR(IF(INDEX(data_mthly!O:O,MATCH($C183,data_mthly!$E:$E,0),1)=0,"",INDEX(data_mthly!O:O,MATCH($C183,data_mthly!$E:$E,0),1)),"")</f>
        <v>323698</v>
      </c>
      <c r="O183" s="21">
        <f>IFERROR(IF(INDEX(data_mthly!P:P,MATCH($C183,data_mthly!$E:$E,0),1)=0,"",INDEX(data_mthly!P:P,MATCH($C183,data_mthly!$E:$E,0),1)),"")</f>
        <v>144.30000000000001</v>
      </c>
      <c r="P183" s="145">
        <f>IFERROR(IF(INDEX(data_mthly!Q:Q,MATCH($C183,data_mthly!$E:$E,0),1)=0,"",INDEX(data_mthly!Q:Q,MATCH($C183,data_mthly!$E:$E,0),1)),"")</f>
        <v>1.2900000000000205</v>
      </c>
      <c r="Q183" s="145">
        <f>IFERROR(IF(INDEX(data_mthly!R:R,MATCH($C183,data_mthly!$E:$E,0),1)=0,"",INDEX(data_mthly!R:R,MATCH($C183,data_mthly!$E:$E,0),1)),"")</f>
        <v>-21.179999999999978</v>
      </c>
      <c r="R183" s="21">
        <f>IFERROR(IF(INDEX(data_mthly!S:S,MATCH($C183,data_mthly!$E:$E,0),1)=0,"",INDEX(data_mthly!S:S,MATCH($C183,data_mthly!$E:$E,0),1)),"")</f>
        <v>141.83000000000001</v>
      </c>
      <c r="S183" s="145">
        <f>IFERROR(IF(INDEX(data_mthly!T:T,MATCH($C183,data_mthly!$E:$E,0),1)=0,"",INDEX(data_mthly!T:T,MATCH($C183,data_mthly!$E:$E,0),1)),"")</f>
        <v>1.25</v>
      </c>
      <c r="T183" s="145">
        <f>IFERROR(IF(INDEX(data_mthly!U:U,MATCH($C183,data_mthly!$E:$E,0),1)=0,"",INDEX(data_mthly!U:U,MATCH($C183,data_mthly!$E:$E,0),1)),"")</f>
        <v>-20.72999999999999</v>
      </c>
      <c r="U183" s="21">
        <f>IFERROR(IF(INDEX(data_mthly!V:V,MATCH($C183,data_mthly!$E:$E,0),1)=0,"",INDEX(data_mthly!V:V,MATCH($C183,data_mthly!$E:$E,0),1)),"")</f>
        <v>88.84</v>
      </c>
      <c r="V183" s="86">
        <f>IFERROR(IF(INDEX(data_mthly!W:W,MATCH($C183,data_mthly!$E:$E,0),1)=0,"",INDEX(data_mthly!W:W,MATCH($C183,data_mthly!$E:$E,0),1)),"")</f>
        <v>11.5</v>
      </c>
      <c r="W183" s="160">
        <f t="shared" si="12"/>
        <v>1</v>
      </c>
      <c r="X183" s="21" t="str">
        <f>IFERROR(IF(INDEX(data_mthly!Y:Y,MATCH($C183,data_mthly!$E:$E,0),1)=0,"",INDEX(data_mthly!Y:Y,MATCH($C183,data_mthly!$E:$E,0),1)),"")</f>
        <v/>
      </c>
      <c r="Y183" s="145" t="str">
        <f>IFERROR(IF(INDEX(data_mthly!Z:Z,MATCH($C183,data_mthly!$E:$E,0),1)=0,"",INDEX(data_mthly!Z:Z,MATCH($C183,data_mthly!$E:$E,0),1)),"")</f>
        <v/>
      </c>
      <c r="Z183" s="21" t="str">
        <f>IFERROR(IF(INDEX(data_mthly!AA:AA,MATCH($C183,data_mthly!$E:$E,0),1)=0,"",INDEX(data_mthly!AA:AA,MATCH($C183,data_mthly!$E:$E,0),1)),"")</f>
        <v/>
      </c>
      <c r="AA183" s="21" t="str">
        <f>IFERROR(IF(INDEX(data_mthly!AB:AB,MATCH($C183,data_mthly!$E:$E,0),1)=0,"",INDEX(data_mthly!AB:AB,MATCH($C183,data_mthly!$E:$E,0),1)),"")</f>
        <v/>
      </c>
      <c r="AB183" s="145" t="str">
        <f>IFERROR(IF(INDEX(data_mthly!AC:AC,MATCH($C183,data_mthly!$E:$E,0),1)=0,"",INDEX(data_mthly!AC:AC,MATCH($C183,data_mthly!$E:$E,0),1)),"")</f>
        <v/>
      </c>
      <c r="AC183" s="21" t="str">
        <f>IFERROR(IF(INDEX(data_mthly!AD:AD,MATCH($C183,data_mthly!$E:$E,0),1)=0,"",INDEX(data_mthly!AD:AD,MATCH($C183,data_mthly!$E:$E,0),1)),"")</f>
        <v/>
      </c>
      <c r="AD183" s="21" t="str">
        <f>IFERROR(IF(INDEX(data_mthly!AE:AE,MATCH($C183,data_mthly!$E:$E,0),1)=0,"",INDEX(data_mthly!AE:AE,MATCH($C183,data_mthly!$E:$E,0),1)),"")</f>
        <v/>
      </c>
      <c r="AE183" s="86" t="str">
        <f>IFERROR(IF(INDEX(data_mthly!AF:AF,MATCH($C183,data_mthly!$E:$E,0),1)=0,"",INDEX(data_mthly!AF:AF,MATCH($C183,data_mthly!$E:$E,0),1)),"")</f>
        <v/>
      </c>
      <c r="AF183" s="88" t="str">
        <f t="shared" si="13"/>
        <v/>
      </c>
      <c r="AG183" s="88">
        <f t="shared" si="14"/>
        <v>1</v>
      </c>
    </row>
    <row r="184" spans="1:33" ht="15.5">
      <c r="A184" s="88">
        <f t="shared" si="10"/>
        <v>2</v>
      </c>
      <c r="B184" s="89">
        <f>IFERROR(IF(INDEX(data_mthly!C:C,MATCH($C184,data_mthly!$E:$E,0),1)=0,"",INDEX(data_mthly!C:C,MATCH($C184,data_mthly!$E:$E,0),1)),"")</f>
        <v>44283</v>
      </c>
      <c r="C184" s="112">
        <f t="shared" si="11"/>
        <v>44287</v>
      </c>
      <c r="D184" s="155">
        <f>IFERROR(IF(INDEX(data_mthly!F:F,MATCH($C184,data_mthly!$E:$E,0),1)=0,"",INDEX(data_mthly!F:F,MATCH($C184,data_mthly!$E:$E,0),1)),"")</f>
        <v>408217</v>
      </c>
      <c r="E184" s="21">
        <f>IFERROR(IF(INDEX(data_mthly!G:G,MATCH($C184,data_mthly!$E:$E,0),1)=0,"",INDEX(data_mthly!G:G,MATCH($C184,data_mthly!$E:$E,0),1)),"")</f>
        <v>144.09</v>
      </c>
      <c r="F184" s="145">
        <f>IFERROR(IF(INDEX(data_mthly!H:H,MATCH($C184,data_mthly!$E:$E,0),1)=0,"",INDEX(data_mthly!H:H,MATCH($C184,data_mthly!$E:$E,0),1)),"")</f>
        <v>4.32</v>
      </c>
      <c r="G184" s="145">
        <f>IFERROR(IF(INDEX(data_mthly!I:I,MATCH($C184,data_mthly!$E:$E,0),1)=0,"",INDEX(data_mthly!I:I,MATCH($C184,data_mthly!$E:$E,0),1)),"")</f>
        <v>-19.829999999999984</v>
      </c>
      <c r="H184" s="21">
        <f>IFERROR(IF(INDEX(data_mthly!J:J,MATCH($C184,data_mthly!$E:$E,0),1)=0,"",INDEX(data_mthly!J:J,MATCH($C184,data_mthly!$E:$E,0),1)),"")</f>
        <v>141.58000000000001</v>
      </c>
      <c r="I184" s="145">
        <f>IFERROR(IF(INDEX(data_mthly!K:K,MATCH($C184,data_mthly!$E:$E,0),1)=0,"",INDEX(data_mthly!K:K,MATCH($C184,data_mthly!$E:$E,0),1)),"")</f>
        <v>4.22</v>
      </c>
      <c r="J184" s="145">
        <f>IFERROR(IF(INDEX(data_mthly!L:L,MATCH($C184,data_mthly!$E:$E,0),1)=0,"",INDEX(data_mthly!L:L,MATCH($C184,data_mthly!$E:$E,0),1)),"")</f>
        <v>-19.439999999999998</v>
      </c>
      <c r="K184" s="21">
        <f>IFERROR(IF(INDEX(data_mthly!M:M,MATCH($C184,data_mthly!$E:$E,0),1)=0,"",INDEX(data_mthly!M:M,MATCH($C184,data_mthly!$E:$E,0),1)),"")</f>
        <v>87.58</v>
      </c>
      <c r="L184" s="86">
        <f>IFERROR(IF(INDEX(data_mthly!N:N,MATCH($C184,data_mthly!$E:$E,0),1)=0,"",INDEX(data_mthly!N:N,MATCH($C184,data_mthly!$E:$E,0),1)),"")</f>
        <v>11.1</v>
      </c>
      <c r="M184" s="159"/>
      <c r="N184" s="155">
        <f>IFERROR(IF(INDEX(data_mthly!O:O,MATCH($C184,data_mthly!$E:$E,0),1)=0,"",INDEX(data_mthly!O:O,MATCH($C184,data_mthly!$E:$E,0),1)),"")</f>
        <v>390770</v>
      </c>
      <c r="O184" s="21">
        <f>IFERROR(IF(INDEX(data_mthly!P:P,MATCH($C184,data_mthly!$E:$E,0),1)=0,"",INDEX(data_mthly!P:P,MATCH($C184,data_mthly!$E:$E,0),1)),"")</f>
        <v>147.82</v>
      </c>
      <c r="P184" s="145">
        <f>IFERROR(IF(INDEX(data_mthly!Q:Q,MATCH($C184,data_mthly!$E:$E,0),1)=0,"",INDEX(data_mthly!Q:Q,MATCH($C184,data_mthly!$E:$E,0),1)),"")</f>
        <v>3.5199999999999818</v>
      </c>
      <c r="Q184" s="145">
        <f>IFERROR(IF(INDEX(data_mthly!R:R,MATCH($C184,data_mthly!$E:$E,0),1)=0,"",INDEX(data_mthly!R:R,MATCH($C184,data_mthly!$E:$E,0),1)),"")</f>
        <v>-18.77000000000001</v>
      </c>
      <c r="R184" s="21">
        <f>IFERROR(IF(INDEX(data_mthly!S:S,MATCH($C184,data_mthly!$E:$E,0),1)=0,"",INDEX(data_mthly!S:S,MATCH($C184,data_mthly!$E:$E,0),1)),"")</f>
        <v>145.24</v>
      </c>
      <c r="S184" s="145">
        <f>IFERROR(IF(INDEX(data_mthly!T:T,MATCH($C184,data_mthly!$E:$E,0),1)=0,"",INDEX(data_mthly!T:T,MATCH($C184,data_mthly!$E:$E,0),1)),"")</f>
        <v>3.4099999999999966</v>
      </c>
      <c r="T184" s="145">
        <f>IFERROR(IF(INDEX(data_mthly!U:U,MATCH($C184,data_mthly!$E:$E,0),1)=0,"",INDEX(data_mthly!U:U,MATCH($C184,data_mthly!$E:$E,0),1)),"")</f>
        <v>-18.409999999999997</v>
      </c>
      <c r="U184" s="21">
        <f>IFERROR(IF(INDEX(data_mthly!V:V,MATCH($C184,data_mthly!$E:$E,0),1)=0,"",INDEX(data_mthly!V:V,MATCH($C184,data_mthly!$E:$E,0),1)),"")</f>
        <v>87.01</v>
      </c>
      <c r="V184" s="86">
        <f>IFERROR(IF(INDEX(data_mthly!W:W,MATCH($C184,data_mthly!$E:$E,0),1)=0,"",INDEX(data_mthly!W:W,MATCH($C184,data_mthly!$E:$E,0),1)),"")</f>
        <v>11.3</v>
      </c>
      <c r="W184" s="160">
        <f t="shared" si="12"/>
        <v>2</v>
      </c>
      <c r="X184" s="21" t="str">
        <f>IFERROR(IF(INDEX(data_mthly!Y:Y,MATCH($C184,data_mthly!$E:$E,0),1)=0,"",INDEX(data_mthly!Y:Y,MATCH($C184,data_mthly!$E:$E,0),1)),"")</f>
        <v/>
      </c>
      <c r="Y184" s="145" t="str">
        <f>IFERROR(IF(INDEX(data_mthly!Z:Z,MATCH($C184,data_mthly!$E:$E,0),1)=0,"",INDEX(data_mthly!Z:Z,MATCH($C184,data_mthly!$E:$E,0),1)),"")</f>
        <v/>
      </c>
      <c r="Z184" s="21" t="str">
        <f>IFERROR(IF(INDEX(data_mthly!AA:AA,MATCH($C184,data_mthly!$E:$E,0),1)=0,"",INDEX(data_mthly!AA:AA,MATCH($C184,data_mthly!$E:$E,0),1)),"")</f>
        <v/>
      </c>
      <c r="AA184" s="21" t="str">
        <f>IFERROR(IF(INDEX(data_mthly!AB:AB,MATCH($C184,data_mthly!$E:$E,0),1)=0,"",INDEX(data_mthly!AB:AB,MATCH($C184,data_mthly!$E:$E,0),1)),"")</f>
        <v/>
      </c>
      <c r="AB184" s="145" t="str">
        <f>IFERROR(IF(INDEX(data_mthly!AC:AC,MATCH($C184,data_mthly!$E:$E,0),1)=0,"",INDEX(data_mthly!AC:AC,MATCH($C184,data_mthly!$E:$E,0),1)),"")</f>
        <v/>
      </c>
      <c r="AC184" s="21" t="str">
        <f>IFERROR(IF(INDEX(data_mthly!AD:AD,MATCH($C184,data_mthly!$E:$E,0),1)=0,"",INDEX(data_mthly!AD:AD,MATCH($C184,data_mthly!$E:$E,0),1)),"")</f>
        <v/>
      </c>
      <c r="AD184" s="21" t="str">
        <f>IFERROR(IF(INDEX(data_mthly!AE:AE,MATCH($C184,data_mthly!$E:$E,0),1)=0,"",INDEX(data_mthly!AE:AE,MATCH($C184,data_mthly!$E:$E,0),1)),"")</f>
        <v/>
      </c>
      <c r="AE184" s="86" t="str">
        <f>IFERROR(IF(INDEX(data_mthly!AF:AF,MATCH($C184,data_mthly!$E:$E,0),1)=0,"",INDEX(data_mthly!AF:AF,MATCH($C184,data_mthly!$E:$E,0),1)),"")</f>
        <v/>
      </c>
      <c r="AF184" s="88" t="str">
        <f t="shared" si="13"/>
        <v/>
      </c>
      <c r="AG184" s="88">
        <f t="shared" si="14"/>
        <v>2</v>
      </c>
    </row>
    <row r="185" spans="1:33" ht="15.5">
      <c r="A185" s="88">
        <f t="shared" si="10"/>
        <v>1</v>
      </c>
      <c r="B185" s="89">
        <f>IFERROR(IF(INDEX(data_mthly!C:C,MATCH($C185,data_mthly!$E:$E,0),1)=0,"",INDEX(data_mthly!C:C,MATCH($C185,data_mthly!$E:$E,0),1)),"")</f>
        <v>44318</v>
      </c>
      <c r="C185" s="112">
        <f t="shared" si="11"/>
        <v>44317</v>
      </c>
      <c r="D185" s="155">
        <f>IFERROR(IF(INDEX(data_mthly!F:F,MATCH($C185,data_mthly!$E:$E,0),1)=0,"",INDEX(data_mthly!F:F,MATCH($C185,data_mthly!$E:$E,0),1)),"")</f>
        <v>317422</v>
      </c>
      <c r="E185" s="21">
        <f>IFERROR(IF(INDEX(data_mthly!G:G,MATCH($C185,data_mthly!$E:$E,0),1)=0,"",INDEX(data_mthly!G:G,MATCH($C185,data_mthly!$E:$E,0),1)),"")</f>
        <v>150.97</v>
      </c>
      <c r="F185" s="145">
        <f>IFERROR(IF(INDEX(data_mthly!H:H,MATCH($C185,data_mthly!$E:$E,0),1)=0,"",INDEX(data_mthly!H:H,MATCH($C185,data_mthly!$E:$E,0),1)),"")</f>
        <v>6.88</v>
      </c>
      <c r="G185" s="145">
        <f>IFERROR(IF(INDEX(data_mthly!I:I,MATCH($C185,data_mthly!$E:$E,0),1)=0,"",INDEX(data_mthly!I:I,MATCH($C185,data_mthly!$E:$E,0),1)),"")</f>
        <v>-13.430000000000007</v>
      </c>
      <c r="H185" s="21">
        <f>IFERROR(IF(INDEX(data_mthly!J:J,MATCH($C185,data_mthly!$E:$E,0),1)=0,"",INDEX(data_mthly!J:J,MATCH($C185,data_mthly!$E:$E,0),1)),"")</f>
        <v>148.32</v>
      </c>
      <c r="I185" s="145">
        <f>IFERROR(IF(INDEX(data_mthly!K:K,MATCH($C185,data_mthly!$E:$E,0),1)=0,"",INDEX(data_mthly!K:K,MATCH($C185,data_mthly!$E:$E,0),1)),"")</f>
        <v>6.74</v>
      </c>
      <c r="J185" s="145">
        <f>IFERROR(IF(INDEX(data_mthly!L:L,MATCH($C185,data_mthly!$E:$E,0),1)=0,"",INDEX(data_mthly!L:L,MATCH($C185,data_mthly!$E:$E,0),1)),"")</f>
        <v>-13.170000000000016</v>
      </c>
      <c r="K185" s="21">
        <f>IFERROR(IF(INDEX(data_mthly!M:M,MATCH($C185,data_mthly!$E:$E,0),1)=0,"",INDEX(data_mthly!M:M,MATCH($C185,data_mthly!$E:$E,0),1)),"")</f>
        <v>86.69</v>
      </c>
      <c r="L185" s="86">
        <f>IFERROR(IF(INDEX(data_mthly!N:N,MATCH($C185,data_mthly!$E:$E,0),1)=0,"",INDEX(data_mthly!N:N,MATCH($C185,data_mthly!$E:$E,0),1)),"")</f>
        <v>11.2</v>
      </c>
      <c r="M185" s="159"/>
      <c r="N185" s="155">
        <f>IFERROR(IF(INDEX(data_mthly!O:O,MATCH($C185,data_mthly!$E:$E,0),1)=0,"",INDEX(data_mthly!O:O,MATCH($C185,data_mthly!$E:$E,0),1)),"")</f>
        <v>307406</v>
      </c>
      <c r="O185" s="21">
        <f>IFERROR(IF(INDEX(data_mthly!P:P,MATCH($C185,data_mthly!$E:$E,0),1)=0,"",INDEX(data_mthly!P:P,MATCH($C185,data_mthly!$E:$E,0),1)),"")</f>
        <v>154.47999999999999</v>
      </c>
      <c r="P185" s="145">
        <f>IFERROR(IF(INDEX(data_mthly!Q:Q,MATCH($C185,data_mthly!$E:$E,0),1)=0,"",INDEX(data_mthly!Q:Q,MATCH($C185,data_mthly!$E:$E,0),1)),"")</f>
        <v>6.66</v>
      </c>
      <c r="Q185" s="145">
        <f>IFERROR(IF(INDEX(data_mthly!R:R,MATCH($C185,data_mthly!$E:$E,0),1)=0,"",INDEX(data_mthly!R:R,MATCH($C185,data_mthly!$E:$E,0),1)),"")</f>
        <v>-12.810000000000002</v>
      </c>
      <c r="R185" s="21">
        <f>IFERROR(IF(INDEX(data_mthly!S:S,MATCH($C185,data_mthly!$E:$E,0),1)=0,"",INDEX(data_mthly!S:S,MATCH($C185,data_mthly!$E:$E,0),1)),"")</f>
        <v>151.78</v>
      </c>
      <c r="S185" s="145">
        <f>IFERROR(IF(INDEX(data_mthly!T:T,MATCH($C185,data_mthly!$E:$E,0),1)=0,"",INDEX(data_mthly!T:T,MATCH($C185,data_mthly!$E:$E,0),1)),"")</f>
        <v>6.54</v>
      </c>
      <c r="T185" s="145">
        <f>IFERROR(IF(INDEX(data_mthly!U:U,MATCH($C185,data_mthly!$E:$E,0),1)=0,"",INDEX(data_mthly!U:U,MATCH($C185,data_mthly!$E:$E,0),1)),"")</f>
        <v>-12.560000000000002</v>
      </c>
      <c r="U185" s="21">
        <f>IFERROR(IF(INDEX(data_mthly!V:V,MATCH($C185,data_mthly!$E:$E,0),1)=0,"",INDEX(data_mthly!V:V,MATCH($C185,data_mthly!$E:$E,0),1)),"")</f>
        <v>86.18</v>
      </c>
      <c r="V185" s="86">
        <f>IFERROR(IF(INDEX(data_mthly!W:W,MATCH($C185,data_mthly!$E:$E,0),1)=0,"",INDEX(data_mthly!W:W,MATCH($C185,data_mthly!$E:$E,0),1)),"")</f>
        <v>11.3</v>
      </c>
      <c r="W185" s="160">
        <f t="shared" si="12"/>
        <v>1</v>
      </c>
      <c r="X185" s="21" t="str">
        <f>IFERROR(IF(INDEX(data_mthly!Y:Y,MATCH($C185,data_mthly!$E:$E,0),1)=0,"",INDEX(data_mthly!Y:Y,MATCH($C185,data_mthly!$E:$E,0),1)),"")</f>
        <v/>
      </c>
      <c r="Y185" s="145" t="str">
        <f>IFERROR(IF(INDEX(data_mthly!Z:Z,MATCH($C185,data_mthly!$E:$E,0),1)=0,"",INDEX(data_mthly!Z:Z,MATCH($C185,data_mthly!$E:$E,0),1)),"")</f>
        <v/>
      </c>
      <c r="Z185" s="21" t="str">
        <f>IFERROR(IF(INDEX(data_mthly!AA:AA,MATCH($C185,data_mthly!$E:$E,0),1)=0,"",INDEX(data_mthly!AA:AA,MATCH($C185,data_mthly!$E:$E,0),1)),"")</f>
        <v/>
      </c>
      <c r="AA185" s="21" t="str">
        <f>IFERROR(IF(INDEX(data_mthly!AB:AB,MATCH($C185,data_mthly!$E:$E,0),1)=0,"",INDEX(data_mthly!AB:AB,MATCH($C185,data_mthly!$E:$E,0),1)),"")</f>
        <v/>
      </c>
      <c r="AB185" s="145" t="str">
        <f>IFERROR(IF(INDEX(data_mthly!AC:AC,MATCH($C185,data_mthly!$E:$E,0),1)=0,"",INDEX(data_mthly!AC:AC,MATCH($C185,data_mthly!$E:$E,0),1)),"")</f>
        <v/>
      </c>
      <c r="AC185" s="21" t="str">
        <f>IFERROR(IF(INDEX(data_mthly!AD:AD,MATCH($C185,data_mthly!$E:$E,0),1)=0,"",INDEX(data_mthly!AD:AD,MATCH($C185,data_mthly!$E:$E,0),1)),"")</f>
        <v/>
      </c>
      <c r="AD185" s="21" t="str">
        <f>IFERROR(IF(INDEX(data_mthly!AE:AE,MATCH($C185,data_mthly!$E:$E,0),1)=0,"",INDEX(data_mthly!AE:AE,MATCH($C185,data_mthly!$E:$E,0),1)),"")</f>
        <v/>
      </c>
      <c r="AE185" s="86" t="str">
        <f>IFERROR(IF(INDEX(data_mthly!AF:AF,MATCH($C185,data_mthly!$E:$E,0),1)=0,"",INDEX(data_mthly!AF:AF,MATCH($C185,data_mthly!$E:$E,0),1)),"")</f>
        <v/>
      </c>
      <c r="AF185" s="88" t="str">
        <f t="shared" si="13"/>
        <v/>
      </c>
      <c r="AG185" s="88">
        <f t="shared" si="14"/>
        <v>1</v>
      </c>
    </row>
    <row r="186" spans="1:33" ht="15.5">
      <c r="A186" s="88">
        <f t="shared" si="10"/>
        <v>2</v>
      </c>
      <c r="B186" s="89">
        <f>IFERROR(IF(INDEX(data_mthly!C:C,MATCH($C186,data_mthly!$E:$E,0),1)=0,"",INDEX(data_mthly!C:C,MATCH($C186,data_mthly!$E:$E,0),1)),"")</f>
        <v>44346</v>
      </c>
      <c r="C186" s="112">
        <f t="shared" si="11"/>
        <v>44348</v>
      </c>
      <c r="D186" s="155">
        <f>IFERROR(IF(INDEX(data_mthly!F:F,MATCH($C186,data_mthly!$E:$E,0),1)=0,"",INDEX(data_mthly!F:F,MATCH($C186,data_mthly!$E:$E,0),1)),"")</f>
        <v>312714</v>
      </c>
      <c r="E186" s="21">
        <f>IFERROR(IF(INDEX(data_mthly!G:G,MATCH($C186,data_mthly!$E:$E,0),1)=0,"",INDEX(data_mthly!G:G,MATCH($C186,data_mthly!$E:$E,0),1)),"")</f>
        <v>156.36000000000001</v>
      </c>
      <c r="F186" s="145">
        <f>IFERROR(IF(INDEX(data_mthly!H:H,MATCH($C186,data_mthly!$E:$E,0),1)=0,"",INDEX(data_mthly!H:H,MATCH($C186,data_mthly!$E:$E,0),1)),"")</f>
        <v>5.39</v>
      </c>
      <c r="G186" s="145">
        <f>IFERROR(IF(INDEX(data_mthly!I:I,MATCH($C186,data_mthly!$E:$E,0),1)=0,"",INDEX(data_mthly!I:I,MATCH($C186,data_mthly!$E:$E,0),1)),"")</f>
        <v>-8.4699999999999989</v>
      </c>
      <c r="H186" s="21">
        <f>IFERROR(IF(INDEX(data_mthly!J:J,MATCH($C186,data_mthly!$E:$E,0),1)=0,"",INDEX(data_mthly!J:J,MATCH($C186,data_mthly!$E:$E,0),1)),"")</f>
        <v>153.63</v>
      </c>
      <c r="I186" s="145">
        <f>IFERROR(IF(INDEX(data_mthly!K:K,MATCH($C186,data_mthly!$E:$E,0),1)=0,"",INDEX(data_mthly!K:K,MATCH($C186,data_mthly!$E:$E,0),1)),"")</f>
        <v>5.31</v>
      </c>
      <c r="J186" s="145">
        <f>IFERROR(IF(INDEX(data_mthly!L:L,MATCH($C186,data_mthly!$E:$E,0),1)=0,"",INDEX(data_mthly!L:L,MATCH($C186,data_mthly!$E:$E,0),1)),"")</f>
        <v>-8.2800000000000011</v>
      </c>
      <c r="K186" s="21">
        <f>IFERROR(IF(INDEX(data_mthly!M:M,MATCH($C186,data_mthly!$E:$E,0),1)=0,"",INDEX(data_mthly!M:M,MATCH($C186,data_mthly!$E:$E,0),1)),"")</f>
        <v>86.37</v>
      </c>
      <c r="L186" s="86">
        <f>IFERROR(IF(INDEX(data_mthly!N:N,MATCH($C186,data_mthly!$E:$E,0),1)=0,"",INDEX(data_mthly!N:N,MATCH($C186,data_mthly!$E:$E,0),1)),"")</f>
        <v>11.1</v>
      </c>
      <c r="M186" s="159"/>
      <c r="N186" s="155">
        <f>IFERROR(IF(INDEX(data_mthly!O:O,MATCH($C186,data_mthly!$E:$E,0),1)=0,"",INDEX(data_mthly!O:O,MATCH($C186,data_mthly!$E:$E,0),1)),"")</f>
        <v>302105</v>
      </c>
      <c r="O186" s="21">
        <f>IFERROR(IF(INDEX(data_mthly!P:P,MATCH($C186,data_mthly!$E:$E,0),1)=0,"",INDEX(data_mthly!P:P,MATCH($C186,data_mthly!$E:$E,0),1)),"")</f>
        <v>160.22</v>
      </c>
      <c r="P186" s="145">
        <f>IFERROR(IF(INDEX(data_mthly!Q:Q,MATCH($C186,data_mthly!$E:$E,0),1)=0,"",INDEX(data_mthly!Q:Q,MATCH($C186,data_mthly!$E:$E,0),1)),"")</f>
        <v>5.74</v>
      </c>
      <c r="Q186" s="145">
        <f>IFERROR(IF(INDEX(data_mthly!R:R,MATCH($C186,data_mthly!$E:$E,0),1)=0,"",INDEX(data_mthly!R:R,MATCH($C186,data_mthly!$E:$E,0),1)),"")</f>
        <v>-7.1800000000000068</v>
      </c>
      <c r="R186" s="21">
        <f>IFERROR(IF(INDEX(data_mthly!S:S,MATCH($C186,data_mthly!$E:$E,0),1)=0,"",INDEX(data_mthly!S:S,MATCH($C186,data_mthly!$E:$E,0),1)),"")</f>
        <v>157.41</v>
      </c>
      <c r="S186" s="145">
        <f>IFERROR(IF(INDEX(data_mthly!T:T,MATCH($C186,data_mthly!$E:$E,0),1)=0,"",INDEX(data_mthly!T:T,MATCH($C186,data_mthly!$E:$E,0),1)),"")</f>
        <v>5.63</v>
      </c>
      <c r="T186" s="145">
        <f>IFERROR(IF(INDEX(data_mthly!U:U,MATCH($C186,data_mthly!$E:$E,0),1)=0,"",INDEX(data_mthly!U:U,MATCH($C186,data_mthly!$E:$E,0),1)),"")</f>
        <v>-7.0300000000000011</v>
      </c>
      <c r="U186" s="21">
        <f>IFERROR(IF(INDEX(data_mthly!V:V,MATCH($C186,data_mthly!$E:$E,0),1)=0,"",INDEX(data_mthly!V:V,MATCH($C186,data_mthly!$E:$E,0),1)),"")</f>
        <v>85.67</v>
      </c>
      <c r="V186" s="86">
        <f>IFERROR(IF(INDEX(data_mthly!W:W,MATCH($C186,data_mthly!$E:$E,0),1)=0,"",INDEX(data_mthly!W:W,MATCH($C186,data_mthly!$E:$E,0),1)),"")</f>
        <v>11.4</v>
      </c>
      <c r="W186" s="160">
        <f t="shared" si="12"/>
        <v>2</v>
      </c>
      <c r="X186" s="21" t="str">
        <f>IFERROR(IF(INDEX(data_mthly!Y:Y,MATCH($C186,data_mthly!$E:$E,0),1)=0,"",INDEX(data_mthly!Y:Y,MATCH($C186,data_mthly!$E:$E,0),1)),"")</f>
        <v/>
      </c>
      <c r="Y186" s="145" t="str">
        <f>IFERROR(IF(INDEX(data_mthly!Z:Z,MATCH($C186,data_mthly!$E:$E,0),1)=0,"",INDEX(data_mthly!Z:Z,MATCH($C186,data_mthly!$E:$E,0),1)),"")</f>
        <v/>
      </c>
      <c r="Z186" s="21" t="str">
        <f>IFERROR(IF(INDEX(data_mthly!AA:AA,MATCH($C186,data_mthly!$E:$E,0),1)=0,"",INDEX(data_mthly!AA:AA,MATCH($C186,data_mthly!$E:$E,0),1)),"")</f>
        <v/>
      </c>
      <c r="AA186" s="21" t="str">
        <f>IFERROR(IF(INDEX(data_mthly!AB:AB,MATCH($C186,data_mthly!$E:$E,0),1)=0,"",INDEX(data_mthly!AB:AB,MATCH($C186,data_mthly!$E:$E,0),1)),"")</f>
        <v/>
      </c>
      <c r="AB186" s="145" t="str">
        <f>IFERROR(IF(INDEX(data_mthly!AC:AC,MATCH($C186,data_mthly!$E:$E,0),1)=0,"",INDEX(data_mthly!AC:AC,MATCH($C186,data_mthly!$E:$E,0),1)),"")</f>
        <v/>
      </c>
      <c r="AC186" s="21" t="str">
        <f>IFERROR(IF(INDEX(data_mthly!AD:AD,MATCH($C186,data_mthly!$E:$E,0),1)=0,"",INDEX(data_mthly!AD:AD,MATCH($C186,data_mthly!$E:$E,0),1)),"")</f>
        <v/>
      </c>
      <c r="AD186" s="21" t="str">
        <f>IFERROR(IF(INDEX(data_mthly!AE:AE,MATCH($C186,data_mthly!$E:$E,0),1)=0,"",INDEX(data_mthly!AE:AE,MATCH($C186,data_mthly!$E:$E,0),1)),"")</f>
        <v/>
      </c>
      <c r="AE186" s="86" t="str">
        <f>IFERROR(IF(INDEX(data_mthly!AF:AF,MATCH($C186,data_mthly!$E:$E,0),1)=0,"",INDEX(data_mthly!AF:AF,MATCH($C186,data_mthly!$E:$E,0),1)),"")</f>
        <v/>
      </c>
      <c r="AF186" s="88" t="str">
        <f t="shared" si="13"/>
        <v/>
      </c>
      <c r="AG186" s="88">
        <f t="shared" si="14"/>
        <v>2</v>
      </c>
    </row>
    <row r="187" spans="1:33" ht="15.5">
      <c r="A187" s="88">
        <f t="shared" si="10"/>
        <v>1</v>
      </c>
      <c r="B187" s="89">
        <f>IFERROR(IF(INDEX(data_mthly!C:C,MATCH($C187,data_mthly!$E:$E,0),1)=0,"",INDEX(data_mthly!C:C,MATCH($C187,data_mthly!$E:$E,0),1)),"")</f>
        <v>44374</v>
      </c>
      <c r="C187" s="112">
        <f t="shared" si="11"/>
        <v>44378</v>
      </c>
      <c r="D187" s="155">
        <f>IFERROR(IF(INDEX(data_mthly!F:F,MATCH($C187,data_mthly!$E:$E,0),1)=0,"",INDEX(data_mthly!F:F,MATCH($C187,data_mthly!$E:$E,0),1)),"")</f>
        <v>374205</v>
      </c>
      <c r="E187" s="21">
        <f>IFERROR(IF(INDEX(data_mthly!G:G,MATCH($C187,data_mthly!$E:$E,0),1)=0,"",INDEX(data_mthly!G:G,MATCH($C187,data_mthly!$E:$E,0),1)),"")</f>
        <v>160.25</v>
      </c>
      <c r="F187" s="145">
        <f>IFERROR(IF(INDEX(data_mthly!H:H,MATCH($C187,data_mthly!$E:$E,0),1)=0,"",INDEX(data_mthly!H:H,MATCH($C187,data_mthly!$E:$E,0),1)),"")</f>
        <v>3.89</v>
      </c>
      <c r="G187" s="145">
        <f>IFERROR(IF(INDEX(data_mthly!I:I,MATCH($C187,data_mthly!$E:$E,0),1)=0,"",INDEX(data_mthly!I:I,MATCH($C187,data_mthly!$E:$E,0),1)),"")</f>
        <v>-5.0200000000000102</v>
      </c>
      <c r="H187" s="21">
        <f>IFERROR(IF(INDEX(data_mthly!J:J,MATCH($C187,data_mthly!$E:$E,0),1)=0,"",INDEX(data_mthly!J:J,MATCH($C187,data_mthly!$E:$E,0),1)),"")</f>
        <v>157.44999999999999</v>
      </c>
      <c r="I187" s="145">
        <f>IFERROR(IF(INDEX(data_mthly!K:K,MATCH($C187,data_mthly!$E:$E,0),1)=0,"",INDEX(data_mthly!K:K,MATCH($C187,data_mthly!$E:$E,0),1)),"")</f>
        <v>3.82</v>
      </c>
      <c r="J187" s="145">
        <f>IFERROR(IF(INDEX(data_mthly!L:L,MATCH($C187,data_mthly!$E:$E,0),1)=0,"",INDEX(data_mthly!L:L,MATCH($C187,data_mthly!$E:$E,0),1)),"")</f>
        <v>-4.9000000000000057</v>
      </c>
      <c r="K187" s="21">
        <f>IFERROR(IF(INDEX(data_mthly!M:M,MATCH($C187,data_mthly!$E:$E,0),1)=0,"",INDEX(data_mthly!M:M,MATCH($C187,data_mthly!$E:$E,0),1)),"")</f>
        <v>86.31</v>
      </c>
      <c r="L187" s="86">
        <f>IFERROR(IF(INDEX(data_mthly!N:N,MATCH($C187,data_mthly!$E:$E,0),1)=0,"",INDEX(data_mthly!N:N,MATCH($C187,data_mthly!$E:$E,0),1)),"")</f>
        <v>11.1</v>
      </c>
      <c r="M187" s="159"/>
      <c r="N187" s="155">
        <f>IFERROR(IF(INDEX(data_mthly!O:O,MATCH($C187,data_mthly!$E:$E,0),1)=0,"",INDEX(data_mthly!O:O,MATCH($C187,data_mthly!$E:$E,0),1)),"")</f>
        <v>376594</v>
      </c>
      <c r="O187" s="21">
        <f>IFERROR(IF(INDEX(data_mthly!P:P,MATCH($C187,data_mthly!$E:$E,0),1)=0,"",INDEX(data_mthly!P:P,MATCH($C187,data_mthly!$E:$E,0),1)),"")</f>
        <v>164.7</v>
      </c>
      <c r="P187" s="145">
        <f>IFERROR(IF(INDEX(data_mthly!Q:Q,MATCH($C187,data_mthly!$E:$E,0),1)=0,"",INDEX(data_mthly!Q:Q,MATCH($C187,data_mthly!$E:$E,0),1)),"")</f>
        <v>4.4800000000000004</v>
      </c>
      <c r="Q187" s="145">
        <f>IFERROR(IF(INDEX(data_mthly!R:R,MATCH($C187,data_mthly!$E:$E,0),1)=0,"",INDEX(data_mthly!R:R,MATCH($C187,data_mthly!$E:$E,0),1)),"")</f>
        <v>-3.5800000000000125</v>
      </c>
      <c r="R187" s="21">
        <f>IFERROR(IF(INDEX(data_mthly!S:S,MATCH($C187,data_mthly!$E:$E,0),1)=0,"",INDEX(data_mthly!S:S,MATCH($C187,data_mthly!$E:$E,0),1)),"")</f>
        <v>161.81</v>
      </c>
      <c r="S187" s="145">
        <f>IFERROR(IF(INDEX(data_mthly!T:T,MATCH($C187,data_mthly!$E:$E,0),1)=0,"",INDEX(data_mthly!T:T,MATCH($C187,data_mthly!$E:$E,0),1)),"")</f>
        <v>4.4000000000000004</v>
      </c>
      <c r="T187" s="145">
        <f>IFERROR(IF(INDEX(data_mthly!U:U,MATCH($C187,data_mthly!$E:$E,0),1)=0,"",INDEX(data_mthly!U:U,MATCH($C187,data_mthly!$E:$E,0),1)),"")</f>
        <v>-3.5</v>
      </c>
      <c r="U187" s="21">
        <f>IFERROR(IF(INDEX(data_mthly!V:V,MATCH($C187,data_mthly!$E:$E,0),1)=0,"",INDEX(data_mthly!V:V,MATCH($C187,data_mthly!$E:$E,0),1)),"")</f>
        <v>85.65</v>
      </c>
      <c r="V187" s="86">
        <f>IFERROR(IF(INDEX(data_mthly!W:W,MATCH($C187,data_mthly!$E:$E,0),1)=0,"",INDEX(data_mthly!W:W,MATCH($C187,data_mthly!$E:$E,0),1)),"")</f>
        <v>11.5</v>
      </c>
      <c r="W187" s="160">
        <f t="shared" si="12"/>
        <v>1</v>
      </c>
      <c r="X187" s="21" t="str">
        <f>IFERROR(IF(INDEX(data_mthly!Y:Y,MATCH($C187,data_mthly!$E:$E,0),1)=0,"",INDEX(data_mthly!Y:Y,MATCH($C187,data_mthly!$E:$E,0),1)),"")</f>
        <v/>
      </c>
      <c r="Y187" s="145" t="str">
        <f>IFERROR(IF(INDEX(data_mthly!Z:Z,MATCH($C187,data_mthly!$E:$E,0),1)=0,"",INDEX(data_mthly!Z:Z,MATCH($C187,data_mthly!$E:$E,0),1)),"")</f>
        <v/>
      </c>
      <c r="Z187" s="21" t="str">
        <f>IFERROR(IF(INDEX(data_mthly!AA:AA,MATCH($C187,data_mthly!$E:$E,0),1)=0,"",INDEX(data_mthly!AA:AA,MATCH($C187,data_mthly!$E:$E,0),1)),"")</f>
        <v/>
      </c>
      <c r="AA187" s="21" t="str">
        <f>IFERROR(IF(INDEX(data_mthly!AB:AB,MATCH($C187,data_mthly!$E:$E,0),1)=0,"",INDEX(data_mthly!AB:AB,MATCH($C187,data_mthly!$E:$E,0),1)),"")</f>
        <v/>
      </c>
      <c r="AB187" s="145" t="str">
        <f>IFERROR(IF(INDEX(data_mthly!AC:AC,MATCH($C187,data_mthly!$E:$E,0),1)=0,"",INDEX(data_mthly!AC:AC,MATCH($C187,data_mthly!$E:$E,0),1)),"")</f>
        <v/>
      </c>
      <c r="AC187" s="21" t="str">
        <f>IFERROR(IF(INDEX(data_mthly!AD:AD,MATCH($C187,data_mthly!$E:$E,0),1)=0,"",INDEX(data_mthly!AD:AD,MATCH($C187,data_mthly!$E:$E,0),1)),"")</f>
        <v/>
      </c>
      <c r="AD187" s="21" t="str">
        <f>IFERROR(IF(INDEX(data_mthly!AE:AE,MATCH($C187,data_mthly!$E:$E,0),1)=0,"",INDEX(data_mthly!AE:AE,MATCH($C187,data_mthly!$E:$E,0),1)),"")</f>
        <v/>
      </c>
      <c r="AE187" s="86" t="str">
        <f>IFERROR(IF(INDEX(data_mthly!AF:AF,MATCH($C187,data_mthly!$E:$E,0),1)=0,"",INDEX(data_mthly!AF:AF,MATCH($C187,data_mthly!$E:$E,0),1)),"")</f>
        <v/>
      </c>
      <c r="AF187" s="88" t="str">
        <f t="shared" si="13"/>
        <v/>
      </c>
      <c r="AG187" s="88">
        <f t="shared" si="14"/>
        <v>1</v>
      </c>
    </row>
    <row r="188" spans="1:33" ht="15.5">
      <c r="A188" s="88">
        <f t="shared" si="10"/>
        <v>2</v>
      </c>
      <c r="B188" s="89">
        <f>IFERROR(IF(INDEX(data_mthly!C:C,MATCH($C188,data_mthly!$E:$E,0),1)=0,"",INDEX(data_mthly!C:C,MATCH($C188,data_mthly!$E:$E,0),1)),"")</f>
        <v>44409</v>
      </c>
      <c r="C188" s="112">
        <f t="shared" si="11"/>
        <v>44409</v>
      </c>
      <c r="D188" s="155">
        <f>IFERROR(IF(INDEX(data_mthly!F:F,MATCH($C188,data_mthly!$E:$E,0),1)=0,"",INDEX(data_mthly!F:F,MATCH($C188,data_mthly!$E:$E,0),1)),"")</f>
        <v>286937</v>
      </c>
      <c r="E188" s="21">
        <f>IFERROR(IF(INDEX(data_mthly!G:G,MATCH($C188,data_mthly!$E:$E,0),1)=0,"",INDEX(data_mthly!G:G,MATCH($C188,data_mthly!$E:$E,0),1)),"")</f>
        <v>159.76</v>
      </c>
      <c r="F188" s="145">
        <f>IFERROR(IF(INDEX(data_mthly!H:H,MATCH($C188,data_mthly!$E:$E,0),1)=0,"",INDEX(data_mthly!H:H,MATCH($C188,data_mthly!$E:$E,0),1)),"")</f>
        <v>-0.49</v>
      </c>
      <c r="G188" s="145">
        <f>IFERROR(IF(INDEX(data_mthly!I:I,MATCH($C188,data_mthly!$E:$E,0),1)=0,"",INDEX(data_mthly!I:I,MATCH($C188,data_mthly!$E:$E,0),1)),"")</f>
        <v>-3.3600000000000136</v>
      </c>
      <c r="H188" s="21">
        <f>IFERROR(IF(INDEX(data_mthly!J:J,MATCH($C188,data_mthly!$E:$E,0),1)=0,"",INDEX(data_mthly!J:J,MATCH($C188,data_mthly!$E:$E,0),1)),"")</f>
        <v>156.97</v>
      </c>
      <c r="I188" s="145">
        <f>IFERROR(IF(INDEX(data_mthly!K:K,MATCH($C188,data_mthly!$E:$E,0),1)=0,"",INDEX(data_mthly!K:K,MATCH($C188,data_mthly!$E:$E,0),1)),"")</f>
        <v>-0.48</v>
      </c>
      <c r="J188" s="145">
        <f>IFERROR(IF(INDEX(data_mthly!L:L,MATCH($C188,data_mthly!$E:$E,0),1)=0,"",INDEX(data_mthly!L:L,MATCH($C188,data_mthly!$E:$E,0),1)),"")</f>
        <v>-3.2700000000000102</v>
      </c>
      <c r="K188" s="21">
        <f>IFERROR(IF(INDEX(data_mthly!M:M,MATCH($C188,data_mthly!$E:$E,0),1)=0,"",INDEX(data_mthly!M:M,MATCH($C188,data_mthly!$E:$E,0),1)),"")</f>
        <v>87.25</v>
      </c>
      <c r="L188" s="86">
        <f>IFERROR(IF(INDEX(data_mthly!N:N,MATCH($C188,data_mthly!$E:$E,0),1)=0,"",INDEX(data_mthly!N:N,MATCH($C188,data_mthly!$E:$E,0),1)),"")</f>
        <v>11.2</v>
      </c>
      <c r="M188" s="159"/>
      <c r="N188" s="155">
        <f>IFERROR(IF(INDEX(data_mthly!O:O,MATCH($C188,data_mthly!$E:$E,0),1)=0,"",INDEX(data_mthly!O:O,MATCH($C188,data_mthly!$E:$E,0),1)),"")</f>
        <v>289102</v>
      </c>
      <c r="O188" s="21">
        <f>IFERROR(IF(INDEX(data_mthly!P:P,MATCH($C188,data_mthly!$E:$E,0),1)=0,"",INDEX(data_mthly!P:P,MATCH($C188,data_mthly!$E:$E,0),1)),"")</f>
        <v>164.63</v>
      </c>
      <c r="P188" s="145">
        <f>IFERROR(IF(INDEX(data_mthly!Q:Q,MATCH($C188,data_mthly!$E:$E,0),1)=0,"",INDEX(data_mthly!Q:Q,MATCH($C188,data_mthly!$E:$E,0),1)),"")</f>
        <v>-7.0000000000000007E-2</v>
      </c>
      <c r="Q188" s="145">
        <f>IFERROR(IF(INDEX(data_mthly!R:R,MATCH($C188,data_mthly!$E:$E,0),1)=0,"",INDEX(data_mthly!R:R,MATCH($C188,data_mthly!$E:$E,0),1)),"")</f>
        <v>-1.5099999999999909</v>
      </c>
      <c r="R188" s="21">
        <f>IFERROR(IF(INDEX(data_mthly!S:S,MATCH($C188,data_mthly!$E:$E,0),1)=0,"",INDEX(data_mthly!S:S,MATCH($C188,data_mthly!$E:$E,0),1)),"")</f>
        <v>161.77000000000001</v>
      </c>
      <c r="S188" s="145">
        <f>IFERROR(IF(INDEX(data_mthly!T:T,MATCH($C188,data_mthly!$E:$E,0),1)=0,"",INDEX(data_mthly!T:T,MATCH($C188,data_mthly!$E:$E,0),1)),"")</f>
        <v>-0.04</v>
      </c>
      <c r="T188" s="145">
        <f>IFERROR(IF(INDEX(data_mthly!U:U,MATCH($C188,data_mthly!$E:$E,0),1)=0,"",INDEX(data_mthly!U:U,MATCH($C188,data_mthly!$E:$E,0),1)),"")</f>
        <v>-1.4499999999999886</v>
      </c>
      <c r="U188" s="21">
        <f>IFERROR(IF(INDEX(data_mthly!V:V,MATCH($C188,data_mthly!$E:$E,0),1)=0,"",INDEX(data_mthly!V:V,MATCH($C188,data_mthly!$E:$E,0),1)),"")</f>
        <v>86.67</v>
      </c>
      <c r="V188" s="86">
        <f>IFERROR(IF(INDEX(data_mthly!W:W,MATCH($C188,data_mthly!$E:$E,0),1)=0,"",INDEX(data_mthly!W:W,MATCH($C188,data_mthly!$E:$E,0),1)),"")</f>
        <v>11.4</v>
      </c>
      <c r="W188" s="160">
        <f t="shared" si="12"/>
        <v>2</v>
      </c>
      <c r="X188" s="21" t="str">
        <f>IFERROR(IF(INDEX(data_mthly!Y:Y,MATCH($C188,data_mthly!$E:$E,0),1)=0,"",INDEX(data_mthly!Y:Y,MATCH($C188,data_mthly!$E:$E,0),1)),"")</f>
        <v/>
      </c>
      <c r="Y188" s="145" t="str">
        <f>IFERROR(IF(INDEX(data_mthly!Z:Z,MATCH($C188,data_mthly!$E:$E,0),1)=0,"",INDEX(data_mthly!Z:Z,MATCH($C188,data_mthly!$E:$E,0),1)),"")</f>
        <v/>
      </c>
      <c r="Z188" s="21" t="str">
        <f>IFERROR(IF(INDEX(data_mthly!AA:AA,MATCH($C188,data_mthly!$E:$E,0),1)=0,"",INDEX(data_mthly!AA:AA,MATCH($C188,data_mthly!$E:$E,0),1)),"")</f>
        <v/>
      </c>
      <c r="AA188" s="21" t="str">
        <f>IFERROR(IF(INDEX(data_mthly!AB:AB,MATCH($C188,data_mthly!$E:$E,0),1)=0,"",INDEX(data_mthly!AB:AB,MATCH($C188,data_mthly!$E:$E,0),1)),"")</f>
        <v/>
      </c>
      <c r="AB188" s="145" t="str">
        <f>IFERROR(IF(INDEX(data_mthly!AC:AC,MATCH($C188,data_mthly!$E:$E,0),1)=0,"",INDEX(data_mthly!AC:AC,MATCH($C188,data_mthly!$E:$E,0),1)),"")</f>
        <v/>
      </c>
      <c r="AC188" s="21" t="str">
        <f>IFERROR(IF(INDEX(data_mthly!AD:AD,MATCH($C188,data_mthly!$E:$E,0),1)=0,"",INDEX(data_mthly!AD:AD,MATCH($C188,data_mthly!$E:$E,0),1)),"")</f>
        <v/>
      </c>
      <c r="AD188" s="21" t="str">
        <f>IFERROR(IF(INDEX(data_mthly!AE:AE,MATCH($C188,data_mthly!$E:$E,0),1)=0,"",INDEX(data_mthly!AE:AE,MATCH($C188,data_mthly!$E:$E,0),1)),"")</f>
        <v/>
      </c>
      <c r="AE188" s="86" t="str">
        <f>IFERROR(IF(INDEX(data_mthly!AF:AF,MATCH($C188,data_mthly!$E:$E,0),1)=0,"",INDEX(data_mthly!AF:AF,MATCH($C188,data_mthly!$E:$E,0),1)),"")</f>
        <v/>
      </c>
      <c r="AF188" s="88" t="str">
        <f t="shared" si="13"/>
        <v/>
      </c>
      <c r="AG188" s="88">
        <f t="shared" si="14"/>
        <v>2</v>
      </c>
    </row>
    <row r="189" spans="1:33" ht="15.5">
      <c r="A189" s="88">
        <f t="shared" si="10"/>
        <v>1</v>
      </c>
      <c r="B189" s="89">
        <f>IFERROR(IF(INDEX(data_mthly!C:C,MATCH($C189,data_mthly!$E:$E,0),1)=0,"",INDEX(data_mthly!C:C,MATCH($C189,data_mthly!$E:$E,0),1)),"")</f>
        <v>44437</v>
      </c>
      <c r="C189" s="112">
        <f t="shared" si="11"/>
        <v>44440</v>
      </c>
      <c r="D189" s="155">
        <f>IFERROR(IF(INDEX(data_mthly!F:F,MATCH($C189,data_mthly!$E:$E,0),1)=0,"",INDEX(data_mthly!F:F,MATCH($C189,data_mthly!$E:$E,0),1)),"")</f>
        <v>284153</v>
      </c>
      <c r="E189" s="21">
        <f>IFERROR(IF(INDEX(data_mthly!G:G,MATCH($C189,data_mthly!$E:$E,0),1)=0,"",INDEX(data_mthly!G:G,MATCH($C189,data_mthly!$E:$E,0),1)),"")</f>
        <v>155.15</v>
      </c>
      <c r="F189" s="145">
        <f>IFERROR(IF(INDEX(data_mthly!H:H,MATCH($C189,data_mthly!$E:$E,0),1)=0,"",INDEX(data_mthly!H:H,MATCH($C189,data_mthly!$E:$E,0),1)),"")</f>
        <v>-4.6100000000000003</v>
      </c>
      <c r="G189" s="145">
        <f>IFERROR(IF(INDEX(data_mthly!I:I,MATCH($C189,data_mthly!$E:$E,0),1)=0,"",INDEX(data_mthly!I:I,MATCH($C189,data_mthly!$E:$E,0),1)),"")</f>
        <v>-5.2199999999999989</v>
      </c>
      <c r="H189" s="21">
        <f>IFERROR(IF(INDEX(data_mthly!J:J,MATCH($C189,data_mthly!$E:$E,0),1)=0,"",INDEX(data_mthly!J:J,MATCH($C189,data_mthly!$E:$E,0),1)),"")</f>
        <v>152.47999999999999</v>
      </c>
      <c r="I189" s="145">
        <f>IFERROR(IF(INDEX(data_mthly!K:K,MATCH($C189,data_mthly!$E:$E,0),1)=0,"",INDEX(data_mthly!K:K,MATCH($C189,data_mthly!$E:$E,0),1)),"")</f>
        <v>-4.49</v>
      </c>
      <c r="J189" s="145">
        <f>IFERROR(IF(INDEX(data_mthly!L:L,MATCH($C189,data_mthly!$E:$E,0),1)=0,"",INDEX(data_mthly!L:L,MATCH($C189,data_mthly!$E:$E,0),1)),"")</f>
        <v>-5.0800000000000125</v>
      </c>
      <c r="K189" s="21">
        <f>IFERROR(IF(INDEX(data_mthly!M:M,MATCH($C189,data_mthly!$E:$E,0),1)=0,"",INDEX(data_mthly!M:M,MATCH($C189,data_mthly!$E:$E,0),1)),"")</f>
        <v>89.45</v>
      </c>
      <c r="L189" s="86">
        <f>IFERROR(IF(INDEX(data_mthly!N:N,MATCH($C189,data_mthly!$E:$E,0),1)=0,"",INDEX(data_mthly!N:N,MATCH($C189,data_mthly!$E:$E,0),1)),"")</f>
        <v>11.4</v>
      </c>
      <c r="M189" s="159"/>
      <c r="N189" s="155">
        <f>IFERROR(IF(INDEX(data_mthly!O:O,MATCH($C189,data_mthly!$E:$E,0),1)=0,"",INDEX(data_mthly!O:O,MATCH($C189,data_mthly!$E:$E,0),1)),"")</f>
        <v>287390</v>
      </c>
      <c r="O189" s="21">
        <f>IFERROR(IF(INDEX(data_mthly!P:P,MATCH($C189,data_mthly!$E:$E,0),1)=0,"",INDEX(data_mthly!P:P,MATCH($C189,data_mthly!$E:$E,0),1)),"")</f>
        <v>160.77000000000001</v>
      </c>
      <c r="P189" s="145">
        <f>IFERROR(IF(INDEX(data_mthly!Q:Q,MATCH($C189,data_mthly!$E:$E,0),1)=0,"",INDEX(data_mthly!Q:Q,MATCH($C189,data_mthly!$E:$E,0),1)),"")</f>
        <v>-3.86</v>
      </c>
      <c r="Q189" s="145">
        <f>IFERROR(IF(INDEX(data_mthly!R:R,MATCH($C189,data_mthly!$E:$E,0),1)=0,"",INDEX(data_mthly!R:R,MATCH($C189,data_mthly!$E:$E,0),1)),"")</f>
        <v>-3.2999999999999829</v>
      </c>
      <c r="R189" s="21">
        <f>IFERROR(IF(INDEX(data_mthly!S:S,MATCH($C189,data_mthly!$E:$E,0),1)=0,"",INDEX(data_mthly!S:S,MATCH($C189,data_mthly!$E:$E,0),1)),"")</f>
        <v>158.02000000000001</v>
      </c>
      <c r="S189" s="145">
        <f>IFERROR(IF(INDEX(data_mthly!T:T,MATCH($C189,data_mthly!$E:$E,0),1)=0,"",INDEX(data_mthly!T:T,MATCH($C189,data_mthly!$E:$E,0),1)),"")</f>
        <v>-3.75</v>
      </c>
      <c r="T189" s="145">
        <f>IFERROR(IF(INDEX(data_mthly!U:U,MATCH($C189,data_mthly!$E:$E,0),1)=0,"",INDEX(data_mthly!U:U,MATCH($C189,data_mthly!$E:$E,0),1)),"")</f>
        <v>-3.1999999999999886</v>
      </c>
      <c r="U189" s="21">
        <f>IFERROR(IF(INDEX(data_mthly!V:V,MATCH($C189,data_mthly!$E:$E,0),1)=0,"",INDEX(data_mthly!V:V,MATCH($C189,data_mthly!$E:$E,0),1)),"")</f>
        <v>89.16</v>
      </c>
      <c r="V189" s="86">
        <f>IFERROR(IF(INDEX(data_mthly!W:W,MATCH($C189,data_mthly!$E:$E,0),1)=0,"",INDEX(data_mthly!W:W,MATCH($C189,data_mthly!$E:$E,0),1)),"")</f>
        <v>11.6</v>
      </c>
      <c r="W189" s="160">
        <f t="shared" si="12"/>
        <v>1</v>
      </c>
      <c r="X189" s="21" t="str">
        <f>IFERROR(IF(INDEX(data_mthly!Y:Y,MATCH($C189,data_mthly!$E:$E,0),1)=0,"",INDEX(data_mthly!Y:Y,MATCH($C189,data_mthly!$E:$E,0),1)),"")</f>
        <v/>
      </c>
      <c r="Y189" s="145" t="str">
        <f>IFERROR(IF(INDEX(data_mthly!Z:Z,MATCH($C189,data_mthly!$E:$E,0),1)=0,"",INDEX(data_mthly!Z:Z,MATCH($C189,data_mthly!$E:$E,0),1)),"")</f>
        <v/>
      </c>
      <c r="Z189" s="21" t="str">
        <f>IFERROR(IF(INDEX(data_mthly!AA:AA,MATCH($C189,data_mthly!$E:$E,0),1)=0,"",INDEX(data_mthly!AA:AA,MATCH($C189,data_mthly!$E:$E,0),1)),"")</f>
        <v/>
      </c>
      <c r="AA189" s="21" t="str">
        <f>IFERROR(IF(INDEX(data_mthly!AB:AB,MATCH($C189,data_mthly!$E:$E,0),1)=0,"",INDEX(data_mthly!AB:AB,MATCH($C189,data_mthly!$E:$E,0),1)),"")</f>
        <v/>
      </c>
      <c r="AB189" s="145" t="str">
        <f>IFERROR(IF(INDEX(data_mthly!AC:AC,MATCH($C189,data_mthly!$E:$E,0),1)=0,"",INDEX(data_mthly!AC:AC,MATCH($C189,data_mthly!$E:$E,0),1)),"")</f>
        <v/>
      </c>
      <c r="AC189" s="21" t="str">
        <f>IFERROR(IF(INDEX(data_mthly!AD:AD,MATCH($C189,data_mthly!$E:$E,0),1)=0,"",INDEX(data_mthly!AD:AD,MATCH($C189,data_mthly!$E:$E,0),1)),"")</f>
        <v/>
      </c>
      <c r="AD189" s="21" t="str">
        <f>IFERROR(IF(INDEX(data_mthly!AE:AE,MATCH($C189,data_mthly!$E:$E,0),1)=0,"",INDEX(data_mthly!AE:AE,MATCH($C189,data_mthly!$E:$E,0),1)),"")</f>
        <v/>
      </c>
      <c r="AE189" s="86" t="str">
        <f>IFERROR(IF(INDEX(data_mthly!AF:AF,MATCH($C189,data_mthly!$E:$E,0),1)=0,"",INDEX(data_mthly!AF:AF,MATCH($C189,data_mthly!$E:$E,0),1)),"")</f>
        <v/>
      </c>
      <c r="AF189" s="88" t="str">
        <f t="shared" si="13"/>
        <v/>
      </c>
      <c r="AG189" s="88">
        <f t="shared" si="14"/>
        <v>1</v>
      </c>
    </row>
    <row r="190" spans="1:33" ht="15.5">
      <c r="A190" s="88">
        <f t="shared" si="10"/>
        <v>2</v>
      </c>
      <c r="B190" s="89">
        <f>IFERROR(IF(INDEX(data_mthly!C:C,MATCH($C190,data_mthly!$E:$E,0),1)=0,"",INDEX(data_mthly!C:C,MATCH($C190,data_mthly!$E:$E,0),1)),"")</f>
        <v>44465</v>
      </c>
      <c r="C190" s="112">
        <f t="shared" si="11"/>
        <v>44470</v>
      </c>
      <c r="D190" s="155">
        <f>IFERROR(IF(INDEX(data_mthly!F:F,MATCH($C190,data_mthly!$E:$E,0),1)=0,"",INDEX(data_mthly!F:F,MATCH($C190,data_mthly!$E:$E,0),1)),"")</f>
        <v>379688</v>
      </c>
      <c r="E190" s="21">
        <f>IFERROR(IF(INDEX(data_mthly!G:G,MATCH($C190,data_mthly!$E:$E,0),1)=0,"",INDEX(data_mthly!G:G,MATCH($C190,data_mthly!$E:$E,0),1)),"")</f>
        <v>147.80000000000001</v>
      </c>
      <c r="F190" s="145">
        <f>IFERROR(IF(INDEX(data_mthly!H:H,MATCH($C190,data_mthly!$E:$E,0),1)=0,"",INDEX(data_mthly!H:H,MATCH($C190,data_mthly!$E:$E,0),1)),"")</f>
        <v>-7.3499999999999943</v>
      </c>
      <c r="G190" s="145">
        <f>IFERROR(IF(INDEX(data_mthly!I:I,MATCH($C190,data_mthly!$E:$E,0),1)=0,"",INDEX(data_mthly!I:I,MATCH($C190,data_mthly!$E:$E,0),1)),"")</f>
        <v>-9.5</v>
      </c>
      <c r="H190" s="21">
        <f>IFERROR(IF(INDEX(data_mthly!J:J,MATCH($C190,data_mthly!$E:$E,0),1)=0,"",INDEX(data_mthly!J:J,MATCH($C190,data_mthly!$E:$E,0),1)),"")</f>
        <v>145.30000000000001</v>
      </c>
      <c r="I190" s="145">
        <f>IFERROR(IF(INDEX(data_mthly!K:K,MATCH($C190,data_mthly!$E:$E,0),1)=0,"",INDEX(data_mthly!K:K,MATCH($C190,data_mthly!$E:$E,0),1)),"")</f>
        <v>-7.1799999999999784</v>
      </c>
      <c r="J190" s="145">
        <f>IFERROR(IF(INDEX(data_mthly!L:L,MATCH($C190,data_mthly!$E:$E,0),1)=0,"",INDEX(data_mthly!L:L,MATCH($C190,data_mthly!$E:$E,0),1)),"")</f>
        <v>-9.2599999999999909</v>
      </c>
      <c r="K190" s="21">
        <f>IFERROR(IF(INDEX(data_mthly!M:M,MATCH($C190,data_mthly!$E:$E,0),1)=0,"",INDEX(data_mthly!M:M,MATCH($C190,data_mthly!$E:$E,0),1)),"")</f>
        <v>91.2</v>
      </c>
      <c r="L190" s="86">
        <f>IFERROR(IF(INDEX(data_mthly!N:N,MATCH($C190,data_mthly!$E:$E,0),1)=0,"",INDEX(data_mthly!N:N,MATCH($C190,data_mthly!$E:$E,0),1)),"")</f>
        <v>11.6</v>
      </c>
      <c r="M190" s="159"/>
      <c r="N190" s="155">
        <f>IFERROR(IF(INDEX(data_mthly!O:O,MATCH($C190,data_mthly!$E:$E,0),1)=0,"",INDEX(data_mthly!O:O,MATCH($C190,data_mthly!$E:$E,0),1)),"")</f>
        <v>379489</v>
      </c>
      <c r="O190" s="21">
        <f>IFERROR(IF(INDEX(data_mthly!P:P,MATCH($C190,data_mthly!$E:$E,0),1)=0,"",INDEX(data_mthly!P:P,MATCH($C190,data_mthly!$E:$E,0),1)),"")</f>
        <v>153.77000000000001</v>
      </c>
      <c r="P190" s="145">
        <f>IFERROR(IF(INDEX(data_mthly!Q:Q,MATCH($C190,data_mthly!$E:$E,0),1)=0,"",INDEX(data_mthly!Q:Q,MATCH($C190,data_mthly!$E:$E,0),1)),"")</f>
        <v>-7</v>
      </c>
      <c r="Q190" s="145">
        <f>IFERROR(IF(INDEX(data_mthly!R:R,MATCH($C190,data_mthly!$E:$E,0),1)=0,"",INDEX(data_mthly!R:R,MATCH($C190,data_mthly!$E:$E,0),1)),"")</f>
        <v>-7.7099999999999795</v>
      </c>
      <c r="R190" s="21">
        <f>IFERROR(IF(INDEX(data_mthly!S:S,MATCH($C190,data_mthly!$E:$E,0),1)=0,"",INDEX(data_mthly!S:S,MATCH($C190,data_mthly!$E:$E,0),1)),"")</f>
        <v>151.19</v>
      </c>
      <c r="S190" s="145">
        <f>IFERROR(IF(INDEX(data_mthly!T:T,MATCH($C190,data_mthly!$E:$E,0),1)=0,"",INDEX(data_mthly!T:T,MATCH($C190,data_mthly!$E:$E,0),1)),"")</f>
        <v>-6.8300000000000125</v>
      </c>
      <c r="T190" s="145">
        <f>IFERROR(IF(INDEX(data_mthly!U:U,MATCH($C190,data_mthly!$E:$E,0),1)=0,"",INDEX(data_mthly!U:U,MATCH($C190,data_mthly!$E:$E,0),1)),"")</f>
        <v>-7.4900000000000091</v>
      </c>
      <c r="U190" s="21">
        <f>IFERROR(IF(INDEX(data_mthly!V:V,MATCH($C190,data_mthly!$E:$E,0),1)=0,"",INDEX(data_mthly!V:V,MATCH($C190,data_mthly!$E:$E,0),1)),"")</f>
        <v>91.25</v>
      </c>
      <c r="V190" s="86">
        <f>IFERROR(IF(INDEX(data_mthly!W:W,MATCH($C190,data_mthly!$E:$E,0),1)=0,"",INDEX(data_mthly!W:W,MATCH($C190,data_mthly!$E:$E,0),1)),"")</f>
        <v>12.1</v>
      </c>
      <c r="W190" s="160">
        <f t="shared" si="12"/>
        <v>2</v>
      </c>
      <c r="X190" s="21" t="str">
        <f>IFERROR(IF(INDEX(data_mthly!Y:Y,MATCH($C190,data_mthly!$E:$E,0),1)=0,"",INDEX(data_mthly!Y:Y,MATCH($C190,data_mthly!$E:$E,0),1)),"")</f>
        <v/>
      </c>
      <c r="Y190" s="145" t="str">
        <f>IFERROR(IF(INDEX(data_mthly!Z:Z,MATCH($C190,data_mthly!$E:$E,0),1)=0,"",INDEX(data_mthly!Z:Z,MATCH($C190,data_mthly!$E:$E,0),1)),"")</f>
        <v/>
      </c>
      <c r="Z190" s="21" t="str">
        <f>IFERROR(IF(INDEX(data_mthly!AA:AA,MATCH($C190,data_mthly!$E:$E,0),1)=0,"",INDEX(data_mthly!AA:AA,MATCH($C190,data_mthly!$E:$E,0),1)),"")</f>
        <v/>
      </c>
      <c r="AA190" s="21" t="str">
        <f>IFERROR(IF(INDEX(data_mthly!AB:AB,MATCH($C190,data_mthly!$E:$E,0),1)=0,"",INDEX(data_mthly!AB:AB,MATCH($C190,data_mthly!$E:$E,0),1)),"")</f>
        <v/>
      </c>
      <c r="AB190" s="145" t="str">
        <f>IFERROR(IF(INDEX(data_mthly!AC:AC,MATCH($C190,data_mthly!$E:$E,0),1)=0,"",INDEX(data_mthly!AC:AC,MATCH($C190,data_mthly!$E:$E,0),1)),"")</f>
        <v/>
      </c>
      <c r="AC190" s="21" t="str">
        <f>IFERROR(IF(INDEX(data_mthly!AD:AD,MATCH($C190,data_mthly!$E:$E,0),1)=0,"",INDEX(data_mthly!AD:AD,MATCH($C190,data_mthly!$E:$E,0),1)),"")</f>
        <v/>
      </c>
      <c r="AD190" s="21" t="str">
        <f>IFERROR(IF(INDEX(data_mthly!AE:AE,MATCH($C190,data_mthly!$E:$E,0),1)=0,"",INDEX(data_mthly!AE:AE,MATCH($C190,data_mthly!$E:$E,0),1)),"")</f>
        <v/>
      </c>
      <c r="AE190" s="86" t="str">
        <f>IFERROR(IF(INDEX(data_mthly!AF:AF,MATCH($C190,data_mthly!$E:$E,0),1)=0,"",INDEX(data_mthly!AF:AF,MATCH($C190,data_mthly!$E:$E,0),1)),"")</f>
        <v/>
      </c>
      <c r="AF190" s="88" t="str">
        <f t="shared" si="13"/>
        <v/>
      </c>
      <c r="AG190" s="88">
        <f t="shared" si="14"/>
        <v>2</v>
      </c>
    </row>
    <row r="191" spans="1:33" ht="15.5">
      <c r="A191" s="88">
        <f t="shared" si="10"/>
        <v>1</v>
      </c>
      <c r="B191" s="89">
        <f>IFERROR(IF(INDEX(data_mthly!C:C,MATCH($C191,data_mthly!$E:$E,0),1)=0,"",INDEX(data_mthly!C:C,MATCH($C191,data_mthly!$E:$E,0),1)),"")</f>
        <v>44500</v>
      </c>
      <c r="C191" s="112">
        <f t="shared" si="11"/>
        <v>44501</v>
      </c>
      <c r="D191" s="155">
        <f>IFERROR(IF(INDEX(data_mthly!F:F,MATCH($C191,data_mthly!$E:$E,0),1)=0,"",INDEX(data_mthly!F:F,MATCH($C191,data_mthly!$E:$E,0),1)),"")</f>
        <v>300986</v>
      </c>
      <c r="E191" s="21">
        <f>IFERROR(IF(INDEX(data_mthly!G:G,MATCH($C191,data_mthly!$E:$E,0),1)=0,"",INDEX(data_mthly!G:G,MATCH($C191,data_mthly!$E:$E,0),1)),"")</f>
        <v>144.61000000000001</v>
      </c>
      <c r="F191" s="145">
        <f>IFERROR(IF(INDEX(data_mthly!H:H,MATCH($C191,data_mthly!$E:$E,0),1)=0,"",INDEX(data_mthly!H:H,MATCH($C191,data_mthly!$E:$E,0),1)),"")</f>
        <v>-3.1899999999999977</v>
      </c>
      <c r="G191" s="145">
        <f>IFERROR(IF(INDEX(data_mthly!I:I,MATCH($C191,data_mthly!$E:$E,0),1)=0,"",INDEX(data_mthly!I:I,MATCH($C191,data_mthly!$E:$E,0),1)),"")</f>
        <v>-9.2199999999999989</v>
      </c>
      <c r="H191" s="21">
        <f>IFERROR(IF(INDEX(data_mthly!J:J,MATCH($C191,data_mthly!$E:$E,0),1)=0,"",INDEX(data_mthly!J:J,MATCH($C191,data_mthly!$E:$E,0),1)),"")</f>
        <v>142.18</v>
      </c>
      <c r="I191" s="145">
        <f>IFERROR(IF(INDEX(data_mthly!K:K,MATCH($C191,data_mthly!$E:$E,0),1)=0,"",INDEX(data_mthly!K:K,MATCH($C191,data_mthly!$E:$E,0),1)),"")</f>
        <v>-3.1200000000000045</v>
      </c>
      <c r="J191" s="145">
        <f>IFERROR(IF(INDEX(data_mthly!L:L,MATCH($C191,data_mthly!$E:$E,0),1)=0,"",INDEX(data_mthly!L:L,MATCH($C191,data_mthly!$E:$E,0),1)),"")</f>
        <v>-8.9899999999999807</v>
      </c>
      <c r="K191" s="21">
        <f>IFERROR(IF(INDEX(data_mthly!M:M,MATCH($C191,data_mthly!$E:$E,0),1)=0,"",INDEX(data_mthly!M:M,MATCH($C191,data_mthly!$E:$E,0),1)),"")</f>
        <v>91.91</v>
      </c>
      <c r="L191" s="86">
        <f>IFERROR(IF(INDEX(data_mthly!N:N,MATCH($C191,data_mthly!$E:$E,0),1)=0,"",INDEX(data_mthly!N:N,MATCH($C191,data_mthly!$E:$E,0),1)),"")</f>
        <v>11.7</v>
      </c>
      <c r="M191" s="159"/>
      <c r="N191" s="155">
        <f>IFERROR(IF(INDEX(data_mthly!O:O,MATCH($C191,data_mthly!$E:$E,0),1)=0,"",INDEX(data_mthly!O:O,MATCH($C191,data_mthly!$E:$E,0),1)),"")</f>
        <v>306234</v>
      </c>
      <c r="O191" s="21">
        <f>IFERROR(IF(INDEX(data_mthly!P:P,MATCH($C191,data_mthly!$E:$E,0),1)=0,"",INDEX(data_mthly!P:P,MATCH($C191,data_mthly!$E:$E,0),1)),"")</f>
        <v>150.07</v>
      </c>
      <c r="P191" s="145">
        <f>IFERROR(IF(INDEX(data_mthly!Q:Q,MATCH($C191,data_mthly!$E:$E,0),1)=0,"",INDEX(data_mthly!Q:Q,MATCH($C191,data_mthly!$E:$E,0),1)),"")</f>
        <v>-3.7000000000000171</v>
      </c>
      <c r="Q191" s="145">
        <f>IFERROR(IF(INDEX(data_mthly!R:R,MATCH($C191,data_mthly!$E:$E,0),1)=0,"",INDEX(data_mthly!R:R,MATCH($C191,data_mthly!$E:$E,0),1)),"")</f>
        <v>-8.1200000000000045</v>
      </c>
      <c r="R191" s="21">
        <f>IFERROR(IF(INDEX(data_mthly!S:S,MATCH($C191,data_mthly!$E:$E,0),1)=0,"",INDEX(data_mthly!S:S,MATCH($C191,data_mthly!$E:$E,0),1)),"")</f>
        <v>147.56</v>
      </c>
      <c r="S191" s="145">
        <f>IFERROR(IF(INDEX(data_mthly!T:T,MATCH($C191,data_mthly!$E:$E,0),1)=0,"",INDEX(data_mthly!T:T,MATCH($C191,data_mthly!$E:$E,0),1)),"")</f>
        <v>-3.6299999999999955</v>
      </c>
      <c r="T191" s="145">
        <f>IFERROR(IF(INDEX(data_mthly!U:U,MATCH($C191,data_mthly!$E:$E,0),1)=0,"",INDEX(data_mthly!U:U,MATCH($C191,data_mthly!$E:$E,0),1)),"")</f>
        <v>-7.9000000000000057</v>
      </c>
      <c r="U191" s="21">
        <f>IFERROR(IF(INDEX(data_mthly!V:V,MATCH($C191,data_mthly!$E:$E,0),1)=0,"",INDEX(data_mthly!V:V,MATCH($C191,data_mthly!$E:$E,0),1)),"")</f>
        <v>91.95</v>
      </c>
      <c r="V191" s="86">
        <f>IFERROR(IF(INDEX(data_mthly!W:W,MATCH($C191,data_mthly!$E:$E,0),1)=0,"",INDEX(data_mthly!W:W,MATCH($C191,data_mthly!$E:$E,0),1)),"")</f>
        <v>12.1</v>
      </c>
      <c r="W191" s="160">
        <f t="shared" si="12"/>
        <v>1</v>
      </c>
      <c r="X191" s="21" t="str">
        <f>IFERROR(IF(INDEX(data_mthly!Y:Y,MATCH($C191,data_mthly!$E:$E,0),1)=0,"",INDEX(data_mthly!Y:Y,MATCH($C191,data_mthly!$E:$E,0),1)),"")</f>
        <v/>
      </c>
      <c r="Y191" s="145" t="str">
        <f>IFERROR(IF(INDEX(data_mthly!Z:Z,MATCH($C191,data_mthly!$E:$E,0),1)=0,"",INDEX(data_mthly!Z:Z,MATCH($C191,data_mthly!$E:$E,0),1)),"")</f>
        <v/>
      </c>
      <c r="Z191" s="21" t="str">
        <f>IFERROR(IF(INDEX(data_mthly!AA:AA,MATCH($C191,data_mthly!$E:$E,0),1)=0,"",INDEX(data_mthly!AA:AA,MATCH($C191,data_mthly!$E:$E,0),1)),"")</f>
        <v/>
      </c>
      <c r="AA191" s="21" t="str">
        <f>IFERROR(IF(INDEX(data_mthly!AB:AB,MATCH($C191,data_mthly!$E:$E,0),1)=0,"",INDEX(data_mthly!AB:AB,MATCH($C191,data_mthly!$E:$E,0),1)),"")</f>
        <v/>
      </c>
      <c r="AB191" s="145" t="str">
        <f>IFERROR(IF(INDEX(data_mthly!AC:AC,MATCH($C191,data_mthly!$E:$E,0),1)=0,"",INDEX(data_mthly!AC:AC,MATCH($C191,data_mthly!$E:$E,0),1)),"")</f>
        <v/>
      </c>
      <c r="AC191" s="21" t="str">
        <f>IFERROR(IF(INDEX(data_mthly!AD:AD,MATCH($C191,data_mthly!$E:$E,0),1)=0,"",INDEX(data_mthly!AD:AD,MATCH($C191,data_mthly!$E:$E,0),1)),"")</f>
        <v/>
      </c>
      <c r="AD191" s="21" t="str">
        <f>IFERROR(IF(INDEX(data_mthly!AE:AE,MATCH($C191,data_mthly!$E:$E,0),1)=0,"",INDEX(data_mthly!AE:AE,MATCH($C191,data_mthly!$E:$E,0),1)),"")</f>
        <v/>
      </c>
      <c r="AE191" s="86" t="str">
        <f>IFERROR(IF(INDEX(data_mthly!AF:AF,MATCH($C191,data_mthly!$E:$E,0),1)=0,"",INDEX(data_mthly!AF:AF,MATCH($C191,data_mthly!$E:$E,0),1)),"")</f>
        <v/>
      </c>
      <c r="AF191" s="88" t="str">
        <f t="shared" si="13"/>
        <v/>
      </c>
      <c r="AG191" s="88">
        <f t="shared" si="14"/>
        <v>1</v>
      </c>
    </row>
    <row r="192" spans="1:33" ht="15.5">
      <c r="A192" s="88">
        <f t="shared" si="10"/>
        <v>2</v>
      </c>
      <c r="B192" s="89">
        <f>IFERROR(IF(INDEX(data_mthly!C:C,MATCH($C192,data_mthly!$E:$E,0),1)=0,"",INDEX(data_mthly!C:C,MATCH($C192,data_mthly!$E:$E,0),1)),"")</f>
        <v>44528</v>
      </c>
      <c r="C192" s="112">
        <f t="shared" si="11"/>
        <v>44531</v>
      </c>
      <c r="D192" s="155">
        <f>IFERROR(IF(INDEX(data_mthly!F:F,MATCH($C192,data_mthly!$E:$E,0),1)=0,"",INDEX(data_mthly!F:F,MATCH($C192,data_mthly!$E:$E,0),1)),"")</f>
        <v>346943</v>
      </c>
      <c r="E192" s="21">
        <f>IFERROR(IF(INDEX(data_mthly!G:G,MATCH($C192,data_mthly!$E:$E,0),1)=0,"",INDEX(data_mthly!G:G,MATCH($C192,data_mthly!$E:$E,0),1)),"")</f>
        <v>142.01</v>
      </c>
      <c r="F192" s="145">
        <f>IFERROR(IF(INDEX(data_mthly!H:H,MATCH($C192,data_mthly!$E:$E,0),1)=0,"",INDEX(data_mthly!H:H,MATCH($C192,data_mthly!$E:$E,0),1)),"")</f>
        <v>-2.6000000000000227</v>
      </c>
      <c r="G192" s="145">
        <f>IFERROR(IF(INDEX(data_mthly!I:I,MATCH($C192,data_mthly!$E:$E,0),1)=0,"",INDEX(data_mthly!I:I,MATCH($C192,data_mthly!$E:$E,0),1)),"")</f>
        <v>-7.25</v>
      </c>
      <c r="H192" s="21">
        <f>IFERROR(IF(INDEX(data_mthly!J:J,MATCH($C192,data_mthly!$E:$E,0),1)=0,"",INDEX(data_mthly!J:J,MATCH($C192,data_mthly!$E:$E,0),1)),"")</f>
        <v>139.63999999999999</v>
      </c>
      <c r="I192" s="145">
        <f>IFERROR(IF(INDEX(data_mthly!K:K,MATCH($C192,data_mthly!$E:$E,0),1)=0,"",INDEX(data_mthly!K:K,MATCH($C192,data_mthly!$E:$E,0),1)),"")</f>
        <v>-2.5400000000000205</v>
      </c>
      <c r="J192" s="145">
        <f>IFERROR(IF(INDEX(data_mthly!L:L,MATCH($C192,data_mthly!$E:$E,0),1)=0,"",INDEX(data_mthly!L:L,MATCH($C192,data_mthly!$E:$E,0),1)),"")</f>
        <v>-7.0300000000000011</v>
      </c>
      <c r="K192" s="21">
        <f>IFERROR(IF(INDEX(data_mthly!M:M,MATCH($C192,data_mthly!$E:$E,0),1)=0,"",INDEX(data_mthly!M:M,MATCH($C192,data_mthly!$E:$E,0),1)),"")</f>
        <v>92.18</v>
      </c>
      <c r="L192" s="86">
        <f>IFERROR(IF(INDEX(data_mthly!N:N,MATCH($C192,data_mthly!$E:$E,0),1)=0,"",INDEX(data_mthly!N:N,MATCH($C192,data_mthly!$E:$E,0),1)),"")</f>
        <v>11.7</v>
      </c>
      <c r="M192" s="159"/>
      <c r="N192" s="155">
        <f>IFERROR(IF(INDEX(data_mthly!O:O,MATCH($C192,data_mthly!$E:$E,0),1)=0,"",INDEX(data_mthly!O:O,MATCH($C192,data_mthly!$E:$E,0),1)),"")</f>
        <v>345738</v>
      </c>
      <c r="O192" s="21">
        <f>IFERROR(IF(INDEX(data_mthly!P:P,MATCH($C192,data_mthly!$E:$E,0),1)=0,"",INDEX(data_mthly!P:P,MATCH($C192,data_mthly!$E:$E,0),1)),"")</f>
        <v>148.36000000000001</v>
      </c>
      <c r="P192" s="145">
        <f>IFERROR(IF(INDEX(data_mthly!Q:Q,MATCH($C192,data_mthly!$E:$E,0),1)=0,"",INDEX(data_mthly!Q:Q,MATCH($C192,data_mthly!$E:$E,0),1)),"")</f>
        <v>-1.7099999999999795</v>
      </c>
      <c r="Q192" s="145">
        <f>IFERROR(IF(INDEX(data_mthly!R:R,MATCH($C192,data_mthly!$E:$E,0),1)=0,"",INDEX(data_mthly!R:R,MATCH($C192,data_mthly!$E:$E,0),1)),"")</f>
        <v>-5.6599999999999966</v>
      </c>
      <c r="R192" s="21">
        <f>IFERROR(IF(INDEX(data_mthly!S:S,MATCH($C192,data_mthly!$E:$E,0),1)=0,"",INDEX(data_mthly!S:S,MATCH($C192,data_mthly!$E:$E,0),1)),"")</f>
        <v>145.88</v>
      </c>
      <c r="S192" s="145">
        <f>IFERROR(IF(INDEX(data_mthly!T:T,MATCH($C192,data_mthly!$E:$E,0),1)=0,"",INDEX(data_mthly!T:T,MATCH($C192,data_mthly!$E:$E,0),1)),"")</f>
        <v>-1.6800000000000068</v>
      </c>
      <c r="T192" s="145">
        <f>IFERROR(IF(INDEX(data_mthly!U:U,MATCH($C192,data_mthly!$E:$E,0),1)=0,"",INDEX(data_mthly!U:U,MATCH($C192,data_mthly!$E:$E,0),1)),"")</f>
        <v>-5.4699999999999989</v>
      </c>
      <c r="U192" s="21">
        <f>IFERROR(IF(INDEX(data_mthly!V:V,MATCH($C192,data_mthly!$E:$E,0),1)=0,"",INDEX(data_mthly!V:V,MATCH($C192,data_mthly!$E:$E,0),1)),"")</f>
        <v>92</v>
      </c>
      <c r="V192" s="86">
        <f>IFERROR(IF(INDEX(data_mthly!W:W,MATCH($C192,data_mthly!$E:$E,0),1)=0,"",INDEX(data_mthly!W:W,MATCH($C192,data_mthly!$E:$E,0),1)),"")</f>
        <v>12.1</v>
      </c>
      <c r="W192" s="160">
        <f t="shared" si="12"/>
        <v>2</v>
      </c>
      <c r="X192" s="21" t="str">
        <f>IFERROR(IF(INDEX(data_mthly!Y:Y,MATCH($C192,data_mthly!$E:$E,0),1)=0,"",INDEX(data_mthly!Y:Y,MATCH($C192,data_mthly!$E:$E,0),1)),"")</f>
        <v/>
      </c>
      <c r="Y192" s="145" t="str">
        <f>IFERROR(IF(INDEX(data_mthly!Z:Z,MATCH($C192,data_mthly!$E:$E,0),1)=0,"",INDEX(data_mthly!Z:Z,MATCH($C192,data_mthly!$E:$E,0),1)),"")</f>
        <v/>
      </c>
      <c r="Z192" s="21" t="str">
        <f>IFERROR(IF(INDEX(data_mthly!AA:AA,MATCH($C192,data_mthly!$E:$E,0),1)=0,"",INDEX(data_mthly!AA:AA,MATCH($C192,data_mthly!$E:$E,0),1)),"")</f>
        <v/>
      </c>
      <c r="AA192" s="21" t="str">
        <f>IFERROR(IF(INDEX(data_mthly!AB:AB,MATCH($C192,data_mthly!$E:$E,0),1)=0,"",INDEX(data_mthly!AB:AB,MATCH($C192,data_mthly!$E:$E,0),1)),"")</f>
        <v/>
      </c>
      <c r="AB192" s="145" t="str">
        <f>IFERROR(IF(INDEX(data_mthly!AC:AC,MATCH($C192,data_mthly!$E:$E,0),1)=0,"",INDEX(data_mthly!AC:AC,MATCH($C192,data_mthly!$E:$E,0),1)),"")</f>
        <v/>
      </c>
      <c r="AC192" s="21" t="str">
        <f>IFERROR(IF(INDEX(data_mthly!AD:AD,MATCH($C192,data_mthly!$E:$E,0),1)=0,"",INDEX(data_mthly!AD:AD,MATCH($C192,data_mthly!$E:$E,0),1)),"")</f>
        <v/>
      </c>
      <c r="AD192" s="21" t="str">
        <f>IFERROR(IF(INDEX(data_mthly!AE:AE,MATCH($C192,data_mthly!$E:$E,0),1)=0,"",INDEX(data_mthly!AE:AE,MATCH($C192,data_mthly!$E:$E,0),1)),"")</f>
        <v/>
      </c>
      <c r="AE192" s="86" t="str">
        <f>IFERROR(IF(INDEX(data_mthly!AF:AF,MATCH($C192,data_mthly!$E:$E,0),1)=0,"",INDEX(data_mthly!AF:AF,MATCH($C192,data_mthly!$E:$E,0),1)),"")</f>
        <v/>
      </c>
      <c r="AF192" s="88" t="str">
        <f t="shared" si="13"/>
        <v/>
      </c>
      <c r="AG192" s="88">
        <f t="shared" si="14"/>
        <v>2</v>
      </c>
    </row>
    <row r="193" spans="1:33" ht="15.5">
      <c r="A193" s="88">
        <f t="shared" si="10"/>
        <v>1</v>
      </c>
      <c r="B193" s="89">
        <f>IFERROR(IF(INDEX(data_mthly!C:C,MATCH($C193,data_mthly!$E:$E,0),1)=0,"",INDEX(data_mthly!C:C,MATCH($C193,data_mthly!$E:$E,0),1)),"")</f>
        <v>44563</v>
      </c>
      <c r="C193" s="112">
        <f t="shared" si="11"/>
        <v>44562</v>
      </c>
      <c r="D193" s="155">
        <f>IFERROR(IF(INDEX(data_mthly!F:F,MATCH($C193,data_mthly!$E:$E,0),1)=0,"",INDEX(data_mthly!F:F,MATCH($C193,data_mthly!$E:$E,0),1)),"")</f>
        <v>350762</v>
      </c>
      <c r="E193" s="21">
        <f>IFERROR(IF(INDEX(data_mthly!G:G,MATCH($C193,data_mthly!$E:$E,0),1)=0,"",INDEX(data_mthly!G:G,MATCH($C193,data_mthly!$E:$E,0),1)),"")</f>
        <v>138.66999999999999</v>
      </c>
      <c r="F193" s="145">
        <f>IFERROR(IF(INDEX(data_mthly!H:H,MATCH($C193,data_mthly!$E:$E,0),1)=0,"",INDEX(data_mthly!H:H,MATCH($C193,data_mthly!$E:$E,0),1)),"")</f>
        <v>-3.3400000000000034</v>
      </c>
      <c r="G193" s="145">
        <f>IFERROR(IF(INDEX(data_mthly!I:I,MATCH($C193,data_mthly!$E:$E,0),1)=0,"",INDEX(data_mthly!I:I,MATCH($C193,data_mthly!$E:$E,0),1)),"")</f>
        <v>-4.5600000000000023</v>
      </c>
      <c r="H193" s="21">
        <f>IFERROR(IF(INDEX(data_mthly!J:J,MATCH($C193,data_mthly!$E:$E,0),1)=0,"",INDEX(data_mthly!J:J,MATCH($C193,data_mthly!$E:$E,0),1)),"")</f>
        <v>136.41</v>
      </c>
      <c r="I193" s="145">
        <f>IFERROR(IF(INDEX(data_mthly!K:K,MATCH($C193,data_mthly!$E:$E,0),1)=0,"",INDEX(data_mthly!K:K,MATCH($C193,data_mthly!$E:$E,0),1)),"")</f>
        <v>-3.2299999999999898</v>
      </c>
      <c r="J193" s="145">
        <f>IFERROR(IF(INDEX(data_mthly!L:L,MATCH($C193,data_mthly!$E:$E,0),1)=0,"",INDEX(data_mthly!L:L,MATCH($C193,data_mthly!$E:$E,0),1)),"")</f>
        <v>-4.3799999999999955</v>
      </c>
      <c r="K193" s="21">
        <f>IFERROR(IF(INDEX(data_mthly!M:M,MATCH($C193,data_mthly!$E:$E,0),1)=0,"",INDEX(data_mthly!M:M,MATCH($C193,data_mthly!$E:$E,0),1)),"")</f>
        <v>95.452280000000002</v>
      </c>
      <c r="L193" s="86">
        <f>IFERROR(IF(INDEX(data_mthly!N:N,MATCH($C193,data_mthly!$E:$E,0),1)=0,"",INDEX(data_mthly!N:N,MATCH($C193,data_mthly!$E:$E,0),1)),"")</f>
        <v>11.8</v>
      </c>
      <c r="M193" s="159"/>
      <c r="N193" s="155">
        <f>IFERROR(IF(INDEX(data_mthly!O:O,MATCH($C193,data_mthly!$E:$E,0),1)=0,"",INDEX(data_mthly!O:O,MATCH($C193,data_mthly!$E:$E,0),1)),"")</f>
        <v>353932</v>
      </c>
      <c r="O193" s="21">
        <f>IFERROR(IF(INDEX(data_mthly!P:P,MATCH($C193,data_mthly!$E:$E,0),1)=0,"",INDEX(data_mthly!P:P,MATCH($C193,data_mthly!$E:$E,0),1)),"")</f>
        <v>144.16999999999999</v>
      </c>
      <c r="P193" s="145">
        <f>IFERROR(IF(INDEX(data_mthly!Q:Q,MATCH($C193,data_mthly!$E:$E,0),1)=0,"",INDEX(data_mthly!Q:Q,MATCH($C193,data_mthly!$E:$E,0),1)),"")</f>
        <v>-4.1900000000000261</v>
      </c>
      <c r="Q193" s="145">
        <f>IFERROR(IF(INDEX(data_mthly!R:R,MATCH($C193,data_mthly!$E:$E,0),1)=0,"",INDEX(data_mthly!R:R,MATCH($C193,data_mthly!$E:$E,0),1)),"")</f>
        <v>-3.0800000000000125</v>
      </c>
      <c r="R193" s="21">
        <f>IFERROR(IF(INDEX(data_mthly!S:S,MATCH($C193,data_mthly!$E:$E,0),1)=0,"",INDEX(data_mthly!S:S,MATCH($C193,data_mthly!$E:$E,0),1)),"")</f>
        <v>141.83000000000001</v>
      </c>
      <c r="S193" s="145">
        <f>IFERROR(IF(INDEX(data_mthly!T:T,MATCH($C193,data_mthly!$E:$E,0),1)=0,"",INDEX(data_mthly!T:T,MATCH($C193,data_mthly!$E:$E,0),1)),"")</f>
        <v>-4.0499999999999829</v>
      </c>
      <c r="T193" s="145">
        <f>IFERROR(IF(INDEX(data_mthly!U:U,MATCH($C193,data_mthly!$E:$E,0),1)=0,"",INDEX(data_mthly!U:U,MATCH($C193,data_mthly!$E:$E,0),1)),"")</f>
        <v>-2.9299999999999784</v>
      </c>
      <c r="U193" s="21">
        <f>IFERROR(IF(INDEX(data_mthly!V:V,MATCH($C193,data_mthly!$E:$E,0),1)=0,"",INDEX(data_mthly!V:V,MATCH($C193,data_mthly!$E:$E,0),1)),"")</f>
        <v>95.353210000000004</v>
      </c>
      <c r="V193" s="86">
        <f>IFERROR(IF(INDEX(data_mthly!W:W,MATCH($C193,data_mthly!$E:$E,0),1)=0,"",INDEX(data_mthly!W:W,MATCH($C193,data_mthly!$E:$E,0),1)),"")</f>
        <v>12.3</v>
      </c>
      <c r="W193" s="160">
        <f t="shared" si="12"/>
        <v>1</v>
      </c>
      <c r="X193" s="21" t="str">
        <f>IFERROR(IF(INDEX(data_mthly!Y:Y,MATCH($C193,data_mthly!$E:$E,0),1)=0,"",INDEX(data_mthly!Y:Y,MATCH($C193,data_mthly!$E:$E,0),1)),"")</f>
        <v/>
      </c>
      <c r="Y193" s="145" t="str">
        <f>IFERROR(IF(INDEX(data_mthly!Z:Z,MATCH($C193,data_mthly!$E:$E,0),1)=0,"",INDEX(data_mthly!Z:Z,MATCH($C193,data_mthly!$E:$E,0),1)),"")</f>
        <v/>
      </c>
      <c r="Z193" s="21" t="str">
        <f>IFERROR(IF(INDEX(data_mthly!AA:AA,MATCH($C193,data_mthly!$E:$E,0),1)=0,"",INDEX(data_mthly!AA:AA,MATCH($C193,data_mthly!$E:$E,0),1)),"")</f>
        <v/>
      </c>
      <c r="AA193" s="21" t="str">
        <f>IFERROR(IF(INDEX(data_mthly!AB:AB,MATCH($C193,data_mthly!$E:$E,0),1)=0,"",INDEX(data_mthly!AB:AB,MATCH($C193,data_mthly!$E:$E,0),1)),"")</f>
        <v/>
      </c>
      <c r="AB193" s="145" t="str">
        <f>IFERROR(IF(INDEX(data_mthly!AC:AC,MATCH($C193,data_mthly!$E:$E,0),1)=0,"",INDEX(data_mthly!AC:AC,MATCH($C193,data_mthly!$E:$E,0),1)),"")</f>
        <v/>
      </c>
      <c r="AC193" s="21" t="str">
        <f>IFERROR(IF(INDEX(data_mthly!AD:AD,MATCH($C193,data_mthly!$E:$E,0),1)=0,"",INDEX(data_mthly!AD:AD,MATCH($C193,data_mthly!$E:$E,0),1)),"")</f>
        <v/>
      </c>
      <c r="AD193" s="21" t="str">
        <f>IFERROR(IF(INDEX(data_mthly!AE:AE,MATCH($C193,data_mthly!$E:$E,0),1)=0,"",INDEX(data_mthly!AE:AE,MATCH($C193,data_mthly!$E:$E,0),1)),"")</f>
        <v/>
      </c>
      <c r="AE193" s="86" t="str">
        <f>IFERROR(IF(INDEX(data_mthly!AF:AF,MATCH($C193,data_mthly!$E:$E,0),1)=0,"",INDEX(data_mthly!AF:AF,MATCH($C193,data_mthly!$E:$E,0),1)),"")</f>
        <v/>
      </c>
      <c r="AF193" s="88" t="str">
        <f t="shared" si="13"/>
        <v/>
      </c>
      <c r="AG193" s="88">
        <f t="shared" si="14"/>
        <v>1</v>
      </c>
    </row>
    <row r="194" spans="1:33" ht="15.5">
      <c r="A194" s="88">
        <f t="shared" si="10"/>
        <v>2</v>
      </c>
      <c r="B194" s="89">
        <f>IFERROR(IF(INDEX(data_mthly!C:C,MATCH($C194,data_mthly!$E:$E,0),1)=0,"",INDEX(data_mthly!C:C,MATCH($C194,data_mthly!$E:$E,0),1)),"")</f>
        <v>44598</v>
      </c>
      <c r="C194" s="112">
        <f t="shared" si="11"/>
        <v>44593</v>
      </c>
      <c r="D194" s="155">
        <f>IFERROR(IF(INDEX(data_mthly!F:F,MATCH($C194,data_mthly!$E:$E,0),1)=0,"",INDEX(data_mthly!F:F,MATCH($C194,data_mthly!$E:$E,0),1)),"")</f>
        <v>298278</v>
      </c>
      <c r="E194" s="21">
        <f>IFERROR(IF(INDEX(data_mthly!G:G,MATCH($C194,data_mthly!$E:$E,0),1)=0,"",INDEX(data_mthly!G:G,MATCH($C194,data_mthly!$E:$E,0),1)),"")</f>
        <v>138.11000000000001</v>
      </c>
      <c r="F194" s="145">
        <f>IFERROR(IF(INDEX(data_mthly!H:H,MATCH($C194,data_mthly!$E:$E,0),1)=0,"",INDEX(data_mthly!H:H,MATCH($C194,data_mthly!$E:$E,0),1)),"")</f>
        <v>-0.55999999999997385</v>
      </c>
      <c r="G194" s="145">
        <f>IFERROR(IF(INDEX(data_mthly!I:I,MATCH($C194,data_mthly!$E:$E,0),1)=0,"",INDEX(data_mthly!I:I,MATCH($C194,data_mthly!$E:$E,0),1)),"")</f>
        <v>-1.0699999999999932</v>
      </c>
      <c r="H194" s="21">
        <f>IFERROR(IF(INDEX(data_mthly!J:J,MATCH($C194,data_mthly!$E:$E,0),1)=0,"",INDEX(data_mthly!J:J,MATCH($C194,data_mthly!$E:$E,0),1)),"")</f>
        <v>135.84</v>
      </c>
      <c r="I194" s="145">
        <f>IFERROR(IF(INDEX(data_mthly!K:K,MATCH($C194,data_mthly!$E:$E,0),1)=0,"",INDEX(data_mthly!K:K,MATCH($C194,data_mthly!$E:$E,0),1)),"")</f>
        <v>-0.56999999999999318</v>
      </c>
      <c r="J194" s="145">
        <f>IFERROR(IF(INDEX(data_mthly!L:L,MATCH($C194,data_mthly!$E:$E,0),1)=0,"",INDEX(data_mthly!L:L,MATCH($C194,data_mthly!$E:$E,0),1)),"")</f>
        <v>-0.97999999999998977</v>
      </c>
      <c r="K194" s="21">
        <f>IFERROR(IF(INDEX(data_mthly!M:M,MATCH($C194,data_mthly!$E:$E,0),1)=0,"",INDEX(data_mthly!M:M,MATCH($C194,data_mthly!$E:$E,0),1)),"")</f>
        <v>94.813249999999996</v>
      </c>
      <c r="L194" s="86">
        <f>IFERROR(IF(INDEX(data_mthly!N:N,MATCH($C194,data_mthly!$E:$E,0),1)=0,"",INDEX(data_mthly!N:N,MATCH($C194,data_mthly!$E:$E,0),1)),"")</f>
        <v>11.7</v>
      </c>
      <c r="M194" s="159"/>
      <c r="N194" s="155">
        <f>IFERROR(IF(INDEX(data_mthly!O:O,MATCH($C194,data_mthly!$E:$E,0),1)=0,"",INDEX(data_mthly!O:O,MATCH($C194,data_mthly!$E:$E,0),1)),"")</f>
        <v>313322</v>
      </c>
      <c r="O194" s="21">
        <f>IFERROR(IF(INDEX(data_mthly!P:P,MATCH($C194,data_mthly!$E:$E,0),1)=0,"",INDEX(data_mthly!P:P,MATCH($C194,data_mthly!$E:$E,0),1)),"")</f>
        <v>143.71</v>
      </c>
      <c r="P194" s="145">
        <f>IFERROR(IF(INDEX(data_mthly!Q:Q,MATCH($C194,data_mthly!$E:$E,0),1)=0,"",INDEX(data_mthly!Q:Q,MATCH($C194,data_mthly!$E:$E,0),1)),"")</f>
        <v>-0.45999999999997954</v>
      </c>
      <c r="Q194" s="145">
        <f>IFERROR(IF(INDEX(data_mthly!R:R,MATCH($C194,data_mthly!$E:$E,0),1)=0,"",INDEX(data_mthly!R:R,MATCH($C194,data_mthly!$E:$E,0),1)),"")</f>
        <v>0.70000000000001705</v>
      </c>
      <c r="R194" s="21">
        <f>IFERROR(IF(INDEX(data_mthly!S:S,MATCH($C194,data_mthly!$E:$E,0),1)=0,"",INDEX(data_mthly!S:S,MATCH($C194,data_mthly!$E:$E,0),1)),"")</f>
        <v>141.36000000000001</v>
      </c>
      <c r="S194" s="145">
        <f>IFERROR(IF(INDEX(data_mthly!T:T,MATCH($C194,data_mthly!$E:$E,0),1)=0,"",INDEX(data_mthly!T:T,MATCH($C194,data_mthly!$E:$E,0),1)),"")</f>
        <v>-0.46999999999999886</v>
      </c>
      <c r="T194" s="145">
        <f>IFERROR(IF(INDEX(data_mthly!U:U,MATCH($C194,data_mthly!$E:$E,0),1)=0,"",INDEX(data_mthly!U:U,MATCH($C194,data_mthly!$E:$E,0),1)),"")</f>
        <v>0.78000000000000114</v>
      </c>
      <c r="U194" s="21">
        <f>IFERROR(IF(INDEX(data_mthly!V:V,MATCH($C194,data_mthly!$E:$E,0),1)=0,"",INDEX(data_mthly!V:V,MATCH($C194,data_mthly!$E:$E,0),1)),"")</f>
        <v>94.55686</v>
      </c>
      <c r="V194" s="86">
        <f>IFERROR(IF(INDEX(data_mthly!W:W,MATCH($C194,data_mthly!$E:$E,0),1)=0,"",INDEX(data_mthly!W:W,MATCH($C194,data_mthly!$E:$E,0),1)),"")</f>
        <v>12.1</v>
      </c>
      <c r="W194" s="160">
        <f t="shared" si="12"/>
        <v>2</v>
      </c>
      <c r="X194" s="21" t="str">
        <f>IFERROR(IF(INDEX(data_mthly!Y:Y,MATCH($C194,data_mthly!$E:$E,0),1)=0,"",INDEX(data_mthly!Y:Y,MATCH($C194,data_mthly!$E:$E,0),1)),"")</f>
        <v/>
      </c>
      <c r="Y194" s="145" t="str">
        <f>IFERROR(IF(INDEX(data_mthly!Z:Z,MATCH($C194,data_mthly!$E:$E,0),1)=0,"",INDEX(data_mthly!Z:Z,MATCH($C194,data_mthly!$E:$E,0),1)),"")</f>
        <v/>
      </c>
      <c r="Z194" s="21" t="str">
        <f>IFERROR(IF(INDEX(data_mthly!AA:AA,MATCH($C194,data_mthly!$E:$E,0),1)=0,"",INDEX(data_mthly!AA:AA,MATCH($C194,data_mthly!$E:$E,0),1)),"")</f>
        <v/>
      </c>
      <c r="AA194" s="21" t="str">
        <f>IFERROR(IF(INDEX(data_mthly!AB:AB,MATCH($C194,data_mthly!$E:$E,0),1)=0,"",INDEX(data_mthly!AB:AB,MATCH($C194,data_mthly!$E:$E,0),1)),"")</f>
        <v/>
      </c>
      <c r="AB194" s="145" t="str">
        <f>IFERROR(IF(INDEX(data_mthly!AC:AC,MATCH($C194,data_mthly!$E:$E,0),1)=0,"",INDEX(data_mthly!AC:AC,MATCH($C194,data_mthly!$E:$E,0),1)),"")</f>
        <v/>
      </c>
      <c r="AC194" s="21" t="str">
        <f>IFERROR(IF(INDEX(data_mthly!AD:AD,MATCH($C194,data_mthly!$E:$E,0),1)=0,"",INDEX(data_mthly!AD:AD,MATCH($C194,data_mthly!$E:$E,0),1)),"")</f>
        <v/>
      </c>
      <c r="AD194" s="21" t="str">
        <f>IFERROR(IF(INDEX(data_mthly!AE:AE,MATCH($C194,data_mthly!$E:$E,0),1)=0,"",INDEX(data_mthly!AE:AE,MATCH($C194,data_mthly!$E:$E,0),1)),"")</f>
        <v/>
      </c>
      <c r="AE194" s="86" t="str">
        <f>IFERROR(IF(INDEX(data_mthly!AF:AF,MATCH($C194,data_mthly!$E:$E,0),1)=0,"",INDEX(data_mthly!AF:AF,MATCH($C194,data_mthly!$E:$E,0),1)),"")</f>
        <v/>
      </c>
      <c r="AF194" s="88" t="str">
        <f t="shared" si="13"/>
        <v/>
      </c>
      <c r="AG194" s="88">
        <f t="shared" si="14"/>
        <v>2</v>
      </c>
    </row>
    <row r="195" spans="1:33" ht="15.5">
      <c r="A195" s="88">
        <f t="shared" si="10"/>
        <v>1</v>
      </c>
      <c r="B195" s="89">
        <f>IFERROR(IF(INDEX(data_mthly!C:C,MATCH($C195,data_mthly!$E:$E,0),1)=0,"",INDEX(data_mthly!C:C,MATCH($C195,data_mthly!$E:$E,0),1)),"")</f>
        <v>44626</v>
      </c>
      <c r="C195" s="112">
        <f t="shared" si="11"/>
        <v>44621</v>
      </c>
      <c r="D195" s="155">
        <f>IFERROR(IF(INDEX(data_mthly!F:F,MATCH($C195,data_mthly!$E:$E,0),1)=0,"",INDEX(data_mthly!F:F,MATCH($C195,data_mthly!$E:$E,0),1)),"")</f>
        <v>310726</v>
      </c>
      <c r="E195" s="21">
        <f>IFERROR(IF(INDEX(data_mthly!G:G,MATCH($C195,data_mthly!$E:$E,0),1)=0,"",INDEX(data_mthly!G:G,MATCH($C195,data_mthly!$E:$E,0),1)),"")</f>
        <v>144.4</v>
      </c>
      <c r="F195" s="145">
        <f>IFERROR(IF(INDEX(data_mthly!H:H,MATCH($C195,data_mthly!$E:$E,0),1)=0,"",INDEX(data_mthly!H:H,MATCH($C195,data_mthly!$E:$E,0),1)),"")</f>
        <v>6.289999999999992</v>
      </c>
      <c r="G195" s="145">
        <f>IFERROR(IF(INDEX(data_mthly!I:I,MATCH($C195,data_mthly!$E:$E,0),1)=0,"",INDEX(data_mthly!I:I,MATCH($C195,data_mthly!$E:$E,0),1)),"")</f>
        <v>4.6299999999999955</v>
      </c>
      <c r="H195" s="21">
        <f>IFERROR(IF(INDEX(data_mthly!J:J,MATCH($C195,data_mthly!$E:$E,0),1)=0,"",INDEX(data_mthly!J:J,MATCH($C195,data_mthly!$E:$E,0),1)),"")</f>
        <v>142.03</v>
      </c>
      <c r="I195" s="145">
        <f>IFERROR(IF(INDEX(data_mthly!K:K,MATCH($C195,data_mthly!$E:$E,0),1)=0,"",INDEX(data_mthly!K:K,MATCH($C195,data_mthly!$E:$E,0),1)),"")</f>
        <v>6.1899999999999977</v>
      </c>
      <c r="J195" s="145">
        <f>IFERROR(IF(INDEX(data_mthly!L:L,MATCH($C195,data_mthly!$E:$E,0),1)=0,"",INDEX(data_mthly!L:L,MATCH($C195,data_mthly!$E:$E,0),1)),"")</f>
        <v>4.6699999999999875</v>
      </c>
      <c r="K195" s="21">
        <f>IFERROR(IF(INDEX(data_mthly!M:M,MATCH($C195,data_mthly!$E:$E,0),1)=0,"",INDEX(data_mthly!M:M,MATCH($C195,data_mthly!$E:$E,0),1)),"")</f>
        <v>94.020420000000001</v>
      </c>
      <c r="L195" s="86">
        <f>IFERROR(IF(INDEX(data_mthly!N:N,MATCH($C195,data_mthly!$E:$E,0),1)=0,"",INDEX(data_mthly!N:N,MATCH($C195,data_mthly!$E:$E,0),1)),"")</f>
        <v>11.7</v>
      </c>
      <c r="M195" s="159"/>
      <c r="N195" s="155">
        <f>IFERROR(IF(INDEX(data_mthly!O:O,MATCH($C195,data_mthly!$E:$E,0),1)=0,"",INDEX(data_mthly!O:O,MATCH($C195,data_mthly!$E:$E,0),1)),"")</f>
        <v>311165</v>
      </c>
      <c r="O195" s="21">
        <f>IFERROR(IF(INDEX(data_mthly!P:P,MATCH($C195,data_mthly!$E:$E,0),1)=0,"",INDEX(data_mthly!P:P,MATCH($C195,data_mthly!$E:$E,0),1)),"")</f>
        <v>150.08000000000001</v>
      </c>
      <c r="P195" s="145">
        <f>IFERROR(IF(INDEX(data_mthly!Q:Q,MATCH($C195,data_mthly!$E:$E,0),1)=0,"",INDEX(data_mthly!Q:Q,MATCH($C195,data_mthly!$E:$E,0),1)),"")</f>
        <v>6.3700000000000045</v>
      </c>
      <c r="Q195" s="145">
        <f>IFERROR(IF(INDEX(data_mthly!R:R,MATCH($C195,data_mthly!$E:$E,0),1)=0,"",INDEX(data_mthly!R:R,MATCH($C195,data_mthly!$E:$E,0),1)),"")</f>
        <v>5.7800000000000011</v>
      </c>
      <c r="R195" s="21">
        <f>IFERROR(IF(INDEX(data_mthly!S:S,MATCH($C195,data_mthly!$E:$E,0),1)=0,"",INDEX(data_mthly!S:S,MATCH($C195,data_mthly!$E:$E,0),1)),"")</f>
        <v>147.59</v>
      </c>
      <c r="S195" s="145">
        <f>IFERROR(IF(INDEX(data_mthly!T:T,MATCH($C195,data_mthly!$E:$E,0),1)=0,"",INDEX(data_mthly!T:T,MATCH($C195,data_mthly!$E:$E,0),1)),"")</f>
        <v>6.2299999999999898</v>
      </c>
      <c r="T195" s="145">
        <f>IFERROR(IF(INDEX(data_mthly!U:U,MATCH($C195,data_mthly!$E:$E,0),1)=0,"",INDEX(data_mthly!U:U,MATCH($C195,data_mthly!$E:$E,0),1)),"")</f>
        <v>5.7599999999999909</v>
      </c>
      <c r="U195" s="21">
        <f>IFERROR(IF(INDEX(data_mthly!V:V,MATCH($C195,data_mthly!$E:$E,0),1)=0,"",INDEX(data_mthly!V:V,MATCH($C195,data_mthly!$E:$E,0),1)),"")</f>
        <v>92.949650000000005</v>
      </c>
      <c r="V195" s="86">
        <f>IFERROR(IF(INDEX(data_mthly!W:W,MATCH($C195,data_mthly!$E:$E,0),1)=0,"",INDEX(data_mthly!W:W,MATCH($C195,data_mthly!$E:$E,0),1)),"")</f>
        <v>11.9</v>
      </c>
      <c r="W195" s="160">
        <f t="shared" si="12"/>
        <v>1</v>
      </c>
      <c r="X195" s="21" t="str">
        <f>IFERROR(IF(INDEX(data_mthly!Y:Y,MATCH($C195,data_mthly!$E:$E,0),1)=0,"",INDEX(data_mthly!Y:Y,MATCH($C195,data_mthly!$E:$E,0),1)),"")</f>
        <v/>
      </c>
      <c r="Y195" s="145" t="str">
        <f>IFERROR(IF(INDEX(data_mthly!Z:Z,MATCH($C195,data_mthly!$E:$E,0),1)=0,"",INDEX(data_mthly!Z:Z,MATCH($C195,data_mthly!$E:$E,0),1)),"")</f>
        <v/>
      </c>
      <c r="Z195" s="21" t="str">
        <f>IFERROR(IF(INDEX(data_mthly!AA:AA,MATCH($C195,data_mthly!$E:$E,0),1)=0,"",INDEX(data_mthly!AA:AA,MATCH($C195,data_mthly!$E:$E,0),1)),"")</f>
        <v/>
      </c>
      <c r="AA195" s="21" t="str">
        <f>IFERROR(IF(INDEX(data_mthly!AB:AB,MATCH($C195,data_mthly!$E:$E,0),1)=0,"",INDEX(data_mthly!AB:AB,MATCH($C195,data_mthly!$E:$E,0),1)),"")</f>
        <v/>
      </c>
      <c r="AB195" s="145" t="str">
        <f>IFERROR(IF(INDEX(data_mthly!AC:AC,MATCH($C195,data_mthly!$E:$E,0),1)=0,"",INDEX(data_mthly!AC:AC,MATCH($C195,data_mthly!$E:$E,0),1)),"")</f>
        <v/>
      </c>
      <c r="AC195" s="21" t="str">
        <f>IFERROR(IF(INDEX(data_mthly!AD:AD,MATCH($C195,data_mthly!$E:$E,0),1)=0,"",INDEX(data_mthly!AD:AD,MATCH($C195,data_mthly!$E:$E,0),1)),"")</f>
        <v/>
      </c>
      <c r="AD195" s="21" t="str">
        <f>IFERROR(IF(INDEX(data_mthly!AE:AE,MATCH($C195,data_mthly!$E:$E,0),1)=0,"",INDEX(data_mthly!AE:AE,MATCH($C195,data_mthly!$E:$E,0),1)),"")</f>
        <v/>
      </c>
      <c r="AE195" s="86" t="str">
        <f>IFERROR(IF(INDEX(data_mthly!AF:AF,MATCH($C195,data_mthly!$E:$E,0),1)=0,"",INDEX(data_mthly!AF:AF,MATCH($C195,data_mthly!$E:$E,0),1)),"")</f>
        <v/>
      </c>
      <c r="AF195" s="88" t="str">
        <f t="shared" si="13"/>
        <v/>
      </c>
      <c r="AG195" s="88">
        <f t="shared" si="14"/>
        <v>1</v>
      </c>
    </row>
    <row r="196" spans="1:33" ht="15.5">
      <c r="A196" s="88">
        <f t="shared" si="10"/>
        <v>2</v>
      </c>
      <c r="B196" s="89">
        <f>IFERROR(IF(INDEX(data_mthly!C:C,MATCH($C196,data_mthly!$E:$E,0),1)=0,"",INDEX(data_mthly!C:C,MATCH($C196,data_mthly!$E:$E,0),1)),"")</f>
        <v>44654</v>
      </c>
      <c r="C196" s="112">
        <f t="shared" si="11"/>
        <v>44652</v>
      </c>
      <c r="D196" s="155">
        <f>IFERROR(IF(INDEX(data_mthly!F:F,MATCH($C196,data_mthly!$E:$E,0),1)=0,"",INDEX(data_mthly!F:F,MATCH($C196,data_mthly!$E:$E,0),1)),"")</f>
        <v>384209</v>
      </c>
      <c r="E196" s="21">
        <f>IFERROR(IF(INDEX(data_mthly!G:G,MATCH($C196,data_mthly!$E:$E,0),1)=0,"",INDEX(data_mthly!G:G,MATCH($C196,data_mthly!$E:$E,0),1)),"")</f>
        <v>164.51</v>
      </c>
      <c r="F196" s="145">
        <f>IFERROR(IF(INDEX(data_mthly!H:H,MATCH($C196,data_mthly!$E:$E,0),1)=0,"",INDEX(data_mthly!H:H,MATCH($C196,data_mthly!$E:$E,0),1)),"")</f>
        <v>20.109999999999985</v>
      </c>
      <c r="G196" s="145">
        <f>IFERROR(IF(INDEX(data_mthly!I:I,MATCH($C196,data_mthly!$E:$E,0),1)=0,"",INDEX(data_mthly!I:I,MATCH($C196,data_mthly!$E:$E,0),1)),"")</f>
        <v>20.419999999999987</v>
      </c>
      <c r="H196" s="21">
        <f>IFERROR(IF(INDEX(data_mthly!J:J,MATCH($C196,data_mthly!$E:$E,0),1)=0,"",INDEX(data_mthly!J:J,MATCH($C196,data_mthly!$E:$E,0),1)),"")</f>
        <v>161.77000000000001</v>
      </c>
      <c r="I196" s="145">
        <f>IFERROR(IF(INDEX(data_mthly!K:K,MATCH($C196,data_mthly!$E:$E,0),1)=0,"",INDEX(data_mthly!K:K,MATCH($C196,data_mthly!$E:$E,0),1)),"")</f>
        <v>19.740000000000009</v>
      </c>
      <c r="J196" s="145">
        <f>IFERROR(IF(INDEX(data_mthly!L:L,MATCH($C196,data_mthly!$E:$E,0),1)=0,"",INDEX(data_mthly!L:L,MATCH($C196,data_mthly!$E:$E,0),1)),"")</f>
        <v>20.189999999999998</v>
      </c>
      <c r="K196" s="21">
        <f>IFERROR(IF(INDEX(data_mthly!M:M,MATCH($C196,data_mthly!$E:$E,0),1)=0,"",INDEX(data_mthly!M:M,MATCH($C196,data_mthly!$E:$E,0),1)),"")</f>
        <v>92.690370000000001</v>
      </c>
      <c r="L196" s="86">
        <f>IFERROR(IF(INDEX(data_mthly!N:N,MATCH($C196,data_mthly!$E:$E,0),1)=0,"",INDEX(data_mthly!N:N,MATCH($C196,data_mthly!$E:$E,0),1)),"")</f>
        <v>11.5</v>
      </c>
      <c r="M196" s="159"/>
      <c r="N196" s="155">
        <f>IFERROR(IF(INDEX(data_mthly!O:O,MATCH($C196,data_mthly!$E:$E,0),1)=0,"",INDEX(data_mthly!O:O,MATCH($C196,data_mthly!$E:$E,0),1)),"")</f>
        <v>377620</v>
      </c>
      <c r="O196" s="21">
        <f>IFERROR(IF(INDEX(data_mthly!P:P,MATCH($C196,data_mthly!$E:$E,0),1)=0,"",INDEX(data_mthly!P:P,MATCH($C196,data_mthly!$E:$E,0),1)),"")</f>
        <v>171.75</v>
      </c>
      <c r="P196" s="145">
        <f>IFERROR(IF(INDEX(data_mthly!Q:Q,MATCH($C196,data_mthly!$E:$E,0),1)=0,"",INDEX(data_mthly!Q:Q,MATCH($C196,data_mthly!$E:$E,0),1)),"")</f>
        <v>21.669999999999987</v>
      </c>
      <c r="Q196" s="145">
        <f>IFERROR(IF(INDEX(data_mthly!R:R,MATCH($C196,data_mthly!$E:$E,0),1)=0,"",INDEX(data_mthly!R:R,MATCH($C196,data_mthly!$E:$E,0),1)),"")</f>
        <v>23.930000000000007</v>
      </c>
      <c r="R196" s="21">
        <f>IFERROR(IF(INDEX(data_mthly!S:S,MATCH($C196,data_mthly!$E:$E,0),1)=0,"",INDEX(data_mthly!S:S,MATCH($C196,data_mthly!$E:$E,0),1)),"")</f>
        <v>168.85</v>
      </c>
      <c r="S196" s="145">
        <f>IFERROR(IF(INDEX(data_mthly!T:T,MATCH($C196,data_mthly!$E:$E,0),1)=0,"",INDEX(data_mthly!T:T,MATCH($C196,data_mthly!$E:$E,0),1)),"")</f>
        <v>21.259999999999991</v>
      </c>
      <c r="T196" s="145">
        <f>IFERROR(IF(INDEX(data_mthly!U:U,MATCH($C196,data_mthly!$E:$E,0),1)=0,"",INDEX(data_mthly!U:U,MATCH($C196,data_mthly!$E:$E,0),1)),"")</f>
        <v>23.609999999999985</v>
      </c>
      <c r="U196" s="21">
        <f>IFERROR(IF(INDEX(data_mthly!V:V,MATCH($C196,data_mthly!$E:$E,0),1)=0,"",INDEX(data_mthly!V:V,MATCH($C196,data_mthly!$E:$E,0),1)),"")</f>
        <v>90.738720000000001</v>
      </c>
      <c r="V196" s="86">
        <f>IFERROR(IF(INDEX(data_mthly!W:W,MATCH($C196,data_mthly!$E:$E,0),1)=0,"",INDEX(data_mthly!W:W,MATCH($C196,data_mthly!$E:$E,0),1)),"")</f>
        <v>11.5</v>
      </c>
      <c r="W196" s="160">
        <f t="shared" si="12"/>
        <v>2</v>
      </c>
      <c r="X196" s="21" t="str">
        <f>IFERROR(IF(INDEX(data_mthly!Y:Y,MATCH($C196,data_mthly!$E:$E,0),1)=0,"",INDEX(data_mthly!Y:Y,MATCH($C196,data_mthly!$E:$E,0),1)),"")</f>
        <v/>
      </c>
      <c r="Y196" s="145" t="str">
        <f>IFERROR(IF(INDEX(data_mthly!Z:Z,MATCH($C196,data_mthly!$E:$E,0),1)=0,"",INDEX(data_mthly!Z:Z,MATCH($C196,data_mthly!$E:$E,0),1)),"")</f>
        <v/>
      </c>
      <c r="Z196" s="21" t="str">
        <f>IFERROR(IF(INDEX(data_mthly!AA:AA,MATCH($C196,data_mthly!$E:$E,0),1)=0,"",INDEX(data_mthly!AA:AA,MATCH($C196,data_mthly!$E:$E,0),1)),"")</f>
        <v/>
      </c>
      <c r="AA196" s="21" t="str">
        <f>IFERROR(IF(INDEX(data_mthly!AB:AB,MATCH($C196,data_mthly!$E:$E,0),1)=0,"",INDEX(data_mthly!AB:AB,MATCH($C196,data_mthly!$E:$E,0),1)),"")</f>
        <v/>
      </c>
      <c r="AB196" s="145" t="str">
        <f>IFERROR(IF(INDEX(data_mthly!AC:AC,MATCH($C196,data_mthly!$E:$E,0),1)=0,"",INDEX(data_mthly!AC:AC,MATCH($C196,data_mthly!$E:$E,0),1)),"")</f>
        <v/>
      </c>
      <c r="AC196" s="21" t="str">
        <f>IFERROR(IF(INDEX(data_mthly!AD:AD,MATCH($C196,data_mthly!$E:$E,0),1)=0,"",INDEX(data_mthly!AD:AD,MATCH($C196,data_mthly!$E:$E,0),1)),"")</f>
        <v/>
      </c>
      <c r="AD196" s="21" t="str">
        <f>IFERROR(IF(INDEX(data_mthly!AE:AE,MATCH($C196,data_mthly!$E:$E,0),1)=0,"",INDEX(data_mthly!AE:AE,MATCH($C196,data_mthly!$E:$E,0),1)),"")</f>
        <v/>
      </c>
      <c r="AE196" s="86" t="str">
        <f>IFERROR(IF(INDEX(data_mthly!AF:AF,MATCH($C196,data_mthly!$E:$E,0),1)=0,"",INDEX(data_mthly!AF:AF,MATCH($C196,data_mthly!$E:$E,0),1)),"")</f>
        <v/>
      </c>
      <c r="AF196" s="88" t="str">
        <f t="shared" si="13"/>
        <v/>
      </c>
      <c r="AG196" s="88">
        <f t="shared" si="14"/>
        <v>2</v>
      </c>
    </row>
    <row r="197" spans="1:33" ht="15.5">
      <c r="A197" s="88">
        <f t="shared" si="10"/>
        <v>1</v>
      </c>
      <c r="B197" s="89">
        <f>IFERROR(IF(INDEX(data_mthly!C:C,MATCH($C197,data_mthly!$E:$E,0),1)=0,"",INDEX(data_mthly!C:C,MATCH($C197,data_mthly!$E:$E,0),1)),"")</f>
        <v>44689</v>
      </c>
      <c r="C197" s="112">
        <f t="shared" si="11"/>
        <v>44682</v>
      </c>
      <c r="D197" s="155">
        <f>IFERROR(IF(INDEX(data_mthly!F:F,MATCH($C197,data_mthly!$E:$E,0),1)=0,"",INDEX(data_mthly!F:F,MATCH($C197,data_mthly!$E:$E,0),1)),"")</f>
        <v>298374</v>
      </c>
      <c r="E197" s="21">
        <f>IFERROR(IF(INDEX(data_mthly!G:G,MATCH($C197,data_mthly!$E:$E,0),1)=0,"",INDEX(data_mthly!G:G,MATCH($C197,data_mthly!$E:$E,0),1)),"")</f>
        <v>176.32872</v>
      </c>
      <c r="F197" s="145">
        <f>IFERROR(IF(INDEX(data_mthly!H:H,MATCH($C197,data_mthly!$E:$E,0),1)=0,"",INDEX(data_mthly!H:H,MATCH($C197,data_mthly!$E:$E,0),1)),"")</f>
        <v>11.820000000000022</v>
      </c>
      <c r="G197" s="145">
        <f>IFERROR(IF(INDEX(data_mthly!I:I,MATCH($C197,data_mthly!$E:$E,0),1)=0,"",INDEX(data_mthly!I:I,MATCH($C197,data_mthly!$E:$E,0),1)),"")</f>
        <v>25.358720000000005</v>
      </c>
      <c r="H197" s="21">
        <f>IFERROR(IF(INDEX(data_mthly!J:J,MATCH($C197,data_mthly!$E:$E,0),1)=0,"",INDEX(data_mthly!J:J,MATCH($C197,data_mthly!$E:$E,0),1)),"")</f>
        <v>173.33960999999999</v>
      </c>
      <c r="I197" s="145">
        <f>IFERROR(IF(INDEX(data_mthly!K:K,MATCH($C197,data_mthly!$E:$E,0),1)=0,"",INDEX(data_mthly!K:K,MATCH($C197,data_mthly!$E:$E,0),1)),"")</f>
        <v>11.569609999999983</v>
      </c>
      <c r="J197" s="145">
        <f>IFERROR(IF(INDEX(data_mthly!L:L,MATCH($C197,data_mthly!$E:$E,0),1)=0,"",INDEX(data_mthly!L:L,MATCH($C197,data_mthly!$E:$E,0),1)),"")</f>
        <v>25.01961</v>
      </c>
      <c r="K197" s="21">
        <f>IFERROR(IF(INDEX(data_mthly!M:M,MATCH($C197,data_mthly!$E:$E,0),1)=0,"",INDEX(data_mthly!M:M,MATCH($C197,data_mthly!$E:$E,0),1)),"")</f>
        <v>90.662030000000001</v>
      </c>
      <c r="L197" s="86">
        <f>IFERROR(IF(INDEX(data_mthly!N:N,MATCH($C197,data_mthly!$E:$E,0),1)=0,"",INDEX(data_mthly!N:N,MATCH($C197,data_mthly!$E:$E,0),1)),"")</f>
        <v>11.4</v>
      </c>
      <c r="M197" s="159"/>
      <c r="N197" s="155">
        <f>IFERROR(IF(INDEX(data_mthly!O:O,MATCH($C197,data_mthly!$E:$E,0),1)=0,"",INDEX(data_mthly!O:O,MATCH($C197,data_mthly!$E:$E,0),1)),"")</f>
        <v>296382</v>
      </c>
      <c r="O197" s="21">
        <f>IFERROR(IF(INDEX(data_mthly!P:P,MATCH($C197,data_mthly!$E:$E,0),1)=0,"",INDEX(data_mthly!P:P,MATCH($C197,data_mthly!$E:$E,0),1)),"")</f>
        <v>184.12522999999999</v>
      </c>
      <c r="P197" s="145">
        <f>IFERROR(IF(INDEX(data_mthly!Q:Q,MATCH($C197,data_mthly!$E:$E,0),1)=0,"",INDEX(data_mthly!Q:Q,MATCH($C197,data_mthly!$E:$E,0),1)),"")</f>
        <v>12.37</v>
      </c>
      <c r="Q197" s="145">
        <f>IFERROR(IF(INDEX(data_mthly!R:R,MATCH($C197,data_mthly!$E:$E,0),1)=0,"",INDEX(data_mthly!R:R,MATCH($C197,data_mthly!$E:$E,0),1)),"")</f>
        <v>29.645229999999998</v>
      </c>
      <c r="R197" s="21">
        <f>IFERROR(IF(INDEX(data_mthly!S:S,MATCH($C197,data_mthly!$E:$E,0),1)=0,"",INDEX(data_mthly!S:S,MATCH($C197,data_mthly!$E:$E,0),1)),"")</f>
        <v>180.97848999999999</v>
      </c>
      <c r="S197" s="145">
        <f>IFERROR(IF(INDEX(data_mthly!T:T,MATCH($C197,data_mthly!$E:$E,0),1)=0,"",INDEX(data_mthly!T:T,MATCH($C197,data_mthly!$E:$E,0),1)),"")</f>
        <v>12.128489999999999</v>
      </c>
      <c r="T197" s="145">
        <f>IFERROR(IF(INDEX(data_mthly!U:U,MATCH($C197,data_mthly!$E:$E,0),1)=0,"",INDEX(data_mthly!U:U,MATCH($C197,data_mthly!$E:$E,0),1)),"")</f>
        <v>29.198489999999993</v>
      </c>
      <c r="U197" s="21">
        <f>IFERROR(IF(INDEX(data_mthly!V:V,MATCH($C197,data_mthly!$E:$E,0),1)=0,"",INDEX(data_mthly!V:V,MATCH($C197,data_mthly!$E:$E,0),1)),"")</f>
        <v>89.130240000000001</v>
      </c>
      <c r="V197" s="86">
        <f>IFERROR(IF(INDEX(data_mthly!W:W,MATCH($C197,data_mthly!$E:$E,0),1)=0,"",INDEX(data_mthly!W:W,MATCH($C197,data_mthly!$E:$E,0),1)),"")</f>
        <v>11.5</v>
      </c>
      <c r="W197" s="160">
        <f t="shared" si="12"/>
        <v>1</v>
      </c>
      <c r="X197" s="21" t="str">
        <f>IFERROR(IF(INDEX(data_mthly!Y:Y,MATCH($C197,data_mthly!$E:$E,0),1)=0,"",INDEX(data_mthly!Y:Y,MATCH($C197,data_mthly!$E:$E,0),1)),"")</f>
        <v/>
      </c>
      <c r="Y197" s="145" t="str">
        <f>IFERROR(IF(INDEX(data_mthly!Z:Z,MATCH($C197,data_mthly!$E:$E,0),1)=0,"",INDEX(data_mthly!Z:Z,MATCH($C197,data_mthly!$E:$E,0),1)),"")</f>
        <v/>
      </c>
      <c r="Z197" s="21" t="str">
        <f>IFERROR(IF(INDEX(data_mthly!AA:AA,MATCH($C197,data_mthly!$E:$E,0),1)=0,"",INDEX(data_mthly!AA:AA,MATCH($C197,data_mthly!$E:$E,0),1)),"")</f>
        <v/>
      </c>
      <c r="AA197" s="21" t="str">
        <f>IFERROR(IF(INDEX(data_mthly!AB:AB,MATCH($C197,data_mthly!$E:$E,0),1)=0,"",INDEX(data_mthly!AB:AB,MATCH($C197,data_mthly!$E:$E,0),1)),"")</f>
        <v/>
      </c>
      <c r="AB197" s="145" t="str">
        <f>IFERROR(IF(INDEX(data_mthly!AC:AC,MATCH($C197,data_mthly!$E:$E,0),1)=0,"",INDEX(data_mthly!AC:AC,MATCH($C197,data_mthly!$E:$E,0),1)),"")</f>
        <v/>
      </c>
      <c r="AC197" s="21" t="str">
        <f>IFERROR(IF(INDEX(data_mthly!AD:AD,MATCH($C197,data_mthly!$E:$E,0),1)=0,"",INDEX(data_mthly!AD:AD,MATCH($C197,data_mthly!$E:$E,0),1)),"")</f>
        <v/>
      </c>
      <c r="AD197" s="21" t="str">
        <f>IFERROR(IF(INDEX(data_mthly!AE:AE,MATCH($C197,data_mthly!$E:$E,0),1)=0,"",INDEX(data_mthly!AE:AE,MATCH($C197,data_mthly!$E:$E,0),1)),"")</f>
        <v/>
      </c>
      <c r="AE197" s="86" t="str">
        <f>IFERROR(IF(INDEX(data_mthly!AF:AF,MATCH($C197,data_mthly!$E:$E,0),1)=0,"",INDEX(data_mthly!AF:AF,MATCH($C197,data_mthly!$E:$E,0),1)),"")</f>
        <v/>
      </c>
      <c r="AF197" s="88" t="str">
        <f t="shared" si="13"/>
        <v/>
      </c>
      <c r="AG197" s="88">
        <f t="shared" si="14"/>
        <v>1</v>
      </c>
    </row>
    <row r="198" spans="1:33" ht="15.5">
      <c r="A198" s="88">
        <f t="shared" si="10"/>
        <v>2</v>
      </c>
      <c r="B198" s="89">
        <f>IFERROR(IF(INDEX(data_mthly!C:C,MATCH($C198,data_mthly!$E:$E,0),1)=0,"",INDEX(data_mthly!C:C,MATCH($C198,data_mthly!$E:$E,0),1)),"")</f>
        <v>44717</v>
      </c>
      <c r="C198" s="112">
        <f t="shared" si="11"/>
        <v>44713</v>
      </c>
      <c r="D198" s="155">
        <f>IFERROR(IF(INDEX(data_mthly!F:F,MATCH($C198,data_mthly!$E:$E,0),1)=0,"",INDEX(data_mthly!F:F,MATCH($C198,data_mthly!$E:$E,0),1)),"")</f>
        <v>297985</v>
      </c>
      <c r="E198" s="21">
        <f>IFERROR(IF(INDEX(data_mthly!G:G,MATCH($C198,data_mthly!$E:$E,0),1)=0,"",INDEX(data_mthly!G:G,MATCH($C198,data_mthly!$E:$E,0),1)),"")</f>
        <v>185.83851999999999</v>
      </c>
      <c r="F198" s="145">
        <f>IFERROR(IF(INDEX(data_mthly!H:H,MATCH($C198,data_mthly!$E:$E,0),1)=0,"",INDEX(data_mthly!H:H,MATCH($C198,data_mthly!$E:$E,0),1)),"")</f>
        <v>9.5099999999999909</v>
      </c>
      <c r="G198" s="145">
        <f>IFERROR(IF(INDEX(data_mthly!I:I,MATCH($C198,data_mthly!$E:$E,0),1)=0,"",INDEX(data_mthly!I:I,MATCH($C198,data_mthly!$E:$E,0),1)),"")</f>
        <v>29.478519999999975</v>
      </c>
      <c r="H198" s="21">
        <f>IFERROR(IF(INDEX(data_mthly!J:J,MATCH($C198,data_mthly!$E:$E,0),1)=0,"",INDEX(data_mthly!J:J,MATCH($C198,data_mthly!$E:$E,0),1)),"")</f>
        <v>182.66208</v>
      </c>
      <c r="I198" s="145">
        <f>IFERROR(IF(INDEX(data_mthly!K:K,MATCH($C198,data_mthly!$E:$E,0),1)=0,"",INDEX(data_mthly!K:K,MATCH($C198,data_mthly!$E:$E,0),1)),"")</f>
        <v>9.3224700000000098</v>
      </c>
      <c r="J198" s="145">
        <f>IFERROR(IF(INDEX(data_mthly!L:L,MATCH($C198,data_mthly!$E:$E,0),1)=0,"",INDEX(data_mthly!L:L,MATCH($C198,data_mthly!$E:$E,0),1)),"")</f>
        <v>29.032080000000008</v>
      </c>
      <c r="K198" s="21">
        <f>IFERROR(IF(INDEX(data_mthly!M:M,MATCH($C198,data_mthly!$E:$E,0),1)=0,"",INDEX(data_mthly!M:M,MATCH($C198,data_mthly!$E:$E,0),1)),"")</f>
        <v>89.590549999999993</v>
      </c>
      <c r="L198" s="86">
        <f>IFERROR(IF(INDEX(data_mthly!N:N,MATCH($C198,data_mthly!$E:$E,0),1)=0,"",INDEX(data_mthly!N:N,MATCH($C198,data_mthly!$E:$E,0),1)),"")</f>
        <v>11.4</v>
      </c>
      <c r="M198" s="159"/>
      <c r="N198" s="155">
        <f>IFERROR(IF(INDEX(data_mthly!O:O,MATCH($C198,data_mthly!$E:$E,0),1)=0,"",INDEX(data_mthly!O:O,MATCH($C198,data_mthly!$E:$E,0),1)),"")</f>
        <v>301999</v>
      </c>
      <c r="O198" s="21">
        <f>IFERROR(IF(INDEX(data_mthly!P:P,MATCH($C198,data_mthly!$E:$E,0),1)=0,"",INDEX(data_mthly!P:P,MATCH($C198,data_mthly!$E:$E,0),1)),"")</f>
        <v>191.99707000000001</v>
      </c>
      <c r="P198" s="145">
        <f>IFERROR(IF(INDEX(data_mthly!Q:Q,MATCH($C198,data_mthly!$E:$E,0),1)=0,"",INDEX(data_mthly!Q:Q,MATCH($C198,data_mthly!$E:$E,0),1)),"")</f>
        <v>7.8718400000000202</v>
      </c>
      <c r="Q198" s="145">
        <f>IFERROR(IF(INDEX(data_mthly!R:R,MATCH($C198,data_mthly!$E:$E,0),1)=0,"",INDEX(data_mthly!R:R,MATCH($C198,data_mthly!$E:$E,0),1)),"")</f>
        <v>31.777070000000009</v>
      </c>
      <c r="R198" s="21">
        <f>IFERROR(IF(INDEX(data_mthly!S:S,MATCH($C198,data_mthly!$E:$E,0),1)=0,"",INDEX(data_mthly!S:S,MATCH($C198,data_mthly!$E:$E,0),1)),"")</f>
        <v>188.68131</v>
      </c>
      <c r="S198" s="145">
        <f>IFERROR(IF(INDEX(data_mthly!T:T,MATCH($C198,data_mthly!$E:$E,0),1)=0,"",INDEX(data_mthly!T:T,MATCH($C198,data_mthly!$E:$E,0),1)),"")</f>
        <v>7.7028200000000027</v>
      </c>
      <c r="T198" s="145">
        <f>IFERROR(IF(INDEX(data_mthly!U:U,MATCH($C198,data_mthly!$E:$E,0),1)=0,"",INDEX(data_mthly!U:U,MATCH($C198,data_mthly!$E:$E,0),1)),"")</f>
        <v>31.27131</v>
      </c>
      <c r="U198" s="21">
        <f>IFERROR(IF(INDEX(data_mthly!V:V,MATCH($C198,data_mthly!$E:$E,0),1)=0,"",INDEX(data_mthly!V:V,MATCH($C198,data_mthly!$E:$E,0),1)),"")</f>
        <v>87.8339</v>
      </c>
      <c r="V198" s="86">
        <f>IFERROR(IF(INDEX(data_mthly!W:W,MATCH($C198,data_mthly!$E:$E,0),1)=0,"",INDEX(data_mthly!W:W,MATCH($C198,data_mthly!$E:$E,0),1)),"")</f>
        <v>11.5</v>
      </c>
      <c r="W198" s="160">
        <f t="shared" si="12"/>
        <v>2</v>
      </c>
      <c r="X198" s="21" t="str">
        <f>IFERROR(IF(INDEX(data_mthly!Y:Y,MATCH($C198,data_mthly!$E:$E,0),1)=0,"",INDEX(data_mthly!Y:Y,MATCH($C198,data_mthly!$E:$E,0),1)),"")</f>
        <v/>
      </c>
      <c r="Y198" s="145" t="str">
        <f>IFERROR(IF(INDEX(data_mthly!Z:Z,MATCH($C198,data_mthly!$E:$E,0),1)=0,"",INDEX(data_mthly!Z:Z,MATCH($C198,data_mthly!$E:$E,0),1)),"")</f>
        <v/>
      </c>
      <c r="Z198" s="21" t="str">
        <f>IFERROR(IF(INDEX(data_mthly!AA:AA,MATCH($C198,data_mthly!$E:$E,0),1)=0,"",INDEX(data_mthly!AA:AA,MATCH($C198,data_mthly!$E:$E,0),1)),"")</f>
        <v/>
      </c>
      <c r="AA198" s="21" t="str">
        <f>IFERROR(IF(INDEX(data_mthly!AB:AB,MATCH($C198,data_mthly!$E:$E,0),1)=0,"",INDEX(data_mthly!AB:AB,MATCH($C198,data_mthly!$E:$E,0),1)),"")</f>
        <v/>
      </c>
      <c r="AB198" s="145" t="str">
        <f>IFERROR(IF(INDEX(data_mthly!AC:AC,MATCH($C198,data_mthly!$E:$E,0),1)=0,"",INDEX(data_mthly!AC:AC,MATCH($C198,data_mthly!$E:$E,0),1)),"")</f>
        <v/>
      </c>
      <c r="AC198" s="21" t="str">
        <f>IFERROR(IF(INDEX(data_mthly!AD:AD,MATCH($C198,data_mthly!$E:$E,0),1)=0,"",INDEX(data_mthly!AD:AD,MATCH($C198,data_mthly!$E:$E,0),1)),"")</f>
        <v/>
      </c>
      <c r="AD198" s="21" t="str">
        <f>IFERROR(IF(INDEX(data_mthly!AE:AE,MATCH($C198,data_mthly!$E:$E,0),1)=0,"",INDEX(data_mthly!AE:AE,MATCH($C198,data_mthly!$E:$E,0),1)),"")</f>
        <v/>
      </c>
      <c r="AE198" s="86" t="str">
        <f>IFERROR(IF(INDEX(data_mthly!AF:AF,MATCH($C198,data_mthly!$E:$E,0),1)=0,"",INDEX(data_mthly!AF:AF,MATCH($C198,data_mthly!$E:$E,0),1)),"")</f>
        <v/>
      </c>
      <c r="AF198" s="88" t="str">
        <f t="shared" si="13"/>
        <v/>
      </c>
      <c r="AG198" s="88">
        <f t="shared" si="14"/>
        <v>2</v>
      </c>
    </row>
    <row r="199" spans="1:33" ht="15.5">
      <c r="A199" s="88">
        <f t="shared" si="10"/>
        <v>1</v>
      </c>
      <c r="B199" s="89">
        <f>IFERROR(IF(INDEX(data_mthly!C:C,MATCH($C199,data_mthly!$E:$E,0),1)=0,"",INDEX(data_mthly!C:C,MATCH($C199,data_mthly!$E:$E,0),1)),"")</f>
        <v>44745</v>
      </c>
      <c r="C199" s="112">
        <f t="shared" si="11"/>
        <v>44743</v>
      </c>
      <c r="D199" s="155">
        <f>IFERROR(IF(INDEX(data_mthly!F:F,MATCH($C199,data_mthly!$E:$E,0),1)=0,"",INDEX(data_mthly!F:F,MATCH($C199,data_mthly!$E:$E,0),1)),"")</f>
        <v>361202</v>
      </c>
      <c r="E199" s="21">
        <f>IFERROR(IF(INDEX(data_mthly!G:G,MATCH($C199,data_mthly!$E:$E,0),1)=0,"",INDEX(data_mthly!G:G,MATCH($C199,data_mthly!$E:$E,0),1)),"")</f>
        <v>194.08532</v>
      </c>
      <c r="F199" s="145">
        <f>IFERROR(IF(INDEX(data_mthly!H:H,MATCH($C199,data_mthly!$E:$E,0),1)=0,"",INDEX(data_mthly!H:H,MATCH($C199,data_mthly!$E:$E,0),1)),"")</f>
        <v>8.25</v>
      </c>
      <c r="G199" s="145">
        <f>IFERROR(IF(INDEX(data_mthly!I:I,MATCH($C199,data_mthly!$E:$E,0),1)=0,"",INDEX(data_mthly!I:I,MATCH($C199,data_mthly!$E:$E,0),1)),"")</f>
        <v>33.835319999999996</v>
      </c>
      <c r="H199" s="21">
        <f>IFERROR(IF(INDEX(data_mthly!J:J,MATCH($C199,data_mthly!$E:$E,0),1)=0,"",INDEX(data_mthly!J:J,MATCH($C199,data_mthly!$E:$E,0),1)),"")</f>
        <v>190.72291000000001</v>
      </c>
      <c r="I199" s="145">
        <f>IFERROR(IF(INDEX(data_mthly!K:K,MATCH($C199,data_mthly!$E:$E,0),1)=0,"",INDEX(data_mthly!K:K,MATCH($C199,data_mthly!$E:$E,0),1)),"")</f>
        <v>8.0608300000000099</v>
      </c>
      <c r="J199" s="145">
        <f>IFERROR(IF(INDEX(data_mthly!L:L,MATCH($C199,data_mthly!$E:$E,0),1)=0,"",INDEX(data_mthly!L:L,MATCH($C199,data_mthly!$E:$E,0),1)),"")</f>
        <v>33.272910000000024</v>
      </c>
      <c r="K199" s="21">
        <f>IFERROR(IF(INDEX(data_mthly!M:M,MATCH($C199,data_mthly!$E:$E,0),1)=0,"",INDEX(data_mthly!M:M,MATCH($C199,data_mthly!$E:$E,0),1)),"")</f>
        <v>87.766390000000001</v>
      </c>
      <c r="L199" s="86">
        <f>IFERROR(IF(INDEX(data_mthly!N:N,MATCH($C199,data_mthly!$E:$E,0),1)=0,"",INDEX(data_mthly!N:N,MATCH($C199,data_mthly!$E:$E,0),1)),"")</f>
        <v>11.2</v>
      </c>
      <c r="M199" s="159"/>
      <c r="N199" s="155">
        <f>IFERROR(IF(INDEX(data_mthly!O:O,MATCH($C199,data_mthly!$E:$E,0),1)=0,"",INDEX(data_mthly!O:O,MATCH($C199,data_mthly!$E:$E,0),1)),"")</f>
        <v>355543</v>
      </c>
      <c r="O199" s="21">
        <f>IFERROR(IF(INDEX(data_mthly!P:P,MATCH($C199,data_mthly!$E:$E,0),1)=0,"",INDEX(data_mthly!P:P,MATCH($C199,data_mthly!$E:$E,0),1)),"")</f>
        <v>197.74569</v>
      </c>
      <c r="P199" s="145">
        <f>IFERROR(IF(INDEX(data_mthly!Q:Q,MATCH($C199,data_mthly!$E:$E,0),1)=0,"",INDEX(data_mthly!Q:Q,MATCH($C199,data_mthly!$E:$E,0),1)),"")</f>
        <v>5.7486199999999883</v>
      </c>
      <c r="Q199" s="145">
        <f>IFERROR(IF(INDEX(data_mthly!R:R,MATCH($C199,data_mthly!$E:$E,0),1)=0,"",INDEX(data_mthly!R:R,MATCH($C199,data_mthly!$E:$E,0),1)),"")</f>
        <v>33.045690000000008</v>
      </c>
      <c r="R199" s="21">
        <f>IFERROR(IF(INDEX(data_mthly!S:S,MATCH($C199,data_mthly!$E:$E,0),1)=0,"",INDEX(data_mthly!S:S,MATCH($C199,data_mthly!$E:$E,0),1)),"")</f>
        <v>194.30410000000001</v>
      </c>
      <c r="S199" s="145">
        <f>IFERROR(IF(INDEX(data_mthly!T:T,MATCH($C199,data_mthly!$E:$E,0),1)=0,"",INDEX(data_mthly!T:T,MATCH($C199,data_mthly!$E:$E,0),1)),"")</f>
        <v>5.6227900000000091</v>
      </c>
      <c r="T199" s="145">
        <f>IFERROR(IF(INDEX(data_mthly!U:U,MATCH($C199,data_mthly!$E:$E,0),1)=0,"",INDEX(data_mthly!U:U,MATCH($C199,data_mthly!$E:$E,0),1)),"")</f>
        <v>32.494100000000003</v>
      </c>
      <c r="U199" s="21">
        <f>IFERROR(IF(INDEX(data_mthly!V:V,MATCH($C199,data_mthly!$E:$E,0),1)=0,"",INDEX(data_mthly!V:V,MATCH($C199,data_mthly!$E:$E,0),1)),"")</f>
        <v>86.720770000000002</v>
      </c>
      <c r="V199" s="86">
        <f>IFERROR(IF(INDEX(data_mthly!W:W,MATCH($C199,data_mthly!$E:$E,0),1)=0,"",INDEX(data_mthly!W:W,MATCH($C199,data_mthly!$E:$E,0),1)),"")</f>
        <v>11.4</v>
      </c>
      <c r="W199" s="160">
        <f t="shared" si="12"/>
        <v>1</v>
      </c>
      <c r="X199" s="21" t="str">
        <f>IFERROR(IF(INDEX(data_mthly!Y:Y,MATCH($C199,data_mthly!$E:$E,0),1)=0,"",INDEX(data_mthly!Y:Y,MATCH($C199,data_mthly!$E:$E,0),1)),"")</f>
        <v/>
      </c>
      <c r="Y199" s="145" t="str">
        <f>IFERROR(IF(INDEX(data_mthly!Z:Z,MATCH($C199,data_mthly!$E:$E,0),1)=0,"",INDEX(data_mthly!Z:Z,MATCH($C199,data_mthly!$E:$E,0),1)),"")</f>
        <v/>
      </c>
      <c r="Z199" s="21" t="str">
        <f>IFERROR(IF(INDEX(data_mthly!AA:AA,MATCH($C199,data_mthly!$E:$E,0),1)=0,"",INDEX(data_mthly!AA:AA,MATCH($C199,data_mthly!$E:$E,0),1)),"")</f>
        <v/>
      </c>
      <c r="AA199" s="21" t="str">
        <f>IFERROR(IF(INDEX(data_mthly!AB:AB,MATCH($C199,data_mthly!$E:$E,0),1)=0,"",INDEX(data_mthly!AB:AB,MATCH($C199,data_mthly!$E:$E,0),1)),"")</f>
        <v/>
      </c>
      <c r="AB199" s="145" t="str">
        <f>IFERROR(IF(INDEX(data_mthly!AC:AC,MATCH($C199,data_mthly!$E:$E,0),1)=0,"",INDEX(data_mthly!AC:AC,MATCH($C199,data_mthly!$E:$E,0),1)),"")</f>
        <v/>
      </c>
      <c r="AC199" s="21" t="str">
        <f>IFERROR(IF(INDEX(data_mthly!AD:AD,MATCH($C199,data_mthly!$E:$E,0),1)=0,"",INDEX(data_mthly!AD:AD,MATCH($C199,data_mthly!$E:$E,0),1)),"")</f>
        <v/>
      </c>
      <c r="AD199" s="21" t="str">
        <f>IFERROR(IF(INDEX(data_mthly!AE:AE,MATCH($C199,data_mthly!$E:$E,0),1)=0,"",INDEX(data_mthly!AE:AE,MATCH($C199,data_mthly!$E:$E,0),1)),"")</f>
        <v/>
      </c>
      <c r="AE199" s="86" t="str">
        <f>IFERROR(IF(INDEX(data_mthly!AF:AF,MATCH($C199,data_mthly!$E:$E,0),1)=0,"",INDEX(data_mthly!AF:AF,MATCH($C199,data_mthly!$E:$E,0),1)),"")</f>
        <v/>
      </c>
      <c r="AF199" s="88" t="str">
        <f t="shared" si="13"/>
        <v/>
      </c>
      <c r="AG199" s="88">
        <f t="shared" si="14"/>
        <v>1</v>
      </c>
    </row>
    <row r="200" spans="1:33" ht="15.5">
      <c r="A200" s="88">
        <f t="shared" si="10"/>
        <v>2</v>
      </c>
      <c r="B200" s="89">
        <f>IFERROR(IF(INDEX(data_mthly!C:C,MATCH($C200,data_mthly!$E:$E,0),1)=0,"",INDEX(data_mthly!C:C,MATCH($C200,data_mthly!$E:$E,0),1)),"")</f>
        <v>44780</v>
      </c>
      <c r="C200" s="112">
        <f t="shared" si="11"/>
        <v>44774</v>
      </c>
      <c r="D200" s="155">
        <f>IFERROR(IF(INDEX(data_mthly!F:F,MATCH($C200,data_mthly!$E:$E,0),1)=0,"",INDEX(data_mthly!F:F,MATCH($C200,data_mthly!$E:$E,0),1)),"")</f>
        <v>278322</v>
      </c>
      <c r="E200" s="21">
        <f>IFERROR(IF(INDEX(data_mthly!G:G,MATCH($C200,data_mthly!$E:$E,0),1)=0,"",INDEX(data_mthly!G:G,MATCH($C200,data_mthly!$E:$E,0),1)),"")</f>
        <v>198.33965000000001</v>
      </c>
      <c r="F200" s="145">
        <f>IFERROR(IF(INDEX(data_mthly!H:H,MATCH($C200,data_mthly!$E:$E,0),1)=0,"",INDEX(data_mthly!H:H,MATCH($C200,data_mthly!$E:$E,0),1)),"")</f>
        <v>4.25</v>
      </c>
      <c r="G200" s="145">
        <f>IFERROR(IF(INDEX(data_mthly!I:I,MATCH($C200,data_mthly!$E:$E,0),1)=0,"",INDEX(data_mthly!I:I,MATCH($C200,data_mthly!$E:$E,0),1)),"")</f>
        <v>38.579650000000015</v>
      </c>
      <c r="H200" s="21">
        <f>IFERROR(IF(INDEX(data_mthly!J:J,MATCH($C200,data_mthly!$E:$E,0),1)=0,"",INDEX(data_mthly!J:J,MATCH($C200,data_mthly!$E:$E,0),1)),"")</f>
        <v>194.90987999999999</v>
      </c>
      <c r="I200" s="145">
        <f>IFERROR(IF(INDEX(data_mthly!K:K,MATCH($C200,data_mthly!$E:$E,0),1)=0,"",INDEX(data_mthly!K:K,MATCH($C200,data_mthly!$E:$E,0),1)),"")</f>
        <v>4.1869699999999739</v>
      </c>
      <c r="J200" s="145">
        <f>IFERROR(IF(INDEX(data_mthly!L:L,MATCH($C200,data_mthly!$E:$E,0),1)=0,"",INDEX(data_mthly!L:L,MATCH($C200,data_mthly!$E:$E,0),1)),"")</f>
        <v>37.939879999999988</v>
      </c>
      <c r="K200" s="21">
        <f>IFERROR(IF(INDEX(data_mthly!M:M,MATCH($C200,data_mthly!$E:$E,0),1)=0,"",INDEX(data_mthly!M:M,MATCH($C200,data_mthly!$E:$E,0),1)),"")</f>
        <v>87.852590000000006</v>
      </c>
      <c r="L200" s="86">
        <f>IFERROR(IF(INDEX(data_mthly!N:N,MATCH($C200,data_mthly!$E:$E,0),1)=0,"",INDEX(data_mthly!N:N,MATCH($C200,data_mthly!$E:$E,0),1)),"")</f>
        <v>11.2</v>
      </c>
      <c r="M200" s="159"/>
      <c r="N200" s="155">
        <f>IFERROR(IF(INDEX(data_mthly!O:O,MATCH($C200,data_mthly!$E:$E,0),1)=0,"",INDEX(data_mthly!O:O,MATCH($C200,data_mthly!$E:$E,0),1)),"")</f>
        <v>285594</v>
      </c>
      <c r="O200" s="21">
        <f>IFERROR(IF(INDEX(data_mthly!P:P,MATCH($C200,data_mthly!$E:$E,0),1)=0,"",INDEX(data_mthly!P:P,MATCH($C200,data_mthly!$E:$E,0),1)),"")</f>
        <v>201.70854</v>
      </c>
      <c r="P200" s="145">
        <f>IFERROR(IF(INDEX(data_mthly!Q:Q,MATCH($C200,data_mthly!$E:$E,0),1)=0,"",INDEX(data_mthly!Q:Q,MATCH($C200,data_mthly!$E:$E,0),1)),"")</f>
        <v>3.9628500000000031</v>
      </c>
      <c r="Q200" s="145">
        <f>IFERROR(IF(INDEX(data_mthly!R:R,MATCH($C200,data_mthly!$E:$E,0),1)=0,"",INDEX(data_mthly!R:R,MATCH($C200,data_mthly!$E:$E,0),1)),"")</f>
        <v>37.078540000000004</v>
      </c>
      <c r="R200" s="21">
        <f>IFERROR(IF(INDEX(data_mthly!S:S,MATCH($C200,data_mthly!$E:$E,0),1)=0,"",INDEX(data_mthly!S:S,MATCH($C200,data_mthly!$E:$E,0),1)),"")</f>
        <v>198.20639</v>
      </c>
      <c r="S200" s="145">
        <f>IFERROR(IF(INDEX(data_mthly!T:T,MATCH($C200,data_mthly!$E:$E,0),1)=0,"",INDEX(data_mthly!T:T,MATCH($C200,data_mthly!$E:$E,0),1)),"")</f>
        <v>3.9022899999999936</v>
      </c>
      <c r="T200" s="145">
        <f>IFERROR(IF(INDEX(data_mthly!U:U,MATCH($C200,data_mthly!$E:$E,0),1)=0,"",INDEX(data_mthly!U:U,MATCH($C200,data_mthly!$E:$E,0),1)),"")</f>
        <v>36.436389999999989</v>
      </c>
      <c r="U200" s="21">
        <f>IFERROR(IF(INDEX(data_mthly!V:V,MATCH($C200,data_mthly!$E:$E,0),1)=0,"",INDEX(data_mthly!V:V,MATCH($C200,data_mthly!$E:$E,0),1)),"")</f>
        <v>86.863050000000001</v>
      </c>
      <c r="V200" s="86">
        <f>IFERROR(IF(INDEX(data_mthly!W:W,MATCH($C200,data_mthly!$E:$E,0),1)=0,"",INDEX(data_mthly!W:W,MATCH($C200,data_mthly!$E:$E,0),1)),"")</f>
        <v>11.3</v>
      </c>
      <c r="W200" s="160">
        <f t="shared" si="12"/>
        <v>2</v>
      </c>
      <c r="X200" s="21" t="str">
        <f>IFERROR(IF(INDEX(data_mthly!Y:Y,MATCH($C200,data_mthly!$E:$E,0),1)=0,"",INDEX(data_mthly!Y:Y,MATCH($C200,data_mthly!$E:$E,0),1)),"")</f>
        <v/>
      </c>
      <c r="Y200" s="145" t="str">
        <f>IFERROR(IF(INDEX(data_mthly!Z:Z,MATCH($C200,data_mthly!$E:$E,0),1)=0,"",INDEX(data_mthly!Z:Z,MATCH($C200,data_mthly!$E:$E,0),1)),"")</f>
        <v/>
      </c>
      <c r="Z200" s="21" t="str">
        <f>IFERROR(IF(INDEX(data_mthly!AA:AA,MATCH($C200,data_mthly!$E:$E,0),1)=0,"",INDEX(data_mthly!AA:AA,MATCH($C200,data_mthly!$E:$E,0),1)),"")</f>
        <v/>
      </c>
      <c r="AA200" s="21" t="str">
        <f>IFERROR(IF(INDEX(data_mthly!AB:AB,MATCH($C200,data_mthly!$E:$E,0),1)=0,"",INDEX(data_mthly!AB:AB,MATCH($C200,data_mthly!$E:$E,0),1)),"")</f>
        <v/>
      </c>
      <c r="AB200" s="145" t="str">
        <f>IFERROR(IF(INDEX(data_mthly!AC:AC,MATCH($C200,data_mthly!$E:$E,0),1)=0,"",INDEX(data_mthly!AC:AC,MATCH($C200,data_mthly!$E:$E,0),1)),"")</f>
        <v/>
      </c>
      <c r="AC200" s="21" t="str">
        <f>IFERROR(IF(INDEX(data_mthly!AD:AD,MATCH($C200,data_mthly!$E:$E,0),1)=0,"",INDEX(data_mthly!AD:AD,MATCH($C200,data_mthly!$E:$E,0),1)),"")</f>
        <v/>
      </c>
      <c r="AD200" s="21" t="str">
        <f>IFERROR(IF(INDEX(data_mthly!AE:AE,MATCH($C200,data_mthly!$E:$E,0),1)=0,"",INDEX(data_mthly!AE:AE,MATCH($C200,data_mthly!$E:$E,0),1)),"")</f>
        <v/>
      </c>
      <c r="AE200" s="86" t="str">
        <f>IFERROR(IF(INDEX(data_mthly!AF:AF,MATCH($C200,data_mthly!$E:$E,0),1)=0,"",INDEX(data_mthly!AF:AF,MATCH($C200,data_mthly!$E:$E,0),1)),"")</f>
        <v/>
      </c>
      <c r="AF200" s="88" t="str">
        <f t="shared" si="13"/>
        <v/>
      </c>
      <c r="AG200" s="88">
        <f t="shared" si="14"/>
        <v>2</v>
      </c>
    </row>
    <row r="201" spans="1:33" ht="15.5">
      <c r="A201" s="88">
        <f t="shared" si="10"/>
        <v>1</v>
      </c>
      <c r="B201" s="89">
        <f>IFERROR(IF(INDEX(data_mthly!C:C,MATCH($C201,data_mthly!$E:$E,0),1)=0,"",INDEX(data_mthly!C:C,MATCH($C201,data_mthly!$E:$E,0),1)),"")</f>
        <v>44808</v>
      </c>
      <c r="C201" s="112">
        <f t="shared" si="11"/>
        <v>44805</v>
      </c>
      <c r="D201" s="155">
        <f>IFERROR(IF(INDEX(data_mthly!F:F,MATCH($C201,data_mthly!$E:$E,0),1)=0,"",INDEX(data_mthly!F:F,MATCH($C201,data_mthly!$E:$E,0),1)),"")</f>
        <v>273278</v>
      </c>
      <c r="E201" s="21">
        <f>IFERROR(IF(INDEX(data_mthly!G:G,MATCH($C201,data_mthly!$E:$E,0),1)=0,"",INDEX(data_mthly!G:G,MATCH($C201,data_mthly!$E:$E,0),1)),"")</f>
        <v>200.14026000000001</v>
      </c>
      <c r="F201" s="145">
        <f>IFERROR(IF(INDEX(data_mthly!H:H,MATCH($C201,data_mthly!$E:$E,0),1)=0,"",INDEX(data_mthly!H:H,MATCH($C201,data_mthly!$E:$E,0),1)),"")</f>
        <v>1.7999999999999829</v>
      </c>
      <c r="G201" s="145">
        <f>IFERROR(IF(INDEX(data_mthly!I:I,MATCH($C201,data_mthly!$E:$E,0),1)=0,"",INDEX(data_mthly!I:I,MATCH($C201,data_mthly!$E:$E,0),1)),"")</f>
        <v>44.990260000000006</v>
      </c>
      <c r="H201" s="21">
        <f>IFERROR(IF(INDEX(data_mthly!J:J,MATCH($C201,data_mthly!$E:$E,0),1)=0,"",INDEX(data_mthly!J:J,MATCH($C201,data_mthly!$E:$E,0),1)),"")</f>
        <v>196.72264999999999</v>
      </c>
      <c r="I201" s="145">
        <f>IFERROR(IF(INDEX(data_mthly!K:K,MATCH($C201,data_mthly!$E:$E,0),1)=0,"",INDEX(data_mthly!K:K,MATCH($C201,data_mthly!$E:$E,0),1)),"")</f>
        <v>1.8127700000000004</v>
      </c>
      <c r="J201" s="145">
        <f>IFERROR(IF(INDEX(data_mthly!L:L,MATCH($C201,data_mthly!$E:$E,0),1)=0,"",INDEX(data_mthly!L:L,MATCH($C201,data_mthly!$E:$E,0),1)),"")</f>
        <v>44.242649999999998</v>
      </c>
      <c r="K201" s="21">
        <f>IFERROR(IF(INDEX(data_mthly!M:M,MATCH($C201,data_mthly!$E:$E,0),1)=0,"",INDEX(data_mthly!M:M,MATCH($C201,data_mthly!$E:$E,0),1)),"")</f>
        <v>89.579149999999998</v>
      </c>
      <c r="L201" s="86">
        <f>IFERROR(IF(INDEX(data_mthly!N:N,MATCH($C201,data_mthly!$E:$E,0),1)=0,"",INDEX(data_mthly!N:N,MATCH($C201,data_mthly!$E:$E,0),1)),"")</f>
        <v>11.5</v>
      </c>
      <c r="M201" s="159"/>
      <c r="N201" s="155">
        <f>IFERROR(IF(INDEX(data_mthly!O:O,MATCH($C201,data_mthly!$E:$E,0),1)=0,"",INDEX(data_mthly!O:O,MATCH($C201,data_mthly!$E:$E,0),1)),"")</f>
        <v>277534</v>
      </c>
      <c r="O201" s="21">
        <f>IFERROR(IF(INDEX(data_mthly!P:P,MATCH($C201,data_mthly!$E:$E,0),1)=0,"",INDEX(data_mthly!P:P,MATCH($C201,data_mthly!$E:$E,0),1)),"")</f>
        <v>203.15450999999999</v>
      </c>
      <c r="P201" s="145">
        <f>IFERROR(IF(INDEX(data_mthly!Q:Q,MATCH($C201,data_mthly!$E:$E,0),1)=0,"",INDEX(data_mthly!Q:Q,MATCH($C201,data_mthly!$E:$E,0),1)),"")</f>
        <v>1.4459699999999884</v>
      </c>
      <c r="Q201" s="145">
        <f>IFERROR(IF(INDEX(data_mthly!R:R,MATCH($C201,data_mthly!$E:$E,0),1)=0,"",INDEX(data_mthly!R:R,MATCH($C201,data_mthly!$E:$E,0),1)),"")</f>
        <v>42.384509999999977</v>
      </c>
      <c r="R201" s="21">
        <f>IFERROR(IF(INDEX(data_mthly!S:S,MATCH($C201,data_mthly!$E:$E,0),1)=0,"",INDEX(data_mthly!S:S,MATCH($C201,data_mthly!$E:$E,0),1)),"")</f>
        <v>199.66725</v>
      </c>
      <c r="S201" s="145">
        <f>IFERROR(IF(INDEX(data_mthly!T:T,MATCH($C201,data_mthly!$E:$E,0),1)=0,"",INDEX(data_mthly!T:T,MATCH($C201,data_mthly!$E:$E,0),1)),"")</f>
        <v>1.4608599999999967</v>
      </c>
      <c r="T201" s="145">
        <f>IFERROR(IF(INDEX(data_mthly!U:U,MATCH($C201,data_mthly!$E:$E,0),1)=0,"",INDEX(data_mthly!U:U,MATCH($C201,data_mthly!$E:$E,0),1)),"")</f>
        <v>41.647249999999985</v>
      </c>
      <c r="U201" s="21">
        <f>IFERROR(IF(INDEX(data_mthly!V:V,MATCH($C201,data_mthly!$E:$E,0),1)=0,"",INDEX(data_mthly!V:V,MATCH($C201,data_mthly!$E:$E,0),1)),"")</f>
        <v>88.38167</v>
      </c>
      <c r="V201" s="86">
        <f>IFERROR(IF(INDEX(data_mthly!W:W,MATCH($C201,data_mthly!$E:$E,0),1)=0,"",INDEX(data_mthly!W:W,MATCH($C201,data_mthly!$E:$E,0),1)),"")</f>
        <v>11.6</v>
      </c>
      <c r="W201" s="160">
        <f t="shared" si="12"/>
        <v>1</v>
      </c>
      <c r="X201" s="21" t="str">
        <f>IFERROR(IF(INDEX(data_mthly!Y:Y,MATCH($C201,data_mthly!$E:$E,0),1)=0,"",INDEX(data_mthly!Y:Y,MATCH($C201,data_mthly!$E:$E,0),1)),"")</f>
        <v/>
      </c>
      <c r="Y201" s="145" t="str">
        <f>IFERROR(IF(INDEX(data_mthly!Z:Z,MATCH($C201,data_mthly!$E:$E,0),1)=0,"",INDEX(data_mthly!Z:Z,MATCH($C201,data_mthly!$E:$E,0),1)),"")</f>
        <v/>
      </c>
      <c r="Z201" s="21" t="str">
        <f>IFERROR(IF(INDEX(data_mthly!AA:AA,MATCH($C201,data_mthly!$E:$E,0),1)=0,"",INDEX(data_mthly!AA:AA,MATCH($C201,data_mthly!$E:$E,0),1)),"")</f>
        <v/>
      </c>
      <c r="AA201" s="21" t="str">
        <f>IFERROR(IF(INDEX(data_mthly!AB:AB,MATCH($C201,data_mthly!$E:$E,0),1)=0,"",INDEX(data_mthly!AB:AB,MATCH($C201,data_mthly!$E:$E,0),1)),"")</f>
        <v/>
      </c>
      <c r="AB201" s="145" t="str">
        <f>IFERROR(IF(INDEX(data_mthly!AC:AC,MATCH($C201,data_mthly!$E:$E,0),1)=0,"",INDEX(data_mthly!AC:AC,MATCH($C201,data_mthly!$E:$E,0),1)),"")</f>
        <v/>
      </c>
      <c r="AC201" s="21" t="str">
        <f>IFERROR(IF(INDEX(data_mthly!AD:AD,MATCH($C201,data_mthly!$E:$E,0),1)=0,"",INDEX(data_mthly!AD:AD,MATCH($C201,data_mthly!$E:$E,0),1)),"")</f>
        <v/>
      </c>
      <c r="AD201" s="21" t="str">
        <f>IFERROR(IF(INDEX(data_mthly!AE:AE,MATCH($C201,data_mthly!$E:$E,0),1)=0,"",INDEX(data_mthly!AE:AE,MATCH($C201,data_mthly!$E:$E,0),1)),"")</f>
        <v/>
      </c>
      <c r="AE201" s="86" t="str">
        <f>IFERROR(IF(INDEX(data_mthly!AF:AF,MATCH($C201,data_mthly!$E:$E,0),1)=0,"",INDEX(data_mthly!AF:AF,MATCH($C201,data_mthly!$E:$E,0),1)),"")</f>
        <v/>
      </c>
      <c r="AF201" s="88" t="str">
        <f t="shared" si="13"/>
        <v/>
      </c>
      <c r="AG201" s="88">
        <f t="shared" si="14"/>
        <v>1</v>
      </c>
    </row>
    <row r="202" spans="1:33" ht="15.5">
      <c r="A202" s="88">
        <f t="shared" si="10"/>
        <v>2</v>
      </c>
      <c r="B202" s="89">
        <f>IFERROR(IF(INDEX(data_mthly!C:C,MATCH($C202,data_mthly!$E:$E,0),1)=0,"",INDEX(data_mthly!C:C,MATCH($C202,data_mthly!$E:$E,0),1)),"")</f>
        <v>44836</v>
      </c>
      <c r="C202" s="112">
        <f t="shared" si="11"/>
        <v>44835</v>
      </c>
      <c r="D202" s="155">
        <f>IFERROR(IF(INDEX(data_mthly!F:F,MATCH($C202,data_mthly!$E:$E,0),1)=0,"",INDEX(data_mthly!F:F,MATCH($C202,data_mthly!$E:$E,0),1)),"")</f>
        <v>354970</v>
      </c>
      <c r="E202" s="21">
        <f>IFERROR(IF(INDEX(data_mthly!G:G,MATCH($C202,data_mthly!$E:$E,0),1)=0,"",INDEX(data_mthly!G:G,MATCH($C202,data_mthly!$E:$E,0),1)),"")</f>
        <v>200.33824000000001</v>
      </c>
      <c r="F202" s="145">
        <f>IFERROR(IF(INDEX(data_mthly!H:H,MATCH($C202,data_mthly!$E:$E,0),1)=0,"",INDEX(data_mthly!H:H,MATCH($C202,data_mthly!$E:$E,0),1)),"")</f>
        <v>0.20000000000001705</v>
      </c>
      <c r="G202" s="145">
        <f>IFERROR(IF(INDEX(data_mthly!I:I,MATCH($C202,data_mthly!$E:$E,0),1)=0,"",INDEX(data_mthly!I:I,MATCH($C202,data_mthly!$E:$E,0),1)),"")</f>
        <v>52.538240000000002</v>
      </c>
      <c r="H202" s="21">
        <f>IFERROR(IF(INDEX(data_mthly!J:J,MATCH($C202,data_mthly!$E:$E,0),1)=0,"",INDEX(data_mthly!J:J,MATCH($C202,data_mthly!$E:$E,0),1)),"")</f>
        <v>196.93682999999999</v>
      </c>
      <c r="I202" s="145">
        <f>IFERROR(IF(INDEX(data_mthly!K:K,MATCH($C202,data_mthly!$E:$E,0),1)=0,"",INDEX(data_mthly!K:K,MATCH($C202,data_mthly!$E:$E,0),1)),"")</f>
        <v>0.21417999999999893</v>
      </c>
      <c r="J202" s="145">
        <f>IFERROR(IF(INDEX(data_mthly!L:L,MATCH($C202,data_mthly!$E:$E,0),1)=0,"",INDEX(data_mthly!L:L,MATCH($C202,data_mthly!$E:$E,0),1)),"")</f>
        <v>51.636829999999975</v>
      </c>
      <c r="K202" s="21">
        <f>IFERROR(IF(INDEX(data_mthly!M:M,MATCH($C202,data_mthly!$E:$E,0),1)=0,"",INDEX(data_mthly!M:M,MATCH($C202,data_mthly!$E:$E,0),1)),"")</f>
        <v>90.325620000000001</v>
      </c>
      <c r="L202" s="86">
        <f>IFERROR(IF(INDEX(data_mthly!N:N,MATCH($C202,data_mthly!$E:$E,0),1)=0,"",INDEX(data_mthly!N:N,MATCH($C202,data_mthly!$E:$E,0),1)),"")</f>
        <v>11.7</v>
      </c>
      <c r="M202" s="159"/>
      <c r="N202" s="155">
        <f>IFERROR(IF(INDEX(data_mthly!O:O,MATCH($C202,data_mthly!$E:$E,0),1)=0,"",INDEX(data_mthly!O:O,MATCH($C202,data_mthly!$E:$E,0),1)),"")</f>
        <v>369707</v>
      </c>
      <c r="O202" s="21">
        <f>IFERROR(IF(INDEX(data_mthly!P:P,MATCH($C202,data_mthly!$E:$E,0),1)=0,"",INDEX(data_mthly!P:P,MATCH($C202,data_mthly!$E:$E,0),1)),"")</f>
        <v>204.07192000000001</v>
      </c>
      <c r="P202" s="145">
        <f>IFERROR(IF(INDEX(data_mthly!Q:Q,MATCH($C202,data_mthly!$E:$E,0),1)=0,"",INDEX(data_mthly!Q:Q,MATCH($C202,data_mthly!$E:$E,0),1)),"")</f>
        <v>0.91741000000001804</v>
      </c>
      <c r="Q202" s="145">
        <f>IFERROR(IF(INDEX(data_mthly!R:R,MATCH($C202,data_mthly!$E:$E,0),1)=0,"",INDEX(data_mthly!R:R,MATCH($C202,data_mthly!$E:$E,0),1)),"")</f>
        <v>50.301919999999996</v>
      </c>
      <c r="R202" s="21">
        <f>IFERROR(IF(INDEX(data_mthly!S:S,MATCH($C202,data_mthly!$E:$E,0),1)=0,"",INDEX(data_mthly!S:S,MATCH($C202,data_mthly!$E:$E,0),1)),"")</f>
        <v>200.60274999999999</v>
      </c>
      <c r="S202" s="145">
        <f>IFERROR(IF(INDEX(data_mthly!T:T,MATCH($C202,data_mthly!$E:$E,0),1)=0,"",INDEX(data_mthly!T:T,MATCH($C202,data_mthly!$E:$E,0),1)),"")</f>
        <v>0.93549999999999045</v>
      </c>
      <c r="T202" s="145">
        <f>IFERROR(IF(INDEX(data_mthly!U:U,MATCH($C202,data_mthly!$E:$E,0),1)=0,"",INDEX(data_mthly!U:U,MATCH($C202,data_mthly!$E:$E,0),1)),"")</f>
        <v>49.412749999999988</v>
      </c>
      <c r="U202" s="21">
        <f>IFERROR(IF(INDEX(data_mthly!V:V,MATCH($C202,data_mthly!$E:$E,0),1)=0,"",INDEX(data_mthly!V:V,MATCH($C202,data_mthly!$E:$E,0),1)),"")</f>
        <v>89.820859999999996</v>
      </c>
      <c r="V202" s="86">
        <f>IFERROR(IF(INDEX(data_mthly!W:W,MATCH($C202,data_mthly!$E:$E,0),1)=0,"",INDEX(data_mthly!W:W,MATCH($C202,data_mthly!$E:$E,0),1)),"")</f>
        <v>11.9</v>
      </c>
      <c r="W202" s="160">
        <f t="shared" si="12"/>
        <v>2</v>
      </c>
      <c r="X202" s="21" t="str">
        <f>IFERROR(IF(INDEX(data_mthly!Y:Y,MATCH($C202,data_mthly!$E:$E,0),1)=0,"",INDEX(data_mthly!Y:Y,MATCH($C202,data_mthly!$E:$E,0),1)),"")</f>
        <v/>
      </c>
      <c r="Y202" s="145" t="str">
        <f>IFERROR(IF(INDEX(data_mthly!Z:Z,MATCH($C202,data_mthly!$E:$E,0),1)=0,"",INDEX(data_mthly!Z:Z,MATCH($C202,data_mthly!$E:$E,0),1)),"")</f>
        <v/>
      </c>
      <c r="Z202" s="21" t="str">
        <f>IFERROR(IF(INDEX(data_mthly!AA:AA,MATCH($C202,data_mthly!$E:$E,0),1)=0,"",INDEX(data_mthly!AA:AA,MATCH($C202,data_mthly!$E:$E,0),1)),"")</f>
        <v/>
      </c>
      <c r="AA202" s="21" t="str">
        <f>IFERROR(IF(INDEX(data_mthly!AB:AB,MATCH($C202,data_mthly!$E:$E,0),1)=0,"",INDEX(data_mthly!AB:AB,MATCH($C202,data_mthly!$E:$E,0),1)),"")</f>
        <v/>
      </c>
      <c r="AB202" s="145" t="str">
        <f>IFERROR(IF(INDEX(data_mthly!AC:AC,MATCH($C202,data_mthly!$E:$E,0),1)=0,"",INDEX(data_mthly!AC:AC,MATCH($C202,data_mthly!$E:$E,0),1)),"")</f>
        <v/>
      </c>
      <c r="AC202" s="21" t="str">
        <f>IFERROR(IF(INDEX(data_mthly!AD:AD,MATCH($C202,data_mthly!$E:$E,0),1)=0,"",INDEX(data_mthly!AD:AD,MATCH($C202,data_mthly!$E:$E,0),1)),"")</f>
        <v/>
      </c>
      <c r="AD202" s="21" t="str">
        <f>IFERROR(IF(INDEX(data_mthly!AE:AE,MATCH($C202,data_mthly!$E:$E,0),1)=0,"",INDEX(data_mthly!AE:AE,MATCH($C202,data_mthly!$E:$E,0),1)),"")</f>
        <v/>
      </c>
      <c r="AE202" s="86" t="str">
        <f>IFERROR(IF(INDEX(data_mthly!AF:AF,MATCH($C202,data_mthly!$E:$E,0),1)=0,"",INDEX(data_mthly!AF:AF,MATCH($C202,data_mthly!$E:$E,0),1)),"")</f>
        <v/>
      </c>
      <c r="AF202" s="88" t="str">
        <f t="shared" si="13"/>
        <v/>
      </c>
      <c r="AG202" s="88">
        <f t="shared" si="14"/>
        <v>2</v>
      </c>
    </row>
    <row r="203" spans="1:33" ht="15.5">
      <c r="A203" s="88">
        <f t="shared" si="10"/>
        <v>1</v>
      </c>
      <c r="B203" s="89">
        <f>IFERROR(IF(INDEX(data_mthly!C:C,MATCH($C203,data_mthly!$E:$E,0),1)=0,"",INDEX(data_mthly!C:C,MATCH($C203,data_mthly!$E:$E,0),1)),"")</f>
        <v>44871</v>
      </c>
      <c r="C203" s="112">
        <f t="shared" si="11"/>
        <v>44866</v>
      </c>
      <c r="D203" s="155">
        <f>IFERROR(IF(INDEX(data_mthly!F:F,MATCH($C203,data_mthly!$E:$E,0),1)=0,"",INDEX(data_mthly!F:F,MATCH($C203,data_mthly!$E:$E,0),1)),"")</f>
        <v>289891</v>
      </c>
      <c r="E203" s="21">
        <f>IFERROR(IF(INDEX(data_mthly!G:G,MATCH($C203,data_mthly!$E:$E,0),1)=0,"",INDEX(data_mthly!G:G,MATCH($C203,data_mthly!$E:$E,0),1)),"")</f>
        <v>200.29328000000001</v>
      </c>
      <c r="F203" s="145">
        <f>IFERROR(IF(INDEX(data_mthly!H:H,MATCH($C203,data_mthly!$E:$E,0),1)=0,"",INDEX(data_mthly!H:H,MATCH($C203,data_mthly!$E:$E,0),1)),"")</f>
        <v>-4.496000000000322E-2</v>
      </c>
      <c r="G203" s="145">
        <f>IFERROR(IF(INDEX(data_mthly!I:I,MATCH($C203,data_mthly!$E:$E,0),1)=0,"",INDEX(data_mthly!I:I,MATCH($C203,data_mthly!$E:$E,0),1)),"")</f>
        <v>55.683279999999996</v>
      </c>
      <c r="H203" s="21">
        <f>IFERROR(IF(INDEX(data_mthly!J:J,MATCH($C203,data_mthly!$E:$E,0),1)=0,"",INDEX(data_mthly!J:J,MATCH($C203,data_mthly!$E:$E,0),1)),"")</f>
        <v>196.85118</v>
      </c>
      <c r="I203" s="145">
        <f>IFERROR(IF(INDEX(data_mthly!K:K,MATCH($C203,data_mthly!$E:$E,0),1)=0,"",INDEX(data_mthly!K:K,MATCH($C203,data_mthly!$E:$E,0),1)),"")</f>
        <v>-8.5649999999986903E-2</v>
      </c>
      <c r="J203" s="145">
        <f>IFERROR(IF(INDEX(data_mthly!L:L,MATCH($C203,data_mthly!$E:$E,0),1)=0,"",INDEX(data_mthly!L:L,MATCH($C203,data_mthly!$E:$E,0),1)),"")</f>
        <v>54.671179999999993</v>
      </c>
      <c r="K203" s="21">
        <f>IFERROR(IF(INDEX(data_mthly!M:M,MATCH($C203,data_mthly!$E:$E,0),1)=0,"",INDEX(data_mthly!M:M,MATCH($C203,data_mthly!$E:$E,0),1)),"")</f>
        <v>88.967219999999998</v>
      </c>
      <c r="L203" s="86">
        <f>IFERROR(IF(INDEX(data_mthly!N:N,MATCH($C203,data_mthly!$E:$E,0),1)=0,"",INDEX(data_mthly!N:N,MATCH($C203,data_mthly!$E:$E,0),1)),"")</f>
        <v>11.7</v>
      </c>
      <c r="M203" s="159"/>
      <c r="N203" s="155">
        <f>IFERROR(IF(INDEX(data_mthly!O:O,MATCH($C203,data_mthly!$E:$E,0),1)=0,"",INDEX(data_mthly!O:O,MATCH($C203,data_mthly!$E:$E,0),1)),"")</f>
        <v>314522</v>
      </c>
      <c r="O203" s="21">
        <f>IFERROR(IF(INDEX(data_mthly!P:P,MATCH($C203,data_mthly!$E:$E,0),1)=0,"",INDEX(data_mthly!P:P,MATCH($C203,data_mthly!$E:$E,0),1)),"")</f>
        <v>205.20733000000001</v>
      </c>
      <c r="P203" s="145">
        <f>IFERROR(IF(INDEX(data_mthly!Q:Q,MATCH($C203,data_mthly!$E:$E,0),1)=0,"",INDEX(data_mthly!Q:Q,MATCH($C203,data_mthly!$E:$E,0),1)),"")</f>
        <v>1.1354100000000074</v>
      </c>
      <c r="Q203" s="145">
        <f>IFERROR(IF(INDEX(data_mthly!R:R,MATCH($C203,data_mthly!$E:$E,0),1)=0,"",INDEX(data_mthly!R:R,MATCH($C203,data_mthly!$E:$E,0),1)),"")</f>
        <v>55.13733000000002</v>
      </c>
      <c r="R203" s="21">
        <f>IFERROR(IF(INDEX(data_mthly!S:S,MATCH($C203,data_mthly!$E:$E,0),1)=0,"",INDEX(data_mthly!S:S,MATCH($C203,data_mthly!$E:$E,0),1)),"")</f>
        <v>201.68583000000001</v>
      </c>
      <c r="S203" s="145">
        <f>IFERROR(IF(INDEX(data_mthly!T:T,MATCH($C203,data_mthly!$E:$E,0),1)=0,"",INDEX(data_mthly!T:T,MATCH($C203,data_mthly!$E:$E,0),1)),"")</f>
        <v>1.0830800000000238</v>
      </c>
      <c r="T203" s="145">
        <f>IFERROR(IF(INDEX(data_mthly!U:U,MATCH($C203,data_mthly!$E:$E,0),1)=0,"",INDEX(data_mthly!U:U,MATCH($C203,data_mthly!$E:$E,0),1)),"")</f>
        <v>54.125830000000008</v>
      </c>
      <c r="U203" s="21">
        <f>IFERROR(IF(INDEX(data_mthly!V:V,MATCH($C203,data_mthly!$E:$E,0),1)=0,"",INDEX(data_mthly!V:V,MATCH($C203,data_mthly!$E:$E,0),1)),"")</f>
        <v>88.718159999999997</v>
      </c>
      <c r="V203" s="86">
        <f>IFERROR(IF(INDEX(data_mthly!W:W,MATCH($C203,data_mthly!$E:$E,0),1)=0,"",INDEX(data_mthly!W:W,MATCH($C203,data_mthly!$E:$E,0),1)),"")</f>
        <v>11.9</v>
      </c>
      <c r="W203" s="160">
        <f t="shared" si="12"/>
        <v>1</v>
      </c>
      <c r="X203" s="21" t="str">
        <f>IFERROR(IF(INDEX(data_mthly!Y:Y,MATCH($C203,data_mthly!$E:$E,0),1)=0,"",INDEX(data_mthly!Y:Y,MATCH($C203,data_mthly!$E:$E,0),1)),"")</f>
        <v/>
      </c>
      <c r="Y203" s="145" t="str">
        <f>IFERROR(IF(INDEX(data_mthly!Z:Z,MATCH($C203,data_mthly!$E:$E,0),1)=0,"",INDEX(data_mthly!Z:Z,MATCH($C203,data_mthly!$E:$E,0),1)),"")</f>
        <v/>
      </c>
      <c r="Z203" s="21" t="str">
        <f>IFERROR(IF(INDEX(data_mthly!AA:AA,MATCH($C203,data_mthly!$E:$E,0),1)=0,"",INDEX(data_mthly!AA:AA,MATCH($C203,data_mthly!$E:$E,0),1)),"")</f>
        <v/>
      </c>
      <c r="AA203" s="21" t="str">
        <f>IFERROR(IF(INDEX(data_mthly!AB:AB,MATCH($C203,data_mthly!$E:$E,0),1)=0,"",INDEX(data_mthly!AB:AB,MATCH($C203,data_mthly!$E:$E,0),1)),"")</f>
        <v/>
      </c>
      <c r="AB203" s="145" t="str">
        <f>IFERROR(IF(INDEX(data_mthly!AC:AC,MATCH($C203,data_mthly!$E:$E,0),1)=0,"",INDEX(data_mthly!AC:AC,MATCH($C203,data_mthly!$E:$E,0),1)),"")</f>
        <v/>
      </c>
      <c r="AC203" s="21" t="str">
        <f>IFERROR(IF(INDEX(data_mthly!AD:AD,MATCH($C203,data_mthly!$E:$E,0),1)=0,"",INDEX(data_mthly!AD:AD,MATCH($C203,data_mthly!$E:$E,0),1)),"")</f>
        <v/>
      </c>
      <c r="AD203" s="21" t="str">
        <f>IFERROR(IF(INDEX(data_mthly!AE:AE,MATCH($C203,data_mthly!$E:$E,0),1)=0,"",INDEX(data_mthly!AE:AE,MATCH($C203,data_mthly!$E:$E,0),1)),"")</f>
        <v/>
      </c>
      <c r="AE203" s="86" t="str">
        <f>IFERROR(IF(INDEX(data_mthly!AF:AF,MATCH($C203,data_mthly!$E:$E,0),1)=0,"",INDEX(data_mthly!AF:AF,MATCH($C203,data_mthly!$E:$E,0),1)),"")</f>
        <v/>
      </c>
      <c r="AF203" s="88" t="str">
        <f t="shared" si="13"/>
        <v/>
      </c>
      <c r="AG203" s="88">
        <f t="shared" si="14"/>
        <v>1</v>
      </c>
    </row>
    <row r="204" spans="1:33" ht="15.5">
      <c r="A204" s="88">
        <f t="shared" si="10"/>
        <v>2</v>
      </c>
      <c r="B204" s="89">
        <f>IFERROR(IF(INDEX(data_mthly!C:C,MATCH($C204,data_mthly!$E:$E,0),1)=0,"",INDEX(data_mthly!C:C,MATCH($C204,data_mthly!$E:$E,0),1)),"")</f>
        <v>44899</v>
      </c>
      <c r="C204" s="112">
        <f t="shared" si="11"/>
        <v>44896</v>
      </c>
      <c r="D204" s="155">
        <f>IFERROR(IF(INDEX(data_mthly!F:F,MATCH($C204,data_mthly!$E:$E,0),1)=0,"",INDEX(data_mthly!F:F,MATCH($C204,data_mthly!$E:$E,0),1)),"")</f>
        <v>256577</v>
      </c>
      <c r="E204" s="21">
        <f>IFERROR(IF(INDEX(data_mthly!G:G,MATCH($C204,data_mthly!$E:$E,0),1)=0,"",INDEX(data_mthly!G:G,MATCH($C204,data_mthly!$E:$E,0),1)),"")</f>
        <v>200.52162000000001</v>
      </c>
      <c r="F204" s="145">
        <f>IFERROR(IF(INDEX(data_mthly!H:H,MATCH($C204,data_mthly!$E:$E,0),1)=0,"",INDEX(data_mthly!H:H,MATCH($C204,data_mthly!$E:$E,0),1)),"")</f>
        <v>0.22834000000000287</v>
      </c>
      <c r="G204" s="145">
        <f>IFERROR(IF(INDEX(data_mthly!I:I,MATCH($C204,data_mthly!$E:$E,0),1)=0,"",INDEX(data_mthly!I:I,MATCH($C204,data_mthly!$E:$E,0),1)),"")</f>
        <v>58.511620000000022</v>
      </c>
      <c r="H204" s="21">
        <f>IFERROR(IF(INDEX(data_mthly!J:J,MATCH($C204,data_mthly!$E:$E,0),1)=0,"",INDEX(data_mthly!J:J,MATCH($C204,data_mthly!$E:$E,0),1)),"")</f>
        <v>197.03710000000001</v>
      </c>
      <c r="I204" s="145">
        <f>IFERROR(IF(INDEX(data_mthly!K:K,MATCH($C204,data_mthly!$E:$E,0),1)=0,"",INDEX(data_mthly!K:K,MATCH($C204,data_mthly!$E:$E,0),1)),"")</f>
        <v>0.18592000000001008</v>
      </c>
      <c r="J204" s="145">
        <f>IFERROR(IF(INDEX(data_mthly!L:L,MATCH($C204,data_mthly!$E:$E,0),1)=0,"",INDEX(data_mthly!L:L,MATCH($C204,data_mthly!$E:$E,0),1)),"")</f>
        <v>57.397100000000023</v>
      </c>
      <c r="K204" s="21">
        <f>IFERROR(IF(INDEX(data_mthly!M:M,MATCH($C204,data_mthly!$E:$E,0),1)=0,"",INDEX(data_mthly!M:M,MATCH($C204,data_mthly!$E:$E,0),1)),"")</f>
        <v>87.342079999999996</v>
      </c>
      <c r="L204" s="86">
        <f>IFERROR(IF(INDEX(data_mthly!N:N,MATCH($C204,data_mthly!$E:$E,0),1)=0,"",INDEX(data_mthly!N:N,MATCH($C204,data_mthly!$E:$E,0),1)),"")</f>
        <v>11.4</v>
      </c>
      <c r="M204" s="159"/>
      <c r="N204" s="155">
        <f>IFERROR(IF(INDEX(data_mthly!O:O,MATCH($C204,data_mthly!$E:$E,0),1)=0,"",INDEX(data_mthly!O:O,MATCH($C204,data_mthly!$E:$E,0),1)),"")</f>
        <v>271178</v>
      </c>
      <c r="O204" s="21">
        <f>IFERROR(IF(INDEX(data_mthly!P:P,MATCH($C204,data_mthly!$E:$E,0),1)=0,"",INDEX(data_mthly!P:P,MATCH($C204,data_mthly!$E:$E,0),1)),"")</f>
        <v>204.87805</v>
      </c>
      <c r="P204" s="145">
        <f>IFERROR(IF(INDEX(data_mthly!Q:Q,MATCH($C204,data_mthly!$E:$E,0),1)=0,"",INDEX(data_mthly!Q:Q,MATCH($C204,data_mthly!$E:$E,0),1)),"")</f>
        <v>-0.32928000000001134</v>
      </c>
      <c r="Q204" s="145">
        <f>IFERROR(IF(INDEX(data_mthly!R:R,MATCH($C204,data_mthly!$E:$E,0),1)=0,"",INDEX(data_mthly!R:R,MATCH($C204,data_mthly!$E:$E,0),1)),"")</f>
        <v>56.518049999999988</v>
      </c>
      <c r="R204" s="21">
        <f>IFERROR(IF(INDEX(data_mthly!S:S,MATCH($C204,data_mthly!$E:$E,0),1)=0,"",INDEX(data_mthly!S:S,MATCH($C204,data_mthly!$E:$E,0),1)),"")</f>
        <v>201.31403</v>
      </c>
      <c r="S204" s="145">
        <f>IFERROR(IF(INDEX(data_mthly!T:T,MATCH($C204,data_mthly!$E:$E,0),1)=0,"",INDEX(data_mthly!T:T,MATCH($C204,data_mthly!$E:$E,0),1)),"")</f>
        <v>-0.37180000000000746</v>
      </c>
      <c r="T204" s="145">
        <f>IFERROR(IF(INDEX(data_mthly!U:U,MATCH($C204,data_mthly!$E:$E,0),1)=0,"",INDEX(data_mthly!U:U,MATCH($C204,data_mthly!$E:$E,0),1)),"")</f>
        <v>55.434030000000007</v>
      </c>
      <c r="U204" s="21">
        <f>IFERROR(IF(INDEX(data_mthly!V:V,MATCH($C204,data_mthly!$E:$E,0),1)=0,"",INDEX(data_mthly!V:V,MATCH($C204,data_mthly!$E:$E,0),1)),"")</f>
        <v>86.449650000000005</v>
      </c>
      <c r="V204" s="86">
        <f>IFERROR(IF(INDEX(data_mthly!W:W,MATCH($C204,data_mthly!$E:$E,0),1)=0,"",INDEX(data_mthly!W:W,MATCH($C204,data_mthly!$E:$E,0),1)),"")</f>
        <v>11.6</v>
      </c>
      <c r="W204" s="160">
        <f t="shared" si="12"/>
        <v>2</v>
      </c>
      <c r="X204" s="21" t="str">
        <f>IFERROR(IF(INDEX(data_mthly!Y:Y,MATCH($C204,data_mthly!$E:$E,0),1)=0,"",INDEX(data_mthly!Y:Y,MATCH($C204,data_mthly!$E:$E,0),1)),"")</f>
        <v/>
      </c>
      <c r="Y204" s="145" t="str">
        <f>IFERROR(IF(INDEX(data_mthly!Z:Z,MATCH($C204,data_mthly!$E:$E,0),1)=0,"",INDEX(data_mthly!Z:Z,MATCH($C204,data_mthly!$E:$E,0),1)),"")</f>
        <v/>
      </c>
      <c r="Z204" s="21" t="str">
        <f>IFERROR(IF(INDEX(data_mthly!AA:AA,MATCH($C204,data_mthly!$E:$E,0),1)=0,"",INDEX(data_mthly!AA:AA,MATCH($C204,data_mthly!$E:$E,0),1)),"")</f>
        <v/>
      </c>
      <c r="AA204" s="21" t="str">
        <f>IFERROR(IF(INDEX(data_mthly!AB:AB,MATCH($C204,data_mthly!$E:$E,0),1)=0,"",INDEX(data_mthly!AB:AB,MATCH($C204,data_mthly!$E:$E,0),1)),"")</f>
        <v/>
      </c>
      <c r="AB204" s="145" t="str">
        <f>IFERROR(IF(INDEX(data_mthly!AC:AC,MATCH($C204,data_mthly!$E:$E,0),1)=0,"",INDEX(data_mthly!AC:AC,MATCH($C204,data_mthly!$E:$E,0),1)),"")</f>
        <v/>
      </c>
      <c r="AC204" s="21" t="str">
        <f>IFERROR(IF(INDEX(data_mthly!AD:AD,MATCH($C204,data_mthly!$E:$E,0),1)=0,"",INDEX(data_mthly!AD:AD,MATCH($C204,data_mthly!$E:$E,0),1)),"")</f>
        <v/>
      </c>
      <c r="AD204" s="21" t="str">
        <f>IFERROR(IF(INDEX(data_mthly!AE:AE,MATCH($C204,data_mthly!$E:$E,0),1)=0,"",INDEX(data_mthly!AE:AE,MATCH($C204,data_mthly!$E:$E,0),1)),"")</f>
        <v/>
      </c>
      <c r="AE204" s="86" t="str">
        <f>IFERROR(IF(INDEX(data_mthly!AF:AF,MATCH($C204,data_mthly!$E:$E,0),1)=0,"",INDEX(data_mthly!AF:AF,MATCH($C204,data_mthly!$E:$E,0),1)),"")</f>
        <v/>
      </c>
      <c r="AF204" s="88" t="str">
        <f t="shared" si="13"/>
        <v/>
      </c>
      <c r="AG204" s="88">
        <f t="shared" si="14"/>
        <v>2</v>
      </c>
    </row>
    <row r="205" spans="1:33" ht="15.5">
      <c r="A205" s="88">
        <f t="shared" si="10"/>
        <v>1</v>
      </c>
      <c r="B205" s="89">
        <f>IFERROR(IF(INDEX(data_mthly!C:C,MATCH($C205,data_mthly!$E:$E,0),1)=0,"",INDEX(data_mthly!C:C,MATCH($C205,data_mthly!$E:$E,0),1)),"")</f>
        <v>44927</v>
      </c>
      <c r="C205" s="112">
        <f t="shared" si="11"/>
        <v>44927</v>
      </c>
      <c r="D205" s="155">
        <f>IFERROR(IF(INDEX(data_mthly!F:F,MATCH($C205,data_mthly!$E:$E,0),1)=0,"",INDEX(data_mthly!F:F,MATCH($C205,data_mthly!$E:$E,0),1)),"")</f>
        <v>310277</v>
      </c>
      <c r="E205" s="21">
        <f>IFERROR(IF(INDEX(data_mthly!G:G,MATCH($C205,data_mthly!$E:$E,0),1)=0,"",INDEX(data_mthly!G:G,MATCH($C205,data_mthly!$E:$E,0),1)),"")</f>
        <v>202.88947999999999</v>
      </c>
      <c r="F205" s="145">
        <f>IFERROR(IF(INDEX(data_mthly!H:H,MATCH($C205,data_mthly!$E:$E,0),1)=0,"",INDEX(data_mthly!H:H,MATCH($C205,data_mthly!$E:$E,0),1)),"")</f>
        <v>2.367859999999979</v>
      </c>
      <c r="G205" s="145">
        <f>IFERROR(IF(INDEX(data_mthly!I:I,MATCH($C205,data_mthly!$E:$E,0),1)=0,"",INDEX(data_mthly!I:I,MATCH($C205,data_mthly!$E:$E,0),1)),"")</f>
        <v>64.219480000000004</v>
      </c>
      <c r="H205" s="21">
        <f>IFERROR(IF(INDEX(data_mthly!J:J,MATCH($C205,data_mthly!$E:$E,0),1)=0,"",INDEX(data_mthly!J:J,MATCH($C205,data_mthly!$E:$E,0),1)),"")</f>
        <v>199.41525999999999</v>
      </c>
      <c r="I205" s="145">
        <f>IFERROR(IF(INDEX(data_mthly!K:K,MATCH($C205,data_mthly!$E:$E,0),1)=0,"",INDEX(data_mthly!K:K,MATCH($C205,data_mthly!$E:$E,0),1)),"")</f>
        <v>2.3781599999999798</v>
      </c>
      <c r="J205" s="145">
        <f>IFERROR(IF(INDEX(data_mthly!L:L,MATCH($C205,data_mthly!$E:$E,0),1)=0,"",INDEX(data_mthly!L:L,MATCH($C205,data_mthly!$E:$E,0),1)),"")</f>
        <v>63.005259999999993</v>
      </c>
      <c r="K205" s="21">
        <f>IFERROR(IF(INDEX(data_mthly!M:M,MATCH($C205,data_mthly!$E:$E,0),1)=0,"",INDEX(data_mthly!M:M,MATCH($C205,data_mthly!$E:$E,0),1)),"")</f>
        <v>89.356710000000007</v>
      </c>
      <c r="L205" s="86">
        <f>IFERROR(IF(INDEX(data_mthly!N:N,MATCH($C205,data_mthly!$E:$E,0),1)=0,"",INDEX(data_mthly!N:N,MATCH($C205,data_mthly!$E:$E,0),1)),"")</f>
        <v>11.5</v>
      </c>
      <c r="M205" s="159"/>
      <c r="N205" s="155">
        <f>IFERROR(IF(INDEX(data_mthly!O:O,MATCH($C205,data_mthly!$E:$E,0),1)=0,"",INDEX(data_mthly!O:O,MATCH($C205,data_mthly!$E:$E,0),1)),"")</f>
        <v>331249</v>
      </c>
      <c r="O205" s="21">
        <f>IFERROR(IF(INDEX(data_mthly!P:P,MATCH($C205,data_mthly!$E:$E,0),1)=0,"",INDEX(data_mthly!P:P,MATCH($C205,data_mthly!$E:$E,0),1)),"")</f>
        <v>206.87978000000001</v>
      </c>
      <c r="P205" s="145">
        <f>IFERROR(IF(INDEX(data_mthly!Q:Q,MATCH($C205,data_mthly!$E:$E,0),1)=0,"",INDEX(data_mthly!Q:Q,MATCH($C205,data_mthly!$E:$E,0),1)),"")</f>
        <v>2.0017300000000091</v>
      </c>
      <c r="Q205" s="145">
        <f>IFERROR(IF(INDEX(data_mthly!R:R,MATCH($C205,data_mthly!$E:$E,0),1)=0,"",INDEX(data_mthly!R:R,MATCH($C205,data_mthly!$E:$E,0),1)),"")</f>
        <v>62.709780000000023</v>
      </c>
      <c r="R205" s="21">
        <f>IFERROR(IF(INDEX(data_mthly!S:S,MATCH($C205,data_mthly!$E:$E,0),1)=0,"",INDEX(data_mthly!S:S,MATCH($C205,data_mthly!$E:$E,0),1)),"")</f>
        <v>203.32292000000001</v>
      </c>
      <c r="S205" s="145">
        <f>IFERROR(IF(INDEX(data_mthly!T:T,MATCH($C205,data_mthly!$E:$E,0),1)=0,"",INDEX(data_mthly!T:T,MATCH($C205,data_mthly!$E:$E,0),1)),"")</f>
        <v>2.0088900000000081</v>
      </c>
      <c r="T205" s="145">
        <f>IFERROR(IF(INDEX(data_mthly!U:U,MATCH($C205,data_mthly!$E:$E,0),1)=0,"",INDEX(data_mthly!U:U,MATCH($C205,data_mthly!$E:$E,0),1)),"")</f>
        <v>61.492919999999998</v>
      </c>
      <c r="U205" s="21">
        <f>IFERROR(IF(INDEX(data_mthly!V:V,MATCH($C205,data_mthly!$E:$E,0),1)=0,"",INDEX(data_mthly!V:V,MATCH($C205,data_mthly!$E:$E,0),1)),"")</f>
        <v>88.417609999999996</v>
      </c>
      <c r="V205" s="86">
        <f>IFERROR(IF(INDEX(data_mthly!W:W,MATCH($C205,data_mthly!$E:$E,0),1)=0,"",INDEX(data_mthly!W:W,MATCH($C205,data_mthly!$E:$E,0),1)),"")</f>
        <v>11.7</v>
      </c>
      <c r="W205" s="160">
        <f t="shared" si="12"/>
        <v>1</v>
      </c>
      <c r="X205" s="21" t="str">
        <f>IFERROR(IF(INDEX(data_mthly!Y:Y,MATCH($C205,data_mthly!$E:$E,0),1)=0,"",INDEX(data_mthly!Y:Y,MATCH($C205,data_mthly!$E:$E,0),1)),"")</f>
        <v/>
      </c>
      <c r="Y205" s="145" t="str">
        <f>IFERROR(IF(INDEX(data_mthly!Z:Z,MATCH($C205,data_mthly!$E:$E,0),1)=0,"",INDEX(data_mthly!Z:Z,MATCH($C205,data_mthly!$E:$E,0),1)),"")</f>
        <v/>
      </c>
      <c r="Z205" s="21" t="str">
        <f>IFERROR(IF(INDEX(data_mthly!AA:AA,MATCH($C205,data_mthly!$E:$E,0),1)=0,"",INDEX(data_mthly!AA:AA,MATCH($C205,data_mthly!$E:$E,0),1)),"")</f>
        <v/>
      </c>
      <c r="AA205" s="21" t="str">
        <f>IFERROR(IF(INDEX(data_mthly!AB:AB,MATCH($C205,data_mthly!$E:$E,0),1)=0,"",INDEX(data_mthly!AB:AB,MATCH($C205,data_mthly!$E:$E,0),1)),"")</f>
        <v/>
      </c>
      <c r="AB205" s="145" t="str">
        <f>IFERROR(IF(INDEX(data_mthly!AC:AC,MATCH($C205,data_mthly!$E:$E,0),1)=0,"",INDEX(data_mthly!AC:AC,MATCH($C205,data_mthly!$E:$E,0),1)),"")</f>
        <v/>
      </c>
      <c r="AC205" s="21" t="str">
        <f>IFERROR(IF(INDEX(data_mthly!AD:AD,MATCH($C205,data_mthly!$E:$E,0),1)=0,"",INDEX(data_mthly!AD:AD,MATCH($C205,data_mthly!$E:$E,0),1)),"")</f>
        <v/>
      </c>
      <c r="AD205" s="21" t="str">
        <f>IFERROR(IF(INDEX(data_mthly!AE:AE,MATCH($C205,data_mthly!$E:$E,0),1)=0,"",INDEX(data_mthly!AE:AE,MATCH($C205,data_mthly!$E:$E,0),1)),"")</f>
        <v/>
      </c>
      <c r="AE205" s="86" t="str">
        <f>IFERROR(IF(INDEX(data_mthly!AF:AF,MATCH($C205,data_mthly!$E:$E,0),1)=0,"",INDEX(data_mthly!AF:AF,MATCH($C205,data_mthly!$E:$E,0),1)),"")</f>
        <v/>
      </c>
      <c r="AF205" s="88" t="str">
        <f t="shared" si="13"/>
        <v/>
      </c>
      <c r="AG205" s="88">
        <f t="shared" si="14"/>
        <v>1</v>
      </c>
    </row>
    <row r="206" spans="1:33" ht="15.5">
      <c r="A206" s="88">
        <f t="shared" ref="A206:A269" si="15">IF(D206="","",AG206)</f>
        <v>2</v>
      </c>
      <c r="B206" s="89">
        <f>IFERROR(IF(INDEX(data_mthly!C:C,MATCH($C206,data_mthly!$E:$E,0),1)=0,"",INDEX(data_mthly!C:C,MATCH($C206,data_mthly!$E:$E,0),1)),"")</f>
        <v>44962</v>
      </c>
      <c r="C206" s="112">
        <f t="shared" ref="C206:C220" si="16">IF($D$8="","",IFERROR(IF(C205+7&lt;=$D$8,EOMONTH(C205,0)+1,""),""))</f>
        <v>44958</v>
      </c>
      <c r="D206" s="155">
        <f>IFERROR(IF(INDEX(data_mthly!F:F,MATCH($C206,data_mthly!$E:$E,0),1)=0,"",INDEX(data_mthly!F:F,MATCH($C206,data_mthly!$E:$E,0),1)),"")</f>
        <v>244258</v>
      </c>
      <c r="E206" s="21">
        <f>IFERROR(IF(INDEX(data_mthly!G:G,MATCH($C206,data_mthly!$E:$E,0),1)=0,"",INDEX(data_mthly!G:G,MATCH($C206,data_mthly!$E:$E,0),1)),"")</f>
        <v>207.7355</v>
      </c>
      <c r="F206" s="145">
        <f>IFERROR(IF(INDEX(data_mthly!H:H,MATCH($C206,data_mthly!$E:$E,0),1)=0,"",INDEX(data_mthly!H:H,MATCH($C206,data_mthly!$E:$E,0),1)),"")</f>
        <v>4.84602000000001</v>
      </c>
      <c r="G206" s="145">
        <f>IFERROR(IF(INDEX(data_mthly!I:I,MATCH($C206,data_mthly!$E:$E,0),1)=0,"",INDEX(data_mthly!I:I,MATCH($C206,data_mthly!$E:$E,0),1)),"")</f>
        <v>69.625499999999988</v>
      </c>
      <c r="H206" s="21">
        <f>IFERROR(IF(INDEX(data_mthly!J:J,MATCH($C206,data_mthly!$E:$E,0),1)=0,"",INDEX(data_mthly!J:J,MATCH($C206,data_mthly!$E:$E,0),1)),"")</f>
        <v>204.17840000000001</v>
      </c>
      <c r="I206" s="145">
        <f>IFERROR(IF(INDEX(data_mthly!K:K,MATCH($C206,data_mthly!$E:$E,0),1)=0,"",INDEX(data_mthly!K:K,MATCH($C206,data_mthly!$E:$E,0),1)),"")</f>
        <v>4.7631400000000212</v>
      </c>
      <c r="J206" s="145">
        <f>IFERROR(IF(INDEX(data_mthly!L:L,MATCH($C206,data_mthly!$E:$E,0),1)=0,"",INDEX(data_mthly!L:L,MATCH($C206,data_mthly!$E:$E,0),1)),"")</f>
        <v>68.338400000000007</v>
      </c>
      <c r="K206" s="21">
        <f>IFERROR(IF(INDEX(data_mthly!M:M,MATCH($C206,data_mthly!$E:$E,0),1)=0,"",INDEX(data_mthly!M:M,MATCH($C206,data_mthly!$E:$E,0),1)),"")</f>
        <v>89.36609</v>
      </c>
      <c r="L206" s="86">
        <f>IFERROR(IF(INDEX(data_mthly!N:N,MATCH($C206,data_mthly!$E:$E,0),1)=0,"",INDEX(data_mthly!N:N,MATCH($C206,data_mthly!$E:$E,0),1)),"")</f>
        <v>11.4</v>
      </c>
      <c r="M206" s="159"/>
      <c r="N206" s="155">
        <f>IFERROR(IF(INDEX(data_mthly!O:O,MATCH($C206,data_mthly!$E:$E,0),1)=0,"",INDEX(data_mthly!O:O,MATCH($C206,data_mthly!$E:$E,0),1)),"")</f>
        <v>263929</v>
      </c>
      <c r="O206" s="21">
        <f>IFERROR(IF(INDEX(data_mthly!P:P,MATCH($C206,data_mthly!$E:$E,0),1)=0,"",INDEX(data_mthly!P:P,MATCH($C206,data_mthly!$E:$E,0),1)),"")</f>
        <v>210.96678</v>
      </c>
      <c r="P206" s="145">
        <f>IFERROR(IF(INDEX(data_mthly!Q:Q,MATCH($C206,data_mthly!$E:$E,0),1)=0,"",INDEX(data_mthly!Q:Q,MATCH($C206,data_mthly!$E:$E,0),1)),"")</f>
        <v>4.0869999999999891</v>
      </c>
      <c r="Q206" s="145">
        <f>IFERROR(IF(INDEX(data_mthly!R:R,MATCH($C206,data_mthly!$E:$E,0),1)=0,"",INDEX(data_mthly!R:R,MATCH($C206,data_mthly!$E:$E,0),1)),"")</f>
        <v>67.256779999999992</v>
      </c>
      <c r="R206" s="21">
        <f>IFERROR(IF(INDEX(data_mthly!S:S,MATCH($C206,data_mthly!$E:$E,0),1)=0,"",INDEX(data_mthly!S:S,MATCH($C206,data_mthly!$E:$E,0),1)),"")</f>
        <v>207.34997999999999</v>
      </c>
      <c r="S206" s="145">
        <f>IFERROR(IF(INDEX(data_mthly!T:T,MATCH($C206,data_mthly!$E:$E,0),1)=0,"",INDEX(data_mthly!T:T,MATCH($C206,data_mthly!$E:$E,0),1)),"")</f>
        <v>4.0270599999999774</v>
      </c>
      <c r="T206" s="145">
        <f>IFERROR(IF(INDEX(data_mthly!U:U,MATCH($C206,data_mthly!$E:$E,0),1)=0,"",INDEX(data_mthly!U:U,MATCH($C206,data_mthly!$E:$E,0),1)),"")</f>
        <v>65.989979999999974</v>
      </c>
      <c r="U206" s="21">
        <f>IFERROR(IF(INDEX(data_mthly!V:V,MATCH($C206,data_mthly!$E:$E,0),1)=0,"",INDEX(data_mthly!V:V,MATCH($C206,data_mthly!$E:$E,0),1)),"")</f>
        <v>88.726789999999994</v>
      </c>
      <c r="V206" s="86">
        <f>IFERROR(IF(INDEX(data_mthly!W:W,MATCH($C206,data_mthly!$E:$E,0),1)=0,"",INDEX(data_mthly!W:W,MATCH($C206,data_mthly!$E:$E,0),1)),"")</f>
        <v>11.6</v>
      </c>
      <c r="W206" s="160">
        <f t="shared" ref="W206:W269" si="17">IF(N206="","",AG206)</f>
        <v>2</v>
      </c>
      <c r="X206" s="21" t="str">
        <f>IFERROR(IF(INDEX(data_mthly!Y:Y,MATCH($C206,data_mthly!$E:$E,0),1)=0,"",INDEX(data_mthly!Y:Y,MATCH($C206,data_mthly!$E:$E,0),1)),"")</f>
        <v/>
      </c>
      <c r="Y206" s="145" t="str">
        <f>IFERROR(IF(INDEX(data_mthly!Z:Z,MATCH($C206,data_mthly!$E:$E,0),1)=0,"",INDEX(data_mthly!Z:Z,MATCH($C206,data_mthly!$E:$E,0),1)),"")</f>
        <v/>
      </c>
      <c r="Z206" s="21" t="str">
        <f>IFERROR(IF(INDEX(data_mthly!AA:AA,MATCH($C206,data_mthly!$E:$E,0),1)=0,"",INDEX(data_mthly!AA:AA,MATCH($C206,data_mthly!$E:$E,0),1)),"")</f>
        <v/>
      </c>
      <c r="AA206" s="21" t="str">
        <f>IFERROR(IF(INDEX(data_mthly!AB:AB,MATCH($C206,data_mthly!$E:$E,0),1)=0,"",INDEX(data_mthly!AB:AB,MATCH($C206,data_mthly!$E:$E,0),1)),"")</f>
        <v/>
      </c>
      <c r="AB206" s="145" t="str">
        <f>IFERROR(IF(INDEX(data_mthly!AC:AC,MATCH($C206,data_mthly!$E:$E,0),1)=0,"",INDEX(data_mthly!AC:AC,MATCH($C206,data_mthly!$E:$E,0),1)),"")</f>
        <v/>
      </c>
      <c r="AC206" s="21" t="str">
        <f>IFERROR(IF(INDEX(data_mthly!AD:AD,MATCH($C206,data_mthly!$E:$E,0),1)=0,"",INDEX(data_mthly!AD:AD,MATCH($C206,data_mthly!$E:$E,0),1)),"")</f>
        <v/>
      </c>
      <c r="AD206" s="21" t="str">
        <f>IFERROR(IF(INDEX(data_mthly!AE:AE,MATCH($C206,data_mthly!$E:$E,0),1)=0,"",INDEX(data_mthly!AE:AE,MATCH($C206,data_mthly!$E:$E,0),1)),"")</f>
        <v/>
      </c>
      <c r="AE206" s="86" t="str">
        <f>IFERROR(IF(INDEX(data_mthly!AF:AF,MATCH($C206,data_mthly!$E:$E,0),1)=0,"",INDEX(data_mthly!AF:AF,MATCH($C206,data_mthly!$E:$E,0),1)),"")</f>
        <v/>
      </c>
      <c r="AF206" s="88" t="str">
        <f t="shared" si="13"/>
        <v/>
      </c>
      <c r="AG206" s="88">
        <f t="shared" si="14"/>
        <v>2</v>
      </c>
    </row>
    <row r="207" spans="1:33" ht="15.5">
      <c r="A207" s="88">
        <f t="shared" si="15"/>
        <v>1</v>
      </c>
      <c r="B207" s="89">
        <f>IFERROR(IF(INDEX(data_mthly!C:C,MATCH($C207,data_mthly!$E:$E,0),1)=0,"",INDEX(data_mthly!C:C,MATCH($C207,data_mthly!$E:$E,0),1)),"")</f>
        <v>44990</v>
      </c>
      <c r="C207" s="112">
        <f t="shared" si="16"/>
        <v>44986</v>
      </c>
      <c r="D207" s="155">
        <f>IFERROR(IF(INDEX(data_mthly!F:F,MATCH($C207,data_mthly!$E:$E,0),1)=0,"",INDEX(data_mthly!F:F,MATCH($C207,data_mthly!$E:$E,0),1)),"")</f>
        <v>242026</v>
      </c>
      <c r="E207" s="21">
        <f>IFERROR(IF(INDEX(data_mthly!G:G,MATCH($C207,data_mthly!$E:$E,0),1)=0,"",INDEX(data_mthly!G:G,MATCH($C207,data_mthly!$E:$E,0),1)),"")</f>
        <v>213.34196</v>
      </c>
      <c r="F207" s="145">
        <f>IFERROR(IF(INDEX(data_mthly!H:H,MATCH($C207,data_mthly!$E:$E,0),1)=0,"",INDEX(data_mthly!H:H,MATCH($C207,data_mthly!$E:$E,0),1)),"")</f>
        <v>5.6064599999999984</v>
      </c>
      <c r="G207" s="145">
        <f>IFERROR(IF(INDEX(data_mthly!I:I,MATCH($C207,data_mthly!$E:$E,0),1)=0,"",INDEX(data_mthly!I:I,MATCH($C207,data_mthly!$E:$E,0),1)),"")</f>
        <v>68.941959999999995</v>
      </c>
      <c r="H207" s="21">
        <f>IFERROR(IF(INDEX(data_mthly!J:J,MATCH($C207,data_mthly!$E:$E,0),1)=0,"",INDEX(data_mthly!J:J,MATCH($C207,data_mthly!$E:$E,0),1)),"")</f>
        <v>209.68800999999999</v>
      </c>
      <c r="I207" s="145">
        <f>IFERROR(IF(INDEX(data_mthly!K:K,MATCH($C207,data_mthly!$E:$E,0),1)=0,"",INDEX(data_mthly!K:K,MATCH($C207,data_mthly!$E:$E,0),1)),"")</f>
        <v>5.5096099999999808</v>
      </c>
      <c r="J207" s="145">
        <f>IFERROR(IF(INDEX(data_mthly!L:L,MATCH($C207,data_mthly!$E:$E,0),1)=0,"",INDEX(data_mthly!L:L,MATCH($C207,data_mthly!$E:$E,0),1)),"")</f>
        <v>67.65800999999999</v>
      </c>
      <c r="K207" s="21">
        <f>IFERROR(IF(INDEX(data_mthly!M:M,MATCH($C207,data_mthly!$E:$E,0),1)=0,"",INDEX(data_mthly!M:M,MATCH($C207,data_mthly!$E:$E,0),1)),"")</f>
        <v>89.501310000000004</v>
      </c>
      <c r="L207" s="86">
        <f>IFERROR(IF(INDEX(data_mthly!N:N,MATCH($C207,data_mthly!$E:$E,0),1)=0,"",INDEX(data_mthly!N:N,MATCH($C207,data_mthly!$E:$E,0),1)),"")</f>
        <v>11.3</v>
      </c>
      <c r="M207" s="159"/>
      <c r="N207" s="155">
        <f>IFERROR(IF(INDEX(data_mthly!O:O,MATCH($C207,data_mthly!$E:$E,0),1)=0,"",INDEX(data_mthly!O:O,MATCH($C207,data_mthly!$E:$E,0),1)),"")</f>
        <v>265765</v>
      </c>
      <c r="O207" s="21">
        <f>IFERROR(IF(INDEX(data_mthly!P:P,MATCH($C207,data_mthly!$E:$E,0),1)=0,"",INDEX(data_mthly!P:P,MATCH($C207,data_mthly!$E:$E,0),1)),"")</f>
        <v>215.80118999999999</v>
      </c>
      <c r="P207" s="145">
        <f>IFERROR(IF(INDEX(data_mthly!Q:Q,MATCH($C207,data_mthly!$E:$E,0),1)=0,"",INDEX(data_mthly!Q:Q,MATCH($C207,data_mthly!$E:$E,0),1)),"")</f>
        <v>4.8344099999999912</v>
      </c>
      <c r="Q207" s="145">
        <f>IFERROR(IF(INDEX(data_mthly!R:R,MATCH($C207,data_mthly!$E:$E,0),1)=0,"",INDEX(data_mthly!R:R,MATCH($C207,data_mthly!$E:$E,0),1)),"")</f>
        <v>65.721189999999979</v>
      </c>
      <c r="R207" s="21">
        <f>IFERROR(IF(INDEX(data_mthly!S:S,MATCH($C207,data_mthly!$E:$E,0),1)=0,"",INDEX(data_mthly!S:S,MATCH($C207,data_mthly!$E:$E,0),1)),"")</f>
        <v>212.09781000000001</v>
      </c>
      <c r="S207" s="145">
        <f>IFERROR(IF(INDEX(data_mthly!T:T,MATCH($C207,data_mthly!$E:$E,0),1)=0,"",INDEX(data_mthly!T:T,MATCH($C207,data_mthly!$E:$E,0),1)),"")</f>
        <v>4.7478300000000218</v>
      </c>
      <c r="T207" s="145">
        <f>IFERROR(IF(INDEX(data_mthly!U:U,MATCH($C207,data_mthly!$E:$E,0),1)=0,"",INDEX(data_mthly!U:U,MATCH($C207,data_mthly!$E:$E,0),1)),"")</f>
        <v>64.507810000000006</v>
      </c>
      <c r="U207" s="21">
        <f>IFERROR(IF(INDEX(data_mthly!V:V,MATCH($C207,data_mthly!$E:$E,0),1)=0,"",INDEX(data_mthly!V:V,MATCH($C207,data_mthly!$E:$E,0),1)),"")</f>
        <v>88.747579999999999</v>
      </c>
      <c r="V207" s="86">
        <f>IFERROR(IF(INDEX(data_mthly!W:W,MATCH($C207,data_mthly!$E:$E,0),1)=0,"",INDEX(data_mthly!W:W,MATCH($C207,data_mthly!$E:$E,0),1)),"")</f>
        <v>11.5</v>
      </c>
      <c r="W207" s="160">
        <f t="shared" si="17"/>
        <v>1</v>
      </c>
      <c r="X207" s="21" t="str">
        <f>IFERROR(IF(INDEX(data_mthly!Y:Y,MATCH($C207,data_mthly!$E:$E,0),1)=0,"",INDEX(data_mthly!Y:Y,MATCH($C207,data_mthly!$E:$E,0),1)),"")</f>
        <v/>
      </c>
      <c r="Y207" s="145" t="str">
        <f>IFERROR(IF(INDEX(data_mthly!Z:Z,MATCH($C207,data_mthly!$E:$E,0),1)=0,"",INDEX(data_mthly!Z:Z,MATCH($C207,data_mthly!$E:$E,0),1)),"")</f>
        <v/>
      </c>
      <c r="Z207" s="21" t="str">
        <f>IFERROR(IF(INDEX(data_mthly!AA:AA,MATCH($C207,data_mthly!$E:$E,0),1)=0,"",INDEX(data_mthly!AA:AA,MATCH($C207,data_mthly!$E:$E,0),1)),"")</f>
        <v/>
      </c>
      <c r="AA207" s="21" t="str">
        <f>IFERROR(IF(INDEX(data_mthly!AB:AB,MATCH($C207,data_mthly!$E:$E,0),1)=0,"",INDEX(data_mthly!AB:AB,MATCH($C207,data_mthly!$E:$E,0),1)),"")</f>
        <v/>
      </c>
      <c r="AB207" s="145" t="str">
        <f>IFERROR(IF(INDEX(data_mthly!AC:AC,MATCH($C207,data_mthly!$E:$E,0),1)=0,"",INDEX(data_mthly!AC:AC,MATCH($C207,data_mthly!$E:$E,0),1)),"")</f>
        <v/>
      </c>
      <c r="AC207" s="21" t="str">
        <f>IFERROR(IF(INDEX(data_mthly!AD:AD,MATCH($C207,data_mthly!$E:$E,0),1)=0,"",INDEX(data_mthly!AD:AD,MATCH($C207,data_mthly!$E:$E,0),1)),"")</f>
        <v/>
      </c>
      <c r="AD207" s="21" t="str">
        <f>IFERROR(IF(INDEX(data_mthly!AE:AE,MATCH($C207,data_mthly!$E:$E,0),1)=0,"",INDEX(data_mthly!AE:AE,MATCH($C207,data_mthly!$E:$E,0),1)),"")</f>
        <v/>
      </c>
      <c r="AE207" s="86" t="str">
        <f>IFERROR(IF(INDEX(data_mthly!AF:AF,MATCH($C207,data_mthly!$E:$E,0),1)=0,"",INDEX(data_mthly!AF:AF,MATCH($C207,data_mthly!$E:$E,0),1)),"")</f>
        <v/>
      </c>
      <c r="AF207" s="88" t="str">
        <f t="shared" ref="AF207:AF222" si="18">IF(X207="","",AG207)</f>
        <v/>
      </c>
      <c r="AG207" s="88">
        <f t="shared" si="14"/>
        <v>1</v>
      </c>
    </row>
    <row r="208" spans="1:33" ht="15.5">
      <c r="A208" s="88">
        <f t="shared" si="15"/>
        <v>2</v>
      </c>
      <c r="B208" s="89">
        <f>IFERROR(IF(INDEX(data_mthly!C:C,MATCH($C208,data_mthly!$E:$E,0),1)=0,"",INDEX(data_mthly!C:C,MATCH($C208,data_mthly!$E:$E,0),1)),"")</f>
        <v>45018</v>
      </c>
      <c r="C208" s="112">
        <f t="shared" si="16"/>
        <v>45017</v>
      </c>
      <c r="D208" s="155">
        <f>IFERROR(IF(INDEX(data_mthly!F:F,MATCH($C208,data_mthly!$E:$E,0),1)=0,"",INDEX(data_mthly!F:F,MATCH($C208,data_mthly!$E:$E,0),1)),"")</f>
        <v>291780</v>
      </c>
      <c r="E208" s="21">
        <f>IFERROR(IF(INDEX(data_mthly!G:G,MATCH($C208,data_mthly!$E:$E,0),1)=0,"",INDEX(data_mthly!G:G,MATCH($C208,data_mthly!$E:$E,0),1)),"")</f>
        <v>218.19686999999999</v>
      </c>
      <c r="F208" s="145">
        <f>IFERROR(IF(INDEX(data_mthly!H:H,MATCH($C208,data_mthly!$E:$E,0),1)=0,"",INDEX(data_mthly!H:H,MATCH($C208,data_mthly!$E:$E,0),1)),"")</f>
        <v>4.8549099999999896</v>
      </c>
      <c r="G208" s="145">
        <f>IFERROR(IF(INDEX(data_mthly!I:I,MATCH($C208,data_mthly!$E:$E,0),1)=0,"",INDEX(data_mthly!I:I,MATCH($C208,data_mthly!$E:$E,0),1)),"")</f>
        <v>53.686869999999999</v>
      </c>
      <c r="H208" s="21">
        <f>IFERROR(IF(INDEX(data_mthly!J:J,MATCH($C208,data_mthly!$E:$E,0),1)=0,"",INDEX(data_mthly!J:J,MATCH($C208,data_mthly!$E:$E,0),1)),"")</f>
        <v>214.46091999999999</v>
      </c>
      <c r="I208" s="145">
        <f>IFERROR(IF(INDEX(data_mthly!K:K,MATCH($C208,data_mthly!$E:$E,0),1)=0,"",INDEX(data_mthly!K:K,MATCH($C208,data_mthly!$E:$E,0),1)),"")</f>
        <v>4.772909999999996</v>
      </c>
      <c r="J208" s="145">
        <f>IFERROR(IF(INDEX(data_mthly!L:L,MATCH($C208,data_mthly!$E:$E,0),1)=0,"",INDEX(data_mthly!L:L,MATCH($C208,data_mthly!$E:$E,0),1)),"")</f>
        <v>52.690919999999977</v>
      </c>
      <c r="K208" s="21">
        <f>IFERROR(IF(INDEX(data_mthly!M:M,MATCH($C208,data_mthly!$E:$E,0),1)=0,"",INDEX(data_mthly!M:M,MATCH($C208,data_mthly!$E:$E,0),1)),"")</f>
        <v>89.662360000000007</v>
      </c>
      <c r="L208" s="86">
        <f>IFERROR(IF(INDEX(data_mthly!N:N,MATCH($C208,data_mthly!$E:$E,0),1)=0,"",INDEX(data_mthly!N:N,MATCH($C208,data_mthly!$E:$E,0),1)),"")</f>
        <v>11.4</v>
      </c>
      <c r="M208" s="159"/>
      <c r="N208" s="155">
        <f>IFERROR(IF(INDEX(data_mthly!O:O,MATCH($C208,data_mthly!$E:$E,0),1)=0,"",INDEX(data_mthly!O:O,MATCH($C208,data_mthly!$E:$E,0),1)),"")</f>
        <v>326581</v>
      </c>
      <c r="O208" s="21">
        <f>IFERROR(IF(INDEX(data_mthly!P:P,MATCH($C208,data_mthly!$E:$E,0),1)=0,"",INDEX(data_mthly!P:P,MATCH($C208,data_mthly!$E:$E,0),1)),"")</f>
        <v>219.37842000000001</v>
      </c>
      <c r="P208" s="145">
        <f>IFERROR(IF(INDEX(data_mthly!Q:Q,MATCH($C208,data_mthly!$E:$E,0),1)=0,"",INDEX(data_mthly!Q:Q,MATCH($C208,data_mthly!$E:$E,0),1)),"")</f>
        <v>3.5772300000000143</v>
      </c>
      <c r="Q208" s="145">
        <f>IFERROR(IF(INDEX(data_mthly!R:R,MATCH($C208,data_mthly!$E:$E,0),1)=0,"",INDEX(data_mthly!R:R,MATCH($C208,data_mthly!$E:$E,0),1)),"")</f>
        <v>47.628420000000006</v>
      </c>
      <c r="R208" s="21">
        <f>IFERROR(IF(INDEX(data_mthly!S:S,MATCH($C208,data_mthly!$E:$E,0),1)=0,"",INDEX(data_mthly!S:S,MATCH($C208,data_mthly!$E:$E,0),1)),"")</f>
        <v>215.61743999999999</v>
      </c>
      <c r="S208" s="145">
        <f>IFERROR(IF(INDEX(data_mthly!T:T,MATCH($C208,data_mthly!$E:$E,0),1)=0,"",INDEX(data_mthly!T:T,MATCH($C208,data_mthly!$E:$E,0),1)),"")</f>
        <v>3.5196299999999781</v>
      </c>
      <c r="T208" s="145">
        <f>IFERROR(IF(INDEX(data_mthly!U:U,MATCH($C208,data_mthly!$E:$E,0),1)=0,"",INDEX(data_mthly!U:U,MATCH($C208,data_mthly!$E:$E,0),1)),"")</f>
        <v>46.767439999999993</v>
      </c>
      <c r="U208" s="21">
        <f>IFERROR(IF(INDEX(data_mthly!V:V,MATCH($C208,data_mthly!$E:$E,0),1)=0,"",INDEX(data_mthly!V:V,MATCH($C208,data_mthly!$E:$E,0),1)),"")</f>
        <v>88.958910000000003</v>
      </c>
      <c r="V208" s="86">
        <f>IFERROR(IF(INDEX(data_mthly!W:W,MATCH($C208,data_mthly!$E:$E,0),1)=0,"",INDEX(data_mthly!W:W,MATCH($C208,data_mthly!$E:$E,0),1)),"")</f>
        <v>11.7</v>
      </c>
      <c r="W208" s="160">
        <f t="shared" si="17"/>
        <v>2</v>
      </c>
      <c r="X208" s="21" t="str">
        <f>IFERROR(IF(INDEX(data_mthly!Y:Y,MATCH($C208,data_mthly!$E:$E,0),1)=0,"",INDEX(data_mthly!Y:Y,MATCH($C208,data_mthly!$E:$E,0),1)),"")</f>
        <v/>
      </c>
      <c r="Y208" s="145" t="str">
        <f>IFERROR(IF(INDEX(data_mthly!Z:Z,MATCH($C208,data_mthly!$E:$E,0),1)=0,"",INDEX(data_mthly!Z:Z,MATCH($C208,data_mthly!$E:$E,0),1)),"")</f>
        <v/>
      </c>
      <c r="Z208" s="21" t="str">
        <f>IFERROR(IF(INDEX(data_mthly!AA:AA,MATCH($C208,data_mthly!$E:$E,0),1)=0,"",INDEX(data_mthly!AA:AA,MATCH($C208,data_mthly!$E:$E,0),1)),"")</f>
        <v/>
      </c>
      <c r="AA208" s="21" t="str">
        <f>IFERROR(IF(INDEX(data_mthly!AB:AB,MATCH($C208,data_mthly!$E:$E,0),1)=0,"",INDEX(data_mthly!AB:AB,MATCH($C208,data_mthly!$E:$E,0),1)),"")</f>
        <v/>
      </c>
      <c r="AB208" s="145" t="str">
        <f>IFERROR(IF(INDEX(data_mthly!AC:AC,MATCH($C208,data_mthly!$E:$E,0),1)=0,"",INDEX(data_mthly!AC:AC,MATCH($C208,data_mthly!$E:$E,0),1)),"")</f>
        <v/>
      </c>
      <c r="AC208" s="21" t="str">
        <f>IFERROR(IF(INDEX(data_mthly!AD:AD,MATCH($C208,data_mthly!$E:$E,0),1)=0,"",INDEX(data_mthly!AD:AD,MATCH($C208,data_mthly!$E:$E,0),1)),"")</f>
        <v/>
      </c>
      <c r="AD208" s="21" t="str">
        <f>IFERROR(IF(INDEX(data_mthly!AE:AE,MATCH($C208,data_mthly!$E:$E,0),1)=0,"",INDEX(data_mthly!AE:AE,MATCH($C208,data_mthly!$E:$E,0),1)),"")</f>
        <v/>
      </c>
      <c r="AE208" s="86" t="str">
        <f>IFERROR(IF(INDEX(data_mthly!AF:AF,MATCH($C208,data_mthly!$E:$E,0),1)=0,"",INDEX(data_mthly!AF:AF,MATCH($C208,data_mthly!$E:$E,0),1)),"")</f>
        <v/>
      </c>
      <c r="AF208" s="88" t="str">
        <f t="shared" si="18"/>
        <v/>
      </c>
      <c r="AG208" s="88">
        <f t="shared" ref="AG208:AG271" si="19">AG206</f>
        <v>2</v>
      </c>
    </row>
    <row r="209" spans="1:33" ht="15.5">
      <c r="A209" s="88">
        <f t="shared" si="15"/>
        <v>1</v>
      </c>
      <c r="B209" s="89">
        <f>IFERROR(IF(INDEX(data_mthly!C:C,MATCH($C209,data_mthly!$E:$E,0),1)=0,"",INDEX(data_mthly!C:C,MATCH($C209,data_mthly!$E:$E,0),1)),"")</f>
        <v>45053</v>
      </c>
      <c r="C209" s="112">
        <f t="shared" si="16"/>
        <v>45047</v>
      </c>
      <c r="D209" s="155">
        <f>IFERROR(IF(INDEX(data_mthly!F:F,MATCH($C209,data_mthly!$E:$E,0),1)=0,"",INDEX(data_mthly!F:F,MATCH($C209,data_mthly!$E:$E,0),1)),"")</f>
        <v>229907</v>
      </c>
      <c r="E209" s="21">
        <f>IFERROR(IF(INDEX(data_mthly!G:G,MATCH($C209,data_mthly!$E:$E,0),1)=0,"",INDEX(data_mthly!G:G,MATCH($C209,data_mthly!$E:$E,0),1)),"")</f>
        <v>220.68126000000001</v>
      </c>
      <c r="F209" s="145">
        <f>IFERROR(IF(INDEX(data_mthly!H:H,MATCH($C209,data_mthly!$E:$E,0),1)=0,"",INDEX(data_mthly!H:H,MATCH($C209,data_mthly!$E:$E,0),1)),"")</f>
        <v>2.484390000000019</v>
      </c>
      <c r="G209" s="145">
        <f>IFERROR(IF(INDEX(data_mthly!I:I,MATCH($C209,data_mthly!$E:$E,0),1)=0,"",INDEX(data_mthly!I:I,MATCH($C209,data_mthly!$E:$E,0),1)),"")</f>
        <v>44.352540000000005</v>
      </c>
      <c r="H209" s="21">
        <f>IFERROR(IF(INDEX(data_mthly!J:J,MATCH($C209,data_mthly!$E:$E,0),1)=0,"",INDEX(data_mthly!J:J,MATCH($C209,data_mthly!$E:$E,0),1)),"")</f>
        <v>216.89823000000001</v>
      </c>
      <c r="I209" s="145">
        <f>IFERROR(IF(INDEX(data_mthly!K:K,MATCH($C209,data_mthly!$E:$E,0),1)=0,"",INDEX(data_mthly!K:K,MATCH($C209,data_mthly!$E:$E,0),1)),"")</f>
        <v>2.437310000000025</v>
      </c>
      <c r="J209" s="145">
        <f>IFERROR(IF(INDEX(data_mthly!L:L,MATCH($C209,data_mthly!$E:$E,0),1)=0,"",INDEX(data_mthly!L:L,MATCH($C209,data_mthly!$E:$E,0),1)),"")</f>
        <v>43.558620000000019</v>
      </c>
      <c r="K209" s="21">
        <f>IFERROR(IF(INDEX(data_mthly!M:M,MATCH($C209,data_mthly!$E:$E,0),1)=0,"",INDEX(data_mthly!M:M,MATCH($C209,data_mthly!$E:$E,0),1)),"")</f>
        <v>89.421530000000004</v>
      </c>
      <c r="L209" s="86">
        <f>IFERROR(IF(INDEX(data_mthly!N:N,MATCH($C209,data_mthly!$E:$E,0),1)=0,"",INDEX(data_mthly!N:N,MATCH($C209,data_mthly!$E:$E,0),1)),"")</f>
        <v>11.4</v>
      </c>
      <c r="M209" s="159"/>
      <c r="N209" s="155">
        <f>IFERROR(IF(INDEX(data_mthly!O:O,MATCH($C209,data_mthly!$E:$E,0),1)=0,"",INDEX(data_mthly!O:O,MATCH($C209,data_mthly!$E:$E,0),1)),"")</f>
        <v>246720</v>
      </c>
      <c r="O209" s="21">
        <f>IFERROR(IF(INDEX(data_mthly!P:P,MATCH($C209,data_mthly!$E:$E,0),1)=0,"",INDEX(data_mthly!P:P,MATCH($C209,data_mthly!$E:$E,0),1)),"")</f>
        <v>220.23148</v>
      </c>
      <c r="P209" s="145">
        <f>IFERROR(IF(INDEX(data_mthly!Q:Q,MATCH($C209,data_mthly!$E:$E,0),1)=0,"",INDEX(data_mthly!Q:Q,MATCH($C209,data_mthly!$E:$E,0),1)),"")</f>
        <v>0.85305999999999926</v>
      </c>
      <c r="Q209" s="145">
        <f>IFERROR(IF(INDEX(data_mthly!R:R,MATCH($C209,data_mthly!$E:$E,0),1)=0,"",INDEX(data_mthly!R:R,MATCH($C209,data_mthly!$E:$E,0),1)),"")</f>
        <v>36.106250000000017</v>
      </c>
      <c r="R209" s="21">
        <f>IFERROR(IF(INDEX(data_mthly!S:S,MATCH($C209,data_mthly!$E:$E,0),1)=0,"",INDEX(data_mthly!S:S,MATCH($C209,data_mthly!$E:$E,0),1)),"")</f>
        <v>216.44373999999999</v>
      </c>
      <c r="S209" s="145">
        <f>IFERROR(IF(INDEX(data_mthly!T:T,MATCH($C209,data_mthly!$E:$E,0),1)=0,"",INDEX(data_mthly!T:T,MATCH($C209,data_mthly!$E:$E,0),1)),"")</f>
        <v>0.82630000000000337</v>
      </c>
      <c r="T209" s="145">
        <f>IFERROR(IF(INDEX(data_mthly!U:U,MATCH($C209,data_mthly!$E:$E,0),1)=0,"",INDEX(data_mthly!U:U,MATCH($C209,data_mthly!$E:$E,0),1)),"")</f>
        <v>35.465249999999997</v>
      </c>
      <c r="U209" s="21">
        <f>IFERROR(IF(INDEX(data_mthly!V:V,MATCH($C209,data_mthly!$E:$E,0),1)=0,"",INDEX(data_mthly!V:V,MATCH($C209,data_mthly!$E:$E,0),1)),"")</f>
        <v>88.439959999999999</v>
      </c>
      <c r="V209" s="86">
        <f>IFERROR(IF(INDEX(data_mthly!W:W,MATCH($C209,data_mthly!$E:$E,0),1)=0,"",INDEX(data_mthly!W:W,MATCH($C209,data_mthly!$E:$E,0),1)),"")</f>
        <v>11.7</v>
      </c>
      <c r="W209" s="160">
        <f t="shared" si="17"/>
        <v>1</v>
      </c>
      <c r="X209" s="21" t="str">
        <f>IFERROR(IF(INDEX(data_mthly!Y:Y,MATCH($C209,data_mthly!$E:$E,0),1)=0,"",INDEX(data_mthly!Y:Y,MATCH($C209,data_mthly!$E:$E,0),1)),"")</f>
        <v/>
      </c>
      <c r="Y209" s="145" t="str">
        <f>IFERROR(IF(INDEX(data_mthly!Z:Z,MATCH($C209,data_mthly!$E:$E,0),1)=0,"",INDEX(data_mthly!Z:Z,MATCH($C209,data_mthly!$E:$E,0),1)),"")</f>
        <v/>
      </c>
      <c r="Z209" s="21" t="str">
        <f>IFERROR(IF(INDEX(data_mthly!AA:AA,MATCH($C209,data_mthly!$E:$E,0),1)=0,"",INDEX(data_mthly!AA:AA,MATCH($C209,data_mthly!$E:$E,0),1)),"")</f>
        <v/>
      </c>
      <c r="AA209" s="21" t="str">
        <f>IFERROR(IF(INDEX(data_mthly!AB:AB,MATCH($C209,data_mthly!$E:$E,0),1)=0,"",INDEX(data_mthly!AB:AB,MATCH($C209,data_mthly!$E:$E,0),1)),"")</f>
        <v/>
      </c>
      <c r="AB209" s="145" t="str">
        <f>IFERROR(IF(INDEX(data_mthly!AC:AC,MATCH($C209,data_mthly!$E:$E,0),1)=0,"",INDEX(data_mthly!AC:AC,MATCH($C209,data_mthly!$E:$E,0),1)),"")</f>
        <v/>
      </c>
      <c r="AC209" s="21" t="str">
        <f>IFERROR(IF(INDEX(data_mthly!AD:AD,MATCH($C209,data_mthly!$E:$E,0),1)=0,"",INDEX(data_mthly!AD:AD,MATCH($C209,data_mthly!$E:$E,0),1)),"")</f>
        <v/>
      </c>
      <c r="AD209" s="21" t="str">
        <f>IFERROR(IF(INDEX(data_mthly!AE:AE,MATCH($C209,data_mthly!$E:$E,0),1)=0,"",INDEX(data_mthly!AE:AE,MATCH($C209,data_mthly!$E:$E,0),1)),"")</f>
        <v/>
      </c>
      <c r="AE209" s="86" t="str">
        <f>IFERROR(IF(INDEX(data_mthly!AF:AF,MATCH($C209,data_mthly!$E:$E,0),1)=0,"",INDEX(data_mthly!AF:AF,MATCH($C209,data_mthly!$E:$E,0),1)),"")</f>
        <v/>
      </c>
      <c r="AF209" s="88" t="str">
        <f t="shared" si="18"/>
        <v/>
      </c>
      <c r="AG209" s="88">
        <f t="shared" si="19"/>
        <v>1</v>
      </c>
    </row>
    <row r="210" spans="1:33" ht="15.5">
      <c r="A210" s="88">
        <f t="shared" si="15"/>
        <v>2</v>
      </c>
      <c r="B210" s="89">
        <f>IFERROR(IF(INDEX(data_mthly!C:C,MATCH($C210,data_mthly!$E:$E,0),1)=0,"",INDEX(data_mthly!C:C,MATCH($C210,data_mthly!$E:$E,0),1)),"")</f>
        <v>45081</v>
      </c>
      <c r="C210" s="112">
        <f t="shared" si="16"/>
        <v>45078</v>
      </c>
      <c r="D210" s="155">
        <f>IFERROR(IF(INDEX(data_mthly!F:F,MATCH($C210,data_mthly!$E:$E,0),1)=0,"",INDEX(data_mthly!F:F,MATCH($C210,data_mthly!$E:$E,0),1)),"")</f>
        <v>227730</v>
      </c>
      <c r="E210" s="21">
        <f>IFERROR(IF(INDEX(data_mthly!G:G,MATCH($C210,data_mthly!$E:$E,0),1)=0,"",INDEX(data_mthly!G:G,MATCH($C210,data_mthly!$E:$E,0),1)),"")</f>
        <v>222.94746000000001</v>
      </c>
      <c r="F210" s="145">
        <f>IFERROR(IF(INDEX(data_mthly!H:H,MATCH($C210,data_mthly!$E:$E,0),1)=0,"",INDEX(data_mthly!H:H,MATCH($C210,data_mthly!$E:$E,0),1)),"")</f>
        <v>2.2661999999999978</v>
      </c>
      <c r="G210" s="145">
        <f>IFERROR(IF(INDEX(data_mthly!I:I,MATCH($C210,data_mthly!$E:$E,0),1)=0,"",INDEX(data_mthly!I:I,MATCH($C210,data_mthly!$E:$E,0),1)),"")</f>
        <v>37.108940000000018</v>
      </c>
      <c r="H210" s="21">
        <f>IFERROR(IF(INDEX(data_mthly!J:J,MATCH($C210,data_mthly!$E:$E,0),1)=0,"",INDEX(data_mthly!J:J,MATCH($C210,data_mthly!$E:$E,0),1)),"")</f>
        <v>219.09531999999999</v>
      </c>
      <c r="I210" s="145">
        <f>IFERROR(IF(INDEX(data_mthly!K:K,MATCH($C210,data_mthly!$E:$E,0),1)=0,"",INDEX(data_mthly!K:K,MATCH($C210,data_mthly!$E:$E,0),1)),"")</f>
        <v>2.1970899999999745</v>
      </c>
      <c r="J210" s="145">
        <f>IFERROR(IF(INDEX(data_mthly!L:L,MATCH($C210,data_mthly!$E:$E,0),1)=0,"",INDEX(data_mthly!L:L,MATCH($C210,data_mthly!$E:$E,0),1)),"")</f>
        <v>36.433239999999984</v>
      </c>
      <c r="K210" s="21">
        <f>IFERROR(IF(INDEX(data_mthly!M:M,MATCH($C210,data_mthly!$E:$E,0),1)=0,"",INDEX(data_mthly!M:M,MATCH($C210,data_mthly!$E:$E,0),1)),"")</f>
        <v>88.524280000000005</v>
      </c>
      <c r="L210" s="86">
        <f>IFERROR(IF(INDEX(data_mthly!N:N,MATCH($C210,data_mthly!$E:$E,0),1)=0,"",INDEX(data_mthly!N:N,MATCH($C210,data_mthly!$E:$E,0),1)),"")</f>
        <v>11.4</v>
      </c>
      <c r="M210" s="159"/>
      <c r="N210" s="155">
        <f>IFERROR(IF(INDEX(data_mthly!O:O,MATCH($C210,data_mthly!$E:$E,0),1)=0,"",INDEX(data_mthly!O:O,MATCH($C210,data_mthly!$E:$E,0),1)),"")</f>
        <v>246280</v>
      </c>
      <c r="O210" s="21">
        <f>IFERROR(IF(INDEX(data_mthly!P:P,MATCH($C210,data_mthly!$E:$E,0),1)=0,"",INDEX(data_mthly!P:P,MATCH($C210,data_mthly!$E:$E,0),1)),"")</f>
        <v>221.89069000000001</v>
      </c>
      <c r="P210" s="145">
        <f>IFERROR(IF(INDEX(data_mthly!Q:Q,MATCH($C210,data_mthly!$E:$E,0),1)=0,"",INDEX(data_mthly!Q:Q,MATCH($C210,data_mthly!$E:$E,0),1)),"")</f>
        <v>1.6592100000000016</v>
      </c>
      <c r="Q210" s="145">
        <f>IFERROR(IF(INDEX(data_mthly!R:R,MATCH($C210,data_mthly!$E:$E,0),1)=0,"",INDEX(data_mthly!R:R,MATCH($C210,data_mthly!$E:$E,0),1)),"")</f>
        <v>29.893619999999999</v>
      </c>
      <c r="R210" s="21">
        <f>IFERROR(IF(INDEX(data_mthly!S:S,MATCH($C210,data_mthly!$E:$E,0),1)=0,"",INDEX(data_mthly!S:S,MATCH($C210,data_mthly!$E:$E,0),1)),"")</f>
        <v>218.03883999999999</v>
      </c>
      <c r="S210" s="145">
        <f>IFERROR(IF(INDEX(data_mthly!T:T,MATCH($C210,data_mthly!$E:$E,0),1)=0,"",INDEX(data_mthly!T:T,MATCH($C210,data_mthly!$E:$E,0),1)),"")</f>
        <v>1.5951000000000022</v>
      </c>
      <c r="T210" s="145">
        <f>IFERROR(IF(INDEX(data_mthly!U:U,MATCH($C210,data_mthly!$E:$E,0),1)=0,"",INDEX(data_mthly!U:U,MATCH($C210,data_mthly!$E:$E,0),1)),"")</f>
        <v>29.357529999999997</v>
      </c>
      <c r="U210" s="21">
        <f>IFERROR(IF(INDEX(data_mthly!V:V,MATCH($C210,data_mthly!$E:$E,0),1)=0,"",INDEX(data_mthly!V:V,MATCH($C210,data_mthly!$E:$E,0),1)),"")</f>
        <v>87.378249999999994</v>
      </c>
      <c r="V210" s="86">
        <f>IFERROR(IF(INDEX(data_mthly!W:W,MATCH($C210,data_mthly!$E:$E,0),1)=0,"",INDEX(data_mthly!W:W,MATCH($C210,data_mthly!$E:$E,0),1)),"")</f>
        <v>11.7</v>
      </c>
      <c r="W210" s="160">
        <f t="shared" si="17"/>
        <v>2</v>
      </c>
      <c r="X210" s="21" t="str">
        <f>IFERROR(IF(INDEX(data_mthly!Y:Y,MATCH($C210,data_mthly!$E:$E,0),1)=0,"",INDEX(data_mthly!Y:Y,MATCH($C210,data_mthly!$E:$E,0),1)),"")</f>
        <v/>
      </c>
      <c r="Y210" s="145" t="str">
        <f>IFERROR(IF(INDEX(data_mthly!Z:Z,MATCH($C210,data_mthly!$E:$E,0),1)=0,"",INDEX(data_mthly!Z:Z,MATCH($C210,data_mthly!$E:$E,0),1)),"")</f>
        <v/>
      </c>
      <c r="Z210" s="21" t="str">
        <f>IFERROR(IF(INDEX(data_mthly!AA:AA,MATCH($C210,data_mthly!$E:$E,0),1)=0,"",INDEX(data_mthly!AA:AA,MATCH($C210,data_mthly!$E:$E,0),1)),"")</f>
        <v/>
      </c>
      <c r="AA210" s="21" t="str">
        <f>IFERROR(IF(INDEX(data_mthly!AB:AB,MATCH($C210,data_mthly!$E:$E,0),1)=0,"",INDEX(data_mthly!AB:AB,MATCH($C210,data_mthly!$E:$E,0),1)),"")</f>
        <v/>
      </c>
      <c r="AB210" s="145" t="str">
        <f>IFERROR(IF(INDEX(data_mthly!AC:AC,MATCH($C210,data_mthly!$E:$E,0),1)=0,"",INDEX(data_mthly!AC:AC,MATCH($C210,data_mthly!$E:$E,0),1)),"")</f>
        <v/>
      </c>
      <c r="AC210" s="21" t="str">
        <f>IFERROR(IF(INDEX(data_mthly!AD:AD,MATCH($C210,data_mthly!$E:$E,0),1)=0,"",INDEX(data_mthly!AD:AD,MATCH($C210,data_mthly!$E:$E,0),1)),"")</f>
        <v/>
      </c>
      <c r="AD210" s="21" t="str">
        <f>IFERROR(IF(INDEX(data_mthly!AE:AE,MATCH($C210,data_mthly!$E:$E,0),1)=0,"",INDEX(data_mthly!AE:AE,MATCH($C210,data_mthly!$E:$E,0),1)),"")</f>
        <v/>
      </c>
      <c r="AE210" s="86" t="str">
        <f>IFERROR(IF(INDEX(data_mthly!AF:AF,MATCH($C210,data_mthly!$E:$E,0),1)=0,"",INDEX(data_mthly!AF:AF,MATCH($C210,data_mthly!$E:$E,0),1)),"")</f>
        <v/>
      </c>
      <c r="AF210" s="88" t="str">
        <f t="shared" si="18"/>
        <v/>
      </c>
      <c r="AG210" s="88">
        <f t="shared" si="19"/>
        <v>2</v>
      </c>
    </row>
    <row r="211" spans="1:33" ht="15.5">
      <c r="A211" s="88">
        <f t="shared" si="15"/>
        <v>1</v>
      </c>
      <c r="B211" s="89">
        <f>IFERROR(IF(INDEX(data_mthly!C:C,MATCH($C211,data_mthly!$E:$E,0),1)=0,"",INDEX(data_mthly!C:C,MATCH($C211,data_mthly!$E:$E,0),1)),"")</f>
        <v>45109</v>
      </c>
      <c r="C211" s="112">
        <f t="shared" si="16"/>
        <v>45108</v>
      </c>
      <c r="D211" s="155">
        <f>IFERROR(IF(INDEX(data_mthly!F:F,MATCH($C211,data_mthly!$E:$E,0),1)=0,"",INDEX(data_mthly!F:F,MATCH($C211,data_mthly!$E:$E,0),1)),"")</f>
        <v>295260</v>
      </c>
      <c r="E211" s="21">
        <f>IFERROR(IF(INDEX(data_mthly!G:G,MATCH($C211,data_mthly!$E:$E,0),1)=0,"",INDEX(data_mthly!G:G,MATCH($C211,data_mthly!$E:$E,0),1)),"")</f>
        <v>225.01156</v>
      </c>
      <c r="F211" s="145">
        <f>IFERROR(IF(INDEX(data_mthly!H:H,MATCH($C211,data_mthly!$E:$E,0),1)=0,"",INDEX(data_mthly!H:H,MATCH($C211,data_mthly!$E:$E,0),1)),"")</f>
        <v>2.0640999999999963</v>
      </c>
      <c r="G211" s="145">
        <f>IFERROR(IF(INDEX(data_mthly!I:I,MATCH($C211,data_mthly!$E:$E,0),1)=0,"",INDEX(data_mthly!I:I,MATCH($C211,data_mthly!$E:$E,0),1)),"")</f>
        <v>30.926240000000007</v>
      </c>
      <c r="H211" s="21">
        <f>IFERROR(IF(INDEX(data_mthly!J:J,MATCH($C211,data_mthly!$E:$E,0),1)=0,"",INDEX(data_mthly!J:J,MATCH($C211,data_mthly!$E:$E,0),1)),"")</f>
        <v>221.13865999999999</v>
      </c>
      <c r="I211" s="145">
        <f>IFERROR(IF(INDEX(data_mthly!K:K,MATCH($C211,data_mthly!$E:$E,0),1)=0,"",INDEX(data_mthly!K:K,MATCH($C211,data_mthly!$E:$E,0),1)),"")</f>
        <v>2.0433400000000006</v>
      </c>
      <c r="J211" s="145">
        <f>IFERROR(IF(INDEX(data_mthly!L:L,MATCH($C211,data_mthly!$E:$E,0),1)=0,"",INDEX(data_mthly!L:L,MATCH($C211,data_mthly!$E:$E,0),1)),"")</f>
        <v>30.415749999999974</v>
      </c>
      <c r="K211" s="21">
        <f>IFERROR(IF(INDEX(data_mthly!M:M,MATCH($C211,data_mthly!$E:$E,0),1)=0,"",INDEX(data_mthly!M:M,MATCH($C211,data_mthly!$E:$E,0),1)),"")</f>
        <v>88.897360000000006</v>
      </c>
      <c r="L211" s="86">
        <f>IFERROR(IF(INDEX(data_mthly!N:N,MATCH($C211,data_mthly!$E:$E,0),1)=0,"",INDEX(data_mthly!N:N,MATCH($C211,data_mthly!$E:$E,0),1)),"")</f>
        <v>11.5</v>
      </c>
      <c r="M211" s="159"/>
      <c r="N211" s="155">
        <f>IFERROR(IF(INDEX(data_mthly!O:O,MATCH($C211,data_mthly!$E:$E,0),1)=0,"",INDEX(data_mthly!O:O,MATCH($C211,data_mthly!$E:$E,0),1)),"")</f>
        <v>317955</v>
      </c>
      <c r="O211" s="21">
        <f>IFERROR(IF(INDEX(data_mthly!P:P,MATCH($C211,data_mthly!$E:$E,0),1)=0,"",INDEX(data_mthly!P:P,MATCH($C211,data_mthly!$E:$E,0),1)),"")</f>
        <v>223.25243</v>
      </c>
      <c r="P211" s="145">
        <f>IFERROR(IF(INDEX(data_mthly!Q:Q,MATCH($C211,data_mthly!$E:$E,0),1)=0,"",INDEX(data_mthly!Q:Q,MATCH($C211,data_mthly!$E:$E,0),1)),"")</f>
        <v>1.3617399999999975</v>
      </c>
      <c r="Q211" s="145">
        <f>IFERROR(IF(INDEX(data_mthly!R:R,MATCH($C211,data_mthly!$E:$E,0),1)=0,"",INDEX(data_mthly!R:R,MATCH($C211,data_mthly!$E:$E,0),1)),"")</f>
        <v>25.506740000000008</v>
      </c>
      <c r="R211" s="21">
        <f>IFERROR(IF(INDEX(data_mthly!S:S,MATCH($C211,data_mthly!$E:$E,0),1)=0,"",INDEX(data_mthly!S:S,MATCH($C211,data_mthly!$E:$E,0),1)),"")</f>
        <v>219.38654</v>
      </c>
      <c r="S211" s="145">
        <f>IFERROR(IF(INDEX(data_mthly!T:T,MATCH($C211,data_mthly!$E:$E,0),1)=0,"",INDEX(data_mthly!T:T,MATCH($C211,data_mthly!$E:$E,0),1)),"")</f>
        <v>1.3477000000000032</v>
      </c>
      <c r="T211" s="145">
        <f>IFERROR(IF(INDEX(data_mthly!U:U,MATCH($C211,data_mthly!$E:$E,0),1)=0,"",INDEX(data_mthly!U:U,MATCH($C211,data_mthly!$E:$E,0),1)),"")</f>
        <v>25.082439999999991</v>
      </c>
      <c r="U211" s="21">
        <f>IFERROR(IF(INDEX(data_mthly!V:V,MATCH($C211,data_mthly!$E:$E,0),1)=0,"",INDEX(data_mthly!V:V,MATCH($C211,data_mthly!$E:$E,0),1)),"")</f>
        <v>87.621870000000001</v>
      </c>
      <c r="V211" s="86">
        <f>IFERROR(IF(INDEX(data_mthly!W:W,MATCH($C211,data_mthly!$E:$E,0),1)=0,"",INDEX(data_mthly!W:W,MATCH($C211,data_mthly!$E:$E,0),1)),"")</f>
        <v>11.8</v>
      </c>
      <c r="W211" s="160">
        <f t="shared" si="17"/>
        <v>1</v>
      </c>
      <c r="X211" s="21" t="str">
        <f>IFERROR(IF(INDEX(data_mthly!Y:Y,MATCH($C211,data_mthly!$E:$E,0),1)=0,"",INDEX(data_mthly!Y:Y,MATCH($C211,data_mthly!$E:$E,0),1)),"")</f>
        <v/>
      </c>
      <c r="Y211" s="145" t="str">
        <f>IFERROR(IF(INDEX(data_mthly!Z:Z,MATCH($C211,data_mthly!$E:$E,0),1)=0,"",INDEX(data_mthly!Z:Z,MATCH($C211,data_mthly!$E:$E,0),1)),"")</f>
        <v/>
      </c>
      <c r="Z211" s="21" t="str">
        <f>IFERROR(IF(INDEX(data_mthly!AA:AA,MATCH($C211,data_mthly!$E:$E,0),1)=0,"",INDEX(data_mthly!AA:AA,MATCH($C211,data_mthly!$E:$E,0),1)),"")</f>
        <v/>
      </c>
      <c r="AA211" s="21" t="str">
        <f>IFERROR(IF(INDEX(data_mthly!AB:AB,MATCH($C211,data_mthly!$E:$E,0),1)=0,"",INDEX(data_mthly!AB:AB,MATCH($C211,data_mthly!$E:$E,0),1)),"")</f>
        <v/>
      </c>
      <c r="AB211" s="145" t="str">
        <f>IFERROR(IF(INDEX(data_mthly!AC:AC,MATCH($C211,data_mthly!$E:$E,0),1)=0,"",INDEX(data_mthly!AC:AC,MATCH($C211,data_mthly!$E:$E,0),1)),"")</f>
        <v/>
      </c>
      <c r="AC211" s="21" t="str">
        <f>IFERROR(IF(INDEX(data_mthly!AD:AD,MATCH($C211,data_mthly!$E:$E,0),1)=0,"",INDEX(data_mthly!AD:AD,MATCH($C211,data_mthly!$E:$E,0),1)),"")</f>
        <v/>
      </c>
      <c r="AD211" s="21" t="str">
        <f>IFERROR(IF(INDEX(data_mthly!AE:AE,MATCH($C211,data_mthly!$E:$E,0),1)=0,"",INDEX(data_mthly!AE:AE,MATCH($C211,data_mthly!$E:$E,0),1)),"")</f>
        <v/>
      </c>
      <c r="AE211" s="86" t="str">
        <f>IFERROR(IF(INDEX(data_mthly!AF:AF,MATCH($C211,data_mthly!$E:$E,0),1)=0,"",INDEX(data_mthly!AF:AF,MATCH($C211,data_mthly!$E:$E,0),1)),"")</f>
        <v/>
      </c>
      <c r="AF211" s="88" t="str">
        <f t="shared" si="18"/>
        <v/>
      </c>
      <c r="AG211" s="88">
        <f t="shared" si="19"/>
        <v>1</v>
      </c>
    </row>
    <row r="212" spans="1:33" ht="15.5">
      <c r="A212" s="88">
        <f t="shared" si="15"/>
        <v>2</v>
      </c>
      <c r="B212" s="89">
        <f>IFERROR(IF(INDEX(data_mthly!C:C,MATCH($C212,data_mthly!$E:$E,0),1)=0,"",INDEX(data_mthly!C:C,MATCH($C212,data_mthly!$E:$E,0),1)),"")</f>
        <v>45144</v>
      </c>
      <c r="C212" s="112">
        <f t="shared" si="16"/>
        <v>45139</v>
      </c>
      <c r="D212" s="155">
        <f>IFERROR(IF(INDEX(data_mthly!F:F,MATCH($C212,data_mthly!$E:$E,0),1)=0,"",INDEX(data_mthly!F:F,MATCH($C212,data_mthly!$E:$E,0),1)),"")</f>
        <v>239094</v>
      </c>
      <c r="E212" s="21">
        <f>IFERROR(IF(INDEX(data_mthly!G:G,MATCH($C212,data_mthly!$E:$E,0),1)=0,"",INDEX(data_mthly!G:G,MATCH($C212,data_mthly!$E:$E,0),1)),"")</f>
        <v>225.31469000000001</v>
      </c>
      <c r="F212" s="145">
        <f>IFERROR(IF(INDEX(data_mthly!H:H,MATCH($C212,data_mthly!$E:$E,0),1)=0,"",INDEX(data_mthly!H:H,MATCH($C212,data_mthly!$E:$E,0),1)),"")</f>
        <v>0.30313000000001011</v>
      </c>
      <c r="G212" s="145">
        <f>IFERROR(IF(INDEX(data_mthly!I:I,MATCH($C212,data_mthly!$E:$E,0),1)=0,"",INDEX(data_mthly!I:I,MATCH($C212,data_mthly!$E:$E,0),1)),"")</f>
        <v>26.975040000000007</v>
      </c>
      <c r="H212" s="21">
        <f>IFERROR(IF(INDEX(data_mthly!J:J,MATCH($C212,data_mthly!$E:$E,0),1)=0,"",INDEX(data_mthly!J:J,MATCH($C212,data_mthly!$E:$E,0),1)),"")</f>
        <v>221.45319000000001</v>
      </c>
      <c r="I212" s="145">
        <f>IFERROR(IF(INDEX(data_mthly!K:K,MATCH($C212,data_mthly!$E:$E,0),1)=0,"",INDEX(data_mthly!K:K,MATCH($C212,data_mthly!$E:$E,0),1)),"")</f>
        <v>0.31453000000001907</v>
      </c>
      <c r="J212" s="145">
        <f>IFERROR(IF(INDEX(data_mthly!L:L,MATCH($C212,data_mthly!$E:$E,0),1)=0,"",INDEX(data_mthly!L:L,MATCH($C212,data_mthly!$E:$E,0),1)),"")</f>
        <v>26.543310000000019</v>
      </c>
      <c r="K212" s="21">
        <f>IFERROR(IF(INDEX(data_mthly!M:M,MATCH($C212,data_mthly!$E:$E,0),1)=0,"",INDEX(data_mthly!M:M,MATCH($C212,data_mthly!$E:$E,0),1)),"")</f>
        <v>89.414109999999994</v>
      </c>
      <c r="L212" s="86">
        <f>IFERROR(IF(INDEX(data_mthly!N:N,MATCH($C212,data_mthly!$E:$E,0),1)=0,"",INDEX(data_mthly!N:N,MATCH($C212,data_mthly!$E:$E,0),1)),"")</f>
        <v>11.5</v>
      </c>
      <c r="M212" s="159"/>
      <c r="N212" s="155">
        <f>IFERROR(IF(INDEX(data_mthly!O:O,MATCH($C212,data_mthly!$E:$E,0),1)=0,"",INDEX(data_mthly!O:O,MATCH($C212,data_mthly!$E:$E,0),1)),"")</f>
        <v>257711</v>
      </c>
      <c r="O212" s="21">
        <f>IFERROR(IF(INDEX(data_mthly!P:P,MATCH($C212,data_mthly!$E:$E,0),1)=0,"",INDEX(data_mthly!P:P,MATCH($C212,data_mthly!$E:$E,0),1)),"")</f>
        <v>224.4093</v>
      </c>
      <c r="P212" s="145">
        <f>IFERROR(IF(INDEX(data_mthly!Q:Q,MATCH($C212,data_mthly!$E:$E,0),1)=0,"",INDEX(data_mthly!Q:Q,MATCH($C212,data_mthly!$E:$E,0),1)),"")</f>
        <v>1.1568699999999978</v>
      </c>
      <c r="Q212" s="145">
        <f>IFERROR(IF(INDEX(data_mthly!R:R,MATCH($C212,data_mthly!$E:$E,0),1)=0,"",INDEX(data_mthly!R:R,MATCH($C212,data_mthly!$E:$E,0),1)),"")</f>
        <v>22.700760000000002</v>
      </c>
      <c r="R212" s="21">
        <f>IFERROR(IF(INDEX(data_mthly!S:S,MATCH($C212,data_mthly!$E:$E,0),1)=0,"",INDEX(data_mthly!S:S,MATCH($C212,data_mthly!$E:$E,0),1)),"")</f>
        <v>220.54973000000001</v>
      </c>
      <c r="S212" s="145">
        <f>IFERROR(IF(INDEX(data_mthly!T:T,MATCH($C212,data_mthly!$E:$E,0),1)=0,"",INDEX(data_mthly!T:T,MATCH($C212,data_mthly!$E:$E,0),1)),"")</f>
        <v>1.1631900000000144</v>
      </c>
      <c r="T212" s="145">
        <f>IFERROR(IF(INDEX(data_mthly!U:U,MATCH($C212,data_mthly!$E:$E,0),1)=0,"",INDEX(data_mthly!U:U,MATCH($C212,data_mthly!$E:$E,0),1)),"")</f>
        <v>22.343340000000012</v>
      </c>
      <c r="U212" s="21">
        <f>IFERROR(IF(INDEX(data_mthly!V:V,MATCH($C212,data_mthly!$E:$E,0),1)=0,"",INDEX(data_mthly!V:V,MATCH($C212,data_mthly!$E:$E,0),1)),"")</f>
        <v>88.520619999999994</v>
      </c>
      <c r="V212" s="86">
        <f>IFERROR(IF(INDEX(data_mthly!W:W,MATCH($C212,data_mthly!$E:$E,0),1)=0,"",INDEX(data_mthly!W:W,MATCH($C212,data_mthly!$E:$E,0),1)),"")</f>
        <v>11.8</v>
      </c>
      <c r="W212" s="160">
        <f t="shared" si="17"/>
        <v>2</v>
      </c>
      <c r="X212" s="21" t="str">
        <f>IFERROR(IF(INDEX(data_mthly!Y:Y,MATCH($C212,data_mthly!$E:$E,0),1)=0,"",INDEX(data_mthly!Y:Y,MATCH($C212,data_mthly!$E:$E,0),1)),"")</f>
        <v/>
      </c>
      <c r="Y212" s="145" t="str">
        <f>IFERROR(IF(INDEX(data_mthly!Z:Z,MATCH($C212,data_mthly!$E:$E,0),1)=0,"",INDEX(data_mthly!Z:Z,MATCH($C212,data_mthly!$E:$E,0),1)),"")</f>
        <v/>
      </c>
      <c r="Z212" s="21" t="str">
        <f>IFERROR(IF(INDEX(data_mthly!AA:AA,MATCH($C212,data_mthly!$E:$E,0),1)=0,"",INDEX(data_mthly!AA:AA,MATCH($C212,data_mthly!$E:$E,0),1)),"")</f>
        <v/>
      </c>
      <c r="AA212" s="21" t="str">
        <f>IFERROR(IF(INDEX(data_mthly!AB:AB,MATCH($C212,data_mthly!$E:$E,0),1)=0,"",INDEX(data_mthly!AB:AB,MATCH($C212,data_mthly!$E:$E,0),1)),"")</f>
        <v/>
      </c>
      <c r="AB212" s="145" t="str">
        <f>IFERROR(IF(INDEX(data_mthly!AC:AC,MATCH($C212,data_mthly!$E:$E,0),1)=0,"",INDEX(data_mthly!AC:AC,MATCH($C212,data_mthly!$E:$E,0),1)),"")</f>
        <v/>
      </c>
      <c r="AC212" s="21" t="str">
        <f>IFERROR(IF(INDEX(data_mthly!AD:AD,MATCH($C212,data_mthly!$E:$E,0),1)=0,"",INDEX(data_mthly!AD:AD,MATCH($C212,data_mthly!$E:$E,0),1)),"")</f>
        <v/>
      </c>
      <c r="AD212" s="21" t="str">
        <f>IFERROR(IF(INDEX(data_mthly!AE:AE,MATCH($C212,data_mthly!$E:$E,0),1)=0,"",INDEX(data_mthly!AE:AE,MATCH($C212,data_mthly!$E:$E,0),1)),"")</f>
        <v/>
      </c>
      <c r="AE212" s="86" t="str">
        <f>IFERROR(IF(INDEX(data_mthly!AF:AF,MATCH($C212,data_mthly!$E:$E,0),1)=0,"",INDEX(data_mthly!AF:AF,MATCH($C212,data_mthly!$E:$E,0),1)),"")</f>
        <v/>
      </c>
      <c r="AF212" s="88" t="str">
        <f t="shared" si="18"/>
        <v/>
      </c>
      <c r="AG212" s="88">
        <f t="shared" si="19"/>
        <v>2</v>
      </c>
    </row>
    <row r="213" spans="1:33" ht="15.5">
      <c r="A213" s="88">
        <f t="shared" si="15"/>
        <v>1</v>
      </c>
      <c r="B213" s="89">
        <f>IFERROR(IF(INDEX(data_mthly!C:C,MATCH($C213,data_mthly!$E:$E,0),1)=0,"",INDEX(data_mthly!C:C,MATCH($C213,data_mthly!$E:$E,0),1)),"")</f>
        <v>45172</v>
      </c>
      <c r="C213" s="112">
        <f t="shared" si="16"/>
        <v>45170</v>
      </c>
      <c r="D213" s="155">
        <f>IFERROR(IF(INDEX(data_mthly!F:F,MATCH($C213,data_mthly!$E:$E,0),1)=0,"",INDEX(data_mthly!F:F,MATCH($C213,data_mthly!$E:$E,0),1)),"")</f>
        <v>247639</v>
      </c>
      <c r="E213" s="21">
        <f>IFERROR(IF(INDEX(data_mthly!G:G,MATCH($C213,data_mthly!$E:$E,0),1)=0,"",INDEX(data_mthly!G:G,MATCH($C213,data_mthly!$E:$E,0),1)),"")</f>
        <v>223.25161</v>
      </c>
      <c r="F213" s="145">
        <f>IFERROR(IF(INDEX(data_mthly!H:H,MATCH($C213,data_mthly!$E:$E,0),1)=0,"",INDEX(data_mthly!H:H,MATCH($C213,data_mthly!$E:$E,0),1)),"")</f>
        <v>-2.0630800000000136</v>
      </c>
      <c r="G213" s="145">
        <f>IFERROR(IF(INDEX(data_mthly!I:I,MATCH($C213,data_mthly!$E:$E,0),1)=0,"",INDEX(data_mthly!I:I,MATCH($C213,data_mthly!$E:$E,0),1)),"")</f>
        <v>23.111349999999987</v>
      </c>
      <c r="H213" s="21">
        <f>IFERROR(IF(INDEX(data_mthly!J:J,MATCH($C213,data_mthly!$E:$E,0),1)=0,"",INDEX(data_mthly!J:J,MATCH($C213,data_mthly!$E:$E,0),1)),"")</f>
        <v>219.43960999999999</v>
      </c>
      <c r="I213" s="145">
        <f>IFERROR(IF(INDEX(data_mthly!K:K,MATCH($C213,data_mthly!$E:$E,0),1)=0,"",INDEX(data_mthly!K:K,MATCH($C213,data_mthly!$E:$E,0),1)),"")</f>
        <v>-2.0135800000000188</v>
      </c>
      <c r="J213" s="145">
        <f>IFERROR(IF(INDEX(data_mthly!L:L,MATCH($C213,data_mthly!$E:$E,0),1)=0,"",INDEX(data_mthly!L:L,MATCH($C213,data_mthly!$E:$E,0),1)),"")</f>
        <v>22.71696</v>
      </c>
      <c r="K213" s="21">
        <f>IFERROR(IF(INDEX(data_mthly!M:M,MATCH($C213,data_mthly!$E:$E,0),1)=0,"",INDEX(data_mthly!M:M,MATCH($C213,data_mthly!$E:$E,0),1)),"")</f>
        <v>89.730909999999994</v>
      </c>
      <c r="L213" s="86">
        <f>IFERROR(IF(INDEX(data_mthly!N:N,MATCH($C213,data_mthly!$E:$E,0),1)=0,"",INDEX(data_mthly!N:N,MATCH($C213,data_mthly!$E:$E,0),1)),"")</f>
        <v>11.4</v>
      </c>
      <c r="M213" s="159"/>
      <c r="N213" s="155">
        <f>IFERROR(IF(INDEX(data_mthly!O:O,MATCH($C213,data_mthly!$E:$E,0),1)=0,"",INDEX(data_mthly!O:O,MATCH($C213,data_mthly!$E:$E,0),1)),"")</f>
        <v>258669</v>
      </c>
      <c r="O213" s="21">
        <f>IFERROR(IF(INDEX(data_mthly!P:P,MATCH($C213,data_mthly!$E:$E,0),1)=0,"",INDEX(data_mthly!P:P,MATCH($C213,data_mthly!$E:$E,0),1)),"")</f>
        <v>222.96356</v>
      </c>
      <c r="P213" s="145">
        <f>IFERROR(IF(INDEX(data_mthly!Q:Q,MATCH($C213,data_mthly!$E:$E,0),1)=0,"",INDEX(data_mthly!Q:Q,MATCH($C213,data_mthly!$E:$E,0),1)),"")</f>
        <v>-1.4457400000000007</v>
      </c>
      <c r="Q213" s="145">
        <f>IFERROR(IF(INDEX(data_mthly!R:R,MATCH($C213,data_mthly!$E:$E,0),1)=0,"",INDEX(data_mthly!R:R,MATCH($C213,data_mthly!$E:$E,0),1)),"")</f>
        <v>19.809050000000013</v>
      </c>
      <c r="R213" s="21">
        <f>IFERROR(IF(INDEX(data_mthly!S:S,MATCH($C213,data_mthly!$E:$E,0),1)=0,"",INDEX(data_mthly!S:S,MATCH($C213,data_mthly!$E:$E,0),1)),"")</f>
        <v>219.14519999999999</v>
      </c>
      <c r="S213" s="145">
        <f>IFERROR(IF(INDEX(data_mthly!T:T,MATCH($C213,data_mthly!$E:$E,0),1)=0,"",INDEX(data_mthly!T:T,MATCH($C213,data_mthly!$E:$E,0),1)),"")</f>
        <v>-1.4045300000000225</v>
      </c>
      <c r="T213" s="145">
        <f>IFERROR(IF(INDEX(data_mthly!U:U,MATCH($C213,data_mthly!$E:$E,0),1)=0,"",INDEX(data_mthly!U:U,MATCH($C213,data_mthly!$E:$E,0),1)),"")</f>
        <v>19.477949999999993</v>
      </c>
      <c r="U213" s="21">
        <f>IFERROR(IF(INDEX(data_mthly!V:V,MATCH($C213,data_mthly!$E:$E,0),1)=0,"",INDEX(data_mthly!V:V,MATCH($C213,data_mthly!$E:$E,0),1)),"")</f>
        <v>88.911600000000007</v>
      </c>
      <c r="V213" s="86">
        <f>IFERROR(IF(INDEX(data_mthly!W:W,MATCH($C213,data_mthly!$E:$E,0),1)=0,"",INDEX(data_mthly!W:W,MATCH($C213,data_mthly!$E:$E,0),1)),"")</f>
        <v>11.7</v>
      </c>
      <c r="W213" s="160">
        <f t="shared" si="17"/>
        <v>1</v>
      </c>
      <c r="X213" s="21" t="str">
        <f>IFERROR(IF(INDEX(data_mthly!Y:Y,MATCH($C213,data_mthly!$E:$E,0),1)=0,"",INDEX(data_mthly!Y:Y,MATCH($C213,data_mthly!$E:$E,0),1)),"")</f>
        <v/>
      </c>
      <c r="Y213" s="145" t="str">
        <f>IFERROR(IF(INDEX(data_mthly!Z:Z,MATCH($C213,data_mthly!$E:$E,0),1)=0,"",INDEX(data_mthly!Z:Z,MATCH($C213,data_mthly!$E:$E,0),1)),"")</f>
        <v/>
      </c>
      <c r="Z213" s="21" t="str">
        <f>IFERROR(IF(INDEX(data_mthly!AA:AA,MATCH($C213,data_mthly!$E:$E,0),1)=0,"",INDEX(data_mthly!AA:AA,MATCH($C213,data_mthly!$E:$E,0),1)),"")</f>
        <v/>
      </c>
      <c r="AA213" s="21" t="str">
        <f>IFERROR(IF(INDEX(data_mthly!AB:AB,MATCH($C213,data_mthly!$E:$E,0),1)=0,"",INDEX(data_mthly!AB:AB,MATCH($C213,data_mthly!$E:$E,0),1)),"")</f>
        <v/>
      </c>
      <c r="AB213" s="145" t="str">
        <f>IFERROR(IF(INDEX(data_mthly!AC:AC,MATCH($C213,data_mthly!$E:$E,0),1)=0,"",INDEX(data_mthly!AC:AC,MATCH($C213,data_mthly!$E:$E,0),1)),"")</f>
        <v/>
      </c>
      <c r="AC213" s="21" t="str">
        <f>IFERROR(IF(INDEX(data_mthly!AD:AD,MATCH($C213,data_mthly!$E:$E,0),1)=0,"",INDEX(data_mthly!AD:AD,MATCH($C213,data_mthly!$E:$E,0),1)),"")</f>
        <v/>
      </c>
      <c r="AD213" s="21" t="str">
        <f>IFERROR(IF(INDEX(data_mthly!AE:AE,MATCH($C213,data_mthly!$E:$E,0),1)=0,"",INDEX(data_mthly!AE:AE,MATCH($C213,data_mthly!$E:$E,0),1)),"")</f>
        <v/>
      </c>
      <c r="AE213" s="86" t="str">
        <f>IFERROR(IF(INDEX(data_mthly!AF:AF,MATCH($C213,data_mthly!$E:$E,0),1)=0,"",INDEX(data_mthly!AF:AF,MATCH($C213,data_mthly!$E:$E,0),1)),"")</f>
        <v/>
      </c>
      <c r="AF213" s="88" t="str">
        <f t="shared" si="18"/>
        <v/>
      </c>
      <c r="AG213" s="88">
        <f t="shared" si="19"/>
        <v>1</v>
      </c>
    </row>
    <row r="214" spans="1:33" ht="15.5">
      <c r="A214" s="88">
        <f t="shared" si="15"/>
        <v>2</v>
      </c>
      <c r="B214" s="89">
        <f>IFERROR(IF(INDEX(data_mthly!C:C,MATCH($C214,data_mthly!$E:$E,0),1)=0,"",INDEX(data_mthly!C:C,MATCH($C214,data_mthly!$E:$E,0),1)),"")</f>
        <v>45200</v>
      </c>
      <c r="C214" s="112">
        <f t="shared" si="16"/>
        <v>45200</v>
      </c>
      <c r="D214" s="155">
        <f>IFERROR(IF(INDEX(data_mthly!F:F,MATCH($C214,data_mthly!$E:$E,0),1)=0,"",INDEX(data_mthly!F:F,MATCH($C214,data_mthly!$E:$E,0),1)),"")</f>
        <v>316323</v>
      </c>
      <c r="E214" s="21">
        <f>IFERROR(IF(INDEX(data_mthly!G:G,MATCH($C214,data_mthly!$E:$E,0),1)=0,"",INDEX(data_mthly!G:G,MATCH($C214,data_mthly!$E:$E,0),1)),"")</f>
        <v>219.65571</v>
      </c>
      <c r="F214" s="145">
        <f>IFERROR(IF(INDEX(data_mthly!H:H,MATCH($C214,data_mthly!$E:$E,0),1)=0,"",INDEX(data_mthly!H:H,MATCH($C214,data_mthly!$E:$E,0),1)),"")</f>
        <v>-3.5959000000000003</v>
      </c>
      <c r="G214" s="145">
        <f>IFERROR(IF(INDEX(data_mthly!I:I,MATCH($C214,data_mthly!$E:$E,0),1)=0,"",INDEX(data_mthly!I:I,MATCH($C214,data_mthly!$E:$E,0),1)),"")</f>
        <v>19.317469999999986</v>
      </c>
      <c r="H214" s="21">
        <f>IFERROR(IF(INDEX(data_mthly!J:J,MATCH($C214,data_mthly!$E:$E,0),1)=0,"",INDEX(data_mthly!J:J,MATCH($C214,data_mthly!$E:$E,0),1)),"")</f>
        <v>215.92831000000001</v>
      </c>
      <c r="I214" s="145">
        <f>IFERROR(IF(INDEX(data_mthly!K:K,MATCH($C214,data_mthly!$E:$E,0),1)=0,"",INDEX(data_mthly!K:K,MATCH($C214,data_mthly!$E:$E,0),1)),"")</f>
        <v>-3.5112999999999772</v>
      </c>
      <c r="J214" s="145">
        <f>IFERROR(IF(INDEX(data_mthly!L:L,MATCH($C214,data_mthly!$E:$E,0),1)=0,"",INDEX(data_mthly!L:L,MATCH($C214,data_mthly!$E:$E,0),1)),"")</f>
        <v>18.991480000000024</v>
      </c>
      <c r="K214" s="21">
        <f>IFERROR(IF(INDEX(data_mthly!M:M,MATCH($C214,data_mthly!$E:$E,0),1)=0,"",INDEX(data_mthly!M:M,MATCH($C214,data_mthly!$E:$E,0),1)),"")</f>
        <v>90.447720000000004</v>
      </c>
      <c r="L214" s="86">
        <f>IFERROR(IF(INDEX(data_mthly!N:N,MATCH($C214,data_mthly!$E:$E,0),1)=0,"",INDEX(data_mthly!N:N,MATCH($C214,data_mthly!$E:$E,0),1)),"")</f>
        <v>11.6</v>
      </c>
      <c r="M214" s="159"/>
      <c r="N214" s="155">
        <f>IFERROR(IF(INDEX(data_mthly!O:O,MATCH($C214,data_mthly!$E:$E,0),1)=0,"",INDEX(data_mthly!O:O,MATCH($C214,data_mthly!$E:$E,0),1)),"")</f>
        <v>330696</v>
      </c>
      <c r="O214" s="21">
        <f>IFERROR(IF(INDEX(data_mthly!P:P,MATCH($C214,data_mthly!$E:$E,0),1)=0,"",INDEX(data_mthly!P:P,MATCH($C214,data_mthly!$E:$E,0),1)),"")</f>
        <v>219.13616999999999</v>
      </c>
      <c r="P214" s="145">
        <f>IFERROR(IF(INDEX(data_mthly!Q:Q,MATCH($C214,data_mthly!$E:$E,0),1)=0,"",INDEX(data_mthly!Q:Q,MATCH($C214,data_mthly!$E:$E,0),1)),"")</f>
        <v>-3.8273900000000083</v>
      </c>
      <c r="Q214" s="145">
        <f>IFERROR(IF(INDEX(data_mthly!R:R,MATCH($C214,data_mthly!$E:$E,0),1)=0,"",INDEX(data_mthly!R:R,MATCH($C214,data_mthly!$E:$E,0),1)),"")</f>
        <v>15.064249999999987</v>
      </c>
      <c r="R214" s="21">
        <f>IFERROR(IF(INDEX(data_mthly!S:S,MATCH($C214,data_mthly!$E:$E,0),1)=0,"",INDEX(data_mthly!S:S,MATCH($C214,data_mthly!$E:$E,0),1)),"")</f>
        <v>215.38818000000001</v>
      </c>
      <c r="S214" s="145">
        <f>IFERROR(IF(INDEX(data_mthly!T:T,MATCH($C214,data_mthly!$E:$E,0),1)=0,"",INDEX(data_mthly!T:T,MATCH($C214,data_mthly!$E:$E,0),1)),"")</f>
        <v>-3.7570199999999829</v>
      </c>
      <c r="T214" s="145">
        <f>IFERROR(IF(INDEX(data_mthly!U:U,MATCH($C214,data_mthly!$E:$E,0),1)=0,"",INDEX(data_mthly!U:U,MATCH($C214,data_mthly!$E:$E,0),1)),"")</f>
        <v>14.785430000000019</v>
      </c>
      <c r="U214" s="21">
        <f>IFERROR(IF(INDEX(data_mthly!V:V,MATCH($C214,data_mthly!$E:$E,0),1)=0,"",INDEX(data_mthly!V:V,MATCH($C214,data_mthly!$E:$E,0),1)),"")</f>
        <v>89.024429999999995</v>
      </c>
      <c r="V214" s="86">
        <f>IFERROR(IF(INDEX(data_mthly!W:W,MATCH($C214,data_mthly!$E:$E,0),1)=0,"",INDEX(data_mthly!W:W,MATCH($C214,data_mthly!$E:$E,0),1)),"")</f>
        <v>11.8</v>
      </c>
      <c r="W214" s="160">
        <f t="shared" si="17"/>
        <v>2</v>
      </c>
      <c r="X214" s="21" t="str">
        <f>IFERROR(IF(INDEX(data_mthly!Y:Y,MATCH($C214,data_mthly!$E:$E,0),1)=0,"",INDEX(data_mthly!Y:Y,MATCH($C214,data_mthly!$E:$E,0),1)),"")</f>
        <v/>
      </c>
      <c r="Y214" s="145" t="str">
        <f>IFERROR(IF(INDEX(data_mthly!Z:Z,MATCH($C214,data_mthly!$E:$E,0),1)=0,"",INDEX(data_mthly!Z:Z,MATCH($C214,data_mthly!$E:$E,0),1)),"")</f>
        <v/>
      </c>
      <c r="Z214" s="21" t="str">
        <f>IFERROR(IF(INDEX(data_mthly!AA:AA,MATCH($C214,data_mthly!$E:$E,0),1)=0,"",INDEX(data_mthly!AA:AA,MATCH($C214,data_mthly!$E:$E,0),1)),"")</f>
        <v/>
      </c>
      <c r="AA214" s="21" t="str">
        <f>IFERROR(IF(INDEX(data_mthly!AB:AB,MATCH($C214,data_mthly!$E:$E,0),1)=0,"",INDEX(data_mthly!AB:AB,MATCH($C214,data_mthly!$E:$E,0),1)),"")</f>
        <v/>
      </c>
      <c r="AB214" s="145" t="str">
        <f>IFERROR(IF(INDEX(data_mthly!AC:AC,MATCH($C214,data_mthly!$E:$E,0),1)=0,"",INDEX(data_mthly!AC:AC,MATCH($C214,data_mthly!$E:$E,0),1)),"")</f>
        <v/>
      </c>
      <c r="AC214" s="21" t="str">
        <f>IFERROR(IF(INDEX(data_mthly!AD:AD,MATCH($C214,data_mthly!$E:$E,0),1)=0,"",INDEX(data_mthly!AD:AD,MATCH($C214,data_mthly!$E:$E,0),1)),"")</f>
        <v/>
      </c>
      <c r="AD214" s="21" t="str">
        <f>IFERROR(IF(INDEX(data_mthly!AE:AE,MATCH($C214,data_mthly!$E:$E,0),1)=0,"",INDEX(data_mthly!AE:AE,MATCH($C214,data_mthly!$E:$E,0),1)),"")</f>
        <v/>
      </c>
      <c r="AE214" s="86" t="str">
        <f>IFERROR(IF(INDEX(data_mthly!AF:AF,MATCH($C214,data_mthly!$E:$E,0),1)=0,"",INDEX(data_mthly!AF:AF,MATCH($C214,data_mthly!$E:$E,0),1)),"")</f>
        <v/>
      </c>
      <c r="AF214" s="88" t="str">
        <f t="shared" si="18"/>
        <v/>
      </c>
      <c r="AG214" s="88">
        <f t="shared" si="19"/>
        <v>2</v>
      </c>
    </row>
    <row r="215" spans="1:33" ht="15.5">
      <c r="A215" s="88">
        <f t="shared" ref="A215" si="20">IF(D215="","",AG215)</f>
        <v>1</v>
      </c>
      <c r="B215" s="89">
        <f>IFERROR(IF(INDEX(data_mthly!C:C,MATCH($C215,data_mthly!$E:$E,0),1)=0,"",INDEX(data_mthly!C:C,MATCH($C215,data_mthly!$E:$E,0),1)),"")</f>
        <v>45235</v>
      </c>
      <c r="C215" s="112">
        <f t="shared" si="16"/>
        <v>45231</v>
      </c>
      <c r="D215" s="155">
        <f>IFERROR(IF(INDEX(data_mthly!F:F,MATCH($C215,data_mthly!$E:$E,0),1)=0,"",INDEX(data_mthly!F:F,MATCH($C215,data_mthly!$E:$E,0),1)),"")</f>
        <v>259748</v>
      </c>
      <c r="E215" s="21">
        <f>IFERROR(IF(INDEX(data_mthly!G:G,MATCH($C215,data_mthly!$E:$E,0),1)=0,"",INDEX(data_mthly!G:G,MATCH($C215,data_mthly!$E:$E,0),1)),"")</f>
        <v>216.71061</v>
      </c>
      <c r="F215" s="145">
        <f>IFERROR(IF(INDEX(data_mthly!H:H,MATCH($C215,data_mthly!$E:$E,0),1)=0,"",INDEX(data_mthly!H:H,MATCH($C215,data_mthly!$E:$E,0),1)),"")</f>
        <v>-2.9450999999999965</v>
      </c>
      <c r="G215" s="145">
        <f>IFERROR(IF(INDEX(data_mthly!I:I,MATCH($C215,data_mthly!$E:$E,0),1)=0,"",INDEX(data_mthly!I:I,MATCH($C215,data_mthly!$E:$E,0),1)),"")</f>
        <v>16.417329999999993</v>
      </c>
      <c r="H215" s="21">
        <f>IFERROR(IF(INDEX(data_mthly!J:J,MATCH($C215,data_mthly!$E:$E,0),1)=0,"",INDEX(data_mthly!J:J,MATCH($C215,data_mthly!$E:$E,0),1)),"")</f>
        <v>213.02456000000001</v>
      </c>
      <c r="I215" s="145">
        <f>IFERROR(IF(INDEX(data_mthly!K:K,MATCH($C215,data_mthly!$E:$E,0),1)=0,"",INDEX(data_mthly!K:K,MATCH($C215,data_mthly!$E:$E,0),1)),"")</f>
        <v>-2.9037500000000023</v>
      </c>
      <c r="J215" s="145">
        <f>IFERROR(IF(INDEX(data_mthly!L:L,MATCH($C215,data_mthly!$E:$E,0),1)=0,"",INDEX(data_mthly!L:L,MATCH($C215,data_mthly!$E:$E,0),1)),"")</f>
        <v>16.173380000000009</v>
      </c>
      <c r="K215" s="21">
        <f>IFERROR(IF(INDEX(data_mthly!M:M,MATCH($C215,data_mthly!$E:$E,0),1)=0,"",INDEX(data_mthly!M:M,MATCH($C215,data_mthly!$E:$E,0),1)),"")</f>
        <v>90.179990000000004</v>
      </c>
      <c r="L215" s="86">
        <f>IFERROR(IF(INDEX(data_mthly!N:N,MATCH($C215,data_mthly!$E:$E,0),1)=0,"",INDEX(data_mthly!N:N,MATCH($C215,data_mthly!$E:$E,0),1)),"")</f>
        <v>11.7</v>
      </c>
      <c r="M215" s="159"/>
      <c r="N215" s="155">
        <f>IFERROR(IF(INDEX(data_mthly!O:O,MATCH($C215,data_mthly!$E:$E,0),1)=0,"",INDEX(data_mthly!O:O,MATCH($C215,data_mthly!$E:$E,0),1)),"")</f>
        <v>273538</v>
      </c>
      <c r="O215" s="21">
        <f>IFERROR(IF(INDEX(data_mthly!P:P,MATCH($C215,data_mthly!$E:$E,0),1)=0,"",INDEX(data_mthly!P:P,MATCH($C215,data_mthly!$E:$E,0),1)),"")</f>
        <v>215.92927</v>
      </c>
      <c r="P215" s="145">
        <f>IFERROR(IF(INDEX(data_mthly!Q:Q,MATCH($C215,data_mthly!$E:$E,0),1)=0,"",INDEX(data_mthly!Q:Q,MATCH($C215,data_mthly!$E:$E,0),1)),"")</f>
        <v>-3.2068999999999903</v>
      </c>
      <c r="Q215" s="145">
        <f>IFERROR(IF(INDEX(data_mthly!R:R,MATCH($C215,data_mthly!$E:$E,0),1)=0,"",INDEX(data_mthly!R:R,MATCH($C215,data_mthly!$E:$E,0),1)),"")</f>
        <v>10.721939999999989</v>
      </c>
      <c r="R215" s="21">
        <f>IFERROR(IF(INDEX(data_mthly!S:S,MATCH($C215,data_mthly!$E:$E,0),1)=0,"",INDEX(data_mthly!S:S,MATCH($C215,data_mthly!$E:$E,0),1)),"")</f>
        <v>212.22037</v>
      </c>
      <c r="S215" s="145">
        <f>IFERROR(IF(INDEX(data_mthly!T:T,MATCH($C215,data_mthly!$E:$E,0),1)=0,"",INDEX(data_mthly!T:T,MATCH($C215,data_mthly!$E:$E,0),1)),"")</f>
        <v>-3.1678100000000029</v>
      </c>
      <c r="T215" s="145">
        <f>IFERROR(IF(INDEX(data_mthly!U:U,MATCH($C215,data_mthly!$E:$E,0),1)=0,"",INDEX(data_mthly!U:U,MATCH($C215,data_mthly!$E:$E,0),1)),"")</f>
        <v>10.534539999999993</v>
      </c>
      <c r="U215" s="21">
        <f>IFERROR(IF(INDEX(data_mthly!V:V,MATCH($C215,data_mthly!$E:$E,0),1)=0,"",INDEX(data_mthly!V:V,MATCH($C215,data_mthly!$E:$E,0),1)),"")</f>
        <v>88.57884</v>
      </c>
      <c r="V215" s="86">
        <f>IFERROR(IF(INDEX(data_mthly!W:W,MATCH($C215,data_mthly!$E:$E,0),1)=0,"",INDEX(data_mthly!W:W,MATCH($C215,data_mthly!$E:$E,0),1)),"")</f>
        <v>11.9</v>
      </c>
      <c r="W215" s="160">
        <f t="shared" ref="W215" si="21">IF(N215="","",AG215)</f>
        <v>1</v>
      </c>
      <c r="X215" s="21" t="str">
        <f>IFERROR(IF(INDEX(data_mthly!Y:Y,MATCH($C215,data_mthly!$E:$E,0),1)=0,"",INDEX(data_mthly!Y:Y,MATCH($C215,data_mthly!$E:$E,0),1)),"")</f>
        <v/>
      </c>
      <c r="Y215" s="145" t="str">
        <f>IFERROR(IF(INDEX(data_mthly!Z:Z,MATCH($C215,data_mthly!$E:$E,0),1)=0,"",INDEX(data_mthly!Z:Z,MATCH($C215,data_mthly!$E:$E,0),1)),"")</f>
        <v/>
      </c>
      <c r="Z215" s="21" t="str">
        <f>IFERROR(IF(INDEX(data_mthly!AA:AA,MATCH($C215,data_mthly!$E:$E,0),1)=0,"",INDEX(data_mthly!AA:AA,MATCH($C215,data_mthly!$E:$E,0),1)),"")</f>
        <v/>
      </c>
      <c r="AA215" s="21" t="str">
        <f>IFERROR(IF(INDEX(data_mthly!AB:AB,MATCH($C215,data_mthly!$E:$E,0),1)=0,"",INDEX(data_mthly!AB:AB,MATCH($C215,data_mthly!$E:$E,0),1)),"")</f>
        <v/>
      </c>
      <c r="AB215" s="145" t="str">
        <f>IFERROR(IF(INDEX(data_mthly!AC:AC,MATCH($C215,data_mthly!$E:$E,0),1)=0,"",INDEX(data_mthly!AC:AC,MATCH($C215,data_mthly!$E:$E,0),1)),"")</f>
        <v/>
      </c>
      <c r="AC215" s="21" t="str">
        <f>IFERROR(IF(INDEX(data_mthly!AD:AD,MATCH($C215,data_mthly!$E:$E,0),1)=0,"",INDEX(data_mthly!AD:AD,MATCH($C215,data_mthly!$E:$E,0),1)),"")</f>
        <v/>
      </c>
      <c r="AD215" s="21" t="str">
        <f>IFERROR(IF(INDEX(data_mthly!AE:AE,MATCH($C215,data_mthly!$E:$E,0),1)=0,"",INDEX(data_mthly!AE:AE,MATCH($C215,data_mthly!$E:$E,0),1)),"")</f>
        <v/>
      </c>
      <c r="AE215" s="86" t="str">
        <f>IFERROR(IF(INDEX(data_mthly!AF:AF,MATCH($C215,data_mthly!$E:$E,0),1)=0,"",INDEX(data_mthly!AF:AF,MATCH($C215,data_mthly!$E:$E,0),1)),"")</f>
        <v/>
      </c>
      <c r="AF215" s="88" t="str">
        <f t="shared" ref="AF215" si="22">IF(X215="","",AG215)</f>
        <v/>
      </c>
      <c r="AG215" s="88">
        <f t="shared" si="19"/>
        <v>1</v>
      </c>
    </row>
    <row r="216" spans="1:33" ht="15.5">
      <c r="A216" s="88">
        <f t="shared" si="15"/>
        <v>2</v>
      </c>
      <c r="B216" s="89">
        <f>IFERROR(IF(INDEX(data_mthly!C:C,MATCH($C216,data_mthly!$E:$E,0),1)=0,"",INDEX(data_mthly!C:C,MATCH($C216,data_mthly!$E:$E,0),1)),"")</f>
        <v>45263</v>
      </c>
      <c r="C216" s="112">
        <f t="shared" si="16"/>
        <v>45261</v>
      </c>
      <c r="D216" s="155">
        <f>IFERROR(IF(INDEX(data_mthly!F:F,MATCH($C216,data_mthly!$E:$E,0),1)=0,"",INDEX(data_mthly!F:F,MATCH($C216,data_mthly!$E:$E,0),1)),"")</f>
        <v>231632</v>
      </c>
      <c r="E216" s="21">
        <f>IFERROR(IF(INDEX(data_mthly!G:G,MATCH($C216,data_mthly!$E:$E,0),1)=0,"",INDEX(data_mthly!G:G,MATCH($C216,data_mthly!$E:$E,0),1)),"")</f>
        <v>214.57822999999999</v>
      </c>
      <c r="F216" s="145">
        <f>IFERROR(IF(INDEX(data_mthly!H:H,MATCH($C216,data_mthly!$E:$E,0),1)=0,"",INDEX(data_mthly!H:H,MATCH($C216,data_mthly!$E:$E,0),1)),"")</f>
        <v>-2.1323800000000119</v>
      </c>
      <c r="G216" s="145">
        <f>IFERROR(IF(INDEX(data_mthly!I:I,MATCH($C216,data_mthly!$E:$E,0),1)=0,"",INDEX(data_mthly!I:I,MATCH($C216,data_mthly!$E:$E,0),1)),"")</f>
        <v>14.056609999999978</v>
      </c>
      <c r="H216" s="21">
        <f>IFERROR(IF(INDEX(data_mthly!J:J,MATCH($C216,data_mthly!$E:$E,0),1)=0,"",INDEX(data_mthly!J:J,MATCH($C216,data_mthly!$E:$E,0),1)),"")</f>
        <v>210.86965000000001</v>
      </c>
      <c r="I216" s="145">
        <f>IFERROR(IF(INDEX(data_mthly!K:K,MATCH($C216,data_mthly!$E:$E,0),1)=0,"",INDEX(data_mthly!K:K,MATCH($C216,data_mthly!$E:$E,0),1)),"")</f>
        <v>-2.154910000000001</v>
      </c>
      <c r="J216" s="145">
        <f>IFERROR(IF(INDEX(data_mthly!L:L,MATCH($C216,data_mthly!$E:$E,0),1)=0,"",INDEX(data_mthly!L:L,MATCH($C216,data_mthly!$E:$E,0),1)),"")</f>
        <v>13.832549999999998</v>
      </c>
      <c r="K216" s="21">
        <f>IFERROR(IF(INDEX(data_mthly!M:M,MATCH($C216,data_mthly!$E:$E,0),1)=0,"",INDEX(data_mthly!M:M,MATCH($C216,data_mthly!$E:$E,0),1)),"")</f>
        <v>88.211380000000005</v>
      </c>
      <c r="L216" s="86">
        <f>IFERROR(IF(INDEX(data_mthly!N:N,MATCH($C216,data_mthly!$E:$E,0),1)=0,"",INDEX(data_mthly!N:N,MATCH($C216,data_mthly!$E:$E,0),1)),"")</f>
        <v>11.5</v>
      </c>
      <c r="M216" s="159"/>
      <c r="N216" s="155">
        <f>IFERROR(IF(INDEX(data_mthly!O:O,MATCH($C216,data_mthly!$E:$E,0),1)=0,"",INDEX(data_mthly!O:O,MATCH($C216,data_mthly!$E:$E,0),1)),"")</f>
        <v>238776</v>
      </c>
      <c r="O216" s="21">
        <f>IFERROR(IF(INDEX(data_mthly!P:P,MATCH($C216,data_mthly!$E:$E,0),1)=0,"",INDEX(data_mthly!P:P,MATCH($C216,data_mthly!$E:$E,0),1)),"")</f>
        <v>214.32399000000001</v>
      </c>
      <c r="P216" s="145">
        <f>IFERROR(IF(INDEX(data_mthly!Q:Q,MATCH($C216,data_mthly!$E:$E,0),1)=0,"",INDEX(data_mthly!Q:Q,MATCH($C216,data_mthly!$E:$E,0),1)),"")</f>
        <v>-1.6052799999999934</v>
      </c>
      <c r="Q216" s="145">
        <f>IFERROR(IF(INDEX(data_mthly!R:R,MATCH($C216,data_mthly!$E:$E,0),1)=0,"",INDEX(data_mthly!R:R,MATCH($C216,data_mthly!$E:$E,0),1)),"")</f>
        <v>9.4459400000000073</v>
      </c>
      <c r="R216" s="21">
        <f>IFERROR(IF(INDEX(data_mthly!S:S,MATCH($C216,data_mthly!$E:$E,0),1)=0,"",INDEX(data_mthly!S:S,MATCH($C216,data_mthly!$E:$E,0),1)),"")</f>
        <v>210.59488999999999</v>
      </c>
      <c r="S216" s="145">
        <f>IFERROR(IF(INDEX(data_mthly!T:T,MATCH($C216,data_mthly!$E:$E,0),1)=0,"",INDEX(data_mthly!T:T,MATCH($C216,data_mthly!$E:$E,0),1)),"")</f>
        <v>-1.6254800000000103</v>
      </c>
      <c r="T216" s="145">
        <f>IFERROR(IF(INDEX(data_mthly!U:U,MATCH($C216,data_mthly!$E:$E,0),1)=0,"",INDEX(data_mthly!U:U,MATCH($C216,data_mthly!$E:$E,0),1)),"")</f>
        <v>9.2808599999999899</v>
      </c>
      <c r="U216" s="21">
        <f>IFERROR(IF(INDEX(data_mthly!V:V,MATCH($C216,data_mthly!$E:$E,0),1)=0,"",INDEX(data_mthly!V:V,MATCH($C216,data_mthly!$E:$E,0),1)),"")</f>
        <v>86.806610000000006</v>
      </c>
      <c r="V216" s="86">
        <f>IFERROR(IF(INDEX(data_mthly!W:W,MATCH($C216,data_mthly!$E:$E,0),1)=0,"",INDEX(data_mthly!W:W,MATCH($C216,data_mthly!$E:$E,0),1)),"")</f>
        <v>11.8</v>
      </c>
      <c r="W216" s="160">
        <f t="shared" si="17"/>
        <v>2</v>
      </c>
      <c r="X216" s="21" t="str">
        <f>IFERROR(IF(INDEX(data_mthly!Y:Y,MATCH($C216,data_mthly!$E:$E,0),1)=0,"",INDEX(data_mthly!Y:Y,MATCH($C216,data_mthly!$E:$E,0),1)),"")</f>
        <v/>
      </c>
      <c r="Y216" s="145" t="str">
        <f>IFERROR(IF(INDEX(data_mthly!Z:Z,MATCH($C216,data_mthly!$E:$E,0),1)=0,"",INDEX(data_mthly!Z:Z,MATCH($C216,data_mthly!$E:$E,0),1)),"")</f>
        <v/>
      </c>
      <c r="Z216" s="21" t="str">
        <f>IFERROR(IF(INDEX(data_mthly!AA:AA,MATCH($C216,data_mthly!$E:$E,0),1)=0,"",INDEX(data_mthly!AA:AA,MATCH($C216,data_mthly!$E:$E,0),1)),"")</f>
        <v/>
      </c>
      <c r="AA216" s="21" t="str">
        <f>IFERROR(IF(INDEX(data_mthly!AB:AB,MATCH($C216,data_mthly!$E:$E,0),1)=0,"",INDEX(data_mthly!AB:AB,MATCH($C216,data_mthly!$E:$E,0),1)),"")</f>
        <v/>
      </c>
      <c r="AB216" s="145" t="str">
        <f>IFERROR(IF(INDEX(data_mthly!AC:AC,MATCH($C216,data_mthly!$E:$E,0),1)=0,"",INDEX(data_mthly!AC:AC,MATCH($C216,data_mthly!$E:$E,0),1)),"")</f>
        <v/>
      </c>
      <c r="AC216" s="21" t="str">
        <f>IFERROR(IF(INDEX(data_mthly!AD:AD,MATCH($C216,data_mthly!$E:$E,0),1)=0,"",INDEX(data_mthly!AD:AD,MATCH($C216,data_mthly!$E:$E,0),1)),"")</f>
        <v/>
      </c>
      <c r="AD216" s="21" t="str">
        <f>IFERROR(IF(INDEX(data_mthly!AE:AE,MATCH($C216,data_mthly!$E:$E,0),1)=0,"",INDEX(data_mthly!AE:AE,MATCH($C216,data_mthly!$E:$E,0),1)),"")</f>
        <v/>
      </c>
      <c r="AE216" s="86" t="str">
        <f>IFERROR(IF(INDEX(data_mthly!AF:AF,MATCH($C216,data_mthly!$E:$E,0),1)=0,"",INDEX(data_mthly!AF:AF,MATCH($C216,data_mthly!$E:$E,0),1)),"")</f>
        <v/>
      </c>
      <c r="AF216" s="88" t="str">
        <f t="shared" si="18"/>
        <v/>
      </c>
      <c r="AG216" s="88">
        <f t="shared" si="19"/>
        <v>2</v>
      </c>
    </row>
    <row r="217" spans="1:33" ht="15.5">
      <c r="A217" s="88">
        <f t="shared" si="15"/>
        <v>1</v>
      </c>
      <c r="B217" s="89">
        <f>IFERROR(IF(INDEX(data_mthly!C:C,MATCH($C217,data_mthly!$E:$E,0),1)=0,"",INDEX(data_mthly!C:C,MATCH($C217,data_mthly!$E:$E,0),1)),"")</f>
        <v>45291</v>
      </c>
      <c r="C217" s="112">
        <f t="shared" si="16"/>
        <v>45292</v>
      </c>
      <c r="D217" s="155">
        <f>IFERROR(IF(INDEX(data_mthly!F:F,MATCH($C217,data_mthly!$E:$E,0),1)=0,"",INDEX(data_mthly!F:F,MATCH($C217,data_mthly!$E:$E,0),1)),"")</f>
        <v>293390</v>
      </c>
      <c r="E217" s="21">
        <f>IFERROR(IF(INDEX(data_mthly!G:G,MATCH($C217,data_mthly!$E:$E,0),1)=0,"",INDEX(data_mthly!G:G,MATCH($C217,data_mthly!$E:$E,0),1)),"")</f>
        <v>211.91209000000001</v>
      </c>
      <c r="F217" s="145">
        <f>IFERROR(IF(INDEX(data_mthly!H:H,MATCH($C217,data_mthly!$E:$E,0),1)=0,"",INDEX(data_mthly!H:H,MATCH($C217,data_mthly!$E:$E,0),1)),"")</f>
        <v>-2.6661399999999844</v>
      </c>
      <c r="G217" s="145">
        <f>IFERROR(IF(INDEX(data_mthly!I:I,MATCH($C217,data_mthly!$E:$E,0),1)=0,"",INDEX(data_mthly!I:I,MATCH($C217,data_mthly!$E:$E,0),1)),"")</f>
        <v>9.0226100000000145</v>
      </c>
      <c r="H217" s="21">
        <f>IFERROR(IF(INDEX(data_mthly!J:J,MATCH($C217,data_mthly!$E:$E,0),1)=0,"",INDEX(data_mthly!J:J,MATCH($C217,data_mthly!$E:$E,0),1)),"")</f>
        <v>208.30989</v>
      </c>
      <c r="I217" s="145">
        <f>IFERROR(IF(INDEX(data_mthly!K:K,MATCH($C217,data_mthly!$E:$E,0),1)=0,"",INDEX(data_mthly!K:K,MATCH($C217,data_mthly!$E:$E,0),1)),"")</f>
        <v>-2.5597600000000114</v>
      </c>
      <c r="J217" s="145">
        <f>IFERROR(IF(INDEX(data_mthly!L:L,MATCH($C217,data_mthly!$E:$E,0),1)=0,"",INDEX(data_mthly!L:L,MATCH($C217,data_mthly!$E:$E,0),1)),"")</f>
        <v>8.8946300000000065</v>
      </c>
      <c r="K217" s="21">
        <f>IFERROR(IF(INDEX(data_mthly!M:M,MATCH($C217,data_mthly!$E:$E,0),1)=0,"",INDEX(data_mthly!M:M,MATCH($C217,data_mthly!$E:$E,0),1)),"")</f>
        <v>90.431219999999996</v>
      </c>
      <c r="L217" s="86">
        <f>IFERROR(IF(INDEX(data_mthly!N:N,MATCH($C217,data_mthly!$E:$E,0),1)=0,"",INDEX(data_mthly!N:N,MATCH($C217,data_mthly!$E:$E,0),1)),"")</f>
        <v>11.6</v>
      </c>
      <c r="M217" s="159"/>
      <c r="N217" s="155">
        <f>IFERROR(IF(INDEX(data_mthly!O:O,MATCH($C217,data_mthly!$E:$E,0),1)=0,"",INDEX(data_mthly!O:O,MATCH($C217,data_mthly!$E:$E,0),1)),"")</f>
        <v>305652</v>
      </c>
      <c r="O217" s="21">
        <f>IFERROR(IF(INDEX(data_mthly!P:P,MATCH($C217,data_mthly!$E:$E,0),1)=0,"",INDEX(data_mthly!P:P,MATCH($C217,data_mthly!$E:$E,0),1)),"")</f>
        <v>212.02685</v>
      </c>
      <c r="P217" s="145">
        <f>IFERROR(IF(INDEX(data_mthly!Q:Q,MATCH($C217,data_mthly!$E:$E,0),1)=0,"",INDEX(data_mthly!Q:Q,MATCH($C217,data_mthly!$E:$E,0),1)),"")</f>
        <v>-2.2971400000000131</v>
      </c>
      <c r="Q217" s="145">
        <f>IFERROR(IF(INDEX(data_mthly!R:R,MATCH($C217,data_mthly!$E:$E,0),1)=0,"",INDEX(data_mthly!R:R,MATCH($C217,data_mthly!$E:$E,0),1)),"")</f>
        <v>5.1470699999999852</v>
      </c>
      <c r="R217" s="21">
        <f>IFERROR(IF(INDEX(data_mthly!S:S,MATCH($C217,data_mthly!$E:$E,0),1)=0,"",INDEX(data_mthly!S:S,MATCH($C217,data_mthly!$E:$E,0),1)),"")</f>
        <v>208.39395999999999</v>
      </c>
      <c r="S217" s="145">
        <f>IFERROR(IF(INDEX(data_mthly!T:T,MATCH($C217,data_mthly!$E:$E,0),1)=0,"",INDEX(data_mthly!T:T,MATCH($C217,data_mthly!$E:$E,0),1)),"")</f>
        <v>-2.2009299999999996</v>
      </c>
      <c r="T217" s="145">
        <f>IFERROR(IF(INDEX(data_mthly!U:U,MATCH($C217,data_mthly!$E:$E,0),1)=0,"",INDEX(data_mthly!U:U,MATCH($C217,data_mthly!$E:$E,0),1)),"")</f>
        <v>5.0710399999999822</v>
      </c>
      <c r="U217" s="21">
        <f>IFERROR(IF(INDEX(data_mthly!V:V,MATCH($C217,data_mthly!$E:$E,0),1)=0,"",INDEX(data_mthly!V:V,MATCH($C217,data_mthly!$E:$E,0),1)),"")</f>
        <v>89.031630000000007</v>
      </c>
      <c r="V217" s="86">
        <f>IFERROR(IF(INDEX(data_mthly!W:W,MATCH($C217,data_mthly!$E:$E,0),1)=0,"",INDEX(data_mthly!W:W,MATCH($C217,data_mthly!$E:$E,0),1)),"")</f>
        <v>11.8</v>
      </c>
      <c r="W217" s="160">
        <f t="shared" si="17"/>
        <v>1</v>
      </c>
      <c r="X217" s="21" t="str">
        <f>IFERROR(IF(INDEX(data_mthly!Y:Y,MATCH($C217,data_mthly!$E:$E,0),1)=0,"",INDEX(data_mthly!Y:Y,MATCH($C217,data_mthly!$E:$E,0),1)),"")</f>
        <v/>
      </c>
      <c r="Y217" s="145" t="str">
        <f>IFERROR(IF(INDEX(data_mthly!Z:Z,MATCH($C217,data_mthly!$E:$E,0),1)=0,"",INDEX(data_mthly!Z:Z,MATCH($C217,data_mthly!$E:$E,0),1)),"")</f>
        <v/>
      </c>
      <c r="Z217" s="21" t="str">
        <f>IFERROR(IF(INDEX(data_mthly!AA:AA,MATCH($C217,data_mthly!$E:$E,0),1)=0,"",INDEX(data_mthly!AA:AA,MATCH($C217,data_mthly!$E:$E,0),1)),"")</f>
        <v/>
      </c>
      <c r="AA217" s="21" t="str">
        <f>IFERROR(IF(INDEX(data_mthly!AB:AB,MATCH($C217,data_mthly!$E:$E,0),1)=0,"",INDEX(data_mthly!AB:AB,MATCH($C217,data_mthly!$E:$E,0),1)),"")</f>
        <v/>
      </c>
      <c r="AB217" s="145" t="str">
        <f>IFERROR(IF(INDEX(data_mthly!AC:AC,MATCH($C217,data_mthly!$E:$E,0),1)=0,"",INDEX(data_mthly!AC:AC,MATCH($C217,data_mthly!$E:$E,0),1)),"")</f>
        <v/>
      </c>
      <c r="AC217" s="21" t="str">
        <f>IFERROR(IF(INDEX(data_mthly!AD:AD,MATCH($C217,data_mthly!$E:$E,0),1)=0,"",INDEX(data_mthly!AD:AD,MATCH($C217,data_mthly!$E:$E,0),1)),"")</f>
        <v/>
      </c>
      <c r="AD217" s="21" t="str">
        <f>IFERROR(IF(INDEX(data_mthly!AE:AE,MATCH($C217,data_mthly!$E:$E,0),1)=0,"",INDEX(data_mthly!AE:AE,MATCH($C217,data_mthly!$E:$E,0),1)),"")</f>
        <v/>
      </c>
      <c r="AE217" s="86" t="str">
        <f>IFERROR(IF(INDEX(data_mthly!AF:AF,MATCH($C217,data_mthly!$E:$E,0),1)=0,"",INDEX(data_mthly!AF:AF,MATCH($C217,data_mthly!$E:$E,0),1)),"")</f>
        <v/>
      </c>
      <c r="AF217" s="88" t="str">
        <f t="shared" si="18"/>
        <v/>
      </c>
      <c r="AG217" s="88">
        <f t="shared" si="19"/>
        <v>1</v>
      </c>
    </row>
    <row r="218" spans="1:33" ht="15.5">
      <c r="A218" s="88">
        <f t="shared" si="15"/>
        <v>2</v>
      </c>
      <c r="B218" s="89">
        <f>IFERROR(IF(INDEX(data_mthly!C:C,MATCH($C218,data_mthly!$E:$E,0),1)=0,"",INDEX(data_mthly!C:C,MATCH($C218,data_mthly!$E:$E,0),1)),"")</f>
        <v>45326</v>
      </c>
      <c r="C218" s="112">
        <f t="shared" si="16"/>
        <v>45323</v>
      </c>
      <c r="D218" s="155">
        <f>IFERROR(IF(INDEX(data_mthly!F:F,MATCH($C218,data_mthly!$E:$E,0),1)=0,"",INDEX(data_mthly!F:F,MATCH($C218,data_mthly!$E:$E,0),1)),"")</f>
        <v>242611</v>
      </c>
      <c r="E218" s="21">
        <f>IFERROR(IF(INDEX(data_mthly!G:G,MATCH($C218,data_mthly!$E:$E,0),1)=0,"",INDEX(data_mthly!G:G,MATCH($C218,data_mthly!$E:$E,0),1)),"")</f>
        <v>211.32014000000001</v>
      </c>
      <c r="F218" s="145">
        <f>IFERROR(IF(INDEX(data_mthly!H:H,MATCH($C218,data_mthly!$E:$E,0),1)=0,"",INDEX(data_mthly!H:H,MATCH($C218,data_mthly!$E:$E,0),1)),"")</f>
        <v>-0.59194999999999709</v>
      </c>
      <c r="G218" s="145">
        <f>IFERROR(IF(INDEX(data_mthly!I:I,MATCH($C218,data_mthly!$E:$E,0),1)=0,"",INDEX(data_mthly!I:I,MATCH($C218,data_mthly!$E:$E,0),1)),"")</f>
        <v>3.5846400000000074</v>
      </c>
      <c r="H218" s="21">
        <f>IFERROR(IF(INDEX(data_mthly!J:J,MATCH($C218,data_mthly!$E:$E,0),1)=0,"",INDEX(data_mthly!J:J,MATCH($C218,data_mthly!$E:$E,0),1)),"")</f>
        <v>207.73779999999999</v>
      </c>
      <c r="I218" s="145">
        <f>IFERROR(IF(INDEX(data_mthly!K:K,MATCH($C218,data_mthly!$E:$E,0),1)=0,"",INDEX(data_mthly!K:K,MATCH($C218,data_mthly!$E:$E,0),1)),"")</f>
        <v>-0.57209000000000287</v>
      </c>
      <c r="J218" s="145">
        <f>IFERROR(IF(INDEX(data_mthly!L:L,MATCH($C218,data_mthly!$E:$E,0),1)=0,"",INDEX(data_mthly!L:L,MATCH($C218,data_mthly!$E:$E,0),1)),"")</f>
        <v>3.5593999999999824</v>
      </c>
      <c r="K218" s="21">
        <f>IFERROR(IF(INDEX(data_mthly!M:M,MATCH($C218,data_mthly!$E:$E,0),1)=0,"",INDEX(data_mthly!M:M,MATCH($C218,data_mthly!$E:$E,0),1)),"")</f>
        <v>90.682370000000006</v>
      </c>
      <c r="L218" s="86">
        <f>IFERROR(IF(INDEX(data_mthly!N:N,MATCH($C218,data_mthly!$E:$E,0),1)=0,"",INDEX(data_mthly!N:N,MATCH($C218,data_mthly!$E:$E,0),1)),"")</f>
        <v>11.7</v>
      </c>
      <c r="M218" s="159"/>
      <c r="N218" s="155">
        <f>IFERROR(IF(INDEX(data_mthly!O:O,MATCH($C218,data_mthly!$E:$E,0),1)=0,"",INDEX(data_mthly!O:O,MATCH($C218,data_mthly!$E:$E,0),1)),"")</f>
        <v>253110</v>
      </c>
      <c r="O218" s="21">
        <f>IFERROR(IF(INDEX(data_mthly!P:P,MATCH($C218,data_mthly!$E:$E,0),1)=0,"",INDEX(data_mthly!P:P,MATCH($C218,data_mthly!$E:$E,0),1)),"")</f>
        <v>211.19835</v>
      </c>
      <c r="P218" s="145">
        <f>IFERROR(IF(INDEX(data_mthly!Q:Q,MATCH($C218,data_mthly!$E:$E,0),1)=0,"",INDEX(data_mthly!Q:Q,MATCH($C218,data_mthly!$E:$E,0),1)),"")</f>
        <v>-0.82849999999999113</v>
      </c>
      <c r="Q218" s="145">
        <f>IFERROR(IF(INDEX(data_mthly!R:R,MATCH($C218,data_mthly!$E:$E,0),1)=0,"",INDEX(data_mthly!R:R,MATCH($C218,data_mthly!$E:$E,0),1)),"")</f>
        <v>0.23157000000000494</v>
      </c>
      <c r="R218" s="21">
        <f>IFERROR(IF(INDEX(data_mthly!S:S,MATCH($C218,data_mthly!$E:$E,0),1)=0,"",INDEX(data_mthly!S:S,MATCH($C218,data_mthly!$E:$E,0),1)),"")</f>
        <v>207.57753</v>
      </c>
      <c r="S218" s="145">
        <f>IFERROR(IF(INDEX(data_mthly!T:T,MATCH($C218,data_mthly!$E:$E,0),1)=0,"",INDEX(data_mthly!T:T,MATCH($C218,data_mthly!$E:$E,0),1)),"")</f>
        <v>-0.81642999999999688</v>
      </c>
      <c r="T218" s="145">
        <f>IFERROR(IF(INDEX(data_mthly!U:U,MATCH($C218,data_mthly!$E:$E,0),1)=0,"",INDEX(data_mthly!U:U,MATCH($C218,data_mthly!$E:$E,0),1)),"")</f>
        <v>0.22755000000000791</v>
      </c>
      <c r="U218" s="21">
        <f>IFERROR(IF(INDEX(data_mthly!V:V,MATCH($C218,data_mthly!$E:$E,0),1)=0,"",INDEX(data_mthly!V:V,MATCH($C218,data_mthly!$E:$E,0),1)),"")</f>
        <v>88.734790000000004</v>
      </c>
      <c r="V218" s="86">
        <f>IFERROR(IF(INDEX(data_mthly!W:W,MATCH($C218,data_mthly!$E:$E,0),1)=0,"",INDEX(data_mthly!W:W,MATCH($C218,data_mthly!$E:$E,0),1)),"")</f>
        <v>11.8</v>
      </c>
      <c r="W218" s="160">
        <f t="shared" si="17"/>
        <v>2</v>
      </c>
      <c r="X218" s="21" t="str">
        <f>IFERROR(IF(INDEX(data_mthly!Y:Y,MATCH($C218,data_mthly!$E:$E,0),1)=0,"",INDEX(data_mthly!Y:Y,MATCH($C218,data_mthly!$E:$E,0),1)),"")</f>
        <v/>
      </c>
      <c r="Y218" s="145" t="str">
        <f>IFERROR(IF(INDEX(data_mthly!Z:Z,MATCH($C218,data_mthly!$E:$E,0),1)=0,"",INDEX(data_mthly!Z:Z,MATCH($C218,data_mthly!$E:$E,0),1)),"")</f>
        <v/>
      </c>
      <c r="Z218" s="21" t="str">
        <f>IFERROR(IF(INDEX(data_mthly!AA:AA,MATCH($C218,data_mthly!$E:$E,0),1)=0,"",INDEX(data_mthly!AA:AA,MATCH($C218,data_mthly!$E:$E,0),1)),"")</f>
        <v/>
      </c>
      <c r="AA218" s="21" t="str">
        <f>IFERROR(IF(INDEX(data_mthly!AB:AB,MATCH($C218,data_mthly!$E:$E,0),1)=0,"",INDEX(data_mthly!AB:AB,MATCH($C218,data_mthly!$E:$E,0),1)),"")</f>
        <v/>
      </c>
      <c r="AB218" s="145" t="str">
        <f>IFERROR(IF(INDEX(data_mthly!AC:AC,MATCH($C218,data_mthly!$E:$E,0),1)=0,"",INDEX(data_mthly!AC:AC,MATCH($C218,data_mthly!$E:$E,0),1)),"")</f>
        <v/>
      </c>
      <c r="AC218" s="21" t="str">
        <f>IFERROR(IF(INDEX(data_mthly!AD:AD,MATCH($C218,data_mthly!$E:$E,0),1)=0,"",INDEX(data_mthly!AD:AD,MATCH($C218,data_mthly!$E:$E,0),1)),"")</f>
        <v/>
      </c>
      <c r="AD218" s="21" t="str">
        <f>IFERROR(IF(INDEX(data_mthly!AE:AE,MATCH($C218,data_mthly!$E:$E,0),1)=0,"",INDEX(data_mthly!AE:AE,MATCH($C218,data_mthly!$E:$E,0),1)),"")</f>
        <v/>
      </c>
      <c r="AE218" s="86" t="str">
        <f>IFERROR(IF(INDEX(data_mthly!AF:AF,MATCH($C218,data_mthly!$E:$E,0),1)=0,"",INDEX(data_mthly!AF:AF,MATCH($C218,data_mthly!$E:$E,0),1)),"")</f>
        <v/>
      </c>
      <c r="AF218" s="88" t="str">
        <f t="shared" si="18"/>
        <v/>
      </c>
      <c r="AG218" s="88">
        <f t="shared" si="19"/>
        <v>2</v>
      </c>
    </row>
    <row r="219" spans="1:33" ht="15.5">
      <c r="A219" s="88">
        <f t="shared" si="15"/>
        <v>1</v>
      </c>
      <c r="B219" s="89">
        <f>IFERROR(IF(INDEX(data_mthly!C:C,MATCH($C219,data_mthly!$E:$E,0),1)=0,"",INDEX(data_mthly!C:C,MATCH($C219,data_mthly!$E:$E,0),1)),"")</f>
        <v>45354</v>
      </c>
      <c r="C219" s="112">
        <f t="shared" si="16"/>
        <v>45352</v>
      </c>
      <c r="D219" s="155">
        <f>IFERROR(IF(INDEX(data_mthly!F:F,MATCH($C219,data_mthly!$E:$E,0),1)=0,"",INDEX(data_mthly!F:F,MATCH($C219,data_mthly!$E:$E,0),1)),"")</f>
        <v>235435</v>
      </c>
      <c r="E219" s="21">
        <f>IFERROR(IF(INDEX(data_mthly!G:G,MATCH($C219,data_mthly!$E:$E,0),1)=0,"",INDEX(data_mthly!G:G,MATCH($C219,data_mthly!$E:$E,0),1)),"")</f>
        <v>211.45222999999999</v>
      </c>
      <c r="F219" s="145">
        <f>IFERROR(IF(INDEX(data_mthly!H:H,MATCH($C219,data_mthly!$E:$E,0),1)=0,"",INDEX(data_mthly!H:H,MATCH($C219,data_mthly!$E:$E,0),1)),"")</f>
        <v>0.13208999999997673</v>
      </c>
      <c r="G219" s="145">
        <f>IFERROR(IF(INDEX(data_mthly!I:I,MATCH($C219,data_mthly!$E:$E,0),1)=0,"",INDEX(data_mthly!I:I,MATCH($C219,data_mthly!$E:$E,0),1)),"")</f>
        <v>-1.8897300000000143</v>
      </c>
      <c r="H219" s="21">
        <f>IFERROR(IF(INDEX(data_mthly!J:J,MATCH($C219,data_mthly!$E:$E,0),1)=0,"",INDEX(data_mthly!J:J,MATCH($C219,data_mthly!$E:$E,0),1)),"")</f>
        <v>207.88197</v>
      </c>
      <c r="I219" s="145">
        <f>IFERROR(IF(INDEX(data_mthly!K:K,MATCH($C219,data_mthly!$E:$E,0),1)=0,"",INDEX(data_mthly!K:K,MATCH($C219,data_mthly!$E:$E,0),1)),"")</f>
        <v>0.14417000000000257</v>
      </c>
      <c r="J219" s="145">
        <f>IFERROR(IF(INDEX(data_mthly!L:L,MATCH($C219,data_mthly!$E:$E,0),1)=0,"",INDEX(data_mthly!L:L,MATCH($C219,data_mthly!$E:$E,0),1)),"")</f>
        <v>-1.8060399999999959</v>
      </c>
      <c r="K219" s="21">
        <f>IFERROR(IF(INDEX(data_mthly!M:M,MATCH($C219,data_mthly!$E:$E,0),1)=0,"",INDEX(data_mthly!M:M,MATCH($C219,data_mthly!$E:$E,0),1)),"")</f>
        <v>91.186729999999997</v>
      </c>
      <c r="L219" s="86">
        <f>IFERROR(IF(INDEX(data_mthly!N:N,MATCH($C219,data_mthly!$E:$E,0),1)=0,"",INDEX(data_mthly!N:N,MATCH($C219,data_mthly!$E:$E,0),1)),"")</f>
        <v>11.7</v>
      </c>
      <c r="M219" s="159"/>
      <c r="N219" s="155">
        <f>IFERROR(IF(INDEX(data_mthly!O:O,MATCH($C219,data_mthly!$E:$E,0),1)=0,"",INDEX(data_mthly!O:O,MATCH($C219,data_mthly!$E:$E,0),1)),"")</f>
        <v>245379</v>
      </c>
      <c r="O219" s="21">
        <f>IFERROR(IF(INDEX(data_mthly!P:P,MATCH($C219,data_mthly!$E:$E,0),1)=0,"",INDEX(data_mthly!P:P,MATCH($C219,data_mthly!$E:$E,0),1)),"")</f>
        <v>211.94404</v>
      </c>
      <c r="P219" s="145">
        <f>IFERROR(IF(INDEX(data_mthly!Q:Q,MATCH($C219,data_mthly!$E:$E,0),1)=0,"",INDEX(data_mthly!Q:Q,MATCH($C219,data_mthly!$E:$E,0),1)),"")</f>
        <v>0.74568999999999619</v>
      </c>
      <c r="Q219" s="145">
        <f>IFERROR(IF(INDEX(data_mthly!R:R,MATCH($C219,data_mthly!$E:$E,0),1)=0,"",INDEX(data_mthly!R:R,MATCH($C219,data_mthly!$E:$E,0),1)),"")</f>
        <v>-3.8571499999999901</v>
      </c>
      <c r="R219" s="21">
        <f>IFERROR(IF(INDEX(data_mthly!S:S,MATCH($C219,data_mthly!$E:$E,0),1)=0,"",INDEX(data_mthly!S:S,MATCH($C219,data_mthly!$E:$E,0),1)),"")</f>
        <v>208.31171000000001</v>
      </c>
      <c r="S219" s="145">
        <f>IFERROR(IF(INDEX(data_mthly!T:T,MATCH($C219,data_mthly!$E:$E,0),1)=0,"",INDEX(data_mthly!T:T,MATCH($C219,data_mthly!$E:$E,0),1)),"")</f>
        <v>0.73418000000000916</v>
      </c>
      <c r="T219" s="145">
        <f>IFERROR(IF(INDEX(data_mthly!U:U,MATCH($C219,data_mthly!$E:$E,0),1)=0,"",INDEX(data_mthly!U:U,MATCH($C219,data_mthly!$E:$E,0),1)),"")</f>
        <v>-3.7861000000000047</v>
      </c>
      <c r="U219" s="21">
        <f>IFERROR(IF(INDEX(data_mthly!V:V,MATCH($C219,data_mthly!$E:$E,0),1)=0,"",INDEX(data_mthly!V:V,MATCH($C219,data_mthly!$E:$E,0),1)),"")</f>
        <v>88.969279999999998</v>
      </c>
      <c r="V219" s="86">
        <f>IFERROR(IF(INDEX(data_mthly!W:W,MATCH($C219,data_mthly!$E:$E,0),1)=0,"",INDEX(data_mthly!W:W,MATCH($C219,data_mthly!$E:$E,0),1)),"")</f>
        <v>11.7</v>
      </c>
      <c r="W219" s="160">
        <f t="shared" si="17"/>
        <v>1</v>
      </c>
      <c r="X219" s="21" t="str">
        <f>IFERROR(IF(INDEX(data_mthly!Y:Y,MATCH($C219,data_mthly!$E:$E,0),1)=0,"",INDEX(data_mthly!Y:Y,MATCH($C219,data_mthly!$E:$E,0),1)),"")</f>
        <v/>
      </c>
      <c r="Y219" s="145" t="str">
        <f>IFERROR(IF(INDEX(data_mthly!Z:Z,MATCH($C219,data_mthly!$E:$E,0),1)=0,"",INDEX(data_mthly!Z:Z,MATCH($C219,data_mthly!$E:$E,0),1)),"")</f>
        <v/>
      </c>
      <c r="Z219" s="21" t="str">
        <f>IFERROR(IF(INDEX(data_mthly!AA:AA,MATCH($C219,data_mthly!$E:$E,0),1)=0,"",INDEX(data_mthly!AA:AA,MATCH($C219,data_mthly!$E:$E,0),1)),"")</f>
        <v/>
      </c>
      <c r="AA219" s="21" t="str">
        <f>IFERROR(IF(INDEX(data_mthly!AB:AB,MATCH($C219,data_mthly!$E:$E,0),1)=0,"",INDEX(data_mthly!AB:AB,MATCH($C219,data_mthly!$E:$E,0),1)),"")</f>
        <v/>
      </c>
      <c r="AB219" s="145" t="str">
        <f>IFERROR(IF(INDEX(data_mthly!AC:AC,MATCH($C219,data_mthly!$E:$E,0),1)=0,"",INDEX(data_mthly!AC:AC,MATCH($C219,data_mthly!$E:$E,0),1)),"")</f>
        <v/>
      </c>
      <c r="AC219" s="21" t="str">
        <f>IFERROR(IF(INDEX(data_mthly!AD:AD,MATCH($C219,data_mthly!$E:$E,0),1)=0,"",INDEX(data_mthly!AD:AD,MATCH($C219,data_mthly!$E:$E,0),1)),"")</f>
        <v/>
      </c>
      <c r="AD219" s="21" t="str">
        <f>IFERROR(IF(INDEX(data_mthly!AE:AE,MATCH($C219,data_mthly!$E:$E,0),1)=0,"",INDEX(data_mthly!AE:AE,MATCH($C219,data_mthly!$E:$E,0),1)),"")</f>
        <v/>
      </c>
      <c r="AE219" s="86" t="str">
        <f>IFERROR(IF(INDEX(data_mthly!AF:AF,MATCH($C219,data_mthly!$E:$E,0),1)=0,"",INDEX(data_mthly!AF:AF,MATCH($C219,data_mthly!$E:$E,0),1)),"")</f>
        <v/>
      </c>
      <c r="AF219" s="88" t="str">
        <f t="shared" si="18"/>
        <v/>
      </c>
      <c r="AG219" s="88">
        <f t="shared" si="19"/>
        <v>1</v>
      </c>
    </row>
    <row r="220" spans="1:33" ht="15.5">
      <c r="A220" s="88">
        <f t="shared" si="15"/>
        <v>2</v>
      </c>
      <c r="B220" s="89">
        <f>IFERROR(IF(INDEX(data_mthly!C:C,MATCH($C220,data_mthly!$E:$E,0),1)=0,"",INDEX(data_mthly!C:C,MATCH($C220,data_mthly!$E:$E,0),1)),"")</f>
        <v>45382</v>
      </c>
      <c r="C220" s="112">
        <f t="shared" si="16"/>
        <v>45383</v>
      </c>
      <c r="D220" s="155">
        <f>IFERROR(IF(INDEX(data_mthly!F:F,MATCH($C220,data_mthly!$E:$E,0),1)=0,"",INDEX(data_mthly!F:F,MATCH($C220,data_mthly!$E:$E,0),1)),"")</f>
        <v>286412</v>
      </c>
      <c r="E220" s="21">
        <f>IFERROR(IF(INDEX(data_mthly!G:G,MATCH($C220,data_mthly!$E:$E,0),1)=0,"",INDEX(data_mthly!G:G,MATCH($C220,data_mthly!$E:$E,0),1)),"")</f>
        <v>210.89196999999999</v>
      </c>
      <c r="F220" s="145">
        <f>IFERROR(IF(INDEX(data_mthly!H:H,MATCH($C220,data_mthly!$E:$E,0),1)=0,"",INDEX(data_mthly!H:H,MATCH($C220,data_mthly!$E:$E,0),1)),"")</f>
        <v>-0.56025999999999954</v>
      </c>
      <c r="G220" s="145">
        <f>IFERROR(IF(INDEX(data_mthly!I:I,MATCH($C220,data_mthly!$E:$E,0),1)=0,"",INDEX(data_mthly!I:I,MATCH($C220,data_mthly!$E:$E,0),1)),"")</f>
        <v>-7.3049000000000035</v>
      </c>
      <c r="H220" s="21">
        <f>IFERROR(IF(INDEX(data_mthly!J:J,MATCH($C220,data_mthly!$E:$E,0),1)=0,"",INDEX(data_mthly!J:J,MATCH($C220,data_mthly!$E:$E,0),1)),"")</f>
        <v>207.32543000000001</v>
      </c>
      <c r="I220" s="145">
        <f>IFERROR(IF(INDEX(data_mthly!K:K,MATCH($C220,data_mthly!$E:$E,0),1)=0,"",INDEX(data_mthly!K:K,MATCH($C220,data_mthly!$E:$E,0),1)),"")</f>
        <v>-0.55653999999998405</v>
      </c>
      <c r="J220" s="145">
        <f>IFERROR(IF(INDEX(data_mthly!L:L,MATCH($C220,data_mthly!$E:$E,0),1)=0,"",INDEX(data_mthly!L:L,MATCH($C220,data_mthly!$E:$E,0),1)),"")</f>
        <v>-7.1354899999999759</v>
      </c>
      <c r="K220" s="21">
        <f>IFERROR(IF(INDEX(data_mthly!M:M,MATCH($C220,data_mthly!$E:$E,0),1)=0,"",INDEX(data_mthly!M:M,MATCH($C220,data_mthly!$E:$E,0),1)),"")</f>
        <v>90.957319999999996</v>
      </c>
      <c r="L220" s="86">
        <f>IFERROR(IF(INDEX(data_mthly!N:N,MATCH($C220,data_mthly!$E:$E,0),1)=0,"",INDEX(data_mthly!N:N,MATCH($C220,data_mthly!$E:$E,0),1)),"")</f>
        <v>11.5</v>
      </c>
      <c r="M220" s="159"/>
      <c r="N220" s="155">
        <f>IFERROR(IF(INDEX(data_mthly!O:O,MATCH($C220,data_mthly!$E:$E,0),1)=0,"",INDEX(data_mthly!O:O,MATCH($C220,data_mthly!$E:$E,0),1)),"")</f>
        <v>311738</v>
      </c>
      <c r="O220" s="21">
        <f>IFERROR(IF(INDEX(data_mthly!P:P,MATCH($C220,data_mthly!$E:$E,0),1)=0,"",INDEX(data_mthly!P:P,MATCH($C220,data_mthly!$E:$E,0),1)),"")</f>
        <v>211.84614999999999</v>
      </c>
      <c r="P220" s="145">
        <f>IFERROR(IF(INDEX(data_mthly!Q:Q,MATCH($C220,data_mthly!$E:$E,0),1)=0,"",INDEX(data_mthly!Q:Q,MATCH($C220,data_mthly!$E:$E,0),1)),"")</f>
        <v>-9.7890000000006694E-2</v>
      </c>
      <c r="Q220" s="145">
        <f>IFERROR(IF(INDEX(data_mthly!R:R,MATCH($C220,data_mthly!$E:$E,0),1)=0,"",INDEX(data_mthly!R:R,MATCH($C220,data_mthly!$E:$E,0),1)),"")</f>
        <v>-7.5322700000000111</v>
      </c>
      <c r="R220" s="21">
        <f>IFERROR(IF(INDEX(data_mthly!S:S,MATCH($C220,data_mthly!$E:$E,0),1)=0,"",INDEX(data_mthly!S:S,MATCH($C220,data_mthly!$E:$E,0),1)),"")</f>
        <v>208.21503000000001</v>
      </c>
      <c r="S220" s="145">
        <f>IFERROR(IF(INDEX(data_mthly!T:T,MATCH($C220,data_mthly!$E:$E,0),1)=0,"",INDEX(data_mthly!T:T,MATCH($C220,data_mthly!$E:$E,0),1)),"")</f>
        <v>-9.6679999999992106E-2</v>
      </c>
      <c r="T220" s="145">
        <f>IFERROR(IF(INDEX(data_mthly!U:U,MATCH($C220,data_mthly!$E:$E,0),1)=0,"",INDEX(data_mthly!U:U,MATCH($C220,data_mthly!$E:$E,0),1)),"")</f>
        <v>-7.4024099999999748</v>
      </c>
      <c r="U220" s="21">
        <f>IFERROR(IF(INDEX(data_mthly!V:V,MATCH($C220,data_mthly!$E:$E,0),1)=0,"",INDEX(data_mthly!V:V,MATCH($C220,data_mthly!$E:$E,0),1)),"")</f>
        <v>88.754419999999996</v>
      </c>
      <c r="V220" s="86">
        <f>IFERROR(IF(INDEX(data_mthly!W:W,MATCH($C220,data_mthly!$E:$E,0),1)=0,"",INDEX(data_mthly!W:W,MATCH($C220,data_mthly!$E:$E,0),1)),"")</f>
        <v>11.6</v>
      </c>
      <c r="W220" s="160">
        <f t="shared" si="17"/>
        <v>2</v>
      </c>
      <c r="X220" s="21" t="str">
        <f>IFERROR(IF(INDEX(data_mthly!Y:Y,MATCH($C220,data_mthly!$E:$E,0),1)=0,"",INDEX(data_mthly!Y:Y,MATCH($C220,data_mthly!$E:$E,0),1)),"")</f>
        <v/>
      </c>
      <c r="Y220" s="145" t="str">
        <f>IFERROR(IF(INDEX(data_mthly!Z:Z,MATCH($C220,data_mthly!$E:$E,0),1)=0,"",INDEX(data_mthly!Z:Z,MATCH($C220,data_mthly!$E:$E,0),1)),"")</f>
        <v/>
      </c>
      <c r="Z220" s="21" t="str">
        <f>IFERROR(IF(INDEX(data_mthly!AA:AA,MATCH($C220,data_mthly!$E:$E,0),1)=0,"",INDEX(data_mthly!AA:AA,MATCH($C220,data_mthly!$E:$E,0),1)),"")</f>
        <v/>
      </c>
      <c r="AA220" s="21" t="str">
        <f>IFERROR(IF(INDEX(data_mthly!AB:AB,MATCH($C220,data_mthly!$E:$E,0),1)=0,"",INDEX(data_mthly!AB:AB,MATCH($C220,data_mthly!$E:$E,0),1)),"")</f>
        <v/>
      </c>
      <c r="AB220" s="145" t="str">
        <f>IFERROR(IF(INDEX(data_mthly!AC:AC,MATCH($C220,data_mthly!$E:$E,0),1)=0,"",INDEX(data_mthly!AC:AC,MATCH($C220,data_mthly!$E:$E,0),1)),"")</f>
        <v/>
      </c>
      <c r="AC220" s="21" t="str">
        <f>IFERROR(IF(INDEX(data_mthly!AD:AD,MATCH($C220,data_mthly!$E:$E,0),1)=0,"",INDEX(data_mthly!AD:AD,MATCH($C220,data_mthly!$E:$E,0),1)),"")</f>
        <v/>
      </c>
      <c r="AD220" s="21" t="str">
        <f>IFERROR(IF(INDEX(data_mthly!AE:AE,MATCH($C220,data_mthly!$E:$E,0),1)=0,"",INDEX(data_mthly!AE:AE,MATCH($C220,data_mthly!$E:$E,0),1)),"")</f>
        <v/>
      </c>
      <c r="AE220" s="86" t="str">
        <f>IFERROR(IF(INDEX(data_mthly!AF:AF,MATCH($C220,data_mthly!$E:$E,0),1)=0,"",INDEX(data_mthly!AF:AF,MATCH($C220,data_mthly!$E:$E,0),1)),"")</f>
        <v/>
      </c>
      <c r="AF220" s="88" t="str">
        <f t="shared" si="18"/>
        <v/>
      </c>
      <c r="AG220" s="88">
        <f t="shared" si="19"/>
        <v>2</v>
      </c>
    </row>
    <row r="221" spans="1:33" ht="15.5">
      <c r="A221" s="88">
        <f t="shared" si="15"/>
        <v>1</v>
      </c>
      <c r="B221" s="89">
        <f>IFERROR(IF(INDEX(data_mthly!C:C,MATCH($C221,data_mthly!$E:$E,0),1)=0,"",INDEX(data_mthly!C:C,MATCH($C221,data_mthly!$E:$E,0),1)),"")</f>
        <v>45417</v>
      </c>
      <c r="C221" s="112">
        <f t="shared" ref="C221:C284" si="23">IF($D$8="","",IFERROR(IF(C220+7&lt;=$D$8,EOMONTH(C220,0)+1,""),""))</f>
        <v>45413</v>
      </c>
      <c r="D221" s="155">
        <f>IFERROR(IF(INDEX(data_mthly!F:F,MATCH($C221,data_mthly!$E:$E,0),1)=0,"",INDEX(data_mthly!F:F,MATCH($C221,data_mthly!$E:$E,0),1)),"")</f>
        <v>219887</v>
      </c>
      <c r="E221" s="21">
        <f>IFERROR(IF(INDEX(data_mthly!G:G,MATCH($C221,data_mthly!$E:$E,0),1)=0,"",INDEX(data_mthly!G:G,MATCH($C221,data_mthly!$E:$E,0),1)),"")</f>
        <v>211.18563</v>
      </c>
      <c r="F221" s="145">
        <f>IFERROR(IF(INDEX(data_mthly!H:H,MATCH($C221,data_mthly!$E:$E,0),1)=0,"",INDEX(data_mthly!H:H,MATCH($C221,data_mthly!$E:$E,0),1)),"")</f>
        <v>0.29366000000001691</v>
      </c>
      <c r="G221" s="145">
        <f>IFERROR(IF(INDEX(data_mthly!I:I,MATCH($C221,data_mthly!$E:$E,0),1)=0,"",INDEX(data_mthly!I:I,MATCH($C221,data_mthly!$E:$E,0),1)),"")</f>
        <v>-9.4956300000000056</v>
      </c>
      <c r="H221" s="21">
        <f>IFERROR(IF(INDEX(data_mthly!J:J,MATCH($C221,data_mthly!$E:$E,0),1)=0,"",INDEX(data_mthly!J:J,MATCH($C221,data_mthly!$E:$E,0),1)),"")</f>
        <v>207.60231999999999</v>
      </c>
      <c r="I221" s="145">
        <f>IFERROR(IF(INDEX(data_mthly!K:K,MATCH($C221,data_mthly!$E:$E,0),1)=0,"",INDEX(data_mthly!K:K,MATCH($C221,data_mthly!$E:$E,0),1)),"")</f>
        <v>0.27688999999998032</v>
      </c>
      <c r="J221" s="145">
        <f>IFERROR(IF(INDEX(data_mthly!L:L,MATCH($C221,data_mthly!$E:$E,0),1)=0,"",INDEX(data_mthly!L:L,MATCH($C221,data_mthly!$E:$E,0),1)),"")</f>
        <v>-9.2959100000000205</v>
      </c>
      <c r="K221" s="21">
        <f>IFERROR(IF(INDEX(data_mthly!M:M,MATCH($C221,data_mthly!$E:$E,0),1)=0,"",INDEX(data_mthly!M:M,MATCH($C221,data_mthly!$E:$E,0),1)),"")</f>
        <v>90.713480000000004</v>
      </c>
      <c r="L221" s="86">
        <f>IFERROR(IF(INDEX(data_mthly!N:N,MATCH($C221,data_mthly!$E:$E,0),1)=0,"",INDEX(data_mthly!N:N,MATCH($C221,data_mthly!$E:$E,0),1)),"")</f>
        <v>11.5</v>
      </c>
      <c r="M221" s="159"/>
      <c r="N221" s="155">
        <f>IFERROR(IF(INDEX(data_mthly!O:O,MATCH($C221,data_mthly!$E:$E,0),1)=0,"",INDEX(data_mthly!O:O,MATCH($C221,data_mthly!$E:$E,0),1)),"")</f>
        <v>234843</v>
      </c>
      <c r="O221" s="21">
        <f>IFERROR(IF(INDEX(data_mthly!P:P,MATCH($C221,data_mthly!$E:$E,0),1)=0,"",INDEX(data_mthly!P:P,MATCH($C221,data_mthly!$E:$E,0),1)),"")</f>
        <v>212.04584</v>
      </c>
      <c r="P221" s="145">
        <f>IFERROR(IF(INDEX(data_mthly!Q:Q,MATCH($C221,data_mthly!$E:$E,0),1)=0,"",INDEX(data_mthly!Q:Q,MATCH($C221,data_mthly!$E:$E,0),1)),"")</f>
        <v>0.19969000000000392</v>
      </c>
      <c r="Q221" s="145">
        <f>IFERROR(IF(INDEX(data_mthly!R:R,MATCH($C221,data_mthly!$E:$E,0),1)=0,"",INDEX(data_mthly!R:R,MATCH($C221,data_mthly!$E:$E,0),1)),"")</f>
        <v>-8.1856400000000065</v>
      </c>
      <c r="R221" s="21">
        <f>IFERROR(IF(INDEX(data_mthly!S:S,MATCH($C221,data_mthly!$E:$E,0),1)=0,"",INDEX(data_mthly!S:S,MATCH($C221,data_mthly!$E:$E,0),1)),"")</f>
        <v>208.40079</v>
      </c>
      <c r="S221" s="145">
        <f>IFERROR(IF(INDEX(data_mthly!T:T,MATCH($C221,data_mthly!$E:$E,0),1)=0,"",INDEX(data_mthly!T:T,MATCH($C221,data_mthly!$E:$E,0),1)),"")</f>
        <v>0.18575999999998771</v>
      </c>
      <c r="T221" s="145">
        <f>IFERROR(IF(INDEX(data_mthly!U:U,MATCH($C221,data_mthly!$E:$E,0),1)=0,"",INDEX(data_mthly!U:U,MATCH($C221,data_mthly!$E:$E,0),1)),"")</f>
        <v>-8.0429499999999905</v>
      </c>
      <c r="U221" s="21">
        <f>IFERROR(IF(INDEX(data_mthly!V:V,MATCH($C221,data_mthly!$E:$E,0),1)=0,"",INDEX(data_mthly!V:V,MATCH($C221,data_mthly!$E:$E,0),1)),"")</f>
        <v>88.602950000000007</v>
      </c>
      <c r="V221" s="86">
        <f>IFERROR(IF(INDEX(data_mthly!W:W,MATCH($C221,data_mthly!$E:$E,0),1)=0,"",INDEX(data_mthly!W:W,MATCH($C221,data_mthly!$E:$E,0),1)),"")</f>
        <v>11.6</v>
      </c>
      <c r="W221" s="160">
        <f t="shared" si="17"/>
        <v>1</v>
      </c>
      <c r="X221" s="21" t="str">
        <f>IFERROR(IF(INDEX(data_mthly!Y:Y,MATCH($C221,data_mthly!$E:$E,0),1)=0,"",INDEX(data_mthly!Y:Y,MATCH($C221,data_mthly!$E:$E,0),1)),"")</f>
        <v/>
      </c>
      <c r="Y221" s="145" t="str">
        <f>IFERROR(IF(INDEX(data_mthly!Z:Z,MATCH($C221,data_mthly!$E:$E,0),1)=0,"",INDEX(data_mthly!Z:Z,MATCH($C221,data_mthly!$E:$E,0),1)),"")</f>
        <v/>
      </c>
      <c r="Z221" s="21" t="str">
        <f>IFERROR(IF(INDEX(data_mthly!AA:AA,MATCH($C221,data_mthly!$E:$E,0),1)=0,"",INDEX(data_mthly!AA:AA,MATCH($C221,data_mthly!$E:$E,0),1)),"")</f>
        <v/>
      </c>
      <c r="AA221" s="21" t="str">
        <f>IFERROR(IF(INDEX(data_mthly!AB:AB,MATCH($C221,data_mthly!$E:$E,0),1)=0,"",INDEX(data_mthly!AB:AB,MATCH($C221,data_mthly!$E:$E,0),1)),"")</f>
        <v/>
      </c>
      <c r="AB221" s="145" t="str">
        <f>IFERROR(IF(INDEX(data_mthly!AC:AC,MATCH($C221,data_mthly!$E:$E,0),1)=0,"",INDEX(data_mthly!AC:AC,MATCH($C221,data_mthly!$E:$E,0),1)),"")</f>
        <v/>
      </c>
      <c r="AC221" s="21" t="str">
        <f>IFERROR(IF(INDEX(data_mthly!AD:AD,MATCH($C221,data_mthly!$E:$E,0),1)=0,"",INDEX(data_mthly!AD:AD,MATCH($C221,data_mthly!$E:$E,0),1)),"")</f>
        <v/>
      </c>
      <c r="AD221" s="21" t="str">
        <f>IFERROR(IF(INDEX(data_mthly!AE:AE,MATCH($C221,data_mthly!$E:$E,0),1)=0,"",INDEX(data_mthly!AE:AE,MATCH($C221,data_mthly!$E:$E,0),1)),"")</f>
        <v/>
      </c>
      <c r="AE221" s="86" t="str">
        <f>IFERROR(IF(INDEX(data_mthly!AF:AF,MATCH($C221,data_mthly!$E:$E,0),1)=0,"",INDEX(data_mthly!AF:AF,MATCH($C221,data_mthly!$E:$E,0),1)),"")</f>
        <v/>
      </c>
      <c r="AF221" s="88" t="str">
        <f t="shared" si="18"/>
        <v/>
      </c>
      <c r="AG221" s="88">
        <f t="shared" si="19"/>
        <v>1</v>
      </c>
    </row>
    <row r="222" spans="1:33" ht="15.5">
      <c r="A222" s="88">
        <f t="shared" si="15"/>
        <v>2</v>
      </c>
      <c r="B222" s="89">
        <f>IFERROR(IF(INDEX(data_mthly!C:C,MATCH($C222,data_mthly!$E:$E,0),1)=0,"",INDEX(data_mthly!C:C,MATCH($C222,data_mthly!$E:$E,0),1)),"")</f>
        <v>45445</v>
      </c>
      <c r="C222" s="112">
        <f t="shared" si="23"/>
        <v>45444</v>
      </c>
      <c r="D222" s="155">
        <f>IFERROR(IF(INDEX(data_mthly!F:F,MATCH($C222,data_mthly!$E:$E,0),1)=0,"",INDEX(data_mthly!F:F,MATCH($C222,data_mthly!$E:$E,0),1)),"")</f>
        <v>225595</v>
      </c>
      <c r="E222" s="21">
        <f>IFERROR(IF(INDEX(data_mthly!G:G,MATCH($C222,data_mthly!$E:$E,0),1)=0,"",INDEX(data_mthly!G:G,MATCH($C222,data_mthly!$E:$E,0),1)),"")</f>
        <v>210.26458</v>
      </c>
      <c r="F222" s="145">
        <f>IFERROR(IF(INDEX(data_mthly!H:H,MATCH($C222,data_mthly!$E:$E,0),1)=0,"",INDEX(data_mthly!H:H,MATCH($C222,data_mthly!$E:$E,0),1)),"")</f>
        <v>-0.92105000000000814</v>
      </c>
      <c r="G222" s="145">
        <f>IFERROR(IF(INDEX(data_mthly!I:I,MATCH($C222,data_mthly!$E:$E,0),1)=0,"",INDEX(data_mthly!I:I,MATCH($C222,data_mthly!$E:$E,0),1)),"")</f>
        <v>-12.682880000000011</v>
      </c>
      <c r="H222" s="21">
        <f>IFERROR(IF(INDEX(data_mthly!J:J,MATCH($C222,data_mthly!$E:$E,0),1)=0,"",INDEX(data_mthly!J:J,MATCH($C222,data_mthly!$E:$E,0),1)),"")</f>
        <v>206.69438</v>
      </c>
      <c r="I222" s="145">
        <f>IFERROR(IF(INDEX(data_mthly!K:K,MATCH($C222,data_mthly!$E:$E,0),1)=0,"",INDEX(data_mthly!K:K,MATCH($C222,data_mthly!$E:$E,0),1)),"")</f>
        <v>-0.90793999999999642</v>
      </c>
      <c r="J222" s="145">
        <f>IFERROR(IF(INDEX(data_mthly!L:L,MATCH($C222,data_mthly!$E:$E,0),1)=0,"",INDEX(data_mthly!L:L,MATCH($C222,data_mthly!$E:$E,0),1)),"")</f>
        <v>-12.400939999999991</v>
      </c>
      <c r="K222" s="21">
        <f>IFERROR(IF(INDEX(data_mthly!M:M,MATCH($C222,data_mthly!$E:$E,0),1)=0,"",INDEX(data_mthly!M:M,MATCH($C222,data_mthly!$E:$E,0),1)),"")</f>
        <v>90.607299999999995</v>
      </c>
      <c r="L222" s="86">
        <f>IFERROR(IF(INDEX(data_mthly!N:N,MATCH($C222,data_mthly!$E:$E,0),1)=0,"",INDEX(data_mthly!N:N,MATCH($C222,data_mthly!$E:$E,0),1)),"")</f>
        <v>11.6</v>
      </c>
      <c r="M222" s="159"/>
      <c r="N222" s="155">
        <f>IFERROR(IF(INDEX(data_mthly!O:O,MATCH($C222,data_mthly!$E:$E,0),1)=0,"",INDEX(data_mthly!O:O,MATCH($C222,data_mthly!$E:$E,0),1)),"")</f>
        <v>251106</v>
      </c>
      <c r="O222" s="21">
        <f>IFERROR(IF(INDEX(data_mthly!P:P,MATCH($C222,data_mthly!$E:$E,0),1)=0,"",INDEX(data_mthly!P:P,MATCH($C222,data_mthly!$E:$E,0),1)),"")</f>
        <v>212.62676999999999</v>
      </c>
      <c r="P222" s="145">
        <f>IFERROR(IF(INDEX(data_mthly!Q:Q,MATCH($C222,data_mthly!$E:$E,0),1)=0,"",INDEX(data_mthly!Q:Q,MATCH($C222,data_mthly!$E:$E,0),1)),"")</f>
        <v>0.58092999999999506</v>
      </c>
      <c r="Q222" s="145">
        <f>IFERROR(IF(INDEX(data_mthly!R:R,MATCH($C222,data_mthly!$E:$E,0),1)=0,"",INDEX(data_mthly!R:R,MATCH($C222,data_mthly!$E:$E,0),1)),"")</f>
        <v>-9.263920000000013</v>
      </c>
      <c r="R222" s="21">
        <f>IFERROR(IF(INDEX(data_mthly!S:S,MATCH($C222,data_mthly!$E:$E,0),1)=0,"",INDEX(data_mthly!S:S,MATCH($C222,data_mthly!$E:$E,0),1)),"")</f>
        <v>208.95955000000001</v>
      </c>
      <c r="S222" s="145">
        <f>IFERROR(IF(INDEX(data_mthly!T:T,MATCH($C222,data_mthly!$E:$E,0),1)=0,"",INDEX(data_mthly!T:T,MATCH($C222,data_mthly!$E:$E,0),1)),"")</f>
        <v>0.55876000000000658</v>
      </c>
      <c r="T222" s="145">
        <f>IFERROR(IF(INDEX(data_mthly!U:U,MATCH($C222,data_mthly!$E:$E,0),1)=0,"",INDEX(data_mthly!U:U,MATCH($C222,data_mthly!$E:$E,0),1)),"")</f>
        <v>-9.0792899999999861</v>
      </c>
      <c r="U222" s="21">
        <f>IFERROR(IF(INDEX(data_mthly!V:V,MATCH($C222,data_mthly!$E:$E,0),1)=0,"",INDEX(data_mthly!V:V,MATCH($C222,data_mthly!$E:$E,0),1)),"")</f>
        <v>88.118880000000004</v>
      </c>
      <c r="V222" s="86">
        <f>IFERROR(IF(INDEX(data_mthly!W:W,MATCH($C222,data_mthly!$E:$E,0),1)=0,"",INDEX(data_mthly!W:W,MATCH($C222,data_mthly!$E:$E,0),1)),"")</f>
        <v>11.7</v>
      </c>
      <c r="W222" s="160">
        <f t="shared" si="17"/>
        <v>2</v>
      </c>
      <c r="X222" s="21" t="str">
        <f>IFERROR(IF(INDEX(data_mthly!Y:Y,MATCH($C222,data_mthly!$E:$E,0),1)=0,"",INDEX(data_mthly!Y:Y,MATCH($C222,data_mthly!$E:$E,0),1)),"")</f>
        <v/>
      </c>
      <c r="Y222" s="145" t="str">
        <f>IFERROR(IF(INDEX(data_mthly!Z:Z,MATCH($C222,data_mthly!$E:$E,0),1)=0,"",INDEX(data_mthly!Z:Z,MATCH($C222,data_mthly!$E:$E,0),1)),"")</f>
        <v/>
      </c>
      <c r="Z222" s="21" t="str">
        <f>IFERROR(IF(INDEX(data_mthly!AA:AA,MATCH($C222,data_mthly!$E:$E,0),1)=0,"",INDEX(data_mthly!AA:AA,MATCH($C222,data_mthly!$E:$E,0),1)),"")</f>
        <v/>
      </c>
      <c r="AA222" s="21" t="str">
        <f>IFERROR(IF(INDEX(data_mthly!AB:AB,MATCH($C222,data_mthly!$E:$E,0),1)=0,"",INDEX(data_mthly!AB:AB,MATCH($C222,data_mthly!$E:$E,0),1)),"")</f>
        <v/>
      </c>
      <c r="AB222" s="145" t="str">
        <f>IFERROR(IF(INDEX(data_mthly!AC:AC,MATCH($C222,data_mthly!$E:$E,0),1)=0,"",INDEX(data_mthly!AC:AC,MATCH($C222,data_mthly!$E:$E,0),1)),"")</f>
        <v/>
      </c>
      <c r="AC222" s="21" t="str">
        <f>IFERROR(IF(INDEX(data_mthly!AD:AD,MATCH($C222,data_mthly!$E:$E,0),1)=0,"",INDEX(data_mthly!AD:AD,MATCH($C222,data_mthly!$E:$E,0),1)),"")</f>
        <v/>
      </c>
      <c r="AD222" s="21" t="str">
        <f>IFERROR(IF(INDEX(data_mthly!AE:AE,MATCH($C222,data_mthly!$E:$E,0),1)=0,"",INDEX(data_mthly!AE:AE,MATCH($C222,data_mthly!$E:$E,0),1)),"")</f>
        <v/>
      </c>
      <c r="AE222" s="86" t="str">
        <f>IFERROR(IF(INDEX(data_mthly!AF:AF,MATCH($C222,data_mthly!$E:$E,0),1)=0,"",INDEX(data_mthly!AF:AF,MATCH($C222,data_mthly!$E:$E,0),1)),"")</f>
        <v/>
      </c>
      <c r="AF222" s="88" t="str">
        <f t="shared" si="18"/>
        <v/>
      </c>
      <c r="AG222" s="88">
        <f t="shared" si="19"/>
        <v>2</v>
      </c>
    </row>
    <row r="223" spans="1:33" ht="15.5">
      <c r="A223" s="88">
        <f t="shared" ref="A223" si="24">IF(D223="","",AG223)</f>
        <v>1</v>
      </c>
      <c r="B223" s="89">
        <f>IFERROR(IF(INDEX(data_mthly!C:C,MATCH($C223,data_mthly!$E:$E,0),1)=0,"",INDEX(data_mthly!C:C,MATCH($C223,data_mthly!$E:$E,0),1)),"")</f>
        <v>45473</v>
      </c>
      <c r="C223" s="112">
        <f t="shared" si="23"/>
        <v>45474</v>
      </c>
      <c r="D223" s="155">
        <f>IFERROR(IF(INDEX(data_mthly!F:F,MATCH($C223,data_mthly!$E:$E,0),1)=0,"",INDEX(data_mthly!F:F,MATCH($C223,data_mthly!$E:$E,0),1)),"")</f>
        <v>280478</v>
      </c>
      <c r="E223" s="21">
        <f>IFERROR(IF(INDEX(data_mthly!G:G,MATCH($C223,data_mthly!$E:$E,0),1)=0,"",INDEX(data_mthly!G:G,MATCH($C223,data_mthly!$E:$E,0),1)),"")</f>
        <v>209.57248999999999</v>
      </c>
      <c r="F223" s="145">
        <f>IFERROR(IF(INDEX(data_mthly!H:H,MATCH($C223,data_mthly!$E:$E,0),1)=0,"",INDEX(data_mthly!H:H,MATCH($C223,data_mthly!$E:$E,0),1)),"")</f>
        <v>-0.69209000000000742</v>
      </c>
      <c r="G223" s="145">
        <f>IFERROR(IF(INDEX(data_mthly!I:I,MATCH($C223,data_mthly!$E:$E,0),1)=0,"",INDEX(data_mthly!I:I,MATCH($C223,data_mthly!$E:$E,0),1)),"")</f>
        <v>-15.439070000000015</v>
      </c>
      <c r="H223" s="21">
        <f>IFERROR(IF(INDEX(data_mthly!J:J,MATCH($C223,data_mthly!$E:$E,0),1)=0,"",INDEX(data_mthly!J:J,MATCH($C223,data_mthly!$E:$E,0),1)),"")</f>
        <v>206.00671</v>
      </c>
      <c r="I223" s="145">
        <f>IFERROR(IF(INDEX(data_mthly!K:K,MATCH($C223,data_mthly!$E:$E,0),1)=0,"",INDEX(data_mthly!K:K,MATCH($C223,data_mthly!$E:$E,0),1)),"")</f>
        <v>-0.68766999999999712</v>
      </c>
      <c r="J223" s="145">
        <f>IFERROR(IF(INDEX(data_mthly!L:L,MATCH($C223,data_mthly!$E:$E,0),1)=0,"",INDEX(data_mthly!L:L,MATCH($C223,data_mthly!$E:$E,0),1)),"")</f>
        <v>-15.131949999999989</v>
      </c>
      <c r="K223" s="21">
        <f>IFERROR(IF(INDEX(data_mthly!M:M,MATCH($C223,data_mthly!$E:$E,0),1)=0,"",INDEX(data_mthly!M:M,MATCH($C223,data_mthly!$E:$E,0),1)),"")</f>
        <v>90.284549999999996</v>
      </c>
      <c r="L223" s="86">
        <f>IFERROR(IF(INDEX(data_mthly!N:N,MATCH($C223,data_mthly!$E:$E,0),1)=0,"",INDEX(data_mthly!N:N,MATCH($C223,data_mthly!$E:$E,0),1)),"")</f>
        <v>11.4</v>
      </c>
      <c r="M223" s="159"/>
      <c r="N223" s="155">
        <f>IFERROR(IF(INDEX(data_mthly!O:O,MATCH($C223,data_mthly!$E:$E,0),1)=0,"",INDEX(data_mthly!O:O,MATCH($C223,data_mthly!$E:$E,0),1)),"")</f>
        <v>317695</v>
      </c>
      <c r="O223" s="21">
        <f>IFERROR(IF(INDEX(data_mthly!P:P,MATCH($C223,data_mthly!$E:$E,0),1)=0,"",INDEX(data_mthly!P:P,MATCH($C223,data_mthly!$E:$E,0),1)),"")</f>
        <v>211.43207000000001</v>
      </c>
      <c r="P223" s="145">
        <f>IFERROR(IF(INDEX(data_mthly!Q:Q,MATCH($C223,data_mthly!$E:$E,0),1)=0,"",INDEX(data_mthly!Q:Q,MATCH($C223,data_mthly!$E:$E,0),1)),"")</f>
        <v>-1.1946999999999832</v>
      </c>
      <c r="Q223" s="145">
        <f>IFERROR(IF(INDEX(data_mthly!R:R,MATCH($C223,data_mthly!$E:$E,0),1)=0,"",INDEX(data_mthly!R:R,MATCH($C223,data_mthly!$E:$E,0),1)),"")</f>
        <v>-11.820359999999994</v>
      </c>
      <c r="R223" s="21">
        <f>IFERROR(IF(INDEX(data_mthly!S:S,MATCH($C223,data_mthly!$E:$E,0),1)=0,"",INDEX(data_mthly!S:S,MATCH($C223,data_mthly!$E:$E,0),1)),"")</f>
        <v>207.79562000000001</v>
      </c>
      <c r="S223" s="145">
        <f>IFERROR(IF(INDEX(data_mthly!T:T,MATCH($C223,data_mthly!$E:$E,0),1)=0,"",INDEX(data_mthly!T:T,MATCH($C223,data_mthly!$E:$E,0),1)),"")</f>
        <v>-1.1639299999999935</v>
      </c>
      <c r="T223" s="145">
        <f>IFERROR(IF(INDEX(data_mthly!U:U,MATCH($C223,data_mthly!$E:$E,0),1)=0,"",INDEX(data_mthly!U:U,MATCH($C223,data_mthly!$E:$E,0),1)),"")</f>
        <v>-11.590919999999983</v>
      </c>
      <c r="U223" s="21">
        <f>IFERROR(IF(INDEX(data_mthly!V:V,MATCH($C223,data_mthly!$E:$E,0),1)=0,"",INDEX(data_mthly!V:V,MATCH($C223,data_mthly!$E:$E,0),1)),"")</f>
        <v>88.351389999999995</v>
      </c>
      <c r="V223" s="86">
        <f>IFERROR(IF(INDEX(data_mthly!W:W,MATCH($C223,data_mthly!$E:$E,0),1)=0,"",INDEX(data_mthly!W:W,MATCH($C223,data_mthly!$E:$E,0),1)),"")</f>
        <v>11.5</v>
      </c>
      <c r="W223" s="160">
        <f t="shared" ref="W223" si="25">IF(N223="","",AG223)</f>
        <v>1</v>
      </c>
      <c r="X223" s="21" t="str">
        <f>IFERROR(IF(INDEX(data_mthly!Y:Y,MATCH($C223,data_mthly!$E:$E,0),1)=0,"",INDEX(data_mthly!Y:Y,MATCH($C223,data_mthly!$E:$E,0),1)),"")</f>
        <v/>
      </c>
      <c r="Y223" s="145" t="str">
        <f>IFERROR(IF(INDEX(data_mthly!Z:Z,MATCH($C223,data_mthly!$E:$E,0),1)=0,"",INDEX(data_mthly!Z:Z,MATCH($C223,data_mthly!$E:$E,0),1)),"")</f>
        <v/>
      </c>
      <c r="Z223" s="21" t="str">
        <f>IFERROR(IF(INDEX(data_mthly!AA:AA,MATCH($C223,data_mthly!$E:$E,0),1)=0,"",INDEX(data_mthly!AA:AA,MATCH($C223,data_mthly!$E:$E,0),1)),"")</f>
        <v/>
      </c>
      <c r="AA223" s="21" t="str">
        <f>IFERROR(IF(INDEX(data_mthly!AB:AB,MATCH($C223,data_mthly!$E:$E,0),1)=0,"",INDEX(data_mthly!AB:AB,MATCH($C223,data_mthly!$E:$E,0),1)),"")</f>
        <v/>
      </c>
      <c r="AB223" s="145" t="str">
        <f>IFERROR(IF(INDEX(data_mthly!AC:AC,MATCH($C223,data_mthly!$E:$E,0),1)=0,"",INDEX(data_mthly!AC:AC,MATCH($C223,data_mthly!$E:$E,0),1)),"")</f>
        <v/>
      </c>
      <c r="AC223" s="21" t="str">
        <f>IFERROR(IF(INDEX(data_mthly!AD:AD,MATCH($C223,data_mthly!$E:$E,0),1)=0,"",INDEX(data_mthly!AD:AD,MATCH($C223,data_mthly!$E:$E,0),1)),"")</f>
        <v/>
      </c>
      <c r="AD223" s="21" t="str">
        <f>IFERROR(IF(INDEX(data_mthly!AE:AE,MATCH($C223,data_mthly!$E:$E,0),1)=0,"",INDEX(data_mthly!AE:AE,MATCH($C223,data_mthly!$E:$E,0),1)),"")</f>
        <v/>
      </c>
      <c r="AE223" s="86" t="str">
        <f>IFERROR(IF(INDEX(data_mthly!AF:AF,MATCH($C223,data_mthly!$E:$E,0),1)=0,"",INDEX(data_mthly!AF:AF,MATCH($C223,data_mthly!$E:$E,0),1)),"")</f>
        <v/>
      </c>
      <c r="AF223" s="88" t="str">
        <f t="shared" ref="AF223" si="26">IF(X223="","",AG223)</f>
        <v/>
      </c>
      <c r="AG223" s="88">
        <f t="shared" si="19"/>
        <v>1</v>
      </c>
    </row>
    <row r="224" spans="1:33" ht="15.5">
      <c r="A224" s="88">
        <f t="shared" si="15"/>
        <v>2</v>
      </c>
      <c r="B224" s="89">
        <f>IFERROR(IF(INDEX(data_mthly!C:C,MATCH($C224,data_mthly!$E:$E,0),1)=0,"",INDEX(data_mthly!C:C,MATCH($C224,data_mthly!$E:$E,0),1)),"")</f>
        <v>45508</v>
      </c>
      <c r="C224" s="112">
        <f t="shared" si="23"/>
        <v>45505</v>
      </c>
      <c r="D224" s="155">
        <f>IFERROR(IF(INDEX(data_mthly!F:F,MATCH($C224,data_mthly!$E:$E,0),1)=0,"",INDEX(data_mthly!F:F,MATCH($C224,data_mthly!$E:$E,0),1)),"")</f>
        <v>231624</v>
      </c>
      <c r="E224" s="21">
        <f>IFERROR(IF(INDEX(data_mthly!G:G,MATCH($C224,data_mthly!$E:$E,0),1)=0,"",INDEX(data_mthly!G:G,MATCH($C224,data_mthly!$E:$E,0),1)),"")</f>
        <v>209.76004</v>
      </c>
      <c r="F224" s="145">
        <f>IFERROR(IF(INDEX(data_mthly!H:H,MATCH($C224,data_mthly!$E:$E,0),1)=0,"",INDEX(data_mthly!H:H,MATCH($C224,data_mthly!$E:$E,0),1)),"")</f>
        <v>0.18755000000001587</v>
      </c>
      <c r="G224" s="145">
        <f>IFERROR(IF(INDEX(data_mthly!I:I,MATCH($C224,data_mthly!$E:$E,0),1)=0,"",INDEX(data_mthly!I:I,MATCH($C224,data_mthly!$E:$E,0),1)),"")</f>
        <v>-15.554650000000009</v>
      </c>
      <c r="H224" s="21">
        <f>IFERROR(IF(INDEX(data_mthly!J:J,MATCH($C224,data_mthly!$E:$E,0),1)=0,"",INDEX(data_mthly!J:J,MATCH($C224,data_mthly!$E:$E,0),1)),"")</f>
        <v>206.17858000000001</v>
      </c>
      <c r="I224" s="145">
        <f>IFERROR(IF(INDEX(data_mthly!K:K,MATCH($C224,data_mthly!$E:$E,0),1)=0,"",INDEX(data_mthly!K:K,MATCH($C224,data_mthly!$E:$E,0),1)),"")</f>
        <v>0.17187000000001262</v>
      </c>
      <c r="J224" s="145">
        <f>IFERROR(IF(INDEX(data_mthly!L:L,MATCH($C224,data_mthly!$E:$E,0),1)=0,"",INDEX(data_mthly!L:L,MATCH($C224,data_mthly!$E:$E,0),1)),"")</f>
        <v>-15.274609999999996</v>
      </c>
      <c r="K224" s="21">
        <f>IFERROR(IF(INDEX(data_mthly!M:M,MATCH($C224,data_mthly!$E:$E,0),1)=0,"",INDEX(data_mthly!M:M,MATCH($C224,data_mthly!$E:$E,0),1)),"")</f>
        <v>89.872749999999996</v>
      </c>
      <c r="L224" s="86">
        <f>IFERROR(IF(INDEX(data_mthly!N:N,MATCH($C224,data_mthly!$E:$E,0),1)=0,"",INDEX(data_mthly!N:N,MATCH($C224,data_mthly!$E:$E,0),1)),"")</f>
        <v>11.3</v>
      </c>
      <c r="M224" s="159"/>
      <c r="N224" s="155">
        <f>IFERROR(IF(INDEX(data_mthly!O:O,MATCH($C224,data_mthly!$E:$E,0),1)=0,"",INDEX(data_mthly!O:O,MATCH($C224,data_mthly!$E:$E,0),1)),"")</f>
        <v>250164</v>
      </c>
      <c r="O224" s="21">
        <f>IFERROR(IF(INDEX(data_mthly!P:P,MATCH($C224,data_mthly!$E:$E,0),1)=0,"",INDEX(data_mthly!P:P,MATCH($C224,data_mthly!$E:$E,0),1)),"")</f>
        <v>211.75327999999999</v>
      </c>
      <c r="P224" s="145">
        <f>IFERROR(IF(INDEX(data_mthly!Q:Q,MATCH($C224,data_mthly!$E:$E,0),1)=0,"",INDEX(data_mthly!Q:Q,MATCH($C224,data_mthly!$E:$E,0),1)),"")</f>
        <v>0.32120999999997935</v>
      </c>
      <c r="Q224" s="145">
        <f>IFERROR(IF(INDEX(data_mthly!R:R,MATCH($C224,data_mthly!$E:$E,0),1)=0,"",INDEX(data_mthly!R:R,MATCH($C224,data_mthly!$E:$E,0),1)),"")</f>
        <v>-12.656020000000012</v>
      </c>
      <c r="R224" s="21">
        <f>IFERROR(IF(INDEX(data_mthly!S:S,MATCH($C224,data_mthly!$E:$E,0),1)=0,"",INDEX(data_mthly!S:S,MATCH($C224,data_mthly!$E:$E,0),1)),"")</f>
        <v>208.10624999999999</v>
      </c>
      <c r="S224" s="145">
        <f>IFERROR(IF(INDEX(data_mthly!T:T,MATCH($C224,data_mthly!$E:$E,0),1)=0,"",INDEX(data_mthly!T:T,MATCH($C224,data_mthly!$E:$E,0),1)),"")</f>
        <v>0.31062999999997487</v>
      </c>
      <c r="T224" s="145">
        <f>IFERROR(IF(INDEX(data_mthly!U:U,MATCH($C224,data_mthly!$E:$E,0),1)=0,"",INDEX(data_mthly!U:U,MATCH($C224,data_mthly!$E:$E,0),1)),"")</f>
        <v>-12.443480000000022</v>
      </c>
      <c r="U224" s="21">
        <f>IFERROR(IF(INDEX(data_mthly!V:V,MATCH($C224,data_mthly!$E:$E,0),1)=0,"",INDEX(data_mthly!V:V,MATCH($C224,data_mthly!$E:$E,0),1)),"")</f>
        <v>88.237089999999995</v>
      </c>
      <c r="V224" s="86">
        <f>IFERROR(IF(INDEX(data_mthly!W:W,MATCH($C224,data_mthly!$E:$E,0),1)=0,"",INDEX(data_mthly!W:W,MATCH($C224,data_mthly!$E:$E,0),1)),"")</f>
        <v>11.4</v>
      </c>
      <c r="W224" s="160">
        <f t="shared" si="17"/>
        <v>2</v>
      </c>
      <c r="X224" s="21" t="str">
        <f>IFERROR(IF(INDEX(data_mthly!Y:Y,MATCH($C224,data_mthly!$E:$E,0),1)=0,"",INDEX(data_mthly!Y:Y,MATCH($C224,data_mthly!$E:$E,0),1)),"")</f>
        <v/>
      </c>
      <c r="Y224" s="145" t="str">
        <f>IFERROR(IF(INDEX(data_mthly!Z:Z,MATCH($C224,data_mthly!$E:$E,0),1)=0,"",INDEX(data_mthly!Z:Z,MATCH($C224,data_mthly!$E:$E,0),1)),"")</f>
        <v/>
      </c>
      <c r="Z224" s="21" t="str">
        <f>IFERROR(IF(INDEX(data_mthly!AA:AA,MATCH($C224,data_mthly!$E:$E,0),1)=0,"",INDEX(data_mthly!AA:AA,MATCH($C224,data_mthly!$E:$E,0),1)),"")</f>
        <v/>
      </c>
      <c r="AA224" s="21" t="str">
        <f>IFERROR(IF(INDEX(data_mthly!AB:AB,MATCH($C224,data_mthly!$E:$E,0),1)=0,"",INDEX(data_mthly!AB:AB,MATCH($C224,data_mthly!$E:$E,0),1)),"")</f>
        <v/>
      </c>
      <c r="AB224" s="145" t="str">
        <f>IFERROR(IF(INDEX(data_mthly!AC:AC,MATCH($C224,data_mthly!$E:$E,0),1)=0,"",INDEX(data_mthly!AC:AC,MATCH($C224,data_mthly!$E:$E,0),1)),"")</f>
        <v/>
      </c>
      <c r="AC224" s="21" t="str">
        <f>IFERROR(IF(INDEX(data_mthly!AD:AD,MATCH($C224,data_mthly!$E:$E,0),1)=0,"",INDEX(data_mthly!AD:AD,MATCH($C224,data_mthly!$E:$E,0),1)),"")</f>
        <v/>
      </c>
      <c r="AD224" s="21" t="str">
        <f>IFERROR(IF(INDEX(data_mthly!AE:AE,MATCH($C224,data_mthly!$E:$E,0),1)=0,"",INDEX(data_mthly!AE:AE,MATCH($C224,data_mthly!$E:$E,0),1)),"")</f>
        <v/>
      </c>
      <c r="AE224" s="86" t="str">
        <f>IFERROR(IF(INDEX(data_mthly!AF:AF,MATCH($C224,data_mthly!$E:$E,0),1)=0,"",INDEX(data_mthly!AF:AF,MATCH($C224,data_mthly!$E:$E,0),1)),"")</f>
        <v/>
      </c>
      <c r="AG224" s="88">
        <f t="shared" si="19"/>
        <v>2</v>
      </c>
    </row>
    <row r="225" spans="1:33" ht="15.5">
      <c r="A225" s="88">
        <f t="shared" si="15"/>
        <v>1</v>
      </c>
      <c r="B225" s="89">
        <f>IFERROR(IF(INDEX(data_mthly!C:C,MATCH($C225,data_mthly!$E:$E,0),1)=0,"",INDEX(data_mthly!C:C,MATCH($C225,data_mthly!$E:$E,0),1)),"")</f>
        <v>45536</v>
      </c>
      <c r="C225" s="112">
        <f t="shared" si="23"/>
        <v>45536</v>
      </c>
      <c r="D225" s="155">
        <f>IFERROR(IF(INDEX(data_mthly!F:F,MATCH($C225,data_mthly!$E:$E,0),1)=0,"",INDEX(data_mthly!F:F,MATCH($C225,data_mthly!$E:$E,0),1)),"")</f>
        <v>236230</v>
      </c>
      <c r="E225" s="21">
        <f>IFERROR(IF(INDEX(data_mthly!G:G,MATCH($C225,data_mthly!$E:$E,0),1)=0,"",INDEX(data_mthly!G:G,MATCH($C225,data_mthly!$E:$E,0),1)),"")</f>
        <v>209.07675</v>
      </c>
      <c r="F225" s="145">
        <f>IFERROR(IF(INDEX(data_mthly!H:H,MATCH($C225,data_mthly!$E:$E,0),1)=0,"",INDEX(data_mthly!H:H,MATCH($C225,data_mthly!$E:$E,0),1)),"")</f>
        <v>-0.68328999999999951</v>
      </c>
      <c r="G225" s="145">
        <f>IFERROR(IF(INDEX(data_mthly!I:I,MATCH($C225,data_mthly!$E:$E,0),1)=0,"",INDEX(data_mthly!I:I,MATCH($C225,data_mthly!$E:$E,0),1)),"")</f>
        <v>-14.174859999999995</v>
      </c>
      <c r="H225" s="21">
        <f>IFERROR(IF(INDEX(data_mthly!J:J,MATCH($C225,data_mthly!$E:$E,0),1)=0,"",INDEX(data_mthly!J:J,MATCH($C225,data_mthly!$E:$E,0),1)),"")</f>
        <v>205.53190000000001</v>
      </c>
      <c r="I225" s="145">
        <f>IFERROR(IF(INDEX(data_mthly!K:K,MATCH($C225,data_mthly!$E:$E,0),1)=0,"",INDEX(data_mthly!K:K,MATCH($C225,data_mthly!$E:$E,0),1)),"")</f>
        <v>-0.64668000000000347</v>
      </c>
      <c r="J225" s="145">
        <f>IFERROR(IF(INDEX(data_mthly!L:L,MATCH($C225,data_mthly!$E:$E,0),1)=0,"",INDEX(data_mthly!L:L,MATCH($C225,data_mthly!$E:$E,0),1)),"")</f>
        <v>-13.90770999999998</v>
      </c>
      <c r="K225" s="21">
        <f>IFERROR(IF(INDEX(data_mthly!M:M,MATCH($C225,data_mthly!$E:$E,0),1)=0,"",INDEX(data_mthly!M:M,MATCH($C225,data_mthly!$E:$E,0),1)),"")</f>
        <v>90.660060000000001</v>
      </c>
      <c r="L225" s="86">
        <f>IFERROR(IF(INDEX(data_mthly!N:N,MATCH($C225,data_mthly!$E:$E,0),1)=0,"",INDEX(data_mthly!N:N,MATCH($C225,data_mthly!$E:$E,0),1)),"")</f>
        <v>11.4</v>
      </c>
      <c r="M225" s="159"/>
      <c r="N225" s="155">
        <f>IFERROR(IF(INDEX(data_mthly!O:O,MATCH($C225,data_mthly!$E:$E,0),1)=0,"",INDEX(data_mthly!O:O,MATCH($C225,data_mthly!$E:$E,0),1)),"")</f>
        <v>255663</v>
      </c>
      <c r="O225" s="21">
        <f>IFERROR(IF(INDEX(data_mthly!P:P,MATCH($C225,data_mthly!$E:$E,0),1)=0,"",INDEX(data_mthly!P:P,MATCH($C225,data_mthly!$E:$E,0),1)),"")</f>
        <v>212.01235</v>
      </c>
      <c r="P225" s="145">
        <f>IFERROR(IF(INDEX(data_mthly!Q:Q,MATCH($C225,data_mthly!$E:$E,0),1)=0,"",INDEX(data_mthly!Q:Q,MATCH($C225,data_mthly!$E:$E,0),1)),"")</f>
        <v>0.25907000000000835</v>
      </c>
      <c r="Q225" s="145">
        <f>IFERROR(IF(INDEX(data_mthly!R:R,MATCH($C225,data_mthly!$E:$E,0),1)=0,"",INDEX(data_mthly!R:R,MATCH($C225,data_mthly!$E:$E,0),1)),"")</f>
        <v>-10.951210000000003</v>
      </c>
      <c r="R225" s="21">
        <f>IFERROR(IF(INDEX(data_mthly!S:S,MATCH($C225,data_mthly!$E:$E,0),1)=0,"",INDEX(data_mthly!S:S,MATCH($C225,data_mthly!$E:$E,0),1)),"")</f>
        <v>208.38606999999999</v>
      </c>
      <c r="S225" s="145">
        <f>IFERROR(IF(INDEX(data_mthly!T:T,MATCH($C225,data_mthly!$E:$E,0),1)=0,"",INDEX(data_mthly!T:T,MATCH($C225,data_mthly!$E:$E,0),1)),"")</f>
        <v>0.27982000000000085</v>
      </c>
      <c r="T225" s="145">
        <f>IFERROR(IF(INDEX(data_mthly!U:U,MATCH($C225,data_mthly!$E:$E,0),1)=0,"",INDEX(data_mthly!U:U,MATCH($C225,data_mthly!$E:$E,0),1)),"")</f>
        <v>-10.759129999999999</v>
      </c>
      <c r="U225" s="21">
        <f>IFERROR(IF(INDEX(data_mthly!V:V,MATCH($C225,data_mthly!$E:$E,0),1)=0,"",INDEX(data_mthly!V:V,MATCH($C225,data_mthly!$E:$E,0),1)),"")</f>
        <v>89.109449999999995</v>
      </c>
      <c r="V225" s="86">
        <f>IFERROR(IF(INDEX(data_mthly!W:W,MATCH($C225,data_mthly!$E:$E,0),1)=0,"",INDEX(data_mthly!W:W,MATCH($C225,data_mthly!$E:$E,0),1)),"")</f>
        <v>11.4</v>
      </c>
      <c r="W225" s="160">
        <f t="shared" si="17"/>
        <v>1</v>
      </c>
      <c r="X225" s="21" t="str">
        <f>IFERROR(IF(INDEX(data_mthly!Y:Y,MATCH($C225,data_mthly!$E:$E,0),1)=0,"",INDEX(data_mthly!Y:Y,MATCH($C225,data_mthly!$E:$E,0),1)),"")</f>
        <v/>
      </c>
      <c r="Y225" s="145" t="str">
        <f>IFERROR(IF(INDEX(data_mthly!Z:Z,MATCH($C225,data_mthly!$E:$E,0),1)=0,"",INDEX(data_mthly!Z:Z,MATCH($C225,data_mthly!$E:$E,0),1)),"")</f>
        <v/>
      </c>
      <c r="Z225" s="21" t="str">
        <f>IFERROR(IF(INDEX(data_mthly!AA:AA,MATCH($C225,data_mthly!$E:$E,0),1)=0,"",INDEX(data_mthly!AA:AA,MATCH($C225,data_mthly!$E:$E,0),1)),"")</f>
        <v/>
      </c>
      <c r="AA225" s="21" t="str">
        <f>IFERROR(IF(INDEX(data_mthly!AB:AB,MATCH($C225,data_mthly!$E:$E,0),1)=0,"",INDEX(data_mthly!AB:AB,MATCH($C225,data_mthly!$E:$E,0),1)),"")</f>
        <v/>
      </c>
      <c r="AB225" s="145" t="str">
        <f>IFERROR(IF(INDEX(data_mthly!AC:AC,MATCH($C225,data_mthly!$E:$E,0),1)=0,"",INDEX(data_mthly!AC:AC,MATCH($C225,data_mthly!$E:$E,0),1)),"")</f>
        <v/>
      </c>
      <c r="AC225" s="21" t="str">
        <f>IFERROR(IF(INDEX(data_mthly!AD:AD,MATCH($C225,data_mthly!$E:$E,0),1)=0,"",INDEX(data_mthly!AD:AD,MATCH($C225,data_mthly!$E:$E,0),1)),"")</f>
        <v/>
      </c>
      <c r="AD225" s="21" t="str">
        <f>IFERROR(IF(INDEX(data_mthly!AE:AE,MATCH($C225,data_mthly!$E:$E,0),1)=0,"",INDEX(data_mthly!AE:AE,MATCH($C225,data_mthly!$E:$E,0),1)),"")</f>
        <v/>
      </c>
      <c r="AE225" s="86" t="str">
        <f>IFERROR(IF(INDEX(data_mthly!AF:AF,MATCH($C225,data_mthly!$E:$E,0),1)=0,"",INDEX(data_mthly!AF:AF,MATCH($C225,data_mthly!$E:$E,0),1)),"")</f>
        <v/>
      </c>
      <c r="AG225" s="88">
        <f t="shared" si="19"/>
        <v>1</v>
      </c>
    </row>
    <row r="226" spans="1:33" ht="15.5">
      <c r="A226" s="88">
        <f t="shared" si="15"/>
        <v>2</v>
      </c>
      <c r="B226" s="89">
        <f>IFERROR(IF(INDEX(data_mthly!C:C,MATCH($C226,data_mthly!$E:$E,0),1)=0,"",INDEX(data_mthly!C:C,MATCH($C226,data_mthly!$E:$E,0),1)),"")</f>
        <v>45564</v>
      </c>
      <c r="C226" s="112">
        <f t="shared" si="23"/>
        <v>45566</v>
      </c>
      <c r="D226" s="155">
        <f>IFERROR(IF(INDEX(data_mthly!F:F,MATCH($C226,data_mthly!$E:$E,0),1)=0,"",INDEX(data_mthly!F:F,MATCH($C226,data_mthly!$E:$E,0),1)),"")</f>
        <v>305077</v>
      </c>
      <c r="E226" s="21">
        <f>IFERROR(IF(INDEX(data_mthly!G:G,MATCH($C226,data_mthly!$E:$E,0),1)=0,"",INDEX(data_mthly!G:G,MATCH($C226,data_mthly!$E:$E,0),1)),"")</f>
        <v>207.46593999999999</v>
      </c>
      <c r="F226" s="145">
        <f>IFERROR(IF(INDEX(data_mthly!H:H,MATCH($C226,data_mthly!$E:$E,0),1)=0,"",INDEX(data_mthly!H:H,MATCH($C226,data_mthly!$E:$E,0),1)),"")</f>
        <v>-1.610810000000015</v>
      </c>
      <c r="G226" s="145">
        <f>IFERROR(IF(INDEX(data_mthly!I:I,MATCH($C226,data_mthly!$E:$E,0),1)=0,"",INDEX(data_mthly!I:I,MATCH($C226,data_mthly!$E:$E,0),1)),"")</f>
        <v>-12.18977000000001</v>
      </c>
      <c r="H226" s="21">
        <f>IFERROR(IF(INDEX(data_mthly!J:J,MATCH($C226,data_mthly!$E:$E,0),1)=0,"",INDEX(data_mthly!J:J,MATCH($C226,data_mthly!$E:$E,0),1)),"")</f>
        <v>203.98394999999999</v>
      </c>
      <c r="I226" s="145">
        <f>IFERROR(IF(INDEX(data_mthly!K:K,MATCH($C226,data_mthly!$E:$E,0),1)=0,"",INDEX(data_mthly!K:K,MATCH($C226,data_mthly!$E:$E,0),1)),"")</f>
        <v>-1.5479500000000144</v>
      </c>
      <c r="J226" s="145">
        <f>IFERROR(IF(INDEX(data_mthly!L:L,MATCH($C226,data_mthly!$E:$E,0),1)=0,"",INDEX(data_mthly!L:L,MATCH($C226,data_mthly!$E:$E,0),1)),"")</f>
        <v>-11.944360000000017</v>
      </c>
      <c r="K226" s="21">
        <f>IFERROR(IF(INDEX(data_mthly!M:M,MATCH($C226,data_mthly!$E:$E,0),1)=0,"",INDEX(data_mthly!M:M,MATCH($C226,data_mthly!$E:$E,0),1)),"")</f>
        <v>91.940190000000001</v>
      </c>
      <c r="L226" s="86">
        <f>IFERROR(IF(INDEX(data_mthly!N:N,MATCH($C226,data_mthly!$E:$E,0),1)=0,"",INDEX(data_mthly!N:N,MATCH($C226,data_mthly!$E:$E,0),1)),"")</f>
        <v>11.8</v>
      </c>
      <c r="M226" s="159"/>
      <c r="N226" s="155">
        <f>IFERROR(IF(INDEX(data_mthly!O:O,MATCH($C226,data_mthly!$E:$E,0),1)=0,"",INDEX(data_mthly!O:O,MATCH($C226,data_mthly!$E:$E,0),1)),"")</f>
        <v>331808</v>
      </c>
      <c r="O226" s="21">
        <f>IFERROR(IF(INDEX(data_mthly!P:P,MATCH($C226,data_mthly!$E:$E,0),1)=0,"",INDEX(data_mthly!P:P,MATCH($C226,data_mthly!$E:$E,0),1)),"")</f>
        <v>209.50667000000001</v>
      </c>
      <c r="P226" s="145">
        <f>IFERROR(IF(INDEX(data_mthly!Q:Q,MATCH($C226,data_mthly!$E:$E,0),1)=0,"",INDEX(data_mthly!Q:Q,MATCH($C226,data_mthly!$E:$E,0),1)),"")</f>
        <v>-2.5056799999999839</v>
      </c>
      <c r="Q226" s="145">
        <f>IFERROR(IF(INDEX(data_mthly!R:R,MATCH($C226,data_mthly!$E:$E,0),1)=0,"",INDEX(data_mthly!R:R,MATCH($C226,data_mthly!$E:$E,0),1)),"")</f>
        <v>-9.6294999999999789</v>
      </c>
      <c r="R226" s="21">
        <f>IFERROR(IF(INDEX(data_mthly!S:S,MATCH($C226,data_mthly!$E:$E,0),1)=0,"",INDEX(data_mthly!S:S,MATCH($C226,data_mthly!$E:$E,0),1)),"")</f>
        <v>205.95022</v>
      </c>
      <c r="S226" s="145">
        <f>IFERROR(IF(INDEX(data_mthly!T:T,MATCH($C226,data_mthly!$E:$E,0),1)=0,"",INDEX(data_mthly!T:T,MATCH($C226,data_mthly!$E:$E,0),1)),"")</f>
        <v>-2.4358499999999879</v>
      </c>
      <c r="T226" s="145">
        <f>IFERROR(IF(INDEX(data_mthly!U:U,MATCH($C226,data_mthly!$E:$E,0),1)=0,"",INDEX(data_mthly!U:U,MATCH($C226,data_mthly!$E:$E,0),1)),"")</f>
        <v>-9.4379600000000039</v>
      </c>
      <c r="U226" s="21">
        <f>IFERROR(IF(INDEX(data_mthly!V:V,MATCH($C226,data_mthly!$E:$E,0),1)=0,"",INDEX(data_mthly!V:V,MATCH($C226,data_mthly!$E:$E,0),1)),"")</f>
        <v>90.014579999999995</v>
      </c>
      <c r="V226" s="86">
        <f>IFERROR(IF(INDEX(data_mthly!W:W,MATCH($C226,data_mthly!$E:$E,0),1)=0,"",INDEX(data_mthly!W:W,MATCH($C226,data_mthly!$E:$E,0),1)),"")</f>
        <v>11.9</v>
      </c>
      <c r="W226" s="160">
        <f t="shared" si="17"/>
        <v>2</v>
      </c>
      <c r="X226" s="21" t="str">
        <f>IFERROR(IF(INDEX(data_mthly!Y:Y,MATCH($C226,data_mthly!$E:$E,0),1)=0,"",INDEX(data_mthly!Y:Y,MATCH($C226,data_mthly!$E:$E,0),1)),"")</f>
        <v/>
      </c>
      <c r="Y226" s="145" t="str">
        <f>IFERROR(IF(INDEX(data_mthly!Z:Z,MATCH($C226,data_mthly!$E:$E,0),1)=0,"",INDEX(data_mthly!Z:Z,MATCH($C226,data_mthly!$E:$E,0),1)),"")</f>
        <v/>
      </c>
      <c r="Z226" s="21" t="str">
        <f>IFERROR(IF(INDEX(data_mthly!AA:AA,MATCH($C226,data_mthly!$E:$E,0),1)=0,"",INDEX(data_mthly!AA:AA,MATCH($C226,data_mthly!$E:$E,0),1)),"")</f>
        <v/>
      </c>
      <c r="AA226" s="21" t="str">
        <f>IFERROR(IF(INDEX(data_mthly!AB:AB,MATCH($C226,data_mthly!$E:$E,0),1)=0,"",INDEX(data_mthly!AB:AB,MATCH($C226,data_mthly!$E:$E,0),1)),"")</f>
        <v/>
      </c>
      <c r="AB226" s="145" t="str">
        <f>IFERROR(IF(INDEX(data_mthly!AC:AC,MATCH($C226,data_mthly!$E:$E,0),1)=0,"",INDEX(data_mthly!AC:AC,MATCH($C226,data_mthly!$E:$E,0),1)),"")</f>
        <v/>
      </c>
      <c r="AC226" s="21" t="str">
        <f>IFERROR(IF(INDEX(data_mthly!AD:AD,MATCH($C226,data_mthly!$E:$E,0),1)=0,"",INDEX(data_mthly!AD:AD,MATCH($C226,data_mthly!$E:$E,0),1)),"")</f>
        <v/>
      </c>
      <c r="AD226" s="21" t="str">
        <f>IFERROR(IF(INDEX(data_mthly!AE:AE,MATCH($C226,data_mthly!$E:$E,0),1)=0,"",INDEX(data_mthly!AE:AE,MATCH($C226,data_mthly!$E:$E,0),1)),"")</f>
        <v/>
      </c>
      <c r="AE226" s="86" t="str">
        <f>IFERROR(IF(INDEX(data_mthly!AF:AF,MATCH($C226,data_mthly!$E:$E,0),1)=0,"",INDEX(data_mthly!AF:AF,MATCH($C226,data_mthly!$E:$E,0),1)),"")</f>
        <v/>
      </c>
      <c r="AG226" s="88">
        <f t="shared" si="19"/>
        <v>2</v>
      </c>
    </row>
    <row r="227" spans="1:33" ht="15.5">
      <c r="A227" s="88">
        <f t="shared" si="15"/>
        <v>1</v>
      </c>
      <c r="B227" s="89">
        <f>IFERROR(IF(INDEX(data_mthly!C:C,MATCH($C227,data_mthly!$E:$E,0),1)=0,"",INDEX(data_mthly!C:C,MATCH($C227,data_mthly!$E:$E,0),1)),"")</f>
        <v>45599</v>
      </c>
      <c r="C227" s="112">
        <f t="shared" si="23"/>
        <v>45597</v>
      </c>
      <c r="D227" s="155">
        <f>IFERROR(IF(INDEX(data_mthly!F:F,MATCH($C227,data_mthly!$E:$E,0),1)=0,"",INDEX(data_mthly!F:F,MATCH($C227,data_mthly!$E:$E,0),1)),"")</f>
        <v>248679</v>
      </c>
      <c r="E227" s="21">
        <f>IFERROR(IF(INDEX(data_mthly!G:G,MATCH($C227,data_mthly!$E:$E,0),1)=0,"",INDEX(data_mthly!G:G,MATCH($C227,data_mthly!$E:$E,0),1)),"")</f>
        <v>206.42621</v>
      </c>
      <c r="F227" s="145">
        <f>IFERROR(IF(INDEX(data_mthly!H:H,MATCH($C227,data_mthly!$E:$E,0),1)=0,"",INDEX(data_mthly!H:H,MATCH($C227,data_mthly!$E:$E,0),1)),"")</f>
        <v>-1.0397299999999916</v>
      </c>
      <c r="G227" s="145">
        <f>IFERROR(IF(INDEX(data_mthly!I:I,MATCH($C227,data_mthly!$E:$E,0),1)=0,"",INDEX(data_mthly!I:I,MATCH($C227,data_mthly!$E:$E,0),1)),"")</f>
        <v>-10.284400000000005</v>
      </c>
      <c r="H227" s="21">
        <f>IFERROR(IF(INDEX(data_mthly!J:J,MATCH($C227,data_mthly!$E:$E,0),1)=0,"",INDEX(data_mthly!J:J,MATCH($C227,data_mthly!$E:$E,0),1)),"")</f>
        <v>202.93056999999999</v>
      </c>
      <c r="I227" s="145">
        <f>IFERROR(IF(INDEX(data_mthly!K:K,MATCH($C227,data_mthly!$E:$E,0),1)=0,"",INDEX(data_mthly!K:K,MATCH($C227,data_mthly!$E:$E,0),1)),"")</f>
        <v>-1.0533800000000042</v>
      </c>
      <c r="J227" s="145">
        <f>IFERROR(IF(INDEX(data_mthly!L:L,MATCH($C227,data_mthly!$E:$E,0),1)=0,"",INDEX(data_mthly!L:L,MATCH($C227,data_mthly!$E:$E,0),1)),"")</f>
        <v>-10.093990000000019</v>
      </c>
      <c r="K227" s="21">
        <f>IFERROR(IF(INDEX(data_mthly!M:M,MATCH($C227,data_mthly!$E:$E,0),1)=0,"",INDEX(data_mthly!M:M,MATCH($C227,data_mthly!$E:$E,0),1)),"")</f>
        <v>90.860770000000002</v>
      </c>
      <c r="L227" s="86">
        <f>IFERROR(IF(INDEX(data_mthly!N:N,MATCH($C227,data_mthly!$E:$E,0),1)=0,"",INDEX(data_mthly!N:N,MATCH($C227,data_mthly!$E:$E,0),1)),"")</f>
        <v>11.8</v>
      </c>
      <c r="M227" s="159"/>
      <c r="N227" s="155">
        <f>IFERROR(IF(INDEX(data_mthly!O:O,MATCH($C227,data_mthly!$E:$E,0),1)=0,"",INDEX(data_mthly!O:O,MATCH($C227,data_mthly!$E:$E,0),1)),"")</f>
        <v>262157</v>
      </c>
      <c r="O227" s="21">
        <f>IFERROR(IF(INDEX(data_mthly!P:P,MATCH($C227,data_mthly!$E:$E,0),1)=0,"",INDEX(data_mthly!P:P,MATCH($C227,data_mthly!$E:$E,0),1)),"")</f>
        <v>208.8186</v>
      </c>
      <c r="P227" s="145">
        <f>IFERROR(IF(INDEX(data_mthly!Q:Q,MATCH($C227,data_mthly!$E:$E,0),1)=0,"",INDEX(data_mthly!Q:Q,MATCH($C227,data_mthly!$E:$E,0),1)),"")</f>
        <v>-0.6880700000000104</v>
      </c>
      <c r="Q227" s="145">
        <f>IFERROR(IF(INDEX(data_mthly!R:R,MATCH($C227,data_mthly!$E:$E,0),1)=0,"",INDEX(data_mthly!R:R,MATCH($C227,data_mthly!$E:$E,0),1)),"")</f>
        <v>-7.1106699999999989</v>
      </c>
      <c r="R227" s="21">
        <f>IFERROR(IF(INDEX(data_mthly!S:S,MATCH($C227,data_mthly!$E:$E,0),1)=0,"",INDEX(data_mthly!S:S,MATCH($C227,data_mthly!$E:$E,0),1)),"")</f>
        <v>205.26141000000001</v>
      </c>
      <c r="S227" s="145">
        <f>IFERROR(IF(INDEX(data_mthly!T:T,MATCH($C227,data_mthly!$E:$E,0),1)=0,"",INDEX(data_mthly!T:T,MATCH($C227,data_mthly!$E:$E,0),1)),"")</f>
        <v>-0.68880999999998949</v>
      </c>
      <c r="T227" s="145">
        <f>IFERROR(IF(INDEX(data_mthly!U:U,MATCH($C227,data_mthly!$E:$E,0),1)=0,"",INDEX(data_mthly!U:U,MATCH($C227,data_mthly!$E:$E,0),1)),"")</f>
        <v>-6.9589599999999905</v>
      </c>
      <c r="U227" s="21">
        <f>IFERROR(IF(INDEX(data_mthly!V:V,MATCH($C227,data_mthly!$E:$E,0),1)=0,"",INDEX(data_mthly!V:V,MATCH($C227,data_mthly!$E:$E,0),1)),"")</f>
        <v>89.653049999999993</v>
      </c>
      <c r="V227" s="86">
        <f>IFERROR(IF(INDEX(data_mthly!W:W,MATCH($C227,data_mthly!$E:$E,0),1)=0,"",INDEX(data_mthly!W:W,MATCH($C227,data_mthly!$E:$E,0),1)),"")</f>
        <v>11.8</v>
      </c>
      <c r="W227" s="160">
        <f t="shared" si="17"/>
        <v>1</v>
      </c>
      <c r="X227" s="21" t="str">
        <f>IFERROR(IF(INDEX(data_mthly!Y:Y,MATCH($C227,data_mthly!$E:$E,0),1)=0,"",INDEX(data_mthly!Y:Y,MATCH($C227,data_mthly!$E:$E,0),1)),"")</f>
        <v/>
      </c>
      <c r="Y227" s="145" t="str">
        <f>IFERROR(IF(INDEX(data_mthly!Z:Z,MATCH($C227,data_mthly!$E:$E,0),1)=0,"",INDEX(data_mthly!Z:Z,MATCH($C227,data_mthly!$E:$E,0),1)),"")</f>
        <v/>
      </c>
      <c r="Z227" s="21" t="str">
        <f>IFERROR(IF(INDEX(data_mthly!AA:AA,MATCH($C227,data_mthly!$E:$E,0),1)=0,"",INDEX(data_mthly!AA:AA,MATCH($C227,data_mthly!$E:$E,0),1)),"")</f>
        <v/>
      </c>
      <c r="AA227" s="21" t="str">
        <f>IFERROR(IF(INDEX(data_mthly!AB:AB,MATCH($C227,data_mthly!$E:$E,0),1)=0,"",INDEX(data_mthly!AB:AB,MATCH($C227,data_mthly!$E:$E,0),1)),"")</f>
        <v/>
      </c>
      <c r="AB227" s="145" t="str">
        <f>IFERROR(IF(INDEX(data_mthly!AC:AC,MATCH($C227,data_mthly!$E:$E,0),1)=0,"",INDEX(data_mthly!AC:AC,MATCH($C227,data_mthly!$E:$E,0),1)),"")</f>
        <v/>
      </c>
      <c r="AC227" s="21" t="str">
        <f>IFERROR(IF(INDEX(data_mthly!AD:AD,MATCH($C227,data_mthly!$E:$E,0),1)=0,"",INDEX(data_mthly!AD:AD,MATCH($C227,data_mthly!$E:$E,0),1)),"")</f>
        <v/>
      </c>
      <c r="AD227" s="21" t="str">
        <f>IFERROR(IF(INDEX(data_mthly!AE:AE,MATCH($C227,data_mthly!$E:$E,0),1)=0,"",INDEX(data_mthly!AE:AE,MATCH($C227,data_mthly!$E:$E,0),1)),"")</f>
        <v/>
      </c>
      <c r="AE227" s="86" t="str">
        <f>IFERROR(IF(INDEX(data_mthly!AF:AF,MATCH($C227,data_mthly!$E:$E,0),1)=0,"",INDEX(data_mthly!AF:AF,MATCH($C227,data_mthly!$E:$E,0),1)),"")</f>
        <v/>
      </c>
      <c r="AG227" s="88">
        <f t="shared" si="19"/>
        <v>1</v>
      </c>
    </row>
    <row r="228" spans="1:33" ht="15.5">
      <c r="A228" s="88">
        <f t="shared" si="15"/>
        <v>2</v>
      </c>
      <c r="B228" s="89">
        <f>IFERROR(IF(INDEX(data_mthly!C:C,MATCH($C228,data_mthly!$E:$E,0),1)=0,"",INDEX(data_mthly!C:C,MATCH($C228,data_mthly!$E:$E,0),1)),"")</f>
        <v>45627</v>
      </c>
      <c r="C228" s="112">
        <f t="shared" si="23"/>
        <v>45627</v>
      </c>
      <c r="D228" s="155">
        <f>IFERROR(IF(INDEX(data_mthly!F:F,MATCH($C228,data_mthly!$E:$E,0),1)=0,"",INDEX(data_mthly!F:F,MATCH($C228,data_mthly!$E:$E,0),1)),"")</f>
        <v>229667</v>
      </c>
      <c r="E228" s="21">
        <f>IFERROR(IF(INDEX(data_mthly!G:G,MATCH($C228,data_mthly!$E:$E,0),1)=0,"",INDEX(data_mthly!G:G,MATCH($C228,data_mthly!$E:$E,0),1)),"")</f>
        <v>206.19959</v>
      </c>
      <c r="F228" s="145">
        <f>IFERROR(IF(INDEX(data_mthly!H:H,MATCH($C228,data_mthly!$E:$E,0),1)=0,"",INDEX(data_mthly!H:H,MATCH($C228,data_mthly!$E:$E,0),1)),"")</f>
        <v>-0.22661999999999694</v>
      </c>
      <c r="G228" s="145">
        <f>IFERROR(IF(INDEX(data_mthly!I:I,MATCH($C228,data_mthly!$E:$E,0),1)=0,"",INDEX(data_mthly!I:I,MATCH($C228,data_mthly!$E:$E,0),1)),"")</f>
        <v>-8.3786399999999901</v>
      </c>
      <c r="H228" s="21">
        <f>IFERROR(IF(INDEX(data_mthly!J:J,MATCH($C228,data_mthly!$E:$E,0),1)=0,"",INDEX(data_mthly!J:J,MATCH($C228,data_mthly!$E:$E,0),1)),"")</f>
        <v>202.65674000000001</v>
      </c>
      <c r="I228" s="145">
        <f>IFERROR(IF(INDEX(data_mthly!K:K,MATCH($C228,data_mthly!$E:$E,0),1)=0,"",INDEX(data_mthly!K:K,MATCH($C228,data_mthly!$E:$E,0),1)),"")</f>
        <v>-0.27382999999997537</v>
      </c>
      <c r="J228" s="145">
        <f>IFERROR(IF(INDEX(data_mthly!L:L,MATCH($C228,data_mthly!$E:$E,0),1)=0,"",INDEX(data_mthly!L:L,MATCH($C228,data_mthly!$E:$E,0),1)),"")</f>
        <v>-8.2129099999999937</v>
      </c>
      <c r="K228" s="21">
        <f>IFERROR(IF(INDEX(data_mthly!M:M,MATCH($C228,data_mthly!$E:$E,0),1)=0,"",INDEX(data_mthly!M:M,MATCH($C228,data_mthly!$E:$E,0),1)),"")</f>
        <v>89.042299999999997</v>
      </c>
      <c r="L228" s="86">
        <f>IFERROR(IF(INDEX(data_mthly!N:N,MATCH($C228,data_mthly!$E:$E,0),1)=0,"",INDEX(data_mthly!N:N,MATCH($C228,data_mthly!$E:$E,0),1)),"")</f>
        <v>11.6</v>
      </c>
      <c r="M228" s="159"/>
      <c r="N228" s="155">
        <f>IFERROR(IF(INDEX(data_mthly!O:O,MATCH($C228,data_mthly!$E:$E,0),1)=0,"",INDEX(data_mthly!O:O,MATCH($C228,data_mthly!$E:$E,0),1)),"")</f>
        <v>245986</v>
      </c>
      <c r="O228" s="21">
        <f>IFERROR(IF(INDEX(data_mthly!P:P,MATCH($C228,data_mthly!$E:$E,0),1)=0,"",INDEX(data_mthly!P:P,MATCH($C228,data_mthly!$E:$E,0),1)),"")</f>
        <v>208.27654000000001</v>
      </c>
      <c r="P228" s="145">
        <f>IFERROR(IF(INDEX(data_mthly!Q:Q,MATCH($C228,data_mthly!$E:$E,0),1)=0,"",INDEX(data_mthly!Q:Q,MATCH($C228,data_mthly!$E:$E,0),1)),"")</f>
        <v>-0.54205999999999221</v>
      </c>
      <c r="Q228" s="145">
        <f>IFERROR(IF(INDEX(data_mthly!R:R,MATCH($C228,data_mthly!$E:$E,0),1)=0,"",INDEX(data_mthly!R:R,MATCH($C228,data_mthly!$E:$E,0),1)),"")</f>
        <v>-6.0474499999999978</v>
      </c>
      <c r="R228" s="21">
        <f>IFERROR(IF(INDEX(data_mthly!S:S,MATCH($C228,data_mthly!$E:$E,0),1)=0,"",INDEX(data_mthly!S:S,MATCH($C228,data_mthly!$E:$E,0),1)),"")</f>
        <v>204.69994</v>
      </c>
      <c r="S228" s="145">
        <f>IFERROR(IF(INDEX(data_mthly!T:T,MATCH($C228,data_mthly!$E:$E,0),1)=0,"",INDEX(data_mthly!T:T,MATCH($C228,data_mthly!$E:$E,0),1)),"")</f>
        <v>-0.56147000000001412</v>
      </c>
      <c r="T228" s="145">
        <f>IFERROR(IF(INDEX(data_mthly!U:U,MATCH($C228,data_mthly!$E:$E,0),1)=0,"",INDEX(data_mthly!U:U,MATCH($C228,data_mthly!$E:$E,0),1)),"")</f>
        <v>-5.8949499999999944</v>
      </c>
      <c r="U228" s="21">
        <f>IFERROR(IF(INDEX(data_mthly!V:V,MATCH($C228,data_mthly!$E:$E,0),1)=0,"",INDEX(data_mthly!V:V,MATCH($C228,data_mthly!$E:$E,0),1)),"")</f>
        <v>88.408550000000005</v>
      </c>
      <c r="V228" s="86">
        <f>IFERROR(IF(INDEX(data_mthly!W:W,MATCH($C228,data_mthly!$E:$E,0),1)=0,"",INDEX(data_mthly!W:W,MATCH($C228,data_mthly!$E:$E,0),1)),"")</f>
        <v>11.7</v>
      </c>
      <c r="W228" s="160">
        <f t="shared" si="17"/>
        <v>2</v>
      </c>
      <c r="X228" s="21" t="str">
        <f>IFERROR(IF(INDEX(data_mthly!Y:Y,MATCH($C228,data_mthly!$E:$E,0),1)=0,"",INDEX(data_mthly!Y:Y,MATCH($C228,data_mthly!$E:$E,0),1)),"")</f>
        <v/>
      </c>
      <c r="Y228" s="145" t="str">
        <f>IFERROR(IF(INDEX(data_mthly!Z:Z,MATCH($C228,data_mthly!$E:$E,0),1)=0,"",INDEX(data_mthly!Z:Z,MATCH($C228,data_mthly!$E:$E,0),1)),"")</f>
        <v/>
      </c>
      <c r="Z228" s="21" t="str">
        <f>IFERROR(IF(INDEX(data_mthly!AA:AA,MATCH($C228,data_mthly!$E:$E,0),1)=0,"",INDEX(data_mthly!AA:AA,MATCH($C228,data_mthly!$E:$E,0),1)),"")</f>
        <v/>
      </c>
      <c r="AA228" s="21" t="str">
        <f>IFERROR(IF(INDEX(data_mthly!AB:AB,MATCH($C228,data_mthly!$E:$E,0),1)=0,"",INDEX(data_mthly!AB:AB,MATCH($C228,data_mthly!$E:$E,0),1)),"")</f>
        <v/>
      </c>
      <c r="AB228" s="145" t="str">
        <f>IFERROR(IF(INDEX(data_mthly!AC:AC,MATCH($C228,data_mthly!$E:$E,0),1)=0,"",INDEX(data_mthly!AC:AC,MATCH($C228,data_mthly!$E:$E,0),1)),"")</f>
        <v/>
      </c>
      <c r="AC228" s="21" t="str">
        <f>IFERROR(IF(INDEX(data_mthly!AD:AD,MATCH($C228,data_mthly!$E:$E,0),1)=0,"",INDEX(data_mthly!AD:AD,MATCH($C228,data_mthly!$E:$E,0),1)),"")</f>
        <v/>
      </c>
      <c r="AD228" s="21" t="str">
        <f>IFERROR(IF(INDEX(data_mthly!AE:AE,MATCH($C228,data_mthly!$E:$E,0),1)=0,"",INDEX(data_mthly!AE:AE,MATCH($C228,data_mthly!$E:$E,0),1)),"")</f>
        <v/>
      </c>
      <c r="AE228" s="86" t="str">
        <f>IFERROR(IF(INDEX(data_mthly!AF:AF,MATCH($C228,data_mthly!$E:$E,0),1)=0,"",INDEX(data_mthly!AF:AF,MATCH($C228,data_mthly!$E:$E,0),1)),"")</f>
        <v/>
      </c>
      <c r="AG228" s="88">
        <f t="shared" si="19"/>
        <v>2</v>
      </c>
    </row>
    <row r="229" spans="1:33" ht="15.5">
      <c r="A229" s="88">
        <f t="shared" si="15"/>
        <v>1</v>
      </c>
      <c r="B229" s="89">
        <f>IFERROR(IF(INDEX(data_mthly!C:C,MATCH($C229,data_mthly!$E:$E,0),1)=0,"",INDEX(data_mthly!C:C,MATCH($C229,data_mthly!$E:$E,0),1)),"")</f>
        <v>45655</v>
      </c>
      <c r="C229" s="112">
        <f t="shared" si="23"/>
        <v>45658</v>
      </c>
      <c r="D229" s="155">
        <f>IFERROR(IF(INDEX(data_mthly!F:F,MATCH($C229,data_mthly!$E:$E,0),1)=0,"",INDEX(data_mthly!F:F,MATCH($C229,data_mthly!$E:$E,0),1)),"")</f>
        <v>289174</v>
      </c>
      <c r="E229" s="21">
        <f>IFERROR(IF(INDEX(data_mthly!G:G,MATCH($C229,data_mthly!$E:$E,0),1)=0,"",INDEX(data_mthly!G:G,MATCH($C229,data_mthly!$E:$E,0),1)),"")</f>
        <v>204.27028000000001</v>
      </c>
      <c r="F229" s="145">
        <f>IFERROR(IF(INDEX(data_mthly!H:H,MATCH($C229,data_mthly!$E:$E,0),1)=0,"",INDEX(data_mthly!H:H,MATCH($C229,data_mthly!$E:$E,0),1)),"")</f>
        <v>-1.9293099999999868</v>
      </c>
      <c r="G229" s="145">
        <f>IFERROR(IF(INDEX(data_mthly!I:I,MATCH($C229,data_mthly!$E:$E,0),1)=0,"",INDEX(data_mthly!I:I,MATCH($C229,data_mthly!$E:$E,0),1)),"")</f>
        <v>-7.6418099999999924</v>
      </c>
      <c r="H229" s="21">
        <f>IFERROR(IF(INDEX(data_mthly!J:J,MATCH($C229,data_mthly!$E:$E,0),1)=0,"",INDEX(data_mthly!J:J,MATCH($C229,data_mthly!$E:$E,0),1)),"")</f>
        <v>200.83609000000001</v>
      </c>
      <c r="I229" s="145">
        <f>IFERROR(IF(INDEX(data_mthly!K:K,MATCH($C229,data_mthly!$E:$E,0),1)=0,"",INDEX(data_mthly!K:K,MATCH($C229,data_mthly!$E:$E,0),1)),"")</f>
        <v>-1.8206500000000005</v>
      </c>
      <c r="J229" s="145">
        <f>IFERROR(IF(INDEX(data_mthly!L:L,MATCH($C229,data_mthly!$E:$E,0),1)=0,"",INDEX(data_mthly!L:L,MATCH($C229,data_mthly!$E:$E,0),1)),"")</f>
        <v>-7.4737999999999829</v>
      </c>
      <c r="K229" s="21">
        <f>IFERROR(IF(INDEX(data_mthly!M:M,MATCH($C229,data_mthly!$E:$E,0),1)=0,"",INDEX(data_mthly!M:M,MATCH($C229,data_mthly!$E:$E,0),1)),"")</f>
        <v>91.857079999999996</v>
      </c>
      <c r="L229" s="86">
        <f>IFERROR(IF(INDEX(data_mthly!N:N,MATCH($C229,data_mthly!$E:$E,0),1)=0,"",INDEX(data_mthly!N:N,MATCH($C229,data_mthly!$E:$E,0),1)),"")</f>
        <v>11.8</v>
      </c>
      <c r="M229" s="159"/>
      <c r="N229" s="155" t="str">
        <f>IFERROR(IF(INDEX(data_mthly!O:O,MATCH($C229,data_mthly!$E:$E,0),1)=0,"",INDEX(data_mthly!O:O,MATCH($C229,data_mthly!$E:$E,0),1)),"")</f>
        <v/>
      </c>
      <c r="O229" s="21" t="str">
        <f>IFERROR(IF(INDEX(data_mthly!P:P,MATCH($C229,data_mthly!$E:$E,0),1)=0,"",INDEX(data_mthly!P:P,MATCH($C229,data_mthly!$E:$E,0),1)),"")</f>
        <v/>
      </c>
      <c r="P229" s="145" t="str">
        <f>IFERROR(IF(INDEX(data_mthly!Q:Q,MATCH($C229,data_mthly!$E:$E,0),1)=0,"",INDEX(data_mthly!Q:Q,MATCH($C229,data_mthly!$E:$E,0),1)),"")</f>
        <v/>
      </c>
      <c r="Q229" s="145" t="str">
        <f>IFERROR(IF(INDEX(data_mthly!R:R,MATCH($C229,data_mthly!$E:$E,0),1)=0,"",INDEX(data_mthly!R:R,MATCH($C229,data_mthly!$E:$E,0),1)),"")</f>
        <v/>
      </c>
      <c r="R229" s="21" t="str">
        <f>IFERROR(IF(INDEX(data_mthly!S:S,MATCH($C229,data_mthly!$E:$E,0),1)=0,"",INDEX(data_mthly!S:S,MATCH($C229,data_mthly!$E:$E,0),1)),"")</f>
        <v/>
      </c>
      <c r="S229" s="145" t="str">
        <f>IFERROR(IF(INDEX(data_mthly!T:T,MATCH($C229,data_mthly!$E:$E,0),1)=0,"",INDEX(data_mthly!T:T,MATCH($C229,data_mthly!$E:$E,0),1)),"")</f>
        <v/>
      </c>
      <c r="T229" s="145" t="str">
        <f>IFERROR(IF(INDEX(data_mthly!U:U,MATCH($C229,data_mthly!$E:$E,0),1)=0,"",INDEX(data_mthly!U:U,MATCH($C229,data_mthly!$E:$E,0),1)),"")</f>
        <v/>
      </c>
      <c r="U229" s="21" t="str">
        <f>IFERROR(IF(INDEX(data_mthly!V:V,MATCH($C229,data_mthly!$E:$E,0),1)=0,"",INDEX(data_mthly!V:V,MATCH($C229,data_mthly!$E:$E,0),1)),"")</f>
        <v/>
      </c>
      <c r="V229" s="86" t="str">
        <f>IFERROR(IF(INDEX(data_mthly!W:W,MATCH($C229,data_mthly!$E:$E,0),1)=0,"",INDEX(data_mthly!W:W,MATCH($C229,data_mthly!$E:$E,0),1)),"")</f>
        <v/>
      </c>
      <c r="W229" s="160" t="str">
        <f t="shared" si="17"/>
        <v/>
      </c>
      <c r="X229" s="21" t="str">
        <f>IFERROR(IF(INDEX(data_mthly!Y:Y,MATCH($C229,data_mthly!$E:$E,0),1)=0,"",INDEX(data_mthly!Y:Y,MATCH($C229,data_mthly!$E:$E,0),1)),"")</f>
        <v/>
      </c>
      <c r="Y229" s="145" t="str">
        <f>IFERROR(IF(INDEX(data_mthly!Z:Z,MATCH($C229,data_mthly!$E:$E,0),1)=0,"",INDEX(data_mthly!Z:Z,MATCH($C229,data_mthly!$E:$E,0),1)),"")</f>
        <v/>
      </c>
      <c r="Z229" s="21" t="str">
        <f>IFERROR(IF(INDEX(data_mthly!AA:AA,MATCH($C229,data_mthly!$E:$E,0),1)=0,"",INDEX(data_mthly!AA:AA,MATCH($C229,data_mthly!$E:$E,0),1)),"")</f>
        <v/>
      </c>
      <c r="AA229" s="21" t="str">
        <f>IFERROR(IF(INDEX(data_mthly!AB:AB,MATCH($C229,data_mthly!$E:$E,0),1)=0,"",INDEX(data_mthly!AB:AB,MATCH($C229,data_mthly!$E:$E,0),1)),"")</f>
        <v/>
      </c>
      <c r="AB229" s="145" t="str">
        <f>IFERROR(IF(INDEX(data_mthly!AC:AC,MATCH($C229,data_mthly!$E:$E,0),1)=0,"",INDEX(data_mthly!AC:AC,MATCH($C229,data_mthly!$E:$E,0),1)),"")</f>
        <v/>
      </c>
      <c r="AC229" s="21" t="str">
        <f>IFERROR(IF(INDEX(data_mthly!AD:AD,MATCH($C229,data_mthly!$E:$E,0),1)=0,"",INDEX(data_mthly!AD:AD,MATCH($C229,data_mthly!$E:$E,0),1)),"")</f>
        <v/>
      </c>
      <c r="AD229" s="21" t="str">
        <f>IFERROR(IF(INDEX(data_mthly!AE:AE,MATCH($C229,data_mthly!$E:$E,0),1)=0,"",INDEX(data_mthly!AE:AE,MATCH($C229,data_mthly!$E:$E,0),1)),"")</f>
        <v/>
      </c>
      <c r="AE229" s="86" t="str">
        <f>IFERROR(IF(INDEX(data_mthly!AF:AF,MATCH($C229,data_mthly!$E:$E,0),1)=0,"",INDEX(data_mthly!AF:AF,MATCH($C229,data_mthly!$E:$E,0),1)),"")</f>
        <v/>
      </c>
      <c r="AG229" s="88">
        <f t="shared" si="19"/>
        <v>1</v>
      </c>
    </row>
    <row r="230" spans="1:33" ht="15.5">
      <c r="A230" s="88">
        <f t="shared" si="15"/>
        <v>2</v>
      </c>
      <c r="B230" s="89">
        <f>IFERROR(IF(INDEX(data_mthly!C:C,MATCH($C230,data_mthly!$E:$E,0),1)=0,"",INDEX(data_mthly!C:C,MATCH($C230,data_mthly!$E:$E,0),1)),"")</f>
        <v>45690</v>
      </c>
      <c r="C230" s="112">
        <f t="shared" si="23"/>
        <v>45689</v>
      </c>
      <c r="D230" s="155">
        <f>IFERROR(IF(INDEX(data_mthly!F:F,MATCH($C230,data_mthly!$E:$E,0),1)=0,"",INDEX(data_mthly!F:F,MATCH($C230,data_mthly!$E:$E,0),1)),"")</f>
        <v>244481</v>
      </c>
      <c r="E230" s="21">
        <f>IFERROR(IF(INDEX(data_mthly!G:G,MATCH($C230,data_mthly!$E:$E,0),1)=0,"",INDEX(data_mthly!G:G,MATCH($C230,data_mthly!$E:$E,0),1)),"")</f>
        <v>203.26496</v>
      </c>
      <c r="F230" s="145">
        <f>IFERROR(IF(INDEX(data_mthly!H:H,MATCH($C230,data_mthly!$E:$E,0),1)=0,"",INDEX(data_mthly!H:H,MATCH($C230,data_mthly!$E:$E,0),1)),"")</f>
        <v>-1.0053200000000118</v>
      </c>
      <c r="G230" s="145">
        <f>IFERROR(IF(INDEX(data_mthly!I:I,MATCH($C230,data_mthly!$E:$E,0),1)=0,"",INDEX(data_mthly!I:I,MATCH($C230,data_mthly!$E:$E,0),1)),"")</f>
        <v>-8.0551800000000071</v>
      </c>
      <c r="H230" s="21">
        <f>IFERROR(IF(INDEX(data_mthly!J:J,MATCH($C230,data_mthly!$E:$E,0),1)=0,"",INDEX(data_mthly!J:J,MATCH($C230,data_mthly!$E:$E,0),1)),"")</f>
        <v>199.84277</v>
      </c>
      <c r="I230" s="145">
        <f>IFERROR(IF(INDEX(data_mthly!K:K,MATCH($C230,data_mthly!$E:$E,0),1)=0,"",INDEX(data_mthly!K:K,MATCH($C230,data_mthly!$E:$E,0),1)),"")</f>
        <v>-0.99332000000001131</v>
      </c>
      <c r="J230" s="145">
        <f>IFERROR(IF(INDEX(data_mthly!L:L,MATCH($C230,data_mthly!$E:$E,0),1)=0,"",INDEX(data_mthly!L:L,MATCH($C230,data_mthly!$E:$E,0),1)),"")</f>
        <v>-7.8950299999999913</v>
      </c>
      <c r="K230" s="21">
        <f>IFERROR(IF(INDEX(data_mthly!M:M,MATCH($C230,data_mthly!$E:$E,0),1)=0,"",INDEX(data_mthly!M:M,MATCH($C230,data_mthly!$E:$E,0),1)),"")</f>
        <v>91.677779999999998</v>
      </c>
      <c r="L230" s="86">
        <f>IFERROR(IF(INDEX(data_mthly!N:N,MATCH($C230,data_mthly!$E:$E,0),1)=0,"",INDEX(data_mthly!N:N,MATCH($C230,data_mthly!$E:$E,0),1)),"")</f>
        <v>11.7</v>
      </c>
      <c r="M230" s="159"/>
      <c r="N230" s="155" t="str">
        <f>IFERROR(IF(INDEX(data_mthly!O:O,MATCH($C230,data_mthly!$E:$E,0),1)=0,"",INDEX(data_mthly!O:O,MATCH($C230,data_mthly!$E:$E,0),1)),"")</f>
        <v/>
      </c>
      <c r="O230" s="21" t="str">
        <f>IFERROR(IF(INDEX(data_mthly!P:P,MATCH($C230,data_mthly!$E:$E,0),1)=0,"",INDEX(data_mthly!P:P,MATCH($C230,data_mthly!$E:$E,0),1)),"")</f>
        <v/>
      </c>
      <c r="P230" s="145" t="str">
        <f>IFERROR(IF(INDEX(data_mthly!Q:Q,MATCH($C230,data_mthly!$E:$E,0),1)=0,"",INDEX(data_mthly!Q:Q,MATCH($C230,data_mthly!$E:$E,0),1)),"")</f>
        <v/>
      </c>
      <c r="Q230" s="145" t="str">
        <f>IFERROR(IF(INDEX(data_mthly!R:R,MATCH($C230,data_mthly!$E:$E,0),1)=0,"",INDEX(data_mthly!R:R,MATCH($C230,data_mthly!$E:$E,0),1)),"")</f>
        <v/>
      </c>
      <c r="R230" s="21" t="str">
        <f>IFERROR(IF(INDEX(data_mthly!S:S,MATCH($C230,data_mthly!$E:$E,0),1)=0,"",INDEX(data_mthly!S:S,MATCH($C230,data_mthly!$E:$E,0),1)),"")</f>
        <v/>
      </c>
      <c r="S230" s="145" t="str">
        <f>IFERROR(IF(INDEX(data_mthly!T:T,MATCH($C230,data_mthly!$E:$E,0),1)=0,"",INDEX(data_mthly!T:T,MATCH($C230,data_mthly!$E:$E,0),1)),"")</f>
        <v/>
      </c>
      <c r="T230" s="145" t="str">
        <f>IFERROR(IF(INDEX(data_mthly!U:U,MATCH($C230,data_mthly!$E:$E,0),1)=0,"",INDEX(data_mthly!U:U,MATCH($C230,data_mthly!$E:$E,0),1)),"")</f>
        <v/>
      </c>
      <c r="U230" s="21" t="str">
        <f>IFERROR(IF(INDEX(data_mthly!V:V,MATCH($C230,data_mthly!$E:$E,0),1)=0,"",INDEX(data_mthly!V:V,MATCH($C230,data_mthly!$E:$E,0),1)),"")</f>
        <v/>
      </c>
      <c r="V230" s="86" t="str">
        <f>IFERROR(IF(INDEX(data_mthly!W:W,MATCH($C230,data_mthly!$E:$E,0),1)=0,"",INDEX(data_mthly!W:W,MATCH($C230,data_mthly!$E:$E,0),1)),"")</f>
        <v/>
      </c>
      <c r="W230" s="160" t="str">
        <f t="shared" si="17"/>
        <v/>
      </c>
      <c r="X230" s="21" t="str">
        <f>IFERROR(IF(INDEX(data_mthly!Y:Y,MATCH($C230,data_mthly!$E:$E,0),1)=0,"",INDEX(data_mthly!Y:Y,MATCH($C230,data_mthly!$E:$E,0),1)),"")</f>
        <v/>
      </c>
      <c r="Y230" s="145" t="str">
        <f>IFERROR(IF(INDEX(data_mthly!Z:Z,MATCH($C230,data_mthly!$E:$E,0),1)=0,"",INDEX(data_mthly!Z:Z,MATCH($C230,data_mthly!$E:$E,0),1)),"")</f>
        <v/>
      </c>
      <c r="Z230" s="21" t="str">
        <f>IFERROR(IF(INDEX(data_mthly!AA:AA,MATCH($C230,data_mthly!$E:$E,0),1)=0,"",INDEX(data_mthly!AA:AA,MATCH($C230,data_mthly!$E:$E,0),1)),"")</f>
        <v/>
      </c>
      <c r="AA230" s="21" t="str">
        <f>IFERROR(IF(INDEX(data_mthly!AB:AB,MATCH($C230,data_mthly!$E:$E,0),1)=0,"",INDEX(data_mthly!AB:AB,MATCH($C230,data_mthly!$E:$E,0),1)),"")</f>
        <v/>
      </c>
      <c r="AB230" s="145" t="str">
        <f>IFERROR(IF(INDEX(data_mthly!AC:AC,MATCH($C230,data_mthly!$E:$E,0),1)=0,"",INDEX(data_mthly!AC:AC,MATCH($C230,data_mthly!$E:$E,0),1)),"")</f>
        <v/>
      </c>
      <c r="AC230" s="21" t="str">
        <f>IFERROR(IF(INDEX(data_mthly!AD:AD,MATCH($C230,data_mthly!$E:$E,0),1)=0,"",INDEX(data_mthly!AD:AD,MATCH($C230,data_mthly!$E:$E,0),1)),"")</f>
        <v/>
      </c>
      <c r="AD230" s="21" t="str">
        <f>IFERROR(IF(INDEX(data_mthly!AE:AE,MATCH($C230,data_mthly!$E:$E,0),1)=0,"",INDEX(data_mthly!AE:AE,MATCH($C230,data_mthly!$E:$E,0),1)),"")</f>
        <v/>
      </c>
      <c r="AE230" s="86" t="str">
        <f>IFERROR(IF(INDEX(data_mthly!AF:AF,MATCH($C230,data_mthly!$E:$E,0),1)=0,"",INDEX(data_mthly!AF:AF,MATCH($C230,data_mthly!$E:$E,0),1)),"")</f>
        <v/>
      </c>
      <c r="AG230" s="88">
        <f t="shared" si="19"/>
        <v>2</v>
      </c>
    </row>
    <row r="231" spans="1:33" ht="15.5">
      <c r="A231" s="88">
        <f t="shared" si="15"/>
        <v>1</v>
      </c>
      <c r="B231" s="89">
        <f>IFERROR(IF(INDEX(data_mthly!C:C,MATCH($C231,data_mthly!$E:$E,0),1)=0,"",INDEX(data_mthly!C:C,MATCH($C231,data_mthly!$E:$E,0),1)),"")</f>
        <v>45718</v>
      </c>
      <c r="C231" s="112">
        <f t="shared" si="23"/>
        <v>45717</v>
      </c>
      <c r="D231" s="155">
        <f>IFERROR(IF(INDEX(data_mthly!F:F,MATCH($C231,data_mthly!$E:$E,0),1)=0,"",INDEX(data_mthly!F:F,MATCH($C231,data_mthly!$E:$E,0),1)),"")</f>
        <v>236203</v>
      </c>
      <c r="E231" s="21">
        <f>IFERROR(IF(INDEX(data_mthly!G:G,MATCH($C231,data_mthly!$E:$E,0),1)=0,"",INDEX(data_mthly!G:G,MATCH($C231,data_mthly!$E:$E,0),1)),"")</f>
        <v>204.23725999999999</v>
      </c>
      <c r="F231" s="145">
        <f>IFERROR(IF(INDEX(data_mthly!H:H,MATCH($C231,data_mthly!$E:$E,0),1)=0,"",INDEX(data_mthly!H:H,MATCH($C231,data_mthly!$E:$E,0),1)),"")</f>
        <v>0.97229999999998995</v>
      </c>
      <c r="G231" s="145">
        <f>IFERROR(IF(INDEX(data_mthly!I:I,MATCH($C231,data_mthly!$E:$E,0),1)=0,"",INDEX(data_mthly!I:I,MATCH($C231,data_mthly!$E:$E,0),1)),"")</f>
        <v>-7.2149699999999939</v>
      </c>
      <c r="H231" s="21">
        <f>IFERROR(IF(INDEX(data_mthly!J:J,MATCH($C231,data_mthly!$E:$E,0),1)=0,"",INDEX(data_mthly!J:J,MATCH($C231,data_mthly!$E:$E,0),1)),"")</f>
        <v>200.78231</v>
      </c>
      <c r="I231" s="145">
        <f>IFERROR(IF(INDEX(data_mthly!K:K,MATCH($C231,data_mthly!$E:$E,0),1)=0,"",INDEX(data_mthly!K:K,MATCH($C231,data_mthly!$E:$E,0),1)),"")</f>
        <v>0.93953999999999382</v>
      </c>
      <c r="J231" s="145">
        <f>IFERROR(IF(INDEX(data_mthly!L:L,MATCH($C231,data_mthly!$E:$E,0),1)=0,"",INDEX(data_mthly!L:L,MATCH($C231,data_mthly!$E:$E,0),1)),"")</f>
        <v>-7.0996600000000001</v>
      </c>
      <c r="K231" s="21">
        <f>IFERROR(IF(INDEX(data_mthly!M:M,MATCH($C231,data_mthly!$E:$E,0),1)=0,"",INDEX(data_mthly!M:M,MATCH($C231,data_mthly!$E:$E,0),1)),"")</f>
        <v>91.080529999999996</v>
      </c>
      <c r="L231" s="86">
        <f>IFERROR(IF(INDEX(data_mthly!N:N,MATCH($C231,data_mthly!$E:$E,0),1)=0,"",INDEX(data_mthly!N:N,MATCH($C231,data_mthly!$E:$E,0),1)),"")</f>
        <v>11.6</v>
      </c>
      <c r="M231" s="159"/>
      <c r="N231" s="155" t="str">
        <f>IFERROR(IF(INDEX(data_mthly!O:O,MATCH($C231,data_mthly!$E:$E,0),1)=0,"",INDEX(data_mthly!O:O,MATCH($C231,data_mthly!$E:$E,0),1)),"")</f>
        <v/>
      </c>
      <c r="O231" s="21" t="str">
        <f>IFERROR(IF(INDEX(data_mthly!P:P,MATCH($C231,data_mthly!$E:$E,0),1)=0,"",INDEX(data_mthly!P:P,MATCH($C231,data_mthly!$E:$E,0),1)),"")</f>
        <v/>
      </c>
      <c r="P231" s="145" t="str">
        <f>IFERROR(IF(INDEX(data_mthly!Q:Q,MATCH($C231,data_mthly!$E:$E,0),1)=0,"",INDEX(data_mthly!Q:Q,MATCH($C231,data_mthly!$E:$E,0),1)),"")</f>
        <v/>
      </c>
      <c r="Q231" s="145" t="str">
        <f>IFERROR(IF(INDEX(data_mthly!R:R,MATCH($C231,data_mthly!$E:$E,0),1)=0,"",INDEX(data_mthly!R:R,MATCH($C231,data_mthly!$E:$E,0),1)),"")</f>
        <v/>
      </c>
      <c r="R231" s="21" t="str">
        <f>IFERROR(IF(INDEX(data_mthly!S:S,MATCH($C231,data_mthly!$E:$E,0),1)=0,"",INDEX(data_mthly!S:S,MATCH($C231,data_mthly!$E:$E,0),1)),"")</f>
        <v/>
      </c>
      <c r="S231" s="145" t="str">
        <f>IFERROR(IF(INDEX(data_mthly!T:T,MATCH($C231,data_mthly!$E:$E,0),1)=0,"",INDEX(data_mthly!T:T,MATCH($C231,data_mthly!$E:$E,0),1)),"")</f>
        <v/>
      </c>
      <c r="T231" s="145" t="str">
        <f>IFERROR(IF(INDEX(data_mthly!U:U,MATCH($C231,data_mthly!$E:$E,0),1)=0,"",INDEX(data_mthly!U:U,MATCH($C231,data_mthly!$E:$E,0),1)),"")</f>
        <v/>
      </c>
      <c r="U231" s="21" t="str">
        <f>IFERROR(IF(INDEX(data_mthly!V:V,MATCH($C231,data_mthly!$E:$E,0),1)=0,"",INDEX(data_mthly!V:V,MATCH($C231,data_mthly!$E:$E,0),1)),"")</f>
        <v/>
      </c>
      <c r="V231" s="86" t="str">
        <f>IFERROR(IF(INDEX(data_mthly!W:W,MATCH($C231,data_mthly!$E:$E,0),1)=0,"",INDEX(data_mthly!W:W,MATCH($C231,data_mthly!$E:$E,0),1)),"")</f>
        <v/>
      </c>
      <c r="W231" s="160" t="str">
        <f t="shared" si="17"/>
        <v/>
      </c>
      <c r="X231" s="21" t="str">
        <f>IFERROR(IF(INDEX(data_mthly!Y:Y,MATCH($C231,data_mthly!$E:$E,0),1)=0,"",INDEX(data_mthly!Y:Y,MATCH($C231,data_mthly!$E:$E,0),1)),"")</f>
        <v/>
      </c>
      <c r="Y231" s="145" t="str">
        <f>IFERROR(IF(INDEX(data_mthly!Z:Z,MATCH($C231,data_mthly!$E:$E,0),1)=0,"",INDEX(data_mthly!Z:Z,MATCH($C231,data_mthly!$E:$E,0),1)),"")</f>
        <v/>
      </c>
      <c r="Z231" s="21" t="str">
        <f>IFERROR(IF(INDEX(data_mthly!AA:AA,MATCH($C231,data_mthly!$E:$E,0),1)=0,"",INDEX(data_mthly!AA:AA,MATCH($C231,data_mthly!$E:$E,0),1)),"")</f>
        <v/>
      </c>
      <c r="AA231" s="21" t="str">
        <f>IFERROR(IF(INDEX(data_mthly!AB:AB,MATCH($C231,data_mthly!$E:$E,0),1)=0,"",INDEX(data_mthly!AB:AB,MATCH($C231,data_mthly!$E:$E,0),1)),"")</f>
        <v/>
      </c>
      <c r="AB231" s="145" t="str">
        <f>IFERROR(IF(INDEX(data_mthly!AC:AC,MATCH($C231,data_mthly!$E:$E,0),1)=0,"",INDEX(data_mthly!AC:AC,MATCH($C231,data_mthly!$E:$E,0),1)),"")</f>
        <v/>
      </c>
      <c r="AC231" s="21" t="str">
        <f>IFERROR(IF(INDEX(data_mthly!AD:AD,MATCH($C231,data_mthly!$E:$E,0),1)=0,"",INDEX(data_mthly!AD:AD,MATCH($C231,data_mthly!$E:$E,0),1)),"")</f>
        <v/>
      </c>
      <c r="AD231" s="21" t="str">
        <f>IFERROR(IF(INDEX(data_mthly!AE:AE,MATCH($C231,data_mthly!$E:$E,0),1)=0,"",INDEX(data_mthly!AE:AE,MATCH($C231,data_mthly!$E:$E,0),1)),"")</f>
        <v/>
      </c>
      <c r="AE231" s="86" t="str">
        <f>IFERROR(IF(INDEX(data_mthly!AF:AF,MATCH($C231,data_mthly!$E:$E,0),1)=0,"",INDEX(data_mthly!AF:AF,MATCH($C231,data_mthly!$E:$E,0),1)),"")</f>
        <v/>
      </c>
      <c r="AG231" s="88">
        <f t="shared" si="19"/>
        <v>1</v>
      </c>
    </row>
    <row r="232" spans="1:33" ht="15.5">
      <c r="A232" s="88">
        <f t="shared" si="15"/>
        <v>2</v>
      </c>
      <c r="B232" s="89">
        <f>IFERROR(IF(INDEX(data_mthly!C:C,MATCH($C232,data_mthly!$E:$E,0),1)=0,"",INDEX(data_mthly!C:C,MATCH($C232,data_mthly!$E:$E,0),1)),"")</f>
        <v>45746</v>
      </c>
      <c r="C232" s="112">
        <f t="shared" si="23"/>
        <v>45748</v>
      </c>
      <c r="D232" s="155">
        <f>IFERROR(IF(INDEX(data_mthly!F:F,MATCH($C232,data_mthly!$E:$E,0),1)=0,"",INDEX(data_mthly!F:F,MATCH($C232,data_mthly!$E:$E,0),1)),"")</f>
        <v>290256</v>
      </c>
      <c r="E232" s="21">
        <f>IFERROR(IF(INDEX(data_mthly!G:G,MATCH($C232,data_mthly!$E:$E,0),1)=0,"",INDEX(data_mthly!G:G,MATCH($C232,data_mthly!$E:$E,0),1)),"")</f>
        <v>205.22217000000001</v>
      </c>
      <c r="F232" s="145">
        <f>IFERROR(IF(INDEX(data_mthly!H:H,MATCH($C232,data_mthly!$E:$E,0),1)=0,"",INDEX(data_mthly!H:H,MATCH($C232,data_mthly!$E:$E,0),1)),"")</f>
        <v>0.9849100000000135</v>
      </c>
      <c r="G232" s="145">
        <f>IFERROR(IF(INDEX(data_mthly!I:I,MATCH($C232,data_mthly!$E:$E,0),1)=0,"",INDEX(data_mthly!I:I,MATCH($C232,data_mthly!$E:$E,0),1)),"")</f>
        <v>-5.6697999999999809</v>
      </c>
      <c r="H232" s="21">
        <f>IFERROR(IF(INDEX(data_mthly!J:J,MATCH($C232,data_mthly!$E:$E,0),1)=0,"",INDEX(data_mthly!J:J,MATCH($C232,data_mthly!$E:$E,0),1)),"")</f>
        <v>201.75194999999999</v>
      </c>
      <c r="I232" s="145">
        <f>IFERROR(IF(INDEX(data_mthly!K:K,MATCH($C232,data_mthly!$E:$E,0),1)=0,"",INDEX(data_mthly!K:K,MATCH($C232,data_mthly!$E:$E,0),1)),"")</f>
        <v>0.96963999999999828</v>
      </c>
      <c r="J232" s="145">
        <f>IFERROR(IF(INDEX(data_mthly!L:L,MATCH($C232,data_mthly!$E:$E,0),1)=0,"",INDEX(data_mthly!L:L,MATCH($C232,data_mthly!$E:$E,0),1)),"")</f>
        <v>-5.5734800000000178</v>
      </c>
      <c r="K232" s="21">
        <f>IFERROR(IF(INDEX(data_mthly!M:M,MATCH($C232,data_mthly!$E:$E,0),1)=0,"",INDEX(data_mthly!M:M,MATCH($C232,data_mthly!$E:$E,0),1)),"")</f>
        <v>91.100819999999999</v>
      </c>
      <c r="L232" s="86">
        <f>IFERROR(IF(INDEX(data_mthly!N:N,MATCH($C232,data_mthly!$E:$E,0),1)=0,"",INDEX(data_mthly!N:N,MATCH($C232,data_mthly!$E:$E,0),1)),"")</f>
        <v>11.5</v>
      </c>
      <c r="M232" s="159"/>
      <c r="N232" s="155" t="str">
        <f>IFERROR(IF(INDEX(data_mthly!O:O,MATCH($C232,data_mthly!$E:$E,0),1)=0,"",INDEX(data_mthly!O:O,MATCH($C232,data_mthly!$E:$E,0),1)),"")</f>
        <v/>
      </c>
      <c r="O232" s="21" t="str">
        <f>IFERROR(IF(INDEX(data_mthly!P:P,MATCH($C232,data_mthly!$E:$E,0),1)=0,"",INDEX(data_mthly!P:P,MATCH($C232,data_mthly!$E:$E,0),1)),"")</f>
        <v/>
      </c>
      <c r="P232" s="145" t="str">
        <f>IFERROR(IF(INDEX(data_mthly!Q:Q,MATCH($C232,data_mthly!$E:$E,0),1)=0,"",INDEX(data_mthly!Q:Q,MATCH($C232,data_mthly!$E:$E,0),1)),"")</f>
        <v/>
      </c>
      <c r="Q232" s="145" t="str">
        <f>IFERROR(IF(INDEX(data_mthly!R:R,MATCH($C232,data_mthly!$E:$E,0),1)=0,"",INDEX(data_mthly!R:R,MATCH($C232,data_mthly!$E:$E,0),1)),"")</f>
        <v/>
      </c>
      <c r="R232" s="21" t="str">
        <f>IFERROR(IF(INDEX(data_mthly!S:S,MATCH($C232,data_mthly!$E:$E,0),1)=0,"",INDEX(data_mthly!S:S,MATCH($C232,data_mthly!$E:$E,0),1)),"")</f>
        <v/>
      </c>
      <c r="S232" s="145" t="str">
        <f>IFERROR(IF(INDEX(data_mthly!T:T,MATCH($C232,data_mthly!$E:$E,0),1)=0,"",INDEX(data_mthly!T:T,MATCH($C232,data_mthly!$E:$E,0),1)),"")</f>
        <v/>
      </c>
      <c r="T232" s="145" t="str">
        <f>IFERROR(IF(INDEX(data_mthly!U:U,MATCH($C232,data_mthly!$E:$E,0),1)=0,"",INDEX(data_mthly!U:U,MATCH($C232,data_mthly!$E:$E,0),1)),"")</f>
        <v/>
      </c>
      <c r="U232" s="21" t="str">
        <f>IFERROR(IF(INDEX(data_mthly!V:V,MATCH($C232,data_mthly!$E:$E,0),1)=0,"",INDEX(data_mthly!V:V,MATCH($C232,data_mthly!$E:$E,0),1)),"")</f>
        <v/>
      </c>
      <c r="V232" s="86" t="str">
        <f>IFERROR(IF(INDEX(data_mthly!W:W,MATCH($C232,data_mthly!$E:$E,0),1)=0,"",INDEX(data_mthly!W:W,MATCH($C232,data_mthly!$E:$E,0),1)),"")</f>
        <v/>
      </c>
      <c r="W232" s="160" t="str">
        <f t="shared" si="17"/>
        <v/>
      </c>
      <c r="X232" s="21" t="str">
        <f>IFERROR(IF(INDEX(data_mthly!Y:Y,MATCH($C232,data_mthly!$E:$E,0),1)=0,"",INDEX(data_mthly!Y:Y,MATCH($C232,data_mthly!$E:$E,0),1)),"")</f>
        <v/>
      </c>
      <c r="Y232" s="145" t="str">
        <f>IFERROR(IF(INDEX(data_mthly!Z:Z,MATCH($C232,data_mthly!$E:$E,0),1)=0,"",INDEX(data_mthly!Z:Z,MATCH($C232,data_mthly!$E:$E,0),1)),"")</f>
        <v/>
      </c>
      <c r="Z232" s="21" t="str">
        <f>IFERROR(IF(INDEX(data_mthly!AA:AA,MATCH($C232,data_mthly!$E:$E,0),1)=0,"",INDEX(data_mthly!AA:AA,MATCH($C232,data_mthly!$E:$E,0),1)),"")</f>
        <v/>
      </c>
      <c r="AA232" s="21" t="str">
        <f>IFERROR(IF(INDEX(data_mthly!AB:AB,MATCH($C232,data_mthly!$E:$E,0),1)=0,"",INDEX(data_mthly!AB:AB,MATCH($C232,data_mthly!$E:$E,0),1)),"")</f>
        <v/>
      </c>
      <c r="AB232" s="145" t="str">
        <f>IFERROR(IF(INDEX(data_mthly!AC:AC,MATCH($C232,data_mthly!$E:$E,0),1)=0,"",INDEX(data_mthly!AC:AC,MATCH($C232,data_mthly!$E:$E,0),1)),"")</f>
        <v/>
      </c>
      <c r="AC232" s="21" t="str">
        <f>IFERROR(IF(INDEX(data_mthly!AD:AD,MATCH($C232,data_mthly!$E:$E,0),1)=0,"",INDEX(data_mthly!AD:AD,MATCH($C232,data_mthly!$E:$E,0),1)),"")</f>
        <v/>
      </c>
      <c r="AD232" s="21" t="str">
        <f>IFERROR(IF(INDEX(data_mthly!AE:AE,MATCH($C232,data_mthly!$E:$E,0),1)=0,"",INDEX(data_mthly!AE:AE,MATCH($C232,data_mthly!$E:$E,0),1)),"")</f>
        <v/>
      </c>
      <c r="AE232" s="86" t="str">
        <f>IFERROR(IF(INDEX(data_mthly!AF:AF,MATCH($C232,data_mthly!$E:$E,0),1)=0,"",INDEX(data_mthly!AF:AF,MATCH($C232,data_mthly!$E:$E,0),1)),"")</f>
        <v/>
      </c>
      <c r="AG232" s="88">
        <f t="shared" si="19"/>
        <v>2</v>
      </c>
    </row>
    <row r="233" spans="1:33" ht="15.5">
      <c r="A233" s="88">
        <f t="shared" si="15"/>
        <v>1</v>
      </c>
      <c r="B233" s="89">
        <f>IFERROR(IF(INDEX(data_mthly!C:C,MATCH($C233,data_mthly!$E:$E,0),1)=0,"",INDEX(data_mthly!C:C,MATCH($C233,data_mthly!$E:$E,0),1)),"")</f>
        <v>45781</v>
      </c>
      <c r="C233" s="112">
        <f t="shared" si="23"/>
        <v>45778</v>
      </c>
      <c r="D233" s="155">
        <f>IFERROR(IF(INDEX(data_mthly!F:F,MATCH($C233,data_mthly!$E:$E,0),1)=0,"",INDEX(data_mthly!F:F,MATCH($C233,data_mthly!$E:$E,0),1)),"")</f>
        <v>221717</v>
      </c>
      <c r="E233" s="21">
        <f>IFERROR(IF(INDEX(data_mthly!G:G,MATCH($C233,data_mthly!$E:$E,0),1)=0,"",INDEX(data_mthly!G:G,MATCH($C233,data_mthly!$E:$E,0),1)),"")</f>
        <v>206.25852</v>
      </c>
      <c r="F233" s="145">
        <f>IFERROR(IF(INDEX(data_mthly!H:H,MATCH($C233,data_mthly!$E:$E,0),1)=0,"",INDEX(data_mthly!H:H,MATCH($C233,data_mthly!$E:$E,0),1)),"")</f>
        <v>1.0363499999999988</v>
      </c>
      <c r="G233" s="145">
        <f>IFERROR(IF(INDEX(data_mthly!I:I,MATCH($C233,data_mthly!$E:$E,0),1)=0,"",INDEX(data_mthly!I:I,MATCH($C233,data_mthly!$E:$E,0),1)),"")</f>
        <v>-4.927109999999999</v>
      </c>
      <c r="H233" s="21">
        <f>IFERROR(IF(INDEX(data_mthly!J:J,MATCH($C233,data_mthly!$E:$E,0),1)=0,"",INDEX(data_mthly!J:J,MATCH($C233,data_mthly!$E:$E,0),1)),"")</f>
        <v>202.76086000000001</v>
      </c>
      <c r="I233" s="145">
        <f>IFERROR(IF(INDEX(data_mthly!K:K,MATCH($C233,data_mthly!$E:$E,0),1)=0,"",INDEX(data_mthly!K:K,MATCH($C233,data_mthly!$E:$E,0),1)),"")</f>
        <v>1.0089100000000144</v>
      </c>
      <c r="J233" s="145">
        <f>IFERROR(IF(INDEX(data_mthly!L:L,MATCH($C233,data_mthly!$E:$E,0),1)=0,"",INDEX(data_mthly!L:L,MATCH($C233,data_mthly!$E:$E,0),1)),"")</f>
        <v>-4.8414599999999837</v>
      </c>
      <c r="K233" s="21">
        <f>IFERROR(IF(INDEX(data_mthly!M:M,MATCH($C233,data_mthly!$E:$E,0),1)=0,"",INDEX(data_mthly!M:M,MATCH($C233,data_mthly!$E:$E,0),1)),"")</f>
        <v>90.818399999999997</v>
      </c>
      <c r="L233" s="86">
        <f>IFERROR(IF(INDEX(data_mthly!N:N,MATCH($C233,data_mthly!$E:$E,0),1)=0,"",INDEX(data_mthly!N:N,MATCH($C233,data_mthly!$E:$E,0),1)),"")</f>
        <v>11.5</v>
      </c>
      <c r="M233" s="159"/>
      <c r="N233" s="155" t="str">
        <f>IFERROR(IF(INDEX(data_mthly!O:O,MATCH($C233,data_mthly!$E:$E,0),1)=0,"",INDEX(data_mthly!O:O,MATCH($C233,data_mthly!$E:$E,0),1)),"")</f>
        <v/>
      </c>
      <c r="O233" s="21" t="str">
        <f>IFERROR(IF(INDEX(data_mthly!P:P,MATCH($C233,data_mthly!$E:$E,0),1)=0,"",INDEX(data_mthly!P:P,MATCH($C233,data_mthly!$E:$E,0),1)),"")</f>
        <v/>
      </c>
      <c r="P233" s="145" t="str">
        <f>IFERROR(IF(INDEX(data_mthly!Q:Q,MATCH($C233,data_mthly!$E:$E,0),1)=0,"",INDEX(data_mthly!Q:Q,MATCH($C233,data_mthly!$E:$E,0),1)),"")</f>
        <v/>
      </c>
      <c r="Q233" s="145" t="str">
        <f>IFERROR(IF(INDEX(data_mthly!R:R,MATCH($C233,data_mthly!$E:$E,0),1)=0,"",INDEX(data_mthly!R:R,MATCH($C233,data_mthly!$E:$E,0),1)),"")</f>
        <v/>
      </c>
      <c r="R233" s="21" t="str">
        <f>IFERROR(IF(INDEX(data_mthly!S:S,MATCH($C233,data_mthly!$E:$E,0),1)=0,"",INDEX(data_mthly!S:S,MATCH($C233,data_mthly!$E:$E,0),1)),"")</f>
        <v/>
      </c>
      <c r="S233" s="145" t="str">
        <f>IFERROR(IF(INDEX(data_mthly!T:T,MATCH($C233,data_mthly!$E:$E,0),1)=0,"",INDEX(data_mthly!T:T,MATCH($C233,data_mthly!$E:$E,0),1)),"")</f>
        <v/>
      </c>
      <c r="T233" s="145" t="str">
        <f>IFERROR(IF(INDEX(data_mthly!U:U,MATCH($C233,data_mthly!$E:$E,0),1)=0,"",INDEX(data_mthly!U:U,MATCH($C233,data_mthly!$E:$E,0),1)),"")</f>
        <v/>
      </c>
      <c r="U233" s="21" t="str">
        <f>IFERROR(IF(INDEX(data_mthly!V:V,MATCH($C233,data_mthly!$E:$E,0),1)=0,"",INDEX(data_mthly!V:V,MATCH($C233,data_mthly!$E:$E,0),1)),"")</f>
        <v/>
      </c>
      <c r="V233" s="86" t="str">
        <f>IFERROR(IF(INDEX(data_mthly!W:W,MATCH($C233,data_mthly!$E:$E,0),1)=0,"",INDEX(data_mthly!W:W,MATCH($C233,data_mthly!$E:$E,0),1)),"")</f>
        <v/>
      </c>
      <c r="W233" s="160" t="str">
        <f t="shared" si="17"/>
        <v/>
      </c>
      <c r="X233" s="21" t="str">
        <f>IFERROR(IF(INDEX(data_mthly!Y:Y,MATCH($C233,data_mthly!$E:$E,0),1)=0,"",INDEX(data_mthly!Y:Y,MATCH($C233,data_mthly!$E:$E,0),1)),"")</f>
        <v/>
      </c>
      <c r="Y233" s="145" t="str">
        <f>IFERROR(IF(INDEX(data_mthly!Z:Z,MATCH($C233,data_mthly!$E:$E,0),1)=0,"",INDEX(data_mthly!Z:Z,MATCH($C233,data_mthly!$E:$E,0),1)),"")</f>
        <v/>
      </c>
      <c r="Z233" s="21" t="str">
        <f>IFERROR(IF(INDEX(data_mthly!AA:AA,MATCH($C233,data_mthly!$E:$E,0),1)=0,"",INDEX(data_mthly!AA:AA,MATCH($C233,data_mthly!$E:$E,0),1)),"")</f>
        <v/>
      </c>
      <c r="AA233" s="21" t="str">
        <f>IFERROR(IF(INDEX(data_mthly!AB:AB,MATCH($C233,data_mthly!$E:$E,0),1)=0,"",INDEX(data_mthly!AB:AB,MATCH($C233,data_mthly!$E:$E,0),1)),"")</f>
        <v/>
      </c>
      <c r="AB233" s="145" t="str">
        <f>IFERROR(IF(INDEX(data_mthly!AC:AC,MATCH($C233,data_mthly!$E:$E,0),1)=0,"",INDEX(data_mthly!AC:AC,MATCH($C233,data_mthly!$E:$E,0),1)),"")</f>
        <v/>
      </c>
      <c r="AC233" s="21" t="str">
        <f>IFERROR(IF(INDEX(data_mthly!AD:AD,MATCH($C233,data_mthly!$E:$E,0),1)=0,"",INDEX(data_mthly!AD:AD,MATCH($C233,data_mthly!$E:$E,0),1)),"")</f>
        <v/>
      </c>
      <c r="AD233" s="21" t="str">
        <f>IFERROR(IF(INDEX(data_mthly!AE:AE,MATCH($C233,data_mthly!$E:$E,0),1)=0,"",INDEX(data_mthly!AE:AE,MATCH($C233,data_mthly!$E:$E,0),1)),"")</f>
        <v/>
      </c>
      <c r="AE233" s="86" t="str">
        <f>IFERROR(IF(INDEX(data_mthly!AF:AF,MATCH($C233,data_mthly!$E:$E,0),1)=0,"",INDEX(data_mthly!AF:AF,MATCH($C233,data_mthly!$E:$E,0),1)),"")</f>
        <v/>
      </c>
      <c r="AG233" s="88">
        <f t="shared" si="19"/>
        <v>1</v>
      </c>
    </row>
    <row r="234" spans="1:33" ht="15.5">
      <c r="A234" s="88">
        <f t="shared" si="15"/>
        <v>2</v>
      </c>
      <c r="B234" s="89">
        <f>IFERROR(IF(INDEX(data_mthly!C:C,MATCH($C234,data_mthly!$E:$E,0),1)=0,"",INDEX(data_mthly!C:C,MATCH($C234,data_mthly!$E:$E,0),1)),"")</f>
        <v>45809</v>
      </c>
      <c r="C234" s="112">
        <f t="shared" si="23"/>
        <v>45809</v>
      </c>
      <c r="D234" s="155">
        <f>IFERROR(IF(INDEX(data_mthly!F:F,MATCH($C234,data_mthly!$E:$E,0),1)=0,"",INDEX(data_mthly!F:F,MATCH($C234,data_mthly!$E:$E,0),1)),"")</f>
        <v>229349</v>
      </c>
      <c r="E234" s="21">
        <f>IFERROR(IF(INDEX(data_mthly!G:G,MATCH($C234,data_mthly!$E:$E,0),1)=0,"",INDEX(data_mthly!G:G,MATCH($C234,data_mthly!$E:$E,0),1)),"")</f>
        <v>207.19204999999999</v>
      </c>
      <c r="F234" s="145">
        <f>IFERROR(IF(INDEX(data_mthly!H:H,MATCH($C234,data_mthly!$E:$E,0),1)=0,"",INDEX(data_mthly!H:H,MATCH($C234,data_mthly!$E:$E,0),1)),"")</f>
        <v>0.93352999999999042</v>
      </c>
      <c r="G234" s="145">
        <f>IFERROR(IF(INDEX(data_mthly!I:I,MATCH($C234,data_mthly!$E:$E,0),1)=0,"",INDEX(data_mthly!I:I,MATCH($C234,data_mthly!$E:$E,0),1)),"")</f>
        <v>-3.0725300000000004</v>
      </c>
      <c r="H234" s="21">
        <f>IFERROR(IF(INDEX(data_mthly!J:J,MATCH($C234,data_mthly!$E:$E,0),1)=0,"",INDEX(data_mthly!J:J,MATCH($C234,data_mthly!$E:$E,0),1)),"")</f>
        <v>203.6634</v>
      </c>
      <c r="I234" s="145">
        <f>IFERROR(IF(INDEX(data_mthly!K:K,MATCH($C234,data_mthly!$E:$E,0),1)=0,"",INDEX(data_mthly!K:K,MATCH($C234,data_mthly!$E:$E,0),1)),"")</f>
        <v>0.90253999999998769</v>
      </c>
      <c r="J234" s="145">
        <f>IFERROR(IF(INDEX(data_mthly!L:L,MATCH($C234,data_mthly!$E:$E,0),1)=0,"",INDEX(data_mthly!L:L,MATCH($C234,data_mthly!$E:$E,0),1)),"")</f>
        <v>-3.0309799999999996</v>
      </c>
      <c r="K234" s="21">
        <f>IFERROR(IF(INDEX(data_mthly!M:M,MATCH($C234,data_mthly!$E:$E,0),1)=0,"",INDEX(data_mthly!M:M,MATCH($C234,data_mthly!$E:$E,0),1)),"")</f>
        <v>90.139790000000005</v>
      </c>
      <c r="L234" s="86">
        <f>IFERROR(IF(INDEX(data_mthly!N:N,MATCH($C234,data_mthly!$E:$E,0),1)=0,"",INDEX(data_mthly!N:N,MATCH($C234,data_mthly!$E:$E,0),1)),"")</f>
        <v>11.5</v>
      </c>
      <c r="M234" s="159"/>
      <c r="N234" s="155" t="str">
        <f>IFERROR(IF(INDEX(data_mthly!O:O,MATCH($C234,data_mthly!$E:$E,0),1)=0,"",INDEX(data_mthly!O:O,MATCH($C234,data_mthly!$E:$E,0),1)),"")</f>
        <v/>
      </c>
      <c r="O234" s="21" t="str">
        <f>IFERROR(IF(INDEX(data_mthly!P:P,MATCH($C234,data_mthly!$E:$E,0),1)=0,"",INDEX(data_mthly!P:P,MATCH($C234,data_mthly!$E:$E,0),1)),"")</f>
        <v/>
      </c>
      <c r="P234" s="145" t="str">
        <f>IFERROR(IF(INDEX(data_mthly!Q:Q,MATCH($C234,data_mthly!$E:$E,0),1)=0,"",INDEX(data_mthly!Q:Q,MATCH($C234,data_mthly!$E:$E,0),1)),"")</f>
        <v/>
      </c>
      <c r="Q234" s="145" t="str">
        <f>IFERROR(IF(INDEX(data_mthly!R:R,MATCH($C234,data_mthly!$E:$E,0),1)=0,"",INDEX(data_mthly!R:R,MATCH($C234,data_mthly!$E:$E,0),1)),"")</f>
        <v/>
      </c>
      <c r="R234" s="21" t="str">
        <f>IFERROR(IF(INDEX(data_mthly!S:S,MATCH($C234,data_mthly!$E:$E,0),1)=0,"",INDEX(data_mthly!S:S,MATCH($C234,data_mthly!$E:$E,0),1)),"")</f>
        <v/>
      </c>
      <c r="S234" s="145" t="str">
        <f>IFERROR(IF(INDEX(data_mthly!T:T,MATCH($C234,data_mthly!$E:$E,0),1)=0,"",INDEX(data_mthly!T:T,MATCH($C234,data_mthly!$E:$E,0),1)),"")</f>
        <v/>
      </c>
      <c r="T234" s="145" t="str">
        <f>IFERROR(IF(INDEX(data_mthly!U:U,MATCH($C234,data_mthly!$E:$E,0),1)=0,"",INDEX(data_mthly!U:U,MATCH($C234,data_mthly!$E:$E,0),1)),"")</f>
        <v/>
      </c>
      <c r="U234" s="21" t="str">
        <f>IFERROR(IF(INDEX(data_mthly!V:V,MATCH($C234,data_mthly!$E:$E,0),1)=0,"",INDEX(data_mthly!V:V,MATCH($C234,data_mthly!$E:$E,0),1)),"")</f>
        <v/>
      </c>
      <c r="V234" s="86" t="str">
        <f>IFERROR(IF(INDEX(data_mthly!W:W,MATCH($C234,data_mthly!$E:$E,0),1)=0,"",INDEX(data_mthly!W:W,MATCH($C234,data_mthly!$E:$E,0),1)),"")</f>
        <v/>
      </c>
      <c r="W234" s="160" t="str">
        <f t="shared" si="17"/>
        <v/>
      </c>
      <c r="X234" s="21" t="str">
        <f>IFERROR(IF(INDEX(data_mthly!Y:Y,MATCH($C234,data_mthly!$E:$E,0),1)=0,"",INDEX(data_mthly!Y:Y,MATCH($C234,data_mthly!$E:$E,0),1)),"")</f>
        <v/>
      </c>
      <c r="Y234" s="145" t="str">
        <f>IFERROR(IF(INDEX(data_mthly!Z:Z,MATCH($C234,data_mthly!$E:$E,0),1)=0,"",INDEX(data_mthly!Z:Z,MATCH($C234,data_mthly!$E:$E,0),1)),"")</f>
        <v/>
      </c>
      <c r="Z234" s="21" t="str">
        <f>IFERROR(IF(INDEX(data_mthly!AA:AA,MATCH($C234,data_mthly!$E:$E,0),1)=0,"",INDEX(data_mthly!AA:AA,MATCH($C234,data_mthly!$E:$E,0),1)),"")</f>
        <v/>
      </c>
      <c r="AA234" s="21" t="str">
        <f>IFERROR(IF(INDEX(data_mthly!AB:AB,MATCH($C234,data_mthly!$E:$E,0),1)=0,"",INDEX(data_mthly!AB:AB,MATCH($C234,data_mthly!$E:$E,0),1)),"")</f>
        <v/>
      </c>
      <c r="AB234" s="145" t="str">
        <f>IFERROR(IF(INDEX(data_mthly!AC:AC,MATCH($C234,data_mthly!$E:$E,0),1)=0,"",INDEX(data_mthly!AC:AC,MATCH($C234,data_mthly!$E:$E,0),1)),"")</f>
        <v/>
      </c>
      <c r="AC234" s="21" t="str">
        <f>IFERROR(IF(INDEX(data_mthly!AD:AD,MATCH($C234,data_mthly!$E:$E,0),1)=0,"",INDEX(data_mthly!AD:AD,MATCH($C234,data_mthly!$E:$E,0),1)),"")</f>
        <v/>
      </c>
      <c r="AD234" s="21" t="str">
        <f>IFERROR(IF(INDEX(data_mthly!AE:AE,MATCH($C234,data_mthly!$E:$E,0),1)=0,"",INDEX(data_mthly!AE:AE,MATCH($C234,data_mthly!$E:$E,0),1)),"")</f>
        <v/>
      </c>
      <c r="AE234" s="86" t="str">
        <f>IFERROR(IF(INDEX(data_mthly!AF:AF,MATCH($C234,data_mthly!$E:$E,0),1)=0,"",INDEX(data_mthly!AF:AF,MATCH($C234,data_mthly!$E:$E,0),1)),"")</f>
        <v/>
      </c>
      <c r="AG234" s="88">
        <f t="shared" si="19"/>
        <v>2</v>
      </c>
    </row>
    <row r="235" spans="1:33" ht="15.5">
      <c r="A235" s="88">
        <f t="shared" si="15"/>
        <v>1</v>
      </c>
      <c r="B235" s="89">
        <f>IFERROR(IF(INDEX(data_mthly!C:C,MATCH($C235,data_mthly!$E:$E,0),1)=0,"",INDEX(data_mthly!C:C,MATCH($C235,data_mthly!$E:$E,0),1)),"")</f>
        <v>45837</v>
      </c>
      <c r="C235" s="112">
        <f t="shared" si="23"/>
        <v>45839</v>
      </c>
      <c r="D235" s="155">
        <f>IFERROR(IF(INDEX(data_mthly!F:F,MATCH($C235,data_mthly!$E:$E,0),1)=0,"",INDEX(data_mthly!F:F,MATCH($C235,data_mthly!$E:$E,0),1)),"")</f>
        <v>284277</v>
      </c>
      <c r="E235" s="21">
        <f>IFERROR(IF(INDEX(data_mthly!G:G,MATCH($C235,data_mthly!$E:$E,0),1)=0,"",INDEX(data_mthly!G:G,MATCH($C235,data_mthly!$E:$E,0),1)),"")</f>
        <v>207.7199</v>
      </c>
      <c r="F235" s="145">
        <f>IFERROR(IF(INDEX(data_mthly!H:H,MATCH($C235,data_mthly!$E:$E,0),1)=0,"",INDEX(data_mthly!H:H,MATCH($C235,data_mthly!$E:$E,0),1)),"")</f>
        <v>0.52785000000000082</v>
      </c>
      <c r="G235" s="145">
        <f>IFERROR(IF(INDEX(data_mthly!I:I,MATCH($C235,data_mthly!$E:$E,0),1)=0,"",INDEX(data_mthly!I:I,MATCH($C235,data_mthly!$E:$E,0),1)),"")</f>
        <v>-1.8525899999999922</v>
      </c>
      <c r="H235" s="21">
        <f>IFERROR(IF(INDEX(data_mthly!J:J,MATCH($C235,data_mthly!$E:$E,0),1)=0,"",INDEX(data_mthly!J:J,MATCH($C235,data_mthly!$E:$E,0),1)),"")</f>
        <v>204.16753</v>
      </c>
      <c r="I235" s="145">
        <f>IFERROR(IF(INDEX(data_mthly!K:K,MATCH($C235,data_mthly!$E:$E,0),1)=0,"",INDEX(data_mthly!K:K,MATCH($C235,data_mthly!$E:$E,0),1)),"")</f>
        <v>0.50413000000000352</v>
      </c>
      <c r="J235" s="145">
        <f>IFERROR(IF(INDEX(data_mthly!L:L,MATCH($C235,data_mthly!$E:$E,0),1)=0,"",INDEX(data_mthly!L:L,MATCH($C235,data_mthly!$E:$E,0),1)),"")</f>
        <v>-1.8391799999999989</v>
      </c>
      <c r="K235" s="21">
        <f>IFERROR(IF(INDEX(data_mthly!M:M,MATCH($C235,data_mthly!$E:$E,0),1)=0,"",INDEX(data_mthly!M:M,MATCH($C235,data_mthly!$E:$E,0),1)),"")</f>
        <v>89.764250000000004</v>
      </c>
      <c r="L235" s="86">
        <f>IFERROR(IF(INDEX(data_mthly!N:N,MATCH($C235,data_mthly!$E:$E,0),1)=0,"",INDEX(data_mthly!N:N,MATCH($C235,data_mthly!$E:$E,0),1)),"")</f>
        <v>11.5</v>
      </c>
      <c r="M235" s="159"/>
      <c r="N235" s="155" t="str">
        <f>IFERROR(IF(INDEX(data_mthly!O:O,MATCH($C235,data_mthly!$E:$E,0),1)=0,"",INDEX(data_mthly!O:O,MATCH($C235,data_mthly!$E:$E,0),1)),"")</f>
        <v/>
      </c>
      <c r="O235" s="21" t="str">
        <f>IFERROR(IF(INDEX(data_mthly!P:P,MATCH($C235,data_mthly!$E:$E,0),1)=0,"",INDEX(data_mthly!P:P,MATCH($C235,data_mthly!$E:$E,0),1)),"")</f>
        <v/>
      </c>
      <c r="P235" s="145" t="str">
        <f>IFERROR(IF(INDEX(data_mthly!Q:Q,MATCH($C235,data_mthly!$E:$E,0),1)=0,"",INDEX(data_mthly!Q:Q,MATCH($C235,data_mthly!$E:$E,0),1)),"")</f>
        <v/>
      </c>
      <c r="Q235" s="145" t="str">
        <f>IFERROR(IF(INDEX(data_mthly!R:R,MATCH($C235,data_mthly!$E:$E,0),1)=0,"",INDEX(data_mthly!R:R,MATCH($C235,data_mthly!$E:$E,0),1)),"")</f>
        <v/>
      </c>
      <c r="R235" s="21" t="str">
        <f>IFERROR(IF(INDEX(data_mthly!S:S,MATCH($C235,data_mthly!$E:$E,0),1)=0,"",INDEX(data_mthly!S:S,MATCH($C235,data_mthly!$E:$E,0),1)),"")</f>
        <v/>
      </c>
      <c r="S235" s="145" t="str">
        <f>IFERROR(IF(INDEX(data_mthly!T:T,MATCH($C235,data_mthly!$E:$E,0),1)=0,"",INDEX(data_mthly!T:T,MATCH($C235,data_mthly!$E:$E,0),1)),"")</f>
        <v/>
      </c>
      <c r="T235" s="145" t="str">
        <f>IFERROR(IF(INDEX(data_mthly!U:U,MATCH($C235,data_mthly!$E:$E,0),1)=0,"",INDEX(data_mthly!U:U,MATCH($C235,data_mthly!$E:$E,0),1)),"")</f>
        <v/>
      </c>
      <c r="U235" s="21" t="str">
        <f>IFERROR(IF(INDEX(data_mthly!V:V,MATCH($C235,data_mthly!$E:$E,0),1)=0,"",INDEX(data_mthly!V:V,MATCH($C235,data_mthly!$E:$E,0),1)),"")</f>
        <v/>
      </c>
      <c r="V235" s="86" t="str">
        <f>IFERROR(IF(INDEX(data_mthly!W:W,MATCH($C235,data_mthly!$E:$E,0),1)=0,"",INDEX(data_mthly!W:W,MATCH($C235,data_mthly!$E:$E,0),1)),"")</f>
        <v/>
      </c>
      <c r="W235" s="160" t="str">
        <f t="shared" si="17"/>
        <v/>
      </c>
      <c r="X235" s="21" t="str">
        <f>IFERROR(IF(INDEX(data_mthly!Y:Y,MATCH($C235,data_mthly!$E:$E,0),1)=0,"",INDEX(data_mthly!Y:Y,MATCH($C235,data_mthly!$E:$E,0),1)),"")</f>
        <v/>
      </c>
      <c r="Y235" s="145" t="str">
        <f>IFERROR(IF(INDEX(data_mthly!Z:Z,MATCH($C235,data_mthly!$E:$E,0),1)=0,"",INDEX(data_mthly!Z:Z,MATCH($C235,data_mthly!$E:$E,0),1)),"")</f>
        <v/>
      </c>
      <c r="Z235" s="21" t="str">
        <f>IFERROR(IF(INDEX(data_mthly!AA:AA,MATCH($C235,data_mthly!$E:$E,0),1)=0,"",INDEX(data_mthly!AA:AA,MATCH($C235,data_mthly!$E:$E,0),1)),"")</f>
        <v/>
      </c>
      <c r="AA235" s="21" t="str">
        <f>IFERROR(IF(INDEX(data_mthly!AB:AB,MATCH($C235,data_mthly!$E:$E,0),1)=0,"",INDEX(data_mthly!AB:AB,MATCH($C235,data_mthly!$E:$E,0),1)),"")</f>
        <v/>
      </c>
      <c r="AB235" s="145" t="str">
        <f>IFERROR(IF(INDEX(data_mthly!AC:AC,MATCH($C235,data_mthly!$E:$E,0),1)=0,"",INDEX(data_mthly!AC:AC,MATCH($C235,data_mthly!$E:$E,0),1)),"")</f>
        <v/>
      </c>
      <c r="AC235" s="21" t="str">
        <f>IFERROR(IF(INDEX(data_mthly!AD:AD,MATCH($C235,data_mthly!$E:$E,0),1)=0,"",INDEX(data_mthly!AD:AD,MATCH($C235,data_mthly!$E:$E,0),1)),"")</f>
        <v/>
      </c>
      <c r="AD235" s="21" t="str">
        <f>IFERROR(IF(INDEX(data_mthly!AE:AE,MATCH($C235,data_mthly!$E:$E,0),1)=0,"",INDEX(data_mthly!AE:AE,MATCH($C235,data_mthly!$E:$E,0),1)),"")</f>
        <v/>
      </c>
      <c r="AE235" s="86" t="str">
        <f>IFERROR(IF(INDEX(data_mthly!AF:AF,MATCH($C235,data_mthly!$E:$E,0),1)=0,"",INDEX(data_mthly!AF:AF,MATCH($C235,data_mthly!$E:$E,0),1)),"")</f>
        <v/>
      </c>
      <c r="AG235" s="88">
        <f t="shared" si="19"/>
        <v>1</v>
      </c>
    </row>
    <row r="236" spans="1:33" ht="15.5">
      <c r="A236" s="88">
        <f t="shared" si="15"/>
        <v>2</v>
      </c>
      <c r="B236" s="89">
        <f>IFERROR(IF(INDEX(data_mthly!C:C,MATCH($C236,data_mthly!$E:$E,0),1)=0,"",INDEX(data_mthly!C:C,MATCH($C236,data_mthly!$E:$E,0),1)),"")</f>
        <v>45872</v>
      </c>
      <c r="C236" s="112">
        <f t="shared" si="23"/>
        <v>45870</v>
      </c>
      <c r="D236" s="155">
        <f>IFERROR(IF(INDEX(data_mthly!F:F,MATCH($C236,data_mthly!$E:$E,0),1)=0,"",INDEX(data_mthly!F:F,MATCH($C236,data_mthly!$E:$E,0),1)),"")</f>
        <v>229081</v>
      </c>
      <c r="E236" s="21">
        <f>IFERROR(IF(INDEX(data_mthly!G:G,MATCH($C236,data_mthly!$E:$E,0),1)=0,"",INDEX(data_mthly!G:G,MATCH($C236,data_mthly!$E:$E,0),1)),"")</f>
        <v>207.78263999999999</v>
      </c>
      <c r="F236" s="145">
        <f>IFERROR(IF(INDEX(data_mthly!H:H,MATCH($C236,data_mthly!$E:$E,0),1)=0,"",INDEX(data_mthly!H:H,MATCH($C236,data_mthly!$E:$E,0),1)),"")</f>
        <v>6.2739999999990914E-2</v>
      </c>
      <c r="G236" s="145">
        <f>IFERROR(IF(INDEX(data_mthly!I:I,MATCH($C236,data_mthly!$E:$E,0),1)=0,"",INDEX(data_mthly!I:I,MATCH($C236,data_mthly!$E:$E,0),1)),"")</f>
        <v>-1.9774000000000171</v>
      </c>
      <c r="H236" s="21">
        <f>IFERROR(IF(INDEX(data_mthly!J:J,MATCH($C236,data_mthly!$E:$E,0),1)=0,"",INDEX(data_mthly!J:J,MATCH($C236,data_mthly!$E:$E,0),1)),"")</f>
        <v>204.23689999999999</v>
      </c>
      <c r="I236" s="145">
        <f>IFERROR(IF(INDEX(data_mthly!K:K,MATCH($C236,data_mthly!$E:$E,0),1)=0,"",INDEX(data_mthly!K:K,MATCH($C236,data_mthly!$E:$E,0),1)),"")</f>
        <v>6.936999999999216E-2</v>
      </c>
      <c r="J236" s="145">
        <f>IFERROR(IF(INDEX(data_mthly!L:L,MATCH($C236,data_mthly!$E:$E,0),1)=0,"",INDEX(data_mthly!L:L,MATCH($C236,data_mthly!$E:$E,0),1)),"")</f>
        <v>-1.9416800000000194</v>
      </c>
      <c r="K236" s="21">
        <f>IFERROR(IF(INDEX(data_mthly!M:M,MATCH($C236,data_mthly!$E:$E,0),1)=0,"",INDEX(data_mthly!M:M,MATCH($C236,data_mthly!$E:$E,0),1)),"")</f>
        <v>89.955160000000006</v>
      </c>
      <c r="L236" s="86">
        <f>IFERROR(IF(INDEX(data_mthly!N:N,MATCH($C236,data_mthly!$E:$E,0),1)=0,"",INDEX(data_mthly!N:N,MATCH($C236,data_mthly!$E:$E,0),1)),"")</f>
        <v>11.5</v>
      </c>
      <c r="M236" s="159"/>
      <c r="N236" s="155" t="str">
        <f>IFERROR(IF(INDEX(data_mthly!O:O,MATCH($C236,data_mthly!$E:$E,0),1)=0,"",INDEX(data_mthly!O:O,MATCH($C236,data_mthly!$E:$E,0),1)),"")</f>
        <v/>
      </c>
      <c r="O236" s="21" t="str">
        <f>IFERROR(IF(INDEX(data_mthly!P:P,MATCH($C236,data_mthly!$E:$E,0),1)=0,"",INDEX(data_mthly!P:P,MATCH($C236,data_mthly!$E:$E,0),1)),"")</f>
        <v/>
      </c>
      <c r="P236" s="145" t="str">
        <f>IFERROR(IF(INDEX(data_mthly!Q:Q,MATCH($C236,data_mthly!$E:$E,0),1)=0,"",INDEX(data_mthly!Q:Q,MATCH($C236,data_mthly!$E:$E,0),1)),"")</f>
        <v/>
      </c>
      <c r="Q236" s="145" t="str">
        <f>IFERROR(IF(INDEX(data_mthly!R:R,MATCH($C236,data_mthly!$E:$E,0),1)=0,"",INDEX(data_mthly!R:R,MATCH($C236,data_mthly!$E:$E,0),1)),"")</f>
        <v/>
      </c>
      <c r="R236" s="21" t="str">
        <f>IFERROR(IF(INDEX(data_mthly!S:S,MATCH($C236,data_mthly!$E:$E,0),1)=0,"",INDEX(data_mthly!S:S,MATCH($C236,data_mthly!$E:$E,0),1)),"")</f>
        <v/>
      </c>
      <c r="S236" s="145" t="str">
        <f>IFERROR(IF(INDEX(data_mthly!T:T,MATCH($C236,data_mthly!$E:$E,0),1)=0,"",INDEX(data_mthly!T:T,MATCH($C236,data_mthly!$E:$E,0),1)),"")</f>
        <v/>
      </c>
      <c r="T236" s="145" t="str">
        <f>IFERROR(IF(INDEX(data_mthly!U:U,MATCH($C236,data_mthly!$E:$E,0),1)=0,"",INDEX(data_mthly!U:U,MATCH($C236,data_mthly!$E:$E,0),1)),"")</f>
        <v/>
      </c>
      <c r="U236" s="21" t="str">
        <f>IFERROR(IF(INDEX(data_mthly!V:V,MATCH($C236,data_mthly!$E:$E,0),1)=0,"",INDEX(data_mthly!V:V,MATCH($C236,data_mthly!$E:$E,0),1)),"")</f>
        <v/>
      </c>
      <c r="V236" s="86" t="str">
        <f>IFERROR(IF(INDEX(data_mthly!W:W,MATCH($C236,data_mthly!$E:$E,0),1)=0,"",INDEX(data_mthly!W:W,MATCH($C236,data_mthly!$E:$E,0),1)),"")</f>
        <v/>
      </c>
      <c r="W236" s="160" t="str">
        <f t="shared" si="17"/>
        <v/>
      </c>
      <c r="X236" s="21" t="str">
        <f>IFERROR(IF(INDEX(data_mthly!Y:Y,MATCH($C236,data_mthly!$E:$E,0),1)=0,"",INDEX(data_mthly!Y:Y,MATCH($C236,data_mthly!$E:$E,0),1)),"")</f>
        <v/>
      </c>
      <c r="Y236" s="145" t="str">
        <f>IFERROR(IF(INDEX(data_mthly!Z:Z,MATCH($C236,data_mthly!$E:$E,0),1)=0,"",INDEX(data_mthly!Z:Z,MATCH($C236,data_mthly!$E:$E,0),1)),"")</f>
        <v/>
      </c>
      <c r="Z236" s="21" t="str">
        <f>IFERROR(IF(INDEX(data_mthly!AA:AA,MATCH($C236,data_mthly!$E:$E,0),1)=0,"",INDEX(data_mthly!AA:AA,MATCH($C236,data_mthly!$E:$E,0),1)),"")</f>
        <v/>
      </c>
      <c r="AA236" s="21" t="str">
        <f>IFERROR(IF(INDEX(data_mthly!AB:AB,MATCH($C236,data_mthly!$E:$E,0),1)=0,"",INDEX(data_mthly!AB:AB,MATCH($C236,data_mthly!$E:$E,0),1)),"")</f>
        <v/>
      </c>
      <c r="AB236" s="145" t="str">
        <f>IFERROR(IF(INDEX(data_mthly!AC:AC,MATCH($C236,data_mthly!$E:$E,0),1)=0,"",INDEX(data_mthly!AC:AC,MATCH($C236,data_mthly!$E:$E,0),1)),"")</f>
        <v/>
      </c>
      <c r="AC236" s="21" t="str">
        <f>IFERROR(IF(INDEX(data_mthly!AD:AD,MATCH($C236,data_mthly!$E:$E,0),1)=0,"",INDEX(data_mthly!AD:AD,MATCH($C236,data_mthly!$E:$E,0),1)),"")</f>
        <v/>
      </c>
      <c r="AD236" s="21" t="str">
        <f>IFERROR(IF(INDEX(data_mthly!AE:AE,MATCH($C236,data_mthly!$E:$E,0),1)=0,"",INDEX(data_mthly!AE:AE,MATCH($C236,data_mthly!$E:$E,0),1)),"")</f>
        <v/>
      </c>
      <c r="AE236" s="86" t="str">
        <f>IFERROR(IF(INDEX(data_mthly!AF:AF,MATCH($C236,data_mthly!$E:$E,0),1)=0,"",INDEX(data_mthly!AF:AF,MATCH($C236,data_mthly!$E:$E,0),1)),"")</f>
        <v/>
      </c>
      <c r="AG236" s="88">
        <f t="shared" si="19"/>
        <v>2</v>
      </c>
    </row>
    <row r="237" spans="1:33" ht="15.5">
      <c r="A237" s="88">
        <f t="shared" si="15"/>
        <v>1</v>
      </c>
      <c r="B237" s="89">
        <f>IFERROR(IF(INDEX(data_mthly!C:C,MATCH($C237,data_mthly!$E:$E,0),1)=0,"",INDEX(data_mthly!C:C,MATCH($C237,data_mthly!$E:$E,0),1)),"")</f>
        <v>45900</v>
      </c>
      <c r="C237" s="112">
        <f t="shared" si="23"/>
        <v>45901</v>
      </c>
      <c r="D237" s="155">
        <f>IFERROR(IF(INDEX(data_mthly!F:F,MATCH($C237,data_mthly!$E:$E,0),1)=0,"",INDEX(data_mthly!F:F,MATCH($C237,data_mthly!$E:$E,0),1)),"")</f>
        <v>205473</v>
      </c>
      <c r="E237" s="21">
        <f>IFERROR(IF(INDEX(data_mthly!G:G,MATCH($C237,data_mthly!$E:$E,0),1)=0,"",INDEX(data_mthly!G:G,MATCH($C237,data_mthly!$E:$E,0),1)),"")</f>
        <v>206.69005999999999</v>
      </c>
      <c r="F237" s="145">
        <f>IFERROR(IF(INDEX(data_mthly!H:H,MATCH($C237,data_mthly!$E:$E,0),1)=0,"",INDEX(data_mthly!H:H,MATCH($C237,data_mthly!$E:$E,0),1)),"")</f>
        <v>-1.0925799999999981</v>
      </c>
      <c r="G237" s="145">
        <f>IFERROR(IF(INDEX(data_mthly!I:I,MATCH($C237,data_mthly!$E:$E,0),1)=0,"",INDEX(data_mthly!I:I,MATCH($C237,data_mthly!$E:$E,0),1)),"")</f>
        <v>-2.3866900000000157</v>
      </c>
      <c r="H237" s="21">
        <f>IFERROR(IF(INDEX(data_mthly!J:J,MATCH($C237,data_mthly!$E:$E,0),1)=0,"",INDEX(data_mthly!J:J,MATCH($C237,data_mthly!$E:$E,0),1)),"")</f>
        <v>203.17937000000001</v>
      </c>
      <c r="I237" s="145">
        <f>IFERROR(IF(INDEX(data_mthly!K:K,MATCH($C237,data_mthly!$E:$E,0),1)=0,"",INDEX(data_mthly!K:K,MATCH($C237,data_mthly!$E:$E,0),1)),"")</f>
        <v>-1.0575299999999856</v>
      </c>
      <c r="J237" s="145">
        <f>IFERROR(IF(INDEX(data_mthly!L:L,MATCH($C237,data_mthly!$E:$E,0),1)=0,"",INDEX(data_mthly!L:L,MATCH($C237,data_mthly!$E:$E,0),1)),"")</f>
        <v>-2.3525300000000016</v>
      </c>
      <c r="K237" s="21">
        <f>IFERROR(IF(INDEX(data_mthly!M:M,MATCH($C237,data_mthly!$E:$E,0),1)=0,"",INDEX(data_mthly!M:M,MATCH($C237,data_mthly!$E:$E,0),1)),"")</f>
        <v>90.601380000000006</v>
      </c>
      <c r="L237" s="86">
        <f>IFERROR(IF(INDEX(data_mthly!N:N,MATCH($C237,data_mthly!$E:$E,0),1)=0,"",INDEX(data_mthly!N:N,MATCH($C237,data_mthly!$E:$E,0),1)),"")</f>
        <v>11.5</v>
      </c>
      <c r="M237" s="159"/>
      <c r="N237" s="155" t="str">
        <f>IFERROR(IF(INDEX(data_mthly!O:O,MATCH($C237,data_mthly!$E:$E,0),1)=0,"",INDEX(data_mthly!O:O,MATCH($C237,data_mthly!$E:$E,0),1)),"")</f>
        <v/>
      </c>
      <c r="O237" s="21" t="str">
        <f>IFERROR(IF(INDEX(data_mthly!P:P,MATCH($C237,data_mthly!$E:$E,0),1)=0,"",INDEX(data_mthly!P:P,MATCH($C237,data_mthly!$E:$E,0),1)),"")</f>
        <v/>
      </c>
      <c r="P237" s="145" t="str">
        <f>IFERROR(IF(INDEX(data_mthly!Q:Q,MATCH($C237,data_mthly!$E:$E,0),1)=0,"",INDEX(data_mthly!Q:Q,MATCH($C237,data_mthly!$E:$E,0),1)),"")</f>
        <v/>
      </c>
      <c r="Q237" s="145" t="str">
        <f>IFERROR(IF(INDEX(data_mthly!R:R,MATCH($C237,data_mthly!$E:$E,0),1)=0,"",INDEX(data_mthly!R:R,MATCH($C237,data_mthly!$E:$E,0),1)),"")</f>
        <v/>
      </c>
      <c r="R237" s="21" t="str">
        <f>IFERROR(IF(INDEX(data_mthly!S:S,MATCH($C237,data_mthly!$E:$E,0),1)=0,"",INDEX(data_mthly!S:S,MATCH($C237,data_mthly!$E:$E,0),1)),"")</f>
        <v/>
      </c>
      <c r="S237" s="145" t="str">
        <f>IFERROR(IF(INDEX(data_mthly!T:T,MATCH($C237,data_mthly!$E:$E,0),1)=0,"",INDEX(data_mthly!T:T,MATCH($C237,data_mthly!$E:$E,0),1)),"")</f>
        <v/>
      </c>
      <c r="T237" s="145" t="str">
        <f>IFERROR(IF(INDEX(data_mthly!U:U,MATCH($C237,data_mthly!$E:$E,0),1)=0,"",INDEX(data_mthly!U:U,MATCH($C237,data_mthly!$E:$E,0),1)),"")</f>
        <v/>
      </c>
      <c r="U237" s="21" t="str">
        <f>IFERROR(IF(INDEX(data_mthly!V:V,MATCH($C237,data_mthly!$E:$E,0),1)=0,"",INDEX(data_mthly!V:V,MATCH($C237,data_mthly!$E:$E,0),1)),"")</f>
        <v/>
      </c>
      <c r="V237" s="86" t="str">
        <f>IFERROR(IF(INDEX(data_mthly!W:W,MATCH($C237,data_mthly!$E:$E,0),1)=0,"",INDEX(data_mthly!W:W,MATCH($C237,data_mthly!$E:$E,0),1)),"")</f>
        <v/>
      </c>
      <c r="W237" s="160" t="str">
        <f t="shared" si="17"/>
        <v/>
      </c>
      <c r="X237" s="21" t="str">
        <f>IFERROR(IF(INDEX(data_mthly!Y:Y,MATCH($C237,data_mthly!$E:$E,0),1)=0,"",INDEX(data_mthly!Y:Y,MATCH($C237,data_mthly!$E:$E,0),1)),"")</f>
        <v/>
      </c>
      <c r="Y237" s="145" t="str">
        <f>IFERROR(IF(INDEX(data_mthly!Z:Z,MATCH($C237,data_mthly!$E:$E,0),1)=0,"",INDEX(data_mthly!Z:Z,MATCH($C237,data_mthly!$E:$E,0),1)),"")</f>
        <v/>
      </c>
      <c r="Z237" s="21" t="str">
        <f>IFERROR(IF(INDEX(data_mthly!AA:AA,MATCH($C237,data_mthly!$E:$E,0),1)=0,"",INDEX(data_mthly!AA:AA,MATCH($C237,data_mthly!$E:$E,0),1)),"")</f>
        <v/>
      </c>
      <c r="AA237" s="21" t="str">
        <f>IFERROR(IF(INDEX(data_mthly!AB:AB,MATCH($C237,data_mthly!$E:$E,0),1)=0,"",INDEX(data_mthly!AB:AB,MATCH($C237,data_mthly!$E:$E,0),1)),"")</f>
        <v/>
      </c>
      <c r="AB237" s="145" t="str">
        <f>IFERROR(IF(INDEX(data_mthly!AC:AC,MATCH($C237,data_mthly!$E:$E,0),1)=0,"",INDEX(data_mthly!AC:AC,MATCH($C237,data_mthly!$E:$E,0),1)),"")</f>
        <v/>
      </c>
      <c r="AC237" s="21" t="str">
        <f>IFERROR(IF(INDEX(data_mthly!AD:AD,MATCH($C237,data_mthly!$E:$E,0),1)=0,"",INDEX(data_mthly!AD:AD,MATCH($C237,data_mthly!$E:$E,0),1)),"")</f>
        <v/>
      </c>
      <c r="AD237" s="21" t="str">
        <f>IFERROR(IF(INDEX(data_mthly!AE:AE,MATCH($C237,data_mthly!$E:$E,0),1)=0,"",INDEX(data_mthly!AE:AE,MATCH($C237,data_mthly!$E:$E,0),1)),"")</f>
        <v/>
      </c>
      <c r="AE237" s="86" t="str">
        <f>IFERROR(IF(INDEX(data_mthly!AF:AF,MATCH($C237,data_mthly!$E:$E,0),1)=0,"",INDEX(data_mthly!AF:AF,MATCH($C237,data_mthly!$E:$E,0),1)),"")</f>
        <v/>
      </c>
      <c r="AG237" s="88">
        <f t="shared" si="19"/>
        <v>1</v>
      </c>
    </row>
    <row r="238" spans="1:33" ht="15.5">
      <c r="A238" s="88">
        <f t="shared" si="15"/>
        <v>2</v>
      </c>
      <c r="B238" s="89">
        <f>IFERROR(IF(INDEX(data_mthly!C:C,MATCH($C238,data_mthly!$E:$E,0),1)=0,"",INDEX(data_mthly!C:C,MATCH($C238,data_mthly!$E:$E,0),1)),"")</f>
        <v>45928</v>
      </c>
      <c r="C238" s="112">
        <f t="shared" si="23"/>
        <v>45931</v>
      </c>
      <c r="D238" s="155">
        <f>IFERROR(IF(INDEX(data_mthly!F:F,MATCH($C238,data_mthly!$E:$E,0),1)=0,"",INDEX(data_mthly!F:F,MATCH($C238,data_mthly!$E:$E,0),1)),"")</f>
        <v>271973</v>
      </c>
      <c r="E238" s="21">
        <f>IFERROR(IF(INDEX(data_mthly!G:G,MATCH($C238,data_mthly!$E:$E,0),1)=0,"",INDEX(data_mthly!G:G,MATCH($C238,data_mthly!$E:$E,0),1)),"")</f>
        <v>204.08232000000001</v>
      </c>
      <c r="F238" s="145">
        <f>IFERROR(IF(INDEX(data_mthly!H:H,MATCH($C238,data_mthly!$E:$E,0),1)=0,"",INDEX(data_mthly!H:H,MATCH($C238,data_mthly!$E:$E,0),1)),"")</f>
        <v>-2.6077399999999784</v>
      </c>
      <c r="G238" s="145">
        <f>IFERROR(IF(INDEX(data_mthly!I:I,MATCH($C238,data_mthly!$E:$E,0),1)=0,"",INDEX(data_mthly!I:I,MATCH($C238,data_mthly!$E:$E,0),1)),"")</f>
        <v>-3.3836199999999792</v>
      </c>
      <c r="H238" s="21">
        <f>IFERROR(IF(INDEX(data_mthly!J:J,MATCH($C238,data_mthly!$E:$E,0),1)=0,"",INDEX(data_mthly!J:J,MATCH($C238,data_mthly!$E:$E,0),1)),"")</f>
        <v>200.67482000000001</v>
      </c>
      <c r="I238" s="145">
        <f>IFERROR(IF(INDEX(data_mthly!K:K,MATCH($C238,data_mthly!$E:$E,0),1)=0,"",INDEX(data_mthly!K:K,MATCH($C238,data_mthly!$E:$E,0),1)),"")</f>
        <v>-2.5045499999999947</v>
      </c>
      <c r="J238" s="145">
        <f>IFERROR(IF(INDEX(data_mthly!L:L,MATCH($C238,data_mthly!$E:$E,0),1)=0,"",INDEX(data_mthly!L:L,MATCH($C238,data_mthly!$E:$E,0),1)),"")</f>
        <v>-3.3091299999999819</v>
      </c>
      <c r="K238" s="21">
        <f>IFERROR(IF(INDEX(data_mthly!M:M,MATCH($C238,data_mthly!$E:$E,0),1)=0,"",INDEX(data_mthly!M:M,MATCH($C238,data_mthly!$E:$E,0),1)),"")</f>
        <v>92.616500000000002</v>
      </c>
      <c r="L238" s="86">
        <f>IFERROR(IF(INDEX(data_mthly!N:N,MATCH($C238,data_mthly!$E:$E,0),1)=0,"",INDEX(data_mthly!N:N,MATCH($C238,data_mthly!$E:$E,0),1)),"")</f>
        <v>11.9</v>
      </c>
      <c r="M238" s="159"/>
      <c r="N238" s="155" t="str">
        <f>IFERROR(IF(INDEX(data_mthly!O:O,MATCH($C238,data_mthly!$E:$E,0),1)=0,"",INDEX(data_mthly!O:O,MATCH($C238,data_mthly!$E:$E,0),1)),"")</f>
        <v/>
      </c>
      <c r="O238" s="21" t="str">
        <f>IFERROR(IF(INDEX(data_mthly!P:P,MATCH($C238,data_mthly!$E:$E,0),1)=0,"",INDEX(data_mthly!P:P,MATCH($C238,data_mthly!$E:$E,0),1)),"")</f>
        <v/>
      </c>
      <c r="P238" s="145" t="str">
        <f>IFERROR(IF(INDEX(data_mthly!Q:Q,MATCH($C238,data_mthly!$E:$E,0),1)=0,"",INDEX(data_mthly!Q:Q,MATCH($C238,data_mthly!$E:$E,0),1)),"")</f>
        <v/>
      </c>
      <c r="Q238" s="145" t="str">
        <f>IFERROR(IF(INDEX(data_mthly!R:R,MATCH($C238,data_mthly!$E:$E,0),1)=0,"",INDEX(data_mthly!R:R,MATCH($C238,data_mthly!$E:$E,0),1)),"")</f>
        <v/>
      </c>
      <c r="R238" s="21" t="str">
        <f>IFERROR(IF(INDEX(data_mthly!S:S,MATCH($C238,data_mthly!$E:$E,0),1)=0,"",INDEX(data_mthly!S:S,MATCH($C238,data_mthly!$E:$E,0),1)),"")</f>
        <v/>
      </c>
      <c r="S238" s="145" t="str">
        <f>IFERROR(IF(INDEX(data_mthly!T:T,MATCH($C238,data_mthly!$E:$E,0),1)=0,"",INDEX(data_mthly!T:T,MATCH($C238,data_mthly!$E:$E,0),1)),"")</f>
        <v/>
      </c>
      <c r="T238" s="145" t="str">
        <f>IFERROR(IF(INDEX(data_mthly!U:U,MATCH($C238,data_mthly!$E:$E,0),1)=0,"",INDEX(data_mthly!U:U,MATCH($C238,data_mthly!$E:$E,0),1)),"")</f>
        <v/>
      </c>
      <c r="U238" s="21" t="str">
        <f>IFERROR(IF(INDEX(data_mthly!V:V,MATCH($C238,data_mthly!$E:$E,0),1)=0,"",INDEX(data_mthly!V:V,MATCH($C238,data_mthly!$E:$E,0),1)),"")</f>
        <v/>
      </c>
      <c r="V238" s="86" t="str">
        <f>IFERROR(IF(INDEX(data_mthly!W:W,MATCH($C238,data_mthly!$E:$E,0),1)=0,"",INDEX(data_mthly!W:W,MATCH($C238,data_mthly!$E:$E,0),1)),"")</f>
        <v/>
      </c>
      <c r="W238" s="160" t="str">
        <f t="shared" si="17"/>
        <v/>
      </c>
      <c r="X238" s="21" t="str">
        <f>IFERROR(IF(INDEX(data_mthly!Y:Y,MATCH($C238,data_mthly!$E:$E,0),1)=0,"",INDEX(data_mthly!Y:Y,MATCH($C238,data_mthly!$E:$E,0),1)),"")</f>
        <v/>
      </c>
      <c r="Y238" s="145" t="str">
        <f>IFERROR(IF(INDEX(data_mthly!Z:Z,MATCH($C238,data_mthly!$E:$E,0),1)=0,"",INDEX(data_mthly!Z:Z,MATCH($C238,data_mthly!$E:$E,0),1)),"")</f>
        <v/>
      </c>
      <c r="Z238" s="21" t="str">
        <f>IFERROR(IF(INDEX(data_mthly!AA:AA,MATCH($C238,data_mthly!$E:$E,0),1)=0,"",INDEX(data_mthly!AA:AA,MATCH($C238,data_mthly!$E:$E,0),1)),"")</f>
        <v/>
      </c>
      <c r="AA238" s="21" t="str">
        <f>IFERROR(IF(INDEX(data_mthly!AB:AB,MATCH($C238,data_mthly!$E:$E,0),1)=0,"",INDEX(data_mthly!AB:AB,MATCH($C238,data_mthly!$E:$E,0),1)),"")</f>
        <v/>
      </c>
      <c r="AB238" s="145" t="str">
        <f>IFERROR(IF(INDEX(data_mthly!AC:AC,MATCH($C238,data_mthly!$E:$E,0),1)=0,"",INDEX(data_mthly!AC:AC,MATCH($C238,data_mthly!$E:$E,0),1)),"")</f>
        <v/>
      </c>
      <c r="AC238" s="21" t="str">
        <f>IFERROR(IF(INDEX(data_mthly!AD:AD,MATCH($C238,data_mthly!$E:$E,0),1)=0,"",INDEX(data_mthly!AD:AD,MATCH($C238,data_mthly!$E:$E,0),1)),"")</f>
        <v/>
      </c>
      <c r="AD238" s="21" t="str">
        <f>IFERROR(IF(INDEX(data_mthly!AE:AE,MATCH($C238,data_mthly!$E:$E,0),1)=0,"",INDEX(data_mthly!AE:AE,MATCH($C238,data_mthly!$E:$E,0),1)),"")</f>
        <v/>
      </c>
      <c r="AE238" s="86" t="str">
        <f>IFERROR(IF(INDEX(data_mthly!AF:AF,MATCH($C238,data_mthly!$E:$E,0),1)=0,"",INDEX(data_mthly!AF:AF,MATCH($C238,data_mthly!$E:$E,0),1)),"")</f>
        <v/>
      </c>
      <c r="AG238" s="88">
        <f t="shared" si="19"/>
        <v>2</v>
      </c>
    </row>
    <row r="239" spans="1:33" ht="15.5">
      <c r="A239" s="88">
        <f t="shared" si="15"/>
        <v>1</v>
      </c>
      <c r="B239" s="89">
        <f>IFERROR(IF(INDEX(data_mthly!C:C,MATCH($C239,data_mthly!$E:$E,0),1)=0,"",INDEX(data_mthly!C:C,MATCH($C239,data_mthly!$E:$E,0),1)),"")</f>
        <v>45963</v>
      </c>
      <c r="C239" s="112">
        <f t="shared" si="23"/>
        <v>45962</v>
      </c>
      <c r="D239" s="155">
        <f>IFERROR(IF(INDEX(data_mthly!F:F,MATCH($C239,data_mthly!$E:$E,0),1)=0,"",INDEX(data_mthly!F:F,MATCH($C239,data_mthly!$E:$E,0),1)),"")</f>
        <v>218506</v>
      </c>
      <c r="E239" s="21">
        <f>IFERROR(IF(INDEX(data_mthly!G:G,MATCH($C239,data_mthly!$E:$E,0),1)=0,"",INDEX(data_mthly!G:G,MATCH($C239,data_mthly!$E:$E,0),1)),"")</f>
        <v>200.67622</v>
      </c>
      <c r="F239" s="145">
        <f>IFERROR(IF(INDEX(data_mthly!H:H,MATCH($C239,data_mthly!$E:$E,0),1)=0,"",INDEX(data_mthly!H:H,MATCH($C239,data_mthly!$E:$E,0),1)),"")</f>
        <v>-3.4061000000000092</v>
      </c>
      <c r="G239" s="145">
        <f>IFERROR(IF(INDEX(data_mthly!I:I,MATCH($C239,data_mthly!$E:$E,0),1)=0,"",INDEX(data_mthly!I:I,MATCH($C239,data_mthly!$E:$E,0),1)),"")</f>
        <v>-5.7499899999999968</v>
      </c>
      <c r="H239" s="21">
        <f>IFERROR(IF(INDEX(data_mthly!J:J,MATCH($C239,data_mthly!$E:$E,0),1)=0,"",INDEX(data_mthly!J:J,MATCH($C239,data_mthly!$E:$E,0),1)),"")</f>
        <v>197.34058999999999</v>
      </c>
      <c r="I239" s="145">
        <f>IFERROR(IF(INDEX(data_mthly!K:K,MATCH($C239,data_mthly!$E:$E,0),1)=0,"",INDEX(data_mthly!K:K,MATCH($C239,data_mthly!$E:$E,0),1)),"")</f>
        <v>-3.3342300000000193</v>
      </c>
      <c r="J239" s="145">
        <f>IFERROR(IF(INDEX(data_mthly!L:L,MATCH($C239,data_mthly!$E:$E,0),1)=0,"",INDEX(data_mthly!L:L,MATCH($C239,data_mthly!$E:$E,0),1)),"")</f>
        <v>-5.5899799999999971</v>
      </c>
      <c r="K239" s="21">
        <f>IFERROR(IF(INDEX(data_mthly!M:M,MATCH($C239,data_mthly!$E:$E,0),1)=0,"",INDEX(data_mthly!M:M,MATCH($C239,data_mthly!$E:$E,0),1)),"")</f>
        <v>93.114019999999996</v>
      </c>
      <c r="L239" s="86">
        <f>IFERROR(IF(INDEX(data_mthly!N:N,MATCH($C239,data_mthly!$E:$E,0),1)=0,"",INDEX(data_mthly!N:N,MATCH($C239,data_mthly!$E:$E,0),1)),"")</f>
        <v>12</v>
      </c>
      <c r="M239" s="159"/>
      <c r="N239" s="155" t="str">
        <f>IFERROR(IF(INDEX(data_mthly!O:O,MATCH($C239,data_mthly!$E:$E,0),1)=0,"",INDEX(data_mthly!O:O,MATCH($C239,data_mthly!$E:$E,0),1)),"")</f>
        <v/>
      </c>
      <c r="O239" s="21" t="str">
        <f>IFERROR(IF(INDEX(data_mthly!P:P,MATCH($C239,data_mthly!$E:$E,0),1)=0,"",INDEX(data_mthly!P:P,MATCH($C239,data_mthly!$E:$E,0),1)),"")</f>
        <v/>
      </c>
      <c r="P239" s="145" t="str">
        <f>IFERROR(IF(INDEX(data_mthly!Q:Q,MATCH($C239,data_mthly!$E:$E,0),1)=0,"",INDEX(data_mthly!Q:Q,MATCH($C239,data_mthly!$E:$E,0),1)),"")</f>
        <v/>
      </c>
      <c r="Q239" s="145" t="str">
        <f>IFERROR(IF(INDEX(data_mthly!R:R,MATCH($C239,data_mthly!$E:$E,0),1)=0,"",INDEX(data_mthly!R:R,MATCH($C239,data_mthly!$E:$E,0),1)),"")</f>
        <v/>
      </c>
      <c r="R239" s="21" t="str">
        <f>IFERROR(IF(INDEX(data_mthly!S:S,MATCH($C239,data_mthly!$E:$E,0),1)=0,"",INDEX(data_mthly!S:S,MATCH($C239,data_mthly!$E:$E,0),1)),"")</f>
        <v/>
      </c>
      <c r="S239" s="145" t="str">
        <f>IFERROR(IF(INDEX(data_mthly!T:T,MATCH($C239,data_mthly!$E:$E,0),1)=0,"",INDEX(data_mthly!T:T,MATCH($C239,data_mthly!$E:$E,0),1)),"")</f>
        <v/>
      </c>
      <c r="T239" s="145" t="str">
        <f>IFERROR(IF(INDEX(data_mthly!U:U,MATCH($C239,data_mthly!$E:$E,0),1)=0,"",INDEX(data_mthly!U:U,MATCH($C239,data_mthly!$E:$E,0),1)),"")</f>
        <v/>
      </c>
      <c r="U239" s="21" t="str">
        <f>IFERROR(IF(INDEX(data_mthly!V:V,MATCH($C239,data_mthly!$E:$E,0),1)=0,"",INDEX(data_mthly!V:V,MATCH($C239,data_mthly!$E:$E,0),1)),"")</f>
        <v/>
      </c>
      <c r="V239" s="86" t="str">
        <f>IFERROR(IF(INDEX(data_mthly!W:W,MATCH($C239,data_mthly!$E:$E,0),1)=0,"",INDEX(data_mthly!W:W,MATCH($C239,data_mthly!$E:$E,0),1)),"")</f>
        <v/>
      </c>
      <c r="W239" s="160" t="str">
        <f t="shared" si="17"/>
        <v/>
      </c>
      <c r="X239" s="21" t="str">
        <f>IFERROR(IF(INDEX(data_mthly!Y:Y,MATCH($C239,data_mthly!$E:$E,0),1)=0,"",INDEX(data_mthly!Y:Y,MATCH($C239,data_mthly!$E:$E,0),1)),"")</f>
        <v/>
      </c>
      <c r="Y239" s="145" t="str">
        <f>IFERROR(IF(INDEX(data_mthly!Z:Z,MATCH($C239,data_mthly!$E:$E,0),1)=0,"",INDEX(data_mthly!Z:Z,MATCH($C239,data_mthly!$E:$E,0),1)),"")</f>
        <v/>
      </c>
      <c r="Z239" s="21" t="str">
        <f>IFERROR(IF(INDEX(data_mthly!AA:AA,MATCH($C239,data_mthly!$E:$E,0),1)=0,"",INDEX(data_mthly!AA:AA,MATCH($C239,data_mthly!$E:$E,0),1)),"")</f>
        <v/>
      </c>
      <c r="AA239" s="21" t="str">
        <f>IFERROR(IF(INDEX(data_mthly!AB:AB,MATCH($C239,data_mthly!$E:$E,0),1)=0,"",INDEX(data_mthly!AB:AB,MATCH($C239,data_mthly!$E:$E,0),1)),"")</f>
        <v/>
      </c>
      <c r="AB239" s="145" t="str">
        <f>IFERROR(IF(INDEX(data_mthly!AC:AC,MATCH($C239,data_mthly!$E:$E,0),1)=0,"",INDEX(data_mthly!AC:AC,MATCH($C239,data_mthly!$E:$E,0),1)),"")</f>
        <v/>
      </c>
      <c r="AC239" s="21" t="str">
        <f>IFERROR(IF(INDEX(data_mthly!AD:AD,MATCH($C239,data_mthly!$E:$E,0),1)=0,"",INDEX(data_mthly!AD:AD,MATCH($C239,data_mthly!$E:$E,0),1)),"")</f>
        <v/>
      </c>
      <c r="AD239" s="21" t="str">
        <f>IFERROR(IF(INDEX(data_mthly!AE:AE,MATCH($C239,data_mthly!$E:$E,0),1)=0,"",INDEX(data_mthly!AE:AE,MATCH($C239,data_mthly!$E:$E,0),1)),"")</f>
        <v/>
      </c>
      <c r="AE239" s="86" t="str">
        <f>IFERROR(IF(INDEX(data_mthly!AF:AF,MATCH($C239,data_mthly!$E:$E,0),1)=0,"",INDEX(data_mthly!AF:AF,MATCH($C239,data_mthly!$E:$E,0),1)),"")</f>
        <v/>
      </c>
      <c r="AG239" s="88">
        <f t="shared" si="19"/>
        <v>1</v>
      </c>
    </row>
    <row r="240" spans="1:33" ht="15.5">
      <c r="A240" s="88">
        <f t="shared" si="15"/>
        <v>2</v>
      </c>
      <c r="B240" s="89">
        <f>IFERROR(IF(INDEX(data_mthly!C:C,MATCH($C240,data_mthly!$E:$E,0),1)=0,"",INDEX(data_mthly!C:C,MATCH($C240,data_mthly!$E:$E,0),1)),"")</f>
        <v>45991</v>
      </c>
      <c r="C240" s="112">
        <f t="shared" si="23"/>
        <v>45992</v>
      </c>
      <c r="D240" s="155">
        <f>IFERROR(IF(INDEX(data_mthly!F:F,MATCH($C240,data_mthly!$E:$E,0),1)=0,"",INDEX(data_mthly!F:F,MATCH($C240,data_mthly!$E:$E,0),1)),"")</f>
        <v>198239</v>
      </c>
      <c r="E240" s="21">
        <f>IFERROR(IF(INDEX(data_mthly!G:G,MATCH($C240,data_mthly!$E:$E,0),1)=0,"",INDEX(data_mthly!G:G,MATCH($C240,data_mthly!$E:$E,0),1)),"")</f>
        <v>197.73874000000001</v>
      </c>
      <c r="F240" s="145">
        <f>IFERROR(IF(INDEX(data_mthly!H:H,MATCH($C240,data_mthly!$E:$E,0),1)=0,"",INDEX(data_mthly!H:H,MATCH($C240,data_mthly!$E:$E,0),1)),"")</f>
        <v>-2.9374799999999937</v>
      </c>
      <c r="G240" s="145">
        <f>IFERROR(IF(INDEX(data_mthly!I:I,MATCH($C240,data_mthly!$E:$E,0),1)=0,"",INDEX(data_mthly!I:I,MATCH($C240,data_mthly!$E:$E,0),1)),"")</f>
        <v>-8.4608499999999935</v>
      </c>
      <c r="H240" s="21">
        <f>IFERROR(IF(INDEX(data_mthly!J:J,MATCH($C240,data_mthly!$E:$E,0),1)=0,"",INDEX(data_mthly!J:J,MATCH($C240,data_mthly!$E:$E,0),1)),"")</f>
        <v>194.43228999999999</v>
      </c>
      <c r="I240" s="145">
        <f>IFERROR(IF(INDEX(data_mthly!K:K,MATCH($C240,data_mthly!$E:$E,0),1)=0,"",INDEX(data_mthly!K:K,MATCH($C240,data_mthly!$E:$E,0),1)),"")</f>
        <v>-2.908299999999997</v>
      </c>
      <c r="J240" s="145">
        <f>IFERROR(IF(INDEX(data_mthly!L:L,MATCH($C240,data_mthly!$E:$E,0),1)=0,"",INDEX(data_mthly!L:L,MATCH($C240,data_mthly!$E:$E,0),1)),"")</f>
        <v>-8.2244500000000187</v>
      </c>
      <c r="K240" s="21">
        <f>IFERROR(IF(INDEX(data_mthly!M:M,MATCH($C240,data_mthly!$E:$E,0),1)=0,"",INDEX(data_mthly!M:M,MATCH($C240,data_mthly!$E:$E,0),1)),"")</f>
        <v>92.421700000000001</v>
      </c>
      <c r="L240" s="86">
        <f>IFERROR(IF(INDEX(data_mthly!N:N,MATCH($C240,data_mthly!$E:$E,0),1)=0,"",INDEX(data_mthly!N:N,MATCH($C240,data_mthly!$E:$E,0),1)),"")</f>
        <v>11.9</v>
      </c>
      <c r="M240" s="159"/>
      <c r="N240" s="155" t="str">
        <f>IFERROR(IF(INDEX(data_mthly!O:O,MATCH($C240,data_mthly!$E:$E,0),1)=0,"",INDEX(data_mthly!O:O,MATCH($C240,data_mthly!$E:$E,0),1)),"")</f>
        <v/>
      </c>
      <c r="O240" s="21" t="str">
        <f>IFERROR(IF(INDEX(data_mthly!P:P,MATCH($C240,data_mthly!$E:$E,0),1)=0,"",INDEX(data_mthly!P:P,MATCH($C240,data_mthly!$E:$E,0),1)),"")</f>
        <v/>
      </c>
      <c r="P240" s="145" t="str">
        <f>IFERROR(IF(INDEX(data_mthly!Q:Q,MATCH($C240,data_mthly!$E:$E,0),1)=0,"",INDEX(data_mthly!Q:Q,MATCH($C240,data_mthly!$E:$E,0),1)),"")</f>
        <v/>
      </c>
      <c r="Q240" s="145" t="str">
        <f>IFERROR(IF(INDEX(data_mthly!R:R,MATCH($C240,data_mthly!$E:$E,0),1)=0,"",INDEX(data_mthly!R:R,MATCH($C240,data_mthly!$E:$E,0),1)),"")</f>
        <v/>
      </c>
      <c r="R240" s="21" t="str">
        <f>IFERROR(IF(INDEX(data_mthly!S:S,MATCH($C240,data_mthly!$E:$E,0),1)=0,"",INDEX(data_mthly!S:S,MATCH($C240,data_mthly!$E:$E,0),1)),"")</f>
        <v/>
      </c>
      <c r="S240" s="145" t="str">
        <f>IFERROR(IF(INDEX(data_mthly!T:T,MATCH($C240,data_mthly!$E:$E,0),1)=0,"",INDEX(data_mthly!T:T,MATCH($C240,data_mthly!$E:$E,0),1)),"")</f>
        <v/>
      </c>
      <c r="T240" s="145" t="str">
        <f>IFERROR(IF(INDEX(data_mthly!U:U,MATCH($C240,data_mthly!$E:$E,0),1)=0,"",INDEX(data_mthly!U:U,MATCH($C240,data_mthly!$E:$E,0),1)),"")</f>
        <v/>
      </c>
      <c r="U240" s="21" t="str">
        <f>IFERROR(IF(INDEX(data_mthly!V:V,MATCH($C240,data_mthly!$E:$E,0),1)=0,"",INDEX(data_mthly!V:V,MATCH($C240,data_mthly!$E:$E,0),1)),"")</f>
        <v/>
      </c>
      <c r="V240" s="86" t="str">
        <f>IFERROR(IF(INDEX(data_mthly!W:W,MATCH($C240,data_mthly!$E:$E,0),1)=0,"",INDEX(data_mthly!W:W,MATCH($C240,data_mthly!$E:$E,0),1)),"")</f>
        <v/>
      </c>
      <c r="W240" s="160" t="str">
        <f t="shared" si="17"/>
        <v/>
      </c>
      <c r="X240" s="21" t="str">
        <f>IFERROR(IF(INDEX(data_mthly!Y:Y,MATCH($C240,data_mthly!$E:$E,0),1)=0,"",INDEX(data_mthly!Y:Y,MATCH($C240,data_mthly!$E:$E,0),1)),"")</f>
        <v/>
      </c>
      <c r="Y240" s="145" t="str">
        <f>IFERROR(IF(INDEX(data_mthly!Z:Z,MATCH($C240,data_mthly!$E:$E,0),1)=0,"",INDEX(data_mthly!Z:Z,MATCH($C240,data_mthly!$E:$E,0),1)),"")</f>
        <v/>
      </c>
      <c r="Z240" s="21" t="str">
        <f>IFERROR(IF(INDEX(data_mthly!AA:AA,MATCH($C240,data_mthly!$E:$E,0),1)=0,"",INDEX(data_mthly!AA:AA,MATCH($C240,data_mthly!$E:$E,0),1)),"")</f>
        <v/>
      </c>
      <c r="AA240" s="21" t="str">
        <f>IFERROR(IF(INDEX(data_mthly!AB:AB,MATCH($C240,data_mthly!$E:$E,0),1)=0,"",INDEX(data_mthly!AB:AB,MATCH($C240,data_mthly!$E:$E,0),1)),"")</f>
        <v/>
      </c>
      <c r="AB240" s="145" t="str">
        <f>IFERROR(IF(INDEX(data_mthly!AC:AC,MATCH($C240,data_mthly!$E:$E,0),1)=0,"",INDEX(data_mthly!AC:AC,MATCH($C240,data_mthly!$E:$E,0),1)),"")</f>
        <v/>
      </c>
      <c r="AC240" s="21" t="str">
        <f>IFERROR(IF(INDEX(data_mthly!AD:AD,MATCH($C240,data_mthly!$E:$E,0),1)=0,"",INDEX(data_mthly!AD:AD,MATCH($C240,data_mthly!$E:$E,0),1)),"")</f>
        <v/>
      </c>
      <c r="AD240" s="21" t="str">
        <f>IFERROR(IF(INDEX(data_mthly!AE:AE,MATCH($C240,data_mthly!$E:$E,0),1)=0,"",INDEX(data_mthly!AE:AE,MATCH($C240,data_mthly!$E:$E,0),1)),"")</f>
        <v/>
      </c>
      <c r="AE240" s="86" t="str">
        <f>IFERROR(IF(INDEX(data_mthly!AF:AF,MATCH($C240,data_mthly!$E:$E,0),1)=0,"",INDEX(data_mthly!AF:AF,MATCH($C240,data_mthly!$E:$E,0),1)),"")</f>
        <v/>
      </c>
      <c r="AG240" s="88">
        <f t="shared" si="19"/>
        <v>2</v>
      </c>
    </row>
    <row r="241" spans="1:33" ht="15.5">
      <c r="A241" s="88">
        <f t="shared" si="15"/>
        <v>1</v>
      </c>
      <c r="B241" s="89">
        <f>IFERROR(IF(INDEX(data_mthly!C:C,MATCH($C241,data_mthly!$E:$E,0),1)=0,"",INDEX(data_mthly!C:C,MATCH($C241,data_mthly!$E:$E,0),1)),"")</f>
        <v>46019</v>
      </c>
      <c r="C241" s="112">
        <f t="shared" si="23"/>
        <v>46023</v>
      </c>
      <c r="D241" s="155">
        <f>IFERROR(IF(INDEX(data_mthly!F:F,MATCH($C241,data_mthly!$E:$E,0),1)=0,"",INDEX(data_mthly!F:F,MATCH($C241,data_mthly!$E:$E,0),1)),"")</f>
        <v>255544</v>
      </c>
      <c r="E241" s="21">
        <f>IFERROR(IF(INDEX(data_mthly!G:G,MATCH($C241,data_mthly!$E:$E,0),1)=0,"",INDEX(data_mthly!G:G,MATCH($C241,data_mthly!$E:$E,0),1)),"")</f>
        <v>192.06818000000001</v>
      </c>
      <c r="F241" s="145">
        <f>IFERROR(IF(INDEX(data_mthly!H:H,MATCH($C241,data_mthly!$E:$E,0),1)=0,"",INDEX(data_mthly!H:H,MATCH($C241,data_mthly!$E:$E,0),1)),"")</f>
        <v>-5.6705599999999947</v>
      </c>
      <c r="G241" s="145">
        <f>IFERROR(IF(INDEX(data_mthly!I:I,MATCH($C241,data_mthly!$E:$E,0),1)=0,"",INDEX(data_mthly!I:I,MATCH($C241,data_mthly!$E:$E,0),1)),"")</f>
        <v>-12.202100000000002</v>
      </c>
      <c r="H241" s="21">
        <f>IFERROR(IF(INDEX(data_mthly!J:J,MATCH($C241,data_mthly!$E:$E,0),1)=0,"",INDEX(data_mthly!J:J,MATCH($C241,data_mthly!$E:$E,0),1)),"")</f>
        <v>188.93170000000001</v>
      </c>
      <c r="I241" s="145">
        <f>IFERROR(IF(INDEX(data_mthly!K:K,MATCH($C241,data_mthly!$E:$E,0),1)=0,"",INDEX(data_mthly!K:K,MATCH($C241,data_mthly!$E:$E,0),1)),"")</f>
        <v>-5.5005899999999883</v>
      </c>
      <c r="J241" s="145">
        <f>IFERROR(IF(INDEX(data_mthly!L:L,MATCH($C241,data_mthly!$E:$E,0),1)=0,"",INDEX(data_mthly!L:L,MATCH($C241,data_mthly!$E:$E,0),1)),"")</f>
        <v>-11.904390000000006</v>
      </c>
      <c r="K241" s="21">
        <f>IFERROR(IF(INDEX(data_mthly!M:M,MATCH($C241,data_mthly!$E:$E,0),1)=0,"",INDEX(data_mthly!M:M,MATCH($C241,data_mthly!$E:$E,0),1)),"")</f>
        <v>95.228129999999993</v>
      </c>
      <c r="L241" s="86">
        <f>IFERROR(IF(INDEX(data_mthly!N:N,MATCH($C241,data_mthly!$E:$E,0),1)=0,"",INDEX(data_mthly!N:N,MATCH($C241,data_mthly!$E:$E,0),1)),"")</f>
        <v>11.9</v>
      </c>
      <c r="M241" s="159"/>
      <c r="N241" s="155" t="str">
        <f>IFERROR(IF(INDEX(data_mthly!O:O,MATCH($C241,data_mthly!$E:$E,0),1)=0,"",INDEX(data_mthly!O:O,MATCH($C241,data_mthly!$E:$E,0),1)),"")</f>
        <v/>
      </c>
      <c r="O241" s="21" t="str">
        <f>IFERROR(IF(INDEX(data_mthly!P:P,MATCH($C241,data_mthly!$E:$E,0),1)=0,"",INDEX(data_mthly!P:P,MATCH($C241,data_mthly!$E:$E,0),1)),"")</f>
        <v/>
      </c>
      <c r="P241" s="145" t="str">
        <f>IFERROR(IF(INDEX(data_mthly!Q:Q,MATCH($C241,data_mthly!$E:$E,0),1)=0,"",INDEX(data_mthly!Q:Q,MATCH($C241,data_mthly!$E:$E,0),1)),"")</f>
        <v/>
      </c>
      <c r="Q241" s="145" t="str">
        <f>IFERROR(IF(INDEX(data_mthly!R:R,MATCH($C241,data_mthly!$E:$E,0),1)=0,"",INDEX(data_mthly!R:R,MATCH($C241,data_mthly!$E:$E,0),1)),"")</f>
        <v/>
      </c>
      <c r="R241" s="21" t="str">
        <f>IFERROR(IF(INDEX(data_mthly!S:S,MATCH($C241,data_mthly!$E:$E,0),1)=0,"",INDEX(data_mthly!S:S,MATCH($C241,data_mthly!$E:$E,0),1)),"")</f>
        <v/>
      </c>
      <c r="S241" s="145" t="str">
        <f>IFERROR(IF(INDEX(data_mthly!T:T,MATCH($C241,data_mthly!$E:$E,0),1)=0,"",INDEX(data_mthly!T:T,MATCH($C241,data_mthly!$E:$E,0),1)),"")</f>
        <v/>
      </c>
      <c r="T241" s="145" t="str">
        <f>IFERROR(IF(INDEX(data_mthly!U:U,MATCH($C241,data_mthly!$E:$E,0),1)=0,"",INDEX(data_mthly!U:U,MATCH($C241,data_mthly!$E:$E,0),1)),"")</f>
        <v/>
      </c>
      <c r="U241" s="21" t="str">
        <f>IFERROR(IF(INDEX(data_mthly!V:V,MATCH($C241,data_mthly!$E:$E,0),1)=0,"",INDEX(data_mthly!V:V,MATCH($C241,data_mthly!$E:$E,0),1)),"")</f>
        <v/>
      </c>
      <c r="V241" s="86" t="str">
        <f>IFERROR(IF(INDEX(data_mthly!W:W,MATCH($C241,data_mthly!$E:$E,0),1)=0,"",INDEX(data_mthly!W:W,MATCH($C241,data_mthly!$E:$E,0),1)),"")</f>
        <v/>
      </c>
      <c r="W241" s="160" t="str">
        <f t="shared" si="17"/>
        <v/>
      </c>
      <c r="X241" s="21" t="str">
        <f>IFERROR(IF(INDEX(data_mthly!Y:Y,MATCH($C241,data_mthly!$E:$E,0),1)=0,"",INDEX(data_mthly!Y:Y,MATCH($C241,data_mthly!$E:$E,0),1)),"")</f>
        <v/>
      </c>
      <c r="Y241" s="145" t="str">
        <f>IFERROR(IF(INDEX(data_mthly!Z:Z,MATCH($C241,data_mthly!$E:$E,0),1)=0,"",INDEX(data_mthly!Z:Z,MATCH($C241,data_mthly!$E:$E,0),1)),"")</f>
        <v/>
      </c>
      <c r="Z241" s="21" t="str">
        <f>IFERROR(IF(INDEX(data_mthly!AA:AA,MATCH($C241,data_mthly!$E:$E,0),1)=0,"",INDEX(data_mthly!AA:AA,MATCH($C241,data_mthly!$E:$E,0),1)),"")</f>
        <v/>
      </c>
      <c r="AA241" s="21" t="str">
        <f>IFERROR(IF(INDEX(data_mthly!AB:AB,MATCH($C241,data_mthly!$E:$E,0),1)=0,"",INDEX(data_mthly!AB:AB,MATCH($C241,data_mthly!$E:$E,0),1)),"")</f>
        <v/>
      </c>
      <c r="AB241" s="145" t="str">
        <f>IFERROR(IF(INDEX(data_mthly!AC:AC,MATCH($C241,data_mthly!$E:$E,0),1)=0,"",INDEX(data_mthly!AC:AC,MATCH($C241,data_mthly!$E:$E,0),1)),"")</f>
        <v/>
      </c>
      <c r="AC241" s="21" t="str">
        <f>IFERROR(IF(INDEX(data_mthly!AD:AD,MATCH($C241,data_mthly!$E:$E,0),1)=0,"",INDEX(data_mthly!AD:AD,MATCH($C241,data_mthly!$E:$E,0),1)),"")</f>
        <v/>
      </c>
      <c r="AD241" s="21" t="str">
        <f>IFERROR(IF(INDEX(data_mthly!AE:AE,MATCH($C241,data_mthly!$E:$E,0),1)=0,"",INDEX(data_mthly!AE:AE,MATCH($C241,data_mthly!$E:$E,0),1)),"")</f>
        <v/>
      </c>
      <c r="AE241" s="86" t="str">
        <f>IFERROR(IF(INDEX(data_mthly!AF:AF,MATCH($C241,data_mthly!$E:$E,0),1)=0,"",INDEX(data_mthly!AF:AF,MATCH($C241,data_mthly!$E:$E,0),1)),"")</f>
        <v/>
      </c>
      <c r="AG241" s="88">
        <f t="shared" si="19"/>
        <v>1</v>
      </c>
    </row>
    <row r="242" spans="1:33" ht="15.5">
      <c r="A242" s="88">
        <f t="shared" si="15"/>
        <v>2</v>
      </c>
      <c r="B242" s="89">
        <f>IFERROR(IF(INDEX(data_mthly!C:C,MATCH($C242,data_mthly!$E:$E,0),1)=0,"",INDEX(data_mthly!C:C,MATCH($C242,data_mthly!$E:$E,0),1)),"")</f>
        <v>46054</v>
      </c>
      <c r="C242" s="112">
        <f t="shared" si="23"/>
        <v>46054</v>
      </c>
      <c r="D242" s="155">
        <f>IFERROR(IF(INDEX(data_mthly!F:F,MATCH($C242,data_mthly!$E:$E,0),1)=0,"",INDEX(data_mthly!F:F,MATCH($C242,data_mthly!$E:$E,0),1)),"")</f>
        <v>220971</v>
      </c>
      <c r="E242" s="21">
        <f>IFERROR(IF(INDEX(data_mthly!G:G,MATCH($C242,data_mthly!$E:$E,0),1)=0,"",INDEX(data_mthly!G:G,MATCH($C242,data_mthly!$E:$E,0),1)),"")</f>
        <v>187.42440999999999</v>
      </c>
      <c r="F242" s="145">
        <f>IFERROR(IF(INDEX(data_mthly!H:H,MATCH($C242,data_mthly!$E:$E,0),1)=0,"",INDEX(data_mthly!H:H,MATCH($C242,data_mthly!$E:$E,0),1)),"")</f>
        <v>-4.6437700000000177</v>
      </c>
      <c r="G242" s="145">
        <f>IFERROR(IF(INDEX(data_mthly!I:I,MATCH($C242,data_mthly!$E:$E,0),1)=0,"",INDEX(data_mthly!I:I,MATCH($C242,data_mthly!$E:$E,0),1)),"")</f>
        <v>-15.840550000000007</v>
      </c>
      <c r="H242" s="21">
        <f>IFERROR(IF(INDEX(data_mthly!J:J,MATCH($C242,data_mthly!$E:$E,0),1)=0,"",INDEX(data_mthly!J:J,MATCH($C242,data_mthly!$E:$E,0),1)),"")</f>
        <v>184.36718999999999</v>
      </c>
      <c r="I242" s="145">
        <f>IFERROR(IF(INDEX(data_mthly!K:K,MATCH($C242,data_mthly!$E:$E,0),1)=0,"",INDEX(data_mthly!K:K,MATCH($C242,data_mthly!$E:$E,0),1)),"")</f>
        <v>-4.5645100000000127</v>
      </c>
      <c r="J242" s="145">
        <f>IFERROR(IF(INDEX(data_mthly!L:L,MATCH($C242,data_mthly!$E:$E,0),1)=0,"",INDEX(data_mthly!L:L,MATCH($C242,data_mthly!$E:$E,0),1)),"")</f>
        <v>-15.475580000000008</v>
      </c>
      <c r="K242" s="21">
        <f>IFERROR(IF(INDEX(data_mthly!M:M,MATCH($C242,data_mthly!$E:$E,0),1)=0,"",INDEX(data_mthly!M:M,MATCH($C242,data_mthly!$E:$E,0),1)),"")</f>
        <v>95.275919999999999</v>
      </c>
      <c r="L242" s="86">
        <f>IFERROR(IF(INDEX(data_mthly!N:N,MATCH($C242,data_mthly!$E:$E,0),1)=0,"",INDEX(data_mthly!N:N,MATCH($C242,data_mthly!$E:$E,0),1)),"")</f>
        <v>11.7</v>
      </c>
      <c r="M242" s="159"/>
      <c r="N242" s="155" t="str">
        <f>IFERROR(IF(INDEX(data_mthly!O:O,MATCH($C242,data_mthly!$E:$E,0),1)=0,"",INDEX(data_mthly!O:O,MATCH($C242,data_mthly!$E:$E,0),1)),"")</f>
        <v/>
      </c>
      <c r="O242" s="21" t="str">
        <f>IFERROR(IF(INDEX(data_mthly!P:P,MATCH($C242,data_mthly!$E:$E,0),1)=0,"",INDEX(data_mthly!P:P,MATCH($C242,data_mthly!$E:$E,0),1)),"")</f>
        <v/>
      </c>
      <c r="P242" s="145" t="str">
        <f>IFERROR(IF(INDEX(data_mthly!Q:Q,MATCH($C242,data_mthly!$E:$E,0),1)=0,"",INDEX(data_mthly!Q:Q,MATCH($C242,data_mthly!$E:$E,0),1)),"")</f>
        <v/>
      </c>
      <c r="Q242" s="145" t="str">
        <f>IFERROR(IF(INDEX(data_mthly!R:R,MATCH($C242,data_mthly!$E:$E,0),1)=0,"",INDEX(data_mthly!R:R,MATCH($C242,data_mthly!$E:$E,0),1)),"")</f>
        <v/>
      </c>
      <c r="R242" s="21" t="str">
        <f>IFERROR(IF(INDEX(data_mthly!S:S,MATCH($C242,data_mthly!$E:$E,0),1)=0,"",INDEX(data_mthly!S:S,MATCH($C242,data_mthly!$E:$E,0),1)),"")</f>
        <v/>
      </c>
      <c r="S242" s="145" t="str">
        <f>IFERROR(IF(INDEX(data_mthly!T:T,MATCH($C242,data_mthly!$E:$E,0),1)=0,"",INDEX(data_mthly!T:T,MATCH($C242,data_mthly!$E:$E,0),1)),"")</f>
        <v/>
      </c>
      <c r="T242" s="145" t="str">
        <f>IFERROR(IF(INDEX(data_mthly!U:U,MATCH($C242,data_mthly!$E:$E,0),1)=0,"",INDEX(data_mthly!U:U,MATCH($C242,data_mthly!$E:$E,0),1)),"")</f>
        <v/>
      </c>
      <c r="U242" s="21" t="str">
        <f>IFERROR(IF(INDEX(data_mthly!V:V,MATCH($C242,data_mthly!$E:$E,0),1)=0,"",INDEX(data_mthly!V:V,MATCH($C242,data_mthly!$E:$E,0),1)),"")</f>
        <v/>
      </c>
      <c r="V242" s="86" t="str">
        <f>IFERROR(IF(INDEX(data_mthly!W:W,MATCH($C242,data_mthly!$E:$E,0),1)=0,"",INDEX(data_mthly!W:W,MATCH($C242,data_mthly!$E:$E,0),1)),"")</f>
        <v/>
      </c>
      <c r="W242" s="160" t="str">
        <f t="shared" si="17"/>
        <v/>
      </c>
      <c r="X242" s="21" t="str">
        <f>IFERROR(IF(INDEX(data_mthly!Y:Y,MATCH($C242,data_mthly!$E:$E,0),1)=0,"",INDEX(data_mthly!Y:Y,MATCH($C242,data_mthly!$E:$E,0),1)),"")</f>
        <v/>
      </c>
      <c r="Y242" s="145" t="str">
        <f>IFERROR(IF(INDEX(data_mthly!Z:Z,MATCH($C242,data_mthly!$E:$E,0),1)=0,"",INDEX(data_mthly!Z:Z,MATCH($C242,data_mthly!$E:$E,0),1)),"")</f>
        <v/>
      </c>
      <c r="Z242" s="21" t="str">
        <f>IFERROR(IF(INDEX(data_mthly!AA:AA,MATCH($C242,data_mthly!$E:$E,0),1)=0,"",INDEX(data_mthly!AA:AA,MATCH($C242,data_mthly!$E:$E,0),1)),"")</f>
        <v/>
      </c>
      <c r="AA242" s="21" t="str">
        <f>IFERROR(IF(INDEX(data_mthly!AB:AB,MATCH($C242,data_mthly!$E:$E,0),1)=0,"",INDEX(data_mthly!AB:AB,MATCH($C242,data_mthly!$E:$E,0),1)),"")</f>
        <v/>
      </c>
      <c r="AB242" s="145" t="str">
        <f>IFERROR(IF(INDEX(data_mthly!AC:AC,MATCH($C242,data_mthly!$E:$E,0),1)=0,"",INDEX(data_mthly!AC:AC,MATCH($C242,data_mthly!$E:$E,0),1)),"")</f>
        <v/>
      </c>
      <c r="AC242" s="21" t="str">
        <f>IFERROR(IF(INDEX(data_mthly!AD:AD,MATCH($C242,data_mthly!$E:$E,0),1)=0,"",INDEX(data_mthly!AD:AD,MATCH($C242,data_mthly!$E:$E,0),1)),"")</f>
        <v/>
      </c>
      <c r="AD242" s="21" t="str">
        <f>IFERROR(IF(INDEX(data_mthly!AE:AE,MATCH($C242,data_mthly!$E:$E,0),1)=0,"",INDEX(data_mthly!AE:AE,MATCH($C242,data_mthly!$E:$E,0),1)),"")</f>
        <v/>
      </c>
      <c r="AE242" s="86" t="str">
        <f>IFERROR(IF(INDEX(data_mthly!AF:AF,MATCH($C242,data_mthly!$E:$E,0),1)=0,"",INDEX(data_mthly!AF:AF,MATCH($C242,data_mthly!$E:$E,0),1)),"")</f>
        <v/>
      </c>
      <c r="AG242" s="88">
        <f t="shared" si="19"/>
        <v>2</v>
      </c>
    </row>
    <row r="243" spans="1:33" ht="15.5">
      <c r="A243" s="88">
        <f t="shared" si="15"/>
        <v>1</v>
      </c>
      <c r="B243" s="89">
        <f>IFERROR(IF(INDEX(data_mthly!C:C,MATCH($C243,data_mthly!$E:$E,0),1)=0,"",INDEX(data_mthly!C:C,MATCH($C243,data_mthly!$E:$E,0),1)),"")</f>
        <v>46082</v>
      </c>
      <c r="C243" s="112">
        <f t="shared" si="23"/>
        <v>46082</v>
      </c>
      <c r="D243" s="155">
        <f>IFERROR(IF(INDEX(data_mthly!F:F,MATCH($C243,data_mthly!$E:$E,0),1)=0,"",INDEX(data_mthly!F:F,MATCH($C243,data_mthly!$E:$E,0),1)),"")</f>
        <v>214589</v>
      </c>
      <c r="E243" s="21">
        <f>IFERROR(IF(INDEX(data_mthly!G:G,MATCH($C243,data_mthly!$E:$E,0),1)=0,"",INDEX(data_mthly!G:G,MATCH($C243,data_mthly!$E:$E,0),1)),"")</f>
        <v>183.52181999999999</v>
      </c>
      <c r="F243" s="145">
        <f>IFERROR(IF(INDEX(data_mthly!H:H,MATCH($C243,data_mthly!$E:$E,0),1)=0,"",INDEX(data_mthly!H:H,MATCH($C243,data_mthly!$E:$E,0),1)),"")</f>
        <v>-3.9025900000000036</v>
      </c>
      <c r="G243" s="145">
        <f>IFERROR(IF(INDEX(data_mthly!I:I,MATCH($C243,data_mthly!$E:$E,0),1)=0,"",INDEX(data_mthly!I:I,MATCH($C243,data_mthly!$E:$E,0),1)),"")</f>
        <v>-20.715440000000001</v>
      </c>
      <c r="H243" s="21">
        <f>IFERROR(IF(INDEX(data_mthly!J:J,MATCH($C243,data_mthly!$E:$E,0),1)=0,"",INDEX(data_mthly!J:J,MATCH($C243,data_mthly!$E:$E,0),1)),"")</f>
        <v>180.52172999999999</v>
      </c>
      <c r="I243" s="145">
        <f>IFERROR(IF(INDEX(data_mthly!K:K,MATCH($C243,data_mthly!$E:$E,0),1)=0,"",INDEX(data_mthly!K:K,MATCH($C243,data_mthly!$E:$E,0),1)),"")</f>
        <v>-3.8454600000000028</v>
      </c>
      <c r="J243" s="145">
        <f>IFERROR(IF(INDEX(data_mthly!L:L,MATCH($C243,data_mthly!$E:$E,0),1)=0,"",INDEX(data_mthly!L:L,MATCH($C243,data_mthly!$E:$E,0),1)),"")</f>
        <v>-20.260580000000004</v>
      </c>
      <c r="K243" s="21">
        <f>IFERROR(IF(INDEX(data_mthly!M:M,MATCH($C243,data_mthly!$E:$E,0),1)=0,"",INDEX(data_mthly!M:M,MATCH($C243,data_mthly!$E:$E,0),1)),"")</f>
        <v>95.066109999999995</v>
      </c>
      <c r="L243" s="86">
        <f>IFERROR(IF(INDEX(data_mthly!N:N,MATCH($C243,data_mthly!$E:$E,0),1)=0,"",INDEX(data_mthly!N:N,MATCH($C243,data_mthly!$E:$E,0),1)),"")</f>
        <v>11.8</v>
      </c>
      <c r="M243" s="159"/>
      <c r="N243" s="155" t="str">
        <f>IFERROR(IF(INDEX(data_mthly!O:O,MATCH($C243,data_mthly!$E:$E,0),1)=0,"",INDEX(data_mthly!O:O,MATCH($C243,data_mthly!$E:$E,0),1)),"")</f>
        <v/>
      </c>
      <c r="O243" s="21" t="str">
        <f>IFERROR(IF(INDEX(data_mthly!P:P,MATCH($C243,data_mthly!$E:$E,0),1)=0,"",INDEX(data_mthly!P:P,MATCH($C243,data_mthly!$E:$E,0),1)),"")</f>
        <v/>
      </c>
      <c r="P243" s="145" t="str">
        <f>IFERROR(IF(INDEX(data_mthly!Q:Q,MATCH($C243,data_mthly!$E:$E,0),1)=0,"",INDEX(data_mthly!Q:Q,MATCH($C243,data_mthly!$E:$E,0),1)),"")</f>
        <v/>
      </c>
      <c r="Q243" s="145" t="str">
        <f>IFERROR(IF(INDEX(data_mthly!R:R,MATCH($C243,data_mthly!$E:$E,0),1)=0,"",INDEX(data_mthly!R:R,MATCH($C243,data_mthly!$E:$E,0),1)),"")</f>
        <v/>
      </c>
      <c r="R243" s="21" t="str">
        <f>IFERROR(IF(INDEX(data_mthly!S:S,MATCH($C243,data_mthly!$E:$E,0),1)=0,"",INDEX(data_mthly!S:S,MATCH($C243,data_mthly!$E:$E,0),1)),"")</f>
        <v/>
      </c>
      <c r="S243" s="145" t="str">
        <f>IFERROR(IF(INDEX(data_mthly!T:T,MATCH($C243,data_mthly!$E:$E,0),1)=0,"",INDEX(data_mthly!T:T,MATCH($C243,data_mthly!$E:$E,0),1)),"")</f>
        <v/>
      </c>
      <c r="T243" s="145" t="str">
        <f>IFERROR(IF(INDEX(data_mthly!U:U,MATCH($C243,data_mthly!$E:$E,0),1)=0,"",INDEX(data_mthly!U:U,MATCH($C243,data_mthly!$E:$E,0),1)),"")</f>
        <v/>
      </c>
      <c r="U243" s="21" t="str">
        <f>IFERROR(IF(INDEX(data_mthly!V:V,MATCH($C243,data_mthly!$E:$E,0),1)=0,"",INDEX(data_mthly!V:V,MATCH($C243,data_mthly!$E:$E,0),1)),"")</f>
        <v/>
      </c>
      <c r="V243" s="86" t="str">
        <f>IFERROR(IF(INDEX(data_mthly!W:W,MATCH($C243,data_mthly!$E:$E,0),1)=0,"",INDEX(data_mthly!W:W,MATCH($C243,data_mthly!$E:$E,0),1)),"")</f>
        <v/>
      </c>
      <c r="W243" s="160" t="str">
        <f t="shared" si="17"/>
        <v/>
      </c>
      <c r="X243" s="21" t="str">
        <f>IFERROR(IF(INDEX(data_mthly!Y:Y,MATCH($C243,data_mthly!$E:$E,0),1)=0,"",INDEX(data_mthly!Y:Y,MATCH($C243,data_mthly!$E:$E,0),1)),"")</f>
        <v/>
      </c>
      <c r="Y243" s="145" t="str">
        <f>IFERROR(IF(INDEX(data_mthly!Z:Z,MATCH($C243,data_mthly!$E:$E,0),1)=0,"",INDEX(data_mthly!Z:Z,MATCH($C243,data_mthly!$E:$E,0),1)),"")</f>
        <v/>
      </c>
      <c r="Z243" s="21" t="str">
        <f>IFERROR(IF(INDEX(data_mthly!AA:AA,MATCH($C243,data_mthly!$E:$E,0),1)=0,"",INDEX(data_mthly!AA:AA,MATCH($C243,data_mthly!$E:$E,0),1)),"")</f>
        <v/>
      </c>
      <c r="AA243" s="21" t="str">
        <f>IFERROR(IF(INDEX(data_mthly!AB:AB,MATCH($C243,data_mthly!$E:$E,0),1)=0,"",INDEX(data_mthly!AB:AB,MATCH($C243,data_mthly!$E:$E,0),1)),"")</f>
        <v/>
      </c>
      <c r="AB243" s="145" t="str">
        <f>IFERROR(IF(INDEX(data_mthly!AC:AC,MATCH($C243,data_mthly!$E:$E,0),1)=0,"",INDEX(data_mthly!AC:AC,MATCH($C243,data_mthly!$E:$E,0),1)),"")</f>
        <v/>
      </c>
      <c r="AC243" s="21" t="str">
        <f>IFERROR(IF(INDEX(data_mthly!AD:AD,MATCH($C243,data_mthly!$E:$E,0),1)=0,"",INDEX(data_mthly!AD:AD,MATCH($C243,data_mthly!$E:$E,0),1)),"")</f>
        <v/>
      </c>
      <c r="AD243" s="21" t="str">
        <f>IFERROR(IF(INDEX(data_mthly!AE:AE,MATCH($C243,data_mthly!$E:$E,0),1)=0,"",INDEX(data_mthly!AE:AE,MATCH($C243,data_mthly!$E:$E,0),1)),"")</f>
        <v/>
      </c>
      <c r="AE243" s="86" t="str">
        <f>IFERROR(IF(INDEX(data_mthly!AF:AF,MATCH($C243,data_mthly!$E:$E,0),1)=0,"",INDEX(data_mthly!AF:AF,MATCH($C243,data_mthly!$E:$E,0),1)),"")</f>
        <v/>
      </c>
      <c r="AG243" s="88">
        <f t="shared" si="19"/>
        <v>1</v>
      </c>
    </row>
    <row r="244" spans="1:33" ht="15.5">
      <c r="A244" s="88">
        <f t="shared" si="15"/>
        <v>2</v>
      </c>
      <c r="B244" s="89">
        <f>IFERROR(IF(INDEX(data_mthly!C:C,MATCH($C244,data_mthly!$E:$E,0),1)=0,"",INDEX(data_mthly!C:C,MATCH($C244,data_mthly!$E:$E,0),1)),"")</f>
        <v>46110</v>
      </c>
      <c r="C244" s="112">
        <f t="shared" si="23"/>
        <v>46113</v>
      </c>
      <c r="D244" s="155">
        <f>IFERROR(IF(INDEX(data_mthly!F:F,MATCH($C244,data_mthly!$E:$E,0),1)=0,"",INDEX(data_mthly!F:F,MATCH($C244,data_mthly!$E:$E,0),1)),"")</f>
        <v>253385</v>
      </c>
      <c r="E244" s="21">
        <f>IFERROR(IF(INDEX(data_mthly!G:G,MATCH($C244,data_mthly!$E:$E,0),1)=0,"",INDEX(data_mthly!G:G,MATCH($C244,data_mthly!$E:$E,0),1)),"")</f>
        <v>181.02239</v>
      </c>
      <c r="F244" s="145">
        <f>IFERROR(IF(INDEX(data_mthly!H:H,MATCH($C244,data_mthly!$E:$E,0),1)=0,"",INDEX(data_mthly!H:H,MATCH($C244,data_mthly!$E:$E,0),1)),"")</f>
        <v>-2.4994299999999896</v>
      </c>
      <c r="G244" s="145">
        <f>IFERROR(IF(INDEX(data_mthly!I:I,MATCH($C244,data_mthly!$E:$E,0),1)=0,"",INDEX(data_mthly!I:I,MATCH($C244,data_mthly!$E:$E,0),1)),"")</f>
        <v>-24.199780000000004</v>
      </c>
      <c r="H244" s="21">
        <f>IFERROR(IF(INDEX(data_mthly!J:J,MATCH($C244,data_mthly!$E:$E,0),1)=0,"",INDEX(data_mthly!J:J,MATCH($C244,data_mthly!$E:$E,0),1)),"")</f>
        <v>178.06014999999999</v>
      </c>
      <c r="I244" s="145">
        <f>IFERROR(IF(INDEX(data_mthly!K:K,MATCH($C244,data_mthly!$E:$E,0),1)=0,"",INDEX(data_mthly!K:K,MATCH($C244,data_mthly!$E:$E,0),1)),"")</f>
        <v>-2.4615799999999979</v>
      </c>
      <c r="J244" s="145">
        <f>IFERROR(IF(INDEX(data_mthly!L:L,MATCH($C244,data_mthly!$E:$E,0),1)=0,"",INDEX(data_mthly!L:L,MATCH($C244,data_mthly!$E:$E,0),1)),"")</f>
        <v>-23.691800000000001</v>
      </c>
      <c r="K244" s="21">
        <f>IFERROR(IF(INDEX(data_mthly!M:M,MATCH($C244,data_mthly!$E:$E,0),1)=0,"",INDEX(data_mthly!M:M,MATCH($C244,data_mthly!$E:$E,0),1)),"")</f>
        <v>94.881609999999995</v>
      </c>
      <c r="L244" s="86">
        <f>IFERROR(IF(INDEX(data_mthly!N:N,MATCH($C244,data_mthly!$E:$E,0),1)=0,"",INDEX(data_mthly!N:N,MATCH($C244,data_mthly!$E:$E,0),1)),"")</f>
        <v>11.8</v>
      </c>
      <c r="M244" s="159"/>
      <c r="N244" s="155" t="str">
        <f>IFERROR(IF(INDEX(data_mthly!O:O,MATCH($C244,data_mthly!$E:$E,0),1)=0,"",INDEX(data_mthly!O:O,MATCH($C244,data_mthly!$E:$E,0),1)),"")</f>
        <v/>
      </c>
      <c r="O244" s="21" t="str">
        <f>IFERROR(IF(INDEX(data_mthly!P:P,MATCH($C244,data_mthly!$E:$E,0),1)=0,"",INDEX(data_mthly!P:P,MATCH($C244,data_mthly!$E:$E,0),1)),"")</f>
        <v/>
      </c>
      <c r="P244" s="145" t="str">
        <f>IFERROR(IF(INDEX(data_mthly!Q:Q,MATCH($C244,data_mthly!$E:$E,0),1)=0,"",INDEX(data_mthly!Q:Q,MATCH($C244,data_mthly!$E:$E,0),1)),"")</f>
        <v/>
      </c>
      <c r="Q244" s="145" t="str">
        <f>IFERROR(IF(INDEX(data_mthly!R:R,MATCH($C244,data_mthly!$E:$E,0),1)=0,"",INDEX(data_mthly!R:R,MATCH($C244,data_mthly!$E:$E,0),1)),"")</f>
        <v/>
      </c>
      <c r="R244" s="21" t="str">
        <f>IFERROR(IF(INDEX(data_mthly!S:S,MATCH($C244,data_mthly!$E:$E,0),1)=0,"",INDEX(data_mthly!S:S,MATCH($C244,data_mthly!$E:$E,0),1)),"")</f>
        <v/>
      </c>
      <c r="S244" s="145" t="str">
        <f>IFERROR(IF(INDEX(data_mthly!T:T,MATCH($C244,data_mthly!$E:$E,0),1)=0,"",INDEX(data_mthly!T:T,MATCH($C244,data_mthly!$E:$E,0),1)),"")</f>
        <v/>
      </c>
      <c r="T244" s="145" t="str">
        <f>IFERROR(IF(INDEX(data_mthly!U:U,MATCH($C244,data_mthly!$E:$E,0),1)=0,"",INDEX(data_mthly!U:U,MATCH($C244,data_mthly!$E:$E,0),1)),"")</f>
        <v/>
      </c>
      <c r="U244" s="21" t="str">
        <f>IFERROR(IF(INDEX(data_mthly!V:V,MATCH($C244,data_mthly!$E:$E,0),1)=0,"",INDEX(data_mthly!V:V,MATCH($C244,data_mthly!$E:$E,0),1)),"")</f>
        <v/>
      </c>
      <c r="V244" s="86" t="str">
        <f>IFERROR(IF(INDEX(data_mthly!W:W,MATCH($C244,data_mthly!$E:$E,0),1)=0,"",INDEX(data_mthly!W:W,MATCH($C244,data_mthly!$E:$E,0),1)),"")</f>
        <v/>
      </c>
      <c r="W244" s="160" t="str">
        <f t="shared" si="17"/>
        <v/>
      </c>
      <c r="X244" s="21" t="str">
        <f>IFERROR(IF(INDEX(data_mthly!Y:Y,MATCH($C244,data_mthly!$E:$E,0),1)=0,"",INDEX(data_mthly!Y:Y,MATCH($C244,data_mthly!$E:$E,0),1)),"")</f>
        <v/>
      </c>
      <c r="Y244" s="145" t="str">
        <f>IFERROR(IF(INDEX(data_mthly!Z:Z,MATCH($C244,data_mthly!$E:$E,0),1)=0,"",INDEX(data_mthly!Z:Z,MATCH($C244,data_mthly!$E:$E,0),1)),"")</f>
        <v/>
      </c>
      <c r="Z244" s="21" t="str">
        <f>IFERROR(IF(INDEX(data_mthly!AA:AA,MATCH($C244,data_mthly!$E:$E,0),1)=0,"",INDEX(data_mthly!AA:AA,MATCH($C244,data_mthly!$E:$E,0),1)),"")</f>
        <v/>
      </c>
      <c r="AA244" s="21" t="str">
        <f>IFERROR(IF(INDEX(data_mthly!AB:AB,MATCH($C244,data_mthly!$E:$E,0),1)=0,"",INDEX(data_mthly!AB:AB,MATCH($C244,data_mthly!$E:$E,0),1)),"")</f>
        <v/>
      </c>
      <c r="AB244" s="145" t="str">
        <f>IFERROR(IF(INDEX(data_mthly!AC:AC,MATCH($C244,data_mthly!$E:$E,0),1)=0,"",INDEX(data_mthly!AC:AC,MATCH($C244,data_mthly!$E:$E,0),1)),"")</f>
        <v/>
      </c>
      <c r="AC244" s="21" t="str">
        <f>IFERROR(IF(INDEX(data_mthly!AD:AD,MATCH($C244,data_mthly!$E:$E,0),1)=0,"",INDEX(data_mthly!AD:AD,MATCH($C244,data_mthly!$E:$E,0),1)),"")</f>
        <v/>
      </c>
      <c r="AD244" s="21" t="str">
        <f>IFERROR(IF(INDEX(data_mthly!AE:AE,MATCH($C244,data_mthly!$E:$E,0),1)=0,"",INDEX(data_mthly!AE:AE,MATCH($C244,data_mthly!$E:$E,0),1)),"")</f>
        <v/>
      </c>
      <c r="AE244" s="86" t="str">
        <f>IFERROR(IF(INDEX(data_mthly!AF:AF,MATCH($C244,data_mthly!$E:$E,0),1)=0,"",INDEX(data_mthly!AF:AF,MATCH($C244,data_mthly!$E:$E,0),1)),"")</f>
        <v/>
      </c>
      <c r="AG244" s="88">
        <f t="shared" si="19"/>
        <v>2</v>
      </c>
    </row>
    <row r="245" spans="1:33" ht="15.5">
      <c r="A245" s="88">
        <f t="shared" si="15"/>
        <v>1</v>
      </c>
      <c r="B245" s="89">
        <f>IFERROR(IF(INDEX(data_mthly!C:C,MATCH($C245,data_mthly!$E:$E,0),1)=0,"",INDEX(data_mthly!C:C,MATCH($C245,data_mthly!$E:$E,0),1)),"")</f>
        <v>46145</v>
      </c>
      <c r="C245" s="112">
        <f t="shared" si="23"/>
        <v>46143</v>
      </c>
      <c r="D245" s="155">
        <f>IFERROR(IF(INDEX(data_mthly!F:F,MATCH($C245,data_mthly!$E:$E,0),1)=0,"",INDEX(data_mthly!F:F,MATCH($C245,data_mthly!$E:$E,0),1)),"")</f>
        <v>211497</v>
      </c>
      <c r="E245" s="21">
        <f>IFERROR(IF(INDEX(data_mthly!G:G,MATCH($C245,data_mthly!$E:$E,0),1)=0,"",INDEX(data_mthly!G:G,MATCH($C245,data_mthly!$E:$E,0),1)),"")</f>
        <v>179.12814</v>
      </c>
      <c r="F245" s="145">
        <f>IFERROR(IF(INDEX(data_mthly!H:H,MATCH($C245,data_mthly!$E:$E,0),1)=0,"",INDEX(data_mthly!H:H,MATCH($C245,data_mthly!$E:$E,0),1)),"")</f>
        <v>-1.8942499999999995</v>
      </c>
      <c r="G245" s="145">
        <f>IFERROR(IF(INDEX(data_mthly!I:I,MATCH($C245,data_mthly!$E:$E,0),1)=0,"",INDEX(data_mthly!I:I,MATCH($C245,data_mthly!$E:$E,0),1)),"")</f>
        <v>-27.130380000000002</v>
      </c>
      <c r="H245" s="21">
        <f>IFERROR(IF(INDEX(data_mthly!J:J,MATCH($C245,data_mthly!$E:$E,0),1)=0,"",INDEX(data_mthly!J:J,MATCH($C245,data_mthly!$E:$E,0),1)),"")</f>
        <v>176.14920000000001</v>
      </c>
      <c r="I245" s="145">
        <f>IFERROR(IF(INDEX(data_mthly!K:K,MATCH($C245,data_mthly!$E:$E,0),1)=0,"",INDEX(data_mthly!K:K,MATCH($C245,data_mthly!$E:$E,0),1)),"")</f>
        <v>-1.9109499999999855</v>
      </c>
      <c r="J245" s="145">
        <f>IFERROR(IF(INDEX(data_mthly!L:L,MATCH($C245,data_mthly!$E:$E,0),1)=0,"",INDEX(data_mthly!L:L,MATCH($C245,data_mthly!$E:$E,0),1)),"")</f>
        <v>-26.611660000000001</v>
      </c>
      <c r="K245" s="21">
        <f>IFERROR(IF(INDEX(data_mthly!M:M,MATCH($C245,data_mthly!$E:$E,0),1)=0,"",INDEX(data_mthly!M:M,MATCH($C245,data_mthly!$E:$E,0),1)),"")</f>
        <v>93.059280000000001</v>
      </c>
      <c r="L245" s="86">
        <f>IFERROR(IF(INDEX(data_mthly!N:N,MATCH($C245,data_mthly!$E:$E,0),1)=0,"",INDEX(data_mthly!N:N,MATCH($C245,data_mthly!$E:$E,0),1)),"")</f>
        <v>11.7</v>
      </c>
      <c r="M245" s="159"/>
      <c r="N245" s="155" t="str">
        <f>IFERROR(IF(INDEX(data_mthly!O:O,MATCH($C245,data_mthly!$E:$E,0),1)=0,"",INDEX(data_mthly!O:O,MATCH($C245,data_mthly!$E:$E,0),1)),"")</f>
        <v/>
      </c>
      <c r="O245" s="21" t="str">
        <f>IFERROR(IF(INDEX(data_mthly!P:P,MATCH($C245,data_mthly!$E:$E,0),1)=0,"",INDEX(data_mthly!P:P,MATCH($C245,data_mthly!$E:$E,0),1)),"")</f>
        <v/>
      </c>
      <c r="P245" s="145" t="str">
        <f>IFERROR(IF(INDEX(data_mthly!Q:Q,MATCH($C245,data_mthly!$E:$E,0),1)=0,"",INDEX(data_mthly!Q:Q,MATCH($C245,data_mthly!$E:$E,0),1)),"")</f>
        <v/>
      </c>
      <c r="Q245" s="145" t="str">
        <f>IFERROR(IF(INDEX(data_mthly!R:R,MATCH($C245,data_mthly!$E:$E,0),1)=0,"",INDEX(data_mthly!R:R,MATCH($C245,data_mthly!$E:$E,0),1)),"")</f>
        <v/>
      </c>
      <c r="R245" s="21" t="str">
        <f>IFERROR(IF(INDEX(data_mthly!S:S,MATCH($C245,data_mthly!$E:$E,0),1)=0,"",INDEX(data_mthly!S:S,MATCH($C245,data_mthly!$E:$E,0),1)),"")</f>
        <v/>
      </c>
      <c r="S245" s="145" t="str">
        <f>IFERROR(IF(INDEX(data_mthly!T:T,MATCH($C245,data_mthly!$E:$E,0),1)=0,"",INDEX(data_mthly!T:T,MATCH($C245,data_mthly!$E:$E,0),1)),"")</f>
        <v/>
      </c>
      <c r="T245" s="145" t="str">
        <f>IFERROR(IF(INDEX(data_mthly!U:U,MATCH($C245,data_mthly!$E:$E,0),1)=0,"",INDEX(data_mthly!U:U,MATCH($C245,data_mthly!$E:$E,0),1)),"")</f>
        <v/>
      </c>
      <c r="U245" s="21" t="str">
        <f>IFERROR(IF(INDEX(data_mthly!V:V,MATCH($C245,data_mthly!$E:$E,0),1)=0,"",INDEX(data_mthly!V:V,MATCH($C245,data_mthly!$E:$E,0),1)),"")</f>
        <v/>
      </c>
      <c r="V245" s="86" t="str">
        <f>IFERROR(IF(INDEX(data_mthly!W:W,MATCH($C245,data_mthly!$E:$E,0),1)=0,"",INDEX(data_mthly!W:W,MATCH($C245,data_mthly!$E:$E,0),1)),"")</f>
        <v/>
      </c>
      <c r="W245" s="160" t="str">
        <f t="shared" si="17"/>
        <v/>
      </c>
      <c r="X245" s="21" t="str">
        <f>IFERROR(IF(INDEX(data_mthly!Y:Y,MATCH($C245,data_mthly!$E:$E,0),1)=0,"",INDEX(data_mthly!Y:Y,MATCH($C245,data_mthly!$E:$E,0),1)),"")</f>
        <v/>
      </c>
      <c r="Y245" s="145" t="str">
        <f>IFERROR(IF(INDEX(data_mthly!Z:Z,MATCH($C245,data_mthly!$E:$E,0),1)=0,"",INDEX(data_mthly!Z:Z,MATCH($C245,data_mthly!$E:$E,0),1)),"")</f>
        <v/>
      </c>
      <c r="Z245" s="21" t="str">
        <f>IFERROR(IF(INDEX(data_mthly!AA:AA,MATCH($C245,data_mthly!$E:$E,0),1)=0,"",INDEX(data_mthly!AA:AA,MATCH($C245,data_mthly!$E:$E,0),1)),"")</f>
        <v/>
      </c>
      <c r="AA245" s="21" t="str">
        <f>IFERROR(IF(INDEX(data_mthly!AB:AB,MATCH($C245,data_mthly!$E:$E,0),1)=0,"",INDEX(data_mthly!AB:AB,MATCH($C245,data_mthly!$E:$E,0),1)),"")</f>
        <v/>
      </c>
      <c r="AB245" s="145" t="str">
        <f>IFERROR(IF(INDEX(data_mthly!AC:AC,MATCH($C245,data_mthly!$E:$E,0),1)=0,"",INDEX(data_mthly!AC:AC,MATCH($C245,data_mthly!$E:$E,0),1)),"")</f>
        <v/>
      </c>
      <c r="AC245" s="21" t="str">
        <f>IFERROR(IF(INDEX(data_mthly!AD:AD,MATCH($C245,data_mthly!$E:$E,0),1)=0,"",INDEX(data_mthly!AD:AD,MATCH($C245,data_mthly!$E:$E,0),1)),"")</f>
        <v/>
      </c>
      <c r="AD245" s="21" t="str">
        <f>IFERROR(IF(INDEX(data_mthly!AE:AE,MATCH($C245,data_mthly!$E:$E,0),1)=0,"",INDEX(data_mthly!AE:AE,MATCH($C245,data_mthly!$E:$E,0),1)),"")</f>
        <v/>
      </c>
      <c r="AE245" s="86" t="str">
        <f>IFERROR(IF(INDEX(data_mthly!AF:AF,MATCH($C245,data_mthly!$E:$E,0),1)=0,"",INDEX(data_mthly!AF:AF,MATCH($C245,data_mthly!$E:$E,0),1)),"")</f>
        <v/>
      </c>
      <c r="AG245" s="88">
        <f t="shared" si="19"/>
        <v>1</v>
      </c>
    </row>
    <row r="246" spans="1:33" ht="15.5">
      <c r="A246" s="88">
        <f t="shared" si="15"/>
        <v>2</v>
      </c>
      <c r="B246" s="89">
        <f>IFERROR(IF(INDEX(data_mthly!C:C,MATCH($C246,data_mthly!$E:$E,0),1)=0,"",INDEX(data_mthly!C:C,MATCH($C246,data_mthly!$E:$E,0),1)),"")</f>
        <v>46173</v>
      </c>
      <c r="C246" s="112">
        <f t="shared" si="23"/>
        <v>46174</v>
      </c>
      <c r="D246" s="155">
        <f>IFERROR(IF(INDEX(data_mthly!F:F,MATCH($C246,data_mthly!$E:$E,0),1)=0,"",INDEX(data_mthly!F:F,MATCH($C246,data_mthly!$E:$E,0),1)),"")</f>
        <v>201355</v>
      </c>
      <c r="E246" s="21">
        <f>IFERROR(IF(INDEX(data_mthly!G:G,MATCH($C246,data_mthly!$E:$E,0),1)=0,"",INDEX(data_mthly!G:G,MATCH($C246,data_mthly!$E:$E,0),1)),"")</f>
        <v>177.97767999999999</v>
      </c>
      <c r="F246" s="145">
        <f>IFERROR(IF(INDEX(data_mthly!H:H,MATCH($C246,data_mthly!$E:$E,0),1)=0,"",INDEX(data_mthly!H:H,MATCH($C246,data_mthly!$E:$E,0),1)),"")</f>
        <v>-1.1504600000000096</v>
      </c>
      <c r="G246" s="145">
        <f>IFERROR(IF(INDEX(data_mthly!I:I,MATCH($C246,data_mthly!$E:$E,0),1)=0,"",INDEX(data_mthly!I:I,MATCH($C246,data_mthly!$E:$E,0),1)),"")</f>
        <v>-29.214370000000002</v>
      </c>
      <c r="H246" s="21">
        <f>IFERROR(IF(INDEX(data_mthly!J:J,MATCH($C246,data_mthly!$E:$E,0),1)=0,"",INDEX(data_mthly!J:J,MATCH($C246,data_mthly!$E:$E,0),1)),"")</f>
        <v>174.97002000000001</v>
      </c>
      <c r="I246" s="145">
        <f>IFERROR(IF(INDEX(data_mthly!K:K,MATCH($C246,data_mthly!$E:$E,0),1)=0,"",INDEX(data_mthly!K:K,MATCH($C246,data_mthly!$E:$E,0),1)),"")</f>
        <v>-1.1791800000000023</v>
      </c>
      <c r="J246" s="145">
        <f>IFERROR(IF(INDEX(data_mthly!L:L,MATCH($C246,data_mthly!$E:$E,0),1)=0,"",INDEX(data_mthly!L:L,MATCH($C246,data_mthly!$E:$E,0),1)),"")</f>
        <v>-28.693379999999991</v>
      </c>
      <c r="K246" s="21">
        <f>IFERROR(IF(INDEX(data_mthly!M:M,MATCH($C246,data_mthly!$E:$E,0),1)=0,"",INDEX(data_mthly!M:M,MATCH($C246,data_mthly!$E:$E,0),1)),"")</f>
        <v>91.369039999999998</v>
      </c>
      <c r="L246" s="86">
        <f>IFERROR(IF(INDEX(data_mthly!N:N,MATCH($C246,data_mthly!$E:$E,0),1)=0,"",INDEX(data_mthly!N:N,MATCH($C246,data_mthly!$E:$E,0),1)),"")</f>
        <v>11.5</v>
      </c>
      <c r="M246" s="159"/>
      <c r="N246" s="155" t="str">
        <f>IFERROR(IF(INDEX(data_mthly!O:O,MATCH($C246,data_mthly!$E:$E,0),1)=0,"",INDEX(data_mthly!O:O,MATCH($C246,data_mthly!$E:$E,0),1)),"")</f>
        <v/>
      </c>
      <c r="O246" s="21" t="str">
        <f>IFERROR(IF(INDEX(data_mthly!P:P,MATCH($C246,data_mthly!$E:$E,0),1)=0,"",INDEX(data_mthly!P:P,MATCH($C246,data_mthly!$E:$E,0),1)),"")</f>
        <v/>
      </c>
      <c r="P246" s="145" t="str">
        <f>IFERROR(IF(INDEX(data_mthly!Q:Q,MATCH($C246,data_mthly!$E:$E,0),1)=0,"",INDEX(data_mthly!Q:Q,MATCH($C246,data_mthly!$E:$E,0),1)),"")</f>
        <v/>
      </c>
      <c r="Q246" s="145" t="str">
        <f>IFERROR(IF(INDEX(data_mthly!R:R,MATCH($C246,data_mthly!$E:$E,0),1)=0,"",INDEX(data_mthly!R:R,MATCH($C246,data_mthly!$E:$E,0),1)),"")</f>
        <v/>
      </c>
      <c r="R246" s="21" t="str">
        <f>IFERROR(IF(INDEX(data_mthly!S:S,MATCH($C246,data_mthly!$E:$E,0),1)=0,"",INDEX(data_mthly!S:S,MATCH($C246,data_mthly!$E:$E,0),1)),"")</f>
        <v/>
      </c>
      <c r="S246" s="145" t="str">
        <f>IFERROR(IF(INDEX(data_mthly!T:T,MATCH($C246,data_mthly!$E:$E,0),1)=0,"",INDEX(data_mthly!T:T,MATCH($C246,data_mthly!$E:$E,0),1)),"")</f>
        <v/>
      </c>
      <c r="T246" s="145" t="str">
        <f>IFERROR(IF(INDEX(data_mthly!U:U,MATCH($C246,data_mthly!$E:$E,0),1)=0,"",INDEX(data_mthly!U:U,MATCH($C246,data_mthly!$E:$E,0),1)),"")</f>
        <v/>
      </c>
      <c r="U246" s="21" t="str">
        <f>IFERROR(IF(INDEX(data_mthly!V:V,MATCH($C246,data_mthly!$E:$E,0),1)=0,"",INDEX(data_mthly!V:V,MATCH($C246,data_mthly!$E:$E,0),1)),"")</f>
        <v/>
      </c>
      <c r="V246" s="86" t="str">
        <f>IFERROR(IF(INDEX(data_mthly!W:W,MATCH($C246,data_mthly!$E:$E,0),1)=0,"",INDEX(data_mthly!W:W,MATCH($C246,data_mthly!$E:$E,0),1)),"")</f>
        <v/>
      </c>
      <c r="W246" s="160" t="str">
        <f t="shared" si="17"/>
        <v/>
      </c>
      <c r="X246" s="21" t="str">
        <f>IFERROR(IF(INDEX(data_mthly!Y:Y,MATCH($C246,data_mthly!$E:$E,0),1)=0,"",INDEX(data_mthly!Y:Y,MATCH($C246,data_mthly!$E:$E,0),1)),"")</f>
        <v/>
      </c>
      <c r="Y246" s="145" t="str">
        <f>IFERROR(IF(INDEX(data_mthly!Z:Z,MATCH($C246,data_mthly!$E:$E,0),1)=0,"",INDEX(data_mthly!Z:Z,MATCH($C246,data_mthly!$E:$E,0),1)),"")</f>
        <v/>
      </c>
      <c r="Z246" s="21" t="str">
        <f>IFERROR(IF(INDEX(data_mthly!AA:AA,MATCH($C246,data_mthly!$E:$E,0),1)=0,"",INDEX(data_mthly!AA:AA,MATCH($C246,data_mthly!$E:$E,0),1)),"")</f>
        <v/>
      </c>
      <c r="AA246" s="21" t="str">
        <f>IFERROR(IF(INDEX(data_mthly!AB:AB,MATCH($C246,data_mthly!$E:$E,0),1)=0,"",INDEX(data_mthly!AB:AB,MATCH($C246,data_mthly!$E:$E,0),1)),"")</f>
        <v/>
      </c>
      <c r="AB246" s="145" t="str">
        <f>IFERROR(IF(INDEX(data_mthly!AC:AC,MATCH($C246,data_mthly!$E:$E,0),1)=0,"",INDEX(data_mthly!AC:AC,MATCH($C246,data_mthly!$E:$E,0),1)),"")</f>
        <v/>
      </c>
      <c r="AC246" s="21" t="str">
        <f>IFERROR(IF(INDEX(data_mthly!AD:AD,MATCH($C246,data_mthly!$E:$E,0),1)=0,"",INDEX(data_mthly!AD:AD,MATCH($C246,data_mthly!$E:$E,0),1)),"")</f>
        <v/>
      </c>
      <c r="AD246" s="21" t="str">
        <f>IFERROR(IF(INDEX(data_mthly!AE:AE,MATCH($C246,data_mthly!$E:$E,0),1)=0,"",INDEX(data_mthly!AE:AE,MATCH($C246,data_mthly!$E:$E,0),1)),"")</f>
        <v/>
      </c>
      <c r="AE246" s="86" t="str">
        <f>IFERROR(IF(INDEX(data_mthly!AF:AF,MATCH($C246,data_mthly!$E:$E,0),1)=0,"",INDEX(data_mthly!AF:AF,MATCH($C246,data_mthly!$E:$E,0),1)),"")</f>
        <v/>
      </c>
      <c r="AG246" s="88">
        <f t="shared" si="19"/>
        <v>2</v>
      </c>
    </row>
    <row r="247" spans="1:33" ht="15.5">
      <c r="A247" s="88" t="str">
        <f t="shared" si="15"/>
        <v/>
      </c>
      <c r="B247" s="89" t="str">
        <f>IFERROR(IF(INDEX(data_mthly!C:C,MATCH($C247,data_mthly!$E:$E,0),1)=0,"",INDEX(data_mthly!C:C,MATCH($C247,data_mthly!$E:$E,0),1)),"")</f>
        <v/>
      </c>
      <c r="C247" s="112" t="str">
        <f t="shared" si="23"/>
        <v/>
      </c>
      <c r="D247" s="155" t="str">
        <f>IFERROR(IF(INDEX(data_mthly!F:F,MATCH($C247,data_mthly!$E:$E,0),1)=0,"",INDEX(data_mthly!F:F,MATCH($C247,data_mthly!$E:$E,0),1)),"")</f>
        <v/>
      </c>
      <c r="E247" s="21" t="str">
        <f>IFERROR(IF(INDEX(data_mthly!G:G,MATCH($C247,data_mthly!$E:$E,0),1)=0,"",INDEX(data_mthly!G:G,MATCH($C247,data_mthly!$E:$E,0),1)),"")</f>
        <v/>
      </c>
      <c r="F247" s="145" t="str">
        <f>IFERROR(IF(INDEX(data_mthly!H:H,MATCH($C247,data_mthly!$E:$E,0),1)=0,"",INDEX(data_mthly!H:H,MATCH($C247,data_mthly!$E:$E,0),1)),"")</f>
        <v/>
      </c>
      <c r="G247" s="145" t="str">
        <f>IFERROR(IF(INDEX(data_mthly!I:I,MATCH($C247,data_mthly!$E:$E,0),1)=0,"",INDEX(data_mthly!I:I,MATCH($C247,data_mthly!$E:$E,0),1)),"")</f>
        <v/>
      </c>
      <c r="H247" s="21" t="str">
        <f>IFERROR(IF(INDEX(data_mthly!J:J,MATCH($C247,data_mthly!$E:$E,0),1)=0,"",INDEX(data_mthly!J:J,MATCH($C247,data_mthly!$E:$E,0),1)),"")</f>
        <v/>
      </c>
      <c r="I247" s="145" t="str">
        <f>IFERROR(IF(INDEX(data_mthly!K:K,MATCH($C247,data_mthly!$E:$E,0),1)=0,"",INDEX(data_mthly!K:K,MATCH($C247,data_mthly!$E:$E,0),1)),"")</f>
        <v/>
      </c>
      <c r="J247" s="145" t="str">
        <f>IFERROR(IF(INDEX(data_mthly!L:L,MATCH($C247,data_mthly!$E:$E,0),1)=0,"",INDEX(data_mthly!L:L,MATCH($C247,data_mthly!$E:$E,0),1)),"")</f>
        <v/>
      </c>
      <c r="K247" s="21" t="str">
        <f>IFERROR(IF(INDEX(data_mthly!M:M,MATCH($C247,data_mthly!$E:$E,0),1)=0,"",INDEX(data_mthly!M:M,MATCH($C247,data_mthly!$E:$E,0),1)),"")</f>
        <v/>
      </c>
      <c r="L247" s="86" t="str">
        <f>IFERROR(IF(INDEX(data_mthly!N:N,MATCH($C247,data_mthly!$E:$E,0),1)=0,"",INDEX(data_mthly!N:N,MATCH($C247,data_mthly!$E:$E,0),1)),"")</f>
        <v/>
      </c>
      <c r="M247" s="159"/>
      <c r="N247" s="155" t="str">
        <f>IFERROR(IF(INDEX(data_mthly!O:O,MATCH($C247,data_mthly!$E:$E,0),1)=0,"",INDEX(data_mthly!O:O,MATCH($C247,data_mthly!$E:$E,0),1)),"")</f>
        <v/>
      </c>
      <c r="O247" s="21" t="str">
        <f>IFERROR(IF(INDEX(data_mthly!P:P,MATCH($C247,data_mthly!$E:$E,0),1)=0,"",INDEX(data_mthly!P:P,MATCH($C247,data_mthly!$E:$E,0),1)),"")</f>
        <v/>
      </c>
      <c r="P247" s="145" t="str">
        <f>IFERROR(IF(INDEX(data_mthly!Q:Q,MATCH($C247,data_mthly!$E:$E,0),1)=0,"",INDEX(data_mthly!Q:Q,MATCH($C247,data_mthly!$E:$E,0),1)),"")</f>
        <v/>
      </c>
      <c r="Q247" s="145" t="str">
        <f>IFERROR(IF(INDEX(data_mthly!R:R,MATCH($C247,data_mthly!$E:$E,0),1)=0,"",INDEX(data_mthly!R:R,MATCH($C247,data_mthly!$E:$E,0),1)),"")</f>
        <v/>
      </c>
      <c r="R247" s="21" t="str">
        <f>IFERROR(IF(INDEX(data_mthly!S:S,MATCH($C247,data_mthly!$E:$E,0),1)=0,"",INDEX(data_mthly!S:S,MATCH($C247,data_mthly!$E:$E,0),1)),"")</f>
        <v/>
      </c>
      <c r="S247" s="145" t="str">
        <f>IFERROR(IF(INDEX(data_mthly!T:T,MATCH($C247,data_mthly!$E:$E,0),1)=0,"",INDEX(data_mthly!T:T,MATCH($C247,data_mthly!$E:$E,0),1)),"")</f>
        <v/>
      </c>
      <c r="T247" s="145" t="str">
        <f>IFERROR(IF(INDEX(data_mthly!U:U,MATCH($C247,data_mthly!$E:$E,0),1)=0,"",INDEX(data_mthly!U:U,MATCH($C247,data_mthly!$E:$E,0),1)),"")</f>
        <v/>
      </c>
      <c r="U247" s="21" t="str">
        <f>IFERROR(IF(INDEX(data_mthly!V:V,MATCH($C247,data_mthly!$E:$E,0),1)=0,"",INDEX(data_mthly!V:V,MATCH($C247,data_mthly!$E:$E,0),1)),"")</f>
        <v/>
      </c>
      <c r="V247" s="86" t="str">
        <f>IFERROR(IF(INDEX(data_mthly!W:W,MATCH($C247,data_mthly!$E:$E,0),1)=0,"",INDEX(data_mthly!W:W,MATCH($C247,data_mthly!$E:$E,0),1)),"")</f>
        <v/>
      </c>
      <c r="W247" s="160" t="str">
        <f t="shared" si="17"/>
        <v/>
      </c>
      <c r="X247" s="21" t="str">
        <f>IFERROR(IF(INDEX(data_mthly!Y:Y,MATCH($C247,data_mthly!$E:$E,0),1)=0,"",INDEX(data_mthly!Y:Y,MATCH($C247,data_mthly!$E:$E,0),1)),"")</f>
        <v/>
      </c>
      <c r="Y247" s="145" t="str">
        <f>IFERROR(IF(INDEX(data_mthly!Z:Z,MATCH($C247,data_mthly!$E:$E,0),1)=0,"",INDEX(data_mthly!Z:Z,MATCH($C247,data_mthly!$E:$E,0),1)),"")</f>
        <v/>
      </c>
      <c r="Z247" s="21" t="str">
        <f>IFERROR(IF(INDEX(data_mthly!AA:AA,MATCH($C247,data_mthly!$E:$E,0),1)=0,"",INDEX(data_mthly!AA:AA,MATCH($C247,data_mthly!$E:$E,0),1)),"")</f>
        <v/>
      </c>
      <c r="AA247" s="21" t="str">
        <f>IFERROR(IF(INDEX(data_mthly!AB:AB,MATCH($C247,data_mthly!$E:$E,0),1)=0,"",INDEX(data_mthly!AB:AB,MATCH($C247,data_mthly!$E:$E,0),1)),"")</f>
        <v/>
      </c>
      <c r="AB247" s="145" t="str">
        <f>IFERROR(IF(INDEX(data_mthly!AC:AC,MATCH($C247,data_mthly!$E:$E,0),1)=0,"",INDEX(data_mthly!AC:AC,MATCH($C247,data_mthly!$E:$E,0),1)),"")</f>
        <v/>
      </c>
      <c r="AC247" s="21" t="str">
        <f>IFERROR(IF(INDEX(data_mthly!AD:AD,MATCH($C247,data_mthly!$E:$E,0),1)=0,"",INDEX(data_mthly!AD:AD,MATCH($C247,data_mthly!$E:$E,0),1)),"")</f>
        <v/>
      </c>
      <c r="AD247" s="21" t="str">
        <f>IFERROR(IF(INDEX(data_mthly!AE:AE,MATCH($C247,data_mthly!$E:$E,0),1)=0,"",INDEX(data_mthly!AE:AE,MATCH($C247,data_mthly!$E:$E,0),1)),"")</f>
        <v/>
      </c>
      <c r="AE247" s="86" t="str">
        <f>IFERROR(IF(INDEX(data_mthly!AF:AF,MATCH($C247,data_mthly!$E:$E,0),1)=0,"",INDEX(data_mthly!AF:AF,MATCH($C247,data_mthly!$E:$E,0),1)),"")</f>
        <v/>
      </c>
      <c r="AG247" s="88">
        <f t="shared" si="19"/>
        <v>1</v>
      </c>
    </row>
    <row r="248" spans="1:33" ht="15.5">
      <c r="A248" s="88" t="str">
        <f t="shared" si="15"/>
        <v/>
      </c>
      <c r="B248" s="89" t="str">
        <f>IFERROR(IF(INDEX(data_mthly!C:C,MATCH($C248,data_mthly!$E:$E,0),1)=0,"",INDEX(data_mthly!C:C,MATCH($C248,data_mthly!$E:$E,0),1)),"")</f>
        <v/>
      </c>
      <c r="C248" s="112" t="str">
        <f t="shared" si="23"/>
        <v/>
      </c>
      <c r="D248" s="155" t="str">
        <f>IFERROR(IF(INDEX(data_mthly!F:F,MATCH($C248,data_mthly!$E:$E,0),1)=0,"",INDEX(data_mthly!F:F,MATCH($C248,data_mthly!$E:$E,0),1)),"")</f>
        <v/>
      </c>
      <c r="E248" s="21" t="str">
        <f>IFERROR(IF(INDEX(data_mthly!G:G,MATCH($C248,data_mthly!$E:$E,0),1)=0,"",INDEX(data_mthly!G:G,MATCH($C248,data_mthly!$E:$E,0),1)),"")</f>
        <v/>
      </c>
      <c r="F248" s="145" t="str">
        <f>IFERROR(IF(INDEX(data_mthly!H:H,MATCH($C248,data_mthly!$E:$E,0),1)=0,"",INDEX(data_mthly!H:H,MATCH($C248,data_mthly!$E:$E,0),1)),"")</f>
        <v/>
      </c>
      <c r="G248" s="145" t="str">
        <f>IFERROR(IF(INDEX(data_mthly!I:I,MATCH($C248,data_mthly!$E:$E,0),1)=0,"",INDEX(data_mthly!I:I,MATCH($C248,data_mthly!$E:$E,0),1)),"")</f>
        <v/>
      </c>
      <c r="H248" s="21" t="str">
        <f>IFERROR(IF(INDEX(data_mthly!J:J,MATCH($C248,data_mthly!$E:$E,0),1)=0,"",INDEX(data_mthly!J:J,MATCH($C248,data_mthly!$E:$E,0),1)),"")</f>
        <v/>
      </c>
      <c r="I248" s="145" t="str">
        <f>IFERROR(IF(INDEX(data_mthly!K:K,MATCH($C248,data_mthly!$E:$E,0),1)=0,"",INDEX(data_mthly!K:K,MATCH($C248,data_mthly!$E:$E,0),1)),"")</f>
        <v/>
      </c>
      <c r="J248" s="145" t="str">
        <f>IFERROR(IF(INDEX(data_mthly!L:L,MATCH($C248,data_mthly!$E:$E,0),1)=0,"",INDEX(data_mthly!L:L,MATCH($C248,data_mthly!$E:$E,0),1)),"")</f>
        <v/>
      </c>
      <c r="K248" s="21" t="str">
        <f>IFERROR(IF(INDEX(data_mthly!M:M,MATCH($C248,data_mthly!$E:$E,0),1)=0,"",INDEX(data_mthly!M:M,MATCH($C248,data_mthly!$E:$E,0),1)),"")</f>
        <v/>
      </c>
      <c r="L248" s="86" t="str">
        <f>IFERROR(IF(INDEX(data_mthly!N:N,MATCH($C248,data_mthly!$E:$E,0),1)=0,"",INDEX(data_mthly!N:N,MATCH($C248,data_mthly!$E:$E,0),1)),"")</f>
        <v/>
      </c>
      <c r="M248" s="159"/>
      <c r="N248" s="155" t="str">
        <f>IFERROR(IF(INDEX(data_mthly!O:O,MATCH($C248,data_mthly!$E:$E,0),1)=0,"",INDEX(data_mthly!O:O,MATCH($C248,data_mthly!$E:$E,0),1)),"")</f>
        <v/>
      </c>
      <c r="O248" s="21" t="str">
        <f>IFERROR(IF(INDEX(data_mthly!P:P,MATCH($C248,data_mthly!$E:$E,0),1)=0,"",INDEX(data_mthly!P:P,MATCH($C248,data_mthly!$E:$E,0),1)),"")</f>
        <v/>
      </c>
      <c r="P248" s="145" t="str">
        <f>IFERROR(IF(INDEX(data_mthly!Q:Q,MATCH($C248,data_mthly!$E:$E,0),1)=0,"",INDEX(data_mthly!Q:Q,MATCH($C248,data_mthly!$E:$E,0),1)),"")</f>
        <v/>
      </c>
      <c r="Q248" s="145" t="str">
        <f>IFERROR(IF(INDEX(data_mthly!R:R,MATCH($C248,data_mthly!$E:$E,0),1)=0,"",INDEX(data_mthly!R:R,MATCH($C248,data_mthly!$E:$E,0),1)),"")</f>
        <v/>
      </c>
      <c r="R248" s="21" t="str">
        <f>IFERROR(IF(INDEX(data_mthly!S:S,MATCH($C248,data_mthly!$E:$E,0),1)=0,"",INDEX(data_mthly!S:S,MATCH($C248,data_mthly!$E:$E,0),1)),"")</f>
        <v/>
      </c>
      <c r="S248" s="145" t="str">
        <f>IFERROR(IF(INDEX(data_mthly!T:T,MATCH($C248,data_mthly!$E:$E,0),1)=0,"",INDEX(data_mthly!T:T,MATCH($C248,data_mthly!$E:$E,0),1)),"")</f>
        <v/>
      </c>
      <c r="T248" s="145" t="str">
        <f>IFERROR(IF(INDEX(data_mthly!U:U,MATCH($C248,data_mthly!$E:$E,0),1)=0,"",INDEX(data_mthly!U:U,MATCH($C248,data_mthly!$E:$E,0),1)),"")</f>
        <v/>
      </c>
      <c r="U248" s="21" t="str">
        <f>IFERROR(IF(INDEX(data_mthly!V:V,MATCH($C248,data_mthly!$E:$E,0),1)=0,"",INDEX(data_mthly!V:V,MATCH($C248,data_mthly!$E:$E,0),1)),"")</f>
        <v/>
      </c>
      <c r="V248" s="86" t="str">
        <f>IFERROR(IF(INDEX(data_mthly!W:W,MATCH($C248,data_mthly!$E:$E,0),1)=0,"",INDEX(data_mthly!W:W,MATCH($C248,data_mthly!$E:$E,0),1)),"")</f>
        <v/>
      </c>
      <c r="W248" s="160" t="str">
        <f t="shared" si="17"/>
        <v/>
      </c>
      <c r="X248" s="21" t="str">
        <f>IFERROR(IF(INDEX(data_mthly!Y:Y,MATCH($C248,data_mthly!$E:$E,0),1)=0,"",INDEX(data_mthly!Y:Y,MATCH($C248,data_mthly!$E:$E,0),1)),"")</f>
        <v/>
      </c>
      <c r="Y248" s="145" t="str">
        <f>IFERROR(IF(INDEX(data_mthly!Z:Z,MATCH($C248,data_mthly!$E:$E,0),1)=0,"",INDEX(data_mthly!Z:Z,MATCH($C248,data_mthly!$E:$E,0),1)),"")</f>
        <v/>
      </c>
      <c r="Z248" s="21" t="str">
        <f>IFERROR(IF(INDEX(data_mthly!AA:AA,MATCH($C248,data_mthly!$E:$E,0),1)=0,"",INDEX(data_mthly!AA:AA,MATCH($C248,data_mthly!$E:$E,0),1)),"")</f>
        <v/>
      </c>
      <c r="AA248" s="21" t="str">
        <f>IFERROR(IF(INDEX(data_mthly!AB:AB,MATCH($C248,data_mthly!$E:$E,0),1)=0,"",INDEX(data_mthly!AB:AB,MATCH($C248,data_mthly!$E:$E,0),1)),"")</f>
        <v/>
      </c>
      <c r="AB248" s="145" t="str">
        <f>IFERROR(IF(INDEX(data_mthly!AC:AC,MATCH($C248,data_mthly!$E:$E,0),1)=0,"",INDEX(data_mthly!AC:AC,MATCH($C248,data_mthly!$E:$E,0),1)),"")</f>
        <v/>
      </c>
      <c r="AC248" s="21" t="str">
        <f>IFERROR(IF(INDEX(data_mthly!AD:AD,MATCH($C248,data_mthly!$E:$E,0),1)=0,"",INDEX(data_mthly!AD:AD,MATCH($C248,data_mthly!$E:$E,0),1)),"")</f>
        <v/>
      </c>
      <c r="AD248" s="21" t="str">
        <f>IFERROR(IF(INDEX(data_mthly!AE:AE,MATCH($C248,data_mthly!$E:$E,0),1)=0,"",INDEX(data_mthly!AE:AE,MATCH($C248,data_mthly!$E:$E,0),1)),"")</f>
        <v/>
      </c>
      <c r="AE248" s="86" t="str">
        <f>IFERROR(IF(INDEX(data_mthly!AF:AF,MATCH($C248,data_mthly!$E:$E,0),1)=0,"",INDEX(data_mthly!AF:AF,MATCH($C248,data_mthly!$E:$E,0),1)),"")</f>
        <v/>
      </c>
      <c r="AG248" s="88">
        <f t="shared" si="19"/>
        <v>2</v>
      </c>
    </row>
    <row r="249" spans="1:33" ht="15.5">
      <c r="A249" s="88" t="str">
        <f t="shared" si="15"/>
        <v/>
      </c>
      <c r="B249" s="89" t="str">
        <f>IFERROR(IF(INDEX(data_mthly!C:C,MATCH($C249,data_mthly!$E:$E,0),1)=0,"",INDEX(data_mthly!C:C,MATCH($C249,data_mthly!$E:$E,0),1)),"")</f>
        <v/>
      </c>
      <c r="C249" s="112" t="str">
        <f t="shared" si="23"/>
        <v/>
      </c>
      <c r="D249" s="155" t="str">
        <f>IFERROR(IF(INDEX(data_mthly!F:F,MATCH($C249,data_mthly!$E:$E,0),1)=0,"",INDEX(data_mthly!F:F,MATCH($C249,data_mthly!$E:$E,0),1)),"")</f>
        <v/>
      </c>
      <c r="E249" s="21" t="str">
        <f>IFERROR(IF(INDEX(data_mthly!G:G,MATCH($C249,data_mthly!$E:$E,0),1)=0,"",INDEX(data_mthly!G:G,MATCH($C249,data_mthly!$E:$E,0),1)),"")</f>
        <v/>
      </c>
      <c r="F249" s="145" t="str">
        <f>IFERROR(IF(INDEX(data_mthly!H:H,MATCH($C249,data_mthly!$E:$E,0),1)=0,"",INDEX(data_mthly!H:H,MATCH($C249,data_mthly!$E:$E,0),1)),"")</f>
        <v/>
      </c>
      <c r="G249" s="145" t="str">
        <f>IFERROR(IF(INDEX(data_mthly!I:I,MATCH($C249,data_mthly!$E:$E,0),1)=0,"",INDEX(data_mthly!I:I,MATCH($C249,data_mthly!$E:$E,0),1)),"")</f>
        <v/>
      </c>
      <c r="H249" s="21" t="str">
        <f>IFERROR(IF(INDEX(data_mthly!J:J,MATCH($C249,data_mthly!$E:$E,0),1)=0,"",INDEX(data_mthly!J:J,MATCH($C249,data_mthly!$E:$E,0),1)),"")</f>
        <v/>
      </c>
      <c r="I249" s="145" t="str">
        <f>IFERROR(IF(INDEX(data_mthly!K:K,MATCH($C249,data_mthly!$E:$E,0),1)=0,"",INDEX(data_mthly!K:K,MATCH($C249,data_mthly!$E:$E,0),1)),"")</f>
        <v/>
      </c>
      <c r="J249" s="145" t="str">
        <f>IFERROR(IF(INDEX(data_mthly!L:L,MATCH($C249,data_mthly!$E:$E,0),1)=0,"",INDEX(data_mthly!L:L,MATCH($C249,data_mthly!$E:$E,0),1)),"")</f>
        <v/>
      </c>
      <c r="K249" s="21" t="str">
        <f>IFERROR(IF(INDEX(data_mthly!M:M,MATCH($C249,data_mthly!$E:$E,0),1)=0,"",INDEX(data_mthly!M:M,MATCH($C249,data_mthly!$E:$E,0),1)),"")</f>
        <v/>
      </c>
      <c r="L249" s="86" t="str">
        <f>IFERROR(IF(INDEX(data_mthly!N:N,MATCH($C249,data_mthly!$E:$E,0),1)=0,"",INDEX(data_mthly!N:N,MATCH($C249,data_mthly!$E:$E,0),1)),"")</f>
        <v/>
      </c>
      <c r="M249" s="159"/>
      <c r="N249" s="155" t="str">
        <f>IFERROR(IF(INDEX(data_mthly!O:O,MATCH($C249,data_mthly!$E:$E,0),1)=0,"",INDEX(data_mthly!O:O,MATCH($C249,data_mthly!$E:$E,0),1)),"")</f>
        <v/>
      </c>
      <c r="O249" s="21" t="str">
        <f>IFERROR(IF(INDEX(data_mthly!P:P,MATCH($C249,data_mthly!$E:$E,0),1)=0,"",INDEX(data_mthly!P:P,MATCH($C249,data_mthly!$E:$E,0),1)),"")</f>
        <v/>
      </c>
      <c r="P249" s="145" t="str">
        <f>IFERROR(IF(INDEX(data_mthly!Q:Q,MATCH($C249,data_mthly!$E:$E,0),1)=0,"",INDEX(data_mthly!Q:Q,MATCH($C249,data_mthly!$E:$E,0),1)),"")</f>
        <v/>
      </c>
      <c r="Q249" s="145" t="str">
        <f>IFERROR(IF(INDEX(data_mthly!R:R,MATCH($C249,data_mthly!$E:$E,0),1)=0,"",INDEX(data_mthly!R:R,MATCH($C249,data_mthly!$E:$E,0),1)),"")</f>
        <v/>
      </c>
      <c r="R249" s="21" t="str">
        <f>IFERROR(IF(INDEX(data_mthly!S:S,MATCH($C249,data_mthly!$E:$E,0),1)=0,"",INDEX(data_mthly!S:S,MATCH($C249,data_mthly!$E:$E,0),1)),"")</f>
        <v/>
      </c>
      <c r="S249" s="145" t="str">
        <f>IFERROR(IF(INDEX(data_mthly!T:T,MATCH($C249,data_mthly!$E:$E,0),1)=0,"",INDEX(data_mthly!T:T,MATCH($C249,data_mthly!$E:$E,0),1)),"")</f>
        <v/>
      </c>
      <c r="T249" s="145" t="str">
        <f>IFERROR(IF(INDEX(data_mthly!U:U,MATCH($C249,data_mthly!$E:$E,0),1)=0,"",INDEX(data_mthly!U:U,MATCH($C249,data_mthly!$E:$E,0),1)),"")</f>
        <v/>
      </c>
      <c r="U249" s="21" t="str">
        <f>IFERROR(IF(INDEX(data_mthly!V:V,MATCH($C249,data_mthly!$E:$E,0),1)=0,"",INDEX(data_mthly!V:V,MATCH($C249,data_mthly!$E:$E,0),1)),"")</f>
        <v/>
      </c>
      <c r="V249" s="86" t="str">
        <f>IFERROR(IF(INDEX(data_mthly!W:W,MATCH($C249,data_mthly!$E:$E,0),1)=0,"",INDEX(data_mthly!W:W,MATCH($C249,data_mthly!$E:$E,0),1)),"")</f>
        <v/>
      </c>
      <c r="W249" s="160" t="str">
        <f t="shared" si="17"/>
        <v/>
      </c>
      <c r="X249" s="21" t="str">
        <f>IFERROR(IF(INDEX(data_mthly!Y:Y,MATCH($C249,data_mthly!$E:$E,0),1)=0,"",INDEX(data_mthly!Y:Y,MATCH($C249,data_mthly!$E:$E,0),1)),"")</f>
        <v/>
      </c>
      <c r="Y249" s="145" t="str">
        <f>IFERROR(IF(INDEX(data_mthly!Z:Z,MATCH($C249,data_mthly!$E:$E,0),1)=0,"",INDEX(data_mthly!Z:Z,MATCH($C249,data_mthly!$E:$E,0),1)),"")</f>
        <v/>
      </c>
      <c r="Z249" s="21" t="str">
        <f>IFERROR(IF(INDEX(data_mthly!AA:AA,MATCH($C249,data_mthly!$E:$E,0),1)=0,"",INDEX(data_mthly!AA:AA,MATCH($C249,data_mthly!$E:$E,0),1)),"")</f>
        <v/>
      </c>
      <c r="AA249" s="21" t="str">
        <f>IFERROR(IF(INDEX(data_mthly!AB:AB,MATCH($C249,data_mthly!$E:$E,0),1)=0,"",INDEX(data_mthly!AB:AB,MATCH($C249,data_mthly!$E:$E,0),1)),"")</f>
        <v/>
      </c>
      <c r="AB249" s="145" t="str">
        <f>IFERROR(IF(INDEX(data_mthly!AC:AC,MATCH($C249,data_mthly!$E:$E,0),1)=0,"",INDEX(data_mthly!AC:AC,MATCH($C249,data_mthly!$E:$E,0),1)),"")</f>
        <v/>
      </c>
      <c r="AC249" s="21" t="str">
        <f>IFERROR(IF(INDEX(data_mthly!AD:AD,MATCH($C249,data_mthly!$E:$E,0),1)=0,"",INDEX(data_mthly!AD:AD,MATCH($C249,data_mthly!$E:$E,0),1)),"")</f>
        <v/>
      </c>
      <c r="AD249" s="21" t="str">
        <f>IFERROR(IF(INDEX(data_mthly!AE:AE,MATCH($C249,data_mthly!$E:$E,0),1)=0,"",INDEX(data_mthly!AE:AE,MATCH($C249,data_mthly!$E:$E,0),1)),"")</f>
        <v/>
      </c>
      <c r="AE249" s="86" t="str">
        <f>IFERROR(IF(INDEX(data_mthly!AF:AF,MATCH($C249,data_mthly!$E:$E,0),1)=0,"",INDEX(data_mthly!AF:AF,MATCH($C249,data_mthly!$E:$E,0),1)),"")</f>
        <v/>
      </c>
      <c r="AG249" s="88">
        <f t="shared" si="19"/>
        <v>1</v>
      </c>
    </row>
    <row r="250" spans="1:33" ht="15.5">
      <c r="A250" s="88" t="str">
        <f t="shared" si="15"/>
        <v/>
      </c>
      <c r="B250" s="89" t="str">
        <f>IFERROR(IF(INDEX(data_mthly!C:C,MATCH($C250,data_mthly!$E:$E,0),1)=0,"",INDEX(data_mthly!C:C,MATCH($C250,data_mthly!$E:$E,0),1)),"")</f>
        <v/>
      </c>
      <c r="C250" s="112" t="str">
        <f t="shared" si="23"/>
        <v/>
      </c>
      <c r="D250" s="155" t="str">
        <f>IFERROR(IF(INDEX(data_mthly!F:F,MATCH($C250,data_mthly!$E:$E,0),1)=0,"",INDEX(data_mthly!F:F,MATCH($C250,data_mthly!$E:$E,0),1)),"")</f>
        <v/>
      </c>
      <c r="E250" s="21" t="str">
        <f>IFERROR(IF(INDEX(data_mthly!G:G,MATCH($C250,data_mthly!$E:$E,0),1)=0,"",INDEX(data_mthly!G:G,MATCH($C250,data_mthly!$E:$E,0),1)),"")</f>
        <v/>
      </c>
      <c r="F250" s="145" t="str">
        <f>IFERROR(IF(INDEX(data_mthly!H:H,MATCH($C250,data_mthly!$E:$E,0),1)=0,"",INDEX(data_mthly!H:H,MATCH($C250,data_mthly!$E:$E,0),1)),"")</f>
        <v/>
      </c>
      <c r="G250" s="145" t="str">
        <f>IFERROR(IF(INDEX(data_mthly!I:I,MATCH($C250,data_mthly!$E:$E,0),1)=0,"",INDEX(data_mthly!I:I,MATCH($C250,data_mthly!$E:$E,0),1)),"")</f>
        <v/>
      </c>
      <c r="H250" s="21" t="str">
        <f>IFERROR(IF(INDEX(data_mthly!J:J,MATCH($C250,data_mthly!$E:$E,0),1)=0,"",INDEX(data_mthly!J:J,MATCH($C250,data_mthly!$E:$E,0),1)),"")</f>
        <v/>
      </c>
      <c r="I250" s="145" t="str">
        <f>IFERROR(IF(INDEX(data_mthly!K:K,MATCH($C250,data_mthly!$E:$E,0),1)=0,"",INDEX(data_mthly!K:K,MATCH($C250,data_mthly!$E:$E,0),1)),"")</f>
        <v/>
      </c>
      <c r="J250" s="145" t="str">
        <f>IFERROR(IF(INDEX(data_mthly!L:L,MATCH($C250,data_mthly!$E:$E,0),1)=0,"",INDEX(data_mthly!L:L,MATCH($C250,data_mthly!$E:$E,0),1)),"")</f>
        <v/>
      </c>
      <c r="K250" s="21" t="str">
        <f>IFERROR(IF(INDEX(data_mthly!M:M,MATCH($C250,data_mthly!$E:$E,0),1)=0,"",INDEX(data_mthly!M:M,MATCH($C250,data_mthly!$E:$E,0),1)),"")</f>
        <v/>
      </c>
      <c r="L250" s="86" t="str">
        <f>IFERROR(IF(INDEX(data_mthly!N:N,MATCH($C250,data_mthly!$E:$E,0),1)=0,"",INDEX(data_mthly!N:N,MATCH($C250,data_mthly!$E:$E,0),1)),"")</f>
        <v/>
      </c>
      <c r="M250" s="159"/>
      <c r="N250" s="155" t="str">
        <f>IFERROR(IF(INDEX(data_mthly!O:O,MATCH($C250,data_mthly!$E:$E,0),1)=0,"",INDEX(data_mthly!O:O,MATCH($C250,data_mthly!$E:$E,0),1)),"")</f>
        <v/>
      </c>
      <c r="O250" s="21" t="str">
        <f>IFERROR(IF(INDEX(data_mthly!P:P,MATCH($C250,data_mthly!$E:$E,0),1)=0,"",INDEX(data_mthly!P:P,MATCH($C250,data_mthly!$E:$E,0),1)),"")</f>
        <v/>
      </c>
      <c r="P250" s="145" t="str">
        <f>IFERROR(IF(INDEX(data_mthly!Q:Q,MATCH($C250,data_mthly!$E:$E,0),1)=0,"",INDEX(data_mthly!Q:Q,MATCH($C250,data_mthly!$E:$E,0),1)),"")</f>
        <v/>
      </c>
      <c r="Q250" s="145" t="str">
        <f>IFERROR(IF(INDEX(data_mthly!R:R,MATCH($C250,data_mthly!$E:$E,0),1)=0,"",INDEX(data_mthly!R:R,MATCH($C250,data_mthly!$E:$E,0),1)),"")</f>
        <v/>
      </c>
      <c r="R250" s="21" t="str">
        <f>IFERROR(IF(INDEX(data_mthly!S:S,MATCH($C250,data_mthly!$E:$E,0),1)=0,"",INDEX(data_mthly!S:S,MATCH($C250,data_mthly!$E:$E,0),1)),"")</f>
        <v/>
      </c>
      <c r="S250" s="145" t="str">
        <f>IFERROR(IF(INDEX(data_mthly!T:T,MATCH($C250,data_mthly!$E:$E,0),1)=0,"",INDEX(data_mthly!T:T,MATCH($C250,data_mthly!$E:$E,0),1)),"")</f>
        <v/>
      </c>
      <c r="T250" s="145" t="str">
        <f>IFERROR(IF(INDEX(data_mthly!U:U,MATCH($C250,data_mthly!$E:$E,0),1)=0,"",INDEX(data_mthly!U:U,MATCH($C250,data_mthly!$E:$E,0),1)),"")</f>
        <v/>
      </c>
      <c r="U250" s="21" t="str">
        <f>IFERROR(IF(INDEX(data_mthly!V:V,MATCH($C250,data_mthly!$E:$E,0),1)=0,"",INDEX(data_mthly!V:V,MATCH($C250,data_mthly!$E:$E,0),1)),"")</f>
        <v/>
      </c>
      <c r="V250" s="86" t="str">
        <f>IFERROR(IF(INDEX(data_mthly!W:W,MATCH($C250,data_mthly!$E:$E,0),1)=0,"",INDEX(data_mthly!W:W,MATCH($C250,data_mthly!$E:$E,0),1)),"")</f>
        <v/>
      </c>
      <c r="W250" s="160" t="str">
        <f t="shared" si="17"/>
        <v/>
      </c>
      <c r="X250" s="21" t="str">
        <f>IFERROR(IF(INDEX(data_mthly!Y:Y,MATCH($C250,data_mthly!$E:$E,0),1)=0,"",INDEX(data_mthly!Y:Y,MATCH($C250,data_mthly!$E:$E,0),1)),"")</f>
        <v/>
      </c>
      <c r="Y250" s="145" t="str">
        <f>IFERROR(IF(INDEX(data_mthly!Z:Z,MATCH($C250,data_mthly!$E:$E,0),1)=0,"",INDEX(data_mthly!Z:Z,MATCH($C250,data_mthly!$E:$E,0),1)),"")</f>
        <v/>
      </c>
      <c r="Z250" s="21" t="str">
        <f>IFERROR(IF(INDEX(data_mthly!AA:AA,MATCH($C250,data_mthly!$E:$E,0),1)=0,"",INDEX(data_mthly!AA:AA,MATCH($C250,data_mthly!$E:$E,0),1)),"")</f>
        <v/>
      </c>
      <c r="AA250" s="21" t="str">
        <f>IFERROR(IF(INDEX(data_mthly!AB:AB,MATCH($C250,data_mthly!$E:$E,0),1)=0,"",INDEX(data_mthly!AB:AB,MATCH($C250,data_mthly!$E:$E,0),1)),"")</f>
        <v/>
      </c>
      <c r="AB250" s="145" t="str">
        <f>IFERROR(IF(INDEX(data_mthly!AC:AC,MATCH($C250,data_mthly!$E:$E,0),1)=0,"",INDEX(data_mthly!AC:AC,MATCH($C250,data_mthly!$E:$E,0),1)),"")</f>
        <v/>
      </c>
      <c r="AC250" s="21" t="str">
        <f>IFERROR(IF(INDEX(data_mthly!AD:AD,MATCH($C250,data_mthly!$E:$E,0),1)=0,"",INDEX(data_mthly!AD:AD,MATCH($C250,data_mthly!$E:$E,0),1)),"")</f>
        <v/>
      </c>
      <c r="AD250" s="21" t="str">
        <f>IFERROR(IF(INDEX(data_mthly!AE:AE,MATCH($C250,data_mthly!$E:$E,0),1)=0,"",INDEX(data_mthly!AE:AE,MATCH($C250,data_mthly!$E:$E,0),1)),"")</f>
        <v/>
      </c>
      <c r="AE250" s="86" t="str">
        <f>IFERROR(IF(INDEX(data_mthly!AF:AF,MATCH($C250,data_mthly!$E:$E,0),1)=0,"",INDEX(data_mthly!AF:AF,MATCH($C250,data_mthly!$E:$E,0),1)),"")</f>
        <v/>
      </c>
      <c r="AG250" s="88">
        <f t="shared" si="19"/>
        <v>2</v>
      </c>
    </row>
    <row r="251" spans="1:33" ht="15.5">
      <c r="A251" s="88" t="str">
        <f t="shared" si="15"/>
        <v/>
      </c>
      <c r="B251" s="89" t="str">
        <f>IFERROR(IF(INDEX(data_mthly!C:C,MATCH($C251,data_mthly!$E:$E,0),1)=0,"",INDEX(data_mthly!C:C,MATCH($C251,data_mthly!$E:$E,0),1)),"")</f>
        <v/>
      </c>
      <c r="C251" s="112" t="str">
        <f t="shared" si="23"/>
        <v/>
      </c>
      <c r="D251" s="155" t="str">
        <f>IFERROR(IF(INDEX(data_mthly!F:F,MATCH($C251,data_mthly!$E:$E,0),1)=0,"",INDEX(data_mthly!F:F,MATCH($C251,data_mthly!$E:$E,0),1)),"")</f>
        <v/>
      </c>
      <c r="E251" s="21" t="str">
        <f>IFERROR(IF(INDEX(data_mthly!G:G,MATCH($C251,data_mthly!$E:$E,0),1)=0,"",INDEX(data_mthly!G:G,MATCH($C251,data_mthly!$E:$E,0),1)),"")</f>
        <v/>
      </c>
      <c r="F251" s="145" t="str">
        <f>IFERROR(IF(INDEX(data_mthly!H:H,MATCH($C251,data_mthly!$E:$E,0),1)=0,"",INDEX(data_mthly!H:H,MATCH($C251,data_mthly!$E:$E,0),1)),"")</f>
        <v/>
      </c>
      <c r="G251" s="145" t="str">
        <f>IFERROR(IF(INDEX(data_mthly!I:I,MATCH($C251,data_mthly!$E:$E,0),1)=0,"",INDEX(data_mthly!I:I,MATCH($C251,data_mthly!$E:$E,0),1)),"")</f>
        <v/>
      </c>
      <c r="H251" s="21" t="str">
        <f>IFERROR(IF(INDEX(data_mthly!J:J,MATCH($C251,data_mthly!$E:$E,0),1)=0,"",INDEX(data_mthly!J:J,MATCH($C251,data_mthly!$E:$E,0),1)),"")</f>
        <v/>
      </c>
      <c r="I251" s="145" t="str">
        <f>IFERROR(IF(INDEX(data_mthly!K:K,MATCH($C251,data_mthly!$E:$E,0),1)=0,"",INDEX(data_mthly!K:K,MATCH($C251,data_mthly!$E:$E,0),1)),"")</f>
        <v/>
      </c>
      <c r="J251" s="145" t="str">
        <f>IFERROR(IF(INDEX(data_mthly!L:L,MATCH($C251,data_mthly!$E:$E,0),1)=0,"",INDEX(data_mthly!L:L,MATCH($C251,data_mthly!$E:$E,0),1)),"")</f>
        <v/>
      </c>
      <c r="K251" s="21" t="str">
        <f>IFERROR(IF(INDEX(data_mthly!M:M,MATCH($C251,data_mthly!$E:$E,0),1)=0,"",INDEX(data_mthly!M:M,MATCH($C251,data_mthly!$E:$E,0),1)),"")</f>
        <v/>
      </c>
      <c r="L251" s="86" t="str">
        <f>IFERROR(IF(INDEX(data_mthly!N:N,MATCH($C251,data_mthly!$E:$E,0),1)=0,"",INDEX(data_mthly!N:N,MATCH($C251,data_mthly!$E:$E,0),1)),"")</f>
        <v/>
      </c>
      <c r="M251" s="159"/>
      <c r="N251" s="155" t="str">
        <f>IFERROR(IF(INDEX(data_mthly!O:O,MATCH($C251,data_mthly!$E:$E,0),1)=0,"",INDEX(data_mthly!O:O,MATCH($C251,data_mthly!$E:$E,0),1)),"")</f>
        <v/>
      </c>
      <c r="O251" s="21" t="str">
        <f>IFERROR(IF(INDEX(data_mthly!P:P,MATCH($C251,data_mthly!$E:$E,0),1)=0,"",INDEX(data_mthly!P:P,MATCH($C251,data_mthly!$E:$E,0),1)),"")</f>
        <v/>
      </c>
      <c r="P251" s="145" t="str">
        <f>IFERROR(IF(INDEX(data_mthly!Q:Q,MATCH($C251,data_mthly!$E:$E,0),1)=0,"",INDEX(data_mthly!Q:Q,MATCH($C251,data_mthly!$E:$E,0),1)),"")</f>
        <v/>
      </c>
      <c r="Q251" s="145" t="str">
        <f>IFERROR(IF(INDEX(data_mthly!R:R,MATCH($C251,data_mthly!$E:$E,0),1)=0,"",INDEX(data_mthly!R:R,MATCH($C251,data_mthly!$E:$E,0),1)),"")</f>
        <v/>
      </c>
      <c r="R251" s="21" t="str">
        <f>IFERROR(IF(INDEX(data_mthly!S:S,MATCH($C251,data_mthly!$E:$E,0),1)=0,"",INDEX(data_mthly!S:S,MATCH($C251,data_mthly!$E:$E,0),1)),"")</f>
        <v/>
      </c>
      <c r="S251" s="145" t="str">
        <f>IFERROR(IF(INDEX(data_mthly!T:T,MATCH($C251,data_mthly!$E:$E,0),1)=0,"",INDEX(data_mthly!T:T,MATCH($C251,data_mthly!$E:$E,0),1)),"")</f>
        <v/>
      </c>
      <c r="T251" s="145" t="str">
        <f>IFERROR(IF(INDEX(data_mthly!U:U,MATCH($C251,data_mthly!$E:$E,0),1)=0,"",INDEX(data_mthly!U:U,MATCH($C251,data_mthly!$E:$E,0),1)),"")</f>
        <v/>
      </c>
      <c r="U251" s="21" t="str">
        <f>IFERROR(IF(INDEX(data_mthly!V:V,MATCH($C251,data_mthly!$E:$E,0),1)=0,"",INDEX(data_mthly!V:V,MATCH($C251,data_mthly!$E:$E,0),1)),"")</f>
        <v/>
      </c>
      <c r="V251" s="86" t="str">
        <f>IFERROR(IF(INDEX(data_mthly!W:W,MATCH($C251,data_mthly!$E:$E,0),1)=0,"",INDEX(data_mthly!W:W,MATCH($C251,data_mthly!$E:$E,0),1)),"")</f>
        <v/>
      </c>
      <c r="W251" s="160" t="str">
        <f t="shared" si="17"/>
        <v/>
      </c>
      <c r="X251" s="21" t="str">
        <f>IFERROR(IF(INDEX(data_mthly!Y:Y,MATCH($C251,data_mthly!$E:$E,0),1)=0,"",INDEX(data_mthly!Y:Y,MATCH($C251,data_mthly!$E:$E,0),1)),"")</f>
        <v/>
      </c>
      <c r="Y251" s="145" t="str">
        <f>IFERROR(IF(INDEX(data_mthly!Z:Z,MATCH($C251,data_mthly!$E:$E,0),1)=0,"",INDEX(data_mthly!Z:Z,MATCH($C251,data_mthly!$E:$E,0),1)),"")</f>
        <v/>
      </c>
      <c r="Z251" s="21" t="str">
        <f>IFERROR(IF(INDEX(data_mthly!AA:AA,MATCH($C251,data_mthly!$E:$E,0),1)=0,"",INDEX(data_mthly!AA:AA,MATCH($C251,data_mthly!$E:$E,0),1)),"")</f>
        <v/>
      </c>
      <c r="AA251" s="21" t="str">
        <f>IFERROR(IF(INDEX(data_mthly!AB:AB,MATCH($C251,data_mthly!$E:$E,0),1)=0,"",INDEX(data_mthly!AB:AB,MATCH($C251,data_mthly!$E:$E,0),1)),"")</f>
        <v/>
      </c>
      <c r="AB251" s="145" t="str">
        <f>IFERROR(IF(INDEX(data_mthly!AC:AC,MATCH($C251,data_mthly!$E:$E,0),1)=0,"",INDEX(data_mthly!AC:AC,MATCH($C251,data_mthly!$E:$E,0),1)),"")</f>
        <v/>
      </c>
      <c r="AC251" s="21" t="str">
        <f>IFERROR(IF(INDEX(data_mthly!AD:AD,MATCH($C251,data_mthly!$E:$E,0),1)=0,"",INDEX(data_mthly!AD:AD,MATCH($C251,data_mthly!$E:$E,0),1)),"")</f>
        <v/>
      </c>
      <c r="AD251" s="21" t="str">
        <f>IFERROR(IF(INDEX(data_mthly!AE:AE,MATCH($C251,data_mthly!$E:$E,0),1)=0,"",INDEX(data_mthly!AE:AE,MATCH($C251,data_mthly!$E:$E,0),1)),"")</f>
        <v/>
      </c>
      <c r="AE251" s="86" t="str">
        <f>IFERROR(IF(INDEX(data_mthly!AF:AF,MATCH($C251,data_mthly!$E:$E,0),1)=0,"",INDEX(data_mthly!AF:AF,MATCH($C251,data_mthly!$E:$E,0),1)),"")</f>
        <v/>
      </c>
      <c r="AG251" s="88">
        <f t="shared" si="19"/>
        <v>1</v>
      </c>
    </row>
    <row r="252" spans="1:33" ht="15.5">
      <c r="A252" s="88" t="str">
        <f t="shared" si="15"/>
        <v/>
      </c>
      <c r="B252" s="89" t="str">
        <f>IFERROR(IF(INDEX(data_mthly!C:C,MATCH($C252,data_mthly!$E:$E,0),1)=0,"",INDEX(data_mthly!C:C,MATCH($C252,data_mthly!$E:$E,0),1)),"")</f>
        <v/>
      </c>
      <c r="C252" s="112" t="str">
        <f t="shared" si="23"/>
        <v/>
      </c>
      <c r="D252" s="155" t="str">
        <f>IFERROR(IF(INDEX(data_mthly!F:F,MATCH($C252,data_mthly!$E:$E,0),1)=0,"",INDEX(data_mthly!F:F,MATCH($C252,data_mthly!$E:$E,0),1)),"")</f>
        <v/>
      </c>
      <c r="E252" s="21" t="str">
        <f>IFERROR(IF(INDEX(data_mthly!G:G,MATCH($C252,data_mthly!$E:$E,0),1)=0,"",INDEX(data_mthly!G:G,MATCH($C252,data_mthly!$E:$E,0),1)),"")</f>
        <v/>
      </c>
      <c r="F252" s="145" t="str">
        <f>IFERROR(IF(INDEX(data_mthly!H:H,MATCH($C252,data_mthly!$E:$E,0),1)=0,"",INDEX(data_mthly!H:H,MATCH($C252,data_mthly!$E:$E,0),1)),"")</f>
        <v/>
      </c>
      <c r="G252" s="145" t="str">
        <f>IFERROR(IF(INDEX(data_mthly!I:I,MATCH($C252,data_mthly!$E:$E,0),1)=0,"",INDEX(data_mthly!I:I,MATCH($C252,data_mthly!$E:$E,0),1)),"")</f>
        <v/>
      </c>
      <c r="H252" s="21" t="str">
        <f>IFERROR(IF(INDEX(data_mthly!J:J,MATCH($C252,data_mthly!$E:$E,0),1)=0,"",INDEX(data_mthly!J:J,MATCH($C252,data_mthly!$E:$E,0),1)),"")</f>
        <v/>
      </c>
      <c r="I252" s="145" t="str">
        <f>IFERROR(IF(INDEX(data_mthly!K:K,MATCH($C252,data_mthly!$E:$E,0),1)=0,"",INDEX(data_mthly!K:K,MATCH($C252,data_mthly!$E:$E,0),1)),"")</f>
        <v/>
      </c>
      <c r="J252" s="145" t="str">
        <f>IFERROR(IF(INDEX(data_mthly!L:L,MATCH($C252,data_mthly!$E:$E,0),1)=0,"",INDEX(data_mthly!L:L,MATCH($C252,data_mthly!$E:$E,0),1)),"")</f>
        <v/>
      </c>
      <c r="K252" s="21" t="str">
        <f>IFERROR(IF(INDEX(data_mthly!M:M,MATCH($C252,data_mthly!$E:$E,0),1)=0,"",INDEX(data_mthly!M:M,MATCH($C252,data_mthly!$E:$E,0),1)),"")</f>
        <v/>
      </c>
      <c r="L252" s="86" t="str">
        <f>IFERROR(IF(INDEX(data_mthly!N:N,MATCH($C252,data_mthly!$E:$E,0),1)=0,"",INDEX(data_mthly!N:N,MATCH($C252,data_mthly!$E:$E,0),1)),"")</f>
        <v/>
      </c>
      <c r="M252" s="159"/>
      <c r="N252" s="155" t="str">
        <f>IFERROR(IF(INDEX(data_mthly!O:O,MATCH($C252,data_mthly!$E:$E,0),1)=0,"",INDEX(data_mthly!O:O,MATCH($C252,data_mthly!$E:$E,0),1)),"")</f>
        <v/>
      </c>
      <c r="O252" s="21" t="str">
        <f>IFERROR(IF(INDEX(data_mthly!P:P,MATCH($C252,data_mthly!$E:$E,0),1)=0,"",INDEX(data_mthly!P:P,MATCH($C252,data_mthly!$E:$E,0),1)),"")</f>
        <v/>
      </c>
      <c r="P252" s="145" t="str">
        <f>IFERROR(IF(INDEX(data_mthly!Q:Q,MATCH($C252,data_mthly!$E:$E,0),1)=0,"",INDEX(data_mthly!Q:Q,MATCH($C252,data_mthly!$E:$E,0),1)),"")</f>
        <v/>
      </c>
      <c r="Q252" s="145" t="str">
        <f>IFERROR(IF(INDEX(data_mthly!R:R,MATCH($C252,data_mthly!$E:$E,0),1)=0,"",INDEX(data_mthly!R:R,MATCH($C252,data_mthly!$E:$E,0),1)),"")</f>
        <v/>
      </c>
      <c r="R252" s="21" t="str">
        <f>IFERROR(IF(INDEX(data_mthly!S:S,MATCH($C252,data_mthly!$E:$E,0),1)=0,"",INDEX(data_mthly!S:S,MATCH($C252,data_mthly!$E:$E,0),1)),"")</f>
        <v/>
      </c>
      <c r="S252" s="145" t="str">
        <f>IFERROR(IF(INDEX(data_mthly!T:T,MATCH($C252,data_mthly!$E:$E,0),1)=0,"",INDEX(data_mthly!T:T,MATCH($C252,data_mthly!$E:$E,0),1)),"")</f>
        <v/>
      </c>
      <c r="T252" s="145" t="str">
        <f>IFERROR(IF(INDEX(data_mthly!U:U,MATCH($C252,data_mthly!$E:$E,0),1)=0,"",INDEX(data_mthly!U:U,MATCH($C252,data_mthly!$E:$E,0),1)),"")</f>
        <v/>
      </c>
      <c r="U252" s="21" t="str">
        <f>IFERROR(IF(INDEX(data_mthly!V:V,MATCH($C252,data_mthly!$E:$E,0),1)=0,"",INDEX(data_mthly!V:V,MATCH($C252,data_mthly!$E:$E,0),1)),"")</f>
        <v/>
      </c>
      <c r="V252" s="86" t="str">
        <f>IFERROR(IF(INDEX(data_mthly!W:W,MATCH($C252,data_mthly!$E:$E,0),1)=0,"",INDEX(data_mthly!W:W,MATCH($C252,data_mthly!$E:$E,0),1)),"")</f>
        <v/>
      </c>
      <c r="W252" s="160" t="str">
        <f t="shared" si="17"/>
        <v/>
      </c>
      <c r="X252" s="21" t="str">
        <f>IFERROR(IF(INDEX(data_mthly!Y:Y,MATCH($C252,data_mthly!$E:$E,0),1)=0,"",INDEX(data_mthly!Y:Y,MATCH($C252,data_mthly!$E:$E,0),1)),"")</f>
        <v/>
      </c>
      <c r="Y252" s="145" t="str">
        <f>IFERROR(IF(INDEX(data_mthly!Z:Z,MATCH($C252,data_mthly!$E:$E,0),1)=0,"",INDEX(data_mthly!Z:Z,MATCH($C252,data_mthly!$E:$E,0),1)),"")</f>
        <v/>
      </c>
      <c r="Z252" s="21" t="str">
        <f>IFERROR(IF(INDEX(data_mthly!AA:AA,MATCH($C252,data_mthly!$E:$E,0),1)=0,"",INDEX(data_mthly!AA:AA,MATCH($C252,data_mthly!$E:$E,0),1)),"")</f>
        <v/>
      </c>
      <c r="AA252" s="21" t="str">
        <f>IFERROR(IF(INDEX(data_mthly!AB:AB,MATCH($C252,data_mthly!$E:$E,0),1)=0,"",INDEX(data_mthly!AB:AB,MATCH($C252,data_mthly!$E:$E,0),1)),"")</f>
        <v/>
      </c>
      <c r="AB252" s="145" t="str">
        <f>IFERROR(IF(INDEX(data_mthly!AC:AC,MATCH($C252,data_mthly!$E:$E,0),1)=0,"",INDEX(data_mthly!AC:AC,MATCH($C252,data_mthly!$E:$E,0),1)),"")</f>
        <v/>
      </c>
      <c r="AC252" s="21" t="str">
        <f>IFERROR(IF(INDEX(data_mthly!AD:AD,MATCH($C252,data_mthly!$E:$E,0),1)=0,"",INDEX(data_mthly!AD:AD,MATCH($C252,data_mthly!$E:$E,0),1)),"")</f>
        <v/>
      </c>
      <c r="AD252" s="21" t="str">
        <f>IFERROR(IF(INDEX(data_mthly!AE:AE,MATCH($C252,data_mthly!$E:$E,0),1)=0,"",INDEX(data_mthly!AE:AE,MATCH($C252,data_mthly!$E:$E,0),1)),"")</f>
        <v/>
      </c>
      <c r="AE252" s="86" t="str">
        <f>IFERROR(IF(INDEX(data_mthly!AF:AF,MATCH($C252,data_mthly!$E:$E,0),1)=0,"",INDEX(data_mthly!AF:AF,MATCH($C252,data_mthly!$E:$E,0),1)),"")</f>
        <v/>
      </c>
      <c r="AG252" s="88">
        <f t="shared" si="19"/>
        <v>2</v>
      </c>
    </row>
    <row r="253" spans="1:33" ht="15.5">
      <c r="A253" s="88" t="str">
        <f t="shared" si="15"/>
        <v/>
      </c>
      <c r="B253" s="89" t="str">
        <f>IFERROR(IF(INDEX(data_mthly!C:C,MATCH($C253,data_mthly!$E:$E,0),1)=0,"",INDEX(data_mthly!C:C,MATCH($C253,data_mthly!$E:$E,0),1)),"")</f>
        <v/>
      </c>
      <c r="C253" s="112" t="str">
        <f t="shared" si="23"/>
        <v/>
      </c>
      <c r="D253" s="155" t="str">
        <f>IFERROR(IF(INDEX(data_mthly!F:F,MATCH($C253,data_mthly!$E:$E,0),1)=0,"",INDEX(data_mthly!F:F,MATCH($C253,data_mthly!$E:$E,0),1)),"")</f>
        <v/>
      </c>
      <c r="E253" s="21" t="str">
        <f>IFERROR(IF(INDEX(data_mthly!G:G,MATCH($C253,data_mthly!$E:$E,0),1)=0,"",INDEX(data_mthly!G:G,MATCH($C253,data_mthly!$E:$E,0),1)),"")</f>
        <v/>
      </c>
      <c r="F253" s="145" t="str">
        <f>IFERROR(IF(INDEX(data_mthly!H:H,MATCH($C253,data_mthly!$E:$E,0),1)=0,"",INDEX(data_mthly!H:H,MATCH($C253,data_mthly!$E:$E,0),1)),"")</f>
        <v/>
      </c>
      <c r="G253" s="145" t="str">
        <f>IFERROR(IF(INDEX(data_mthly!I:I,MATCH($C253,data_mthly!$E:$E,0),1)=0,"",INDEX(data_mthly!I:I,MATCH($C253,data_mthly!$E:$E,0),1)),"")</f>
        <v/>
      </c>
      <c r="H253" s="21" t="str">
        <f>IFERROR(IF(INDEX(data_mthly!J:J,MATCH($C253,data_mthly!$E:$E,0),1)=0,"",INDEX(data_mthly!J:J,MATCH($C253,data_mthly!$E:$E,0),1)),"")</f>
        <v/>
      </c>
      <c r="I253" s="145" t="str">
        <f>IFERROR(IF(INDEX(data_mthly!K:K,MATCH($C253,data_mthly!$E:$E,0),1)=0,"",INDEX(data_mthly!K:K,MATCH($C253,data_mthly!$E:$E,0),1)),"")</f>
        <v/>
      </c>
      <c r="J253" s="145" t="str">
        <f>IFERROR(IF(INDEX(data_mthly!L:L,MATCH($C253,data_mthly!$E:$E,0),1)=0,"",INDEX(data_mthly!L:L,MATCH($C253,data_mthly!$E:$E,0),1)),"")</f>
        <v/>
      </c>
      <c r="K253" s="21" t="str">
        <f>IFERROR(IF(INDEX(data_mthly!M:M,MATCH($C253,data_mthly!$E:$E,0),1)=0,"",INDEX(data_mthly!M:M,MATCH($C253,data_mthly!$E:$E,0),1)),"")</f>
        <v/>
      </c>
      <c r="L253" s="86" t="str">
        <f>IFERROR(IF(INDEX(data_mthly!N:N,MATCH($C253,data_mthly!$E:$E,0),1)=0,"",INDEX(data_mthly!N:N,MATCH($C253,data_mthly!$E:$E,0),1)),"")</f>
        <v/>
      </c>
      <c r="M253" s="159"/>
      <c r="N253" s="155" t="str">
        <f>IFERROR(IF(INDEX(data_mthly!O:O,MATCH($C253,data_mthly!$E:$E,0),1)=0,"",INDEX(data_mthly!O:O,MATCH($C253,data_mthly!$E:$E,0),1)),"")</f>
        <v/>
      </c>
      <c r="O253" s="21" t="str">
        <f>IFERROR(IF(INDEX(data_mthly!P:P,MATCH($C253,data_mthly!$E:$E,0),1)=0,"",INDEX(data_mthly!P:P,MATCH($C253,data_mthly!$E:$E,0),1)),"")</f>
        <v/>
      </c>
      <c r="P253" s="145" t="str">
        <f>IFERROR(IF(INDEX(data_mthly!Q:Q,MATCH($C253,data_mthly!$E:$E,0),1)=0,"",INDEX(data_mthly!Q:Q,MATCH($C253,data_mthly!$E:$E,0),1)),"")</f>
        <v/>
      </c>
      <c r="Q253" s="145" t="str">
        <f>IFERROR(IF(INDEX(data_mthly!R:R,MATCH($C253,data_mthly!$E:$E,0),1)=0,"",INDEX(data_mthly!R:R,MATCH($C253,data_mthly!$E:$E,0),1)),"")</f>
        <v/>
      </c>
      <c r="R253" s="21" t="str">
        <f>IFERROR(IF(INDEX(data_mthly!S:S,MATCH($C253,data_mthly!$E:$E,0),1)=0,"",INDEX(data_mthly!S:S,MATCH($C253,data_mthly!$E:$E,0),1)),"")</f>
        <v/>
      </c>
      <c r="S253" s="145" t="str">
        <f>IFERROR(IF(INDEX(data_mthly!T:T,MATCH($C253,data_mthly!$E:$E,0),1)=0,"",INDEX(data_mthly!T:T,MATCH($C253,data_mthly!$E:$E,0),1)),"")</f>
        <v/>
      </c>
      <c r="T253" s="145" t="str">
        <f>IFERROR(IF(INDEX(data_mthly!U:U,MATCH($C253,data_mthly!$E:$E,0),1)=0,"",INDEX(data_mthly!U:U,MATCH($C253,data_mthly!$E:$E,0),1)),"")</f>
        <v/>
      </c>
      <c r="U253" s="21" t="str">
        <f>IFERROR(IF(INDEX(data_mthly!V:V,MATCH($C253,data_mthly!$E:$E,0),1)=0,"",INDEX(data_mthly!V:V,MATCH($C253,data_mthly!$E:$E,0),1)),"")</f>
        <v/>
      </c>
      <c r="V253" s="86" t="str">
        <f>IFERROR(IF(INDEX(data_mthly!W:W,MATCH($C253,data_mthly!$E:$E,0),1)=0,"",INDEX(data_mthly!W:W,MATCH($C253,data_mthly!$E:$E,0),1)),"")</f>
        <v/>
      </c>
      <c r="W253" s="160" t="str">
        <f t="shared" si="17"/>
        <v/>
      </c>
      <c r="X253" s="21" t="str">
        <f>IFERROR(IF(INDEX(data_mthly!Y:Y,MATCH($C253,data_mthly!$E:$E,0),1)=0,"",INDEX(data_mthly!Y:Y,MATCH($C253,data_mthly!$E:$E,0),1)),"")</f>
        <v/>
      </c>
      <c r="Y253" s="145" t="str">
        <f>IFERROR(IF(INDEX(data_mthly!Z:Z,MATCH($C253,data_mthly!$E:$E,0),1)=0,"",INDEX(data_mthly!Z:Z,MATCH($C253,data_mthly!$E:$E,0),1)),"")</f>
        <v/>
      </c>
      <c r="Z253" s="21" t="str">
        <f>IFERROR(IF(INDEX(data_mthly!AA:AA,MATCH($C253,data_mthly!$E:$E,0),1)=0,"",INDEX(data_mthly!AA:AA,MATCH($C253,data_mthly!$E:$E,0),1)),"")</f>
        <v/>
      </c>
      <c r="AA253" s="21" t="str">
        <f>IFERROR(IF(INDEX(data_mthly!AB:AB,MATCH($C253,data_mthly!$E:$E,0),1)=0,"",INDEX(data_mthly!AB:AB,MATCH($C253,data_mthly!$E:$E,0),1)),"")</f>
        <v/>
      </c>
      <c r="AB253" s="145" t="str">
        <f>IFERROR(IF(INDEX(data_mthly!AC:AC,MATCH($C253,data_mthly!$E:$E,0),1)=0,"",INDEX(data_mthly!AC:AC,MATCH($C253,data_mthly!$E:$E,0),1)),"")</f>
        <v/>
      </c>
      <c r="AC253" s="21" t="str">
        <f>IFERROR(IF(INDEX(data_mthly!AD:AD,MATCH($C253,data_mthly!$E:$E,0),1)=0,"",INDEX(data_mthly!AD:AD,MATCH($C253,data_mthly!$E:$E,0),1)),"")</f>
        <v/>
      </c>
      <c r="AD253" s="21" t="str">
        <f>IFERROR(IF(INDEX(data_mthly!AE:AE,MATCH($C253,data_mthly!$E:$E,0),1)=0,"",INDEX(data_mthly!AE:AE,MATCH($C253,data_mthly!$E:$E,0),1)),"")</f>
        <v/>
      </c>
      <c r="AE253" s="86" t="str">
        <f>IFERROR(IF(INDEX(data_mthly!AF:AF,MATCH($C253,data_mthly!$E:$E,0),1)=0,"",INDEX(data_mthly!AF:AF,MATCH($C253,data_mthly!$E:$E,0),1)),"")</f>
        <v/>
      </c>
      <c r="AG253" s="88">
        <f t="shared" si="19"/>
        <v>1</v>
      </c>
    </row>
    <row r="254" spans="1:33" ht="15.5">
      <c r="A254" s="88" t="str">
        <f t="shared" si="15"/>
        <v/>
      </c>
      <c r="B254" s="89" t="str">
        <f>IFERROR(IF(INDEX(data_mthly!C:C,MATCH($C254,data_mthly!$E:$E,0),1)=0,"",INDEX(data_mthly!C:C,MATCH($C254,data_mthly!$E:$E,0),1)),"")</f>
        <v/>
      </c>
      <c r="C254" s="112" t="str">
        <f t="shared" si="23"/>
        <v/>
      </c>
      <c r="D254" s="155" t="str">
        <f>IFERROR(IF(INDEX(data_mthly!F:F,MATCH($C254,data_mthly!$E:$E,0),1)=0,"",INDEX(data_mthly!F:F,MATCH($C254,data_mthly!$E:$E,0),1)),"")</f>
        <v/>
      </c>
      <c r="E254" s="21" t="str">
        <f>IFERROR(IF(INDEX(data_mthly!G:G,MATCH($C254,data_mthly!$E:$E,0),1)=0,"",INDEX(data_mthly!G:G,MATCH($C254,data_mthly!$E:$E,0),1)),"")</f>
        <v/>
      </c>
      <c r="F254" s="145" t="str">
        <f>IFERROR(IF(INDEX(data_mthly!H:H,MATCH($C254,data_mthly!$E:$E,0),1)=0,"",INDEX(data_mthly!H:H,MATCH($C254,data_mthly!$E:$E,0),1)),"")</f>
        <v/>
      </c>
      <c r="G254" s="145" t="str">
        <f>IFERROR(IF(INDEX(data_mthly!I:I,MATCH($C254,data_mthly!$E:$E,0),1)=0,"",INDEX(data_mthly!I:I,MATCH($C254,data_mthly!$E:$E,0),1)),"")</f>
        <v/>
      </c>
      <c r="H254" s="21" t="str">
        <f>IFERROR(IF(INDEX(data_mthly!J:J,MATCH($C254,data_mthly!$E:$E,0),1)=0,"",INDEX(data_mthly!J:J,MATCH($C254,data_mthly!$E:$E,0),1)),"")</f>
        <v/>
      </c>
      <c r="I254" s="145" t="str">
        <f>IFERROR(IF(INDEX(data_mthly!K:K,MATCH($C254,data_mthly!$E:$E,0),1)=0,"",INDEX(data_mthly!K:K,MATCH($C254,data_mthly!$E:$E,0),1)),"")</f>
        <v/>
      </c>
      <c r="J254" s="145" t="str">
        <f>IFERROR(IF(INDEX(data_mthly!L:L,MATCH($C254,data_mthly!$E:$E,0),1)=0,"",INDEX(data_mthly!L:L,MATCH($C254,data_mthly!$E:$E,0),1)),"")</f>
        <v/>
      </c>
      <c r="K254" s="21" t="str">
        <f>IFERROR(IF(INDEX(data_mthly!M:M,MATCH($C254,data_mthly!$E:$E,0),1)=0,"",INDEX(data_mthly!M:M,MATCH($C254,data_mthly!$E:$E,0),1)),"")</f>
        <v/>
      </c>
      <c r="L254" s="86" t="str">
        <f>IFERROR(IF(INDEX(data_mthly!N:N,MATCH($C254,data_mthly!$E:$E,0),1)=0,"",INDEX(data_mthly!N:N,MATCH($C254,data_mthly!$E:$E,0),1)),"")</f>
        <v/>
      </c>
      <c r="M254" s="159"/>
      <c r="N254" s="155" t="str">
        <f>IFERROR(IF(INDEX(data_mthly!O:O,MATCH($C254,data_mthly!$E:$E,0),1)=0,"",INDEX(data_mthly!O:O,MATCH($C254,data_mthly!$E:$E,0),1)),"")</f>
        <v/>
      </c>
      <c r="O254" s="21" t="str">
        <f>IFERROR(IF(INDEX(data_mthly!P:P,MATCH($C254,data_mthly!$E:$E,0),1)=0,"",INDEX(data_mthly!P:P,MATCH($C254,data_mthly!$E:$E,0),1)),"")</f>
        <v/>
      </c>
      <c r="P254" s="145" t="str">
        <f>IFERROR(IF(INDEX(data_mthly!Q:Q,MATCH($C254,data_mthly!$E:$E,0),1)=0,"",INDEX(data_mthly!Q:Q,MATCH($C254,data_mthly!$E:$E,0),1)),"")</f>
        <v/>
      </c>
      <c r="Q254" s="145" t="str">
        <f>IFERROR(IF(INDEX(data_mthly!R:R,MATCH($C254,data_mthly!$E:$E,0),1)=0,"",INDEX(data_mthly!R:R,MATCH($C254,data_mthly!$E:$E,0),1)),"")</f>
        <v/>
      </c>
      <c r="R254" s="21" t="str">
        <f>IFERROR(IF(INDEX(data_mthly!S:S,MATCH($C254,data_mthly!$E:$E,0),1)=0,"",INDEX(data_mthly!S:S,MATCH($C254,data_mthly!$E:$E,0),1)),"")</f>
        <v/>
      </c>
      <c r="S254" s="145" t="str">
        <f>IFERROR(IF(INDEX(data_mthly!T:T,MATCH($C254,data_mthly!$E:$E,0),1)=0,"",INDEX(data_mthly!T:T,MATCH($C254,data_mthly!$E:$E,0),1)),"")</f>
        <v/>
      </c>
      <c r="T254" s="145" t="str">
        <f>IFERROR(IF(INDEX(data_mthly!U:U,MATCH($C254,data_mthly!$E:$E,0),1)=0,"",INDEX(data_mthly!U:U,MATCH($C254,data_mthly!$E:$E,0),1)),"")</f>
        <v/>
      </c>
      <c r="U254" s="21" t="str">
        <f>IFERROR(IF(INDEX(data_mthly!V:V,MATCH($C254,data_mthly!$E:$E,0),1)=0,"",INDEX(data_mthly!V:V,MATCH($C254,data_mthly!$E:$E,0),1)),"")</f>
        <v/>
      </c>
      <c r="V254" s="86" t="str">
        <f>IFERROR(IF(INDEX(data_mthly!W:W,MATCH($C254,data_mthly!$E:$E,0),1)=0,"",INDEX(data_mthly!W:W,MATCH($C254,data_mthly!$E:$E,0),1)),"")</f>
        <v/>
      </c>
      <c r="W254" s="160" t="str">
        <f t="shared" si="17"/>
        <v/>
      </c>
      <c r="X254" s="21" t="str">
        <f>IFERROR(IF(INDEX(data_mthly!Y:Y,MATCH($C254,data_mthly!$E:$E,0),1)=0,"",INDEX(data_mthly!Y:Y,MATCH($C254,data_mthly!$E:$E,0),1)),"")</f>
        <v/>
      </c>
      <c r="Y254" s="145" t="str">
        <f>IFERROR(IF(INDEX(data_mthly!Z:Z,MATCH($C254,data_mthly!$E:$E,0),1)=0,"",INDEX(data_mthly!Z:Z,MATCH($C254,data_mthly!$E:$E,0),1)),"")</f>
        <v/>
      </c>
      <c r="Z254" s="21" t="str">
        <f>IFERROR(IF(INDEX(data_mthly!AA:AA,MATCH($C254,data_mthly!$E:$E,0),1)=0,"",INDEX(data_mthly!AA:AA,MATCH($C254,data_mthly!$E:$E,0),1)),"")</f>
        <v/>
      </c>
      <c r="AA254" s="21" t="str">
        <f>IFERROR(IF(INDEX(data_mthly!AB:AB,MATCH($C254,data_mthly!$E:$E,0),1)=0,"",INDEX(data_mthly!AB:AB,MATCH($C254,data_mthly!$E:$E,0),1)),"")</f>
        <v/>
      </c>
      <c r="AB254" s="145" t="str">
        <f>IFERROR(IF(INDEX(data_mthly!AC:AC,MATCH($C254,data_mthly!$E:$E,0),1)=0,"",INDEX(data_mthly!AC:AC,MATCH($C254,data_mthly!$E:$E,0),1)),"")</f>
        <v/>
      </c>
      <c r="AC254" s="21" t="str">
        <f>IFERROR(IF(INDEX(data_mthly!AD:AD,MATCH($C254,data_mthly!$E:$E,0),1)=0,"",INDEX(data_mthly!AD:AD,MATCH($C254,data_mthly!$E:$E,0),1)),"")</f>
        <v/>
      </c>
      <c r="AD254" s="21" t="str">
        <f>IFERROR(IF(INDEX(data_mthly!AE:AE,MATCH($C254,data_mthly!$E:$E,0),1)=0,"",INDEX(data_mthly!AE:AE,MATCH($C254,data_mthly!$E:$E,0),1)),"")</f>
        <v/>
      </c>
      <c r="AE254" s="86" t="str">
        <f>IFERROR(IF(INDEX(data_mthly!AF:AF,MATCH($C254,data_mthly!$E:$E,0),1)=0,"",INDEX(data_mthly!AF:AF,MATCH($C254,data_mthly!$E:$E,0),1)),"")</f>
        <v/>
      </c>
      <c r="AG254" s="88">
        <f t="shared" si="19"/>
        <v>2</v>
      </c>
    </row>
    <row r="255" spans="1:33" ht="15.5">
      <c r="A255" s="88" t="str">
        <f t="shared" si="15"/>
        <v/>
      </c>
      <c r="B255" s="89" t="str">
        <f>IFERROR(IF(INDEX(data_mthly!C:C,MATCH($C255,data_mthly!$E:$E,0),1)=0,"",INDEX(data_mthly!C:C,MATCH($C255,data_mthly!$E:$E,0),1)),"")</f>
        <v/>
      </c>
      <c r="C255" s="112" t="str">
        <f t="shared" si="23"/>
        <v/>
      </c>
      <c r="D255" s="155" t="str">
        <f>IFERROR(IF(INDEX(data_mthly!F:F,MATCH($C255,data_mthly!$E:$E,0),1)=0,"",INDEX(data_mthly!F:F,MATCH($C255,data_mthly!$E:$E,0),1)),"")</f>
        <v/>
      </c>
      <c r="E255" s="21" t="str">
        <f>IFERROR(IF(INDEX(data_mthly!G:G,MATCH($C255,data_mthly!$E:$E,0),1)=0,"",INDEX(data_mthly!G:G,MATCH($C255,data_mthly!$E:$E,0),1)),"")</f>
        <v/>
      </c>
      <c r="F255" s="145" t="str">
        <f>IFERROR(IF(INDEX(data_mthly!H:H,MATCH($C255,data_mthly!$E:$E,0),1)=0,"",INDEX(data_mthly!H:H,MATCH($C255,data_mthly!$E:$E,0),1)),"")</f>
        <v/>
      </c>
      <c r="G255" s="145" t="str">
        <f>IFERROR(IF(INDEX(data_mthly!I:I,MATCH($C255,data_mthly!$E:$E,0),1)=0,"",INDEX(data_mthly!I:I,MATCH($C255,data_mthly!$E:$E,0),1)),"")</f>
        <v/>
      </c>
      <c r="H255" s="21" t="str">
        <f>IFERROR(IF(INDEX(data_mthly!J:J,MATCH($C255,data_mthly!$E:$E,0),1)=0,"",INDEX(data_mthly!J:J,MATCH($C255,data_mthly!$E:$E,0),1)),"")</f>
        <v/>
      </c>
      <c r="I255" s="145" t="str">
        <f>IFERROR(IF(INDEX(data_mthly!K:K,MATCH($C255,data_mthly!$E:$E,0),1)=0,"",INDEX(data_mthly!K:K,MATCH($C255,data_mthly!$E:$E,0),1)),"")</f>
        <v/>
      </c>
      <c r="J255" s="145" t="str">
        <f>IFERROR(IF(INDEX(data_mthly!L:L,MATCH($C255,data_mthly!$E:$E,0),1)=0,"",INDEX(data_mthly!L:L,MATCH($C255,data_mthly!$E:$E,0),1)),"")</f>
        <v/>
      </c>
      <c r="K255" s="21" t="str">
        <f>IFERROR(IF(INDEX(data_mthly!M:M,MATCH($C255,data_mthly!$E:$E,0),1)=0,"",INDEX(data_mthly!M:M,MATCH($C255,data_mthly!$E:$E,0),1)),"")</f>
        <v/>
      </c>
      <c r="L255" s="86" t="str">
        <f>IFERROR(IF(INDEX(data_mthly!N:N,MATCH($C255,data_mthly!$E:$E,0),1)=0,"",INDEX(data_mthly!N:N,MATCH($C255,data_mthly!$E:$E,0),1)),"")</f>
        <v/>
      </c>
      <c r="M255" s="159"/>
      <c r="N255" s="155" t="str">
        <f>IFERROR(IF(INDEX(data_mthly!O:O,MATCH($C255,data_mthly!$E:$E,0),1)=0,"",INDEX(data_mthly!O:O,MATCH($C255,data_mthly!$E:$E,0),1)),"")</f>
        <v/>
      </c>
      <c r="O255" s="21" t="str">
        <f>IFERROR(IF(INDEX(data_mthly!P:P,MATCH($C255,data_mthly!$E:$E,0),1)=0,"",INDEX(data_mthly!P:P,MATCH($C255,data_mthly!$E:$E,0),1)),"")</f>
        <v/>
      </c>
      <c r="P255" s="145" t="str">
        <f>IFERROR(IF(INDEX(data_mthly!Q:Q,MATCH($C255,data_mthly!$E:$E,0),1)=0,"",INDEX(data_mthly!Q:Q,MATCH($C255,data_mthly!$E:$E,0),1)),"")</f>
        <v/>
      </c>
      <c r="Q255" s="145" t="str">
        <f>IFERROR(IF(INDEX(data_mthly!R:R,MATCH($C255,data_mthly!$E:$E,0),1)=0,"",INDEX(data_mthly!R:R,MATCH($C255,data_mthly!$E:$E,0),1)),"")</f>
        <v/>
      </c>
      <c r="R255" s="21" t="str">
        <f>IFERROR(IF(INDEX(data_mthly!S:S,MATCH($C255,data_mthly!$E:$E,0),1)=0,"",INDEX(data_mthly!S:S,MATCH($C255,data_mthly!$E:$E,0),1)),"")</f>
        <v/>
      </c>
      <c r="S255" s="145" t="str">
        <f>IFERROR(IF(INDEX(data_mthly!T:T,MATCH($C255,data_mthly!$E:$E,0),1)=0,"",INDEX(data_mthly!T:T,MATCH($C255,data_mthly!$E:$E,0),1)),"")</f>
        <v/>
      </c>
      <c r="T255" s="145" t="str">
        <f>IFERROR(IF(INDEX(data_mthly!U:U,MATCH($C255,data_mthly!$E:$E,0),1)=0,"",INDEX(data_mthly!U:U,MATCH($C255,data_mthly!$E:$E,0),1)),"")</f>
        <v/>
      </c>
      <c r="U255" s="21" t="str">
        <f>IFERROR(IF(INDEX(data_mthly!V:V,MATCH($C255,data_mthly!$E:$E,0),1)=0,"",INDEX(data_mthly!V:V,MATCH($C255,data_mthly!$E:$E,0),1)),"")</f>
        <v/>
      </c>
      <c r="V255" s="86" t="str">
        <f>IFERROR(IF(INDEX(data_mthly!W:W,MATCH($C255,data_mthly!$E:$E,0),1)=0,"",INDEX(data_mthly!W:W,MATCH($C255,data_mthly!$E:$E,0),1)),"")</f>
        <v/>
      </c>
      <c r="W255" s="160" t="str">
        <f t="shared" si="17"/>
        <v/>
      </c>
      <c r="X255" s="21" t="str">
        <f>IFERROR(IF(INDEX(data_mthly!Y:Y,MATCH($C255,data_mthly!$E:$E,0),1)=0,"",INDEX(data_mthly!Y:Y,MATCH($C255,data_mthly!$E:$E,0),1)),"")</f>
        <v/>
      </c>
      <c r="Y255" s="145" t="str">
        <f>IFERROR(IF(INDEX(data_mthly!Z:Z,MATCH($C255,data_mthly!$E:$E,0),1)=0,"",INDEX(data_mthly!Z:Z,MATCH($C255,data_mthly!$E:$E,0),1)),"")</f>
        <v/>
      </c>
      <c r="Z255" s="21" t="str">
        <f>IFERROR(IF(INDEX(data_mthly!AA:AA,MATCH($C255,data_mthly!$E:$E,0),1)=0,"",INDEX(data_mthly!AA:AA,MATCH($C255,data_mthly!$E:$E,0),1)),"")</f>
        <v/>
      </c>
      <c r="AA255" s="21" t="str">
        <f>IFERROR(IF(INDEX(data_mthly!AB:AB,MATCH($C255,data_mthly!$E:$E,0),1)=0,"",INDEX(data_mthly!AB:AB,MATCH($C255,data_mthly!$E:$E,0),1)),"")</f>
        <v/>
      </c>
      <c r="AB255" s="145" t="str">
        <f>IFERROR(IF(INDEX(data_mthly!AC:AC,MATCH($C255,data_mthly!$E:$E,0),1)=0,"",INDEX(data_mthly!AC:AC,MATCH($C255,data_mthly!$E:$E,0),1)),"")</f>
        <v/>
      </c>
      <c r="AC255" s="21" t="str">
        <f>IFERROR(IF(INDEX(data_mthly!AD:AD,MATCH($C255,data_mthly!$E:$E,0),1)=0,"",INDEX(data_mthly!AD:AD,MATCH($C255,data_mthly!$E:$E,0),1)),"")</f>
        <v/>
      </c>
      <c r="AD255" s="21" t="str">
        <f>IFERROR(IF(INDEX(data_mthly!AE:AE,MATCH($C255,data_mthly!$E:$E,0),1)=0,"",INDEX(data_mthly!AE:AE,MATCH($C255,data_mthly!$E:$E,0),1)),"")</f>
        <v/>
      </c>
      <c r="AE255" s="86" t="str">
        <f>IFERROR(IF(INDEX(data_mthly!AF:AF,MATCH($C255,data_mthly!$E:$E,0),1)=0,"",INDEX(data_mthly!AF:AF,MATCH($C255,data_mthly!$E:$E,0),1)),"")</f>
        <v/>
      </c>
      <c r="AG255" s="88">
        <f t="shared" si="19"/>
        <v>1</v>
      </c>
    </row>
    <row r="256" spans="1:33" ht="15.5">
      <c r="A256" s="88" t="str">
        <f t="shared" si="15"/>
        <v/>
      </c>
      <c r="B256" s="89" t="str">
        <f>IFERROR(IF(INDEX(data_mthly!C:C,MATCH($C256,data_mthly!$E:$E,0),1)=0,"",INDEX(data_mthly!C:C,MATCH($C256,data_mthly!$E:$E,0),1)),"")</f>
        <v/>
      </c>
      <c r="C256" s="112" t="str">
        <f t="shared" si="23"/>
        <v/>
      </c>
      <c r="D256" s="155" t="str">
        <f>IFERROR(IF(INDEX(data_mthly!F:F,MATCH($C256,data_mthly!$E:$E,0),1)=0,"",INDEX(data_mthly!F:F,MATCH($C256,data_mthly!$E:$E,0),1)),"")</f>
        <v/>
      </c>
      <c r="E256" s="21" t="str">
        <f>IFERROR(IF(INDEX(data_mthly!G:G,MATCH($C256,data_mthly!$E:$E,0),1)=0,"",INDEX(data_mthly!G:G,MATCH($C256,data_mthly!$E:$E,0),1)),"")</f>
        <v/>
      </c>
      <c r="F256" s="145" t="str">
        <f>IFERROR(IF(INDEX(data_mthly!H:H,MATCH($C256,data_mthly!$E:$E,0),1)=0,"",INDEX(data_mthly!H:H,MATCH($C256,data_mthly!$E:$E,0),1)),"")</f>
        <v/>
      </c>
      <c r="G256" s="145" t="str">
        <f>IFERROR(IF(INDEX(data_mthly!I:I,MATCH($C256,data_mthly!$E:$E,0),1)=0,"",INDEX(data_mthly!I:I,MATCH($C256,data_mthly!$E:$E,0),1)),"")</f>
        <v/>
      </c>
      <c r="H256" s="21" t="str">
        <f>IFERROR(IF(INDEX(data_mthly!J:J,MATCH($C256,data_mthly!$E:$E,0),1)=0,"",INDEX(data_mthly!J:J,MATCH($C256,data_mthly!$E:$E,0),1)),"")</f>
        <v/>
      </c>
      <c r="I256" s="145" t="str">
        <f>IFERROR(IF(INDEX(data_mthly!K:K,MATCH($C256,data_mthly!$E:$E,0),1)=0,"",INDEX(data_mthly!K:K,MATCH($C256,data_mthly!$E:$E,0),1)),"")</f>
        <v/>
      </c>
      <c r="J256" s="145" t="str">
        <f>IFERROR(IF(INDEX(data_mthly!L:L,MATCH($C256,data_mthly!$E:$E,0),1)=0,"",INDEX(data_mthly!L:L,MATCH($C256,data_mthly!$E:$E,0),1)),"")</f>
        <v/>
      </c>
      <c r="K256" s="21" t="str">
        <f>IFERROR(IF(INDEX(data_mthly!M:M,MATCH($C256,data_mthly!$E:$E,0),1)=0,"",INDEX(data_mthly!M:M,MATCH($C256,data_mthly!$E:$E,0),1)),"")</f>
        <v/>
      </c>
      <c r="L256" s="86" t="str">
        <f>IFERROR(IF(INDEX(data_mthly!N:N,MATCH($C256,data_mthly!$E:$E,0),1)=0,"",INDEX(data_mthly!N:N,MATCH($C256,data_mthly!$E:$E,0),1)),"")</f>
        <v/>
      </c>
      <c r="M256" s="159"/>
      <c r="N256" s="155" t="str">
        <f>IFERROR(IF(INDEX(data_mthly!O:O,MATCH($C256,data_mthly!$E:$E,0),1)=0,"",INDEX(data_mthly!O:O,MATCH($C256,data_mthly!$E:$E,0),1)),"")</f>
        <v/>
      </c>
      <c r="O256" s="21" t="str">
        <f>IFERROR(IF(INDEX(data_mthly!P:P,MATCH($C256,data_mthly!$E:$E,0),1)=0,"",INDEX(data_mthly!P:P,MATCH($C256,data_mthly!$E:$E,0),1)),"")</f>
        <v/>
      </c>
      <c r="P256" s="145" t="str">
        <f>IFERROR(IF(INDEX(data_mthly!Q:Q,MATCH($C256,data_mthly!$E:$E,0),1)=0,"",INDEX(data_mthly!Q:Q,MATCH($C256,data_mthly!$E:$E,0),1)),"")</f>
        <v/>
      </c>
      <c r="Q256" s="145" t="str">
        <f>IFERROR(IF(INDEX(data_mthly!R:R,MATCH($C256,data_mthly!$E:$E,0),1)=0,"",INDEX(data_mthly!R:R,MATCH($C256,data_mthly!$E:$E,0),1)),"")</f>
        <v/>
      </c>
      <c r="R256" s="21" t="str">
        <f>IFERROR(IF(INDEX(data_mthly!S:S,MATCH($C256,data_mthly!$E:$E,0),1)=0,"",INDEX(data_mthly!S:S,MATCH($C256,data_mthly!$E:$E,0),1)),"")</f>
        <v/>
      </c>
      <c r="S256" s="145" t="str">
        <f>IFERROR(IF(INDEX(data_mthly!T:T,MATCH($C256,data_mthly!$E:$E,0),1)=0,"",INDEX(data_mthly!T:T,MATCH($C256,data_mthly!$E:$E,0),1)),"")</f>
        <v/>
      </c>
      <c r="T256" s="145" t="str">
        <f>IFERROR(IF(INDEX(data_mthly!U:U,MATCH($C256,data_mthly!$E:$E,0),1)=0,"",INDEX(data_mthly!U:U,MATCH($C256,data_mthly!$E:$E,0),1)),"")</f>
        <v/>
      </c>
      <c r="U256" s="21" t="str">
        <f>IFERROR(IF(INDEX(data_mthly!V:V,MATCH($C256,data_mthly!$E:$E,0),1)=0,"",INDEX(data_mthly!V:V,MATCH($C256,data_mthly!$E:$E,0),1)),"")</f>
        <v/>
      </c>
      <c r="V256" s="86" t="str">
        <f>IFERROR(IF(INDEX(data_mthly!W:W,MATCH($C256,data_mthly!$E:$E,0),1)=0,"",INDEX(data_mthly!W:W,MATCH($C256,data_mthly!$E:$E,0),1)),"")</f>
        <v/>
      </c>
      <c r="W256" s="160" t="str">
        <f t="shared" si="17"/>
        <v/>
      </c>
      <c r="X256" s="21" t="str">
        <f>IFERROR(IF(INDEX(data_mthly!Y:Y,MATCH($C256,data_mthly!$E:$E,0),1)=0,"",INDEX(data_mthly!Y:Y,MATCH($C256,data_mthly!$E:$E,0),1)),"")</f>
        <v/>
      </c>
      <c r="Y256" s="145" t="str">
        <f>IFERROR(IF(INDEX(data_mthly!Z:Z,MATCH($C256,data_mthly!$E:$E,0),1)=0,"",INDEX(data_mthly!Z:Z,MATCH($C256,data_mthly!$E:$E,0),1)),"")</f>
        <v/>
      </c>
      <c r="Z256" s="21" t="str">
        <f>IFERROR(IF(INDEX(data_mthly!AA:AA,MATCH($C256,data_mthly!$E:$E,0),1)=0,"",INDEX(data_mthly!AA:AA,MATCH($C256,data_mthly!$E:$E,0),1)),"")</f>
        <v/>
      </c>
      <c r="AA256" s="21" t="str">
        <f>IFERROR(IF(INDEX(data_mthly!AB:AB,MATCH($C256,data_mthly!$E:$E,0),1)=0,"",INDEX(data_mthly!AB:AB,MATCH($C256,data_mthly!$E:$E,0),1)),"")</f>
        <v/>
      </c>
      <c r="AB256" s="145" t="str">
        <f>IFERROR(IF(INDEX(data_mthly!AC:AC,MATCH($C256,data_mthly!$E:$E,0),1)=0,"",INDEX(data_mthly!AC:AC,MATCH($C256,data_mthly!$E:$E,0),1)),"")</f>
        <v/>
      </c>
      <c r="AC256" s="21" t="str">
        <f>IFERROR(IF(INDEX(data_mthly!AD:AD,MATCH($C256,data_mthly!$E:$E,0),1)=0,"",INDEX(data_mthly!AD:AD,MATCH($C256,data_mthly!$E:$E,0),1)),"")</f>
        <v/>
      </c>
      <c r="AD256" s="21" t="str">
        <f>IFERROR(IF(INDEX(data_mthly!AE:AE,MATCH($C256,data_mthly!$E:$E,0),1)=0,"",INDEX(data_mthly!AE:AE,MATCH($C256,data_mthly!$E:$E,0),1)),"")</f>
        <v/>
      </c>
      <c r="AE256" s="86" t="str">
        <f>IFERROR(IF(INDEX(data_mthly!AF:AF,MATCH($C256,data_mthly!$E:$E,0),1)=0,"",INDEX(data_mthly!AF:AF,MATCH($C256,data_mthly!$E:$E,0),1)),"")</f>
        <v/>
      </c>
      <c r="AG256" s="88">
        <f t="shared" si="19"/>
        <v>2</v>
      </c>
    </row>
    <row r="257" spans="1:33" ht="15.5">
      <c r="A257" s="88" t="str">
        <f t="shared" si="15"/>
        <v/>
      </c>
      <c r="B257" s="89" t="str">
        <f>IFERROR(IF(INDEX(data_mthly!C:C,MATCH($C257,data_mthly!$E:$E,0),1)=0,"",INDEX(data_mthly!C:C,MATCH($C257,data_mthly!$E:$E,0),1)),"")</f>
        <v/>
      </c>
      <c r="C257" s="112" t="str">
        <f t="shared" si="23"/>
        <v/>
      </c>
      <c r="D257" s="155" t="str">
        <f>IFERROR(IF(INDEX(data_mthly!F:F,MATCH($C257,data_mthly!$E:$E,0),1)=0,"",INDEX(data_mthly!F:F,MATCH($C257,data_mthly!$E:$E,0),1)),"")</f>
        <v/>
      </c>
      <c r="E257" s="21" t="str">
        <f>IFERROR(IF(INDEX(data_mthly!G:G,MATCH($C257,data_mthly!$E:$E,0),1)=0,"",INDEX(data_mthly!G:G,MATCH($C257,data_mthly!$E:$E,0),1)),"")</f>
        <v/>
      </c>
      <c r="F257" s="145" t="str">
        <f>IFERROR(IF(INDEX(data_mthly!H:H,MATCH($C257,data_mthly!$E:$E,0),1)=0,"",INDEX(data_mthly!H:H,MATCH($C257,data_mthly!$E:$E,0),1)),"")</f>
        <v/>
      </c>
      <c r="G257" s="145" t="str">
        <f>IFERROR(IF(INDEX(data_mthly!I:I,MATCH($C257,data_mthly!$E:$E,0),1)=0,"",INDEX(data_mthly!I:I,MATCH($C257,data_mthly!$E:$E,0),1)),"")</f>
        <v/>
      </c>
      <c r="H257" s="21" t="str">
        <f>IFERROR(IF(INDEX(data_mthly!J:J,MATCH($C257,data_mthly!$E:$E,0),1)=0,"",INDEX(data_mthly!J:J,MATCH($C257,data_mthly!$E:$E,0),1)),"")</f>
        <v/>
      </c>
      <c r="I257" s="145" t="str">
        <f>IFERROR(IF(INDEX(data_mthly!K:K,MATCH($C257,data_mthly!$E:$E,0),1)=0,"",INDEX(data_mthly!K:K,MATCH($C257,data_mthly!$E:$E,0),1)),"")</f>
        <v/>
      </c>
      <c r="J257" s="145" t="str">
        <f>IFERROR(IF(INDEX(data_mthly!L:L,MATCH($C257,data_mthly!$E:$E,0),1)=0,"",INDEX(data_mthly!L:L,MATCH($C257,data_mthly!$E:$E,0),1)),"")</f>
        <v/>
      </c>
      <c r="K257" s="21" t="str">
        <f>IFERROR(IF(INDEX(data_mthly!M:M,MATCH($C257,data_mthly!$E:$E,0),1)=0,"",INDEX(data_mthly!M:M,MATCH($C257,data_mthly!$E:$E,0),1)),"")</f>
        <v/>
      </c>
      <c r="L257" s="86" t="str">
        <f>IFERROR(IF(INDEX(data_mthly!N:N,MATCH($C257,data_mthly!$E:$E,0),1)=0,"",INDEX(data_mthly!N:N,MATCH($C257,data_mthly!$E:$E,0),1)),"")</f>
        <v/>
      </c>
      <c r="M257" s="159"/>
      <c r="N257" s="155" t="str">
        <f>IFERROR(IF(INDEX(data_mthly!O:O,MATCH($C257,data_mthly!$E:$E,0),1)=0,"",INDEX(data_mthly!O:O,MATCH($C257,data_mthly!$E:$E,0),1)),"")</f>
        <v/>
      </c>
      <c r="O257" s="21" t="str">
        <f>IFERROR(IF(INDEX(data_mthly!P:P,MATCH($C257,data_mthly!$E:$E,0),1)=0,"",INDEX(data_mthly!P:P,MATCH($C257,data_mthly!$E:$E,0),1)),"")</f>
        <v/>
      </c>
      <c r="P257" s="145" t="str">
        <f>IFERROR(IF(INDEX(data_mthly!Q:Q,MATCH($C257,data_mthly!$E:$E,0),1)=0,"",INDEX(data_mthly!Q:Q,MATCH($C257,data_mthly!$E:$E,0),1)),"")</f>
        <v/>
      </c>
      <c r="Q257" s="145" t="str">
        <f>IFERROR(IF(INDEX(data_mthly!R:R,MATCH($C257,data_mthly!$E:$E,0),1)=0,"",INDEX(data_mthly!R:R,MATCH($C257,data_mthly!$E:$E,0),1)),"")</f>
        <v/>
      </c>
      <c r="R257" s="21" t="str">
        <f>IFERROR(IF(INDEX(data_mthly!S:S,MATCH($C257,data_mthly!$E:$E,0),1)=0,"",INDEX(data_mthly!S:S,MATCH($C257,data_mthly!$E:$E,0),1)),"")</f>
        <v/>
      </c>
      <c r="S257" s="145" t="str">
        <f>IFERROR(IF(INDEX(data_mthly!T:T,MATCH($C257,data_mthly!$E:$E,0),1)=0,"",INDEX(data_mthly!T:T,MATCH($C257,data_mthly!$E:$E,0),1)),"")</f>
        <v/>
      </c>
      <c r="T257" s="145" t="str">
        <f>IFERROR(IF(INDEX(data_mthly!U:U,MATCH($C257,data_mthly!$E:$E,0),1)=0,"",INDEX(data_mthly!U:U,MATCH($C257,data_mthly!$E:$E,0),1)),"")</f>
        <v/>
      </c>
      <c r="U257" s="21" t="str">
        <f>IFERROR(IF(INDEX(data_mthly!V:V,MATCH($C257,data_mthly!$E:$E,0),1)=0,"",INDEX(data_mthly!V:V,MATCH($C257,data_mthly!$E:$E,0),1)),"")</f>
        <v/>
      </c>
      <c r="V257" s="86" t="str">
        <f>IFERROR(IF(INDEX(data_mthly!W:W,MATCH($C257,data_mthly!$E:$E,0),1)=0,"",INDEX(data_mthly!W:W,MATCH($C257,data_mthly!$E:$E,0),1)),"")</f>
        <v/>
      </c>
      <c r="W257" s="160" t="str">
        <f t="shared" si="17"/>
        <v/>
      </c>
      <c r="X257" s="21" t="str">
        <f>IFERROR(IF(INDEX(data_mthly!Y:Y,MATCH($C257,data_mthly!$E:$E,0),1)=0,"",INDEX(data_mthly!Y:Y,MATCH($C257,data_mthly!$E:$E,0),1)),"")</f>
        <v/>
      </c>
      <c r="Y257" s="145" t="str">
        <f>IFERROR(IF(INDEX(data_mthly!Z:Z,MATCH($C257,data_mthly!$E:$E,0),1)=0,"",INDEX(data_mthly!Z:Z,MATCH($C257,data_mthly!$E:$E,0),1)),"")</f>
        <v/>
      </c>
      <c r="Z257" s="21" t="str">
        <f>IFERROR(IF(INDEX(data_mthly!AA:AA,MATCH($C257,data_mthly!$E:$E,0),1)=0,"",INDEX(data_mthly!AA:AA,MATCH($C257,data_mthly!$E:$E,0),1)),"")</f>
        <v/>
      </c>
      <c r="AA257" s="21" t="str">
        <f>IFERROR(IF(INDEX(data_mthly!AB:AB,MATCH($C257,data_mthly!$E:$E,0),1)=0,"",INDEX(data_mthly!AB:AB,MATCH($C257,data_mthly!$E:$E,0),1)),"")</f>
        <v/>
      </c>
      <c r="AB257" s="145" t="str">
        <f>IFERROR(IF(INDEX(data_mthly!AC:AC,MATCH($C257,data_mthly!$E:$E,0),1)=0,"",INDEX(data_mthly!AC:AC,MATCH($C257,data_mthly!$E:$E,0),1)),"")</f>
        <v/>
      </c>
      <c r="AC257" s="21" t="str">
        <f>IFERROR(IF(INDEX(data_mthly!AD:AD,MATCH($C257,data_mthly!$E:$E,0),1)=0,"",INDEX(data_mthly!AD:AD,MATCH($C257,data_mthly!$E:$E,0),1)),"")</f>
        <v/>
      </c>
      <c r="AD257" s="21" t="str">
        <f>IFERROR(IF(INDEX(data_mthly!AE:AE,MATCH($C257,data_mthly!$E:$E,0),1)=0,"",INDEX(data_mthly!AE:AE,MATCH($C257,data_mthly!$E:$E,0),1)),"")</f>
        <v/>
      </c>
      <c r="AE257" s="86" t="str">
        <f>IFERROR(IF(INDEX(data_mthly!AF:AF,MATCH($C257,data_mthly!$E:$E,0),1)=0,"",INDEX(data_mthly!AF:AF,MATCH($C257,data_mthly!$E:$E,0),1)),"")</f>
        <v/>
      </c>
      <c r="AG257" s="88">
        <f t="shared" si="19"/>
        <v>1</v>
      </c>
    </row>
    <row r="258" spans="1:33" ht="15.5">
      <c r="A258" s="88" t="str">
        <f t="shared" si="15"/>
        <v/>
      </c>
      <c r="B258" s="89" t="str">
        <f>IFERROR(IF(INDEX(data_mthly!C:C,MATCH($C258,data_mthly!$E:$E,0),1)=0,"",INDEX(data_mthly!C:C,MATCH($C258,data_mthly!$E:$E,0),1)),"")</f>
        <v/>
      </c>
      <c r="C258" s="112" t="str">
        <f t="shared" si="23"/>
        <v/>
      </c>
      <c r="D258" s="155" t="str">
        <f>IFERROR(IF(INDEX(data_mthly!F:F,MATCH($C258,data_mthly!$E:$E,0),1)=0,"",INDEX(data_mthly!F:F,MATCH($C258,data_mthly!$E:$E,0),1)),"")</f>
        <v/>
      </c>
      <c r="E258" s="21" t="str">
        <f>IFERROR(IF(INDEX(data_mthly!G:G,MATCH($C258,data_mthly!$E:$E,0),1)=0,"",INDEX(data_mthly!G:G,MATCH($C258,data_mthly!$E:$E,0),1)),"")</f>
        <v/>
      </c>
      <c r="F258" s="145" t="str">
        <f>IFERROR(IF(INDEX(data_mthly!H:H,MATCH($C258,data_mthly!$E:$E,0),1)=0,"",INDEX(data_mthly!H:H,MATCH($C258,data_mthly!$E:$E,0),1)),"")</f>
        <v/>
      </c>
      <c r="G258" s="145" t="str">
        <f>IFERROR(IF(INDEX(data_mthly!I:I,MATCH($C258,data_mthly!$E:$E,0),1)=0,"",INDEX(data_mthly!I:I,MATCH($C258,data_mthly!$E:$E,0),1)),"")</f>
        <v/>
      </c>
      <c r="H258" s="21" t="str">
        <f>IFERROR(IF(INDEX(data_mthly!J:J,MATCH($C258,data_mthly!$E:$E,0),1)=0,"",INDEX(data_mthly!J:J,MATCH($C258,data_mthly!$E:$E,0),1)),"")</f>
        <v/>
      </c>
      <c r="I258" s="145" t="str">
        <f>IFERROR(IF(INDEX(data_mthly!K:K,MATCH($C258,data_mthly!$E:$E,0),1)=0,"",INDEX(data_mthly!K:K,MATCH($C258,data_mthly!$E:$E,0),1)),"")</f>
        <v/>
      </c>
      <c r="J258" s="145" t="str">
        <f>IFERROR(IF(INDEX(data_mthly!L:L,MATCH($C258,data_mthly!$E:$E,0),1)=0,"",INDEX(data_mthly!L:L,MATCH($C258,data_mthly!$E:$E,0),1)),"")</f>
        <v/>
      </c>
      <c r="K258" s="21" t="str">
        <f>IFERROR(IF(INDEX(data_mthly!M:M,MATCH($C258,data_mthly!$E:$E,0),1)=0,"",INDEX(data_mthly!M:M,MATCH($C258,data_mthly!$E:$E,0),1)),"")</f>
        <v/>
      </c>
      <c r="L258" s="86" t="str">
        <f>IFERROR(IF(INDEX(data_mthly!N:N,MATCH($C258,data_mthly!$E:$E,0),1)=0,"",INDEX(data_mthly!N:N,MATCH($C258,data_mthly!$E:$E,0),1)),"")</f>
        <v/>
      </c>
      <c r="M258" s="159"/>
      <c r="N258" s="155" t="str">
        <f>IFERROR(IF(INDEX(data_mthly!O:O,MATCH($C258,data_mthly!$E:$E,0),1)=0,"",INDEX(data_mthly!O:O,MATCH($C258,data_mthly!$E:$E,0),1)),"")</f>
        <v/>
      </c>
      <c r="O258" s="21" t="str">
        <f>IFERROR(IF(INDEX(data_mthly!P:P,MATCH($C258,data_mthly!$E:$E,0),1)=0,"",INDEX(data_mthly!P:P,MATCH($C258,data_mthly!$E:$E,0),1)),"")</f>
        <v/>
      </c>
      <c r="P258" s="145" t="str">
        <f>IFERROR(IF(INDEX(data_mthly!Q:Q,MATCH($C258,data_mthly!$E:$E,0),1)=0,"",INDEX(data_mthly!Q:Q,MATCH($C258,data_mthly!$E:$E,0),1)),"")</f>
        <v/>
      </c>
      <c r="Q258" s="145" t="str">
        <f>IFERROR(IF(INDEX(data_mthly!R:R,MATCH($C258,data_mthly!$E:$E,0),1)=0,"",INDEX(data_mthly!R:R,MATCH($C258,data_mthly!$E:$E,0),1)),"")</f>
        <v/>
      </c>
      <c r="R258" s="21" t="str">
        <f>IFERROR(IF(INDEX(data_mthly!S:S,MATCH($C258,data_mthly!$E:$E,0),1)=0,"",INDEX(data_mthly!S:S,MATCH($C258,data_mthly!$E:$E,0),1)),"")</f>
        <v/>
      </c>
      <c r="S258" s="145" t="str">
        <f>IFERROR(IF(INDEX(data_mthly!T:T,MATCH($C258,data_mthly!$E:$E,0),1)=0,"",INDEX(data_mthly!T:T,MATCH($C258,data_mthly!$E:$E,0),1)),"")</f>
        <v/>
      </c>
      <c r="T258" s="145" t="str">
        <f>IFERROR(IF(INDEX(data_mthly!U:U,MATCH($C258,data_mthly!$E:$E,0),1)=0,"",INDEX(data_mthly!U:U,MATCH($C258,data_mthly!$E:$E,0),1)),"")</f>
        <v/>
      </c>
      <c r="U258" s="21" t="str">
        <f>IFERROR(IF(INDEX(data_mthly!V:V,MATCH($C258,data_mthly!$E:$E,0),1)=0,"",INDEX(data_mthly!V:V,MATCH($C258,data_mthly!$E:$E,0),1)),"")</f>
        <v/>
      </c>
      <c r="V258" s="86" t="str">
        <f>IFERROR(IF(INDEX(data_mthly!W:W,MATCH($C258,data_mthly!$E:$E,0),1)=0,"",INDEX(data_mthly!W:W,MATCH($C258,data_mthly!$E:$E,0),1)),"")</f>
        <v/>
      </c>
      <c r="W258" s="160" t="str">
        <f t="shared" si="17"/>
        <v/>
      </c>
      <c r="X258" s="21" t="str">
        <f>IFERROR(IF(INDEX(data_mthly!Y:Y,MATCH($C258,data_mthly!$E:$E,0),1)=0,"",INDEX(data_mthly!Y:Y,MATCH($C258,data_mthly!$E:$E,0),1)),"")</f>
        <v/>
      </c>
      <c r="Y258" s="145" t="str">
        <f>IFERROR(IF(INDEX(data_mthly!Z:Z,MATCH($C258,data_mthly!$E:$E,0),1)=0,"",INDEX(data_mthly!Z:Z,MATCH($C258,data_mthly!$E:$E,0),1)),"")</f>
        <v/>
      </c>
      <c r="Z258" s="21" t="str">
        <f>IFERROR(IF(INDEX(data_mthly!AA:AA,MATCH($C258,data_mthly!$E:$E,0),1)=0,"",INDEX(data_mthly!AA:AA,MATCH($C258,data_mthly!$E:$E,0),1)),"")</f>
        <v/>
      </c>
      <c r="AA258" s="21" t="str">
        <f>IFERROR(IF(INDEX(data_mthly!AB:AB,MATCH($C258,data_mthly!$E:$E,0),1)=0,"",INDEX(data_mthly!AB:AB,MATCH($C258,data_mthly!$E:$E,0),1)),"")</f>
        <v/>
      </c>
      <c r="AB258" s="145" t="str">
        <f>IFERROR(IF(INDEX(data_mthly!AC:AC,MATCH($C258,data_mthly!$E:$E,0),1)=0,"",INDEX(data_mthly!AC:AC,MATCH($C258,data_mthly!$E:$E,0),1)),"")</f>
        <v/>
      </c>
      <c r="AC258" s="21" t="str">
        <f>IFERROR(IF(INDEX(data_mthly!AD:AD,MATCH($C258,data_mthly!$E:$E,0),1)=0,"",INDEX(data_mthly!AD:AD,MATCH($C258,data_mthly!$E:$E,0),1)),"")</f>
        <v/>
      </c>
      <c r="AD258" s="21" t="str">
        <f>IFERROR(IF(INDEX(data_mthly!AE:AE,MATCH($C258,data_mthly!$E:$E,0),1)=0,"",INDEX(data_mthly!AE:AE,MATCH($C258,data_mthly!$E:$E,0),1)),"")</f>
        <v/>
      </c>
      <c r="AE258" s="86" t="str">
        <f>IFERROR(IF(INDEX(data_mthly!AF:AF,MATCH($C258,data_mthly!$E:$E,0),1)=0,"",INDEX(data_mthly!AF:AF,MATCH($C258,data_mthly!$E:$E,0),1)),"")</f>
        <v/>
      </c>
      <c r="AG258" s="88">
        <f t="shared" si="19"/>
        <v>2</v>
      </c>
    </row>
    <row r="259" spans="1:33" ht="15.5">
      <c r="A259" s="88" t="str">
        <f t="shared" si="15"/>
        <v/>
      </c>
      <c r="B259" s="89" t="str">
        <f>IFERROR(IF(INDEX(data_mthly!C:C,MATCH($C259,data_mthly!$E:$E,0),1)=0,"",INDEX(data_mthly!C:C,MATCH($C259,data_mthly!$E:$E,0),1)),"")</f>
        <v/>
      </c>
      <c r="C259" s="112" t="str">
        <f t="shared" si="23"/>
        <v/>
      </c>
      <c r="D259" s="155" t="str">
        <f>IFERROR(IF(INDEX(data_mthly!F:F,MATCH($C259,data_mthly!$E:$E,0),1)=0,"",INDEX(data_mthly!F:F,MATCH($C259,data_mthly!$E:$E,0),1)),"")</f>
        <v/>
      </c>
      <c r="E259" s="21" t="str">
        <f>IFERROR(IF(INDEX(data_mthly!G:G,MATCH($C259,data_mthly!$E:$E,0),1)=0,"",INDEX(data_mthly!G:G,MATCH($C259,data_mthly!$E:$E,0),1)),"")</f>
        <v/>
      </c>
      <c r="F259" s="145" t="str">
        <f>IFERROR(IF(INDEX(data_mthly!H:H,MATCH($C259,data_mthly!$E:$E,0),1)=0,"",INDEX(data_mthly!H:H,MATCH($C259,data_mthly!$E:$E,0),1)),"")</f>
        <v/>
      </c>
      <c r="G259" s="145" t="str">
        <f>IFERROR(IF(INDEX(data_mthly!I:I,MATCH($C259,data_mthly!$E:$E,0),1)=0,"",INDEX(data_mthly!I:I,MATCH($C259,data_mthly!$E:$E,0),1)),"")</f>
        <v/>
      </c>
      <c r="H259" s="21" t="str">
        <f>IFERROR(IF(INDEX(data_mthly!J:J,MATCH($C259,data_mthly!$E:$E,0),1)=0,"",INDEX(data_mthly!J:J,MATCH($C259,data_mthly!$E:$E,0),1)),"")</f>
        <v/>
      </c>
      <c r="I259" s="145" t="str">
        <f>IFERROR(IF(INDEX(data_mthly!K:K,MATCH($C259,data_mthly!$E:$E,0),1)=0,"",INDEX(data_mthly!K:K,MATCH($C259,data_mthly!$E:$E,0),1)),"")</f>
        <v/>
      </c>
      <c r="J259" s="145" t="str">
        <f>IFERROR(IF(INDEX(data_mthly!L:L,MATCH($C259,data_mthly!$E:$E,0),1)=0,"",INDEX(data_mthly!L:L,MATCH($C259,data_mthly!$E:$E,0),1)),"")</f>
        <v/>
      </c>
      <c r="K259" s="21" t="str">
        <f>IFERROR(IF(INDEX(data_mthly!M:M,MATCH($C259,data_mthly!$E:$E,0),1)=0,"",INDEX(data_mthly!M:M,MATCH($C259,data_mthly!$E:$E,0),1)),"")</f>
        <v/>
      </c>
      <c r="L259" s="86" t="str">
        <f>IFERROR(IF(INDEX(data_mthly!N:N,MATCH($C259,data_mthly!$E:$E,0),1)=0,"",INDEX(data_mthly!N:N,MATCH($C259,data_mthly!$E:$E,0),1)),"")</f>
        <v/>
      </c>
      <c r="M259" s="159"/>
      <c r="N259" s="155" t="str">
        <f>IFERROR(IF(INDEX(data_mthly!O:O,MATCH($C259,data_mthly!$E:$E,0),1)=0,"",INDEX(data_mthly!O:O,MATCH($C259,data_mthly!$E:$E,0),1)),"")</f>
        <v/>
      </c>
      <c r="O259" s="21" t="str">
        <f>IFERROR(IF(INDEX(data_mthly!P:P,MATCH($C259,data_mthly!$E:$E,0),1)=0,"",INDEX(data_mthly!P:P,MATCH($C259,data_mthly!$E:$E,0),1)),"")</f>
        <v/>
      </c>
      <c r="P259" s="145" t="str">
        <f>IFERROR(IF(INDEX(data_mthly!Q:Q,MATCH($C259,data_mthly!$E:$E,0),1)=0,"",INDEX(data_mthly!Q:Q,MATCH($C259,data_mthly!$E:$E,0),1)),"")</f>
        <v/>
      </c>
      <c r="Q259" s="145" t="str">
        <f>IFERROR(IF(INDEX(data_mthly!R:R,MATCH($C259,data_mthly!$E:$E,0),1)=0,"",INDEX(data_mthly!R:R,MATCH($C259,data_mthly!$E:$E,0),1)),"")</f>
        <v/>
      </c>
      <c r="R259" s="21" t="str">
        <f>IFERROR(IF(INDEX(data_mthly!S:S,MATCH($C259,data_mthly!$E:$E,0),1)=0,"",INDEX(data_mthly!S:S,MATCH($C259,data_mthly!$E:$E,0),1)),"")</f>
        <v/>
      </c>
      <c r="S259" s="145" t="str">
        <f>IFERROR(IF(INDEX(data_mthly!T:T,MATCH($C259,data_mthly!$E:$E,0),1)=0,"",INDEX(data_mthly!T:T,MATCH($C259,data_mthly!$E:$E,0),1)),"")</f>
        <v/>
      </c>
      <c r="T259" s="145" t="str">
        <f>IFERROR(IF(INDEX(data_mthly!U:U,MATCH($C259,data_mthly!$E:$E,0),1)=0,"",INDEX(data_mthly!U:U,MATCH($C259,data_mthly!$E:$E,0),1)),"")</f>
        <v/>
      </c>
      <c r="U259" s="21" t="str">
        <f>IFERROR(IF(INDEX(data_mthly!V:V,MATCH($C259,data_mthly!$E:$E,0),1)=0,"",INDEX(data_mthly!V:V,MATCH($C259,data_mthly!$E:$E,0),1)),"")</f>
        <v/>
      </c>
      <c r="V259" s="86" t="str">
        <f>IFERROR(IF(INDEX(data_mthly!W:W,MATCH($C259,data_mthly!$E:$E,0),1)=0,"",INDEX(data_mthly!W:W,MATCH($C259,data_mthly!$E:$E,0),1)),"")</f>
        <v/>
      </c>
      <c r="W259" s="160" t="str">
        <f t="shared" si="17"/>
        <v/>
      </c>
      <c r="X259" s="21" t="str">
        <f>IFERROR(IF(INDEX(data_mthly!Y:Y,MATCH($C259,data_mthly!$E:$E,0),1)=0,"",INDEX(data_mthly!Y:Y,MATCH($C259,data_mthly!$E:$E,0),1)),"")</f>
        <v/>
      </c>
      <c r="Y259" s="145" t="str">
        <f>IFERROR(IF(INDEX(data_mthly!Z:Z,MATCH($C259,data_mthly!$E:$E,0),1)=0,"",INDEX(data_mthly!Z:Z,MATCH($C259,data_mthly!$E:$E,0),1)),"")</f>
        <v/>
      </c>
      <c r="Z259" s="21" t="str">
        <f>IFERROR(IF(INDEX(data_mthly!AA:AA,MATCH($C259,data_mthly!$E:$E,0),1)=0,"",INDEX(data_mthly!AA:AA,MATCH($C259,data_mthly!$E:$E,0),1)),"")</f>
        <v/>
      </c>
      <c r="AA259" s="21" t="str">
        <f>IFERROR(IF(INDEX(data_mthly!AB:AB,MATCH($C259,data_mthly!$E:$E,0),1)=0,"",INDEX(data_mthly!AB:AB,MATCH($C259,data_mthly!$E:$E,0),1)),"")</f>
        <v/>
      </c>
      <c r="AB259" s="145" t="str">
        <f>IFERROR(IF(INDEX(data_mthly!AC:AC,MATCH($C259,data_mthly!$E:$E,0),1)=0,"",INDEX(data_mthly!AC:AC,MATCH($C259,data_mthly!$E:$E,0),1)),"")</f>
        <v/>
      </c>
      <c r="AC259" s="21" t="str">
        <f>IFERROR(IF(INDEX(data_mthly!AD:AD,MATCH($C259,data_mthly!$E:$E,0),1)=0,"",INDEX(data_mthly!AD:AD,MATCH($C259,data_mthly!$E:$E,0),1)),"")</f>
        <v/>
      </c>
      <c r="AD259" s="21" t="str">
        <f>IFERROR(IF(INDEX(data_mthly!AE:AE,MATCH($C259,data_mthly!$E:$E,0),1)=0,"",INDEX(data_mthly!AE:AE,MATCH($C259,data_mthly!$E:$E,0),1)),"")</f>
        <v/>
      </c>
      <c r="AE259" s="86" t="str">
        <f>IFERROR(IF(INDEX(data_mthly!AF:AF,MATCH($C259,data_mthly!$E:$E,0),1)=0,"",INDEX(data_mthly!AF:AF,MATCH($C259,data_mthly!$E:$E,0),1)),"")</f>
        <v/>
      </c>
      <c r="AG259" s="88">
        <f t="shared" si="19"/>
        <v>1</v>
      </c>
    </row>
    <row r="260" spans="1:33" ht="15.5">
      <c r="A260" s="88" t="str">
        <f t="shared" si="15"/>
        <v/>
      </c>
      <c r="B260" s="89" t="str">
        <f>IFERROR(IF(INDEX(data_mthly!C:C,MATCH($C260,data_mthly!$E:$E,0),1)=0,"",INDEX(data_mthly!C:C,MATCH($C260,data_mthly!$E:$E,0),1)),"")</f>
        <v/>
      </c>
      <c r="C260" s="112" t="str">
        <f t="shared" si="23"/>
        <v/>
      </c>
      <c r="D260" s="155" t="str">
        <f>IFERROR(IF(INDEX(data_mthly!F:F,MATCH($C260,data_mthly!$E:$E,0),1)=0,"",INDEX(data_mthly!F:F,MATCH($C260,data_mthly!$E:$E,0),1)),"")</f>
        <v/>
      </c>
      <c r="E260" s="21" t="str">
        <f>IFERROR(IF(INDEX(data_mthly!G:G,MATCH($C260,data_mthly!$E:$E,0),1)=0,"",INDEX(data_mthly!G:G,MATCH($C260,data_mthly!$E:$E,0),1)),"")</f>
        <v/>
      </c>
      <c r="F260" s="145" t="str">
        <f>IFERROR(IF(INDEX(data_mthly!H:H,MATCH($C260,data_mthly!$E:$E,0),1)=0,"",INDEX(data_mthly!H:H,MATCH($C260,data_mthly!$E:$E,0),1)),"")</f>
        <v/>
      </c>
      <c r="G260" s="145" t="str">
        <f>IFERROR(IF(INDEX(data_mthly!I:I,MATCH($C260,data_mthly!$E:$E,0),1)=0,"",INDEX(data_mthly!I:I,MATCH($C260,data_mthly!$E:$E,0),1)),"")</f>
        <v/>
      </c>
      <c r="H260" s="21" t="str">
        <f>IFERROR(IF(INDEX(data_mthly!J:J,MATCH($C260,data_mthly!$E:$E,0),1)=0,"",INDEX(data_mthly!J:J,MATCH($C260,data_mthly!$E:$E,0),1)),"")</f>
        <v/>
      </c>
      <c r="I260" s="145" t="str">
        <f>IFERROR(IF(INDEX(data_mthly!K:K,MATCH($C260,data_mthly!$E:$E,0),1)=0,"",INDEX(data_mthly!K:K,MATCH($C260,data_mthly!$E:$E,0),1)),"")</f>
        <v/>
      </c>
      <c r="J260" s="145" t="str">
        <f>IFERROR(IF(INDEX(data_mthly!L:L,MATCH($C260,data_mthly!$E:$E,0),1)=0,"",INDEX(data_mthly!L:L,MATCH($C260,data_mthly!$E:$E,0),1)),"")</f>
        <v/>
      </c>
      <c r="K260" s="21" t="str">
        <f>IFERROR(IF(INDEX(data_mthly!M:M,MATCH($C260,data_mthly!$E:$E,0),1)=0,"",INDEX(data_mthly!M:M,MATCH($C260,data_mthly!$E:$E,0),1)),"")</f>
        <v/>
      </c>
      <c r="L260" s="86" t="str">
        <f>IFERROR(IF(INDEX(data_mthly!N:N,MATCH($C260,data_mthly!$E:$E,0),1)=0,"",INDEX(data_mthly!N:N,MATCH($C260,data_mthly!$E:$E,0),1)),"")</f>
        <v/>
      </c>
      <c r="M260" s="159"/>
      <c r="N260" s="155" t="str">
        <f>IFERROR(IF(INDEX(data_mthly!O:O,MATCH($C260,data_mthly!$E:$E,0),1)=0,"",INDEX(data_mthly!O:O,MATCH($C260,data_mthly!$E:$E,0),1)),"")</f>
        <v/>
      </c>
      <c r="O260" s="21" t="str">
        <f>IFERROR(IF(INDEX(data_mthly!P:P,MATCH($C260,data_mthly!$E:$E,0),1)=0,"",INDEX(data_mthly!P:P,MATCH($C260,data_mthly!$E:$E,0),1)),"")</f>
        <v/>
      </c>
      <c r="P260" s="145" t="str">
        <f>IFERROR(IF(INDEX(data_mthly!Q:Q,MATCH($C260,data_mthly!$E:$E,0),1)=0,"",INDEX(data_mthly!Q:Q,MATCH($C260,data_mthly!$E:$E,0),1)),"")</f>
        <v/>
      </c>
      <c r="Q260" s="145" t="str">
        <f>IFERROR(IF(INDEX(data_mthly!R:R,MATCH($C260,data_mthly!$E:$E,0),1)=0,"",INDEX(data_mthly!R:R,MATCH($C260,data_mthly!$E:$E,0),1)),"")</f>
        <v/>
      </c>
      <c r="R260" s="21" t="str">
        <f>IFERROR(IF(INDEX(data_mthly!S:S,MATCH($C260,data_mthly!$E:$E,0),1)=0,"",INDEX(data_mthly!S:S,MATCH($C260,data_mthly!$E:$E,0),1)),"")</f>
        <v/>
      </c>
      <c r="S260" s="145" t="str">
        <f>IFERROR(IF(INDEX(data_mthly!T:T,MATCH($C260,data_mthly!$E:$E,0),1)=0,"",INDEX(data_mthly!T:T,MATCH($C260,data_mthly!$E:$E,0),1)),"")</f>
        <v/>
      </c>
      <c r="T260" s="145" t="str">
        <f>IFERROR(IF(INDEX(data_mthly!U:U,MATCH($C260,data_mthly!$E:$E,0),1)=0,"",INDEX(data_mthly!U:U,MATCH($C260,data_mthly!$E:$E,0),1)),"")</f>
        <v/>
      </c>
      <c r="U260" s="21" t="str">
        <f>IFERROR(IF(INDEX(data_mthly!V:V,MATCH($C260,data_mthly!$E:$E,0),1)=0,"",INDEX(data_mthly!V:V,MATCH($C260,data_mthly!$E:$E,0),1)),"")</f>
        <v/>
      </c>
      <c r="V260" s="86" t="str">
        <f>IFERROR(IF(INDEX(data_mthly!W:W,MATCH($C260,data_mthly!$E:$E,0),1)=0,"",INDEX(data_mthly!W:W,MATCH($C260,data_mthly!$E:$E,0),1)),"")</f>
        <v/>
      </c>
      <c r="W260" s="160" t="str">
        <f t="shared" si="17"/>
        <v/>
      </c>
      <c r="X260" s="21" t="str">
        <f>IFERROR(IF(INDEX(data_mthly!Y:Y,MATCH($C260,data_mthly!$E:$E,0),1)=0,"",INDEX(data_mthly!Y:Y,MATCH($C260,data_mthly!$E:$E,0),1)),"")</f>
        <v/>
      </c>
      <c r="Y260" s="145" t="str">
        <f>IFERROR(IF(INDEX(data_mthly!Z:Z,MATCH($C260,data_mthly!$E:$E,0),1)=0,"",INDEX(data_mthly!Z:Z,MATCH($C260,data_mthly!$E:$E,0),1)),"")</f>
        <v/>
      </c>
      <c r="Z260" s="21" t="str">
        <f>IFERROR(IF(INDEX(data_mthly!AA:AA,MATCH($C260,data_mthly!$E:$E,0),1)=0,"",INDEX(data_mthly!AA:AA,MATCH($C260,data_mthly!$E:$E,0),1)),"")</f>
        <v/>
      </c>
      <c r="AA260" s="21" t="str">
        <f>IFERROR(IF(INDEX(data_mthly!AB:AB,MATCH($C260,data_mthly!$E:$E,0),1)=0,"",INDEX(data_mthly!AB:AB,MATCH($C260,data_mthly!$E:$E,0),1)),"")</f>
        <v/>
      </c>
      <c r="AB260" s="145" t="str">
        <f>IFERROR(IF(INDEX(data_mthly!AC:AC,MATCH($C260,data_mthly!$E:$E,0),1)=0,"",INDEX(data_mthly!AC:AC,MATCH($C260,data_mthly!$E:$E,0),1)),"")</f>
        <v/>
      </c>
      <c r="AC260" s="21" t="str">
        <f>IFERROR(IF(INDEX(data_mthly!AD:AD,MATCH($C260,data_mthly!$E:$E,0),1)=0,"",INDEX(data_mthly!AD:AD,MATCH($C260,data_mthly!$E:$E,0),1)),"")</f>
        <v/>
      </c>
      <c r="AD260" s="21" t="str">
        <f>IFERROR(IF(INDEX(data_mthly!AE:AE,MATCH($C260,data_mthly!$E:$E,0),1)=0,"",INDEX(data_mthly!AE:AE,MATCH($C260,data_mthly!$E:$E,0),1)),"")</f>
        <v/>
      </c>
      <c r="AE260" s="86" t="str">
        <f>IFERROR(IF(INDEX(data_mthly!AF:AF,MATCH($C260,data_mthly!$E:$E,0),1)=0,"",INDEX(data_mthly!AF:AF,MATCH($C260,data_mthly!$E:$E,0),1)),"")</f>
        <v/>
      </c>
      <c r="AG260" s="88">
        <f t="shared" si="19"/>
        <v>2</v>
      </c>
    </row>
    <row r="261" spans="1:33" ht="15.5">
      <c r="A261" s="88" t="str">
        <f t="shared" si="15"/>
        <v/>
      </c>
      <c r="B261" s="89" t="str">
        <f>IFERROR(IF(INDEX(data_mthly!C:C,MATCH($C261,data_mthly!$E:$E,0),1)=0,"",INDEX(data_mthly!C:C,MATCH($C261,data_mthly!$E:$E,0),1)),"")</f>
        <v/>
      </c>
      <c r="C261" s="112" t="str">
        <f t="shared" si="23"/>
        <v/>
      </c>
      <c r="D261" s="155" t="str">
        <f>IFERROR(IF(INDEX(data_mthly!F:F,MATCH($C261,data_mthly!$E:$E,0),1)=0,"",INDEX(data_mthly!F:F,MATCH($C261,data_mthly!$E:$E,0),1)),"")</f>
        <v/>
      </c>
      <c r="E261" s="21" t="str">
        <f>IFERROR(IF(INDEX(data_mthly!G:G,MATCH($C261,data_mthly!$E:$E,0),1)=0,"",INDEX(data_mthly!G:G,MATCH($C261,data_mthly!$E:$E,0),1)),"")</f>
        <v/>
      </c>
      <c r="F261" s="145" t="str">
        <f>IFERROR(IF(INDEX(data_mthly!H:H,MATCH($C261,data_mthly!$E:$E,0),1)=0,"",INDEX(data_mthly!H:H,MATCH($C261,data_mthly!$E:$E,0),1)),"")</f>
        <v/>
      </c>
      <c r="G261" s="145" t="str">
        <f>IFERROR(IF(INDEX(data_mthly!I:I,MATCH($C261,data_mthly!$E:$E,0),1)=0,"",INDEX(data_mthly!I:I,MATCH($C261,data_mthly!$E:$E,0),1)),"")</f>
        <v/>
      </c>
      <c r="H261" s="21" t="str">
        <f>IFERROR(IF(INDEX(data_mthly!J:J,MATCH($C261,data_mthly!$E:$E,0),1)=0,"",INDEX(data_mthly!J:J,MATCH($C261,data_mthly!$E:$E,0),1)),"")</f>
        <v/>
      </c>
      <c r="I261" s="145" t="str">
        <f>IFERROR(IF(INDEX(data_mthly!K:K,MATCH($C261,data_mthly!$E:$E,0),1)=0,"",INDEX(data_mthly!K:K,MATCH($C261,data_mthly!$E:$E,0),1)),"")</f>
        <v/>
      </c>
      <c r="J261" s="145" t="str">
        <f>IFERROR(IF(INDEX(data_mthly!L:L,MATCH($C261,data_mthly!$E:$E,0),1)=0,"",INDEX(data_mthly!L:L,MATCH($C261,data_mthly!$E:$E,0),1)),"")</f>
        <v/>
      </c>
      <c r="K261" s="21" t="str">
        <f>IFERROR(IF(INDEX(data_mthly!M:M,MATCH($C261,data_mthly!$E:$E,0),1)=0,"",INDEX(data_mthly!M:M,MATCH($C261,data_mthly!$E:$E,0),1)),"")</f>
        <v/>
      </c>
      <c r="L261" s="86" t="str">
        <f>IFERROR(IF(INDEX(data_mthly!N:N,MATCH($C261,data_mthly!$E:$E,0),1)=0,"",INDEX(data_mthly!N:N,MATCH($C261,data_mthly!$E:$E,0),1)),"")</f>
        <v/>
      </c>
      <c r="M261" s="159"/>
      <c r="N261" s="155" t="str">
        <f>IFERROR(IF(INDEX(data_mthly!O:O,MATCH($C261,data_mthly!$E:$E,0),1)=0,"",INDEX(data_mthly!O:O,MATCH($C261,data_mthly!$E:$E,0),1)),"")</f>
        <v/>
      </c>
      <c r="O261" s="21" t="str">
        <f>IFERROR(IF(INDEX(data_mthly!P:P,MATCH($C261,data_mthly!$E:$E,0),1)=0,"",INDEX(data_mthly!P:P,MATCH($C261,data_mthly!$E:$E,0),1)),"")</f>
        <v/>
      </c>
      <c r="P261" s="145" t="str">
        <f>IFERROR(IF(INDEX(data_mthly!Q:Q,MATCH($C261,data_mthly!$E:$E,0),1)=0,"",INDEX(data_mthly!Q:Q,MATCH($C261,data_mthly!$E:$E,0),1)),"")</f>
        <v/>
      </c>
      <c r="Q261" s="145" t="str">
        <f>IFERROR(IF(INDEX(data_mthly!R:R,MATCH($C261,data_mthly!$E:$E,0),1)=0,"",INDEX(data_mthly!R:R,MATCH($C261,data_mthly!$E:$E,0),1)),"")</f>
        <v/>
      </c>
      <c r="R261" s="21" t="str">
        <f>IFERROR(IF(INDEX(data_mthly!S:S,MATCH($C261,data_mthly!$E:$E,0),1)=0,"",INDEX(data_mthly!S:S,MATCH($C261,data_mthly!$E:$E,0),1)),"")</f>
        <v/>
      </c>
      <c r="S261" s="145" t="str">
        <f>IFERROR(IF(INDEX(data_mthly!T:T,MATCH($C261,data_mthly!$E:$E,0),1)=0,"",INDEX(data_mthly!T:T,MATCH($C261,data_mthly!$E:$E,0),1)),"")</f>
        <v/>
      </c>
      <c r="T261" s="145" t="str">
        <f>IFERROR(IF(INDEX(data_mthly!U:U,MATCH($C261,data_mthly!$E:$E,0),1)=0,"",INDEX(data_mthly!U:U,MATCH($C261,data_mthly!$E:$E,0),1)),"")</f>
        <v/>
      </c>
      <c r="U261" s="21" t="str">
        <f>IFERROR(IF(INDEX(data_mthly!V:V,MATCH($C261,data_mthly!$E:$E,0),1)=0,"",INDEX(data_mthly!V:V,MATCH($C261,data_mthly!$E:$E,0),1)),"")</f>
        <v/>
      </c>
      <c r="V261" s="86" t="str">
        <f>IFERROR(IF(INDEX(data_mthly!W:W,MATCH($C261,data_mthly!$E:$E,0),1)=0,"",INDEX(data_mthly!W:W,MATCH($C261,data_mthly!$E:$E,0),1)),"")</f>
        <v/>
      </c>
      <c r="W261" s="160" t="str">
        <f t="shared" si="17"/>
        <v/>
      </c>
      <c r="X261" s="21" t="str">
        <f>IFERROR(IF(INDEX(data_mthly!Y:Y,MATCH($C261,data_mthly!$E:$E,0),1)=0,"",INDEX(data_mthly!Y:Y,MATCH($C261,data_mthly!$E:$E,0),1)),"")</f>
        <v/>
      </c>
      <c r="Y261" s="145" t="str">
        <f>IFERROR(IF(INDEX(data_mthly!Z:Z,MATCH($C261,data_mthly!$E:$E,0),1)=0,"",INDEX(data_mthly!Z:Z,MATCH($C261,data_mthly!$E:$E,0),1)),"")</f>
        <v/>
      </c>
      <c r="Z261" s="21" t="str">
        <f>IFERROR(IF(INDEX(data_mthly!AA:AA,MATCH($C261,data_mthly!$E:$E,0),1)=0,"",INDEX(data_mthly!AA:AA,MATCH($C261,data_mthly!$E:$E,0),1)),"")</f>
        <v/>
      </c>
      <c r="AA261" s="21" t="str">
        <f>IFERROR(IF(INDEX(data_mthly!AB:AB,MATCH($C261,data_mthly!$E:$E,0),1)=0,"",INDEX(data_mthly!AB:AB,MATCH($C261,data_mthly!$E:$E,0),1)),"")</f>
        <v/>
      </c>
      <c r="AB261" s="145" t="str">
        <f>IFERROR(IF(INDEX(data_mthly!AC:AC,MATCH($C261,data_mthly!$E:$E,0),1)=0,"",INDEX(data_mthly!AC:AC,MATCH($C261,data_mthly!$E:$E,0),1)),"")</f>
        <v/>
      </c>
      <c r="AC261" s="21" t="str">
        <f>IFERROR(IF(INDEX(data_mthly!AD:AD,MATCH($C261,data_mthly!$E:$E,0),1)=0,"",INDEX(data_mthly!AD:AD,MATCH($C261,data_mthly!$E:$E,0),1)),"")</f>
        <v/>
      </c>
      <c r="AD261" s="21" t="str">
        <f>IFERROR(IF(INDEX(data_mthly!AE:AE,MATCH($C261,data_mthly!$E:$E,0),1)=0,"",INDEX(data_mthly!AE:AE,MATCH($C261,data_mthly!$E:$E,0),1)),"")</f>
        <v/>
      </c>
      <c r="AE261" s="86" t="str">
        <f>IFERROR(IF(INDEX(data_mthly!AF:AF,MATCH($C261,data_mthly!$E:$E,0),1)=0,"",INDEX(data_mthly!AF:AF,MATCH($C261,data_mthly!$E:$E,0),1)),"")</f>
        <v/>
      </c>
      <c r="AG261" s="88">
        <f t="shared" si="19"/>
        <v>1</v>
      </c>
    </row>
    <row r="262" spans="1:33" ht="15.5">
      <c r="A262" s="88" t="str">
        <f t="shared" si="15"/>
        <v/>
      </c>
      <c r="B262" s="89" t="str">
        <f>IFERROR(IF(INDEX(data_mthly!C:C,MATCH($C262,data_mthly!$E:$E,0),1)=0,"",INDEX(data_mthly!C:C,MATCH($C262,data_mthly!$E:$E,0),1)),"")</f>
        <v/>
      </c>
      <c r="C262" s="112" t="str">
        <f t="shared" si="23"/>
        <v/>
      </c>
      <c r="D262" s="155" t="str">
        <f>IFERROR(IF(INDEX(data_mthly!F:F,MATCH($C262,data_mthly!$E:$E,0),1)=0,"",INDEX(data_mthly!F:F,MATCH($C262,data_mthly!$E:$E,0),1)),"")</f>
        <v/>
      </c>
      <c r="E262" s="21" t="str">
        <f>IFERROR(IF(INDEX(data_mthly!G:G,MATCH($C262,data_mthly!$E:$E,0),1)=0,"",INDEX(data_mthly!G:G,MATCH($C262,data_mthly!$E:$E,0),1)),"")</f>
        <v/>
      </c>
      <c r="F262" s="145" t="str">
        <f>IFERROR(IF(INDEX(data_mthly!H:H,MATCH($C262,data_mthly!$E:$E,0),1)=0,"",INDEX(data_mthly!H:H,MATCH($C262,data_mthly!$E:$E,0),1)),"")</f>
        <v/>
      </c>
      <c r="G262" s="145" t="str">
        <f>IFERROR(IF(INDEX(data_mthly!I:I,MATCH($C262,data_mthly!$E:$E,0),1)=0,"",INDEX(data_mthly!I:I,MATCH($C262,data_mthly!$E:$E,0),1)),"")</f>
        <v/>
      </c>
      <c r="H262" s="21" t="str">
        <f>IFERROR(IF(INDEX(data_mthly!J:J,MATCH($C262,data_mthly!$E:$E,0),1)=0,"",INDEX(data_mthly!J:J,MATCH($C262,data_mthly!$E:$E,0),1)),"")</f>
        <v/>
      </c>
      <c r="I262" s="145" t="str">
        <f>IFERROR(IF(INDEX(data_mthly!K:K,MATCH($C262,data_mthly!$E:$E,0),1)=0,"",INDEX(data_mthly!K:K,MATCH($C262,data_mthly!$E:$E,0),1)),"")</f>
        <v/>
      </c>
      <c r="J262" s="145" t="str">
        <f>IFERROR(IF(INDEX(data_mthly!L:L,MATCH($C262,data_mthly!$E:$E,0),1)=0,"",INDEX(data_mthly!L:L,MATCH($C262,data_mthly!$E:$E,0),1)),"")</f>
        <v/>
      </c>
      <c r="K262" s="21" t="str">
        <f>IFERROR(IF(INDEX(data_mthly!M:M,MATCH($C262,data_mthly!$E:$E,0),1)=0,"",INDEX(data_mthly!M:M,MATCH($C262,data_mthly!$E:$E,0),1)),"")</f>
        <v/>
      </c>
      <c r="L262" s="86" t="str">
        <f>IFERROR(IF(INDEX(data_mthly!N:N,MATCH($C262,data_mthly!$E:$E,0),1)=0,"",INDEX(data_mthly!N:N,MATCH($C262,data_mthly!$E:$E,0),1)),"")</f>
        <v/>
      </c>
      <c r="M262" s="159"/>
      <c r="N262" s="155" t="str">
        <f>IFERROR(IF(INDEX(data_mthly!O:O,MATCH($C262,data_mthly!$E:$E,0),1)=0,"",INDEX(data_mthly!O:O,MATCH($C262,data_mthly!$E:$E,0),1)),"")</f>
        <v/>
      </c>
      <c r="O262" s="21" t="str">
        <f>IFERROR(IF(INDEX(data_mthly!P:P,MATCH($C262,data_mthly!$E:$E,0),1)=0,"",INDEX(data_mthly!P:P,MATCH($C262,data_mthly!$E:$E,0),1)),"")</f>
        <v/>
      </c>
      <c r="P262" s="145" t="str">
        <f>IFERROR(IF(INDEX(data_mthly!Q:Q,MATCH($C262,data_mthly!$E:$E,0),1)=0,"",INDEX(data_mthly!Q:Q,MATCH($C262,data_mthly!$E:$E,0),1)),"")</f>
        <v/>
      </c>
      <c r="Q262" s="145" t="str">
        <f>IFERROR(IF(INDEX(data_mthly!R:R,MATCH($C262,data_mthly!$E:$E,0),1)=0,"",INDEX(data_mthly!R:R,MATCH($C262,data_mthly!$E:$E,0),1)),"")</f>
        <v/>
      </c>
      <c r="R262" s="21" t="str">
        <f>IFERROR(IF(INDEX(data_mthly!S:S,MATCH($C262,data_mthly!$E:$E,0),1)=0,"",INDEX(data_mthly!S:S,MATCH($C262,data_mthly!$E:$E,0),1)),"")</f>
        <v/>
      </c>
      <c r="S262" s="145" t="str">
        <f>IFERROR(IF(INDEX(data_mthly!T:T,MATCH($C262,data_mthly!$E:$E,0),1)=0,"",INDEX(data_mthly!T:T,MATCH($C262,data_mthly!$E:$E,0),1)),"")</f>
        <v/>
      </c>
      <c r="T262" s="145" t="str">
        <f>IFERROR(IF(INDEX(data_mthly!U:U,MATCH($C262,data_mthly!$E:$E,0),1)=0,"",INDEX(data_mthly!U:U,MATCH($C262,data_mthly!$E:$E,0),1)),"")</f>
        <v/>
      </c>
      <c r="U262" s="21" t="str">
        <f>IFERROR(IF(INDEX(data_mthly!V:V,MATCH($C262,data_mthly!$E:$E,0),1)=0,"",INDEX(data_mthly!V:V,MATCH($C262,data_mthly!$E:$E,0),1)),"")</f>
        <v/>
      </c>
      <c r="V262" s="86" t="str">
        <f>IFERROR(IF(INDEX(data_mthly!W:W,MATCH($C262,data_mthly!$E:$E,0),1)=0,"",INDEX(data_mthly!W:W,MATCH($C262,data_mthly!$E:$E,0),1)),"")</f>
        <v/>
      </c>
      <c r="W262" s="160" t="str">
        <f t="shared" si="17"/>
        <v/>
      </c>
      <c r="X262" s="21" t="str">
        <f>IFERROR(IF(INDEX(data_mthly!Y:Y,MATCH($C262,data_mthly!$E:$E,0),1)=0,"",INDEX(data_mthly!Y:Y,MATCH($C262,data_mthly!$E:$E,0),1)),"")</f>
        <v/>
      </c>
      <c r="Y262" s="145" t="str">
        <f>IFERROR(IF(INDEX(data_mthly!Z:Z,MATCH($C262,data_mthly!$E:$E,0),1)=0,"",INDEX(data_mthly!Z:Z,MATCH($C262,data_mthly!$E:$E,0),1)),"")</f>
        <v/>
      </c>
      <c r="Z262" s="21" t="str">
        <f>IFERROR(IF(INDEX(data_mthly!AA:AA,MATCH($C262,data_mthly!$E:$E,0),1)=0,"",INDEX(data_mthly!AA:AA,MATCH($C262,data_mthly!$E:$E,0),1)),"")</f>
        <v/>
      </c>
      <c r="AA262" s="21" t="str">
        <f>IFERROR(IF(INDEX(data_mthly!AB:AB,MATCH($C262,data_mthly!$E:$E,0),1)=0,"",INDEX(data_mthly!AB:AB,MATCH($C262,data_mthly!$E:$E,0),1)),"")</f>
        <v/>
      </c>
      <c r="AB262" s="145" t="str">
        <f>IFERROR(IF(INDEX(data_mthly!AC:AC,MATCH($C262,data_mthly!$E:$E,0),1)=0,"",INDEX(data_mthly!AC:AC,MATCH($C262,data_mthly!$E:$E,0),1)),"")</f>
        <v/>
      </c>
      <c r="AC262" s="21" t="str">
        <f>IFERROR(IF(INDEX(data_mthly!AD:AD,MATCH($C262,data_mthly!$E:$E,0),1)=0,"",INDEX(data_mthly!AD:AD,MATCH($C262,data_mthly!$E:$E,0),1)),"")</f>
        <v/>
      </c>
      <c r="AD262" s="21" t="str">
        <f>IFERROR(IF(INDEX(data_mthly!AE:AE,MATCH($C262,data_mthly!$E:$E,0),1)=0,"",INDEX(data_mthly!AE:AE,MATCH($C262,data_mthly!$E:$E,0),1)),"")</f>
        <v/>
      </c>
      <c r="AE262" s="86" t="str">
        <f>IFERROR(IF(INDEX(data_mthly!AF:AF,MATCH($C262,data_mthly!$E:$E,0),1)=0,"",INDEX(data_mthly!AF:AF,MATCH($C262,data_mthly!$E:$E,0),1)),"")</f>
        <v/>
      </c>
      <c r="AG262" s="88">
        <f t="shared" si="19"/>
        <v>2</v>
      </c>
    </row>
    <row r="263" spans="1:33" ht="15.5">
      <c r="A263" s="88" t="str">
        <f t="shared" si="15"/>
        <v/>
      </c>
      <c r="B263" s="89" t="str">
        <f>IFERROR(IF(INDEX(data_mthly!C:C,MATCH($C263,data_mthly!$E:$E,0),1)=0,"",INDEX(data_mthly!C:C,MATCH($C263,data_mthly!$E:$E,0),1)),"")</f>
        <v/>
      </c>
      <c r="C263" s="112" t="str">
        <f t="shared" si="23"/>
        <v/>
      </c>
      <c r="D263" s="155" t="str">
        <f>IFERROR(IF(INDEX(data_mthly!F:F,MATCH($C263,data_mthly!$E:$E,0),1)=0,"",INDEX(data_mthly!F:F,MATCH($C263,data_mthly!$E:$E,0),1)),"")</f>
        <v/>
      </c>
      <c r="E263" s="21" t="str">
        <f>IFERROR(IF(INDEX(data_mthly!G:G,MATCH($C263,data_mthly!$E:$E,0),1)=0,"",INDEX(data_mthly!G:G,MATCH($C263,data_mthly!$E:$E,0),1)),"")</f>
        <v/>
      </c>
      <c r="F263" s="145" t="str">
        <f>IFERROR(IF(INDEX(data_mthly!H:H,MATCH($C263,data_mthly!$E:$E,0),1)=0,"",INDEX(data_mthly!H:H,MATCH($C263,data_mthly!$E:$E,0),1)),"")</f>
        <v/>
      </c>
      <c r="G263" s="145" t="str">
        <f>IFERROR(IF(INDEX(data_mthly!I:I,MATCH($C263,data_mthly!$E:$E,0),1)=0,"",INDEX(data_mthly!I:I,MATCH($C263,data_mthly!$E:$E,0),1)),"")</f>
        <v/>
      </c>
      <c r="H263" s="21" t="str">
        <f>IFERROR(IF(INDEX(data_mthly!J:J,MATCH($C263,data_mthly!$E:$E,0),1)=0,"",INDEX(data_mthly!J:J,MATCH($C263,data_mthly!$E:$E,0),1)),"")</f>
        <v/>
      </c>
      <c r="I263" s="145" t="str">
        <f>IFERROR(IF(INDEX(data_mthly!K:K,MATCH($C263,data_mthly!$E:$E,0),1)=0,"",INDEX(data_mthly!K:K,MATCH($C263,data_mthly!$E:$E,0),1)),"")</f>
        <v/>
      </c>
      <c r="J263" s="145" t="str">
        <f>IFERROR(IF(INDEX(data_mthly!L:L,MATCH($C263,data_mthly!$E:$E,0),1)=0,"",INDEX(data_mthly!L:L,MATCH($C263,data_mthly!$E:$E,0),1)),"")</f>
        <v/>
      </c>
      <c r="K263" s="21" t="str">
        <f>IFERROR(IF(INDEX(data_mthly!M:M,MATCH($C263,data_mthly!$E:$E,0),1)=0,"",INDEX(data_mthly!M:M,MATCH($C263,data_mthly!$E:$E,0),1)),"")</f>
        <v/>
      </c>
      <c r="L263" s="86" t="str">
        <f>IFERROR(IF(INDEX(data_mthly!N:N,MATCH($C263,data_mthly!$E:$E,0),1)=0,"",INDEX(data_mthly!N:N,MATCH($C263,data_mthly!$E:$E,0),1)),"")</f>
        <v/>
      </c>
      <c r="M263" s="159"/>
      <c r="N263" s="155" t="str">
        <f>IFERROR(IF(INDEX(data_mthly!O:O,MATCH($C263,data_mthly!$E:$E,0),1)=0,"",INDEX(data_mthly!O:O,MATCH($C263,data_mthly!$E:$E,0),1)),"")</f>
        <v/>
      </c>
      <c r="O263" s="21" t="str">
        <f>IFERROR(IF(INDEX(data_mthly!P:P,MATCH($C263,data_mthly!$E:$E,0),1)=0,"",INDEX(data_mthly!P:P,MATCH($C263,data_mthly!$E:$E,0),1)),"")</f>
        <v/>
      </c>
      <c r="P263" s="145" t="str">
        <f>IFERROR(IF(INDEX(data_mthly!Q:Q,MATCH($C263,data_mthly!$E:$E,0),1)=0,"",INDEX(data_mthly!Q:Q,MATCH($C263,data_mthly!$E:$E,0),1)),"")</f>
        <v/>
      </c>
      <c r="Q263" s="145" t="str">
        <f>IFERROR(IF(INDEX(data_mthly!R:R,MATCH($C263,data_mthly!$E:$E,0),1)=0,"",INDEX(data_mthly!R:R,MATCH($C263,data_mthly!$E:$E,0),1)),"")</f>
        <v/>
      </c>
      <c r="R263" s="21" t="str">
        <f>IFERROR(IF(INDEX(data_mthly!S:S,MATCH($C263,data_mthly!$E:$E,0),1)=0,"",INDEX(data_mthly!S:S,MATCH($C263,data_mthly!$E:$E,0),1)),"")</f>
        <v/>
      </c>
      <c r="S263" s="145" t="str">
        <f>IFERROR(IF(INDEX(data_mthly!T:T,MATCH($C263,data_mthly!$E:$E,0),1)=0,"",INDEX(data_mthly!T:T,MATCH($C263,data_mthly!$E:$E,0),1)),"")</f>
        <v/>
      </c>
      <c r="T263" s="145" t="str">
        <f>IFERROR(IF(INDEX(data_mthly!U:U,MATCH($C263,data_mthly!$E:$E,0),1)=0,"",INDEX(data_mthly!U:U,MATCH($C263,data_mthly!$E:$E,0),1)),"")</f>
        <v/>
      </c>
      <c r="U263" s="21" t="str">
        <f>IFERROR(IF(INDEX(data_mthly!V:V,MATCH($C263,data_mthly!$E:$E,0),1)=0,"",INDEX(data_mthly!V:V,MATCH($C263,data_mthly!$E:$E,0),1)),"")</f>
        <v/>
      </c>
      <c r="V263" s="86" t="str">
        <f>IFERROR(IF(INDEX(data_mthly!W:W,MATCH($C263,data_mthly!$E:$E,0),1)=0,"",INDEX(data_mthly!W:W,MATCH($C263,data_mthly!$E:$E,0),1)),"")</f>
        <v/>
      </c>
      <c r="W263" s="160" t="str">
        <f t="shared" si="17"/>
        <v/>
      </c>
      <c r="X263" s="21" t="str">
        <f>IFERROR(IF(INDEX(data_mthly!Y:Y,MATCH($C263,data_mthly!$E:$E,0),1)=0,"",INDEX(data_mthly!Y:Y,MATCH($C263,data_mthly!$E:$E,0),1)),"")</f>
        <v/>
      </c>
      <c r="Y263" s="145" t="str">
        <f>IFERROR(IF(INDEX(data_mthly!Z:Z,MATCH($C263,data_mthly!$E:$E,0),1)=0,"",INDEX(data_mthly!Z:Z,MATCH($C263,data_mthly!$E:$E,0),1)),"")</f>
        <v/>
      </c>
      <c r="Z263" s="21" t="str">
        <f>IFERROR(IF(INDEX(data_mthly!AA:AA,MATCH($C263,data_mthly!$E:$E,0),1)=0,"",INDEX(data_mthly!AA:AA,MATCH($C263,data_mthly!$E:$E,0),1)),"")</f>
        <v/>
      </c>
      <c r="AA263" s="21" t="str">
        <f>IFERROR(IF(INDEX(data_mthly!AB:AB,MATCH($C263,data_mthly!$E:$E,0),1)=0,"",INDEX(data_mthly!AB:AB,MATCH($C263,data_mthly!$E:$E,0),1)),"")</f>
        <v/>
      </c>
      <c r="AB263" s="145" t="str">
        <f>IFERROR(IF(INDEX(data_mthly!AC:AC,MATCH($C263,data_mthly!$E:$E,0),1)=0,"",INDEX(data_mthly!AC:AC,MATCH($C263,data_mthly!$E:$E,0),1)),"")</f>
        <v/>
      </c>
      <c r="AC263" s="21" t="str">
        <f>IFERROR(IF(INDEX(data_mthly!AD:AD,MATCH($C263,data_mthly!$E:$E,0),1)=0,"",INDEX(data_mthly!AD:AD,MATCH($C263,data_mthly!$E:$E,0),1)),"")</f>
        <v/>
      </c>
      <c r="AD263" s="21" t="str">
        <f>IFERROR(IF(INDEX(data_mthly!AE:AE,MATCH($C263,data_mthly!$E:$E,0),1)=0,"",INDEX(data_mthly!AE:AE,MATCH($C263,data_mthly!$E:$E,0),1)),"")</f>
        <v/>
      </c>
      <c r="AE263" s="86" t="str">
        <f>IFERROR(IF(INDEX(data_mthly!AF:AF,MATCH($C263,data_mthly!$E:$E,0),1)=0,"",INDEX(data_mthly!AF:AF,MATCH($C263,data_mthly!$E:$E,0),1)),"")</f>
        <v/>
      </c>
      <c r="AG263" s="88">
        <f t="shared" si="19"/>
        <v>1</v>
      </c>
    </row>
    <row r="264" spans="1:33" ht="15.5">
      <c r="A264" s="88" t="str">
        <f t="shared" si="15"/>
        <v/>
      </c>
      <c r="B264" s="89" t="str">
        <f>IFERROR(IF(INDEX(data_mthly!C:C,MATCH($C264,data_mthly!$E:$E,0),1)=0,"",INDEX(data_mthly!C:C,MATCH($C264,data_mthly!$E:$E,0),1)),"")</f>
        <v/>
      </c>
      <c r="C264" s="112" t="str">
        <f t="shared" si="23"/>
        <v/>
      </c>
      <c r="D264" s="155" t="str">
        <f>IFERROR(IF(INDEX(data_mthly!F:F,MATCH($C264,data_mthly!$E:$E,0),1)=0,"",INDEX(data_mthly!F:F,MATCH($C264,data_mthly!$E:$E,0),1)),"")</f>
        <v/>
      </c>
      <c r="E264" s="21" t="str">
        <f>IFERROR(IF(INDEX(data_mthly!G:G,MATCH($C264,data_mthly!$E:$E,0),1)=0,"",INDEX(data_mthly!G:G,MATCH($C264,data_mthly!$E:$E,0),1)),"")</f>
        <v/>
      </c>
      <c r="F264" s="145" t="str">
        <f>IFERROR(IF(INDEX(data_mthly!H:H,MATCH($C264,data_mthly!$E:$E,0),1)=0,"",INDEX(data_mthly!H:H,MATCH($C264,data_mthly!$E:$E,0),1)),"")</f>
        <v/>
      </c>
      <c r="G264" s="145" t="str">
        <f>IFERROR(IF(INDEX(data_mthly!I:I,MATCH($C264,data_mthly!$E:$E,0),1)=0,"",INDEX(data_mthly!I:I,MATCH($C264,data_mthly!$E:$E,0),1)),"")</f>
        <v/>
      </c>
      <c r="H264" s="21" t="str">
        <f>IFERROR(IF(INDEX(data_mthly!J:J,MATCH($C264,data_mthly!$E:$E,0),1)=0,"",INDEX(data_mthly!J:J,MATCH($C264,data_mthly!$E:$E,0),1)),"")</f>
        <v/>
      </c>
      <c r="I264" s="145" t="str">
        <f>IFERROR(IF(INDEX(data_mthly!K:K,MATCH($C264,data_mthly!$E:$E,0),1)=0,"",INDEX(data_mthly!K:K,MATCH($C264,data_mthly!$E:$E,0),1)),"")</f>
        <v/>
      </c>
      <c r="J264" s="145" t="str">
        <f>IFERROR(IF(INDEX(data_mthly!L:L,MATCH($C264,data_mthly!$E:$E,0),1)=0,"",INDEX(data_mthly!L:L,MATCH($C264,data_mthly!$E:$E,0),1)),"")</f>
        <v/>
      </c>
      <c r="K264" s="21" t="str">
        <f>IFERROR(IF(INDEX(data_mthly!M:M,MATCH($C264,data_mthly!$E:$E,0),1)=0,"",INDEX(data_mthly!M:M,MATCH($C264,data_mthly!$E:$E,0),1)),"")</f>
        <v/>
      </c>
      <c r="L264" s="86" t="str">
        <f>IFERROR(IF(INDEX(data_mthly!N:N,MATCH($C264,data_mthly!$E:$E,0),1)=0,"",INDEX(data_mthly!N:N,MATCH($C264,data_mthly!$E:$E,0),1)),"")</f>
        <v/>
      </c>
      <c r="M264" s="159"/>
      <c r="N264" s="155" t="str">
        <f>IFERROR(IF(INDEX(data_mthly!O:O,MATCH($C264,data_mthly!$E:$E,0),1)=0,"",INDEX(data_mthly!O:O,MATCH($C264,data_mthly!$E:$E,0),1)),"")</f>
        <v/>
      </c>
      <c r="O264" s="21" t="str">
        <f>IFERROR(IF(INDEX(data_mthly!P:P,MATCH($C264,data_mthly!$E:$E,0),1)=0,"",INDEX(data_mthly!P:P,MATCH($C264,data_mthly!$E:$E,0),1)),"")</f>
        <v/>
      </c>
      <c r="P264" s="145" t="str">
        <f>IFERROR(IF(INDEX(data_mthly!Q:Q,MATCH($C264,data_mthly!$E:$E,0),1)=0,"",INDEX(data_mthly!Q:Q,MATCH($C264,data_mthly!$E:$E,0),1)),"")</f>
        <v/>
      </c>
      <c r="Q264" s="145" t="str">
        <f>IFERROR(IF(INDEX(data_mthly!R:R,MATCH($C264,data_mthly!$E:$E,0),1)=0,"",INDEX(data_mthly!R:R,MATCH($C264,data_mthly!$E:$E,0),1)),"")</f>
        <v/>
      </c>
      <c r="R264" s="21" t="str">
        <f>IFERROR(IF(INDEX(data_mthly!S:S,MATCH($C264,data_mthly!$E:$E,0),1)=0,"",INDEX(data_mthly!S:S,MATCH($C264,data_mthly!$E:$E,0),1)),"")</f>
        <v/>
      </c>
      <c r="S264" s="145" t="str">
        <f>IFERROR(IF(INDEX(data_mthly!T:T,MATCH($C264,data_mthly!$E:$E,0),1)=0,"",INDEX(data_mthly!T:T,MATCH($C264,data_mthly!$E:$E,0),1)),"")</f>
        <v/>
      </c>
      <c r="T264" s="145" t="str">
        <f>IFERROR(IF(INDEX(data_mthly!U:U,MATCH($C264,data_mthly!$E:$E,0),1)=0,"",INDEX(data_mthly!U:U,MATCH($C264,data_mthly!$E:$E,0),1)),"")</f>
        <v/>
      </c>
      <c r="U264" s="21" t="str">
        <f>IFERROR(IF(INDEX(data_mthly!V:V,MATCH($C264,data_mthly!$E:$E,0),1)=0,"",INDEX(data_mthly!V:V,MATCH($C264,data_mthly!$E:$E,0),1)),"")</f>
        <v/>
      </c>
      <c r="V264" s="86" t="str">
        <f>IFERROR(IF(INDEX(data_mthly!W:W,MATCH($C264,data_mthly!$E:$E,0),1)=0,"",INDEX(data_mthly!W:W,MATCH($C264,data_mthly!$E:$E,0),1)),"")</f>
        <v/>
      </c>
      <c r="W264" s="160" t="str">
        <f t="shared" si="17"/>
        <v/>
      </c>
      <c r="X264" s="21" t="str">
        <f>IFERROR(IF(INDEX(data_mthly!Y:Y,MATCH($C264,data_mthly!$E:$E,0),1)=0,"",INDEX(data_mthly!Y:Y,MATCH($C264,data_mthly!$E:$E,0),1)),"")</f>
        <v/>
      </c>
      <c r="Y264" s="145" t="str">
        <f>IFERROR(IF(INDEX(data_mthly!Z:Z,MATCH($C264,data_mthly!$E:$E,0),1)=0,"",INDEX(data_mthly!Z:Z,MATCH($C264,data_mthly!$E:$E,0),1)),"")</f>
        <v/>
      </c>
      <c r="Z264" s="21" t="str">
        <f>IFERROR(IF(INDEX(data_mthly!AA:AA,MATCH($C264,data_mthly!$E:$E,0),1)=0,"",INDEX(data_mthly!AA:AA,MATCH($C264,data_mthly!$E:$E,0),1)),"")</f>
        <v/>
      </c>
      <c r="AA264" s="21" t="str">
        <f>IFERROR(IF(INDEX(data_mthly!AB:AB,MATCH($C264,data_mthly!$E:$E,0),1)=0,"",INDEX(data_mthly!AB:AB,MATCH($C264,data_mthly!$E:$E,0),1)),"")</f>
        <v/>
      </c>
      <c r="AB264" s="145" t="str">
        <f>IFERROR(IF(INDEX(data_mthly!AC:AC,MATCH($C264,data_mthly!$E:$E,0),1)=0,"",INDEX(data_mthly!AC:AC,MATCH($C264,data_mthly!$E:$E,0),1)),"")</f>
        <v/>
      </c>
      <c r="AC264" s="21" t="str">
        <f>IFERROR(IF(INDEX(data_mthly!AD:AD,MATCH($C264,data_mthly!$E:$E,0),1)=0,"",INDEX(data_mthly!AD:AD,MATCH($C264,data_mthly!$E:$E,0),1)),"")</f>
        <v/>
      </c>
      <c r="AD264" s="21" t="str">
        <f>IFERROR(IF(INDEX(data_mthly!AE:AE,MATCH($C264,data_mthly!$E:$E,0),1)=0,"",INDEX(data_mthly!AE:AE,MATCH($C264,data_mthly!$E:$E,0),1)),"")</f>
        <v/>
      </c>
      <c r="AE264" s="86" t="str">
        <f>IFERROR(IF(INDEX(data_mthly!AF:AF,MATCH($C264,data_mthly!$E:$E,0),1)=0,"",INDEX(data_mthly!AF:AF,MATCH($C264,data_mthly!$E:$E,0),1)),"")</f>
        <v/>
      </c>
      <c r="AG264" s="88">
        <f t="shared" si="19"/>
        <v>2</v>
      </c>
    </row>
    <row r="265" spans="1:33" ht="15.5">
      <c r="A265" s="88" t="str">
        <f t="shared" si="15"/>
        <v/>
      </c>
      <c r="B265" s="89" t="str">
        <f>IFERROR(IF(INDEX(data_mthly!C:C,MATCH($C265,data_mthly!$E:$E,0),1)=0,"",INDEX(data_mthly!C:C,MATCH($C265,data_mthly!$E:$E,0),1)),"")</f>
        <v/>
      </c>
      <c r="C265" s="112" t="str">
        <f t="shared" si="23"/>
        <v/>
      </c>
      <c r="D265" s="155" t="str">
        <f>IFERROR(IF(INDEX(data_mthly!F:F,MATCH($C265,data_mthly!$E:$E,0),1)=0,"",INDEX(data_mthly!F:F,MATCH($C265,data_mthly!$E:$E,0),1)),"")</f>
        <v/>
      </c>
      <c r="E265" s="21" t="str">
        <f>IFERROR(IF(INDEX(data_mthly!G:G,MATCH($C265,data_mthly!$E:$E,0),1)=0,"",INDEX(data_mthly!G:G,MATCH($C265,data_mthly!$E:$E,0),1)),"")</f>
        <v/>
      </c>
      <c r="F265" s="145" t="str">
        <f>IFERROR(IF(INDEX(data_mthly!H:H,MATCH($C265,data_mthly!$E:$E,0),1)=0,"",INDEX(data_mthly!H:H,MATCH($C265,data_mthly!$E:$E,0),1)),"")</f>
        <v/>
      </c>
      <c r="G265" s="145" t="str">
        <f>IFERROR(IF(INDEX(data_mthly!I:I,MATCH($C265,data_mthly!$E:$E,0),1)=0,"",INDEX(data_mthly!I:I,MATCH($C265,data_mthly!$E:$E,0),1)),"")</f>
        <v/>
      </c>
      <c r="H265" s="21" t="str">
        <f>IFERROR(IF(INDEX(data_mthly!J:J,MATCH($C265,data_mthly!$E:$E,0),1)=0,"",INDEX(data_mthly!J:J,MATCH($C265,data_mthly!$E:$E,0),1)),"")</f>
        <v/>
      </c>
      <c r="I265" s="145" t="str">
        <f>IFERROR(IF(INDEX(data_mthly!K:K,MATCH($C265,data_mthly!$E:$E,0),1)=0,"",INDEX(data_mthly!K:K,MATCH($C265,data_mthly!$E:$E,0),1)),"")</f>
        <v/>
      </c>
      <c r="J265" s="145" t="str">
        <f>IFERROR(IF(INDEX(data_mthly!L:L,MATCH($C265,data_mthly!$E:$E,0),1)=0,"",INDEX(data_mthly!L:L,MATCH($C265,data_mthly!$E:$E,0),1)),"")</f>
        <v/>
      </c>
      <c r="K265" s="21" t="str">
        <f>IFERROR(IF(INDEX(data_mthly!M:M,MATCH($C265,data_mthly!$E:$E,0),1)=0,"",INDEX(data_mthly!M:M,MATCH($C265,data_mthly!$E:$E,0),1)),"")</f>
        <v/>
      </c>
      <c r="L265" s="86" t="str">
        <f>IFERROR(IF(INDEX(data_mthly!N:N,MATCH($C265,data_mthly!$E:$E,0),1)=0,"",INDEX(data_mthly!N:N,MATCH($C265,data_mthly!$E:$E,0),1)),"")</f>
        <v/>
      </c>
      <c r="M265" s="159"/>
      <c r="N265" s="155" t="str">
        <f>IFERROR(IF(INDEX(data_mthly!O:O,MATCH($C265,data_mthly!$E:$E,0),1)=0,"",INDEX(data_mthly!O:O,MATCH($C265,data_mthly!$E:$E,0),1)),"")</f>
        <v/>
      </c>
      <c r="O265" s="21" t="str">
        <f>IFERROR(IF(INDEX(data_mthly!P:P,MATCH($C265,data_mthly!$E:$E,0),1)=0,"",INDEX(data_mthly!P:P,MATCH($C265,data_mthly!$E:$E,0),1)),"")</f>
        <v/>
      </c>
      <c r="P265" s="145" t="str">
        <f>IFERROR(IF(INDEX(data_mthly!Q:Q,MATCH($C265,data_mthly!$E:$E,0),1)=0,"",INDEX(data_mthly!Q:Q,MATCH($C265,data_mthly!$E:$E,0),1)),"")</f>
        <v/>
      </c>
      <c r="Q265" s="145" t="str">
        <f>IFERROR(IF(INDEX(data_mthly!R:R,MATCH($C265,data_mthly!$E:$E,0),1)=0,"",INDEX(data_mthly!R:R,MATCH($C265,data_mthly!$E:$E,0),1)),"")</f>
        <v/>
      </c>
      <c r="R265" s="21" t="str">
        <f>IFERROR(IF(INDEX(data_mthly!S:S,MATCH($C265,data_mthly!$E:$E,0),1)=0,"",INDEX(data_mthly!S:S,MATCH($C265,data_mthly!$E:$E,0),1)),"")</f>
        <v/>
      </c>
      <c r="S265" s="145" t="str">
        <f>IFERROR(IF(INDEX(data_mthly!T:T,MATCH($C265,data_mthly!$E:$E,0),1)=0,"",INDEX(data_mthly!T:T,MATCH($C265,data_mthly!$E:$E,0),1)),"")</f>
        <v/>
      </c>
      <c r="T265" s="145" t="str">
        <f>IFERROR(IF(INDEX(data_mthly!U:U,MATCH($C265,data_mthly!$E:$E,0),1)=0,"",INDEX(data_mthly!U:U,MATCH($C265,data_mthly!$E:$E,0),1)),"")</f>
        <v/>
      </c>
      <c r="U265" s="21" t="str">
        <f>IFERROR(IF(INDEX(data_mthly!V:V,MATCH($C265,data_mthly!$E:$E,0),1)=0,"",INDEX(data_mthly!V:V,MATCH($C265,data_mthly!$E:$E,0),1)),"")</f>
        <v/>
      </c>
      <c r="V265" s="86" t="str">
        <f>IFERROR(IF(INDEX(data_mthly!W:W,MATCH($C265,data_mthly!$E:$E,0),1)=0,"",INDEX(data_mthly!W:W,MATCH($C265,data_mthly!$E:$E,0),1)),"")</f>
        <v/>
      </c>
      <c r="W265" s="160" t="str">
        <f t="shared" si="17"/>
        <v/>
      </c>
      <c r="X265" s="21" t="str">
        <f>IFERROR(IF(INDEX(data_mthly!Y:Y,MATCH($C265,data_mthly!$E:$E,0),1)=0,"",INDEX(data_mthly!Y:Y,MATCH($C265,data_mthly!$E:$E,0),1)),"")</f>
        <v/>
      </c>
      <c r="Y265" s="145" t="str">
        <f>IFERROR(IF(INDEX(data_mthly!Z:Z,MATCH($C265,data_mthly!$E:$E,0),1)=0,"",INDEX(data_mthly!Z:Z,MATCH($C265,data_mthly!$E:$E,0),1)),"")</f>
        <v/>
      </c>
      <c r="Z265" s="21" t="str">
        <f>IFERROR(IF(INDEX(data_mthly!AA:AA,MATCH($C265,data_mthly!$E:$E,0),1)=0,"",INDEX(data_mthly!AA:AA,MATCH($C265,data_mthly!$E:$E,0),1)),"")</f>
        <v/>
      </c>
      <c r="AA265" s="21" t="str">
        <f>IFERROR(IF(INDEX(data_mthly!AB:AB,MATCH($C265,data_mthly!$E:$E,0),1)=0,"",INDEX(data_mthly!AB:AB,MATCH($C265,data_mthly!$E:$E,0),1)),"")</f>
        <v/>
      </c>
      <c r="AB265" s="145" t="str">
        <f>IFERROR(IF(INDEX(data_mthly!AC:AC,MATCH($C265,data_mthly!$E:$E,0),1)=0,"",INDEX(data_mthly!AC:AC,MATCH($C265,data_mthly!$E:$E,0),1)),"")</f>
        <v/>
      </c>
      <c r="AC265" s="21" t="str">
        <f>IFERROR(IF(INDEX(data_mthly!AD:AD,MATCH($C265,data_mthly!$E:$E,0),1)=0,"",INDEX(data_mthly!AD:AD,MATCH($C265,data_mthly!$E:$E,0),1)),"")</f>
        <v/>
      </c>
      <c r="AD265" s="21" t="str">
        <f>IFERROR(IF(INDEX(data_mthly!AE:AE,MATCH($C265,data_mthly!$E:$E,0),1)=0,"",INDEX(data_mthly!AE:AE,MATCH($C265,data_mthly!$E:$E,0),1)),"")</f>
        <v/>
      </c>
      <c r="AE265" s="86" t="str">
        <f>IFERROR(IF(INDEX(data_mthly!AF:AF,MATCH($C265,data_mthly!$E:$E,0),1)=0,"",INDEX(data_mthly!AF:AF,MATCH($C265,data_mthly!$E:$E,0),1)),"")</f>
        <v/>
      </c>
      <c r="AG265" s="88">
        <f t="shared" si="19"/>
        <v>1</v>
      </c>
    </row>
    <row r="266" spans="1:33" ht="15.5">
      <c r="A266" s="88" t="str">
        <f t="shared" si="15"/>
        <v/>
      </c>
      <c r="B266" s="89" t="str">
        <f>IFERROR(IF(INDEX(data_mthly!C:C,MATCH($C266,data_mthly!$E:$E,0),1)=0,"",INDEX(data_mthly!C:C,MATCH($C266,data_mthly!$E:$E,0),1)),"")</f>
        <v/>
      </c>
      <c r="C266" s="112" t="str">
        <f t="shared" si="23"/>
        <v/>
      </c>
      <c r="D266" s="155" t="str">
        <f>IFERROR(IF(INDEX(data_mthly!F:F,MATCH($C266,data_mthly!$E:$E,0),1)=0,"",INDEX(data_mthly!F:F,MATCH($C266,data_mthly!$E:$E,0),1)),"")</f>
        <v/>
      </c>
      <c r="E266" s="21" t="str">
        <f>IFERROR(IF(INDEX(data_mthly!G:G,MATCH($C266,data_mthly!$E:$E,0),1)=0,"",INDEX(data_mthly!G:G,MATCH($C266,data_mthly!$E:$E,0),1)),"")</f>
        <v/>
      </c>
      <c r="F266" s="145" t="str">
        <f>IFERROR(IF(INDEX(data_mthly!H:H,MATCH($C266,data_mthly!$E:$E,0),1)=0,"",INDEX(data_mthly!H:H,MATCH($C266,data_mthly!$E:$E,0),1)),"")</f>
        <v/>
      </c>
      <c r="G266" s="145" t="str">
        <f>IFERROR(IF(INDEX(data_mthly!I:I,MATCH($C266,data_mthly!$E:$E,0),1)=0,"",INDEX(data_mthly!I:I,MATCH($C266,data_mthly!$E:$E,0),1)),"")</f>
        <v/>
      </c>
      <c r="H266" s="21" t="str">
        <f>IFERROR(IF(INDEX(data_mthly!J:J,MATCH($C266,data_mthly!$E:$E,0),1)=0,"",INDEX(data_mthly!J:J,MATCH($C266,data_mthly!$E:$E,0),1)),"")</f>
        <v/>
      </c>
      <c r="I266" s="145" t="str">
        <f>IFERROR(IF(INDEX(data_mthly!K:K,MATCH($C266,data_mthly!$E:$E,0),1)=0,"",INDEX(data_mthly!K:K,MATCH($C266,data_mthly!$E:$E,0),1)),"")</f>
        <v/>
      </c>
      <c r="J266" s="145" t="str">
        <f>IFERROR(IF(INDEX(data_mthly!L:L,MATCH($C266,data_mthly!$E:$E,0),1)=0,"",INDEX(data_mthly!L:L,MATCH($C266,data_mthly!$E:$E,0),1)),"")</f>
        <v/>
      </c>
      <c r="K266" s="21" t="str">
        <f>IFERROR(IF(INDEX(data_mthly!M:M,MATCH($C266,data_mthly!$E:$E,0),1)=0,"",INDEX(data_mthly!M:M,MATCH($C266,data_mthly!$E:$E,0),1)),"")</f>
        <v/>
      </c>
      <c r="L266" s="86" t="str">
        <f>IFERROR(IF(INDEX(data_mthly!N:N,MATCH($C266,data_mthly!$E:$E,0),1)=0,"",INDEX(data_mthly!N:N,MATCH($C266,data_mthly!$E:$E,0),1)),"")</f>
        <v/>
      </c>
      <c r="M266" s="159"/>
      <c r="N266" s="155" t="str">
        <f>IFERROR(IF(INDEX(data_mthly!O:O,MATCH($C266,data_mthly!$E:$E,0),1)=0,"",INDEX(data_mthly!O:O,MATCH($C266,data_mthly!$E:$E,0),1)),"")</f>
        <v/>
      </c>
      <c r="O266" s="21" t="str">
        <f>IFERROR(IF(INDEX(data_mthly!P:P,MATCH($C266,data_mthly!$E:$E,0),1)=0,"",INDEX(data_mthly!P:P,MATCH($C266,data_mthly!$E:$E,0),1)),"")</f>
        <v/>
      </c>
      <c r="P266" s="145" t="str">
        <f>IFERROR(IF(INDEX(data_mthly!Q:Q,MATCH($C266,data_mthly!$E:$E,0),1)=0,"",INDEX(data_mthly!Q:Q,MATCH($C266,data_mthly!$E:$E,0),1)),"")</f>
        <v/>
      </c>
      <c r="Q266" s="145" t="str">
        <f>IFERROR(IF(INDEX(data_mthly!R:R,MATCH($C266,data_mthly!$E:$E,0),1)=0,"",INDEX(data_mthly!R:R,MATCH($C266,data_mthly!$E:$E,0),1)),"")</f>
        <v/>
      </c>
      <c r="R266" s="21" t="str">
        <f>IFERROR(IF(INDEX(data_mthly!S:S,MATCH($C266,data_mthly!$E:$E,0),1)=0,"",INDEX(data_mthly!S:S,MATCH($C266,data_mthly!$E:$E,0),1)),"")</f>
        <v/>
      </c>
      <c r="S266" s="145" t="str">
        <f>IFERROR(IF(INDEX(data_mthly!T:T,MATCH($C266,data_mthly!$E:$E,0),1)=0,"",INDEX(data_mthly!T:T,MATCH($C266,data_mthly!$E:$E,0),1)),"")</f>
        <v/>
      </c>
      <c r="T266" s="145" t="str">
        <f>IFERROR(IF(INDEX(data_mthly!U:U,MATCH($C266,data_mthly!$E:$E,0),1)=0,"",INDEX(data_mthly!U:U,MATCH($C266,data_mthly!$E:$E,0),1)),"")</f>
        <v/>
      </c>
      <c r="U266" s="21" t="str">
        <f>IFERROR(IF(INDEX(data_mthly!V:V,MATCH($C266,data_mthly!$E:$E,0),1)=0,"",INDEX(data_mthly!V:V,MATCH($C266,data_mthly!$E:$E,0),1)),"")</f>
        <v/>
      </c>
      <c r="V266" s="86" t="str">
        <f>IFERROR(IF(INDEX(data_mthly!W:W,MATCH($C266,data_mthly!$E:$E,0),1)=0,"",INDEX(data_mthly!W:W,MATCH($C266,data_mthly!$E:$E,0),1)),"")</f>
        <v/>
      </c>
      <c r="W266" s="160" t="str">
        <f t="shared" si="17"/>
        <v/>
      </c>
      <c r="X266" s="21" t="str">
        <f>IFERROR(IF(INDEX(data_mthly!Y:Y,MATCH($C266,data_mthly!$E:$E,0),1)=0,"",INDEX(data_mthly!Y:Y,MATCH($C266,data_mthly!$E:$E,0),1)),"")</f>
        <v/>
      </c>
      <c r="Y266" s="145" t="str">
        <f>IFERROR(IF(INDEX(data_mthly!Z:Z,MATCH($C266,data_mthly!$E:$E,0),1)=0,"",INDEX(data_mthly!Z:Z,MATCH($C266,data_mthly!$E:$E,0),1)),"")</f>
        <v/>
      </c>
      <c r="Z266" s="21" t="str">
        <f>IFERROR(IF(INDEX(data_mthly!AA:AA,MATCH($C266,data_mthly!$E:$E,0),1)=0,"",INDEX(data_mthly!AA:AA,MATCH($C266,data_mthly!$E:$E,0),1)),"")</f>
        <v/>
      </c>
      <c r="AA266" s="21" t="str">
        <f>IFERROR(IF(INDEX(data_mthly!AB:AB,MATCH($C266,data_mthly!$E:$E,0),1)=0,"",INDEX(data_mthly!AB:AB,MATCH($C266,data_mthly!$E:$E,0),1)),"")</f>
        <v/>
      </c>
      <c r="AB266" s="145" t="str">
        <f>IFERROR(IF(INDEX(data_mthly!AC:AC,MATCH($C266,data_mthly!$E:$E,0),1)=0,"",INDEX(data_mthly!AC:AC,MATCH($C266,data_mthly!$E:$E,0),1)),"")</f>
        <v/>
      </c>
      <c r="AC266" s="21" t="str">
        <f>IFERROR(IF(INDEX(data_mthly!AD:AD,MATCH($C266,data_mthly!$E:$E,0),1)=0,"",INDEX(data_mthly!AD:AD,MATCH($C266,data_mthly!$E:$E,0),1)),"")</f>
        <v/>
      </c>
      <c r="AD266" s="21" t="str">
        <f>IFERROR(IF(INDEX(data_mthly!AE:AE,MATCH($C266,data_mthly!$E:$E,0),1)=0,"",INDEX(data_mthly!AE:AE,MATCH($C266,data_mthly!$E:$E,0),1)),"")</f>
        <v/>
      </c>
      <c r="AE266" s="86" t="str">
        <f>IFERROR(IF(INDEX(data_mthly!AF:AF,MATCH($C266,data_mthly!$E:$E,0),1)=0,"",INDEX(data_mthly!AF:AF,MATCH($C266,data_mthly!$E:$E,0),1)),"")</f>
        <v/>
      </c>
      <c r="AG266" s="88">
        <f t="shared" si="19"/>
        <v>2</v>
      </c>
    </row>
    <row r="267" spans="1:33" ht="15.5">
      <c r="A267" s="88" t="str">
        <f t="shared" si="15"/>
        <v/>
      </c>
      <c r="B267" s="89" t="str">
        <f>IFERROR(IF(INDEX(data_mthly!C:C,MATCH($C267,data_mthly!$E:$E,0),1)=0,"",INDEX(data_mthly!C:C,MATCH($C267,data_mthly!$E:$E,0),1)),"")</f>
        <v/>
      </c>
      <c r="C267" s="112" t="str">
        <f t="shared" si="23"/>
        <v/>
      </c>
      <c r="D267" s="155" t="str">
        <f>IFERROR(IF(INDEX(data_mthly!F:F,MATCH($C267,data_mthly!$E:$E,0),1)=0,"",INDEX(data_mthly!F:F,MATCH($C267,data_mthly!$E:$E,0),1)),"")</f>
        <v/>
      </c>
      <c r="E267" s="21" t="str">
        <f>IFERROR(IF(INDEX(data_mthly!G:G,MATCH($C267,data_mthly!$E:$E,0),1)=0,"",INDEX(data_mthly!G:G,MATCH($C267,data_mthly!$E:$E,0),1)),"")</f>
        <v/>
      </c>
      <c r="F267" s="145" t="str">
        <f>IFERROR(IF(INDEX(data_mthly!H:H,MATCH($C267,data_mthly!$E:$E,0),1)=0,"",INDEX(data_mthly!H:H,MATCH($C267,data_mthly!$E:$E,0),1)),"")</f>
        <v/>
      </c>
      <c r="G267" s="145" t="str">
        <f>IFERROR(IF(INDEX(data_mthly!I:I,MATCH($C267,data_mthly!$E:$E,0),1)=0,"",INDEX(data_mthly!I:I,MATCH($C267,data_mthly!$E:$E,0),1)),"")</f>
        <v/>
      </c>
      <c r="H267" s="21" t="str">
        <f>IFERROR(IF(INDEX(data_mthly!J:J,MATCH($C267,data_mthly!$E:$E,0),1)=0,"",INDEX(data_mthly!J:J,MATCH($C267,data_mthly!$E:$E,0),1)),"")</f>
        <v/>
      </c>
      <c r="I267" s="145" t="str">
        <f>IFERROR(IF(INDEX(data_mthly!K:K,MATCH($C267,data_mthly!$E:$E,0),1)=0,"",INDEX(data_mthly!K:K,MATCH($C267,data_mthly!$E:$E,0),1)),"")</f>
        <v/>
      </c>
      <c r="J267" s="145" t="str">
        <f>IFERROR(IF(INDEX(data_mthly!L:L,MATCH($C267,data_mthly!$E:$E,0),1)=0,"",INDEX(data_mthly!L:L,MATCH($C267,data_mthly!$E:$E,0),1)),"")</f>
        <v/>
      </c>
      <c r="K267" s="21" t="str">
        <f>IFERROR(IF(INDEX(data_mthly!M:M,MATCH($C267,data_mthly!$E:$E,0),1)=0,"",INDEX(data_mthly!M:M,MATCH($C267,data_mthly!$E:$E,0),1)),"")</f>
        <v/>
      </c>
      <c r="L267" s="86" t="str">
        <f>IFERROR(IF(INDEX(data_mthly!N:N,MATCH($C267,data_mthly!$E:$E,0),1)=0,"",INDEX(data_mthly!N:N,MATCH($C267,data_mthly!$E:$E,0),1)),"")</f>
        <v/>
      </c>
      <c r="M267" s="159"/>
      <c r="N267" s="155" t="str">
        <f>IFERROR(IF(INDEX(data_mthly!O:O,MATCH($C267,data_mthly!$E:$E,0),1)=0,"",INDEX(data_mthly!O:O,MATCH($C267,data_mthly!$E:$E,0),1)),"")</f>
        <v/>
      </c>
      <c r="O267" s="21" t="str">
        <f>IFERROR(IF(INDEX(data_mthly!P:P,MATCH($C267,data_mthly!$E:$E,0),1)=0,"",INDEX(data_mthly!P:P,MATCH($C267,data_mthly!$E:$E,0),1)),"")</f>
        <v/>
      </c>
      <c r="P267" s="145" t="str">
        <f>IFERROR(IF(INDEX(data_mthly!Q:Q,MATCH($C267,data_mthly!$E:$E,0),1)=0,"",INDEX(data_mthly!Q:Q,MATCH($C267,data_mthly!$E:$E,0),1)),"")</f>
        <v/>
      </c>
      <c r="Q267" s="145" t="str">
        <f>IFERROR(IF(INDEX(data_mthly!R:R,MATCH($C267,data_mthly!$E:$E,0),1)=0,"",INDEX(data_mthly!R:R,MATCH($C267,data_mthly!$E:$E,0),1)),"")</f>
        <v/>
      </c>
      <c r="R267" s="21" t="str">
        <f>IFERROR(IF(INDEX(data_mthly!S:S,MATCH($C267,data_mthly!$E:$E,0),1)=0,"",INDEX(data_mthly!S:S,MATCH($C267,data_mthly!$E:$E,0),1)),"")</f>
        <v/>
      </c>
      <c r="S267" s="145" t="str">
        <f>IFERROR(IF(INDEX(data_mthly!T:T,MATCH($C267,data_mthly!$E:$E,0),1)=0,"",INDEX(data_mthly!T:T,MATCH($C267,data_mthly!$E:$E,0),1)),"")</f>
        <v/>
      </c>
      <c r="T267" s="145" t="str">
        <f>IFERROR(IF(INDEX(data_mthly!U:U,MATCH($C267,data_mthly!$E:$E,0),1)=0,"",INDEX(data_mthly!U:U,MATCH($C267,data_mthly!$E:$E,0),1)),"")</f>
        <v/>
      </c>
      <c r="U267" s="21" t="str">
        <f>IFERROR(IF(INDEX(data_mthly!V:V,MATCH($C267,data_mthly!$E:$E,0),1)=0,"",INDEX(data_mthly!V:V,MATCH($C267,data_mthly!$E:$E,0),1)),"")</f>
        <v/>
      </c>
      <c r="V267" s="86" t="str">
        <f>IFERROR(IF(INDEX(data_mthly!W:W,MATCH($C267,data_mthly!$E:$E,0),1)=0,"",INDEX(data_mthly!W:W,MATCH($C267,data_mthly!$E:$E,0),1)),"")</f>
        <v/>
      </c>
      <c r="W267" s="160" t="str">
        <f t="shared" si="17"/>
        <v/>
      </c>
      <c r="X267" s="21" t="str">
        <f>IFERROR(IF(INDEX(data_mthly!Y:Y,MATCH($C267,data_mthly!$E:$E,0),1)=0,"",INDEX(data_mthly!Y:Y,MATCH($C267,data_mthly!$E:$E,0),1)),"")</f>
        <v/>
      </c>
      <c r="Y267" s="145" t="str">
        <f>IFERROR(IF(INDEX(data_mthly!Z:Z,MATCH($C267,data_mthly!$E:$E,0),1)=0,"",INDEX(data_mthly!Z:Z,MATCH($C267,data_mthly!$E:$E,0),1)),"")</f>
        <v/>
      </c>
      <c r="Z267" s="21" t="str">
        <f>IFERROR(IF(INDEX(data_mthly!AA:AA,MATCH($C267,data_mthly!$E:$E,0),1)=0,"",INDEX(data_mthly!AA:AA,MATCH($C267,data_mthly!$E:$E,0),1)),"")</f>
        <v/>
      </c>
      <c r="AA267" s="21" t="str">
        <f>IFERROR(IF(INDEX(data_mthly!AB:AB,MATCH($C267,data_mthly!$E:$E,0),1)=0,"",INDEX(data_mthly!AB:AB,MATCH($C267,data_mthly!$E:$E,0),1)),"")</f>
        <v/>
      </c>
      <c r="AB267" s="145" t="str">
        <f>IFERROR(IF(INDEX(data_mthly!AC:AC,MATCH($C267,data_mthly!$E:$E,0),1)=0,"",INDEX(data_mthly!AC:AC,MATCH($C267,data_mthly!$E:$E,0),1)),"")</f>
        <v/>
      </c>
      <c r="AC267" s="21" t="str">
        <f>IFERROR(IF(INDEX(data_mthly!AD:AD,MATCH($C267,data_mthly!$E:$E,0),1)=0,"",INDEX(data_mthly!AD:AD,MATCH($C267,data_mthly!$E:$E,0),1)),"")</f>
        <v/>
      </c>
      <c r="AD267" s="21" t="str">
        <f>IFERROR(IF(INDEX(data_mthly!AE:AE,MATCH($C267,data_mthly!$E:$E,0),1)=0,"",INDEX(data_mthly!AE:AE,MATCH($C267,data_mthly!$E:$E,0),1)),"")</f>
        <v/>
      </c>
      <c r="AE267" s="86" t="str">
        <f>IFERROR(IF(INDEX(data_mthly!AF:AF,MATCH($C267,data_mthly!$E:$E,0),1)=0,"",INDEX(data_mthly!AF:AF,MATCH($C267,data_mthly!$E:$E,0),1)),"")</f>
        <v/>
      </c>
      <c r="AG267" s="88">
        <f t="shared" si="19"/>
        <v>1</v>
      </c>
    </row>
    <row r="268" spans="1:33" ht="15.5">
      <c r="A268" s="88" t="str">
        <f t="shared" si="15"/>
        <v/>
      </c>
      <c r="B268" s="89" t="str">
        <f>IFERROR(IF(INDEX(data_mthly!C:C,MATCH($C268,data_mthly!$E:$E,0),1)=0,"",INDEX(data_mthly!C:C,MATCH($C268,data_mthly!$E:$E,0),1)),"")</f>
        <v/>
      </c>
      <c r="C268" s="112" t="str">
        <f t="shared" si="23"/>
        <v/>
      </c>
      <c r="D268" s="155" t="str">
        <f>IFERROR(IF(INDEX(data_mthly!F:F,MATCH($C268,data_mthly!$E:$E,0),1)=0,"",INDEX(data_mthly!F:F,MATCH($C268,data_mthly!$E:$E,0),1)),"")</f>
        <v/>
      </c>
      <c r="E268" s="21" t="str">
        <f>IFERROR(IF(INDEX(data_mthly!G:G,MATCH($C268,data_mthly!$E:$E,0),1)=0,"",INDEX(data_mthly!G:G,MATCH($C268,data_mthly!$E:$E,0),1)),"")</f>
        <v/>
      </c>
      <c r="F268" s="145" t="str">
        <f>IFERROR(IF(INDEX(data_mthly!H:H,MATCH($C268,data_mthly!$E:$E,0),1)=0,"",INDEX(data_mthly!H:H,MATCH($C268,data_mthly!$E:$E,0),1)),"")</f>
        <v/>
      </c>
      <c r="G268" s="145" t="str">
        <f>IFERROR(IF(INDEX(data_mthly!I:I,MATCH($C268,data_mthly!$E:$E,0),1)=0,"",INDEX(data_mthly!I:I,MATCH($C268,data_mthly!$E:$E,0),1)),"")</f>
        <v/>
      </c>
      <c r="H268" s="21" t="str">
        <f>IFERROR(IF(INDEX(data_mthly!J:J,MATCH($C268,data_mthly!$E:$E,0),1)=0,"",INDEX(data_mthly!J:J,MATCH($C268,data_mthly!$E:$E,0),1)),"")</f>
        <v/>
      </c>
      <c r="I268" s="145" t="str">
        <f>IFERROR(IF(INDEX(data_mthly!K:K,MATCH($C268,data_mthly!$E:$E,0),1)=0,"",INDEX(data_mthly!K:K,MATCH($C268,data_mthly!$E:$E,0),1)),"")</f>
        <v/>
      </c>
      <c r="J268" s="145" t="str">
        <f>IFERROR(IF(INDEX(data_mthly!L:L,MATCH($C268,data_mthly!$E:$E,0),1)=0,"",INDEX(data_mthly!L:L,MATCH($C268,data_mthly!$E:$E,0),1)),"")</f>
        <v/>
      </c>
      <c r="K268" s="21" t="str">
        <f>IFERROR(IF(INDEX(data_mthly!M:M,MATCH($C268,data_mthly!$E:$E,0),1)=0,"",INDEX(data_mthly!M:M,MATCH($C268,data_mthly!$E:$E,0),1)),"")</f>
        <v/>
      </c>
      <c r="L268" s="86" t="str">
        <f>IFERROR(IF(INDEX(data_mthly!N:N,MATCH($C268,data_mthly!$E:$E,0),1)=0,"",INDEX(data_mthly!N:N,MATCH($C268,data_mthly!$E:$E,0),1)),"")</f>
        <v/>
      </c>
      <c r="M268" s="159"/>
      <c r="N268" s="155" t="str">
        <f>IFERROR(IF(INDEX(data_mthly!O:O,MATCH($C268,data_mthly!$E:$E,0),1)=0,"",INDEX(data_mthly!O:O,MATCH($C268,data_mthly!$E:$E,0),1)),"")</f>
        <v/>
      </c>
      <c r="O268" s="21" t="str">
        <f>IFERROR(IF(INDEX(data_mthly!P:P,MATCH($C268,data_mthly!$E:$E,0),1)=0,"",INDEX(data_mthly!P:P,MATCH($C268,data_mthly!$E:$E,0),1)),"")</f>
        <v/>
      </c>
      <c r="P268" s="145" t="str">
        <f>IFERROR(IF(INDEX(data_mthly!Q:Q,MATCH($C268,data_mthly!$E:$E,0),1)=0,"",INDEX(data_mthly!Q:Q,MATCH($C268,data_mthly!$E:$E,0),1)),"")</f>
        <v/>
      </c>
      <c r="Q268" s="145" t="str">
        <f>IFERROR(IF(INDEX(data_mthly!R:R,MATCH($C268,data_mthly!$E:$E,0),1)=0,"",INDEX(data_mthly!R:R,MATCH($C268,data_mthly!$E:$E,0),1)),"")</f>
        <v/>
      </c>
      <c r="R268" s="21" t="str">
        <f>IFERROR(IF(INDEX(data_mthly!S:S,MATCH($C268,data_mthly!$E:$E,0),1)=0,"",INDEX(data_mthly!S:S,MATCH($C268,data_mthly!$E:$E,0),1)),"")</f>
        <v/>
      </c>
      <c r="S268" s="145" t="str">
        <f>IFERROR(IF(INDEX(data_mthly!T:T,MATCH($C268,data_mthly!$E:$E,0),1)=0,"",INDEX(data_mthly!T:T,MATCH($C268,data_mthly!$E:$E,0),1)),"")</f>
        <v/>
      </c>
      <c r="T268" s="145" t="str">
        <f>IFERROR(IF(INDEX(data_mthly!U:U,MATCH($C268,data_mthly!$E:$E,0),1)=0,"",INDEX(data_mthly!U:U,MATCH($C268,data_mthly!$E:$E,0),1)),"")</f>
        <v/>
      </c>
      <c r="U268" s="21" t="str">
        <f>IFERROR(IF(INDEX(data_mthly!V:V,MATCH($C268,data_mthly!$E:$E,0),1)=0,"",INDEX(data_mthly!V:V,MATCH($C268,data_mthly!$E:$E,0),1)),"")</f>
        <v/>
      </c>
      <c r="V268" s="86" t="str">
        <f>IFERROR(IF(INDEX(data_mthly!W:W,MATCH($C268,data_mthly!$E:$E,0),1)=0,"",INDEX(data_mthly!W:W,MATCH($C268,data_mthly!$E:$E,0),1)),"")</f>
        <v/>
      </c>
      <c r="W268" s="160" t="str">
        <f t="shared" si="17"/>
        <v/>
      </c>
      <c r="X268" s="21" t="str">
        <f>IFERROR(IF(INDEX(data_mthly!Y:Y,MATCH($C268,data_mthly!$E:$E,0),1)=0,"",INDEX(data_mthly!Y:Y,MATCH($C268,data_mthly!$E:$E,0),1)),"")</f>
        <v/>
      </c>
      <c r="Y268" s="145" t="str">
        <f>IFERROR(IF(INDEX(data_mthly!Z:Z,MATCH($C268,data_mthly!$E:$E,0),1)=0,"",INDEX(data_mthly!Z:Z,MATCH($C268,data_mthly!$E:$E,0),1)),"")</f>
        <v/>
      </c>
      <c r="Z268" s="21" t="str">
        <f>IFERROR(IF(INDEX(data_mthly!AA:AA,MATCH($C268,data_mthly!$E:$E,0),1)=0,"",INDEX(data_mthly!AA:AA,MATCH($C268,data_mthly!$E:$E,0),1)),"")</f>
        <v/>
      </c>
      <c r="AA268" s="21" t="str">
        <f>IFERROR(IF(INDEX(data_mthly!AB:AB,MATCH($C268,data_mthly!$E:$E,0),1)=0,"",INDEX(data_mthly!AB:AB,MATCH($C268,data_mthly!$E:$E,0),1)),"")</f>
        <v/>
      </c>
      <c r="AB268" s="145" t="str">
        <f>IFERROR(IF(INDEX(data_mthly!AC:AC,MATCH($C268,data_mthly!$E:$E,0),1)=0,"",INDEX(data_mthly!AC:AC,MATCH($C268,data_mthly!$E:$E,0),1)),"")</f>
        <v/>
      </c>
      <c r="AC268" s="21" t="str">
        <f>IFERROR(IF(INDEX(data_mthly!AD:AD,MATCH($C268,data_mthly!$E:$E,0),1)=0,"",INDEX(data_mthly!AD:AD,MATCH($C268,data_mthly!$E:$E,0),1)),"")</f>
        <v/>
      </c>
      <c r="AD268" s="21" t="str">
        <f>IFERROR(IF(INDEX(data_mthly!AE:AE,MATCH($C268,data_mthly!$E:$E,0),1)=0,"",INDEX(data_mthly!AE:AE,MATCH($C268,data_mthly!$E:$E,0),1)),"")</f>
        <v/>
      </c>
      <c r="AE268" s="86" t="str">
        <f>IFERROR(IF(INDEX(data_mthly!AF:AF,MATCH($C268,data_mthly!$E:$E,0),1)=0,"",INDEX(data_mthly!AF:AF,MATCH($C268,data_mthly!$E:$E,0),1)),"")</f>
        <v/>
      </c>
      <c r="AG268" s="88">
        <f t="shared" si="19"/>
        <v>2</v>
      </c>
    </row>
    <row r="269" spans="1:33" ht="15.5">
      <c r="A269" s="88" t="str">
        <f t="shared" si="15"/>
        <v/>
      </c>
      <c r="B269" s="89" t="str">
        <f>IFERROR(IF(INDEX(data_mthly!C:C,MATCH($C269,data_mthly!$E:$E,0),1)=0,"",INDEX(data_mthly!C:C,MATCH($C269,data_mthly!$E:$E,0),1)),"")</f>
        <v/>
      </c>
      <c r="C269" s="112" t="str">
        <f t="shared" si="23"/>
        <v/>
      </c>
      <c r="D269" s="155" t="str">
        <f>IFERROR(IF(INDEX(data_mthly!F:F,MATCH($C269,data_mthly!$E:$E,0),1)=0,"",INDEX(data_mthly!F:F,MATCH($C269,data_mthly!$E:$E,0),1)),"")</f>
        <v/>
      </c>
      <c r="E269" s="21" t="str">
        <f>IFERROR(IF(INDEX(data_mthly!G:G,MATCH($C269,data_mthly!$E:$E,0),1)=0,"",INDEX(data_mthly!G:G,MATCH($C269,data_mthly!$E:$E,0),1)),"")</f>
        <v/>
      </c>
      <c r="F269" s="145" t="str">
        <f>IFERROR(IF(INDEX(data_mthly!H:H,MATCH($C269,data_mthly!$E:$E,0),1)=0,"",INDEX(data_mthly!H:H,MATCH($C269,data_mthly!$E:$E,0),1)),"")</f>
        <v/>
      </c>
      <c r="G269" s="145" t="str">
        <f>IFERROR(IF(INDEX(data_mthly!I:I,MATCH($C269,data_mthly!$E:$E,0),1)=0,"",INDEX(data_mthly!I:I,MATCH($C269,data_mthly!$E:$E,0),1)),"")</f>
        <v/>
      </c>
      <c r="H269" s="21" t="str">
        <f>IFERROR(IF(INDEX(data_mthly!J:J,MATCH($C269,data_mthly!$E:$E,0),1)=0,"",INDEX(data_mthly!J:J,MATCH($C269,data_mthly!$E:$E,0),1)),"")</f>
        <v/>
      </c>
      <c r="I269" s="145" t="str">
        <f>IFERROR(IF(INDEX(data_mthly!K:K,MATCH($C269,data_mthly!$E:$E,0),1)=0,"",INDEX(data_mthly!K:K,MATCH($C269,data_mthly!$E:$E,0),1)),"")</f>
        <v/>
      </c>
      <c r="J269" s="145" t="str">
        <f>IFERROR(IF(INDEX(data_mthly!L:L,MATCH($C269,data_mthly!$E:$E,0),1)=0,"",INDEX(data_mthly!L:L,MATCH($C269,data_mthly!$E:$E,0),1)),"")</f>
        <v/>
      </c>
      <c r="K269" s="21" t="str">
        <f>IFERROR(IF(INDEX(data_mthly!M:M,MATCH($C269,data_mthly!$E:$E,0),1)=0,"",INDEX(data_mthly!M:M,MATCH($C269,data_mthly!$E:$E,0),1)),"")</f>
        <v/>
      </c>
      <c r="L269" s="86" t="str">
        <f>IFERROR(IF(INDEX(data_mthly!N:N,MATCH($C269,data_mthly!$E:$E,0),1)=0,"",INDEX(data_mthly!N:N,MATCH($C269,data_mthly!$E:$E,0),1)),"")</f>
        <v/>
      </c>
      <c r="M269" s="159"/>
      <c r="N269" s="155" t="str">
        <f>IFERROR(IF(INDEX(data_mthly!O:O,MATCH($C269,data_mthly!$E:$E,0),1)=0,"",INDEX(data_mthly!O:O,MATCH($C269,data_mthly!$E:$E,0),1)),"")</f>
        <v/>
      </c>
      <c r="O269" s="21" t="str">
        <f>IFERROR(IF(INDEX(data_mthly!P:P,MATCH($C269,data_mthly!$E:$E,0),1)=0,"",INDEX(data_mthly!P:P,MATCH($C269,data_mthly!$E:$E,0),1)),"")</f>
        <v/>
      </c>
      <c r="P269" s="145" t="str">
        <f>IFERROR(IF(INDEX(data_mthly!Q:Q,MATCH($C269,data_mthly!$E:$E,0),1)=0,"",INDEX(data_mthly!Q:Q,MATCH($C269,data_mthly!$E:$E,0),1)),"")</f>
        <v/>
      </c>
      <c r="Q269" s="145" t="str">
        <f>IFERROR(IF(INDEX(data_mthly!R:R,MATCH($C269,data_mthly!$E:$E,0),1)=0,"",INDEX(data_mthly!R:R,MATCH($C269,data_mthly!$E:$E,0),1)),"")</f>
        <v/>
      </c>
      <c r="R269" s="21" t="str">
        <f>IFERROR(IF(INDEX(data_mthly!S:S,MATCH($C269,data_mthly!$E:$E,0),1)=0,"",INDEX(data_mthly!S:S,MATCH($C269,data_mthly!$E:$E,0),1)),"")</f>
        <v/>
      </c>
      <c r="S269" s="145" t="str">
        <f>IFERROR(IF(INDEX(data_mthly!T:T,MATCH($C269,data_mthly!$E:$E,0),1)=0,"",INDEX(data_mthly!T:T,MATCH($C269,data_mthly!$E:$E,0),1)),"")</f>
        <v/>
      </c>
      <c r="T269" s="145" t="str">
        <f>IFERROR(IF(INDEX(data_mthly!U:U,MATCH($C269,data_mthly!$E:$E,0),1)=0,"",INDEX(data_mthly!U:U,MATCH($C269,data_mthly!$E:$E,0),1)),"")</f>
        <v/>
      </c>
      <c r="U269" s="21" t="str">
        <f>IFERROR(IF(INDEX(data_mthly!V:V,MATCH($C269,data_mthly!$E:$E,0),1)=0,"",INDEX(data_mthly!V:V,MATCH($C269,data_mthly!$E:$E,0),1)),"")</f>
        <v/>
      </c>
      <c r="V269" s="86" t="str">
        <f>IFERROR(IF(INDEX(data_mthly!W:W,MATCH($C269,data_mthly!$E:$E,0),1)=0,"",INDEX(data_mthly!W:W,MATCH($C269,data_mthly!$E:$E,0),1)),"")</f>
        <v/>
      </c>
      <c r="W269" s="160" t="str">
        <f t="shared" si="17"/>
        <v/>
      </c>
      <c r="X269" s="21" t="str">
        <f>IFERROR(IF(INDEX(data_mthly!Y:Y,MATCH($C269,data_mthly!$E:$E,0),1)=0,"",INDEX(data_mthly!Y:Y,MATCH($C269,data_mthly!$E:$E,0),1)),"")</f>
        <v/>
      </c>
      <c r="Y269" s="145" t="str">
        <f>IFERROR(IF(INDEX(data_mthly!Z:Z,MATCH($C269,data_mthly!$E:$E,0),1)=0,"",INDEX(data_mthly!Z:Z,MATCH($C269,data_mthly!$E:$E,0),1)),"")</f>
        <v/>
      </c>
      <c r="Z269" s="21" t="str">
        <f>IFERROR(IF(INDEX(data_mthly!AA:AA,MATCH($C269,data_mthly!$E:$E,0),1)=0,"",INDEX(data_mthly!AA:AA,MATCH($C269,data_mthly!$E:$E,0),1)),"")</f>
        <v/>
      </c>
      <c r="AA269" s="21" t="str">
        <f>IFERROR(IF(INDEX(data_mthly!AB:AB,MATCH($C269,data_mthly!$E:$E,0),1)=0,"",INDEX(data_mthly!AB:AB,MATCH($C269,data_mthly!$E:$E,0),1)),"")</f>
        <v/>
      </c>
      <c r="AB269" s="145" t="str">
        <f>IFERROR(IF(INDEX(data_mthly!AC:AC,MATCH($C269,data_mthly!$E:$E,0),1)=0,"",INDEX(data_mthly!AC:AC,MATCH($C269,data_mthly!$E:$E,0),1)),"")</f>
        <v/>
      </c>
      <c r="AC269" s="21" t="str">
        <f>IFERROR(IF(INDEX(data_mthly!AD:AD,MATCH($C269,data_mthly!$E:$E,0),1)=0,"",INDEX(data_mthly!AD:AD,MATCH($C269,data_mthly!$E:$E,0),1)),"")</f>
        <v/>
      </c>
      <c r="AD269" s="21" t="str">
        <f>IFERROR(IF(INDEX(data_mthly!AE:AE,MATCH($C269,data_mthly!$E:$E,0),1)=0,"",INDEX(data_mthly!AE:AE,MATCH($C269,data_mthly!$E:$E,0),1)),"")</f>
        <v/>
      </c>
      <c r="AE269" s="86" t="str">
        <f>IFERROR(IF(INDEX(data_mthly!AF:AF,MATCH($C269,data_mthly!$E:$E,0),1)=0,"",INDEX(data_mthly!AF:AF,MATCH($C269,data_mthly!$E:$E,0),1)),"")</f>
        <v/>
      </c>
      <c r="AG269" s="88">
        <f t="shared" si="19"/>
        <v>1</v>
      </c>
    </row>
    <row r="270" spans="1:33" ht="15.5">
      <c r="A270" s="88" t="str">
        <f t="shared" ref="A270:A333" si="27">IF(D270="","",AG270)</f>
        <v/>
      </c>
      <c r="B270" s="89" t="str">
        <f>IFERROR(IF(INDEX(data_mthly!C:C,MATCH($C270,data_mthly!$E:$E,0),1)=0,"",INDEX(data_mthly!C:C,MATCH($C270,data_mthly!$E:$E,0),1)),"")</f>
        <v/>
      </c>
      <c r="C270" s="112" t="str">
        <f t="shared" si="23"/>
        <v/>
      </c>
      <c r="D270" s="155" t="str">
        <f>IFERROR(IF(INDEX(data_mthly!F:F,MATCH($C270,data_mthly!$E:$E,0),1)=0,"",INDEX(data_mthly!F:F,MATCH($C270,data_mthly!$E:$E,0),1)),"")</f>
        <v/>
      </c>
      <c r="E270" s="21" t="str">
        <f>IFERROR(IF(INDEX(data_mthly!G:G,MATCH($C270,data_mthly!$E:$E,0),1)=0,"",INDEX(data_mthly!G:G,MATCH($C270,data_mthly!$E:$E,0),1)),"")</f>
        <v/>
      </c>
      <c r="F270" s="145" t="str">
        <f>IFERROR(IF(INDEX(data_mthly!H:H,MATCH($C270,data_mthly!$E:$E,0),1)=0,"",INDEX(data_mthly!H:H,MATCH($C270,data_mthly!$E:$E,0),1)),"")</f>
        <v/>
      </c>
      <c r="G270" s="145" t="str">
        <f>IFERROR(IF(INDEX(data_mthly!I:I,MATCH($C270,data_mthly!$E:$E,0),1)=0,"",INDEX(data_mthly!I:I,MATCH($C270,data_mthly!$E:$E,0),1)),"")</f>
        <v/>
      </c>
      <c r="H270" s="21" t="str">
        <f>IFERROR(IF(INDEX(data_mthly!J:J,MATCH($C270,data_mthly!$E:$E,0),1)=0,"",INDEX(data_mthly!J:J,MATCH($C270,data_mthly!$E:$E,0),1)),"")</f>
        <v/>
      </c>
      <c r="I270" s="145" t="str">
        <f>IFERROR(IF(INDEX(data_mthly!K:K,MATCH($C270,data_mthly!$E:$E,0),1)=0,"",INDEX(data_mthly!K:K,MATCH($C270,data_mthly!$E:$E,0),1)),"")</f>
        <v/>
      </c>
      <c r="J270" s="145" t="str">
        <f>IFERROR(IF(INDEX(data_mthly!L:L,MATCH($C270,data_mthly!$E:$E,0),1)=0,"",INDEX(data_mthly!L:L,MATCH($C270,data_mthly!$E:$E,0),1)),"")</f>
        <v/>
      </c>
      <c r="K270" s="21" t="str">
        <f>IFERROR(IF(INDEX(data_mthly!M:M,MATCH($C270,data_mthly!$E:$E,0),1)=0,"",INDEX(data_mthly!M:M,MATCH($C270,data_mthly!$E:$E,0),1)),"")</f>
        <v/>
      </c>
      <c r="L270" s="86" t="str">
        <f>IFERROR(IF(INDEX(data_mthly!N:N,MATCH($C270,data_mthly!$E:$E,0),1)=0,"",INDEX(data_mthly!N:N,MATCH($C270,data_mthly!$E:$E,0),1)),"")</f>
        <v/>
      </c>
      <c r="M270" s="159"/>
      <c r="N270" s="155" t="str">
        <f>IFERROR(IF(INDEX(data_mthly!O:O,MATCH($C270,data_mthly!$E:$E,0),1)=0,"",INDEX(data_mthly!O:O,MATCH($C270,data_mthly!$E:$E,0),1)),"")</f>
        <v/>
      </c>
      <c r="O270" s="21" t="str">
        <f>IFERROR(IF(INDEX(data_mthly!P:P,MATCH($C270,data_mthly!$E:$E,0),1)=0,"",INDEX(data_mthly!P:P,MATCH($C270,data_mthly!$E:$E,0),1)),"")</f>
        <v/>
      </c>
      <c r="P270" s="145" t="str">
        <f>IFERROR(IF(INDEX(data_mthly!Q:Q,MATCH($C270,data_mthly!$E:$E,0),1)=0,"",INDEX(data_mthly!Q:Q,MATCH($C270,data_mthly!$E:$E,0),1)),"")</f>
        <v/>
      </c>
      <c r="Q270" s="145" t="str">
        <f>IFERROR(IF(INDEX(data_mthly!R:R,MATCH($C270,data_mthly!$E:$E,0),1)=0,"",INDEX(data_mthly!R:R,MATCH($C270,data_mthly!$E:$E,0),1)),"")</f>
        <v/>
      </c>
      <c r="R270" s="21" t="str">
        <f>IFERROR(IF(INDEX(data_mthly!S:S,MATCH($C270,data_mthly!$E:$E,0),1)=0,"",INDEX(data_mthly!S:S,MATCH($C270,data_mthly!$E:$E,0),1)),"")</f>
        <v/>
      </c>
      <c r="S270" s="145" t="str">
        <f>IFERROR(IF(INDEX(data_mthly!T:T,MATCH($C270,data_mthly!$E:$E,0),1)=0,"",INDEX(data_mthly!T:T,MATCH($C270,data_mthly!$E:$E,0),1)),"")</f>
        <v/>
      </c>
      <c r="T270" s="145" t="str">
        <f>IFERROR(IF(INDEX(data_mthly!U:U,MATCH($C270,data_mthly!$E:$E,0),1)=0,"",INDEX(data_mthly!U:U,MATCH($C270,data_mthly!$E:$E,0),1)),"")</f>
        <v/>
      </c>
      <c r="U270" s="21" t="str">
        <f>IFERROR(IF(INDEX(data_mthly!V:V,MATCH($C270,data_mthly!$E:$E,0),1)=0,"",INDEX(data_mthly!V:V,MATCH($C270,data_mthly!$E:$E,0),1)),"")</f>
        <v/>
      </c>
      <c r="V270" s="86" t="str">
        <f>IFERROR(IF(INDEX(data_mthly!W:W,MATCH($C270,data_mthly!$E:$E,0),1)=0,"",INDEX(data_mthly!W:W,MATCH($C270,data_mthly!$E:$E,0),1)),"")</f>
        <v/>
      </c>
      <c r="W270" s="160" t="str">
        <f t="shared" ref="W270:W333" si="28">IF(N270="","",AG270)</f>
        <v/>
      </c>
      <c r="X270" s="21" t="str">
        <f>IFERROR(IF(INDEX(data_mthly!Y:Y,MATCH($C270,data_mthly!$E:$E,0),1)=0,"",INDEX(data_mthly!Y:Y,MATCH($C270,data_mthly!$E:$E,0),1)),"")</f>
        <v/>
      </c>
      <c r="Y270" s="145" t="str">
        <f>IFERROR(IF(INDEX(data_mthly!Z:Z,MATCH($C270,data_mthly!$E:$E,0),1)=0,"",INDEX(data_mthly!Z:Z,MATCH($C270,data_mthly!$E:$E,0),1)),"")</f>
        <v/>
      </c>
      <c r="Z270" s="21" t="str">
        <f>IFERROR(IF(INDEX(data_mthly!AA:AA,MATCH($C270,data_mthly!$E:$E,0),1)=0,"",INDEX(data_mthly!AA:AA,MATCH($C270,data_mthly!$E:$E,0),1)),"")</f>
        <v/>
      </c>
      <c r="AA270" s="21" t="str">
        <f>IFERROR(IF(INDEX(data_mthly!AB:AB,MATCH($C270,data_mthly!$E:$E,0),1)=0,"",INDEX(data_mthly!AB:AB,MATCH($C270,data_mthly!$E:$E,0),1)),"")</f>
        <v/>
      </c>
      <c r="AB270" s="145" t="str">
        <f>IFERROR(IF(INDEX(data_mthly!AC:AC,MATCH($C270,data_mthly!$E:$E,0),1)=0,"",INDEX(data_mthly!AC:AC,MATCH($C270,data_mthly!$E:$E,0),1)),"")</f>
        <v/>
      </c>
      <c r="AC270" s="21" t="str">
        <f>IFERROR(IF(INDEX(data_mthly!AD:AD,MATCH($C270,data_mthly!$E:$E,0),1)=0,"",INDEX(data_mthly!AD:AD,MATCH($C270,data_mthly!$E:$E,0),1)),"")</f>
        <v/>
      </c>
      <c r="AD270" s="21" t="str">
        <f>IFERROR(IF(INDEX(data_mthly!AE:AE,MATCH($C270,data_mthly!$E:$E,0),1)=0,"",INDEX(data_mthly!AE:AE,MATCH($C270,data_mthly!$E:$E,0),1)),"")</f>
        <v/>
      </c>
      <c r="AE270" s="86" t="str">
        <f>IFERROR(IF(INDEX(data_mthly!AF:AF,MATCH($C270,data_mthly!$E:$E,0),1)=0,"",INDEX(data_mthly!AF:AF,MATCH($C270,data_mthly!$E:$E,0),1)),"")</f>
        <v/>
      </c>
      <c r="AG270" s="88">
        <f t="shared" si="19"/>
        <v>2</v>
      </c>
    </row>
    <row r="271" spans="1:33" ht="15.5">
      <c r="A271" s="88" t="str">
        <f t="shared" si="27"/>
        <v/>
      </c>
      <c r="B271" s="89" t="str">
        <f>IFERROR(IF(INDEX(data_mthly!C:C,MATCH($C271,data_mthly!$E:$E,0),1)=0,"",INDEX(data_mthly!C:C,MATCH($C271,data_mthly!$E:$E,0),1)),"")</f>
        <v/>
      </c>
      <c r="C271" s="112" t="str">
        <f t="shared" si="23"/>
        <v/>
      </c>
      <c r="D271" s="155" t="str">
        <f>IFERROR(IF(INDEX(data_mthly!F:F,MATCH($C271,data_mthly!$E:$E,0),1)=0,"",INDEX(data_mthly!F:F,MATCH($C271,data_mthly!$E:$E,0),1)),"")</f>
        <v/>
      </c>
      <c r="E271" s="21" t="str">
        <f>IFERROR(IF(INDEX(data_mthly!G:G,MATCH($C271,data_mthly!$E:$E,0),1)=0,"",INDEX(data_mthly!G:G,MATCH($C271,data_mthly!$E:$E,0),1)),"")</f>
        <v/>
      </c>
      <c r="F271" s="145" t="str">
        <f>IFERROR(IF(INDEX(data_mthly!H:H,MATCH($C271,data_mthly!$E:$E,0),1)=0,"",INDEX(data_mthly!H:H,MATCH($C271,data_mthly!$E:$E,0),1)),"")</f>
        <v/>
      </c>
      <c r="G271" s="145" t="str">
        <f>IFERROR(IF(INDEX(data_mthly!I:I,MATCH($C271,data_mthly!$E:$E,0),1)=0,"",INDEX(data_mthly!I:I,MATCH($C271,data_mthly!$E:$E,0),1)),"")</f>
        <v/>
      </c>
      <c r="H271" s="21" t="str">
        <f>IFERROR(IF(INDEX(data_mthly!J:J,MATCH($C271,data_mthly!$E:$E,0),1)=0,"",INDEX(data_mthly!J:J,MATCH($C271,data_mthly!$E:$E,0),1)),"")</f>
        <v/>
      </c>
      <c r="I271" s="145" t="str">
        <f>IFERROR(IF(INDEX(data_mthly!K:K,MATCH($C271,data_mthly!$E:$E,0),1)=0,"",INDEX(data_mthly!K:K,MATCH($C271,data_mthly!$E:$E,0),1)),"")</f>
        <v/>
      </c>
      <c r="J271" s="145" t="str">
        <f>IFERROR(IF(INDEX(data_mthly!L:L,MATCH($C271,data_mthly!$E:$E,0),1)=0,"",INDEX(data_mthly!L:L,MATCH($C271,data_mthly!$E:$E,0),1)),"")</f>
        <v/>
      </c>
      <c r="K271" s="21" t="str">
        <f>IFERROR(IF(INDEX(data_mthly!M:M,MATCH($C271,data_mthly!$E:$E,0),1)=0,"",INDEX(data_mthly!M:M,MATCH($C271,data_mthly!$E:$E,0),1)),"")</f>
        <v/>
      </c>
      <c r="L271" s="86" t="str">
        <f>IFERROR(IF(INDEX(data_mthly!N:N,MATCH($C271,data_mthly!$E:$E,0),1)=0,"",INDEX(data_mthly!N:N,MATCH($C271,data_mthly!$E:$E,0),1)),"")</f>
        <v/>
      </c>
      <c r="M271" s="159"/>
      <c r="N271" s="155" t="str">
        <f>IFERROR(IF(INDEX(data_mthly!O:O,MATCH($C271,data_mthly!$E:$E,0),1)=0,"",INDEX(data_mthly!O:O,MATCH($C271,data_mthly!$E:$E,0),1)),"")</f>
        <v/>
      </c>
      <c r="O271" s="21" t="str">
        <f>IFERROR(IF(INDEX(data_mthly!P:P,MATCH($C271,data_mthly!$E:$E,0),1)=0,"",INDEX(data_mthly!P:P,MATCH($C271,data_mthly!$E:$E,0),1)),"")</f>
        <v/>
      </c>
      <c r="P271" s="145" t="str">
        <f>IFERROR(IF(INDEX(data_mthly!Q:Q,MATCH($C271,data_mthly!$E:$E,0),1)=0,"",INDEX(data_mthly!Q:Q,MATCH($C271,data_mthly!$E:$E,0),1)),"")</f>
        <v/>
      </c>
      <c r="Q271" s="145" t="str">
        <f>IFERROR(IF(INDEX(data_mthly!R:R,MATCH($C271,data_mthly!$E:$E,0),1)=0,"",INDEX(data_mthly!R:R,MATCH($C271,data_mthly!$E:$E,0),1)),"")</f>
        <v/>
      </c>
      <c r="R271" s="21" t="str">
        <f>IFERROR(IF(INDEX(data_mthly!S:S,MATCH($C271,data_mthly!$E:$E,0),1)=0,"",INDEX(data_mthly!S:S,MATCH($C271,data_mthly!$E:$E,0),1)),"")</f>
        <v/>
      </c>
      <c r="S271" s="145" t="str">
        <f>IFERROR(IF(INDEX(data_mthly!T:T,MATCH($C271,data_mthly!$E:$E,0),1)=0,"",INDEX(data_mthly!T:T,MATCH($C271,data_mthly!$E:$E,0),1)),"")</f>
        <v/>
      </c>
      <c r="T271" s="145" t="str">
        <f>IFERROR(IF(INDEX(data_mthly!U:U,MATCH($C271,data_mthly!$E:$E,0),1)=0,"",INDEX(data_mthly!U:U,MATCH($C271,data_mthly!$E:$E,0),1)),"")</f>
        <v/>
      </c>
      <c r="U271" s="21" t="str">
        <f>IFERROR(IF(INDEX(data_mthly!V:V,MATCH($C271,data_mthly!$E:$E,0),1)=0,"",INDEX(data_mthly!V:V,MATCH($C271,data_mthly!$E:$E,0),1)),"")</f>
        <v/>
      </c>
      <c r="V271" s="86" t="str">
        <f>IFERROR(IF(INDEX(data_mthly!W:W,MATCH($C271,data_mthly!$E:$E,0),1)=0,"",INDEX(data_mthly!W:W,MATCH($C271,data_mthly!$E:$E,0),1)),"")</f>
        <v/>
      </c>
      <c r="W271" s="160" t="str">
        <f t="shared" si="28"/>
        <v/>
      </c>
      <c r="X271" s="21" t="str">
        <f>IFERROR(IF(INDEX(data_mthly!Y:Y,MATCH($C271,data_mthly!$E:$E,0),1)=0,"",INDEX(data_mthly!Y:Y,MATCH($C271,data_mthly!$E:$E,0),1)),"")</f>
        <v/>
      </c>
      <c r="Y271" s="145" t="str">
        <f>IFERROR(IF(INDEX(data_mthly!Z:Z,MATCH($C271,data_mthly!$E:$E,0),1)=0,"",INDEX(data_mthly!Z:Z,MATCH($C271,data_mthly!$E:$E,0),1)),"")</f>
        <v/>
      </c>
      <c r="Z271" s="21" t="str">
        <f>IFERROR(IF(INDEX(data_mthly!AA:AA,MATCH($C271,data_mthly!$E:$E,0),1)=0,"",INDEX(data_mthly!AA:AA,MATCH($C271,data_mthly!$E:$E,0),1)),"")</f>
        <v/>
      </c>
      <c r="AA271" s="21" t="str">
        <f>IFERROR(IF(INDEX(data_mthly!AB:AB,MATCH($C271,data_mthly!$E:$E,0),1)=0,"",INDEX(data_mthly!AB:AB,MATCH($C271,data_mthly!$E:$E,0),1)),"")</f>
        <v/>
      </c>
      <c r="AB271" s="145" t="str">
        <f>IFERROR(IF(INDEX(data_mthly!AC:AC,MATCH($C271,data_mthly!$E:$E,0),1)=0,"",INDEX(data_mthly!AC:AC,MATCH($C271,data_mthly!$E:$E,0),1)),"")</f>
        <v/>
      </c>
      <c r="AC271" s="21" t="str">
        <f>IFERROR(IF(INDEX(data_mthly!AD:AD,MATCH($C271,data_mthly!$E:$E,0),1)=0,"",INDEX(data_mthly!AD:AD,MATCH($C271,data_mthly!$E:$E,0),1)),"")</f>
        <v/>
      </c>
      <c r="AD271" s="21" t="str">
        <f>IFERROR(IF(INDEX(data_mthly!AE:AE,MATCH($C271,data_mthly!$E:$E,0),1)=0,"",INDEX(data_mthly!AE:AE,MATCH($C271,data_mthly!$E:$E,0),1)),"")</f>
        <v/>
      </c>
      <c r="AE271" s="86" t="str">
        <f>IFERROR(IF(INDEX(data_mthly!AF:AF,MATCH($C271,data_mthly!$E:$E,0),1)=0,"",INDEX(data_mthly!AF:AF,MATCH($C271,data_mthly!$E:$E,0),1)),"")</f>
        <v/>
      </c>
      <c r="AG271" s="88">
        <f t="shared" si="19"/>
        <v>1</v>
      </c>
    </row>
    <row r="272" spans="1:33" ht="15.5">
      <c r="A272" s="88" t="str">
        <f t="shared" si="27"/>
        <v/>
      </c>
      <c r="B272" s="89" t="str">
        <f>IFERROR(IF(INDEX(data_mthly!C:C,MATCH($C272,data_mthly!$E:$E,0),1)=0,"",INDEX(data_mthly!C:C,MATCH($C272,data_mthly!$E:$E,0),1)),"")</f>
        <v/>
      </c>
      <c r="C272" s="112" t="str">
        <f t="shared" si="23"/>
        <v/>
      </c>
      <c r="D272" s="155" t="str">
        <f>IFERROR(IF(INDEX(data_mthly!F:F,MATCH($C272,data_mthly!$E:$E,0),1)=0,"",INDEX(data_mthly!F:F,MATCH($C272,data_mthly!$E:$E,0),1)),"")</f>
        <v/>
      </c>
      <c r="E272" s="21" t="str">
        <f>IFERROR(IF(INDEX(data_mthly!G:G,MATCH($C272,data_mthly!$E:$E,0),1)=0,"",INDEX(data_mthly!G:G,MATCH($C272,data_mthly!$E:$E,0),1)),"")</f>
        <v/>
      </c>
      <c r="F272" s="145" t="str">
        <f>IFERROR(IF(INDEX(data_mthly!H:H,MATCH($C272,data_mthly!$E:$E,0),1)=0,"",INDEX(data_mthly!H:H,MATCH($C272,data_mthly!$E:$E,0),1)),"")</f>
        <v/>
      </c>
      <c r="G272" s="145" t="str">
        <f>IFERROR(IF(INDEX(data_mthly!I:I,MATCH($C272,data_mthly!$E:$E,0),1)=0,"",INDEX(data_mthly!I:I,MATCH($C272,data_mthly!$E:$E,0),1)),"")</f>
        <v/>
      </c>
      <c r="H272" s="21" t="str">
        <f>IFERROR(IF(INDEX(data_mthly!J:J,MATCH($C272,data_mthly!$E:$E,0),1)=0,"",INDEX(data_mthly!J:J,MATCH($C272,data_mthly!$E:$E,0),1)),"")</f>
        <v/>
      </c>
      <c r="I272" s="145" t="str">
        <f>IFERROR(IF(INDEX(data_mthly!K:K,MATCH($C272,data_mthly!$E:$E,0),1)=0,"",INDEX(data_mthly!K:K,MATCH($C272,data_mthly!$E:$E,0),1)),"")</f>
        <v/>
      </c>
      <c r="J272" s="145" t="str">
        <f>IFERROR(IF(INDEX(data_mthly!L:L,MATCH($C272,data_mthly!$E:$E,0),1)=0,"",INDEX(data_mthly!L:L,MATCH($C272,data_mthly!$E:$E,0),1)),"")</f>
        <v/>
      </c>
      <c r="K272" s="21" t="str">
        <f>IFERROR(IF(INDEX(data_mthly!M:M,MATCH($C272,data_mthly!$E:$E,0),1)=0,"",INDEX(data_mthly!M:M,MATCH($C272,data_mthly!$E:$E,0),1)),"")</f>
        <v/>
      </c>
      <c r="L272" s="86" t="str">
        <f>IFERROR(IF(INDEX(data_mthly!N:N,MATCH($C272,data_mthly!$E:$E,0),1)=0,"",INDEX(data_mthly!N:N,MATCH($C272,data_mthly!$E:$E,0),1)),"")</f>
        <v/>
      </c>
      <c r="M272" s="159"/>
      <c r="N272" s="155" t="str">
        <f>IFERROR(IF(INDEX(data_mthly!O:O,MATCH($C272,data_mthly!$E:$E,0),1)=0,"",INDEX(data_mthly!O:O,MATCH($C272,data_mthly!$E:$E,0),1)),"")</f>
        <v/>
      </c>
      <c r="O272" s="21" t="str">
        <f>IFERROR(IF(INDEX(data_mthly!P:P,MATCH($C272,data_mthly!$E:$E,0),1)=0,"",INDEX(data_mthly!P:P,MATCH($C272,data_mthly!$E:$E,0),1)),"")</f>
        <v/>
      </c>
      <c r="P272" s="145" t="str">
        <f>IFERROR(IF(INDEX(data_mthly!Q:Q,MATCH($C272,data_mthly!$E:$E,0),1)=0,"",INDEX(data_mthly!Q:Q,MATCH($C272,data_mthly!$E:$E,0),1)),"")</f>
        <v/>
      </c>
      <c r="Q272" s="145" t="str">
        <f>IFERROR(IF(INDEX(data_mthly!R:R,MATCH($C272,data_mthly!$E:$E,0),1)=0,"",INDEX(data_mthly!R:R,MATCH($C272,data_mthly!$E:$E,0),1)),"")</f>
        <v/>
      </c>
      <c r="R272" s="21" t="str">
        <f>IFERROR(IF(INDEX(data_mthly!S:S,MATCH($C272,data_mthly!$E:$E,0),1)=0,"",INDEX(data_mthly!S:S,MATCH($C272,data_mthly!$E:$E,0),1)),"")</f>
        <v/>
      </c>
      <c r="S272" s="145" t="str">
        <f>IFERROR(IF(INDEX(data_mthly!T:T,MATCH($C272,data_mthly!$E:$E,0),1)=0,"",INDEX(data_mthly!T:T,MATCH($C272,data_mthly!$E:$E,0),1)),"")</f>
        <v/>
      </c>
      <c r="T272" s="145" t="str">
        <f>IFERROR(IF(INDEX(data_mthly!U:U,MATCH($C272,data_mthly!$E:$E,0),1)=0,"",INDEX(data_mthly!U:U,MATCH($C272,data_mthly!$E:$E,0),1)),"")</f>
        <v/>
      </c>
      <c r="U272" s="21" t="str">
        <f>IFERROR(IF(INDEX(data_mthly!V:V,MATCH($C272,data_mthly!$E:$E,0),1)=0,"",INDEX(data_mthly!V:V,MATCH($C272,data_mthly!$E:$E,0),1)),"")</f>
        <v/>
      </c>
      <c r="V272" s="86" t="str">
        <f>IFERROR(IF(INDEX(data_mthly!W:W,MATCH($C272,data_mthly!$E:$E,0),1)=0,"",INDEX(data_mthly!W:W,MATCH($C272,data_mthly!$E:$E,0),1)),"")</f>
        <v/>
      </c>
      <c r="W272" s="160" t="str">
        <f t="shared" si="28"/>
        <v/>
      </c>
      <c r="X272" s="21" t="str">
        <f>IFERROR(IF(INDEX(data_mthly!Y:Y,MATCH($C272,data_mthly!$E:$E,0),1)=0,"",INDEX(data_mthly!Y:Y,MATCH($C272,data_mthly!$E:$E,0),1)),"")</f>
        <v/>
      </c>
      <c r="Y272" s="145" t="str">
        <f>IFERROR(IF(INDEX(data_mthly!Z:Z,MATCH($C272,data_mthly!$E:$E,0),1)=0,"",INDEX(data_mthly!Z:Z,MATCH($C272,data_mthly!$E:$E,0),1)),"")</f>
        <v/>
      </c>
      <c r="Z272" s="21" t="str">
        <f>IFERROR(IF(INDEX(data_mthly!AA:AA,MATCH($C272,data_mthly!$E:$E,0),1)=0,"",INDEX(data_mthly!AA:AA,MATCH($C272,data_mthly!$E:$E,0),1)),"")</f>
        <v/>
      </c>
      <c r="AA272" s="21" t="str">
        <f>IFERROR(IF(INDEX(data_mthly!AB:AB,MATCH($C272,data_mthly!$E:$E,0),1)=0,"",INDEX(data_mthly!AB:AB,MATCH($C272,data_mthly!$E:$E,0),1)),"")</f>
        <v/>
      </c>
      <c r="AB272" s="145" t="str">
        <f>IFERROR(IF(INDEX(data_mthly!AC:AC,MATCH($C272,data_mthly!$E:$E,0),1)=0,"",INDEX(data_mthly!AC:AC,MATCH($C272,data_mthly!$E:$E,0),1)),"")</f>
        <v/>
      </c>
      <c r="AC272" s="21" t="str">
        <f>IFERROR(IF(INDEX(data_mthly!AD:AD,MATCH($C272,data_mthly!$E:$E,0),1)=0,"",INDEX(data_mthly!AD:AD,MATCH($C272,data_mthly!$E:$E,0),1)),"")</f>
        <v/>
      </c>
      <c r="AD272" s="21" t="str">
        <f>IFERROR(IF(INDEX(data_mthly!AE:AE,MATCH($C272,data_mthly!$E:$E,0),1)=0,"",INDEX(data_mthly!AE:AE,MATCH($C272,data_mthly!$E:$E,0),1)),"")</f>
        <v/>
      </c>
      <c r="AE272" s="86" t="str">
        <f>IFERROR(IF(INDEX(data_mthly!AF:AF,MATCH($C272,data_mthly!$E:$E,0),1)=0,"",INDEX(data_mthly!AF:AF,MATCH($C272,data_mthly!$E:$E,0),1)),"")</f>
        <v/>
      </c>
      <c r="AG272" s="88">
        <f t="shared" ref="AG272:AG335" si="29">AG270</f>
        <v>2</v>
      </c>
    </row>
    <row r="273" spans="1:33" ht="15.5">
      <c r="A273" s="88" t="str">
        <f t="shared" si="27"/>
        <v/>
      </c>
      <c r="B273" s="89" t="str">
        <f>IFERROR(IF(INDEX(data_mthly!C:C,MATCH($C273,data_mthly!$E:$E,0),1)=0,"",INDEX(data_mthly!C:C,MATCH($C273,data_mthly!$E:$E,0),1)),"")</f>
        <v/>
      </c>
      <c r="C273" s="112" t="str">
        <f t="shared" si="23"/>
        <v/>
      </c>
      <c r="D273" s="155" t="str">
        <f>IFERROR(IF(INDEX(data_mthly!F:F,MATCH($C273,data_mthly!$E:$E,0),1)=0,"",INDEX(data_mthly!F:F,MATCH($C273,data_mthly!$E:$E,0),1)),"")</f>
        <v/>
      </c>
      <c r="E273" s="21" t="str">
        <f>IFERROR(IF(INDEX(data_mthly!G:G,MATCH($C273,data_mthly!$E:$E,0),1)=0,"",INDEX(data_mthly!G:G,MATCH($C273,data_mthly!$E:$E,0),1)),"")</f>
        <v/>
      </c>
      <c r="F273" s="145" t="str">
        <f>IFERROR(IF(INDEX(data_mthly!H:H,MATCH($C273,data_mthly!$E:$E,0),1)=0,"",INDEX(data_mthly!H:H,MATCH($C273,data_mthly!$E:$E,0),1)),"")</f>
        <v/>
      </c>
      <c r="G273" s="145" t="str">
        <f>IFERROR(IF(INDEX(data_mthly!I:I,MATCH($C273,data_mthly!$E:$E,0),1)=0,"",INDEX(data_mthly!I:I,MATCH($C273,data_mthly!$E:$E,0),1)),"")</f>
        <v/>
      </c>
      <c r="H273" s="21" t="str">
        <f>IFERROR(IF(INDEX(data_mthly!J:J,MATCH($C273,data_mthly!$E:$E,0),1)=0,"",INDEX(data_mthly!J:J,MATCH($C273,data_mthly!$E:$E,0),1)),"")</f>
        <v/>
      </c>
      <c r="I273" s="145" t="str">
        <f>IFERROR(IF(INDEX(data_mthly!K:K,MATCH($C273,data_mthly!$E:$E,0),1)=0,"",INDEX(data_mthly!K:K,MATCH($C273,data_mthly!$E:$E,0),1)),"")</f>
        <v/>
      </c>
      <c r="J273" s="145" t="str">
        <f>IFERROR(IF(INDEX(data_mthly!L:L,MATCH($C273,data_mthly!$E:$E,0),1)=0,"",INDEX(data_mthly!L:L,MATCH($C273,data_mthly!$E:$E,0),1)),"")</f>
        <v/>
      </c>
      <c r="K273" s="21" t="str">
        <f>IFERROR(IF(INDEX(data_mthly!M:M,MATCH($C273,data_mthly!$E:$E,0),1)=0,"",INDEX(data_mthly!M:M,MATCH($C273,data_mthly!$E:$E,0),1)),"")</f>
        <v/>
      </c>
      <c r="L273" s="86" t="str">
        <f>IFERROR(IF(INDEX(data_mthly!N:N,MATCH($C273,data_mthly!$E:$E,0),1)=0,"",INDEX(data_mthly!N:N,MATCH($C273,data_mthly!$E:$E,0),1)),"")</f>
        <v/>
      </c>
      <c r="M273" s="159"/>
      <c r="N273" s="155" t="str">
        <f>IFERROR(IF(INDEX(data_mthly!O:O,MATCH($C273,data_mthly!$E:$E,0),1)=0,"",INDEX(data_mthly!O:O,MATCH($C273,data_mthly!$E:$E,0),1)),"")</f>
        <v/>
      </c>
      <c r="O273" s="21" t="str">
        <f>IFERROR(IF(INDEX(data_mthly!P:P,MATCH($C273,data_mthly!$E:$E,0),1)=0,"",INDEX(data_mthly!P:P,MATCH($C273,data_mthly!$E:$E,0),1)),"")</f>
        <v/>
      </c>
      <c r="P273" s="145" t="str">
        <f>IFERROR(IF(INDEX(data_mthly!Q:Q,MATCH($C273,data_mthly!$E:$E,0),1)=0,"",INDEX(data_mthly!Q:Q,MATCH($C273,data_mthly!$E:$E,0),1)),"")</f>
        <v/>
      </c>
      <c r="Q273" s="145" t="str">
        <f>IFERROR(IF(INDEX(data_mthly!R:R,MATCH($C273,data_mthly!$E:$E,0),1)=0,"",INDEX(data_mthly!R:R,MATCH($C273,data_mthly!$E:$E,0),1)),"")</f>
        <v/>
      </c>
      <c r="R273" s="21" t="str">
        <f>IFERROR(IF(INDEX(data_mthly!S:S,MATCH($C273,data_mthly!$E:$E,0),1)=0,"",INDEX(data_mthly!S:S,MATCH($C273,data_mthly!$E:$E,0),1)),"")</f>
        <v/>
      </c>
      <c r="S273" s="145" t="str">
        <f>IFERROR(IF(INDEX(data_mthly!T:T,MATCH($C273,data_mthly!$E:$E,0),1)=0,"",INDEX(data_mthly!T:T,MATCH($C273,data_mthly!$E:$E,0),1)),"")</f>
        <v/>
      </c>
      <c r="T273" s="145" t="str">
        <f>IFERROR(IF(INDEX(data_mthly!U:U,MATCH($C273,data_mthly!$E:$E,0),1)=0,"",INDEX(data_mthly!U:U,MATCH($C273,data_mthly!$E:$E,0),1)),"")</f>
        <v/>
      </c>
      <c r="U273" s="21" t="str">
        <f>IFERROR(IF(INDEX(data_mthly!V:V,MATCH($C273,data_mthly!$E:$E,0),1)=0,"",INDEX(data_mthly!V:V,MATCH($C273,data_mthly!$E:$E,0),1)),"")</f>
        <v/>
      </c>
      <c r="V273" s="86" t="str">
        <f>IFERROR(IF(INDEX(data_mthly!W:W,MATCH($C273,data_mthly!$E:$E,0),1)=0,"",INDEX(data_mthly!W:W,MATCH($C273,data_mthly!$E:$E,0),1)),"")</f>
        <v/>
      </c>
      <c r="W273" s="160" t="str">
        <f t="shared" si="28"/>
        <v/>
      </c>
      <c r="X273" s="21" t="str">
        <f>IFERROR(IF(INDEX(data_mthly!Y:Y,MATCH($C273,data_mthly!$E:$E,0),1)=0,"",INDEX(data_mthly!Y:Y,MATCH($C273,data_mthly!$E:$E,0),1)),"")</f>
        <v/>
      </c>
      <c r="Y273" s="145" t="str">
        <f>IFERROR(IF(INDEX(data_mthly!Z:Z,MATCH($C273,data_mthly!$E:$E,0),1)=0,"",INDEX(data_mthly!Z:Z,MATCH($C273,data_mthly!$E:$E,0),1)),"")</f>
        <v/>
      </c>
      <c r="Z273" s="21" t="str">
        <f>IFERROR(IF(INDEX(data_mthly!AA:AA,MATCH($C273,data_mthly!$E:$E,0),1)=0,"",INDEX(data_mthly!AA:AA,MATCH($C273,data_mthly!$E:$E,0),1)),"")</f>
        <v/>
      </c>
      <c r="AA273" s="21" t="str">
        <f>IFERROR(IF(INDEX(data_mthly!AB:AB,MATCH($C273,data_mthly!$E:$E,0),1)=0,"",INDEX(data_mthly!AB:AB,MATCH($C273,data_mthly!$E:$E,0),1)),"")</f>
        <v/>
      </c>
      <c r="AB273" s="145" t="str">
        <f>IFERROR(IF(INDEX(data_mthly!AC:AC,MATCH($C273,data_mthly!$E:$E,0),1)=0,"",INDEX(data_mthly!AC:AC,MATCH($C273,data_mthly!$E:$E,0),1)),"")</f>
        <v/>
      </c>
      <c r="AC273" s="21" t="str">
        <f>IFERROR(IF(INDEX(data_mthly!AD:AD,MATCH($C273,data_mthly!$E:$E,0),1)=0,"",INDEX(data_mthly!AD:AD,MATCH($C273,data_mthly!$E:$E,0),1)),"")</f>
        <v/>
      </c>
      <c r="AD273" s="21" t="str">
        <f>IFERROR(IF(INDEX(data_mthly!AE:AE,MATCH($C273,data_mthly!$E:$E,0),1)=0,"",INDEX(data_mthly!AE:AE,MATCH($C273,data_mthly!$E:$E,0),1)),"")</f>
        <v/>
      </c>
      <c r="AE273" s="86" t="str">
        <f>IFERROR(IF(INDEX(data_mthly!AF:AF,MATCH($C273,data_mthly!$E:$E,0),1)=0,"",INDEX(data_mthly!AF:AF,MATCH($C273,data_mthly!$E:$E,0),1)),"")</f>
        <v/>
      </c>
      <c r="AG273" s="88">
        <f t="shared" si="29"/>
        <v>1</v>
      </c>
    </row>
    <row r="274" spans="1:33" ht="15.5">
      <c r="A274" s="88" t="str">
        <f t="shared" si="27"/>
        <v/>
      </c>
      <c r="B274" s="89" t="str">
        <f>IFERROR(IF(INDEX(data_mthly!C:C,MATCH($C274,data_mthly!$E:$E,0),1)=0,"",INDEX(data_mthly!C:C,MATCH($C274,data_mthly!$E:$E,0),1)),"")</f>
        <v/>
      </c>
      <c r="C274" s="112" t="str">
        <f t="shared" si="23"/>
        <v/>
      </c>
      <c r="D274" s="155" t="str">
        <f>IFERROR(IF(INDEX(data_mthly!F:F,MATCH($C274,data_mthly!$E:$E,0),1)=0,"",INDEX(data_mthly!F:F,MATCH($C274,data_mthly!$E:$E,0),1)),"")</f>
        <v/>
      </c>
      <c r="E274" s="21" t="str">
        <f>IFERROR(IF(INDEX(data_mthly!G:G,MATCH($C274,data_mthly!$E:$E,0),1)=0,"",INDEX(data_mthly!G:G,MATCH($C274,data_mthly!$E:$E,0),1)),"")</f>
        <v/>
      </c>
      <c r="F274" s="145" t="str">
        <f>IFERROR(IF(INDEX(data_mthly!H:H,MATCH($C274,data_mthly!$E:$E,0),1)=0,"",INDEX(data_mthly!H:H,MATCH($C274,data_mthly!$E:$E,0),1)),"")</f>
        <v/>
      </c>
      <c r="G274" s="145" t="str">
        <f>IFERROR(IF(INDEX(data_mthly!I:I,MATCH($C274,data_mthly!$E:$E,0),1)=0,"",INDEX(data_mthly!I:I,MATCH($C274,data_mthly!$E:$E,0),1)),"")</f>
        <v/>
      </c>
      <c r="H274" s="21" t="str">
        <f>IFERROR(IF(INDEX(data_mthly!J:J,MATCH($C274,data_mthly!$E:$E,0),1)=0,"",INDEX(data_mthly!J:J,MATCH($C274,data_mthly!$E:$E,0),1)),"")</f>
        <v/>
      </c>
      <c r="I274" s="145" t="str">
        <f>IFERROR(IF(INDEX(data_mthly!K:K,MATCH($C274,data_mthly!$E:$E,0),1)=0,"",INDEX(data_mthly!K:K,MATCH($C274,data_mthly!$E:$E,0),1)),"")</f>
        <v/>
      </c>
      <c r="J274" s="145" t="str">
        <f>IFERROR(IF(INDEX(data_mthly!L:L,MATCH($C274,data_mthly!$E:$E,0),1)=0,"",INDEX(data_mthly!L:L,MATCH($C274,data_mthly!$E:$E,0),1)),"")</f>
        <v/>
      </c>
      <c r="K274" s="21" t="str">
        <f>IFERROR(IF(INDEX(data_mthly!M:M,MATCH($C274,data_mthly!$E:$E,0),1)=0,"",INDEX(data_mthly!M:M,MATCH($C274,data_mthly!$E:$E,0),1)),"")</f>
        <v/>
      </c>
      <c r="L274" s="86" t="str">
        <f>IFERROR(IF(INDEX(data_mthly!N:N,MATCH($C274,data_mthly!$E:$E,0),1)=0,"",INDEX(data_mthly!N:N,MATCH($C274,data_mthly!$E:$E,0),1)),"")</f>
        <v/>
      </c>
      <c r="M274" s="159"/>
      <c r="N274" s="155" t="str">
        <f>IFERROR(IF(INDEX(data_mthly!O:O,MATCH($C274,data_mthly!$E:$E,0),1)=0,"",INDEX(data_mthly!O:O,MATCH($C274,data_mthly!$E:$E,0),1)),"")</f>
        <v/>
      </c>
      <c r="O274" s="21" t="str">
        <f>IFERROR(IF(INDEX(data_mthly!P:P,MATCH($C274,data_mthly!$E:$E,0),1)=0,"",INDEX(data_mthly!P:P,MATCH($C274,data_mthly!$E:$E,0),1)),"")</f>
        <v/>
      </c>
      <c r="P274" s="145" t="str">
        <f>IFERROR(IF(INDEX(data_mthly!Q:Q,MATCH($C274,data_mthly!$E:$E,0),1)=0,"",INDEX(data_mthly!Q:Q,MATCH($C274,data_mthly!$E:$E,0),1)),"")</f>
        <v/>
      </c>
      <c r="Q274" s="145" t="str">
        <f>IFERROR(IF(INDEX(data_mthly!R:R,MATCH($C274,data_mthly!$E:$E,0),1)=0,"",INDEX(data_mthly!R:R,MATCH($C274,data_mthly!$E:$E,0),1)),"")</f>
        <v/>
      </c>
      <c r="R274" s="21" t="str">
        <f>IFERROR(IF(INDEX(data_mthly!S:S,MATCH($C274,data_mthly!$E:$E,0),1)=0,"",INDEX(data_mthly!S:S,MATCH($C274,data_mthly!$E:$E,0),1)),"")</f>
        <v/>
      </c>
      <c r="S274" s="145" t="str">
        <f>IFERROR(IF(INDEX(data_mthly!T:T,MATCH($C274,data_mthly!$E:$E,0),1)=0,"",INDEX(data_mthly!T:T,MATCH($C274,data_mthly!$E:$E,0),1)),"")</f>
        <v/>
      </c>
      <c r="T274" s="145" t="str">
        <f>IFERROR(IF(INDEX(data_mthly!U:U,MATCH($C274,data_mthly!$E:$E,0),1)=0,"",INDEX(data_mthly!U:U,MATCH($C274,data_mthly!$E:$E,0),1)),"")</f>
        <v/>
      </c>
      <c r="U274" s="21" t="str">
        <f>IFERROR(IF(INDEX(data_mthly!V:V,MATCH($C274,data_mthly!$E:$E,0),1)=0,"",INDEX(data_mthly!V:V,MATCH($C274,data_mthly!$E:$E,0),1)),"")</f>
        <v/>
      </c>
      <c r="V274" s="86" t="str">
        <f>IFERROR(IF(INDEX(data_mthly!W:W,MATCH($C274,data_mthly!$E:$E,0),1)=0,"",INDEX(data_mthly!W:W,MATCH($C274,data_mthly!$E:$E,0),1)),"")</f>
        <v/>
      </c>
      <c r="W274" s="160" t="str">
        <f t="shared" si="28"/>
        <v/>
      </c>
      <c r="X274" s="21" t="str">
        <f>IFERROR(IF(INDEX(data_mthly!Y:Y,MATCH($C274,data_mthly!$E:$E,0),1)=0,"",INDEX(data_mthly!Y:Y,MATCH($C274,data_mthly!$E:$E,0),1)),"")</f>
        <v/>
      </c>
      <c r="Y274" s="145" t="str">
        <f>IFERROR(IF(INDEX(data_mthly!Z:Z,MATCH($C274,data_mthly!$E:$E,0),1)=0,"",INDEX(data_mthly!Z:Z,MATCH($C274,data_mthly!$E:$E,0),1)),"")</f>
        <v/>
      </c>
      <c r="Z274" s="21" t="str">
        <f>IFERROR(IF(INDEX(data_mthly!AA:AA,MATCH($C274,data_mthly!$E:$E,0),1)=0,"",INDEX(data_mthly!AA:AA,MATCH($C274,data_mthly!$E:$E,0),1)),"")</f>
        <v/>
      </c>
      <c r="AA274" s="21" t="str">
        <f>IFERROR(IF(INDEX(data_mthly!AB:AB,MATCH($C274,data_mthly!$E:$E,0),1)=0,"",INDEX(data_mthly!AB:AB,MATCH($C274,data_mthly!$E:$E,0),1)),"")</f>
        <v/>
      </c>
      <c r="AB274" s="145" t="str">
        <f>IFERROR(IF(INDEX(data_mthly!AC:AC,MATCH($C274,data_mthly!$E:$E,0),1)=0,"",INDEX(data_mthly!AC:AC,MATCH($C274,data_mthly!$E:$E,0),1)),"")</f>
        <v/>
      </c>
      <c r="AC274" s="21" t="str">
        <f>IFERROR(IF(INDEX(data_mthly!AD:AD,MATCH($C274,data_mthly!$E:$E,0),1)=0,"",INDEX(data_mthly!AD:AD,MATCH($C274,data_mthly!$E:$E,0),1)),"")</f>
        <v/>
      </c>
      <c r="AD274" s="21" t="str">
        <f>IFERROR(IF(INDEX(data_mthly!AE:AE,MATCH($C274,data_mthly!$E:$E,0),1)=0,"",INDEX(data_mthly!AE:AE,MATCH($C274,data_mthly!$E:$E,0),1)),"")</f>
        <v/>
      </c>
      <c r="AE274" s="86" t="str">
        <f>IFERROR(IF(INDEX(data_mthly!AF:AF,MATCH($C274,data_mthly!$E:$E,0),1)=0,"",INDEX(data_mthly!AF:AF,MATCH($C274,data_mthly!$E:$E,0),1)),"")</f>
        <v/>
      </c>
      <c r="AG274" s="88">
        <f t="shared" si="29"/>
        <v>2</v>
      </c>
    </row>
    <row r="275" spans="1:33" ht="15.5">
      <c r="A275" s="88" t="str">
        <f t="shared" si="27"/>
        <v/>
      </c>
      <c r="B275" s="89" t="str">
        <f>IFERROR(IF(INDEX(data_mthly!C:C,MATCH($C275,data_mthly!$E:$E,0),1)=0,"",INDEX(data_mthly!C:C,MATCH($C275,data_mthly!$E:$E,0),1)),"")</f>
        <v/>
      </c>
      <c r="C275" s="112" t="str">
        <f t="shared" si="23"/>
        <v/>
      </c>
      <c r="D275" s="155" t="str">
        <f>IFERROR(IF(INDEX(data_mthly!F:F,MATCH($C275,data_mthly!$E:$E,0),1)=0,"",INDEX(data_mthly!F:F,MATCH($C275,data_mthly!$E:$E,0),1)),"")</f>
        <v/>
      </c>
      <c r="E275" s="21" t="str">
        <f>IFERROR(IF(INDEX(data_mthly!G:G,MATCH($C275,data_mthly!$E:$E,0),1)=0,"",INDEX(data_mthly!G:G,MATCH($C275,data_mthly!$E:$E,0),1)),"")</f>
        <v/>
      </c>
      <c r="F275" s="145" t="str">
        <f>IFERROR(IF(INDEX(data_mthly!H:H,MATCH($C275,data_mthly!$E:$E,0),1)=0,"",INDEX(data_mthly!H:H,MATCH($C275,data_mthly!$E:$E,0),1)),"")</f>
        <v/>
      </c>
      <c r="G275" s="145" t="str">
        <f>IFERROR(IF(INDEX(data_mthly!I:I,MATCH($C275,data_mthly!$E:$E,0),1)=0,"",INDEX(data_mthly!I:I,MATCH($C275,data_mthly!$E:$E,0),1)),"")</f>
        <v/>
      </c>
      <c r="H275" s="21" t="str">
        <f>IFERROR(IF(INDEX(data_mthly!J:J,MATCH($C275,data_mthly!$E:$E,0),1)=0,"",INDEX(data_mthly!J:J,MATCH($C275,data_mthly!$E:$E,0),1)),"")</f>
        <v/>
      </c>
      <c r="I275" s="145" t="str">
        <f>IFERROR(IF(INDEX(data_mthly!K:K,MATCH($C275,data_mthly!$E:$E,0),1)=0,"",INDEX(data_mthly!K:K,MATCH($C275,data_mthly!$E:$E,0),1)),"")</f>
        <v/>
      </c>
      <c r="J275" s="145" t="str">
        <f>IFERROR(IF(INDEX(data_mthly!L:L,MATCH($C275,data_mthly!$E:$E,0),1)=0,"",INDEX(data_mthly!L:L,MATCH($C275,data_mthly!$E:$E,0),1)),"")</f>
        <v/>
      </c>
      <c r="K275" s="21" t="str">
        <f>IFERROR(IF(INDEX(data_mthly!M:M,MATCH($C275,data_mthly!$E:$E,0),1)=0,"",INDEX(data_mthly!M:M,MATCH($C275,data_mthly!$E:$E,0),1)),"")</f>
        <v/>
      </c>
      <c r="L275" s="86" t="str">
        <f>IFERROR(IF(INDEX(data_mthly!N:N,MATCH($C275,data_mthly!$E:$E,0),1)=0,"",INDEX(data_mthly!N:N,MATCH($C275,data_mthly!$E:$E,0),1)),"")</f>
        <v/>
      </c>
      <c r="M275" s="159"/>
      <c r="N275" s="155" t="str">
        <f>IFERROR(IF(INDEX(data_mthly!O:O,MATCH($C275,data_mthly!$E:$E,0),1)=0,"",INDEX(data_mthly!O:O,MATCH($C275,data_mthly!$E:$E,0),1)),"")</f>
        <v/>
      </c>
      <c r="O275" s="21" t="str">
        <f>IFERROR(IF(INDEX(data_mthly!P:P,MATCH($C275,data_mthly!$E:$E,0),1)=0,"",INDEX(data_mthly!P:P,MATCH($C275,data_mthly!$E:$E,0),1)),"")</f>
        <v/>
      </c>
      <c r="P275" s="145" t="str">
        <f>IFERROR(IF(INDEX(data_mthly!Q:Q,MATCH($C275,data_mthly!$E:$E,0),1)=0,"",INDEX(data_mthly!Q:Q,MATCH($C275,data_mthly!$E:$E,0),1)),"")</f>
        <v/>
      </c>
      <c r="Q275" s="145" t="str">
        <f>IFERROR(IF(INDEX(data_mthly!R:R,MATCH($C275,data_mthly!$E:$E,0),1)=0,"",INDEX(data_mthly!R:R,MATCH($C275,data_mthly!$E:$E,0),1)),"")</f>
        <v/>
      </c>
      <c r="R275" s="21" t="str">
        <f>IFERROR(IF(INDEX(data_mthly!S:S,MATCH($C275,data_mthly!$E:$E,0),1)=0,"",INDEX(data_mthly!S:S,MATCH($C275,data_mthly!$E:$E,0),1)),"")</f>
        <v/>
      </c>
      <c r="S275" s="145" t="str">
        <f>IFERROR(IF(INDEX(data_mthly!T:T,MATCH($C275,data_mthly!$E:$E,0),1)=0,"",INDEX(data_mthly!T:T,MATCH($C275,data_mthly!$E:$E,0),1)),"")</f>
        <v/>
      </c>
      <c r="T275" s="145" t="str">
        <f>IFERROR(IF(INDEX(data_mthly!U:U,MATCH($C275,data_mthly!$E:$E,0),1)=0,"",INDEX(data_mthly!U:U,MATCH($C275,data_mthly!$E:$E,0),1)),"")</f>
        <v/>
      </c>
      <c r="U275" s="21" t="str">
        <f>IFERROR(IF(INDEX(data_mthly!V:V,MATCH($C275,data_mthly!$E:$E,0),1)=0,"",INDEX(data_mthly!V:V,MATCH($C275,data_mthly!$E:$E,0),1)),"")</f>
        <v/>
      </c>
      <c r="V275" s="86" t="str">
        <f>IFERROR(IF(INDEX(data_mthly!W:W,MATCH($C275,data_mthly!$E:$E,0),1)=0,"",INDEX(data_mthly!W:W,MATCH($C275,data_mthly!$E:$E,0),1)),"")</f>
        <v/>
      </c>
      <c r="W275" s="160" t="str">
        <f t="shared" si="28"/>
        <v/>
      </c>
      <c r="X275" s="21" t="str">
        <f>IFERROR(IF(INDEX(data_mthly!Y:Y,MATCH($C275,data_mthly!$E:$E,0),1)=0,"",INDEX(data_mthly!Y:Y,MATCH($C275,data_mthly!$E:$E,0),1)),"")</f>
        <v/>
      </c>
      <c r="Y275" s="145" t="str">
        <f>IFERROR(IF(INDEX(data_mthly!Z:Z,MATCH($C275,data_mthly!$E:$E,0),1)=0,"",INDEX(data_mthly!Z:Z,MATCH($C275,data_mthly!$E:$E,0),1)),"")</f>
        <v/>
      </c>
      <c r="Z275" s="21" t="str">
        <f>IFERROR(IF(INDEX(data_mthly!AA:AA,MATCH($C275,data_mthly!$E:$E,0),1)=0,"",INDEX(data_mthly!AA:AA,MATCH($C275,data_mthly!$E:$E,0),1)),"")</f>
        <v/>
      </c>
      <c r="AA275" s="21" t="str">
        <f>IFERROR(IF(INDEX(data_mthly!AB:AB,MATCH($C275,data_mthly!$E:$E,0),1)=0,"",INDEX(data_mthly!AB:AB,MATCH($C275,data_mthly!$E:$E,0),1)),"")</f>
        <v/>
      </c>
      <c r="AB275" s="145" t="str">
        <f>IFERROR(IF(INDEX(data_mthly!AC:AC,MATCH($C275,data_mthly!$E:$E,0),1)=0,"",INDEX(data_mthly!AC:AC,MATCH($C275,data_mthly!$E:$E,0),1)),"")</f>
        <v/>
      </c>
      <c r="AC275" s="21" t="str">
        <f>IFERROR(IF(INDEX(data_mthly!AD:AD,MATCH($C275,data_mthly!$E:$E,0),1)=0,"",INDEX(data_mthly!AD:AD,MATCH($C275,data_mthly!$E:$E,0),1)),"")</f>
        <v/>
      </c>
      <c r="AD275" s="21" t="str">
        <f>IFERROR(IF(INDEX(data_mthly!AE:AE,MATCH($C275,data_mthly!$E:$E,0),1)=0,"",INDEX(data_mthly!AE:AE,MATCH($C275,data_mthly!$E:$E,0),1)),"")</f>
        <v/>
      </c>
      <c r="AE275" s="86" t="str">
        <f>IFERROR(IF(INDEX(data_mthly!AF:AF,MATCH($C275,data_mthly!$E:$E,0),1)=0,"",INDEX(data_mthly!AF:AF,MATCH($C275,data_mthly!$E:$E,0),1)),"")</f>
        <v/>
      </c>
      <c r="AG275" s="88">
        <f t="shared" si="29"/>
        <v>1</v>
      </c>
    </row>
    <row r="276" spans="1:33" ht="15.5">
      <c r="A276" s="88" t="str">
        <f t="shared" si="27"/>
        <v/>
      </c>
      <c r="B276" s="89" t="str">
        <f>IFERROR(IF(INDEX(data_mthly!C:C,MATCH($C276,data_mthly!$E:$E,0),1)=0,"",INDEX(data_mthly!C:C,MATCH($C276,data_mthly!$E:$E,0),1)),"")</f>
        <v/>
      </c>
      <c r="C276" s="112" t="str">
        <f t="shared" si="23"/>
        <v/>
      </c>
      <c r="D276" s="155" t="str">
        <f>IFERROR(IF(INDEX(data_mthly!F:F,MATCH($C276,data_mthly!$E:$E,0),1)=0,"",INDEX(data_mthly!F:F,MATCH($C276,data_mthly!$E:$E,0),1)),"")</f>
        <v/>
      </c>
      <c r="E276" s="21" t="str">
        <f>IFERROR(IF(INDEX(data_mthly!G:G,MATCH($C276,data_mthly!$E:$E,0),1)=0,"",INDEX(data_mthly!G:G,MATCH($C276,data_mthly!$E:$E,0),1)),"")</f>
        <v/>
      </c>
      <c r="F276" s="145" t="str">
        <f>IFERROR(IF(INDEX(data_mthly!H:H,MATCH($C276,data_mthly!$E:$E,0),1)=0,"",INDEX(data_mthly!H:H,MATCH($C276,data_mthly!$E:$E,0),1)),"")</f>
        <v/>
      </c>
      <c r="G276" s="145" t="str">
        <f>IFERROR(IF(INDEX(data_mthly!I:I,MATCH($C276,data_mthly!$E:$E,0),1)=0,"",INDEX(data_mthly!I:I,MATCH($C276,data_mthly!$E:$E,0),1)),"")</f>
        <v/>
      </c>
      <c r="H276" s="21" t="str">
        <f>IFERROR(IF(INDEX(data_mthly!J:J,MATCH($C276,data_mthly!$E:$E,0),1)=0,"",INDEX(data_mthly!J:J,MATCH($C276,data_mthly!$E:$E,0),1)),"")</f>
        <v/>
      </c>
      <c r="I276" s="145" t="str">
        <f>IFERROR(IF(INDEX(data_mthly!K:K,MATCH($C276,data_mthly!$E:$E,0),1)=0,"",INDEX(data_mthly!K:K,MATCH($C276,data_mthly!$E:$E,0),1)),"")</f>
        <v/>
      </c>
      <c r="J276" s="145" t="str">
        <f>IFERROR(IF(INDEX(data_mthly!L:L,MATCH($C276,data_mthly!$E:$E,0),1)=0,"",INDEX(data_mthly!L:L,MATCH($C276,data_mthly!$E:$E,0),1)),"")</f>
        <v/>
      </c>
      <c r="K276" s="21" t="str">
        <f>IFERROR(IF(INDEX(data_mthly!M:M,MATCH($C276,data_mthly!$E:$E,0),1)=0,"",INDEX(data_mthly!M:M,MATCH($C276,data_mthly!$E:$E,0),1)),"")</f>
        <v/>
      </c>
      <c r="L276" s="86" t="str">
        <f>IFERROR(IF(INDEX(data_mthly!N:N,MATCH($C276,data_mthly!$E:$E,0),1)=0,"",INDEX(data_mthly!N:N,MATCH($C276,data_mthly!$E:$E,0),1)),"")</f>
        <v/>
      </c>
      <c r="M276" s="159"/>
      <c r="N276" s="155" t="str">
        <f>IFERROR(IF(INDEX(data_mthly!O:O,MATCH($C276,data_mthly!$E:$E,0),1)=0,"",INDEX(data_mthly!O:O,MATCH($C276,data_mthly!$E:$E,0),1)),"")</f>
        <v/>
      </c>
      <c r="O276" s="21" t="str">
        <f>IFERROR(IF(INDEX(data_mthly!P:P,MATCH($C276,data_mthly!$E:$E,0),1)=0,"",INDEX(data_mthly!P:P,MATCH($C276,data_mthly!$E:$E,0),1)),"")</f>
        <v/>
      </c>
      <c r="P276" s="145" t="str">
        <f>IFERROR(IF(INDEX(data_mthly!Q:Q,MATCH($C276,data_mthly!$E:$E,0),1)=0,"",INDEX(data_mthly!Q:Q,MATCH($C276,data_mthly!$E:$E,0),1)),"")</f>
        <v/>
      </c>
      <c r="Q276" s="145" t="str">
        <f>IFERROR(IF(INDEX(data_mthly!R:R,MATCH($C276,data_mthly!$E:$E,0),1)=0,"",INDEX(data_mthly!R:R,MATCH($C276,data_mthly!$E:$E,0),1)),"")</f>
        <v/>
      </c>
      <c r="R276" s="21" t="str">
        <f>IFERROR(IF(INDEX(data_mthly!S:S,MATCH($C276,data_mthly!$E:$E,0),1)=0,"",INDEX(data_mthly!S:S,MATCH($C276,data_mthly!$E:$E,0),1)),"")</f>
        <v/>
      </c>
      <c r="S276" s="145" t="str">
        <f>IFERROR(IF(INDEX(data_mthly!T:T,MATCH($C276,data_mthly!$E:$E,0),1)=0,"",INDEX(data_mthly!T:T,MATCH($C276,data_mthly!$E:$E,0),1)),"")</f>
        <v/>
      </c>
      <c r="T276" s="145" t="str">
        <f>IFERROR(IF(INDEX(data_mthly!U:U,MATCH($C276,data_mthly!$E:$E,0),1)=0,"",INDEX(data_mthly!U:U,MATCH($C276,data_mthly!$E:$E,0),1)),"")</f>
        <v/>
      </c>
      <c r="U276" s="21" t="str">
        <f>IFERROR(IF(INDEX(data_mthly!V:V,MATCH($C276,data_mthly!$E:$E,0),1)=0,"",INDEX(data_mthly!V:V,MATCH($C276,data_mthly!$E:$E,0),1)),"")</f>
        <v/>
      </c>
      <c r="V276" s="86" t="str">
        <f>IFERROR(IF(INDEX(data_mthly!W:W,MATCH($C276,data_mthly!$E:$E,0),1)=0,"",INDEX(data_mthly!W:W,MATCH($C276,data_mthly!$E:$E,0),1)),"")</f>
        <v/>
      </c>
      <c r="W276" s="160" t="str">
        <f t="shared" si="28"/>
        <v/>
      </c>
      <c r="X276" s="21" t="str">
        <f>IFERROR(IF(INDEX(data_mthly!Y:Y,MATCH($C276,data_mthly!$E:$E,0),1)=0,"",INDEX(data_mthly!Y:Y,MATCH($C276,data_mthly!$E:$E,0),1)),"")</f>
        <v/>
      </c>
      <c r="Y276" s="145" t="str">
        <f>IFERROR(IF(INDEX(data_mthly!Z:Z,MATCH($C276,data_mthly!$E:$E,0),1)=0,"",INDEX(data_mthly!Z:Z,MATCH($C276,data_mthly!$E:$E,0),1)),"")</f>
        <v/>
      </c>
      <c r="Z276" s="21" t="str">
        <f>IFERROR(IF(INDEX(data_mthly!AA:AA,MATCH($C276,data_mthly!$E:$E,0),1)=0,"",INDEX(data_mthly!AA:AA,MATCH($C276,data_mthly!$E:$E,0),1)),"")</f>
        <v/>
      </c>
      <c r="AA276" s="21" t="str">
        <f>IFERROR(IF(INDEX(data_mthly!AB:AB,MATCH($C276,data_mthly!$E:$E,0),1)=0,"",INDEX(data_mthly!AB:AB,MATCH($C276,data_mthly!$E:$E,0),1)),"")</f>
        <v/>
      </c>
      <c r="AB276" s="145" t="str">
        <f>IFERROR(IF(INDEX(data_mthly!AC:AC,MATCH($C276,data_mthly!$E:$E,0),1)=0,"",INDEX(data_mthly!AC:AC,MATCH($C276,data_mthly!$E:$E,0),1)),"")</f>
        <v/>
      </c>
      <c r="AC276" s="21" t="str">
        <f>IFERROR(IF(INDEX(data_mthly!AD:AD,MATCH($C276,data_mthly!$E:$E,0),1)=0,"",INDEX(data_mthly!AD:AD,MATCH($C276,data_mthly!$E:$E,0),1)),"")</f>
        <v/>
      </c>
      <c r="AD276" s="21" t="str">
        <f>IFERROR(IF(INDEX(data_mthly!AE:AE,MATCH($C276,data_mthly!$E:$E,0),1)=0,"",INDEX(data_mthly!AE:AE,MATCH($C276,data_mthly!$E:$E,0),1)),"")</f>
        <v/>
      </c>
      <c r="AE276" s="86" t="str">
        <f>IFERROR(IF(INDEX(data_mthly!AF:AF,MATCH($C276,data_mthly!$E:$E,0),1)=0,"",INDEX(data_mthly!AF:AF,MATCH($C276,data_mthly!$E:$E,0),1)),"")</f>
        <v/>
      </c>
      <c r="AG276" s="88">
        <f t="shared" si="29"/>
        <v>2</v>
      </c>
    </row>
    <row r="277" spans="1:33" ht="15.5">
      <c r="A277" s="88" t="str">
        <f t="shared" si="27"/>
        <v/>
      </c>
      <c r="B277" s="89" t="str">
        <f>IFERROR(IF(INDEX(data_mthly!C:C,MATCH($C277,data_mthly!$E:$E,0),1)=0,"",INDEX(data_mthly!C:C,MATCH($C277,data_mthly!$E:$E,0),1)),"")</f>
        <v/>
      </c>
      <c r="C277" s="112" t="str">
        <f t="shared" si="23"/>
        <v/>
      </c>
      <c r="D277" s="155" t="str">
        <f>IFERROR(IF(INDEX(data_mthly!F:F,MATCH($C277,data_mthly!$E:$E,0),1)=0,"",INDEX(data_mthly!F:F,MATCH($C277,data_mthly!$E:$E,0),1)),"")</f>
        <v/>
      </c>
      <c r="E277" s="21" t="str">
        <f>IFERROR(IF(INDEX(data_mthly!G:G,MATCH($C277,data_mthly!$E:$E,0),1)=0,"",INDEX(data_mthly!G:G,MATCH($C277,data_mthly!$E:$E,0),1)),"")</f>
        <v/>
      </c>
      <c r="F277" s="145" t="str">
        <f>IFERROR(IF(INDEX(data_mthly!H:H,MATCH($C277,data_mthly!$E:$E,0),1)=0,"",INDEX(data_mthly!H:H,MATCH($C277,data_mthly!$E:$E,0),1)),"")</f>
        <v/>
      </c>
      <c r="G277" s="145" t="str">
        <f>IFERROR(IF(INDEX(data_mthly!I:I,MATCH($C277,data_mthly!$E:$E,0),1)=0,"",INDEX(data_mthly!I:I,MATCH($C277,data_mthly!$E:$E,0),1)),"")</f>
        <v/>
      </c>
      <c r="H277" s="21" t="str">
        <f>IFERROR(IF(INDEX(data_mthly!J:J,MATCH($C277,data_mthly!$E:$E,0),1)=0,"",INDEX(data_mthly!J:J,MATCH($C277,data_mthly!$E:$E,0),1)),"")</f>
        <v/>
      </c>
      <c r="I277" s="145" t="str">
        <f>IFERROR(IF(INDEX(data_mthly!K:K,MATCH($C277,data_mthly!$E:$E,0),1)=0,"",INDEX(data_mthly!K:K,MATCH($C277,data_mthly!$E:$E,0),1)),"")</f>
        <v/>
      </c>
      <c r="J277" s="145" t="str">
        <f>IFERROR(IF(INDEX(data_mthly!L:L,MATCH($C277,data_mthly!$E:$E,0),1)=0,"",INDEX(data_mthly!L:L,MATCH($C277,data_mthly!$E:$E,0),1)),"")</f>
        <v/>
      </c>
      <c r="K277" s="21" t="str">
        <f>IFERROR(IF(INDEX(data_mthly!M:M,MATCH($C277,data_mthly!$E:$E,0),1)=0,"",INDEX(data_mthly!M:M,MATCH($C277,data_mthly!$E:$E,0),1)),"")</f>
        <v/>
      </c>
      <c r="L277" s="86" t="str">
        <f>IFERROR(IF(INDEX(data_mthly!N:N,MATCH($C277,data_mthly!$E:$E,0),1)=0,"",INDEX(data_mthly!N:N,MATCH($C277,data_mthly!$E:$E,0),1)),"")</f>
        <v/>
      </c>
      <c r="M277" s="159"/>
      <c r="N277" s="155" t="str">
        <f>IFERROR(IF(INDEX(data_mthly!O:O,MATCH($C277,data_mthly!$E:$E,0),1)=0,"",INDEX(data_mthly!O:O,MATCH($C277,data_mthly!$E:$E,0),1)),"")</f>
        <v/>
      </c>
      <c r="O277" s="21" t="str">
        <f>IFERROR(IF(INDEX(data_mthly!P:P,MATCH($C277,data_mthly!$E:$E,0),1)=0,"",INDEX(data_mthly!P:P,MATCH($C277,data_mthly!$E:$E,0),1)),"")</f>
        <v/>
      </c>
      <c r="P277" s="145" t="str">
        <f>IFERROR(IF(INDEX(data_mthly!Q:Q,MATCH($C277,data_mthly!$E:$E,0),1)=0,"",INDEX(data_mthly!Q:Q,MATCH($C277,data_mthly!$E:$E,0),1)),"")</f>
        <v/>
      </c>
      <c r="Q277" s="145" t="str">
        <f>IFERROR(IF(INDEX(data_mthly!R:R,MATCH($C277,data_mthly!$E:$E,0),1)=0,"",INDEX(data_mthly!R:R,MATCH($C277,data_mthly!$E:$E,0),1)),"")</f>
        <v/>
      </c>
      <c r="R277" s="21" t="str">
        <f>IFERROR(IF(INDEX(data_mthly!S:S,MATCH($C277,data_mthly!$E:$E,0),1)=0,"",INDEX(data_mthly!S:S,MATCH($C277,data_mthly!$E:$E,0),1)),"")</f>
        <v/>
      </c>
      <c r="S277" s="145" t="str">
        <f>IFERROR(IF(INDEX(data_mthly!T:T,MATCH($C277,data_mthly!$E:$E,0),1)=0,"",INDEX(data_mthly!T:T,MATCH($C277,data_mthly!$E:$E,0),1)),"")</f>
        <v/>
      </c>
      <c r="T277" s="145" t="str">
        <f>IFERROR(IF(INDEX(data_mthly!U:U,MATCH($C277,data_mthly!$E:$E,0),1)=0,"",INDEX(data_mthly!U:U,MATCH($C277,data_mthly!$E:$E,0),1)),"")</f>
        <v/>
      </c>
      <c r="U277" s="21" t="str">
        <f>IFERROR(IF(INDEX(data_mthly!V:V,MATCH($C277,data_mthly!$E:$E,0),1)=0,"",INDEX(data_mthly!V:V,MATCH($C277,data_mthly!$E:$E,0),1)),"")</f>
        <v/>
      </c>
      <c r="V277" s="86" t="str">
        <f>IFERROR(IF(INDEX(data_mthly!W:W,MATCH($C277,data_mthly!$E:$E,0),1)=0,"",INDEX(data_mthly!W:W,MATCH($C277,data_mthly!$E:$E,0),1)),"")</f>
        <v/>
      </c>
      <c r="W277" s="160" t="str">
        <f t="shared" si="28"/>
        <v/>
      </c>
      <c r="X277" s="21" t="str">
        <f>IFERROR(IF(INDEX(data_mthly!Y:Y,MATCH($C277,data_mthly!$E:$E,0),1)=0,"",INDEX(data_mthly!Y:Y,MATCH($C277,data_mthly!$E:$E,0),1)),"")</f>
        <v/>
      </c>
      <c r="Y277" s="145" t="str">
        <f>IFERROR(IF(INDEX(data_mthly!Z:Z,MATCH($C277,data_mthly!$E:$E,0),1)=0,"",INDEX(data_mthly!Z:Z,MATCH($C277,data_mthly!$E:$E,0),1)),"")</f>
        <v/>
      </c>
      <c r="Z277" s="21" t="str">
        <f>IFERROR(IF(INDEX(data_mthly!AA:AA,MATCH($C277,data_mthly!$E:$E,0),1)=0,"",INDEX(data_mthly!AA:AA,MATCH($C277,data_mthly!$E:$E,0),1)),"")</f>
        <v/>
      </c>
      <c r="AA277" s="21" t="str">
        <f>IFERROR(IF(INDEX(data_mthly!AB:AB,MATCH($C277,data_mthly!$E:$E,0),1)=0,"",INDEX(data_mthly!AB:AB,MATCH($C277,data_mthly!$E:$E,0),1)),"")</f>
        <v/>
      </c>
      <c r="AB277" s="145" t="str">
        <f>IFERROR(IF(INDEX(data_mthly!AC:AC,MATCH($C277,data_mthly!$E:$E,0),1)=0,"",INDEX(data_mthly!AC:AC,MATCH($C277,data_mthly!$E:$E,0),1)),"")</f>
        <v/>
      </c>
      <c r="AC277" s="21" t="str">
        <f>IFERROR(IF(INDEX(data_mthly!AD:AD,MATCH($C277,data_mthly!$E:$E,0),1)=0,"",INDEX(data_mthly!AD:AD,MATCH($C277,data_mthly!$E:$E,0),1)),"")</f>
        <v/>
      </c>
      <c r="AD277" s="21" t="str">
        <f>IFERROR(IF(INDEX(data_mthly!AE:AE,MATCH($C277,data_mthly!$E:$E,0),1)=0,"",INDEX(data_mthly!AE:AE,MATCH($C277,data_mthly!$E:$E,0),1)),"")</f>
        <v/>
      </c>
      <c r="AE277" s="86" t="str">
        <f>IFERROR(IF(INDEX(data_mthly!AF:AF,MATCH($C277,data_mthly!$E:$E,0),1)=0,"",INDEX(data_mthly!AF:AF,MATCH($C277,data_mthly!$E:$E,0),1)),"")</f>
        <v/>
      </c>
      <c r="AG277" s="88">
        <f t="shared" si="29"/>
        <v>1</v>
      </c>
    </row>
    <row r="278" spans="1:33" ht="15.5">
      <c r="A278" s="88" t="str">
        <f t="shared" si="27"/>
        <v/>
      </c>
      <c r="B278" s="89" t="str">
        <f>IFERROR(IF(INDEX(data_mthly!C:C,MATCH($C278,data_mthly!$E:$E,0),1)=0,"",INDEX(data_mthly!C:C,MATCH($C278,data_mthly!$E:$E,0),1)),"")</f>
        <v/>
      </c>
      <c r="C278" s="112" t="str">
        <f t="shared" si="23"/>
        <v/>
      </c>
      <c r="D278" s="155" t="str">
        <f>IFERROR(IF(INDEX(data_mthly!F:F,MATCH($C278,data_mthly!$E:$E,0),1)=0,"",INDEX(data_mthly!F:F,MATCH($C278,data_mthly!$E:$E,0),1)),"")</f>
        <v/>
      </c>
      <c r="E278" s="21" t="str">
        <f>IFERROR(IF(INDEX(data_mthly!G:G,MATCH($C278,data_mthly!$E:$E,0),1)=0,"",INDEX(data_mthly!G:G,MATCH($C278,data_mthly!$E:$E,0),1)),"")</f>
        <v/>
      </c>
      <c r="F278" s="145" t="str">
        <f>IFERROR(IF(INDEX(data_mthly!H:H,MATCH($C278,data_mthly!$E:$E,0),1)=0,"",INDEX(data_mthly!H:H,MATCH($C278,data_mthly!$E:$E,0),1)),"")</f>
        <v/>
      </c>
      <c r="G278" s="145" t="str">
        <f>IFERROR(IF(INDEX(data_mthly!I:I,MATCH($C278,data_mthly!$E:$E,0),1)=0,"",INDEX(data_mthly!I:I,MATCH($C278,data_mthly!$E:$E,0),1)),"")</f>
        <v/>
      </c>
      <c r="H278" s="21" t="str">
        <f>IFERROR(IF(INDEX(data_mthly!J:J,MATCH($C278,data_mthly!$E:$E,0),1)=0,"",INDEX(data_mthly!J:J,MATCH($C278,data_mthly!$E:$E,0),1)),"")</f>
        <v/>
      </c>
      <c r="I278" s="145" t="str">
        <f>IFERROR(IF(INDEX(data_mthly!K:K,MATCH($C278,data_mthly!$E:$E,0),1)=0,"",INDEX(data_mthly!K:K,MATCH($C278,data_mthly!$E:$E,0),1)),"")</f>
        <v/>
      </c>
      <c r="J278" s="145" t="str">
        <f>IFERROR(IF(INDEX(data_mthly!L:L,MATCH($C278,data_mthly!$E:$E,0),1)=0,"",INDEX(data_mthly!L:L,MATCH($C278,data_mthly!$E:$E,0),1)),"")</f>
        <v/>
      </c>
      <c r="K278" s="21" t="str">
        <f>IFERROR(IF(INDEX(data_mthly!M:M,MATCH($C278,data_mthly!$E:$E,0),1)=0,"",INDEX(data_mthly!M:M,MATCH($C278,data_mthly!$E:$E,0),1)),"")</f>
        <v/>
      </c>
      <c r="L278" s="86" t="str">
        <f>IFERROR(IF(INDEX(data_mthly!N:N,MATCH($C278,data_mthly!$E:$E,0),1)=0,"",INDEX(data_mthly!N:N,MATCH($C278,data_mthly!$E:$E,0),1)),"")</f>
        <v/>
      </c>
      <c r="M278" s="159"/>
      <c r="N278" s="155" t="str">
        <f>IFERROR(IF(INDEX(data_mthly!O:O,MATCH($C278,data_mthly!$E:$E,0),1)=0,"",INDEX(data_mthly!O:O,MATCH($C278,data_mthly!$E:$E,0),1)),"")</f>
        <v/>
      </c>
      <c r="O278" s="21" t="str">
        <f>IFERROR(IF(INDEX(data_mthly!P:P,MATCH($C278,data_mthly!$E:$E,0),1)=0,"",INDEX(data_mthly!P:P,MATCH($C278,data_mthly!$E:$E,0),1)),"")</f>
        <v/>
      </c>
      <c r="P278" s="145" t="str">
        <f>IFERROR(IF(INDEX(data_mthly!Q:Q,MATCH($C278,data_mthly!$E:$E,0),1)=0,"",INDEX(data_mthly!Q:Q,MATCH($C278,data_mthly!$E:$E,0),1)),"")</f>
        <v/>
      </c>
      <c r="Q278" s="145" t="str">
        <f>IFERROR(IF(INDEX(data_mthly!R:R,MATCH($C278,data_mthly!$E:$E,0),1)=0,"",INDEX(data_mthly!R:R,MATCH($C278,data_mthly!$E:$E,0),1)),"")</f>
        <v/>
      </c>
      <c r="R278" s="21" t="str">
        <f>IFERROR(IF(INDEX(data_mthly!S:S,MATCH($C278,data_mthly!$E:$E,0),1)=0,"",INDEX(data_mthly!S:S,MATCH($C278,data_mthly!$E:$E,0),1)),"")</f>
        <v/>
      </c>
      <c r="S278" s="145" t="str">
        <f>IFERROR(IF(INDEX(data_mthly!T:T,MATCH($C278,data_mthly!$E:$E,0),1)=0,"",INDEX(data_mthly!T:T,MATCH($C278,data_mthly!$E:$E,0),1)),"")</f>
        <v/>
      </c>
      <c r="T278" s="145" t="str">
        <f>IFERROR(IF(INDEX(data_mthly!U:U,MATCH($C278,data_mthly!$E:$E,0),1)=0,"",INDEX(data_mthly!U:U,MATCH($C278,data_mthly!$E:$E,0),1)),"")</f>
        <v/>
      </c>
      <c r="U278" s="21" t="str">
        <f>IFERROR(IF(INDEX(data_mthly!V:V,MATCH($C278,data_mthly!$E:$E,0),1)=0,"",INDEX(data_mthly!V:V,MATCH($C278,data_mthly!$E:$E,0),1)),"")</f>
        <v/>
      </c>
      <c r="V278" s="86" t="str">
        <f>IFERROR(IF(INDEX(data_mthly!W:W,MATCH($C278,data_mthly!$E:$E,0),1)=0,"",INDEX(data_mthly!W:W,MATCH($C278,data_mthly!$E:$E,0),1)),"")</f>
        <v/>
      </c>
      <c r="W278" s="160" t="str">
        <f t="shared" si="28"/>
        <v/>
      </c>
      <c r="X278" s="21" t="str">
        <f>IFERROR(IF(INDEX(data_mthly!Y:Y,MATCH($C278,data_mthly!$E:$E,0),1)=0,"",INDEX(data_mthly!Y:Y,MATCH($C278,data_mthly!$E:$E,0),1)),"")</f>
        <v/>
      </c>
      <c r="Y278" s="145" t="str">
        <f>IFERROR(IF(INDEX(data_mthly!Z:Z,MATCH($C278,data_mthly!$E:$E,0),1)=0,"",INDEX(data_mthly!Z:Z,MATCH($C278,data_mthly!$E:$E,0),1)),"")</f>
        <v/>
      </c>
      <c r="Z278" s="21" t="str">
        <f>IFERROR(IF(INDEX(data_mthly!AA:AA,MATCH($C278,data_mthly!$E:$E,0),1)=0,"",INDEX(data_mthly!AA:AA,MATCH($C278,data_mthly!$E:$E,0),1)),"")</f>
        <v/>
      </c>
      <c r="AA278" s="21" t="str">
        <f>IFERROR(IF(INDEX(data_mthly!AB:AB,MATCH($C278,data_mthly!$E:$E,0),1)=0,"",INDEX(data_mthly!AB:AB,MATCH($C278,data_mthly!$E:$E,0),1)),"")</f>
        <v/>
      </c>
      <c r="AB278" s="145" t="str">
        <f>IFERROR(IF(INDEX(data_mthly!AC:AC,MATCH($C278,data_mthly!$E:$E,0),1)=0,"",INDEX(data_mthly!AC:AC,MATCH($C278,data_mthly!$E:$E,0),1)),"")</f>
        <v/>
      </c>
      <c r="AC278" s="21" t="str">
        <f>IFERROR(IF(INDEX(data_mthly!AD:AD,MATCH($C278,data_mthly!$E:$E,0),1)=0,"",INDEX(data_mthly!AD:AD,MATCH($C278,data_mthly!$E:$E,0),1)),"")</f>
        <v/>
      </c>
      <c r="AD278" s="21" t="str">
        <f>IFERROR(IF(INDEX(data_mthly!AE:AE,MATCH($C278,data_mthly!$E:$E,0),1)=0,"",INDEX(data_mthly!AE:AE,MATCH($C278,data_mthly!$E:$E,0),1)),"")</f>
        <v/>
      </c>
      <c r="AE278" s="86" t="str">
        <f>IFERROR(IF(INDEX(data_mthly!AF:AF,MATCH($C278,data_mthly!$E:$E,0),1)=0,"",INDEX(data_mthly!AF:AF,MATCH($C278,data_mthly!$E:$E,0),1)),"")</f>
        <v/>
      </c>
      <c r="AG278" s="88">
        <f t="shared" si="29"/>
        <v>2</v>
      </c>
    </row>
    <row r="279" spans="1:33" ht="15.5">
      <c r="A279" s="88" t="str">
        <f t="shared" si="27"/>
        <v/>
      </c>
      <c r="B279" s="89" t="str">
        <f>IFERROR(IF(INDEX(data_mthly!C:C,MATCH($C279,data_mthly!$E:$E,0),1)=0,"",INDEX(data_mthly!C:C,MATCH($C279,data_mthly!$E:$E,0),1)),"")</f>
        <v/>
      </c>
      <c r="C279" s="112" t="str">
        <f t="shared" si="23"/>
        <v/>
      </c>
      <c r="D279" s="155" t="str">
        <f>IFERROR(IF(INDEX(data_mthly!F:F,MATCH($C279,data_mthly!$E:$E,0),1)=0,"",INDEX(data_mthly!F:F,MATCH($C279,data_mthly!$E:$E,0),1)),"")</f>
        <v/>
      </c>
      <c r="E279" s="21" t="str">
        <f>IFERROR(IF(INDEX(data_mthly!G:G,MATCH($C279,data_mthly!$E:$E,0),1)=0,"",INDEX(data_mthly!G:G,MATCH($C279,data_mthly!$E:$E,0),1)),"")</f>
        <v/>
      </c>
      <c r="F279" s="145" t="str">
        <f>IFERROR(IF(INDEX(data_mthly!H:H,MATCH($C279,data_mthly!$E:$E,0),1)=0,"",INDEX(data_mthly!H:H,MATCH($C279,data_mthly!$E:$E,0),1)),"")</f>
        <v/>
      </c>
      <c r="G279" s="145" t="str">
        <f>IFERROR(IF(INDEX(data_mthly!I:I,MATCH($C279,data_mthly!$E:$E,0),1)=0,"",INDEX(data_mthly!I:I,MATCH($C279,data_mthly!$E:$E,0),1)),"")</f>
        <v/>
      </c>
      <c r="H279" s="21" t="str">
        <f>IFERROR(IF(INDEX(data_mthly!J:J,MATCH($C279,data_mthly!$E:$E,0),1)=0,"",INDEX(data_mthly!J:J,MATCH($C279,data_mthly!$E:$E,0),1)),"")</f>
        <v/>
      </c>
      <c r="I279" s="145" t="str">
        <f>IFERROR(IF(INDEX(data_mthly!K:K,MATCH($C279,data_mthly!$E:$E,0),1)=0,"",INDEX(data_mthly!K:K,MATCH($C279,data_mthly!$E:$E,0),1)),"")</f>
        <v/>
      </c>
      <c r="J279" s="145" t="str">
        <f>IFERROR(IF(INDEX(data_mthly!L:L,MATCH($C279,data_mthly!$E:$E,0),1)=0,"",INDEX(data_mthly!L:L,MATCH($C279,data_mthly!$E:$E,0),1)),"")</f>
        <v/>
      </c>
      <c r="K279" s="21" t="str">
        <f>IFERROR(IF(INDEX(data_mthly!M:M,MATCH($C279,data_mthly!$E:$E,0),1)=0,"",INDEX(data_mthly!M:M,MATCH($C279,data_mthly!$E:$E,0),1)),"")</f>
        <v/>
      </c>
      <c r="L279" s="86" t="str">
        <f>IFERROR(IF(INDEX(data_mthly!N:N,MATCH($C279,data_mthly!$E:$E,0),1)=0,"",INDEX(data_mthly!N:N,MATCH($C279,data_mthly!$E:$E,0),1)),"")</f>
        <v/>
      </c>
      <c r="M279" s="159"/>
      <c r="N279" s="155" t="str">
        <f>IFERROR(IF(INDEX(data_mthly!O:O,MATCH($C279,data_mthly!$E:$E,0),1)=0,"",INDEX(data_mthly!O:O,MATCH($C279,data_mthly!$E:$E,0),1)),"")</f>
        <v/>
      </c>
      <c r="O279" s="21" t="str">
        <f>IFERROR(IF(INDEX(data_mthly!P:P,MATCH($C279,data_mthly!$E:$E,0),1)=0,"",INDEX(data_mthly!P:P,MATCH($C279,data_mthly!$E:$E,0),1)),"")</f>
        <v/>
      </c>
      <c r="P279" s="145" t="str">
        <f>IFERROR(IF(INDEX(data_mthly!Q:Q,MATCH($C279,data_mthly!$E:$E,0),1)=0,"",INDEX(data_mthly!Q:Q,MATCH($C279,data_mthly!$E:$E,0),1)),"")</f>
        <v/>
      </c>
      <c r="Q279" s="145" t="str">
        <f>IFERROR(IF(INDEX(data_mthly!R:R,MATCH($C279,data_mthly!$E:$E,0),1)=0,"",INDEX(data_mthly!R:R,MATCH($C279,data_mthly!$E:$E,0),1)),"")</f>
        <v/>
      </c>
      <c r="R279" s="21" t="str">
        <f>IFERROR(IF(INDEX(data_mthly!S:S,MATCH($C279,data_mthly!$E:$E,0),1)=0,"",INDEX(data_mthly!S:S,MATCH($C279,data_mthly!$E:$E,0),1)),"")</f>
        <v/>
      </c>
      <c r="S279" s="145" t="str">
        <f>IFERROR(IF(INDEX(data_mthly!T:T,MATCH($C279,data_mthly!$E:$E,0),1)=0,"",INDEX(data_mthly!T:T,MATCH($C279,data_mthly!$E:$E,0),1)),"")</f>
        <v/>
      </c>
      <c r="T279" s="145" t="str">
        <f>IFERROR(IF(INDEX(data_mthly!U:U,MATCH($C279,data_mthly!$E:$E,0),1)=0,"",INDEX(data_mthly!U:U,MATCH($C279,data_mthly!$E:$E,0),1)),"")</f>
        <v/>
      </c>
      <c r="U279" s="21" t="str">
        <f>IFERROR(IF(INDEX(data_mthly!V:V,MATCH($C279,data_mthly!$E:$E,0),1)=0,"",INDEX(data_mthly!V:V,MATCH($C279,data_mthly!$E:$E,0),1)),"")</f>
        <v/>
      </c>
      <c r="V279" s="86" t="str">
        <f>IFERROR(IF(INDEX(data_mthly!W:W,MATCH($C279,data_mthly!$E:$E,0),1)=0,"",INDEX(data_mthly!W:W,MATCH($C279,data_mthly!$E:$E,0),1)),"")</f>
        <v/>
      </c>
      <c r="W279" s="160" t="str">
        <f t="shared" si="28"/>
        <v/>
      </c>
      <c r="X279" s="21" t="str">
        <f>IFERROR(IF(INDEX(data_mthly!Y:Y,MATCH($C279,data_mthly!$E:$E,0),1)=0,"",INDEX(data_mthly!Y:Y,MATCH($C279,data_mthly!$E:$E,0),1)),"")</f>
        <v/>
      </c>
      <c r="Y279" s="145" t="str">
        <f>IFERROR(IF(INDEX(data_mthly!Z:Z,MATCH($C279,data_mthly!$E:$E,0),1)=0,"",INDEX(data_mthly!Z:Z,MATCH($C279,data_mthly!$E:$E,0),1)),"")</f>
        <v/>
      </c>
      <c r="Z279" s="21" t="str">
        <f>IFERROR(IF(INDEX(data_mthly!AA:AA,MATCH($C279,data_mthly!$E:$E,0),1)=0,"",INDEX(data_mthly!AA:AA,MATCH($C279,data_mthly!$E:$E,0),1)),"")</f>
        <v/>
      </c>
      <c r="AA279" s="21" t="str">
        <f>IFERROR(IF(INDEX(data_mthly!AB:AB,MATCH($C279,data_mthly!$E:$E,0),1)=0,"",INDEX(data_mthly!AB:AB,MATCH($C279,data_mthly!$E:$E,0),1)),"")</f>
        <v/>
      </c>
      <c r="AB279" s="145" t="str">
        <f>IFERROR(IF(INDEX(data_mthly!AC:AC,MATCH($C279,data_mthly!$E:$E,0),1)=0,"",INDEX(data_mthly!AC:AC,MATCH($C279,data_mthly!$E:$E,0),1)),"")</f>
        <v/>
      </c>
      <c r="AC279" s="21" t="str">
        <f>IFERROR(IF(INDEX(data_mthly!AD:AD,MATCH($C279,data_mthly!$E:$E,0),1)=0,"",INDEX(data_mthly!AD:AD,MATCH($C279,data_mthly!$E:$E,0),1)),"")</f>
        <v/>
      </c>
      <c r="AD279" s="21" t="str">
        <f>IFERROR(IF(INDEX(data_mthly!AE:AE,MATCH($C279,data_mthly!$E:$E,0),1)=0,"",INDEX(data_mthly!AE:AE,MATCH($C279,data_mthly!$E:$E,0),1)),"")</f>
        <v/>
      </c>
      <c r="AE279" s="86" t="str">
        <f>IFERROR(IF(INDEX(data_mthly!AF:AF,MATCH($C279,data_mthly!$E:$E,0),1)=0,"",INDEX(data_mthly!AF:AF,MATCH($C279,data_mthly!$E:$E,0),1)),"")</f>
        <v/>
      </c>
      <c r="AG279" s="88">
        <f t="shared" si="29"/>
        <v>1</v>
      </c>
    </row>
    <row r="280" spans="1:33" ht="15.5">
      <c r="A280" s="88" t="str">
        <f t="shared" si="27"/>
        <v/>
      </c>
      <c r="B280" s="89" t="str">
        <f>IFERROR(IF(INDEX(data_mthly!C:C,MATCH($C280,data_mthly!$E:$E,0),1)=0,"",INDEX(data_mthly!C:C,MATCH($C280,data_mthly!$E:$E,0),1)),"")</f>
        <v/>
      </c>
      <c r="C280" s="112" t="str">
        <f t="shared" si="23"/>
        <v/>
      </c>
      <c r="D280" s="155" t="str">
        <f>IFERROR(IF(INDEX(data_mthly!F:F,MATCH($C280,data_mthly!$E:$E,0),1)=0,"",INDEX(data_mthly!F:F,MATCH($C280,data_mthly!$E:$E,0),1)),"")</f>
        <v/>
      </c>
      <c r="E280" s="21" t="str">
        <f>IFERROR(IF(INDEX(data_mthly!G:G,MATCH($C280,data_mthly!$E:$E,0),1)=0,"",INDEX(data_mthly!G:G,MATCH($C280,data_mthly!$E:$E,0),1)),"")</f>
        <v/>
      </c>
      <c r="F280" s="145" t="str">
        <f>IFERROR(IF(INDEX(data_mthly!H:H,MATCH($C280,data_mthly!$E:$E,0),1)=0,"",INDEX(data_mthly!H:H,MATCH($C280,data_mthly!$E:$E,0),1)),"")</f>
        <v/>
      </c>
      <c r="G280" s="145" t="str">
        <f>IFERROR(IF(INDEX(data_mthly!I:I,MATCH($C280,data_mthly!$E:$E,0),1)=0,"",INDEX(data_mthly!I:I,MATCH($C280,data_mthly!$E:$E,0),1)),"")</f>
        <v/>
      </c>
      <c r="H280" s="21" t="str">
        <f>IFERROR(IF(INDEX(data_mthly!J:J,MATCH($C280,data_mthly!$E:$E,0),1)=0,"",INDEX(data_mthly!J:J,MATCH($C280,data_mthly!$E:$E,0),1)),"")</f>
        <v/>
      </c>
      <c r="I280" s="145" t="str">
        <f>IFERROR(IF(INDEX(data_mthly!K:K,MATCH($C280,data_mthly!$E:$E,0),1)=0,"",INDEX(data_mthly!K:K,MATCH($C280,data_mthly!$E:$E,0),1)),"")</f>
        <v/>
      </c>
      <c r="J280" s="145" t="str">
        <f>IFERROR(IF(INDEX(data_mthly!L:L,MATCH($C280,data_mthly!$E:$E,0),1)=0,"",INDEX(data_mthly!L:L,MATCH($C280,data_mthly!$E:$E,0),1)),"")</f>
        <v/>
      </c>
      <c r="K280" s="21" t="str">
        <f>IFERROR(IF(INDEX(data_mthly!M:M,MATCH($C280,data_mthly!$E:$E,0),1)=0,"",INDEX(data_mthly!M:M,MATCH($C280,data_mthly!$E:$E,0),1)),"")</f>
        <v/>
      </c>
      <c r="L280" s="86" t="str">
        <f>IFERROR(IF(INDEX(data_mthly!N:N,MATCH($C280,data_mthly!$E:$E,0),1)=0,"",INDEX(data_mthly!N:N,MATCH($C280,data_mthly!$E:$E,0),1)),"")</f>
        <v/>
      </c>
      <c r="M280" s="159"/>
      <c r="N280" s="155" t="str">
        <f>IFERROR(IF(INDEX(data_mthly!O:O,MATCH($C280,data_mthly!$E:$E,0),1)=0,"",INDEX(data_mthly!O:O,MATCH($C280,data_mthly!$E:$E,0),1)),"")</f>
        <v/>
      </c>
      <c r="O280" s="21" t="str">
        <f>IFERROR(IF(INDEX(data_mthly!P:P,MATCH($C280,data_mthly!$E:$E,0),1)=0,"",INDEX(data_mthly!P:P,MATCH($C280,data_mthly!$E:$E,0),1)),"")</f>
        <v/>
      </c>
      <c r="P280" s="145" t="str">
        <f>IFERROR(IF(INDEX(data_mthly!Q:Q,MATCH($C280,data_mthly!$E:$E,0),1)=0,"",INDEX(data_mthly!Q:Q,MATCH($C280,data_mthly!$E:$E,0),1)),"")</f>
        <v/>
      </c>
      <c r="Q280" s="145" t="str">
        <f>IFERROR(IF(INDEX(data_mthly!R:R,MATCH($C280,data_mthly!$E:$E,0),1)=0,"",INDEX(data_mthly!R:R,MATCH($C280,data_mthly!$E:$E,0),1)),"")</f>
        <v/>
      </c>
      <c r="R280" s="21" t="str">
        <f>IFERROR(IF(INDEX(data_mthly!S:S,MATCH($C280,data_mthly!$E:$E,0),1)=0,"",INDEX(data_mthly!S:S,MATCH($C280,data_mthly!$E:$E,0),1)),"")</f>
        <v/>
      </c>
      <c r="S280" s="145" t="str">
        <f>IFERROR(IF(INDEX(data_mthly!T:T,MATCH($C280,data_mthly!$E:$E,0),1)=0,"",INDEX(data_mthly!T:T,MATCH($C280,data_mthly!$E:$E,0),1)),"")</f>
        <v/>
      </c>
      <c r="T280" s="145" t="str">
        <f>IFERROR(IF(INDEX(data_mthly!U:U,MATCH($C280,data_mthly!$E:$E,0),1)=0,"",INDEX(data_mthly!U:U,MATCH($C280,data_mthly!$E:$E,0),1)),"")</f>
        <v/>
      </c>
      <c r="U280" s="21" t="str">
        <f>IFERROR(IF(INDEX(data_mthly!V:V,MATCH($C280,data_mthly!$E:$E,0),1)=0,"",INDEX(data_mthly!V:V,MATCH($C280,data_mthly!$E:$E,0),1)),"")</f>
        <v/>
      </c>
      <c r="V280" s="86" t="str">
        <f>IFERROR(IF(INDEX(data_mthly!W:W,MATCH($C280,data_mthly!$E:$E,0),1)=0,"",INDEX(data_mthly!W:W,MATCH($C280,data_mthly!$E:$E,0),1)),"")</f>
        <v/>
      </c>
      <c r="W280" s="160" t="str">
        <f t="shared" si="28"/>
        <v/>
      </c>
      <c r="X280" s="21" t="str">
        <f>IFERROR(IF(INDEX(data_mthly!Y:Y,MATCH($C280,data_mthly!$E:$E,0),1)=0,"",INDEX(data_mthly!Y:Y,MATCH($C280,data_mthly!$E:$E,0),1)),"")</f>
        <v/>
      </c>
      <c r="Y280" s="145" t="str">
        <f>IFERROR(IF(INDEX(data_mthly!Z:Z,MATCH($C280,data_mthly!$E:$E,0),1)=0,"",INDEX(data_mthly!Z:Z,MATCH($C280,data_mthly!$E:$E,0),1)),"")</f>
        <v/>
      </c>
      <c r="Z280" s="21" t="str">
        <f>IFERROR(IF(INDEX(data_mthly!AA:AA,MATCH($C280,data_mthly!$E:$E,0),1)=0,"",INDEX(data_mthly!AA:AA,MATCH($C280,data_mthly!$E:$E,0),1)),"")</f>
        <v/>
      </c>
      <c r="AA280" s="21" t="str">
        <f>IFERROR(IF(INDEX(data_mthly!AB:AB,MATCH($C280,data_mthly!$E:$E,0),1)=0,"",INDEX(data_mthly!AB:AB,MATCH($C280,data_mthly!$E:$E,0),1)),"")</f>
        <v/>
      </c>
      <c r="AB280" s="145" t="str">
        <f>IFERROR(IF(INDEX(data_mthly!AC:AC,MATCH($C280,data_mthly!$E:$E,0),1)=0,"",INDEX(data_mthly!AC:AC,MATCH($C280,data_mthly!$E:$E,0),1)),"")</f>
        <v/>
      </c>
      <c r="AC280" s="21" t="str">
        <f>IFERROR(IF(INDEX(data_mthly!AD:AD,MATCH($C280,data_mthly!$E:$E,0),1)=0,"",INDEX(data_mthly!AD:AD,MATCH($C280,data_mthly!$E:$E,0),1)),"")</f>
        <v/>
      </c>
      <c r="AD280" s="21" t="str">
        <f>IFERROR(IF(INDEX(data_mthly!AE:AE,MATCH($C280,data_mthly!$E:$E,0),1)=0,"",INDEX(data_mthly!AE:AE,MATCH($C280,data_mthly!$E:$E,0),1)),"")</f>
        <v/>
      </c>
      <c r="AE280" s="86" t="str">
        <f>IFERROR(IF(INDEX(data_mthly!AF:AF,MATCH($C280,data_mthly!$E:$E,0),1)=0,"",INDEX(data_mthly!AF:AF,MATCH($C280,data_mthly!$E:$E,0),1)),"")</f>
        <v/>
      </c>
      <c r="AG280" s="88">
        <f t="shared" si="29"/>
        <v>2</v>
      </c>
    </row>
    <row r="281" spans="1:33" ht="15.5">
      <c r="A281" s="88" t="str">
        <f t="shared" si="27"/>
        <v/>
      </c>
      <c r="B281" s="89" t="str">
        <f>IFERROR(IF(INDEX(data_mthly!C:C,MATCH($C281,data_mthly!$E:$E,0),1)=0,"",INDEX(data_mthly!C:C,MATCH($C281,data_mthly!$E:$E,0),1)),"")</f>
        <v/>
      </c>
      <c r="C281" s="112" t="str">
        <f t="shared" si="23"/>
        <v/>
      </c>
      <c r="D281" s="155" t="str">
        <f>IFERROR(IF(INDEX(data_mthly!F:F,MATCH($C281,data_mthly!$E:$E,0),1)=0,"",INDEX(data_mthly!F:F,MATCH($C281,data_mthly!$E:$E,0),1)),"")</f>
        <v/>
      </c>
      <c r="E281" s="21" t="str">
        <f>IFERROR(IF(INDEX(data_mthly!G:G,MATCH($C281,data_mthly!$E:$E,0),1)=0,"",INDEX(data_mthly!G:G,MATCH($C281,data_mthly!$E:$E,0),1)),"")</f>
        <v/>
      </c>
      <c r="F281" s="145" t="str">
        <f>IFERROR(IF(INDEX(data_mthly!H:H,MATCH($C281,data_mthly!$E:$E,0),1)=0,"",INDEX(data_mthly!H:H,MATCH($C281,data_mthly!$E:$E,0),1)),"")</f>
        <v/>
      </c>
      <c r="G281" s="145" t="str">
        <f>IFERROR(IF(INDEX(data_mthly!I:I,MATCH($C281,data_mthly!$E:$E,0),1)=0,"",INDEX(data_mthly!I:I,MATCH($C281,data_mthly!$E:$E,0),1)),"")</f>
        <v/>
      </c>
      <c r="H281" s="21" t="str">
        <f>IFERROR(IF(INDEX(data_mthly!J:J,MATCH($C281,data_mthly!$E:$E,0),1)=0,"",INDEX(data_mthly!J:J,MATCH($C281,data_mthly!$E:$E,0),1)),"")</f>
        <v/>
      </c>
      <c r="I281" s="145" t="str">
        <f>IFERROR(IF(INDEX(data_mthly!K:K,MATCH($C281,data_mthly!$E:$E,0),1)=0,"",INDEX(data_mthly!K:K,MATCH($C281,data_mthly!$E:$E,0),1)),"")</f>
        <v/>
      </c>
      <c r="J281" s="145" t="str">
        <f>IFERROR(IF(INDEX(data_mthly!L:L,MATCH($C281,data_mthly!$E:$E,0),1)=0,"",INDEX(data_mthly!L:L,MATCH($C281,data_mthly!$E:$E,0),1)),"")</f>
        <v/>
      </c>
      <c r="K281" s="21" t="str">
        <f>IFERROR(IF(INDEX(data_mthly!M:M,MATCH($C281,data_mthly!$E:$E,0),1)=0,"",INDEX(data_mthly!M:M,MATCH($C281,data_mthly!$E:$E,0),1)),"")</f>
        <v/>
      </c>
      <c r="L281" s="86" t="str">
        <f>IFERROR(IF(INDEX(data_mthly!N:N,MATCH($C281,data_mthly!$E:$E,0),1)=0,"",INDEX(data_mthly!N:N,MATCH($C281,data_mthly!$E:$E,0),1)),"")</f>
        <v/>
      </c>
      <c r="M281" s="159"/>
      <c r="N281" s="155" t="str">
        <f>IFERROR(IF(INDEX(data_mthly!O:O,MATCH($C281,data_mthly!$E:$E,0),1)=0,"",INDEX(data_mthly!O:O,MATCH($C281,data_mthly!$E:$E,0),1)),"")</f>
        <v/>
      </c>
      <c r="O281" s="21" t="str">
        <f>IFERROR(IF(INDEX(data_mthly!P:P,MATCH($C281,data_mthly!$E:$E,0),1)=0,"",INDEX(data_mthly!P:P,MATCH($C281,data_mthly!$E:$E,0),1)),"")</f>
        <v/>
      </c>
      <c r="P281" s="145" t="str">
        <f>IFERROR(IF(INDEX(data_mthly!Q:Q,MATCH($C281,data_mthly!$E:$E,0),1)=0,"",INDEX(data_mthly!Q:Q,MATCH($C281,data_mthly!$E:$E,0),1)),"")</f>
        <v/>
      </c>
      <c r="Q281" s="145" t="str">
        <f>IFERROR(IF(INDEX(data_mthly!R:R,MATCH($C281,data_mthly!$E:$E,0),1)=0,"",INDEX(data_mthly!R:R,MATCH($C281,data_mthly!$E:$E,0),1)),"")</f>
        <v/>
      </c>
      <c r="R281" s="21" t="str">
        <f>IFERROR(IF(INDEX(data_mthly!S:S,MATCH($C281,data_mthly!$E:$E,0),1)=0,"",INDEX(data_mthly!S:S,MATCH($C281,data_mthly!$E:$E,0),1)),"")</f>
        <v/>
      </c>
      <c r="S281" s="145" t="str">
        <f>IFERROR(IF(INDEX(data_mthly!T:T,MATCH($C281,data_mthly!$E:$E,0),1)=0,"",INDEX(data_mthly!T:T,MATCH($C281,data_mthly!$E:$E,0),1)),"")</f>
        <v/>
      </c>
      <c r="T281" s="145" t="str">
        <f>IFERROR(IF(INDEX(data_mthly!U:U,MATCH($C281,data_mthly!$E:$E,0),1)=0,"",INDEX(data_mthly!U:U,MATCH($C281,data_mthly!$E:$E,0),1)),"")</f>
        <v/>
      </c>
      <c r="U281" s="21" t="str">
        <f>IFERROR(IF(INDEX(data_mthly!V:V,MATCH($C281,data_mthly!$E:$E,0),1)=0,"",INDEX(data_mthly!V:V,MATCH($C281,data_mthly!$E:$E,0),1)),"")</f>
        <v/>
      </c>
      <c r="V281" s="86" t="str">
        <f>IFERROR(IF(INDEX(data_mthly!W:W,MATCH($C281,data_mthly!$E:$E,0),1)=0,"",INDEX(data_mthly!W:W,MATCH($C281,data_mthly!$E:$E,0),1)),"")</f>
        <v/>
      </c>
      <c r="W281" s="160" t="str">
        <f t="shared" si="28"/>
        <v/>
      </c>
      <c r="X281" s="21" t="str">
        <f>IFERROR(IF(INDEX(data_mthly!Y:Y,MATCH($C281,data_mthly!$E:$E,0),1)=0,"",INDEX(data_mthly!Y:Y,MATCH($C281,data_mthly!$E:$E,0),1)),"")</f>
        <v/>
      </c>
      <c r="Y281" s="145" t="str">
        <f>IFERROR(IF(INDEX(data_mthly!Z:Z,MATCH($C281,data_mthly!$E:$E,0),1)=0,"",INDEX(data_mthly!Z:Z,MATCH($C281,data_mthly!$E:$E,0),1)),"")</f>
        <v/>
      </c>
      <c r="Z281" s="21" t="str">
        <f>IFERROR(IF(INDEX(data_mthly!AA:AA,MATCH($C281,data_mthly!$E:$E,0),1)=0,"",INDEX(data_mthly!AA:AA,MATCH($C281,data_mthly!$E:$E,0),1)),"")</f>
        <v/>
      </c>
      <c r="AA281" s="21" t="str">
        <f>IFERROR(IF(INDEX(data_mthly!AB:AB,MATCH($C281,data_mthly!$E:$E,0),1)=0,"",INDEX(data_mthly!AB:AB,MATCH($C281,data_mthly!$E:$E,0),1)),"")</f>
        <v/>
      </c>
      <c r="AB281" s="145" t="str">
        <f>IFERROR(IF(INDEX(data_mthly!AC:AC,MATCH($C281,data_mthly!$E:$E,0),1)=0,"",INDEX(data_mthly!AC:AC,MATCH($C281,data_mthly!$E:$E,0),1)),"")</f>
        <v/>
      </c>
      <c r="AC281" s="21" t="str">
        <f>IFERROR(IF(INDEX(data_mthly!AD:AD,MATCH($C281,data_mthly!$E:$E,0),1)=0,"",INDEX(data_mthly!AD:AD,MATCH($C281,data_mthly!$E:$E,0),1)),"")</f>
        <v/>
      </c>
      <c r="AD281" s="21" t="str">
        <f>IFERROR(IF(INDEX(data_mthly!AE:AE,MATCH($C281,data_mthly!$E:$E,0),1)=0,"",INDEX(data_mthly!AE:AE,MATCH($C281,data_mthly!$E:$E,0),1)),"")</f>
        <v/>
      </c>
      <c r="AE281" s="86" t="str">
        <f>IFERROR(IF(INDEX(data_mthly!AF:AF,MATCH($C281,data_mthly!$E:$E,0),1)=0,"",INDEX(data_mthly!AF:AF,MATCH($C281,data_mthly!$E:$E,0),1)),"")</f>
        <v/>
      </c>
      <c r="AG281" s="88">
        <f t="shared" si="29"/>
        <v>1</v>
      </c>
    </row>
    <row r="282" spans="1:33" ht="15.5">
      <c r="A282" s="88" t="str">
        <f t="shared" si="27"/>
        <v/>
      </c>
      <c r="B282" s="89" t="str">
        <f>IFERROR(IF(INDEX(data_mthly!C:C,MATCH($C282,data_mthly!$E:$E,0),1)=0,"",INDEX(data_mthly!C:C,MATCH($C282,data_mthly!$E:$E,0),1)),"")</f>
        <v/>
      </c>
      <c r="C282" s="112" t="str">
        <f t="shared" si="23"/>
        <v/>
      </c>
      <c r="D282" s="155" t="str">
        <f>IFERROR(IF(INDEX(data_mthly!F:F,MATCH($C282,data_mthly!$E:$E,0),1)=0,"",INDEX(data_mthly!F:F,MATCH($C282,data_mthly!$E:$E,0),1)),"")</f>
        <v/>
      </c>
      <c r="E282" s="21" t="str">
        <f>IFERROR(IF(INDEX(data_mthly!G:G,MATCH($C282,data_mthly!$E:$E,0),1)=0,"",INDEX(data_mthly!G:G,MATCH($C282,data_mthly!$E:$E,0),1)),"")</f>
        <v/>
      </c>
      <c r="F282" s="145" t="str">
        <f>IFERROR(IF(INDEX(data_mthly!H:H,MATCH($C282,data_mthly!$E:$E,0),1)=0,"",INDEX(data_mthly!H:H,MATCH($C282,data_mthly!$E:$E,0),1)),"")</f>
        <v/>
      </c>
      <c r="G282" s="145" t="str">
        <f>IFERROR(IF(INDEX(data_mthly!I:I,MATCH($C282,data_mthly!$E:$E,0),1)=0,"",INDEX(data_mthly!I:I,MATCH($C282,data_mthly!$E:$E,0),1)),"")</f>
        <v/>
      </c>
      <c r="H282" s="21" t="str">
        <f>IFERROR(IF(INDEX(data_mthly!J:J,MATCH($C282,data_mthly!$E:$E,0),1)=0,"",INDEX(data_mthly!J:J,MATCH($C282,data_mthly!$E:$E,0),1)),"")</f>
        <v/>
      </c>
      <c r="I282" s="145" t="str">
        <f>IFERROR(IF(INDEX(data_mthly!K:K,MATCH($C282,data_mthly!$E:$E,0),1)=0,"",INDEX(data_mthly!K:K,MATCH($C282,data_mthly!$E:$E,0),1)),"")</f>
        <v/>
      </c>
      <c r="J282" s="145" t="str">
        <f>IFERROR(IF(INDEX(data_mthly!L:L,MATCH($C282,data_mthly!$E:$E,0),1)=0,"",INDEX(data_mthly!L:L,MATCH($C282,data_mthly!$E:$E,0),1)),"")</f>
        <v/>
      </c>
      <c r="K282" s="21" t="str">
        <f>IFERROR(IF(INDEX(data_mthly!M:M,MATCH($C282,data_mthly!$E:$E,0),1)=0,"",INDEX(data_mthly!M:M,MATCH($C282,data_mthly!$E:$E,0),1)),"")</f>
        <v/>
      </c>
      <c r="L282" s="86" t="str">
        <f>IFERROR(IF(INDEX(data_mthly!N:N,MATCH($C282,data_mthly!$E:$E,0),1)=0,"",INDEX(data_mthly!N:N,MATCH($C282,data_mthly!$E:$E,0),1)),"")</f>
        <v/>
      </c>
      <c r="M282" s="159"/>
      <c r="N282" s="155" t="str">
        <f>IFERROR(IF(INDEX(data_mthly!O:O,MATCH($C282,data_mthly!$E:$E,0),1)=0,"",INDEX(data_mthly!O:O,MATCH($C282,data_mthly!$E:$E,0),1)),"")</f>
        <v/>
      </c>
      <c r="O282" s="21" t="str">
        <f>IFERROR(IF(INDEX(data_mthly!P:P,MATCH($C282,data_mthly!$E:$E,0),1)=0,"",INDEX(data_mthly!P:P,MATCH($C282,data_mthly!$E:$E,0),1)),"")</f>
        <v/>
      </c>
      <c r="P282" s="145" t="str">
        <f>IFERROR(IF(INDEX(data_mthly!Q:Q,MATCH($C282,data_mthly!$E:$E,0),1)=0,"",INDEX(data_mthly!Q:Q,MATCH($C282,data_mthly!$E:$E,0),1)),"")</f>
        <v/>
      </c>
      <c r="Q282" s="145" t="str">
        <f>IFERROR(IF(INDEX(data_mthly!R:R,MATCH($C282,data_mthly!$E:$E,0),1)=0,"",INDEX(data_mthly!R:R,MATCH($C282,data_mthly!$E:$E,0),1)),"")</f>
        <v/>
      </c>
      <c r="R282" s="21" t="str">
        <f>IFERROR(IF(INDEX(data_mthly!S:S,MATCH($C282,data_mthly!$E:$E,0),1)=0,"",INDEX(data_mthly!S:S,MATCH($C282,data_mthly!$E:$E,0),1)),"")</f>
        <v/>
      </c>
      <c r="S282" s="145" t="str">
        <f>IFERROR(IF(INDEX(data_mthly!T:T,MATCH($C282,data_mthly!$E:$E,0),1)=0,"",INDEX(data_mthly!T:T,MATCH($C282,data_mthly!$E:$E,0),1)),"")</f>
        <v/>
      </c>
      <c r="T282" s="145" t="str">
        <f>IFERROR(IF(INDEX(data_mthly!U:U,MATCH($C282,data_mthly!$E:$E,0),1)=0,"",INDEX(data_mthly!U:U,MATCH($C282,data_mthly!$E:$E,0),1)),"")</f>
        <v/>
      </c>
      <c r="U282" s="21" t="str">
        <f>IFERROR(IF(INDEX(data_mthly!V:V,MATCH($C282,data_mthly!$E:$E,0),1)=0,"",INDEX(data_mthly!V:V,MATCH($C282,data_mthly!$E:$E,0),1)),"")</f>
        <v/>
      </c>
      <c r="V282" s="86" t="str">
        <f>IFERROR(IF(INDEX(data_mthly!W:W,MATCH($C282,data_mthly!$E:$E,0),1)=0,"",INDEX(data_mthly!W:W,MATCH($C282,data_mthly!$E:$E,0),1)),"")</f>
        <v/>
      </c>
      <c r="W282" s="160" t="str">
        <f t="shared" si="28"/>
        <v/>
      </c>
      <c r="X282" s="21" t="str">
        <f>IFERROR(IF(INDEX(data_mthly!Y:Y,MATCH($C282,data_mthly!$E:$E,0),1)=0,"",INDEX(data_mthly!Y:Y,MATCH($C282,data_mthly!$E:$E,0),1)),"")</f>
        <v/>
      </c>
      <c r="Y282" s="145" t="str">
        <f>IFERROR(IF(INDEX(data_mthly!Z:Z,MATCH($C282,data_mthly!$E:$E,0),1)=0,"",INDEX(data_mthly!Z:Z,MATCH($C282,data_mthly!$E:$E,0),1)),"")</f>
        <v/>
      </c>
      <c r="Z282" s="21" t="str">
        <f>IFERROR(IF(INDEX(data_mthly!AA:AA,MATCH($C282,data_mthly!$E:$E,0),1)=0,"",INDEX(data_mthly!AA:AA,MATCH($C282,data_mthly!$E:$E,0),1)),"")</f>
        <v/>
      </c>
      <c r="AA282" s="21" t="str">
        <f>IFERROR(IF(INDEX(data_mthly!AB:AB,MATCH($C282,data_mthly!$E:$E,0),1)=0,"",INDEX(data_mthly!AB:AB,MATCH($C282,data_mthly!$E:$E,0),1)),"")</f>
        <v/>
      </c>
      <c r="AB282" s="145" t="str">
        <f>IFERROR(IF(INDEX(data_mthly!AC:AC,MATCH($C282,data_mthly!$E:$E,0),1)=0,"",INDEX(data_mthly!AC:AC,MATCH($C282,data_mthly!$E:$E,0),1)),"")</f>
        <v/>
      </c>
      <c r="AC282" s="21" t="str">
        <f>IFERROR(IF(INDEX(data_mthly!AD:AD,MATCH($C282,data_mthly!$E:$E,0),1)=0,"",INDEX(data_mthly!AD:AD,MATCH($C282,data_mthly!$E:$E,0),1)),"")</f>
        <v/>
      </c>
      <c r="AD282" s="21" t="str">
        <f>IFERROR(IF(INDEX(data_mthly!AE:AE,MATCH($C282,data_mthly!$E:$E,0),1)=0,"",INDEX(data_mthly!AE:AE,MATCH($C282,data_mthly!$E:$E,0),1)),"")</f>
        <v/>
      </c>
      <c r="AE282" s="86" t="str">
        <f>IFERROR(IF(INDEX(data_mthly!AF:AF,MATCH($C282,data_mthly!$E:$E,0),1)=0,"",INDEX(data_mthly!AF:AF,MATCH($C282,data_mthly!$E:$E,0),1)),"")</f>
        <v/>
      </c>
      <c r="AG282" s="88">
        <f t="shared" si="29"/>
        <v>2</v>
      </c>
    </row>
    <row r="283" spans="1:33" ht="15.5">
      <c r="A283" s="88" t="str">
        <f t="shared" si="27"/>
        <v/>
      </c>
      <c r="B283" s="89" t="str">
        <f>IFERROR(IF(INDEX(data_mthly!C:C,MATCH($C283,data_mthly!$E:$E,0),1)=0,"",INDEX(data_mthly!C:C,MATCH($C283,data_mthly!$E:$E,0),1)),"")</f>
        <v/>
      </c>
      <c r="C283" s="112" t="str">
        <f t="shared" si="23"/>
        <v/>
      </c>
      <c r="D283" s="155" t="str">
        <f>IFERROR(IF(INDEX(data_mthly!F:F,MATCH($C283,data_mthly!$E:$E,0),1)=0,"",INDEX(data_mthly!F:F,MATCH($C283,data_mthly!$E:$E,0),1)),"")</f>
        <v/>
      </c>
      <c r="E283" s="21" t="str">
        <f>IFERROR(IF(INDEX(data_mthly!G:G,MATCH($C283,data_mthly!$E:$E,0),1)=0,"",INDEX(data_mthly!G:G,MATCH($C283,data_mthly!$E:$E,0),1)),"")</f>
        <v/>
      </c>
      <c r="F283" s="145" t="str">
        <f>IFERROR(IF(INDEX(data_mthly!H:H,MATCH($C283,data_mthly!$E:$E,0),1)=0,"",INDEX(data_mthly!H:H,MATCH($C283,data_mthly!$E:$E,0),1)),"")</f>
        <v/>
      </c>
      <c r="G283" s="145" t="str">
        <f>IFERROR(IF(INDEX(data_mthly!I:I,MATCH($C283,data_mthly!$E:$E,0),1)=0,"",INDEX(data_mthly!I:I,MATCH($C283,data_mthly!$E:$E,0),1)),"")</f>
        <v/>
      </c>
      <c r="H283" s="21" t="str">
        <f>IFERROR(IF(INDEX(data_mthly!J:J,MATCH($C283,data_mthly!$E:$E,0),1)=0,"",INDEX(data_mthly!J:J,MATCH($C283,data_mthly!$E:$E,0),1)),"")</f>
        <v/>
      </c>
      <c r="I283" s="145" t="str">
        <f>IFERROR(IF(INDEX(data_mthly!K:K,MATCH($C283,data_mthly!$E:$E,0),1)=0,"",INDEX(data_mthly!K:K,MATCH($C283,data_mthly!$E:$E,0),1)),"")</f>
        <v/>
      </c>
      <c r="J283" s="145" t="str">
        <f>IFERROR(IF(INDEX(data_mthly!L:L,MATCH($C283,data_mthly!$E:$E,0),1)=0,"",INDEX(data_mthly!L:L,MATCH($C283,data_mthly!$E:$E,0),1)),"")</f>
        <v/>
      </c>
      <c r="K283" s="21" t="str">
        <f>IFERROR(IF(INDEX(data_mthly!M:M,MATCH($C283,data_mthly!$E:$E,0),1)=0,"",INDEX(data_mthly!M:M,MATCH($C283,data_mthly!$E:$E,0),1)),"")</f>
        <v/>
      </c>
      <c r="L283" s="86" t="str">
        <f>IFERROR(IF(INDEX(data_mthly!N:N,MATCH($C283,data_mthly!$E:$E,0),1)=0,"",INDEX(data_mthly!N:N,MATCH($C283,data_mthly!$E:$E,0),1)),"")</f>
        <v/>
      </c>
      <c r="M283" s="159"/>
      <c r="N283" s="155" t="str">
        <f>IFERROR(IF(INDEX(data_mthly!O:O,MATCH($C283,data_mthly!$E:$E,0),1)=0,"",INDEX(data_mthly!O:O,MATCH($C283,data_mthly!$E:$E,0),1)),"")</f>
        <v/>
      </c>
      <c r="O283" s="21" t="str">
        <f>IFERROR(IF(INDEX(data_mthly!P:P,MATCH($C283,data_mthly!$E:$E,0),1)=0,"",INDEX(data_mthly!P:P,MATCH($C283,data_mthly!$E:$E,0),1)),"")</f>
        <v/>
      </c>
      <c r="P283" s="145" t="str">
        <f>IFERROR(IF(INDEX(data_mthly!Q:Q,MATCH($C283,data_mthly!$E:$E,0),1)=0,"",INDEX(data_mthly!Q:Q,MATCH($C283,data_mthly!$E:$E,0),1)),"")</f>
        <v/>
      </c>
      <c r="Q283" s="145" t="str">
        <f>IFERROR(IF(INDEX(data_mthly!R:R,MATCH($C283,data_mthly!$E:$E,0),1)=0,"",INDEX(data_mthly!R:R,MATCH($C283,data_mthly!$E:$E,0),1)),"")</f>
        <v/>
      </c>
      <c r="R283" s="21" t="str">
        <f>IFERROR(IF(INDEX(data_mthly!S:S,MATCH($C283,data_mthly!$E:$E,0),1)=0,"",INDEX(data_mthly!S:S,MATCH($C283,data_mthly!$E:$E,0),1)),"")</f>
        <v/>
      </c>
      <c r="S283" s="145" t="str">
        <f>IFERROR(IF(INDEX(data_mthly!T:T,MATCH($C283,data_mthly!$E:$E,0),1)=0,"",INDEX(data_mthly!T:T,MATCH($C283,data_mthly!$E:$E,0),1)),"")</f>
        <v/>
      </c>
      <c r="T283" s="145" t="str">
        <f>IFERROR(IF(INDEX(data_mthly!U:U,MATCH($C283,data_mthly!$E:$E,0),1)=0,"",INDEX(data_mthly!U:U,MATCH($C283,data_mthly!$E:$E,0),1)),"")</f>
        <v/>
      </c>
      <c r="U283" s="21" t="str">
        <f>IFERROR(IF(INDEX(data_mthly!V:V,MATCH($C283,data_mthly!$E:$E,0),1)=0,"",INDEX(data_mthly!V:V,MATCH($C283,data_mthly!$E:$E,0),1)),"")</f>
        <v/>
      </c>
      <c r="V283" s="86" t="str">
        <f>IFERROR(IF(INDEX(data_mthly!W:W,MATCH($C283,data_mthly!$E:$E,0),1)=0,"",INDEX(data_mthly!W:W,MATCH($C283,data_mthly!$E:$E,0),1)),"")</f>
        <v/>
      </c>
      <c r="W283" s="160" t="str">
        <f t="shared" si="28"/>
        <v/>
      </c>
      <c r="X283" s="21" t="str">
        <f>IFERROR(IF(INDEX(data_mthly!Y:Y,MATCH($C283,data_mthly!$E:$E,0),1)=0,"",INDEX(data_mthly!Y:Y,MATCH($C283,data_mthly!$E:$E,0),1)),"")</f>
        <v/>
      </c>
      <c r="Y283" s="145" t="str">
        <f>IFERROR(IF(INDEX(data_mthly!Z:Z,MATCH($C283,data_mthly!$E:$E,0),1)=0,"",INDEX(data_mthly!Z:Z,MATCH($C283,data_mthly!$E:$E,0),1)),"")</f>
        <v/>
      </c>
      <c r="Z283" s="21" t="str">
        <f>IFERROR(IF(INDEX(data_mthly!AA:AA,MATCH($C283,data_mthly!$E:$E,0),1)=0,"",INDEX(data_mthly!AA:AA,MATCH($C283,data_mthly!$E:$E,0),1)),"")</f>
        <v/>
      </c>
      <c r="AA283" s="21" t="str">
        <f>IFERROR(IF(INDEX(data_mthly!AB:AB,MATCH($C283,data_mthly!$E:$E,0),1)=0,"",INDEX(data_mthly!AB:AB,MATCH($C283,data_mthly!$E:$E,0),1)),"")</f>
        <v/>
      </c>
      <c r="AB283" s="145" t="str">
        <f>IFERROR(IF(INDEX(data_mthly!AC:AC,MATCH($C283,data_mthly!$E:$E,0),1)=0,"",INDEX(data_mthly!AC:AC,MATCH($C283,data_mthly!$E:$E,0),1)),"")</f>
        <v/>
      </c>
      <c r="AC283" s="21" t="str">
        <f>IFERROR(IF(INDEX(data_mthly!AD:AD,MATCH($C283,data_mthly!$E:$E,0),1)=0,"",INDEX(data_mthly!AD:AD,MATCH($C283,data_mthly!$E:$E,0),1)),"")</f>
        <v/>
      </c>
      <c r="AD283" s="21" t="str">
        <f>IFERROR(IF(INDEX(data_mthly!AE:AE,MATCH($C283,data_mthly!$E:$E,0),1)=0,"",INDEX(data_mthly!AE:AE,MATCH($C283,data_mthly!$E:$E,0),1)),"")</f>
        <v/>
      </c>
      <c r="AE283" s="86" t="str">
        <f>IFERROR(IF(INDEX(data_mthly!AF:AF,MATCH($C283,data_mthly!$E:$E,0),1)=0,"",INDEX(data_mthly!AF:AF,MATCH($C283,data_mthly!$E:$E,0),1)),"")</f>
        <v/>
      </c>
      <c r="AG283" s="88">
        <f t="shared" si="29"/>
        <v>1</v>
      </c>
    </row>
    <row r="284" spans="1:33" ht="15.5">
      <c r="A284" s="88" t="str">
        <f t="shared" si="27"/>
        <v/>
      </c>
      <c r="B284" s="89" t="str">
        <f>IFERROR(IF(INDEX(data_mthly!C:C,MATCH($C284,data_mthly!$E:$E,0),1)=0,"",INDEX(data_mthly!C:C,MATCH($C284,data_mthly!$E:$E,0),1)),"")</f>
        <v/>
      </c>
      <c r="C284" s="112" t="str">
        <f t="shared" si="23"/>
        <v/>
      </c>
      <c r="D284" s="155" t="str">
        <f>IFERROR(IF(INDEX(data_mthly!F:F,MATCH($C284,data_mthly!$E:$E,0),1)=0,"",INDEX(data_mthly!F:F,MATCH($C284,data_mthly!$E:$E,0),1)),"")</f>
        <v/>
      </c>
      <c r="E284" s="21" t="str">
        <f>IFERROR(IF(INDEX(data_mthly!G:G,MATCH($C284,data_mthly!$E:$E,0),1)=0,"",INDEX(data_mthly!G:G,MATCH($C284,data_mthly!$E:$E,0),1)),"")</f>
        <v/>
      </c>
      <c r="F284" s="145" t="str">
        <f>IFERROR(IF(INDEX(data_mthly!H:H,MATCH($C284,data_mthly!$E:$E,0),1)=0,"",INDEX(data_mthly!H:H,MATCH($C284,data_mthly!$E:$E,0),1)),"")</f>
        <v/>
      </c>
      <c r="G284" s="145" t="str">
        <f>IFERROR(IF(INDEX(data_mthly!I:I,MATCH($C284,data_mthly!$E:$E,0),1)=0,"",INDEX(data_mthly!I:I,MATCH($C284,data_mthly!$E:$E,0),1)),"")</f>
        <v/>
      </c>
      <c r="H284" s="21" t="str">
        <f>IFERROR(IF(INDEX(data_mthly!J:J,MATCH($C284,data_mthly!$E:$E,0),1)=0,"",INDEX(data_mthly!J:J,MATCH($C284,data_mthly!$E:$E,0),1)),"")</f>
        <v/>
      </c>
      <c r="I284" s="145" t="str">
        <f>IFERROR(IF(INDEX(data_mthly!K:K,MATCH($C284,data_mthly!$E:$E,0),1)=0,"",INDEX(data_mthly!K:K,MATCH($C284,data_mthly!$E:$E,0),1)),"")</f>
        <v/>
      </c>
      <c r="J284" s="145" t="str">
        <f>IFERROR(IF(INDEX(data_mthly!L:L,MATCH($C284,data_mthly!$E:$E,0),1)=0,"",INDEX(data_mthly!L:L,MATCH($C284,data_mthly!$E:$E,0),1)),"")</f>
        <v/>
      </c>
      <c r="K284" s="21" t="str">
        <f>IFERROR(IF(INDEX(data_mthly!M:M,MATCH($C284,data_mthly!$E:$E,0),1)=0,"",INDEX(data_mthly!M:M,MATCH($C284,data_mthly!$E:$E,0),1)),"")</f>
        <v/>
      </c>
      <c r="L284" s="86" t="str">
        <f>IFERROR(IF(INDEX(data_mthly!N:N,MATCH($C284,data_mthly!$E:$E,0),1)=0,"",INDEX(data_mthly!N:N,MATCH($C284,data_mthly!$E:$E,0),1)),"")</f>
        <v/>
      </c>
      <c r="M284" s="159"/>
      <c r="N284" s="155" t="str">
        <f>IFERROR(IF(INDEX(data_mthly!O:O,MATCH($C284,data_mthly!$E:$E,0),1)=0,"",INDEX(data_mthly!O:O,MATCH($C284,data_mthly!$E:$E,0),1)),"")</f>
        <v/>
      </c>
      <c r="O284" s="21" t="str">
        <f>IFERROR(IF(INDEX(data_mthly!P:P,MATCH($C284,data_mthly!$E:$E,0),1)=0,"",INDEX(data_mthly!P:P,MATCH($C284,data_mthly!$E:$E,0),1)),"")</f>
        <v/>
      </c>
      <c r="P284" s="145" t="str">
        <f>IFERROR(IF(INDEX(data_mthly!Q:Q,MATCH($C284,data_mthly!$E:$E,0),1)=0,"",INDEX(data_mthly!Q:Q,MATCH($C284,data_mthly!$E:$E,0),1)),"")</f>
        <v/>
      </c>
      <c r="Q284" s="145" t="str">
        <f>IFERROR(IF(INDEX(data_mthly!R:R,MATCH($C284,data_mthly!$E:$E,0),1)=0,"",INDEX(data_mthly!R:R,MATCH($C284,data_mthly!$E:$E,0),1)),"")</f>
        <v/>
      </c>
      <c r="R284" s="21" t="str">
        <f>IFERROR(IF(INDEX(data_mthly!S:S,MATCH($C284,data_mthly!$E:$E,0),1)=0,"",INDEX(data_mthly!S:S,MATCH($C284,data_mthly!$E:$E,0),1)),"")</f>
        <v/>
      </c>
      <c r="S284" s="145" t="str">
        <f>IFERROR(IF(INDEX(data_mthly!T:T,MATCH($C284,data_mthly!$E:$E,0),1)=0,"",INDEX(data_mthly!T:T,MATCH($C284,data_mthly!$E:$E,0),1)),"")</f>
        <v/>
      </c>
      <c r="T284" s="145" t="str">
        <f>IFERROR(IF(INDEX(data_mthly!U:U,MATCH($C284,data_mthly!$E:$E,0),1)=0,"",INDEX(data_mthly!U:U,MATCH($C284,data_mthly!$E:$E,0),1)),"")</f>
        <v/>
      </c>
      <c r="U284" s="21" t="str">
        <f>IFERROR(IF(INDEX(data_mthly!V:V,MATCH($C284,data_mthly!$E:$E,0),1)=0,"",INDEX(data_mthly!V:V,MATCH($C284,data_mthly!$E:$E,0),1)),"")</f>
        <v/>
      </c>
      <c r="V284" s="86" t="str">
        <f>IFERROR(IF(INDEX(data_mthly!W:W,MATCH($C284,data_mthly!$E:$E,0),1)=0,"",INDEX(data_mthly!W:W,MATCH($C284,data_mthly!$E:$E,0),1)),"")</f>
        <v/>
      </c>
      <c r="W284" s="160" t="str">
        <f t="shared" si="28"/>
        <v/>
      </c>
      <c r="X284" s="21" t="str">
        <f>IFERROR(IF(INDEX(data_mthly!Y:Y,MATCH($C284,data_mthly!$E:$E,0),1)=0,"",INDEX(data_mthly!Y:Y,MATCH($C284,data_mthly!$E:$E,0),1)),"")</f>
        <v/>
      </c>
      <c r="Y284" s="145" t="str">
        <f>IFERROR(IF(INDEX(data_mthly!Z:Z,MATCH($C284,data_mthly!$E:$E,0),1)=0,"",INDEX(data_mthly!Z:Z,MATCH($C284,data_mthly!$E:$E,0),1)),"")</f>
        <v/>
      </c>
      <c r="Z284" s="21" t="str">
        <f>IFERROR(IF(INDEX(data_mthly!AA:AA,MATCH($C284,data_mthly!$E:$E,0),1)=0,"",INDEX(data_mthly!AA:AA,MATCH($C284,data_mthly!$E:$E,0),1)),"")</f>
        <v/>
      </c>
      <c r="AA284" s="21" t="str">
        <f>IFERROR(IF(INDEX(data_mthly!AB:AB,MATCH($C284,data_mthly!$E:$E,0),1)=0,"",INDEX(data_mthly!AB:AB,MATCH($C284,data_mthly!$E:$E,0),1)),"")</f>
        <v/>
      </c>
      <c r="AB284" s="145" t="str">
        <f>IFERROR(IF(INDEX(data_mthly!AC:AC,MATCH($C284,data_mthly!$E:$E,0),1)=0,"",INDEX(data_mthly!AC:AC,MATCH($C284,data_mthly!$E:$E,0),1)),"")</f>
        <v/>
      </c>
      <c r="AC284" s="21" t="str">
        <f>IFERROR(IF(INDEX(data_mthly!AD:AD,MATCH($C284,data_mthly!$E:$E,0),1)=0,"",INDEX(data_mthly!AD:AD,MATCH($C284,data_mthly!$E:$E,0),1)),"")</f>
        <v/>
      </c>
      <c r="AD284" s="21" t="str">
        <f>IFERROR(IF(INDEX(data_mthly!AE:AE,MATCH($C284,data_mthly!$E:$E,0),1)=0,"",INDEX(data_mthly!AE:AE,MATCH($C284,data_mthly!$E:$E,0),1)),"")</f>
        <v/>
      </c>
      <c r="AE284" s="86" t="str">
        <f>IFERROR(IF(INDEX(data_mthly!AF:AF,MATCH($C284,data_mthly!$E:$E,0),1)=0,"",INDEX(data_mthly!AF:AF,MATCH($C284,data_mthly!$E:$E,0),1)),"")</f>
        <v/>
      </c>
      <c r="AG284" s="88">
        <f t="shared" si="29"/>
        <v>2</v>
      </c>
    </row>
    <row r="285" spans="1:33" ht="15.5">
      <c r="A285" s="88" t="str">
        <f t="shared" si="27"/>
        <v/>
      </c>
      <c r="B285" s="89" t="str">
        <f>IFERROR(IF(INDEX(data_mthly!C:C,MATCH($C285,data_mthly!$E:$E,0),1)=0,"",INDEX(data_mthly!C:C,MATCH($C285,data_mthly!$E:$E,0),1)),"")</f>
        <v/>
      </c>
      <c r="C285" s="112" t="str">
        <f t="shared" ref="C285:C348" si="30">IF($D$8="","",IFERROR(IF(C284+7&lt;=$D$8,EOMONTH(C284,0)+1,""),""))</f>
        <v/>
      </c>
      <c r="D285" s="155" t="str">
        <f>IFERROR(IF(INDEX(data_mthly!F:F,MATCH($C285,data_mthly!$E:$E,0),1)=0,"",INDEX(data_mthly!F:F,MATCH($C285,data_mthly!$E:$E,0),1)),"")</f>
        <v/>
      </c>
      <c r="E285" s="21" t="str">
        <f>IFERROR(IF(INDEX(data_mthly!G:G,MATCH($C285,data_mthly!$E:$E,0),1)=0,"",INDEX(data_mthly!G:G,MATCH($C285,data_mthly!$E:$E,0),1)),"")</f>
        <v/>
      </c>
      <c r="F285" s="145" t="str">
        <f>IFERROR(IF(INDEX(data_mthly!H:H,MATCH($C285,data_mthly!$E:$E,0),1)=0,"",INDEX(data_mthly!H:H,MATCH($C285,data_mthly!$E:$E,0),1)),"")</f>
        <v/>
      </c>
      <c r="G285" s="145" t="str">
        <f>IFERROR(IF(INDEX(data_mthly!I:I,MATCH($C285,data_mthly!$E:$E,0),1)=0,"",INDEX(data_mthly!I:I,MATCH($C285,data_mthly!$E:$E,0),1)),"")</f>
        <v/>
      </c>
      <c r="H285" s="21" t="str">
        <f>IFERROR(IF(INDEX(data_mthly!J:J,MATCH($C285,data_mthly!$E:$E,0),1)=0,"",INDEX(data_mthly!J:J,MATCH($C285,data_mthly!$E:$E,0),1)),"")</f>
        <v/>
      </c>
      <c r="I285" s="145" t="str">
        <f>IFERROR(IF(INDEX(data_mthly!K:K,MATCH($C285,data_mthly!$E:$E,0),1)=0,"",INDEX(data_mthly!K:K,MATCH($C285,data_mthly!$E:$E,0),1)),"")</f>
        <v/>
      </c>
      <c r="J285" s="145" t="str">
        <f>IFERROR(IF(INDEX(data_mthly!L:L,MATCH($C285,data_mthly!$E:$E,0),1)=0,"",INDEX(data_mthly!L:L,MATCH($C285,data_mthly!$E:$E,0),1)),"")</f>
        <v/>
      </c>
      <c r="K285" s="21" t="str">
        <f>IFERROR(IF(INDEX(data_mthly!M:M,MATCH($C285,data_mthly!$E:$E,0),1)=0,"",INDEX(data_mthly!M:M,MATCH($C285,data_mthly!$E:$E,0),1)),"")</f>
        <v/>
      </c>
      <c r="L285" s="86" t="str">
        <f>IFERROR(IF(INDEX(data_mthly!N:N,MATCH($C285,data_mthly!$E:$E,0),1)=0,"",INDEX(data_mthly!N:N,MATCH($C285,data_mthly!$E:$E,0),1)),"")</f>
        <v/>
      </c>
      <c r="M285" s="159"/>
      <c r="N285" s="155" t="str">
        <f>IFERROR(IF(INDEX(data_mthly!O:O,MATCH($C285,data_mthly!$E:$E,0),1)=0,"",INDEX(data_mthly!O:O,MATCH($C285,data_mthly!$E:$E,0),1)),"")</f>
        <v/>
      </c>
      <c r="O285" s="21" t="str">
        <f>IFERROR(IF(INDEX(data_mthly!P:P,MATCH($C285,data_mthly!$E:$E,0),1)=0,"",INDEX(data_mthly!P:P,MATCH($C285,data_mthly!$E:$E,0),1)),"")</f>
        <v/>
      </c>
      <c r="P285" s="145" t="str">
        <f>IFERROR(IF(INDEX(data_mthly!Q:Q,MATCH($C285,data_mthly!$E:$E,0),1)=0,"",INDEX(data_mthly!Q:Q,MATCH($C285,data_mthly!$E:$E,0),1)),"")</f>
        <v/>
      </c>
      <c r="Q285" s="145" t="str">
        <f>IFERROR(IF(INDEX(data_mthly!R:R,MATCH($C285,data_mthly!$E:$E,0),1)=0,"",INDEX(data_mthly!R:R,MATCH($C285,data_mthly!$E:$E,0),1)),"")</f>
        <v/>
      </c>
      <c r="R285" s="21" t="str">
        <f>IFERROR(IF(INDEX(data_mthly!S:S,MATCH($C285,data_mthly!$E:$E,0),1)=0,"",INDEX(data_mthly!S:S,MATCH($C285,data_mthly!$E:$E,0),1)),"")</f>
        <v/>
      </c>
      <c r="S285" s="145" t="str">
        <f>IFERROR(IF(INDEX(data_mthly!T:T,MATCH($C285,data_mthly!$E:$E,0),1)=0,"",INDEX(data_mthly!T:T,MATCH($C285,data_mthly!$E:$E,0),1)),"")</f>
        <v/>
      </c>
      <c r="T285" s="145" t="str">
        <f>IFERROR(IF(INDEX(data_mthly!U:U,MATCH($C285,data_mthly!$E:$E,0),1)=0,"",INDEX(data_mthly!U:U,MATCH($C285,data_mthly!$E:$E,0),1)),"")</f>
        <v/>
      </c>
      <c r="U285" s="21" t="str">
        <f>IFERROR(IF(INDEX(data_mthly!V:V,MATCH($C285,data_mthly!$E:$E,0),1)=0,"",INDEX(data_mthly!V:V,MATCH($C285,data_mthly!$E:$E,0),1)),"")</f>
        <v/>
      </c>
      <c r="V285" s="86" t="str">
        <f>IFERROR(IF(INDEX(data_mthly!W:W,MATCH($C285,data_mthly!$E:$E,0),1)=0,"",INDEX(data_mthly!W:W,MATCH($C285,data_mthly!$E:$E,0),1)),"")</f>
        <v/>
      </c>
      <c r="W285" s="160" t="str">
        <f t="shared" si="28"/>
        <v/>
      </c>
      <c r="X285" s="21" t="str">
        <f>IFERROR(IF(INDEX(data_mthly!Y:Y,MATCH($C285,data_mthly!$E:$E,0),1)=0,"",INDEX(data_mthly!Y:Y,MATCH($C285,data_mthly!$E:$E,0),1)),"")</f>
        <v/>
      </c>
      <c r="Y285" s="145" t="str">
        <f>IFERROR(IF(INDEX(data_mthly!Z:Z,MATCH($C285,data_mthly!$E:$E,0),1)=0,"",INDEX(data_mthly!Z:Z,MATCH($C285,data_mthly!$E:$E,0),1)),"")</f>
        <v/>
      </c>
      <c r="Z285" s="21" t="str">
        <f>IFERROR(IF(INDEX(data_mthly!AA:AA,MATCH($C285,data_mthly!$E:$E,0),1)=0,"",INDEX(data_mthly!AA:AA,MATCH($C285,data_mthly!$E:$E,0),1)),"")</f>
        <v/>
      </c>
      <c r="AA285" s="21" t="str">
        <f>IFERROR(IF(INDEX(data_mthly!AB:AB,MATCH($C285,data_mthly!$E:$E,0),1)=0,"",INDEX(data_mthly!AB:AB,MATCH($C285,data_mthly!$E:$E,0),1)),"")</f>
        <v/>
      </c>
      <c r="AB285" s="145" t="str">
        <f>IFERROR(IF(INDEX(data_mthly!AC:AC,MATCH($C285,data_mthly!$E:$E,0),1)=0,"",INDEX(data_mthly!AC:AC,MATCH($C285,data_mthly!$E:$E,0),1)),"")</f>
        <v/>
      </c>
      <c r="AC285" s="21" t="str">
        <f>IFERROR(IF(INDEX(data_mthly!AD:AD,MATCH($C285,data_mthly!$E:$E,0),1)=0,"",INDEX(data_mthly!AD:AD,MATCH($C285,data_mthly!$E:$E,0),1)),"")</f>
        <v/>
      </c>
      <c r="AD285" s="21" t="str">
        <f>IFERROR(IF(INDEX(data_mthly!AE:AE,MATCH($C285,data_mthly!$E:$E,0),1)=0,"",INDEX(data_mthly!AE:AE,MATCH($C285,data_mthly!$E:$E,0),1)),"")</f>
        <v/>
      </c>
      <c r="AE285" s="86" t="str">
        <f>IFERROR(IF(INDEX(data_mthly!AF:AF,MATCH($C285,data_mthly!$E:$E,0),1)=0,"",INDEX(data_mthly!AF:AF,MATCH($C285,data_mthly!$E:$E,0),1)),"")</f>
        <v/>
      </c>
      <c r="AG285" s="88">
        <f t="shared" si="29"/>
        <v>1</v>
      </c>
    </row>
    <row r="286" spans="1:33" ht="15.5">
      <c r="A286" s="88" t="str">
        <f t="shared" si="27"/>
        <v/>
      </c>
      <c r="B286" s="89" t="str">
        <f>IFERROR(IF(INDEX(data_mthly!C:C,MATCH($C286,data_mthly!$E:$E,0),1)=0,"",INDEX(data_mthly!C:C,MATCH($C286,data_mthly!$E:$E,0),1)),"")</f>
        <v/>
      </c>
      <c r="C286" s="112" t="str">
        <f t="shared" si="30"/>
        <v/>
      </c>
      <c r="D286" s="155" t="str">
        <f>IFERROR(IF(INDEX(data_mthly!F:F,MATCH($C286,data_mthly!$E:$E,0),1)=0,"",INDEX(data_mthly!F:F,MATCH($C286,data_mthly!$E:$E,0),1)),"")</f>
        <v/>
      </c>
      <c r="E286" s="21" t="str">
        <f>IFERROR(IF(INDEX(data_mthly!G:G,MATCH($C286,data_mthly!$E:$E,0),1)=0,"",INDEX(data_mthly!G:G,MATCH($C286,data_mthly!$E:$E,0),1)),"")</f>
        <v/>
      </c>
      <c r="F286" s="145" t="str">
        <f>IFERROR(IF(INDEX(data_mthly!H:H,MATCH($C286,data_mthly!$E:$E,0),1)=0,"",INDEX(data_mthly!H:H,MATCH($C286,data_mthly!$E:$E,0),1)),"")</f>
        <v/>
      </c>
      <c r="G286" s="145" t="str">
        <f>IFERROR(IF(INDEX(data_mthly!I:I,MATCH($C286,data_mthly!$E:$E,0),1)=0,"",INDEX(data_mthly!I:I,MATCH($C286,data_mthly!$E:$E,0),1)),"")</f>
        <v/>
      </c>
      <c r="H286" s="21" t="str">
        <f>IFERROR(IF(INDEX(data_mthly!J:J,MATCH($C286,data_mthly!$E:$E,0),1)=0,"",INDEX(data_mthly!J:J,MATCH($C286,data_mthly!$E:$E,0),1)),"")</f>
        <v/>
      </c>
      <c r="I286" s="145" t="str">
        <f>IFERROR(IF(INDEX(data_mthly!K:K,MATCH($C286,data_mthly!$E:$E,0),1)=0,"",INDEX(data_mthly!K:K,MATCH($C286,data_mthly!$E:$E,0),1)),"")</f>
        <v/>
      </c>
      <c r="J286" s="145" t="str">
        <f>IFERROR(IF(INDEX(data_mthly!L:L,MATCH($C286,data_mthly!$E:$E,0),1)=0,"",INDEX(data_mthly!L:L,MATCH($C286,data_mthly!$E:$E,0),1)),"")</f>
        <v/>
      </c>
      <c r="K286" s="21" t="str">
        <f>IFERROR(IF(INDEX(data_mthly!M:M,MATCH($C286,data_mthly!$E:$E,0),1)=0,"",INDEX(data_mthly!M:M,MATCH($C286,data_mthly!$E:$E,0),1)),"")</f>
        <v/>
      </c>
      <c r="L286" s="86" t="str">
        <f>IFERROR(IF(INDEX(data_mthly!N:N,MATCH($C286,data_mthly!$E:$E,0),1)=0,"",INDEX(data_mthly!N:N,MATCH($C286,data_mthly!$E:$E,0),1)),"")</f>
        <v/>
      </c>
      <c r="M286" s="159"/>
      <c r="N286" s="155" t="str">
        <f>IFERROR(IF(INDEX(data_mthly!O:O,MATCH($C286,data_mthly!$E:$E,0),1)=0,"",INDEX(data_mthly!O:O,MATCH($C286,data_mthly!$E:$E,0),1)),"")</f>
        <v/>
      </c>
      <c r="O286" s="21" t="str">
        <f>IFERROR(IF(INDEX(data_mthly!P:P,MATCH($C286,data_mthly!$E:$E,0),1)=0,"",INDEX(data_mthly!P:P,MATCH($C286,data_mthly!$E:$E,0),1)),"")</f>
        <v/>
      </c>
      <c r="P286" s="145" t="str">
        <f>IFERROR(IF(INDEX(data_mthly!Q:Q,MATCH($C286,data_mthly!$E:$E,0),1)=0,"",INDEX(data_mthly!Q:Q,MATCH($C286,data_mthly!$E:$E,0),1)),"")</f>
        <v/>
      </c>
      <c r="Q286" s="145" t="str">
        <f>IFERROR(IF(INDEX(data_mthly!R:R,MATCH($C286,data_mthly!$E:$E,0),1)=0,"",INDEX(data_mthly!R:R,MATCH($C286,data_mthly!$E:$E,0),1)),"")</f>
        <v/>
      </c>
      <c r="R286" s="21" t="str">
        <f>IFERROR(IF(INDEX(data_mthly!S:S,MATCH($C286,data_mthly!$E:$E,0),1)=0,"",INDEX(data_mthly!S:S,MATCH($C286,data_mthly!$E:$E,0),1)),"")</f>
        <v/>
      </c>
      <c r="S286" s="145" t="str">
        <f>IFERROR(IF(INDEX(data_mthly!T:T,MATCH($C286,data_mthly!$E:$E,0),1)=0,"",INDEX(data_mthly!T:T,MATCH($C286,data_mthly!$E:$E,0),1)),"")</f>
        <v/>
      </c>
      <c r="T286" s="145" t="str">
        <f>IFERROR(IF(INDEX(data_mthly!U:U,MATCH($C286,data_mthly!$E:$E,0),1)=0,"",INDEX(data_mthly!U:U,MATCH($C286,data_mthly!$E:$E,0),1)),"")</f>
        <v/>
      </c>
      <c r="U286" s="21" t="str">
        <f>IFERROR(IF(INDEX(data_mthly!V:V,MATCH($C286,data_mthly!$E:$E,0),1)=0,"",INDEX(data_mthly!V:V,MATCH($C286,data_mthly!$E:$E,0),1)),"")</f>
        <v/>
      </c>
      <c r="V286" s="86" t="str">
        <f>IFERROR(IF(INDEX(data_mthly!W:W,MATCH($C286,data_mthly!$E:$E,0),1)=0,"",INDEX(data_mthly!W:W,MATCH($C286,data_mthly!$E:$E,0),1)),"")</f>
        <v/>
      </c>
      <c r="W286" s="160" t="str">
        <f t="shared" si="28"/>
        <v/>
      </c>
      <c r="X286" s="21" t="str">
        <f>IFERROR(IF(INDEX(data_mthly!Y:Y,MATCH($C286,data_mthly!$E:$E,0),1)=0,"",INDEX(data_mthly!Y:Y,MATCH($C286,data_mthly!$E:$E,0),1)),"")</f>
        <v/>
      </c>
      <c r="Y286" s="145" t="str">
        <f>IFERROR(IF(INDEX(data_mthly!Z:Z,MATCH($C286,data_mthly!$E:$E,0),1)=0,"",INDEX(data_mthly!Z:Z,MATCH($C286,data_mthly!$E:$E,0),1)),"")</f>
        <v/>
      </c>
      <c r="Z286" s="21" t="str">
        <f>IFERROR(IF(INDEX(data_mthly!AA:AA,MATCH($C286,data_mthly!$E:$E,0),1)=0,"",INDEX(data_mthly!AA:AA,MATCH($C286,data_mthly!$E:$E,0),1)),"")</f>
        <v/>
      </c>
      <c r="AA286" s="21" t="str">
        <f>IFERROR(IF(INDEX(data_mthly!AB:AB,MATCH($C286,data_mthly!$E:$E,0),1)=0,"",INDEX(data_mthly!AB:AB,MATCH($C286,data_mthly!$E:$E,0),1)),"")</f>
        <v/>
      </c>
      <c r="AB286" s="145" t="str">
        <f>IFERROR(IF(INDEX(data_mthly!AC:AC,MATCH($C286,data_mthly!$E:$E,0),1)=0,"",INDEX(data_mthly!AC:AC,MATCH($C286,data_mthly!$E:$E,0),1)),"")</f>
        <v/>
      </c>
      <c r="AC286" s="21" t="str">
        <f>IFERROR(IF(INDEX(data_mthly!AD:AD,MATCH($C286,data_mthly!$E:$E,0),1)=0,"",INDEX(data_mthly!AD:AD,MATCH($C286,data_mthly!$E:$E,0),1)),"")</f>
        <v/>
      </c>
      <c r="AD286" s="21" t="str">
        <f>IFERROR(IF(INDEX(data_mthly!AE:AE,MATCH($C286,data_mthly!$E:$E,0),1)=0,"",INDEX(data_mthly!AE:AE,MATCH($C286,data_mthly!$E:$E,0),1)),"")</f>
        <v/>
      </c>
      <c r="AE286" s="86" t="str">
        <f>IFERROR(IF(INDEX(data_mthly!AF:AF,MATCH($C286,data_mthly!$E:$E,0),1)=0,"",INDEX(data_mthly!AF:AF,MATCH($C286,data_mthly!$E:$E,0),1)),"")</f>
        <v/>
      </c>
      <c r="AG286" s="88">
        <f t="shared" si="29"/>
        <v>2</v>
      </c>
    </row>
    <row r="287" spans="1:33" ht="15.5">
      <c r="A287" s="88" t="str">
        <f t="shared" si="27"/>
        <v/>
      </c>
      <c r="B287" s="89" t="str">
        <f>IFERROR(IF(INDEX(data_mthly!C:C,MATCH($C287,data_mthly!$E:$E,0),1)=0,"",INDEX(data_mthly!C:C,MATCH($C287,data_mthly!$E:$E,0),1)),"")</f>
        <v/>
      </c>
      <c r="C287" s="112" t="str">
        <f t="shared" si="30"/>
        <v/>
      </c>
      <c r="D287" s="155" t="str">
        <f>IFERROR(IF(INDEX(data_mthly!F:F,MATCH($C287,data_mthly!$E:$E,0),1)=0,"",INDEX(data_mthly!F:F,MATCH($C287,data_mthly!$E:$E,0),1)),"")</f>
        <v/>
      </c>
      <c r="E287" s="21" t="str">
        <f>IFERROR(IF(INDEX(data_mthly!G:G,MATCH($C287,data_mthly!$E:$E,0),1)=0,"",INDEX(data_mthly!G:G,MATCH($C287,data_mthly!$E:$E,0),1)),"")</f>
        <v/>
      </c>
      <c r="F287" s="145" t="str">
        <f>IFERROR(IF(INDEX(data_mthly!H:H,MATCH($C287,data_mthly!$E:$E,0),1)=0,"",INDEX(data_mthly!H:H,MATCH($C287,data_mthly!$E:$E,0),1)),"")</f>
        <v/>
      </c>
      <c r="G287" s="145" t="str">
        <f>IFERROR(IF(INDEX(data_mthly!I:I,MATCH($C287,data_mthly!$E:$E,0),1)=0,"",INDEX(data_mthly!I:I,MATCH($C287,data_mthly!$E:$E,0),1)),"")</f>
        <v/>
      </c>
      <c r="H287" s="21" t="str">
        <f>IFERROR(IF(INDEX(data_mthly!J:J,MATCH($C287,data_mthly!$E:$E,0),1)=0,"",INDEX(data_mthly!J:J,MATCH($C287,data_mthly!$E:$E,0),1)),"")</f>
        <v/>
      </c>
      <c r="I287" s="145" t="str">
        <f>IFERROR(IF(INDEX(data_mthly!K:K,MATCH($C287,data_mthly!$E:$E,0),1)=0,"",INDEX(data_mthly!K:K,MATCH($C287,data_mthly!$E:$E,0),1)),"")</f>
        <v/>
      </c>
      <c r="J287" s="145" t="str">
        <f>IFERROR(IF(INDEX(data_mthly!L:L,MATCH($C287,data_mthly!$E:$E,0),1)=0,"",INDEX(data_mthly!L:L,MATCH($C287,data_mthly!$E:$E,0),1)),"")</f>
        <v/>
      </c>
      <c r="K287" s="21" t="str">
        <f>IFERROR(IF(INDEX(data_mthly!M:M,MATCH($C287,data_mthly!$E:$E,0),1)=0,"",INDEX(data_mthly!M:M,MATCH($C287,data_mthly!$E:$E,0),1)),"")</f>
        <v/>
      </c>
      <c r="L287" s="86" t="str">
        <f>IFERROR(IF(INDEX(data_mthly!N:N,MATCH($C287,data_mthly!$E:$E,0),1)=0,"",INDEX(data_mthly!N:N,MATCH($C287,data_mthly!$E:$E,0),1)),"")</f>
        <v/>
      </c>
      <c r="M287" s="159"/>
      <c r="N287" s="155" t="str">
        <f>IFERROR(IF(INDEX(data_mthly!O:O,MATCH($C287,data_mthly!$E:$E,0),1)=0,"",INDEX(data_mthly!O:O,MATCH($C287,data_mthly!$E:$E,0),1)),"")</f>
        <v/>
      </c>
      <c r="O287" s="21" t="str">
        <f>IFERROR(IF(INDEX(data_mthly!P:P,MATCH($C287,data_mthly!$E:$E,0),1)=0,"",INDEX(data_mthly!P:P,MATCH($C287,data_mthly!$E:$E,0),1)),"")</f>
        <v/>
      </c>
      <c r="P287" s="145" t="str">
        <f>IFERROR(IF(INDEX(data_mthly!Q:Q,MATCH($C287,data_mthly!$E:$E,0),1)=0,"",INDEX(data_mthly!Q:Q,MATCH($C287,data_mthly!$E:$E,0),1)),"")</f>
        <v/>
      </c>
      <c r="Q287" s="145" t="str">
        <f>IFERROR(IF(INDEX(data_mthly!R:R,MATCH($C287,data_mthly!$E:$E,0),1)=0,"",INDEX(data_mthly!R:R,MATCH($C287,data_mthly!$E:$E,0),1)),"")</f>
        <v/>
      </c>
      <c r="R287" s="21" t="str">
        <f>IFERROR(IF(INDEX(data_mthly!S:S,MATCH($C287,data_mthly!$E:$E,0),1)=0,"",INDEX(data_mthly!S:S,MATCH($C287,data_mthly!$E:$E,0),1)),"")</f>
        <v/>
      </c>
      <c r="S287" s="145" t="str">
        <f>IFERROR(IF(INDEX(data_mthly!T:T,MATCH($C287,data_mthly!$E:$E,0),1)=0,"",INDEX(data_mthly!T:T,MATCH($C287,data_mthly!$E:$E,0),1)),"")</f>
        <v/>
      </c>
      <c r="T287" s="145" t="str">
        <f>IFERROR(IF(INDEX(data_mthly!U:U,MATCH($C287,data_mthly!$E:$E,0),1)=0,"",INDEX(data_mthly!U:U,MATCH($C287,data_mthly!$E:$E,0),1)),"")</f>
        <v/>
      </c>
      <c r="U287" s="21" t="str">
        <f>IFERROR(IF(INDEX(data_mthly!V:V,MATCH($C287,data_mthly!$E:$E,0),1)=0,"",INDEX(data_mthly!V:V,MATCH($C287,data_mthly!$E:$E,0),1)),"")</f>
        <v/>
      </c>
      <c r="V287" s="86" t="str">
        <f>IFERROR(IF(INDEX(data_mthly!W:W,MATCH($C287,data_mthly!$E:$E,0),1)=0,"",INDEX(data_mthly!W:W,MATCH($C287,data_mthly!$E:$E,0),1)),"")</f>
        <v/>
      </c>
      <c r="W287" s="160" t="str">
        <f t="shared" si="28"/>
        <v/>
      </c>
      <c r="X287" s="21" t="str">
        <f>IFERROR(IF(INDEX(data_mthly!Y:Y,MATCH($C287,data_mthly!$E:$E,0),1)=0,"",INDEX(data_mthly!Y:Y,MATCH($C287,data_mthly!$E:$E,0),1)),"")</f>
        <v/>
      </c>
      <c r="Y287" s="145" t="str">
        <f>IFERROR(IF(INDEX(data_mthly!Z:Z,MATCH($C287,data_mthly!$E:$E,0),1)=0,"",INDEX(data_mthly!Z:Z,MATCH($C287,data_mthly!$E:$E,0),1)),"")</f>
        <v/>
      </c>
      <c r="Z287" s="21" t="str">
        <f>IFERROR(IF(INDEX(data_mthly!AA:AA,MATCH($C287,data_mthly!$E:$E,0),1)=0,"",INDEX(data_mthly!AA:AA,MATCH($C287,data_mthly!$E:$E,0),1)),"")</f>
        <v/>
      </c>
      <c r="AA287" s="21" t="str">
        <f>IFERROR(IF(INDEX(data_mthly!AB:AB,MATCH($C287,data_mthly!$E:$E,0),1)=0,"",INDEX(data_mthly!AB:AB,MATCH($C287,data_mthly!$E:$E,0),1)),"")</f>
        <v/>
      </c>
      <c r="AB287" s="145" t="str">
        <f>IFERROR(IF(INDEX(data_mthly!AC:AC,MATCH($C287,data_mthly!$E:$E,0),1)=0,"",INDEX(data_mthly!AC:AC,MATCH($C287,data_mthly!$E:$E,0),1)),"")</f>
        <v/>
      </c>
      <c r="AC287" s="21" t="str">
        <f>IFERROR(IF(INDEX(data_mthly!AD:AD,MATCH($C287,data_mthly!$E:$E,0),1)=0,"",INDEX(data_mthly!AD:AD,MATCH($C287,data_mthly!$E:$E,0),1)),"")</f>
        <v/>
      </c>
      <c r="AD287" s="21" t="str">
        <f>IFERROR(IF(INDEX(data_mthly!AE:AE,MATCH($C287,data_mthly!$E:$E,0),1)=0,"",INDEX(data_mthly!AE:AE,MATCH($C287,data_mthly!$E:$E,0),1)),"")</f>
        <v/>
      </c>
      <c r="AE287" s="86" t="str">
        <f>IFERROR(IF(INDEX(data_mthly!AF:AF,MATCH($C287,data_mthly!$E:$E,0),1)=0,"",INDEX(data_mthly!AF:AF,MATCH($C287,data_mthly!$E:$E,0),1)),"")</f>
        <v/>
      </c>
      <c r="AG287" s="88">
        <f t="shared" si="29"/>
        <v>1</v>
      </c>
    </row>
    <row r="288" spans="1:33" ht="15.5">
      <c r="A288" s="88" t="str">
        <f t="shared" si="27"/>
        <v/>
      </c>
      <c r="B288" s="89" t="str">
        <f>IFERROR(IF(INDEX(data_mthly!C:C,MATCH($C288,data_mthly!$E:$E,0),1)=0,"",INDEX(data_mthly!C:C,MATCH($C288,data_mthly!$E:$E,0),1)),"")</f>
        <v/>
      </c>
      <c r="C288" s="112" t="str">
        <f t="shared" si="30"/>
        <v/>
      </c>
      <c r="D288" s="155" t="str">
        <f>IFERROR(IF(INDEX(data_mthly!F:F,MATCH($C288,data_mthly!$E:$E,0),1)=0,"",INDEX(data_mthly!F:F,MATCH($C288,data_mthly!$E:$E,0),1)),"")</f>
        <v/>
      </c>
      <c r="E288" s="21" t="str">
        <f>IFERROR(IF(INDEX(data_mthly!G:G,MATCH($C288,data_mthly!$E:$E,0),1)=0,"",INDEX(data_mthly!G:G,MATCH($C288,data_mthly!$E:$E,0),1)),"")</f>
        <v/>
      </c>
      <c r="F288" s="145" t="str">
        <f>IFERROR(IF(INDEX(data_mthly!H:H,MATCH($C288,data_mthly!$E:$E,0),1)=0,"",INDEX(data_mthly!H:H,MATCH($C288,data_mthly!$E:$E,0),1)),"")</f>
        <v/>
      </c>
      <c r="G288" s="145" t="str">
        <f>IFERROR(IF(INDEX(data_mthly!I:I,MATCH($C288,data_mthly!$E:$E,0),1)=0,"",INDEX(data_mthly!I:I,MATCH($C288,data_mthly!$E:$E,0),1)),"")</f>
        <v/>
      </c>
      <c r="H288" s="21" t="str">
        <f>IFERROR(IF(INDEX(data_mthly!J:J,MATCH($C288,data_mthly!$E:$E,0),1)=0,"",INDEX(data_mthly!J:J,MATCH($C288,data_mthly!$E:$E,0),1)),"")</f>
        <v/>
      </c>
      <c r="I288" s="145" t="str">
        <f>IFERROR(IF(INDEX(data_mthly!K:K,MATCH($C288,data_mthly!$E:$E,0),1)=0,"",INDEX(data_mthly!K:K,MATCH($C288,data_mthly!$E:$E,0),1)),"")</f>
        <v/>
      </c>
      <c r="J288" s="145" t="str">
        <f>IFERROR(IF(INDEX(data_mthly!L:L,MATCH($C288,data_mthly!$E:$E,0),1)=0,"",INDEX(data_mthly!L:L,MATCH($C288,data_mthly!$E:$E,0),1)),"")</f>
        <v/>
      </c>
      <c r="K288" s="21" t="str">
        <f>IFERROR(IF(INDEX(data_mthly!M:M,MATCH($C288,data_mthly!$E:$E,0),1)=0,"",INDEX(data_mthly!M:M,MATCH($C288,data_mthly!$E:$E,0),1)),"")</f>
        <v/>
      </c>
      <c r="L288" s="86" t="str">
        <f>IFERROR(IF(INDEX(data_mthly!N:N,MATCH($C288,data_mthly!$E:$E,0),1)=0,"",INDEX(data_mthly!N:N,MATCH($C288,data_mthly!$E:$E,0),1)),"")</f>
        <v/>
      </c>
      <c r="M288" s="159"/>
      <c r="N288" s="155" t="str">
        <f>IFERROR(IF(INDEX(data_mthly!O:O,MATCH($C288,data_mthly!$E:$E,0),1)=0,"",INDEX(data_mthly!O:O,MATCH($C288,data_mthly!$E:$E,0),1)),"")</f>
        <v/>
      </c>
      <c r="O288" s="21" t="str">
        <f>IFERROR(IF(INDEX(data_mthly!P:P,MATCH($C288,data_mthly!$E:$E,0),1)=0,"",INDEX(data_mthly!P:P,MATCH($C288,data_mthly!$E:$E,0),1)),"")</f>
        <v/>
      </c>
      <c r="P288" s="145" t="str">
        <f>IFERROR(IF(INDEX(data_mthly!Q:Q,MATCH($C288,data_mthly!$E:$E,0),1)=0,"",INDEX(data_mthly!Q:Q,MATCH($C288,data_mthly!$E:$E,0),1)),"")</f>
        <v/>
      </c>
      <c r="Q288" s="145" t="str">
        <f>IFERROR(IF(INDEX(data_mthly!R:R,MATCH($C288,data_mthly!$E:$E,0),1)=0,"",INDEX(data_mthly!R:R,MATCH($C288,data_mthly!$E:$E,0),1)),"")</f>
        <v/>
      </c>
      <c r="R288" s="21" t="str">
        <f>IFERROR(IF(INDEX(data_mthly!S:S,MATCH($C288,data_mthly!$E:$E,0),1)=0,"",INDEX(data_mthly!S:S,MATCH($C288,data_mthly!$E:$E,0),1)),"")</f>
        <v/>
      </c>
      <c r="S288" s="145" t="str">
        <f>IFERROR(IF(INDEX(data_mthly!T:T,MATCH($C288,data_mthly!$E:$E,0),1)=0,"",INDEX(data_mthly!T:T,MATCH($C288,data_mthly!$E:$E,0),1)),"")</f>
        <v/>
      </c>
      <c r="T288" s="145" t="str">
        <f>IFERROR(IF(INDEX(data_mthly!U:U,MATCH($C288,data_mthly!$E:$E,0),1)=0,"",INDEX(data_mthly!U:U,MATCH($C288,data_mthly!$E:$E,0),1)),"")</f>
        <v/>
      </c>
      <c r="U288" s="21" t="str">
        <f>IFERROR(IF(INDEX(data_mthly!V:V,MATCH($C288,data_mthly!$E:$E,0),1)=0,"",INDEX(data_mthly!V:V,MATCH($C288,data_mthly!$E:$E,0),1)),"")</f>
        <v/>
      </c>
      <c r="V288" s="86" t="str">
        <f>IFERROR(IF(INDEX(data_mthly!W:W,MATCH($C288,data_mthly!$E:$E,0),1)=0,"",INDEX(data_mthly!W:W,MATCH($C288,data_mthly!$E:$E,0),1)),"")</f>
        <v/>
      </c>
      <c r="W288" s="160" t="str">
        <f t="shared" si="28"/>
        <v/>
      </c>
      <c r="X288" s="21" t="str">
        <f>IFERROR(IF(INDEX(data_mthly!Y:Y,MATCH($C288,data_mthly!$E:$E,0),1)=0,"",INDEX(data_mthly!Y:Y,MATCH($C288,data_mthly!$E:$E,0),1)),"")</f>
        <v/>
      </c>
      <c r="Y288" s="145" t="str">
        <f>IFERROR(IF(INDEX(data_mthly!Z:Z,MATCH($C288,data_mthly!$E:$E,0),1)=0,"",INDEX(data_mthly!Z:Z,MATCH($C288,data_mthly!$E:$E,0),1)),"")</f>
        <v/>
      </c>
      <c r="Z288" s="21" t="str">
        <f>IFERROR(IF(INDEX(data_mthly!AA:AA,MATCH($C288,data_mthly!$E:$E,0),1)=0,"",INDEX(data_mthly!AA:AA,MATCH($C288,data_mthly!$E:$E,0),1)),"")</f>
        <v/>
      </c>
      <c r="AA288" s="21" t="str">
        <f>IFERROR(IF(INDEX(data_mthly!AB:AB,MATCH($C288,data_mthly!$E:$E,0),1)=0,"",INDEX(data_mthly!AB:AB,MATCH($C288,data_mthly!$E:$E,0),1)),"")</f>
        <v/>
      </c>
      <c r="AB288" s="145" t="str">
        <f>IFERROR(IF(INDEX(data_mthly!AC:AC,MATCH($C288,data_mthly!$E:$E,0),1)=0,"",INDEX(data_mthly!AC:AC,MATCH($C288,data_mthly!$E:$E,0),1)),"")</f>
        <v/>
      </c>
      <c r="AC288" s="21" t="str">
        <f>IFERROR(IF(INDEX(data_mthly!AD:AD,MATCH($C288,data_mthly!$E:$E,0),1)=0,"",INDEX(data_mthly!AD:AD,MATCH($C288,data_mthly!$E:$E,0),1)),"")</f>
        <v/>
      </c>
      <c r="AD288" s="21" t="str">
        <f>IFERROR(IF(INDEX(data_mthly!AE:AE,MATCH($C288,data_mthly!$E:$E,0),1)=0,"",INDEX(data_mthly!AE:AE,MATCH($C288,data_mthly!$E:$E,0),1)),"")</f>
        <v/>
      </c>
      <c r="AE288" s="86" t="str">
        <f>IFERROR(IF(INDEX(data_mthly!AF:AF,MATCH($C288,data_mthly!$E:$E,0),1)=0,"",INDEX(data_mthly!AF:AF,MATCH($C288,data_mthly!$E:$E,0),1)),"")</f>
        <v/>
      </c>
      <c r="AG288" s="88">
        <f t="shared" si="29"/>
        <v>2</v>
      </c>
    </row>
    <row r="289" spans="1:33" ht="15.5">
      <c r="A289" s="88" t="str">
        <f t="shared" si="27"/>
        <v/>
      </c>
      <c r="B289" s="89" t="str">
        <f>IFERROR(IF(INDEX(data_mthly!C:C,MATCH($C289,data_mthly!$E:$E,0),1)=0,"",INDEX(data_mthly!C:C,MATCH($C289,data_mthly!$E:$E,0),1)),"")</f>
        <v/>
      </c>
      <c r="C289" s="112" t="str">
        <f t="shared" si="30"/>
        <v/>
      </c>
      <c r="D289" s="155" t="str">
        <f>IFERROR(IF(INDEX(data_mthly!F:F,MATCH($C289,data_mthly!$E:$E,0),1)=0,"",INDEX(data_mthly!F:F,MATCH($C289,data_mthly!$E:$E,0),1)),"")</f>
        <v/>
      </c>
      <c r="E289" s="21" t="str">
        <f>IFERROR(IF(INDEX(data_mthly!G:G,MATCH($C289,data_mthly!$E:$E,0),1)=0,"",INDEX(data_mthly!G:G,MATCH($C289,data_mthly!$E:$E,0),1)),"")</f>
        <v/>
      </c>
      <c r="F289" s="145" t="str">
        <f>IFERROR(IF(INDEX(data_mthly!H:H,MATCH($C289,data_mthly!$E:$E,0),1)=0,"",INDEX(data_mthly!H:H,MATCH($C289,data_mthly!$E:$E,0),1)),"")</f>
        <v/>
      </c>
      <c r="G289" s="145" t="str">
        <f>IFERROR(IF(INDEX(data_mthly!I:I,MATCH($C289,data_mthly!$E:$E,0),1)=0,"",INDEX(data_mthly!I:I,MATCH($C289,data_mthly!$E:$E,0),1)),"")</f>
        <v/>
      </c>
      <c r="H289" s="21" t="str">
        <f>IFERROR(IF(INDEX(data_mthly!J:J,MATCH($C289,data_mthly!$E:$E,0),1)=0,"",INDEX(data_mthly!J:J,MATCH($C289,data_mthly!$E:$E,0),1)),"")</f>
        <v/>
      </c>
      <c r="I289" s="145" t="str">
        <f>IFERROR(IF(INDEX(data_mthly!K:K,MATCH($C289,data_mthly!$E:$E,0),1)=0,"",INDEX(data_mthly!K:K,MATCH($C289,data_mthly!$E:$E,0),1)),"")</f>
        <v/>
      </c>
      <c r="J289" s="145" t="str">
        <f>IFERROR(IF(INDEX(data_mthly!L:L,MATCH($C289,data_mthly!$E:$E,0),1)=0,"",INDEX(data_mthly!L:L,MATCH($C289,data_mthly!$E:$E,0),1)),"")</f>
        <v/>
      </c>
      <c r="K289" s="21" t="str">
        <f>IFERROR(IF(INDEX(data_mthly!M:M,MATCH($C289,data_mthly!$E:$E,0),1)=0,"",INDEX(data_mthly!M:M,MATCH($C289,data_mthly!$E:$E,0),1)),"")</f>
        <v/>
      </c>
      <c r="L289" s="86" t="str">
        <f>IFERROR(IF(INDEX(data_mthly!N:N,MATCH($C289,data_mthly!$E:$E,0),1)=0,"",INDEX(data_mthly!N:N,MATCH($C289,data_mthly!$E:$E,0),1)),"")</f>
        <v/>
      </c>
      <c r="M289" s="159"/>
      <c r="N289" s="155" t="str">
        <f>IFERROR(IF(INDEX(data_mthly!O:O,MATCH($C289,data_mthly!$E:$E,0),1)=0,"",INDEX(data_mthly!O:O,MATCH($C289,data_mthly!$E:$E,0),1)),"")</f>
        <v/>
      </c>
      <c r="O289" s="21" t="str">
        <f>IFERROR(IF(INDEX(data_mthly!P:P,MATCH($C289,data_mthly!$E:$E,0),1)=0,"",INDEX(data_mthly!P:P,MATCH($C289,data_mthly!$E:$E,0),1)),"")</f>
        <v/>
      </c>
      <c r="P289" s="145" t="str">
        <f>IFERROR(IF(INDEX(data_mthly!Q:Q,MATCH($C289,data_mthly!$E:$E,0),1)=0,"",INDEX(data_mthly!Q:Q,MATCH($C289,data_mthly!$E:$E,0),1)),"")</f>
        <v/>
      </c>
      <c r="Q289" s="145" t="str">
        <f>IFERROR(IF(INDEX(data_mthly!R:R,MATCH($C289,data_mthly!$E:$E,0),1)=0,"",INDEX(data_mthly!R:R,MATCH($C289,data_mthly!$E:$E,0),1)),"")</f>
        <v/>
      </c>
      <c r="R289" s="21" t="str">
        <f>IFERROR(IF(INDEX(data_mthly!S:S,MATCH($C289,data_mthly!$E:$E,0),1)=0,"",INDEX(data_mthly!S:S,MATCH($C289,data_mthly!$E:$E,0),1)),"")</f>
        <v/>
      </c>
      <c r="S289" s="145" t="str">
        <f>IFERROR(IF(INDEX(data_mthly!T:T,MATCH($C289,data_mthly!$E:$E,0),1)=0,"",INDEX(data_mthly!T:T,MATCH($C289,data_mthly!$E:$E,0),1)),"")</f>
        <v/>
      </c>
      <c r="T289" s="145" t="str">
        <f>IFERROR(IF(INDEX(data_mthly!U:U,MATCH($C289,data_mthly!$E:$E,0),1)=0,"",INDEX(data_mthly!U:U,MATCH($C289,data_mthly!$E:$E,0),1)),"")</f>
        <v/>
      </c>
      <c r="U289" s="21" t="str">
        <f>IFERROR(IF(INDEX(data_mthly!V:V,MATCH($C289,data_mthly!$E:$E,0),1)=0,"",INDEX(data_mthly!V:V,MATCH($C289,data_mthly!$E:$E,0),1)),"")</f>
        <v/>
      </c>
      <c r="V289" s="86" t="str">
        <f>IFERROR(IF(INDEX(data_mthly!W:W,MATCH($C289,data_mthly!$E:$E,0),1)=0,"",INDEX(data_mthly!W:W,MATCH($C289,data_mthly!$E:$E,0),1)),"")</f>
        <v/>
      </c>
      <c r="W289" s="160" t="str">
        <f t="shared" si="28"/>
        <v/>
      </c>
      <c r="X289" s="21" t="str">
        <f>IFERROR(IF(INDEX(data_mthly!Y:Y,MATCH($C289,data_mthly!$E:$E,0),1)=0,"",INDEX(data_mthly!Y:Y,MATCH($C289,data_mthly!$E:$E,0),1)),"")</f>
        <v/>
      </c>
      <c r="Y289" s="145" t="str">
        <f>IFERROR(IF(INDEX(data_mthly!Z:Z,MATCH($C289,data_mthly!$E:$E,0),1)=0,"",INDEX(data_mthly!Z:Z,MATCH($C289,data_mthly!$E:$E,0),1)),"")</f>
        <v/>
      </c>
      <c r="Z289" s="21" t="str">
        <f>IFERROR(IF(INDEX(data_mthly!AA:AA,MATCH($C289,data_mthly!$E:$E,0),1)=0,"",INDEX(data_mthly!AA:AA,MATCH($C289,data_mthly!$E:$E,0),1)),"")</f>
        <v/>
      </c>
      <c r="AA289" s="21" t="str">
        <f>IFERROR(IF(INDEX(data_mthly!AB:AB,MATCH($C289,data_mthly!$E:$E,0),1)=0,"",INDEX(data_mthly!AB:AB,MATCH($C289,data_mthly!$E:$E,0),1)),"")</f>
        <v/>
      </c>
      <c r="AB289" s="145" t="str">
        <f>IFERROR(IF(INDEX(data_mthly!AC:AC,MATCH($C289,data_mthly!$E:$E,0),1)=0,"",INDEX(data_mthly!AC:AC,MATCH($C289,data_mthly!$E:$E,0),1)),"")</f>
        <v/>
      </c>
      <c r="AC289" s="21" t="str">
        <f>IFERROR(IF(INDEX(data_mthly!AD:AD,MATCH($C289,data_mthly!$E:$E,0),1)=0,"",INDEX(data_mthly!AD:AD,MATCH($C289,data_mthly!$E:$E,0),1)),"")</f>
        <v/>
      </c>
      <c r="AD289" s="21" t="str">
        <f>IFERROR(IF(INDEX(data_mthly!AE:AE,MATCH($C289,data_mthly!$E:$E,0),1)=0,"",INDEX(data_mthly!AE:AE,MATCH($C289,data_mthly!$E:$E,0),1)),"")</f>
        <v/>
      </c>
      <c r="AE289" s="86" t="str">
        <f>IFERROR(IF(INDEX(data_mthly!AF:AF,MATCH($C289,data_mthly!$E:$E,0),1)=0,"",INDEX(data_mthly!AF:AF,MATCH($C289,data_mthly!$E:$E,0),1)),"")</f>
        <v/>
      </c>
      <c r="AG289" s="88">
        <f t="shared" si="29"/>
        <v>1</v>
      </c>
    </row>
    <row r="290" spans="1:33" ht="15.5">
      <c r="A290" s="88" t="str">
        <f t="shared" si="27"/>
        <v/>
      </c>
      <c r="B290" s="89" t="str">
        <f>IFERROR(IF(INDEX(data_mthly!C:C,MATCH($C290,data_mthly!$E:$E,0),1)=0,"",INDEX(data_mthly!C:C,MATCH($C290,data_mthly!$E:$E,0),1)),"")</f>
        <v/>
      </c>
      <c r="C290" s="112" t="str">
        <f t="shared" si="30"/>
        <v/>
      </c>
      <c r="D290" s="155" t="str">
        <f>IFERROR(IF(INDEX(data_mthly!F:F,MATCH($C290,data_mthly!$E:$E,0),1)=0,"",INDEX(data_mthly!F:F,MATCH($C290,data_mthly!$E:$E,0),1)),"")</f>
        <v/>
      </c>
      <c r="E290" s="21" t="str">
        <f>IFERROR(IF(INDEX(data_mthly!G:G,MATCH($C290,data_mthly!$E:$E,0),1)=0,"",INDEX(data_mthly!G:G,MATCH($C290,data_mthly!$E:$E,0),1)),"")</f>
        <v/>
      </c>
      <c r="F290" s="145" t="str">
        <f>IFERROR(IF(INDEX(data_mthly!H:H,MATCH($C290,data_mthly!$E:$E,0),1)=0,"",INDEX(data_mthly!H:H,MATCH($C290,data_mthly!$E:$E,0),1)),"")</f>
        <v/>
      </c>
      <c r="G290" s="145" t="str">
        <f>IFERROR(IF(INDEX(data_mthly!I:I,MATCH($C290,data_mthly!$E:$E,0),1)=0,"",INDEX(data_mthly!I:I,MATCH($C290,data_mthly!$E:$E,0),1)),"")</f>
        <v/>
      </c>
      <c r="H290" s="21" t="str">
        <f>IFERROR(IF(INDEX(data_mthly!J:J,MATCH($C290,data_mthly!$E:$E,0),1)=0,"",INDEX(data_mthly!J:J,MATCH($C290,data_mthly!$E:$E,0),1)),"")</f>
        <v/>
      </c>
      <c r="I290" s="145" t="str">
        <f>IFERROR(IF(INDEX(data_mthly!K:K,MATCH($C290,data_mthly!$E:$E,0),1)=0,"",INDEX(data_mthly!K:K,MATCH($C290,data_mthly!$E:$E,0),1)),"")</f>
        <v/>
      </c>
      <c r="J290" s="145" t="str">
        <f>IFERROR(IF(INDEX(data_mthly!L:L,MATCH($C290,data_mthly!$E:$E,0),1)=0,"",INDEX(data_mthly!L:L,MATCH($C290,data_mthly!$E:$E,0),1)),"")</f>
        <v/>
      </c>
      <c r="K290" s="21" t="str">
        <f>IFERROR(IF(INDEX(data_mthly!M:M,MATCH($C290,data_mthly!$E:$E,0),1)=0,"",INDEX(data_mthly!M:M,MATCH($C290,data_mthly!$E:$E,0),1)),"")</f>
        <v/>
      </c>
      <c r="L290" s="86" t="str">
        <f>IFERROR(IF(INDEX(data_mthly!N:N,MATCH($C290,data_mthly!$E:$E,0),1)=0,"",INDEX(data_mthly!N:N,MATCH($C290,data_mthly!$E:$E,0),1)),"")</f>
        <v/>
      </c>
      <c r="M290" s="159"/>
      <c r="N290" s="155" t="str">
        <f>IFERROR(IF(INDEX(data_mthly!O:O,MATCH($C290,data_mthly!$E:$E,0),1)=0,"",INDEX(data_mthly!O:O,MATCH($C290,data_mthly!$E:$E,0),1)),"")</f>
        <v/>
      </c>
      <c r="O290" s="21" t="str">
        <f>IFERROR(IF(INDEX(data_mthly!P:P,MATCH($C290,data_mthly!$E:$E,0),1)=0,"",INDEX(data_mthly!P:P,MATCH($C290,data_mthly!$E:$E,0),1)),"")</f>
        <v/>
      </c>
      <c r="P290" s="145" t="str">
        <f>IFERROR(IF(INDEX(data_mthly!Q:Q,MATCH($C290,data_mthly!$E:$E,0),1)=0,"",INDEX(data_mthly!Q:Q,MATCH($C290,data_mthly!$E:$E,0),1)),"")</f>
        <v/>
      </c>
      <c r="Q290" s="145" t="str">
        <f>IFERROR(IF(INDEX(data_mthly!R:R,MATCH($C290,data_mthly!$E:$E,0),1)=0,"",INDEX(data_mthly!R:R,MATCH($C290,data_mthly!$E:$E,0),1)),"")</f>
        <v/>
      </c>
      <c r="R290" s="21" t="str">
        <f>IFERROR(IF(INDEX(data_mthly!S:S,MATCH($C290,data_mthly!$E:$E,0),1)=0,"",INDEX(data_mthly!S:S,MATCH($C290,data_mthly!$E:$E,0),1)),"")</f>
        <v/>
      </c>
      <c r="S290" s="145" t="str">
        <f>IFERROR(IF(INDEX(data_mthly!T:T,MATCH($C290,data_mthly!$E:$E,0),1)=0,"",INDEX(data_mthly!T:T,MATCH($C290,data_mthly!$E:$E,0),1)),"")</f>
        <v/>
      </c>
      <c r="T290" s="145" t="str">
        <f>IFERROR(IF(INDEX(data_mthly!U:U,MATCH($C290,data_mthly!$E:$E,0),1)=0,"",INDEX(data_mthly!U:U,MATCH($C290,data_mthly!$E:$E,0),1)),"")</f>
        <v/>
      </c>
      <c r="U290" s="21" t="str">
        <f>IFERROR(IF(INDEX(data_mthly!V:V,MATCH($C290,data_mthly!$E:$E,0),1)=0,"",INDEX(data_mthly!V:V,MATCH($C290,data_mthly!$E:$E,0),1)),"")</f>
        <v/>
      </c>
      <c r="V290" s="86" t="str">
        <f>IFERROR(IF(INDEX(data_mthly!W:W,MATCH($C290,data_mthly!$E:$E,0),1)=0,"",INDEX(data_mthly!W:W,MATCH($C290,data_mthly!$E:$E,0),1)),"")</f>
        <v/>
      </c>
      <c r="W290" s="160" t="str">
        <f t="shared" si="28"/>
        <v/>
      </c>
      <c r="X290" s="21" t="str">
        <f>IFERROR(IF(INDEX(data_mthly!Y:Y,MATCH($C290,data_mthly!$E:$E,0),1)=0,"",INDEX(data_mthly!Y:Y,MATCH($C290,data_mthly!$E:$E,0),1)),"")</f>
        <v/>
      </c>
      <c r="Y290" s="145" t="str">
        <f>IFERROR(IF(INDEX(data_mthly!Z:Z,MATCH($C290,data_mthly!$E:$E,0),1)=0,"",INDEX(data_mthly!Z:Z,MATCH($C290,data_mthly!$E:$E,0),1)),"")</f>
        <v/>
      </c>
      <c r="Z290" s="21" t="str">
        <f>IFERROR(IF(INDEX(data_mthly!AA:AA,MATCH($C290,data_mthly!$E:$E,0),1)=0,"",INDEX(data_mthly!AA:AA,MATCH($C290,data_mthly!$E:$E,0),1)),"")</f>
        <v/>
      </c>
      <c r="AA290" s="21" t="str">
        <f>IFERROR(IF(INDEX(data_mthly!AB:AB,MATCH($C290,data_mthly!$E:$E,0),1)=0,"",INDEX(data_mthly!AB:AB,MATCH($C290,data_mthly!$E:$E,0),1)),"")</f>
        <v/>
      </c>
      <c r="AB290" s="145" t="str">
        <f>IFERROR(IF(INDEX(data_mthly!AC:AC,MATCH($C290,data_mthly!$E:$E,0),1)=0,"",INDEX(data_mthly!AC:AC,MATCH($C290,data_mthly!$E:$E,0),1)),"")</f>
        <v/>
      </c>
      <c r="AC290" s="21" t="str">
        <f>IFERROR(IF(INDEX(data_mthly!AD:AD,MATCH($C290,data_mthly!$E:$E,0),1)=0,"",INDEX(data_mthly!AD:AD,MATCH($C290,data_mthly!$E:$E,0),1)),"")</f>
        <v/>
      </c>
      <c r="AD290" s="21" t="str">
        <f>IFERROR(IF(INDEX(data_mthly!AE:AE,MATCH($C290,data_mthly!$E:$E,0),1)=0,"",INDEX(data_mthly!AE:AE,MATCH($C290,data_mthly!$E:$E,0),1)),"")</f>
        <v/>
      </c>
      <c r="AE290" s="86" t="str">
        <f>IFERROR(IF(INDEX(data_mthly!AF:AF,MATCH($C290,data_mthly!$E:$E,0),1)=0,"",INDEX(data_mthly!AF:AF,MATCH($C290,data_mthly!$E:$E,0),1)),"")</f>
        <v/>
      </c>
      <c r="AG290" s="88">
        <f t="shared" si="29"/>
        <v>2</v>
      </c>
    </row>
    <row r="291" spans="1:33" ht="15.5">
      <c r="A291" s="88" t="str">
        <f t="shared" si="27"/>
        <v/>
      </c>
      <c r="B291" s="89" t="str">
        <f>IFERROR(IF(INDEX(data_mthly!C:C,MATCH($C291,data_mthly!$E:$E,0),1)=0,"",INDEX(data_mthly!C:C,MATCH($C291,data_mthly!$E:$E,0),1)),"")</f>
        <v/>
      </c>
      <c r="C291" s="112" t="str">
        <f t="shared" si="30"/>
        <v/>
      </c>
      <c r="D291" s="155" t="str">
        <f>IFERROR(IF(INDEX(data_mthly!F:F,MATCH($C291,data_mthly!$E:$E,0),1)=0,"",INDEX(data_mthly!F:F,MATCH($C291,data_mthly!$E:$E,0),1)),"")</f>
        <v/>
      </c>
      <c r="E291" s="21" t="str">
        <f>IFERROR(IF(INDEX(data_mthly!G:G,MATCH($C291,data_mthly!$E:$E,0),1)=0,"",INDEX(data_mthly!G:G,MATCH($C291,data_mthly!$E:$E,0),1)),"")</f>
        <v/>
      </c>
      <c r="F291" s="145" t="str">
        <f>IFERROR(IF(INDEX(data_mthly!H:H,MATCH($C291,data_mthly!$E:$E,0),1)=0,"",INDEX(data_mthly!H:H,MATCH($C291,data_mthly!$E:$E,0),1)),"")</f>
        <v/>
      </c>
      <c r="G291" s="145" t="str">
        <f>IFERROR(IF(INDEX(data_mthly!I:I,MATCH($C291,data_mthly!$E:$E,0),1)=0,"",INDEX(data_mthly!I:I,MATCH($C291,data_mthly!$E:$E,0),1)),"")</f>
        <v/>
      </c>
      <c r="H291" s="21" t="str">
        <f>IFERROR(IF(INDEX(data_mthly!J:J,MATCH($C291,data_mthly!$E:$E,0),1)=0,"",INDEX(data_mthly!J:J,MATCH($C291,data_mthly!$E:$E,0),1)),"")</f>
        <v/>
      </c>
      <c r="I291" s="145" t="str">
        <f>IFERROR(IF(INDEX(data_mthly!K:K,MATCH($C291,data_mthly!$E:$E,0),1)=0,"",INDEX(data_mthly!K:K,MATCH($C291,data_mthly!$E:$E,0),1)),"")</f>
        <v/>
      </c>
      <c r="J291" s="145" t="str">
        <f>IFERROR(IF(INDEX(data_mthly!L:L,MATCH($C291,data_mthly!$E:$E,0),1)=0,"",INDEX(data_mthly!L:L,MATCH($C291,data_mthly!$E:$E,0),1)),"")</f>
        <v/>
      </c>
      <c r="K291" s="21" t="str">
        <f>IFERROR(IF(INDEX(data_mthly!M:M,MATCH($C291,data_mthly!$E:$E,0),1)=0,"",INDEX(data_mthly!M:M,MATCH($C291,data_mthly!$E:$E,0),1)),"")</f>
        <v/>
      </c>
      <c r="L291" s="86" t="str">
        <f>IFERROR(IF(INDEX(data_mthly!N:N,MATCH($C291,data_mthly!$E:$E,0),1)=0,"",INDEX(data_mthly!N:N,MATCH($C291,data_mthly!$E:$E,0),1)),"")</f>
        <v/>
      </c>
      <c r="M291" s="159"/>
      <c r="N291" s="155" t="str">
        <f>IFERROR(IF(INDEX(data_mthly!O:O,MATCH($C291,data_mthly!$E:$E,0),1)=0,"",INDEX(data_mthly!O:O,MATCH($C291,data_mthly!$E:$E,0),1)),"")</f>
        <v/>
      </c>
      <c r="O291" s="21" t="str">
        <f>IFERROR(IF(INDEX(data_mthly!P:P,MATCH($C291,data_mthly!$E:$E,0),1)=0,"",INDEX(data_mthly!P:P,MATCH($C291,data_mthly!$E:$E,0),1)),"")</f>
        <v/>
      </c>
      <c r="P291" s="145" t="str">
        <f>IFERROR(IF(INDEX(data_mthly!Q:Q,MATCH($C291,data_mthly!$E:$E,0),1)=0,"",INDEX(data_mthly!Q:Q,MATCH($C291,data_mthly!$E:$E,0),1)),"")</f>
        <v/>
      </c>
      <c r="Q291" s="145" t="str">
        <f>IFERROR(IF(INDEX(data_mthly!R:R,MATCH($C291,data_mthly!$E:$E,0),1)=0,"",INDEX(data_mthly!R:R,MATCH($C291,data_mthly!$E:$E,0),1)),"")</f>
        <v/>
      </c>
      <c r="R291" s="21" t="str">
        <f>IFERROR(IF(INDEX(data_mthly!S:S,MATCH($C291,data_mthly!$E:$E,0),1)=0,"",INDEX(data_mthly!S:S,MATCH($C291,data_mthly!$E:$E,0),1)),"")</f>
        <v/>
      </c>
      <c r="S291" s="145" t="str">
        <f>IFERROR(IF(INDEX(data_mthly!T:T,MATCH($C291,data_mthly!$E:$E,0),1)=0,"",INDEX(data_mthly!T:T,MATCH($C291,data_mthly!$E:$E,0),1)),"")</f>
        <v/>
      </c>
      <c r="T291" s="145" t="str">
        <f>IFERROR(IF(INDEX(data_mthly!U:U,MATCH($C291,data_mthly!$E:$E,0),1)=0,"",INDEX(data_mthly!U:U,MATCH($C291,data_mthly!$E:$E,0),1)),"")</f>
        <v/>
      </c>
      <c r="U291" s="21" t="str">
        <f>IFERROR(IF(INDEX(data_mthly!V:V,MATCH($C291,data_mthly!$E:$E,0),1)=0,"",INDEX(data_mthly!V:V,MATCH($C291,data_mthly!$E:$E,0),1)),"")</f>
        <v/>
      </c>
      <c r="V291" s="86" t="str">
        <f>IFERROR(IF(INDEX(data_mthly!W:W,MATCH($C291,data_mthly!$E:$E,0),1)=0,"",INDEX(data_mthly!W:W,MATCH($C291,data_mthly!$E:$E,0),1)),"")</f>
        <v/>
      </c>
      <c r="W291" s="160" t="str">
        <f t="shared" si="28"/>
        <v/>
      </c>
      <c r="X291" s="21" t="str">
        <f>IFERROR(IF(INDEX(data_mthly!Y:Y,MATCH($C291,data_mthly!$E:$E,0),1)=0,"",INDEX(data_mthly!Y:Y,MATCH($C291,data_mthly!$E:$E,0),1)),"")</f>
        <v/>
      </c>
      <c r="Y291" s="145" t="str">
        <f>IFERROR(IF(INDEX(data_mthly!Z:Z,MATCH($C291,data_mthly!$E:$E,0),1)=0,"",INDEX(data_mthly!Z:Z,MATCH($C291,data_mthly!$E:$E,0),1)),"")</f>
        <v/>
      </c>
      <c r="Z291" s="21" t="str">
        <f>IFERROR(IF(INDEX(data_mthly!AA:AA,MATCH($C291,data_mthly!$E:$E,0),1)=0,"",INDEX(data_mthly!AA:AA,MATCH($C291,data_mthly!$E:$E,0),1)),"")</f>
        <v/>
      </c>
      <c r="AA291" s="21" t="str">
        <f>IFERROR(IF(INDEX(data_mthly!AB:AB,MATCH($C291,data_mthly!$E:$E,0),1)=0,"",INDEX(data_mthly!AB:AB,MATCH($C291,data_mthly!$E:$E,0),1)),"")</f>
        <v/>
      </c>
      <c r="AB291" s="145" t="str">
        <f>IFERROR(IF(INDEX(data_mthly!AC:AC,MATCH($C291,data_mthly!$E:$E,0),1)=0,"",INDEX(data_mthly!AC:AC,MATCH($C291,data_mthly!$E:$E,0),1)),"")</f>
        <v/>
      </c>
      <c r="AC291" s="21" t="str">
        <f>IFERROR(IF(INDEX(data_mthly!AD:AD,MATCH($C291,data_mthly!$E:$E,0),1)=0,"",INDEX(data_mthly!AD:AD,MATCH($C291,data_mthly!$E:$E,0),1)),"")</f>
        <v/>
      </c>
      <c r="AD291" s="21" t="str">
        <f>IFERROR(IF(INDEX(data_mthly!AE:AE,MATCH($C291,data_mthly!$E:$E,0),1)=0,"",INDEX(data_mthly!AE:AE,MATCH($C291,data_mthly!$E:$E,0),1)),"")</f>
        <v/>
      </c>
      <c r="AE291" s="86" t="str">
        <f>IFERROR(IF(INDEX(data_mthly!AF:AF,MATCH($C291,data_mthly!$E:$E,0),1)=0,"",INDEX(data_mthly!AF:AF,MATCH($C291,data_mthly!$E:$E,0),1)),"")</f>
        <v/>
      </c>
      <c r="AG291" s="88">
        <f t="shared" si="29"/>
        <v>1</v>
      </c>
    </row>
    <row r="292" spans="1:33" ht="15.5">
      <c r="A292" s="88" t="str">
        <f t="shared" si="27"/>
        <v/>
      </c>
      <c r="B292" s="89" t="str">
        <f>IFERROR(IF(INDEX(data_mthly!C:C,MATCH($C292,data_mthly!$E:$E,0),1)=0,"",INDEX(data_mthly!C:C,MATCH($C292,data_mthly!$E:$E,0),1)),"")</f>
        <v/>
      </c>
      <c r="C292" s="112" t="str">
        <f t="shared" si="30"/>
        <v/>
      </c>
      <c r="D292" s="155" t="str">
        <f>IFERROR(IF(INDEX(data_mthly!F:F,MATCH($C292,data_mthly!$E:$E,0),1)=0,"",INDEX(data_mthly!F:F,MATCH($C292,data_mthly!$E:$E,0),1)),"")</f>
        <v/>
      </c>
      <c r="E292" s="21" t="str">
        <f>IFERROR(IF(INDEX(data_mthly!G:G,MATCH($C292,data_mthly!$E:$E,0),1)=0,"",INDEX(data_mthly!G:G,MATCH($C292,data_mthly!$E:$E,0),1)),"")</f>
        <v/>
      </c>
      <c r="F292" s="145" t="str">
        <f>IFERROR(IF(INDEX(data_mthly!H:H,MATCH($C292,data_mthly!$E:$E,0),1)=0,"",INDEX(data_mthly!H:H,MATCH($C292,data_mthly!$E:$E,0),1)),"")</f>
        <v/>
      </c>
      <c r="G292" s="145" t="str">
        <f>IFERROR(IF(INDEX(data_mthly!I:I,MATCH($C292,data_mthly!$E:$E,0),1)=0,"",INDEX(data_mthly!I:I,MATCH($C292,data_mthly!$E:$E,0),1)),"")</f>
        <v/>
      </c>
      <c r="H292" s="21" t="str">
        <f>IFERROR(IF(INDEX(data_mthly!J:J,MATCH($C292,data_mthly!$E:$E,0),1)=0,"",INDEX(data_mthly!J:J,MATCH($C292,data_mthly!$E:$E,0),1)),"")</f>
        <v/>
      </c>
      <c r="I292" s="145" t="str">
        <f>IFERROR(IF(INDEX(data_mthly!K:K,MATCH($C292,data_mthly!$E:$E,0),1)=0,"",INDEX(data_mthly!K:K,MATCH($C292,data_mthly!$E:$E,0),1)),"")</f>
        <v/>
      </c>
      <c r="J292" s="145" t="str">
        <f>IFERROR(IF(INDEX(data_mthly!L:L,MATCH($C292,data_mthly!$E:$E,0),1)=0,"",INDEX(data_mthly!L:L,MATCH($C292,data_mthly!$E:$E,0),1)),"")</f>
        <v/>
      </c>
      <c r="K292" s="21" t="str">
        <f>IFERROR(IF(INDEX(data_mthly!M:M,MATCH($C292,data_mthly!$E:$E,0),1)=0,"",INDEX(data_mthly!M:M,MATCH($C292,data_mthly!$E:$E,0),1)),"")</f>
        <v/>
      </c>
      <c r="L292" s="86" t="str">
        <f>IFERROR(IF(INDEX(data_mthly!N:N,MATCH($C292,data_mthly!$E:$E,0),1)=0,"",INDEX(data_mthly!N:N,MATCH($C292,data_mthly!$E:$E,0),1)),"")</f>
        <v/>
      </c>
      <c r="M292" s="159"/>
      <c r="N292" s="155" t="str">
        <f>IFERROR(IF(INDEX(data_mthly!O:O,MATCH($C292,data_mthly!$E:$E,0),1)=0,"",INDEX(data_mthly!O:O,MATCH($C292,data_mthly!$E:$E,0),1)),"")</f>
        <v/>
      </c>
      <c r="O292" s="21" t="str">
        <f>IFERROR(IF(INDEX(data_mthly!P:P,MATCH($C292,data_mthly!$E:$E,0),1)=0,"",INDEX(data_mthly!P:P,MATCH($C292,data_mthly!$E:$E,0),1)),"")</f>
        <v/>
      </c>
      <c r="P292" s="145" t="str">
        <f>IFERROR(IF(INDEX(data_mthly!Q:Q,MATCH($C292,data_mthly!$E:$E,0),1)=0,"",INDEX(data_mthly!Q:Q,MATCH($C292,data_mthly!$E:$E,0),1)),"")</f>
        <v/>
      </c>
      <c r="Q292" s="145" t="str">
        <f>IFERROR(IF(INDEX(data_mthly!R:R,MATCH($C292,data_mthly!$E:$E,0),1)=0,"",INDEX(data_mthly!R:R,MATCH($C292,data_mthly!$E:$E,0),1)),"")</f>
        <v/>
      </c>
      <c r="R292" s="21" t="str">
        <f>IFERROR(IF(INDEX(data_mthly!S:S,MATCH($C292,data_mthly!$E:$E,0),1)=0,"",INDEX(data_mthly!S:S,MATCH($C292,data_mthly!$E:$E,0),1)),"")</f>
        <v/>
      </c>
      <c r="S292" s="145" t="str">
        <f>IFERROR(IF(INDEX(data_mthly!T:T,MATCH($C292,data_mthly!$E:$E,0),1)=0,"",INDEX(data_mthly!T:T,MATCH($C292,data_mthly!$E:$E,0),1)),"")</f>
        <v/>
      </c>
      <c r="T292" s="145" t="str">
        <f>IFERROR(IF(INDEX(data_mthly!U:U,MATCH($C292,data_mthly!$E:$E,0),1)=0,"",INDEX(data_mthly!U:U,MATCH($C292,data_mthly!$E:$E,0),1)),"")</f>
        <v/>
      </c>
      <c r="U292" s="21" t="str">
        <f>IFERROR(IF(INDEX(data_mthly!V:V,MATCH($C292,data_mthly!$E:$E,0),1)=0,"",INDEX(data_mthly!V:V,MATCH($C292,data_mthly!$E:$E,0),1)),"")</f>
        <v/>
      </c>
      <c r="V292" s="86" t="str">
        <f>IFERROR(IF(INDEX(data_mthly!W:W,MATCH($C292,data_mthly!$E:$E,0),1)=0,"",INDEX(data_mthly!W:W,MATCH($C292,data_mthly!$E:$E,0),1)),"")</f>
        <v/>
      </c>
      <c r="W292" s="160" t="str">
        <f t="shared" si="28"/>
        <v/>
      </c>
      <c r="X292" s="21" t="str">
        <f>IFERROR(IF(INDEX(data_mthly!Y:Y,MATCH($C292,data_mthly!$E:$E,0),1)=0,"",INDEX(data_mthly!Y:Y,MATCH($C292,data_mthly!$E:$E,0),1)),"")</f>
        <v/>
      </c>
      <c r="Y292" s="145" t="str">
        <f>IFERROR(IF(INDEX(data_mthly!Z:Z,MATCH($C292,data_mthly!$E:$E,0),1)=0,"",INDEX(data_mthly!Z:Z,MATCH($C292,data_mthly!$E:$E,0),1)),"")</f>
        <v/>
      </c>
      <c r="Z292" s="21" t="str">
        <f>IFERROR(IF(INDEX(data_mthly!AA:AA,MATCH($C292,data_mthly!$E:$E,0),1)=0,"",INDEX(data_mthly!AA:AA,MATCH($C292,data_mthly!$E:$E,0),1)),"")</f>
        <v/>
      </c>
      <c r="AA292" s="21" t="str">
        <f>IFERROR(IF(INDEX(data_mthly!AB:AB,MATCH($C292,data_mthly!$E:$E,0),1)=0,"",INDEX(data_mthly!AB:AB,MATCH($C292,data_mthly!$E:$E,0),1)),"")</f>
        <v/>
      </c>
      <c r="AB292" s="145" t="str">
        <f>IFERROR(IF(INDEX(data_mthly!AC:AC,MATCH($C292,data_mthly!$E:$E,0),1)=0,"",INDEX(data_mthly!AC:AC,MATCH($C292,data_mthly!$E:$E,0),1)),"")</f>
        <v/>
      </c>
      <c r="AC292" s="21" t="str">
        <f>IFERROR(IF(INDEX(data_mthly!AD:AD,MATCH($C292,data_mthly!$E:$E,0),1)=0,"",INDEX(data_mthly!AD:AD,MATCH($C292,data_mthly!$E:$E,0),1)),"")</f>
        <v/>
      </c>
      <c r="AD292" s="21" t="str">
        <f>IFERROR(IF(INDEX(data_mthly!AE:AE,MATCH($C292,data_mthly!$E:$E,0),1)=0,"",INDEX(data_mthly!AE:AE,MATCH($C292,data_mthly!$E:$E,0),1)),"")</f>
        <v/>
      </c>
      <c r="AE292" s="86" t="str">
        <f>IFERROR(IF(INDEX(data_mthly!AF:AF,MATCH($C292,data_mthly!$E:$E,0),1)=0,"",INDEX(data_mthly!AF:AF,MATCH($C292,data_mthly!$E:$E,0),1)),"")</f>
        <v/>
      </c>
      <c r="AG292" s="88">
        <f t="shared" si="29"/>
        <v>2</v>
      </c>
    </row>
    <row r="293" spans="1:33" ht="15.5">
      <c r="A293" s="88" t="str">
        <f t="shared" si="27"/>
        <v/>
      </c>
      <c r="B293" s="89" t="str">
        <f>IFERROR(IF(INDEX(data_mthly!C:C,MATCH($C293,data_mthly!$E:$E,0),1)=0,"",INDEX(data_mthly!C:C,MATCH($C293,data_mthly!$E:$E,0),1)),"")</f>
        <v/>
      </c>
      <c r="C293" s="112" t="str">
        <f t="shared" si="30"/>
        <v/>
      </c>
      <c r="D293" s="155" t="str">
        <f>IFERROR(IF(INDEX(data_mthly!F:F,MATCH($C293,data_mthly!$E:$E,0),1)=0,"",INDEX(data_mthly!F:F,MATCH($C293,data_mthly!$E:$E,0),1)),"")</f>
        <v/>
      </c>
      <c r="E293" s="21" t="str">
        <f>IFERROR(IF(INDEX(data_mthly!G:G,MATCH($C293,data_mthly!$E:$E,0),1)=0,"",INDEX(data_mthly!G:G,MATCH($C293,data_mthly!$E:$E,0),1)),"")</f>
        <v/>
      </c>
      <c r="F293" s="145" t="str">
        <f>IFERROR(IF(INDEX(data_mthly!H:H,MATCH($C293,data_mthly!$E:$E,0),1)=0,"",INDEX(data_mthly!H:H,MATCH($C293,data_mthly!$E:$E,0),1)),"")</f>
        <v/>
      </c>
      <c r="G293" s="145" t="str">
        <f>IFERROR(IF(INDEX(data_mthly!I:I,MATCH($C293,data_mthly!$E:$E,0),1)=0,"",INDEX(data_mthly!I:I,MATCH($C293,data_mthly!$E:$E,0),1)),"")</f>
        <v/>
      </c>
      <c r="H293" s="21" t="str">
        <f>IFERROR(IF(INDEX(data_mthly!J:J,MATCH($C293,data_mthly!$E:$E,0),1)=0,"",INDEX(data_mthly!J:J,MATCH($C293,data_mthly!$E:$E,0),1)),"")</f>
        <v/>
      </c>
      <c r="I293" s="145" t="str">
        <f>IFERROR(IF(INDEX(data_mthly!K:K,MATCH($C293,data_mthly!$E:$E,0),1)=0,"",INDEX(data_mthly!K:K,MATCH($C293,data_mthly!$E:$E,0),1)),"")</f>
        <v/>
      </c>
      <c r="J293" s="145" t="str">
        <f>IFERROR(IF(INDEX(data_mthly!L:L,MATCH($C293,data_mthly!$E:$E,0),1)=0,"",INDEX(data_mthly!L:L,MATCH($C293,data_mthly!$E:$E,0),1)),"")</f>
        <v/>
      </c>
      <c r="K293" s="21" t="str">
        <f>IFERROR(IF(INDEX(data_mthly!M:M,MATCH($C293,data_mthly!$E:$E,0),1)=0,"",INDEX(data_mthly!M:M,MATCH($C293,data_mthly!$E:$E,0),1)),"")</f>
        <v/>
      </c>
      <c r="L293" s="86" t="str">
        <f>IFERROR(IF(INDEX(data_mthly!N:N,MATCH($C293,data_mthly!$E:$E,0),1)=0,"",INDEX(data_mthly!N:N,MATCH($C293,data_mthly!$E:$E,0),1)),"")</f>
        <v/>
      </c>
      <c r="M293" s="159"/>
      <c r="N293" s="155" t="str">
        <f>IFERROR(IF(INDEX(data_mthly!O:O,MATCH($C293,data_mthly!$E:$E,0),1)=0,"",INDEX(data_mthly!O:O,MATCH($C293,data_mthly!$E:$E,0),1)),"")</f>
        <v/>
      </c>
      <c r="O293" s="21" t="str">
        <f>IFERROR(IF(INDEX(data_mthly!P:P,MATCH($C293,data_mthly!$E:$E,0),1)=0,"",INDEX(data_mthly!P:P,MATCH($C293,data_mthly!$E:$E,0),1)),"")</f>
        <v/>
      </c>
      <c r="P293" s="145" t="str">
        <f>IFERROR(IF(INDEX(data_mthly!Q:Q,MATCH($C293,data_mthly!$E:$E,0),1)=0,"",INDEX(data_mthly!Q:Q,MATCH($C293,data_mthly!$E:$E,0),1)),"")</f>
        <v/>
      </c>
      <c r="Q293" s="145" t="str">
        <f>IFERROR(IF(INDEX(data_mthly!R:R,MATCH($C293,data_mthly!$E:$E,0),1)=0,"",INDEX(data_mthly!R:R,MATCH($C293,data_mthly!$E:$E,0),1)),"")</f>
        <v/>
      </c>
      <c r="R293" s="21" t="str">
        <f>IFERROR(IF(INDEX(data_mthly!S:S,MATCH($C293,data_mthly!$E:$E,0),1)=0,"",INDEX(data_mthly!S:S,MATCH($C293,data_mthly!$E:$E,0),1)),"")</f>
        <v/>
      </c>
      <c r="S293" s="145" t="str">
        <f>IFERROR(IF(INDEX(data_mthly!T:T,MATCH($C293,data_mthly!$E:$E,0),1)=0,"",INDEX(data_mthly!T:T,MATCH($C293,data_mthly!$E:$E,0),1)),"")</f>
        <v/>
      </c>
      <c r="T293" s="145" t="str">
        <f>IFERROR(IF(INDEX(data_mthly!U:U,MATCH($C293,data_mthly!$E:$E,0),1)=0,"",INDEX(data_mthly!U:U,MATCH($C293,data_mthly!$E:$E,0),1)),"")</f>
        <v/>
      </c>
      <c r="U293" s="21" t="str">
        <f>IFERROR(IF(INDEX(data_mthly!V:V,MATCH($C293,data_mthly!$E:$E,0),1)=0,"",INDEX(data_mthly!V:V,MATCH($C293,data_mthly!$E:$E,0),1)),"")</f>
        <v/>
      </c>
      <c r="V293" s="86" t="str">
        <f>IFERROR(IF(INDEX(data_mthly!W:W,MATCH($C293,data_mthly!$E:$E,0),1)=0,"",INDEX(data_mthly!W:W,MATCH($C293,data_mthly!$E:$E,0),1)),"")</f>
        <v/>
      </c>
      <c r="W293" s="160" t="str">
        <f t="shared" si="28"/>
        <v/>
      </c>
      <c r="X293" s="21" t="str">
        <f>IFERROR(IF(INDEX(data_mthly!Y:Y,MATCH($C293,data_mthly!$E:$E,0),1)=0,"",INDEX(data_mthly!Y:Y,MATCH($C293,data_mthly!$E:$E,0),1)),"")</f>
        <v/>
      </c>
      <c r="Y293" s="145" t="str">
        <f>IFERROR(IF(INDEX(data_mthly!Z:Z,MATCH($C293,data_mthly!$E:$E,0),1)=0,"",INDEX(data_mthly!Z:Z,MATCH($C293,data_mthly!$E:$E,0),1)),"")</f>
        <v/>
      </c>
      <c r="Z293" s="21" t="str">
        <f>IFERROR(IF(INDEX(data_mthly!AA:AA,MATCH($C293,data_mthly!$E:$E,0),1)=0,"",INDEX(data_mthly!AA:AA,MATCH($C293,data_mthly!$E:$E,0),1)),"")</f>
        <v/>
      </c>
      <c r="AA293" s="21" t="str">
        <f>IFERROR(IF(INDEX(data_mthly!AB:AB,MATCH($C293,data_mthly!$E:$E,0),1)=0,"",INDEX(data_mthly!AB:AB,MATCH($C293,data_mthly!$E:$E,0),1)),"")</f>
        <v/>
      </c>
      <c r="AB293" s="145" t="str">
        <f>IFERROR(IF(INDEX(data_mthly!AC:AC,MATCH($C293,data_mthly!$E:$E,0),1)=0,"",INDEX(data_mthly!AC:AC,MATCH($C293,data_mthly!$E:$E,0),1)),"")</f>
        <v/>
      </c>
      <c r="AC293" s="21" t="str">
        <f>IFERROR(IF(INDEX(data_mthly!AD:AD,MATCH($C293,data_mthly!$E:$E,0),1)=0,"",INDEX(data_mthly!AD:AD,MATCH($C293,data_mthly!$E:$E,0),1)),"")</f>
        <v/>
      </c>
      <c r="AD293" s="21" t="str">
        <f>IFERROR(IF(INDEX(data_mthly!AE:AE,MATCH($C293,data_mthly!$E:$E,0),1)=0,"",INDEX(data_mthly!AE:AE,MATCH($C293,data_mthly!$E:$E,0),1)),"")</f>
        <v/>
      </c>
      <c r="AE293" s="86" t="str">
        <f>IFERROR(IF(INDEX(data_mthly!AF:AF,MATCH($C293,data_mthly!$E:$E,0),1)=0,"",INDEX(data_mthly!AF:AF,MATCH($C293,data_mthly!$E:$E,0),1)),"")</f>
        <v/>
      </c>
      <c r="AG293" s="88">
        <f t="shared" si="29"/>
        <v>1</v>
      </c>
    </row>
    <row r="294" spans="1:33" ht="15.5">
      <c r="A294" s="88" t="str">
        <f t="shared" si="27"/>
        <v/>
      </c>
      <c r="B294" s="89" t="str">
        <f>IFERROR(IF(INDEX(data_mthly!C:C,MATCH($C294,data_mthly!$E:$E,0),1)=0,"",INDEX(data_mthly!C:C,MATCH($C294,data_mthly!$E:$E,0),1)),"")</f>
        <v/>
      </c>
      <c r="C294" s="112" t="str">
        <f t="shared" si="30"/>
        <v/>
      </c>
      <c r="D294" s="155" t="str">
        <f>IFERROR(IF(INDEX(data_mthly!F:F,MATCH($C294,data_mthly!$E:$E,0),1)=0,"",INDEX(data_mthly!F:F,MATCH($C294,data_mthly!$E:$E,0),1)),"")</f>
        <v/>
      </c>
      <c r="E294" s="21" t="str">
        <f>IFERROR(IF(INDEX(data_mthly!G:G,MATCH($C294,data_mthly!$E:$E,0),1)=0,"",INDEX(data_mthly!G:G,MATCH($C294,data_mthly!$E:$E,0),1)),"")</f>
        <v/>
      </c>
      <c r="F294" s="145" t="str">
        <f>IFERROR(IF(INDEX(data_mthly!H:H,MATCH($C294,data_mthly!$E:$E,0),1)=0,"",INDEX(data_mthly!H:H,MATCH($C294,data_mthly!$E:$E,0),1)),"")</f>
        <v/>
      </c>
      <c r="G294" s="145" t="str">
        <f>IFERROR(IF(INDEX(data_mthly!I:I,MATCH($C294,data_mthly!$E:$E,0),1)=0,"",INDEX(data_mthly!I:I,MATCH($C294,data_mthly!$E:$E,0),1)),"")</f>
        <v/>
      </c>
      <c r="H294" s="21" t="str">
        <f>IFERROR(IF(INDEX(data_mthly!J:J,MATCH($C294,data_mthly!$E:$E,0),1)=0,"",INDEX(data_mthly!J:J,MATCH($C294,data_mthly!$E:$E,0),1)),"")</f>
        <v/>
      </c>
      <c r="I294" s="145" t="str">
        <f>IFERROR(IF(INDEX(data_mthly!K:K,MATCH($C294,data_mthly!$E:$E,0),1)=0,"",INDEX(data_mthly!K:K,MATCH($C294,data_mthly!$E:$E,0),1)),"")</f>
        <v/>
      </c>
      <c r="J294" s="145" t="str">
        <f>IFERROR(IF(INDEX(data_mthly!L:L,MATCH($C294,data_mthly!$E:$E,0),1)=0,"",INDEX(data_mthly!L:L,MATCH($C294,data_mthly!$E:$E,0),1)),"")</f>
        <v/>
      </c>
      <c r="K294" s="21" t="str">
        <f>IFERROR(IF(INDEX(data_mthly!M:M,MATCH($C294,data_mthly!$E:$E,0),1)=0,"",INDEX(data_mthly!M:M,MATCH($C294,data_mthly!$E:$E,0),1)),"")</f>
        <v/>
      </c>
      <c r="L294" s="86" t="str">
        <f>IFERROR(IF(INDEX(data_mthly!N:N,MATCH($C294,data_mthly!$E:$E,0),1)=0,"",INDEX(data_mthly!N:N,MATCH($C294,data_mthly!$E:$E,0),1)),"")</f>
        <v/>
      </c>
      <c r="M294" s="159"/>
      <c r="N294" s="155" t="str">
        <f>IFERROR(IF(INDEX(data_mthly!O:O,MATCH($C294,data_mthly!$E:$E,0),1)=0,"",INDEX(data_mthly!O:O,MATCH($C294,data_mthly!$E:$E,0),1)),"")</f>
        <v/>
      </c>
      <c r="O294" s="21" t="str">
        <f>IFERROR(IF(INDEX(data_mthly!P:P,MATCH($C294,data_mthly!$E:$E,0),1)=0,"",INDEX(data_mthly!P:P,MATCH($C294,data_mthly!$E:$E,0),1)),"")</f>
        <v/>
      </c>
      <c r="P294" s="145" t="str">
        <f>IFERROR(IF(INDEX(data_mthly!Q:Q,MATCH($C294,data_mthly!$E:$E,0),1)=0,"",INDEX(data_mthly!Q:Q,MATCH($C294,data_mthly!$E:$E,0),1)),"")</f>
        <v/>
      </c>
      <c r="Q294" s="145" t="str">
        <f>IFERROR(IF(INDEX(data_mthly!R:R,MATCH($C294,data_mthly!$E:$E,0),1)=0,"",INDEX(data_mthly!R:R,MATCH($C294,data_mthly!$E:$E,0),1)),"")</f>
        <v/>
      </c>
      <c r="R294" s="21" t="str">
        <f>IFERROR(IF(INDEX(data_mthly!S:S,MATCH($C294,data_mthly!$E:$E,0),1)=0,"",INDEX(data_mthly!S:S,MATCH($C294,data_mthly!$E:$E,0),1)),"")</f>
        <v/>
      </c>
      <c r="S294" s="145" t="str">
        <f>IFERROR(IF(INDEX(data_mthly!T:T,MATCH($C294,data_mthly!$E:$E,0),1)=0,"",INDEX(data_mthly!T:T,MATCH($C294,data_mthly!$E:$E,0),1)),"")</f>
        <v/>
      </c>
      <c r="T294" s="145" t="str">
        <f>IFERROR(IF(INDEX(data_mthly!U:U,MATCH($C294,data_mthly!$E:$E,0),1)=0,"",INDEX(data_mthly!U:U,MATCH($C294,data_mthly!$E:$E,0),1)),"")</f>
        <v/>
      </c>
      <c r="U294" s="21" t="str">
        <f>IFERROR(IF(INDEX(data_mthly!V:V,MATCH($C294,data_mthly!$E:$E,0),1)=0,"",INDEX(data_mthly!V:V,MATCH($C294,data_mthly!$E:$E,0),1)),"")</f>
        <v/>
      </c>
      <c r="V294" s="86" t="str">
        <f>IFERROR(IF(INDEX(data_mthly!W:W,MATCH($C294,data_mthly!$E:$E,0),1)=0,"",INDEX(data_mthly!W:W,MATCH($C294,data_mthly!$E:$E,0),1)),"")</f>
        <v/>
      </c>
      <c r="W294" s="160" t="str">
        <f t="shared" si="28"/>
        <v/>
      </c>
      <c r="X294" s="21" t="str">
        <f>IFERROR(IF(INDEX(data_mthly!Y:Y,MATCH($C294,data_mthly!$E:$E,0),1)=0,"",INDEX(data_mthly!Y:Y,MATCH($C294,data_mthly!$E:$E,0),1)),"")</f>
        <v/>
      </c>
      <c r="Y294" s="145" t="str">
        <f>IFERROR(IF(INDEX(data_mthly!Z:Z,MATCH($C294,data_mthly!$E:$E,0),1)=0,"",INDEX(data_mthly!Z:Z,MATCH($C294,data_mthly!$E:$E,0),1)),"")</f>
        <v/>
      </c>
      <c r="Z294" s="21" t="str">
        <f>IFERROR(IF(INDEX(data_mthly!AA:AA,MATCH($C294,data_mthly!$E:$E,0),1)=0,"",INDEX(data_mthly!AA:AA,MATCH($C294,data_mthly!$E:$E,0),1)),"")</f>
        <v/>
      </c>
      <c r="AA294" s="21" t="str">
        <f>IFERROR(IF(INDEX(data_mthly!AB:AB,MATCH($C294,data_mthly!$E:$E,0),1)=0,"",INDEX(data_mthly!AB:AB,MATCH($C294,data_mthly!$E:$E,0),1)),"")</f>
        <v/>
      </c>
      <c r="AB294" s="145" t="str">
        <f>IFERROR(IF(INDEX(data_mthly!AC:AC,MATCH($C294,data_mthly!$E:$E,0),1)=0,"",INDEX(data_mthly!AC:AC,MATCH($C294,data_mthly!$E:$E,0),1)),"")</f>
        <v/>
      </c>
      <c r="AC294" s="21" t="str">
        <f>IFERROR(IF(INDEX(data_mthly!AD:AD,MATCH($C294,data_mthly!$E:$E,0),1)=0,"",INDEX(data_mthly!AD:AD,MATCH($C294,data_mthly!$E:$E,0),1)),"")</f>
        <v/>
      </c>
      <c r="AD294" s="21" t="str">
        <f>IFERROR(IF(INDEX(data_mthly!AE:AE,MATCH($C294,data_mthly!$E:$E,0),1)=0,"",INDEX(data_mthly!AE:AE,MATCH($C294,data_mthly!$E:$E,0),1)),"")</f>
        <v/>
      </c>
      <c r="AE294" s="86" t="str">
        <f>IFERROR(IF(INDEX(data_mthly!AF:AF,MATCH($C294,data_mthly!$E:$E,0),1)=0,"",INDEX(data_mthly!AF:AF,MATCH($C294,data_mthly!$E:$E,0),1)),"")</f>
        <v/>
      </c>
      <c r="AG294" s="88">
        <f t="shared" si="29"/>
        <v>2</v>
      </c>
    </row>
    <row r="295" spans="1:33" ht="15.5">
      <c r="A295" s="88" t="str">
        <f t="shared" si="27"/>
        <v/>
      </c>
      <c r="B295" s="89" t="str">
        <f>IFERROR(IF(INDEX(data_mthly!C:C,MATCH($C295,data_mthly!$E:$E,0),1)=0,"",INDEX(data_mthly!C:C,MATCH($C295,data_mthly!$E:$E,0),1)),"")</f>
        <v/>
      </c>
      <c r="C295" s="112" t="str">
        <f t="shared" si="30"/>
        <v/>
      </c>
      <c r="D295" s="155" t="str">
        <f>IFERROR(IF(INDEX(data_mthly!F:F,MATCH($C295,data_mthly!$E:$E,0),1)=0,"",INDEX(data_mthly!F:F,MATCH($C295,data_mthly!$E:$E,0),1)),"")</f>
        <v/>
      </c>
      <c r="E295" s="21" t="str">
        <f>IFERROR(IF(INDEX(data_mthly!G:G,MATCH($C295,data_mthly!$E:$E,0),1)=0,"",INDEX(data_mthly!G:G,MATCH($C295,data_mthly!$E:$E,0),1)),"")</f>
        <v/>
      </c>
      <c r="F295" s="145" t="str">
        <f>IFERROR(IF(INDEX(data_mthly!H:H,MATCH($C295,data_mthly!$E:$E,0),1)=0,"",INDEX(data_mthly!H:H,MATCH($C295,data_mthly!$E:$E,0),1)),"")</f>
        <v/>
      </c>
      <c r="G295" s="145" t="str">
        <f>IFERROR(IF(INDEX(data_mthly!I:I,MATCH($C295,data_mthly!$E:$E,0),1)=0,"",INDEX(data_mthly!I:I,MATCH($C295,data_mthly!$E:$E,0),1)),"")</f>
        <v/>
      </c>
      <c r="H295" s="21" t="str">
        <f>IFERROR(IF(INDEX(data_mthly!J:J,MATCH($C295,data_mthly!$E:$E,0),1)=0,"",INDEX(data_mthly!J:J,MATCH($C295,data_mthly!$E:$E,0),1)),"")</f>
        <v/>
      </c>
      <c r="I295" s="145" t="str">
        <f>IFERROR(IF(INDEX(data_mthly!K:K,MATCH($C295,data_mthly!$E:$E,0),1)=0,"",INDEX(data_mthly!K:K,MATCH($C295,data_mthly!$E:$E,0),1)),"")</f>
        <v/>
      </c>
      <c r="J295" s="145" t="str">
        <f>IFERROR(IF(INDEX(data_mthly!L:L,MATCH($C295,data_mthly!$E:$E,0),1)=0,"",INDEX(data_mthly!L:L,MATCH($C295,data_mthly!$E:$E,0),1)),"")</f>
        <v/>
      </c>
      <c r="K295" s="21" t="str">
        <f>IFERROR(IF(INDEX(data_mthly!M:M,MATCH($C295,data_mthly!$E:$E,0),1)=0,"",INDEX(data_mthly!M:M,MATCH($C295,data_mthly!$E:$E,0),1)),"")</f>
        <v/>
      </c>
      <c r="L295" s="86" t="str">
        <f>IFERROR(IF(INDEX(data_mthly!N:N,MATCH($C295,data_mthly!$E:$E,0),1)=0,"",INDEX(data_mthly!N:N,MATCH($C295,data_mthly!$E:$E,0),1)),"")</f>
        <v/>
      </c>
      <c r="M295" s="159"/>
      <c r="N295" s="155" t="str">
        <f>IFERROR(IF(INDEX(data_mthly!O:O,MATCH($C295,data_mthly!$E:$E,0),1)=0,"",INDEX(data_mthly!O:O,MATCH($C295,data_mthly!$E:$E,0),1)),"")</f>
        <v/>
      </c>
      <c r="O295" s="21" t="str">
        <f>IFERROR(IF(INDEX(data_mthly!P:P,MATCH($C295,data_mthly!$E:$E,0),1)=0,"",INDEX(data_mthly!P:P,MATCH($C295,data_mthly!$E:$E,0),1)),"")</f>
        <v/>
      </c>
      <c r="P295" s="145" t="str">
        <f>IFERROR(IF(INDEX(data_mthly!Q:Q,MATCH($C295,data_mthly!$E:$E,0),1)=0,"",INDEX(data_mthly!Q:Q,MATCH($C295,data_mthly!$E:$E,0),1)),"")</f>
        <v/>
      </c>
      <c r="Q295" s="145" t="str">
        <f>IFERROR(IF(INDEX(data_mthly!R:R,MATCH($C295,data_mthly!$E:$E,0),1)=0,"",INDEX(data_mthly!R:R,MATCH($C295,data_mthly!$E:$E,0),1)),"")</f>
        <v/>
      </c>
      <c r="R295" s="21" t="str">
        <f>IFERROR(IF(INDEX(data_mthly!S:S,MATCH($C295,data_mthly!$E:$E,0),1)=0,"",INDEX(data_mthly!S:S,MATCH($C295,data_mthly!$E:$E,0),1)),"")</f>
        <v/>
      </c>
      <c r="S295" s="145" t="str">
        <f>IFERROR(IF(INDEX(data_mthly!T:T,MATCH($C295,data_mthly!$E:$E,0),1)=0,"",INDEX(data_mthly!T:T,MATCH($C295,data_mthly!$E:$E,0),1)),"")</f>
        <v/>
      </c>
      <c r="T295" s="145" t="str">
        <f>IFERROR(IF(INDEX(data_mthly!U:U,MATCH($C295,data_mthly!$E:$E,0),1)=0,"",INDEX(data_mthly!U:U,MATCH($C295,data_mthly!$E:$E,0),1)),"")</f>
        <v/>
      </c>
      <c r="U295" s="21" t="str">
        <f>IFERROR(IF(INDEX(data_mthly!V:V,MATCH($C295,data_mthly!$E:$E,0),1)=0,"",INDEX(data_mthly!V:V,MATCH($C295,data_mthly!$E:$E,0),1)),"")</f>
        <v/>
      </c>
      <c r="V295" s="86" t="str">
        <f>IFERROR(IF(INDEX(data_mthly!W:W,MATCH($C295,data_mthly!$E:$E,0),1)=0,"",INDEX(data_mthly!W:W,MATCH($C295,data_mthly!$E:$E,0),1)),"")</f>
        <v/>
      </c>
      <c r="W295" s="160" t="str">
        <f t="shared" si="28"/>
        <v/>
      </c>
      <c r="X295" s="21" t="str">
        <f>IFERROR(IF(INDEX(data_mthly!Y:Y,MATCH($C295,data_mthly!$E:$E,0),1)=0,"",INDEX(data_mthly!Y:Y,MATCH($C295,data_mthly!$E:$E,0),1)),"")</f>
        <v/>
      </c>
      <c r="Y295" s="145" t="str">
        <f>IFERROR(IF(INDEX(data_mthly!Z:Z,MATCH($C295,data_mthly!$E:$E,0),1)=0,"",INDEX(data_mthly!Z:Z,MATCH($C295,data_mthly!$E:$E,0),1)),"")</f>
        <v/>
      </c>
      <c r="Z295" s="21" t="str">
        <f>IFERROR(IF(INDEX(data_mthly!AA:AA,MATCH($C295,data_mthly!$E:$E,0),1)=0,"",INDEX(data_mthly!AA:AA,MATCH($C295,data_mthly!$E:$E,0),1)),"")</f>
        <v/>
      </c>
      <c r="AA295" s="21" t="str">
        <f>IFERROR(IF(INDEX(data_mthly!AB:AB,MATCH($C295,data_mthly!$E:$E,0),1)=0,"",INDEX(data_mthly!AB:AB,MATCH($C295,data_mthly!$E:$E,0),1)),"")</f>
        <v/>
      </c>
      <c r="AB295" s="145" t="str">
        <f>IFERROR(IF(INDEX(data_mthly!AC:AC,MATCH($C295,data_mthly!$E:$E,0),1)=0,"",INDEX(data_mthly!AC:AC,MATCH($C295,data_mthly!$E:$E,0),1)),"")</f>
        <v/>
      </c>
      <c r="AC295" s="21" t="str">
        <f>IFERROR(IF(INDEX(data_mthly!AD:AD,MATCH($C295,data_mthly!$E:$E,0),1)=0,"",INDEX(data_mthly!AD:AD,MATCH($C295,data_mthly!$E:$E,0),1)),"")</f>
        <v/>
      </c>
      <c r="AD295" s="21" t="str">
        <f>IFERROR(IF(INDEX(data_mthly!AE:AE,MATCH($C295,data_mthly!$E:$E,0),1)=0,"",INDEX(data_mthly!AE:AE,MATCH($C295,data_mthly!$E:$E,0),1)),"")</f>
        <v/>
      </c>
      <c r="AE295" s="86" t="str">
        <f>IFERROR(IF(INDEX(data_mthly!AF:AF,MATCH($C295,data_mthly!$E:$E,0),1)=0,"",INDEX(data_mthly!AF:AF,MATCH($C295,data_mthly!$E:$E,0),1)),"")</f>
        <v/>
      </c>
      <c r="AG295" s="88">
        <f t="shared" si="29"/>
        <v>1</v>
      </c>
    </row>
    <row r="296" spans="1:33" ht="15.5">
      <c r="A296" s="88" t="str">
        <f t="shared" si="27"/>
        <v/>
      </c>
      <c r="B296" s="89" t="str">
        <f>IFERROR(IF(INDEX(data_mthly!C:C,MATCH($C296,data_mthly!$E:$E,0),1)=0,"",INDEX(data_mthly!C:C,MATCH($C296,data_mthly!$E:$E,0),1)),"")</f>
        <v/>
      </c>
      <c r="C296" s="112" t="str">
        <f t="shared" si="30"/>
        <v/>
      </c>
      <c r="D296" s="155" t="str">
        <f>IFERROR(IF(INDEX(data_mthly!F:F,MATCH($C296,data_mthly!$E:$E,0),1)=0,"",INDEX(data_mthly!F:F,MATCH($C296,data_mthly!$E:$E,0),1)),"")</f>
        <v/>
      </c>
      <c r="E296" s="21" t="str">
        <f>IFERROR(IF(INDEX(data_mthly!G:G,MATCH($C296,data_mthly!$E:$E,0),1)=0,"",INDEX(data_mthly!G:G,MATCH($C296,data_mthly!$E:$E,0),1)),"")</f>
        <v/>
      </c>
      <c r="F296" s="145" t="str">
        <f>IFERROR(IF(INDEX(data_mthly!H:H,MATCH($C296,data_mthly!$E:$E,0),1)=0,"",INDEX(data_mthly!H:H,MATCH($C296,data_mthly!$E:$E,0),1)),"")</f>
        <v/>
      </c>
      <c r="G296" s="145" t="str">
        <f>IFERROR(IF(INDEX(data_mthly!I:I,MATCH($C296,data_mthly!$E:$E,0),1)=0,"",INDEX(data_mthly!I:I,MATCH($C296,data_mthly!$E:$E,0),1)),"")</f>
        <v/>
      </c>
      <c r="H296" s="21" t="str">
        <f>IFERROR(IF(INDEX(data_mthly!J:J,MATCH($C296,data_mthly!$E:$E,0),1)=0,"",INDEX(data_mthly!J:J,MATCH($C296,data_mthly!$E:$E,0),1)),"")</f>
        <v/>
      </c>
      <c r="I296" s="145" t="str">
        <f>IFERROR(IF(INDEX(data_mthly!K:K,MATCH($C296,data_mthly!$E:$E,0),1)=0,"",INDEX(data_mthly!K:K,MATCH($C296,data_mthly!$E:$E,0),1)),"")</f>
        <v/>
      </c>
      <c r="J296" s="145" t="str">
        <f>IFERROR(IF(INDEX(data_mthly!L:L,MATCH($C296,data_mthly!$E:$E,0),1)=0,"",INDEX(data_mthly!L:L,MATCH($C296,data_mthly!$E:$E,0),1)),"")</f>
        <v/>
      </c>
      <c r="K296" s="21" t="str">
        <f>IFERROR(IF(INDEX(data_mthly!M:M,MATCH($C296,data_mthly!$E:$E,0),1)=0,"",INDEX(data_mthly!M:M,MATCH($C296,data_mthly!$E:$E,0),1)),"")</f>
        <v/>
      </c>
      <c r="L296" s="86" t="str">
        <f>IFERROR(IF(INDEX(data_mthly!N:N,MATCH($C296,data_mthly!$E:$E,0),1)=0,"",INDEX(data_mthly!N:N,MATCH($C296,data_mthly!$E:$E,0),1)),"")</f>
        <v/>
      </c>
      <c r="M296" s="159"/>
      <c r="N296" s="155" t="str">
        <f>IFERROR(IF(INDEX(data_mthly!O:O,MATCH($C296,data_mthly!$E:$E,0),1)=0,"",INDEX(data_mthly!O:O,MATCH($C296,data_mthly!$E:$E,0),1)),"")</f>
        <v/>
      </c>
      <c r="O296" s="21" t="str">
        <f>IFERROR(IF(INDEX(data_mthly!P:P,MATCH($C296,data_mthly!$E:$E,0),1)=0,"",INDEX(data_mthly!P:P,MATCH($C296,data_mthly!$E:$E,0),1)),"")</f>
        <v/>
      </c>
      <c r="P296" s="145" t="str">
        <f>IFERROR(IF(INDEX(data_mthly!Q:Q,MATCH($C296,data_mthly!$E:$E,0),1)=0,"",INDEX(data_mthly!Q:Q,MATCH($C296,data_mthly!$E:$E,0),1)),"")</f>
        <v/>
      </c>
      <c r="Q296" s="145" t="str">
        <f>IFERROR(IF(INDEX(data_mthly!R:R,MATCH($C296,data_mthly!$E:$E,0),1)=0,"",INDEX(data_mthly!R:R,MATCH($C296,data_mthly!$E:$E,0),1)),"")</f>
        <v/>
      </c>
      <c r="R296" s="21" t="str">
        <f>IFERROR(IF(INDEX(data_mthly!S:S,MATCH($C296,data_mthly!$E:$E,0),1)=0,"",INDEX(data_mthly!S:S,MATCH($C296,data_mthly!$E:$E,0),1)),"")</f>
        <v/>
      </c>
      <c r="S296" s="145" t="str">
        <f>IFERROR(IF(INDEX(data_mthly!T:T,MATCH($C296,data_mthly!$E:$E,0),1)=0,"",INDEX(data_mthly!T:T,MATCH($C296,data_mthly!$E:$E,0),1)),"")</f>
        <v/>
      </c>
      <c r="T296" s="145" t="str">
        <f>IFERROR(IF(INDEX(data_mthly!U:U,MATCH($C296,data_mthly!$E:$E,0),1)=0,"",INDEX(data_mthly!U:U,MATCH($C296,data_mthly!$E:$E,0),1)),"")</f>
        <v/>
      </c>
      <c r="U296" s="21" t="str">
        <f>IFERROR(IF(INDEX(data_mthly!V:V,MATCH($C296,data_mthly!$E:$E,0),1)=0,"",INDEX(data_mthly!V:V,MATCH($C296,data_mthly!$E:$E,0),1)),"")</f>
        <v/>
      </c>
      <c r="V296" s="86" t="str">
        <f>IFERROR(IF(INDEX(data_mthly!W:W,MATCH($C296,data_mthly!$E:$E,0),1)=0,"",INDEX(data_mthly!W:W,MATCH($C296,data_mthly!$E:$E,0),1)),"")</f>
        <v/>
      </c>
      <c r="W296" s="160" t="str">
        <f t="shared" si="28"/>
        <v/>
      </c>
      <c r="X296" s="21" t="str">
        <f>IFERROR(IF(INDEX(data_mthly!Y:Y,MATCH($C296,data_mthly!$E:$E,0),1)=0,"",INDEX(data_mthly!Y:Y,MATCH($C296,data_mthly!$E:$E,0),1)),"")</f>
        <v/>
      </c>
      <c r="Y296" s="145" t="str">
        <f>IFERROR(IF(INDEX(data_mthly!Z:Z,MATCH($C296,data_mthly!$E:$E,0),1)=0,"",INDEX(data_mthly!Z:Z,MATCH($C296,data_mthly!$E:$E,0),1)),"")</f>
        <v/>
      </c>
      <c r="Z296" s="21" t="str">
        <f>IFERROR(IF(INDEX(data_mthly!AA:AA,MATCH($C296,data_mthly!$E:$E,0),1)=0,"",INDEX(data_mthly!AA:AA,MATCH($C296,data_mthly!$E:$E,0),1)),"")</f>
        <v/>
      </c>
      <c r="AA296" s="21" t="str">
        <f>IFERROR(IF(INDEX(data_mthly!AB:AB,MATCH($C296,data_mthly!$E:$E,0),1)=0,"",INDEX(data_mthly!AB:AB,MATCH($C296,data_mthly!$E:$E,0),1)),"")</f>
        <v/>
      </c>
      <c r="AB296" s="145" t="str">
        <f>IFERROR(IF(INDEX(data_mthly!AC:AC,MATCH($C296,data_mthly!$E:$E,0),1)=0,"",INDEX(data_mthly!AC:AC,MATCH($C296,data_mthly!$E:$E,0),1)),"")</f>
        <v/>
      </c>
      <c r="AC296" s="21" t="str">
        <f>IFERROR(IF(INDEX(data_mthly!AD:AD,MATCH($C296,data_mthly!$E:$E,0),1)=0,"",INDEX(data_mthly!AD:AD,MATCH($C296,data_mthly!$E:$E,0),1)),"")</f>
        <v/>
      </c>
      <c r="AD296" s="21" t="str">
        <f>IFERROR(IF(INDEX(data_mthly!AE:AE,MATCH($C296,data_mthly!$E:$E,0),1)=0,"",INDEX(data_mthly!AE:AE,MATCH($C296,data_mthly!$E:$E,0),1)),"")</f>
        <v/>
      </c>
      <c r="AE296" s="86" t="str">
        <f>IFERROR(IF(INDEX(data_mthly!AF:AF,MATCH($C296,data_mthly!$E:$E,0),1)=0,"",INDEX(data_mthly!AF:AF,MATCH($C296,data_mthly!$E:$E,0),1)),"")</f>
        <v/>
      </c>
      <c r="AG296" s="88">
        <f t="shared" si="29"/>
        <v>2</v>
      </c>
    </row>
    <row r="297" spans="1:33" ht="15.5">
      <c r="A297" s="88" t="str">
        <f t="shared" si="27"/>
        <v/>
      </c>
      <c r="B297" s="89" t="str">
        <f>IFERROR(IF(INDEX(data_mthly!C:C,MATCH($C297,data_mthly!$E:$E,0),1)=0,"",INDEX(data_mthly!C:C,MATCH($C297,data_mthly!$E:$E,0),1)),"")</f>
        <v/>
      </c>
      <c r="C297" s="112" t="str">
        <f t="shared" si="30"/>
        <v/>
      </c>
      <c r="D297" s="155" t="str">
        <f>IFERROR(IF(INDEX(data_mthly!F:F,MATCH($C297,data_mthly!$E:$E,0),1)=0,"",INDEX(data_mthly!F:F,MATCH($C297,data_mthly!$E:$E,0),1)),"")</f>
        <v/>
      </c>
      <c r="E297" s="21" t="str">
        <f>IFERROR(IF(INDEX(data_mthly!G:G,MATCH($C297,data_mthly!$E:$E,0),1)=0,"",INDEX(data_mthly!G:G,MATCH($C297,data_mthly!$E:$E,0),1)),"")</f>
        <v/>
      </c>
      <c r="F297" s="145" t="str">
        <f>IFERROR(IF(INDEX(data_mthly!H:H,MATCH($C297,data_mthly!$E:$E,0),1)=0,"",INDEX(data_mthly!H:H,MATCH($C297,data_mthly!$E:$E,0),1)),"")</f>
        <v/>
      </c>
      <c r="G297" s="145" t="str">
        <f>IFERROR(IF(INDEX(data_mthly!I:I,MATCH($C297,data_mthly!$E:$E,0),1)=0,"",INDEX(data_mthly!I:I,MATCH($C297,data_mthly!$E:$E,0),1)),"")</f>
        <v/>
      </c>
      <c r="H297" s="21" t="str">
        <f>IFERROR(IF(INDEX(data_mthly!J:J,MATCH($C297,data_mthly!$E:$E,0),1)=0,"",INDEX(data_mthly!J:J,MATCH($C297,data_mthly!$E:$E,0),1)),"")</f>
        <v/>
      </c>
      <c r="I297" s="145" t="str">
        <f>IFERROR(IF(INDEX(data_mthly!K:K,MATCH($C297,data_mthly!$E:$E,0),1)=0,"",INDEX(data_mthly!K:K,MATCH($C297,data_mthly!$E:$E,0),1)),"")</f>
        <v/>
      </c>
      <c r="J297" s="145" t="str">
        <f>IFERROR(IF(INDEX(data_mthly!L:L,MATCH($C297,data_mthly!$E:$E,0),1)=0,"",INDEX(data_mthly!L:L,MATCH($C297,data_mthly!$E:$E,0),1)),"")</f>
        <v/>
      </c>
      <c r="K297" s="21" t="str">
        <f>IFERROR(IF(INDEX(data_mthly!M:M,MATCH($C297,data_mthly!$E:$E,0),1)=0,"",INDEX(data_mthly!M:M,MATCH($C297,data_mthly!$E:$E,0),1)),"")</f>
        <v/>
      </c>
      <c r="L297" s="86" t="str">
        <f>IFERROR(IF(INDEX(data_mthly!N:N,MATCH($C297,data_mthly!$E:$E,0),1)=0,"",INDEX(data_mthly!N:N,MATCH($C297,data_mthly!$E:$E,0),1)),"")</f>
        <v/>
      </c>
      <c r="M297" s="159"/>
      <c r="N297" s="155" t="str">
        <f>IFERROR(IF(INDEX(data_mthly!O:O,MATCH($C297,data_mthly!$E:$E,0),1)=0,"",INDEX(data_mthly!O:O,MATCH($C297,data_mthly!$E:$E,0),1)),"")</f>
        <v/>
      </c>
      <c r="O297" s="21" t="str">
        <f>IFERROR(IF(INDEX(data_mthly!P:P,MATCH($C297,data_mthly!$E:$E,0),1)=0,"",INDEX(data_mthly!P:P,MATCH($C297,data_mthly!$E:$E,0),1)),"")</f>
        <v/>
      </c>
      <c r="P297" s="145" t="str">
        <f>IFERROR(IF(INDEX(data_mthly!Q:Q,MATCH($C297,data_mthly!$E:$E,0),1)=0,"",INDEX(data_mthly!Q:Q,MATCH($C297,data_mthly!$E:$E,0),1)),"")</f>
        <v/>
      </c>
      <c r="Q297" s="145" t="str">
        <f>IFERROR(IF(INDEX(data_mthly!R:R,MATCH($C297,data_mthly!$E:$E,0),1)=0,"",INDEX(data_mthly!R:R,MATCH($C297,data_mthly!$E:$E,0),1)),"")</f>
        <v/>
      </c>
      <c r="R297" s="21" t="str">
        <f>IFERROR(IF(INDEX(data_mthly!S:S,MATCH($C297,data_mthly!$E:$E,0),1)=0,"",INDEX(data_mthly!S:S,MATCH($C297,data_mthly!$E:$E,0),1)),"")</f>
        <v/>
      </c>
      <c r="S297" s="145" t="str">
        <f>IFERROR(IF(INDEX(data_mthly!T:T,MATCH($C297,data_mthly!$E:$E,0),1)=0,"",INDEX(data_mthly!T:T,MATCH($C297,data_mthly!$E:$E,0),1)),"")</f>
        <v/>
      </c>
      <c r="T297" s="145" t="str">
        <f>IFERROR(IF(INDEX(data_mthly!U:U,MATCH($C297,data_mthly!$E:$E,0),1)=0,"",INDEX(data_mthly!U:U,MATCH($C297,data_mthly!$E:$E,0),1)),"")</f>
        <v/>
      </c>
      <c r="U297" s="21" t="str">
        <f>IFERROR(IF(INDEX(data_mthly!V:V,MATCH($C297,data_mthly!$E:$E,0),1)=0,"",INDEX(data_mthly!V:V,MATCH($C297,data_mthly!$E:$E,0),1)),"")</f>
        <v/>
      </c>
      <c r="V297" s="86" t="str">
        <f>IFERROR(IF(INDEX(data_mthly!W:W,MATCH($C297,data_mthly!$E:$E,0),1)=0,"",INDEX(data_mthly!W:W,MATCH($C297,data_mthly!$E:$E,0),1)),"")</f>
        <v/>
      </c>
      <c r="W297" s="160" t="str">
        <f t="shared" si="28"/>
        <v/>
      </c>
      <c r="X297" s="21" t="str">
        <f>IFERROR(IF(INDEX(data_mthly!Y:Y,MATCH($C297,data_mthly!$E:$E,0),1)=0,"",INDEX(data_mthly!Y:Y,MATCH($C297,data_mthly!$E:$E,0),1)),"")</f>
        <v/>
      </c>
      <c r="Y297" s="145" t="str">
        <f>IFERROR(IF(INDEX(data_mthly!Z:Z,MATCH($C297,data_mthly!$E:$E,0),1)=0,"",INDEX(data_mthly!Z:Z,MATCH($C297,data_mthly!$E:$E,0),1)),"")</f>
        <v/>
      </c>
      <c r="Z297" s="21" t="str">
        <f>IFERROR(IF(INDEX(data_mthly!AA:AA,MATCH($C297,data_mthly!$E:$E,0),1)=0,"",INDEX(data_mthly!AA:AA,MATCH($C297,data_mthly!$E:$E,0),1)),"")</f>
        <v/>
      </c>
      <c r="AA297" s="21" t="str">
        <f>IFERROR(IF(INDEX(data_mthly!AB:AB,MATCH($C297,data_mthly!$E:$E,0),1)=0,"",INDEX(data_mthly!AB:AB,MATCH($C297,data_mthly!$E:$E,0),1)),"")</f>
        <v/>
      </c>
      <c r="AB297" s="145" t="str">
        <f>IFERROR(IF(INDEX(data_mthly!AC:AC,MATCH($C297,data_mthly!$E:$E,0),1)=0,"",INDEX(data_mthly!AC:AC,MATCH($C297,data_mthly!$E:$E,0),1)),"")</f>
        <v/>
      </c>
      <c r="AC297" s="21" t="str">
        <f>IFERROR(IF(INDEX(data_mthly!AD:AD,MATCH($C297,data_mthly!$E:$E,0),1)=0,"",INDEX(data_mthly!AD:AD,MATCH($C297,data_mthly!$E:$E,0),1)),"")</f>
        <v/>
      </c>
      <c r="AD297" s="21" t="str">
        <f>IFERROR(IF(INDEX(data_mthly!AE:AE,MATCH($C297,data_mthly!$E:$E,0),1)=0,"",INDEX(data_mthly!AE:AE,MATCH($C297,data_mthly!$E:$E,0),1)),"")</f>
        <v/>
      </c>
      <c r="AE297" s="86" t="str">
        <f>IFERROR(IF(INDEX(data_mthly!AF:AF,MATCH($C297,data_mthly!$E:$E,0),1)=0,"",INDEX(data_mthly!AF:AF,MATCH($C297,data_mthly!$E:$E,0),1)),"")</f>
        <v/>
      </c>
      <c r="AG297" s="88">
        <f t="shared" si="29"/>
        <v>1</v>
      </c>
    </row>
    <row r="298" spans="1:33" ht="15.5">
      <c r="A298" s="88" t="str">
        <f t="shared" si="27"/>
        <v/>
      </c>
      <c r="B298" s="89" t="str">
        <f>IFERROR(IF(INDEX(data_mthly!C:C,MATCH($C298,data_mthly!$E:$E,0),1)=0,"",INDEX(data_mthly!C:C,MATCH($C298,data_mthly!$E:$E,0),1)),"")</f>
        <v/>
      </c>
      <c r="C298" s="112" t="str">
        <f t="shared" si="30"/>
        <v/>
      </c>
      <c r="D298" s="155" t="str">
        <f>IFERROR(IF(INDEX(data_mthly!F:F,MATCH($C298,data_mthly!$E:$E,0),1)=0,"",INDEX(data_mthly!F:F,MATCH($C298,data_mthly!$E:$E,0),1)),"")</f>
        <v/>
      </c>
      <c r="E298" s="21" t="str">
        <f>IFERROR(IF(INDEX(data_mthly!G:G,MATCH($C298,data_mthly!$E:$E,0),1)=0,"",INDEX(data_mthly!G:G,MATCH($C298,data_mthly!$E:$E,0),1)),"")</f>
        <v/>
      </c>
      <c r="F298" s="145" t="str">
        <f>IFERROR(IF(INDEX(data_mthly!H:H,MATCH($C298,data_mthly!$E:$E,0),1)=0,"",INDEX(data_mthly!H:H,MATCH($C298,data_mthly!$E:$E,0),1)),"")</f>
        <v/>
      </c>
      <c r="G298" s="145" t="str">
        <f>IFERROR(IF(INDEX(data_mthly!I:I,MATCH($C298,data_mthly!$E:$E,0),1)=0,"",INDEX(data_mthly!I:I,MATCH($C298,data_mthly!$E:$E,0),1)),"")</f>
        <v/>
      </c>
      <c r="H298" s="21" t="str">
        <f>IFERROR(IF(INDEX(data_mthly!J:J,MATCH($C298,data_mthly!$E:$E,0),1)=0,"",INDEX(data_mthly!J:J,MATCH($C298,data_mthly!$E:$E,0),1)),"")</f>
        <v/>
      </c>
      <c r="I298" s="145" t="str">
        <f>IFERROR(IF(INDEX(data_mthly!K:K,MATCH($C298,data_mthly!$E:$E,0),1)=0,"",INDEX(data_mthly!K:K,MATCH($C298,data_mthly!$E:$E,0),1)),"")</f>
        <v/>
      </c>
      <c r="J298" s="145" t="str">
        <f>IFERROR(IF(INDEX(data_mthly!L:L,MATCH($C298,data_mthly!$E:$E,0),1)=0,"",INDEX(data_mthly!L:L,MATCH($C298,data_mthly!$E:$E,0),1)),"")</f>
        <v/>
      </c>
      <c r="K298" s="21" t="str">
        <f>IFERROR(IF(INDEX(data_mthly!M:M,MATCH($C298,data_mthly!$E:$E,0),1)=0,"",INDEX(data_mthly!M:M,MATCH($C298,data_mthly!$E:$E,0),1)),"")</f>
        <v/>
      </c>
      <c r="L298" s="86" t="str">
        <f>IFERROR(IF(INDEX(data_mthly!N:N,MATCH($C298,data_mthly!$E:$E,0),1)=0,"",INDEX(data_mthly!N:N,MATCH($C298,data_mthly!$E:$E,0),1)),"")</f>
        <v/>
      </c>
      <c r="M298" s="159"/>
      <c r="N298" s="155" t="str">
        <f>IFERROR(IF(INDEX(data_mthly!O:O,MATCH($C298,data_mthly!$E:$E,0),1)=0,"",INDEX(data_mthly!O:O,MATCH($C298,data_mthly!$E:$E,0),1)),"")</f>
        <v/>
      </c>
      <c r="O298" s="21" t="str">
        <f>IFERROR(IF(INDEX(data_mthly!P:P,MATCH($C298,data_mthly!$E:$E,0),1)=0,"",INDEX(data_mthly!P:P,MATCH($C298,data_mthly!$E:$E,0),1)),"")</f>
        <v/>
      </c>
      <c r="P298" s="145" t="str">
        <f>IFERROR(IF(INDEX(data_mthly!Q:Q,MATCH($C298,data_mthly!$E:$E,0),1)=0,"",INDEX(data_mthly!Q:Q,MATCH($C298,data_mthly!$E:$E,0),1)),"")</f>
        <v/>
      </c>
      <c r="Q298" s="145" t="str">
        <f>IFERROR(IF(INDEX(data_mthly!R:R,MATCH($C298,data_mthly!$E:$E,0),1)=0,"",INDEX(data_mthly!R:R,MATCH($C298,data_mthly!$E:$E,0),1)),"")</f>
        <v/>
      </c>
      <c r="R298" s="21" t="str">
        <f>IFERROR(IF(INDEX(data_mthly!S:S,MATCH($C298,data_mthly!$E:$E,0),1)=0,"",INDEX(data_mthly!S:S,MATCH($C298,data_mthly!$E:$E,0),1)),"")</f>
        <v/>
      </c>
      <c r="S298" s="145" t="str">
        <f>IFERROR(IF(INDEX(data_mthly!T:T,MATCH($C298,data_mthly!$E:$E,0),1)=0,"",INDEX(data_mthly!T:T,MATCH($C298,data_mthly!$E:$E,0),1)),"")</f>
        <v/>
      </c>
      <c r="T298" s="145" t="str">
        <f>IFERROR(IF(INDEX(data_mthly!U:U,MATCH($C298,data_mthly!$E:$E,0),1)=0,"",INDEX(data_mthly!U:U,MATCH($C298,data_mthly!$E:$E,0),1)),"")</f>
        <v/>
      </c>
      <c r="U298" s="21" t="str">
        <f>IFERROR(IF(INDEX(data_mthly!V:V,MATCH($C298,data_mthly!$E:$E,0),1)=0,"",INDEX(data_mthly!V:V,MATCH($C298,data_mthly!$E:$E,0),1)),"")</f>
        <v/>
      </c>
      <c r="V298" s="86" t="str">
        <f>IFERROR(IF(INDEX(data_mthly!W:W,MATCH($C298,data_mthly!$E:$E,0),1)=0,"",INDEX(data_mthly!W:W,MATCH($C298,data_mthly!$E:$E,0),1)),"")</f>
        <v/>
      </c>
      <c r="W298" s="160" t="str">
        <f t="shared" si="28"/>
        <v/>
      </c>
      <c r="X298" s="21" t="str">
        <f>IFERROR(IF(INDEX(data_mthly!Y:Y,MATCH($C298,data_mthly!$E:$E,0),1)=0,"",INDEX(data_mthly!Y:Y,MATCH($C298,data_mthly!$E:$E,0),1)),"")</f>
        <v/>
      </c>
      <c r="Y298" s="145" t="str">
        <f>IFERROR(IF(INDEX(data_mthly!Z:Z,MATCH($C298,data_mthly!$E:$E,0),1)=0,"",INDEX(data_mthly!Z:Z,MATCH($C298,data_mthly!$E:$E,0),1)),"")</f>
        <v/>
      </c>
      <c r="Z298" s="21" t="str">
        <f>IFERROR(IF(INDEX(data_mthly!AA:AA,MATCH($C298,data_mthly!$E:$E,0),1)=0,"",INDEX(data_mthly!AA:AA,MATCH($C298,data_mthly!$E:$E,0),1)),"")</f>
        <v/>
      </c>
      <c r="AA298" s="21" t="str">
        <f>IFERROR(IF(INDEX(data_mthly!AB:AB,MATCH($C298,data_mthly!$E:$E,0),1)=0,"",INDEX(data_mthly!AB:AB,MATCH($C298,data_mthly!$E:$E,0),1)),"")</f>
        <v/>
      </c>
      <c r="AB298" s="145" t="str">
        <f>IFERROR(IF(INDEX(data_mthly!AC:AC,MATCH($C298,data_mthly!$E:$E,0),1)=0,"",INDEX(data_mthly!AC:AC,MATCH($C298,data_mthly!$E:$E,0),1)),"")</f>
        <v/>
      </c>
      <c r="AC298" s="21" t="str">
        <f>IFERROR(IF(INDEX(data_mthly!AD:AD,MATCH($C298,data_mthly!$E:$E,0),1)=0,"",INDEX(data_mthly!AD:AD,MATCH($C298,data_mthly!$E:$E,0),1)),"")</f>
        <v/>
      </c>
      <c r="AD298" s="21" t="str">
        <f>IFERROR(IF(INDEX(data_mthly!AE:AE,MATCH($C298,data_mthly!$E:$E,0),1)=0,"",INDEX(data_mthly!AE:AE,MATCH($C298,data_mthly!$E:$E,0),1)),"")</f>
        <v/>
      </c>
      <c r="AE298" s="86" t="str">
        <f>IFERROR(IF(INDEX(data_mthly!AF:AF,MATCH($C298,data_mthly!$E:$E,0),1)=0,"",INDEX(data_mthly!AF:AF,MATCH($C298,data_mthly!$E:$E,0),1)),"")</f>
        <v/>
      </c>
      <c r="AG298" s="88">
        <f t="shared" si="29"/>
        <v>2</v>
      </c>
    </row>
    <row r="299" spans="1:33" ht="15.5">
      <c r="A299" s="88" t="str">
        <f t="shared" si="27"/>
        <v/>
      </c>
      <c r="B299" s="89" t="str">
        <f>IFERROR(IF(INDEX(data_mthly!C:C,MATCH($C299,data_mthly!$E:$E,0),1)=0,"",INDEX(data_mthly!C:C,MATCH($C299,data_mthly!$E:$E,0),1)),"")</f>
        <v/>
      </c>
      <c r="C299" s="112" t="str">
        <f t="shared" si="30"/>
        <v/>
      </c>
      <c r="D299" s="155" t="str">
        <f>IFERROR(IF(INDEX(data_mthly!F:F,MATCH($C299,data_mthly!$E:$E,0),1)=0,"",INDEX(data_mthly!F:F,MATCH($C299,data_mthly!$E:$E,0),1)),"")</f>
        <v/>
      </c>
      <c r="E299" s="21" t="str">
        <f>IFERROR(IF(INDEX(data_mthly!G:G,MATCH($C299,data_mthly!$E:$E,0),1)=0,"",INDEX(data_mthly!G:G,MATCH($C299,data_mthly!$E:$E,0),1)),"")</f>
        <v/>
      </c>
      <c r="F299" s="145" t="str">
        <f>IFERROR(IF(INDEX(data_mthly!H:H,MATCH($C299,data_mthly!$E:$E,0),1)=0,"",INDEX(data_mthly!H:H,MATCH($C299,data_mthly!$E:$E,0),1)),"")</f>
        <v/>
      </c>
      <c r="G299" s="145" t="str">
        <f>IFERROR(IF(INDEX(data_mthly!I:I,MATCH($C299,data_mthly!$E:$E,0),1)=0,"",INDEX(data_mthly!I:I,MATCH($C299,data_mthly!$E:$E,0),1)),"")</f>
        <v/>
      </c>
      <c r="H299" s="21" t="str">
        <f>IFERROR(IF(INDEX(data_mthly!J:J,MATCH($C299,data_mthly!$E:$E,0),1)=0,"",INDEX(data_mthly!J:J,MATCH($C299,data_mthly!$E:$E,0),1)),"")</f>
        <v/>
      </c>
      <c r="I299" s="145" t="str">
        <f>IFERROR(IF(INDEX(data_mthly!K:K,MATCH($C299,data_mthly!$E:$E,0),1)=0,"",INDEX(data_mthly!K:K,MATCH($C299,data_mthly!$E:$E,0),1)),"")</f>
        <v/>
      </c>
      <c r="J299" s="145" t="str">
        <f>IFERROR(IF(INDEX(data_mthly!L:L,MATCH($C299,data_mthly!$E:$E,0),1)=0,"",INDEX(data_mthly!L:L,MATCH($C299,data_mthly!$E:$E,0),1)),"")</f>
        <v/>
      </c>
      <c r="K299" s="21" t="str">
        <f>IFERROR(IF(INDEX(data_mthly!M:M,MATCH($C299,data_mthly!$E:$E,0),1)=0,"",INDEX(data_mthly!M:M,MATCH($C299,data_mthly!$E:$E,0),1)),"")</f>
        <v/>
      </c>
      <c r="L299" s="86" t="str">
        <f>IFERROR(IF(INDEX(data_mthly!N:N,MATCH($C299,data_mthly!$E:$E,0),1)=0,"",INDEX(data_mthly!N:N,MATCH($C299,data_mthly!$E:$E,0),1)),"")</f>
        <v/>
      </c>
      <c r="M299" s="159"/>
      <c r="N299" s="155" t="str">
        <f>IFERROR(IF(INDEX(data_mthly!O:O,MATCH($C299,data_mthly!$E:$E,0),1)=0,"",INDEX(data_mthly!O:O,MATCH($C299,data_mthly!$E:$E,0),1)),"")</f>
        <v/>
      </c>
      <c r="O299" s="21" t="str">
        <f>IFERROR(IF(INDEX(data_mthly!P:P,MATCH($C299,data_mthly!$E:$E,0),1)=0,"",INDEX(data_mthly!P:P,MATCH($C299,data_mthly!$E:$E,0),1)),"")</f>
        <v/>
      </c>
      <c r="P299" s="145" t="str">
        <f>IFERROR(IF(INDEX(data_mthly!Q:Q,MATCH($C299,data_mthly!$E:$E,0),1)=0,"",INDEX(data_mthly!Q:Q,MATCH($C299,data_mthly!$E:$E,0),1)),"")</f>
        <v/>
      </c>
      <c r="Q299" s="145" t="str">
        <f>IFERROR(IF(INDEX(data_mthly!R:R,MATCH($C299,data_mthly!$E:$E,0),1)=0,"",INDEX(data_mthly!R:R,MATCH($C299,data_mthly!$E:$E,0),1)),"")</f>
        <v/>
      </c>
      <c r="R299" s="21" t="str">
        <f>IFERROR(IF(INDEX(data_mthly!S:S,MATCH($C299,data_mthly!$E:$E,0),1)=0,"",INDEX(data_mthly!S:S,MATCH($C299,data_mthly!$E:$E,0),1)),"")</f>
        <v/>
      </c>
      <c r="S299" s="145" t="str">
        <f>IFERROR(IF(INDEX(data_mthly!T:T,MATCH($C299,data_mthly!$E:$E,0),1)=0,"",INDEX(data_mthly!T:T,MATCH($C299,data_mthly!$E:$E,0),1)),"")</f>
        <v/>
      </c>
      <c r="T299" s="145" t="str">
        <f>IFERROR(IF(INDEX(data_mthly!U:U,MATCH($C299,data_mthly!$E:$E,0),1)=0,"",INDEX(data_mthly!U:U,MATCH($C299,data_mthly!$E:$E,0),1)),"")</f>
        <v/>
      </c>
      <c r="U299" s="21" t="str">
        <f>IFERROR(IF(INDEX(data_mthly!V:V,MATCH($C299,data_mthly!$E:$E,0),1)=0,"",INDEX(data_mthly!V:V,MATCH($C299,data_mthly!$E:$E,0),1)),"")</f>
        <v/>
      </c>
      <c r="V299" s="86" t="str">
        <f>IFERROR(IF(INDEX(data_mthly!W:W,MATCH($C299,data_mthly!$E:$E,0),1)=0,"",INDEX(data_mthly!W:W,MATCH($C299,data_mthly!$E:$E,0),1)),"")</f>
        <v/>
      </c>
      <c r="W299" s="160" t="str">
        <f t="shared" si="28"/>
        <v/>
      </c>
      <c r="X299" s="21" t="str">
        <f>IFERROR(IF(INDEX(data_mthly!Y:Y,MATCH($C299,data_mthly!$E:$E,0),1)=0,"",INDEX(data_mthly!Y:Y,MATCH($C299,data_mthly!$E:$E,0),1)),"")</f>
        <v/>
      </c>
      <c r="Y299" s="145" t="str">
        <f>IFERROR(IF(INDEX(data_mthly!Z:Z,MATCH($C299,data_mthly!$E:$E,0),1)=0,"",INDEX(data_mthly!Z:Z,MATCH($C299,data_mthly!$E:$E,0),1)),"")</f>
        <v/>
      </c>
      <c r="Z299" s="21" t="str">
        <f>IFERROR(IF(INDEX(data_mthly!AA:AA,MATCH($C299,data_mthly!$E:$E,0),1)=0,"",INDEX(data_mthly!AA:AA,MATCH($C299,data_mthly!$E:$E,0),1)),"")</f>
        <v/>
      </c>
      <c r="AA299" s="21" t="str">
        <f>IFERROR(IF(INDEX(data_mthly!AB:AB,MATCH($C299,data_mthly!$E:$E,0),1)=0,"",INDEX(data_mthly!AB:AB,MATCH($C299,data_mthly!$E:$E,0),1)),"")</f>
        <v/>
      </c>
      <c r="AB299" s="145" t="str">
        <f>IFERROR(IF(INDEX(data_mthly!AC:AC,MATCH($C299,data_mthly!$E:$E,0),1)=0,"",INDEX(data_mthly!AC:AC,MATCH($C299,data_mthly!$E:$E,0),1)),"")</f>
        <v/>
      </c>
      <c r="AC299" s="21" t="str">
        <f>IFERROR(IF(INDEX(data_mthly!AD:AD,MATCH($C299,data_mthly!$E:$E,0),1)=0,"",INDEX(data_mthly!AD:AD,MATCH($C299,data_mthly!$E:$E,0),1)),"")</f>
        <v/>
      </c>
      <c r="AD299" s="21" t="str">
        <f>IFERROR(IF(INDEX(data_mthly!AE:AE,MATCH($C299,data_mthly!$E:$E,0),1)=0,"",INDEX(data_mthly!AE:AE,MATCH($C299,data_mthly!$E:$E,0),1)),"")</f>
        <v/>
      </c>
      <c r="AE299" s="86" t="str">
        <f>IFERROR(IF(INDEX(data_mthly!AF:AF,MATCH($C299,data_mthly!$E:$E,0),1)=0,"",INDEX(data_mthly!AF:AF,MATCH($C299,data_mthly!$E:$E,0),1)),"")</f>
        <v/>
      </c>
      <c r="AG299" s="88">
        <f t="shared" si="29"/>
        <v>1</v>
      </c>
    </row>
    <row r="300" spans="1:33" ht="15.5">
      <c r="A300" s="88" t="str">
        <f t="shared" si="27"/>
        <v/>
      </c>
      <c r="B300" s="89" t="str">
        <f>IFERROR(IF(INDEX(data_mthly!C:C,MATCH($C300,data_mthly!$E:$E,0),1)=0,"",INDEX(data_mthly!C:C,MATCH($C300,data_mthly!$E:$E,0),1)),"")</f>
        <v/>
      </c>
      <c r="C300" s="112" t="str">
        <f t="shared" si="30"/>
        <v/>
      </c>
      <c r="D300" s="155" t="str">
        <f>IFERROR(IF(INDEX(data_mthly!F:F,MATCH($C300,data_mthly!$E:$E,0),1)=0,"",INDEX(data_mthly!F:F,MATCH($C300,data_mthly!$E:$E,0),1)),"")</f>
        <v/>
      </c>
      <c r="E300" s="21" t="str">
        <f>IFERROR(IF(INDEX(data_mthly!G:G,MATCH($C300,data_mthly!$E:$E,0),1)=0,"",INDEX(data_mthly!G:G,MATCH($C300,data_mthly!$E:$E,0),1)),"")</f>
        <v/>
      </c>
      <c r="F300" s="145" t="str">
        <f>IFERROR(IF(INDEX(data_mthly!H:H,MATCH($C300,data_mthly!$E:$E,0),1)=0,"",INDEX(data_mthly!H:H,MATCH($C300,data_mthly!$E:$E,0),1)),"")</f>
        <v/>
      </c>
      <c r="G300" s="145" t="str">
        <f>IFERROR(IF(INDEX(data_mthly!I:I,MATCH($C300,data_mthly!$E:$E,0),1)=0,"",INDEX(data_mthly!I:I,MATCH($C300,data_mthly!$E:$E,0),1)),"")</f>
        <v/>
      </c>
      <c r="H300" s="21" t="str">
        <f>IFERROR(IF(INDEX(data_mthly!J:J,MATCH($C300,data_mthly!$E:$E,0),1)=0,"",INDEX(data_mthly!J:J,MATCH($C300,data_mthly!$E:$E,0),1)),"")</f>
        <v/>
      </c>
      <c r="I300" s="145" t="str">
        <f>IFERROR(IF(INDEX(data_mthly!K:K,MATCH($C300,data_mthly!$E:$E,0),1)=0,"",INDEX(data_mthly!K:K,MATCH($C300,data_mthly!$E:$E,0),1)),"")</f>
        <v/>
      </c>
      <c r="J300" s="145" t="str">
        <f>IFERROR(IF(INDEX(data_mthly!L:L,MATCH($C300,data_mthly!$E:$E,0),1)=0,"",INDEX(data_mthly!L:L,MATCH($C300,data_mthly!$E:$E,0),1)),"")</f>
        <v/>
      </c>
      <c r="K300" s="21" t="str">
        <f>IFERROR(IF(INDEX(data_mthly!M:M,MATCH($C300,data_mthly!$E:$E,0),1)=0,"",INDEX(data_mthly!M:M,MATCH($C300,data_mthly!$E:$E,0),1)),"")</f>
        <v/>
      </c>
      <c r="L300" s="86" t="str">
        <f>IFERROR(IF(INDEX(data_mthly!N:N,MATCH($C300,data_mthly!$E:$E,0),1)=0,"",INDEX(data_mthly!N:N,MATCH($C300,data_mthly!$E:$E,0),1)),"")</f>
        <v/>
      </c>
      <c r="M300" s="159"/>
      <c r="N300" s="155" t="str">
        <f>IFERROR(IF(INDEX(data_mthly!O:O,MATCH($C300,data_mthly!$E:$E,0),1)=0,"",INDEX(data_mthly!O:O,MATCH($C300,data_mthly!$E:$E,0),1)),"")</f>
        <v/>
      </c>
      <c r="O300" s="21" t="str">
        <f>IFERROR(IF(INDEX(data_mthly!P:P,MATCH($C300,data_mthly!$E:$E,0),1)=0,"",INDEX(data_mthly!P:P,MATCH($C300,data_mthly!$E:$E,0),1)),"")</f>
        <v/>
      </c>
      <c r="P300" s="145" t="str">
        <f>IFERROR(IF(INDEX(data_mthly!Q:Q,MATCH($C300,data_mthly!$E:$E,0),1)=0,"",INDEX(data_mthly!Q:Q,MATCH($C300,data_mthly!$E:$E,0),1)),"")</f>
        <v/>
      </c>
      <c r="Q300" s="145" t="str">
        <f>IFERROR(IF(INDEX(data_mthly!R:R,MATCH($C300,data_mthly!$E:$E,0),1)=0,"",INDEX(data_mthly!R:R,MATCH($C300,data_mthly!$E:$E,0),1)),"")</f>
        <v/>
      </c>
      <c r="R300" s="21" t="str">
        <f>IFERROR(IF(INDEX(data_mthly!S:S,MATCH($C300,data_mthly!$E:$E,0),1)=0,"",INDEX(data_mthly!S:S,MATCH($C300,data_mthly!$E:$E,0),1)),"")</f>
        <v/>
      </c>
      <c r="S300" s="145" t="str">
        <f>IFERROR(IF(INDEX(data_mthly!T:T,MATCH($C300,data_mthly!$E:$E,0),1)=0,"",INDEX(data_mthly!T:T,MATCH($C300,data_mthly!$E:$E,0),1)),"")</f>
        <v/>
      </c>
      <c r="T300" s="145" t="str">
        <f>IFERROR(IF(INDEX(data_mthly!U:U,MATCH($C300,data_mthly!$E:$E,0),1)=0,"",INDEX(data_mthly!U:U,MATCH($C300,data_mthly!$E:$E,0),1)),"")</f>
        <v/>
      </c>
      <c r="U300" s="21" t="str">
        <f>IFERROR(IF(INDEX(data_mthly!V:V,MATCH($C300,data_mthly!$E:$E,0),1)=0,"",INDEX(data_mthly!V:V,MATCH($C300,data_mthly!$E:$E,0),1)),"")</f>
        <v/>
      </c>
      <c r="V300" s="86" t="str">
        <f>IFERROR(IF(INDEX(data_mthly!W:W,MATCH($C300,data_mthly!$E:$E,0),1)=0,"",INDEX(data_mthly!W:W,MATCH($C300,data_mthly!$E:$E,0),1)),"")</f>
        <v/>
      </c>
      <c r="W300" s="160" t="str">
        <f t="shared" si="28"/>
        <v/>
      </c>
      <c r="X300" s="21" t="str">
        <f>IFERROR(IF(INDEX(data_mthly!Y:Y,MATCH($C300,data_mthly!$E:$E,0),1)=0,"",INDEX(data_mthly!Y:Y,MATCH($C300,data_mthly!$E:$E,0),1)),"")</f>
        <v/>
      </c>
      <c r="Y300" s="145" t="str">
        <f>IFERROR(IF(INDEX(data_mthly!Z:Z,MATCH($C300,data_mthly!$E:$E,0),1)=0,"",INDEX(data_mthly!Z:Z,MATCH($C300,data_mthly!$E:$E,0),1)),"")</f>
        <v/>
      </c>
      <c r="Z300" s="21" t="str">
        <f>IFERROR(IF(INDEX(data_mthly!AA:AA,MATCH($C300,data_mthly!$E:$E,0),1)=0,"",INDEX(data_mthly!AA:AA,MATCH($C300,data_mthly!$E:$E,0),1)),"")</f>
        <v/>
      </c>
      <c r="AA300" s="21" t="str">
        <f>IFERROR(IF(INDEX(data_mthly!AB:AB,MATCH($C300,data_mthly!$E:$E,0),1)=0,"",INDEX(data_mthly!AB:AB,MATCH($C300,data_mthly!$E:$E,0),1)),"")</f>
        <v/>
      </c>
      <c r="AB300" s="145" t="str">
        <f>IFERROR(IF(INDEX(data_mthly!AC:AC,MATCH($C300,data_mthly!$E:$E,0),1)=0,"",INDEX(data_mthly!AC:AC,MATCH($C300,data_mthly!$E:$E,0),1)),"")</f>
        <v/>
      </c>
      <c r="AC300" s="21" t="str">
        <f>IFERROR(IF(INDEX(data_mthly!AD:AD,MATCH($C300,data_mthly!$E:$E,0),1)=0,"",INDEX(data_mthly!AD:AD,MATCH($C300,data_mthly!$E:$E,0),1)),"")</f>
        <v/>
      </c>
      <c r="AD300" s="21" t="str">
        <f>IFERROR(IF(INDEX(data_mthly!AE:AE,MATCH($C300,data_mthly!$E:$E,0),1)=0,"",INDEX(data_mthly!AE:AE,MATCH($C300,data_mthly!$E:$E,0),1)),"")</f>
        <v/>
      </c>
      <c r="AE300" s="86" t="str">
        <f>IFERROR(IF(INDEX(data_mthly!AF:AF,MATCH($C300,data_mthly!$E:$E,0),1)=0,"",INDEX(data_mthly!AF:AF,MATCH($C300,data_mthly!$E:$E,0),1)),"")</f>
        <v/>
      </c>
      <c r="AG300" s="88">
        <f t="shared" si="29"/>
        <v>2</v>
      </c>
    </row>
    <row r="301" spans="1:33" ht="15.5">
      <c r="A301" s="88" t="str">
        <f t="shared" si="27"/>
        <v/>
      </c>
      <c r="B301" s="89" t="str">
        <f>IFERROR(IF(INDEX(data_mthly!C:C,MATCH($C301,data_mthly!$E:$E,0),1)=0,"",INDEX(data_mthly!C:C,MATCH($C301,data_mthly!$E:$E,0),1)),"")</f>
        <v/>
      </c>
      <c r="C301" s="112" t="str">
        <f t="shared" si="30"/>
        <v/>
      </c>
      <c r="D301" s="155" t="str">
        <f>IFERROR(IF(INDEX(data_mthly!F:F,MATCH($C301,data_mthly!$E:$E,0),1)=0,"",INDEX(data_mthly!F:F,MATCH($C301,data_mthly!$E:$E,0),1)),"")</f>
        <v/>
      </c>
      <c r="E301" s="21" t="str">
        <f>IFERROR(IF(INDEX(data_mthly!G:G,MATCH($C301,data_mthly!$E:$E,0),1)=0,"",INDEX(data_mthly!G:G,MATCH($C301,data_mthly!$E:$E,0),1)),"")</f>
        <v/>
      </c>
      <c r="F301" s="145" t="str">
        <f>IFERROR(IF(INDEX(data_mthly!H:H,MATCH($C301,data_mthly!$E:$E,0),1)=0,"",INDEX(data_mthly!H:H,MATCH($C301,data_mthly!$E:$E,0),1)),"")</f>
        <v/>
      </c>
      <c r="G301" s="145" t="str">
        <f>IFERROR(IF(INDEX(data_mthly!I:I,MATCH($C301,data_mthly!$E:$E,0),1)=0,"",INDEX(data_mthly!I:I,MATCH($C301,data_mthly!$E:$E,0),1)),"")</f>
        <v/>
      </c>
      <c r="H301" s="21" t="str">
        <f>IFERROR(IF(INDEX(data_mthly!J:J,MATCH($C301,data_mthly!$E:$E,0),1)=0,"",INDEX(data_mthly!J:J,MATCH($C301,data_mthly!$E:$E,0),1)),"")</f>
        <v/>
      </c>
      <c r="I301" s="145" t="str">
        <f>IFERROR(IF(INDEX(data_mthly!K:K,MATCH($C301,data_mthly!$E:$E,0),1)=0,"",INDEX(data_mthly!K:K,MATCH($C301,data_mthly!$E:$E,0),1)),"")</f>
        <v/>
      </c>
      <c r="J301" s="145" t="str">
        <f>IFERROR(IF(INDEX(data_mthly!L:L,MATCH($C301,data_mthly!$E:$E,0),1)=0,"",INDEX(data_mthly!L:L,MATCH($C301,data_mthly!$E:$E,0),1)),"")</f>
        <v/>
      </c>
      <c r="K301" s="21" t="str">
        <f>IFERROR(IF(INDEX(data_mthly!M:M,MATCH($C301,data_mthly!$E:$E,0),1)=0,"",INDEX(data_mthly!M:M,MATCH($C301,data_mthly!$E:$E,0),1)),"")</f>
        <v/>
      </c>
      <c r="L301" s="86" t="str">
        <f>IFERROR(IF(INDEX(data_mthly!N:N,MATCH($C301,data_mthly!$E:$E,0),1)=0,"",INDEX(data_mthly!N:N,MATCH($C301,data_mthly!$E:$E,0),1)),"")</f>
        <v/>
      </c>
      <c r="M301" s="159"/>
      <c r="N301" s="155" t="str">
        <f>IFERROR(IF(INDEX(data_mthly!O:O,MATCH($C301,data_mthly!$E:$E,0),1)=0,"",INDEX(data_mthly!O:O,MATCH($C301,data_mthly!$E:$E,0),1)),"")</f>
        <v/>
      </c>
      <c r="O301" s="21" t="str">
        <f>IFERROR(IF(INDEX(data_mthly!P:P,MATCH($C301,data_mthly!$E:$E,0),1)=0,"",INDEX(data_mthly!P:P,MATCH($C301,data_mthly!$E:$E,0),1)),"")</f>
        <v/>
      </c>
      <c r="P301" s="145" t="str">
        <f>IFERROR(IF(INDEX(data_mthly!Q:Q,MATCH($C301,data_mthly!$E:$E,0),1)=0,"",INDEX(data_mthly!Q:Q,MATCH($C301,data_mthly!$E:$E,0),1)),"")</f>
        <v/>
      </c>
      <c r="Q301" s="145" t="str">
        <f>IFERROR(IF(INDEX(data_mthly!R:R,MATCH($C301,data_mthly!$E:$E,0),1)=0,"",INDEX(data_mthly!R:R,MATCH($C301,data_mthly!$E:$E,0),1)),"")</f>
        <v/>
      </c>
      <c r="R301" s="21" t="str">
        <f>IFERROR(IF(INDEX(data_mthly!S:S,MATCH($C301,data_mthly!$E:$E,0),1)=0,"",INDEX(data_mthly!S:S,MATCH($C301,data_mthly!$E:$E,0),1)),"")</f>
        <v/>
      </c>
      <c r="S301" s="145" t="str">
        <f>IFERROR(IF(INDEX(data_mthly!T:T,MATCH($C301,data_mthly!$E:$E,0),1)=0,"",INDEX(data_mthly!T:T,MATCH($C301,data_mthly!$E:$E,0),1)),"")</f>
        <v/>
      </c>
      <c r="T301" s="145" t="str">
        <f>IFERROR(IF(INDEX(data_mthly!U:U,MATCH($C301,data_mthly!$E:$E,0),1)=0,"",INDEX(data_mthly!U:U,MATCH($C301,data_mthly!$E:$E,0),1)),"")</f>
        <v/>
      </c>
      <c r="U301" s="21" t="str">
        <f>IFERROR(IF(INDEX(data_mthly!V:V,MATCH($C301,data_mthly!$E:$E,0),1)=0,"",INDEX(data_mthly!V:V,MATCH($C301,data_mthly!$E:$E,0),1)),"")</f>
        <v/>
      </c>
      <c r="V301" s="86" t="str">
        <f>IFERROR(IF(INDEX(data_mthly!W:W,MATCH($C301,data_mthly!$E:$E,0),1)=0,"",INDEX(data_mthly!W:W,MATCH($C301,data_mthly!$E:$E,0),1)),"")</f>
        <v/>
      </c>
      <c r="W301" s="160" t="str">
        <f t="shared" si="28"/>
        <v/>
      </c>
      <c r="X301" s="21" t="str">
        <f>IFERROR(IF(INDEX(data_mthly!Y:Y,MATCH($C301,data_mthly!$E:$E,0),1)=0,"",INDEX(data_mthly!Y:Y,MATCH($C301,data_mthly!$E:$E,0),1)),"")</f>
        <v/>
      </c>
      <c r="Y301" s="145" t="str">
        <f>IFERROR(IF(INDEX(data_mthly!Z:Z,MATCH($C301,data_mthly!$E:$E,0),1)=0,"",INDEX(data_mthly!Z:Z,MATCH($C301,data_mthly!$E:$E,0),1)),"")</f>
        <v/>
      </c>
      <c r="Z301" s="21" t="str">
        <f>IFERROR(IF(INDEX(data_mthly!AA:AA,MATCH($C301,data_mthly!$E:$E,0),1)=0,"",INDEX(data_mthly!AA:AA,MATCH($C301,data_mthly!$E:$E,0),1)),"")</f>
        <v/>
      </c>
      <c r="AA301" s="21" t="str">
        <f>IFERROR(IF(INDEX(data_mthly!AB:AB,MATCH($C301,data_mthly!$E:$E,0),1)=0,"",INDEX(data_mthly!AB:AB,MATCH($C301,data_mthly!$E:$E,0),1)),"")</f>
        <v/>
      </c>
      <c r="AB301" s="145" t="str">
        <f>IFERROR(IF(INDEX(data_mthly!AC:AC,MATCH($C301,data_mthly!$E:$E,0),1)=0,"",INDEX(data_mthly!AC:AC,MATCH($C301,data_mthly!$E:$E,0),1)),"")</f>
        <v/>
      </c>
      <c r="AC301" s="21" t="str">
        <f>IFERROR(IF(INDEX(data_mthly!AD:AD,MATCH($C301,data_mthly!$E:$E,0),1)=0,"",INDEX(data_mthly!AD:AD,MATCH($C301,data_mthly!$E:$E,0),1)),"")</f>
        <v/>
      </c>
      <c r="AD301" s="21" t="str">
        <f>IFERROR(IF(INDEX(data_mthly!AE:AE,MATCH($C301,data_mthly!$E:$E,0),1)=0,"",INDEX(data_mthly!AE:AE,MATCH($C301,data_mthly!$E:$E,0),1)),"")</f>
        <v/>
      </c>
      <c r="AE301" s="86" t="str">
        <f>IFERROR(IF(INDEX(data_mthly!AF:AF,MATCH($C301,data_mthly!$E:$E,0),1)=0,"",INDEX(data_mthly!AF:AF,MATCH($C301,data_mthly!$E:$E,0),1)),"")</f>
        <v/>
      </c>
      <c r="AG301" s="88">
        <f t="shared" si="29"/>
        <v>1</v>
      </c>
    </row>
    <row r="302" spans="1:33" ht="15.5">
      <c r="A302" s="88" t="str">
        <f t="shared" si="27"/>
        <v/>
      </c>
      <c r="B302" s="89" t="str">
        <f>IFERROR(IF(INDEX(data_mthly!C:C,MATCH($C302,data_mthly!$E:$E,0),1)=0,"",INDEX(data_mthly!C:C,MATCH($C302,data_mthly!$E:$E,0),1)),"")</f>
        <v/>
      </c>
      <c r="C302" s="112" t="str">
        <f t="shared" si="30"/>
        <v/>
      </c>
      <c r="D302" s="155" t="str">
        <f>IFERROR(IF(INDEX(data_mthly!F:F,MATCH($C302,data_mthly!$E:$E,0),1)=0,"",INDEX(data_mthly!F:F,MATCH($C302,data_mthly!$E:$E,0),1)),"")</f>
        <v/>
      </c>
      <c r="E302" s="21" t="str">
        <f>IFERROR(IF(INDEX(data_mthly!G:G,MATCH($C302,data_mthly!$E:$E,0),1)=0,"",INDEX(data_mthly!G:G,MATCH($C302,data_mthly!$E:$E,0),1)),"")</f>
        <v/>
      </c>
      <c r="F302" s="145" t="str">
        <f>IFERROR(IF(INDEX(data_mthly!H:H,MATCH($C302,data_mthly!$E:$E,0),1)=0,"",INDEX(data_mthly!H:H,MATCH($C302,data_mthly!$E:$E,0),1)),"")</f>
        <v/>
      </c>
      <c r="G302" s="145" t="str">
        <f>IFERROR(IF(INDEX(data_mthly!I:I,MATCH($C302,data_mthly!$E:$E,0),1)=0,"",INDEX(data_mthly!I:I,MATCH($C302,data_mthly!$E:$E,0),1)),"")</f>
        <v/>
      </c>
      <c r="H302" s="21" t="str">
        <f>IFERROR(IF(INDEX(data_mthly!J:J,MATCH($C302,data_mthly!$E:$E,0),1)=0,"",INDEX(data_mthly!J:J,MATCH($C302,data_mthly!$E:$E,0),1)),"")</f>
        <v/>
      </c>
      <c r="I302" s="145" t="str">
        <f>IFERROR(IF(INDEX(data_mthly!K:K,MATCH($C302,data_mthly!$E:$E,0),1)=0,"",INDEX(data_mthly!K:K,MATCH($C302,data_mthly!$E:$E,0),1)),"")</f>
        <v/>
      </c>
      <c r="J302" s="145" t="str">
        <f>IFERROR(IF(INDEX(data_mthly!L:L,MATCH($C302,data_mthly!$E:$E,0),1)=0,"",INDEX(data_mthly!L:L,MATCH($C302,data_mthly!$E:$E,0),1)),"")</f>
        <v/>
      </c>
      <c r="K302" s="21" t="str">
        <f>IFERROR(IF(INDEX(data_mthly!M:M,MATCH($C302,data_mthly!$E:$E,0),1)=0,"",INDEX(data_mthly!M:M,MATCH($C302,data_mthly!$E:$E,0),1)),"")</f>
        <v/>
      </c>
      <c r="L302" s="86" t="str">
        <f>IFERROR(IF(INDEX(data_mthly!N:N,MATCH($C302,data_mthly!$E:$E,0),1)=0,"",INDEX(data_mthly!N:N,MATCH($C302,data_mthly!$E:$E,0),1)),"")</f>
        <v/>
      </c>
      <c r="M302" s="159"/>
      <c r="N302" s="155" t="str">
        <f>IFERROR(IF(INDEX(data_mthly!O:O,MATCH($C302,data_mthly!$E:$E,0),1)=0,"",INDEX(data_mthly!O:O,MATCH($C302,data_mthly!$E:$E,0),1)),"")</f>
        <v/>
      </c>
      <c r="O302" s="21" t="str">
        <f>IFERROR(IF(INDEX(data_mthly!P:P,MATCH($C302,data_mthly!$E:$E,0),1)=0,"",INDEX(data_mthly!P:P,MATCH($C302,data_mthly!$E:$E,0),1)),"")</f>
        <v/>
      </c>
      <c r="P302" s="145" t="str">
        <f>IFERROR(IF(INDEX(data_mthly!Q:Q,MATCH($C302,data_mthly!$E:$E,0),1)=0,"",INDEX(data_mthly!Q:Q,MATCH($C302,data_mthly!$E:$E,0),1)),"")</f>
        <v/>
      </c>
      <c r="Q302" s="145" t="str">
        <f>IFERROR(IF(INDEX(data_mthly!R:R,MATCH($C302,data_mthly!$E:$E,0),1)=0,"",INDEX(data_mthly!R:R,MATCH($C302,data_mthly!$E:$E,0),1)),"")</f>
        <v/>
      </c>
      <c r="R302" s="21" t="str">
        <f>IFERROR(IF(INDEX(data_mthly!S:S,MATCH($C302,data_mthly!$E:$E,0),1)=0,"",INDEX(data_mthly!S:S,MATCH($C302,data_mthly!$E:$E,0),1)),"")</f>
        <v/>
      </c>
      <c r="S302" s="145" t="str">
        <f>IFERROR(IF(INDEX(data_mthly!T:T,MATCH($C302,data_mthly!$E:$E,0),1)=0,"",INDEX(data_mthly!T:T,MATCH($C302,data_mthly!$E:$E,0),1)),"")</f>
        <v/>
      </c>
      <c r="T302" s="145" t="str">
        <f>IFERROR(IF(INDEX(data_mthly!U:U,MATCH($C302,data_mthly!$E:$E,0),1)=0,"",INDEX(data_mthly!U:U,MATCH($C302,data_mthly!$E:$E,0),1)),"")</f>
        <v/>
      </c>
      <c r="U302" s="21" t="str">
        <f>IFERROR(IF(INDEX(data_mthly!V:V,MATCH($C302,data_mthly!$E:$E,0),1)=0,"",INDEX(data_mthly!V:V,MATCH($C302,data_mthly!$E:$E,0),1)),"")</f>
        <v/>
      </c>
      <c r="V302" s="86" t="str">
        <f>IFERROR(IF(INDEX(data_mthly!W:W,MATCH($C302,data_mthly!$E:$E,0),1)=0,"",INDEX(data_mthly!W:W,MATCH($C302,data_mthly!$E:$E,0),1)),"")</f>
        <v/>
      </c>
      <c r="W302" s="160" t="str">
        <f t="shared" si="28"/>
        <v/>
      </c>
      <c r="X302" s="21" t="str">
        <f>IFERROR(IF(INDEX(data_mthly!Y:Y,MATCH($C302,data_mthly!$E:$E,0),1)=0,"",INDEX(data_mthly!Y:Y,MATCH($C302,data_mthly!$E:$E,0),1)),"")</f>
        <v/>
      </c>
      <c r="Y302" s="145" t="str">
        <f>IFERROR(IF(INDEX(data_mthly!Z:Z,MATCH($C302,data_mthly!$E:$E,0),1)=0,"",INDEX(data_mthly!Z:Z,MATCH($C302,data_mthly!$E:$E,0),1)),"")</f>
        <v/>
      </c>
      <c r="Z302" s="21" t="str">
        <f>IFERROR(IF(INDEX(data_mthly!AA:AA,MATCH($C302,data_mthly!$E:$E,0),1)=0,"",INDEX(data_mthly!AA:AA,MATCH($C302,data_mthly!$E:$E,0),1)),"")</f>
        <v/>
      </c>
      <c r="AA302" s="21" t="str">
        <f>IFERROR(IF(INDEX(data_mthly!AB:AB,MATCH($C302,data_mthly!$E:$E,0),1)=0,"",INDEX(data_mthly!AB:AB,MATCH($C302,data_mthly!$E:$E,0),1)),"")</f>
        <v/>
      </c>
      <c r="AB302" s="145" t="str">
        <f>IFERROR(IF(INDEX(data_mthly!AC:AC,MATCH($C302,data_mthly!$E:$E,0),1)=0,"",INDEX(data_mthly!AC:AC,MATCH($C302,data_mthly!$E:$E,0),1)),"")</f>
        <v/>
      </c>
      <c r="AC302" s="21" t="str">
        <f>IFERROR(IF(INDEX(data_mthly!AD:AD,MATCH($C302,data_mthly!$E:$E,0),1)=0,"",INDEX(data_mthly!AD:AD,MATCH($C302,data_mthly!$E:$E,0),1)),"")</f>
        <v/>
      </c>
      <c r="AD302" s="21" t="str">
        <f>IFERROR(IF(INDEX(data_mthly!AE:AE,MATCH($C302,data_mthly!$E:$E,0),1)=0,"",INDEX(data_mthly!AE:AE,MATCH($C302,data_mthly!$E:$E,0),1)),"")</f>
        <v/>
      </c>
      <c r="AE302" s="86" t="str">
        <f>IFERROR(IF(INDEX(data_mthly!AF:AF,MATCH($C302,data_mthly!$E:$E,0),1)=0,"",INDEX(data_mthly!AF:AF,MATCH($C302,data_mthly!$E:$E,0),1)),"")</f>
        <v/>
      </c>
      <c r="AG302" s="88">
        <f t="shared" si="29"/>
        <v>2</v>
      </c>
    </row>
    <row r="303" spans="1:33" ht="15.5">
      <c r="A303" s="88" t="str">
        <f t="shared" si="27"/>
        <v/>
      </c>
      <c r="B303" s="89" t="str">
        <f>IFERROR(IF(INDEX(data_mthly!C:C,MATCH($C303,data_mthly!$E:$E,0),1)=0,"",INDEX(data_mthly!C:C,MATCH($C303,data_mthly!$E:$E,0),1)),"")</f>
        <v/>
      </c>
      <c r="C303" s="112" t="str">
        <f t="shared" si="30"/>
        <v/>
      </c>
      <c r="D303" s="155" t="str">
        <f>IFERROR(IF(INDEX(data_mthly!F:F,MATCH($C303,data_mthly!$E:$E,0),1)=0,"",INDEX(data_mthly!F:F,MATCH($C303,data_mthly!$E:$E,0),1)),"")</f>
        <v/>
      </c>
      <c r="E303" s="21" t="str">
        <f>IFERROR(IF(INDEX(data_mthly!G:G,MATCH($C303,data_mthly!$E:$E,0),1)=0,"",INDEX(data_mthly!G:G,MATCH($C303,data_mthly!$E:$E,0),1)),"")</f>
        <v/>
      </c>
      <c r="F303" s="145" t="str">
        <f>IFERROR(IF(INDEX(data_mthly!H:H,MATCH($C303,data_mthly!$E:$E,0),1)=0,"",INDEX(data_mthly!H:H,MATCH($C303,data_mthly!$E:$E,0),1)),"")</f>
        <v/>
      </c>
      <c r="G303" s="145" t="str">
        <f>IFERROR(IF(INDEX(data_mthly!I:I,MATCH($C303,data_mthly!$E:$E,0),1)=0,"",INDEX(data_mthly!I:I,MATCH($C303,data_mthly!$E:$E,0),1)),"")</f>
        <v/>
      </c>
      <c r="H303" s="21" t="str">
        <f>IFERROR(IF(INDEX(data_mthly!J:J,MATCH($C303,data_mthly!$E:$E,0),1)=0,"",INDEX(data_mthly!J:J,MATCH($C303,data_mthly!$E:$E,0),1)),"")</f>
        <v/>
      </c>
      <c r="I303" s="145" t="str">
        <f>IFERROR(IF(INDEX(data_mthly!K:K,MATCH($C303,data_mthly!$E:$E,0),1)=0,"",INDEX(data_mthly!K:K,MATCH($C303,data_mthly!$E:$E,0),1)),"")</f>
        <v/>
      </c>
      <c r="J303" s="145" t="str">
        <f>IFERROR(IF(INDEX(data_mthly!L:L,MATCH($C303,data_mthly!$E:$E,0),1)=0,"",INDEX(data_mthly!L:L,MATCH($C303,data_mthly!$E:$E,0),1)),"")</f>
        <v/>
      </c>
      <c r="K303" s="21" t="str">
        <f>IFERROR(IF(INDEX(data_mthly!M:M,MATCH($C303,data_mthly!$E:$E,0),1)=0,"",INDEX(data_mthly!M:M,MATCH($C303,data_mthly!$E:$E,0),1)),"")</f>
        <v/>
      </c>
      <c r="L303" s="86" t="str">
        <f>IFERROR(IF(INDEX(data_mthly!N:N,MATCH($C303,data_mthly!$E:$E,0),1)=0,"",INDEX(data_mthly!N:N,MATCH($C303,data_mthly!$E:$E,0),1)),"")</f>
        <v/>
      </c>
      <c r="M303" s="159"/>
      <c r="N303" s="155" t="str">
        <f>IFERROR(IF(INDEX(data_mthly!O:O,MATCH($C303,data_mthly!$E:$E,0),1)=0,"",INDEX(data_mthly!O:O,MATCH($C303,data_mthly!$E:$E,0),1)),"")</f>
        <v/>
      </c>
      <c r="O303" s="21" t="str">
        <f>IFERROR(IF(INDEX(data_mthly!P:P,MATCH($C303,data_mthly!$E:$E,0),1)=0,"",INDEX(data_mthly!P:P,MATCH($C303,data_mthly!$E:$E,0),1)),"")</f>
        <v/>
      </c>
      <c r="P303" s="145" t="str">
        <f>IFERROR(IF(INDEX(data_mthly!Q:Q,MATCH($C303,data_mthly!$E:$E,0),1)=0,"",INDEX(data_mthly!Q:Q,MATCH($C303,data_mthly!$E:$E,0),1)),"")</f>
        <v/>
      </c>
      <c r="Q303" s="145" t="str">
        <f>IFERROR(IF(INDEX(data_mthly!R:R,MATCH($C303,data_mthly!$E:$E,0),1)=0,"",INDEX(data_mthly!R:R,MATCH($C303,data_mthly!$E:$E,0),1)),"")</f>
        <v/>
      </c>
      <c r="R303" s="21" t="str">
        <f>IFERROR(IF(INDEX(data_mthly!S:S,MATCH($C303,data_mthly!$E:$E,0),1)=0,"",INDEX(data_mthly!S:S,MATCH($C303,data_mthly!$E:$E,0),1)),"")</f>
        <v/>
      </c>
      <c r="S303" s="145" t="str">
        <f>IFERROR(IF(INDEX(data_mthly!T:T,MATCH($C303,data_mthly!$E:$E,0),1)=0,"",INDEX(data_mthly!T:T,MATCH($C303,data_mthly!$E:$E,0),1)),"")</f>
        <v/>
      </c>
      <c r="T303" s="145" t="str">
        <f>IFERROR(IF(INDEX(data_mthly!U:U,MATCH($C303,data_mthly!$E:$E,0),1)=0,"",INDEX(data_mthly!U:U,MATCH($C303,data_mthly!$E:$E,0),1)),"")</f>
        <v/>
      </c>
      <c r="U303" s="21" t="str">
        <f>IFERROR(IF(INDEX(data_mthly!V:V,MATCH($C303,data_mthly!$E:$E,0),1)=0,"",INDEX(data_mthly!V:V,MATCH($C303,data_mthly!$E:$E,0),1)),"")</f>
        <v/>
      </c>
      <c r="V303" s="86" t="str">
        <f>IFERROR(IF(INDEX(data_mthly!W:W,MATCH($C303,data_mthly!$E:$E,0),1)=0,"",INDEX(data_mthly!W:W,MATCH($C303,data_mthly!$E:$E,0),1)),"")</f>
        <v/>
      </c>
      <c r="W303" s="160" t="str">
        <f t="shared" si="28"/>
        <v/>
      </c>
      <c r="X303" s="21" t="str">
        <f>IFERROR(IF(INDEX(data_mthly!Y:Y,MATCH($C303,data_mthly!$E:$E,0),1)=0,"",INDEX(data_mthly!Y:Y,MATCH($C303,data_mthly!$E:$E,0),1)),"")</f>
        <v/>
      </c>
      <c r="Y303" s="145" t="str">
        <f>IFERROR(IF(INDEX(data_mthly!Z:Z,MATCH($C303,data_mthly!$E:$E,0),1)=0,"",INDEX(data_mthly!Z:Z,MATCH($C303,data_mthly!$E:$E,0),1)),"")</f>
        <v/>
      </c>
      <c r="Z303" s="21" t="str">
        <f>IFERROR(IF(INDEX(data_mthly!AA:AA,MATCH($C303,data_mthly!$E:$E,0),1)=0,"",INDEX(data_mthly!AA:AA,MATCH($C303,data_mthly!$E:$E,0),1)),"")</f>
        <v/>
      </c>
      <c r="AA303" s="21" t="str">
        <f>IFERROR(IF(INDEX(data_mthly!AB:AB,MATCH($C303,data_mthly!$E:$E,0),1)=0,"",INDEX(data_mthly!AB:AB,MATCH($C303,data_mthly!$E:$E,0),1)),"")</f>
        <v/>
      </c>
      <c r="AB303" s="145" t="str">
        <f>IFERROR(IF(INDEX(data_mthly!AC:AC,MATCH($C303,data_mthly!$E:$E,0),1)=0,"",INDEX(data_mthly!AC:AC,MATCH($C303,data_mthly!$E:$E,0),1)),"")</f>
        <v/>
      </c>
      <c r="AC303" s="21" t="str">
        <f>IFERROR(IF(INDEX(data_mthly!AD:AD,MATCH($C303,data_mthly!$E:$E,0),1)=0,"",INDEX(data_mthly!AD:AD,MATCH($C303,data_mthly!$E:$E,0),1)),"")</f>
        <v/>
      </c>
      <c r="AD303" s="21" t="str">
        <f>IFERROR(IF(INDEX(data_mthly!AE:AE,MATCH($C303,data_mthly!$E:$E,0),1)=0,"",INDEX(data_mthly!AE:AE,MATCH($C303,data_mthly!$E:$E,0),1)),"")</f>
        <v/>
      </c>
      <c r="AE303" s="86" t="str">
        <f>IFERROR(IF(INDEX(data_mthly!AF:AF,MATCH($C303,data_mthly!$E:$E,0),1)=0,"",INDEX(data_mthly!AF:AF,MATCH($C303,data_mthly!$E:$E,0),1)),"")</f>
        <v/>
      </c>
      <c r="AG303" s="88">
        <f t="shared" si="29"/>
        <v>1</v>
      </c>
    </row>
    <row r="304" spans="1:33" ht="15.5">
      <c r="A304" s="88" t="str">
        <f t="shared" si="27"/>
        <v/>
      </c>
      <c r="B304" s="89" t="str">
        <f>IFERROR(IF(INDEX(data_mthly!C:C,MATCH($C304,data_mthly!$E:$E,0),1)=0,"",INDEX(data_mthly!C:C,MATCH($C304,data_mthly!$E:$E,0),1)),"")</f>
        <v/>
      </c>
      <c r="C304" s="112" t="str">
        <f t="shared" si="30"/>
        <v/>
      </c>
      <c r="D304" s="155" t="str">
        <f>IFERROR(IF(INDEX(data_mthly!F:F,MATCH($C304,data_mthly!$E:$E,0),1)=0,"",INDEX(data_mthly!F:F,MATCH($C304,data_mthly!$E:$E,0),1)),"")</f>
        <v/>
      </c>
      <c r="E304" s="21" t="str">
        <f>IFERROR(IF(INDEX(data_mthly!G:G,MATCH($C304,data_mthly!$E:$E,0),1)=0,"",INDEX(data_mthly!G:G,MATCH($C304,data_mthly!$E:$E,0),1)),"")</f>
        <v/>
      </c>
      <c r="F304" s="145" t="str">
        <f>IFERROR(IF(INDEX(data_mthly!H:H,MATCH($C304,data_mthly!$E:$E,0),1)=0,"",INDEX(data_mthly!H:H,MATCH($C304,data_mthly!$E:$E,0),1)),"")</f>
        <v/>
      </c>
      <c r="G304" s="145" t="str">
        <f>IFERROR(IF(INDEX(data_mthly!I:I,MATCH($C304,data_mthly!$E:$E,0),1)=0,"",INDEX(data_mthly!I:I,MATCH($C304,data_mthly!$E:$E,0),1)),"")</f>
        <v/>
      </c>
      <c r="H304" s="21" t="str">
        <f>IFERROR(IF(INDEX(data_mthly!J:J,MATCH($C304,data_mthly!$E:$E,0),1)=0,"",INDEX(data_mthly!J:J,MATCH($C304,data_mthly!$E:$E,0),1)),"")</f>
        <v/>
      </c>
      <c r="I304" s="145" t="str">
        <f>IFERROR(IF(INDEX(data_mthly!K:K,MATCH($C304,data_mthly!$E:$E,0),1)=0,"",INDEX(data_mthly!K:K,MATCH($C304,data_mthly!$E:$E,0),1)),"")</f>
        <v/>
      </c>
      <c r="J304" s="145" t="str">
        <f>IFERROR(IF(INDEX(data_mthly!L:L,MATCH($C304,data_mthly!$E:$E,0),1)=0,"",INDEX(data_mthly!L:L,MATCH($C304,data_mthly!$E:$E,0),1)),"")</f>
        <v/>
      </c>
      <c r="K304" s="21" t="str">
        <f>IFERROR(IF(INDEX(data_mthly!M:M,MATCH($C304,data_mthly!$E:$E,0),1)=0,"",INDEX(data_mthly!M:M,MATCH($C304,data_mthly!$E:$E,0),1)),"")</f>
        <v/>
      </c>
      <c r="L304" s="86" t="str">
        <f>IFERROR(IF(INDEX(data_mthly!N:N,MATCH($C304,data_mthly!$E:$E,0),1)=0,"",INDEX(data_mthly!N:N,MATCH($C304,data_mthly!$E:$E,0),1)),"")</f>
        <v/>
      </c>
      <c r="M304" s="159"/>
      <c r="N304" s="155" t="str">
        <f>IFERROR(IF(INDEX(data_mthly!O:O,MATCH($C304,data_mthly!$E:$E,0),1)=0,"",INDEX(data_mthly!O:O,MATCH($C304,data_mthly!$E:$E,0),1)),"")</f>
        <v/>
      </c>
      <c r="O304" s="21" t="str">
        <f>IFERROR(IF(INDEX(data_mthly!P:P,MATCH($C304,data_mthly!$E:$E,0),1)=0,"",INDEX(data_mthly!P:P,MATCH($C304,data_mthly!$E:$E,0),1)),"")</f>
        <v/>
      </c>
      <c r="P304" s="145" t="str">
        <f>IFERROR(IF(INDEX(data_mthly!Q:Q,MATCH($C304,data_mthly!$E:$E,0),1)=0,"",INDEX(data_mthly!Q:Q,MATCH($C304,data_mthly!$E:$E,0),1)),"")</f>
        <v/>
      </c>
      <c r="Q304" s="145" t="str">
        <f>IFERROR(IF(INDEX(data_mthly!R:R,MATCH($C304,data_mthly!$E:$E,0),1)=0,"",INDEX(data_mthly!R:R,MATCH($C304,data_mthly!$E:$E,0),1)),"")</f>
        <v/>
      </c>
      <c r="R304" s="21" t="str">
        <f>IFERROR(IF(INDEX(data_mthly!S:S,MATCH($C304,data_mthly!$E:$E,0),1)=0,"",INDEX(data_mthly!S:S,MATCH($C304,data_mthly!$E:$E,0),1)),"")</f>
        <v/>
      </c>
      <c r="S304" s="145" t="str">
        <f>IFERROR(IF(INDEX(data_mthly!T:T,MATCH($C304,data_mthly!$E:$E,0),1)=0,"",INDEX(data_mthly!T:T,MATCH($C304,data_mthly!$E:$E,0),1)),"")</f>
        <v/>
      </c>
      <c r="T304" s="145" t="str">
        <f>IFERROR(IF(INDEX(data_mthly!U:U,MATCH($C304,data_mthly!$E:$E,0),1)=0,"",INDEX(data_mthly!U:U,MATCH($C304,data_mthly!$E:$E,0),1)),"")</f>
        <v/>
      </c>
      <c r="U304" s="21" t="str">
        <f>IFERROR(IF(INDEX(data_mthly!V:V,MATCH($C304,data_mthly!$E:$E,0),1)=0,"",INDEX(data_mthly!V:V,MATCH($C304,data_mthly!$E:$E,0),1)),"")</f>
        <v/>
      </c>
      <c r="V304" s="86" t="str">
        <f>IFERROR(IF(INDEX(data_mthly!W:W,MATCH($C304,data_mthly!$E:$E,0),1)=0,"",INDEX(data_mthly!W:W,MATCH($C304,data_mthly!$E:$E,0),1)),"")</f>
        <v/>
      </c>
      <c r="W304" s="160" t="str">
        <f t="shared" si="28"/>
        <v/>
      </c>
      <c r="X304" s="21" t="str">
        <f>IFERROR(IF(INDEX(data_mthly!Y:Y,MATCH($C304,data_mthly!$E:$E,0),1)=0,"",INDEX(data_mthly!Y:Y,MATCH($C304,data_mthly!$E:$E,0),1)),"")</f>
        <v/>
      </c>
      <c r="Y304" s="145" t="str">
        <f>IFERROR(IF(INDEX(data_mthly!Z:Z,MATCH($C304,data_mthly!$E:$E,0),1)=0,"",INDEX(data_mthly!Z:Z,MATCH($C304,data_mthly!$E:$E,0),1)),"")</f>
        <v/>
      </c>
      <c r="Z304" s="21" t="str">
        <f>IFERROR(IF(INDEX(data_mthly!AA:AA,MATCH($C304,data_mthly!$E:$E,0),1)=0,"",INDEX(data_mthly!AA:AA,MATCH($C304,data_mthly!$E:$E,0),1)),"")</f>
        <v/>
      </c>
      <c r="AA304" s="21" t="str">
        <f>IFERROR(IF(INDEX(data_mthly!AB:AB,MATCH($C304,data_mthly!$E:$E,0),1)=0,"",INDEX(data_mthly!AB:AB,MATCH($C304,data_mthly!$E:$E,0),1)),"")</f>
        <v/>
      </c>
      <c r="AB304" s="145" t="str">
        <f>IFERROR(IF(INDEX(data_mthly!AC:AC,MATCH($C304,data_mthly!$E:$E,0),1)=0,"",INDEX(data_mthly!AC:AC,MATCH($C304,data_mthly!$E:$E,0),1)),"")</f>
        <v/>
      </c>
      <c r="AC304" s="21" t="str">
        <f>IFERROR(IF(INDEX(data_mthly!AD:AD,MATCH($C304,data_mthly!$E:$E,0),1)=0,"",INDEX(data_mthly!AD:AD,MATCH($C304,data_mthly!$E:$E,0),1)),"")</f>
        <v/>
      </c>
      <c r="AD304" s="21" t="str">
        <f>IFERROR(IF(INDEX(data_mthly!AE:AE,MATCH($C304,data_mthly!$E:$E,0),1)=0,"",INDEX(data_mthly!AE:AE,MATCH($C304,data_mthly!$E:$E,0),1)),"")</f>
        <v/>
      </c>
      <c r="AE304" s="86" t="str">
        <f>IFERROR(IF(INDEX(data_mthly!AF:AF,MATCH($C304,data_mthly!$E:$E,0),1)=0,"",INDEX(data_mthly!AF:AF,MATCH($C304,data_mthly!$E:$E,0),1)),"")</f>
        <v/>
      </c>
      <c r="AG304" s="88">
        <f t="shared" si="29"/>
        <v>2</v>
      </c>
    </row>
    <row r="305" spans="1:33" ht="15.5">
      <c r="A305" s="88" t="str">
        <f t="shared" si="27"/>
        <v/>
      </c>
      <c r="B305" s="89" t="str">
        <f>IFERROR(IF(INDEX(data_mthly!C:C,MATCH($C305,data_mthly!$E:$E,0),1)=0,"",INDEX(data_mthly!C:C,MATCH($C305,data_mthly!$E:$E,0),1)),"")</f>
        <v/>
      </c>
      <c r="C305" s="112" t="str">
        <f t="shared" si="30"/>
        <v/>
      </c>
      <c r="D305" s="155" t="str">
        <f>IFERROR(IF(INDEX(data_mthly!F:F,MATCH($C305,data_mthly!$E:$E,0),1)=0,"",INDEX(data_mthly!F:F,MATCH($C305,data_mthly!$E:$E,0),1)),"")</f>
        <v/>
      </c>
      <c r="E305" s="21" t="str">
        <f>IFERROR(IF(INDEX(data_mthly!G:G,MATCH($C305,data_mthly!$E:$E,0),1)=0,"",INDEX(data_mthly!G:G,MATCH($C305,data_mthly!$E:$E,0),1)),"")</f>
        <v/>
      </c>
      <c r="F305" s="145" t="str">
        <f>IFERROR(IF(INDEX(data_mthly!H:H,MATCH($C305,data_mthly!$E:$E,0),1)=0,"",INDEX(data_mthly!H:H,MATCH($C305,data_mthly!$E:$E,0),1)),"")</f>
        <v/>
      </c>
      <c r="G305" s="145" t="str">
        <f>IFERROR(IF(INDEX(data_mthly!I:I,MATCH($C305,data_mthly!$E:$E,0),1)=0,"",INDEX(data_mthly!I:I,MATCH($C305,data_mthly!$E:$E,0),1)),"")</f>
        <v/>
      </c>
      <c r="H305" s="21" t="str">
        <f>IFERROR(IF(INDEX(data_mthly!J:J,MATCH($C305,data_mthly!$E:$E,0),1)=0,"",INDEX(data_mthly!J:J,MATCH($C305,data_mthly!$E:$E,0),1)),"")</f>
        <v/>
      </c>
      <c r="I305" s="145" t="str">
        <f>IFERROR(IF(INDEX(data_mthly!K:K,MATCH($C305,data_mthly!$E:$E,0),1)=0,"",INDEX(data_mthly!K:K,MATCH($C305,data_mthly!$E:$E,0),1)),"")</f>
        <v/>
      </c>
      <c r="J305" s="145" t="str">
        <f>IFERROR(IF(INDEX(data_mthly!L:L,MATCH($C305,data_mthly!$E:$E,0),1)=0,"",INDEX(data_mthly!L:L,MATCH($C305,data_mthly!$E:$E,0),1)),"")</f>
        <v/>
      </c>
      <c r="K305" s="21" t="str">
        <f>IFERROR(IF(INDEX(data_mthly!M:M,MATCH($C305,data_mthly!$E:$E,0),1)=0,"",INDEX(data_mthly!M:M,MATCH($C305,data_mthly!$E:$E,0),1)),"")</f>
        <v/>
      </c>
      <c r="L305" s="86" t="str">
        <f>IFERROR(IF(INDEX(data_mthly!N:N,MATCH($C305,data_mthly!$E:$E,0),1)=0,"",INDEX(data_mthly!N:N,MATCH($C305,data_mthly!$E:$E,0),1)),"")</f>
        <v/>
      </c>
      <c r="M305" s="159"/>
      <c r="N305" s="155" t="str">
        <f>IFERROR(IF(INDEX(data_mthly!O:O,MATCH($C305,data_mthly!$E:$E,0),1)=0,"",INDEX(data_mthly!O:O,MATCH($C305,data_mthly!$E:$E,0),1)),"")</f>
        <v/>
      </c>
      <c r="O305" s="21" t="str">
        <f>IFERROR(IF(INDEX(data_mthly!P:P,MATCH($C305,data_mthly!$E:$E,0),1)=0,"",INDEX(data_mthly!P:P,MATCH($C305,data_mthly!$E:$E,0),1)),"")</f>
        <v/>
      </c>
      <c r="P305" s="145" t="str">
        <f>IFERROR(IF(INDEX(data_mthly!Q:Q,MATCH($C305,data_mthly!$E:$E,0),1)=0,"",INDEX(data_mthly!Q:Q,MATCH($C305,data_mthly!$E:$E,0),1)),"")</f>
        <v/>
      </c>
      <c r="Q305" s="145" t="str">
        <f>IFERROR(IF(INDEX(data_mthly!R:R,MATCH($C305,data_mthly!$E:$E,0),1)=0,"",INDEX(data_mthly!R:R,MATCH($C305,data_mthly!$E:$E,0),1)),"")</f>
        <v/>
      </c>
      <c r="R305" s="21" t="str">
        <f>IFERROR(IF(INDEX(data_mthly!S:S,MATCH($C305,data_mthly!$E:$E,0),1)=0,"",INDEX(data_mthly!S:S,MATCH($C305,data_mthly!$E:$E,0),1)),"")</f>
        <v/>
      </c>
      <c r="S305" s="145" t="str">
        <f>IFERROR(IF(INDEX(data_mthly!T:T,MATCH($C305,data_mthly!$E:$E,0),1)=0,"",INDEX(data_mthly!T:T,MATCH($C305,data_mthly!$E:$E,0),1)),"")</f>
        <v/>
      </c>
      <c r="T305" s="145" t="str">
        <f>IFERROR(IF(INDEX(data_mthly!U:U,MATCH($C305,data_mthly!$E:$E,0),1)=0,"",INDEX(data_mthly!U:U,MATCH($C305,data_mthly!$E:$E,0),1)),"")</f>
        <v/>
      </c>
      <c r="U305" s="21" t="str">
        <f>IFERROR(IF(INDEX(data_mthly!V:V,MATCH($C305,data_mthly!$E:$E,0),1)=0,"",INDEX(data_mthly!V:V,MATCH($C305,data_mthly!$E:$E,0),1)),"")</f>
        <v/>
      </c>
      <c r="V305" s="86" t="str">
        <f>IFERROR(IF(INDEX(data_mthly!W:W,MATCH($C305,data_mthly!$E:$E,0),1)=0,"",INDEX(data_mthly!W:W,MATCH($C305,data_mthly!$E:$E,0),1)),"")</f>
        <v/>
      </c>
      <c r="W305" s="160" t="str">
        <f t="shared" si="28"/>
        <v/>
      </c>
      <c r="X305" s="21" t="str">
        <f>IFERROR(IF(INDEX(data_mthly!Y:Y,MATCH($C305,data_mthly!$E:$E,0),1)=0,"",INDEX(data_mthly!Y:Y,MATCH($C305,data_mthly!$E:$E,0),1)),"")</f>
        <v/>
      </c>
      <c r="Y305" s="145" t="str">
        <f>IFERROR(IF(INDEX(data_mthly!Z:Z,MATCH($C305,data_mthly!$E:$E,0),1)=0,"",INDEX(data_mthly!Z:Z,MATCH($C305,data_mthly!$E:$E,0),1)),"")</f>
        <v/>
      </c>
      <c r="Z305" s="21" t="str">
        <f>IFERROR(IF(INDEX(data_mthly!AA:AA,MATCH($C305,data_mthly!$E:$E,0),1)=0,"",INDEX(data_mthly!AA:AA,MATCH($C305,data_mthly!$E:$E,0),1)),"")</f>
        <v/>
      </c>
      <c r="AA305" s="21" t="str">
        <f>IFERROR(IF(INDEX(data_mthly!AB:AB,MATCH($C305,data_mthly!$E:$E,0),1)=0,"",INDEX(data_mthly!AB:AB,MATCH($C305,data_mthly!$E:$E,0),1)),"")</f>
        <v/>
      </c>
      <c r="AB305" s="145" t="str">
        <f>IFERROR(IF(INDEX(data_mthly!AC:AC,MATCH($C305,data_mthly!$E:$E,0),1)=0,"",INDEX(data_mthly!AC:AC,MATCH($C305,data_mthly!$E:$E,0),1)),"")</f>
        <v/>
      </c>
      <c r="AC305" s="21" t="str">
        <f>IFERROR(IF(INDEX(data_mthly!AD:AD,MATCH($C305,data_mthly!$E:$E,0),1)=0,"",INDEX(data_mthly!AD:AD,MATCH($C305,data_mthly!$E:$E,0),1)),"")</f>
        <v/>
      </c>
      <c r="AD305" s="21" t="str">
        <f>IFERROR(IF(INDEX(data_mthly!AE:AE,MATCH($C305,data_mthly!$E:$E,0),1)=0,"",INDEX(data_mthly!AE:AE,MATCH($C305,data_mthly!$E:$E,0),1)),"")</f>
        <v/>
      </c>
      <c r="AE305" s="86" t="str">
        <f>IFERROR(IF(INDEX(data_mthly!AF:AF,MATCH($C305,data_mthly!$E:$E,0),1)=0,"",INDEX(data_mthly!AF:AF,MATCH($C305,data_mthly!$E:$E,0),1)),"")</f>
        <v/>
      </c>
      <c r="AG305" s="88">
        <f t="shared" si="29"/>
        <v>1</v>
      </c>
    </row>
    <row r="306" spans="1:33" ht="15.5">
      <c r="A306" s="88" t="str">
        <f t="shared" si="27"/>
        <v/>
      </c>
      <c r="B306" s="89" t="str">
        <f>IFERROR(IF(INDEX(data_mthly!C:C,MATCH($C306,data_mthly!$E:$E,0),1)=0,"",INDEX(data_mthly!C:C,MATCH($C306,data_mthly!$E:$E,0),1)),"")</f>
        <v/>
      </c>
      <c r="C306" s="112" t="str">
        <f t="shared" si="30"/>
        <v/>
      </c>
      <c r="D306" s="155" t="str">
        <f>IFERROR(IF(INDEX(data_mthly!F:F,MATCH($C306,data_mthly!$E:$E,0),1)=0,"",INDEX(data_mthly!F:F,MATCH($C306,data_mthly!$E:$E,0),1)),"")</f>
        <v/>
      </c>
      <c r="E306" s="21" t="str">
        <f>IFERROR(IF(INDEX(data_mthly!G:G,MATCH($C306,data_mthly!$E:$E,0),1)=0,"",INDEX(data_mthly!G:G,MATCH($C306,data_mthly!$E:$E,0),1)),"")</f>
        <v/>
      </c>
      <c r="F306" s="145" t="str">
        <f>IFERROR(IF(INDEX(data_mthly!H:H,MATCH($C306,data_mthly!$E:$E,0),1)=0,"",INDEX(data_mthly!H:H,MATCH($C306,data_mthly!$E:$E,0),1)),"")</f>
        <v/>
      </c>
      <c r="G306" s="145" t="str">
        <f>IFERROR(IF(INDEX(data_mthly!I:I,MATCH($C306,data_mthly!$E:$E,0),1)=0,"",INDEX(data_mthly!I:I,MATCH($C306,data_mthly!$E:$E,0),1)),"")</f>
        <v/>
      </c>
      <c r="H306" s="21" t="str">
        <f>IFERROR(IF(INDEX(data_mthly!J:J,MATCH($C306,data_mthly!$E:$E,0),1)=0,"",INDEX(data_mthly!J:J,MATCH($C306,data_mthly!$E:$E,0),1)),"")</f>
        <v/>
      </c>
      <c r="I306" s="145" t="str">
        <f>IFERROR(IF(INDEX(data_mthly!K:K,MATCH($C306,data_mthly!$E:$E,0),1)=0,"",INDEX(data_mthly!K:K,MATCH($C306,data_mthly!$E:$E,0),1)),"")</f>
        <v/>
      </c>
      <c r="J306" s="145" t="str">
        <f>IFERROR(IF(INDEX(data_mthly!L:L,MATCH($C306,data_mthly!$E:$E,0),1)=0,"",INDEX(data_mthly!L:L,MATCH($C306,data_mthly!$E:$E,0),1)),"")</f>
        <v/>
      </c>
      <c r="K306" s="21" t="str">
        <f>IFERROR(IF(INDEX(data_mthly!M:M,MATCH($C306,data_mthly!$E:$E,0),1)=0,"",INDEX(data_mthly!M:M,MATCH($C306,data_mthly!$E:$E,0),1)),"")</f>
        <v/>
      </c>
      <c r="L306" s="86" t="str">
        <f>IFERROR(IF(INDEX(data_mthly!N:N,MATCH($C306,data_mthly!$E:$E,0),1)=0,"",INDEX(data_mthly!N:N,MATCH($C306,data_mthly!$E:$E,0),1)),"")</f>
        <v/>
      </c>
      <c r="M306" s="159"/>
      <c r="N306" s="155" t="str">
        <f>IFERROR(IF(INDEX(data_mthly!O:O,MATCH($C306,data_mthly!$E:$E,0),1)=0,"",INDEX(data_mthly!O:O,MATCH($C306,data_mthly!$E:$E,0),1)),"")</f>
        <v/>
      </c>
      <c r="O306" s="21" t="str">
        <f>IFERROR(IF(INDEX(data_mthly!P:P,MATCH($C306,data_mthly!$E:$E,0),1)=0,"",INDEX(data_mthly!P:P,MATCH($C306,data_mthly!$E:$E,0),1)),"")</f>
        <v/>
      </c>
      <c r="P306" s="145" t="str">
        <f>IFERROR(IF(INDEX(data_mthly!Q:Q,MATCH($C306,data_mthly!$E:$E,0),1)=0,"",INDEX(data_mthly!Q:Q,MATCH($C306,data_mthly!$E:$E,0),1)),"")</f>
        <v/>
      </c>
      <c r="Q306" s="145" t="str">
        <f>IFERROR(IF(INDEX(data_mthly!R:R,MATCH($C306,data_mthly!$E:$E,0),1)=0,"",INDEX(data_mthly!R:R,MATCH($C306,data_mthly!$E:$E,0),1)),"")</f>
        <v/>
      </c>
      <c r="R306" s="21" t="str">
        <f>IFERROR(IF(INDEX(data_mthly!S:S,MATCH($C306,data_mthly!$E:$E,0),1)=0,"",INDEX(data_mthly!S:S,MATCH($C306,data_mthly!$E:$E,0),1)),"")</f>
        <v/>
      </c>
      <c r="S306" s="145" t="str">
        <f>IFERROR(IF(INDEX(data_mthly!T:T,MATCH($C306,data_mthly!$E:$E,0),1)=0,"",INDEX(data_mthly!T:T,MATCH($C306,data_mthly!$E:$E,0),1)),"")</f>
        <v/>
      </c>
      <c r="T306" s="145" t="str">
        <f>IFERROR(IF(INDEX(data_mthly!U:U,MATCH($C306,data_mthly!$E:$E,0),1)=0,"",INDEX(data_mthly!U:U,MATCH($C306,data_mthly!$E:$E,0),1)),"")</f>
        <v/>
      </c>
      <c r="U306" s="21" t="str">
        <f>IFERROR(IF(INDEX(data_mthly!V:V,MATCH($C306,data_mthly!$E:$E,0),1)=0,"",INDEX(data_mthly!V:V,MATCH($C306,data_mthly!$E:$E,0),1)),"")</f>
        <v/>
      </c>
      <c r="V306" s="86" t="str">
        <f>IFERROR(IF(INDEX(data_mthly!W:W,MATCH($C306,data_mthly!$E:$E,0),1)=0,"",INDEX(data_mthly!W:W,MATCH($C306,data_mthly!$E:$E,0),1)),"")</f>
        <v/>
      </c>
      <c r="W306" s="160" t="str">
        <f t="shared" si="28"/>
        <v/>
      </c>
      <c r="X306" s="21" t="str">
        <f>IFERROR(IF(INDEX(data_mthly!Y:Y,MATCH($C306,data_mthly!$E:$E,0),1)=0,"",INDEX(data_mthly!Y:Y,MATCH($C306,data_mthly!$E:$E,0),1)),"")</f>
        <v/>
      </c>
      <c r="Y306" s="145" t="str">
        <f>IFERROR(IF(INDEX(data_mthly!Z:Z,MATCH($C306,data_mthly!$E:$E,0),1)=0,"",INDEX(data_mthly!Z:Z,MATCH($C306,data_mthly!$E:$E,0),1)),"")</f>
        <v/>
      </c>
      <c r="Z306" s="21" t="str">
        <f>IFERROR(IF(INDEX(data_mthly!AA:AA,MATCH($C306,data_mthly!$E:$E,0),1)=0,"",INDEX(data_mthly!AA:AA,MATCH($C306,data_mthly!$E:$E,0),1)),"")</f>
        <v/>
      </c>
      <c r="AA306" s="21" t="str">
        <f>IFERROR(IF(INDEX(data_mthly!AB:AB,MATCH($C306,data_mthly!$E:$E,0),1)=0,"",INDEX(data_mthly!AB:AB,MATCH($C306,data_mthly!$E:$E,0),1)),"")</f>
        <v/>
      </c>
      <c r="AB306" s="145" t="str">
        <f>IFERROR(IF(INDEX(data_mthly!AC:AC,MATCH($C306,data_mthly!$E:$E,0),1)=0,"",INDEX(data_mthly!AC:AC,MATCH($C306,data_mthly!$E:$E,0),1)),"")</f>
        <v/>
      </c>
      <c r="AC306" s="21" t="str">
        <f>IFERROR(IF(INDEX(data_mthly!AD:AD,MATCH($C306,data_mthly!$E:$E,0),1)=0,"",INDEX(data_mthly!AD:AD,MATCH($C306,data_mthly!$E:$E,0),1)),"")</f>
        <v/>
      </c>
      <c r="AD306" s="21" t="str">
        <f>IFERROR(IF(INDEX(data_mthly!AE:AE,MATCH($C306,data_mthly!$E:$E,0),1)=0,"",INDEX(data_mthly!AE:AE,MATCH($C306,data_mthly!$E:$E,0),1)),"")</f>
        <v/>
      </c>
      <c r="AE306" s="86" t="str">
        <f>IFERROR(IF(INDEX(data_mthly!AF:AF,MATCH($C306,data_mthly!$E:$E,0),1)=0,"",INDEX(data_mthly!AF:AF,MATCH($C306,data_mthly!$E:$E,0),1)),"")</f>
        <v/>
      </c>
      <c r="AG306" s="88">
        <f t="shared" si="29"/>
        <v>2</v>
      </c>
    </row>
    <row r="307" spans="1:33" ht="15.5">
      <c r="A307" s="88" t="str">
        <f t="shared" si="27"/>
        <v/>
      </c>
      <c r="B307" s="89" t="str">
        <f>IFERROR(IF(INDEX(data_mthly!C:C,MATCH($C307,data_mthly!$E:$E,0),1)=0,"",INDEX(data_mthly!C:C,MATCH($C307,data_mthly!$E:$E,0),1)),"")</f>
        <v/>
      </c>
      <c r="C307" s="112" t="str">
        <f t="shared" si="30"/>
        <v/>
      </c>
      <c r="D307" s="155" t="str">
        <f>IFERROR(IF(INDEX(data_mthly!F:F,MATCH($C307,data_mthly!$E:$E,0),1)=0,"",INDEX(data_mthly!F:F,MATCH($C307,data_mthly!$E:$E,0),1)),"")</f>
        <v/>
      </c>
      <c r="E307" s="21" t="str">
        <f>IFERROR(IF(INDEX(data_mthly!G:G,MATCH($C307,data_mthly!$E:$E,0),1)=0,"",INDEX(data_mthly!G:G,MATCH($C307,data_mthly!$E:$E,0),1)),"")</f>
        <v/>
      </c>
      <c r="F307" s="145" t="str">
        <f>IFERROR(IF(INDEX(data_mthly!H:H,MATCH($C307,data_mthly!$E:$E,0),1)=0,"",INDEX(data_mthly!H:H,MATCH($C307,data_mthly!$E:$E,0),1)),"")</f>
        <v/>
      </c>
      <c r="G307" s="145" t="str">
        <f>IFERROR(IF(INDEX(data_mthly!I:I,MATCH($C307,data_mthly!$E:$E,0),1)=0,"",INDEX(data_mthly!I:I,MATCH($C307,data_mthly!$E:$E,0),1)),"")</f>
        <v/>
      </c>
      <c r="H307" s="21" t="str">
        <f>IFERROR(IF(INDEX(data_mthly!J:J,MATCH($C307,data_mthly!$E:$E,0),1)=0,"",INDEX(data_mthly!J:J,MATCH($C307,data_mthly!$E:$E,0),1)),"")</f>
        <v/>
      </c>
      <c r="I307" s="145" t="str">
        <f>IFERROR(IF(INDEX(data_mthly!K:K,MATCH($C307,data_mthly!$E:$E,0),1)=0,"",INDEX(data_mthly!K:K,MATCH($C307,data_mthly!$E:$E,0),1)),"")</f>
        <v/>
      </c>
      <c r="J307" s="145" t="str">
        <f>IFERROR(IF(INDEX(data_mthly!L:L,MATCH($C307,data_mthly!$E:$E,0),1)=0,"",INDEX(data_mthly!L:L,MATCH($C307,data_mthly!$E:$E,0),1)),"")</f>
        <v/>
      </c>
      <c r="K307" s="21" t="str">
        <f>IFERROR(IF(INDEX(data_mthly!M:M,MATCH($C307,data_mthly!$E:$E,0),1)=0,"",INDEX(data_mthly!M:M,MATCH($C307,data_mthly!$E:$E,0),1)),"")</f>
        <v/>
      </c>
      <c r="L307" s="86" t="str">
        <f>IFERROR(IF(INDEX(data_mthly!N:N,MATCH($C307,data_mthly!$E:$E,0),1)=0,"",INDEX(data_mthly!N:N,MATCH($C307,data_mthly!$E:$E,0),1)),"")</f>
        <v/>
      </c>
      <c r="M307" s="159"/>
      <c r="N307" s="155" t="str">
        <f>IFERROR(IF(INDEX(data_mthly!O:O,MATCH($C307,data_mthly!$E:$E,0),1)=0,"",INDEX(data_mthly!O:O,MATCH($C307,data_mthly!$E:$E,0),1)),"")</f>
        <v/>
      </c>
      <c r="O307" s="21" t="str">
        <f>IFERROR(IF(INDEX(data_mthly!P:P,MATCH($C307,data_mthly!$E:$E,0),1)=0,"",INDEX(data_mthly!P:P,MATCH($C307,data_mthly!$E:$E,0),1)),"")</f>
        <v/>
      </c>
      <c r="P307" s="145" t="str">
        <f>IFERROR(IF(INDEX(data_mthly!Q:Q,MATCH($C307,data_mthly!$E:$E,0),1)=0,"",INDEX(data_mthly!Q:Q,MATCH($C307,data_mthly!$E:$E,0),1)),"")</f>
        <v/>
      </c>
      <c r="Q307" s="145" t="str">
        <f>IFERROR(IF(INDEX(data_mthly!R:R,MATCH($C307,data_mthly!$E:$E,0),1)=0,"",INDEX(data_mthly!R:R,MATCH($C307,data_mthly!$E:$E,0),1)),"")</f>
        <v/>
      </c>
      <c r="R307" s="21" t="str">
        <f>IFERROR(IF(INDEX(data_mthly!S:S,MATCH($C307,data_mthly!$E:$E,0),1)=0,"",INDEX(data_mthly!S:S,MATCH($C307,data_mthly!$E:$E,0),1)),"")</f>
        <v/>
      </c>
      <c r="S307" s="145" t="str">
        <f>IFERROR(IF(INDEX(data_mthly!T:T,MATCH($C307,data_mthly!$E:$E,0),1)=0,"",INDEX(data_mthly!T:T,MATCH($C307,data_mthly!$E:$E,0),1)),"")</f>
        <v/>
      </c>
      <c r="T307" s="145" t="str">
        <f>IFERROR(IF(INDEX(data_mthly!U:U,MATCH($C307,data_mthly!$E:$E,0),1)=0,"",INDEX(data_mthly!U:U,MATCH($C307,data_mthly!$E:$E,0),1)),"")</f>
        <v/>
      </c>
      <c r="U307" s="21" t="str">
        <f>IFERROR(IF(INDEX(data_mthly!V:V,MATCH($C307,data_mthly!$E:$E,0),1)=0,"",INDEX(data_mthly!V:V,MATCH($C307,data_mthly!$E:$E,0),1)),"")</f>
        <v/>
      </c>
      <c r="V307" s="86" t="str">
        <f>IFERROR(IF(INDEX(data_mthly!W:W,MATCH($C307,data_mthly!$E:$E,0),1)=0,"",INDEX(data_mthly!W:W,MATCH($C307,data_mthly!$E:$E,0),1)),"")</f>
        <v/>
      </c>
      <c r="W307" s="160" t="str">
        <f t="shared" si="28"/>
        <v/>
      </c>
      <c r="X307" s="21" t="str">
        <f>IFERROR(IF(INDEX(data_mthly!Y:Y,MATCH($C307,data_mthly!$E:$E,0),1)=0,"",INDEX(data_mthly!Y:Y,MATCH($C307,data_mthly!$E:$E,0),1)),"")</f>
        <v/>
      </c>
      <c r="Y307" s="145" t="str">
        <f>IFERROR(IF(INDEX(data_mthly!Z:Z,MATCH($C307,data_mthly!$E:$E,0),1)=0,"",INDEX(data_mthly!Z:Z,MATCH($C307,data_mthly!$E:$E,0),1)),"")</f>
        <v/>
      </c>
      <c r="Z307" s="21" t="str">
        <f>IFERROR(IF(INDEX(data_mthly!AA:AA,MATCH($C307,data_mthly!$E:$E,0),1)=0,"",INDEX(data_mthly!AA:AA,MATCH($C307,data_mthly!$E:$E,0),1)),"")</f>
        <v/>
      </c>
      <c r="AA307" s="21" t="str">
        <f>IFERROR(IF(INDEX(data_mthly!AB:AB,MATCH($C307,data_mthly!$E:$E,0),1)=0,"",INDEX(data_mthly!AB:AB,MATCH($C307,data_mthly!$E:$E,0),1)),"")</f>
        <v/>
      </c>
      <c r="AB307" s="145" t="str">
        <f>IFERROR(IF(INDEX(data_mthly!AC:AC,MATCH($C307,data_mthly!$E:$E,0),1)=0,"",INDEX(data_mthly!AC:AC,MATCH($C307,data_mthly!$E:$E,0),1)),"")</f>
        <v/>
      </c>
      <c r="AC307" s="21" t="str">
        <f>IFERROR(IF(INDEX(data_mthly!AD:AD,MATCH($C307,data_mthly!$E:$E,0),1)=0,"",INDEX(data_mthly!AD:AD,MATCH($C307,data_mthly!$E:$E,0),1)),"")</f>
        <v/>
      </c>
      <c r="AD307" s="21" t="str">
        <f>IFERROR(IF(INDEX(data_mthly!AE:AE,MATCH($C307,data_mthly!$E:$E,0),1)=0,"",INDEX(data_mthly!AE:AE,MATCH($C307,data_mthly!$E:$E,0),1)),"")</f>
        <v/>
      </c>
      <c r="AE307" s="86" t="str">
        <f>IFERROR(IF(INDEX(data_mthly!AF:AF,MATCH($C307,data_mthly!$E:$E,0),1)=0,"",INDEX(data_mthly!AF:AF,MATCH($C307,data_mthly!$E:$E,0),1)),"")</f>
        <v/>
      </c>
      <c r="AG307" s="88">
        <f t="shared" si="29"/>
        <v>1</v>
      </c>
    </row>
    <row r="308" spans="1:33" ht="15.5">
      <c r="A308" s="88" t="str">
        <f t="shared" si="27"/>
        <v/>
      </c>
      <c r="B308" s="89" t="str">
        <f>IFERROR(IF(INDEX(data_mthly!C:C,MATCH($C308,data_mthly!$E:$E,0),1)=0,"",INDEX(data_mthly!C:C,MATCH($C308,data_mthly!$E:$E,0),1)),"")</f>
        <v/>
      </c>
      <c r="C308" s="112" t="str">
        <f t="shared" si="30"/>
        <v/>
      </c>
      <c r="D308" s="155" t="str">
        <f>IFERROR(IF(INDEX(data_mthly!F:F,MATCH($C308,data_mthly!$E:$E,0),1)=0,"",INDEX(data_mthly!F:F,MATCH($C308,data_mthly!$E:$E,0),1)),"")</f>
        <v/>
      </c>
      <c r="E308" s="21" t="str">
        <f>IFERROR(IF(INDEX(data_mthly!G:G,MATCH($C308,data_mthly!$E:$E,0),1)=0,"",INDEX(data_mthly!G:G,MATCH($C308,data_mthly!$E:$E,0),1)),"")</f>
        <v/>
      </c>
      <c r="F308" s="145" t="str">
        <f>IFERROR(IF(INDEX(data_mthly!H:H,MATCH($C308,data_mthly!$E:$E,0),1)=0,"",INDEX(data_mthly!H:H,MATCH($C308,data_mthly!$E:$E,0),1)),"")</f>
        <v/>
      </c>
      <c r="G308" s="145" t="str">
        <f>IFERROR(IF(INDEX(data_mthly!I:I,MATCH($C308,data_mthly!$E:$E,0),1)=0,"",INDEX(data_mthly!I:I,MATCH($C308,data_mthly!$E:$E,0),1)),"")</f>
        <v/>
      </c>
      <c r="H308" s="21" t="str">
        <f>IFERROR(IF(INDEX(data_mthly!J:J,MATCH($C308,data_mthly!$E:$E,0),1)=0,"",INDEX(data_mthly!J:J,MATCH($C308,data_mthly!$E:$E,0),1)),"")</f>
        <v/>
      </c>
      <c r="I308" s="145" t="str">
        <f>IFERROR(IF(INDEX(data_mthly!K:K,MATCH($C308,data_mthly!$E:$E,0),1)=0,"",INDEX(data_mthly!K:K,MATCH($C308,data_mthly!$E:$E,0),1)),"")</f>
        <v/>
      </c>
      <c r="J308" s="145" t="str">
        <f>IFERROR(IF(INDEX(data_mthly!L:L,MATCH($C308,data_mthly!$E:$E,0),1)=0,"",INDEX(data_mthly!L:L,MATCH($C308,data_mthly!$E:$E,0),1)),"")</f>
        <v/>
      </c>
      <c r="K308" s="21" t="str">
        <f>IFERROR(IF(INDEX(data_mthly!M:M,MATCH($C308,data_mthly!$E:$E,0),1)=0,"",INDEX(data_mthly!M:M,MATCH($C308,data_mthly!$E:$E,0),1)),"")</f>
        <v/>
      </c>
      <c r="L308" s="86" t="str">
        <f>IFERROR(IF(INDEX(data_mthly!N:N,MATCH($C308,data_mthly!$E:$E,0),1)=0,"",INDEX(data_mthly!N:N,MATCH($C308,data_mthly!$E:$E,0),1)),"")</f>
        <v/>
      </c>
      <c r="M308" s="159"/>
      <c r="N308" s="155" t="str">
        <f>IFERROR(IF(INDEX(data_mthly!O:O,MATCH($C308,data_mthly!$E:$E,0),1)=0,"",INDEX(data_mthly!O:O,MATCH($C308,data_mthly!$E:$E,0),1)),"")</f>
        <v/>
      </c>
      <c r="O308" s="21" t="str">
        <f>IFERROR(IF(INDEX(data_mthly!P:P,MATCH($C308,data_mthly!$E:$E,0),1)=0,"",INDEX(data_mthly!P:P,MATCH($C308,data_mthly!$E:$E,0),1)),"")</f>
        <v/>
      </c>
      <c r="P308" s="145" t="str">
        <f>IFERROR(IF(INDEX(data_mthly!Q:Q,MATCH($C308,data_mthly!$E:$E,0),1)=0,"",INDEX(data_mthly!Q:Q,MATCH($C308,data_mthly!$E:$E,0),1)),"")</f>
        <v/>
      </c>
      <c r="Q308" s="145" t="str">
        <f>IFERROR(IF(INDEX(data_mthly!R:R,MATCH($C308,data_mthly!$E:$E,0),1)=0,"",INDEX(data_mthly!R:R,MATCH($C308,data_mthly!$E:$E,0),1)),"")</f>
        <v/>
      </c>
      <c r="R308" s="21" t="str">
        <f>IFERROR(IF(INDEX(data_mthly!S:S,MATCH($C308,data_mthly!$E:$E,0),1)=0,"",INDEX(data_mthly!S:S,MATCH($C308,data_mthly!$E:$E,0),1)),"")</f>
        <v/>
      </c>
      <c r="S308" s="145" t="str">
        <f>IFERROR(IF(INDEX(data_mthly!T:T,MATCH($C308,data_mthly!$E:$E,0),1)=0,"",INDEX(data_mthly!T:T,MATCH($C308,data_mthly!$E:$E,0),1)),"")</f>
        <v/>
      </c>
      <c r="T308" s="145" t="str">
        <f>IFERROR(IF(INDEX(data_mthly!U:U,MATCH($C308,data_mthly!$E:$E,0),1)=0,"",INDEX(data_mthly!U:U,MATCH($C308,data_mthly!$E:$E,0),1)),"")</f>
        <v/>
      </c>
      <c r="U308" s="21" t="str">
        <f>IFERROR(IF(INDEX(data_mthly!V:V,MATCH($C308,data_mthly!$E:$E,0),1)=0,"",INDEX(data_mthly!V:V,MATCH($C308,data_mthly!$E:$E,0),1)),"")</f>
        <v/>
      </c>
      <c r="V308" s="86" t="str">
        <f>IFERROR(IF(INDEX(data_mthly!W:W,MATCH($C308,data_mthly!$E:$E,0),1)=0,"",INDEX(data_mthly!W:W,MATCH($C308,data_mthly!$E:$E,0),1)),"")</f>
        <v/>
      </c>
      <c r="W308" s="160" t="str">
        <f t="shared" si="28"/>
        <v/>
      </c>
      <c r="X308" s="21" t="str">
        <f>IFERROR(IF(INDEX(data_mthly!Y:Y,MATCH($C308,data_mthly!$E:$E,0),1)=0,"",INDEX(data_mthly!Y:Y,MATCH($C308,data_mthly!$E:$E,0),1)),"")</f>
        <v/>
      </c>
      <c r="Y308" s="145" t="str">
        <f>IFERROR(IF(INDEX(data_mthly!Z:Z,MATCH($C308,data_mthly!$E:$E,0),1)=0,"",INDEX(data_mthly!Z:Z,MATCH($C308,data_mthly!$E:$E,0),1)),"")</f>
        <v/>
      </c>
      <c r="Z308" s="21" t="str">
        <f>IFERROR(IF(INDEX(data_mthly!AA:AA,MATCH($C308,data_mthly!$E:$E,0),1)=0,"",INDEX(data_mthly!AA:AA,MATCH($C308,data_mthly!$E:$E,0),1)),"")</f>
        <v/>
      </c>
      <c r="AA308" s="21" t="str">
        <f>IFERROR(IF(INDEX(data_mthly!AB:AB,MATCH($C308,data_mthly!$E:$E,0),1)=0,"",INDEX(data_mthly!AB:AB,MATCH($C308,data_mthly!$E:$E,0),1)),"")</f>
        <v/>
      </c>
      <c r="AB308" s="145" t="str">
        <f>IFERROR(IF(INDEX(data_mthly!AC:AC,MATCH($C308,data_mthly!$E:$E,0),1)=0,"",INDEX(data_mthly!AC:AC,MATCH($C308,data_mthly!$E:$E,0),1)),"")</f>
        <v/>
      </c>
      <c r="AC308" s="21" t="str">
        <f>IFERROR(IF(INDEX(data_mthly!AD:AD,MATCH($C308,data_mthly!$E:$E,0),1)=0,"",INDEX(data_mthly!AD:AD,MATCH($C308,data_mthly!$E:$E,0),1)),"")</f>
        <v/>
      </c>
      <c r="AD308" s="21" t="str">
        <f>IFERROR(IF(INDEX(data_mthly!AE:AE,MATCH($C308,data_mthly!$E:$E,0),1)=0,"",INDEX(data_mthly!AE:AE,MATCH($C308,data_mthly!$E:$E,0),1)),"")</f>
        <v/>
      </c>
      <c r="AE308" s="86" t="str">
        <f>IFERROR(IF(INDEX(data_mthly!AF:AF,MATCH($C308,data_mthly!$E:$E,0),1)=0,"",INDEX(data_mthly!AF:AF,MATCH($C308,data_mthly!$E:$E,0),1)),"")</f>
        <v/>
      </c>
      <c r="AG308" s="88">
        <f t="shared" si="29"/>
        <v>2</v>
      </c>
    </row>
    <row r="309" spans="1:33" ht="15.5">
      <c r="A309" s="88" t="str">
        <f t="shared" si="27"/>
        <v/>
      </c>
      <c r="B309" s="89" t="str">
        <f>IFERROR(IF(INDEX(data_mthly!C:C,MATCH($C309,data_mthly!$E:$E,0),1)=0,"",INDEX(data_mthly!C:C,MATCH($C309,data_mthly!$E:$E,0),1)),"")</f>
        <v/>
      </c>
      <c r="C309" s="112" t="str">
        <f t="shared" si="30"/>
        <v/>
      </c>
      <c r="D309" s="155" t="str">
        <f>IFERROR(IF(INDEX(data_mthly!F:F,MATCH($C309,data_mthly!$E:$E,0),1)=0,"",INDEX(data_mthly!F:F,MATCH($C309,data_mthly!$E:$E,0),1)),"")</f>
        <v/>
      </c>
      <c r="E309" s="21" t="str">
        <f>IFERROR(IF(INDEX(data_mthly!G:G,MATCH($C309,data_mthly!$E:$E,0),1)=0,"",INDEX(data_mthly!G:G,MATCH($C309,data_mthly!$E:$E,0),1)),"")</f>
        <v/>
      </c>
      <c r="F309" s="145" t="str">
        <f>IFERROR(IF(INDEX(data_mthly!H:H,MATCH($C309,data_mthly!$E:$E,0),1)=0,"",INDEX(data_mthly!H:H,MATCH($C309,data_mthly!$E:$E,0),1)),"")</f>
        <v/>
      </c>
      <c r="G309" s="145" t="str">
        <f>IFERROR(IF(INDEX(data_mthly!I:I,MATCH($C309,data_mthly!$E:$E,0),1)=0,"",INDEX(data_mthly!I:I,MATCH($C309,data_mthly!$E:$E,0),1)),"")</f>
        <v/>
      </c>
      <c r="H309" s="21" t="str">
        <f>IFERROR(IF(INDEX(data_mthly!J:J,MATCH($C309,data_mthly!$E:$E,0),1)=0,"",INDEX(data_mthly!J:J,MATCH($C309,data_mthly!$E:$E,0),1)),"")</f>
        <v/>
      </c>
      <c r="I309" s="145" t="str">
        <f>IFERROR(IF(INDEX(data_mthly!K:K,MATCH($C309,data_mthly!$E:$E,0),1)=0,"",INDEX(data_mthly!K:K,MATCH($C309,data_mthly!$E:$E,0),1)),"")</f>
        <v/>
      </c>
      <c r="J309" s="145" t="str">
        <f>IFERROR(IF(INDEX(data_mthly!L:L,MATCH($C309,data_mthly!$E:$E,0),1)=0,"",INDEX(data_mthly!L:L,MATCH($C309,data_mthly!$E:$E,0),1)),"")</f>
        <v/>
      </c>
      <c r="K309" s="21" t="str">
        <f>IFERROR(IF(INDEX(data_mthly!M:M,MATCH($C309,data_mthly!$E:$E,0),1)=0,"",INDEX(data_mthly!M:M,MATCH($C309,data_mthly!$E:$E,0),1)),"")</f>
        <v/>
      </c>
      <c r="L309" s="86" t="str">
        <f>IFERROR(IF(INDEX(data_mthly!N:N,MATCH($C309,data_mthly!$E:$E,0),1)=0,"",INDEX(data_mthly!N:N,MATCH($C309,data_mthly!$E:$E,0),1)),"")</f>
        <v/>
      </c>
      <c r="M309" s="159"/>
      <c r="N309" s="155" t="str">
        <f>IFERROR(IF(INDEX(data_mthly!O:O,MATCH($C309,data_mthly!$E:$E,0),1)=0,"",INDEX(data_mthly!O:O,MATCH($C309,data_mthly!$E:$E,0),1)),"")</f>
        <v/>
      </c>
      <c r="O309" s="21" t="str">
        <f>IFERROR(IF(INDEX(data_mthly!P:P,MATCH($C309,data_mthly!$E:$E,0),1)=0,"",INDEX(data_mthly!P:P,MATCH($C309,data_mthly!$E:$E,0),1)),"")</f>
        <v/>
      </c>
      <c r="P309" s="145" t="str">
        <f>IFERROR(IF(INDEX(data_mthly!Q:Q,MATCH($C309,data_mthly!$E:$E,0),1)=0,"",INDEX(data_mthly!Q:Q,MATCH($C309,data_mthly!$E:$E,0),1)),"")</f>
        <v/>
      </c>
      <c r="Q309" s="145" t="str">
        <f>IFERROR(IF(INDEX(data_mthly!R:R,MATCH($C309,data_mthly!$E:$E,0),1)=0,"",INDEX(data_mthly!R:R,MATCH($C309,data_mthly!$E:$E,0),1)),"")</f>
        <v/>
      </c>
      <c r="R309" s="21" t="str">
        <f>IFERROR(IF(INDEX(data_mthly!S:S,MATCH($C309,data_mthly!$E:$E,0),1)=0,"",INDEX(data_mthly!S:S,MATCH($C309,data_mthly!$E:$E,0),1)),"")</f>
        <v/>
      </c>
      <c r="S309" s="145" t="str">
        <f>IFERROR(IF(INDEX(data_mthly!T:T,MATCH($C309,data_mthly!$E:$E,0),1)=0,"",INDEX(data_mthly!T:T,MATCH($C309,data_mthly!$E:$E,0),1)),"")</f>
        <v/>
      </c>
      <c r="T309" s="145" t="str">
        <f>IFERROR(IF(INDEX(data_mthly!U:U,MATCH($C309,data_mthly!$E:$E,0),1)=0,"",INDEX(data_mthly!U:U,MATCH($C309,data_mthly!$E:$E,0),1)),"")</f>
        <v/>
      </c>
      <c r="U309" s="21" t="str">
        <f>IFERROR(IF(INDEX(data_mthly!V:V,MATCH($C309,data_mthly!$E:$E,0),1)=0,"",INDEX(data_mthly!V:V,MATCH($C309,data_mthly!$E:$E,0),1)),"")</f>
        <v/>
      </c>
      <c r="V309" s="86" t="str">
        <f>IFERROR(IF(INDEX(data_mthly!W:W,MATCH($C309,data_mthly!$E:$E,0),1)=0,"",INDEX(data_mthly!W:W,MATCH($C309,data_mthly!$E:$E,0),1)),"")</f>
        <v/>
      </c>
      <c r="W309" s="160" t="str">
        <f t="shared" si="28"/>
        <v/>
      </c>
      <c r="X309" s="21" t="str">
        <f>IFERROR(IF(INDEX(data_mthly!Y:Y,MATCH($C309,data_mthly!$E:$E,0),1)=0,"",INDEX(data_mthly!Y:Y,MATCH($C309,data_mthly!$E:$E,0),1)),"")</f>
        <v/>
      </c>
      <c r="Y309" s="145" t="str">
        <f>IFERROR(IF(INDEX(data_mthly!Z:Z,MATCH($C309,data_mthly!$E:$E,0),1)=0,"",INDEX(data_mthly!Z:Z,MATCH($C309,data_mthly!$E:$E,0),1)),"")</f>
        <v/>
      </c>
      <c r="Z309" s="21" t="str">
        <f>IFERROR(IF(INDEX(data_mthly!AA:AA,MATCH($C309,data_mthly!$E:$E,0),1)=0,"",INDEX(data_mthly!AA:AA,MATCH($C309,data_mthly!$E:$E,0),1)),"")</f>
        <v/>
      </c>
      <c r="AA309" s="21" t="str">
        <f>IFERROR(IF(INDEX(data_mthly!AB:AB,MATCH($C309,data_mthly!$E:$E,0),1)=0,"",INDEX(data_mthly!AB:AB,MATCH($C309,data_mthly!$E:$E,0),1)),"")</f>
        <v/>
      </c>
      <c r="AB309" s="145" t="str">
        <f>IFERROR(IF(INDEX(data_mthly!AC:AC,MATCH($C309,data_mthly!$E:$E,0),1)=0,"",INDEX(data_mthly!AC:AC,MATCH($C309,data_mthly!$E:$E,0),1)),"")</f>
        <v/>
      </c>
      <c r="AC309" s="21" t="str">
        <f>IFERROR(IF(INDEX(data_mthly!AD:AD,MATCH($C309,data_mthly!$E:$E,0),1)=0,"",INDEX(data_mthly!AD:AD,MATCH($C309,data_mthly!$E:$E,0),1)),"")</f>
        <v/>
      </c>
      <c r="AD309" s="21" t="str">
        <f>IFERROR(IF(INDEX(data_mthly!AE:AE,MATCH($C309,data_mthly!$E:$E,0),1)=0,"",INDEX(data_mthly!AE:AE,MATCH($C309,data_mthly!$E:$E,0),1)),"")</f>
        <v/>
      </c>
      <c r="AE309" s="86" t="str">
        <f>IFERROR(IF(INDEX(data_mthly!AF:AF,MATCH($C309,data_mthly!$E:$E,0),1)=0,"",INDEX(data_mthly!AF:AF,MATCH($C309,data_mthly!$E:$E,0),1)),"")</f>
        <v/>
      </c>
      <c r="AG309" s="88">
        <f t="shared" si="29"/>
        <v>1</v>
      </c>
    </row>
    <row r="310" spans="1:33" ht="15.5">
      <c r="A310" s="88" t="str">
        <f t="shared" si="27"/>
        <v/>
      </c>
      <c r="B310" s="89" t="str">
        <f>IFERROR(IF(INDEX(data_mthly!C:C,MATCH($C310,data_mthly!$E:$E,0),1)=0,"",INDEX(data_mthly!C:C,MATCH($C310,data_mthly!$E:$E,0),1)),"")</f>
        <v/>
      </c>
      <c r="C310" s="112" t="str">
        <f t="shared" si="30"/>
        <v/>
      </c>
      <c r="D310" s="155" t="str">
        <f>IFERROR(IF(INDEX(data_mthly!F:F,MATCH($C310,data_mthly!$E:$E,0),1)=0,"",INDEX(data_mthly!F:F,MATCH($C310,data_mthly!$E:$E,0),1)),"")</f>
        <v/>
      </c>
      <c r="E310" s="21" t="str">
        <f>IFERROR(IF(INDEX(data_mthly!G:G,MATCH($C310,data_mthly!$E:$E,0),1)=0,"",INDEX(data_mthly!G:G,MATCH($C310,data_mthly!$E:$E,0),1)),"")</f>
        <v/>
      </c>
      <c r="F310" s="145" t="str">
        <f>IFERROR(IF(INDEX(data_mthly!H:H,MATCH($C310,data_mthly!$E:$E,0),1)=0,"",INDEX(data_mthly!H:H,MATCH($C310,data_mthly!$E:$E,0),1)),"")</f>
        <v/>
      </c>
      <c r="G310" s="145" t="str">
        <f>IFERROR(IF(INDEX(data_mthly!I:I,MATCH($C310,data_mthly!$E:$E,0),1)=0,"",INDEX(data_mthly!I:I,MATCH($C310,data_mthly!$E:$E,0),1)),"")</f>
        <v/>
      </c>
      <c r="H310" s="21" t="str">
        <f>IFERROR(IF(INDEX(data_mthly!J:J,MATCH($C310,data_mthly!$E:$E,0),1)=0,"",INDEX(data_mthly!J:J,MATCH($C310,data_mthly!$E:$E,0),1)),"")</f>
        <v/>
      </c>
      <c r="I310" s="145" t="str">
        <f>IFERROR(IF(INDEX(data_mthly!K:K,MATCH($C310,data_mthly!$E:$E,0),1)=0,"",INDEX(data_mthly!K:K,MATCH($C310,data_mthly!$E:$E,0),1)),"")</f>
        <v/>
      </c>
      <c r="J310" s="145" t="str">
        <f>IFERROR(IF(INDEX(data_mthly!L:L,MATCH($C310,data_mthly!$E:$E,0),1)=0,"",INDEX(data_mthly!L:L,MATCH($C310,data_mthly!$E:$E,0),1)),"")</f>
        <v/>
      </c>
      <c r="K310" s="21" t="str">
        <f>IFERROR(IF(INDEX(data_mthly!M:M,MATCH($C310,data_mthly!$E:$E,0),1)=0,"",INDEX(data_mthly!M:M,MATCH($C310,data_mthly!$E:$E,0),1)),"")</f>
        <v/>
      </c>
      <c r="L310" s="86" t="str">
        <f>IFERROR(IF(INDEX(data_mthly!N:N,MATCH($C310,data_mthly!$E:$E,0),1)=0,"",INDEX(data_mthly!N:N,MATCH($C310,data_mthly!$E:$E,0),1)),"")</f>
        <v/>
      </c>
      <c r="M310" s="159"/>
      <c r="N310" s="155" t="str">
        <f>IFERROR(IF(INDEX(data_mthly!O:O,MATCH($C310,data_mthly!$E:$E,0),1)=0,"",INDEX(data_mthly!O:O,MATCH($C310,data_mthly!$E:$E,0),1)),"")</f>
        <v/>
      </c>
      <c r="O310" s="21" t="str">
        <f>IFERROR(IF(INDEX(data_mthly!P:P,MATCH($C310,data_mthly!$E:$E,0),1)=0,"",INDEX(data_mthly!P:P,MATCH($C310,data_mthly!$E:$E,0),1)),"")</f>
        <v/>
      </c>
      <c r="P310" s="145" t="str">
        <f>IFERROR(IF(INDEX(data_mthly!Q:Q,MATCH($C310,data_mthly!$E:$E,0),1)=0,"",INDEX(data_mthly!Q:Q,MATCH($C310,data_mthly!$E:$E,0),1)),"")</f>
        <v/>
      </c>
      <c r="Q310" s="145" t="str">
        <f>IFERROR(IF(INDEX(data_mthly!R:R,MATCH($C310,data_mthly!$E:$E,0),1)=0,"",INDEX(data_mthly!R:R,MATCH($C310,data_mthly!$E:$E,0),1)),"")</f>
        <v/>
      </c>
      <c r="R310" s="21" t="str">
        <f>IFERROR(IF(INDEX(data_mthly!S:S,MATCH($C310,data_mthly!$E:$E,0),1)=0,"",INDEX(data_mthly!S:S,MATCH($C310,data_mthly!$E:$E,0),1)),"")</f>
        <v/>
      </c>
      <c r="S310" s="145" t="str">
        <f>IFERROR(IF(INDEX(data_mthly!T:T,MATCH($C310,data_mthly!$E:$E,0),1)=0,"",INDEX(data_mthly!T:T,MATCH($C310,data_mthly!$E:$E,0),1)),"")</f>
        <v/>
      </c>
      <c r="T310" s="145" t="str">
        <f>IFERROR(IF(INDEX(data_mthly!U:U,MATCH($C310,data_mthly!$E:$E,0),1)=0,"",INDEX(data_mthly!U:U,MATCH($C310,data_mthly!$E:$E,0),1)),"")</f>
        <v/>
      </c>
      <c r="U310" s="21" t="str">
        <f>IFERROR(IF(INDEX(data_mthly!V:V,MATCH($C310,data_mthly!$E:$E,0),1)=0,"",INDEX(data_mthly!V:V,MATCH($C310,data_mthly!$E:$E,0),1)),"")</f>
        <v/>
      </c>
      <c r="V310" s="86" t="str">
        <f>IFERROR(IF(INDEX(data_mthly!W:W,MATCH($C310,data_mthly!$E:$E,0),1)=0,"",INDEX(data_mthly!W:W,MATCH($C310,data_mthly!$E:$E,0),1)),"")</f>
        <v/>
      </c>
      <c r="W310" s="160" t="str">
        <f t="shared" si="28"/>
        <v/>
      </c>
      <c r="X310" s="21" t="str">
        <f>IFERROR(IF(INDEX(data_mthly!Y:Y,MATCH($C310,data_mthly!$E:$E,0),1)=0,"",INDEX(data_mthly!Y:Y,MATCH($C310,data_mthly!$E:$E,0),1)),"")</f>
        <v/>
      </c>
      <c r="Y310" s="145" t="str">
        <f>IFERROR(IF(INDEX(data_mthly!Z:Z,MATCH($C310,data_mthly!$E:$E,0),1)=0,"",INDEX(data_mthly!Z:Z,MATCH($C310,data_mthly!$E:$E,0),1)),"")</f>
        <v/>
      </c>
      <c r="Z310" s="21" t="str">
        <f>IFERROR(IF(INDEX(data_mthly!AA:AA,MATCH($C310,data_mthly!$E:$E,0),1)=0,"",INDEX(data_mthly!AA:AA,MATCH($C310,data_mthly!$E:$E,0),1)),"")</f>
        <v/>
      </c>
      <c r="AA310" s="21" t="str">
        <f>IFERROR(IF(INDEX(data_mthly!AB:AB,MATCH($C310,data_mthly!$E:$E,0),1)=0,"",INDEX(data_mthly!AB:AB,MATCH($C310,data_mthly!$E:$E,0),1)),"")</f>
        <v/>
      </c>
      <c r="AB310" s="145" t="str">
        <f>IFERROR(IF(INDEX(data_mthly!AC:AC,MATCH($C310,data_mthly!$E:$E,0),1)=0,"",INDEX(data_mthly!AC:AC,MATCH($C310,data_mthly!$E:$E,0),1)),"")</f>
        <v/>
      </c>
      <c r="AC310" s="21" t="str">
        <f>IFERROR(IF(INDEX(data_mthly!AD:AD,MATCH($C310,data_mthly!$E:$E,0),1)=0,"",INDEX(data_mthly!AD:AD,MATCH($C310,data_mthly!$E:$E,0),1)),"")</f>
        <v/>
      </c>
      <c r="AD310" s="21" t="str">
        <f>IFERROR(IF(INDEX(data_mthly!AE:AE,MATCH($C310,data_mthly!$E:$E,0),1)=0,"",INDEX(data_mthly!AE:AE,MATCH($C310,data_mthly!$E:$E,0),1)),"")</f>
        <v/>
      </c>
      <c r="AE310" s="86" t="str">
        <f>IFERROR(IF(INDEX(data_mthly!AF:AF,MATCH($C310,data_mthly!$E:$E,0),1)=0,"",INDEX(data_mthly!AF:AF,MATCH($C310,data_mthly!$E:$E,0),1)),"")</f>
        <v/>
      </c>
      <c r="AG310" s="88">
        <f t="shared" si="29"/>
        <v>2</v>
      </c>
    </row>
    <row r="311" spans="1:33" ht="15.5">
      <c r="A311" s="88" t="str">
        <f t="shared" si="27"/>
        <v/>
      </c>
      <c r="B311" s="89" t="str">
        <f>IFERROR(IF(INDEX(data_mthly!C:C,MATCH($C311,data_mthly!$E:$E,0),1)=0,"",INDEX(data_mthly!C:C,MATCH($C311,data_mthly!$E:$E,0),1)),"")</f>
        <v/>
      </c>
      <c r="C311" s="112" t="str">
        <f t="shared" si="30"/>
        <v/>
      </c>
      <c r="D311" s="155" t="str">
        <f>IFERROR(IF(INDEX(data_mthly!F:F,MATCH($C311,data_mthly!$E:$E,0),1)=0,"",INDEX(data_mthly!F:F,MATCH($C311,data_mthly!$E:$E,0),1)),"")</f>
        <v/>
      </c>
      <c r="E311" s="21" t="str">
        <f>IFERROR(IF(INDEX(data_mthly!G:G,MATCH($C311,data_mthly!$E:$E,0),1)=0,"",INDEX(data_mthly!G:G,MATCH($C311,data_mthly!$E:$E,0),1)),"")</f>
        <v/>
      </c>
      <c r="F311" s="145" t="str">
        <f>IFERROR(IF(INDEX(data_mthly!H:H,MATCH($C311,data_mthly!$E:$E,0),1)=0,"",INDEX(data_mthly!H:H,MATCH($C311,data_mthly!$E:$E,0),1)),"")</f>
        <v/>
      </c>
      <c r="G311" s="145" t="str">
        <f>IFERROR(IF(INDEX(data_mthly!I:I,MATCH($C311,data_mthly!$E:$E,0),1)=0,"",INDEX(data_mthly!I:I,MATCH($C311,data_mthly!$E:$E,0),1)),"")</f>
        <v/>
      </c>
      <c r="H311" s="21" t="str">
        <f>IFERROR(IF(INDEX(data_mthly!J:J,MATCH($C311,data_mthly!$E:$E,0),1)=0,"",INDEX(data_mthly!J:J,MATCH($C311,data_mthly!$E:$E,0),1)),"")</f>
        <v/>
      </c>
      <c r="I311" s="145" t="str">
        <f>IFERROR(IF(INDEX(data_mthly!K:K,MATCH($C311,data_mthly!$E:$E,0),1)=0,"",INDEX(data_mthly!K:K,MATCH($C311,data_mthly!$E:$E,0),1)),"")</f>
        <v/>
      </c>
      <c r="J311" s="145" t="str">
        <f>IFERROR(IF(INDEX(data_mthly!L:L,MATCH($C311,data_mthly!$E:$E,0),1)=0,"",INDEX(data_mthly!L:L,MATCH($C311,data_mthly!$E:$E,0),1)),"")</f>
        <v/>
      </c>
      <c r="K311" s="21" t="str">
        <f>IFERROR(IF(INDEX(data_mthly!M:M,MATCH($C311,data_mthly!$E:$E,0),1)=0,"",INDEX(data_mthly!M:M,MATCH($C311,data_mthly!$E:$E,0),1)),"")</f>
        <v/>
      </c>
      <c r="L311" s="86" t="str">
        <f>IFERROR(IF(INDEX(data_mthly!N:N,MATCH($C311,data_mthly!$E:$E,0),1)=0,"",INDEX(data_mthly!N:N,MATCH($C311,data_mthly!$E:$E,0),1)),"")</f>
        <v/>
      </c>
      <c r="M311" s="159"/>
      <c r="N311" s="155" t="str">
        <f>IFERROR(IF(INDEX(data_mthly!O:O,MATCH($C311,data_mthly!$E:$E,0),1)=0,"",INDEX(data_mthly!O:O,MATCH($C311,data_mthly!$E:$E,0),1)),"")</f>
        <v/>
      </c>
      <c r="O311" s="21" t="str">
        <f>IFERROR(IF(INDEX(data_mthly!P:P,MATCH($C311,data_mthly!$E:$E,0),1)=0,"",INDEX(data_mthly!P:P,MATCH($C311,data_mthly!$E:$E,0),1)),"")</f>
        <v/>
      </c>
      <c r="P311" s="145" t="str">
        <f>IFERROR(IF(INDEX(data_mthly!Q:Q,MATCH($C311,data_mthly!$E:$E,0),1)=0,"",INDEX(data_mthly!Q:Q,MATCH($C311,data_mthly!$E:$E,0),1)),"")</f>
        <v/>
      </c>
      <c r="Q311" s="145" t="str">
        <f>IFERROR(IF(INDEX(data_mthly!R:R,MATCH($C311,data_mthly!$E:$E,0),1)=0,"",INDEX(data_mthly!R:R,MATCH($C311,data_mthly!$E:$E,0),1)),"")</f>
        <v/>
      </c>
      <c r="R311" s="21" t="str">
        <f>IFERROR(IF(INDEX(data_mthly!S:S,MATCH($C311,data_mthly!$E:$E,0),1)=0,"",INDEX(data_mthly!S:S,MATCH($C311,data_mthly!$E:$E,0),1)),"")</f>
        <v/>
      </c>
      <c r="S311" s="145" t="str">
        <f>IFERROR(IF(INDEX(data_mthly!T:T,MATCH($C311,data_mthly!$E:$E,0),1)=0,"",INDEX(data_mthly!T:T,MATCH($C311,data_mthly!$E:$E,0),1)),"")</f>
        <v/>
      </c>
      <c r="T311" s="145" t="str">
        <f>IFERROR(IF(INDEX(data_mthly!U:U,MATCH($C311,data_mthly!$E:$E,0),1)=0,"",INDEX(data_mthly!U:U,MATCH($C311,data_mthly!$E:$E,0),1)),"")</f>
        <v/>
      </c>
      <c r="U311" s="21" t="str">
        <f>IFERROR(IF(INDEX(data_mthly!V:V,MATCH($C311,data_mthly!$E:$E,0),1)=0,"",INDEX(data_mthly!V:V,MATCH($C311,data_mthly!$E:$E,0),1)),"")</f>
        <v/>
      </c>
      <c r="V311" s="86" t="str">
        <f>IFERROR(IF(INDEX(data_mthly!W:W,MATCH($C311,data_mthly!$E:$E,0),1)=0,"",INDEX(data_mthly!W:W,MATCH($C311,data_mthly!$E:$E,0),1)),"")</f>
        <v/>
      </c>
      <c r="W311" s="160" t="str">
        <f t="shared" si="28"/>
        <v/>
      </c>
      <c r="X311" s="21" t="str">
        <f>IFERROR(IF(INDEX(data_mthly!Y:Y,MATCH($C311,data_mthly!$E:$E,0),1)=0,"",INDEX(data_mthly!Y:Y,MATCH($C311,data_mthly!$E:$E,0),1)),"")</f>
        <v/>
      </c>
      <c r="Y311" s="145" t="str">
        <f>IFERROR(IF(INDEX(data_mthly!Z:Z,MATCH($C311,data_mthly!$E:$E,0),1)=0,"",INDEX(data_mthly!Z:Z,MATCH($C311,data_mthly!$E:$E,0),1)),"")</f>
        <v/>
      </c>
      <c r="Z311" s="21" t="str">
        <f>IFERROR(IF(INDEX(data_mthly!AA:AA,MATCH($C311,data_mthly!$E:$E,0),1)=0,"",INDEX(data_mthly!AA:AA,MATCH($C311,data_mthly!$E:$E,0),1)),"")</f>
        <v/>
      </c>
      <c r="AA311" s="21" t="str">
        <f>IFERROR(IF(INDEX(data_mthly!AB:AB,MATCH($C311,data_mthly!$E:$E,0),1)=0,"",INDEX(data_mthly!AB:AB,MATCH($C311,data_mthly!$E:$E,0),1)),"")</f>
        <v/>
      </c>
      <c r="AB311" s="145" t="str">
        <f>IFERROR(IF(INDEX(data_mthly!AC:AC,MATCH($C311,data_mthly!$E:$E,0),1)=0,"",INDEX(data_mthly!AC:AC,MATCH($C311,data_mthly!$E:$E,0),1)),"")</f>
        <v/>
      </c>
      <c r="AC311" s="21" t="str">
        <f>IFERROR(IF(INDEX(data_mthly!AD:AD,MATCH($C311,data_mthly!$E:$E,0),1)=0,"",INDEX(data_mthly!AD:AD,MATCH($C311,data_mthly!$E:$E,0),1)),"")</f>
        <v/>
      </c>
      <c r="AD311" s="21" t="str">
        <f>IFERROR(IF(INDEX(data_mthly!AE:AE,MATCH($C311,data_mthly!$E:$E,0),1)=0,"",INDEX(data_mthly!AE:AE,MATCH($C311,data_mthly!$E:$E,0),1)),"")</f>
        <v/>
      </c>
      <c r="AE311" s="86" t="str">
        <f>IFERROR(IF(INDEX(data_mthly!AF:AF,MATCH($C311,data_mthly!$E:$E,0),1)=0,"",INDEX(data_mthly!AF:AF,MATCH($C311,data_mthly!$E:$E,0),1)),"")</f>
        <v/>
      </c>
      <c r="AG311" s="88">
        <f t="shared" si="29"/>
        <v>1</v>
      </c>
    </row>
    <row r="312" spans="1:33" ht="15.5">
      <c r="A312" s="88" t="str">
        <f t="shared" si="27"/>
        <v/>
      </c>
      <c r="B312" s="89" t="str">
        <f>IFERROR(IF(INDEX(data_mthly!C:C,MATCH($C312,data_mthly!$E:$E,0),1)=0,"",INDEX(data_mthly!C:C,MATCH($C312,data_mthly!$E:$E,0),1)),"")</f>
        <v/>
      </c>
      <c r="C312" s="112" t="str">
        <f t="shared" si="30"/>
        <v/>
      </c>
      <c r="D312" s="155" t="str">
        <f>IFERROR(IF(INDEX(data_mthly!F:F,MATCH($C312,data_mthly!$E:$E,0),1)=0,"",INDEX(data_mthly!F:F,MATCH($C312,data_mthly!$E:$E,0),1)),"")</f>
        <v/>
      </c>
      <c r="E312" s="21" t="str">
        <f>IFERROR(IF(INDEX(data_mthly!G:G,MATCH($C312,data_mthly!$E:$E,0),1)=0,"",INDEX(data_mthly!G:G,MATCH($C312,data_mthly!$E:$E,0),1)),"")</f>
        <v/>
      </c>
      <c r="F312" s="145" t="str">
        <f>IFERROR(IF(INDEX(data_mthly!H:H,MATCH($C312,data_mthly!$E:$E,0),1)=0,"",INDEX(data_mthly!H:H,MATCH($C312,data_mthly!$E:$E,0),1)),"")</f>
        <v/>
      </c>
      <c r="G312" s="145" t="str">
        <f>IFERROR(IF(INDEX(data_mthly!I:I,MATCH($C312,data_mthly!$E:$E,0),1)=0,"",INDEX(data_mthly!I:I,MATCH($C312,data_mthly!$E:$E,0),1)),"")</f>
        <v/>
      </c>
      <c r="H312" s="21" t="str">
        <f>IFERROR(IF(INDEX(data_mthly!J:J,MATCH($C312,data_mthly!$E:$E,0),1)=0,"",INDEX(data_mthly!J:J,MATCH($C312,data_mthly!$E:$E,0),1)),"")</f>
        <v/>
      </c>
      <c r="I312" s="145" t="str">
        <f>IFERROR(IF(INDEX(data_mthly!K:K,MATCH($C312,data_mthly!$E:$E,0),1)=0,"",INDEX(data_mthly!K:K,MATCH($C312,data_mthly!$E:$E,0),1)),"")</f>
        <v/>
      </c>
      <c r="J312" s="145" t="str">
        <f>IFERROR(IF(INDEX(data_mthly!L:L,MATCH($C312,data_mthly!$E:$E,0),1)=0,"",INDEX(data_mthly!L:L,MATCH($C312,data_mthly!$E:$E,0),1)),"")</f>
        <v/>
      </c>
      <c r="K312" s="21" t="str">
        <f>IFERROR(IF(INDEX(data_mthly!M:M,MATCH($C312,data_mthly!$E:$E,0),1)=0,"",INDEX(data_mthly!M:M,MATCH($C312,data_mthly!$E:$E,0),1)),"")</f>
        <v/>
      </c>
      <c r="L312" s="86" t="str">
        <f>IFERROR(IF(INDEX(data_mthly!N:N,MATCH($C312,data_mthly!$E:$E,0),1)=0,"",INDEX(data_mthly!N:N,MATCH($C312,data_mthly!$E:$E,0),1)),"")</f>
        <v/>
      </c>
      <c r="M312" s="159"/>
      <c r="N312" s="155" t="str">
        <f>IFERROR(IF(INDEX(data_mthly!O:O,MATCH($C312,data_mthly!$E:$E,0),1)=0,"",INDEX(data_mthly!O:O,MATCH($C312,data_mthly!$E:$E,0),1)),"")</f>
        <v/>
      </c>
      <c r="O312" s="21" t="str">
        <f>IFERROR(IF(INDEX(data_mthly!P:P,MATCH($C312,data_mthly!$E:$E,0),1)=0,"",INDEX(data_mthly!P:P,MATCH($C312,data_mthly!$E:$E,0),1)),"")</f>
        <v/>
      </c>
      <c r="P312" s="145" t="str">
        <f>IFERROR(IF(INDEX(data_mthly!Q:Q,MATCH($C312,data_mthly!$E:$E,0),1)=0,"",INDEX(data_mthly!Q:Q,MATCH($C312,data_mthly!$E:$E,0),1)),"")</f>
        <v/>
      </c>
      <c r="Q312" s="145" t="str">
        <f>IFERROR(IF(INDEX(data_mthly!R:R,MATCH($C312,data_mthly!$E:$E,0),1)=0,"",INDEX(data_mthly!R:R,MATCH($C312,data_mthly!$E:$E,0),1)),"")</f>
        <v/>
      </c>
      <c r="R312" s="21" t="str">
        <f>IFERROR(IF(INDEX(data_mthly!S:S,MATCH($C312,data_mthly!$E:$E,0),1)=0,"",INDEX(data_mthly!S:S,MATCH($C312,data_mthly!$E:$E,0),1)),"")</f>
        <v/>
      </c>
      <c r="S312" s="145" t="str">
        <f>IFERROR(IF(INDEX(data_mthly!T:T,MATCH($C312,data_mthly!$E:$E,0),1)=0,"",INDEX(data_mthly!T:T,MATCH($C312,data_mthly!$E:$E,0),1)),"")</f>
        <v/>
      </c>
      <c r="T312" s="145" t="str">
        <f>IFERROR(IF(INDEX(data_mthly!U:U,MATCH($C312,data_mthly!$E:$E,0),1)=0,"",INDEX(data_mthly!U:U,MATCH($C312,data_mthly!$E:$E,0),1)),"")</f>
        <v/>
      </c>
      <c r="U312" s="21" t="str">
        <f>IFERROR(IF(INDEX(data_mthly!V:V,MATCH($C312,data_mthly!$E:$E,0),1)=0,"",INDEX(data_mthly!V:V,MATCH($C312,data_mthly!$E:$E,0),1)),"")</f>
        <v/>
      </c>
      <c r="V312" s="86" t="str">
        <f>IFERROR(IF(INDEX(data_mthly!W:W,MATCH($C312,data_mthly!$E:$E,0),1)=0,"",INDEX(data_mthly!W:W,MATCH($C312,data_mthly!$E:$E,0),1)),"")</f>
        <v/>
      </c>
      <c r="W312" s="160" t="str">
        <f t="shared" si="28"/>
        <v/>
      </c>
      <c r="X312" s="21" t="str">
        <f>IFERROR(IF(INDEX(data_mthly!Y:Y,MATCH($C312,data_mthly!$E:$E,0),1)=0,"",INDEX(data_mthly!Y:Y,MATCH($C312,data_mthly!$E:$E,0),1)),"")</f>
        <v/>
      </c>
      <c r="Y312" s="145" t="str">
        <f>IFERROR(IF(INDEX(data_mthly!Z:Z,MATCH($C312,data_mthly!$E:$E,0),1)=0,"",INDEX(data_mthly!Z:Z,MATCH($C312,data_mthly!$E:$E,0),1)),"")</f>
        <v/>
      </c>
      <c r="Z312" s="21" t="str">
        <f>IFERROR(IF(INDEX(data_mthly!AA:AA,MATCH($C312,data_mthly!$E:$E,0),1)=0,"",INDEX(data_mthly!AA:AA,MATCH($C312,data_mthly!$E:$E,0),1)),"")</f>
        <v/>
      </c>
      <c r="AA312" s="21" t="str">
        <f>IFERROR(IF(INDEX(data_mthly!AB:AB,MATCH($C312,data_mthly!$E:$E,0),1)=0,"",INDEX(data_mthly!AB:AB,MATCH($C312,data_mthly!$E:$E,0),1)),"")</f>
        <v/>
      </c>
      <c r="AB312" s="145" t="str">
        <f>IFERROR(IF(INDEX(data_mthly!AC:AC,MATCH($C312,data_mthly!$E:$E,0),1)=0,"",INDEX(data_mthly!AC:AC,MATCH($C312,data_mthly!$E:$E,0),1)),"")</f>
        <v/>
      </c>
      <c r="AC312" s="21" t="str">
        <f>IFERROR(IF(INDEX(data_mthly!AD:AD,MATCH($C312,data_mthly!$E:$E,0),1)=0,"",INDEX(data_mthly!AD:AD,MATCH($C312,data_mthly!$E:$E,0),1)),"")</f>
        <v/>
      </c>
      <c r="AD312" s="21" t="str">
        <f>IFERROR(IF(INDEX(data_mthly!AE:AE,MATCH($C312,data_mthly!$E:$E,0),1)=0,"",INDEX(data_mthly!AE:AE,MATCH($C312,data_mthly!$E:$E,0),1)),"")</f>
        <v/>
      </c>
      <c r="AE312" s="86" t="str">
        <f>IFERROR(IF(INDEX(data_mthly!AF:AF,MATCH($C312,data_mthly!$E:$E,0),1)=0,"",INDEX(data_mthly!AF:AF,MATCH($C312,data_mthly!$E:$E,0),1)),"")</f>
        <v/>
      </c>
      <c r="AG312" s="88">
        <f t="shared" si="29"/>
        <v>2</v>
      </c>
    </row>
    <row r="313" spans="1:33" ht="15.5">
      <c r="A313" s="88" t="str">
        <f t="shared" si="27"/>
        <v/>
      </c>
      <c r="B313" s="89" t="str">
        <f>IFERROR(IF(INDEX(data_mthly!C:C,MATCH($C313,data_mthly!$E:$E,0),1)=0,"",INDEX(data_mthly!C:C,MATCH($C313,data_mthly!$E:$E,0),1)),"")</f>
        <v/>
      </c>
      <c r="C313" s="112" t="str">
        <f t="shared" si="30"/>
        <v/>
      </c>
      <c r="D313" s="155" t="str">
        <f>IFERROR(IF(INDEX(data_mthly!F:F,MATCH($C313,data_mthly!$E:$E,0),1)=0,"",INDEX(data_mthly!F:F,MATCH($C313,data_mthly!$E:$E,0),1)),"")</f>
        <v/>
      </c>
      <c r="E313" s="21" t="str">
        <f>IFERROR(IF(INDEX(data_mthly!G:G,MATCH($C313,data_mthly!$E:$E,0),1)=0,"",INDEX(data_mthly!G:G,MATCH($C313,data_mthly!$E:$E,0),1)),"")</f>
        <v/>
      </c>
      <c r="F313" s="145" t="str">
        <f>IFERROR(IF(INDEX(data_mthly!H:H,MATCH($C313,data_mthly!$E:$E,0),1)=0,"",INDEX(data_mthly!H:H,MATCH($C313,data_mthly!$E:$E,0),1)),"")</f>
        <v/>
      </c>
      <c r="G313" s="145" t="str">
        <f>IFERROR(IF(INDEX(data_mthly!I:I,MATCH($C313,data_mthly!$E:$E,0),1)=0,"",INDEX(data_mthly!I:I,MATCH($C313,data_mthly!$E:$E,0),1)),"")</f>
        <v/>
      </c>
      <c r="H313" s="21" t="str">
        <f>IFERROR(IF(INDEX(data_mthly!J:J,MATCH($C313,data_mthly!$E:$E,0),1)=0,"",INDEX(data_mthly!J:J,MATCH($C313,data_mthly!$E:$E,0),1)),"")</f>
        <v/>
      </c>
      <c r="I313" s="145" t="str">
        <f>IFERROR(IF(INDEX(data_mthly!K:K,MATCH($C313,data_mthly!$E:$E,0),1)=0,"",INDEX(data_mthly!K:K,MATCH($C313,data_mthly!$E:$E,0),1)),"")</f>
        <v/>
      </c>
      <c r="J313" s="145" t="str">
        <f>IFERROR(IF(INDEX(data_mthly!L:L,MATCH($C313,data_mthly!$E:$E,0),1)=0,"",INDEX(data_mthly!L:L,MATCH($C313,data_mthly!$E:$E,0),1)),"")</f>
        <v/>
      </c>
      <c r="K313" s="21" t="str">
        <f>IFERROR(IF(INDEX(data_mthly!M:M,MATCH($C313,data_mthly!$E:$E,0),1)=0,"",INDEX(data_mthly!M:M,MATCH($C313,data_mthly!$E:$E,0),1)),"")</f>
        <v/>
      </c>
      <c r="L313" s="86" t="str">
        <f>IFERROR(IF(INDEX(data_mthly!N:N,MATCH($C313,data_mthly!$E:$E,0),1)=0,"",INDEX(data_mthly!N:N,MATCH($C313,data_mthly!$E:$E,0),1)),"")</f>
        <v/>
      </c>
      <c r="M313" s="159"/>
      <c r="N313" s="155" t="str">
        <f>IFERROR(IF(INDEX(data_mthly!O:O,MATCH($C313,data_mthly!$E:$E,0),1)=0,"",INDEX(data_mthly!O:O,MATCH($C313,data_mthly!$E:$E,0),1)),"")</f>
        <v/>
      </c>
      <c r="O313" s="21" t="str">
        <f>IFERROR(IF(INDEX(data_mthly!P:P,MATCH($C313,data_mthly!$E:$E,0),1)=0,"",INDEX(data_mthly!P:P,MATCH($C313,data_mthly!$E:$E,0),1)),"")</f>
        <v/>
      </c>
      <c r="P313" s="145" t="str">
        <f>IFERROR(IF(INDEX(data_mthly!Q:Q,MATCH($C313,data_mthly!$E:$E,0),1)=0,"",INDEX(data_mthly!Q:Q,MATCH($C313,data_mthly!$E:$E,0),1)),"")</f>
        <v/>
      </c>
      <c r="Q313" s="145" t="str">
        <f>IFERROR(IF(INDEX(data_mthly!R:R,MATCH($C313,data_mthly!$E:$E,0),1)=0,"",INDEX(data_mthly!R:R,MATCH($C313,data_mthly!$E:$E,0),1)),"")</f>
        <v/>
      </c>
      <c r="R313" s="21" t="str">
        <f>IFERROR(IF(INDEX(data_mthly!S:S,MATCH($C313,data_mthly!$E:$E,0),1)=0,"",INDEX(data_mthly!S:S,MATCH($C313,data_mthly!$E:$E,0),1)),"")</f>
        <v/>
      </c>
      <c r="S313" s="145" t="str">
        <f>IFERROR(IF(INDEX(data_mthly!T:T,MATCH($C313,data_mthly!$E:$E,0),1)=0,"",INDEX(data_mthly!T:T,MATCH($C313,data_mthly!$E:$E,0),1)),"")</f>
        <v/>
      </c>
      <c r="T313" s="145" t="str">
        <f>IFERROR(IF(INDEX(data_mthly!U:U,MATCH($C313,data_mthly!$E:$E,0),1)=0,"",INDEX(data_mthly!U:U,MATCH($C313,data_mthly!$E:$E,0),1)),"")</f>
        <v/>
      </c>
      <c r="U313" s="21" t="str">
        <f>IFERROR(IF(INDEX(data_mthly!V:V,MATCH($C313,data_mthly!$E:$E,0),1)=0,"",INDEX(data_mthly!V:V,MATCH($C313,data_mthly!$E:$E,0),1)),"")</f>
        <v/>
      </c>
      <c r="V313" s="86" t="str">
        <f>IFERROR(IF(INDEX(data_mthly!W:W,MATCH($C313,data_mthly!$E:$E,0),1)=0,"",INDEX(data_mthly!W:W,MATCH($C313,data_mthly!$E:$E,0),1)),"")</f>
        <v/>
      </c>
      <c r="W313" s="160" t="str">
        <f t="shared" si="28"/>
        <v/>
      </c>
      <c r="X313" s="21" t="str">
        <f>IFERROR(IF(INDEX(data_mthly!Y:Y,MATCH($C313,data_mthly!$E:$E,0),1)=0,"",INDEX(data_mthly!Y:Y,MATCH($C313,data_mthly!$E:$E,0),1)),"")</f>
        <v/>
      </c>
      <c r="Y313" s="145" t="str">
        <f>IFERROR(IF(INDEX(data_mthly!Z:Z,MATCH($C313,data_mthly!$E:$E,0),1)=0,"",INDEX(data_mthly!Z:Z,MATCH($C313,data_mthly!$E:$E,0),1)),"")</f>
        <v/>
      </c>
      <c r="Z313" s="21" t="str">
        <f>IFERROR(IF(INDEX(data_mthly!AA:AA,MATCH($C313,data_mthly!$E:$E,0),1)=0,"",INDEX(data_mthly!AA:AA,MATCH($C313,data_mthly!$E:$E,0),1)),"")</f>
        <v/>
      </c>
      <c r="AA313" s="21" t="str">
        <f>IFERROR(IF(INDEX(data_mthly!AB:AB,MATCH($C313,data_mthly!$E:$E,0),1)=0,"",INDEX(data_mthly!AB:AB,MATCH($C313,data_mthly!$E:$E,0),1)),"")</f>
        <v/>
      </c>
      <c r="AB313" s="145" t="str">
        <f>IFERROR(IF(INDEX(data_mthly!AC:AC,MATCH($C313,data_mthly!$E:$E,0),1)=0,"",INDEX(data_mthly!AC:AC,MATCH($C313,data_mthly!$E:$E,0),1)),"")</f>
        <v/>
      </c>
      <c r="AC313" s="21" t="str">
        <f>IFERROR(IF(INDEX(data_mthly!AD:AD,MATCH($C313,data_mthly!$E:$E,0),1)=0,"",INDEX(data_mthly!AD:AD,MATCH($C313,data_mthly!$E:$E,0),1)),"")</f>
        <v/>
      </c>
      <c r="AD313" s="21" t="str">
        <f>IFERROR(IF(INDEX(data_mthly!AE:AE,MATCH($C313,data_mthly!$E:$E,0),1)=0,"",INDEX(data_mthly!AE:AE,MATCH($C313,data_mthly!$E:$E,0),1)),"")</f>
        <v/>
      </c>
      <c r="AE313" s="86" t="str">
        <f>IFERROR(IF(INDEX(data_mthly!AF:AF,MATCH($C313,data_mthly!$E:$E,0),1)=0,"",INDEX(data_mthly!AF:AF,MATCH($C313,data_mthly!$E:$E,0),1)),"")</f>
        <v/>
      </c>
      <c r="AG313" s="88">
        <f t="shared" si="29"/>
        <v>1</v>
      </c>
    </row>
    <row r="314" spans="1:33" ht="15.5">
      <c r="A314" s="88" t="str">
        <f t="shared" si="27"/>
        <v/>
      </c>
      <c r="B314" s="89" t="str">
        <f>IFERROR(IF(INDEX(data_mthly!C:C,MATCH($C314,data_mthly!$E:$E,0),1)=0,"",INDEX(data_mthly!C:C,MATCH($C314,data_mthly!$E:$E,0),1)),"")</f>
        <v/>
      </c>
      <c r="C314" s="112" t="str">
        <f t="shared" si="30"/>
        <v/>
      </c>
      <c r="D314" s="155" t="str">
        <f>IFERROR(IF(INDEX(data_mthly!F:F,MATCH($C314,data_mthly!$E:$E,0),1)=0,"",INDEX(data_mthly!F:F,MATCH($C314,data_mthly!$E:$E,0),1)),"")</f>
        <v/>
      </c>
      <c r="E314" s="21" t="str">
        <f>IFERROR(IF(INDEX(data_mthly!G:G,MATCH($C314,data_mthly!$E:$E,0),1)=0,"",INDEX(data_mthly!G:G,MATCH($C314,data_mthly!$E:$E,0),1)),"")</f>
        <v/>
      </c>
      <c r="F314" s="145" t="str">
        <f>IFERROR(IF(INDEX(data_mthly!H:H,MATCH($C314,data_mthly!$E:$E,0),1)=0,"",INDEX(data_mthly!H:H,MATCH($C314,data_mthly!$E:$E,0),1)),"")</f>
        <v/>
      </c>
      <c r="G314" s="145" t="str">
        <f>IFERROR(IF(INDEX(data_mthly!I:I,MATCH($C314,data_mthly!$E:$E,0),1)=0,"",INDEX(data_mthly!I:I,MATCH($C314,data_mthly!$E:$E,0),1)),"")</f>
        <v/>
      </c>
      <c r="H314" s="21" t="str">
        <f>IFERROR(IF(INDEX(data_mthly!J:J,MATCH($C314,data_mthly!$E:$E,0),1)=0,"",INDEX(data_mthly!J:J,MATCH($C314,data_mthly!$E:$E,0),1)),"")</f>
        <v/>
      </c>
      <c r="I314" s="145" t="str">
        <f>IFERROR(IF(INDEX(data_mthly!K:K,MATCH($C314,data_mthly!$E:$E,0),1)=0,"",INDEX(data_mthly!K:K,MATCH($C314,data_mthly!$E:$E,0),1)),"")</f>
        <v/>
      </c>
      <c r="J314" s="145" t="str">
        <f>IFERROR(IF(INDEX(data_mthly!L:L,MATCH($C314,data_mthly!$E:$E,0),1)=0,"",INDEX(data_mthly!L:L,MATCH($C314,data_mthly!$E:$E,0),1)),"")</f>
        <v/>
      </c>
      <c r="K314" s="21" t="str">
        <f>IFERROR(IF(INDEX(data_mthly!M:M,MATCH($C314,data_mthly!$E:$E,0),1)=0,"",INDEX(data_mthly!M:M,MATCH($C314,data_mthly!$E:$E,0),1)),"")</f>
        <v/>
      </c>
      <c r="L314" s="86" t="str">
        <f>IFERROR(IF(INDEX(data_mthly!N:N,MATCH($C314,data_mthly!$E:$E,0),1)=0,"",INDEX(data_mthly!N:N,MATCH($C314,data_mthly!$E:$E,0),1)),"")</f>
        <v/>
      </c>
      <c r="M314" s="159"/>
      <c r="N314" s="155" t="str">
        <f>IFERROR(IF(INDEX(data_mthly!O:O,MATCH($C314,data_mthly!$E:$E,0),1)=0,"",INDEX(data_mthly!O:O,MATCH($C314,data_mthly!$E:$E,0),1)),"")</f>
        <v/>
      </c>
      <c r="O314" s="21" t="str">
        <f>IFERROR(IF(INDEX(data_mthly!P:P,MATCH($C314,data_mthly!$E:$E,0),1)=0,"",INDEX(data_mthly!P:P,MATCH($C314,data_mthly!$E:$E,0),1)),"")</f>
        <v/>
      </c>
      <c r="P314" s="145" t="str">
        <f>IFERROR(IF(INDEX(data_mthly!Q:Q,MATCH($C314,data_mthly!$E:$E,0),1)=0,"",INDEX(data_mthly!Q:Q,MATCH($C314,data_mthly!$E:$E,0),1)),"")</f>
        <v/>
      </c>
      <c r="Q314" s="145" t="str">
        <f>IFERROR(IF(INDEX(data_mthly!R:R,MATCH($C314,data_mthly!$E:$E,0),1)=0,"",INDEX(data_mthly!R:R,MATCH($C314,data_mthly!$E:$E,0),1)),"")</f>
        <v/>
      </c>
      <c r="R314" s="21" t="str">
        <f>IFERROR(IF(INDEX(data_mthly!S:S,MATCH($C314,data_mthly!$E:$E,0),1)=0,"",INDEX(data_mthly!S:S,MATCH($C314,data_mthly!$E:$E,0),1)),"")</f>
        <v/>
      </c>
      <c r="S314" s="145" t="str">
        <f>IFERROR(IF(INDEX(data_mthly!T:T,MATCH($C314,data_mthly!$E:$E,0),1)=0,"",INDEX(data_mthly!T:T,MATCH($C314,data_mthly!$E:$E,0),1)),"")</f>
        <v/>
      </c>
      <c r="T314" s="145" t="str">
        <f>IFERROR(IF(INDEX(data_mthly!U:U,MATCH($C314,data_mthly!$E:$E,0),1)=0,"",INDEX(data_mthly!U:U,MATCH($C314,data_mthly!$E:$E,0),1)),"")</f>
        <v/>
      </c>
      <c r="U314" s="21" t="str">
        <f>IFERROR(IF(INDEX(data_mthly!V:V,MATCH($C314,data_mthly!$E:$E,0),1)=0,"",INDEX(data_mthly!V:V,MATCH($C314,data_mthly!$E:$E,0),1)),"")</f>
        <v/>
      </c>
      <c r="V314" s="86" t="str">
        <f>IFERROR(IF(INDEX(data_mthly!W:W,MATCH($C314,data_mthly!$E:$E,0),1)=0,"",INDEX(data_mthly!W:W,MATCH($C314,data_mthly!$E:$E,0),1)),"")</f>
        <v/>
      </c>
      <c r="W314" s="160" t="str">
        <f t="shared" si="28"/>
        <v/>
      </c>
      <c r="X314" s="21" t="str">
        <f>IFERROR(IF(INDEX(data_mthly!Y:Y,MATCH($C314,data_mthly!$E:$E,0),1)=0,"",INDEX(data_mthly!Y:Y,MATCH($C314,data_mthly!$E:$E,0),1)),"")</f>
        <v/>
      </c>
      <c r="Y314" s="145" t="str">
        <f>IFERROR(IF(INDEX(data_mthly!Z:Z,MATCH($C314,data_mthly!$E:$E,0),1)=0,"",INDEX(data_mthly!Z:Z,MATCH($C314,data_mthly!$E:$E,0),1)),"")</f>
        <v/>
      </c>
      <c r="Z314" s="21" t="str">
        <f>IFERROR(IF(INDEX(data_mthly!AA:AA,MATCH($C314,data_mthly!$E:$E,0),1)=0,"",INDEX(data_mthly!AA:AA,MATCH($C314,data_mthly!$E:$E,0),1)),"")</f>
        <v/>
      </c>
      <c r="AA314" s="21" t="str">
        <f>IFERROR(IF(INDEX(data_mthly!AB:AB,MATCH($C314,data_mthly!$E:$E,0),1)=0,"",INDEX(data_mthly!AB:AB,MATCH($C314,data_mthly!$E:$E,0),1)),"")</f>
        <v/>
      </c>
      <c r="AB314" s="145" t="str">
        <f>IFERROR(IF(INDEX(data_mthly!AC:AC,MATCH($C314,data_mthly!$E:$E,0),1)=0,"",INDEX(data_mthly!AC:AC,MATCH($C314,data_mthly!$E:$E,0),1)),"")</f>
        <v/>
      </c>
      <c r="AC314" s="21" t="str">
        <f>IFERROR(IF(INDEX(data_mthly!AD:AD,MATCH($C314,data_mthly!$E:$E,0),1)=0,"",INDEX(data_mthly!AD:AD,MATCH($C314,data_mthly!$E:$E,0),1)),"")</f>
        <v/>
      </c>
      <c r="AD314" s="21" t="str">
        <f>IFERROR(IF(INDEX(data_mthly!AE:AE,MATCH($C314,data_mthly!$E:$E,0),1)=0,"",INDEX(data_mthly!AE:AE,MATCH($C314,data_mthly!$E:$E,0),1)),"")</f>
        <v/>
      </c>
      <c r="AE314" s="86" t="str">
        <f>IFERROR(IF(INDEX(data_mthly!AF:AF,MATCH($C314,data_mthly!$E:$E,0),1)=0,"",INDEX(data_mthly!AF:AF,MATCH($C314,data_mthly!$E:$E,0),1)),"")</f>
        <v/>
      </c>
      <c r="AG314" s="88">
        <f t="shared" si="29"/>
        <v>2</v>
      </c>
    </row>
    <row r="315" spans="1:33" ht="15.5">
      <c r="A315" s="88" t="str">
        <f t="shared" si="27"/>
        <v/>
      </c>
      <c r="B315" s="89" t="str">
        <f>IFERROR(IF(INDEX(data_mthly!C:C,MATCH($C315,data_mthly!$E:$E,0),1)=0,"",INDEX(data_mthly!C:C,MATCH($C315,data_mthly!$E:$E,0),1)),"")</f>
        <v/>
      </c>
      <c r="C315" s="112" t="str">
        <f t="shared" si="30"/>
        <v/>
      </c>
      <c r="D315" s="155" t="str">
        <f>IFERROR(IF(INDEX(data_mthly!F:F,MATCH($C315,data_mthly!$E:$E,0),1)=0,"",INDEX(data_mthly!F:F,MATCH($C315,data_mthly!$E:$E,0),1)),"")</f>
        <v/>
      </c>
      <c r="E315" s="21" t="str">
        <f>IFERROR(IF(INDEX(data_mthly!G:G,MATCH($C315,data_mthly!$E:$E,0),1)=0,"",INDEX(data_mthly!G:G,MATCH($C315,data_mthly!$E:$E,0),1)),"")</f>
        <v/>
      </c>
      <c r="F315" s="145" t="str">
        <f>IFERROR(IF(INDEX(data_mthly!H:H,MATCH($C315,data_mthly!$E:$E,0),1)=0,"",INDEX(data_mthly!H:H,MATCH($C315,data_mthly!$E:$E,0),1)),"")</f>
        <v/>
      </c>
      <c r="G315" s="145" t="str">
        <f>IFERROR(IF(INDEX(data_mthly!I:I,MATCH($C315,data_mthly!$E:$E,0),1)=0,"",INDEX(data_mthly!I:I,MATCH($C315,data_mthly!$E:$E,0),1)),"")</f>
        <v/>
      </c>
      <c r="H315" s="21" t="str">
        <f>IFERROR(IF(INDEX(data_mthly!J:J,MATCH($C315,data_mthly!$E:$E,0),1)=0,"",INDEX(data_mthly!J:J,MATCH($C315,data_mthly!$E:$E,0),1)),"")</f>
        <v/>
      </c>
      <c r="I315" s="145" t="str">
        <f>IFERROR(IF(INDEX(data_mthly!K:K,MATCH($C315,data_mthly!$E:$E,0),1)=0,"",INDEX(data_mthly!K:K,MATCH($C315,data_mthly!$E:$E,0),1)),"")</f>
        <v/>
      </c>
      <c r="J315" s="145" t="str">
        <f>IFERROR(IF(INDEX(data_mthly!L:L,MATCH($C315,data_mthly!$E:$E,0),1)=0,"",INDEX(data_mthly!L:L,MATCH($C315,data_mthly!$E:$E,0),1)),"")</f>
        <v/>
      </c>
      <c r="K315" s="21" t="str">
        <f>IFERROR(IF(INDEX(data_mthly!M:M,MATCH($C315,data_mthly!$E:$E,0),1)=0,"",INDEX(data_mthly!M:M,MATCH($C315,data_mthly!$E:$E,0),1)),"")</f>
        <v/>
      </c>
      <c r="L315" s="86" t="str">
        <f>IFERROR(IF(INDEX(data_mthly!N:N,MATCH($C315,data_mthly!$E:$E,0),1)=0,"",INDEX(data_mthly!N:N,MATCH($C315,data_mthly!$E:$E,0),1)),"")</f>
        <v/>
      </c>
      <c r="M315" s="159"/>
      <c r="N315" s="155" t="str">
        <f>IFERROR(IF(INDEX(data_mthly!O:O,MATCH($C315,data_mthly!$E:$E,0),1)=0,"",INDEX(data_mthly!O:O,MATCH($C315,data_mthly!$E:$E,0),1)),"")</f>
        <v/>
      </c>
      <c r="O315" s="21" t="str">
        <f>IFERROR(IF(INDEX(data_mthly!P:P,MATCH($C315,data_mthly!$E:$E,0),1)=0,"",INDEX(data_mthly!P:P,MATCH($C315,data_mthly!$E:$E,0),1)),"")</f>
        <v/>
      </c>
      <c r="P315" s="145" t="str">
        <f>IFERROR(IF(INDEX(data_mthly!Q:Q,MATCH($C315,data_mthly!$E:$E,0),1)=0,"",INDEX(data_mthly!Q:Q,MATCH($C315,data_mthly!$E:$E,0),1)),"")</f>
        <v/>
      </c>
      <c r="Q315" s="145" t="str">
        <f>IFERROR(IF(INDEX(data_mthly!R:R,MATCH($C315,data_mthly!$E:$E,0),1)=0,"",INDEX(data_mthly!R:R,MATCH($C315,data_mthly!$E:$E,0),1)),"")</f>
        <v/>
      </c>
      <c r="R315" s="21" t="str">
        <f>IFERROR(IF(INDEX(data_mthly!S:S,MATCH($C315,data_mthly!$E:$E,0),1)=0,"",INDEX(data_mthly!S:S,MATCH($C315,data_mthly!$E:$E,0),1)),"")</f>
        <v/>
      </c>
      <c r="S315" s="145" t="str">
        <f>IFERROR(IF(INDEX(data_mthly!T:T,MATCH($C315,data_mthly!$E:$E,0),1)=0,"",INDEX(data_mthly!T:T,MATCH($C315,data_mthly!$E:$E,0),1)),"")</f>
        <v/>
      </c>
      <c r="T315" s="145" t="str">
        <f>IFERROR(IF(INDEX(data_mthly!U:U,MATCH($C315,data_mthly!$E:$E,0),1)=0,"",INDEX(data_mthly!U:U,MATCH($C315,data_mthly!$E:$E,0),1)),"")</f>
        <v/>
      </c>
      <c r="U315" s="21" t="str">
        <f>IFERROR(IF(INDEX(data_mthly!V:V,MATCH($C315,data_mthly!$E:$E,0),1)=0,"",INDEX(data_mthly!V:V,MATCH($C315,data_mthly!$E:$E,0),1)),"")</f>
        <v/>
      </c>
      <c r="V315" s="86" t="str">
        <f>IFERROR(IF(INDEX(data_mthly!W:W,MATCH($C315,data_mthly!$E:$E,0),1)=0,"",INDEX(data_mthly!W:W,MATCH($C315,data_mthly!$E:$E,0),1)),"")</f>
        <v/>
      </c>
      <c r="W315" s="160" t="str">
        <f t="shared" si="28"/>
        <v/>
      </c>
      <c r="X315" s="21" t="str">
        <f>IFERROR(IF(INDEX(data_mthly!Y:Y,MATCH($C315,data_mthly!$E:$E,0),1)=0,"",INDEX(data_mthly!Y:Y,MATCH($C315,data_mthly!$E:$E,0),1)),"")</f>
        <v/>
      </c>
      <c r="Y315" s="145" t="str">
        <f>IFERROR(IF(INDEX(data_mthly!Z:Z,MATCH($C315,data_mthly!$E:$E,0),1)=0,"",INDEX(data_mthly!Z:Z,MATCH($C315,data_mthly!$E:$E,0),1)),"")</f>
        <v/>
      </c>
      <c r="Z315" s="21" t="str">
        <f>IFERROR(IF(INDEX(data_mthly!AA:AA,MATCH($C315,data_mthly!$E:$E,0),1)=0,"",INDEX(data_mthly!AA:AA,MATCH($C315,data_mthly!$E:$E,0),1)),"")</f>
        <v/>
      </c>
      <c r="AA315" s="21" t="str">
        <f>IFERROR(IF(INDEX(data_mthly!AB:AB,MATCH($C315,data_mthly!$E:$E,0),1)=0,"",INDEX(data_mthly!AB:AB,MATCH($C315,data_mthly!$E:$E,0),1)),"")</f>
        <v/>
      </c>
      <c r="AB315" s="145" t="str">
        <f>IFERROR(IF(INDEX(data_mthly!AC:AC,MATCH($C315,data_mthly!$E:$E,0),1)=0,"",INDEX(data_mthly!AC:AC,MATCH($C315,data_mthly!$E:$E,0),1)),"")</f>
        <v/>
      </c>
      <c r="AC315" s="21" t="str">
        <f>IFERROR(IF(INDEX(data_mthly!AD:AD,MATCH($C315,data_mthly!$E:$E,0),1)=0,"",INDEX(data_mthly!AD:AD,MATCH($C315,data_mthly!$E:$E,0),1)),"")</f>
        <v/>
      </c>
      <c r="AD315" s="21" t="str">
        <f>IFERROR(IF(INDEX(data_mthly!AE:AE,MATCH($C315,data_mthly!$E:$E,0),1)=0,"",INDEX(data_mthly!AE:AE,MATCH($C315,data_mthly!$E:$E,0),1)),"")</f>
        <v/>
      </c>
      <c r="AE315" s="86" t="str">
        <f>IFERROR(IF(INDEX(data_mthly!AF:AF,MATCH($C315,data_mthly!$E:$E,0),1)=0,"",INDEX(data_mthly!AF:AF,MATCH($C315,data_mthly!$E:$E,0),1)),"")</f>
        <v/>
      </c>
      <c r="AG315" s="88">
        <f t="shared" si="29"/>
        <v>1</v>
      </c>
    </row>
    <row r="316" spans="1:33" ht="15.5">
      <c r="A316" s="88" t="str">
        <f t="shared" si="27"/>
        <v/>
      </c>
      <c r="B316" s="89" t="str">
        <f>IFERROR(IF(INDEX(data_mthly!C:C,MATCH($C316,data_mthly!$E:$E,0),1)=0,"",INDEX(data_mthly!C:C,MATCH($C316,data_mthly!$E:$E,0),1)),"")</f>
        <v/>
      </c>
      <c r="C316" s="112" t="str">
        <f t="shared" si="30"/>
        <v/>
      </c>
      <c r="D316" s="155" t="str">
        <f>IFERROR(IF(INDEX(data_mthly!F:F,MATCH($C316,data_mthly!$E:$E,0),1)=0,"",INDEX(data_mthly!F:F,MATCH($C316,data_mthly!$E:$E,0),1)),"")</f>
        <v/>
      </c>
      <c r="E316" s="21" t="str">
        <f>IFERROR(IF(INDEX(data_mthly!G:G,MATCH($C316,data_mthly!$E:$E,0),1)=0,"",INDEX(data_mthly!G:G,MATCH($C316,data_mthly!$E:$E,0),1)),"")</f>
        <v/>
      </c>
      <c r="F316" s="145" t="str">
        <f>IFERROR(IF(INDEX(data_mthly!H:H,MATCH($C316,data_mthly!$E:$E,0),1)=0,"",INDEX(data_mthly!H:H,MATCH($C316,data_mthly!$E:$E,0),1)),"")</f>
        <v/>
      </c>
      <c r="G316" s="145" t="str">
        <f>IFERROR(IF(INDEX(data_mthly!I:I,MATCH($C316,data_mthly!$E:$E,0),1)=0,"",INDEX(data_mthly!I:I,MATCH($C316,data_mthly!$E:$E,0),1)),"")</f>
        <v/>
      </c>
      <c r="H316" s="21" t="str">
        <f>IFERROR(IF(INDEX(data_mthly!J:J,MATCH($C316,data_mthly!$E:$E,0),1)=0,"",INDEX(data_mthly!J:J,MATCH($C316,data_mthly!$E:$E,0),1)),"")</f>
        <v/>
      </c>
      <c r="I316" s="145" t="str">
        <f>IFERROR(IF(INDEX(data_mthly!K:K,MATCH($C316,data_mthly!$E:$E,0),1)=0,"",INDEX(data_mthly!K:K,MATCH($C316,data_mthly!$E:$E,0),1)),"")</f>
        <v/>
      </c>
      <c r="J316" s="145" t="str">
        <f>IFERROR(IF(INDEX(data_mthly!L:L,MATCH($C316,data_mthly!$E:$E,0),1)=0,"",INDEX(data_mthly!L:L,MATCH($C316,data_mthly!$E:$E,0),1)),"")</f>
        <v/>
      </c>
      <c r="K316" s="21" t="str">
        <f>IFERROR(IF(INDEX(data_mthly!M:M,MATCH($C316,data_mthly!$E:$E,0),1)=0,"",INDEX(data_mthly!M:M,MATCH($C316,data_mthly!$E:$E,0),1)),"")</f>
        <v/>
      </c>
      <c r="L316" s="86" t="str">
        <f>IFERROR(IF(INDEX(data_mthly!N:N,MATCH($C316,data_mthly!$E:$E,0),1)=0,"",INDEX(data_mthly!N:N,MATCH($C316,data_mthly!$E:$E,0),1)),"")</f>
        <v/>
      </c>
      <c r="M316" s="159"/>
      <c r="N316" s="155" t="str">
        <f>IFERROR(IF(INDEX(data_mthly!O:O,MATCH($C316,data_mthly!$E:$E,0),1)=0,"",INDEX(data_mthly!O:O,MATCH($C316,data_mthly!$E:$E,0),1)),"")</f>
        <v/>
      </c>
      <c r="O316" s="21" t="str">
        <f>IFERROR(IF(INDEX(data_mthly!P:P,MATCH($C316,data_mthly!$E:$E,0),1)=0,"",INDEX(data_mthly!P:P,MATCH($C316,data_mthly!$E:$E,0),1)),"")</f>
        <v/>
      </c>
      <c r="P316" s="145" t="str">
        <f>IFERROR(IF(INDEX(data_mthly!Q:Q,MATCH($C316,data_mthly!$E:$E,0),1)=0,"",INDEX(data_mthly!Q:Q,MATCH($C316,data_mthly!$E:$E,0),1)),"")</f>
        <v/>
      </c>
      <c r="Q316" s="145" t="str">
        <f>IFERROR(IF(INDEX(data_mthly!R:R,MATCH($C316,data_mthly!$E:$E,0),1)=0,"",INDEX(data_mthly!R:R,MATCH($C316,data_mthly!$E:$E,0),1)),"")</f>
        <v/>
      </c>
      <c r="R316" s="21" t="str">
        <f>IFERROR(IF(INDEX(data_mthly!S:S,MATCH($C316,data_mthly!$E:$E,0),1)=0,"",INDEX(data_mthly!S:S,MATCH($C316,data_mthly!$E:$E,0),1)),"")</f>
        <v/>
      </c>
      <c r="S316" s="145" t="str">
        <f>IFERROR(IF(INDEX(data_mthly!T:T,MATCH($C316,data_mthly!$E:$E,0),1)=0,"",INDEX(data_mthly!T:T,MATCH($C316,data_mthly!$E:$E,0),1)),"")</f>
        <v/>
      </c>
      <c r="T316" s="145" t="str">
        <f>IFERROR(IF(INDEX(data_mthly!U:U,MATCH($C316,data_mthly!$E:$E,0),1)=0,"",INDEX(data_mthly!U:U,MATCH($C316,data_mthly!$E:$E,0),1)),"")</f>
        <v/>
      </c>
      <c r="U316" s="21" t="str">
        <f>IFERROR(IF(INDEX(data_mthly!V:V,MATCH($C316,data_mthly!$E:$E,0),1)=0,"",INDEX(data_mthly!V:V,MATCH($C316,data_mthly!$E:$E,0),1)),"")</f>
        <v/>
      </c>
      <c r="V316" s="86" t="str">
        <f>IFERROR(IF(INDEX(data_mthly!W:W,MATCH($C316,data_mthly!$E:$E,0),1)=0,"",INDEX(data_mthly!W:W,MATCH($C316,data_mthly!$E:$E,0),1)),"")</f>
        <v/>
      </c>
      <c r="W316" s="160" t="str">
        <f t="shared" si="28"/>
        <v/>
      </c>
      <c r="X316" s="21" t="str">
        <f>IFERROR(IF(INDEX(data_mthly!Y:Y,MATCH($C316,data_mthly!$E:$E,0),1)=0,"",INDEX(data_mthly!Y:Y,MATCH($C316,data_mthly!$E:$E,0),1)),"")</f>
        <v/>
      </c>
      <c r="Y316" s="145" t="str">
        <f>IFERROR(IF(INDEX(data_mthly!Z:Z,MATCH($C316,data_mthly!$E:$E,0),1)=0,"",INDEX(data_mthly!Z:Z,MATCH($C316,data_mthly!$E:$E,0),1)),"")</f>
        <v/>
      </c>
      <c r="Z316" s="21" t="str">
        <f>IFERROR(IF(INDEX(data_mthly!AA:AA,MATCH($C316,data_mthly!$E:$E,0),1)=0,"",INDEX(data_mthly!AA:AA,MATCH($C316,data_mthly!$E:$E,0),1)),"")</f>
        <v/>
      </c>
      <c r="AA316" s="21" t="str">
        <f>IFERROR(IF(INDEX(data_mthly!AB:AB,MATCH($C316,data_mthly!$E:$E,0),1)=0,"",INDEX(data_mthly!AB:AB,MATCH($C316,data_mthly!$E:$E,0),1)),"")</f>
        <v/>
      </c>
      <c r="AB316" s="145" t="str">
        <f>IFERROR(IF(INDEX(data_mthly!AC:AC,MATCH($C316,data_mthly!$E:$E,0),1)=0,"",INDEX(data_mthly!AC:AC,MATCH($C316,data_mthly!$E:$E,0),1)),"")</f>
        <v/>
      </c>
      <c r="AC316" s="21" t="str">
        <f>IFERROR(IF(INDEX(data_mthly!AD:AD,MATCH($C316,data_mthly!$E:$E,0),1)=0,"",INDEX(data_mthly!AD:AD,MATCH($C316,data_mthly!$E:$E,0),1)),"")</f>
        <v/>
      </c>
      <c r="AD316" s="21" t="str">
        <f>IFERROR(IF(INDEX(data_mthly!AE:AE,MATCH($C316,data_mthly!$E:$E,0),1)=0,"",INDEX(data_mthly!AE:AE,MATCH($C316,data_mthly!$E:$E,0),1)),"")</f>
        <v/>
      </c>
      <c r="AE316" s="86" t="str">
        <f>IFERROR(IF(INDEX(data_mthly!AF:AF,MATCH($C316,data_mthly!$E:$E,0),1)=0,"",INDEX(data_mthly!AF:AF,MATCH($C316,data_mthly!$E:$E,0),1)),"")</f>
        <v/>
      </c>
      <c r="AG316" s="88">
        <f t="shared" si="29"/>
        <v>2</v>
      </c>
    </row>
    <row r="317" spans="1:33" ht="15.5">
      <c r="A317" s="88" t="str">
        <f t="shared" si="27"/>
        <v/>
      </c>
      <c r="B317" s="89" t="str">
        <f>IFERROR(IF(INDEX(data_mthly!C:C,MATCH($C317,data_mthly!$E:$E,0),1)=0,"",INDEX(data_mthly!C:C,MATCH($C317,data_mthly!$E:$E,0),1)),"")</f>
        <v/>
      </c>
      <c r="C317" s="112" t="str">
        <f t="shared" si="30"/>
        <v/>
      </c>
      <c r="D317" s="155" t="str">
        <f>IFERROR(IF(INDEX(data_mthly!F:F,MATCH($C317,data_mthly!$E:$E,0),1)=0,"",INDEX(data_mthly!F:F,MATCH($C317,data_mthly!$E:$E,0),1)),"")</f>
        <v/>
      </c>
      <c r="E317" s="21" t="str">
        <f>IFERROR(IF(INDEX(data_mthly!G:G,MATCH($C317,data_mthly!$E:$E,0),1)=0,"",INDEX(data_mthly!G:G,MATCH($C317,data_mthly!$E:$E,0),1)),"")</f>
        <v/>
      </c>
      <c r="F317" s="145" t="str">
        <f>IFERROR(IF(INDEX(data_mthly!H:H,MATCH($C317,data_mthly!$E:$E,0),1)=0,"",INDEX(data_mthly!H:H,MATCH($C317,data_mthly!$E:$E,0),1)),"")</f>
        <v/>
      </c>
      <c r="G317" s="145" t="str">
        <f>IFERROR(IF(INDEX(data_mthly!I:I,MATCH($C317,data_mthly!$E:$E,0),1)=0,"",INDEX(data_mthly!I:I,MATCH($C317,data_mthly!$E:$E,0),1)),"")</f>
        <v/>
      </c>
      <c r="H317" s="21" t="str">
        <f>IFERROR(IF(INDEX(data_mthly!J:J,MATCH($C317,data_mthly!$E:$E,0),1)=0,"",INDEX(data_mthly!J:J,MATCH($C317,data_mthly!$E:$E,0),1)),"")</f>
        <v/>
      </c>
      <c r="I317" s="145" t="str">
        <f>IFERROR(IF(INDEX(data_mthly!K:K,MATCH($C317,data_mthly!$E:$E,0),1)=0,"",INDEX(data_mthly!K:K,MATCH($C317,data_mthly!$E:$E,0),1)),"")</f>
        <v/>
      </c>
      <c r="J317" s="145" t="str">
        <f>IFERROR(IF(INDEX(data_mthly!L:L,MATCH($C317,data_mthly!$E:$E,0),1)=0,"",INDEX(data_mthly!L:L,MATCH($C317,data_mthly!$E:$E,0),1)),"")</f>
        <v/>
      </c>
      <c r="K317" s="21" t="str">
        <f>IFERROR(IF(INDEX(data_mthly!M:M,MATCH($C317,data_mthly!$E:$E,0),1)=0,"",INDEX(data_mthly!M:M,MATCH($C317,data_mthly!$E:$E,0),1)),"")</f>
        <v/>
      </c>
      <c r="L317" s="86" t="str">
        <f>IFERROR(IF(INDEX(data_mthly!N:N,MATCH($C317,data_mthly!$E:$E,0),1)=0,"",INDEX(data_mthly!N:N,MATCH($C317,data_mthly!$E:$E,0),1)),"")</f>
        <v/>
      </c>
      <c r="M317" s="159"/>
      <c r="N317" s="155" t="str">
        <f>IFERROR(IF(INDEX(data_mthly!O:O,MATCH($C317,data_mthly!$E:$E,0),1)=0,"",INDEX(data_mthly!O:O,MATCH($C317,data_mthly!$E:$E,0),1)),"")</f>
        <v/>
      </c>
      <c r="O317" s="21" t="str">
        <f>IFERROR(IF(INDEX(data_mthly!P:P,MATCH($C317,data_mthly!$E:$E,0),1)=0,"",INDEX(data_mthly!P:P,MATCH($C317,data_mthly!$E:$E,0),1)),"")</f>
        <v/>
      </c>
      <c r="P317" s="145" t="str">
        <f>IFERROR(IF(INDEX(data_mthly!Q:Q,MATCH($C317,data_mthly!$E:$E,0),1)=0,"",INDEX(data_mthly!Q:Q,MATCH($C317,data_mthly!$E:$E,0),1)),"")</f>
        <v/>
      </c>
      <c r="Q317" s="145" t="str">
        <f>IFERROR(IF(INDEX(data_mthly!R:R,MATCH($C317,data_mthly!$E:$E,0),1)=0,"",INDEX(data_mthly!R:R,MATCH($C317,data_mthly!$E:$E,0),1)),"")</f>
        <v/>
      </c>
      <c r="R317" s="21" t="str">
        <f>IFERROR(IF(INDEX(data_mthly!S:S,MATCH($C317,data_mthly!$E:$E,0),1)=0,"",INDEX(data_mthly!S:S,MATCH($C317,data_mthly!$E:$E,0),1)),"")</f>
        <v/>
      </c>
      <c r="S317" s="145" t="str">
        <f>IFERROR(IF(INDEX(data_mthly!T:T,MATCH($C317,data_mthly!$E:$E,0),1)=0,"",INDEX(data_mthly!T:T,MATCH($C317,data_mthly!$E:$E,0),1)),"")</f>
        <v/>
      </c>
      <c r="T317" s="145" t="str">
        <f>IFERROR(IF(INDEX(data_mthly!U:U,MATCH($C317,data_mthly!$E:$E,0),1)=0,"",INDEX(data_mthly!U:U,MATCH($C317,data_mthly!$E:$E,0),1)),"")</f>
        <v/>
      </c>
      <c r="U317" s="21" t="str">
        <f>IFERROR(IF(INDEX(data_mthly!V:V,MATCH($C317,data_mthly!$E:$E,0),1)=0,"",INDEX(data_mthly!V:V,MATCH($C317,data_mthly!$E:$E,0),1)),"")</f>
        <v/>
      </c>
      <c r="V317" s="86" t="str">
        <f>IFERROR(IF(INDEX(data_mthly!W:W,MATCH($C317,data_mthly!$E:$E,0),1)=0,"",INDEX(data_mthly!W:W,MATCH($C317,data_mthly!$E:$E,0),1)),"")</f>
        <v/>
      </c>
      <c r="W317" s="160" t="str">
        <f t="shared" si="28"/>
        <v/>
      </c>
      <c r="X317" s="21" t="str">
        <f>IFERROR(IF(INDEX(data_mthly!Y:Y,MATCH($C317,data_mthly!$E:$E,0),1)=0,"",INDEX(data_mthly!Y:Y,MATCH($C317,data_mthly!$E:$E,0),1)),"")</f>
        <v/>
      </c>
      <c r="Y317" s="145" t="str">
        <f>IFERROR(IF(INDEX(data_mthly!Z:Z,MATCH($C317,data_mthly!$E:$E,0),1)=0,"",INDEX(data_mthly!Z:Z,MATCH($C317,data_mthly!$E:$E,0),1)),"")</f>
        <v/>
      </c>
      <c r="Z317" s="21" t="str">
        <f>IFERROR(IF(INDEX(data_mthly!AA:AA,MATCH($C317,data_mthly!$E:$E,0),1)=0,"",INDEX(data_mthly!AA:AA,MATCH($C317,data_mthly!$E:$E,0),1)),"")</f>
        <v/>
      </c>
      <c r="AA317" s="21" t="str">
        <f>IFERROR(IF(INDEX(data_mthly!AB:AB,MATCH($C317,data_mthly!$E:$E,0),1)=0,"",INDEX(data_mthly!AB:AB,MATCH($C317,data_mthly!$E:$E,0),1)),"")</f>
        <v/>
      </c>
      <c r="AB317" s="145" t="str">
        <f>IFERROR(IF(INDEX(data_mthly!AC:AC,MATCH($C317,data_mthly!$E:$E,0),1)=0,"",INDEX(data_mthly!AC:AC,MATCH($C317,data_mthly!$E:$E,0),1)),"")</f>
        <v/>
      </c>
      <c r="AC317" s="21" t="str">
        <f>IFERROR(IF(INDEX(data_mthly!AD:AD,MATCH($C317,data_mthly!$E:$E,0),1)=0,"",INDEX(data_mthly!AD:AD,MATCH($C317,data_mthly!$E:$E,0),1)),"")</f>
        <v/>
      </c>
      <c r="AD317" s="21" t="str">
        <f>IFERROR(IF(INDEX(data_mthly!AE:AE,MATCH($C317,data_mthly!$E:$E,0),1)=0,"",INDEX(data_mthly!AE:AE,MATCH($C317,data_mthly!$E:$E,0),1)),"")</f>
        <v/>
      </c>
      <c r="AE317" s="86" t="str">
        <f>IFERROR(IF(INDEX(data_mthly!AF:AF,MATCH($C317,data_mthly!$E:$E,0),1)=0,"",INDEX(data_mthly!AF:AF,MATCH($C317,data_mthly!$E:$E,0),1)),"")</f>
        <v/>
      </c>
      <c r="AG317" s="88">
        <f t="shared" si="29"/>
        <v>1</v>
      </c>
    </row>
    <row r="318" spans="1:33" ht="15.5">
      <c r="A318" s="88" t="str">
        <f t="shared" si="27"/>
        <v/>
      </c>
      <c r="B318" s="89" t="str">
        <f>IFERROR(IF(INDEX(data_mthly!C:C,MATCH($C318,data_mthly!$E:$E,0),1)=0,"",INDEX(data_mthly!C:C,MATCH($C318,data_mthly!$E:$E,0),1)),"")</f>
        <v/>
      </c>
      <c r="C318" s="112" t="str">
        <f t="shared" si="30"/>
        <v/>
      </c>
      <c r="D318" s="155" t="str">
        <f>IFERROR(IF(INDEX(data_mthly!F:F,MATCH($C318,data_mthly!$E:$E,0),1)=0,"",INDEX(data_mthly!F:F,MATCH($C318,data_mthly!$E:$E,0),1)),"")</f>
        <v/>
      </c>
      <c r="E318" s="21" t="str">
        <f>IFERROR(IF(INDEX(data_mthly!G:G,MATCH($C318,data_mthly!$E:$E,0),1)=0,"",INDEX(data_mthly!G:G,MATCH($C318,data_mthly!$E:$E,0),1)),"")</f>
        <v/>
      </c>
      <c r="F318" s="145" t="str">
        <f>IFERROR(IF(INDEX(data_mthly!H:H,MATCH($C318,data_mthly!$E:$E,0),1)=0,"",INDEX(data_mthly!H:H,MATCH($C318,data_mthly!$E:$E,0),1)),"")</f>
        <v/>
      </c>
      <c r="G318" s="145" t="str">
        <f>IFERROR(IF(INDEX(data_mthly!I:I,MATCH($C318,data_mthly!$E:$E,0),1)=0,"",INDEX(data_mthly!I:I,MATCH($C318,data_mthly!$E:$E,0),1)),"")</f>
        <v/>
      </c>
      <c r="H318" s="21" t="str">
        <f>IFERROR(IF(INDEX(data_mthly!J:J,MATCH($C318,data_mthly!$E:$E,0),1)=0,"",INDEX(data_mthly!J:J,MATCH($C318,data_mthly!$E:$E,0),1)),"")</f>
        <v/>
      </c>
      <c r="I318" s="145" t="str">
        <f>IFERROR(IF(INDEX(data_mthly!K:K,MATCH($C318,data_mthly!$E:$E,0),1)=0,"",INDEX(data_mthly!K:K,MATCH($C318,data_mthly!$E:$E,0),1)),"")</f>
        <v/>
      </c>
      <c r="J318" s="145" t="str">
        <f>IFERROR(IF(INDEX(data_mthly!L:L,MATCH($C318,data_mthly!$E:$E,0),1)=0,"",INDEX(data_mthly!L:L,MATCH($C318,data_mthly!$E:$E,0),1)),"")</f>
        <v/>
      </c>
      <c r="K318" s="21" t="str">
        <f>IFERROR(IF(INDEX(data_mthly!M:M,MATCH($C318,data_mthly!$E:$E,0),1)=0,"",INDEX(data_mthly!M:M,MATCH($C318,data_mthly!$E:$E,0),1)),"")</f>
        <v/>
      </c>
      <c r="L318" s="86" t="str">
        <f>IFERROR(IF(INDEX(data_mthly!N:N,MATCH($C318,data_mthly!$E:$E,0),1)=0,"",INDEX(data_mthly!N:N,MATCH($C318,data_mthly!$E:$E,0),1)),"")</f>
        <v/>
      </c>
      <c r="M318" s="159"/>
      <c r="N318" s="155" t="str">
        <f>IFERROR(IF(INDEX(data_mthly!O:O,MATCH($C318,data_mthly!$E:$E,0),1)=0,"",INDEX(data_mthly!O:O,MATCH($C318,data_mthly!$E:$E,0),1)),"")</f>
        <v/>
      </c>
      <c r="O318" s="21" t="str">
        <f>IFERROR(IF(INDEX(data_mthly!P:P,MATCH($C318,data_mthly!$E:$E,0),1)=0,"",INDEX(data_mthly!P:P,MATCH($C318,data_mthly!$E:$E,0),1)),"")</f>
        <v/>
      </c>
      <c r="P318" s="145" t="str">
        <f>IFERROR(IF(INDEX(data_mthly!Q:Q,MATCH($C318,data_mthly!$E:$E,0),1)=0,"",INDEX(data_mthly!Q:Q,MATCH($C318,data_mthly!$E:$E,0),1)),"")</f>
        <v/>
      </c>
      <c r="Q318" s="145" t="str">
        <f>IFERROR(IF(INDEX(data_mthly!R:R,MATCH($C318,data_mthly!$E:$E,0),1)=0,"",INDEX(data_mthly!R:R,MATCH($C318,data_mthly!$E:$E,0),1)),"")</f>
        <v/>
      </c>
      <c r="R318" s="21" t="str">
        <f>IFERROR(IF(INDEX(data_mthly!S:S,MATCH($C318,data_mthly!$E:$E,0),1)=0,"",INDEX(data_mthly!S:S,MATCH($C318,data_mthly!$E:$E,0),1)),"")</f>
        <v/>
      </c>
      <c r="S318" s="145" t="str">
        <f>IFERROR(IF(INDEX(data_mthly!T:T,MATCH($C318,data_mthly!$E:$E,0),1)=0,"",INDEX(data_mthly!T:T,MATCH($C318,data_mthly!$E:$E,0),1)),"")</f>
        <v/>
      </c>
      <c r="T318" s="145" t="str">
        <f>IFERROR(IF(INDEX(data_mthly!U:U,MATCH($C318,data_mthly!$E:$E,0),1)=0,"",INDEX(data_mthly!U:U,MATCH($C318,data_mthly!$E:$E,0),1)),"")</f>
        <v/>
      </c>
      <c r="U318" s="21" t="str">
        <f>IFERROR(IF(INDEX(data_mthly!V:V,MATCH($C318,data_mthly!$E:$E,0),1)=0,"",INDEX(data_mthly!V:V,MATCH($C318,data_mthly!$E:$E,0),1)),"")</f>
        <v/>
      </c>
      <c r="V318" s="86" t="str">
        <f>IFERROR(IF(INDEX(data_mthly!W:W,MATCH($C318,data_mthly!$E:$E,0),1)=0,"",INDEX(data_mthly!W:W,MATCH($C318,data_mthly!$E:$E,0),1)),"")</f>
        <v/>
      </c>
      <c r="W318" s="160" t="str">
        <f t="shared" si="28"/>
        <v/>
      </c>
      <c r="X318" s="21" t="str">
        <f>IFERROR(IF(INDEX(data_mthly!Y:Y,MATCH($C318,data_mthly!$E:$E,0),1)=0,"",INDEX(data_mthly!Y:Y,MATCH($C318,data_mthly!$E:$E,0),1)),"")</f>
        <v/>
      </c>
      <c r="Y318" s="145" t="str">
        <f>IFERROR(IF(INDEX(data_mthly!Z:Z,MATCH($C318,data_mthly!$E:$E,0),1)=0,"",INDEX(data_mthly!Z:Z,MATCH($C318,data_mthly!$E:$E,0),1)),"")</f>
        <v/>
      </c>
      <c r="Z318" s="21" t="str">
        <f>IFERROR(IF(INDEX(data_mthly!AA:AA,MATCH($C318,data_mthly!$E:$E,0),1)=0,"",INDEX(data_mthly!AA:AA,MATCH($C318,data_mthly!$E:$E,0),1)),"")</f>
        <v/>
      </c>
      <c r="AA318" s="21" t="str">
        <f>IFERROR(IF(INDEX(data_mthly!AB:AB,MATCH($C318,data_mthly!$E:$E,0),1)=0,"",INDEX(data_mthly!AB:AB,MATCH($C318,data_mthly!$E:$E,0),1)),"")</f>
        <v/>
      </c>
      <c r="AB318" s="145" t="str">
        <f>IFERROR(IF(INDEX(data_mthly!AC:AC,MATCH($C318,data_mthly!$E:$E,0),1)=0,"",INDEX(data_mthly!AC:AC,MATCH($C318,data_mthly!$E:$E,0),1)),"")</f>
        <v/>
      </c>
      <c r="AC318" s="21" t="str">
        <f>IFERROR(IF(INDEX(data_mthly!AD:AD,MATCH($C318,data_mthly!$E:$E,0),1)=0,"",INDEX(data_mthly!AD:AD,MATCH($C318,data_mthly!$E:$E,0),1)),"")</f>
        <v/>
      </c>
      <c r="AD318" s="21" t="str">
        <f>IFERROR(IF(INDEX(data_mthly!AE:AE,MATCH($C318,data_mthly!$E:$E,0),1)=0,"",INDEX(data_mthly!AE:AE,MATCH($C318,data_mthly!$E:$E,0),1)),"")</f>
        <v/>
      </c>
      <c r="AE318" s="86" t="str">
        <f>IFERROR(IF(INDEX(data_mthly!AF:AF,MATCH($C318,data_mthly!$E:$E,0),1)=0,"",INDEX(data_mthly!AF:AF,MATCH($C318,data_mthly!$E:$E,0),1)),"")</f>
        <v/>
      </c>
      <c r="AG318" s="88">
        <f t="shared" si="29"/>
        <v>2</v>
      </c>
    </row>
    <row r="319" spans="1:33" ht="15.5">
      <c r="A319" s="88" t="str">
        <f t="shared" si="27"/>
        <v/>
      </c>
      <c r="B319" s="89" t="str">
        <f>IFERROR(IF(INDEX(data_mthly!C:C,MATCH($C319,data_mthly!$E:$E,0),1)=0,"",INDEX(data_mthly!C:C,MATCH($C319,data_mthly!$E:$E,0),1)),"")</f>
        <v/>
      </c>
      <c r="C319" s="112" t="str">
        <f t="shared" si="30"/>
        <v/>
      </c>
      <c r="D319" s="155" t="str">
        <f>IFERROR(IF(INDEX(data_mthly!F:F,MATCH($C319,data_mthly!$E:$E,0),1)=0,"",INDEX(data_mthly!F:F,MATCH($C319,data_mthly!$E:$E,0),1)),"")</f>
        <v/>
      </c>
      <c r="E319" s="21" t="str">
        <f>IFERROR(IF(INDEX(data_mthly!G:G,MATCH($C319,data_mthly!$E:$E,0),1)=0,"",INDEX(data_mthly!G:G,MATCH($C319,data_mthly!$E:$E,0),1)),"")</f>
        <v/>
      </c>
      <c r="F319" s="145" t="str">
        <f>IFERROR(IF(INDEX(data_mthly!H:H,MATCH($C319,data_mthly!$E:$E,0),1)=0,"",INDEX(data_mthly!H:H,MATCH($C319,data_mthly!$E:$E,0),1)),"")</f>
        <v/>
      </c>
      <c r="G319" s="145" t="str">
        <f>IFERROR(IF(INDEX(data_mthly!I:I,MATCH($C319,data_mthly!$E:$E,0),1)=0,"",INDEX(data_mthly!I:I,MATCH($C319,data_mthly!$E:$E,0),1)),"")</f>
        <v/>
      </c>
      <c r="H319" s="21" t="str">
        <f>IFERROR(IF(INDEX(data_mthly!J:J,MATCH($C319,data_mthly!$E:$E,0),1)=0,"",INDEX(data_mthly!J:J,MATCH($C319,data_mthly!$E:$E,0),1)),"")</f>
        <v/>
      </c>
      <c r="I319" s="145" t="str">
        <f>IFERROR(IF(INDEX(data_mthly!K:K,MATCH($C319,data_mthly!$E:$E,0),1)=0,"",INDEX(data_mthly!K:K,MATCH($C319,data_mthly!$E:$E,0),1)),"")</f>
        <v/>
      </c>
      <c r="J319" s="145" t="str">
        <f>IFERROR(IF(INDEX(data_mthly!L:L,MATCH($C319,data_mthly!$E:$E,0),1)=0,"",INDEX(data_mthly!L:L,MATCH($C319,data_mthly!$E:$E,0),1)),"")</f>
        <v/>
      </c>
      <c r="K319" s="21" t="str">
        <f>IFERROR(IF(INDEX(data_mthly!M:M,MATCH($C319,data_mthly!$E:$E,0),1)=0,"",INDEX(data_mthly!M:M,MATCH($C319,data_mthly!$E:$E,0),1)),"")</f>
        <v/>
      </c>
      <c r="L319" s="86" t="str">
        <f>IFERROR(IF(INDEX(data_mthly!N:N,MATCH($C319,data_mthly!$E:$E,0),1)=0,"",INDEX(data_mthly!N:N,MATCH($C319,data_mthly!$E:$E,0),1)),"")</f>
        <v/>
      </c>
      <c r="M319" s="159"/>
      <c r="N319" s="155" t="str">
        <f>IFERROR(IF(INDEX(data_mthly!O:O,MATCH($C319,data_mthly!$E:$E,0),1)=0,"",INDEX(data_mthly!O:O,MATCH($C319,data_mthly!$E:$E,0),1)),"")</f>
        <v/>
      </c>
      <c r="O319" s="21" t="str">
        <f>IFERROR(IF(INDEX(data_mthly!P:P,MATCH($C319,data_mthly!$E:$E,0),1)=0,"",INDEX(data_mthly!P:P,MATCH($C319,data_mthly!$E:$E,0),1)),"")</f>
        <v/>
      </c>
      <c r="P319" s="145" t="str">
        <f>IFERROR(IF(INDEX(data_mthly!Q:Q,MATCH($C319,data_mthly!$E:$E,0),1)=0,"",INDEX(data_mthly!Q:Q,MATCH($C319,data_mthly!$E:$E,0),1)),"")</f>
        <v/>
      </c>
      <c r="Q319" s="145" t="str">
        <f>IFERROR(IF(INDEX(data_mthly!R:R,MATCH($C319,data_mthly!$E:$E,0),1)=0,"",INDEX(data_mthly!R:R,MATCH($C319,data_mthly!$E:$E,0),1)),"")</f>
        <v/>
      </c>
      <c r="R319" s="21" t="str">
        <f>IFERROR(IF(INDEX(data_mthly!S:S,MATCH($C319,data_mthly!$E:$E,0),1)=0,"",INDEX(data_mthly!S:S,MATCH($C319,data_mthly!$E:$E,0),1)),"")</f>
        <v/>
      </c>
      <c r="S319" s="145" t="str">
        <f>IFERROR(IF(INDEX(data_mthly!T:T,MATCH($C319,data_mthly!$E:$E,0),1)=0,"",INDEX(data_mthly!T:T,MATCH($C319,data_mthly!$E:$E,0),1)),"")</f>
        <v/>
      </c>
      <c r="T319" s="145" t="str">
        <f>IFERROR(IF(INDEX(data_mthly!U:U,MATCH($C319,data_mthly!$E:$E,0),1)=0,"",INDEX(data_mthly!U:U,MATCH($C319,data_mthly!$E:$E,0),1)),"")</f>
        <v/>
      </c>
      <c r="U319" s="21" t="str">
        <f>IFERROR(IF(INDEX(data_mthly!V:V,MATCH($C319,data_mthly!$E:$E,0),1)=0,"",INDEX(data_mthly!V:V,MATCH($C319,data_mthly!$E:$E,0),1)),"")</f>
        <v/>
      </c>
      <c r="V319" s="86" t="str">
        <f>IFERROR(IF(INDEX(data_mthly!W:W,MATCH($C319,data_mthly!$E:$E,0),1)=0,"",INDEX(data_mthly!W:W,MATCH($C319,data_mthly!$E:$E,0),1)),"")</f>
        <v/>
      </c>
      <c r="W319" s="160" t="str">
        <f t="shared" si="28"/>
        <v/>
      </c>
      <c r="X319" s="21" t="str">
        <f>IFERROR(IF(INDEX(data_mthly!Y:Y,MATCH($C319,data_mthly!$E:$E,0),1)=0,"",INDEX(data_mthly!Y:Y,MATCH($C319,data_mthly!$E:$E,0),1)),"")</f>
        <v/>
      </c>
      <c r="Y319" s="145" t="str">
        <f>IFERROR(IF(INDEX(data_mthly!Z:Z,MATCH($C319,data_mthly!$E:$E,0),1)=0,"",INDEX(data_mthly!Z:Z,MATCH($C319,data_mthly!$E:$E,0),1)),"")</f>
        <v/>
      </c>
      <c r="Z319" s="21" t="str">
        <f>IFERROR(IF(INDEX(data_mthly!AA:AA,MATCH($C319,data_mthly!$E:$E,0),1)=0,"",INDEX(data_mthly!AA:AA,MATCH($C319,data_mthly!$E:$E,0),1)),"")</f>
        <v/>
      </c>
      <c r="AA319" s="21" t="str">
        <f>IFERROR(IF(INDEX(data_mthly!AB:AB,MATCH($C319,data_mthly!$E:$E,0),1)=0,"",INDEX(data_mthly!AB:AB,MATCH($C319,data_mthly!$E:$E,0),1)),"")</f>
        <v/>
      </c>
      <c r="AB319" s="145" t="str">
        <f>IFERROR(IF(INDEX(data_mthly!AC:AC,MATCH($C319,data_mthly!$E:$E,0),1)=0,"",INDEX(data_mthly!AC:AC,MATCH($C319,data_mthly!$E:$E,0),1)),"")</f>
        <v/>
      </c>
      <c r="AC319" s="21" t="str">
        <f>IFERROR(IF(INDEX(data_mthly!AD:AD,MATCH($C319,data_mthly!$E:$E,0),1)=0,"",INDEX(data_mthly!AD:AD,MATCH($C319,data_mthly!$E:$E,0),1)),"")</f>
        <v/>
      </c>
      <c r="AD319" s="21" t="str">
        <f>IFERROR(IF(INDEX(data_mthly!AE:AE,MATCH($C319,data_mthly!$E:$E,0),1)=0,"",INDEX(data_mthly!AE:AE,MATCH($C319,data_mthly!$E:$E,0),1)),"")</f>
        <v/>
      </c>
      <c r="AE319" s="86" t="str">
        <f>IFERROR(IF(INDEX(data_mthly!AF:AF,MATCH($C319,data_mthly!$E:$E,0),1)=0,"",INDEX(data_mthly!AF:AF,MATCH($C319,data_mthly!$E:$E,0),1)),"")</f>
        <v/>
      </c>
      <c r="AG319" s="88">
        <f t="shared" si="29"/>
        <v>1</v>
      </c>
    </row>
    <row r="320" spans="1:33" ht="15.5">
      <c r="A320" s="88" t="str">
        <f t="shared" si="27"/>
        <v/>
      </c>
      <c r="B320" s="89" t="str">
        <f>IFERROR(IF(INDEX(data_mthly!C:C,MATCH($C320,data_mthly!$E:$E,0),1)=0,"",INDEX(data_mthly!C:C,MATCH($C320,data_mthly!$E:$E,0),1)),"")</f>
        <v/>
      </c>
      <c r="C320" s="112" t="str">
        <f t="shared" si="30"/>
        <v/>
      </c>
      <c r="D320" s="155" t="str">
        <f>IFERROR(IF(INDEX(data_mthly!F:F,MATCH($C320,data_mthly!$E:$E,0),1)=0,"",INDEX(data_mthly!F:F,MATCH($C320,data_mthly!$E:$E,0),1)),"")</f>
        <v/>
      </c>
      <c r="E320" s="21" t="str">
        <f>IFERROR(IF(INDEX(data_mthly!G:G,MATCH($C320,data_mthly!$E:$E,0),1)=0,"",INDEX(data_mthly!G:G,MATCH($C320,data_mthly!$E:$E,0),1)),"")</f>
        <v/>
      </c>
      <c r="F320" s="145" t="str">
        <f>IFERROR(IF(INDEX(data_mthly!H:H,MATCH($C320,data_mthly!$E:$E,0),1)=0,"",INDEX(data_mthly!H:H,MATCH($C320,data_mthly!$E:$E,0),1)),"")</f>
        <v/>
      </c>
      <c r="G320" s="145" t="str">
        <f>IFERROR(IF(INDEX(data_mthly!I:I,MATCH($C320,data_mthly!$E:$E,0),1)=0,"",INDEX(data_mthly!I:I,MATCH($C320,data_mthly!$E:$E,0),1)),"")</f>
        <v/>
      </c>
      <c r="H320" s="21" t="str">
        <f>IFERROR(IF(INDEX(data_mthly!J:J,MATCH($C320,data_mthly!$E:$E,0),1)=0,"",INDEX(data_mthly!J:J,MATCH($C320,data_mthly!$E:$E,0),1)),"")</f>
        <v/>
      </c>
      <c r="I320" s="145" t="str">
        <f>IFERROR(IF(INDEX(data_mthly!K:K,MATCH($C320,data_mthly!$E:$E,0),1)=0,"",INDEX(data_mthly!K:K,MATCH($C320,data_mthly!$E:$E,0),1)),"")</f>
        <v/>
      </c>
      <c r="J320" s="145" t="str">
        <f>IFERROR(IF(INDEX(data_mthly!L:L,MATCH($C320,data_mthly!$E:$E,0),1)=0,"",INDEX(data_mthly!L:L,MATCH($C320,data_mthly!$E:$E,0),1)),"")</f>
        <v/>
      </c>
      <c r="K320" s="21" t="str">
        <f>IFERROR(IF(INDEX(data_mthly!M:M,MATCH($C320,data_mthly!$E:$E,0),1)=0,"",INDEX(data_mthly!M:M,MATCH($C320,data_mthly!$E:$E,0),1)),"")</f>
        <v/>
      </c>
      <c r="L320" s="86" t="str">
        <f>IFERROR(IF(INDEX(data_mthly!N:N,MATCH($C320,data_mthly!$E:$E,0),1)=0,"",INDEX(data_mthly!N:N,MATCH($C320,data_mthly!$E:$E,0),1)),"")</f>
        <v/>
      </c>
      <c r="M320" s="159"/>
      <c r="N320" s="155" t="str">
        <f>IFERROR(IF(INDEX(data_mthly!O:O,MATCH($C320,data_mthly!$E:$E,0),1)=0,"",INDEX(data_mthly!O:O,MATCH($C320,data_mthly!$E:$E,0),1)),"")</f>
        <v/>
      </c>
      <c r="O320" s="21" t="str">
        <f>IFERROR(IF(INDEX(data_mthly!P:P,MATCH($C320,data_mthly!$E:$E,0),1)=0,"",INDEX(data_mthly!P:P,MATCH($C320,data_mthly!$E:$E,0),1)),"")</f>
        <v/>
      </c>
      <c r="P320" s="145" t="str">
        <f>IFERROR(IF(INDEX(data_mthly!Q:Q,MATCH($C320,data_mthly!$E:$E,0),1)=0,"",INDEX(data_mthly!Q:Q,MATCH($C320,data_mthly!$E:$E,0),1)),"")</f>
        <v/>
      </c>
      <c r="Q320" s="145" t="str">
        <f>IFERROR(IF(INDEX(data_mthly!R:R,MATCH($C320,data_mthly!$E:$E,0),1)=0,"",INDEX(data_mthly!R:R,MATCH($C320,data_mthly!$E:$E,0),1)),"")</f>
        <v/>
      </c>
      <c r="R320" s="21" t="str">
        <f>IFERROR(IF(INDEX(data_mthly!S:S,MATCH($C320,data_mthly!$E:$E,0),1)=0,"",INDEX(data_mthly!S:S,MATCH($C320,data_mthly!$E:$E,0),1)),"")</f>
        <v/>
      </c>
      <c r="S320" s="145" t="str">
        <f>IFERROR(IF(INDEX(data_mthly!T:T,MATCH($C320,data_mthly!$E:$E,0),1)=0,"",INDEX(data_mthly!T:T,MATCH($C320,data_mthly!$E:$E,0),1)),"")</f>
        <v/>
      </c>
      <c r="T320" s="145" t="str">
        <f>IFERROR(IF(INDEX(data_mthly!U:U,MATCH($C320,data_mthly!$E:$E,0),1)=0,"",INDEX(data_mthly!U:U,MATCH($C320,data_mthly!$E:$E,0),1)),"")</f>
        <v/>
      </c>
      <c r="U320" s="21" t="str">
        <f>IFERROR(IF(INDEX(data_mthly!V:V,MATCH($C320,data_mthly!$E:$E,0),1)=0,"",INDEX(data_mthly!V:V,MATCH($C320,data_mthly!$E:$E,0),1)),"")</f>
        <v/>
      </c>
      <c r="V320" s="86" t="str">
        <f>IFERROR(IF(INDEX(data_mthly!W:W,MATCH($C320,data_mthly!$E:$E,0),1)=0,"",INDEX(data_mthly!W:W,MATCH($C320,data_mthly!$E:$E,0),1)),"")</f>
        <v/>
      </c>
      <c r="W320" s="160" t="str">
        <f t="shared" si="28"/>
        <v/>
      </c>
      <c r="X320" s="21" t="str">
        <f>IFERROR(IF(INDEX(data_mthly!Y:Y,MATCH($C320,data_mthly!$E:$E,0),1)=0,"",INDEX(data_mthly!Y:Y,MATCH($C320,data_mthly!$E:$E,0),1)),"")</f>
        <v/>
      </c>
      <c r="Y320" s="145" t="str">
        <f>IFERROR(IF(INDEX(data_mthly!Z:Z,MATCH($C320,data_mthly!$E:$E,0),1)=0,"",INDEX(data_mthly!Z:Z,MATCH($C320,data_mthly!$E:$E,0),1)),"")</f>
        <v/>
      </c>
      <c r="Z320" s="21" t="str">
        <f>IFERROR(IF(INDEX(data_mthly!AA:AA,MATCH($C320,data_mthly!$E:$E,0),1)=0,"",INDEX(data_mthly!AA:AA,MATCH($C320,data_mthly!$E:$E,0),1)),"")</f>
        <v/>
      </c>
      <c r="AA320" s="21" t="str">
        <f>IFERROR(IF(INDEX(data_mthly!AB:AB,MATCH($C320,data_mthly!$E:$E,0),1)=0,"",INDEX(data_mthly!AB:AB,MATCH($C320,data_mthly!$E:$E,0),1)),"")</f>
        <v/>
      </c>
      <c r="AB320" s="145" t="str">
        <f>IFERROR(IF(INDEX(data_mthly!AC:AC,MATCH($C320,data_mthly!$E:$E,0),1)=0,"",INDEX(data_mthly!AC:AC,MATCH($C320,data_mthly!$E:$E,0),1)),"")</f>
        <v/>
      </c>
      <c r="AC320" s="21" t="str">
        <f>IFERROR(IF(INDEX(data_mthly!AD:AD,MATCH($C320,data_mthly!$E:$E,0),1)=0,"",INDEX(data_mthly!AD:AD,MATCH($C320,data_mthly!$E:$E,0),1)),"")</f>
        <v/>
      </c>
      <c r="AD320" s="21" t="str">
        <f>IFERROR(IF(INDEX(data_mthly!AE:AE,MATCH($C320,data_mthly!$E:$E,0),1)=0,"",INDEX(data_mthly!AE:AE,MATCH($C320,data_mthly!$E:$E,0),1)),"")</f>
        <v/>
      </c>
      <c r="AE320" s="86" t="str">
        <f>IFERROR(IF(INDEX(data_mthly!AF:AF,MATCH($C320,data_mthly!$E:$E,0),1)=0,"",INDEX(data_mthly!AF:AF,MATCH($C320,data_mthly!$E:$E,0),1)),"")</f>
        <v/>
      </c>
      <c r="AG320" s="88">
        <f t="shared" si="29"/>
        <v>2</v>
      </c>
    </row>
    <row r="321" spans="1:33" ht="15.5">
      <c r="A321" s="88" t="str">
        <f t="shared" si="27"/>
        <v/>
      </c>
      <c r="B321" s="89" t="str">
        <f>IFERROR(IF(INDEX(data_mthly!C:C,MATCH($C321,data_mthly!$E:$E,0),1)=0,"",INDEX(data_mthly!C:C,MATCH($C321,data_mthly!$E:$E,0),1)),"")</f>
        <v/>
      </c>
      <c r="C321" s="112" t="str">
        <f t="shared" si="30"/>
        <v/>
      </c>
      <c r="D321" s="155" t="str">
        <f>IFERROR(IF(INDEX(data_mthly!F:F,MATCH($C321,data_mthly!$E:$E,0),1)=0,"",INDEX(data_mthly!F:F,MATCH($C321,data_mthly!$E:$E,0),1)),"")</f>
        <v/>
      </c>
      <c r="E321" s="21" t="str">
        <f>IFERROR(IF(INDEX(data_mthly!G:G,MATCH($C321,data_mthly!$E:$E,0),1)=0,"",INDEX(data_mthly!G:G,MATCH($C321,data_mthly!$E:$E,0),1)),"")</f>
        <v/>
      </c>
      <c r="F321" s="145" t="str">
        <f>IFERROR(IF(INDEX(data_mthly!H:H,MATCH($C321,data_mthly!$E:$E,0),1)=0,"",INDEX(data_mthly!H:H,MATCH($C321,data_mthly!$E:$E,0),1)),"")</f>
        <v/>
      </c>
      <c r="G321" s="145" t="str">
        <f>IFERROR(IF(INDEX(data_mthly!I:I,MATCH($C321,data_mthly!$E:$E,0),1)=0,"",INDEX(data_mthly!I:I,MATCH($C321,data_mthly!$E:$E,0),1)),"")</f>
        <v/>
      </c>
      <c r="H321" s="21" t="str">
        <f>IFERROR(IF(INDEX(data_mthly!J:J,MATCH($C321,data_mthly!$E:$E,0),1)=0,"",INDEX(data_mthly!J:J,MATCH($C321,data_mthly!$E:$E,0),1)),"")</f>
        <v/>
      </c>
      <c r="I321" s="145" t="str">
        <f>IFERROR(IF(INDEX(data_mthly!K:K,MATCH($C321,data_mthly!$E:$E,0),1)=0,"",INDEX(data_mthly!K:K,MATCH($C321,data_mthly!$E:$E,0),1)),"")</f>
        <v/>
      </c>
      <c r="J321" s="145" t="str">
        <f>IFERROR(IF(INDEX(data_mthly!L:L,MATCH($C321,data_mthly!$E:$E,0),1)=0,"",INDEX(data_mthly!L:L,MATCH($C321,data_mthly!$E:$E,0),1)),"")</f>
        <v/>
      </c>
      <c r="K321" s="21" t="str">
        <f>IFERROR(IF(INDEX(data_mthly!M:M,MATCH($C321,data_mthly!$E:$E,0),1)=0,"",INDEX(data_mthly!M:M,MATCH($C321,data_mthly!$E:$E,0),1)),"")</f>
        <v/>
      </c>
      <c r="L321" s="86" t="str">
        <f>IFERROR(IF(INDEX(data_mthly!N:N,MATCH($C321,data_mthly!$E:$E,0),1)=0,"",INDEX(data_mthly!N:N,MATCH($C321,data_mthly!$E:$E,0),1)),"")</f>
        <v/>
      </c>
      <c r="M321" s="159"/>
      <c r="N321" s="155" t="str">
        <f>IFERROR(IF(INDEX(data_mthly!O:O,MATCH($C321,data_mthly!$E:$E,0),1)=0,"",INDEX(data_mthly!O:O,MATCH($C321,data_mthly!$E:$E,0),1)),"")</f>
        <v/>
      </c>
      <c r="O321" s="21" t="str">
        <f>IFERROR(IF(INDEX(data_mthly!P:P,MATCH($C321,data_mthly!$E:$E,0),1)=0,"",INDEX(data_mthly!P:P,MATCH($C321,data_mthly!$E:$E,0),1)),"")</f>
        <v/>
      </c>
      <c r="P321" s="145" t="str">
        <f>IFERROR(IF(INDEX(data_mthly!Q:Q,MATCH($C321,data_mthly!$E:$E,0),1)=0,"",INDEX(data_mthly!Q:Q,MATCH($C321,data_mthly!$E:$E,0),1)),"")</f>
        <v/>
      </c>
      <c r="Q321" s="145" t="str">
        <f>IFERROR(IF(INDEX(data_mthly!R:R,MATCH($C321,data_mthly!$E:$E,0),1)=0,"",INDEX(data_mthly!R:R,MATCH($C321,data_mthly!$E:$E,0),1)),"")</f>
        <v/>
      </c>
      <c r="R321" s="21" t="str">
        <f>IFERROR(IF(INDEX(data_mthly!S:S,MATCH($C321,data_mthly!$E:$E,0),1)=0,"",INDEX(data_mthly!S:S,MATCH($C321,data_mthly!$E:$E,0),1)),"")</f>
        <v/>
      </c>
      <c r="S321" s="145" t="str">
        <f>IFERROR(IF(INDEX(data_mthly!T:T,MATCH($C321,data_mthly!$E:$E,0),1)=0,"",INDEX(data_mthly!T:T,MATCH($C321,data_mthly!$E:$E,0),1)),"")</f>
        <v/>
      </c>
      <c r="T321" s="145" t="str">
        <f>IFERROR(IF(INDEX(data_mthly!U:U,MATCH($C321,data_mthly!$E:$E,0),1)=0,"",INDEX(data_mthly!U:U,MATCH($C321,data_mthly!$E:$E,0),1)),"")</f>
        <v/>
      </c>
      <c r="U321" s="21" t="str">
        <f>IFERROR(IF(INDEX(data_mthly!V:V,MATCH($C321,data_mthly!$E:$E,0),1)=0,"",INDEX(data_mthly!V:V,MATCH($C321,data_mthly!$E:$E,0),1)),"")</f>
        <v/>
      </c>
      <c r="V321" s="86" t="str">
        <f>IFERROR(IF(INDEX(data_mthly!W:W,MATCH($C321,data_mthly!$E:$E,0),1)=0,"",INDEX(data_mthly!W:W,MATCH($C321,data_mthly!$E:$E,0),1)),"")</f>
        <v/>
      </c>
      <c r="W321" s="160" t="str">
        <f t="shared" si="28"/>
        <v/>
      </c>
      <c r="X321" s="21" t="str">
        <f>IFERROR(IF(INDEX(data_mthly!Y:Y,MATCH($C321,data_mthly!$E:$E,0),1)=0,"",INDEX(data_mthly!Y:Y,MATCH($C321,data_mthly!$E:$E,0),1)),"")</f>
        <v/>
      </c>
      <c r="Y321" s="145" t="str">
        <f>IFERROR(IF(INDEX(data_mthly!Z:Z,MATCH($C321,data_mthly!$E:$E,0),1)=0,"",INDEX(data_mthly!Z:Z,MATCH($C321,data_mthly!$E:$E,0),1)),"")</f>
        <v/>
      </c>
      <c r="Z321" s="21" t="str">
        <f>IFERROR(IF(INDEX(data_mthly!AA:AA,MATCH($C321,data_mthly!$E:$E,0),1)=0,"",INDEX(data_mthly!AA:AA,MATCH($C321,data_mthly!$E:$E,0),1)),"")</f>
        <v/>
      </c>
      <c r="AA321" s="21" t="str">
        <f>IFERROR(IF(INDEX(data_mthly!AB:AB,MATCH($C321,data_mthly!$E:$E,0),1)=0,"",INDEX(data_mthly!AB:AB,MATCH($C321,data_mthly!$E:$E,0),1)),"")</f>
        <v/>
      </c>
      <c r="AB321" s="145" t="str">
        <f>IFERROR(IF(INDEX(data_mthly!AC:AC,MATCH($C321,data_mthly!$E:$E,0),1)=0,"",INDEX(data_mthly!AC:AC,MATCH($C321,data_mthly!$E:$E,0),1)),"")</f>
        <v/>
      </c>
      <c r="AC321" s="21" t="str">
        <f>IFERROR(IF(INDEX(data_mthly!AD:AD,MATCH($C321,data_mthly!$E:$E,0),1)=0,"",INDEX(data_mthly!AD:AD,MATCH($C321,data_mthly!$E:$E,0),1)),"")</f>
        <v/>
      </c>
      <c r="AD321" s="21" t="str">
        <f>IFERROR(IF(INDEX(data_mthly!AE:AE,MATCH($C321,data_mthly!$E:$E,0),1)=0,"",INDEX(data_mthly!AE:AE,MATCH($C321,data_mthly!$E:$E,0),1)),"")</f>
        <v/>
      </c>
      <c r="AE321" s="86" t="str">
        <f>IFERROR(IF(INDEX(data_mthly!AF:AF,MATCH($C321,data_mthly!$E:$E,0),1)=0,"",INDEX(data_mthly!AF:AF,MATCH($C321,data_mthly!$E:$E,0),1)),"")</f>
        <v/>
      </c>
      <c r="AG321" s="88">
        <f t="shared" si="29"/>
        <v>1</v>
      </c>
    </row>
    <row r="322" spans="1:33" ht="15.5">
      <c r="A322" s="88" t="str">
        <f t="shared" si="27"/>
        <v/>
      </c>
      <c r="B322" s="89" t="str">
        <f>IFERROR(IF(INDEX(data_mthly!C:C,MATCH($C322,data_mthly!$E:$E,0),1)=0,"",INDEX(data_mthly!C:C,MATCH($C322,data_mthly!$E:$E,0),1)),"")</f>
        <v/>
      </c>
      <c r="C322" s="112" t="str">
        <f t="shared" si="30"/>
        <v/>
      </c>
      <c r="D322" s="155" t="str">
        <f>IFERROR(IF(INDEX(data_mthly!F:F,MATCH($C322,data_mthly!$E:$E,0),1)=0,"",INDEX(data_mthly!F:F,MATCH($C322,data_mthly!$E:$E,0),1)),"")</f>
        <v/>
      </c>
      <c r="E322" s="21" t="str">
        <f>IFERROR(IF(INDEX(data_mthly!G:G,MATCH($C322,data_mthly!$E:$E,0),1)=0,"",INDEX(data_mthly!G:G,MATCH($C322,data_mthly!$E:$E,0),1)),"")</f>
        <v/>
      </c>
      <c r="F322" s="145" t="str">
        <f>IFERROR(IF(INDEX(data_mthly!H:H,MATCH($C322,data_mthly!$E:$E,0),1)=0,"",INDEX(data_mthly!H:H,MATCH($C322,data_mthly!$E:$E,0),1)),"")</f>
        <v/>
      </c>
      <c r="G322" s="145" t="str">
        <f>IFERROR(IF(INDEX(data_mthly!I:I,MATCH($C322,data_mthly!$E:$E,0),1)=0,"",INDEX(data_mthly!I:I,MATCH($C322,data_mthly!$E:$E,0),1)),"")</f>
        <v/>
      </c>
      <c r="H322" s="21" t="str">
        <f>IFERROR(IF(INDEX(data_mthly!J:J,MATCH($C322,data_mthly!$E:$E,0),1)=0,"",INDEX(data_mthly!J:J,MATCH($C322,data_mthly!$E:$E,0),1)),"")</f>
        <v/>
      </c>
      <c r="I322" s="145" t="str">
        <f>IFERROR(IF(INDEX(data_mthly!K:K,MATCH($C322,data_mthly!$E:$E,0),1)=0,"",INDEX(data_mthly!K:K,MATCH($C322,data_mthly!$E:$E,0),1)),"")</f>
        <v/>
      </c>
      <c r="J322" s="145" t="str">
        <f>IFERROR(IF(INDEX(data_mthly!L:L,MATCH($C322,data_mthly!$E:$E,0),1)=0,"",INDEX(data_mthly!L:L,MATCH($C322,data_mthly!$E:$E,0),1)),"")</f>
        <v/>
      </c>
      <c r="K322" s="21" t="str">
        <f>IFERROR(IF(INDEX(data_mthly!M:M,MATCH($C322,data_mthly!$E:$E,0),1)=0,"",INDEX(data_mthly!M:M,MATCH($C322,data_mthly!$E:$E,0),1)),"")</f>
        <v/>
      </c>
      <c r="L322" s="86" t="str">
        <f>IFERROR(IF(INDEX(data_mthly!N:N,MATCH($C322,data_mthly!$E:$E,0),1)=0,"",INDEX(data_mthly!N:N,MATCH($C322,data_mthly!$E:$E,0),1)),"")</f>
        <v/>
      </c>
      <c r="M322" s="159"/>
      <c r="N322" s="155" t="str">
        <f>IFERROR(IF(INDEX(data_mthly!O:O,MATCH($C322,data_mthly!$E:$E,0),1)=0,"",INDEX(data_mthly!O:O,MATCH($C322,data_mthly!$E:$E,0),1)),"")</f>
        <v/>
      </c>
      <c r="O322" s="21" t="str">
        <f>IFERROR(IF(INDEX(data_mthly!P:P,MATCH($C322,data_mthly!$E:$E,0),1)=0,"",INDEX(data_mthly!P:P,MATCH($C322,data_mthly!$E:$E,0),1)),"")</f>
        <v/>
      </c>
      <c r="P322" s="145" t="str">
        <f>IFERROR(IF(INDEX(data_mthly!Q:Q,MATCH($C322,data_mthly!$E:$E,0),1)=0,"",INDEX(data_mthly!Q:Q,MATCH($C322,data_mthly!$E:$E,0),1)),"")</f>
        <v/>
      </c>
      <c r="Q322" s="145" t="str">
        <f>IFERROR(IF(INDEX(data_mthly!R:R,MATCH($C322,data_mthly!$E:$E,0),1)=0,"",INDEX(data_mthly!R:R,MATCH($C322,data_mthly!$E:$E,0),1)),"")</f>
        <v/>
      </c>
      <c r="R322" s="21" t="str">
        <f>IFERROR(IF(INDEX(data_mthly!S:S,MATCH($C322,data_mthly!$E:$E,0),1)=0,"",INDEX(data_mthly!S:S,MATCH($C322,data_mthly!$E:$E,0),1)),"")</f>
        <v/>
      </c>
      <c r="S322" s="145" t="str">
        <f>IFERROR(IF(INDEX(data_mthly!T:T,MATCH($C322,data_mthly!$E:$E,0),1)=0,"",INDEX(data_mthly!T:T,MATCH($C322,data_mthly!$E:$E,0),1)),"")</f>
        <v/>
      </c>
      <c r="T322" s="145" t="str">
        <f>IFERROR(IF(INDEX(data_mthly!U:U,MATCH($C322,data_mthly!$E:$E,0),1)=0,"",INDEX(data_mthly!U:U,MATCH($C322,data_mthly!$E:$E,0),1)),"")</f>
        <v/>
      </c>
      <c r="U322" s="21" t="str">
        <f>IFERROR(IF(INDEX(data_mthly!V:V,MATCH($C322,data_mthly!$E:$E,0),1)=0,"",INDEX(data_mthly!V:V,MATCH($C322,data_mthly!$E:$E,0),1)),"")</f>
        <v/>
      </c>
      <c r="V322" s="86" t="str">
        <f>IFERROR(IF(INDEX(data_mthly!W:W,MATCH($C322,data_mthly!$E:$E,0),1)=0,"",INDEX(data_mthly!W:W,MATCH($C322,data_mthly!$E:$E,0),1)),"")</f>
        <v/>
      </c>
      <c r="W322" s="160" t="str">
        <f t="shared" si="28"/>
        <v/>
      </c>
      <c r="X322" s="21" t="str">
        <f>IFERROR(IF(INDEX(data_mthly!Y:Y,MATCH($C322,data_mthly!$E:$E,0),1)=0,"",INDEX(data_mthly!Y:Y,MATCH($C322,data_mthly!$E:$E,0),1)),"")</f>
        <v/>
      </c>
      <c r="Y322" s="145" t="str">
        <f>IFERROR(IF(INDEX(data_mthly!Z:Z,MATCH($C322,data_mthly!$E:$E,0),1)=0,"",INDEX(data_mthly!Z:Z,MATCH($C322,data_mthly!$E:$E,0),1)),"")</f>
        <v/>
      </c>
      <c r="Z322" s="21" t="str">
        <f>IFERROR(IF(INDEX(data_mthly!AA:AA,MATCH($C322,data_mthly!$E:$E,0),1)=0,"",INDEX(data_mthly!AA:AA,MATCH($C322,data_mthly!$E:$E,0),1)),"")</f>
        <v/>
      </c>
      <c r="AA322" s="21" t="str">
        <f>IFERROR(IF(INDEX(data_mthly!AB:AB,MATCH($C322,data_mthly!$E:$E,0),1)=0,"",INDEX(data_mthly!AB:AB,MATCH($C322,data_mthly!$E:$E,0),1)),"")</f>
        <v/>
      </c>
      <c r="AB322" s="145" t="str">
        <f>IFERROR(IF(INDEX(data_mthly!AC:AC,MATCH($C322,data_mthly!$E:$E,0),1)=0,"",INDEX(data_mthly!AC:AC,MATCH($C322,data_mthly!$E:$E,0),1)),"")</f>
        <v/>
      </c>
      <c r="AC322" s="21" t="str">
        <f>IFERROR(IF(INDEX(data_mthly!AD:AD,MATCH($C322,data_mthly!$E:$E,0),1)=0,"",INDEX(data_mthly!AD:AD,MATCH($C322,data_mthly!$E:$E,0),1)),"")</f>
        <v/>
      </c>
      <c r="AD322" s="21" t="str">
        <f>IFERROR(IF(INDEX(data_mthly!AE:AE,MATCH($C322,data_mthly!$E:$E,0),1)=0,"",INDEX(data_mthly!AE:AE,MATCH($C322,data_mthly!$E:$E,0),1)),"")</f>
        <v/>
      </c>
      <c r="AE322" s="86" t="str">
        <f>IFERROR(IF(INDEX(data_mthly!AF:AF,MATCH($C322,data_mthly!$E:$E,0),1)=0,"",INDEX(data_mthly!AF:AF,MATCH($C322,data_mthly!$E:$E,0),1)),"")</f>
        <v/>
      </c>
      <c r="AG322" s="88">
        <f t="shared" si="29"/>
        <v>2</v>
      </c>
    </row>
    <row r="323" spans="1:33" ht="15.5">
      <c r="A323" s="88" t="str">
        <f t="shared" si="27"/>
        <v/>
      </c>
      <c r="B323" s="89" t="str">
        <f>IFERROR(IF(INDEX(data_mthly!C:C,MATCH($C323,data_mthly!$E:$E,0),1)=0,"",INDEX(data_mthly!C:C,MATCH($C323,data_mthly!$E:$E,0),1)),"")</f>
        <v/>
      </c>
      <c r="C323" s="112" t="str">
        <f t="shared" si="30"/>
        <v/>
      </c>
      <c r="D323" s="155" t="str">
        <f>IFERROR(IF(INDEX(data_mthly!F:F,MATCH($C323,data_mthly!$E:$E,0),1)=0,"",INDEX(data_mthly!F:F,MATCH($C323,data_mthly!$E:$E,0),1)),"")</f>
        <v/>
      </c>
      <c r="E323" s="21" t="str">
        <f>IFERROR(IF(INDEX(data_mthly!G:G,MATCH($C323,data_mthly!$E:$E,0),1)=0,"",INDEX(data_mthly!G:G,MATCH($C323,data_mthly!$E:$E,0),1)),"")</f>
        <v/>
      </c>
      <c r="F323" s="145" t="str">
        <f>IFERROR(IF(INDEX(data_mthly!H:H,MATCH($C323,data_mthly!$E:$E,0),1)=0,"",INDEX(data_mthly!H:H,MATCH($C323,data_mthly!$E:$E,0),1)),"")</f>
        <v/>
      </c>
      <c r="G323" s="145" t="str">
        <f>IFERROR(IF(INDEX(data_mthly!I:I,MATCH($C323,data_mthly!$E:$E,0),1)=0,"",INDEX(data_mthly!I:I,MATCH($C323,data_mthly!$E:$E,0),1)),"")</f>
        <v/>
      </c>
      <c r="H323" s="21" t="str">
        <f>IFERROR(IF(INDEX(data_mthly!J:J,MATCH($C323,data_mthly!$E:$E,0),1)=0,"",INDEX(data_mthly!J:J,MATCH($C323,data_mthly!$E:$E,0),1)),"")</f>
        <v/>
      </c>
      <c r="I323" s="145" t="str">
        <f>IFERROR(IF(INDEX(data_mthly!K:K,MATCH($C323,data_mthly!$E:$E,0),1)=0,"",INDEX(data_mthly!K:K,MATCH($C323,data_mthly!$E:$E,0),1)),"")</f>
        <v/>
      </c>
      <c r="J323" s="145" t="str">
        <f>IFERROR(IF(INDEX(data_mthly!L:L,MATCH($C323,data_mthly!$E:$E,0),1)=0,"",INDEX(data_mthly!L:L,MATCH($C323,data_mthly!$E:$E,0),1)),"")</f>
        <v/>
      </c>
      <c r="K323" s="21" t="str">
        <f>IFERROR(IF(INDEX(data_mthly!M:M,MATCH($C323,data_mthly!$E:$E,0),1)=0,"",INDEX(data_mthly!M:M,MATCH($C323,data_mthly!$E:$E,0),1)),"")</f>
        <v/>
      </c>
      <c r="L323" s="86" t="str">
        <f>IFERROR(IF(INDEX(data_mthly!N:N,MATCH($C323,data_mthly!$E:$E,0),1)=0,"",INDEX(data_mthly!N:N,MATCH($C323,data_mthly!$E:$E,0),1)),"")</f>
        <v/>
      </c>
      <c r="M323" s="159"/>
      <c r="N323" s="155" t="str">
        <f>IFERROR(IF(INDEX(data_mthly!O:O,MATCH($C323,data_mthly!$E:$E,0),1)=0,"",INDEX(data_mthly!O:O,MATCH($C323,data_mthly!$E:$E,0),1)),"")</f>
        <v/>
      </c>
      <c r="O323" s="21" t="str">
        <f>IFERROR(IF(INDEX(data_mthly!P:P,MATCH($C323,data_mthly!$E:$E,0),1)=0,"",INDEX(data_mthly!P:P,MATCH($C323,data_mthly!$E:$E,0),1)),"")</f>
        <v/>
      </c>
      <c r="P323" s="145" t="str">
        <f>IFERROR(IF(INDEX(data_mthly!Q:Q,MATCH($C323,data_mthly!$E:$E,0),1)=0,"",INDEX(data_mthly!Q:Q,MATCH($C323,data_mthly!$E:$E,0),1)),"")</f>
        <v/>
      </c>
      <c r="Q323" s="145" t="str">
        <f>IFERROR(IF(INDEX(data_mthly!R:R,MATCH($C323,data_mthly!$E:$E,0),1)=0,"",INDEX(data_mthly!R:R,MATCH($C323,data_mthly!$E:$E,0),1)),"")</f>
        <v/>
      </c>
      <c r="R323" s="21" t="str">
        <f>IFERROR(IF(INDEX(data_mthly!S:S,MATCH($C323,data_mthly!$E:$E,0),1)=0,"",INDEX(data_mthly!S:S,MATCH($C323,data_mthly!$E:$E,0),1)),"")</f>
        <v/>
      </c>
      <c r="S323" s="145" t="str">
        <f>IFERROR(IF(INDEX(data_mthly!T:T,MATCH($C323,data_mthly!$E:$E,0),1)=0,"",INDEX(data_mthly!T:T,MATCH($C323,data_mthly!$E:$E,0),1)),"")</f>
        <v/>
      </c>
      <c r="T323" s="145" t="str">
        <f>IFERROR(IF(INDEX(data_mthly!U:U,MATCH($C323,data_mthly!$E:$E,0),1)=0,"",INDEX(data_mthly!U:U,MATCH($C323,data_mthly!$E:$E,0),1)),"")</f>
        <v/>
      </c>
      <c r="U323" s="21" t="str">
        <f>IFERROR(IF(INDEX(data_mthly!V:V,MATCH($C323,data_mthly!$E:$E,0),1)=0,"",INDEX(data_mthly!V:V,MATCH($C323,data_mthly!$E:$E,0),1)),"")</f>
        <v/>
      </c>
      <c r="V323" s="86" t="str">
        <f>IFERROR(IF(INDEX(data_mthly!W:W,MATCH($C323,data_mthly!$E:$E,0),1)=0,"",INDEX(data_mthly!W:W,MATCH($C323,data_mthly!$E:$E,0),1)),"")</f>
        <v/>
      </c>
      <c r="W323" s="160" t="str">
        <f t="shared" si="28"/>
        <v/>
      </c>
      <c r="X323" s="21" t="str">
        <f>IFERROR(IF(INDEX(data_mthly!Y:Y,MATCH($C323,data_mthly!$E:$E,0),1)=0,"",INDEX(data_mthly!Y:Y,MATCH($C323,data_mthly!$E:$E,0),1)),"")</f>
        <v/>
      </c>
      <c r="Y323" s="145" t="str">
        <f>IFERROR(IF(INDEX(data_mthly!Z:Z,MATCH($C323,data_mthly!$E:$E,0),1)=0,"",INDEX(data_mthly!Z:Z,MATCH($C323,data_mthly!$E:$E,0),1)),"")</f>
        <v/>
      </c>
      <c r="Z323" s="21" t="str">
        <f>IFERROR(IF(INDEX(data_mthly!AA:AA,MATCH($C323,data_mthly!$E:$E,0),1)=0,"",INDEX(data_mthly!AA:AA,MATCH($C323,data_mthly!$E:$E,0),1)),"")</f>
        <v/>
      </c>
      <c r="AA323" s="21" t="str">
        <f>IFERROR(IF(INDEX(data_mthly!AB:AB,MATCH($C323,data_mthly!$E:$E,0),1)=0,"",INDEX(data_mthly!AB:AB,MATCH($C323,data_mthly!$E:$E,0),1)),"")</f>
        <v/>
      </c>
      <c r="AB323" s="145" t="str">
        <f>IFERROR(IF(INDEX(data_mthly!AC:AC,MATCH($C323,data_mthly!$E:$E,0),1)=0,"",INDEX(data_mthly!AC:AC,MATCH($C323,data_mthly!$E:$E,0),1)),"")</f>
        <v/>
      </c>
      <c r="AC323" s="21" t="str">
        <f>IFERROR(IF(INDEX(data_mthly!AD:AD,MATCH($C323,data_mthly!$E:$E,0),1)=0,"",INDEX(data_mthly!AD:AD,MATCH($C323,data_mthly!$E:$E,0),1)),"")</f>
        <v/>
      </c>
      <c r="AD323" s="21" t="str">
        <f>IFERROR(IF(INDEX(data_mthly!AE:AE,MATCH($C323,data_mthly!$E:$E,0),1)=0,"",INDEX(data_mthly!AE:AE,MATCH($C323,data_mthly!$E:$E,0),1)),"")</f>
        <v/>
      </c>
      <c r="AE323" s="86" t="str">
        <f>IFERROR(IF(INDEX(data_mthly!AF:AF,MATCH($C323,data_mthly!$E:$E,0),1)=0,"",INDEX(data_mthly!AF:AF,MATCH($C323,data_mthly!$E:$E,0),1)),"")</f>
        <v/>
      </c>
      <c r="AG323" s="88">
        <f t="shared" si="29"/>
        <v>1</v>
      </c>
    </row>
    <row r="324" spans="1:33" ht="15.5">
      <c r="A324" s="88" t="str">
        <f t="shared" si="27"/>
        <v/>
      </c>
      <c r="B324" s="89" t="str">
        <f>IFERROR(IF(INDEX(data_mthly!C:C,MATCH($C324,data_mthly!$E:$E,0),1)=0,"",INDEX(data_mthly!C:C,MATCH($C324,data_mthly!$E:$E,0),1)),"")</f>
        <v/>
      </c>
      <c r="C324" s="112" t="str">
        <f t="shared" si="30"/>
        <v/>
      </c>
      <c r="D324" s="155" t="str">
        <f>IFERROR(IF(INDEX(data_mthly!F:F,MATCH($C324,data_mthly!$E:$E,0),1)=0,"",INDEX(data_mthly!F:F,MATCH($C324,data_mthly!$E:$E,0),1)),"")</f>
        <v/>
      </c>
      <c r="E324" s="21" t="str">
        <f>IFERROR(IF(INDEX(data_mthly!G:G,MATCH($C324,data_mthly!$E:$E,0),1)=0,"",INDEX(data_mthly!G:G,MATCH($C324,data_mthly!$E:$E,0),1)),"")</f>
        <v/>
      </c>
      <c r="F324" s="145" t="str">
        <f>IFERROR(IF(INDEX(data_mthly!H:H,MATCH($C324,data_mthly!$E:$E,0),1)=0,"",INDEX(data_mthly!H:H,MATCH($C324,data_mthly!$E:$E,0),1)),"")</f>
        <v/>
      </c>
      <c r="G324" s="145" t="str">
        <f>IFERROR(IF(INDEX(data_mthly!I:I,MATCH($C324,data_mthly!$E:$E,0),1)=0,"",INDEX(data_mthly!I:I,MATCH($C324,data_mthly!$E:$E,0),1)),"")</f>
        <v/>
      </c>
      <c r="H324" s="21" t="str">
        <f>IFERROR(IF(INDEX(data_mthly!J:J,MATCH($C324,data_mthly!$E:$E,0),1)=0,"",INDEX(data_mthly!J:J,MATCH($C324,data_mthly!$E:$E,0),1)),"")</f>
        <v/>
      </c>
      <c r="I324" s="145" t="str">
        <f>IFERROR(IF(INDEX(data_mthly!K:K,MATCH($C324,data_mthly!$E:$E,0),1)=0,"",INDEX(data_mthly!K:K,MATCH($C324,data_mthly!$E:$E,0),1)),"")</f>
        <v/>
      </c>
      <c r="J324" s="145" t="str">
        <f>IFERROR(IF(INDEX(data_mthly!L:L,MATCH($C324,data_mthly!$E:$E,0),1)=0,"",INDEX(data_mthly!L:L,MATCH($C324,data_mthly!$E:$E,0),1)),"")</f>
        <v/>
      </c>
      <c r="K324" s="21" t="str">
        <f>IFERROR(IF(INDEX(data_mthly!M:M,MATCH($C324,data_mthly!$E:$E,0),1)=0,"",INDEX(data_mthly!M:M,MATCH($C324,data_mthly!$E:$E,0),1)),"")</f>
        <v/>
      </c>
      <c r="L324" s="86" t="str">
        <f>IFERROR(IF(INDEX(data_mthly!N:N,MATCH($C324,data_mthly!$E:$E,0),1)=0,"",INDEX(data_mthly!N:N,MATCH($C324,data_mthly!$E:$E,0),1)),"")</f>
        <v/>
      </c>
      <c r="M324" s="159"/>
      <c r="N324" s="155" t="str">
        <f>IFERROR(IF(INDEX(data_mthly!O:O,MATCH($C324,data_mthly!$E:$E,0),1)=0,"",INDEX(data_mthly!O:O,MATCH($C324,data_mthly!$E:$E,0),1)),"")</f>
        <v/>
      </c>
      <c r="O324" s="21" t="str">
        <f>IFERROR(IF(INDEX(data_mthly!P:P,MATCH($C324,data_mthly!$E:$E,0),1)=0,"",INDEX(data_mthly!P:P,MATCH($C324,data_mthly!$E:$E,0),1)),"")</f>
        <v/>
      </c>
      <c r="P324" s="145" t="str">
        <f>IFERROR(IF(INDEX(data_mthly!Q:Q,MATCH($C324,data_mthly!$E:$E,0),1)=0,"",INDEX(data_mthly!Q:Q,MATCH($C324,data_mthly!$E:$E,0),1)),"")</f>
        <v/>
      </c>
      <c r="Q324" s="145" t="str">
        <f>IFERROR(IF(INDEX(data_mthly!R:R,MATCH($C324,data_mthly!$E:$E,0),1)=0,"",INDEX(data_mthly!R:R,MATCH($C324,data_mthly!$E:$E,0),1)),"")</f>
        <v/>
      </c>
      <c r="R324" s="21" t="str">
        <f>IFERROR(IF(INDEX(data_mthly!S:S,MATCH($C324,data_mthly!$E:$E,0),1)=0,"",INDEX(data_mthly!S:S,MATCH($C324,data_mthly!$E:$E,0),1)),"")</f>
        <v/>
      </c>
      <c r="S324" s="145" t="str">
        <f>IFERROR(IF(INDEX(data_mthly!T:T,MATCH($C324,data_mthly!$E:$E,0),1)=0,"",INDEX(data_mthly!T:T,MATCH($C324,data_mthly!$E:$E,0),1)),"")</f>
        <v/>
      </c>
      <c r="T324" s="145" t="str">
        <f>IFERROR(IF(INDEX(data_mthly!U:U,MATCH($C324,data_mthly!$E:$E,0),1)=0,"",INDEX(data_mthly!U:U,MATCH($C324,data_mthly!$E:$E,0),1)),"")</f>
        <v/>
      </c>
      <c r="U324" s="21" t="str">
        <f>IFERROR(IF(INDEX(data_mthly!V:V,MATCH($C324,data_mthly!$E:$E,0),1)=0,"",INDEX(data_mthly!V:V,MATCH($C324,data_mthly!$E:$E,0),1)),"")</f>
        <v/>
      </c>
      <c r="V324" s="86" t="str">
        <f>IFERROR(IF(INDEX(data_mthly!W:W,MATCH($C324,data_mthly!$E:$E,0),1)=0,"",INDEX(data_mthly!W:W,MATCH($C324,data_mthly!$E:$E,0),1)),"")</f>
        <v/>
      </c>
      <c r="W324" s="160" t="str">
        <f t="shared" si="28"/>
        <v/>
      </c>
      <c r="X324" s="21" t="str">
        <f>IFERROR(IF(INDEX(data_mthly!Y:Y,MATCH($C324,data_mthly!$E:$E,0),1)=0,"",INDEX(data_mthly!Y:Y,MATCH($C324,data_mthly!$E:$E,0),1)),"")</f>
        <v/>
      </c>
      <c r="Y324" s="145" t="str">
        <f>IFERROR(IF(INDEX(data_mthly!Z:Z,MATCH($C324,data_mthly!$E:$E,0),1)=0,"",INDEX(data_mthly!Z:Z,MATCH($C324,data_mthly!$E:$E,0),1)),"")</f>
        <v/>
      </c>
      <c r="Z324" s="21" t="str">
        <f>IFERROR(IF(INDEX(data_mthly!AA:AA,MATCH($C324,data_mthly!$E:$E,0),1)=0,"",INDEX(data_mthly!AA:AA,MATCH($C324,data_mthly!$E:$E,0),1)),"")</f>
        <v/>
      </c>
      <c r="AA324" s="21" t="str">
        <f>IFERROR(IF(INDEX(data_mthly!AB:AB,MATCH($C324,data_mthly!$E:$E,0),1)=0,"",INDEX(data_mthly!AB:AB,MATCH($C324,data_mthly!$E:$E,0),1)),"")</f>
        <v/>
      </c>
      <c r="AB324" s="145" t="str">
        <f>IFERROR(IF(INDEX(data_mthly!AC:AC,MATCH($C324,data_mthly!$E:$E,0),1)=0,"",INDEX(data_mthly!AC:AC,MATCH($C324,data_mthly!$E:$E,0),1)),"")</f>
        <v/>
      </c>
      <c r="AC324" s="21" t="str">
        <f>IFERROR(IF(INDEX(data_mthly!AD:AD,MATCH($C324,data_mthly!$E:$E,0),1)=0,"",INDEX(data_mthly!AD:AD,MATCH($C324,data_mthly!$E:$E,0),1)),"")</f>
        <v/>
      </c>
      <c r="AD324" s="21" t="str">
        <f>IFERROR(IF(INDEX(data_mthly!AE:AE,MATCH($C324,data_mthly!$E:$E,0),1)=0,"",INDEX(data_mthly!AE:AE,MATCH($C324,data_mthly!$E:$E,0),1)),"")</f>
        <v/>
      </c>
      <c r="AE324" s="86" t="str">
        <f>IFERROR(IF(INDEX(data_mthly!AF:AF,MATCH($C324,data_mthly!$E:$E,0),1)=0,"",INDEX(data_mthly!AF:AF,MATCH($C324,data_mthly!$E:$E,0),1)),"")</f>
        <v/>
      </c>
      <c r="AG324" s="88">
        <f t="shared" si="29"/>
        <v>2</v>
      </c>
    </row>
    <row r="325" spans="1:33" ht="15.5">
      <c r="A325" s="88" t="str">
        <f t="shared" si="27"/>
        <v/>
      </c>
      <c r="B325" s="89" t="str">
        <f>IFERROR(IF(INDEX(data_mthly!C:C,MATCH($C325,data_mthly!$E:$E,0),1)=0,"",INDEX(data_mthly!C:C,MATCH($C325,data_mthly!$E:$E,0),1)),"")</f>
        <v/>
      </c>
      <c r="C325" s="112" t="str">
        <f t="shared" si="30"/>
        <v/>
      </c>
      <c r="D325" s="155" t="str">
        <f>IFERROR(IF(INDEX(data_mthly!F:F,MATCH($C325,data_mthly!$E:$E,0),1)=0,"",INDEX(data_mthly!F:F,MATCH($C325,data_mthly!$E:$E,0),1)),"")</f>
        <v/>
      </c>
      <c r="E325" s="21" t="str">
        <f>IFERROR(IF(INDEX(data_mthly!G:G,MATCH($C325,data_mthly!$E:$E,0),1)=0,"",INDEX(data_mthly!G:G,MATCH($C325,data_mthly!$E:$E,0),1)),"")</f>
        <v/>
      </c>
      <c r="F325" s="145" t="str">
        <f>IFERROR(IF(INDEX(data_mthly!H:H,MATCH($C325,data_mthly!$E:$E,0),1)=0,"",INDEX(data_mthly!H:H,MATCH($C325,data_mthly!$E:$E,0),1)),"")</f>
        <v/>
      </c>
      <c r="G325" s="145" t="str">
        <f>IFERROR(IF(INDEX(data_mthly!I:I,MATCH($C325,data_mthly!$E:$E,0),1)=0,"",INDEX(data_mthly!I:I,MATCH($C325,data_mthly!$E:$E,0),1)),"")</f>
        <v/>
      </c>
      <c r="H325" s="21" t="str">
        <f>IFERROR(IF(INDEX(data_mthly!J:J,MATCH($C325,data_mthly!$E:$E,0),1)=0,"",INDEX(data_mthly!J:J,MATCH($C325,data_mthly!$E:$E,0),1)),"")</f>
        <v/>
      </c>
      <c r="I325" s="145" t="str">
        <f>IFERROR(IF(INDEX(data_mthly!K:K,MATCH($C325,data_mthly!$E:$E,0),1)=0,"",INDEX(data_mthly!K:K,MATCH($C325,data_mthly!$E:$E,0),1)),"")</f>
        <v/>
      </c>
      <c r="J325" s="145" t="str">
        <f>IFERROR(IF(INDEX(data_mthly!L:L,MATCH($C325,data_mthly!$E:$E,0),1)=0,"",INDEX(data_mthly!L:L,MATCH($C325,data_mthly!$E:$E,0),1)),"")</f>
        <v/>
      </c>
      <c r="K325" s="21" t="str">
        <f>IFERROR(IF(INDEX(data_mthly!M:M,MATCH($C325,data_mthly!$E:$E,0),1)=0,"",INDEX(data_mthly!M:M,MATCH($C325,data_mthly!$E:$E,0),1)),"")</f>
        <v/>
      </c>
      <c r="L325" s="86" t="str">
        <f>IFERROR(IF(INDEX(data_mthly!N:N,MATCH($C325,data_mthly!$E:$E,0),1)=0,"",INDEX(data_mthly!N:N,MATCH($C325,data_mthly!$E:$E,0),1)),"")</f>
        <v/>
      </c>
      <c r="M325" s="159"/>
      <c r="N325" s="155" t="str">
        <f>IFERROR(IF(INDEX(data_mthly!O:O,MATCH($C325,data_mthly!$E:$E,0),1)=0,"",INDEX(data_mthly!O:O,MATCH($C325,data_mthly!$E:$E,0),1)),"")</f>
        <v/>
      </c>
      <c r="O325" s="21" t="str">
        <f>IFERROR(IF(INDEX(data_mthly!P:P,MATCH($C325,data_mthly!$E:$E,0),1)=0,"",INDEX(data_mthly!P:P,MATCH($C325,data_mthly!$E:$E,0),1)),"")</f>
        <v/>
      </c>
      <c r="P325" s="145" t="str">
        <f>IFERROR(IF(INDEX(data_mthly!Q:Q,MATCH($C325,data_mthly!$E:$E,0),1)=0,"",INDEX(data_mthly!Q:Q,MATCH($C325,data_mthly!$E:$E,0),1)),"")</f>
        <v/>
      </c>
      <c r="Q325" s="145" t="str">
        <f>IFERROR(IF(INDEX(data_mthly!R:R,MATCH($C325,data_mthly!$E:$E,0),1)=0,"",INDEX(data_mthly!R:R,MATCH($C325,data_mthly!$E:$E,0),1)),"")</f>
        <v/>
      </c>
      <c r="R325" s="21" t="str">
        <f>IFERROR(IF(INDEX(data_mthly!S:S,MATCH($C325,data_mthly!$E:$E,0),1)=0,"",INDEX(data_mthly!S:S,MATCH($C325,data_mthly!$E:$E,0),1)),"")</f>
        <v/>
      </c>
      <c r="S325" s="145" t="str">
        <f>IFERROR(IF(INDEX(data_mthly!T:T,MATCH($C325,data_mthly!$E:$E,0),1)=0,"",INDEX(data_mthly!T:T,MATCH($C325,data_mthly!$E:$E,0),1)),"")</f>
        <v/>
      </c>
      <c r="T325" s="145" t="str">
        <f>IFERROR(IF(INDEX(data_mthly!U:U,MATCH($C325,data_mthly!$E:$E,0),1)=0,"",INDEX(data_mthly!U:U,MATCH($C325,data_mthly!$E:$E,0),1)),"")</f>
        <v/>
      </c>
      <c r="U325" s="21" t="str">
        <f>IFERROR(IF(INDEX(data_mthly!V:V,MATCH($C325,data_mthly!$E:$E,0),1)=0,"",INDEX(data_mthly!V:V,MATCH($C325,data_mthly!$E:$E,0),1)),"")</f>
        <v/>
      </c>
      <c r="V325" s="86" t="str">
        <f>IFERROR(IF(INDEX(data_mthly!W:W,MATCH($C325,data_mthly!$E:$E,0),1)=0,"",INDEX(data_mthly!W:W,MATCH($C325,data_mthly!$E:$E,0),1)),"")</f>
        <v/>
      </c>
      <c r="W325" s="160" t="str">
        <f t="shared" si="28"/>
        <v/>
      </c>
      <c r="X325" s="21" t="str">
        <f>IFERROR(IF(INDEX(data_mthly!Y:Y,MATCH($C325,data_mthly!$E:$E,0),1)=0,"",INDEX(data_mthly!Y:Y,MATCH($C325,data_mthly!$E:$E,0),1)),"")</f>
        <v/>
      </c>
      <c r="Y325" s="145" t="str">
        <f>IFERROR(IF(INDEX(data_mthly!Z:Z,MATCH($C325,data_mthly!$E:$E,0),1)=0,"",INDEX(data_mthly!Z:Z,MATCH($C325,data_mthly!$E:$E,0),1)),"")</f>
        <v/>
      </c>
      <c r="Z325" s="21" t="str">
        <f>IFERROR(IF(INDEX(data_mthly!AA:AA,MATCH($C325,data_mthly!$E:$E,0),1)=0,"",INDEX(data_mthly!AA:AA,MATCH($C325,data_mthly!$E:$E,0),1)),"")</f>
        <v/>
      </c>
      <c r="AA325" s="21" t="str">
        <f>IFERROR(IF(INDEX(data_mthly!AB:AB,MATCH($C325,data_mthly!$E:$E,0),1)=0,"",INDEX(data_mthly!AB:AB,MATCH($C325,data_mthly!$E:$E,0),1)),"")</f>
        <v/>
      </c>
      <c r="AB325" s="145" t="str">
        <f>IFERROR(IF(INDEX(data_mthly!AC:AC,MATCH($C325,data_mthly!$E:$E,0),1)=0,"",INDEX(data_mthly!AC:AC,MATCH($C325,data_mthly!$E:$E,0),1)),"")</f>
        <v/>
      </c>
      <c r="AC325" s="21" t="str">
        <f>IFERROR(IF(INDEX(data_mthly!AD:AD,MATCH($C325,data_mthly!$E:$E,0),1)=0,"",INDEX(data_mthly!AD:AD,MATCH($C325,data_mthly!$E:$E,0),1)),"")</f>
        <v/>
      </c>
      <c r="AD325" s="21" t="str">
        <f>IFERROR(IF(INDEX(data_mthly!AE:AE,MATCH($C325,data_mthly!$E:$E,0),1)=0,"",INDEX(data_mthly!AE:AE,MATCH($C325,data_mthly!$E:$E,0),1)),"")</f>
        <v/>
      </c>
      <c r="AE325" s="86" t="str">
        <f>IFERROR(IF(INDEX(data_mthly!AF:AF,MATCH($C325,data_mthly!$E:$E,0),1)=0,"",INDEX(data_mthly!AF:AF,MATCH($C325,data_mthly!$E:$E,0),1)),"")</f>
        <v/>
      </c>
      <c r="AG325" s="88">
        <f t="shared" si="29"/>
        <v>1</v>
      </c>
    </row>
    <row r="326" spans="1:33" ht="15.5">
      <c r="A326" s="88" t="str">
        <f t="shared" si="27"/>
        <v/>
      </c>
      <c r="B326" s="89" t="str">
        <f>IFERROR(IF(INDEX(data_mthly!C:C,MATCH($C326,data_mthly!$E:$E,0),1)=0,"",INDEX(data_mthly!C:C,MATCH($C326,data_mthly!$E:$E,0),1)),"")</f>
        <v/>
      </c>
      <c r="C326" s="112" t="str">
        <f t="shared" si="30"/>
        <v/>
      </c>
      <c r="D326" s="155" t="str">
        <f>IFERROR(IF(INDEX(data_mthly!F:F,MATCH($C326,data_mthly!$E:$E,0),1)=0,"",INDEX(data_mthly!F:F,MATCH($C326,data_mthly!$E:$E,0),1)),"")</f>
        <v/>
      </c>
      <c r="E326" s="21" t="str">
        <f>IFERROR(IF(INDEX(data_mthly!G:G,MATCH($C326,data_mthly!$E:$E,0),1)=0,"",INDEX(data_mthly!G:G,MATCH($C326,data_mthly!$E:$E,0),1)),"")</f>
        <v/>
      </c>
      <c r="F326" s="145" t="str">
        <f>IFERROR(IF(INDEX(data_mthly!H:H,MATCH($C326,data_mthly!$E:$E,0),1)=0,"",INDEX(data_mthly!H:H,MATCH($C326,data_mthly!$E:$E,0),1)),"")</f>
        <v/>
      </c>
      <c r="G326" s="145" t="str">
        <f>IFERROR(IF(INDEX(data_mthly!I:I,MATCH($C326,data_mthly!$E:$E,0),1)=0,"",INDEX(data_mthly!I:I,MATCH($C326,data_mthly!$E:$E,0),1)),"")</f>
        <v/>
      </c>
      <c r="H326" s="21" t="str">
        <f>IFERROR(IF(INDEX(data_mthly!J:J,MATCH($C326,data_mthly!$E:$E,0),1)=0,"",INDEX(data_mthly!J:J,MATCH($C326,data_mthly!$E:$E,0),1)),"")</f>
        <v/>
      </c>
      <c r="I326" s="145" t="str">
        <f>IFERROR(IF(INDEX(data_mthly!K:K,MATCH($C326,data_mthly!$E:$E,0),1)=0,"",INDEX(data_mthly!K:K,MATCH($C326,data_mthly!$E:$E,0),1)),"")</f>
        <v/>
      </c>
      <c r="J326" s="145" t="str">
        <f>IFERROR(IF(INDEX(data_mthly!L:L,MATCH($C326,data_mthly!$E:$E,0),1)=0,"",INDEX(data_mthly!L:L,MATCH($C326,data_mthly!$E:$E,0),1)),"")</f>
        <v/>
      </c>
      <c r="K326" s="21" t="str">
        <f>IFERROR(IF(INDEX(data_mthly!M:M,MATCH($C326,data_mthly!$E:$E,0),1)=0,"",INDEX(data_mthly!M:M,MATCH($C326,data_mthly!$E:$E,0),1)),"")</f>
        <v/>
      </c>
      <c r="L326" s="86" t="str">
        <f>IFERROR(IF(INDEX(data_mthly!N:N,MATCH($C326,data_mthly!$E:$E,0),1)=0,"",INDEX(data_mthly!N:N,MATCH($C326,data_mthly!$E:$E,0),1)),"")</f>
        <v/>
      </c>
      <c r="M326" s="159"/>
      <c r="N326" s="155" t="str">
        <f>IFERROR(IF(INDEX(data_mthly!O:O,MATCH($C326,data_mthly!$E:$E,0),1)=0,"",INDEX(data_mthly!O:O,MATCH($C326,data_mthly!$E:$E,0),1)),"")</f>
        <v/>
      </c>
      <c r="O326" s="21" t="str">
        <f>IFERROR(IF(INDEX(data_mthly!P:P,MATCH($C326,data_mthly!$E:$E,0),1)=0,"",INDEX(data_mthly!P:P,MATCH($C326,data_mthly!$E:$E,0),1)),"")</f>
        <v/>
      </c>
      <c r="P326" s="145" t="str">
        <f>IFERROR(IF(INDEX(data_mthly!Q:Q,MATCH($C326,data_mthly!$E:$E,0),1)=0,"",INDEX(data_mthly!Q:Q,MATCH($C326,data_mthly!$E:$E,0),1)),"")</f>
        <v/>
      </c>
      <c r="Q326" s="145" t="str">
        <f>IFERROR(IF(INDEX(data_mthly!R:R,MATCH($C326,data_mthly!$E:$E,0),1)=0,"",INDEX(data_mthly!R:R,MATCH($C326,data_mthly!$E:$E,0),1)),"")</f>
        <v/>
      </c>
      <c r="R326" s="21" t="str">
        <f>IFERROR(IF(INDEX(data_mthly!S:S,MATCH($C326,data_mthly!$E:$E,0),1)=0,"",INDEX(data_mthly!S:S,MATCH($C326,data_mthly!$E:$E,0),1)),"")</f>
        <v/>
      </c>
      <c r="S326" s="145" t="str">
        <f>IFERROR(IF(INDEX(data_mthly!T:T,MATCH($C326,data_mthly!$E:$E,0),1)=0,"",INDEX(data_mthly!T:T,MATCH($C326,data_mthly!$E:$E,0),1)),"")</f>
        <v/>
      </c>
      <c r="T326" s="145" t="str">
        <f>IFERROR(IF(INDEX(data_mthly!U:U,MATCH($C326,data_mthly!$E:$E,0),1)=0,"",INDEX(data_mthly!U:U,MATCH($C326,data_mthly!$E:$E,0),1)),"")</f>
        <v/>
      </c>
      <c r="U326" s="21" t="str">
        <f>IFERROR(IF(INDEX(data_mthly!V:V,MATCH($C326,data_mthly!$E:$E,0),1)=0,"",INDEX(data_mthly!V:V,MATCH($C326,data_mthly!$E:$E,0),1)),"")</f>
        <v/>
      </c>
      <c r="V326" s="86" t="str">
        <f>IFERROR(IF(INDEX(data_mthly!W:W,MATCH($C326,data_mthly!$E:$E,0),1)=0,"",INDEX(data_mthly!W:W,MATCH($C326,data_mthly!$E:$E,0),1)),"")</f>
        <v/>
      </c>
      <c r="W326" s="160" t="str">
        <f t="shared" si="28"/>
        <v/>
      </c>
      <c r="X326" s="21" t="str">
        <f>IFERROR(IF(INDEX(data_mthly!Y:Y,MATCH($C326,data_mthly!$E:$E,0),1)=0,"",INDEX(data_mthly!Y:Y,MATCH($C326,data_mthly!$E:$E,0),1)),"")</f>
        <v/>
      </c>
      <c r="Y326" s="145" t="str">
        <f>IFERROR(IF(INDEX(data_mthly!Z:Z,MATCH($C326,data_mthly!$E:$E,0),1)=0,"",INDEX(data_mthly!Z:Z,MATCH($C326,data_mthly!$E:$E,0),1)),"")</f>
        <v/>
      </c>
      <c r="Z326" s="21" t="str">
        <f>IFERROR(IF(INDEX(data_mthly!AA:AA,MATCH($C326,data_mthly!$E:$E,0),1)=0,"",INDEX(data_mthly!AA:AA,MATCH($C326,data_mthly!$E:$E,0),1)),"")</f>
        <v/>
      </c>
      <c r="AA326" s="21" t="str">
        <f>IFERROR(IF(INDEX(data_mthly!AB:AB,MATCH($C326,data_mthly!$E:$E,0),1)=0,"",INDEX(data_mthly!AB:AB,MATCH($C326,data_mthly!$E:$E,0),1)),"")</f>
        <v/>
      </c>
      <c r="AB326" s="145" t="str">
        <f>IFERROR(IF(INDEX(data_mthly!AC:AC,MATCH($C326,data_mthly!$E:$E,0),1)=0,"",INDEX(data_mthly!AC:AC,MATCH($C326,data_mthly!$E:$E,0),1)),"")</f>
        <v/>
      </c>
      <c r="AC326" s="21" t="str">
        <f>IFERROR(IF(INDEX(data_mthly!AD:AD,MATCH($C326,data_mthly!$E:$E,0),1)=0,"",INDEX(data_mthly!AD:AD,MATCH($C326,data_mthly!$E:$E,0),1)),"")</f>
        <v/>
      </c>
      <c r="AD326" s="21" t="str">
        <f>IFERROR(IF(INDEX(data_mthly!AE:AE,MATCH($C326,data_mthly!$E:$E,0),1)=0,"",INDEX(data_mthly!AE:AE,MATCH($C326,data_mthly!$E:$E,0),1)),"")</f>
        <v/>
      </c>
      <c r="AE326" s="86" t="str">
        <f>IFERROR(IF(INDEX(data_mthly!AF:AF,MATCH($C326,data_mthly!$E:$E,0),1)=0,"",INDEX(data_mthly!AF:AF,MATCH($C326,data_mthly!$E:$E,0),1)),"")</f>
        <v/>
      </c>
      <c r="AG326" s="88">
        <f t="shared" si="29"/>
        <v>2</v>
      </c>
    </row>
    <row r="327" spans="1:33" ht="15.5">
      <c r="A327" s="88" t="str">
        <f t="shared" si="27"/>
        <v/>
      </c>
      <c r="B327" s="89" t="str">
        <f>IFERROR(IF(INDEX(data_mthly!C:C,MATCH($C327,data_mthly!$E:$E,0),1)=0,"",INDEX(data_mthly!C:C,MATCH($C327,data_mthly!$E:$E,0),1)),"")</f>
        <v/>
      </c>
      <c r="C327" s="112" t="str">
        <f t="shared" si="30"/>
        <v/>
      </c>
      <c r="D327" s="155" t="str">
        <f>IFERROR(IF(INDEX(data_mthly!F:F,MATCH($C327,data_mthly!$E:$E,0),1)=0,"",INDEX(data_mthly!F:F,MATCH($C327,data_mthly!$E:$E,0),1)),"")</f>
        <v/>
      </c>
      <c r="E327" s="21" t="str">
        <f>IFERROR(IF(INDEX(data_mthly!G:G,MATCH($C327,data_mthly!$E:$E,0),1)=0,"",INDEX(data_mthly!G:G,MATCH($C327,data_mthly!$E:$E,0),1)),"")</f>
        <v/>
      </c>
      <c r="F327" s="145" t="str">
        <f>IFERROR(IF(INDEX(data_mthly!H:H,MATCH($C327,data_mthly!$E:$E,0),1)=0,"",INDEX(data_mthly!H:H,MATCH($C327,data_mthly!$E:$E,0),1)),"")</f>
        <v/>
      </c>
      <c r="G327" s="145" t="str">
        <f>IFERROR(IF(INDEX(data_mthly!I:I,MATCH($C327,data_mthly!$E:$E,0),1)=0,"",INDEX(data_mthly!I:I,MATCH($C327,data_mthly!$E:$E,0),1)),"")</f>
        <v/>
      </c>
      <c r="H327" s="21" t="str">
        <f>IFERROR(IF(INDEX(data_mthly!J:J,MATCH($C327,data_mthly!$E:$E,0),1)=0,"",INDEX(data_mthly!J:J,MATCH($C327,data_mthly!$E:$E,0),1)),"")</f>
        <v/>
      </c>
      <c r="I327" s="145" t="str">
        <f>IFERROR(IF(INDEX(data_mthly!K:K,MATCH($C327,data_mthly!$E:$E,0),1)=0,"",INDEX(data_mthly!K:K,MATCH($C327,data_mthly!$E:$E,0),1)),"")</f>
        <v/>
      </c>
      <c r="J327" s="145" t="str">
        <f>IFERROR(IF(INDEX(data_mthly!L:L,MATCH($C327,data_mthly!$E:$E,0),1)=0,"",INDEX(data_mthly!L:L,MATCH($C327,data_mthly!$E:$E,0),1)),"")</f>
        <v/>
      </c>
      <c r="K327" s="21" t="str">
        <f>IFERROR(IF(INDEX(data_mthly!M:M,MATCH($C327,data_mthly!$E:$E,0),1)=0,"",INDEX(data_mthly!M:M,MATCH($C327,data_mthly!$E:$E,0),1)),"")</f>
        <v/>
      </c>
      <c r="L327" s="86" t="str">
        <f>IFERROR(IF(INDEX(data_mthly!N:N,MATCH($C327,data_mthly!$E:$E,0),1)=0,"",INDEX(data_mthly!N:N,MATCH($C327,data_mthly!$E:$E,0),1)),"")</f>
        <v/>
      </c>
      <c r="M327" s="159"/>
      <c r="N327" s="155" t="str">
        <f>IFERROR(IF(INDEX(data_mthly!O:O,MATCH($C327,data_mthly!$E:$E,0),1)=0,"",INDEX(data_mthly!O:O,MATCH($C327,data_mthly!$E:$E,0),1)),"")</f>
        <v/>
      </c>
      <c r="O327" s="21" t="str">
        <f>IFERROR(IF(INDEX(data_mthly!P:P,MATCH($C327,data_mthly!$E:$E,0),1)=0,"",INDEX(data_mthly!P:P,MATCH($C327,data_mthly!$E:$E,0),1)),"")</f>
        <v/>
      </c>
      <c r="P327" s="145" t="str">
        <f>IFERROR(IF(INDEX(data_mthly!Q:Q,MATCH($C327,data_mthly!$E:$E,0),1)=0,"",INDEX(data_mthly!Q:Q,MATCH($C327,data_mthly!$E:$E,0),1)),"")</f>
        <v/>
      </c>
      <c r="Q327" s="145" t="str">
        <f>IFERROR(IF(INDEX(data_mthly!R:R,MATCH($C327,data_mthly!$E:$E,0),1)=0,"",INDEX(data_mthly!R:R,MATCH($C327,data_mthly!$E:$E,0),1)),"")</f>
        <v/>
      </c>
      <c r="R327" s="21" t="str">
        <f>IFERROR(IF(INDEX(data_mthly!S:S,MATCH($C327,data_mthly!$E:$E,0),1)=0,"",INDEX(data_mthly!S:S,MATCH($C327,data_mthly!$E:$E,0),1)),"")</f>
        <v/>
      </c>
      <c r="S327" s="145" t="str">
        <f>IFERROR(IF(INDEX(data_mthly!T:T,MATCH($C327,data_mthly!$E:$E,0),1)=0,"",INDEX(data_mthly!T:T,MATCH($C327,data_mthly!$E:$E,0),1)),"")</f>
        <v/>
      </c>
      <c r="T327" s="145" t="str">
        <f>IFERROR(IF(INDEX(data_mthly!U:U,MATCH($C327,data_mthly!$E:$E,0),1)=0,"",INDEX(data_mthly!U:U,MATCH($C327,data_mthly!$E:$E,0),1)),"")</f>
        <v/>
      </c>
      <c r="U327" s="21" t="str">
        <f>IFERROR(IF(INDEX(data_mthly!V:V,MATCH($C327,data_mthly!$E:$E,0),1)=0,"",INDEX(data_mthly!V:V,MATCH($C327,data_mthly!$E:$E,0),1)),"")</f>
        <v/>
      </c>
      <c r="V327" s="86" t="str">
        <f>IFERROR(IF(INDEX(data_mthly!W:W,MATCH($C327,data_mthly!$E:$E,0),1)=0,"",INDEX(data_mthly!W:W,MATCH($C327,data_mthly!$E:$E,0),1)),"")</f>
        <v/>
      </c>
      <c r="W327" s="160" t="str">
        <f t="shared" si="28"/>
        <v/>
      </c>
      <c r="X327" s="21" t="str">
        <f>IFERROR(IF(INDEX(data_mthly!Y:Y,MATCH($C327,data_mthly!$E:$E,0),1)=0,"",INDEX(data_mthly!Y:Y,MATCH($C327,data_mthly!$E:$E,0),1)),"")</f>
        <v/>
      </c>
      <c r="Y327" s="145" t="str">
        <f>IFERROR(IF(INDEX(data_mthly!Z:Z,MATCH($C327,data_mthly!$E:$E,0),1)=0,"",INDEX(data_mthly!Z:Z,MATCH($C327,data_mthly!$E:$E,0),1)),"")</f>
        <v/>
      </c>
      <c r="Z327" s="21" t="str">
        <f>IFERROR(IF(INDEX(data_mthly!AA:AA,MATCH($C327,data_mthly!$E:$E,0),1)=0,"",INDEX(data_mthly!AA:AA,MATCH($C327,data_mthly!$E:$E,0),1)),"")</f>
        <v/>
      </c>
      <c r="AA327" s="21" t="str">
        <f>IFERROR(IF(INDEX(data_mthly!AB:AB,MATCH($C327,data_mthly!$E:$E,0),1)=0,"",INDEX(data_mthly!AB:AB,MATCH($C327,data_mthly!$E:$E,0),1)),"")</f>
        <v/>
      </c>
      <c r="AB327" s="145" t="str">
        <f>IFERROR(IF(INDEX(data_mthly!AC:AC,MATCH($C327,data_mthly!$E:$E,0),1)=0,"",INDEX(data_mthly!AC:AC,MATCH($C327,data_mthly!$E:$E,0),1)),"")</f>
        <v/>
      </c>
      <c r="AC327" s="21" t="str">
        <f>IFERROR(IF(INDEX(data_mthly!AD:AD,MATCH($C327,data_mthly!$E:$E,0),1)=0,"",INDEX(data_mthly!AD:AD,MATCH($C327,data_mthly!$E:$E,0),1)),"")</f>
        <v/>
      </c>
      <c r="AD327" s="21" t="str">
        <f>IFERROR(IF(INDEX(data_mthly!AE:AE,MATCH($C327,data_mthly!$E:$E,0),1)=0,"",INDEX(data_mthly!AE:AE,MATCH($C327,data_mthly!$E:$E,0),1)),"")</f>
        <v/>
      </c>
      <c r="AE327" s="86" t="str">
        <f>IFERROR(IF(INDEX(data_mthly!AF:AF,MATCH($C327,data_mthly!$E:$E,0),1)=0,"",INDEX(data_mthly!AF:AF,MATCH($C327,data_mthly!$E:$E,0),1)),"")</f>
        <v/>
      </c>
      <c r="AG327" s="88">
        <f t="shared" si="29"/>
        <v>1</v>
      </c>
    </row>
    <row r="328" spans="1:33" ht="15.5">
      <c r="A328" s="88" t="str">
        <f t="shared" si="27"/>
        <v/>
      </c>
      <c r="B328" s="89" t="str">
        <f>IFERROR(IF(INDEX(data_mthly!C:C,MATCH($C328,data_mthly!$E:$E,0),1)=0,"",INDEX(data_mthly!C:C,MATCH($C328,data_mthly!$E:$E,0),1)),"")</f>
        <v/>
      </c>
      <c r="C328" s="112" t="str">
        <f t="shared" si="30"/>
        <v/>
      </c>
      <c r="D328" s="155" t="str">
        <f>IFERROR(IF(INDEX(data_mthly!F:F,MATCH($C328,data_mthly!$E:$E,0),1)=0,"",INDEX(data_mthly!F:F,MATCH($C328,data_mthly!$E:$E,0),1)),"")</f>
        <v/>
      </c>
      <c r="E328" s="21" t="str">
        <f>IFERROR(IF(INDEX(data_mthly!G:G,MATCH($C328,data_mthly!$E:$E,0),1)=0,"",INDEX(data_mthly!G:G,MATCH($C328,data_mthly!$E:$E,0),1)),"")</f>
        <v/>
      </c>
      <c r="F328" s="145" t="str">
        <f>IFERROR(IF(INDEX(data_mthly!H:H,MATCH($C328,data_mthly!$E:$E,0),1)=0,"",INDEX(data_mthly!H:H,MATCH($C328,data_mthly!$E:$E,0),1)),"")</f>
        <v/>
      </c>
      <c r="G328" s="145" t="str">
        <f>IFERROR(IF(INDEX(data_mthly!I:I,MATCH($C328,data_mthly!$E:$E,0),1)=0,"",INDEX(data_mthly!I:I,MATCH($C328,data_mthly!$E:$E,0),1)),"")</f>
        <v/>
      </c>
      <c r="H328" s="21" t="str">
        <f>IFERROR(IF(INDEX(data_mthly!J:J,MATCH($C328,data_mthly!$E:$E,0),1)=0,"",INDEX(data_mthly!J:J,MATCH($C328,data_mthly!$E:$E,0),1)),"")</f>
        <v/>
      </c>
      <c r="I328" s="145" t="str">
        <f>IFERROR(IF(INDEX(data_mthly!K:K,MATCH($C328,data_mthly!$E:$E,0),1)=0,"",INDEX(data_mthly!K:K,MATCH($C328,data_mthly!$E:$E,0),1)),"")</f>
        <v/>
      </c>
      <c r="J328" s="145" t="str">
        <f>IFERROR(IF(INDEX(data_mthly!L:L,MATCH($C328,data_mthly!$E:$E,0),1)=0,"",INDEX(data_mthly!L:L,MATCH($C328,data_mthly!$E:$E,0),1)),"")</f>
        <v/>
      </c>
      <c r="K328" s="21" t="str">
        <f>IFERROR(IF(INDEX(data_mthly!M:M,MATCH($C328,data_mthly!$E:$E,0),1)=0,"",INDEX(data_mthly!M:M,MATCH($C328,data_mthly!$E:$E,0),1)),"")</f>
        <v/>
      </c>
      <c r="L328" s="86" t="str">
        <f>IFERROR(IF(INDEX(data_mthly!N:N,MATCH($C328,data_mthly!$E:$E,0),1)=0,"",INDEX(data_mthly!N:N,MATCH($C328,data_mthly!$E:$E,0),1)),"")</f>
        <v/>
      </c>
      <c r="M328" s="159"/>
      <c r="N328" s="155" t="str">
        <f>IFERROR(IF(INDEX(data_mthly!O:O,MATCH($C328,data_mthly!$E:$E,0),1)=0,"",INDEX(data_mthly!O:O,MATCH($C328,data_mthly!$E:$E,0),1)),"")</f>
        <v/>
      </c>
      <c r="O328" s="21" t="str">
        <f>IFERROR(IF(INDEX(data_mthly!P:P,MATCH($C328,data_mthly!$E:$E,0),1)=0,"",INDEX(data_mthly!P:P,MATCH($C328,data_mthly!$E:$E,0),1)),"")</f>
        <v/>
      </c>
      <c r="P328" s="145" t="str">
        <f>IFERROR(IF(INDEX(data_mthly!Q:Q,MATCH($C328,data_mthly!$E:$E,0),1)=0,"",INDEX(data_mthly!Q:Q,MATCH($C328,data_mthly!$E:$E,0),1)),"")</f>
        <v/>
      </c>
      <c r="Q328" s="145" t="str">
        <f>IFERROR(IF(INDEX(data_mthly!R:R,MATCH($C328,data_mthly!$E:$E,0),1)=0,"",INDEX(data_mthly!R:R,MATCH($C328,data_mthly!$E:$E,0),1)),"")</f>
        <v/>
      </c>
      <c r="R328" s="21" t="str">
        <f>IFERROR(IF(INDEX(data_mthly!S:S,MATCH($C328,data_mthly!$E:$E,0),1)=0,"",INDEX(data_mthly!S:S,MATCH($C328,data_mthly!$E:$E,0),1)),"")</f>
        <v/>
      </c>
      <c r="S328" s="145" t="str">
        <f>IFERROR(IF(INDEX(data_mthly!T:T,MATCH($C328,data_mthly!$E:$E,0),1)=0,"",INDEX(data_mthly!T:T,MATCH($C328,data_mthly!$E:$E,0),1)),"")</f>
        <v/>
      </c>
      <c r="T328" s="145" t="str">
        <f>IFERROR(IF(INDEX(data_mthly!U:U,MATCH($C328,data_mthly!$E:$E,0),1)=0,"",INDEX(data_mthly!U:U,MATCH($C328,data_mthly!$E:$E,0),1)),"")</f>
        <v/>
      </c>
      <c r="U328" s="21" t="str">
        <f>IFERROR(IF(INDEX(data_mthly!V:V,MATCH($C328,data_mthly!$E:$E,0),1)=0,"",INDEX(data_mthly!V:V,MATCH($C328,data_mthly!$E:$E,0),1)),"")</f>
        <v/>
      </c>
      <c r="V328" s="86" t="str">
        <f>IFERROR(IF(INDEX(data_mthly!W:W,MATCH($C328,data_mthly!$E:$E,0),1)=0,"",INDEX(data_mthly!W:W,MATCH($C328,data_mthly!$E:$E,0),1)),"")</f>
        <v/>
      </c>
      <c r="W328" s="160" t="str">
        <f t="shared" si="28"/>
        <v/>
      </c>
      <c r="X328" s="21" t="str">
        <f>IFERROR(IF(INDEX(data_mthly!Y:Y,MATCH($C328,data_mthly!$E:$E,0),1)=0,"",INDEX(data_mthly!Y:Y,MATCH($C328,data_mthly!$E:$E,0),1)),"")</f>
        <v/>
      </c>
      <c r="Y328" s="145" t="str">
        <f>IFERROR(IF(INDEX(data_mthly!Z:Z,MATCH($C328,data_mthly!$E:$E,0),1)=0,"",INDEX(data_mthly!Z:Z,MATCH($C328,data_mthly!$E:$E,0),1)),"")</f>
        <v/>
      </c>
      <c r="Z328" s="21" t="str">
        <f>IFERROR(IF(INDEX(data_mthly!AA:AA,MATCH($C328,data_mthly!$E:$E,0),1)=0,"",INDEX(data_mthly!AA:AA,MATCH($C328,data_mthly!$E:$E,0),1)),"")</f>
        <v/>
      </c>
      <c r="AA328" s="21" t="str">
        <f>IFERROR(IF(INDEX(data_mthly!AB:AB,MATCH($C328,data_mthly!$E:$E,0),1)=0,"",INDEX(data_mthly!AB:AB,MATCH($C328,data_mthly!$E:$E,0),1)),"")</f>
        <v/>
      </c>
      <c r="AB328" s="145" t="str">
        <f>IFERROR(IF(INDEX(data_mthly!AC:AC,MATCH($C328,data_mthly!$E:$E,0),1)=0,"",INDEX(data_mthly!AC:AC,MATCH($C328,data_mthly!$E:$E,0),1)),"")</f>
        <v/>
      </c>
      <c r="AC328" s="21" t="str">
        <f>IFERROR(IF(INDEX(data_mthly!AD:AD,MATCH($C328,data_mthly!$E:$E,0),1)=0,"",INDEX(data_mthly!AD:AD,MATCH($C328,data_mthly!$E:$E,0),1)),"")</f>
        <v/>
      </c>
      <c r="AD328" s="21" t="str">
        <f>IFERROR(IF(INDEX(data_mthly!AE:AE,MATCH($C328,data_mthly!$E:$E,0),1)=0,"",INDEX(data_mthly!AE:AE,MATCH($C328,data_mthly!$E:$E,0),1)),"")</f>
        <v/>
      </c>
      <c r="AE328" s="86" t="str">
        <f>IFERROR(IF(INDEX(data_mthly!AF:AF,MATCH($C328,data_mthly!$E:$E,0),1)=0,"",INDEX(data_mthly!AF:AF,MATCH($C328,data_mthly!$E:$E,0),1)),"")</f>
        <v/>
      </c>
      <c r="AG328" s="88">
        <f t="shared" si="29"/>
        <v>2</v>
      </c>
    </row>
    <row r="329" spans="1:33" ht="15.5">
      <c r="A329" s="88" t="str">
        <f t="shared" si="27"/>
        <v/>
      </c>
      <c r="B329" s="89" t="str">
        <f>IFERROR(IF(INDEX(data_mthly!C:C,MATCH($C329,data_mthly!$E:$E,0),1)=0,"",INDEX(data_mthly!C:C,MATCH($C329,data_mthly!$E:$E,0),1)),"")</f>
        <v/>
      </c>
      <c r="C329" s="112" t="str">
        <f t="shared" si="30"/>
        <v/>
      </c>
      <c r="D329" s="155" t="str">
        <f>IFERROR(IF(INDEX(data_mthly!F:F,MATCH($C329,data_mthly!$E:$E,0),1)=0,"",INDEX(data_mthly!F:F,MATCH($C329,data_mthly!$E:$E,0),1)),"")</f>
        <v/>
      </c>
      <c r="E329" s="21" t="str">
        <f>IFERROR(IF(INDEX(data_mthly!G:G,MATCH($C329,data_mthly!$E:$E,0),1)=0,"",INDEX(data_mthly!G:G,MATCH($C329,data_mthly!$E:$E,0),1)),"")</f>
        <v/>
      </c>
      <c r="F329" s="145" t="str">
        <f>IFERROR(IF(INDEX(data_mthly!H:H,MATCH($C329,data_mthly!$E:$E,0),1)=0,"",INDEX(data_mthly!H:H,MATCH($C329,data_mthly!$E:$E,0),1)),"")</f>
        <v/>
      </c>
      <c r="G329" s="145" t="str">
        <f>IFERROR(IF(INDEX(data_mthly!I:I,MATCH($C329,data_mthly!$E:$E,0),1)=0,"",INDEX(data_mthly!I:I,MATCH($C329,data_mthly!$E:$E,0),1)),"")</f>
        <v/>
      </c>
      <c r="H329" s="21" t="str">
        <f>IFERROR(IF(INDEX(data_mthly!J:J,MATCH($C329,data_mthly!$E:$E,0),1)=0,"",INDEX(data_mthly!J:J,MATCH($C329,data_mthly!$E:$E,0),1)),"")</f>
        <v/>
      </c>
      <c r="I329" s="145" t="str">
        <f>IFERROR(IF(INDEX(data_mthly!K:K,MATCH($C329,data_mthly!$E:$E,0),1)=0,"",INDEX(data_mthly!K:K,MATCH($C329,data_mthly!$E:$E,0),1)),"")</f>
        <v/>
      </c>
      <c r="J329" s="145" t="str">
        <f>IFERROR(IF(INDEX(data_mthly!L:L,MATCH($C329,data_mthly!$E:$E,0),1)=0,"",INDEX(data_mthly!L:L,MATCH($C329,data_mthly!$E:$E,0),1)),"")</f>
        <v/>
      </c>
      <c r="K329" s="21" t="str">
        <f>IFERROR(IF(INDEX(data_mthly!M:M,MATCH($C329,data_mthly!$E:$E,0),1)=0,"",INDEX(data_mthly!M:M,MATCH($C329,data_mthly!$E:$E,0),1)),"")</f>
        <v/>
      </c>
      <c r="L329" s="86" t="str">
        <f>IFERROR(IF(INDEX(data_mthly!N:N,MATCH($C329,data_mthly!$E:$E,0),1)=0,"",INDEX(data_mthly!N:N,MATCH($C329,data_mthly!$E:$E,0),1)),"")</f>
        <v/>
      </c>
      <c r="M329" s="159"/>
      <c r="N329" s="155" t="str">
        <f>IFERROR(IF(INDEX(data_mthly!O:O,MATCH($C329,data_mthly!$E:$E,0),1)=0,"",INDEX(data_mthly!O:O,MATCH($C329,data_mthly!$E:$E,0),1)),"")</f>
        <v/>
      </c>
      <c r="O329" s="21" t="str">
        <f>IFERROR(IF(INDEX(data_mthly!P:P,MATCH($C329,data_mthly!$E:$E,0),1)=0,"",INDEX(data_mthly!P:P,MATCH($C329,data_mthly!$E:$E,0),1)),"")</f>
        <v/>
      </c>
      <c r="P329" s="145" t="str">
        <f>IFERROR(IF(INDEX(data_mthly!Q:Q,MATCH($C329,data_mthly!$E:$E,0),1)=0,"",INDEX(data_mthly!Q:Q,MATCH($C329,data_mthly!$E:$E,0),1)),"")</f>
        <v/>
      </c>
      <c r="Q329" s="145" t="str">
        <f>IFERROR(IF(INDEX(data_mthly!R:R,MATCH($C329,data_mthly!$E:$E,0),1)=0,"",INDEX(data_mthly!R:R,MATCH($C329,data_mthly!$E:$E,0),1)),"")</f>
        <v/>
      </c>
      <c r="R329" s="21" t="str">
        <f>IFERROR(IF(INDEX(data_mthly!S:S,MATCH($C329,data_mthly!$E:$E,0),1)=0,"",INDEX(data_mthly!S:S,MATCH($C329,data_mthly!$E:$E,0),1)),"")</f>
        <v/>
      </c>
      <c r="S329" s="145" t="str">
        <f>IFERROR(IF(INDEX(data_mthly!T:T,MATCH($C329,data_mthly!$E:$E,0),1)=0,"",INDEX(data_mthly!T:T,MATCH($C329,data_mthly!$E:$E,0),1)),"")</f>
        <v/>
      </c>
      <c r="T329" s="145" t="str">
        <f>IFERROR(IF(INDEX(data_mthly!U:U,MATCH($C329,data_mthly!$E:$E,0),1)=0,"",INDEX(data_mthly!U:U,MATCH($C329,data_mthly!$E:$E,0),1)),"")</f>
        <v/>
      </c>
      <c r="U329" s="21" t="str">
        <f>IFERROR(IF(INDEX(data_mthly!V:V,MATCH($C329,data_mthly!$E:$E,0),1)=0,"",INDEX(data_mthly!V:V,MATCH($C329,data_mthly!$E:$E,0),1)),"")</f>
        <v/>
      </c>
      <c r="V329" s="86" t="str">
        <f>IFERROR(IF(INDEX(data_mthly!W:W,MATCH($C329,data_mthly!$E:$E,0),1)=0,"",INDEX(data_mthly!W:W,MATCH($C329,data_mthly!$E:$E,0),1)),"")</f>
        <v/>
      </c>
      <c r="W329" s="160" t="str">
        <f t="shared" si="28"/>
        <v/>
      </c>
      <c r="X329" s="21" t="str">
        <f>IFERROR(IF(INDEX(data_mthly!Y:Y,MATCH($C329,data_mthly!$E:$E,0),1)=0,"",INDEX(data_mthly!Y:Y,MATCH($C329,data_mthly!$E:$E,0),1)),"")</f>
        <v/>
      </c>
      <c r="Y329" s="145" t="str">
        <f>IFERROR(IF(INDEX(data_mthly!Z:Z,MATCH($C329,data_mthly!$E:$E,0),1)=0,"",INDEX(data_mthly!Z:Z,MATCH($C329,data_mthly!$E:$E,0),1)),"")</f>
        <v/>
      </c>
      <c r="Z329" s="21" t="str">
        <f>IFERROR(IF(INDEX(data_mthly!AA:AA,MATCH($C329,data_mthly!$E:$E,0),1)=0,"",INDEX(data_mthly!AA:AA,MATCH($C329,data_mthly!$E:$E,0),1)),"")</f>
        <v/>
      </c>
      <c r="AA329" s="21" t="str">
        <f>IFERROR(IF(INDEX(data_mthly!AB:AB,MATCH($C329,data_mthly!$E:$E,0),1)=0,"",INDEX(data_mthly!AB:AB,MATCH($C329,data_mthly!$E:$E,0),1)),"")</f>
        <v/>
      </c>
      <c r="AB329" s="145" t="str">
        <f>IFERROR(IF(INDEX(data_mthly!AC:AC,MATCH($C329,data_mthly!$E:$E,0),1)=0,"",INDEX(data_mthly!AC:AC,MATCH($C329,data_mthly!$E:$E,0),1)),"")</f>
        <v/>
      </c>
      <c r="AC329" s="21" t="str">
        <f>IFERROR(IF(INDEX(data_mthly!AD:AD,MATCH($C329,data_mthly!$E:$E,0),1)=0,"",INDEX(data_mthly!AD:AD,MATCH($C329,data_mthly!$E:$E,0),1)),"")</f>
        <v/>
      </c>
      <c r="AD329" s="21" t="str">
        <f>IFERROR(IF(INDEX(data_mthly!AE:AE,MATCH($C329,data_mthly!$E:$E,0),1)=0,"",INDEX(data_mthly!AE:AE,MATCH($C329,data_mthly!$E:$E,0),1)),"")</f>
        <v/>
      </c>
      <c r="AE329" s="86" t="str">
        <f>IFERROR(IF(INDEX(data_mthly!AF:AF,MATCH($C329,data_mthly!$E:$E,0),1)=0,"",INDEX(data_mthly!AF:AF,MATCH($C329,data_mthly!$E:$E,0),1)),"")</f>
        <v/>
      </c>
      <c r="AG329" s="88">
        <f t="shared" si="29"/>
        <v>1</v>
      </c>
    </row>
    <row r="330" spans="1:33" ht="15.5">
      <c r="A330" s="88" t="str">
        <f t="shared" si="27"/>
        <v/>
      </c>
      <c r="B330" s="89" t="str">
        <f>IFERROR(IF(INDEX(data_mthly!C:C,MATCH($C330,data_mthly!$E:$E,0),1)=0,"",INDEX(data_mthly!C:C,MATCH($C330,data_mthly!$E:$E,0),1)),"")</f>
        <v/>
      </c>
      <c r="C330" s="112" t="str">
        <f t="shared" si="30"/>
        <v/>
      </c>
      <c r="D330" s="155" t="str">
        <f>IFERROR(IF(INDEX(data_mthly!F:F,MATCH($C330,data_mthly!$E:$E,0),1)=0,"",INDEX(data_mthly!F:F,MATCH($C330,data_mthly!$E:$E,0),1)),"")</f>
        <v/>
      </c>
      <c r="E330" s="21" t="str">
        <f>IFERROR(IF(INDEX(data_mthly!G:G,MATCH($C330,data_mthly!$E:$E,0),1)=0,"",INDEX(data_mthly!G:G,MATCH($C330,data_mthly!$E:$E,0),1)),"")</f>
        <v/>
      </c>
      <c r="F330" s="145" t="str">
        <f>IFERROR(IF(INDEX(data_mthly!H:H,MATCH($C330,data_mthly!$E:$E,0),1)=0,"",INDEX(data_mthly!H:H,MATCH($C330,data_mthly!$E:$E,0),1)),"")</f>
        <v/>
      </c>
      <c r="G330" s="145" t="str">
        <f>IFERROR(IF(INDEX(data_mthly!I:I,MATCH($C330,data_mthly!$E:$E,0),1)=0,"",INDEX(data_mthly!I:I,MATCH($C330,data_mthly!$E:$E,0),1)),"")</f>
        <v/>
      </c>
      <c r="H330" s="21" t="str">
        <f>IFERROR(IF(INDEX(data_mthly!J:J,MATCH($C330,data_mthly!$E:$E,0),1)=0,"",INDEX(data_mthly!J:J,MATCH($C330,data_mthly!$E:$E,0),1)),"")</f>
        <v/>
      </c>
      <c r="I330" s="145" t="str">
        <f>IFERROR(IF(INDEX(data_mthly!K:K,MATCH($C330,data_mthly!$E:$E,0),1)=0,"",INDEX(data_mthly!K:K,MATCH($C330,data_mthly!$E:$E,0),1)),"")</f>
        <v/>
      </c>
      <c r="J330" s="145" t="str">
        <f>IFERROR(IF(INDEX(data_mthly!L:L,MATCH($C330,data_mthly!$E:$E,0),1)=0,"",INDEX(data_mthly!L:L,MATCH($C330,data_mthly!$E:$E,0),1)),"")</f>
        <v/>
      </c>
      <c r="K330" s="21" t="str">
        <f>IFERROR(IF(INDEX(data_mthly!M:M,MATCH($C330,data_mthly!$E:$E,0),1)=0,"",INDEX(data_mthly!M:M,MATCH($C330,data_mthly!$E:$E,0),1)),"")</f>
        <v/>
      </c>
      <c r="L330" s="86" t="str">
        <f>IFERROR(IF(INDEX(data_mthly!N:N,MATCH($C330,data_mthly!$E:$E,0),1)=0,"",INDEX(data_mthly!N:N,MATCH($C330,data_mthly!$E:$E,0),1)),"")</f>
        <v/>
      </c>
      <c r="M330" s="159"/>
      <c r="N330" s="155" t="str">
        <f>IFERROR(IF(INDEX(data_mthly!O:O,MATCH($C330,data_mthly!$E:$E,0),1)=0,"",INDEX(data_mthly!O:O,MATCH($C330,data_mthly!$E:$E,0),1)),"")</f>
        <v/>
      </c>
      <c r="O330" s="21" t="str">
        <f>IFERROR(IF(INDEX(data_mthly!P:P,MATCH($C330,data_mthly!$E:$E,0),1)=0,"",INDEX(data_mthly!P:P,MATCH($C330,data_mthly!$E:$E,0),1)),"")</f>
        <v/>
      </c>
      <c r="P330" s="145" t="str">
        <f>IFERROR(IF(INDEX(data_mthly!Q:Q,MATCH($C330,data_mthly!$E:$E,0),1)=0,"",INDEX(data_mthly!Q:Q,MATCH($C330,data_mthly!$E:$E,0),1)),"")</f>
        <v/>
      </c>
      <c r="Q330" s="145" t="str">
        <f>IFERROR(IF(INDEX(data_mthly!R:R,MATCH($C330,data_mthly!$E:$E,0),1)=0,"",INDEX(data_mthly!R:R,MATCH($C330,data_mthly!$E:$E,0),1)),"")</f>
        <v/>
      </c>
      <c r="R330" s="21" t="str">
        <f>IFERROR(IF(INDEX(data_mthly!S:S,MATCH($C330,data_mthly!$E:$E,0),1)=0,"",INDEX(data_mthly!S:S,MATCH($C330,data_mthly!$E:$E,0),1)),"")</f>
        <v/>
      </c>
      <c r="S330" s="145" t="str">
        <f>IFERROR(IF(INDEX(data_mthly!T:T,MATCH($C330,data_mthly!$E:$E,0),1)=0,"",INDEX(data_mthly!T:T,MATCH($C330,data_mthly!$E:$E,0),1)),"")</f>
        <v/>
      </c>
      <c r="T330" s="145" t="str">
        <f>IFERROR(IF(INDEX(data_mthly!U:U,MATCH($C330,data_mthly!$E:$E,0),1)=0,"",INDEX(data_mthly!U:U,MATCH($C330,data_mthly!$E:$E,0),1)),"")</f>
        <v/>
      </c>
      <c r="U330" s="21" t="str">
        <f>IFERROR(IF(INDEX(data_mthly!V:V,MATCH($C330,data_mthly!$E:$E,0),1)=0,"",INDEX(data_mthly!V:V,MATCH($C330,data_mthly!$E:$E,0),1)),"")</f>
        <v/>
      </c>
      <c r="V330" s="86" t="str">
        <f>IFERROR(IF(INDEX(data_mthly!W:W,MATCH($C330,data_mthly!$E:$E,0),1)=0,"",INDEX(data_mthly!W:W,MATCH($C330,data_mthly!$E:$E,0),1)),"")</f>
        <v/>
      </c>
      <c r="W330" s="160" t="str">
        <f t="shared" si="28"/>
        <v/>
      </c>
      <c r="X330" s="21" t="str">
        <f>IFERROR(IF(INDEX(data_mthly!Y:Y,MATCH($C330,data_mthly!$E:$E,0),1)=0,"",INDEX(data_mthly!Y:Y,MATCH($C330,data_mthly!$E:$E,0),1)),"")</f>
        <v/>
      </c>
      <c r="Y330" s="145" t="str">
        <f>IFERROR(IF(INDEX(data_mthly!Z:Z,MATCH($C330,data_mthly!$E:$E,0),1)=0,"",INDEX(data_mthly!Z:Z,MATCH($C330,data_mthly!$E:$E,0),1)),"")</f>
        <v/>
      </c>
      <c r="Z330" s="21" t="str">
        <f>IFERROR(IF(INDEX(data_mthly!AA:AA,MATCH($C330,data_mthly!$E:$E,0),1)=0,"",INDEX(data_mthly!AA:AA,MATCH($C330,data_mthly!$E:$E,0),1)),"")</f>
        <v/>
      </c>
      <c r="AA330" s="21" t="str">
        <f>IFERROR(IF(INDEX(data_mthly!AB:AB,MATCH($C330,data_mthly!$E:$E,0),1)=0,"",INDEX(data_mthly!AB:AB,MATCH($C330,data_mthly!$E:$E,0),1)),"")</f>
        <v/>
      </c>
      <c r="AB330" s="145" t="str">
        <f>IFERROR(IF(INDEX(data_mthly!AC:AC,MATCH($C330,data_mthly!$E:$E,0),1)=0,"",INDEX(data_mthly!AC:AC,MATCH($C330,data_mthly!$E:$E,0),1)),"")</f>
        <v/>
      </c>
      <c r="AC330" s="21" t="str">
        <f>IFERROR(IF(INDEX(data_mthly!AD:AD,MATCH($C330,data_mthly!$E:$E,0),1)=0,"",INDEX(data_mthly!AD:AD,MATCH($C330,data_mthly!$E:$E,0),1)),"")</f>
        <v/>
      </c>
      <c r="AD330" s="21" t="str">
        <f>IFERROR(IF(INDEX(data_mthly!AE:AE,MATCH($C330,data_mthly!$E:$E,0),1)=0,"",INDEX(data_mthly!AE:AE,MATCH($C330,data_mthly!$E:$E,0),1)),"")</f>
        <v/>
      </c>
      <c r="AE330" s="86" t="str">
        <f>IFERROR(IF(INDEX(data_mthly!AF:AF,MATCH($C330,data_mthly!$E:$E,0),1)=0,"",INDEX(data_mthly!AF:AF,MATCH($C330,data_mthly!$E:$E,0),1)),"")</f>
        <v/>
      </c>
      <c r="AG330" s="88">
        <f t="shared" si="29"/>
        <v>2</v>
      </c>
    </row>
    <row r="331" spans="1:33" ht="15.5">
      <c r="A331" s="88" t="str">
        <f t="shared" si="27"/>
        <v/>
      </c>
      <c r="B331" s="89" t="str">
        <f>IFERROR(IF(INDEX(data_mthly!C:C,MATCH($C331,data_mthly!$E:$E,0),1)=0,"",INDEX(data_mthly!C:C,MATCH($C331,data_mthly!$E:$E,0),1)),"")</f>
        <v/>
      </c>
      <c r="C331" s="112" t="str">
        <f t="shared" si="30"/>
        <v/>
      </c>
      <c r="D331" s="155" t="str">
        <f>IFERROR(IF(INDEX(data_mthly!F:F,MATCH($C331,data_mthly!$E:$E,0),1)=0,"",INDEX(data_mthly!F:F,MATCH($C331,data_mthly!$E:$E,0),1)),"")</f>
        <v/>
      </c>
      <c r="E331" s="21" t="str">
        <f>IFERROR(IF(INDEX(data_mthly!G:G,MATCH($C331,data_mthly!$E:$E,0),1)=0,"",INDEX(data_mthly!G:G,MATCH($C331,data_mthly!$E:$E,0),1)),"")</f>
        <v/>
      </c>
      <c r="F331" s="145" t="str">
        <f>IFERROR(IF(INDEX(data_mthly!H:H,MATCH($C331,data_mthly!$E:$E,0),1)=0,"",INDEX(data_mthly!H:H,MATCH($C331,data_mthly!$E:$E,0),1)),"")</f>
        <v/>
      </c>
      <c r="G331" s="145" t="str">
        <f>IFERROR(IF(INDEX(data_mthly!I:I,MATCH($C331,data_mthly!$E:$E,0),1)=0,"",INDEX(data_mthly!I:I,MATCH($C331,data_mthly!$E:$E,0),1)),"")</f>
        <v/>
      </c>
      <c r="H331" s="21" t="str">
        <f>IFERROR(IF(INDEX(data_mthly!J:J,MATCH($C331,data_mthly!$E:$E,0),1)=0,"",INDEX(data_mthly!J:J,MATCH($C331,data_mthly!$E:$E,0),1)),"")</f>
        <v/>
      </c>
      <c r="I331" s="145" t="str">
        <f>IFERROR(IF(INDEX(data_mthly!K:K,MATCH($C331,data_mthly!$E:$E,0),1)=0,"",INDEX(data_mthly!K:K,MATCH($C331,data_mthly!$E:$E,0),1)),"")</f>
        <v/>
      </c>
      <c r="J331" s="145" t="str">
        <f>IFERROR(IF(INDEX(data_mthly!L:L,MATCH($C331,data_mthly!$E:$E,0),1)=0,"",INDEX(data_mthly!L:L,MATCH($C331,data_mthly!$E:$E,0),1)),"")</f>
        <v/>
      </c>
      <c r="K331" s="21" t="str">
        <f>IFERROR(IF(INDEX(data_mthly!M:M,MATCH($C331,data_mthly!$E:$E,0),1)=0,"",INDEX(data_mthly!M:M,MATCH($C331,data_mthly!$E:$E,0),1)),"")</f>
        <v/>
      </c>
      <c r="L331" s="86" t="str">
        <f>IFERROR(IF(INDEX(data_mthly!N:N,MATCH($C331,data_mthly!$E:$E,0),1)=0,"",INDEX(data_mthly!N:N,MATCH($C331,data_mthly!$E:$E,0),1)),"")</f>
        <v/>
      </c>
      <c r="M331" s="159"/>
      <c r="N331" s="155" t="str">
        <f>IFERROR(IF(INDEX(data_mthly!O:O,MATCH($C331,data_mthly!$E:$E,0),1)=0,"",INDEX(data_mthly!O:O,MATCH($C331,data_mthly!$E:$E,0),1)),"")</f>
        <v/>
      </c>
      <c r="O331" s="21" t="str">
        <f>IFERROR(IF(INDEX(data_mthly!P:P,MATCH($C331,data_mthly!$E:$E,0),1)=0,"",INDEX(data_mthly!P:P,MATCH($C331,data_mthly!$E:$E,0),1)),"")</f>
        <v/>
      </c>
      <c r="P331" s="145" t="str">
        <f>IFERROR(IF(INDEX(data_mthly!Q:Q,MATCH($C331,data_mthly!$E:$E,0),1)=0,"",INDEX(data_mthly!Q:Q,MATCH($C331,data_mthly!$E:$E,0),1)),"")</f>
        <v/>
      </c>
      <c r="Q331" s="145" t="str">
        <f>IFERROR(IF(INDEX(data_mthly!R:R,MATCH($C331,data_mthly!$E:$E,0),1)=0,"",INDEX(data_mthly!R:R,MATCH($C331,data_mthly!$E:$E,0),1)),"")</f>
        <v/>
      </c>
      <c r="R331" s="21" t="str">
        <f>IFERROR(IF(INDEX(data_mthly!S:S,MATCH($C331,data_mthly!$E:$E,0),1)=0,"",INDEX(data_mthly!S:S,MATCH($C331,data_mthly!$E:$E,0),1)),"")</f>
        <v/>
      </c>
      <c r="S331" s="145" t="str">
        <f>IFERROR(IF(INDEX(data_mthly!T:T,MATCH($C331,data_mthly!$E:$E,0),1)=0,"",INDEX(data_mthly!T:T,MATCH($C331,data_mthly!$E:$E,0),1)),"")</f>
        <v/>
      </c>
      <c r="T331" s="145" t="str">
        <f>IFERROR(IF(INDEX(data_mthly!U:U,MATCH($C331,data_mthly!$E:$E,0),1)=0,"",INDEX(data_mthly!U:U,MATCH($C331,data_mthly!$E:$E,0),1)),"")</f>
        <v/>
      </c>
      <c r="U331" s="21" t="str">
        <f>IFERROR(IF(INDEX(data_mthly!V:V,MATCH($C331,data_mthly!$E:$E,0),1)=0,"",INDEX(data_mthly!V:V,MATCH($C331,data_mthly!$E:$E,0),1)),"")</f>
        <v/>
      </c>
      <c r="V331" s="86" t="str">
        <f>IFERROR(IF(INDEX(data_mthly!W:W,MATCH($C331,data_mthly!$E:$E,0),1)=0,"",INDEX(data_mthly!W:W,MATCH($C331,data_mthly!$E:$E,0),1)),"")</f>
        <v/>
      </c>
      <c r="W331" s="160" t="str">
        <f t="shared" si="28"/>
        <v/>
      </c>
      <c r="X331" s="21" t="str">
        <f>IFERROR(IF(INDEX(data_mthly!Y:Y,MATCH($C331,data_mthly!$E:$E,0),1)=0,"",INDEX(data_mthly!Y:Y,MATCH($C331,data_mthly!$E:$E,0),1)),"")</f>
        <v/>
      </c>
      <c r="Y331" s="145" t="str">
        <f>IFERROR(IF(INDEX(data_mthly!Z:Z,MATCH($C331,data_mthly!$E:$E,0),1)=0,"",INDEX(data_mthly!Z:Z,MATCH($C331,data_mthly!$E:$E,0),1)),"")</f>
        <v/>
      </c>
      <c r="Z331" s="21" t="str">
        <f>IFERROR(IF(INDEX(data_mthly!AA:AA,MATCH($C331,data_mthly!$E:$E,0),1)=0,"",INDEX(data_mthly!AA:AA,MATCH($C331,data_mthly!$E:$E,0),1)),"")</f>
        <v/>
      </c>
      <c r="AA331" s="21" t="str">
        <f>IFERROR(IF(INDEX(data_mthly!AB:AB,MATCH($C331,data_mthly!$E:$E,0),1)=0,"",INDEX(data_mthly!AB:AB,MATCH($C331,data_mthly!$E:$E,0),1)),"")</f>
        <v/>
      </c>
      <c r="AB331" s="145" t="str">
        <f>IFERROR(IF(INDEX(data_mthly!AC:AC,MATCH($C331,data_mthly!$E:$E,0),1)=0,"",INDEX(data_mthly!AC:AC,MATCH($C331,data_mthly!$E:$E,0),1)),"")</f>
        <v/>
      </c>
      <c r="AC331" s="21" t="str">
        <f>IFERROR(IF(INDEX(data_mthly!AD:AD,MATCH($C331,data_mthly!$E:$E,0),1)=0,"",INDEX(data_mthly!AD:AD,MATCH($C331,data_mthly!$E:$E,0),1)),"")</f>
        <v/>
      </c>
      <c r="AD331" s="21" t="str">
        <f>IFERROR(IF(INDEX(data_mthly!AE:AE,MATCH($C331,data_mthly!$E:$E,0),1)=0,"",INDEX(data_mthly!AE:AE,MATCH($C331,data_mthly!$E:$E,0),1)),"")</f>
        <v/>
      </c>
      <c r="AE331" s="86" t="str">
        <f>IFERROR(IF(INDEX(data_mthly!AF:AF,MATCH($C331,data_mthly!$E:$E,0),1)=0,"",INDEX(data_mthly!AF:AF,MATCH($C331,data_mthly!$E:$E,0),1)),"")</f>
        <v/>
      </c>
      <c r="AG331" s="88">
        <f t="shared" si="29"/>
        <v>1</v>
      </c>
    </row>
    <row r="332" spans="1:33" ht="15.5">
      <c r="A332" s="88" t="str">
        <f t="shared" si="27"/>
        <v/>
      </c>
      <c r="B332" s="89" t="str">
        <f>IFERROR(IF(INDEX(data_mthly!C:C,MATCH($C332,data_mthly!$E:$E,0),1)=0,"",INDEX(data_mthly!C:C,MATCH($C332,data_mthly!$E:$E,0),1)),"")</f>
        <v/>
      </c>
      <c r="C332" s="112" t="str">
        <f t="shared" si="30"/>
        <v/>
      </c>
      <c r="D332" s="155" t="str">
        <f>IFERROR(IF(INDEX(data_mthly!F:F,MATCH($C332,data_mthly!$E:$E,0),1)=0,"",INDEX(data_mthly!F:F,MATCH($C332,data_mthly!$E:$E,0),1)),"")</f>
        <v/>
      </c>
      <c r="E332" s="21" t="str">
        <f>IFERROR(IF(INDEX(data_mthly!G:G,MATCH($C332,data_mthly!$E:$E,0),1)=0,"",INDEX(data_mthly!G:G,MATCH($C332,data_mthly!$E:$E,0),1)),"")</f>
        <v/>
      </c>
      <c r="F332" s="145" t="str">
        <f>IFERROR(IF(INDEX(data_mthly!H:H,MATCH($C332,data_mthly!$E:$E,0),1)=0,"",INDEX(data_mthly!H:H,MATCH($C332,data_mthly!$E:$E,0),1)),"")</f>
        <v/>
      </c>
      <c r="G332" s="145" t="str">
        <f>IFERROR(IF(INDEX(data_mthly!I:I,MATCH($C332,data_mthly!$E:$E,0),1)=0,"",INDEX(data_mthly!I:I,MATCH($C332,data_mthly!$E:$E,0),1)),"")</f>
        <v/>
      </c>
      <c r="H332" s="21" t="str">
        <f>IFERROR(IF(INDEX(data_mthly!J:J,MATCH($C332,data_mthly!$E:$E,0),1)=0,"",INDEX(data_mthly!J:J,MATCH($C332,data_mthly!$E:$E,0),1)),"")</f>
        <v/>
      </c>
      <c r="I332" s="145" t="str">
        <f>IFERROR(IF(INDEX(data_mthly!K:K,MATCH($C332,data_mthly!$E:$E,0),1)=0,"",INDEX(data_mthly!K:K,MATCH($C332,data_mthly!$E:$E,0),1)),"")</f>
        <v/>
      </c>
      <c r="J332" s="145" t="str">
        <f>IFERROR(IF(INDEX(data_mthly!L:L,MATCH($C332,data_mthly!$E:$E,0),1)=0,"",INDEX(data_mthly!L:L,MATCH($C332,data_mthly!$E:$E,0),1)),"")</f>
        <v/>
      </c>
      <c r="K332" s="21" t="str">
        <f>IFERROR(IF(INDEX(data_mthly!M:M,MATCH($C332,data_mthly!$E:$E,0),1)=0,"",INDEX(data_mthly!M:M,MATCH($C332,data_mthly!$E:$E,0),1)),"")</f>
        <v/>
      </c>
      <c r="L332" s="86" t="str">
        <f>IFERROR(IF(INDEX(data_mthly!N:N,MATCH($C332,data_mthly!$E:$E,0),1)=0,"",INDEX(data_mthly!N:N,MATCH($C332,data_mthly!$E:$E,0),1)),"")</f>
        <v/>
      </c>
      <c r="M332" s="159"/>
      <c r="N332" s="155" t="str">
        <f>IFERROR(IF(INDEX(data_mthly!O:O,MATCH($C332,data_mthly!$E:$E,0),1)=0,"",INDEX(data_mthly!O:O,MATCH($C332,data_mthly!$E:$E,0),1)),"")</f>
        <v/>
      </c>
      <c r="O332" s="21" t="str">
        <f>IFERROR(IF(INDEX(data_mthly!P:P,MATCH($C332,data_mthly!$E:$E,0),1)=0,"",INDEX(data_mthly!P:P,MATCH($C332,data_mthly!$E:$E,0),1)),"")</f>
        <v/>
      </c>
      <c r="P332" s="145" t="str">
        <f>IFERROR(IF(INDEX(data_mthly!Q:Q,MATCH($C332,data_mthly!$E:$E,0),1)=0,"",INDEX(data_mthly!Q:Q,MATCH($C332,data_mthly!$E:$E,0),1)),"")</f>
        <v/>
      </c>
      <c r="Q332" s="145" t="str">
        <f>IFERROR(IF(INDEX(data_mthly!R:R,MATCH($C332,data_mthly!$E:$E,0),1)=0,"",INDEX(data_mthly!R:R,MATCH($C332,data_mthly!$E:$E,0),1)),"")</f>
        <v/>
      </c>
      <c r="R332" s="21" t="str">
        <f>IFERROR(IF(INDEX(data_mthly!S:S,MATCH($C332,data_mthly!$E:$E,0),1)=0,"",INDEX(data_mthly!S:S,MATCH($C332,data_mthly!$E:$E,0),1)),"")</f>
        <v/>
      </c>
      <c r="S332" s="145" t="str">
        <f>IFERROR(IF(INDEX(data_mthly!T:T,MATCH($C332,data_mthly!$E:$E,0),1)=0,"",INDEX(data_mthly!T:T,MATCH($C332,data_mthly!$E:$E,0),1)),"")</f>
        <v/>
      </c>
      <c r="T332" s="145" t="str">
        <f>IFERROR(IF(INDEX(data_mthly!U:U,MATCH($C332,data_mthly!$E:$E,0),1)=0,"",INDEX(data_mthly!U:U,MATCH($C332,data_mthly!$E:$E,0),1)),"")</f>
        <v/>
      </c>
      <c r="U332" s="21" t="str">
        <f>IFERROR(IF(INDEX(data_mthly!V:V,MATCH($C332,data_mthly!$E:$E,0),1)=0,"",INDEX(data_mthly!V:V,MATCH($C332,data_mthly!$E:$E,0),1)),"")</f>
        <v/>
      </c>
      <c r="V332" s="86" t="str">
        <f>IFERROR(IF(INDEX(data_mthly!W:W,MATCH($C332,data_mthly!$E:$E,0),1)=0,"",INDEX(data_mthly!W:W,MATCH($C332,data_mthly!$E:$E,0),1)),"")</f>
        <v/>
      </c>
      <c r="W332" s="160" t="str">
        <f t="shared" si="28"/>
        <v/>
      </c>
      <c r="X332" s="21" t="str">
        <f>IFERROR(IF(INDEX(data_mthly!Y:Y,MATCH($C332,data_mthly!$E:$E,0),1)=0,"",INDEX(data_mthly!Y:Y,MATCH($C332,data_mthly!$E:$E,0),1)),"")</f>
        <v/>
      </c>
      <c r="Y332" s="145" t="str">
        <f>IFERROR(IF(INDEX(data_mthly!Z:Z,MATCH($C332,data_mthly!$E:$E,0),1)=0,"",INDEX(data_mthly!Z:Z,MATCH($C332,data_mthly!$E:$E,0),1)),"")</f>
        <v/>
      </c>
      <c r="Z332" s="21" t="str">
        <f>IFERROR(IF(INDEX(data_mthly!AA:AA,MATCH($C332,data_mthly!$E:$E,0),1)=0,"",INDEX(data_mthly!AA:AA,MATCH($C332,data_mthly!$E:$E,0),1)),"")</f>
        <v/>
      </c>
      <c r="AA332" s="21" t="str">
        <f>IFERROR(IF(INDEX(data_mthly!AB:AB,MATCH($C332,data_mthly!$E:$E,0),1)=0,"",INDEX(data_mthly!AB:AB,MATCH($C332,data_mthly!$E:$E,0),1)),"")</f>
        <v/>
      </c>
      <c r="AB332" s="145" t="str">
        <f>IFERROR(IF(INDEX(data_mthly!AC:AC,MATCH($C332,data_mthly!$E:$E,0),1)=0,"",INDEX(data_mthly!AC:AC,MATCH($C332,data_mthly!$E:$E,0),1)),"")</f>
        <v/>
      </c>
      <c r="AC332" s="21" t="str">
        <f>IFERROR(IF(INDEX(data_mthly!AD:AD,MATCH($C332,data_mthly!$E:$E,0),1)=0,"",INDEX(data_mthly!AD:AD,MATCH($C332,data_mthly!$E:$E,0),1)),"")</f>
        <v/>
      </c>
      <c r="AD332" s="21" t="str">
        <f>IFERROR(IF(INDEX(data_mthly!AE:AE,MATCH($C332,data_mthly!$E:$E,0),1)=0,"",INDEX(data_mthly!AE:AE,MATCH($C332,data_mthly!$E:$E,0),1)),"")</f>
        <v/>
      </c>
      <c r="AE332" s="86" t="str">
        <f>IFERROR(IF(INDEX(data_mthly!AF:AF,MATCH($C332,data_mthly!$E:$E,0),1)=0,"",INDEX(data_mthly!AF:AF,MATCH($C332,data_mthly!$E:$E,0),1)),"")</f>
        <v/>
      </c>
      <c r="AG332" s="88">
        <f t="shared" si="29"/>
        <v>2</v>
      </c>
    </row>
    <row r="333" spans="1:33" ht="15.5">
      <c r="A333" s="88" t="str">
        <f t="shared" si="27"/>
        <v/>
      </c>
      <c r="B333" s="89" t="str">
        <f>IFERROR(IF(INDEX(data_mthly!C:C,MATCH($C333,data_mthly!$E:$E,0),1)=0,"",INDEX(data_mthly!C:C,MATCH($C333,data_mthly!$E:$E,0),1)),"")</f>
        <v/>
      </c>
      <c r="C333" s="112" t="str">
        <f t="shared" si="30"/>
        <v/>
      </c>
      <c r="D333" s="155" t="str">
        <f>IFERROR(IF(INDEX(data_mthly!F:F,MATCH($C333,data_mthly!$E:$E,0),1)=0,"",INDEX(data_mthly!F:F,MATCH($C333,data_mthly!$E:$E,0),1)),"")</f>
        <v/>
      </c>
      <c r="E333" s="21" t="str">
        <f>IFERROR(IF(INDEX(data_mthly!G:G,MATCH($C333,data_mthly!$E:$E,0),1)=0,"",INDEX(data_mthly!G:G,MATCH($C333,data_mthly!$E:$E,0),1)),"")</f>
        <v/>
      </c>
      <c r="F333" s="145" t="str">
        <f>IFERROR(IF(INDEX(data_mthly!H:H,MATCH($C333,data_mthly!$E:$E,0),1)=0,"",INDEX(data_mthly!H:H,MATCH($C333,data_mthly!$E:$E,0),1)),"")</f>
        <v/>
      </c>
      <c r="G333" s="145" t="str">
        <f>IFERROR(IF(INDEX(data_mthly!I:I,MATCH($C333,data_mthly!$E:$E,0),1)=0,"",INDEX(data_mthly!I:I,MATCH($C333,data_mthly!$E:$E,0),1)),"")</f>
        <v/>
      </c>
      <c r="H333" s="21" t="str">
        <f>IFERROR(IF(INDEX(data_mthly!J:J,MATCH($C333,data_mthly!$E:$E,0),1)=0,"",INDEX(data_mthly!J:J,MATCH($C333,data_mthly!$E:$E,0),1)),"")</f>
        <v/>
      </c>
      <c r="I333" s="145" t="str">
        <f>IFERROR(IF(INDEX(data_mthly!K:K,MATCH($C333,data_mthly!$E:$E,0),1)=0,"",INDEX(data_mthly!K:K,MATCH($C333,data_mthly!$E:$E,0),1)),"")</f>
        <v/>
      </c>
      <c r="J333" s="145" t="str">
        <f>IFERROR(IF(INDEX(data_mthly!L:L,MATCH($C333,data_mthly!$E:$E,0),1)=0,"",INDEX(data_mthly!L:L,MATCH($C333,data_mthly!$E:$E,0),1)),"")</f>
        <v/>
      </c>
      <c r="K333" s="21" t="str">
        <f>IFERROR(IF(INDEX(data_mthly!M:M,MATCH($C333,data_mthly!$E:$E,0),1)=0,"",INDEX(data_mthly!M:M,MATCH($C333,data_mthly!$E:$E,0),1)),"")</f>
        <v/>
      </c>
      <c r="L333" s="86" t="str">
        <f>IFERROR(IF(INDEX(data_mthly!N:N,MATCH($C333,data_mthly!$E:$E,0),1)=0,"",INDEX(data_mthly!N:N,MATCH($C333,data_mthly!$E:$E,0),1)),"")</f>
        <v/>
      </c>
      <c r="M333" s="159"/>
      <c r="N333" s="155" t="str">
        <f>IFERROR(IF(INDEX(data_mthly!O:O,MATCH($C333,data_mthly!$E:$E,0),1)=0,"",INDEX(data_mthly!O:O,MATCH($C333,data_mthly!$E:$E,0),1)),"")</f>
        <v/>
      </c>
      <c r="O333" s="21" t="str">
        <f>IFERROR(IF(INDEX(data_mthly!P:P,MATCH($C333,data_mthly!$E:$E,0),1)=0,"",INDEX(data_mthly!P:P,MATCH($C333,data_mthly!$E:$E,0),1)),"")</f>
        <v/>
      </c>
      <c r="P333" s="145" t="str">
        <f>IFERROR(IF(INDEX(data_mthly!Q:Q,MATCH($C333,data_mthly!$E:$E,0),1)=0,"",INDEX(data_mthly!Q:Q,MATCH($C333,data_mthly!$E:$E,0),1)),"")</f>
        <v/>
      </c>
      <c r="Q333" s="145" t="str">
        <f>IFERROR(IF(INDEX(data_mthly!R:R,MATCH($C333,data_mthly!$E:$E,0),1)=0,"",INDEX(data_mthly!R:R,MATCH($C333,data_mthly!$E:$E,0),1)),"")</f>
        <v/>
      </c>
      <c r="R333" s="21" t="str">
        <f>IFERROR(IF(INDEX(data_mthly!S:S,MATCH($C333,data_mthly!$E:$E,0),1)=0,"",INDEX(data_mthly!S:S,MATCH($C333,data_mthly!$E:$E,0),1)),"")</f>
        <v/>
      </c>
      <c r="S333" s="145" t="str">
        <f>IFERROR(IF(INDEX(data_mthly!T:T,MATCH($C333,data_mthly!$E:$E,0),1)=0,"",INDEX(data_mthly!T:T,MATCH($C333,data_mthly!$E:$E,0),1)),"")</f>
        <v/>
      </c>
      <c r="T333" s="145" t="str">
        <f>IFERROR(IF(INDEX(data_mthly!U:U,MATCH($C333,data_mthly!$E:$E,0),1)=0,"",INDEX(data_mthly!U:U,MATCH($C333,data_mthly!$E:$E,0),1)),"")</f>
        <v/>
      </c>
      <c r="U333" s="21" t="str">
        <f>IFERROR(IF(INDEX(data_mthly!V:V,MATCH($C333,data_mthly!$E:$E,0),1)=0,"",INDEX(data_mthly!V:V,MATCH($C333,data_mthly!$E:$E,0),1)),"")</f>
        <v/>
      </c>
      <c r="V333" s="86" t="str">
        <f>IFERROR(IF(INDEX(data_mthly!W:W,MATCH($C333,data_mthly!$E:$E,0),1)=0,"",INDEX(data_mthly!W:W,MATCH($C333,data_mthly!$E:$E,0),1)),"")</f>
        <v/>
      </c>
      <c r="W333" s="160" t="str">
        <f t="shared" si="28"/>
        <v/>
      </c>
      <c r="X333" s="21" t="str">
        <f>IFERROR(IF(INDEX(data_mthly!Y:Y,MATCH($C333,data_mthly!$E:$E,0),1)=0,"",INDEX(data_mthly!Y:Y,MATCH($C333,data_mthly!$E:$E,0),1)),"")</f>
        <v/>
      </c>
      <c r="Y333" s="145" t="str">
        <f>IFERROR(IF(INDEX(data_mthly!Z:Z,MATCH($C333,data_mthly!$E:$E,0),1)=0,"",INDEX(data_mthly!Z:Z,MATCH($C333,data_mthly!$E:$E,0),1)),"")</f>
        <v/>
      </c>
      <c r="Z333" s="21" t="str">
        <f>IFERROR(IF(INDEX(data_mthly!AA:AA,MATCH($C333,data_mthly!$E:$E,0),1)=0,"",INDEX(data_mthly!AA:AA,MATCH($C333,data_mthly!$E:$E,0),1)),"")</f>
        <v/>
      </c>
      <c r="AA333" s="21" t="str">
        <f>IFERROR(IF(INDEX(data_mthly!AB:AB,MATCH($C333,data_mthly!$E:$E,0),1)=0,"",INDEX(data_mthly!AB:AB,MATCH($C333,data_mthly!$E:$E,0),1)),"")</f>
        <v/>
      </c>
      <c r="AB333" s="145" t="str">
        <f>IFERROR(IF(INDEX(data_mthly!AC:AC,MATCH($C333,data_mthly!$E:$E,0),1)=0,"",INDEX(data_mthly!AC:AC,MATCH($C333,data_mthly!$E:$E,0),1)),"")</f>
        <v/>
      </c>
      <c r="AC333" s="21" t="str">
        <f>IFERROR(IF(INDEX(data_mthly!AD:AD,MATCH($C333,data_mthly!$E:$E,0),1)=0,"",INDEX(data_mthly!AD:AD,MATCH($C333,data_mthly!$E:$E,0),1)),"")</f>
        <v/>
      </c>
      <c r="AD333" s="21" t="str">
        <f>IFERROR(IF(INDEX(data_mthly!AE:AE,MATCH($C333,data_mthly!$E:$E,0),1)=0,"",INDEX(data_mthly!AE:AE,MATCH($C333,data_mthly!$E:$E,0),1)),"")</f>
        <v/>
      </c>
      <c r="AE333" s="86" t="str">
        <f>IFERROR(IF(INDEX(data_mthly!AF:AF,MATCH($C333,data_mthly!$E:$E,0),1)=0,"",INDEX(data_mthly!AF:AF,MATCH($C333,data_mthly!$E:$E,0),1)),"")</f>
        <v/>
      </c>
      <c r="AG333" s="88">
        <f t="shared" si="29"/>
        <v>1</v>
      </c>
    </row>
    <row r="334" spans="1:33" ht="15.5">
      <c r="A334" s="88" t="str">
        <f t="shared" ref="A334:A397" si="31">IF(D334="","",AG334)</f>
        <v/>
      </c>
      <c r="B334" s="89" t="str">
        <f>IFERROR(IF(INDEX(data_mthly!C:C,MATCH($C334,data_mthly!$E:$E,0),1)=0,"",INDEX(data_mthly!C:C,MATCH($C334,data_mthly!$E:$E,0),1)),"")</f>
        <v/>
      </c>
      <c r="C334" s="112" t="str">
        <f t="shared" si="30"/>
        <v/>
      </c>
      <c r="D334" s="155" t="str">
        <f>IFERROR(IF(INDEX(data_mthly!F:F,MATCH($C334,data_mthly!$E:$E,0),1)=0,"",INDEX(data_mthly!F:F,MATCH($C334,data_mthly!$E:$E,0),1)),"")</f>
        <v/>
      </c>
      <c r="E334" s="21" t="str">
        <f>IFERROR(IF(INDEX(data_mthly!G:G,MATCH($C334,data_mthly!$E:$E,0),1)=0,"",INDEX(data_mthly!G:G,MATCH($C334,data_mthly!$E:$E,0),1)),"")</f>
        <v/>
      </c>
      <c r="F334" s="145" t="str">
        <f>IFERROR(IF(INDEX(data_mthly!H:H,MATCH($C334,data_mthly!$E:$E,0),1)=0,"",INDEX(data_mthly!H:H,MATCH($C334,data_mthly!$E:$E,0),1)),"")</f>
        <v/>
      </c>
      <c r="G334" s="145" t="str">
        <f>IFERROR(IF(INDEX(data_mthly!I:I,MATCH($C334,data_mthly!$E:$E,0),1)=0,"",INDEX(data_mthly!I:I,MATCH($C334,data_mthly!$E:$E,0),1)),"")</f>
        <v/>
      </c>
      <c r="H334" s="21" t="str">
        <f>IFERROR(IF(INDEX(data_mthly!J:J,MATCH($C334,data_mthly!$E:$E,0),1)=0,"",INDEX(data_mthly!J:J,MATCH($C334,data_mthly!$E:$E,0),1)),"")</f>
        <v/>
      </c>
      <c r="I334" s="145" t="str">
        <f>IFERROR(IF(INDEX(data_mthly!K:K,MATCH($C334,data_mthly!$E:$E,0),1)=0,"",INDEX(data_mthly!K:K,MATCH($C334,data_mthly!$E:$E,0),1)),"")</f>
        <v/>
      </c>
      <c r="J334" s="145" t="str">
        <f>IFERROR(IF(INDEX(data_mthly!L:L,MATCH($C334,data_mthly!$E:$E,0),1)=0,"",INDEX(data_mthly!L:L,MATCH($C334,data_mthly!$E:$E,0),1)),"")</f>
        <v/>
      </c>
      <c r="K334" s="21" t="str">
        <f>IFERROR(IF(INDEX(data_mthly!M:M,MATCH($C334,data_mthly!$E:$E,0),1)=0,"",INDEX(data_mthly!M:M,MATCH($C334,data_mthly!$E:$E,0),1)),"")</f>
        <v/>
      </c>
      <c r="L334" s="86" t="str">
        <f>IFERROR(IF(INDEX(data_mthly!N:N,MATCH($C334,data_mthly!$E:$E,0),1)=0,"",INDEX(data_mthly!N:N,MATCH($C334,data_mthly!$E:$E,0),1)),"")</f>
        <v/>
      </c>
      <c r="M334" s="159"/>
      <c r="N334" s="155" t="str">
        <f>IFERROR(IF(INDEX(data_mthly!O:O,MATCH($C334,data_mthly!$E:$E,0),1)=0,"",INDEX(data_mthly!O:O,MATCH($C334,data_mthly!$E:$E,0),1)),"")</f>
        <v/>
      </c>
      <c r="O334" s="21" t="str">
        <f>IFERROR(IF(INDEX(data_mthly!P:P,MATCH($C334,data_mthly!$E:$E,0),1)=0,"",INDEX(data_mthly!P:P,MATCH($C334,data_mthly!$E:$E,0),1)),"")</f>
        <v/>
      </c>
      <c r="P334" s="145" t="str">
        <f>IFERROR(IF(INDEX(data_mthly!Q:Q,MATCH($C334,data_mthly!$E:$E,0),1)=0,"",INDEX(data_mthly!Q:Q,MATCH($C334,data_mthly!$E:$E,0),1)),"")</f>
        <v/>
      </c>
      <c r="Q334" s="145" t="str">
        <f>IFERROR(IF(INDEX(data_mthly!R:R,MATCH($C334,data_mthly!$E:$E,0),1)=0,"",INDEX(data_mthly!R:R,MATCH($C334,data_mthly!$E:$E,0),1)),"")</f>
        <v/>
      </c>
      <c r="R334" s="21" t="str">
        <f>IFERROR(IF(INDEX(data_mthly!S:S,MATCH($C334,data_mthly!$E:$E,0),1)=0,"",INDEX(data_mthly!S:S,MATCH($C334,data_mthly!$E:$E,0),1)),"")</f>
        <v/>
      </c>
      <c r="S334" s="145" t="str">
        <f>IFERROR(IF(INDEX(data_mthly!T:T,MATCH($C334,data_mthly!$E:$E,0),1)=0,"",INDEX(data_mthly!T:T,MATCH($C334,data_mthly!$E:$E,0),1)),"")</f>
        <v/>
      </c>
      <c r="T334" s="145" t="str">
        <f>IFERROR(IF(INDEX(data_mthly!U:U,MATCH($C334,data_mthly!$E:$E,0),1)=0,"",INDEX(data_mthly!U:U,MATCH($C334,data_mthly!$E:$E,0),1)),"")</f>
        <v/>
      </c>
      <c r="U334" s="21" t="str">
        <f>IFERROR(IF(INDEX(data_mthly!V:V,MATCH($C334,data_mthly!$E:$E,0),1)=0,"",INDEX(data_mthly!V:V,MATCH($C334,data_mthly!$E:$E,0),1)),"")</f>
        <v/>
      </c>
      <c r="V334" s="86" t="str">
        <f>IFERROR(IF(INDEX(data_mthly!W:W,MATCH($C334,data_mthly!$E:$E,0),1)=0,"",INDEX(data_mthly!W:W,MATCH($C334,data_mthly!$E:$E,0),1)),"")</f>
        <v/>
      </c>
      <c r="W334" s="160" t="str">
        <f t="shared" ref="W334:W397" si="32">IF(N334="","",AG334)</f>
        <v/>
      </c>
      <c r="X334" s="21" t="str">
        <f>IFERROR(IF(INDEX(data_mthly!Y:Y,MATCH($C334,data_mthly!$E:$E,0),1)=0,"",INDEX(data_mthly!Y:Y,MATCH($C334,data_mthly!$E:$E,0),1)),"")</f>
        <v/>
      </c>
      <c r="Y334" s="145" t="str">
        <f>IFERROR(IF(INDEX(data_mthly!Z:Z,MATCH($C334,data_mthly!$E:$E,0),1)=0,"",INDEX(data_mthly!Z:Z,MATCH($C334,data_mthly!$E:$E,0),1)),"")</f>
        <v/>
      </c>
      <c r="Z334" s="21" t="str">
        <f>IFERROR(IF(INDEX(data_mthly!AA:AA,MATCH($C334,data_mthly!$E:$E,0),1)=0,"",INDEX(data_mthly!AA:AA,MATCH($C334,data_mthly!$E:$E,0),1)),"")</f>
        <v/>
      </c>
      <c r="AA334" s="21" t="str">
        <f>IFERROR(IF(INDEX(data_mthly!AB:AB,MATCH($C334,data_mthly!$E:$E,0),1)=0,"",INDEX(data_mthly!AB:AB,MATCH($C334,data_mthly!$E:$E,0),1)),"")</f>
        <v/>
      </c>
      <c r="AB334" s="145" t="str">
        <f>IFERROR(IF(INDEX(data_mthly!AC:AC,MATCH($C334,data_mthly!$E:$E,0),1)=0,"",INDEX(data_mthly!AC:AC,MATCH($C334,data_mthly!$E:$E,0),1)),"")</f>
        <v/>
      </c>
      <c r="AC334" s="21" t="str">
        <f>IFERROR(IF(INDEX(data_mthly!AD:AD,MATCH($C334,data_mthly!$E:$E,0),1)=0,"",INDEX(data_mthly!AD:AD,MATCH($C334,data_mthly!$E:$E,0),1)),"")</f>
        <v/>
      </c>
      <c r="AD334" s="21" t="str">
        <f>IFERROR(IF(INDEX(data_mthly!AE:AE,MATCH($C334,data_mthly!$E:$E,0),1)=0,"",INDEX(data_mthly!AE:AE,MATCH($C334,data_mthly!$E:$E,0),1)),"")</f>
        <v/>
      </c>
      <c r="AE334" s="86" t="str">
        <f>IFERROR(IF(INDEX(data_mthly!AF:AF,MATCH($C334,data_mthly!$E:$E,0),1)=0,"",INDEX(data_mthly!AF:AF,MATCH($C334,data_mthly!$E:$E,0),1)),"")</f>
        <v/>
      </c>
      <c r="AG334" s="88">
        <f t="shared" si="29"/>
        <v>2</v>
      </c>
    </row>
    <row r="335" spans="1:33" ht="15.5">
      <c r="A335" s="88" t="str">
        <f t="shared" si="31"/>
        <v/>
      </c>
      <c r="B335" s="89" t="str">
        <f>IFERROR(IF(INDEX(data_mthly!C:C,MATCH($C335,data_mthly!$E:$E,0),1)=0,"",INDEX(data_mthly!C:C,MATCH($C335,data_mthly!$E:$E,0),1)),"")</f>
        <v/>
      </c>
      <c r="C335" s="112" t="str">
        <f t="shared" si="30"/>
        <v/>
      </c>
      <c r="D335" s="155" t="str">
        <f>IFERROR(IF(INDEX(data_mthly!F:F,MATCH($C335,data_mthly!$E:$E,0),1)=0,"",INDEX(data_mthly!F:F,MATCH($C335,data_mthly!$E:$E,0),1)),"")</f>
        <v/>
      </c>
      <c r="E335" s="21" t="str">
        <f>IFERROR(IF(INDEX(data_mthly!G:G,MATCH($C335,data_mthly!$E:$E,0),1)=0,"",INDEX(data_mthly!G:G,MATCH($C335,data_mthly!$E:$E,0),1)),"")</f>
        <v/>
      </c>
      <c r="F335" s="145" t="str">
        <f>IFERROR(IF(INDEX(data_mthly!H:H,MATCH($C335,data_mthly!$E:$E,0),1)=0,"",INDEX(data_mthly!H:H,MATCH($C335,data_mthly!$E:$E,0),1)),"")</f>
        <v/>
      </c>
      <c r="G335" s="145" t="str">
        <f>IFERROR(IF(INDEX(data_mthly!I:I,MATCH($C335,data_mthly!$E:$E,0),1)=0,"",INDEX(data_mthly!I:I,MATCH($C335,data_mthly!$E:$E,0),1)),"")</f>
        <v/>
      </c>
      <c r="H335" s="21" t="str">
        <f>IFERROR(IF(INDEX(data_mthly!J:J,MATCH($C335,data_mthly!$E:$E,0),1)=0,"",INDEX(data_mthly!J:J,MATCH($C335,data_mthly!$E:$E,0),1)),"")</f>
        <v/>
      </c>
      <c r="I335" s="145" t="str">
        <f>IFERROR(IF(INDEX(data_mthly!K:K,MATCH($C335,data_mthly!$E:$E,0),1)=0,"",INDEX(data_mthly!K:K,MATCH($C335,data_mthly!$E:$E,0),1)),"")</f>
        <v/>
      </c>
      <c r="J335" s="145" t="str">
        <f>IFERROR(IF(INDEX(data_mthly!L:L,MATCH($C335,data_mthly!$E:$E,0),1)=0,"",INDEX(data_mthly!L:L,MATCH($C335,data_mthly!$E:$E,0),1)),"")</f>
        <v/>
      </c>
      <c r="K335" s="21" t="str">
        <f>IFERROR(IF(INDEX(data_mthly!M:M,MATCH($C335,data_mthly!$E:$E,0),1)=0,"",INDEX(data_mthly!M:M,MATCH($C335,data_mthly!$E:$E,0),1)),"")</f>
        <v/>
      </c>
      <c r="L335" s="86" t="str">
        <f>IFERROR(IF(INDEX(data_mthly!N:N,MATCH($C335,data_mthly!$E:$E,0),1)=0,"",INDEX(data_mthly!N:N,MATCH($C335,data_mthly!$E:$E,0),1)),"")</f>
        <v/>
      </c>
      <c r="M335" s="159"/>
      <c r="N335" s="155" t="str">
        <f>IFERROR(IF(INDEX(data_mthly!O:O,MATCH($C335,data_mthly!$E:$E,0),1)=0,"",INDEX(data_mthly!O:O,MATCH($C335,data_mthly!$E:$E,0),1)),"")</f>
        <v/>
      </c>
      <c r="O335" s="21" t="str">
        <f>IFERROR(IF(INDEX(data_mthly!P:P,MATCH($C335,data_mthly!$E:$E,0),1)=0,"",INDEX(data_mthly!P:P,MATCH($C335,data_mthly!$E:$E,0),1)),"")</f>
        <v/>
      </c>
      <c r="P335" s="145" t="str">
        <f>IFERROR(IF(INDEX(data_mthly!Q:Q,MATCH($C335,data_mthly!$E:$E,0),1)=0,"",INDEX(data_mthly!Q:Q,MATCH($C335,data_mthly!$E:$E,0),1)),"")</f>
        <v/>
      </c>
      <c r="Q335" s="145" t="str">
        <f>IFERROR(IF(INDEX(data_mthly!R:R,MATCH($C335,data_mthly!$E:$E,0),1)=0,"",INDEX(data_mthly!R:R,MATCH($C335,data_mthly!$E:$E,0),1)),"")</f>
        <v/>
      </c>
      <c r="R335" s="21" t="str">
        <f>IFERROR(IF(INDEX(data_mthly!S:S,MATCH($C335,data_mthly!$E:$E,0),1)=0,"",INDEX(data_mthly!S:S,MATCH($C335,data_mthly!$E:$E,0),1)),"")</f>
        <v/>
      </c>
      <c r="S335" s="145" t="str">
        <f>IFERROR(IF(INDEX(data_mthly!T:T,MATCH($C335,data_mthly!$E:$E,0),1)=0,"",INDEX(data_mthly!T:T,MATCH($C335,data_mthly!$E:$E,0),1)),"")</f>
        <v/>
      </c>
      <c r="T335" s="145" t="str">
        <f>IFERROR(IF(INDEX(data_mthly!U:U,MATCH($C335,data_mthly!$E:$E,0),1)=0,"",INDEX(data_mthly!U:U,MATCH($C335,data_mthly!$E:$E,0),1)),"")</f>
        <v/>
      </c>
      <c r="U335" s="21" t="str">
        <f>IFERROR(IF(INDEX(data_mthly!V:V,MATCH($C335,data_mthly!$E:$E,0),1)=0,"",INDEX(data_mthly!V:V,MATCH($C335,data_mthly!$E:$E,0),1)),"")</f>
        <v/>
      </c>
      <c r="V335" s="86" t="str">
        <f>IFERROR(IF(INDEX(data_mthly!W:W,MATCH($C335,data_mthly!$E:$E,0),1)=0,"",INDEX(data_mthly!W:W,MATCH($C335,data_mthly!$E:$E,0),1)),"")</f>
        <v/>
      </c>
      <c r="W335" s="160" t="str">
        <f t="shared" si="32"/>
        <v/>
      </c>
      <c r="X335" s="21" t="str">
        <f>IFERROR(IF(INDEX(data_mthly!Y:Y,MATCH($C335,data_mthly!$E:$E,0),1)=0,"",INDEX(data_mthly!Y:Y,MATCH($C335,data_mthly!$E:$E,0),1)),"")</f>
        <v/>
      </c>
      <c r="Y335" s="145" t="str">
        <f>IFERROR(IF(INDEX(data_mthly!Z:Z,MATCH($C335,data_mthly!$E:$E,0),1)=0,"",INDEX(data_mthly!Z:Z,MATCH($C335,data_mthly!$E:$E,0),1)),"")</f>
        <v/>
      </c>
      <c r="Z335" s="21" t="str">
        <f>IFERROR(IF(INDEX(data_mthly!AA:AA,MATCH($C335,data_mthly!$E:$E,0),1)=0,"",INDEX(data_mthly!AA:AA,MATCH($C335,data_mthly!$E:$E,0),1)),"")</f>
        <v/>
      </c>
      <c r="AA335" s="21" t="str">
        <f>IFERROR(IF(INDEX(data_mthly!AB:AB,MATCH($C335,data_mthly!$E:$E,0),1)=0,"",INDEX(data_mthly!AB:AB,MATCH($C335,data_mthly!$E:$E,0),1)),"")</f>
        <v/>
      </c>
      <c r="AB335" s="145" t="str">
        <f>IFERROR(IF(INDEX(data_mthly!AC:AC,MATCH($C335,data_mthly!$E:$E,0),1)=0,"",INDEX(data_mthly!AC:AC,MATCH($C335,data_mthly!$E:$E,0),1)),"")</f>
        <v/>
      </c>
      <c r="AC335" s="21" t="str">
        <f>IFERROR(IF(INDEX(data_mthly!AD:AD,MATCH($C335,data_mthly!$E:$E,0),1)=0,"",INDEX(data_mthly!AD:AD,MATCH($C335,data_mthly!$E:$E,0),1)),"")</f>
        <v/>
      </c>
      <c r="AD335" s="21" t="str">
        <f>IFERROR(IF(INDEX(data_mthly!AE:AE,MATCH($C335,data_mthly!$E:$E,0),1)=0,"",INDEX(data_mthly!AE:AE,MATCH($C335,data_mthly!$E:$E,0),1)),"")</f>
        <v/>
      </c>
      <c r="AE335" s="86" t="str">
        <f>IFERROR(IF(INDEX(data_mthly!AF:AF,MATCH($C335,data_mthly!$E:$E,0),1)=0,"",INDEX(data_mthly!AF:AF,MATCH($C335,data_mthly!$E:$E,0),1)),"")</f>
        <v/>
      </c>
      <c r="AG335" s="88">
        <f t="shared" si="29"/>
        <v>1</v>
      </c>
    </row>
    <row r="336" spans="1:33" ht="15.5">
      <c r="A336" s="88" t="str">
        <f t="shared" si="31"/>
        <v/>
      </c>
      <c r="B336" s="89" t="str">
        <f>IFERROR(IF(INDEX(data_mthly!C:C,MATCH($C336,data_mthly!$E:$E,0),1)=0,"",INDEX(data_mthly!C:C,MATCH($C336,data_mthly!$E:$E,0),1)),"")</f>
        <v/>
      </c>
      <c r="C336" s="112" t="str">
        <f t="shared" si="30"/>
        <v/>
      </c>
      <c r="D336" s="155" t="str">
        <f>IFERROR(IF(INDEX(data_mthly!F:F,MATCH($C336,data_mthly!$E:$E,0),1)=0,"",INDEX(data_mthly!F:F,MATCH($C336,data_mthly!$E:$E,0),1)),"")</f>
        <v/>
      </c>
      <c r="E336" s="21" t="str">
        <f>IFERROR(IF(INDEX(data_mthly!G:G,MATCH($C336,data_mthly!$E:$E,0),1)=0,"",INDEX(data_mthly!G:G,MATCH($C336,data_mthly!$E:$E,0),1)),"")</f>
        <v/>
      </c>
      <c r="F336" s="145" t="str">
        <f>IFERROR(IF(INDEX(data_mthly!H:H,MATCH($C336,data_mthly!$E:$E,0),1)=0,"",INDEX(data_mthly!H:H,MATCH($C336,data_mthly!$E:$E,0),1)),"")</f>
        <v/>
      </c>
      <c r="G336" s="145" t="str">
        <f>IFERROR(IF(INDEX(data_mthly!I:I,MATCH($C336,data_mthly!$E:$E,0),1)=0,"",INDEX(data_mthly!I:I,MATCH($C336,data_mthly!$E:$E,0),1)),"")</f>
        <v/>
      </c>
      <c r="H336" s="21" t="str">
        <f>IFERROR(IF(INDEX(data_mthly!J:J,MATCH($C336,data_mthly!$E:$E,0),1)=0,"",INDEX(data_mthly!J:J,MATCH($C336,data_mthly!$E:$E,0),1)),"")</f>
        <v/>
      </c>
      <c r="I336" s="145" t="str">
        <f>IFERROR(IF(INDEX(data_mthly!K:K,MATCH($C336,data_mthly!$E:$E,0),1)=0,"",INDEX(data_mthly!K:K,MATCH($C336,data_mthly!$E:$E,0),1)),"")</f>
        <v/>
      </c>
      <c r="J336" s="145" t="str">
        <f>IFERROR(IF(INDEX(data_mthly!L:L,MATCH($C336,data_mthly!$E:$E,0),1)=0,"",INDEX(data_mthly!L:L,MATCH($C336,data_mthly!$E:$E,0),1)),"")</f>
        <v/>
      </c>
      <c r="K336" s="21" t="str">
        <f>IFERROR(IF(INDEX(data_mthly!M:M,MATCH($C336,data_mthly!$E:$E,0),1)=0,"",INDEX(data_mthly!M:M,MATCH($C336,data_mthly!$E:$E,0),1)),"")</f>
        <v/>
      </c>
      <c r="L336" s="86" t="str">
        <f>IFERROR(IF(INDEX(data_mthly!N:N,MATCH($C336,data_mthly!$E:$E,0),1)=0,"",INDEX(data_mthly!N:N,MATCH($C336,data_mthly!$E:$E,0),1)),"")</f>
        <v/>
      </c>
      <c r="M336" s="159"/>
      <c r="N336" s="155" t="str">
        <f>IFERROR(IF(INDEX(data_mthly!O:O,MATCH($C336,data_mthly!$E:$E,0),1)=0,"",INDEX(data_mthly!O:O,MATCH($C336,data_mthly!$E:$E,0),1)),"")</f>
        <v/>
      </c>
      <c r="O336" s="21" t="str">
        <f>IFERROR(IF(INDEX(data_mthly!P:P,MATCH($C336,data_mthly!$E:$E,0),1)=0,"",INDEX(data_mthly!P:P,MATCH($C336,data_mthly!$E:$E,0),1)),"")</f>
        <v/>
      </c>
      <c r="P336" s="145" t="str">
        <f>IFERROR(IF(INDEX(data_mthly!Q:Q,MATCH($C336,data_mthly!$E:$E,0),1)=0,"",INDEX(data_mthly!Q:Q,MATCH($C336,data_mthly!$E:$E,0),1)),"")</f>
        <v/>
      </c>
      <c r="Q336" s="145" t="str">
        <f>IFERROR(IF(INDEX(data_mthly!R:R,MATCH($C336,data_mthly!$E:$E,0),1)=0,"",INDEX(data_mthly!R:R,MATCH($C336,data_mthly!$E:$E,0),1)),"")</f>
        <v/>
      </c>
      <c r="R336" s="21" t="str">
        <f>IFERROR(IF(INDEX(data_mthly!S:S,MATCH($C336,data_mthly!$E:$E,0),1)=0,"",INDEX(data_mthly!S:S,MATCH($C336,data_mthly!$E:$E,0),1)),"")</f>
        <v/>
      </c>
      <c r="S336" s="145" t="str">
        <f>IFERROR(IF(INDEX(data_mthly!T:T,MATCH($C336,data_mthly!$E:$E,0),1)=0,"",INDEX(data_mthly!T:T,MATCH($C336,data_mthly!$E:$E,0),1)),"")</f>
        <v/>
      </c>
      <c r="T336" s="145" t="str">
        <f>IFERROR(IF(INDEX(data_mthly!U:U,MATCH($C336,data_mthly!$E:$E,0),1)=0,"",INDEX(data_mthly!U:U,MATCH($C336,data_mthly!$E:$E,0),1)),"")</f>
        <v/>
      </c>
      <c r="U336" s="21" t="str">
        <f>IFERROR(IF(INDEX(data_mthly!V:V,MATCH($C336,data_mthly!$E:$E,0),1)=0,"",INDEX(data_mthly!V:V,MATCH($C336,data_mthly!$E:$E,0),1)),"")</f>
        <v/>
      </c>
      <c r="V336" s="86" t="str">
        <f>IFERROR(IF(INDEX(data_mthly!W:W,MATCH($C336,data_mthly!$E:$E,0),1)=0,"",INDEX(data_mthly!W:W,MATCH($C336,data_mthly!$E:$E,0),1)),"")</f>
        <v/>
      </c>
      <c r="W336" s="160" t="str">
        <f t="shared" si="32"/>
        <v/>
      </c>
      <c r="X336" s="21" t="str">
        <f>IFERROR(IF(INDEX(data_mthly!Y:Y,MATCH($C336,data_mthly!$E:$E,0),1)=0,"",INDEX(data_mthly!Y:Y,MATCH($C336,data_mthly!$E:$E,0),1)),"")</f>
        <v/>
      </c>
      <c r="Y336" s="145" t="str">
        <f>IFERROR(IF(INDEX(data_mthly!Z:Z,MATCH($C336,data_mthly!$E:$E,0),1)=0,"",INDEX(data_mthly!Z:Z,MATCH($C336,data_mthly!$E:$E,0),1)),"")</f>
        <v/>
      </c>
      <c r="Z336" s="21" t="str">
        <f>IFERROR(IF(INDEX(data_mthly!AA:AA,MATCH($C336,data_mthly!$E:$E,0),1)=0,"",INDEX(data_mthly!AA:AA,MATCH($C336,data_mthly!$E:$E,0),1)),"")</f>
        <v/>
      </c>
      <c r="AA336" s="21" t="str">
        <f>IFERROR(IF(INDEX(data_mthly!AB:AB,MATCH($C336,data_mthly!$E:$E,0),1)=0,"",INDEX(data_mthly!AB:AB,MATCH($C336,data_mthly!$E:$E,0),1)),"")</f>
        <v/>
      </c>
      <c r="AB336" s="145" t="str">
        <f>IFERROR(IF(INDEX(data_mthly!AC:AC,MATCH($C336,data_mthly!$E:$E,0),1)=0,"",INDEX(data_mthly!AC:AC,MATCH($C336,data_mthly!$E:$E,0),1)),"")</f>
        <v/>
      </c>
      <c r="AC336" s="21" t="str">
        <f>IFERROR(IF(INDEX(data_mthly!AD:AD,MATCH($C336,data_mthly!$E:$E,0),1)=0,"",INDEX(data_mthly!AD:AD,MATCH($C336,data_mthly!$E:$E,0),1)),"")</f>
        <v/>
      </c>
      <c r="AD336" s="21" t="str">
        <f>IFERROR(IF(INDEX(data_mthly!AE:AE,MATCH($C336,data_mthly!$E:$E,0),1)=0,"",INDEX(data_mthly!AE:AE,MATCH($C336,data_mthly!$E:$E,0),1)),"")</f>
        <v/>
      </c>
      <c r="AE336" s="86" t="str">
        <f>IFERROR(IF(INDEX(data_mthly!AF:AF,MATCH($C336,data_mthly!$E:$E,0),1)=0,"",INDEX(data_mthly!AF:AF,MATCH($C336,data_mthly!$E:$E,0),1)),"")</f>
        <v/>
      </c>
      <c r="AG336" s="88">
        <f t="shared" ref="AG336:AG399" si="33">AG334</f>
        <v>2</v>
      </c>
    </row>
    <row r="337" spans="1:33" ht="15.5">
      <c r="A337" s="88" t="str">
        <f t="shared" si="31"/>
        <v/>
      </c>
      <c r="B337" s="89" t="str">
        <f>IFERROR(IF(INDEX(data_mthly!C:C,MATCH($C337,data_mthly!$E:$E,0),1)=0,"",INDEX(data_mthly!C:C,MATCH($C337,data_mthly!$E:$E,0),1)),"")</f>
        <v/>
      </c>
      <c r="C337" s="112" t="str">
        <f t="shared" si="30"/>
        <v/>
      </c>
      <c r="D337" s="155" t="str">
        <f>IFERROR(IF(INDEX(data_mthly!F:F,MATCH($C337,data_mthly!$E:$E,0),1)=0,"",INDEX(data_mthly!F:F,MATCH($C337,data_mthly!$E:$E,0),1)),"")</f>
        <v/>
      </c>
      <c r="E337" s="21" t="str">
        <f>IFERROR(IF(INDEX(data_mthly!G:G,MATCH($C337,data_mthly!$E:$E,0),1)=0,"",INDEX(data_mthly!G:G,MATCH($C337,data_mthly!$E:$E,0),1)),"")</f>
        <v/>
      </c>
      <c r="F337" s="145" t="str">
        <f>IFERROR(IF(INDEX(data_mthly!H:H,MATCH($C337,data_mthly!$E:$E,0),1)=0,"",INDEX(data_mthly!H:H,MATCH($C337,data_mthly!$E:$E,0),1)),"")</f>
        <v/>
      </c>
      <c r="G337" s="145" t="str">
        <f>IFERROR(IF(INDEX(data_mthly!I:I,MATCH($C337,data_mthly!$E:$E,0),1)=0,"",INDEX(data_mthly!I:I,MATCH($C337,data_mthly!$E:$E,0),1)),"")</f>
        <v/>
      </c>
      <c r="H337" s="21" t="str">
        <f>IFERROR(IF(INDEX(data_mthly!J:J,MATCH($C337,data_mthly!$E:$E,0),1)=0,"",INDEX(data_mthly!J:J,MATCH($C337,data_mthly!$E:$E,0),1)),"")</f>
        <v/>
      </c>
      <c r="I337" s="145" t="str">
        <f>IFERROR(IF(INDEX(data_mthly!K:K,MATCH($C337,data_mthly!$E:$E,0),1)=0,"",INDEX(data_mthly!K:K,MATCH($C337,data_mthly!$E:$E,0),1)),"")</f>
        <v/>
      </c>
      <c r="J337" s="145" t="str">
        <f>IFERROR(IF(INDEX(data_mthly!L:L,MATCH($C337,data_mthly!$E:$E,0),1)=0,"",INDEX(data_mthly!L:L,MATCH($C337,data_mthly!$E:$E,0),1)),"")</f>
        <v/>
      </c>
      <c r="K337" s="21" t="str">
        <f>IFERROR(IF(INDEX(data_mthly!M:M,MATCH($C337,data_mthly!$E:$E,0),1)=0,"",INDEX(data_mthly!M:M,MATCH($C337,data_mthly!$E:$E,0),1)),"")</f>
        <v/>
      </c>
      <c r="L337" s="86" t="str">
        <f>IFERROR(IF(INDEX(data_mthly!N:N,MATCH($C337,data_mthly!$E:$E,0),1)=0,"",INDEX(data_mthly!N:N,MATCH($C337,data_mthly!$E:$E,0),1)),"")</f>
        <v/>
      </c>
      <c r="M337" s="159"/>
      <c r="N337" s="155" t="str">
        <f>IFERROR(IF(INDEX(data_mthly!O:O,MATCH($C337,data_mthly!$E:$E,0),1)=0,"",INDEX(data_mthly!O:O,MATCH($C337,data_mthly!$E:$E,0),1)),"")</f>
        <v/>
      </c>
      <c r="O337" s="21" t="str">
        <f>IFERROR(IF(INDEX(data_mthly!P:P,MATCH($C337,data_mthly!$E:$E,0),1)=0,"",INDEX(data_mthly!P:P,MATCH($C337,data_mthly!$E:$E,0),1)),"")</f>
        <v/>
      </c>
      <c r="P337" s="145" t="str">
        <f>IFERROR(IF(INDEX(data_mthly!Q:Q,MATCH($C337,data_mthly!$E:$E,0),1)=0,"",INDEX(data_mthly!Q:Q,MATCH($C337,data_mthly!$E:$E,0),1)),"")</f>
        <v/>
      </c>
      <c r="Q337" s="145" t="str">
        <f>IFERROR(IF(INDEX(data_mthly!R:R,MATCH($C337,data_mthly!$E:$E,0),1)=0,"",INDEX(data_mthly!R:R,MATCH($C337,data_mthly!$E:$E,0),1)),"")</f>
        <v/>
      </c>
      <c r="R337" s="21" t="str">
        <f>IFERROR(IF(INDEX(data_mthly!S:S,MATCH($C337,data_mthly!$E:$E,0),1)=0,"",INDEX(data_mthly!S:S,MATCH($C337,data_mthly!$E:$E,0),1)),"")</f>
        <v/>
      </c>
      <c r="S337" s="145" t="str">
        <f>IFERROR(IF(INDEX(data_mthly!T:T,MATCH($C337,data_mthly!$E:$E,0),1)=0,"",INDEX(data_mthly!T:T,MATCH($C337,data_mthly!$E:$E,0),1)),"")</f>
        <v/>
      </c>
      <c r="T337" s="145" t="str">
        <f>IFERROR(IF(INDEX(data_mthly!U:U,MATCH($C337,data_mthly!$E:$E,0),1)=0,"",INDEX(data_mthly!U:U,MATCH($C337,data_mthly!$E:$E,0),1)),"")</f>
        <v/>
      </c>
      <c r="U337" s="21" t="str">
        <f>IFERROR(IF(INDEX(data_mthly!V:V,MATCH($C337,data_mthly!$E:$E,0),1)=0,"",INDEX(data_mthly!V:V,MATCH($C337,data_mthly!$E:$E,0),1)),"")</f>
        <v/>
      </c>
      <c r="V337" s="86" t="str">
        <f>IFERROR(IF(INDEX(data_mthly!W:W,MATCH($C337,data_mthly!$E:$E,0),1)=0,"",INDEX(data_mthly!W:W,MATCH($C337,data_mthly!$E:$E,0),1)),"")</f>
        <v/>
      </c>
      <c r="W337" s="160" t="str">
        <f t="shared" si="32"/>
        <v/>
      </c>
      <c r="X337" s="21" t="str">
        <f>IFERROR(IF(INDEX(data_mthly!Y:Y,MATCH($C337,data_mthly!$E:$E,0),1)=0,"",INDEX(data_mthly!Y:Y,MATCH($C337,data_mthly!$E:$E,0),1)),"")</f>
        <v/>
      </c>
      <c r="Y337" s="145" t="str">
        <f>IFERROR(IF(INDEX(data_mthly!Z:Z,MATCH($C337,data_mthly!$E:$E,0),1)=0,"",INDEX(data_mthly!Z:Z,MATCH($C337,data_mthly!$E:$E,0),1)),"")</f>
        <v/>
      </c>
      <c r="Z337" s="21" t="str">
        <f>IFERROR(IF(INDEX(data_mthly!AA:AA,MATCH($C337,data_mthly!$E:$E,0),1)=0,"",INDEX(data_mthly!AA:AA,MATCH($C337,data_mthly!$E:$E,0),1)),"")</f>
        <v/>
      </c>
      <c r="AA337" s="21" t="str">
        <f>IFERROR(IF(INDEX(data_mthly!AB:AB,MATCH($C337,data_mthly!$E:$E,0),1)=0,"",INDEX(data_mthly!AB:AB,MATCH($C337,data_mthly!$E:$E,0),1)),"")</f>
        <v/>
      </c>
      <c r="AB337" s="145" t="str">
        <f>IFERROR(IF(INDEX(data_mthly!AC:AC,MATCH($C337,data_mthly!$E:$E,0),1)=0,"",INDEX(data_mthly!AC:AC,MATCH($C337,data_mthly!$E:$E,0),1)),"")</f>
        <v/>
      </c>
      <c r="AC337" s="21" t="str">
        <f>IFERROR(IF(INDEX(data_mthly!AD:AD,MATCH($C337,data_mthly!$E:$E,0),1)=0,"",INDEX(data_mthly!AD:AD,MATCH($C337,data_mthly!$E:$E,0),1)),"")</f>
        <v/>
      </c>
      <c r="AD337" s="21" t="str">
        <f>IFERROR(IF(INDEX(data_mthly!AE:AE,MATCH($C337,data_mthly!$E:$E,0),1)=0,"",INDEX(data_mthly!AE:AE,MATCH($C337,data_mthly!$E:$E,0),1)),"")</f>
        <v/>
      </c>
      <c r="AE337" s="86" t="str">
        <f>IFERROR(IF(INDEX(data_mthly!AF:AF,MATCH($C337,data_mthly!$E:$E,0),1)=0,"",INDEX(data_mthly!AF:AF,MATCH($C337,data_mthly!$E:$E,0),1)),"")</f>
        <v/>
      </c>
      <c r="AG337" s="88">
        <f t="shared" si="33"/>
        <v>1</v>
      </c>
    </row>
    <row r="338" spans="1:33" ht="15.5">
      <c r="A338" s="88" t="str">
        <f t="shared" si="31"/>
        <v/>
      </c>
      <c r="B338" s="89" t="str">
        <f>IFERROR(IF(INDEX(data_mthly!C:C,MATCH($C338,data_mthly!$E:$E,0),1)=0,"",INDEX(data_mthly!C:C,MATCH($C338,data_mthly!$E:$E,0),1)),"")</f>
        <v/>
      </c>
      <c r="C338" s="112" t="str">
        <f t="shared" si="30"/>
        <v/>
      </c>
      <c r="D338" s="155" t="str">
        <f>IFERROR(IF(INDEX(data_mthly!F:F,MATCH($C338,data_mthly!$E:$E,0),1)=0,"",INDEX(data_mthly!F:F,MATCH($C338,data_mthly!$E:$E,0),1)),"")</f>
        <v/>
      </c>
      <c r="E338" s="21" t="str">
        <f>IFERROR(IF(INDEX(data_mthly!G:G,MATCH($C338,data_mthly!$E:$E,0),1)=0,"",INDEX(data_mthly!G:G,MATCH($C338,data_mthly!$E:$E,0),1)),"")</f>
        <v/>
      </c>
      <c r="F338" s="145" t="str">
        <f>IFERROR(IF(INDEX(data_mthly!H:H,MATCH($C338,data_mthly!$E:$E,0),1)=0,"",INDEX(data_mthly!H:H,MATCH($C338,data_mthly!$E:$E,0),1)),"")</f>
        <v/>
      </c>
      <c r="G338" s="145" t="str">
        <f>IFERROR(IF(INDEX(data_mthly!I:I,MATCH($C338,data_mthly!$E:$E,0),1)=0,"",INDEX(data_mthly!I:I,MATCH($C338,data_mthly!$E:$E,0),1)),"")</f>
        <v/>
      </c>
      <c r="H338" s="21" t="str">
        <f>IFERROR(IF(INDEX(data_mthly!J:J,MATCH($C338,data_mthly!$E:$E,0),1)=0,"",INDEX(data_mthly!J:J,MATCH($C338,data_mthly!$E:$E,0),1)),"")</f>
        <v/>
      </c>
      <c r="I338" s="145" t="str">
        <f>IFERROR(IF(INDEX(data_mthly!K:K,MATCH($C338,data_mthly!$E:$E,0),1)=0,"",INDEX(data_mthly!K:K,MATCH($C338,data_mthly!$E:$E,0),1)),"")</f>
        <v/>
      </c>
      <c r="J338" s="145" t="str">
        <f>IFERROR(IF(INDEX(data_mthly!L:L,MATCH($C338,data_mthly!$E:$E,0),1)=0,"",INDEX(data_mthly!L:L,MATCH($C338,data_mthly!$E:$E,0),1)),"")</f>
        <v/>
      </c>
      <c r="K338" s="21" t="str">
        <f>IFERROR(IF(INDEX(data_mthly!M:M,MATCH($C338,data_mthly!$E:$E,0),1)=0,"",INDEX(data_mthly!M:M,MATCH($C338,data_mthly!$E:$E,0),1)),"")</f>
        <v/>
      </c>
      <c r="L338" s="86" t="str">
        <f>IFERROR(IF(INDEX(data_mthly!N:N,MATCH($C338,data_mthly!$E:$E,0),1)=0,"",INDEX(data_mthly!N:N,MATCH($C338,data_mthly!$E:$E,0),1)),"")</f>
        <v/>
      </c>
      <c r="M338" s="159"/>
      <c r="N338" s="155" t="str">
        <f>IFERROR(IF(INDEX(data_mthly!O:O,MATCH($C338,data_mthly!$E:$E,0),1)=0,"",INDEX(data_mthly!O:O,MATCH($C338,data_mthly!$E:$E,0),1)),"")</f>
        <v/>
      </c>
      <c r="O338" s="21" t="str">
        <f>IFERROR(IF(INDEX(data_mthly!P:P,MATCH($C338,data_mthly!$E:$E,0),1)=0,"",INDEX(data_mthly!P:P,MATCH($C338,data_mthly!$E:$E,0),1)),"")</f>
        <v/>
      </c>
      <c r="P338" s="145" t="str">
        <f>IFERROR(IF(INDEX(data_mthly!Q:Q,MATCH($C338,data_mthly!$E:$E,0),1)=0,"",INDEX(data_mthly!Q:Q,MATCH($C338,data_mthly!$E:$E,0),1)),"")</f>
        <v/>
      </c>
      <c r="Q338" s="145" t="str">
        <f>IFERROR(IF(INDEX(data_mthly!R:R,MATCH($C338,data_mthly!$E:$E,0),1)=0,"",INDEX(data_mthly!R:R,MATCH($C338,data_mthly!$E:$E,0),1)),"")</f>
        <v/>
      </c>
      <c r="R338" s="21" t="str">
        <f>IFERROR(IF(INDEX(data_mthly!S:S,MATCH($C338,data_mthly!$E:$E,0),1)=0,"",INDEX(data_mthly!S:S,MATCH($C338,data_mthly!$E:$E,0),1)),"")</f>
        <v/>
      </c>
      <c r="S338" s="145" t="str">
        <f>IFERROR(IF(INDEX(data_mthly!T:T,MATCH($C338,data_mthly!$E:$E,0),1)=0,"",INDEX(data_mthly!T:T,MATCH($C338,data_mthly!$E:$E,0),1)),"")</f>
        <v/>
      </c>
      <c r="T338" s="145" t="str">
        <f>IFERROR(IF(INDEX(data_mthly!U:U,MATCH($C338,data_mthly!$E:$E,0),1)=0,"",INDEX(data_mthly!U:U,MATCH($C338,data_mthly!$E:$E,0),1)),"")</f>
        <v/>
      </c>
      <c r="U338" s="21" t="str">
        <f>IFERROR(IF(INDEX(data_mthly!V:V,MATCH($C338,data_mthly!$E:$E,0),1)=0,"",INDEX(data_mthly!V:V,MATCH($C338,data_mthly!$E:$E,0),1)),"")</f>
        <v/>
      </c>
      <c r="V338" s="86" t="str">
        <f>IFERROR(IF(INDEX(data_mthly!W:W,MATCH($C338,data_mthly!$E:$E,0),1)=0,"",INDEX(data_mthly!W:W,MATCH($C338,data_mthly!$E:$E,0),1)),"")</f>
        <v/>
      </c>
      <c r="W338" s="160" t="str">
        <f t="shared" si="32"/>
        <v/>
      </c>
      <c r="X338" s="21" t="str">
        <f>IFERROR(IF(INDEX(data_mthly!Y:Y,MATCH($C338,data_mthly!$E:$E,0),1)=0,"",INDEX(data_mthly!Y:Y,MATCH($C338,data_mthly!$E:$E,0),1)),"")</f>
        <v/>
      </c>
      <c r="Y338" s="145" t="str">
        <f>IFERROR(IF(INDEX(data_mthly!Z:Z,MATCH($C338,data_mthly!$E:$E,0),1)=0,"",INDEX(data_mthly!Z:Z,MATCH($C338,data_mthly!$E:$E,0),1)),"")</f>
        <v/>
      </c>
      <c r="Z338" s="21" t="str">
        <f>IFERROR(IF(INDEX(data_mthly!AA:AA,MATCH($C338,data_mthly!$E:$E,0),1)=0,"",INDEX(data_mthly!AA:AA,MATCH($C338,data_mthly!$E:$E,0),1)),"")</f>
        <v/>
      </c>
      <c r="AA338" s="21" t="str">
        <f>IFERROR(IF(INDEX(data_mthly!AB:AB,MATCH($C338,data_mthly!$E:$E,0),1)=0,"",INDEX(data_mthly!AB:AB,MATCH($C338,data_mthly!$E:$E,0),1)),"")</f>
        <v/>
      </c>
      <c r="AB338" s="145" t="str">
        <f>IFERROR(IF(INDEX(data_mthly!AC:AC,MATCH($C338,data_mthly!$E:$E,0),1)=0,"",INDEX(data_mthly!AC:AC,MATCH($C338,data_mthly!$E:$E,0),1)),"")</f>
        <v/>
      </c>
      <c r="AC338" s="21" t="str">
        <f>IFERROR(IF(INDEX(data_mthly!AD:AD,MATCH($C338,data_mthly!$E:$E,0),1)=0,"",INDEX(data_mthly!AD:AD,MATCH($C338,data_mthly!$E:$E,0),1)),"")</f>
        <v/>
      </c>
      <c r="AD338" s="21" t="str">
        <f>IFERROR(IF(INDEX(data_mthly!AE:AE,MATCH($C338,data_mthly!$E:$E,0),1)=0,"",INDEX(data_mthly!AE:AE,MATCH($C338,data_mthly!$E:$E,0),1)),"")</f>
        <v/>
      </c>
      <c r="AE338" s="86" t="str">
        <f>IFERROR(IF(INDEX(data_mthly!AF:AF,MATCH($C338,data_mthly!$E:$E,0),1)=0,"",INDEX(data_mthly!AF:AF,MATCH($C338,data_mthly!$E:$E,0),1)),"")</f>
        <v/>
      </c>
      <c r="AG338" s="88">
        <f t="shared" si="33"/>
        <v>2</v>
      </c>
    </row>
    <row r="339" spans="1:33" ht="15.5">
      <c r="A339" s="88" t="str">
        <f t="shared" si="31"/>
        <v/>
      </c>
      <c r="B339" s="89" t="str">
        <f>IFERROR(IF(INDEX(data_mthly!C:C,MATCH($C339,data_mthly!$E:$E,0),1)=0,"",INDEX(data_mthly!C:C,MATCH($C339,data_mthly!$E:$E,0),1)),"")</f>
        <v/>
      </c>
      <c r="C339" s="112" t="str">
        <f t="shared" si="30"/>
        <v/>
      </c>
      <c r="D339" s="155" t="str">
        <f>IFERROR(IF(INDEX(data_mthly!F:F,MATCH($C339,data_mthly!$E:$E,0),1)=0,"",INDEX(data_mthly!F:F,MATCH($C339,data_mthly!$E:$E,0),1)),"")</f>
        <v/>
      </c>
      <c r="E339" s="21" t="str">
        <f>IFERROR(IF(INDEX(data_mthly!G:G,MATCH($C339,data_mthly!$E:$E,0),1)=0,"",INDEX(data_mthly!G:G,MATCH($C339,data_mthly!$E:$E,0),1)),"")</f>
        <v/>
      </c>
      <c r="F339" s="145" t="str">
        <f>IFERROR(IF(INDEX(data_mthly!H:H,MATCH($C339,data_mthly!$E:$E,0),1)=0,"",INDEX(data_mthly!H:H,MATCH($C339,data_mthly!$E:$E,0),1)),"")</f>
        <v/>
      </c>
      <c r="G339" s="145" t="str">
        <f>IFERROR(IF(INDEX(data_mthly!I:I,MATCH($C339,data_mthly!$E:$E,0),1)=0,"",INDEX(data_mthly!I:I,MATCH($C339,data_mthly!$E:$E,0),1)),"")</f>
        <v/>
      </c>
      <c r="H339" s="21" t="str">
        <f>IFERROR(IF(INDEX(data_mthly!J:J,MATCH($C339,data_mthly!$E:$E,0),1)=0,"",INDEX(data_mthly!J:J,MATCH($C339,data_mthly!$E:$E,0),1)),"")</f>
        <v/>
      </c>
      <c r="I339" s="145" t="str">
        <f>IFERROR(IF(INDEX(data_mthly!K:K,MATCH($C339,data_mthly!$E:$E,0),1)=0,"",INDEX(data_mthly!K:K,MATCH($C339,data_mthly!$E:$E,0),1)),"")</f>
        <v/>
      </c>
      <c r="J339" s="145" t="str">
        <f>IFERROR(IF(INDEX(data_mthly!L:L,MATCH($C339,data_mthly!$E:$E,0),1)=0,"",INDEX(data_mthly!L:L,MATCH($C339,data_mthly!$E:$E,0),1)),"")</f>
        <v/>
      </c>
      <c r="K339" s="21" t="str">
        <f>IFERROR(IF(INDEX(data_mthly!M:M,MATCH($C339,data_mthly!$E:$E,0),1)=0,"",INDEX(data_mthly!M:M,MATCH($C339,data_mthly!$E:$E,0),1)),"")</f>
        <v/>
      </c>
      <c r="L339" s="86" t="str">
        <f>IFERROR(IF(INDEX(data_mthly!N:N,MATCH($C339,data_mthly!$E:$E,0),1)=0,"",INDEX(data_mthly!N:N,MATCH($C339,data_mthly!$E:$E,0),1)),"")</f>
        <v/>
      </c>
      <c r="M339" s="159"/>
      <c r="N339" s="155" t="str">
        <f>IFERROR(IF(INDEX(data_mthly!O:O,MATCH($C339,data_mthly!$E:$E,0),1)=0,"",INDEX(data_mthly!O:O,MATCH($C339,data_mthly!$E:$E,0),1)),"")</f>
        <v/>
      </c>
      <c r="O339" s="21" t="str">
        <f>IFERROR(IF(INDEX(data_mthly!P:P,MATCH($C339,data_mthly!$E:$E,0),1)=0,"",INDEX(data_mthly!P:P,MATCH($C339,data_mthly!$E:$E,0),1)),"")</f>
        <v/>
      </c>
      <c r="P339" s="145" t="str">
        <f>IFERROR(IF(INDEX(data_mthly!Q:Q,MATCH($C339,data_mthly!$E:$E,0),1)=0,"",INDEX(data_mthly!Q:Q,MATCH($C339,data_mthly!$E:$E,0),1)),"")</f>
        <v/>
      </c>
      <c r="Q339" s="145" t="str">
        <f>IFERROR(IF(INDEX(data_mthly!R:R,MATCH($C339,data_mthly!$E:$E,0),1)=0,"",INDEX(data_mthly!R:R,MATCH($C339,data_mthly!$E:$E,0),1)),"")</f>
        <v/>
      </c>
      <c r="R339" s="21" t="str">
        <f>IFERROR(IF(INDEX(data_mthly!S:S,MATCH($C339,data_mthly!$E:$E,0),1)=0,"",INDEX(data_mthly!S:S,MATCH($C339,data_mthly!$E:$E,0),1)),"")</f>
        <v/>
      </c>
      <c r="S339" s="145" t="str">
        <f>IFERROR(IF(INDEX(data_mthly!T:T,MATCH($C339,data_mthly!$E:$E,0),1)=0,"",INDEX(data_mthly!T:T,MATCH($C339,data_mthly!$E:$E,0),1)),"")</f>
        <v/>
      </c>
      <c r="T339" s="145" t="str">
        <f>IFERROR(IF(INDEX(data_mthly!U:U,MATCH($C339,data_mthly!$E:$E,0),1)=0,"",INDEX(data_mthly!U:U,MATCH($C339,data_mthly!$E:$E,0),1)),"")</f>
        <v/>
      </c>
      <c r="U339" s="21" t="str">
        <f>IFERROR(IF(INDEX(data_mthly!V:V,MATCH($C339,data_mthly!$E:$E,0),1)=0,"",INDEX(data_mthly!V:V,MATCH($C339,data_mthly!$E:$E,0),1)),"")</f>
        <v/>
      </c>
      <c r="V339" s="86" t="str">
        <f>IFERROR(IF(INDEX(data_mthly!W:W,MATCH($C339,data_mthly!$E:$E,0),1)=0,"",INDEX(data_mthly!W:W,MATCH($C339,data_mthly!$E:$E,0),1)),"")</f>
        <v/>
      </c>
      <c r="W339" s="160" t="str">
        <f t="shared" si="32"/>
        <v/>
      </c>
      <c r="X339" s="21" t="str">
        <f>IFERROR(IF(INDEX(data_mthly!Y:Y,MATCH($C339,data_mthly!$E:$E,0),1)=0,"",INDEX(data_mthly!Y:Y,MATCH($C339,data_mthly!$E:$E,0),1)),"")</f>
        <v/>
      </c>
      <c r="Y339" s="145" t="str">
        <f>IFERROR(IF(INDEX(data_mthly!Z:Z,MATCH($C339,data_mthly!$E:$E,0),1)=0,"",INDEX(data_mthly!Z:Z,MATCH($C339,data_mthly!$E:$E,0),1)),"")</f>
        <v/>
      </c>
      <c r="Z339" s="21" t="str">
        <f>IFERROR(IF(INDEX(data_mthly!AA:AA,MATCH($C339,data_mthly!$E:$E,0),1)=0,"",INDEX(data_mthly!AA:AA,MATCH($C339,data_mthly!$E:$E,0),1)),"")</f>
        <v/>
      </c>
      <c r="AA339" s="21" t="str">
        <f>IFERROR(IF(INDEX(data_mthly!AB:AB,MATCH($C339,data_mthly!$E:$E,0),1)=0,"",INDEX(data_mthly!AB:AB,MATCH($C339,data_mthly!$E:$E,0),1)),"")</f>
        <v/>
      </c>
      <c r="AB339" s="145" t="str">
        <f>IFERROR(IF(INDEX(data_mthly!AC:AC,MATCH($C339,data_mthly!$E:$E,0),1)=0,"",INDEX(data_mthly!AC:AC,MATCH($C339,data_mthly!$E:$E,0),1)),"")</f>
        <v/>
      </c>
      <c r="AC339" s="21" t="str">
        <f>IFERROR(IF(INDEX(data_mthly!AD:AD,MATCH($C339,data_mthly!$E:$E,0),1)=0,"",INDEX(data_mthly!AD:AD,MATCH($C339,data_mthly!$E:$E,0),1)),"")</f>
        <v/>
      </c>
      <c r="AD339" s="21" t="str">
        <f>IFERROR(IF(INDEX(data_mthly!AE:AE,MATCH($C339,data_mthly!$E:$E,0),1)=0,"",INDEX(data_mthly!AE:AE,MATCH($C339,data_mthly!$E:$E,0),1)),"")</f>
        <v/>
      </c>
      <c r="AE339" s="86" t="str">
        <f>IFERROR(IF(INDEX(data_mthly!AF:AF,MATCH($C339,data_mthly!$E:$E,0),1)=0,"",INDEX(data_mthly!AF:AF,MATCH($C339,data_mthly!$E:$E,0),1)),"")</f>
        <v/>
      </c>
      <c r="AG339" s="88">
        <f t="shared" si="33"/>
        <v>1</v>
      </c>
    </row>
    <row r="340" spans="1:33" ht="15.5">
      <c r="A340" s="88" t="str">
        <f t="shared" si="31"/>
        <v/>
      </c>
      <c r="B340" s="89" t="str">
        <f>IFERROR(IF(INDEX(data_mthly!C:C,MATCH($C340,data_mthly!$E:$E,0),1)=0,"",INDEX(data_mthly!C:C,MATCH($C340,data_mthly!$E:$E,0),1)),"")</f>
        <v/>
      </c>
      <c r="C340" s="112" t="str">
        <f t="shared" si="30"/>
        <v/>
      </c>
      <c r="D340" s="155" t="str">
        <f>IFERROR(IF(INDEX(data_mthly!F:F,MATCH($C340,data_mthly!$E:$E,0),1)=0,"",INDEX(data_mthly!F:F,MATCH($C340,data_mthly!$E:$E,0),1)),"")</f>
        <v/>
      </c>
      <c r="E340" s="21" t="str">
        <f>IFERROR(IF(INDEX(data_mthly!G:G,MATCH($C340,data_mthly!$E:$E,0),1)=0,"",INDEX(data_mthly!G:G,MATCH($C340,data_mthly!$E:$E,0),1)),"")</f>
        <v/>
      </c>
      <c r="F340" s="145" t="str">
        <f>IFERROR(IF(INDEX(data_mthly!H:H,MATCH($C340,data_mthly!$E:$E,0),1)=0,"",INDEX(data_mthly!H:H,MATCH($C340,data_mthly!$E:$E,0),1)),"")</f>
        <v/>
      </c>
      <c r="G340" s="145" t="str">
        <f>IFERROR(IF(INDEX(data_mthly!I:I,MATCH($C340,data_mthly!$E:$E,0),1)=0,"",INDEX(data_mthly!I:I,MATCH($C340,data_mthly!$E:$E,0),1)),"")</f>
        <v/>
      </c>
      <c r="H340" s="21" t="str">
        <f>IFERROR(IF(INDEX(data_mthly!J:J,MATCH($C340,data_mthly!$E:$E,0),1)=0,"",INDEX(data_mthly!J:J,MATCH($C340,data_mthly!$E:$E,0),1)),"")</f>
        <v/>
      </c>
      <c r="I340" s="145" t="str">
        <f>IFERROR(IF(INDEX(data_mthly!K:K,MATCH($C340,data_mthly!$E:$E,0),1)=0,"",INDEX(data_mthly!K:K,MATCH($C340,data_mthly!$E:$E,0),1)),"")</f>
        <v/>
      </c>
      <c r="J340" s="145" t="str">
        <f>IFERROR(IF(INDEX(data_mthly!L:L,MATCH($C340,data_mthly!$E:$E,0),1)=0,"",INDEX(data_mthly!L:L,MATCH($C340,data_mthly!$E:$E,0),1)),"")</f>
        <v/>
      </c>
      <c r="K340" s="21" t="str">
        <f>IFERROR(IF(INDEX(data_mthly!M:M,MATCH($C340,data_mthly!$E:$E,0),1)=0,"",INDEX(data_mthly!M:M,MATCH($C340,data_mthly!$E:$E,0),1)),"")</f>
        <v/>
      </c>
      <c r="L340" s="86" t="str">
        <f>IFERROR(IF(INDEX(data_mthly!N:N,MATCH($C340,data_mthly!$E:$E,0),1)=0,"",INDEX(data_mthly!N:N,MATCH($C340,data_mthly!$E:$E,0),1)),"")</f>
        <v/>
      </c>
      <c r="M340" s="159"/>
      <c r="N340" s="155" t="str">
        <f>IFERROR(IF(INDEX(data_mthly!O:O,MATCH($C340,data_mthly!$E:$E,0),1)=0,"",INDEX(data_mthly!O:O,MATCH($C340,data_mthly!$E:$E,0),1)),"")</f>
        <v/>
      </c>
      <c r="O340" s="21" t="str">
        <f>IFERROR(IF(INDEX(data_mthly!P:P,MATCH($C340,data_mthly!$E:$E,0),1)=0,"",INDEX(data_mthly!P:P,MATCH($C340,data_mthly!$E:$E,0),1)),"")</f>
        <v/>
      </c>
      <c r="P340" s="145" t="str">
        <f>IFERROR(IF(INDEX(data_mthly!Q:Q,MATCH($C340,data_mthly!$E:$E,0),1)=0,"",INDEX(data_mthly!Q:Q,MATCH($C340,data_mthly!$E:$E,0),1)),"")</f>
        <v/>
      </c>
      <c r="Q340" s="145" t="str">
        <f>IFERROR(IF(INDEX(data_mthly!R:R,MATCH($C340,data_mthly!$E:$E,0),1)=0,"",INDEX(data_mthly!R:R,MATCH($C340,data_mthly!$E:$E,0),1)),"")</f>
        <v/>
      </c>
      <c r="R340" s="21" t="str">
        <f>IFERROR(IF(INDEX(data_mthly!S:S,MATCH($C340,data_mthly!$E:$E,0),1)=0,"",INDEX(data_mthly!S:S,MATCH($C340,data_mthly!$E:$E,0),1)),"")</f>
        <v/>
      </c>
      <c r="S340" s="145" t="str">
        <f>IFERROR(IF(INDEX(data_mthly!T:T,MATCH($C340,data_mthly!$E:$E,0),1)=0,"",INDEX(data_mthly!T:T,MATCH($C340,data_mthly!$E:$E,0),1)),"")</f>
        <v/>
      </c>
      <c r="T340" s="145" t="str">
        <f>IFERROR(IF(INDEX(data_mthly!U:U,MATCH($C340,data_mthly!$E:$E,0),1)=0,"",INDEX(data_mthly!U:U,MATCH($C340,data_mthly!$E:$E,0),1)),"")</f>
        <v/>
      </c>
      <c r="U340" s="21" t="str">
        <f>IFERROR(IF(INDEX(data_mthly!V:V,MATCH($C340,data_mthly!$E:$E,0),1)=0,"",INDEX(data_mthly!V:V,MATCH($C340,data_mthly!$E:$E,0),1)),"")</f>
        <v/>
      </c>
      <c r="V340" s="86" t="str">
        <f>IFERROR(IF(INDEX(data_mthly!W:W,MATCH($C340,data_mthly!$E:$E,0),1)=0,"",INDEX(data_mthly!W:W,MATCH($C340,data_mthly!$E:$E,0),1)),"")</f>
        <v/>
      </c>
      <c r="W340" s="160" t="str">
        <f t="shared" si="32"/>
        <v/>
      </c>
      <c r="X340" s="21" t="str">
        <f>IFERROR(IF(INDEX(data_mthly!Y:Y,MATCH($C340,data_mthly!$E:$E,0),1)=0,"",INDEX(data_mthly!Y:Y,MATCH($C340,data_mthly!$E:$E,0),1)),"")</f>
        <v/>
      </c>
      <c r="Y340" s="145" t="str">
        <f>IFERROR(IF(INDEX(data_mthly!Z:Z,MATCH($C340,data_mthly!$E:$E,0),1)=0,"",INDEX(data_mthly!Z:Z,MATCH($C340,data_mthly!$E:$E,0),1)),"")</f>
        <v/>
      </c>
      <c r="Z340" s="21" t="str">
        <f>IFERROR(IF(INDEX(data_mthly!AA:AA,MATCH($C340,data_mthly!$E:$E,0),1)=0,"",INDEX(data_mthly!AA:AA,MATCH($C340,data_mthly!$E:$E,0),1)),"")</f>
        <v/>
      </c>
      <c r="AA340" s="21" t="str">
        <f>IFERROR(IF(INDEX(data_mthly!AB:AB,MATCH($C340,data_mthly!$E:$E,0),1)=0,"",INDEX(data_mthly!AB:AB,MATCH($C340,data_mthly!$E:$E,0),1)),"")</f>
        <v/>
      </c>
      <c r="AB340" s="145" t="str">
        <f>IFERROR(IF(INDEX(data_mthly!AC:AC,MATCH($C340,data_mthly!$E:$E,0),1)=0,"",INDEX(data_mthly!AC:AC,MATCH($C340,data_mthly!$E:$E,0),1)),"")</f>
        <v/>
      </c>
      <c r="AC340" s="21" t="str">
        <f>IFERROR(IF(INDEX(data_mthly!AD:AD,MATCH($C340,data_mthly!$E:$E,0),1)=0,"",INDEX(data_mthly!AD:AD,MATCH($C340,data_mthly!$E:$E,0),1)),"")</f>
        <v/>
      </c>
      <c r="AD340" s="21" t="str">
        <f>IFERROR(IF(INDEX(data_mthly!AE:AE,MATCH($C340,data_mthly!$E:$E,0),1)=0,"",INDEX(data_mthly!AE:AE,MATCH($C340,data_mthly!$E:$E,0),1)),"")</f>
        <v/>
      </c>
      <c r="AE340" s="86" t="str">
        <f>IFERROR(IF(INDEX(data_mthly!AF:AF,MATCH($C340,data_mthly!$E:$E,0),1)=0,"",INDEX(data_mthly!AF:AF,MATCH($C340,data_mthly!$E:$E,0),1)),"")</f>
        <v/>
      </c>
      <c r="AG340" s="88">
        <f t="shared" si="33"/>
        <v>2</v>
      </c>
    </row>
    <row r="341" spans="1:33" ht="15.5">
      <c r="A341" s="88" t="str">
        <f t="shared" si="31"/>
        <v/>
      </c>
      <c r="B341" s="89" t="str">
        <f>IFERROR(IF(INDEX(data_mthly!C:C,MATCH($C341,data_mthly!$E:$E,0),1)=0,"",INDEX(data_mthly!C:C,MATCH($C341,data_mthly!$E:$E,0),1)),"")</f>
        <v/>
      </c>
      <c r="C341" s="112" t="str">
        <f t="shared" si="30"/>
        <v/>
      </c>
      <c r="D341" s="155" t="str">
        <f>IFERROR(IF(INDEX(data_mthly!F:F,MATCH($C341,data_mthly!$E:$E,0),1)=0,"",INDEX(data_mthly!F:F,MATCH($C341,data_mthly!$E:$E,0),1)),"")</f>
        <v/>
      </c>
      <c r="E341" s="21" t="str">
        <f>IFERROR(IF(INDEX(data_mthly!G:G,MATCH($C341,data_mthly!$E:$E,0),1)=0,"",INDEX(data_mthly!G:G,MATCH($C341,data_mthly!$E:$E,0),1)),"")</f>
        <v/>
      </c>
      <c r="F341" s="145" t="str">
        <f>IFERROR(IF(INDEX(data_mthly!H:H,MATCH($C341,data_mthly!$E:$E,0),1)=0,"",INDEX(data_mthly!H:H,MATCH($C341,data_mthly!$E:$E,0),1)),"")</f>
        <v/>
      </c>
      <c r="G341" s="145" t="str">
        <f>IFERROR(IF(INDEX(data_mthly!I:I,MATCH($C341,data_mthly!$E:$E,0),1)=0,"",INDEX(data_mthly!I:I,MATCH($C341,data_mthly!$E:$E,0),1)),"")</f>
        <v/>
      </c>
      <c r="H341" s="21" t="str">
        <f>IFERROR(IF(INDEX(data_mthly!J:J,MATCH($C341,data_mthly!$E:$E,0),1)=0,"",INDEX(data_mthly!J:J,MATCH($C341,data_mthly!$E:$E,0),1)),"")</f>
        <v/>
      </c>
      <c r="I341" s="145" t="str">
        <f>IFERROR(IF(INDEX(data_mthly!K:K,MATCH($C341,data_mthly!$E:$E,0),1)=0,"",INDEX(data_mthly!K:K,MATCH($C341,data_mthly!$E:$E,0),1)),"")</f>
        <v/>
      </c>
      <c r="J341" s="145" t="str">
        <f>IFERROR(IF(INDEX(data_mthly!L:L,MATCH($C341,data_mthly!$E:$E,0),1)=0,"",INDEX(data_mthly!L:L,MATCH($C341,data_mthly!$E:$E,0),1)),"")</f>
        <v/>
      </c>
      <c r="K341" s="21" t="str">
        <f>IFERROR(IF(INDEX(data_mthly!M:M,MATCH($C341,data_mthly!$E:$E,0),1)=0,"",INDEX(data_mthly!M:M,MATCH($C341,data_mthly!$E:$E,0),1)),"")</f>
        <v/>
      </c>
      <c r="L341" s="86" t="str">
        <f>IFERROR(IF(INDEX(data_mthly!N:N,MATCH($C341,data_mthly!$E:$E,0),1)=0,"",INDEX(data_mthly!N:N,MATCH($C341,data_mthly!$E:$E,0),1)),"")</f>
        <v/>
      </c>
      <c r="M341" s="159"/>
      <c r="N341" s="155" t="str">
        <f>IFERROR(IF(INDEX(data_mthly!O:O,MATCH($C341,data_mthly!$E:$E,0),1)=0,"",INDEX(data_mthly!O:O,MATCH($C341,data_mthly!$E:$E,0),1)),"")</f>
        <v/>
      </c>
      <c r="O341" s="21" t="str">
        <f>IFERROR(IF(INDEX(data_mthly!P:P,MATCH($C341,data_mthly!$E:$E,0),1)=0,"",INDEX(data_mthly!P:P,MATCH($C341,data_mthly!$E:$E,0),1)),"")</f>
        <v/>
      </c>
      <c r="P341" s="145" t="str">
        <f>IFERROR(IF(INDEX(data_mthly!Q:Q,MATCH($C341,data_mthly!$E:$E,0),1)=0,"",INDEX(data_mthly!Q:Q,MATCH($C341,data_mthly!$E:$E,0),1)),"")</f>
        <v/>
      </c>
      <c r="Q341" s="145" t="str">
        <f>IFERROR(IF(INDEX(data_mthly!R:R,MATCH($C341,data_mthly!$E:$E,0),1)=0,"",INDEX(data_mthly!R:R,MATCH($C341,data_mthly!$E:$E,0),1)),"")</f>
        <v/>
      </c>
      <c r="R341" s="21" t="str">
        <f>IFERROR(IF(INDEX(data_mthly!S:S,MATCH($C341,data_mthly!$E:$E,0),1)=0,"",INDEX(data_mthly!S:S,MATCH($C341,data_mthly!$E:$E,0),1)),"")</f>
        <v/>
      </c>
      <c r="S341" s="145" t="str">
        <f>IFERROR(IF(INDEX(data_mthly!T:T,MATCH($C341,data_mthly!$E:$E,0),1)=0,"",INDEX(data_mthly!T:T,MATCH($C341,data_mthly!$E:$E,0),1)),"")</f>
        <v/>
      </c>
      <c r="T341" s="145" t="str">
        <f>IFERROR(IF(INDEX(data_mthly!U:U,MATCH($C341,data_mthly!$E:$E,0),1)=0,"",INDEX(data_mthly!U:U,MATCH($C341,data_mthly!$E:$E,0),1)),"")</f>
        <v/>
      </c>
      <c r="U341" s="21" t="str">
        <f>IFERROR(IF(INDEX(data_mthly!V:V,MATCH($C341,data_mthly!$E:$E,0),1)=0,"",INDEX(data_mthly!V:V,MATCH($C341,data_mthly!$E:$E,0),1)),"")</f>
        <v/>
      </c>
      <c r="V341" s="86" t="str">
        <f>IFERROR(IF(INDEX(data_mthly!W:W,MATCH($C341,data_mthly!$E:$E,0),1)=0,"",INDEX(data_mthly!W:W,MATCH($C341,data_mthly!$E:$E,0),1)),"")</f>
        <v/>
      </c>
      <c r="W341" s="160" t="str">
        <f t="shared" si="32"/>
        <v/>
      </c>
      <c r="X341" s="21" t="str">
        <f>IFERROR(IF(INDEX(data_mthly!Y:Y,MATCH($C341,data_mthly!$E:$E,0),1)=0,"",INDEX(data_mthly!Y:Y,MATCH($C341,data_mthly!$E:$E,0),1)),"")</f>
        <v/>
      </c>
      <c r="Y341" s="145" t="str">
        <f>IFERROR(IF(INDEX(data_mthly!Z:Z,MATCH($C341,data_mthly!$E:$E,0),1)=0,"",INDEX(data_mthly!Z:Z,MATCH($C341,data_mthly!$E:$E,0),1)),"")</f>
        <v/>
      </c>
      <c r="Z341" s="21" t="str">
        <f>IFERROR(IF(INDEX(data_mthly!AA:AA,MATCH($C341,data_mthly!$E:$E,0),1)=0,"",INDEX(data_mthly!AA:AA,MATCH($C341,data_mthly!$E:$E,0),1)),"")</f>
        <v/>
      </c>
      <c r="AA341" s="21" t="str">
        <f>IFERROR(IF(INDEX(data_mthly!AB:AB,MATCH($C341,data_mthly!$E:$E,0),1)=0,"",INDEX(data_mthly!AB:AB,MATCH($C341,data_mthly!$E:$E,0),1)),"")</f>
        <v/>
      </c>
      <c r="AB341" s="145" t="str">
        <f>IFERROR(IF(INDEX(data_mthly!AC:AC,MATCH($C341,data_mthly!$E:$E,0),1)=0,"",INDEX(data_mthly!AC:AC,MATCH($C341,data_mthly!$E:$E,0),1)),"")</f>
        <v/>
      </c>
      <c r="AC341" s="21" t="str">
        <f>IFERROR(IF(INDEX(data_mthly!AD:AD,MATCH($C341,data_mthly!$E:$E,0),1)=0,"",INDEX(data_mthly!AD:AD,MATCH($C341,data_mthly!$E:$E,0),1)),"")</f>
        <v/>
      </c>
      <c r="AD341" s="21" t="str">
        <f>IFERROR(IF(INDEX(data_mthly!AE:AE,MATCH($C341,data_mthly!$E:$E,0),1)=0,"",INDEX(data_mthly!AE:AE,MATCH($C341,data_mthly!$E:$E,0),1)),"")</f>
        <v/>
      </c>
      <c r="AE341" s="86" t="str">
        <f>IFERROR(IF(INDEX(data_mthly!AF:AF,MATCH($C341,data_mthly!$E:$E,0),1)=0,"",INDEX(data_mthly!AF:AF,MATCH($C341,data_mthly!$E:$E,0),1)),"")</f>
        <v/>
      </c>
      <c r="AG341" s="88">
        <f t="shared" si="33"/>
        <v>1</v>
      </c>
    </row>
    <row r="342" spans="1:33" ht="15.5">
      <c r="A342" s="88" t="str">
        <f t="shared" si="31"/>
        <v/>
      </c>
      <c r="B342" s="89" t="str">
        <f>IFERROR(IF(INDEX(data_mthly!C:C,MATCH($C342,data_mthly!$E:$E,0),1)=0,"",INDEX(data_mthly!C:C,MATCH($C342,data_mthly!$E:$E,0),1)),"")</f>
        <v/>
      </c>
      <c r="C342" s="112" t="str">
        <f t="shared" si="30"/>
        <v/>
      </c>
      <c r="D342" s="155" t="str">
        <f>IFERROR(IF(INDEX(data_mthly!F:F,MATCH($C342,data_mthly!$E:$E,0),1)=0,"",INDEX(data_mthly!F:F,MATCH($C342,data_mthly!$E:$E,0),1)),"")</f>
        <v/>
      </c>
      <c r="E342" s="21" t="str">
        <f>IFERROR(IF(INDEX(data_mthly!G:G,MATCH($C342,data_mthly!$E:$E,0),1)=0,"",INDEX(data_mthly!G:G,MATCH($C342,data_mthly!$E:$E,0),1)),"")</f>
        <v/>
      </c>
      <c r="F342" s="145" t="str">
        <f>IFERROR(IF(INDEX(data_mthly!H:H,MATCH($C342,data_mthly!$E:$E,0),1)=0,"",INDEX(data_mthly!H:H,MATCH($C342,data_mthly!$E:$E,0),1)),"")</f>
        <v/>
      </c>
      <c r="G342" s="145" t="str">
        <f>IFERROR(IF(INDEX(data_mthly!I:I,MATCH($C342,data_mthly!$E:$E,0),1)=0,"",INDEX(data_mthly!I:I,MATCH($C342,data_mthly!$E:$E,0),1)),"")</f>
        <v/>
      </c>
      <c r="H342" s="21" t="str">
        <f>IFERROR(IF(INDEX(data_mthly!J:J,MATCH($C342,data_mthly!$E:$E,0),1)=0,"",INDEX(data_mthly!J:J,MATCH($C342,data_mthly!$E:$E,0),1)),"")</f>
        <v/>
      </c>
      <c r="I342" s="145" t="str">
        <f>IFERROR(IF(INDEX(data_mthly!K:K,MATCH($C342,data_mthly!$E:$E,0),1)=0,"",INDEX(data_mthly!K:K,MATCH($C342,data_mthly!$E:$E,0),1)),"")</f>
        <v/>
      </c>
      <c r="J342" s="145" t="str">
        <f>IFERROR(IF(INDEX(data_mthly!L:L,MATCH($C342,data_mthly!$E:$E,0),1)=0,"",INDEX(data_mthly!L:L,MATCH($C342,data_mthly!$E:$E,0),1)),"")</f>
        <v/>
      </c>
      <c r="K342" s="21" t="str">
        <f>IFERROR(IF(INDEX(data_mthly!M:M,MATCH($C342,data_mthly!$E:$E,0),1)=0,"",INDEX(data_mthly!M:M,MATCH($C342,data_mthly!$E:$E,0),1)),"")</f>
        <v/>
      </c>
      <c r="L342" s="86" t="str">
        <f>IFERROR(IF(INDEX(data_mthly!N:N,MATCH($C342,data_mthly!$E:$E,0),1)=0,"",INDEX(data_mthly!N:N,MATCH($C342,data_mthly!$E:$E,0),1)),"")</f>
        <v/>
      </c>
      <c r="M342" s="159"/>
      <c r="N342" s="155" t="str">
        <f>IFERROR(IF(INDEX(data_mthly!O:O,MATCH($C342,data_mthly!$E:$E,0),1)=0,"",INDEX(data_mthly!O:O,MATCH($C342,data_mthly!$E:$E,0),1)),"")</f>
        <v/>
      </c>
      <c r="O342" s="21" t="str">
        <f>IFERROR(IF(INDEX(data_mthly!P:P,MATCH($C342,data_mthly!$E:$E,0),1)=0,"",INDEX(data_mthly!P:P,MATCH($C342,data_mthly!$E:$E,0),1)),"")</f>
        <v/>
      </c>
      <c r="P342" s="145" t="str">
        <f>IFERROR(IF(INDEX(data_mthly!Q:Q,MATCH($C342,data_mthly!$E:$E,0),1)=0,"",INDEX(data_mthly!Q:Q,MATCH($C342,data_mthly!$E:$E,0),1)),"")</f>
        <v/>
      </c>
      <c r="Q342" s="145" t="str">
        <f>IFERROR(IF(INDEX(data_mthly!R:R,MATCH($C342,data_mthly!$E:$E,0),1)=0,"",INDEX(data_mthly!R:R,MATCH($C342,data_mthly!$E:$E,0),1)),"")</f>
        <v/>
      </c>
      <c r="R342" s="21" t="str">
        <f>IFERROR(IF(INDEX(data_mthly!S:S,MATCH($C342,data_mthly!$E:$E,0),1)=0,"",INDEX(data_mthly!S:S,MATCH($C342,data_mthly!$E:$E,0),1)),"")</f>
        <v/>
      </c>
      <c r="S342" s="145" t="str">
        <f>IFERROR(IF(INDEX(data_mthly!T:T,MATCH($C342,data_mthly!$E:$E,0),1)=0,"",INDEX(data_mthly!T:T,MATCH($C342,data_mthly!$E:$E,0),1)),"")</f>
        <v/>
      </c>
      <c r="T342" s="145" t="str">
        <f>IFERROR(IF(INDEX(data_mthly!U:U,MATCH($C342,data_mthly!$E:$E,0),1)=0,"",INDEX(data_mthly!U:U,MATCH($C342,data_mthly!$E:$E,0),1)),"")</f>
        <v/>
      </c>
      <c r="U342" s="21" t="str">
        <f>IFERROR(IF(INDEX(data_mthly!V:V,MATCH($C342,data_mthly!$E:$E,0),1)=0,"",INDEX(data_mthly!V:V,MATCH($C342,data_mthly!$E:$E,0),1)),"")</f>
        <v/>
      </c>
      <c r="V342" s="86" t="str">
        <f>IFERROR(IF(INDEX(data_mthly!W:W,MATCH($C342,data_mthly!$E:$E,0),1)=0,"",INDEX(data_mthly!W:W,MATCH($C342,data_mthly!$E:$E,0),1)),"")</f>
        <v/>
      </c>
      <c r="W342" s="160" t="str">
        <f t="shared" si="32"/>
        <v/>
      </c>
      <c r="X342" s="21" t="str">
        <f>IFERROR(IF(INDEX(data_mthly!Y:Y,MATCH($C342,data_mthly!$E:$E,0),1)=0,"",INDEX(data_mthly!Y:Y,MATCH($C342,data_mthly!$E:$E,0),1)),"")</f>
        <v/>
      </c>
      <c r="Y342" s="145" t="str">
        <f>IFERROR(IF(INDEX(data_mthly!Z:Z,MATCH($C342,data_mthly!$E:$E,0),1)=0,"",INDEX(data_mthly!Z:Z,MATCH($C342,data_mthly!$E:$E,0),1)),"")</f>
        <v/>
      </c>
      <c r="Z342" s="21" t="str">
        <f>IFERROR(IF(INDEX(data_mthly!AA:AA,MATCH($C342,data_mthly!$E:$E,0),1)=0,"",INDEX(data_mthly!AA:AA,MATCH($C342,data_mthly!$E:$E,0),1)),"")</f>
        <v/>
      </c>
      <c r="AA342" s="21" t="str">
        <f>IFERROR(IF(INDEX(data_mthly!AB:AB,MATCH($C342,data_mthly!$E:$E,0),1)=0,"",INDEX(data_mthly!AB:AB,MATCH($C342,data_mthly!$E:$E,0),1)),"")</f>
        <v/>
      </c>
      <c r="AB342" s="145" t="str">
        <f>IFERROR(IF(INDEX(data_mthly!AC:AC,MATCH($C342,data_mthly!$E:$E,0),1)=0,"",INDEX(data_mthly!AC:AC,MATCH($C342,data_mthly!$E:$E,0),1)),"")</f>
        <v/>
      </c>
      <c r="AC342" s="21" t="str">
        <f>IFERROR(IF(INDEX(data_mthly!AD:AD,MATCH($C342,data_mthly!$E:$E,0),1)=0,"",INDEX(data_mthly!AD:AD,MATCH($C342,data_mthly!$E:$E,0),1)),"")</f>
        <v/>
      </c>
      <c r="AD342" s="21" t="str">
        <f>IFERROR(IF(INDEX(data_mthly!AE:AE,MATCH($C342,data_mthly!$E:$E,0),1)=0,"",INDEX(data_mthly!AE:AE,MATCH($C342,data_mthly!$E:$E,0),1)),"")</f>
        <v/>
      </c>
      <c r="AE342" s="86" t="str">
        <f>IFERROR(IF(INDEX(data_mthly!AF:AF,MATCH($C342,data_mthly!$E:$E,0),1)=0,"",INDEX(data_mthly!AF:AF,MATCH($C342,data_mthly!$E:$E,0),1)),"")</f>
        <v/>
      </c>
      <c r="AG342" s="88">
        <f t="shared" si="33"/>
        <v>2</v>
      </c>
    </row>
    <row r="343" spans="1:33" ht="15.5">
      <c r="A343" s="88" t="str">
        <f t="shared" si="31"/>
        <v/>
      </c>
      <c r="B343" s="89" t="str">
        <f>IFERROR(IF(INDEX(data_mthly!C:C,MATCH($C343,data_mthly!$E:$E,0),1)=0,"",INDEX(data_mthly!C:C,MATCH($C343,data_mthly!$E:$E,0),1)),"")</f>
        <v/>
      </c>
      <c r="C343" s="112" t="str">
        <f t="shared" si="30"/>
        <v/>
      </c>
      <c r="D343" s="155" t="str">
        <f>IFERROR(IF(INDEX(data_mthly!F:F,MATCH($C343,data_mthly!$E:$E,0),1)=0,"",INDEX(data_mthly!F:F,MATCH($C343,data_mthly!$E:$E,0),1)),"")</f>
        <v/>
      </c>
      <c r="E343" s="21" t="str">
        <f>IFERROR(IF(INDEX(data_mthly!G:G,MATCH($C343,data_mthly!$E:$E,0),1)=0,"",INDEX(data_mthly!G:G,MATCH($C343,data_mthly!$E:$E,0),1)),"")</f>
        <v/>
      </c>
      <c r="F343" s="145" t="str">
        <f>IFERROR(IF(INDEX(data_mthly!H:H,MATCH($C343,data_mthly!$E:$E,0),1)=0,"",INDEX(data_mthly!H:H,MATCH($C343,data_mthly!$E:$E,0),1)),"")</f>
        <v/>
      </c>
      <c r="G343" s="145" t="str">
        <f>IFERROR(IF(INDEX(data_mthly!I:I,MATCH($C343,data_mthly!$E:$E,0),1)=0,"",INDEX(data_mthly!I:I,MATCH($C343,data_mthly!$E:$E,0),1)),"")</f>
        <v/>
      </c>
      <c r="H343" s="21" t="str">
        <f>IFERROR(IF(INDEX(data_mthly!J:J,MATCH($C343,data_mthly!$E:$E,0),1)=0,"",INDEX(data_mthly!J:J,MATCH($C343,data_mthly!$E:$E,0),1)),"")</f>
        <v/>
      </c>
      <c r="I343" s="145" t="str">
        <f>IFERROR(IF(INDEX(data_mthly!K:K,MATCH($C343,data_mthly!$E:$E,0),1)=0,"",INDEX(data_mthly!K:K,MATCH($C343,data_mthly!$E:$E,0),1)),"")</f>
        <v/>
      </c>
      <c r="J343" s="145" t="str">
        <f>IFERROR(IF(INDEX(data_mthly!L:L,MATCH($C343,data_mthly!$E:$E,0),1)=0,"",INDEX(data_mthly!L:L,MATCH($C343,data_mthly!$E:$E,0),1)),"")</f>
        <v/>
      </c>
      <c r="K343" s="21" t="str">
        <f>IFERROR(IF(INDEX(data_mthly!M:M,MATCH($C343,data_mthly!$E:$E,0),1)=0,"",INDEX(data_mthly!M:M,MATCH($C343,data_mthly!$E:$E,0),1)),"")</f>
        <v/>
      </c>
      <c r="L343" s="86" t="str">
        <f>IFERROR(IF(INDEX(data_mthly!N:N,MATCH($C343,data_mthly!$E:$E,0),1)=0,"",INDEX(data_mthly!N:N,MATCH($C343,data_mthly!$E:$E,0),1)),"")</f>
        <v/>
      </c>
      <c r="M343" s="159"/>
      <c r="N343" s="155" t="str">
        <f>IFERROR(IF(INDEX(data_mthly!O:O,MATCH($C343,data_mthly!$E:$E,0),1)=0,"",INDEX(data_mthly!O:O,MATCH($C343,data_mthly!$E:$E,0),1)),"")</f>
        <v/>
      </c>
      <c r="O343" s="21" t="str">
        <f>IFERROR(IF(INDEX(data_mthly!P:P,MATCH($C343,data_mthly!$E:$E,0),1)=0,"",INDEX(data_mthly!P:P,MATCH($C343,data_mthly!$E:$E,0),1)),"")</f>
        <v/>
      </c>
      <c r="P343" s="145" t="str">
        <f>IFERROR(IF(INDEX(data_mthly!Q:Q,MATCH($C343,data_mthly!$E:$E,0),1)=0,"",INDEX(data_mthly!Q:Q,MATCH($C343,data_mthly!$E:$E,0),1)),"")</f>
        <v/>
      </c>
      <c r="Q343" s="145" t="str">
        <f>IFERROR(IF(INDEX(data_mthly!R:R,MATCH($C343,data_mthly!$E:$E,0),1)=0,"",INDEX(data_mthly!R:R,MATCH($C343,data_mthly!$E:$E,0),1)),"")</f>
        <v/>
      </c>
      <c r="R343" s="21" t="str">
        <f>IFERROR(IF(INDEX(data_mthly!S:S,MATCH($C343,data_mthly!$E:$E,0),1)=0,"",INDEX(data_mthly!S:S,MATCH($C343,data_mthly!$E:$E,0),1)),"")</f>
        <v/>
      </c>
      <c r="S343" s="145" t="str">
        <f>IFERROR(IF(INDEX(data_mthly!T:T,MATCH($C343,data_mthly!$E:$E,0),1)=0,"",INDEX(data_mthly!T:T,MATCH($C343,data_mthly!$E:$E,0),1)),"")</f>
        <v/>
      </c>
      <c r="T343" s="145" t="str">
        <f>IFERROR(IF(INDEX(data_mthly!U:U,MATCH($C343,data_mthly!$E:$E,0),1)=0,"",INDEX(data_mthly!U:U,MATCH($C343,data_mthly!$E:$E,0),1)),"")</f>
        <v/>
      </c>
      <c r="U343" s="21" t="str">
        <f>IFERROR(IF(INDEX(data_mthly!V:V,MATCH($C343,data_mthly!$E:$E,0),1)=0,"",INDEX(data_mthly!V:V,MATCH($C343,data_mthly!$E:$E,0),1)),"")</f>
        <v/>
      </c>
      <c r="V343" s="86" t="str">
        <f>IFERROR(IF(INDEX(data_mthly!W:W,MATCH($C343,data_mthly!$E:$E,0),1)=0,"",INDEX(data_mthly!W:W,MATCH($C343,data_mthly!$E:$E,0),1)),"")</f>
        <v/>
      </c>
      <c r="W343" s="160" t="str">
        <f t="shared" si="32"/>
        <v/>
      </c>
      <c r="X343" s="21" t="str">
        <f>IFERROR(IF(INDEX(data_mthly!Y:Y,MATCH($C343,data_mthly!$E:$E,0),1)=0,"",INDEX(data_mthly!Y:Y,MATCH($C343,data_mthly!$E:$E,0),1)),"")</f>
        <v/>
      </c>
      <c r="Y343" s="145" t="str">
        <f>IFERROR(IF(INDEX(data_mthly!Z:Z,MATCH($C343,data_mthly!$E:$E,0),1)=0,"",INDEX(data_mthly!Z:Z,MATCH($C343,data_mthly!$E:$E,0),1)),"")</f>
        <v/>
      </c>
      <c r="Z343" s="21" t="str">
        <f>IFERROR(IF(INDEX(data_mthly!AA:AA,MATCH($C343,data_mthly!$E:$E,0),1)=0,"",INDEX(data_mthly!AA:AA,MATCH($C343,data_mthly!$E:$E,0),1)),"")</f>
        <v/>
      </c>
      <c r="AA343" s="21" t="str">
        <f>IFERROR(IF(INDEX(data_mthly!AB:AB,MATCH($C343,data_mthly!$E:$E,0),1)=0,"",INDEX(data_mthly!AB:AB,MATCH($C343,data_mthly!$E:$E,0),1)),"")</f>
        <v/>
      </c>
      <c r="AB343" s="145" t="str">
        <f>IFERROR(IF(INDEX(data_mthly!AC:AC,MATCH($C343,data_mthly!$E:$E,0),1)=0,"",INDEX(data_mthly!AC:AC,MATCH($C343,data_mthly!$E:$E,0),1)),"")</f>
        <v/>
      </c>
      <c r="AC343" s="21" t="str">
        <f>IFERROR(IF(INDEX(data_mthly!AD:AD,MATCH($C343,data_mthly!$E:$E,0),1)=0,"",INDEX(data_mthly!AD:AD,MATCH($C343,data_mthly!$E:$E,0),1)),"")</f>
        <v/>
      </c>
      <c r="AD343" s="21" t="str">
        <f>IFERROR(IF(INDEX(data_mthly!AE:AE,MATCH($C343,data_mthly!$E:$E,0),1)=0,"",INDEX(data_mthly!AE:AE,MATCH($C343,data_mthly!$E:$E,0),1)),"")</f>
        <v/>
      </c>
      <c r="AE343" s="86" t="str">
        <f>IFERROR(IF(INDEX(data_mthly!AF:AF,MATCH($C343,data_mthly!$E:$E,0),1)=0,"",INDEX(data_mthly!AF:AF,MATCH($C343,data_mthly!$E:$E,0),1)),"")</f>
        <v/>
      </c>
      <c r="AG343" s="88">
        <f t="shared" si="33"/>
        <v>1</v>
      </c>
    </row>
    <row r="344" spans="1:33" ht="15.5">
      <c r="A344" s="88" t="str">
        <f t="shared" si="31"/>
        <v/>
      </c>
      <c r="B344" s="89" t="str">
        <f>IFERROR(IF(INDEX(data_mthly!C:C,MATCH($C344,data_mthly!$E:$E,0),1)=0,"",INDEX(data_mthly!C:C,MATCH($C344,data_mthly!$E:$E,0),1)),"")</f>
        <v/>
      </c>
      <c r="C344" s="112" t="str">
        <f t="shared" si="30"/>
        <v/>
      </c>
      <c r="D344" s="155" t="str">
        <f>IFERROR(IF(INDEX(data_mthly!F:F,MATCH($C344,data_mthly!$E:$E,0),1)=0,"",INDEX(data_mthly!F:F,MATCH($C344,data_mthly!$E:$E,0),1)),"")</f>
        <v/>
      </c>
      <c r="E344" s="21" t="str">
        <f>IFERROR(IF(INDEX(data_mthly!G:G,MATCH($C344,data_mthly!$E:$E,0),1)=0,"",INDEX(data_mthly!G:G,MATCH($C344,data_mthly!$E:$E,0),1)),"")</f>
        <v/>
      </c>
      <c r="F344" s="145" t="str">
        <f>IFERROR(IF(INDEX(data_mthly!H:H,MATCH($C344,data_mthly!$E:$E,0),1)=0,"",INDEX(data_mthly!H:H,MATCH($C344,data_mthly!$E:$E,0),1)),"")</f>
        <v/>
      </c>
      <c r="G344" s="145" t="str">
        <f>IFERROR(IF(INDEX(data_mthly!I:I,MATCH($C344,data_mthly!$E:$E,0),1)=0,"",INDEX(data_mthly!I:I,MATCH($C344,data_mthly!$E:$E,0),1)),"")</f>
        <v/>
      </c>
      <c r="H344" s="21" t="str">
        <f>IFERROR(IF(INDEX(data_mthly!J:J,MATCH($C344,data_mthly!$E:$E,0),1)=0,"",INDEX(data_mthly!J:J,MATCH($C344,data_mthly!$E:$E,0),1)),"")</f>
        <v/>
      </c>
      <c r="I344" s="145" t="str">
        <f>IFERROR(IF(INDEX(data_mthly!K:K,MATCH($C344,data_mthly!$E:$E,0),1)=0,"",INDEX(data_mthly!K:K,MATCH($C344,data_mthly!$E:$E,0),1)),"")</f>
        <v/>
      </c>
      <c r="J344" s="145" t="str">
        <f>IFERROR(IF(INDEX(data_mthly!L:L,MATCH($C344,data_mthly!$E:$E,0),1)=0,"",INDEX(data_mthly!L:L,MATCH($C344,data_mthly!$E:$E,0),1)),"")</f>
        <v/>
      </c>
      <c r="K344" s="21" t="str">
        <f>IFERROR(IF(INDEX(data_mthly!M:M,MATCH($C344,data_mthly!$E:$E,0),1)=0,"",INDEX(data_mthly!M:M,MATCH($C344,data_mthly!$E:$E,0),1)),"")</f>
        <v/>
      </c>
      <c r="L344" s="86" t="str">
        <f>IFERROR(IF(INDEX(data_mthly!N:N,MATCH($C344,data_mthly!$E:$E,0),1)=0,"",INDEX(data_mthly!N:N,MATCH($C344,data_mthly!$E:$E,0),1)),"")</f>
        <v/>
      </c>
      <c r="M344" s="159"/>
      <c r="N344" s="155" t="str">
        <f>IFERROR(IF(INDEX(data_mthly!O:O,MATCH($C344,data_mthly!$E:$E,0),1)=0,"",INDEX(data_mthly!O:O,MATCH($C344,data_mthly!$E:$E,0),1)),"")</f>
        <v/>
      </c>
      <c r="O344" s="21" t="str">
        <f>IFERROR(IF(INDEX(data_mthly!P:P,MATCH($C344,data_mthly!$E:$E,0),1)=0,"",INDEX(data_mthly!P:P,MATCH($C344,data_mthly!$E:$E,0),1)),"")</f>
        <v/>
      </c>
      <c r="P344" s="145" t="str">
        <f>IFERROR(IF(INDEX(data_mthly!Q:Q,MATCH($C344,data_mthly!$E:$E,0),1)=0,"",INDEX(data_mthly!Q:Q,MATCH($C344,data_mthly!$E:$E,0),1)),"")</f>
        <v/>
      </c>
      <c r="Q344" s="145" t="str">
        <f>IFERROR(IF(INDEX(data_mthly!R:R,MATCH($C344,data_mthly!$E:$E,0),1)=0,"",INDEX(data_mthly!R:R,MATCH($C344,data_mthly!$E:$E,0),1)),"")</f>
        <v/>
      </c>
      <c r="R344" s="21" t="str">
        <f>IFERROR(IF(INDEX(data_mthly!S:S,MATCH($C344,data_mthly!$E:$E,0),1)=0,"",INDEX(data_mthly!S:S,MATCH($C344,data_mthly!$E:$E,0),1)),"")</f>
        <v/>
      </c>
      <c r="S344" s="145" t="str">
        <f>IFERROR(IF(INDEX(data_mthly!T:T,MATCH($C344,data_mthly!$E:$E,0),1)=0,"",INDEX(data_mthly!T:T,MATCH($C344,data_mthly!$E:$E,0),1)),"")</f>
        <v/>
      </c>
      <c r="T344" s="145" t="str">
        <f>IFERROR(IF(INDEX(data_mthly!U:U,MATCH($C344,data_mthly!$E:$E,0),1)=0,"",INDEX(data_mthly!U:U,MATCH($C344,data_mthly!$E:$E,0),1)),"")</f>
        <v/>
      </c>
      <c r="U344" s="21" t="str">
        <f>IFERROR(IF(INDEX(data_mthly!V:V,MATCH($C344,data_mthly!$E:$E,0),1)=0,"",INDEX(data_mthly!V:V,MATCH($C344,data_mthly!$E:$E,0),1)),"")</f>
        <v/>
      </c>
      <c r="V344" s="86" t="str">
        <f>IFERROR(IF(INDEX(data_mthly!W:W,MATCH($C344,data_mthly!$E:$E,0),1)=0,"",INDEX(data_mthly!W:W,MATCH($C344,data_mthly!$E:$E,0),1)),"")</f>
        <v/>
      </c>
      <c r="W344" s="160" t="str">
        <f t="shared" si="32"/>
        <v/>
      </c>
      <c r="X344" s="21" t="str">
        <f>IFERROR(IF(INDEX(data_mthly!Y:Y,MATCH($C344,data_mthly!$E:$E,0),1)=0,"",INDEX(data_mthly!Y:Y,MATCH($C344,data_mthly!$E:$E,0),1)),"")</f>
        <v/>
      </c>
      <c r="Y344" s="145" t="str">
        <f>IFERROR(IF(INDEX(data_mthly!Z:Z,MATCH($C344,data_mthly!$E:$E,0),1)=0,"",INDEX(data_mthly!Z:Z,MATCH($C344,data_mthly!$E:$E,0),1)),"")</f>
        <v/>
      </c>
      <c r="Z344" s="21" t="str">
        <f>IFERROR(IF(INDEX(data_mthly!AA:AA,MATCH($C344,data_mthly!$E:$E,0),1)=0,"",INDEX(data_mthly!AA:AA,MATCH($C344,data_mthly!$E:$E,0),1)),"")</f>
        <v/>
      </c>
      <c r="AA344" s="21" t="str">
        <f>IFERROR(IF(INDEX(data_mthly!AB:AB,MATCH($C344,data_mthly!$E:$E,0),1)=0,"",INDEX(data_mthly!AB:AB,MATCH($C344,data_mthly!$E:$E,0),1)),"")</f>
        <v/>
      </c>
      <c r="AB344" s="145" t="str">
        <f>IFERROR(IF(INDEX(data_mthly!AC:AC,MATCH($C344,data_mthly!$E:$E,0),1)=0,"",INDEX(data_mthly!AC:AC,MATCH($C344,data_mthly!$E:$E,0),1)),"")</f>
        <v/>
      </c>
      <c r="AC344" s="21" t="str">
        <f>IFERROR(IF(INDEX(data_mthly!AD:AD,MATCH($C344,data_mthly!$E:$E,0),1)=0,"",INDEX(data_mthly!AD:AD,MATCH($C344,data_mthly!$E:$E,0),1)),"")</f>
        <v/>
      </c>
      <c r="AD344" s="21" t="str">
        <f>IFERROR(IF(INDEX(data_mthly!AE:AE,MATCH($C344,data_mthly!$E:$E,0),1)=0,"",INDEX(data_mthly!AE:AE,MATCH($C344,data_mthly!$E:$E,0),1)),"")</f>
        <v/>
      </c>
      <c r="AE344" s="86" t="str">
        <f>IFERROR(IF(INDEX(data_mthly!AF:AF,MATCH($C344,data_mthly!$E:$E,0),1)=0,"",INDEX(data_mthly!AF:AF,MATCH($C344,data_mthly!$E:$E,0),1)),"")</f>
        <v/>
      </c>
      <c r="AG344" s="88">
        <f t="shared" si="33"/>
        <v>2</v>
      </c>
    </row>
    <row r="345" spans="1:33" ht="15.5">
      <c r="A345" s="88" t="str">
        <f t="shared" si="31"/>
        <v/>
      </c>
      <c r="B345" s="89" t="str">
        <f>IFERROR(IF(INDEX(data_mthly!C:C,MATCH($C345,data_mthly!$E:$E,0),1)=0,"",INDEX(data_mthly!C:C,MATCH($C345,data_mthly!$E:$E,0),1)),"")</f>
        <v/>
      </c>
      <c r="C345" s="112" t="str">
        <f t="shared" si="30"/>
        <v/>
      </c>
      <c r="D345" s="155" t="str">
        <f>IFERROR(IF(INDEX(data_mthly!F:F,MATCH($C345,data_mthly!$E:$E,0),1)=0,"",INDEX(data_mthly!F:F,MATCH($C345,data_mthly!$E:$E,0),1)),"")</f>
        <v/>
      </c>
      <c r="E345" s="21" t="str">
        <f>IFERROR(IF(INDEX(data_mthly!G:G,MATCH($C345,data_mthly!$E:$E,0),1)=0,"",INDEX(data_mthly!G:G,MATCH($C345,data_mthly!$E:$E,0),1)),"")</f>
        <v/>
      </c>
      <c r="F345" s="145" t="str">
        <f>IFERROR(IF(INDEX(data_mthly!H:H,MATCH($C345,data_mthly!$E:$E,0),1)=0,"",INDEX(data_mthly!H:H,MATCH($C345,data_mthly!$E:$E,0),1)),"")</f>
        <v/>
      </c>
      <c r="G345" s="145" t="str">
        <f>IFERROR(IF(INDEX(data_mthly!I:I,MATCH($C345,data_mthly!$E:$E,0),1)=0,"",INDEX(data_mthly!I:I,MATCH($C345,data_mthly!$E:$E,0),1)),"")</f>
        <v/>
      </c>
      <c r="H345" s="21" t="str">
        <f>IFERROR(IF(INDEX(data_mthly!J:J,MATCH($C345,data_mthly!$E:$E,0),1)=0,"",INDEX(data_mthly!J:J,MATCH($C345,data_mthly!$E:$E,0),1)),"")</f>
        <v/>
      </c>
      <c r="I345" s="145" t="str">
        <f>IFERROR(IF(INDEX(data_mthly!K:K,MATCH($C345,data_mthly!$E:$E,0),1)=0,"",INDEX(data_mthly!K:K,MATCH($C345,data_mthly!$E:$E,0),1)),"")</f>
        <v/>
      </c>
      <c r="J345" s="145" t="str">
        <f>IFERROR(IF(INDEX(data_mthly!L:L,MATCH($C345,data_mthly!$E:$E,0),1)=0,"",INDEX(data_mthly!L:L,MATCH($C345,data_mthly!$E:$E,0),1)),"")</f>
        <v/>
      </c>
      <c r="K345" s="21" t="str">
        <f>IFERROR(IF(INDEX(data_mthly!M:M,MATCH($C345,data_mthly!$E:$E,0),1)=0,"",INDEX(data_mthly!M:M,MATCH($C345,data_mthly!$E:$E,0),1)),"")</f>
        <v/>
      </c>
      <c r="L345" s="86" t="str">
        <f>IFERROR(IF(INDEX(data_mthly!N:N,MATCH($C345,data_mthly!$E:$E,0),1)=0,"",INDEX(data_mthly!N:N,MATCH($C345,data_mthly!$E:$E,0),1)),"")</f>
        <v/>
      </c>
      <c r="M345" s="159"/>
      <c r="N345" s="155" t="str">
        <f>IFERROR(IF(INDEX(data_mthly!O:O,MATCH($C345,data_mthly!$E:$E,0),1)=0,"",INDEX(data_mthly!O:O,MATCH($C345,data_mthly!$E:$E,0),1)),"")</f>
        <v/>
      </c>
      <c r="O345" s="21" t="str">
        <f>IFERROR(IF(INDEX(data_mthly!P:P,MATCH($C345,data_mthly!$E:$E,0),1)=0,"",INDEX(data_mthly!P:P,MATCH($C345,data_mthly!$E:$E,0),1)),"")</f>
        <v/>
      </c>
      <c r="P345" s="145" t="str">
        <f>IFERROR(IF(INDEX(data_mthly!Q:Q,MATCH($C345,data_mthly!$E:$E,0),1)=0,"",INDEX(data_mthly!Q:Q,MATCH($C345,data_mthly!$E:$E,0),1)),"")</f>
        <v/>
      </c>
      <c r="Q345" s="145" t="str">
        <f>IFERROR(IF(INDEX(data_mthly!R:R,MATCH($C345,data_mthly!$E:$E,0),1)=0,"",INDEX(data_mthly!R:R,MATCH($C345,data_mthly!$E:$E,0),1)),"")</f>
        <v/>
      </c>
      <c r="R345" s="21" t="str">
        <f>IFERROR(IF(INDEX(data_mthly!S:S,MATCH($C345,data_mthly!$E:$E,0),1)=0,"",INDEX(data_mthly!S:S,MATCH($C345,data_mthly!$E:$E,0),1)),"")</f>
        <v/>
      </c>
      <c r="S345" s="145" t="str">
        <f>IFERROR(IF(INDEX(data_mthly!T:T,MATCH($C345,data_mthly!$E:$E,0),1)=0,"",INDEX(data_mthly!T:T,MATCH($C345,data_mthly!$E:$E,0),1)),"")</f>
        <v/>
      </c>
      <c r="T345" s="145" t="str">
        <f>IFERROR(IF(INDEX(data_mthly!U:U,MATCH($C345,data_mthly!$E:$E,0),1)=0,"",INDEX(data_mthly!U:U,MATCH($C345,data_mthly!$E:$E,0),1)),"")</f>
        <v/>
      </c>
      <c r="U345" s="21" t="str">
        <f>IFERROR(IF(INDEX(data_mthly!V:V,MATCH($C345,data_mthly!$E:$E,0),1)=0,"",INDEX(data_mthly!V:V,MATCH($C345,data_mthly!$E:$E,0),1)),"")</f>
        <v/>
      </c>
      <c r="V345" s="86" t="str">
        <f>IFERROR(IF(INDEX(data_mthly!W:W,MATCH($C345,data_mthly!$E:$E,0),1)=0,"",INDEX(data_mthly!W:W,MATCH($C345,data_mthly!$E:$E,0),1)),"")</f>
        <v/>
      </c>
      <c r="W345" s="160" t="str">
        <f t="shared" si="32"/>
        <v/>
      </c>
      <c r="X345" s="21" t="str">
        <f>IFERROR(IF(INDEX(data_mthly!Y:Y,MATCH($C345,data_mthly!$E:$E,0),1)=0,"",INDEX(data_mthly!Y:Y,MATCH($C345,data_mthly!$E:$E,0),1)),"")</f>
        <v/>
      </c>
      <c r="Y345" s="145" t="str">
        <f>IFERROR(IF(INDEX(data_mthly!Z:Z,MATCH($C345,data_mthly!$E:$E,0),1)=0,"",INDEX(data_mthly!Z:Z,MATCH($C345,data_mthly!$E:$E,0),1)),"")</f>
        <v/>
      </c>
      <c r="Z345" s="21" t="str">
        <f>IFERROR(IF(INDEX(data_mthly!AA:AA,MATCH($C345,data_mthly!$E:$E,0),1)=0,"",INDEX(data_mthly!AA:AA,MATCH($C345,data_mthly!$E:$E,0),1)),"")</f>
        <v/>
      </c>
      <c r="AA345" s="21" t="str">
        <f>IFERROR(IF(INDEX(data_mthly!AB:AB,MATCH($C345,data_mthly!$E:$E,0),1)=0,"",INDEX(data_mthly!AB:AB,MATCH($C345,data_mthly!$E:$E,0),1)),"")</f>
        <v/>
      </c>
      <c r="AB345" s="145" t="str">
        <f>IFERROR(IF(INDEX(data_mthly!AC:AC,MATCH($C345,data_mthly!$E:$E,0),1)=0,"",INDEX(data_mthly!AC:AC,MATCH($C345,data_mthly!$E:$E,0),1)),"")</f>
        <v/>
      </c>
      <c r="AC345" s="21" t="str">
        <f>IFERROR(IF(INDEX(data_mthly!AD:AD,MATCH($C345,data_mthly!$E:$E,0),1)=0,"",INDEX(data_mthly!AD:AD,MATCH($C345,data_mthly!$E:$E,0),1)),"")</f>
        <v/>
      </c>
      <c r="AD345" s="21" t="str">
        <f>IFERROR(IF(INDEX(data_mthly!AE:AE,MATCH($C345,data_mthly!$E:$E,0),1)=0,"",INDEX(data_mthly!AE:AE,MATCH($C345,data_mthly!$E:$E,0),1)),"")</f>
        <v/>
      </c>
      <c r="AE345" s="86" t="str">
        <f>IFERROR(IF(INDEX(data_mthly!AF:AF,MATCH($C345,data_mthly!$E:$E,0),1)=0,"",INDEX(data_mthly!AF:AF,MATCH($C345,data_mthly!$E:$E,0),1)),"")</f>
        <v/>
      </c>
      <c r="AG345" s="88">
        <f t="shared" si="33"/>
        <v>1</v>
      </c>
    </row>
    <row r="346" spans="1:33" ht="15.5">
      <c r="A346" s="88" t="str">
        <f t="shared" si="31"/>
        <v/>
      </c>
      <c r="B346" s="89" t="str">
        <f>IFERROR(IF(INDEX(data_mthly!C:C,MATCH($C346,data_mthly!$E:$E,0),1)=0,"",INDEX(data_mthly!C:C,MATCH($C346,data_mthly!$E:$E,0),1)),"")</f>
        <v/>
      </c>
      <c r="C346" s="112" t="str">
        <f t="shared" si="30"/>
        <v/>
      </c>
      <c r="D346" s="155" t="str">
        <f>IFERROR(IF(INDEX(data_mthly!F:F,MATCH($C346,data_mthly!$E:$E,0),1)=0,"",INDEX(data_mthly!F:F,MATCH($C346,data_mthly!$E:$E,0),1)),"")</f>
        <v/>
      </c>
      <c r="E346" s="21" t="str">
        <f>IFERROR(IF(INDEX(data_mthly!G:G,MATCH($C346,data_mthly!$E:$E,0),1)=0,"",INDEX(data_mthly!G:G,MATCH($C346,data_mthly!$E:$E,0),1)),"")</f>
        <v/>
      </c>
      <c r="F346" s="145" t="str">
        <f>IFERROR(IF(INDEX(data_mthly!H:H,MATCH($C346,data_mthly!$E:$E,0),1)=0,"",INDEX(data_mthly!H:H,MATCH($C346,data_mthly!$E:$E,0),1)),"")</f>
        <v/>
      </c>
      <c r="G346" s="145" t="str">
        <f>IFERROR(IF(INDEX(data_mthly!I:I,MATCH($C346,data_mthly!$E:$E,0),1)=0,"",INDEX(data_mthly!I:I,MATCH($C346,data_mthly!$E:$E,0),1)),"")</f>
        <v/>
      </c>
      <c r="H346" s="21" t="str">
        <f>IFERROR(IF(INDEX(data_mthly!J:J,MATCH($C346,data_mthly!$E:$E,0),1)=0,"",INDEX(data_mthly!J:J,MATCH($C346,data_mthly!$E:$E,0),1)),"")</f>
        <v/>
      </c>
      <c r="I346" s="145" t="str">
        <f>IFERROR(IF(INDEX(data_mthly!K:K,MATCH($C346,data_mthly!$E:$E,0),1)=0,"",INDEX(data_mthly!K:K,MATCH($C346,data_mthly!$E:$E,0),1)),"")</f>
        <v/>
      </c>
      <c r="J346" s="145" t="str">
        <f>IFERROR(IF(INDEX(data_mthly!L:L,MATCH($C346,data_mthly!$E:$E,0),1)=0,"",INDEX(data_mthly!L:L,MATCH($C346,data_mthly!$E:$E,0),1)),"")</f>
        <v/>
      </c>
      <c r="K346" s="21" t="str">
        <f>IFERROR(IF(INDEX(data_mthly!M:M,MATCH($C346,data_mthly!$E:$E,0),1)=0,"",INDEX(data_mthly!M:M,MATCH($C346,data_mthly!$E:$E,0),1)),"")</f>
        <v/>
      </c>
      <c r="L346" s="86" t="str">
        <f>IFERROR(IF(INDEX(data_mthly!N:N,MATCH($C346,data_mthly!$E:$E,0),1)=0,"",INDEX(data_mthly!N:N,MATCH($C346,data_mthly!$E:$E,0),1)),"")</f>
        <v/>
      </c>
      <c r="M346" s="159"/>
      <c r="N346" s="155" t="str">
        <f>IFERROR(IF(INDEX(data_mthly!O:O,MATCH($C346,data_mthly!$E:$E,0),1)=0,"",INDEX(data_mthly!O:O,MATCH($C346,data_mthly!$E:$E,0),1)),"")</f>
        <v/>
      </c>
      <c r="O346" s="21" t="str">
        <f>IFERROR(IF(INDEX(data_mthly!P:P,MATCH($C346,data_mthly!$E:$E,0),1)=0,"",INDEX(data_mthly!P:P,MATCH($C346,data_mthly!$E:$E,0),1)),"")</f>
        <v/>
      </c>
      <c r="P346" s="145" t="str">
        <f>IFERROR(IF(INDEX(data_mthly!Q:Q,MATCH($C346,data_mthly!$E:$E,0),1)=0,"",INDEX(data_mthly!Q:Q,MATCH($C346,data_mthly!$E:$E,0),1)),"")</f>
        <v/>
      </c>
      <c r="Q346" s="145" t="str">
        <f>IFERROR(IF(INDEX(data_mthly!R:R,MATCH($C346,data_mthly!$E:$E,0),1)=0,"",INDEX(data_mthly!R:R,MATCH($C346,data_mthly!$E:$E,0),1)),"")</f>
        <v/>
      </c>
      <c r="R346" s="21" t="str">
        <f>IFERROR(IF(INDEX(data_mthly!S:S,MATCH($C346,data_mthly!$E:$E,0),1)=0,"",INDEX(data_mthly!S:S,MATCH($C346,data_mthly!$E:$E,0),1)),"")</f>
        <v/>
      </c>
      <c r="S346" s="145" t="str">
        <f>IFERROR(IF(INDEX(data_mthly!T:T,MATCH($C346,data_mthly!$E:$E,0),1)=0,"",INDEX(data_mthly!T:T,MATCH($C346,data_mthly!$E:$E,0),1)),"")</f>
        <v/>
      </c>
      <c r="T346" s="145" t="str">
        <f>IFERROR(IF(INDEX(data_mthly!U:U,MATCH($C346,data_mthly!$E:$E,0),1)=0,"",INDEX(data_mthly!U:U,MATCH($C346,data_mthly!$E:$E,0),1)),"")</f>
        <v/>
      </c>
      <c r="U346" s="21" t="str">
        <f>IFERROR(IF(INDEX(data_mthly!V:V,MATCH($C346,data_mthly!$E:$E,0),1)=0,"",INDEX(data_mthly!V:V,MATCH($C346,data_mthly!$E:$E,0),1)),"")</f>
        <v/>
      </c>
      <c r="V346" s="86" t="str">
        <f>IFERROR(IF(INDEX(data_mthly!W:W,MATCH($C346,data_mthly!$E:$E,0),1)=0,"",INDEX(data_mthly!W:W,MATCH($C346,data_mthly!$E:$E,0),1)),"")</f>
        <v/>
      </c>
      <c r="W346" s="160" t="str">
        <f t="shared" si="32"/>
        <v/>
      </c>
      <c r="X346" s="21" t="str">
        <f>IFERROR(IF(INDEX(data_mthly!Y:Y,MATCH($C346,data_mthly!$E:$E,0),1)=0,"",INDEX(data_mthly!Y:Y,MATCH($C346,data_mthly!$E:$E,0),1)),"")</f>
        <v/>
      </c>
      <c r="Y346" s="145" t="str">
        <f>IFERROR(IF(INDEX(data_mthly!Z:Z,MATCH($C346,data_mthly!$E:$E,0),1)=0,"",INDEX(data_mthly!Z:Z,MATCH($C346,data_mthly!$E:$E,0),1)),"")</f>
        <v/>
      </c>
      <c r="Z346" s="21" t="str">
        <f>IFERROR(IF(INDEX(data_mthly!AA:AA,MATCH($C346,data_mthly!$E:$E,0),1)=0,"",INDEX(data_mthly!AA:AA,MATCH($C346,data_mthly!$E:$E,0),1)),"")</f>
        <v/>
      </c>
      <c r="AA346" s="21" t="str">
        <f>IFERROR(IF(INDEX(data_mthly!AB:AB,MATCH($C346,data_mthly!$E:$E,0),1)=0,"",INDEX(data_mthly!AB:AB,MATCH($C346,data_mthly!$E:$E,0),1)),"")</f>
        <v/>
      </c>
      <c r="AB346" s="145" t="str">
        <f>IFERROR(IF(INDEX(data_mthly!AC:AC,MATCH($C346,data_mthly!$E:$E,0),1)=0,"",INDEX(data_mthly!AC:AC,MATCH($C346,data_mthly!$E:$E,0),1)),"")</f>
        <v/>
      </c>
      <c r="AC346" s="21" t="str">
        <f>IFERROR(IF(INDEX(data_mthly!AD:AD,MATCH($C346,data_mthly!$E:$E,0),1)=0,"",INDEX(data_mthly!AD:AD,MATCH($C346,data_mthly!$E:$E,0),1)),"")</f>
        <v/>
      </c>
      <c r="AD346" s="21" t="str">
        <f>IFERROR(IF(INDEX(data_mthly!AE:AE,MATCH($C346,data_mthly!$E:$E,0),1)=0,"",INDEX(data_mthly!AE:AE,MATCH($C346,data_mthly!$E:$E,0),1)),"")</f>
        <v/>
      </c>
      <c r="AE346" s="86" t="str">
        <f>IFERROR(IF(INDEX(data_mthly!AF:AF,MATCH($C346,data_mthly!$E:$E,0),1)=0,"",INDEX(data_mthly!AF:AF,MATCH($C346,data_mthly!$E:$E,0),1)),"")</f>
        <v/>
      </c>
      <c r="AG346" s="88">
        <f t="shared" si="33"/>
        <v>2</v>
      </c>
    </row>
    <row r="347" spans="1:33" ht="15.5">
      <c r="A347" s="88" t="str">
        <f t="shared" si="31"/>
        <v/>
      </c>
      <c r="B347" s="89" t="str">
        <f>IFERROR(IF(INDEX(data_mthly!C:C,MATCH($C347,data_mthly!$E:$E,0),1)=0,"",INDEX(data_mthly!C:C,MATCH($C347,data_mthly!$E:$E,0),1)),"")</f>
        <v/>
      </c>
      <c r="C347" s="112" t="str">
        <f t="shared" si="30"/>
        <v/>
      </c>
      <c r="D347" s="155" t="str">
        <f>IFERROR(IF(INDEX(data_mthly!F:F,MATCH($C347,data_mthly!$E:$E,0),1)=0,"",INDEX(data_mthly!F:F,MATCH($C347,data_mthly!$E:$E,0),1)),"")</f>
        <v/>
      </c>
      <c r="E347" s="21" t="str">
        <f>IFERROR(IF(INDEX(data_mthly!G:G,MATCH($C347,data_mthly!$E:$E,0),1)=0,"",INDEX(data_mthly!G:G,MATCH($C347,data_mthly!$E:$E,0),1)),"")</f>
        <v/>
      </c>
      <c r="F347" s="145" t="str">
        <f>IFERROR(IF(INDEX(data_mthly!H:H,MATCH($C347,data_mthly!$E:$E,0),1)=0,"",INDEX(data_mthly!H:H,MATCH($C347,data_mthly!$E:$E,0),1)),"")</f>
        <v/>
      </c>
      <c r="G347" s="145" t="str">
        <f>IFERROR(IF(INDEX(data_mthly!I:I,MATCH($C347,data_mthly!$E:$E,0),1)=0,"",INDEX(data_mthly!I:I,MATCH($C347,data_mthly!$E:$E,0),1)),"")</f>
        <v/>
      </c>
      <c r="H347" s="21" t="str">
        <f>IFERROR(IF(INDEX(data_mthly!J:J,MATCH($C347,data_mthly!$E:$E,0),1)=0,"",INDEX(data_mthly!J:J,MATCH($C347,data_mthly!$E:$E,0),1)),"")</f>
        <v/>
      </c>
      <c r="I347" s="145" t="str">
        <f>IFERROR(IF(INDEX(data_mthly!K:K,MATCH($C347,data_mthly!$E:$E,0),1)=0,"",INDEX(data_mthly!K:K,MATCH($C347,data_mthly!$E:$E,0),1)),"")</f>
        <v/>
      </c>
      <c r="J347" s="145" t="str">
        <f>IFERROR(IF(INDEX(data_mthly!L:L,MATCH($C347,data_mthly!$E:$E,0),1)=0,"",INDEX(data_mthly!L:L,MATCH($C347,data_mthly!$E:$E,0),1)),"")</f>
        <v/>
      </c>
      <c r="K347" s="21" t="str">
        <f>IFERROR(IF(INDEX(data_mthly!M:M,MATCH($C347,data_mthly!$E:$E,0),1)=0,"",INDEX(data_mthly!M:M,MATCH($C347,data_mthly!$E:$E,0),1)),"")</f>
        <v/>
      </c>
      <c r="L347" s="86" t="str">
        <f>IFERROR(IF(INDEX(data_mthly!N:N,MATCH($C347,data_mthly!$E:$E,0),1)=0,"",INDEX(data_mthly!N:N,MATCH($C347,data_mthly!$E:$E,0),1)),"")</f>
        <v/>
      </c>
      <c r="M347" s="159"/>
      <c r="N347" s="155" t="str">
        <f>IFERROR(IF(INDEX(data_mthly!O:O,MATCH($C347,data_mthly!$E:$E,0),1)=0,"",INDEX(data_mthly!O:O,MATCH($C347,data_mthly!$E:$E,0),1)),"")</f>
        <v/>
      </c>
      <c r="O347" s="21" t="str">
        <f>IFERROR(IF(INDEX(data_mthly!P:P,MATCH($C347,data_mthly!$E:$E,0),1)=0,"",INDEX(data_mthly!P:P,MATCH($C347,data_mthly!$E:$E,0),1)),"")</f>
        <v/>
      </c>
      <c r="P347" s="145" t="str">
        <f>IFERROR(IF(INDEX(data_mthly!Q:Q,MATCH($C347,data_mthly!$E:$E,0),1)=0,"",INDEX(data_mthly!Q:Q,MATCH($C347,data_mthly!$E:$E,0),1)),"")</f>
        <v/>
      </c>
      <c r="Q347" s="145" t="str">
        <f>IFERROR(IF(INDEX(data_mthly!R:R,MATCH($C347,data_mthly!$E:$E,0),1)=0,"",INDEX(data_mthly!R:R,MATCH($C347,data_mthly!$E:$E,0),1)),"")</f>
        <v/>
      </c>
      <c r="R347" s="21" t="str">
        <f>IFERROR(IF(INDEX(data_mthly!S:S,MATCH($C347,data_mthly!$E:$E,0),1)=0,"",INDEX(data_mthly!S:S,MATCH($C347,data_mthly!$E:$E,0),1)),"")</f>
        <v/>
      </c>
      <c r="S347" s="145" t="str">
        <f>IFERROR(IF(INDEX(data_mthly!T:T,MATCH($C347,data_mthly!$E:$E,0),1)=0,"",INDEX(data_mthly!T:T,MATCH($C347,data_mthly!$E:$E,0),1)),"")</f>
        <v/>
      </c>
      <c r="T347" s="145" t="str">
        <f>IFERROR(IF(INDEX(data_mthly!U:U,MATCH($C347,data_mthly!$E:$E,0),1)=0,"",INDEX(data_mthly!U:U,MATCH($C347,data_mthly!$E:$E,0),1)),"")</f>
        <v/>
      </c>
      <c r="U347" s="21" t="str">
        <f>IFERROR(IF(INDEX(data_mthly!V:V,MATCH($C347,data_mthly!$E:$E,0),1)=0,"",INDEX(data_mthly!V:V,MATCH($C347,data_mthly!$E:$E,0),1)),"")</f>
        <v/>
      </c>
      <c r="V347" s="86" t="str">
        <f>IFERROR(IF(INDEX(data_mthly!W:W,MATCH($C347,data_mthly!$E:$E,0),1)=0,"",INDEX(data_mthly!W:W,MATCH($C347,data_mthly!$E:$E,0),1)),"")</f>
        <v/>
      </c>
      <c r="W347" s="160" t="str">
        <f t="shared" si="32"/>
        <v/>
      </c>
      <c r="X347" s="21" t="str">
        <f>IFERROR(IF(INDEX(data_mthly!Y:Y,MATCH($C347,data_mthly!$E:$E,0),1)=0,"",INDEX(data_mthly!Y:Y,MATCH($C347,data_mthly!$E:$E,0),1)),"")</f>
        <v/>
      </c>
      <c r="Y347" s="145" t="str">
        <f>IFERROR(IF(INDEX(data_mthly!Z:Z,MATCH($C347,data_mthly!$E:$E,0),1)=0,"",INDEX(data_mthly!Z:Z,MATCH($C347,data_mthly!$E:$E,0),1)),"")</f>
        <v/>
      </c>
      <c r="Z347" s="21" t="str">
        <f>IFERROR(IF(INDEX(data_mthly!AA:AA,MATCH($C347,data_mthly!$E:$E,0),1)=0,"",INDEX(data_mthly!AA:AA,MATCH($C347,data_mthly!$E:$E,0),1)),"")</f>
        <v/>
      </c>
      <c r="AA347" s="21" t="str">
        <f>IFERROR(IF(INDEX(data_mthly!AB:AB,MATCH($C347,data_mthly!$E:$E,0),1)=0,"",INDEX(data_mthly!AB:AB,MATCH($C347,data_mthly!$E:$E,0),1)),"")</f>
        <v/>
      </c>
      <c r="AB347" s="145" t="str">
        <f>IFERROR(IF(INDEX(data_mthly!AC:AC,MATCH($C347,data_mthly!$E:$E,0),1)=0,"",INDEX(data_mthly!AC:AC,MATCH($C347,data_mthly!$E:$E,0),1)),"")</f>
        <v/>
      </c>
      <c r="AC347" s="21" t="str">
        <f>IFERROR(IF(INDEX(data_mthly!AD:AD,MATCH($C347,data_mthly!$E:$E,0),1)=0,"",INDEX(data_mthly!AD:AD,MATCH($C347,data_mthly!$E:$E,0),1)),"")</f>
        <v/>
      </c>
      <c r="AD347" s="21" t="str">
        <f>IFERROR(IF(INDEX(data_mthly!AE:AE,MATCH($C347,data_mthly!$E:$E,0),1)=0,"",INDEX(data_mthly!AE:AE,MATCH($C347,data_mthly!$E:$E,0),1)),"")</f>
        <v/>
      </c>
      <c r="AE347" s="86" t="str">
        <f>IFERROR(IF(INDEX(data_mthly!AF:AF,MATCH($C347,data_mthly!$E:$E,0),1)=0,"",INDEX(data_mthly!AF:AF,MATCH($C347,data_mthly!$E:$E,0),1)),"")</f>
        <v/>
      </c>
      <c r="AG347" s="88">
        <f t="shared" si="33"/>
        <v>1</v>
      </c>
    </row>
    <row r="348" spans="1:33" ht="15.5">
      <c r="A348" s="88" t="str">
        <f t="shared" si="31"/>
        <v/>
      </c>
      <c r="B348" s="89" t="str">
        <f>IFERROR(IF(INDEX(data_mthly!C:C,MATCH($C348,data_mthly!$E:$E,0),1)=0,"",INDEX(data_mthly!C:C,MATCH($C348,data_mthly!$E:$E,0),1)),"")</f>
        <v/>
      </c>
      <c r="C348" s="112" t="str">
        <f t="shared" si="30"/>
        <v/>
      </c>
      <c r="D348" s="155" t="str">
        <f>IFERROR(IF(INDEX(data_mthly!F:F,MATCH($C348,data_mthly!$E:$E,0),1)=0,"",INDEX(data_mthly!F:F,MATCH($C348,data_mthly!$E:$E,0),1)),"")</f>
        <v/>
      </c>
      <c r="E348" s="21" t="str">
        <f>IFERROR(IF(INDEX(data_mthly!G:G,MATCH($C348,data_mthly!$E:$E,0),1)=0,"",INDEX(data_mthly!G:G,MATCH($C348,data_mthly!$E:$E,0),1)),"")</f>
        <v/>
      </c>
      <c r="F348" s="145" t="str">
        <f>IFERROR(IF(INDEX(data_mthly!H:H,MATCH($C348,data_mthly!$E:$E,0),1)=0,"",INDEX(data_mthly!H:H,MATCH($C348,data_mthly!$E:$E,0),1)),"")</f>
        <v/>
      </c>
      <c r="G348" s="145" t="str">
        <f>IFERROR(IF(INDEX(data_mthly!I:I,MATCH($C348,data_mthly!$E:$E,0),1)=0,"",INDEX(data_mthly!I:I,MATCH($C348,data_mthly!$E:$E,0),1)),"")</f>
        <v/>
      </c>
      <c r="H348" s="21" t="str">
        <f>IFERROR(IF(INDEX(data_mthly!J:J,MATCH($C348,data_mthly!$E:$E,0),1)=0,"",INDEX(data_mthly!J:J,MATCH($C348,data_mthly!$E:$E,0),1)),"")</f>
        <v/>
      </c>
      <c r="I348" s="145" t="str">
        <f>IFERROR(IF(INDEX(data_mthly!K:K,MATCH($C348,data_mthly!$E:$E,0),1)=0,"",INDEX(data_mthly!K:K,MATCH($C348,data_mthly!$E:$E,0),1)),"")</f>
        <v/>
      </c>
      <c r="J348" s="145" t="str">
        <f>IFERROR(IF(INDEX(data_mthly!L:L,MATCH($C348,data_mthly!$E:$E,0),1)=0,"",INDEX(data_mthly!L:L,MATCH($C348,data_mthly!$E:$E,0),1)),"")</f>
        <v/>
      </c>
      <c r="K348" s="21" t="str">
        <f>IFERROR(IF(INDEX(data_mthly!M:M,MATCH($C348,data_mthly!$E:$E,0),1)=0,"",INDEX(data_mthly!M:M,MATCH($C348,data_mthly!$E:$E,0),1)),"")</f>
        <v/>
      </c>
      <c r="L348" s="86" t="str">
        <f>IFERROR(IF(INDEX(data_mthly!N:N,MATCH($C348,data_mthly!$E:$E,0),1)=0,"",INDEX(data_mthly!N:N,MATCH($C348,data_mthly!$E:$E,0),1)),"")</f>
        <v/>
      </c>
      <c r="M348" s="159"/>
      <c r="N348" s="155" t="str">
        <f>IFERROR(IF(INDEX(data_mthly!O:O,MATCH($C348,data_mthly!$E:$E,0),1)=0,"",INDEX(data_mthly!O:O,MATCH($C348,data_mthly!$E:$E,0),1)),"")</f>
        <v/>
      </c>
      <c r="O348" s="21" t="str">
        <f>IFERROR(IF(INDEX(data_mthly!P:P,MATCH($C348,data_mthly!$E:$E,0),1)=0,"",INDEX(data_mthly!P:P,MATCH($C348,data_mthly!$E:$E,0),1)),"")</f>
        <v/>
      </c>
      <c r="P348" s="145" t="str">
        <f>IFERROR(IF(INDEX(data_mthly!Q:Q,MATCH($C348,data_mthly!$E:$E,0),1)=0,"",INDEX(data_mthly!Q:Q,MATCH($C348,data_mthly!$E:$E,0),1)),"")</f>
        <v/>
      </c>
      <c r="Q348" s="145" t="str">
        <f>IFERROR(IF(INDEX(data_mthly!R:R,MATCH($C348,data_mthly!$E:$E,0),1)=0,"",INDEX(data_mthly!R:R,MATCH($C348,data_mthly!$E:$E,0),1)),"")</f>
        <v/>
      </c>
      <c r="R348" s="21" t="str">
        <f>IFERROR(IF(INDEX(data_mthly!S:S,MATCH($C348,data_mthly!$E:$E,0),1)=0,"",INDEX(data_mthly!S:S,MATCH($C348,data_mthly!$E:$E,0),1)),"")</f>
        <v/>
      </c>
      <c r="S348" s="145" t="str">
        <f>IFERROR(IF(INDEX(data_mthly!T:T,MATCH($C348,data_mthly!$E:$E,0),1)=0,"",INDEX(data_mthly!T:T,MATCH($C348,data_mthly!$E:$E,0),1)),"")</f>
        <v/>
      </c>
      <c r="T348" s="145" t="str">
        <f>IFERROR(IF(INDEX(data_mthly!U:U,MATCH($C348,data_mthly!$E:$E,0),1)=0,"",INDEX(data_mthly!U:U,MATCH($C348,data_mthly!$E:$E,0),1)),"")</f>
        <v/>
      </c>
      <c r="U348" s="21" t="str">
        <f>IFERROR(IF(INDEX(data_mthly!V:V,MATCH($C348,data_mthly!$E:$E,0),1)=0,"",INDEX(data_mthly!V:V,MATCH($C348,data_mthly!$E:$E,0),1)),"")</f>
        <v/>
      </c>
      <c r="V348" s="86" t="str">
        <f>IFERROR(IF(INDEX(data_mthly!W:W,MATCH($C348,data_mthly!$E:$E,0),1)=0,"",INDEX(data_mthly!W:W,MATCH($C348,data_mthly!$E:$E,0),1)),"")</f>
        <v/>
      </c>
      <c r="W348" s="160" t="str">
        <f t="shared" si="32"/>
        <v/>
      </c>
      <c r="X348" s="21" t="str">
        <f>IFERROR(IF(INDEX(data_mthly!Y:Y,MATCH($C348,data_mthly!$E:$E,0),1)=0,"",INDEX(data_mthly!Y:Y,MATCH($C348,data_mthly!$E:$E,0),1)),"")</f>
        <v/>
      </c>
      <c r="Y348" s="145" t="str">
        <f>IFERROR(IF(INDEX(data_mthly!Z:Z,MATCH($C348,data_mthly!$E:$E,0),1)=0,"",INDEX(data_mthly!Z:Z,MATCH($C348,data_mthly!$E:$E,0),1)),"")</f>
        <v/>
      </c>
      <c r="Z348" s="21" t="str">
        <f>IFERROR(IF(INDEX(data_mthly!AA:AA,MATCH($C348,data_mthly!$E:$E,0),1)=0,"",INDEX(data_mthly!AA:AA,MATCH($C348,data_mthly!$E:$E,0),1)),"")</f>
        <v/>
      </c>
      <c r="AA348" s="21" t="str">
        <f>IFERROR(IF(INDEX(data_mthly!AB:AB,MATCH($C348,data_mthly!$E:$E,0),1)=0,"",INDEX(data_mthly!AB:AB,MATCH($C348,data_mthly!$E:$E,0),1)),"")</f>
        <v/>
      </c>
      <c r="AB348" s="145" t="str">
        <f>IFERROR(IF(INDEX(data_mthly!AC:AC,MATCH($C348,data_mthly!$E:$E,0),1)=0,"",INDEX(data_mthly!AC:AC,MATCH($C348,data_mthly!$E:$E,0),1)),"")</f>
        <v/>
      </c>
      <c r="AC348" s="21" t="str">
        <f>IFERROR(IF(INDEX(data_mthly!AD:AD,MATCH($C348,data_mthly!$E:$E,0),1)=0,"",INDEX(data_mthly!AD:AD,MATCH($C348,data_mthly!$E:$E,0),1)),"")</f>
        <v/>
      </c>
      <c r="AD348" s="21" t="str">
        <f>IFERROR(IF(INDEX(data_mthly!AE:AE,MATCH($C348,data_mthly!$E:$E,0),1)=0,"",INDEX(data_mthly!AE:AE,MATCH($C348,data_mthly!$E:$E,0),1)),"")</f>
        <v/>
      </c>
      <c r="AE348" s="86" t="str">
        <f>IFERROR(IF(INDEX(data_mthly!AF:AF,MATCH($C348,data_mthly!$E:$E,0),1)=0,"",INDEX(data_mthly!AF:AF,MATCH($C348,data_mthly!$E:$E,0),1)),"")</f>
        <v/>
      </c>
      <c r="AG348" s="88">
        <f t="shared" si="33"/>
        <v>2</v>
      </c>
    </row>
    <row r="349" spans="1:33" ht="15.5">
      <c r="A349" s="88" t="str">
        <f t="shared" si="31"/>
        <v/>
      </c>
      <c r="B349" s="89" t="str">
        <f>IFERROR(IF(INDEX(data_mthly!C:C,MATCH($C349,data_mthly!$E:$E,0),1)=0,"",INDEX(data_mthly!C:C,MATCH($C349,data_mthly!$E:$E,0),1)),"")</f>
        <v/>
      </c>
      <c r="C349" s="112" t="str">
        <f t="shared" ref="C349:C412" si="34">IF($D$8="","",IFERROR(IF(C348+7&lt;=$D$8,EOMONTH(C348,0)+1,""),""))</f>
        <v/>
      </c>
      <c r="D349" s="155" t="str">
        <f>IFERROR(IF(INDEX(data_mthly!F:F,MATCH($C349,data_mthly!$E:$E,0),1)=0,"",INDEX(data_mthly!F:F,MATCH($C349,data_mthly!$E:$E,0),1)),"")</f>
        <v/>
      </c>
      <c r="E349" s="21" t="str">
        <f>IFERROR(IF(INDEX(data_mthly!G:G,MATCH($C349,data_mthly!$E:$E,0),1)=0,"",INDEX(data_mthly!G:G,MATCH($C349,data_mthly!$E:$E,0),1)),"")</f>
        <v/>
      </c>
      <c r="F349" s="145" t="str">
        <f>IFERROR(IF(INDEX(data_mthly!H:H,MATCH($C349,data_mthly!$E:$E,0),1)=0,"",INDEX(data_mthly!H:H,MATCH($C349,data_mthly!$E:$E,0),1)),"")</f>
        <v/>
      </c>
      <c r="G349" s="145" t="str">
        <f>IFERROR(IF(INDEX(data_mthly!I:I,MATCH($C349,data_mthly!$E:$E,0),1)=0,"",INDEX(data_mthly!I:I,MATCH($C349,data_mthly!$E:$E,0),1)),"")</f>
        <v/>
      </c>
      <c r="H349" s="21" t="str">
        <f>IFERROR(IF(INDEX(data_mthly!J:J,MATCH($C349,data_mthly!$E:$E,0),1)=0,"",INDEX(data_mthly!J:J,MATCH($C349,data_mthly!$E:$E,0),1)),"")</f>
        <v/>
      </c>
      <c r="I349" s="145" t="str">
        <f>IFERROR(IF(INDEX(data_mthly!K:K,MATCH($C349,data_mthly!$E:$E,0),1)=0,"",INDEX(data_mthly!K:K,MATCH($C349,data_mthly!$E:$E,0),1)),"")</f>
        <v/>
      </c>
      <c r="J349" s="145" t="str">
        <f>IFERROR(IF(INDEX(data_mthly!L:L,MATCH($C349,data_mthly!$E:$E,0),1)=0,"",INDEX(data_mthly!L:L,MATCH($C349,data_mthly!$E:$E,0),1)),"")</f>
        <v/>
      </c>
      <c r="K349" s="21" t="str">
        <f>IFERROR(IF(INDEX(data_mthly!M:M,MATCH($C349,data_mthly!$E:$E,0),1)=0,"",INDEX(data_mthly!M:M,MATCH($C349,data_mthly!$E:$E,0),1)),"")</f>
        <v/>
      </c>
      <c r="L349" s="86" t="str">
        <f>IFERROR(IF(INDEX(data_mthly!N:N,MATCH($C349,data_mthly!$E:$E,0),1)=0,"",INDEX(data_mthly!N:N,MATCH($C349,data_mthly!$E:$E,0),1)),"")</f>
        <v/>
      </c>
      <c r="M349" s="159"/>
      <c r="N349" s="155" t="str">
        <f>IFERROR(IF(INDEX(data_mthly!O:O,MATCH($C349,data_mthly!$E:$E,0),1)=0,"",INDEX(data_mthly!O:O,MATCH($C349,data_mthly!$E:$E,0),1)),"")</f>
        <v/>
      </c>
      <c r="O349" s="21" t="str">
        <f>IFERROR(IF(INDEX(data_mthly!P:P,MATCH($C349,data_mthly!$E:$E,0),1)=0,"",INDEX(data_mthly!P:P,MATCH($C349,data_mthly!$E:$E,0),1)),"")</f>
        <v/>
      </c>
      <c r="P349" s="145" t="str">
        <f>IFERROR(IF(INDEX(data_mthly!Q:Q,MATCH($C349,data_mthly!$E:$E,0),1)=0,"",INDEX(data_mthly!Q:Q,MATCH($C349,data_mthly!$E:$E,0),1)),"")</f>
        <v/>
      </c>
      <c r="Q349" s="145" t="str">
        <f>IFERROR(IF(INDEX(data_mthly!R:R,MATCH($C349,data_mthly!$E:$E,0),1)=0,"",INDEX(data_mthly!R:R,MATCH($C349,data_mthly!$E:$E,0),1)),"")</f>
        <v/>
      </c>
      <c r="R349" s="21" t="str">
        <f>IFERROR(IF(INDEX(data_mthly!S:S,MATCH($C349,data_mthly!$E:$E,0),1)=0,"",INDEX(data_mthly!S:S,MATCH($C349,data_mthly!$E:$E,0),1)),"")</f>
        <v/>
      </c>
      <c r="S349" s="145" t="str">
        <f>IFERROR(IF(INDEX(data_mthly!T:T,MATCH($C349,data_mthly!$E:$E,0),1)=0,"",INDEX(data_mthly!T:T,MATCH($C349,data_mthly!$E:$E,0),1)),"")</f>
        <v/>
      </c>
      <c r="T349" s="145" t="str">
        <f>IFERROR(IF(INDEX(data_mthly!U:U,MATCH($C349,data_mthly!$E:$E,0),1)=0,"",INDEX(data_mthly!U:U,MATCH($C349,data_mthly!$E:$E,0),1)),"")</f>
        <v/>
      </c>
      <c r="U349" s="21" t="str">
        <f>IFERROR(IF(INDEX(data_mthly!V:V,MATCH($C349,data_mthly!$E:$E,0),1)=0,"",INDEX(data_mthly!V:V,MATCH($C349,data_mthly!$E:$E,0),1)),"")</f>
        <v/>
      </c>
      <c r="V349" s="86" t="str">
        <f>IFERROR(IF(INDEX(data_mthly!W:W,MATCH($C349,data_mthly!$E:$E,0),1)=0,"",INDEX(data_mthly!W:W,MATCH($C349,data_mthly!$E:$E,0),1)),"")</f>
        <v/>
      </c>
      <c r="W349" s="160" t="str">
        <f t="shared" si="32"/>
        <v/>
      </c>
      <c r="X349" s="21" t="str">
        <f>IFERROR(IF(INDEX(data_mthly!Y:Y,MATCH($C349,data_mthly!$E:$E,0),1)=0,"",INDEX(data_mthly!Y:Y,MATCH($C349,data_mthly!$E:$E,0),1)),"")</f>
        <v/>
      </c>
      <c r="Y349" s="145" t="str">
        <f>IFERROR(IF(INDEX(data_mthly!Z:Z,MATCH($C349,data_mthly!$E:$E,0),1)=0,"",INDEX(data_mthly!Z:Z,MATCH($C349,data_mthly!$E:$E,0),1)),"")</f>
        <v/>
      </c>
      <c r="Z349" s="21" t="str">
        <f>IFERROR(IF(INDEX(data_mthly!AA:AA,MATCH($C349,data_mthly!$E:$E,0),1)=0,"",INDEX(data_mthly!AA:AA,MATCH($C349,data_mthly!$E:$E,0),1)),"")</f>
        <v/>
      </c>
      <c r="AA349" s="21" t="str">
        <f>IFERROR(IF(INDEX(data_mthly!AB:AB,MATCH($C349,data_mthly!$E:$E,0),1)=0,"",INDEX(data_mthly!AB:AB,MATCH($C349,data_mthly!$E:$E,0),1)),"")</f>
        <v/>
      </c>
      <c r="AB349" s="145" t="str">
        <f>IFERROR(IF(INDEX(data_mthly!AC:AC,MATCH($C349,data_mthly!$E:$E,0),1)=0,"",INDEX(data_mthly!AC:AC,MATCH($C349,data_mthly!$E:$E,0),1)),"")</f>
        <v/>
      </c>
      <c r="AC349" s="21" t="str">
        <f>IFERROR(IF(INDEX(data_mthly!AD:AD,MATCH($C349,data_mthly!$E:$E,0),1)=0,"",INDEX(data_mthly!AD:AD,MATCH($C349,data_mthly!$E:$E,0),1)),"")</f>
        <v/>
      </c>
      <c r="AD349" s="21" t="str">
        <f>IFERROR(IF(INDEX(data_mthly!AE:AE,MATCH($C349,data_mthly!$E:$E,0),1)=0,"",INDEX(data_mthly!AE:AE,MATCH($C349,data_mthly!$E:$E,0),1)),"")</f>
        <v/>
      </c>
      <c r="AE349" s="86" t="str">
        <f>IFERROR(IF(INDEX(data_mthly!AF:AF,MATCH($C349,data_mthly!$E:$E,0),1)=0,"",INDEX(data_mthly!AF:AF,MATCH($C349,data_mthly!$E:$E,0),1)),"")</f>
        <v/>
      </c>
      <c r="AG349" s="88">
        <f t="shared" si="33"/>
        <v>1</v>
      </c>
    </row>
    <row r="350" spans="1:33" ht="15.5">
      <c r="A350" s="88" t="str">
        <f t="shared" si="31"/>
        <v/>
      </c>
      <c r="B350" s="89" t="str">
        <f>IFERROR(IF(INDEX(data_mthly!C:C,MATCH($C350,data_mthly!$E:$E,0),1)=0,"",INDEX(data_mthly!C:C,MATCH($C350,data_mthly!$E:$E,0),1)),"")</f>
        <v/>
      </c>
      <c r="C350" s="112" t="str">
        <f t="shared" si="34"/>
        <v/>
      </c>
      <c r="D350" s="155" t="str">
        <f>IFERROR(IF(INDEX(data_mthly!F:F,MATCH($C350,data_mthly!$E:$E,0),1)=0,"",INDEX(data_mthly!F:F,MATCH($C350,data_mthly!$E:$E,0),1)),"")</f>
        <v/>
      </c>
      <c r="E350" s="21" t="str">
        <f>IFERROR(IF(INDEX(data_mthly!G:G,MATCH($C350,data_mthly!$E:$E,0),1)=0,"",INDEX(data_mthly!G:G,MATCH($C350,data_mthly!$E:$E,0),1)),"")</f>
        <v/>
      </c>
      <c r="F350" s="145" t="str">
        <f>IFERROR(IF(INDEX(data_mthly!H:H,MATCH($C350,data_mthly!$E:$E,0),1)=0,"",INDEX(data_mthly!H:H,MATCH($C350,data_mthly!$E:$E,0),1)),"")</f>
        <v/>
      </c>
      <c r="G350" s="145" t="str">
        <f>IFERROR(IF(INDEX(data_mthly!I:I,MATCH($C350,data_mthly!$E:$E,0),1)=0,"",INDEX(data_mthly!I:I,MATCH($C350,data_mthly!$E:$E,0),1)),"")</f>
        <v/>
      </c>
      <c r="H350" s="21" t="str">
        <f>IFERROR(IF(INDEX(data_mthly!J:J,MATCH($C350,data_mthly!$E:$E,0),1)=0,"",INDEX(data_mthly!J:J,MATCH($C350,data_mthly!$E:$E,0),1)),"")</f>
        <v/>
      </c>
      <c r="I350" s="145" t="str">
        <f>IFERROR(IF(INDEX(data_mthly!K:K,MATCH($C350,data_mthly!$E:$E,0),1)=0,"",INDEX(data_mthly!K:K,MATCH($C350,data_mthly!$E:$E,0),1)),"")</f>
        <v/>
      </c>
      <c r="J350" s="145" t="str">
        <f>IFERROR(IF(INDEX(data_mthly!L:L,MATCH($C350,data_mthly!$E:$E,0),1)=0,"",INDEX(data_mthly!L:L,MATCH($C350,data_mthly!$E:$E,0),1)),"")</f>
        <v/>
      </c>
      <c r="K350" s="21" t="str">
        <f>IFERROR(IF(INDEX(data_mthly!M:M,MATCH($C350,data_mthly!$E:$E,0),1)=0,"",INDEX(data_mthly!M:M,MATCH($C350,data_mthly!$E:$E,0),1)),"")</f>
        <v/>
      </c>
      <c r="L350" s="86" t="str">
        <f>IFERROR(IF(INDEX(data_mthly!N:N,MATCH($C350,data_mthly!$E:$E,0),1)=0,"",INDEX(data_mthly!N:N,MATCH($C350,data_mthly!$E:$E,0),1)),"")</f>
        <v/>
      </c>
      <c r="M350" s="159"/>
      <c r="N350" s="155" t="str">
        <f>IFERROR(IF(INDEX(data_mthly!O:O,MATCH($C350,data_mthly!$E:$E,0),1)=0,"",INDEX(data_mthly!O:O,MATCH($C350,data_mthly!$E:$E,0),1)),"")</f>
        <v/>
      </c>
      <c r="O350" s="21" t="str">
        <f>IFERROR(IF(INDEX(data_mthly!P:P,MATCH($C350,data_mthly!$E:$E,0),1)=0,"",INDEX(data_mthly!P:P,MATCH($C350,data_mthly!$E:$E,0),1)),"")</f>
        <v/>
      </c>
      <c r="P350" s="145" t="str">
        <f>IFERROR(IF(INDEX(data_mthly!Q:Q,MATCH($C350,data_mthly!$E:$E,0),1)=0,"",INDEX(data_mthly!Q:Q,MATCH($C350,data_mthly!$E:$E,0),1)),"")</f>
        <v/>
      </c>
      <c r="Q350" s="145" t="str">
        <f>IFERROR(IF(INDEX(data_mthly!R:R,MATCH($C350,data_mthly!$E:$E,0),1)=0,"",INDEX(data_mthly!R:R,MATCH($C350,data_mthly!$E:$E,0),1)),"")</f>
        <v/>
      </c>
      <c r="R350" s="21" t="str">
        <f>IFERROR(IF(INDEX(data_mthly!S:S,MATCH($C350,data_mthly!$E:$E,0),1)=0,"",INDEX(data_mthly!S:S,MATCH($C350,data_mthly!$E:$E,0),1)),"")</f>
        <v/>
      </c>
      <c r="S350" s="145" t="str">
        <f>IFERROR(IF(INDEX(data_mthly!T:T,MATCH($C350,data_mthly!$E:$E,0),1)=0,"",INDEX(data_mthly!T:T,MATCH($C350,data_mthly!$E:$E,0),1)),"")</f>
        <v/>
      </c>
      <c r="T350" s="145" t="str">
        <f>IFERROR(IF(INDEX(data_mthly!U:U,MATCH($C350,data_mthly!$E:$E,0),1)=0,"",INDEX(data_mthly!U:U,MATCH($C350,data_mthly!$E:$E,0),1)),"")</f>
        <v/>
      </c>
      <c r="U350" s="21" t="str">
        <f>IFERROR(IF(INDEX(data_mthly!V:V,MATCH($C350,data_mthly!$E:$E,0),1)=0,"",INDEX(data_mthly!V:V,MATCH($C350,data_mthly!$E:$E,0),1)),"")</f>
        <v/>
      </c>
      <c r="V350" s="86" t="str">
        <f>IFERROR(IF(INDEX(data_mthly!W:W,MATCH($C350,data_mthly!$E:$E,0),1)=0,"",INDEX(data_mthly!W:W,MATCH($C350,data_mthly!$E:$E,0),1)),"")</f>
        <v/>
      </c>
      <c r="W350" s="160" t="str">
        <f t="shared" si="32"/>
        <v/>
      </c>
      <c r="X350" s="21" t="str">
        <f>IFERROR(IF(INDEX(data_mthly!Y:Y,MATCH($C350,data_mthly!$E:$E,0),1)=0,"",INDEX(data_mthly!Y:Y,MATCH($C350,data_mthly!$E:$E,0),1)),"")</f>
        <v/>
      </c>
      <c r="Y350" s="145" t="str">
        <f>IFERROR(IF(INDEX(data_mthly!Z:Z,MATCH($C350,data_mthly!$E:$E,0),1)=0,"",INDEX(data_mthly!Z:Z,MATCH($C350,data_mthly!$E:$E,0),1)),"")</f>
        <v/>
      </c>
      <c r="Z350" s="21" t="str">
        <f>IFERROR(IF(INDEX(data_mthly!AA:AA,MATCH($C350,data_mthly!$E:$E,0),1)=0,"",INDEX(data_mthly!AA:AA,MATCH($C350,data_mthly!$E:$E,0),1)),"")</f>
        <v/>
      </c>
      <c r="AA350" s="21" t="str">
        <f>IFERROR(IF(INDEX(data_mthly!AB:AB,MATCH($C350,data_mthly!$E:$E,0),1)=0,"",INDEX(data_mthly!AB:AB,MATCH($C350,data_mthly!$E:$E,0),1)),"")</f>
        <v/>
      </c>
      <c r="AB350" s="145" t="str">
        <f>IFERROR(IF(INDEX(data_mthly!AC:AC,MATCH($C350,data_mthly!$E:$E,0),1)=0,"",INDEX(data_mthly!AC:AC,MATCH($C350,data_mthly!$E:$E,0),1)),"")</f>
        <v/>
      </c>
      <c r="AC350" s="21" t="str">
        <f>IFERROR(IF(INDEX(data_mthly!AD:AD,MATCH($C350,data_mthly!$E:$E,0),1)=0,"",INDEX(data_mthly!AD:AD,MATCH($C350,data_mthly!$E:$E,0),1)),"")</f>
        <v/>
      </c>
      <c r="AD350" s="21" t="str">
        <f>IFERROR(IF(INDEX(data_mthly!AE:AE,MATCH($C350,data_mthly!$E:$E,0),1)=0,"",INDEX(data_mthly!AE:AE,MATCH($C350,data_mthly!$E:$E,0),1)),"")</f>
        <v/>
      </c>
      <c r="AE350" s="86" t="str">
        <f>IFERROR(IF(INDEX(data_mthly!AF:AF,MATCH($C350,data_mthly!$E:$E,0),1)=0,"",INDEX(data_mthly!AF:AF,MATCH($C350,data_mthly!$E:$E,0),1)),"")</f>
        <v/>
      </c>
      <c r="AG350" s="88">
        <f t="shared" si="33"/>
        <v>2</v>
      </c>
    </row>
    <row r="351" spans="1:33" ht="15.5">
      <c r="A351" s="88" t="str">
        <f t="shared" si="31"/>
        <v/>
      </c>
      <c r="B351" s="89" t="str">
        <f>IFERROR(IF(INDEX(data_mthly!C:C,MATCH($C351,data_mthly!$E:$E,0),1)=0,"",INDEX(data_mthly!C:C,MATCH($C351,data_mthly!$E:$E,0),1)),"")</f>
        <v/>
      </c>
      <c r="C351" s="112" t="str">
        <f t="shared" si="34"/>
        <v/>
      </c>
      <c r="D351" s="155" t="str">
        <f>IFERROR(IF(INDEX(data_mthly!F:F,MATCH($C351,data_mthly!$E:$E,0),1)=0,"",INDEX(data_mthly!F:F,MATCH($C351,data_mthly!$E:$E,0),1)),"")</f>
        <v/>
      </c>
      <c r="E351" s="21" t="str">
        <f>IFERROR(IF(INDEX(data_mthly!G:G,MATCH($C351,data_mthly!$E:$E,0),1)=0,"",INDEX(data_mthly!G:G,MATCH($C351,data_mthly!$E:$E,0),1)),"")</f>
        <v/>
      </c>
      <c r="F351" s="145" t="str">
        <f>IFERROR(IF(INDEX(data_mthly!H:H,MATCH($C351,data_mthly!$E:$E,0),1)=0,"",INDEX(data_mthly!H:H,MATCH($C351,data_mthly!$E:$E,0),1)),"")</f>
        <v/>
      </c>
      <c r="G351" s="145" t="str">
        <f>IFERROR(IF(INDEX(data_mthly!I:I,MATCH($C351,data_mthly!$E:$E,0),1)=0,"",INDEX(data_mthly!I:I,MATCH($C351,data_mthly!$E:$E,0),1)),"")</f>
        <v/>
      </c>
      <c r="H351" s="21" t="str">
        <f>IFERROR(IF(INDEX(data_mthly!J:J,MATCH($C351,data_mthly!$E:$E,0),1)=0,"",INDEX(data_mthly!J:J,MATCH($C351,data_mthly!$E:$E,0),1)),"")</f>
        <v/>
      </c>
      <c r="I351" s="145" t="str">
        <f>IFERROR(IF(INDEX(data_mthly!K:K,MATCH($C351,data_mthly!$E:$E,0),1)=0,"",INDEX(data_mthly!K:K,MATCH($C351,data_mthly!$E:$E,0),1)),"")</f>
        <v/>
      </c>
      <c r="J351" s="145" t="str">
        <f>IFERROR(IF(INDEX(data_mthly!L:L,MATCH($C351,data_mthly!$E:$E,0),1)=0,"",INDEX(data_mthly!L:L,MATCH($C351,data_mthly!$E:$E,0),1)),"")</f>
        <v/>
      </c>
      <c r="K351" s="21" t="str">
        <f>IFERROR(IF(INDEX(data_mthly!M:M,MATCH($C351,data_mthly!$E:$E,0),1)=0,"",INDEX(data_mthly!M:M,MATCH($C351,data_mthly!$E:$E,0),1)),"")</f>
        <v/>
      </c>
      <c r="L351" s="86" t="str">
        <f>IFERROR(IF(INDEX(data_mthly!N:N,MATCH($C351,data_mthly!$E:$E,0),1)=0,"",INDEX(data_mthly!N:N,MATCH($C351,data_mthly!$E:$E,0),1)),"")</f>
        <v/>
      </c>
      <c r="M351" s="159"/>
      <c r="N351" s="155" t="str">
        <f>IFERROR(IF(INDEX(data_mthly!O:O,MATCH($C351,data_mthly!$E:$E,0),1)=0,"",INDEX(data_mthly!O:O,MATCH($C351,data_mthly!$E:$E,0),1)),"")</f>
        <v/>
      </c>
      <c r="O351" s="21" t="str">
        <f>IFERROR(IF(INDEX(data_mthly!P:P,MATCH($C351,data_mthly!$E:$E,0),1)=0,"",INDEX(data_mthly!P:P,MATCH($C351,data_mthly!$E:$E,0),1)),"")</f>
        <v/>
      </c>
      <c r="P351" s="145" t="str">
        <f>IFERROR(IF(INDEX(data_mthly!Q:Q,MATCH($C351,data_mthly!$E:$E,0),1)=0,"",INDEX(data_mthly!Q:Q,MATCH($C351,data_mthly!$E:$E,0),1)),"")</f>
        <v/>
      </c>
      <c r="Q351" s="145" t="str">
        <f>IFERROR(IF(INDEX(data_mthly!R:R,MATCH($C351,data_mthly!$E:$E,0),1)=0,"",INDEX(data_mthly!R:R,MATCH($C351,data_mthly!$E:$E,0),1)),"")</f>
        <v/>
      </c>
      <c r="R351" s="21" t="str">
        <f>IFERROR(IF(INDEX(data_mthly!S:S,MATCH($C351,data_mthly!$E:$E,0),1)=0,"",INDEX(data_mthly!S:S,MATCH($C351,data_mthly!$E:$E,0),1)),"")</f>
        <v/>
      </c>
      <c r="S351" s="145" t="str">
        <f>IFERROR(IF(INDEX(data_mthly!T:T,MATCH($C351,data_mthly!$E:$E,0),1)=0,"",INDEX(data_mthly!T:T,MATCH($C351,data_mthly!$E:$E,0),1)),"")</f>
        <v/>
      </c>
      <c r="T351" s="145" t="str">
        <f>IFERROR(IF(INDEX(data_mthly!U:U,MATCH($C351,data_mthly!$E:$E,0),1)=0,"",INDEX(data_mthly!U:U,MATCH($C351,data_mthly!$E:$E,0),1)),"")</f>
        <v/>
      </c>
      <c r="U351" s="21" t="str">
        <f>IFERROR(IF(INDEX(data_mthly!V:V,MATCH($C351,data_mthly!$E:$E,0),1)=0,"",INDEX(data_mthly!V:V,MATCH($C351,data_mthly!$E:$E,0),1)),"")</f>
        <v/>
      </c>
      <c r="V351" s="86" t="str">
        <f>IFERROR(IF(INDEX(data_mthly!W:W,MATCH($C351,data_mthly!$E:$E,0),1)=0,"",INDEX(data_mthly!W:W,MATCH($C351,data_mthly!$E:$E,0),1)),"")</f>
        <v/>
      </c>
      <c r="W351" s="160" t="str">
        <f t="shared" si="32"/>
        <v/>
      </c>
      <c r="X351" s="21" t="str">
        <f>IFERROR(IF(INDEX(data_mthly!Y:Y,MATCH($C351,data_mthly!$E:$E,0),1)=0,"",INDEX(data_mthly!Y:Y,MATCH($C351,data_mthly!$E:$E,0),1)),"")</f>
        <v/>
      </c>
      <c r="Y351" s="145" t="str">
        <f>IFERROR(IF(INDEX(data_mthly!Z:Z,MATCH($C351,data_mthly!$E:$E,0),1)=0,"",INDEX(data_mthly!Z:Z,MATCH($C351,data_mthly!$E:$E,0),1)),"")</f>
        <v/>
      </c>
      <c r="Z351" s="21" t="str">
        <f>IFERROR(IF(INDEX(data_mthly!AA:AA,MATCH($C351,data_mthly!$E:$E,0),1)=0,"",INDEX(data_mthly!AA:AA,MATCH($C351,data_mthly!$E:$E,0),1)),"")</f>
        <v/>
      </c>
      <c r="AA351" s="21" t="str">
        <f>IFERROR(IF(INDEX(data_mthly!AB:AB,MATCH($C351,data_mthly!$E:$E,0),1)=0,"",INDEX(data_mthly!AB:AB,MATCH($C351,data_mthly!$E:$E,0),1)),"")</f>
        <v/>
      </c>
      <c r="AB351" s="145" t="str">
        <f>IFERROR(IF(INDEX(data_mthly!AC:AC,MATCH($C351,data_mthly!$E:$E,0),1)=0,"",INDEX(data_mthly!AC:AC,MATCH($C351,data_mthly!$E:$E,0),1)),"")</f>
        <v/>
      </c>
      <c r="AC351" s="21" t="str">
        <f>IFERROR(IF(INDEX(data_mthly!AD:AD,MATCH($C351,data_mthly!$E:$E,0),1)=0,"",INDEX(data_mthly!AD:AD,MATCH($C351,data_mthly!$E:$E,0),1)),"")</f>
        <v/>
      </c>
      <c r="AD351" s="21" t="str">
        <f>IFERROR(IF(INDEX(data_mthly!AE:AE,MATCH($C351,data_mthly!$E:$E,0),1)=0,"",INDEX(data_mthly!AE:AE,MATCH($C351,data_mthly!$E:$E,0),1)),"")</f>
        <v/>
      </c>
      <c r="AE351" s="86" t="str">
        <f>IFERROR(IF(INDEX(data_mthly!AF:AF,MATCH($C351,data_mthly!$E:$E,0),1)=0,"",INDEX(data_mthly!AF:AF,MATCH($C351,data_mthly!$E:$E,0),1)),"")</f>
        <v/>
      </c>
      <c r="AG351" s="88">
        <f t="shared" si="33"/>
        <v>1</v>
      </c>
    </row>
    <row r="352" spans="1:33" ht="15.5">
      <c r="A352" s="88" t="str">
        <f t="shared" si="31"/>
        <v/>
      </c>
      <c r="B352" s="89" t="str">
        <f>IFERROR(IF(INDEX(data_mthly!C:C,MATCH($C352,data_mthly!$E:$E,0),1)=0,"",INDEX(data_mthly!C:C,MATCH($C352,data_mthly!$E:$E,0),1)),"")</f>
        <v/>
      </c>
      <c r="C352" s="112" t="str">
        <f t="shared" si="34"/>
        <v/>
      </c>
      <c r="D352" s="155" t="str">
        <f>IFERROR(IF(INDEX(data_mthly!F:F,MATCH($C352,data_mthly!$E:$E,0),1)=0,"",INDEX(data_mthly!F:F,MATCH($C352,data_mthly!$E:$E,0),1)),"")</f>
        <v/>
      </c>
      <c r="E352" s="21" t="str">
        <f>IFERROR(IF(INDEX(data_mthly!G:G,MATCH($C352,data_mthly!$E:$E,0),1)=0,"",INDEX(data_mthly!G:G,MATCH($C352,data_mthly!$E:$E,0),1)),"")</f>
        <v/>
      </c>
      <c r="F352" s="145" t="str">
        <f>IFERROR(IF(INDEX(data_mthly!H:H,MATCH($C352,data_mthly!$E:$E,0),1)=0,"",INDEX(data_mthly!H:H,MATCH($C352,data_mthly!$E:$E,0),1)),"")</f>
        <v/>
      </c>
      <c r="G352" s="145" t="str">
        <f>IFERROR(IF(INDEX(data_mthly!I:I,MATCH($C352,data_mthly!$E:$E,0),1)=0,"",INDEX(data_mthly!I:I,MATCH($C352,data_mthly!$E:$E,0),1)),"")</f>
        <v/>
      </c>
      <c r="H352" s="21" t="str">
        <f>IFERROR(IF(INDEX(data_mthly!J:J,MATCH($C352,data_mthly!$E:$E,0),1)=0,"",INDEX(data_mthly!J:J,MATCH($C352,data_mthly!$E:$E,0),1)),"")</f>
        <v/>
      </c>
      <c r="I352" s="145" t="str">
        <f>IFERROR(IF(INDEX(data_mthly!K:K,MATCH($C352,data_mthly!$E:$E,0),1)=0,"",INDEX(data_mthly!K:K,MATCH($C352,data_mthly!$E:$E,0),1)),"")</f>
        <v/>
      </c>
      <c r="J352" s="145" t="str">
        <f>IFERROR(IF(INDEX(data_mthly!L:L,MATCH($C352,data_mthly!$E:$E,0),1)=0,"",INDEX(data_mthly!L:L,MATCH($C352,data_mthly!$E:$E,0),1)),"")</f>
        <v/>
      </c>
      <c r="K352" s="21" t="str">
        <f>IFERROR(IF(INDEX(data_mthly!M:M,MATCH($C352,data_mthly!$E:$E,0),1)=0,"",INDEX(data_mthly!M:M,MATCH($C352,data_mthly!$E:$E,0),1)),"")</f>
        <v/>
      </c>
      <c r="L352" s="86" t="str">
        <f>IFERROR(IF(INDEX(data_mthly!N:N,MATCH($C352,data_mthly!$E:$E,0),1)=0,"",INDEX(data_mthly!N:N,MATCH($C352,data_mthly!$E:$E,0),1)),"")</f>
        <v/>
      </c>
      <c r="M352" s="159"/>
      <c r="N352" s="155" t="str">
        <f>IFERROR(IF(INDEX(data_mthly!O:O,MATCH($C352,data_mthly!$E:$E,0),1)=0,"",INDEX(data_mthly!O:O,MATCH($C352,data_mthly!$E:$E,0),1)),"")</f>
        <v/>
      </c>
      <c r="O352" s="21" t="str">
        <f>IFERROR(IF(INDEX(data_mthly!P:P,MATCH($C352,data_mthly!$E:$E,0),1)=0,"",INDEX(data_mthly!P:P,MATCH($C352,data_mthly!$E:$E,0),1)),"")</f>
        <v/>
      </c>
      <c r="P352" s="145" t="str">
        <f>IFERROR(IF(INDEX(data_mthly!Q:Q,MATCH($C352,data_mthly!$E:$E,0),1)=0,"",INDEX(data_mthly!Q:Q,MATCH($C352,data_mthly!$E:$E,0),1)),"")</f>
        <v/>
      </c>
      <c r="Q352" s="145" t="str">
        <f>IFERROR(IF(INDEX(data_mthly!R:R,MATCH($C352,data_mthly!$E:$E,0),1)=0,"",INDEX(data_mthly!R:R,MATCH($C352,data_mthly!$E:$E,0),1)),"")</f>
        <v/>
      </c>
      <c r="R352" s="21" t="str">
        <f>IFERROR(IF(INDEX(data_mthly!S:S,MATCH($C352,data_mthly!$E:$E,0),1)=0,"",INDEX(data_mthly!S:S,MATCH($C352,data_mthly!$E:$E,0),1)),"")</f>
        <v/>
      </c>
      <c r="S352" s="145" t="str">
        <f>IFERROR(IF(INDEX(data_mthly!T:T,MATCH($C352,data_mthly!$E:$E,0),1)=0,"",INDEX(data_mthly!T:T,MATCH($C352,data_mthly!$E:$E,0),1)),"")</f>
        <v/>
      </c>
      <c r="T352" s="145" t="str">
        <f>IFERROR(IF(INDEX(data_mthly!U:U,MATCH($C352,data_mthly!$E:$E,0),1)=0,"",INDEX(data_mthly!U:U,MATCH($C352,data_mthly!$E:$E,0),1)),"")</f>
        <v/>
      </c>
      <c r="U352" s="21" t="str">
        <f>IFERROR(IF(INDEX(data_mthly!V:V,MATCH($C352,data_mthly!$E:$E,0),1)=0,"",INDEX(data_mthly!V:V,MATCH($C352,data_mthly!$E:$E,0),1)),"")</f>
        <v/>
      </c>
      <c r="V352" s="86" t="str">
        <f>IFERROR(IF(INDEX(data_mthly!W:W,MATCH($C352,data_mthly!$E:$E,0),1)=0,"",INDEX(data_mthly!W:W,MATCH($C352,data_mthly!$E:$E,0),1)),"")</f>
        <v/>
      </c>
      <c r="W352" s="160" t="str">
        <f t="shared" si="32"/>
        <v/>
      </c>
      <c r="X352" s="21" t="str">
        <f>IFERROR(IF(INDEX(data_mthly!Y:Y,MATCH($C352,data_mthly!$E:$E,0),1)=0,"",INDEX(data_mthly!Y:Y,MATCH($C352,data_mthly!$E:$E,0),1)),"")</f>
        <v/>
      </c>
      <c r="Y352" s="145" t="str">
        <f>IFERROR(IF(INDEX(data_mthly!Z:Z,MATCH($C352,data_mthly!$E:$E,0),1)=0,"",INDEX(data_mthly!Z:Z,MATCH($C352,data_mthly!$E:$E,0),1)),"")</f>
        <v/>
      </c>
      <c r="Z352" s="21" t="str">
        <f>IFERROR(IF(INDEX(data_mthly!AA:AA,MATCH($C352,data_mthly!$E:$E,0),1)=0,"",INDEX(data_mthly!AA:AA,MATCH($C352,data_mthly!$E:$E,0),1)),"")</f>
        <v/>
      </c>
      <c r="AA352" s="21" t="str">
        <f>IFERROR(IF(INDEX(data_mthly!AB:AB,MATCH($C352,data_mthly!$E:$E,0),1)=0,"",INDEX(data_mthly!AB:AB,MATCH($C352,data_mthly!$E:$E,0),1)),"")</f>
        <v/>
      </c>
      <c r="AB352" s="145" t="str">
        <f>IFERROR(IF(INDEX(data_mthly!AC:AC,MATCH($C352,data_mthly!$E:$E,0),1)=0,"",INDEX(data_mthly!AC:AC,MATCH($C352,data_mthly!$E:$E,0),1)),"")</f>
        <v/>
      </c>
      <c r="AC352" s="21" t="str">
        <f>IFERROR(IF(INDEX(data_mthly!AD:AD,MATCH($C352,data_mthly!$E:$E,0),1)=0,"",INDEX(data_mthly!AD:AD,MATCH($C352,data_mthly!$E:$E,0),1)),"")</f>
        <v/>
      </c>
      <c r="AD352" s="21" t="str">
        <f>IFERROR(IF(INDEX(data_mthly!AE:AE,MATCH($C352,data_mthly!$E:$E,0),1)=0,"",INDEX(data_mthly!AE:AE,MATCH($C352,data_mthly!$E:$E,0),1)),"")</f>
        <v/>
      </c>
      <c r="AE352" s="86" t="str">
        <f>IFERROR(IF(INDEX(data_mthly!AF:AF,MATCH($C352,data_mthly!$E:$E,0),1)=0,"",INDEX(data_mthly!AF:AF,MATCH($C352,data_mthly!$E:$E,0),1)),"")</f>
        <v/>
      </c>
      <c r="AG352" s="88">
        <f t="shared" si="33"/>
        <v>2</v>
      </c>
    </row>
    <row r="353" spans="1:33" ht="15.5">
      <c r="A353" s="88" t="str">
        <f t="shared" si="31"/>
        <v/>
      </c>
      <c r="B353" s="89" t="str">
        <f>IFERROR(IF(INDEX(data_mthly!C:C,MATCH($C353,data_mthly!$E:$E,0),1)=0,"",INDEX(data_mthly!C:C,MATCH($C353,data_mthly!$E:$E,0),1)),"")</f>
        <v/>
      </c>
      <c r="C353" s="112" t="str">
        <f t="shared" si="34"/>
        <v/>
      </c>
      <c r="D353" s="155" t="str">
        <f>IFERROR(IF(INDEX(data_mthly!F:F,MATCH($C353,data_mthly!$E:$E,0),1)=0,"",INDEX(data_mthly!F:F,MATCH($C353,data_mthly!$E:$E,0),1)),"")</f>
        <v/>
      </c>
      <c r="E353" s="21" t="str">
        <f>IFERROR(IF(INDEX(data_mthly!G:G,MATCH($C353,data_mthly!$E:$E,0),1)=0,"",INDEX(data_mthly!G:G,MATCH($C353,data_mthly!$E:$E,0),1)),"")</f>
        <v/>
      </c>
      <c r="F353" s="145" t="str">
        <f>IFERROR(IF(INDEX(data_mthly!H:H,MATCH($C353,data_mthly!$E:$E,0),1)=0,"",INDEX(data_mthly!H:H,MATCH($C353,data_mthly!$E:$E,0),1)),"")</f>
        <v/>
      </c>
      <c r="G353" s="145" t="str">
        <f>IFERROR(IF(INDEX(data_mthly!I:I,MATCH($C353,data_mthly!$E:$E,0),1)=0,"",INDEX(data_mthly!I:I,MATCH($C353,data_mthly!$E:$E,0),1)),"")</f>
        <v/>
      </c>
      <c r="H353" s="21" t="str">
        <f>IFERROR(IF(INDEX(data_mthly!J:J,MATCH($C353,data_mthly!$E:$E,0),1)=0,"",INDEX(data_mthly!J:J,MATCH($C353,data_mthly!$E:$E,0),1)),"")</f>
        <v/>
      </c>
      <c r="I353" s="145" t="str">
        <f>IFERROR(IF(INDEX(data_mthly!K:K,MATCH($C353,data_mthly!$E:$E,0),1)=0,"",INDEX(data_mthly!K:K,MATCH($C353,data_mthly!$E:$E,0),1)),"")</f>
        <v/>
      </c>
      <c r="J353" s="145" t="str">
        <f>IFERROR(IF(INDEX(data_mthly!L:L,MATCH($C353,data_mthly!$E:$E,0),1)=0,"",INDEX(data_mthly!L:L,MATCH($C353,data_mthly!$E:$E,0),1)),"")</f>
        <v/>
      </c>
      <c r="K353" s="21" t="str">
        <f>IFERROR(IF(INDEX(data_mthly!M:M,MATCH($C353,data_mthly!$E:$E,0),1)=0,"",INDEX(data_mthly!M:M,MATCH($C353,data_mthly!$E:$E,0),1)),"")</f>
        <v/>
      </c>
      <c r="L353" s="86" t="str">
        <f>IFERROR(IF(INDEX(data_mthly!N:N,MATCH($C353,data_mthly!$E:$E,0),1)=0,"",INDEX(data_mthly!N:N,MATCH($C353,data_mthly!$E:$E,0),1)),"")</f>
        <v/>
      </c>
      <c r="M353" s="159"/>
      <c r="N353" s="155" t="str">
        <f>IFERROR(IF(INDEX(data_mthly!O:O,MATCH($C353,data_mthly!$E:$E,0),1)=0,"",INDEX(data_mthly!O:O,MATCH($C353,data_mthly!$E:$E,0),1)),"")</f>
        <v/>
      </c>
      <c r="O353" s="21" t="str">
        <f>IFERROR(IF(INDEX(data_mthly!P:P,MATCH($C353,data_mthly!$E:$E,0),1)=0,"",INDEX(data_mthly!P:P,MATCH($C353,data_mthly!$E:$E,0),1)),"")</f>
        <v/>
      </c>
      <c r="P353" s="145" t="str">
        <f>IFERROR(IF(INDEX(data_mthly!Q:Q,MATCH($C353,data_mthly!$E:$E,0),1)=0,"",INDEX(data_mthly!Q:Q,MATCH($C353,data_mthly!$E:$E,0),1)),"")</f>
        <v/>
      </c>
      <c r="Q353" s="145" t="str">
        <f>IFERROR(IF(INDEX(data_mthly!R:R,MATCH($C353,data_mthly!$E:$E,0),1)=0,"",INDEX(data_mthly!R:R,MATCH($C353,data_mthly!$E:$E,0),1)),"")</f>
        <v/>
      </c>
      <c r="R353" s="21" t="str">
        <f>IFERROR(IF(INDEX(data_mthly!S:S,MATCH($C353,data_mthly!$E:$E,0),1)=0,"",INDEX(data_mthly!S:S,MATCH($C353,data_mthly!$E:$E,0),1)),"")</f>
        <v/>
      </c>
      <c r="S353" s="145" t="str">
        <f>IFERROR(IF(INDEX(data_mthly!T:T,MATCH($C353,data_mthly!$E:$E,0),1)=0,"",INDEX(data_mthly!T:T,MATCH($C353,data_mthly!$E:$E,0),1)),"")</f>
        <v/>
      </c>
      <c r="T353" s="145" t="str">
        <f>IFERROR(IF(INDEX(data_mthly!U:U,MATCH($C353,data_mthly!$E:$E,0),1)=0,"",INDEX(data_mthly!U:U,MATCH($C353,data_mthly!$E:$E,0),1)),"")</f>
        <v/>
      </c>
      <c r="U353" s="21" t="str">
        <f>IFERROR(IF(INDEX(data_mthly!V:V,MATCH($C353,data_mthly!$E:$E,0),1)=0,"",INDEX(data_mthly!V:V,MATCH($C353,data_mthly!$E:$E,0),1)),"")</f>
        <v/>
      </c>
      <c r="V353" s="86" t="str">
        <f>IFERROR(IF(INDEX(data_mthly!W:W,MATCH($C353,data_mthly!$E:$E,0),1)=0,"",INDEX(data_mthly!W:W,MATCH($C353,data_mthly!$E:$E,0),1)),"")</f>
        <v/>
      </c>
      <c r="W353" s="160" t="str">
        <f t="shared" si="32"/>
        <v/>
      </c>
      <c r="X353" s="21" t="str">
        <f>IFERROR(IF(INDEX(data_mthly!Y:Y,MATCH($C353,data_mthly!$E:$E,0),1)=0,"",INDEX(data_mthly!Y:Y,MATCH($C353,data_mthly!$E:$E,0),1)),"")</f>
        <v/>
      </c>
      <c r="Y353" s="145" t="str">
        <f>IFERROR(IF(INDEX(data_mthly!Z:Z,MATCH($C353,data_mthly!$E:$E,0),1)=0,"",INDEX(data_mthly!Z:Z,MATCH($C353,data_mthly!$E:$E,0),1)),"")</f>
        <v/>
      </c>
      <c r="Z353" s="21" t="str">
        <f>IFERROR(IF(INDEX(data_mthly!AA:AA,MATCH($C353,data_mthly!$E:$E,0),1)=0,"",INDEX(data_mthly!AA:AA,MATCH($C353,data_mthly!$E:$E,0),1)),"")</f>
        <v/>
      </c>
      <c r="AA353" s="21" t="str">
        <f>IFERROR(IF(INDEX(data_mthly!AB:AB,MATCH($C353,data_mthly!$E:$E,0),1)=0,"",INDEX(data_mthly!AB:AB,MATCH($C353,data_mthly!$E:$E,0),1)),"")</f>
        <v/>
      </c>
      <c r="AB353" s="145" t="str">
        <f>IFERROR(IF(INDEX(data_mthly!AC:AC,MATCH($C353,data_mthly!$E:$E,0),1)=0,"",INDEX(data_mthly!AC:AC,MATCH($C353,data_mthly!$E:$E,0),1)),"")</f>
        <v/>
      </c>
      <c r="AC353" s="21" t="str">
        <f>IFERROR(IF(INDEX(data_mthly!AD:AD,MATCH($C353,data_mthly!$E:$E,0),1)=0,"",INDEX(data_mthly!AD:AD,MATCH($C353,data_mthly!$E:$E,0),1)),"")</f>
        <v/>
      </c>
      <c r="AD353" s="21" t="str">
        <f>IFERROR(IF(INDEX(data_mthly!AE:AE,MATCH($C353,data_mthly!$E:$E,0),1)=0,"",INDEX(data_mthly!AE:AE,MATCH($C353,data_mthly!$E:$E,0),1)),"")</f>
        <v/>
      </c>
      <c r="AE353" s="86" t="str">
        <f>IFERROR(IF(INDEX(data_mthly!AF:AF,MATCH($C353,data_mthly!$E:$E,0),1)=0,"",INDEX(data_mthly!AF:AF,MATCH($C353,data_mthly!$E:$E,0),1)),"")</f>
        <v/>
      </c>
      <c r="AG353" s="88">
        <f t="shared" si="33"/>
        <v>1</v>
      </c>
    </row>
    <row r="354" spans="1:33" ht="15.5">
      <c r="A354" s="88" t="str">
        <f t="shared" si="31"/>
        <v/>
      </c>
      <c r="B354" s="89" t="str">
        <f>IFERROR(IF(INDEX(data_mthly!C:C,MATCH($C354,data_mthly!$E:$E,0),1)=0,"",INDEX(data_mthly!C:C,MATCH($C354,data_mthly!$E:$E,0),1)),"")</f>
        <v/>
      </c>
      <c r="C354" s="112" t="str">
        <f t="shared" si="34"/>
        <v/>
      </c>
      <c r="D354" s="155" t="str">
        <f>IFERROR(IF(INDEX(data_mthly!F:F,MATCH($C354,data_mthly!$E:$E,0),1)=0,"",INDEX(data_mthly!F:F,MATCH($C354,data_mthly!$E:$E,0),1)),"")</f>
        <v/>
      </c>
      <c r="E354" s="21" t="str">
        <f>IFERROR(IF(INDEX(data_mthly!G:G,MATCH($C354,data_mthly!$E:$E,0),1)=0,"",INDEX(data_mthly!G:G,MATCH($C354,data_mthly!$E:$E,0),1)),"")</f>
        <v/>
      </c>
      <c r="F354" s="145" t="str">
        <f>IFERROR(IF(INDEX(data_mthly!H:H,MATCH($C354,data_mthly!$E:$E,0),1)=0,"",INDEX(data_mthly!H:H,MATCH($C354,data_mthly!$E:$E,0),1)),"")</f>
        <v/>
      </c>
      <c r="G354" s="145" t="str">
        <f>IFERROR(IF(INDEX(data_mthly!I:I,MATCH($C354,data_mthly!$E:$E,0),1)=0,"",INDEX(data_mthly!I:I,MATCH($C354,data_mthly!$E:$E,0),1)),"")</f>
        <v/>
      </c>
      <c r="H354" s="21" t="str">
        <f>IFERROR(IF(INDEX(data_mthly!J:J,MATCH($C354,data_mthly!$E:$E,0),1)=0,"",INDEX(data_mthly!J:J,MATCH($C354,data_mthly!$E:$E,0),1)),"")</f>
        <v/>
      </c>
      <c r="I354" s="145" t="str">
        <f>IFERROR(IF(INDEX(data_mthly!K:K,MATCH($C354,data_mthly!$E:$E,0),1)=0,"",INDEX(data_mthly!K:K,MATCH($C354,data_mthly!$E:$E,0),1)),"")</f>
        <v/>
      </c>
      <c r="J354" s="145" t="str">
        <f>IFERROR(IF(INDEX(data_mthly!L:L,MATCH($C354,data_mthly!$E:$E,0),1)=0,"",INDEX(data_mthly!L:L,MATCH($C354,data_mthly!$E:$E,0),1)),"")</f>
        <v/>
      </c>
      <c r="K354" s="21" t="str">
        <f>IFERROR(IF(INDEX(data_mthly!M:M,MATCH($C354,data_mthly!$E:$E,0),1)=0,"",INDEX(data_mthly!M:M,MATCH($C354,data_mthly!$E:$E,0),1)),"")</f>
        <v/>
      </c>
      <c r="L354" s="86" t="str">
        <f>IFERROR(IF(INDEX(data_mthly!N:N,MATCH($C354,data_mthly!$E:$E,0),1)=0,"",INDEX(data_mthly!N:N,MATCH($C354,data_mthly!$E:$E,0),1)),"")</f>
        <v/>
      </c>
      <c r="M354" s="159"/>
      <c r="N354" s="155" t="str">
        <f>IFERROR(IF(INDEX(data_mthly!O:O,MATCH($C354,data_mthly!$E:$E,0),1)=0,"",INDEX(data_mthly!O:O,MATCH($C354,data_mthly!$E:$E,0),1)),"")</f>
        <v/>
      </c>
      <c r="O354" s="21" t="str">
        <f>IFERROR(IF(INDEX(data_mthly!P:P,MATCH($C354,data_mthly!$E:$E,0),1)=0,"",INDEX(data_mthly!P:P,MATCH($C354,data_mthly!$E:$E,0),1)),"")</f>
        <v/>
      </c>
      <c r="P354" s="145" t="str">
        <f>IFERROR(IF(INDEX(data_mthly!Q:Q,MATCH($C354,data_mthly!$E:$E,0),1)=0,"",INDEX(data_mthly!Q:Q,MATCH($C354,data_mthly!$E:$E,0),1)),"")</f>
        <v/>
      </c>
      <c r="Q354" s="145" t="str">
        <f>IFERROR(IF(INDEX(data_mthly!R:R,MATCH($C354,data_mthly!$E:$E,0),1)=0,"",INDEX(data_mthly!R:R,MATCH($C354,data_mthly!$E:$E,0),1)),"")</f>
        <v/>
      </c>
      <c r="R354" s="21" t="str">
        <f>IFERROR(IF(INDEX(data_mthly!S:S,MATCH($C354,data_mthly!$E:$E,0),1)=0,"",INDEX(data_mthly!S:S,MATCH($C354,data_mthly!$E:$E,0),1)),"")</f>
        <v/>
      </c>
      <c r="S354" s="145" t="str">
        <f>IFERROR(IF(INDEX(data_mthly!T:T,MATCH($C354,data_mthly!$E:$E,0),1)=0,"",INDEX(data_mthly!T:T,MATCH($C354,data_mthly!$E:$E,0),1)),"")</f>
        <v/>
      </c>
      <c r="T354" s="145" t="str">
        <f>IFERROR(IF(INDEX(data_mthly!U:U,MATCH($C354,data_mthly!$E:$E,0),1)=0,"",INDEX(data_mthly!U:U,MATCH($C354,data_mthly!$E:$E,0),1)),"")</f>
        <v/>
      </c>
      <c r="U354" s="21" t="str">
        <f>IFERROR(IF(INDEX(data_mthly!V:V,MATCH($C354,data_mthly!$E:$E,0),1)=0,"",INDEX(data_mthly!V:V,MATCH($C354,data_mthly!$E:$E,0),1)),"")</f>
        <v/>
      </c>
      <c r="V354" s="86" t="str">
        <f>IFERROR(IF(INDEX(data_mthly!W:W,MATCH($C354,data_mthly!$E:$E,0),1)=0,"",INDEX(data_mthly!W:W,MATCH($C354,data_mthly!$E:$E,0),1)),"")</f>
        <v/>
      </c>
      <c r="W354" s="160" t="str">
        <f t="shared" si="32"/>
        <v/>
      </c>
      <c r="X354" s="21" t="str">
        <f>IFERROR(IF(INDEX(data_mthly!Y:Y,MATCH($C354,data_mthly!$E:$E,0),1)=0,"",INDEX(data_mthly!Y:Y,MATCH($C354,data_mthly!$E:$E,0),1)),"")</f>
        <v/>
      </c>
      <c r="Y354" s="145" t="str">
        <f>IFERROR(IF(INDEX(data_mthly!Z:Z,MATCH($C354,data_mthly!$E:$E,0),1)=0,"",INDEX(data_mthly!Z:Z,MATCH($C354,data_mthly!$E:$E,0),1)),"")</f>
        <v/>
      </c>
      <c r="Z354" s="21" t="str">
        <f>IFERROR(IF(INDEX(data_mthly!AA:AA,MATCH($C354,data_mthly!$E:$E,0),1)=0,"",INDEX(data_mthly!AA:AA,MATCH($C354,data_mthly!$E:$E,0),1)),"")</f>
        <v/>
      </c>
      <c r="AA354" s="21" t="str">
        <f>IFERROR(IF(INDEX(data_mthly!AB:AB,MATCH($C354,data_mthly!$E:$E,0),1)=0,"",INDEX(data_mthly!AB:AB,MATCH($C354,data_mthly!$E:$E,0),1)),"")</f>
        <v/>
      </c>
      <c r="AB354" s="145" t="str">
        <f>IFERROR(IF(INDEX(data_mthly!AC:AC,MATCH($C354,data_mthly!$E:$E,0),1)=0,"",INDEX(data_mthly!AC:AC,MATCH($C354,data_mthly!$E:$E,0),1)),"")</f>
        <v/>
      </c>
      <c r="AC354" s="21" t="str">
        <f>IFERROR(IF(INDEX(data_mthly!AD:AD,MATCH($C354,data_mthly!$E:$E,0),1)=0,"",INDEX(data_mthly!AD:AD,MATCH($C354,data_mthly!$E:$E,0),1)),"")</f>
        <v/>
      </c>
      <c r="AD354" s="21" t="str">
        <f>IFERROR(IF(INDEX(data_mthly!AE:AE,MATCH($C354,data_mthly!$E:$E,0),1)=0,"",INDEX(data_mthly!AE:AE,MATCH($C354,data_mthly!$E:$E,0),1)),"")</f>
        <v/>
      </c>
      <c r="AE354" s="86" t="str">
        <f>IFERROR(IF(INDEX(data_mthly!AF:AF,MATCH($C354,data_mthly!$E:$E,0),1)=0,"",INDEX(data_mthly!AF:AF,MATCH($C354,data_mthly!$E:$E,0),1)),"")</f>
        <v/>
      </c>
      <c r="AG354" s="88">
        <f t="shared" si="33"/>
        <v>2</v>
      </c>
    </row>
    <row r="355" spans="1:33" ht="15.5">
      <c r="A355" s="88" t="str">
        <f t="shared" si="31"/>
        <v/>
      </c>
      <c r="B355" s="89" t="str">
        <f>IFERROR(IF(INDEX(data_mthly!C:C,MATCH($C355,data_mthly!$E:$E,0),1)=0,"",INDEX(data_mthly!C:C,MATCH($C355,data_mthly!$E:$E,0),1)),"")</f>
        <v/>
      </c>
      <c r="C355" s="112" t="str">
        <f t="shared" si="34"/>
        <v/>
      </c>
      <c r="D355" s="155" t="str">
        <f>IFERROR(IF(INDEX(data_mthly!F:F,MATCH($C355,data_mthly!$E:$E,0),1)=0,"",INDEX(data_mthly!F:F,MATCH($C355,data_mthly!$E:$E,0),1)),"")</f>
        <v/>
      </c>
      <c r="E355" s="21" t="str">
        <f>IFERROR(IF(INDEX(data_mthly!G:G,MATCH($C355,data_mthly!$E:$E,0),1)=0,"",INDEX(data_mthly!G:G,MATCH($C355,data_mthly!$E:$E,0),1)),"")</f>
        <v/>
      </c>
      <c r="F355" s="145" t="str">
        <f>IFERROR(IF(INDEX(data_mthly!H:H,MATCH($C355,data_mthly!$E:$E,0),1)=0,"",INDEX(data_mthly!H:H,MATCH($C355,data_mthly!$E:$E,0),1)),"")</f>
        <v/>
      </c>
      <c r="G355" s="145" t="str">
        <f>IFERROR(IF(INDEX(data_mthly!I:I,MATCH($C355,data_mthly!$E:$E,0),1)=0,"",INDEX(data_mthly!I:I,MATCH($C355,data_mthly!$E:$E,0),1)),"")</f>
        <v/>
      </c>
      <c r="H355" s="21" t="str">
        <f>IFERROR(IF(INDEX(data_mthly!J:J,MATCH($C355,data_mthly!$E:$E,0),1)=0,"",INDEX(data_mthly!J:J,MATCH($C355,data_mthly!$E:$E,0),1)),"")</f>
        <v/>
      </c>
      <c r="I355" s="145" t="str">
        <f>IFERROR(IF(INDEX(data_mthly!K:K,MATCH($C355,data_mthly!$E:$E,0),1)=0,"",INDEX(data_mthly!K:K,MATCH($C355,data_mthly!$E:$E,0),1)),"")</f>
        <v/>
      </c>
      <c r="J355" s="145" t="str">
        <f>IFERROR(IF(INDEX(data_mthly!L:L,MATCH($C355,data_mthly!$E:$E,0),1)=0,"",INDEX(data_mthly!L:L,MATCH($C355,data_mthly!$E:$E,0),1)),"")</f>
        <v/>
      </c>
      <c r="K355" s="21" t="str">
        <f>IFERROR(IF(INDEX(data_mthly!M:M,MATCH($C355,data_mthly!$E:$E,0),1)=0,"",INDEX(data_mthly!M:M,MATCH($C355,data_mthly!$E:$E,0),1)),"")</f>
        <v/>
      </c>
      <c r="L355" s="86" t="str">
        <f>IFERROR(IF(INDEX(data_mthly!N:N,MATCH($C355,data_mthly!$E:$E,0),1)=0,"",INDEX(data_mthly!N:N,MATCH($C355,data_mthly!$E:$E,0),1)),"")</f>
        <v/>
      </c>
      <c r="M355" s="159"/>
      <c r="N355" s="155" t="str">
        <f>IFERROR(IF(INDEX(data_mthly!O:O,MATCH($C355,data_mthly!$E:$E,0),1)=0,"",INDEX(data_mthly!O:O,MATCH($C355,data_mthly!$E:$E,0),1)),"")</f>
        <v/>
      </c>
      <c r="O355" s="21" t="str">
        <f>IFERROR(IF(INDEX(data_mthly!P:P,MATCH($C355,data_mthly!$E:$E,0),1)=0,"",INDEX(data_mthly!P:P,MATCH($C355,data_mthly!$E:$E,0),1)),"")</f>
        <v/>
      </c>
      <c r="P355" s="145" t="str">
        <f>IFERROR(IF(INDEX(data_mthly!Q:Q,MATCH($C355,data_mthly!$E:$E,0),1)=0,"",INDEX(data_mthly!Q:Q,MATCH($C355,data_mthly!$E:$E,0),1)),"")</f>
        <v/>
      </c>
      <c r="Q355" s="145" t="str">
        <f>IFERROR(IF(INDEX(data_mthly!R:R,MATCH($C355,data_mthly!$E:$E,0),1)=0,"",INDEX(data_mthly!R:R,MATCH($C355,data_mthly!$E:$E,0),1)),"")</f>
        <v/>
      </c>
      <c r="R355" s="21" t="str">
        <f>IFERROR(IF(INDEX(data_mthly!S:S,MATCH($C355,data_mthly!$E:$E,0),1)=0,"",INDEX(data_mthly!S:S,MATCH($C355,data_mthly!$E:$E,0),1)),"")</f>
        <v/>
      </c>
      <c r="S355" s="145" t="str">
        <f>IFERROR(IF(INDEX(data_mthly!T:T,MATCH($C355,data_mthly!$E:$E,0),1)=0,"",INDEX(data_mthly!T:T,MATCH($C355,data_mthly!$E:$E,0),1)),"")</f>
        <v/>
      </c>
      <c r="T355" s="145" t="str">
        <f>IFERROR(IF(INDEX(data_mthly!U:U,MATCH($C355,data_mthly!$E:$E,0),1)=0,"",INDEX(data_mthly!U:U,MATCH($C355,data_mthly!$E:$E,0),1)),"")</f>
        <v/>
      </c>
      <c r="U355" s="21" t="str">
        <f>IFERROR(IF(INDEX(data_mthly!V:V,MATCH($C355,data_mthly!$E:$E,0),1)=0,"",INDEX(data_mthly!V:V,MATCH($C355,data_mthly!$E:$E,0),1)),"")</f>
        <v/>
      </c>
      <c r="V355" s="86" t="str">
        <f>IFERROR(IF(INDEX(data_mthly!W:W,MATCH($C355,data_mthly!$E:$E,0),1)=0,"",INDEX(data_mthly!W:W,MATCH($C355,data_mthly!$E:$E,0),1)),"")</f>
        <v/>
      </c>
      <c r="W355" s="160" t="str">
        <f t="shared" si="32"/>
        <v/>
      </c>
      <c r="X355" s="21" t="str">
        <f>IFERROR(IF(INDEX(data_mthly!Y:Y,MATCH($C355,data_mthly!$E:$E,0),1)=0,"",INDEX(data_mthly!Y:Y,MATCH($C355,data_mthly!$E:$E,0),1)),"")</f>
        <v/>
      </c>
      <c r="Y355" s="145" t="str">
        <f>IFERROR(IF(INDEX(data_mthly!Z:Z,MATCH($C355,data_mthly!$E:$E,0),1)=0,"",INDEX(data_mthly!Z:Z,MATCH($C355,data_mthly!$E:$E,0),1)),"")</f>
        <v/>
      </c>
      <c r="Z355" s="21" t="str">
        <f>IFERROR(IF(INDEX(data_mthly!AA:AA,MATCH($C355,data_mthly!$E:$E,0),1)=0,"",INDEX(data_mthly!AA:AA,MATCH($C355,data_mthly!$E:$E,0),1)),"")</f>
        <v/>
      </c>
      <c r="AA355" s="21" t="str">
        <f>IFERROR(IF(INDEX(data_mthly!AB:AB,MATCH($C355,data_mthly!$E:$E,0),1)=0,"",INDEX(data_mthly!AB:AB,MATCH($C355,data_mthly!$E:$E,0),1)),"")</f>
        <v/>
      </c>
      <c r="AB355" s="145" t="str">
        <f>IFERROR(IF(INDEX(data_mthly!AC:AC,MATCH($C355,data_mthly!$E:$E,0),1)=0,"",INDEX(data_mthly!AC:AC,MATCH($C355,data_mthly!$E:$E,0),1)),"")</f>
        <v/>
      </c>
      <c r="AC355" s="21" t="str">
        <f>IFERROR(IF(INDEX(data_mthly!AD:AD,MATCH($C355,data_mthly!$E:$E,0),1)=0,"",INDEX(data_mthly!AD:AD,MATCH($C355,data_mthly!$E:$E,0),1)),"")</f>
        <v/>
      </c>
      <c r="AD355" s="21" t="str">
        <f>IFERROR(IF(INDEX(data_mthly!AE:AE,MATCH($C355,data_mthly!$E:$E,0),1)=0,"",INDEX(data_mthly!AE:AE,MATCH($C355,data_mthly!$E:$E,0),1)),"")</f>
        <v/>
      </c>
      <c r="AE355" s="86" t="str">
        <f>IFERROR(IF(INDEX(data_mthly!AF:AF,MATCH($C355,data_mthly!$E:$E,0),1)=0,"",INDEX(data_mthly!AF:AF,MATCH($C355,data_mthly!$E:$E,0),1)),"")</f>
        <v/>
      </c>
      <c r="AG355" s="88">
        <f t="shared" si="33"/>
        <v>1</v>
      </c>
    </row>
    <row r="356" spans="1:33" ht="15.5">
      <c r="A356" s="88" t="str">
        <f t="shared" si="31"/>
        <v/>
      </c>
      <c r="B356" s="89" t="str">
        <f>IFERROR(IF(INDEX(data_mthly!C:C,MATCH($C356,data_mthly!$E:$E,0),1)=0,"",INDEX(data_mthly!C:C,MATCH($C356,data_mthly!$E:$E,0),1)),"")</f>
        <v/>
      </c>
      <c r="C356" s="112" t="str">
        <f t="shared" si="34"/>
        <v/>
      </c>
      <c r="D356" s="155" t="str">
        <f>IFERROR(IF(INDEX(data_mthly!F:F,MATCH($C356,data_mthly!$E:$E,0),1)=0,"",INDEX(data_mthly!F:F,MATCH($C356,data_mthly!$E:$E,0),1)),"")</f>
        <v/>
      </c>
      <c r="E356" s="21" t="str">
        <f>IFERROR(IF(INDEX(data_mthly!G:G,MATCH($C356,data_mthly!$E:$E,0),1)=0,"",INDEX(data_mthly!G:G,MATCH($C356,data_mthly!$E:$E,0),1)),"")</f>
        <v/>
      </c>
      <c r="F356" s="145" t="str">
        <f>IFERROR(IF(INDEX(data_mthly!H:H,MATCH($C356,data_mthly!$E:$E,0),1)=0,"",INDEX(data_mthly!H:H,MATCH($C356,data_mthly!$E:$E,0),1)),"")</f>
        <v/>
      </c>
      <c r="G356" s="145" t="str">
        <f>IFERROR(IF(INDEX(data_mthly!I:I,MATCH($C356,data_mthly!$E:$E,0),1)=0,"",INDEX(data_mthly!I:I,MATCH($C356,data_mthly!$E:$E,0),1)),"")</f>
        <v/>
      </c>
      <c r="H356" s="21" t="str">
        <f>IFERROR(IF(INDEX(data_mthly!J:J,MATCH($C356,data_mthly!$E:$E,0),1)=0,"",INDEX(data_mthly!J:J,MATCH($C356,data_mthly!$E:$E,0),1)),"")</f>
        <v/>
      </c>
      <c r="I356" s="145" t="str">
        <f>IFERROR(IF(INDEX(data_mthly!K:K,MATCH($C356,data_mthly!$E:$E,0),1)=0,"",INDEX(data_mthly!K:K,MATCH($C356,data_mthly!$E:$E,0),1)),"")</f>
        <v/>
      </c>
      <c r="J356" s="145" t="str">
        <f>IFERROR(IF(INDEX(data_mthly!L:L,MATCH($C356,data_mthly!$E:$E,0),1)=0,"",INDEX(data_mthly!L:L,MATCH($C356,data_mthly!$E:$E,0),1)),"")</f>
        <v/>
      </c>
      <c r="K356" s="21" t="str">
        <f>IFERROR(IF(INDEX(data_mthly!M:M,MATCH($C356,data_mthly!$E:$E,0),1)=0,"",INDEX(data_mthly!M:M,MATCH($C356,data_mthly!$E:$E,0),1)),"")</f>
        <v/>
      </c>
      <c r="L356" s="86" t="str">
        <f>IFERROR(IF(INDEX(data_mthly!N:N,MATCH($C356,data_mthly!$E:$E,0),1)=0,"",INDEX(data_mthly!N:N,MATCH($C356,data_mthly!$E:$E,0),1)),"")</f>
        <v/>
      </c>
      <c r="M356" s="159"/>
      <c r="N356" s="155" t="str">
        <f>IFERROR(IF(INDEX(data_mthly!O:O,MATCH($C356,data_mthly!$E:$E,0),1)=0,"",INDEX(data_mthly!O:O,MATCH($C356,data_mthly!$E:$E,0),1)),"")</f>
        <v/>
      </c>
      <c r="O356" s="21" t="str">
        <f>IFERROR(IF(INDEX(data_mthly!P:P,MATCH($C356,data_mthly!$E:$E,0),1)=0,"",INDEX(data_mthly!P:P,MATCH($C356,data_mthly!$E:$E,0),1)),"")</f>
        <v/>
      </c>
      <c r="P356" s="145" t="str">
        <f>IFERROR(IF(INDEX(data_mthly!Q:Q,MATCH($C356,data_mthly!$E:$E,0),1)=0,"",INDEX(data_mthly!Q:Q,MATCH($C356,data_mthly!$E:$E,0),1)),"")</f>
        <v/>
      </c>
      <c r="Q356" s="145" t="str">
        <f>IFERROR(IF(INDEX(data_mthly!R:R,MATCH($C356,data_mthly!$E:$E,0),1)=0,"",INDEX(data_mthly!R:R,MATCH($C356,data_mthly!$E:$E,0),1)),"")</f>
        <v/>
      </c>
      <c r="R356" s="21" t="str">
        <f>IFERROR(IF(INDEX(data_mthly!S:S,MATCH($C356,data_mthly!$E:$E,0),1)=0,"",INDEX(data_mthly!S:S,MATCH($C356,data_mthly!$E:$E,0),1)),"")</f>
        <v/>
      </c>
      <c r="S356" s="145" t="str">
        <f>IFERROR(IF(INDEX(data_mthly!T:T,MATCH($C356,data_mthly!$E:$E,0),1)=0,"",INDEX(data_mthly!T:T,MATCH($C356,data_mthly!$E:$E,0),1)),"")</f>
        <v/>
      </c>
      <c r="T356" s="145" t="str">
        <f>IFERROR(IF(INDEX(data_mthly!U:U,MATCH($C356,data_mthly!$E:$E,0),1)=0,"",INDEX(data_mthly!U:U,MATCH($C356,data_mthly!$E:$E,0),1)),"")</f>
        <v/>
      </c>
      <c r="U356" s="21" t="str">
        <f>IFERROR(IF(INDEX(data_mthly!V:V,MATCH($C356,data_mthly!$E:$E,0),1)=0,"",INDEX(data_mthly!V:V,MATCH($C356,data_mthly!$E:$E,0),1)),"")</f>
        <v/>
      </c>
      <c r="V356" s="86" t="str">
        <f>IFERROR(IF(INDEX(data_mthly!W:W,MATCH($C356,data_mthly!$E:$E,0),1)=0,"",INDEX(data_mthly!W:W,MATCH($C356,data_mthly!$E:$E,0),1)),"")</f>
        <v/>
      </c>
      <c r="W356" s="160" t="str">
        <f t="shared" si="32"/>
        <v/>
      </c>
      <c r="X356" s="21" t="str">
        <f>IFERROR(IF(INDEX(data_mthly!Y:Y,MATCH($C356,data_mthly!$E:$E,0),1)=0,"",INDEX(data_mthly!Y:Y,MATCH($C356,data_mthly!$E:$E,0),1)),"")</f>
        <v/>
      </c>
      <c r="Y356" s="145" t="str">
        <f>IFERROR(IF(INDEX(data_mthly!Z:Z,MATCH($C356,data_mthly!$E:$E,0),1)=0,"",INDEX(data_mthly!Z:Z,MATCH($C356,data_mthly!$E:$E,0),1)),"")</f>
        <v/>
      </c>
      <c r="Z356" s="21" t="str">
        <f>IFERROR(IF(INDEX(data_mthly!AA:AA,MATCH($C356,data_mthly!$E:$E,0),1)=0,"",INDEX(data_mthly!AA:AA,MATCH($C356,data_mthly!$E:$E,0),1)),"")</f>
        <v/>
      </c>
      <c r="AA356" s="21" t="str">
        <f>IFERROR(IF(INDEX(data_mthly!AB:AB,MATCH($C356,data_mthly!$E:$E,0),1)=0,"",INDEX(data_mthly!AB:AB,MATCH($C356,data_mthly!$E:$E,0),1)),"")</f>
        <v/>
      </c>
      <c r="AB356" s="145" t="str">
        <f>IFERROR(IF(INDEX(data_mthly!AC:AC,MATCH($C356,data_mthly!$E:$E,0),1)=0,"",INDEX(data_mthly!AC:AC,MATCH($C356,data_mthly!$E:$E,0),1)),"")</f>
        <v/>
      </c>
      <c r="AC356" s="21" t="str">
        <f>IFERROR(IF(INDEX(data_mthly!AD:AD,MATCH($C356,data_mthly!$E:$E,0),1)=0,"",INDEX(data_mthly!AD:AD,MATCH($C356,data_mthly!$E:$E,0),1)),"")</f>
        <v/>
      </c>
      <c r="AD356" s="21" t="str">
        <f>IFERROR(IF(INDEX(data_mthly!AE:AE,MATCH($C356,data_mthly!$E:$E,0),1)=0,"",INDEX(data_mthly!AE:AE,MATCH($C356,data_mthly!$E:$E,0),1)),"")</f>
        <v/>
      </c>
      <c r="AE356" s="86" t="str">
        <f>IFERROR(IF(INDEX(data_mthly!AF:AF,MATCH($C356,data_mthly!$E:$E,0),1)=0,"",INDEX(data_mthly!AF:AF,MATCH($C356,data_mthly!$E:$E,0),1)),"")</f>
        <v/>
      </c>
      <c r="AG356" s="88">
        <f t="shared" si="33"/>
        <v>2</v>
      </c>
    </row>
    <row r="357" spans="1:33" ht="15.5">
      <c r="A357" s="88" t="str">
        <f t="shared" si="31"/>
        <v/>
      </c>
      <c r="B357" s="89" t="str">
        <f>IFERROR(IF(INDEX(data_mthly!C:C,MATCH($C357,data_mthly!$E:$E,0),1)=0,"",INDEX(data_mthly!C:C,MATCH($C357,data_mthly!$E:$E,0),1)),"")</f>
        <v/>
      </c>
      <c r="C357" s="112" t="str">
        <f t="shared" si="34"/>
        <v/>
      </c>
      <c r="D357" s="155" t="str">
        <f>IFERROR(IF(INDEX(data_mthly!F:F,MATCH($C357,data_mthly!$E:$E,0),1)=0,"",INDEX(data_mthly!F:F,MATCH($C357,data_mthly!$E:$E,0),1)),"")</f>
        <v/>
      </c>
      <c r="E357" s="21" t="str">
        <f>IFERROR(IF(INDEX(data_mthly!G:G,MATCH($C357,data_mthly!$E:$E,0),1)=0,"",INDEX(data_mthly!G:G,MATCH($C357,data_mthly!$E:$E,0),1)),"")</f>
        <v/>
      </c>
      <c r="F357" s="145" t="str">
        <f>IFERROR(IF(INDEX(data_mthly!H:H,MATCH($C357,data_mthly!$E:$E,0),1)=0,"",INDEX(data_mthly!H:H,MATCH($C357,data_mthly!$E:$E,0),1)),"")</f>
        <v/>
      </c>
      <c r="G357" s="145" t="str">
        <f>IFERROR(IF(INDEX(data_mthly!I:I,MATCH($C357,data_mthly!$E:$E,0),1)=0,"",INDEX(data_mthly!I:I,MATCH($C357,data_mthly!$E:$E,0),1)),"")</f>
        <v/>
      </c>
      <c r="H357" s="21" t="str">
        <f>IFERROR(IF(INDEX(data_mthly!J:J,MATCH($C357,data_mthly!$E:$E,0),1)=0,"",INDEX(data_mthly!J:J,MATCH($C357,data_mthly!$E:$E,0),1)),"")</f>
        <v/>
      </c>
      <c r="I357" s="145" t="str">
        <f>IFERROR(IF(INDEX(data_mthly!K:K,MATCH($C357,data_mthly!$E:$E,0),1)=0,"",INDEX(data_mthly!K:K,MATCH($C357,data_mthly!$E:$E,0),1)),"")</f>
        <v/>
      </c>
      <c r="J357" s="145" t="str">
        <f>IFERROR(IF(INDEX(data_mthly!L:L,MATCH($C357,data_mthly!$E:$E,0),1)=0,"",INDEX(data_mthly!L:L,MATCH($C357,data_mthly!$E:$E,0),1)),"")</f>
        <v/>
      </c>
      <c r="K357" s="21" t="str">
        <f>IFERROR(IF(INDEX(data_mthly!M:M,MATCH($C357,data_mthly!$E:$E,0),1)=0,"",INDEX(data_mthly!M:M,MATCH($C357,data_mthly!$E:$E,0),1)),"")</f>
        <v/>
      </c>
      <c r="L357" s="86" t="str">
        <f>IFERROR(IF(INDEX(data_mthly!N:N,MATCH($C357,data_mthly!$E:$E,0),1)=0,"",INDEX(data_mthly!N:N,MATCH($C357,data_mthly!$E:$E,0),1)),"")</f>
        <v/>
      </c>
      <c r="M357" s="159"/>
      <c r="N357" s="155" t="str">
        <f>IFERROR(IF(INDEX(data_mthly!O:O,MATCH($C357,data_mthly!$E:$E,0),1)=0,"",INDEX(data_mthly!O:O,MATCH($C357,data_mthly!$E:$E,0),1)),"")</f>
        <v/>
      </c>
      <c r="O357" s="21" t="str">
        <f>IFERROR(IF(INDEX(data_mthly!P:P,MATCH($C357,data_mthly!$E:$E,0),1)=0,"",INDEX(data_mthly!P:P,MATCH($C357,data_mthly!$E:$E,0),1)),"")</f>
        <v/>
      </c>
      <c r="P357" s="145" t="str">
        <f>IFERROR(IF(INDEX(data_mthly!Q:Q,MATCH($C357,data_mthly!$E:$E,0),1)=0,"",INDEX(data_mthly!Q:Q,MATCH($C357,data_mthly!$E:$E,0),1)),"")</f>
        <v/>
      </c>
      <c r="Q357" s="145" t="str">
        <f>IFERROR(IF(INDEX(data_mthly!R:R,MATCH($C357,data_mthly!$E:$E,0),1)=0,"",INDEX(data_mthly!R:R,MATCH($C357,data_mthly!$E:$E,0),1)),"")</f>
        <v/>
      </c>
      <c r="R357" s="21" t="str">
        <f>IFERROR(IF(INDEX(data_mthly!S:S,MATCH($C357,data_mthly!$E:$E,0),1)=0,"",INDEX(data_mthly!S:S,MATCH($C357,data_mthly!$E:$E,0),1)),"")</f>
        <v/>
      </c>
      <c r="S357" s="145" t="str">
        <f>IFERROR(IF(INDEX(data_mthly!T:T,MATCH($C357,data_mthly!$E:$E,0),1)=0,"",INDEX(data_mthly!T:T,MATCH($C357,data_mthly!$E:$E,0),1)),"")</f>
        <v/>
      </c>
      <c r="T357" s="145" t="str">
        <f>IFERROR(IF(INDEX(data_mthly!U:U,MATCH($C357,data_mthly!$E:$E,0),1)=0,"",INDEX(data_mthly!U:U,MATCH($C357,data_mthly!$E:$E,0),1)),"")</f>
        <v/>
      </c>
      <c r="U357" s="21" t="str">
        <f>IFERROR(IF(INDEX(data_mthly!V:V,MATCH($C357,data_mthly!$E:$E,0),1)=0,"",INDEX(data_mthly!V:V,MATCH($C357,data_mthly!$E:$E,0),1)),"")</f>
        <v/>
      </c>
      <c r="V357" s="86" t="str">
        <f>IFERROR(IF(INDEX(data_mthly!W:W,MATCH($C357,data_mthly!$E:$E,0),1)=0,"",INDEX(data_mthly!W:W,MATCH($C357,data_mthly!$E:$E,0),1)),"")</f>
        <v/>
      </c>
      <c r="W357" s="160" t="str">
        <f t="shared" si="32"/>
        <v/>
      </c>
      <c r="X357" s="21" t="str">
        <f>IFERROR(IF(INDEX(data_mthly!Y:Y,MATCH($C357,data_mthly!$E:$E,0),1)=0,"",INDEX(data_mthly!Y:Y,MATCH($C357,data_mthly!$E:$E,0),1)),"")</f>
        <v/>
      </c>
      <c r="Y357" s="145" t="str">
        <f>IFERROR(IF(INDEX(data_mthly!Z:Z,MATCH($C357,data_mthly!$E:$E,0),1)=0,"",INDEX(data_mthly!Z:Z,MATCH($C357,data_mthly!$E:$E,0),1)),"")</f>
        <v/>
      </c>
      <c r="Z357" s="21" t="str">
        <f>IFERROR(IF(INDEX(data_mthly!AA:AA,MATCH($C357,data_mthly!$E:$E,0),1)=0,"",INDEX(data_mthly!AA:AA,MATCH($C357,data_mthly!$E:$E,0),1)),"")</f>
        <v/>
      </c>
      <c r="AA357" s="21" t="str">
        <f>IFERROR(IF(INDEX(data_mthly!AB:AB,MATCH($C357,data_mthly!$E:$E,0),1)=0,"",INDEX(data_mthly!AB:AB,MATCH($C357,data_mthly!$E:$E,0),1)),"")</f>
        <v/>
      </c>
      <c r="AB357" s="145" t="str">
        <f>IFERROR(IF(INDEX(data_mthly!AC:AC,MATCH($C357,data_mthly!$E:$E,0),1)=0,"",INDEX(data_mthly!AC:AC,MATCH($C357,data_mthly!$E:$E,0),1)),"")</f>
        <v/>
      </c>
      <c r="AC357" s="21" t="str">
        <f>IFERROR(IF(INDEX(data_mthly!AD:AD,MATCH($C357,data_mthly!$E:$E,0),1)=0,"",INDEX(data_mthly!AD:AD,MATCH($C357,data_mthly!$E:$E,0),1)),"")</f>
        <v/>
      </c>
      <c r="AD357" s="21" t="str">
        <f>IFERROR(IF(INDEX(data_mthly!AE:AE,MATCH($C357,data_mthly!$E:$E,0),1)=0,"",INDEX(data_mthly!AE:AE,MATCH($C357,data_mthly!$E:$E,0),1)),"")</f>
        <v/>
      </c>
      <c r="AE357" s="86" t="str">
        <f>IFERROR(IF(INDEX(data_mthly!AF:AF,MATCH($C357,data_mthly!$E:$E,0),1)=0,"",INDEX(data_mthly!AF:AF,MATCH($C357,data_mthly!$E:$E,0),1)),"")</f>
        <v/>
      </c>
      <c r="AG357" s="88">
        <f t="shared" si="33"/>
        <v>1</v>
      </c>
    </row>
    <row r="358" spans="1:33" ht="15.5">
      <c r="A358" s="88" t="str">
        <f t="shared" si="31"/>
        <v/>
      </c>
      <c r="B358" s="89" t="str">
        <f>IFERROR(IF(INDEX(data_mthly!C:C,MATCH($C358,data_mthly!$E:$E,0),1)=0,"",INDEX(data_mthly!C:C,MATCH($C358,data_mthly!$E:$E,0),1)),"")</f>
        <v/>
      </c>
      <c r="C358" s="112" t="str">
        <f t="shared" si="34"/>
        <v/>
      </c>
      <c r="D358" s="155" t="str">
        <f>IFERROR(IF(INDEX(data_mthly!F:F,MATCH($C358,data_mthly!$E:$E,0),1)=0,"",INDEX(data_mthly!F:F,MATCH($C358,data_mthly!$E:$E,0),1)),"")</f>
        <v/>
      </c>
      <c r="E358" s="21" t="str">
        <f>IFERROR(IF(INDEX(data_mthly!G:G,MATCH($C358,data_mthly!$E:$E,0),1)=0,"",INDEX(data_mthly!G:G,MATCH($C358,data_mthly!$E:$E,0),1)),"")</f>
        <v/>
      </c>
      <c r="F358" s="145" t="str">
        <f>IFERROR(IF(INDEX(data_mthly!H:H,MATCH($C358,data_mthly!$E:$E,0),1)=0,"",INDEX(data_mthly!H:H,MATCH($C358,data_mthly!$E:$E,0),1)),"")</f>
        <v/>
      </c>
      <c r="G358" s="145" t="str">
        <f>IFERROR(IF(INDEX(data_mthly!I:I,MATCH($C358,data_mthly!$E:$E,0),1)=0,"",INDEX(data_mthly!I:I,MATCH($C358,data_mthly!$E:$E,0),1)),"")</f>
        <v/>
      </c>
      <c r="H358" s="21" t="str">
        <f>IFERROR(IF(INDEX(data_mthly!J:J,MATCH($C358,data_mthly!$E:$E,0),1)=0,"",INDEX(data_mthly!J:J,MATCH($C358,data_mthly!$E:$E,0),1)),"")</f>
        <v/>
      </c>
      <c r="I358" s="145" t="str">
        <f>IFERROR(IF(INDEX(data_mthly!K:K,MATCH($C358,data_mthly!$E:$E,0),1)=0,"",INDEX(data_mthly!K:K,MATCH($C358,data_mthly!$E:$E,0),1)),"")</f>
        <v/>
      </c>
      <c r="J358" s="145" t="str">
        <f>IFERROR(IF(INDEX(data_mthly!L:L,MATCH($C358,data_mthly!$E:$E,0),1)=0,"",INDEX(data_mthly!L:L,MATCH($C358,data_mthly!$E:$E,0),1)),"")</f>
        <v/>
      </c>
      <c r="K358" s="21" t="str">
        <f>IFERROR(IF(INDEX(data_mthly!M:M,MATCH($C358,data_mthly!$E:$E,0),1)=0,"",INDEX(data_mthly!M:M,MATCH($C358,data_mthly!$E:$E,0),1)),"")</f>
        <v/>
      </c>
      <c r="L358" s="86" t="str">
        <f>IFERROR(IF(INDEX(data_mthly!N:N,MATCH($C358,data_mthly!$E:$E,0),1)=0,"",INDEX(data_mthly!N:N,MATCH($C358,data_mthly!$E:$E,0),1)),"")</f>
        <v/>
      </c>
      <c r="M358" s="159"/>
      <c r="N358" s="155" t="str">
        <f>IFERROR(IF(INDEX(data_mthly!O:O,MATCH($C358,data_mthly!$E:$E,0),1)=0,"",INDEX(data_mthly!O:O,MATCH($C358,data_mthly!$E:$E,0),1)),"")</f>
        <v/>
      </c>
      <c r="O358" s="21" t="str">
        <f>IFERROR(IF(INDEX(data_mthly!P:P,MATCH($C358,data_mthly!$E:$E,0),1)=0,"",INDEX(data_mthly!P:P,MATCH($C358,data_mthly!$E:$E,0),1)),"")</f>
        <v/>
      </c>
      <c r="P358" s="145" t="str">
        <f>IFERROR(IF(INDEX(data_mthly!Q:Q,MATCH($C358,data_mthly!$E:$E,0),1)=0,"",INDEX(data_mthly!Q:Q,MATCH($C358,data_mthly!$E:$E,0),1)),"")</f>
        <v/>
      </c>
      <c r="Q358" s="145" t="str">
        <f>IFERROR(IF(INDEX(data_mthly!R:R,MATCH($C358,data_mthly!$E:$E,0),1)=0,"",INDEX(data_mthly!R:R,MATCH($C358,data_mthly!$E:$E,0),1)),"")</f>
        <v/>
      </c>
      <c r="R358" s="21" t="str">
        <f>IFERROR(IF(INDEX(data_mthly!S:S,MATCH($C358,data_mthly!$E:$E,0),1)=0,"",INDEX(data_mthly!S:S,MATCH($C358,data_mthly!$E:$E,0),1)),"")</f>
        <v/>
      </c>
      <c r="S358" s="145" t="str">
        <f>IFERROR(IF(INDEX(data_mthly!T:T,MATCH($C358,data_mthly!$E:$E,0),1)=0,"",INDEX(data_mthly!T:T,MATCH($C358,data_mthly!$E:$E,0),1)),"")</f>
        <v/>
      </c>
      <c r="T358" s="145" t="str">
        <f>IFERROR(IF(INDEX(data_mthly!U:U,MATCH($C358,data_mthly!$E:$E,0),1)=0,"",INDEX(data_mthly!U:U,MATCH($C358,data_mthly!$E:$E,0),1)),"")</f>
        <v/>
      </c>
      <c r="U358" s="21" t="str">
        <f>IFERROR(IF(INDEX(data_mthly!V:V,MATCH($C358,data_mthly!$E:$E,0),1)=0,"",INDEX(data_mthly!V:V,MATCH($C358,data_mthly!$E:$E,0),1)),"")</f>
        <v/>
      </c>
      <c r="V358" s="86" t="str">
        <f>IFERROR(IF(INDEX(data_mthly!W:W,MATCH($C358,data_mthly!$E:$E,0),1)=0,"",INDEX(data_mthly!W:W,MATCH($C358,data_mthly!$E:$E,0),1)),"")</f>
        <v/>
      </c>
      <c r="W358" s="160" t="str">
        <f t="shared" si="32"/>
        <v/>
      </c>
      <c r="X358" s="21" t="str">
        <f>IFERROR(IF(INDEX(data_mthly!Y:Y,MATCH($C358,data_mthly!$E:$E,0),1)=0,"",INDEX(data_mthly!Y:Y,MATCH($C358,data_mthly!$E:$E,0),1)),"")</f>
        <v/>
      </c>
      <c r="Y358" s="145" t="str">
        <f>IFERROR(IF(INDEX(data_mthly!Z:Z,MATCH($C358,data_mthly!$E:$E,0),1)=0,"",INDEX(data_mthly!Z:Z,MATCH($C358,data_mthly!$E:$E,0),1)),"")</f>
        <v/>
      </c>
      <c r="Z358" s="21" t="str">
        <f>IFERROR(IF(INDEX(data_mthly!AA:AA,MATCH($C358,data_mthly!$E:$E,0),1)=0,"",INDEX(data_mthly!AA:AA,MATCH($C358,data_mthly!$E:$E,0),1)),"")</f>
        <v/>
      </c>
      <c r="AA358" s="21" t="str">
        <f>IFERROR(IF(INDEX(data_mthly!AB:AB,MATCH($C358,data_mthly!$E:$E,0),1)=0,"",INDEX(data_mthly!AB:AB,MATCH($C358,data_mthly!$E:$E,0),1)),"")</f>
        <v/>
      </c>
      <c r="AB358" s="145" t="str">
        <f>IFERROR(IF(INDEX(data_mthly!AC:AC,MATCH($C358,data_mthly!$E:$E,0),1)=0,"",INDEX(data_mthly!AC:AC,MATCH($C358,data_mthly!$E:$E,0),1)),"")</f>
        <v/>
      </c>
      <c r="AC358" s="21" t="str">
        <f>IFERROR(IF(INDEX(data_mthly!AD:AD,MATCH($C358,data_mthly!$E:$E,0),1)=0,"",INDEX(data_mthly!AD:AD,MATCH($C358,data_mthly!$E:$E,0),1)),"")</f>
        <v/>
      </c>
      <c r="AD358" s="21" t="str">
        <f>IFERROR(IF(INDEX(data_mthly!AE:AE,MATCH($C358,data_mthly!$E:$E,0),1)=0,"",INDEX(data_mthly!AE:AE,MATCH($C358,data_mthly!$E:$E,0),1)),"")</f>
        <v/>
      </c>
      <c r="AE358" s="86" t="str">
        <f>IFERROR(IF(INDEX(data_mthly!AF:AF,MATCH($C358,data_mthly!$E:$E,0),1)=0,"",INDEX(data_mthly!AF:AF,MATCH($C358,data_mthly!$E:$E,0),1)),"")</f>
        <v/>
      </c>
      <c r="AG358" s="88">
        <f t="shared" si="33"/>
        <v>2</v>
      </c>
    </row>
    <row r="359" spans="1:33" ht="15.5">
      <c r="A359" s="88" t="str">
        <f t="shared" si="31"/>
        <v/>
      </c>
      <c r="B359" s="89" t="str">
        <f>IFERROR(IF(INDEX(data_mthly!C:C,MATCH($C359,data_mthly!$E:$E,0),1)=0,"",INDEX(data_mthly!C:C,MATCH($C359,data_mthly!$E:$E,0),1)),"")</f>
        <v/>
      </c>
      <c r="C359" s="112" t="str">
        <f t="shared" si="34"/>
        <v/>
      </c>
      <c r="D359" s="155" t="str">
        <f>IFERROR(IF(INDEX(data_mthly!F:F,MATCH($C359,data_mthly!$E:$E,0),1)=0,"",INDEX(data_mthly!F:F,MATCH($C359,data_mthly!$E:$E,0),1)),"")</f>
        <v/>
      </c>
      <c r="E359" s="21" t="str">
        <f>IFERROR(IF(INDEX(data_mthly!G:G,MATCH($C359,data_mthly!$E:$E,0),1)=0,"",INDEX(data_mthly!G:G,MATCH($C359,data_mthly!$E:$E,0),1)),"")</f>
        <v/>
      </c>
      <c r="F359" s="145" t="str">
        <f>IFERROR(IF(INDEX(data_mthly!H:H,MATCH($C359,data_mthly!$E:$E,0),1)=0,"",INDEX(data_mthly!H:H,MATCH($C359,data_mthly!$E:$E,0),1)),"")</f>
        <v/>
      </c>
      <c r="G359" s="145" t="str">
        <f>IFERROR(IF(INDEX(data_mthly!I:I,MATCH($C359,data_mthly!$E:$E,0),1)=0,"",INDEX(data_mthly!I:I,MATCH($C359,data_mthly!$E:$E,0),1)),"")</f>
        <v/>
      </c>
      <c r="H359" s="21" t="str">
        <f>IFERROR(IF(INDEX(data_mthly!J:J,MATCH($C359,data_mthly!$E:$E,0),1)=0,"",INDEX(data_mthly!J:J,MATCH($C359,data_mthly!$E:$E,0),1)),"")</f>
        <v/>
      </c>
      <c r="I359" s="145" t="str">
        <f>IFERROR(IF(INDEX(data_mthly!K:K,MATCH($C359,data_mthly!$E:$E,0),1)=0,"",INDEX(data_mthly!K:K,MATCH($C359,data_mthly!$E:$E,0),1)),"")</f>
        <v/>
      </c>
      <c r="J359" s="145" t="str">
        <f>IFERROR(IF(INDEX(data_mthly!L:L,MATCH($C359,data_mthly!$E:$E,0),1)=0,"",INDEX(data_mthly!L:L,MATCH($C359,data_mthly!$E:$E,0),1)),"")</f>
        <v/>
      </c>
      <c r="K359" s="21" t="str">
        <f>IFERROR(IF(INDEX(data_mthly!M:M,MATCH($C359,data_mthly!$E:$E,0),1)=0,"",INDEX(data_mthly!M:M,MATCH($C359,data_mthly!$E:$E,0),1)),"")</f>
        <v/>
      </c>
      <c r="L359" s="86" t="str">
        <f>IFERROR(IF(INDEX(data_mthly!N:N,MATCH($C359,data_mthly!$E:$E,0),1)=0,"",INDEX(data_mthly!N:N,MATCH($C359,data_mthly!$E:$E,0),1)),"")</f>
        <v/>
      </c>
      <c r="M359" s="159"/>
      <c r="N359" s="155" t="str">
        <f>IFERROR(IF(INDEX(data_mthly!O:O,MATCH($C359,data_mthly!$E:$E,0),1)=0,"",INDEX(data_mthly!O:O,MATCH($C359,data_mthly!$E:$E,0),1)),"")</f>
        <v/>
      </c>
      <c r="O359" s="21" t="str">
        <f>IFERROR(IF(INDEX(data_mthly!P:P,MATCH($C359,data_mthly!$E:$E,0),1)=0,"",INDEX(data_mthly!P:P,MATCH($C359,data_mthly!$E:$E,0),1)),"")</f>
        <v/>
      </c>
      <c r="P359" s="145" t="str">
        <f>IFERROR(IF(INDEX(data_mthly!Q:Q,MATCH($C359,data_mthly!$E:$E,0),1)=0,"",INDEX(data_mthly!Q:Q,MATCH($C359,data_mthly!$E:$E,0),1)),"")</f>
        <v/>
      </c>
      <c r="Q359" s="145" t="str">
        <f>IFERROR(IF(INDEX(data_mthly!R:R,MATCH($C359,data_mthly!$E:$E,0),1)=0,"",INDEX(data_mthly!R:R,MATCH($C359,data_mthly!$E:$E,0),1)),"")</f>
        <v/>
      </c>
      <c r="R359" s="21" t="str">
        <f>IFERROR(IF(INDEX(data_mthly!S:S,MATCH($C359,data_mthly!$E:$E,0),1)=0,"",INDEX(data_mthly!S:S,MATCH($C359,data_mthly!$E:$E,0),1)),"")</f>
        <v/>
      </c>
      <c r="S359" s="145" t="str">
        <f>IFERROR(IF(INDEX(data_mthly!T:T,MATCH($C359,data_mthly!$E:$E,0),1)=0,"",INDEX(data_mthly!T:T,MATCH($C359,data_mthly!$E:$E,0),1)),"")</f>
        <v/>
      </c>
      <c r="T359" s="145" t="str">
        <f>IFERROR(IF(INDEX(data_mthly!U:U,MATCH($C359,data_mthly!$E:$E,0),1)=0,"",INDEX(data_mthly!U:U,MATCH($C359,data_mthly!$E:$E,0),1)),"")</f>
        <v/>
      </c>
      <c r="U359" s="21" t="str">
        <f>IFERROR(IF(INDEX(data_mthly!V:V,MATCH($C359,data_mthly!$E:$E,0),1)=0,"",INDEX(data_mthly!V:V,MATCH($C359,data_mthly!$E:$E,0),1)),"")</f>
        <v/>
      </c>
      <c r="V359" s="86" t="str">
        <f>IFERROR(IF(INDEX(data_mthly!W:W,MATCH($C359,data_mthly!$E:$E,0),1)=0,"",INDEX(data_mthly!W:W,MATCH($C359,data_mthly!$E:$E,0),1)),"")</f>
        <v/>
      </c>
      <c r="W359" s="160" t="str">
        <f t="shared" si="32"/>
        <v/>
      </c>
      <c r="X359" s="21" t="str">
        <f>IFERROR(IF(INDEX(data_mthly!Y:Y,MATCH($C359,data_mthly!$E:$E,0),1)=0,"",INDEX(data_mthly!Y:Y,MATCH($C359,data_mthly!$E:$E,0),1)),"")</f>
        <v/>
      </c>
      <c r="Y359" s="145" t="str">
        <f>IFERROR(IF(INDEX(data_mthly!Z:Z,MATCH($C359,data_mthly!$E:$E,0),1)=0,"",INDEX(data_mthly!Z:Z,MATCH($C359,data_mthly!$E:$E,0),1)),"")</f>
        <v/>
      </c>
      <c r="Z359" s="21" t="str">
        <f>IFERROR(IF(INDEX(data_mthly!AA:AA,MATCH($C359,data_mthly!$E:$E,0),1)=0,"",INDEX(data_mthly!AA:AA,MATCH($C359,data_mthly!$E:$E,0),1)),"")</f>
        <v/>
      </c>
      <c r="AA359" s="21" t="str">
        <f>IFERROR(IF(INDEX(data_mthly!AB:AB,MATCH($C359,data_mthly!$E:$E,0),1)=0,"",INDEX(data_mthly!AB:AB,MATCH($C359,data_mthly!$E:$E,0),1)),"")</f>
        <v/>
      </c>
      <c r="AB359" s="145" t="str">
        <f>IFERROR(IF(INDEX(data_mthly!AC:AC,MATCH($C359,data_mthly!$E:$E,0),1)=0,"",INDEX(data_mthly!AC:AC,MATCH($C359,data_mthly!$E:$E,0),1)),"")</f>
        <v/>
      </c>
      <c r="AC359" s="21" t="str">
        <f>IFERROR(IF(INDEX(data_mthly!AD:AD,MATCH($C359,data_mthly!$E:$E,0),1)=0,"",INDEX(data_mthly!AD:AD,MATCH($C359,data_mthly!$E:$E,0),1)),"")</f>
        <v/>
      </c>
      <c r="AD359" s="21" t="str">
        <f>IFERROR(IF(INDEX(data_mthly!AE:AE,MATCH($C359,data_mthly!$E:$E,0),1)=0,"",INDEX(data_mthly!AE:AE,MATCH($C359,data_mthly!$E:$E,0),1)),"")</f>
        <v/>
      </c>
      <c r="AE359" s="86" t="str">
        <f>IFERROR(IF(INDEX(data_mthly!AF:AF,MATCH($C359,data_mthly!$E:$E,0),1)=0,"",INDEX(data_mthly!AF:AF,MATCH($C359,data_mthly!$E:$E,0),1)),"")</f>
        <v/>
      </c>
      <c r="AG359" s="88">
        <f t="shared" si="33"/>
        <v>1</v>
      </c>
    </row>
    <row r="360" spans="1:33" ht="15.5">
      <c r="A360" s="88" t="str">
        <f t="shared" si="31"/>
        <v/>
      </c>
      <c r="B360" s="89" t="str">
        <f>IFERROR(IF(INDEX(data_mthly!C:C,MATCH($C360,data_mthly!$E:$E,0),1)=0,"",INDEX(data_mthly!C:C,MATCH($C360,data_mthly!$E:$E,0),1)),"")</f>
        <v/>
      </c>
      <c r="C360" s="112" t="str">
        <f t="shared" si="34"/>
        <v/>
      </c>
      <c r="D360" s="155" t="str">
        <f>IFERROR(IF(INDEX(data_mthly!F:F,MATCH($C360,data_mthly!$E:$E,0),1)=0,"",INDEX(data_mthly!F:F,MATCH($C360,data_mthly!$E:$E,0),1)),"")</f>
        <v/>
      </c>
      <c r="E360" s="21" t="str">
        <f>IFERROR(IF(INDEX(data_mthly!G:G,MATCH($C360,data_mthly!$E:$E,0),1)=0,"",INDEX(data_mthly!G:G,MATCH($C360,data_mthly!$E:$E,0),1)),"")</f>
        <v/>
      </c>
      <c r="F360" s="145" t="str">
        <f>IFERROR(IF(INDEX(data_mthly!H:H,MATCH($C360,data_mthly!$E:$E,0),1)=0,"",INDEX(data_mthly!H:H,MATCH($C360,data_mthly!$E:$E,0),1)),"")</f>
        <v/>
      </c>
      <c r="G360" s="145" t="str">
        <f>IFERROR(IF(INDEX(data_mthly!I:I,MATCH($C360,data_mthly!$E:$E,0),1)=0,"",INDEX(data_mthly!I:I,MATCH($C360,data_mthly!$E:$E,0),1)),"")</f>
        <v/>
      </c>
      <c r="H360" s="21" t="str">
        <f>IFERROR(IF(INDEX(data_mthly!J:J,MATCH($C360,data_mthly!$E:$E,0),1)=0,"",INDEX(data_mthly!J:J,MATCH($C360,data_mthly!$E:$E,0),1)),"")</f>
        <v/>
      </c>
      <c r="I360" s="145" t="str">
        <f>IFERROR(IF(INDEX(data_mthly!K:K,MATCH($C360,data_mthly!$E:$E,0),1)=0,"",INDEX(data_mthly!K:K,MATCH($C360,data_mthly!$E:$E,0),1)),"")</f>
        <v/>
      </c>
      <c r="J360" s="145" t="str">
        <f>IFERROR(IF(INDEX(data_mthly!L:L,MATCH($C360,data_mthly!$E:$E,0),1)=0,"",INDEX(data_mthly!L:L,MATCH($C360,data_mthly!$E:$E,0),1)),"")</f>
        <v/>
      </c>
      <c r="K360" s="21" t="str">
        <f>IFERROR(IF(INDEX(data_mthly!M:M,MATCH($C360,data_mthly!$E:$E,0),1)=0,"",INDEX(data_mthly!M:M,MATCH($C360,data_mthly!$E:$E,0),1)),"")</f>
        <v/>
      </c>
      <c r="L360" s="86" t="str">
        <f>IFERROR(IF(INDEX(data_mthly!N:N,MATCH($C360,data_mthly!$E:$E,0),1)=0,"",INDEX(data_mthly!N:N,MATCH($C360,data_mthly!$E:$E,0),1)),"")</f>
        <v/>
      </c>
      <c r="M360" s="159"/>
      <c r="N360" s="155" t="str">
        <f>IFERROR(IF(INDEX(data_mthly!O:O,MATCH($C360,data_mthly!$E:$E,0),1)=0,"",INDEX(data_mthly!O:O,MATCH($C360,data_mthly!$E:$E,0),1)),"")</f>
        <v/>
      </c>
      <c r="O360" s="21" t="str">
        <f>IFERROR(IF(INDEX(data_mthly!P:P,MATCH($C360,data_mthly!$E:$E,0),1)=0,"",INDEX(data_mthly!P:P,MATCH($C360,data_mthly!$E:$E,0),1)),"")</f>
        <v/>
      </c>
      <c r="P360" s="145" t="str">
        <f>IFERROR(IF(INDEX(data_mthly!Q:Q,MATCH($C360,data_mthly!$E:$E,0),1)=0,"",INDEX(data_mthly!Q:Q,MATCH($C360,data_mthly!$E:$E,0),1)),"")</f>
        <v/>
      </c>
      <c r="Q360" s="145" t="str">
        <f>IFERROR(IF(INDEX(data_mthly!R:R,MATCH($C360,data_mthly!$E:$E,0),1)=0,"",INDEX(data_mthly!R:R,MATCH($C360,data_mthly!$E:$E,0),1)),"")</f>
        <v/>
      </c>
      <c r="R360" s="21" t="str">
        <f>IFERROR(IF(INDEX(data_mthly!S:S,MATCH($C360,data_mthly!$E:$E,0),1)=0,"",INDEX(data_mthly!S:S,MATCH($C360,data_mthly!$E:$E,0),1)),"")</f>
        <v/>
      </c>
      <c r="S360" s="145" t="str">
        <f>IFERROR(IF(INDEX(data_mthly!T:T,MATCH($C360,data_mthly!$E:$E,0),1)=0,"",INDEX(data_mthly!T:T,MATCH($C360,data_mthly!$E:$E,0),1)),"")</f>
        <v/>
      </c>
      <c r="T360" s="145" t="str">
        <f>IFERROR(IF(INDEX(data_mthly!U:U,MATCH($C360,data_mthly!$E:$E,0),1)=0,"",INDEX(data_mthly!U:U,MATCH($C360,data_mthly!$E:$E,0),1)),"")</f>
        <v/>
      </c>
      <c r="U360" s="21" t="str">
        <f>IFERROR(IF(INDEX(data_mthly!V:V,MATCH($C360,data_mthly!$E:$E,0),1)=0,"",INDEX(data_mthly!V:V,MATCH($C360,data_mthly!$E:$E,0),1)),"")</f>
        <v/>
      </c>
      <c r="V360" s="86" t="str">
        <f>IFERROR(IF(INDEX(data_mthly!W:W,MATCH($C360,data_mthly!$E:$E,0),1)=0,"",INDEX(data_mthly!W:W,MATCH($C360,data_mthly!$E:$E,0),1)),"")</f>
        <v/>
      </c>
      <c r="W360" s="160" t="str">
        <f t="shared" si="32"/>
        <v/>
      </c>
      <c r="X360" s="21" t="str">
        <f>IFERROR(IF(INDEX(data_mthly!Y:Y,MATCH($C360,data_mthly!$E:$E,0),1)=0,"",INDEX(data_mthly!Y:Y,MATCH($C360,data_mthly!$E:$E,0),1)),"")</f>
        <v/>
      </c>
      <c r="Y360" s="145" t="str">
        <f>IFERROR(IF(INDEX(data_mthly!Z:Z,MATCH($C360,data_mthly!$E:$E,0),1)=0,"",INDEX(data_mthly!Z:Z,MATCH($C360,data_mthly!$E:$E,0),1)),"")</f>
        <v/>
      </c>
      <c r="Z360" s="21" t="str">
        <f>IFERROR(IF(INDEX(data_mthly!AA:AA,MATCH($C360,data_mthly!$E:$E,0),1)=0,"",INDEX(data_mthly!AA:AA,MATCH($C360,data_mthly!$E:$E,0),1)),"")</f>
        <v/>
      </c>
      <c r="AA360" s="21" t="str">
        <f>IFERROR(IF(INDEX(data_mthly!AB:AB,MATCH($C360,data_mthly!$E:$E,0),1)=0,"",INDEX(data_mthly!AB:AB,MATCH($C360,data_mthly!$E:$E,0),1)),"")</f>
        <v/>
      </c>
      <c r="AB360" s="145" t="str">
        <f>IFERROR(IF(INDEX(data_mthly!AC:AC,MATCH($C360,data_mthly!$E:$E,0),1)=0,"",INDEX(data_mthly!AC:AC,MATCH($C360,data_mthly!$E:$E,0),1)),"")</f>
        <v/>
      </c>
      <c r="AC360" s="21" t="str">
        <f>IFERROR(IF(INDEX(data_mthly!AD:AD,MATCH($C360,data_mthly!$E:$E,0),1)=0,"",INDEX(data_mthly!AD:AD,MATCH($C360,data_mthly!$E:$E,0),1)),"")</f>
        <v/>
      </c>
      <c r="AD360" s="21" t="str">
        <f>IFERROR(IF(INDEX(data_mthly!AE:AE,MATCH($C360,data_mthly!$E:$E,0),1)=0,"",INDEX(data_mthly!AE:AE,MATCH($C360,data_mthly!$E:$E,0),1)),"")</f>
        <v/>
      </c>
      <c r="AE360" s="86" t="str">
        <f>IFERROR(IF(INDEX(data_mthly!AF:AF,MATCH($C360,data_mthly!$E:$E,0),1)=0,"",INDEX(data_mthly!AF:AF,MATCH($C360,data_mthly!$E:$E,0),1)),"")</f>
        <v/>
      </c>
      <c r="AG360" s="88">
        <f t="shared" si="33"/>
        <v>2</v>
      </c>
    </row>
    <row r="361" spans="1:33" ht="15.5">
      <c r="A361" s="88" t="str">
        <f t="shared" si="31"/>
        <v/>
      </c>
      <c r="B361" s="89" t="str">
        <f>IFERROR(IF(INDEX(data_mthly!C:C,MATCH($C361,data_mthly!$E:$E,0),1)=0,"",INDEX(data_mthly!C:C,MATCH($C361,data_mthly!$E:$E,0),1)),"")</f>
        <v/>
      </c>
      <c r="C361" s="112" t="str">
        <f t="shared" si="34"/>
        <v/>
      </c>
      <c r="D361" s="155" t="str">
        <f>IFERROR(IF(INDEX(data_mthly!F:F,MATCH($C361,data_mthly!$E:$E,0),1)=0,"",INDEX(data_mthly!F:F,MATCH($C361,data_mthly!$E:$E,0),1)),"")</f>
        <v/>
      </c>
      <c r="E361" s="21" t="str">
        <f>IFERROR(IF(INDEX(data_mthly!G:G,MATCH($C361,data_mthly!$E:$E,0),1)=0,"",INDEX(data_mthly!G:G,MATCH($C361,data_mthly!$E:$E,0),1)),"")</f>
        <v/>
      </c>
      <c r="F361" s="145" t="str">
        <f>IFERROR(IF(INDEX(data_mthly!H:H,MATCH($C361,data_mthly!$E:$E,0),1)=0,"",INDEX(data_mthly!H:H,MATCH($C361,data_mthly!$E:$E,0),1)),"")</f>
        <v/>
      </c>
      <c r="G361" s="145" t="str">
        <f>IFERROR(IF(INDEX(data_mthly!I:I,MATCH($C361,data_mthly!$E:$E,0),1)=0,"",INDEX(data_mthly!I:I,MATCH($C361,data_mthly!$E:$E,0),1)),"")</f>
        <v/>
      </c>
      <c r="H361" s="21" t="str">
        <f>IFERROR(IF(INDEX(data_mthly!J:J,MATCH($C361,data_mthly!$E:$E,0),1)=0,"",INDEX(data_mthly!J:J,MATCH($C361,data_mthly!$E:$E,0),1)),"")</f>
        <v/>
      </c>
      <c r="I361" s="145" t="str">
        <f>IFERROR(IF(INDEX(data_mthly!K:K,MATCH($C361,data_mthly!$E:$E,0),1)=0,"",INDEX(data_mthly!K:K,MATCH($C361,data_mthly!$E:$E,0),1)),"")</f>
        <v/>
      </c>
      <c r="J361" s="145" t="str">
        <f>IFERROR(IF(INDEX(data_mthly!L:L,MATCH($C361,data_mthly!$E:$E,0),1)=0,"",INDEX(data_mthly!L:L,MATCH($C361,data_mthly!$E:$E,0),1)),"")</f>
        <v/>
      </c>
      <c r="K361" s="21" t="str">
        <f>IFERROR(IF(INDEX(data_mthly!M:M,MATCH($C361,data_mthly!$E:$E,0),1)=0,"",INDEX(data_mthly!M:M,MATCH($C361,data_mthly!$E:$E,0),1)),"")</f>
        <v/>
      </c>
      <c r="L361" s="86" t="str">
        <f>IFERROR(IF(INDEX(data_mthly!N:N,MATCH($C361,data_mthly!$E:$E,0),1)=0,"",INDEX(data_mthly!N:N,MATCH($C361,data_mthly!$E:$E,0),1)),"")</f>
        <v/>
      </c>
      <c r="M361" s="159"/>
      <c r="N361" s="155" t="str">
        <f>IFERROR(IF(INDEX(data_mthly!O:O,MATCH($C361,data_mthly!$E:$E,0),1)=0,"",INDEX(data_mthly!O:O,MATCH($C361,data_mthly!$E:$E,0),1)),"")</f>
        <v/>
      </c>
      <c r="O361" s="21" t="str">
        <f>IFERROR(IF(INDEX(data_mthly!P:P,MATCH($C361,data_mthly!$E:$E,0),1)=0,"",INDEX(data_mthly!P:P,MATCH($C361,data_mthly!$E:$E,0),1)),"")</f>
        <v/>
      </c>
      <c r="P361" s="145" t="str">
        <f>IFERROR(IF(INDEX(data_mthly!Q:Q,MATCH($C361,data_mthly!$E:$E,0),1)=0,"",INDEX(data_mthly!Q:Q,MATCH($C361,data_mthly!$E:$E,0),1)),"")</f>
        <v/>
      </c>
      <c r="Q361" s="145" t="str">
        <f>IFERROR(IF(INDEX(data_mthly!R:R,MATCH($C361,data_mthly!$E:$E,0),1)=0,"",INDEX(data_mthly!R:R,MATCH($C361,data_mthly!$E:$E,0),1)),"")</f>
        <v/>
      </c>
      <c r="R361" s="21" t="str">
        <f>IFERROR(IF(INDEX(data_mthly!S:S,MATCH($C361,data_mthly!$E:$E,0),1)=0,"",INDEX(data_mthly!S:S,MATCH($C361,data_mthly!$E:$E,0),1)),"")</f>
        <v/>
      </c>
      <c r="S361" s="145" t="str">
        <f>IFERROR(IF(INDEX(data_mthly!T:T,MATCH($C361,data_mthly!$E:$E,0),1)=0,"",INDEX(data_mthly!T:T,MATCH($C361,data_mthly!$E:$E,0),1)),"")</f>
        <v/>
      </c>
      <c r="T361" s="145" t="str">
        <f>IFERROR(IF(INDEX(data_mthly!U:U,MATCH($C361,data_mthly!$E:$E,0),1)=0,"",INDEX(data_mthly!U:U,MATCH($C361,data_mthly!$E:$E,0),1)),"")</f>
        <v/>
      </c>
      <c r="U361" s="21" t="str">
        <f>IFERROR(IF(INDEX(data_mthly!V:V,MATCH($C361,data_mthly!$E:$E,0),1)=0,"",INDEX(data_mthly!V:V,MATCH($C361,data_mthly!$E:$E,0),1)),"")</f>
        <v/>
      </c>
      <c r="V361" s="86" t="str">
        <f>IFERROR(IF(INDEX(data_mthly!W:W,MATCH($C361,data_mthly!$E:$E,0),1)=0,"",INDEX(data_mthly!W:W,MATCH($C361,data_mthly!$E:$E,0),1)),"")</f>
        <v/>
      </c>
      <c r="W361" s="160" t="str">
        <f t="shared" si="32"/>
        <v/>
      </c>
      <c r="X361" s="21" t="str">
        <f>IFERROR(IF(INDEX(data_mthly!Y:Y,MATCH($C361,data_mthly!$E:$E,0),1)=0,"",INDEX(data_mthly!Y:Y,MATCH($C361,data_mthly!$E:$E,0),1)),"")</f>
        <v/>
      </c>
      <c r="Y361" s="145" t="str">
        <f>IFERROR(IF(INDEX(data_mthly!Z:Z,MATCH($C361,data_mthly!$E:$E,0),1)=0,"",INDEX(data_mthly!Z:Z,MATCH($C361,data_mthly!$E:$E,0),1)),"")</f>
        <v/>
      </c>
      <c r="Z361" s="21" t="str">
        <f>IFERROR(IF(INDEX(data_mthly!AA:AA,MATCH($C361,data_mthly!$E:$E,0),1)=0,"",INDEX(data_mthly!AA:AA,MATCH($C361,data_mthly!$E:$E,0),1)),"")</f>
        <v/>
      </c>
      <c r="AA361" s="21" t="str">
        <f>IFERROR(IF(INDEX(data_mthly!AB:AB,MATCH($C361,data_mthly!$E:$E,0),1)=0,"",INDEX(data_mthly!AB:AB,MATCH($C361,data_mthly!$E:$E,0),1)),"")</f>
        <v/>
      </c>
      <c r="AB361" s="145" t="str">
        <f>IFERROR(IF(INDEX(data_mthly!AC:AC,MATCH($C361,data_mthly!$E:$E,0),1)=0,"",INDEX(data_mthly!AC:AC,MATCH($C361,data_mthly!$E:$E,0),1)),"")</f>
        <v/>
      </c>
      <c r="AC361" s="21" t="str">
        <f>IFERROR(IF(INDEX(data_mthly!AD:AD,MATCH($C361,data_mthly!$E:$E,0),1)=0,"",INDEX(data_mthly!AD:AD,MATCH($C361,data_mthly!$E:$E,0),1)),"")</f>
        <v/>
      </c>
      <c r="AD361" s="21" t="str">
        <f>IFERROR(IF(INDEX(data_mthly!AE:AE,MATCH($C361,data_mthly!$E:$E,0),1)=0,"",INDEX(data_mthly!AE:AE,MATCH($C361,data_mthly!$E:$E,0),1)),"")</f>
        <v/>
      </c>
      <c r="AE361" s="86" t="str">
        <f>IFERROR(IF(INDEX(data_mthly!AF:AF,MATCH($C361,data_mthly!$E:$E,0),1)=0,"",INDEX(data_mthly!AF:AF,MATCH($C361,data_mthly!$E:$E,0),1)),"")</f>
        <v/>
      </c>
      <c r="AG361" s="88">
        <f t="shared" si="33"/>
        <v>1</v>
      </c>
    </row>
    <row r="362" spans="1:33" ht="15.5">
      <c r="A362" s="88" t="str">
        <f t="shared" si="31"/>
        <v/>
      </c>
      <c r="B362" s="89" t="str">
        <f>IFERROR(IF(INDEX(data_mthly!C:C,MATCH($C362,data_mthly!$E:$E,0),1)=0,"",INDEX(data_mthly!C:C,MATCH($C362,data_mthly!$E:$E,0),1)),"")</f>
        <v/>
      </c>
      <c r="C362" s="112" t="str">
        <f t="shared" si="34"/>
        <v/>
      </c>
      <c r="D362" s="155" t="str">
        <f>IFERROR(IF(INDEX(data_mthly!F:F,MATCH($C362,data_mthly!$E:$E,0),1)=0,"",INDEX(data_mthly!F:F,MATCH($C362,data_mthly!$E:$E,0),1)),"")</f>
        <v/>
      </c>
      <c r="E362" s="21" t="str">
        <f>IFERROR(IF(INDEX(data_mthly!G:G,MATCH($C362,data_mthly!$E:$E,0),1)=0,"",INDEX(data_mthly!G:G,MATCH($C362,data_mthly!$E:$E,0),1)),"")</f>
        <v/>
      </c>
      <c r="F362" s="145" t="str">
        <f>IFERROR(IF(INDEX(data_mthly!H:H,MATCH($C362,data_mthly!$E:$E,0),1)=0,"",INDEX(data_mthly!H:H,MATCH($C362,data_mthly!$E:$E,0),1)),"")</f>
        <v/>
      </c>
      <c r="G362" s="145" t="str">
        <f>IFERROR(IF(INDEX(data_mthly!I:I,MATCH($C362,data_mthly!$E:$E,0),1)=0,"",INDEX(data_mthly!I:I,MATCH($C362,data_mthly!$E:$E,0),1)),"")</f>
        <v/>
      </c>
      <c r="H362" s="21" t="str">
        <f>IFERROR(IF(INDEX(data_mthly!J:J,MATCH($C362,data_mthly!$E:$E,0),1)=0,"",INDEX(data_mthly!J:J,MATCH($C362,data_mthly!$E:$E,0),1)),"")</f>
        <v/>
      </c>
      <c r="I362" s="145" t="str">
        <f>IFERROR(IF(INDEX(data_mthly!K:K,MATCH($C362,data_mthly!$E:$E,0),1)=0,"",INDEX(data_mthly!K:K,MATCH($C362,data_mthly!$E:$E,0),1)),"")</f>
        <v/>
      </c>
      <c r="J362" s="145" t="str">
        <f>IFERROR(IF(INDEX(data_mthly!L:L,MATCH($C362,data_mthly!$E:$E,0),1)=0,"",INDEX(data_mthly!L:L,MATCH($C362,data_mthly!$E:$E,0),1)),"")</f>
        <v/>
      </c>
      <c r="K362" s="21" t="str">
        <f>IFERROR(IF(INDEX(data_mthly!M:M,MATCH($C362,data_mthly!$E:$E,0),1)=0,"",INDEX(data_mthly!M:M,MATCH($C362,data_mthly!$E:$E,0),1)),"")</f>
        <v/>
      </c>
      <c r="L362" s="86" t="str">
        <f>IFERROR(IF(INDEX(data_mthly!N:N,MATCH($C362,data_mthly!$E:$E,0),1)=0,"",INDEX(data_mthly!N:N,MATCH($C362,data_mthly!$E:$E,0),1)),"")</f>
        <v/>
      </c>
      <c r="M362" s="159"/>
      <c r="N362" s="155" t="str">
        <f>IFERROR(IF(INDEX(data_mthly!O:O,MATCH($C362,data_mthly!$E:$E,0),1)=0,"",INDEX(data_mthly!O:O,MATCH($C362,data_mthly!$E:$E,0),1)),"")</f>
        <v/>
      </c>
      <c r="O362" s="21" t="str">
        <f>IFERROR(IF(INDEX(data_mthly!P:P,MATCH($C362,data_mthly!$E:$E,0),1)=0,"",INDEX(data_mthly!P:P,MATCH($C362,data_mthly!$E:$E,0),1)),"")</f>
        <v/>
      </c>
      <c r="P362" s="145" t="str">
        <f>IFERROR(IF(INDEX(data_mthly!Q:Q,MATCH($C362,data_mthly!$E:$E,0),1)=0,"",INDEX(data_mthly!Q:Q,MATCH($C362,data_mthly!$E:$E,0),1)),"")</f>
        <v/>
      </c>
      <c r="Q362" s="145" t="str">
        <f>IFERROR(IF(INDEX(data_mthly!R:R,MATCH($C362,data_mthly!$E:$E,0),1)=0,"",INDEX(data_mthly!R:R,MATCH($C362,data_mthly!$E:$E,0),1)),"")</f>
        <v/>
      </c>
      <c r="R362" s="21" t="str">
        <f>IFERROR(IF(INDEX(data_mthly!S:S,MATCH($C362,data_mthly!$E:$E,0),1)=0,"",INDEX(data_mthly!S:S,MATCH($C362,data_mthly!$E:$E,0),1)),"")</f>
        <v/>
      </c>
      <c r="S362" s="145" t="str">
        <f>IFERROR(IF(INDEX(data_mthly!T:T,MATCH($C362,data_mthly!$E:$E,0),1)=0,"",INDEX(data_mthly!T:T,MATCH($C362,data_mthly!$E:$E,0),1)),"")</f>
        <v/>
      </c>
      <c r="T362" s="145" t="str">
        <f>IFERROR(IF(INDEX(data_mthly!U:U,MATCH($C362,data_mthly!$E:$E,0),1)=0,"",INDEX(data_mthly!U:U,MATCH($C362,data_mthly!$E:$E,0),1)),"")</f>
        <v/>
      </c>
      <c r="U362" s="21" t="str">
        <f>IFERROR(IF(INDEX(data_mthly!V:V,MATCH($C362,data_mthly!$E:$E,0),1)=0,"",INDEX(data_mthly!V:V,MATCH($C362,data_mthly!$E:$E,0),1)),"")</f>
        <v/>
      </c>
      <c r="V362" s="86" t="str">
        <f>IFERROR(IF(INDEX(data_mthly!W:W,MATCH($C362,data_mthly!$E:$E,0),1)=0,"",INDEX(data_mthly!W:W,MATCH($C362,data_mthly!$E:$E,0),1)),"")</f>
        <v/>
      </c>
      <c r="W362" s="160" t="str">
        <f t="shared" si="32"/>
        <v/>
      </c>
      <c r="X362" s="21" t="str">
        <f>IFERROR(IF(INDEX(data_mthly!Y:Y,MATCH($C362,data_mthly!$E:$E,0),1)=0,"",INDEX(data_mthly!Y:Y,MATCH($C362,data_mthly!$E:$E,0),1)),"")</f>
        <v/>
      </c>
      <c r="Y362" s="145" t="str">
        <f>IFERROR(IF(INDEX(data_mthly!Z:Z,MATCH($C362,data_mthly!$E:$E,0),1)=0,"",INDEX(data_mthly!Z:Z,MATCH($C362,data_mthly!$E:$E,0),1)),"")</f>
        <v/>
      </c>
      <c r="Z362" s="21" t="str">
        <f>IFERROR(IF(INDEX(data_mthly!AA:AA,MATCH($C362,data_mthly!$E:$E,0),1)=0,"",INDEX(data_mthly!AA:AA,MATCH($C362,data_mthly!$E:$E,0),1)),"")</f>
        <v/>
      </c>
      <c r="AA362" s="21" t="str">
        <f>IFERROR(IF(INDEX(data_mthly!AB:AB,MATCH($C362,data_mthly!$E:$E,0),1)=0,"",INDEX(data_mthly!AB:AB,MATCH($C362,data_mthly!$E:$E,0),1)),"")</f>
        <v/>
      </c>
      <c r="AB362" s="145" t="str">
        <f>IFERROR(IF(INDEX(data_mthly!AC:AC,MATCH($C362,data_mthly!$E:$E,0),1)=0,"",INDEX(data_mthly!AC:AC,MATCH($C362,data_mthly!$E:$E,0),1)),"")</f>
        <v/>
      </c>
      <c r="AC362" s="21" t="str">
        <f>IFERROR(IF(INDEX(data_mthly!AD:AD,MATCH($C362,data_mthly!$E:$E,0),1)=0,"",INDEX(data_mthly!AD:AD,MATCH($C362,data_mthly!$E:$E,0),1)),"")</f>
        <v/>
      </c>
      <c r="AD362" s="21" t="str">
        <f>IFERROR(IF(INDEX(data_mthly!AE:AE,MATCH($C362,data_mthly!$E:$E,0),1)=0,"",INDEX(data_mthly!AE:AE,MATCH($C362,data_mthly!$E:$E,0),1)),"")</f>
        <v/>
      </c>
      <c r="AE362" s="86" t="str">
        <f>IFERROR(IF(INDEX(data_mthly!AF:AF,MATCH($C362,data_mthly!$E:$E,0),1)=0,"",INDEX(data_mthly!AF:AF,MATCH($C362,data_mthly!$E:$E,0),1)),"")</f>
        <v/>
      </c>
      <c r="AG362" s="88">
        <f t="shared" si="33"/>
        <v>2</v>
      </c>
    </row>
    <row r="363" spans="1:33" ht="15.5">
      <c r="A363" s="88" t="str">
        <f t="shared" si="31"/>
        <v/>
      </c>
      <c r="B363" s="89" t="str">
        <f>IFERROR(IF(INDEX(data_mthly!C:C,MATCH($C363,data_mthly!$E:$E,0),1)=0,"",INDEX(data_mthly!C:C,MATCH($C363,data_mthly!$E:$E,0),1)),"")</f>
        <v/>
      </c>
      <c r="C363" s="112" t="str">
        <f t="shared" si="34"/>
        <v/>
      </c>
      <c r="D363" s="155" t="str">
        <f>IFERROR(IF(INDEX(data_mthly!F:F,MATCH($C363,data_mthly!$E:$E,0),1)=0,"",INDEX(data_mthly!F:F,MATCH($C363,data_mthly!$E:$E,0),1)),"")</f>
        <v/>
      </c>
      <c r="E363" s="21" t="str">
        <f>IFERROR(IF(INDEX(data_mthly!G:G,MATCH($C363,data_mthly!$E:$E,0),1)=0,"",INDEX(data_mthly!G:G,MATCH($C363,data_mthly!$E:$E,0),1)),"")</f>
        <v/>
      </c>
      <c r="F363" s="145" t="str">
        <f>IFERROR(IF(INDEX(data_mthly!H:H,MATCH($C363,data_mthly!$E:$E,0),1)=0,"",INDEX(data_mthly!H:H,MATCH($C363,data_mthly!$E:$E,0),1)),"")</f>
        <v/>
      </c>
      <c r="G363" s="145" t="str">
        <f>IFERROR(IF(INDEX(data_mthly!I:I,MATCH($C363,data_mthly!$E:$E,0),1)=0,"",INDEX(data_mthly!I:I,MATCH($C363,data_mthly!$E:$E,0),1)),"")</f>
        <v/>
      </c>
      <c r="H363" s="21" t="str">
        <f>IFERROR(IF(INDEX(data_mthly!J:J,MATCH($C363,data_mthly!$E:$E,0),1)=0,"",INDEX(data_mthly!J:J,MATCH($C363,data_mthly!$E:$E,0),1)),"")</f>
        <v/>
      </c>
      <c r="I363" s="145" t="str">
        <f>IFERROR(IF(INDEX(data_mthly!K:K,MATCH($C363,data_mthly!$E:$E,0),1)=0,"",INDEX(data_mthly!K:K,MATCH($C363,data_mthly!$E:$E,0),1)),"")</f>
        <v/>
      </c>
      <c r="J363" s="145" t="str">
        <f>IFERROR(IF(INDEX(data_mthly!L:L,MATCH($C363,data_mthly!$E:$E,0),1)=0,"",INDEX(data_mthly!L:L,MATCH($C363,data_mthly!$E:$E,0),1)),"")</f>
        <v/>
      </c>
      <c r="K363" s="21" t="str">
        <f>IFERROR(IF(INDEX(data_mthly!M:M,MATCH($C363,data_mthly!$E:$E,0),1)=0,"",INDEX(data_mthly!M:M,MATCH($C363,data_mthly!$E:$E,0),1)),"")</f>
        <v/>
      </c>
      <c r="L363" s="86" t="str">
        <f>IFERROR(IF(INDEX(data_mthly!N:N,MATCH($C363,data_mthly!$E:$E,0),1)=0,"",INDEX(data_mthly!N:N,MATCH($C363,data_mthly!$E:$E,0),1)),"")</f>
        <v/>
      </c>
      <c r="M363" s="159"/>
      <c r="N363" s="155" t="str">
        <f>IFERROR(IF(INDEX(data_mthly!O:O,MATCH($C363,data_mthly!$E:$E,0),1)=0,"",INDEX(data_mthly!O:O,MATCH($C363,data_mthly!$E:$E,0),1)),"")</f>
        <v/>
      </c>
      <c r="O363" s="21" t="str">
        <f>IFERROR(IF(INDEX(data_mthly!P:P,MATCH($C363,data_mthly!$E:$E,0),1)=0,"",INDEX(data_mthly!P:P,MATCH($C363,data_mthly!$E:$E,0),1)),"")</f>
        <v/>
      </c>
      <c r="P363" s="145" t="str">
        <f>IFERROR(IF(INDEX(data_mthly!Q:Q,MATCH($C363,data_mthly!$E:$E,0),1)=0,"",INDEX(data_mthly!Q:Q,MATCH($C363,data_mthly!$E:$E,0),1)),"")</f>
        <v/>
      </c>
      <c r="Q363" s="145" t="str">
        <f>IFERROR(IF(INDEX(data_mthly!R:R,MATCH($C363,data_mthly!$E:$E,0),1)=0,"",INDEX(data_mthly!R:R,MATCH($C363,data_mthly!$E:$E,0),1)),"")</f>
        <v/>
      </c>
      <c r="R363" s="21" t="str">
        <f>IFERROR(IF(INDEX(data_mthly!S:S,MATCH($C363,data_mthly!$E:$E,0),1)=0,"",INDEX(data_mthly!S:S,MATCH($C363,data_mthly!$E:$E,0),1)),"")</f>
        <v/>
      </c>
      <c r="S363" s="145" t="str">
        <f>IFERROR(IF(INDEX(data_mthly!T:T,MATCH($C363,data_mthly!$E:$E,0),1)=0,"",INDEX(data_mthly!T:T,MATCH($C363,data_mthly!$E:$E,0),1)),"")</f>
        <v/>
      </c>
      <c r="T363" s="145" t="str">
        <f>IFERROR(IF(INDEX(data_mthly!U:U,MATCH($C363,data_mthly!$E:$E,0),1)=0,"",INDEX(data_mthly!U:U,MATCH($C363,data_mthly!$E:$E,0),1)),"")</f>
        <v/>
      </c>
      <c r="U363" s="21" t="str">
        <f>IFERROR(IF(INDEX(data_mthly!V:V,MATCH($C363,data_mthly!$E:$E,0),1)=0,"",INDEX(data_mthly!V:V,MATCH($C363,data_mthly!$E:$E,0),1)),"")</f>
        <v/>
      </c>
      <c r="V363" s="86" t="str">
        <f>IFERROR(IF(INDEX(data_mthly!W:W,MATCH($C363,data_mthly!$E:$E,0),1)=0,"",INDEX(data_mthly!W:W,MATCH($C363,data_mthly!$E:$E,0),1)),"")</f>
        <v/>
      </c>
      <c r="W363" s="160" t="str">
        <f t="shared" si="32"/>
        <v/>
      </c>
      <c r="X363" s="21" t="str">
        <f>IFERROR(IF(INDEX(data_mthly!Y:Y,MATCH($C363,data_mthly!$E:$E,0),1)=0,"",INDEX(data_mthly!Y:Y,MATCH($C363,data_mthly!$E:$E,0),1)),"")</f>
        <v/>
      </c>
      <c r="Y363" s="145" t="str">
        <f>IFERROR(IF(INDEX(data_mthly!Z:Z,MATCH($C363,data_mthly!$E:$E,0),1)=0,"",INDEX(data_mthly!Z:Z,MATCH($C363,data_mthly!$E:$E,0),1)),"")</f>
        <v/>
      </c>
      <c r="Z363" s="21" t="str">
        <f>IFERROR(IF(INDEX(data_mthly!AA:AA,MATCH($C363,data_mthly!$E:$E,0),1)=0,"",INDEX(data_mthly!AA:AA,MATCH($C363,data_mthly!$E:$E,0),1)),"")</f>
        <v/>
      </c>
      <c r="AA363" s="21" t="str">
        <f>IFERROR(IF(INDEX(data_mthly!AB:AB,MATCH($C363,data_mthly!$E:$E,0),1)=0,"",INDEX(data_mthly!AB:AB,MATCH($C363,data_mthly!$E:$E,0),1)),"")</f>
        <v/>
      </c>
      <c r="AB363" s="145" t="str">
        <f>IFERROR(IF(INDEX(data_mthly!AC:AC,MATCH($C363,data_mthly!$E:$E,0),1)=0,"",INDEX(data_mthly!AC:AC,MATCH($C363,data_mthly!$E:$E,0),1)),"")</f>
        <v/>
      </c>
      <c r="AC363" s="21" t="str">
        <f>IFERROR(IF(INDEX(data_mthly!AD:AD,MATCH($C363,data_mthly!$E:$E,0),1)=0,"",INDEX(data_mthly!AD:AD,MATCH($C363,data_mthly!$E:$E,0),1)),"")</f>
        <v/>
      </c>
      <c r="AD363" s="21" t="str">
        <f>IFERROR(IF(INDEX(data_mthly!AE:AE,MATCH($C363,data_mthly!$E:$E,0),1)=0,"",INDEX(data_mthly!AE:AE,MATCH($C363,data_mthly!$E:$E,0),1)),"")</f>
        <v/>
      </c>
      <c r="AE363" s="86" t="str">
        <f>IFERROR(IF(INDEX(data_mthly!AF:AF,MATCH($C363,data_mthly!$E:$E,0),1)=0,"",INDEX(data_mthly!AF:AF,MATCH($C363,data_mthly!$E:$E,0),1)),"")</f>
        <v/>
      </c>
      <c r="AG363" s="88">
        <f t="shared" si="33"/>
        <v>1</v>
      </c>
    </row>
    <row r="364" spans="1:33" ht="15.5">
      <c r="A364" s="88" t="str">
        <f t="shared" si="31"/>
        <v/>
      </c>
      <c r="B364" s="89" t="str">
        <f>IFERROR(IF(INDEX(data_mthly!C:C,MATCH($C364,data_mthly!$E:$E,0),1)=0,"",INDEX(data_mthly!C:C,MATCH($C364,data_mthly!$E:$E,0),1)),"")</f>
        <v/>
      </c>
      <c r="C364" s="112" t="str">
        <f t="shared" si="34"/>
        <v/>
      </c>
      <c r="D364" s="155" t="str">
        <f>IFERROR(IF(INDEX(data_mthly!F:F,MATCH($C364,data_mthly!$E:$E,0),1)=0,"",INDEX(data_mthly!F:F,MATCH($C364,data_mthly!$E:$E,0),1)),"")</f>
        <v/>
      </c>
      <c r="E364" s="21" t="str">
        <f>IFERROR(IF(INDEX(data_mthly!G:G,MATCH($C364,data_mthly!$E:$E,0),1)=0,"",INDEX(data_mthly!G:G,MATCH($C364,data_mthly!$E:$E,0),1)),"")</f>
        <v/>
      </c>
      <c r="F364" s="145" t="str">
        <f>IFERROR(IF(INDEX(data_mthly!H:H,MATCH($C364,data_mthly!$E:$E,0),1)=0,"",INDEX(data_mthly!H:H,MATCH($C364,data_mthly!$E:$E,0),1)),"")</f>
        <v/>
      </c>
      <c r="G364" s="145" t="str">
        <f>IFERROR(IF(INDEX(data_mthly!I:I,MATCH($C364,data_mthly!$E:$E,0),1)=0,"",INDEX(data_mthly!I:I,MATCH($C364,data_mthly!$E:$E,0),1)),"")</f>
        <v/>
      </c>
      <c r="H364" s="21" t="str">
        <f>IFERROR(IF(INDEX(data_mthly!J:J,MATCH($C364,data_mthly!$E:$E,0),1)=0,"",INDEX(data_mthly!J:J,MATCH($C364,data_mthly!$E:$E,0),1)),"")</f>
        <v/>
      </c>
      <c r="I364" s="145" t="str">
        <f>IFERROR(IF(INDEX(data_mthly!K:K,MATCH($C364,data_mthly!$E:$E,0),1)=0,"",INDEX(data_mthly!K:K,MATCH($C364,data_mthly!$E:$E,0),1)),"")</f>
        <v/>
      </c>
      <c r="J364" s="145" t="str">
        <f>IFERROR(IF(INDEX(data_mthly!L:L,MATCH($C364,data_mthly!$E:$E,0),1)=0,"",INDEX(data_mthly!L:L,MATCH($C364,data_mthly!$E:$E,0),1)),"")</f>
        <v/>
      </c>
      <c r="K364" s="21" t="str">
        <f>IFERROR(IF(INDEX(data_mthly!M:M,MATCH($C364,data_mthly!$E:$E,0),1)=0,"",INDEX(data_mthly!M:M,MATCH($C364,data_mthly!$E:$E,0),1)),"")</f>
        <v/>
      </c>
      <c r="L364" s="86" t="str">
        <f>IFERROR(IF(INDEX(data_mthly!N:N,MATCH($C364,data_mthly!$E:$E,0),1)=0,"",INDEX(data_mthly!N:N,MATCH($C364,data_mthly!$E:$E,0),1)),"")</f>
        <v/>
      </c>
      <c r="M364" s="159"/>
      <c r="N364" s="155" t="str">
        <f>IFERROR(IF(INDEX(data_mthly!O:O,MATCH($C364,data_mthly!$E:$E,0),1)=0,"",INDEX(data_mthly!O:O,MATCH($C364,data_mthly!$E:$E,0),1)),"")</f>
        <v/>
      </c>
      <c r="O364" s="21" t="str">
        <f>IFERROR(IF(INDEX(data_mthly!P:P,MATCH($C364,data_mthly!$E:$E,0),1)=0,"",INDEX(data_mthly!P:P,MATCH($C364,data_mthly!$E:$E,0),1)),"")</f>
        <v/>
      </c>
      <c r="P364" s="145" t="str">
        <f>IFERROR(IF(INDEX(data_mthly!Q:Q,MATCH($C364,data_mthly!$E:$E,0),1)=0,"",INDEX(data_mthly!Q:Q,MATCH($C364,data_mthly!$E:$E,0),1)),"")</f>
        <v/>
      </c>
      <c r="Q364" s="145" t="str">
        <f>IFERROR(IF(INDEX(data_mthly!R:R,MATCH($C364,data_mthly!$E:$E,0),1)=0,"",INDEX(data_mthly!R:R,MATCH($C364,data_mthly!$E:$E,0),1)),"")</f>
        <v/>
      </c>
      <c r="R364" s="21" t="str">
        <f>IFERROR(IF(INDEX(data_mthly!S:S,MATCH($C364,data_mthly!$E:$E,0),1)=0,"",INDEX(data_mthly!S:S,MATCH($C364,data_mthly!$E:$E,0),1)),"")</f>
        <v/>
      </c>
      <c r="S364" s="145" t="str">
        <f>IFERROR(IF(INDEX(data_mthly!T:T,MATCH($C364,data_mthly!$E:$E,0),1)=0,"",INDEX(data_mthly!T:T,MATCH($C364,data_mthly!$E:$E,0),1)),"")</f>
        <v/>
      </c>
      <c r="T364" s="145" t="str">
        <f>IFERROR(IF(INDEX(data_mthly!U:U,MATCH($C364,data_mthly!$E:$E,0),1)=0,"",INDEX(data_mthly!U:U,MATCH($C364,data_mthly!$E:$E,0),1)),"")</f>
        <v/>
      </c>
      <c r="U364" s="21" t="str">
        <f>IFERROR(IF(INDEX(data_mthly!V:V,MATCH($C364,data_mthly!$E:$E,0),1)=0,"",INDEX(data_mthly!V:V,MATCH($C364,data_mthly!$E:$E,0),1)),"")</f>
        <v/>
      </c>
      <c r="V364" s="86" t="str">
        <f>IFERROR(IF(INDEX(data_mthly!W:W,MATCH($C364,data_mthly!$E:$E,0),1)=0,"",INDEX(data_mthly!W:W,MATCH($C364,data_mthly!$E:$E,0),1)),"")</f>
        <v/>
      </c>
      <c r="W364" s="160" t="str">
        <f t="shared" si="32"/>
        <v/>
      </c>
      <c r="X364" s="21" t="str">
        <f>IFERROR(IF(INDEX(data_mthly!Y:Y,MATCH($C364,data_mthly!$E:$E,0),1)=0,"",INDEX(data_mthly!Y:Y,MATCH($C364,data_mthly!$E:$E,0),1)),"")</f>
        <v/>
      </c>
      <c r="Y364" s="145" t="str">
        <f>IFERROR(IF(INDEX(data_mthly!Z:Z,MATCH($C364,data_mthly!$E:$E,0),1)=0,"",INDEX(data_mthly!Z:Z,MATCH($C364,data_mthly!$E:$E,0),1)),"")</f>
        <v/>
      </c>
      <c r="Z364" s="21" t="str">
        <f>IFERROR(IF(INDEX(data_mthly!AA:AA,MATCH($C364,data_mthly!$E:$E,0),1)=0,"",INDEX(data_mthly!AA:AA,MATCH($C364,data_mthly!$E:$E,0),1)),"")</f>
        <v/>
      </c>
      <c r="AA364" s="21" t="str">
        <f>IFERROR(IF(INDEX(data_mthly!AB:AB,MATCH($C364,data_mthly!$E:$E,0),1)=0,"",INDEX(data_mthly!AB:AB,MATCH($C364,data_mthly!$E:$E,0),1)),"")</f>
        <v/>
      </c>
      <c r="AB364" s="145" t="str">
        <f>IFERROR(IF(INDEX(data_mthly!AC:AC,MATCH($C364,data_mthly!$E:$E,0),1)=0,"",INDEX(data_mthly!AC:AC,MATCH($C364,data_mthly!$E:$E,0),1)),"")</f>
        <v/>
      </c>
      <c r="AC364" s="21" t="str">
        <f>IFERROR(IF(INDEX(data_mthly!AD:AD,MATCH($C364,data_mthly!$E:$E,0),1)=0,"",INDEX(data_mthly!AD:AD,MATCH($C364,data_mthly!$E:$E,0),1)),"")</f>
        <v/>
      </c>
      <c r="AD364" s="21" t="str">
        <f>IFERROR(IF(INDEX(data_mthly!AE:AE,MATCH($C364,data_mthly!$E:$E,0),1)=0,"",INDEX(data_mthly!AE:AE,MATCH($C364,data_mthly!$E:$E,0),1)),"")</f>
        <v/>
      </c>
      <c r="AE364" s="86" t="str">
        <f>IFERROR(IF(INDEX(data_mthly!AF:AF,MATCH($C364,data_mthly!$E:$E,0),1)=0,"",INDEX(data_mthly!AF:AF,MATCH($C364,data_mthly!$E:$E,0),1)),"")</f>
        <v/>
      </c>
      <c r="AG364" s="88">
        <f t="shared" si="33"/>
        <v>2</v>
      </c>
    </row>
    <row r="365" spans="1:33" ht="15.5">
      <c r="A365" s="88" t="str">
        <f t="shared" si="31"/>
        <v/>
      </c>
      <c r="B365" s="89" t="str">
        <f>IFERROR(IF(INDEX(data_mthly!C:C,MATCH($C365,data_mthly!$E:$E,0),1)=0,"",INDEX(data_mthly!C:C,MATCH($C365,data_mthly!$E:$E,0),1)),"")</f>
        <v/>
      </c>
      <c r="C365" s="112" t="str">
        <f t="shared" si="34"/>
        <v/>
      </c>
      <c r="D365" s="155" t="str">
        <f>IFERROR(IF(INDEX(data_mthly!F:F,MATCH($C365,data_mthly!$E:$E,0),1)=0,"",INDEX(data_mthly!F:F,MATCH($C365,data_mthly!$E:$E,0),1)),"")</f>
        <v/>
      </c>
      <c r="E365" s="21" t="str">
        <f>IFERROR(IF(INDEX(data_mthly!G:G,MATCH($C365,data_mthly!$E:$E,0),1)=0,"",INDEX(data_mthly!G:G,MATCH($C365,data_mthly!$E:$E,0),1)),"")</f>
        <v/>
      </c>
      <c r="F365" s="145" t="str">
        <f>IFERROR(IF(INDEX(data_mthly!H:H,MATCH($C365,data_mthly!$E:$E,0),1)=0,"",INDEX(data_mthly!H:H,MATCH($C365,data_mthly!$E:$E,0),1)),"")</f>
        <v/>
      </c>
      <c r="G365" s="145" t="str">
        <f>IFERROR(IF(INDEX(data_mthly!I:I,MATCH($C365,data_mthly!$E:$E,0),1)=0,"",INDEX(data_mthly!I:I,MATCH($C365,data_mthly!$E:$E,0),1)),"")</f>
        <v/>
      </c>
      <c r="H365" s="21" t="str">
        <f>IFERROR(IF(INDEX(data_mthly!J:J,MATCH($C365,data_mthly!$E:$E,0),1)=0,"",INDEX(data_mthly!J:J,MATCH($C365,data_mthly!$E:$E,0),1)),"")</f>
        <v/>
      </c>
      <c r="I365" s="145" t="str">
        <f>IFERROR(IF(INDEX(data_mthly!K:K,MATCH($C365,data_mthly!$E:$E,0),1)=0,"",INDEX(data_mthly!K:K,MATCH($C365,data_mthly!$E:$E,0),1)),"")</f>
        <v/>
      </c>
      <c r="J365" s="145" t="str">
        <f>IFERROR(IF(INDEX(data_mthly!L:L,MATCH($C365,data_mthly!$E:$E,0),1)=0,"",INDEX(data_mthly!L:L,MATCH($C365,data_mthly!$E:$E,0),1)),"")</f>
        <v/>
      </c>
      <c r="K365" s="21" t="str">
        <f>IFERROR(IF(INDEX(data_mthly!M:M,MATCH($C365,data_mthly!$E:$E,0),1)=0,"",INDEX(data_mthly!M:M,MATCH($C365,data_mthly!$E:$E,0),1)),"")</f>
        <v/>
      </c>
      <c r="L365" s="86" t="str">
        <f>IFERROR(IF(INDEX(data_mthly!N:N,MATCH($C365,data_mthly!$E:$E,0),1)=0,"",INDEX(data_mthly!N:N,MATCH($C365,data_mthly!$E:$E,0),1)),"")</f>
        <v/>
      </c>
      <c r="M365" s="159"/>
      <c r="N365" s="155" t="str">
        <f>IFERROR(IF(INDEX(data_mthly!O:O,MATCH($C365,data_mthly!$E:$E,0),1)=0,"",INDEX(data_mthly!O:O,MATCH($C365,data_mthly!$E:$E,0),1)),"")</f>
        <v/>
      </c>
      <c r="O365" s="21" t="str">
        <f>IFERROR(IF(INDEX(data_mthly!P:P,MATCH($C365,data_mthly!$E:$E,0),1)=0,"",INDEX(data_mthly!P:P,MATCH($C365,data_mthly!$E:$E,0),1)),"")</f>
        <v/>
      </c>
      <c r="P365" s="145" t="str">
        <f>IFERROR(IF(INDEX(data_mthly!Q:Q,MATCH($C365,data_mthly!$E:$E,0),1)=0,"",INDEX(data_mthly!Q:Q,MATCH($C365,data_mthly!$E:$E,0),1)),"")</f>
        <v/>
      </c>
      <c r="Q365" s="145" t="str">
        <f>IFERROR(IF(INDEX(data_mthly!R:R,MATCH($C365,data_mthly!$E:$E,0),1)=0,"",INDEX(data_mthly!R:R,MATCH($C365,data_mthly!$E:$E,0),1)),"")</f>
        <v/>
      </c>
      <c r="R365" s="21" t="str">
        <f>IFERROR(IF(INDEX(data_mthly!S:S,MATCH($C365,data_mthly!$E:$E,0),1)=0,"",INDEX(data_mthly!S:S,MATCH($C365,data_mthly!$E:$E,0),1)),"")</f>
        <v/>
      </c>
      <c r="S365" s="145" t="str">
        <f>IFERROR(IF(INDEX(data_mthly!T:T,MATCH($C365,data_mthly!$E:$E,0),1)=0,"",INDEX(data_mthly!T:T,MATCH($C365,data_mthly!$E:$E,0),1)),"")</f>
        <v/>
      </c>
      <c r="T365" s="145" t="str">
        <f>IFERROR(IF(INDEX(data_mthly!U:U,MATCH($C365,data_mthly!$E:$E,0),1)=0,"",INDEX(data_mthly!U:U,MATCH($C365,data_mthly!$E:$E,0),1)),"")</f>
        <v/>
      </c>
      <c r="U365" s="21" t="str">
        <f>IFERROR(IF(INDEX(data_mthly!V:V,MATCH($C365,data_mthly!$E:$E,0),1)=0,"",INDEX(data_mthly!V:V,MATCH($C365,data_mthly!$E:$E,0),1)),"")</f>
        <v/>
      </c>
      <c r="V365" s="86" t="str">
        <f>IFERROR(IF(INDEX(data_mthly!W:W,MATCH($C365,data_mthly!$E:$E,0),1)=0,"",INDEX(data_mthly!W:W,MATCH($C365,data_mthly!$E:$E,0),1)),"")</f>
        <v/>
      </c>
      <c r="W365" s="160" t="str">
        <f t="shared" si="32"/>
        <v/>
      </c>
      <c r="X365" s="21" t="str">
        <f>IFERROR(IF(INDEX(data_mthly!Y:Y,MATCH($C365,data_mthly!$E:$E,0),1)=0,"",INDEX(data_mthly!Y:Y,MATCH($C365,data_mthly!$E:$E,0),1)),"")</f>
        <v/>
      </c>
      <c r="Y365" s="145" t="str">
        <f>IFERROR(IF(INDEX(data_mthly!Z:Z,MATCH($C365,data_mthly!$E:$E,0),1)=0,"",INDEX(data_mthly!Z:Z,MATCH($C365,data_mthly!$E:$E,0),1)),"")</f>
        <v/>
      </c>
      <c r="Z365" s="21" t="str">
        <f>IFERROR(IF(INDEX(data_mthly!AA:AA,MATCH($C365,data_mthly!$E:$E,0),1)=0,"",INDEX(data_mthly!AA:AA,MATCH($C365,data_mthly!$E:$E,0),1)),"")</f>
        <v/>
      </c>
      <c r="AA365" s="21" t="str">
        <f>IFERROR(IF(INDEX(data_mthly!AB:AB,MATCH($C365,data_mthly!$E:$E,0),1)=0,"",INDEX(data_mthly!AB:AB,MATCH($C365,data_mthly!$E:$E,0),1)),"")</f>
        <v/>
      </c>
      <c r="AB365" s="145" t="str">
        <f>IFERROR(IF(INDEX(data_mthly!AC:AC,MATCH($C365,data_mthly!$E:$E,0),1)=0,"",INDEX(data_mthly!AC:AC,MATCH($C365,data_mthly!$E:$E,0),1)),"")</f>
        <v/>
      </c>
      <c r="AC365" s="21" t="str">
        <f>IFERROR(IF(INDEX(data_mthly!AD:AD,MATCH($C365,data_mthly!$E:$E,0),1)=0,"",INDEX(data_mthly!AD:AD,MATCH($C365,data_mthly!$E:$E,0),1)),"")</f>
        <v/>
      </c>
      <c r="AD365" s="21" t="str">
        <f>IFERROR(IF(INDEX(data_mthly!AE:AE,MATCH($C365,data_mthly!$E:$E,0),1)=0,"",INDEX(data_mthly!AE:AE,MATCH($C365,data_mthly!$E:$E,0),1)),"")</f>
        <v/>
      </c>
      <c r="AE365" s="86" t="str">
        <f>IFERROR(IF(INDEX(data_mthly!AF:AF,MATCH($C365,data_mthly!$E:$E,0),1)=0,"",INDEX(data_mthly!AF:AF,MATCH($C365,data_mthly!$E:$E,0),1)),"")</f>
        <v/>
      </c>
      <c r="AG365" s="88">
        <f t="shared" si="33"/>
        <v>1</v>
      </c>
    </row>
    <row r="366" spans="1:33" ht="15.5">
      <c r="A366" s="88" t="str">
        <f t="shared" si="31"/>
        <v/>
      </c>
      <c r="B366" s="89" t="str">
        <f>IFERROR(IF(INDEX(data_mthly!C:C,MATCH($C366,data_mthly!$E:$E,0),1)=0,"",INDEX(data_mthly!C:C,MATCH($C366,data_mthly!$E:$E,0),1)),"")</f>
        <v/>
      </c>
      <c r="C366" s="112" t="str">
        <f t="shared" si="34"/>
        <v/>
      </c>
      <c r="D366" s="155" t="str">
        <f>IFERROR(IF(INDEX(data_mthly!F:F,MATCH($C366,data_mthly!$E:$E,0),1)=0,"",INDEX(data_mthly!F:F,MATCH($C366,data_mthly!$E:$E,0),1)),"")</f>
        <v/>
      </c>
      <c r="E366" s="21" t="str">
        <f>IFERROR(IF(INDEX(data_mthly!G:G,MATCH($C366,data_mthly!$E:$E,0),1)=0,"",INDEX(data_mthly!G:G,MATCH($C366,data_mthly!$E:$E,0),1)),"")</f>
        <v/>
      </c>
      <c r="F366" s="145" t="str">
        <f>IFERROR(IF(INDEX(data_mthly!H:H,MATCH($C366,data_mthly!$E:$E,0),1)=0,"",INDEX(data_mthly!H:H,MATCH($C366,data_mthly!$E:$E,0),1)),"")</f>
        <v/>
      </c>
      <c r="G366" s="145" t="str">
        <f>IFERROR(IF(INDEX(data_mthly!I:I,MATCH($C366,data_mthly!$E:$E,0),1)=0,"",INDEX(data_mthly!I:I,MATCH($C366,data_mthly!$E:$E,0),1)),"")</f>
        <v/>
      </c>
      <c r="H366" s="21" t="str">
        <f>IFERROR(IF(INDEX(data_mthly!J:J,MATCH($C366,data_mthly!$E:$E,0),1)=0,"",INDEX(data_mthly!J:J,MATCH($C366,data_mthly!$E:$E,0),1)),"")</f>
        <v/>
      </c>
      <c r="I366" s="145" t="str">
        <f>IFERROR(IF(INDEX(data_mthly!K:K,MATCH($C366,data_mthly!$E:$E,0),1)=0,"",INDEX(data_mthly!K:K,MATCH($C366,data_mthly!$E:$E,0),1)),"")</f>
        <v/>
      </c>
      <c r="J366" s="145" t="str">
        <f>IFERROR(IF(INDEX(data_mthly!L:L,MATCH($C366,data_mthly!$E:$E,0),1)=0,"",INDEX(data_mthly!L:L,MATCH($C366,data_mthly!$E:$E,0),1)),"")</f>
        <v/>
      </c>
      <c r="K366" s="21" t="str">
        <f>IFERROR(IF(INDEX(data_mthly!M:M,MATCH($C366,data_mthly!$E:$E,0),1)=0,"",INDEX(data_mthly!M:M,MATCH($C366,data_mthly!$E:$E,0),1)),"")</f>
        <v/>
      </c>
      <c r="L366" s="86" t="str">
        <f>IFERROR(IF(INDEX(data_mthly!N:N,MATCH($C366,data_mthly!$E:$E,0),1)=0,"",INDEX(data_mthly!N:N,MATCH($C366,data_mthly!$E:$E,0),1)),"")</f>
        <v/>
      </c>
      <c r="M366" s="159"/>
      <c r="N366" s="155" t="str">
        <f>IFERROR(IF(INDEX(data_mthly!O:O,MATCH($C366,data_mthly!$E:$E,0),1)=0,"",INDEX(data_mthly!O:O,MATCH($C366,data_mthly!$E:$E,0),1)),"")</f>
        <v/>
      </c>
      <c r="O366" s="21" t="str">
        <f>IFERROR(IF(INDEX(data_mthly!P:P,MATCH($C366,data_mthly!$E:$E,0),1)=0,"",INDEX(data_mthly!P:P,MATCH($C366,data_mthly!$E:$E,0),1)),"")</f>
        <v/>
      </c>
      <c r="P366" s="145" t="str">
        <f>IFERROR(IF(INDEX(data_mthly!Q:Q,MATCH($C366,data_mthly!$E:$E,0),1)=0,"",INDEX(data_mthly!Q:Q,MATCH($C366,data_mthly!$E:$E,0),1)),"")</f>
        <v/>
      </c>
      <c r="Q366" s="145" t="str">
        <f>IFERROR(IF(INDEX(data_mthly!R:R,MATCH($C366,data_mthly!$E:$E,0),1)=0,"",INDEX(data_mthly!R:R,MATCH($C366,data_mthly!$E:$E,0),1)),"")</f>
        <v/>
      </c>
      <c r="R366" s="21" t="str">
        <f>IFERROR(IF(INDEX(data_mthly!S:S,MATCH($C366,data_mthly!$E:$E,0),1)=0,"",INDEX(data_mthly!S:S,MATCH($C366,data_mthly!$E:$E,0),1)),"")</f>
        <v/>
      </c>
      <c r="S366" s="145" t="str">
        <f>IFERROR(IF(INDEX(data_mthly!T:T,MATCH($C366,data_mthly!$E:$E,0),1)=0,"",INDEX(data_mthly!T:T,MATCH($C366,data_mthly!$E:$E,0),1)),"")</f>
        <v/>
      </c>
      <c r="T366" s="145" t="str">
        <f>IFERROR(IF(INDEX(data_mthly!U:U,MATCH($C366,data_mthly!$E:$E,0),1)=0,"",INDEX(data_mthly!U:U,MATCH($C366,data_mthly!$E:$E,0),1)),"")</f>
        <v/>
      </c>
      <c r="U366" s="21" t="str">
        <f>IFERROR(IF(INDEX(data_mthly!V:V,MATCH($C366,data_mthly!$E:$E,0),1)=0,"",INDEX(data_mthly!V:V,MATCH($C366,data_mthly!$E:$E,0),1)),"")</f>
        <v/>
      </c>
      <c r="V366" s="86" t="str">
        <f>IFERROR(IF(INDEX(data_mthly!W:W,MATCH($C366,data_mthly!$E:$E,0),1)=0,"",INDEX(data_mthly!W:W,MATCH($C366,data_mthly!$E:$E,0),1)),"")</f>
        <v/>
      </c>
      <c r="W366" s="160" t="str">
        <f t="shared" si="32"/>
        <v/>
      </c>
      <c r="X366" s="21" t="str">
        <f>IFERROR(IF(INDEX(data_mthly!Y:Y,MATCH($C366,data_mthly!$E:$E,0),1)=0,"",INDEX(data_mthly!Y:Y,MATCH($C366,data_mthly!$E:$E,0),1)),"")</f>
        <v/>
      </c>
      <c r="Y366" s="145" t="str">
        <f>IFERROR(IF(INDEX(data_mthly!Z:Z,MATCH($C366,data_mthly!$E:$E,0),1)=0,"",INDEX(data_mthly!Z:Z,MATCH($C366,data_mthly!$E:$E,0),1)),"")</f>
        <v/>
      </c>
      <c r="Z366" s="21" t="str">
        <f>IFERROR(IF(INDEX(data_mthly!AA:AA,MATCH($C366,data_mthly!$E:$E,0),1)=0,"",INDEX(data_mthly!AA:AA,MATCH($C366,data_mthly!$E:$E,0),1)),"")</f>
        <v/>
      </c>
      <c r="AA366" s="21" t="str">
        <f>IFERROR(IF(INDEX(data_mthly!AB:AB,MATCH($C366,data_mthly!$E:$E,0),1)=0,"",INDEX(data_mthly!AB:AB,MATCH($C366,data_mthly!$E:$E,0),1)),"")</f>
        <v/>
      </c>
      <c r="AB366" s="145" t="str">
        <f>IFERROR(IF(INDEX(data_mthly!AC:AC,MATCH($C366,data_mthly!$E:$E,0),1)=0,"",INDEX(data_mthly!AC:AC,MATCH($C366,data_mthly!$E:$E,0),1)),"")</f>
        <v/>
      </c>
      <c r="AC366" s="21" t="str">
        <f>IFERROR(IF(INDEX(data_mthly!AD:AD,MATCH($C366,data_mthly!$E:$E,0),1)=0,"",INDEX(data_mthly!AD:AD,MATCH($C366,data_mthly!$E:$E,0),1)),"")</f>
        <v/>
      </c>
      <c r="AD366" s="21" t="str">
        <f>IFERROR(IF(INDEX(data_mthly!AE:AE,MATCH($C366,data_mthly!$E:$E,0),1)=0,"",INDEX(data_mthly!AE:AE,MATCH($C366,data_mthly!$E:$E,0),1)),"")</f>
        <v/>
      </c>
      <c r="AE366" s="86" t="str">
        <f>IFERROR(IF(INDEX(data_mthly!AF:AF,MATCH($C366,data_mthly!$E:$E,0),1)=0,"",INDEX(data_mthly!AF:AF,MATCH($C366,data_mthly!$E:$E,0),1)),"")</f>
        <v/>
      </c>
      <c r="AG366" s="88">
        <f t="shared" si="33"/>
        <v>2</v>
      </c>
    </row>
    <row r="367" spans="1:33" ht="15.5">
      <c r="A367" s="88" t="str">
        <f t="shared" si="31"/>
        <v/>
      </c>
      <c r="B367" s="89" t="str">
        <f>IFERROR(IF(INDEX(data_mthly!C:C,MATCH($C367,data_mthly!$E:$E,0),1)=0,"",INDEX(data_mthly!C:C,MATCH($C367,data_mthly!$E:$E,0),1)),"")</f>
        <v/>
      </c>
      <c r="C367" s="112" t="str">
        <f t="shared" si="34"/>
        <v/>
      </c>
      <c r="D367" s="155" t="str">
        <f>IFERROR(IF(INDEX(data_mthly!F:F,MATCH($C367,data_mthly!$E:$E,0),1)=0,"",INDEX(data_mthly!F:F,MATCH($C367,data_mthly!$E:$E,0),1)),"")</f>
        <v/>
      </c>
      <c r="E367" s="21" t="str">
        <f>IFERROR(IF(INDEX(data_mthly!G:G,MATCH($C367,data_mthly!$E:$E,0),1)=0,"",INDEX(data_mthly!G:G,MATCH($C367,data_mthly!$E:$E,0),1)),"")</f>
        <v/>
      </c>
      <c r="F367" s="145" t="str">
        <f>IFERROR(IF(INDEX(data_mthly!H:H,MATCH($C367,data_mthly!$E:$E,0),1)=0,"",INDEX(data_mthly!H:H,MATCH($C367,data_mthly!$E:$E,0),1)),"")</f>
        <v/>
      </c>
      <c r="G367" s="145" t="str">
        <f>IFERROR(IF(INDEX(data_mthly!I:I,MATCH($C367,data_mthly!$E:$E,0),1)=0,"",INDEX(data_mthly!I:I,MATCH($C367,data_mthly!$E:$E,0),1)),"")</f>
        <v/>
      </c>
      <c r="H367" s="21" t="str">
        <f>IFERROR(IF(INDEX(data_mthly!J:J,MATCH($C367,data_mthly!$E:$E,0),1)=0,"",INDEX(data_mthly!J:J,MATCH($C367,data_mthly!$E:$E,0),1)),"")</f>
        <v/>
      </c>
      <c r="I367" s="145" t="str">
        <f>IFERROR(IF(INDEX(data_mthly!K:K,MATCH($C367,data_mthly!$E:$E,0),1)=0,"",INDEX(data_mthly!K:K,MATCH($C367,data_mthly!$E:$E,0),1)),"")</f>
        <v/>
      </c>
      <c r="J367" s="145" t="str">
        <f>IFERROR(IF(INDEX(data_mthly!L:L,MATCH($C367,data_mthly!$E:$E,0),1)=0,"",INDEX(data_mthly!L:L,MATCH($C367,data_mthly!$E:$E,0),1)),"")</f>
        <v/>
      </c>
      <c r="K367" s="21" t="str">
        <f>IFERROR(IF(INDEX(data_mthly!M:M,MATCH($C367,data_mthly!$E:$E,0),1)=0,"",INDEX(data_mthly!M:M,MATCH($C367,data_mthly!$E:$E,0),1)),"")</f>
        <v/>
      </c>
      <c r="L367" s="86" t="str">
        <f>IFERROR(IF(INDEX(data_mthly!N:N,MATCH($C367,data_mthly!$E:$E,0),1)=0,"",INDEX(data_mthly!N:N,MATCH($C367,data_mthly!$E:$E,0),1)),"")</f>
        <v/>
      </c>
      <c r="M367" s="159"/>
      <c r="N367" s="155" t="str">
        <f>IFERROR(IF(INDEX(data_mthly!O:O,MATCH($C367,data_mthly!$E:$E,0),1)=0,"",INDEX(data_mthly!O:O,MATCH($C367,data_mthly!$E:$E,0),1)),"")</f>
        <v/>
      </c>
      <c r="O367" s="21" t="str">
        <f>IFERROR(IF(INDEX(data_mthly!P:P,MATCH($C367,data_mthly!$E:$E,0),1)=0,"",INDEX(data_mthly!P:P,MATCH($C367,data_mthly!$E:$E,0),1)),"")</f>
        <v/>
      </c>
      <c r="P367" s="145" t="str">
        <f>IFERROR(IF(INDEX(data_mthly!Q:Q,MATCH($C367,data_mthly!$E:$E,0),1)=0,"",INDEX(data_mthly!Q:Q,MATCH($C367,data_mthly!$E:$E,0),1)),"")</f>
        <v/>
      </c>
      <c r="Q367" s="145" t="str">
        <f>IFERROR(IF(INDEX(data_mthly!R:R,MATCH($C367,data_mthly!$E:$E,0),1)=0,"",INDEX(data_mthly!R:R,MATCH($C367,data_mthly!$E:$E,0),1)),"")</f>
        <v/>
      </c>
      <c r="R367" s="21" t="str">
        <f>IFERROR(IF(INDEX(data_mthly!S:S,MATCH($C367,data_mthly!$E:$E,0),1)=0,"",INDEX(data_mthly!S:S,MATCH($C367,data_mthly!$E:$E,0),1)),"")</f>
        <v/>
      </c>
      <c r="S367" s="145" t="str">
        <f>IFERROR(IF(INDEX(data_mthly!T:T,MATCH($C367,data_mthly!$E:$E,0),1)=0,"",INDEX(data_mthly!T:T,MATCH($C367,data_mthly!$E:$E,0),1)),"")</f>
        <v/>
      </c>
      <c r="T367" s="145" t="str">
        <f>IFERROR(IF(INDEX(data_mthly!U:U,MATCH($C367,data_mthly!$E:$E,0),1)=0,"",INDEX(data_mthly!U:U,MATCH($C367,data_mthly!$E:$E,0),1)),"")</f>
        <v/>
      </c>
      <c r="U367" s="21" t="str">
        <f>IFERROR(IF(INDEX(data_mthly!V:V,MATCH($C367,data_mthly!$E:$E,0),1)=0,"",INDEX(data_mthly!V:V,MATCH($C367,data_mthly!$E:$E,0),1)),"")</f>
        <v/>
      </c>
      <c r="V367" s="86" t="str">
        <f>IFERROR(IF(INDEX(data_mthly!W:W,MATCH($C367,data_mthly!$E:$E,0),1)=0,"",INDEX(data_mthly!W:W,MATCH($C367,data_mthly!$E:$E,0),1)),"")</f>
        <v/>
      </c>
      <c r="W367" s="160" t="str">
        <f t="shared" si="32"/>
        <v/>
      </c>
      <c r="X367" s="21" t="str">
        <f>IFERROR(IF(INDEX(data_mthly!Y:Y,MATCH($C367,data_mthly!$E:$E,0),1)=0,"",INDEX(data_mthly!Y:Y,MATCH($C367,data_mthly!$E:$E,0),1)),"")</f>
        <v/>
      </c>
      <c r="Y367" s="145" t="str">
        <f>IFERROR(IF(INDEX(data_mthly!Z:Z,MATCH($C367,data_mthly!$E:$E,0),1)=0,"",INDEX(data_mthly!Z:Z,MATCH($C367,data_mthly!$E:$E,0),1)),"")</f>
        <v/>
      </c>
      <c r="Z367" s="21" t="str">
        <f>IFERROR(IF(INDEX(data_mthly!AA:AA,MATCH($C367,data_mthly!$E:$E,0),1)=0,"",INDEX(data_mthly!AA:AA,MATCH($C367,data_mthly!$E:$E,0),1)),"")</f>
        <v/>
      </c>
      <c r="AA367" s="21" t="str">
        <f>IFERROR(IF(INDEX(data_mthly!AB:AB,MATCH($C367,data_mthly!$E:$E,0),1)=0,"",INDEX(data_mthly!AB:AB,MATCH($C367,data_mthly!$E:$E,0),1)),"")</f>
        <v/>
      </c>
      <c r="AB367" s="145" t="str">
        <f>IFERROR(IF(INDEX(data_mthly!AC:AC,MATCH($C367,data_mthly!$E:$E,0),1)=0,"",INDEX(data_mthly!AC:AC,MATCH($C367,data_mthly!$E:$E,0),1)),"")</f>
        <v/>
      </c>
      <c r="AC367" s="21" t="str">
        <f>IFERROR(IF(INDEX(data_mthly!AD:AD,MATCH($C367,data_mthly!$E:$E,0),1)=0,"",INDEX(data_mthly!AD:AD,MATCH($C367,data_mthly!$E:$E,0),1)),"")</f>
        <v/>
      </c>
      <c r="AD367" s="21" t="str">
        <f>IFERROR(IF(INDEX(data_mthly!AE:AE,MATCH($C367,data_mthly!$E:$E,0),1)=0,"",INDEX(data_mthly!AE:AE,MATCH($C367,data_mthly!$E:$E,0),1)),"")</f>
        <v/>
      </c>
      <c r="AE367" s="86" t="str">
        <f>IFERROR(IF(INDEX(data_mthly!AF:AF,MATCH($C367,data_mthly!$E:$E,0),1)=0,"",INDEX(data_mthly!AF:AF,MATCH($C367,data_mthly!$E:$E,0),1)),"")</f>
        <v/>
      </c>
      <c r="AG367" s="88">
        <f t="shared" si="33"/>
        <v>1</v>
      </c>
    </row>
    <row r="368" spans="1:33" ht="15.5">
      <c r="A368" s="88" t="str">
        <f t="shared" si="31"/>
        <v/>
      </c>
      <c r="B368" s="89" t="str">
        <f>IFERROR(IF(INDEX(data_mthly!C:C,MATCH($C368,data_mthly!$E:$E,0),1)=0,"",INDEX(data_mthly!C:C,MATCH($C368,data_mthly!$E:$E,0),1)),"")</f>
        <v/>
      </c>
      <c r="C368" s="112" t="str">
        <f t="shared" si="34"/>
        <v/>
      </c>
      <c r="D368" s="155" t="str">
        <f>IFERROR(IF(INDEX(data_mthly!F:F,MATCH($C368,data_mthly!$E:$E,0),1)=0,"",INDEX(data_mthly!F:F,MATCH($C368,data_mthly!$E:$E,0),1)),"")</f>
        <v/>
      </c>
      <c r="E368" s="21" t="str">
        <f>IFERROR(IF(INDEX(data_mthly!G:G,MATCH($C368,data_mthly!$E:$E,0),1)=0,"",INDEX(data_mthly!G:G,MATCH($C368,data_mthly!$E:$E,0),1)),"")</f>
        <v/>
      </c>
      <c r="F368" s="145" t="str">
        <f>IFERROR(IF(INDEX(data_mthly!H:H,MATCH($C368,data_mthly!$E:$E,0),1)=0,"",INDEX(data_mthly!H:H,MATCH($C368,data_mthly!$E:$E,0),1)),"")</f>
        <v/>
      </c>
      <c r="G368" s="145" t="str">
        <f>IFERROR(IF(INDEX(data_mthly!I:I,MATCH($C368,data_mthly!$E:$E,0),1)=0,"",INDEX(data_mthly!I:I,MATCH($C368,data_mthly!$E:$E,0),1)),"")</f>
        <v/>
      </c>
      <c r="H368" s="21" t="str">
        <f>IFERROR(IF(INDEX(data_mthly!J:J,MATCH($C368,data_mthly!$E:$E,0),1)=0,"",INDEX(data_mthly!J:J,MATCH($C368,data_mthly!$E:$E,0),1)),"")</f>
        <v/>
      </c>
      <c r="I368" s="145" t="str">
        <f>IFERROR(IF(INDEX(data_mthly!K:K,MATCH($C368,data_mthly!$E:$E,0),1)=0,"",INDEX(data_mthly!K:K,MATCH($C368,data_mthly!$E:$E,0),1)),"")</f>
        <v/>
      </c>
      <c r="J368" s="145" t="str">
        <f>IFERROR(IF(INDEX(data_mthly!L:L,MATCH($C368,data_mthly!$E:$E,0),1)=0,"",INDEX(data_mthly!L:L,MATCH($C368,data_mthly!$E:$E,0),1)),"")</f>
        <v/>
      </c>
      <c r="K368" s="21" t="str">
        <f>IFERROR(IF(INDEX(data_mthly!M:M,MATCH($C368,data_mthly!$E:$E,0),1)=0,"",INDEX(data_mthly!M:M,MATCH($C368,data_mthly!$E:$E,0),1)),"")</f>
        <v/>
      </c>
      <c r="L368" s="86" t="str">
        <f>IFERROR(IF(INDEX(data_mthly!N:N,MATCH($C368,data_mthly!$E:$E,0),1)=0,"",INDEX(data_mthly!N:N,MATCH($C368,data_mthly!$E:$E,0),1)),"")</f>
        <v/>
      </c>
      <c r="M368" s="159"/>
      <c r="N368" s="155" t="str">
        <f>IFERROR(IF(INDEX(data_mthly!O:O,MATCH($C368,data_mthly!$E:$E,0),1)=0,"",INDEX(data_mthly!O:O,MATCH($C368,data_mthly!$E:$E,0),1)),"")</f>
        <v/>
      </c>
      <c r="O368" s="21" t="str">
        <f>IFERROR(IF(INDEX(data_mthly!P:P,MATCH($C368,data_mthly!$E:$E,0),1)=0,"",INDEX(data_mthly!P:P,MATCH($C368,data_mthly!$E:$E,0),1)),"")</f>
        <v/>
      </c>
      <c r="P368" s="145" t="str">
        <f>IFERROR(IF(INDEX(data_mthly!Q:Q,MATCH($C368,data_mthly!$E:$E,0),1)=0,"",INDEX(data_mthly!Q:Q,MATCH($C368,data_mthly!$E:$E,0),1)),"")</f>
        <v/>
      </c>
      <c r="Q368" s="145" t="str">
        <f>IFERROR(IF(INDEX(data_mthly!R:R,MATCH($C368,data_mthly!$E:$E,0),1)=0,"",INDEX(data_mthly!R:R,MATCH($C368,data_mthly!$E:$E,0),1)),"")</f>
        <v/>
      </c>
      <c r="R368" s="21" t="str">
        <f>IFERROR(IF(INDEX(data_mthly!S:S,MATCH($C368,data_mthly!$E:$E,0),1)=0,"",INDEX(data_mthly!S:S,MATCH($C368,data_mthly!$E:$E,0),1)),"")</f>
        <v/>
      </c>
      <c r="S368" s="145" t="str">
        <f>IFERROR(IF(INDEX(data_mthly!T:T,MATCH($C368,data_mthly!$E:$E,0),1)=0,"",INDEX(data_mthly!T:T,MATCH($C368,data_mthly!$E:$E,0),1)),"")</f>
        <v/>
      </c>
      <c r="T368" s="145" t="str">
        <f>IFERROR(IF(INDEX(data_mthly!U:U,MATCH($C368,data_mthly!$E:$E,0),1)=0,"",INDEX(data_mthly!U:U,MATCH($C368,data_mthly!$E:$E,0),1)),"")</f>
        <v/>
      </c>
      <c r="U368" s="21" t="str">
        <f>IFERROR(IF(INDEX(data_mthly!V:V,MATCH($C368,data_mthly!$E:$E,0),1)=0,"",INDEX(data_mthly!V:V,MATCH($C368,data_mthly!$E:$E,0),1)),"")</f>
        <v/>
      </c>
      <c r="V368" s="86" t="str">
        <f>IFERROR(IF(INDEX(data_mthly!W:W,MATCH($C368,data_mthly!$E:$E,0),1)=0,"",INDEX(data_mthly!W:W,MATCH($C368,data_mthly!$E:$E,0),1)),"")</f>
        <v/>
      </c>
      <c r="W368" s="160" t="str">
        <f t="shared" si="32"/>
        <v/>
      </c>
      <c r="X368" s="21" t="str">
        <f>IFERROR(IF(INDEX(data_mthly!Y:Y,MATCH($C368,data_mthly!$E:$E,0),1)=0,"",INDEX(data_mthly!Y:Y,MATCH($C368,data_mthly!$E:$E,0),1)),"")</f>
        <v/>
      </c>
      <c r="Y368" s="145" t="str">
        <f>IFERROR(IF(INDEX(data_mthly!Z:Z,MATCH($C368,data_mthly!$E:$E,0),1)=0,"",INDEX(data_mthly!Z:Z,MATCH($C368,data_mthly!$E:$E,0),1)),"")</f>
        <v/>
      </c>
      <c r="Z368" s="21" t="str">
        <f>IFERROR(IF(INDEX(data_mthly!AA:AA,MATCH($C368,data_mthly!$E:$E,0),1)=0,"",INDEX(data_mthly!AA:AA,MATCH($C368,data_mthly!$E:$E,0),1)),"")</f>
        <v/>
      </c>
      <c r="AA368" s="21" t="str">
        <f>IFERROR(IF(INDEX(data_mthly!AB:AB,MATCH($C368,data_mthly!$E:$E,0),1)=0,"",INDEX(data_mthly!AB:AB,MATCH($C368,data_mthly!$E:$E,0),1)),"")</f>
        <v/>
      </c>
      <c r="AB368" s="145" t="str">
        <f>IFERROR(IF(INDEX(data_mthly!AC:AC,MATCH($C368,data_mthly!$E:$E,0),1)=0,"",INDEX(data_mthly!AC:AC,MATCH($C368,data_mthly!$E:$E,0),1)),"")</f>
        <v/>
      </c>
      <c r="AC368" s="21" t="str">
        <f>IFERROR(IF(INDEX(data_mthly!AD:AD,MATCH($C368,data_mthly!$E:$E,0),1)=0,"",INDEX(data_mthly!AD:AD,MATCH($C368,data_mthly!$E:$E,0),1)),"")</f>
        <v/>
      </c>
      <c r="AD368" s="21" t="str">
        <f>IFERROR(IF(INDEX(data_mthly!AE:AE,MATCH($C368,data_mthly!$E:$E,0),1)=0,"",INDEX(data_mthly!AE:AE,MATCH($C368,data_mthly!$E:$E,0),1)),"")</f>
        <v/>
      </c>
      <c r="AE368" s="86" t="str">
        <f>IFERROR(IF(INDEX(data_mthly!AF:AF,MATCH($C368,data_mthly!$E:$E,0),1)=0,"",INDEX(data_mthly!AF:AF,MATCH($C368,data_mthly!$E:$E,0),1)),"")</f>
        <v/>
      </c>
      <c r="AG368" s="88">
        <f t="shared" si="33"/>
        <v>2</v>
      </c>
    </row>
    <row r="369" spans="1:33" ht="15.5">
      <c r="A369" s="88" t="str">
        <f t="shared" si="31"/>
        <v/>
      </c>
      <c r="B369" s="89" t="str">
        <f>IFERROR(IF(INDEX(data_mthly!C:C,MATCH($C369,data_mthly!$E:$E,0),1)=0,"",INDEX(data_mthly!C:C,MATCH($C369,data_mthly!$E:$E,0),1)),"")</f>
        <v/>
      </c>
      <c r="C369" s="112" t="str">
        <f t="shared" si="34"/>
        <v/>
      </c>
      <c r="D369" s="155" t="str">
        <f>IFERROR(IF(INDEX(data_mthly!F:F,MATCH($C369,data_mthly!$E:$E,0),1)=0,"",INDEX(data_mthly!F:F,MATCH($C369,data_mthly!$E:$E,0),1)),"")</f>
        <v/>
      </c>
      <c r="E369" s="21" t="str">
        <f>IFERROR(IF(INDEX(data_mthly!G:G,MATCH($C369,data_mthly!$E:$E,0),1)=0,"",INDEX(data_mthly!G:G,MATCH($C369,data_mthly!$E:$E,0),1)),"")</f>
        <v/>
      </c>
      <c r="F369" s="145" t="str">
        <f>IFERROR(IF(INDEX(data_mthly!H:H,MATCH($C369,data_mthly!$E:$E,0),1)=0,"",INDEX(data_mthly!H:H,MATCH($C369,data_mthly!$E:$E,0),1)),"")</f>
        <v/>
      </c>
      <c r="G369" s="145" t="str">
        <f>IFERROR(IF(INDEX(data_mthly!I:I,MATCH($C369,data_mthly!$E:$E,0),1)=0,"",INDEX(data_mthly!I:I,MATCH($C369,data_mthly!$E:$E,0),1)),"")</f>
        <v/>
      </c>
      <c r="H369" s="21" t="str">
        <f>IFERROR(IF(INDEX(data_mthly!J:J,MATCH($C369,data_mthly!$E:$E,0),1)=0,"",INDEX(data_mthly!J:J,MATCH($C369,data_mthly!$E:$E,0),1)),"")</f>
        <v/>
      </c>
      <c r="I369" s="145" t="str">
        <f>IFERROR(IF(INDEX(data_mthly!K:K,MATCH($C369,data_mthly!$E:$E,0),1)=0,"",INDEX(data_mthly!K:K,MATCH($C369,data_mthly!$E:$E,0),1)),"")</f>
        <v/>
      </c>
      <c r="J369" s="145" t="str">
        <f>IFERROR(IF(INDEX(data_mthly!L:L,MATCH($C369,data_mthly!$E:$E,0),1)=0,"",INDEX(data_mthly!L:L,MATCH($C369,data_mthly!$E:$E,0),1)),"")</f>
        <v/>
      </c>
      <c r="K369" s="21" t="str">
        <f>IFERROR(IF(INDEX(data_mthly!M:M,MATCH($C369,data_mthly!$E:$E,0),1)=0,"",INDEX(data_mthly!M:M,MATCH($C369,data_mthly!$E:$E,0),1)),"")</f>
        <v/>
      </c>
      <c r="L369" s="86" t="str">
        <f>IFERROR(IF(INDEX(data_mthly!N:N,MATCH($C369,data_mthly!$E:$E,0),1)=0,"",INDEX(data_mthly!N:N,MATCH($C369,data_mthly!$E:$E,0),1)),"")</f>
        <v/>
      </c>
      <c r="M369" s="159"/>
      <c r="N369" s="155" t="str">
        <f>IFERROR(IF(INDEX(data_mthly!O:O,MATCH($C369,data_mthly!$E:$E,0),1)=0,"",INDEX(data_mthly!O:O,MATCH($C369,data_mthly!$E:$E,0),1)),"")</f>
        <v/>
      </c>
      <c r="O369" s="21" t="str">
        <f>IFERROR(IF(INDEX(data_mthly!P:P,MATCH($C369,data_mthly!$E:$E,0),1)=0,"",INDEX(data_mthly!P:P,MATCH($C369,data_mthly!$E:$E,0),1)),"")</f>
        <v/>
      </c>
      <c r="P369" s="145" t="str">
        <f>IFERROR(IF(INDEX(data_mthly!Q:Q,MATCH($C369,data_mthly!$E:$E,0),1)=0,"",INDEX(data_mthly!Q:Q,MATCH($C369,data_mthly!$E:$E,0),1)),"")</f>
        <v/>
      </c>
      <c r="Q369" s="145" t="str">
        <f>IFERROR(IF(INDEX(data_mthly!R:R,MATCH($C369,data_mthly!$E:$E,0),1)=0,"",INDEX(data_mthly!R:R,MATCH($C369,data_mthly!$E:$E,0),1)),"")</f>
        <v/>
      </c>
      <c r="R369" s="21" t="str">
        <f>IFERROR(IF(INDEX(data_mthly!S:S,MATCH($C369,data_mthly!$E:$E,0),1)=0,"",INDEX(data_mthly!S:S,MATCH($C369,data_mthly!$E:$E,0),1)),"")</f>
        <v/>
      </c>
      <c r="S369" s="145" t="str">
        <f>IFERROR(IF(INDEX(data_mthly!T:T,MATCH($C369,data_mthly!$E:$E,0),1)=0,"",INDEX(data_mthly!T:T,MATCH($C369,data_mthly!$E:$E,0),1)),"")</f>
        <v/>
      </c>
      <c r="T369" s="145" t="str">
        <f>IFERROR(IF(INDEX(data_mthly!U:U,MATCH($C369,data_mthly!$E:$E,0),1)=0,"",INDEX(data_mthly!U:U,MATCH($C369,data_mthly!$E:$E,0),1)),"")</f>
        <v/>
      </c>
      <c r="U369" s="21" t="str">
        <f>IFERROR(IF(INDEX(data_mthly!V:V,MATCH($C369,data_mthly!$E:$E,0),1)=0,"",INDEX(data_mthly!V:V,MATCH($C369,data_mthly!$E:$E,0),1)),"")</f>
        <v/>
      </c>
      <c r="V369" s="86" t="str">
        <f>IFERROR(IF(INDEX(data_mthly!W:W,MATCH($C369,data_mthly!$E:$E,0),1)=0,"",INDEX(data_mthly!W:W,MATCH($C369,data_mthly!$E:$E,0),1)),"")</f>
        <v/>
      </c>
      <c r="W369" s="160" t="str">
        <f t="shared" si="32"/>
        <v/>
      </c>
      <c r="X369" s="21" t="str">
        <f>IFERROR(IF(INDEX(data_mthly!Y:Y,MATCH($C369,data_mthly!$E:$E,0),1)=0,"",INDEX(data_mthly!Y:Y,MATCH($C369,data_mthly!$E:$E,0),1)),"")</f>
        <v/>
      </c>
      <c r="Y369" s="145" t="str">
        <f>IFERROR(IF(INDEX(data_mthly!Z:Z,MATCH($C369,data_mthly!$E:$E,0),1)=0,"",INDEX(data_mthly!Z:Z,MATCH($C369,data_mthly!$E:$E,0),1)),"")</f>
        <v/>
      </c>
      <c r="Z369" s="21" t="str">
        <f>IFERROR(IF(INDEX(data_mthly!AA:AA,MATCH($C369,data_mthly!$E:$E,0),1)=0,"",INDEX(data_mthly!AA:AA,MATCH($C369,data_mthly!$E:$E,0),1)),"")</f>
        <v/>
      </c>
      <c r="AA369" s="21" t="str">
        <f>IFERROR(IF(INDEX(data_mthly!AB:AB,MATCH($C369,data_mthly!$E:$E,0),1)=0,"",INDEX(data_mthly!AB:AB,MATCH($C369,data_mthly!$E:$E,0),1)),"")</f>
        <v/>
      </c>
      <c r="AB369" s="145" t="str">
        <f>IFERROR(IF(INDEX(data_mthly!AC:AC,MATCH($C369,data_mthly!$E:$E,0),1)=0,"",INDEX(data_mthly!AC:AC,MATCH($C369,data_mthly!$E:$E,0),1)),"")</f>
        <v/>
      </c>
      <c r="AC369" s="21" t="str">
        <f>IFERROR(IF(INDEX(data_mthly!AD:AD,MATCH($C369,data_mthly!$E:$E,0),1)=0,"",INDEX(data_mthly!AD:AD,MATCH($C369,data_mthly!$E:$E,0),1)),"")</f>
        <v/>
      </c>
      <c r="AD369" s="21" t="str">
        <f>IFERROR(IF(INDEX(data_mthly!AE:AE,MATCH($C369,data_mthly!$E:$E,0),1)=0,"",INDEX(data_mthly!AE:AE,MATCH($C369,data_mthly!$E:$E,0),1)),"")</f>
        <v/>
      </c>
      <c r="AE369" s="86" t="str">
        <f>IFERROR(IF(INDEX(data_mthly!AF:AF,MATCH($C369,data_mthly!$E:$E,0),1)=0,"",INDEX(data_mthly!AF:AF,MATCH($C369,data_mthly!$E:$E,0),1)),"")</f>
        <v/>
      </c>
      <c r="AG369" s="88">
        <f t="shared" si="33"/>
        <v>1</v>
      </c>
    </row>
    <row r="370" spans="1:33" ht="15.5">
      <c r="A370" s="88" t="str">
        <f t="shared" si="31"/>
        <v/>
      </c>
      <c r="B370" s="89" t="str">
        <f>IFERROR(IF(INDEX(data_mthly!C:C,MATCH($C370,data_mthly!$E:$E,0),1)=0,"",INDEX(data_mthly!C:C,MATCH($C370,data_mthly!$E:$E,0),1)),"")</f>
        <v/>
      </c>
      <c r="C370" s="112" t="str">
        <f t="shared" si="34"/>
        <v/>
      </c>
      <c r="D370" s="155" t="str">
        <f>IFERROR(IF(INDEX(data_mthly!F:F,MATCH($C370,data_mthly!$E:$E,0),1)=0,"",INDEX(data_mthly!F:F,MATCH($C370,data_mthly!$E:$E,0),1)),"")</f>
        <v/>
      </c>
      <c r="E370" s="21" t="str">
        <f>IFERROR(IF(INDEX(data_mthly!G:G,MATCH($C370,data_mthly!$E:$E,0),1)=0,"",INDEX(data_mthly!G:G,MATCH($C370,data_mthly!$E:$E,0),1)),"")</f>
        <v/>
      </c>
      <c r="F370" s="145" t="str">
        <f>IFERROR(IF(INDEX(data_mthly!H:H,MATCH($C370,data_mthly!$E:$E,0),1)=0,"",INDEX(data_mthly!H:H,MATCH($C370,data_mthly!$E:$E,0),1)),"")</f>
        <v/>
      </c>
      <c r="G370" s="145" t="str">
        <f>IFERROR(IF(INDEX(data_mthly!I:I,MATCH($C370,data_mthly!$E:$E,0),1)=0,"",INDEX(data_mthly!I:I,MATCH($C370,data_mthly!$E:$E,0),1)),"")</f>
        <v/>
      </c>
      <c r="H370" s="21" t="str">
        <f>IFERROR(IF(INDEX(data_mthly!J:J,MATCH($C370,data_mthly!$E:$E,0),1)=0,"",INDEX(data_mthly!J:J,MATCH($C370,data_mthly!$E:$E,0),1)),"")</f>
        <v/>
      </c>
      <c r="I370" s="145" t="str">
        <f>IFERROR(IF(INDEX(data_mthly!K:K,MATCH($C370,data_mthly!$E:$E,0),1)=0,"",INDEX(data_mthly!K:K,MATCH($C370,data_mthly!$E:$E,0),1)),"")</f>
        <v/>
      </c>
      <c r="J370" s="145" t="str">
        <f>IFERROR(IF(INDEX(data_mthly!L:L,MATCH($C370,data_mthly!$E:$E,0),1)=0,"",INDEX(data_mthly!L:L,MATCH($C370,data_mthly!$E:$E,0),1)),"")</f>
        <v/>
      </c>
      <c r="K370" s="21" t="str">
        <f>IFERROR(IF(INDEX(data_mthly!M:M,MATCH($C370,data_mthly!$E:$E,0),1)=0,"",INDEX(data_mthly!M:M,MATCH($C370,data_mthly!$E:$E,0),1)),"")</f>
        <v/>
      </c>
      <c r="L370" s="86" t="str">
        <f>IFERROR(IF(INDEX(data_mthly!N:N,MATCH($C370,data_mthly!$E:$E,0),1)=0,"",INDEX(data_mthly!N:N,MATCH($C370,data_mthly!$E:$E,0),1)),"")</f>
        <v/>
      </c>
      <c r="M370" s="159"/>
      <c r="N370" s="155" t="str">
        <f>IFERROR(IF(INDEX(data_mthly!O:O,MATCH($C370,data_mthly!$E:$E,0),1)=0,"",INDEX(data_mthly!O:O,MATCH($C370,data_mthly!$E:$E,0),1)),"")</f>
        <v/>
      </c>
      <c r="O370" s="21" t="str">
        <f>IFERROR(IF(INDEX(data_mthly!P:P,MATCH($C370,data_mthly!$E:$E,0),1)=0,"",INDEX(data_mthly!P:P,MATCH($C370,data_mthly!$E:$E,0),1)),"")</f>
        <v/>
      </c>
      <c r="P370" s="145" t="str">
        <f>IFERROR(IF(INDEX(data_mthly!Q:Q,MATCH($C370,data_mthly!$E:$E,0),1)=0,"",INDEX(data_mthly!Q:Q,MATCH($C370,data_mthly!$E:$E,0),1)),"")</f>
        <v/>
      </c>
      <c r="Q370" s="145" t="str">
        <f>IFERROR(IF(INDEX(data_mthly!R:R,MATCH($C370,data_mthly!$E:$E,0),1)=0,"",INDEX(data_mthly!R:R,MATCH($C370,data_mthly!$E:$E,0),1)),"")</f>
        <v/>
      </c>
      <c r="R370" s="21" t="str">
        <f>IFERROR(IF(INDEX(data_mthly!S:S,MATCH($C370,data_mthly!$E:$E,0),1)=0,"",INDEX(data_mthly!S:S,MATCH($C370,data_mthly!$E:$E,0),1)),"")</f>
        <v/>
      </c>
      <c r="S370" s="145" t="str">
        <f>IFERROR(IF(INDEX(data_mthly!T:T,MATCH($C370,data_mthly!$E:$E,0),1)=0,"",INDEX(data_mthly!T:T,MATCH($C370,data_mthly!$E:$E,0),1)),"")</f>
        <v/>
      </c>
      <c r="T370" s="145" t="str">
        <f>IFERROR(IF(INDEX(data_mthly!U:U,MATCH($C370,data_mthly!$E:$E,0),1)=0,"",INDEX(data_mthly!U:U,MATCH($C370,data_mthly!$E:$E,0),1)),"")</f>
        <v/>
      </c>
      <c r="U370" s="21" t="str">
        <f>IFERROR(IF(INDEX(data_mthly!V:V,MATCH($C370,data_mthly!$E:$E,0),1)=0,"",INDEX(data_mthly!V:V,MATCH($C370,data_mthly!$E:$E,0),1)),"")</f>
        <v/>
      </c>
      <c r="V370" s="86" t="str">
        <f>IFERROR(IF(INDEX(data_mthly!W:W,MATCH($C370,data_mthly!$E:$E,0),1)=0,"",INDEX(data_mthly!W:W,MATCH($C370,data_mthly!$E:$E,0),1)),"")</f>
        <v/>
      </c>
      <c r="W370" s="160" t="str">
        <f t="shared" si="32"/>
        <v/>
      </c>
      <c r="X370" s="21" t="str">
        <f>IFERROR(IF(INDEX(data_mthly!Y:Y,MATCH($C370,data_mthly!$E:$E,0),1)=0,"",INDEX(data_mthly!Y:Y,MATCH($C370,data_mthly!$E:$E,0),1)),"")</f>
        <v/>
      </c>
      <c r="Y370" s="145" t="str">
        <f>IFERROR(IF(INDEX(data_mthly!Z:Z,MATCH($C370,data_mthly!$E:$E,0),1)=0,"",INDEX(data_mthly!Z:Z,MATCH($C370,data_mthly!$E:$E,0),1)),"")</f>
        <v/>
      </c>
      <c r="Z370" s="21" t="str">
        <f>IFERROR(IF(INDEX(data_mthly!AA:AA,MATCH($C370,data_mthly!$E:$E,0),1)=0,"",INDEX(data_mthly!AA:AA,MATCH($C370,data_mthly!$E:$E,0),1)),"")</f>
        <v/>
      </c>
      <c r="AA370" s="21" t="str">
        <f>IFERROR(IF(INDEX(data_mthly!AB:AB,MATCH($C370,data_mthly!$E:$E,0),1)=0,"",INDEX(data_mthly!AB:AB,MATCH($C370,data_mthly!$E:$E,0),1)),"")</f>
        <v/>
      </c>
      <c r="AB370" s="145" t="str">
        <f>IFERROR(IF(INDEX(data_mthly!AC:AC,MATCH($C370,data_mthly!$E:$E,0),1)=0,"",INDEX(data_mthly!AC:AC,MATCH($C370,data_mthly!$E:$E,0),1)),"")</f>
        <v/>
      </c>
      <c r="AC370" s="21" t="str">
        <f>IFERROR(IF(INDEX(data_mthly!AD:AD,MATCH($C370,data_mthly!$E:$E,0),1)=0,"",INDEX(data_mthly!AD:AD,MATCH($C370,data_mthly!$E:$E,0),1)),"")</f>
        <v/>
      </c>
      <c r="AD370" s="21" t="str">
        <f>IFERROR(IF(INDEX(data_mthly!AE:AE,MATCH($C370,data_mthly!$E:$E,0),1)=0,"",INDEX(data_mthly!AE:AE,MATCH($C370,data_mthly!$E:$E,0),1)),"")</f>
        <v/>
      </c>
      <c r="AE370" s="86" t="str">
        <f>IFERROR(IF(INDEX(data_mthly!AF:AF,MATCH($C370,data_mthly!$E:$E,0),1)=0,"",INDEX(data_mthly!AF:AF,MATCH($C370,data_mthly!$E:$E,0),1)),"")</f>
        <v/>
      </c>
      <c r="AG370" s="88">
        <f t="shared" si="33"/>
        <v>2</v>
      </c>
    </row>
    <row r="371" spans="1:33" ht="15.5">
      <c r="A371" s="88" t="str">
        <f t="shared" si="31"/>
        <v/>
      </c>
      <c r="B371" s="89" t="str">
        <f>IFERROR(IF(INDEX(data_mthly!C:C,MATCH($C371,data_mthly!$E:$E,0),1)=0,"",INDEX(data_mthly!C:C,MATCH($C371,data_mthly!$E:$E,0),1)),"")</f>
        <v/>
      </c>
      <c r="C371" s="112" t="str">
        <f t="shared" si="34"/>
        <v/>
      </c>
      <c r="D371" s="155" t="str">
        <f>IFERROR(IF(INDEX(data_mthly!F:F,MATCH($C371,data_mthly!$E:$E,0),1)=0,"",INDEX(data_mthly!F:F,MATCH($C371,data_mthly!$E:$E,0),1)),"")</f>
        <v/>
      </c>
      <c r="E371" s="21" t="str">
        <f>IFERROR(IF(INDEX(data_mthly!G:G,MATCH($C371,data_mthly!$E:$E,0),1)=0,"",INDEX(data_mthly!G:G,MATCH($C371,data_mthly!$E:$E,0),1)),"")</f>
        <v/>
      </c>
      <c r="F371" s="145" t="str">
        <f>IFERROR(IF(INDEX(data_mthly!H:H,MATCH($C371,data_mthly!$E:$E,0),1)=0,"",INDEX(data_mthly!H:H,MATCH($C371,data_mthly!$E:$E,0),1)),"")</f>
        <v/>
      </c>
      <c r="G371" s="145" t="str">
        <f>IFERROR(IF(INDEX(data_mthly!I:I,MATCH($C371,data_mthly!$E:$E,0),1)=0,"",INDEX(data_mthly!I:I,MATCH($C371,data_mthly!$E:$E,0),1)),"")</f>
        <v/>
      </c>
      <c r="H371" s="21" t="str">
        <f>IFERROR(IF(INDEX(data_mthly!J:J,MATCH($C371,data_mthly!$E:$E,0),1)=0,"",INDEX(data_mthly!J:J,MATCH($C371,data_mthly!$E:$E,0),1)),"")</f>
        <v/>
      </c>
      <c r="I371" s="145" t="str">
        <f>IFERROR(IF(INDEX(data_mthly!K:K,MATCH($C371,data_mthly!$E:$E,0),1)=0,"",INDEX(data_mthly!K:K,MATCH($C371,data_mthly!$E:$E,0),1)),"")</f>
        <v/>
      </c>
      <c r="J371" s="145" t="str">
        <f>IFERROR(IF(INDEX(data_mthly!L:L,MATCH($C371,data_mthly!$E:$E,0),1)=0,"",INDEX(data_mthly!L:L,MATCH($C371,data_mthly!$E:$E,0),1)),"")</f>
        <v/>
      </c>
      <c r="K371" s="21" t="str">
        <f>IFERROR(IF(INDEX(data_mthly!M:M,MATCH($C371,data_mthly!$E:$E,0),1)=0,"",INDEX(data_mthly!M:M,MATCH($C371,data_mthly!$E:$E,0),1)),"")</f>
        <v/>
      </c>
      <c r="L371" s="86" t="str">
        <f>IFERROR(IF(INDEX(data_mthly!N:N,MATCH($C371,data_mthly!$E:$E,0),1)=0,"",INDEX(data_mthly!N:N,MATCH($C371,data_mthly!$E:$E,0),1)),"")</f>
        <v/>
      </c>
      <c r="M371" s="159"/>
      <c r="N371" s="155" t="str">
        <f>IFERROR(IF(INDEX(data_mthly!O:O,MATCH($C371,data_mthly!$E:$E,0),1)=0,"",INDEX(data_mthly!O:O,MATCH($C371,data_mthly!$E:$E,0),1)),"")</f>
        <v/>
      </c>
      <c r="O371" s="21" t="str">
        <f>IFERROR(IF(INDEX(data_mthly!P:P,MATCH($C371,data_mthly!$E:$E,0),1)=0,"",INDEX(data_mthly!P:P,MATCH($C371,data_mthly!$E:$E,0),1)),"")</f>
        <v/>
      </c>
      <c r="P371" s="145" t="str">
        <f>IFERROR(IF(INDEX(data_mthly!Q:Q,MATCH($C371,data_mthly!$E:$E,0),1)=0,"",INDEX(data_mthly!Q:Q,MATCH($C371,data_mthly!$E:$E,0),1)),"")</f>
        <v/>
      </c>
      <c r="Q371" s="145" t="str">
        <f>IFERROR(IF(INDEX(data_mthly!R:R,MATCH($C371,data_mthly!$E:$E,0),1)=0,"",INDEX(data_mthly!R:R,MATCH($C371,data_mthly!$E:$E,0),1)),"")</f>
        <v/>
      </c>
      <c r="R371" s="21" t="str">
        <f>IFERROR(IF(INDEX(data_mthly!S:S,MATCH($C371,data_mthly!$E:$E,0),1)=0,"",INDEX(data_mthly!S:S,MATCH($C371,data_mthly!$E:$E,0),1)),"")</f>
        <v/>
      </c>
      <c r="S371" s="145" t="str">
        <f>IFERROR(IF(INDEX(data_mthly!T:T,MATCH($C371,data_mthly!$E:$E,0),1)=0,"",INDEX(data_mthly!T:T,MATCH($C371,data_mthly!$E:$E,0),1)),"")</f>
        <v/>
      </c>
      <c r="T371" s="145" t="str">
        <f>IFERROR(IF(INDEX(data_mthly!U:U,MATCH($C371,data_mthly!$E:$E,0),1)=0,"",INDEX(data_mthly!U:U,MATCH($C371,data_mthly!$E:$E,0),1)),"")</f>
        <v/>
      </c>
      <c r="U371" s="21" t="str">
        <f>IFERROR(IF(INDEX(data_mthly!V:V,MATCH($C371,data_mthly!$E:$E,0),1)=0,"",INDEX(data_mthly!V:V,MATCH($C371,data_mthly!$E:$E,0),1)),"")</f>
        <v/>
      </c>
      <c r="V371" s="86" t="str">
        <f>IFERROR(IF(INDEX(data_mthly!W:W,MATCH($C371,data_mthly!$E:$E,0),1)=0,"",INDEX(data_mthly!W:W,MATCH($C371,data_mthly!$E:$E,0),1)),"")</f>
        <v/>
      </c>
      <c r="W371" s="160" t="str">
        <f t="shared" si="32"/>
        <v/>
      </c>
      <c r="X371" s="21" t="str">
        <f>IFERROR(IF(INDEX(data_mthly!Y:Y,MATCH($C371,data_mthly!$E:$E,0),1)=0,"",INDEX(data_mthly!Y:Y,MATCH($C371,data_mthly!$E:$E,0),1)),"")</f>
        <v/>
      </c>
      <c r="Y371" s="145" t="str">
        <f>IFERROR(IF(INDEX(data_mthly!Z:Z,MATCH($C371,data_mthly!$E:$E,0),1)=0,"",INDEX(data_mthly!Z:Z,MATCH($C371,data_mthly!$E:$E,0),1)),"")</f>
        <v/>
      </c>
      <c r="Z371" s="21" t="str">
        <f>IFERROR(IF(INDEX(data_mthly!AA:AA,MATCH($C371,data_mthly!$E:$E,0),1)=0,"",INDEX(data_mthly!AA:AA,MATCH($C371,data_mthly!$E:$E,0),1)),"")</f>
        <v/>
      </c>
      <c r="AA371" s="21" t="str">
        <f>IFERROR(IF(INDEX(data_mthly!AB:AB,MATCH($C371,data_mthly!$E:$E,0),1)=0,"",INDEX(data_mthly!AB:AB,MATCH($C371,data_mthly!$E:$E,0),1)),"")</f>
        <v/>
      </c>
      <c r="AB371" s="145" t="str">
        <f>IFERROR(IF(INDEX(data_mthly!AC:AC,MATCH($C371,data_mthly!$E:$E,0),1)=0,"",INDEX(data_mthly!AC:AC,MATCH($C371,data_mthly!$E:$E,0),1)),"")</f>
        <v/>
      </c>
      <c r="AC371" s="21" t="str">
        <f>IFERROR(IF(INDEX(data_mthly!AD:AD,MATCH($C371,data_mthly!$E:$E,0),1)=0,"",INDEX(data_mthly!AD:AD,MATCH($C371,data_mthly!$E:$E,0),1)),"")</f>
        <v/>
      </c>
      <c r="AD371" s="21" t="str">
        <f>IFERROR(IF(INDEX(data_mthly!AE:AE,MATCH($C371,data_mthly!$E:$E,0),1)=0,"",INDEX(data_mthly!AE:AE,MATCH($C371,data_mthly!$E:$E,0),1)),"")</f>
        <v/>
      </c>
      <c r="AE371" s="86" t="str">
        <f>IFERROR(IF(INDEX(data_mthly!AF:AF,MATCH($C371,data_mthly!$E:$E,0),1)=0,"",INDEX(data_mthly!AF:AF,MATCH($C371,data_mthly!$E:$E,0),1)),"")</f>
        <v/>
      </c>
      <c r="AG371" s="88">
        <f t="shared" si="33"/>
        <v>1</v>
      </c>
    </row>
    <row r="372" spans="1:33" ht="15.5">
      <c r="A372" s="88" t="str">
        <f t="shared" si="31"/>
        <v/>
      </c>
      <c r="B372" s="89" t="str">
        <f>IFERROR(IF(INDEX(data_mthly!C:C,MATCH($C372,data_mthly!$E:$E,0),1)=0,"",INDEX(data_mthly!C:C,MATCH($C372,data_mthly!$E:$E,0),1)),"")</f>
        <v/>
      </c>
      <c r="C372" s="112" t="str">
        <f t="shared" si="34"/>
        <v/>
      </c>
      <c r="D372" s="155" t="str">
        <f>IFERROR(IF(INDEX(data_mthly!F:F,MATCH($C372,data_mthly!$E:$E,0),1)=0,"",INDEX(data_mthly!F:F,MATCH($C372,data_mthly!$E:$E,0),1)),"")</f>
        <v/>
      </c>
      <c r="E372" s="21" t="str">
        <f>IFERROR(IF(INDEX(data_mthly!G:G,MATCH($C372,data_mthly!$E:$E,0),1)=0,"",INDEX(data_mthly!G:G,MATCH($C372,data_mthly!$E:$E,0),1)),"")</f>
        <v/>
      </c>
      <c r="F372" s="145" t="str">
        <f>IFERROR(IF(INDEX(data_mthly!H:H,MATCH($C372,data_mthly!$E:$E,0),1)=0,"",INDEX(data_mthly!H:H,MATCH($C372,data_mthly!$E:$E,0),1)),"")</f>
        <v/>
      </c>
      <c r="G372" s="145" t="str">
        <f>IFERROR(IF(INDEX(data_mthly!I:I,MATCH($C372,data_mthly!$E:$E,0),1)=0,"",INDEX(data_mthly!I:I,MATCH($C372,data_mthly!$E:$E,0),1)),"")</f>
        <v/>
      </c>
      <c r="H372" s="21" t="str">
        <f>IFERROR(IF(INDEX(data_mthly!J:J,MATCH($C372,data_mthly!$E:$E,0),1)=0,"",INDEX(data_mthly!J:J,MATCH($C372,data_mthly!$E:$E,0),1)),"")</f>
        <v/>
      </c>
      <c r="I372" s="145" t="str">
        <f>IFERROR(IF(INDEX(data_mthly!K:K,MATCH($C372,data_mthly!$E:$E,0),1)=0,"",INDEX(data_mthly!K:K,MATCH($C372,data_mthly!$E:$E,0),1)),"")</f>
        <v/>
      </c>
      <c r="J372" s="145" t="str">
        <f>IFERROR(IF(INDEX(data_mthly!L:L,MATCH($C372,data_mthly!$E:$E,0),1)=0,"",INDEX(data_mthly!L:L,MATCH($C372,data_mthly!$E:$E,0),1)),"")</f>
        <v/>
      </c>
      <c r="K372" s="21" t="str">
        <f>IFERROR(IF(INDEX(data_mthly!M:M,MATCH($C372,data_mthly!$E:$E,0),1)=0,"",INDEX(data_mthly!M:M,MATCH($C372,data_mthly!$E:$E,0),1)),"")</f>
        <v/>
      </c>
      <c r="L372" s="86" t="str">
        <f>IFERROR(IF(INDEX(data_mthly!N:N,MATCH($C372,data_mthly!$E:$E,0),1)=0,"",INDEX(data_mthly!N:N,MATCH($C372,data_mthly!$E:$E,0),1)),"")</f>
        <v/>
      </c>
      <c r="M372" s="159"/>
      <c r="N372" s="155" t="str">
        <f>IFERROR(IF(INDEX(data_mthly!O:O,MATCH($C372,data_mthly!$E:$E,0),1)=0,"",INDEX(data_mthly!O:O,MATCH($C372,data_mthly!$E:$E,0),1)),"")</f>
        <v/>
      </c>
      <c r="O372" s="21" t="str">
        <f>IFERROR(IF(INDEX(data_mthly!P:P,MATCH($C372,data_mthly!$E:$E,0),1)=0,"",INDEX(data_mthly!P:P,MATCH($C372,data_mthly!$E:$E,0),1)),"")</f>
        <v/>
      </c>
      <c r="P372" s="145" t="str">
        <f>IFERROR(IF(INDEX(data_mthly!Q:Q,MATCH($C372,data_mthly!$E:$E,0),1)=0,"",INDEX(data_mthly!Q:Q,MATCH($C372,data_mthly!$E:$E,0),1)),"")</f>
        <v/>
      </c>
      <c r="Q372" s="145" t="str">
        <f>IFERROR(IF(INDEX(data_mthly!R:R,MATCH($C372,data_mthly!$E:$E,0),1)=0,"",INDEX(data_mthly!R:R,MATCH($C372,data_mthly!$E:$E,0),1)),"")</f>
        <v/>
      </c>
      <c r="R372" s="21" t="str">
        <f>IFERROR(IF(INDEX(data_mthly!S:S,MATCH($C372,data_mthly!$E:$E,0),1)=0,"",INDEX(data_mthly!S:S,MATCH($C372,data_mthly!$E:$E,0),1)),"")</f>
        <v/>
      </c>
      <c r="S372" s="145" t="str">
        <f>IFERROR(IF(INDEX(data_mthly!T:T,MATCH($C372,data_mthly!$E:$E,0),1)=0,"",INDEX(data_mthly!T:T,MATCH($C372,data_mthly!$E:$E,0),1)),"")</f>
        <v/>
      </c>
      <c r="T372" s="145" t="str">
        <f>IFERROR(IF(INDEX(data_mthly!U:U,MATCH($C372,data_mthly!$E:$E,0),1)=0,"",INDEX(data_mthly!U:U,MATCH($C372,data_mthly!$E:$E,0),1)),"")</f>
        <v/>
      </c>
      <c r="U372" s="21" t="str">
        <f>IFERROR(IF(INDEX(data_mthly!V:V,MATCH($C372,data_mthly!$E:$E,0),1)=0,"",INDEX(data_mthly!V:V,MATCH($C372,data_mthly!$E:$E,0),1)),"")</f>
        <v/>
      </c>
      <c r="V372" s="86" t="str">
        <f>IFERROR(IF(INDEX(data_mthly!W:W,MATCH($C372,data_mthly!$E:$E,0),1)=0,"",INDEX(data_mthly!W:W,MATCH($C372,data_mthly!$E:$E,0),1)),"")</f>
        <v/>
      </c>
      <c r="W372" s="160" t="str">
        <f t="shared" si="32"/>
        <v/>
      </c>
      <c r="X372" s="21" t="str">
        <f>IFERROR(IF(INDEX(data_mthly!Y:Y,MATCH($C372,data_mthly!$E:$E,0),1)=0,"",INDEX(data_mthly!Y:Y,MATCH($C372,data_mthly!$E:$E,0),1)),"")</f>
        <v/>
      </c>
      <c r="Y372" s="145" t="str">
        <f>IFERROR(IF(INDEX(data_mthly!Z:Z,MATCH($C372,data_mthly!$E:$E,0),1)=0,"",INDEX(data_mthly!Z:Z,MATCH($C372,data_mthly!$E:$E,0),1)),"")</f>
        <v/>
      </c>
      <c r="Z372" s="21" t="str">
        <f>IFERROR(IF(INDEX(data_mthly!AA:AA,MATCH($C372,data_mthly!$E:$E,0),1)=0,"",INDEX(data_mthly!AA:AA,MATCH($C372,data_mthly!$E:$E,0),1)),"")</f>
        <v/>
      </c>
      <c r="AA372" s="21" t="str">
        <f>IFERROR(IF(INDEX(data_mthly!AB:AB,MATCH($C372,data_mthly!$E:$E,0),1)=0,"",INDEX(data_mthly!AB:AB,MATCH($C372,data_mthly!$E:$E,0),1)),"")</f>
        <v/>
      </c>
      <c r="AB372" s="145" t="str">
        <f>IFERROR(IF(INDEX(data_mthly!AC:AC,MATCH($C372,data_mthly!$E:$E,0),1)=0,"",INDEX(data_mthly!AC:AC,MATCH($C372,data_mthly!$E:$E,0),1)),"")</f>
        <v/>
      </c>
      <c r="AC372" s="21" t="str">
        <f>IFERROR(IF(INDEX(data_mthly!AD:AD,MATCH($C372,data_mthly!$E:$E,0),1)=0,"",INDEX(data_mthly!AD:AD,MATCH($C372,data_mthly!$E:$E,0),1)),"")</f>
        <v/>
      </c>
      <c r="AD372" s="21" t="str">
        <f>IFERROR(IF(INDEX(data_mthly!AE:AE,MATCH($C372,data_mthly!$E:$E,0),1)=0,"",INDEX(data_mthly!AE:AE,MATCH($C372,data_mthly!$E:$E,0),1)),"")</f>
        <v/>
      </c>
      <c r="AE372" s="86" t="str">
        <f>IFERROR(IF(INDEX(data_mthly!AF:AF,MATCH($C372,data_mthly!$E:$E,0),1)=0,"",INDEX(data_mthly!AF:AF,MATCH($C372,data_mthly!$E:$E,0),1)),"")</f>
        <v/>
      </c>
      <c r="AG372" s="88">
        <f t="shared" si="33"/>
        <v>2</v>
      </c>
    </row>
    <row r="373" spans="1:33" ht="15.5">
      <c r="A373" s="88" t="str">
        <f t="shared" si="31"/>
        <v/>
      </c>
      <c r="B373" s="89" t="str">
        <f>IFERROR(IF(INDEX(data_mthly!C:C,MATCH($C373,data_mthly!$E:$E,0),1)=0,"",INDEX(data_mthly!C:C,MATCH($C373,data_mthly!$E:$E,0),1)),"")</f>
        <v/>
      </c>
      <c r="C373" s="112" t="str">
        <f t="shared" si="34"/>
        <v/>
      </c>
      <c r="D373" s="155" t="str">
        <f>IFERROR(IF(INDEX(data_mthly!F:F,MATCH($C373,data_mthly!$E:$E,0),1)=0,"",INDEX(data_mthly!F:F,MATCH($C373,data_mthly!$E:$E,0),1)),"")</f>
        <v/>
      </c>
      <c r="E373" s="21" t="str">
        <f>IFERROR(IF(INDEX(data_mthly!G:G,MATCH($C373,data_mthly!$E:$E,0),1)=0,"",INDEX(data_mthly!G:G,MATCH($C373,data_mthly!$E:$E,0),1)),"")</f>
        <v/>
      </c>
      <c r="F373" s="145" t="str">
        <f>IFERROR(IF(INDEX(data_mthly!H:H,MATCH($C373,data_mthly!$E:$E,0),1)=0,"",INDEX(data_mthly!H:H,MATCH($C373,data_mthly!$E:$E,0),1)),"")</f>
        <v/>
      </c>
      <c r="G373" s="145" t="str">
        <f>IFERROR(IF(INDEX(data_mthly!I:I,MATCH($C373,data_mthly!$E:$E,0),1)=0,"",INDEX(data_mthly!I:I,MATCH($C373,data_mthly!$E:$E,0),1)),"")</f>
        <v/>
      </c>
      <c r="H373" s="21" t="str">
        <f>IFERROR(IF(INDEX(data_mthly!J:J,MATCH($C373,data_mthly!$E:$E,0),1)=0,"",INDEX(data_mthly!J:J,MATCH($C373,data_mthly!$E:$E,0),1)),"")</f>
        <v/>
      </c>
      <c r="I373" s="145" t="str">
        <f>IFERROR(IF(INDEX(data_mthly!K:K,MATCH($C373,data_mthly!$E:$E,0),1)=0,"",INDEX(data_mthly!K:K,MATCH($C373,data_mthly!$E:$E,0),1)),"")</f>
        <v/>
      </c>
      <c r="J373" s="145" t="str">
        <f>IFERROR(IF(INDEX(data_mthly!L:L,MATCH($C373,data_mthly!$E:$E,0),1)=0,"",INDEX(data_mthly!L:L,MATCH($C373,data_mthly!$E:$E,0),1)),"")</f>
        <v/>
      </c>
      <c r="K373" s="21" t="str">
        <f>IFERROR(IF(INDEX(data_mthly!M:M,MATCH($C373,data_mthly!$E:$E,0),1)=0,"",INDEX(data_mthly!M:M,MATCH($C373,data_mthly!$E:$E,0),1)),"")</f>
        <v/>
      </c>
      <c r="L373" s="86" t="str">
        <f>IFERROR(IF(INDEX(data_mthly!N:N,MATCH($C373,data_mthly!$E:$E,0),1)=0,"",INDEX(data_mthly!N:N,MATCH($C373,data_mthly!$E:$E,0),1)),"")</f>
        <v/>
      </c>
      <c r="M373" s="159"/>
      <c r="N373" s="155" t="str">
        <f>IFERROR(IF(INDEX(data_mthly!O:O,MATCH($C373,data_mthly!$E:$E,0),1)=0,"",INDEX(data_mthly!O:O,MATCH($C373,data_mthly!$E:$E,0),1)),"")</f>
        <v/>
      </c>
      <c r="O373" s="21" t="str">
        <f>IFERROR(IF(INDEX(data_mthly!P:P,MATCH($C373,data_mthly!$E:$E,0),1)=0,"",INDEX(data_mthly!P:P,MATCH($C373,data_mthly!$E:$E,0),1)),"")</f>
        <v/>
      </c>
      <c r="P373" s="145" t="str">
        <f>IFERROR(IF(INDEX(data_mthly!Q:Q,MATCH($C373,data_mthly!$E:$E,0),1)=0,"",INDEX(data_mthly!Q:Q,MATCH($C373,data_mthly!$E:$E,0),1)),"")</f>
        <v/>
      </c>
      <c r="Q373" s="145" t="str">
        <f>IFERROR(IF(INDEX(data_mthly!R:R,MATCH($C373,data_mthly!$E:$E,0),1)=0,"",INDEX(data_mthly!R:R,MATCH($C373,data_mthly!$E:$E,0),1)),"")</f>
        <v/>
      </c>
      <c r="R373" s="21" t="str">
        <f>IFERROR(IF(INDEX(data_mthly!S:S,MATCH($C373,data_mthly!$E:$E,0),1)=0,"",INDEX(data_mthly!S:S,MATCH($C373,data_mthly!$E:$E,0),1)),"")</f>
        <v/>
      </c>
      <c r="S373" s="145" t="str">
        <f>IFERROR(IF(INDEX(data_mthly!T:T,MATCH($C373,data_mthly!$E:$E,0),1)=0,"",INDEX(data_mthly!T:T,MATCH($C373,data_mthly!$E:$E,0),1)),"")</f>
        <v/>
      </c>
      <c r="T373" s="145" t="str">
        <f>IFERROR(IF(INDEX(data_mthly!U:U,MATCH($C373,data_mthly!$E:$E,0),1)=0,"",INDEX(data_mthly!U:U,MATCH($C373,data_mthly!$E:$E,0),1)),"")</f>
        <v/>
      </c>
      <c r="U373" s="21" t="str">
        <f>IFERROR(IF(INDEX(data_mthly!V:V,MATCH($C373,data_mthly!$E:$E,0),1)=0,"",INDEX(data_mthly!V:V,MATCH($C373,data_mthly!$E:$E,0),1)),"")</f>
        <v/>
      </c>
      <c r="V373" s="86" t="str">
        <f>IFERROR(IF(INDEX(data_mthly!W:W,MATCH($C373,data_mthly!$E:$E,0),1)=0,"",INDEX(data_mthly!W:W,MATCH($C373,data_mthly!$E:$E,0),1)),"")</f>
        <v/>
      </c>
      <c r="W373" s="160" t="str">
        <f t="shared" si="32"/>
        <v/>
      </c>
      <c r="X373" s="21" t="str">
        <f>IFERROR(IF(INDEX(data_mthly!Y:Y,MATCH($C373,data_mthly!$E:$E,0),1)=0,"",INDEX(data_mthly!Y:Y,MATCH($C373,data_mthly!$E:$E,0),1)),"")</f>
        <v/>
      </c>
      <c r="Y373" s="145" t="str">
        <f>IFERROR(IF(INDEX(data_mthly!Z:Z,MATCH($C373,data_mthly!$E:$E,0),1)=0,"",INDEX(data_mthly!Z:Z,MATCH($C373,data_mthly!$E:$E,0),1)),"")</f>
        <v/>
      </c>
      <c r="Z373" s="21" t="str">
        <f>IFERROR(IF(INDEX(data_mthly!AA:AA,MATCH($C373,data_mthly!$E:$E,0),1)=0,"",INDEX(data_mthly!AA:AA,MATCH($C373,data_mthly!$E:$E,0),1)),"")</f>
        <v/>
      </c>
      <c r="AA373" s="21" t="str">
        <f>IFERROR(IF(INDEX(data_mthly!AB:AB,MATCH($C373,data_mthly!$E:$E,0),1)=0,"",INDEX(data_mthly!AB:AB,MATCH($C373,data_mthly!$E:$E,0),1)),"")</f>
        <v/>
      </c>
      <c r="AB373" s="145" t="str">
        <f>IFERROR(IF(INDEX(data_mthly!AC:AC,MATCH($C373,data_mthly!$E:$E,0),1)=0,"",INDEX(data_mthly!AC:AC,MATCH($C373,data_mthly!$E:$E,0),1)),"")</f>
        <v/>
      </c>
      <c r="AC373" s="21" t="str">
        <f>IFERROR(IF(INDEX(data_mthly!AD:AD,MATCH($C373,data_mthly!$E:$E,0),1)=0,"",INDEX(data_mthly!AD:AD,MATCH($C373,data_mthly!$E:$E,0),1)),"")</f>
        <v/>
      </c>
      <c r="AD373" s="21" t="str">
        <f>IFERROR(IF(INDEX(data_mthly!AE:AE,MATCH($C373,data_mthly!$E:$E,0),1)=0,"",INDEX(data_mthly!AE:AE,MATCH($C373,data_mthly!$E:$E,0),1)),"")</f>
        <v/>
      </c>
      <c r="AE373" s="86" t="str">
        <f>IFERROR(IF(INDEX(data_mthly!AF:AF,MATCH($C373,data_mthly!$E:$E,0),1)=0,"",INDEX(data_mthly!AF:AF,MATCH($C373,data_mthly!$E:$E,0),1)),"")</f>
        <v/>
      </c>
      <c r="AG373" s="88">
        <f t="shared" si="33"/>
        <v>1</v>
      </c>
    </row>
    <row r="374" spans="1:33" ht="15.5">
      <c r="A374" s="88" t="str">
        <f t="shared" si="31"/>
        <v/>
      </c>
      <c r="B374" s="89" t="str">
        <f>IFERROR(IF(INDEX(data_mthly!C:C,MATCH($C374,data_mthly!$E:$E,0),1)=0,"",INDEX(data_mthly!C:C,MATCH($C374,data_mthly!$E:$E,0),1)),"")</f>
        <v/>
      </c>
      <c r="C374" s="112" t="str">
        <f t="shared" si="34"/>
        <v/>
      </c>
      <c r="D374" s="155" t="str">
        <f>IFERROR(IF(INDEX(data_mthly!F:F,MATCH($C374,data_mthly!$E:$E,0),1)=0,"",INDEX(data_mthly!F:F,MATCH($C374,data_mthly!$E:$E,0),1)),"")</f>
        <v/>
      </c>
      <c r="E374" s="21" t="str">
        <f>IFERROR(IF(INDEX(data_mthly!G:G,MATCH($C374,data_mthly!$E:$E,0),1)=0,"",INDEX(data_mthly!G:G,MATCH($C374,data_mthly!$E:$E,0),1)),"")</f>
        <v/>
      </c>
      <c r="F374" s="145" t="str">
        <f>IFERROR(IF(INDEX(data_mthly!H:H,MATCH($C374,data_mthly!$E:$E,0),1)=0,"",INDEX(data_mthly!H:H,MATCH($C374,data_mthly!$E:$E,0),1)),"")</f>
        <v/>
      </c>
      <c r="G374" s="145" t="str">
        <f>IFERROR(IF(INDEX(data_mthly!I:I,MATCH($C374,data_mthly!$E:$E,0),1)=0,"",INDEX(data_mthly!I:I,MATCH($C374,data_mthly!$E:$E,0),1)),"")</f>
        <v/>
      </c>
      <c r="H374" s="21" t="str">
        <f>IFERROR(IF(INDEX(data_mthly!J:J,MATCH($C374,data_mthly!$E:$E,0),1)=0,"",INDEX(data_mthly!J:J,MATCH($C374,data_mthly!$E:$E,0),1)),"")</f>
        <v/>
      </c>
      <c r="I374" s="145" t="str">
        <f>IFERROR(IF(INDEX(data_mthly!K:K,MATCH($C374,data_mthly!$E:$E,0),1)=0,"",INDEX(data_mthly!K:K,MATCH($C374,data_mthly!$E:$E,0),1)),"")</f>
        <v/>
      </c>
      <c r="J374" s="145" t="str">
        <f>IFERROR(IF(INDEX(data_mthly!L:L,MATCH($C374,data_mthly!$E:$E,0),1)=0,"",INDEX(data_mthly!L:L,MATCH($C374,data_mthly!$E:$E,0),1)),"")</f>
        <v/>
      </c>
      <c r="K374" s="21" t="str">
        <f>IFERROR(IF(INDEX(data_mthly!M:M,MATCH($C374,data_mthly!$E:$E,0),1)=0,"",INDEX(data_mthly!M:M,MATCH($C374,data_mthly!$E:$E,0),1)),"")</f>
        <v/>
      </c>
      <c r="L374" s="86" t="str">
        <f>IFERROR(IF(INDEX(data_mthly!N:N,MATCH($C374,data_mthly!$E:$E,0),1)=0,"",INDEX(data_mthly!N:N,MATCH($C374,data_mthly!$E:$E,0),1)),"")</f>
        <v/>
      </c>
      <c r="M374" s="159"/>
      <c r="N374" s="155" t="str">
        <f>IFERROR(IF(INDEX(data_mthly!O:O,MATCH($C374,data_mthly!$E:$E,0),1)=0,"",INDEX(data_mthly!O:O,MATCH($C374,data_mthly!$E:$E,0),1)),"")</f>
        <v/>
      </c>
      <c r="O374" s="21" t="str">
        <f>IFERROR(IF(INDEX(data_mthly!P:P,MATCH($C374,data_mthly!$E:$E,0),1)=0,"",INDEX(data_mthly!P:P,MATCH($C374,data_mthly!$E:$E,0),1)),"")</f>
        <v/>
      </c>
      <c r="P374" s="145" t="str">
        <f>IFERROR(IF(INDEX(data_mthly!Q:Q,MATCH($C374,data_mthly!$E:$E,0),1)=0,"",INDEX(data_mthly!Q:Q,MATCH($C374,data_mthly!$E:$E,0),1)),"")</f>
        <v/>
      </c>
      <c r="Q374" s="145" t="str">
        <f>IFERROR(IF(INDEX(data_mthly!R:R,MATCH($C374,data_mthly!$E:$E,0),1)=0,"",INDEX(data_mthly!R:R,MATCH($C374,data_mthly!$E:$E,0),1)),"")</f>
        <v/>
      </c>
      <c r="R374" s="21" t="str">
        <f>IFERROR(IF(INDEX(data_mthly!S:S,MATCH($C374,data_mthly!$E:$E,0),1)=0,"",INDEX(data_mthly!S:S,MATCH($C374,data_mthly!$E:$E,0),1)),"")</f>
        <v/>
      </c>
      <c r="S374" s="145" t="str">
        <f>IFERROR(IF(INDEX(data_mthly!T:T,MATCH($C374,data_mthly!$E:$E,0),1)=0,"",INDEX(data_mthly!T:T,MATCH($C374,data_mthly!$E:$E,0),1)),"")</f>
        <v/>
      </c>
      <c r="T374" s="145" t="str">
        <f>IFERROR(IF(INDEX(data_mthly!U:U,MATCH($C374,data_mthly!$E:$E,0),1)=0,"",INDEX(data_mthly!U:U,MATCH($C374,data_mthly!$E:$E,0),1)),"")</f>
        <v/>
      </c>
      <c r="U374" s="21" t="str">
        <f>IFERROR(IF(INDEX(data_mthly!V:V,MATCH($C374,data_mthly!$E:$E,0),1)=0,"",INDEX(data_mthly!V:V,MATCH($C374,data_mthly!$E:$E,0),1)),"")</f>
        <v/>
      </c>
      <c r="V374" s="86" t="str">
        <f>IFERROR(IF(INDEX(data_mthly!W:W,MATCH($C374,data_mthly!$E:$E,0),1)=0,"",INDEX(data_mthly!W:W,MATCH($C374,data_mthly!$E:$E,0),1)),"")</f>
        <v/>
      </c>
      <c r="W374" s="160" t="str">
        <f t="shared" si="32"/>
        <v/>
      </c>
      <c r="X374" s="21" t="str">
        <f>IFERROR(IF(INDEX(data_mthly!Y:Y,MATCH($C374,data_mthly!$E:$E,0),1)=0,"",INDEX(data_mthly!Y:Y,MATCH($C374,data_mthly!$E:$E,0),1)),"")</f>
        <v/>
      </c>
      <c r="Y374" s="145" t="str">
        <f>IFERROR(IF(INDEX(data_mthly!Z:Z,MATCH($C374,data_mthly!$E:$E,0),1)=0,"",INDEX(data_mthly!Z:Z,MATCH($C374,data_mthly!$E:$E,0),1)),"")</f>
        <v/>
      </c>
      <c r="Z374" s="21" t="str">
        <f>IFERROR(IF(INDEX(data_mthly!AA:AA,MATCH($C374,data_mthly!$E:$E,0),1)=0,"",INDEX(data_mthly!AA:AA,MATCH($C374,data_mthly!$E:$E,0),1)),"")</f>
        <v/>
      </c>
      <c r="AA374" s="21" t="str">
        <f>IFERROR(IF(INDEX(data_mthly!AB:AB,MATCH($C374,data_mthly!$E:$E,0),1)=0,"",INDEX(data_mthly!AB:AB,MATCH($C374,data_mthly!$E:$E,0),1)),"")</f>
        <v/>
      </c>
      <c r="AB374" s="145" t="str">
        <f>IFERROR(IF(INDEX(data_mthly!AC:AC,MATCH($C374,data_mthly!$E:$E,0),1)=0,"",INDEX(data_mthly!AC:AC,MATCH($C374,data_mthly!$E:$E,0),1)),"")</f>
        <v/>
      </c>
      <c r="AC374" s="21" t="str">
        <f>IFERROR(IF(INDEX(data_mthly!AD:AD,MATCH($C374,data_mthly!$E:$E,0),1)=0,"",INDEX(data_mthly!AD:AD,MATCH($C374,data_mthly!$E:$E,0),1)),"")</f>
        <v/>
      </c>
      <c r="AD374" s="21" t="str">
        <f>IFERROR(IF(INDEX(data_mthly!AE:AE,MATCH($C374,data_mthly!$E:$E,0),1)=0,"",INDEX(data_mthly!AE:AE,MATCH($C374,data_mthly!$E:$E,0),1)),"")</f>
        <v/>
      </c>
      <c r="AE374" s="86" t="str">
        <f>IFERROR(IF(INDEX(data_mthly!AF:AF,MATCH($C374,data_mthly!$E:$E,0),1)=0,"",INDEX(data_mthly!AF:AF,MATCH($C374,data_mthly!$E:$E,0),1)),"")</f>
        <v/>
      </c>
      <c r="AG374" s="88">
        <f t="shared" si="33"/>
        <v>2</v>
      </c>
    </row>
    <row r="375" spans="1:33" ht="15.5">
      <c r="A375" s="88" t="str">
        <f t="shared" si="31"/>
        <v/>
      </c>
      <c r="B375" s="89" t="str">
        <f>IFERROR(IF(INDEX(data_mthly!C:C,MATCH($C375,data_mthly!$E:$E,0),1)=0,"",INDEX(data_mthly!C:C,MATCH($C375,data_mthly!$E:$E,0),1)),"")</f>
        <v/>
      </c>
      <c r="C375" s="112" t="str">
        <f t="shared" si="34"/>
        <v/>
      </c>
      <c r="D375" s="155" t="str">
        <f>IFERROR(IF(INDEX(data_mthly!F:F,MATCH($C375,data_mthly!$E:$E,0),1)=0,"",INDEX(data_mthly!F:F,MATCH($C375,data_mthly!$E:$E,0),1)),"")</f>
        <v/>
      </c>
      <c r="E375" s="21" t="str">
        <f>IFERROR(IF(INDEX(data_mthly!G:G,MATCH($C375,data_mthly!$E:$E,0),1)=0,"",INDEX(data_mthly!G:G,MATCH($C375,data_mthly!$E:$E,0),1)),"")</f>
        <v/>
      </c>
      <c r="F375" s="145" t="str">
        <f>IFERROR(IF(INDEX(data_mthly!H:H,MATCH($C375,data_mthly!$E:$E,0),1)=0,"",INDEX(data_mthly!H:H,MATCH($C375,data_mthly!$E:$E,0),1)),"")</f>
        <v/>
      </c>
      <c r="G375" s="145" t="str">
        <f>IFERROR(IF(INDEX(data_mthly!I:I,MATCH($C375,data_mthly!$E:$E,0),1)=0,"",INDEX(data_mthly!I:I,MATCH($C375,data_mthly!$E:$E,0),1)),"")</f>
        <v/>
      </c>
      <c r="H375" s="21" t="str">
        <f>IFERROR(IF(INDEX(data_mthly!J:J,MATCH($C375,data_mthly!$E:$E,0),1)=0,"",INDEX(data_mthly!J:J,MATCH($C375,data_mthly!$E:$E,0),1)),"")</f>
        <v/>
      </c>
      <c r="I375" s="145" t="str">
        <f>IFERROR(IF(INDEX(data_mthly!K:K,MATCH($C375,data_mthly!$E:$E,0),1)=0,"",INDEX(data_mthly!K:K,MATCH($C375,data_mthly!$E:$E,0),1)),"")</f>
        <v/>
      </c>
      <c r="J375" s="145" t="str">
        <f>IFERROR(IF(INDEX(data_mthly!L:L,MATCH($C375,data_mthly!$E:$E,0),1)=0,"",INDEX(data_mthly!L:L,MATCH($C375,data_mthly!$E:$E,0),1)),"")</f>
        <v/>
      </c>
      <c r="K375" s="21" t="str">
        <f>IFERROR(IF(INDEX(data_mthly!M:M,MATCH($C375,data_mthly!$E:$E,0),1)=0,"",INDEX(data_mthly!M:M,MATCH($C375,data_mthly!$E:$E,0),1)),"")</f>
        <v/>
      </c>
      <c r="L375" s="86" t="str">
        <f>IFERROR(IF(INDEX(data_mthly!N:N,MATCH($C375,data_mthly!$E:$E,0),1)=0,"",INDEX(data_mthly!N:N,MATCH($C375,data_mthly!$E:$E,0),1)),"")</f>
        <v/>
      </c>
      <c r="M375" s="159"/>
      <c r="N375" s="155" t="str">
        <f>IFERROR(IF(INDEX(data_mthly!O:O,MATCH($C375,data_mthly!$E:$E,0),1)=0,"",INDEX(data_mthly!O:O,MATCH($C375,data_mthly!$E:$E,0),1)),"")</f>
        <v/>
      </c>
      <c r="O375" s="21" t="str">
        <f>IFERROR(IF(INDEX(data_mthly!P:P,MATCH($C375,data_mthly!$E:$E,0),1)=0,"",INDEX(data_mthly!P:P,MATCH($C375,data_mthly!$E:$E,0),1)),"")</f>
        <v/>
      </c>
      <c r="P375" s="145" t="str">
        <f>IFERROR(IF(INDEX(data_mthly!Q:Q,MATCH($C375,data_mthly!$E:$E,0),1)=0,"",INDEX(data_mthly!Q:Q,MATCH($C375,data_mthly!$E:$E,0),1)),"")</f>
        <v/>
      </c>
      <c r="Q375" s="145" t="str">
        <f>IFERROR(IF(INDEX(data_mthly!R:R,MATCH($C375,data_mthly!$E:$E,0),1)=0,"",INDEX(data_mthly!R:R,MATCH($C375,data_mthly!$E:$E,0),1)),"")</f>
        <v/>
      </c>
      <c r="R375" s="21" t="str">
        <f>IFERROR(IF(INDEX(data_mthly!S:S,MATCH($C375,data_mthly!$E:$E,0),1)=0,"",INDEX(data_mthly!S:S,MATCH($C375,data_mthly!$E:$E,0),1)),"")</f>
        <v/>
      </c>
      <c r="S375" s="145" t="str">
        <f>IFERROR(IF(INDEX(data_mthly!T:T,MATCH($C375,data_mthly!$E:$E,0),1)=0,"",INDEX(data_mthly!T:T,MATCH($C375,data_mthly!$E:$E,0),1)),"")</f>
        <v/>
      </c>
      <c r="T375" s="145" t="str">
        <f>IFERROR(IF(INDEX(data_mthly!U:U,MATCH($C375,data_mthly!$E:$E,0),1)=0,"",INDEX(data_mthly!U:U,MATCH($C375,data_mthly!$E:$E,0),1)),"")</f>
        <v/>
      </c>
      <c r="U375" s="21" t="str">
        <f>IFERROR(IF(INDEX(data_mthly!V:V,MATCH($C375,data_mthly!$E:$E,0),1)=0,"",INDEX(data_mthly!V:V,MATCH($C375,data_mthly!$E:$E,0),1)),"")</f>
        <v/>
      </c>
      <c r="V375" s="86" t="str">
        <f>IFERROR(IF(INDEX(data_mthly!W:W,MATCH($C375,data_mthly!$E:$E,0),1)=0,"",INDEX(data_mthly!W:W,MATCH($C375,data_mthly!$E:$E,0),1)),"")</f>
        <v/>
      </c>
      <c r="W375" s="160" t="str">
        <f t="shared" si="32"/>
        <v/>
      </c>
      <c r="X375" s="21" t="str">
        <f>IFERROR(IF(INDEX(data_mthly!Y:Y,MATCH($C375,data_mthly!$E:$E,0),1)=0,"",INDEX(data_mthly!Y:Y,MATCH($C375,data_mthly!$E:$E,0),1)),"")</f>
        <v/>
      </c>
      <c r="Y375" s="145" t="str">
        <f>IFERROR(IF(INDEX(data_mthly!Z:Z,MATCH($C375,data_mthly!$E:$E,0),1)=0,"",INDEX(data_mthly!Z:Z,MATCH($C375,data_mthly!$E:$E,0),1)),"")</f>
        <v/>
      </c>
      <c r="Z375" s="21" t="str">
        <f>IFERROR(IF(INDEX(data_mthly!AA:AA,MATCH($C375,data_mthly!$E:$E,0),1)=0,"",INDEX(data_mthly!AA:AA,MATCH($C375,data_mthly!$E:$E,0),1)),"")</f>
        <v/>
      </c>
      <c r="AA375" s="21" t="str">
        <f>IFERROR(IF(INDEX(data_mthly!AB:AB,MATCH($C375,data_mthly!$E:$E,0),1)=0,"",INDEX(data_mthly!AB:AB,MATCH($C375,data_mthly!$E:$E,0),1)),"")</f>
        <v/>
      </c>
      <c r="AB375" s="145" t="str">
        <f>IFERROR(IF(INDEX(data_mthly!AC:AC,MATCH($C375,data_mthly!$E:$E,0),1)=0,"",INDEX(data_mthly!AC:AC,MATCH($C375,data_mthly!$E:$E,0),1)),"")</f>
        <v/>
      </c>
      <c r="AC375" s="21" t="str">
        <f>IFERROR(IF(INDEX(data_mthly!AD:AD,MATCH($C375,data_mthly!$E:$E,0),1)=0,"",INDEX(data_mthly!AD:AD,MATCH($C375,data_mthly!$E:$E,0),1)),"")</f>
        <v/>
      </c>
      <c r="AD375" s="21" t="str">
        <f>IFERROR(IF(INDEX(data_mthly!AE:AE,MATCH($C375,data_mthly!$E:$E,0),1)=0,"",INDEX(data_mthly!AE:AE,MATCH($C375,data_mthly!$E:$E,0),1)),"")</f>
        <v/>
      </c>
      <c r="AE375" s="86" t="str">
        <f>IFERROR(IF(INDEX(data_mthly!AF:AF,MATCH($C375,data_mthly!$E:$E,0),1)=0,"",INDEX(data_mthly!AF:AF,MATCH($C375,data_mthly!$E:$E,0),1)),"")</f>
        <v/>
      </c>
      <c r="AG375" s="88">
        <f t="shared" si="33"/>
        <v>1</v>
      </c>
    </row>
    <row r="376" spans="1:33" ht="15.5">
      <c r="A376" s="88" t="str">
        <f t="shared" si="31"/>
        <v/>
      </c>
      <c r="B376" s="89" t="str">
        <f>IFERROR(IF(INDEX(data_mthly!C:C,MATCH($C376,data_mthly!$E:$E,0),1)=0,"",INDEX(data_mthly!C:C,MATCH($C376,data_mthly!$E:$E,0),1)),"")</f>
        <v/>
      </c>
      <c r="C376" s="112" t="str">
        <f t="shared" si="34"/>
        <v/>
      </c>
      <c r="D376" s="155" t="str">
        <f>IFERROR(IF(INDEX(data_mthly!F:F,MATCH($C376,data_mthly!$E:$E,0),1)=0,"",INDEX(data_mthly!F:F,MATCH($C376,data_mthly!$E:$E,0),1)),"")</f>
        <v/>
      </c>
      <c r="E376" s="21" t="str">
        <f>IFERROR(IF(INDEX(data_mthly!G:G,MATCH($C376,data_mthly!$E:$E,0),1)=0,"",INDEX(data_mthly!G:G,MATCH($C376,data_mthly!$E:$E,0),1)),"")</f>
        <v/>
      </c>
      <c r="F376" s="145" t="str">
        <f>IFERROR(IF(INDEX(data_mthly!H:H,MATCH($C376,data_mthly!$E:$E,0),1)=0,"",INDEX(data_mthly!H:H,MATCH($C376,data_mthly!$E:$E,0),1)),"")</f>
        <v/>
      </c>
      <c r="G376" s="145" t="str">
        <f>IFERROR(IF(INDEX(data_mthly!I:I,MATCH($C376,data_mthly!$E:$E,0),1)=0,"",INDEX(data_mthly!I:I,MATCH($C376,data_mthly!$E:$E,0),1)),"")</f>
        <v/>
      </c>
      <c r="H376" s="21" t="str">
        <f>IFERROR(IF(INDEX(data_mthly!J:J,MATCH($C376,data_mthly!$E:$E,0),1)=0,"",INDEX(data_mthly!J:J,MATCH($C376,data_mthly!$E:$E,0),1)),"")</f>
        <v/>
      </c>
      <c r="I376" s="145" t="str">
        <f>IFERROR(IF(INDEX(data_mthly!K:K,MATCH($C376,data_mthly!$E:$E,0),1)=0,"",INDEX(data_mthly!K:K,MATCH($C376,data_mthly!$E:$E,0),1)),"")</f>
        <v/>
      </c>
      <c r="J376" s="145" t="str">
        <f>IFERROR(IF(INDEX(data_mthly!L:L,MATCH($C376,data_mthly!$E:$E,0),1)=0,"",INDEX(data_mthly!L:L,MATCH($C376,data_mthly!$E:$E,0),1)),"")</f>
        <v/>
      </c>
      <c r="K376" s="21" t="str">
        <f>IFERROR(IF(INDEX(data_mthly!M:M,MATCH($C376,data_mthly!$E:$E,0),1)=0,"",INDEX(data_mthly!M:M,MATCH($C376,data_mthly!$E:$E,0),1)),"")</f>
        <v/>
      </c>
      <c r="L376" s="86" t="str">
        <f>IFERROR(IF(INDEX(data_mthly!N:N,MATCH($C376,data_mthly!$E:$E,0),1)=0,"",INDEX(data_mthly!N:N,MATCH($C376,data_mthly!$E:$E,0),1)),"")</f>
        <v/>
      </c>
      <c r="M376" s="159"/>
      <c r="N376" s="155" t="str">
        <f>IFERROR(IF(INDEX(data_mthly!O:O,MATCH($C376,data_mthly!$E:$E,0),1)=0,"",INDEX(data_mthly!O:O,MATCH($C376,data_mthly!$E:$E,0),1)),"")</f>
        <v/>
      </c>
      <c r="O376" s="21" t="str">
        <f>IFERROR(IF(INDEX(data_mthly!P:P,MATCH($C376,data_mthly!$E:$E,0),1)=0,"",INDEX(data_mthly!P:P,MATCH($C376,data_mthly!$E:$E,0),1)),"")</f>
        <v/>
      </c>
      <c r="P376" s="145" t="str">
        <f>IFERROR(IF(INDEX(data_mthly!Q:Q,MATCH($C376,data_mthly!$E:$E,0),1)=0,"",INDEX(data_mthly!Q:Q,MATCH($C376,data_mthly!$E:$E,0),1)),"")</f>
        <v/>
      </c>
      <c r="Q376" s="145" t="str">
        <f>IFERROR(IF(INDEX(data_mthly!R:R,MATCH($C376,data_mthly!$E:$E,0),1)=0,"",INDEX(data_mthly!R:R,MATCH($C376,data_mthly!$E:$E,0),1)),"")</f>
        <v/>
      </c>
      <c r="R376" s="21" t="str">
        <f>IFERROR(IF(INDEX(data_mthly!S:S,MATCH($C376,data_mthly!$E:$E,0),1)=0,"",INDEX(data_mthly!S:S,MATCH($C376,data_mthly!$E:$E,0),1)),"")</f>
        <v/>
      </c>
      <c r="S376" s="145" t="str">
        <f>IFERROR(IF(INDEX(data_mthly!T:T,MATCH($C376,data_mthly!$E:$E,0),1)=0,"",INDEX(data_mthly!T:T,MATCH($C376,data_mthly!$E:$E,0),1)),"")</f>
        <v/>
      </c>
      <c r="T376" s="145" t="str">
        <f>IFERROR(IF(INDEX(data_mthly!U:U,MATCH($C376,data_mthly!$E:$E,0),1)=0,"",INDEX(data_mthly!U:U,MATCH($C376,data_mthly!$E:$E,0),1)),"")</f>
        <v/>
      </c>
      <c r="U376" s="21" t="str">
        <f>IFERROR(IF(INDEX(data_mthly!V:V,MATCH($C376,data_mthly!$E:$E,0),1)=0,"",INDEX(data_mthly!V:V,MATCH($C376,data_mthly!$E:$E,0),1)),"")</f>
        <v/>
      </c>
      <c r="V376" s="86" t="str">
        <f>IFERROR(IF(INDEX(data_mthly!W:W,MATCH($C376,data_mthly!$E:$E,0),1)=0,"",INDEX(data_mthly!W:W,MATCH($C376,data_mthly!$E:$E,0),1)),"")</f>
        <v/>
      </c>
      <c r="W376" s="160" t="str">
        <f t="shared" si="32"/>
        <v/>
      </c>
      <c r="X376" s="21" t="str">
        <f>IFERROR(IF(INDEX(data_mthly!Y:Y,MATCH($C376,data_mthly!$E:$E,0),1)=0,"",INDEX(data_mthly!Y:Y,MATCH($C376,data_mthly!$E:$E,0),1)),"")</f>
        <v/>
      </c>
      <c r="Y376" s="145" t="str">
        <f>IFERROR(IF(INDEX(data_mthly!Z:Z,MATCH($C376,data_mthly!$E:$E,0),1)=0,"",INDEX(data_mthly!Z:Z,MATCH($C376,data_mthly!$E:$E,0),1)),"")</f>
        <v/>
      </c>
      <c r="Z376" s="21" t="str">
        <f>IFERROR(IF(INDEX(data_mthly!AA:AA,MATCH($C376,data_mthly!$E:$E,0),1)=0,"",INDEX(data_mthly!AA:AA,MATCH($C376,data_mthly!$E:$E,0),1)),"")</f>
        <v/>
      </c>
      <c r="AA376" s="21" t="str">
        <f>IFERROR(IF(INDEX(data_mthly!AB:AB,MATCH($C376,data_mthly!$E:$E,0),1)=0,"",INDEX(data_mthly!AB:AB,MATCH($C376,data_mthly!$E:$E,0),1)),"")</f>
        <v/>
      </c>
      <c r="AB376" s="145" t="str">
        <f>IFERROR(IF(INDEX(data_mthly!AC:AC,MATCH($C376,data_mthly!$E:$E,0),1)=0,"",INDEX(data_mthly!AC:AC,MATCH($C376,data_mthly!$E:$E,0),1)),"")</f>
        <v/>
      </c>
      <c r="AC376" s="21" t="str">
        <f>IFERROR(IF(INDEX(data_mthly!AD:AD,MATCH($C376,data_mthly!$E:$E,0),1)=0,"",INDEX(data_mthly!AD:AD,MATCH($C376,data_mthly!$E:$E,0),1)),"")</f>
        <v/>
      </c>
      <c r="AD376" s="21" t="str">
        <f>IFERROR(IF(INDEX(data_mthly!AE:AE,MATCH($C376,data_mthly!$E:$E,0),1)=0,"",INDEX(data_mthly!AE:AE,MATCH($C376,data_mthly!$E:$E,0),1)),"")</f>
        <v/>
      </c>
      <c r="AE376" s="86" t="str">
        <f>IFERROR(IF(INDEX(data_mthly!AF:AF,MATCH($C376,data_mthly!$E:$E,0),1)=0,"",INDEX(data_mthly!AF:AF,MATCH($C376,data_mthly!$E:$E,0),1)),"")</f>
        <v/>
      </c>
      <c r="AG376" s="88">
        <f t="shared" si="33"/>
        <v>2</v>
      </c>
    </row>
    <row r="377" spans="1:33" ht="15.5">
      <c r="A377" s="88" t="str">
        <f t="shared" si="31"/>
        <v/>
      </c>
      <c r="B377" s="89" t="str">
        <f>IFERROR(IF(INDEX(data_mthly!C:C,MATCH($C377,data_mthly!$E:$E,0),1)=0,"",INDEX(data_mthly!C:C,MATCH($C377,data_mthly!$E:$E,0),1)),"")</f>
        <v/>
      </c>
      <c r="C377" s="112" t="str">
        <f t="shared" si="34"/>
        <v/>
      </c>
      <c r="D377" s="155" t="str">
        <f>IFERROR(IF(INDEX(data_mthly!F:F,MATCH($C377,data_mthly!$E:$E,0),1)=0,"",INDEX(data_mthly!F:F,MATCH($C377,data_mthly!$E:$E,0),1)),"")</f>
        <v/>
      </c>
      <c r="E377" s="21" t="str">
        <f>IFERROR(IF(INDEX(data_mthly!G:G,MATCH($C377,data_mthly!$E:$E,0),1)=0,"",INDEX(data_mthly!G:G,MATCH($C377,data_mthly!$E:$E,0),1)),"")</f>
        <v/>
      </c>
      <c r="F377" s="145" t="str">
        <f>IFERROR(IF(INDEX(data_mthly!H:H,MATCH($C377,data_mthly!$E:$E,0),1)=0,"",INDEX(data_mthly!H:H,MATCH($C377,data_mthly!$E:$E,0),1)),"")</f>
        <v/>
      </c>
      <c r="G377" s="145" t="str">
        <f>IFERROR(IF(INDEX(data_mthly!I:I,MATCH($C377,data_mthly!$E:$E,0),1)=0,"",INDEX(data_mthly!I:I,MATCH($C377,data_mthly!$E:$E,0),1)),"")</f>
        <v/>
      </c>
      <c r="H377" s="21" t="str">
        <f>IFERROR(IF(INDEX(data_mthly!J:J,MATCH($C377,data_mthly!$E:$E,0),1)=0,"",INDEX(data_mthly!J:J,MATCH($C377,data_mthly!$E:$E,0),1)),"")</f>
        <v/>
      </c>
      <c r="I377" s="145" t="str">
        <f>IFERROR(IF(INDEX(data_mthly!K:K,MATCH($C377,data_mthly!$E:$E,0),1)=0,"",INDEX(data_mthly!K:K,MATCH($C377,data_mthly!$E:$E,0),1)),"")</f>
        <v/>
      </c>
      <c r="J377" s="145" t="str">
        <f>IFERROR(IF(INDEX(data_mthly!L:L,MATCH($C377,data_mthly!$E:$E,0),1)=0,"",INDEX(data_mthly!L:L,MATCH($C377,data_mthly!$E:$E,0),1)),"")</f>
        <v/>
      </c>
      <c r="K377" s="21" t="str">
        <f>IFERROR(IF(INDEX(data_mthly!M:M,MATCH($C377,data_mthly!$E:$E,0),1)=0,"",INDEX(data_mthly!M:M,MATCH($C377,data_mthly!$E:$E,0),1)),"")</f>
        <v/>
      </c>
      <c r="L377" s="86" t="str">
        <f>IFERROR(IF(INDEX(data_mthly!N:N,MATCH($C377,data_mthly!$E:$E,0),1)=0,"",INDEX(data_mthly!N:N,MATCH($C377,data_mthly!$E:$E,0),1)),"")</f>
        <v/>
      </c>
      <c r="M377" s="159"/>
      <c r="N377" s="155" t="str">
        <f>IFERROR(IF(INDEX(data_mthly!O:O,MATCH($C377,data_mthly!$E:$E,0),1)=0,"",INDEX(data_mthly!O:O,MATCH($C377,data_mthly!$E:$E,0),1)),"")</f>
        <v/>
      </c>
      <c r="O377" s="21" t="str">
        <f>IFERROR(IF(INDEX(data_mthly!P:P,MATCH($C377,data_mthly!$E:$E,0),1)=0,"",INDEX(data_mthly!P:P,MATCH($C377,data_mthly!$E:$E,0),1)),"")</f>
        <v/>
      </c>
      <c r="P377" s="145" t="str">
        <f>IFERROR(IF(INDEX(data_mthly!Q:Q,MATCH($C377,data_mthly!$E:$E,0),1)=0,"",INDEX(data_mthly!Q:Q,MATCH($C377,data_mthly!$E:$E,0),1)),"")</f>
        <v/>
      </c>
      <c r="Q377" s="145" t="str">
        <f>IFERROR(IF(INDEX(data_mthly!R:R,MATCH($C377,data_mthly!$E:$E,0),1)=0,"",INDEX(data_mthly!R:R,MATCH($C377,data_mthly!$E:$E,0),1)),"")</f>
        <v/>
      </c>
      <c r="R377" s="21" t="str">
        <f>IFERROR(IF(INDEX(data_mthly!S:S,MATCH($C377,data_mthly!$E:$E,0),1)=0,"",INDEX(data_mthly!S:S,MATCH($C377,data_mthly!$E:$E,0),1)),"")</f>
        <v/>
      </c>
      <c r="S377" s="145" t="str">
        <f>IFERROR(IF(INDEX(data_mthly!T:T,MATCH($C377,data_mthly!$E:$E,0),1)=0,"",INDEX(data_mthly!T:T,MATCH($C377,data_mthly!$E:$E,0),1)),"")</f>
        <v/>
      </c>
      <c r="T377" s="145" t="str">
        <f>IFERROR(IF(INDEX(data_mthly!U:U,MATCH($C377,data_mthly!$E:$E,0),1)=0,"",INDEX(data_mthly!U:U,MATCH($C377,data_mthly!$E:$E,0),1)),"")</f>
        <v/>
      </c>
      <c r="U377" s="21" t="str">
        <f>IFERROR(IF(INDEX(data_mthly!V:V,MATCH($C377,data_mthly!$E:$E,0),1)=0,"",INDEX(data_mthly!V:V,MATCH($C377,data_mthly!$E:$E,0),1)),"")</f>
        <v/>
      </c>
      <c r="V377" s="86" t="str">
        <f>IFERROR(IF(INDEX(data_mthly!W:W,MATCH($C377,data_mthly!$E:$E,0),1)=0,"",INDEX(data_mthly!W:W,MATCH($C377,data_mthly!$E:$E,0),1)),"")</f>
        <v/>
      </c>
      <c r="W377" s="160" t="str">
        <f t="shared" si="32"/>
        <v/>
      </c>
      <c r="X377" s="21" t="str">
        <f>IFERROR(IF(INDEX(data_mthly!Y:Y,MATCH($C377,data_mthly!$E:$E,0),1)=0,"",INDEX(data_mthly!Y:Y,MATCH($C377,data_mthly!$E:$E,0),1)),"")</f>
        <v/>
      </c>
      <c r="Y377" s="145" t="str">
        <f>IFERROR(IF(INDEX(data_mthly!Z:Z,MATCH($C377,data_mthly!$E:$E,0),1)=0,"",INDEX(data_mthly!Z:Z,MATCH($C377,data_mthly!$E:$E,0),1)),"")</f>
        <v/>
      </c>
      <c r="Z377" s="21" t="str">
        <f>IFERROR(IF(INDEX(data_mthly!AA:AA,MATCH($C377,data_mthly!$E:$E,0),1)=0,"",INDEX(data_mthly!AA:AA,MATCH($C377,data_mthly!$E:$E,0),1)),"")</f>
        <v/>
      </c>
      <c r="AA377" s="21" t="str">
        <f>IFERROR(IF(INDEX(data_mthly!AB:AB,MATCH($C377,data_mthly!$E:$E,0),1)=0,"",INDEX(data_mthly!AB:AB,MATCH($C377,data_mthly!$E:$E,0),1)),"")</f>
        <v/>
      </c>
      <c r="AB377" s="145" t="str">
        <f>IFERROR(IF(INDEX(data_mthly!AC:AC,MATCH($C377,data_mthly!$E:$E,0),1)=0,"",INDEX(data_mthly!AC:AC,MATCH($C377,data_mthly!$E:$E,0),1)),"")</f>
        <v/>
      </c>
      <c r="AC377" s="21" t="str">
        <f>IFERROR(IF(INDEX(data_mthly!AD:AD,MATCH($C377,data_mthly!$E:$E,0),1)=0,"",INDEX(data_mthly!AD:AD,MATCH($C377,data_mthly!$E:$E,0),1)),"")</f>
        <v/>
      </c>
      <c r="AD377" s="21" t="str">
        <f>IFERROR(IF(INDEX(data_mthly!AE:AE,MATCH($C377,data_mthly!$E:$E,0),1)=0,"",INDEX(data_mthly!AE:AE,MATCH($C377,data_mthly!$E:$E,0),1)),"")</f>
        <v/>
      </c>
      <c r="AE377" s="86" t="str">
        <f>IFERROR(IF(INDEX(data_mthly!AF:AF,MATCH($C377,data_mthly!$E:$E,0),1)=0,"",INDEX(data_mthly!AF:AF,MATCH($C377,data_mthly!$E:$E,0),1)),"")</f>
        <v/>
      </c>
      <c r="AG377" s="88">
        <f t="shared" si="33"/>
        <v>1</v>
      </c>
    </row>
    <row r="378" spans="1:33" ht="15.5">
      <c r="A378" s="88" t="str">
        <f t="shared" si="31"/>
        <v/>
      </c>
      <c r="B378" s="89" t="str">
        <f>IFERROR(IF(INDEX(data_mthly!C:C,MATCH($C378,data_mthly!$E:$E,0),1)=0,"",INDEX(data_mthly!C:C,MATCH($C378,data_mthly!$E:$E,0),1)),"")</f>
        <v/>
      </c>
      <c r="C378" s="112" t="str">
        <f t="shared" si="34"/>
        <v/>
      </c>
      <c r="D378" s="155" t="str">
        <f>IFERROR(IF(INDEX(data_mthly!F:F,MATCH($C378,data_mthly!$E:$E,0),1)=0,"",INDEX(data_mthly!F:F,MATCH($C378,data_mthly!$E:$E,0),1)),"")</f>
        <v/>
      </c>
      <c r="E378" s="21" t="str">
        <f>IFERROR(IF(INDEX(data_mthly!G:G,MATCH($C378,data_mthly!$E:$E,0),1)=0,"",INDEX(data_mthly!G:G,MATCH($C378,data_mthly!$E:$E,0),1)),"")</f>
        <v/>
      </c>
      <c r="F378" s="145" t="str">
        <f>IFERROR(IF(INDEX(data_mthly!H:H,MATCH($C378,data_mthly!$E:$E,0),1)=0,"",INDEX(data_mthly!H:H,MATCH($C378,data_mthly!$E:$E,0),1)),"")</f>
        <v/>
      </c>
      <c r="G378" s="145" t="str">
        <f>IFERROR(IF(INDEX(data_mthly!I:I,MATCH($C378,data_mthly!$E:$E,0),1)=0,"",INDEX(data_mthly!I:I,MATCH($C378,data_mthly!$E:$E,0),1)),"")</f>
        <v/>
      </c>
      <c r="H378" s="21" t="str">
        <f>IFERROR(IF(INDEX(data_mthly!J:J,MATCH($C378,data_mthly!$E:$E,0),1)=0,"",INDEX(data_mthly!J:J,MATCH($C378,data_mthly!$E:$E,0),1)),"")</f>
        <v/>
      </c>
      <c r="I378" s="145" t="str">
        <f>IFERROR(IF(INDEX(data_mthly!K:K,MATCH($C378,data_mthly!$E:$E,0),1)=0,"",INDEX(data_mthly!K:K,MATCH($C378,data_mthly!$E:$E,0),1)),"")</f>
        <v/>
      </c>
      <c r="J378" s="145" t="str">
        <f>IFERROR(IF(INDEX(data_mthly!L:L,MATCH($C378,data_mthly!$E:$E,0),1)=0,"",INDEX(data_mthly!L:L,MATCH($C378,data_mthly!$E:$E,0),1)),"")</f>
        <v/>
      </c>
      <c r="K378" s="21" t="str">
        <f>IFERROR(IF(INDEX(data_mthly!M:M,MATCH($C378,data_mthly!$E:$E,0),1)=0,"",INDEX(data_mthly!M:M,MATCH($C378,data_mthly!$E:$E,0),1)),"")</f>
        <v/>
      </c>
      <c r="L378" s="86" t="str">
        <f>IFERROR(IF(INDEX(data_mthly!N:N,MATCH($C378,data_mthly!$E:$E,0),1)=0,"",INDEX(data_mthly!N:N,MATCH($C378,data_mthly!$E:$E,0),1)),"")</f>
        <v/>
      </c>
      <c r="M378" s="159"/>
      <c r="N378" s="155" t="str">
        <f>IFERROR(IF(INDEX(data_mthly!O:O,MATCH($C378,data_mthly!$E:$E,0),1)=0,"",INDEX(data_mthly!O:O,MATCH($C378,data_mthly!$E:$E,0),1)),"")</f>
        <v/>
      </c>
      <c r="O378" s="21" t="str">
        <f>IFERROR(IF(INDEX(data_mthly!P:P,MATCH($C378,data_mthly!$E:$E,0),1)=0,"",INDEX(data_mthly!P:P,MATCH($C378,data_mthly!$E:$E,0),1)),"")</f>
        <v/>
      </c>
      <c r="P378" s="145" t="str">
        <f>IFERROR(IF(INDEX(data_mthly!Q:Q,MATCH($C378,data_mthly!$E:$E,0),1)=0,"",INDEX(data_mthly!Q:Q,MATCH($C378,data_mthly!$E:$E,0),1)),"")</f>
        <v/>
      </c>
      <c r="Q378" s="145" t="str">
        <f>IFERROR(IF(INDEX(data_mthly!R:R,MATCH($C378,data_mthly!$E:$E,0),1)=0,"",INDEX(data_mthly!R:R,MATCH($C378,data_mthly!$E:$E,0),1)),"")</f>
        <v/>
      </c>
      <c r="R378" s="21" t="str">
        <f>IFERROR(IF(INDEX(data_mthly!S:S,MATCH($C378,data_mthly!$E:$E,0),1)=0,"",INDEX(data_mthly!S:S,MATCH($C378,data_mthly!$E:$E,0),1)),"")</f>
        <v/>
      </c>
      <c r="S378" s="145" t="str">
        <f>IFERROR(IF(INDEX(data_mthly!T:T,MATCH($C378,data_mthly!$E:$E,0),1)=0,"",INDEX(data_mthly!T:T,MATCH($C378,data_mthly!$E:$E,0),1)),"")</f>
        <v/>
      </c>
      <c r="T378" s="145" t="str">
        <f>IFERROR(IF(INDEX(data_mthly!U:U,MATCH($C378,data_mthly!$E:$E,0),1)=0,"",INDEX(data_mthly!U:U,MATCH($C378,data_mthly!$E:$E,0),1)),"")</f>
        <v/>
      </c>
      <c r="U378" s="21" t="str">
        <f>IFERROR(IF(INDEX(data_mthly!V:V,MATCH($C378,data_mthly!$E:$E,0),1)=0,"",INDEX(data_mthly!V:V,MATCH($C378,data_mthly!$E:$E,0),1)),"")</f>
        <v/>
      </c>
      <c r="V378" s="86" t="str">
        <f>IFERROR(IF(INDEX(data_mthly!W:W,MATCH($C378,data_mthly!$E:$E,0),1)=0,"",INDEX(data_mthly!W:W,MATCH($C378,data_mthly!$E:$E,0),1)),"")</f>
        <v/>
      </c>
      <c r="W378" s="160" t="str">
        <f t="shared" si="32"/>
        <v/>
      </c>
      <c r="X378" s="21" t="str">
        <f>IFERROR(IF(INDEX(data_mthly!Y:Y,MATCH($C378,data_mthly!$E:$E,0),1)=0,"",INDEX(data_mthly!Y:Y,MATCH($C378,data_mthly!$E:$E,0),1)),"")</f>
        <v/>
      </c>
      <c r="Y378" s="145" t="str">
        <f>IFERROR(IF(INDEX(data_mthly!Z:Z,MATCH($C378,data_mthly!$E:$E,0),1)=0,"",INDEX(data_mthly!Z:Z,MATCH($C378,data_mthly!$E:$E,0),1)),"")</f>
        <v/>
      </c>
      <c r="Z378" s="21" t="str">
        <f>IFERROR(IF(INDEX(data_mthly!AA:AA,MATCH($C378,data_mthly!$E:$E,0),1)=0,"",INDEX(data_mthly!AA:AA,MATCH($C378,data_mthly!$E:$E,0),1)),"")</f>
        <v/>
      </c>
      <c r="AA378" s="21" t="str">
        <f>IFERROR(IF(INDEX(data_mthly!AB:AB,MATCH($C378,data_mthly!$E:$E,0),1)=0,"",INDEX(data_mthly!AB:AB,MATCH($C378,data_mthly!$E:$E,0),1)),"")</f>
        <v/>
      </c>
      <c r="AB378" s="145" t="str">
        <f>IFERROR(IF(INDEX(data_mthly!AC:AC,MATCH($C378,data_mthly!$E:$E,0),1)=0,"",INDEX(data_mthly!AC:AC,MATCH($C378,data_mthly!$E:$E,0),1)),"")</f>
        <v/>
      </c>
      <c r="AC378" s="21" t="str">
        <f>IFERROR(IF(INDEX(data_mthly!AD:AD,MATCH($C378,data_mthly!$E:$E,0),1)=0,"",INDEX(data_mthly!AD:AD,MATCH($C378,data_mthly!$E:$E,0),1)),"")</f>
        <v/>
      </c>
      <c r="AD378" s="21" t="str">
        <f>IFERROR(IF(INDEX(data_mthly!AE:AE,MATCH($C378,data_mthly!$E:$E,0),1)=0,"",INDEX(data_mthly!AE:AE,MATCH($C378,data_mthly!$E:$E,0),1)),"")</f>
        <v/>
      </c>
      <c r="AE378" s="86" t="str">
        <f>IFERROR(IF(INDEX(data_mthly!AF:AF,MATCH($C378,data_mthly!$E:$E,0),1)=0,"",INDEX(data_mthly!AF:AF,MATCH($C378,data_mthly!$E:$E,0),1)),"")</f>
        <v/>
      </c>
      <c r="AG378" s="88">
        <f t="shared" si="33"/>
        <v>2</v>
      </c>
    </row>
    <row r="379" spans="1:33" ht="15.5">
      <c r="A379" s="88" t="str">
        <f t="shared" si="31"/>
        <v/>
      </c>
      <c r="B379" s="89" t="str">
        <f>IFERROR(IF(INDEX(data_mthly!C:C,MATCH($C379,data_mthly!$E:$E,0),1)=0,"",INDEX(data_mthly!C:C,MATCH($C379,data_mthly!$E:$E,0),1)),"")</f>
        <v/>
      </c>
      <c r="C379" s="112" t="str">
        <f t="shared" si="34"/>
        <v/>
      </c>
      <c r="D379" s="155" t="str">
        <f>IFERROR(IF(INDEX(data_mthly!F:F,MATCH($C379,data_mthly!$E:$E,0),1)=0,"",INDEX(data_mthly!F:F,MATCH($C379,data_mthly!$E:$E,0),1)),"")</f>
        <v/>
      </c>
      <c r="E379" s="21" t="str">
        <f>IFERROR(IF(INDEX(data_mthly!G:G,MATCH($C379,data_mthly!$E:$E,0),1)=0,"",INDEX(data_mthly!G:G,MATCH($C379,data_mthly!$E:$E,0),1)),"")</f>
        <v/>
      </c>
      <c r="F379" s="145" t="str">
        <f>IFERROR(IF(INDEX(data_mthly!H:H,MATCH($C379,data_mthly!$E:$E,0),1)=0,"",INDEX(data_mthly!H:H,MATCH($C379,data_mthly!$E:$E,0),1)),"")</f>
        <v/>
      </c>
      <c r="G379" s="145" t="str">
        <f>IFERROR(IF(INDEX(data_mthly!I:I,MATCH($C379,data_mthly!$E:$E,0),1)=0,"",INDEX(data_mthly!I:I,MATCH($C379,data_mthly!$E:$E,0),1)),"")</f>
        <v/>
      </c>
      <c r="H379" s="21" t="str">
        <f>IFERROR(IF(INDEX(data_mthly!J:J,MATCH($C379,data_mthly!$E:$E,0),1)=0,"",INDEX(data_mthly!J:J,MATCH($C379,data_mthly!$E:$E,0),1)),"")</f>
        <v/>
      </c>
      <c r="I379" s="145" t="str">
        <f>IFERROR(IF(INDEX(data_mthly!K:K,MATCH($C379,data_mthly!$E:$E,0),1)=0,"",INDEX(data_mthly!K:K,MATCH($C379,data_mthly!$E:$E,0),1)),"")</f>
        <v/>
      </c>
      <c r="J379" s="145" t="str">
        <f>IFERROR(IF(INDEX(data_mthly!L:L,MATCH($C379,data_mthly!$E:$E,0),1)=0,"",INDEX(data_mthly!L:L,MATCH($C379,data_mthly!$E:$E,0),1)),"")</f>
        <v/>
      </c>
      <c r="K379" s="21" t="str">
        <f>IFERROR(IF(INDEX(data_mthly!M:M,MATCH($C379,data_mthly!$E:$E,0),1)=0,"",INDEX(data_mthly!M:M,MATCH($C379,data_mthly!$E:$E,0),1)),"")</f>
        <v/>
      </c>
      <c r="L379" s="86" t="str">
        <f>IFERROR(IF(INDEX(data_mthly!N:N,MATCH($C379,data_mthly!$E:$E,0),1)=0,"",INDEX(data_mthly!N:N,MATCH($C379,data_mthly!$E:$E,0),1)),"")</f>
        <v/>
      </c>
      <c r="M379" s="159"/>
      <c r="N379" s="155" t="str">
        <f>IFERROR(IF(INDEX(data_mthly!O:O,MATCH($C379,data_mthly!$E:$E,0),1)=0,"",INDEX(data_mthly!O:O,MATCH($C379,data_mthly!$E:$E,0),1)),"")</f>
        <v/>
      </c>
      <c r="O379" s="21" t="str">
        <f>IFERROR(IF(INDEX(data_mthly!P:P,MATCH($C379,data_mthly!$E:$E,0),1)=0,"",INDEX(data_mthly!P:P,MATCH($C379,data_mthly!$E:$E,0),1)),"")</f>
        <v/>
      </c>
      <c r="P379" s="145" t="str">
        <f>IFERROR(IF(INDEX(data_mthly!Q:Q,MATCH($C379,data_mthly!$E:$E,0),1)=0,"",INDEX(data_mthly!Q:Q,MATCH($C379,data_mthly!$E:$E,0),1)),"")</f>
        <v/>
      </c>
      <c r="Q379" s="145" t="str">
        <f>IFERROR(IF(INDEX(data_mthly!R:R,MATCH($C379,data_mthly!$E:$E,0),1)=0,"",INDEX(data_mthly!R:R,MATCH($C379,data_mthly!$E:$E,0),1)),"")</f>
        <v/>
      </c>
      <c r="R379" s="21" t="str">
        <f>IFERROR(IF(INDEX(data_mthly!S:S,MATCH($C379,data_mthly!$E:$E,0),1)=0,"",INDEX(data_mthly!S:S,MATCH($C379,data_mthly!$E:$E,0),1)),"")</f>
        <v/>
      </c>
      <c r="S379" s="145" t="str">
        <f>IFERROR(IF(INDEX(data_mthly!T:T,MATCH($C379,data_mthly!$E:$E,0),1)=0,"",INDEX(data_mthly!T:T,MATCH($C379,data_mthly!$E:$E,0),1)),"")</f>
        <v/>
      </c>
      <c r="T379" s="145" t="str">
        <f>IFERROR(IF(INDEX(data_mthly!U:U,MATCH($C379,data_mthly!$E:$E,0),1)=0,"",INDEX(data_mthly!U:U,MATCH($C379,data_mthly!$E:$E,0),1)),"")</f>
        <v/>
      </c>
      <c r="U379" s="21" t="str">
        <f>IFERROR(IF(INDEX(data_mthly!V:V,MATCH($C379,data_mthly!$E:$E,0),1)=0,"",INDEX(data_mthly!V:V,MATCH($C379,data_mthly!$E:$E,0),1)),"")</f>
        <v/>
      </c>
      <c r="V379" s="86" t="str">
        <f>IFERROR(IF(INDEX(data_mthly!W:W,MATCH($C379,data_mthly!$E:$E,0),1)=0,"",INDEX(data_mthly!W:W,MATCH($C379,data_mthly!$E:$E,0),1)),"")</f>
        <v/>
      </c>
      <c r="W379" s="160" t="str">
        <f t="shared" si="32"/>
        <v/>
      </c>
      <c r="X379" s="21" t="str">
        <f>IFERROR(IF(INDEX(data_mthly!Y:Y,MATCH($C379,data_mthly!$E:$E,0),1)=0,"",INDEX(data_mthly!Y:Y,MATCH($C379,data_mthly!$E:$E,0),1)),"")</f>
        <v/>
      </c>
      <c r="Y379" s="145" t="str">
        <f>IFERROR(IF(INDEX(data_mthly!Z:Z,MATCH($C379,data_mthly!$E:$E,0),1)=0,"",INDEX(data_mthly!Z:Z,MATCH($C379,data_mthly!$E:$E,0),1)),"")</f>
        <v/>
      </c>
      <c r="Z379" s="21" t="str">
        <f>IFERROR(IF(INDEX(data_mthly!AA:AA,MATCH($C379,data_mthly!$E:$E,0),1)=0,"",INDEX(data_mthly!AA:AA,MATCH($C379,data_mthly!$E:$E,0),1)),"")</f>
        <v/>
      </c>
      <c r="AA379" s="21" t="str">
        <f>IFERROR(IF(INDEX(data_mthly!AB:AB,MATCH($C379,data_mthly!$E:$E,0),1)=0,"",INDEX(data_mthly!AB:AB,MATCH($C379,data_mthly!$E:$E,0),1)),"")</f>
        <v/>
      </c>
      <c r="AB379" s="145" t="str">
        <f>IFERROR(IF(INDEX(data_mthly!AC:AC,MATCH($C379,data_mthly!$E:$E,0),1)=0,"",INDEX(data_mthly!AC:AC,MATCH($C379,data_mthly!$E:$E,0),1)),"")</f>
        <v/>
      </c>
      <c r="AC379" s="21" t="str">
        <f>IFERROR(IF(INDEX(data_mthly!AD:AD,MATCH($C379,data_mthly!$E:$E,0),1)=0,"",INDEX(data_mthly!AD:AD,MATCH($C379,data_mthly!$E:$E,0),1)),"")</f>
        <v/>
      </c>
      <c r="AD379" s="21" t="str">
        <f>IFERROR(IF(INDEX(data_mthly!AE:AE,MATCH($C379,data_mthly!$E:$E,0),1)=0,"",INDEX(data_mthly!AE:AE,MATCH($C379,data_mthly!$E:$E,0),1)),"")</f>
        <v/>
      </c>
      <c r="AE379" s="86" t="str">
        <f>IFERROR(IF(INDEX(data_mthly!AF:AF,MATCH($C379,data_mthly!$E:$E,0),1)=0,"",INDEX(data_mthly!AF:AF,MATCH($C379,data_mthly!$E:$E,0),1)),"")</f>
        <v/>
      </c>
      <c r="AG379" s="88">
        <f t="shared" si="33"/>
        <v>1</v>
      </c>
    </row>
    <row r="380" spans="1:33" ht="15.5">
      <c r="A380" s="88" t="str">
        <f t="shared" si="31"/>
        <v/>
      </c>
      <c r="B380" s="89" t="str">
        <f>IFERROR(IF(INDEX(data_mthly!C:C,MATCH($C380,data_mthly!$E:$E,0),1)=0,"",INDEX(data_mthly!C:C,MATCH($C380,data_mthly!$E:$E,0),1)),"")</f>
        <v/>
      </c>
      <c r="C380" s="112" t="str">
        <f t="shared" si="34"/>
        <v/>
      </c>
      <c r="D380" s="155" t="str">
        <f>IFERROR(IF(INDEX(data_mthly!F:F,MATCH($C380,data_mthly!$E:$E,0),1)=0,"",INDEX(data_mthly!F:F,MATCH($C380,data_mthly!$E:$E,0),1)),"")</f>
        <v/>
      </c>
      <c r="E380" s="21" t="str">
        <f>IFERROR(IF(INDEX(data_mthly!G:G,MATCH($C380,data_mthly!$E:$E,0),1)=0,"",INDEX(data_mthly!G:G,MATCH($C380,data_mthly!$E:$E,0),1)),"")</f>
        <v/>
      </c>
      <c r="F380" s="145" t="str">
        <f>IFERROR(IF(INDEX(data_mthly!H:H,MATCH($C380,data_mthly!$E:$E,0),1)=0,"",INDEX(data_mthly!H:H,MATCH($C380,data_mthly!$E:$E,0),1)),"")</f>
        <v/>
      </c>
      <c r="G380" s="145" t="str">
        <f>IFERROR(IF(INDEX(data_mthly!I:I,MATCH($C380,data_mthly!$E:$E,0),1)=0,"",INDEX(data_mthly!I:I,MATCH($C380,data_mthly!$E:$E,0),1)),"")</f>
        <v/>
      </c>
      <c r="H380" s="21" t="str">
        <f>IFERROR(IF(INDEX(data_mthly!J:J,MATCH($C380,data_mthly!$E:$E,0),1)=0,"",INDEX(data_mthly!J:J,MATCH($C380,data_mthly!$E:$E,0),1)),"")</f>
        <v/>
      </c>
      <c r="I380" s="145" t="str">
        <f>IFERROR(IF(INDEX(data_mthly!K:K,MATCH($C380,data_mthly!$E:$E,0),1)=0,"",INDEX(data_mthly!K:K,MATCH($C380,data_mthly!$E:$E,0),1)),"")</f>
        <v/>
      </c>
      <c r="J380" s="145" t="str">
        <f>IFERROR(IF(INDEX(data_mthly!L:L,MATCH($C380,data_mthly!$E:$E,0),1)=0,"",INDEX(data_mthly!L:L,MATCH($C380,data_mthly!$E:$E,0),1)),"")</f>
        <v/>
      </c>
      <c r="K380" s="21" t="str">
        <f>IFERROR(IF(INDEX(data_mthly!M:M,MATCH($C380,data_mthly!$E:$E,0),1)=0,"",INDEX(data_mthly!M:M,MATCH($C380,data_mthly!$E:$E,0),1)),"")</f>
        <v/>
      </c>
      <c r="L380" s="86" t="str">
        <f>IFERROR(IF(INDEX(data_mthly!N:N,MATCH($C380,data_mthly!$E:$E,0),1)=0,"",INDEX(data_mthly!N:N,MATCH($C380,data_mthly!$E:$E,0),1)),"")</f>
        <v/>
      </c>
      <c r="M380" s="159"/>
      <c r="N380" s="155" t="str">
        <f>IFERROR(IF(INDEX(data_mthly!O:O,MATCH($C380,data_mthly!$E:$E,0),1)=0,"",INDEX(data_mthly!O:O,MATCH($C380,data_mthly!$E:$E,0),1)),"")</f>
        <v/>
      </c>
      <c r="O380" s="21" t="str">
        <f>IFERROR(IF(INDEX(data_mthly!P:P,MATCH($C380,data_mthly!$E:$E,0),1)=0,"",INDEX(data_mthly!P:P,MATCH($C380,data_mthly!$E:$E,0),1)),"")</f>
        <v/>
      </c>
      <c r="P380" s="145" t="str">
        <f>IFERROR(IF(INDEX(data_mthly!Q:Q,MATCH($C380,data_mthly!$E:$E,0),1)=0,"",INDEX(data_mthly!Q:Q,MATCH($C380,data_mthly!$E:$E,0),1)),"")</f>
        <v/>
      </c>
      <c r="Q380" s="145" t="str">
        <f>IFERROR(IF(INDEX(data_mthly!R:R,MATCH($C380,data_mthly!$E:$E,0),1)=0,"",INDEX(data_mthly!R:R,MATCH($C380,data_mthly!$E:$E,0),1)),"")</f>
        <v/>
      </c>
      <c r="R380" s="21" t="str">
        <f>IFERROR(IF(INDEX(data_mthly!S:S,MATCH($C380,data_mthly!$E:$E,0),1)=0,"",INDEX(data_mthly!S:S,MATCH($C380,data_mthly!$E:$E,0),1)),"")</f>
        <v/>
      </c>
      <c r="S380" s="145" t="str">
        <f>IFERROR(IF(INDEX(data_mthly!T:T,MATCH($C380,data_mthly!$E:$E,0),1)=0,"",INDEX(data_mthly!T:T,MATCH($C380,data_mthly!$E:$E,0),1)),"")</f>
        <v/>
      </c>
      <c r="T380" s="145" t="str">
        <f>IFERROR(IF(INDEX(data_mthly!U:U,MATCH($C380,data_mthly!$E:$E,0),1)=0,"",INDEX(data_mthly!U:U,MATCH($C380,data_mthly!$E:$E,0),1)),"")</f>
        <v/>
      </c>
      <c r="U380" s="21" t="str">
        <f>IFERROR(IF(INDEX(data_mthly!V:V,MATCH($C380,data_mthly!$E:$E,0),1)=0,"",INDEX(data_mthly!V:V,MATCH($C380,data_mthly!$E:$E,0),1)),"")</f>
        <v/>
      </c>
      <c r="V380" s="86" t="str">
        <f>IFERROR(IF(INDEX(data_mthly!W:W,MATCH($C380,data_mthly!$E:$E,0),1)=0,"",INDEX(data_mthly!W:W,MATCH($C380,data_mthly!$E:$E,0),1)),"")</f>
        <v/>
      </c>
      <c r="W380" s="160" t="str">
        <f t="shared" si="32"/>
        <v/>
      </c>
      <c r="X380" s="21" t="str">
        <f>IFERROR(IF(INDEX(data_mthly!Y:Y,MATCH($C380,data_mthly!$E:$E,0),1)=0,"",INDEX(data_mthly!Y:Y,MATCH($C380,data_mthly!$E:$E,0),1)),"")</f>
        <v/>
      </c>
      <c r="Y380" s="145" t="str">
        <f>IFERROR(IF(INDEX(data_mthly!Z:Z,MATCH($C380,data_mthly!$E:$E,0),1)=0,"",INDEX(data_mthly!Z:Z,MATCH($C380,data_mthly!$E:$E,0),1)),"")</f>
        <v/>
      </c>
      <c r="Z380" s="21" t="str">
        <f>IFERROR(IF(INDEX(data_mthly!AA:AA,MATCH($C380,data_mthly!$E:$E,0),1)=0,"",INDEX(data_mthly!AA:AA,MATCH($C380,data_mthly!$E:$E,0),1)),"")</f>
        <v/>
      </c>
      <c r="AA380" s="21" t="str">
        <f>IFERROR(IF(INDEX(data_mthly!AB:AB,MATCH($C380,data_mthly!$E:$E,0),1)=0,"",INDEX(data_mthly!AB:AB,MATCH($C380,data_mthly!$E:$E,0),1)),"")</f>
        <v/>
      </c>
      <c r="AB380" s="145" t="str">
        <f>IFERROR(IF(INDEX(data_mthly!AC:AC,MATCH($C380,data_mthly!$E:$E,0),1)=0,"",INDEX(data_mthly!AC:AC,MATCH($C380,data_mthly!$E:$E,0),1)),"")</f>
        <v/>
      </c>
      <c r="AC380" s="21" t="str">
        <f>IFERROR(IF(INDEX(data_mthly!AD:AD,MATCH($C380,data_mthly!$E:$E,0),1)=0,"",INDEX(data_mthly!AD:AD,MATCH($C380,data_mthly!$E:$E,0),1)),"")</f>
        <v/>
      </c>
      <c r="AD380" s="21" t="str">
        <f>IFERROR(IF(INDEX(data_mthly!AE:AE,MATCH($C380,data_mthly!$E:$E,0),1)=0,"",INDEX(data_mthly!AE:AE,MATCH($C380,data_mthly!$E:$E,0),1)),"")</f>
        <v/>
      </c>
      <c r="AE380" s="86" t="str">
        <f>IFERROR(IF(INDEX(data_mthly!AF:AF,MATCH($C380,data_mthly!$E:$E,0),1)=0,"",INDEX(data_mthly!AF:AF,MATCH($C380,data_mthly!$E:$E,0),1)),"")</f>
        <v/>
      </c>
      <c r="AG380" s="88">
        <f t="shared" si="33"/>
        <v>2</v>
      </c>
    </row>
    <row r="381" spans="1:33" ht="15.5">
      <c r="A381" s="88" t="str">
        <f t="shared" si="31"/>
        <v/>
      </c>
      <c r="B381" s="89" t="str">
        <f>IFERROR(IF(INDEX(data_mthly!C:C,MATCH($C381,data_mthly!$E:$E,0),1)=0,"",INDEX(data_mthly!C:C,MATCH($C381,data_mthly!$E:$E,0),1)),"")</f>
        <v/>
      </c>
      <c r="C381" s="112" t="str">
        <f t="shared" si="34"/>
        <v/>
      </c>
      <c r="D381" s="155" t="str">
        <f>IFERROR(IF(INDEX(data_mthly!F:F,MATCH($C381,data_mthly!$E:$E,0),1)=0,"",INDEX(data_mthly!F:F,MATCH($C381,data_mthly!$E:$E,0),1)),"")</f>
        <v/>
      </c>
      <c r="E381" s="21" t="str">
        <f>IFERROR(IF(INDEX(data_mthly!G:G,MATCH($C381,data_mthly!$E:$E,0),1)=0,"",INDEX(data_mthly!G:G,MATCH($C381,data_mthly!$E:$E,0),1)),"")</f>
        <v/>
      </c>
      <c r="F381" s="145" t="str">
        <f>IFERROR(IF(INDEX(data_mthly!H:H,MATCH($C381,data_mthly!$E:$E,0),1)=0,"",INDEX(data_mthly!H:H,MATCH($C381,data_mthly!$E:$E,0),1)),"")</f>
        <v/>
      </c>
      <c r="G381" s="145" t="str">
        <f>IFERROR(IF(INDEX(data_mthly!I:I,MATCH($C381,data_mthly!$E:$E,0),1)=0,"",INDEX(data_mthly!I:I,MATCH($C381,data_mthly!$E:$E,0),1)),"")</f>
        <v/>
      </c>
      <c r="H381" s="21" t="str">
        <f>IFERROR(IF(INDEX(data_mthly!J:J,MATCH($C381,data_mthly!$E:$E,0),1)=0,"",INDEX(data_mthly!J:J,MATCH($C381,data_mthly!$E:$E,0),1)),"")</f>
        <v/>
      </c>
      <c r="I381" s="145" t="str">
        <f>IFERROR(IF(INDEX(data_mthly!K:K,MATCH($C381,data_mthly!$E:$E,0),1)=0,"",INDEX(data_mthly!K:K,MATCH($C381,data_mthly!$E:$E,0),1)),"")</f>
        <v/>
      </c>
      <c r="J381" s="145" t="str">
        <f>IFERROR(IF(INDEX(data_mthly!L:L,MATCH($C381,data_mthly!$E:$E,0),1)=0,"",INDEX(data_mthly!L:L,MATCH($C381,data_mthly!$E:$E,0),1)),"")</f>
        <v/>
      </c>
      <c r="K381" s="21" t="str">
        <f>IFERROR(IF(INDEX(data_mthly!M:M,MATCH($C381,data_mthly!$E:$E,0),1)=0,"",INDEX(data_mthly!M:M,MATCH($C381,data_mthly!$E:$E,0),1)),"")</f>
        <v/>
      </c>
      <c r="L381" s="86" t="str">
        <f>IFERROR(IF(INDEX(data_mthly!N:N,MATCH($C381,data_mthly!$E:$E,0),1)=0,"",INDEX(data_mthly!N:N,MATCH($C381,data_mthly!$E:$E,0),1)),"")</f>
        <v/>
      </c>
      <c r="M381" s="159"/>
      <c r="N381" s="155" t="str">
        <f>IFERROR(IF(INDEX(data_mthly!O:O,MATCH($C381,data_mthly!$E:$E,0),1)=0,"",INDEX(data_mthly!O:O,MATCH($C381,data_mthly!$E:$E,0),1)),"")</f>
        <v/>
      </c>
      <c r="O381" s="21" t="str">
        <f>IFERROR(IF(INDEX(data_mthly!P:P,MATCH($C381,data_mthly!$E:$E,0),1)=0,"",INDEX(data_mthly!P:P,MATCH($C381,data_mthly!$E:$E,0),1)),"")</f>
        <v/>
      </c>
      <c r="P381" s="145" t="str">
        <f>IFERROR(IF(INDEX(data_mthly!Q:Q,MATCH($C381,data_mthly!$E:$E,0),1)=0,"",INDEX(data_mthly!Q:Q,MATCH($C381,data_mthly!$E:$E,0),1)),"")</f>
        <v/>
      </c>
      <c r="Q381" s="145" t="str">
        <f>IFERROR(IF(INDEX(data_mthly!R:R,MATCH($C381,data_mthly!$E:$E,0),1)=0,"",INDEX(data_mthly!R:R,MATCH($C381,data_mthly!$E:$E,0),1)),"")</f>
        <v/>
      </c>
      <c r="R381" s="21" t="str">
        <f>IFERROR(IF(INDEX(data_mthly!S:S,MATCH($C381,data_mthly!$E:$E,0),1)=0,"",INDEX(data_mthly!S:S,MATCH($C381,data_mthly!$E:$E,0),1)),"")</f>
        <v/>
      </c>
      <c r="S381" s="145" t="str">
        <f>IFERROR(IF(INDEX(data_mthly!T:T,MATCH($C381,data_mthly!$E:$E,0),1)=0,"",INDEX(data_mthly!T:T,MATCH($C381,data_mthly!$E:$E,0),1)),"")</f>
        <v/>
      </c>
      <c r="T381" s="145" t="str">
        <f>IFERROR(IF(INDEX(data_mthly!U:U,MATCH($C381,data_mthly!$E:$E,0),1)=0,"",INDEX(data_mthly!U:U,MATCH($C381,data_mthly!$E:$E,0),1)),"")</f>
        <v/>
      </c>
      <c r="U381" s="21" t="str">
        <f>IFERROR(IF(INDEX(data_mthly!V:V,MATCH($C381,data_mthly!$E:$E,0),1)=0,"",INDEX(data_mthly!V:V,MATCH($C381,data_mthly!$E:$E,0),1)),"")</f>
        <v/>
      </c>
      <c r="V381" s="86" t="str">
        <f>IFERROR(IF(INDEX(data_mthly!W:W,MATCH($C381,data_mthly!$E:$E,0),1)=0,"",INDEX(data_mthly!W:W,MATCH($C381,data_mthly!$E:$E,0),1)),"")</f>
        <v/>
      </c>
      <c r="W381" s="160" t="str">
        <f t="shared" si="32"/>
        <v/>
      </c>
      <c r="X381" s="21" t="str">
        <f>IFERROR(IF(INDEX(data_mthly!Y:Y,MATCH($C381,data_mthly!$E:$E,0),1)=0,"",INDEX(data_mthly!Y:Y,MATCH($C381,data_mthly!$E:$E,0),1)),"")</f>
        <v/>
      </c>
      <c r="Y381" s="145" t="str">
        <f>IFERROR(IF(INDEX(data_mthly!Z:Z,MATCH($C381,data_mthly!$E:$E,0),1)=0,"",INDEX(data_mthly!Z:Z,MATCH($C381,data_mthly!$E:$E,0),1)),"")</f>
        <v/>
      </c>
      <c r="Z381" s="21" t="str">
        <f>IFERROR(IF(INDEX(data_mthly!AA:AA,MATCH($C381,data_mthly!$E:$E,0),1)=0,"",INDEX(data_mthly!AA:AA,MATCH($C381,data_mthly!$E:$E,0),1)),"")</f>
        <v/>
      </c>
      <c r="AA381" s="21" t="str">
        <f>IFERROR(IF(INDEX(data_mthly!AB:AB,MATCH($C381,data_mthly!$E:$E,0),1)=0,"",INDEX(data_mthly!AB:AB,MATCH($C381,data_mthly!$E:$E,0),1)),"")</f>
        <v/>
      </c>
      <c r="AB381" s="145" t="str">
        <f>IFERROR(IF(INDEX(data_mthly!AC:AC,MATCH($C381,data_mthly!$E:$E,0),1)=0,"",INDEX(data_mthly!AC:AC,MATCH($C381,data_mthly!$E:$E,0),1)),"")</f>
        <v/>
      </c>
      <c r="AC381" s="21" t="str">
        <f>IFERROR(IF(INDEX(data_mthly!AD:AD,MATCH($C381,data_mthly!$E:$E,0),1)=0,"",INDEX(data_mthly!AD:AD,MATCH($C381,data_mthly!$E:$E,0),1)),"")</f>
        <v/>
      </c>
      <c r="AD381" s="21" t="str">
        <f>IFERROR(IF(INDEX(data_mthly!AE:AE,MATCH($C381,data_mthly!$E:$E,0),1)=0,"",INDEX(data_mthly!AE:AE,MATCH($C381,data_mthly!$E:$E,0),1)),"")</f>
        <v/>
      </c>
      <c r="AE381" s="86" t="str">
        <f>IFERROR(IF(INDEX(data_mthly!AF:AF,MATCH($C381,data_mthly!$E:$E,0),1)=0,"",INDEX(data_mthly!AF:AF,MATCH($C381,data_mthly!$E:$E,0),1)),"")</f>
        <v/>
      </c>
      <c r="AG381" s="88">
        <f t="shared" si="33"/>
        <v>1</v>
      </c>
    </row>
    <row r="382" spans="1:33" ht="15.5">
      <c r="A382" s="88" t="str">
        <f t="shared" si="31"/>
        <v/>
      </c>
      <c r="B382" s="89" t="str">
        <f>IFERROR(IF(INDEX(data_mthly!C:C,MATCH($C382,data_mthly!$E:$E,0),1)=0,"",INDEX(data_mthly!C:C,MATCH($C382,data_mthly!$E:$E,0),1)),"")</f>
        <v/>
      </c>
      <c r="C382" s="112" t="str">
        <f t="shared" si="34"/>
        <v/>
      </c>
      <c r="D382" s="155" t="str">
        <f>IFERROR(IF(INDEX(data_mthly!F:F,MATCH($C382,data_mthly!$E:$E,0),1)=0,"",INDEX(data_mthly!F:F,MATCH($C382,data_mthly!$E:$E,0),1)),"")</f>
        <v/>
      </c>
      <c r="E382" s="21" t="str">
        <f>IFERROR(IF(INDEX(data_mthly!G:G,MATCH($C382,data_mthly!$E:$E,0),1)=0,"",INDEX(data_mthly!G:G,MATCH($C382,data_mthly!$E:$E,0),1)),"")</f>
        <v/>
      </c>
      <c r="F382" s="145" t="str">
        <f>IFERROR(IF(INDEX(data_mthly!H:H,MATCH($C382,data_mthly!$E:$E,0),1)=0,"",INDEX(data_mthly!H:H,MATCH($C382,data_mthly!$E:$E,0),1)),"")</f>
        <v/>
      </c>
      <c r="G382" s="145" t="str">
        <f>IFERROR(IF(INDEX(data_mthly!I:I,MATCH($C382,data_mthly!$E:$E,0),1)=0,"",INDEX(data_mthly!I:I,MATCH($C382,data_mthly!$E:$E,0),1)),"")</f>
        <v/>
      </c>
      <c r="H382" s="21" t="str">
        <f>IFERROR(IF(INDEX(data_mthly!J:J,MATCH($C382,data_mthly!$E:$E,0),1)=0,"",INDEX(data_mthly!J:J,MATCH($C382,data_mthly!$E:$E,0),1)),"")</f>
        <v/>
      </c>
      <c r="I382" s="145" t="str">
        <f>IFERROR(IF(INDEX(data_mthly!K:K,MATCH($C382,data_mthly!$E:$E,0),1)=0,"",INDEX(data_mthly!K:K,MATCH($C382,data_mthly!$E:$E,0),1)),"")</f>
        <v/>
      </c>
      <c r="J382" s="145" t="str">
        <f>IFERROR(IF(INDEX(data_mthly!L:L,MATCH($C382,data_mthly!$E:$E,0),1)=0,"",INDEX(data_mthly!L:L,MATCH($C382,data_mthly!$E:$E,0),1)),"")</f>
        <v/>
      </c>
      <c r="K382" s="21" t="str">
        <f>IFERROR(IF(INDEX(data_mthly!M:M,MATCH($C382,data_mthly!$E:$E,0),1)=0,"",INDEX(data_mthly!M:M,MATCH($C382,data_mthly!$E:$E,0),1)),"")</f>
        <v/>
      </c>
      <c r="L382" s="86" t="str">
        <f>IFERROR(IF(INDEX(data_mthly!N:N,MATCH($C382,data_mthly!$E:$E,0),1)=0,"",INDEX(data_mthly!N:N,MATCH($C382,data_mthly!$E:$E,0),1)),"")</f>
        <v/>
      </c>
      <c r="M382" s="159"/>
      <c r="N382" s="155" t="str">
        <f>IFERROR(IF(INDEX(data_mthly!O:O,MATCH($C382,data_mthly!$E:$E,0),1)=0,"",INDEX(data_mthly!O:O,MATCH($C382,data_mthly!$E:$E,0),1)),"")</f>
        <v/>
      </c>
      <c r="O382" s="21" t="str">
        <f>IFERROR(IF(INDEX(data_mthly!P:P,MATCH($C382,data_mthly!$E:$E,0),1)=0,"",INDEX(data_mthly!P:P,MATCH($C382,data_mthly!$E:$E,0),1)),"")</f>
        <v/>
      </c>
      <c r="P382" s="145" t="str">
        <f>IFERROR(IF(INDEX(data_mthly!Q:Q,MATCH($C382,data_mthly!$E:$E,0),1)=0,"",INDEX(data_mthly!Q:Q,MATCH($C382,data_mthly!$E:$E,0),1)),"")</f>
        <v/>
      </c>
      <c r="Q382" s="145" t="str">
        <f>IFERROR(IF(INDEX(data_mthly!R:R,MATCH($C382,data_mthly!$E:$E,0),1)=0,"",INDEX(data_mthly!R:R,MATCH($C382,data_mthly!$E:$E,0),1)),"")</f>
        <v/>
      </c>
      <c r="R382" s="21" t="str">
        <f>IFERROR(IF(INDEX(data_mthly!S:S,MATCH($C382,data_mthly!$E:$E,0),1)=0,"",INDEX(data_mthly!S:S,MATCH($C382,data_mthly!$E:$E,0),1)),"")</f>
        <v/>
      </c>
      <c r="S382" s="145" t="str">
        <f>IFERROR(IF(INDEX(data_mthly!T:T,MATCH($C382,data_mthly!$E:$E,0),1)=0,"",INDEX(data_mthly!T:T,MATCH($C382,data_mthly!$E:$E,0),1)),"")</f>
        <v/>
      </c>
      <c r="T382" s="145" t="str">
        <f>IFERROR(IF(INDEX(data_mthly!U:U,MATCH($C382,data_mthly!$E:$E,0),1)=0,"",INDEX(data_mthly!U:U,MATCH($C382,data_mthly!$E:$E,0),1)),"")</f>
        <v/>
      </c>
      <c r="U382" s="21" t="str">
        <f>IFERROR(IF(INDEX(data_mthly!V:V,MATCH($C382,data_mthly!$E:$E,0),1)=0,"",INDEX(data_mthly!V:V,MATCH($C382,data_mthly!$E:$E,0),1)),"")</f>
        <v/>
      </c>
      <c r="V382" s="86" t="str">
        <f>IFERROR(IF(INDEX(data_mthly!W:W,MATCH($C382,data_mthly!$E:$E,0),1)=0,"",INDEX(data_mthly!W:W,MATCH($C382,data_mthly!$E:$E,0),1)),"")</f>
        <v/>
      </c>
      <c r="W382" s="160" t="str">
        <f t="shared" si="32"/>
        <v/>
      </c>
      <c r="X382" s="21" t="str">
        <f>IFERROR(IF(INDEX(data_mthly!Y:Y,MATCH($C382,data_mthly!$E:$E,0),1)=0,"",INDEX(data_mthly!Y:Y,MATCH($C382,data_mthly!$E:$E,0),1)),"")</f>
        <v/>
      </c>
      <c r="Y382" s="145" t="str">
        <f>IFERROR(IF(INDEX(data_mthly!Z:Z,MATCH($C382,data_mthly!$E:$E,0),1)=0,"",INDEX(data_mthly!Z:Z,MATCH($C382,data_mthly!$E:$E,0),1)),"")</f>
        <v/>
      </c>
      <c r="Z382" s="21" t="str">
        <f>IFERROR(IF(INDEX(data_mthly!AA:AA,MATCH($C382,data_mthly!$E:$E,0),1)=0,"",INDEX(data_mthly!AA:AA,MATCH($C382,data_mthly!$E:$E,0),1)),"")</f>
        <v/>
      </c>
      <c r="AA382" s="21" t="str">
        <f>IFERROR(IF(INDEX(data_mthly!AB:AB,MATCH($C382,data_mthly!$E:$E,0),1)=0,"",INDEX(data_mthly!AB:AB,MATCH($C382,data_mthly!$E:$E,0),1)),"")</f>
        <v/>
      </c>
      <c r="AB382" s="145" t="str">
        <f>IFERROR(IF(INDEX(data_mthly!AC:AC,MATCH($C382,data_mthly!$E:$E,0),1)=0,"",INDEX(data_mthly!AC:AC,MATCH($C382,data_mthly!$E:$E,0),1)),"")</f>
        <v/>
      </c>
      <c r="AC382" s="21" t="str">
        <f>IFERROR(IF(INDEX(data_mthly!AD:AD,MATCH($C382,data_mthly!$E:$E,0),1)=0,"",INDEX(data_mthly!AD:AD,MATCH($C382,data_mthly!$E:$E,0),1)),"")</f>
        <v/>
      </c>
      <c r="AD382" s="21" t="str">
        <f>IFERROR(IF(INDEX(data_mthly!AE:AE,MATCH($C382,data_mthly!$E:$E,0),1)=0,"",INDEX(data_mthly!AE:AE,MATCH($C382,data_mthly!$E:$E,0),1)),"")</f>
        <v/>
      </c>
      <c r="AE382" s="86" t="str">
        <f>IFERROR(IF(INDEX(data_mthly!AF:AF,MATCH($C382,data_mthly!$E:$E,0),1)=0,"",INDEX(data_mthly!AF:AF,MATCH($C382,data_mthly!$E:$E,0),1)),"")</f>
        <v/>
      </c>
      <c r="AG382" s="88">
        <f t="shared" si="33"/>
        <v>2</v>
      </c>
    </row>
    <row r="383" spans="1:33" ht="15.5">
      <c r="A383" s="88" t="str">
        <f t="shared" si="31"/>
        <v/>
      </c>
      <c r="B383" s="89" t="str">
        <f>IFERROR(IF(INDEX(data_mthly!C:C,MATCH($C383,data_mthly!$E:$E,0),1)=0,"",INDEX(data_mthly!C:C,MATCH($C383,data_mthly!$E:$E,0),1)),"")</f>
        <v/>
      </c>
      <c r="C383" s="112" t="str">
        <f t="shared" si="34"/>
        <v/>
      </c>
      <c r="D383" s="155" t="str">
        <f>IFERROR(IF(INDEX(data_mthly!F:F,MATCH($C383,data_mthly!$E:$E,0),1)=0,"",INDEX(data_mthly!F:F,MATCH($C383,data_mthly!$E:$E,0),1)),"")</f>
        <v/>
      </c>
      <c r="E383" s="21" t="str">
        <f>IFERROR(IF(INDEX(data_mthly!G:G,MATCH($C383,data_mthly!$E:$E,0),1)=0,"",INDEX(data_mthly!G:G,MATCH($C383,data_mthly!$E:$E,0),1)),"")</f>
        <v/>
      </c>
      <c r="F383" s="145" t="str">
        <f>IFERROR(IF(INDEX(data_mthly!H:H,MATCH($C383,data_mthly!$E:$E,0),1)=0,"",INDEX(data_mthly!H:H,MATCH($C383,data_mthly!$E:$E,0),1)),"")</f>
        <v/>
      </c>
      <c r="G383" s="145" t="str">
        <f>IFERROR(IF(INDEX(data_mthly!I:I,MATCH($C383,data_mthly!$E:$E,0),1)=0,"",INDEX(data_mthly!I:I,MATCH($C383,data_mthly!$E:$E,0),1)),"")</f>
        <v/>
      </c>
      <c r="H383" s="21" t="str">
        <f>IFERROR(IF(INDEX(data_mthly!J:J,MATCH($C383,data_mthly!$E:$E,0),1)=0,"",INDEX(data_mthly!J:J,MATCH($C383,data_mthly!$E:$E,0),1)),"")</f>
        <v/>
      </c>
      <c r="I383" s="145" t="str">
        <f>IFERROR(IF(INDEX(data_mthly!K:K,MATCH($C383,data_mthly!$E:$E,0),1)=0,"",INDEX(data_mthly!K:K,MATCH($C383,data_mthly!$E:$E,0),1)),"")</f>
        <v/>
      </c>
      <c r="J383" s="145" t="str">
        <f>IFERROR(IF(INDEX(data_mthly!L:L,MATCH($C383,data_mthly!$E:$E,0),1)=0,"",INDEX(data_mthly!L:L,MATCH($C383,data_mthly!$E:$E,0),1)),"")</f>
        <v/>
      </c>
      <c r="K383" s="21" t="str">
        <f>IFERROR(IF(INDEX(data_mthly!M:M,MATCH($C383,data_mthly!$E:$E,0),1)=0,"",INDEX(data_mthly!M:M,MATCH($C383,data_mthly!$E:$E,0),1)),"")</f>
        <v/>
      </c>
      <c r="L383" s="86" t="str">
        <f>IFERROR(IF(INDEX(data_mthly!N:N,MATCH($C383,data_mthly!$E:$E,0),1)=0,"",INDEX(data_mthly!N:N,MATCH($C383,data_mthly!$E:$E,0),1)),"")</f>
        <v/>
      </c>
      <c r="M383" s="159"/>
      <c r="N383" s="155" t="str">
        <f>IFERROR(IF(INDEX(data_mthly!O:O,MATCH($C383,data_mthly!$E:$E,0),1)=0,"",INDEX(data_mthly!O:O,MATCH($C383,data_mthly!$E:$E,0),1)),"")</f>
        <v/>
      </c>
      <c r="O383" s="21" t="str">
        <f>IFERROR(IF(INDEX(data_mthly!P:P,MATCH($C383,data_mthly!$E:$E,0),1)=0,"",INDEX(data_mthly!P:P,MATCH($C383,data_mthly!$E:$E,0),1)),"")</f>
        <v/>
      </c>
      <c r="P383" s="145" t="str">
        <f>IFERROR(IF(INDEX(data_mthly!Q:Q,MATCH($C383,data_mthly!$E:$E,0),1)=0,"",INDEX(data_mthly!Q:Q,MATCH($C383,data_mthly!$E:$E,0),1)),"")</f>
        <v/>
      </c>
      <c r="Q383" s="145" t="str">
        <f>IFERROR(IF(INDEX(data_mthly!R:R,MATCH($C383,data_mthly!$E:$E,0),1)=0,"",INDEX(data_mthly!R:R,MATCH($C383,data_mthly!$E:$E,0),1)),"")</f>
        <v/>
      </c>
      <c r="R383" s="21" t="str">
        <f>IFERROR(IF(INDEX(data_mthly!S:S,MATCH($C383,data_mthly!$E:$E,0),1)=0,"",INDEX(data_mthly!S:S,MATCH($C383,data_mthly!$E:$E,0),1)),"")</f>
        <v/>
      </c>
      <c r="S383" s="145" t="str">
        <f>IFERROR(IF(INDEX(data_mthly!T:T,MATCH($C383,data_mthly!$E:$E,0),1)=0,"",INDEX(data_mthly!T:T,MATCH($C383,data_mthly!$E:$E,0),1)),"")</f>
        <v/>
      </c>
      <c r="T383" s="145" t="str">
        <f>IFERROR(IF(INDEX(data_mthly!U:U,MATCH($C383,data_mthly!$E:$E,0),1)=0,"",INDEX(data_mthly!U:U,MATCH($C383,data_mthly!$E:$E,0),1)),"")</f>
        <v/>
      </c>
      <c r="U383" s="21" t="str">
        <f>IFERROR(IF(INDEX(data_mthly!V:V,MATCH($C383,data_mthly!$E:$E,0),1)=0,"",INDEX(data_mthly!V:V,MATCH($C383,data_mthly!$E:$E,0),1)),"")</f>
        <v/>
      </c>
      <c r="V383" s="86" t="str">
        <f>IFERROR(IF(INDEX(data_mthly!W:W,MATCH($C383,data_mthly!$E:$E,0),1)=0,"",INDEX(data_mthly!W:W,MATCH($C383,data_mthly!$E:$E,0),1)),"")</f>
        <v/>
      </c>
      <c r="W383" s="160" t="str">
        <f t="shared" si="32"/>
        <v/>
      </c>
      <c r="X383" s="21" t="str">
        <f>IFERROR(IF(INDEX(data_mthly!Y:Y,MATCH($C383,data_mthly!$E:$E,0),1)=0,"",INDEX(data_mthly!Y:Y,MATCH($C383,data_mthly!$E:$E,0),1)),"")</f>
        <v/>
      </c>
      <c r="Y383" s="145" t="str">
        <f>IFERROR(IF(INDEX(data_mthly!Z:Z,MATCH($C383,data_mthly!$E:$E,0),1)=0,"",INDEX(data_mthly!Z:Z,MATCH($C383,data_mthly!$E:$E,0),1)),"")</f>
        <v/>
      </c>
      <c r="Z383" s="21" t="str">
        <f>IFERROR(IF(INDEX(data_mthly!AA:AA,MATCH($C383,data_mthly!$E:$E,0),1)=0,"",INDEX(data_mthly!AA:AA,MATCH($C383,data_mthly!$E:$E,0),1)),"")</f>
        <v/>
      </c>
      <c r="AA383" s="21" t="str">
        <f>IFERROR(IF(INDEX(data_mthly!AB:AB,MATCH($C383,data_mthly!$E:$E,0),1)=0,"",INDEX(data_mthly!AB:AB,MATCH($C383,data_mthly!$E:$E,0),1)),"")</f>
        <v/>
      </c>
      <c r="AB383" s="145" t="str">
        <f>IFERROR(IF(INDEX(data_mthly!AC:AC,MATCH($C383,data_mthly!$E:$E,0),1)=0,"",INDEX(data_mthly!AC:AC,MATCH($C383,data_mthly!$E:$E,0),1)),"")</f>
        <v/>
      </c>
      <c r="AC383" s="21" t="str">
        <f>IFERROR(IF(INDEX(data_mthly!AD:AD,MATCH($C383,data_mthly!$E:$E,0),1)=0,"",INDEX(data_mthly!AD:AD,MATCH($C383,data_mthly!$E:$E,0),1)),"")</f>
        <v/>
      </c>
      <c r="AD383" s="21" t="str">
        <f>IFERROR(IF(INDEX(data_mthly!AE:AE,MATCH($C383,data_mthly!$E:$E,0),1)=0,"",INDEX(data_mthly!AE:AE,MATCH($C383,data_mthly!$E:$E,0),1)),"")</f>
        <v/>
      </c>
      <c r="AE383" s="86" t="str">
        <f>IFERROR(IF(INDEX(data_mthly!AF:AF,MATCH($C383,data_mthly!$E:$E,0),1)=0,"",INDEX(data_mthly!AF:AF,MATCH($C383,data_mthly!$E:$E,0),1)),"")</f>
        <v/>
      </c>
      <c r="AG383" s="88">
        <f t="shared" si="33"/>
        <v>1</v>
      </c>
    </row>
    <row r="384" spans="1:33" ht="15.5">
      <c r="A384" s="88" t="str">
        <f t="shared" si="31"/>
        <v/>
      </c>
      <c r="B384" s="89" t="str">
        <f>IFERROR(IF(INDEX(data_mthly!C:C,MATCH($C384,data_mthly!$E:$E,0),1)=0,"",INDEX(data_mthly!C:C,MATCH($C384,data_mthly!$E:$E,0),1)),"")</f>
        <v/>
      </c>
      <c r="C384" s="112" t="str">
        <f t="shared" si="34"/>
        <v/>
      </c>
      <c r="D384" s="155" t="str">
        <f>IFERROR(IF(INDEX(data_mthly!F:F,MATCH($C384,data_mthly!$E:$E,0),1)=0,"",INDEX(data_mthly!F:F,MATCH($C384,data_mthly!$E:$E,0),1)),"")</f>
        <v/>
      </c>
      <c r="E384" s="21" t="str">
        <f>IFERROR(IF(INDEX(data_mthly!G:G,MATCH($C384,data_mthly!$E:$E,0),1)=0,"",INDEX(data_mthly!G:G,MATCH($C384,data_mthly!$E:$E,0),1)),"")</f>
        <v/>
      </c>
      <c r="F384" s="145" t="str">
        <f>IFERROR(IF(INDEX(data_mthly!H:H,MATCH($C384,data_mthly!$E:$E,0),1)=0,"",INDEX(data_mthly!H:H,MATCH($C384,data_mthly!$E:$E,0),1)),"")</f>
        <v/>
      </c>
      <c r="G384" s="145" t="str">
        <f>IFERROR(IF(INDEX(data_mthly!I:I,MATCH($C384,data_mthly!$E:$E,0),1)=0,"",INDEX(data_mthly!I:I,MATCH($C384,data_mthly!$E:$E,0),1)),"")</f>
        <v/>
      </c>
      <c r="H384" s="21" t="str">
        <f>IFERROR(IF(INDEX(data_mthly!J:J,MATCH($C384,data_mthly!$E:$E,0),1)=0,"",INDEX(data_mthly!J:J,MATCH($C384,data_mthly!$E:$E,0),1)),"")</f>
        <v/>
      </c>
      <c r="I384" s="145" t="str">
        <f>IFERROR(IF(INDEX(data_mthly!K:K,MATCH($C384,data_mthly!$E:$E,0),1)=0,"",INDEX(data_mthly!K:K,MATCH($C384,data_mthly!$E:$E,0),1)),"")</f>
        <v/>
      </c>
      <c r="J384" s="145" t="str">
        <f>IFERROR(IF(INDEX(data_mthly!L:L,MATCH($C384,data_mthly!$E:$E,0),1)=0,"",INDEX(data_mthly!L:L,MATCH($C384,data_mthly!$E:$E,0),1)),"")</f>
        <v/>
      </c>
      <c r="K384" s="21" t="str">
        <f>IFERROR(IF(INDEX(data_mthly!M:M,MATCH($C384,data_mthly!$E:$E,0),1)=0,"",INDEX(data_mthly!M:M,MATCH($C384,data_mthly!$E:$E,0),1)),"")</f>
        <v/>
      </c>
      <c r="L384" s="86" t="str">
        <f>IFERROR(IF(INDEX(data_mthly!N:N,MATCH($C384,data_mthly!$E:$E,0),1)=0,"",INDEX(data_mthly!N:N,MATCH($C384,data_mthly!$E:$E,0),1)),"")</f>
        <v/>
      </c>
      <c r="M384" s="159"/>
      <c r="N384" s="155" t="str">
        <f>IFERROR(IF(INDEX(data_mthly!O:O,MATCH($C384,data_mthly!$E:$E,0),1)=0,"",INDEX(data_mthly!O:O,MATCH($C384,data_mthly!$E:$E,0),1)),"")</f>
        <v/>
      </c>
      <c r="O384" s="21" t="str">
        <f>IFERROR(IF(INDEX(data_mthly!P:P,MATCH($C384,data_mthly!$E:$E,0),1)=0,"",INDEX(data_mthly!P:P,MATCH($C384,data_mthly!$E:$E,0),1)),"")</f>
        <v/>
      </c>
      <c r="P384" s="145" t="str">
        <f>IFERROR(IF(INDEX(data_mthly!Q:Q,MATCH($C384,data_mthly!$E:$E,0),1)=0,"",INDEX(data_mthly!Q:Q,MATCH($C384,data_mthly!$E:$E,0),1)),"")</f>
        <v/>
      </c>
      <c r="Q384" s="145" t="str">
        <f>IFERROR(IF(INDEX(data_mthly!R:R,MATCH($C384,data_mthly!$E:$E,0),1)=0,"",INDEX(data_mthly!R:R,MATCH($C384,data_mthly!$E:$E,0),1)),"")</f>
        <v/>
      </c>
      <c r="R384" s="21" t="str">
        <f>IFERROR(IF(INDEX(data_mthly!S:S,MATCH($C384,data_mthly!$E:$E,0),1)=0,"",INDEX(data_mthly!S:S,MATCH($C384,data_mthly!$E:$E,0),1)),"")</f>
        <v/>
      </c>
      <c r="S384" s="145" t="str">
        <f>IFERROR(IF(INDEX(data_mthly!T:T,MATCH($C384,data_mthly!$E:$E,0),1)=0,"",INDEX(data_mthly!T:T,MATCH($C384,data_mthly!$E:$E,0),1)),"")</f>
        <v/>
      </c>
      <c r="T384" s="145" t="str">
        <f>IFERROR(IF(INDEX(data_mthly!U:U,MATCH($C384,data_mthly!$E:$E,0),1)=0,"",INDEX(data_mthly!U:U,MATCH($C384,data_mthly!$E:$E,0),1)),"")</f>
        <v/>
      </c>
      <c r="U384" s="21" t="str">
        <f>IFERROR(IF(INDEX(data_mthly!V:V,MATCH($C384,data_mthly!$E:$E,0),1)=0,"",INDEX(data_mthly!V:V,MATCH($C384,data_mthly!$E:$E,0),1)),"")</f>
        <v/>
      </c>
      <c r="V384" s="86" t="str">
        <f>IFERROR(IF(INDEX(data_mthly!W:W,MATCH($C384,data_mthly!$E:$E,0),1)=0,"",INDEX(data_mthly!W:W,MATCH($C384,data_mthly!$E:$E,0),1)),"")</f>
        <v/>
      </c>
      <c r="W384" s="160" t="str">
        <f t="shared" si="32"/>
        <v/>
      </c>
      <c r="X384" s="21" t="str">
        <f>IFERROR(IF(INDEX(data_mthly!Y:Y,MATCH($C384,data_mthly!$E:$E,0),1)=0,"",INDEX(data_mthly!Y:Y,MATCH($C384,data_mthly!$E:$E,0),1)),"")</f>
        <v/>
      </c>
      <c r="Y384" s="145" t="str">
        <f>IFERROR(IF(INDEX(data_mthly!Z:Z,MATCH($C384,data_mthly!$E:$E,0),1)=0,"",INDEX(data_mthly!Z:Z,MATCH($C384,data_mthly!$E:$E,0),1)),"")</f>
        <v/>
      </c>
      <c r="Z384" s="21" t="str">
        <f>IFERROR(IF(INDEX(data_mthly!AA:AA,MATCH($C384,data_mthly!$E:$E,0),1)=0,"",INDEX(data_mthly!AA:AA,MATCH($C384,data_mthly!$E:$E,0),1)),"")</f>
        <v/>
      </c>
      <c r="AA384" s="21" t="str">
        <f>IFERROR(IF(INDEX(data_mthly!AB:AB,MATCH($C384,data_mthly!$E:$E,0),1)=0,"",INDEX(data_mthly!AB:AB,MATCH($C384,data_mthly!$E:$E,0),1)),"")</f>
        <v/>
      </c>
      <c r="AB384" s="145" t="str">
        <f>IFERROR(IF(INDEX(data_mthly!AC:AC,MATCH($C384,data_mthly!$E:$E,0),1)=0,"",INDEX(data_mthly!AC:AC,MATCH($C384,data_mthly!$E:$E,0),1)),"")</f>
        <v/>
      </c>
      <c r="AC384" s="21" t="str">
        <f>IFERROR(IF(INDEX(data_mthly!AD:AD,MATCH($C384,data_mthly!$E:$E,0),1)=0,"",INDEX(data_mthly!AD:AD,MATCH($C384,data_mthly!$E:$E,0),1)),"")</f>
        <v/>
      </c>
      <c r="AD384" s="21" t="str">
        <f>IFERROR(IF(INDEX(data_mthly!AE:AE,MATCH($C384,data_mthly!$E:$E,0),1)=0,"",INDEX(data_mthly!AE:AE,MATCH($C384,data_mthly!$E:$E,0),1)),"")</f>
        <v/>
      </c>
      <c r="AE384" s="86" t="str">
        <f>IFERROR(IF(INDEX(data_mthly!AF:AF,MATCH($C384,data_mthly!$E:$E,0),1)=0,"",INDEX(data_mthly!AF:AF,MATCH($C384,data_mthly!$E:$E,0),1)),"")</f>
        <v/>
      </c>
      <c r="AG384" s="88">
        <f t="shared" si="33"/>
        <v>2</v>
      </c>
    </row>
    <row r="385" spans="1:33" ht="15.5">
      <c r="A385" s="88" t="str">
        <f t="shared" si="31"/>
        <v/>
      </c>
      <c r="B385" s="89" t="str">
        <f>IFERROR(IF(INDEX(data_mthly!C:C,MATCH($C385,data_mthly!$E:$E,0),1)=0,"",INDEX(data_mthly!C:C,MATCH($C385,data_mthly!$E:$E,0),1)),"")</f>
        <v/>
      </c>
      <c r="C385" s="112" t="str">
        <f t="shared" si="34"/>
        <v/>
      </c>
      <c r="D385" s="155" t="str">
        <f>IFERROR(IF(INDEX(data_mthly!F:F,MATCH($C385,data_mthly!$E:$E,0),1)=0,"",INDEX(data_mthly!F:F,MATCH($C385,data_mthly!$E:$E,0),1)),"")</f>
        <v/>
      </c>
      <c r="E385" s="21" t="str">
        <f>IFERROR(IF(INDEX(data_mthly!G:G,MATCH($C385,data_mthly!$E:$E,0),1)=0,"",INDEX(data_mthly!G:G,MATCH($C385,data_mthly!$E:$E,0),1)),"")</f>
        <v/>
      </c>
      <c r="F385" s="145" t="str">
        <f>IFERROR(IF(INDEX(data_mthly!H:H,MATCH($C385,data_mthly!$E:$E,0),1)=0,"",INDEX(data_mthly!H:H,MATCH($C385,data_mthly!$E:$E,0),1)),"")</f>
        <v/>
      </c>
      <c r="G385" s="145" t="str">
        <f>IFERROR(IF(INDEX(data_mthly!I:I,MATCH($C385,data_mthly!$E:$E,0),1)=0,"",INDEX(data_mthly!I:I,MATCH($C385,data_mthly!$E:$E,0),1)),"")</f>
        <v/>
      </c>
      <c r="H385" s="21" t="str">
        <f>IFERROR(IF(INDEX(data_mthly!J:J,MATCH($C385,data_mthly!$E:$E,0),1)=0,"",INDEX(data_mthly!J:J,MATCH($C385,data_mthly!$E:$E,0),1)),"")</f>
        <v/>
      </c>
      <c r="I385" s="145" t="str">
        <f>IFERROR(IF(INDEX(data_mthly!K:K,MATCH($C385,data_mthly!$E:$E,0),1)=0,"",INDEX(data_mthly!K:K,MATCH($C385,data_mthly!$E:$E,0),1)),"")</f>
        <v/>
      </c>
      <c r="J385" s="145" t="str">
        <f>IFERROR(IF(INDEX(data_mthly!L:L,MATCH($C385,data_mthly!$E:$E,0),1)=0,"",INDEX(data_mthly!L:L,MATCH($C385,data_mthly!$E:$E,0),1)),"")</f>
        <v/>
      </c>
      <c r="K385" s="21" t="str">
        <f>IFERROR(IF(INDEX(data_mthly!M:M,MATCH($C385,data_mthly!$E:$E,0),1)=0,"",INDEX(data_mthly!M:M,MATCH($C385,data_mthly!$E:$E,0),1)),"")</f>
        <v/>
      </c>
      <c r="L385" s="86" t="str">
        <f>IFERROR(IF(INDEX(data_mthly!N:N,MATCH($C385,data_mthly!$E:$E,0),1)=0,"",INDEX(data_mthly!N:N,MATCH($C385,data_mthly!$E:$E,0),1)),"")</f>
        <v/>
      </c>
      <c r="M385" s="159"/>
      <c r="N385" s="155" t="str">
        <f>IFERROR(IF(INDEX(data_mthly!O:O,MATCH($C385,data_mthly!$E:$E,0),1)=0,"",INDEX(data_mthly!O:O,MATCH($C385,data_mthly!$E:$E,0),1)),"")</f>
        <v/>
      </c>
      <c r="O385" s="21" t="str">
        <f>IFERROR(IF(INDEX(data_mthly!P:P,MATCH($C385,data_mthly!$E:$E,0),1)=0,"",INDEX(data_mthly!P:P,MATCH($C385,data_mthly!$E:$E,0),1)),"")</f>
        <v/>
      </c>
      <c r="P385" s="145" t="str">
        <f>IFERROR(IF(INDEX(data_mthly!Q:Q,MATCH($C385,data_mthly!$E:$E,0),1)=0,"",INDEX(data_mthly!Q:Q,MATCH($C385,data_mthly!$E:$E,0),1)),"")</f>
        <v/>
      </c>
      <c r="Q385" s="145" t="str">
        <f>IFERROR(IF(INDEX(data_mthly!R:R,MATCH($C385,data_mthly!$E:$E,0),1)=0,"",INDEX(data_mthly!R:R,MATCH($C385,data_mthly!$E:$E,0),1)),"")</f>
        <v/>
      </c>
      <c r="R385" s="21" t="str">
        <f>IFERROR(IF(INDEX(data_mthly!S:S,MATCH($C385,data_mthly!$E:$E,0),1)=0,"",INDEX(data_mthly!S:S,MATCH($C385,data_mthly!$E:$E,0),1)),"")</f>
        <v/>
      </c>
      <c r="S385" s="145" t="str">
        <f>IFERROR(IF(INDEX(data_mthly!T:T,MATCH($C385,data_mthly!$E:$E,0),1)=0,"",INDEX(data_mthly!T:T,MATCH($C385,data_mthly!$E:$E,0),1)),"")</f>
        <v/>
      </c>
      <c r="T385" s="145" t="str">
        <f>IFERROR(IF(INDEX(data_mthly!U:U,MATCH($C385,data_mthly!$E:$E,0),1)=0,"",INDEX(data_mthly!U:U,MATCH($C385,data_mthly!$E:$E,0),1)),"")</f>
        <v/>
      </c>
      <c r="U385" s="21" t="str">
        <f>IFERROR(IF(INDEX(data_mthly!V:V,MATCH($C385,data_mthly!$E:$E,0),1)=0,"",INDEX(data_mthly!V:V,MATCH($C385,data_mthly!$E:$E,0),1)),"")</f>
        <v/>
      </c>
      <c r="V385" s="86" t="str">
        <f>IFERROR(IF(INDEX(data_mthly!W:W,MATCH($C385,data_mthly!$E:$E,0),1)=0,"",INDEX(data_mthly!W:W,MATCH($C385,data_mthly!$E:$E,0),1)),"")</f>
        <v/>
      </c>
      <c r="W385" s="160" t="str">
        <f t="shared" si="32"/>
        <v/>
      </c>
      <c r="X385" s="21" t="str">
        <f>IFERROR(IF(INDEX(data_mthly!Y:Y,MATCH($C385,data_mthly!$E:$E,0),1)=0,"",INDEX(data_mthly!Y:Y,MATCH($C385,data_mthly!$E:$E,0),1)),"")</f>
        <v/>
      </c>
      <c r="Y385" s="145" t="str">
        <f>IFERROR(IF(INDEX(data_mthly!Z:Z,MATCH($C385,data_mthly!$E:$E,0),1)=0,"",INDEX(data_mthly!Z:Z,MATCH($C385,data_mthly!$E:$E,0),1)),"")</f>
        <v/>
      </c>
      <c r="Z385" s="21" t="str">
        <f>IFERROR(IF(INDEX(data_mthly!AA:AA,MATCH($C385,data_mthly!$E:$E,0),1)=0,"",INDEX(data_mthly!AA:AA,MATCH($C385,data_mthly!$E:$E,0),1)),"")</f>
        <v/>
      </c>
      <c r="AA385" s="21" t="str">
        <f>IFERROR(IF(INDEX(data_mthly!AB:AB,MATCH($C385,data_mthly!$E:$E,0),1)=0,"",INDEX(data_mthly!AB:AB,MATCH($C385,data_mthly!$E:$E,0),1)),"")</f>
        <v/>
      </c>
      <c r="AB385" s="145" t="str">
        <f>IFERROR(IF(INDEX(data_mthly!AC:AC,MATCH($C385,data_mthly!$E:$E,0),1)=0,"",INDEX(data_mthly!AC:AC,MATCH($C385,data_mthly!$E:$E,0),1)),"")</f>
        <v/>
      </c>
      <c r="AC385" s="21" t="str">
        <f>IFERROR(IF(INDEX(data_mthly!AD:AD,MATCH($C385,data_mthly!$E:$E,0),1)=0,"",INDEX(data_mthly!AD:AD,MATCH($C385,data_mthly!$E:$E,0),1)),"")</f>
        <v/>
      </c>
      <c r="AD385" s="21" t="str">
        <f>IFERROR(IF(INDEX(data_mthly!AE:AE,MATCH($C385,data_mthly!$E:$E,0),1)=0,"",INDEX(data_mthly!AE:AE,MATCH($C385,data_mthly!$E:$E,0),1)),"")</f>
        <v/>
      </c>
      <c r="AE385" s="86" t="str">
        <f>IFERROR(IF(INDEX(data_mthly!AF:AF,MATCH($C385,data_mthly!$E:$E,0),1)=0,"",INDEX(data_mthly!AF:AF,MATCH($C385,data_mthly!$E:$E,0),1)),"")</f>
        <v/>
      </c>
      <c r="AG385" s="88">
        <f t="shared" si="33"/>
        <v>1</v>
      </c>
    </row>
    <row r="386" spans="1:33" ht="15.5">
      <c r="A386" s="88" t="str">
        <f t="shared" si="31"/>
        <v/>
      </c>
      <c r="B386" s="89" t="str">
        <f>IFERROR(IF(INDEX(data_mthly!C:C,MATCH($C386,data_mthly!$E:$E,0),1)=0,"",INDEX(data_mthly!C:C,MATCH($C386,data_mthly!$E:$E,0),1)),"")</f>
        <v/>
      </c>
      <c r="C386" s="112" t="str">
        <f t="shared" si="34"/>
        <v/>
      </c>
      <c r="D386" s="155" t="str">
        <f>IFERROR(IF(INDEX(data_mthly!F:F,MATCH($C386,data_mthly!$E:$E,0),1)=0,"",INDEX(data_mthly!F:F,MATCH($C386,data_mthly!$E:$E,0),1)),"")</f>
        <v/>
      </c>
      <c r="E386" s="21" t="str">
        <f>IFERROR(IF(INDEX(data_mthly!G:G,MATCH($C386,data_mthly!$E:$E,0),1)=0,"",INDEX(data_mthly!G:G,MATCH($C386,data_mthly!$E:$E,0),1)),"")</f>
        <v/>
      </c>
      <c r="F386" s="145" t="str">
        <f>IFERROR(IF(INDEX(data_mthly!H:H,MATCH($C386,data_mthly!$E:$E,0),1)=0,"",INDEX(data_mthly!H:H,MATCH($C386,data_mthly!$E:$E,0),1)),"")</f>
        <v/>
      </c>
      <c r="G386" s="145" t="str">
        <f>IFERROR(IF(INDEX(data_mthly!I:I,MATCH($C386,data_mthly!$E:$E,0),1)=0,"",INDEX(data_mthly!I:I,MATCH($C386,data_mthly!$E:$E,0),1)),"")</f>
        <v/>
      </c>
      <c r="H386" s="21" t="str">
        <f>IFERROR(IF(INDEX(data_mthly!J:J,MATCH($C386,data_mthly!$E:$E,0),1)=0,"",INDEX(data_mthly!J:J,MATCH($C386,data_mthly!$E:$E,0),1)),"")</f>
        <v/>
      </c>
      <c r="I386" s="145" t="str">
        <f>IFERROR(IF(INDEX(data_mthly!K:K,MATCH($C386,data_mthly!$E:$E,0),1)=0,"",INDEX(data_mthly!K:K,MATCH($C386,data_mthly!$E:$E,0),1)),"")</f>
        <v/>
      </c>
      <c r="J386" s="145" t="str">
        <f>IFERROR(IF(INDEX(data_mthly!L:L,MATCH($C386,data_mthly!$E:$E,0),1)=0,"",INDEX(data_mthly!L:L,MATCH($C386,data_mthly!$E:$E,0),1)),"")</f>
        <v/>
      </c>
      <c r="K386" s="21" t="str">
        <f>IFERROR(IF(INDEX(data_mthly!M:M,MATCH($C386,data_mthly!$E:$E,0),1)=0,"",INDEX(data_mthly!M:M,MATCH($C386,data_mthly!$E:$E,0),1)),"")</f>
        <v/>
      </c>
      <c r="L386" s="86" t="str">
        <f>IFERROR(IF(INDEX(data_mthly!N:N,MATCH($C386,data_mthly!$E:$E,0),1)=0,"",INDEX(data_mthly!N:N,MATCH($C386,data_mthly!$E:$E,0),1)),"")</f>
        <v/>
      </c>
      <c r="M386" s="159"/>
      <c r="N386" s="155" t="str">
        <f>IFERROR(IF(INDEX(data_mthly!O:O,MATCH($C386,data_mthly!$E:$E,0),1)=0,"",INDEX(data_mthly!O:O,MATCH($C386,data_mthly!$E:$E,0),1)),"")</f>
        <v/>
      </c>
      <c r="O386" s="21" t="str">
        <f>IFERROR(IF(INDEX(data_mthly!P:P,MATCH($C386,data_mthly!$E:$E,0),1)=0,"",INDEX(data_mthly!P:P,MATCH($C386,data_mthly!$E:$E,0),1)),"")</f>
        <v/>
      </c>
      <c r="P386" s="145" t="str">
        <f>IFERROR(IF(INDEX(data_mthly!Q:Q,MATCH($C386,data_mthly!$E:$E,0),1)=0,"",INDEX(data_mthly!Q:Q,MATCH($C386,data_mthly!$E:$E,0),1)),"")</f>
        <v/>
      </c>
      <c r="Q386" s="145" t="str">
        <f>IFERROR(IF(INDEX(data_mthly!R:R,MATCH($C386,data_mthly!$E:$E,0),1)=0,"",INDEX(data_mthly!R:R,MATCH($C386,data_mthly!$E:$E,0),1)),"")</f>
        <v/>
      </c>
      <c r="R386" s="21" t="str">
        <f>IFERROR(IF(INDEX(data_mthly!S:S,MATCH($C386,data_mthly!$E:$E,0),1)=0,"",INDEX(data_mthly!S:S,MATCH($C386,data_mthly!$E:$E,0),1)),"")</f>
        <v/>
      </c>
      <c r="S386" s="145" t="str">
        <f>IFERROR(IF(INDEX(data_mthly!T:T,MATCH($C386,data_mthly!$E:$E,0),1)=0,"",INDEX(data_mthly!T:T,MATCH($C386,data_mthly!$E:$E,0),1)),"")</f>
        <v/>
      </c>
      <c r="T386" s="145" t="str">
        <f>IFERROR(IF(INDEX(data_mthly!U:U,MATCH($C386,data_mthly!$E:$E,0),1)=0,"",INDEX(data_mthly!U:U,MATCH($C386,data_mthly!$E:$E,0),1)),"")</f>
        <v/>
      </c>
      <c r="U386" s="21" t="str">
        <f>IFERROR(IF(INDEX(data_mthly!V:V,MATCH($C386,data_mthly!$E:$E,0),1)=0,"",INDEX(data_mthly!V:V,MATCH($C386,data_mthly!$E:$E,0),1)),"")</f>
        <v/>
      </c>
      <c r="V386" s="86" t="str">
        <f>IFERROR(IF(INDEX(data_mthly!W:W,MATCH($C386,data_mthly!$E:$E,0),1)=0,"",INDEX(data_mthly!W:W,MATCH($C386,data_mthly!$E:$E,0),1)),"")</f>
        <v/>
      </c>
      <c r="W386" s="160" t="str">
        <f t="shared" si="32"/>
        <v/>
      </c>
      <c r="X386" s="21" t="str">
        <f>IFERROR(IF(INDEX(data_mthly!Y:Y,MATCH($C386,data_mthly!$E:$E,0),1)=0,"",INDEX(data_mthly!Y:Y,MATCH($C386,data_mthly!$E:$E,0),1)),"")</f>
        <v/>
      </c>
      <c r="Y386" s="145" t="str">
        <f>IFERROR(IF(INDEX(data_mthly!Z:Z,MATCH($C386,data_mthly!$E:$E,0),1)=0,"",INDEX(data_mthly!Z:Z,MATCH($C386,data_mthly!$E:$E,0),1)),"")</f>
        <v/>
      </c>
      <c r="Z386" s="21" t="str">
        <f>IFERROR(IF(INDEX(data_mthly!AA:AA,MATCH($C386,data_mthly!$E:$E,0),1)=0,"",INDEX(data_mthly!AA:AA,MATCH($C386,data_mthly!$E:$E,0),1)),"")</f>
        <v/>
      </c>
      <c r="AA386" s="21" t="str">
        <f>IFERROR(IF(INDEX(data_mthly!AB:AB,MATCH($C386,data_mthly!$E:$E,0),1)=0,"",INDEX(data_mthly!AB:AB,MATCH($C386,data_mthly!$E:$E,0),1)),"")</f>
        <v/>
      </c>
      <c r="AB386" s="145" t="str">
        <f>IFERROR(IF(INDEX(data_mthly!AC:AC,MATCH($C386,data_mthly!$E:$E,0),1)=0,"",INDEX(data_mthly!AC:AC,MATCH($C386,data_mthly!$E:$E,0),1)),"")</f>
        <v/>
      </c>
      <c r="AC386" s="21" t="str">
        <f>IFERROR(IF(INDEX(data_mthly!AD:AD,MATCH($C386,data_mthly!$E:$E,0),1)=0,"",INDEX(data_mthly!AD:AD,MATCH($C386,data_mthly!$E:$E,0),1)),"")</f>
        <v/>
      </c>
      <c r="AD386" s="21" t="str">
        <f>IFERROR(IF(INDEX(data_mthly!AE:AE,MATCH($C386,data_mthly!$E:$E,0),1)=0,"",INDEX(data_mthly!AE:AE,MATCH($C386,data_mthly!$E:$E,0),1)),"")</f>
        <v/>
      </c>
      <c r="AE386" s="86" t="str">
        <f>IFERROR(IF(INDEX(data_mthly!AF:AF,MATCH($C386,data_mthly!$E:$E,0),1)=0,"",INDEX(data_mthly!AF:AF,MATCH($C386,data_mthly!$E:$E,0),1)),"")</f>
        <v/>
      </c>
      <c r="AG386" s="88">
        <f t="shared" si="33"/>
        <v>2</v>
      </c>
    </row>
    <row r="387" spans="1:33" ht="15.5">
      <c r="A387" s="88" t="str">
        <f t="shared" si="31"/>
        <v/>
      </c>
      <c r="B387" s="89" t="str">
        <f>IFERROR(IF(INDEX(data_mthly!C:C,MATCH($C387,data_mthly!$E:$E,0),1)=0,"",INDEX(data_mthly!C:C,MATCH($C387,data_mthly!$E:$E,0),1)),"")</f>
        <v/>
      </c>
      <c r="C387" s="112" t="str">
        <f t="shared" si="34"/>
        <v/>
      </c>
      <c r="D387" s="155" t="str">
        <f>IFERROR(IF(INDEX(data_mthly!F:F,MATCH($C387,data_mthly!$E:$E,0),1)=0,"",INDEX(data_mthly!F:F,MATCH($C387,data_mthly!$E:$E,0),1)),"")</f>
        <v/>
      </c>
      <c r="E387" s="21" t="str">
        <f>IFERROR(IF(INDEX(data_mthly!G:G,MATCH($C387,data_mthly!$E:$E,0),1)=0,"",INDEX(data_mthly!G:G,MATCH($C387,data_mthly!$E:$E,0),1)),"")</f>
        <v/>
      </c>
      <c r="F387" s="145" t="str">
        <f>IFERROR(IF(INDEX(data_mthly!H:H,MATCH($C387,data_mthly!$E:$E,0),1)=0,"",INDEX(data_mthly!H:H,MATCH($C387,data_mthly!$E:$E,0),1)),"")</f>
        <v/>
      </c>
      <c r="G387" s="145" t="str">
        <f>IFERROR(IF(INDEX(data_mthly!I:I,MATCH($C387,data_mthly!$E:$E,0),1)=0,"",INDEX(data_mthly!I:I,MATCH($C387,data_mthly!$E:$E,0),1)),"")</f>
        <v/>
      </c>
      <c r="H387" s="21" t="str">
        <f>IFERROR(IF(INDEX(data_mthly!J:J,MATCH($C387,data_mthly!$E:$E,0),1)=0,"",INDEX(data_mthly!J:J,MATCH($C387,data_mthly!$E:$E,0),1)),"")</f>
        <v/>
      </c>
      <c r="I387" s="145" t="str">
        <f>IFERROR(IF(INDEX(data_mthly!K:K,MATCH($C387,data_mthly!$E:$E,0),1)=0,"",INDEX(data_mthly!K:K,MATCH($C387,data_mthly!$E:$E,0),1)),"")</f>
        <v/>
      </c>
      <c r="J387" s="145" t="str">
        <f>IFERROR(IF(INDEX(data_mthly!L:L,MATCH($C387,data_mthly!$E:$E,0),1)=0,"",INDEX(data_mthly!L:L,MATCH($C387,data_mthly!$E:$E,0),1)),"")</f>
        <v/>
      </c>
      <c r="K387" s="21" t="str">
        <f>IFERROR(IF(INDEX(data_mthly!M:M,MATCH($C387,data_mthly!$E:$E,0),1)=0,"",INDEX(data_mthly!M:M,MATCH($C387,data_mthly!$E:$E,0),1)),"")</f>
        <v/>
      </c>
      <c r="L387" s="86" t="str">
        <f>IFERROR(IF(INDEX(data_mthly!N:N,MATCH($C387,data_mthly!$E:$E,0),1)=0,"",INDEX(data_mthly!N:N,MATCH($C387,data_mthly!$E:$E,0),1)),"")</f>
        <v/>
      </c>
      <c r="M387" s="159"/>
      <c r="N387" s="155" t="str">
        <f>IFERROR(IF(INDEX(data_mthly!O:O,MATCH($C387,data_mthly!$E:$E,0),1)=0,"",INDEX(data_mthly!O:O,MATCH($C387,data_mthly!$E:$E,0),1)),"")</f>
        <v/>
      </c>
      <c r="O387" s="21" t="str">
        <f>IFERROR(IF(INDEX(data_mthly!P:P,MATCH($C387,data_mthly!$E:$E,0),1)=0,"",INDEX(data_mthly!P:P,MATCH($C387,data_mthly!$E:$E,0),1)),"")</f>
        <v/>
      </c>
      <c r="P387" s="145" t="str">
        <f>IFERROR(IF(INDEX(data_mthly!Q:Q,MATCH($C387,data_mthly!$E:$E,0),1)=0,"",INDEX(data_mthly!Q:Q,MATCH($C387,data_mthly!$E:$E,0),1)),"")</f>
        <v/>
      </c>
      <c r="Q387" s="145" t="str">
        <f>IFERROR(IF(INDEX(data_mthly!R:R,MATCH($C387,data_mthly!$E:$E,0),1)=0,"",INDEX(data_mthly!R:R,MATCH($C387,data_mthly!$E:$E,0),1)),"")</f>
        <v/>
      </c>
      <c r="R387" s="21" t="str">
        <f>IFERROR(IF(INDEX(data_mthly!S:S,MATCH($C387,data_mthly!$E:$E,0),1)=0,"",INDEX(data_mthly!S:S,MATCH($C387,data_mthly!$E:$E,0),1)),"")</f>
        <v/>
      </c>
      <c r="S387" s="145" t="str">
        <f>IFERROR(IF(INDEX(data_mthly!T:T,MATCH($C387,data_mthly!$E:$E,0),1)=0,"",INDEX(data_mthly!T:T,MATCH($C387,data_mthly!$E:$E,0),1)),"")</f>
        <v/>
      </c>
      <c r="T387" s="145" t="str">
        <f>IFERROR(IF(INDEX(data_mthly!U:U,MATCH($C387,data_mthly!$E:$E,0),1)=0,"",INDEX(data_mthly!U:U,MATCH($C387,data_mthly!$E:$E,0),1)),"")</f>
        <v/>
      </c>
      <c r="U387" s="21" t="str">
        <f>IFERROR(IF(INDEX(data_mthly!V:V,MATCH($C387,data_mthly!$E:$E,0),1)=0,"",INDEX(data_mthly!V:V,MATCH($C387,data_mthly!$E:$E,0),1)),"")</f>
        <v/>
      </c>
      <c r="V387" s="86" t="str">
        <f>IFERROR(IF(INDEX(data_mthly!W:W,MATCH($C387,data_mthly!$E:$E,0),1)=0,"",INDEX(data_mthly!W:W,MATCH($C387,data_mthly!$E:$E,0),1)),"")</f>
        <v/>
      </c>
      <c r="W387" s="160" t="str">
        <f t="shared" si="32"/>
        <v/>
      </c>
      <c r="X387" s="21" t="str">
        <f>IFERROR(IF(INDEX(data_mthly!Y:Y,MATCH($C387,data_mthly!$E:$E,0),1)=0,"",INDEX(data_mthly!Y:Y,MATCH($C387,data_mthly!$E:$E,0),1)),"")</f>
        <v/>
      </c>
      <c r="Y387" s="145" t="str">
        <f>IFERROR(IF(INDEX(data_mthly!Z:Z,MATCH($C387,data_mthly!$E:$E,0),1)=0,"",INDEX(data_mthly!Z:Z,MATCH($C387,data_mthly!$E:$E,0),1)),"")</f>
        <v/>
      </c>
      <c r="Z387" s="21" t="str">
        <f>IFERROR(IF(INDEX(data_mthly!AA:AA,MATCH($C387,data_mthly!$E:$E,0),1)=0,"",INDEX(data_mthly!AA:AA,MATCH($C387,data_mthly!$E:$E,0),1)),"")</f>
        <v/>
      </c>
      <c r="AA387" s="21" t="str">
        <f>IFERROR(IF(INDEX(data_mthly!AB:AB,MATCH($C387,data_mthly!$E:$E,0),1)=0,"",INDEX(data_mthly!AB:AB,MATCH($C387,data_mthly!$E:$E,0),1)),"")</f>
        <v/>
      </c>
      <c r="AB387" s="145" t="str">
        <f>IFERROR(IF(INDEX(data_mthly!AC:AC,MATCH($C387,data_mthly!$E:$E,0),1)=0,"",INDEX(data_mthly!AC:AC,MATCH($C387,data_mthly!$E:$E,0),1)),"")</f>
        <v/>
      </c>
      <c r="AC387" s="21" t="str">
        <f>IFERROR(IF(INDEX(data_mthly!AD:AD,MATCH($C387,data_mthly!$E:$E,0),1)=0,"",INDEX(data_mthly!AD:AD,MATCH($C387,data_mthly!$E:$E,0),1)),"")</f>
        <v/>
      </c>
      <c r="AD387" s="21" t="str">
        <f>IFERROR(IF(INDEX(data_mthly!AE:AE,MATCH($C387,data_mthly!$E:$E,0),1)=0,"",INDEX(data_mthly!AE:AE,MATCH($C387,data_mthly!$E:$E,0),1)),"")</f>
        <v/>
      </c>
      <c r="AE387" s="86" t="str">
        <f>IFERROR(IF(INDEX(data_mthly!AF:AF,MATCH($C387,data_mthly!$E:$E,0),1)=0,"",INDEX(data_mthly!AF:AF,MATCH($C387,data_mthly!$E:$E,0),1)),"")</f>
        <v/>
      </c>
      <c r="AG387" s="88">
        <f t="shared" si="33"/>
        <v>1</v>
      </c>
    </row>
    <row r="388" spans="1:33" ht="15.5">
      <c r="A388" s="88" t="str">
        <f t="shared" si="31"/>
        <v/>
      </c>
      <c r="B388" s="89" t="str">
        <f>IFERROR(IF(INDEX(data_mthly!C:C,MATCH($C388,data_mthly!$E:$E,0),1)=0,"",INDEX(data_mthly!C:C,MATCH($C388,data_mthly!$E:$E,0),1)),"")</f>
        <v/>
      </c>
      <c r="C388" s="112" t="str">
        <f t="shared" si="34"/>
        <v/>
      </c>
      <c r="D388" s="155" t="str">
        <f>IFERROR(IF(INDEX(data_mthly!F:F,MATCH($C388,data_mthly!$E:$E,0),1)=0,"",INDEX(data_mthly!F:F,MATCH($C388,data_mthly!$E:$E,0),1)),"")</f>
        <v/>
      </c>
      <c r="E388" s="21" t="str">
        <f>IFERROR(IF(INDEX(data_mthly!G:G,MATCH($C388,data_mthly!$E:$E,0),1)=0,"",INDEX(data_mthly!G:G,MATCH($C388,data_mthly!$E:$E,0),1)),"")</f>
        <v/>
      </c>
      <c r="F388" s="145" t="str">
        <f>IFERROR(IF(INDEX(data_mthly!H:H,MATCH($C388,data_mthly!$E:$E,0),1)=0,"",INDEX(data_mthly!H:H,MATCH($C388,data_mthly!$E:$E,0),1)),"")</f>
        <v/>
      </c>
      <c r="G388" s="145" t="str">
        <f>IFERROR(IF(INDEX(data_mthly!I:I,MATCH($C388,data_mthly!$E:$E,0),1)=0,"",INDEX(data_mthly!I:I,MATCH($C388,data_mthly!$E:$E,0),1)),"")</f>
        <v/>
      </c>
      <c r="H388" s="21" t="str">
        <f>IFERROR(IF(INDEX(data_mthly!J:J,MATCH($C388,data_mthly!$E:$E,0),1)=0,"",INDEX(data_mthly!J:J,MATCH($C388,data_mthly!$E:$E,0),1)),"")</f>
        <v/>
      </c>
      <c r="I388" s="145" t="str">
        <f>IFERROR(IF(INDEX(data_mthly!K:K,MATCH($C388,data_mthly!$E:$E,0),1)=0,"",INDEX(data_mthly!K:K,MATCH($C388,data_mthly!$E:$E,0),1)),"")</f>
        <v/>
      </c>
      <c r="J388" s="145" t="str">
        <f>IFERROR(IF(INDEX(data_mthly!L:L,MATCH($C388,data_mthly!$E:$E,0),1)=0,"",INDEX(data_mthly!L:L,MATCH($C388,data_mthly!$E:$E,0),1)),"")</f>
        <v/>
      </c>
      <c r="K388" s="21" t="str">
        <f>IFERROR(IF(INDEX(data_mthly!M:M,MATCH($C388,data_mthly!$E:$E,0),1)=0,"",INDEX(data_mthly!M:M,MATCH($C388,data_mthly!$E:$E,0),1)),"")</f>
        <v/>
      </c>
      <c r="L388" s="86" t="str">
        <f>IFERROR(IF(INDEX(data_mthly!N:N,MATCH($C388,data_mthly!$E:$E,0),1)=0,"",INDEX(data_mthly!N:N,MATCH($C388,data_mthly!$E:$E,0),1)),"")</f>
        <v/>
      </c>
      <c r="M388" s="159"/>
      <c r="N388" s="155" t="str">
        <f>IFERROR(IF(INDEX(data_mthly!O:O,MATCH($C388,data_mthly!$E:$E,0),1)=0,"",INDEX(data_mthly!O:O,MATCH($C388,data_mthly!$E:$E,0),1)),"")</f>
        <v/>
      </c>
      <c r="O388" s="21" t="str">
        <f>IFERROR(IF(INDEX(data_mthly!P:P,MATCH($C388,data_mthly!$E:$E,0),1)=0,"",INDEX(data_mthly!P:P,MATCH($C388,data_mthly!$E:$E,0),1)),"")</f>
        <v/>
      </c>
      <c r="P388" s="145" t="str">
        <f>IFERROR(IF(INDEX(data_mthly!Q:Q,MATCH($C388,data_mthly!$E:$E,0),1)=0,"",INDEX(data_mthly!Q:Q,MATCH($C388,data_mthly!$E:$E,0),1)),"")</f>
        <v/>
      </c>
      <c r="Q388" s="145" t="str">
        <f>IFERROR(IF(INDEX(data_mthly!R:R,MATCH($C388,data_mthly!$E:$E,0),1)=0,"",INDEX(data_mthly!R:R,MATCH($C388,data_mthly!$E:$E,0),1)),"")</f>
        <v/>
      </c>
      <c r="R388" s="21" t="str">
        <f>IFERROR(IF(INDEX(data_mthly!S:S,MATCH($C388,data_mthly!$E:$E,0),1)=0,"",INDEX(data_mthly!S:S,MATCH($C388,data_mthly!$E:$E,0),1)),"")</f>
        <v/>
      </c>
      <c r="S388" s="145" t="str">
        <f>IFERROR(IF(INDEX(data_mthly!T:T,MATCH($C388,data_mthly!$E:$E,0),1)=0,"",INDEX(data_mthly!T:T,MATCH($C388,data_mthly!$E:$E,0),1)),"")</f>
        <v/>
      </c>
      <c r="T388" s="145" t="str">
        <f>IFERROR(IF(INDEX(data_mthly!U:U,MATCH($C388,data_mthly!$E:$E,0),1)=0,"",INDEX(data_mthly!U:U,MATCH($C388,data_mthly!$E:$E,0),1)),"")</f>
        <v/>
      </c>
      <c r="U388" s="21" t="str">
        <f>IFERROR(IF(INDEX(data_mthly!V:V,MATCH($C388,data_mthly!$E:$E,0),1)=0,"",INDEX(data_mthly!V:V,MATCH($C388,data_mthly!$E:$E,0),1)),"")</f>
        <v/>
      </c>
      <c r="V388" s="86" t="str">
        <f>IFERROR(IF(INDEX(data_mthly!W:W,MATCH($C388,data_mthly!$E:$E,0),1)=0,"",INDEX(data_mthly!W:W,MATCH($C388,data_mthly!$E:$E,0),1)),"")</f>
        <v/>
      </c>
      <c r="W388" s="160" t="str">
        <f t="shared" si="32"/>
        <v/>
      </c>
      <c r="X388" s="21" t="str">
        <f>IFERROR(IF(INDEX(data_mthly!Y:Y,MATCH($C388,data_mthly!$E:$E,0),1)=0,"",INDEX(data_mthly!Y:Y,MATCH($C388,data_mthly!$E:$E,0),1)),"")</f>
        <v/>
      </c>
      <c r="Y388" s="145" t="str">
        <f>IFERROR(IF(INDEX(data_mthly!Z:Z,MATCH($C388,data_mthly!$E:$E,0),1)=0,"",INDEX(data_mthly!Z:Z,MATCH($C388,data_mthly!$E:$E,0),1)),"")</f>
        <v/>
      </c>
      <c r="Z388" s="21" t="str">
        <f>IFERROR(IF(INDEX(data_mthly!AA:AA,MATCH($C388,data_mthly!$E:$E,0),1)=0,"",INDEX(data_mthly!AA:AA,MATCH($C388,data_mthly!$E:$E,0),1)),"")</f>
        <v/>
      </c>
      <c r="AA388" s="21" t="str">
        <f>IFERROR(IF(INDEX(data_mthly!AB:AB,MATCH($C388,data_mthly!$E:$E,0),1)=0,"",INDEX(data_mthly!AB:AB,MATCH($C388,data_mthly!$E:$E,0),1)),"")</f>
        <v/>
      </c>
      <c r="AB388" s="145" t="str">
        <f>IFERROR(IF(INDEX(data_mthly!AC:AC,MATCH($C388,data_mthly!$E:$E,0),1)=0,"",INDEX(data_mthly!AC:AC,MATCH($C388,data_mthly!$E:$E,0),1)),"")</f>
        <v/>
      </c>
      <c r="AC388" s="21" t="str">
        <f>IFERROR(IF(INDEX(data_mthly!AD:AD,MATCH($C388,data_mthly!$E:$E,0),1)=0,"",INDEX(data_mthly!AD:AD,MATCH($C388,data_mthly!$E:$E,0),1)),"")</f>
        <v/>
      </c>
      <c r="AD388" s="21" t="str">
        <f>IFERROR(IF(INDEX(data_mthly!AE:AE,MATCH($C388,data_mthly!$E:$E,0),1)=0,"",INDEX(data_mthly!AE:AE,MATCH($C388,data_mthly!$E:$E,0),1)),"")</f>
        <v/>
      </c>
      <c r="AE388" s="86" t="str">
        <f>IFERROR(IF(INDEX(data_mthly!AF:AF,MATCH($C388,data_mthly!$E:$E,0),1)=0,"",INDEX(data_mthly!AF:AF,MATCH($C388,data_mthly!$E:$E,0),1)),"")</f>
        <v/>
      </c>
      <c r="AG388" s="88">
        <f t="shared" si="33"/>
        <v>2</v>
      </c>
    </row>
    <row r="389" spans="1:33" ht="15.5">
      <c r="A389" s="88" t="str">
        <f t="shared" si="31"/>
        <v/>
      </c>
      <c r="B389" s="89" t="str">
        <f>IFERROR(IF(INDEX(data_mthly!C:C,MATCH($C389,data_mthly!$E:$E,0),1)=0,"",INDEX(data_mthly!C:C,MATCH($C389,data_mthly!$E:$E,0),1)),"")</f>
        <v/>
      </c>
      <c r="C389" s="112" t="str">
        <f t="shared" si="34"/>
        <v/>
      </c>
      <c r="D389" s="155" t="str">
        <f>IFERROR(IF(INDEX(data_mthly!F:F,MATCH($C389,data_mthly!$E:$E,0),1)=0,"",INDEX(data_mthly!F:F,MATCH($C389,data_mthly!$E:$E,0),1)),"")</f>
        <v/>
      </c>
      <c r="E389" s="21" t="str">
        <f>IFERROR(IF(INDEX(data_mthly!G:G,MATCH($C389,data_mthly!$E:$E,0),1)=0,"",INDEX(data_mthly!G:G,MATCH($C389,data_mthly!$E:$E,0),1)),"")</f>
        <v/>
      </c>
      <c r="F389" s="145" t="str">
        <f>IFERROR(IF(INDEX(data_mthly!H:H,MATCH($C389,data_mthly!$E:$E,0),1)=0,"",INDEX(data_mthly!H:H,MATCH($C389,data_mthly!$E:$E,0),1)),"")</f>
        <v/>
      </c>
      <c r="G389" s="145" t="str">
        <f>IFERROR(IF(INDEX(data_mthly!I:I,MATCH($C389,data_mthly!$E:$E,0),1)=0,"",INDEX(data_mthly!I:I,MATCH($C389,data_mthly!$E:$E,0),1)),"")</f>
        <v/>
      </c>
      <c r="H389" s="21" t="str">
        <f>IFERROR(IF(INDEX(data_mthly!J:J,MATCH($C389,data_mthly!$E:$E,0),1)=0,"",INDEX(data_mthly!J:J,MATCH($C389,data_mthly!$E:$E,0),1)),"")</f>
        <v/>
      </c>
      <c r="I389" s="145" t="str">
        <f>IFERROR(IF(INDEX(data_mthly!K:K,MATCH($C389,data_mthly!$E:$E,0),1)=0,"",INDEX(data_mthly!K:K,MATCH($C389,data_mthly!$E:$E,0),1)),"")</f>
        <v/>
      </c>
      <c r="J389" s="145" t="str">
        <f>IFERROR(IF(INDEX(data_mthly!L:L,MATCH($C389,data_mthly!$E:$E,0),1)=0,"",INDEX(data_mthly!L:L,MATCH($C389,data_mthly!$E:$E,0),1)),"")</f>
        <v/>
      </c>
      <c r="K389" s="21" t="str">
        <f>IFERROR(IF(INDEX(data_mthly!M:M,MATCH($C389,data_mthly!$E:$E,0),1)=0,"",INDEX(data_mthly!M:M,MATCH($C389,data_mthly!$E:$E,0),1)),"")</f>
        <v/>
      </c>
      <c r="L389" s="86" t="str">
        <f>IFERROR(IF(INDEX(data_mthly!N:N,MATCH($C389,data_mthly!$E:$E,0),1)=0,"",INDEX(data_mthly!N:N,MATCH($C389,data_mthly!$E:$E,0),1)),"")</f>
        <v/>
      </c>
      <c r="M389" s="159"/>
      <c r="N389" s="155" t="str">
        <f>IFERROR(IF(INDEX(data_mthly!O:O,MATCH($C389,data_mthly!$E:$E,0),1)=0,"",INDEX(data_mthly!O:O,MATCH($C389,data_mthly!$E:$E,0),1)),"")</f>
        <v/>
      </c>
      <c r="O389" s="21" t="str">
        <f>IFERROR(IF(INDEX(data_mthly!P:P,MATCH($C389,data_mthly!$E:$E,0),1)=0,"",INDEX(data_mthly!P:P,MATCH($C389,data_mthly!$E:$E,0),1)),"")</f>
        <v/>
      </c>
      <c r="P389" s="145" t="str">
        <f>IFERROR(IF(INDEX(data_mthly!Q:Q,MATCH($C389,data_mthly!$E:$E,0),1)=0,"",INDEX(data_mthly!Q:Q,MATCH($C389,data_mthly!$E:$E,0),1)),"")</f>
        <v/>
      </c>
      <c r="Q389" s="145" t="str">
        <f>IFERROR(IF(INDEX(data_mthly!R:R,MATCH($C389,data_mthly!$E:$E,0),1)=0,"",INDEX(data_mthly!R:R,MATCH($C389,data_mthly!$E:$E,0),1)),"")</f>
        <v/>
      </c>
      <c r="R389" s="21" t="str">
        <f>IFERROR(IF(INDEX(data_mthly!S:S,MATCH($C389,data_mthly!$E:$E,0),1)=0,"",INDEX(data_mthly!S:S,MATCH($C389,data_mthly!$E:$E,0),1)),"")</f>
        <v/>
      </c>
      <c r="S389" s="145" t="str">
        <f>IFERROR(IF(INDEX(data_mthly!T:T,MATCH($C389,data_mthly!$E:$E,0),1)=0,"",INDEX(data_mthly!T:T,MATCH($C389,data_mthly!$E:$E,0),1)),"")</f>
        <v/>
      </c>
      <c r="T389" s="145" t="str">
        <f>IFERROR(IF(INDEX(data_mthly!U:U,MATCH($C389,data_mthly!$E:$E,0),1)=0,"",INDEX(data_mthly!U:U,MATCH($C389,data_mthly!$E:$E,0),1)),"")</f>
        <v/>
      </c>
      <c r="U389" s="21" t="str">
        <f>IFERROR(IF(INDEX(data_mthly!V:V,MATCH($C389,data_mthly!$E:$E,0),1)=0,"",INDEX(data_mthly!V:V,MATCH($C389,data_mthly!$E:$E,0),1)),"")</f>
        <v/>
      </c>
      <c r="V389" s="86" t="str">
        <f>IFERROR(IF(INDEX(data_mthly!W:W,MATCH($C389,data_mthly!$E:$E,0),1)=0,"",INDEX(data_mthly!W:W,MATCH($C389,data_mthly!$E:$E,0),1)),"")</f>
        <v/>
      </c>
      <c r="W389" s="160" t="str">
        <f t="shared" si="32"/>
        <v/>
      </c>
      <c r="X389" s="21" t="str">
        <f>IFERROR(IF(INDEX(data_mthly!Y:Y,MATCH($C389,data_mthly!$E:$E,0),1)=0,"",INDEX(data_mthly!Y:Y,MATCH($C389,data_mthly!$E:$E,0),1)),"")</f>
        <v/>
      </c>
      <c r="Y389" s="145" t="str">
        <f>IFERROR(IF(INDEX(data_mthly!Z:Z,MATCH($C389,data_mthly!$E:$E,0),1)=0,"",INDEX(data_mthly!Z:Z,MATCH($C389,data_mthly!$E:$E,0),1)),"")</f>
        <v/>
      </c>
      <c r="Z389" s="21" t="str">
        <f>IFERROR(IF(INDEX(data_mthly!AA:AA,MATCH($C389,data_mthly!$E:$E,0),1)=0,"",INDEX(data_mthly!AA:AA,MATCH($C389,data_mthly!$E:$E,0),1)),"")</f>
        <v/>
      </c>
      <c r="AA389" s="21" t="str">
        <f>IFERROR(IF(INDEX(data_mthly!AB:AB,MATCH($C389,data_mthly!$E:$E,0),1)=0,"",INDEX(data_mthly!AB:AB,MATCH($C389,data_mthly!$E:$E,0),1)),"")</f>
        <v/>
      </c>
      <c r="AB389" s="145" t="str">
        <f>IFERROR(IF(INDEX(data_mthly!AC:AC,MATCH($C389,data_mthly!$E:$E,0),1)=0,"",INDEX(data_mthly!AC:AC,MATCH($C389,data_mthly!$E:$E,0),1)),"")</f>
        <v/>
      </c>
      <c r="AC389" s="21" t="str">
        <f>IFERROR(IF(INDEX(data_mthly!AD:AD,MATCH($C389,data_mthly!$E:$E,0),1)=0,"",INDEX(data_mthly!AD:AD,MATCH($C389,data_mthly!$E:$E,0),1)),"")</f>
        <v/>
      </c>
      <c r="AD389" s="21" t="str">
        <f>IFERROR(IF(INDEX(data_mthly!AE:AE,MATCH($C389,data_mthly!$E:$E,0),1)=0,"",INDEX(data_mthly!AE:AE,MATCH($C389,data_mthly!$E:$E,0),1)),"")</f>
        <v/>
      </c>
      <c r="AE389" s="86" t="str">
        <f>IFERROR(IF(INDEX(data_mthly!AF:AF,MATCH($C389,data_mthly!$E:$E,0),1)=0,"",INDEX(data_mthly!AF:AF,MATCH($C389,data_mthly!$E:$E,0),1)),"")</f>
        <v/>
      </c>
      <c r="AG389" s="88">
        <f t="shared" si="33"/>
        <v>1</v>
      </c>
    </row>
    <row r="390" spans="1:33" ht="15.5">
      <c r="A390" s="88" t="str">
        <f t="shared" si="31"/>
        <v/>
      </c>
      <c r="B390" s="89" t="str">
        <f>IFERROR(IF(INDEX(data_mthly!C:C,MATCH($C390,data_mthly!$E:$E,0),1)=0,"",INDEX(data_mthly!C:C,MATCH($C390,data_mthly!$E:$E,0),1)),"")</f>
        <v/>
      </c>
      <c r="C390" s="112" t="str">
        <f t="shared" si="34"/>
        <v/>
      </c>
      <c r="D390" s="155" t="str">
        <f>IFERROR(IF(INDEX(data_mthly!F:F,MATCH($C390,data_mthly!$E:$E,0),1)=0,"",INDEX(data_mthly!F:F,MATCH($C390,data_mthly!$E:$E,0),1)),"")</f>
        <v/>
      </c>
      <c r="E390" s="21" t="str">
        <f>IFERROR(IF(INDEX(data_mthly!G:G,MATCH($C390,data_mthly!$E:$E,0),1)=0,"",INDEX(data_mthly!G:G,MATCH($C390,data_mthly!$E:$E,0),1)),"")</f>
        <v/>
      </c>
      <c r="F390" s="145" t="str">
        <f>IFERROR(IF(INDEX(data_mthly!H:H,MATCH($C390,data_mthly!$E:$E,0),1)=0,"",INDEX(data_mthly!H:H,MATCH($C390,data_mthly!$E:$E,0),1)),"")</f>
        <v/>
      </c>
      <c r="G390" s="145" t="str">
        <f>IFERROR(IF(INDEX(data_mthly!I:I,MATCH($C390,data_mthly!$E:$E,0),1)=0,"",INDEX(data_mthly!I:I,MATCH($C390,data_mthly!$E:$E,0),1)),"")</f>
        <v/>
      </c>
      <c r="H390" s="21" t="str">
        <f>IFERROR(IF(INDEX(data_mthly!J:J,MATCH($C390,data_mthly!$E:$E,0),1)=0,"",INDEX(data_mthly!J:J,MATCH($C390,data_mthly!$E:$E,0),1)),"")</f>
        <v/>
      </c>
      <c r="I390" s="145" t="str">
        <f>IFERROR(IF(INDEX(data_mthly!K:K,MATCH($C390,data_mthly!$E:$E,0),1)=0,"",INDEX(data_mthly!K:K,MATCH($C390,data_mthly!$E:$E,0),1)),"")</f>
        <v/>
      </c>
      <c r="J390" s="145" t="str">
        <f>IFERROR(IF(INDEX(data_mthly!L:L,MATCH($C390,data_mthly!$E:$E,0),1)=0,"",INDEX(data_mthly!L:L,MATCH($C390,data_mthly!$E:$E,0),1)),"")</f>
        <v/>
      </c>
      <c r="K390" s="21" t="str">
        <f>IFERROR(IF(INDEX(data_mthly!M:M,MATCH($C390,data_mthly!$E:$E,0),1)=0,"",INDEX(data_mthly!M:M,MATCH($C390,data_mthly!$E:$E,0),1)),"")</f>
        <v/>
      </c>
      <c r="L390" s="86" t="str">
        <f>IFERROR(IF(INDEX(data_mthly!N:N,MATCH($C390,data_mthly!$E:$E,0),1)=0,"",INDEX(data_mthly!N:N,MATCH($C390,data_mthly!$E:$E,0),1)),"")</f>
        <v/>
      </c>
      <c r="M390" s="159"/>
      <c r="N390" s="155" t="str">
        <f>IFERROR(IF(INDEX(data_mthly!O:O,MATCH($C390,data_mthly!$E:$E,0),1)=0,"",INDEX(data_mthly!O:O,MATCH($C390,data_mthly!$E:$E,0),1)),"")</f>
        <v/>
      </c>
      <c r="O390" s="21" t="str">
        <f>IFERROR(IF(INDEX(data_mthly!P:P,MATCH($C390,data_mthly!$E:$E,0),1)=0,"",INDEX(data_mthly!P:P,MATCH($C390,data_mthly!$E:$E,0),1)),"")</f>
        <v/>
      </c>
      <c r="P390" s="145" t="str">
        <f>IFERROR(IF(INDEX(data_mthly!Q:Q,MATCH($C390,data_mthly!$E:$E,0),1)=0,"",INDEX(data_mthly!Q:Q,MATCH($C390,data_mthly!$E:$E,0),1)),"")</f>
        <v/>
      </c>
      <c r="Q390" s="145" t="str">
        <f>IFERROR(IF(INDEX(data_mthly!R:R,MATCH($C390,data_mthly!$E:$E,0),1)=0,"",INDEX(data_mthly!R:R,MATCH($C390,data_mthly!$E:$E,0),1)),"")</f>
        <v/>
      </c>
      <c r="R390" s="21" t="str">
        <f>IFERROR(IF(INDEX(data_mthly!S:S,MATCH($C390,data_mthly!$E:$E,0),1)=0,"",INDEX(data_mthly!S:S,MATCH($C390,data_mthly!$E:$E,0),1)),"")</f>
        <v/>
      </c>
      <c r="S390" s="145" t="str">
        <f>IFERROR(IF(INDEX(data_mthly!T:T,MATCH($C390,data_mthly!$E:$E,0),1)=0,"",INDEX(data_mthly!T:T,MATCH($C390,data_mthly!$E:$E,0),1)),"")</f>
        <v/>
      </c>
      <c r="T390" s="145" t="str">
        <f>IFERROR(IF(INDEX(data_mthly!U:U,MATCH($C390,data_mthly!$E:$E,0),1)=0,"",INDEX(data_mthly!U:U,MATCH($C390,data_mthly!$E:$E,0),1)),"")</f>
        <v/>
      </c>
      <c r="U390" s="21" t="str">
        <f>IFERROR(IF(INDEX(data_mthly!V:V,MATCH($C390,data_mthly!$E:$E,0),1)=0,"",INDEX(data_mthly!V:V,MATCH($C390,data_mthly!$E:$E,0),1)),"")</f>
        <v/>
      </c>
      <c r="V390" s="86" t="str">
        <f>IFERROR(IF(INDEX(data_mthly!W:W,MATCH($C390,data_mthly!$E:$E,0),1)=0,"",INDEX(data_mthly!W:W,MATCH($C390,data_mthly!$E:$E,0),1)),"")</f>
        <v/>
      </c>
      <c r="W390" s="160" t="str">
        <f t="shared" si="32"/>
        <v/>
      </c>
      <c r="X390" s="21" t="str">
        <f>IFERROR(IF(INDEX(data_mthly!Y:Y,MATCH($C390,data_mthly!$E:$E,0),1)=0,"",INDEX(data_mthly!Y:Y,MATCH($C390,data_mthly!$E:$E,0),1)),"")</f>
        <v/>
      </c>
      <c r="Y390" s="145" t="str">
        <f>IFERROR(IF(INDEX(data_mthly!Z:Z,MATCH($C390,data_mthly!$E:$E,0),1)=0,"",INDEX(data_mthly!Z:Z,MATCH($C390,data_mthly!$E:$E,0),1)),"")</f>
        <v/>
      </c>
      <c r="Z390" s="21" t="str">
        <f>IFERROR(IF(INDEX(data_mthly!AA:AA,MATCH($C390,data_mthly!$E:$E,0),1)=0,"",INDEX(data_mthly!AA:AA,MATCH($C390,data_mthly!$E:$E,0),1)),"")</f>
        <v/>
      </c>
      <c r="AA390" s="21" t="str">
        <f>IFERROR(IF(INDEX(data_mthly!AB:AB,MATCH($C390,data_mthly!$E:$E,0),1)=0,"",INDEX(data_mthly!AB:AB,MATCH($C390,data_mthly!$E:$E,0),1)),"")</f>
        <v/>
      </c>
      <c r="AB390" s="145" t="str">
        <f>IFERROR(IF(INDEX(data_mthly!AC:AC,MATCH($C390,data_mthly!$E:$E,0),1)=0,"",INDEX(data_mthly!AC:AC,MATCH($C390,data_mthly!$E:$E,0),1)),"")</f>
        <v/>
      </c>
      <c r="AC390" s="21" t="str">
        <f>IFERROR(IF(INDEX(data_mthly!AD:AD,MATCH($C390,data_mthly!$E:$E,0),1)=0,"",INDEX(data_mthly!AD:AD,MATCH($C390,data_mthly!$E:$E,0),1)),"")</f>
        <v/>
      </c>
      <c r="AD390" s="21" t="str">
        <f>IFERROR(IF(INDEX(data_mthly!AE:AE,MATCH($C390,data_mthly!$E:$E,0),1)=0,"",INDEX(data_mthly!AE:AE,MATCH($C390,data_mthly!$E:$E,0),1)),"")</f>
        <v/>
      </c>
      <c r="AE390" s="86" t="str">
        <f>IFERROR(IF(INDEX(data_mthly!AF:AF,MATCH($C390,data_mthly!$E:$E,0),1)=0,"",INDEX(data_mthly!AF:AF,MATCH($C390,data_mthly!$E:$E,0),1)),"")</f>
        <v/>
      </c>
      <c r="AG390" s="88">
        <f t="shared" si="33"/>
        <v>2</v>
      </c>
    </row>
    <row r="391" spans="1:33" ht="15.5">
      <c r="A391" s="88" t="str">
        <f t="shared" si="31"/>
        <v/>
      </c>
      <c r="B391" s="89" t="str">
        <f>IFERROR(IF(INDEX(data_mthly!C:C,MATCH($C391,data_mthly!$E:$E,0),1)=0,"",INDEX(data_mthly!C:C,MATCH($C391,data_mthly!$E:$E,0),1)),"")</f>
        <v/>
      </c>
      <c r="C391" s="112" t="str">
        <f t="shared" si="34"/>
        <v/>
      </c>
      <c r="D391" s="155" t="str">
        <f>IFERROR(IF(INDEX(data_mthly!F:F,MATCH($C391,data_mthly!$E:$E,0),1)=0,"",INDEX(data_mthly!F:F,MATCH($C391,data_mthly!$E:$E,0),1)),"")</f>
        <v/>
      </c>
      <c r="E391" s="21" t="str">
        <f>IFERROR(IF(INDEX(data_mthly!G:G,MATCH($C391,data_mthly!$E:$E,0),1)=0,"",INDEX(data_mthly!G:G,MATCH($C391,data_mthly!$E:$E,0),1)),"")</f>
        <v/>
      </c>
      <c r="F391" s="145" t="str">
        <f>IFERROR(IF(INDEX(data_mthly!H:H,MATCH($C391,data_mthly!$E:$E,0),1)=0,"",INDEX(data_mthly!H:H,MATCH($C391,data_mthly!$E:$E,0),1)),"")</f>
        <v/>
      </c>
      <c r="G391" s="145" t="str">
        <f>IFERROR(IF(INDEX(data_mthly!I:I,MATCH($C391,data_mthly!$E:$E,0),1)=0,"",INDEX(data_mthly!I:I,MATCH($C391,data_mthly!$E:$E,0),1)),"")</f>
        <v/>
      </c>
      <c r="H391" s="21" t="str">
        <f>IFERROR(IF(INDEX(data_mthly!J:J,MATCH($C391,data_mthly!$E:$E,0),1)=0,"",INDEX(data_mthly!J:J,MATCH($C391,data_mthly!$E:$E,0),1)),"")</f>
        <v/>
      </c>
      <c r="I391" s="145" t="str">
        <f>IFERROR(IF(INDEX(data_mthly!K:K,MATCH($C391,data_mthly!$E:$E,0),1)=0,"",INDEX(data_mthly!K:K,MATCH($C391,data_mthly!$E:$E,0),1)),"")</f>
        <v/>
      </c>
      <c r="J391" s="145" t="str">
        <f>IFERROR(IF(INDEX(data_mthly!L:L,MATCH($C391,data_mthly!$E:$E,0),1)=0,"",INDEX(data_mthly!L:L,MATCH($C391,data_mthly!$E:$E,0),1)),"")</f>
        <v/>
      </c>
      <c r="K391" s="21" t="str">
        <f>IFERROR(IF(INDEX(data_mthly!M:M,MATCH($C391,data_mthly!$E:$E,0),1)=0,"",INDEX(data_mthly!M:M,MATCH($C391,data_mthly!$E:$E,0),1)),"")</f>
        <v/>
      </c>
      <c r="L391" s="86" t="str">
        <f>IFERROR(IF(INDEX(data_mthly!N:N,MATCH($C391,data_mthly!$E:$E,0),1)=0,"",INDEX(data_mthly!N:N,MATCH($C391,data_mthly!$E:$E,0),1)),"")</f>
        <v/>
      </c>
      <c r="M391" s="159"/>
      <c r="N391" s="155" t="str">
        <f>IFERROR(IF(INDEX(data_mthly!O:O,MATCH($C391,data_mthly!$E:$E,0),1)=0,"",INDEX(data_mthly!O:O,MATCH($C391,data_mthly!$E:$E,0),1)),"")</f>
        <v/>
      </c>
      <c r="O391" s="21" t="str">
        <f>IFERROR(IF(INDEX(data_mthly!P:P,MATCH($C391,data_mthly!$E:$E,0),1)=0,"",INDEX(data_mthly!P:P,MATCH($C391,data_mthly!$E:$E,0),1)),"")</f>
        <v/>
      </c>
      <c r="P391" s="145" t="str">
        <f>IFERROR(IF(INDEX(data_mthly!Q:Q,MATCH($C391,data_mthly!$E:$E,0),1)=0,"",INDEX(data_mthly!Q:Q,MATCH($C391,data_mthly!$E:$E,0),1)),"")</f>
        <v/>
      </c>
      <c r="Q391" s="145" t="str">
        <f>IFERROR(IF(INDEX(data_mthly!R:R,MATCH($C391,data_mthly!$E:$E,0),1)=0,"",INDEX(data_mthly!R:R,MATCH($C391,data_mthly!$E:$E,0),1)),"")</f>
        <v/>
      </c>
      <c r="R391" s="21" t="str">
        <f>IFERROR(IF(INDEX(data_mthly!S:S,MATCH($C391,data_mthly!$E:$E,0),1)=0,"",INDEX(data_mthly!S:S,MATCH($C391,data_mthly!$E:$E,0),1)),"")</f>
        <v/>
      </c>
      <c r="S391" s="145" t="str">
        <f>IFERROR(IF(INDEX(data_mthly!T:T,MATCH($C391,data_mthly!$E:$E,0),1)=0,"",INDEX(data_mthly!T:T,MATCH($C391,data_mthly!$E:$E,0),1)),"")</f>
        <v/>
      </c>
      <c r="T391" s="145" t="str">
        <f>IFERROR(IF(INDEX(data_mthly!U:U,MATCH($C391,data_mthly!$E:$E,0),1)=0,"",INDEX(data_mthly!U:U,MATCH($C391,data_mthly!$E:$E,0),1)),"")</f>
        <v/>
      </c>
      <c r="U391" s="21" t="str">
        <f>IFERROR(IF(INDEX(data_mthly!V:V,MATCH($C391,data_mthly!$E:$E,0),1)=0,"",INDEX(data_mthly!V:V,MATCH($C391,data_mthly!$E:$E,0),1)),"")</f>
        <v/>
      </c>
      <c r="V391" s="86" t="str">
        <f>IFERROR(IF(INDEX(data_mthly!W:W,MATCH($C391,data_mthly!$E:$E,0),1)=0,"",INDEX(data_mthly!W:W,MATCH($C391,data_mthly!$E:$E,0),1)),"")</f>
        <v/>
      </c>
      <c r="W391" s="160" t="str">
        <f t="shared" si="32"/>
        <v/>
      </c>
      <c r="X391" s="21" t="str">
        <f>IFERROR(IF(INDEX(data_mthly!Y:Y,MATCH($C391,data_mthly!$E:$E,0),1)=0,"",INDEX(data_mthly!Y:Y,MATCH($C391,data_mthly!$E:$E,0),1)),"")</f>
        <v/>
      </c>
      <c r="Y391" s="145" t="str">
        <f>IFERROR(IF(INDEX(data_mthly!Z:Z,MATCH($C391,data_mthly!$E:$E,0),1)=0,"",INDEX(data_mthly!Z:Z,MATCH($C391,data_mthly!$E:$E,0),1)),"")</f>
        <v/>
      </c>
      <c r="Z391" s="21" t="str">
        <f>IFERROR(IF(INDEX(data_mthly!AA:AA,MATCH($C391,data_mthly!$E:$E,0),1)=0,"",INDEX(data_mthly!AA:AA,MATCH($C391,data_mthly!$E:$E,0),1)),"")</f>
        <v/>
      </c>
      <c r="AA391" s="21" t="str">
        <f>IFERROR(IF(INDEX(data_mthly!AB:AB,MATCH($C391,data_mthly!$E:$E,0),1)=0,"",INDEX(data_mthly!AB:AB,MATCH($C391,data_mthly!$E:$E,0),1)),"")</f>
        <v/>
      </c>
      <c r="AB391" s="145" t="str">
        <f>IFERROR(IF(INDEX(data_mthly!AC:AC,MATCH($C391,data_mthly!$E:$E,0),1)=0,"",INDEX(data_mthly!AC:AC,MATCH($C391,data_mthly!$E:$E,0),1)),"")</f>
        <v/>
      </c>
      <c r="AC391" s="21" t="str">
        <f>IFERROR(IF(INDEX(data_mthly!AD:AD,MATCH($C391,data_mthly!$E:$E,0),1)=0,"",INDEX(data_mthly!AD:AD,MATCH($C391,data_mthly!$E:$E,0),1)),"")</f>
        <v/>
      </c>
      <c r="AD391" s="21" t="str">
        <f>IFERROR(IF(INDEX(data_mthly!AE:AE,MATCH($C391,data_mthly!$E:$E,0),1)=0,"",INDEX(data_mthly!AE:AE,MATCH($C391,data_mthly!$E:$E,0),1)),"")</f>
        <v/>
      </c>
      <c r="AE391" s="86" t="str">
        <f>IFERROR(IF(INDEX(data_mthly!AF:AF,MATCH($C391,data_mthly!$E:$E,0),1)=0,"",INDEX(data_mthly!AF:AF,MATCH($C391,data_mthly!$E:$E,0),1)),"")</f>
        <v/>
      </c>
      <c r="AG391" s="88">
        <f t="shared" si="33"/>
        <v>1</v>
      </c>
    </row>
    <row r="392" spans="1:33" ht="15.5">
      <c r="A392" s="88" t="str">
        <f t="shared" si="31"/>
        <v/>
      </c>
      <c r="B392" s="89" t="str">
        <f>IFERROR(IF(INDEX(data_mthly!C:C,MATCH($C392,data_mthly!$E:$E,0),1)=0,"",INDEX(data_mthly!C:C,MATCH($C392,data_mthly!$E:$E,0),1)),"")</f>
        <v/>
      </c>
      <c r="C392" s="112" t="str">
        <f t="shared" si="34"/>
        <v/>
      </c>
      <c r="D392" s="155" t="str">
        <f>IFERROR(IF(INDEX(data_mthly!F:F,MATCH($C392,data_mthly!$E:$E,0),1)=0,"",INDEX(data_mthly!F:F,MATCH($C392,data_mthly!$E:$E,0),1)),"")</f>
        <v/>
      </c>
      <c r="E392" s="21" t="str">
        <f>IFERROR(IF(INDEX(data_mthly!G:G,MATCH($C392,data_mthly!$E:$E,0),1)=0,"",INDEX(data_mthly!G:G,MATCH($C392,data_mthly!$E:$E,0),1)),"")</f>
        <v/>
      </c>
      <c r="F392" s="145" t="str">
        <f>IFERROR(IF(INDEX(data_mthly!H:H,MATCH($C392,data_mthly!$E:$E,0),1)=0,"",INDEX(data_mthly!H:H,MATCH($C392,data_mthly!$E:$E,0),1)),"")</f>
        <v/>
      </c>
      <c r="G392" s="145" t="str">
        <f>IFERROR(IF(INDEX(data_mthly!I:I,MATCH($C392,data_mthly!$E:$E,0),1)=0,"",INDEX(data_mthly!I:I,MATCH($C392,data_mthly!$E:$E,0),1)),"")</f>
        <v/>
      </c>
      <c r="H392" s="21" t="str">
        <f>IFERROR(IF(INDEX(data_mthly!J:J,MATCH($C392,data_mthly!$E:$E,0),1)=0,"",INDEX(data_mthly!J:J,MATCH($C392,data_mthly!$E:$E,0),1)),"")</f>
        <v/>
      </c>
      <c r="I392" s="145" t="str">
        <f>IFERROR(IF(INDEX(data_mthly!K:K,MATCH($C392,data_mthly!$E:$E,0),1)=0,"",INDEX(data_mthly!K:K,MATCH($C392,data_mthly!$E:$E,0),1)),"")</f>
        <v/>
      </c>
      <c r="J392" s="145" t="str">
        <f>IFERROR(IF(INDEX(data_mthly!L:L,MATCH($C392,data_mthly!$E:$E,0),1)=0,"",INDEX(data_mthly!L:L,MATCH($C392,data_mthly!$E:$E,0),1)),"")</f>
        <v/>
      </c>
      <c r="K392" s="21" t="str">
        <f>IFERROR(IF(INDEX(data_mthly!M:M,MATCH($C392,data_mthly!$E:$E,0),1)=0,"",INDEX(data_mthly!M:M,MATCH($C392,data_mthly!$E:$E,0),1)),"")</f>
        <v/>
      </c>
      <c r="L392" s="86" t="str">
        <f>IFERROR(IF(INDEX(data_mthly!N:N,MATCH($C392,data_mthly!$E:$E,0),1)=0,"",INDEX(data_mthly!N:N,MATCH($C392,data_mthly!$E:$E,0),1)),"")</f>
        <v/>
      </c>
      <c r="M392" s="159"/>
      <c r="N392" s="155" t="str">
        <f>IFERROR(IF(INDEX(data_mthly!O:O,MATCH($C392,data_mthly!$E:$E,0),1)=0,"",INDEX(data_mthly!O:O,MATCH($C392,data_mthly!$E:$E,0),1)),"")</f>
        <v/>
      </c>
      <c r="O392" s="21" t="str">
        <f>IFERROR(IF(INDEX(data_mthly!P:P,MATCH($C392,data_mthly!$E:$E,0),1)=0,"",INDEX(data_mthly!P:P,MATCH($C392,data_mthly!$E:$E,0),1)),"")</f>
        <v/>
      </c>
      <c r="P392" s="145" t="str">
        <f>IFERROR(IF(INDEX(data_mthly!Q:Q,MATCH($C392,data_mthly!$E:$E,0),1)=0,"",INDEX(data_mthly!Q:Q,MATCH($C392,data_mthly!$E:$E,0),1)),"")</f>
        <v/>
      </c>
      <c r="Q392" s="145" t="str">
        <f>IFERROR(IF(INDEX(data_mthly!R:R,MATCH($C392,data_mthly!$E:$E,0),1)=0,"",INDEX(data_mthly!R:R,MATCH($C392,data_mthly!$E:$E,0),1)),"")</f>
        <v/>
      </c>
      <c r="R392" s="21" t="str">
        <f>IFERROR(IF(INDEX(data_mthly!S:S,MATCH($C392,data_mthly!$E:$E,0),1)=0,"",INDEX(data_mthly!S:S,MATCH($C392,data_mthly!$E:$E,0),1)),"")</f>
        <v/>
      </c>
      <c r="S392" s="145" t="str">
        <f>IFERROR(IF(INDEX(data_mthly!T:T,MATCH($C392,data_mthly!$E:$E,0),1)=0,"",INDEX(data_mthly!T:T,MATCH($C392,data_mthly!$E:$E,0),1)),"")</f>
        <v/>
      </c>
      <c r="T392" s="145" t="str">
        <f>IFERROR(IF(INDEX(data_mthly!U:U,MATCH($C392,data_mthly!$E:$E,0),1)=0,"",INDEX(data_mthly!U:U,MATCH($C392,data_mthly!$E:$E,0),1)),"")</f>
        <v/>
      </c>
      <c r="U392" s="21" t="str">
        <f>IFERROR(IF(INDEX(data_mthly!V:V,MATCH($C392,data_mthly!$E:$E,0),1)=0,"",INDEX(data_mthly!V:V,MATCH($C392,data_mthly!$E:$E,0),1)),"")</f>
        <v/>
      </c>
      <c r="V392" s="86" t="str">
        <f>IFERROR(IF(INDEX(data_mthly!W:W,MATCH($C392,data_mthly!$E:$E,0),1)=0,"",INDEX(data_mthly!W:W,MATCH($C392,data_mthly!$E:$E,0),1)),"")</f>
        <v/>
      </c>
      <c r="W392" s="160" t="str">
        <f t="shared" si="32"/>
        <v/>
      </c>
      <c r="X392" s="21" t="str">
        <f>IFERROR(IF(INDEX(data_mthly!Y:Y,MATCH($C392,data_mthly!$E:$E,0),1)=0,"",INDEX(data_mthly!Y:Y,MATCH($C392,data_mthly!$E:$E,0),1)),"")</f>
        <v/>
      </c>
      <c r="Y392" s="145" t="str">
        <f>IFERROR(IF(INDEX(data_mthly!Z:Z,MATCH($C392,data_mthly!$E:$E,0),1)=0,"",INDEX(data_mthly!Z:Z,MATCH($C392,data_mthly!$E:$E,0),1)),"")</f>
        <v/>
      </c>
      <c r="Z392" s="21" t="str">
        <f>IFERROR(IF(INDEX(data_mthly!AA:AA,MATCH($C392,data_mthly!$E:$E,0),1)=0,"",INDEX(data_mthly!AA:AA,MATCH($C392,data_mthly!$E:$E,0),1)),"")</f>
        <v/>
      </c>
      <c r="AA392" s="21" t="str">
        <f>IFERROR(IF(INDEX(data_mthly!AB:AB,MATCH($C392,data_mthly!$E:$E,0),1)=0,"",INDEX(data_mthly!AB:AB,MATCH($C392,data_mthly!$E:$E,0),1)),"")</f>
        <v/>
      </c>
      <c r="AB392" s="145" t="str">
        <f>IFERROR(IF(INDEX(data_mthly!AC:AC,MATCH($C392,data_mthly!$E:$E,0),1)=0,"",INDEX(data_mthly!AC:AC,MATCH($C392,data_mthly!$E:$E,0),1)),"")</f>
        <v/>
      </c>
      <c r="AC392" s="21" t="str">
        <f>IFERROR(IF(INDEX(data_mthly!AD:AD,MATCH($C392,data_mthly!$E:$E,0),1)=0,"",INDEX(data_mthly!AD:AD,MATCH($C392,data_mthly!$E:$E,0),1)),"")</f>
        <v/>
      </c>
      <c r="AD392" s="21" t="str">
        <f>IFERROR(IF(INDEX(data_mthly!AE:AE,MATCH($C392,data_mthly!$E:$E,0),1)=0,"",INDEX(data_mthly!AE:AE,MATCH($C392,data_mthly!$E:$E,0),1)),"")</f>
        <v/>
      </c>
      <c r="AE392" s="86" t="str">
        <f>IFERROR(IF(INDEX(data_mthly!AF:AF,MATCH($C392,data_mthly!$E:$E,0),1)=0,"",INDEX(data_mthly!AF:AF,MATCH($C392,data_mthly!$E:$E,0),1)),"")</f>
        <v/>
      </c>
      <c r="AG392" s="88">
        <f t="shared" si="33"/>
        <v>2</v>
      </c>
    </row>
    <row r="393" spans="1:33" ht="15.5">
      <c r="A393" s="88" t="str">
        <f t="shared" si="31"/>
        <v/>
      </c>
      <c r="B393" s="89" t="str">
        <f>IFERROR(IF(INDEX(data_mthly!C:C,MATCH($C393,data_mthly!$E:$E,0),1)=0,"",INDEX(data_mthly!C:C,MATCH($C393,data_mthly!$E:$E,0),1)),"")</f>
        <v/>
      </c>
      <c r="C393" s="112" t="str">
        <f t="shared" si="34"/>
        <v/>
      </c>
      <c r="D393" s="155" t="str">
        <f>IFERROR(IF(INDEX(data_mthly!F:F,MATCH($C393,data_mthly!$E:$E,0),1)=0,"",INDEX(data_mthly!F:F,MATCH($C393,data_mthly!$E:$E,0),1)),"")</f>
        <v/>
      </c>
      <c r="E393" s="21" t="str">
        <f>IFERROR(IF(INDEX(data_mthly!G:G,MATCH($C393,data_mthly!$E:$E,0),1)=0,"",INDEX(data_mthly!G:G,MATCH($C393,data_mthly!$E:$E,0),1)),"")</f>
        <v/>
      </c>
      <c r="F393" s="145" t="str">
        <f>IFERROR(IF(INDEX(data_mthly!H:H,MATCH($C393,data_mthly!$E:$E,0),1)=0,"",INDEX(data_mthly!H:H,MATCH($C393,data_mthly!$E:$E,0),1)),"")</f>
        <v/>
      </c>
      <c r="G393" s="145" t="str">
        <f>IFERROR(IF(INDEX(data_mthly!I:I,MATCH($C393,data_mthly!$E:$E,0),1)=0,"",INDEX(data_mthly!I:I,MATCH($C393,data_mthly!$E:$E,0),1)),"")</f>
        <v/>
      </c>
      <c r="H393" s="21" t="str">
        <f>IFERROR(IF(INDEX(data_mthly!J:J,MATCH($C393,data_mthly!$E:$E,0),1)=0,"",INDEX(data_mthly!J:J,MATCH($C393,data_mthly!$E:$E,0),1)),"")</f>
        <v/>
      </c>
      <c r="I393" s="145" t="str">
        <f>IFERROR(IF(INDEX(data_mthly!K:K,MATCH($C393,data_mthly!$E:$E,0),1)=0,"",INDEX(data_mthly!K:K,MATCH($C393,data_mthly!$E:$E,0),1)),"")</f>
        <v/>
      </c>
      <c r="J393" s="145" t="str">
        <f>IFERROR(IF(INDEX(data_mthly!L:L,MATCH($C393,data_mthly!$E:$E,0),1)=0,"",INDEX(data_mthly!L:L,MATCH($C393,data_mthly!$E:$E,0),1)),"")</f>
        <v/>
      </c>
      <c r="K393" s="21" t="str">
        <f>IFERROR(IF(INDEX(data_mthly!M:M,MATCH($C393,data_mthly!$E:$E,0),1)=0,"",INDEX(data_mthly!M:M,MATCH($C393,data_mthly!$E:$E,0),1)),"")</f>
        <v/>
      </c>
      <c r="L393" s="86" t="str">
        <f>IFERROR(IF(INDEX(data_mthly!N:N,MATCH($C393,data_mthly!$E:$E,0),1)=0,"",INDEX(data_mthly!N:N,MATCH($C393,data_mthly!$E:$E,0),1)),"")</f>
        <v/>
      </c>
      <c r="M393" s="159"/>
      <c r="N393" s="155" t="str">
        <f>IFERROR(IF(INDEX(data_mthly!O:O,MATCH($C393,data_mthly!$E:$E,0),1)=0,"",INDEX(data_mthly!O:O,MATCH($C393,data_mthly!$E:$E,0),1)),"")</f>
        <v/>
      </c>
      <c r="O393" s="21" t="str">
        <f>IFERROR(IF(INDEX(data_mthly!P:P,MATCH($C393,data_mthly!$E:$E,0),1)=0,"",INDEX(data_mthly!P:P,MATCH($C393,data_mthly!$E:$E,0),1)),"")</f>
        <v/>
      </c>
      <c r="P393" s="145" t="str">
        <f>IFERROR(IF(INDEX(data_mthly!Q:Q,MATCH($C393,data_mthly!$E:$E,0),1)=0,"",INDEX(data_mthly!Q:Q,MATCH($C393,data_mthly!$E:$E,0),1)),"")</f>
        <v/>
      </c>
      <c r="Q393" s="145" t="str">
        <f>IFERROR(IF(INDEX(data_mthly!R:R,MATCH($C393,data_mthly!$E:$E,0),1)=0,"",INDEX(data_mthly!R:R,MATCH($C393,data_mthly!$E:$E,0),1)),"")</f>
        <v/>
      </c>
      <c r="R393" s="21" t="str">
        <f>IFERROR(IF(INDEX(data_mthly!S:S,MATCH($C393,data_mthly!$E:$E,0),1)=0,"",INDEX(data_mthly!S:S,MATCH($C393,data_mthly!$E:$E,0),1)),"")</f>
        <v/>
      </c>
      <c r="S393" s="145" t="str">
        <f>IFERROR(IF(INDEX(data_mthly!T:T,MATCH($C393,data_mthly!$E:$E,0),1)=0,"",INDEX(data_mthly!T:T,MATCH($C393,data_mthly!$E:$E,0),1)),"")</f>
        <v/>
      </c>
      <c r="T393" s="145" t="str">
        <f>IFERROR(IF(INDEX(data_mthly!U:U,MATCH($C393,data_mthly!$E:$E,0),1)=0,"",INDEX(data_mthly!U:U,MATCH($C393,data_mthly!$E:$E,0),1)),"")</f>
        <v/>
      </c>
      <c r="U393" s="21" t="str">
        <f>IFERROR(IF(INDEX(data_mthly!V:V,MATCH($C393,data_mthly!$E:$E,0),1)=0,"",INDEX(data_mthly!V:V,MATCH($C393,data_mthly!$E:$E,0),1)),"")</f>
        <v/>
      </c>
      <c r="V393" s="86" t="str">
        <f>IFERROR(IF(INDEX(data_mthly!W:W,MATCH($C393,data_mthly!$E:$E,0),1)=0,"",INDEX(data_mthly!W:W,MATCH($C393,data_mthly!$E:$E,0),1)),"")</f>
        <v/>
      </c>
      <c r="W393" s="160" t="str">
        <f t="shared" si="32"/>
        <v/>
      </c>
      <c r="X393" s="21" t="str">
        <f>IFERROR(IF(INDEX(data_mthly!Y:Y,MATCH($C393,data_mthly!$E:$E,0),1)=0,"",INDEX(data_mthly!Y:Y,MATCH($C393,data_mthly!$E:$E,0),1)),"")</f>
        <v/>
      </c>
      <c r="Y393" s="145" t="str">
        <f>IFERROR(IF(INDEX(data_mthly!Z:Z,MATCH($C393,data_mthly!$E:$E,0),1)=0,"",INDEX(data_mthly!Z:Z,MATCH($C393,data_mthly!$E:$E,0),1)),"")</f>
        <v/>
      </c>
      <c r="Z393" s="21" t="str">
        <f>IFERROR(IF(INDEX(data_mthly!AA:AA,MATCH($C393,data_mthly!$E:$E,0),1)=0,"",INDEX(data_mthly!AA:AA,MATCH($C393,data_mthly!$E:$E,0),1)),"")</f>
        <v/>
      </c>
      <c r="AA393" s="21" t="str">
        <f>IFERROR(IF(INDEX(data_mthly!AB:AB,MATCH($C393,data_mthly!$E:$E,0),1)=0,"",INDEX(data_mthly!AB:AB,MATCH($C393,data_mthly!$E:$E,0),1)),"")</f>
        <v/>
      </c>
      <c r="AB393" s="145" t="str">
        <f>IFERROR(IF(INDEX(data_mthly!AC:AC,MATCH($C393,data_mthly!$E:$E,0),1)=0,"",INDEX(data_mthly!AC:AC,MATCH($C393,data_mthly!$E:$E,0),1)),"")</f>
        <v/>
      </c>
      <c r="AC393" s="21" t="str">
        <f>IFERROR(IF(INDEX(data_mthly!AD:AD,MATCH($C393,data_mthly!$E:$E,0),1)=0,"",INDEX(data_mthly!AD:AD,MATCH($C393,data_mthly!$E:$E,0),1)),"")</f>
        <v/>
      </c>
      <c r="AD393" s="21" t="str">
        <f>IFERROR(IF(INDEX(data_mthly!AE:AE,MATCH($C393,data_mthly!$E:$E,0),1)=0,"",INDEX(data_mthly!AE:AE,MATCH($C393,data_mthly!$E:$E,0),1)),"")</f>
        <v/>
      </c>
      <c r="AE393" s="86" t="str">
        <f>IFERROR(IF(INDEX(data_mthly!AF:AF,MATCH($C393,data_mthly!$E:$E,0),1)=0,"",INDEX(data_mthly!AF:AF,MATCH($C393,data_mthly!$E:$E,0),1)),"")</f>
        <v/>
      </c>
      <c r="AG393" s="88">
        <f t="shared" si="33"/>
        <v>1</v>
      </c>
    </row>
    <row r="394" spans="1:33" ht="15.5">
      <c r="A394" s="88" t="str">
        <f t="shared" si="31"/>
        <v/>
      </c>
      <c r="B394" s="89" t="str">
        <f>IFERROR(IF(INDEX(data_mthly!C:C,MATCH($C394,data_mthly!$E:$E,0),1)=0,"",INDEX(data_mthly!C:C,MATCH($C394,data_mthly!$E:$E,0),1)),"")</f>
        <v/>
      </c>
      <c r="C394" s="112" t="str">
        <f t="shared" si="34"/>
        <v/>
      </c>
      <c r="D394" s="155" t="str">
        <f>IFERROR(IF(INDEX(data_mthly!F:F,MATCH($C394,data_mthly!$E:$E,0),1)=0,"",INDEX(data_mthly!F:F,MATCH($C394,data_mthly!$E:$E,0),1)),"")</f>
        <v/>
      </c>
      <c r="E394" s="21" t="str">
        <f>IFERROR(IF(INDEX(data_mthly!G:G,MATCH($C394,data_mthly!$E:$E,0),1)=0,"",INDEX(data_mthly!G:G,MATCH($C394,data_mthly!$E:$E,0),1)),"")</f>
        <v/>
      </c>
      <c r="F394" s="145" t="str">
        <f>IFERROR(IF(INDEX(data_mthly!H:H,MATCH($C394,data_mthly!$E:$E,0),1)=0,"",INDEX(data_mthly!H:H,MATCH($C394,data_mthly!$E:$E,0),1)),"")</f>
        <v/>
      </c>
      <c r="G394" s="145" t="str">
        <f>IFERROR(IF(INDEX(data_mthly!I:I,MATCH($C394,data_mthly!$E:$E,0),1)=0,"",INDEX(data_mthly!I:I,MATCH($C394,data_mthly!$E:$E,0),1)),"")</f>
        <v/>
      </c>
      <c r="H394" s="21" t="str">
        <f>IFERROR(IF(INDEX(data_mthly!J:J,MATCH($C394,data_mthly!$E:$E,0),1)=0,"",INDEX(data_mthly!J:J,MATCH($C394,data_mthly!$E:$E,0),1)),"")</f>
        <v/>
      </c>
      <c r="I394" s="145" t="str">
        <f>IFERROR(IF(INDEX(data_mthly!K:K,MATCH($C394,data_mthly!$E:$E,0),1)=0,"",INDEX(data_mthly!K:K,MATCH($C394,data_mthly!$E:$E,0),1)),"")</f>
        <v/>
      </c>
      <c r="J394" s="145" t="str">
        <f>IFERROR(IF(INDEX(data_mthly!L:L,MATCH($C394,data_mthly!$E:$E,0),1)=0,"",INDEX(data_mthly!L:L,MATCH($C394,data_mthly!$E:$E,0),1)),"")</f>
        <v/>
      </c>
      <c r="K394" s="21" t="str">
        <f>IFERROR(IF(INDEX(data_mthly!M:M,MATCH($C394,data_mthly!$E:$E,0),1)=0,"",INDEX(data_mthly!M:M,MATCH($C394,data_mthly!$E:$E,0),1)),"")</f>
        <v/>
      </c>
      <c r="L394" s="86" t="str">
        <f>IFERROR(IF(INDEX(data_mthly!N:N,MATCH($C394,data_mthly!$E:$E,0),1)=0,"",INDEX(data_mthly!N:N,MATCH($C394,data_mthly!$E:$E,0),1)),"")</f>
        <v/>
      </c>
      <c r="M394" s="159"/>
      <c r="N394" s="155" t="str">
        <f>IFERROR(IF(INDEX(data_mthly!O:O,MATCH($C394,data_mthly!$E:$E,0),1)=0,"",INDEX(data_mthly!O:O,MATCH($C394,data_mthly!$E:$E,0),1)),"")</f>
        <v/>
      </c>
      <c r="O394" s="21" t="str">
        <f>IFERROR(IF(INDEX(data_mthly!P:P,MATCH($C394,data_mthly!$E:$E,0),1)=0,"",INDEX(data_mthly!P:P,MATCH($C394,data_mthly!$E:$E,0),1)),"")</f>
        <v/>
      </c>
      <c r="P394" s="145" t="str">
        <f>IFERROR(IF(INDEX(data_mthly!Q:Q,MATCH($C394,data_mthly!$E:$E,0),1)=0,"",INDEX(data_mthly!Q:Q,MATCH($C394,data_mthly!$E:$E,0),1)),"")</f>
        <v/>
      </c>
      <c r="Q394" s="145" t="str">
        <f>IFERROR(IF(INDEX(data_mthly!R:R,MATCH($C394,data_mthly!$E:$E,0),1)=0,"",INDEX(data_mthly!R:R,MATCH($C394,data_mthly!$E:$E,0),1)),"")</f>
        <v/>
      </c>
      <c r="R394" s="21" t="str">
        <f>IFERROR(IF(INDEX(data_mthly!S:S,MATCH($C394,data_mthly!$E:$E,0),1)=0,"",INDEX(data_mthly!S:S,MATCH($C394,data_mthly!$E:$E,0),1)),"")</f>
        <v/>
      </c>
      <c r="S394" s="145" t="str">
        <f>IFERROR(IF(INDEX(data_mthly!T:T,MATCH($C394,data_mthly!$E:$E,0),1)=0,"",INDEX(data_mthly!T:T,MATCH($C394,data_mthly!$E:$E,0),1)),"")</f>
        <v/>
      </c>
      <c r="T394" s="145" t="str">
        <f>IFERROR(IF(INDEX(data_mthly!U:U,MATCH($C394,data_mthly!$E:$E,0),1)=0,"",INDEX(data_mthly!U:U,MATCH($C394,data_mthly!$E:$E,0),1)),"")</f>
        <v/>
      </c>
      <c r="U394" s="21" t="str">
        <f>IFERROR(IF(INDEX(data_mthly!V:V,MATCH($C394,data_mthly!$E:$E,0),1)=0,"",INDEX(data_mthly!V:V,MATCH($C394,data_mthly!$E:$E,0),1)),"")</f>
        <v/>
      </c>
      <c r="V394" s="86" t="str">
        <f>IFERROR(IF(INDEX(data_mthly!W:W,MATCH($C394,data_mthly!$E:$E,0),1)=0,"",INDEX(data_mthly!W:W,MATCH($C394,data_mthly!$E:$E,0),1)),"")</f>
        <v/>
      </c>
      <c r="W394" s="160" t="str">
        <f t="shared" si="32"/>
        <v/>
      </c>
      <c r="X394" s="21" t="str">
        <f>IFERROR(IF(INDEX(data_mthly!Y:Y,MATCH($C394,data_mthly!$E:$E,0),1)=0,"",INDEX(data_mthly!Y:Y,MATCH($C394,data_mthly!$E:$E,0),1)),"")</f>
        <v/>
      </c>
      <c r="Y394" s="145" t="str">
        <f>IFERROR(IF(INDEX(data_mthly!Z:Z,MATCH($C394,data_mthly!$E:$E,0),1)=0,"",INDEX(data_mthly!Z:Z,MATCH($C394,data_mthly!$E:$E,0),1)),"")</f>
        <v/>
      </c>
      <c r="Z394" s="21" t="str">
        <f>IFERROR(IF(INDEX(data_mthly!AA:AA,MATCH($C394,data_mthly!$E:$E,0),1)=0,"",INDEX(data_mthly!AA:AA,MATCH($C394,data_mthly!$E:$E,0),1)),"")</f>
        <v/>
      </c>
      <c r="AA394" s="21" t="str">
        <f>IFERROR(IF(INDEX(data_mthly!AB:AB,MATCH($C394,data_mthly!$E:$E,0),1)=0,"",INDEX(data_mthly!AB:AB,MATCH($C394,data_mthly!$E:$E,0),1)),"")</f>
        <v/>
      </c>
      <c r="AB394" s="145" t="str">
        <f>IFERROR(IF(INDEX(data_mthly!AC:AC,MATCH($C394,data_mthly!$E:$E,0),1)=0,"",INDEX(data_mthly!AC:AC,MATCH($C394,data_mthly!$E:$E,0),1)),"")</f>
        <v/>
      </c>
      <c r="AC394" s="21" t="str">
        <f>IFERROR(IF(INDEX(data_mthly!AD:AD,MATCH($C394,data_mthly!$E:$E,0),1)=0,"",INDEX(data_mthly!AD:AD,MATCH($C394,data_mthly!$E:$E,0),1)),"")</f>
        <v/>
      </c>
      <c r="AD394" s="21" t="str">
        <f>IFERROR(IF(INDEX(data_mthly!AE:AE,MATCH($C394,data_mthly!$E:$E,0),1)=0,"",INDEX(data_mthly!AE:AE,MATCH($C394,data_mthly!$E:$E,0),1)),"")</f>
        <v/>
      </c>
      <c r="AE394" s="86" t="str">
        <f>IFERROR(IF(INDEX(data_mthly!AF:AF,MATCH($C394,data_mthly!$E:$E,0),1)=0,"",INDEX(data_mthly!AF:AF,MATCH($C394,data_mthly!$E:$E,0),1)),"")</f>
        <v/>
      </c>
      <c r="AG394" s="88">
        <f t="shared" si="33"/>
        <v>2</v>
      </c>
    </row>
    <row r="395" spans="1:33" ht="15.5">
      <c r="A395" s="88" t="str">
        <f t="shared" si="31"/>
        <v/>
      </c>
      <c r="B395" s="89" t="str">
        <f>IFERROR(IF(INDEX(data_mthly!C:C,MATCH($C395,data_mthly!$E:$E,0),1)=0,"",INDEX(data_mthly!C:C,MATCH($C395,data_mthly!$E:$E,0),1)),"")</f>
        <v/>
      </c>
      <c r="C395" s="112" t="str">
        <f t="shared" si="34"/>
        <v/>
      </c>
      <c r="D395" s="155" t="str">
        <f>IFERROR(IF(INDEX(data_mthly!F:F,MATCH($C395,data_mthly!$E:$E,0),1)=0,"",INDEX(data_mthly!F:F,MATCH($C395,data_mthly!$E:$E,0),1)),"")</f>
        <v/>
      </c>
      <c r="E395" s="21" t="str">
        <f>IFERROR(IF(INDEX(data_mthly!G:G,MATCH($C395,data_mthly!$E:$E,0),1)=0,"",INDEX(data_mthly!G:G,MATCH($C395,data_mthly!$E:$E,0),1)),"")</f>
        <v/>
      </c>
      <c r="F395" s="145" t="str">
        <f>IFERROR(IF(INDEX(data_mthly!H:H,MATCH($C395,data_mthly!$E:$E,0),1)=0,"",INDEX(data_mthly!H:H,MATCH($C395,data_mthly!$E:$E,0),1)),"")</f>
        <v/>
      </c>
      <c r="G395" s="145" t="str">
        <f>IFERROR(IF(INDEX(data_mthly!I:I,MATCH($C395,data_mthly!$E:$E,0),1)=0,"",INDEX(data_mthly!I:I,MATCH($C395,data_mthly!$E:$E,0),1)),"")</f>
        <v/>
      </c>
      <c r="H395" s="21" t="str">
        <f>IFERROR(IF(INDEX(data_mthly!J:J,MATCH($C395,data_mthly!$E:$E,0),1)=0,"",INDEX(data_mthly!J:J,MATCH($C395,data_mthly!$E:$E,0),1)),"")</f>
        <v/>
      </c>
      <c r="I395" s="145" t="str">
        <f>IFERROR(IF(INDEX(data_mthly!K:K,MATCH($C395,data_mthly!$E:$E,0),1)=0,"",INDEX(data_mthly!K:K,MATCH($C395,data_mthly!$E:$E,0),1)),"")</f>
        <v/>
      </c>
      <c r="J395" s="145" t="str">
        <f>IFERROR(IF(INDEX(data_mthly!L:L,MATCH($C395,data_mthly!$E:$E,0),1)=0,"",INDEX(data_mthly!L:L,MATCH($C395,data_mthly!$E:$E,0),1)),"")</f>
        <v/>
      </c>
      <c r="K395" s="21" t="str">
        <f>IFERROR(IF(INDEX(data_mthly!M:M,MATCH($C395,data_mthly!$E:$E,0),1)=0,"",INDEX(data_mthly!M:M,MATCH($C395,data_mthly!$E:$E,0),1)),"")</f>
        <v/>
      </c>
      <c r="L395" s="86" t="str">
        <f>IFERROR(IF(INDEX(data_mthly!N:N,MATCH($C395,data_mthly!$E:$E,0),1)=0,"",INDEX(data_mthly!N:N,MATCH($C395,data_mthly!$E:$E,0),1)),"")</f>
        <v/>
      </c>
      <c r="M395" s="159"/>
      <c r="N395" s="155" t="str">
        <f>IFERROR(IF(INDEX(data_mthly!O:O,MATCH($C395,data_mthly!$E:$E,0),1)=0,"",INDEX(data_mthly!O:O,MATCH($C395,data_mthly!$E:$E,0),1)),"")</f>
        <v/>
      </c>
      <c r="O395" s="21" t="str">
        <f>IFERROR(IF(INDEX(data_mthly!P:P,MATCH($C395,data_mthly!$E:$E,0),1)=0,"",INDEX(data_mthly!P:P,MATCH($C395,data_mthly!$E:$E,0),1)),"")</f>
        <v/>
      </c>
      <c r="P395" s="145" t="str">
        <f>IFERROR(IF(INDEX(data_mthly!Q:Q,MATCH($C395,data_mthly!$E:$E,0),1)=0,"",INDEX(data_mthly!Q:Q,MATCH($C395,data_mthly!$E:$E,0),1)),"")</f>
        <v/>
      </c>
      <c r="Q395" s="145" t="str">
        <f>IFERROR(IF(INDEX(data_mthly!R:R,MATCH($C395,data_mthly!$E:$E,0),1)=0,"",INDEX(data_mthly!R:R,MATCH($C395,data_mthly!$E:$E,0),1)),"")</f>
        <v/>
      </c>
      <c r="R395" s="21" t="str">
        <f>IFERROR(IF(INDEX(data_mthly!S:S,MATCH($C395,data_mthly!$E:$E,0),1)=0,"",INDEX(data_mthly!S:S,MATCH($C395,data_mthly!$E:$E,0),1)),"")</f>
        <v/>
      </c>
      <c r="S395" s="145" t="str">
        <f>IFERROR(IF(INDEX(data_mthly!T:T,MATCH($C395,data_mthly!$E:$E,0),1)=0,"",INDEX(data_mthly!T:T,MATCH($C395,data_mthly!$E:$E,0),1)),"")</f>
        <v/>
      </c>
      <c r="T395" s="145" t="str">
        <f>IFERROR(IF(INDEX(data_mthly!U:U,MATCH($C395,data_mthly!$E:$E,0),1)=0,"",INDEX(data_mthly!U:U,MATCH($C395,data_mthly!$E:$E,0),1)),"")</f>
        <v/>
      </c>
      <c r="U395" s="21" t="str">
        <f>IFERROR(IF(INDEX(data_mthly!V:V,MATCH($C395,data_mthly!$E:$E,0),1)=0,"",INDEX(data_mthly!V:V,MATCH($C395,data_mthly!$E:$E,0),1)),"")</f>
        <v/>
      </c>
      <c r="V395" s="86" t="str">
        <f>IFERROR(IF(INDEX(data_mthly!W:W,MATCH($C395,data_mthly!$E:$E,0),1)=0,"",INDEX(data_mthly!W:W,MATCH($C395,data_mthly!$E:$E,0),1)),"")</f>
        <v/>
      </c>
      <c r="W395" s="160" t="str">
        <f t="shared" si="32"/>
        <v/>
      </c>
      <c r="X395" s="21" t="str">
        <f>IFERROR(IF(INDEX(data_mthly!Y:Y,MATCH($C395,data_mthly!$E:$E,0),1)=0,"",INDEX(data_mthly!Y:Y,MATCH($C395,data_mthly!$E:$E,0),1)),"")</f>
        <v/>
      </c>
      <c r="Y395" s="145" t="str">
        <f>IFERROR(IF(INDEX(data_mthly!Z:Z,MATCH($C395,data_mthly!$E:$E,0),1)=0,"",INDEX(data_mthly!Z:Z,MATCH($C395,data_mthly!$E:$E,0),1)),"")</f>
        <v/>
      </c>
      <c r="Z395" s="21" t="str">
        <f>IFERROR(IF(INDEX(data_mthly!AA:AA,MATCH($C395,data_mthly!$E:$E,0),1)=0,"",INDEX(data_mthly!AA:AA,MATCH($C395,data_mthly!$E:$E,0),1)),"")</f>
        <v/>
      </c>
      <c r="AA395" s="21" t="str">
        <f>IFERROR(IF(INDEX(data_mthly!AB:AB,MATCH($C395,data_mthly!$E:$E,0),1)=0,"",INDEX(data_mthly!AB:AB,MATCH($C395,data_mthly!$E:$E,0),1)),"")</f>
        <v/>
      </c>
      <c r="AB395" s="145" t="str">
        <f>IFERROR(IF(INDEX(data_mthly!AC:AC,MATCH($C395,data_mthly!$E:$E,0),1)=0,"",INDEX(data_mthly!AC:AC,MATCH($C395,data_mthly!$E:$E,0),1)),"")</f>
        <v/>
      </c>
      <c r="AC395" s="21" t="str">
        <f>IFERROR(IF(INDEX(data_mthly!AD:AD,MATCH($C395,data_mthly!$E:$E,0),1)=0,"",INDEX(data_mthly!AD:AD,MATCH($C395,data_mthly!$E:$E,0),1)),"")</f>
        <v/>
      </c>
      <c r="AD395" s="21" t="str">
        <f>IFERROR(IF(INDEX(data_mthly!AE:AE,MATCH($C395,data_mthly!$E:$E,0),1)=0,"",INDEX(data_mthly!AE:AE,MATCH($C395,data_mthly!$E:$E,0),1)),"")</f>
        <v/>
      </c>
      <c r="AE395" s="86" t="str">
        <f>IFERROR(IF(INDEX(data_mthly!AF:AF,MATCH($C395,data_mthly!$E:$E,0),1)=0,"",INDEX(data_mthly!AF:AF,MATCH($C395,data_mthly!$E:$E,0),1)),"")</f>
        <v/>
      </c>
      <c r="AG395" s="88">
        <f t="shared" si="33"/>
        <v>1</v>
      </c>
    </row>
    <row r="396" spans="1:33" ht="15.5">
      <c r="A396" s="88" t="str">
        <f t="shared" si="31"/>
        <v/>
      </c>
      <c r="B396" s="89" t="str">
        <f>IFERROR(IF(INDEX(data_mthly!C:C,MATCH($C396,data_mthly!$E:$E,0),1)=0,"",INDEX(data_mthly!C:C,MATCH($C396,data_mthly!$E:$E,0),1)),"")</f>
        <v/>
      </c>
      <c r="C396" s="112" t="str">
        <f t="shared" si="34"/>
        <v/>
      </c>
      <c r="D396" s="155" t="str">
        <f>IFERROR(IF(INDEX(data_mthly!F:F,MATCH($C396,data_mthly!$E:$E,0),1)=0,"",INDEX(data_mthly!F:F,MATCH($C396,data_mthly!$E:$E,0),1)),"")</f>
        <v/>
      </c>
      <c r="E396" s="21" t="str">
        <f>IFERROR(IF(INDEX(data_mthly!G:G,MATCH($C396,data_mthly!$E:$E,0),1)=0,"",INDEX(data_mthly!G:G,MATCH($C396,data_mthly!$E:$E,0),1)),"")</f>
        <v/>
      </c>
      <c r="F396" s="145" t="str">
        <f>IFERROR(IF(INDEX(data_mthly!H:H,MATCH($C396,data_mthly!$E:$E,0),1)=0,"",INDEX(data_mthly!H:H,MATCH($C396,data_mthly!$E:$E,0),1)),"")</f>
        <v/>
      </c>
      <c r="G396" s="145" t="str">
        <f>IFERROR(IF(INDEX(data_mthly!I:I,MATCH($C396,data_mthly!$E:$E,0),1)=0,"",INDEX(data_mthly!I:I,MATCH($C396,data_mthly!$E:$E,0),1)),"")</f>
        <v/>
      </c>
      <c r="H396" s="21" t="str">
        <f>IFERROR(IF(INDEX(data_mthly!J:J,MATCH($C396,data_mthly!$E:$E,0),1)=0,"",INDEX(data_mthly!J:J,MATCH($C396,data_mthly!$E:$E,0),1)),"")</f>
        <v/>
      </c>
      <c r="I396" s="145" t="str">
        <f>IFERROR(IF(INDEX(data_mthly!K:K,MATCH($C396,data_mthly!$E:$E,0),1)=0,"",INDEX(data_mthly!K:K,MATCH($C396,data_mthly!$E:$E,0),1)),"")</f>
        <v/>
      </c>
      <c r="J396" s="145" t="str">
        <f>IFERROR(IF(INDEX(data_mthly!L:L,MATCH($C396,data_mthly!$E:$E,0),1)=0,"",INDEX(data_mthly!L:L,MATCH($C396,data_mthly!$E:$E,0),1)),"")</f>
        <v/>
      </c>
      <c r="K396" s="21" t="str">
        <f>IFERROR(IF(INDEX(data_mthly!M:M,MATCH($C396,data_mthly!$E:$E,0),1)=0,"",INDEX(data_mthly!M:M,MATCH($C396,data_mthly!$E:$E,0),1)),"")</f>
        <v/>
      </c>
      <c r="L396" s="86" t="str">
        <f>IFERROR(IF(INDEX(data_mthly!N:N,MATCH($C396,data_mthly!$E:$E,0),1)=0,"",INDEX(data_mthly!N:N,MATCH($C396,data_mthly!$E:$E,0),1)),"")</f>
        <v/>
      </c>
      <c r="M396" s="159"/>
      <c r="N396" s="155" t="str">
        <f>IFERROR(IF(INDEX(data_mthly!O:O,MATCH($C396,data_mthly!$E:$E,0),1)=0,"",INDEX(data_mthly!O:O,MATCH($C396,data_mthly!$E:$E,0),1)),"")</f>
        <v/>
      </c>
      <c r="O396" s="21" t="str">
        <f>IFERROR(IF(INDEX(data_mthly!P:P,MATCH($C396,data_mthly!$E:$E,0),1)=0,"",INDEX(data_mthly!P:P,MATCH($C396,data_mthly!$E:$E,0),1)),"")</f>
        <v/>
      </c>
      <c r="P396" s="145" t="str">
        <f>IFERROR(IF(INDEX(data_mthly!Q:Q,MATCH($C396,data_mthly!$E:$E,0),1)=0,"",INDEX(data_mthly!Q:Q,MATCH($C396,data_mthly!$E:$E,0),1)),"")</f>
        <v/>
      </c>
      <c r="Q396" s="145" t="str">
        <f>IFERROR(IF(INDEX(data_mthly!R:R,MATCH($C396,data_mthly!$E:$E,0),1)=0,"",INDEX(data_mthly!R:R,MATCH($C396,data_mthly!$E:$E,0),1)),"")</f>
        <v/>
      </c>
      <c r="R396" s="21" t="str">
        <f>IFERROR(IF(INDEX(data_mthly!S:S,MATCH($C396,data_mthly!$E:$E,0),1)=0,"",INDEX(data_mthly!S:S,MATCH($C396,data_mthly!$E:$E,0),1)),"")</f>
        <v/>
      </c>
      <c r="S396" s="145" t="str">
        <f>IFERROR(IF(INDEX(data_mthly!T:T,MATCH($C396,data_mthly!$E:$E,0),1)=0,"",INDEX(data_mthly!T:T,MATCH($C396,data_mthly!$E:$E,0),1)),"")</f>
        <v/>
      </c>
      <c r="T396" s="145" t="str">
        <f>IFERROR(IF(INDEX(data_mthly!U:U,MATCH($C396,data_mthly!$E:$E,0),1)=0,"",INDEX(data_mthly!U:U,MATCH($C396,data_mthly!$E:$E,0),1)),"")</f>
        <v/>
      </c>
      <c r="U396" s="21" t="str">
        <f>IFERROR(IF(INDEX(data_mthly!V:V,MATCH($C396,data_mthly!$E:$E,0),1)=0,"",INDEX(data_mthly!V:V,MATCH($C396,data_mthly!$E:$E,0),1)),"")</f>
        <v/>
      </c>
      <c r="V396" s="86" t="str">
        <f>IFERROR(IF(INDEX(data_mthly!W:W,MATCH($C396,data_mthly!$E:$E,0),1)=0,"",INDEX(data_mthly!W:W,MATCH($C396,data_mthly!$E:$E,0),1)),"")</f>
        <v/>
      </c>
      <c r="W396" s="160" t="str">
        <f t="shared" si="32"/>
        <v/>
      </c>
      <c r="X396" s="21" t="str">
        <f>IFERROR(IF(INDEX(data_mthly!Y:Y,MATCH($C396,data_mthly!$E:$E,0),1)=0,"",INDEX(data_mthly!Y:Y,MATCH($C396,data_mthly!$E:$E,0),1)),"")</f>
        <v/>
      </c>
      <c r="Y396" s="145" t="str">
        <f>IFERROR(IF(INDEX(data_mthly!Z:Z,MATCH($C396,data_mthly!$E:$E,0),1)=0,"",INDEX(data_mthly!Z:Z,MATCH($C396,data_mthly!$E:$E,0),1)),"")</f>
        <v/>
      </c>
      <c r="Z396" s="21" t="str">
        <f>IFERROR(IF(INDEX(data_mthly!AA:AA,MATCH($C396,data_mthly!$E:$E,0),1)=0,"",INDEX(data_mthly!AA:AA,MATCH($C396,data_mthly!$E:$E,0),1)),"")</f>
        <v/>
      </c>
      <c r="AA396" s="21" t="str">
        <f>IFERROR(IF(INDEX(data_mthly!AB:AB,MATCH($C396,data_mthly!$E:$E,0),1)=0,"",INDEX(data_mthly!AB:AB,MATCH($C396,data_mthly!$E:$E,0),1)),"")</f>
        <v/>
      </c>
      <c r="AB396" s="145" t="str">
        <f>IFERROR(IF(INDEX(data_mthly!AC:AC,MATCH($C396,data_mthly!$E:$E,0),1)=0,"",INDEX(data_mthly!AC:AC,MATCH($C396,data_mthly!$E:$E,0),1)),"")</f>
        <v/>
      </c>
      <c r="AC396" s="21" t="str">
        <f>IFERROR(IF(INDEX(data_mthly!AD:AD,MATCH($C396,data_mthly!$E:$E,0),1)=0,"",INDEX(data_mthly!AD:AD,MATCH($C396,data_mthly!$E:$E,0),1)),"")</f>
        <v/>
      </c>
      <c r="AD396" s="21" t="str">
        <f>IFERROR(IF(INDEX(data_mthly!AE:AE,MATCH($C396,data_mthly!$E:$E,0),1)=0,"",INDEX(data_mthly!AE:AE,MATCH($C396,data_mthly!$E:$E,0),1)),"")</f>
        <v/>
      </c>
      <c r="AE396" s="86" t="str">
        <f>IFERROR(IF(INDEX(data_mthly!AF:AF,MATCH($C396,data_mthly!$E:$E,0),1)=0,"",INDEX(data_mthly!AF:AF,MATCH($C396,data_mthly!$E:$E,0),1)),"")</f>
        <v/>
      </c>
      <c r="AG396" s="88">
        <f t="shared" si="33"/>
        <v>2</v>
      </c>
    </row>
    <row r="397" spans="1:33" ht="15.5">
      <c r="A397" s="88" t="str">
        <f t="shared" si="31"/>
        <v/>
      </c>
      <c r="B397" s="89" t="str">
        <f>IFERROR(IF(INDEX(data_mthly!C:C,MATCH($C397,data_mthly!$E:$E,0),1)=0,"",INDEX(data_mthly!C:C,MATCH($C397,data_mthly!$E:$E,0),1)),"")</f>
        <v/>
      </c>
      <c r="C397" s="112" t="str">
        <f t="shared" si="34"/>
        <v/>
      </c>
      <c r="D397" s="155" t="str">
        <f>IFERROR(IF(INDEX(data_mthly!F:F,MATCH($C397,data_mthly!$E:$E,0),1)=0,"",INDEX(data_mthly!F:F,MATCH($C397,data_mthly!$E:$E,0),1)),"")</f>
        <v/>
      </c>
      <c r="E397" s="21" t="str">
        <f>IFERROR(IF(INDEX(data_mthly!G:G,MATCH($C397,data_mthly!$E:$E,0),1)=0,"",INDEX(data_mthly!G:G,MATCH($C397,data_mthly!$E:$E,0),1)),"")</f>
        <v/>
      </c>
      <c r="F397" s="145" t="str">
        <f>IFERROR(IF(INDEX(data_mthly!H:H,MATCH($C397,data_mthly!$E:$E,0),1)=0,"",INDEX(data_mthly!H:H,MATCH($C397,data_mthly!$E:$E,0),1)),"")</f>
        <v/>
      </c>
      <c r="G397" s="145" t="str">
        <f>IFERROR(IF(INDEX(data_mthly!I:I,MATCH($C397,data_mthly!$E:$E,0),1)=0,"",INDEX(data_mthly!I:I,MATCH($C397,data_mthly!$E:$E,0),1)),"")</f>
        <v/>
      </c>
      <c r="H397" s="21" t="str">
        <f>IFERROR(IF(INDEX(data_mthly!J:J,MATCH($C397,data_mthly!$E:$E,0),1)=0,"",INDEX(data_mthly!J:J,MATCH($C397,data_mthly!$E:$E,0),1)),"")</f>
        <v/>
      </c>
      <c r="I397" s="145" t="str">
        <f>IFERROR(IF(INDEX(data_mthly!K:K,MATCH($C397,data_mthly!$E:$E,0),1)=0,"",INDEX(data_mthly!K:K,MATCH($C397,data_mthly!$E:$E,0),1)),"")</f>
        <v/>
      </c>
      <c r="J397" s="145" t="str">
        <f>IFERROR(IF(INDEX(data_mthly!L:L,MATCH($C397,data_mthly!$E:$E,0),1)=0,"",INDEX(data_mthly!L:L,MATCH($C397,data_mthly!$E:$E,0),1)),"")</f>
        <v/>
      </c>
      <c r="K397" s="21" t="str">
        <f>IFERROR(IF(INDEX(data_mthly!M:M,MATCH($C397,data_mthly!$E:$E,0),1)=0,"",INDEX(data_mthly!M:M,MATCH($C397,data_mthly!$E:$E,0),1)),"")</f>
        <v/>
      </c>
      <c r="L397" s="86" t="str">
        <f>IFERROR(IF(INDEX(data_mthly!N:N,MATCH($C397,data_mthly!$E:$E,0),1)=0,"",INDEX(data_mthly!N:N,MATCH($C397,data_mthly!$E:$E,0),1)),"")</f>
        <v/>
      </c>
      <c r="M397" s="159"/>
      <c r="N397" s="155" t="str">
        <f>IFERROR(IF(INDEX(data_mthly!O:O,MATCH($C397,data_mthly!$E:$E,0),1)=0,"",INDEX(data_mthly!O:O,MATCH($C397,data_mthly!$E:$E,0),1)),"")</f>
        <v/>
      </c>
      <c r="O397" s="21" t="str">
        <f>IFERROR(IF(INDEX(data_mthly!P:P,MATCH($C397,data_mthly!$E:$E,0),1)=0,"",INDEX(data_mthly!P:P,MATCH($C397,data_mthly!$E:$E,0),1)),"")</f>
        <v/>
      </c>
      <c r="P397" s="145" t="str">
        <f>IFERROR(IF(INDEX(data_mthly!Q:Q,MATCH($C397,data_mthly!$E:$E,0),1)=0,"",INDEX(data_mthly!Q:Q,MATCH($C397,data_mthly!$E:$E,0),1)),"")</f>
        <v/>
      </c>
      <c r="Q397" s="145" t="str">
        <f>IFERROR(IF(INDEX(data_mthly!R:R,MATCH($C397,data_mthly!$E:$E,0),1)=0,"",INDEX(data_mthly!R:R,MATCH($C397,data_mthly!$E:$E,0),1)),"")</f>
        <v/>
      </c>
      <c r="R397" s="21" t="str">
        <f>IFERROR(IF(INDEX(data_mthly!S:S,MATCH($C397,data_mthly!$E:$E,0),1)=0,"",INDEX(data_mthly!S:S,MATCH($C397,data_mthly!$E:$E,0),1)),"")</f>
        <v/>
      </c>
      <c r="S397" s="145" t="str">
        <f>IFERROR(IF(INDEX(data_mthly!T:T,MATCH($C397,data_mthly!$E:$E,0),1)=0,"",INDEX(data_mthly!T:T,MATCH($C397,data_mthly!$E:$E,0),1)),"")</f>
        <v/>
      </c>
      <c r="T397" s="145" t="str">
        <f>IFERROR(IF(INDEX(data_mthly!U:U,MATCH($C397,data_mthly!$E:$E,0),1)=0,"",INDEX(data_mthly!U:U,MATCH($C397,data_mthly!$E:$E,0),1)),"")</f>
        <v/>
      </c>
      <c r="U397" s="21" t="str">
        <f>IFERROR(IF(INDEX(data_mthly!V:V,MATCH($C397,data_mthly!$E:$E,0),1)=0,"",INDEX(data_mthly!V:V,MATCH($C397,data_mthly!$E:$E,0),1)),"")</f>
        <v/>
      </c>
      <c r="V397" s="86" t="str">
        <f>IFERROR(IF(INDEX(data_mthly!W:W,MATCH($C397,data_mthly!$E:$E,0),1)=0,"",INDEX(data_mthly!W:W,MATCH($C397,data_mthly!$E:$E,0),1)),"")</f>
        <v/>
      </c>
      <c r="W397" s="160" t="str">
        <f t="shared" si="32"/>
        <v/>
      </c>
      <c r="X397" s="21" t="str">
        <f>IFERROR(IF(INDEX(data_mthly!Y:Y,MATCH($C397,data_mthly!$E:$E,0),1)=0,"",INDEX(data_mthly!Y:Y,MATCH($C397,data_mthly!$E:$E,0),1)),"")</f>
        <v/>
      </c>
      <c r="Y397" s="145" t="str">
        <f>IFERROR(IF(INDEX(data_mthly!Z:Z,MATCH($C397,data_mthly!$E:$E,0),1)=0,"",INDEX(data_mthly!Z:Z,MATCH($C397,data_mthly!$E:$E,0),1)),"")</f>
        <v/>
      </c>
      <c r="Z397" s="21" t="str">
        <f>IFERROR(IF(INDEX(data_mthly!AA:AA,MATCH($C397,data_mthly!$E:$E,0),1)=0,"",INDEX(data_mthly!AA:AA,MATCH($C397,data_mthly!$E:$E,0),1)),"")</f>
        <v/>
      </c>
      <c r="AA397" s="21" t="str">
        <f>IFERROR(IF(INDEX(data_mthly!AB:AB,MATCH($C397,data_mthly!$E:$E,0),1)=0,"",INDEX(data_mthly!AB:AB,MATCH($C397,data_mthly!$E:$E,0),1)),"")</f>
        <v/>
      </c>
      <c r="AB397" s="145" t="str">
        <f>IFERROR(IF(INDEX(data_mthly!AC:AC,MATCH($C397,data_mthly!$E:$E,0),1)=0,"",INDEX(data_mthly!AC:AC,MATCH($C397,data_mthly!$E:$E,0),1)),"")</f>
        <v/>
      </c>
      <c r="AC397" s="21" t="str">
        <f>IFERROR(IF(INDEX(data_mthly!AD:AD,MATCH($C397,data_mthly!$E:$E,0),1)=0,"",INDEX(data_mthly!AD:AD,MATCH($C397,data_mthly!$E:$E,0),1)),"")</f>
        <v/>
      </c>
      <c r="AD397" s="21" t="str">
        <f>IFERROR(IF(INDEX(data_mthly!AE:AE,MATCH($C397,data_mthly!$E:$E,0),1)=0,"",INDEX(data_mthly!AE:AE,MATCH($C397,data_mthly!$E:$E,0),1)),"")</f>
        <v/>
      </c>
      <c r="AE397" s="86" t="str">
        <f>IFERROR(IF(INDEX(data_mthly!AF:AF,MATCH($C397,data_mthly!$E:$E,0),1)=0,"",INDEX(data_mthly!AF:AF,MATCH($C397,data_mthly!$E:$E,0),1)),"")</f>
        <v/>
      </c>
      <c r="AG397" s="88">
        <f t="shared" si="33"/>
        <v>1</v>
      </c>
    </row>
    <row r="398" spans="1:33" ht="15.5">
      <c r="A398" s="88" t="str">
        <f t="shared" ref="A398:A461" si="35">IF(D398="","",AG398)</f>
        <v/>
      </c>
      <c r="B398" s="89" t="str">
        <f>IFERROR(IF(INDEX(data_mthly!C:C,MATCH($C398,data_mthly!$E:$E,0),1)=0,"",INDEX(data_mthly!C:C,MATCH($C398,data_mthly!$E:$E,0),1)),"")</f>
        <v/>
      </c>
      <c r="C398" s="112" t="str">
        <f t="shared" si="34"/>
        <v/>
      </c>
      <c r="D398" s="155" t="str">
        <f>IFERROR(IF(INDEX(data_mthly!F:F,MATCH($C398,data_mthly!$E:$E,0),1)=0,"",INDEX(data_mthly!F:F,MATCH($C398,data_mthly!$E:$E,0),1)),"")</f>
        <v/>
      </c>
      <c r="E398" s="21" t="str">
        <f>IFERROR(IF(INDEX(data_mthly!G:G,MATCH($C398,data_mthly!$E:$E,0),1)=0,"",INDEX(data_mthly!G:G,MATCH($C398,data_mthly!$E:$E,0),1)),"")</f>
        <v/>
      </c>
      <c r="F398" s="145" t="str">
        <f>IFERROR(IF(INDEX(data_mthly!H:H,MATCH($C398,data_mthly!$E:$E,0),1)=0,"",INDEX(data_mthly!H:H,MATCH($C398,data_mthly!$E:$E,0),1)),"")</f>
        <v/>
      </c>
      <c r="G398" s="145" t="str">
        <f>IFERROR(IF(INDEX(data_mthly!I:I,MATCH($C398,data_mthly!$E:$E,0),1)=0,"",INDEX(data_mthly!I:I,MATCH($C398,data_mthly!$E:$E,0),1)),"")</f>
        <v/>
      </c>
      <c r="H398" s="21" t="str">
        <f>IFERROR(IF(INDEX(data_mthly!J:J,MATCH($C398,data_mthly!$E:$E,0),1)=0,"",INDEX(data_mthly!J:J,MATCH($C398,data_mthly!$E:$E,0),1)),"")</f>
        <v/>
      </c>
      <c r="I398" s="145" t="str">
        <f>IFERROR(IF(INDEX(data_mthly!K:K,MATCH($C398,data_mthly!$E:$E,0),1)=0,"",INDEX(data_mthly!K:K,MATCH($C398,data_mthly!$E:$E,0),1)),"")</f>
        <v/>
      </c>
      <c r="J398" s="145" t="str">
        <f>IFERROR(IF(INDEX(data_mthly!L:L,MATCH($C398,data_mthly!$E:$E,0),1)=0,"",INDEX(data_mthly!L:L,MATCH($C398,data_mthly!$E:$E,0),1)),"")</f>
        <v/>
      </c>
      <c r="K398" s="21" t="str">
        <f>IFERROR(IF(INDEX(data_mthly!M:M,MATCH($C398,data_mthly!$E:$E,0),1)=0,"",INDEX(data_mthly!M:M,MATCH($C398,data_mthly!$E:$E,0),1)),"")</f>
        <v/>
      </c>
      <c r="L398" s="86" t="str">
        <f>IFERROR(IF(INDEX(data_mthly!N:N,MATCH($C398,data_mthly!$E:$E,0),1)=0,"",INDEX(data_mthly!N:N,MATCH($C398,data_mthly!$E:$E,0),1)),"")</f>
        <v/>
      </c>
      <c r="M398" s="159"/>
      <c r="N398" s="155" t="str">
        <f>IFERROR(IF(INDEX(data_mthly!O:O,MATCH($C398,data_mthly!$E:$E,0),1)=0,"",INDEX(data_mthly!O:O,MATCH($C398,data_mthly!$E:$E,0),1)),"")</f>
        <v/>
      </c>
      <c r="O398" s="21" t="str">
        <f>IFERROR(IF(INDEX(data_mthly!P:P,MATCH($C398,data_mthly!$E:$E,0),1)=0,"",INDEX(data_mthly!P:P,MATCH($C398,data_mthly!$E:$E,0),1)),"")</f>
        <v/>
      </c>
      <c r="P398" s="145" t="str">
        <f>IFERROR(IF(INDEX(data_mthly!Q:Q,MATCH($C398,data_mthly!$E:$E,0),1)=0,"",INDEX(data_mthly!Q:Q,MATCH($C398,data_mthly!$E:$E,0),1)),"")</f>
        <v/>
      </c>
      <c r="Q398" s="145" t="str">
        <f>IFERROR(IF(INDEX(data_mthly!R:R,MATCH($C398,data_mthly!$E:$E,0),1)=0,"",INDEX(data_mthly!R:R,MATCH($C398,data_mthly!$E:$E,0),1)),"")</f>
        <v/>
      </c>
      <c r="R398" s="21" t="str">
        <f>IFERROR(IF(INDEX(data_mthly!S:S,MATCH($C398,data_mthly!$E:$E,0),1)=0,"",INDEX(data_mthly!S:S,MATCH($C398,data_mthly!$E:$E,0),1)),"")</f>
        <v/>
      </c>
      <c r="S398" s="145" t="str">
        <f>IFERROR(IF(INDEX(data_mthly!T:T,MATCH($C398,data_mthly!$E:$E,0),1)=0,"",INDEX(data_mthly!T:T,MATCH($C398,data_mthly!$E:$E,0),1)),"")</f>
        <v/>
      </c>
      <c r="T398" s="145" t="str">
        <f>IFERROR(IF(INDEX(data_mthly!U:U,MATCH($C398,data_mthly!$E:$E,0),1)=0,"",INDEX(data_mthly!U:U,MATCH($C398,data_mthly!$E:$E,0),1)),"")</f>
        <v/>
      </c>
      <c r="U398" s="21" t="str">
        <f>IFERROR(IF(INDEX(data_mthly!V:V,MATCH($C398,data_mthly!$E:$E,0),1)=0,"",INDEX(data_mthly!V:V,MATCH($C398,data_mthly!$E:$E,0),1)),"")</f>
        <v/>
      </c>
      <c r="V398" s="86" t="str">
        <f>IFERROR(IF(INDEX(data_mthly!W:W,MATCH($C398,data_mthly!$E:$E,0),1)=0,"",INDEX(data_mthly!W:W,MATCH($C398,data_mthly!$E:$E,0),1)),"")</f>
        <v/>
      </c>
      <c r="W398" s="160" t="str">
        <f t="shared" ref="W398:W461" si="36">IF(N398="","",AG398)</f>
        <v/>
      </c>
      <c r="X398" s="21" t="str">
        <f>IFERROR(IF(INDEX(data_mthly!Y:Y,MATCH($C398,data_mthly!$E:$E,0),1)=0,"",INDEX(data_mthly!Y:Y,MATCH($C398,data_mthly!$E:$E,0),1)),"")</f>
        <v/>
      </c>
      <c r="Y398" s="145" t="str">
        <f>IFERROR(IF(INDEX(data_mthly!Z:Z,MATCH($C398,data_mthly!$E:$E,0),1)=0,"",INDEX(data_mthly!Z:Z,MATCH($C398,data_mthly!$E:$E,0),1)),"")</f>
        <v/>
      </c>
      <c r="Z398" s="21" t="str">
        <f>IFERROR(IF(INDEX(data_mthly!AA:AA,MATCH($C398,data_mthly!$E:$E,0),1)=0,"",INDEX(data_mthly!AA:AA,MATCH($C398,data_mthly!$E:$E,0),1)),"")</f>
        <v/>
      </c>
      <c r="AA398" s="21" t="str">
        <f>IFERROR(IF(INDEX(data_mthly!AB:AB,MATCH($C398,data_mthly!$E:$E,0),1)=0,"",INDEX(data_mthly!AB:AB,MATCH($C398,data_mthly!$E:$E,0),1)),"")</f>
        <v/>
      </c>
      <c r="AB398" s="145" t="str">
        <f>IFERROR(IF(INDEX(data_mthly!AC:AC,MATCH($C398,data_mthly!$E:$E,0),1)=0,"",INDEX(data_mthly!AC:AC,MATCH($C398,data_mthly!$E:$E,0),1)),"")</f>
        <v/>
      </c>
      <c r="AC398" s="21" t="str">
        <f>IFERROR(IF(INDEX(data_mthly!AD:AD,MATCH($C398,data_mthly!$E:$E,0),1)=0,"",INDEX(data_mthly!AD:AD,MATCH($C398,data_mthly!$E:$E,0),1)),"")</f>
        <v/>
      </c>
      <c r="AD398" s="21" t="str">
        <f>IFERROR(IF(INDEX(data_mthly!AE:AE,MATCH($C398,data_mthly!$E:$E,0),1)=0,"",INDEX(data_mthly!AE:AE,MATCH($C398,data_mthly!$E:$E,0),1)),"")</f>
        <v/>
      </c>
      <c r="AE398" s="86" t="str">
        <f>IFERROR(IF(INDEX(data_mthly!AF:AF,MATCH($C398,data_mthly!$E:$E,0),1)=0,"",INDEX(data_mthly!AF:AF,MATCH($C398,data_mthly!$E:$E,0),1)),"")</f>
        <v/>
      </c>
      <c r="AG398" s="88">
        <f t="shared" si="33"/>
        <v>2</v>
      </c>
    </row>
    <row r="399" spans="1:33" ht="15.5">
      <c r="A399" s="88" t="str">
        <f t="shared" si="35"/>
        <v/>
      </c>
      <c r="B399" s="89" t="str">
        <f>IFERROR(IF(INDEX(data_mthly!C:C,MATCH($C399,data_mthly!$E:$E,0),1)=0,"",INDEX(data_mthly!C:C,MATCH($C399,data_mthly!$E:$E,0),1)),"")</f>
        <v/>
      </c>
      <c r="C399" s="112" t="str">
        <f t="shared" si="34"/>
        <v/>
      </c>
      <c r="D399" s="155" t="str">
        <f>IFERROR(IF(INDEX(data_mthly!F:F,MATCH($C399,data_mthly!$E:$E,0),1)=0,"",INDEX(data_mthly!F:F,MATCH($C399,data_mthly!$E:$E,0),1)),"")</f>
        <v/>
      </c>
      <c r="E399" s="21" t="str">
        <f>IFERROR(IF(INDEX(data_mthly!G:G,MATCH($C399,data_mthly!$E:$E,0),1)=0,"",INDEX(data_mthly!G:G,MATCH($C399,data_mthly!$E:$E,0),1)),"")</f>
        <v/>
      </c>
      <c r="F399" s="145" t="str">
        <f>IFERROR(IF(INDEX(data_mthly!H:H,MATCH($C399,data_mthly!$E:$E,0),1)=0,"",INDEX(data_mthly!H:H,MATCH($C399,data_mthly!$E:$E,0),1)),"")</f>
        <v/>
      </c>
      <c r="G399" s="145" t="str">
        <f>IFERROR(IF(INDEX(data_mthly!I:I,MATCH($C399,data_mthly!$E:$E,0),1)=0,"",INDEX(data_mthly!I:I,MATCH($C399,data_mthly!$E:$E,0),1)),"")</f>
        <v/>
      </c>
      <c r="H399" s="21" t="str">
        <f>IFERROR(IF(INDEX(data_mthly!J:J,MATCH($C399,data_mthly!$E:$E,0),1)=0,"",INDEX(data_mthly!J:J,MATCH($C399,data_mthly!$E:$E,0),1)),"")</f>
        <v/>
      </c>
      <c r="I399" s="145" t="str">
        <f>IFERROR(IF(INDEX(data_mthly!K:K,MATCH($C399,data_mthly!$E:$E,0),1)=0,"",INDEX(data_mthly!K:K,MATCH($C399,data_mthly!$E:$E,0),1)),"")</f>
        <v/>
      </c>
      <c r="J399" s="145" t="str">
        <f>IFERROR(IF(INDEX(data_mthly!L:L,MATCH($C399,data_mthly!$E:$E,0),1)=0,"",INDEX(data_mthly!L:L,MATCH($C399,data_mthly!$E:$E,0),1)),"")</f>
        <v/>
      </c>
      <c r="K399" s="21" t="str">
        <f>IFERROR(IF(INDEX(data_mthly!M:M,MATCH($C399,data_mthly!$E:$E,0),1)=0,"",INDEX(data_mthly!M:M,MATCH($C399,data_mthly!$E:$E,0),1)),"")</f>
        <v/>
      </c>
      <c r="L399" s="86" t="str">
        <f>IFERROR(IF(INDEX(data_mthly!N:N,MATCH($C399,data_mthly!$E:$E,0),1)=0,"",INDEX(data_mthly!N:N,MATCH($C399,data_mthly!$E:$E,0),1)),"")</f>
        <v/>
      </c>
      <c r="M399" s="159"/>
      <c r="N399" s="155" t="str">
        <f>IFERROR(IF(INDEX(data_mthly!O:O,MATCH($C399,data_mthly!$E:$E,0),1)=0,"",INDEX(data_mthly!O:O,MATCH($C399,data_mthly!$E:$E,0),1)),"")</f>
        <v/>
      </c>
      <c r="O399" s="21" t="str">
        <f>IFERROR(IF(INDEX(data_mthly!P:P,MATCH($C399,data_mthly!$E:$E,0),1)=0,"",INDEX(data_mthly!P:P,MATCH($C399,data_mthly!$E:$E,0),1)),"")</f>
        <v/>
      </c>
      <c r="P399" s="145" t="str">
        <f>IFERROR(IF(INDEX(data_mthly!Q:Q,MATCH($C399,data_mthly!$E:$E,0),1)=0,"",INDEX(data_mthly!Q:Q,MATCH($C399,data_mthly!$E:$E,0),1)),"")</f>
        <v/>
      </c>
      <c r="Q399" s="145" t="str">
        <f>IFERROR(IF(INDEX(data_mthly!R:R,MATCH($C399,data_mthly!$E:$E,0),1)=0,"",INDEX(data_mthly!R:R,MATCH($C399,data_mthly!$E:$E,0),1)),"")</f>
        <v/>
      </c>
      <c r="R399" s="21" t="str">
        <f>IFERROR(IF(INDEX(data_mthly!S:S,MATCH($C399,data_mthly!$E:$E,0),1)=0,"",INDEX(data_mthly!S:S,MATCH($C399,data_mthly!$E:$E,0),1)),"")</f>
        <v/>
      </c>
      <c r="S399" s="145" t="str">
        <f>IFERROR(IF(INDEX(data_mthly!T:T,MATCH($C399,data_mthly!$E:$E,0),1)=0,"",INDEX(data_mthly!T:T,MATCH($C399,data_mthly!$E:$E,0),1)),"")</f>
        <v/>
      </c>
      <c r="T399" s="145" t="str">
        <f>IFERROR(IF(INDEX(data_mthly!U:U,MATCH($C399,data_mthly!$E:$E,0),1)=0,"",INDEX(data_mthly!U:U,MATCH($C399,data_mthly!$E:$E,0),1)),"")</f>
        <v/>
      </c>
      <c r="U399" s="21" t="str">
        <f>IFERROR(IF(INDEX(data_mthly!V:V,MATCH($C399,data_mthly!$E:$E,0),1)=0,"",INDEX(data_mthly!V:V,MATCH($C399,data_mthly!$E:$E,0),1)),"")</f>
        <v/>
      </c>
      <c r="V399" s="86" t="str">
        <f>IFERROR(IF(INDEX(data_mthly!W:W,MATCH($C399,data_mthly!$E:$E,0),1)=0,"",INDEX(data_mthly!W:W,MATCH($C399,data_mthly!$E:$E,0),1)),"")</f>
        <v/>
      </c>
      <c r="W399" s="160" t="str">
        <f t="shared" si="36"/>
        <v/>
      </c>
      <c r="X399" s="21" t="str">
        <f>IFERROR(IF(INDEX(data_mthly!Y:Y,MATCH($C399,data_mthly!$E:$E,0),1)=0,"",INDEX(data_mthly!Y:Y,MATCH($C399,data_mthly!$E:$E,0),1)),"")</f>
        <v/>
      </c>
      <c r="Y399" s="145" t="str">
        <f>IFERROR(IF(INDEX(data_mthly!Z:Z,MATCH($C399,data_mthly!$E:$E,0),1)=0,"",INDEX(data_mthly!Z:Z,MATCH($C399,data_mthly!$E:$E,0),1)),"")</f>
        <v/>
      </c>
      <c r="Z399" s="21" t="str">
        <f>IFERROR(IF(INDEX(data_mthly!AA:AA,MATCH($C399,data_mthly!$E:$E,0),1)=0,"",INDEX(data_mthly!AA:AA,MATCH($C399,data_mthly!$E:$E,0),1)),"")</f>
        <v/>
      </c>
      <c r="AA399" s="21" t="str">
        <f>IFERROR(IF(INDEX(data_mthly!AB:AB,MATCH($C399,data_mthly!$E:$E,0),1)=0,"",INDEX(data_mthly!AB:AB,MATCH($C399,data_mthly!$E:$E,0),1)),"")</f>
        <v/>
      </c>
      <c r="AB399" s="145" t="str">
        <f>IFERROR(IF(INDEX(data_mthly!AC:AC,MATCH($C399,data_mthly!$E:$E,0),1)=0,"",INDEX(data_mthly!AC:AC,MATCH($C399,data_mthly!$E:$E,0),1)),"")</f>
        <v/>
      </c>
      <c r="AC399" s="21" t="str">
        <f>IFERROR(IF(INDEX(data_mthly!AD:AD,MATCH($C399,data_mthly!$E:$E,0),1)=0,"",INDEX(data_mthly!AD:AD,MATCH($C399,data_mthly!$E:$E,0),1)),"")</f>
        <v/>
      </c>
      <c r="AD399" s="21" t="str">
        <f>IFERROR(IF(INDEX(data_mthly!AE:AE,MATCH($C399,data_mthly!$E:$E,0),1)=0,"",INDEX(data_mthly!AE:AE,MATCH($C399,data_mthly!$E:$E,0),1)),"")</f>
        <v/>
      </c>
      <c r="AE399" s="86" t="str">
        <f>IFERROR(IF(INDEX(data_mthly!AF:AF,MATCH($C399,data_mthly!$E:$E,0),1)=0,"",INDEX(data_mthly!AF:AF,MATCH($C399,data_mthly!$E:$E,0),1)),"")</f>
        <v/>
      </c>
      <c r="AG399" s="88">
        <f t="shared" si="33"/>
        <v>1</v>
      </c>
    </row>
    <row r="400" spans="1:33" ht="15.5">
      <c r="A400" s="88" t="str">
        <f t="shared" si="35"/>
        <v/>
      </c>
      <c r="B400" s="89" t="str">
        <f>IFERROR(IF(INDEX(data_mthly!C:C,MATCH($C400,data_mthly!$E:$E,0),1)=0,"",INDEX(data_mthly!C:C,MATCH($C400,data_mthly!$E:$E,0),1)),"")</f>
        <v/>
      </c>
      <c r="C400" s="112" t="str">
        <f t="shared" si="34"/>
        <v/>
      </c>
      <c r="D400" s="155" t="str">
        <f>IFERROR(IF(INDEX(data_mthly!F:F,MATCH($C400,data_mthly!$E:$E,0),1)=0,"",INDEX(data_mthly!F:F,MATCH($C400,data_mthly!$E:$E,0),1)),"")</f>
        <v/>
      </c>
      <c r="E400" s="21" t="str">
        <f>IFERROR(IF(INDEX(data_mthly!G:G,MATCH($C400,data_mthly!$E:$E,0),1)=0,"",INDEX(data_mthly!G:G,MATCH($C400,data_mthly!$E:$E,0),1)),"")</f>
        <v/>
      </c>
      <c r="F400" s="145" t="str">
        <f>IFERROR(IF(INDEX(data_mthly!H:H,MATCH($C400,data_mthly!$E:$E,0),1)=0,"",INDEX(data_mthly!H:H,MATCH($C400,data_mthly!$E:$E,0),1)),"")</f>
        <v/>
      </c>
      <c r="G400" s="145" t="str">
        <f>IFERROR(IF(INDEX(data_mthly!I:I,MATCH($C400,data_mthly!$E:$E,0),1)=0,"",INDEX(data_mthly!I:I,MATCH($C400,data_mthly!$E:$E,0),1)),"")</f>
        <v/>
      </c>
      <c r="H400" s="21" t="str">
        <f>IFERROR(IF(INDEX(data_mthly!J:J,MATCH($C400,data_mthly!$E:$E,0),1)=0,"",INDEX(data_mthly!J:J,MATCH($C400,data_mthly!$E:$E,0),1)),"")</f>
        <v/>
      </c>
      <c r="I400" s="145" t="str">
        <f>IFERROR(IF(INDEX(data_mthly!K:K,MATCH($C400,data_mthly!$E:$E,0),1)=0,"",INDEX(data_mthly!K:K,MATCH($C400,data_mthly!$E:$E,0),1)),"")</f>
        <v/>
      </c>
      <c r="J400" s="145" t="str">
        <f>IFERROR(IF(INDEX(data_mthly!L:L,MATCH($C400,data_mthly!$E:$E,0),1)=0,"",INDEX(data_mthly!L:L,MATCH($C400,data_mthly!$E:$E,0),1)),"")</f>
        <v/>
      </c>
      <c r="K400" s="21" t="str">
        <f>IFERROR(IF(INDEX(data_mthly!M:M,MATCH($C400,data_mthly!$E:$E,0),1)=0,"",INDEX(data_mthly!M:M,MATCH($C400,data_mthly!$E:$E,0),1)),"")</f>
        <v/>
      </c>
      <c r="L400" s="86" t="str">
        <f>IFERROR(IF(INDEX(data_mthly!N:N,MATCH($C400,data_mthly!$E:$E,0),1)=0,"",INDEX(data_mthly!N:N,MATCH($C400,data_mthly!$E:$E,0),1)),"")</f>
        <v/>
      </c>
      <c r="M400" s="159"/>
      <c r="N400" s="155" t="str">
        <f>IFERROR(IF(INDEX(data_mthly!O:O,MATCH($C400,data_mthly!$E:$E,0),1)=0,"",INDEX(data_mthly!O:O,MATCH($C400,data_mthly!$E:$E,0),1)),"")</f>
        <v/>
      </c>
      <c r="O400" s="21" t="str">
        <f>IFERROR(IF(INDEX(data_mthly!P:P,MATCH($C400,data_mthly!$E:$E,0),1)=0,"",INDEX(data_mthly!P:P,MATCH($C400,data_mthly!$E:$E,0),1)),"")</f>
        <v/>
      </c>
      <c r="P400" s="145" t="str">
        <f>IFERROR(IF(INDEX(data_mthly!Q:Q,MATCH($C400,data_mthly!$E:$E,0),1)=0,"",INDEX(data_mthly!Q:Q,MATCH($C400,data_mthly!$E:$E,0),1)),"")</f>
        <v/>
      </c>
      <c r="Q400" s="145" t="str">
        <f>IFERROR(IF(INDEX(data_mthly!R:R,MATCH($C400,data_mthly!$E:$E,0),1)=0,"",INDEX(data_mthly!R:R,MATCH($C400,data_mthly!$E:$E,0),1)),"")</f>
        <v/>
      </c>
      <c r="R400" s="21" t="str">
        <f>IFERROR(IF(INDEX(data_mthly!S:S,MATCH($C400,data_mthly!$E:$E,0),1)=0,"",INDEX(data_mthly!S:S,MATCH($C400,data_mthly!$E:$E,0),1)),"")</f>
        <v/>
      </c>
      <c r="S400" s="145" t="str">
        <f>IFERROR(IF(INDEX(data_mthly!T:T,MATCH($C400,data_mthly!$E:$E,0),1)=0,"",INDEX(data_mthly!T:T,MATCH($C400,data_mthly!$E:$E,0),1)),"")</f>
        <v/>
      </c>
      <c r="T400" s="145" t="str">
        <f>IFERROR(IF(INDEX(data_mthly!U:U,MATCH($C400,data_mthly!$E:$E,0),1)=0,"",INDEX(data_mthly!U:U,MATCH($C400,data_mthly!$E:$E,0),1)),"")</f>
        <v/>
      </c>
      <c r="U400" s="21" t="str">
        <f>IFERROR(IF(INDEX(data_mthly!V:V,MATCH($C400,data_mthly!$E:$E,0),1)=0,"",INDEX(data_mthly!V:V,MATCH($C400,data_mthly!$E:$E,0),1)),"")</f>
        <v/>
      </c>
      <c r="V400" s="86" t="str">
        <f>IFERROR(IF(INDEX(data_mthly!W:W,MATCH($C400,data_mthly!$E:$E,0),1)=0,"",INDEX(data_mthly!W:W,MATCH($C400,data_mthly!$E:$E,0),1)),"")</f>
        <v/>
      </c>
      <c r="W400" s="160" t="str">
        <f t="shared" si="36"/>
        <v/>
      </c>
      <c r="X400" s="21" t="str">
        <f>IFERROR(IF(INDEX(data_mthly!Y:Y,MATCH($C400,data_mthly!$E:$E,0),1)=0,"",INDEX(data_mthly!Y:Y,MATCH($C400,data_mthly!$E:$E,0),1)),"")</f>
        <v/>
      </c>
      <c r="Y400" s="145" t="str">
        <f>IFERROR(IF(INDEX(data_mthly!Z:Z,MATCH($C400,data_mthly!$E:$E,0),1)=0,"",INDEX(data_mthly!Z:Z,MATCH($C400,data_mthly!$E:$E,0),1)),"")</f>
        <v/>
      </c>
      <c r="Z400" s="21" t="str">
        <f>IFERROR(IF(INDEX(data_mthly!AA:AA,MATCH($C400,data_mthly!$E:$E,0),1)=0,"",INDEX(data_mthly!AA:AA,MATCH($C400,data_mthly!$E:$E,0),1)),"")</f>
        <v/>
      </c>
      <c r="AA400" s="21" t="str">
        <f>IFERROR(IF(INDEX(data_mthly!AB:AB,MATCH($C400,data_mthly!$E:$E,0),1)=0,"",INDEX(data_mthly!AB:AB,MATCH($C400,data_mthly!$E:$E,0),1)),"")</f>
        <v/>
      </c>
      <c r="AB400" s="145" t="str">
        <f>IFERROR(IF(INDEX(data_mthly!AC:AC,MATCH($C400,data_mthly!$E:$E,0),1)=0,"",INDEX(data_mthly!AC:AC,MATCH($C400,data_mthly!$E:$E,0),1)),"")</f>
        <v/>
      </c>
      <c r="AC400" s="21" t="str">
        <f>IFERROR(IF(INDEX(data_mthly!AD:AD,MATCH($C400,data_mthly!$E:$E,0),1)=0,"",INDEX(data_mthly!AD:AD,MATCH($C400,data_mthly!$E:$E,0),1)),"")</f>
        <v/>
      </c>
      <c r="AD400" s="21" t="str">
        <f>IFERROR(IF(INDEX(data_mthly!AE:AE,MATCH($C400,data_mthly!$E:$E,0),1)=0,"",INDEX(data_mthly!AE:AE,MATCH($C400,data_mthly!$E:$E,0),1)),"")</f>
        <v/>
      </c>
      <c r="AE400" s="86" t="str">
        <f>IFERROR(IF(INDEX(data_mthly!AF:AF,MATCH($C400,data_mthly!$E:$E,0),1)=0,"",INDEX(data_mthly!AF:AF,MATCH($C400,data_mthly!$E:$E,0),1)),"")</f>
        <v/>
      </c>
      <c r="AG400" s="88">
        <f t="shared" ref="AG400:AG463" si="37">AG398</f>
        <v>2</v>
      </c>
    </row>
    <row r="401" spans="1:33" ht="15.5">
      <c r="A401" s="88" t="str">
        <f t="shared" si="35"/>
        <v/>
      </c>
      <c r="B401" s="89" t="str">
        <f>IFERROR(IF(INDEX(data_mthly!C:C,MATCH($C401,data_mthly!$E:$E,0),1)=0,"",INDEX(data_mthly!C:C,MATCH($C401,data_mthly!$E:$E,0),1)),"")</f>
        <v/>
      </c>
      <c r="C401" s="112" t="str">
        <f t="shared" si="34"/>
        <v/>
      </c>
      <c r="D401" s="155" t="str">
        <f>IFERROR(IF(INDEX(data_mthly!F:F,MATCH($C401,data_mthly!$E:$E,0),1)=0,"",INDEX(data_mthly!F:F,MATCH($C401,data_mthly!$E:$E,0),1)),"")</f>
        <v/>
      </c>
      <c r="E401" s="21" t="str">
        <f>IFERROR(IF(INDEX(data_mthly!G:G,MATCH($C401,data_mthly!$E:$E,0),1)=0,"",INDEX(data_mthly!G:G,MATCH($C401,data_mthly!$E:$E,0),1)),"")</f>
        <v/>
      </c>
      <c r="F401" s="145" t="str">
        <f>IFERROR(IF(INDEX(data_mthly!H:H,MATCH($C401,data_mthly!$E:$E,0),1)=0,"",INDEX(data_mthly!H:H,MATCH($C401,data_mthly!$E:$E,0),1)),"")</f>
        <v/>
      </c>
      <c r="G401" s="145" t="str">
        <f>IFERROR(IF(INDEX(data_mthly!I:I,MATCH($C401,data_mthly!$E:$E,0),1)=0,"",INDEX(data_mthly!I:I,MATCH($C401,data_mthly!$E:$E,0),1)),"")</f>
        <v/>
      </c>
      <c r="H401" s="21" t="str">
        <f>IFERROR(IF(INDEX(data_mthly!J:J,MATCH($C401,data_mthly!$E:$E,0),1)=0,"",INDEX(data_mthly!J:J,MATCH($C401,data_mthly!$E:$E,0),1)),"")</f>
        <v/>
      </c>
      <c r="I401" s="145" t="str">
        <f>IFERROR(IF(INDEX(data_mthly!K:K,MATCH($C401,data_mthly!$E:$E,0),1)=0,"",INDEX(data_mthly!K:K,MATCH($C401,data_mthly!$E:$E,0),1)),"")</f>
        <v/>
      </c>
      <c r="J401" s="145" t="str">
        <f>IFERROR(IF(INDEX(data_mthly!L:L,MATCH($C401,data_mthly!$E:$E,0),1)=0,"",INDEX(data_mthly!L:L,MATCH($C401,data_mthly!$E:$E,0),1)),"")</f>
        <v/>
      </c>
      <c r="K401" s="21" t="str">
        <f>IFERROR(IF(INDEX(data_mthly!M:M,MATCH($C401,data_mthly!$E:$E,0),1)=0,"",INDEX(data_mthly!M:M,MATCH($C401,data_mthly!$E:$E,0),1)),"")</f>
        <v/>
      </c>
      <c r="L401" s="86" t="str">
        <f>IFERROR(IF(INDEX(data_mthly!N:N,MATCH($C401,data_mthly!$E:$E,0),1)=0,"",INDEX(data_mthly!N:N,MATCH($C401,data_mthly!$E:$E,0),1)),"")</f>
        <v/>
      </c>
      <c r="M401" s="159"/>
      <c r="N401" s="155" t="str">
        <f>IFERROR(IF(INDEX(data_mthly!O:O,MATCH($C401,data_mthly!$E:$E,0),1)=0,"",INDEX(data_mthly!O:O,MATCH($C401,data_mthly!$E:$E,0),1)),"")</f>
        <v/>
      </c>
      <c r="O401" s="21" t="str">
        <f>IFERROR(IF(INDEX(data_mthly!P:P,MATCH($C401,data_mthly!$E:$E,0),1)=0,"",INDEX(data_mthly!P:P,MATCH($C401,data_mthly!$E:$E,0),1)),"")</f>
        <v/>
      </c>
      <c r="P401" s="145" t="str">
        <f>IFERROR(IF(INDEX(data_mthly!Q:Q,MATCH($C401,data_mthly!$E:$E,0),1)=0,"",INDEX(data_mthly!Q:Q,MATCH($C401,data_mthly!$E:$E,0),1)),"")</f>
        <v/>
      </c>
      <c r="Q401" s="145" t="str">
        <f>IFERROR(IF(INDEX(data_mthly!R:R,MATCH($C401,data_mthly!$E:$E,0),1)=0,"",INDEX(data_mthly!R:R,MATCH($C401,data_mthly!$E:$E,0),1)),"")</f>
        <v/>
      </c>
      <c r="R401" s="21" t="str">
        <f>IFERROR(IF(INDEX(data_mthly!S:S,MATCH($C401,data_mthly!$E:$E,0),1)=0,"",INDEX(data_mthly!S:S,MATCH($C401,data_mthly!$E:$E,0),1)),"")</f>
        <v/>
      </c>
      <c r="S401" s="145" t="str">
        <f>IFERROR(IF(INDEX(data_mthly!T:T,MATCH($C401,data_mthly!$E:$E,0),1)=0,"",INDEX(data_mthly!T:T,MATCH($C401,data_mthly!$E:$E,0),1)),"")</f>
        <v/>
      </c>
      <c r="T401" s="145" t="str">
        <f>IFERROR(IF(INDEX(data_mthly!U:U,MATCH($C401,data_mthly!$E:$E,0),1)=0,"",INDEX(data_mthly!U:U,MATCH($C401,data_mthly!$E:$E,0),1)),"")</f>
        <v/>
      </c>
      <c r="U401" s="21" t="str">
        <f>IFERROR(IF(INDEX(data_mthly!V:V,MATCH($C401,data_mthly!$E:$E,0),1)=0,"",INDEX(data_mthly!V:V,MATCH($C401,data_mthly!$E:$E,0),1)),"")</f>
        <v/>
      </c>
      <c r="V401" s="86" t="str">
        <f>IFERROR(IF(INDEX(data_mthly!W:W,MATCH($C401,data_mthly!$E:$E,0),1)=0,"",INDEX(data_mthly!W:W,MATCH($C401,data_mthly!$E:$E,0),1)),"")</f>
        <v/>
      </c>
      <c r="W401" s="160" t="str">
        <f t="shared" si="36"/>
        <v/>
      </c>
      <c r="X401" s="21" t="str">
        <f>IFERROR(IF(INDEX(data_mthly!Y:Y,MATCH($C401,data_mthly!$E:$E,0),1)=0,"",INDEX(data_mthly!Y:Y,MATCH($C401,data_mthly!$E:$E,0),1)),"")</f>
        <v/>
      </c>
      <c r="Y401" s="145" t="str">
        <f>IFERROR(IF(INDEX(data_mthly!Z:Z,MATCH($C401,data_mthly!$E:$E,0),1)=0,"",INDEX(data_mthly!Z:Z,MATCH($C401,data_mthly!$E:$E,0),1)),"")</f>
        <v/>
      </c>
      <c r="Z401" s="21" t="str">
        <f>IFERROR(IF(INDEX(data_mthly!AA:AA,MATCH($C401,data_mthly!$E:$E,0),1)=0,"",INDEX(data_mthly!AA:AA,MATCH($C401,data_mthly!$E:$E,0),1)),"")</f>
        <v/>
      </c>
      <c r="AA401" s="21" t="str">
        <f>IFERROR(IF(INDEX(data_mthly!AB:AB,MATCH($C401,data_mthly!$E:$E,0),1)=0,"",INDEX(data_mthly!AB:AB,MATCH($C401,data_mthly!$E:$E,0),1)),"")</f>
        <v/>
      </c>
      <c r="AB401" s="145" t="str">
        <f>IFERROR(IF(INDEX(data_mthly!AC:AC,MATCH($C401,data_mthly!$E:$E,0),1)=0,"",INDEX(data_mthly!AC:AC,MATCH($C401,data_mthly!$E:$E,0),1)),"")</f>
        <v/>
      </c>
      <c r="AC401" s="21" t="str">
        <f>IFERROR(IF(INDEX(data_mthly!AD:AD,MATCH($C401,data_mthly!$E:$E,0),1)=0,"",INDEX(data_mthly!AD:AD,MATCH($C401,data_mthly!$E:$E,0),1)),"")</f>
        <v/>
      </c>
      <c r="AD401" s="21" t="str">
        <f>IFERROR(IF(INDEX(data_mthly!AE:AE,MATCH($C401,data_mthly!$E:$E,0),1)=0,"",INDEX(data_mthly!AE:AE,MATCH($C401,data_mthly!$E:$E,0),1)),"")</f>
        <v/>
      </c>
      <c r="AE401" s="86" t="str">
        <f>IFERROR(IF(INDEX(data_mthly!AF:AF,MATCH($C401,data_mthly!$E:$E,0),1)=0,"",INDEX(data_mthly!AF:AF,MATCH($C401,data_mthly!$E:$E,0),1)),"")</f>
        <v/>
      </c>
      <c r="AG401" s="88">
        <f t="shared" si="37"/>
        <v>1</v>
      </c>
    </row>
    <row r="402" spans="1:33" ht="15.5">
      <c r="A402" s="88" t="str">
        <f t="shared" si="35"/>
        <v/>
      </c>
      <c r="B402" s="89" t="str">
        <f>IFERROR(IF(INDEX(data_mthly!C:C,MATCH($C402,data_mthly!$E:$E,0),1)=0,"",INDEX(data_mthly!C:C,MATCH($C402,data_mthly!$E:$E,0),1)),"")</f>
        <v/>
      </c>
      <c r="C402" s="112" t="str">
        <f t="shared" si="34"/>
        <v/>
      </c>
      <c r="D402" s="155" t="str">
        <f>IFERROR(IF(INDEX(data_mthly!F:F,MATCH($C402,data_mthly!$E:$E,0),1)=0,"",INDEX(data_mthly!F:F,MATCH($C402,data_mthly!$E:$E,0),1)),"")</f>
        <v/>
      </c>
      <c r="E402" s="21" t="str">
        <f>IFERROR(IF(INDEX(data_mthly!G:G,MATCH($C402,data_mthly!$E:$E,0),1)=0,"",INDEX(data_mthly!G:G,MATCH($C402,data_mthly!$E:$E,0),1)),"")</f>
        <v/>
      </c>
      <c r="F402" s="145" t="str">
        <f>IFERROR(IF(INDEX(data_mthly!H:H,MATCH($C402,data_mthly!$E:$E,0),1)=0,"",INDEX(data_mthly!H:H,MATCH($C402,data_mthly!$E:$E,0),1)),"")</f>
        <v/>
      </c>
      <c r="G402" s="145" t="str">
        <f>IFERROR(IF(INDEX(data_mthly!I:I,MATCH($C402,data_mthly!$E:$E,0),1)=0,"",INDEX(data_mthly!I:I,MATCH($C402,data_mthly!$E:$E,0),1)),"")</f>
        <v/>
      </c>
      <c r="H402" s="21" t="str">
        <f>IFERROR(IF(INDEX(data_mthly!J:J,MATCH($C402,data_mthly!$E:$E,0),1)=0,"",INDEX(data_mthly!J:J,MATCH($C402,data_mthly!$E:$E,0),1)),"")</f>
        <v/>
      </c>
      <c r="I402" s="145" t="str">
        <f>IFERROR(IF(INDEX(data_mthly!K:K,MATCH($C402,data_mthly!$E:$E,0),1)=0,"",INDEX(data_mthly!K:K,MATCH($C402,data_mthly!$E:$E,0),1)),"")</f>
        <v/>
      </c>
      <c r="J402" s="145" t="str">
        <f>IFERROR(IF(INDEX(data_mthly!L:L,MATCH($C402,data_mthly!$E:$E,0),1)=0,"",INDEX(data_mthly!L:L,MATCH($C402,data_mthly!$E:$E,0),1)),"")</f>
        <v/>
      </c>
      <c r="K402" s="21" t="str">
        <f>IFERROR(IF(INDEX(data_mthly!M:M,MATCH($C402,data_mthly!$E:$E,0),1)=0,"",INDEX(data_mthly!M:M,MATCH($C402,data_mthly!$E:$E,0),1)),"")</f>
        <v/>
      </c>
      <c r="L402" s="86" t="str">
        <f>IFERROR(IF(INDEX(data_mthly!N:N,MATCH($C402,data_mthly!$E:$E,0),1)=0,"",INDEX(data_mthly!N:N,MATCH($C402,data_mthly!$E:$E,0),1)),"")</f>
        <v/>
      </c>
      <c r="M402" s="159"/>
      <c r="N402" s="155" t="str">
        <f>IFERROR(IF(INDEX(data_mthly!O:O,MATCH($C402,data_mthly!$E:$E,0),1)=0,"",INDEX(data_mthly!O:O,MATCH($C402,data_mthly!$E:$E,0),1)),"")</f>
        <v/>
      </c>
      <c r="O402" s="21" t="str">
        <f>IFERROR(IF(INDEX(data_mthly!P:P,MATCH($C402,data_mthly!$E:$E,0),1)=0,"",INDEX(data_mthly!P:P,MATCH($C402,data_mthly!$E:$E,0),1)),"")</f>
        <v/>
      </c>
      <c r="P402" s="145" t="str">
        <f>IFERROR(IF(INDEX(data_mthly!Q:Q,MATCH($C402,data_mthly!$E:$E,0),1)=0,"",INDEX(data_mthly!Q:Q,MATCH($C402,data_mthly!$E:$E,0),1)),"")</f>
        <v/>
      </c>
      <c r="Q402" s="145" t="str">
        <f>IFERROR(IF(INDEX(data_mthly!R:R,MATCH($C402,data_mthly!$E:$E,0),1)=0,"",INDEX(data_mthly!R:R,MATCH($C402,data_mthly!$E:$E,0),1)),"")</f>
        <v/>
      </c>
      <c r="R402" s="21" t="str">
        <f>IFERROR(IF(INDEX(data_mthly!S:S,MATCH($C402,data_mthly!$E:$E,0),1)=0,"",INDEX(data_mthly!S:S,MATCH($C402,data_mthly!$E:$E,0),1)),"")</f>
        <v/>
      </c>
      <c r="S402" s="145" t="str">
        <f>IFERROR(IF(INDEX(data_mthly!T:T,MATCH($C402,data_mthly!$E:$E,0),1)=0,"",INDEX(data_mthly!T:T,MATCH($C402,data_mthly!$E:$E,0),1)),"")</f>
        <v/>
      </c>
      <c r="T402" s="145" t="str">
        <f>IFERROR(IF(INDEX(data_mthly!U:U,MATCH($C402,data_mthly!$E:$E,0),1)=0,"",INDEX(data_mthly!U:U,MATCH($C402,data_mthly!$E:$E,0),1)),"")</f>
        <v/>
      </c>
      <c r="U402" s="21" t="str">
        <f>IFERROR(IF(INDEX(data_mthly!V:V,MATCH($C402,data_mthly!$E:$E,0),1)=0,"",INDEX(data_mthly!V:V,MATCH($C402,data_mthly!$E:$E,0),1)),"")</f>
        <v/>
      </c>
      <c r="V402" s="86" t="str">
        <f>IFERROR(IF(INDEX(data_mthly!W:W,MATCH($C402,data_mthly!$E:$E,0),1)=0,"",INDEX(data_mthly!W:W,MATCH($C402,data_mthly!$E:$E,0),1)),"")</f>
        <v/>
      </c>
      <c r="W402" s="160" t="str">
        <f t="shared" si="36"/>
        <v/>
      </c>
      <c r="X402" s="21" t="str">
        <f>IFERROR(IF(INDEX(data_mthly!Y:Y,MATCH($C402,data_mthly!$E:$E,0),1)=0,"",INDEX(data_mthly!Y:Y,MATCH($C402,data_mthly!$E:$E,0),1)),"")</f>
        <v/>
      </c>
      <c r="Y402" s="145" t="str">
        <f>IFERROR(IF(INDEX(data_mthly!Z:Z,MATCH($C402,data_mthly!$E:$E,0),1)=0,"",INDEX(data_mthly!Z:Z,MATCH($C402,data_mthly!$E:$E,0),1)),"")</f>
        <v/>
      </c>
      <c r="Z402" s="21" t="str">
        <f>IFERROR(IF(INDEX(data_mthly!AA:AA,MATCH($C402,data_mthly!$E:$E,0),1)=0,"",INDEX(data_mthly!AA:AA,MATCH($C402,data_mthly!$E:$E,0),1)),"")</f>
        <v/>
      </c>
      <c r="AA402" s="21" t="str">
        <f>IFERROR(IF(INDEX(data_mthly!AB:AB,MATCH($C402,data_mthly!$E:$E,0),1)=0,"",INDEX(data_mthly!AB:AB,MATCH($C402,data_mthly!$E:$E,0),1)),"")</f>
        <v/>
      </c>
      <c r="AB402" s="145" t="str">
        <f>IFERROR(IF(INDEX(data_mthly!AC:AC,MATCH($C402,data_mthly!$E:$E,0),1)=0,"",INDEX(data_mthly!AC:AC,MATCH($C402,data_mthly!$E:$E,0),1)),"")</f>
        <v/>
      </c>
      <c r="AC402" s="21" t="str">
        <f>IFERROR(IF(INDEX(data_mthly!AD:AD,MATCH($C402,data_mthly!$E:$E,0),1)=0,"",INDEX(data_mthly!AD:AD,MATCH($C402,data_mthly!$E:$E,0),1)),"")</f>
        <v/>
      </c>
      <c r="AD402" s="21" t="str">
        <f>IFERROR(IF(INDEX(data_mthly!AE:AE,MATCH($C402,data_mthly!$E:$E,0),1)=0,"",INDEX(data_mthly!AE:AE,MATCH($C402,data_mthly!$E:$E,0),1)),"")</f>
        <v/>
      </c>
      <c r="AE402" s="86" t="str">
        <f>IFERROR(IF(INDEX(data_mthly!AF:AF,MATCH($C402,data_mthly!$E:$E,0),1)=0,"",INDEX(data_mthly!AF:AF,MATCH($C402,data_mthly!$E:$E,0),1)),"")</f>
        <v/>
      </c>
      <c r="AG402" s="88">
        <f t="shared" si="37"/>
        <v>2</v>
      </c>
    </row>
    <row r="403" spans="1:33" ht="15.5">
      <c r="A403" s="88" t="str">
        <f t="shared" si="35"/>
        <v/>
      </c>
      <c r="B403" s="89" t="str">
        <f>IFERROR(IF(INDEX(data_mthly!C:C,MATCH($C403,data_mthly!$E:$E,0),1)=0,"",INDEX(data_mthly!C:C,MATCH($C403,data_mthly!$E:$E,0),1)),"")</f>
        <v/>
      </c>
      <c r="C403" s="112" t="str">
        <f t="shared" si="34"/>
        <v/>
      </c>
      <c r="D403" s="155" t="str">
        <f>IFERROR(IF(INDEX(data_mthly!F:F,MATCH($C403,data_mthly!$E:$E,0),1)=0,"",INDEX(data_mthly!F:F,MATCH($C403,data_mthly!$E:$E,0),1)),"")</f>
        <v/>
      </c>
      <c r="E403" s="21" t="str">
        <f>IFERROR(IF(INDEX(data_mthly!G:G,MATCH($C403,data_mthly!$E:$E,0),1)=0,"",INDEX(data_mthly!G:G,MATCH($C403,data_mthly!$E:$E,0),1)),"")</f>
        <v/>
      </c>
      <c r="F403" s="145" t="str">
        <f>IFERROR(IF(INDEX(data_mthly!H:H,MATCH($C403,data_mthly!$E:$E,0),1)=0,"",INDEX(data_mthly!H:H,MATCH($C403,data_mthly!$E:$E,0),1)),"")</f>
        <v/>
      </c>
      <c r="G403" s="145" t="str">
        <f>IFERROR(IF(INDEX(data_mthly!I:I,MATCH($C403,data_mthly!$E:$E,0),1)=0,"",INDEX(data_mthly!I:I,MATCH($C403,data_mthly!$E:$E,0),1)),"")</f>
        <v/>
      </c>
      <c r="H403" s="21" t="str">
        <f>IFERROR(IF(INDEX(data_mthly!J:J,MATCH($C403,data_mthly!$E:$E,0),1)=0,"",INDEX(data_mthly!J:J,MATCH($C403,data_mthly!$E:$E,0),1)),"")</f>
        <v/>
      </c>
      <c r="I403" s="145" t="str">
        <f>IFERROR(IF(INDEX(data_mthly!K:K,MATCH($C403,data_mthly!$E:$E,0),1)=0,"",INDEX(data_mthly!K:K,MATCH($C403,data_mthly!$E:$E,0),1)),"")</f>
        <v/>
      </c>
      <c r="J403" s="145" t="str">
        <f>IFERROR(IF(INDEX(data_mthly!L:L,MATCH($C403,data_mthly!$E:$E,0),1)=0,"",INDEX(data_mthly!L:L,MATCH($C403,data_mthly!$E:$E,0),1)),"")</f>
        <v/>
      </c>
      <c r="K403" s="21" t="str">
        <f>IFERROR(IF(INDEX(data_mthly!M:M,MATCH($C403,data_mthly!$E:$E,0),1)=0,"",INDEX(data_mthly!M:M,MATCH($C403,data_mthly!$E:$E,0),1)),"")</f>
        <v/>
      </c>
      <c r="L403" s="86" t="str">
        <f>IFERROR(IF(INDEX(data_mthly!N:N,MATCH($C403,data_mthly!$E:$E,0),1)=0,"",INDEX(data_mthly!N:N,MATCH($C403,data_mthly!$E:$E,0),1)),"")</f>
        <v/>
      </c>
      <c r="M403" s="159"/>
      <c r="N403" s="155" t="str">
        <f>IFERROR(IF(INDEX(data_mthly!O:O,MATCH($C403,data_mthly!$E:$E,0),1)=0,"",INDEX(data_mthly!O:O,MATCH($C403,data_mthly!$E:$E,0),1)),"")</f>
        <v/>
      </c>
      <c r="O403" s="21" t="str">
        <f>IFERROR(IF(INDEX(data_mthly!P:P,MATCH($C403,data_mthly!$E:$E,0),1)=0,"",INDEX(data_mthly!P:P,MATCH($C403,data_mthly!$E:$E,0),1)),"")</f>
        <v/>
      </c>
      <c r="P403" s="145" t="str">
        <f>IFERROR(IF(INDEX(data_mthly!Q:Q,MATCH($C403,data_mthly!$E:$E,0),1)=0,"",INDEX(data_mthly!Q:Q,MATCH($C403,data_mthly!$E:$E,0),1)),"")</f>
        <v/>
      </c>
      <c r="Q403" s="145" t="str">
        <f>IFERROR(IF(INDEX(data_mthly!R:R,MATCH($C403,data_mthly!$E:$E,0),1)=0,"",INDEX(data_mthly!R:R,MATCH($C403,data_mthly!$E:$E,0),1)),"")</f>
        <v/>
      </c>
      <c r="R403" s="21" t="str">
        <f>IFERROR(IF(INDEX(data_mthly!S:S,MATCH($C403,data_mthly!$E:$E,0),1)=0,"",INDEX(data_mthly!S:S,MATCH($C403,data_mthly!$E:$E,0),1)),"")</f>
        <v/>
      </c>
      <c r="S403" s="145" t="str">
        <f>IFERROR(IF(INDEX(data_mthly!T:T,MATCH($C403,data_mthly!$E:$E,0),1)=0,"",INDEX(data_mthly!T:T,MATCH($C403,data_mthly!$E:$E,0),1)),"")</f>
        <v/>
      </c>
      <c r="T403" s="145" t="str">
        <f>IFERROR(IF(INDEX(data_mthly!U:U,MATCH($C403,data_mthly!$E:$E,0),1)=0,"",INDEX(data_mthly!U:U,MATCH($C403,data_mthly!$E:$E,0),1)),"")</f>
        <v/>
      </c>
      <c r="U403" s="21" t="str">
        <f>IFERROR(IF(INDEX(data_mthly!V:V,MATCH($C403,data_mthly!$E:$E,0),1)=0,"",INDEX(data_mthly!V:V,MATCH($C403,data_mthly!$E:$E,0),1)),"")</f>
        <v/>
      </c>
      <c r="V403" s="86" t="str">
        <f>IFERROR(IF(INDEX(data_mthly!W:W,MATCH($C403,data_mthly!$E:$E,0),1)=0,"",INDEX(data_mthly!W:W,MATCH($C403,data_mthly!$E:$E,0),1)),"")</f>
        <v/>
      </c>
      <c r="W403" s="160" t="str">
        <f t="shared" si="36"/>
        <v/>
      </c>
      <c r="X403" s="21" t="str">
        <f>IFERROR(IF(INDEX(data_mthly!Y:Y,MATCH($C403,data_mthly!$E:$E,0),1)=0,"",INDEX(data_mthly!Y:Y,MATCH($C403,data_mthly!$E:$E,0),1)),"")</f>
        <v/>
      </c>
      <c r="Y403" s="145" t="str">
        <f>IFERROR(IF(INDEX(data_mthly!Z:Z,MATCH($C403,data_mthly!$E:$E,0),1)=0,"",INDEX(data_mthly!Z:Z,MATCH($C403,data_mthly!$E:$E,0),1)),"")</f>
        <v/>
      </c>
      <c r="Z403" s="21" t="str">
        <f>IFERROR(IF(INDEX(data_mthly!AA:AA,MATCH($C403,data_mthly!$E:$E,0),1)=0,"",INDEX(data_mthly!AA:AA,MATCH($C403,data_mthly!$E:$E,0),1)),"")</f>
        <v/>
      </c>
      <c r="AA403" s="21" t="str">
        <f>IFERROR(IF(INDEX(data_mthly!AB:AB,MATCH($C403,data_mthly!$E:$E,0),1)=0,"",INDEX(data_mthly!AB:AB,MATCH($C403,data_mthly!$E:$E,0),1)),"")</f>
        <v/>
      </c>
      <c r="AB403" s="145" t="str">
        <f>IFERROR(IF(INDEX(data_mthly!AC:AC,MATCH($C403,data_mthly!$E:$E,0),1)=0,"",INDEX(data_mthly!AC:AC,MATCH($C403,data_mthly!$E:$E,0),1)),"")</f>
        <v/>
      </c>
      <c r="AC403" s="21" t="str">
        <f>IFERROR(IF(INDEX(data_mthly!AD:AD,MATCH($C403,data_mthly!$E:$E,0),1)=0,"",INDEX(data_mthly!AD:AD,MATCH($C403,data_mthly!$E:$E,0),1)),"")</f>
        <v/>
      </c>
      <c r="AD403" s="21" t="str">
        <f>IFERROR(IF(INDEX(data_mthly!AE:AE,MATCH($C403,data_mthly!$E:$E,0),1)=0,"",INDEX(data_mthly!AE:AE,MATCH($C403,data_mthly!$E:$E,0),1)),"")</f>
        <v/>
      </c>
      <c r="AE403" s="86" t="str">
        <f>IFERROR(IF(INDEX(data_mthly!AF:AF,MATCH($C403,data_mthly!$E:$E,0),1)=0,"",INDEX(data_mthly!AF:AF,MATCH($C403,data_mthly!$E:$E,0),1)),"")</f>
        <v/>
      </c>
      <c r="AG403" s="88">
        <f t="shared" si="37"/>
        <v>1</v>
      </c>
    </row>
    <row r="404" spans="1:33" ht="15.5">
      <c r="A404" s="88" t="str">
        <f t="shared" si="35"/>
        <v/>
      </c>
      <c r="B404" s="89" t="str">
        <f>IFERROR(IF(INDEX(data_mthly!C:C,MATCH($C404,data_mthly!$E:$E,0),1)=0,"",INDEX(data_mthly!C:C,MATCH($C404,data_mthly!$E:$E,0),1)),"")</f>
        <v/>
      </c>
      <c r="C404" s="112" t="str">
        <f t="shared" si="34"/>
        <v/>
      </c>
      <c r="D404" s="155" t="str">
        <f>IFERROR(IF(INDEX(data_mthly!F:F,MATCH($C404,data_mthly!$E:$E,0),1)=0,"",INDEX(data_mthly!F:F,MATCH($C404,data_mthly!$E:$E,0),1)),"")</f>
        <v/>
      </c>
      <c r="E404" s="21" t="str">
        <f>IFERROR(IF(INDEX(data_mthly!G:G,MATCH($C404,data_mthly!$E:$E,0),1)=0,"",INDEX(data_mthly!G:G,MATCH($C404,data_mthly!$E:$E,0),1)),"")</f>
        <v/>
      </c>
      <c r="F404" s="145" t="str">
        <f>IFERROR(IF(INDEX(data_mthly!H:H,MATCH($C404,data_mthly!$E:$E,0),1)=0,"",INDEX(data_mthly!H:H,MATCH($C404,data_mthly!$E:$E,0),1)),"")</f>
        <v/>
      </c>
      <c r="G404" s="145" t="str">
        <f>IFERROR(IF(INDEX(data_mthly!I:I,MATCH($C404,data_mthly!$E:$E,0),1)=0,"",INDEX(data_mthly!I:I,MATCH($C404,data_mthly!$E:$E,0),1)),"")</f>
        <v/>
      </c>
      <c r="H404" s="21" t="str">
        <f>IFERROR(IF(INDEX(data_mthly!J:J,MATCH($C404,data_mthly!$E:$E,0),1)=0,"",INDEX(data_mthly!J:J,MATCH($C404,data_mthly!$E:$E,0),1)),"")</f>
        <v/>
      </c>
      <c r="I404" s="145" t="str">
        <f>IFERROR(IF(INDEX(data_mthly!K:K,MATCH($C404,data_mthly!$E:$E,0),1)=0,"",INDEX(data_mthly!K:K,MATCH($C404,data_mthly!$E:$E,0),1)),"")</f>
        <v/>
      </c>
      <c r="J404" s="145" t="str">
        <f>IFERROR(IF(INDEX(data_mthly!L:L,MATCH($C404,data_mthly!$E:$E,0),1)=0,"",INDEX(data_mthly!L:L,MATCH($C404,data_mthly!$E:$E,0),1)),"")</f>
        <v/>
      </c>
      <c r="K404" s="21" t="str">
        <f>IFERROR(IF(INDEX(data_mthly!M:M,MATCH($C404,data_mthly!$E:$E,0),1)=0,"",INDEX(data_mthly!M:M,MATCH($C404,data_mthly!$E:$E,0),1)),"")</f>
        <v/>
      </c>
      <c r="L404" s="86" t="str">
        <f>IFERROR(IF(INDEX(data_mthly!N:N,MATCH($C404,data_mthly!$E:$E,0),1)=0,"",INDEX(data_mthly!N:N,MATCH($C404,data_mthly!$E:$E,0),1)),"")</f>
        <v/>
      </c>
      <c r="M404" s="159"/>
      <c r="N404" s="155" t="str">
        <f>IFERROR(IF(INDEX(data_mthly!O:O,MATCH($C404,data_mthly!$E:$E,0),1)=0,"",INDEX(data_mthly!O:O,MATCH($C404,data_mthly!$E:$E,0),1)),"")</f>
        <v/>
      </c>
      <c r="O404" s="21" t="str">
        <f>IFERROR(IF(INDEX(data_mthly!P:P,MATCH($C404,data_mthly!$E:$E,0),1)=0,"",INDEX(data_mthly!P:P,MATCH($C404,data_mthly!$E:$E,0),1)),"")</f>
        <v/>
      </c>
      <c r="P404" s="145" t="str">
        <f>IFERROR(IF(INDEX(data_mthly!Q:Q,MATCH($C404,data_mthly!$E:$E,0),1)=0,"",INDEX(data_mthly!Q:Q,MATCH($C404,data_mthly!$E:$E,0),1)),"")</f>
        <v/>
      </c>
      <c r="Q404" s="145" t="str">
        <f>IFERROR(IF(INDEX(data_mthly!R:R,MATCH($C404,data_mthly!$E:$E,0),1)=0,"",INDEX(data_mthly!R:R,MATCH($C404,data_mthly!$E:$E,0),1)),"")</f>
        <v/>
      </c>
      <c r="R404" s="21" t="str">
        <f>IFERROR(IF(INDEX(data_mthly!S:S,MATCH($C404,data_mthly!$E:$E,0),1)=0,"",INDEX(data_mthly!S:S,MATCH($C404,data_mthly!$E:$E,0),1)),"")</f>
        <v/>
      </c>
      <c r="S404" s="145" t="str">
        <f>IFERROR(IF(INDEX(data_mthly!T:T,MATCH($C404,data_mthly!$E:$E,0),1)=0,"",INDEX(data_mthly!T:T,MATCH($C404,data_mthly!$E:$E,0),1)),"")</f>
        <v/>
      </c>
      <c r="T404" s="145" t="str">
        <f>IFERROR(IF(INDEX(data_mthly!U:U,MATCH($C404,data_mthly!$E:$E,0),1)=0,"",INDEX(data_mthly!U:U,MATCH($C404,data_mthly!$E:$E,0),1)),"")</f>
        <v/>
      </c>
      <c r="U404" s="21" t="str">
        <f>IFERROR(IF(INDEX(data_mthly!V:V,MATCH($C404,data_mthly!$E:$E,0),1)=0,"",INDEX(data_mthly!V:V,MATCH($C404,data_mthly!$E:$E,0),1)),"")</f>
        <v/>
      </c>
      <c r="V404" s="86" t="str">
        <f>IFERROR(IF(INDEX(data_mthly!W:W,MATCH($C404,data_mthly!$E:$E,0),1)=0,"",INDEX(data_mthly!W:W,MATCH($C404,data_mthly!$E:$E,0),1)),"")</f>
        <v/>
      </c>
      <c r="W404" s="160" t="str">
        <f t="shared" si="36"/>
        <v/>
      </c>
      <c r="X404" s="21" t="str">
        <f>IFERROR(IF(INDEX(data_mthly!Y:Y,MATCH($C404,data_mthly!$E:$E,0),1)=0,"",INDEX(data_mthly!Y:Y,MATCH($C404,data_mthly!$E:$E,0),1)),"")</f>
        <v/>
      </c>
      <c r="Y404" s="145" t="str">
        <f>IFERROR(IF(INDEX(data_mthly!Z:Z,MATCH($C404,data_mthly!$E:$E,0),1)=0,"",INDEX(data_mthly!Z:Z,MATCH($C404,data_mthly!$E:$E,0),1)),"")</f>
        <v/>
      </c>
      <c r="Z404" s="21" t="str">
        <f>IFERROR(IF(INDEX(data_mthly!AA:AA,MATCH($C404,data_mthly!$E:$E,0),1)=0,"",INDEX(data_mthly!AA:AA,MATCH($C404,data_mthly!$E:$E,0),1)),"")</f>
        <v/>
      </c>
      <c r="AA404" s="21" t="str">
        <f>IFERROR(IF(INDEX(data_mthly!AB:AB,MATCH($C404,data_mthly!$E:$E,0),1)=0,"",INDEX(data_mthly!AB:AB,MATCH($C404,data_mthly!$E:$E,0),1)),"")</f>
        <v/>
      </c>
      <c r="AB404" s="145" t="str">
        <f>IFERROR(IF(INDEX(data_mthly!AC:AC,MATCH($C404,data_mthly!$E:$E,0),1)=0,"",INDEX(data_mthly!AC:AC,MATCH($C404,data_mthly!$E:$E,0),1)),"")</f>
        <v/>
      </c>
      <c r="AC404" s="21" t="str">
        <f>IFERROR(IF(INDEX(data_mthly!AD:AD,MATCH($C404,data_mthly!$E:$E,0),1)=0,"",INDEX(data_mthly!AD:AD,MATCH($C404,data_mthly!$E:$E,0),1)),"")</f>
        <v/>
      </c>
      <c r="AD404" s="21" t="str">
        <f>IFERROR(IF(INDEX(data_mthly!AE:AE,MATCH($C404,data_mthly!$E:$E,0),1)=0,"",INDEX(data_mthly!AE:AE,MATCH($C404,data_mthly!$E:$E,0),1)),"")</f>
        <v/>
      </c>
      <c r="AE404" s="86" t="str">
        <f>IFERROR(IF(INDEX(data_mthly!AF:AF,MATCH($C404,data_mthly!$E:$E,0),1)=0,"",INDEX(data_mthly!AF:AF,MATCH($C404,data_mthly!$E:$E,0),1)),"")</f>
        <v/>
      </c>
      <c r="AG404" s="88">
        <f t="shared" si="37"/>
        <v>2</v>
      </c>
    </row>
    <row r="405" spans="1:33" ht="15.5">
      <c r="A405" s="88" t="str">
        <f t="shared" si="35"/>
        <v/>
      </c>
      <c r="B405" s="89" t="str">
        <f>IFERROR(IF(INDEX(data_mthly!C:C,MATCH($C405,data_mthly!$E:$E,0),1)=0,"",INDEX(data_mthly!C:C,MATCH($C405,data_mthly!$E:$E,0),1)),"")</f>
        <v/>
      </c>
      <c r="C405" s="112" t="str">
        <f t="shared" si="34"/>
        <v/>
      </c>
      <c r="D405" s="155" t="str">
        <f>IFERROR(IF(INDEX(data_mthly!F:F,MATCH($C405,data_mthly!$E:$E,0),1)=0,"",INDEX(data_mthly!F:F,MATCH($C405,data_mthly!$E:$E,0),1)),"")</f>
        <v/>
      </c>
      <c r="E405" s="21" t="str">
        <f>IFERROR(IF(INDEX(data_mthly!G:G,MATCH($C405,data_mthly!$E:$E,0),1)=0,"",INDEX(data_mthly!G:G,MATCH($C405,data_mthly!$E:$E,0),1)),"")</f>
        <v/>
      </c>
      <c r="F405" s="145" t="str">
        <f>IFERROR(IF(INDEX(data_mthly!H:H,MATCH($C405,data_mthly!$E:$E,0),1)=0,"",INDEX(data_mthly!H:H,MATCH($C405,data_mthly!$E:$E,0),1)),"")</f>
        <v/>
      </c>
      <c r="G405" s="145" t="str">
        <f>IFERROR(IF(INDEX(data_mthly!I:I,MATCH($C405,data_mthly!$E:$E,0),1)=0,"",INDEX(data_mthly!I:I,MATCH($C405,data_mthly!$E:$E,0),1)),"")</f>
        <v/>
      </c>
      <c r="H405" s="21" t="str">
        <f>IFERROR(IF(INDEX(data_mthly!J:J,MATCH($C405,data_mthly!$E:$E,0),1)=0,"",INDEX(data_mthly!J:J,MATCH($C405,data_mthly!$E:$E,0),1)),"")</f>
        <v/>
      </c>
      <c r="I405" s="145" t="str">
        <f>IFERROR(IF(INDEX(data_mthly!K:K,MATCH($C405,data_mthly!$E:$E,0),1)=0,"",INDEX(data_mthly!K:K,MATCH($C405,data_mthly!$E:$E,0),1)),"")</f>
        <v/>
      </c>
      <c r="J405" s="145" t="str">
        <f>IFERROR(IF(INDEX(data_mthly!L:L,MATCH($C405,data_mthly!$E:$E,0),1)=0,"",INDEX(data_mthly!L:L,MATCH($C405,data_mthly!$E:$E,0),1)),"")</f>
        <v/>
      </c>
      <c r="K405" s="21" t="str">
        <f>IFERROR(IF(INDEX(data_mthly!M:M,MATCH($C405,data_mthly!$E:$E,0),1)=0,"",INDEX(data_mthly!M:M,MATCH($C405,data_mthly!$E:$E,0),1)),"")</f>
        <v/>
      </c>
      <c r="L405" s="86" t="str">
        <f>IFERROR(IF(INDEX(data_mthly!N:N,MATCH($C405,data_mthly!$E:$E,0),1)=0,"",INDEX(data_mthly!N:N,MATCH($C405,data_mthly!$E:$E,0),1)),"")</f>
        <v/>
      </c>
      <c r="M405" s="159"/>
      <c r="N405" s="155" t="str">
        <f>IFERROR(IF(INDEX(data_mthly!O:O,MATCH($C405,data_mthly!$E:$E,0),1)=0,"",INDEX(data_mthly!O:O,MATCH($C405,data_mthly!$E:$E,0),1)),"")</f>
        <v/>
      </c>
      <c r="O405" s="21" t="str">
        <f>IFERROR(IF(INDEX(data_mthly!P:P,MATCH($C405,data_mthly!$E:$E,0),1)=0,"",INDEX(data_mthly!P:P,MATCH($C405,data_mthly!$E:$E,0),1)),"")</f>
        <v/>
      </c>
      <c r="P405" s="145" t="str">
        <f>IFERROR(IF(INDEX(data_mthly!Q:Q,MATCH($C405,data_mthly!$E:$E,0),1)=0,"",INDEX(data_mthly!Q:Q,MATCH($C405,data_mthly!$E:$E,0),1)),"")</f>
        <v/>
      </c>
      <c r="Q405" s="145" t="str">
        <f>IFERROR(IF(INDEX(data_mthly!R:R,MATCH($C405,data_mthly!$E:$E,0),1)=0,"",INDEX(data_mthly!R:R,MATCH($C405,data_mthly!$E:$E,0),1)),"")</f>
        <v/>
      </c>
      <c r="R405" s="21" t="str">
        <f>IFERROR(IF(INDEX(data_mthly!S:S,MATCH($C405,data_mthly!$E:$E,0),1)=0,"",INDEX(data_mthly!S:S,MATCH($C405,data_mthly!$E:$E,0),1)),"")</f>
        <v/>
      </c>
      <c r="S405" s="145" t="str">
        <f>IFERROR(IF(INDEX(data_mthly!T:T,MATCH($C405,data_mthly!$E:$E,0),1)=0,"",INDEX(data_mthly!T:T,MATCH($C405,data_mthly!$E:$E,0),1)),"")</f>
        <v/>
      </c>
      <c r="T405" s="145" t="str">
        <f>IFERROR(IF(INDEX(data_mthly!U:U,MATCH($C405,data_mthly!$E:$E,0),1)=0,"",INDEX(data_mthly!U:U,MATCH($C405,data_mthly!$E:$E,0),1)),"")</f>
        <v/>
      </c>
      <c r="U405" s="21" t="str">
        <f>IFERROR(IF(INDEX(data_mthly!V:V,MATCH($C405,data_mthly!$E:$E,0),1)=0,"",INDEX(data_mthly!V:V,MATCH($C405,data_mthly!$E:$E,0),1)),"")</f>
        <v/>
      </c>
      <c r="V405" s="86" t="str">
        <f>IFERROR(IF(INDEX(data_mthly!W:W,MATCH($C405,data_mthly!$E:$E,0),1)=0,"",INDEX(data_mthly!W:W,MATCH($C405,data_mthly!$E:$E,0),1)),"")</f>
        <v/>
      </c>
      <c r="W405" s="160" t="str">
        <f t="shared" si="36"/>
        <v/>
      </c>
      <c r="X405" s="21" t="str">
        <f>IFERROR(IF(INDEX(data_mthly!Y:Y,MATCH($C405,data_mthly!$E:$E,0),1)=0,"",INDEX(data_mthly!Y:Y,MATCH($C405,data_mthly!$E:$E,0),1)),"")</f>
        <v/>
      </c>
      <c r="Y405" s="145" t="str">
        <f>IFERROR(IF(INDEX(data_mthly!Z:Z,MATCH($C405,data_mthly!$E:$E,0),1)=0,"",INDEX(data_mthly!Z:Z,MATCH($C405,data_mthly!$E:$E,0),1)),"")</f>
        <v/>
      </c>
      <c r="Z405" s="21" t="str">
        <f>IFERROR(IF(INDEX(data_mthly!AA:AA,MATCH($C405,data_mthly!$E:$E,0),1)=0,"",INDEX(data_mthly!AA:AA,MATCH($C405,data_mthly!$E:$E,0),1)),"")</f>
        <v/>
      </c>
      <c r="AA405" s="21" t="str">
        <f>IFERROR(IF(INDEX(data_mthly!AB:AB,MATCH($C405,data_mthly!$E:$E,0),1)=0,"",INDEX(data_mthly!AB:AB,MATCH($C405,data_mthly!$E:$E,0),1)),"")</f>
        <v/>
      </c>
      <c r="AB405" s="145" t="str">
        <f>IFERROR(IF(INDEX(data_mthly!AC:AC,MATCH($C405,data_mthly!$E:$E,0),1)=0,"",INDEX(data_mthly!AC:AC,MATCH($C405,data_mthly!$E:$E,0),1)),"")</f>
        <v/>
      </c>
      <c r="AC405" s="21" t="str">
        <f>IFERROR(IF(INDEX(data_mthly!AD:AD,MATCH($C405,data_mthly!$E:$E,0),1)=0,"",INDEX(data_mthly!AD:AD,MATCH($C405,data_mthly!$E:$E,0),1)),"")</f>
        <v/>
      </c>
      <c r="AD405" s="21" t="str">
        <f>IFERROR(IF(INDEX(data_mthly!AE:AE,MATCH($C405,data_mthly!$E:$E,0),1)=0,"",INDEX(data_mthly!AE:AE,MATCH($C405,data_mthly!$E:$E,0),1)),"")</f>
        <v/>
      </c>
      <c r="AE405" s="86" t="str">
        <f>IFERROR(IF(INDEX(data_mthly!AF:AF,MATCH($C405,data_mthly!$E:$E,0),1)=0,"",INDEX(data_mthly!AF:AF,MATCH($C405,data_mthly!$E:$E,0),1)),"")</f>
        <v/>
      </c>
      <c r="AG405" s="88">
        <f t="shared" si="37"/>
        <v>1</v>
      </c>
    </row>
    <row r="406" spans="1:33" ht="15.5">
      <c r="A406" s="88" t="str">
        <f t="shared" si="35"/>
        <v/>
      </c>
      <c r="B406" s="89" t="str">
        <f>IFERROR(IF(INDEX(data_mthly!C:C,MATCH($C406,data_mthly!$E:$E,0),1)=0,"",INDEX(data_mthly!C:C,MATCH($C406,data_mthly!$E:$E,0),1)),"")</f>
        <v/>
      </c>
      <c r="C406" s="112" t="str">
        <f t="shared" si="34"/>
        <v/>
      </c>
      <c r="D406" s="155" t="str">
        <f>IFERROR(IF(INDEX(data_mthly!F:F,MATCH($C406,data_mthly!$E:$E,0),1)=0,"",INDEX(data_mthly!F:F,MATCH($C406,data_mthly!$E:$E,0),1)),"")</f>
        <v/>
      </c>
      <c r="E406" s="21" t="str">
        <f>IFERROR(IF(INDEX(data_mthly!G:G,MATCH($C406,data_mthly!$E:$E,0),1)=0,"",INDEX(data_mthly!G:G,MATCH($C406,data_mthly!$E:$E,0),1)),"")</f>
        <v/>
      </c>
      <c r="F406" s="145" t="str">
        <f>IFERROR(IF(INDEX(data_mthly!H:H,MATCH($C406,data_mthly!$E:$E,0),1)=0,"",INDEX(data_mthly!H:H,MATCH($C406,data_mthly!$E:$E,0),1)),"")</f>
        <v/>
      </c>
      <c r="G406" s="145" t="str">
        <f>IFERROR(IF(INDEX(data_mthly!I:I,MATCH($C406,data_mthly!$E:$E,0),1)=0,"",INDEX(data_mthly!I:I,MATCH($C406,data_mthly!$E:$E,0),1)),"")</f>
        <v/>
      </c>
      <c r="H406" s="21" t="str">
        <f>IFERROR(IF(INDEX(data_mthly!J:J,MATCH($C406,data_mthly!$E:$E,0),1)=0,"",INDEX(data_mthly!J:J,MATCH($C406,data_mthly!$E:$E,0),1)),"")</f>
        <v/>
      </c>
      <c r="I406" s="145" t="str">
        <f>IFERROR(IF(INDEX(data_mthly!K:K,MATCH($C406,data_mthly!$E:$E,0),1)=0,"",INDEX(data_mthly!K:K,MATCH($C406,data_mthly!$E:$E,0),1)),"")</f>
        <v/>
      </c>
      <c r="J406" s="145" t="str">
        <f>IFERROR(IF(INDEX(data_mthly!L:L,MATCH($C406,data_mthly!$E:$E,0),1)=0,"",INDEX(data_mthly!L:L,MATCH($C406,data_mthly!$E:$E,0),1)),"")</f>
        <v/>
      </c>
      <c r="K406" s="21" t="str">
        <f>IFERROR(IF(INDEX(data_mthly!M:M,MATCH($C406,data_mthly!$E:$E,0),1)=0,"",INDEX(data_mthly!M:M,MATCH($C406,data_mthly!$E:$E,0),1)),"")</f>
        <v/>
      </c>
      <c r="L406" s="86" t="str">
        <f>IFERROR(IF(INDEX(data_mthly!N:N,MATCH($C406,data_mthly!$E:$E,0),1)=0,"",INDEX(data_mthly!N:N,MATCH($C406,data_mthly!$E:$E,0),1)),"")</f>
        <v/>
      </c>
      <c r="M406" s="159"/>
      <c r="N406" s="155" t="str">
        <f>IFERROR(IF(INDEX(data_mthly!O:O,MATCH($C406,data_mthly!$E:$E,0),1)=0,"",INDEX(data_mthly!O:O,MATCH($C406,data_mthly!$E:$E,0),1)),"")</f>
        <v/>
      </c>
      <c r="O406" s="21" t="str">
        <f>IFERROR(IF(INDEX(data_mthly!P:P,MATCH($C406,data_mthly!$E:$E,0),1)=0,"",INDEX(data_mthly!P:P,MATCH($C406,data_mthly!$E:$E,0),1)),"")</f>
        <v/>
      </c>
      <c r="P406" s="145" t="str">
        <f>IFERROR(IF(INDEX(data_mthly!Q:Q,MATCH($C406,data_mthly!$E:$E,0),1)=0,"",INDEX(data_mthly!Q:Q,MATCH($C406,data_mthly!$E:$E,0),1)),"")</f>
        <v/>
      </c>
      <c r="Q406" s="145" t="str">
        <f>IFERROR(IF(INDEX(data_mthly!R:R,MATCH($C406,data_mthly!$E:$E,0),1)=0,"",INDEX(data_mthly!R:R,MATCH($C406,data_mthly!$E:$E,0),1)),"")</f>
        <v/>
      </c>
      <c r="R406" s="21" t="str">
        <f>IFERROR(IF(INDEX(data_mthly!S:S,MATCH($C406,data_mthly!$E:$E,0),1)=0,"",INDEX(data_mthly!S:S,MATCH($C406,data_mthly!$E:$E,0),1)),"")</f>
        <v/>
      </c>
      <c r="S406" s="145" t="str">
        <f>IFERROR(IF(INDEX(data_mthly!T:T,MATCH($C406,data_mthly!$E:$E,0),1)=0,"",INDEX(data_mthly!T:T,MATCH($C406,data_mthly!$E:$E,0),1)),"")</f>
        <v/>
      </c>
      <c r="T406" s="145" t="str">
        <f>IFERROR(IF(INDEX(data_mthly!U:U,MATCH($C406,data_mthly!$E:$E,0),1)=0,"",INDEX(data_mthly!U:U,MATCH($C406,data_mthly!$E:$E,0),1)),"")</f>
        <v/>
      </c>
      <c r="U406" s="21" t="str">
        <f>IFERROR(IF(INDEX(data_mthly!V:V,MATCH($C406,data_mthly!$E:$E,0),1)=0,"",INDEX(data_mthly!V:V,MATCH($C406,data_mthly!$E:$E,0),1)),"")</f>
        <v/>
      </c>
      <c r="V406" s="86" t="str">
        <f>IFERROR(IF(INDEX(data_mthly!W:W,MATCH($C406,data_mthly!$E:$E,0),1)=0,"",INDEX(data_mthly!W:W,MATCH($C406,data_mthly!$E:$E,0),1)),"")</f>
        <v/>
      </c>
      <c r="W406" s="160" t="str">
        <f t="shared" si="36"/>
        <v/>
      </c>
      <c r="X406" s="21" t="str">
        <f>IFERROR(IF(INDEX(data_mthly!Y:Y,MATCH($C406,data_mthly!$E:$E,0),1)=0,"",INDEX(data_mthly!Y:Y,MATCH($C406,data_mthly!$E:$E,0),1)),"")</f>
        <v/>
      </c>
      <c r="Y406" s="145" t="str">
        <f>IFERROR(IF(INDEX(data_mthly!Z:Z,MATCH($C406,data_mthly!$E:$E,0),1)=0,"",INDEX(data_mthly!Z:Z,MATCH($C406,data_mthly!$E:$E,0),1)),"")</f>
        <v/>
      </c>
      <c r="Z406" s="21" t="str">
        <f>IFERROR(IF(INDEX(data_mthly!AA:AA,MATCH($C406,data_mthly!$E:$E,0),1)=0,"",INDEX(data_mthly!AA:AA,MATCH($C406,data_mthly!$E:$E,0),1)),"")</f>
        <v/>
      </c>
      <c r="AA406" s="21" t="str">
        <f>IFERROR(IF(INDEX(data_mthly!AB:AB,MATCH($C406,data_mthly!$E:$E,0),1)=0,"",INDEX(data_mthly!AB:AB,MATCH($C406,data_mthly!$E:$E,0),1)),"")</f>
        <v/>
      </c>
      <c r="AB406" s="145" t="str">
        <f>IFERROR(IF(INDEX(data_mthly!AC:AC,MATCH($C406,data_mthly!$E:$E,0),1)=0,"",INDEX(data_mthly!AC:AC,MATCH($C406,data_mthly!$E:$E,0),1)),"")</f>
        <v/>
      </c>
      <c r="AC406" s="21" t="str">
        <f>IFERROR(IF(INDEX(data_mthly!AD:AD,MATCH($C406,data_mthly!$E:$E,0),1)=0,"",INDEX(data_mthly!AD:AD,MATCH($C406,data_mthly!$E:$E,0),1)),"")</f>
        <v/>
      </c>
      <c r="AD406" s="21" t="str">
        <f>IFERROR(IF(INDEX(data_mthly!AE:AE,MATCH($C406,data_mthly!$E:$E,0),1)=0,"",INDEX(data_mthly!AE:AE,MATCH($C406,data_mthly!$E:$E,0),1)),"")</f>
        <v/>
      </c>
      <c r="AE406" s="86" t="str">
        <f>IFERROR(IF(INDEX(data_mthly!AF:AF,MATCH($C406,data_mthly!$E:$E,0),1)=0,"",INDEX(data_mthly!AF:AF,MATCH($C406,data_mthly!$E:$E,0),1)),"")</f>
        <v/>
      </c>
      <c r="AG406" s="88">
        <f t="shared" si="37"/>
        <v>2</v>
      </c>
    </row>
    <row r="407" spans="1:33" ht="15.5">
      <c r="A407" s="88" t="str">
        <f t="shared" si="35"/>
        <v/>
      </c>
      <c r="B407" s="89" t="str">
        <f>IFERROR(IF(INDEX(data_mthly!C:C,MATCH($C407,data_mthly!$E:$E,0),1)=0,"",INDEX(data_mthly!C:C,MATCH($C407,data_mthly!$E:$E,0),1)),"")</f>
        <v/>
      </c>
      <c r="C407" s="112" t="str">
        <f t="shared" si="34"/>
        <v/>
      </c>
      <c r="D407" s="155" t="str">
        <f>IFERROR(IF(INDEX(data_mthly!F:F,MATCH($C407,data_mthly!$E:$E,0),1)=0,"",INDEX(data_mthly!F:F,MATCH($C407,data_mthly!$E:$E,0),1)),"")</f>
        <v/>
      </c>
      <c r="E407" s="21" t="str">
        <f>IFERROR(IF(INDEX(data_mthly!G:G,MATCH($C407,data_mthly!$E:$E,0),1)=0,"",INDEX(data_mthly!G:G,MATCH($C407,data_mthly!$E:$E,0),1)),"")</f>
        <v/>
      </c>
      <c r="F407" s="145" t="str">
        <f>IFERROR(IF(INDEX(data_mthly!H:H,MATCH($C407,data_mthly!$E:$E,0),1)=0,"",INDEX(data_mthly!H:H,MATCH($C407,data_mthly!$E:$E,0),1)),"")</f>
        <v/>
      </c>
      <c r="G407" s="145" t="str">
        <f>IFERROR(IF(INDEX(data_mthly!I:I,MATCH($C407,data_mthly!$E:$E,0),1)=0,"",INDEX(data_mthly!I:I,MATCH($C407,data_mthly!$E:$E,0),1)),"")</f>
        <v/>
      </c>
      <c r="H407" s="21" t="str">
        <f>IFERROR(IF(INDEX(data_mthly!J:J,MATCH($C407,data_mthly!$E:$E,0),1)=0,"",INDEX(data_mthly!J:J,MATCH($C407,data_mthly!$E:$E,0),1)),"")</f>
        <v/>
      </c>
      <c r="I407" s="145" t="str">
        <f>IFERROR(IF(INDEX(data_mthly!K:K,MATCH($C407,data_mthly!$E:$E,0),1)=0,"",INDEX(data_mthly!K:K,MATCH($C407,data_mthly!$E:$E,0),1)),"")</f>
        <v/>
      </c>
      <c r="J407" s="145" t="str">
        <f>IFERROR(IF(INDEX(data_mthly!L:L,MATCH($C407,data_mthly!$E:$E,0),1)=0,"",INDEX(data_mthly!L:L,MATCH($C407,data_mthly!$E:$E,0),1)),"")</f>
        <v/>
      </c>
      <c r="K407" s="21" t="str">
        <f>IFERROR(IF(INDEX(data_mthly!M:M,MATCH($C407,data_mthly!$E:$E,0),1)=0,"",INDEX(data_mthly!M:M,MATCH($C407,data_mthly!$E:$E,0),1)),"")</f>
        <v/>
      </c>
      <c r="L407" s="86" t="str">
        <f>IFERROR(IF(INDEX(data_mthly!N:N,MATCH($C407,data_mthly!$E:$E,0),1)=0,"",INDEX(data_mthly!N:N,MATCH($C407,data_mthly!$E:$E,0),1)),"")</f>
        <v/>
      </c>
      <c r="M407" s="159"/>
      <c r="N407" s="155" t="str">
        <f>IFERROR(IF(INDEX(data_mthly!O:O,MATCH($C407,data_mthly!$E:$E,0),1)=0,"",INDEX(data_mthly!O:O,MATCH($C407,data_mthly!$E:$E,0),1)),"")</f>
        <v/>
      </c>
      <c r="O407" s="21" t="str">
        <f>IFERROR(IF(INDEX(data_mthly!P:P,MATCH($C407,data_mthly!$E:$E,0),1)=0,"",INDEX(data_mthly!P:P,MATCH($C407,data_mthly!$E:$E,0),1)),"")</f>
        <v/>
      </c>
      <c r="P407" s="145" t="str">
        <f>IFERROR(IF(INDEX(data_mthly!Q:Q,MATCH($C407,data_mthly!$E:$E,0),1)=0,"",INDEX(data_mthly!Q:Q,MATCH($C407,data_mthly!$E:$E,0),1)),"")</f>
        <v/>
      </c>
      <c r="Q407" s="145" t="str">
        <f>IFERROR(IF(INDEX(data_mthly!R:R,MATCH($C407,data_mthly!$E:$E,0),1)=0,"",INDEX(data_mthly!R:R,MATCH($C407,data_mthly!$E:$E,0),1)),"")</f>
        <v/>
      </c>
      <c r="R407" s="21" t="str">
        <f>IFERROR(IF(INDEX(data_mthly!S:S,MATCH($C407,data_mthly!$E:$E,0),1)=0,"",INDEX(data_mthly!S:S,MATCH($C407,data_mthly!$E:$E,0),1)),"")</f>
        <v/>
      </c>
      <c r="S407" s="145" t="str">
        <f>IFERROR(IF(INDEX(data_mthly!T:T,MATCH($C407,data_mthly!$E:$E,0),1)=0,"",INDEX(data_mthly!T:T,MATCH($C407,data_mthly!$E:$E,0),1)),"")</f>
        <v/>
      </c>
      <c r="T407" s="145" t="str">
        <f>IFERROR(IF(INDEX(data_mthly!U:U,MATCH($C407,data_mthly!$E:$E,0),1)=0,"",INDEX(data_mthly!U:U,MATCH($C407,data_mthly!$E:$E,0),1)),"")</f>
        <v/>
      </c>
      <c r="U407" s="21" t="str">
        <f>IFERROR(IF(INDEX(data_mthly!V:V,MATCH($C407,data_mthly!$E:$E,0),1)=0,"",INDEX(data_mthly!V:V,MATCH($C407,data_mthly!$E:$E,0),1)),"")</f>
        <v/>
      </c>
      <c r="V407" s="86" t="str">
        <f>IFERROR(IF(INDEX(data_mthly!W:W,MATCH($C407,data_mthly!$E:$E,0),1)=0,"",INDEX(data_mthly!W:W,MATCH($C407,data_mthly!$E:$E,0),1)),"")</f>
        <v/>
      </c>
      <c r="W407" s="160" t="str">
        <f t="shared" si="36"/>
        <v/>
      </c>
      <c r="X407" s="21" t="str">
        <f>IFERROR(IF(INDEX(data_mthly!Y:Y,MATCH($C407,data_mthly!$E:$E,0),1)=0,"",INDEX(data_mthly!Y:Y,MATCH($C407,data_mthly!$E:$E,0),1)),"")</f>
        <v/>
      </c>
      <c r="Y407" s="145" t="str">
        <f>IFERROR(IF(INDEX(data_mthly!Z:Z,MATCH($C407,data_mthly!$E:$E,0),1)=0,"",INDEX(data_mthly!Z:Z,MATCH($C407,data_mthly!$E:$E,0),1)),"")</f>
        <v/>
      </c>
      <c r="Z407" s="21" t="str">
        <f>IFERROR(IF(INDEX(data_mthly!AA:AA,MATCH($C407,data_mthly!$E:$E,0),1)=0,"",INDEX(data_mthly!AA:AA,MATCH($C407,data_mthly!$E:$E,0),1)),"")</f>
        <v/>
      </c>
      <c r="AA407" s="21" t="str">
        <f>IFERROR(IF(INDEX(data_mthly!AB:AB,MATCH($C407,data_mthly!$E:$E,0),1)=0,"",INDEX(data_mthly!AB:AB,MATCH($C407,data_mthly!$E:$E,0),1)),"")</f>
        <v/>
      </c>
      <c r="AB407" s="145" t="str">
        <f>IFERROR(IF(INDEX(data_mthly!AC:AC,MATCH($C407,data_mthly!$E:$E,0),1)=0,"",INDEX(data_mthly!AC:AC,MATCH($C407,data_mthly!$E:$E,0),1)),"")</f>
        <v/>
      </c>
      <c r="AC407" s="21" t="str">
        <f>IFERROR(IF(INDEX(data_mthly!AD:AD,MATCH($C407,data_mthly!$E:$E,0),1)=0,"",INDEX(data_mthly!AD:AD,MATCH($C407,data_mthly!$E:$E,0),1)),"")</f>
        <v/>
      </c>
      <c r="AD407" s="21" t="str">
        <f>IFERROR(IF(INDEX(data_mthly!AE:AE,MATCH($C407,data_mthly!$E:$E,0),1)=0,"",INDEX(data_mthly!AE:AE,MATCH($C407,data_mthly!$E:$E,0),1)),"")</f>
        <v/>
      </c>
      <c r="AE407" s="86" t="str">
        <f>IFERROR(IF(INDEX(data_mthly!AF:AF,MATCH($C407,data_mthly!$E:$E,0),1)=0,"",INDEX(data_mthly!AF:AF,MATCH($C407,data_mthly!$E:$E,0),1)),"")</f>
        <v/>
      </c>
      <c r="AG407" s="88">
        <f t="shared" si="37"/>
        <v>1</v>
      </c>
    </row>
    <row r="408" spans="1:33" ht="15.5">
      <c r="A408" s="88" t="str">
        <f t="shared" si="35"/>
        <v/>
      </c>
      <c r="B408" s="89" t="str">
        <f>IFERROR(IF(INDEX(data_mthly!C:C,MATCH($C408,data_mthly!$E:$E,0),1)=0,"",INDEX(data_mthly!C:C,MATCH($C408,data_mthly!$E:$E,0),1)),"")</f>
        <v/>
      </c>
      <c r="C408" s="112" t="str">
        <f t="shared" si="34"/>
        <v/>
      </c>
      <c r="D408" s="155" t="str">
        <f>IFERROR(IF(INDEX(data_mthly!F:F,MATCH($C408,data_mthly!$E:$E,0),1)=0,"",INDEX(data_mthly!F:F,MATCH($C408,data_mthly!$E:$E,0),1)),"")</f>
        <v/>
      </c>
      <c r="E408" s="21" t="str">
        <f>IFERROR(IF(INDEX(data_mthly!G:G,MATCH($C408,data_mthly!$E:$E,0),1)=0,"",INDEX(data_mthly!G:G,MATCH($C408,data_mthly!$E:$E,0),1)),"")</f>
        <v/>
      </c>
      <c r="F408" s="145" t="str">
        <f>IFERROR(IF(INDEX(data_mthly!H:H,MATCH($C408,data_mthly!$E:$E,0),1)=0,"",INDEX(data_mthly!H:H,MATCH($C408,data_mthly!$E:$E,0),1)),"")</f>
        <v/>
      </c>
      <c r="G408" s="145" t="str">
        <f>IFERROR(IF(INDEX(data_mthly!I:I,MATCH($C408,data_mthly!$E:$E,0),1)=0,"",INDEX(data_mthly!I:I,MATCH($C408,data_mthly!$E:$E,0),1)),"")</f>
        <v/>
      </c>
      <c r="H408" s="21" t="str">
        <f>IFERROR(IF(INDEX(data_mthly!J:J,MATCH($C408,data_mthly!$E:$E,0),1)=0,"",INDEX(data_mthly!J:J,MATCH($C408,data_mthly!$E:$E,0),1)),"")</f>
        <v/>
      </c>
      <c r="I408" s="145" t="str">
        <f>IFERROR(IF(INDEX(data_mthly!K:K,MATCH($C408,data_mthly!$E:$E,0),1)=0,"",INDEX(data_mthly!K:K,MATCH($C408,data_mthly!$E:$E,0),1)),"")</f>
        <v/>
      </c>
      <c r="J408" s="145" t="str">
        <f>IFERROR(IF(INDEX(data_mthly!L:L,MATCH($C408,data_mthly!$E:$E,0),1)=0,"",INDEX(data_mthly!L:L,MATCH($C408,data_mthly!$E:$E,0),1)),"")</f>
        <v/>
      </c>
      <c r="K408" s="21" t="str">
        <f>IFERROR(IF(INDEX(data_mthly!M:M,MATCH($C408,data_mthly!$E:$E,0),1)=0,"",INDEX(data_mthly!M:M,MATCH($C408,data_mthly!$E:$E,0),1)),"")</f>
        <v/>
      </c>
      <c r="L408" s="86" t="str">
        <f>IFERROR(IF(INDEX(data_mthly!N:N,MATCH($C408,data_mthly!$E:$E,0),1)=0,"",INDEX(data_mthly!N:N,MATCH($C408,data_mthly!$E:$E,0),1)),"")</f>
        <v/>
      </c>
      <c r="M408" s="159"/>
      <c r="N408" s="155" t="str">
        <f>IFERROR(IF(INDEX(data_mthly!O:O,MATCH($C408,data_mthly!$E:$E,0),1)=0,"",INDEX(data_mthly!O:O,MATCH($C408,data_mthly!$E:$E,0),1)),"")</f>
        <v/>
      </c>
      <c r="O408" s="21" t="str">
        <f>IFERROR(IF(INDEX(data_mthly!P:P,MATCH($C408,data_mthly!$E:$E,0),1)=0,"",INDEX(data_mthly!P:P,MATCH($C408,data_mthly!$E:$E,0),1)),"")</f>
        <v/>
      </c>
      <c r="P408" s="145" t="str">
        <f>IFERROR(IF(INDEX(data_mthly!Q:Q,MATCH($C408,data_mthly!$E:$E,0),1)=0,"",INDEX(data_mthly!Q:Q,MATCH($C408,data_mthly!$E:$E,0),1)),"")</f>
        <v/>
      </c>
      <c r="Q408" s="145" t="str">
        <f>IFERROR(IF(INDEX(data_mthly!R:R,MATCH($C408,data_mthly!$E:$E,0),1)=0,"",INDEX(data_mthly!R:R,MATCH($C408,data_mthly!$E:$E,0),1)),"")</f>
        <v/>
      </c>
      <c r="R408" s="21" t="str">
        <f>IFERROR(IF(INDEX(data_mthly!S:S,MATCH($C408,data_mthly!$E:$E,0),1)=0,"",INDEX(data_mthly!S:S,MATCH($C408,data_mthly!$E:$E,0),1)),"")</f>
        <v/>
      </c>
      <c r="S408" s="145" t="str">
        <f>IFERROR(IF(INDEX(data_mthly!T:T,MATCH($C408,data_mthly!$E:$E,0),1)=0,"",INDEX(data_mthly!T:T,MATCH($C408,data_mthly!$E:$E,0),1)),"")</f>
        <v/>
      </c>
      <c r="T408" s="145" t="str">
        <f>IFERROR(IF(INDEX(data_mthly!U:U,MATCH($C408,data_mthly!$E:$E,0),1)=0,"",INDEX(data_mthly!U:U,MATCH($C408,data_mthly!$E:$E,0),1)),"")</f>
        <v/>
      </c>
      <c r="U408" s="21" t="str">
        <f>IFERROR(IF(INDEX(data_mthly!V:V,MATCH($C408,data_mthly!$E:$E,0),1)=0,"",INDEX(data_mthly!V:V,MATCH($C408,data_mthly!$E:$E,0),1)),"")</f>
        <v/>
      </c>
      <c r="V408" s="86" t="str">
        <f>IFERROR(IF(INDEX(data_mthly!W:W,MATCH($C408,data_mthly!$E:$E,0),1)=0,"",INDEX(data_mthly!W:W,MATCH($C408,data_mthly!$E:$E,0),1)),"")</f>
        <v/>
      </c>
      <c r="W408" s="160" t="str">
        <f t="shared" si="36"/>
        <v/>
      </c>
      <c r="X408" s="21" t="str">
        <f>IFERROR(IF(INDEX(data_mthly!Y:Y,MATCH($C408,data_mthly!$E:$E,0),1)=0,"",INDEX(data_mthly!Y:Y,MATCH($C408,data_mthly!$E:$E,0),1)),"")</f>
        <v/>
      </c>
      <c r="Y408" s="145" t="str">
        <f>IFERROR(IF(INDEX(data_mthly!Z:Z,MATCH($C408,data_mthly!$E:$E,0),1)=0,"",INDEX(data_mthly!Z:Z,MATCH($C408,data_mthly!$E:$E,0),1)),"")</f>
        <v/>
      </c>
      <c r="Z408" s="21" t="str">
        <f>IFERROR(IF(INDEX(data_mthly!AA:AA,MATCH($C408,data_mthly!$E:$E,0),1)=0,"",INDEX(data_mthly!AA:AA,MATCH($C408,data_mthly!$E:$E,0),1)),"")</f>
        <v/>
      </c>
      <c r="AA408" s="21" t="str">
        <f>IFERROR(IF(INDEX(data_mthly!AB:AB,MATCH($C408,data_mthly!$E:$E,0),1)=0,"",INDEX(data_mthly!AB:AB,MATCH($C408,data_mthly!$E:$E,0),1)),"")</f>
        <v/>
      </c>
      <c r="AB408" s="145" t="str">
        <f>IFERROR(IF(INDEX(data_mthly!AC:AC,MATCH($C408,data_mthly!$E:$E,0),1)=0,"",INDEX(data_mthly!AC:AC,MATCH($C408,data_mthly!$E:$E,0),1)),"")</f>
        <v/>
      </c>
      <c r="AC408" s="21" t="str">
        <f>IFERROR(IF(INDEX(data_mthly!AD:AD,MATCH($C408,data_mthly!$E:$E,0),1)=0,"",INDEX(data_mthly!AD:AD,MATCH($C408,data_mthly!$E:$E,0),1)),"")</f>
        <v/>
      </c>
      <c r="AD408" s="21" t="str">
        <f>IFERROR(IF(INDEX(data_mthly!AE:AE,MATCH($C408,data_mthly!$E:$E,0),1)=0,"",INDEX(data_mthly!AE:AE,MATCH($C408,data_mthly!$E:$E,0),1)),"")</f>
        <v/>
      </c>
      <c r="AE408" s="86" t="str">
        <f>IFERROR(IF(INDEX(data_mthly!AF:AF,MATCH($C408,data_mthly!$E:$E,0),1)=0,"",INDEX(data_mthly!AF:AF,MATCH($C408,data_mthly!$E:$E,0),1)),"")</f>
        <v/>
      </c>
      <c r="AG408" s="88">
        <f t="shared" si="37"/>
        <v>2</v>
      </c>
    </row>
    <row r="409" spans="1:33" ht="15.5">
      <c r="A409" s="88" t="str">
        <f t="shared" si="35"/>
        <v/>
      </c>
      <c r="B409" s="89" t="str">
        <f>IFERROR(IF(INDEX(data_mthly!C:C,MATCH($C409,data_mthly!$E:$E,0),1)=0,"",INDEX(data_mthly!C:C,MATCH($C409,data_mthly!$E:$E,0),1)),"")</f>
        <v/>
      </c>
      <c r="C409" s="112" t="str">
        <f t="shared" si="34"/>
        <v/>
      </c>
      <c r="D409" s="155" t="str">
        <f>IFERROR(IF(INDEX(data_mthly!F:F,MATCH($C409,data_mthly!$E:$E,0),1)=0,"",INDEX(data_mthly!F:F,MATCH($C409,data_mthly!$E:$E,0),1)),"")</f>
        <v/>
      </c>
      <c r="E409" s="21" t="str">
        <f>IFERROR(IF(INDEX(data_mthly!G:G,MATCH($C409,data_mthly!$E:$E,0),1)=0,"",INDEX(data_mthly!G:G,MATCH($C409,data_mthly!$E:$E,0),1)),"")</f>
        <v/>
      </c>
      <c r="F409" s="145" t="str">
        <f>IFERROR(IF(INDEX(data_mthly!H:H,MATCH($C409,data_mthly!$E:$E,0),1)=0,"",INDEX(data_mthly!H:H,MATCH($C409,data_mthly!$E:$E,0),1)),"")</f>
        <v/>
      </c>
      <c r="G409" s="145" t="str">
        <f>IFERROR(IF(INDEX(data_mthly!I:I,MATCH($C409,data_mthly!$E:$E,0),1)=0,"",INDEX(data_mthly!I:I,MATCH($C409,data_mthly!$E:$E,0),1)),"")</f>
        <v/>
      </c>
      <c r="H409" s="21" t="str">
        <f>IFERROR(IF(INDEX(data_mthly!J:J,MATCH($C409,data_mthly!$E:$E,0),1)=0,"",INDEX(data_mthly!J:J,MATCH($C409,data_mthly!$E:$E,0),1)),"")</f>
        <v/>
      </c>
      <c r="I409" s="145" t="str">
        <f>IFERROR(IF(INDEX(data_mthly!K:K,MATCH($C409,data_mthly!$E:$E,0),1)=0,"",INDEX(data_mthly!K:K,MATCH($C409,data_mthly!$E:$E,0),1)),"")</f>
        <v/>
      </c>
      <c r="J409" s="145" t="str">
        <f>IFERROR(IF(INDEX(data_mthly!L:L,MATCH($C409,data_mthly!$E:$E,0),1)=0,"",INDEX(data_mthly!L:L,MATCH($C409,data_mthly!$E:$E,0),1)),"")</f>
        <v/>
      </c>
      <c r="K409" s="21" t="str">
        <f>IFERROR(IF(INDEX(data_mthly!M:M,MATCH($C409,data_mthly!$E:$E,0),1)=0,"",INDEX(data_mthly!M:M,MATCH($C409,data_mthly!$E:$E,0),1)),"")</f>
        <v/>
      </c>
      <c r="L409" s="86" t="str">
        <f>IFERROR(IF(INDEX(data_mthly!N:N,MATCH($C409,data_mthly!$E:$E,0),1)=0,"",INDEX(data_mthly!N:N,MATCH($C409,data_mthly!$E:$E,0),1)),"")</f>
        <v/>
      </c>
      <c r="M409" s="159"/>
      <c r="N409" s="155" t="str">
        <f>IFERROR(IF(INDEX(data_mthly!O:O,MATCH($C409,data_mthly!$E:$E,0),1)=0,"",INDEX(data_mthly!O:O,MATCH($C409,data_mthly!$E:$E,0),1)),"")</f>
        <v/>
      </c>
      <c r="O409" s="21" t="str">
        <f>IFERROR(IF(INDEX(data_mthly!P:P,MATCH($C409,data_mthly!$E:$E,0),1)=0,"",INDEX(data_mthly!P:P,MATCH($C409,data_mthly!$E:$E,0),1)),"")</f>
        <v/>
      </c>
      <c r="P409" s="145" t="str">
        <f>IFERROR(IF(INDEX(data_mthly!Q:Q,MATCH($C409,data_mthly!$E:$E,0),1)=0,"",INDEX(data_mthly!Q:Q,MATCH($C409,data_mthly!$E:$E,0),1)),"")</f>
        <v/>
      </c>
      <c r="Q409" s="145" t="str">
        <f>IFERROR(IF(INDEX(data_mthly!R:R,MATCH($C409,data_mthly!$E:$E,0),1)=0,"",INDEX(data_mthly!R:R,MATCH($C409,data_mthly!$E:$E,0),1)),"")</f>
        <v/>
      </c>
      <c r="R409" s="21" t="str">
        <f>IFERROR(IF(INDEX(data_mthly!S:S,MATCH($C409,data_mthly!$E:$E,0),1)=0,"",INDEX(data_mthly!S:S,MATCH($C409,data_mthly!$E:$E,0),1)),"")</f>
        <v/>
      </c>
      <c r="S409" s="145" t="str">
        <f>IFERROR(IF(INDEX(data_mthly!T:T,MATCH($C409,data_mthly!$E:$E,0),1)=0,"",INDEX(data_mthly!T:T,MATCH($C409,data_mthly!$E:$E,0),1)),"")</f>
        <v/>
      </c>
      <c r="T409" s="145" t="str">
        <f>IFERROR(IF(INDEX(data_mthly!U:U,MATCH($C409,data_mthly!$E:$E,0),1)=0,"",INDEX(data_mthly!U:U,MATCH($C409,data_mthly!$E:$E,0),1)),"")</f>
        <v/>
      </c>
      <c r="U409" s="21" t="str">
        <f>IFERROR(IF(INDEX(data_mthly!V:V,MATCH($C409,data_mthly!$E:$E,0),1)=0,"",INDEX(data_mthly!V:V,MATCH($C409,data_mthly!$E:$E,0),1)),"")</f>
        <v/>
      </c>
      <c r="V409" s="86" t="str">
        <f>IFERROR(IF(INDEX(data_mthly!W:W,MATCH($C409,data_mthly!$E:$E,0),1)=0,"",INDEX(data_mthly!W:W,MATCH($C409,data_mthly!$E:$E,0),1)),"")</f>
        <v/>
      </c>
      <c r="W409" s="160" t="str">
        <f t="shared" si="36"/>
        <v/>
      </c>
      <c r="X409" s="21" t="str">
        <f>IFERROR(IF(INDEX(data_mthly!Y:Y,MATCH($C409,data_mthly!$E:$E,0),1)=0,"",INDEX(data_mthly!Y:Y,MATCH($C409,data_mthly!$E:$E,0),1)),"")</f>
        <v/>
      </c>
      <c r="Y409" s="145" t="str">
        <f>IFERROR(IF(INDEX(data_mthly!Z:Z,MATCH($C409,data_mthly!$E:$E,0),1)=0,"",INDEX(data_mthly!Z:Z,MATCH($C409,data_mthly!$E:$E,0),1)),"")</f>
        <v/>
      </c>
      <c r="Z409" s="21" t="str">
        <f>IFERROR(IF(INDEX(data_mthly!AA:AA,MATCH($C409,data_mthly!$E:$E,0),1)=0,"",INDEX(data_mthly!AA:AA,MATCH($C409,data_mthly!$E:$E,0),1)),"")</f>
        <v/>
      </c>
      <c r="AA409" s="21" t="str">
        <f>IFERROR(IF(INDEX(data_mthly!AB:AB,MATCH($C409,data_mthly!$E:$E,0),1)=0,"",INDEX(data_mthly!AB:AB,MATCH($C409,data_mthly!$E:$E,0),1)),"")</f>
        <v/>
      </c>
      <c r="AB409" s="145" t="str">
        <f>IFERROR(IF(INDEX(data_mthly!AC:AC,MATCH($C409,data_mthly!$E:$E,0),1)=0,"",INDEX(data_mthly!AC:AC,MATCH($C409,data_mthly!$E:$E,0),1)),"")</f>
        <v/>
      </c>
      <c r="AC409" s="21" t="str">
        <f>IFERROR(IF(INDEX(data_mthly!AD:AD,MATCH($C409,data_mthly!$E:$E,0),1)=0,"",INDEX(data_mthly!AD:AD,MATCH($C409,data_mthly!$E:$E,0),1)),"")</f>
        <v/>
      </c>
      <c r="AD409" s="21" t="str">
        <f>IFERROR(IF(INDEX(data_mthly!AE:AE,MATCH($C409,data_mthly!$E:$E,0),1)=0,"",INDEX(data_mthly!AE:AE,MATCH($C409,data_mthly!$E:$E,0),1)),"")</f>
        <v/>
      </c>
      <c r="AE409" s="86" t="str">
        <f>IFERROR(IF(INDEX(data_mthly!AF:AF,MATCH($C409,data_mthly!$E:$E,0),1)=0,"",INDEX(data_mthly!AF:AF,MATCH($C409,data_mthly!$E:$E,0),1)),"")</f>
        <v/>
      </c>
      <c r="AG409" s="88">
        <f t="shared" si="37"/>
        <v>1</v>
      </c>
    </row>
    <row r="410" spans="1:33" ht="15.5">
      <c r="A410" s="88" t="str">
        <f t="shared" si="35"/>
        <v/>
      </c>
      <c r="B410" s="89" t="str">
        <f>IFERROR(IF(INDEX(data_mthly!C:C,MATCH($C410,data_mthly!$E:$E,0),1)=0,"",INDEX(data_mthly!C:C,MATCH($C410,data_mthly!$E:$E,0),1)),"")</f>
        <v/>
      </c>
      <c r="C410" s="112" t="str">
        <f t="shared" si="34"/>
        <v/>
      </c>
      <c r="D410" s="155" t="str">
        <f>IFERROR(IF(INDEX(data_mthly!F:F,MATCH($C410,data_mthly!$E:$E,0),1)=0,"",INDEX(data_mthly!F:F,MATCH($C410,data_mthly!$E:$E,0),1)),"")</f>
        <v/>
      </c>
      <c r="E410" s="21" t="str">
        <f>IFERROR(IF(INDEX(data_mthly!G:G,MATCH($C410,data_mthly!$E:$E,0),1)=0,"",INDEX(data_mthly!G:G,MATCH($C410,data_mthly!$E:$E,0),1)),"")</f>
        <v/>
      </c>
      <c r="F410" s="145" t="str">
        <f>IFERROR(IF(INDEX(data_mthly!H:H,MATCH($C410,data_mthly!$E:$E,0),1)=0,"",INDEX(data_mthly!H:H,MATCH($C410,data_mthly!$E:$E,0),1)),"")</f>
        <v/>
      </c>
      <c r="G410" s="145" t="str">
        <f>IFERROR(IF(INDEX(data_mthly!I:I,MATCH($C410,data_mthly!$E:$E,0),1)=0,"",INDEX(data_mthly!I:I,MATCH($C410,data_mthly!$E:$E,0),1)),"")</f>
        <v/>
      </c>
      <c r="H410" s="21" t="str">
        <f>IFERROR(IF(INDEX(data_mthly!J:J,MATCH($C410,data_mthly!$E:$E,0),1)=0,"",INDEX(data_mthly!J:J,MATCH($C410,data_mthly!$E:$E,0),1)),"")</f>
        <v/>
      </c>
      <c r="I410" s="145" t="str">
        <f>IFERROR(IF(INDEX(data_mthly!K:K,MATCH($C410,data_mthly!$E:$E,0),1)=0,"",INDEX(data_mthly!K:K,MATCH($C410,data_mthly!$E:$E,0),1)),"")</f>
        <v/>
      </c>
      <c r="J410" s="145" t="str">
        <f>IFERROR(IF(INDEX(data_mthly!L:L,MATCH($C410,data_mthly!$E:$E,0),1)=0,"",INDEX(data_mthly!L:L,MATCH($C410,data_mthly!$E:$E,0),1)),"")</f>
        <v/>
      </c>
      <c r="K410" s="21" t="str">
        <f>IFERROR(IF(INDEX(data_mthly!M:M,MATCH($C410,data_mthly!$E:$E,0),1)=0,"",INDEX(data_mthly!M:M,MATCH($C410,data_mthly!$E:$E,0),1)),"")</f>
        <v/>
      </c>
      <c r="L410" s="86" t="str">
        <f>IFERROR(IF(INDEX(data_mthly!N:N,MATCH($C410,data_mthly!$E:$E,0),1)=0,"",INDEX(data_mthly!N:N,MATCH($C410,data_mthly!$E:$E,0),1)),"")</f>
        <v/>
      </c>
      <c r="M410" s="159"/>
      <c r="N410" s="155" t="str">
        <f>IFERROR(IF(INDEX(data_mthly!O:O,MATCH($C410,data_mthly!$E:$E,0),1)=0,"",INDEX(data_mthly!O:O,MATCH($C410,data_mthly!$E:$E,0),1)),"")</f>
        <v/>
      </c>
      <c r="O410" s="21" t="str">
        <f>IFERROR(IF(INDEX(data_mthly!P:P,MATCH($C410,data_mthly!$E:$E,0),1)=0,"",INDEX(data_mthly!P:P,MATCH($C410,data_mthly!$E:$E,0),1)),"")</f>
        <v/>
      </c>
      <c r="P410" s="145" t="str">
        <f>IFERROR(IF(INDEX(data_mthly!Q:Q,MATCH($C410,data_mthly!$E:$E,0),1)=0,"",INDEX(data_mthly!Q:Q,MATCH($C410,data_mthly!$E:$E,0),1)),"")</f>
        <v/>
      </c>
      <c r="Q410" s="145" t="str">
        <f>IFERROR(IF(INDEX(data_mthly!R:R,MATCH($C410,data_mthly!$E:$E,0),1)=0,"",INDEX(data_mthly!R:R,MATCH($C410,data_mthly!$E:$E,0),1)),"")</f>
        <v/>
      </c>
      <c r="R410" s="21" t="str">
        <f>IFERROR(IF(INDEX(data_mthly!S:S,MATCH($C410,data_mthly!$E:$E,0),1)=0,"",INDEX(data_mthly!S:S,MATCH($C410,data_mthly!$E:$E,0),1)),"")</f>
        <v/>
      </c>
      <c r="S410" s="145" t="str">
        <f>IFERROR(IF(INDEX(data_mthly!T:T,MATCH($C410,data_mthly!$E:$E,0),1)=0,"",INDEX(data_mthly!T:T,MATCH($C410,data_mthly!$E:$E,0),1)),"")</f>
        <v/>
      </c>
      <c r="T410" s="145" t="str">
        <f>IFERROR(IF(INDEX(data_mthly!U:U,MATCH($C410,data_mthly!$E:$E,0),1)=0,"",INDEX(data_mthly!U:U,MATCH($C410,data_mthly!$E:$E,0),1)),"")</f>
        <v/>
      </c>
      <c r="U410" s="21" t="str">
        <f>IFERROR(IF(INDEX(data_mthly!V:V,MATCH($C410,data_mthly!$E:$E,0),1)=0,"",INDEX(data_mthly!V:V,MATCH($C410,data_mthly!$E:$E,0),1)),"")</f>
        <v/>
      </c>
      <c r="V410" s="86" t="str">
        <f>IFERROR(IF(INDEX(data_mthly!W:W,MATCH($C410,data_mthly!$E:$E,0),1)=0,"",INDEX(data_mthly!W:W,MATCH($C410,data_mthly!$E:$E,0),1)),"")</f>
        <v/>
      </c>
      <c r="W410" s="160" t="str">
        <f t="shared" si="36"/>
        <v/>
      </c>
      <c r="X410" s="21" t="str">
        <f>IFERROR(IF(INDEX(data_mthly!Y:Y,MATCH($C410,data_mthly!$E:$E,0),1)=0,"",INDEX(data_mthly!Y:Y,MATCH($C410,data_mthly!$E:$E,0),1)),"")</f>
        <v/>
      </c>
      <c r="Y410" s="145" t="str">
        <f>IFERROR(IF(INDEX(data_mthly!Z:Z,MATCH($C410,data_mthly!$E:$E,0),1)=0,"",INDEX(data_mthly!Z:Z,MATCH($C410,data_mthly!$E:$E,0),1)),"")</f>
        <v/>
      </c>
      <c r="Z410" s="21" t="str">
        <f>IFERROR(IF(INDEX(data_mthly!AA:AA,MATCH($C410,data_mthly!$E:$E,0),1)=0,"",INDEX(data_mthly!AA:AA,MATCH($C410,data_mthly!$E:$E,0),1)),"")</f>
        <v/>
      </c>
      <c r="AA410" s="21" t="str">
        <f>IFERROR(IF(INDEX(data_mthly!AB:AB,MATCH($C410,data_mthly!$E:$E,0),1)=0,"",INDEX(data_mthly!AB:AB,MATCH($C410,data_mthly!$E:$E,0),1)),"")</f>
        <v/>
      </c>
      <c r="AB410" s="145" t="str">
        <f>IFERROR(IF(INDEX(data_mthly!AC:AC,MATCH($C410,data_mthly!$E:$E,0),1)=0,"",INDEX(data_mthly!AC:AC,MATCH($C410,data_mthly!$E:$E,0),1)),"")</f>
        <v/>
      </c>
      <c r="AC410" s="21" t="str">
        <f>IFERROR(IF(INDEX(data_mthly!AD:AD,MATCH($C410,data_mthly!$E:$E,0),1)=0,"",INDEX(data_mthly!AD:AD,MATCH($C410,data_mthly!$E:$E,0),1)),"")</f>
        <v/>
      </c>
      <c r="AD410" s="21" t="str">
        <f>IFERROR(IF(INDEX(data_mthly!AE:AE,MATCH($C410,data_mthly!$E:$E,0),1)=0,"",INDEX(data_mthly!AE:AE,MATCH($C410,data_mthly!$E:$E,0),1)),"")</f>
        <v/>
      </c>
      <c r="AE410" s="86" t="str">
        <f>IFERROR(IF(INDEX(data_mthly!AF:AF,MATCH($C410,data_mthly!$E:$E,0),1)=0,"",INDEX(data_mthly!AF:AF,MATCH($C410,data_mthly!$E:$E,0),1)),"")</f>
        <v/>
      </c>
      <c r="AG410" s="88">
        <f t="shared" si="37"/>
        <v>2</v>
      </c>
    </row>
    <row r="411" spans="1:33" ht="15.5">
      <c r="A411" s="88" t="str">
        <f t="shared" si="35"/>
        <v/>
      </c>
      <c r="B411" s="89" t="str">
        <f>IFERROR(IF(INDEX(data_mthly!C:C,MATCH($C411,data_mthly!$E:$E,0),1)=0,"",INDEX(data_mthly!C:C,MATCH($C411,data_mthly!$E:$E,0),1)),"")</f>
        <v/>
      </c>
      <c r="C411" s="112" t="str">
        <f t="shared" si="34"/>
        <v/>
      </c>
      <c r="D411" s="155" t="str">
        <f>IFERROR(IF(INDEX(data_mthly!F:F,MATCH($C411,data_mthly!$E:$E,0),1)=0,"",INDEX(data_mthly!F:F,MATCH($C411,data_mthly!$E:$E,0),1)),"")</f>
        <v/>
      </c>
      <c r="E411" s="21" t="str">
        <f>IFERROR(IF(INDEX(data_mthly!G:G,MATCH($C411,data_mthly!$E:$E,0),1)=0,"",INDEX(data_mthly!G:G,MATCH($C411,data_mthly!$E:$E,0),1)),"")</f>
        <v/>
      </c>
      <c r="F411" s="145" t="str">
        <f>IFERROR(IF(INDEX(data_mthly!H:H,MATCH($C411,data_mthly!$E:$E,0),1)=0,"",INDEX(data_mthly!H:H,MATCH($C411,data_mthly!$E:$E,0),1)),"")</f>
        <v/>
      </c>
      <c r="G411" s="145" t="str">
        <f>IFERROR(IF(INDEX(data_mthly!I:I,MATCH($C411,data_mthly!$E:$E,0),1)=0,"",INDEX(data_mthly!I:I,MATCH($C411,data_mthly!$E:$E,0),1)),"")</f>
        <v/>
      </c>
      <c r="H411" s="21" t="str">
        <f>IFERROR(IF(INDEX(data_mthly!J:J,MATCH($C411,data_mthly!$E:$E,0),1)=0,"",INDEX(data_mthly!J:J,MATCH($C411,data_mthly!$E:$E,0),1)),"")</f>
        <v/>
      </c>
      <c r="I411" s="145" t="str">
        <f>IFERROR(IF(INDEX(data_mthly!K:K,MATCH($C411,data_mthly!$E:$E,0),1)=0,"",INDEX(data_mthly!K:K,MATCH($C411,data_mthly!$E:$E,0),1)),"")</f>
        <v/>
      </c>
      <c r="J411" s="145" t="str">
        <f>IFERROR(IF(INDEX(data_mthly!L:L,MATCH($C411,data_mthly!$E:$E,0),1)=0,"",INDEX(data_mthly!L:L,MATCH($C411,data_mthly!$E:$E,0),1)),"")</f>
        <v/>
      </c>
      <c r="K411" s="21" t="str">
        <f>IFERROR(IF(INDEX(data_mthly!M:M,MATCH($C411,data_mthly!$E:$E,0),1)=0,"",INDEX(data_mthly!M:M,MATCH($C411,data_mthly!$E:$E,0),1)),"")</f>
        <v/>
      </c>
      <c r="L411" s="86" t="str">
        <f>IFERROR(IF(INDEX(data_mthly!N:N,MATCH($C411,data_mthly!$E:$E,0),1)=0,"",INDEX(data_mthly!N:N,MATCH($C411,data_mthly!$E:$E,0),1)),"")</f>
        <v/>
      </c>
      <c r="M411" s="159"/>
      <c r="N411" s="155" t="str">
        <f>IFERROR(IF(INDEX(data_mthly!O:O,MATCH($C411,data_mthly!$E:$E,0),1)=0,"",INDEX(data_mthly!O:O,MATCH($C411,data_mthly!$E:$E,0),1)),"")</f>
        <v/>
      </c>
      <c r="O411" s="21" t="str">
        <f>IFERROR(IF(INDEX(data_mthly!P:P,MATCH($C411,data_mthly!$E:$E,0),1)=0,"",INDEX(data_mthly!P:P,MATCH($C411,data_mthly!$E:$E,0),1)),"")</f>
        <v/>
      </c>
      <c r="P411" s="145" t="str">
        <f>IFERROR(IF(INDEX(data_mthly!Q:Q,MATCH($C411,data_mthly!$E:$E,0),1)=0,"",INDEX(data_mthly!Q:Q,MATCH($C411,data_mthly!$E:$E,0),1)),"")</f>
        <v/>
      </c>
      <c r="Q411" s="145" t="str">
        <f>IFERROR(IF(INDEX(data_mthly!R:R,MATCH($C411,data_mthly!$E:$E,0),1)=0,"",INDEX(data_mthly!R:R,MATCH($C411,data_mthly!$E:$E,0),1)),"")</f>
        <v/>
      </c>
      <c r="R411" s="21" t="str">
        <f>IFERROR(IF(INDEX(data_mthly!S:S,MATCH($C411,data_mthly!$E:$E,0),1)=0,"",INDEX(data_mthly!S:S,MATCH($C411,data_mthly!$E:$E,0),1)),"")</f>
        <v/>
      </c>
      <c r="S411" s="145" t="str">
        <f>IFERROR(IF(INDEX(data_mthly!T:T,MATCH($C411,data_mthly!$E:$E,0),1)=0,"",INDEX(data_mthly!T:T,MATCH($C411,data_mthly!$E:$E,0),1)),"")</f>
        <v/>
      </c>
      <c r="T411" s="145" t="str">
        <f>IFERROR(IF(INDEX(data_mthly!U:U,MATCH($C411,data_mthly!$E:$E,0),1)=0,"",INDEX(data_mthly!U:U,MATCH($C411,data_mthly!$E:$E,0),1)),"")</f>
        <v/>
      </c>
      <c r="U411" s="21" t="str">
        <f>IFERROR(IF(INDEX(data_mthly!V:V,MATCH($C411,data_mthly!$E:$E,0),1)=0,"",INDEX(data_mthly!V:V,MATCH($C411,data_mthly!$E:$E,0),1)),"")</f>
        <v/>
      </c>
      <c r="V411" s="86" t="str">
        <f>IFERROR(IF(INDEX(data_mthly!W:W,MATCH($C411,data_mthly!$E:$E,0),1)=0,"",INDEX(data_mthly!W:W,MATCH($C411,data_mthly!$E:$E,0),1)),"")</f>
        <v/>
      </c>
      <c r="W411" s="160" t="str">
        <f t="shared" si="36"/>
        <v/>
      </c>
      <c r="X411" s="21" t="str">
        <f>IFERROR(IF(INDEX(data_mthly!Y:Y,MATCH($C411,data_mthly!$E:$E,0),1)=0,"",INDEX(data_mthly!Y:Y,MATCH($C411,data_mthly!$E:$E,0),1)),"")</f>
        <v/>
      </c>
      <c r="Y411" s="145" t="str">
        <f>IFERROR(IF(INDEX(data_mthly!Z:Z,MATCH($C411,data_mthly!$E:$E,0),1)=0,"",INDEX(data_mthly!Z:Z,MATCH($C411,data_mthly!$E:$E,0),1)),"")</f>
        <v/>
      </c>
      <c r="Z411" s="21" t="str">
        <f>IFERROR(IF(INDEX(data_mthly!AA:AA,MATCH($C411,data_mthly!$E:$E,0),1)=0,"",INDEX(data_mthly!AA:AA,MATCH($C411,data_mthly!$E:$E,0),1)),"")</f>
        <v/>
      </c>
      <c r="AA411" s="21" t="str">
        <f>IFERROR(IF(INDEX(data_mthly!AB:AB,MATCH($C411,data_mthly!$E:$E,0),1)=0,"",INDEX(data_mthly!AB:AB,MATCH($C411,data_mthly!$E:$E,0),1)),"")</f>
        <v/>
      </c>
      <c r="AB411" s="145" t="str">
        <f>IFERROR(IF(INDEX(data_mthly!AC:AC,MATCH($C411,data_mthly!$E:$E,0),1)=0,"",INDEX(data_mthly!AC:AC,MATCH($C411,data_mthly!$E:$E,0),1)),"")</f>
        <v/>
      </c>
      <c r="AC411" s="21" t="str">
        <f>IFERROR(IF(INDEX(data_mthly!AD:AD,MATCH($C411,data_mthly!$E:$E,0),1)=0,"",INDEX(data_mthly!AD:AD,MATCH($C411,data_mthly!$E:$E,0),1)),"")</f>
        <v/>
      </c>
      <c r="AD411" s="21" t="str">
        <f>IFERROR(IF(INDEX(data_mthly!AE:AE,MATCH($C411,data_mthly!$E:$E,0),1)=0,"",INDEX(data_mthly!AE:AE,MATCH($C411,data_mthly!$E:$E,0),1)),"")</f>
        <v/>
      </c>
      <c r="AE411" s="86" t="str">
        <f>IFERROR(IF(INDEX(data_mthly!AF:AF,MATCH($C411,data_mthly!$E:$E,0),1)=0,"",INDEX(data_mthly!AF:AF,MATCH($C411,data_mthly!$E:$E,0),1)),"")</f>
        <v/>
      </c>
      <c r="AG411" s="88">
        <f t="shared" si="37"/>
        <v>1</v>
      </c>
    </row>
    <row r="412" spans="1:33" ht="15.5">
      <c r="A412" s="88" t="str">
        <f t="shared" si="35"/>
        <v/>
      </c>
      <c r="B412" s="89" t="str">
        <f>IFERROR(IF(INDEX(data_mthly!C:C,MATCH($C412,data_mthly!$E:$E,0),1)=0,"",INDEX(data_mthly!C:C,MATCH($C412,data_mthly!$E:$E,0),1)),"")</f>
        <v/>
      </c>
      <c r="C412" s="112" t="str">
        <f t="shared" si="34"/>
        <v/>
      </c>
      <c r="D412" s="155" t="str">
        <f>IFERROR(IF(INDEX(data_mthly!F:F,MATCH($C412,data_mthly!$E:$E,0),1)=0,"",INDEX(data_mthly!F:F,MATCH($C412,data_mthly!$E:$E,0),1)),"")</f>
        <v/>
      </c>
      <c r="E412" s="21" t="str">
        <f>IFERROR(IF(INDEX(data_mthly!G:G,MATCH($C412,data_mthly!$E:$E,0),1)=0,"",INDEX(data_mthly!G:G,MATCH($C412,data_mthly!$E:$E,0),1)),"")</f>
        <v/>
      </c>
      <c r="F412" s="145" t="str">
        <f>IFERROR(IF(INDEX(data_mthly!H:H,MATCH($C412,data_mthly!$E:$E,0),1)=0,"",INDEX(data_mthly!H:H,MATCH($C412,data_mthly!$E:$E,0),1)),"")</f>
        <v/>
      </c>
      <c r="G412" s="145" t="str">
        <f>IFERROR(IF(INDEX(data_mthly!I:I,MATCH($C412,data_mthly!$E:$E,0),1)=0,"",INDEX(data_mthly!I:I,MATCH($C412,data_mthly!$E:$E,0),1)),"")</f>
        <v/>
      </c>
      <c r="H412" s="21" t="str">
        <f>IFERROR(IF(INDEX(data_mthly!J:J,MATCH($C412,data_mthly!$E:$E,0),1)=0,"",INDEX(data_mthly!J:J,MATCH($C412,data_mthly!$E:$E,0),1)),"")</f>
        <v/>
      </c>
      <c r="I412" s="145" t="str">
        <f>IFERROR(IF(INDEX(data_mthly!K:K,MATCH($C412,data_mthly!$E:$E,0),1)=0,"",INDEX(data_mthly!K:K,MATCH($C412,data_mthly!$E:$E,0),1)),"")</f>
        <v/>
      </c>
      <c r="J412" s="145" t="str">
        <f>IFERROR(IF(INDEX(data_mthly!L:L,MATCH($C412,data_mthly!$E:$E,0),1)=0,"",INDEX(data_mthly!L:L,MATCH($C412,data_mthly!$E:$E,0),1)),"")</f>
        <v/>
      </c>
      <c r="K412" s="21" t="str">
        <f>IFERROR(IF(INDEX(data_mthly!M:M,MATCH($C412,data_mthly!$E:$E,0),1)=0,"",INDEX(data_mthly!M:M,MATCH($C412,data_mthly!$E:$E,0),1)),"")</f>
        <v/>
      </c>
      <c r="L412" s="86" t="str">
        <f>IFERROR(IF(INDEX(data_mthly!N:N,MATCH($C412,data_mthly!$E:$E,0),1)=0,"",INDEX(data_mthly!N:N,MATCH($C412,data_mthly!$E:$E,0),1)),"")</f>
        <v/>
      </c>
      <c r="M412" s="159"/>
      <c r="N412" s="155" t="str">
        <f>IFERROR(IF(INDEX(data_mthly!O:O,MATCH($C412,data_mthly!$E:$E,0),1)=0,"",INDEX(data_mthly!O:O,MATCH($C412,data_mthly!$E:$E,0),1)),"")</f>
        <v/>
      </c>
      <c r="O412" s="21" t="str">
        <f>IFERROR(IF(INDEX(data_mthly!P:P,MATCH($C412,data_mthly!$E:$E,0),1)=0,"",INDEX(data_mthly!P:P,MATCH($C412,data_mthly!$E:$E,0),1)),"")</f>
        <v/>
      </c>
      <c r="P412" s="145" t="str">
        <f>IFERROR(IF(INDEX(data_mthly!Q:Q,MATCH($C412,data_mthly!$E:$E,0),1)=0,"",INDEX(data_mthly!Q:Q,MATCH($C412,data_mthly!$E:$E,0),1)),"")</f>
        <v/>
      </c>
      <c r="Q412" s="145" t="str">
        <f>IFERROR(IF(INDEX(data_mthly!R:R,MATCH($C412,data_mthly!$E:$E,0),1)=0,"",INDEX(data_mthly!R:R,MATCH($C412,data_mthly!$E:$E,0),1)),"")</f>
        <v/>
      </c>
      <c r="R412" s="21" t="str">
        <f>IFERROR(IF(INDEX(data_mthly!S:S,MATCH($C412,data_mthly!$E:$E,0),1)=0,"",INDEX(data_mthly!S:S,MATCH($C412,data_mthly!$E:$E,0),1)),"")</f>
        <v/>
      </c>
      <c r="S412" s="145" t="str">
        <f>IFERROR(IF(INDEX(data_mthly!T:T,MATCH($C412,data_mthly!$E:$E,0),1)=0,"",INDEX(data_mthly!T:T,MATCH($C412,data_mthly!$E:$E,0),1)),"")</f>
        <v/>
      </c>
      <c r="T412" s="145" t="str">
        <f>IFERROR(IF(INDEX(data_mthly!U:U,MATCH($C412,data_mthly!$E:$E,0),1)=0,"",INDEX(data_mthly!U:U,MATCH($C412,data_mthly!$E:$E,0),1)),"")</f>
        <v/>
      </c>
      <c r="U412" s="21" t="str">
        <f>IFERROR(IF(INDEX(data_mthly!V:V,MATCH($C412,data_mthly!$E:$E,0),1)=0,"",INDEX(data_mthly!V:V,MATCH($C412,data_mthly!$E:$E,0),1)),"")</f>
        <v/>
      </c>
      <c r="V412" s="86" t="str">
        <f>IFERROR(IF(INDEX(data_mthly!W:W,MATCH($C412,data_mthly!$E:$E,0),1)=0,"",INDEX(data_mthly!W:W,MATCH($C412,data_mthly!$E:$E,0),1)),"")</f>
        <v/>
      </c>
      <c r="W412" s="160" t="str">
        <f t="shared" si="36"/>
        <v/>
      </c>
      <c r="X412" s="21" t="str">
        <f>IFERROR(IF(INDEX(data_mthly!Y:Y,MATCH($C412,data_mthly!$E:$E,0),1)=0,"",INDEX(data_mthly!Y:Y,MATCH($C412,data_mthly!$E:$E,0),1)),"")</f>
        <v/>
      </c>
      <c r="Y412" s="145" t="str">
        <f>IFERROR(IF(INDEX(data_mthly!Z:Z,MATCH($C412,data_mthly!$E:$E,0),1)=0,"",INDEX(data_mthly!Z:Z,MATCH($C412,data_mthly!$E:$E,0),1)),"")</f>
        <v/>
      </c>
      <c r="Z412" s="21" t="str">
        <f>IFERROR(IF(INDEX(data_mthly!AA:AA,MATCH($C412,data_mthly!$E:$E,0),1)=0,"",INDEX(data_mthly!AA:AA,MATCH($C412,data_mthly!$E:$E,0),1)),"")</f>
        <v/>
      </c>
      <c r="AA412" s="21" t="str">
        <f>IFERROR(IF(INDEX(data_mthly!AB:AB,MATCH($C412,data_mthly!$E:$E,0),1)=0,"",INDEX(data_mthly!AB:AB,MATCH($C412,data_mthly!$E:$E,0),1)),"")</f>
        <v/>
      </c>
      <c r="AB412" s="145" t="str">
        <f>IFERROR(IF(INDEX(data_mthly!AC:AC,MATCH($C412,data_mthly!$E:$E,0),1)=0,"",INDEX(data_mthly!AC:AC,MATCH($C412,data_mthly!$E:$E,0),1)),"")</f>
        <v/>
      </c>
      <c r="AC412" s="21" t="str">
        <f>IFERROR(IF(INDEX(data_mthly!AD:AD,MATCH($C412,data_mthly!$E:$E,0),1)=0,"",INDEX(data_mthly!AD:AD,MATCH($C412,data_mthly!$E:$E,0),1)),"")</f>
        <v/>
      </c>
      <c r="AD412" s="21" t="str">
        <f>IFERROR(IF(INDEX(data_mthly!AE:AE,MATCH($C412,data_mthly!$E:$E,0),1)=0,"",INDEX(data_mthly!AE:AE,MATCH($C412,data_mthly!$E:$E,0),1)),"")</f>
        <v/>
      </c>
      <c r="AE412" s="86" t="str">
        <f>IFERROR(IF(INDEX(data_mthly!AF:AF,MATCH($C412,data_mthly!$E:$E,0),1)=0,"",INDEX(data_mthly!AF:AF,MATCH($C412,data_mthly!$E:$E,0),1)),"")</f>
        <v/>
      </c>
      <c r="AG412" s="88">
        <f t="shared" si="37"/>
        <v>2</v>
      </c>
    </row>
    <row r="413" spans="1:33" ht="15.5">
      <c r="A413" s="88" t="str">
        <f t="shared" si="35"/>
        <v/>
      </c>
      <c r="B413" s="89" t="str">
        <f>IFERROR(IF(INDEX(data_mthly!C:C,MATCH($C413,data_mthly!$E:$E,0),1)=0,"",INDEX(data_mthly!C:C,MATCH($C413,data_mthly!$E:$E,0),1)),"")</f>
        <v/>
      </c>
      <c r="C413" s="112" t="str">
        <f t="shared" ref="C413:C476" si="38">IF($D$8="","",IFERROR(IF(C412+7&lt;=$D$8,EOMONTH(C412,0)+1,""),""))</f>
        <v/>
      </c>
      <c r="D413" s="155" t="str">
        <f>IFERROR(IF(INDEX(data_mthly!F:F,MATCH($C413,data_mthly!$E:$E,0),1)=0,"",INDEX(data_mthly!F:F,MATCH($C413,data_mthly!$E:$E,0),1)),"")</f>
        <v/>
      </c>
      <c r="E413" s="21" t="str">
        <f>IFERROR(IF(INDEX(data_mthly!G:G,MATCH($C413,data_mthly!$E:$E,0),1)=0,"",INDEX(data_mthly!G:G,MATCH($C413,data_mthly!$E:$E,0),1)),"")</f>
        <v/>
      </c>
      <c r="F413" s="145" t="str">
        <f>IFERROR(IF(INDEX(data_mthly!H:H,MATCH($C413,data_mthly!$E:$E,0),1)=0,"",INDEX(data_mthly!H:H,MATCH($C413,data_mthly!$E:$E,0),1)),"")</f>
        <v/>
      </c>
      <c r="G413" s="145" t="str">
        <f>IFERROR(IF(INDEX(data_mthly!I:I,MATCH($C413,data_mthly!$E:$E,0),1)=0,"",INDEX(data_mthly!I:I,MATCH($C413,data_mthly!$E:$E,0),1)),"")</f>
        <v/>
      </c>
      <c r="H413" s="21" t="str">
        <f>IFERROR(IF(INDEX(data_mthly!J:J,MATCH($C413,data_mthly!$E:$E,0),1)=0,"",INDEX(data_mthly!J:J,MATCH($C413,data_mthly!$E:$E,0),1)),"")</f>
        <v/>
      </c>
      <c r="I413" s="145" t="str">
        <f>IFERROR(IF(INDEX(data_mthly!K:K,MATCH($C413,data_mthly!$E:$E,0),1)=0,"",INDEX(data_mthly!K:K,MATCH($C413,data_mthly!$E:$E,0),1)),"")</f>
        <v/>
      </c>
      <c r="J413" s="145" t="str">
        <f>IFERROR(IF(INDEX(data_mthly!L:L,MATCH($C413,data_mthly!$E:$E,0),1)=0,"",INDEX(data_mthly!L:L,MATCH($C413,data_mthly!$E:$E,0),1)),"")</f>
        <v/>
      </c>
      <c r="K413" s="21" t="str">
        <f>IFERROR(IF(INDEX(data_mthly!M:M,MATCH($C413,data_mthly!$E:$E,0),1)=0,"",INDEX(data_mthly!M:M,MATCH($C413,data_mthly!$E:$E,0),1)),"")</f>
        <v/>
      </c>
      <c r="L413" s="86" t="str">
        <f>IFERROR(IF(INDEX(data_mthly!N:N,MATCH($C413,data_mthly!$E:$E,0),1)=0,"",INDEX(data_mthly!N:N,MATCH($C413,data_mthly!$E:$E,0),1)),"")</f>
        <v/>
      </c>
      <c r="M413" s="159"/>
      <c r="N413" s="155" t="str">
        <f>IFERROR(IF(INDEX(data_mthly!O:O,MATCH($C413,data_mthly!$E:$E,0),1)=0,"",INDEX(data_mthly!O:O,MATCH($C413,data_mthly!$E:$E,0),1)),"")</f>
        <v/>
      </c>
      <c r="O413" s="21" t="str">
        <f>IFERROR(IF(INDEX(data_mthly!P:P,MATCH($C413,data_mthly!$E:$E,0),1)=0,"",INDEX(data_mthly!P:P,MATCH($C413,data_mthly!$E:$E,0),1)),"")</f>
        <v/>
      </c>
      <c r="P413" s="145" t="str">
        <f>IFERROR(IF(INDEX(data_mthly!Q:Q,MATCH($C413,data_mthly!$E:$E,0),1)=0,"",INDEX(data_mthly!Q:Q,MATCH($C413,data_mthly!$E:$E,0),1)),"")</f>
        <v/>
      </c>
      <c r="Q413" s="145" t="str">
        <f>IFERROR(IF(INDEX(data_mthly!R:R,MATCH($C413,data_mthly!$E:$E,0),1)=0,"",INDEX(data_mthly!R:R,MATCH($C413,data_mthly!$E:$E,0),1)),"")</f>
        <v/>
      </c>
      <c r="R413" s="21" t="str">
        <f>IFERROR(IF(INDEX(data_mthly!S:S,MATCH($C413,data_mthly!$E:$E,0),1)=0,"",INDEX(data_mthly!S:S,MATCH($C413,data_mthly!$E:$E,0),1)),"")</f>
        <v/>
      </c>
      <c r="S413" s="145" t="str">
        <f>IFERROR(IF(INDEX(data_mthly!T:T,MATCH($C413,data_mthly!$E:$E,0),1)=0,"",INDEX(data_mthly!T:T,MATCH($C413,data_mthly!$E:$E,0),1)),"")</f>
        <v/>
      </c>
      <c r="T413" s="145" t="str">
        <f>IFERROR(IF(INDEX(data_mthly!U:U,MATCH($C413,data_mthly!$E:$E,0),1)=0,"",INDEX(data_mthly!U:U,MATCH($C413,data_mthly!$E:$E,0),1)),"")</f>
        <v/>
      </c>
      <c r="U413" s="21" t="str">
        <f>IFERROR(IF(INDEX(data_mthly!V:V,MATCH($C413,data_mthly!$E:$E,0),1)=0,"",INDEX(data_mthly!V:V,MATCH($C413,data_mthly!$E:$E,0),1)),"")</f>
        <v/>
      </c>
      <c r="V413" s="86" t="str">
        <f>IFERROR(IF(INDEX(data_mthly!W:W,MATCH($C413,data_mthly!$E:$E,0),1)=0,"",INDEX(data_mthly!W:W,MATCH($C413,data_mthly!$E:$E,0),1)),"")</f>
        <v/>
      </c>
      <c r="W413" s="160" t="str">
        <f t="shared" si="36"/>
        <v/>
      </c>
      <c r="X413" s="21" t="str">
        <f>IFERROR(IF(INDEX(data_mthly!Y:Y,MATCH($C413,data_mthly!$E:$E,0),1)=0,"",INDEX(data_mthly!Y:Y,MATCH($C413,data_mthly!$E:$E,0),1)),"")</f>
        <v/>
      </c>
      <c r="Y413" s="145" t="str">
        <f>IFERROR(IF(INDEX(data_mthly!Z:Z,MATCH($C413,data_mthly!$E:$E,0),1)=0,"",INDEX(data_mthly!Z:Z,MATCH($C413,data_mthly!$E:$E,0),1)),"")</f>
        <v/>
      </c>
      <c r="Z413" s="21" t="str">
        <f>IFERROR(IF(INDEX(data_mthly!AA:AA,MATCH($C413,data_mthly!$E:$E,0),1)=0,"",INDEX(data_mthly!AA:AA,MATCH($C413,data_mthly!$E:$E,0),1)),"")</f>
        <v/>
      </c>
      <c r="AA413" s="21" t="str">
        <f>IFERROR(IF(INDEX(data_mthly!AB:AB,MATCH($C413,data_mthly!$E:$E,0),1)=0,"",INDEX(data_mthly!AB:AB,MATCH($C413,data_mthly!$E:$E,0),1)),"")</f>
        <v/>
      </c>
      <c r="AB413" s="145" t="str">
        <f>IFERROR(IF(INDEX(data_mthly!AC:AC,MATCH($C413,data_mthly!$E:$E,0),1)=0,"",INDEX(data_mthly!AC:AC,MATCH($C413,data_mthly!$E:$E,0),1)),"")</f>
        <v/>
      </c>
      <c r="AC413" s="21" t="str">
        <f>IFERROR(IF(INDEX(data_mthly!AD:AD,MATCH($C413,data_mthly!$E:$E,0),1)=0,"",INDEX(data_mthly!AD:AD,MATCH($C413,data_mthly!$E:$E,0),1)),"")</f>
        <v/>
      </c>
      <c r="AD413" s="21" t="str">
        <f>IFERROR(IF(INDEX(data_mthly!AE:AE,MATCH($C413,data_mthly!$E:$E,0),1)=0,"",INDEX(data_mthly!AE:AE,MATCH($C413,data_mthly!$E:$E,0),1)),"")</f>
        <v/>
      </c>
      <c r="AE413" s="86" t="str">
        <f>IFERROR(IF(INDEX(data_mthly!AF:AF,MATCH($C413,data_mthly!$E:$E,0),1)=0,"",INDEX(data_mthly!AF:AF,MATCH($C413,data_mthly!$E:$E,0),1)),"")</f>
        <v/>
      </c>
      <c r="AG413" s="88">
        <f t="shared" si="37"/>
        <v>1</v>
      </c>
    </row>
    <row r="414" spans="1:33" ht="15.5">
      <c r="A414" s="88" t="str">
        <f t="shared" si="35"/>
        <v/>
      </c>
      <c r="B414" s="89" t="str">
        <f>IFERROR(IF(INDEX(data_mthly!C:C,MATCH($C414,data_mthly!$E:$E,0),1)=0,"",INDEX(data_mthly!C:C,MATCH($C414,data_mthly!$E:$E,0),1)),"")</f>
        <v/>
      </c>
      <c r="C414" s="112" t="str">
        <f t="shared" si="38"/>
        <v/>
      </c>
      <c r="D414" s="155" t="str">
        <f>IFERROR(IF(INDEX(data_mthly!F:F,MATCH($C414,data_mthly!$E:$E,0),1)=0,"",INDEX(data_mthly!F:F,MATCH($C414,data_mthly!$E:$E,0),1)),"")</f>
        <v/>
      </c>
      <c r="E414" s="21" t="str">
        <f>IFERROR(IF(INDEX(data_mthly!G:G,MATCH($C414,data_mthly!$E:$E,0),1)=0,"",INDEX(data_mthly!G:G,MATCH($C414,data_mthly!$E:$E,0),1)),"")</f>
        <v/>
      </c>
      <c r="F414" s="145" t="str">
        <f>IFERROR(IF(INDEX(data_mthly!H:H,MATCH($C414,data_mthly!$E:$E,0),1)=0,"",INDEX(data_mthly!H:H,MATCH($C414,data_mthly!$E:$E,0),1)),"")</f>
        <v/>
      </c>
      <c r="G414" s="145" t="str">
        <f>IFERROR(IF(INDEX(data_mthly!I:I,MATCH($C414,data_mthly!$E:$E,0),1)=0,"",INDEX(data_mthly!I:I,MATCH($C414,data_mthly!$E:$E,0),1)),"")</f>
        <v/>
      </c>
      <c r="H414" s="21" t="str">
        <f>IFERROR(IF(INDEX(data_mthly!J:J,MATCH($C414,data_mthly!$E:$E,0),1)=0,"",INDEX(data_mthly!J:J,MATCH($C414,data_mthly!$E:$E,0),1)),"")</f>
        <v/>
      </c>
      <c r="I414" s="145" t="str">
        <f>IFERROR(IF(INDEX(data_mthly!K:K,MATCH($C414,data_mthly!$E:$E,0),1)=0,"",INDEX(data_mthly!K:K,MATCH($C414,data_mthly!$E:$E,0),1)),"")</f>
        <v/>
      </c>
      <c r="J414" s="145" t="str">
        <f>IFERROR(IF(INDEX(data_mthly!L:L,MATCH($C414,data_mthly!$E:$E,0),1)=0,"",INDEX(data_mthly!L:L,MATCH($C414,data_mthly!$E:$E,0),1)),"")</f>
        <v/>
      </c>
      <c r="K414" s="21" t="str">
        <f>IFERROR(IF(INDEX(data_mthly!M:M,MATCH($C414,data_mthly!$E:$E,0),1)=0,"",INDEX(data_mthly!M:M,MATCH($C414,data_mthly!$E:$E,0),1)),"")</f>
        <v/>
      </c>
      <c r="L414" s="86" t="str">
        <f>IFERROR(IF(INDEX(data_mthly!N:N,MATCH($C414,data_mthly!$E:$E,0),1)=0,"",INDEX(data_mthly!N:N,MATCH($C414,data_mthly!$E:$E,0),1)),"")</f>
        <v/>
      </c>
      <c r="M414" s="159"/>
      <c r="N414" s="155" t="str">
        <f>IFERROR(IF(INDEX(data_mthly!O:O,MATCH($C414,data_mthly!$E:$E,0),1)=0,"",INDEX(data_mthly!O:O,MATCH($C414,data_mthly!$E:$E,0),1)),"")</f>
        <v/>
      </c>
      <c r="O414" s="21" t="str">
        <f>IFERROR(IF(INDEX(data_mthly!P:P,MATCH($C414,data_mthly!$E:$E,0),1)=0,"",INDEX(data_mthly!P:P,MATCH($C414,data_mthly!$E:$E,0),1)),"")</f>
        <v/>
      </c>
      <c r="P414" s="145" t="str">
        <f>IFERROR(IF(INDEX(data_mthly!Q:Q,MATCH($C414,data_mthly!$E:$E,0),1)=0,"",INDEX(data_mthly!Q:Q,MATCH($C414,data_mthly!$E:$E,0),1)),"")</f>
        <v/>
      </c>
      <c r="Q414" s="145" t="str">
        <f>IFERROR(IF(INDEX(data_mthly!R:R,MATCH($C414,data_mthly!$E:$E,0),1)=0,"",INDEX(data_mthly!R:R,MATCH($C414,data_mthly!$E:$E,0),1)),"")</f>
        <v/>
      </c>
      <c r="R414" s="21" t="str">
        <f>IFERROR(IF(INDEX(data_mthly!S:S,MATCH($C414,data_mthly!$E:$E,0),1)=0,"",INDEX(data_mthly!S:S,MATCH($C414,data_mthly!$E:$E,0),1)),"")</f>
        <v/>
      </c>
      <c r="S414" s="145" t="str">
        <f>IFERROR(IF(INDEX(data_mthly!T:T,MATCH($C414,data_mthly!$E:$E,0),1)=0,"",INDEX(data_mthly!T:T,MATCH($C414,data_mthly!$E:$E,0),1)),"")</f>
        <v/>
      </c>
      <c r="T414" s="145" t="str">
        <f>IFERROR(IF(INDEX(data_mthly!U:U,MATCH($C414,data_mthly!$E:$E,0),1)=0,"",INDEX(data_mthly!U:U,MATCH($C414,data_mthly!$E:$E,0),1)),"")</f>
        <v/>
      </c>
      <c r="U414" s="21" t="str">
        <f>IFERROR(IF(INDEX(data_mthly!V:V,MATCH($C414,data_mthly!$E:$E,0),1)=0,"",INDEX(data_mthly!V:V,MATCH($C414,data_mthly!$E:$E,0),1)),"")</f>
        <v/>
      </c>
      <c r="V414" s="86" t="str">
        <f>IFERROR(IF(INDEX(data_mthly!W:W,MATCH($C414,data_mthly!$E:$E,0),1)=0,"",INDEX(data_mthly!W:W,MATCH($C414,data_mthly!$E:$E,0),1)),"")</f>
        <v/>
      </c>
      <c r="W414" s="160" t="str">
        <f t="shared" si="36"/>
        <v/>
      </c>
      <c r="X414" s="21" t="str">
        <f>IFERROR(IF(INDEX(data_mthly!Y:Y,MATCH($C414,data_mthly!$E:$E,0),1)=0,"",INDEX(data_mthly!Y:Y,MATCH($C414,data_mthly!$E:$E,0),1)),"")</f>
        <v/>
      </c>
      <c r="Y414" s="145" t="str">
        <f>IFERROR(IF(INDEX(data_mthly!Z:Z,MATCH($C414,data_mthly!$E:$E,0),1)=0,"",INDEX(data_mthly!Z:Z,MATCH($C414,data_mthly!$E:$E,0),1)),"")</f>
        <v/>
      </c>
      <c r="Z414" s="21" t="str">
        <f>IFERROR(IF(INDEX(data_mthly!AA:AA,MATCH($C414,data_mthly!$E:$E,0),1)=0,"",INDEX(data_mthly!AA:AA,MATCH($C414,data_mthly!$E:$E,0),1)),"")</f>
        <v/>
      </c>
      <c r="AA414" s="21" t="str">
        <f>IFERROR(IF(INDEX(data_mthly!AB:AB,MATCH($C414,data_mthly!$E:$E,0),1)=0,"",INDEX(data_mthly!AB:AB,MATCH($C414,data_mthly!$E:$E,0),1)),"")</f>
        <v/>
      </c>
      <c r="AB414" s="145" t="str">
        <f>IFERROR(IF(INDEX(data_mthly!AC:AC,MATCH($C414,data_mthly!$E:$E,0),1)=0,"",INDEX(data_mthly!AC:AC,MATCH($C414,data_mthly!$E:$E,0),1)),"")</f>
        <v/>
      </c>
      <c r="AC414" s="21" t="str">
        <f>IFERROR(IF(INDEX(data_mthly!AD:AD,MATCH($C414,data_mthly!$E:$E,0),1)=0,"",INDEX(data_mthly!AD:AD,MATCH($C414,data_mthly!$E:$E,0),1)),"")</f>
        <v/>
      </c>
      <c r="AD414" s="21" t="str">
        <f>IFERROR(IF(INDEX(data_mthly!AE:AE,MATCH($C414,data_mthly!$E:$E,0),1)=0,"",INDEX(data_mthly!AE:AE,MATCH($C414,data_mthly!$E:$E,0),1)),"")</f>
        <v/>
      </c>
      <c r="AE414" s="86" t="str">
        <f>IFERROR(IF(INDEX(data_mthly!AF:AF,MATCH($C414,data_mthly!$E:$E,0),1)=0,"",INDEX(data_mthly!AF:AF,MATCH($C414,data_mthly!$E:$E,0),1)),"")</f>
        <v/>
      </c>
      <c r="AG414" s="88">
        <f t="shared" si="37"/>
        <v>2</v>
      </c>
    </row>
    <row r="415" spans="1:33" ht="15.5">
      <c r="A415" s="88" t="str">
        <f t="shared" si="35"/>
        <v/>
      </c>
      <c r="B415" s="89" t="str">
        <f>IFERROR(IF(INDEX(data_mthly!C:C,MATCH($C415,data_mthly!$E:$E,0),1)=0,"",INDEX(data_mthly!C:C,MATCH($C415,data_mthly!$E:$E,0),1)),"")</f>
        <v/>
      </c>
      <c r="C415" s="112" t="str">
        <f t="shared" si="38"/>
        <v/>
      </c>
      <c r="D415" s="155" t="str">
        <f>IFERROR(IF(INDEX(data_mthly!F:F,MATCH($C415,data_mthly!$E:$E,0),1)=0,"",INDEX(data_mthly!F:F,MATCH($C415,data_mthly!$E:$E,0),1)),"")</f>
        <v/>
      </c>
      <c r="E415" s="21" t="str">
        <f>IFERROR(IF(INDEX(data_mthly!G:G,MATCH($C415,data_mthly!$E:$E,0),1)=0,"",INDEX(data_mthly!G:G,MATCH($C415,data_mthly!$E:$E,0),1)),"")</f>
        <v/>
      </c>
      <c r="F415" s="145" t="str">
        <f>IFERROR(IF(INDEX(data_mthly!H:H,MATCH($C415,data_mthly!$E:$E,0),1)=0,"",INDEX(data_mthly!H:H,MATCH($C415,data_mthly!$E:$E,0),1)),"")</f>
        <v/>
      </c>
      <c r="G415" s="145" t="str">
        <f>IFERROR(IF(INDEX(data_mthly!I:I,MATCH($C415,data_mthly!$E:$E,0),1)=0,"",INDEX(data_mthly!I:I,MATCH($C415,data_mthly!$E:$E,0),1)),"")</f>
        <v/>
      </c>
      <c r="H415" s="21" t="str">
        <f>IFERROR(IF(INDEX(data_mthly!J:J,MATCH($C415,data_mthly!$E:$E,0),1)=0,"",INDEX(data_mthly!J:J,MATCH($C415,data_mthly!$E:$E,0),1)),"")</f>
        <v/>
      </c>
      <c r="I415" s="145" t="str">
        <f>IFERROR(IF(INDEX(data_mthly!K:K,MATCH($C415,data_mthly!$E:$E,0),1)=0,"",INDEX(data_mthly!K:K,MATCH($C415,data_mthly!$E:$E,0),1)),"")</f>
        <v/>
      </c>
      <c r="J415" s="145" t="str">
        <f>IFERROR(IF(INDEX(data_mthly!L:L,MATCH($C415,data_mthly!$E:$E,0),1)=0,"",INDEX(data_mthly!L:L,MATCH($C415,data_mthly!$E:$E,0),1)),"")</f>
        <v/>
      </c>
      <c r="K415" s="21" t="str">
        <f>IFERROR(IF(INDEX(data_mthly!M:M,MATCH($C415,data_mthly!$E:$E,0),1)=0,"",INDEX(data_mthly!M:M,MATCH($C415,data_mthly!$E:$E,0),1)),"")</f>
        <v/>
      </c>
      <c r="L415" s="86" t="str">
        <f>IFERROR(IF(INDEX(data_mthly!N:N,MATCH($C415,data_mthly!$E:$E,0),1)=0,"",INDEX(data_mthly!N:N,MATCH($C415,data_mthly!$E:$E,0),1)),"")</f>
        <v/>
      </c>
      <c r="M415" s="159"/>
      <c r="N415" s="155" t="str">
        <f>IFERROR(IF(INDEX(data_mthly!O:O,MATCH($C415,data_mthly!$E:$E,0),1)=0,"",INDEX(data_mthly!O:O,MATCH($C415,data_mthly!$E:$E,0),1)),"")</f>
        <v/>
      </c>
      <c r="O415" s="21" t="str">
        <f>IFERROR(IF(INDEX(data_mthly!P:P,MATCH($C415,data_mthly!$E:$E,0),1)=0,"",INDEX(data_mthly!P:P,MATCH($C415,data_mthly!$E:$E,0),1)),"")</f>
        <v/>
      </c>
      <c r="P415" s="145" t="str">
        <f>IFERROR(IF(INDEX(data_mthly!Q:Q,MATCH($C415,data_mthly!$E:$E,0),1)=0,"",INDEX(data_mthly!Q:Q,MATCH($C415,data_mthly!$E:$E,0),1)),"")</f>
        <v/>
      </c>
      <c r="Q415" s="145" t="str">
        <f>IFERROR(IF(INDEX(data_mthly!R:R,MATCH($C415,data_mthly!$E:$E,0),1)=0,"",INDEX(data_mthly!R:R,MATCH($C415,data_mthly!$E:$E,0),1)),"")</f>
        <v/>
      </c>
      <c r="R415" s="21" t="str">
        <f>IFERROR(IF(INDEX(data_mthly!S:S,MATCH($C415,data_mthly!$E:$E,0),1)=0,"",INDEX(data_mthly!S:S,MATCH($C415,data_mthly!$E:$E,0),1)),"")</f>
        <v/>
      </c>
      <c r="S415" s="145" t="str">
        <f>IFERROR(IF(INDEX(data_mthly!T:T,MATCH($C415,data_mthly!$E:$E,0),1)=0,"",INDEX(data_mthly!T:T,MATCH($C415,data_mthly!$E:$E,0),1)),"")</f>
        <v/>
      </c>
      <c r="T415" s="145" t="str">
        <f>IFERROR(IF(INDEX(data_mthly!U:U,MATCH($C415,data_mthly!$E:$E,0),1)=0,"",INDEX(data_mthly!U:U,MATCH($C415,data_mthly!$E:$E,0),1)),"")</f>
        <v/>
      </c>
      <c r="U415" s="21" t="str">
        <f>IFERROR(IF(INDEX(data_mthly!V:V,MATCH($C415,data_mthly!$E:$E,0),1)=0,"",INDEX(data_mthly!V:V,MATCH($C415,data_mthly!$E:$E,0),1)),"")</f>
        <v/>
      </c>
      <c r="V415" s="86" t="str">
        <f>IFERROR(IF(INDEX(data_mthly!W:W,MATCH($C415,data_mthly!$E:$E,0),1)=0,"",INDEX(data_mthly!W:W,MATCH($C415,data_mthly!$E:$E,0),1)),"")</f>
        <v/>
      </c>
      <c r="W415" s="160" t="str">
        <f t="shared" si="36"/>
        <v/>
      </c>
      <c r="X415" s="21" t="str">
        <f>IFERROR(IF(INDEX(data_mthly!Y:Y,MATCH($C415,data_mthly!$E:$E,0),1)=0,"",INDEX(data_mthly!Y:Y,MATCH($C415,data_mthly!$E:$E,0),1)),"")</f>
        <v/>
      </c>
      <c r="Y415" s="145" t="str">
        <f>IFERROR(IF(INDEX(data_mthly!Z:Z,MATCH($C415,data_mthly!$E:$E,0),1)=0,"",INDEX(data_mthly!Z:Z,MATCH($C415,data_mthly!$E:$E,0),1)),"")</f>
        <v/>
      </c>
      <c r="Z415" s="21" t="str">
        <f>IFERROR(IF(INDEX(data_mthly!AA:AA,MATCH($C415,data_mthly!$E:$E,0),1)=0,"",INDEX(data_mthly!AA:AA,MATCH($C415,data_mthly!$E:$E,0),1)),"")</f>
        <v/>
      </c>
      <c r="AA415" s="21" t="str">
        <f>IFERROR(IF(INDEX(data_mthly!AB:AB,MATCH($C415,data_mthly!$E:$E,0),1)=0,"",INDEX(data_mthly!AB:AB,MATCH($C415,data_mthly!$E:$E,0),1)),"")</f>
        <v/>
      </c>
      <c r="AB415" s="145" t="str">
        <f>IFERROR(IF(INDEX(data_mthly!AC:AC,MATCH($C415,data_mthly!$E:$E,0),1)=0,"",INDEX(data_mthly!AC:AC,MATCH($C415,data_mthly!$E:$E,0),1)),"")</f>
        <v/>
      </c>
      <c r="AC415" s="21" t="str">
        <f>IFERROR(IF(INDEX(data_mthly!AD:AD,MATCH($C415,data_mthly!$E:$E,0),1)=0,"",INDEX(data_mthly!AD:AD,MATCH($C415,data_mthly!$E:$E,0),1)),"")</f>
        <v/>
      </c>
      <c r="AD415" s="21" t="str">
        <f>IFERROR(IF(INDEX(data_mthly!AE:AE,MATCH($C415,data_mthly!$E:$E,0),1)=0,"",INDEX(data_mthly!AE:AE,MATCH($C415,data_mthly!$E:$E,0),1)),"")</f>
        <v/>
      </c>
      <c r="AE415" s="86" t="str">
        <f>IFERROR(IF(INDEX(data_mthly!AF:AF,MATCH($C415,data_mthly!$E:$E,0),1)=0,"",INDEX(data_mthly!AF:AF,MATCH($C415,data_mthly!$E:$E,0),1)),"")</f>
        <v/>
      </c>
      <c r="AG415" s="88">
        <f t="shared" si="37"/>
        <v>1</v>
      </c>
    </row>
    <row r="416" spans="1:33" ht="15.5">
      <c r="A416" s="88" t="str">
        <f t="shared" si="35"/>
        <v/>
      </c>
      <c r="B416" s="89" t="str">
        <f>IFERROR(IF(INDEX(data_mthly!C:C,MATCH($C416,data_mthly!$E:$E,0),1)=0,"",INDEX(data_mthly!C:C,MATCH($C416,data_mthly!$E:$E,0),1)),"")</f>
        <v/>
      </c>
      <c r="C416" s="112" t="str">
        <f t="shared" si="38"/>
        <v/>
      </c>
      <c r="D416" s="155" t="str">
        <f>IFERROR(IF(INDEX(data_mthly!F:F,MATCH($C416,data_mthly!$E:$E,0),1)=0,"",INDEX(data_mthly!F:F,MATCH($C416,data_mthly!$E:$E,0),1)),"")</f>
        <v/>
      </c>
      <c r="E416" s="21" t="str">
        <f>IFERROR(IF(INDEX(data_mthly!G:G,MATCH($C416,data_mthly!$E:$E,0),1)=0,"",INDEX(data_mthly!G:G,MATCH($C416,data_mthly!$E:$E,0),1)),"")</f>
        <v/>
      </c>
      <c r="F416" s="145" t="str">
        <f>IFERROR(IF(INDEX(data_mthly!H:H,MATCH($C416,data_mthly!$E:$E,0),1)=0,"",INDEX(data_mthly!H:H,MATCH($C416,data_mthly!$E:$E,0),1)),"")</f>
        <v/>
      </c>
      <c r="G416" s="145" t="str">
        <f>IFERROR(IF(INDEX(data_mthly!I:I,MATCH($C416,data_mthly!$E:$E,0),1)=0,"",INDEX(data_mthly!I:I,MATCH($C416,data_mthly!$E:$E,0),1)),"")</f>
        <v/>
      </c>
      <c r="H416" s="21" t="str">
        <f>IFERROR(IF(INDEX(data_mthly!J:J,MATCH($C416,data_mthly!$E:$E,0),1)=0,"",INDEX(data_mthly!J:J,MATCH($C416,data_mthly!$E:$E,0),1)),"")</f>
        <v/>
      </c>
      <c r="I416" s="145" t="str">
        <f>IFERROR(IF(INDEX(data_mthly!K:K,MATCH($C416,data_mthly!$E:$E,0),1)=0,"",INDEX(data_mthly!K:K,MATCH($C416,data_mthly!$E:$E,0),1)),"")</f>
        <v/>
      </c>
      <c r="J416" s="145" t="str">
        <f>IFERROR(IF(INDEX(data_mthly!L:L,MATCH($C416,data_mthly!$E:$E,0),1)=0,"",INDEX(data_mthly!L:L,MATCH($C416,data_mthly!$E:$E,0),1)),"")</f>
        <v/>
      </c>
      <c r="K416" s="21" t="str">
        <f>IFERROR(IF(INDEX(data_mthly!M:M,MATCH($C416,data_mthly!$E:$E,0),1)=0,"",INDEX(data_mthly!M:M,MATCH($C416,data_mthly!$E:$E,0),1)),"")</f>
        <v/>
      </c>
      <c r="L416" s="86" t="str">
        <f>IFERROR(IF(INDEX(data_mthly!N:N,MATCH($C416,data_mthly!$E:$E,0),1)=0,"",INDEX(data_mthly!N:N,MATCH($C416,data_mthly!$E:$E,0),1)),"")</f>
        <v/>
      </c>
      <c r="M416" s="159"/>
      <c r="N416" s="155" t="str">
        <f>IFERROR(IF(INDEX(data_mthly!O:O,MATCH($C416,data_mthly!$E:$E,0),1)=0,"",INDEX(data_mthly!O:O,MATCH($C416,data_mthly!$E:$E,0),1)),"")</f>
        <v/>
      </c>
      <c r="O416" s="21" t="str">
        <f>IFERROR(IF(INDEX(data_mthly!P:P,MATCH($C416,data_mthly!$E:$E,0),1)=0,"",INDEX(data_mthly!P:P,MATCH($C416,data_mthly!$E:$E,0),1)),"")</f>
        <v/>
      </c>
      <c r="P416" s="145" t="str">
        <f>IFERROR(IF(INDEX(data_mthly!Q:Q,MATCH($C416,data_mthly!$E:$E,0),1)=0,"",INDEX(data_mthly!Q:Q,MATCH($C416,data_mthly!$E:$E,0),1)),"")</f>
        <v/>
      </c>
      <c r="Q416" s="145" t="str">
        <f>IFERROR(IF(INDEX(data_mthly!R:R,MATCH($C416,data_mthly!$E:$E,0),1)=0,"",INDEX(data_mthly!R:R,MATCH($C416,data_mthly!$E:$E,0),1)),"")</f>
        <v/>
      </c>
      <c r="R416" s="21" t="str">
        <f>IFERROR(IF(INDEX(data_mthly!S:S,MATCH($C416,data_mthly!$E:$E,0),1)=0,"",INDEX(data_mthly!S:S,MATCH($C416,data_mthly!$E:$E,0),1)),"")</f>
        <v/>
      </c>
      <c r="S416" s="145" t="str">
        <f>IFERROR(IF(INDEX(data_mthly!T:T,MATCH($C416,data_mthly!$E:$E,0),1)=0,"",INDEX(data_mthly!T:T,MATCH($C416,data_mthly!$E:$E,0),1)),"")</f>
        <v/>
      </c>
      <c r="T416" s="145" t="str">
        <f>IFERROR(IF(INDEX(data_mthly!U:U,MATCH($C416,data_mthly!$E:$E,0),1)=0,"",INDEX(data_mthly!U:U,MATCH($C416,data_mthly!$E:$E,0),1)),"")</f>
        <v/>
      </c>
      <c r="U416" s="21" t="str">
        <f>IFERROR(IF(INDEX(data_mthly!V:V,MATCH($C416,data_mthly!$E:$E,0),1)=0,"",INDEX(data_mthly!V:V,MATCH($C416,data_mthly!$E:$E,0),1)),"")</f>
        <v/>
      </c>
      <c r="V416" s="86" t="str">
        <f>IFERROR(IF(INDEX(data_mthly!W:W,MATCH($C416,data_mthly!$E:$E,0),1)=0,"",INDEX(data_mthly!W:W,MATCH($C416,data_mthly!$E:$E,0),1)),"")</f>
        <v/>
      </c>
      <c r="W416" s="160" t="str">
        <f t="shared" si="36"/>
        <v/>
      </c>
      <c r="X416" s="21" t="str">
        <f>IFERROR(IF(INDEX(data_mthly!Y:Y,MATCH($C416,data_mthly!$E:$E,0),1)=0,"",INDEX(data_mthly!Y:Y,MATCH($C416,data_mthly!$E:$E,0),1)),"")</f>
        <v/>
      </c>
      <c r="Y416" s="145" t="str">
        <f>IFERROR(IF(INDEX(data_mthly!Z:Z,MATCH($C416,data_mthly!$E:$E,0),1)=0,"",INDEX(data_mthly!Z:Z,MATCH($C416,data_mthly!$E:$E,0),1)),"")</f>
        <v/>
      </c>
      <c r="Z416" s="21" t="str">
        <f>IFERROR(IF(INDEX(data_mthly!AA:AA,MATCH($C416,data_mthly!$E:$E,0),1)=0,"",INDEX(data_mthly!AA:AA,MATCH($C416,data_mthly!$E:$E,0),1)),"")</f>
        <v/>
      </c>
      <c r="AA416" s="21" t="str">
        <f>IFERROR(IF(INDEX(data_mthly!AB:AB,MATCH($C416,data_mthly!$E:$E,0),1)=0,"",INDEX(data_mthly!AB:AB,MATCH($C416,data_mthly!$E:$E,0),1)),"")</f>
        <v/>
      </c>
      <c r="AB416" s="145" t="str">
        <f>IFERROR(IF(INDEX(data_mthly!AC:AC,MATCH($C416,data_mthly!$E:$E,0),1)=0,"",INDEX(data_mthly!AC:AC,MATCH($C416,data_mthly!$E:$E,0),1)),"")</f>
        <v/>
      </c>
      <c r="AC416" s="21" t="str">
        <f>IFERROR(IF(INDEX(data_mthly!AD:AD,MATCH($C416,data_mthly!$E:$E,0),1)=0,"",INDEX(data_mthly!AD:AD,MATCH($C416,data_mthly!$E:$E,0),1)),"")</f>
        <v/>
      </c>
      <c r="AD416" s="21" t="str">
        <f>IFERROR(IF(INDEX(data_mthly!AE:AE,MATCH($C416,data_mthly!$E:$E,0),1)=0,"",INDEX(data_mthly!AE:AE,MATCH($C416,data_mthly!$E:$E,0),1)),"")</f>
        <v/>
      </c>
      <c r="AE416" s="86" t="str">
        <f>IFERROR(IF(INDEX(data_mthly!AF:AF,MATCH($C416,data_mthly!$E:$E,0),1)=0,"",INDEX(data_mthly!AF:AF,MATCH($C416,data_mthly!$E:$E,0),1)),"")</f>
        <v/>
      </c>
      <c r="AG416" s="88">
        <f t="shared" si="37"/>
        <v>2</v>
      </c>
    </row>
    <row r="417" spans="1:33" ht="15.5">
      <c r="A417" s="88" t="str">
        <f t="shared" si="35"/>
        <v/>
      </c>
      <c r="B417" s="89" t="str">
        <f>IFERROR(IF(INDEX(data_mthly!C:C,MATCH($C417,data_mthly!$E:$E,0),1)=0,"",INDEX(data_mthly!C:C,MATCH($C417,data_mthly!$E:$E,0),1)),"")</f>
        <v/>
      </c>
      <c r="C417" s="112" t="str">
        <f t="shared" si="38"/>
        <v/>
      </c>
      <c r="D417" s="155" t="str">
        <f>IFERROR(IF(INDEX(data_mthly!F:F,MATCH($C417,data_mthly!$E:$E,0),1)=0,"",INDEX(data_mthly!F:F,MATCH($C417,data_mthly!$E:$E,0),1)),"")</f>
        <v/>
      </c>
      <c r="E417" s="21" t="str">
        <f>IFERROR(IF(INDEX(data_mthly!G:G,MATCH($C417,data_mthly!$E:$E,0),1)=0,"",INDEX(data_mthly!G:G,MATCH($C417,data_mthly!$E:$E,0),1)),"")</f>
        <v/>
      </c>
      <c r="F417" s="145" t="str">
        <f>IFERROR(IF(INDEX(data_mthly!H:H,MATCH($C417,data_mthly!$E:$E,0),1)=0,"",INDEX(data_mthly!H:H,MATCH($C417,data_mthly!$E:$E,0),1)),"")</f>
        <v/>
      </c>
      <c r="G417" s="145" t="str">
        <f>IFERROR(IF(INDEX(data_mthly!I:I,MATCH($C417,data_mthly!$E:$E,0),1)=0,"",INDEX(data_mthly!I:I,MATCH($C417,data_mthly!$E:$E,0),1)),"")</f>
        <v/>
      </c>
      <c r="H417" s="21" t="str">
        <f>IFERROR(IF(INDEX(data_mthly!J:J,MATCH($C417,data_mthly!$E:$E,0),1)=0,"",INDEX(data_mthly!J:J,MATCH($C417,data_mthly!$E:$E,0),1)),"")</f>
        <v/>
      </c>
      <c r="I417" s="145" t="str">
        <f>IFERROR(IF(INDEX(data_mthly!K:K,MATCH($C417,data_mthly!$E:$E,0),1)=0,"",INDEX(data_mthly!K:K,MATCH($C417,data_mthly!$E:$E,0),1)),"")</f>
        <v/>
      </c>
      <c r="J417" s="145" t="str">
        <f>IFERROR(IF(INDEX(data_mthly!L:L,MATCH($C417,data_mthly!$E:$E,0),1)=0,"",INDEX(data_mthly!L:L,MATCH($C417,data_mthly!$E:$E,0),1)),"")</f>
        <v/>
      </c>
      <c r="K417" s="21" t="str">
        <f>IFERROR(IF(INDEX(data_mthly!M:M,MATCH($C417,data_mthly!$E:$E,0),1)=0,"",INDEX(data_mthly!M:M,MATCH($C417,data_mthly!$E:$E,0),1)),"")</f>
        <v/>
      </c>
      <c r="L417" s="86" t="str">
        <f>IFERROR(IF(INDEX(data_mthly!N:N,MATCH($C417,data_mthly!$E:$E,0),1)=0,"",INDEX(data_mthly!N:N,MATCH($C417,data_mthly!$E:$E,0),1)),"")</f>
        <v/>
      </c>
      <c r="M417" s="159"/>
      <c r="N417" s="155" t="str">
        <f>IFERROR(IF(INDEX(data_mthly!O:O,MATCH($C417,data_mthly!$E:$E,0),1)=0,"",INDEX(data_mthly!O:O,MATCH($C417,data_mthly!$E:$E,0),1)),"")</f>
        <v/>
      </c>
      <c r="O417" s="21" t="str">
        <f>IFERROR(IF(INDEX(data_mthly!P:P,MATCH($C417,data_mthly!$E:$E,0),1)=0,"",INDEX(data_mthly!P:P,MATCH($C417,data_mthly!$E:$E,0),1)),"")</f>
        <v/>
      </c>
      <c r="P417" s="145" t="str">
        <f>IFERROR(IF(INDEX(data_mthly!Q:Q,MATCH($C417,data_mthly!$E:$E,0),1)=0,"",INDEX(data_mthly!Q:Q,MATCH($C417,data_mthly!$E:$E,0),1)),"")</f>
        <v/>
      </c>
      <c r="Q417" s="145" t="str">
        <f>IFERROR(IF(INDEX(data_mthly!R:R,MATCH($C417,data_mthly!$E:$E,0),1)=0,"",INDEX(data_mthly!R:R,MATCH($C417,data_mthly!$E:$E,0),1)),"")</f>
        <v/>
      </c>
      <c r="R417" s="21" t="str">
        <f>IFERROR(IF(INDEX(data_mthly!S:S,MATCH($C417,data_mthly!$E:$E,0),1)=0,"",INDEX(data_mthly!S:S,MATCH($C417,data_mthly!$E:$E,0),1)),"")</f>
        <v/>
      </c>
      <c r="S417" s="145" t="str">
        <f>IFERROR(IF(INDEX(data_mthly!T:T,MATCH($C417,data_mthly!$E:$E,0),1)=0,"",INDEX(data_mthly!T:T,MATCH($C417,data_mthly!$E:$E,0),1)),"")</f>
        <v/>
      </c>
      <c r="T417" s="145" t="str">
        <f>IFERROR(IF(INDEX(data_mthly!U:U,MATCH($C417,data_mthly!$E:$E,0),1)=0,"",INDEX(data_mthly!U:U,MATCH($C417,data_mthly!$E:$E,0),1)),"")</f>
        <v/>
      </c>
      <c r="U417" s="21" t="str">
        <f>IFERROR(IF(INDEX(data_mthly!V:V,MATCH($C417,data_mthly!$E:$E,0),1)=0,"",INDEX(data_mthly!V:V,MATCH($C417,data_mthly!$E:$E,0),1)),"")</f>
        <v/>
      </c>
      <c r="V417" s="86" t="str">
        <f>IFERROR(IF(INDEX(data_mthly!W:W,MATCH($C417,data_mthly!$E:$E,0),1)=0,"",INDEX(data_mthly!W:W,MATCH($C417,data_mthly!$E:$E,0),1)),"")</f>
        <v/>
      </c>
      <c r="W417" s="160" t="str">
        <f t="shared" si="36"/>
        <v/>
      </c>
      <c r="X417" s="21" t="str">
        <f>IFERROR(IF(INDEX(data_mthly!Y:Y,MATCH($C417,data_mthly!$E:$E,0),1)=0,"",INDEX(data_mthly!Y:Y,MATCH($C417,data_mthly!$E:$E,0),1)),"")</f>
        <v/>
      </c>
      <c r="Y417" s="145" t="str">
        <f>IFERROR(IF(INDEX(data_mthly!Z:Z,MATCH($C417,data_mthly!$E:$E,0),1)=0,"",INDEX(data_mthly!Z:Z,MATCH($C417,data_mthly!$E:$E,0),1)),"")</f>
        <v/>
      </c>
      <c r="Z417" s="21" t="str">
        <f>IFERROR(IF(INDEX(data_mthly!AA:AA,MATCH($C417,data_mthly!$E:$E,0),1)=0,"",INDEX(data_mthly!AA:AA,MATCH($C417,data_mthly!$E:$E,0),1)),"")</f>
        <v/>
      </c>
      <c r="AA417" s="21" t="str">
        <f>IFERROR(IF(INDEX(data_mthly!AB:AB,MATCH($C417,data_mthly!$E:$E,0),1)=0,"",INDEX(data_mthly!AB:AB,MATCH($C417,data_mthly!$E:$E,0),1)),"")</f>
        <v/>
      </c>
      <c r="AB417" s="145" t="str">
        <f>IFERROR(IF(INDEX(data_mthly!AC:AC,MATCH($C417,data_mthly!$E:$E,0),1)=0,"",INDEX(data_mthly!AC:AC,MATCH($C417,data_mthly!$E:$E,0),1)),"")</f>
        <v/>
      </c>
      <c r="AC417" s="21" t="str">
        <f>IFERROR(IF(INDEX(data_mthly!AD:AD,MATCH($C417,data_mthly!$E:$E,0),1)=0,"",INDEX(data_mthly!AD:AD,MATCH($C417,data_mthly!$E:$E,0),1)),"")</f>
        <v/>
      </c>
      <c r="AD417" s="21" t="str">
        <f>IFERROR(IF(INDEX(data_mthly!AE:AE,MATCH($C417,data_mthly!$E:$E,0),1)=0,"",INDEX(data_mthly!AE:AE,MATCH($C417,data_mthly!$E:$E,0),1)),"")</f>
        <v/>
      </c>
      <c r="AE417" s="86" t="str">
        <f>IFERROR(IF(INDEX(data_mthly!AF:AF,MATCH($C417,data_mthly!$E:$E,0),1)=0,"",INDEX(data_mthly!AF:AF,MATCH($C417,data_mthly!$E:$E,0),1)),"")</f>
        <v/>
      </c>
      <c r="AG417" s="88">
        <f t="shared" si="37"/>
        <v>1</v>
      </c>
    </row>
    <row r="418" spans="1:33" ht="15.5">
      <c r="A418" s="88" t="str">
        <f t="shared" si="35"/>
        <v/>
      </c>
      <c r="B418" s="89" t="str">
        <f>IFERROR(IF(INDEX(data_mthly!C:C,MATCH($C418,data_mthly!$E:$E,0),1)=0,"",INDEX(data_mthly!C:C,MATCH($C418,data_mthly!$E:$E,0),1)),"")</f>
        <v/>
      </c>
      <c r="C418" s="112" t="str">
        <f t="shared" si="38"/>
        <v/>
      </c>
      <c r="D418" s="155" t="str">
        <f>IFERROR(IF(INDEX(data_mthly!F:F,MATCH($C418,data_mthly!$E:$E,0),1)=0,"",INDEX(data_mthly!F:F,MATCH($C418,data_mthly!$E:$E,0),1)),"")</f>
        <v/>
      </c>
      <c r="E418" s="21" t="str">
        <f>IFERROR(IF(INDEX(data_mthly!G:G,MATCH($C418,data_mthly!$E:$E,0),1)=0,"",INDEX(data_mthly!G:G,MATCH($C418,data_mthly!$E:$E,0),1)),"")</f>
        <v/>
      </c>
      <c r="F418" s="145" t="str">
        <f>IFERROR(IF(INDEX(data_mthly!H:H,MATCH($C418,data_mthly!$E:$E,0),1)=0,"",INDEX(data_mthly!H:H,MATCH($C418,data_mthly!$E:$E,0),1)),"")</f>
        <v/>
      </c>
      <c r="G418" s="145" t="str">
        <f>IFERROR(IF(INDEX(data_mthly!I:I,MATCH($C418,data_mthly!$E:$E,0),1)=0,"",INDEX(data_mthly!I:I,MATCH($C418,data_mthly!$E:$E,0),1)),"")</f>
        <v/>
      </c>
      <c r="H418" s="21" t="str">
        <f>IFERROR(IF(INDEX(data_mthly!J:J,MATCH($C418,data_mthly!$E:$E,0),1)=0,"",INDEX(data_mthly!J:J,MATCH($C418,data_mthly!$E:$E,0),1)),"")</f>
        <v/>
      </c>
      <c r="I418" s="145" t="str">
        <f>IFERROR(IF(INDEX(data_mthly!K:K,MATCH($C418,data_mthly!$E:$E,0),1)=0,"",INDEX(data_mthly!K:K,MATCH($C418,data_mthly!$E:$E,0),1)),"")</f>
        <v/>
      </c>
      <c r="J418" s="145" t="str">
        <f>IFERROR(IF(INDEX(data_mthly!L:L,MATCH($C418,data_mthly!$E:$E,0),1)=0,"",INDEX(data_mthly!L:L,MATCH($C418,data_mthly!$E:$E,0),1)),"")</f>
        <v/>
      </c>
      <c r="K418" s="21" t="str">
        <f>IFERROR(IF(INDEX(data_mthly!M:M,MATCH($C418,data_mthly!$E:$E,0),1)=0,"",INDEX(data_mthly!M:M,MATCH($C418,data_mthly!$E:$E,0),1)),"")</f>
        <v/>
      </c>
      <c r="L418" s="86" t="str">
        <f>IFERROR(IF(INDEX(data_mthly!N:N,MATCH($C418,data_mthly!$E:$E,0),1)=0,"",INDEX(data_mthly!N:N,MATCH($C418,data_mthly!$E:$E,0),1)),"")</f>
        <v/>
      </c>
      <c r="M418" s="159"/>
      <c r="N418" s="155" t="str">
        <f>IFERROR(IF(INDEX(data_mthly!O:O,MATCH($C418,data_mthly!$E:$E,0),1)=0,"",INDEX(data_mthly!O:O,MATCH($C418,data_mthly!$E:$E,0),1)),"")</f>
        <v/>
      </c>
      <c r="O418" s="21" t="str">
        <f>IFERROR(IF(INDEX(data_mthly!P:P,MATCH($C418,data_mthly!$E:$E,0),1)=0,"",INDEX(data_mthly!P:P,MATCH($C418,data_mthly!$E:$E,0),1)),"")</f>
        <v/>
      </c>
      <c r="P418" s="145" t="str">
        <f>IFERROR(IF(INDEX(data_mthly!Q:Q,MATCH($C418,data_mthly!$E:$E,0),1)=0,"",INDEX(data_mthly!Q:Q,MATCH($C418,data_mthly!$E:$E,0),1)),"")</f>
        <v/>
      </c>
      <c r="Q418" s="145" t="str">
        <f>IFERROR(IF(INDEX(data_mthly!R:R,MATCH($C418,data_mthly!$E:$E,0),1)=0,"",INDEX(data_mthly!R:R,MATCH($C418,data_mthly!$E:$E,0),1)),"")</f>
        <v/>
      </c>
      <c r="R418" s="21" t="str">
        <f>IFERROR(IF(INDEX(data_mthly!S:S,MATCH($C418,data_mthly!$E:$E,0),1)=0,"",INDEX(data_mthly!S:S,MATCH($C418,data_mthly!$E:$E,0),1)),"")</f>
        <v/>
      </c>
      <c r="S418" s="145" t="str">
        <f>IFERROR(IF(INDEX(data_mthly!T:T,MATCH($C418,data_mthly!$E:$E,0),1)=0,"",INDEX(data_mthly!T:T,MATCH($C418,data_mthly!$E:$E,0),1)),"")</f>
        <v/>
      </c>
      <c r="T418" s="145" t="str">
        <f>IFERROR(IF(INDEX(data_mthly!U:U,MATCH($C418,data_mthly!$E:$E,0),1)=0,"",INDEX(data_mthly!U:U,MATCH($C418,data_mthly!$E:$E,0),1)),"")</f>
        <v/>
      </c>
      <c r="U418" s="21" t="str">
        <f>IFERROR(IF(INDEX(data_mthly!V:V,MATCH($C418,data_mthly!$E:$E,0),1)=0,"",INDEX(data_mthly!V:V,MATCH($C418,data_mthly!$E:$E,0),1)),"")</f>
        <v/>
      </c>
      <c r="V418" s="86" t="str">
        <f>IFERROR(IF(INDEX(data_mthly!W:W,MATCH($C418,data_mthly!$E:$E,0),1)=0,"",INDEX(data_mthly!W:W,MATCH($C418,data_mthly!$E:$E,0),1)),"")</f>
        <v/>
      </c>
      <c r="W418" s="160" t="str">
        <f t="shared" si="36"/>
        <v/>
      </c>
      <c r="X418" s="21" t="str">
        <f>IFERROR(IF(INDEX(data_mthly!Y:Y,MATCH($C418,data_mthly!$E:$E,0),1)=0,"",INDEX(data_mthly!Y:Y,MATCH($C418,data_mthly!$E:$E,0),1)),"")</f>
        <v/>
      </c>
      <c r="Y418" s="145" t="str">
        <f>IFERROR(IF(INDEX(data_mthly!Z:Z,MATCH($C418,data_mthly!$E:$E,0),1)=0,"",INDEX(data_mthly!Z:Z,MATCH($C418,data_mthly!$E:$E,0),1)),"")</f>
        <v/>
      </c>
      <c r="Z418" s="21" t="str">
        <f>IFERROR(IF(INDEX(data_mthly!AA:AA,MATCH($C418,data_mthly!$E:$E,0),1)=0,"",INDEX(data_mthly!AA:AA,MATCH($C418,data_mthly!$E:$E,0),1)),"")</f>
        <v/>
      </c>
      <c r="AA418" s="21" t="str">
        <f>IFERROR(IF(INDEX(data_mthly!AB:AB,MATCH($C418,data_mthly!$E:$E,0),1)=0,"",INDEX(data_mthly!AB:AB,MATCH($C418,data_mthly!$E:$E,0),1)),"")</f>
        <v/>
      </c>
      <c r="AB418" s="145" t="str">
        <f>IFERROR(IF(INDEX(data_mthly!AC:AC,MATCH($C418,data_mthly!$E:$E,0),1)=0,"",INDEX(data_mthly!AC:AC,MATCH($C418,data_mthly!$E:$E,0),1)),"")</f>
        <v/>
      </c>
      <c r="AC418" s="21" t="str">
        <f>IFERROR(IF(INDEX(data_mthly!AD:AD,MATCH($C418,data_mthly!$E:$E,0),1)=0,"",INDEX(data_mthly!AD:AD,MATCH($C418,data_mthly!$E:$E,0),1)),"")</f>
        <v/>
      </c>
      <c r="AD418" s="21" t="str">
        <f>IFERROR(IF(INDEX(data_mthly!AE:AE,MATCH($C418,data_mthly!$E:$E,0),1)=0,"",INDEX(data_mthly!AE:AE,MATCH($C418,data_mthly!$E:$E,0),1)),"")</f>
        <v/>
      </c>
      <c r="AE418" s="86" t="str">
        <f>IFERROR(IF(INDEX(data_mthly!AF:AF,MATCH($C418,data_mthly!$E:$E,0),1)=0,"",INDEX(data_mthly!AF:AF,MATCH($C418,data_mthly!$E:$E,0),1)),"")</f>
        <v/>
      </c>
      <c r="AG418" s="88">
        <f t="shared" si="37"/>
        <v>2</v>
      </c>
    </row>
    <row r="419" spans="1:33" ht="15.5">
      <c r="A419" s="88" t="str">
        <f t="shared" si="35"/>
        <v/>
      </c>
      <c r="B419" s="89" t="str">
        <f>IFERROR(IF(INDEX(data_mthly!C:C,MATCH($C419,data_mthly!$E:$E,0),1)=0,"",INDEX(data_mthly!C:C,MATCH($C419,data_mthly!$E:$E,0),1)),"")</f>
        <v/>
      </c>
      <c r="C419" s="112" t="str">
        <f t="shared" si="38"/>
        <v/>
      </c>
      <c r="D419" s="155" t="str">
        <f>IFERROR(IF(INDEX(data_mthly!F:F,MATCH($C419,data_mthly!$E:$E,0),1)=0,"",INDEX(data_mthly!F:F,MATCH($C419,data_mthly!$E:$E,0),1)),"")</f>
        <v/>
      </c>
      <c r="E419" s="21" t="str">
        <f>IFERROR(IF(INDEX(data_mthly!G:G,MATCH($C419,data_mthly!$E:$E,0),1)=0,"",INDEX(data_mthly!G:G,MATCH($C419,data_mthly!$E:$E,0),1)),"")</f>
        <v/>
      </c>
      <c r="F419" s="145" t="str">
        <f>IFERROR(IF(INDEX(data_mthly!H:H,MATCH($C419,data_mthly!$E:$E,0),1)=0,"",INDEX(data_mthly!H:H,MATCH($C419,data_mthly!$E:$E,0),1)),"")</f>
        <v/>
      </c>
      <c r="G419" s="145" t="str">
        <f>IFERROR(IF(INDEX(data_mthly!I:I,MATCH($C419,data_mthly!$E:$E,0),1)=0,"",INDEX(data_mthly!I:I,MATCH($C419,data_mthly!$E:$E,0),1)),"")</f>
        <v/>
      </c>
      <c r="H419" s="21" t="str">
        <f>IFERROR(IF(INDEX(data_mthly!J:J,MATCH($C419,data_mthly!$E:$E,0),1)=0,"",INDEX(data_mthly!J:J,MATCH($C419,data_mthly!$E:$E,0),1)),"")</f>
        <v/>
      </c>
      <c r="I419" s="145" t="str">
        <f>IFERROR(IF(INDEX(data_mthly!K:K,MATCH($C419,data_mthly!$E:$E,0),1)=0,"",INDEX(data_mthly!K:K,MATCH($C419,data_mthly!$E:$E,0),1)),"")</f>
        <v/>
      </c>
      <c r="J419" s="145" t="str">
        <f>IFERROR(IF(INDEX(data_mthly!L:L,MATCH($C419,data_mthly!$E:$E,0),1)=0,"",INDEX(data_mthly!L:L,MATCH($C419,data_mthly!$E:$E,0),1)),"")</f>
        <v/>
      </c>
      <c r="K419" s="21" t="str">
        <f>IFERROR(IF(INDEX(data_mthly!M:M,MATCH($C419,data_mthly!$E:$E,0),1)=0,"",INDEX(data_mthly!M:M,MATCH($C419,data_mthly!$E:$E,0),1)),"")</f>
        <v/>
      </c>
      <c r="L419" s="86" t="str">
        <f>IFERROR(IF(INDEX(data_mthly!N:N,MATCH($C419,data_mthly!$E:$E,0),1)=0,"",INDEX(data_mthly!N:N,MATCH($C419,data_mthly!$E:$E,0),1)),"")</f>
        <v/>
      </c>
      <c r="M419" s="159"/>
      <c r="N419" s="155" t="str">
        <f>IFERROR(IF(INDEX(data_mthly!O:O,MATCH($C419,data_mthly!$E:$E,0),1)=0,"",INDEX(data_mthly!O:O,MATCH($C419,data_mthly!$E:$E,0),1)),"")</f>
        <v/>
      </c>
      <c r="O419" s="21" t="str">
        <f>IFERROR(IF(INDEX(data_mthly!P:P,MATCH($C419,data_mthly!$E:$E,0),1)=0,"",INDEX(data_mthly!P:P,MATCH($C419,data_mthly!$E:$E,0),1)),"")</f>
        <v/>
      </c>
      <c r="P419" s="145" t="str">
        <f>IFERROR(IF(INDEX(data_mthly!Q:Q,MATCH($C419,data_mthly!$E:$E,0),1)=0,"",INDEX(data_mthly!Q:Q,MATCH($C419,data_mthly!$E:$E,0),1)),"")</f>
        <v/>
      </c>
      <c r="Q419" s="145" t="str">
        <f>IFERROR(IF(INDEX(data_mthly!R:R,MATCH($C419,data_mthly!$E:$E,0),1)=0,"",INDEX(data_mthly!R:R,MATCH($C419,data_mthly!$E:$E,0),1)),"")</f>
        <v/>
      </c>
      <c r="R419" s="21" t="str">
        <f>IFERROR(IF(INDEX(data_mthly!S:S,MATCH($C419,data_mthly!$E:$E,0),1)=0,"",INDEX(data_mthly!S:S,MATCH($C419,data_mthly!$E:$E,0),1)),"")</f>
        <v/>
      </c>
      <c r="S419" s="145" t="str">
        <f>IFERROR(IF(INDEX(data_mthly!T:T,MATCH($C419,data_mthly!$E:$E,0),1)=0,"",INDEX(data_mthly!T:T,MATCH($C419,data_mthly!$E:$E,0),1)),"")</f>
        <v/>
      </c>
      <c r="T419" s="145" t="str">
        <f>IFERROR(IF(INDEX(data_mthly!U:U,MATCH($C419,data_mthly!$E:$E,0),1)=0,"",INDEX(data_mthly!U:U,MATCH($C419,data_mthly!$E:$E,0),1)),"")</f>
        <v/>
      </c>
      <c r="U419" s="21" t="str">
        <f>IFERROR(IF(INDEX(data_mthly!V:V,MATCH($C419,data_mthly!$E:$E,0),1)=0,"",INDEX(data_mthly!V:V,MATCH($C419,data_mthly!$E:$E,0),1)),"")</f>
        <v/>
      </c>
      <c r="V419" s="86" t="str">
        <f>IFERROR(IF(INDEX(data_mthly!W:W,MATCH($C419,data_mthly!$E:$E,0),1)=0,"",INDEX(data_mthly!W:W,MATCH($C419,data_mthly!$E:$E,0),1)),"")</f>
        <v/>
      </c>
      <c r="W419" s="160" t="str">
        <f t="shared" si="36"/>
        <v/>
      </c>
      <c r="X419" s="21" t="str">
        <f>IFERROR(IF(INDEX(data_mthly!Y:Y,MATCH($C419,data_mthly!$E:$E,0),1)=0,"",INDEX(data_mthly!Y:Y,MATCH($C419,data_mthly!$E:$E,0),1)),"")</f>
        <v/>
      </c>
      <c r="Y419" s="145" t="str">
        <f>IFERROR(IF(INDEX(data_mthly!Z:Z,MATCH($C419,data_mthly!$E:$E,0),1)=0,"",INDEX(data_mthly!Z:Z,MATCH($C419,data_mthly!$E:$E,0),1)),"")</f>
        <v/>
      </c>
      <c r="Z419" s="21" t="str">
        <f>IFERROR(IF(INDEX(data_mthly!AA:AA,MATCH($C419,data_mthly!$E:$E,0),1)=0,"",INDEX(data_mthly!AA:AA,MATCH($C419,data_mthly!$E:$E,0),1)),"")</f>
        <v/>
      </c>
      <c r="AA419" s="21" t="str">
        <f>IFERROR(IF(INDEX(data_mthly!AB:AB,MATCH($C419,data_mthly!$E:$E,0),1)=0,"",INDEX(data_mthly!AB:AB,MATCH($C419,data_mthly!$E:$E,0),1)),"")</f>
        <v/>
      </c>
      <c r="AB419" s="145" t="str">
        <f>IFERROR(IF(INDEX(data_mthly!AC:AC,MATCH($C419,data_mthly!$E:$E,0),1)=0,"",INDEX(data_mthly!AC:AC,MATCH($C419,data_mthly!$E:$E,0),1)),"")</f>
        <v/>
      </c>
      <c r="AC419" s="21" t="str">
        <f>IFERROR(IF(INDEX(data_mthly!AD:AD,MATCH($C419,data_mthly!$E:$E,0),1)=0,"",INDEX(data_mthly!AD:AD,MATCH($C419,data_mthly!$E:$E,0),1)),"")</f>
        <v/>
      </c>
      <c r="AD419" s="21" t="str">
        <f>IFERROR(IF(INDEX(data_mthly!AE:AE,MATCH($C419,data_mthly!$E:$E,0),1)=0,"",INDEX(data_mthly!AE:AE,MATCH($C419,data_mthly!$E:$E,0),1)),"")</f>
        <v/>
      </c>
      <c r="AE419" s="86" t="str">
        <f>IFERROR(IF(INDEX(data_mthly!AF:AF,MATCH($C419,data_mthly!$E:$E,0),1)=0,"",INDEX(data_mthly!AF:AF,MATCH($C419,data_mthly!$E:$E,0),1)),"")</f>
        <v/>
      </c>
      <c r="AG419" s="88">
        <f t="shared" si="37"/>
        <v>1</v>
      </c>
    </row>
    <row r="420" spans="1:33" ht="15.5">
      <c r="A420" s="88" t="str">
        <f t="shared" si="35"/>
        <v/>
      </c>
      <c r="B420" s="89" t="str">
        <f>IFERROR(IF(INDEX(data_mthly!C:C,MATCH($C420,data_mthly!$E:$E,0),1)=0,"",INDEX(data_mthly!C:C,MATCH($C420,data_mthly!$E:$E,0),1)),"")</f>
        <v/>
      </c>
      <c r="C420" s="112" t="str">
        <f t="shared" si="38"/>
        <v/>
      </c>
      <c r="D420" s="155" t="str">
        <f>IFERROR(IF(INDEX(data_mthly!F:F,MATCH($C420,data_mthly!$E:$E,0),1)=0,"",INDEX(data_mthly!F:F,MATCH($C420,data_mthly!$E:$E,0),1)),"")</f>
        <v/>
      </c>
      <c r="E420" s="21" t="str">
        <f>IFERROR(IF(INDEX(data_mthly!G:G,MATCH($C420,data_mthly!$E:$E,0),1)=0,"",INDEX(data_mthly!G:G,MATCH($C420,data_mthly!$E:$E,0),1)),"")</f>
        <v/>
      </c>
      <c r="F420" s="145" t="str">
        <f>IFERROR(IF(INDEX(data_mthly!H:H,MATCH($C420,data_mthly!$E:$E,0),1)=0,"",INDEX(data_mthly!H:H,MATCH($C420,data_mthly!$E:$E,0),1)),"")</f>
        <v/>
      </c>
      <c r="G420" s="145" t="str">
        <f>IFERROR(IF(INDEX(data_mthly!I:I,MATCH($C420,data_mthly!$E:$E,0),1)=0,"",INDEX(data_mthly!I:I,MATCH($C420,data_mthly!$E:$E,0),1)),"")</f>
        <v/>
      </c>
      <c r="H420" s="21" t="str">
        <f>IFERROR(IF(INDEX(data_mthly!J:J,MATCH($C420,data_mthly!$E:$E,0),1)=0,"",INDEX(data_mthly!J:J,MATCH($C420,data_mthly!$E:$E,0),1)),"")</f>
        <v/>
      </c>
      <c r="I420" s="145" t="str">
        <f>IFERROR(IF(INDEX(data_mthly!K:K,MATCH($C420,data_mthly!$E:$E,0),1)=0,"",INDEX(data_mthly!K:K,MATCH($C420,data_mthly!$E:$E,0),1)),"")</f>
        <v/>
      </c>
      <c r="J420" s="145" t="str">
        <f>IFERROR(IF(INDEX(data_mthly!L:L,MATCH($C420,data_mthly!$E:$E,0),1)=0,"",INDEX(data_mthly!L:L,MATCH($C420,data_mthly!$E:$E,0),1)),"")</f>
        <v/>
      </c>
      <c r="K420" s="21" t="str">
        <f>IFERROR(IF(INDEX(data_mthly!M:M,MATCH($C420,data_mthly!$E:$E,0),1)=0,"",INDEX(data_mthly!M:M,MATCH($C420,data_mthly!$E:$E,0),1)),"")</f>
        <v/>
      </c>
      <c r="L420" s="86" t="str">
        <f>IFERROR(IF(INDEX(data_mthly!N:N,MATCH($C420,data_mthly!$E:$E,0),1)=0,"",INDEX(data_mthly!N:N,MATCH($C420,data_mthly!$E:$E,0),1)),"")</f>
        <v/>
      </c>
      <c r="M420" s="159"/>
      <c r="N420" s="155" t="str">
        <f>IFERROR(IF(INDEX(data_mthly!O:O,MATCH($C420,data_mthly!$E:$E,0),1)=0,"",INDEX(data_mthly!O:O,MATCH($C420,data_mthly!$E:$E,0),1)),"")</f>
        <v/>
      </c>
      <c r="O420" s="21" t="str">
        <f>IFERROR(IF(INDEX(data_mthly!P:P,MATCH($C420,data_mthly!$E:$E,0),1)=0,"",INDEX(data_mthly!P:P,MATCH($C420,data_mthly!$E:$E,0),1)),"")</f>
        <v/>
      </c>
      <c r="P420" s="145" t="str">
        <f>IFERROR(IF(INDEX(data_mthly!Q:Q,MATCH($C420,data_mthly!$E:$E,0),1)=0,"",INDEX(data_mthly!Q:Q,MATCH($C420,data_mthly!$E:$E,0),1)),"")</f>
        <v/>
      </c>
      <c r="Q420" s="145" t="str">
        <f>IFERROR(IF(INDEX(data_mthly!R:R,MATCH($C420,data_mthly!$E:$E,0),1)=0,"",INDEX(data_mthly!R:R,MATCH($C420,data_mthly!$E:$E,0),1)),"")</f>
        <v/>
      </c>
      <c r="R420" s="21" t="str">
        <f>IFERROR(IF(INDEX(data_mthly!S:S,MATCH($C420,data_mthly!$E:$E,0),1)=0,"",INDEX(data_mthly!S:S,MATCH($C420,data_mthly!$E:$E,0),1)),"")</f>
        <v/>
      </c>
      <c r="S420" s="145" t="str">
        <f>IFERROR(IF(INDEX(data_mthly!T:T,MATCH($C420,data_mthly!$E:$E,0),1)=0,"",INDEX(data_mthly!T:T,MATCH($C420,data_mthly!$E:$E,0),1)),"")</f>
        <v/>
      </c>
      <c r="T420" s="145" t="str">
        <f>IFERROR(IF(INDEX(data_mthly!U:U,MATCH($C420,data_mthly!$E:$E,0),1)=0,"",INDEX(data_mthly!U:U,MATCH($C420,data_mthly!$E:$E,0),1)),"")</f>
        <v/>
      </c>
      <c r="U420" s="21" t="str">
        <f>IFERROR(IF(INDEX(data_mthly!V:V,MATCH($C420,data_mthly!$E:$E,0),1)=0,"",INDEX(data_mthly!V:V,MATCH($C420,data_mthly!$E:$E,0),1)),"")</f>
        <v/>
      </c>
      <c r="V420" s="86" t="str">
        <f>IFERROR(IF(INDEX(data_mthly!W:W,MATCH($C420,data_mthly!$E:$E,0),1)=0,"",INDEX(data_mthly!W:W,MATCH($C420,data_mthly!$E:$E,0),1)),"")</f>
        <v/>
      </c>
      <c r="W420" s="160" t="str">
        <f t="shared" si="36"/>
        <v/>
      </c>
      <c r="X420" s="21" t="str">
        <f>IFERROR(IF(INDEX(data_mthly!Y:Y,MATCH($C420,data_mthly!$E:$E,0),1)=0,"",INDEX(data_mthly!Y:Y,MATCH($C420,data_mthly!$E:$E,0),1)),"")</f>
        <v/>
      </c>
      <c r="Y420" s="145" t="str">
        <f>IFERROR(IF(INDEX(data_mthly!Z:Z,MATCH($C420,data_mthly!$E:$E,0),1)=0,"",INDEX(data_mthly!Z:Z,MATCH($C420,data_mthly!$E:$E,0),1)),"")</f>
        <v/>
      </c>
      <c r="Z420" s="21" t="str">
        <f>IFERROR(IF(INDEX(data_mthly!AA:AA,MATCH($C420,data_mthly!$E:$E,0),1)=0,"",INDEX(data_mthly!AA:AA,MATCH($C420,data_mthly!$E:$E,0),1)),"")</f>
        <v/>
      </c>
      <c r="AA420" s="21" t="str">
        <f>IFERROR(IF(INDEX(data_mthly!AB:AB,MATCH($C420,data_mthly!$E:$E,0),1)=0,"",INDEX(data_mthly!AB:AB,MATCH($C420,data_mthly!$E:$E,0),1)),"")</f>
        <v/>
      </c>
      <c r="AB420" s="145" t="str">
        <f>IFERROR(IF(INDEX(data_mthly!AC:AC,MATCH($C420,data_mthly!$E:$E,0),1)=0,"",INDEX(data_mthly!AC:AC,MATCH($C420,data_mthly!$E:$E,0),1)),"")</f>
        <v/>
      </c>
      <c r="AC420" s="21" t="str">
        <f>IFERROR(IF(INDEX(data_mthly!AD:AD,MATCH($C420,data_mthly!$E:$E,0),1)=0,"",INDEX(data_mthly!AD:AD,MATCH($C420,data_mthly!$E:$E,0),1)),"")</f>
        <v/>
      </c>
      <c r="AD420" s="21" t="str">
        <f>IFERROR(IF(INDEX(data_mthly!AE:AE,MATCH($C420,data_mthly!$E:$E,0),1)=0,"",INDEX(data_mthly!AE:AE,MATCH($C420,data_mthly!$E:$E,0),1)),"")</f>
        <v/>
      </c>
      <c r="AE420" s="86" t="str">
        <f>IFERROR(IF(INDEX(data_mthly!AF:AF,MATCH($C420,data_mthly!$E:$E,0),1)=0,"",INDEX(data_mthly!AF:AF,MATCH($C420,data_mthly!$E:$E,0),1)),"")</f>
        <v/>
      </c>
      <c r="AG420" s="88">
        <f t="shared" si="37"/>
        <v>2</v>
      </c>
    </row>
    <row r="421" spans="1:33" ht="15.5">
      <c r="A421" s="88" t="str">
        <f t="shared" si="35"/>
        <v/>
      </c>
      <c r="B421" s="89" t="str">
        <f>IFERROR(IF(INDEX(data_mthly!C:C,MATCH($C421,data_mthly!$E:$E,0),1)=0,"",INDEX(data_mthly!C:C,MATCH($C421,data_mthly!$E:$E,0),1)),"")</f>
        <v/>
      </c>
      <c r="C421" s="112" t="str">
        <f t="shared" si="38"/>
        <v/>
      </c>
      <c r="D421" s="155" t="str">
        <f>IFERROR(IF(INDEX(data_mthly!F:F,MATCH($C421,data_mthly!$E:$E,0),1)=0,"",INDEX(data_mthly!F:F,MATCH($C421,data_mthly!$E:$E,0),1)),"")</f>
        <v/>
      </c>
      <c r="E421" s="21" t="str">
        <f>IFERROR(IF(INDEX(data_mthly!G:G,MATCH($C421,data_mthly!$E:$E,0),1)=0,"",INDEX(data_mthly!G:G,MATCH($C421,data_mthly!$E:$E,0),1)),"")</f>
        <v/>
      </c>
      <c r="F421" s="145" t="str">
        <f>IFERROR(IF(INDEX(data_mthly!H:H,MATCH($C421,data_mthly!$E:$E,0),1)=0,"",INDEX(data_mthly!H:H,MATCH($C421,data_mthly!$E:$E,0),1)),"")</f>
        <v/>
      </c>
      <c r="G421" s="145" t="str">
        <f>IFERROR(IF(INDEX(data_mthly!I:I,MATCH($C421,data_mthly!$E:$E,0),1)=0,"",INDEX(data_mthly!I:I,MATCH($C421,data_mthly!$E:$E,0),1)),"")</f>
        <v/>
      </c>
      <c r="H421" s="21" t="str">
        <f>IFERROR(IF(INDEX(data_mthly!J:J,MATCH($C421,data_mthly!$E:$E,0),1)=0,"",INDEX(data_mthly!J:J,MATCH($C421,data_mthly!$E:$E,0),1)),"")</f>
        <v/>
      </c>
      <c r="I421" s="145" t="str">
        <f>IFERROR(IF(INDEX(data_mthly!K:K,MATCH($C421,data_mthly!$E:$E,0),1)=0,"",INDEX(data_mthly!K:K,MATCH($C421,data_mthly!$E:$E,0),1)),"")</f>
        <v/>
      </c>
      <c r="J421" s="145" t="str">
        <f>IFERROR(IF(INDEX(data_mthly!L:L,MATCH($C421,data_mthly!$E:$E,0),1)=0,"",INDEX(data_mthly!L:L,MATCH($C421,data_mthly!$E:$E,0),1)),"")</f>
        <v/>
      </c>
      <c r="K421" s="21" t="str">
        <f>IFERROR(IF(INDEX(data_mthly!M:M,MATCH($C421,data_mthly!$E:$E,0),1)=0,"",INDEX(data_mthly!M:M,MATCH($C421,data_mthly!$E:$E,0),1)),"")</f>
        <v/>
      </c>
      <c r="L421" s="86" t="str">
        <f>IFERROR(IF(INDEX(data_mthly!N:N,MATCH($C421,data_mthly!$E:$E,0),1)=0,"",INDEX(data_mthly!N:N,MATCH($C421,data_mthly!$E:$E,0),1)),"")</f>
        <v/>
      </c>
      <c r="M421" s="159"/>
      <c r="N421" s="155" t="str">
        <f>IFERROR(IF(INDEX(data_mthly!O:O,MATCH($C421,data_mthly!$E:$E,0),1)=0,"",INDEX(data_mthly!O:O,MATCH($C421,data_mthly!$E:$E,0),1)),"")</f>
        <v/>
      </c>
      <c r="O421" s="21" t="str">
        <f>IFERROR(IF(INDEX(data_mthly!P:P,MATCH($C421,data_mthly!$E:$E,0),1)=0,"",INDEX(data_mthly!P:P,MATCH($C421,data_mthly!$E:$E,0),1)),"")</f>
        <v/>
      </c>
      <c r="P421" s="145" t="str">
        <f>IFERROR(IF(INDEX(data_mthly!Q:Q,MATCH($C421,data_mthly!$E:$E,0),1)=0,"",INDEX(data_mthly!Q:Q,MATCH($C421,data_mthly!$E:$E,0),1)),"")</f>
        <v/>
      </c>
      <c r="Q421" s="145" t="str">
        <f>IFERROR(IF(INDEX(data_mthly!R:R,MATCH($C421,data_mthly!$E:$E,0),1)=0,"",INDEX(data_mthly!R:R,MATCH($C421,data_mthly!$E:$E,0),1)),"")</f>
        <v/>
      </c>
      <c r="R421" s="21" t="str">
        <f>IFERROR(IF(INDEX(data_mthly!S:S,MATCH($C421,data_mthly!$E:$E,0),1)=0,"",INDEX(data_mthly!S:S,MATCH($C421,data_mthly!$E:$E,0),1)),"")</f>
        <v/>
      </c>
      <c r="S421" s="145" t="str">
        <f>IFERROR(IF(INDEX(data_mthly!T:T,MATCH($C421,data_mthly!$E:$E,0),1)=0,"",INDEX(data_mthly!T:T,MATCH($C421,data_mthly!$E:$E,0),1)),"")</f>
        <v/>
      </c>
      <c r="T421" s="145" t="str">
        <f>IFERROR(IF(INDEX(data_mthly!U:U,MATCH($C421,data_mthly!$E:$E,0),1)=0,"",INDEX(data_mthly!U:U,MATCH($C421,data_mthly!$E:$E,0),1)),"")</f>
        <v/>
      </c>
      <c r="U421" s="21" t="str">
        <f>IFERROR(IF(INDEX(data_mthly!V:V,MATCH($C421,data_mthly!$E:$E,0),1)=0,"",INDEX(data_mthly!V:V,MATCH($C421,data_mthly!$E:$E,0),1)),"")</f>
        <v/>
      </c>
      <c r="V421" s="86" t="str">
        <f>IFERROR(IF(INDEX(data_mthly!W:W,MATCH($C421,data_mthly!$E:$E,0),1)=0,"",INDEX(data_mthly!W:W,MATCH($C421,data_mthly!$E:$E,0),1)),"")</f>
        <v/>
      </c>
      <c r="W421" s="160" t="str">
        <f t="shared" si="36"/>
        <v/>
      </c>
      <c r="X421" s="21" t="str">
        <f>IFERROR(IF(INDEX(data_mthly!Y:Y,MATCH($C421,data_mthly!$E:$E,0),1)=0,"",INDEX(data_mthly!Y:Y,MATCH($C421,data_mthly!$E:$E,0),1)),"")</f>
        <v/>
      </c>
      <c r="Y421" s="145" t="str">
        <f>IFERROR(IF(INDEX(data_mthly!Z:Z,MATCH($C421,data_mthly!$E:$E,0),1)=0,"",INDEX(data_mthly!Z:Z,MATCH($C421,data_mthly!$E:$E,0),1)),"")</f>
        <v/>
      </c>
      <c r="Z421" s="21" t="str">
        <f>IFERROR(IF(INDEX(data_mthly!AA:AA,MATCH($C421,data_mthly!$E:$E,0),1)=0,"",INDEX(data_mthly!AA:AA,MATCH($C421,data_mthly!$E:$E,0),1)),"")</f>
        <v/>
      </c>
      <c r="AA421" s="21" t="str">
        <f>IFERROR(IF(INDEX(data_mthly!AB:AB,MATCH($C421,data_mthly!$E:$E,0),1)=0,"",INDEX(data_mthly!AB:AB,MATCH($C421,data_mthly!$E:$E,0),1)),"")</f>
        <v/>
      </c>
      <c r="AB421" s="145" t="str">
        <f>IFERROR(IF(INDEX(data_mthly!AC:AC,MATCH($C421,data_mthly!$E:$E,0),1)=0,"",INDEX(data_mthly!AC:AC,MATCH($C421,data_mthly!$E:$E,0),1)),"")</f>
        <v/>
      </c>
      <c r="AC421" s="21" t="str">
        <f>IFERROR(IF(INDEX(data_mthly!AD:AD,MATCH($C421,data_mthly!$E:$E,0),1)=0,"",INDEX(data_mthly!AD:AD,MATCH($C421,data_mthly!$E:$E,0),1)),"")</f>
        <v/>
      </c>
      <c r="AD421" s="21" t="str">
        <f>IFERROR(IF(INDEX(data_mthly!AE:AE,MATCH($C421,data_mthly!$E:$E,0),1)=0,"",INDEX(data_mthly!AE:AE,MATCH($C421,data_mthly!$E:$E,0),1)),"")</f>
        <v/>
      </c>
      <c r="AE421" s="86" t="str">
        <f>IFERROR(IF(INDEX(data_mthly!AF:AF,MATCH($C421,data_mthly!$E:$E,0),1)=0,"",INDEX(data_mthly!AF:AF,MATCH($C421,data_mthly!$E:$E,0),1)),"")</f>
        <v/>
      </c>
      <c r="AG421" s="88">
        <f t="shared" si="37"/>
        <v>1</v>
      </c>
    </row>
    <row r="422" spans="1:33" ht="15.5">
      <c r="A422" s="88" t="str">
        <f t="shared" si="35"/>
        <v/>
      </c>
      <c r="B422" s="89" t="str">
        <f>IFERROR(IF(INDEX(data_mthly!C:C,MATCH($C422,data_mthly!$E:$E,0),1)=0,"",INDEX(data_mthly!C:C,MATCH($C422,data_mthly!$E:$E,0),1)),"")</f>
        <v/>
      </c>
      <c r="C422" s="112" t="str">
        <f t="shared" si="38"/>
        <v/>
      </c>
      <c r="D422" s="155" t="str">
        <f>IFERROR(IF(INDEX(data_mthly!F:F,MATCH($C422,data_mthly!$E:$E,0),1)=0,"",INDEX(data_mthly!F:F,MATCH($C422,data_mthly!$E:$E,0),1)),"")</f>
        <v/>
      </c>
      <c r="E422" s="21" t="str">
        <f>IFERROR(IF(INDEX(data_mthly!G:G,MATCH($C422,data_mthly!$E:$E,0),1)=0,"",INDEX(data_mthly!G:G,MATCH($C422,data_mthly!$E:$E,0),1)),"")</f>
        <v/>
      </c>
      <c r="F422" s="145" t="str">
        <f>IFERROR(IF(INDEX(data_mthly!H:H,MATCH($C422,data_mthly!$E:$E,0),1)=0,"",INDEX(data_mthly!H:H,MATCH($C422,data_mthly!$E:$E,0),1)),"")</f>
        <v/>
      </c>
      <c r="G422" s="145" t="str">
        <f>IFERROR(IF(INDEX(data_mthly!I:I,MATCH($C422,data_mthly!$E:$E,0),1)=0,"",INDEX(data_mthly!I:I,MATCH($C422,data_mthly!$E:$E,0),1)),"")</f>
        <v/>
      </c>
      <c r="H422" s="21" t="str">
        <f>IFERROR(IF(INDEX(data_mthly!J:J,MATCH($C422,data_mthly!$E:$E,0),1)=0,"",INDEX(data_mthly!J:J,MATCH($C422,data_mthly!$E:$E,0),1)),"")</f>
        <v/>
      </c>
      <c r="I422" s="145" t="str">
        <f>IFERROR(IF(INDEX(data_mthly!K:K,MATCH($C422,data_mthly!$E:$E,0),1)=0,"",INDEX(data_mthly!K:K,MATCH($C422,data_mthly!$E:$E,0),1)),"")</f>
        <v/>
      </c>
      <c r="J422" s="145" t="str">
        <f>IFERROR(IF(INDEX(data_mthly!L:L,MATCH($C422,data_mthly!$E:$E,0),1)=0,"",INDEX(data_mthly!L:L,MATCH($C422,data_mthly!$E:$E,0),1)),"")</f>
        <v/>
      </c>
      <c r="K422" s="21" t="str">
        <f>IFERROR(IF(INDEX(data_mthly!M:M,MATCH($C422,data_mthly!$E:$E,0),1)=0,"",INDEX(data_mthly!M:M,MATCH($C422,data_mthly!$E:$E,0),1)),"")</f>
        <v/>
      </c>
      <c r="L422" s="86" t="str">
        <f>IFERROR(IF(INDEX(data_mthly!N:N,MATCH($C422,data_mthly!$E:$E,0),1)=0,"",INDEX(data_mthly!N:N,MATCH($C422,data_mthly!$E:$E,0),1)),"")</f>
        <v/>
      </c>
      <c r="M422" s="159"/>
      <c r="N422" s="155" t="str">
        <f>IFERROR(IF(INDEX(data_mthly!O:O,MATCH($C422,data_mthly!$E:$E,0),1)=0,"",INDEX(data_mthly!O:O,MATCH($C422,data_mthly!$E:$E,0),1)),"")</f>
        <v/>
      </c>
      <c r="O422" s="21" t="str">
        <f>IFERROR(IF(INDEX(data_mthly!P:P,MATCH($C422,data_mthly!$E:$E,0),1)=0,"",INDEX(data_mthly!P:P,MATCH($C422,data_mthly!$E:$E,0),1)),"")</f>
        <v/>
      </c>
      <c r="P422" s="145" t="str">
        <f>IFERROR(IF(INDEX(data_mthly!Q:Q,MATCH($C422,data_mthly!$E:$E,0),1)=0,"",INDEX(data_mthly!Q:Q,MATCH($C422,data_mthly!$E:$E,0),1)),"")</f>
        <v/>
      </c>
      <c r="Q422" s="145" t="str">
        <f>IFERROR(IF(INDEX(data_mthly!R:R,MATCH($C422,data_mthly!$E:$E,0),1)=0,"",INDEX(data_mthly!R:R,MATCH($C422,data_mthly!$E:$E,0),1)),"")</f>
        <v/>
      </c>
      <c r="R422" s="21" t="str">
        <f>IFERROR(IF(INDEX(data_mthly!S:S,MATCH($C422,data_mthly!$E:$E,0),1)=0,"",INDEX(data_mthly!S:S,MATCH($C422,data_mthly!$E:$E,0),1)),"")</f>
        <v/>
      </c>
      <c r="S422" s="145" t="str">
        <f>IFERROR(IF(INDEX(data_mthly!T:T,MATCH($C422,data_mthly!$E:$E,0),1)=0,"",INDEX(data_mthly!T:T,MATCH($C422,data_mthly!$E:$E,0),1)),"")</f>
        <v/>
      </c>
      <c r="T422" s="145" t="str">
        <f>IFERROR(IF(INDEX(data_mthly!U:U,MATCH($C422,data_mthly!$E:$E,0),1)=0,"",INDEX(data_mthly!U:U,MATCH($C422,data_mthly!$E:$E,0),1)),"")</f>
        <v/>
      </c>
      <c r="U422" s="21" t="str">
        <f>IFERROR(IF(INDEX(data_mthly!V:V,MATCH($C422,data_mthly!$E:$E,0),1)=0,"",INDEX(data_mthly!V:V,MATCH($C422,data_mthly!$E:$E,0),1)),"")</f>
        <v/>
      </c>
      <c r="V422" s="86" t="str">
        <f>IFERROR(IF(INDEX(data_mthly!W:W,MATCH($C422,data_mthly!$E:$E,0),1)=0,"",INDEX(data_mthly!W:W,MATCH($C422,data_mthly!$E:$E,0),1)),"")</f>
        <v/>
      </c>
      <c r="W422" s="160" t="str">
        <f t="shared" si="36"/>
        <v/>
      </c>
      <c r="X422" s="21" t="str">
        <f>IFERROR(IF(INDEX(data_mthly!Y:Y,MATCH($C422,data_mthly!$E:$E,0),1)=0,"",INDEX(data_mthly!Y:Y,MATCH($C422,data_mthly!$E:$E,0),1)),"")</f>
        <v/>
      </c>
      <c r="Y422" s="145" t="str">
        <f>IFERROR(IF(INDEX(data_mthly!Z:Z,MATCH($C422,data_mthly!$E:$E,0),1)=0,"",INDEX(data_mthly!Z:Z,MATCH($C422,data_mthly!$E:$E,0),1)),"")</f>
        <v/>
      </c>
      <c r="Z422" s="21" t="str">
        <f>IFERROR(IF(INDEX(data_mthly!AA:AA,MATCH($C422,data_mthly!$E:$E,0),1)=0,"",INDEX(data_mthly!AA:AA,MATCH($C422,data_mthly!$E:$E,0),1)),"")</f>
        <v/>
      </c>
      <c r="AA422" s="21" t="str">
        <f>IFERROR(IF(INDEX(data_mthly!AB:AB,MATCH($C422,data_mthly!$E:$E,0),1)=0,"",INDEX(data_mthly!AB:AB,MATCH($C422,data_mthly!$E:$E,0),1)),"")</f>
        <v/>
      </c>
      <c r="AB422" s="145" t="str">
        <f>IFERROR(IF(INDEX(data_mthly!AC:AC,MATCH($C422,data_mthly!$E:$E,0),1)=0,"",INDEX(data_mthly!AC:AC,MATCH($C422,data_mthly!$E:$E,0),1)),"")</f>
        <v/>
      </c>
      <c r="AC422" s="21" t="str">
        <f>IFERROR(IF(INDEX(data_mthly!AD:AD,MATCH($C422,data_mthly!$E:$E,0),1)=0,"",INDEX(data_mthly!AD:AD,MATCH($C422,data_mthly!$E:$E,0),1)),"")</f>
        <v/>
      </c>
      <c r="AD422" s="21" t="str">
        <f>IFERROR(IF(INDEX(data_mthly!AE:AE,MATCH($C422,data_mthly!$E:$E,0),1)=0,"",INDEX(data_mthly!AE:AE,MATCH($C422,data_mthly!$E:$E,0),1)),"")</f>
        <v/>
      </c>
      <c r="AE422" s="86" t="str">
        <f>IFERROR(IF(INDEX(data_mthly!AF:AF,MATCH($C422,data_mthly!$E:$E,0),1)=0,"",INDEX(data_mthly!AF:AF,MATCH($C422,data_mthly!$E:$E,0),1)),"")</f>
        <v/>
      </c>
      <c r="AG422" s="88">
        <f t="shared" si="37"/>
        <v>2</v>
      </c>
    </row>
    <row r="423" spans="1:33" ht="15.5">
      <c r="A423" s="88" t="str">
        <f t="shared" si="35"/>
        <v/>
      </c>
      <c r="B423" s="89" t="str">
        <f>IFERROR(IF(INDEX(data_mthly!C:C,MATCH($C423,data_mthly!$E:$E,0),1)=0,"",INDEX(data_mthly!C:C,MATCH($C423,data_mthly!$E:$E,0),1)),"")</f>
        <v/>
      </c>
      <c r="C423" s="112" t="str">
        <f t="shared" si="38"/>
        <v/>
      </c>
      <c r="D423" s="155" t="str">
        <f>IFERROR(IF(INDEX(data_mthly!F:F,MATCH($C423,data_mthly!$E:$E,0),1)=0,"",INDEX(data_mthly!F:F,MATCH($C423,data_mthly!$E:$E,0),1)),"")</f>
        <v/>
      </c>
      <c r="E423" s="21" t="str">
        <f>IFERROR(IF(INDEX(data_mthly!G:G,MATCH($C423,data_mthly!$E:$E,0),1)=0,"",INDEX(data_mthly!G:G,MATCH($C423,data_mthly!$E:$E,0),1)),"")</f>
        <v/>
      </c>
      <c r="F423" s="145" t="str">
        <f>IFERROR(IF(INDEX(data_mthly!H:H,MATCH($C423,data_mthly!$E:$E,0),1)=0,"",INDEX(data_mthly!H:H,MATCH($C423,data_mthly!$E:$E,0),1)),"")</f>
        <v/>
      </c>
      <c r="G423" s="145" t="str">
        <f>IFERROR(IF(INDEX(data_mthly!I:I,MATCH($C423,data_mthly!$E:$E,0),1)=0,"",INDEX(data_mthly!I:I,MATCH($C423,data_mthly!$E:$E,0),1)),"")</f>
        <v/>
      </c>
      <c r="H423" s="21" t="str">
        <f>IFERROR(IF(INDEX(data_mthly!J:J,MATCH($C423,data_mthly!$E:$E,0),1)=0,"",INDEX(data_mthly!J:J,MATCH($C423,data_mthly!$E:$E,0),1)),"")</f>
        <v/>
      </c>
      <c r="I423" s="145" t="str">
        <f>IFERROR(IF(INDEX(data_mthly!K:K,MATCH($C423,data_mthly!$E:$E,0),1)=0,"",INDEX(data_mthly!K:K,MATCH($C423,data_mthly!$E:$E,0),1)),"")</f>
        <v/>
      </c>
      <c r="J423" s="145" t="str">
        <f>IFERROR(IF(INDEX(data_mthly!L:L,MATCH($C423,data_mthly!$E:$E,0),1)=0,"",INDEX(data_mthly!L:L,MATCH($C423,data_mthly!$E:$E,0),1)),"")</f>
        <v/>
      </c>
      <c r="K423" s="21" t="str">
        <f>IFERROR(IF(INDEX(data_mthly!M:M,MATCH($C423,data_mthly!$E:$E,0),1)=0,"",INDEX(data_mthly!M:M,MATCH($C423,data_mthly!$E:$E,0),1)),"")</f>
        <v/>
      </c>
      <c r="L423" s="86" t="str">
        <f>IFERROR(IF(INDEX(data_mthly!N:N,MATCH($C423,data_mthly!$E:$E,0),1)=0,"",INDEX(data_mthly!N:N,MATCH($C423,data_mthly!$E:$E,0),1)),"")</f>
        <v/>
      </c>
      <c r="M423" s="159"/>
      <c r="N423" s="155" t="str">
        <f>IFERROR(IF(INDEX(data_mthly!O:O,MATCH($C423,data_mthly!$E:$E,0),1)=0,"",INDEX(data_mthly!O:O,MATCH($C423,data_mthly!$E:$E,0),1)),"")</f>
        <v/>
      </c>
      <c r="O423" s="21" t="str">
        <f>IFERROR(IF(INDEX(data_mthly!P:P,MATCH($C423,data_mthly!$E:$E,0),1)=0,"",INDEX(data_mthly!P:P,MATCH($C423,data_mthly!$E:$E,0),1)),"")</f>
        <v/>
      </c>
      <c r="P423" s="145" t="str">
        <f>IFERROR(IF(INDEX(data_mthly!Q:Q,MATCH($C423,data_mthly!$E:$E,0),1)=0,"",INDEX(data_mthly!Q:Q,MATCH($C423,data_mthly!$E:$E,0),1)),"")</f>
        <v/>
      </c>
      <c r="Q423" s="145" t="str">
        <f>IFERROR(IF(INDEX(data_mthly!R:R,MATCH($C423,data_mthly!$E:$E,0),1)=0,"",INDEX(data_mthly!R:R,MATCH($C423,data_mthly!$E:$E,0),1)),"")</f>
        <v/>
      </c>
      <c r="R423" s="21" t="str">
        <f>IFERROR(IF(INDEX(data_mthly!S:S,MATCH($C423,data_mthly!$E:$E,0),1)=0,"",INDEX(data_mthly!S:S,MATCH($C423,data_mthly!$E:$E,0),1)),"")</f>
        <v/>
      </c>
      <c r="S423" s="145" t="str">
        <f>IFERROR(IF(INDEX(data_mthly!T:T,MATCH($C423,data_mthly!$E:$E,0),1)=0,"",INDEX(data_mthly!T:T,MATCH($C423,data_mthly!$E:$E,0),1)),"")</f>
        <v/>
      </c>
      <c r="T423" s="145" t="str">
        <f>IFERROR(IF(INDEX(data_mthly!U:U,MATCH($C423,data_mthly!$E:$E,0),1)=0,"",INDEX(data_mthly!U:U,MATCH($C423,data_mthly!$E:$E,0),1)),"")</f>
        <v/>
      </c>
      <c r="U423" s="21" t="str">
        <f>IFERROR(IF(INDEX(data_mthly!V:V,MATCH($C423,data_mthly!$E:$E,0),1)=0,"",INDEX(data_mthly!V:V,MATCH($C423,data_mthly!$E:$E,0),1)),"")</f>
        <v/>
      </c>
      <c r="V423" s="86" t="str">
        <f>IFERROR(IF(INDEX(data_mthly!W:W,MATCH($C423,data_mthly!$E:$E,0),1)=0,"",INDEX(data_mthly!W:W,MATCH($C423,data_mthly!$E:$E,0),1)),"")</f>
        <v/>
      </c>
      <c r="W423" s="160" t="str">
        <f t="shared" si="36"/>
        <v/>
      </c>
      <c r="X423" s="21" t="str">
        <f>IFERROR(IF(INDEX(data_mthly!Y:Y,MATCH($C423,data_mthly!$E:$E,0),1)=0,"",INDEX(data_mthly!Y:Y,MATCH($C423,data_mthly!$E:$E,0),1)),"")</f>
        <v/>
      </c>
      <c r="Y423" s="145" t="str">
        <f>IFERROR(IF(INDEX(data_mthly!Z:Z,MATCH($C423,data_mthly!$E:$E,0),1)=0,"",INDEX(data_mthly!Z:Z,MATCH($C423,data_mthly!$E:$E,0),1)),"")</f>
        <v/>
      </c>
      <c r="Z423" s="21" t="str">
        <f>IFERROR(IF(INDEX(data_mthly!AA:AA,MATCH($C423,data_mthly!$E:$E,0),1)=0,"",INDEX(data_mthly!AA:AA,MATCH($C423,data_mthly!$E:$E,0),1)),"")</f>
        <v/>
      </c>
      <c r="AA423" s="21" t="str">
        <f>IFERROR(IF(INDEX(data_mthly!AB:AB,MATCH($C423,data_mthly!$E:$E,0),1)=0,"",INDEX(data_mthly!AB:AB,MATCH($C423,data_mthly!$E:$E,0),1)),"")</f>
        <v/>
      </c>
      <c r="AB423" s="145" t="str">
        <f>IFERROR(IF(INDEX(data_mthly!AC:AC,MATCH($C423,data_mthly!$E:$E,0),1)=0,"",INDEX(data_mthly!AC:AC,MATCH($C423,data_mthly!$E:$E,0),1)),"")</f>
        <v/>
      </c>
      <c r="AC423" s="21" t="str">
        <f>IFERROR(IF(INDEX(data_mthly!AD:AD,MATCH($C423,data_mthly!$E:$E,0),1)=0,"",INDEX(data_mthly!AD:AD,MATCH($C423,data_mthly!$E:$E,0),1)),"")</f>
        <v/>
      </c>
      <c r="AD423" s="21" t="str">
        <f>IFERROR(IF(INDEX(data_mthly!AE:AE,MATCH($C423,data_mthly!$E:$E,0),1)=0,"",INDEX(data_mthly!AE:AE,MATCH($C423,data_mthly!$E:$E,0),1)),"")</f>
        <v/>
      </c>
      <c r="AE423" s="86" t="str">
        <f>IFERROR(IF(INDEX(data_mthly!AF:AF,MATCH($C423,data_mthly!$E:$E,0),1)=0,"",INDEX(data_mthly!AF:AF,MATCH($C423,data_mthly!$E:$E,0),1)),"")</f>
        <v/>
      </c>
      <c r="AG423" s="88">
        <f t="shared" si="37"/>
        <v>1</v>
      </c>
    </row>
    <row r="424" spans="1:33" ht="15.5">
      <c r="A424" s="88" t="str">
        <f t="shared" si="35"/>
        <v/>
      </c>
      <c r="B424" s="89" t="str">
        <f>IFERROR(IF(INDEX(data_mthly!C:C,MATCH($C424,data_mthly!$E:$E,0),1)=0,"",INDEX(data_mthly!C:C,MATCH($C424,data_mthly!$E:$E,0),1)),"")</f>
        <v/>
      </c>
      <c r="C424" s="112" t="str">
        <f t="shared" si="38"/>
        <v/>
      </c>
      <c r="D424" s="155" t="str">
        <f>IFERROR(IF(INDEX(data_mthly!F:F,MATCH($C424,data_mthly!$E:$E,0),1)=0,"",INDEX(data_mthly!F:F,MATCH($C424,data_mthly!$E:$E,0),1)),"")</f>
        <v/>
      </c>
      <c r="E424" s="21" t="str">
        <f>IFERROR(IF(INDEX(data_mthly!G:G,MATCH($C424,data_mthly!$E:$E,0),1)=0,"",INDEX(data_mthly!G:G,MATCH($C424,data_mthly!$E:$E,0),1)),"")</f>
        <v/>
      </c>
      <c r="F424" s="145" t="str">
        <f>IFERROR(IF(INDEX(data_mthly!H:H,MATCH($C424,data_mthly!$E:$E,0),1)=0,"",INDEX(data_mthly!H:H,MATCH($C424,data_mthly!$E:$E,0),1)),"")</f>
        <v/>
      </c>
      <c r="G424" s="145" t="str">
        <f>IFERROR(IF(INDEX(data_mthly!I:I,MATCH($C424,data_mthly!$E:$E,0),1)=0,"",INDEX(data_mthly!I:I,MATCH($C424,data_mthly!$E:$E,0),1)),"")</f>
        <v/>
      </c>
      <c r="H424" s="21" t="str">
        <f>IFERROR(IF(INDEX(data_mthly!J:J,MATCH($C424,data_mthly!$E:$E,0),1)=0,"",INDEX(data_mthly!J:J,MATCH($C424,data_mthly!$E:$E,0),1)),"")</f>
        <v/>
      </c>
      <c r="I424" s="145" t="str">
        <f>IFERROR(IF(INDEX(data_mthly!K:K,MATCH($C424,data_mthly!$E:$E,0),1)=0,"",INDEX(data_mthly!K:K,MATCH($C424,data_mthly!$E:$E,0),1)),"")</f>
        <v/>
      </c>
      <c r="J424" s="145" t="str">
        <f>IFERROR(IF(INDEX(data_mthly!L:L,MATCH($C424,data_mthly!$E:$E,0),1)=0,"",INDEX(data_mthly!L:L,MATCH($C424,data_mthly!$E:$E,0),1)),"")</f>
        <v/>
      </c>
      <c r="K424" s="21" t="str">
        <f>IFERROR(IF(INDEX(data_mthly!M:M,MATCH($C424,data_mthly!$E:$E,0),1)=0,"",INDEX(data_mthly!M:M,MATCH($C424,data_mthly!$E:$E,0),1)),"")</f>
        <v/>
      </c>
      <c r="L424" s="86" t="str">
        <f>IFERROR(IF(INDEX(data_mthly!N:N,MATCH($C424,data_mthly!$E:$E,0),1)=0,"",INDEX(data_mthly!N:N,MATCH($C424,data_mthly!$E:$E,0),1)),"")</f>
        <v/>
      </c>
      <c r="M424" s="159"/>
      <c r="N424" s="155" t="str">
        <f>IFERROR(IF(INDEX(data_mthly!O:O,MATCH($C424,data_mthly!$E:$E,0),1)=0,"",INDEX(data_mthly!O:O,MATCH($C424,data_mthly!$E:$E,0),1)),"")</f>
        <v/>
      </c>
      <c r="O424" s="21" t="str">
        <f>IFERROR(IF(INDEX(data_mthly!P:P,MATCH($C424,data_mthly!$E:$E,0),1)=0,"",INDEX(data_mthly!P:P,MATCH($C424,data_mthly!$E:$E,0),1)),"")</f>
        <v/>
      </c>
      <c r="P424" s="145" t="str">
        <f>IFERROR(IF(INDEX(data_mthly!Q:Q,MATCH($C424,data_mthly!$E:$E,0),1)=0,"",INDEX(data_mthly!Q:Q,MATCH($C424,data_mthly!$E:$E,0),1)),"")</f>
        <v/>
      </c>
      <c r="Q424" s="145" t="str">
        <f>IFERROR(IF(INDEX(data_mthly!R:R,MATCH($C424,data_mthly!$E:$E,0),1)=0,"",INDEX(data_mthly!R:R,MATCH($C424,data_mthly!$E:$E,0),1)),"")</f>
        <v/>
      </c>
      <c r="R424" s="21" t="str">
        <f>IFERROR(IF(INDEX(data_mthly!S:S,MATCH($C424,data_mthly!$E:$E,0),1)=0,"",INDEX(data_mthly!S:S,MATCH($C424,data_mthly!$E:$E,0),1)),"")</f>
        <v/>
      </c>
      <c r="S424" s="145" t="str">
        <f>IFERROR(IF(INDEX(data_mthly!T:T,MATCH($C424,data_mthly!$E:$E,0),1)=0,"",INDEX(data_mthly!T:T,MATCH($C424,data_mthly!$E:$E,0),1)),"")</f>
        <v/>
      </c>
      <c r="T424" s="145" t="str">
        <f>IFERROR(IF(INDEX(data_mthly!U:U,MATCH($C424,data_mthly!$E:$E,0),1)=0,"",INDEX(data_mthly!U:U,MATCH($C424,data_mthly!$E:$E,0),1)),"")</f>
        <v/>
      </c>
      <c r="U424" s="21" t="str">
        <f>IFERROR(IF(INDEX(data_mthly!V:V,MATCH($C424,data_mthly!$E:$E,0),1)=0,"",INDEX(data_mthly!V:V,MATCH($C424,data_mthly!$E:$E,0),1)),"")</f>
        <v/>
      </c>
      <c r="V424" s="86" t="str">
        <f>IFERROR(IF(INDEX(data_mthly!W:W,MATCH($C424,data_mthly!$E:$E,0),1)=0,"",INDEX(data_mthly!W:W,MATCH($C424,data_mthly!$E:$E,0),1)),"")</f>
        <v/>
      </c>
      <c r="W424" s="160" t="str">
        <f t="shared" si="36"/>
        <v/>
      </c>
      <c r="X424" s="21" t="str">
        <f>IFERROR(IF(INDEX(data_mthly!Y:Y,MATCH($C424,data_mthly!$E:$E,0),1)=0,"",INDEX(data_mthly!Y:Y,MATCH($C424,data_mthly!$E:$E,0),1)),"")</f>
        <v/>
      </c>
      <c r="Y424" s="145" t="str">
        <f>IFERROR(IF(INDEX(data_mthly!Z:Z,MATCH($C424,data_mthly!$E:$E,0),1)=0,"",INDEX(data_mthly!Z:Z,MATCH($C424,data_mthly!$E:$E,0),1)),"")</f>
        <v/>
      </c>
      <c r="Z424" s="21" t="str">
        <f>IFERROR(IF(INDEX(data_mthly!AA:AA,MATCH($C424,data_mthly!$E:$E,0),1)=0,"",INDEX(data_mthly!AA:AA,MATCH($C424,data_mthly!$E:$E,0),1)),"")</f>
        <v/>
      </c>
      <c r="AA424" s="21" t="str">
        <f>IFERROR(IF(INDEX(data_mthly!AB:AB,MATCH($C424,data_mthly!$E:$E,0),1)=0,"",INDEX(data_mthly!AB:AB,MATCH($C424,data_mthly!$E:$E,0),1)),"")</f>
        <v/>
      </c>
      <c r="AB424" s="145" t="str">
        <f>IFERROR(IF(INDEX(data_mthly!AC:AC,MATCH($C424,data_mthly!$E:$E,0),1)=0,"",INDEX(data_mthly!AC:AC,MATCH($C424,data_mthly!$E:$E,0),1)),"")</f>
        <v/>
      </c>
      <c r="AC424" s="21" t="str">
        <f>IFERROR(IF(INDEX(data_mthly!AD:AD,MATCH($C424,data_mthly!$E:$E,0),1)=0,"",INDEX(data_mthly!AD:AD,MATCH($C424,data_mthly!$E:$E,0),1)),"")</f>
        <v/>
      </c>
      <c r="AD424" s="21" t="str">
        <f>IFERROR(IF(INDEX(data_mthly!AE:AE,MATCH($C424,data_mthly!$E:$E,0),1)=0,"",INDEX(data_mthly!AE:AE,MATCH($C424,data_mthly!$E:$E,0),1)),"")</f>
        <v/>
      </c>
      <c r="AE424" s="86" t="str">
        <f>IFERROR(IF(INDEX(data_mthly!AF:AF,MATCH($C424,data_mthly!$E:$E,0),1)=0,"",INDEX(data_mthly!AF:AF,MATCH($C424,data_mthly!$E:$E,0),1)),"")</f>
        <v/>
      </c>
      <c r="AG424" s="88">
        <f t="shared" si="37"/>
        <v>2</v>
      </c>
    </row>
    <row r="425" spans="1:33" ht="15.5">
      <c r="A425" s="88" t="str">
        <f t="shared" si="35"/>
        <v/>
      </c>
      <c r="B425" s="89" t="str">
        <f>IFERROR(IF(INDEX(data_mthly!C:C,MATCH($C425,data_mthly!$E:$E,0),1)=0,"",INDEX(data_mthly!C:C,MATCH($C425,data_mthly!$E:$E,0),1)),"")</f>
        <v/>
      </c>
      <c r="C425" s="112" t="str">
        <f t="shared" si="38"/>
        <v/>
      </c>
      <c r="D425" s="155" t="str">
        <f>IFERROR(IF(INDEX(data_mthly!F:F,MATCH($C425,data_mthly!$E:$E,0),1)=0,"",INDEX(data_mthly!F:F,MATCH($C425,data_mthly!$E:$E,0),1)),"")</f>
        <v/>
      </c>
      <c r="E425" s="21" t="str">
        <f>IFERROR(IF(INDEX(data_mthly!G:G,MATCH($C425,data_mthly!$E:$E,0),1)=0,"",INDEX(data_mthly!G:G,MATCH($C425,data_mthly!$E:$E,0),1)),"")</f>
        <v/>
      </c>
      <c r="F425" s="145" t="str">
        <f>IFERROR(IF(INDEX(data_mthly!H:H,MATCH($C425,data_mthly!$E:$E,0),1)=0,"",INDEX(data_mthly!H:H,MATCH($C425,data_mthly!$E:$E,0),1)),"")</f>
        <v/>
      </c>
      <c r="G425" s="145" t="str">
        <f>IFERROR(IF(INDEX(data_mthly!I:I,MATCH($C425,data_mthly!$E:$E,0),1)=0,"",INDEX(data_mthly!I:I,MATCH($C425,data_mthly!$E:$E,0),1)),"")</f>
        <v/>
      </c>
      <c r="H425" s="21" t="str">
        <f>IFERROR(IF(INDEX(data_mthly!J:J,MATCH($C425,data_mthly!$E:$E,0),1)=0,"",INDEX(data_mthly!J:J,MATCH($C425,data_mthly!$E:$E,0),1)),"")</f>
        <v/>
      </c>
      <c r="I425" s="145" t="str">
        <f>IFERROR(IF(INDEX(data_mthly!K:K,MATCH($C425,data_mthly!$E:$E,0),1)=0,"",INDEX(data_mthly!K:K,MATCH($C425,data_mthly!$E:$E,0),1)),"")</f>
        <v/>
      </c>
      <c r="J425" s="145" t="str">
        <f>IFERROR(IF(INDEX(data_mthly!L:L,MATCH($C425,data_mthly!$E:$E,0),1)=0,"",INDEX(data_mthly!L:L,MATCH($C425,data_mthly!$E:$E,0),1)),"")</f>
        <v/>
      </c>
      <c r="K425" s="21" t="str">
        <f>IFERROR(IF(INDEX(data_mthly!M:M,MATCH($C425,data_mthly!$E:$E,0),1)=0,"",INDEX(data_mthly!M:M,MATCH($C425,data_mthly!$E:$E,0),1)),"")</f>
        <v/>
      </c>
      <c r="L425" s="86" t="str">
        <f>IFERROR(IF(INDEX(data_mthly!N:N,MATCH($C425,data_mthly!$E:$E,0),1)=0,"",INDEX(data_mthly!N:N,MATCH($C425,data_mthly!$E:$E,0),1)),"")</f>
        <v/>
      </c>
      <c r="M425" s="159"/>
      <c r="N425" s="155" t="str">
        <f>IFERROR(IF(INDEX(data_mthly!O:O,MATCH($C425,data_mthly!$E:$E,0),1)=0,"",INDEX(data_mthly!O:O,MATCH($C425,data_mthly!$E:$E,0),1)),"")</f>
        <v/>
      </c>
      <c r="O425" s="21" t="str">
        <f>IFERROR(IF(INDEX(data_mthly!P:P,MATCH($C425,data_mthly!$E:$E,0),1)=0,"",INDEX(data_mthly!P:P,MATCH($C425,data_mthly!$E:$E,0),1)),"")</f>
        <v/>
      </c>
      <c r="P425" s="145" t="str">
        <f>IFERROR(IF(INDEX(data_mthly!Q:Q,MATCH($C425,data_mthly!$E:$E,0),1)=0,"",INDEX(data_mthly!Q:Q,MATCH($C425,data_mthly!$E:$E,0),1)),"")</f>
        <v/>
      </c>
      <c r="Q425" s="145" t="str">
        <f>IFERROR(IF(INDEX(data_mthly!R:R,MATCH($C425,data_mthly!$E:$E,0),1)=0,"",INDEX(data_mthly!R:R,MATCH($C425,data_mthly!$E:$E,0),1)),"")</f>
        <v/>
      </c>
      <c r="R425" s="21" t="str">
        <f>IFERROR(IF(INDEX(data_mthly!S:S,MATCH($C425,data_mthly!$E:$E,0),1)=0,"",INDEX(data_mthly!S:S,MATCH($C425,data_mthly!$E:$E,0),1)),"")</f>
        <v/>
      </c>
      <c r="S425" s="145" t="str">
        <f>IFERROR(IF(INDEX(data_mthly!T:T,MATCH($C425,data_mthly!$E:$E,0),1)=0,"",INDEX(data_mthly!T:T,MATCH($C425,data_mthly!$E:$E,0),1)),"")</f>
        <v/>
      </c>
      <c r="T425" s="145" t="str">
        <f>IFERROR(IF(INDEX(data_mthly!U:U,MATCH($C425,data_mthly!$E:$E,0),1)=0,"",INDEX(data_mthly!U:U,MATCH($C425,data_mthly!$E:$E,0),1)),"")</f>
        <v/>
      </c>
      <c r="U425" s="21" t="str">
        <f>IFERROR(IF(INDEX(data_mthly!V:V,MATCH($C425,data_mthly!$E:$E,0),1)=0,"",INDEX(data_mthly!V:V,MATCH($C425,data_mthly!$E:$E,0),1)),"")</f>
        <v/>
      </c>
      <c r="V425" s="86" t="str">
        <f>IFERROR(IF(INDEX(data_mthly!W:W,MATCH($C425,data_mthly!$E:$E,0),1)=0,"",INDEX(data_mthly!W:W,MATCH($C425,data_mthly!$E:$E,0),1)),"")</f>
        <v/>
      </c>
      <c r="W425" s="160" t="str">
        <f t="shared" si="36"/>
        <v/>
      </c>
      <c r="X425" s="21" t="str">
        <f>IFERROR(IF(INDEX(data_mthly!Y:Y,MATCH($C425,data_mthly!$E:$E,0),1)=0,"",INDEX(data_mthly!Y:Y,MATCH($C425,data_mthly!$E:$E,0),1)),"")</f>
        <v/>
      </c>
      <c r="Y425" s="145" t="str">
        <f>IFERROR(IF(INDEX(data_mthly!Z:Z,MATCH($C425,data_mthly!$E:$E,0),1)=0,"",INDEX(data_mthly!Z:Z,MATCH($C425,data_mthly!$E:$E,0),1)),"")</f>
        <v/>
      </c>
      <c r="Z425" s="21" t="str">
        <f>IFERROR(IF(INDEX(data_mthly!AA:AA,MATCH($C425,data_mthly!$E:$E,0),1)=0,"",INDEX(data_mthly!AA:AA,MATCH($C425,data_mthly!$E:$E,0),1)),"")</f>
        <v/>
      </c>
      <c r="AA425" s="21" t="str">
        <f>IFERROR(IF(INDEX(data_mthly!AB:AB,MATCH($C425,data_mthly!$E:$E,0),1)=0,"",INDEX(data_mthly!AB:AB,MATCH($C425,data_mthly!$E:$E,0),1)),"")</f>
        <v/>
      </c>
      <c r="AB425" s="145" t="str">
        <f>IFERROR(IF(INDEX(data_mthly!AC:AC,MATCH($C425,data_mthly!$E:$E,0),1)=0,"",INDEX(data_mthly!AC:AC,MATCH($C425,data_mthly!$E:$E,0),1)),"")</f>
        <v/>
      </c>
      <c r="AC425" s="21" t="str">
        <f>IFERROR(IF(INDEX(data_mthly!AD:AD,MATCH($C425,data_mthly!$E:$E,0),1)=0,"",INDEX(data_mthly!AD:AD,MATCH($C425,data_mthly!$E:$E,0),1)),"")</f>
        <v/>
      </c>
      <c r="AD425" s="21" t="str">
        <f>IFERROR(IF(INDEX(data_mthly!AE:AE,MATCH($C425,data_mthly!$E:$E,0),1)=0,"",INDEX(data_mthly!AE:AE,MATCH($C425,data_mthly!$E:$E,0),1)),"")</f>
        <v/>
      </c>
      <c r="AE425" s="86" t="str">
        <f>IFERROR(IF(INDEX(data_mthly!AF:AF,MATCH($C425,data_mthly!$E:$E,0),1)=0,"",INDEX(data_mthly!AF:AF,MATCH($C425,data_mthly!$E:$E,0),1)),"")</f>
        <v/>
      </c>
      <c r="AG425" s="88">
        <f t="shared" si="37"/>
        <v>1</v>
      </c>
    </row>
    <row r="426" spans="1:33" ht="15.5">
      <c r="A426" s="88" t="str">
        <f t="shared" si="35"/>
        <v/>
      </c>
      <c r="B426" s="89" t="str">
        <f>IFERROR(IF(INDEX(data_mthly!C:C,MATCH($C426,data_mthly!$E:$E,0),1)=0,"",INDEX(data_mthly!C:C,MATCH($C426,data_mthly!$E:$E,0),1)),"")</f>
        <v/>
      </c>
      <c r="C426" s="112" t="str">
        <f t="shared" si="38"/>
        <v/>
      </c>
      <c r="D426" s="155" t="str">
        <f>IFERROR(IF(INDEX(data_mthly!F:F,MATCH($C426,data_mthly!$E:$E,0),1)=0,"",INDEX(data_mthly!F:F,MATCH($C426,data_mthly!$E:$E,0),1)),"")</f>
        <v/>
      </c>
      <c r="E426" s="21" t="str">
        <f>IFERROR(IF(INDEX(data_mthly!G:G,MATCH($C426,data_mthly!$E:$E,0),1)=0,"",INDEX(data_mthly!G:G,MATCH($C426,data_mthly!$E:$E,0),1)),"")</f>
        <v/>
      </c>
      <c r="F426" s="145" t="str">
        <f>IFERROR(IF(INDEX(data_mthly!H:H,MATCH($C426,data_mthly!$E:$E,0),1)=0,"",INDEX(data_mthly!H:H,MATCH($C426,data_mthly!$E:$E,0),1)),"")</f>
        <v/>
      </c>
      <c r="G426" s="145" t="str">
        <f>IFERROR(IF(INDEX(data_mthly!I:I,MATCH($C426,data_mthly!$E:$E,0),1)=0,"",INDEX(data_mthly!I:I,MATCH($C426,data_mthly!$E:$E,0),1)),"")</f>
        <v/>
      </c>
      <c r="H426" s="21" t="str">
        <f>IFERROR(IF(INDEX(data_mthly!J:J,MATCH($C426,data_mthly!$E:$E,0),1)=0,"",INDEX(data_mthly!J:J,MATCH($C426,data_mthly!$E:$E,0),1)),"")</f>
        <v/>
      </c>
      <c r="I426" s="145" t="str">
        <f>IFERROR(IF(INDEX(data_mthly!K:K,MATCH($C426,data_mthly!$E:$E,0),1)=0,"",INDEX(data_mthly!K:K,MATCH($C426,data_mthly!$E:$E,0),1)),"")</f>
        <v/>
      </c>
      <c r="J426" s="145" t="str">
        <f>IFERROR(IF(INDEX(data_mthly!L:L,MATCH($C426,data_mthly!$E:$E,0),1)=0,"",INDEX(data_mthly!L:L,MATCH($C426,data_mthly!$E:$E,0),1)),"")</f>
        <v/>
      </c>
      <c r="K426" s="21" t="str">
        <f>IFERROR(IF(INDEX(data_mthly!M:M,MATCH($C426,data_mthly!$E:$E,0),1)=0,"",INDEX(data_mthly!M:M,MATCH($C426,data_mthly!$E:$E,0),1)),"")</f>
        <v/>
      </c>
      <c r="L426" s="86" t="str">
        <f>IFERROR(IF(INDEX(data_mthly!N:N,MATCH($C426,data_mthly!$E:$E,0),1)=0,"",INDEX(data_mthly!N:N,MATCH($C426,data_mthly!$E:$E,0),1)),"")</f>
        <v/>
      </c>
      <c r="M426" s="159"/>
      <c r="N426" s="155" t="str">
        <f>IFERROR(IF(INDEX(data_mthly!O:O,MATCH($C426,data_mthly!$E:$E,0),1)=0,"",INDEX(data_mthly!O:O,MATCH($C426,data_mthly!$E:$E,0),1)),"")</f>
        <v/>
      </c>
      <c r="O426" s="21" t="str">
        <f>IFERROR(IF(INDEX(data_mthly!P:P,MATCH($C426,data_mthly!$E:$E,0),1)=0,"",INDEX(data_mthly!P:P,MATCH($C426,data_mthly!$E:$E,0),1)),"")</f>
        <v/>
      </c>
      <c r="P426" s="145" t="str">
        <f>IFERROR(IF(INDEX(data_mthly!Q:Q,MATCH($C426,data_mthly!$E:$E,0),1)=0,"",INDEX(data_mthly!Q:Q,MATCH($C426,data_mthly!$E:$E,0),1)),"")</f>
        <v/>
      </c>
      <c r="Q426" s="145" t="str">
        <f>IFERROR(IF(INDEX(data_mthly!R:R,MATCH($C426,data_mthly!$E:$E,0),1)=0,"",INDEX(data_mthly!R:R,MATCH($C426,data_mthly!$E:$E,0),1)),"")</f>
        <v/>
      </c>
      <c r="R426" s="21" t="str">
        <f>IFERROR(IF(INDEX(data_mthly!S:S,MATCH($C426,data_mthly!$E:$E,0),1)=0,"",INDEX(data_mthly!S:S,MATCH($C426,data_mthly!$E:$E,0),1)),"")</f>
        <v/>
      </c>
      <c r="S426" s="145" t="str">
        <f>IFERROR(IF(INDEX(data_mthly!T:T,MATCH($C426,data_mthly!$E:$E,0),1)=0,"",INDEX(data_mthly!T:T,MATCH($C426,data_mthly!$E:$E,0),1)),"")</f>
        <v/>
      </c>
      <c r="T426" s="145" t="str">
        <f>IFERROR(IF(INDEX(data_mthly!U:U,MATCH($C426,data_mthly!$E:$E,0),1)=0,"",INDEX(data_mthly!U:U,MATCH($C426,data_mthly!$E:$E,0),1)),"")</f>
        <v/>
      </c>
      <c r="U426" s="21" t="str">
        <f>IFERROR(IF(INDEX(data_mthly!V:V,MATCH($C426,data_mthly!$E:$E,0),1)=0,"",INDEX(data_mthly!V:V,MATCH($C426,data_mthly!$E:$E,0),1)),"")</f>
        <v/>
      </c>
      <c r="V426" s="86" t="str">
        <f>IFERROR(IF(INDEX(data_mthly!W:W,MATCH($C426,data_mthly!$E:$E,0),1)=0,"",INDEX(data_mthly!W:W,MATCH($C426,data_mthly!$E:$E,0),1)),"")</f>
        <v/>
      </c>
      <c r="W426" s="160" t="str">
        <f t="shared" si="36"/>
        <v/>
      </c>
      <c r="X426" s="21" t="str">
        <f>IFERROR(IF(INDEX(data_mthly!Y:Y,MATCH($C426,data_mthly!$E:$E,0),1)=0,"",INDEX(data_mthly!Y:Y,MATCH($C426,data_mthly!$E:$E,0),1)),"")</f>
        <v/>
      </c>
      <c r="Y426" s="145" t="str">
        <f>IFERROR(IF(INDEX(data_mthly!Z:Z,MATCH($C426,data_mthly!$E:$E,0),1)=0,"",INDEX(data_mthly!Z:Z,MATCH($C426,data_mthly!$E:$E,0),1)),"")</f>
        <v/>
      </c>
      <c r="Z426" s="21" t="str">
        <f>IFERROR(IF(INDEX(data_mthly!AA:AA,MATCH($C426,data_mthly!$E:$E,0),1)=0,"",INDEX(data_mthly!AA:AA,MATCH($C426,data_mthly!$E:$E,0),1)),"")</f>
        <v/>
      </c>
      <c r="AA426" s="21" t="str">
        <f>IFERROR(IF(INDEX(data_mthly!AB:AB,MATCH($C426,data_mthly!$E:$E,0),1)=0,"",INDEX(data_mthly!AB:AB,MATCH($C426,data_mthly!$E:$E,0),1)),"")</f>
        <v/>
      </c>
      <c r="AB426" s="145" t="str">
        <f>IFERROR(IF(INDEX(data_mthly!AC:AC,MATCH($C426,data_mthly!$E:$E,0),1)=0,"",INDEX(data_mthly!AC:AC,MATCH($C426,data_mthly!$E:$E,0),1)),"")</f>
        <v/>
      </c>
      <c r="AC426" s="21" t="str">
        <f>IFERROR(IF(INDEX(data_mthly!AD:AD,MATCH($C426,data_mthly!$E:$E,0),1)=0,"",INDEX(data_mthly!AD:AD,MATCH($C426,data_mthly!$E:$E,0),1)),"")</f>
        <v/>
      </c>
      <c r="AD426" s="21" t="str">
        <f>IFERROR(IF(INDEX(data_mthly!AE:AE,MATCH($C426,data_mthly!$E:$E,0),1)=0,"",INDEX(data_mthly!AE:AE,MATCH($C426,data_mthly!$E:$E,0),1)),"")</f>
        <v/>
      </c>
      <c r="AE426" s="86" t="str">
        <f>IFERROR(IF(INDEX(data_mthly!AF:AF,MATCH($C426,data_mthly!$E:$E,0),1)=0,"",INDEX(data_mthly!AF:AF,MATCH($C426,data_mthly!$E:$E,0),1)),"")</f>
        <v/>
      </c>
      <c r="AG426" s="88">
        <f t="shared" si="37"/>
        <v>2</v>
      </c>
    </row>
    <row r="427" spans="1:33" ht="15.5">
      <c r="A427" s="88" t="str">
        <f t="shared" si="35"/>
        <v/>
      </c>
      <c r="B427" s="89" t="str">
        <f>IFERROR(IF(INDEX(data_mthly!C:C,MATCH($C427,data_mthly!$E:$E,0),1)=0,"",INDEX(data_mthly!C:C,MATCH($C427,data_mthly!$E:$E,0),1)),"")</f>
        <v/>
      </c>
      <c r="C427" s="112" t="str">
        <f t="shared" si="38"/>
        <v/>
      </c>
      <c r="D427" s="155" t="str">
        <f>IFERROR(IF(INDEX(data_mthly!F:F,MATCH($C427,data_mthly!$E:$E,0),1)=0,"",INDEX(data_mthly!F:F,MATCH($C427,data_mthly!$E:$E,0),1)),"")</f>
        <v/>
      </c>
      <c r="E427" s="21" t="str">
        <f>IFERROR(IF(INDEX(data_mthly!G:G,MATCH($C427,data_mthly!$E:$E,0),1)=0,"",INDEX(data_mthly!G:G,MATCH($C427,data_mthly!$E:$E,0),1)),"")</f>
        <v/>
      </c>
      <c r="F427" s="145" t="str">
        <f>IFERROR(IF(INDEX(data_mthly!H:H,MATCH($C427,data_mthly!$E:$E,0),1)=0,"",INDEX(data_mthly!H:H,MATCH($C427,data_mthly!$E:$E,0),1)),"")</f>
        <v/>
      </c>
      <c r="G427" s="145" t="str">
        <f>IFERROR(IF(INDEX(data_mthly!I:I,MATCH($C427,data_mthly!$E:$E,0),1)=0,"",INDEX(data_mthly!I:I,MATCH($C427,data_mthly!$E:$E,0),1)),"")</f>
        <v/>
      </c>
      <c r="H427" s="21" t="str">
        <f>IFERROR(IF(INDEX(data_mthly!J:J,MATCH($C427,data_mthly!$E:$E,0),1)=0,"",INDEX(data_mthly!J:J,MATCH($C427,data_mthly!$E:$E,0),1)),"")</f>
        <v/>
      </c>
      <c r="I427" s="145" t="str">
        <f>IFERROR(IF(INDEX(data_mthly!K:K,MATCH($C427,data_mthly!$E:$E,0),1)=0,"",INDEX(data_mthly!K:K,MATCH($C427,data_mthly!$E:$E,0),1)),"")</f>
        <v/>
      </c>
      <c r="J427" s="145" t="str">
        <f>IFERROR(IF(INDEX(data_mthly!L:L,MATCH($C427,data_mthly!$E:$E,0),1)=0,"",INDEX(data_mthly!L:L,MATCH($C427,data_mthly!$E:$E,0),1)),"")</f>
        <v/>
      </c>
      <c r="K427" s="21" t="str">
        <f>IFERROR(IF(INDEX(data_mthly!M:M,MATCH($C427,data_mthly!$E:$E,0),1)=0,"",INDEX(data_mthly!M:M,MATCH($C427,data_mthly!$E:$E,0),1)),"")</f>
        <v/>
      </c>
      <c r="L427" s="86" t="str">
        <f>IFERROR(IF(INDEX(data_mthly!N:N,MATCH($C427,data_mthly!$E:$E,0),1)=0,"",INDEX(data_mthly!N:N,MATCH($C427,data_mthly!$E:$E,0),1)),"")</f>
        <v/>
      </c>
      <c r="M427" s="159"/>
      <c r="N427" s="155" t="str">
        <f>IFERROR(IF(INDEX(data_mthly!O:O,MATCH($C427,data_mthly!$E:$E,0),1)=0,"",INDEX(data_mthly!O:O,MATCH($C427,data_mthly!$E:$E,0),1)),"")</f>
        <v/>
      </c>
      <c r="O427" s="21" t="str">
        <f>IFERROR(IF(INDEX(data_mthly!P:P,MATCH($C427,data_mthly!$E:$E,0),1)=0,"",INDEX(data_mthly!P:P,MATCH($C427,data_mthly!$E:$E,0),1)),"")</f>
        <v/>
      </c>
      <c r="P427" s="145" t="str">
        <f>IFERROR(IF(INDEX(data_mthly!Q:Q,MATCH($C427,data_mthly!$E:$E,0),1)=0,"",INDEX(data_mthly!Q:Q,MATCH($C427,data_mthly!$E:$E,0),1)),"")</f>
        <v/>
      </c>
      <c r="Q427" s="145" t="str">
        <f>IFERROR(IF(INDEX(data_mthly!R:R,MATCH($C427,data_mthly!$E:$E,0),1)=0,"",INDEX(data_mthly!R:R,MATCH($C427,data_mthly!$E:$E,0),1)),"")</f>
        <v/>
      </c>
      <c r="R427" s="21" t="str">
        <f>IFERROR(IF(INDEX(data_mthly!S:S,MATCH($C427,data_mthly!$E:$E,0),1)=0,"",INDEX(data_mthly!S:S,MATCH($C427,data_mthly!$E:$E,0),1)),"")</f>
        <v/>
      </c>
      <c r="S427" s="145" t="str">
        <f>IFERROR(IF(INDEX(data_mthly!T:T,MATCH($C427,data_mthly!$E:$E,0),1)=0,"",INDEX(data_mthly!T:T,MATCH($C427,data_mthly!$E:$E,0),1)),"")</f>
        <v/>
      </c>
      <c r="T427" s="145" t="str">
        <f>IFERROR(IF(INDEX(data_mthly!U:U,MATCH($C427,data_mthly!$E:$E,0),1)=0,"",INDEX(data_mthly!U:U,MATCH($C427,data_mthly!$E:$E,0),1)),"")</f>
        <v/>
      </c>
      <c r="U427" s="21" t="str">
        <f>IFERROR(IF(INDEX(data_mthly!V:V,MATCH($C427,data_mthly!$E:$E,0),1)=0,"",INDEX(data_mthly!V:V,MATCH($C427,data_mthly!$E:$E,0),1)),"")</f>
        <v/>
      </c>
      <c r="V427" s="86" t="str">
        <f>IFERROR(IF(INDEX(data_mthly!W:W,MATCH($C427,data_mthly!$E:$E,0),1)=0,"",INDEX(data_mthly!W:W,MATCH($C427,data_mthly!$E:$E,0),1)),"")</f>
        <v/>
      </c>
      <c r="W427" s="160" t="str">
        <f t="shared" si="36"/>
        <v/>
      </c>
      <c r="X427" s="21" t="str">
        <f>IFERROR(IF(INDEX(data_mthly!Y:Y,MATCH($C427,data_mthly!$E:$E,0),1)=0,"",INDEX(data_mthly!Y:Y,MATCH($C427,data_mthly!$E:$E,0),1)),"")</f>
        <v/>
      </c>
      <c r="Y427" s="145" t="str">
        <f>IFERROR(IF(INDEX(data_mthly!Z:Z,MATCH($C427,data_mthly!$E:$E,0),1)=0,"",INDEX(data_mthly!Z:Z,MATCH($C427,data_mthly!$E:$E,0),1)),"")</f>
        <v/>
      </c>
      <c r="Z427" s="21" t="str">
        <f>IFERROR(IF(INDEX(data_mthly!AA:AA,MATCH($C427,data_mthly!$E:$E,0),1)=0,"",INDEX(data_mthly!AA:AA,MATCH($C427,data_mthly!$E:$E,0),1)),"")</f>
        <v/>
      </c>
      <c r="AA427" s="21" t="str">
        <f>IFERROR(IF(INDEX(data_mthly!AB:AB,MATCH($C427,data_mthly!$E:$E,0),1)=0,"",INDEX(data_mthly!AB:AB,MATCH($C427,data_mthly!$E:$E,0),1)),"")</f>
        <v/>
      </c>
      <c r="AB427" s="145" t="str">
        <f>IFERROR(IF(INDEX(data_mthly!AC:AC,MATCH($C427,data_mthly!$E:$E,0),1)=0,"",INDEX(data_mthly!AC:AC,MATCH($C427,data_mthly!$E:$E,0),1)),"")</f>
        <v/>
      </c>
      <c r="AC427" s="21" t="str">
        <f>IFERROR(IF(INDEX(data_mthly!AD:AD,MATCH($C427,data_mthly!$E:$E,0),1)=0,"",INDEX(data_mthly!AD:AD,MATCH($C427,data_mthly!$E:$E,0),1)),"")</f>
        <v/>
      </c>
      <c r="AD427" s="21" t="str">
        <f>IFERROR(IF(INDEX(data_mthly!AE:AE,MATCH($C427,data_mthly!$E:$E,0),1)=0,"",INDEX(data_mthly!AE:AE,MATCH($C427,data_mthly!$E:$E,0),1)),"")</f>
        <v/>
      </c>
      <c r="AE427" s="86" t="str">
        <f>IFERROR(IF(INDEX(data_mthly!AF:AF,MATCH($C427,data_mthly!$E:$E,0),1)=0,"",INDEX(data_mthly!AF:AF,MATCH($C427,data_mthly!$E:$E,0),1)),"")</f>
        <v/>
      </c>
      <c r="AG427" s="88">
        <f t="shared" si="37"/>
        <v>1</v>
      </c>
    </row>
    <row r="428" spans="1:33" ht="15.5">
      <c r="A428" s="88" t="str">
        <f t="shared" si="35"/>
        <v/>
      </c>
      <c r="B428" s="89" t="str">
        <f>IFERROR(IF(INDEX(data_mthly!C:C,MATCH($C428,data_mthly!$E:$E,0),1)=0,"",INDEX(data_mthly!C:C,MATCH($C428,data_mthly!$E:$E,0),1)),"")</f>
        <v/>
      </c>
      <c r="C428" s="112" t="str">
        <f t="shared" si="38"/>
        <v/>
      </c>
      <c r="D428" s="155" t="str">
        <f>IFERROR(IF(INDEX(data_mthly!F:F,MATCH($C428,data_mthly!$E:$E,0),1)=0,"",INDEX(data_mthly!F:F,MATCH($C428,data_mthly!$E:$E,0),1)),"")</f>
        <v/>
      </c>
      <c r="E428" s="21" t="str">
        <f>IFERROR(IF(INDEX(data_mthly!G:G,MATCH($C428,data_mthly!$E:$E,0),1)=0,"",INDEX(data_mthly!G:G,MATCH($C428,data_mthly!$E:$E,0),1)),"")</f>
        <v/>
      </c>
      <c r="F428" s="145" t="str">
        <f>IFERROR(IF(INDEX(data_mthly!H:H,MATCH($C428,data_mthly!$E:$E,0),1)=0,"",INDEX(data_mthly!H:H,MATCH($C428,data_mthly!$E:$E,0),1)),"")</f>
        <v/>
      </c>
      <c r="G428" s="145" t="str">
        <f>IFERROR(IF(INDEX(data_mthly!I:I,MATCH($C428,data_mthly!$E:$E,0),1)=0,"",INDEX(data_mthly!I:I,MATCH($C428,data_mthly!$E:$E,0),1)),"")</f>
        <v/>
      </c>
      <c r="H428" s="21" t="str">
        <f>IFERROR(IF(INDEX(data_mthly!J:J,MATCH($C428,data_mthly!$E:$E,0),1)=0,"",INDEX(data_mthly!J:J,MATCH($C428,data_mthly!$E:$E,0),1)),"")</f>
        <v/>
      </c>
      <c r="I428" s="145" t="str">
        <f>IFERROR(IF(INDEX(data_mthly!K:K,MATCH($C428,data_mthly!$E:$E,0),1)=0,"",INDEX(data_mthly!K:K,MATCH($C428,data_mthly!$E:$E,0),1)),"")</f>
        <v/>
      </c>
      <c r="J428" s="145" t="str">
        <f>IFERROR(IF(INDEX(data_mthly!L:L,MATCH($C428,data_mthly!$E:$E,0),1)=0,"",INDEX(data_mthly!L:L,MATCH($C428,data_mthly!$E:$E,0),1)),"")</f>
        <v/>
      </c>
      <c r="K428" s="21" t="str">
        <f>IFERROR(IF(INDEX(data_mthly!M:M,MATCH($C428,data_mthly!$E:$E,0),1)=0,"",INDEX(data_mthly!M:M,MATCH($C428,data_mthly!$E:$E,0),1)),"")</f>
        <v/>
      </c>
      <c r="L428" s="86" t="str">
        <f>IFERROR(IF(INDEX(data_mthly!N:N,MATCH($C428,data_mthly!$E:$E,0),1)=0,"",INDEX(data_mthly!N:N,MATCH($C428,data_mthly!$E:$E,0),1)),"")</f>
        <v/>
      </c>
      <c r="M428" s="159"/>
      <c r="N428" s="155" t="str">
        <f>IFERROR(IF(INDEX(data_mthly!O:O,MATCH($C428,data_mthly!$E:$E,0),1)=0,"",INDEX(data_mthly!O:O,MATCH($C428,data_mthly!$E:$E,0),1)),"")</f>
        <v/>
      </c>
      <c r="O428" s="21" t="str">
        <f>IFERROR(IF(INDEX(data_mthly!P:P,MATCH($C428,data_mthly!$E:$E,0),1)=0,"",INDEX(data_mthly!P:P,MATCH($C428,data_mthly!$E:$E,0),1)),"")</f>
        <v/>
      </c>
      <c r="P428" s="145" t="str">
        <f>IFERROR(IF(INDEX(data_mthly!Q:Q,MATCH($C428,data_mthly!$E:$E,0),1)=0,"",INDEX(data_mthly!Q:Q,MATCH($C428,data_mthly!$E:$E,0),1)),"")</f>
        <v/>
      </c>
      <c r="Q428" s="145" t="str">
        <f>IFERROR(IF(INDEX(data_mthly!R:R,MATCH($C428,data_mthly!$E:$E,0),1)=0,"",INDEX(data_mthly!R:R,MATCH($C428,data_mthly!$E:$E,0),1)),"")</f>
        <v/>
      </c>
      <c r="R428" s="21" t="str">
        <f>IFERROR(IF(INDEX(data_mthly!S:S,MATCH($C428,data_mthly!$E:$E,0),1)=0,"",INDEX(data_mthly!S:S,MATCH($C428,data_mthly!$E:$E,0),1)),"")</f>
        <v/>
      </c>
      <c r="S428" s="145" t="str">
        <f>IFERROR(IF(INDEX(data_mthly!T:T,MATCH($C428,data_mthly!$E:$E,0),1)=0,"",INDEX(data_mthly!T:T,MATCH($C428,data_mthly!$E:$E,0),1)),"")</f>
        <v/>
      </c>
      <c r="T428" s="145" t="str">
        <f>IFERROR(IF(INDEX(data_mthly!U:U,MATCH($C428,data_mthly!$E:$E,0),1)=0,"",INDEX(data_mthly!U:U,MATCH($C428,data_mthly!$E:$E,0),1)),"")</f>
        <v/>
      </c>
      <c r="U428" s="21" t="str">
        <f>IFERROR(IF(INDEX(data_mthly!V:V,MATCH($C428,data_mthly!$E:$E,0),1)=0,"",INDEX(data_mthly!V:V,MATCH($C428,data_mthly!$E:$E,0),1)),"")</f>
        <v/>
      </c>
      <c r="V428" s="86" t="str">
        <f>IFERROR(IF(INDEX(data_mthly!W:W,MATCH($C428,data_mthly!$E:$E,0),1)=0,"",INDEX(data_mthly!W:W,MATCH($C428,data_mthly!$E:$E,0),1)),"")</f>
        <v/>
      </c>
      <c r="W428" s="160" t="str">
        <f t="shared" si="36"/>
        <v/>
      </c>
      <c r="X428" s="21" t="str">
        <f>IFERROR(IF(INDEX(data_mthly!Y:Y,MATCH($C428,data_mthly!$E:$E,0),1)=0,"",INDEX(data_mthly!Y:Y,MATCH($C428,data_mthly!$E:$E,0),1)),"")</f>
        <v/>
      </c>
      <c r="Y428" s="145" t="str">
        <f>IFERROR(IF(INDEX(data_mthly!Z:Z,MATCH($C428,data_mthly!$E:$E,0),1)=0,"",INDEX(data_mthly!Z:Z,MATCH($C428,data_mthly!$E:$E,0),1)),"")</f>
        <v/>
      </c>
      <c r="Z428" s="21" t="str">
        <f>IFERROR(IF(INDEX(data_mthly!AA:AA,MATCH($C428,data_mthly!$E:$E,0),1)=0,"",INDEX(data_mthly!AA:AA,MATCH($C428,data_mthly!$E:$E,0),1)),"")</f>
        <v/>
      </c>
      <c r="AA428" s="21" t="str">
        <f>IFERROR(IF(INDEX(data_mthly!AB:AB,MATCH($C428,data_mthly!$E:$E,0),1)=0,"",INDEX(data_mthly!AB:AB,MATCH($C428,data_mthly!$E:$E,0),1)),"")</f>
        <v/>
      </c>
      <c r="AB428" s="145" t="str">
        <f>IFERROR(IF(INDEX(data_mthly!AC:AC,MATCH($C428,data_mthly!$E:$E,0),1)=0,"",INDEX(data_mthly!AC:AC,MATCH($C428,data_mthly!$E:$E,0),1)),"")</f>
        <v/>
      </c>
      <c r="AC428" s="21" t="str">
        <f>IFERROR(IF(INDEX(data_mthly!AD:AD,MATCH($C428,data_mthly!$E:$E,0),1)=0,"",INDEX(data_mthly!AD:AD,MATCH($C428,data_mthly!$E:$E,0),1)),"")</f>
        <v/>
      </c>
      <c r="AD428" s="21" t="str">
        <f>IFERROR(IF(INDEX(data_mthly!AE:AE,MATCH($C428,data_mthly!$E:$E,0),1)=0,"",INDEX(data_mthly!AE:AE,MATCH($C428,data_mthly!$E:$E,0),1)),"")</f>
        <v/>
      </c>
      <c r="AE428" s="86" t="str">
        <f>IFERROR(IF(INDEX(data_mthly!AF:AF,MATCH($C428,data_mthly!$E:$E,0),1)=0,"",INDEX(data_mthly!AF:AF,MATCH($C428,data_mthly!$E:$E,0),1)),"")</f>
        <v/>
      </c>
      <c r="AG428" s="88">
        <f t="shared" si="37"/>
        <v>2</v>
      </c>
    </row>
    <row r="429" spans="1:33" ht="15.5">
      <c r="A429" s="88" t="str">
        <f t="shared" si="35"/>
        <v/>
      </c>
      <c r="B429" s="89" t="str">
        <f>IFERROR(IF(INDEX(data_mthly!C:C,MATCH($C429,data_mthly!$E:$E,0),1)=0,"",INDEX(data_mthly!C:C,MATCH($C429,data_mthly!$E:$E,0),1)),"")</f>
        <v/>
      </c>
      <c r="C429" s="112" t="str">
        <f t="shared" si="38"/>
        <v/>
      </c>
      <c r="D429" s="155" t="str">
        <f>IFERROR(IF(INDEX(data_mthly!F:F,MATCH($C429,data_mthly!$E:$E,0),1)=0,"",INDEX(data_mthly!F:F,MATCH($C429,data_mthly!$E:$E,0),1)),"")</f>
        <v/>
      </c>
      <c r="E429" s="21" t="str">
        <f>IFERROR(IF(INDEX(data_mthly!G:G,MATCH($C429,data_mthly!$E:$E,0),1)=0,"",INDEX(data_mthly!G:G,MATCH($C429,data_mthly!$E:$E,0),1)),"")</f>
        <v/>
      </c>
      <c r="F429" s="145" t="str">
        <f>IFERROR(IF(INDEX(data_mthly!H:H,MATCH($C429,data_mthly!$E:$E,0),1)=0,"",INDEX(data_mthly!H:H,MATCH($C429,data_mthly!$E:$E,0),1)),"")</f>
        <v/>
      </c>
      <c r="G429" s="145" t="str">
        <f>IFERROR(IF(INDEX(data_mthly!I:I,MATCH($C429,data_mthly!$E:$E,0),1)=0,"",INDEX(data_mthly!I:I,MATCH($C429,data_mthly!$E:$E,0),1)),"")</f>
        <v/>
      </c>
      <c r="H429" s="21" t="str">
        <f>IFERROR(IF(INDEX(data_mthly!J:J,MATCH($C429,data_mthly!$E:$E,0),1)=0,"",INDEX(data_mthly!J:J,MATCH($C429,data_mthly!$E:$E,0),1)),"")</f>
        <v/>
      </c>
      <c r="I429" s="145" t="str">
        <f>IFERROR(IF(INDEX(data_mthly!K:K,MATCH($C429,data_mthly!$E:$E,0),1)=0,"",INDEX(data_mthly!K:K,MATCH($C429,data_mthly!$E:$E,0),1)),"")</f>
        <v/>
      </c>
      <c r="J429" s="145" t="str">
        <f>IFERROR(IF(INDEX(data_mthly!L:L,MATCH($C429,data_mthly!$E:$E,0),1)=0,"",INDEX(data_mthly!L:L,MATCH($C429,data_mthly!$E:$E,0),1)),"")</f>
        <v/>
      </c>
      <c r="K429" s="21" t="str">
        <f>IFERROR(IF(INDEX(data_mthly!M:M,MATCH($C429,data_mthly!$E:$E,0),1)=0,"",INDEX(data_mthly!M:M,MATCH($C429,data_mthly!$E:$E,0),1)),"")</f>
        <v/>
      </c>
      <c r="L429" s="86" t="str">
        <f>IFERROR(IF(INDEX(data_mthly!N:N,MATCH($C429,data_mthly!$E:$E,0),1)=0,"",INDEX(data_mthly!N:N,MATCH($C429,data_mthly!$E:$E,0),1)),"")</f>
        <v/>
      </c>
      <c r="M429" s="159"/>
      <c r="N429" s="155" t="str">
        <f>IFERROR(IF(INDEX(data_mthly!O:O,MATCH($C429,data_mthly!$E:$E,0),1)=0,"",INDEX(data_mthly!O:O,MATCH($C429,data_mthly!$E:$E,0),1)),"")</f>
        <v/>
      </c>
      <c r="O429" s="21" t="str">
        <f>IFERROR(IF(INDEX(data_mthly!P:P,MATCH($C429,data_mthly!$E:$E,0),1)=0,"",INDEX(data_mthly!P:P,MATCH($C429,data_mthly!$E:$E,0),1)),"")</f>
        <v/>
      </c>
      <c r="P429" s="145" t="str">
        <f>IFERROR(IF(INDEX(data_mthly!Q:Q,MATCH($C429,data_mthly!$E:$E,0),1)=0,"",INDEX(data_mthly!Q:Q,MATCH($C429,data_mthly!$E:$E,0),1)),"")</f>
        <v/>
      </c>
      <c r="Q429" s="145" t="str">
        <f>IFERROR(IF(INDEX(data_mthly!R:R,MATCH($C429,data_mthly!$E:$E,0),1)=0,"",INDEX(data_mthly!R:R,MATCH($C429,data_mthly!$E:$E,0),1)),"")</f>
        <v/>
      </c>
      <c r="R429" s="21" t="str">
        <f>IFERROR(IF(INDEX(data_mthly!S:S,MATCH($C429,data_mthly!$E:$E,0),1)=0,"",INDEX(data_mthly!S:S,MATCH($C429,data_mthly!$E:$E,0),1)),"")</f>
        <v/>
      </c>
      <c r="S429" s="145" t="str">
        <f>IFERROR(IF(INDEX(data_mthly!T:T,MATCH($C429,data_mthly!$E:$E,0),1)=0,"",INDEX(data_mthly!T:T,MATCH($C429,data_mthly!$E:$E,0),1)),"")</f>
        <v/>
      </c>
      <c r="T429" s="145" t="str">
        <f>IFERROR(IF(INDEX(data_mthly!U:U,MATCH($C429,data_mthly!$E:$E,0),1)=0,"",INDEX(data_mthly!U:U,MATCH($C429,data_mthly!$E:$E,0),1)),"")</f>
        <v/>
      </c>
      <c r="U429" s="21" t="str">
        <f>IFERROR(IF(INDEX(data_mthly!V:V,MATCH($C429,data_mthly!$E:$E,0),1)=0,"",INDEX(data_mthly!V:V,MATCH($C429,data_mthly!$E:$E,0),1)),"")</f>
        <v/>
      </c>
      <c r="V429" s="86" t="str">
        <f>IFERROR(IF(INDEX(data_mthly!W:W,MATCH($C429,data_mthly!$E:$E,0),1)=0,"",INDEX(data_mthly!W:W,MATCH($C429,data_mthly!$E:$E,0),1)),"")</f>
        <v/>
      </c>
      <c r="W429" s="160" t="str">
        <f t="shared" si="36"/>
        <v/>
      </c>
      <c r="X429" s="21" t="str">
        <f>IFERROR(IF(INDEX(data_mthly!Y:Y,MATCH($C429,data_mthly!$E:$E,0),1)=0,"",INDEX(data_mthly!Y:Y,MATCH($C429,data_mthly!$E:$E,0),1)),"")</f>
        <v/>
      </c>
      <c r="Y429" s="145" t="str">
        <f>IFERROR(IF(INDEX(data_mthly!Z:Z,MATCH($C429,data_mthly!$E:$E,0),1)=0,"",INDEX(data_mthly!Z:Z,MATCH($C429,data_mthly!$E:$E,0),1)),"")</f>
        <v/>
      </c>
      <c r="Z429" s="21" t="str">
        <f>IFERROR(IF(INDEX(data_mthly!AA:AA,MATCH($C429,data_mthly!$E:$E,0),1)=0,"",INDEX(data_mthly!AA:AA,MATCH($C429,data_mthly!$E:$E,0),1)),"")</f>
        <v/>
      </c>
      <c r="AA429" s="21" t="str">
        <f>IFERROR(IF(INDEX(data_mthly!AB:AB,MATCH($C429,data_mthly!$E:$E,0),1)=0,"",INDEX(data_mthly!AB:AB,MATCH($C429,data_mthly!$E:$E,0),1)),"")</f>
        <v/>
      </c>
      <c r="AB429" s="145" t="str">
        <f>IFERROR(IF(INDEX(data_mthly!AC:AC,MATCH($C429,data_mthly!$E:$E,0),1)=0,"",INDEX(data_mthly!AC:AC,MATCH($C429,data_mthly!$E:$E,0),1)),"")</f>
        <v/>
      </c>
      <c r="AC429" s="21" t="str">
        <f>IFERROR(IF(INDEX(data_mthly!AD:AD,MATCH($C429,data_mthly!$E:$E,0),1)=0,"",INDEX(data_mthly!AD:AD,MATCH($C429,data_mthly!$E:$E,0),1)),"")</f>
        <v/>
      </c>
      <c r="AD429" s="21" t="str">
        <f>IFERROR(IF(INDEX(data_mthly!AE:AE,MATCH($C429,data_mthly!$E:$E,0),1)=0,"",INDEX(data_mthly!AE:AE,MATCH($C429,data_mthly!$E:$E,0),1)),"")</f>
        <v/>
      </c>
      <c r="AE429" s="86" t="str">
        <f>IFERROR(IF(INDEX(data_mthly!AF:AF,MATCH($C429,data_mthly!$E:$E,0),1)=0,"",INDEX(data_mthly!AF:AF,MATCH($C429,data_mthly!$E:$E,0),1)),"")</f>
        <v/>
      </c>
      <c r="AG429" s="88">
        <f t="shared" si="37"/>
        <v>1</v>
      </c>
    </row>
    <row r="430" spans="1:33" ht="15.5">
      <c r="A430" s="88" t="str">
        <f t="shared" si="35"/>
        <v/>
      </c>
      <c r="B430" s="89" t="str">
        <f>IFERROR(IF(INDEX(data_mthly!C:C,MATCH($C430,data_mthly!$E:$E,0),1)=0,"",INDEX(data_mthly!C:C,MATCH($C430,data_mthly!$E:$E,0),1)),"")</f>
        <v/>
      </c>
      <c r="C430" s="112" t="str">
        <f t="shared" si="38"/>
        <v/>
      </c>
      <c r="D430" s="155" t="str">
        <f>IFERROR(IF(INDEX(data_mthly!F:F,MATCH($C430,data_mthly!$E:$E,0),1)=0,"",INDEX(data_mthly!F:F,MATCH($C430,data_mthly!$E:$E,0),1)),"")</f>
        <v/>
      </c>
      <c r="E430" s="21" t="str">
        <f>IFERROR(IF(INDEX(data_mthly!G:G,MATCH($C430,data_mthly!$E:$E,0),1)=0,"",INDEX(data_mthly!G:G,MATCH($C430,data_mthly!$E:$E,0),1)),"")</f>
        <v/>
      </c>
      <c r="F430" s="145" t="str">
        <f>IFERROR(IF(INDEX(data_mthly!H:H,MATCH($C430,data_mthly!$E:$E,0),1)=0,"",INDEX(data_mthly!H:H,MATCH($C430,data_mthly!$E:$E,0),1)),"")</f>
        <v/>
      </c>
      <c r="G430" s="145" t="str">
        <f>IFERROR(IF(INDEX(data_mthly!I:I,MATCH($C430,data_mthly!$E:$E,0),1)=0,"",INDEX(data_mthly!I:I,MATCH($C430,data_mthly!$E:$E,0),1)),"")</f>
        <v/>
      </c>
      <c r="H430" s="21" t="str">
        <f>IFERROR(IF(INDEX(data_mthly!J:J,MATCH($C430,data_mthly!$E:$E,0),1)=0,"",INDEX(data_mthly!J:J,MATCH($C430,data_mthly!$E:$E,0),1)),"")</f>
        <v/>
      </c>
      <c r="I430" s="145" t="str">
        <f>IFERROR(IF(INDEX(data_mthly!K:K,MATCH($C430,data_mthly!$E:$E,0),1)=0,"",INDEX(data_mthly!K:K,MATCH($C430,data_mthly!$E:$E,0),1)),"")</f>
        <v/>
      </c>
      <c r="J430" s="145" t="str">
        <f>IFERROR(IF(INDEX(data_mthly!L:L,MATCH($C430,data_mthly!$E:$E,0),1)=0,"",INDEX(data_mthly!L:L,MATCH($C430,data_mthly!$E:$E,0),1)),"")</f>
        <v/>
      </c>
      <c r="K430" s="21" t="str">
        <f>IFERROR(IF(INDEX(data_mthly!M:M,MATCH($C430,data_mthly!$E:$E,0),1)=0,"",INDEX(data_mthly!M:M,MATCH($C430,data_mthly!$E:$E,0),1)),"")</f>
        <v/>
      </c>
      <c r="L430" s="86" t="str">
        <f>IFERROR(IF(INDEX(data_mthly!N:N,MATCH($C430,data_mthly!$E:$E,0),1)=0,"",INDEX(data_mthly!N:N,MATCH($C430,data_mthly!$E:$E,0),1)),"")</f>
        <v/>
      </c>
      <c r="M430" s="159"/>
      <c r="N430" s="155" t="str">
        <f>IFERROR(IF(INDEX(data_mthly!O:O,MATCH($C430,data_mthly!$E:$E,0),1)=0,"",INDEX(data_mthly!O:O,MATCH($C430,data_mthly!$E:$E,0),1)),"")</f>
        <v/>
      </c>
      <c r="O430" s="21" t="str">
        <f>IFERROR(IF(INDEX(data_mthly!P:P,MATCH($C430,data_mthly!$E:$E,0),1)=0,"",INDEX(data_mthly!P:P,MATCH($C430,data_mthly!$E:$E,0),1)),"")</f>
        <v/>
      </c>
      <c r="P430" s="145" t="str">
        <f>IFERROR(IF(INDEX(data_mthly!Q:Q,MATCH($C430,data_mthly!$E:$E,0),1)=0,"",INDEX(data_mthly!Q:Q,MATCH($C430,data_mthly!$E:$E,0),1)),"")</f>
        <v/>
      </c>
      <c r="Q430" s="145" t="str">
        <f>IFERROR(IF(INDEX(data_mthly!R:R,MATCH($C430,data_mthly!$E:$E,0),1)=0,"",INDEX(data_mthly!R:R,MATCH($C430,data_mthly!$E:$E,0),1)),"")</f>
        <v/>
      </c>
      <c r="R430" s="21" t="str">
        <f>IFERROR(IF(INDEX(data_mthly!S:S,MATCH($C430,data_mthly!$E:$E,0),1)=0,"",INDEX(data_mthly!S:S,MATCH($C430,data_mthly!$E:$E,0),1)),"")</f>
        <v/>
      </c>
      <c r="S430" s="145" t="str">
        <f>IFERROR(IF(INDEX(data_mthly!T:T,MATCH($C430,data_mthly!$E:$E,0),1)=0,"",INDEX(data_mthly!T:T,MATCH($C430,data_mthly!$E:$E,0),1)),"")</f>
        <v/>
      </c>
      <c r="T430" s="145" t="str">
        <f>IFERROR(IF(INDEX(data_mthly!U:U,MATCH($C430,data_mthly!$E:$E,0),1)=0,"",INDEX(data_mthly!U:U,MATCH($C430,data_mthly!$E:$E,0),1)),"")</f>
        <v/>
      </c>
      <c r="U430" s="21" t="str">
        <f>IFERROR(IF(INDEX(data_mthly!V:V,MATCH($C430,data_mthly!$E:$E,0),1)=0,"",INDEX(data_mthly!V:V,MATCH($C430,data_mthly!$E:$E,0),1)),"")</f>
        <v/>
      </c>
      <c r="V430" s="86" t="str">
        <f>IFERROR(IF(INDEX(data_mthly!W:W,MATCH($C430,data_mthly!$E:$E,0),1)=0,"",INDEX(data_mthly!W:W,MATCH($C430,data_mthly!$E:$E,0),1)),"")</f>
        <v/>
      </c>
      <c r="W430" s="160" t="str">
        <f t="shared" si="36"/>
        <v/>
      </c>
      <c r="X430" s="21" t="str">
        <f>IFERROR(IF(INDEX(data_mthly!Y:Y,MATCH($C430,data_mthly!$E:$E,0),1)=0,"",INDEX(data_mthly!Y:Y,MATCH($C430,data_mthly!$E:$E,0),1)),"")</f>
        <v/>
      </c>
      <c r="Y430" s="145" t="str">
        <f>IFERROR(IF(INDEX(data_mthly!Z:Z,MATCH($C430,data_mthly!$E:$E,0),1)=0,"",INDEX(data_mthly!Z:Z,MATCH($C430,data_mthly!$E:$E,0),1)),"")</f>
        <v/>
      </c>
      <c r="Z430" s="21" t="str">
        <f>IFERROR(IF(INDEX(data_mthly!AA:AA,MATCH($C430,data_mthly!$E:$E,0),1)=0,"",INDEX(data_mthly!AA:AA,MATCH($C430,data_mthly!$E:$E,0),1)),"")</f>
        <v/>
      </c>
      <c r="AA430" s="21" t="str">
        <f>IFERROR(IF(INDEX(data_mthly!AB:AB,MATCH($C430,data_mthly!$E:$E,0),1)=0,"",INDEX(data_mthly!AB:AB,MATCH($C430,data_mthly!$E:$E,0),1)),"")</f>
        <v/>
      </c>
      <c r="AB430" s="145" t="str">
        <f>IFERROR(IF(INDEX(data_mthly!AC:AC,MATCH($C430,data_mthly!$E:$E,0),1)=0,"",INDEX(data_mthly!AC:AC,MATCH($C430,data_mthly!$E:$E,0),1)),"")</f>
        <v/>
      </c>
      <c r="AC430" s="21" t="str">
        <f>IFERROR(IF(INDEX(data_mthly!AD:AD,MATCH($C430,data_mthly!$E:$E,0),1)=0,"",INDEX(data_mthly!AD:AD,MATCH($C430,data_mthly!$E:$E,0),1)),"")</f>
        <v/>
      </c>
      <c r="AD430" s="21" t="str">
        <f>IFERROR(IF(INDEX(data_mthly!AE:AE,MATCH($C430,data_mthly!$E:$E,0),1)=0,"",INDEX(data_mthly!AE:AE,MATCH($C430,data_mthly!$E:$E,0),1)),"")</f>
        <v/>
      </c>
      <c r="AE430" s="86" t="str">
        <f>IFERROR(IF(INDEX(data_mthly!AF:AF,MATCH($C430,data_mthly!$E:$E,0),1)=0,"",INDEX(data_mthly!AF:AF,MATCH($C430,data_mthly!$E:$E,0),1)),"")</f>
        <v/>
      </c>
      <c r="AG430" s="88">
        <f t="shared" si="37"/>
        <v>2</v>
      </c>
    </row>
    <row r="431" spans="1:33" ht="15.5">
      <c r="A431" s="88" t="str">
        <f t="shared" si="35"/>
        <v/>
      </c>
      <c r="B431" s="89" t="str">
        <f>IFERROR(IF(INDEX(data_mthly!C:C,MATCH($C431,data_mthly!$E:$E,0),1)=0,"",INDEX(data_mthly!C:C,MATCH($C431,data_mthly!$E:$E,0),1)),"")</f>
        <v/>
      </c>
      <c r="C431" s="112" t="str">
        <f t="shared" si="38"/>
        <v/>
      </c>
      <c r="D431" s="155" t="str">
        <f>IFERROR(IF(INDEX(data_mthly!F:F,MATCH($C431,data_mthly!$E:$E,0),1)=0,"",INDEX(data_mthly!F:F,MATCH($C431,data_mthly!$E:$E,0),1)),"")</f>
        <v/>
      </c>
      <c r="E431" s="21" t="str">
        <f>IFERROR(IF(INDEX(data_mthly!G:G,MATCH($C431,data_mthly!$E:$E,0),1)=0,"",INDEX(data_mthly!G:G,MATCH($C431,data_mthly!$E:$E,0),1)),"")</f>
        <v/>
      </c>
      <c r="F431" s="145" t="str">
        <f>IFERROR(IF(INDEX(data_mthly!H:H,MATCH($C431,data_mthly!$E:$E,0),1)=0,"",INDEX(data_mthly!H:H,MATCH($C431,data_mthly!$E:$E,0),1)),"")</f>
        <v/>
      </c>
      <c r="G431" s="145" t="str">
        <f>IFERROR(IF(INDEX(data_mthly!I:I,MATCH($C431,data_mthly!$E:$E,0),1)=0,"",INDEX(data_mthly!I:I,MATCH($C431,data_mthly!$E:$E,0),1)),"")</f>
        <v/>
      </c>
      <c r="H431" s="21" t="str">
        <f>IFERROR(IF(INDEX(data_mthly!J:J,MATCH($C431,data_mthly!$E:$E,0),1)=0,"",INDEX(data_mthly!J:J,MATCH($C431,data_mthly!$E:$E,0),1)),"")</f>
        <v/>
      </c>
      <c r="I431" s="145" t="str">
        <f>IFERROR(IF(INDEX(data_mthly!K:K,MATCH($C431,data_mthly!$E:$E,0),1)=0,"",INDEX(data_mthly!K:K,MATCH($C431,data_mthly!$E:$E,0),1)),"")</f>
        <v/>
      </c>
      <c r="J431" s="145" t="str">
        <f>IFERROR(IF(INDEX(data_mthly!L:L,MATCH($C431,data_mthly!$E:$E,0),1)=0,"",INDEX(data_mthly!L:L,MATCH($C431,data_mthly!$E:$E,0),1)),"")</f>
        <v/>
      </c>
      <c r="K431" s="21" t="str">
        <f>IFERROR(IF(INDEX(data_mthly!M:M,MATCH($C431,data_mthly!$E:$E,0),1)=0,"",INDEX(data_mthly!M:M,MATCH($C431,data_mthly!$E:$E,0),1)),"")</f>
        <v/>
      </c>
      <c r="L431" s="86" t="str">
        <f>IFERROR(IF(INDEX(data_mthly!N:N,MATCH($C431,data_mthly!$E:$E,0),1)=0,"",INDEX(data_mthly!N:N,MATCH($C431,data_mthly!$E:$E,0),1)),"")</f>
        <v/>
      </c>
      <c r="M431" s="159"/>
      <c r="N431" s="155" t="str">
        <f>IFERROR(IF(INDEX(data_mthly!O:O,MATCH($C431,data_mthly!$E:$E,0),1)=0,"",INDEX(data_mthly!O:O,MATCH($C431,data_mthly!$E:$E,0),1)),"")</f>
        <v/>
      </c>
      <c r="O431" s="21" t="str">
        <f>IFERROR(IF(INDEX(data_mthly!P:P,MATCH($C431,data_mthly!$E:$E,0),1)=0,"",INDEX(data_mthly!P:P,MATCH($C431,data_mthly!$E:$E,0),1)),"")</f>
        <v/>
      </c>
      <c r="P431" s="145" t="str">
        <f>IFERROR(IF(INDEX(data_mthly!Q:Q,MATCH($C431,data_mthly!$E:$E,0),1)=0,"",INDEX(data_mthly!Q:Q,MATCH($C431,data_mthly!$E:$E,0),1)),"")</f>
        <v/>
      </c>
      <c r="Q431" s="145" t="str">
        <f>IFERROR(IF(INDEX(data_mthly!R:R,MATCH($C431,data_mthly!$E:$E,0),1)=0,"",INDEX(data_mthly!R:R,MATCH($C431,data_mthly!$E:$E,0),1)),"")</f>
        <v/>
      </c>
      <c r="R431" s="21" t="str">
        <f>IFERROR(IF(INDEX(data_mthly!S:S,MATCH($C431,data_mthly!$E:$E,0),1)=0,"",INDEX(data_mthly!S:S,MATCH($C431,data_mthly!$E:$E,0),1)),"")</f>
        <v/>
      </c>
      <c r="S431" s="145" t="str">
        <f>IFERROR(IF(INDEX(data_mthly!T:T,MATCH($C431,data_mthly!$E:$E,0),1)=0,"",INDEX(data_mthly!T:T,MATCH($C431,data_mthly!$E:$E,0),1)),"")</f>
        <v/>
      </c>
      <c r="T431" s="145" t="str">
        <f>IFERROR(IF(INDEX(data_mthly!U:U,MATCH($C431,data_mthly!$E:$E,0),1)=0,"",INDEX(data_mthly!U:U,MATCH($C431,data_mthly!$E:$E,0),1)),"")</f>
        <v/>
      </c>
      <c r="U431" s="21" t="str">
        <f>IFERROR(IF(INDEX(data_mthly!V:V,MATCH($C431,data_mthly!$E:$E,0),1)=0,"",INDEX(data_mthly!V:V,MATCH($C431,data_mthly!$E:$E,0),1)),"")</f>
        <v/>
      </c>
      <c r="V431" s="86" t="str">
        <f>IFERROR(IF(INDEX(data_mthly!W:W,MATCH($C431,data_mthly!$E:$E,0),1)=0,"",INDEX(data_mthly!W:W,MATCH($C431,data_mthly!$E:$E,0),1)),"")</f>
        <v/>
      </c>
      <c r="W431" s="160" t="str">
        <f t="shared" si="36"/>
        <v/>
      </c>
      <c r="X431" s="21" t="str">
        <f>IFERROR(IF(INDEX(data_mthly!Y:Y,MATCH($C431,data_mthly!$E:$E,0),1)=0,"",INDEX(data_mthly!Y:Y,MATCH($C431,data_mthly!$E:$E,0),1)),"")</f>
        <v/>
      </c>
      <c r="Y431" s="145" t="str">
        <f>IFERROR(IF(INDEX(data_mthly!Z:Z,MATCH($C431,data_mthly!$E:$E,0),1)=0,"",INDEX(data_mthly!Z:Z,MATCH($C431,data_mthly!$E:$E,0),1)),"")</f>
        <v/>
      </c>
      <c r="Z431" s="21" t="str">
        <f>IFERROR(IF(INDEX(data_mthly!AA:AA,MATCH($C431,data_mthly!$E:$E,0),1)=0,"",INDEX(data_mthly!AA:AA,MATCH($C431,data_mthly!$E:$E,0),1)),"")</f>
        <v/>
      </c>
      <c r="AA431" s="21" t="str">
        <f>IFERROR(IF(INDEX(data_mthly!AB:AB,MATCH($C431,data_mthly!$E:$E,0),1)=0,"",INDEX(data_mthly!AB:AB,MATCH($C431,data_mthly!$E:$E,0),1)),"")</f>
        <v/>
      </c>
      <c r="AB431" s="145" t="str">
        <f>IFERROR(IF(INDEX(data_mthly!AC:AC,MATCH($C431,data_mthly!$E:$E,0),1)=0,"",INDEX(data_mthly!AC:AC,MATCH($C431,data_mthly!$E:$E,0),1)),"")</f>
        <v/>
      </c>
      <c r="AC431" s="21" t="str">
        <f>IFERROR(IF(INDEX(data_mthly!AD:AD,MATCH($C431,data_mthly!$E:$E,0),1)=0,"",INDEX(data_mthly!AD:AD,MATCH($C431,data_mthly!$E:$E,0),1)),"")</f>
        <v/>
      </c>
      <c r="AD431" s="21" t="str">
        <f>IFERROR(IF(INDEX(data_mthly!AE:AE,MATCH($C431,data_mthly!$E:$E,0),1)=0,"",INDEX(data_mthly!AE:AE,MATCH($C431,data_mthly!$E:$E,0),1)),"")</f>
        <v/>
      </c>
      <c r="AE431" s="86" t="str">
        <f>IFERROR(IF(INDEX(data_mthly!AF:AF,MATCH($C431,data_mthly!$E:$E,0),1)=0,"",INDEX(data_mthly!AF:AF,MATCH($C431,data_mthly!$E:$E,0),1)),"")</f>
        <v/>
      </c>
      <c r="AG431" s="88">
        <f t="shared" si="37"/>
        <v>1</v>
      </c>
    </row>
    <row r="432" spans="1:33" ht="15.5">
      <c r="A432" s="88" t="str">
        <f t="shared" si="35"/>
        <v/>
      </c>
      <c r="B432" s="89" t="str">
        <f>IFERROR(IF(INDEX(data_mthly!C:C,MATCH($C432,data_mthly!$E:$E,0),1)=0,"",INDEX(data_mthly!C:C,MATCH($C432,data_mthly!$E:$E,0),1)),"")</f>
        <v/>
      </c>
      <c r="C432" s="112" t="str">
        <f t="shared" si="38"/>
        <v/>
      </c>
      <c r="D432" s="155" t="str">
        <f>IFERROR(IF(INDEX(data_mthly!F:F,MATCH($C432,data_mthly!$E:$E,0),1)=0,"",INDEX(data_mthly!F:F,MATCH($C432,data_mthly!$E:$E,0),1)),"")</f>
        <v/>
      </c>
      <c r="E432" s="21" t="str">
        <f>IFERROR(IF(INDEX(data_mthly!G:G,MATCH($C432,data_mthly!$E:$E,0),1)=0,"",INDEX(data_mthly!G:G,MATCH($C432,data_mthly!$E:$E,0),1)),"")</f>
        <v/>
      </c>
      <c r="F432" s="145" t="str">
        <f>IFERROR(IF(INDEX(data_mthly!H:H,MATCH($C432,data_mthly!$E:$E,0),1)=0,"",INDEX(data_mthly!H:H,MATCH($C432,data_mthly!$E:$E,0),1)),"")</f>
        <v/>
      </c>
      <c r="G432" s="145" t="str">
        <f>IFERROR(IF(INDEX(data_mthly!I:I,MATCH($C432,data_mthly!$E:$E,0),1)=0,"",INDEX(data_mthly!I:I,MATCH($C432,data_mthly!$E:$E,0),1)),"")</f>
        <v/>
      </c>
      <c r="H432" s="21" t="str">
        <f>IFERROR(IF(INDEX(data_mthly!J:J,MATCH($C432,data_mthly!$E:$E,0),1)=0,"",INDEX(data_mthly!J:J,MATCH($C432,data_mthly!$E:$E,0),1)),"")</f>
        <v/>
      </c>
      <c r="I432" s="145" t="str">
        <f>IFERROR(IF(INDEX(data_mthly!K:K,MATCH($C432,data_mthly!$E:$E,0),1)=0,"",INDEX(data_mthly!K:K,MATCH($C432,data_mthly!$E:$E,0),1)),"")</f>
        <v/>
      </c>
      <c r="J432" s="145" t="str">
        <f>IFERROR(IF(INDEX(data_mthly!L:L,MATCH($C432,data_mthly!$E:$E,0),1)=0,"",INDEX(data_mthly!L:L,MATCH($C432,data_mthly!$E:$E,0),1)),"")</f>
        <v/>
      </c>
      <c r="K432" s="21" t="str">
        <f>IFERROR(IF(INDEX(data_mthly!M:M,MATCH($C432,data_mthly!$E:$E,0),1)=0,"",INDEX(data_mthly!M:M,MATCH($C432,data_mthly!$E:$E,0),1)),"")</f>
        <v/>
      </c>
      <c r="L432" s="86" t="str">
        <f>IFERROR(IF(INDEX(data_mthly!N:N,MATCH($C432,data_mthly!$E:$E,0),1)=0,"",INDEX(data_mthly!N:N,MATCH($C432,data_mthly!$E:$E,0),1)),"")</f>
        <v/>
      </c>
      <c r="M432" s="159"/>
      <c r="N432" s="155" t="str">
        <f>IFERROR(IF(INDEX(data_mthly!O:O,MATCH($C432,data_mthly!$E:$E,0),1)=0,"",INDEX(data_mthly!O:O,MATCH($C432,data_mthly!$E:$E,0),1)),"")</f>
        <v/>
      </c>
      <c r="O432" s="21" t="str">
        <f>IFERROR(IF(INDEX(data_mthly!P:P,MATCH($C432,data_mthly!$E:$E,0),1)=0,"",INDEX(data_mthly!P:P,MATCH($C432,data_mthly!$E:$E,0),1)),"")</f>
        <v/>
      </c>
      <c r="P432" s="145" t="str">
        <f>IFERROR(IF(INDEX(data_mthly!Q:Q,MATCH($C432,data_mthly!$E:$E,0),1)=0,"",INDEX(data_mthly!Q:Q,MATCH($C432,data_mthly!$E:$E,0),1)),"")</f>
        <v/>
      </c>
      <c r="Q432" s="145" t="str">
        <f>IFERROR(IF(INDEX(data_mthly!R:R,MATCH($C432,data_mthly!$E:$E,0),1)=0,"",INDEX(data_mthly!R:R,MATCH($C432,data_mthly!$E:$E,0),1)),"")</f>
        <v/>
      </c>
      <c r="R432" s="21" t="str">
        <f>IFERROR(IF(INDEX(data_mthly!S:S,MATCH($C432,data_mthly!$E:$E,0),1)=0,"",INDEX(data_mthly!S:S,MATCH($C432,data_mthly!$E:$E,0),1)),"")</f>
        <v/>
      </c>
      <c r="S432" s="145" t="str">
        <f>IFERROR(IF(INDEX(data_mthly!T:T,MATCH($C432,data_mthly!$E:$E,0),1)=0,"",INDEX(data_mthly!T:T,MATCH($C432,data_mthly!$E:$E,0),1)),"")</f>
        <v/>
      </c>
      <c r="T432" s="145" t="str">
        <f>IFERROR(IF(INDEX(data_mthly!U:U,MATCH($C432,data_mthly!$E:$E,0),1)=0,"",INDEX(data_mthly!U:U,MATCH($C432,data_mthly!$E:$E,0),1)),"")</f>
        <v/>
      </c>
      <c r="U432" s="21" t="str">
        <f>IFERROR(IF(INDEX(data_mthly!V:V,MATCH($C432,data_mthly!$E:$E,0),1)=0,"",INDEX(data_mthly!V:V,MATCH($C432,data_mthly!$E:$E,0),1)),"")</f>
        <v/>
      </c>
      <c r="V432" s="86" t="str">
        <f>IFERROR(IF(INDEX(data_mthly!W:W,MATCH($C432,data_mthly!$E:$E,0),1)=0,"",INDEX(data_mthly!W:W,MATCH($C432,data_mthly!$E:$E,0),1)),"")</f>
        <v/>
      </c>
      <c r="W432" s="160" t="str">
        <f t="shared" si="36"/>
        <v/>
      </c>
      <c r="X432" s="21" t="str">
        <f>IFERROR(IF(INDEX(data_mthly!Y:Y,MATCH($C432,data_mthly!$E:$E,0),1)=0,"",INDEX(data_mthly!Y:Y,MATCH($C432,data_mthly!$E:$E,0),1)),"")</f>
        <v/>
      </c>
      <c r="Y432" s="145" t="str">
        <f>IFERROR(IF(INDEX(data_mthly!Z:Z,MATCH($C432,data_mthly!$E:$E,0),1)=0,"",INDEX(data_mthly!Z:Z,MATCH($C432,data_mthly!$E:$E,0),1)),"")</f>
        <v/>
      </c>
      <c r="Z432" s="21" t="str">
        <f>IFERROR(IF(INDEX(data_mthly!AA:AA,MATCH($C432,data_mthly!$E:$E,0),1)=0,"",INDEX(data_mthly!AA:AA,MATCH($C432,data_mthly!$E:$E,0),1)),"")</f>
        <v/>
      </c>
      <c r="AA432" s="21" t="str">
        <f>IFERROR(IF(INDEX(data_mthly!AB:AB,MATCH($C432,data_mthly!$E:$E,0),1)=0,"",INDEX(data_mthly!AB:AB,MATCH($C432,data_mthly!$E:$E,0),1)),"")</f>
        <v/>
      </c>
      <c r="AB432" s="145" t="str">
        <f>IFERROR(IF(INDEX(data_mthly!AC:AC,MATCH($C432,data_mthly!$E:$E,0),1)=0,"",INDEX(data_mthly!AC:AC,MATCH($C432,data_mthly!$E:$E,0),1)),"")</f>
        <v/>
      </c>
      <c r="AC432" s="21" t="str">
        <f>IFERROR(IF(INDEX(data_mthly!AD:AD,MATCH($C432,data_mthly!$E:$E,0),1)=0,"",INDEX(data_mthly!AD:AD,MATCH($C432,data_mthly!$E:$E,0),1)),"")</f>
        <v/>
      </c>
      <c r="AD432" s="21" t="str">
        <f>IFERROR(IF(INDEX(data_mthly!AE:AE,MATCH($C432,data_mthly!$E:$E,0),1)=0,"",INDEX(data_mthly!AE:AE,MATCH($C432,data_mthly!$E:$E,0),1)),"")</f>
        <v/>
      </c>
      <c r="AE432" s="86" t="str">
        <f>IFERROR(IF(INDEX(data_mthly!AF:AF,MATCH($C432,data_mthly!$E:$E,0),1)=0,"",INDEX(data_mthly!AF:AF,MATCH($C432,data_mthly!$E:$E,0),1)),"")</f>
        <v/>
      </c>
      <c r="AG432" s="88">
        <f t="shared" si="37"/>
        <v>2</v>
      </c>
    </row>
    <row r="433" spans="1:33" ht="15.5">
      <c r="A433" s="88" t="str">
        <f t="shared" si="35"/>
        <v/>
      </c>
      <c r="B433" s="89" t="str">
        <f>IFERROR(IF(INDEX(data_mthly!C:C,MATCH($C433,data_mthly!$E:$E,0),1)=0,"",INDEX(data_mthly!C:C,MATCH($C433,data_mthly!$E:$E,0),1)),"")</f>
        <v/>
      </c>
      <c r="C433" s="112" t="str">
        <f t="shared" si="38"/>
        <v/>
      </c>
      <c r="D433" s="155" t="str">
        <f>IFERROR(IF(INDEX(data_mthly!F:F,MATCH($C433,data_mthly!$E:$E,0),1)=0,"",INDEX(data_mthly!F:F,MATCH($C433,data_mthly!$E:$E,0),1)),"")</f>
        <v/>
      </c>
      <c r="E433" s="21" t="str">
        <f>IFERROR(IF(INDEX(data_mthly!G:G,MATCH($C433,data_mthly!$E:$E,0),1)=0,"",INDEX(data_mthly!G:G,MATCH($C433,data_mthly!$E:$E,0),1)),"")</f>
        <v/>
      </c>
      <c r="F433" s="145" t="str">
        <f>IFERROR(IF(INDEX(data_mthly!H:H,MATCH($C433,data_mthly!$E:$E,0),1)=0,"",INDEX(data_mthly!H:H,MATCH($C433,data_mthly!$E:$E,0),1)),"")</f>
        <v/>
      </c>
      <c r="G433" s="145" t="str">
        <f>IFERROR(IF(INDEX(data_mthly!I:I,MATCH($C433,data_mthly!$E:$E,0),1)=0,"",INDEX(data_mthly!I:I,MATCH($C433,data_mthly!$E:$E,0),1)),"")</f>
        <v/>
      </c>
      <c r="H433" s="21" t="str">
        <f>IFERROR(IF(INDEX(data_mthly!J:J,MATCH($C433,data_mthly!$E:$E,0),1)=0,"",INDEX(data_mthly!J:J,MATCH($C433,data_mthly!$E:$E,0),1)),"")</f>
        <v/>
      </c>
      <c r="I433" s="145" t="str">
        <f>IFERROR(IF(INDEX(data_mthly!K:K,MATCH($C433,data_mthly!$E:$E,0),1)=0,"",INDEX(data_mthly!K:K,MATCH($C433,data_mthly!$E:$E,0),1)),"")</f>
        <v/>
      </c>
      <c r="J433" s="145" t="str">
        <f>IFERROR(IF(INDEX(data_mthly!L:L,MATCH($C433,data_mthly!$E:$E,0),1)=0,"",INDEX(data_mthly!L:L,MATCH($C433,data_mthly!$E:$E,0),1)),"")</f>
        <v/>
      </c>
      <c r="K433" s="21" t="str">
        <f>IFERROR(IF(INDEX(data_mthly!M:M,MATCH($C433,data_mthly!$E:$E,0),1)=0,"",INDEX(data_mthly!M:M,MATCH($C433,data_mthly!$E:$E,0),1)),"")</f>
        <v/>
      </c>
      <c r="L433" s="86" t="str">
        <f>IFERROR(IF(INDEX(data_mthly!N:N,MATCH($C433,data_mthly!$E:$E,0),1)=0,"",INDEX(data_mthly!N:N,MATCH($C433,data_mthly!$E:$E,0),1)),"")</f>
        <v/>
      </c>
      <c r="M433" s="159"/>
      <c r="N433" s="155" t="str">
        <f>IFERROR(IF(INDEX(data_mthly!O:O,MATCH($C433,data_mthly!$E:$E,0),1)=0,"",INDEX(data_mthly!O:O,MATCH($C433,data_mthly!$E:$E,0),1)),"")</f>
        <v/>
      </c>
      <c r="O433" s="21" t="str">
        <f>IFERROR(IF(INDEX(data_mthly!P:P,MATCH($C433,data_mthly!$E:$E,0),1)=0,"",INDEX(data_mthly!P:P,MATCH($C433,data_mthly!$E:$E,0),1)),"")</f>
        <v/>
      </c>
      <c r="P433" s="145" t="str">
        <f>IFERROR(IF(INDEX(data_mthly!Q:Q,MATCH($C433,data_mthly!$E:$E,0),1)=0,"",INDEX(data_mthly!Q:Q,MATCH($C433,data_mthly!$E:$E,0),1)),"")</f>
        <v/>
      </c>
      <c r="Q433" s="145" t="str">
        <f>IFERROR(IF(INDEX(data_mthly!R:R,MATCH($C433,data_mthly!$E:$E,0),1)=0,"",INDEX(data_mthly!R:R,MATCH($C433,data_mthly!$E:$E,0),1)),"")</f>
        <v/>
      </c>
      <c r="R433" s="21" t="str">
        <f>IFERROR(IF(INDEX(data_mthly!S:S,MATCH($C433,data_mthly!$E:$E,0),1)=0,"",INDEX(data_mthly!S:S,MATCH($C433,data_mthly!$E:$E,0),1)),"")</f>
        <v/>
      </c>
      <c r="S433" s="145" t="str">
        <f>IFERROR(IF(INDEX(data_mthly!T:T,MATCH($C433,data_mthly!$E:$E,0),1)=0,"",INDEX(data_mthly!T:T,MATCH($C433,data_mthly!$E:$E,0),1)),"")</f>
        <v/>
      </c>
      <c r="T433" s="145" t="str">
        <f>IFERROR(IF(INDEX(data_mthly!U:U,MATCH($C433,data_mthly!$E:$E,0),1)=0,"",INDEX(data_mthly!U:U,MATCH($C433,data_mthly!$E:$E,0),1)),"")</f>
        <v/>
      </c>
      <c r="U433" s="21" t="str">
        <f>IFERROR(IF(INDEX(data_mthly!V:V,MATCH($C433,data_mthly!$E:$E,0),1)=0,"",INDEX(data_mthly!V:V,MATCH($C433,data_mthly!$E:$E,0),1)),"")</f>
        <v/>
      </c>
      <c r="V433" s="86" t="str">
        <f>IFERROR(IF(INDEX(data_mthly!W:W,MATCH($C433,data_mthly!$E:$E,0),1)=0,"",INDEX(data_mthly!W:W,MATCH($C433,data_mthly!$E:$E,0),1)),"")</f>
        <v/>
      </c>
      <c r="W433" s="160" t="str">
        <f t="shared" si="36"/>
        <v/>
      </c>
      <c r="X433" s="21" t="str">
        <f>IFERROR(IF(INDEX(data_mthly!Y:Y,MATCH($C433,data_mthly!$E:$E,0),1)=0,"",INDEX(data_mthly!Y:Y,MATCH($C433,data_mthly!$E:$E,0),1)),"")</f>
        <v/>
      </c>
      <c r="Y433" s="145" t="str">
        <f>IFERROR(IF(INDEX(data_mthly!Z:Z,MATCH($C433,data_mthly!$E:$E,0),1)=0,"",INDEX(data_mthly!Z:Z,MATCH($C433,data_mthly!$E:$E,0),1)),"")</f>
        <v/>
      </c>
      <c r="Z433" s="21" t="str">
        <f>IFERROR(IF(INDEX(data_mthly!AA:AA,MATCH($C433,data_mthly!$E:$E,0),1)=0,"",INDEX(data_mthly!AA:AA,MATCH($C433,data_mthly!$E:$E,0),1)),"")</f>
        <v/>
      </c>
      <c r="AA433" s="21" t="str">
        <f>IFERROR(IF(INDEX(data_mthly!AB:AB,MATCH($C433,data_mthly!$E:$E,0),1)=0,"",INDEX(data_mthly!AB:AB,MATCH($C433,data_mthly!$E:$E,0),1)),"")</f>
        <v/>
      </c>
      <c r="AB433" s="145" t="str">
        <f>IFERROR(IF(INDEX(data_mthly!AC:AC,MATCH($C433,data_mthly!$E:$E,0),1)=0,"",INDEX(data_mthly!AC:AC,MATCH($C433,data_mthly!$E:$E,0),1)),"")</f>
        <v/>
      </c>
      <c r="AC433" s="21" t="str">
        <f>IFERROR(IF(INDEX(data_mthly!AD:AD,MATCH($C433,data_mthly!$E:$E,0),1)=0,"",INDEX(data_mthly!AD:AD,MATCH($C433,data_mthly!$E:$E,0),1)),"")</f>
        <v/>
      </c>
      <c r="AD433" s="21" t="str">
        <f>IFERROR(IF(INDEX(data_mthly!AE:AE,MATCH($C433,data_mthly!$E:$E,0),1)=0,"",INDEX(data_mthly!AE:AE,MATCH($C433,data_mthly!$E:$E,0),1)),"")</f>
        <v/>
      </c>
      <c r="AE433" s="86" t="str">
        <f>IFERROR(IF(INDEX(data_mthly!AF:AF,MATCH($C433,data_mthly!$E:$E,0),1)=0,"",INDEX(data_mthly!AF:AF,MATCH($C433,data_mthly!$E:$E,0),1)),"")</f>
        <v/>
      </c>
      <c r="AG433" s="88">
        <f t="shared" si="37"/>
        <v>1</v>
      </c>
    </row>
    <row r="434" spans="1:33" ht="15.5">
      <c r="A434" s="88" t="str">
        <f t="shared" si="35"/>
        <v/>
      </c>
      <c r="B434" s="89" t="str">
        <f>IFERROR(IF(INDEX(data_mthly!C:C,MATCH($C434,data_mthly!$E:$E,0),1)=0,"",INDEX(data_mthly!C:C,MATCH($C434,data_mthly!$E:$E,0),1)),"")</f>
        <v/>
      </c>
      <c r="C434" s="112" t="str">
        <f t="shared" si="38"/>
        <v/>
      </c>
      <c r="D434" s="155" t="str">
        <f>IFERROR(IF(INDEX(data_mthly!F:F,MATCH($C434,data_mthly!$E:$E,0),1)=0,"",INDEX(data_mthly!F:F,MATCH($C434,data_mthly!$E:$E,0),1)),"")</f>
        <v/>
      </c>
      <c r="E434" s="21" t="str">
        <f>IFERROR(IF(INDEX(data_mthly!G:G,MATCH($C434,data_mthly!$E:$E,0),1)=0,"",INDEX(data_mthly!G:G,MATCH($C434,data_mthly!$E:$E,0),1)),"")</f>
        <v/>
      </c>
      <c r="F434" s="145" t="str">
        <f>IFERROR(IF(INDEX(data_mthly!H:H,MATCH($C434,data_mthly!$E:$E,0),1)=0,"",INDEX(data_mthly!H:H,MATCH($C434,data_mthly!$E:$E,0),1)),"")</f>
        <v/>
      </c>
      <c r="G434" s="145" t="str">
        <f>IFERROR(IF(INDEX(data_mthly!I:I,MATCH($C434,data_mthly!$E:$E,0),1)=0,"",INDEX(data_mthly!I:I,MATCH($C434,data_mthly!$E:$E,0),1)),"")</f>
        <v/>
      </c>
      <c r="H434" s="21" t="str">
        <f>IFERROR(IF(INDEX(data_mthly!J:J,MATCH($C434,data_mthly!$E:$E,0),1)=0,"",INDEX(data_mthly!J:J,MATCH($C434,data_mthly!$E:$E,0),1)),"")</f>
        <v/>
      </c>
      <c r="I434" s="145" t="str">
        <f>IFERROR(IF(INDEX(data_mthly!K:K,MATCH($C434,data_mthly!$E:$E,0),1)=0,"",INDEX(data_mthly!K:K,MATCH($C434,data_mthly!$E:$E,0),1)),"")</f>
        <v/>
      </c>
      <c r="J434" s="145" t="str">
        <f>IFERROR(IF(INDEX(data_mthly!L:L,MATCH($C434,data_mthly!$E:$E,0),1)=0,"",INDEX(data_mthly!L:L,MATCH($C434,data_mthly!$E:$E,0),1)),"")</f>
        <v/>
      </c>
      <c r="K434" s="21" t="str">
        <f>IFERROR(IF(INDEX(data_mthly!M:M,MATCH($C434,data_mthly!$E:$E,0),1)=0,"",INDEX(data_mthly!M:M,MATCH($C434,data_mthly!$E:$E,0),1)),"")</f>
        <v/>
      </c>
      <c r="L434" s="86" t="str">
        <f>IFERROR(IF(INDEX(data_mthly!N:N,MATCH($C434,data_mthly!$E:$E,0),1)=0,"",INDEX(data_mthly!N:N,MATCH($C434,data_mthly!$E:$E,0),1)),"")</f>
        <v/>
      </c>
      <c r="M434" s="159"/>
      <c r="N434" s="155" t="str">
        <f>IFERROR(IF(INDEX(data_mthly!O:O,MATCH($C434,data_mthly!$E:$E,0),1)=0,"",INDEX(data_mthly!O:O,MATCH($C434,data_mthly!$E:$E,0),1)),"")</f>
        <v/>
      </c>
      <c r="O434" s="21" t="str">
        <f>IFERROR(IF(INDEX(data_mthly!P:P,MATCH($C434,data_mthly!$E:$E,0),1)=0,"",INDEX(data_mthly!P:P,MATCH($C434,data_mthly!$E:$E,0),1)),"")</f>
        <v/>
      </c>
      <c r="P434" s="145" t="str">
        <f>IFERROR(IF(INDEX(data_mthly!Q:Q,MATCH($C434,data_mthly!$E:$E,0),1)=0,"",INDEX(data_mthly!Q:Q,MATCH($C434,data_mthly!$E:$E,0),1)),"")</f>
        <v/>
      </c>
      <c r="Q434" s="145" t="str">
        <f>IFERROR(IF(INDEX(data_mthly!R:R,MATCH($C434,data_mthly!$E:$E,0),1)=0,"",INDEX(data_mthly!R:R,MATCH($C434,data_mthly!$E:$E,0),1)),"")</f>
        <v/>
      </c>
      <c r="R434" s="21" t="str">
        <f>IFERROR(IF(INDEX(data_mthly!S:S,MATCH($C434,data_mthly!$E:$E,0),1)=0,"",INDEX(data_mthly!S:S,MATCH($C434,data_mthly!$E:$E,0),1)),"")</f>
        <v/>
      </c>
      <c r="S434" s="145" t="str">
        <f>IFERROR(IF(INDEX(data_mthly!T:T,MATCH($C434,data_mthly!$E:$E,0),1)=0,"",INDEX(data_mthly!T:T,MATCH($C434,data_mthly!$E:$E,0),1)),"")</f>
        <v/>
      </c>
      <c r="T434" s="145" t="str">
        <f>IFERROR(IF(INDEX(data_mthly!U:U,MATCH($C434,data_mthly!$E:$E,0),1)=0,"",INDEX(data_mthly!U:U,MATCH($C434,data_mthly!$E:$E,0),1)),"")</f>
        <v/>
      </c>
      <c r="U434" s="21" t="str">
        <f>IFERROR(IF(INDEX(data_mthly!V:V,MATCH($C434,data_mthly!$E:$E,0),1)=0,"",INDEX(data_mthly!V:V,MATCH($C434,data_mthly!$E:$E,0),1)),"")</f>
        <v/>
      </c>
      <c r="V434" s="86" t="str">
        <f>IFERROR(IF(INDEX(data_mthly!W:W,MATCH($C434,data_mthly!$E:$E,0),1)=0,"",INDEX(data_mthly!W:W,MATCH($C434,data_mthly!$E:$E,0),1)),"")</f>
        <v/>
      </c>
      <c r="W434" s="160" t="str">
        <f t="shared" si="36"/>
        <v/>
      </c>
      <c r="X434" s="21" t="str">
        <f>IFERROR(IF(INDEX(data_mthly!Y:Y,MATCH($C434,data_mthly!$E:$E,0),1)=0,"",INDEX(data_mthly!Y:Y,MATCH($C434,data_mthly!$E:$E,0),1)),"")</f>
        <v/>
      </c>
      <c r="Y434" s="145" t="str">
        <f>IFERROR(IF(INDEX(data_mthly!Z:Z,MATCH($C434,data_mthly!$E:$E,0),1)=0,"",INDEX(data_mthly!Z:Z,MATCH($C434,data_mthly!$E:$E,0),1)),"")</f>
        <v/>
      </c>
      <c r="Z434" s="21" t="str">
        <f>IFERROR(IF(INDEX(data_mthly!AA:AA,MATCH($C434,data_mthly!$E:$E,0),1)=0,"",INDEX(data_mthly!AA:AA,MATCH($C434,data_mthly!$E:$E,0),1)),"")</f>
        <v/>
      </c>
      <c r="AA434" s="21" t="str">
        <f>IFERROR(IF(INDEX(data_mthly!AB:AB,MATCH($C434,data_mthly!$E:$E,0),1)=0,"",INDEX(data_mthly!AB:AB,MATCH($C434,data_mthly!$E:$E,0),1)),"")</f>
        <v/>
      </c>
      <c r="AB434" s="145" t="str">
        <f>IFERROR(IF(INDEX(data_mthly!AC:AC,MATCH($C434,data_mthly!$E:$E,0),1)=0,"",INDEX(data_mthly!AC:AC,MATCH($C434,data_mthly!$E:$E,0),1)),"")</f>
        <v/>
      </c>
      <c r="AC434" s="21" t="str">
        <f>IFERROR(IF(INDEX(data_mthly!AD:AD,MATCH($C434,data_mthly!$E:$E,0),1)=0,"",INDEX(data_mthly!AD:AD,MATCH($C434,data_mthly!$E:$E,0),1)),"")</f>
        <v/>
      </c>
      <c r="AD434" s="21" t="str">
        <f>IFERROR(IF(INDEX(data_mthly!AE:AE,MATCH($C434,data_mthly!$E:$E,0),1)=0,"",INDEX(data_mthly!AE:AE,MATCH($C434,data_mthly!$E:$E,0),1)),"")</f>
        <v/>
      </c>
      <c r="AE434" s="86" t="str">
        <f>IFERROR(IF(INDEX(data_mthly!AF:AF,MATCH($C434,data_mthly!$E:$E,0),1)=0,"",INDEX(data_mthly!AF:AF,MATCH($C434,data_mthly!$E:$E,0),1)),"")</f>
        <v/>
      </c>
      <c r="AG434" s="88">
        <f t="shared" si="37"/>
        <v>2</v>
      </c>
    </row>
    <row r="435" spans="1:33" ht="15.5">
      <c r="A435" s="88" t="str">
        <f t="shared" si="35"/>
        <v/>
      </c>
      <c r="B435" s="89" t="str">
        <f>IFERROR(IF(INDEX(data_mthly!C:C,MATCH($C435,data_mthly!$E:$E,0),1)=0,"",INDEX(data_mthly!C:C,MATCH($C435,data_mthly!$E:$E,0),1)),"")</f>
        <v/>
      </c>
      <c r="C435" s="112" t="str">
        <f t="shared" si="38"/>
        <v/>
      </c>
      <c r="D435" s="155" t="str">
        <f>IFERROR(IF(INDEX(data_mthly!F:F,MATCH($C435,data_mthly!$E:$E,0),1)=0,"",INDEX(data_mthly!F:F,MATCH($C435,data_mthly!$E:$E,0),1)),"")</f>
        <v/>
      </c>
      <c r="E435" s="21" t="str">
        <f>IFERROR(IF(INDEX(data_mthly!G:G,MATCH($C435,data_mthly!$E:$E,0),1)=0,"",INDEX(data_mthly!G:G,MATCH($C435,data_mthly!$E:$E,0),1)),"")</f>
        <v/>
      </c>
      <c r="F435" s="145" t="str">
        <f>IFERROR(IF(INDEX(data_mthly!H:H,MATCH($C435,data_mthly!$E:$E,0),1)=0,"",INDEX(data_mthly!H:H,MATCH($C435,data_mthly!$E:$E,0),1)),"")</f>
        <v/>
      </c>
      <c r="G435" s="145" t="str">
        <f>IFERROR(IF(INDEX(data_mthly!I:I,MATCH($C435,data_mthly!$E:$E,0),1)=0,"",INDEX(data_mthly!I:I,MATCH($C435,data_mthly!$E:$E,0),1)),"")</f>
        <v/>
      </c>
      <c r="H435" s="21" t="str">
        <f>IFERROR(IF(INDEX(data_mthly!J:J,MATCH($C435,data_mthly!$E:$E,0),1)=0,"",INDEX(data_mthly!J:J,MATCH($C435,data_mthly!$E:$E,0),1)),"")</f>
        <v/>
      </c>
      <c r="I435" s="145" t="str">
        <f>IFERROR(IF(INDEX(data_mthly!K:K,MATCH($C435,data_mthly!$E:$E,0),1)=0,"",INDEX(data_mthly!K:K,MATCH($C435,data_mthly!$E:$E,0),1)),"")</f>
        <v/>
      </c>
      <c r="J435" s="145" t="str">
        <f>IFERROR(IF(INDEX(data_mthly!L:L,MATCH($C435,data_mthly!$E:$E,0),1)=0,"",INDEX(data_mthly!L:L,MATCH($C435,data_mthly!$E:$E,0),1)),"")</f>
        <v/>
      </c>
      <c r="K435" s="21" t="str">
        <f>IFERROR(IF(INDEX(data_mthly!M:M,MATCH($C435,data_mthly!$E:$E,0),1)=0,"",INDEX(data_mthly!M:M,MATCH($C435,data_mthly!$E:$E,0),1)),"")</f>
        <v/>
      </c>
      <c r="L435" s="86" t="str">
        <f>IFERROR(IF(INDEX(data_mthly!N:N,MATCH($C435,data_mthly!$E:$E,0),1)=0,"",INDEX(data_mthly!N:N,MATCH($C435,data_mthly!$E:$E,0),1)),"")</f>
        <v/>
      </c>
      <c r="M435" s="159"/>
      <c r="N435" s="155" t="str">
        <f>IFERROR(IF(INDEX(data_mthly!O:O,MATCH($C435,data_mthly!$E:$E,0),1)=0,"",INDEX(data_mthly!O:O,MATCH($C435,data_mthly!$E:$E,0),1)),"")</f>
        <v/>
      </c>
      <c r="O435" s="21" t="str">
        <f>IFERROR(IF(INDEX(data_mthly!P:P,MATCH($C435,data_mthly!$E:$E,0),1)=0,"",INDEX(data_mthly!P:P,MATCH($C435,data_mthly!$E:$E,0),1)),"")</f>
        <v/>
      </c>
      <c r="P435" s="145" t="str">
        <f>IFERROR(IF(INDEX(data_mthly!Q:Q,MATCH($C435,data_mthly!$E:$E,0),1)=0,"",INDEX(data_mthly!Q:Q,MATCH($C435,data_mthly!$E:$E,0),1)),"")</f>
        <v/>
      </c>
      <c r="Q435" s="145" t="str">
        <f>IFERROR(IF(INDEX(data_mthly!R:R,MATCH($C435,data_mthly!$E:$E,0),1)=0,"",INDEX(data_mthly!R:R,MATCH($C435,data_mthly!$E:$E,0),1)),"")</f>
        <v/>
      </c>
      <c r="R435" s="21" t="str">
        <f>IFERROR(IF(INDEX(data_mthly!S:S,MATCH($C435,data_mthly!$E:$E,0),1)=0,"",INDEX(data_mthly!S:S,MATCH($C435,data_mthly!$E:$E,0),1)),"")</f>
        <v/>
      </c>
      <c r="S435" s="145" t="str">
        <f>IFERROR(IF(INDEX(data_mthly!T:T,MATCH($C435,data_mthly!$E:$E,0),1)=0,"",INDEX(data_mthly!T:T,MATCH($C435,data_mthly!$E:$E,0),1)),"")</f>
        <v/>
      </c>
      <c r="T435" s="145" t="str">
        <f>IFERROR(IF(INDEX(data_mthly!U:U,MATCH($C435,data_mthly!$E:$E,0),1)=0,"",INDEX(data_mthly!U:U,MATCH($C435,data_mthly!$E:$E,0),1)),"")</f>
        <v/>
      </c>
      <c r="U435" s="21" t="str">
        <f>IFERROR(IF(INDEX(data_mthly!V:V,MATCH($C435,data_mthly!$E:$E,0),1)=0,"",INDEX(data_mthly!V:V,MATCH($C435,data_mthly!$E:$E,0),1)),"")</f>
        <v/>
      </c>
      <c r="V435" s="86" t="str">
        <f>IFERROR(IF(INDEX(data_mthly!W:W,MATCH($C435,data_mthly!$E:$E,0),1)=0,"",INDEX(data_mthly!W:W,MATCH($C435,data_mthly!$E:$E,0),1)),"")</f>
        <v/>
      </c>
      <c r="W435" s="160" t="str">
        <f t="shared" si="36"/>
        <v/>
      </c>
      <c r="X435" s="21" t="str">
        <f>IFERROR(IF(INDEX(data_mthly!Y:Y,MATCH($C435,data_mthly!$E:$E,0),1)=0,"",INDEX(data_mthly!Y:Y,MATCH($C435,data_mthly!$E:$E,0),1)),"")</f>
        <v/>
      </c>
      <c r="Y435" s="145" t="str">
        <f>IFERROR(IF(INDEX(data_mthly!Z:Z,MATCH($C435,data_mthly!$E:$E,0),1)=0,"",INDEX(data_mthly!Z:Z,MATCH($C435,data_mthly!$E:$E,0),1)),"")</f>
        <v/>
      </c>
      <c r="Z435" s="21" t="str">
        <f>IFERROR(IF(INDEX(data_mthly!AA:AA,MATCH($C435,data_mthly!$E:$E,0),1)=0,"",INDEX(data_mthly!AA:AA,MATCH($C435,data_mthly!$E:$E,0),1)),"")</f>
        <v/>
      </c>
      <c r="AA435" s="21" t="str">
        <f>IFERROR(IF(INDEX(data_mthly!AB:AB,MATCH($C435,data_mthly!$E:$E,0),1)=0,"",INDEX(data_mthly!AB:AB,MATCH($C435,data_mthly!$E:$E,0),1)),"")</f>
        <v/>
      </c>
      <c r="AB435" s="145" t="str">
        <f>IFERROR(IF(INDEX(data_mthly!AC:AC,MATCH($C435,data_mthly!$E:$E,0),1)=0,"",INDEX(data_mthly!AC:AC,MATCH($C435,data_mthly!$E:$E,0),1)),"")</f>
        <v/>
      </c>
      <c r="AC435" s="21" t="str">
        <f>IFERROR(IF(INDEX(data_mthly!AD:AD,MATCH($C435,data_mthly!$E:$E,0),1)=0,"",INDEX(data_mthly!AD:AD,MATCH($C435,data_mthly!$E:$E,0),1)),"")</f>
        <v/>
      </c>
      <c r="AD435" s="21" t="str">
        <f>IFERROR(IF(INDEX(data_mthly!AE:AE,MATCH($C435,data_mthly!$E:$E,0),1)=0,"",INDEX(data_mthly!AE:AE,MATCH($C435,data_mthly!$E:$E,0),1)),"")</f>
        <v/>
      </c>
      <c r="AE435" s="86" t="str">
        <f>IFERROR(IF(INDEX(data_mthly!AF:AF,MATCH($C435,data_mthly!$E:$E,0),1)=0,"",INDEX(data_mthly!AF:AF,MATCH($C435,data_mthly!$E:$E,0),1)),"")</f>
        <v/>
      </c>
      <c r="AG435" s="88">
        <f t="shared" si="37"/>
        <v>1</v>
      </c>
    </row>
    <row r="436" spans="1:33" ht="15.5">
      <c r="A436" s="88" t="str">
        <f t="shared" si="35"/>
        <v/>
      </c>
      <c r="B436" s="89" t="str">
        <f>IFERROR(IF(INDEX(data_mthly!C:C,MATCH($C436,data_mthly!$E:$E,0),1)=0,"",INDEX(data_mthly!C:C,MATCH($C436,data_mthly!$E:$E,0),1)),"")</f>
        <v/>
      </c>
      <c r="C436" s="112" t="str">
        <f t="shared" si="38"/>
        <v/>
      </c>
      <c r="D436" s="155" t="str">
        <f>IFERROR(IF(INDEX(data_mthly!F:F,MATCH($C436,data_mthly!$E:$E,0),1)=0,"",INDEX(data_mthly!F:F,MATCH($C436,data_mthly!$E:$E,0),1)),"")</f>
        <v/>
      </c>
      <c r="E436" s="21" t="str">
        <f>IFERROR(IF(INDEX(data_mthly!G:G,MATCH($C436,data_mthly!$E:$E,0),1)=0,"",INDEX(data_mthly!G:G,MATCH($C436,data_mthly!$E:$E,0),1)),"")</f>
        <v/>
      </c>
      <c r="F436" s="145" t="str">
        <f>IFERROR(IF(INDEX(data_mthly!H:H,MATCH($C436,data_mthly!$E:$E,0),1)=0,"",INDEX(data_mthly!H:H,MATCH($C436,data_mthly!$E:$E,0),1)),"")</f>
        <v/>
      </c>
      <c r="G436" s="145" t="str">
        <f>IFERROR(IF(INDEX(data_mthly!I:I,MATCH($C436,data_mthly!$E:$E,0),1)=0,"",INDEX(data_mthly!I:I,MATCH($C436,data_mthly!$E:$E,0),1)),"")</f>
        <v/>
      </c>
      <c r="H436" s="21" t="str">
        <f>IFERROR(IF(INDEX(data_mthly!J:J,MATCH($C436,data_mthly!$E:$E,0),1)=0,"",INDEX(data_mthly!J:J,MATCH($C436,data_mthly!$E:$E,0),1)),"")</f>
        <v/>
      </c>
      <c r="I436" s="145" t="str">
        <f>IFERROR(IF(INDEX(data_mthly!K:K,MATCH($C436,data_mthly!$E:$E,0),1)=0,"",INDEX(data_mthly!K:K,MATCH($C436,data_mthly!$E:$E,0),1)),"")</f>
        <v/>
      </c>
      <c r="J436" s="145" t="str">
        <f>IFERROR(IF(INDEX(data_mthly!L:L,MATCH($C436,data_mthly!$E:$E,0),1)=0,"",INDEX(data_mthly!L:L,MATCH($C436,data_mthly!$E:$E,0),1)),"")</f>
        <v/>
      </c>
      <c r="K436" s="21" t="str">
        <f>IFERROR(IF(INDEX(data_mthly!M:M,MATCH($C436,data_mthly!$E:$E,0),1)=0,"",INDEX(data_mthly!M:M,MATCH($C436,data_mthly!$E:$E,0),1)),"")</f>
        <v/>
      </c>
      <c r="L436" s="86" t="str">
        <f>IFERROR(IF(INDEX(data_mthly!N:N,MATCH($C436,data_mthly!$E:$E,0),1)=0,"",INDEX(data_mthly!N:N,MATCH($C436,data_mthly!$E:$E,0),1)),"")</f>
        <v/>
      </c>
      <c r="M436" s="159"/>
      <c r="N436" s="155" t="str">
        <f>IFERROR(IF(INDEX(data_mthly!O:O,MATCH($C436,data_mthly!$E:$E,0),1)=0,"",INDEX(data_mthly!O:O,MATCH($C436,data_mthly!$E:$E,0),1)),"")</f>
        <v/>
      </c>
      <c r="O436" s="21" t="str">
        <f>IFERROR(IF(INDEX(data_mthly!P:P,MATCH($C436,data_mthly!$E:$E,0),1)=0,"",INDEX(data_mthly!P:P,MATCH($C436,data_mthly!$E:$E,0),1)),"")</f>
        <v/>
      </c>
      <c r="P436" s="145" t="str">
        <f>IFERROR(IF(INDEX(data_mthly!Q:Q,MATCH($C436,data_mthly!$E:$E,0),1)=0,"",INDEX(data_mthly!Q:Q,MATCH($C436,data_mthly!$E:$E,0),1)),"")</f>
        <v/>
      </c>
      <c r="Q436" s="145" t="str">
        <f>IFERROR(IF(INDEX(data_mthly!R:R,MATCH($C436,data_mthly!$E:$E,0),1)=0,"",INDEX(data_mthly!R:R,MATCH($C436,data_mthly!$E:$E,0),1)),"")</f>
        <v/>
      </c>
      <c r="R436" s="21" t="str">
        <f>IFERROR(IF(INDEX(data_mthly!S:S,MATCH($C436,data_mthly!$E:$E,0),1)=0,"",INDEX(data_mthly!S:S,MATCH($C436,data_mthly!$E:$E,0),1)),"")</f>
        <v/>
      </c>
      <c r="S436" s="145" t="str">
        <f>IFERROR(IF(INDEX(data_mthly!T:T,MATCH($C436,data_mthly!$E:$E,0),1)=0,"",INDEX(data_mthly!T:T,MATCH($C436,data_mthly!$E:$E,0),1)),"")</f>
        <v/>
      </c>
      <c r="T436" s="145" t="str">
        <f>IFERROR(IF(INDEX(data_mthly!U:U,MATCH($C436,data_mthly!$E:$E,0),1)=0,"",INDEX(data_mthly!U:U,MATCH($C436,data_mthly!$E:$E,0),1)),"")</f>
        <v/>
      </c>
      <c r="U436" s="21" t="str">
        <f>IFERROR(IF(INDEX(data_mthly!V:V,MATCH($C436,data_mthly!$E:$E,0),1)=0,"",INDEX(data_mthly!V:V,MATCH($C436,data_mthly!$E:$E,0),1)),"")</f>
        <v/>
      </c>
      <c r="V436" s="86" t="str">
        <f>IFERROR(IF(INDEX(data_mthly!W:W,MATCH($C436,data_mthly!$E:$E,0),1)=0,"",INDEX(data_mthly!W:W,MATCH($C436,data_mthly!$E:$E,0),1)),"")</f>
        <v/>
      </c>
      <c r="W436" s="160" t="str">
        <f t="shared" si="36"/>
        <v/>
      </c>
      <c r="X436" s="21" t="str">
        <f>IFERROR(IF(INDEX(data_mthly!Y:Y,MATCH($C436,data_mthly!$E:$E,0),1)=0,"",INDEX(data_mthly!Y:Y,MATCH($C436,data_mthly!$E:$E,0),1)),"")</f>
        <v/>
      </c>
      <c r="Y436" s="145" t="str">
        <f>IFERROR(IF(INDEX(data_mthly!Z:Z,MATCH($C436,data_mthly!$E:$E,0),1)=0,"",INDEX(data_mthly!Z:Z,MATCH($C436,data_mthly!$E:$E,0),1)),"")</f>
        <v/>
      </c>
      <c r="Z436" s="21" t="str">
        <f>IFERROR(IF(INDEX(data_mthly!AA:AA,MATCH($C436,data_mthly!$E:$E,0),1)=0,"",INDEX(data_mthly!AA:AA,MATCH($C436,data_mthly!$E:$E,0),1)),"")</f>
        <v/>
      </c>
      <c r="AA436" s="21" t="str">
        <f>IFERROR(IF(INDEX(data_mthly!AB:AB,MATCH($C436,data_mthly!$E:$E,0),1)=0,"",INDEX(data_mthly!AB:AB,MATCH($C436,data_mthly!$E:$E,0),1)),"")</f>
        <v/>
      </c>
      <c r="AB436" s="145" t="str">
        <f>IFERROR(IF(INDEX(data_mthly!AC:AC,MATCH($C436,data_mthly!$E:$E,0),1)=0,"",INDEX(data_mthly!AC:AC,MATCH($C436,data_mthly!$E:$E,0),1)),"")</f>
        <v/>
      </c>
      <c r="AC436" s="21" t="str">
        <f>IFERROR(IF(INDEX(data_mthly!AD:AD,MATCH($C436,data_mthly!$E:$E,0),1)=0,"",INDEX(data_mthly!AD:AD,MATCH($C436,data_mthly!$E:$E,0),1)),"")</f>
        <v/>
      </c>
      <c r="AD436" s="21" t="str">
        <f>IFERROR(IF(INDEX(data_mthly!AE:AE,MATCH($C436,data_mthly!$E:$E,0),1)=0,"",INDEX(data_mthly!AE:AE,MATCH($C436,data_mthly!$E:$E,0),1)),"")</f>
        <v/>
      </c>
      <c r="AE436" s="86" t="str">
        <f>IFERROR(IF(INDEX(data_mthly!AF:AF,MATCH($C436,data_mthly!$E:$E,0),1)=0,"",INDEX(data_mthly!AF:AF,MATCH($C436,data_mthly!$E:$E,0),1)),"")</f>
        <v/>
      </c>
      <c r="AG436" s="88">
        <f t="shared" si="37"/>
        <v>2</v>
      </c>
    </row>
    <row r="437" spans="1:33" ht="15.5">
      <c r="A437" s="88" t="str">
        <f t="shared" si="35"/>
        <v/>
      </c>
      <c r="B437" s="89" t="str">
        <f>IFERROR(IF(INDEX(data_mthly!C:C,MATCH($C437,data_mthly!$E:$E,0),1)=0,"",INDEX(data_mthly!C:C,MATCH($C437,data_mthly!$E:$E,0),1)),"")</f>
        <v/>
      </c>
      <c r="C437" s="112" t="str">
        <f t="shared" si="38"/>
        <v/>
      </c>
      <c r="D437" s="155" t="str">
        <f>IFERROR(IF(INDEX(data_mthly!F:F,MATCH($C437,data_mthly!$E:$E,0),1)=0,"",INDEX(data_mthly!F:F,MATCH($C437,data_mthly!$E:$E,0),1)),"")</f>
        <v/>
      </c>
      <c r="E437" s="21" t="str">
        <f>IFERROR(IF(INDEX(data_mthly!G:G,MATCH($C437,data_mthly!$E:$E,0),1)=0,"",INDEX(data_mthly!G:G,MATCH($C437,data_mthly!$E:$E,0),1)),"")</f>
        <v/>
      </c>
      <c r="F437" s="145" t="str">
        <f>IFERROR(IF(INDEX(data_mthly!H:H,MATCH($C437,data_mthly!$E:$E,0),1)=0,"",INDEX(data_mthly!H:H,MATCH($C437,data_mthly!$E:$E,0),1)),"")</f>
        <v/>
      </c>
      <c r="G437" s="145" t="str">
        <f>IFERROR(IF(INDEX(data_mthly!I:I,MATCH($C437,data_mthly!$E:$E,0),1)=0,"",INDEX(data_mthly!I:I,MATCH($C437,data_mthly!$E:$E,0),1)),"")</f>
        <v/>
      </c>
      <c r="H437" s="21" t="str">
        <f>IFERROR(IF(INDEX(data_mthly!J:J,MATCH($C437,data_mthly!$E:$E,0),1)=0,"",INDEX(data_mthly!J:J,MATCH($C437,data_mthly!$E:$E,0),1)),"")</f>
        <v/>
      </c>
      <c r="I437" s="145" t="str">
        <f>IFERROR(IF(INDEX(data_mthly!K:K,MATCH($C437,data_mthly!$E:$E,0),1)=0,"",INDEX(data_mthly!K:K,MATCH($C437,data_mthly!$E:$E,0),1)),"")</f>
        <v/>
      </c>
      <c r="J437" s="145" t="str">
        <f>IFERROR(IF(INDEX(data_mthly!L:L,MATCH($C437,data_mthly!$E:$E,0),1)=0,"",INDEX(data_mthly!L:L,MATCH($C437,data_mthly!$E:$E,0),1)),"")</f>
        <v/>
      </c>
      <c r="K437" s="21" t="str">
        <f>IFERROR(IF(INDEX(data_mthly!M:M,MATCH($C437,data_mthly!$E:$E,0),1)=0,"",INDEX(data_mthly!M:M,MATCH($C437,data_mthly!$E:$E,0),1)),"")</f>
        <v/>
      </c>
      <c r="L437" s="86" t="str">
        <f>IFERROR(IF(INDEX(data_mthly!N:N,MATCH($C437,data_mthly!$E:$E,0),1)=0,"",INDEX(data_mthly!N:N,MATCH($C437,data_mthly!$E:$E,0),1)),"")</f>
        <v/>
      </c>
      <c r="M437" s="159"/>
      <c r="N437" s="155" t="str">
        <f>IFERROR(IF(INDEX(data_mthly!O:O,MATCH($C437,data_mthly!$E:$E,0),1)=0,"",INDEX(data_mthly!O:O,MATCH($C437,data_mthly!$E:$E,0),1)),"")</f>
        <v/>
      </c>
      <c r="O437" s="21" t="str">
        <f>IFERROR(IF(INDEX(data_mthly!P:P,MATCH($C437,data_mthly!$E:$E,0),1)=0,"",INDEX(data_mthly!P:P,MATCH($C437,data_mthly!$E:$E,0),1)),"")</f>
        <v/>
      </c>
      <c r="P437" s="145" t="str">
        <f>IFERROR(IF(INDEX(data_mthly!Q:Q,MATCH($C437,data_mthly!$E:$E,0),1)=0,"",INDEX(data_mthly!Q:Q,MATCH($C437,data_mthly!$E:$E,0),1)),"")</f>
        <v/>
      </c>
      <c r="Q437" s="145" t="str">
        <f>IFERROR(IF(INDEX(data_mthly!R:R,MATCH($C437,data_mthly!$E:$E,0),1)=0,"",INDEX(data_mthly!R:R,MATCH($C437,data_mthly!$E:$E,0),1)),"")</f>
        <v/>
      </c>
      <c r="R437" s="21" t="str">
        <f>IFERROR(IF(INDEX(data_mthly!S:S,MATCH($C437,data_mthly!$E:$E,0),1)=0,"",INDEX(data_mthly!S:S,MATCH($C437,data_mthly!$E:$E,0),1)),"")</f>
        <v/>
      </c>
      <c r="S437" s="145" t="str">
        <f>IFERROR(IF(INDEX(data_mthly!T:T,MATCH($C437,data_mthly!$E:$E,0),1)=0,"",INDEX(data_mthly!T:T,MATCH($C437,data_mthly!$E:$E,0),1)),"")</f>
        <v/>
      </c>
      <c r="T437" s="145" t="str">
        <f>IFERROR(IF(INDEX(data_mthly!U:U,MATCH($C437,data_mthly!$E:$E,0),1)=0,"",INDEX(data_mthly!U:U,MATCH($C437,data_mthly!$E:$E,0),1)),"")</f>
        <v/>
      </c>
      <c r="U437" s="21" t="str">
        <f>IFERROR(IF(INDEX(data_mthly!V:V,MATCH($C437,data_mthly!$E:$E,0),1)=0,"",INDEX(data_mthly!V:V,MATCH($C437,data_mthly!$E:$E,0),1)),"")</f>
        <v/>
      </c>
      <c r="V437" s="86" t="str">
        <f>IFERROR(IF(INDEX(data_mthly!W:W,MATCH($C437,data_mthly!$E:$E,0),1)=0,"",INDEX(data_mthly!W:W,MATCH($C437,data_mthly!$E:$E,0),1)),"")</f>
        <v/>
      </c>
      <c r="W437" s="160" t="str">
        <f t="shared" si="36"/>
        <v/>
      </c>
      <c r="X437" s="21" t="str">
        <f>IFERROR(IF(INDEX(data_mthly!Y:Y,MATCH($C437,data_mthly!$E:$E,0),1)=0,"",INDEX(data_mthly!Y:Y,MATCH($C437,data_mthly!$E:$E,0),1)),"")</f>
        <v/>
      </c>
      <c r="Y437" s="145" t="str">
        <f>IFERROR(IF(INDEX(data_mthly!Z:Z,MATCH($C437,data_mthly!$E:$E,0),1)=0,"",INDEX(data_mthly!Z:Z,MATCH($C437,data_mthly!$E:$E,0),1)),"")</f>
        <v/>
      </c>
      <c r="Z437" s="21" t="str">
        <f>IFERROR(IF(INDEX(data_mthly!AA:AA,MATCH($C437,data_mthly!$E:$E,0),1)=0,"",INDEX(data_mthly!AA:AA,MATCH($C437,data_mthly!$E:$E,0),1)),"")</f>
        <v/>
      </c>
      <c r="AA437" s="21" t="str">
        <f>IFERROR(IF(INDEX(data_mthly!AB:AB,MATCH($C437,data_mthly!$E:$E,0),1)=0,"",INDEX(data_mthly!AB:AB,MATCH($C437,data_mthly!$E:$E,0),1)),"")</f>
        <v/>
      </c>
      <c r="AB437" s="145" t="str">
        <f>IFERROR(IF(INDEX(data_mthly!AC:AC,MATCH($C437,data_mthly!$E:$E,0),1)=0,"",INDEX(data_mthly!AC:AC,MATCH($C437,data_mthly!$E:$E,0),1)),"")</f>
        <v/>
      </c>
      <c r="AC437" s="21" t="str">
        <f>IFERROR(IF(INDEX(data_mthly!AD:AD,MATCH($C437,data_mthly!$E:$E,0),1)=0,"",INDEX(data_mthly!AD:AD,MATCH($C437,data_mthly!$E:$E,0),1)),"")</f>
        <v/>
      </c>
      <c r="AD437" s="21" t="str">
        <f>IFERROR(IF(INDEX(data_mthly!AE:AE,MATCH($C437,data_mthly!$E:$E,0),1)=0,"",INDEX(data_mthly!AE:AE,MATCH($C437,data_mthly!$E:$E,0),1)),"")</f>
        <v/>
      </c>
      <c r="AE437" s="86" t="str">
        <f>IFERROR(IF(INDEX(data_mthly!AF:AF,MATCH($C437,data_mthly!$E:$E,0),1)=0,"",INDEX(data_mthly!AF:AF,MATCH($C437,data_mthly!$E:$E,0),1)),"")</f>
        <v/>
      </c>
      <c r="AG437" s="88">
        <f t="shared" si="37"/>
        <v>1</v>
      </c>
    </row>
    <row r="438" spans="1:33" ht="15.5">
      <c r="A438" s="88" t="str">
        <f t="shared" si="35"/>
        <v/>
      </c>
      <c r="B438" s="89" t="str">
        <f>IFERROR(IF(INDEX(data_mthly!C:C,MATCH($C438,data_mthly!$E:$E,0),1)=0,"",INDEX(data_mthly!C:C,MATCH($C438,data_mthly!$E:$E,0),1)),"")</f>
        <v/>
      </c>
      <c r="C438" s="112" t="str">
        <f t="shared" si="38"/>
        <v/>
      </c>
      <c r="D438" s="155" t="str">
        <f>IFERROR(IF(INDEX(data_mthly!F:F,MATCH($C438,data_mthly!$E:$E,0),1)=0,"",INDEX(data_mthly!F:F,MATCH($C438,data_mthly!$E:$E,0),1)),"")</f>
        <v/>
      </c>
      <c r="E438" s="21" t="str">
        <f>IFERROR(IF(INDEX(data_mthly!G:G,MATCH($C438,data_mthly!$E:$E,0),1)=0,"",INDEX(data_mthly!G:G,MATCH($C438,data_mthly!$E:$E,0),1)),"")</f>
        <v/>
      </c>
      <c r="F438" s="145" t="str">
        <f>IFERROR(IF(INDEX(data_mthly!H:H,MATCH($C438,data_mthly!$E:$E,0),1)=0,"",INDEX(data_mthly!H:H,MATCH($C438,data_mthly!$E:$E,0),1)),"")</f>
        <v/>
      </c>
      <c r="G438" s="145" t="str">
        <f>IFERROR(IF(INDEX(data_mthly!I:I,MATCH($C438,data_mthly!$E:$E,0),1)=0,"",INDEX(data_mthly!I:I,MATCH($C438,data_mthly!$E:$E,0),1)),"")</f>
        <v/>
      </c>
      <c r="H438" s="21" t="str">
        <f>IFERROR(IF(INDEX(data_mthly!J:J,MATCH($C438,data_mthly!$E:$E,0),1)=0,"",INDEX(data_mthly!J:J,MATCH($C438,data_mthly!$E:$E,0),1)),"")</f>
        <v/>
      </c>
      <c r="I438" s="145" t="str">
        <f>IFERROR(IF(INDEX(data_mthly!K:K,MATCH($C438,data_mthly!$E:$E,0),1)=0,"",INDEX(data_mthly!K:K,MATCH($C438,data_mthly!$E:$E,0),1)),"")</f>
        <v/>
      </c>
      <c r="J438" s="145" t="str">
        <f>IFERROR(IF(INDEX(data_mthly!L:L,MATCH($C438,data_mthly!$E:$E,0),1)=0,"",INDEX(data_mthly!L:L,MATCH($C438,data_mthly!$E:$E,0),1)),"")</f>
        <v/>
      </c>
      <c r="K438" s="21" t="str">
        <f>IFERROR(IF(INDEX(data_mthly!M:M,MATCH($C438,data_mthly!$E:$E,0),1)=0,"",INDEX(data_mthly!M:M,MATCH($C438,data_mthly!$E:$E,0),1)),"")</f>
        <v/>
      </c>
      <c r="L438" s="86" t="str">
        <f>IFERROR(IF(INDEX(data_mthly!N:N,MATCH($C438,data_mthly!$E:$E,0),1)=0,"",INDEX(data_mthly!N:N,MATCH($C438,data_mthly!$E:$E,0),1)),"")</f>
        <v/>
      </c>
      <c r="M438" s="159"/>
      <c r="N438" s="155" t="str">
        <f>IFERROR(IF(INDEX(data_mthly!O:O,MATCH($C438,data_mthly!$E:$E,0),1)=0,"",INDEX(data_mthly!O:O,MATCH($C438,data_mthly!$E:$E,0),1)),"")</f>
        <v/>
      </c>
      <c r="O438" s="21" t="str">
        <f>IFERROR(IF(INDEX(data_mthly!P:P,MATCH($C438,data_mthly!$E:$E,0),1)=0,"",INDEX(data_mthly!P:P,MATCH($C438,data_mthly!$E:$E,0),1)),"")</f>
        <v/>
      </c>
      <c r="P438" s="145" t="str">
        <f>IFERROR(IF(INDEX(data_mthly!Q:Q,MATCH($C438,data_mthly!$E:$E,0),1)=0,"",INDEX(data_mthly!Q:Q,MATCH($C438,data_mthly!$E:$E,0),1)),"")</f>
        <v/>
      </c>
      <c r="Q438" s="145" t="str">
        <f>IFERROR(IF(INDEX(data_mthly!R:R,MATCH($C438,data_mthly!$E:$E,0),1)=0,"",INDEX(data_mthly!R:R,MATCH($C438,data_mthly!$E:$E,0),1)),"")</f>
        <v/>
      </c>
      <c r="R438" s="21" t="str">
        <f>IFERROR(IF(INDEX(data_mthly!S:S,MATCH($C438,data_mthly!$E:$E,0),1)=0,"",INDEX(data_mthly!S:S,MATCH($C438,data_mthly!$E:$E,0),1)),"")</f>
        <v/>
      </c>
      <c r="S438" s="145" t="str">
        <f>IFERROR(IF(INDEX(data_mthly!T:T,MATCH($C438,data_mthly!$E:$E,0),1)=0,"",INDEX(data_mthly!T:T,MATCH($C438,data_mthly!$E:$E,0),1)),"")</f>
        <v/>
      </c>
      <c r="T438" s="145" t="str">
        <f>IFERROR(IF(INDEX(data_mthly!U:U,MATCH($C438,data_mthly!$E:$E,0),1)=0,"",INDEX(data_mthly!U:U,MATCH($C438,data_mthly!$E:$E,0),1)),"")</f>
        <v/>
      </c>
      <c r="U438" s="21" t="str">
        <f>IFERROR(IF(INDEX(data_mthly!V:V,MATCH($C438,data_mthly!$E:$E,0),1)=0,"",INDEX(data_mthly!V:V,MATCH($C438,data_mthly!$E:$E,0),1)),"")</f>
        <v/>
      </c>
      <c r="V438" s="86" t="str">
        <f>IFERROR(IF(INDEX(data_mthly!W:W,MATCH($C438,data_mthly!$E:$E,0),1)=0,"",INDEX(data_mthly!W:W,MATCH($C438,data_mthly!$E:$E,0),1)),"")</f>
        <v/>
      </c>
      <c r="W438" s="160" t="str">
        <f t="shared" si="36"/>
        <v/>
      </c>
      <c r="X438" s="21" t="str">
        <f>IFERROR(IF(INDEX(data_mthly!Y:Y,MATCH($C438,data_mthly!$E:$E,0),1)=0,"",INDEX(data_mthly!Y:Y,MATCH($C438,data_mthly!$E:$E,0),1)),"")</f>
        <v/>
      </c>
      <c r="Y438" s="145" t="str">
        <f>IFERROR(IF(INDEX(data_mthly!Z:Z,MATCH($C438,data_mthly!$E:$E,0),1)=0,"",INDEX(data_mthly!Z:Z,MATCH($C438,data_mthly!$E:$E,0),1)),"")</f>
        <v/>
      </c>
      <c r="Z438" s="21" t="str">
        <f>IFERROR(IF(INDEX(data_mthly!AA:AA,MATCH($C438,data_mthly!$E:$E,0),1)=0,"",INDEX(data_mthly!AA:AA,MATCH($C438,data_mthly!$E:$E,0),1)),"")</f>
        <v/>
      </c>
      <c r="AA438" s="21" t="str">
        <f>IFERROR(IF(INDEX(data_mthly!AB:AB,MATCH($C438,data_mthly!$E:$E,0),1)=0,"",INDEX(data_mthly!AB:AB,MATCH($C438,data_mthly!$E:$E,0),1)),"")</f>
        <v/>
      </c>
      <c r="AB438" s="145" t="str">
        <f>IFERROR(IF(INDEX(data_mthly!AC:AC,MATCH($C438,data_mthly!$E:$E,0),1)=0,"",INDEX(data_mthly!AC:AC,MATCH($C438,data_mthly!$E:$E,0),1)),"")</f>
        <v/>
      </c>
      <c r="AC438" s="21" t="str">
        <f>IFERROR(IF(INDEX(data_mthly!AD:AD,MATCH($C438,data_mthly!$E:$E,0),1)=0,"",INDEX(data_mthly!AD:AD,MATCH($C438,data_mthly!$E:$E,0),1)),"")</f>
        <v/>
      </c>
      <c r="AD438" s="21" t="str">
        <f>IFERROR(IF(INDEX(data_mthly!AE:AE,MATCH($C438,data_mthly!$E:$E,0),1)=0,"",INDEX(data_mthly!AE:AE,MATCH($C438,data_mthly!$E:$E,0),1)),"")</f>
        <v/>
      </c>
      <c r="AE438" s="86" t="str">
        <f>IFERROR(IF(INDEX(data_mthly!AF:AF,MATCH($C438,data_mthly!$E:$E,0),1)=0,"",INDEX(data_mthly!AF:AF,MATCH($C438,data_mthly!$E:$E,0),1)),"")</f>
        <v/>
      </c>
      <c r="AG438" s="88">
        <f t="shared" si="37"/>
        <v>2</v>
      </c>
    </row>
    <row r="439" spans="1:33" ht="15.5">
      <c r="A439" s="88" t="str">
        <f t="shared" si="35"/>
        <v/>
      </c>
      <c r="B439" s="89" t="str">
        <f>IFERROR(IF(INDEX(data_mthly!C:C,MATCH($C439,data_mthly!$E:$E,0),1)=0,"",INDEX(data_mthly!C:C,MATCH($C439,data_mthly!$E:$E,0),1)),"")</f>
        <v/>
      </c>
      <c r="C439" s="112" t="str">
        <f t="shared" si="38"/>
        <v/>
      </c>
      <c r="D439" s="155" t="str">
        <f>IFERROR(IF(INDEX(data_mthly!F:F,MATCH($C439,data_mthly!$E:$E,0),1)=0,"",INDEX(data_mthly!F:F,MATCH($C439,data_mthly!$E:$E,0),1)),"")</f>
        <v/>
      </c>
      <c r="E439" s="21" t="str">
        <f>IFERROR(IF(INDEX(data_mthly!G:G,MATCH($C439,data_mthly!$E:$E,0),1)=0,"",INDEX(data_mthly!G:G,MATCH($C439,data_mthly!$E:$E,0),1)),"")</f>
        <v/>
      </c>
      <c r="F439" s="145" t="str">
        <f>IFERROR(IF(INDEX(data_mthly!H:H,MATCH($C439,data_mthly!$E:$E,0),1)=0,"",INDEX(data_mthly!H:H,MATCH($C439,data_mthly!$E:$E,0),1)),"")</f>
        <v/>
      </c>
      <c r="G439" s="145" t="str">
        <f>IFERROR(IF(INDEX(data_mthly!I:I,MATCH($C439,data_mthly!$E:$E,0),1)=0,"",INDEX(data_mthly!I:I,MATCH($C439,data_mthly!$E:$E,0),1)),"")</f>
        <v/>
      </c>
      <c r="H439" s="21" t="str">
        <f>IFERROR(IF(INDEX(data_mthly!J:J,MATCH($C439,data_mthly!$E:$E,0),1)=0,"",INDEX(data_mthly!J:J,MATCH($C439,data_mthly!$E:$E,0),1)),"")</f>
        <v/>
      </c>
      <c r="I439" s="145" t="str">
        <f>IFERROR(IF(INDEX(data_mthly!K:K,MATCH($C439,data_mthly!$E:$E,0),1)=0,"",INDEX(data_mthly!K:K,MATCH($C439,data_mthly!$E:$E,0),1)),"")</f>
        <v/>
      </c>
      <c r="J439" s="145" t="str">
        <f>IFERROR(IF(INDEX(data_mthly!L:L,MATCH($C439,data_mthly!$E:$E,0),1)=0,"",INDEX(data_mthly!L:L,MATCH($C439,data_mthly!$E:$E,0),1)),"")</f>
        <v/>
      </c>
      <c r="K439" s="21" t="str">
        <f>IFERROR(IF(INDEX(data_mthly!M:M,MATCH($C439,data_mthly!$E:$E,0),1)=0,"",INDEX(data_mthly!M:M,MATCH($C439,data_mthly!$E:$E,0),1)),"")</f>
        <v/>
      </c>
      <c r="L439" s="86" t="str">
        <f>IFERROR(IF(INDEX(data_mthly!N:N,MATCH($C439,data_mthly!$E:$E,0),1)=0,"",INDEX(data_mthly!N:N,MATCH($C439,data_mthly!$E:$E,0),1)),"")</f>
        <v/>
      </c>
      <c r="M439" s="159"/>
      <c r="N439" s="155" t="str">
        <f>IFERROR(IF(INDEX(data_mthly!O:O,MATCH($C439,data_mthly!$E:$E,0),1)=0,"",INDEX(data_mthly!O:O,MATCH($C439,data_mthly!$E:$E,0),1)),"")</f>
        <v/>
      </c>
      <c r="O439" s="21" t="str">
        <f>IFERROR(IF(INDEX(data_mthly!P:P,MATCH($C439,data_mthly!$E:$E,0),1)=0,"",INDEX(data_mthly!P:P,MATCH($C439,data_mthly!$E:$E,0),1)),"")</f>
        <v/>
      </c>
      <c r="P439" s="145" t="str">
        <f>IFERROR(IF(INDEX(data_mthly!Q:Q,MATCH($C439,data_mthly!$E:$E,0),1)=0,"",INDEX(data_mthly!Q:Q,MATCH($C439,data_mthly!$E:$E,0),1)),"")</f>
        <v/>
      </c>
      <c r="Q439" s="145" t="str">
        <f>IFERROR(IF(INDEX(data_mthly!R:R,MATCH($C439,data_mthly!$E:$E,0),1)=0,"",INDEX(data_mthly!R:R,MATCH($C439,data_mthly!$E:$E,0),1)),"")</f>
        <v/>
      </c>
      <c r="R439" s="21" t="str">
        <f>IFERROR(IF(INDEX(data_mthly!S:S,MATCH($C439,data_mthly!$E:$E,0),1)=0,"",INDEX(data_mthly!S:S,MATCH($C439,data_mthly!$E:$E,0),1)),"")</f>
        <v/>
      </c>
      <c r="S439" s="145" t="str">
        <f>IFERROR(IF(INDEX(data_mthly!T:T,MATCH($C439,data_mthly!$E:$E,0),1)=0,"",INDEX(data_mthly!T:T,MATCH($C439,data_mthly!$E:$E,0),1)),"")</f>
        <v/>
      </c>
      <c r="T439" s="145" t="str">
        <f>IFERROR(IF(INDEX(data_mthly!U:U,MATCH($C439,data_mthly!$E:$E,0),1)=0,"",INDEX(data_mthly!U:U,MATCH($C439,data_mthly!$E:$E,0),1)),"")</f>
        <v/>
      </c>
      <c r="U439" s="21" t="str">
        <f>IFERROR(IF(INDEX(data_mthly!V:V,MATCH($C439,data_mthly!$E:$E,0),1)=0,"",INDEX(data_mthly!V:V,MATCH($C439,data_mthly!$E:$E,0),1)),"")</f>
        <v/>
      </c>
      <c r="V439" s="86" t="str">
        <f>IFERROR(IF(INDEX(data_mthly!W:W,MATCH($C439,data_mthly!$E:$E,0),1)=0,"",INDEX(data_mthly!W:W,MATCH($C439,data_mthly!$E:$E,0),1)),"")</f>
        <v/>
      </c>
      <c r="W439" s="160" t="str">
        <f t="shared" si="36"/>
        <v/>
      </c>
      <c r="X439" s="21" t="str">
        <f>IFERROR(IF(INDEX(data_mthly!Y:Y,MATCH($C439,data_mthly!$E:$E,0),1)=0,"",INDEX(data_mthly!Y:Y,MATCH($C439,data_mthly!$E:$E,0),1)),"")</f>
        <v/>
      </c>
      <c r="Y439" s="145" t="str">
        <f>IFERROR(IF(INDEX(data_mthly!Z:Z,MATCH($C439,data_mthly!$E:$E,0),1)=0,"",INDEX(data_mthly!Z:Z,MATCH($C439,data_mthly!$E:$E,0),1)),"")</f>
        <v/>
      </c>
      <c r="Z439" s="21" t="str">
        <f>IFERROR(IF(INDEX(data_mthly!AA:AA,MATCH($C439,data_mthly!$E:$E,0),1)=0,"",INDEX(data_mthly!AA:AA,MATCH($C439,data_mthly!$E:$E,0),1)),"")</f>
        <v/>
      </c>
      <c r="AA439" s="21" t="str">
        <f>IFERROR(IF(INDEX(data_mthly!AB:AB,MATCH($C439,data_mthly!$E:$E,0),1)=0,"",INDEX(data_mthly!AB:AB,MATCH($C439,data_mthly!$E:$E,0),1)),"")</f>
        <v/>
      </c>
      <c r="AB439" s="145" t="str">
        <f>IFERROR(IF(INDEX(data_mthly!AC:AC,MATCH($C439,data_mthly!$E:$E,0),1)=0,"",INDEX(data_mthly!AC:AC,MATCH($C439,data_mthly!$E:$E,0),1)),"")</f>
        <v/>
      </c>
      <c r="AC439" s="21" t="str">
        <f>IFERROR(IF(INDEX(data_mthly!AD:AD,MATCH($C439,data_mthly!$E:$E,0),1)=0,"",INDEX(data_mthly!AD:AD,MATCH($C439,data_mthly!$E:$E,0),1)),"")</f>
        <v/>
      </c>
      <c r="AD439" s="21" t="str">
        <f>IFERROR(IF(INDEX(data_mthly!AE:AE,MATCH($C439,data_mthly!$E:$E,0),1)=0,"",INDEX(data_mthly!AE:AE,MATCH($C439,data_mthly!$E:$E,0),1)),"")</f>
        <v/>
      </c>
      <c r="AE439" s="86" t="str">
        <f>IFERROR(IF(INDEX(data_mthly!AF:AF,MATCH($C439,data_mthly!$E:$E,0),1)=0,"",INDEX(data_mthly!AF:AF,MATCH($C439,data_mthly!$E:$E,0),1)),"")</f>
        <v/>
      </c>
      <c r="AG439" s="88">
        <f t="shared" si="37"/>
        <v>1</v>
      </c>
    </row>
    <row r="440" spans="1:33" ht="15.5">
      <c r="A440" s="88" t="str">
        <f t="shared" si="35"/>
        <v/>
      </c>
      <c r="B440" s="89" t="str">
        <f>IFERROR(IF(INDEX(data_mthly!C:C,MATCH($C440,data_mthly!$E:$E,0),1)=0,"",INDEX(data_mthly!C:C,MATCH($C440,data_mthly!$E:$E,0),1)),"")</f>
        <v/>
      </c>
      <c r="C440" s="112" t="str">
        <f t="shared" si="38"/>
        <v/>
      </c>
      <c r="D440" s="155" t="str">
        <f>IFERROR(IF(INDEX(data_mthly!F:F,MATCH($C440,data_mthly!$E:$E,0),1)=0,"",INDEX(data_mthly!F:F,MATCH($C440,data_mthly!$E:$E,0),1)),"")</f>
        <v/>
      </c>
      <c r="E440" s="21" t="str">
        <f>IFERROR(IF(INDEX(data_mthly!G:G,MATCH($C440,data_mthly!$E:$E,0),1)=0,"",INDEX(data_mthly!G:G,MATCH($C440,data_mthly!$E:$E,0),1)),"")</f>
        <v/>
      </c>
      <c r="F440" s="145" t="str">
        <f>IFERROR(IF(INDEX(data_mthly!H:H,MATCH($C440,data_mthly!$E:$E,0),1)=0,"",INDEX(data_mthly!H:H,MATCH($C440,data_mthly!$E:$E,0),1)),"")</f>
        <v/>
      </c>
      <c r="G440" s="145" t="str">
        <f>IFERROR(IF(INDEX(data_mthly!I:I,MATCH($C440,data_mthly!$E:$E,0),1)=0,"",INDEX(data_mthly!I:I,MATCH($C440,data_mthly!$E:$E,0),1)),"")</f>
        <v/>
      </c>
      <c r="H440" s="21" t="str">
        <f>IFERROR(IF(INDEX(data_mthly!J:J,MATCH($C440,data_mthly!$E:$E,0),1)=0,"",INDEX(data_mthly!J:J,MATCH($C440,data_mthly!$E:$E,0),1)),"")</f>
        <v/>
      </c>
      <c r="I440" s="145" t="str">
        <f>IFERROR(IF(INDEX(data_mthly!K:K,MATCH($C440,data_mthly!$E:$E,0),1)=0,"",INDEX(data_mthly!K:K,MATCH($C440,data_mthly!$E:$E,0),1)),"")</f>
        <v/>
      </c>
      <c r="J440" s="145" t="str">
        <f>IFERROR(IF(INDEX(data_mthly!L:L,MATCH($C440,data_mthly!$E:$E,0),1)=0,"",INDEX(data_mthly!L:L,MATCH($C440,data_mthly!$E:$E,0),1)),"")</f>
        <v/>
      </c>
      <c r="K440" s="21" t="str">
        <f>IFERROR(IF(INDEX(data_mthly!M:M,MATCH($C440,data_mthly!$E:$E,0),1)=0,"",INDEX(data_mthly!M:M,MATCH($C440,data_mthly!$E:$E,0),1)),"")</f>
        <v/>
      </c>
      <c r="L440" s="86" t="str">
        <f>IFERROR(IF(INDEX(data_mthly!N:N,MATCH($C440,data_mthly!$E:$E,0),1)=0,"",INDEX(data_mthly!N:N,MATCH($C440,data_mthly!$E:$E,0),1)),"")</f>
        <v/>
      </c>
      <c r="M440" s="159"/>
      <c r="N440" s="155" t="str">
        <f>IFERROR(IF(INDEX(data_mthly!O:O,MATCH($C440,data_mthly!$E:$E,0),1)=0,"",INDEX(data_mthly!O:O,MATCH($C440,data_mthly!$E:$E,0),1)),"")</f>
        <v/>
      </c>
      <c r="O440" s="21" t="str">
        <f>IFERROR(IF(INDEX(data_mthly!P:P,MATCH($C440,data_mthly!$E:$E,0),1)=0,"",INDEX(data_mthly!P:P,MATCH($C440,data_mthly!$E:$E,0),1)),"")</f>
        <v/>
      </c>
      <c r="P440" s="145" t="str">
        <f>IFERROR(IF(INDEX(data_mthly!Q:Q,MATCH($C440,data_mthly!$E:$E,0),1)=0,"",INDEX(data_mthly!Q:Q,MATCH($C440,data_mthly!$E:$E,0),1)),"")</f>
        <v/>
      </c>
      <c r="Q440" s="145" t="str">
        <f>IFERROR(IF(INDEX(data_mthly!R:R,MATCH($C440,data_mthly!$E:$E,0),1)=0,"",INDEX(data_mthly!R:R,MATCH($C440,data_mthly!$E:$E,0),1)),"")</f>
        <v/>
      </c>
      <c r="R440" s="21" t="str">
        <f>IFERROR(IF(INDEX(data_mthly!S:S,MATCH($C440,data_mthly!$E:$E,0),1)=0,"",INDEX(data_mthly!S:S,MATCH($C440,data_mthly!$E:$E,0),1)),"")</f>
        <v/>
      </c>
      <c r="S440" s="145" t="str">
        <f>IFERROR(IF(INDEX(data_mthly!T:T,MATCH($C440,data_mthly!$E:$E,0),1)=0,"",INDEX(data_mthly!T:T,MATCH($C440,data_mthly!$E:$E,0),1)),"")</f>
        <v/>
      </c>
      <c r="T440" s="145" t="str">
        <f>IFERROR(IF(INDEX(data_mthly!U:U,MATCH($C440,data_mthly!$E:$E,0),1)=0,"",INDEX(data_mthly!U:U,MATCH($C440,data_mthly!$E:$E,0),1)),"")</f>
        <v/>
      </c>
      <c r="U440" s="21" t="str">
        <f>IFERROR(IF(INDEX(data_mthly!V:V,MATCH($C440,data_mthly!$E:$E,0),1)=0,"",INDEX(data_mthly!V:V,MATCH($C440,data_mthly!$E:$E,0),1)),"")</f>
        <v/>
      </c>
      <c r="V440" s="86" t="str">
        <f>IFERROR(IF(INDEX(data_mthly!W:W,MATCH($C440,data_mthly!$E:$E,0),1)=0,"",INDEX(data_mthly!W:W,MATCH($C440,data_mthly!$E:$E,0),1)),"")</f>
        <v/>
      </c>
      <c r="W440" s="160" t="str">
        <f t="shared" si="36"/>
        <v/>
      </c>
      <c r="X440" s="21" t="str">
        <f>IFERROR(IF(INDEX(data_mthly!Y:Y,MATCH($C440,data_mthly!$E:$E,0),1)=0,"",INDEX(data_mthly!Y:Y,MATCH($C440,data_mthly!$E:$E,0),1)),"")</f>
        <v/>
      </c>
      <c r="Y440" s="145" t="str">
        <f>IFERROR(IF(INDEX(data_mthly!Z:Z,MATCH($C440,data_mthly!$E:$E,0),1)=0,"",INDEX(data_mthly!Z:Z,MATCH($C440,data_mthly!$E:$E,0),1)),"")</f>
        <v/>
      </c>
      <c r="Z440" s="21" t="str">
        <f>IFERROR(IF(INDEX(data_mthly!AA:AA,MATCH($C440,data_mthly!$E:$E,0),1)=0,"",INDEX(data_mthly!AA:AA,MATCH($C440,data_mthly!$E:$E,0),1)),"")</f>
        <v/>
      </c>
      <c r="AA440" s="21" t="str">
        <f>IFERROR(IF(INDEX(data_mthly!AB:AB,MATCH($C440,data_mthly!$E:$E,0),1)=0,"",INDEX(data_mthly!AB:AB,MATCH($C440,data_mthly!$E:$E,0),1)),"")</f>
        <v/>
      </c>
      <c r="AB440" s="145" t="str">
        <f>IFERROR(IF(INDEX(data_mthly!AC:AC,MATCH($C440,data_mthly!$E:$E,0),1)=0,"",INDEX(data_mthly!AC:AC,MATCH($C440,data_mthly!$E:$E,0),1)),"")</f>
        <v/>
      </c>
      <c r="AC440" s="21" t="str">
        <f>IFERROR(IF(INDEX(data_mthly!AD:AD,MATCH($C440,data_mthly!$E:$E,0),1)=0,"",INDEX(data_mthly!AD:AD,MATCH($C440,data_mthly!$E:$E,0),1)),"")</f>
        <v/>
      </c>
      <c r="AD440" s="21" t="str">
        <f>IFERROR(IF(INDEX(data_mthly!AE:AE,MATCH($C440,data_mthly!$E:$E,0),1)=0,"",INDEX(data_mthly!AE:AE,MATCH($C440,data_mthly!$E:$E,0),1)),"")</f>
        <v/>
      </c>
      <c r="AE440" s="86" t="str">
        <f>IFERROR(IF(INDEX(data_mthly!AF:AF,MATCH($C440,data_mthly!$E:$E,0),1)=0,"",INDEX(data_mthly!AF:AF,MATCH($C440,data_mthly!$E:$E,0),1)),"")</f>
        <v/>
      </c>
      <c r="AG440" s="88">
        <f t="shared" si="37"/>
        <v>2</v>
      </c>
    </row>
    <row r="441" spans="1:33" ht="15.5">
      <c r="A441" s="88" t="str">
        <f t="shared" si="35"/>
        <v/>
      </c>
      <c r="B441" s="89" t="str">
        <f>IFERROR(IF(INDEX(data_mthly!C:C,MATCH($C441,data_mthly!$E:$E,0),1)=0,"",INDEX(data_mthly!C:C,MATCH($C441,data_mthly!$E:$E,0),1)),"")</f>
        <v/>
      </c>
      <c r="C441" s="112" t="str">
        <f t="shared" si="38"/>
        <v/>
      </c>
      <c r="D441" s="155" t="str">
        <f>IFERROR(IF(INDEX(data_mthly!F:F,MATCH($C441,data_mthly!$E:$E,0),1)=0,"",INDEX(data_mthly!F:F,MATCH($C441,data_mthly!$E:$E,0),1)),"")</f>
        <v/>
      </c>
      <c r="E441" s="21" t="str">
        <f>IFERROR(IF(INDEX(data_mthly!G:G,MATCH($C441,data_mthly!$E:$E,0),1)=0,"",INDEX(data_mthly!G:G,MATCH($C441,data_mthly!$E:$E,0),1)),"")</f>
        <v/>
      </c>
      <c r="F441" s="145" t="str">
        <f>IFERROR(IF(INDEX(data_mthly!H:H,MATCH($C441,data_mthly!$E:$E,0),1)=0,"",INDEX(data_mthly!H:H,MATCH($C441,data_mthly!$E:$E,0),1)),"")</f>
        <v/>
      </c>
      <c r="G441" s="145" t="str">
        <f>IFERROR(IF(INDEX(data_mthly!I:I,MATCH($C441,data_mthly!$E:$E,0),1)=0,"",INDEX(data_mthly!I:I,MATCH($C441,data_mthly!$E:$E,0),1)),"")</f>
        <v/>
      </c>
      <c r="H441" s="21" t="str">
        <f>IFERROR(IF(INDEX(data_mthly!J:J,MATCH($C441,data_mthly!$E:$E,0),1)=0,"",INDEX(data_mthly!J:J,MATCH($C441,data_mthly!$E:$E,0),1)),"")</f>
        <v/>
      </c>
      <c r="I441" s="145" t="str">
        <f>IFERROR(IF(INDEX(data_mthly!K:K,MATCH($C441,data_mthly!$E:$E,0),1)=0,"",INDEX(data_mthly!K:K,MATCH($C441,data_mthly!$E:$E,0),1)),"")</f>
        <v/>
      </c>
      <c r="J441" s="145" t="str">
        <f>IFERROR(IF(INDEX(data_mthly!L:L,MATCH($C441,data_mthly!$E:$E,0),1)=0,"",INDEX(data_mthly!L:L,MATCH($C441,data_mthly!$E:$E,0),1)),"")</f>
        <v/>
      </c>
      <c r="K441" s="21" t="str">
        <f>IFERROR(IF(INDEX(data_mthly!M:M,MATCH($C441,data_mthly!$E:$E,0),1)=0,"",INDEX(data_mthly!M:M,MATCH($C441,data_mthly!$E:$E,0),1)),"")</f>
        <v/>
      </c>
      <c r="L441" s="86" t="str">
        <f>IFERROR(IF(INDEX(data_mthly!N:N,MATCH($C441,data_mthly!$E:$E,0),1)=0,"",INDEX(data_mthly!N:N,MATCH($C441,data_mthly!$E:$E,0),1)),"")</f>
        <v/>
      </c>
      <c r="M441" s="159"/>
      <c r="N441" s="155" t="str">
        <f>IFERROR(IF(INDEX(data_mthly!O:O,MATCH($C441,data_mthly!$E:$E,0),1)=0,"",INDEX(data_mthly!O:O,MATCH($C441,data_mthly!$E:$E,0),1)),"")</f>
        <v/>
      </c>
      <c r="O441" s="21" t="str">
        <f>IFERROR(IF(INDEX(data_mthly!P:P,MATCH($C441,data_mthly!$E:$E,0),1)=0,"",INDEX(data_mthly!P:P,MATCH($C441,data_mthly!$E:$E,0),1)),"")</f>
        <v/>
      </c>
      <c r="P441" s="145" t="str">
        <f>IFERROR(IF(INDEX(data_mthly!Q:Q,MATCH($C441,data_mthly!$E:$E,0),1)=0,"",INDEX(data_mthly!Q:Q,MATCH($C441,data_mthly!$E:$E,0),1)),"")</f>
        <v/>
      </c>
      <c r="Q441" s="145" t="str">
        <f>IFERROR(IF(INDEX(data_mthly!R:R,MATCH($C441,data_mthly!$E:$E,0),1)=0,"",INDEX(data_mthly!R:R,MATCH($C441,data_mthly!$E:$E,0),1)),"")</f>
        <v/>
      </c>
      <c r="R441" s="21" t="str">
        <f>IFERROR(IF(INDEX(data_mthly!S:S,MATCH($C441,data_mthly!$E:$E,0),1)=0,"",INDEX(data_mthly!S:S,MATCH($C441,data_mthly!$E:$E,0),1)),"")</f>
        <v/>
      </c>
      <c r="S441" s="145" t="str">
        <f>IFERROR(IF(INDEX(data_mthly!T:T,MATCH($C441,data_mthly!$E:$E,0),1)=0,"",INDEX(data_mthly!T:T,MATCH($C441,data_mthly!$E:$E,0),1)),"")</f>
        <v/>
      </c>
      <c r="T441" s="145" t="str">
        <f>IFERROR(IF(INDEX(data_mthly!U:U,MATCH($C441,data_mthly!$E:$E,0),1)=0,"",INDEX(data_mthly!U:U,MATCH($C441,data_mthly!$E:$E,0),1)),"")</f>
        <v/>
      </c>
      <c r="U441" s="21" t="str">
        <f>IFERROR(IF(INDEX(data_mthly!V:V,MATCH($C441,data_mthly!$E:$E,0),1)=0,"",INDEX(data_mthly!V:V,MATCH($C441,data_mthly!$E:$E,0),1)),"")</f>
        <v/>
      </c>
      <c r="V441" s="86" t="str">
        <f>IFERROR(IF(INDEX(data_mthly!W:W,MATCH($C441,data_mthly!$E:$E,0),1)=0,"",INDEX(data_mthly!W:W,MATCH($C441,data_mthly!$E:$E,0),1)),"")</f>
        <v/>
      </c>
      <c r="W441" s="160" t="str">
        <f t="shared" si="36"/>
        <v/>
      </c>
      <c r="X441" s="21" t="str">
        <f>IFERROR(IF(INDEX(data_mthly!Y:Y,MATCH($C441,data_mthly!$E:$E,0),1)=0,"",INDEX(data_mthly!Y:Y,MATCH($C441,data_mthly!$E:$E,0),1)),"")</f>
        <v/>
      </c>
      <c r="Y441" s="145" t="str">
        <f>IFERROR(IF(INDEX(data_mthly!Z:Z,MATCH($C441,data_mthly!$E:$E,0),1)=0,"",INDEX(data_mthly!Z:Z,MATCH($C441,data_mthly!$E:$E,0),1)),"")</f>
        <v/>
      </c>
      <c r="Z441" s="21" t="str">
        <f>IFERROR(IF(INDEX(data_mthly!AA:AA,MATCH($C441,data_mthly!$E:$E,0),1)=0,"",INDEX(data_mthly!AA:AA,MATCH($C441,data_mthly!$E:$E,0),1)),"")</f>
        <v/>
      </c>
      <c r="AA441" s="21" t="str">
        <f>IFERROR(IF(INDEX(data_mthly!AB:AB,MATCH($C441,data_mthly!$E:$E,0),1)=0,"",INDEX(data_mthly!AB:AB,MATCH($C441,data_mthly!$E:$E,0),1)),"")</f>
        <v/>
      </c>
      <c r="AB441" s="145" t="str">
        <f>IFERROR(IF(INDEX(data_mthly!AC:AC,MATCH($C441,data_mthly!$E:$E,0),1)=0,"",INDEX(data_mthly!AC:AC,MATCH($C441,data_mthly!$E:$E,0),1)),"")</f>
        <v/>
      </c>
      <c r="AC441" s="21" t="str">
        <f>IFERROR(IF(INDEX(data_mthly!AD:AD,MATCH($C441,data_mthly!$E:$E,0),1)=0,"",INDEX(data_mthly!AD:AD,MATCH($C441,data_mthly!$E:$E,0),1)),"")</f>
        <v/>
      </c>
      <c r="AD441" s="21" t="str">
        <f>IFERROR(IF(INDEX(data_mthly!AE:AE,MATCH($C441,data_mthly!$E:$E,0),1)=0,"",INDEX(data_mthly!AE:AE,MATCH($C441,data_mthly!$E:$E,0),1)),"")</f>
        <v/>
      </c>
      <c r="AE441" s="86" t="str">
        <f>IFERROR(IF(INDEX(data_mthly!AF:AF,MATCH($C441,data_mthly!$E:$E,0),1)=0,"",INDEX(data_mthly!AF:AF,MATCH($C441,data_mthly!$E:$E,0),1)),"")</f>
        <v/>
      </c>
      <c r="AG441" s="88">
        <f t="shared" si="37"/>
        <v>1</v>
      </c>
    </row>
    <row r="442" spans="1:33" ht="15.5">
      <c r="A442" s="88" t="str">
        <f t="shared" si="35"/>
        <v/>
      </c>
      <c r="B442" s="89" t="str">
        <f>IFERROR(IF(INDEX(data_mthly!C:C,MATCH($C442,data_mthly!$E:$E,0),1)=0,"",INDEX(data_mthly!C:C,MATCH($C442,data_mthly!$E:$E,0),1)),"")</f>
        <v/>
      </c>
      <c r="C442" s="112" t="str">
        <f t="shared" si="38"/>
        <v/>
      </c>
      <c r="D442" s="155" t="str">
        <f>IFERROR(IF(INDEX(data_mthly!F:F,MATCH($C442,data_mthly!$E:$E,0),1)=0,"",INDEX(data_mthly!F:F,MATCH($C442,data_mthly!$E:$E,0),1)),"")</f>
        <v/>
      </c>
      <c r="E442" s="21" t="str">
        <f>IFERROR(IF(INDEX(data_mthly!G:G,MATCH($C442,data_mthly!$E:$E,0),1)=0,"",INDEX(data_mthly!G:G,MATCH($C442,data_mthly!$E:$E,0),1)),"")</f>
        <v/>
      </c>
      <c r="F442" s="145" t="str">
        <f>IFERROR(IF(INDEX(data_mthly!H:H,MATCH($C442,data_mthly!$E:$E,0),1)=0,"",INDEX(data_mthly!H:H,MATCH($C442,data_mthly!$E:$E,0),1)),"")</f>
        <v/>
      </c>
      <c r="G442" s="145" t="str">
        <f>IFERROR(IF(INDEX(data_mthly!I:I,MATCH($C442,data_mthly!$E:$E,0),1)=0,"",INDEX(data_mthly!I:I,MATCH($C442,data_mthly!$E:$E,0),1)),"")</f>
        <v/>
      </c>
      <c r="H442" s="21" t="str">
        <f>IFERROR(IF(INDEX(data_mthly!J:J,MATCH($C442,data_mthly!$E:$E,0),1)=0,"",INDEX(data_mthly!J:J,MATCH($C442,data_mthly!$E:$E,0),1)),"")</f>
        <v/>
      </c>
      <c r="I442" s="145" t="str">
        <f>IFERROR(IF(INDEX(data_mthly!K:K,MATCH($C442,data_mthly!$E:$E,0),1)=0,"",INDEX(data_mthly!K:K,MATCH($C442,data_mthly!$E:$E,0),1)),"")</f>
        <v/>
      </c>
      <c r="J442" s="145" t="str">
        <f>IFERROR(IF(INDEX(data_mthly!L:L,MATCH($C442,data_mthly!$E:$E,0),1)=0,"",INDEX(data_mthly!L:L,MATCH($C442,data_mthly!$E:$E,0),1)),"")</f>
        <v/>
      </c>
      <c r="K442" s="21" t="str">
        <f>IFERROR(IF(INDEX(data_mthly!M:M,MATCH($C442,data_mthly!$E:$E,0),1)=0,"",INDEX(data_mthly!M:M,MATCH($C442,data_mthly!$E:$E,0),1)),"")</f>
        <v/>
      </c>
      <c r="L442" s="86" t="str">
        <f>IFERROR(IF(INDEX(data_mthly!N:N,MATCH($C442,data_mthly!$E:$E,0),1)=0,"",INDEX(data_mthly!N:N,MATCH($C442,data_mthly!$E:$E,0),1)),"")</f>
        <v/>
      </c>
      <c r="M442" s="159"/>
      <c r="N442" s="155" t="str">
        <f>IFERROR(IF(INDEX(data_mthly!O:O,MATCH($C442,data_mthly!$E:$E,0),1)=0,"",INDEX(data_mthly!O:O,MATCH($C442,data_mthly!$E:$E,0),1)),"")</f>
        <v/>
      </c>
      <c r="O442" s="21" t="str">
        <f>IFERROR(IF(INDEX(data_mthly!P:P,MATCH($C442,data_mthly!$E:$E,0),1)=0,"",INDEX(data_mthly!P:P,MATCH($C442,data_mthly!$E:$E,0),1)),"")</f>
        <v/>
      </c>
      <c r="P442" s="145" t="str">
        <f>IFERROR(IF(INDEX(data_mthly!Q:Q,MATCH($C442,data_mthly!$E:$E,0),1)=0,"",INDEX(data_mthly!Q:Q,MATCH($C442,data_mthly!$E:$E,0),1)),"")</f>
        <v/>
      </c>
      <c r="Q442" s="145" t="str">
        <f>IFERROR(IF(INDEX(data_mthly!R:R,MATCH($C442,data_mthly!$E:$E,0),1)=0,"",INDEX(data_mthly!R:R,MATCH($C442,data_mthly!$E:$E,0),1)),"")</f>
        <v/>
      </c>
      <c r="R442" s="21" t="str">
        <f>IFERROR(IF(INDEX(data_mthly!S:S,MATCH($C442,data_mthly!$E:$E,0),1)=0,"",INDEX(data_mthly!S:S,MATCH($C442,data_mthly!$E:$E,0),1)),"")</f>
        <v/>
      </c>
      <c r="S442" s="145" t="str">
        <f>IFERROR(IF(INDEX(data_mthly!T:T,MATCH($C442,data_mthly!$E:$E,0),1)=0,"",INDEX(data_mthly!T:T,MATCH($C442,data_mthly!$E:$E,0),1)),"")</f>
        <v/>
      </c>
      <c r="T442" s="145" t="str">
        <f>IFERROR(IF(INDEX(data_mthly!U:U,MATCH($C442,data_mthly!$E:$E,0),1)=0,"",INDEX(data_mthly!U:U,MATCH($C442,data_mthly!$E:$E,0),1)),"")</f>
        <v/>
      </c>
      <c r="U442" s="21" t="str">
        <f>IFERROR(IF(INDEX(data_mthly!V:V,MATCH($C442,data_mthly!$E:$E,0),1)=0,"",INDEX(data_mthly!V:V,MATCH($C442,data_mthly!$E:$E,0),1)),"")</f>
        <v/>
      </c>
      <c r="V442" s="86" t="str">
        <f>IFERROR(IF(INDEX(data_mthly!W:W,MATCH($C442,data_mthly!$E:$E,0),1)=0,"",INDEX(data_mthly!W:W,MATCH($C442,data_mthly!$E:$E,0),1)),"")</f>
        <v/>
      </c>
      <c r="W442" s="160" t="str">
        <f t="shared" si="36"/>
        <v/>
      </c>
      <c r="X442" s="21" t="str">
        <f>IFERROR(IF(INDEX(data_mthly!Y:Y,MATCH($C442,data_mthly!$E:$E,0),1)=0,"",INDEX(data_mthly!Y:Y,MATCH($C442,data_mthly!$E:$E,0),1)),"")</f>
        <v/>
      </c>
      <c r="Y442" s="145" t="str">
        <f>IFERROR(IF(INDEX(data_mthly!Z:Z,MATCH($C442,data_mthly!$E:$E,0),1)=0,"",INDEX(data_mthly!Z:Z,MATCH($C442,data_mthly!$E:$E,0),1)),"")</f>
        <v/>
      </c>
      <c r="Z442" s="21" t="str">
        <f>IFERROR(IF(INDEX(data_mthly!AA:AA,MATCH($C442,data_mthly!$E:$E,0),1)=0,"",INDEX(data_mthly!AA:AA,MATCH($C442,data_mthly!$E:$E,0),1)),"")</f>
        <v/>
      </c>
      <c r="AA442" s="21" t="str">
        <f>IFERROR(IF(INDEX(data_mthly!AB:AB,MATCH($C442,data_mthly!$E:$E,0),1)=0,"",INDEX(data_mthly!AB:AB,MATCH($C442,data_mthly!$E:$E,0),1)),"")</f>
        <v/>
      </c>
      <c r="AB442" s="145" t="str">
        <f>IFERROR(IF(INDEX(data_mthly!AC:AC,MATCH($C442,data_mthly!$E:$E,0),1)=0,"",INDEX(data_mthly!AC:AC,MATCH($C442,data_mthly!$E:$E,0),1)),"")</f>
        <v/>
      </c>
      <c r="AC442" s="21" t="str">
        <f>IFERROR(IF(INDEX(data_mthly!AD:AD,MATCH($C442,data_mthly!$E:$E,0),1)=0,"",INDEX(data_mthly!AD:AD,MATCH($C442,data_mthly!$E:$E,0),1)),"")</f>
        <v/>
      </c>
      <c r="AD442" s="21" t="str">
        <f>IFERROR(IF(INDEX(data_mthly!AE:AE,MATCH($C442,data_mthly!$E:$E,0),1)=0,"",INDEX(data_mthly!AE:AE,MATCH($C442,data_mthly!$E:$E,0),1)),"")</f>
        <v/>
      </c>
      <c r="AE442" s="86" t="str">
        <f>IFERROR(IF(INDEX(data_mthly!AF:AF,MATCH($C442,data_mthly!$E:$E,0),1)=0,"",INDEX(data_mthly!AF:AF,MATCH($C442,data_mthly!$E:$E,0),1)),"")</f>
        <v/>
      </c>
      <c r="AG442" s="88">
        <f t="shared" si="37"/>
        <v>2</v>
      </c>
    </row>
    <row r="443" spans="1:33" ht="15.5">
      <c r="A443" s="88" t="str">
        <f t="shared" si="35"/>
        <v/>
      </c>
      <c r="B443" s="89" t="str">
        <f>IFERROR(IF(INDEX(data_mthly!C:C,MATCH($C443,data_mthly!$E:$E,0),1)=0,"",INDEX(data_mthly!C:C,MATCH($C443,data_mthly!$E:$E,0),1)),"")</f>
        <v/>
      </c>
      <c r="C443" s="112" t="str">
        <f t="shared" si="38"/>
        <v/>
      </c>
      <c r="D443" s="155" t="str">
        <f>IFERROR(IF(INDEX(data_mthly!F:F,MATCH($C443,data_mthly!$E:$E,0),1)=0,"",INDEX(data_mthly!F:F,MATCH($C443,data_mthly!$E:$E,0),1)),"")</f>
        <v/>
      </c>
      <c r="E443" s="21" t="str">
        <f>IFERROR(IF(INDEX(data_mthly!G:G,MATCH($C443,data_mthly!$E:$E,0),1)=0,"",INDEX(data_mthly!G:G,MATCH($C443,data_mthly!$E:$E,0),1)),"")</f>
        <v/>
      </c>
      <c r="F443" s="145" t="str">
        <f>IFERROR(IF(INDEX(data_mthly!H:H,MATCH($C443,data_mthly!$E:$E,0),1)=0,"",INDEX(data_mthly!H:H,MATCH($C443,data_mthly!$E:$E,0),1)),"")</f>
        <v/>
      </c>
      <c r="G443" s="145" t="str">
        <f>IFERROR(IF(INDEX(data_mthly!I:I,MATCH($C443,data_mthly!$E:$E,0),1)=0,"",INDEX(data_mthly!I:I,MATCH($C443,data_mthly!$E:$E,0),1)),"")</f>
        <v/>
      </c>
      <c r="H443" s="21" t="str">
        <f>IFERROR(IF(INDEX(data_mthly!J:J,MATCH($C443,data_mthly!$E:$E,0),1)=0,"",INDEX(data_mthly!J:J,MATCH($C443,data_mthly!$E:$E,0),1)),"")</f>
        <v/>
      </c>
      <c r="I443" s="145" t="str">
        <f>IFERROR(IF(INDEX(data_mthly!K:K,MATCH($C443,data_mthly!$E:$E,0),1)=0,"",INDEX(data_mthly!K:K,MATCH($C443,data_mthly!$E:$E,0),1)),"")</f>
        <v/>
      </c>
      <c r="J443" s="145" t="str">
        <f>IFERROR(IF(INDEX(data_mthly!L:L,MATCH($C443,data_mthly!$E:$E,0),1)=0,"",INDEX(data_mthly!L:L,MATCH($C443,data_mthly!$E:$E,0),1)),"")</f>
        <v/>
      </c>
      <c r="K443" s="21" t="str">
        <f>IFERROR(IF(INDEX(data_mthly!M:M,MATCH($C443,data_mthly!$E:$E,0),1)=0,"",INDEX(data_mthly!M:M,MATCH($C443,data_mthly!$E:$E,0),1)),"")</f>
        <v/>
      </c>
      <c r="L443" s="86" t="str">
        <f>IFERROR(IF(INDEX(data_mthly!N:N,MATCH($C443,data_mthly!$E:$E,0),1)=0,"",INDEX(data_mthly!N:N,MATCH($C443,data_mthly!$E:$E,0),1)),"")</f>
        <v/>
      </c>
      <c r="M443" s="159"/>
      <c r="N443" s="155" t="str">
        <f>IFERROR(IF(INDEX(data_mthly!O:O,MATCH($C443,data_mthly!$E:$E,0),1)=0,"",INDEX(data_mthly!O:O,MATCH($C443,data_mthly!$E:$E,0),1)),"")</f>
        <v/>
      </c>
      <c r="O443" s="21" t="str">
        <f>IFERROR(IF(INDEX(data_mthly!P:P,MATCH($C443,data_mthly!$E:$E,0),1)=0,"",INDEX(data_mthly!P:P,MATCH($C443,data_mthly!$E:$E,0),1)),"")</f>
        <v/>
      </c>
      <c r="P443" s="145" t="str">
        <f>IFERROR(IF(INDEX(data_mthly!Q:Q,MATCH($C443,data_mthly!$E:$E,0),1)=0,"",INDEX(data_mthly!Q:Q,MATCH($C443,data_mthly!$E:$E,0),1)),"")</f>
        <v/>
      </c>
      <c r="Q443" s="145" t="str">
        <f>IFERROR(IF(INDEX(data_mthly!R:R,MATCH($C443,data_mthly!$E:$E,0),1)=0,"",INDEX(data_mthly!R:R,MATCH($C443,data_mthly!$E:$E,0),1)),"")</f>
        <v/>
      </c>
      <c r="R443" s="21" t="str">
        <f>IFERROR(IF(INDEX(data_mthly!S:S,MATCH($C443,data_mthly!$E:$E,0),1)=0,"",INDEX(data_mthly!S:S,MATCH($C443,data_mthly!$E:$E,0),1)),"")</f>
        <v/>
      </c>
      <c r="S443" s="145" t="str">
        <f>IFERROR(IF(INDEX(data_mthly!T:T,MATCH($C443,data_mthly!$E:$E,0),1)=0,"",INDEX(data_mthly!T:T,MATCH($C443,data_mthly!$E:$E,0),1)),"")</f>
        <v/>
      </c>
      <c r="T443" s="145" t="str">
        <f>IFERROR(IF(INDEX(data_mthly!U:U,MATCH($C443,data_mthly!$E:$E,0),1)=0,"",INDEX(data_mthly!U:U,MATCH($C443,data_mthly!$E:$E,0),1)),"")</f>
        <v/>
      </c>
      <c r="U443" s="21" t="str">
        <f>IFERROR(IF(INDEX(data_mthly!V:V,MATCH($C443,data_mthly!$E:$E,0),1)=0,"",INDEX(data_mthly!V:V,MATCH($C443,data_mthly!$E:$E,0),1)),"")</f>
        <v/>
      </c>
      <c r="V443" s="86" t="str">
        <f>IFERROR(IF(INDEX(data_mthly!W:W,MATCH($C443,data_mthly!$E:$E,0),1)=0,"",INDEX(data_mthly!W:W,MATCH($C443,data_mthly!$E:$E,0),1)),"")</f>
        <v/>
      </c>
      <c r="W443" s="160" t="str">
        <f t="shared" si="36"/>
        <v/>
      </c>
      <c r="X443" s="21" t="str">
        <f>IFERROR(IF(INDEX(data_mthly!Y:Y,MATCH($C443,data_mthly!$E:$E,0),1)=0,"",INDEX(data_mthly!Y:Y,MATCH($C443,data_mthly!$E:$E,0),1)),"")</f>
        <v/>
      </c>
      <c r="Y443" s="145" t="str">
        <f>IFERROR(IF(INDEX(data_mthly!Z:Z,MATCH($C443,data_mthly!$E:$E,0),1)=0,"",INDEX(data_mthly!Z:Z,MATCH($C443,data_mthly!$E:$E,0),1)),"")</f>
        <v/>
      </c>
      <c r="Z443" s="21" t="str">
        <f>IFERROR(IF(INDEX(data_mthly!AA:AA,MATCH($C443,data_mthly!$E:$E,0),1)=0,"",INDEX(data_mthly!AA:AA,MATCH($C443,data_mthly!$E:$E,0),1)),"")</f>
        <v/>
      </c>
      <c r="AA443" s="21" t="str">
        <f>IFERROR(IF(INDEX(data_mthly!AB:AB,MATCH($C443,data_mthly!$E:$E,0),1)=0,"",INDEX(data_mthly!AB:AB,MATCH($C443,data_mthly!$E:$E,0),1)),"")</f>
        <v/>
      </c>
      <c r="AB443" s="145" t="str">
        <f>IFERROR(IF(INDEX(data_mthly!AC:AC,MATCH($C443,data_mthly!$E:$E,0),1)=0,"",INDEX(data_mthly!AC:AC,MATCH($C443,data_mthly!$E:$E,0),1)),"")</f>
        <v/>
      </c>
      <c r="AC443" s="21" t="str">
        <f>IFERROR(IF(INDEX(data_mthly!AD:AD,MATCH($C443,data_mthly!$E:$E,0),1)=0,"",INDEX(data_mthly!AD:AD,MATCH($C443,data_mthly!$E:$E,0),1)),"")</f>
        <v/>
      </c>
      <c r="AD443" s="21" t="str">
        <f>IFERROR(IF(INDEX(data_mthly!AE:AE,MATCH($C443,data_mthly!$E:$E,0),1)=0,"",INDEX(data_mthly!AE:AE,MATCH($C443,data_mthly!$E:$E,0),1)),"")</f>
        <v/>
      </c>
      <c r="AE443" s="86" t="str">
        <f>IFERROR(IF(INDEX(data_mthly!AF:AF,MATCH($C443,data_mthly!$E:$E,0),1)=0,"",INDEX(data_mthly!AF:AF,MATCH($C443,data_mthly!$E:$E,0),1)),"")</f>
        <v/>
      </c>
      <c r="AG443" s="88">
        <f t="shared" si="37"/>
        <v>1</v>
      </c>
    </row>
    <row r="444" spans="1:33" ht="15.5">
      <c r="A444" s="88" t="str">
        <f t="shared" si="35"/>
        <v/>
      </c>
      <c r="B444" s="89" t="str">
        <f>IFERROR(IF(INDEX(data_mthly!C:C,MATCH($C444,data_mthly!$E:$E,0),1)=0,"",INDEX(data_mthly!C:C,MATCH($C444,data_mthly!$E:$E,0),1)),"")</f>
        <v/>
      </c>
      <c r="C444" s="112" t="str">
        <f t="shared" si="38"/>
        <v/>
      </c>
      <c r="D444" s="155" t="str">
        <f>IFERROR(IF(INDEX(data_mthly!F:F,MATCH($C444,data_mthly!$E:$E,0),1)=0,"",INDEX(data_mthly!F:F,MATCH($C444,data_mthly!$E:$E,0),1)),"")</f>
        <v/>
      </c>
      <c r="E444" s="21" t="str">
        <f>IFERROR(IF(INDEX(data_mthly!G:G,MATCH($C444,data_mthly!$E:$E,0),1)=0,"",INDEX(data_mthly!G:G,MATCH($C444,data_mthly!$E:$E,0),1)),"")</f>
        <v/>
      </c>
      <c r="F444" s="145" t="str">
        <f>IFERROR(IF(INDEX(data_mthly!H:H,MATCH($C444,data_mthly!$E:$E,0),1)=0,"",INDEX(data_mthly!H:H,MATCH($C444,data_mthly!$E:$E,0),1)),"")</f>
        <v/>
      </c>
      <c r="G444" s="145" t="str">
        <f>IFERROR(IF(INDEX(data_mthly!I:I,MATCH($C444,data_mthly!$E:$E,0),1)=0,"",INDEX(data_mthly!I:I,MATCH($C444,data_mthly!$E:$E,0),1)),"")</f>
        <v/>
      </c>
      <c r="H444" s="21" t="str">
        <f>IFERROR(IF(INDEX(data_mthly!J:J,MATCH($C444,data_mthly!$E:$E,0),1)=0,"",INDEX(data_mthly!J:J,MATCH($C444,data_mthly!$E:$E,0),1)),"")</f>
        <v/>
      </c>
      <c r="I444" s="145" t="str">
        <f>IFERROR(IF(INDEX(data_mthly!K:K,MATCH($C444,data_mthly!$E:$E,0),1)=0,"",INDEX(data_mthly!K:K,MATCH($C444,data_mthly!$E:$E,0),1)),"")</f>
        <v/>
      </c>
      <c r="J444" s="145" t="str">
        <f>IFERROR(IF(INDEX(data_mthly!L:L,MATCH($C444,data_mthly!$E:$E,0),1)=0,"",INDEX(data_mthly!L:L,MATCH($C444,data_mthly!$E:$E,0),1)),"")</f>
        <v/>
      </c>
      <c r="K444" s="21" t="str">
        <f>IFERROR(IF(INDEX(data_mthly!M:M,MATCH($C444,data_mthly!$E:$E,0),1)=0,"",INDEX(data_mthly!M:M,MATCH($C444,data_mthly!$E:$E,0),1)),"")</f>
        <v/>
      </c>
      <c r="L444" s="86" t="str">
        <f>IFERROR(IF(INDEX(data_mthly!N:N,MATCH($C444,data_mthly!$E:$E,0),1)=0,"",INDEX(data_mthly!N:N,MATCH($C444,data_mthly!$E:$E,0),1)),"")</f>
        <v/>
      </c>
      <c r="M444" s="159"/>
      <c r="N444" s="155" t="str">
        <f>IFERROR(IF(INDEX(data_mthly!O:O,MATCH($C444,data_mthly!$E:$E,0),1)=0,"",INDEX(data_mthly!O:O,MATCH($C444,data_mthly!$E:$E,0),1)),"")</f>
        <v/>
      </c>
      <c r="O444" s="21" t="str">
        <f>IFERROR(IF(INDEX(data_mthly!P:P,MATCH($C444,data_mthly!$E:$E,0),1)=0,"",INDEX(data_mthly!P:P,MATCH($C444,data_mthly!$E:$E,0),1)),"")</f>
        <v/>
      </c>
      <c r="P444" s="145" t="str">
        <f>IFERROR(IF(INDEX(data_mthly!Q:Q,MATCH($C444,data_mthly!$E:$E,0),1)=0,"",INDEX(data_mthly!Q:Q,MATCH($C444,data_mthly!$E:$E,0),1)),"")</f>
        <v/>
      </c>
      <c r="Q444" s="145" t="str">
        <f>IFERROR(IF(INDEX(data_mthly!R:R,MATCH($C444,data_mthly!$E:$E,0),1)=0,"",INDEX(data_mthly!R:R,MATCH($C444,data_mthly!$E:$E,0),1)),"")</f>
        <v/>
      </c>
      <c r="R444" s="21" t="str">
        <f>IFERROR(IF(INDEX(data_mthly!S:S,MATCH($C444,data_mthly!$E:$E,0),1)=0,"",INDEX(data_mthly!S:S,MATCH($C444,data_mthly!$E:$E,0),1)),"")</f>
        <v/>
      </c>
      <c r="S444" s="145" t="str">
        <f>IFERROR(IF(INDEX(data_mthly!T:T,MATCH($C444,data_mthly!$E:$E,0),1)=0,"",INDEX(data_mthly!T:T,MATCH($C444,data_mthly!$E:$E,0),1)),"")</f>
        <v/>
      </c>
      <c r="T444" s="145" t="str">
        <f>IFERROR(IF(INDEX(data_mthly!U:U,MATCH($C444,data_mthly!$E:$E,0),1)=0,"",INDEX(data_mthly!U:U,MATCH($C444,data_mthly!$E:$E,0),1)),"")</f>
        <v/>
      </c>
      <c r="U444" s="21" t="str">
        <f>IFERROR(IF(INDEX(data_mthly!V:V,MATCH($C444,data_mthly!$E:$E,0),1)=0,"",INDEX(data_mthly!V:V,MATCH($C444,data_mthly!$E:$E,0),1)),"")</f>
        <v/>
      </c>
      <c r="V444" s="86" t="str">
        <f>IFERROR(IF(INDEX(data_mthly!W:W,MATCH($C444,data_mthly!$E:$E,0),1)=0,"",INDEX(data_mthly!W:W,MATCH($C444,data_mthly!$E:$E,0),1)),"")</f>
        <v/>
      </c>
      <c r="W444" s="160" t="str">
        <f t="shared" si="36"/>
        <v/>
      </c>
      <c r="X444" s="21" t="str">
        <f>IFERROR(IF(INDEX(data_mthly!Y:Y,MATCH($C444,data_mthly!$E:$E,0),1)=0,"",INDEX(data_mthly!Y:Y,MATCH($C444,data_mthly!$E:$E,0),1)),"")</f>
        <v/>
      </c>
      <c r="Y444" s="145" t="str">
        <f>IFERROR(IF(INDEX(data_mthly!Z:Z,MATCH($C444,data_mthly!$E:$E,0),1)=0,"",INDEX(data_mthly!Z:Z,MATCH($C444,data_mthly!$E:$E,0),1)),"")</f>
        <v/>
      </c>
      <c r="Z444" s="21" t="str">
        <f>IFERROR(IF(INDEX(data_mthly!AA:AA,MATCH($C444,data_mthly!$E:$E,0),1)=0,"",INDEX(data_mthly!AA:AA,MATCH($C444,data_mthly!$E:$E,0),1)),"")</f>
        <v/>
      </c>
      <c r="AA444" s="21" t="str">
        <f>IFERROR(IF(INDEX(data_mthly!AB:AB,MATCH($C444,data_mthly!$E:$E,0),1)=0,"",INDEX(data_mthly!AB:AB,MATCH($C444,data_mthly!$E:$E,0),1)),"")</f>
        <v/>
      </c>
      <c r="AB444" s="145" t="str">
        <f>IFERROR(IF(INDEX(data_mthly!AC:AC,MATCH($C444,data_mthly!$E:$E,0),1)=0,"",INDEX(data_mthly!AC:AC,MATCH($C444,data_mthly!$E:$E,0),1)),"")</f>
        <v/>
      </c>
      <c r="AC444" s="21" t="str">
        <f>IFERROR(IF(INDEX(data_mthly!AD:AD,MATCH($C444,data_mthly!$E:$E,0),1)=0,"",INDEX(data_mthly!AD:AD,MATCH($C444,data_mthly!$E:$E,0),1)),"")</f>
        <v/>
      </c>
      <c r="AD444" s="21" t="str">
        <f>IFERROR(IF(INDEX(data_mthly!AE:AE,MATCH($C444,data_mthly!$E:$E,0),1)=0,"",INDEX(data_mthly!AE:AE,MATCH($C444,data_mthly!$E:$E,0),1)),"")</f>
        <v/>
      </c>
      <c r="AE444" s="86" t="str">
        <f>IFERROR(IF(INDEX(data_mthly!AF:AF,MATCH($C444,data_mthly!$E:$E,0),1)=0,"",INDEX(data_mthly!AF:AF,MATCH($C444,data_mthly!$E:$E,0),1)),"")</f>
        <v/>
      </c>
      <c r="AG444" s="88">
        <f t="shared" si="37"/>
        <v>2</v>
      </c>
    </row>
    <row r="445" spans="1:33" ht="15.5">
      <c r="A445" s="88" t="str">
        <f t="shared" si="35"/>
        <v/>
      </c>
      <c r="B445" s="89" t="str">
        <f>IFERROR(IF(INDEX(data_mthly!C:C,MATCH($C445,data_mthly!$E:$E,0),1)=0,"",INDEX(data_mthly!C:C,MATCH($C445,data_mthly!$E:$E,0),1)),"")</f>
        <v/>
      </c>
      <c r="C445" s="112" t="str">
        <f t="shared" si="38"/>
        <v/>
      </c>
      <c r="D445" s="155" t="str">
        <f>IFERROR(IF(INDEX(data_mthly!F:F,MATCH($C445,data_mthly!$E:$E,0),1)=0,"",INDEX(data_mthly!F:F,MATCH($C445,data_mthly!$E:$E,0),1)),"")</f>
        <v/>
      </c>
      <c r="E445" s="21" t="str">
        <f>IFERROR(IF(INDEX(data_mthly!G:G,MATCH($C445,data_mthly!$E:$E,0),1)=0,"",INDEX(data_mthly!G:G,MATCH($C445,data_mthly!$E:$E,0),1)),"")</f>
        <v/>
      </c>
      <c r="F445" s="145" t="str">
        <f>IFERROR(IF(INDEX(data_mthly!H:H,MATCH($C445,data_mthly!$E:$E,0),1)=0,"",INDEX(data_mthly!H:H,MATCH($C445,data_mthly!$E:$E,0),1)),"")</f>
        <v/>
      </c>
      <c r="G445" s="145" t="str">
        <f>IFERROR(IF(INDEX(data_mthly!I:I,MATCH($C445,data_mthly!$E:$E,0),1)=0,"",INDEX(data_mthly!I:I,MATCH($C445,data_mthly!$E:$E,0),1)),"")</f>
        <v/>
      </c>
      <c r="H445" s="21" t="str">
        <f>IFERROR(IF(INDEX(data_mthly!J:J,MATCH($C445,data_mthly!$E:$E,0),1)=0,"",INDEX(data_mthly!J:J,MATCH($C445,data_mthly!$E:$E,0),1)),"")</f>
        <v/>
      </c>
      <c r="I445" s="145" t="str">
        <f>IFERROR(IF(INDEX(data_mthly!K:K,MATCH($C445,data_mthly!$E:$E,0),1)=0,"",INDEX(data_mthly!K:K,MATCH($C445,data_mthly!$E:$E,0),1)),"")</f>
        <v/>
      </c>
      <c r="J445" s="145" t="str">
        <f>IFERROR(IF(INDEX(data_mthly!L:L,MATCH($C445,data_mthly!$E:$E,0),1)=0,"",INDEX(data_mthly!L:L,MATCH($C445,data_mthly!$E:$E,0),1)),"")</f>
        <v/>
      </c>
      <c r="K445" s="21" t="str">
        <f>IFERROR(IF(INDEX(data_mthly!M:M,MATCH($C445,data_mthly!$E:$E,0),1)=0,"",INDEX(data_mthly!M:M,MATCH($C445,data_mthly!$E:$E,0),1)),"")</f>
        <v/>
      </c>
      <c r="L445" s="86" t="str">
        <f>IFERROR(IF(INDEX(data_mthly!N:N,MATCH($C445,data_mthly!$E:$E,0),1)=0,"",INDEX(data_mthly!N:N,MATCH($C445,data_mthly!$E:$E,0),1)),"")</f>
        <v/>
      </c>
      <c r="M445" s="159"/>
      <c r="N445" s="155" t="str">
        <f>IFERROR(IF(INDEX(data_mthly!O:O,MATCH($C445,data_mthly!$E:$E,0),1)=0,"",INDEX(data_mthly!O:O,MATCH($C445,data_mthly!$E:$E,0),1)),"")</f>
        <v/>
      </c>
      <c r="O445" s="21" t="str">
        <f>IFERROR(IF(INDEX(data_mthly!P:P,MATCH($C445,data_mthly!$E:$E,0),1)=0,"",INDEX(data_mthly!P:P,MATCH($C445,data_mthly!$E:$E,0),1)),"")</f>
        <v/>
      </c>
      <c r="P445" s="145" t="str">
        <f>IFERROR(IF(INDEX(data_mthly!Q:Q,MATCH($C445,data_mthly!$E:$E,0),1)=0,"",INDEX(data_mthly!Q:Q,MATCH($C445,data_mthly!$E:$E,0),1)),"")</f>
        <v/>
      </c>
      <c r="Q445" s="145" t="str">
        <f>IFERROR(IF(INDEX(data_mthly!R:R,MATCH($C445,data_mthly!$E:$E,0),1)=0,"",INDEX(data_mthly!R:R,MATCH($C445,data_mthly!$E:$E,0),1)),"")</f>
        <v/>
      </c>
      <c r="R445" s="21" t="str">
        <f>IFERROR(IF(INDEX(data_mthly!S:S,MATCH($C445,data_mthly!$E:$E,0),1)=0,"",INDEX(data_mthly!S:S,MATCH($C445,data_mthly!$E:$E,0),1)),"")</f>
        <v/>
      </c>
      <c r="S445" s="145" t="str">
        <f>IFERROR(IF(INDEX(data_mthly!T:T,MATCH($C445,data_mthly!$E:$E,0),1)=0,"",INDEX(data_mthly!T:T,MATCH($C445,data_mthly!$E:$E,0),1)),"")</f>
        <v/>
      </c>
      <c r="T445" s="145" t="str">
        <f>IFERROR(IF(INDEX(data_mthly!U:U,MATCH($C445,data_mthly!$E:$E,0),1)=0,"",INDEX(data_mthly!U:U,MATCH($C445,data_mthly!$E:$E,0),1)),"")</f>
        <v/>
      </c>
      <c r="U445" s="21" t="str">
        <f>IFERROR(IF(INDEX(data_mthly!V:V,MATCH($C445,data_mthly!$E:$E,0),1)=0,"",INDEX(data_mthly!V:V,MATCH($C445,data_mthly!$E:$E,0),1)),"")</f>
        <v/>
      </c>
      <c r="V445" s="86" t="str">
        <f>IFERROR(IF(INDEX(data_mthly!W:W,MATCH($C445,data_mthly!$E:$E,0),1)=0,"",INDEX(data_mthly!W:W,MATCH($C445,data_mthly!$E:$E,0),1)),"")</f>
        <v/>
      </c>
      <c r="W445" s="160" t="str">
        <f t="shared" si="36"/>
        <v/>
      </c>
      <c r="X445" s="21" t="str">
        <f>IFERROR(IF(INDEX(data_mthly!Y:Y,MATCH($C445,data_mthly!$E:$E,0),1)=0,"",INDEX(data_mthly!Y:Y,MATCH($C445,data_mthly!$E:$E,0),1)),"")</f>
        <v/>
      </c>
      <c r="Y445" s="145" t="str">
        <f>IFERROR(IF(INDEX(data_mthly!Z:Z,MATCH($C445,data_mthly!$E:$E,0),1)=0,"",INDEX(data_mthly!Z:Z,MATCH($C445,data_mthly!$E:$E,0),1)),"")</f>
        <v/>
      </c>
      <c r="Z445" s="21" t="str">
        <f>IFERROR(IF(INDEX(data_mthly!AA:AA,MATCH($C445,data_mthly!$E:$E,0),1)=0,"",INDEX(data_mthly!AA:AA,MATCH($C445,data_mthly!$E:$E,0),1)),"")</f>
        <v/>
      </c>
      <c r="AA445" s="21" t="str">
        <f>IFERROR(IF(INDEX(data_mthly!AB:AB,MATCH($C445,data_mthly!$E:$E,0),1)=0,"",INDEX(data_mthly!AB:AB,MATCH($C445,data_mthly!$E:$E,0),1)),"")</f>
        <v/>
      </c>
      <c r="AB445" s="145" t="str">
        <f>IFERROR(IF(INDEX(data_mthly!AC:AC,MATCH($C445,data_mthly!$E:$E,0),1)=0,"",INDEX(data_mthly!AC:AC,MATCH($C445,data_mthly!$E:$E,0),1)),"")</f>
        <v/>
      </c>
      <c r="AC445" s="21" t="str">
        <f>IFERROR(IF(INDEX(data_mthly!AD:AD,MATCH($C445,data_mthly!$E:$E,0),1)=0,"",INDEX(data_mthly!AD:AD,MATCH($C445,data_mthly!$E:$E,0),1)),"")</f>
        <v/>
      </c>
      <c r="AD445" s="21" t="str">
        <f>IFERROR(IF(INDEX(data_mthly!AE:AE,MATCH($C445,data_mthly!$E:$E,0),1)=0,"",INDEX(data_mthly!AE:AE,MATCH($C445,data_mthly!$E:$E,0),1)),"")</f>
        <v/>
      </c>
      <c r="AE445" s="86" t="str">
        <f>IFERROR(IF(INDEX(data_mthly!AF:AF,MATCH($C445,data_mthly!$E:$E,0),1)=0,"",INDEX(data_mthly!AF:AF,MATCH($C445,data_mthly!$E:$E,0),1)),"")</f>
        <v/>
      </c>
      <c r="AG445" s="88">
        <f t="shared" si="37"/>
        <v>1</v>
      </c>
    </row>
    <row r="446" spans="1:33" ht="15.5">
      <c r="A446" s="88" t="str">
        <f t="shared" si="35"/>
        <v/>
      </c>
      <c r="B446" s="89" t="str">
        <f>IFERROR(IF(INDEX(data_mthly!C:C,MATCH($C446,data_mthly!$E:$E,0),1)=0,"",INDEX(data_mthly!C:C,MATCH($C446,data_mthly!$E:$E,0),1)),"")</f>
        <v/>
      </c>
      <c r="C446" s="112" t="str">
        <f t="shared" si="38"/>
        <v/>
      </c>
      <c r="D446" s="155" t="str">
        <f>IFERROR(IF(INDEX(data_mthly!F:F,MATCH($C446,data_mthly!$E:$E,0),1)=0,"",INDEX(data_mthly!F:F,MATCH($C446,data_mthly!$E:$E,0),1)),"")</f>
        <v/>
      </c>
      <c r="E446" s="21" t="str">
        <f>IFERROR(IF(INDEX(data_mthly!G:G,MATCH($C446,data_mthly!$E:$E,0),1)=0,"",INDEX(data_mthly!G:G,MATCH($C446,data_mthly!$E:$E,0),1)),"")</f>
        <v/>
      </c>
      <c r="F446" s="145" t="str">
        <f>IFERROR(IF(INDEX(data_mthly!H:H,MATCH($C446,data_mthly!$E:$E,0),1)=0,"",INDEX(data_mthly!H:H,MATCH($C446,data_mthly!$E:$E,0),1)),"")</f>
        <v/>
      </c>
      <c r="G446" s="145" t="str">
        <f>IFERROR(IF(INDEX(data_mthly!I:I,MATCH($C446,data_mthly!$E:$E,0),1)=0,"",INDEX(data_mthly!I:I,MATCH($C446,data_mthly!$E:$E,0),1)),"")</f>
        <v/>
      </c>
      <c r="H446" s="21" t="str">
        <f>IFERROR(IF(INDEX(data_mthly!J:J,MATCH($C446,data_mthly!$E:$E,0),1)=0,"",INDEX(data_mthly!J:J,MATCH($C446,data_mthly!$E:$E,0),1)),"")</f>
        <v/>
      </c>
      <c r="I446" s="145" t="str">
        <f>IFERROR(IF(INDEX(data_mthly!K:K,MATCH($C446,data_mthly!$E:$E,0),1)=0,"",INDEX(data_mthly!K:K,MATCH($C446,data_mthly!$E:$E,0),1)),"")</f>
        <v/>
      </c>
      <c r="J446" s="145" t="str">
        <f>IFERROR(IF(INDEX(data_mthly!L:L,MATCH($C446,data_mthly!$E:$E,0),1)=0,"",INDEX(data_mthly!L:L,MATCH($C446,data_mthly!$E:$E,0),1)),"")</f>
        <v/>
      </c>
      <c r="K446" s="21" t="str">
        <f>IFERROR(IF(INDEX(data_mthly!M:M,MATCH($C446,data_mthly!$E:$E,0),1)=0,"",INDEX(data_mthly!M:M,MATCH($C446,data_mthly!$E:$E,0),1)),"")</f>
        <v/>
      </c>
      <c r="L446" s="86" t="str">
        <f>IFERROR(IF(INDEX(data_mthly!N:N,MATCH($C446,data_mthly!$E:$E,0),1)=0,"",INDEX(data_mthly!N:N,MATCH($C446,data_mthly!$E:$E,0),1)),"")</f>
        <v/>
      </c>
      <c r="M446" s="159"/>
      <c r="N446" s="155" t="str">
        <f>IFERROR(IF(INDEX(data_mthly!O:O,MATCH($C446,data_mthly!$E:$E,0),1)=0,"",INDEX(data_mthly!O:O,MATCH($C446,data_mthly!$E:$E,0),1)),"")</f>
        <v/>
      </c>
      <c r="O446" s="21" t="str">
        <f>IFERROR(IF(INDEX(data_mthly!P:P,MATCH($C446,data_mthly!$E:$E,0),1)=0,"",INDEX(data_mthly!P:P,MATCH($C446,data_mthly!$E:$E,0),1)),"")</f>
        <v/>
      </c>
      <c r="P446" s="145" t="str">
        <f>IFERROR(IF(INDEX(data_mthly!Q:Q,MATCH($C446,data_mthly!$E:$E,0),1)=0,"",INDEX(data_mthly!Q:Q,MATCH($C446,data_mthly!$E:$E,0),1)),"")</f>
        <v/>
      </c>
      <c r="Q446" s="145" t="str">
        <f>IFERROR(IF(INDEX(data_mthly!R:R,MATCH($C446,data_mthly!$E:$E,0),1)=0,"",INDEX(data_mthly!R:R,MATCH($C446,data_mthly!$E:$E,0),1)),"")</f>
        <v/>
      </c>
      <c r="R446" s="21" t="str">
        <f>IFERROR(IF(INDEX(data_mthly!S:S,MATCH($C446,data_mthly!$E:$E,0),1)=0,"",INDEX(data_mthly!S:S,MATCH($C446,data_mthly!$E:$E,0),1)),"")</f>
        <v/>
      </c>
      <c r="S446" s="145" t="str">
        <f>IFERROR(IF(INDEX(data_mthly!T:T,MATCH($C446,data_mthly!$E:$E,0),1)=0,"",INDEX(data_mthly!T:T,MATCH($C446,data_mthly!$E:$E,0),1)),"")</f>
        <v/>
      </c>
      <c r="T446" s="145" t="str">
        <f>IFERROR(IF(INDEX(data_mthly!U:U,MATCH($C446,data_mthly!$E:$E,0),1)=0,"",INDEX(data_mthly!U:U,MATCH($C446,data_mthly!$E:$E,0),1)),"")</f>
        <v/>
      </c>
      <c r="U446" s="21" t="str">
        <f>IFERROR(IF(INDEX(data_mthly!V:V,MATCH($C446,data_mthly!$E:$E,0),1)=0,"",INDEX(data_mthly!V:V,MATCH($C446,data_mthly!$E:$E,0),1)),"")</f>
        <v/>
      </c>
      <c r="V446" s="86" t="str">
        <f>IFERROR(IF(INDEX(data_mthly!W:W,MATCH($C446,data_mthly!$E:$E,0),1)=0,"",INDEX(data_mthly!W:W,MATCH($C446,data_mthly!$E:$E,0),1)),"")</f>
        <v/>
      </c>
      <c r="W446" s="160" t="str">
        <f t="shared" si="36"/>
        <v/>
      </c>
      <c r="X446" s="21" t="str">
        <f>IFERROR(IF(INDEX(data_mthly!Y:Y,MATCH($C446,data_mthly!$E:$E,0),1)=0,"",INDEX(data_mthly!Y:Y,MATCH($C446,data_mthly!$E:$E,0),1)),"")</f>
        <v/>
      </c>
      <c r="Y446" s="145" t="str">
        <f>IFERROR(IF(INDEX(data_mthly!Z:Z,MATCH($C446,data_mthly!$E:$E,0),1)=0,"",INDEX(data_mthly!Z:Z,MATCH($C446,data_mthly!$E:$E,0),1)),"")</f>
        <v/>
      </c>
      <c r="Z446" s="21" t="str">
        <f>IFERROR(IF(INDEX(data_mthly!AA:AA,MATCH($C446,data_mthly!$E:$E,0),1)=0,"",INDEX(data_mthly!AA:AA,MATCH($C446,data_mthly!$E:$E,0),1)),"")</f>
        <v/>
      </c>
      <c r="AA446" s="21" t="str">
        <f>IFERROR(IF(INDEX(data_mthly!AB:AB,MATCH($C446,data_mthly!$E:$E,0),1)=0,"",INDEX(data_mthly!AB:AB,MATCH($C446,data_mthly!$E:$E,0),1)),"")</f>
        <v/>
      </c>
      <c r="AB446" s="145" t="str">
        <f>IFERROR(IF(INDEX(data_mthly!AC:AC,MATCH($C446,data_mthly!$E:$E,0),1)=0,"",INDEX(data_mthly!AC:AC,MATCH($C446,data_mthly!$E:$E,0),1)),"")</f>
        <v/>
      </c>
      <c r="AC446" s="21" t="str">
        <f>IFERROR(IF(INDEX(data_mthly!AD:AD,MATCH($C446,data_mthly!$E:$E,0),1)=0,"",INDEX(data_mthly!AD:AD,MATCH($C446,data_mthly!$E:$E,0),1)),"")</f>
        <v/>
      </c>
      <c r="AD446" s="21" t="str">
        <f>IFERROR(IF(INDEX(data_mthly!AE:AE,MATCH($C446,data_mthly!$E:$E,0),1)=0,"",INDEX(data_mthly!AE:AE,MATCH($C446,data_mthly!$E:$E,0),1)),"")</f>
        <v/>
      </c>
      <c r="AE446" s="86" t="str">
        <f>IFERROR(IF(INDEX(data_mthly!AF:AF,MATCH($C446,data_mthly!$E:$E,0),1)=0,"",INDEX(data_mthly!AF:AF,MATCH($C446,data_mthly!$E:$E,0),1)),"")</f>
        <v/>
      </c>
      <c r="AG446" s="88">
        <f t="shared" si="37"/>
        <v>2</v>
      </c>
    </row>
    <row r="447" spans="1:33" ht="15.5">
      <c r="A447" s="88" t="str">
        <f t="shared" si="35"/>
        <v/>
      </c>
      <c r="B447" s="89" t="str">
        <f>IFERROR(IF(INDEX(data_mthly!C:C,MATCH($C447,data_mthly!$E:$E,0),1)=0,"",INDEX(data_mthly!C:C,MATCH($C447,data_mthly!$E:$E,0),1)),"")</f>
        <v/>
      </c>
      <c r="C447" s="112" t="str">
        <f t="shared" si="38"/>
        <v/>
      </c>
      <c r="D447" s="155" t="str">
        <f>IFERROR(IF(INDEX(data_mthly!F:F,MATCH($C447,data_mthly!$E:$E,0),1)=0,"",INDEX(data_mthly!F:F,MATCH($C447,data_mthly!$E:$E,0),1)),"")</f>
        <v/>
      </c>
      <c r="E447" s="21" t="str">
        <f>IFERROR(IF(INDEX(data_mthly!G:G,MATCH($C447,data_mthly!$E:$E,0),1)=0,"",INDEX(data_mthly!G:G,MATCH($C447,data_mthly!$E:$E,0),1)),"")</f>
        <v/>
      </c>
      <c r="F447" s="145" t="str">
        <f>IFERROR(IF(INDEX(data_mthly!H:H,MATCH($C447,data_mthly!$E:$E,0),1)=0,"",INDEX(data_mthly!H:H,MATCH($C447,data_mthly!$E:$E,0),1)),"")</f>
        <v/>
      </c>
      <c r="G447" s="145" t="str">
        <f>IFERROR(IF(INDEX(data_mthly!I:I,MATCH($C447,data_mthly!$E:$E,0),1)=0,"",INDEX(data_mthly!I:I,MATCH($C447,data_mthly!$E:$E,0),1)),"")</f>
        <v/>
      </c>
      <c r="H447" s="21" t="str">
        <f>IFERROR(IF(INDEX(data_mthly!J:J,MATCH($C447,data_mthly!$E:$E,0),1)=0,"",INDEX(data_mthly!J:J,MATCH($C447,data_mthly!$E:$E,0),1)),"")</f>
        <v/>
      </c>
      <c r="I447" s="145" t="str">
        <f>IFERROR(IF(INDEX(data_mthly!K:K,MATCH($C447,data_mthly!$E:$E,0),1)=0,"",INDEX(data_mthly!K:K,MATCH($C447,data_mthly!$E:$E,0),1)),"")</f>
        <v/>
      </c>
      <c r="J447" s="145" t="str">
        <f>IFERROR(IF(INDEX(data_mthly!L:L,MATCH($C447,data_mthly!$E:$E,0),1)=0,"",INDEX(data_mthly!L:L,MATCH($C447,data_mthly!$E:$E,0),1)),"")</f>
        <v/>
      </c>
      <c r="K447" s="21" t="str">
        <f>IFERROR(IF(INDEX(data_mthly!M:M,MATCH($C447,data_mthly!$E:$E,0),1)=0,"",INDEX(data_mthly!M:M,MATCH($C447,data_mthly!$E:$E,0),1)),"")</f>
        <v/>
      </c>
      <c r="L447" s="86" t="str">
        <f>IFERROR(IF(INDEX(data_mthly!N:N,MATCH($C447,data_mthly!$E:$E,0),1)=0,"",INDEX(data_mthly!N:N,MATCH($C447,data_mthly!$E:$E,0),1)),"")</f>
        <v/>
      </c>
      <c r="M447" s="159"/>
      <c r="N447" s="155" t="str">
        <f>IFERROR(IF(INDEX(data_mthly!O:O,MATCH($C447,data_mthly!$E:$E,0),1)=0,"",INDEX(data_mthly!O:O,MATCH($C447,data_mthly!$E:$E,0),1)),"")</f>
        <v/>
      </c>
      <c r="O447" s="21" t="str">
        <f>IFERROR(IF(INDEX(data_mthly!P:P,MATCH($C447,data_mthly!$E:$E,0),1)=0,"",INDEX(data_mthly!P:P,MATCH($C447,data_mthly!$E:$E,0),1)),"")</f>
        <v/>
      </c>
      <c r="P447" s="145" t="str">
        <f>IFERROR(IF(INDEX(data_mthly!Q:Q,MATCH($C447,data_mthly!$E:$E,0),1)=0,"",INDEX(data_mthly!Q:Q,MATCH($C447,data_mthly!$E:$E,0),1)),"")</f>
        <v/>
      </c>
      <c r="Q447" s="145" t="str">
        <f>IFERROR(IF(INDEX(data_mthly!R:R,MATCH($C447,data_mthly!$E:$E,0),1)=0,"",INDEX(data_mthly!R:R,MATCH($C447,data_mthly!$E:$E,0),1)),"")</f>
        <v/>
      </c>
      <c r="R447" s="21" t="str">
        <f>IFERROR(IF(INDEX(data_mthly!S:S,MATCH($C447,data_mthly!$E:$E,0),1)=0,"",INDEX(data_mthly!S:S,MATCH($C447,data_mthly!$E:$E,0),1)),"")</f>
        <v/>
      </c>
      <c r="S447" s="145" t="str">
        <f>IFERROR(IF(INDEX(data_mthly!T:T,MATCH($C447,data_mthly!$E:$E,0),1)=0,"",INDEX(data_mthly!T:T,MATCH($C447,data_mthly!$E:$E,0),1)),"")</f>
        <v/>
      </c>
      <c r="T447" s="145" t="str">
        <f>IFERROR(IF(INDEX(data_mthly!U:U,MATCH($C447,data_mthly!$E:$E,0),1)=0,"",INDEX(data_mthly!U:U,MATCH($C447,data_mthly!$E:$E,0),1)),"")</f>
        <v/>
      </c>
      <c r="U447" s="21" t="str">
        <f>IFERROR(IF(INDEX(data_mthly!V:V,MATCH($C447,data_mthly!$E:$E,0),1)=0,"",INDEX(data_mthly!V:V,MATCH($C447,data_mthly!$E:$E,0),1)),"")</f>
        <v/>
      </c>
      <c r="V447" s="86" t="str">
        <f>IFERROR(IF(INDEX(data_mthly!W:W,MATCH($C447,data_mthly!$E:$E,0),1)=0,"",INDEX(data_mthly!W:W,MATCH($C447,data_mthly!$E:$E,0),1)),"")</f>
        <v/>
      </c>
      <c r="W447" s="160" t="str">
        <f t="shared" si="36"/>
        <v/>
      </c>
      <c r="X447" s="21" t="str">
        <f>IFERROR(IF(INDEX(data_mthly!Y:Y,MATCH($C447,data_mthly!$E:$E,0),1)=0,"",INDEX(data_mthly!Y:Y,MATCH($C447,data_mthly!$E:$E,0),1)),"")</f>
        <v/>
      </c>
      <c r="Y447" s="145" t="str">
        <f>IFERROR(IF(INDEX(data_mthly!Z:Z,MATCH($C447,data_mthly!$E:$E,0),1)=0,"",INDEX(data_mthly!Z:Z,MATCH($C447,data_mthly!$E:$E,0),1)),"")</f>
        <v/>
      </c>
      <c r="Z447" s="21" t="str">
        <f>IFERROR(IF(INDEX(data_mthly!AA:AA,MATCH($C447,data_mthly!$E:$E,0),1)=0,"",INDEX(data_mthly!AA:AA,MATCH($C447,data_mthly!$E:$E,0),1)),"")</f>
        <v/>
      </c>
      <c r="AA447" s="21" t="str">
        <f>IFERROR(IF(INDEX(data_mthly!AB:AB,MATCH($C447,data_mthly!$E:$E,0),1)=0,"",INDEX(data_mthly!AB:AB,MATCH($C447,data_mthly!$E:$E,0),1)),"")</f>
        <v/>
      </c>
      <c r="AB447" s="145" t="str">
        <f>IFERROR(IF(INDEX(data_mthly!AC:AC,MATCH($C447,data_mthly!$E:$E,0),1)=0,"",INDEX(data_mthly!AC:AC,MATCH($C447,data_mthly!$E:$E,0),1)),"")</f>
        <v/>
      </c>
      <c r="AC447" s="21" t="str">
        <f>IFERROR(IF(INDEX(data_mthly!AD:AD,MATCH($C447,data_mthly!$E:$E,0),1)=0,"",INDEX(data_mthly!AD:AD,MATCH($C447,data_mthly!$E:$E,0),1)),"")</f>
        <v/>
      </c>
      <c r="AD447" s="21" t="str">
        <f>IFERROR(IF(INDEX(data_mthly!AE:AE,MATCH($C447,data_mthly!$E:$E,0),1)=0,"",INDEX(data_mthly!AE:AE,MATCH($C447,data_mthly!$E:$E,0),1)),"")</f>
        <v/>
      </c>
      <c r="AE447" s="86" t="str">
        <f>IFERROR(IF(INDEX(data_mthly!AF:AF,MATCH($C447,data_mthly!$E:$E,0),1)=0,"",INDEX(data_mthly!AF:AF,MATCH($C447,data_mthly!$E:$E,0),1)),"")</f>
        <v/>
      </c>
      <c r="AG447" s="88">
        <f t="shared" si="37"/>
        <v>1</v>
      </c>
    </row>
    <row r="448" spans="1:33" ht="15.5">
      <c r="A448" s="88" t="str">
        <f t="shared" si="35"/>
        <v/>
      </c>
      <c r="B448" s="89" t="str">
        <f>IFERROR(IF(INDEX(data_mthly!C:C,MATCH($C448,data_mthly!$E:$E,0),1)=0,"",INDEX(data_mthly!C:C,MATCH($C448,data_mthly!$E:$E,0),1)),"")</f>
        <v/>
      </c>
      <c r="C448" s="112" t="str">
        <f t="shared" si="38"/>
        <v/>
      </c>
      <c r="D448" s="155" t="str">
        <f>IFERROR(IF(INDEX(data_mthly!F:F,MATCH($C448,data_mthly!$E:$E,0),1)=0,"",INDEX(data_mthly!F:F,MATCH($C448,data_mthly!$E:$E,0),1)),"")</f>
        <v/>
      </c>
      <c r="E448" s="21" t="str">
        <f>IFERROR(IF(INDEX(data_mthly!G:G,MATCH($C448,data_mthly!$E:$E,0),1)=0,"",INDEX(data_mthly!G:G,MATCH($C448,data_mthly!$E:$E,0),1)),"")</f>
        <v/>
      </c>
      <c r="F448" s="145" t="str">
        <f>IFERROR(IF(INDEX(data_mthly!H:H,MATCH($C448,data_mthly!$E:$E,0),1)=0,"",INDEX(data_mthly!H:H,MATCH($C448,data_mthly!$E:$E,0),1)),"")</f>
        <v/>
      </c>
      <c r="G448" s="145" t="str">
        <f>IFERROR(IF(INDEX(data_mthly!I:I,MATCH($C448,data_mthly!$E:$E,0),1)=0,"",INDEX(data_mthly!I:I,MATCH($C448,data_mthly!$E:$E,0),1)),"")</f>
        <v/>
      </c>
      <c r="H448" s="21" t="str">
        <f>IFERROR(IF(INDEX(data_mthly!J:J,MATCH($C448,data_mthly!$E:$E,0),1)=0,"",INDEX(data_mthly!J:J,MATCH($C448,data_mthly!$E:$E,0),1)),"")</f>
        <v/>
      </c>
      <c r="I448" s="145" t="str">
        <f>IFERROR(IF(INDEX(data_mthly!K:K,MATCH($C448,data_mthly!$E:$E,0),1)=0,"",INDEX(data_mthly!K:K,MATCH($C448,data_mthly!$E:$E,0),1)),"")</f>
        <v/>
      </c>
      <c r="J448" s="145" t="str">
        <f>IFERROR(IF(INDEX(data_mthly!L:L,MATCH($C448,data_mthly!$E:$E,0),1)=0,"",INDEX(data_mthly!L:L,MATCH($C448,data_mthly!$E:$E,0),1)),"")</f>
        <v/>
      </c>
      <c r="K448" s="21" t="str">
        <f>IFERROR(IF(INDEX(data_mthly!M:M,MATCH($C448,data_mthly!$E:$E,0),1)=0,"",INDEX(data_mthly!M:M,MATCH($C448,data_mthly!$E:$E,0),1)),"")</f>
        <v/>
      </c>
      <c r="L448" s="86" t="str">
        <f>IFERROR(IF(INDEX(data_mthly!N:N,MATCH($C448,data_mthly!$E:$E,0),1)=0,"",INDEX(data_mthly!N:N,MATCH($C448,data_mthly!$E:$E,0),1)),"")</f>
        <v/>
      </c>
      <c r="M448" s="159"/>
      <c r="N448" s="155" t="str">
        <f>IFERROR(IF(INDEX(data_mthly!O:O,MATCH($C448,data_mthly!$E:$E,0),1)=0,"",INDEX(data_mthly!O:O,MATCH($C448,data_mthly!$E:$E,0),1)),"")</f>
        <v/>
      </c>
      <c r="O448" s="21" t="str">
        <f>IFERROR(IF(INDEX(data_mthly!P:P,MATCH($C448,data_mthly!$E:$E,0),1)=0,"",INDEX(data_mthly!P:P,MATCH($C448,data_mthly!$E:$E,0),1)),"")</f>
        <v/>
      </c>
      <c r="P448" s="145" t="str">
        <f>IFERROR(IF(INDEX(data_mthly!Q:Q,MATCH($C448,data_mthly!$E:$E,0),1)=0,"",INDEX(data_mthly!Q:Q,MATCH($C448,data_mthly!$E:$E,0),1)),"")</f>
        <v/>
      </c>
      <c r="Q448" s="145" t="str">
        <f>IFERROR(IF(INDEX(data_mthly!R:R,MATCH($C448,data_mthly!$E:$E,0),1)=0,"",INDEX(data_mthly!R:R,MATCH($C448,data_mthly!$E:$E,0),1)),"")</f>
        <v/>
      </c>
      <c r="R448" s="21" t="str">
        <f>IFERROR(IF(INDEX(data_mthly!S:S,MATCH($C448,data_mthly!$E:$E,0),1)=0,"",INDEX(data_mthly!S:S,MATCH($C448,data_mthly!$E:$E,0),1)),"")</f>
        <v/>
      </c>
      <c r="S448" s="145" t="str">
        <f>IFERROR(IF(INDEX(data_mthly!T:T,MATCH($C448,data_mthly!$E:$E,0),1)=0,"",INDEX(data_mthly!T:T,MATCH($C448,data_mthly!$E:$E,0),1)),"")</f>
        <v/>
      </c>
      <c r="T448" s="145" t="str">
        <f>IFERROR(IF(INDEX(data_mthly!U:U,MATCH($C448,data_mthly!$E:$E,0),1)=0,"",INDEX(data_mthly!U:U,MATCH($C448,data_mthly!$E:$E,0),1)),"")</f>
        <v/>
      </c>
      <c r="U448" s="21" t="str">
        <f>IFERROR(IF(INDEX(data_mthly!V:V,MATCH($C448,data_mthly!$E:$E,0),1)=0,"",INDEX(data_mthly!V:V,MATCH($C448,data_mthly!$E:$E,0),1)),"")</f>
        <v/>
      </c>
      <c r="V448" s="86" t="str">
        <f>IFERROR(IF(INDEX(data_mthly!W:W,MATCH($C448,data_mthly!$E:$E,0),1)=0,"",INDEX(data_mthly!W:W,MATCH($C448,data_mthly!$E:$E,0),1)),"")</f>
        <v/>
      </c>
      <c r="W448" s="160" t="str">
        <f t="shared" si="36"/>
        <v/>
      </c>
      <c r="X448" s="21" t="str">
        <f>IFERROR(IF(INDEX(data_mthly!Y:Y,MATCH($C448,data_mthly!$E:$E,0),1)=0,"",INDEX(data_mthly!Y:Y,MATCH($C448,data_mthly!$E:$E,0),1)),"")</f>
        <v/>
      </c>
      <c r="Y448" s="145" t="str">
        <f>IFERROR(IF(INDEX(data_mthly!Z:Z,MATCH($C448,data_mthly!$E:$E,0),1)=0,"",INDEX(data_mthly!Z:Z,MATCH($C448,data_mthly!$E:$E,0),1)),"")</f>
        <v/>
      </c>
      <c r="Z448" s="21" t="str">
        <f>IFERROR(IF(INDEX(data_mthly!AA:AA,MATCH($C448,data_mthly!$E:$E,0),1)=0,"",INDEX(data_mthly!AA:AA,MATCH($C448,data_mthly!$E:$E,0),1)),"")</f>
        <v/>
      </c>
      <c r="AA448" s="21" t="str">
        <f>IFERROR(IF(INDEX(data_mthly!AB:AB,MATCH($C448,data_mthly!$E:$E,0),1)=0,"",INDEX(data_mthly!AB:AB,MATCH($C448,data_mthly!$E:$E,0),1)),"")</f>
        <v/>
      </c>
      <c r="AB448" s="145" t="str">
        <f>IFERROR(IF(INDEX(data_mthly!AC:AC,MATCH($C448,data_mthly!$E:$E,0),1)=0,"",INDEX(data_mthly!AC:AC,MATCH($C448,data_mthly!$E:$E,0),1)),"")</f>
        <v/>
      </c>
      <c r="AC448" s="21" t="str">
        <f>IFERROR(IF(INDEX(data_mthly!AD:AD,MATCH($C448,data_mthly!$E:$E,0),1)=0,"",INDEX(data_mthly!AD:AD,MATCH($C448,data_mthly!$E:$E,0),1)),"")</f>
        <v/>
      </c>
      <c r="AD448" s="21" t="str">
        <f>IFERROR(IF(INDEX(data_mthly!AE:AE,MATCH($C448,data_mthly!$E:$E,0),1)=0,"",INDEX(data_mthly!AE:AE,MATCH($C448,data_mthly!$E:$E,0),1)),"")</f>
        <v/>
      </c>
      <c r="AE448" s="86" t="str">
        <f>IFERROR(IF(INDEX(data_mthly!AF:AF,MATCH($C448,data_mthly!$E:$E,0),1)=0,"",INDEX(data_mthly!AF:AF,MATCH($C448,data_mthly!$E:$E,0),1)),"")</f>
        <v/>
      </c>
      <c r="AG448" s="88">
        <f t="shared" si="37"/>
        <v>2</v>
      </c>
    </row>
    <row r="449" spans="1:33" ht="15.5">
      <c r="A449" s="88" t="str">
        <f t="shared" si="35"/>
        <v/>
      </c>
      <c r="B449" s="89" t="str">
        <f>IFERROR(IF(INDEX(data_mthly!C:C,MATCH($C449,data_mthly!$E:$E,0),1)=0,"",INDEX(data_mthly!C:C,MATCH($C449,data_mthly!$E:$E,0),1)),"")</f>
        <v/>
      </c>
      <c r="C449" s="112" t="str">
        <f t="shared" si="38"/>
        <v/>
      </c>
      <c r="D449" s="155" t="str">
        <f>IFERROR(IF(INDEX(data_mthly!F:F,MATCH($C449,data_mthly!$E:$E,0),1)=0,"",INDEX(data_mthly!F:F,MATCH($C449,data_mthly!$E:$E,0),1)),"")</f>
        <v/>
      </c>
      <c r="E449" s="21" t="str">
        <f>IFERROR(IF(INDEX(data_mthly!G:G,MATCH($C449,data_mthly!$E:$E,0),1)=0,"",INDEX(data_mthly!G:G,MATCH($C449,data_mthly!$E:$E,0),1)),"")</f>
        <v/>
      </c>
      <c r="F449" s="145" t="str">
        <f>IFERROR(IF(INDEX(data_mthly!H:H,MATCH($C449,data_mthly!$E:$E,0),1)=0,"",INDEX(data_mthly!H:H,MATCH($C449,data_mthly!$E:$E,0),1)),"")</f>
        <v/>
      </c>
      <c r="G449" s="145" t="str">
        <f>IFERROR(IF(INDEX(data_mthly!I:I,MATCH($C449,data_mthly!$E:$E,0),1)=0,"",INDEX(data_mthly!I:I,MATCH($C449,data_mthly!$E:$E,0),1)),"")</f>
        <v/>
      </c>
      <c r="H449" s="21" t="str">
        <f>IFERROR(IF(INDEX(data_mthly!J:J,MATCH($C449,data_mthly!$E:$E,0),1)=0,"",INDEX(data_mthly!J:J,MATCH($C449,data_mthly!$E:$E,0),1)),"")</f>
        <v/>
      </c>
      <c r="I449" s="145" t="str">
        <f>IFERROR(IF(INDEX(data_mthly!K:K,MATCH($C449,data_mthly!$E:$E,0),1)=0,"",INDEX(data_mthly!K:K,MATCH($C449,data_mthly!$E:$E,0),1)),"")</f>
        <v/>
      </c>
      <c r="J449" s="145" t="str">
        <f>IFERROR(IF(INDEX(data_mthly!L:L,MATCH($C449,data_mthly!$E:$E,0),1)=0,"",INDEX(data_mthly!L:L,MATCH($C449,data_mthly!$E:$E,0),1)),"")</f>
        <v/>
      </c>
      <c r="K449" s="21" t="str">
        <f>IFERROR(IF(INDEX(data_mthly!M:M,MATCH($C449,data_mthly!$E:$E,0),1)=0,"",INDEX(data_mthly!M:M,MATCH($C449,data_mthly!$E:$E,0),1)),"")</f>
        <v/>
      </c>
      <c r="L449" s="86" t="str">
        <f>IFERROR(IF(INDEX(data_mthly!N:N,MATCH($C449,data_mthly!$E:$E,0),1)=0,"",INDEX(data_mthly!N:N,MATCH($C449,data_mthly!$E:$E,0),1)),"")</f>
        <v/>
      </c>
      <c r="M449" s="159"/>
      <c r="N449" s="155" t="str">
        <f>IFERROR(IF(INDEX(data_mthly!O:O,MATCH($C449,data_mthly!$E:$E,0),1)=0,"",INDEX(data_mthly!O:O,MATCH($C449,data_mthly!$E:$E,0),1)),"")</f>
        <v/>
      </c>
      <c r="O449" s="21" t="str">
        <f>IFERROR(IF(INDEX(data_mthly!P:P,MATCH($C449,data_mthly!$E:$E,0),1)=0,"",INDEX(data_mthly!P:P,MATCH($C449,data_mthly!$E:$E,0),1)),"")</f>
        <v/>
      </c>
      <c r="P449" s="145" t="str">
        <f>IFERROR(IF(INDEX(data_mthly!Q:Q,MATCH($C449,data_mthly!$E:$E,0),1)=0,"",INDEX(data_mthly!Q:Q,MATCH($C449,data_mthly!$E:$E,0),1)),"")</f>
        <v/>
      </c>
      <c r="Q449" s="145" t="str">
        <f>IFERROR(IF(INDEX(data_mthly!R:R,MATCH($C449,data_mthly!$E:$E,0),1)=0,"",INDEX(data_mthly!R:R,MATCH($C449,data_mthly!$E:$E,0),1)),"")</f>
        <v/>
      </c>
      <c r="R449" s="21" t="str">
        <f>IFERROR(IF(INDEX(data_mthly!S:S,MATCH($C449,data_mthly!$E:$E,0),1)=0,"",INDEX(data_mthly!S:S,MATCH($C449,data_mthly!$E:$E,0),1)),"")</f>
        <v/>
      </c>
      <c r="S449" s="145" t="str">
        <f>IFERROR(IF(INDEX(data_mthly!T:T,MATCH($C449,data_mthly!$E:$E,0),1)=0,"",INDEX(data_mthly!T:T,MATCH($C449,data_mthly!$E:$E,0),1)),"")</f>
        <v/>
      </c>
      <c r="T449" s="145" t="str">
        <f>IFERROR(IF(INDEX(data_mthly!U:U,MATCH($C449,data_mthly!$E:$E,0),1)=0,"",INDEX(data_mthly!U:U,MATCH($C449,data_mthly!$E:$E,0),1)),"")</f>
        <v/>
      </c>
      <c r="U449" s="21" t="str">
        <f>IFERROR(IF(INDEX(data_mthly!V:V,MATCH($C449,data_mthly!$E:$E,0),1)=0,"",INDEX(data_mthly!V:V,MATCH($C449,data_mthly!$E:$E,0),1)),"")</f>
        <v/>
      </c>
      <c r="V449" s="86" t="str">
        <f>IFERROR(IF(INDEX(data_mthly!W:W,MATCH($C449,data_mthly!$E:$E,0),1)=0,"",INDEX(data_mthly!W:W,MATCH($C449,data_mthly!$E:$E,0),1)),"")</f>
        <v/>
      </c>
      <c r="W449" s="160" t="str">
        <f t="shared" si="36"/>
        <v/>
      </c>
      <c r="X449" s="21" t="str">
        <f>IFERROR(IF(INDEX(data_mthly!Y:Y,MATCH($C449,data_mthly!$E:$E,0),1)=0,"",INDEX(data_mthly!Y:Y,MATCH($C449,data_mthly!$E:$E,0),1)),"")</f>
        <v/>
      </c>
      <c r="Y449" s="145" t="str">
        <f>IFERROR(IF(INDEX(data_mthly!Z:Z,MATCH($C449,data_mthly!$E:$E,0),1)=0,"",INDEX(data_mthly!Z:Z,MATCH($C449,data_mthly!$E:$E,0),1)),"")</f>
        <v/>
      </c>
      <c r="Z449" s="21" t="str">
        <f>IFERROR(IF(INDEX(data_mthly!AA:AA,MATCH($C449,data_mthly!$E:$E,0),1)=0,"",INDEX(data_mthly!AA:AA,MATCH($C449,data_mthly!$E:$E,0),1)),"")</f>
        <v/>
      </c>
      <c r="AA449" s="21" t="str">
        <f>IFERROR(IF(INDEX(data_mthly!AB:AB,MATCH($C449,data_mthly!$E:$E,0),1)=0,"",INDEX(data_mthly!AB:AB,MATCH($C449,data_mthly!$E:$E,0),1)),"")</f>
        <v/>
      </c>
      <c r="AB449" s="145" t="str">
        <f>IFERROR(IF(INDEX(data_mthly!AC:AC,MATCH($C449,data_mthly!$E:$E,0),1)=0,"",INDEX(data_mthly!AC:AC,MATCH($C449,data_mthly!$E:$E,0),1)),"")</f>
        <v/>
      </c>
      <c r="AC449" s="21" t="str">
        <f>IFERROR(IF(INDEX(data_mthly!AD:AD,MATCH($C449,data_mthly!$E:$E,0),1)=0,"",INDEX(data_mthly!AD:AD,MATCH($C449,data_mthly!$E:$E,0),1)),"")</f>
        <v/>
      </c>
      <c r="AD449" s="21" t="str">
        <f>IFERROR(IF(INDEX(data_mthly!AE:AE,MATCH($C449,data_mthly!$E:$E,0),1)=0,"",INDEX(data_mthly!AE:AE,MATCH($C449,data_mthly!$E:$E,0),1)),"")</f>
        <v/>
      </c>
      <c r="AE449" s="86" t="str">
        <f>IFERROR(IF(INDEX(data_mthly!AF:AF,MATCH($C449,data_mthly!$E:$E,0),1)=0,"",INDEX(data_mthly!AF:AF,MATCH($C449,data_mthly!$E:$E,0),1)),"")</f>
        <v/>
      </c>
      <c r="AG449" s="88">
        <f t="shared" si="37"/>
        <v>1</v>
      </c>
    </row>
    <row r="450" spans="1:33" ht="15.5">
      <c r="A450" s="88" t="str">
        <f t="shared" si="35"/>
        <v/>
      </c>
      <c r="B450" s="89" t="str">
        <f>IFERROR(IF(INDEX(data_mthly!C:C,MATCH($C450,data_mthly!$E:$E,0),1)=0,"",INDEX(data_mthly!C:C,MATCH($C450,data_mthly!$E:$E,0),1)),"")</f>
        <v/>
      </c>
      <c r="C450" s="112" t="str">
        <f t="shared" si="38"/>
        <v/>
      </c>
      <c r="D450" s="155" t="str">
        <f>IFERROR(IF(INDEX(data_mthly!F:F,MATCH($C450,data_mthly!$E:$E,0),1)=0,"",INDEX(data_mthly!F:F,MATCH($C450,data_mthly!$E:$E,0),1)),"")</f>
        <v/>
      </c>
      <c r="E450" s="21" t="str">
        <f>IFERROR(IF(INDEX(data_mthly!G:G,MATCH($C450,data_mthly!$E:$E,0),1)=0,"",INDEX(data_mthly!G:G,MATCH($C450,data_mthly!$E:$E,0),1)),"")</f>
        <v/>
      </c>
      <c r="F450" s="145" t="str">
        <f>IFERROR(IF(INDEX(data_mthly!H:H,MATCH($C450,data_mthly!$E:$E,0),1)=0,"",INDEX(data_mthly!H:H,MATCH($C450,data_mthly!$E:$E,0),1)),"")</f>
        <v/>
      </c>
      <c r="G450" s="145" t="str">
        <f>IFERROR(IF(INDEX(data_mthly!I:I,MATCH($C450,data_mthly!$E:$E,0),1)=0,"",INDEX(data_mthly!I:I,MATCH($C450,data_mthly!$E:$E,0),1)),"")</f>
        <v/>
      </c>
      <c r="H450" s="21" t="str">
        <f>IFERROR(IF(INDEX(data_mthly!J:J,MATCH($C450,data_mthly!$E:$E,0),1)=0,"",INDEX(data_mthly!J:J,MATCH($C450,data_mthly!$E:$E,0),1)),"")</f>
        <v/>
      </c>
      <c r="I450" s="145" t="str">
        <f>IFERROR(IF(INDEX(data_mthly!K:K,MATCH($C450,data_mthly!$E:$E,0),1)=0,"",INDEX(data_mthly!K:K,MATCH($C450,data_mthly!$E:$E,0),1)),"")</f>
        <v/>
      </c>
      <c r="J450" s="145" t="str">
        <f>IFERROR(IF(INDEX(data_mthly!L:L,MATCH($C450,data_mthly!$E:$E,0),1)=0,"",INDEX(data_mthly!L:L,MATCH($C450,data_mthly!$E:$E,0),1)),"")</f>
        <v/>
      </c>
      <c r="K450" s="21" t="str">
        <f>IFERROR(IF(INDEX(data_mthly!M:M,MATCH($C450,data_mthly!$E:$E,0),1)=0,"",INDEX(data_mthly!M:M,MATCH($C450,data_mthly!$E:$E,0),1)),"")</f>
        <v/>
      </c>
      <c r="L450" s="86" t="str">
        <f>IFERROR(IF(INDEX(data_mthly!N:N,MATCH($C450,data_mthly!$E:$E,0),1)=0,"",INDEX(data_mthly!N:N,MATCH($C450,data_mthly!$E:$E,0),1)),"")</f>
        <v/>
      </c>
      <c r="M450" s="159"/>
      <c r="N450" s="155" t="str">
        <f>IFERROR(IF(INDEX(data_mthly!O:O,MATCH($C450,data_mthly!$E:$E,0),1)=0,"",INDEX(data_mthly!O:O,MATCH($C450,data_mthly!$E:$E,0),1)),"")</f>
        <v/>
      </c>
      <c r="O450" s="21" t="str">
        <f>IFERROR(IF(INDEX(data_mthly!P:P,MATCH($C450,data_mthly!$E:$E,0),1)=0,"",INDEX(data_mthly!P:P,MATCH($C450,data_mthly!$E:$E,0),1)),"")</f>
        <v/>
      </c>
      <c r="P450" s="145" t="str">
        <f>IFERROR(IF(INDEX(data_mthly!Q:Q,MATCH($C450,data_mthly!$E:$E,0),1)=0,"",INDEX(data_mthly!Q:Q,MATCH($C450,data_mthly!$E:$E,0),1)),"")</f>
        <v/>
      </c>
      <c r="Q450" s="145" t="str">
        <f>IFERROR(IF(INDEX(data_mthly!R:R,MATCH($C450,data_mthly!$E:$E,0),1)=0,"",INDEX(data_mthly!R:R,MATCH($C450,data_mthly!$E:$E,0),1)),"")</f>
        <v/>
      </c>
      <c r="R450" s="21" t="str">
        <f>IFERROR(IF(INDEX(data_mthly!S:S,MATCH($C450,data_mthly!$E:$E,0),1)=0,"",INDEX(data_mthly!S:S,MATCH($C450,data_mthly!$E:$E,0),1)),"")</f>
        <v/>
      </c>
      <c r="S450" s="145" t="str">
        <f>IFERROR(IF(INDEX(data_mthly!T:T,MATCH($C450,data_mthly!$E:$E,0),1)=0,"",INDEX(data_mthly!T:T,MATCH($C450,data_mthly!$E:$E,0),1)),"")</f>
        <v/>
      </c>
      <c r="T450" s="145" t="str">
        <f>IFERROR(IF(INDEX(data_mthly!U:U,MATCH($C450,data_mthly!$E:$E,0),1)=0,"",INDEX(data_mthly!U:U,MATCH($C450,data_mthly!$E:$E,0),1)),"")</f>
        <v/>
      </c>
      <c r="U450" s="21" t="str">
        <f>IFERROR(IF(INDEX(data_mthly!V:V,MATCH($C450,data_mthly!$E:$E,0),1)=0,"",INDEX(data_mthly!V:V,MATCH($C450,data_mthly!$E:$E,0),1)),"")</f>
        <v/>
      </c>
      <c r="V450" s="86" t="str">
        <f>IFERROR(IF(INDEX(data_mthly!W:W,MATCH($C450,data_mthly!$E:$E,0),1)=0,"",INDEX(data_mthly!W:W,MATCH($C450,data_mthly!$E:$E,0),1)),"")</f>
        <v/>
      </c>
      <c r="W450" s="160" t="str">
        <f t="shared" si="36"/>
        <v/>
      </c>
      <c r="X450" s="21" t="str">
        <f>IFERROR(IF(INDEX(data_mthly!Y:Y,MATCH($C450,data_mthly!$E:$E,0),1)=0,"",INDEX(data_mthly!Y:Y,MATCH($C450,data_mthly!$E:$E,0),1)),"")</f>
        <v/>
      </c>
      <c r="Y450" s="145" t="str">
        <f>IFERROR(IF(INDEX(data_mthly!Z:Z,MATCH($C450,data_mthly!$E:$E,0),1)=0,"",INDEX(data_mthly!Z:Z,MATCH($C450,data_mthly!$E:$E,0),1)),"")</f>
        <v/>
      </c>
      <c r="Z450" s="21" t="str">
        <f>IFERROR(IF(INDEX(data_mthly!AA:AA,MATCH($C450,data_mthly!$E:$E,0),1)=0,"",INDEX(data_mthly!AA:AA,MATCH($C450,data_mthly!$E:$E,0),1)),"")</f>
        <v/>
      </c>
      <c r="AA450" s="21" t="str">
        <f>IFERROR(IF(INDEX(data_mthly!AB:AB,MATCH($C450,data_mthly!$E:$E,0),1)=0,"",INDEX(data_mthly!AB:AB,MATCH($C450,data_mthly!$E:$E,0),1)),"")</f>
        <v/>
      </c>
      <c r="AB450" s="145" t="str">
        <f>IFERROR(IF(INDEX(data_mthly!AC:AC,MATCH($C450,data_mthly!$E:$E,0),1)=0,"",INDEX(data_mthly!AC:AC,MATCH($C450,data_mthly!$E:$E,0),1)),"")</f>
        <v/>
      </c>
      <c r="AC450" s="21" t="str">
        <f>IFERROR(IF(INDEX(data_mthly!AD:AD,MATCH($C450,data_mthly!$E:$E,0),1)=0,"",INDEX(data_mthly!AD:AD,MATCH($C450,data_mthly!$E:$E,0),1)),"")</f>
        <v/>
      </c>
      <c r="AD450" s="21" t="str">
        <f>IFERROR(IF(INDEX(data_mthly!AE:AE,MATCH($C450,data_mthly!$E:$E,0),1)=0,"",INDEX(data_mthly!AE:AE,MATCH($C450,data_mthly!$E:$E,0),1)),"")</f>
        <v/>
      </c>
      <c r="AE450" s="86" t="str">
        <f>IFERROR(IF(INDEX(data_mthly!AF:AF,MATCH($C450,data_mthly!$E:$E,0),1)=0,"",INDEX(data_mthly!AF:AF,MATCH($C450,data_mthly!$E:$E,0),1)),"")</f>
        <v/>
      </c>
      <c r="AG450" s="88">
        <f t="shared" si="37"/>
        <v>2</v>
      </c>
    </row>
    <row r="451" spans="1:33" ht="15.5">
      <c r="A451" s="88" t="str">
        <f t="shared" si="35"/>
        <v/>
      </c>
      <c r="B451" s="89" t="str">
        <f>IFERROR(IF(INDEX(data_mthly!C:C,MATCH($C451,data_mthly!$E:$E,0),1)=0,"",INDEX(data_mthly!C:C,MATCH($C451,data_mthly!$E:$E,0),1)),"")</f>
        <v/>
      </c>
      <c r="C451" s="112" t="str">
        <f t="shared" si="38"/>
        <v/>
      </c>
      <c r="D451" s="155" t="str">
        <f>IFERROR(IF(INDEX(data_mthly!F:F,MATCH($C451,data_mthly!$E:$E,0),1)=0,"",INDEX(data_mthly!F:F,MATCH($C451,data_mthly!$E:$E,0),1)),"")</f>
        <v/>
      </c>
      <c r="E451" s="21" t="str">
        <f>IFERROR(IF(INDEX(data_mthly!G:G,MATCH($C451,data_mthly!$E:$E,0),1)=0,"",INDEX(data_mthly!G:G,MATCH($C451,data_mthly!$E:$E,0),1)),"")</f>
        <v/>
      </c>
      <c r="F451" s="145" t="str">
        <f>IFERROR(IF(INDEX(data_mthly!H:H,MATCH($C451,data_mthly!$E:$E,0),1)=0,"",INDEX(data_mthly!H:H,MATCH($C451,data_mthly!$E:$E,0),1)),"")</f>
        <v/>
      </c>
      <c r="G451" s="145" t="str">
        <f>IFERROR(IF(INDEX(data_mthly!I:I,MATCH($C451,data_mthly!$E:$E,0),1)=0,"",INDEX(data_mthly!I:I,MATCH($C451,data_mthly!$E:$E,0),1)),"")</f>
        <v/>
      </c>
      <c r="H451" s="21" t="str">
        <f>IFERROR(IF(INDEX(data_mthly!J:J,MATCH($C451,data_mthly!$E:$E,0),1)=0,"",INDEX(data_mthly!J:J,MATCH($C451,data_mthly!$E:$E,0),1)),"")</f>
        <v/>
      </c>
      <c r="I451" s="145" t="str">
        <f>IFERROR(IF(INDEX(data_mthly!K:K,MATCH($C451,data_mthly!$E:$E,0),1)=0,"",INDEX(data_mthly!K:K,MATCH($C451,data_mthly!$E:$E,0),1)),"")</f>
        <v/>
      </c>
      <c r="J451" s="145" t="str">
        <f>IFERROR(IF(INDEX(data_mthly!L:L,MATCH($C451,data_mthly!$E:$E,0),1)=0,"",INDEX(data_mthly!L:L,MATCH($C451,data_mthly!$E:$E,0),1)),"")</f>
        <v/>
      </c>
      <c r="K451" s="21" t="str">
        <f>IFERROR(IF(INDEX(data_mthly!M:M,MATCH($C451,data_mthly!$E:$E,0),1)=0,"",INDEX(data_mthly!M:M,MATCH($C451,data_mthly!$E:$E,0),1)),"")</f>
        <v/>
      </c>
      <c r="L451" s="86" t="str">
        <f>IFERROR(IF(INDEX(data_mthly!N:N,MATCH($C451,data_mthly!$E:$E,0),1)=0,"",INDEX(data_mthly!N:N,MATCH($C451,data_mthly!$E:$E,0),1)),"")</f>
        <v/>
      </c>
      <c r="M451" s="159"/>
      <c r="N451" s="155" t="str">
        <f>IFERROR(IF(INDEX(data_mthly!O:O,MATCH($C451,data_mthly!$E:$E,0),1)=0,"",INDEX(data_mthly!O:O,MATCH($C451,data_mthly!$E:$E,0),1)),"")</f>
        <v/>
      </c>
      <c r="O451" s="21" t="str">
        <f>IFERROR(IF(INDEX(data_mthly!P:P,MATCH($C451,data_mthly!$E:$E,0),1)=0,"",INDEX(data_mthly!P:P,MATCH($C451,data_mthly!$E:$E,0),1)),"")</f>
        <v/>
      </c>
      <c r="P451" s="145" t="str">
        <f>IFERROR(IF(INDEX(data_mthly!Q:Q,MATCH($C451,data_mthly!$E:$E,0),1)=0,"",INDEX(data_mthly!Q:Q,MATCH($C451,data_mthly!$E:$E,0),1)),"")</f>
        <v/>
      </c>
      <c r="Q451" s="145" t="str">
        <f>IFERROR(IF(INDEX(data_mthly!R:R,MATCH($C451,data_mthly!$E:$E,0),1)=0,"",INDEX(data_mthly!R:R,MATCH($C451,data_mthly!$E:$E,0),1)),"")</f>
        <v/>
      </c>
      <c r="R451" s="21" t="str">
        <f>IFERROR(IF(INDEX(data_mthly!S:S,MATCH($C451,data_mthly!$E:$E,0),1)=0,"",INDEX(data_mthly!S:S,MATCH($C451,data_mthly!$E:$E,0),1)),"")</f>
        <v/>
      </c>
      <c r="S451" s="145" t="str">
        <f>IFERROR(IF(INDEX(data_mthly!T:T,MATCH($C451,data_mthly!$E:$E,0),1)=0,"",INDEX(data_mthly!T:T,MATCH($C451,data_mthly!$E:$E,0),1)),"")</f>
        <v/>
      </c>
      <c r="T451" s="145" t="str">
        <f>IFERROR(IF(INDEX(data_mthly!U:U,MATCH($C451,data_mthly!$E:$E,0),1)=0,"",INDEX(data_mthly!U:U,MATCH($C451,data_mthly!$E:$E,0),1)),"")</f>
        <v/>
      </c>
      <c r="U451" s="21" t="str">
        <f>IFERROR(IF(INDEX(data_mthly!V:V,MATCH($C451,data_mthly!$E:$E,0),1)=0,"",INDEX(data_mthly!V:V,MATCH($C451,data_mthly!$E:$E,0),1)),"")</f>
        <v/>
      </c>
      <c r="V451" s="86" t="str">
        <f>IFERROR(IF(INDEX(data_mthly!W:W,MATCH($C451,data_mthly!$E:$E,0),1)=0,"",INDEX(data_mthly!W:W,MATCH($C451,data_mthly!$E:$E,0),1)),"")</f>
        <v/>
      </c>
      <c r="W451" s="160" t="str">
        <f t="shared" si="36"/>
        <v/>
      </c>
      <c r="X451" s="21" t="str">
        <f>IFERROR(IF(INDEX(data_mthly!Y:Y,MATCH($C451,data_mthly!$E:$E,0),1)=0,"",INDEX(data_mthly!Y:Y,MATCH($C451,data_mthly!$E:$E,0),1)),"")</f>
        <v/>
      </c>
      <c r="Y451" s="145" t="str">
        <f>IFERROR(IF(INDEX(data_mthly!Z:Z,MATCH($C451,data_mthly!$E:$E,0),1)=0,"",INDEX(data_mthly!Z:Z,MATCH($C451,data_mthly!$E:$E,0),1)),"")</f>
        <v/>
      </c>
      <c r="Z451" s="21" t="str">
        <f>IFERROR(IF(INDEX(data_mthly!AA:AA,MATCH($C451,data_mthly!$E:$E,0),1)=0,"",INDEX(data_mthly!AA:AA,MATCH($C451,data_mthly!$E:$E,0),1)),"")</f>
        <v/>
      </c>
      <c r="AA451" s="21" t="str">
        <f>IFERROR(IF(INDEX(data_mthly!AB:AB,MATCH($C451,data_mthly!$E:$E,0),1)=0,"",INDEX(data_mthly!AB:AB,MATCH($C451,data_mthly!$E:$E,0),1)),"")</f>
        <v/>
      </c>
      <c r="AB451" s="145" t="str">
        <f>IFERROR(IF(INDEX(data_mthly!AC:AC,MATCH($C451,data_mthly!$E:$E,0),1)=0,"",INDEX(data_mthly!AC:AC,MATCH($C451,data_mthly!$E:$E,0),1)),"")</f>
        <v/>
      </c>
      <c r="AC451" s="21" t="str">
        <f>IFERROR(IF(INDEX(data_mthly!AD:AD,MATCH($C451,data_mthly!$E:$E,0),1)=0,"",INDEX(data_mthly!AD:AD,MATCH($C451,data_mthly!$E:$E,0),1)),"")</f>
        <v/>
      </c>
      <c r="AD451" s="21" t="str">
        <f>IFERROR(IF(INDEX(data_mthly!AE:AE,MATCH($C451,data_mthly!$E:$E,0),1)=0,"",INDEX(data_mthly!AE:AE,MATCH($C451,data_mthly!$E:$E,0),1)),"")</f>
        <v/>
      </c>
      <c r="AE451" s="86" t="str">
        <f>IFERROR(IF(INDEX(data_mthly!AF:AF,MATCH($C451,data_mthly!$E:$E,0),1)=0,"",INDEX(data_mthly!AF:AF,MATCH($C451,data_mthly!$E:$E,0),1)),"")</f>
        <v/>
      </c>
      <c r="AG451" s="88">
        <f t="shared" si="37"/>
        <v>1</v>
      </c>
    </row>
    <row r="452" spans="1:33" ht="15.5">
      <c r="A452" s="88" t="str">
        <f t="shared" si="35"/>
        <v/>
      </c>
      <c r="B452" s="89" t="str">
        <f>IFERROR(IF(INDEX(data_mthly!C:C,MATCH($C452,data_mthly!$E:$E,0),1)=0,"",INDEX(data_mthly!C:C,MATCH($C452,data_mthly!$E:$E,0),1)),"")</f>
        <v/>
      </c>
      <c r="C452" s="112" t="str">
        <f t="shared" si="38"/>
        <v/>
      </c>
      <c r="D452" s="155" t="str">
        <f>IFERROR(IF(INDEX(data_mthly!F:F,MATCH($C452,data_mthly!$E:$E,0),1)=0,"",INDEX(data_mthly!F:F,MATCH($C452,data_mthly!$E:$E,0),1)),"")</f>
        <v/>
      </c>
      <c r="E452" s="21" t="str">
        <f>IFERROR(IF(INDEX(data_mthly!G:G,MATCH($C452,data_mthly!$E:$E,0),1)=0,"",INDEX(data_mthly!G:G,MATCH($C452,data_mthly!$E:$E,0),1)),"")</f>
        <v/>
      </c>
      <c r="F452" s="145" t="str">
        <f>IFERROR(IF(INDEX(data_mthly!H:H,MATCH($C452,data_mthly!$E:$E,0),1)=0,"",INDEX(data_mthly!H:H,MATCH($C452,data_mthly!$E:$E,0),1)),"")</f>
        <v/>
      </c>
      <c r="G452" s="145" t="str">
        <f>IFERROR(IF(INDEX(data_mthly!I:I,MATCH($C452,data_mthly!$E:$E,0),1)=0,"",INDEX(data_mthly!I:I,MATCH($C452,data_mthly!$E:$E,0),1)),"")</f>
        <v/>
      </c>
      <c r="H452" s="21" t="str">
        <f>IFERROR(IF(INDEX(data_mthly!J:J,MATCH($C452,data_mthly!$E:$E,0),1)=0,"",INDEX(data_mthly!J:J,MATCH($C452,data_mthly!$E:$E,0),1)),"")</f>
        <v/>
      </c>
      <c r="I452" s="145" t="str">
        <f>IFERROR(IF(INDEX(data_mthly!K:K,MATCH($C452,data_mthly!$E:$E,0),1)=0,"",INDEX(data_mthly!K:K,MATCH($C452,data_mthly!$E:$E,0),1)),"")</f>
        <v/>
      </c>
      <c r="J452" s="145" t="str">
        <f>IFERROR(IF(INDEX(data_mthly!L:L,MATCH($C452,data_mthly!$E:$E,0),1)=0,"",INDEX(data_mthly!L:L,MATCH($C452,data_mthly!$E:$E,0),1)),"")</f>
        <v/>
      </c>
      <c r="K452" s="21" t="str">
        <f>IFERROR(IF(INDEX(data_mthly!M:M,MATCH($C452,data_mthly!$E:$E,0),1)=0,"",INDEX(data_mthly!M:M,MATCH($C452,data_mthly!$E:$E,0),1)),"")</f>
        <v/>
      </c>
      <c r="L452" s="86" t="str">
        <f>IFERROR(IF(INDEX(data_mthly!N:N,MATCH($C452,data_mthly!$E:$E,0),1)=0,"",INDEX(data_mthly!N:N,MATCH($C452,data_mthly!$E:$E,0),1)),"")</f>
        <v/>
      </c>
      <c r="M452" s="159"/>
      <c r="N452" s="155" t="str">
        <f>IFERROR(IF(INDEX(data_mthly!O:O,MATCH($C452,data_mthly!$E:$E,0),1)=0,"",INDEX(data_mthly!O:O,MATCH($C452,data_mthly!$E:$E,0),1)),"")</f>
        <v/>
      </c>
      <c r="O452" s="21" t="str">
        <f>IFERROR(IF(INDEX(data_mthly!P:P,MATCH($C452,data_mthly!$E:$E,0),1)=0,"",INDEX(data_mthly!P:P,MATCH($C452,data_mthly!$E:$E,0),1)),"")</f>
        <v/>
      </c>
      <c r="P452" s="145" t="str">
        <f>IFERROR(IF(INDEX(data_mthly!Q:Q,MATCH($C452,data_mthly!$E:$E,0),1)=0,"",INDEX(data_mthly!Q:Q,MATCH($C452,data_mthly!$E:$E,0),1)),"")</f>
        <v/>
      </c>
      <c r="Q452" s="145" t="str">
        <f>IFERROR(IF(INDEX(data_mthly!R:R,MATCH($C452,data_mthly!$E:$E,0),1)=0,"",INDEX(data_mthly!R:R,MATCH($C452,data_mthly!$E:$E,0),1)),"")</f>
        <v/>
      </c>
      <c r="R452" s="21" t="str">
        <f>IFERROR(IF(INDEX(data_mthly!S:S,MATCH($C452,data_mthly!$E:$E,0),1)=0,"",INDEX(data_mthly!S:S,MATCH($C452,data_mthly!$E:$E,0),1)),"")</f>
        <v/>
      </c>
      <c r="S452" s="145" t="str">
        <f>IFERROR(IF(INDEX(data_mthly!T:T,MATCH($C452,data_mthly!$E:$E,0),1)=0,"",INDEX(data_mthly!T:T,MATCH($C452,data_mthly!$E:$E,0),1)),"")</f>
        <v/>
      </c>
      <c r="T452" s="145" t="str">
        <f>IFERROR(IF(INDEX(data_mthly!U:U,MATCH($C452,data_mthly!$E:$E,0),1)=0,"",INDEX(data_mthly!U:U,MATCH($C452,data_mthly!$E:$E,0),1)),"")</f>
        <v/>
      </c>
      <c r="U452" s="21" t="str">
        <f>IFERROR(IF(INDEX(data_mthly!V:V,MATCH($C452,data_mthly!$E:$E,0),1)=0,"",INDEX(data_mthly!V:V,MATCH($C452,data_mthly!$E:$E,0),1)),"")</f>
        <v/>
      </c>
      <c r="V452" s="86" t="str">
        <f>IFERROR(IF(INDEX(data_mthly!W:W,MATCH($C452,data_mthly!$E:$E,0),1)=0,"",INDEX(data_mthly!W:W,MATCH($C452,data_mthly!$E:$E,0),1)),"")</f>
        <v/>
      </c>
      <c r="W452" s="160" t="str">
        <f t="shared" si="36"/>
        <v/>
      </c>
      <c r="X452" s="21" t="str">
        <f>IFERROR(IF(INDEX(data_mthly!Y:Y,MATCH($C452,data_mthly!$E:$E,0),1)=0,"",INDEX(data_mthly!Y:Y,MATCH($C452,data_mthly!$E:$E,0),1)),"")</f>
        <v/>
      </c>
      <c r="Y452" s="145" t="str">
        <f>IFERROR(IF(INDEX(data_mthly!Z:Z,MATCH($C452,data_mthly!$E:$E,0),1)=0,"",INDEX(data_mthly!Z:Z,MATCH($C452,data_mthly!$E:$E,0),1)),"")</f>
        <v/>
      </c>
      <c r="Z452" s="21" t="str">
        <f>IFERROR(IF(INDEX(data_mthly!AA:AA,MATCH($C452,data_mthly!$E:$E,0),1)=0,"",INDEX(data_mthly!AA:AA,MATCH($C452,data_mthly!$E:$E,0),1)),"")</f>
        <v/>
      </c>
      <c r="AA452" s="21" t="str">
        <f>IFERROR(IF(INDEX(data_mthly!AB:AB,MATCH($C452,data_mthly!$E:$E,0),1)=0,"",INDEX(data_mthly!AB:AB,MATCH($C452,data_mthly!$E:$E,0),1)),"")</f>
        <v/>
      </c>
      <c r="AB452" s="145" t="str">
        <f>IFERROR(IF(INDEX(data_mthly!AC:AC,MATCH($C452,data_mthly!$E:$E,0),1)=0,"",INDEX(data_mthly!AC:AC,MATCH($C452,data_mthly!$E:$E,0),1)),"")</f>
        <v/>
      </c>
      <c r="AC452" s="21" t="str">
        <f>IFERROR(IF(INDEX(data_mthly!AD:AD,MATCH($C452,data_mthly!$E:$E,0),1)=0,"",INDEX(data_mthly!AD:AD,MATCH($C452,data_mthly!$E:$E,0),1)),"")</f>
        <v/>
      </c>
      <c r="AD452" s="21" t="str">
        <f>IFERROR(IF(INDEX(data_mthly!AE:AE,MATCH($C452,data_mthly!$E:$E,0),1)=0,"",INDEX(data_mthly!AE:AE,MATCH($C452,data_mthly!$E:$E,0),1)),"")</f>
        <v/>
      </c>
      <c r="AE452" s="86" t="str">
        <f>IFERROR(IF(INDEX(data_mthly!AF:AF,MATCH($C452,data_mthly!$E:$E,0),1)=0,"",INDEX(data_mthly!AF:AF,MATCH($C452,data_mthly!$E:$E,0),1)),"")</f>
        <v/>
      </c>
      <c r="AG452" s="88">
        <f t="shared" si="37"/>
        <v>2</v>
      </c>
    </row>
    <row r="453" spans="1:33" ht="15.5">
      <c r="A453" s="88" t="str">
        <f t="shared" si="35"/>
        <v/>
      </c>
      <c r="B453" s="89" t="str">
        <f>IFERROR(IF(INDEX(data_mthly!C:C,MATCH($C453,data_mthly!$E:$E,0),1)=0,"",INDEX(data_mthly!C:C,MATCH($C453,data_mthly!$E:$E,0),1)),"")</f>
        <v/>
      </c>
      <c r="C453" s="112" t="str">
        <f t="shared" si="38"/>
        <v/>
      </c>
      <c r="D453" s="155" t="str">
        <f>IFERROR(IF(INDEX(data_mthly!F:F,MATCH($C453,data_mthly!$E:$E,0),1)=0,"",INDEX(data_mthly!F:F,MATCH($C453,data_mthly!$E:$E,0),1)),"")</f>
        <v/>
      </c>
      <c r="E453" s="21" t="str">
        <f>IFERROR(IF(INDEX(data_mthly!G:G,MATCH($C453,data_mthly!$E:$E,0),1)=0,"",INDEX(data_mthly!G:G,MATCH($C453,data_mthly!$E:$E,0),1)),"")</f>
        <v/>
      </c>
      <c r="F453" s="145" t="str">
        <f>IFERROR(IF(INDEX(data_mthly!H:H,MATCH($C453,data_mthly!$E:$E,0),1)=0,"",INDEX(data_mthly!H:H,MATCH($C453,data_mthly!$E:$E,0),1)),"")</f>
        <v/>
      </c>
      <c r="G453" s="145" t="str">
        <f>IFERROR(IF(INDEX(data_mthly!I:I,MATCH($C453,data_mthly!$E:$E,0),1)=0,"",INDEX(data_mthly!I:I,MATCH($C453,data_mthly!$E:$E,0),1)),"")</f>
        <v/>
      </c>
      <c r="H453" s="21" t="str">
        <f>IFERROR(IF(INDEX(data_mthly!J:J,MATCH($C453,data_mthly!$E:$E,0),1)=0,"",INDEX(data_mthly!J:J,MATCH($C453,data_mthly!$E:$E,0),1)),"")</f>
        <v/>
      </c>
      <c r="I453" s="145" t="str">
        <f>IFERROR(IF(INDEX(data_mthly!K:K,MATCH($C453,data_mthly!$E:$E,0),1)=0,"",INDEX(data_mthly!K:K,MATCH($C453,data_mthly!$E:$E,0),1)),"")</f>
        <v/>
      </c>
      <c r="J453" s="145" t="str">
        <f>IFERROR(IF(INDEX(data_mthly!L:L,MATCH($C453,data_mthly!$E:$E,0),1)=0,"",INDEX(data_mthly!L:L,MATCH($C453,data_mthly!$E:$E,0),1)),"")</f>
        <v/>
      </c>
      <c r="K453" s="21" t="str">
        <f>IFERROR(IF(INDEX(data_mthly!M:M,MATCH($C453,data_mthly!$E:$E,0),1)=0,"",INDEX(data_mthly!M:M,MATCH($C453,data_mthly!$E:$E,0),1)),"")</f>
        <v/>
      </c>
      <c r="L453" s="86" t="str">
        <f>IFERROR(IF(INDEX(data_mthly!N:N,MATCH($C453,data_mthly!$E:$E,0),1)=0,"",INDEX(data_mthly!N:N,MATCH($C453,data_mthly!$E:$E,0),1)),"")</f>
        <v/>
      </c>
      <c r="M453" s="159"/>
      <c r="N453" s="155" t="str">
        <f>IFERROR(IF(INDEX(data_mthly!O:O,MATCH($C453,data_mthly!$E:$E,0),1)=0,"",INDEX(data_mthly!O:O,MATCH($C453,data_mthly!$E:$E,0),1)),"")</f>
        <v/>
      </c>
      <c r="O453" s="21" t="str">
        <f>IFERROR(IF(INDEX(data_mthly!P:P,MATCH($C453,data_mthly!$E:$E,0),1)=0,"",INDEX(data_mthly!P:P,MATCH($C453,data_mthly!$E:$E,0),1)),"")</f>
        <v/>
      </c>
      <c r="P453" s="145" t="str">
        <f>IFERROR(IF(INDEX(data_mthly!Q:Q,MATCH($C453,data_mthly!$E:$E,0),1)=0,"",INDEX(data_mthly!Q:Q,MATCH($C453,data_mthly!$E:$E,0),1)),"")</f>
        <v/>
      </c>
      <c r="Q453" s="145" t="str">
        <f>IFERROR(IF(INDEX(data_mthly!R:R,MATCH($C453,data_mthly!$E:$E,0),1)=0,"",INDEX(data_mthly!R:R,MATCH($C453,data_mthly!$E:$E,0),1)),"")</f>
        <v/>
      </c>
      <c r="R453" s="21" t="str">
        <f>IFERROR(IF(INDEX(data_mthly!S:S,MATCH($C453,data_mthly!$E:$E,0),1)=0,"",INDEX(data_mthly!S:S,MATCH($C453,data_mthly!$E:$E,0),1)),"")</f>
        <v/>
      </c>
      <c r="S453" s="145" t="str">
        <f>IFERROR(IF(INDEX(data_mthly!T:T,MATCH($C453,data_mthly!$E:$E,0),1)=0,"",INDEX(data_mthly!T:T,MATCH($C453,data_mthly!$E:$E,0),1)),"")</f>
        <v/>
      </c>
      <c r="T453" s="145" t="str">
        <f>IFERROR(IF(INDEX(data_mthly!U:U,MATCH($C453,data_mthly!$E:$E,0),1)=0,"",INDEX(data_mthly!U:U,MATCH($C453,data_mthly!$E:$E,0),1)),"")</f>
        <v/>
      </c>
      <c r="U453" s="21" t="str">
        <f>IFERROR(IF(INDEX(data_mthly!V:V,MATCH($C453,data_mthly!$E:$E,0),1)=0,"",INDEX(data_mthly!V:V,MATCH($C453,data_mthly!$E:$E,0),1)),"")</f>
        <v/>
      </c>
      <c r="V453" s="86" t="str">
        <f>IFERROR(IF(INDEX(data_mthly!W:W,MATCH($C453,data_mthly!$E:$E,0),1)=0,"",INDEX(data_mthly!W:W,MATCH($C453,data_mthly!$E:$E,0),1)),"")</f>
        <v/>
      </c>
      <c r="W453" s="160" t="str">
        <f t="shared" si="36"/>
        <v/>
      </c>
      <c r="X453" s="21" t="str">
        <f>IFERROR(IF(INDEX(data_mthly!Y:Y,MATCH($C453,data_mthly!$E:$E,0),1)=0,"",INDEX(data_mthly!Y:Y,MATCH($C453,data_mthly!$E:$E,0),1)),"")</f>
        <v/>
      </c>
      <c r="Y453" s="145" t="str">
        <f>IFERROR(IF(INDEX(data_mthly!Z:Z,MATCH($C453,data_mthly!$E:$E,0),1)=0,"",INDEX(data_mthly!Z:Z,MATCH($C453,data_mthly!$E:$E,0),1)),"")</f>
        <v/>
      </c>
      <c r="Z453" s="21" t="str">
        <f>IFERROR(IF(INDEX(data_mthly!AA:AA,MATCH($C453,data_mthly!$E:$E,0),1)=0,"",INDEX(data_mthly!AA:AA,MATCH($C453,data_mthly!$E:$E,0),1)),"")</f>
        <v/>
      </c>
      <c r="AA453" s="21" t="str">
        <f>IFERROR(IF(INDEX(data_mthly!AB:AB,MATCH($C453,data_mthly!$E:$E,0),1)=0,"",INDEX(data_mthly!AB:AB,MATCH($C453,data_mthly!$E:$E,0),1)),"")</f>
        <v/>
      </c>
      <c r="AB453" s="145" t="str">
        <f>IFERROR(IF(INDEX(data_mthly!AC:AC,MATCH($C453,data_mthly!$E:$E,0),1)=0,"",INDEX(data_mthly!AC:AC,MATCH($C453,data_mthly!$E:$E,0),1)),"")</f>
        <v/>
      </c>
      <c r="AC453" s="21" t="str">
        <f>IFERROR(IF(INDEX(data_mthly!AD:AD,MATCH($C453,data_mthly!$E:$E,0),1)=0,"",INDEX(data_mthly!AD:AD,MATCH($C453,data_mthly!$E:$E,0),1)),"")</f>
        <v/>
      </c>
      <c r="AD453" s="21" t="str">
        <f>IFERROR(IF(INDEX(data_mthly!AE:AE,MATCH($C453,data_mthly!$E:$E,0),1)=0,"",INDEX(data_mthly!AE:AE,MATCH($C453,data_mthly!$E:$E,0),1)),"")</f>
        <v/>
      </c>
      <c r="AE453" s="86" t="str">
        <f>IFERROR(IF(INDEX(data_mthly!AF:AF,MATCH($C453,data_mthly!$E:$E,0),1)=0,"",INDEX(data_mthly!AF:AF,MATCH($C453,data_mthly!$E:$E,0),1)),"")</f>
        <v/>
      </c>
      <c r="AG453" s="88">
        <f t="shared" si="37"/>
        <v>1</v>
      </c>
    </row>
    <row r="454" spans="1:33" ht="15.5">
      <c r="A454" s="88" t="str">
        <f t="shared" si="35"/>
        <v/>
      </c>
      <c r="B454" s="89" t="str">
        <f>IFERROR(IF(INDEX(data_mthly!C:C,MATCH($C454,data_mthly!$E:$E,0),1)=0,"",INDEX(data_mthly!C:C,MATCH($C454,data_mthly!$E:$E,0),1)),"")</f>
        <v/>
      </c>
      <c r="C454" s="112" t="str">
        <f t="shared" si="38"/>
        <v/>
      </c>
      <c r="D454" s="155" t="str">
        <f>IFERROR(IF(INDEX(data_mthly!F:F,MATCH($C454,data_mthly!$E:$E,0),1)=0,"",INDEX(data_mthly!F:F,MATCH($C454,data_mthly!$E:$E,0),1)),"")</f>
        <v/>
      </c>
      <c r="E454" s="21" t="str">
        <f>IFERROR(IF(INDEX(data_mthly!G:G,MATCH($C454,data_mthly!$E:$E,0),1)=0,"",INDEX(data_mthly!G:G,MATCH($C454,data_mthly!$E:$E,0),1)),"")</f>
        <v/>
      </c>
      <c r="F454" s="145" t="str">
        <f>IFERROR(IF(INDEX(data_mthly!H:H,MATCH($C454,data_mthly!$E:$E,0),1)=0,"",INDEX(data_mthly!H:H,MATCH($C454,data_mthly!$E:$E,0),1)),"")</f>
        <v/>
      </c>
      <c r="G454" s="145" t="str">
        <f>IFERROR(IF(INDEX(data_mthly!I:I,MATCH($C454,data_mthly!$E:$E,0),1)=0,"",INDEX(data_mthly!I:I,MATCH($C454,data_mthly!$E:$E,0),1)),"")</f>
        <v/>
      </c>
      <c r="H454" s="21" t="str">
        <f>IFERROR(IF(INDEX(data_mthly!J:J,MATCH($C454,data_mthly!$E:$E,0),1)=0,"",INDEX(data_mthly!J:J,MATCH($C454,data_mthly!$E:$E,0),1)),"")</f>
        <v/>
      </c>
      <c r="I454" s="145" t="str">
        <f>IFERROR(IF(INDEX(data_mthly!K:K,MATCH($C454,data_mthly!$E:$E,0),1)=0,"",INDEX(data_mthly!K:K,MATCH($C454,data_mthly!$E:$E,0),1)),"")</f>
        <v/>
      </c>
      <c r="J454" s="145" t="str">
        <f>IFERROR(IF(INDEX(data_mthly!L:L,MATCH($C454,data_mthly!$E:$E,0),1)=0,"",INDEX(data_mthly!L:L,MATCH($C454,data_mthly!$E:$E,0),1)),"")</f>
        <v/>
      </c>
      <c r="K454" s="21" t="str">
        <f>IFERROR(IF(INDEX(data_mthly!M:M,MATCH($C454,data_mthly!$E:$E,0),1)=0,"",INDEX(data_mthly!M:M,MATCH($C454,data_mthly!$E:$E,0),1)),"")</f>
        <v/>
      </c>
      <c r="L454" s="86" t="str">
        <f>IFERROR(IF(INDEX(data_mthly!N:N,MATCH($C454,data_mthly!$E:$E,0),1)=0,"",INDEX(data_mthly!N:N,MATCH($C454,data_mthly!$E:$E,0),1)),"")</f>
        <v/>
      </c>
      <c r="M454" s="159"/>
      <c r="N454" s="155" t="str">
        <f>IFERROR(IF(INDEX(data_mthly!O:O,MATCH($C454,data_mthly!$E:$E,0),1)=0,"",INDEX(data_mthly!O:O,MATCH($C454,data_mthly!$E:$E,0),1)),"")</f>
        <v/>
      </c>
      <c r="O454" s="21" t="str">
        <f>IFERROR(IF(INDEX(data_mthly!P:P,MATCH($C454,data_mthly!$E:$E,0),1)=0,"",INDEX(data_mthly!P:P,MATCH($C454,data_mthly!$E:$E,0),1)),"")</f>
        <v/>
      </c>
      <c r="P454" s="145" t="str">
        <f>IFERROR(IF(INDEX(data_mthly!Q:Q,MATCH($C454,data_mthly!$E:$E,0),1)=0,"",INDEX(data_mthly!Q:Q,MATCH($C454,data_mthly!$E:$E,0),1)),"")</f>
        <v/>
      </c>
      <c r="Q454" s="145" t="str">
        <f>IFERROR(IF(INDEX(data_mthly!R:R,MATCH($C454,data_mthly!$E:$E,0),1)=0,"",INDEX(data_mthly!R:R,MATCH($C454,data_mthly!$E:$E,0),1)),"")</f>
        <v/>
      </c>
      <c r="R454" s="21" t="str">
        <f>IFERROR(IF(INDEX(data_mthly!S:S,MATCH($C454,data_mthly!$E:$E,0),1)=0,"",INDEX(data_mthly!S:S,MATCH($C454,data_mthly!$E:$E,0),1)),"")</f>
        <v/>
      </c>
      <c r="S454" s="145" t="str">
        <f>IFERROR(IF(INDEX(data_mthly!T:T,MATCH($C454,data_mthly!$E:$E,0),1)=0,"",INDEX(data_mthly!T:T,MATCH($C454,data_mthly!$E:$E,0),1)),"")</f>
        <v/>
      </c>
      <c r="T454" s="145" t="str">
        <f>IFERROR(IF(INDEX(data_mthly!U:U,MATCH($C454,data_mthly!$E:$E,0),1)=0,"",INDEX(data_mthly!U:U,MATCH($C454,data_mthly!$E:$E,0),1)),"")</f>
        <v/>
      </c>
      <c r="U454" s="21" t="str">
        <f>IFERROR(IF(INDEX(data_mthly!V:V,MATCH($C454,data_mthly!$E:$E,0),1)=0,"",INDEX(data_mthly!V:V,MATCH($C454,data_mthly!$E:$E,0),1)),"")</f>
        <v/>
      </c>
      <c r="V454" s="86" t="str">
        <f>IFERROR(IF(INDEX(data_mthly!W:W,MATCH($C454,data_mthly!$E:$E,0),1)=0,"",INDEX(data_mthly!W:W,MATCH($C454,data_mthly!$E:$E,0),1)),"")</f>
        <v/>
      </c>
      <c r="W454" s="160" t="str">
        <f t="shared" si="36"/>
        <v/>
      </c>
      <c r="X454" s="21" t="str">
        <f>IFERROR(IF(INDEX(data_mthly!Y:Y,MATCH($C454,data_mthly!$E:$E,0),1)=0,"",INDEX(data_mthly!Y:Y,MATCH($C454,data_mthly!$E:$E,0),1)),"")</f>
        <v/>
      </c>
      <c r="Y454" s="145" t="str">
        <f>IFERROR(IF(INDEX(data_mthly!Z:Z,MATCH($C454,data_mthly!$E:$E,0),1)=0,"",INDEX(data_mthly!Z:Z,MATCH($C454,data_mthly!$E:$E,0),1)),"")</f>
        <v/>
      </c>
      <c r="Z454" s="21" t="str">
        <f>IFERROR(IF(INDEX(data_mthly!AA:AA,MATCH($C454,data_mthly!$E:$E,0),1)=0,"",INDEX(data_mthly!AA:AA,MATCH($C454,data_mthly!$E:$E,0),1)),"")</f>
        <v/>
      </c>
      <c r="AA454" s="21" t="str">
        <f>IFERROR(IF(INDEX(data_mthly!AB:AB,MATCH($C454,data_mthly!$E:$E,0),1)=0,"",INDEX(data_mthly!AB:AB,MATCH($C454,data_mthly!$E:$E,0),1)),"")</f>
        <v/>
      </c>
      <c r="AB454" s="145" t="str">
        <f>IFERROR(IF(INDEX(data_mthly!AC:AC,MATCH($C454,data_mthly!$E:$E,0),1)=0,"",INDEX(data_mthly!AC:AC,MATCH($C454,data_mthly!$E:$E,0),1)),"")</f>
        <v/>
      </c>
      <c r="AC454" s="21" t="str">
        <f>IFERROR(IF(INDEX(data_mthly!AD:AD,MATCH($C454,data_mthly!$E:$E,0),1)=0,"",INDEX(data_mthly!AD:AD,MATCH($C454,data_mthly!$E:$E,0),1)),"")</f>
        <v/>
      </c>
      <c r="AD454" s="21" t="str">
        <f>IFERROR(IF(INDEX(data_mthly!AE:AE,MATCH($C454,data_mthly!$E:$E,0),1)=0,"",INDEX(data_mthly!AE:AE,MATCH($C454,data_mthly!$E:$E,0),1)),"")</f>
        <v/>
      </c>
      <c r="AE454" s="86" t="str">
        <f>IFERROR(IF(INDEX(data_mthly!AF:AF,MATCH($C454,data_mthly!$E:$E,0),1)=0,"",INDEX(data_mthly!AF:AF,MATCH($C454,data_mthly!$E:$E,0),1)),"")</f>
        <v/>
      </c>
      <c r="AG454" s="88">
        <f t="shared" si="37"/>
        <v>2</v>
      </c>
    </row>
    <row r="455" spans="1:33" ht="15.5">
      <c r="A455" s="88" t="str">
        <f t="shared" si="35"/>
        <v/>
      </c>
      <c r="B455" s="89" t="str">
        <f>IFERROR(IF(INDEX(data_mthly!C:C,MATCH($C455,data_mthly!$E:$E,0),1)=0,"",INDEX(data_mthly!C:C,MATCH($C455,data_mthly!$E:$E,0),1)),"")</f>
        <v/>
      </c>
      <c r="C455" s="112" t="str">
        <f t="shared" si="38"/>
        <v/>
      </c>
      <c r="D455" s="155" t="str">
        <f>IFERROR(IF(INDEX(data_mthly!F:F,MATCH($C455,data_mthly!$E:$E,0),1)=0,"",INDEX(data_mthly!F:F,MATCH($C455,data_mthly!$E:$E,0),1)),"")</f>
        <v/>
      </c>
      <c r="E455" s="21" t="str">
        <f>IFERROR(IF(INDEX(data_mthly!G:G,MATCH($C455,data_mthly!$E:$E,0),1)=0,"",INDEX(data_mthly!G:G,MATCH($C455,data_mthly!$E:$E,0),1)),"")</f>
        <v/>
      </c>
      <c r="F455" s="145" t="str">
        <f>IFERROR(IF(INDEX(data_mthly!H:H,MATCH($C455,data_mthly!$E:$E,0),1)=0,"",INDEX(data_mthly!H:H,MATCH($C455,data_mthly!$E:$E,0),1)),"")</f>
        <v/>
      </c>
      <c r="G455" s="145" t="str">
        <f>IFERROR(IF(INDEX(data_mthly!I:I,MATCH($C455,data_mthly!$E:$E,0),1)=0,"",INDEX(data_mthly!I:I,MATCH($C455,data_mthly!$E:$E,0),1)),"")</f>
        <v/>
      </c>
      <c r="H455" s="21" t="str">
        <f>IFERROR(IF(INDEX(data_mthly!J:J,MATCH($C455,data_mthly!$E:$E,0),1)=0,"",INDEX(data_mthly!J:J,MATCH($C455,data_mthly!$E:$E,0),1)),"")</f>
        <v/>
      </c>
      <c r="I455" s="145" t="str">
        <f>IFERROR(IF(INDEX(data_mthly!K:K,MATCH($C455,data_mthly!$E:$E,0),1)=0,"",INDEX(data_mthly!K:K,MATCH($C455,data_mthly!$E:$E,0),1)),"")</f>
        <v/>
      </c>
      <c r="J455" s="145" t="str">
        <f>IFERROR(IF(INDEX(data_mthly!L:L,MATCH($C455,data_mthly!$E:$E,0),1)=0,"",INDEX(data_mthly!L:L,MATCH($C455,data_mthly!$E:$E,0),1)),"")</f>
        <v/>
      </c>
      <c r="K455" s="21" t="str">
        <f>IFERROR(IF(INDEX(data_mthly!M:M,MATCH($C455,data_mthly!$E:$E,0),1)=0,"",INDEX(data_mthly!M:M,MATCH($C455,data_mthly!$E:$E,0),1)),"")</f>
        <v/>
      </c>
      <c r="L455" s="86" t="str">
        <f>IFERROR(IF(INDEX(data_mthly!N:N,MATCH($C455,data_mthly!$E:$E,0),1)=0,"",INDEX(data_mthly!N:N,MATCH($C455,data_mthly!$E:$E,0),1)),"")</f>
        <v/>
      </c>
      <c r="M455" s="159"/>
      <c r="N455" s="155" t="str">
        <f>IFERROR(IF(INDEX(data_mthly!O:O,MATCH($C455,data_mthly!$E:$E,0),1)=0,"",INDEX(data_mthly!O:O,MATCH($C455,data_mthly!$E:$E,0),1)),"")</f>
        <v/>
      </c>
      <c r="O455" s="21" t="str">
        <f>IFERROR(IF(INDEX(data_mthly!P:P,MATCH($C455,data_mthly!$E:$E,0),1)=0,"",INDEX(data_mthly!P:P,MATCH($C455,data_mthly!$E:$E,0),1)),"")</f>
        <v/>
      </c>
      <c r="P455" s="145" t="str">
        <f>IFERROR(IF(INDEX(data_mthly!Q:Q,MATCH($C455,data_mthly!$E:$E,0),1)=0,"",INDEX(data_mthly!Q:Q,MATCH($C455,data_mthly!$E:$E,0),1)),"")</f>
        <v/>
      </c>
      <c r="Q455" s="145" t="str">
        <f>IFERROR(IF(INDEX(data_mthly!R:R,MATCH($C455,data_mthly!$E:$E,0),1)=0,"",INDEX(data_mthly!R:R,MATCH($C455,data_mthly!$E:$E,0),1)),"")</f>
        <v/>
      </c>
      <c r="R455" s="21" t="str">
        <f>IFERROR(IF(INDEX(data_mthly!S:S,MATCH($C455,data_mthly!$E:$E,0),1)=0,"",INDEX(data_mthly!S:S,MATCH($C455,data_mthly!$E:$E,0),1)),"")</f>
        <v/>
      </c>
      <c r="S455" s="145" t="str">
        <f>IFERROR(IF(INDEX(data_mthly!T:T,MATCH($C455,data_mthly!$E:$E,0),1)=0,"",INDEX(data_mthly!T:T,MATCH($C455,data_mthly!$E:$E,0),1)),"")</f>
        <v/>
      </c>
      <c r="T455" s="145" t="str">
        <f>IFERROR(IF(INDEX(data_mthly!U:U,MATCH($C455,data_mthly!$E:$E,0),1)=0,"",INDEX(data_mthly!U:U,MATCH($C455,data_mthly!$E:$E,0),1)),"")</f>
        <v/>
      </c>
      <c r="U455" s="21" t="str">
        <f>IFERROR(IF(INDEX(data_mthly!V:V,MATCH($C455,data_mthly!$E:$E,0),1)=0,"",INDEX(data_mthly!V:V,MATCH($C455,data_mthly!$E:$E,0),1)),"")</f>
        <v/>
      </c>
      <c r="V455" s="86" t="str">
        <f>IFERROR(IF(INDEX(data_mthly!W:W,MATCH($C455,data_mthly!$E:$E,0),1)=0,"",INDEX(data_mthly!W:W,MATCH($C455,data_mthly!$E:$E,0),1)),"")</f>
        <v/>
      </c>
      <c r="W455" s="160" t="str">
        <f t="shared" si="36"/>
        <v/>
      </c>
      <c r="X455" s="21" t="str">
        <f>IFERROR(IF(INDEX(data_mthly!Y:Y,MATCH($C455,data_mthly!$E:$E,0),1)=0,"",INDEX(data_mthly!Y:Y,MATCH($C455,data_mthly!$E:$E,0),1)),"")</f>
        <v/>
      </c>
      <c r="Y455" s="145" t="str">
        <f>IFERROR(IF(INDEX(data_mthly!Z:Z,MATCH($C455,data_mthly!$E:$E,0),1)=0,"",INDEX(data_mthly!Z:Z,MATCH($C455,data_mthly!$E:$E,0),1)),"")</f>
        <v/>
      </c>
      <c r="Z455" s="21" t="str">
        <f>IFERROR(IF(INDEX(data_mthly!AA:AA,MATCH($C455,data_mthly!$E:$E,0),1)=0,"",INDEX(data_mthly!AA:AA,MATCH($C455,data_mthly!$E:$E,0),1)),"")</f>
        <v/>
      </c>
      <c r="AA455" s="21" t="str">
        <f>IFERROR(IF(INDEX(data_mthly!AB:AB,MATCH($C455,data_mthly!$E:$E,0),1)=0,"",INDEX(data_mthly!AB:AB,MATCH($C455,data_mthly!$E:$E,0),1)),"")</f>
        <v/>
      </c>
      <c r="AB455" s="145" t="str">
        <f>IFERROR(IF(INDEX(data_mthly!AC:AC,MATCH($C455,data_mthly!$E:$E,0),1)=0,"",INDEX(data_mthly!AC:AC,MATCH($C455,data_mthly!$E:$E,0),1)),"")</f>
        <v/>
      </c>
      <c r="AC455" s="21" t="str">
        <f>IFERROR(IF(INDEX(data_mthly!AD:AD,MATCH($C455,data_mthly!$E:$E,0),1)=0,"",INDEX(data_mthly!AD:AD,MATCH($C455,data_mthly!$E:$E,0),1)),"")</f>
        <v/>
      </c>
      <c r="AD455" s="21" t="str">
        <f>IFERROR(IF(INDEX(data_mthly!AE:AE,MATCH($C455,data_mthly!$E:$E,0),1)=0,"",INDEX(data_mthly!AE:AE,MATCH($C455,data_mthly!$E:$E,0),1)),"")</f>
        <v/>
      </c>
      <c r="AE455" s="86" t="str">
        <f>IFERROR(IF(INDEX(data_mthly!AF:AF,MATCH($C455,data_mthly!$E:$E,0),1)=0,"",INDEX(data_mthly!AF:AF,MATCH($C455,data_mthly!$E:$E,0),1)),"")</f>
        <v/>
      </c>
      <c r="AG455" s="88">
        <f t="shared" si="37"/>
        <v>1</v>
      </c>
    </row>
    <row r="456" spans="1:33" ht="15.5">
      <c r="A456" s="88" t="str">
        <f t="shared" si="35"/>
        <v/>
      </c>
      <c r="B456" s="89" t="str">
        <f>IFERROR(IF(INDEX(data_mthly!C:C,MATCH($C456,data_mthly!$E:$E,0),1)=0,"",INDEX(data_mthly!C:C,MATCH($C456,data_mthly!$E:$E,0),1)),"")</f>
        <v/>
      </c>
      <c r="C456" s="112" t="str">
        <f t="shared" si="38"/>
        <v/>
      </c>
      <c r="D456" s="155" t="str">
        <f>IFERROR(IF(INDEX(data_mthly!F:F,MATCH($C456,data_mthly!$E:$E,0),1)=0,"",INDEX(data_mthly!F:F,MATCH($C456,data_mthly!$E:$E,0),1)),"")</f>
        <v/>
      </c>
      <c r="E456" s="21" t="str">
        <f>IFERROR(IF(INDEX(data_mthly!G:G,MATCH($C456,data_mthly!$E:$E,0),1)=0,"",INDEX(data_mthly!G:G,MATCH($C456,data_mthly!$E:$E,0),1)),"")</f>
        <v/>
      </c>
      <c r="F456" s="145" t="str">
        <f>IFERROR(IF(INDEX(data_mthly!H:H,MATCH($C456,data_mthly!$E:$E,0),1)=0,"",INDEX(data_mthly!H:H,MATCH($C456,data_mthly!$E:$E,0),1)),"")</f>
        <v/>
      </c>
      <c r="G456" s="145" t="str">
        <f>IFERROR(IF(INDEX(data_mthly!I:I,MATCH($C456,data_mthly!$E:$E,0),1)=0,"",INDEX(data_mthly!I:I,MATCH($C456,data_mthly!$E:$E,0),1)),"")</f>
        <v/>
      </c>
      <c r="H456" s="21" t="str">
        <f>IFERROR(IF(INDEX(data_mthly!J:J,MATCH($C456,data_mthly!$E:$E,0),1)=0,"",INDEX(data_mthly!J:J,MATCH($C456,data_mthly!$E:$E,0),1)),"")</f>
        <v/>
      </c>
      <c r="I456" s="145" t="str">
        <f>IFERROR(IF(INDEX(data_mthly!K:K,MATCH($C456,data_mthly!$E:$E,0),1)=0,"",INDEX(data_mthly!K:K,MATCH($C456,data_mthly!$E:$E,0),1)),"")</f>
        <v/>
      </c>
      <c r="J456" s="145" t="str">
        <f>IFERROR(IF(INDEX(data_mthly!L:L,MATCH($C456,data_mthly!$E:$E,0),1)=0,"",INDEX(data_mthly!L:L,MATCH($C456,data_mthly!$E:$E,0),1)),"")</f>
        <v/>
      </c>
      <c r="K456" s="21" t="str">
        <f>IFERROR(IF(INDEX(data_mthly!M:M,MATCH($C456,data_mthly!$E:$E,0),1)=0,"",INDEX(data_mthly!M:M,MATCH($C456,data_mthly!$E:$E,0),1)),"")</f>
        <v/>
      </c>
      <c r="L456" s="86" t="str">
        <f>IFERROR(IF(INDEX(data_mthly!N:N,MATCH($C456,data_mthly!$E:$E,0),1)=0,"",INDEX(data_mthly!N:N,MATCH($C456,data_mthly!$E:$E,0),1)),"")</f>
        <v/>
      </c>
      <c r="M456" s="159"/>
      <c r="N456" s="155" t="str">
        <f>IFERROR(IF(INDEX(data_mthly!O:O,MATCH($C456,data_mthly!$E:$E,0),1)=0,"",INDEX(data_mthly!O:O,MATCH($C456,data_mthly!$E:$E,0),1)),"")</f>
        <v/>
      </c>
      <c r="O456" s="21" t="str">
        <f>IFERROR(IF(INDEX(data_mthly!P:P,MATCH($C456,data_mthly!$E:$E,0),1)=0,"",INDEX(data_mthly!P:P,MATCH($C456,data_mthly!$E:$E,0),1)),"")</f>
        <v/>
      </c>
      <c r="P456" s="145" t="str">
        <f>IFERROR(IF(INDEX(data_mthly!Q:Q,MATCH($C456,data_mthly!$E:$E,0),1)=0,"",INDEX(data_mthly!Q:Q,MATCH($C456,data_mthly!$E:$E,0),1)),"")</f>
        <v/>
      </c>
      <c r="Q456" s="145" t="str">
        <f>IFERROR(IF(INDEX(data_mthly!R:R,MATCH($C456,data_mthly!$E:$E,0),1)=0,"",INDEX(data_mthly!R:R,MATCH($C456,data_mthly!$E:$E,0),1)),"")</f>
        <v/>
      </c>
      <c r="R456" s="21" t="str">
        <f>IFERROR(IF(INDEX(data_mthly!S:S,MATCH($C456,data_mthly!$E:$E,0),1)=0,"",INDEX(data_mthly!S:S,MATCH($C456,data_mthly!$E:$E,0),1)),"")</f>
        <v/>
      </c>
      <c r="S456" s="145" t="str">
        <f>IFERROR(IF(INDEX(data_mthly!T:T,MATCH($C456,data_mthly!$E:$E,0),1)=0,"",INDEX(data_mthly!T:T,MATCH($C456,data_mthly!$E:$E,0),1)),"")</f>
        <v/>
      </c>
      <c r="T456" s="145" t="str">
        <f>IFERROR(IF(INDEX(data_mthly!U:U,MATCH($C456,data_mthly!$E:$E,0),1)=0,"",INDEX(data_mthly!U:U,MATCH($C456,data_mthly!$E:$E,0),1)),"")</f>
        <v/>
      </c>
      <c r="U456" s="21" t="str">
        <f>IFERROR(IF(INDEX(data_mthly!V:V,MATCH($C456,data_mthly!$E:$E,0),1)=0,"",INDEX(data_mthly!V:V,MATCH($C456,data_mthly!$E:$E,0),1)),"")</f>
        <v/>
      </c>
      <c r="V456" s="86" t="str">
        <f>IFERROR(IF(INDEX(data_mthly!W:W,MATCH($C456,data_mthly!$E:$E,0),1)=0,"",INDEX(data_mthly!W:W,MATCH($C456,data_mthly!$E:$E,0),1)),"")</f>
        <v/>
      </c>
      <c r="W456" s="160" t="str">
        <f t="shared" si="36"/>
        <v/>
      </c>
      <c r="X456" s="21" t="str">
        <f>IFERROR(IF(INDEX(data_mthly!Y:Y,MATCH($C456,data_mthly!$E:$E,0),1)=0,"",INDEX(data_mthly!Y:Y,MATCH($C456,data_mthly!$E:$E,0),1)),"")</f>
        <v/>
      </c>
      <c r="Y456" s="145" t="str">
        <f>IFERROR(IF(INDEX(data_mthly!Z:Z,MATCH($C456,data_mthly!$E:$E,0),1)=0,"",INDEX(data_mthly!Z:Z,MATCH($C456,data_mthly!$E:$E,0),1)),"")</f>
        <v/>
      </c>
      <c r="Z456" s="21" t="str">
        <f>IFERROR(IF(INDEX(data_mthly!AA:AA,MATCH($C456,data_mthly!$E:$E,0),1)=0,"",INDEX(data_mthly!AA:AA,MATCH($C456,data_mthly!$E:$E,0),1)),"")</f>
        <v/>
      </c>
      <c r="AA456" s="21" t="str">
        <f>IFERROR(IF(INDEX(data_mthly!AB:AB,MATCH($C456,data_mthly!$E:$E,0),1)=0,"",INDEX(data_mthly!AB:AB,MATCH($C456,data_mthly!$E:$E,0),1)),"")</f>
        <v/>
      </c>
      <c r="AB456" s="145" t="str">
        <f>IFERROR(IF(INDEX(data_mthly!AC:AC,MATCH($C456,data_mthly!$E:$E,0),1)=0,"",INDEX(data_mthly!AC:AC,MATCH($C456,data_mthly!$E:$E,0),1)),"")</f>
        <v/>
      </c>
      <c r="AC456" s="21" t="str">
        <f>IFERROR(IF(INDEX(data_mthly!AD:AD,MATCH($C456,data_mthly!$E:$E,0),1)=0,"",INDEX(data_mthly!AD:AD,MATCH($C456,data_mthly!$E:$E,0),1)),"")</f>
        <v/>
      </c>
      <c r="AD456" s="21" t="str">
        <f>IFERROR(IF(INDEX(data_mthly!AE:AE,MATCH($C456,data_mthly!$E:$E,0),1)=0,"",INDEX(data_mthly!AE:AE,MATCH($C456,data_mthly!$E:$E,0),1)),"")</f>
        <v/>
      </c>
      <c r="AE456" s="86" t="str">
        <f>IFERROR(IF(INDEX(data_mthly!AF:AF,MATCH($C456,data_mthly!$E:$E,0),1)=0,"",INDEX(data_mthly!AF:AF,MATCH($C456,data_mthly!$E:$E,0),1)),"")</f>
        <v/>
      </c>
      <c r="AG456" s="88">
        <f t="shared" si="37"/>
        <v>2</v>
      </c>
    </row>
    <row r="457" spans="1:33" ht="15.5">
      <c r="A457" s="88" t="str">
        <f t="shared" si="35"/>
        <v/>
      </c>
      <c r="B457" s="89" t="str">
        <f>IFERROR(IF(INDEX(data_mthly!C:C,MATCH($C457,data_mthly!$E:$E,0),1)=0,"",INDEX(data_mthly!C:C,MATCH($C457,data_mthly!$E:$E,0),1)),"")</f>
        <v/>
      </c>
      <c r="C457" s="112" t="str">
        <f t="shared" si="38"/>
        <v/>
      </c>
      <c r="D457" s="155" t="str">
        <f>IFERROR(IF(INDEX(data_mthly!F:F,MATCH($C457,data_mthly!$E:$E,0),1)=0,"",INDEX(data_mthly!F:F,MATCH($C457,data_mthly!$E:$E,0),1)),"")</f>
        <v/>
      </c>
      <c r="E457" s="21" t="str">
        <f>IFERROR(IF(INDEX(data_mthly!G:G,MATCH($C457,data_mthly!$E:$E,0),1)=0,"",INDEX(data_mthly!G:G,MATCH($C457,data_mthly!$E:$E,0),1)),"")</f>
        <v/>
      </c>
      <c r="F457" s="145" t="str">
        <f>IFERROR(IF(INDEX(data_mthly!H:H,MATCH($C457,data_mthly!$E:$E,0),1)=0,"",INDEX(data_mthly!H:H,MATCH($C457,data_mthly!$E:$E,0),1)),"")</f>
        <v/>
      </c>
      <c r="G457" s="145" t="str">
        <f>IFERROR(IF(INDEX(data_mthly!I:I,MATCH($C457,data_mthly!$E:$E,0),1)=0,"",INDEX(data_mthly!I:I,MATCH($C457,data_mthly!$E:$E,0),1)),"")</f>
        <v/>
      </c>
      <c r="H457" s="21" t="str">
        <f>IFERROR(IF(INDEX(data_mthly!J:J,MATCH($C457,data_mthly!$E:$E,0),1)=0,"",INDEX(data_mthly!J:J,MATCH($C457,data_mthly!$E:$E,0),1)),"")</f>
        <v/>
      </c>
      <c r="I457" s="145" t="str">
        <f>IFERROR(IF(INDEX(data_mthly!K:K,MATCH($C457,data_mthly!$E:$E,0),1)=0,"",INDEX(data_mthly!K:K,MATCH($C457,data_mthly!$E:$E,0),1)),"")</f>
        <v/>
      </c>
      <c r="J457" s="145" t="str">
        <f>IFERROR(IF(INDEX(data_mthly!L:L,MATCH($C457,data_mthly!$E:$E,0),1)=0,"",INDEX(data_mthly!L:L,MATCH($C457,data_mthly!$E:$E,0),1)),"")</f>
        <v/>
      </c>
      <c r="K457" s="21" t="str">
        <f>IFERROR(IF(INDEX(data_mthly!M:M,MATCH($C457,data_mthly!$E:$E,0),1)=0,"",INDEX(data_mthly!M:M,MATCH($C457,data_mthly!$E:$E,0),1)),"")</f>
        <v/>
      </c>
      <c r="L457" s="86" t="str">
        <f>IFERROR(IF(INDEX(data_mthly!N:N,MATCH($C457,data_mthly!$E:$E,0),1)=0,"",INDEX(data_mthly!N:N,MATCH($C457,data_mthly!$E:$E,0),1)),"")</f>
        <v/>
      </c>
      <c r="M457" s="159"/>
      <c r="N457" s="155" t="str">
        <f>IFERROR(IF(INDEX(data_mthly!O:O,MATCH($C457,data_mthly!$E:$E,0),1)=0,"",INDEX(data_mthly!O:O,MATCH($C457,data_mthly!$E:$E,0),1)),"")</f>
        <v/>
      </c>
      <c r="O457" s="21" t="str">
        <f>IFERROR(IF(INDEX(data_mthly!P:P,MATCH($C457,data_mthly!$E:$E,0),1)=0,"",INDEX(data_mthly!P:P,MATCH($C457,data_mthly!$E:$E,0),1)),"")</f>
        <v/>
      </c>
      <c r="P457" s="145" t="str">
        <f>IFERROR(IF(INDEX(data_mthly!Q:Q,MATCH($C457,data_mthly!$E:$E,0),1)=0,"",INDEX(data_mthly!Q:Q,MATCH($C457,data_mthly!$E:$E,0),1)),"")</f>
        <v/>
      </c>
      <c r="Q457" s="145" t="str">
        <f>IFERROR(IF(INDEX(data_mthly!R:R,MATCH($C457,data_mthly!$E:$E,0),1)=0,"",INDEX(data_mthly!R:R,MATCH($C457,data_mthly!$E:$E,0),1)),"")</f>
        <v/>
      </c>
      <c r="R457" s="21" t="str">
        <f>IFERROR(IF(INDEX(data_mthly!S:S,MATCH($C457,data_mthly!$E:$E,0),1)=0,"",INDEX(data_mthly!S:S,MATCH($C457,data_mthly!$E:$E,0),1)),"")</f>
        <v/>
      </c>
      <c r="S457" s="145" t="str">
        <f>IFERROR(IF(INDEX(data_mthly!T:T,MATCH($C457,data_mthly!$E:$E,0),1)=0,"",INDEX(data_mthly!T:T,MATCH($C457,data_mthly!$E:$E,0),1)),"")</f>
        <v/>
      </c>
      <c r="T457" s="145" t="str">
        <f>IFERROR(IF(INDEX(data_mthly!U:U,MATCH($C457,data_mthly!$E:$E,0),1)=0,"",INDEX(data_mthly!U:U,MATCH($C457,data_mthly!$E:$E,0),1)),"")</f>
        <v/>
      </c>
      <c r="U457" s="21" t="str">
        <f>IFERROR(IF(INDEX(data_mthly!V:V,MATCH($C457,data_mthly!$E:$E,0),1)=0,"",INDEX(data_mthly!V:V,MATCH($C457,data_mthly!$E:$E,0),1)),"")</f>
        <v/>
      </c>
      <c r="V457" s="86" t="str">
        <f>IFERROR(IF(INDEX(data_mthly!W:W,MATCH($C457,data_mthly!$E:$E,0),1)=0,"",INDEX(data_mthly!W:W,MATCH($C457,data_mthly!$E:$E,0),1)),"")</f>
        <v/>
      </c>
      <c r="W457" s="160" t="str">
        <f t="shared" si="36"/>
        <v/>
      </c>
      <c r="X457" s="21" t="str">
        <f>IFERROR(IF(INDEX(data_mthly!Y:Y,MATCH($C457,data_mthly!$E:$E,0),1)=0,"",INDEX(data_mthly!Y:Y,MATCH($C457,data_mthly!$E:$E,0),1)),"")</f>
        <v/>
      </c>
      <c r="Y457" s="145" t="str">
        <f>IFERROR(IF(INDEX(data_mthly!Z:Z,MATCH($C457,data_mthly!$E:$E,0),1)=0,"",INDEX(data_mthly!Z:Z,MATCH($C457,data_mthly!$E:$E,0),1)),"")</f>
        <v/>
      </c>
      <c r="Z457" s="21" t="str">
        <f>IFERROR(IF(INDEX(data_mthly!AA:AA,MATCH($C457,data_mthly!$E:$E,0),1)=0,"",INDEX(data_mthly!AA:AA,MATCH($C457,data_mthly!$E:$E,0),1)),"")</f>
        <v/>
      </c>
      <c r="AA457" s="21" t="str">
        <f>IFERROR(IF(INDEX(data_mthly!AB:AB,MATCH($C457,data_mthly!$E:$E,0),1)=0,"",INDEX(data_mthly!AB:AB,MATCH($C457,data_mthly!$E:$E,0),1)),"")</f>
        <v/>
      </c>
      <c r="AB457" s="145" t="str">
        <f>IFERROR(IF(INDEX(data_mthly!AC:AC,MATCH($C457,data_mthly!$E:$E,0),1)=0,"",INDEX(data_mthly!AC:AC,MATCH($C457,data_mthly!$E:$E,0),1)),"")</f>
        <v/>
      </c>
      <c r="AC457" s="21" t="str">
        <f>IFERROR(IF(INDEX(data_mthly!AD:AD,MATCH($C457,data_mthly!$E:$E,0),1)=0,"",INDEX(data_mthly!AD:AD,MATCH($C457,data_mthly!$E:$E,0),1)),"")</f>
        <v/>
      </c>
      <c r="AD457" s="21" t="str">
        <f>IFERROR(IF(INDEX(data_mthly!AE:AE,MATCH($C457,data_mthly!$E:$E,0),1)=0,"",INDEX(data_mthly!AE:AE,MATCH($C457,data_mthly!$E:$E,0),1)),"")</f>
        <v/>
      </c>
      <c r="AE457" s="86" t="str">
        <f>IFERROR(IF(INDEX(data_mthly!AF:AF,MATCH($C457,data_mthly!$E:$E,0),1)=0,"",INDEX(data_mthly!AF:AF,MATCH($C457,data_mthly!$E:$E,0),1)),"")</f>
        <v/>
      </c>
      <c r="AG457" s="88">
        <f t="shared" si="37"/>
        <v>1</v>
      </c>
    </row>
    <row r="458" spans="1:33" ht="15.5">
      <c r="A458" s="88" t="str">
        <f t="shared" si="35"/>
        <v/>
      </c>
      <c r="B458" s="89" t="str">
        <f>IFERROR(IF(INDEX(data_mthly!C:C,MATCH($C458,data_mthly!$E:$E,0),1)=0,"",INDEX(data_mthly!C:C,MATCH($C458,data_mthly!$E:$E,0),1)),"")</f>
        <v/>
      </c>
      <c r="C458" s="112" t="str">
        <f t="shared" si="38"/>
        <v/>
      </c>
      <c r="D458" s="155" t="str">
        <f>IFERROR(IF(INDEX(data_mthly!F:F,MATCH($C458,data_mthly!$E:$E,0),1)=0,"",INDEX(data_mthly!F:F,MATCH($C458,data_mthly!$E:$E,0),1)),"")</f>
        <v/>
      </c>
      <c r="E458" s="21" t="str">
        <f>IFERROR(IF(INDEX(data_mthly!G:G,MATCH($C458,data_mthly!$E:$E,0),1)=0,"",INDEX(data_mthly!G:G,MATCH($C458,data_mthly!$E:$E,0),1)),"")</f>
        <v/>
      </c>
      <c r="F458" s="145" t="str">
        <f>IFERROR(IF(INDEX(data_mthly!H:H,MATCH($C458,data_mthly!$E:$E,0),1)=0,"",INDEX(data_mthly!H:H,MATCH($C458,data_mthly!$E:$E,0),1)),"")</f>
        <v/>
      </c>
      <c r="G458" s="145" t="str">
        <f>IFERROR(IF(INDEX(data_mthly!I:I,MATCH($C458,data_mthly!$E:$E,0),1)=0,"",INDEX(data_mthly!I:I,MATCH($C458,data_mthly!$E:$E,0),1)),"")</f>
        <v/>
      </c>
      <c r="H458" s="21" t="str">
        <f>IFERROR(IF(INDEX(data_mthly!J:J,MATCH($C458,data_mthly!$E:$E,0),1)=0,"",INDEX(data_mthly!J:J,MATCH($C458,data_mthly!$E:$E,0),1)),"")</f>
        <v/>
      </c>
      <c r="I458" s="145" t="str">
        <f>IFERROR(IF(INDEX(data_mthly!K:K,MATCH($C458,data_mthly!$E:$E,0),1)=0,"",INDEX(data_mthly!K:K,MATCH($C458,data_mthly!$E:$E,0),1)),"")</f>
        <v/>
      </c>
      <c r="J458" s="145" t="str">
        <f>IFERROR(IF(INDEX(data_mthly!L:L,MATCH($C458,data_mthly!$E:$E,0),1)=0,"",INDEX(data_mthly!L:L,MATCH($C458,data_mthly!$E:$E,0),1)),"")</f>
        <v/>
      </c>
      <c r="K458" s="21" t="str">
        <f>IFERROR(IF(INDEX(data_mthly!M:M,MATCH($C458,data_mthly!$E:$E,0),1)=0,"",INDEX(data_mthly!M:M,MATCH($C458,data_mthly!$E:$E,0),1)),"")</f>
        <v/>
      </c>
      <c r="L458" s="86" t="str">
        <f>IFERROR(IF(INDEX(data_mthly!N:N,MATCH($C458,data_mthly!$E:$E,0),1)=0,"",INDEX(data_mthly!N:N,MATCH($C458,data_mthly!$E:$E,0),1)),"")</f>
        <v/>
      </c>
      <c r="M458" s="159"/>
      <c r="N458" s="155" t="str">
        <f>IFERROR(IF(INDEX(data_mthly!O:O,MATCH($C458,data_mthly!$E:$E,0),1)=0,"",INDEX(data_mthly!O:O,MATCH($C458,data_mthly!$E:$E,0),1)),"")</f>
        <v/>
      </c>
      <c r="O458" s="21" t="str">
        <f>IFERROR(IF(INDEX(data_mthly!P:P,MATCH($C458,data_mthly!$E:$E,0),1)=0,"",INDEX(data_mthly!P:P,MATCH($C458,data_mthly!$E:$E,0),1)),"")</f>
        <v/>
      </c>
      <c r="P458" s="145" t="str">
        <f>IFERROR(IF(INDEX(data_mthly!Q:Q,MATCH($C458,data_mthly!$E:$E,0),1)=0,"",INDEX(data_mthly!Q:Q,MATCH($C458,data_mthly!$E:$E,0),1)),"")</f>
        <v/>
      </c>
      <c r="Q458" s="145" t="str">
        <f>IFERROR(IF(INDEX(data_mthly!R:R,MATCH($C458,data_mthly!$E:$E,0),1)=0,"",INDEX(data_mthly!R:R,MATCH($C458,data_mthly!$E:$E,0),1)),"")</f>
        <v/>
      </c>
      <c r="R458" s="21" t="str">
        <f>IFERROR(IF(INDEX(data_mthly!S:S,MATCH($C458,data_mthly!$E:$E,0),1)=0,"",INDEX(data_mthly!S:S,MATCH($C458,data_mthly!$E:$E,0),1)),"")</f>
        <v/>
      </c>
      <c r="S458" s="145" t="str">
        <f>IFERROR(IF(INDEX(data_mthly!T:T,MATCH($C458,data_mthly!$E:$E,0),1)=0,"",INDEX(data_mthly!T:T,MATCH($C458,data_mthly!$E:$E,0),1)),"")</f>
        <v/>
      </c>
      <c r="T458" s="145" t="str">
        <f>IFERROR(IF(INDEX(data_mthly!U:U,MATCH($C458,data_mthly!$E:$E,0),1)=0,"",INDEX(data_mthly!U:U,MATCH($C458,data_mthly!$E:$E,0),1)),"")</f>
        <v/>
      </c>
      <c r="U458" s="21" t="str">
        <f>IFERROR(IF(INDEX(data_mthly!V:V,MATCH($C458,data_mthly!$E:$E,0),1)=0,"",INDEX(data_mthly!V:V,MATCH($C458,data_mthly!$E:$E,0),1)),"")</f>
        <v/>
      </c>
      <c r="V458" s="86" t="str">
        <f>IFERROR(IF(INDEX(data_mthly!W:W,MATCH($C458,data_mthly!$E:$E,0),1)=0,"",INDEX(data_mthly!W:W,MATCH($C458,data_mthly!$E:$E,0),1)),"")</f>
        <v/>
      </c>
      <c r="W458" s="160" t="str">
        <f t="shared" si="36"/>
        <v/>
      </c>
      <c r="X458" s="21" t="str">
        <f>IFERROR(IF(INDEX(data_mthly!Y:Y,MATCH($C458,data_mthly!$E:$E,0),1)=0,"",INDEX(data_mthly!Y:Y,MATCH($C458,data_mthly!$E:$E,0),1)),"")</f>
        <v/>
      </c>
      <c r="Y458" s="145" t="str">
        <f>IFERROR(IF(INDEX(data_mthly!Z:Z,MATCH($C458,data_mthly!$E:$E,0),1)=0,"",INDEX(data_mthly!Z:Z,MATCH($C458,data_mthly!$E:$E,0),1)),"")</f>
        <v/>
      </c>
      <c r="Z458" s="21" t="str">
        <f>IFERROR(IF(INDEX(data_mthly!AA:AA,MATCH($C458,data_mthly!$E:$E,0),1)=0,"",INDEX(data_mthly!AA:AA,MATCH($C458,data_mthly!$E:$E,0),1)),"")</f>
        <v/>
      </c>
      <c r="AA458" s="21" t="str">
        <f>IFERROR(IF(INDEX(data_mthly!AB:AB,MATCH($C458,data_mthly!$E:$E,0),1)=0,"",INDEX(data_mthly!AB:AB,MATCH($C458,data_mthly!$E:$E,0),1)),"")</f>
        <v/>
      </c>
      <c r="AB458" s="145" t="str">
        <f>IFERROR(IF(INDEX(data_mthly!AC:AC,MATCH($C458,data_mthly!$E:$E,0),1)=0,"",INDEX(data_mthly!AC:AC,MATCH($C458,data_mthly!$E:$E,0),1)),"")</f>
        <v/>
      </c>
      <c r="AC458" s="21" t="str">
        <f>IFERROR(IF(INDEX(data_mthly!AD:AD,MATCH($C458,data_mthly!$E:$E,0),1)=0,"",INDEX(data_mthly!AD:AD,MATCH($C458,data_mthly!$E:$E,0),1)),"")</f>
        <v/>
      </c>
      <c r="AD458" s="21" t="str">
        <f>IFERROR(IF(INDEX(data_mthly!AE:AE,MATCH($C458,data_mthly!$E:$E,0),1)=0,"",INDEX(data_mthly!AE:AE,MATCH($C458,data_mthly!$E:$E,0),1)),"")</f>
        <v/>
      </c>
      <c r="AE458" s="86" t="str">
        <f>IFERROR(IF(INDEX(data_mthly!AF:AF,MATCH($C458,data_mthly!$E:$E,0),1)=0,"",INDEX(data_mthly!AF:AF,MATCH($C458,data_mthly!$E:$E,0),1)),"")</f>
        <v/>
      </c>
      <c r="AG458" s="88">
        <f t="shared" si="37"/>
        <v>2</v>
      </c>
    </row>
    <row r="459" spans="1:33" ht="15.5">
      <c r="A459" s="88" t="str">
        <f t="shared" si="35"/>
        <v/>
      </c>
      <c r="B459" s="89" t="str">
        <f>IFERROR(IF(INDEX(data_mthly!C:C,MATCH($C459,data_mthly!$E:$E,0),1)=0,"",INDEX(data_mthly!C:C,MATCH($C459,data_mthly!$E:$E,0),1)),"")</f>
        <v/>
      </c>
      <c r="C459" s="112" t="str">
        <f t="shared" si="38"/>
        <v/>
      </c>
      <c r="D459" s="155" t="str">
        <f>IFERROR(IF(INDEX(data_mthly!F:F,MATCH($C459,data_mthly!$E:$E,0),1)=0,"",INDEX(data_mthly!F:F,MATCH($C459,data_mthly!$E:$E,0),1)),"")</f>
        <v/>
      </c>
      <c r="E459" s="21" t="str">
        <f>IFERROR(IF(INDEX(data_mthly!G:G,MATCH($C459,data_mthly!$E:$E,0),1)=0,"",INDEX(data_mthly!G:G,MATCH($C459,data_mthly!$E:$E,0),1)),"")</f>
        <v/>
      </c>
      <c r="F459" s="145" t="str">
        <f>IFERROR(IF(INDEX(data_mthly!H:H,MATCH($C459,data_mthly!$E:$E,0),1)=0,"",INDEX(data_mthly!H:H,MATCH($C459,data_mthly!$E:$E,0),1)),"")</f>
        <v/>
      </c>
      <c r="G459" s="145" t="str">
        <f>IFERROR(IF(INDEX(data_mthly!I:I,MATCH($C459,data_mthly!$E:$E,0),1)=0,"",INDEX(data_mthly!I:I,MATCH($C459,data_mthly!$E:$E,0),1)),"")</f>
        <v/>
      </c>
      <c r="H459" s="21" t="str">
        <f>IFERROR(IF(INDEX(data_mthly!J:J,MATCH($C459,data_mthly!$E:$E,0),1)=0,"",INDEX(data_mthly!J:J,MATCH($C459,data_mthly!$E:$E,0),1)),"")</f>
        <v/>
      </c>
      <c r="I459" s="145" t="str">
        <f>IFERROR(IF(INDEX(data_mthly!K:K,MATCH($C459,data_mthly!$E:$E,0),1)=0,"",INDEX(data_mthly!K:K,MATCH($C459,data_mthly!$E:$E,0),1)),"")</f>
        <v/>
      </c>
      <c r="J459" s="145" t="str">
        <f>IFERROR(IF(INDEX(data_mthly!L:L,MATCH($C459,data_mthly!$E:$E,0),1)=0,"",INDEX(data_mthly!L:L,MATCH($C459,data_mthly!$E:$E,0),1)),"")</f>
        <v/>
      </c>
      <c r="K459" s="21" t="str">
        <f>IFERROR(IF(INDEX(data_mthly!M:M,MATCH($C459,data_mthly!$E:$E,0),1)=0,"",INDEX(data_mthly!M:M,MATCH($C459,data_mthly!$E:$E,0),1)),"")</f>
        <v/>
      </c>
      <c r="L459" s="86" t="str">
        <f>IFERROR(IF(INDEX(data_mthly!N:N,MATCH($C459,data_mthly!$E:$E,0),1)=0,"",INDEX(data_mthly!N:N,MATCH($C459,data_mthly!$E:$E,0),1)),"")</f>
        <v/>
      </c>
      <c r="M459" s="159"/>
      <c r="N459" s="155" t="str">
        <f>IFERROR(IF(INDEX(data_mthly!O:O,MATCH($C459,data_mthly!$E:$E,0),1)=0,"",INDEX(data_mthly!O:O,MATCH($C459,data_mthly!$E:$E,0),1)),"")</f>
        <v/>
      </c>
      <c r="O459" s="21" t="str">
        <f>IFERROR(IF(INDEX(data_mthly!P:P,MATCH($C459,data_mthly!$E:$E,0),1)=0,"",INDEX(data_mthly!P:P,MATCH($C459,data_mthly!$E:$E,0),1)),"")</f>
        <v/>
      </c>
      <c r="P459" s="145" t="str">
        <f>IFERROR(IF(INDEX(data_mthly!Q:Q,MATCH($C459,data_mthly!$E:$E,0),1)=0,"",INDEX(data_mthly!Q:Q,MATCH($C459,data_mthly!$E:$E,0),1)),"")</f>
        <v/>
      </c>
      <c r="Q459" s="145" t="str">
        <f>IFERROR(IF(INDEX(data_mthly!R:R,MATCH($C459,data_mthly!$E:$E,0),1)=0,"",INDEX(data_mthly!R:R,MATCH($C459,data_mthly!$E:$E,0),1)),"")</f>
        <v/>
      </c>
      <c r="R459" s="21" t="str">
        <f>IFERROR(IF(INDEX(data_mthly!S:S,MATCH($C459,data_mthly!$E:$E,0),1)=0,"",INDEX(data_mthly!S:S,MATCH($C459,data_mthly!$E:$E,0),1)),"")</f>
        <v/>
      </c>
      <c r="S459" s="145" t="str">
        <f>IFERROR(IF(INDEX(data_mthly!T:T,MATCH($C459,data_mthly!$E:$E,0),1)=0,"",INDEX(data_mthly!T:T,MATCH($C459,data_mthly!$E:$E,0),1)),"")</f>
        <v/>
      </c>
      <c r="T459" s="145" t="str">
        <f>IFERROR(IF(INDEX(data_mthly!U:U,MATCH($C459,data_mthly!$E:$E,0),1)=0,"",INDEX(data_mthly!U:U,MATCH($C459,data_mthly!$E:$E,0),1)),"")</f>
        <v/>
      </c>
      <c r="U459" s="21" t="str">
        <f>IFERROR(IF(INDEX(data_mthly!V:V,MATCH($C459,data_mthly!$E:$E,0),1)=0,"",INDEX(data_mthly!V:V,MATCH($C459,data_mthly!$E:$E,0),1)),"")</f>
        <v/>
      </c>
      <c r="V459" s="86" t="str">
        <f>IFERROR(IF(INDEX(data_mthly!W:W,MATCH($C459,data_mthly!$E:$E,0),1)=0,"",INDEX(data_mthly!W:W,MATCH($C459,data_mthly!$E:$E,0),1)),"")</f>
        <v/>
      </c>
      <c r="W459" s="160" t="str">
        <f t="shared" si="36"/>
        <v/>
      </c>
      <c r="X459" s="21" t="str">
        <f>IFERROR(IF(INDEX(data_mthly!Y:Y,MATCH($C459,data_mthly!$E:$E,0),1)=0,"",INDEX(data_mthly!Y:Y,MATCH($C459,data_mthly!$E:$E,0),1)),"")</f>
        <v/>
      </c>
      <c r="Y459" s="145" t="str">
        <f>IFERROR(IF(INDEX(data_mthly!Z:Z,MATCH($C459,data_mthly!$E:$E,0),1)=0,"",INDEX(data_mthly!Z:Z,MATCH($C459,data_mthly!$E:$E,0),1)),"")</f>
        <v/>
      </c>
      <c r="Z459" s="21" t="str">
        <f>IFERROR(IF(INDEX(data_mthly!AA:AA,MATCH($C459,data_mthly!$E:$E,0),1)=0,"",INDEX(data_mthly!AA:AA,MATCH($C459,data_mthly!$E:$E,0),1)),"")</f>
        <v/>
      </c>
      <c r="AA459" s="21" t="str">
        <f>IFERROR(IF(INDEX(data_mthly!AB:AB,MATCH($C459,data_mthly!$E:$E,0),1)=0,"",INDEX(data_mthly!AB:AB,MATCH($C459,data_mthly!$E:$E,0),1)),"")</f>
        <v/>
      </c>
      <c r="AB459" s="145" t="str">
        <f>IFERROR(IF(INDEX(data_mthly!AC:AC,MATCH($C459,data_mthly!$E:$E,0),1)=0,"",INDEX(data_mthly!AC:AC,MATCH($C459,data_mthly!$E:$E,0),1)),"")</f>
        <v/>
      </c>
      <c r="AC459" s="21" t="str">
        <f>IFERROR(IF(INDEX(data_mthly!AD:AD,MATCH($C459,data_mthly!$E:$E,0),1)=0,"",INDEX(data_mthly!AD:AD,MATCH($C459,data_mthly!$E:$E,0),1)),"")</f>
        <v/>
      </c>
      <c r="AD459" s="21" t="str">
        <f>IFERROR(IF(INDEX(data_mthly!AE:AE,MATCH($C459,data_mthly!$E:$E,0),1)=0,"",INDEX(data_mthly!AE:AE,MATCH($C459,data_mthly!$E:$E,0),1)),"")</f>
        <v/>
      </c>
      <c r="AE459" s="86" t="str">
        <f>IFERROR(IF(INDEX(data_mthly!AF:AF,MATCH($C459,data_mthly!$E:$E,0),1)=0,"",INDEX(data_mthly!AF:AF,MATCH($C459,data_mthly!$E:$E,0),1)),"")</f>
        <v/>
      </c>
      <c r="AG459" s="88">
        <f t="shared" si="37"/>
        <v>1</v>
      </c>
    </row>
    <row r="460" spans="1:33" ht="15.5">
      <c r="A460" s="88" t="str">
        <f t="shared" si="35"/>
        <v/>
      </c>
      <c r="B460" s="89" t="str">
        <f>IFERROR(IF(INDEX(data_mthly!C:C,MATCH($C460,data_mthly!$E:$E,0),1)=0,"",INDEX(data_mthly!C:C,MATCH($C460,data_mthly!$E:$E,0),1)),"")</f>
        <v/>
      </c>
      <c r="C460" s="112" t="str">
        <f t="shared" si="38"/>
        <v/>
      </c>
      <c r="D460" s="155" t="str">
        <f>IFERROR(IF(INDEX(data_mthly!F:F,MATCH($C460,data_mthly!$E:$E,0),1)=0,"",INDEX(data_mthly!F:F,MATCH($C460,data_mthly!$E:$E,0),1)),"")</f>
        <v/>
      </c>
      <c r="E460" s="21" t="str">
        <f>IFERROR(IF(INDEX(data_mthly!G:G,MATCH($C460,data_mthly!$E:$E,0),1)=0,"",INDEX(data_mthly!G:G,MATCH($C460,data_mthly!$E:$E,0),1)),"")</f>
        <v/>
      </c>
      <c r="F460" s="145" t="str">
        <f>IFERROR(IF(INDEX(data_mthly!H:H,MATCH($C460,data_mthly!$E:$E,0),1)=0,"",INDEX(data_mthly!H:H,MATCH($C460,data_mthly!$E:$E,0),1)),"")</f>
        <v/>
      </c>
      <c r="G460" s="145" t="str">
        <f>IFERROR(IF(INDEX(data_mthly!I:I,MATCH($C460,data_mthly!$E:$E,0),1)=0,"",INDEX(data_mthly!I:I,MATCH($C460,data_mthly!$E:$E,0),1)),"")</f>
        <v/>
      </c>
      <c r="H460" s="21" t="str">
        <f>IFERROR(IF(INDEX(data_mthly!J:J,MATCH($C460,data_mthly!$E:$E,0),1)=0,"",INDEX(data_mthly!J:J,MATCH($C460,data_mthly!$E:$E,0),1)),"")</f>
        <v/>
      </c>
      <c r="I460" s="145" t="str">
        <f>IFERROR(IF(INDEX(data_mthly!K:K,MATCH($C460,data_mthly!$E:$E,0),1)=0,"",INDEX(data_mthly!K:K,MATCH($C460,data_mthly!$E:$E,0),1)),"")</f>
        <v/>
      </c>
      <c r="J460" s="145" t="str">
        <f>IFERROR(IF(INDEX(data_mthly!L:L,MATCH($C460,data_mthly!$E:$E,0),1)=0,"",INDEX(data_mthly!L:L,MATCH($C460,data_mthly!$E:$E,0),1)),"")</f>
        <v/>
      </c>
      <c r="K460" s="21" t="str">
        <f>IFERROR(IF(INDEX(data_mthly!M:M,MATCH($C460,data_mthly!$E:$E,0),1)=0,"",INDEX(data_mthly!M:M,MATCH($C460,data_mthly!$E:$E,0),1)),"")</f>
        <v/>
      </c>
      <c r="L460" s="86" t="str">
        <f>IFERROR(IF(INDEX(data_mthly!N:N,MATCH($C460,data_mthly!$E:$E,0),1)=0,"",INDEX(data_mthly!N:N,MATCH($C460,data_mthly!$E:$E,0),1)),"")</f>
        <v/>
      </c>
      <c r="M460" s="159"/>
      <c r="N460" s="155" t="str">
        <f>IFERROR(IF(INDEX(data_mthly!O:O,MATCH($C460,data_mthly!$E:$E,0),1)=0,"",INDEX(data_mthly!O:O,MATCH($C460,data_mthly!$E:$E,0),1)),"")</f>
        <v/>
      </c>
      <c r="O460" s="21" t="str">
        <f>IFERROR(IF(INDEX(data_mthly!P:P,MATCH($C460,data_mthly!$E:$E,0),1)=0,"",INDEX(data_mthly!P:P,MATCH($C460,data_mthly!$E:$E,0),1)),"")</f>
        <v/>
      </c>
      <c r="P460" s="145" t="str">
        <f>IFERROR(IF(INDEX(data_mthly!Q:Q,MATCH($C460,data_mthly!$E:$E,0),1)=0,"",INDEX(data_mthly!Q:Q,MATCH($C460,data_mthly!$E:$E,0),1)),"")</f>
        <v/>
      </c>
      <c r="Q460" s="145" t="str">
        <f>IFERROR(IF(INDEX(data_mthly!R:R,MATCH($C460,data_mthly!$E:$E,0),1)=0,"",INDEX(data_mthly!R:R,MATCH($C460,data_mthly!$E:$E,0),1)),"")</f>
        <v/>
      </c>
      <c r="R460" s="21" t="str">
        <f>IFERROR(IF(INDEX(data_mthly!S:S,MATCH($C460,data_mthly!$E:$E,0),1)=0,"",INDEX(data_mthly!S:S,MATCH($C460,data_mthly!$E:$E,0),1)),"")</f>
        <v/>
      </c>
      <c r="S460" s="145" t="str">
        <f>IFERROR(IF(INDEX(data_mthly!T:T,MATCH($C460,data_mthly!$E:$E,0),1)=0,"",INDEX(data_mthly!T:T,MATCH($C460,data_mthly!$E:$E,0),1)),"")</f>
        <v/>
      </c>
      <c r="T460" s="145" t="str">
        <f>IFERROR(IF(INDEX(data_mthly!U:U,MATCH($C460,data_mthly!$E:$E,0),1)=0,"",INDEX(data_mthly!U:U,MATCH($C460,data_mthly!$E:$E,0),1)),"")</f>
        <v/>
      </c>
      <c r="U460" s="21" t="str">
        <f>IFERROR(IF(INDEX(data_mthly!V:V,MATCH($C460,data_mthly!$E:$E,0),1)=0,"",INDEX(data_mthly!V:V,MATCH($C460,data_mthly!$E:$E,0),1)),"")</f>
        <v/>
      </c>
      <c r="V460" s="86" t="str">
        <f>IFERROR(IF(INDEX(data_mthly!W:W,MATCH($C460,data_mthly!$E:$E,0),1)=0,"",INDEX(data_mthly!W:W,MATCH($C460,data_mthly!$E:$E,0),1)),"")</f>
        <v/>
      </c>
      <c r="W460" s="160" t="str">
        <f t="shared" si="36"/>
        <v/>
      </c>
      <c r="X460" s="21" t="str">
        <f>IFERROR(IF(INDEX(data_mthly!Y:Y,MATCH($C460,data_mthly!$E:$E,0),1)=0,"",INDEX(data_mthly!Y:Y,MATCH($C460,data_mthly!$E:$E,0),1)),"")</f>
        <v/>
      </c>
      <c r="Y460" s="145" t="str">
        <f>IFERROR(IF(INDEX(data_mthly!Z:Z,MATCH($C460,data_mthly!$E:$E,0),1)=0,"",INDEX(data_mthly!Z:Z,MATCH($C460,data_mthly!$E:$E,0),1)),"")</f>
        <v/>
      </c>
      <c r="Z460" s="21" t="str">
        <f>IFERROR(IF(INDEX(data_mthly!AA:AA,MATCH($C460,data_mthly!$E:$E,0),1)=0,"",INDEX(data_mthly!AA:AA,MATCH($C460,data_mthly!$E:$E,0),1)),"")</f>
        <v/>
      </c>
      <c r="AA460" s="21" t="str">
        <f>IFERROR(IF(INDEX(data_mthly!AB:AB,MATCH($C460,data_mthly!$E:$E,0),1)=0,"",INDEX(data_mthly!AB:AB,MATCH($C460,data_mthly!$E:$E,0),1)),"")</f>
        <v/>
      </c>
      <c r="AB460" s="145" t="str">
        <f>IFERROR(IF(INDEX(data_mthly!AC:AC,MATCH($C460,data_mthly!$E:$E,0),1)=0,"",INDEX(data_mthly!AC:AC,MATCH($C460,data_mthly!$E:$E,0),1)),"")</f>
        <v/>
      </c>
      <c r="AC460" s="21" t="str">
        <f>IFERROR(IF(INDEX(data_mthly!AD:AD,MATCH($C460,data_mthly!$E:$E,0),1)=0,"",INDEX(data_mthly!AD:AD,MATCH($C460,data_mthly!$E:$E,0),1)),"")</f>
        <v/>
      </c>
      <c r="AD460" s="21" t="str">
        <f>IFERROR(IF(INDEX(data_mthly!AE:AE,MATCH($C460,data_mthly!$E:$E,0),1)=0,"",INDEX(data_mthly!AE:AE,MATCH($C460,data_mthly!$E:$E,0),1)),"")</f>
        <v/>
      </c>
      <c r="AE460" s="86" t="str">
        <f>IFERROR(IF(INDEX(data_mthly!AF:AF,MATCH($C460,data_mthly!$E:$E,0),1)=0,"",INDEX(data_mthly!AF:AF,MATCH($C460,data_mthly!$E:$E,0),1)),"")</f>
        <v/>
      </c>
      <c r="AG460" s="88">
        <f t="shared" si="37"/>
        <v>2</v>
      </c>
    </row>
    <row r="461" spans="1:33" ht="15.5">
      <c r="A461" s="88" t="str">
        <f t="shared" si="35"/>
        <v/>
      </c>
      <c r="B461" s="89" t="str">
        <f>IFERROR(IF(INDEX(data_mthly!C:C,MATCH($C461,data_mthly!$E:$E,0),1)=0,"",INDEX(data_mthly!C:C,MATCH($C461,data_mthly!$E:$E,0),1)),"")</f>
        <v/>
      </c>
      <c r="C461" s="112" t="str">
        <f t="shared" si="38"/>
        <v/>
      </c>
      <c r="D461" s="155" t="str">
        <f>IFERROR(IF(INDEX(data_mthly!F:F,MATCH($C461,data_mthly!$E:$E,0),1)=0,"",INDEX(data_mthly!F:F,MATCH($C461,data_mthly!$E:$E,0),1)),"")</f>
        <v/>
      </c>
      <c r="E461" s="21" t="str">
        <f>IFERROR(IF(INDEX(data_mthly!G:G,MATCH($C461,data_mthly!$E:$E,0),1)=0,"",INDEX(data_mthly!G:G,MATCH($C461,data_mthly!$E:$E,0),1)),"")</f>
        <v/>
      </c>
      <c r="F461" s="145" t="str">
        <f>IFERROR(IF(INDEX(data_mthly!H:H,MATCH($C461,data_mthly!$E:$E,0),1)=0,"",INDEX(data_mthly!H:H,MATCH($C461,data_mthly!$E:$E,0),1)),"")</f>
        <v/>
      </c>
      <c r="G461" s="145" t="str">
        <f>IFERROR(IF(INDEX(data_mthly!I:I,MATCH($C461,data_mthly!$E:$E,0),1)=0,"",INDEX(data_mthly!I:I,MATCH($C461,data_mthly!$E:$E,0),1)),"")</f>
        <v/>
      </c>
      <c r="H461" s="21" t="str">
        <f>IFERROR(IF(INDEX(data_mthly!J:J,MATCH($C461,data_mthly!$E:$E,0),1)=0,"",INDEX(data_mthly!J:J,MATCH($C461,data_mthly!$E:$E,0),1)),"")</f>
        <v/>
      </c>
      <c r="I461" s="145" t="str">
        <f>IFERROR(IF(INDEX(data_mthly!K:K,MATCH($C461,data_mthly!$E:$E,0),1)=0,"",INDEX(data_mthly!K:K,MATCH($C461,data_mthly!$E:$E,0),1)),"")</f>
        <v/>
      </c>
      <c r="J461" s="145" t="str">
        <f>IFERROR(IF(INDEX(data_mthly!L:L,MATCH($C461,data_mthly!$E:$E,0),1)=0,"",INDEX(data_mthly!L:L,MATCH($C461,data_mthly!$E:$E,0),1)),"")</f>
        <v/>
      </c>
      <c r="K461" s="21" t="str">
        <f>IFERROR(IF(INDEX(data_mthly!M:M,MATCH($C461,data_mthly!$E:$E,0),1)=0,"",INDEX(data_mthly!M:M,MATCH($C461,data_mthly!$E:$E,0),1)),"")</f>
        <v/>
      </c>
      <c r="L461" s="86" t="str">
        <f>IFERROR(IF(INDEX(data_mthly!N:N,MATCH($C461,data_mthly!$E:$E,0),1)=0,"",INDEX(data_mthly!N:N,MATCH($C461,data_mthly!$E:$E,0),1)),"")</f>
        <v/>
      </c>
      <c r="M461" s="159"/>
      <c r="N461" s="155" t="str">
        <f>IFERROR(IF(INDEX(data_mthly!O:O,MATCH($C461,data_mthly!$E:$E,0),1)=0,"",INDEX(data_mthly!O:O,MATCH($C461,data_mthly!$E:$E,0),1)),"")</f>
        <v/>
      </c>
      <c r="O461" s="21" t="str">
        <f>IFERROR(IF(INDEX(data_mthly!P:P,MATCH($C461,data_mthly!$E:$E,0),1)=0,"",INDEX(data_mthly!P:P,MATCH($C461,data_mthly!$E:$E,0),1)),"")</f>
        <v/>
      </c>
      <c r="P461" s="145" t="str">
        <f>IFERROR(IF(INDEX(data_mthly!Q:Q,MATCH($C461,data_mthly!$E:$E,0),1)=0,"",INDEX(data_mthly!Q:Q,MATCH($C461,data_mthly!$E:$E,0),1)),"")</f>
        <v/>
      </c>
      <c r="Q461" s="145" t="str">
        <f>IFERROR(IF(INDEX(data_mthly!R:R,MATCH($C461,data_mthly!$E:$E,0),1)=0,"",INDEX(data_mthly!R:R,MATCH($C461,data_mthly!$E:$E,0),1)),"")</f>
        <v/>
      </c>
      <c r="R461" s="21" t="str">
        <f>IFERROR(IF(INDEX(data_mthly!S:S,MATCH($C461,data_mthly!$E:$E,0),1)=0,"",INDEX(data_mthly!S:S,MATCH($C461,data_mthly!$E:$E,0),1)),"")</f>
        <v/>
      </c>
      <c r="S461" s="145" t="str">
        <f>IFERROR(IF(INDEX(data_mthly!T:T,MATCH($C461,data_mthly!$E:$E,0),1)=0,"",INDEX(data_mthly!T:T,MATCH($C461,data_mthly!$E:$E,0),1)),"")</f>
        <v/>
      </c>
      <c r="T461" s="145" t="str">
        <f>IFERROR(IF(INDEX(data_mthly!U:U,MATCH($C461,data_mthly!$E:$E,0),1)=0,"",INDEX(data_mthly!U:U,MATCH($C461,data_mthly!$E:$E,0),1)),"")</f>
        <v/>
      </c>
      <c r="U461" s="21" t="str">
        <f>IFERROR(IF(INDEX(data_mthly!V:V,MATCH($C461,data_mthly!$E:$E,0),1)=0,"",INDEX(data_mthly!V:V,MATCH($C461,data_mthly!$E:$E,0),1)),"")</f>
        <v/>
      </c>
      <c r="V461" s="86" t="str">
        <f>IFERROR(IF(INDEX(data_mthly!W:W,MATCH($C461,data_mthly!$E:$E,0),1)=0,"",INDEX(data_mthly!W:W,MATCH($C461,data_mthly!$E:$E,0),1)),"")</f>
        <v/>
      </c>
      <c r="W461" s="160" t="str">
        <f t="shared" si="36"/>
        <v/>
      </c>
      <c r="X461" s="21" t="str">
        <f>IFERROR(IF(INDEX(data_mthly!Y:Y,MATCH($C461,data_mthly!$E:$E,0),1)=0,"",INDEX(data_mthly!Y:Y,MATCH($C461,data_mthly!$E:$E,0),1)),"")</f>
        <v/>
      </c>
      <c r="Y461" s="145" t="str">
        <f>IFERROR(IF(INDEX(data_mthly!Z:Z,MATCH($C461,data_mthly!$E:$E,0),1)=0,"",INDEX(data_mthly!Z:Z,MATCH($C461,data_mthly!$E:$E,0),1)),"")</f>
        <v/>
      </c>
      <c r="Z461" s="21" t="str">
        <f>IFERROR(IF(INDEX(data_mthly!AA:AA,MATCH($C461,data_mthly!$E:$E,0),1)=0,"",INDEX(data_mthly!AA:AA,MATCH($C461,data_mthly!$E:$E,0),1)),"")</f>
        <v/>
      </c>
      <c r="AA461" s="21" t="str">
        <f>IFERROR(IF(INDEX(data_mthly!AB:AB,MATCH($C461,data_mthly!$E:$E,0),1)=0,"",INDEX(data_mthly!AB:AB,MATCH($C461,data_mthly!$E:$E,0),1)),"")</f>
        <v/>
      </c>
      <c r="AB461" s="145" t="str">
        <f>IFERROR(IF(INDEX(data_mthly!AC:AC,MATCH($C461,data_mthly!$E:$E,0),1)=0,"",INDEX(data_mthly!AC:AC,MATCH($C461,data_mthly!$E:$E,0),1)),"")</f>
        <v/>
      </c>
      <c r="AC461" s="21" t="str">
        <f>IFERROR(IF(INDEX(data_mthly!AD:AD,MATCH($C461,data_mthly!$E:$E,0),1)=0,"",INDEX(data_mthly!AD:AD,MATCH($C461,data_mthly!$E:$E,0),1)),"")</f>
        <v/>
      </c>
      <c r="AD461" s="21" t="str">
        <f>IFERROR(IF(INDEX(data_mthly!AE:AE,MATCH($C461,data_mthly!$E:$E,0),1)=0,"",INDEX(data_mthly!AE:AE,MATCH($C461,data_mthly!$E:$E,0),1)),"")</f>
        <v/>
      </c>
      <c r="AE461" s="86" t="str">
        <f>IFERROR(IF(INDEX(data_mthly!AF:AF,MATCH($C461,data_mthly!$E:$E,0),1)=0,"",INDEX(data_mthly!AF:AF,MATCH($C461,data_mthly!$E:$E,0),1)),"")</f>
        <v/>
      </c>
      <c r="AG461" s="88">
        <f t="shared" si="37"/>
        <v>1</v>
      </c>
    </row>
    <row r="462" spans="1:33" ht="15.5">
      <c r="A462" s="88" t="str">
        <f t="shared" ref="A462:A525" si="39">IF(D462="","",AG462)</f>
        <v/>
      </c>
      <c r="B462" s="89" t="str">
        <f>IFERROR(IF(INDEX(data_mthly!C:C,MATCH($C462,data_mthly!$E:$E,0),1)=0,"",INDEX(data_mthly!C:C,MATCH($C462,data_mthly!$E:$E,0),1)),"")</f>
        <v/>
      </c>
      <c r="C462" s="112" t="str">
        <f t="shared" si="38"/>
        <v/>
      </c>
      <c r="D462" s="155" t="str">
        <f>IFERROR(IF(INDEX(data_mthly!F:F,MATCH($C462,data_mthly!$E:$E,0),1)=0,"",INDEX(data_mthly!F:F,MATCH($C462,data_mthly!$E:$E,0),1)),"")</f>
        <v/>
      </c>
      <c r="E462" s="21" t="str">
        <f>IFERROR(IF(INDEX(data_mthly!G:G,MATCH($C462,data_mthly!$E:$E,0),1)=0,"",INDEX(data_mthly!G:G,MATCH($C462,data_mthly!$E:$E,0),1)),"")</f>
        <v/>
      </c>
      <c r="F462" s="145" t="str">
        <f>IFERROR(IF(INDEX(data_mthly!H:H,MATCH($C462,data_mthly!$E:$E,0),1)=0,"",INDEX(data_mthly!H:H,MATCH($C462,data_mthly!$E:$E,0),1)),"")</f>
        <v/>
      </c>
      <c r="G462" s="145" t="str">
        <f>IFERROR(IF(INDEX(data_mthly!I:I,MATCH($C462,data_mthly!$E:$E,0),1)=0,"",INDEX(data_mthly!I:I,MATCH($C462,data_mthly!$E:$E,0),1)),"")</f>
        <v/>
      </c>
      <c r="H462" s="21" t="str">
        <f>IFERROR(IF(INDEX(data_mthly!J:J,MATCH($C462,data_mthly!$E:$E,0),1)=0,"",INDEX(data_mthly!J:J,MATCH($C462,data_mthly!$E:$E,0),1)),"")</f>
        <v/>
      </c>
      <c r="I462" s="145" t="str">
        <f>IFERROR(IF(INDEX(data_mthly!K:K,MATCH($C462,data_mthly!$E:$E,0),1)=0,"",INDEX(data_mthly!K:K,MATCH($C462,data_mthly!$E:$E,0),1)),"")</f>
        <v/>
      </c>
      <c r="J462" s="145" t="str">
        <f>IFERROR(IF(INDEX(data_mthly!L:L,MATCH($C462,data_mthly!$E:$E,0),1)=0,"",INDEX(data_mthly!L:L,MATCH($C462,data_mthly!$E:$E,0),1)),"")</f>
        <v/>
      </c>
      <c r="K462" s="21" t="str">
        <f>IFERROR(IF(INDEX(data_mthly!M:M,MATCH($C462,data_mthly!$E:$E,0),1)=0,"",INDEX(data_mthly!M:M,MATCH($C462,data_mthly!$E:$E,0),1)),"")</f>
        <v/>
      </c>
      <c r="L462" s="86" t="str">
        <f>IFERROR(IF(INDEX(data_mthly!N:N,MATCH($C462,data_mthly!$E:$E,0),1)=0,"",INDEX(data_mthly!N:N,MATCH($C462,data_mthly!$E:$E,0),1)),"")</f>
        <v/>
      </c>
      <c r="M462" s="159"/>
      <c r="N462" s="155" t="str">
        <f>IFERROR(IF(INDEX(data_mthly!O:O,MATCH($C462,data_mthly!$E:$E,0),1)=0,"",INDEX(data_mthly!O:O,MATCH($C462,data_mthly!$E:$E,0),1)),"")</f>
        <v/>
      </c>
      <c r="O462" s="21" t="str">
        <f>IFERROR(IF(INDEX(data_mthly!P:P,MATCH($C462,data_mthly!$E:$E,0),1)=0,"",INDEX(data_mthly!P:P,MATCH($C462,data_mthly!$E:$E,0),1)),"")</f>
        <v/>
      </c>
      <c r="P462" s="145" t="str">
        <f>IFERROR(IF(INDEX(data_mthly!Q:Q,MATCH($C462,data_mthly!$E:$E,0),1)=0,"",INDEX(data_mthly!Q:Q,MATCH($C462,data_mthly!$E:$E,0),1)),"")</f>
        <v/>
      </c>
      <c r="Q462" s="145" t="str">
        <f>IFERROR(IF(INDEX(data_mthly!R:R,MATCH($C462,data_mthly!$E:$E,0),1)=0,"",INDEX(data_mthly!R:R,MATCH($C462,data_mthly!$E:$E,0),1)),"")</f>
        <v/>
      </c>
      <c r="R462" s="21" t="str">
        <f>IFERROR(IF(INDEX(data_mthly!S:S,MATCH($C462,data_mthly!$E:$E,0),1)=0,"",INDEX(data_mthly!S:S,MATCH($C462,data_mthly!$E:$E,0),1)),"")</f>
        <v/>
      </c>
      <c r="S462" s="145" t="str">
        <f>IFERROR(IF(INDEX(data_mthly!T:T,MATCH($C462,data_mthly!$E:$E,0),1)=0,"",INDEX(data_mthly!T:T,MATCH($C462,data_mthly!$E:$E,0),1)),"")</f>
        <v/>
      </c>
      <c r="T462" s="145" t="str">
        <f>IFERROR(IF(INDEX(data_mthly!U:U,MATCH($C462,data_mthly!$E:$E,0),1)=0,"",INDEX(data_mthly!U:U,MATCH($C462,data_mthly!$E:$E,0),1)),"")</f>
        <v/>
      </c>
      <c r="U462" s="21" t="str">
        <f>IFERROR(IF(INDEX(data_mthly!V:V,MATCH($C462,data_mthly!$E:$E,0),1)=0,"",INDEX(data_mthly!V:V,MATCH($C462,data_mthly!$E:$E,0),1)),"")</f>
        <v/>
      </c>
      <c r="V462" s="86" t="str">
        <f>IFERROR(IF(INDEX(data_mthly!W:W,MATCH($C462,data_mthly!$E:$E,0),1)=0,"",INDEX(data_mthly!W:W,MATCH($C462,data_mthly!$E:$E,0),1)),"")</f>
        <v/>
      </c>
      <c r="W462" s="160" t="str">
        <f t="shared" ref="W462:W525" si="40">IF(N462="","",AG462)</f>
        <v/>
      </c>
      <c r="X462" s="21" t="str">
        <f>IFERROR(IF(INDEX(data_mthly!Y:Y,MATCH($C462,data_mthly!$E:$E,0),1)=0,"",INDEX(data_mthly!Y:Y,MATCH($C462,data_mthly!$E:$E,0),1)),"")</f>
        <v/>
      </c>
      <c r="Y462" s="145" t="str">
        <f>IFERROR(IF(INDEX(data_mthly!Z:Z,MATCH($C462,data_mthly!$E:$E,0),1)=0,"",INDEX(data_mthly!Z:Z,MATCH($C462,data_mthly!$E:$E,0),1)),"")</f>
        <v/>
      </c>
      <c r="Z462" s="21" t="str">
        <f>IFERROR(IF(INDEX(data_mthly!AA:AA,MATCH($C462,data_mthly!$E:$E,0),1)=0,"",INDEX(data_mthly!AA:AA,MATCH($C462,data_mthly!$E:$E,0),1)),"")</f>
        <v/>
      </c>
      <c r="AA462" s="21" t="str">
        <f>IFERROR(IF(INDEX(data_mthly!AB:AB,MATCH($C462,data_mthly!$E:$E,0),1)=0,"",INDEX(data_mthly!AB:AB,MATCH($C462,data_mthly!$E:$E,0),1)),"")</f>
        <v/>
      </c>
      <c r="AB462" s="145" t="str">
        <f>IFERROR(IF(INDEX(data_mthly!AC:AC,MATCH($C462,data_mthly!$E:$E,0),1)=0,"",INDEX(data_mthly!AC:AC,MATCH($C462,data_mthly!$E:$E,0),1)),"")</f>
        <v/>
      </c>
      <c r="AC462" s="21" t="str">
        <f>IFERROR(IF(INDEX(data_mthly!AD:AD,MATCH($C462,data_mthly!$E:$E,0),1)=0,"",INDEX(data_mthly!AD:AD,MATCH($C462,data_mthly!$E:$E,0),1)),"")</f>
        <v/>
      </c>
      <c r="AD462" s="21" t="str">
        <f>IFERROR(IF(INDEX(data_mthly!AE:AE,MATCH($C462,data_mthly!$E:$E,0),1)=0,"",INDEX(data_mthly!AE:AE,MATCH($C462,data_mthly!$E:$E,0),1)),"")</f>
        <v/>
      </c>
      <c r="AE462" s="86" t="str">
        <f>IFERROR(IF(INDEX(data_mthly!AF:AF,MATCH($C462,data_mthly!$E:$E,0),1)=0,"",INDEX(data_mthly!AF:AF,MATCH($C462,data_mthly!$E:$E,0),1)),"")</f>
        <v/>
      </c>
      <c r="AG462" s="88">
        <f t="shared" si="37"/>
        <v>2</v>
      </c>
    </row>
    <row r="463" spans="1:33" ht="15.5">
      <c r="A463" s="88" t="str">
        <f t="shared" si="39"/>
        <v/>
      </c>
      <c r="B463" s="89" t="str">
        <f>IFERROR(IF(INDEX(data_mthly!C:C,MATCH($C463,data_mthly!$E:$E,0),1)=0,"",INDEX(data_mthly!C:C,MATCH($C463,data_mthly!$E:$E,0),1)),"")</f>
        <v/>
      </c>
      <c r="C463" s="112" t="str">
        <f t="shared" si="38"/>
        <v/>
      </c>
      <c r="D463" s="155" t="str">
        <f>IFERROR(IF(INDEX(data_mthly!F:F,MATCH($C463,data_mthly!$E:$E,0),1)=0,"",INDEX(data_mthly!F:F,MATCH($C463,data_mthly!$E:$E,0),1)),"")</f>
        <v/>
      </c>
      <c r="E463" s="21" t="str">
        <f>IFERROR(IF(INDEX(data_mthly!G:G,MATCH($C463,data_mthly!$E:$E,0),1)=0,"",INDEX(data_mthly!G:G,MATCH($C463,data_mthly!$E:$E,0),1)),"")</f>
        <v/>
      </c>
      <c r="F463" s="145" t="str">
        <f>IFERROR(IF(INDEX(data_mthly!H:H,MATCH($C463,data_mthly!$E:$E,0),1)=0,"",INDEX(data_mthly!H:H,MATCH($C463,data_mthly!$E:$E,0),1)),"")</f>
        <v/>
      </c>
      <c r="G463" s="145" t="str">
        <f>IFERROR(IF(INDEX(data_mthly!I:I,MATCH($C463,data_mthly!$E:$E,0),1)=0,"",INDEX(data_mthly!I:I,MATCH($C463,data_mthly!$E:$E,0),1)),"")</f>
        <v/>
      </c>
      <c r="H463" s="21" t="str">
        <f>IFERROR(IF(INDEX(data_mthly!J:J,MATCH($C463,data_mthly!$E:$E,0),1)=0,"",INDEX(data_mthly!J:J,MATCH($C463,data_mthly!$E:$E,0),1)),"")</f>
        <v/>
      </c>
      <c r="I463" s="145" t="str">
        <f>IFERROR(IF(INDEX(data_mthly!K:K,MATCH($C463,data_mthly!$E:$E,0),1)=0,"",INDEX(data_mthly!K:K,MATCH($C463,data_mthly!$E:$E,0),1)),"")</f>
        <v/>
      </c>
      <c r="J463" s="145" t="str">
        <f>IFERROR(IF(INDEX(data_mthly!L:L,MATCH($C463,data_mthly!$E:$E,0),1)=0,"",INDEX(data_mthly!L:L,MATCH($C463,data_mthly!$E:$E,0),1)),"")</f>
        <v/>
      </c>
      <c r="K463" s="21" t="str">
        <f>IFERROR(IF(INDEX(data_mthly!M:M,MATCH($C463,data_mthly!$E:$E,0),1)=0,"",INDEX(data_mthly!M:M,MATCH($C463,data_mthly!$E:$E,0),1)),"")</f>
        <v/>
      </c>
      <c r="L463" s="86" t="str">
        <f>IFERROR(IF(INDEX(data_mthly!N:N,MATCH($C463,data_mthly!$E:$E,0),1)=0,"",INDEX(data_mthly!N:N,MATCH($C463,data_mthly!$E:$E,0),1)),"")</f>
        <v/>
      </c>
      <c r="M463" s="159"/>
      <c r="N463" s="155" t="str">
        <f>IFERROR(IF(INDEX(data_mthly!O:O,MATCH($C463,data_mthly!$E:$E,0),1)=0,"",INDEX(data_mthly!O:O,MATCH($C463,data_mthly!$E:$E,0),1)),"")</f>
        <v/>
      </c>
      <c r="O463" s="21" t="str">
        <f>IFERROR(IF(INDEX(data_mthly!P:P,MATCH($C463,data_mthly!$E:$E,0),1)=0,"",INDEX(data_mthly!P:P,MATCH($C463,data_mthly!$E:$E,0),1)),"")</f>
        <v/>
      </c>
      <c r="P463" s="145" t="str">
        <f>IFERROR(IF(INDEX(data_mthly!Q:Q,MATCH($C463,data_mthly!$E:$E,0),1)=0,"",INDEX(data_mthly!Q:Q,MATCH($C463,data_mthly!$E:$E,0),1)),"")</f>
        <v/>
      </c>
      <c r="Q463" s="145" t="str">
        <f>IFERROR(IF(INDEX(data_mthly!R:R,MATCH($C463,data_mthly!$E:$E,0),1)=0,"",INDEX(data_mthly!R:R,MATCH($C463,data_mthly!$E:$E,0),1)),"")</f>
        <v/>
      </c>
      <c r="R463" s="21" t="str">
        <f>IFERROR(IF(INDEX(data_mthly!S:S,MATCH($C463,data_mthly!$E:$E,0),1)=0,"",INDEX(data_mthly!S:S,MATCH($C463,data_mthly!$E:$E,0),1)),"")</f>
        <v/>
      </c>
      <c r="S463" s="145" t="str">
        <f>IFERROR(IF(INDEX(data_mthly!T:T,MATCH($C463,data_mthly!$E:$E,0),1)=0,"",INDEX(data_mthly!T:T,MATCH($C463,data_mthly!$E:$E,0),1)),"")</f>
        <v/>
      </c>
      <c r="T463" s="145" t="str">
        <f>IFERROR(IF(INDEX(data_mthly!U:U,MATCH($C463,data_mthly!$E:$E,0),1)=0,"",INDEX(data_mthly!U:U,MATCH($C463,data_mthly!$E:$E,0),1)),"")</f>
        <v/>
      </c>
      <c r="U463" s="21" t="str">
        <f>IFERROR(IF(INDEX(data_mthly!V:V,MATCH($C463,data_mthly!$E:$E,0),1)=0,"",INDEX(data_mthly!V:V,MATCH($C463,data_mthly!$E:$E,0),1)),"")</f>
        <v/>
      </c>
      <c r="V463" s="86" t="str">
        <f>IFERROR(IF(INDEX(data_mthly!W:W,MATCH($C463,data_mthly!$E:$E,0),1)=0,"",INDEX(data_mthly!W:W,MATCH($C463,data_mthly!$E:$E,0),1)),"")</f>
        <v/>
      </c>
      <c r="W463" s="160" t="str">
        <f t="shared" si="40"/>
        <v/>
      </c>
      <c r="X463" s="21" t="str">
        <f>IFERROR(IF(INDEX(data_mthly!Y:Y,MATCH($C463,data_mthly!$E:$E,0),1)=0,"",INDEX(data_mthly!Y:Y,MATCH($C463,data_mthly!$E:$E,0),1)),"")</f>
        <v/>
      </c>
      <c r="Y463" s="145" t="str">
        <f>IFERROR(IF(INDEX(data_mthly!Z:Z,MATCH($C463,data_mthly!$E:$E,0),1)=0,"",INDEX(data_mthly!Z:Z,MATCH($C463,data_mthly!$E:$E,0),1)),"")</f>
        <v/>
      </c>
      <c r="Z463" s="21" t="str">
        <f>IFERROR(IF(INDEX(data_mthly!AA:AA,MATCH($C463,data_mthly!$E:$E,0),1)=0,"",INDEX(data_mthly!AA:AA,MATCH($C463,data_mthly!$E:$E,0),1)),"")</f>
        <v/>
      </c>
      <c r="AA463" s="21" t="str">
        <f>IFERROR(IF(INDEX(data_mthly!AB:AB,MATCH($C463,data_mthly!$E:$E,0),1)=0,"",INDEX(data_mthly!AB:AB,MATCH($C463,data_mthly!$E:$E,0),1)),"")</f>
        <v/>
      </c>
      <c r="AB463" s="145" t="str">
        <f>IFERROR(IF(INDEX(data_mthly!AC:AC,MATCH($C463,data_mthly!$E:$E,0),1)=0,"",INDEX(data_mthly!AC:AC,MATCH($C463,data_mthly!$E:$E,0),1)),"")</f>
        <v/>
      </c>
      <c r="AC463" s="21" t="str">
        <f>IFERROR(IF(INDEX(data_mthly!AD:AD,MATCH($C463,data_mthly!$E:$E,0),1)=0,"",INDEX(data_mthly!AD:AD,MATCH($C463,data_mthly!$E:$E,0),1)),"")</f>
        <v/>
      </c>
      <c r="AD463" s="21" t="str">
        <f>IFERROR(IF(INDEX(data_mthly!AE:AE,MATCH($C463,data_mthly!$E:$E,0),1)=0,"",INDEX(data_mthly!AE:AE,MATCH($C463,data_mthly!$E:$E,0),1)),"")</f>
        <v/>
      </c>
      <c r="AE463" s="86" t="str">
        <f>IFERROR(IF(INDEX(data_mthly!AF:AF,MATCH($C463,data_mthly!$E:$E,0),1)=0,"",INDEX(data_mthly!AF:AF,MATCH($C463,data_mthly!$E:$E,0),1)),"")</f>
        <v/>
      </c>
      <c r="AG463" s="88">
        <f t="shared" si="37"/>
        <v>1</v>
      </c>
    </row>
    <row r="464" spans="1:33" ht="15.5">
      <c r="A464" s="88" t="str">
        <f t="shared" si="39"/>
        <v/>
      </c>
      <c r="B464" s="89" t="str">
        <f>IFERROR(IF(INDEX(data_mthly!C:C,MATCH($C464,data_mthly!$E:$E,0),1)=0,"",INDEX(data_mthly!C:C,MATCH($C464,data_mthly!$E:$E,0),1)),"")</f>
        <v/>
      </c>
      <c r="C464" s="112" t="str">
        <f t="shared" si="38"/>
        <v/>
      </c>
      <c r="D464" s="155" t="str">
        <f>IFERROR(IF(INDEX(data_mthly!F:F,MATCH($C464,data_mthly!$E:$E,0),1)=0,"",INDEX(data_mthly!F:F,MATCH($C464,data_mthly!$E:$E,0),1)),"")</f>
        <v/>
      </c>
      <c r="E464" s="21" t="str">
        <f>IFERROR(IF(INDEX(data_mthly!G:G,MATCH($C464,data_mthly!$E:$E,0),1)=0,"",INDEX(data_mthly!G:G,MATCH($C464,data_mthly!$E:$E,0),1)),"")</f>
        <v/>
      </c>
      <c r="F464" s="145" t="str">
        <f>IFERROR(IF(INDEX(data_mthly!H:H,MATCH($C464,data_mthly!$E:$E,0),1)=0,"",INDEX(data_mthly!H:H,MATCH($C464,data_mthly!$E:$E,0),1)),"")</f>
        <v/>
      </c>
      <c r="G464" s="145" t="str">
        <f>IFERROR(IF(INDEX(data_mthly!I:I,MATCH($C464,data_mthly!$E:$E,0),1)=0,"",INDEX(data_mthly!I:I,MATCH($C464,data_mthly!$E:$E,0),1)),"")</f>
        <v/>
      </c>
      <c r="H464" s="21" t="str">
        <f>IFERROR(IF(INDEX(data_mthly!J:J,MATCH($C464,data_mthly!$E:$E,0),1)=0,"",INDEX(data_mthly!J:J,MATCH($C464,data_mthly!$E:$E,0),1)),"")</f>
        <v/>
      </c>
      <c r="I464" s="145" t="str">
        <f>IFERROR(IF(INDEX(data_mthly!K:K,MATCH($C464,data_mthly!$E:$E,0),1)=0,"",INDEX(data_mthly!K:K,MATCH($C464,data_mthly!$E:$E,0),1)),"")</f>
        <v/>
      </c>
      <c r="J464" s="145" t="str">
        <f>IFERROR(IF(INDEX(data_mthly!L:L,MATCH($C464,data_mthly!$E:$E,0),1)=0,"",INDEX(data_mthly!L:L,MATCH($C464,data_mthly!$E:$E,0),1)),"")</f>
        <v/>
      </c>
      <c r="K464" s="21" t="str">
        <f>IFERROR(IF(INDEX(data_mthly!M:M,MATCH($C464,data_mthly!$E:$E,0),1)=0,"",INDEX(data_mthly!M:M,MATCH($C464,data_mthly!$E:$E,0),1)),"")</f>
        <v/>
      </c>
      <c r="L464" s="86" t="str">
        <f>IFERROR(IF(INDEX(data_mthly!N:N,MATCH($C464,data_mthly!$E:$E,0),1)=0,"",INDEX(data_mthly!N:N,MATCH($C464,data_mthly!$E:$E,0),1)),"")</f>
        <v/>
      </c>
      <c r="M464" s="159"/>
      <c r="N464" s="155" t="str">
        <f>IFERROR(IF(INDEX(data_mthly!O:O,MATCH($C464,data_mthly!$E:$E,0),1)=0,"",INDEX(data_mthly!O:O,MATCH($C464,data_mthly!$E:$E,0),1)),"")</f>
        <v/>
      </c>
      <c r="O464" s="21" t="str">
        <f>IFERROR(IF(INDEX(data_mthly!P:P,MATCH($C464,data_mthly!$E:$E,0),1)=0,"",INDEX(data_mthly!P:P,MATCH($C464,data_mthly!$E:$E,0),1)),"")</f>
        <v/>
      </c>
      <c r="P464" s="145" t="str">
        <f>IFERROR(IF(INDEX(data_mthly!Q:Q,MATCH($C464,data_mthly!$E:$E,0),1)=0,"",INDEX(data_mthly!Q:Q,MATCH($C464,data_mthly!$E:$E,0),1)),"")</f>
        <v/>
      </c>
      <c r="Q464" s="145" t="str">
        <f>IFERROR(IF(INDEX(data_mthly!R:R,MATCH($C464,data_mthly!$E:$E,0),1)=0,"",INDEX(data_mthly!R:R,MATCH($C464,data_mthly!$E:$E,0),1)),"")</f>
        <v/>
      </c>
      <c r="R464" s="21" t="str">
        <f>IFERROR(IF(INDEX(data_mthly!S:S,MATCH($C464,data_mthly!$E:$E,0),1)=0,"",INDEX(data_mthly!S:S,MATCH($C464,data_mthly!$E:$E,0),1)),"")</f>
        <v/>
      </c>
      <c r="S464" s="145" t="str">
        <f>IFERROR(IF(INDEX(data_mthly!T:T,MATCH($C464,data_mthly!$E:$E,0),1)=0,"",INDEX(data_mthly!T:T,MATCH($C464,data_mthly!$E:$E,0),1)),"")</f>
        <v/>
      </c>
      <c r="T464" s="145" t="str">
        <f>IFERROR(IF(INDEX(data_mthly!U:U,MATCH($C464,data_mthly!$E:$E,0),1)=0,"",INDEX(data_mthly!U:U,MATCH($C464,data_mthly!$E:$E,0),1)),"")</f>
        <v/>
      </c>
      <c r="U464" s="21" t="str">
        <f>IFERROR(IF(INDEX(data_mthly!V:V,MATCH($C464,data_mthly!$E:$E,0),1)=0,"",INDEX(data_mthly!V:V,MATCH($C464,data_mthly!$E:$E,0),1)),"")</f>
        <v/>
      </c>
      <c r="V464" s="86" t="str">
        <f>IFERROR(IF(INDEX(data_mthly!W:W,MATCH($C464,data_mthly!$E:$E,0),1)=0,"",INDEX(data_mthly!W:W,MATCH($C464,data_mthly!$E:$E,0),1)),"")</f>
        <v/>
      </c>
      <c r="W464" s="160" t="str">
        <f t="shared" si="40"/>
        <v/>
      </c>
      <c r="X464" s="21" t="str">
        <f>IFERROR(IF(INDEX(data_mthly!Y:Y,MATCH($C464,data_mthly!$E:$E,0),1)=0,"",INDEX(data_mthly!Y:Y,MATCH($C464,data_mthly!$E:$E,0),1)),"")</f>
        <v/>
      </c>
      <c r="Y464" s="145" t="str">
        <f>IFERROR(IF(INDEX(data_mthly!Z:Z,MATCH($C464,data_mthly!$E:$E,0),1)=0,"",INDEX(data_mthly!Z:Z,MATCH($C464,data_mthly!$E:$E,0),1)),"")</f>
        <v/>
      </c>
      <c r="Z464" s="21" t="str">
        <f>IFERROR(IF(INDEX(data_mthly!AA:AA,MATCH($C464,data_mthly!$E:$E,0),1)=0,"",INDEX(data_mthly!AA:AA,MATCH($C464,data_mthly!$E:$E,0),1)),"")</f>
        <v/>
      </c>
      <c r="AA464" s="21" t="str">
        <f>IFERROR(IF(INDEX(data_mthly!AB:AB,MATCH($C464,data_mthly!$E:$E,0),1)=0,"",INDEX(data_mthly!AB:AB,MATCH($C464,data_mthly!$E:$E,0),1)),"")</f>
        <v/>
      </c>
      <c r="AB464" s="145" t="str">
        <f>IFERROR(IF(INDEX(data_mthly!AC:AC,MATCH($C464,data_mthly!$E:$E,0),1)=0,"",INDEX(data_mthly!AC:AC,MATCH($C464,data_mthly!$E:$E,0),1)),"")</f>
        <v/>
      </c>
      <c r="AC464" s="21" t="str">
        <f>IFERROR(IF(INDEX(data_mthly!AD:AD,MATCH($C464,data_mthly!$E:$E,0),1)=0,"",INDEX(data_mthly!AD:AD,MATCH($C464,data_mthly!$E:$E,0),1)),"")</f>
        <v/>
      </c>
      <c r="AD464" s="21" t="str">
        <f>IFERROR(IF(INDEX(data_mthly!AE:AE,MATCH($C464,data_mthly!$E:$E,0),1)=0,"",INDEX(data_mthly!AE:AE,MATCH($C464,data_mthly!$E:$E,0),1)),"")</f>
        <v/>
      </c>
      <c r="AE464" s="86" t="str">
        <f>IFERROR(IF(INDEX(data_mthly!AF:AF,MATCH($C464,data_mthly!$E:$E,0),1)=0,"",INDEX(data_mthly!AF:AF,MATCH($C464,data_mthly!$E:$E,0),1)),"")</f>
        <v/>
      </c>
      <c r="AG464" s="88">
        <f t="shared" ref="AG464:AG527" si="41">AG462</f>
        <v>2</v>
      </c>
    </row>
    <row r="465" spans="1:33" ht="15.5">
      <c r="A465" s="88" t="str">
        <f t="shared" si="39"/>
        <v/>
      </c>
      <c r="B465" s="89" t="str">
        <f>IFERROR(IF(INDEX(data_mthly!C:C,MATCH($C465,data_mthly!$E:$E,0),1)=0,"",INDEX(data_mthly!C:C,MATCH($C465,data_mthly!$E:$E,0),1)),"")</f>
        <v/>
      </c>
      <c r="C465" s="112" t="str">
        <f t="shared" si="38"/>
        <v/>
      </c>
      <c r="D465" s="155" t="str">
        <f>IFERROR(IF(INDEX(data_mthly!F:F,MATCH($C465,data_mthly!$E:$E,0),1)=0,"",INDEX(data_mthly!F:F,MATCH($C465,data_mthly!$E:$E,0),1)),"")</f>
        <v/>
      </c>
      <c r="E465" s="21" t="str">
        <f>IFERROR(IF(INDEX(data_mthly!G:G,MATCH($C465,data_mthly!$E:$E,0),1)=0,"",INDEX(data_mthly!G:G,MATCH($C465,data_mthly!$E:$E,0),1)),"")</f>
        <v/>
      </c>
      <c r="F465" s="145" t="str">
        <f>IFERROR(IF(INDEX(data_mthly!H:H,MATCH($C465,data_mthly!$E:$E,0),1)=0,"",INDEX(data_mthly!H:H,MATCH($C465,data_mthly!$E:$E,0),1)),"")</f>
        <v/>
      </c>
      <c r="G465" s="145" t="str">
        <f>IFERROR(IF(INDEX(data_mthly!I:I,MATCH($C465,data_mthly!$E:$E,0),1)=0,"",INDEX(data_mthly!I:I,MATCH($C465,data_mthly!$E:$E,0),1)),"")</f>
        <v/>
      </c>
      <c r="H465" s="21" t="str">
        <f>IFERROR(IF(INDEX(data_mthly!J:J,MATCH($C465,data_mthly!$E:$E,0),1)=0,"",INDEX(data_mthly!J:J,MATCH($C465,data_mthly!$E:$E,0),1)),"")</f>
        <v/>
      </c>
      <c r="I465" s="145" t="str">
        <f>IFERROR(IF(INDEX(data_mthly!K:K,MATCH($C465,data_mthly!$E:$E,0),1)=0,"",INDEX(data_mthly!K:K,MATCH($C465,data_mthly!$E:$E,0),1)),"")</f>
        <v/>
      </c>
      <c r="J465" s="145" t="str">
        <f>IFERROR(IF(INDEX(data_mthly!L:L,MATCH($C465,data_mthly!$E:$E,0),1)=0,"",INDEX(data_mthly!L:L,MATCH($C465,data_mthly!$E:$E,0),1)),"")</f>
        <v/>
      </c>
      <c r="K465" s="21" t="str">
        <f>IFERROR(IF(INDEX(data_mthly!M:M,MATCH($C465,data_mthly!$E:$E,0),1)=0,"",INDEX(data_mthly!M:M,MATCH($C465,data_mthly!$E:$E,0),1)),"")</f>
        <v/>
      </c>
      <c r="L465" s="86" t="str">
        <f>IFERROR(IF(INDEX(data_mthly!N:N,MATCH($C465,data_mthly!$E:$E,0),1)=0,"",INDEX(data_mthly!N:N,MATCH($C465,data_mthly!$E:$E,0),1)),"")</f>
        <v/>
      </c>
      <c r="M465" s="159"/>
      <c r="N465" s="155" t="str">
        <f>IFERROR(IF(INDEX(data_mthly!O:O,MATCH($C465,data_mthly!$E:$E,0),1)=0,"",INDEX(data_mthly!O:O,MATCH($C465,data_mthly!$E:$E,0),1)),"")</f>
        <v/>
      </c>
      <c r="O465" s="21" t="str">
        <f>IFERROR(IF(INDEX(data_mthly!P:P,MATCH($C465,data_mthly!$E:$E,0),1)=0,"",INDEX(data_mthly!P:P,MATCH($C465,data_mthly!$E:$E,0),1)),"")</f>
        <v/>
      </c>
      <c r="P465" s="145" t="str">
        <f>IFERROR(IF(INDEX(data_mthly!Q:Q,MATCH($C465,data_mthly!$E:$E,0),1)=0,"",INDEX(data_mthly!Q:Q,MATCH($C465,data_mthly!$E:$E,0),1)),"")</f>
        <v/>
      </c>
      <c r="Q465" s="145" t="str">
        <f>IFERROR(IF(INDEX(data_mthly!R:R,MATCH($C465,data_mthly!$E:$E,0),1)=0,"",INDEX(data_mthly!R:R,MATCH($C465,data_mthly!$E:$E,0),1)),"")</f>
        <v/>
      </c>
      <c r="R465" s="21" t="str">
        <f>IFERROR(IF(INDEX(data_mthly!S:S,MATCH($C465,data_mthly!$E:$E,0),1)=0,"",INDEX(data_mthly!S:S,MATCH($C465,data_mthly!$E:$E,0),1)),"")</f>
        <v/>
      </c>
      <c r="S465" s="145" t="str">
        <f>IFERROR(IF(INDEX(data_mthly!T:T,MATCH($C465,data_mthly!$E:$E,0),1)=0,"",INDEX(data_mthly!T:T,MATCH($C465,data_mthly!$E:$E,0),1)),"")</f>
        <v/>
      </c>
      <c r="T465" s="145" t="str">
        <f>IFERROR(IF(INDEX(data_mthly!U:U,MATCH($C465,data_mthly!$E:$E,0),1)=0,"",INDEX(data_mthly!U:U,MATCH($C465,data_mthly!$E:$E,0),1)),"")</f>
        <v/>
      </c>
      <c r="U465" s="21" t="str">
        <f>IFERROR(IF(INDEX(data_mthly!V:V,MATCH($C465,data_mthly!$E:$E,0),1)=0,"",INDEX(data_mthly!V:V,MATCH($C465,data_mthly!$E:$E,0),1)),"")</f>
        <v/>
      </c>
      <c r="V465" s="86" t="str">
        <f>IFERROR(IF(INDEX(data_mthly!W:W,MATCH($C465,data_mthly!$E:$E,0),1)=0,"",INDEX(data_mthly!W:W,MATCH($C465,data_mthly!$E:$E,0),1)),"")</f>
        <v/>
      </c>
      <c r="W465" s="160" t="str">
        <f t="shared" si="40"/>
        <v/>
      </c>
      <c r="X465" s="21" t="str">
        <f>IFERROR(IF(INDEX(data_mthly!Y:Y,MATCH($C465,data_mthly!$E:$E,0),1)=0,"",INDEX(data_mthly!Y:Y,MATCH($C465,data_mthly!$E:$E,0),1)),"")</f>
        <v/>
      </c>
      <c r="Y465" s="145" t="str">
        <f>IFERROR(IF(INDEX(data_mthly!Z:Z,MATCH($C465,data_mthly!$E:$E,0),1)=0,"",INDEX(data_mthly!Z:Z,MATCH($C465,data_mthly!$E:$E,0),1)),"")</f>
        <v/>
      </c>
      <c r="Z465" s="21" t="str">
        <f>IFERROR(IF(INDEX(data_mthly!AA:AA,MATCH($C465,data_mthly!$E:$E,0),1)=0,"",INDEX(data_mthly!AA:AA,MATCH($C465,data_mthly!$E:$E,0),1)),"")</f>
        <v/>
      </c>
      <c r="AA465" s="21" t="str">
        <f>IFERROR(IF(INDEX(data_mthly!AB:AB,MATCH($C465,data_mthly!$E:$E,0),1)=0,"",INDEX(data_mthly!AB:AB,MATCH($C465,data_mthly!$E:$E,0),1)),"")</f>
        <v/>
      </c>
      <c r="AB465" s="145" t="str">
        <f>IFERROR(IF(INDEX(data_mthly!AC:AC,MATCH($C465,data_mthly!$E:$E,0),1)=0,"",INDEX(data_mthly!AC:AC,MATCH($C465,data_mthly!$E:$E,0),1)),"")</f>
        <v/>
      </c>
      <c r="AC465" s="21" t="str">
        <f>IFERROR(IF(INDEX(data_mthly!AD:AD,MATCH($C465,data_mthly!$E:$E,0),1)=0,"",INDEX(data_mthly!AD:AD,MATCH($C465,data_mthly!$E:$E,0),1)),"")</f>
        <v/>
      </c>
      <c r="AD465" s="21" t="str">
        <f>IFERROR(IF(INDEX(data_mthly!AE:AE,MATCH($C465,data_mthly!$E:$E,0),1)=0,"",INDEX(data_mthly!AE:AE,MATCH($C465,data_mthly!$E:$E,0),1)),"")</f>
        <v/>
      </c>
      <c r="AE465" s="86" t="str">
        <f>IFERROR(IF(INDEX(data_mthly!AF:AF,MATCH($C465,data_mthly!$E:$E,0),1)=0,"",INDEX(data_mthly!AF:AF,MATCH($C465,data_mthly!$E:$E,0),1)),"")</f>
        <v/>
      </c>
      <c r="AG465" s="88">
        <f t="shared" si="41"/>
        <v>1</v>
      </c>
    </row>
    <row r="466" spans="1:33" ht="15.5">
      <c r="A466" s="88" t="str">
        <f t="shared" si="39"/>
        <v/>
      </c>
      <c r="B466" s="89" t="str">
        <f>IFERROR(IF(INDEX(data_mthly!C:C,MATCH($C466,data_mthly!$E:$E,0),1)=0,"",INDEX(data_mthly!C:C,MATCH($C466,data_mthly!$E:$E,0),1)),"")</f>
        <v/>
      </c>
      <c r="C466" s="112" t="str">
        <f t="shared" si="38"/>
        <v/>
      </c>
      <c r="D466" s="155" t="str">
        <f>IFERROR(IF(INDEX(data_mthly!F:F,MATCH($C466,data_mthly!$E:$E,0),1)=0,"",INDEX(data_mthly!F:F,MATCH($C466,data_mthly!$E:$E,0),1)),"")</f>
        <v/>
      </c>
      <c r="E466" s="21" t="str">
        <f>IFERROR(IF(INDEX(data_mthly!G:G,MATCH($C466,data_mthly!$E:$E,0),1)=0,"",INDEX(data_mthly!G:G,MATCH($C466,data_mthly!$E:$E,0),1)),"")</f>
        <v/>
      </c>
      <c r="F466" s="145" t="str">
        <f>IFERROR(IF(INDEX(data_mthly!H:H,MATCH($C466,data_mthly!$E:$E,0),1)=0,"",INDEX(data_mthly!H:H,MATCH($C466,data_mthly!$E:$E,0),1)),"")</f>
        <v/>
      </c>
      <c r="G466" s="145" t="str">
        <f>IFERROR(IF(INDEX(data_mthly!I:I,MATCH($C466,data_mthly!$E:$E,0),1)=0,"",INDEX(data_mthly!I:I,MATCH($C466,data_mthly!$E:$E,0),1)),"")</f>
        <v/>
      </c>
      <c r="H466" s="21" t="str">
        <f>IFERROR(IF(INDEX(data_mthly!J:J,MATCH($C466,data_mthly!$E:$E,0),1)=0,"",INDEX(data_mthly!J:J,MATCH($C466,data_mthly!$E:$E,0),1)),"")</f>
        <v/>
      </c>
      <c r="I466" s="145" t="str">
        <f>IFERROR(IF(INDEX(data_mthly!K:K,MATCH($C466,data_mthly!$E:$E,0),1)=0,"",INDEX(data_mthly!K:K,MATCH($C466,data_mthly!$E:$E,0),1)),"")</f>
        <v/>
      </c>
      <c r="J466" s="145" t="str">
        <f>IFERROR(IF(INDEX(data_mthly!L:L,MATCH($C466,data_mthly!$E:$E,0),1)=0,"",INDEX(data_mthly!L:L,MATCH($C466,data_mthly!$E:$E,0),1)),"")</f>
        <v/>
      </c>
      <c r="K466" s="21" t="str">
        <f>IFERROR(IF(INDEX(data_mthly!M:M,MATCH($C466,data_mthly!$E:$E,0),1)=0,"",INDEX(data_mthly!M:M,MATCH($C466,data_mthly!$E:$E,0),1)),"")</f>
        <v/>
      </c>
      <c r="L466" s="86" t="str">
        <f>IFERROR(IF(INDEX(data_mthly!N:N,MATCH($C466,data_mthly!$E:$E,0),1)=0,"",INDEX(data_mthly!N:N,MATCH($C466,data_mthly!$E:$E,0),1)),"")</f>
        <v/>
      </c>
      <c r="M466" s="159"/>
      <c r="N466" s="155" t="str">
        <f>IFERROR(IF(INDEX(data_mthly!O:O,MATCH($C466,data_mthly!$E:$E,0),1)=0,"",INDEX(data_mthly!O:O,MATCH($C466,data_mthly!$E:$E,0),1)),"")</f>
        <v/>
      </c>
      <c r="O466" s="21" t="str">
        <f>IFERROR(IF(INDEX(data_mthly!P:P,MATCH($C466,data_mthly!$E:$E,0),1)=0,"",INDEX(data_mthly!P:P,MATCH($C466,data_mthly!$E:$E,0),1)),"")</f>
        <v/>
      </c>
      <c r="P466" s="145" t="str">
        <f>IFERROR(IF(INDEX(data_mthly!Q:Q,MATCH($C466,data_mthly!$E:$E,0),1)=0,"",INDEX(data_mthly!Q:Q,MATCH($C466,data_mthly!$E:$E,0),1)),"")</f>
        <v/>
      </c>
      <c r="Q466" s="145" t="str">
        <f>IFERROR(IF(INDEX(data_mthly!R:R,MATCH($C466,data_mthly!$E:$E,0),1)=0,"",INDEX(data_mthly!R:R,MATCH($C466,data_mthly!$E:$E,0),1)),"")</f>
        <v/>
      </c>
      <c r="R466" s="21" t="str">
        <f>IFERROR(IF(INDEX(data_mthly!S:S,MATCH($C466,data_mthly!$E:$E,0),1)=0,"",INDEX(data_mthly!S:S,MATCH($C466,data_mthly!$E:$E,0),1)),"")</f>
        <v/>
      </c>
      <c r="S466" s="145" t="str">
        <f>IFERROR(IF(INDEX(data_mthly!T:T,MATCH($C466,data_mthly!$E:$E,0),1)=0,"",INDEX(data_mthly!T:T,MATCH($C466,data_mthly!$E:$E,0),1)),"")</f>
        <v/>
      </c>
      <c r="T466" s="145" t="str">
        <f>IFERROR(IF(INDEX(data_mthly!U:U,MATCH($C466,data_mthly!$E:$E,0),1)=0,"",INDEX(data_mthly!U:U,MATCH($C466,data_mthly!$E:$E,0),1)),"")</f>
        <v/>
      </c>
      <c r="U466" s="21" t="str">
        <f>IFERROR(IF(INDEX(data_mthly!V:V,MATCH($C466,data_mthly!$E:$E,0),1)=0,"",INDEX(data_mthly!V:V,MATCH($C466,data_mthly!$E:$E,0),1)),"")</f>
        <v/>
      </c>
      <c r="V466" s="86" t="str">
        <f>IFERROR(IF(INDEX(data_mthly!W:W,MATCH($C466,data_mthly!$E:$E,0),1)=0,"",INDEX(data_mthly!W:W,MATCH($C466,data_mthly!$E:$E,0),1)),"")</f>
        <v/>
      </c>
      <c r="W466" s="160" t="str">
        <f t="shared" si="40"/>
        <v/>
      </c>
      <c r="X466" s="21" t="str">
        <f>IFERROR(IF(INDEX(data_mthly!Y:Y,MATCH($C466,data_mthly!$E:$E,0),1)=0,"",INDEX(data_mthly!Y:Y,MATCH($C466,data_mthly!$E:$E,0),1)),"")</f>
        <v/>
      </c>
      <c r="Y466" s="145" t="str">
        <f>IFERROR(IF(INDEX(data_mthly!Z:Z,MATCH($C466,data_mthly!$E:$E,0),1)=0,"",INDEX(data_mthly!Z:Z,MATCH($C466,data_mthly!$E:$E,0),1)),"")</f>
        <v/>
      </c>
      <c r="Z466" s="21" t="str">
        <f>IFERROR(IF(INDEX(data_mthly!AA:AA,MATCH($C466,data_mthly!$E:$E,0),1)=0,"",INDEX(data_mthly!AA:AA,MATCH($C466,data_mthly!$E:$E,0),1)),"")</f>
        <v/>
      </c>
      <c r="AA466" s="21" t="str">
        <f>IFERROR(IF(INDEX(data_mthly!AB:AB,MATCH($C466,data_mthly!$E:$E,0),1)=0,"",INDEX(data_mthly!AB:AB,MATCH($C466,data_mthly!$E:$E,0),1)),"")</f>
        <v/>
      </c>
      <c r="AB466" s="145" t="str">
        <f>IFERROR(IF(INDEX(data_mthly!AC:AC,MATCH($C466,data_mthly!$E:$E,0),1)=0,"",INDEX(data_mthly!AC:AC,MATCH($C466,data_mthly!$E:$E,0),1)),"")</f>
        <v/>
      </c>
      <c r="AC466" s="21" t="str">
        <f>IFERROR(IF(INDEX(data_mthly!AD:AD,MATCH($C466,data_mthly!$E:$E,0),1)=0,"",INDEX(data_mthly!AD:AD,MATCH($C466,data_mthly!$E:$E,0),1)),"")</f>
        <v/>
      </c>
      <c r="AD466" s="21" t="str">
        <f>IFERROR(IF(INDEX(data_mthly!AE:AE,MATCH($C466,data_mthly!$E:$E,0),1)=0,"",INDEX(data_mthly!AE:AE,MATCH($C466,data_mthly!$E:$E,0),1)),"")</f>
        <v/>
      </c>
      <c r="AE466" s="86" t="str">
        <f>IFERROR(IF(INDEX(data_mthly!AF:AF,MATCH($C466,data_mthly!$E:$E,0),1)=0,"",INDEX(data_mthly!AF:AF,MATCH($C466,data_mthly!$E:$E,0),1)),"")</f>
        <v/>
      </c>
      <c r="AG466" s="88">
        <f t="shared" si="41"/>
        <v>2</v>
      </c>
    </row>
    <row r="467" spans="1:33" ht="15.5">
      <c r="A467" s="88" t="str">
        <f t="shared" si="39"/>
        <v/>
      </c>
      <c r="B467" s="89" t="str">
        <f>IFERROR(IF(INDEX(data_mthly!C:C,MATCH($C467,data_mthly!$E:$E,0),1)=0,"",INDEX(data_mthly!C:C,MATCH($C467,data_mthly!$E:$E,0),1)),"")</f>
        <v/>
      </c>
      <c r="C467" s="112" t="str">
        <f t="shared" si="38"/>
        <v/>
      </c>
      <c r="D467" s="155" t="str">
        <f>IFERROR(IF(INDEX(data_mthly!F:F,MATCH($C467,data_mthly!$E:$E,0),1)=0,"",INDEX(data_mthly!F:F,MATCH($C467,data_mthly!$E:$E,0),1)),"")</f>
        <v/>
      </c>
      <c r="E467" s="21" t="str">
        <f>IFERROR(IF(INDEX(data_mthly!G:G,MATCH($C467,data_mthly!$E:$E,0),1)=0,"",INDEX(data_mthly!G:G,MATCH($C467,data_mthly!$E:$E,0),1)),"")</f>
        <v/>
      </c>
      <c r="F467" s="145" t="str">
        <f>IFERROR(IF(INDEX(data_mthly!H:H,MATCH($C467,data_mthly!$E:$E,0),1)=0,"",INDEX(data_mthly!H:H,MATCH($C467,data_mthly!$E:$E,0),1)),"")</f>
        <v/>
      </c>
      <c r="G467" s="145" t="str">
        <f>IFERROR(IF(INDEX(data_mthly!I:I,MATCH($C467,data_mthly!$E:$E,0),1)=0,"",INDEX(data_mthly!I:I,MATCH($C467,data_mthly!$E:$E,0),1)),"")</f>
        <v/>
      </c>
      <c r="H467" s="21" t="str">
        <f>IFERROR(IF(INDEX(data_mthly!J:J,MATCH($C467,data_mthly!$E:$E,0),1)=0,"",INDEX(data_mthly!J:J,MATCH($C467,data_mthly!$E:$E,0),1)),"")</f>
        <v/>
      </c>
      <c r="I467" s="145" t="str">
        <f>IFERROR(IF(INDEX(data_mthly!K:K,MATCH($C467,data_mthly!$E:$E,0),1)=0,"",INDEX(data_mthly!K:K,MATCH($C467,data_mthly!$E:$E,0),1)),"")</f>
        <v/>
      </c>
      <c r="J467" s="145" t="str">
        <f>IFERROR(IF(INDEX(data_mthly!L:L,MATCH($C467,data_mthly!$E:$E,0),1)=0,"",INDEX(data_mthly!L:L,MATCH($C467,data_mthly!$E:$E,0),1)),"")</f>
        <v/>
      </c>
      <c r="K467" s="21" t="str">
        <f>IFERROR(IF(INDEX(data_mthly!M:M,MATCH($C467,data_mthly!$E:$E,0),1)=0,"",INDEX(data_mthly!M:M,MATCH($C467,data_mthly!$E:$E,0),1)),"")</f>
        <v/>
      </c>
      <c r="L467" s="86" t="str">
        <f>IFERROR(IF(INDEX(data_mthly!N:N,MATCH($C467,data_mthly!$E:$E,0),1)=0,"",INDEX(data_mthly!N:N,MATCH($C467,data_mthly!$E:$E,0),1)),"")</f>
        <v/>
      </c>
      <c r="M467" s="159"/>
      <c r="N467" s="155" t="str">
        <f>IFERROR(IF(INDEX(data_mthly!O:O,MATCH($C467,data_mthly!$E:$E,0),1)=0,"",INDEX(data_mthly!O:O,MATCH($C467,data_mthly!$E:$E,0),1)),"")</f>
        <v/>
      </c>
      <c r="O467" s="21" t="str">
        <f>IFERROR(IF(INDEX(data_mthly!P:P,MATCH($C467,data_mthly!$E:$E,0),1)=0,"",INDEX(data_mthly!P:P,MATCH($C467,data_mthly!$E:$E,0),1)),"")</f>
        <v/>
      </c>
      <c r="P467" s="145" t="str">
        <f>IFERROR(IF(INDEX(data_mthly!Q:Q,MATCH($C467,data_mthly!$E:$E,0),1)=0,"",INDEX(data_mthly!Q:Q,MATCH($C467,data_mthly!$E:$E,0),1)),"")</f>
        <v/>
      </c>
      <c r="Q467" s="145" t="str">
        <f>IFERROR(IF(INDEX(data_mthly!R:R,MATCH($C467,data_mthly!$E:$E,0),1)=0,"",INDEX(data_mthly!R:R,MATCH($C467,data_mthly!$E:$E,0),1)),"")</f>
        <v/>
      </c>
      <c r="R467" s="21" t="str">
        <f>IFERROR(IF(INDEX(data_mthly!S:S,MATCH($C467,data_mthly!$E:$E,0),1)=0,"",INDEX(data_mthly!S:S,MATCH($C467,data_mthly!$E:$E,0),1)),"")</f>
        <v/>
      </c>
      <c r="S467" s="145" t="str">
        <f>IFERROR(IF(INDEX(data_mthly!T:T,MATCH($C467,data_mthly!$E:$E,0),1)=0,"",INDEX(data_mthly!T:T,MATCH($C467,data_mthly!$E:$E,0),1)),"")</f>
        <v/>
      </c>
      <c r="T467" s="145" t="str">
        <f>IFERROR(IF(INDEX(data_mthly!U:U,MATCH($C467,data_mthly!$E:$E,0),1)=0,"",INDEX(data_mthly!U:U,MATCH($C467,data_mthly!$E:$E,0),1)),"")</f>
        <v/>
      </c>
      <c r="U467" s="21" t="str">
        <f>IFERROR(IF(INDEX(data_mthly!V:V,MATCH($C467,data_mthly!$E:$E,0),1)=0,"",INDEX(data_mthly!V:V,MATCH($C467,data_mthly!$E:$E,0),1)),"")</f>
        <v/>
      </c>
      <c r="V467" s="86" t="str">
        <f>IFERROR(IF(INDEX(data_mthly!W:W,MATCH($C467,data_mthly!$E:$E,0),1)=0,"",INDEX(data_mthly!W:W,MATCH($C467,data_mthly!$E:$E,0),1)),"")</f>
        <v/>
      </c>
      <c r="W467" s="160" t="str">
        <f t="shared" si="40"/>
        <v/>
      </c>
      <c r="X467" s="21" t="str">
        <f>IFERROR(IF(INDEX(data_mthly!Y:Y,MATCH($C467,data_mthly!$E:$E,0),1)=0,"",INDEX(data_mthly!Y:Y,MATCH($C467,data_mthly!$E:$E,0),1)),"")</f>
        <v/>
      </c>
      <c r="Y467" s="145" t="str">
        <f>IFERROR(IF(INDEX(data_mthly!Z:Z,MATCH($C467,data_mthly!$E:$E,0),1)=0,"",INDEX(data_mthly!Z:Z,MATCH($C467,data_mthly!$E:$E,0),1)),"")</f>
        <v/>
      </c>
      <c r="Z467" s="21" t="str">
        <f>IFERROR(IF(INDEX(data_mthly!AA:AA,MATCH($C467,data_mthly!$E:$E,0),1)=0,"",INDEX(data_mthly!AA:AA,MATCH($C467,data_mthly!$E:$E,0),1)),"")</f>
        <v/>
      </c>
      <c r="AA467" s="21" t="str">
        <f>IFERROR(IF(INDEX(data_mthly!AB:AB,MATCH($C467,data_mthly!$E:$E,0),1)=0,"",INDEX(data_mthly!AB:AB,MATCH($C467,data_mthly!$E:$E,0),1)),"")</f>
        <v/>
      </c>
      <c r="AB467" s="145" t="str">
        <f>IFERROR(IF(INDEX(data_mthly!AC:AC,MATCH($C467,data_mthly!$E:$E,0),1)=0,"",INDEX(data_mthly!AC:AC,MATCH($C467,data_mthly!$E:$E,0),1)),"")</f>
        <v/>
      </c>
      <c r="AC467" s="21" t="str">
        <f>IFERROR(IF(INDEX(data_mthly!AD:AD,MATCH($C467,data_mthly!$E:$E,0),1)=0,"",INDEX(data_mthly!AD:AD,MATCH($C467,data_mthly!$E:$E,0),1)),"")</f>
        <v/>
      </c>
      <c r="AD467" s="21" t="str">
        <f>IFERROR(IF(INDEX(data_mthly!AE:AE,MATCH($C467,data_mthly!$E:$E,0),1)=0,"",INDEX(data_mthly!AE:AE,MATCH($C467,data_mthly!$E:$E,0),1)),"")</f>
        <v/>
      </c>
      <c r="AE467" s="86" t="str">
        <f>IFERROR(IF(INDEX(data_mthly!AF:AF,MATCH($C467,data_mthly!$E:$E,0),1)=0,"",INDEX(data_mthly!AF:AF,MATCH($C467,data_mthly!$E:$E,0),1)),"")</f>
        <v/>
      </c>
      <c r="AG467" s="88">
        <f t="shared" si="41"/>
        <v>1</v>
      </c>
    </row>
    <row r="468" spans="1:33" ht="15.5">
      <c r="A468" s="88" t="str">
        <f t="shared" si="39"/>
        <v/>
      </c>
      <c r="B468" s="89" t="str">
        <f>IFERROR(IF(INDEX(data_mthly!C:C,MATCH($C468,data_mthly!$E:$E,0),1)=0,"",INDEX(data_mthly!C:C,MATCH($C468,data_mthly!$E:$E,0),1)),"")</f>
        <v/>
      </c>
      <c r="C468" s="112" t="str">
        <f t="shared" si="38"/>
        <v/>
      </c>
      <c r="D468" s="155" t="str">
        <f>IFERROR(IF(INDEX(data_mthly!F:F,MATCH($C468,data_mthly!$E:$E,0),1)=0,"",INDEX(data_mthly!F:F,MATCH($C468,data_mthly!$E:$E,0),1)),"")</f>
        <v/>
      </c>
      <c r="E468" s="21" t="str">
        <f>IFERROR(IF(INDEX(data_mthly!G:G,MATCH($C468,data_mthly!$E:$E,0),1)=0,"",INDEX(data_mthly!G:G,MATCH($C468,data_mthly!$E:$E,0),1)),"")</f>
        <v/>
      </c>
      <c r="F468" s="145" t="str">
        <f>IFERROR(IF(INDEX(data_mthly!H:H,MATCH($C468,data_mthly!$E:$E,0),1)=0,"",INDEX(data_mthly!H:H,MATCH($C468,data_mthly!$E:$E,0),1)),"")</f>
        <v/>
      </c>
      <c r="G468" s="145" t="str">
        <f>IFERROR(IF(INDEX(data_mthly!I:I,MATCH($C468,data_mthly!$E:$E,0),1)=0,"",INDEX(data_mthly!I:I,MATCH($C468,data_mthly!$E:$E,0),1)),"")</f>
        <v/>
      </c>
      <c r="H468" s="21" t="str">
        <f>IFERROR(IF(INDEX(data_mthly!J:J,MATCH($C468,data_mthly!$E:$E,0),1)=0,"",INDEX(data_mthly!J:J,MATCH($C468,data_mthly!$E:$E,0),1)),"")</f>
        <v/>
      </c>
      <c r="I468" s="145" t="str">
        <f>IFERROR(IF(INDEX(data_mthly!K:K,MATCH($C468,data_mthly!$E:$E,0),1)=0,"",INDEX(data_mthly!K:K,MATCH($C468,data_mthly!$E:$E,0),1)),"")</f>
        <v/>
      </c>
      <c r="J468" s="145" t="str">
        <f>IFERROR(IF(INDEX(data_mthly!L:L,MATCH($C468,data_mthly!$E:$E,0),1)=0,"",INDEX(data_mthly!L:L,MATCH($C468,data_mthly!$E:$E,0),1)),"")</f>
        <v/>
      </c>
      <c r="K468" s="21" t="str">
        <f>IFERROR(IF(INDEX(data_mthly!M:M,MATCH($C468,data_mthly!$E:$E,0),1)=0,"",INDEX(data_mthly!M:M,MATCH($C468,data_mthly!$E:$E,0),1)),"")</f>
        <v/>
      </c>
      <c r="L468" s="86" t="str">
        <f>IFERROR(IF(INDEX(data_mthly!N:N,MATCH($C468,data_mthly!$E:$E,0),1)=0,"",INDEX(data_mthly!N:N,MATCH($C468,data_mthly!$E:$E,0),1)),"")</f>
        <v/>
      </c>
      <c r="M468" s="159"/>
      <c r="N468" s="155" t="str">
        <f>IFERROR(IF(INDEX(data_mthly!O:O,MATCH($C468,data_mthly!$E:$E,0),1)=0,"",INDEX(data_mthly!O:O,MATCH($C468,data_mthly!$E:$E,0),1)),"")</f>
        <v/>
      </c>
      <c r="O468" s="21" t="str">
        <f>IFERROR(IF(INDEX(data_mthly!P:P,MATCH($C468,data_mthly!$E:$E,0),1)=0,"",INDEX(data_mthly!P:P,MATCH($C468,data_mthly!$E:$E,0),1)),"")</f>
        <v/>
      </c>
      <c r="P468" s="145" t="str">
        <f>IFERROR(IF(INDEX(data_mthly!Q:Q,MATCH($C468,data_mthly!$E:$E,0),1)=0,"",INDEX(data_mthly!Q:Q,MATCH($C468,data_mthly!$E:$E,0),1)),"")</f>
        <v/>
      </c>
      <c r="Q468" s="145" t="str">
        <f>IFERROR(IF(INDEX(data_mthly!R:R,MATCH($C468,data_mthly!$E:$E,0),1)=0,"",INDEX(data_mthly!R:R,MATCH($C468,data_mthly!$E:$E,0),1)),"")</f>
        <v/>
      </c>
      <c r="R468" s="21" t="str">
        <f>IFERROR(IF(INDEX(data_mthly!S:S,MATCH($C468,data_mthly!$E:$E,0),1)=0,"",INDEX(data_mthly!S:S,MATCH($C468,data_mthly!$E:$E,0),1)),"")</f>
        <v/>
      </c>
      <c r="S468" s="145" t="str">
        <f>IFERROR(IF(INDEX(data_mthly!T:T,MATCH($C468,data_mthly!$E:$E,0),1)=0,"",INDEX(data_mthly!T:T,MATCH($C468,data_mthly!$E:$E,0),1)),"")</f>
        <v/>
      </c>
      <c r="T468" s="145" t="str">
        <f>IFERROR(IF(INDEX(data_mthly!U:U,MATCH($C468,data_mthly!$E:$E,0),1)=0,"",INDEX(data_mthly!U:U,MATCH($C468,data_mthly!$E:$E,0),1)),"")</f>
        <v/>
      </c>
      <c r="U468" s="21" t="str">
        <f>IFERROR(IF(INDEX(data_mthly!V:V,MATCH($C468,data_mthly!$E:$E,0),1)=0,"",INDEX(data_mthly!V:V,MATCH($C468,data_mthly!$E:$E,0),1)),"")</f>
        <v/>
      </c>
      <c r="V468" s="86" t="str">
        <f>IFERROR(IF(INDEX(data_mthly!W:W,MATCH($C468,data_mthly!$E:$E,0),1)=0,"",INDEX(data_mthly!W:W,MATCH($C468,data_mthly!$E:$E,0),1)),"")</f>
        <v/>
      </c>
      <c r="W468" s="160" t="str">
        <f t="shared" si="40"/>
        <v/>
      </c>
      <c r="X468" s="21" t="str">
        <f>IFERROR(IF(INDEX(data_mthly!Y:Y,MATCH($C468,data_mthly!$E:$E,0),1)=0,"",INDEX(data_mthly!Y:Y,MATCH($C468,data_mthly!$E:$E,0),1)),"")</f>
        <v/>
      </c>
      <c r="Y468" s="145" t="str">
        <f>IFERROR(IF(INDEX(data_mthly!Z:Z,MATCH($C468,data_mthly!$E:$E,0),1)=0,"",INDEX(data_mthly!Z:Z,MATCH($C468,data_mthly!$E:$E,0),1)),"")</f>
        <v/>
      </c>
      <c r="Z468" s="21" t="str">
        <f>IFERROR(IF(INDEX(data_mthly!AA:AA,MATCH($C468,data_mthly!$E:$E,0),1)=0,"",INDEX(data_mthly!AA:AA,MATCH($C468,data_mthly!$E:$E,0),1)),"")</f>
        <v/>
      </c>
      <c r="AA468" s="21" t="str">
        <f>IFERROR(IF(INDEX(data_mthly!AB:AB,MATCH($C468,data_mthly!$E:$E,0),1)=0,"",INDEX(data_mthly!AB:AB,MATCH($C468,data_mthly!$E:$E,0),1)),"")</f>
        <v/>
      </c>
      <c r="AB468" s="145" t="str">
        <f>IFERROR(IF(INDEX(data_mthly!AC:AC,MATCH($C468,data_mthly!$E:$E,0),1)=0,"",INDEX(data_mthly!AC:AC,MATCH($C468,data_mthly!$E:$E,0),1)),"")</f>
        <v/>
      </c>
      <c r="AC468" s="21" t="str">
        <f>IFERROR(IF(INDEX(data_mthly!AD:AD,MATCH($C468,data_mthly!$E:$E,0),1)=0,"",INDEX(data_mthly!AD:AD,MATCH($C468,data_mthly!$E:$E,0),1)),"")</f>
        <v/>
      </c>
      <c r="AD468" s="21" t="str">
        <f>IFERROR(IF(INDEX(data_mthly!AE:AE,MATCH($C468,data_mthly!$E:$E,0),1)=0,"",INDEX(data_mthly!AE:AE,MATCH($C468,data_mthly!$E:$E,0),1)),"")</f>
        <v/>
      </c>
      <c r="AE468" s="86" t="str">
        <f>IFERROR(IF(INDEX(data_mthly!AF:AF,MATCH($C468,data_mthly!$E:$E,0),1)=0,"",INDEX(data_mthly!AF:AF,MATCH($C468,data_mthly!$E:$E,0),1)),"")</f>
        <v/>
      </c>
      <c r="AG468" s="88">
        <f t="shared" si="41"/>
        <v>2</v>
      </c>
    </row>
    <row r="469" spans="1:33" ht="15.5">
      <c r="A469" s="88" t="str">
        <f t="shared" si="39"/>
        <v/>
      </c>
      <c r="B469" s="89" t="str">
        <f>IFERROR(IF(INDEX(data_mthly!C:C,MATCH($C469,data_mthly!$E:$E,0),1)=0,"",INDEX(data_mthly!C:C,MATCH($C469,data_mthly!$E:$E,0),1)),"")</f>
        <v/>
      </c>
      <c r="C469" s="112" t="str">
        <f t="shared" si="38"/>
        <v/>
      </c>
      <c r="D469" s="155" t="str">
        <f>IFERROR(IF(INDEX(data_mthly!F:F,MATCH($C469,data_mthly!$E:$E,0),1)=0,"",INDEX(data_mthly!F:F,MATCH($C469,data_mthly!$E:$E,0),1)),"")</f>
        <v/>
      </c>
      <c r="E469" s="21" t="str">
        <f>IFERROR(IF(INDEX(data_mthly!G:G,MATCH($C469,data_mthly!$E:$E,0),1)=0,"",INDEX(data_mthly!G:G,MATCH($C469,data_mthly!$E:$E,0),1)),"")</f>
        <v/>
      </c>
      <c r="F469" s="145" t="str">
        <f>IFERROR(IF(INDEX(data_mthly!H:H,MATCH($C469,data_mthly!$E:$E,0),1)=0,"",INDEX(data_mthly!H:H,MATCH($C469,data_mthly!$E:$E,0),1)),"")</f>
        <v/>
      </c>
      <c r="G469" s="145" t="str">
        <f>IFERROR(IF(INDEX(data_mthly!I:I,MATCH($C469,data_mthly!$E:$E,0),1)=0,"",INDEX(data_mthly!I:I,MATCH($C469,data_mthly!$E:$E,0),1)),"")</f>
        <v/>
      </c>
      <c r="H469" s="21" t="str">
        <f>IFERROR(IF(INDEX(data_mthly!J:J,MATCH($C469,data_mthly!$E:$E,0),1)=0,"",INDEX(data_mthly!J:J,MATCH($C469,data_mthly!$E:$E,0),1)),"")</f>
        <v/>
      </c>
      <c r="I469" s="145" t="str">
        <f>IFERROR(IF(INDEX(data_mthly!K:K,MATCH($C469,data_mthly!$E:$E,0),1)=0,"",INDEX(data_mthly!K:K,MATCH($C469,data_mthly!$E:$E,0),1)),"")</f>
        <v/>
      </c>
      <c r="J469" s="145" t="str">
        <f>IFERROR(IF(INDEX(data_mthly!L:L,MATCH($C469,data_mthly!$E:$E,0),1)=0,"",INDEX(data_mthly!L:L,MATCH($C469,data_mthly!$E:$E,0),1)),"")</f>
        <v/>
      </c>
      <c r="K469" s="21" t="str">
        <f>IFERROR(IF(INDEX(data_mthly!M:M,MATCH($C469,data_mthly!$E:$E,0),1)=0,"",INDEX(data_mthly!M:M,MATCH($C469,data_mthly!$E:$E,0),1)),"")</f>
        <v/>
      </c>
      <c r="L469" s="86" t="str">
        <f>IFERROR(IF(INDEX(data_mthly!N:N,MATCH($C469,data_mthly!$E:$E,0),1)=0,"",INDEX(data_mthly!N:N,MATCH($C469,data_mthly!$E:$E,0),1)),"")</f>
        <v/>
      </c>
      <c r="M469" s="159"/>
      <c r="N469" s="155" t="str">
        <f>IFERROR(IF(INDEX(data_mthly!O:O,MATCH($C469,data_mthly!$E:$E,0),1)=0,"",INDEX(data_mthly!O:O,MATCH($C469,data_mthly!$E:$E,0),1)),"")</f>
        <v/>
      </c>
      <c r="O469" s="21" t="str">
        <f>IFERROR(IF(INDEX(data_mthly!P:P,MATCH($C469,data_mthly!$E:$E,0),1)=0,"",INDEX(data_mthly!P:P,MATCH($C469,data_mthly!$E:$E,0),1)),"")</f>
        <v/>
      </c>
      <c r="P469" s="145" t="str">
        <f>IFERROR(IF(INDEX(data_mthly!Q:Q,MATCH($C469,data_mthly!$E:$E,0),1)=0,"",INDEX(data_mthly!Q:Q,MATCH($C469,data_mthly!$E:$E,0),1)),"")</f>
        <v/>
      </c>
      <c r="Q469" s="145" t="str">
        <f>IFERROR(IF(INDEX(data_mthly!R:R,MATCH($C469,data_mthly!$E:$E,0),1)=0,"",INDEX(data_mthly!R:R,MATCH($C469,data_mthly!$E:$E,0),1)),"")</f>
        <v/>
      </c>
      <c r="R469" s="21" t="str">
        <f>IFERROR(IF(INDEX(data_mthly!S:S,MATCH($C469,data_mthly!$E:$E,0),1)=0,"",INDEX(data_mthly!S:S,MATCH($C469,data_mthly!$E:$E,0),1)),"")</f>
        <v/>
      </c>
      <c r="S469" s="145" t="str">
        <f>IFERROR(IF(INDEX(data_mthly!T:T,MATCH($C469,data_mthly!$E:$E,0),1)=0,"",INDEX(data_mthly!T:T,MATCH($C469,data_mthly!$E:$E,0),1)),"")</f>
        <v/>
      </c>
      <c r="T469" s="145" t="str">
        <f>IFERROR(IF(INDEX(data_mthly!U:U,MATCH($C469,data_mthly!$E:$E,0),1)=0,"",INDEX(data_mthly!U:U,MATCH($C469,data_mthly!$E:$E,0),1)),"")</f>
        <v/>
      </c>
      <c r="U469" s="21" t="str">
        <f>IFERROR(IF(INDEX(data_mthly!V:V,MATCH($C469,data_mthly!$E:$E,0),1)=0,"",INDEX(data_mthly!V:V,MATCH($C469,data_mthly!$E:$E,0),1)),"")</f>
        <v/>
      </c>
      <c r="V469" s="86" t="str">
        <f>IFERROR(IF(INDEX(data_mthly!W:W,MATCH($C469,data_mthly!$E:$E,0),1)=0,"",INDEX(data_mthly!W:W,MATCH($C469,data_mthly!$E:$E,0),1)),"")</f>
        <v/>
      </c>
      <c r="W469" s="160" t="str">
        <f t="shared" si="40"/>
        <v/>
      </c>
      <c r="X469" s="21" t="str">
        <f>IFERROR(IF(INDEX(data_mthly!Y:Y,MATCH($C469,data_mthly!$E:$E,0),1)=0,"",INDEX(data_mthly!Y:Y,MATCH($C469,data_mthly!$E:$E,0),1)),"")</f>
        <v/>
      </c>
      <c r="Y469" s="145" t="str">
        <f>IFERROR(IF(INDEX(data_mthly!Z:Z,MATCH($C469,data_mthly!$E:$E,0),1)=0,"",INDEX(data_mthly!Z:Z,MATCH($C469,data_mthly!$E:$E,0),1)),"")</f>
        <v/>
      </c>
      <c r="Z469" s="21" t="str">
        <f>IFERROR(IF(INDEX(data_mthly!AA:AA,MATCH($C469,data_mthly!$E:$E,0),1)=0,"",INDEX(data_mthly!AA:AA,MATCH($C469,data_mthly!$E:$E,0),1)),"")</f>
        <v/>
      </c>
      <c r="AA469" s="21" t="str">
        <f>IFERROR(IF(INDEX(data_mthly!AB:AB,MATCH($C469,data_mthly!$E:$E,0),1)=0,"",INDEX(data_mthly!AB:AB,MATCH($C469,data_mthly!$E:$E,0),1)),"")</f>
        <v/>
      </c>
      <c r="AB469" s="145" t="str">
        <f>IFERROR(IF(INDEX(data_mthly!AC:AC,MATCH($C469,data_mthly!$E:$E,0),1)=0,"",INDEX(data_mthly!AC:AC,MATCH($C469,data_mthly!$E:$E,0),1)),"")</f>
        <v/>
      </c>
      <c r="AC469" s="21" t="str">
        <f>IFERROR(IF(INDEX(data_mthly!AD:AD,MATCH($C469,data_mthly!$E:$E,0),1)=0,"",INDEX(data_mthly!AD:AD,MATCH($C469,data_mthly!$E:$E,0),1)),"")</f>
        <v/>
      </c>
      <c r="AD469" s="21" t="str">
        <f>IFERROR(IF(INDEX(data_mthly!AE:AE,MATCH($C469,data_mthly!$E:$E,0),1)=0,"",INDEX(data_mthly!AE:AE,MATCH($C469,data_mthly!$E:$E,0),1)),"")</f>
        <v/>
      </c>
      <c r="AE469" s="86" t="str">
        <f>IFERROR(IF(INDEX(data_mthly!AF:AF,MATCH($C469,data_mthly!$E:$E,0),1)=0,"",INDEX(data_mthly!AF:AF,MATCH($C469,data_mthly!$E:$E,0),1)),"")</f>
        <v/>
      </c>
      <c r="AG469" s="88">
        <f t="shared" si="41"/>
        <v>1</v>
      </c>
    </row>
    <row r="470" spans="1:33" ht="15.5">
      <c r="A470" s="88" t="str">
        <f t="shared" si="39"/>
        <v/>
      </c>
      <c r="B470" s="89" t="str">
        <f>IFERROR(IF(INDEX(data_mthly!C:C,MATCH($C470,data_mthly!$E:$E,0),1)=0,"",INDEX(data_mthly!C:C,MATCH($C470,data_mthly!$E:$E,0),1)),"")</f>
        <v/>
      </c>
      <c r="C470" s="112" t="str">
        <f t="shared" si="38"/>
        <v/>
      </c>
      <c r="D470" s="155" t="str">
        <f>IFERROR(IF(INDEX(data_mthly!F:F,MATCH($C470,data_mthly!$E:$E,0),1)=0,"",INDEX(data_mthly!F:F,MATCH($C470,data_mthly!$E:$E,0),1)),"")</f>
        <v/>
      </c>
      <c r="E470" s="21" t="str">
        <f>IFERROR(IF(INDEX(data_mthly!G:G,MATCH($C470,data_mthly!$E:$E,0),1)=0,"",INDEX(data_mthly!G:G,MATCH($C470,data_mthly!$E:$E,0),1)),"")</f>
        <v/>
      </c>
      <c r="F470" s="145" t="str">
        <f>IFERROR(IF(INDEX(data_mthly!H:H,MATCH($C470,data_mthly!$E:$E,0),1)=0,"",INDEX(data_mthly!H:H,MATCH($C470,data_mthly!$E:$E,0),1)),"")</f>
        <v/>
      </c>
      <c r="G470" s="145" t="str">
        <f>IFERROR(IF(INDEX(data_mthly!I:I,MATCH($C470,data_mthly!$E:$E,0),1)=0,"",INDEX(data_mthly!I:I,MATCH($C470,data_mthly!$E:$E,0),1)),"")</f>
        <v/>
      </c>
      <c r="H470" s="21" t="str">
        <f>IFERROR(IF(INDEX(data_mthly!J:J,MATCH($C470,data_mthly!$E:$E,0),1)=0,"",INDEX(data_mthly!J:J,MATCH($C470,data_mthly!$E:$E,0),1)),"")</f>
        <v/>
      </c>
      <c r="I470" s="145" t="str">
        <f>IFERROR(IF(INDEX(data_mthly!K:K,MATCH($C470,data_mthly!$E:$E,0),1)=0,"",INDEX(data_mthly!K:K,MATCH($C470,data_mthly!$E:$E,0),1)),"")</f>
        <v/>
      </c>
      <c r="J470" s="145" t="str">
        <f>IFERROR(IF(INDEX(data_mthly!L:L,MATCH($C470,data_mthly!$E:$E,0),1)=0,"",INDEX(data_mthly!L:L,MATCH($C470,data_mthly!$E:$E,0),1)),"")</f>
        <v/>
      </c>
      <c r="K470" s="21" t="str">
        <f>IFERROR(IF(INDEX(data_mthly!M:M,MATCH($C470,data_mthly!$E:$E,0),1)=0,"",INDEX(data_mthly!M:M,MATCH($C470,data_mthly!$E:$E,0),1)),"")</f>
        <v/>
      </c>
      <c r="L470" s="86" t="str">
        <f>IFERROR(IF(INDEX(data_mthly!N:N,MATCH($C470,data_mthly!$E:$E,0),1)=0,"",INDEX(data_mthly!N:N,MATCH($C470,data_mthly!$E:$E,0),1)),"")</f>
        <v/>
      </c>
      <c r="M470" s="159"/>
      <c r="N470" s="155" t="str">
        <f>IFERROR(IF(INDEX(data_mthly!O:O,MATCH($C470,data_mthly!$E:$E,0),1)=0,"",INDEX(data_mthly!O:O,MATCH($C470,data_mthly!$E:$E,0),1)),"")</f>
        <v/>
      </c>
      <c r="O470" s="21" t="str">
        <f>IFERROR(IF(INDEX(data_mthly!P:P,MATCH($C470,data_mthly!$E:$E,0),1)=0,"",INDEX(data_mthly!P:P,MATCH($C470,data_mthly!$E:$E,0),1)),"")</f>
        <v/>
      </c>
      <c r="P470" s="145" t="str">
        <f>IFERROR(IF(INDEX(data_mthly!Q:Q,MATCH($C470,data_mthly!$E:$E,0),1)=0,"",INDEX(data_mthly!Q:Q,MATCH($C470,data_mthly!$E:$E,0),1)),"")</f>
        <v/>
      </c>
      <c r="Q470" s="145" t="str">
        <f>IFERROR(IF(INDEX(data_mthly!R:R,MATCH($C470,data_mthly!$E:$E,0),1)=0,"",INDEX(data_mthly!R:R,MATCH($C470,data_mthly!$E:$E,0),1)),"")</f>
        <v/>
      </c>
      <c r="R470" s="21" t="str">
        <f>IFERROR(IF(INDEX(data_mthly!S:S,MATCH($C470,data_mthly!$E:$E,0),1)=0,"",INDEX(data_mthly!S:S,MATCH($C470,data_mthly!$E:$E,0),1)),"")</f>
        <v/>
      </c>
      <c r="S470" s="145" t="str">
        <f>IFERROR(IF(INDEX(data_mthly!T:T,MATCH($C470,data_mthly!$E:$E,0),1)=0,"",INDEX(data_mthly!T:T,MATCH($C470,data_mthly!$E:$E,0),1)),"")</f>
        <v/>
      </c>
      <c r="T470" s="145" t="str">
        <f>IFERROR(IF(INDEX(data_mthly!U:U,MATCH($C470,data_mthly!$E:$E,0),1)=0,"",INDEX(data_mthly!U:U,MATCH($C470,data_mthly!$E:$E,0),1)),"")</f>
        <v/>
      </c>
      <c r="U470" s="21" t="str">
        <f>IFERROR(IF(INDEX(data_mthly!V:V,MATCH($C470,data_mthly!$E:$E,0),1)=0,"",INDEX(data_mthly!V:V,MATCH($C470,data_mthly!$E:$E,0),1)),"")</f>
        <v/>
      </c>
      <c r="V470" s="86" t="str">
        <f>IFERROR(IF(INDEX(data_mthly!W:W,MATCH($C470,data_mthly!$E:$E,0),1)=0,"",INDEX(data_mthly!W:W,MATCH($C470,data_mthly!$E:$E,0),1)),"")</f>
        <v/>
      </c>
      <c r="W470" s="160" t="str">
        <f t="shared" si="40"/>
        <v/>
      </c>
      <c r="X470" s="21" t="str">
        <f>IFERROR(IF(INDEX(data_mthly!Y:Y,MATCH($C470,data_mthly!$E:$E,0),1)=0,"",INDEX(data_mthly!Y:Y,MATCH($C470,data_mthly!$E:$E,0),1)),"")</f>
        <v/>
      </c>
      <c r="Y470" s="145" t="str">
        <f>IFERROR(IF(INDEX(data_mthly!Z:Z,MATCH($C470,data_mthly!$E:$E,0),1)=0,"",INDEX(data_mthly!Z:Z,MATCH($C470,data_mthly!$E:$E,0),1)),"")</f>
        <v/>
      </c>
      <c r="Z470" s="21" t="str">
        <f>IFERROR(IF(INDEX(data_mthly!AA:AA,MATCH($C470,data_mthly!$E:$E,0),1)=0,"",INDEX(data_mthly!AA:AA,MATCH($C470,data_mthly!$E:$E,0),1)),"")</f>
        <v/>
      </c>
      <c r="AA470" s="21" t="str">
        <f>IFERROR(IF(INDEX(data_mthly!AB:AB,MATCH($C470,data_mthly!$E:$E,0),1)=0,"",INDEX(data_mthly!AB:AB,MATCH($C470,data_mthly!$E:$E,0),1)),"")</f>
        <v/>
      </c>
      <c r="AB470" s="145" t="str">
        <f>IFERROR(IF(INDEX(data_mthly!AC:AC,MATCH($C470,data_mthly!$E:$E,0),1)=0,"",INDEX(data_mthly!AC:AC,MATCH($C470,data_mthly!$E:$E,0),1)),"")</f>
        <v/>
      </c>
      <c r="AC470" s="21" t="str">
        <f>IFERROR(IF(INDEX(data_mthly!AD:AD,MATCH($C470,data_mthly!$E:$E,0),1)=0,"",INDEX(data_mthly!AD:AD,MATCH($C470,data_mthly!$E:$E,0),1)),"")</f>
        <v/>
      </c>
      <c r="AD470" s="21" t="str">
        <f>IFERROR(IF(INDEX(data_mthly!AE:AE,MATCH($C470,data_mthly!$E:$E,0),1)=0,"",INDEX(data_mthly!AE:AE,MATCH($C470,data_mthly!$E:$E,0),1)),"")</f>
        <v/>
      </c>
      <c r="AE470" s="86" t="str">
        <f>IFERROR(IF(INDEX(data_mthly!AF:AF,MATCH($C470,data_mthly!$E:$E,0),1)=0,"",INDEX(data_mthly!AF:AF,MATCH($C470,data_mthly!$E:$E,0),1)),"")</f>
        <v/>
      </c>
      <c r="AG470" s="88">
        <f t="shared" si="41"/>
        <v>2</v>
      </c>
    </row>
    <row r="471" spans="1:33" ht="15.5">
      <c r="A471" s="88" t="str">
        <f t="shared" si="39"/>
        <v/>
      </c>
      <c r="B471" s="89" t="str">
        <f>IFERROR(IF(INDEX(data_mthly!C:C,MATCH($C471,data_mthly!$E:$E,0),1)=0,"",INDEX(data_mthly!C:C,MATCH($C471,data_mthly!$E:$E,0),1)),"")</f>
        <v/>
      </c>
      <c r="C471" s="112" t="str">
        <f t="shared" si="38"/>
        <v/>
      </c>
      <c r="D471" s="155" t="str">
        <f>IFERROR(IF(INDEX(data_mthly!F:F,MATCH($C471,data_mthly!$E:$E,0),1)=0,"",INDEX(data_mthly!F:F,MATCH($C471,data_mthly!$E:$E,0),1)),"")</f>
        <v/>
      </c>
      <c r="E471" s="21" t="str">
        <f>IFERROR(IF(INDEX(data_mthly!G:G,MATCH($C471,data_mthly!$E:$E,0),1)=0,"",INDEX(data_mthly!G:G,MATCH($C471,data_mthly!$E:$E,0),1)),"")</f>
        <v/>
      </c>
      <c r="F471" s="145" t="str">
        <f>IFERROR(IF(INDEX(data_mthly!H:H,MATCH($C471,data_mthly!$E:$E,0),1)=0,"",INDEX(data_mthly!H:H,MATCH($C471,data_mthly!$E:$E,0),1)),"")</f>
        <v/>
      </c>
      <c r="G471" s="145" t="str">
        <f>IFERROR(IF(INDEX(data_mthly!I:I,MATCH($C471,data_mthly!$E:$E,0),1)=0,"",INDEX(data_mthly!I:I,MATCH($C471,data_mthly!$E:$E,0),1)),"")</f>
        <v/>
      </c>
      <c r="H471" s="21" t="str">
        <f>IFERROR(IF(INDEX(data_mthly!J:J,MATCH($C471,data_mthly!$E:$E,0),1)=0,"",INDEX(data_mthly!J:J,MATCH($C471,data_mthly!$E:$E,0),1)),"")</f>
        <v/>
      </c>
      <c r="I471" s="145" t="str">
        <f>IFERROR(IF(INDEX(data_mthly!K:K,MATCH($C471,data_mthly!$E:$E,0),1)=0,"",INDEX(data_mthly!K:K,MATCH($C471,data_mthly!$E:$E,0),1)),"")</f>
        <v/>
      </c>
      <c r="J471" s="145" t="str">
        <f>IFERROR(IF(INDEX(data_mthly!L:L,MATCH($C471,data_mthly!$E:$E,0),1)=0,"",INDEX(data_mthly!L:L,MATCH($C471,data_mthly!$E:$E,0),1)),"")</f>
        <v/>
      </c>
      <c r="K471" s="21" t="str">
        <f>IFERROR(IF(INDEX(data_mthly!M:M,MATCH($C471,data_mthly!$E:$E,0),1)=0,"",INDEX(data_mthly!M:M,MATCH($C471,data_mthly!$E:$E,0),1)),"")</f>
        <v/>
      </c>
      <c r="L471" s="86" t="str">
        <f>IFERROR(IF(INDEX(data_mthly!N:N,MATCH($C471,data_mthly!$E:$E,0),1)=0,"",INDEX(data_mthly!N:N,MATCH($C471,data_mthly!$E:$E,0),1)),"")</f>
        <v/>
      </c>
      <c r="M471" s="159"/>
      <c r="N471" s="155" t="str">
        <f>IFERROR(IF(INDEX(data_mthly!O:O,MATCH($C471,data_mthly!$E:$E,0),1)=0,"",INDEX(data_mthly!O:O,MATCH($C471,data_mthly!$E:$E,0),1)),"")</f>
        <v/>
      </c>
      <c r="O471" s="21" t="str">
        <f>IFERROR(IF(INDEX(data_mthly!P:P,MATCH($C471,data_mthly!$E:$E,0),1)=0,"",INDEX(data_mthly!P:P,MATCH($C471,data_mthly!$E:$E,0),1)),"")</f>
        <v/>
      </c>
      <c r="P471" s="145" t="str">
        <f>IFERROR(IF(INDEX(data_mthly!Q:Q,MATCH($C471,data_mthly!$E:$E,0),1)=0,"",INDEX(data_mthly!Q:Q,MATCH($C471,data_mthly!$E:$E,0),1)),"")</f>
        <v/>
      </c>
      <c r="Q471" s="145" t="str">
        <f>IFERROR(IF(INDEX(data_mthly!R:R,MATCH($C471,data_mthly!$E:$E,0),1)=0,"",INDEX(data_mthly!R:R,MATCH($C471,data_mthly!$E:$E,0),1)),"")</f>
        <v/>
      </c>
      <c r="R471" s="21" t="str">
        <f>IFERROR(IF(INDEX(data_mthly!S:S,MATCH($C471,data_mthly!$E:$E,0),1)=0,"",INDEX(data_mthly!S:S,MATCH($C471,data_mthly!$E:$E,0),1)),"")</f>
        <v/>
      </c>
      <c r="S471" s="145" t="str">
        <f>IFERROR(IF(INDEX(data_mthly!T:T,MATCH($C471,data_mthly!$E:$E,0),1)=0,"",INDEX(data_mthly!T:T,MATCH($C471,data_mthly!$E:$E,0),1)),"")</f>
        <v/>
      </c>
      <c r="T471" s="145" t="str">
        <f>IFERROR(IF(INDEX(data_mthly!U:U,MATCH($C471,data_mthly!$E:$E,0),1)=0,"",INDEX(data_mthly!U:U,MATCH($C471,data_mthly!$E:$E,0),1)),"")</f>
        <v/>
      </c>
      <c r="U471" s="21" t="str">
        <f>IFERROR(IF(INDEX(data_mthly!V:V,MATCH($C471,data_mthly!$E:$E,0),1)=0,"",INDEX(data_mthly!V:V,MATCH($C471,data_mthly!$E:$E,0),1)),"")</f>
        <v/>
      </c>
      <c r="V471" s="86" t="str">
        <f>IFERROR(IF(INDEX(data_mthly!W:W,MATCH($C471,data_mthly!$E:$E,0),1)=0,"",INDEX(data_mthly!W:W,MATCH($C471,data_mthly!$E:$E,0),1)),"")</f>
        <v/>
      </c>
      <c r="W471" s="160" t="str">
        <f t="shared" si="40"/>
        <v/>
      </c>
      <c r="X471" s="21" t="str">
        <f>IFERROR(IF(INDEX(data_mthly!Y:Y,MATCH($C471,data_mthly!$E:$E,0),1)=0,"",INDEX(data_mthly!Y:Y,MATCH($C471,data_mthly!$E:$E,0),1)),"")</f>
        <v/>
      </c>
      <c r="Y471" s="145" t="str">
        <f>IFERROR(IF(INDEX(data_mthly!Z:Z,MATCH($C471,data_mthly!$E:$E,0),1)=0,"",INDEX(data_mthly!Z:Z,MATCH($C471,data_mthly!$E:$E,0),1)),"")</f>
        <v/>
      </c>
      <c r="Z471" s="21" t="str">
        <f>IFERROR(IF(INDEX(data_mthly!AA:AA,MATCH($C471,data_mthly!$E:$E,0),1)=0,"",INDEX(data_mthly!AA:AA,MATCH($C471,data_mthly!$E:$E,0),1)),"")</f>
        <v/>
      </c>
      <c r="AA471" s="21" t="str">
        <f>IFERROR(IF(INDEX(data_mthly!AB:AB,MATCH($C471,data_mthly!$E:$E,0),1)=0,"",INDEX(data_mthly!AB:AB,MATCH($C471,data_mthly!$E:$E,0),1)),"")</f>
        <v/>
      </c>
      <c r="AB471" s="145" t="str">
        <f>IFERROR(IF(INDEX(data_mthly!AC:AC,MATCH($C471,data_mthly!$E:$E,0),1)=0,"",INDEX(data_mthly!AC:AC,MATCH($C471,data_mthly!$E:$E,0),1)),"")</f>
        <v/>
      </c>
      <c r="AC471" s="21" t="str">
        <f>IFERROR(IF(INDEX(data_mthly!AD:AD,MATCH($C471,data_mthly!$E:$E,0),1)=0,"",INDEX(data_mthly!AD:AD,MATCH($C471,data_mthly!$E:$E,0),1)),"")</f>
        <v/>
      </c>
      <c r="AD471" s="21" t="str">
        <f>IFERROR(IF(INDEX(data_mthly!AE:AE,MATCH($C471,data_mthly!$E:$E,0),1)=0,"",INDEX(data_mthly!AE:AE,MATCH($C471,data_mthly!$E:$E,0),1)),"")</f>
        <v/>
      </c>
      <c r="AE471" s="86" t="str">
        <f>IFERROR(IF(INDEX(data_mthly!AF:AF,MATCH($C471,data_mthly!$E:$E,0),1)=0,"",INDEX(data_mthly!AF:AF,MATCH($C471,data_mthly!$E:$E,0),1)),"")</f>
        <v/>
      </c>
      <c r="AG471" s="88">
        <f t="shared" si="41"/>
        <v>1</v>
      </c>
    </row>
    <row r="472" spans="1:33" ht="15.5">
      <c r="A472" s="88" t="str">
        <f t="shared" si="39"/>
        <v/>
      </c>
      <c r="B472" s="89" t="str">
        <f>IFERROR(IF(INDEX(data_mthly!C:C,MATCH($C472,data_mthly!$E:$E,0),1)=0,"",INDEX(data_mthly!C:C,MATCH($C472,data_mthly!$E:$E,0),1)),"")</f>
        <v/>
      </c>
      <c r="C472" s="112" t="str">
        <f t="shared" si="38"/>
        <v/>
      </c>
      <c r="D472" s="155" t="str">
        <f>IFERROR(IF(INDEX(data_mthly!F:F,MATCH($C472,data_mthly!$E:$E,0),1)=0,"",INDEX(data_mthly!F:F,MATCH($C472,data_mthly!$E:$E,0),1)),"")</f>
        <v/>
      </c>
      <c r="E472" s="21" t="str">
        <f>IFERROR(IF(INDEX(data_mthly!G:G,MATCH($C472,data_mthly!$E:$E,0),1)=0,"",INDEX(data_mthly!G:G,MATCH($C472,data_mthly!$E:$E,0),1)),"")</f>
        <v/>
      </c>
      <c r="F472" s="145" t="str">
        <f>IFERROR(IF(INDEX(data_mthly!H:H,MATCH($C472,data_mthly!$E:$E,0),1)=0,"",INDEX(data_mthly!H:H,MATCH($C472,data_mthly!$E:$E,0),1)),"")</f>
        <v/>
      </c>
      <c r="G472" s="145" t="str">
        <f>IFERROR(IF(INDEX(data_mthly!I:I,MATCH($C472,data_mthly!$E:$E,0),1)=0,"",INDEX(data_mthly!I:I,MATCH($C472,data_mthly!$E:$E,0),1)),"")</f>
        <v/>
      </c>
      <c r="H472" s="21" t="str">
        <f>IFERROR(IF(INDEX(data_mthly!J:J,MATCH($C472,data_mthly!$E:$E,0),1)=0,"",INDEX(data_mthly!J:J,MATCH($C472,data_mthly!$E:$E,0),1)),"")</f>
        <v/>
      </c>
      <c r="I472" s="145" t="str">
        <f>IFERROR(IF(INDEX(data_mthly!K:K,MATCH($C472,data_mthly!$E:$E,0),1)=0,"",INDEX(data_mthly!K:K,MATCH($C472,data_mthly!$E:$E,0),1)),"")</f>
        <v/>
      </c>
      <c r="J472" s="145" t="str">
        <f>IFERROR(IF(INDEX(data_mthly!L:L,MATCH($C472,data_mthly!$E:$E,0),1)=0,"",INDEX(data_mthly!L:L,MATCH($C472,data_mthly!$E:$E,0),1)),"")</f>
        <v/>
      </c>
      <c r="K472" s="21" t="str">
        <f>IFERROR(IF(INDEX(data_mthly!M:M,MATCH($C472,data_mthly!$E:$E,0),1)=0,"",INDEX(data_mthly!M:M,MATCH($C472,data_mthly!$E:$E,0),1)),"")</f>
        <v/>
      </c>
      <c r="L472" s="86" t="str">
        <f>IFERROR(IF(INDEX(data_mthly!N:N,MATCH($C472,data_mthly!$E:$E,0),1)=0,"",INDEX(data_mthly!N:N,MATCH($C472,data_mthly!$E:$E,0),1)),"")</f>
        <v/>
      </c>
      <c r="M472" s="159"/>
      <c r="N472" s="155" t="str">
        <f>IFERROR(IF(INDEX(data_mthly!O:O,MATCH($C472,data_mthly!$E:$E,0),1)=0,"",INDEX(data_mthly!O:O,MATCH($C472,data_mthly!$E:$E,0),1)),"")</f>
        <v/>
      </c>
      <c r="O472" s="21" t="str">
        <f>IFERROR(IF(INDEX(data_mthly!P:P,MATCH($C472,data_mthly!$E:$E,0),1)=0,"",INDEX(data_mthly!P:P,MATCH($C472,data_mthly!$E:$E,0),1)),"")</f>
        <v/>
      </c>
      <c r="P472" s="145" t="str">
        <f>IFERROR(IF(INDEX(data_mthly!Q:Q,MATCH($C472,data_mthly!$E:$E,0),1)=0,"",INDEX(data_mthly!Q:Q,MATCH($C472,data_mthly!$E:$E,0),1)),"")</f>
        <v/>
      </c>
      <c r="Q472" s="145" t="str">
        <f>IFERROR(IF(INDEX(data_mthly!R:R,MATCH($C472,data_mthly!$E:$E,0),1)=0,"",INDEX(data_mthly!R:R,MATCH($C472,data_mthly!$E:$E,0),1)),"")</f>
        <v/>
      </c>
      <c r="R472" s="21" t="str">
        <f>IFERROR(IF(INDEX(data_mthly!S:S,MATCH($C472,data_mthly!$E:$E,0),1)=0,"",INDEX(data_mthly!S:S,MATCH($C472,data_mthly!$E:$E,0),1)),"")</f>
        <v/>
      </c>
      <c r="S472" s="145" t="str">
        <f>IFERROR(IF(INDEX(data_mthly!T:T,MATCH($C472,data_mthly!$E:$E,0),1)=0,"",INDEX(data_mthly!T:T,MATCH($C472,data_mthly!$E:$E,0),1)),"")</f>
        <v/>
      </c>
      <c r="T472" s="145" t="str">
        <f>IFERROR(IF(INDEX(data_mthly!U:U,MATCH($C472,data_mthly!$E:$E,0),1)=0,"",INDEX(data_mthly!U:U,MATCH($C472,data_mthly!$E:$E,0),1)),"")</f>
        <v/>
      </c>
      <c r="U472" s="21" t="str">
        <f>IFERROR(IF(INDEX(data_mthly!V:V,MATCH($C472,data_mthly!$E:$E,0),1)=0,"",INDEX(data_mthly!V:V,MATCH($C472,data_mthly!$E:$E,0),1)),"")</f>
        <v/>
      </c>
      <c r="V472" s="86" t="str">
        <f>IFERROR(IF(INDEX(data_mthly!W:W,MATCH($C472,data_mthly!$E:$E,0),1)=0,"",INDEX(data_mthly!W:W,MATCH($C472,data_mthly!$E:$E,0),1)),"")</f>
        <v/>
      </c>
      <c r="W472" s="160" t="str">
        <f t="shared" si="40"/>
        <v/>
      </c>
      <c r="X472" s="21" t="str">
        <f>IFERROR(IF(INDEX(data_mthly!Y:Y,MATCH($C472,data_mthly!$E:$E,0),1)=0,"",INDEX(data_mthly!Y:Y,MATCH($C472,data_mthly!$E:$E,0),1)),"")</f>
        <v/>
      </c>
      <c r="Y472" s="145" t="str">
        <f>IFERROR(IF(INDEX(data_mthly!Z:Z,MATCH($C472,data_mthly!$E:$E,0),1)=0,"",INDEX(data_mthly!Z:Z,MATCH($C472,data_mthly!$E:$E,0),1)),"")</f>
        <v/>
      </c>
      <c r="Z472" s="21" t="str">
        <f>IFERROR(IF(INDEX(data_mthly!AA:AA,MATCH($C472,data_mthly!$E:$E,0),1)=0,"",INDEX(data_mthly!AA:AA,MATCH($C472,data_mthly!$E:$E,0),1)),"")</f>
        <v/>
      </c>
      <c r="AA472" s="21" t="str">
        <f>IFERROR(IF(INDEX(data_mthly!AB:AB,MATCH($C472,data_mthly!$E:$E,0),1)=0,"",INDEX(data_mthly!AB:AB,MATCH($C472,data_mthly!$E:$E,0),1)),"")</f>
        <v/>
      </c>
      <c r="AB472" s="145" t="str">
        <f>IFERROR(IF(INDEX(data_mthly!AC:AC,MATCH($C472,data_mthly!$E:$E,0),1)=0,"",INDEX(data_mthly!AC:AC,MATCH($C472,data_mthly!$E:$E,0),1)),"")</f>
        <v/>
      </c>
      <c r="AC472" s="21" t="str">
        <f>IFERROR(IF(INDEX(data_mthly!AD:AD,MATCH($C472,data_mthly!$E:$E,0),1)=0,"",INDEX(data_mthly!AD:AD,MATCH($C472,data_mthly!$E:$E,0),1)),"")</f>
        <v/>
      </c>
      <c r="AD472" s="21" t="str">
        <f>IFERROR(IF(INDEX(data_mthly!AE:AE,MATCH($C472,data_mthly!$E:$E,0),1)=0,"",INDEX(data_mthly!AE:AE,MATCH($C472,data_mthly!$E:$E,0),1)),"")</f>
        <v/>
      </c>
      <c r="AE472" s="86" t="str">
        <f>IFERROR(IF(INDEX(data_mthly!AF:AF,MATCH($C472,data_mthly!$E:$E,0),1)=0,"",INDEX(data_mthly!AF:AF,MATCH($C472,data_mthly!$E:$E,0),1)),"")</f>
        <v/>
      </c>
      <c r="AG472" s="88">
        <f t="shared" si="41"/>
        <v>2</v>
      </c>
    </row>
    <row r="473" spans="1:33" ht="15.5">
      <c r="A473" s="88" t="str">
        <f t="shared" si="39"/>
        <v/>
      </c>
      <c r="B473" s="89" t="str">
        <f>IFERROR(IF(INDEX(data_mthly!C:C,MATCH($C473,data_mthly!$E:$E,0),1)=0,"",INDEX(data_mthly!C:C,MATCH($C473,data_mthly!$E:$E,0),1)),"")</f>
        <v/>
      </c>
      <c r="C473" s="112" t="str">
        <f t="shared" si="38"/>
        <v/>
      </c>
      <c r="D473" s="155" t="str">
        <f>IFERROR(IF(INDEX(data_mthly!F:F,MATCH($C473,data_mthly!$E:$E,0),1)=0,"",INDEX(data_mthly!F:F,MATCH($C473,data_mthly!$E:$E,0),1)),"")</f>
        <v/>
      </c>
      <c r="E473" s="21" t="str">
        <f>IFERROR(IF(INDEX(data_mthly!G:G,MATCH($C473,data_mthly!$E:$E,0),1)=0,"",INDEX(data_mthly!G:G,MATCH($C473,data_mthly!$E:$E,0),1)),"")</f>
        <v/>
      </c>
      <c r="F473" s="145" t="str">
        <f>IFERROR(IF(INDEX(data_mthly!H:H,MATCH($C473,data_mthly!$E:$E,0),1)=0,"",INDEX(data_mthly!H:H,MATCH($C473,data_mthly!$E:$E,0),1)),"")</f>
        <v/>
      </c>
      <c r="G473" s="145" t="str">
        <f>IFERROR(IF(INDEX(data_mthly!I:I,MATCH($C473,data_mthly!$E:$E,0),1)=0,"",INDEX(data_mthly!I:I,MATCH($C473,data_mthly!$E:$E,0),1)),"")</f>
        <v/>
      </c>
      <c r="H473" s="21" t="str">
        <f>IFERROR(IF(INDEX(data_mthly!J:J,MATCH($C473,data_mthly!$E:$E,0),1)=0,"",INDEX(data_mthly!J:J,MATCH($C473,data_mthly!$E:$E,0),1)),"")</f>
        <v/>
      </c>
      <c r="I473" s="145" t="str">
        <f>IFERROR(IF(INDEX(data_mthly!K:K,MATCH($C473,data_mthly!$E:$E,0),1)=0,"",INDEX(data_mthly!K:K,MATCH($C473,data_mthly!$E:$E,0),1)),"")</f>
        <v/>
      </c>
      <c r="J473" s="145" t="str">
        <f>IFERROR(IF(INDEX(data_mthly!L:L,MATCH($C473,data_mthly!$E:$E,0),1)=0,"",INDEX(data_mthly!L:L,MATCH($C473,data_mthly!$E:$E,0),1)),"")</f>
        <v/>
      </c>
      <c r="K473" s="21" t="str">
        <f>IFERROR(IF(INDEX(data_mthly!M:M,MATCH($C473,data_mthly!$E:$E,0),1)=0,"",INDEX(data_mthly!M:M,MATCH($C473,data_mthly!$E:$E,0),1)),"")</f>
        <v/>
      </c>
      <c r="L473" s="86" t="str">
        <f>IFERROR(IF(INDEX(data_mthly!N:N,MATCH($C473,data_mthly!$E:$E,0),1)=0,"",INDEX(data_mthly!N:N,MATCH($C473,data_mthly!$E:$E,0),1)),"")</f>
        <v/>
      </c>
      <c r="M473" s="159"/>
      <c r="N473" s="155" t="str">
        <f>IFERROR(IF(INDEX(data_mthly!O:O,MATCH($C473,data_mthly!$E:$E,0),1)=0,"",INDEX(data_mthly!O:O,MATCH($C473,data_mthly!$E:$E,0),1)),"")</f>
        <v/>
      </c>
      <c r="O473" s="21" t="str">
        <f>IFERROR(IF(INDEX(data_mthly!P:P,MATCH($C473,data_mthly!$E:$E,0),1)=0,"",INDEX(data_mthly!P:P,MATCH($C473,data_mthly!$E:$E,0),1)),"")</f>
        <v/>
      </c>
      <c r="P473" s="145" t="str">
        <f>IFERROR(IF(INDEX(data_mthly!Q:Q,MATCH($C473,data_mthly!$E:$E,0),1)=0,"",INDEX(data_mthly!Q:Q,MATCH($C473,data_mthly!$E:$E,0),1)),"")</f>
        <v/>
      </c>
      <c r="Q473" s="145" t="str">
        <f>IFERROR(IF(INDEX(data_mthly!R:R,MATCH($C473,data_mthly!$E:$E,0),1)=0,"",INDEX(data_mthly!R:R,MATCH($C473,data_mthly!$E:$E,0),1)),"")</f>
        <v/>
      </c>
      <c r="R473" s="21" t="str">
        <f>IFERROR(IF(INDEX(data_mthly!S:S,MATCH($C473,data_mthly!$E:$E,0),1)=0,"",INDEX(data_mthly!S:S,MATCH($C473,data_mthly!$E:$E,0),1)),"")</f>
        <v/>
      </c>
      <c r="S473" s="145" t="str">
        <f>IFERROR(IF(INDEX(data_mthly!T:T,MATCH($C473,data_mthly!$E:$E,0),1)=0,"",INDEX(data_mthly!T:T,MATCH($C473,data_mthly!$E:$E,0),1)),"")</f>
        <v/>
      </c>
      <c r="T473" s="145" t="str">
        <f>IFERROR(IF(INDEX(data_mthly!U:U,MATCH($C473,data_mthly!$E:$E,0),1)=0,"",INDEX(data_mthly!U:U,MATCH($C473,data_mthly!$E:$E,0),1)),"")</f>
        <v/>
      </c>
      <c r="U473" s="21" t="str">
        <f>IFERROR(IF(INDEX(data_mthly!V:V,MATCH($C473,data_mthly!$E:$E,0),1)=0,"",INDEX(data_mthly!V:V,MATCH($C473,data_mthly!$E:$E,0),1)),"")</f>
        <v/>
      </c>
      <c r="V473" s="86" t="str">
        <f>IFERROR(IF(INDEX(data_mthly!W:W,MATCH($C473,data_mthly!$E:$E,0),1)=0,"",INDEX(data_mthly!W:W,MATCH($C473,data_mthly!$E:$E,0),1)),"")</f>
        <v/>
      </c>
      <c r="W473" s="160" t="str">
        <f t="shared" si="40"/>
        <v/>
      </c>
      <c r="X473" s="21" t="str">
        <f>IFERROR(IF(INDEX(data_mthly!Y:Y,MATCH($C473,data_mthly!$E:$E,0),1)=0,"",INDEX(data_mthly!Y:Y,MATCH($C473,data_mthly!$E:$E,0),1)),"")</f>
        <v/>
      </c>
      <c r="Y473" s="145" t="str">
        <f>IFERROR(IF(INDEX(data_mthly!Z:Z,MATCH($C473,data_mthly!$E:$E,0),1)=0,"",INDEX(data_mthly!Z:Z,MATCH($C473,data_mthly!$E:$E,0),1)),"")</f>
        <v/>
      </c>
      <c r="Z473" s="21" t="str">
        <f>IFERROR(IF(INDEX(data_mthly!AA:AA,MATCH($C473,data_mthly!$E:$E,0),1)=0,"",INDEX(data_mthly!AA:AA,MATCH($C473,data_mthly!$E:$E,0),1)),"")</f>
        <v/>
      </c>
      <c r="AA473" s="21" t="str">
        <f>IFERROR(IF(INDEX(data_mthly!AB:AB,MATCH($C473,data_mthly!$E:$E,0),1)=0,"",INDEX(data_mthly!AB:AB,MATCH($C473,data_mthly!$E:$E,0),1)),"")</f>
        <v/>
      </c>
      <c r="AB473" s="145" t="str">
        <f>IFERROR(IF(INDEX(data_mthly!AC:AC,MATCH($C473,data_mthly!$E:$E,0),1)=0,"",INDEX(data_mthly!AC:AC,MATCH($C473,data_mthly!$E:$E,0),1)),"")</f>
        <v/>
      </c>
      <c r="AC473" s="21" t="str">
        <f>IFERROR(IF(INDEX(data_mthly!AD:AD,MATCH($C473,data_mthly!$E:$E,0),1)=0,"",INDEX(data_mthly!AD:AD,MATCH($C473,data_mthly!$E:$E,0),1)),"")</f>
        <v/>
      </c>
      <c r="AD473" s="21" t="str">
        <f>IFERROR(IF(INDEX(data_mthly!AE:AE,MATCH($C473,data_mthly!$E:$E,0),1)=0,"",INDEX(data_mthly!AE:AE,MATCH($C473,data_mthly!$E:$E,0),1)),"")</f>
        <v/>
      </c>
      <c r="AE473" s="86" t="str">
        <f>IFERROR(IF(INDEX(data_mthly!AF:AF,MATCH($C473,data_mthly!$E:$E,0),1)=0,"",INDEX(data_mthly!AF:AF,MATCH($C473,data_mthly!$E:$E,0),1)),"")</f>
        <v/>
      </c>
      <c r="AG473" s="88">
        <f t="shared" si="41"/>
        <v>1</v>
      </c>
    </row>
    <row r="474" spans="1:33" ht="15.5">
      <c r="A474" s="88" t="str">
        <f t="shared" si="39"/>
        <v/>
      </c>
      <c r="B474" s="89" t="str">
        <f>IFERROR(IF(INDEX(data_mthly!C:C,MATCH($C474,data_mthly!$E:$E,0),1)=0,"",INDEX(data_mthly!C:C,MATCH($C474,data_mthly!$E:$E,0),1)),"")</f>
        <v/>
      </c>
      <c r="C474" s="112" t="str">
        <f t="shared" si="38"/>
        <v/>
      </c>
      <c r="D474" s="155" t="str">
        <f>IFERROR(IF(INDEX(data_mthly!F:F,MATCH($C474,data_mthly!$E:$E,0),1)=0,"",INDEX(data_mthly!F:F,MATCH($C474,data_mthly!$E:$E,0),1)),"")</f>
        <v/>
      </c>
      <c r="E474" s="21" t="str">
        <f>IFERROR(IF(INDEX(data_mthly!G:G,MATCH($C474,data_mthly!$E:$E,0),1)=0,"",INDEX(data_mthly!G:G,MATCH($C474,data_mthly!$E:$E,0),1)),"")</f>
        <v/>
      </c>
      <c r="F474" s="145" t="str">
        <f>IFERROR(IF(INDEX(data_mthly!H:H,MATCH($C474,data_mthly!$E:$E,0),1)=0,"",INDEX(data_mthly!H:H,MATCH($C474,data_mthly!$E:$E,0),1)),"")</f>
        <v/>
      </c>
      <c r="G474" s="145" t="str">
        <f>IFERROR(IF(INDEX(data_mthly!I:I,MATCH($C474,data_mthly!$E:$E,0),1)=0,"",INDEX(data_mthly!I:I,MATCH($C474,data_mthly!$E:$E,0),1)),"")</f>
        <v/>
      </c>
      <c r="H474" s="21" t="str">
        <f>IFERROR(IF(INDEX(data_mthly!J:J,MATCH($C474,data_mthly!$E:$E,0),1)=0,"",INDEX(data_mthly!J:J,MATCH($C474,data_mthly!$E:$E,0),1)),"")</f>
        <v/>
      </c>
      <c r="I474" s="145" t="str">
        <f>IFERROR(IF(INDEX(data_mthly!K:K,MATCH($C474,data_mthly!$E:$E,0),1)=0,"",INDEX(data_mthly!K:K,MATCH($C474,data_mthly!$E:$E,0),1)),"")</f>
        <v/>
      </c>
      <c r="J474" s="145" t="str">
        <f>IFERROR(IF(INDEX(data_mthly!L:L,MATCH($C474,data_mthly!$E:$E,0),1)=0,"",INDEX(data_mthly!L:L,MATCH($C474,data_mthly!$E:$E,0),1)),"")</f>
        <v/>
      </c>
      <c r="K474" s="21" t="str">
        <f>IFERROR(IF(INDEX(data_mthly!M:M,MATCH($C474,data_mthly!$E:$E,0),1)=0,"",INDEX(data_mthly!M:M,MATCH($C474,data_mthly!$E:$E,0),1)),"")</f>
        <v/>
      </c>
      <c r="L474" s="86" t="str">
        <f>IFERROR(IF(INDEX(data_mthly!N:N,MATCH($C474,data_mthly!$E:$E,0),1)=0,"",INDEX(data_mthly!N:N,MATCH($C474,data_mthly!$E:$E,0),1)),"")</f>
        <v/>
      </c>
      <c r="M474" s="159"/>
      <c r="N474" s="155" t="str">
        <f>IFERROR(IF(INDEX(data_mthly!O:O,MATCH($C474,data_mthly!$E:$E,0),1)=0,"",INDEX(data_mthly!O:O,MATCH($C474,data_mthly!$E:$E,0),1)),"")</f>
        <v/>
      </c>
      <c r="O474" s="21" t="str">
        <f>IFERROR(IF(INDEX(data_mthly!P:P,MATCH($C474,data_mthly!$E:$E,0),1)=0,"",INDEX(data_mthly!P:P,MATCH($C474,data_mthly!$E:$E,0),1)),"")</f>
        <v/>
      </c>
      <c r="P474" s="145" t="str">
        <f>IFERROR(IF(INDEX(data_mthly!Q:Q,MATCH($C474,data_mthly!$E:$E,0),1)=0,"",INDEX(data_mthly!Q:Q,MATCH($C474,data_mthly!$E:$E,0),1)),"")</f>
        <v/>
      </c>
      <c r="Q474" s="145" t="str">
        <f>IFERROR(IF(INDEX(data_mthly!R:R,MATCH($C474,data_mthly!$E:$E,0),1)=0,"",INDEX(data_mthly!R:R,MATCH($C474,data_mthly!$E:$E,0),1)),"")</f>
        <v/>
      </c>
      <c r="R474" s="21" t="str">
        <f>IFERROR(IF(INDEX(data_mthly!S:S,MATCH($C474,data_mthly!$E:$E,0),1)=0,"",INDEX(data_mthly!S:S,MATCH($C474,data_mthly!$E:$E,0),1)),"")</f>
        <v/>
      </c>
      <c r="S474" s="145" t="str">
        <f>IFERROR(IF(INDEX(data_mthly!T:T,MATCH($C474,data_mthly!$E:$E,0),1)=0,"",INDEX(data_mthly!T:T,MATCH($C474,data_mthly!$E:$E,0),1)),"")</f>
        <v/>
      </c>
      <c r="T474" s="145" t="str">
        <f>IFERROR(IF(INDEX(data_mthly!U:U,MATCH($C474,data_mthly!$E:$E,0),1)=0,"",INDEX(data_mthly!U:U,MATCH($C474,data_mthly!$E:$E,0),1)),"")</f>
        <v/>
      </c>
      <c r="U474" s="21" t="str">
        <f>IFERROR(IF(INDEX(data_mthly!V:V,MATCH($C474,data_mthly!$E:$E,0),1)=0,"",INDEX(data_mthly!V:V,MATCH($C474,data_mthly!$E:$E,0),1)),"")</f>
        <v/>
      </c>
      <c r="V474" s="86" t="str">
        <f>IFERROR(IF(INDEX(data_mthly!W:W,MATCH($C474,data_mthly!$E:$E,0),1)=0,"",INDEX(data_mthly!W:W,MATCH($C474,data_mthly!$E:$E,0),1)),"")</f>
        <v/>
      </c>
      <c r="W474" s="160" t="str">
        <f t="shared" si="40"/>
        <v/>
      </c>
      <c r="X474" s="21" t="str">
        <f>IFERROR(IF(INDEX(data_mthly!Y:Y,MATCH($C474,data_mthly!$E:$E,0),1)=0,"",INDEX(data_mthly!Y:Y,MATCH($C474,data_mthly!$E:$E,0),1)),"")</f>
        <v/>
      </c>
      <c r="Y474" s="145" t="str">
        <f>IFERROR(IF(INDEX(data_mthly!Z:Z,MATCH($C474,data_mthly!$E:$E,0),1)=0,"",INDEX(data_mthly!Z:Z,MATCH($C474,data_mthly!$E:$E,0),1)),"")</f>
        <v/>
      </c>
      <c r="Z474" s="21" t="str">
        <f>IFERROR(IF(INDEX(data_mthly!AA:AA,MATCH($C474,data_mthly!$E:$E,0),1)=0,"",INDEX(data_mthly!AA:AA,MATCH($C474,data_mthly!$E:$E,0),1)),"")</f>
        <v/>
      </c>
      <c r="AA474" s="21" t="str">
        <f>IFERROR(IF(INDEX(data_mthly!AB:AB,MATCH($C474,data_mthly!$E:$E,0),1)=0,"",INDEX(data_mthly!AB:AB,MATCH($C474,data_mthly!$E:$E,0),1)),"")</f>
        <v/>
      </c>
      <c r="AB474" s="145" t="str">
        <f>IFERROR(IF(INDEX(data_mthly!AC:AC,MATCH($C474,data_mthly!$E:$E,0),1)=0,"",INDEX(data_mthly!AC:AC,MATCH($C474,data_mthly!$E:$E,0),1)),"")</f>
        <v/>
      </c>
      <c r="AC474" s="21" t="str">
        <f>IFERROR(IF(INDEX(data_mthly!AD:AD,MATCH($C474,data_mthly!$E:$E,0),1)=0,"",INDEX(data_mthly!AD:AD,MATCH($C474,data_mthly!$E:$E,0),1)),"")</f>
        <v/>
      </c>
      <c r="AD474" s="21" t="str">
        <f>IFERROR(IF(INDEX(data_mthly!AE:AE,MATCH($C474,data_mthly!$E:$E,0),1)=0,"",INDEX(data_mthly!AE:AE,MATCH($C474,data_mthly!$E:$E,0),1)),"")</f>
        <v/>
      </c>
      <c r="AE474" s="86" t="str">
        <f>IFERROR(IF(INDEX(data_mthly!AF:AF,MATCH($C474,data_mthly!$E:$E,0),1)=0,"",INDEX(data_mthly!AF:AF,MATCH($C474,data_mthly!$E:$E,0),1)),"")</f>
        <v/>
      </c>
      <c r="AG474" s="88">
        <f t="shared" si="41"/>
        <v>2</v>
      </c>
    </row>
    <row r="475" spans="1:33" ht="15.5">
      <c r="A475" s="88" t="str">
        <f t="shared" si="39"/>
        <v/>
      </c>
      <c r="B475" s="89" t="str">
        <f>IFERROR(IF(INDEX(data_mthly!C:C,MATCH($C475,data_mthly!$E:$E,0),1)=0,"",INDEX(data_mthly!C:C,MATCH($C475,data_mthly!$E:$E,0),1)),"")</f>
        <v/>
      </c>
      <c r="C475" s="112" t="str">
        <f t="shared" si="38"/>
        <v/>
      </c>
      <c r="D475" s="155" t="str">
        <f>IFERROR(IF(INDEX(data_mthly!F:F,MATCH($C475,data_mthly!$E:$E,0),1)=0,"",INDEX(data_mthly!F:F,MATCH($C475,data_mthly!$E:$E,0),1)),"")</f>
        <v/>
      </c>
      <c r="E475" s="21" t="str">
        <f>IFERROR(IF(INDEX(data_mthly!G:G,MATCH($C475,data_mthly!$E:$E,0),1)=0,"",INDEX(data_mthly!G:G,MATCH($C475,data_mthly!$E:$E,0),1)),"")</f>
        <v/>
      </c>
      <c r="F475" s="145" t="str">
        <f>IFERROR(IF(INDEX(data_mthly!H:H,MATCH($C475,data_mthly!$E:$E,0),1)=0,"",INDEX(data_mthly!H:H,MATCH($C475,data_mthly!$E:$E,0),1)),"")</f>
        <v/>
      </c>
      <c r="G475" s="145" t="str">
        <f>IFERROR(IF(INDEX(data_mthly!I:I,MATCH($C475,data_mthly!$E:$E,0),1)=0,"",INDEX(data_mthly!I:I,MATCH($C475,data_mthly!$E:$E,0),1)),"")</f>
        <v/>
      </c>
      <c r="H475" s="21" t="str">
        <f>IFERROR(IF(INDEX(data_mthly!J:J,MATCH($C475,data_mthly!$E:$E,0),1)=0,"",INDEX(data_mthly!J:J,MATCH($C475,data_mthly!$E:$E,0),1)),"")</f>
        <v/>
      </c>
      <c r="I475" s="145" t="str">
        <f>IFERROR(IF(INDEX(data_mthly!K:K,MATCH($C475,data_mthly!$E:$E,0),1)=0,"",INDEX(data_mthly!K:K,MATCH($C475,data_mthly!$E:$E,0),1)),"")</f>
        <v/>
      </c>
      <c r="J475" s="145" t="str">
        <f>IFERROR(IF(INDEX(data_mthly!L:L,MATCH($C475,data_mthly!$E:$E,0),1)=0,"",INDEX(data_mthly!L:L,MATCH($C475,data_mthly!$E:$E,0),1)),"")</f>
        <v/>
      </c>
      <c r="K475" s="21" t="str">
        <f>IFERROR(IF(INDEX(data_mthly!M:M,MATCH($C475,data_mthly!$E:$E,0),1)=0,"",INDEX(data_mthly!M:M,MATCH($C475,data_mthly!$E:$E,0),1)),"")</f>
        <v/>
      </c>
      <c r="L475" s="86" t="str">
        <f>IFERROR(IF(INDEX(data_mthly!N:N,MATCH($C475,data_mthly!$E:$E,0),1)=0,"",INDEX(data_mthly!N:N,MATCH($C475,data_mthly!$E:$E,0),1)),"")</f>
        <v/>
      </c>
      <c r="M475" s="159"/>
      <c r="N475" s="155" t="str">
        <f>IFERROR(IF(INDEX(data_mthly!O:O,MATCH($C475,data_mthly!$E:$E,0),1)=0,"",INDEX(data_mthly!O:O,MATCH($C475,data_mthly!$E:$E,0),1)),"")</f>
        <v/>
      </c>
      <c r="O475" s="21" t="str">
        <f>IFERROR(IF(INDEX(data_mthly!P:P,MATCH($C475,data_mthly!$E:$E,0),1)=0,"",INDEX(data_mthly!P:P,MATCH($C475,data_mthly!$E:$E,0),1)),"")</f>
        <v/>
      </c>
      <c r="P475" s="145" t="str">
        <f>IFERROR(IF(INDEX(data_mthly!Q:Q,MATCH($C475,data_mthly!$E:$E,0),1)=0,"",INDEX(data_mthly!Q:Q,MATCH($C475,data_mthly!$E:$E,0),1)),"")</f>
        <v/>
      </c>
      <c r="Q475" s="145" t="str">
        <f>IFERROR(IF(INDEX(data_mthly!R:R,MATCH($C475,data_mthly!$E:$E,0),1)=0,"",INDEX(data_mthly!R:R,MATCH($C475,data_mthly!$E:$E,0),1)),"")</f>
        <v/>
      </c>
      <c r="R475" s="21" t="str">
        <f>IFERROR(IF(INDEX(data_mthly!S:S,MATCH($C475,data_mthly!$E:$E,0),1)=0,"",INDEX(data_mthly!S:S,MATCH($C475,data_mthly!$E:$E,0),1)),"")</f>
        <v/>
      </c>
      <c r="S475" s="145" t="str">
        <f>IFERROR(IF(INDEX(data_mthly!T:T,MATCH($C475,data_mthly!$E:$E,0),1)=0,"",INDEX(data_mthly!T:T,MATCH($C475,data_mthly!$E:$E,0),1)),"")</f>
        <v/>
      </c>
      <c r="T475" s="145" t="str">
        <f>IFERROR(IF(INDEX(data_mthly!U:U,MATCH($C475,data_mthly!$E:$E,0),1)=0,"",INDEX(data_mthly!U:U,MATCH($C475,data_mthly!$E:$E,0),1)),"")</f>
        <v/>
      </c>
      <c r="U475" s="21" t="str">
        <f>IFERROR(IF(INDEX(data_mthly!V:V,MATCH($C475,data_mthly!$E:$E,0),1)=0,"",INDEX(data_mthly!V:V,MATCH($C475,data_mthly!$E:$E,0),1)),"")</f>
        <v/>
      </c>
      <c r="V475" s="86" t="str">
        <f>IFERROR(IF(INDEX(data_mthly!W:W,MATCH($C475,data_mthly!$E:$E,0),1)=0,"",INDEX(data_mthly!W:W,MATCH($C475,data_mthly!$E:$E,0),1)),"")</f>
        <v/>
      </c>
      <c r="W475" s="160" t="str">
        <f t="shared" si="40"/>
        <v/>
      </c>
      <c r="X475" s="21" t="str">
        <f>IFERROR(IF(INDEX(data_mthly!Y:Y,MATCH($C475,data_mthly!$E:$E,0),1)=0,"",INDEX(data_mthly!Y:Y,MATCH($C475,data_mthly!$E:$E,0),1)),"")</f>
        <v/>
      </c>
      <c r="Y475" s="145" t="str">
        <f>IFERROR(IF(INDEX(data_mthly!Z:Z,MATCH($C475,data_mthly!$E:$E,0),1)=0,"",INDEX(data_mthly!Z:Z,MATCH($C475,data_mthly!$E:$E,0),1)),"")</f>
        <v/>
      </c>
      <c r="Z475" s="21" t="str">
        <f>IFERROR(IF(INDEX(data_mthly!AA:AA,MATCH($C475,data_mthly!$E:$E,0),1)=0,"",INDEX(data_mthly!AA:AA,MATCH($C475,data_mthly!$E:$E,0),1)),"")</f>
        <v/>
      </c>
      <c r="AA475" s="21" t="str">
        <f>IFERROR(IF(INDEX(data_mthly!AB:AB,MATCH($C475,data_mthly!$E:$E,0),1)=0,"",INDEX(data_mthly!AB:AB,MATCH($C475,data_mthly!$E:$E,0),1)),"")</f>
        <v/>
      </c>
      <c r="AB475" s="145" t="str">
        <f>IFERROR(IF(INDEX(data_mthly!AC:AC,MATCH($C475,data_mthly!$E:$E,0),1)=0,"",INDEX(data_mthly!AC:AC,MATCH($C475,data_mthly!$E:$E,0),1)),"")</f>
        <v/>
      </c>
      <c r="AC475" s="21" t="str">
        <f>IFERROR(IF(INDEX(data_mthly!AD:AD,MATCH($C475,data_mthly!$E:$E,0),1)=0,"",INDEX(data_mthly!AD:AD,MATCH($C475,data_mthly!$E:$E,0),1)),"")</f>
        <v/>
      </c>
      <c r="AD475" s="21" t="str">
        <f>IFERROR(IF(INDEX(data_mthly!AE:AE,MATCH($C475,data_mthly!$E:$E,0),1)=0,"",INDEX(data_mthly!AE:AE,MATCH($C475,data_mthly!$E:$E,0),1)),"")</f>
        <v/>
      </c>
      <c r="AE475" s="86" t="str">
        <f>IFERROR(IF(INDEX(data_mthly!AF:AF,MATCH($C475,data_mthly!$E:$E,0),1)=0,"",INDEX(data_mthly!AF:AF,MATCH($C475,data_mthly!$E:$E,0),1)),"")</f>
        <v/>
      </c>
      <c r="AG475" s="88">
        <f t="shared" si="41"/>
        <v>1</v>
      </c>
    </row>
    <row r="476" spans="1:33" ht="15.5">
      <c r="A476" s="88" t="str">
        <f t="shared" si="39"/>
        <v/>
      </c>
      <c r="B476" s="89" t="str">
        <f>IFERROR(IF(INDEX(data_mthly!C:C,MATCH($C476,data_mthly!$E:$E,0),1)=0,"",INDEX(data_mthly!C:C,MATCH($C476,data_mthly!$E:$E,0),1)),"")</f>
        <v/>
      </c>
      <c r="C476" s="112" t="str">
        <f t="shared" si="38"/>
        <v/>
      </c>
      <c r="D476" s="155" t="str">
        <f>IFERROR(IF(INDEX(data_mthly!F:F,MATCH($C476,data_mthly!$E:$E,0),1)=0,"",INDEX(data_mthly!F:F,MATCH($C476,data_mthly!$E:$E,0),1)),"")</f>
        <v/>
      </c>
      <c r="E476" s="21" t="str">
        <f>IFERROR(IF(INDEX(data_mthly!G:G,MATCH($C476,data_mthly!$E:$E,0),1)=0,"",INDEX(data_mthly!G:G,MATCH($C476,data_mthly!$E:$E,0),1)),"")</f>
        <v/>
      </c>
      <c r="F476" s="145" t="str">
        <f>IFERROR(IF(INDEX(data_mthly!H:H,MATCH($C476,data_mthly!$E:$E,0),1)=0,"",INDEX(data_mthly!H:H,MATCH($C476,data_mthly!$E:$E,0),1)),"")</f>
        <v/>
      </c>
      <c r="G476" s="145" t="str">
        <f>IFERROR(IF(INDEX(data_mthly!I:I,MATCH($C476,data_mthly!$E:$E,0),1)=0,"",INDEX(data_mthly!I:I,MATCH($C476,data_mthly!$E:$E,0),1)),"")</f>
        <v/>
      </c>
      <c r="H476" s="21" t="str">
        <f>IFERROR(IF(INDEX(data_mthly!J:J,MATCH($C476,data_mthly!$E:$E,0),1)=0,"",INDEX(data_mthly!J:J,MATCH($C476,data_mthly!$E:$E,0),1)),"")</f>
        <v/>
      </c>
      <c r="I476" s="145" t="str">
        <f>IFERROR(IF(INDEX(data_mthly!K:K,MATCH($C476,data_mthly!$E:$E,0),1)=0,"",INDEX(data_mthly!K:K,MATCH($C476,data_mthly!$E:$E,0),1)),"")</f>
        <v/>
      </c>
      <c r="J476" s="145" t="str">
        <f>IFERROR(IF(INDEX(data_mthly!L:L,MATCH($C476,data_mthly!$E:$E,0),1)=0,"",INDEX(data_mthly!L:L,MATCH($C476,data_mthly!$E:$E,0),1)),"")</f>
        <v/>
      </c>
      <c r="K476" s="21" t="str">
        <f>IFERROR(IF(INDEX(data_mthly!M:M,MATCH($C476,data_mthly!$E:$E,0),1)=0,"",INDEX(data_mthly!M:M,MATCH($C476,data_mthly!$E:$E,0),1)),"")</f>
        <v/>
      </c>
      <c r="L476" s="86" t="str">
        <f>IFERROR(IF(INDEX(data_mthly!N:N,MATCH($C476,data_mthly!$E:$E,0),1)=0,"",INDEX(data_mthly!N:N,MATCH($C476,data_mthly!$E:$E,0),1)),"")</f>
        <v/>
      </c>
      <c r="M476" s="159"/>
      <c r="N476" s="155" t="str">
        <f>IFERROR(IF(INDEX(data_mthly!O:O,MATCH($C476,data_mthly!$E:$E,0),1)=0,"",INDEX(data_mthly!O:O,MATCH($C476,data_mthly!$E:$E,0),1)),"")</f>
        <v/>
      </c>
      <c r="O476" s="21" t="str">
        <f>IFERROR(IF(INDEX(data_mthly!P:P,MATCH($C476,data_mthly!$E:$E,0),1)=0,"",INDEX(data_mthly!P:P,MATCH($C476,data_mthly!$E:$E,0),1)),"")</f>
        <v/>
      </c>
      <c r="P476" s="145" t="str">
        <f>IFERROR(IF(INDEX(data_mthly!Q:Q,MATCH($C476,data_mthly!$E:$E,0),1)=0,"",INDEX(data_mthly!Q:Q,MATCH($C476,data_mthly!$E:$E,0),1)),"")</f>
        <v/>
      </c>
      <c r="Q476" s="145" t="str">
        <f>IFERROR(IF(INDEX(data_mthly!R:R,MATCH($C476,data_mthly!$E:$E,0),1)=0,"",INDEX(data_mthly!R:R,MATCH($C476,data_mthly!$E:$E,0),1)),"")</f>
        <v/>
      </c>
      <c r="R476" s="21" t="str">
        <f>IFERROR(IF(INDEX(data_mthly!S:S,MATCH($C476,data_mthly!$E:$E,0),1)=0,"",INDEX(data_mthly!S:S,MATCH($C476,data_mthly!$E:$E,0),1)),"")</f>
        <v/>
      </c>
      <c r="S476" s="145" t="str">
        <f>IFERROR(IF(INDEX(data_mthly!T:T,MATCH($C476,data_mthly!$E:$E,0),1)=0,"",INDEX(data_mthly!T:T,MATCH($C476,data_mthly!$E:$E,0),1)),"")</f>
        <v/>
      </c>
      <c r="T476" s="145" t="str">
        <f>IFERROR(IF(INDEX(data_mthly!U:U,MATCH($C476,data_mthly!$E:$E,0),1)=0,"",INDEX(data_mthly!U:U,MATCH($C476,data_mthly!$E:$E,0),1)),"")</f>
        <v/>
      </c>
      <c r="U476" s="21" t="str">
        <f>IFERROR(IF(INDEX(data_mthly!V:V,MATCH($C476,data_mthly!$E:$E,0),1)=0,"",INDEX(data_mthly!V:V,MATCH($C476,data_mthly!$E:$E,0),1)),"")</f>
        <v/>
      </c>
      <c r="V476" s="86" t="str">
        <f>IFERROR(IF(INDEX(data_mthly!W:W,MATCH($C476,data_mthly!$E:$E,0),1)=0,"",INDEX(data_mthly!W:W,MATCH($C476,data_mthly!$E:$E,0),1)),"")</f>
        <v/>
      </c>
      <c r="W476" s="160" t="str">
        <f t="shared" si="40"/>
        <v/>
      </c>
      <c r="X476" s="21" t="str">
        <f>IFERROR(IF(INDEX(data_mthly!Y:Y,MATCH($C476,data_mthly!$E:$E,0),1)=0,"",INDEX(data_mthly!Y:Y,MATCH($C476,data_mthly!$E:$E,0),1)),"")</f>
        <v/>
      </c>
      <c r="Y476" s="145" t="str">
        <f>IFERROR(IF(INDEX(data_mthly!Z:Z,MATCH($C476,data_mthly!$E:$E,0),1)=0,"",INDEX(data_mthly!Z:Z,MATCH($C476,data_mthly!$E:$E,0),1)),"")</f>
        <v/>
      </c>
      <c r="Z476" s="21" t="str">
        <f>IFERROR(IF(INDEX(data_mthly!AA:AA,MATCH($C476,data_mthly!$E:$E,0),1)=0,"",INDEX(data_mthly!AA:AA,MATCH($C476,data_mthly!$E:$E,0),1)),"")</f>
        <v/>
      </c>
      <c r="AA476" s="21" t="str">
        <f>IFERROR(IF(INDEX(data_mthly!AB:AB,MATCH($C476,data_mthly!$E:$E,0),1)=0,"",INDEX(data_mthly!AB:AB,MATCH($C476,data_mthly!$E:$E,0),1)),"")</f>
        <v/>
      </c>
      <c r="AB476" s="145" t="str">
        <f>IFERROR(IF(INDEX(data_mthly!AC:AC,MATCH($C476,data_mthly!$E:$E,0),1)=0,"",INDEX(data_mthly!AC:AC,MATCH($C476,data_mthly!$E:$E,0),1)),"")</f>
        <v/>
      </c>
      <c r="AC476" s="21" t="str">
        <f>IFERROR(IF(INDEX(data_mthly!AD:AD,MATCH($C476,data_mthly!$E:$E,0),1)=0,"",INDEX(data_mthly!AD:AD,MATCH($C476,data_mthly!$E:$E,0),1)),"")</f>
        <v/>
      </c>
      <c r="AD476" s="21" t="str">
        <f>IFERROR(IF(INDEX(data_mthly!AE:AE,MATCH($C476,data_mthly!$E:$E,0),1)=0,"",INDEX(data_mthly!AE:AE,MATCH($C476,data_mthly!$E:$E,0),1)),"")</f>
        <v/>
      </c>
      <c r="AE476" s="86" t="str">
        <f>IFERROR(IF(INDEX(data_mthly!AF:AF,MATCH($C476,data_mthly!$E:$E,0),1)=0,"",INDEX(data_mthly!AF:AF,MATCH($C476,data_mthly!$E:$E,0),1)),"")</f>
        <v/>
      </c>
      <c r="AG476" s="88">
        <f t="shared" si="41"/>
        <v>2</v>
      </c>
    </row>
    <row r="477" spans="1:33" ht="15.5">
      <c r="A477" s="88" t="str">
        <f t="shared" si="39"/>
        <v/>
      </c>
      <c r="B477" s="89" t="str">
        <f>IFERROR(IF(INDEX(data_mthly!C:C,MATCH($C477,data_mthly!$E:$E,0),1)=0,"",INDEX(data_mthly!C:C,MATCH($C477,data_mthly!$E:$E,0),1)),"")</f>
        <v/>
      </c>
      <c r="C477" s="112" t="str">
        <f t="shared" ref="C477:C540" si="42">IF($D$8="","",IFERROR(IF(C476+7&lt;=$D$8,EOMONTH(C476,0)+1,""),""))</f>
        <v/>
      </c>
      <c r="D477" s="155" t="str">
        <f>IFERROR(IF(INDEX(data_mthly!F:F,MATCH($C477,data_mthly!$E:$E,0),1)=0,"",INDEX(data_mthly!F:F,MATCH($C477,data_mthly!$E:$E,0),1)),"")</f>
        <v/>
      </c>
      <c r="E477" s="21" t="str">
        <f>IFERROR(IF(INDEX(data_mthly!G:G,MATCH($C477,data_mthly!$E:$E,0),1)=0,"",INDEX(data_mthly!G:G,MATCH($C477,data_mthly!$E:$E,0),1)),"")</f>
        <v/>
      </c>
      <c r="F477" s="145" t="str">
        <f>IFERROR(IF(INDEX(data_mthly!H:H,MATCH($C477,data_mthly!$E:$E,0),1)=0,"",INDEX(data_mthly!H:H,MATCH($C477,data_mthly!$E:$E,0),1)),"")</f>
        <v/>
      </c>
      <c r="G477" s="145" t="str">
        <f>IFERROR(IF(INDEX(data_mthly!I:I,MATCH($C477,data_mthly!$E:$E,0),1)=0,"",INDEX(data_mthly!I:I,MATCH($C477,data_mthly!$E:$E,0),1)),"")</f>
        <v/>
      </c>
      <c r="H477" s="21" t="str">
        <f>IFERROR(IF(INDEX(data_mthly!J:J,MATCH($C477,data_mthly!$E:$E,0),1)=0,"",INDEX(data_mthly!J:J,MATCH($C477,data_mthly!$E:$E,0),1)),"")</f>
        <v/>
      </c>
      <c r="I477" s="145" t="str">
        <f>IFERROR(IF(INDEX(data_mthly!K:K,MATCH($C477,data_mthly!$E:$E,0),1)=0,"",INDEX(data_mthly!K:K,MATCH($C477,data_mthly!$E:$E,0),1)),"")</f>
        <v/>
      </c>
      <c r="J477" s="145" t="str">
        <f>IFERROR(IF(INDEX(data_mthly!L:L,MATCH($C477,data_mthly!$E:$E,0),1)=0,"",INDEX(data_mthly!L:L,MATCH($C477,data_mthly!$E:$E,0),1)),"")</f>
        <v/>
      </c>
      <c r="K477" s="21" t="str">
        <f>IFERROR(IF(INDEX(data_mthly!M:M,MATCH($C477,data_mthly!$E:$E,0),1)=0,"",INDEX(data_mthly!M:M,MATCH($C477,data_mthly!$E:$E,0),1)),"")</f>
        <v/>
      </c>
      <c r="L477" s="86" t="str">
        <f>IFERROR(IF(INDEX(data_mthly!N:N,MATCH($C477,data_mthly!$E:$E,0),1)=0,"",INDEX(data_mthly!N:N,MATCH($C477,data_mthly!$E:$E,0),1)),"")</f>
        <v/>
      </c>
      <c r="M477" s="159"/>
      <c r="N477" s="155" t="str">
        <f>IFERROR(IF(INDEX(data_mthly!O:O,MATCH($C477,data_mthly!$E:$E,0),1)=0,"",INDEX(data_mthly!O:O,MATCH($C477,data_mthly!$E:$E,0),1)),"")</f>
        <v/>
      </c>
      <c r="O477" s="21" t="str">
        <f>IFERROR(IF(INDEX(data_mthly!P:P,MATCH($C477,data_mthly!$E:$E,0),1)=0,"",INDEX(data_mthly!P:P,MATCH($C477,data_mthly!$E:$E,0),1)),"")</f>
        <v/>
      </c>
      <c r="P477" s="145" t="str">
        <f>IFERROR(IF(INDEX(data_mthly!Q:Q,MATCH($C477,data_mthly!$E:$E,0),1)=0,"",INDEX(data_mthly!Q:Q,MATCH($C477,data_mthly!$E:$E,0),1)),"")</f>
        <v/>
      </c>
      <c r="Q477" s="145" t="str">
        <f>IFERROR(IF(INDEX(data_mthly!R:R,MATCH($C477,data_mthly!$E:$E,0),1)=0,"",INDEX(data_mthly!R:R,MATCH($C477,data_mthly!$E:$E,0),1)),"")</f>
        <v/>
      </c>
      <c r="R477" s="21" t="str">
        <f>IFERROR(IF(INDEX(data_mthly!S:S,MATCH($C477,data_mthly!$E:$E,0),1)=0,"",INDEX(data_mthly!S:S,MATCH($C477,data_mthly!$E:$E,0),1)),"")</f>
        <v/>
      </c>
      <c r="S477" s="145" t="str">
        <f>IFERROR(IF(INDEX(data_mthly!T:T,MATCH($C477,data_mthly!$E:$E,0),1)=0,"",INDEX(data_mthly!T:T,MATCH($C477,data_mthly!$E:$E,0),1)),"")</f>
        <v/>
      </c>
      <c r="T477" s="145" t="str">
        <f>IFERROR(IF(INDEX(data_mthly!U:U,MATCH($C477,data_mthly!$E:$E,0),1)=0,"",INDEX(data_mthly!U:U,MATCH($C477,data_mthly!$E:$E,0),1)),"")</f>
        <v/>
      </c>
      <c r="U477" s="21" t="str">
        <f>IFERROR(IF(INDEX(data_mthly!V:V,MATCH($C477,data_mthly!$E:$E,0),1)=0,"",INDEX(data_mthly!V:V,MATCH($C477,data_mthly!$E:$E,0),1)),"")</f>
        <v/>
      </c>
      <c r="V477" s="86" t="str">
        <f>IFERROR(IF(INDEX(data_mthly!W:W,MATCH($C477,data_mthly!$E:$E,0),1)=0,"",INDEX(data_mthly!W:W,MATCH($C477,data_mthly!$E:$E,0),1)),"")</f>
        <v/>
      </c>
      <c r="W477" s="160" t="str">
        <f t="shared" si="40"/>
        <v/>
      </c>
      <c r="X477" s="21" t="str">
        <f>IFERROR(IF(INDEX(data_mthly!Y:Y,MATCH($C477,data_mthly!$E:$E,0),1)=0,"",INDEX(data_mthly!Y:Y,MATCH($C477,data_mthly!$E:$E,0),1)),"")</f>
        <v/>
      </c>
      <c r="Y477" s="145" t="str">
        <f>IFERROR(IF(INDEX(data_mthly!Z:Z,MATCH($C477,data_mthly!$E:$E,0),1)=0,"",INDEX(data_mthly!Z:Z,MATCH($C477,data_mthly!$E:$E,0),1)),"")</f>
        <v/>
      </c>
      <c r="Z477" s="21" t="str">
        <f>IFERROR(IF(INDEX(data_mthly!AA:AA,MATCH($C477,data_mthly!$E:$E,0),1)=0,"",INDEX(data_mthly!AA:AA,MATCH($C477,data_mthly!$E:$E,0),1)),"")</f>
        <v/>
      </c>
      <c r="AA477" s="21" t="str">
        <f>IFERROR(IF(INDEX(data_mthly!AB:AB,MATCH($C477,data_mthly!$E:$E,0),1)=0,"",INDEX(data_mthly!AB:AB,MATCH($C477,data_mthly!$E:$E,0),1)),"")</f>
        <v/>
      </c>
      <c r="AB477" s="145" t="str">
        <f>IFERROR(IF(INDEX(data_mthly!AC:AC,MATCH($C477,data_mthly!$E:$E,0),1)=0,"",INDEX(data_mthly!AC:AC,MATCH($C477,data_mthly!$E:$E,0),1)),"")</f>
        <v/>
      </c>
      <c r="AC477" s="21" t="str">
        <f>IFERROR(IF(INDEX(data_mthly!AD:AD,MATCH($C477,data_mthly!$E:$E,0),1)=0,"",INDEX(data_mthly!AD:AD,MATCH($C477,data_mthly!$E:$E,0),1)),"")</f>
        <v/>
      </c>
      <c r="AD477" s="21" t="str">
        <f>IFERROR(IF(INDEX(data_mthly!AE:AE,MATCH($C477,data_mthly!$E:$E,0),1)=0,"",INDEX(data_mthly!AE:AE,MATCH($C477,data_mthly!$E:$E,0),1)),"")</f>
        <v/>
      </c>
      <c r="AE477" s="86" t="str">
        <f>IFERROR(IF(INDEX(data_mthly!AF:AF,MATCH($C477,data_mthly!$E:$E,0),1)=0,"",INDEX(data_mthly!AF:AF,MATCH($C477,data_mthly!$E:$E,0),1)),"")</f>
        <v/>
      </c>
      <c r="AG477" s="88">
        <f t="shared" si="41"/>
        <v>1</v>
      </c>
    </row>
    <row r="478" spans="1:33" ht="15.5">
      <c r="A478" s="88" t="str">
        <f t="shared" si="39"/>
        <v/>
      </c>
      <c r="B478" s="89" t="str">
        <f>IFERROR(IF(INDEX(data_mthly!C:C,MATCH($C478,data_mthly!$E:$E,0),1)=0,"",INDEX(data_mthly!C:C,MATCH($C478,data_mthly!$E:$E,0),1)),"")</f>
        <v/>
      </c>
      <c r="C478" s="112" t="str">
        <f t="shared" si="42"/>
        <v/>
      </c>
      <c r="D478" s="155" t="str">
        <f>IFERROR(IF(INDEX(data_mthly!F:F,MATCH($C478,data_mthly!$E:$E,0),1)=0,"",INDEX(data_mthly!F:F,MATCH($C478,data_mthly!$E:$E,0),1)),"")</f>
        <v/>
      </c>
      <c r="E478" s="21" t="str">
        <f>IFERROR(IF(INDEX(data_mthly!G:G,MATCH($C478,data_mthly!$E:$E,0),1)=0,"",INDEX(data_mthly!G:G,MATCH($C478,data_mthly!$E:$E,0),1)),"")</f>
        <v/>
      </c>
      <c r="F478" s="145" t="str">
        <f>IFERROR(IF(INDEX(data_mthly!H:H,MATCH($C478,data_mthly!$E:$E,0),1)=0,"",INDEX(data_mthly!H:H,MATCH($C478,data_mthly!$E:$E,0),1)),"")</f>
        <v/>
      </c>
      <c r="G478" s="145" t="str">
        <f>IFERROR(IF(INDEX(data_mthly!I:I,MATCH($C478,data_mthly!$E:$E,0),1)=0,"",INDEX(data_mthly!I:I,MATCH($C478,data_mthly!$E:$E,0),1)),"")</f>
        <v/>
      </c>
      <c r="H478" s="21" t="str">
        <f>IFERROR(IF(INDEX(data_mthly!J:J,MATCH($C478,data_mthly!$E:$E,0),1)=0,"",INDEX(data_mthly!J:J,MATCH($C478,data_mthly!$E:$E,0),1)),"")</f>
        <v/>
      </c>
      <c r="I478" s="145" t="str">
        <f>IFERROR(IF(INDEX(data_mthly!K:K,MATCH($C478,data_mthly!$E:$E,0),1)=0,"",INDEX(data_mthly!K:K,MATCH($C478,data_mthly!$E:$E,0),1)),"")</f>
        <v/>
      </c>
      <c r="J478" s="145" t="str">
        <f>IFERROR(IF(INDEX(data_mthly!L:L,MATCH($C478,data_mthly!$E:$E,0),1)=0,"",INDEX(data_mthly!L:L,MATCH($C478,data_mthly!$E:$E,0),1)),"")</f>
        <v/>
      </c>
      <c r="K478" s="21" t="str">
        <f>IFERROR(IF(INDEX(data_mthly!M:M,MATCH($C478,data_mthly!$E:$E,0),1)=0,"",INDEX(data_mthly!M:M,MATCH($C478,data_mthly!$E:$E,0),1)),"")</f>
        <v/>
      </c>
      <c r="L478" s="86" t="str">
        <f>IFERROR(IF(INDEX(data_mthly!N:N,MATCH($C478,data_mthly!$E:$E,0),1)=0,"",INDEX(data_mthly!N:N,MATCH($C478,data_mthly!$E:$E,0),1)),"")</f>
        <v/>
      </c>
      <c r="M478" s="159"/>
      <c r="N478" s="155" t="str">
        <f>IFERROR(IF(INDEX(data_mthly!O:O,MATCH($C478,data_mthly!$E:$E,0),1)=0,"",INDEX(data_mthly!O:O,MATCH($C478,data_mthly!$E:$E,0),1)),"")</f>
        <v/>
      </c>
      <c r="O478" s="21" t="str">
        <f>IFERROR(IF(INDEX(data_mthly!P:P,MATCH($C478,data_mthly!$E:$E,0),1)=0,"",INDEX(data_mthly!P:P,MATCH($C478,data_mthly!$E:$E,0),1)),"")</f>
        <v/>
      </c>
      <c r="P478" s="145" t="str">
        <f>IFERROR(IF(INDEX(data_mthly!Q:Q,MATCH($C478,data_mthly!$E:$E,0),1)=0,"",INDEX(data_mthly!Q:Q,MATCH($C478,data_mthly!$E:$E,0),1)),"")</f>
        <v/>
      </c>
      <c r="Q478" s="145" t="str">
        <f>IFERROR(IF(INDEX(data_mthly!R:R,MATCH($C478,data_mthly!$E:$E,0),1)=0,"",INDEX(data_mthly!R:R,MATCH($C478,data_mthly!$E:$E,0),1)),"")</f>
        <v/>
      </c>
      <c r="R478" s="21" t="str">
        <f>IFERROR(IF(INDEX(data_mthly!S:S,MATCH($C478,data_mthly!$E:$E,0),1)=0,"",INDEX(data_mthly!S:S,MATCH($C478,data_mthly!$E:$E,0),1)),"")</f>
        <v/>
      </c>
      <c r="S478" s="145" t="str">
        <f>IFERROR(IF(INDEX(data_mthly!T:T,MATCH($C478,data_mthly!$E:$E,0),1)=0,"",INDEX(data_mthly!T:T,MATCH($C478,data_mthly!$E:$E,0),1)),"")</f>
        <v/>
      </c>
      <c r="T478" s="145" t="str">
        <f>IFERROR(IF(INDEX(data_mthly!U:U,MATCH($C478,data_mthly!$E:$E,0),1)=0,"",INDEX(data_mthly!U:U,MATCH($C478,data_mthly!$E:$E,0),1)),"")</f>
        <v/>
      </c>
      <c r="U478" s="21" t="str">
        <f>IFERROR(IF(INDEX(data_mthly!V:V,MATCH($C478,data_mthly!$E:$E,0),1)=0,"",INDEX(data_mthly!V:V,MATCH($C478,data_mthly!$E:$E,0),1)),"")</f>
        <v/>
      </c>
      <c r="V478" s="86" t="str">
        <f>IFERROR(IF(INDEX(data_mthly!W:W,MATCH($C478,data_mthly!$E:$E,0),1)=0,"",INDEX(data_mthly!W:W,MATCH($C478,data_mthly!$E:$E,0),1)),"")</f>
        <v/>
      </c>
      <c r="W478" s="160" t="str">
        <f t="shared" si="40"/>
        <v/>
      </c>
      <c r="X478" s="21" t="str">
        <f>IFERROR(IF(INDEX(data_mthly!Y:Y,MATCH($C478,data_mthly!$E:$E,0),1)=0,"",INDEX(data_mthly!Y:Y,MATCH($C478,data_mthly!$E:$E,0),1)),"")</f>
        <v/>
      </c>
      <c r="Y478" s="145" t="str">
        <f>IFERROR(IF(INDEX(data_mthly!Z:Z,MATCH($C478,data_mthly!$E:$E,0),1)=0,"",INDEX(data_mthly!Z:Z,MATCH($C478,data_mthly!$E:$E,0),1)),"")</f>
        <v/>
      </c>
      <c r="Z478" s="21" t="str">
        <f>IFERROR(IF(INDEX(data_mthly!AA:AA,MATCH($C478,data_mthly!$E:$E,0),1)=0,"",INDEX(data_mthly!AA:AA,MATCH($C478,data_mthly!$E:$E,0),1)),"")</f>
        <v/>
      </c>
      <c r="AA478" s="21" t="str">
        <f>IFERROR(IF(INDEX(data_mthly!AB:AB,MATCH($C478,data_mthly!$E:$E,0),1)=0,"",INDEX(data_mthly!AB:AB,MATCH($C478,data_mthly!$E:$E,0),1)),"")</f>
        <v/>
      </c>
      <c r="AB478" s="145" t="str">
        <f>IFERROR(IF(INDEX(data_mthly!AC:AC,MATCH($C478,data_mthly!$E:$E,0),1)=0,"",INDEX(data_mthly!AC:AC,MATCH($C478,data_mthly!$E:$E,0),1)),"")</f>
        <v/>
      </c>
      <c r="AC478" s="21" t="str">
        <f>IFERROR(IF(INDEX(data_mthly!AD:AD,MATCH($C478,data_mthly!$E:$E,0),1)=0,"",INDEX(data_mthly!AD:AD,MATCH($C478,data_mthly!$E:$E,0),1)),"")</f>
        <v/>
      </c>
      <c r="AD478" s="21" t="str">
        <f>IFERROR(IF(INDEX(data_mthly!AE:AE,MATCH($C478,data_mthly!$E:$E,0),1)=0,"",INDEX(data_mthly!AE:AE,MATCH($C478,data_mthly!$E:$E,0),1)),"")</f>
        <v/>
      </c>
      <c r="AE478" s="86" t="str">
        <f>IFERROR(IF(INDEX(data_mthly!AF:AF,MATCH($C478,data_mthly!$E:$E,0),1)=0,"",INDEX(data_mthly!AF:AF,MATCH($C478,data_mthly!$E:$E,0),1)),"")</f>
        <v/>
      </c>
      <c r="AG478" s="88">
        <f t="shared" si="41"/>
        <v>2</v>
      </c>
    </row>
    <row r="479" spans="1:33" ht="15.5">
      <c r="A479" s="88" t="str">
        <f t="shared" si="39"/>
        <v/>
      </c>
      <c r="B479" s="89" t="str">
        <f>IFERROR(IF(INDEX(data_mthly!C:C,MATCH($C479,data_mthly!$E:$E,0),1)=0,"",INDEX(data_mthly!C:C,MATCH($C479,data_mthly!$E:$E,0),1)),"")</f>
        <v/>
      </c>
      <c r="C479" s="112" t="str">
        <f t="shared" si="42"/>
        <v/>
      </c>
      <c r="D479" s="155" t="str">
        <f>IFERROR(IF(INDEX(data_mthly!F:F,MATCH($C479,data_mthly!$E:$E,0),1)=0,"",INDEX(data_mthly!F:F,MATCH($C479,data_mthly!$E:$E,0),1)),"")</f>
        <v/>
      </c>
      <c r="E479" s="21" t="str">
        <f>IFERROR(IF(INDEX(data_mthly!G:G,MATCH($C479,data_mthly!$E:$E,0),1)=0,"",INDEX(data_mthly!G:G,MATCH($C479,data_mthly!$E:$E,0),1)),"")</f>
        <v/>
      </c>
      <c r="F479" s="145" t="str">
        <f>IFERROR(IF(INDEX(data_mthly!H:H,MATCH($C479,data_mthly!$E:$E,0),1)=0,"",INDEX(data_mthly!H:H,MATCH($C479,data_mthly!$E:$E,0),1)),"")</f>
        <v/>
      </c>
      <c r="G479" s="145" t="str">
        <f>IFERROR(IF(INDEX(data_mthly!I:I,MATCH($C479,data_mthly!$E:$E,0),1)=0,"",INDEX(data_mthly!I:I,MATCH($C479,data_mthly!$E:$E,0),1)),"")</f>
        <v/>
      </c>
      <c r="H479" s="21" t="str">
        <f>IFERROR(IF(INDEX(data_mthly!J:J,MATCH($C479,data_mthly!$E:$E,0),1)=0,"",INDEX(data_mthly!J:J,MATCH($C479,data_mthly!$E:$E,0),1)),"")</f>
        <v/>
      </c>
      <c r="I479" s="145" t="str">
        <f>IFERROR(IF(INDEX(data_mthly!K:K,MATCH($C479,data_mthly!$E:$E,0),1)=0,"",INDEX(data_mthly!K:K,MATCH($C479,data_mthly!$E:$E,0),1)),"")</f>
        <v/>
      </c>
      <c r="J479" s="145" t="str">
        <f>IFERROR(IF(INDEX(data_mthly!L:L,MATCH($C479,data_mthly!$E:$E,0),1)=0,"",INDEX(data_mthly!L:L,MATCH($C479,data_mthly!$E:$E,0),1)),"")</f>
        <v/>
      </c>
      <c r="K479" s="21" t="str">
        <f>IFERROR(IF(INDEX(data_mthly!M:M,MATCH($C479,data_mthly!$E:$E,0),1)=0,"",INDEX(data_mthly!M:M,MATCH($C479,data_mthly!$E:$E,0),1)),"")</f>
        <v/>
      </c>
      <c r="L479" s="86" t="str">
        <f>IFERROR(IF(INDEX(data_mthly!N:N,MATCH($C479,data_mthly!$E:$E,0),1)=0,"",INDEX(data_mthly!N:N,MATCH($C479,data_mthly!$E:$E,0),1)),"")</f>
        <v/>
      </c>
      <c r="M479" s="159"/>
      <c r="N479" s="155" t="str">
        <f>IFERROR(IF(INDEX(data_mthly!O:O,MATCH($C479,data_mthly!$E:$E,0),1)=0,"",INDEX(data_mthly!O:O,MATCH($C479,data_mthly!$E:$E,0),1)),"")</f>
        <v/>
      </c>
      <c r="O479" s="21" t="str">
        <f>IFERROR(IF(INDEX(data_mthly!P:P,MATCH($C479,data_mthly!$E:$E,0),1)=0,"",INDEX(data_mthly!P:P,MATCH($C479,data_mthly!$E:$E,0),1)),"")</f>
        <v/>
      </c>
      <c r="P479" s="145" t="str">
        <f>IFERROR(IF(INDEX(data_mthly!Q:Q,MATCH($C479,data_mthly!$E:$E,0),1)=0,"",INDEX(data_mthly!Q:Q,MATCH($C479,data_mthly!$E:$E,0),1)),"")</f>
        <v/>
      </c>
      <c r="Q479" s="145" t="str">
        <f>IFERROR(IF(INDEX(data_mthly!R:R,MATCH($C479,data_mthly!$E:$E,0),1)=0,"",INDEX(data_mthly!R:R,MATCH($C479,data_mthly!$E:$E,0),1)),"")</f>
        <v/>
      </c>
      <c r="R479" s="21" t="str">
        <f>IFERROR(IF(INDEX(data_mthly!S:S,MATCH($C479,data_mthly!$E:$E,0),1)=0,"",INDEX(data_mthly!S:S,MATCH($C479,data_mthly!$E:$E,0),1)),"")</f>
        <v/>
      </c>
      <c r="S479" s="145" t="str">
        <f>IFERROR(IF(INDEX(data_mthly!T:T,MATCH($C479,data_mthly!$E:$E,0),1)=0,"",INDEX(data_mthly!T:T,MATCH($C479,data_mthly!$E:$E,0),1)),"")</f>
        <v/>
      </c>
      <c r="T479" s="145" t="str">
        <f>IFERROR(IF(INDEX(data_mthly!U:U,MATCH($C479,data_mthly!$E:$E,0),1)=0,"",INDEX(data_mthly!U:U,MATCH($C479,data_mthly!$E:$E,0),1)),"")</f>
        <v/>
      </c>
      <c r="U479" s="21" t="str">
        <f>IFERROR(IF(INDEX(data_mthly!V:V,MATCH($C479,data_mthly!$E:$E,0),1)=0,"",INDEX(data_mthly!V:V,MATCH($C479,data_mthly!$E:$E,0),1)),"")</f>
        <v/>
      </c>
      <c r="V479" s="86" t="str">
        <f>IFERROR(IF(INDEX(data_mthly!W:W,MATCH($C479,data_mthly!$E:$E,0),1)=0,"",INDEX(data_mthly!W:W,MATCH($C479,data_mthly!$E:$E,0),1)),"")</f>
        <v/>
      </c>
      <c r="W479" s="160" t="str">
        <f t="shared" si="40"/>
        <v/>
      </c>
      <c r="X479" s="21" t="str">
        <f>IFERROR(IF(INDEX(data_mthly!Y:Y,MATCH($C479,data_mthly!$E:$E,0),1)=0,"",INDEX(data_mthly!Y:Y,MATCH($C479,data_mthly!$E:$E,0),1)),"")</f>
        <v/>
      </c>
      <c r="Y479" s="145" t="str">
        <f>IFERROR(IF(INDEX(data_mthly!Z:Z,MATCH($C479,data_mthly!$E:$E,0),1)=0,"",INDEX(data_mthly!Z:Z,MATCH($C479,data_mthly!$E:$E,0),1)),"")</f>
        <v/>
      </c>
      <c r="Z479" s="21" t="str">
        <f>IFERROR(IF(INDEX(data_mthly!AA:AA,MATCH($C479,data_mthly!$E:$E,0),1)=0,"",INDEX(data_mthly!AA:AA,MATCH($C479,data_mthly!$E:$E,0),1)),"")</f>
        <v/>
      </c>
      <c r="AA479" s="21" t="str">
        <f>IFERROR(IF(INDEX(data_mthly!AB:AB,MATCH($C479,data_mthly!$E:$E,0),1)=0,"",INDEX(data_mthly!AB:AB,MATCH($C479,data_mthly!$E:$E,0),1)),"")</f>
        <v/>
      </c>
      <c r="AB479" s="145" t="str">
        <f>IFERROR(IF(INDEX(data_mthly!AC:AC,MATCH($C479,data_mthly!$E:$E,0),1)=0,"",INDEX(data_mthly!AC:AC,MATCH($C479,data_mthly!$E:$E,0),1)),"")</f>
        <v/>
      </c>
      <c r="AC479" s="21" t="str">
        <f>IFERROR(IF(INDEX(data_mthly!AD:AD,MATCH($C479,data_mthly!$E:$E,0),1)=0,"",INDEX(data_mthly!AD:AD,MATCH($C479,data_mthly!$E:$E,0),1)),"")</f>
        <v/>
      </c>
      <c r="AD479" s="21" t="str">
        <f>IFERROR(IF(INDEX(data_mthly!AE:AE,MATCH($C479,data_mthly!$E:$E,0),1)=0,"",INDEX(data_mthly!AE:AE,MATCH($C479,data_mthly!$E:$E,0),1)),"")</f>
        <v/>
      </c>
      <c r="AE479" s="86" t="str">
        <f>IFERROR(IF(INDEX(data_mthly!AF:AF,MATCH($C479,data_mthly!$E:$E,0),1)=0,"",INDEX(data_mthly!AF:AF,MATCH($C479,data_mthly!$E:$E,0),1)),"")</f>
        <v/>
      </c>
      <c r="AG479" s="88">
        <f t="shared" si="41"/>
        <v>1</v>
      </c>
    </row>
    <row r="480" spans="1:33" ht="15.5">
      <c r="A480" s="88" t="str">
        <f t="shared" si="39"/>
        <v/>
      </c>
      <c r="B480" s="89" t="str">
        <f>IFERROR(IF(INDEX(data_mthly!C:C,MATCH($C480,data_mthly!$E:$E,0),1)=0,"",INDEX(data_mthly!C:C,MATCH($C480,data_mthly!$E:$E,0),1)),"")</f>
        <v/>
      </c>
      <c r="C480" s="112" t="str">
        <f t="shared" si="42"/>
        <v/>
      </c>
      <c r="D480" s="155" t="str">
        <f>IFERROR(IF(INDEX(data_mthly!F:F,MATCH($C480,data_mthly!$E:$E,0),1)=0,"",INDEX(data_mthly!F:F,MATCH($C480,data_mthly!$E:$E,0),1)),"")</f>
        <v/>
      </c>
      <c r="E480" s="21" t="str">
        <f>IFERROR(IF(INDEX(data_mthly!G:G,MATCH($C480,data_mthly!$E:$E,0),1)=0,"",INDEX(data_mthly!G:G,MATCH($C480,data_mthly!$E:$E,0),1)),"")</f>
        <v/>
      </c>
      <c r="F480" s="145" t="str">
        <f>IFERROR(IF(INDEX(data_mthly!H:H,MATCH($C480,data_mthly!$E:$E,0),1)=0,"",INDEX(data_mthly!H:H,MATCH($C480,data_mthly!$E:$E,0),1)),"")</f>
        <v/>
      </c>
      <c r="G480" s="145" t="str">
        <f>IFERROR(IF(INDEX(data_mthly!I:I,MATCH($C480,data_mthly!$E:$E,0),1)=0,"",INDEX(data_mthly!I:I,MATCH($C480,data_mthly!$E:$E,0),1)),"")</f>
        <v/>
      </c>
      <c r="H480" s="21" t="str">
        <f>IFERROR(IF(INDEX(data_mthly!J:J,MATCH($C480,data_mthly!$E:$E,0),1)=0,"",INDEX(data_mthly!J:J,MATCH($C480,data_mthly!$E:$E,0),1)),"")</f>
        <v/>
      </c>
      <c r="I480" s="145" t="str">
        <f>IFERROR(IF(INDEX(data_mthly!K:K,MATCH($C480,data_mthly!$E:$E,0),1)=0,"",INDEX(data_mthly!K:K,MATCH($C480,data_mthly!$E:$E,0),1)),"")</f>
        <v/>
      </c>
      <c r="J480" s="145" t="str">
        <f>IFERROR(IF(INDEX(data_mthly!L:L,MATCH($C480,data_mthly!$E:$E,0),1)=0,"",INDEX(data_mthly!L:L,MATCH($C480,data_mthly!$E:$E,0),1)),"")</f>
        <v/>
      </c>
      <c r="K480" s="21" t="str">
        <f>IFERROR(IF(INDEX(data_mthly!M:M,MATCH($C480,data_mthly!$E:$E,0),1)=0,"",INDEX(data_mthly!M:M,MATCH($C480,data_mthly!$E:$E,0),1)),"")</f>
        <v/>
      </c>
      <c r="L480" s="86" t="str">
        <f>IFERROR(IF(INDEX(data_mthly!N:N,MATCH($C480,data_mthly!$E:$E,0),1)=0,"",INDEX(data_mthly!N:N,MATCH($C480,data_mthly!$E:$E,0),1)),"")</f>
        <v/>
      </c>
      <c r="M480" s="159"/>
      <c r="N480" s="155" t="str">
        <f>IFERROR(IF(INDEX(data_mthly!O:O,MATCH($C480,data_mthly!$E:$E,0),1)=0,"",INDEX(data_mthly!O:O,MATCH($C480,data_mthly!$E:$E,0),1)),"")</f>
        <v/>
      </c>
      <c r="O480" s="21" t="str">
        <f>IFERROR(IF(INDEX(data_mthly!P:P,MATCH($C480,data_mthly!$E:$E,0),1)=0,"",INDEX(data_mthly!P:P,MATCH($C480,data_mthly!$E:$E,0),1)),"")</f>
        <v/>
      </c>
      <c r="P480" s="145" t="str">
        <f>IFERROR(IF(INDEX(data_mthly!Q:Q,MATCH($C480,data_mthly!$E:$E,0),1)=0,"",INDEX(data_mthly!Q:Q,MATCH($C480,data_mthly!$E:$E,0),1)),"")</f>
        <v/>
      </c>
      <c r="Q480" s="145" t="str">
        <f>IFERROR(IF(INDEX(data_mthly!R:R,MATCH($C480,data_mthly!$E:$E,0),1)=0,"",INDEX(data_mthly!R:R,MATCH($C480,data_mthly!$E:$E,0),1)),"")</f>
        <v/>
      </c>
      <c r="R480" s="21" t="str">
        <f>IFERROR(IF(INDEX(data_mthly!S:S,MATCH($C480,data_mthly!$E:$E,0),1)=0,"",INDEX(data_mthly!S:S,MATCH($C480,data_mthly!$E:$E,0),1)),"")</f>
        <v/>
      </c>
      <c r="S480" s="145" t="str">
        <f>IFERROR(IF(INDEX(data_mthly!T:T,MATCH($C480,data_mthly!$E:$E,0),1)=0,"",INDEX(data_mthly!T:T,MATCH($C480,data_mthly!$E:$E,0),1)),"")</f>
        <v/>
      </c>
      <c r="T480" s="145" t="str">
        <f>IFERROR(IF(INDEX(data_mthly!U:U,MATCH($C480,data_mthly!$E:$E,0),1)=0,"",INDEX(data_mthly!U:U,MATCH($C480,data_mthly!$E:$E,0),1)),"")</f>
        <v/>
      </c>
      <c r="U480" s="21" t="str">
        <f>IFERROR(IF(INDEX(data_mthly!V:V,MATCH($C480,data_mthly!$E:$E,0),1)=0,"",INDEX(data_mthly!V:V,MATCH($C480,data_mthly!$E:$E,0),1)),"")</f>
        <v/>
      </c>
      <c r="V480" s="86" t="str">
        <f>IFERROR(IF(INDEX(data_mthly!W:W,MATCH($C480,data_mthly!$E:$E,0),1)=0,"",INDEX(data_mthly!W:W,MATCH($C480,data_mthly!$E:$E,0),1)),"")</f>
        <v/>
      </c>
      <c r="W480" s="160" t="str">
        <f t="shared" si="40"/>
        <v/>
      </c>
      <c r="X480" s="21" t="str">
        <f>IFERROR(IF(INDEX(data_mthly!Y:Y,MATCH($C480,data_mthly!$E:$E,0),1)=0,"",INDEX(data_mthly!Y:Y,MATCH($C480,data_mthly!$E:$E,0),1)),"")</f>
        <v/>
      </c>
      <c r="Y480" s="145" t="str">
        <f>IFERROR(IF(INDEX(data_mthly!Z:Z,MATCH($C480,data_mthly!$E:$E,0),1)=0,"",INDEX(data_mthly!Z:Z,MATCH($C480,data_mthly!$E:$E,0),1)),"")</f>
        <v/>
      </c>
      <c r="Z480" s="21" t="str">
        <f>IFERROR(IF(INDEX(data_mthly!AA:AA,MATCH($C480,data_mthly!$E:$E,0),1)=0,"",INDEX(data_mthly!AA:AA,MATCH($C480,data_mthly!$E:$E,0),1)),"")</f>
        <v/>
      </c>
      <c r="AA480" s="21" t="str">
        <f>IFERROR(IF(INDEX(data_mthly!AB:AB,MATCH($C480,data_mthly!$E:$E,0),1)=0,"",INDEX(data_mthly!AB:AB,MATCH($C480,data_mthly!$E:$E,0),1)),"")</f>
        <v/>
      </c>
      <c r="AB480" s="145" t="str">
        <f>IFERROR(IF(INDEX(data_mthly!AC:AC,MATCH($C480,data_mthly!$E:$E,0),1)=0,"",INDEX(data_mthly!AC:AC,MATCH($C480,data_mthly!$E:$E,0),1)),"")</f>
        <v/>
      </c>
      <c r="AC480" s="21" t="str">
        <f>IFERROR(IF(INDEX(data_mthly!AD:AD,MATCH($C480,data_mthly!$E:$E,0),1)=0,"",INDEX(data_mthly!AD:AD,MATCH($C480,data_mthly!$E:$E,0),1)),"")</f>
        <v/>
      </c>
      <c r="AD480" s="21" t="str">
        <f>IFERROR(IF(INDEX(data_mthly!AE:AE,MATCH($C480,data_mthly!$E:$E,0),1)=0,"",INDEX(data_mthly!AE:AE,MATCH($C480,data_mthly!$E:$E,0),1)),"")</f>
        <v/>
      </c>
      <c r="AE480" s="86" t="str">
        <f>IFERROR(IF(INDEX(data_mthly!AF:AF,MATCH($C480,data_mthly!$E:$E,0),1)=0,"",INDEX(data_mthly!AF:AF,MATCH($C480,data_mthly!$E:$E,0),1)),"")</f>
        <v/>
      </c>
      <c r="AG480" s="88">
        <f t="shared" si="41"/>
        <v>2</v>
      </c>
    </row>
    <row r="481" spans="1:33" ht="15.5">
      <c r="A481" s="88" t="str">
        <f t="shared" si="39"/>
        <v/>
      </c>
      <c r="B481" s="89" t="str">
        <f>IFERROR(IF(INDEX(data_mthly!C:C,MATCH($C481,data_mthly!$E:$E,0),1)=0,"",INDEX(data_mthly!C:C,MATCH($C481,data_mthly!$E:$E,0),1)),"")</f>
        <v/>
      </c>
      <c r="C481" s="112" t="str">
        <f t="shared" si="42"/>
        <v/>
      </c>
      <c r="D481" s="155" t="str">
        <f>IFERROR(IF(INDEX(data_mthly!F:F,MATCH($C481,data_mthly!$E:$E,0),1)=0,"",INDEX(data_mthly!F:F,MATCH($C481,data_mthly!$E:$E,0),1)),"")</f>
        <v/>
      </c>
      <c r="E481" s="21" t="str">
        <f>IFERROR(IF(INDEX(data_mthly!G:G,MATCH($C481,data_mthly!$E:$E,0),1)=0,"",INDEX(data_mthly!G:G,MATCH($C481,data_mthly!$E:$E,0),1)),"")</f>
        <v/>
      </c>
      <c r="F481" s="145" t="str">
        <f>IFERROR(IF(INDEX(data_mthly!H:H,MATCH($C481,data_mthly!$E:$E,0),1)=0,"",INDEX(data_mthly!H:H,MATCH($C481,data_mthly!$E:$E,0),1)),"")</f>
        <v/>
      </c>
      <c r="G481" s="145" t="str">
        <f>IFERROR(IF(INDEX(data_mthly!I:I,MATCH($C481,data_mthly!$E:$E,0),1)=0,"",INDEX(data_mthly!I:I,MATCH($C481,data_mthly!$E:$E,0),1)),"")</f>
        <v/>
      </c>
      <c r="H481" s="21" t="str">
        <f>IFERROR(IF(INDEX(data_mthly!J:J,MATCH($C481,data_mthly!$E:$E,0),1)=0,"",INDEX(data_mthly!J:J,MATCH($C481,data_mthly!$E:$E,0),1)),"")</f>
        <v/>
      </c>
      <c r="I481" s="145" t="str">
        <f>IFERROR(IF(INDEX(data_mthly!K:K,MATCH($C481,data_mthly!$E:$E,0),1)=0,"",INDEX(data_mthly!K:K,MATCH($C481,data_mthly!$E:$E,0),1)),"")</f>
        <v/>
      </c>
      <c r="J481" s="145" t="str">
        <f>IFERROR(IF(INDEX(data_mthly!L:L,MATCH($C481,data_mthly!$E:$E,0),1)=0,"",INDEX(data_mthly!L:L,MATCH($C481,data_mthly!$E:$E,0),1)),"")</f>
        <v/>
      </c>
      <c r="K481" s="21" t="str">
        <f>IFERROR(IF(INDEX(data_mthly!M:M,MATCH($C481,data_mthly!$E:$E,0),1)=0,"",INDEX(data_mthly!M:M,MATCH($C481,data_mthly!$E:$E,0),1)),"")</f>
        <v/>
      </c>
      <c r="L481" s="86" t="str">
        <f>IFERROR(IF(INDEX(data_mthly!N:N,MATCH($C481,data_mthly!$E:$E,0),1)=0,"",INDEX(data_mthly!N:N,MATCH($C481,data_mthly!$E:$E,0),1)),"")</f>
        <v/>
      </c>
      <c r="M481" s="159"/>
      <c r="N481" s="155" t="str">
        <f>IFERROR(IF(INDEX(data_mthly!O:O,MATCH($C481,data_mthly!$E:$E,0),1)=0,"",INDEX(data_mthly!O:O,MATCH($C481,data_mthly!$E:$E,0),1)),"")</f>
        <v/>
      </c>
      <c r="O481" s="21" t="str">
        <f>IFERROR(IF(INDEX(data_mthly!P:P,MATCH($C481,data_mthly!$E:$E,0),1)=0,"",INDEX(data_mthly!P:P,MATCH($C481,data_mthly!$E:$E,0),1)),"")</f>
        <v/>
      </c>
      <c r="P481" s="145" t="str">
        <f>IFERROR(IF(INDEX(data_mthly!Q:Q,MATCH($C481,data_mthly!$E:$E,0),1)=0,"",INDEX(data_mthly!Q:Q,MATCH($C481,data_mthly!$E:$E,0),1)),"")</f>
        <v/>
      </c>
      <c r="Q481" s="145" t="str">
        <f>IFERROR(IF(INDEX(data_mthly!R:R,MATCH($C481,data_mthly!$E:$E,0),1)=0,"",INDEX(data_mthly!R:R,MATCH($C481,data_mthly!$E:$E,0),1)),"")</f>
        <v/>
      </c>
      <c r="R481" s="21" t="str">
        <f>IFERROR(IF(INDEX(data_mthly!S:S,MATCH($C481,data_mthly!$E:$E,0),1)=0,"",INDEX(data_mthly!S:S,MATCH($C481,data_mthly!$E:$E,0),1)),"")</f>
        <v/>
      </c>
      <c r="S481" s="145" t="str">
        <f>IFERROR(IF(INDEX(data_mthly!T:T,MATCH($C481,data_mthly!$E:$E,0),1)=0,"",INDEX(data_mthly!T:T,MATCH($C481,data_mthly!$E:$E,0),1)),"")</f>
        <v/>
      </c>
      <c r="T481" s="145" t="str">
        <f>IFERROR(IF(INDEX(data_mthly!U:U,MATCH($C481,data_mthly!$E:$E,0),1)=0,"",INDEX(data_mthly!U:U,MATCH($C481,data_mthly!$E:$E,0),1)),"")</f>
        <v/>
      </c>
      <c r="U481" s="21" t="str">
        <f>IFERROR(IF(INDEX(data_mthly!V:V,MATCH($C481,data_mthly!$E:$E,0),1)=0,"",INDEX(data_mthly!V:V,MATCH($C481,data_mthly!$E:$E,0),1)),"")</f>
        <v/>
      </c>
      <c r="V481" s="86" t="str">
        <f>IFERROR(IF(INDEX(data_mthly!W:W,MATCH($C481,data_mthly!$E:$E,0),1)=0,"",INDEX(data_mthly!W:W,MATCH($C481,data_mthly!$E:$E,0),1)),"")</f>
        <v/>
      </c>
      <c r="W481" s="160" t="str">
        <f t="shared" si="40"/>
        <v/>
      </c>
      <c r="X481" s="21" t="str">
        <f>IFERROR(IF(INDEX(data_mthly!Y:Y,MATCH($C481,data_mthly!$E:$E,0),1)=0,"",INDEX(data_mthly!Y:Y,MATCH($C481,data_mthly!$E:$E,0),1)),"")</f>
        <v/>
      </c>
      <c r="Y481" s="145" t="str">
        <f>IFERROR(IF(INDEX(data_mthly!Z:Z,MATCH($C481,data_mthly!$E:$E,0),1)=0,"",INDEX(data_mthly!Z:Z,MATCH($C481,data_mthly!$E:$E,0),1)),"")</f>
        <v/>
      </c>
      <c r="Z481" s="21" t="str">
        <f>IFERROR(IF(INDEX(data_mthly!AA:AA,MATCH($C481,data_mthly!$E:$E,0),1)=0,"",INDEX(data_mthly!AA:AA,MATCH($C481,data_mthly!$E:$E,0),1)),"")</f>
        <v/>
      </c>
      <c r="AA481" s="21" t="str">
        <f>IFERROR(IF(INDEX(data_mthly!AB:AB,MATCH($C481,data_mthly!$E:$E,0),1)=0,"",INDEX(data_mthly!AB:AB,MATCH($C481,data_mthly!$E:$E,0),1)),"")</f>
        <v/>
      </c>
      <c r="AB481" s="145" t="str">
        <f>IFERROR(IF(INDEX(data_mthly!AC:AC,MATCH($C481,data_mthly!$E:$E,0),1)=0,"",INDEX(data_mthly!AC:AC,MATCH($C481,data_mthly!$E:$E,0),1)),"")</f>
        <v/>
      </c>
      <c r="AC481" s="21" t="str">
        <f>IFERROR(IF(INDEX(data_mthly!AD:AD,MATCH($C481,data_mthly!$E:$E,0),1)=0,"",INDEX(data_mthly!AD:AD,MATCH($C481,data_mthly!$E:$E,0),1)),"")</f>
        <v/>
      </c>
      <c r="AD481" s="21" t="str">
        <f>IFERROR(IF(INDEX(data_mthly!AE:AE,MATCH($C481,data_mthly!$E:$E,0),1)=0,"",INDEX(data_mthly!AE:AE,MATCH($C481,data_mthly!$E:$E,0),1)),"")</f>
        <v/>
      </c>
      <c r="AE481" s="86" t="str">
        <f>IFERROR(IF(INDEX(data_mthly!AF:AF,MATCH($C481,data_mthly!$E:$E,0),1)=0,"",INDEX(data_mthly!AF:AF,MATCH($C481,data_mthly!$E:$E,0),1)),"")</f>
        <v/>
      </c>
      <c r="AG481" s="88">
        <f t="shared" si="41"/>
        <v>1</v>
      </c>
    </row>
    <row r="482" spans="1:33" ht="15.5">
      <c r="A482" s="88" t="str">
        <f t="shared" si="39"/>
        <v/>
      </c>
      <c r="B482" s="89" t="str">
        <f>IFERROR(IF(INDEX(data_mthly!C:C,MATCH($C482,data_mthly!$E:$E,0),1)=0,"",INDEX(data_mthly!C:C,MATCH($C482,data_mthly!$E:$E,0),1)),"")</f>
        <v/>
      </c>
      <c r="C482" s="112" t="str">
        <f t="shared" si="42"/>
        <v/>
      </c>
      <c r="D482" s="155" t="str">
        <f>IFERROR(IF(INDEX(data_mthly!F:F,MATCH($C482,data_mthly!$E:$E,0),1)=0,"",INDEX(data_mthly!F:F,MATCH($C482,data_mthly!$E:$E,0),1)),"")</f>
        <v/>
      </c>
      <c r="E482" s="21" t="str">
        <f>IFERROR(IF(INDEX(data_mthly!G:G,MATCH($C482,data_mthly!$E:$E,0),1)=0,"",INDEX(data_mthly!G:G,MATCH($C482,data_mthly!$E:$E,0),1)),"")</f>
        <v/>
      </c>
      <c r="F482" s="145" t="str">
        <f>IFERROR(IF(INDEX(data_mthly!H:H,MATCH($C482,data_mthly!$E:$E,0),1)=0,"",INDEX(data_mthly!H:H,MATCH($C482,data_mthly!$E:$E,0),1)),"")</f>
        <v/>
      </c>
      <c r="G482" s="145" t="str">
        <f>IFERROR(IF(INDEX(data_mthly!I:I,MATCH($C482,data_mthly!$E:$E,0),1)=0,"",INDEX(data_mthly!I:I,MATCH($C482,data_mthly!$E:$E,0),1)),"")</f>
        <v/>
      </c>
      <c r="H482" s="21" t="str">
        <f>IFERROR(IF(INDEX(data_mthly!J:J,MATCH($C482,data_mthly!$E:$E,0),1)=0,"",INDEX(data_mthly!J:J,MATCH($C482,data_mthly!$E:$E,0),1)),"")</f>
        <v/>
      </c>
      <c r="I482" s="145" t="str">
        <f>IFERROR(IF(INDEX(data_mthly!K:K,MATCH($C482,data_mthly!$E:$E,0),1)=0,"",INDEX(data_mthly!K:K,MATCH($C482,data_mthly!$E:$E,0),1)),"")</f>
        <v/>
      </c>
      <c r="J482" s="145" t="str">
        <f>IFERROR(IF(INDEX(data_mthly!L:L,MATCH($C482,data_mthly!$E:$E,0),1)=0,"",INDEX(data_mthly!L:L,MATCH($C482,data_mthly!$E:$E,0),1)),"")</f>
        <v/>
      </c>
      <c r="K482" s="21" t="str">
        <f>IFERROR(IF(INDEX(data_mthly!M:M,MATCH($C482,data_mthly!$E:$E,0),1)=0,"",INDEX(data_mthly!M:M,MATCH($C482,data_mthly!$E:$E,0),1)),"")</f>
        <v/>
      </c>
      <c r="L482" s="86" t="str">
        <f>IFERROR(IF(INDEX(data_mthly!N:N,MATCH($C482,data_mthly!$E:$E,0),1)=0,"",INDEX(data_mthly!N:N,MATCH($C482,data_mthly!$E:$E,0),1)),"")</f>
        <v/>
      </c>
      <c r="M482" s="159"/>
      <c r="N482" s="155" t="str">
        <f>IFERROR(IF(INDEX(data_mthly!O:O,MATCH($C482,data_mthly!$E:$E,0),1)=0,"",INDEX(data_mthly!O:O,MATCH($C482,data_mthly!$E:$E,0),1)),"")</f>
        <v/>
      </c>
      <c r="O482" s="21" t="str">
        <f>IFERROR(IF(INDEX(data_mthly!P:P,MATCH($C482,data_mthly!$E:$E,0),1)=0,"",INDEX(data_mthly!P:P,MATCH($C482,data_mthly!$E:$E,0),1)),"")</f>
        <v/>
      </c>
      <c r="P482" s="145" t="str">
        <f>IFERROR(IF(INDEX(data_mthly!Q:Q,MATCH($C482,data_mthly!$E:$E,0),1)=0,"",INDEX(data_mthly!Q:Q,MATCH($C482,data_mthly!$E:$E,0),1)),"")</f>
        <v/>
      </c>
      <c r="Q482" s="145" t="str">
        <f>IFERROR(IF(INDEX(data_mthly!R:R,MATCH($C482,data_mthly!$E:$E,0),1)=0,"",INDEX(data_mthly!R:R,MATCH($C482,data_mthly!$E:$E,0),1)),"")</f>
        <v/>
      </c>
      <c r="R482" s="21" t="str">
        <f>IFERROR(IF(INDEX(data_mthly!S:S,MATCH($C482,data_mthly!$E:$E,0),1)=0,"",INDEX(data_mthly!S:S,MATCH($C482,data_mthly!$E:$E,0),1)),"")</f>
        <v/>
      </c>
      <c r="S482" s="145" t="str">
        <f>IFERROR(IF(INDEX(data_mthly!T:T,MATCH($C482,data_mthly!$E:$E,0),1)=0,"",INDEX(data_mthly!T:T,MATCH($C482,data_mthly!$E:$E,0),1)),"")</f>
        <v/>
      </c>
      <c r="T482" s="145" t="str">
        <f>IFERROR(IF(INDEX(data_mthly!U:U,MATCH($C482,data_mthly!$E:$E,0),1)=0,"",INDEX(data_mthly!U:U,MATCH($C482,data_mthly!$E:$E,0),1)),"")</f>
        <v/>
      </c>
      <c r="U482" s="21" t="str">
        <f>IFERROR(IF(INDEX(data_mthly!V:V,MATCH($C482,data_mthly!$E:$E,0),1)=0,"",INDEX(data_mthly!V:V,MATCH($C482,data_mthly!$E:$E,0),1)),"")</f>
        <v/>
      </c>
      <c r="V482" s="86" t="str">
        <f>IFERROR(IF(INDEX(data_mthly!W:W,MATCH($C482,data_mthly!$E:$E,0),1)=0,"",INDEX(data_mthly!W:W,MATCH($C482,data_mthly!$E:$E,0),1)),"")</f>
        <v/>
      </c>
      <c r="W482" s="160" t="str">
        <f t="shared" si="40"/>
        <v/>
      </c>
      <c r="X482" s="21" t="str">
        <f>IFERROR(IF(INDEX(data_mthly!Y:Y,MATCH($C482,data_mthly!$E:$E,0),1)=0,"",INDEX(data_mthly!Y:Y,MATCH($C482,data_mthly!$E:$E,0),1)),"")</f>
        <v/>
      </c>
      <c r="Y482" s="145" t="str">
        <f>IFERROR(IF(INDEX(data_mthly!Z:Z,MATCH($C482,data_mthly!$E:$E,0),1)=0,"",INDEX(data_mthly!Z:Z,MATCH($C482,data_mthly!$E:$E,0),1)),"")</f>
        <v/>
      </c>
      <c r="Z482" s="21" t="str">
        <f>IFERROR(IF(INDEX(data_mthly!AA:AA,MATCH($C482,data_mthly!$E:$E,0),1)=0,"",INDEX(data_mthly!AA:AA,MATCH($C482,data_mthly!$E:$E,0),1)),"")</f>
        <v/>
      </c>
      <c r="AA482" s="21" t="str">
        <f>IFERROR(IF(INDEX(data_mthly!AB:AB,MATCH($C482,data_mthly!$E:$E,0),1)=0,"",INDEX(data_mthly!AB:AB,MATCH($C482,data_mthly!$E:$E,0),1)),"")</f>
        <v/>
      </c>
      <c r="AB482" s="145" t="str">
        <f>IFERROR(IF(INDEX(data_mthly!AC:AC,MATCH($C482,data_mthly!$E:$E,0),1)=0,"",INDEX(data_mthly!AC:AC,MATCH($C482,data_mthly!$E:$E,0),1)),"")</f>
        <v/>
      </c>
      <c r="AC482" s="21" t="str">
        <f>IFERROR(IF(INDEX(data_mthly!AD:AD,MATCH($C482,data_mthly!$E:$E,0),1)=0,"",INDEX(data_mthly!AD:AD,MATCH($C482,data_mthly!$E:$E,0),1)),"")</f>
        <v/>
      </c>
      <c r="AD482" s="21" t="str">
        <f>IFERROR(IF(INDEX(data_mthly!AE:AE,MATCH($C482,data_mthly!$E:$E,0),1)=0,"",INDEX(data_mthly!AE:AE,MATCH($C482,data_mthly!$E:$E,0),1)),"")</f>
        <v/>
      </c>
      <c r="AE482" s="86" t="str">
        <f>IFERROR(IF(INDEX(data_mthly!AF:AF,MATCH($C482,data_mthly!$E:$E,0),1)=0,"",INDEX(data_mthly!AF:AF,MATCH($C482,data_mthly!$E:$E,0),1)),"")</f>
        <v/>
      </c>
      <c r="AG482" s="88">
        <f t="shared" si="41"/>
        <v>2</v>
      </c>
    </row>
    <row r="483" spans="1:33" ht="15.5">
      <c r="A483" s="88" t="str">
        <f t="shared" si="39"/>
        <v/>
      </c>
      <c r="B483" s="89" t="str">
        <f>IFERROR(IF(INDEX(data_mthly!C:C,MATCH($C483,data_mthly!$E:$E,0),1)=0,"",INDEX(data_mthly!C:C,MATCH($C483,data_mthly!$E:$E,0),1)),"")</f>
        <v/>
      </c>
      <c r="C483" s="112" t="str">
        <f t="shared" si="42"/>
        <v/>
      </c>
      <c r="D483" s="155" t="str">
        <f>IFERROR(IF(INDEX(data_mthly!F:F,MATCH($C483,data_mthly!$E:$E,0),1)=0,"",INDEX(data_mthly!F:F,MATCH($C483,data_mthly!$E:$E,0),1)),"")</f>
        <v/>
      </c>
      <c r="E483" s="21" t="str">
        <f>IFERROR(IF(INDEX(data_mthly!G:G,MATCH($C483,data_mthly!$E:$E,0),1)=0,"",INDEX(data_mthly!G:G,MATCH($C483,data_mthly!$E:$E,0),1)),"")</f>
        <v/>
      </c>
      <c r="F483" s="145" t="str">
        <f>IFERROR(IF(INDEX(data_mthly!H:H,MATCH($C483,data_mthly!$E:$E,0),1)=0,"",INDEX(data_mthly!H:H,MATCH($C483,data_mthly!$E:$E,0),1)),"")</f>
        <v/>
      </c>
      <c r="G483" s="145" t="str">
        <f>IFERROR(IF(INDEX(data_mthly!I:I,MATCH($C483,data_mthly!$E:$E,0),1)=0,"",INDEX(data_mthly!I:I,MATCH($C483,data_mthly!$E:$E,0),1)),"")</f>
        <v/>
      </c>
      <c r="H483" s="21" t="str">
        <f>IFERROR(IF(INDEX(data_mthly!J:J,MATCH($C483,data_mthly!$E:$E,0),1)=0,"",INDEX(data_mthly!J:J,MATCH($C483,data_mthly!$E:$E,0),1)),"")</f>
        <v/>
      </c>
      <c r="I483" s="145" t="str">
        <f>IFERROR(IF(INDEX(data_mthly!K:K,MATCH($C483,data_mthly!$E:$E,0),1)=0,"",INDEX(data_mthly!K:K,MATCH($C483,data_mthly!$E:$E,0),1)),"")</f>
        <v/>
      </c>
      <c r="J483" s="145" t="str">
        <f>IFERROR(IF(INDEX(data_mthly!L:L,MATCH($C483,data_mthly!$E:$E,0),1)=0,"",INDEX(data_mthly!L:L,MATCH($C483,data_mthly!$E:$E,0),1)),"")</f>
        <v/>
      </c>
      <c r="K483" s="21" t="str">
        <f>IFERROR(IF(INDEX(data_mthly!M:M,MATCH($C483,data_mthly!$E:$E,0),1)=0,"",INDEX(data_mthly!M:M,MATCH($C483,data_mthly!$E:$E,0),1)),"")</f>
        <v/>
      </c>
      <c r="L483" s="86" t="str">
        <f>IFERROR(IF(INDEX(data_mthly!N:N,MATCH($C483,data_mthly!$E:$E,0),1)=0,"",INDEX(data_mthly!N:N,MATCH($C483,data_mthly!$E:$E,0),1)),"")</f>
        <v/>
      </c>
      <c r="M483" s="159"/>
      <c r="N483" s="155" t="str">
        <f>IFERROR(IF(INDEX(data_mthly!O:O,MATCH($C483,data_mthly!$E:$E,0),1)=0,"",INDEX(data_mthly!O:O,MATCH($C483,data_mthly!$E:$E,0),1)),"")</f>
        <v/>
      </c>
      <c r="O483" s="21" t="str">
        <f>IFERROR(IF(INDEX(data_mthly!P:P,MATCH($C483,data_mthly!$E:$E,0),1)=0,"",INDEX(data_mthly!P:P,MATCH($C483,data_mthly!$E:$E,0),1)),"")</f>
        <v/>
      </c>
      <c r="P483" s="145" t="str">
        <f>IFERROR(IF(INDEX(data_mthly!Q:Q,MATCH($C483,data_mthly!$E:$E,0),1)=0,"",INDEX(data_mthly!Q:Q,MATCH($C483,data_mthly!$E:$E,0),1)),"")</f>
        <v/>
      </c>
      <c r="Q483" s="145" t="str">
        <f>IFERROR(IF(INDEX(data_mthly!R:R,MATCH($C483,data_mthly!$E:$E,0),1)=0,"",INDEX(data_mthly!R:R,MATCH($C483,data_mthly!$E:$E,0),1)),"")</f>
        <v/>
      </c>
      <c r="R483" s="21" t="str">
        <f>IFERROR(IF(INDEX(data_mthly!S:S,MATCH($C483,data_mthly!$E:$E,0),1)=0,"",INDEX(data_mthly!S:S,MATCH($C483,data_mthly!$E:$E,0),1)),"")</f>
        <v/>
      </c>
      <c r="S483" s="145" t="str">
        <f>IFERROR(IF(INDEX(data_mthly!T:T,MATCH($C483,data_mthly!$E:$E,0),1)=0,"",INDEX(data_mthly!T:T,MATCH($C483,data_mthly!$E:$E,0),1)),"")</f>
        <v/>
      </c>
      <c r="T483" s="145" t="str">
        <f>IFERROR(IF(INDEX(data_mthly!U:U,MATCH($C483,data_mthly!$E:$E,0),1)=0,"",INDEX(data_mthly!U:U,MATCH($C483,data_mthly!$E:$E,0),1)),"")</f>
        <v/>
      </c>
      <c r="U483" s="21" t="str">
        <f>IFERROR(IF(INDEX(data_mthly!V:V,MATCH($C483,data_mthly!$E:$E,0),1)=0,"",INDEX(data_mthly!V:V,MATCH($C483,data_mthly!$E:$E,0),1)),"")</f>
        <v/>
      </c>
      <c r="V483" s="86" t="str">
        <f>IFERROR(IF(INDEX(data_mthly!W:W,MATCH($C483,data_mthly!$E:$E,0),1)=0,"",INDEX(data_mthly!W:W,MATCH($C483,data_mthly!$E:$E,0),1)),"")</f>
        <v/>
      </c>
      <c r="W483" s="160" t="str">
        <f t="shared" si="40"/>
        <v/>
      </c>
      <c r="X483" s="21" t="str">
        <f>IFERROR(IF(INDEX(data_mthly!Y:Y,MATCH($C483,data_mthly!$E:$E,0),1)=0,"",INDEX(data_mthly!Y:Y,MATCH($C483,data_mthly!$E:$E,0),1)),"")</f>
        <v/>
      </c>
      <c r="Y483" s="145" t="str">
        <f>IFERROR(IF(INDEX(data_mthly!Z:Z,MATCH($C483,data_mthly!$E:$E,0),1)=0,"",INDEX(data_mthly!Z:Z,MATCH($C483,data_mthly!$E:$E,0),1)),"")</f>
        <v/>
      </c>
      <c r="Z483" s="21" t="str">
        <f>IFERROR(IF(INDEX(data_mthly!AA:AA,MATCH($C483,data_mthly!$E:$E,0),1)=0,"",INDEX(data_mthly!AA:AA,MATCH($C483,data_mthly!$E:$E,0),1)),"")</f>
        <v/>
      </c>
      <c r="AA483" s="21" t="str">
        <f>IFERROR(IF(INDEX(data_mthly!AB:AB,MATCH($C483,data_mthly!$E:$E,0),1)=0,"",INDEX(data_mthly!AB:AB,MATCH($C483,data_mthly!$E:$E,0),1)),"")</f>
        <v/>
      </c>
      <c r="AB483" s="145" t="str">
        <f>IFERROR(IF(INDEX(data_mthly!AC:AC,MATCH($C483,data_mthly!$E:$E,0),1)=0,"",INDEX(data_mthly!AC:AC,MATCH($C483,data_mthly!$E:$E,0),1)),"")</f>
        <v/>
      </c>
      <c r="AC483" s="21" t="str">
        <f>IFERROR(IF(INDEX(data_mthly!AD:AD,MATCH($C483,data_mthly!$E:$E,0),1)=0,"",INDEX(data_mthly!AD:AD,MATCH($C483,data_mthly!$E:$E,0),1)),"")</f>
        <v/>
      </c>
      <c r="AD483" s="21" t="str">
        <f>IFERROR(IF(INDEX(data_mthly!AE:AE,MATCH($C483,data_mthly!$E:$E,0),1)=0,"",INDEX(data_mthly!AE:AE,MATCH($C483,data_mthly!$E:$E,0),1)),"")</f>
        <v/>
      </c>
      <c r="AE483" s="86" t="str">
        <f>IFERROR(IF(INDEX(data_mthly!AF:AF,MATCH($C483,data_mthly!$E:$E,0),1)=0,"",INDEX(data_mthly!AF:AF,MATCH($C483,data_mthly!$E:$E,0),1)),"")</f>
        <v/>
      </c>
      <c r="AG483" s="88">
        <f t="shared" si="41"/>
        <v>1</v>
      </c>
    </row>
    <row r="484" spans="1:33" ht="15.5">
      <c r="A484" s="88" t="str">
        <f t="shared" si="39"/>
        <v/>
      </c>
      <c r="B484" s="89" t="str">
        <f>IFERROR(IF(INDEX(data_mthly!C:C,MATCH($C484,data_mthly!$E:$E,0),1)=0,"",INDEX(data_mthly!C:C,MATCH($C484,data_mthly!$E:$E,0),1)),"")</f>
        <v/>
      </c>
      <c r="C484" s="112" t="str">
        <f t="shared" si="42"/>
        <v/>
      </c>
      <c r="D484" s="155" t="str">
        <f>IFERROR(IF(INDEX(data_mthly!F:F,MATCH($C484,data_mthly!$E:$E,0),1)=0,"",INDEX(data_mthly!F:F,MATCH($C484,data_mthly!$E:$E,0),1)),"")</f>
        <v/>
      </c>
      <c r="E484" s="21" t="str">
        <f>IFERROR(IF(INDEX(data_mthly!G:G,MATCH($C484,data_mthly!$E:$E,0),1)=0,"",INDEX(data_mthly!G:G,MATCH($C484,data_mthly!$E:$E,0),1)),"")</f>
        <v/>
      </c>
      <c r="F484" s="145" t="str">
        <f>IFERROR(IF(INDEX(data_mthly!H:H,MATCH($C484,data_mthly!$E:$E,0),1)=0,"",INDEX(data_mthly!H:H,MATCH($C484,data_mthly!$E:$E,0),1)),"")</f>
        <v/>
      </c>
      <c r="G484" s="145" t="str">
        <f>IFERROR(IF(INDEX(data_mthly!I:I,MATCH($C484,data_mthly!$E:$E,0),1)=0,"",INDEX(data_mthly!I:I,MATCH($C484,data_mthly!$E:$E,0),1)),"")</f>
        <v/>
      </c>
      <c r="H484" s="21" t="str">
        <f>IFERROR(IF(INDEX(data_mthly!J:J,MATCH($C484,data_mthly!$E:$E,0),1)=0,"",INDEX(data_mthly!J:J,MATCH($C484,data_mthly!$E:$E,0),1)),"")</f>
        <v/>
      </c>
      <c r="I484" s="145" t="str">
        <f>IFERROR(IF(INDEX(data_mthly!K:K,MATCH($C484,data_mthly!$E:$E,0),1)=0,"",INDEX(data_mthly!K:K,MATCH($C484,data_mthly!$E:$E,0),1)),"")</f>
        <v/>
      </c>
      <c r="J484" s="145" t="str">
        <f>IFERROR(IF(INDEX(data_mthly!L:L,MATCH($C484,data_mthly!$E:$E,0),1)=0,"",INDEX(data_mthly!L:L,MATCH($C484,data_mthly!$E:$E,0),1)),"")</f>
        <v/>
      </c>
      <c r="K484" s="21" t="str">
        <f>IFERROR(IF(INDEX(data_mthly!M:M,MATCH($C484,data_mthly!$E:$E,0),1)=0,"",INDEX(data_mthly!M:M,MATCH($C484,data_mthly!$E:$E,0),1)),"")</f>
        <v/>
      </c>
      <c r="L484" s="86" t="str">
        <f>IFERROR(IF(INDEX(data_mthly!N:N,MATCH($C484,data_mthly!$E:$E,0),1)=0,"",INDEX(data_mthly!N:N,MATCH($C484,data_mthly!$E:$E,0),1)),"")</f>
        <v/>
      </c>
      <c r="M484" s="159"/>
      <c r="N484" s="155" t="str">
        <f>IFERROR(IF(INDEX(data_mthly!O:O,MATCH($C484,data_mthly!$E:$E,0),1)=0,"",INDEX(data_mthly!O:O,MATCH($C484,data_mthly!$E:$E,0),1)),"")</f>
        <v/>
      </c>
      <c r="O484" s="21" t="str">
        <f>IFERROR(IF(INDEX(data_mthly!P:P,MATCH($C484,data_mthly!$E:$E,0),1)=0,"",INDEX(data_mthly!P:P,MATCH($C484,data_mthly!$E:$E,0),1)),"")</f>
        <v/>
      </c>
      <c r="P484" s="145" t="str">
        <f>IFERROR(IF(INDEX(data_mthly!Q:Q,MATCH($C484,data_mthly!$E:$E,0),1)=0,"",INDEX(data_mthly!Q:Q,MATCH($C484,data_mthly!$E:$E,0),1)),"")</f>
        <v/>
      </c>
      <c r="Q484" s="145" t="str">
        <f>IFERROR(IF(INDEX(data_mthly!R:R,MATCH($C484,data_mthly!$E:$E,0),1)=0,"",INDEX(data_mthly!R:R,MATCH($C484,data_mthly!$E:$E,0),1)),"")</f>
        <v/>
      </c>
      <c r="R484" s="21" t="str">
        <f>IFERROR(IF(INDEX(data_mthly!S:S,MATCH($C484,data_mthly!$E:$E,0),1)=0,"",INDEX(data_mthly!S:S,MATCH($C484,data_mthly!$E:$E,0),1)),"")</f>
        <v/>
      </c>
      <c r="S484" s="145" t="str">
        <f>IFERROR(IF(INDEX(data_mthly!T:T,MATCH($C484,data_mthly!$E:$E,0),1)=0,"",INDEX(data_mthly!T:T,MATCH($C484,data_mthly!$E:$E,0),1)),"")</f>
        <v/>
      </c>
      <c r="T484" s="145" t="str">
        <f>IFERROR(IF(INDEX(data_mthly!U:U,MATCH($C484,data_mthly!$E:$E,0),1)=0,"",INDEX(data_mthly!U:U,MATCH($C484,data_mthly!$E:$E,0),1)),"")</f>
        <v/>
      </c>
      <c r="U484" s="21" t="str">
        <f>IFERROR(IF(INDEX(data_mthly!V:V,MATCH($C484,data_mthly!$E:$E,0),1)=0,"",INDEX(data_mthly!V:V,MATCH($C484,data_mthly!$E:$E,0),1)),"")</f>
        <v/>
      </c>
      <c r="V484" s="86" t="str">
        <f>IFERROR(IF(INDEX(data_mthly!W:W,MATCH($C484,data_mthly!$E:$E,0),1)=0,"",INDEX(data_mthly!W:W,MATCH($C484,data_mthly!$E:$E,0),1)),"")</f>
        <v/>
      </c>
      <c r="W484" s="160" t="str">
        <f t="shared" si="40"/>
        <v/>
      </c>
      <c r="X484" s="21" t="str">
        <f>IFERROR(IF(INDEX(data_mthly!Y:Y,MATCH($C484,data_mthly!$E:$E,0),1)=0,"",INDEX(data_mthly!Y:Y,MATCH($C484,data_mthly!$E:$E,0),1)),"")</f>
        <v/>
      </c>
      <c r="Y484" s="145" t="str">
        <f>IFERROR(IF(INDEX(data_mthly!Z:Z,MATCH($C484,data_mthly!$E:$E,0),1)=0,"",INDEX(data_mthly!Z:Z,MATCH($C484,data_mthly!$E:$E,0),1)),"")</f>
        <v/>
      </c>
      <c r="Z484" s="21" t="str">
        <f>IFERROR(IF(INDEX(data_mthly!AA:AA,MATCH($C484,data_mthly!$E:$E,0),1)=0,"",INDEX(data_mthly!AA:AA,MATCH($C484,data_mthly!$E:$E,0),1)),"")</f>
        <v/>
      </c>
      <c r="AA484" s="21" t="str">
        <f>IFERROR(IF(INDEX(data_mthly!AB:AB,MATCH($C484,data_mthly!$E:$E,0),1)=0,"",INDEX(data_mthly!AB:AB,MATCH($C484,data_mthly!$E:$E,0),1)),"")</f>
        <v/>
      </c>
      <c r="AB484" s="145" t="str">
        <f>IFERROR(IF(INDEX(data_mthly!AC:AC,MATCH($C484,data_mthly!$E:$E,0),1)=0,"",INDEX(data_mthly!AC:AC,MATCH($C484,data_mthly!$E:$E,0),1)),"")</f>
        <v/>
      </c>
      <c r="AC484" s="21" t="str">
        <f>IFERROR(IF(INDEX(data_mthly!AD:AD,MATCH($C484,data_mthly!$E:$E,0),1)=0,"",INDEX(data_mthly!AD:AD,MATCH($C484,data_mthly!$E:$E,0),1)),"")</f>
        <v/>
      </c>
      <c r="AD484" s="21" t="str">
        <f>IFERROR(IF(INDEX(data_mthly!AE:AE,MATCH($C484,data_mthly!$E:$E,0),1)=0,"",INDEX(data_mthly!AE:AE,MATCH($C484,data_mthly!$E:$E,0),1)),"")</f>
        <v/>
      </c>
      <c r="AE484" s="86" t="str">
        <f>IFERROR(IF(INDEX(data_mthly!AF:AF,MATCH($C484,data_mthly!$E:$E,0),1)=0,"",INDEX(data_mthly!AF:AF,MATCH($C484,data_mthly!$E:$E,0),1)),"")</f>
        <v/>
      </c>
      <c r="AG484" s="88">
        <f t="shared" si="41"/>
        <v>2</v>
      </c>
    </row>
    <row r="485" spans="1:33" ht="15.5">
      <c r="A485" s="88" t="str">
        <f t="shared" si="39"/>
        <v/>
      </c>
      <c r="B485" s="89" t="str">
        <f>IFERROR(IF(INDEX(data_mthly!C:C,MATCH($C485,data_mthly!$E:$E,0),1)=0,"",INDEX(data_mthly!C:C,MATCH($C485,data_mthly!$E:$E,0),1)),"")</f>
        <v/>
      </c>
      <c r="C485" s="112" t="str">
        <f t="shared" si="42"/>
        <v/>
      </c>
      <c r="D485" s="155" t="str">
        <f>IFERROR(IF(INDEX(data_mthly!F:F,MATCH($C485,data_mthly!$E:$E,0),1)=0,"",INDEX(data_mthly!F:F,MATCH($C485,data_mthly!$E:$E,0),1)),"")</f>
        <v/>
      </c>
      <c r="E485" s="21" t="str">
        <f>IFERROR(IF(INDEX(data_mthly!G:G,MATCH($C485,data_mthly!$E:$E,0),1)=0,"",INDEX(data_mthly!G:G,MATCH($C485,data_mthly!$E:$E,0),1)),"")</f>
        <v/>
      </c>
      <c r="F485" s="145" t="str">
        <f>IFERROR(IF(INDEX(data_mthly!H:H,MATCH($C485,data_mthly!$E:$E,0),1)=0,"",INDEX(data_mthly!H:H,MATCH($C485,data_mthly!$E:$E,0),1)),"")</f>
        <v/>
      </c>
      <c r="G485" s="145" t="str">
        <f>IFERROR(IF(INDEX(data_mthly!I:I,MATCH($C485,data_mthly!$E:$E,0),1)=0,"",INDEX(data_mthly!I:I,MATCH($C485,data_mthly!$E:$E,0),1)),"")</f>
        <v/>
      </c>
      <c r="H485" s="21" t="str">
        <f>IFERROR(IF(INDEX(data_mthly!J:J,MATCH($C485,data_mthly!$E:$E,0),1)=0,"",INDEX(data_mthly!J:J,MATCH($C485,data_mthly!$E:$E,0),1)),"")</f>
        <v/>
      </c>
      <c r="I485" s="145" t="str">
        <f>IFERROR(IF(INDEX(data_mthly!K:K,MATCH($C485,data_mthly!$E:$E,0),1)=0,"",INDEX(data_mthly!K:K,MATCH($C485,data_mthly!$E:$E,0),1)),"")</f>
        <v/>
      </c>
      <c r="J485" s="145" t="str">
        <f>IFERROR(IF(INDEX(data_mthly!L:L,MATCH($C485,data_mthly!$E:$E,0),1)=0,"",INDEX(data_mthly!L:L,MATCH($C485,data_mthly!$E:$E,0),1)),"")</f>
        <v/>
      </c>
      <c r="K485" s="21" t="str">
        <f>IFERROR(IF(INDEX(data_mthly!M:M,MATCH($C485,data_mthly!$E:$E,0),1)=0,"",INDEX(data_mthly!M:M,MATCH($C485,data_mthly!$E:$E,0),1)),"")</f>
        <v/>
      </c>
      <c r="L485" s="86" t="str">
        <f>IFERROR(IF(INDEX(data_mthly!N:N,MATCH($C485,data_mthly!$E:$E,0),1)=0,"",INDEX(data_mthly!N:N,MATCH($C485,data_mthly!$E:$E,0),1)),"")</f>
        <v/>
      </c>
      <c r="M485" s="159"/>
      <c r="N485" s="155" t="str">
        <f>IFERROR(IF(INDEX(data_mthly!O:O,MATCH($C485,data_mthly!$E:$E,0),1)=0,"",INDEX(data_mthly!O:O,MATCH($C485,data_mthly!$E:$E,0),1)),"")</f>
        <v/>
      </c>
      <c r="O485" s="21" t="str">
        <f>IFERROR(IF(INDEX(data_mthly!P:P,MATCH($C485,data_mthly!$E:$E,0),1)=0,"",INDEX(data_mthly!P:P,MATCH($C485,data_mthly!$E:$E,0),1)),"")</f>
        <v/>
      </c>
      <c r="P485" s="145" t="str">
        <f>IFERROR(IF(INDEX(data_mthly!Q:Q,MATCH($C485,data_mthly!$E:$E,0),1)=0,"",INDEX(data_mthly!Q:Q,MATCH($C485,data_mthly!$E:$E,0),1)),"")</f>
        <v/>
      </c>
      <c r="Q485" s="145" t="str">
        <f>IFERROR(IF(INDEX(data_mthly!R:R,MATCH($C485,data_mthly!$E:$E,0),1)=0,"",INDEX(data_mthly!R:R,MATCH($C485,data_mthly!$E:$E,0),1)),"")</f>
        <v/>
      </c>
      <c r="R485" s="21" t="str">
        <f>IFERROR(IF(INDEX(data_mthly!S:S,MATCH($C485,data_mthly!$E:$E,0),1)=0,"",INDEX(data_mthly!S:S,MATCH($C485,data_mthly!$E:$E,0),1)),"")</f>
        <v/>
      </c>
      <c r="S485" s="145" t="str">
        <f>IFERROR(IF(INDEX(data_mthly!T:T,MATCH($C485,data_mthly!$E:$E,0),1)=0,"",INDEX(data_mthly!T:T,MATCH($C485,data_mthly!$E:$E,0),1)),"")</f>
        <v/>
      </c>
      <c r="T485" s="145" t="str">
        <f>IFERROR(IF(INDEX(data_mthly!U:U,MATCH($C485,data_mthly!$E:$E,0),1)=0,"",INDEX(data_mthly!U:U,MATCH($C485,data_mthly!$E:$E,0),1)),"")</f>
        <v/>
      </c>
      <c r="U485" s="21" t="str">
        <f>IFERROR(IF(INDEX(data_mthly!V:V,MATCH($C485,data_mthly!$E:$E,0),1)=0,"",INDEX(data_mthly!V:V,MATCH($C485,data_mthly!$E:$E,0),1)),"")</f>
        <v/>
      </c>
      <c r="V485" s="86" t="str">
        <f>IFERROR(IF(INDEX(data_mthly!W:W,MATCH($C485,data_mthly!$E:$E,0),1)=0,"",INDEX(data_mthly!W:W,MATCH($C485,data_mthly!$E:$E,0),1)),"")</f>
        <v/>
      </c>
      <c r="W485" s="160" t="str">
        <f t="shared" si="40"/>
        <v/>
      </c>
      <c r="X485" s="21" t="str">
        <f>IFERROR(IF(INDEX(data_mthly!Y:Y,MATCH($C485,data_mthly!$E:$E,0),1)=0,"",INDEX(data_mthly!Y:Y,MATCH($C485,data_mthly!$E:$E,0),1)),"")</f>
        <v/>
      </c>
      <c r="Y485" s="145" t="str">
        <f>IFERROR(IF(INDEX(data_mthly!Z:Z,MATCH($C485,data_mthly!$E:$E,0),1)=0,"",INDEX(data_mthly!Z:Z,MATCH($C485,data_mthly!$E:$E,0),1)),"")</f>
        <v/>
      </c>
      <c r="Z485" s="21" t="str">
        <f>IFERROR(IF(INDEX(data_mthly!AA:AA,MATCH($C485,data_mthly!$E:$E,0),1)=0,"",INDEX(data_mthly!AA:AA,MATCH($C485,data_mthly!$E:$E,0),1)),"")</f>
        <v/>
      </c>
      <c r="AA485" s="21" t="str">
        <f>IFERROR(IF(INDEX(data_mthly!AB:AB,MATCH($C485,data_mthly!$E:$E,0),1)=0,"",INDEX(data_mthly!AB:AB,MATCH($C485,data_mthly!$E:$E,0),1)),"")</f>
        <v/>
      </c>
      <c r="AB485" s="145" t="str">
        <f>IFERROR(IF(INDEX(data_mthly!AC:AC,MATCH($C485,data_mthly!$E:$E,0),1)=0,"",INDEX(data_mthly!AC:AC,MATCH($C485,data_mthly!$E:$E,0),1)),"")</f>
        <v/>
      </c>
      <c r="AC485" s="21" t="str">
        <f>IFERROR(IF(INDEX(data_mthly!AD:AD,MATCH($C485,data_mthly!$E:$E,0),1)=0,"",INDEX(data_mthly!AD:AD,MATCH($C485,data_mthly!$E:$E,0),1)),"")</f>
        <v/>
      </c>
      <c r="AD485" s="21" t="str">
        <f>IFERROR(IF(INDEX(data_mthly!AE:AE,MATCH($C485,data_mthly!$E:$E,0),1)=0,"",INDEX(data_mthly!AE:AE,MATCH($C485,data_mthly!$E:$E,0),1)),"")</f>
        <v/>
      </c>
      <c r="AE485" s="86" t="str">
        <f>IFERROR(IF(INDEX(data_mthly!AF:AF,MATCH($C485,data_mthly!$E:$E,0),1)=0,"",INDEX(data_mthly!AF:AF,MATCH($C485,data_mthly!$E:$E,0),1)),"")</f>
        <v/>
      </c>
      <c r="AG485" s="88">
        <f t="shared" si="41"/>
        <v>1</v>
      </c>
    </row>
    <row r="486" spans="1:33" ht="15.5">
      <c r="A486" s="88" t="str">
        <f t="shared" si="39"/>
        <v/>
      </c>
      <c r="B486" s="89" t="str">
        <f>IFERROR(IF(INDEX(data_mthly!C:C,MATCH($C486,data_mthly!$E:$E,0),1)=0,"",INDEX(data_mthly!C:C,MATCH($C486,data_mthly!$E:$E,0),1)),"")</f>
        <v/>
      </c>
      <c r="C486" s="112" t="str">
        <f t="shared" si="42"/>
        <v/>
      </c>
      <c r="D486" s="155" t="str">
        <f>IFERROR(IF(INDEX(data_mthly!F:F,MATCH($C486,data_mthly!$E:$E,0),1)=0,"",INDEX(data_mthly!F:F,MATCH($C486,data_mthly!$E:$E,0),1)),"")</f>
        <v/>
      </c>
      <c r="E486" s="21" t="str">
        <f>IFERROR(IF(INDEX(data_mthly!G:G,MATCH($C486,data_mthly!$E:$E,0),1)=0,"",INDEX(data_mthly!G:G,MATCH($C486,data_mthly!$E:$E,0),1)),"")</f>
        <v/>
      </c>
      <c r="F486" s="145" t="str">
        <f>IFERROR(IF(INDEX(data_mthly!H:H,MATCH($C486,data_mthly!$E:$E,0),1)=0,"",INDEX(data_mthly!H:H,MATCH($C486,data_mthly!$E:$E,0),1)),"")</f>
        <v/>
      </c>
      <c r="G486" s="145" t="str">
        <f>IFERROR(IF(INDEX(data_mthly!I:I,MATCH($C486,data_mthly!$E:$E,0),1)=0,"",INDEX(data_mthly!I:I,MATCH($C486,data_mthly!$E:$E,0),1)),"")</f>
        <v/>
      </c>
      <c r="H486" s="21" t="str">
        <f>IFERROR(IF(INDEX(data_mthly!J:J,MATCH($C486,data_mthly!$E:$E,0),1)=0,"",INDEX(data_mthly!J:J,MATCH($C486,data_mthly!$E:$E,0),1)),"")</f>
        <v/>
      </c>
      <c r="I486" s="145" t="str">
        <f>IFERROR(IF(INDEX(data_mthly!K:K,MATCH($C486,data_mthly!$E:$E,0),1)=0,"",INDEX(data_mthly!K:K,MATCH($C486,data_mthly!$E:$E,0),1)),"")</f>
        <v/>
      </c>
      <c r="J486" s="145" t="str">
        <f>IFERROR(IF(INDEX(data_mthly!L:L,MATCH($C486,data_mthly!$E:$E,0),1)=0,"",INDEX(data_mthly!L:L,MATCH($C486,data_mthly!$E:$E,0),1)),"")</f>
        <v/>
      </c>
      <c r="K486" s="21" t="str">
        <f>IFERROR(IF(INDEX(data_mthly!M:M,MATCH($C486,data_mthly!$E:$E,0),1)=0,"",INDEX(data_mthly!M:M,MATCH($C486,data_mthly!$E:$E,0),1)),"")</f>
        <v/>
      </c>
      <c r="L486" s="86" t="str">
        <f>IFERROR(IF(INDEX(data_mthly!N:N,MATCH($C486,data_mthly!$E:$E,0),1)=0,"",INDEX(data_mthly!N:N,MATCH($C486,data_mthly!$E:$E,0),1)),"")</f>
        <v/>
      </c>
      <c r="M486" s="159"/>
      <c r="N486" s="155" t="str">
        <f>IFERROR(IF(INDEX(data_mthly!O:O,MATCH($C486,data_mthly!$E:$E,0),1)=0,"",INDEX(data_mthly!O:O,MATCH($C486,data_mthly!$E:$E,0),1)),"")</f>
        <v/>
      </c>
      <c r="O486" s="21" t="str">
        <f>IFERROR(IF(INDEX(data_mthly!P:P,MATCH($C486,data_mthly!$E:$E,0),1)=0,"",INDEX(data_mthly!P:P,MATCH($C486,data_mthly!$E:$E,0),1)),"")</f>
        <v/>
      </c>
      <c r="P486" s="145" t="str">
        <f>IFERROR(IF(INDEX(data_mthly!Q:Q,MATCH($C486,data_mthly!$E:$E,0),1)=0,"",INDEX(data_mthly!Q:Q,MATCH($C486,data_mthly!$E:$E,0),1)),"")</f>
        <v/>
      </c>
      <c r="Q486" s="145" t="str">
        <f>IFERROR(IF(INDEX(data_mthly!R:R,MATCH($C486,data_mthly!$E:$E,0),1)=0,"",INDEX(data_mthly!R:R,MATCH($C486,data_mthly!$E:$E,0),1)),"")</f>
        <v/>
      </c>
      <c r="R486" s="21" t="str">
        <f>IFERROR(IF(INDEX(data_mthly!S:S,MATCH($C486,data_mthly!$E:$E,0),1)=0,"",INDEX(data_mthly!S:S,MATCH($C486,data_mthly!$E:$E,0),1)),"")</f>
        <v/>
      </c>
      <c r="S486" s="145" t="str">
        <f>IFERROR(IF(INDEX(data_mthly!T:T,MATCH($C486,data_mthly!$E:$E,0),1)=0,"",INDEX(data_mthly!T:T,MATCH($C486,data_mthly!$E:$E,0),1)),"")</f>
        <v/>
      </c>
      <c r="T486" s="145" t="str">
        <f>IFERROR(IF(INDEX(data_mthly!U:U,MATCH($C486,data_mthly!$E:$E,0),1)=0,"",INDEX(data_mthly!U:U,MATCH($C486,data_mthly!$E:$E,0),1)),"")</f>
        <v/>
      </c>
      <c r="U486" s="21" t="str">
        <f>IFERROR(IF(INDEX(data_mthly!V:V,MATCH($C486,data_mthly!$E:$E,0),1)=0,"",INDEX(data_mthly!V:V,MATCH($C486,data_mthly!$E:$E,0),1)),"")</f>
        <v/>
      </c>
      <c r="V486" s="86" t="str">
        <f>IFERROR(IF(INDEX(data_mthly!W:W,MATCH($C486,data_mthly!$E:$E,0),1)=0,"",INDEX(data_mthly!W:W,MATCH($C486,data_mthly!$E:$E,0),1)),"")</f>
        <v/>
      </c>
      <c r="W486" s="160" t="str">
        <f t="shared" si="40"/>
        <v/>
      </c>
      <c r="X486" s="21" t="str">
        <f>IFERROR(IF(INDEX(data_mthly!Y:Y,MATCH($C486,data_mthly!$E:$E,0),1)=0,"",INDEX(data_mthly!Y:Y,MATCH($C486,data_mthly!$E:$E,0),1)),"")</f>
        <v/>
      </c>
      <c r="Y486" s="145" t="str">
        <f>IFERROR(IF(INDEX(data_mthly!Z:Z,MATCH($C486,data_mthly!$E:$E,0),1)=0,"",INDEX(data_mthly!Z:Z,MATCH($C486,data_mthly!$E:$E,0),1)),"")</f>
        <v/>
      </c>
      <c r="Z486" s="21" t="str">
        <f>IFERROR(IF(INDEX(data_mthly!AA:AA,MATCH($C486,data_mthly!$E:$E,0),1)=0,"",INDEX(data_mthly!AA:AA,MATCH($C486,data_mthly!$E:$E,0),1)),"")</f>
        <v/>
      </c>
      <c r="AA486" s="21" t="str">
        <f>IFERROR(IF(INDEX(data_mthly!AB:AB,MATCH($C486,data_mthly!$E:$E,0),1)=0,"",INDEX(data_mthly!AB:AB,MATCH($C486,data_mthly!$E:$E,0),1)),"")</f>
        <v/>
      </c>
      <c r="AB486" s="145" t="str">
        <f>IFERROR(IF(INDEX(data_mthly!AC:AC,MATCH($C486,data_mthly!$E:$E,0),1)=0,"",INDEX(data_mthly!AC:AC,MATCH($C486,data_mthly!$E:$E,0),1)),"")</f>
        <v/>
      </c>
      <c r="AC486" s="21" t="str">
        <f>IFERROR(IF(INDEX(data_mthly!AD:AD,MATCH($C486,data_mthly!$E:$E,0),1)=0,"",INDEX(data_mthly!AD:AD,MATCH($C486,data_mthly!$E:$E,0),1)),"")</f>
        <v/>
      </c>
      <c r="AD486" s="21" t="str">
        <f>IFERROR(IF(INDEX(data_mthly!AE:AE,MATCH($C486,data_mthly!$E:$E,0),1)=0,"",INDEX(data_mthly!AE:AE,MATCH($C486,data_mthly!$E:$E,0),1)),"")</f>
        <v/>
      </c>
      <c r="AE486" s="86" t="str">
        <f>IFERROR(IF(INDEX(data_mthly!AF:AF,MATCH($C486,data_mthly!$E:$E,0),1)=0,"",INDEX(data_mthly!AF:AF,MATCH($C486,data_mthly!$E:$E,0),1)),"")</f>
        <v/>
      </c>
      <c r="AG486" s="88">
        <f t="shared" si="41"/>
        <v>2</v>
      </c>
    </row>
    <row r="487" spans="1:33" ht="15.5">
      <c r="A487" s="88" t="str">
        <f t="shared" si="39"/>
        <v/>
      </c>
      <c r="B487" s="89" t="str">
        <f>IFERROR(IF(INDEX(data_mthly!C:C,MATCH($C487,data_mthly!$E:$E,0),1)=0,"",INDEX(data_mthly!C:C,MATCH($C487,data_mthly!$E:$E,0),1)),"")</f>
        <v/>
      </c>
      <c r="C487" s="112" t="str">
        <f t="shared" si="42"/>
        <v/>
      </c>
      <c r="D487" s="155" t="str">
        <f>IFERROR(IF(INDEX(data_mthly!F:F,MATCH($C487,data_mthly!$E:$E,0),1)=0,"",INDEX(data_mthly!F:F,MATCH($C487,data_mthly!$E:$E,0),1)),"")</f>
        <v/>
      </c>
      <c r="E487" s="21" t="str">
        <f>IFERROR(IF(INDEX(data_mthly!G:G,MATCH($C487,data_mthly!$E:$E,0),1)=0,"",INDEX(data_mthly!G:G,MATCH($C487,data_mthly!$E:$E,0),1)),"")</f>
        <v/>
      </c>
      <c r="F487" s="145" t="str">
        <f>IFERROR(IF(INDEX(data_mthly!H:H,MATCH($C487,data_mthly!$E:$E,0),1)=0,"",INDEX(data_mthly!H:H,MATCH($C487,data_mthly!$E:$E,0),1)),"")</f>
        <v/>
      </c>
      <c r="G487" s="145" t="str">
        <f>IFERROR(IF(INDEX(data_mthly!I:I,MATCH($C487,data_mthly!$E:$E,0),1)=0,"",INDEX(data_mthly!I:I,MATCH($C487,data_mthly!$E:$E,0),1)),"")</f>
        <v/>
      </c>
      <c r="H487" s="21" t="str">
        <f>IFERROR(IF(INDEX(data_mthly!J:J,MATCH($C487,data_mthly!$E:$E,0),1)=0,"",INDEX(data_mthly!J:J,MATCH($C487,data_mthly!$E:$E,0),1)),"")</f>
        <v/>
      </c>
      <c r="I487" s="145" t="str">
        <f>IFERROR(IF(INDEX(data_mthly!K:K,MATCH($C487,data_mthly!$E:$E,0),1)=0,"",INDEX(data_mthly!K:K,MATCH($C487,data_mthly!$E:$E,0),1)),"")</f>
        <v/>
      </c>
      <c r="J487" s="145" t="str">
        <f>IFERROR(IF(INDEX(data_mthly!L:L,MATCH($C487,data_mthly!$E:$E,0),1)=0,"",INDEX(data_mthly!L:L,MATCH($C487,data_mthly!$E:$E,0),1)),"")</f>
        <v/>
      </c>
      <c r="K487" s="21" t="str">
        <f>IFERROR(IF(INDEX(data_mthly!M:M,MATCH($C487,data_mthly!$E:$E,0),1)=0,"",INDEX(data_mthly!M:M,MATCH($C487,data_mthly!$E:$E,0),1)),"")</f>
        <v/>
      </c>
      <c r="L487" s="86" t="str">
        <f>IFERROR(IF(INDEX(data_mthly!N:N,MATCH($C487,data_mthly!$E:$E,0),1)=0,"",INDEX(data_mthly!N:N,MATCH($C487,data_mthly!$E:$E,0),1)),"")</f>
        <v/>
      </c>
      <c r="M487" s="159"/>
      <c r="N487" s="155" t="str">
        <f>IFERROR(IF(INDEX(data_mthly!O:O,MATCH($C487,data_mthly!$E:$E,0),1)=0,"",INDEX(data_mthly!O:O,MATCH($C487,data_mthly!$E:$E,0),1)),"")</f>
        <v/>
      </c>
      <c r="O487" s="21" t="str">
        <f>IFERROR(IF(INDEX(data_mthly!P:P,MATCH($C487,data_mthly!$E:$E,0),1)=0,"",INDEX(data_mthly!P:P,MATCH($C487,data_mthly!$E:$E,0),1)),"")</f>
        <v/>
      </c>
      <c r="P487" s="145" t="str">
        <f>IFERROR(IF(INDEX(data_mthly!Q:Q,MATCH($C487,data_mthly!$E:$E,0),1)=0,"",INDEX(data_mthly!Q:Q,MATCH($C487,data_mthly!$E:$E,0),1)),"")</f>
        <v/>
      </c>
      <c r="Q487" s="145" t="str">
        <f>IFERROR(IF(INDEX(data_mthly!R:R,MATCH($C487,data_mthly!$E:$E,0),1)=0,"",INDEX(data_mthly!R:R,MATCH($C487,data_mthly!$E:$E,0),1)),"")</f>
        <v/>
      </c>
      <c r="R487" s="21" t="str">
        <f>IFERROR(IF(INDEX(data_mthly!S:S,MATCH($C487,data_mthly!$E:$E,0),1)=0,"",INDEX(data_mthly!S:S,MATCH($C487,data_mthly!$E:$E,0),1)),"")</f>
        <v/>
      </c>
      <c r="S487" s="145" t="str">
        <f>IFERROR(IF(INDEX(data_mthly!T:T,MATCH($C487,data_mthly!$E:$E,0),1)=0,"",INDEX(data_mthly!T:T,MATCH($C487,data_mthly!$E:$E,0),1)),"")</f>
        <v/>
      </c>
      <c r="T487" s="145" t="str">
        <f>IFERROR(IF(INDEX(data_mthly!U:U,MATCH($C487,data_mthly!$E:$E,0),1)=0,"",INDEX(data_mthly!U:U,MATCH($C487,data_mthly!$E:$E,0),1)),"")</f>
        <v/>
      </c>
      <c r="U487" s="21" t="str">
        <f>IFERROR(IF(INDEX(data_mthly!V:V,MATCH($C487,data_mthly!$E:$E,0),1)=0,"",INDEX(data_mthly!V:V,MATCH($C487,data_mthly!$E:$E,0),1)),"")</f>
        <v/>
      </c>
      <c r="V487" s="86" t="str">
        <f>IFERROR(IF(INDEX(data_mthly!W:W,MATCH($C487,data_mthly!$E:$E,0),1)=0,"",INDEX(data_mthly!W:W,MATCH($C487,data_mthly!$E:$E,0),1)),"")</f>
        <v/>
      </c>
      <c r="W487" s="160" t="str">
        <f t="shared" si="40"/>
        <v/>
      </c>
      <c r="X487" s="21" t="str">
        <f>IFERROR(IF(INDEX(data_mthly!Y:Y,MATCH($C487,data_mthly!$E:$E,0),1)=0,"",INDEX(data_mthly!Y:Y,MATCH($C487,data_mthly!$E:$E,0),1)),"")</f>
        <v/>
      </c>
      <c r="Y487" s="145" t="str">
        <f>IFERROR(IF(INDEX(data_mthly!Z:Z,MATCH($C487,data_mthly!$E:$E,0),1)=0,"",INDEX(data_mthly!Z:Z,MATCH($C487,data_mthly!$E:$E,0),1)),"")</f>
        <v/>
      </c>
      <c r="Z487" s="21" t="str">
        <f>IFERROR(IF(INDEX(data_mthly!AA:AA,MATCH($C487,data_mthly!$E:$E,0),1)=0,"",INDEX(data_mthly!AA:AA,MATCH($C487,data_mthly!$E:$E,0),1)),"")</f>
        <v/>
      </c>
      <c r="AA487" s="21" t="str">
        <f>IFERROR(IF(INDEX(data_mthly!AB:AB,MATCH($C487,data_mthly!$E:$E,0),1)=0,"",INDEX(data_mthly!AB:AB,MATCH($C487,data_mthly!$E:$E,0),1)),"")</f>
        <v/>
      </c>
      <c r="AB487" s="145" t="str">
        <f>IFERROR(IF(INDEX(data_mthly!AC:AC,MATCH($C487,data_mthly!$E:$E,0),1)=0,"",INDEX(data_mthly!AC:AC,MATCH($C487,data_mthly!$E:$E,0),1)),"")</f>
        <v/>
      </c>
      <c r="AC487" s="21" t="str">
        <f>IFERROR(IF(INDEX(data_mthly!AD:AD,MATCH($C487,data_mthly!$E:$E,0),1)=0,"",INDEX(data_mthly!AD:AD,MATCH($C487,data_mthly!$E:$E,0),1)),"")</f>
        <v/>
      </c>
      <c r="AD487" s="21" t="str">
        <f>IFERROR(IF(INDEX(data_mthly!AE:AE,MATCH($C487,data_mthly!$E:$E,0),1)=0,"",INDEX(data_mthly!AE:AE,MATCH($C487,data_mthly!$E:$E,0),1)),"")</f>
        <v/>
      </c>
      <c r="AE487" s="86" t="str">
        <f>IFERROR(IF(INDEX(data_mthly!AF:AF,MATCH($C487,data_mthly!$E:$E,0),1)=0,"",INDEX(data_mthly!AF:AF,MATCH($C487,data_mthly!$E:$E,0),1)),"")</f>
        <v/>
      </c>
      <c r="AG487" s="88">
        <f t="shared" si="41"/>
        <v>1</v>
      </c>
    </row>
    <row r="488" spans="1:33" ht="15.5">
      <c r="A488" s="88" t="str">
        <f t="shared" si="39"/>
        <v/>
      </c>
      <c r="B488" s="89" t="str">
        <f>IFERROR(IF(INDEX(data_mthly!C:C,MATCH($C488,data_mthly!$E:$E,0),1)=0,"",INDEX(data_mthly!C:C,MATCH($C488,data_mthly!$E:$E,0),1)),"")</f>
        <v/>
      </c>
      <c r="C488" s="112" t="str">
        <f t="shared" si="42"/>
        <v/>
      </c>
      <c r="D488" s="155" t="str">
        <f>IFERROR(IF(INDEX(data_mthly!F:F,MATCH($C488,data_mthly!$E:$E,0),1)=0,"",INDEX(data_mthly!F:F,MATCH($C488,data_mthly!$E:$E,0),1)),"")</f>
        <v/>
      </c>
      <c r="E488" s="21" t="str">
        <f>IFERROR(IF(INDEX(data_mthly!G:G,MATCH($C488,data_mthly!$E:$E,0),1)=0,"",INDEX(data_mthly!G:G,MATCH($C488,data_mthly!$E:$E,0),1)),"")</f>
        <v/>
      </c>
      <c r="F488" s="145" t="str">
        <f>IFERROR(IF(INDEX(data_mthly!H:H,MATCH($C488,data_mthly!$E:$E,0),1)=0,"",INDEX(data_mthly!H:H,MATCH($C488,data_mthly!$E:$E,0),1)),"")</f>
        <v/>
      </c>
      <c r="G488" s="145" t="str">
        <f>IFERROR(IF(INDEX(data_mthly!I:I,MATCH($C488,data_mthly!$E:$E,0),1)=0,"",INDEX(data_mthly!I:I,MATCH($C488,data_mthly!$E:$E,0),1)),"")</f>
        <v/>
      </c>
      <c r="H488" s="21" t="str">
        <f>IFERROR(IF(INDEX(data_mthly!J:J,MATCH($C488,data_mthly!$E:$E,0),1)=0,"",INDEX(data_mthly!J:J,MATCH($C488,data_mthly!$E:$E,0),1)),"")</f>
        <v/>
      </c>
      <c r="I488" s="145" t="str">
        <f>IFERROR(IF(INDEX(data_mthly!K:K,MATCH($C488,data_mthly!$E:$E,0),1)=0,"",INDEX(data_mthly!K:K,MATCH($C488,data_mthly!$E:$E,0),1)),"")</f>
        <v/>
      </c>
      <c r="J488" s="145" t="str">
        <f>IFERROR(IF(INDEX(data_mthly!L:L,MATCH($C488,data_mthly!$E:$E,0),1)=0,"",INDEX(data_mthly!L:L,MATCH($C488,data_mthly!$E:$E,0),1)),"")</f>
        <v/>
      </c>
      <c r="K488" s="21" t="str">
        <f>IFERROR(IF(INDEX(data_mthly!M:M,MATCH($C488,data_mthly!$E:$E,0),1)=0,"",INDEX(data_mthly!M:M,MATCH($C488,data_mthly!$E:$E,0),1)),"")</f>
        <v/>
      </c>
      <c r="L488" s="86" t="str">
        <f>IFERROR(IF(INDEX(data_mthly!N:N,MATCH($C488,data_mthly!$E:$E,0),1)=0,"",INDEX(data_mthly!N:N,MATCH($C488,data_mthly!$E:$E,0),1)),"")</f>
        <v/>
      </c>
      <c r="M488" s="159"/>
      <c r="N488" s="155" t="str">
        <f>IFERROR(IF(INDEX(data_mthly!O:O,MATCH($C488,data_mthly!$E:$E,0),1)=0,"",INDEX(data_mthly!O:O,MATCH($C488,data_mthly!$E:$E,0),1)),"")</f>
        <v/>
      </c>
      <c r="O488" s="21" t="str">
        <f>IFERROR(IF(INDEX(data_mthly!P:P,MATCH($C488,data_mthly!$E:$E,0),1)=0,"",INDEX(data_mthly!P:P,MATCH($C488,data_mthly!$E:$E,0),1)),"")</f>
        <v/>
      </c>
      <c r="P488" s="145" t="str">
        <f>IFERROR(IF(INDEX(data_mthly!Q:Q,MATCH($C488,data_mthly!$E:$E,0),1)=0,"",INDEX(data_mthly!Q:Q,MATCH($C488,data_mthly!$E:$E,0),1)),"")</f>
        <v/>
      </c>
      <c r="Q488" s="145" t="str">
        <f>IFERROR(IF(INDEX(data_mthly!R:R,MATCH($C488,data_mthly!$E:$E,0),1)=0,"",INDEX(data_mthly!R:R,MATCH($C488,data_mthly!$E:$E,0),1)),"")</f>
        <v/>
      </c>
      <c r="R488" s="21" t="str">
        <f>IFERROR(IF(INDEX(data_mthly!S:S,MATCH($C488,data_mthly!$E:$E,0),1)=0,"",INDEX(data_mthly!S:S,MATCH($C488,data_mthly!$E:$E,0),1)),"")</f>
        <v/>
      </c>
      <c r="S488" s="145" t="str">
        <f>IFERROR(IF(INDEX(data_mthly!T:T,MATCH($C488,data_mthly!$E:$E,0),1)=0,"",INDEX(data_mthly!T:T,MATCH($C488,data_mthly!$E:$E,0),1)),"")</f>
        <v/>
      </c>
      <c r="T488" s="145" t="str">
        <f>IFERROR(IF(INDEX(data_mthly!U:U,MATCH($C488,data_mthly!$E:$E,0),1)=0,"",INDEX(data_mthly!U:U,MATCH($C488,data_mthly!$E:$E,0),1)),"")</f>
        <v/>
      </c>
      <c r="U488" s="21" t="str">
        <f>IFERROR(IF(INDEX(data_mthly!V:V,MATCH($C488,data_mthly!$E:$E,0),1)=0,"",INDEX(data_mthly!V:V,MATCH($C488,data_mthly!$E:$E,0),1)),"")</f>
        <v/>
      </c>
      <c r="V488" s="86" t="str">
        <f>IFERROR(IF(INDEX(data_mthly!W:W,MATCH($C488,data_mthly!$E:$E,0),1)=0,"",INDEX(data_mthly!W:W,MATCH($C488,data_mthly!$E:$E,0),1)),"")</f>
        <v/>
      </c>
      <c r="W488" s="160" t="str">
        <f t="shared" si="40"/>
        <v/>
      </c>
      <c r="X488" s="21" t="str">
        <f>IFERROR(IF(INDEX(data_mthly!Y:Y,MATCH($C488,data_mthly!$E:$E,0),1)=0,"",INDEX(data_mthly!Y:Y,MATCH($C488,data_mthly!$E:$E,0),1)),"")</f>
        <v/>
      </c>
      <c r="Y488" s="145" t="str">
        <f>IFERROR(IF(INDEX(data_mthly!Z:Z,MATCH($C488,data_mthly!$E:$E,0),1)=0,"",INDEX(data_mthly!Z:Z,MATCH($C488,data_mthly!$E:$E,0),1)),"")</f>
        <v/>
      </c>
      <c r="Z488" s="21" t="str">
        <f>IFERROR(IF(INDEX(data_mthly!AA:AA,MATCH($C488,data_mthly!$E:$E,0),1)=0,"",INDEX(data_mthly!AA:AA,MATCH($C488,data_mthly!$E:$E,0),1)),"")</f>
        <v/>
      </c>
      <c r="AA488" s="21" t="str">
        <f>IFERROR(IF(INDEX(data_mthly!AB:AB,MATCH($C488,data_mthly!$E:$E,0),1)=0,"",INDEX(data_mthly!AB:AB,MATCH($C488,data_mthly!$E:$E,0),1)),"")</f>
        <v/>
      </c>
      <c r="AB488" s="145" t="str">
        <f>IFERROR(IF(INDEX(data_mthly!AC:AC,MATCH($C488,data_mthly!$E:$E,0),1)=0,"",INDEX(data_mthly!AC:AC,MATCH($C488,data_mthly!$E:$E,0),1)),"")</f>
        <v/>
      </c>
      <c r="AC488" s="21" t="str">
        <f>IFERROR(IF(INDEX(data_mthly!AD:AD,MATCH($C488,data_mthly!$E:$E,0),1)=0,"",INDEX(data_mthly!AD:AD,MATCH($C488,data_mthly!$E:$E,0),1)),"")</f>
        <v/>
      </c>
      <c r="AD488" s="21" t="str">
        <f>IFERROR(IF(INDEX(data_mthly!AE:AE,MATCH($C488,data_mthly!$E:$E,0),1)=0,"",INDEX(data_mthly!AE:AE,MATCH($C488,data_mthly!$E:$E,0),1)),"")</f>
        <v/>
      </c>
      <c r="AE488" s="86" t="str">
        <f>IFERROR(IF(INDEX(data_mthly!AF:AF,MATCH($C488,data_mthly!$E:$E,0),1)=0,"",INDEX(data_mthly!AF:AF,MATCH($C488,data_mthly!$E:$E,0),1)),"")</f>
        <v/>
      </c>
      <c r="AG488" s="88">
        <f t="shared" si="41"/>
        <v>2</v>
      </c>
    </row>
    <row r="489" spans="1:33" ht="15.5">
      <c r="A489" s="88" t="str">
        <f t="shared" si="39"/>
        <v/>
      </c>
      <c r="B489" s="89" t="str">
        <f>IFERROR(IF(INDEX(data_mthly!C:C,MATCH($C489,data_mthly!$E:$E,0),1)=0,"",INDEX(data_mthly!C:C,MATCH($C489,data_mthly!$E:$E,0),1)),"")</f>
        <v/>
      </c>
      <c r="C489" s="112" t="str">
        <f t="shared" si="42"/>
        <v/>
      </c>
      <c r="D489" s="155" t="str">
        <f>IFERROR(IF(INDEX(data_mthly!F:F,MATCH($C489,data_mthly!$E:$E,0),1)=0,"",INDEX(data_mthly!F:F,MATCH($C489,data_mthly!$E:$E,0),1)),"")</f>
        <v/>
      </c>
      <c r="E489" s="21" t="str">
        <f>IFERROR(IF(INDEX(data_mthly!G:G,MATCH($C489,data_mthly!$E:$E,0),1)=0,"",INDEX(data_mthly!G:G,MATCH($C489,data_mthly!$E:$E,0),1)),"")</f>
        <v/>
      </c>
      <c r="F489" s="145" t="str">
        <f>IFERROR(IF(INDEX(data_mthly!H:H,MATCH($C489,data_mthly!$E:$E,0),1)=0,"",INDEX(data_mthly!H:H,MATCH($C489,data_mthly!$E:$E,0),1)),"")</f>
        <v/>
      </c>
      <c r="G489" s="145" t="str">
        <f>IFERROR(IF(INDEX(data_mthly!I:I,MATCH($C489,data_mthly!$E:$E,0),1)=0,"",INDEX(data_mthly!I:I,MATCH($C489,data_mthly!$E:$E,0),1)),"")</f>
        <v/>
      </c>
      <c r="H489" s="21" t="str">
        <f>IFERROR(IF(INDEX(data_mthly!J:J,MATCH($C489,data_mthly!$E:$E,0),1)=0,"",INDEX(data_mthly!J:J,MATCH($C489,data_mthly!$E:$E,0),1)),"")</f>
        <v/>
      </c>
      <c r="I489" s="145" t="str">
        <f>IFERROR(IF(INDEX(data_mthly!K:K,MATCH($C489,data_mthly!$E:$E,0),1)=0,"",INDEX(data_mthly!K:K,MATCH($C489,data_mthly!$E:$E,0),1)),"")</f>
        <v/>
      </c>
      <c r="J489" s="145" t="str">
        <f>IFERROR(IF(INDEX(data_mthly!L:L,MATCH($C489,data_mthly!$E:$E,0),1)=0,"",INDEX(data_mthly!L:L,MATCH($C489,data_mthly!$E:$E,0),1)),"")</f>
        <v/>
      </c>
      <c r="K489" s="21" t="str">
        <f>IFERROR(IF(INDEX(data_mthly!M:M,MATCH($C489,data_mthly!$E:$E,0),1)=0,"",INDEX(data_mthly!M:M,MATCH($C489,data_mthly!$E:$E,0),1)),"")</f>
        <v/>
      </c>
      <c r="L489" s="86" t="str">
        <f>IFERROR(IF(INDEX(data_mthly!N:N,MATCH($C489,data_mthly!$E:$E,0),1)=0,"",INDEX(data_mthly!N:N,MATCH($C489,data_mthly!$E:$E,0),1)),"")</f>
        <v/>
      </c>
      <c r="M489" s="159"/>
      <c r="N489" s="155" t="str">
        <f>IFERROR(IF(INDEX(data_mthly!O:O,MATCH($C489,data_mthly!$E:$E,0),1)=0,"",INDEX(data_mthly!O:O,MATCH($C489,data_mthly!$E:$E,0),1)),"")</f>
        <v/>
      </c>
      <c r="O489" s="21" t="str">
        <f>IFERROR(IF(INDEX(data_mthly!P:P,MATCH($C489,data_mthly!$E:$E,0),1)=0,"",INDEX(data_mthly!P:P,MATCH($C489,data_mthly!$E:$E,0),1)),"")</f>
        <v/>
      </c>
      <c r="P489" s="145" t="str">
        <f>IFERROR(IF(INDEX(data_mthly!Q:Q,MATCH($C489,data_mthly!$E:$E,0),1)=0,"",INDEX(data_mthly!Q:Q,MATCH($C489,data_mthly!$E:$E,0),1)),"")</f>
        <v/>
      </c>
      <c r="Q489" s="145" t="str">
        <f>IFERROR(IF(INDEX(data_mthly!R:R,MATCH($C489,data_mthly!$E:$E,0),1)=0,"",INDEX(data_mthly!R:R,MATCH($C489,data_mthly!$E:$E,0),1)),"")</f>
        <v/>
      </c>
      <c r="R489" s="21" t="str">
        <f>IFERROR(IF(INDEX(data_mthly!S:S,MATCH($C489,data_mthly!$E:$E,0),1)=0,"",INDEX(data_mthly!S:S,MATCH($C489,data_mthly!$E:$E,0),1)),"")</f>
        <v/>
      </c>
      <c r="S489" s="145" t="str">
        <f>IFERROR(IF(INDEX(data_mthly!T:T,MATCH($C489,data_mthly!$E:$E,0),1)=0,"",INDEX(data_mthly!T:T,MATCH($C489,data_mthly!$E:$E,0),1)),"")</f>
        <v/>
      </c>
      <c r="T489" s="145" t="str">
        <f>IFERROR(IF(INDEX(data_mthly!U:U,MATCH($C489,data_mthly!$E:$E,0),1)=0,"",INDEX(data_mthly!U:U,MATCH($C489,data_mthly!$E:$E,0),1)),"")</f>
        <v/>
      </c>
      <c r="U489" s="21" t="str">
        <f>IFERROR(IF(INDEX(data_mthly!V:V,MATCH($C489,data_mthly!$E:$E,0),1)=0,"",INDEX(data_mthly!V:V,MATCH($C489,data_mthly!$E:$E,0),1)),"")</f>
        <v/>
      </c>
      <c r="V489" s="86" t="str">
        <f>IFERROR(IF(INDEX(data_mthly!W:W,MATCH($C489,data_mthly!$E:$E,0),1)=0,"",INDEX(data_mthly!W:W,MATCH($C489,data_mthly!$E:$E,0),1)),"")</f>
        <v/>
      </c>
      <c r="W489" s="160" t="str">
        <f t="shared" si="40"/>
        <v/>
      </c>
      <c r="X489" s="21" t="str">
        <f>IFERROR(IF(INDEX(data_mthly!Y:Y,MATCH($C489,data_mthly!$E:$E,0),1)=0,"",INDEX(data_mthly!Y:Y,MATCH($C489,data_mthly!$E:$E,0),1)),"")</f>
        <v/>
      </c>
      <c r="Y489" s="145" t="str">
        <f>IFERROR(IF(INDEX(data_mthly!Z:Z,MATCH($C489,data_mthly!$E:$E,0),1)=0,"",INDEX(data_mthly!Z:Z,MATCH($C489,data_mthly!$E:$E,0),1)),"")</f>
        <v/>
      </c>
      <c r="Z489" s="21" t="str">
        <f>IFERROR(IF(INDEX(data_mthly!AA:AA,MATCH($C489,data_mthly!$E:$E,0),1)=0,"",INDEX(data_mthly!AA:AA,MATCH($C489,data_mthly!$E:$E,0),1)),"")</f>
        <v/>
      </c>
      <c r="AA489" s="21" t="str">
        <f>IFERROR(IF(INDEX(data_mthly!AB:AB,MATCH($C489,data_mthly!$E:$E,0),1)=0,"",INDEX(data_mthly!AB:AB,MATCH($C489,data_mthly!$E:$E,0),1)),"")</f>
        <v/>
      </c>
      <c r="AB489" s="145" t="str">
        <f>IFERROR(IF(INDEX(data_mthly!AC:AC,MATCH($C489,data_mthly!$E:$E,0),1)=0,"",INDEX(data_mthly!AC:AC,MATCH($C489,data_mthly!$E:$E,0),1)),"")</f>
        <v/>
      </c>
      <c r="AC489" s="21" t="str">
        <f>IFERROR(IF(INDEX(data_mthly!AD:AD,MATCH($C489,data_mthly!$E:$E,0),1)=0,"",INDEX(data_mthly!AD:AD,MATCH($C489,data_mthly!$E:$E,0),1)),"")</f>
        <v/>
      </c>
      <c r="AD489" s="21" t="str">
        <f>IFERROR(IF(INDEX(data_mthly!AE:AE,MATCH($C489,data_mthly!$E:$E,0),1)=0,"",INDEX(data_mthly!AE:AE,MATCH($C489,data_mthly!$E:$E,0),1)),"")</f>
        <v/>
      </c>
      <c r="AE489" s="86" t="str">
        <f>IFERROR(IF(INDEX(data_mthly!AF:AF,MATCH($C489,data_mthly!$E:$E,0),1)=0,"",INDEX(data_mthly!AF:AF,MATCH($C489,data_mthly!$E:$E,0),1)),"")</f>
        <v/>
      </c>
      <c r="AG489" s="88">
        <f t="shared" si="41"/>
        <v>1</v>
      </c>
    </row>
    <row r="490" spans="1:33" ht="15.5">
      <c r="A490" s="88" t="str">
        <f t="shared" si="39"/>
        <v/>
      </c>
      <c r="B490" s="89" t="str">
        <f>IFERROR(IF(INDEX(data_mthly!C:C,MATCH($C490,data_mthly!$E:$E,0),1)=0,"",INDEX(data_mthly!C:C,MATCH($C490,data_mthly!$E:$E,0),1)),"")</f>
        <v/>
      </c>
      <c r="C490" s="112" t="str">
        <f t="shared" si="42"/>
        <v/>
      </c>
      <c r="D490" s="155" t="str">
        <f>IFERROR(IF(INDEX(data_mthly!F:F,MATCH($C490,data_mthly!$E:$E,0),1)=0,"",INDEX(data_mthly!F:F,MATCH($C490,data_mthly!$E:$E,0),1)),"")</f>
        <v/>
      </c>
      <c r="E490" s="21" t="str">
        <f>IFERROR(IF(INDEX(data_mthly!G:G,MATCH($C490,data_mthly!$E:$E,0),1)=0,"",INDEX(data_mthly!G:G,MATCH($C490,data_mthly!$E:$E,0),1)),"")</f>
        <v/>
      </c>
      <c r="F490" s="145" t="str">
        <f>IFERROR(IF(INDEX(data_mthly!H:H,MATCH($C490,data_mthly!$E:$E,0),1)=0,"",INDEX(data_mthly!H:H,MATCH($C490,data_mthly!$E:$E,0),1)),"")</f>
        <v/>
      </c>
      <c r="G490" s="145" t="str">
        <f>IFERROR(IF(INDEX(data_mthly!I:I,MATCH($C490,data_mthly!$E:$E,0),1)=0,"",INDEX(data_mthly!I:I,MATCH($C490,data_mthly!$E:$E,0),1)),"")</f>
        <v/>
      </c>
      <c r="H490" s="21" t="str">
        <f>IFERROR(IF(INDEX(data_mthly!J:J,MATCH($C490,data_mthly!$E:$E,0),1)=0,"",INDEX(data_mthly!J:J,MATCH($C490,data_mthly!$E:$E,0),1)),"")</f>
        <v/>
      </c>
      <c r="I490" s="145" t="str">
        <f>IFERROR(IF(INDEX(data_mthly!K:K,MATCH($C490,data_mthly!$E:$E,0),1)=0,"",INDEX(data_mthly!K:K,MATCH($C490,data_mthly!$E:$E,0),1)),"")</f>
        <v/>
      </c>
      <c r="J490" s="145" t="str">
        <f>IFERROR(IF(INDEX(data_mthly!L:L,MATCH($C490,data_mthly!$E:$E,0),1)=0,"",INDEX(data_mthly!L:L,MATCH($C490,data_mthly!$E:$E,0),1)),"")</f>
        <v/>
      </c>
      <c r="K490" s="21" t="str">
        <f>IFERROR(IF(INDEX(data_mthly!M:M,MATCH($C490,data_mthly!$E:$E,0),1)=0,"",INDEX(data_mthly!M:M,MATCH($C490,data_mthly!$E:$E,0),1)),"")</f>
        <v/>
      </c>
      <c r="L490" s="86" t="str">
        <f>IFERROR(IF(INDEX(data_mthly!N:N,MATCH($C490,data_mthly!$E:$E,0),1)=0,"",INDEX(data_mthly!N:N,MATCH($C490,data_mthly!$E:$E,0),1)),"")</f>
        <v/>
      </c>
      <c r="M490" s="159"/>
      <c r="N490" s="155" t="str">
        <f>IFERROR(IF(INDEX(data_mthly!O:O,MATCH($C490,data_mthly!$E:$E,0),1)=0,"",INDEX(data_mthly!O:O,MATCH($C490,data_mthly!$E:$E,0),1)),"")</f>
        <v/>
      </c>
      <c r="O490" s="21" t="str">
        <f>IFERROR(IF(INDEX(data_mthly!P:P,MATCH($C490,data_mthly!$E:$E,0),1)=0,"",INDEX(data_mthly!P:P,MATCH($C490,data_mthly!$E:$E,0),1)),"")</f>
        <v/>
      </c>
      <c r="P490" s="145" t="str">
        <f>IFERROR(IF(INDEX(data_mthly!Q:Q,MATCH($C490,data_mthly!$E:$E,0),1)=0,"",INDEX(data_mthly!Q:Q,MATCH($C490,data_mthly!$E:$E,0),1)),"")</f>
        <v/>
      </c>
      <c r="Q490" s="145" t="str">
        <f>IFERROR(IF(INDEX(data_mthly!R:R,MATCH($C490,data_mthly!$E:$E,0),1)=0,"",INDEX(data_mthly!R:R,MATCH($C490,data_mthly!$E:$E,0),1)),"")</f>
        <v/>
      </c>
      <c r="R490" s="21" t="str">
        <f>IFERROR(IF(INDEX(data_mthly!S:S,MATCH($C490,data_mthly!$E:$E,0),1)=0,"",INDEX(data_mthly!S:S,MATCH($C490,data_mthly!$E:$E,0),1)),"")</f>
        <v/>
      </c>
      <c r="S490" s="145" t="str">
        <f>IFERROR(IF(INDEX(data_mthly!T:T,MATCH($C490,data_mthly!$E:$E,0),1)=0,"",INDEX(data_mthly!T:T,MATCH($C490,data_mthly!$E:$E,0),1)),"")</f>
        <v/>
      </c>
      <c r="T490" s="145" t="str">
        <f>IFERROR(IF(INDEX(data_mthly!U:U,MATCH($C490,data_mthly!$E:$E,0),1)=0,"",INDEX(data_mthly!U:U,MATCH($C490,data_mthly!$E:$E,0),1)),"")</f>
        <v/>
      </c>
      <c r="U490" s="21" t="str">
        <f>IFERROR(IF(INDEX(data_mthly!V:V,MATCH($C490,data_mthly!$E:$E,0),1)=0,"",INDEX(data_mthly!V:V,MATCH($C490,data_mthly!$E:$E,0),1)),"")</f>
        <v/>
      </c>
      <c r="V490" s="86" t="str">
        <f>IFERROR(IF(INDEX(data_mthly!W:W,MATCH($C490,data_mthly!$E:$E,0),1)=0,"",INDEX(data_mthly!W:W,MATCH($C490,data_mthly!$E:$E,0),1)),"")</f>
        <v/>
      </c>
      <c r="W490" s="160" t="str">
        <f t="shared" si="40"/>
        <v/>
      </c>
      <c r="X490" s="21" t="str">
        <f>IFERROR(IF(INDEX(data_mthly!Y:Y,MATCH($C490,data_mthly!$E:$E,0),1)=0,"",INDEX(data_mthly!Y:Y,MATCH($C490,data_mthly!$E:$E,0),1)),"")</f>
        <v/>
      </c>
      <c r="Y490" s="145" t="str">
        <f>IFERROR(IF(INDEX(data_mthly!Z:Z,MATCH($C490,data_mthly!$E:$E,0),1)=0,"",INDEX(data_mthly!Z:Z,MATCH($C490,data_mthly!$E:$E,0),1)),"")</f>
        <v/>
      </c>
      <c r="Z490" s="21" t="str">
        <f>IFERROR(IF(INDEX(data_mthly!AA:AA,MATCH($C490,data_mthly!$E:$E,0),1)=0,"",INDEX(data_mthly!AA:AA,MATCH($C490,data_mthly!$E:$E,0),1)),"")</f>
        <v/>
      </c>
      <c r="AA490" s="21" t="str">
        <f>IFERROR(IF(INDEX(data_mthly!AB:AB,MATCH($C490,data_mthly!$E:$E,0),1)=0,"",INDEX(data_mthly!AB:AB,MATCH($C490,data_mthly!$E:$E,0),1)),"")</f>
        <v/>
      </c>
      <c r="AB490" s="145" t="str">
        <f>IFERROR(IF(INDEX(data_mthly!AC:AC,MATCH($C490,data_mthly!$E:$E,0),1)=0,"",INDEX(data_mthly!AC:AC,MATCH($C490,data_mthly!$E:$E,0),1)),"")</f>
        <v/>
      </c>
      <c r="AC490" s="21" t="str">
        <f>IFERROR(IF(INDEX(data_mthly!AD:AD,MATCH($C490,data_mthly!$E:$E,0),1)=0,"",INDEX(data_mthly!AD:AD,MATCH($C490,data_mthly!$E:$E,0),1)),"")</f>
        <v/>
      </c>
      <c r="AD490" s="21" t="str">
        <f>IFERROR(IF(INDEX(data_mthly!AE:AE,MATCH($C490,data_mthly!$E:$E,0),1)=0,"",INDEX(data_mthly!AE:AE,MATCH($C490,data_mthly!$E:$E,0),1)),"")</f>
        <v/>
      </c>
      <c r="AE490" s="86" t="str">
        <f>IFERROR(IF(INDEX(data_mthly!AF:AF,MATCH($C490,data_mthly!$E:$E,0),1)=0,"",INDEX(data_mthly!AF:AF,MATCH($C490,data_mthly!$E:$E,0),1)),"")</f>
        <v/>
      </c>
      <c r="AG490" s="88">
        <f t="shared" si="41"/>
        <v>2</v>
      </c>
    </row>
    <row r="491" spans="1:33" ht="15.5">
      <c r="A491" s="88" t="str">
        <f t="shared" si="39"/>
        <v/>
      </c>
      <c r="B491" s="89" t="str">
        <f>IFERROR(IF(INDEX(data_mthly!C:C,MATCH($C491,data_mthly!$E:$E,0),1)=0,"",INDEX(data_mthly!C:C,MATCH($C491,data_mthly!$E:$E,0),1)),"")</f>
        <v/>
      </c>
      <c r="C491" s="112" t="str">
        <f t="shared" si="42"/>
        <v/>
      </c>
      <c r="D491" s="155" t="str">
        <f>IFERROR(IF(INDEX(data_mthly!F:F,MATCH($C491,data_mthly!$E:$E,0),1)=0,"",INDEX(data_mthly!F:F,MATCH($C491,data_mthly!$E:$E,0),1)),"")</f>
        <v/>
      </c>
      <c r="E491" s="21" t="str">
        <f>IFERROR(IF(INDEX(data_mthly!G:G,MATCH($C491,data_mthly!$E:$E,0),1)=0,"",INDEX(data_mthly!G:G,MATCH($C491,data_mthly!$E:$E,0),1)),"")</f>
        <v/>
      </c>
      <c r="F491" s="145" t="str">
        <f>IFERROR(IF(INDEX(data_mthly!H:H,MATCH($C491,data_mthly!$E:$E,0),1)=0,"",INDEX(data_mthly!H:H,MATCH($C491,data_mthly!$E:$E,0),1)),"")</f>
        <v/>
      </c>
      <c r="G491" s="145" t="str">
        <f>IFERROR(IF(INDEX(data_mthly!I:I,MATCH($C491,data_mthly!$E:$E,0),1)=0,"",INDEX(data_mthly!I:I,MATCH($C491,data_mthly!$E:$E,0),1)),"")</f>
        <v/>
      </c>
      <c r="H491" s="21" t="str">
        <f>IFERROR(IF(INDEX(data_mthly!J:J,MATCH($C491,data_mthly!$E:$E,0),1)=0,"",INDEX(data_mthly!J:J,MATCH($C491,data_mthly!$E:$E,0),1)),"")</f>
        <v/>
      </c>
      <c r="I491" s="145" t="str">
        <f>IFERROR(IF(INDEX(data_mthly!K:K,MATCH($C491,data_mthly!$E:$E,0),1)=0,"",INDEX(data_mthly!K:K,MATCH($C491,data_mthly!$E:$E,0),1)),"")</f>
        <v/>
      </c>
      <c r="J491" s="145" t="str">
        <f>IFERROR(IF(INDEX(data_mthly!L:L,MATCH($C491,data_mthly!$E:$E,0),1)=0,"",INDEX(data_mthly!L:L,MATCH($C491,data_mthly!$E:$E,0),1)),"")</f>
        <v/>
      </c>
      <c r="K491" s="21" t="str">
        <f>IFERROR(IF(INDEX(data_mthly!M:M,MATCH($C491,data_mthly!$E:$E,0),1)=0,"",INDEX(data_mthly!M:M,MATCH($C491,data_mthly!$E:$E,0),1)),"")</f>
        <v/>
      </c>
      <c r="L491" s="86" t="str">
        <f>IFERROR(IF(INDEX(data_mthly!N:N,MATCH($C491,data_mthly!$E:$E,0),1)=0,"",INDEX(data_mthly!N:N,MATCH($C491,data_mthly!$E:$E,0),1)),"")</f>
        <v/>
      </c>
      <c r="M491" s="159"/>
      <c r="N491" s="155" t="str">
        <f>IFERROR(IF(INDEX(data_mthly!O:O,MATCH($C491,data_mthly!$E:$E,0),1)=0,"",INDEX(data_mthly!O:O,MATCH($C491,data_mthly!$E:$E,0),1)),"")</f>
        <v/>
      </c>
      <c r="O491" s="21" t="str">
        <f>IFERROR(IF(INDEX(data_mthly!P:P,MATCH($C491,data_mthly!$E:$E,0),1)=0,"",INDEX(data_mthly!P:P,MATCH($C491,data_mthly!$E:$E,0),1)),"")</f>
        <v/>
      </c>
      <c r="P491" s="145" t="str">
        <f>IFERROR(IF(INDEX(data_mthly!Q:Q,MATCH($C491,data_mthly!$E:$E,0),1)=0,"",INDEX(data_mthly!Q:Q,MATCH($C491,data_mthly!$E:$E,0),1)),"")</f>
        <v/>
      </c>
      <c r="Q491" s="145" t="str">
        <f>IFERROR(IF(INDEX(data_mthly!R:R,MATCH($C491,data_mthly!$E:$E,0),1)=0,"",INDEX(data_mthly!R:R,MATCH($C491,data_mthly!$E:$E,0),1)),"")</f>
        <v/>
      </c>
      <c r="R491" s="21" t="str">
        <f>IFERROR(IF(INDEX(data_mthly!S:S,MATCH($C491,data_mthly!$E:$E,0),1)=0,"",INDEX(data_mthly!S:S,MATCH($C491,data_mthly!$E:$E,0),1)),"")</f>
        <v/>
      </c>
      <c r="S491" s="145" t="str">
        <f>IFERROR(IF(INDEX(data_mthly!T:T,MATCH($C491,data_mthly!$E:$E,0),1)=0,"",INDEX(data_mthly!T:T,MATCH($C491,data_mthly!$E:$E,0),1)),"")</f>
        <v/>
      </c>
      <c r="T491" s="145" t="str">
        <f>IFERROR(IF(INDEX(data_mthly!U:U,MATCH($C491,data_mthly!$E:$E,0),1)=0,"",INDEX(data_mthly!U:U,MATCH($C491,data_mthly!$E:$E,0),1)),"")</f>
        <v/>
      </c>
      <c r="U491" s="21" t="str">
        <f>IFERROR(IF(INDEX(data_mthly!V:V,MATCH($C491,data_mthly!$E:$E,0),1)=0,"",INDEX(data_mthly!V:V,MATCH($C491,data_mthly!$E:$E,0),1)),"")</f>
        <v/>
      </c>
      <c r="V491" s="86" t="str">
        <f>IFERROR(IF(INDEX(data_mthly!W:W,MATCH($C491,data_mthly!$E:$E,0),1)=0,"",INDEX(data_mthly!W:W,MATCH($C491,data_mthly!$E:$E,0),1)),"")</f>
        <v/>
      </c>
      <c r="W491" s="160" t="str">
        <f t="shared" si="40"/>
        <v/>
      </c>
      <c r="X491" s="21" t="str">
        <f>IFERROR(IF(INDEX(data_mthly!Y:Y,MATCH($C491,data_mthly!$E:$E,0),1)=0,"",INDEX(data_mthly!Y:Y,MATCH($C491,data_mthly!$E:$E,0),1)),"")</f>
        <v/>
      </c>
      <c r="Y491" s="145" t="str">
        <f>IFERROR(IF(INDEX(data_mthly!Z:Z,MATCH($C491,data_mthly!$E:$E,0),1)=0,"",INDEX(data_mthly!Z:Z,MATCH($C491,data_mthly!$E:$E,0),1)),"")</f>
        <v/>
      </c>
      <c r="Z491" s="21" t="str">
        <f>IFERROR(IF(INDEX(data_mthly!AA:AA,MATCH($C491,data_mthly!$E:$E,0),1)=0,"",INDEX(data_mthly!AA:AA,MATCH($C491,data_mthly!$E:$E,0),1)),"")</f>
        <v/>
      </c>
      <c r="AA491" s="21" t="str">
        <f>IFERROR(IF(INDEX(data_mthly!AB:AB,MATCH($C491,data_mthly!$E:$E,0),1)=0,"",INDEX(data_mthly!AB:AB,MATCH($C491,data_mthly!$E:$E,0),1)),"")</f>
        <v/>
      </c>
      <c r="AB491" s="145" t="str">
        <f>IFERROR(IF(INDEX(data_mthly!AC:AC,MATCH($C491,data_mthly!$E:$E,0),1)=0,"",INDEX(data_mthly!AC:AC,MATCH($C491,data_mthly!$E:$E,0),1)),"")</f>
        <v/>
      </c>
      <c r="AC491" s="21" t="str">
        <f>IFERROR(IF(INDEX(data_mthly!AD:AD,MATCH($C491,data_mthly!$E:$E,0),1)=0,"",INDEX(data_mthly!AD:AD,MATCH($C491,data_mthly!$E:$E,0),1)),"")</f>
        <v/>
      </c>
      <c r="AD491" s="21" t="str">
        <f>IFERROR(IF(INDEX(data_mthly!AE:AE,MATCH($C491,data_mthly!$E:$E,0),1)=0,"",INDEX(data_mthly!AE:AE,MATCH($C491,data_mthly!$E:$E,0),1)),"")</f>
        <v/>
      </c>
      <c r="AE491" s="86" t="str">
        <f>IFERROR(IF(INDEX(data_mthly!AF:AF,MATCH($C491,data_mthly!$E:$E,0),1)=0,"",INDEX(data_mthly!AF:AF,MATCH($C491,data_mthly!$E:$E,0),1)),"")</f>
        <v/>
      </c>
      <c r="AG491" s="88">
        <f t="shared" si="41"/>
        <v>1</v>
      </c>
    </row>
    <row r="492" spans="1:33" ht="15.5">
      <c r="A492" s="88" t="str">
        <f t="shared" si="39"/>
        <v/>
      </c>
      <c r="B492" s="89" t="str">
        <f>IFERROR(IF(INDEX(data_mthly!C:C,MATCH($C492,data_mthly!$E:$E,0),1)=0,"",INDEX(data_mthly!C:C,MATCH($C492,data_mthly!$E:$E,0),1)),"")</f>
        <v/>
      </c>
      <c r="C492" s="112" t="str">
        <f t="shared" si="42"/>
        <v/>
      </c>
      <c r="D492" s="155" t="str">
        <f>IFERROR(IF(INDEX(data_mthly!F:F,MATCH($C492,data_mthly!$E:$E,0),1)=0,"",INDEX(data_mthly!F:F,MATCH($C492,data_mthly!$E:$E,0),1)),"")</f>
        <v/>
      </c>
      <c r="E492" s="21" t="str">
        <f>IFERROR(IF(INDEX(data_mthly!G:G,MATCH($C492,data_mthly!$E:$E,0),1)=0,"",INDEX(data_mthly!G:G,MATCH($C492,data_mthly!$E:$E,0),1)),"")</f>
        <v/>
      </c>
      <c r="F492" s="145" t="str">
        <f>IFERROR(IF(INDEX(data_mthly!H:H,MATCH($C492,data_mthly!$E:$E,0),1)=0,"",INDEX(data_mthly!H:H,MATCH($C492,data_mthly!$E:$E,0),1)),"")</f>
        <v/>
      </c>
      <c r="G492" s="145" t="str">
        <f>IFERROR(IF(INDEX(data_mthly!I:I,MATCH($C492,data_mthly!$E:$E,0),1)=0,"",INDEX(data_mthly!I:I,MATCH($C492,data_mthly!$E:$E,0),1)),"")</f>
        <v/>
      </c>
      <c r="H492" s="21" t="str">
        <f>IFERROR(IF(INDEX(data_mthly!J:J,MATCH($C492,data_mthly!$E:$E,0),1)=0,"",INDEX(data_mthly!J:J,MATCH($C492,data_mthly!$E:$E,0),1)),"")</f>
        <v/>
      </c>
      <c r="I492" s="145" t="str">
        <f>IFERROR(IF(INDEX(data_mthly!K:K,MATCH($C492,data_mthly!$E:$E,0),1)=0,"",INDEX(data_mthly!K:K,MATCH($C492,data_mthly!$E:$E,0),1)),"")</f>
        <v/>
      </c>
      <c r="J492" s="145" t="str">
        <f>IFERROR(IF(INDEX(data_mthly!L:L,MATCH($C492,data_mthly!$E:$E,0),1)=0,"",INDEX(data_mthly!L:L,MATCH($C492,data_mthly!$E:$E,0),1)),"")</f>
        <v/>
      </c>
      <c r="K492" s="21" t="str">
        <f>IFERROR(IF(INDEX(data_mthly!M:M,MATCH($C492,data_mthly!$E:$E,0),1)=0,"",INDEX(data_mthly!M:M,MATCH($C492,data_mthly!$E:$E,0),1)),"")</f>
        <v/>
      </c>
      <c r="L492" s="86" t="str">
        <f>IFERROR(IF(INDEX(data_mthly!N:N,MATCH($C492,data_mthly!$E:$E,0),1)=0,"",INDEX(data_mthly!N:N,MATCH($C492,data_mthly!$E:$E,0),1)),"")</f>
        <v/>
      </c>
      <c r="M492" s="159"/>
      <c r="N492" s="155" t="str">
        <f>IFERROR(IF(INDEX(data_mthly!O:O,MATCH($C492,data_mthly!$E:$E,0),1)=0,"",INDEX(data_mthly!O:O,MATCH($C492,data_mthly!$E:$E,0),1)),"")</f>
        <v/>
      </c>
      <c r="O492" s="21" t="str">
        <f>IFERROR(IF(INDEX(data_mthly!P:P,MATCH($C492,data_mthly!$E:$E,0),1)=0,"",INDEX(data_mthly!P:P,MATCH($C492,data_mthly!$E:$E,0),1)),"")</f>
        <v/>
      </c>
      <c r="P492" s="145" t="str">
        <f>IFERROR(IF(INDEX(data_mthly!Q:Q,MATCH($C492,data_mthly!$E:$E,0),1)=0,"",INDEX(data_mthly!Q:Q,MATCH($C492,data_mthly!$E:$E,0),1)),"")</f>
        <v/>
      </c>
      <c r="Q492" s="145" t="str">
        <f>IFERROR(IF(INDEX(data_mthly!R:R,MATCH($C492,data_mthly!$E:$E,0),1)=0,"",INDEX(data_mthly!R:R,MATCH($C492,data_mthly!$E:$E,0),1)),"")</f>
        <v/>
      </c>
      <c r="R492" s="21" t="str">
        <f>IFERROR(IF(INDEX(data_mthly!S:S,MATCH($C492,data_mthly!$E:$E,0),1)=0,"",INDEX(data_mthly!S:S,MATCH($C492,data_mthly!$E:$E,0),1)),"")</f>
        <v/>
      </c>
      <c r="S492" s="145" t="str">
        <f>IFERROR(IF(INDEX(data_mthly!T:T,MATCH($C492,data_mthly!$E:$E,0),1)=0,"",INDEX(data_mthly!T:T,MATCH($C492,data_mthly!$E:$E,0),1)),"")</f>
        <v/>
      </c>
      <c r="T492" s="145" t="str">
        <f>IFERROR(IF(INDEX(data_mthly!U:U,MATCH($C492,data_mthly!$E:$E,0),1)=0,"",INDEX(data_mthly!U:U,MATCH($C492,data_mthly!$E:$E,0),1)),"")</f>
        <v/>
      </c>
      <c r="U492" s="21" t="str">
        <f>IFERROR(IF(INDEX(data_mthly!V:V,MATCH($C492,data_mthly!$E:$E,0),1)=0,"",INDEX(data_mthly!V:V,MATCH($C492,data_mthly!$E:$E,0),1)),"")</f>
        <v/>
      </c>
      <c r="V492" s="86" t="str">
        <f>IFERROR(IF(INDEX(data_mthly!W:W,MATCH($C492,data_mthly!$E:$E,0),1)=0,"",INDEX(data_mthly!W:W,MATCH($C492,data_mthly!$E:$E,0),1)),"")</f>
        <v/>
      </c>
      <c r="W492" s="160" t="str">
        <f t="shared" si="40"/>
        <v/>
      </c>
      <c r="X492" s="21" t="str">
        <f>IFERROR(IF(INDEX(data_mthly!Y:Y,MATCH($C492,data_mthly!$E:$E,0),1)=0,"",INDEX(data_mthly!Y:Y,MATCH($C492,data_mthly!$E:$E,0),1)),"")</f>
        <v/>
      </c>
      <c r="Y492" s="145" t="str">
        <f>IFERROR(IF(INDEX(data_mthly!Z:Z,MATCH($C492,data_mthly!$E:$E,0),1)=0,"",INDEX(data_mthly!Z:Z,MATCH($C492,data_mthly!$E:$E,0),1)),"")</f>
        <v/>
      </c>
      <c r="Z492" s="21" t="str">
        <f>IFERROR(IF(INDEX(data_mthly!AA:AA,MATCH($C492,data_mthly!$E:$E,0),1)=0,"",INDEX(data_mthly!AA:AA,MATCH($C492,data_mthly!$E:$E,0),1)),"")</f>
        <v/>
      </c>
      <c r="AA492" s="21" t="str">
        <f>IFERROR(IF(INDEX(data_mthly!AB:AB,MATCH($C492,data_mthly!$E:$E,0),1)=0,"",INDEX(data_mthly!AB:AB,MATCH($C492,data_mthly!$E:$E,0),1)),"")</f>
        <v/>
      </c>
      <c r="AB492" s="145" t="str">
        <f>IFERROR(IF(INDEX(data_mthly!AC:AC,MATCH($C492,data_mthly!$E:$E,0),1)=0,"",INDEX(data_mthly!AC:AC,MATCH($C492,data_mthly!$E:$E,0),1)),"")</f>
        <v/>
      </c>
      <c r="AC492" s="21" t="str">
        <f>IFERROR(IF(INDEX(data_mthly!AD:AD,MATCH($C492,data_mthly!$E:$E,0),1)=0,"",INDEX(data_mthly!AD:AD,MATCH($C492,data_mthly!$E:$E,0),1)),"")</f>
        <v/>
      </c>
      <c r="AD492" s="21" t="str">
        <f>IFERROR(IF(INDEX(data_mthly!AE:AE,MATCH($C492,data_mthly!$E:$E,0),1)=0,"",INDEX(data_mthly!AE:AE,MATCH($C492,data_mthly!$E:$E,0),1)),"")</f>
        <v/>
      </c>
      <c r="AE492" s="86" t="str">
        <f>IFERROR(IF(INDEX(data_mthly!AF:AF,MATCH($C492,data_mthly!$E:$E,0),1)=0,"",INDEX(data_mthly!AF:AF,MATCH($C492,data_mthly!$E:$E,0),1)),"")</f>
        <v/>
      </c>
      <c r="AG492" s="88">
        <f t="shared" si="41"/>
        <v>2</v>
      </c>
    </row>
    <row r="493" spans="1:33" ht="15.5">
      <c r="A493" s="88" t="str">
        <f t="shared" si="39"/>
        <v/>
      </c>
      <c r="B493" s="89" t="str">
        <f>IFERROR(IF(INDEX(data_mthly!C:C,MATCH($C493,data_mthly!$E:$E,0),1)=0,"",INDEX(data_mthly!C:C,MATCH($C493,data_mthly!$E:$E,0),1)),"")</f>
        <v/>
      </c>
      <c r="C493" s="112" t="str">
        <f t="shared" si="42"/>
        <v/>
      </c>
      <c r="D493" s="155" t="str">
        <f>IFERROR(IF(INDEX(data_mthly!F:F,MATCH($C493,data_mthly!$E:$E,0),1)=0,"",INDEX(data_mthly!F:F,MATCH($C493,data_mthly!$E:$E,0),1)),"")</f>
        <v/>
      </c>
      <c r="E493" s="21" t="str">
        <f>IFERROR(IF(INDEX(data_mthly!G:G,MATCH($C493,data_mthly!$E:$E,0),1)=0,"",INDEX(data_mthly!G:G,MATCH($C493,data_mthly!$E:$E,0),1)),"")</f>
        <v/>
      </c>
      <c r="F493" s="145" t="str">
        <f>IFERROR(IF(INDEX(data_mthly!H:H,MATCH($C493,data_mthly!$E:$E,0),1)=0,"",INDEX(data_mthly!H:H,MATCH($C493,data_mthly!$E:$E,0),1)),"")</f>
        <v/>
      </c>
      <c r="G493" s="145" t="str">
        <f>IFERROR(IF(INDEX(data_mthly!I:I,MATCH($C493,data_mthly!$E:$E,0),1)=0,"",INDEX(data_mthly!I:I,MATCH($C493,data_mthly!$E:$E,0),1)),"")</f>
        <v/>
      </c>
      <c r="H493" s="21" t="str">
        <f>IFERROR(IF(INDEX(data_mthly!J:J,MATCH($C493,data_mthly!$E:$E,0),1)=0,"",INDEX(data_mthly!J:J,MATCH($C493,data_mthly!$E:$E,0),1)),"")</f>
        <v/>
      </c>
      <c r="I493" s="145" t="str">
        <f>IFERROR(IF(INDEX(data_mthly!K:K,MATCH($C493,data_mthly!$E:$E,0),1)=0,"",INDEX(data_mthly!K:K,MATCH($C493,data_mthly!$E:$E,0),1)),"")</f>
        <v/>
      </c>
      <c r="J493" s="145" t="str">
        <f>IFERROR(IF(INDEX(data_mthly!L:L,MATCH($C493,data_mthly!$E:$E,0),1)=0,"",INDEX(data_mthly!L:L,MATCH($C493,data_mthly!$E:$E,0),1)),"")</f>
        <v/>
      </c>
      <c r="K493" s="21" t="str">
        <f>IFERROR(IF(INDEX(data_mthly!M:M,MATCH($C493,data_mthly!$E:$E,0),1)=0,"",INDEX(data_mthly!M:M,MATCH($C493,data_mthly!$E:$E,0),1)),"")</f>
        <v/>
      </c>
      <c r="L493" s="86" t="str">
        <f>IFERROR(IF(INDEX(data_mthly!N:N,MATCH($C493,data_mthly!$E:$E,0),1)=0,"",INDEX(data_mthly!N:N,MATCH($C493,data_mthly!$E:$E,0),1)),"")</f>
        <v/>
      </c>
      <c r="M493" s="159"/>
      <c r="N493" s="155" t="str">
        <f>IFERROR(IF(INDEX(data_mthly!O:O,MATCH($C493,data_mthly!$E:$E,0),1)=0,"",INDEX(data_mthly!O:O,MATCH($C493,data_mthly!$E:$E,0),1)),"")</f>
        <v/>
      </c>
      <c r="O493" s="21" t="str">
        <f>IFERROR(IF(INDEX(data_mthly!P:P,MATCH($C493,data_mthly!$E:$E,0),1)=0,"",INDEX(data_mthly!P:P,MATCH($C493,data_mthly!$E:$E,0),1)),"")</f>
        <v/>
      </c>
      <c r="P493" s="145" t="str">
        <f>IFERROR(IF(INDEX(data_mthly!Q:Q,MATCH($C493,data_mthly!$E:$E,0),1)=0,"",INDEX(data_mthly!Q:Q,MATCH($C493,data_mthly!$E:$E,0),1)),"")</f>
        <v/>
      </c>
      <c r="Q493" s="145" t="str">
        <f>IFERROR(IF(INDEX(data_mthly!R:R,MATCH($C493,data_mthly!$E:$E,0),1)=0,"",INDEX(data_mthly!R:R,MATCH($C493,data_mthly!$E:$E,0),1)),"")</f>
        <v/>
      </c>
      <c r="R493" s="21" t="str">
        <f>IFERROR(IF(INDEX(data_mthly!S:S,MATCH($C493,data_mthly!$E:$E,0),1)=0,"",INDEX(data_mthly!S:S,MATCH($C493,data_mthly!$E:$E,0),1)),"")</f>
        <v/>
      </c>
      <c r="S493" s="145" t="str">
        <f>IFERROR(IF(INDEX(data_mthly!T:T,MATCH($C493,data_mthly!$E:$E,0),1)=0,"",INDEX(data_mthly!T:T,MATCH($C493,data_mthly!$E:$E,0),1)),"")</f>
        <v/>
      </c>
      <c r="T493" s="145" t="str">
        <f>IFERROR(IF(INDEX(data_mthly!U:U,MATCH($C493,data_mthly!$E:$E,0),1)=0,"",INDEX(data_mthly!U:U,MATCH($C493,data_mthly!$E:$E,0),1)),"")</f>
        <v/>
      </c>
      <c r="U493" s="21" t="str">
        <f>IFERROR(IF(INDEX(data_mthly!V:V,MATCH($C493,data_mthly!$E:$E,0),1)=0,"",INDEX(data_mthly!V:V,MATCH($C493,data_mthly!$E:$E,0),1)),"")</f>
        <v/>
      </c>
      <c r="V493" s="86" t="str">
        <f>IFERROR(IF(INDEX(data_mthly!W:W,MATCH($C493,data_mthly!$E:$E,0),1)=0,"",INDEX(data_mthly!W:W,MATCH($C493,data_mthly!$E:$E,0),1)),"")</f>
        <v/>
      </c>
      <c r="W493" s="160" t="str">
        <f t="shared" si="40"/>
        <v/>
      </c>
      <c r="X493" s="21" t="str">
        <f>IFERROR(IF(INDEX(data_mthly!Y:Y,MATCH($C493,data_mthly!$E:$E,0),1)=0,"",INDEX(data_mthly!Y:Y,MATCH($C493,data_mthly!$E:$E,0),1)),"")</f>
        <v/>
      </c>
      <c r="Y493" s="145" t="str">
        <f>IFERROR(IF(INDEX(data_mthly!Z:Z,MATCH($C493,data_mthly!$E:$E,0),1)=0,"",INDEX(data_mthly!Z:Z,MATCH($C493,data_mthly!$E:$E,0),1)),"")</f>
        <v/>
      </c>
      <c r="Z493" s="21" t="str">
        <f>IFERROR(IF(INDEX(data_mthly!AA:AA,MATCH($C493,data_mthly!$E:$E,0),1)=0,"",INDEX(data_mthly!AA:AA,MATCH($C493,data_mthly!$E:$E,0),1)),"")</f>
        <v/>
      </c>
      <c r="AA493" s="21" t="str">
        <f>IFERROR(IF(INDEX(data_mthly!AB:AB,MATCH($C493,data_mthly!$E:$E,0),1)=0,"",INDEX(data_mthly!AB:AB,MATCH($C493,data_mthly!$E:$E,0),1)),"")</f>
        <v/>
      </c>
      <c r="AB493" s="145" t="str">
        <f>IFERROR(IF(INDEX(data_mthly!AC:AC,MATCH($C493,data_mthly!$E:$E,0),1)=0,"",INDEX(data_mthly!AC:AC,MATCH($C493,data_mthly!$E:$E,0),1)),"")</f>
        <v/>
      </c>
      <c r="AC493" s="21" t="str">
        <f>IFERROR(IF(INDEX(data_mthly!AD:AD,MATCH($C493,data_mthly!$E:$E,0),1)=0,"",INDEX(data_mthly!AD:AD,MATCH($C493,data_mthly!$E:$E,0),1)),"")</f>
        <v/>
      </c>
      <c r="AD493" s="21" t="str">
        <f>IFERROR(IF(INDEX(data_mthly!AE:AE,MATCH($C493,data_mthly!$E:$E,0),1)=0,"",INDEX(data_mthly!AE:AE,MATCH($C493,data_mthly!$E:$E,0),1)),"")</f>
        <v/>
      </c>
      <c r="AE493" s="86" t="str">
        <f>IFERROR(IF(INDEX(data_mthly!AF:AF,MATCH($C493,data_mthly!$E:$E,0),1)=0,"",INDEX(data_mthly!AF:AF,MATCH($C493,data_mthly!$E:$E,0),1)),"")</f>
        <v/>
      </c>
      <c r="AG493" s="88">
        <f t="shared" si="41"/>
        <v>1</v>
      </c>
    </row>
    <row r="494" spans="1:33" ht="15.5">
      <c r="A494" s="88" t="str">
        <f t="shared" si="39"/>
        <v/>
      </c>
      <c r="B494" s="89" t="str">
        <f>IFERROR(IF(INDEX(data_mthly!C:C,MATCH($C494,data_mthly!$E:$E,0),1)=0,"",INDEX(data_mthly!C:C,MATCH($C494,data_mthly!$E:$E,0),1)),"")</f>
        <v/>
      </c>
      <c r="C494" s="112" t="str">
        <f t="shared" si="42"/>
        <v/>
      </c>
      <c r="D494" s="155" t="str">
        <f>IFERROR(IF(INDEX(data_mthly!F:F,MATCH($C494,data_mthly!$E:$E,0),1)=0,"",INDEX(data_mthly!F:F,MATCH($C494,data_mthly!$E:$E,0),1)),"")</f>
        <v/>
      </c>
      <c r="E494" s="21" t="str">
        <f>IFERROR(IF(INDEX(data_mthly!G:G,MATCH($C494,data_mthly!$E:$E,0),1)=0,"",INDEX(data_mthly!G:G,MATCH($C494,data_mthly!$E:$E,0),1)),"")</f>
        <v/>
      </c>
      <c r="F494" s="145" t="str">
        <f>IFERROR(IF(INDEX(data_mthly!H:H,MATCH($C494,data_mthly!$E:$E,0),1)=0,"",INDEX(data_mthly!H:H,MATCH($C494,data_mthly!$E:$E,0),1)),"")</f>
        <v/>
      </c>
      <c r="G494" s="145" t="str">
        <f>IFERROR(IF(INDEX(data_mthly!I:I,MATCH($C494,data_mthly!$E:$E,0),1)=0,"",INDEX(data_mthly!I:I,MATCH($C494,data_mthly!$E:$E,0),1)),"")</f>
        <v/>
      </c>
      <c r="H494" s="21" t="str">
        <f>IFERROR(IF(INDEX(data_mthly!J:J,MATCH($C494,data_mthly!$E:$E,0),1)=0,"",INDEX(data_mthly!J:J,MATCH($C494,data_mthly!$E:$E,0),1)),"")</f>
        <v/>
      </c>
      <c r="I494" s="145" t="str">
        <f>IFERROR(IF(INDEX(data_mthly!K:K,MATCH($C494,data_mthly!$E:$E,0),1)=0,"",INDEX(data_mthly!K:K,MATCH($C494,data_mthly!$E:$E,0),1)),"")</f>
        <v/>
      </c>
      <c r="J494" s="145" t="str">
        <f>IFERROR(IF(INDEX(data_mthly!L:L,MATCH($C494,data_mthly!$E:$E,0),1)=0,"",INDEX(data_mthly!L:L,MATCH($C494,data_mthly!$E:$E,0),1)),"")</f>
        <v/>
      </c>
      <c r="K494" s="21" t="str">
        <f>IFERROR(IF(INDEX(data_mthly!M:M,MATCH($C494,data_mthly!$E:$E,0),1)=0,"",INDEX(data_mthly!M:M,MATCH($C494,data_mthly!$E:$E,0),1)),"")</f>
        <v/>
      </c>
      <c r="L494" s="86" t="str">
        <f>IFERROR(IF(INDEX(data_mthly!N:N,MATCH($C494,data_mthly!$E:$E,0),1)=0,"",INDEX(data_mthly!N:N,MATCH($C494,data_mthly!$E:$E,0),1)),"")</f>
        <v/>
      </c>
      <c r="M494" s="159"/>
      <c r="N494" s="155" t="str">
        <f>IFERROR(IF(INDEX(data_mthly!O:O,MATCH($C494,data_mthly!$E:$E,0),1)=0,"",INDEX(data_mthly!O:O,MATCH($C494,data_mthly!$E:$E,0),1)),"")</f>
        <v/>
      </c>
      <c r="O494" s="21" t="str">
        <f>IFERROR(IF(INDEX(data_mthly!P:P,MATCH($C494,data_mthly!$E:$E,0),1)=0,"",INDEX(data_mthly!P:P,MATCH($C494,data_mthly!$E:$E,0),1)),"")</f>
        <v/>
      </c>
      <c r="P494" s="145" t="str">
        <f>IFERROR(IF(INDEX(data_mthly!Q:Q,MATCH($C494,data_mthly!$E:$E,0),1)=0,"",INDEX(data_mthly!Q:Q,MATCH($C494,data_mthly!$E:$E,0),1)),"")</f>
        <v/>
      </c>
      <c r="Q494" s="145" t="str">
        <f>IFERROR(IF(INDEX(data_mthly!R:R,MATCH($C494,data_mthly!$E:$E,0),1)=0,"",INDEX(data_mthly!R:R,MATCH($C494,data_mthly!$E:$E,0),1)),"")</f>
        <v/>
      </c>
      <c r="R494" s="21" t="str">
        <f>IFERROR(IF(INDEX(data_mthly!S:S,MATCH($C494,data_mthly!$E:$E,0),1)=0,"",INDEX(data_mthly!S:S,MATCH($C494,data_mthly!$E:$E,0),1)),"")</f>
        <v/>
      </c>
      <c r="S494" s="145" t="str">
        <f>IFERROR(IF(INDEX(data_mthly!T:T,MATCH($C494,data_mthly!$E:$E,0),1)=0,"",INDEX(data_mthly!T:T,MATCH($C494,data_mthly!$E:$E,0),1)),"")</f>
        <v/>
      </c>
      <c r="T494" s="145" t="str">
        <f>IFERROR(IF(INDEX(data_mthly!U:U,MATCH($C494,data_mthly!$E:$E,0),1)=0,"",INDEX(data_mthly!U:U,MATCH($C494,data_mthly!$E:$E,0),1)),"")</f>
        <v/>
      </c>
      <c r="U494" s="21" t="str">
        <f>IFERROR(IF(INDEX(data_mthly!V:V,MATCH($C494,data_mthly!$E:$E,0),1)=0,"",INDEX(data_mthly!V:V,MATCH($C494,data_mthly!$E:$E,0),1)),"")</f>
        <v/>
      </c>
      <c r="V494" s="86" t="str">
        <f>IFERROR(IF(INDEX(data_mthly!W:W,MATCH($C494,data_mthly!$E:$E,0),1)=0,"",INDEX(data_mthly!W:W,MATCH($C494,data_mthly!$E:$E,0),1)),"")</f>
        <v/>
      </c>
      <c r="W494" s="160" t="str">
        <f t="shared" si="40"/>
        <v/>
      </c>
      <c r="X494" s="21" t="str">
        <f>IFERROR(IF(INDEX(data_mthly!Y:Y,MATCH($C494,data_mthly!$E:$E,0),1)=0,"",INDEX(data_mthly!Y:Y,MATCH($C494,data_mthly!$E:$E,0),1)),"")</f>
        <v/>
      </c>
      <c r="Y494" s="145" t="str">
        <f>IFERROR(IF(INDEX(data_mthly!Z:Z,MATCH($C494,data_mthly!$E:$E,0),1)=0,"",INDEX(data_mthly!Z:Z,MATCH($C494,data_mthly!$E:$E,0),1)),"")</f>
        <v/>
      </c>
      <c r="Z494" s="21" t="str">
        <f>IFERROR(IF(INDEX(data_mthly!AA:AA,MATCH($C494,data_mthly!$E:$E,0),1)=0,"",INDEX(data_mthly!AA:AA,MATCH($C494,data_mthly!$E:$E,0),1)),"")</f>
        <v/>
      </c>
      <c r="AA494" s="21" t="str">
        <f>IFERROR(IF(INDEX(data_mthly!AB:AB,MATCH($C494,data_mthly!$E:$E,0),1)=0,"",INDEX(data_mthly!AB:AB,MATCH($C494,data_mthly!$E:$E,0),1)),"")</f>
        <v/>
      </c>
      <c r="AB494" s="145" t="str">
        <f>IFERROR(IF(INDEX(data_mthly!AC:AC,MATCH($C494,data_mthly!$E:$E,0),1)=0,"",INDEX(data_mthly!AC:AC,MATCH($C494,data_mthly!$E:$E,0),1)),"")</f>
        <v/>
      </c>
      <c r="AC494" s="21" t="str">
        <f>IFERROR(IF(INDEX(data_mthly!AD:AD,MATCH($C494,data_mthly!$E:$E,0),1)=0,"",INDEX(data_mthly!AD:AD,MATCH($C494,data_mthly!$E:$E,0),1)),"")</f>
        <v/>
      </c>
      <c r="AD494" s="21" t="str">
        <f>IFERROR(IF(INDEX(data_mthly!AE:AE,MATCH($C494,data_mthly!$E:$E,0),1)=0,"",INDEX(data_mthly!AE:AE,MATCH($C494,data_mthly!$E:$E,0),1)),"")</f>
        <v/>
      </c>
      <c r="AE494" s="86" t="str">
        <f>IFERROR(IF(INDEX(data_mthly!AF:AF,MATCH($C494,data_mthly!$E:$E,0),1)=0,"",INDEX(data_mthly!AF:AF,MATCH($C494,data_mthly!$E:$E,0),1)),"")</f>
        <v/>
      </c>
      <c r="AG494" s="88">
        <f t="shared" si="41"/>
        <v>2</v>
      </c>
    </row>
    <row r="495" spans="1:33" ht="15.5">
      <c r="A495" s="88" t="str">
        <f t="shared" si="39"/>
        <v/>
      </c>
      <c r="B495" s="89" t="str">
        <f>IFERROR(IF(INDEX(data_mthly!C:C,MATCH($C495,data_mthly!$E:$E,0),1)=0,"",INDEX(data_mthly!C:C,MATCH($C495,data_mthly!$E:$E,0),1)),"")</f>
        <v/>
      </c>
      <c r="C495" s="112" t="str">
        <f t="shared" si="42"/>
        <v/>
      </c>
      <c r="D495" s="155" t="str">
        <f>IFERROR(IF(INDEX(data_mthly!F:F,MATCH($C495,data_mthly!$E:$E,0),1)=0,"",INDEX(data_mthly!F:F,MATCH($C495,data_mthly!$E:$E,0),1)),"")</f>
        <v/>
      </c>
      <c r="E495" s="21" t="str">
        <f>IFERROR(IF(INDEX(data_mthly!G:G,MATCH($C495,data_mthly!$E:$E,0),1)=0,"",INDEX(data_mthly!G:G,MATCH($C495,data_mthly!$E:$E,0),1)),"")</f>
        <v/>
      </c>
      <c r="F495" s="145" t="str">
        <f>IFERROR(IF(INDEX(data_mthly!H:H,MATCH($C495,data_mthly!$E:$E,0),1)=0,"",INDEX(data_mthly!H:H,MATCH($C495,data_mthly!$E:$E,0),1)),"")</f>
        <v/>
      </c>
      <c r="G495" s="145" t="str">
        <f>IFERROR(IF(INDEX(data_mthly!I:I,MATCH($C495,data_mthly!$E:$E,0),1)=0,"",INDEX(data_mthly!I:I,MATCH($C495,data_mthly!$E:$E,0),1)),"")</f>
        <v/>
      </c>
      <c r="H495" s="21" t="str">
        <f>IFERROR(IF(INDEX(data_mthly!J:J,MATCH($C495,data_mthly!$E:$E,0),1)=0,"",INDEX(data_mthly!J:J,MATCH($C495,data_mthly!$E:$E,0),1)),"")</f>
        <v/>
      </c>
      <c r="I495" s="145" t="str">
        <f>IFERROR(IF(INDEX(data_mthly!K:K,MATCH($C495,data_mthly!$E:$E,0),1)=0,"",INDEX(data_mthly!K:K,MATCH($C495,data_mthly!$E:$E,0),1)),"")</f>
        <v/>
      </c>
      <c r="J495" s="145" t="str">
        <f>IFERROR(IF(INDEX(data_mthly!L:L,MATCH($C495,data_mthly!$E:$E,0),1)=0,"",INDEX(data_mthly!L:L,MATCH($C495,data_mthly!$E:$E,0),1)),"")</f>
        <v/>
      </c>
      <c r="K495" s="21" t="str">
        <f>IFERROR(IF(INDEX(data_mthly!M:M,MATCH($C495,data_mthly!$E:$E,0),1)=0,"",INDEX(data_mthly!M:M,MATCH($C495,data_mthly!$E:$E,0),1)),"")</f>
        <v/>
      </c>
      <c r="L495" s="86" t="str">
        <f>IFERROR(IF(INDEX(data_mthly!N:N,MATCH($C495,data_mthly!$E:$E,0),1)=0,"",INDEX(data_mthly!N:N,MATCH($C495,data_mthly!$E:$E,0),1)),"")</f>
        <v/>
      </c>
      <c r="M495" s="159"/>
      <c r="N495" s="155" t="str">
        <f>IFERROR(IF(INDEX(data_mthly!O:O,MATCH($C495,data_mthly!$E:$E,0),1)=0,"",INDEX(data_mthly!O:O,MATCH($C495,data_mthly!$E:$E,0),1)),"")</f>
        <v/>
      </c>
      <c r="O495" s="21" t="str">
        <f>IFERROR(IF(INDEX(data_mthly!P:P,MATCH($C495,data_mthly!$E:$E,0),1)=0,"",INDEX(data_mthly!P:P,MATCH($C495,data_mthly!$E:$E,0),1)),"")</f>
        <v/>
      </c>
      <c r="P495" s="145" t="str">
        <f>IFERROR(IF(INDEX(data_mthly!Q:Q,MATCH($C495,data_mthly!$E:$E,0),1)=0,"",INDEX(data_mthly!Q:Q,MATCH($C495,data_mthly!$E:$E,0),1)),"")</f>
        <v/>
      </c>
      <c r="Q495" s="145" t="str">
        <f>IFERROR(IF(INDEX(data_mthly!R:R,MATCH($C495,data_mthly!$E:$E,0),1)=0,"",INDEX(data_mthly!R:R,MATCH($C495,data_mthly!$E:$E,0),1)),"")</f>
        <v/>
      </c>
      <c r="R495" s="21" t="str">
        <f>IFERROR(IF(INDEX(data_mthly!S:S,MATCH($C495,data_mthly!$E:$E,0),1)=0,"",INDEX(data_mthly!S:S,MATCH($C495,data_mthly!$E:$E,0),1)),"")</f>
        <v/>
      </c>
      <c r="S495" s="145" t="str">
        <f>IFERROR(IF(INDEX(data_mthly!T:T,MATCH($C495,data_mthly!$E:$E,0),1)=0,"",INDEX(data_mthly!T:T,MATCH($C495,data_mthly!$E:$E,0),1)),"")</f>
        <v/>
      </c>
      <c r="T495" s="145" t="str">
        <f>IFERROR(IF(INDEX(data_mthly!U:U,MATCH($C495,data_mthly!$E:$E,0),1)=0,"",INDEX(data_mthly!U:U,MATCH($C495,data_mthly!$E:$E,0),1)),"")</f>
        <v/>
      </c>
      <c r="U495" s="21" t="str">
        <f>IFERROR(IF(INDEX(data_mthly!V:V,MATCH($C495,data_mthly!$E:$E,0),1)=0,"",INDEX(data_mthly!V:V,MATCH($C495,data_mthly!$E:$E,0),1)),"")</f>
        <v/>
      </c>
      <c r="V495" s="86" t="str">
        <f>IFERROR(IF(INDEX(data_mthly!W:W,MATCH($C495,data_mthly!$E:$E,0),1)=0,"",INDEX(data_mthly!W:W,MATCH($C495,data_mthly!$E:$E,0),1)),"")</f>
        <v/>
      </c>
      <c r="W495" s="160" t="str">
        <f t="shared" si="40"/>
        <v/>
      </c>
      <c r="X495" s="21" t="str">
        <f>IFERROR(IF(INDEX(data_mthly!Y:Y,MATCH($C495,data_mthly!$E:$E,0),1)=0,"",INDEX(data_mthly!Y:Y,MATCH($C495,data_mthly!$E:$E,0),1)),"")</f>
        <v/>
      </c>
      <c r="Y495" s="145" t="str">
        <f>IFERROR(IF(INDEX(data_mthly!Z:Z,MATCH($C495,data_mthly!$E:$E,0),1)=0,"",INDEX(data_mthly!Z:Z,MATCH($C495,data_mthly!$E:$E,0),1)),"")</f>
        <v/>
      </c>
      <c r="Z495" s="21" t="str">
        <f>IFERROR(IF(INDEX(data_mthly!AA:AA,MATCH($C495,data_mthly!$E:$E,0),1)=0,"",INDEX(data_mthly!AA:AA,MATCH($C495,data_mthly!$E:$E,0),1)),"")</f>
        <v/>
      </c>
      <c r="AA495" s="21" t="str">
        <f>IFERROR(IF(INDEX(data_mthly!AB:AB,MATCH($C495,data_mthly!$E:$E,0),1)=0,"",INDEX(data_mthly!AB:AB,MATCH($C495,data_mthly!$E:$E,0),1)),"")</f>
        <v/>
      </c>
      <c r="AB495" s="145" t="str">
        <f>IFERROR(IF(INDEX(data_mthly!AC:AC,MATCH($C495,data_mthly!$E:$E,0),1)=0,"",INDEX(data_mthly!AC:AC,MATCH($C495,data_mthly!$E:$E,0),1)),"")</f>
        <v/>
      </c>
      <c r="AC495" s="21" t="str">
        <f>IFERROR(IF(INDEX(data_mthly!AD:AD,MATCH($C495,data_mthly!$E:$E,0),1)=0,"",INDEX(data_mthly!AD:AD,MATCH($C495,data_mthly!$E:$E,0),1)),"")</f>
        <v/>
      </c>
      <c r="AD495" s="21" t="str">
        <f>IFERROR(IF(INDEX(data_mthly!AE:AE,MATCH($C495,data_mthly!$E:$E,0),1)=0,"",INDEX(data_mthly!AE:AE,MATCH($C495,data_mthly!$E:$E,0),1)),"")</f>
        <v/>
      </c>
      <c r="AE495" s="86" t="str">
        <f>IFERROR(IF(INDEX(data_mthly!AF:AF,MATCH($C495,data_mthly!$E:$E,0),1)=0,"",INDEX(data_mthly!AF:AF,MATCH($C495,data_mthly!$E:$E,0),1)),"")</f>
        <v/>
      </c>
      <c r="AG495" s="88">
        <f t="shared" si="41"/>
        <v>1</v>
      </c>
    </row>
    <row r="496" spans="1:33" ht="15.5">
      <c r="A496" s="88" t="str">
        <f t="shared" si="39"/>
        <v/>
      </c>
      <c r="B496" s="89" t="str">
        <f>IFERROR(IF(INDEX(data_mthly!C:C,MATCH($C496,data_mthly!$E:$E,0),1)=0,"",INDEX(data_mthly!C:C,MATCH($C496,data_mthly!$E:$E,0),1)),"")</f>
        <v/>
      </c>
      <c r="C496" s="112" t="str">
        <f t="shared" si="42"/>
        <v/>
      </c>
      <c r="D496" s="155" t="str">
        <f>IFERROR(IF(INDEX(data_mthly!F:F,MATCH($C496,data_mthly!$E:$E,0),1)=0,"",INDEX(data_mthly!F:F,MATCH($C496,data_mthly!$E:$E,0),1)),"")</f>
        <v/>
      </c>
      <c r="E496" s="21" t="str">
        <f>IFERROR(IF(INDEX(data_mthly!G:G,MATCH($C496,data_mthly!$E:$E,0),1)=0,"",INDEX(data_mthly!G:G,MATCH($C496,data_mthly!$E:$E,0),1)),"")</f>
        <v/>
      </c>
      <c r="F496" s="145" t="str">
        <f>IFERROR(IF(INDEX(data_mthly!H:H,MATCH($C496,data_mthly!$E:$E,0),1)=0,"",INDEX(data_mthly!H:H,MATCH($C496,data_mthly!$E:$E,0),1)),"")</f>
        <v/>
      </c>
      <c r="G496" s="145" t="str">
        <f>IFERROR(IF(INDEX(data_mthly!I:I,MATCH($C496,data_mthly!$E:$E,0),1)=0,"",INDEX(data_mthly!I:I,MATCH($C496,data_mthly!$E:$E,0),1)),"")</f>
        <v/>
      </c>
      <c r="H496" s="21" t="str">
        <f>IFERROR(IF(INDEX(data_mthly!J:J,MATCH($C496,data_mthly!$E:$E,0),1)=0,"",INDEX(data_mthly!J:J,MATCH($C496,data_mthly!$E:$E,0),1)),"")</f>
        <v/>
      </c>
      <c r="I496" s="145" t="str">
        <f>IFERROR(IF(INDEX(data_mthly!K:K,MATCH($C496,data_mthly!$E:$E,0),1)=0,"",INDEX(data_mthly!K:K,MATCH($C496,data_mthly!$E:$E,0),1)),"")</f>
        <v/>
      </c>
      <c r="J496" s="145" t="str">
        <f>IFERROR(IF(INDEX(data_mthly!L:L,MATCH($C496,data_mthly!$E:$E,0),1)=0,"",INDEX(data_mthly!L:L,MATCH($C496,data_mthly!$E:$E,0),1)),"")</f>
        <v/>
      </c>
      <c r="K496" s="21" t="str">
        <f>IFERROR(IF(INDEX(data_mthly!M:M,MATCH($C496,data_mthly!$E:$E,0),1)=0,"",INDEX(data_mthly!M:M,MATCH($C496,data_mthly!$E:$E,0),1)),"")</f>
        <v/>
      </c>
      <c r="L496" s="86" t="str">
        <f>IFERROR(IF(INDEX(data_mthly!N:N,MATCH($C496,data_mthly!$E:$E,0),1)=0,"",INDEX(data_mthly!N:N,MATCH($C496,data_mthly!$E:$E,0),1)),"")</f>
        <v/>
      </c>
      <c r="M496" s="159"/>
      <c r="N496" s="155" t="str">
        <f>IFERROR(IF(INDEX(data_mthly!O:O,MATCH($C496,data_mthly!$E:$E,0),1)=0,"",INDEX(data_mthly!O:O,MATCH($C496,data_mthly!$E:$E,0),1)),"")</f>
        <v/>
      </c>
      <c r="O496" s="21" t="str">
        <f>IFERROR(IF(INDEX(data_mthly!P:P,MATCH($C496,data_mthly!$E:$E,0),1)=0,"",INDEX(data_mthly!P:P,MATCH($C496,data_mthly!$E:$E,0),1)),"")</f>
        <v/>
      </c>
      <c r="P496" s="145" t="str">
        <f>IFERROR(IF(INDEX(data_mthly!Q:Q,MATCH($C496,data_mthly!$E:$E,0),1)=0,"",INDEX(data_mthly!Q:Q,MATCH($C496,data_mthly!$E:$E,0),1)),"")</f>
        <v/>
      </c>
      <c r="Q496" s="145" t="str">
        <f>IFERROR(IF(INDEX(data_mthly!R:R,MATCH($C496,data_mthly!$E:$E,0),1)=0,"",INDEX(data_mthly!R:R,MATCH($C496,data_mthly!$E:$E,0),1)),"")</f>
        <v/>
      </c>
      <c r="R496" s="21" t="str">
        <f>IFERROR(IF(INDEX(data_mthly!S:S,MATCH($C496,data_mthly!$E:$E,0),1)=0,"",INDEX(data_mthly!S:S,MATCH($C496,data_mthly!$E:$E,0),1)),"")</f>
        <v/>
      </c>
      <c r="S496" s="145" t="str">
        <f>IFERROR(IF(INDEX(data_mthly!T:T,MATCH($C496,data_mthly!$E:$E,0),1)=0,"",INDEX(data_mthly!T:T,MATCH($C496,data_mthly!$E:$E,0),1)),"")</f>
        <v/>
      </c>
      <c r="T496" s="145" t="str">
        <f>IFERROR(IF(INDEX(data_mthly!U:U,MATCH($C496,data_mthly!$E:$E,0),1)=0,"",INDEX(data_mthly!U:U,MATCH($C496,data_mthly!$E:$E,0),1)),"")</f>
        <v/>
      </c>
      <c r="U496" s="21" t="str">
        <f>IFERROR(IF(INDEX(data_mthly!V:V,MATCH($C496,data_mthly!$E:$E,0),1)=0,"",INDEX(data_mthly!V:V,MATCH($C496,data_mthly!$E:$E,0),1)),"")</f>
        <v/>
      </c>
      <c r="V496" s="86" t="str">
        <f>IFERROR(IF(INDEX(data_mthly!W:W,MATCH($C496,data_mthly!$E:$E,0),1)=0,"",INDEX(data_mthly!W:W,MATCH($C496,data_mthly!$E:$E,0),1)),"")</f>
        <v/>
      </c>
      <c r="W496" s="160" t="str">
        <f t="shared" si="40"/>
        <v/>
      </c>
      <c r="X496" s="21" t="str">
        <f>IFERROR(IF(INDEX(data_mthly!Y:Y,MATCH($C496,data_mthly!$E:$E,0),1)=0,"",INDEX(data_mthly!Y:Y,MATCH($C496,data_mthly!$E:$E,0),1)),"")</f>
        <v/>
      </c>
      <c r="Y496" s="145" t="str">
        <f>IFERROR(IF(INDEX(data_mthly!Z:Z,MATCH($C496,data_mthly!$E:$E,0),1)=0,"",INDEX(data_mthly!Z:Z,MATCH($C496,data_mthly!$E:$E,0),1)),"")</f>
        <v/>
      </c>
      <c r="Z496" s="21" t="str">
        <f>IFERROR(IF(INDEX(data_mthly!AA:AA,MATCH($C496,data_mthly!$E:$E,0),1)=0,"",INDEX(data_mthly!AA:AA,MATCH($C496,data_mthly!$E:$E,0),1)),"")</f>
        <v/>
      </c>
      <c r="AA496" s="21" t="str">
        <f>IFERROR(IF(INDEX(data_mthly!AB:AB,MATCH($C496,data_mthly!$E:$E,0),1)=0,"",INDEX(data_mthly!AB:AB,MATCH($C496,data_mthly!$E:$E,0),1)),"")</f>
        <v/>
      </c>
      <c r="AB496" s="145" t="str">
        <f>IFERROR(IF(INDEX(data_mthly!AC:AC,MATCH($C496,data_mthly!$E:$E,0),1)=0,"",INDEX(data_mthly!AC:AC,MATCH($C496,data_mthly!$E:$E,0),1)),"")</f>
        <v/>
      </c>
      <c r="AC496" s="21" t="str">
        <f>IFERROR(IF(INDEX(data_mthly!AD:AD,MATCH($C496,data_mthly!$E:$E,0),1)=0,"",INDEX(data_mthly!AD:AD,MATCH($C496,data_mthly!$E:$E,0),1)),"")</f>
        <v/>
      </c>
      <c r="AD496" s="21" t="str">
        <f>IFERROR(IF(INDEX(data_mthly!AE:AE,MATCH($C496,data_mthly!$E:$E,0),1)=0,"",INDEX(data_mthly!AE:AE,MATCH($C496,data_mthly!$E:$E,0),1)),"")</f>
        <v/>
      </c>
      <c r="AE496" s="86" t="str">
        <f>IFERROR(IF(INDEX(data_mthly!AF:AF,MATCH($C496,data_mthly!$E:$E,0),1)=0,"",INDEX(data_mthly!AF:AF,MATCH($C496,data_mthly!$E:$E,0),1)),"")</f>
        <v/>
      </c>
      <c r="AG496" s="88">
        <f t="shared" si="41"/>
        <v>2</v>
      </c>
    </row>
    <row r="497" spans="1:33" ht="15.5">
      <c r="A497" s="88" t="str">
        <f t="shared" si="39"/>
        <v/>
      </c>
      <c r="B497" s="89" t="str">
        <f>IFERROR(IF(INDEX(data_mthly!C:C,MATCH($C497,data_mthly!$E:$E,0),1)=0,"",INDEX(data_mthly!C:C,MATCH($C497,data_mthly!$E:$E,0),1)),"")</f>
        <v/>
      </c>
      <c r="C497" s="112" t="str">
        <f t="shared" si="42"/>
        <v/>
      </c>
      <c r="D497" s="155" t="str">
        <f>IFERROR(IF(INDEX(data_mthly!F:F,MATCH($C497,data_mthly!$E:$E,0),1)=0,"",INDEX(data_mthly!F:F,MATCH($C497,data_mthly!$E:$E,0),1)),"")</f>
        <v/>
      </c>
      <c r="E497" s="21" t="str">
        <f>IFERROR(IF(INDEX(data_mthly!G:G,MATCH($C497,data_mthly!$E:$E,0),1)=0,"",INDEX(data_mthly!G:G,MATCH($C497,data_mthly!$E:$E,0),1)),"")</f>
        <v/>
      </c>
      <c r="F497" s="145" t="str">
        <f>IFERROR(IF(INDEX(data_mthly!H:H,MATCH($C497,data_mthly!$E:$E,0),1)=0,"",INDEX(data_mthly!H:H,MATCH($C497,data_mthly!$E:$E,0),1)),"")</f>
        <v/>
      </c>
      <c r="G497" s="145" t="str">
        <f>IFERROR(IF(INDEX(data_mthly!I:I,MATCH($C497,data_mthly!$E:$E,0),1)=0,"",INDEX(data_mthly!I:I,MATCH($C497,data_mthly!$E:$E,0),1)),"")</f>
        <v/>
      </c>
      <c r="H497" s="21" t="str">
        <f>IFERROR(IF(INDEX(data_mthly!J:J,MATCH($C497,data_mthly!$E:$E,0),1)=0,"",INDEX(data_mthly!J:J,MATCH($C497,data_mthly!$E:$E,0),1)),"")</f>
        <v/>
      </c>
      <c r="I497" s="145" t="str">
        <f>IFERROR(IF(INDEX(data_mthly!K:K,MATCH($C497,data_mthly!$E:$E,0),1)=0,"",INDEX(data_mthly!K:K,MATCH($C497,data_mthly!$E:$E,0),1)),"")</f>
        <v/>
      </c>
      <c r="J497" s="145" t="str">
        <f>IFERROR(IF(INDEX(data_mthly!L:L,MATCH($C497,data_mthly!$E:$E,0),1)=0,"",INDEX(data_mthly!L:L,MATCH($C497,data_mthly!$E:$E,0),1)),"")</f>
        <v/>
      </c>
      <c r="K497" s="21" t="str">
        <f>IFERROR(IF(INDEX(data_mthly!M:M,MATCH($C497,data_mthly!$E:$E,0),1)=0,"",INDEX(data_mthly!M:M,MATCH($C497,data_mthly!$E:$E,0),1)),"")</f>
        <v/>
      </c>
      <c r="L497" s="86" t="str">
        <f>IFERROR(IF(INDEX(data_mthly!N:N,MATCH($C497,data_mthly!$E:$E,0),1)=0,"",INDEX(data_mthly!N:N,MATCH($C497,data_mthly!$E:$E,0),1)),"")</f>
        <v/>
      </c>
      <c r="M497" s="159"/>
      <c r="N497" s="155" t="str">
        <f>IFERROR(IF(INDEX(data_mthly!O:O,MATCH($C497,data_mthly!$E:$E,0),1)=0,"",INDEX(data_mthly!O:O,MATCH($C497,data_mthly!$E:$E,0),1)),"")</f>
        <v/>
      </c>
      <c r="O497" s="21" t="str">
        <f>IFERROR(IF(INDEX(data_mthly!P:P,MATCH($C497,data_mthly!$E:$E,0),1)=0,"",INDEX(data_mthly!P:P,MATCH($C497,data_mthly!$E:$E,0),1)),"")</f>
        <v/>
      </c>
      <c r="P497" s="145" t="str">
        <f>IFERROR(IF(INDEX(data_mthly!Q:Q,MATCH($C497,data_mthly!$E:$E,0),1)=0,"",INDEX(data_mthly!Q:Q,MATCH($C497,data_mthly!$E:$E,0),1)),"")</f>
        <v/>
      </c>
      <c r="Q497" s="145" t="str">
        <f>IFERROR(IF(INDEX(data_mthly!R:R,MATCH($C497,data_mthly!$E:$E,0),1)=0,"",INDEX(data_mthly!R:R,MATCH($C497,data_mthly!$E:$E,0),1)),"")</f>
        <v/>
      </c>
      <c r="R497" s="21" t="str">
        <f>IFERROR(IF(INDEX(data_mthly!S:S,MATCH($C497,data_mthly!$E:$E,0),1)=0,"",INDEX(data_mthly!S:S,MATCH($C497,data_mthly!$E:$E,0),1)),"")</f>
        <v/>
      </c>
      <c r="S497" s="145" t="str">
        <f>IFERROR(IF(INDEX(data_mthly!T:T,MATCH($C497,data_mthly!$E:$E,0),1)=0,"",INDEX(data_mthly!T:T,MATCH($C497,data_mthly!$E:$E,0),1)),"")</f>
        <v/>
      </c>
      <c r="T497" s="145" t="str">
        <f>IFERROR(IF(INDEX(data_mthly!U:U,MATCH($C497,data_mthly!$E:$E,0),1)=0,"",INDEX(data_mthly!U:U,MATCH($C497,data_mthly!$E:$E,0),1)),"")</f>
        <v/>
      </c>
      <c r="U497" s="21" t="str">
        <f>IFERROR(IF(INDEX(data_mthly!V:V,MATCH($C497,data_mthly!$E:$E,0),1)=0,"",INDEX(data_mthly!V:V,MATCH($C497,data_mthly!$E:$E,0),1)),"")</f>
        <v/>
      </c>
      <c r="V497" s="86" t="str">
        <f>IFERROR(IF(INDEX(data_mthly!W:W,MATCH($C497,data_mthly!$E:$E,0),1)=0,"",INDEX(data_mthly!W:W,MATCH($C497,data_mthly!$E:$E,0),1)),"")</f>
        <v/>
      </c>
      <c r="W497" s="160" t="str">
        <f t="shared" si="40"/>
        <v/>
      </c>
      <c r="X497" s="21" t="str">
        <f>IFERROR(IF(INDEX(data_mthly!Y:Y,MATCH($C497,data_mthly!$E:$E,0),1)=0,"",INDEX(data_mthly!Y:Y,MATCH($C497,data_mthly!$E:$E,0),1)),"")</f>
        <v/>
      </c>
      <c r="Y497" s="145" t="str">
        <f>IFERROR(IF(INDEX(data_mthly!Z:Z,MATCH($C497,data_mthly!$E:$E,0),1)=0,"",INDEX(data_mthly!Z:Z,MATCH($C497,data_mthly!$E:$E,0),1)),"")</f>
        <v/>
      </c>
      <c r="Z497" s="21" t="str">
        <f>IFERROR(IF(INDEX(data_mthly!AA:AA,MATCH($C497,data_mthly!$E:$E,0),1)=0,"",INDEX(data_mthly!AA:AA,MATCH($C497,data_mthly!$E:$E,0),1)),"")</f>
        <v/>
      </c>
      <c r="AA497" s="21" t="str">
        <f>IFERROR(IF(INDEX(data_mthly!AB:AB,MATCH($C497,data_mthly!$E:$E,0),1)=0,"",INDEX(data_mthly!AB:AB,MATCH($C497,data_mthly!$E:$E,0),1)),"")</f>
        <v/>
      </c>
      <c r="AB497" s="145" t="str">
        <f>IFERROR(IF(INDEX(data_mthly!AC:AC,MATCH($C497,data_mthly!$E:$E,0),1)=0,"",INDEX(data_mthly!AC:AC,MATCH($C497,data_mthly!$E:$E,0),1)),"")</f>
        <v/>
      </c>
      <c r="AC497" s="21" t="str">
        <f>IFERROR(IF(INDEX(data_mthly!AD:AD,MATCH($C497,data_mthly!$E:$E,0),1)=0,"",INDEX(data_mthly!AD:AD,MATCH($C497,data_mthly!$E:$E,0),1)),"")</f>
        <v/>
      </c>
      <c r="AD497" s="21" t="str">
        <f>IFERROR(IF(INDEX(data_mthly!AE:AE,MATCH($C497,data_mthly!$E:$E,0),1)=0,"",INDEX(data_mthly!AE:AE,MATCH($C497,data_mthly!$E:$E,0),1)),"")</f>
        <v/>
      </c>
      <c r="AE497" s="86" t="str">
        <f>IFERROR(IF(INDEX(data_mthly!AF:AF,MATCH($C497,data_mthly!$E:$E,0),1)=0,"",INDEX(data_mthly!AF:AF,MATCH($C497,data_mthly!$E:$E,0),1)),"")</f>
        <v/>
      </c>
      <c r="AG497" s="88">
        <f t="shared" si="41"/>
        <v>1</v>
      </c>
    </row>
    <row r="498" spans="1:33" ht="15.5">
      <c r="A498" s="88" t="str">
        <f t="shared" si="39"/>
        <v/>
      </c>
      <c r="B498" s="89" t="str">
        <f>IFERROR(IF(INDEX(data_mthly!C:C,MATCH($C498,data_mthly!$E:$E,0),1)=0,"",INDEX(data_mthly!C:C,MATCH($C498,data_mthly!$E:$E,0),1)),"")</f>
        <v/>
      </c>
      <c r="C498" s="112" t="str">
        <f t="shared" si="42"/>
        <v/>
      </c>
      <c r="D498" s="155" t="str">
        <f>IFERROR(IF(INDEX(data_mthly!F:F,MATCH($C498,data_mthly!$E:$E,0),1)=0,"",INDEX(data_mthly!F:F,MATCH($C498,data_mthly!$E:$E,0),1)),"")</f>
        <v/>
      </c>
      <c r="E498" s="21" t="str">
        <f>IFERROR(IF(INDEX(data_mthly!G:G,MATCH($C498,data_mthly!$E:$E,0),1)=0,"",INDEX(data_mthly!G:G,MATCH($C498,data_mthly!$E:$E,0),1)),"")</f>
        <v/>
      </c>
      <c r="F498" s="145" t="str">
        <f>IFERROR(IF(INDEX(data_mthly!H:H,MATCH($C498,data_mthly!$E:$E,0),1)=0,"",INDEX(data_mthly!H:H,MATCH($C498,data_mthly!$E:$E,0),1)),"")</f>
        <v/>
      </c>
      <c r="G498" s="145" t="str">
        <f>IFERROR(IF(INDEX(data_mthly!I:I,MATCH($C498,data_mthly!$E:$E,0),1)=0,"",INDEX(data_mthly!I:I,MATCH($C498,data_mthly!$E:$E,0),1)),"")</f>
        <v/>
      </c>
      <c r="H498" s="21" t="str">
        <f>IFERROR(IF(INDEX(data_mthly!J:J,MATCH($C498,data_mthly!$E:$E,0),1)=0,"",INDEX(data_mthly!J:J,MATCH($C498,data_mthly!$E:$E,0),1)),"")</f>
        <v/>
      </c>
      <c r="I498" s="145" t="str">
        <f>IFERROR(IF(INDEX(data_mthly!K:K,MATCH($C498,data_mthly!$E:$E,0),1)=0,"",INDEX(data_mthly!K:K,MATCH($C498,data_mthly!$E:$E,0),1)),"")</f>
        <v/>
      </c>
      <c r="J498" s="145" t="str">
        <f>IFERROR(IF(INDEX(data_mthly!L:L,MATCH($C498,data_mthly!$E:$E,0),1)=0,"",INDEX(data_mthly!L:L,MATCH($C498,data_mthly!$E:$E,0),1)),"")</f>
        <v/>
      </c>
      <c r="K498" s="21" t="str">
        <f>IFERROR(IF(INDEX(data_mthly!M:M,MATCH($C498,data_mthly!$E:$E,0),1)=0,"",INDEX(data_mthly!M:M,MATCH($C498,data_mthly!$E:$E,0),1)),"")</f>
        <v/>
      </c>
      <c r="L498" s="86" t="str">
        <f>IFERROR(IF(INDEX(data_mthly!N:N,MATCH($C498,data_mthly!$E:$E,0),1)=0,"",INDEX(data_mthly!N:N,MATCH($C498,data_mthly!$E:$E,0),1)),"")</f>
        <v/>
      </c>
      <c r="M498" s="159"/>
      <c r="N498" s="155" t="str">
        <f>IFERROR(IF(INDEX(data_mthly!O:O,MATCH($C498,data_mthly!$E:$E,0),1)=0,"",INDEX(data_mthly!O:O,MATCH($C498,data_mthly!$E:$E,0),1)),"")</f>
        <v/>
      </c>
      <c r="O498" s="21" t="str">
        <f>IFERROR(IF(INDEX(data_mthly!P:P,MATCH($C498,data_mthly!$E:$E,0),1)=0,"",INDEX(data_mthly!P:P,MATCH($C498,data_mthly!$E:$E,0),1)),"")</f>
        <v/>
      </c>
      <c r="P498" s="145" t="str">
        <f>IFERROR(IF(INDEX(data_mthly!Q:Q,MATCH($C498,data_mthly!$E:$E,0),1)=0,"",INDEX(data_mthly!Q:Q,MATCH($C498,data_mthly!$E:$E,0),1)),"")</f>
        <v/>
      </c>
      <c r="Q498" s="145" t="str">
        <f>IFERROR(IF(INDEX(data_mthly!R:R,MATCH($C498,data_mthly!$E:$E,0),1)=0,"",INDEX(data_mthly!R:R,MATCH($C498,data_mthly!$E:$E,0),1)),"")</f>
        <v/>
      </c>
      <c r="R498" s="21" t="str">
        <f>IFERROR(IF(INDEX(data_mthly!S:S,MATCH($C498,data_mthly!$E:$E,0),1)=0,"",INDEX(data_mthly!S:S,MATCH($C498,data_mthly!$E:$E,0),1)),"")</f>
        <v/>
      </c>
      <c r="S498" s="145" t="str">
        <f>IFERROR(IF(INDEX(data_mthly!T:T,MATCH($C498,data_mthly!$E:$E,0),1)=0,"",INDEX(data_mthly!T:T,MATCH($C498,data_mthly!$E:$E,0),1)),"")</f>
        <v/>
      </c>
      <c r="T498" s="145" t="str">
        <f>IFERROR(IF(INDEX(data_mthly!U:U,MATCH($C498,data_mthly!$E:$E,0),1)=0,"",INDEX(data_mthly!U:U,MATCH($C498,data_mthly!$E:$E,0),1)),"")</f>
        <v/>
      </c>
      <c r="U498" s="21" t="str">
        <f>IFERROR(IF(INDEX(data_mthly!V:V,MATCH($C498,data_mthly!$E:$E,0),1)=0,"",INDEX(data_mthly!V:V,MATCH($C498,data_mthly!$E:$E,0),1)),"")</f>
        <v/>
      </c>
      <c r="V498" s="86" t="str">
        <f>IFERROR(IF(INDEX(data_mthly!W:W,MATCH($C498,data_mthly!$E:$E,0),1)=0,"",INDEX(data_mthly!W:W,MATCH($C498,data_mthly!$E:$E,0),1)),"")</f>
        <v/>
      </c>
      <c r="W498" s="160" t="str">
        <f t="shared" si="40"/>
        <v/>
      </c>
      <c r="X498" s="21" t="str">
        <f>IFERROR(IF(INDEX(data_mthly!Y:Y,MATCH($C498,data_mthly!$E:$E,0),1)=0,"",INDEX(data_mthly!Y:Y,MATCH($C498,data_mthly!$E:$E,0),1)),"")</f>
        <v/>
      </c>
      <c r="Y498" s="145" t="str">
        <f>IFERROR(IF(INDEX(data_mthly!Z:Z,MATCH($C498,data_mthly!$E:$E,0),1)=0,"",INDEX(data_mthly!Z:Z,MATCH($C498,data_mthly!$E:$E,0),1)),"")</f>
        <v/>
      </c>
      <c r="Z498" s="21" t="str">
        <f>IFERROR(IF(INDEX(data_mthly!AA:AA,MATCH($C498,data_mthly!$E:$E,0),1)=0,"",INDEX(data_mthly!AA:AA,MATCH($C498,data_mthly!$E:$E,0),1)),"")</f>
        <v/>
      </c>
      <c r="AA498" s="21" t="str">
        <f>IFERROR(IF(INDEX(data_mthly!AB:AB,MATCH($C498,data_mthly!$E:$E,0),1)=0,"",INDEX(data_mthly!AB:AB,MATCH($C498,data_mthly!$E:$E,0),1)),"")</f>
        <v/>
      </c>
      <c r="AB498" s="145" t="str">
        <f>IFERROR(IF(INDEX(data_mthly!AC:AC,MATCH($C498,data_mthly!$E:$E,0),1)=0,"",INDEX(data_mthly!AC:AC,MATCH($C498,data_mthly!$E:$E,0),1)),"")</f>
        <v/>
      </c>
      <c r="AC498" s="21" t="str">
        <f>IFERROR(IF(INDEX(data_mthly!AD:AD,MATCH($C498,data_mthly!$E:$E,0),1)=0,"",INDEX(data_mthly!AD:AD,MATCH($C498,data_mthly!$E:$E,0),1)),"")</f>
        <v/>
      </c>
      <c r="AD498" s="21" t="str">
        <f>IFERROR(IF(INDEX(data_mthly!AE:AE,MATCH($C498,data_mthly!$E:$E,0),1)=0,"",INDEX(data_mthly!AE:AE,MATCH($C498,data_mthly!$E:$E,0),1)),"")</f>
        <v/>
      </c>
      <c r="AE498" s="86" t="str">
        <f>IFERROR(IF(INDEX(data_mthly!AF:AF,MATCH($C498,data_mthly!$E:$E,0),1)=0,"",INDEX(data_mthly!AF:AF,MATCH($C498,data_mthly!$E:$E,0),1)),"")</f>
        <v/>
      </c>
      <c r="AG498" s="88">
        <f t="shared" si="41"/>
        <v>2</v>
      </c>
    </row>
    <row r="499" spans="1:33" ht="15.5">
      <c r="A499" s="88" t="str">
        <f t="shared" si="39"/>
        <v/>
      </c>
      <c r="B499" s="89" t="str">
        <f>IFERROR(IF(INDEX(data_mthly!C:C,MATCH($C499,data_mthly!$E:$E,0),1)=0,"",INDEX(data_mthly!C:C,MATCH($C499,data_mthly!$E:$E,0),1)),"")</f>
        <v/>
      </c>
      <c r="C499" s="112" t="str">
        <f t="shared" si="42"/>
        <v/>
      </c>
      <c r="D499" s="155" t="str">
        <f>IFERROR(IF(INDEX(data_mthly!F:F,MATCH($C499,data_mthly!$E:$E,0),1)=0,"",INDEX(data_mthly!F:F,MATCH($C499,data_mthly!$E:$E,0),1)),"")</f>
        <v/>
      </c>
      <c r="E499" s="21" t="str">
        <f>IFERROR(IF(INDEX(data_mthly!G:G,MATCH($C499,data_mthly!$E:$E,0),1)=0,"",INDEX(data_mthly!G:G,MATCH($C499,data_mthly!$E:$E,0),1)),"")</f>
        <v/>
      </c>
      <c r="F499" s="145" t="str">
        <f>IFERROR(IF(INDEX(data_mthly!H:H,MATCH($C499,data_mthly!$E:$E,0),1)=0,"",INDEX(data_mthly!H:H,MATCH($C499,data_mthly!$E:$E,0),1)),"")</f>
        <v/>
      </c>
      <c r="G499" s="145" t="str">
        <f>IFERROR(IF(INDEX(data_mthly!I:I,MATCH($C499,data_mthly!$E:$E,0),1)=0,"",INDEX(data_mthly!I:I,MATCH($C499,data_mthly!$E:$E,0),1)),"")</f>
        <v/>
      </c>
      <c r="H499" s="21" t="str">
        <f>IFERROR(IF(INDEX(data_mthly!J:J,MATCH($C499,data_mthly!$E:$E,0),1)=0,"",INDEX(data_mthly!J:J,MATCH($C499,data_mthly!$E:$E,0),1)),"")</f>
        <v/>
      </c>
      <c r="I499" s="145" t="str">
        <f>IFERROR(IF(INDEX(data_mthly!K:K,MATCH($C499,data_mthly!$E:$E,0),1)=0,"",INDEX(data_mthly!K:K,MATCH($C499,data_mthly!$E:$E,0),1)),"")</f>
        <v/>
      </c>
      <c r="J499" s="145" t="str">
        <f>IFERROR(IF(INDEX(data_mthly!L:L,MATCH($C499,data_mthly!$E:$E,0),1)=0,"",INDEX(data_mthly!L:L,MATCH($C499,data_mthly!$E:$E,0),1)),"")</f>
        <v/>
      </c>
      <c r="K499" s="21" t="str">
        <f>IFERROR(IF(INDEX(data_mthly!M:M,MATCH($C499,data_mthly!$E:$E,0),1)=0,"",INDEX(data_mthly!M:M,MATCH($C499,data_mthly!$E:$E,0),1)),"")</f>
        <v/>
      </c>
      <c r="L499" s="86" t="str">
        <f>IFERROR(IF(INDEX(data_mthly!N:N,MATCH($C499,data_mthly!$E:$E,0),1)=0,"",INDEX(data_mthly!N:N,MATCH($C499,data_mthly!$E:$E,0),1)),"")</f>
        <v/>
      </c>
      <c r="M499" s="159"/>
      <c r="N499" s="155" t="str">
        <f>IFERROR(IF(INDEX(data_mthly!O:O,MATCH($C499,data_mthly!$E:$E,0),1)=0,"",INDEX(data_mthly!O:O,MATCH($C499,data_mthly!$E:$E,0),1)),"")</f>
        <v/>
      </c>
      <c r="O499" s="21" t="str">
        <f>IFERROR(IF(INDEX(data_mthly!P:P,MATCH($C499,data_mthly!$E:$E,0),1)=0,"",INDEX(data_mthly!P:P,MATCH($C499,data_mthly!$E:$E,0),1)),"")</f>
        <v/>
      </c>
      <c r="P499" s="145" t="str">
        <f>IFERROR(IF(INDEX(data_mthly!Q:Q,MATCH($C499,data_mthly!$E:$E,0),1)=0,"",INDEX(data_mthly!Q:Q,MATCH($C499,data_mthly!$E:$E,0),1)),"")</f>
        <v/>
      </c>
      <c r="Q499" s="145" t="str">
        <f>IFERROR(IF(INDEX(data_mthly!R:R,MATCH($C499,data_mthly!$E:$E,0),1)=0,"",INDEX(data_mthly!R:R,MATCH($C499,data_mthly!$E:$E,0),1)),"")</f>
        <v/>
      </c>
      <c r="R499" s="21" t="str">
        <f>IFERROR(IF(INDEX(data_mthly!S:S,MATCH($C499,data_mthly!$E:$E,0),1)=0,"",INDEX(data_mthly!S:S,MATCH($C499,data_mthly!$E:$E,0),1)),"")</f>
        <v/>
      </c>
      <c r="S499" s="145" t="str">
        <f>IFERROR(IF(INDEX(data_mthly!T:T,MATCH($C499,data_mthly!$E:$E,0),1)=0,"",INDEX(data_mthly!T:T,MATCH($C499,data_mthly!$E:$E,0),1)),"")</f>
        <v/>
      </c>
      <c r="T499" s="145" t="str">
        <f>IFERROR(IF(INDEX(data_mthly!U:U,MATCH($C499,data_mthly!$E:$E,0),1)=0,"",INDEX(data_mthly!U:U,MATCH($C499,data_mthly!$E:$E,0),1)),"")</f>
        <v/>
      </c>
      <c r="U499" s="21" t="str">
        <f>IFERROR(IF(INDEX(data_mthly!V:V,MATCH($C499,data_mthly!$E:$E,0),1)=0,"",INDEX(data_mthly!V:V,MATCH($C499,data_mthly!$E:$E,0),1)),"")</f>
        <v/>
      </c>
      <c r="V499" s="86" t="str">
        <f>IFERROR(IF(INDEX(data_mthly!W:W,MATCH($C499,data_mthly!$E:$E,0),1)=0,"",INDEX(data_mthly!W:W,MATCH($C499,data_mthly!$E:$E,0),1)),"")</f>
        <v/>
      </c>
      <c r="W499" s="160" t="str">
        <f t="shared" si="40"/>
        <v/>
      </c>
      <c r="X499" s="21" t="str">
        <f>IFERROR(IF(INDEX(data_mthly!Y:Y,MATCH($C499,data_mthly!$E:$E,0),1)=0,"",INDEX(data_mthly!Y:Y,MATCH($C499,data_mthly!$E:$E,0),1)),"")</f>
        <v/>
      </c>
      <c r="Y499" s="145" t="str">
        <f>IFERROR(IF(INDEX(data_mthly!Z:Z,MATCH($C499,data_mthly!$E:$E,0),1)=0,"",INDEX(data_mthly!Z:Z,MATCH($C499,data_mthly!$E:$E,0),1)),"")</f>
        <v/>
      </c>
      <c r="Z499" s="21" t="str">
        <f>IFERROR(IF(INDEX(data_mthly!AA:AA,MATCH($C499,data_mthly!$E:$E,0),1)=0,"",INDEX(data_mthly!AA:AA,MATCH($C499,data_mthly!$E:$E,0),1)),"")</f>
        <v/>
      </c>
      <c r="AA499" s="21" t="str">
        <f>IFERROR(IF(INDEX(data_mthly!AB:AB,MATCH($C499,data_mthly!$E:$E,0),1)=0,"",INDEX(data_mthly!AB:AB,MATCH($C499,data_mthly!$E:$E,0),1)),"")</f>
        <v/>
      </c>
      <c r="AB499" s="145" t="str">
        <f>IFERROR(IF(INDEX(data_mthly!AC:AC,MATCH($C499,data_mthly!$E:$E,0),1)=0,"",INDEX(data_mthly!AC:AC,MATCH($C499,data_mthly!$E:$E,0),1)),"")</f>
        <v/>
      </c>
      <c r="AC499" s="21" t="str">
        <f>IFERROR(IF(INDEX(data_mthly!AD:AD,MATCH($C499,data_mthly!$E:$E,0),1)=0,"",INDEX(data_mthly!AD:AD,MATCH($C499,data_mthly!$E:$E,0),1)),"")</f>
        <v/>
      </c>
      <c r="AD499" s="21" t="str">
        <f>IFERROR(IF(INDEX(data_mthly!AE:AE,MATCH($C499,data_mthly!$E:$E,0),1)=0,"",INDEX(data_mthly!AE:AE,MATCH($C499,data_mthly!$E:$E,0),1)),"")</f>
        <v/>
      </c>
      <c r="AE499" s="86" t="str">
        <f>IFERROR(IF(INDEX(data_mthly!AF:AF,MATCH($C499,data_mthly!$E:$E,0),1)=0,"",INDEX(data_mthly!AF:AF,MATCH($C499,data_mthly!$E:$E,0),1)),"")</f>
        <v/>
      </c>
      <c r="AG499" s="88">
        <f t="shared" si="41"/>
        <v>1</v>
      </c>
    </row>
    <row r="500" spans="1:33" ht="15.5">
      <c r="A500" s="88" t="str">
        <f t="shared" si="39"/>
        <v/>
      </c>
      <c r="B500" s="89" t="str">
        <f>IFERROR(IF(INDEX(data_mthly!C:C,MATCH($C500,data_mthly!$E:$E,0),1)=0,"",INDEX(data_mthly!C:C,MATCH($C500,data_mthly!$E:$E,0),1)),"")</f>
        <v/>
      </c>
      <c r="C500" s="112" t="str">
        <f t="shared" si="42"/>
        <v/>
      </c>
      <c r="D500" s="155" t="str">
        <f>IFERROR(IF(INDEX(data_mthly!F:F,MATCH($C500,data_mthly!$E:$E,0),1)=0,"",INDEX(data_mthly!F:F,MATCH($C500,data_mthly!$E:$E,0),1)),"")</f>
        <v/>
      </c>
      <c r="E500" s="21" t="str">
        <f>IFERROR(IF(INDEX(data_mthly!G:G,MATCH($C500,data_mthly!$E:$E,0),1)=0,"",INDEX(data_mthly!G:G,MATCH($C500,data_mthly!$E:$E,0),1)),"")</f>
        <v/>
      </c>
      <c r="F500" s="145" t="str">
        <f>IFERROR(IF(INDEX(data_mthly!H:H,MATCH($C500,data_mthly!$E:$E,0),1)=0,"",INDEX(data_mthly!H:H,MATCH($C500,data_mthly!$E:$E,0),1)),"")</f>
        <v/>
      </c>
      <c r="G500" s="145" t="str">
        <f>IFERROR(IF(INDEX(data_mthly!I:I,MATCH($C500,data_mthly!$E:$E,0),1)=0,"",INDEX(data_mthly!I:I,MATCH($C500,data_mthly!$E:$E,0),1)),"")</f>
        <v/>
      </c>
      <c r="H500" s="21" t="str">
        <f>IFERROR(IF(INDEX(data_mthly!J:J,MATCH($C500,data_mthly!$E:$E,0),1)=0,"",INDEX(data_mthly!J:J,MATCH($C500,data_mthly!$E:$E,0),1)),"")</f>
        <v/>
      </c>
      <c r="I500" s="145" t="str">
        <f>IFERROR(IF(INDEX(data_mthly!K:K,MATCH($C500,data_mthly!$E:$E,0),1)=0,"",INDEX(data_mthly!K:K,MATCH($C500,data_mthly!$E:$E,0),1)),"")</f>
        <v/>
      </c>
      <c r="J500" s="145" t="str">
        <f>IFERROR(IF(INDEX(data_mthly!L:L,MATCH($C500,data_mthly!$E:$E,0),1)=0,"",INDEX(data_mthly!L:L,MATCH($C500,data_mthly!$E:$E,0),1)),"")</f>
        <v/>
      </c>
      <c r="K500" s="21" t="str">
        <f>IFERROR(IF(INDEX(data_mthly!M:M,MATCH($C500,data_mthly!$E:$E,0),1)=0,"",INDEX(data_mthly!M:M,MATCH($C500,data_mthly!$E:$E,0),1)),"")</f>
        <v/>
      </c>
      <c r="L500" s="86" t="str">
        <f>IFERROR(IF(INDEX(data_mthly!N:N,MATCH($C500,data_mthly!$E:$E,0),1)=0,"",INDEX(data_mthly!N:N,MATCH($C500,data_mthly!$E:$E,0),1)),"")</f>
        <v/>
      </c>
      <c r="M500" s="159"/>
      <c r="N500" s="155" t="str">
        <f>IFERROR(IF(INDEX(data_mthly!O:O,MATCH($C500,data_mthly!$E:$E,0),1)=0,"",INDEX(data_mthly!O:O,MATCH($C500,data_mthly!$E:$E,0),1)),"")</f>
        <v/>
      </c>
      <c r="O500" s="21" t="str">
        <f>IFERROR(IF(INDEX(data_mthly!P:P,MATCH($C500,data_mthly!$E:$E,0),1)=0,"",INDEX(data_mthly!P:P,MATCH($C500,data_mthly!$E:$E,0),1)),"")</f>
        <v/>
      </c>
      <c r="P500" s="145" t="str">
        <f>IFERROR(IF(INDEX(data_mthly!Q:Q,MATCH($C500,data_mthly!$E:$E,0),1)=0,"",INDEX(data_mthly!Q:Q,MATCH($C500,data_mthly!$E:$E,0),1)),"")</f>
        <v/>
      </c>
      <c r="Q500" s="145" t="str">
        <f>IFERROR(IF(INDEX(data_mthly!R:R,MATCH($C500,data_mthly!$E:$E,0),1)=0,"",INDEX(data_mthly!R:R,MATCH($C500,data_mthly!$E:$E,0),1)),"")</f>
        <v/>
      </c>
      <c r="R500" s="21" t="str">
        <f>IFERROR(IF(INDEX(data_mthly!S:S,MATCH($C500,data_mthly!$E:$E,0),1)=0,"",INDEX(data_mthly!S:S,MATCH($C500,data_mthly!$E:$E,0),1)),"")</f>
        <v/>
      </c>
      <c r="S500" s="145" t="str">
        <f>IFERROR(IF(INDEX(data_mthly!T:T,MATCH($C500,data_mthly!$E:$E,0),1)=0,"",INDEX(data_mthly!T:T,MATCH($C500,data_mthly!$E:$E,0),1)),"")</f>
        <v/>
      </c>
      <c r="T500" s="145" t="str">
        <f>IFERROR(IF(INDEX(data_mthly!U:U,MATCH($C500,data_mthly!$E:$E,0),1)=0,"",INDEX(data_mthly!U:U,MATCH($C500,data_mthly!$E:$E,0),1)),"")</f>
        <v/>
      </c>
      <c r="U500" s="21" t="str">
        <f>IFERROR(IF(INDEX(data_mthly!V:V,MATCH($C500,data_mthly!$E:$E,0),1)=0,"",INDEX(data_mthly!V:V,MATCH($C500,data_mthly!$E:$E,0),1)),"")</f>
        <v/>
      </c>
      <c r="V500" s="86" t="str">
        <f>IFERROR(IF(INDEX(data_mthly!W:W,MATCH($C500,data_mthly!$E:$E,0),1)=0,"",INDEX(data_mthly!W:W,MATCH($C500,data_mthly!$E:$E,0),1)),"")</f>
        <v/>
      </c>
      <c r="W500" s="160" t="str">
        <f t="shared" si="40"/>
        <v/>
      </c>
      <c r="X500" s="21" t="str">
        <f>IFERROR(IF(INDEX(data_mthly!Y:Y,MATCH($C500,data_mthly!$E:$E,0),1)=0,"",INDEX(data_mthly!Y:Y,MATCH($C500,data_mthly!$E:$E,0),1)),"")</f>
        <v/>
      </c>
      <c r="Y500" s="145" t="str">
        <f>IFERROR(IF(INDEX(data_mthly!Z:Z,MATCH($C500,data_mthly!$E:$E,0),1)=0,"",INDEX(data_mthly!Z:Z,MATCH($C500,data_mthly!$E:$E,0),1)),"")</f>
        <v/>
      </c>
      <c r="Z500" s="21" t="str">
        <f>IFERROR(IF(INDEX(data_mthly!AA:AA,MATCH($C500,data_mthly!$E:$E,0),1)=0,"",INDEX(data_mthly!AA:AA,MATCH($C500,data_mthly!$E:$E,0),1)),"")</f>
        <v/>
      </c>
      <c r="AA500" s="21" t="str">
        <f>IFERROR(IF(INDEX(data_mthly!AB:AB,MATCH($C500,data_mthly!$E:$E,0),1)=0,"",INDEX(data_mthly!AB:AB,MATCH($C500,data_mthly!$E:$E,0),1)),"")</f>
        <v/>
      </c>
      <c r="AB500" s="145" t="str">
        <f>IFERROR(IF(INDEX(data_mthly!AC:AC,MATCH($C500,data_mthly!$E:$E,0),1)=0,"",INDEX(data_mthly!AC:AC,MATCH($C500,data_mthly!$E:$E,0),1)),"")</f>
        <v/>
      </c>
      <c r="AC500" s="21" t="str">
        <f>IFERROR(IF(INDEX(data_mthly!AD:AD,MATCH($C500,data_mthly!$E:$E,0),1)=0,"",INDEX(data_mthly!AD:AD,MATCH($C500,data_mthly!$E:$E,0),1)),"")</f>
        <v/>
      </c>
      <c r="AD500" s="21" t="str">
        <f>IFERROR(IF(INDEX(data_mthly!AE:AE,MATCH($C500,data_mthly!$E:$E,0),1)=0,"",INDEX(data_mthly!AE:AE,MATCH($C500,data_mthly!$E:$E,0),1)),"")</f>
        <v/>
      </c>
      <c r="AE500" s="86" t="str">
        <f>IFERROR(IF(INDEX(data_mthly!AF:AF,MATCH($C500,data_mthly!$E:$E,0),1)=0,"",INDEX(data_mthly!AF:AF,MATCH($C500,data_mthly!$E:$E,0),1)),"")</f>
        <v/>
      </c>
      <c r="AG500" s="88">
        <f t="shared" si="41"/>
        <v>2</v>
      </c>
    </row>
    <row r="501" spans="1:33" ht="15.5">
      <c r="A501" s="88" t="str">
        <f t="shared" si="39"/>
        <v/>
      </c>
      <c r="B501" s="89" t="str">
        <f>IFERROR(IF(INDEX(data_mthly!C:C,MATCH($C501,data_mthly!$E:$E,0),1)=0,"",INDEX(data_mthly!C:C,MATCH($C501,data_mthly!$E:$E,0),1)),"")</f>
        <v/>
      </c>
      <c r="C501" s="112" t="str">
        <f t="shared" si="42"/>
        <v/>
      </c>
      <c r="D501" s="155" t="str">
        <f>IFERROR(IF(INDEX(data_mthly!F:F,MATCH($C501,data_mthly!$E:$E,0),1)=0,"",INDEX(data_mthly!F:F,MATCH($C501,data_mthly!$E:$E,0),1)),"")</f>
        <v/>
      </c>
      <c r="E501" s="21" t="str">
        <f>IFERROR(IF(INDEX(data_mthly!G:G,MATCH($C501,data_mthly!$E:$E,0),1)=0,"",INDEX(data_mthly!G:G,MATCH($C501,data_mthly!$E:$E,0),1)),"")</f>
        <v/>
      </c>
      <c r="F501" s="145" t="str">
        <f>IFERROR(IF(INDEX(data_mthly!H:H,MATCH($C501,data_mthly!$E:$E,0),1)=0,"",INDEX(data_mthly!H:H,MATCH($C501,data_mthly!$E:$E,0),1)),"")</f>
        <v/>
      </c>
      <c r="G501" s="145" t="str">
        <f>IFERROR(IF(INDEX(data_mthly!I:I,MATCH($C501,data_mthly!$E:$E,0),1)=0,"",INDEX(data_mthly!I:I,MATCH($C501,data_mthly!$E:$E,0),1)),"")</f>
        <v/>
      </c>
      <c r="H501" s="21" t="str">
        <f>IFERROR(IF(INDEX(data_mthly!J:J,MATCH($C501,data_mthly!$E:$E,0),1)=0,"",INDEX(data_mthly!J:J,MATCH($C501,data_mthly!$E:$E,0),1)),"")</f>
        <v/>
      </c>
      <c r="I501" s="145" t="str">
        <f>IFERROR(IF(INDEX(data_mthly!K:K,MATCH($C501,data_mthly!$E:$E,0),1)=0,"",INDEX(data_mthly!K:K,MATCH($C501,data_mthly!$E:$E,0),1)),"")</f>
        <v/>
      </c>
      <c r="J501" s="145" t="str">
        <f>IFERROR(IF(INDEX(data_mthly!L:L,MATCH($C501,data_mthly!$E:$E,0),1)=0,"",INDEX(data_mthly!L:L,MATCH($C501,data_mthly!$E:$E,0),1)),"")</f>
        <v/>
      </c>
      <c r="K501" s="21" t="str">
        <f>IFERROR(IF(INDEX(data_mthly!M:M,MATCH($C501,data_mthly!$E:$E,0),1)=0,"",INDEX(data_mthly!M:M,MATCH($C501,data_mthly!$E:$E,0),1)),"")</f>
        <v/>
      </c>
      <c r="L501" s="86" t="str">
        <f>IFERROR(IF(INDEX(data_mthly!N:N,MATCH($C501,data_mthly!$E:$E,0),1)=0,"",INDEX(data_mthly!N:N,MATCH($C501,data_mthly!$E:$E,0),1)),"")</f>
        <v/>
      </c>
      <c r="M501" s="159"/>
      <c r="N501" s="155" t="str">
        <f>IFERROR(IF(INDEX(data_mthly!O:O,MATCH($C501,data_mthly!$E:$E,0),1)=0,"",INDEX(data_mthly!O:O,MATCH($C501,data_mthly!$E:$E,0),1)),"")</f>
        <v/>
      </c>
      <c r="O501" s="21" t="str">
        <f>IFERROR(IF(INDEX(data_mthly!P:P,MATCH($C501,data_mthly!$E:$E,0),1)=0,"",INDEX(data_mthly!P:P,MATCH($C501,data_mthly!$E:$E,0),1)),"")</f>
        <v/>
      </c>
      <c r="P501" s="145" t="str">
        <f>IFERROR(IF(INDEX(data_mthly!Q:Q,MATCH($C501,data_mthly!$E:$E,0),1)=0,"",INDEX(data_mthly!Q:Q,MATCH($C501,data_mthly!$E:$E,0),1)),"")</f>
        <v/>
      </c>
      <c r="Q501" s="145" t="str">
        <f>IFERROR(IF(INDEX(data_mthly!R:R,MATCH($C501,data_mthly!$E:$E,0),1)=0,"",INDEX(data_mthly!R:R,MATCH($C501,data_mthly!$E:$E,0),1)),"")</f>
        <v/>
      </c>
      <c r="R501" s="21" t="str">
        <f>IFERROR(IF(INDEX(data_mthly!S:S,MATCH($C501,data_mthly!$E:$E,0),1)=0,"",INDEX(data_mthly!S:S,MATCH($C501,data_mthly!$E:$E,0),1)),"")</f>
        <v/>
      </c>
      <c r="S501" s="145" t="str">
        <f>IFERROR(IF(INDEX(data_mthly!T:T,MATCH($C501,data_mthly!$E:$E,0),1)=0,"",INDEX(data_mthly!T:T,MATCH($C501,data_mthly!$E:$E,0),1)),"")</f>
        <v/>
      </c>
      <c r="T501" s="145" t="str">
        <f>IFERROR(IF(INDEX(data_mthly!U:U,MATCH($C501,data_mthly!$E:$E,0),1)=0,"",INDEX(data_mthly!U:U,MATCH($C501,data_mthly!$E:$E,0),1)),"")</f>
        <v/>
      </c>
      <c r="U501" s="21" t="str">
        <f>IFERROR(IF(INDEX(data_mthly!V:V,MATCH($C501,data_mthly!$E:$E,0),1)=0,"",INDEX(data_mthly!V:V,MATCH($C501,data_mthly!$E:$E,0),1)),"")</f>
        <v/>
      </c>
      <c r="V501" s="86" t="str">
        <f>IFERROR(IF(INDEX(data_mthly!W:W,MATCH($C501,data_mthly!$E:$E,0),1)=0,"",INDEX(data_mthly!W:W,MATCH($C501,data_mthly!$E:$E,0),1)),"")</f>
        <v/>
      </c>
      <c r="W501" s="160" t="str">
        <f t="shared" si="40"/>
        <v/>
      </c>
      <c r="X501" s="21" t="str">
        <f>IFERROR(IF(INDEX(data_mthly!Y:Y,MATCH($C501,data_mthly!$E:$E,0),1)=0,"",INDEX(data_mthly!Y:Y,MATCH($C501,data_mthly!$E:$E,0),1)),"")</f>
        <v/>
      </c>
      <c r="Y501" s="145" t="str">
        <f>IFERROR(IF(INDEX(data_mthly!Z:Z,MATCH($C501,data_mthly!$E:$E,0),1)=0,"",INDEX(data_mthly!Z:Z,MATCH($C501,data_mthly!$E:$E,0),1)),"")</f>
        <v/>
      </c>
      <c r="Z501" s="21" t="str">
        <f>IFERROR(IF(INDEX(data_mthly!AA:AA,MATCH($C501,data_mthly!$E:$E,0),1)=0,"",INDEX(data_mthly!AA:AA,MATCH($C501,data_mthly!$E:$E,0),1)),"")</f>
        <v/>
      </c>
      <c r="AA501" s="21" t="str">
        <f>IFERROR(IF(INDEX(data_mthly!AB:AB,MATCH($C501,data_mthly!$E:$E,0),1)=0,"",INDEX(data_mthly!AB:AB,MATCH($C501,data_mthly!$E:$E,0),1)),"")</f>
        <v/>
      </c>
      <c r="AB501" s="145" t="str">
        <f>IFERROR(IF(INDEX(data_mthly!AC:AC,MATCH($C501,data_mthly!$E:$E,0),1)=0,"",INDEX(data_mthly!AC:AC,MATCH($C501,data_mthly!$E:$E,0),1)),"")</f>
        <v/>
      </c>
      <c r="AC501" s="21" t="str">
        <f>IFERROR(IF(INDEX(data_mthly!AD:AD,MATCH($C501,data_mthly!$E:$E,0),1)=0,"",INDEX(data_mthly!AD:AD,MATCH($C501,data_mthly!$E:$E,0),1)),"")</f>
        <v/>
      </c>
      <c r="AD501" s="21" t="str">
        <f>IFERROR(IF(INDEX(data_mthly!AE:AE,MATCH($C501,data_mthly!$E:$E,0),1)=0,"",INDEX(data_mthly!AE:AE,MATCH($C501,data_mthly!$E:$E,0),1)),"")</f>
        <v/>
      </c>
      <c r="AE501" s="86" t="str">
        <f>IFERROR(IF(INDEX(data_mthly!AF:AF,MATCH($C501,data_mthly!$E:$E,0),1)=0,"",INDEX(data_mthly!AF:AF,MATCH($C501,data_mthly!$E:$E,0),1)),"")</f>
        <v/>
      </c>
      <c r="AG501" s="88">
        <f t="shared" si="41"/>
        <v>1</v>
      </c>
    </row>
    <row r="502" spans="1:33" ht="15.5">
      <c r="A502" s="88" t="str">
        <f t="shared" si="39"/>
        <v/>
      </c>
      <c r="B502" s="89" t="str">
        <f>IFERROR(IF(INDEX(data_mthly!C:C,MATCH($C502,data_mthly!$E:$E,0),1)=0,"",INDEX(data_mthly!C:C,MATCH($C502,data_mthly!$E:$E,0),1)),"")</f>
        <v/>
      </c>
      <c r="C502" s="112" t="str">
        <f t="shared" si="42"/>
        <v/>
      </c>
      <c r="D502" s="155" t="str">
        <f>IFERROR(IF(INDEX(data_mthly!F:F,MATCH($C502,data_mthly!$E:$E,0),1)=0,"",INDEX(data_mthly!F:F,MATCH($C502,data_mthly!$E:$E,0),1)),"")</f>
        <v/>
      </c>
      <c r="E502" s="21" t="str">
        <f>IFERROR(IF(INDEX(data_mthly!G:G,MATCH($C502,data_mthly!$E:$E,0),1)=0,"",INDEX(data_mthly!G:G,MATCH($C502,data_mthly!$E:$E,0),1)),"")</f>
        <v/>
      </c>
      <c r="F502" s="145" t="str">
        <f>IFERROR(IF(INDEX(data_mthly!H:H,MATCH($C502,data_mthly!$E:$E,0),1)=0,"",INDEX(data_mthly!H:H,MATCH($C502,data_mthly!$E:$E,0),1)),"")</f>
        <v/>
      </c>
      <c r="G502" s="145" t="str">
        <f>IFERROR(IF(INDEX(data_mthly!I:I,MATCH($C502,data_mthly!$E:$E,0),1)=0,"",INDEX(data_mthly!I:I,MATCH($C502,data_mthly!$E:$E,0),1)),"")</f>
        <v/>
      </c>
      <c r="H502" s="21" t="str">
        <f>IFERROR(IF(INDEX(data_mthly!J:J,MATCH($C502,data_mthly!$E:$E,0),1)=0,"",INDEX(data_mthly!J:J,MATCH($C502,data_mthly!$E:$E,0),1)),"")</f>
        <v/>
      </c>
      <c r="I502" s="145" t="str">
        <f>IFERROR(IF(INDEX(data_mthly!K:K,MATCH($C502,data_mthly!$E:$E,0),1)=0,"",INDEX(data_mthly!K:K,MATCH($C502,data_mthly!$E:$E,0),1)),"")</f>
        <v/>
      </c>
      <c r="J502" s="145" t="str">
        <f>IFERROR(IF(INDEX(data_mthly!L:L,MATCH($C502,data_mthly!$E:$E,0),1)=0,"",INDEX(data_mthly!L:L,MATCH($C502,data_mthly!$E:$E,0),1)),"")</f>
        <v/>
      </c>
      <c r="K502" s="21" t="str">
        <f>IFERROR(IF(INDEX(data_mthly!M:M,MATCH($C502,data_mthly!$E:$E,0),1)=0,"",INDEX(data_mthly!M:M,MATCH($C502,data_mthly!$E:$E,0),1)),"")</f>
        <v/>
      </c>
      <c r="L502" s="86" t="str">
        <f>IFERROR(IF(INDEX(data_mthly!N:N,MATCH($C502,data_mthly!$E:$E,0),1)=0,"",INDEX(data_mthly!N:N,MATCH($C502,data_mthly!$E:$E,0),1)),"")</f>
        <v/>
      </c>
      <c r="M502" s="159"/>
      <c r="N502" s="155" t="str">
        <f>IFERROR(IF(INDEX(data_mthly!O:O,MATCH($C502,data_mthly!$E:$E,0),1)=0,"",INDEX(data_mthly!O:O,MATCH($C502,data_mthly!$E:$E,0),1)),"")</f>
        <v/>
      </c>
      <c r="O502" s="21" t="str">
        <f>IFERROR(IF(INDEX(data_mthly!P:P,MATCH($C502,data_mthly!$E:$E,0),1)=0,"",INDEX(data_mthly!P:P,MATCH($C502,data_mthly!$E:$E,0),1)),"")</f>
        <v/>
      </c>
      <c r="P502" s="145" t="str">
        <f>IFERROR(IF(INDEX(data_mthly!Q:Q,MATCH($C502,data_mthly!$E:$E,0),1)=0,"",INDEX(data_mthly!Q:Q,MATCH($C502,data_mthly!$E:$E,0),1)),"")</f>
        <v/>
      </c>
      <c r="Q502" s="145" t="str">
        <f>IFERROR(IF(INDEX(data_mthly!R:R,MATCH($C502,data_mthly!$E:$E,0),1)=0,"",INDEX(data_mthly!R:R,MATCH($C502,data_mthly!$E:$E,0),1)),"")</f>
        <v/>
      </c>
      <c r="R502" s="21" t="str">
        <f>IFERROR(IF(INDEX(data_mthly!S:S,MATCH($C502,data_mthly!$E:$E,0),1)=0,"",INDEX(data_mthly!S:S,MATCH($C502,data_mthly!$E:$E,0),1)),"")</f>
        <v/>
      </c>
      <c r="S502" s="145" t="str">
        <f>IFERROR(IF(INDEX(data_mthly!T:T,MATCH($C502,data_mthly!$E:$E,0),1)=0,"",INDEX(data_mthly!T:T,MATCH($C502,data_mthly!$E:$E,0),1)),"")</f>
        <v/>
      </c>
      <c r="T502" s="145" t="str">
        <f>IFERROR(IF(INDEX(data_mthly!U:U,MATCH($C502,data_mthly!$E:$E,0),1)=0,"",INDEX(data_mthly!U:U,MATCH($C502,data_mthly!$E:$E,0),1)),"")</f>
        <v/>
      </c>
      <c r="U502" s="21" t="str">
        <f>IFERROR(IF(INDEX(data_mthly!V:V,MATCH($C502,data_mthly!$E:$E,0),1)=0,"",INDEX(data_mthly!V:V,MATCH($C502,data_mthly!$E:$E,0),1)),"")</f>
        <v/>
      </c>
      <c r="V502" s="86" t="str">
        <f>IFERROR(IF(INDEX(data_mthly!W:W,MATCH($C502,data_mthly!$E:$E,0),1)=0,"",INDEX(data_mthly!W:W,MATCH($C502,data_mthly!$E:$E,0),1)),"")</f>
        <v/>
      </c>
      <c r="W502" s="160" t="str">
        <f t="shared" si="40"/>
        <v/>
      </c>
      <c r="X502" s="21" t="str">
        <f>IFERROR(IF(INDEX(data_mthly!Y:Y,MATCH($C502,data_mthly!$E:$E,0),1)=0,"",INDEX(data_mthly!Y:Y,MATCH($C502,data_mthly!$E:$E,0),1)),"")</f>
        <v/>
      </c>
      <c r="Y502" s="145" t="str">
        <f>IFERROR(IF(INDEX(data_mthly!Z:Z,MATCH($C502,data_mthly!$E:$E,0),1)=0,"",INDEX(data_mthly!Z:Z,MATCH($C502,data_mthly!$E:$E,0),1)),"")</f>
        <v/>
      </c>
      <c r="Z502" s="21" t="str">
        <f>IFERROR(IF(INDEX(data_mthly!AA:AA,MATCH($C502,data_mthly!$E:$E,0),1)=0,"",INDEX(data_mthly!AA:AA,MATCH($C502,data_mthly!$E:$E,0),1)),"")</f>
        <v/>
      </c>
      <c r="AA502" s="21" t="str">
        <f>IFERROR(IF(INDEX(data_mthly!AB:AB,MATCH($C502,data_mthly!$E:$E,0),1)=0,"",INDEX(data_mthly!AB:AB,MATCH($C502,data_mthly!$E:$E,0),1)),"")</f>
        <v/>
      </c>
      <c r="AB502" s="145" t="str">
        <f>IFERROR(IF(INDEX(data_mthly!AC:AC,MATCH($C502,data_mthly!$E:$E,0),1)=0,"",INDEX(data_mthly!AC:AC,MATCH($C502,data_mthly!$E:$E,0),1)),"")</f>
        <v/>
      </c>
      <c r="AC502" s="21" t="str">
        <f>IFERROR(IF(INDEX(data_mthly!AD:AD,MATCH($C502,data_mthly!$E:$E,0),1)=0,"",INDEX(data_mthly!AD:AD,MATCH($C502,data_mthly!$E:$E,0),1)),"")</f>
        <v/>
      </c>
      <c r="AD502" s="21" t="str">
        <f>IFERROR(IF(INDEX(data_mthly!AE:AE,MATCH($C502,data_mthly!$E:$E,0),1)=0,"",INDEX(data_mthly!AE:AE,MATCH($C502,data_mthly!$E:$E,0),1)),"")</f>
        <v/>
      </c>
      <c r="AE502" s="86" t="str">
        <f>IFERROR(IF(INDEX(data_mthly!AF:AF,MATCH($C502,data_mthly!$E:$E,0),1)=0,"",INDEX(data_mthly!AF:AF,MATCH($C502,data_mthly!$E:$E,0),1)),"")</f>
        <v/>
      </c>
      <c r="AG502" s="88">
        <f t="shared" si="41"/>
        <v>2</v>
      </c>
    </row>
    <row r="503" spans="1:33" ht="15.5">
      <c r="A503" s="88" t="str">
        <f t="shared" si="39"/>
        <v/>
      </c>
      <c r="B503" s="89" t="str">
        <f>IFERROR(IF(INDEX(data_mthly!C:C,MATCH($C503,data_mthly!$E:$E,0),1)=0,"",INDEX(data_mthly!C:C,MATCH($C503,data_mthly!$E:$E,0),1)),"")</f>
        <v/>
      </c>
      <c r="C503" s="112" t="str">
        <f t="shared" si="42"/>
        <v/>
      </c>
      <c r="D503" s="155" t="str">
        <f>IFERROR(IF(INDEX(data_mthly!F:F,MATCH($C503,data_mthly!$E:$E,0),1)=0,"",INDEX(data_mthly!F:F,MATCH($C503,data_mthly!$E:$E,0),1)),"")</f>
        <v/>
      </c>
      <c r="E503" s="21" t="str">
        <f>IFERROR(IF(INDEX(data_mthly!G:G,MATCH($C503,data_mthly!$E:$E,0),1)=0,"",INDEX(data_mthly!G:G,MATCH($C503,data_mthly!$E:$E,0),1)),"")</f>
        <v/>
      </c>
      <c r="F503" s="145" t="str">
        <f>IFERROR(IF(INDEX(data_mthly!H:H,MATCH($C503,data_mthly!$E:$E,0),1)=0,"",INDEX(data_mthly!H:H,MATCH($C503,data_mthly!$E:$E,0),1)),"")</f>
        <v/>
      </c>
      <c r="G503" s="145" t="str">
        <f>IFERROR(IF(INDEX(data_mthly!I:I,MATCH($C503,data_mthly!$E:$E,0),1)=0,"",INDEX(data_mthly!I:I,MATCH($C503,data_mthly!$E:$E,0),1)),"")</f>
        <v/>
      </c>
      <c r="H503" s="21" t="str">
        <f>IFERROR(IF(INDEX(data_mthly!J:J,MATCH($C503,data_mthly!$E:$E,0),1)=0,"",INDEX(data_mthly!J:J,MATCH($C503,data_mthly!$E:$E,0),1)),"")</f>
        <v/>
      </c>
      <c r="I503" s="145" t="str">
        <f>IFERROR(IF(INDEX(data_mthly!K:K,MATCH($C503,data_mthly!$E:$E,0),1)=0,"",INDEX(data_mthly!K:K,MATCH($C503,data_mthly!$E:$E,0),1)),"")</f>
        <v/>
      </c>
      <c r="J503" s="145" t="str">
        <f>IFERROR(IF(INDEX(data_mthly!L:L,MATCH($C503,data_mthly!$E:$E,0),1)=0,"",INDEX(data_mthly!L:L,MATCH($C503,data_mthly!$E:$E,0),1)),"")</f>
        <v/>
      </c>
      <c r="K503" s="21" t="str">
        <f>IFERROR(IF(INDEX(data_mthly!M:M,MATCH($C503,data_mthly!$E:$E,0),1)=0,"",INDEX(data_mthly!M:M,MATCH($C503,data_mthly!$E:$E,0),1)),"")</f>
        <v/>
      </c>
      <c r="L503" s="86" t="str">
        <f>IFERROR(IF(INDEX(data_mthly!N:N,MATCH($C503,data_mthly!$E:$E,0),1)=0,"",INDEX(data_mthly!N:N,MATCH($C503,data_mthly!$E:$E,0),1)),"")</f>
        <v/>
      </c>
      <c r="M503" s="159"/>
      <c r="N503" s="155" t="str">
        <f>IFERROR(IF(INDEX(data_mthly!O:O,MATCH($C503,data_mthly!$E:$E,0),1)=0,"",INDEX(data_mthly!O:O,MATCH($C503,data_mthly!$E:$E,0),1)),"")</f>
        <v/>
      </c>
      <c r="O503" s="21" t="str">
        <f>IFERROR(IF(INDEX(data_mthly!P:P,MATCH($C503,data_mthly!$E:$E,0),1)=0,"",INDEX(data_mthly!P:P,MATCH($C503,data_mthly!$E:$E,0),1)),"")</f>
        <v/>
      </c>
      <c r="P503" s="145" t="str">
        <f>IFERROR(IF(INDEX(data_mthly!Q:Q,MATCH($C503,data_mthly!$E:$E,0),1)=0,"",INDEX(data_mthly!Q:Q,MATCH($C503,data_mthly!$E:$E,0),1)),"")</f>
        <v/>
      </c>
      <c r="Q503" s="145" t="str">
        <f>IFERROR(IF(INDEX(data_mthly!R:R,MATCH($C503,data_mthly!$E:$E,0),1)=0,"",INDEX(data_mthly!R:R,MATCH($C503,data_mthly!$E:$E,0),1)),"")</f>
        <v/>
      </c>
      <c r="R503" s="21" t="str">
        <f>IFERROR(IF(INDEX(data_mthly!S:S,MATCH($C503,data_mthly!$E:$E,0),1)=0,"",INDEX(data_mthly!S:S,MATCH($C503,data_mthly!$E:$E,0),1)),"")</f>
        <v/>
      </c>
      <c r="S503" s="145" t="str">
        <f>IFERROR(IF(INDEX(data_mthly!T:T,MATCH($C503,data_mthly!$E:$E,0),1)=0,"",INDEX(data_mthly!T:T,MATCH($C503,data_mthly!$E:$E,0),1)),"")</f>
        <v/>
      </c>
      <c r="T503" s="145" t="str">
        <f>IFERROR(IF(INDEX(data_mthly!U:U,MATCH($C503,data_mthly!$E:$E,0),1)=0,"",INDEX(data_mthly!U:U,MATCH($C503,data_mthly!$E:$E,0),1)),"")</f>
        <v/>
      </c>
      <c r="U503" s="21" t="str">
        <f>IFERROR(IF(INDEX(data_mthly!V:V,MATCH($C503,data_mthly!$E:$E,0),1)=0,"",INDEX(data_mthly!V:V,MATCH($C503,data_mthly!$E:$E,0),1)),"")</f>
        <v/>
      </c>
      <c r="V503" s="86" t="str">
        <f>IFERROR(IF(INDEX(data_mthly!W:W,MATCH($C503,data_mthly!$E:$E,0),1)=0,"",INDEX(data_mthly!W:W,MATCH($C503,data_mthly!$E:$E,0),1)),"")</f>
        <v/>
      </c>
      <c r="W503" s="160" t="str">
        <f t="shared" si="40"/>
        <v/>
      </c>
      <c r="X503" s="21" t="str">
        <f>IFERROR(IF(INDEX(data_mthly!Y:Y,MATCH($C503,data_mthly!$E:$E,0),1)=0,"",INDEX(data_mthly!Y:Y,MATCH($C503,data_mthly!$E:$E,0),1)),"")</f>
        <v/>
      </c>
      <c r="Y503" s="145" t="str">
        <f>IFERROR(IF(INDEX(data_mthly!Z:Z,MATCH($C503,data_mthly!$E:$E,0),1)=0,"",INDEX(data_mthly!Z:Z,MATCH($C503,data_mthly!$E:$E,0),1)),"")</f>
        <v/>
      </c>
      <c r="Z503" s="21" t="str">
        <f>IFERROR(IF(INDEX(data_mthly!AA:AA,MATCH($C503,data_mthly!$E:$E,0),1)=0,"",INDEX(data_mthly!AA:AA,MATCH($C503,data_mthly!$E:$E,0),1)),"")</f>
        <v/>
      </c>
      <c r="AA503" s="21" t="str">
        <f>IFERROR(IF(INDEX(data_mthly!AB:AB,MATCH($C503,data_mthly!$E:$E,0),1)=0,"",INDEX(data_mthly!AB:AB,MATCH($C503,data_mthly!$E:$E,0),1)),"")</f>
        <v/>
      </c>
      <c r="AB503" s="145" t="str">
        <f>IFERROR(IF(INDEX(data_mthly!AC:AC,MATCH($C503,data_mthly!$E:$E,0),1)=0,"",INDEX(data_mthly!AC:AC,MATCH($C503,data_mthly!$E:$E,0),1)),"")</f>
        <v/>
      </c>
      <c r="AC503" s="21" t="str">
        <f>IFERROR(IF(INDEX(data_mthly!AD:AD,MATCH($C503,data_mthly!$E:$E,0),1)=0,"",INDEX(data_mthly!AD:AD,MATCH($C503,data_mthly!$E:$E,0),1)),"")</f>
        <v/>
      </c>
      <c r="AD503" s="21" t="str">
        <f>IFERROR(IF(INDEX(data_mthly!AE:AE,MATCH($C503,data_mthly!$E:$E,0),1)=0,"",INDEX(data_mthly!AE:AE,MATCH($C503,data_mthly!$E:$E,0),1)),"")</f>
        <v/>
      </c>
      <c r="AE503" s="86" t="str">
        <f>IFERROR(IF(INDEX(data_mthly!AF:AF,MATCH($C503,data_mthly!$E:$E,0),1)=0,"",INDEX(data_mthly!AF:AF,MATCH($C503,data_mthly!$E:$E,0),1)),"")</f>
        <v/>
      </c>
      <c r="AG503" s="88">
        <f t="shared" si="41"/>
        <v>1</v>
      </c>
    </row>
    <row r="504" spans="1:33" ht="15.5">
      <c r="A504" s="88" t="str">
        <f t="shared" si="39"/>
        <v/>
      </c>
      <c r="B504" s="89" t="str">
        <f>IFERROR(IF(INDEX(data_mthly!C:C,MATCH($C504,data_mthly!$E:$E,0),1)=0,"",INDEX(data_mthly!C:C,MATCH($C504,data_mthly!$E:$E,0),1)),"")</f>
        <v/>
      </c>
      <c r="C504" s="112" t="str">
        <f t="shared" si="42"/>
        <v/>
      </c>
      <c r="D504" s="155" t="str">
        <f>IFERROR(IF(INDEX(data_mthly!F:F,MATCH($C504,data_mthly!$E:$E,0),1)=0,"",INDEX(data_mthly!F:F,MATCH($C504,data_mthly!$E:$E,0),1)),"")</f>
        <v/>
      </c>
      <c r="E504" s="21" t="str">
        <f>IFERROR(IF(INDEX(data_mthly!G:G,MATCH($C504,data_mthly!$E:$E,0),1)=0,"",INDEX(data_mthly!G:G,MATCH($C504,data_mthly!$E:$E,0),1)),"")</f>
        <v/>
      </c>
      <c r="F504" s="145" t="str">
        <f>IFERROR(IF(INDEX(data_mthly!H:H,MATCH($C504,data_mthly!$E:$E,0),1)=0,"",INDEX(data_mthly!H:H,MATCH($C504,data_mthly!$E:$E,0),1)),"")</f>
        <v/>
      </c>
      <c r="G504" s="145" t="str">
        <f>IFERROR(IF(INDEX(data_mthly!I:I,MATCH($C504,data_mthly!$E:$E,0),1)=0,"",INDEX(data_mthly!I:I,MATCH($C504,data_mthly!$E:$E,0),1)),"")</f>
        <v/>
      </c>
      <c r="H504" s="21" t="str">
        <f>IFERROR(IF(INDEX(data_mthly!J:J,MATCH($C504,data_mthly!$E:$E,0),1)=0,"",INDEX(data_mthly!J:J,MATCH($C504,data_mthly!$E:$E,0),1)),"")</f>
        <v/>
      </c>
      <c r="I504" s="145" t="str">
        <f>IFERROR(IF(INDEX(data_mthly!K:K,MATCH($C504,data_mthly!$E:$E,0),1)=0,"",INDEX(data_mthly!K:K,MATCH($C504,data_mthly!$E:$E,0),1)),"")</f>
        <v/>
      </c>
      <c r="J504" s="145" t="str">
        <f>IFERROR(IF(INDEX(data_mthly!L:L,MATCH($C504,data_mthly!$E:$E,0),1)=0,"",INDEX(data_mthly!L:L,MATCH($C504,data_mthly!$E:$E,0),1)),"")</f>
        <v/>
      </c>
      <c r="K504" s="21" t="str">
        <f>IFERROR(IF(INDEX(data_mthly!M:M,MATCH($C504,data_mthly!$E:$E,0),1)=0,"",INDEX(data_mthly!M:M,MATCH($C504,data_mthly!$E:$E,0),1)),"")</f>
        <v/>
      </c>
      <c r="L504" s="86" t="str">
        <f>IFERROR(IF(INDEX(data_mthly!N:N,MATCH($C504,data_mthly!$E:$E,0),1)=0,"",INDEX(data_mthly!N:N,MATCH($C504,data_mthly!$E:$E,0),1)),"")</f>
        <v/>
      </c>
      <c r="M504" s="159"/>
      <c r="N504" s="155" t="str">
        <f>IFERROR(IF(INDEX(data_mthly!O:O,MATCH($C504,data_mthly!$E:$E,0),1)=0,"",INDEX(data_mthly!O:O,MATCH($C504,data_mthly!$E:$E,0),1)),"")</f>
        <v/>
      </c>
      <c r="O504" s="21" t="str">
        <f>IFERROR(IF(INDEX(data_mthly!P:P,MATCH($C504,data_mthly!$E:$E,0),1)=0,"",INDEX(data_mthly!P:P,MATCH($C504,data_mthly!$E:$E,0),1)),"")</f>
        <v/>
      </c>
      <c r="P504" s="145" t="str">
        <f>IFERROR(IF(INDEX(data_mthly!Q:Q,MATCH($C504,data_mthly!$E:$E,0),1)=0,"",INDEX(data_mthly!Q:Q,MATCH($C504,data_mthly!$E:$E,0),1)),"")</f>
        <v/>
      </c>
      <c r="Q504" s="145" t="str">
        <f>IFERROR(IF(INDEX(data_mthly!R:R,MATCH($C504,data_mthly!$E:$E,0),1)=0,"",INDEX(data_mthly!R:R,MATCH($C504,data_mthly!$E:$E,0),1)),"")</f>
        <v/>
      </c>
      <c r="R504" s="21" t="str">
        <f>IFERROR(IF(INDEX(data_mthly!S:S,MATCH($C504,data_mthly!$E:$E,0),1)=0,"",INDEX(data_mthly!S:S,MATCH($C504,data_mthly!$E:$E,0),1)),"")</f>
        <v/>
      </c>
      <c r="S504" s="145" t="str">
        <f>IFERROR(IF(INDEX(data_mthly!T:T,MATCH($C504,data_mthly!$E:$E,0),1)=0,"",INDEX(data_mthly!T:T,MATCH($C504,data_mthly!$E:$E,0),1)),"")</f>
        <v/>
      </c>
      <c r="T504" s="145" t="str">
        <f>IFERROR(IF(INDEX(data_mthly!U:U,MATCH($C504,data_mthly!$E:$E,0),1)=0,"",INDEX(data_mthly!U:U,MATCH($C504,data_mthly!$E:$E,0),1)),"")</f>
        <v/>
      </c>
      <c r="U504" s="21" t="str">
        <f>IFERROR(IF(INDEX(data_mthly!V:V,MATCH($C504,data_mthly!$E:$E,0),1)=0,"",INDEX(data_mthly!V:V,MATCH($C504,data_mthly!$E:$E,0),1)),"")</f>
        <v/>
      </c>
      <c r="V504" s="86" t="str">
        <f>IFERROR(IF(INDEX(data_mthly!W:W,MATCH($C504,data_mthly!$E:$E,0),1)=0,"",INDEX(data_mthly!W:W,MATCH($C504,data_mthly!$E:$E,0),1)),"")</f>
        <v/>
      </c>
      <c r="W504" s="160" t="str">
        <f t="shared" si="40"/>
        <v/>
      </c>
      <c r="X504" s="21" t="str">
        <f>IFERROR(IF(INDEX(data_mthly!Y:Y,MATCH($C504,data_mthly!$E:$E,0),1)=0,"",INDEX(data_mthly!Y:Y,MATCH($C504,data_mthly!$E:$E,0),1)),"")</f>
        <v/>
      </c>
      <c r="Y504" s="145" t="str">
        <f>IFERROR(IF(INDEX(data_mthly!Z:Z,MATCH($C504,data_mthly!$E:$E,0),1)=0,"",INDEX(data_mthly!Z:Z,MATCH($C504,data_mthly!$E:$E,0),1)),"")</f>
        <v/>
      </c>
      <c r="Z504" s="21" t="str">
        <f>IFERROR(IF(INDEX(data_mthly!AA:AA,MATCH($C504,data_mthly!$E:$E,0),1)=0,"",INDEX(data_mthly!AA:AA,MATCH($C504,data_mthly!$E:$E,0),1)),"")</f>
        <v/>
      </c>
      <c r="AA504" s="21" t="str">
        <f>IFERROR(IF(INDEX(data_mthly!AB:AB,MATCH($C504,data_mthly!$E:$E,0),1)=0,"",INDEX(data_mthly!AB:AB,MATCH($C504,data_mthly!$E:$E,0),1)),"")</f>
        <v/>
      </c>
      <c r="AB504" s="145" t="str">
        <f>IFERROR(IF(INDEX(data_mthly!AC:AC,MATCH($C504,data_mthly!$E:$E,0),1)=0,"",INDEX(data_mthly!AC:AC,MATCH($C504,data_mthly!$E:$E,0),1)),"")</f>
        <v/>
      </c>
      <c r="AC504" s="21" t="str">
        <f>IFERROR(IF(INDEX(data_mthly!AD:AD,MATCH($C504,data_mthly!$E:$E,0),1)=0,"",INDEX(data_mthly!AD:AD,MATCH($C504,data_mthly!$E:$E,0),1)),"")</f>
        <v/>
      </c>
      <c r="AD504" s="21" t="str">
        <f>IFERROR(IF(INDEX(data_mthly!AE:AE,MATCH($C504,data_mthly!$E:$E,0),1)=0,"",INDEX(data_mthly!AE:AE,MATCH($C504,data_mthly!$E:$E,0),1)),"")</f>
        <v/>
      </c>
      <c r="AE504" s="86" t="str">
        <f>IFERROR(IF(INDEX(data_mthly!AF:AF,MATCH($C504,data_mthly!$E:$E,0),1)=0,"",INDEX(data_mthly!AF:AF,MATCH($C504,data_mthly!$E:$E,0),1)),"")</f>
        <v/>
      </c>
      <c r="AG504" s="88">
        <f t="shared" si="41"/>
        <v>2</v>
      </c>
    </row>
    <row r="505" spans="1:33" ht="15.5">
      <c r="A505" s="88" t="str">
        <f t="shared" si="39"/>
        <v/>
      </c>
      <c r="B505" s="89" t="str">
        <f>IFERROR(IF(INDEX(data_mthly!C:C,MATCH($C505,data_mthly!$E:$E,0),1)=0,"",INDEX(data_mthly!C:C,MATCH($C505,data_mthly!$E:$E,0),1)),"")</f>
        <v/>
      </c>
      <c r="C505" s="112" t="str">
        <f t="shared" si="42"/>
        <v/>
      </c>
      <c r="D505" s="155" t="str">
        <f>IFERROR(IF(INDEX(data_mthly!F:F,MATCH($C505,data_mthly!$E:$E,0),1)=0,"",INDEX(data_mthly!F:F,MATCH($C505,data_mthly!$E:$E,0),1)),"")</f>
        <v/>
      </c>
      <c r="E505" s="21" t="str">
        <f>IFERROR(IF(INDEX(data_mthly!G:G,MATCH($C505,data_mthly!$E:$E,0),1)=0,"",INDEX(data_mthly!G:G,MATCH($C505,data_mthly!$E:$E,0),1)),"")</f>
        <v/>
      </c>
      <c r="F505" s="145" t="str">
        <f>IFERROR(IF(INDEX(data_mthly!H:H,MATCH($C505,data_mthly!$E:$E,0),1)=0,"",INDEX(data_mthly!H:H,MATCH($C505,data_mthly!$E:$E,0),1)),"")</f>
        <v/>
      </c>
      <c r="G505" s="145" t="str">
        <f>IFERROR(IF(INDEX(data_mthly!I:I,MATCH($C505,data_mthly!$E:$E,0),1)=0,"",INDEX(data_mthly!I:I,MATCH($C505,data_mthly!$E:$E,0),1)),"")</f>
        <v/>
      </c>
      <c r="H505" s="21" t="str">
        <f>IFERROR(IF(INDEX(data_mthly!J:J,MATCH($C505,data_mthly!$E:$E,0),1)=0,"",INDEX(data_mthly!J:J,MATCH($C505,data_mthly!$E:$E,0),1)),"")</f>
        <v/>
      </c>
      <c r="I505" s="145" t="str">
        <f>IFERROR(IF(INDEX(data_mthly!K:K,MATCH($C505,data_mthly!$E:$E,0),1)=0,"",INDEX(data_mthly!K:K,MATCH($C505,data_mthly!$E:$E,0),1)),"")</f>
        <v/>
      </c>
      <c r="J505" s="145" t="str">
        <f>IFERROR(IF(INDEX(data_mthly!L:L,MATCH($C505,data_mthly!$E:$E,0),1)=0,"",INDEX(data_mthly!L:L,MATCH($C505,data_mthly!$E:$E,0),1)),"")</f>
        <v/>
      </c>
      <c r="K505" s="21" t="str">
        <f>IFERROR(IF(INDEX(data_mthly!M:M,MATCH($C505,data_mthly!$E:$E,0),1)=0,"",INDEX(data_mthly!M:M,MATCH($C505,data_mthly!$E:$E,0),1)),"")</f>
        <v/>
      </c>
      <c r="L505" s="86" t="str">
        <f>IFERROR(IF(INDEX(data_mthly!N:N,MATCH($C505,data_mthly!$E:$E,0),1)=0,"",INDEX(data_mthly!N:N,MATCH($C505,data_mthly!$E:$E,0),1)),"")</f>
        <v/>
      </c>
      <c r="M505" s="159"/>
      <c r="N505" s="155" t="str">
        <f>IFERROR(IF(INDEX(data_mthly!O:O,MATCH($C505,data_mthly!$E:$E,0),1)=0,"",INDEX(data_mthly!O:O,MATCH($C505,data_mthly!$E:$E,0),1)),"")</f>
        <v/>
      </c>
      <c r="O505" s="21" t="str">
        <f>IFERROR(IF(INDEX(data_mthly!P:P,MATCH($C505,data_mthly!$E:$E,0),1)=0,"",INDEX(data_mthly!P:P,MATCH($C505,data_mthly!$E:$E,0),1)),"")</f>
        <v/>
      </c>
      <c r="P505" s="145" t="str">
        <f>IFERROR(IF(INDEX(data_mthly!Q:Q,MATCH($C505,data_mthly!$E:$E,0),1)=0,"",INDEX(data_mthly!Q:Q,MATCH($C505,data_mthly!$E:$E,0),1)),"")</f>
        <v/>
      </c>
      <c r="Q505" s="145" t="str">
        <f>IFERROR(IF(INDEX(data_mthly!R:R,MATCH($C505,data_mthly!$E:$E,0),1)=0,"",INDEX(data_mthly!R:R,MATCH($C505,data_mthly!$E:$E,0),1)),"")</f>
        <v/>
      </c>
      <c r="R505" s="21" t="str">
        <f>IFERROR(IF(INDEX(data_mthly!S:S,MATCH($C505,data_mthly!$E:$E,0),1)=0,"",INDEX(data_mthly!S:S,MATCH($C505,data_mthly!$E:$E,0),1)),"")</f>
        <v/>
      </c>
      <c r="S505" s="145" t="str">
        <f>IFERROR(IF(INDEX(data_mthly!T:T,MATCH($C505,data_mthly!$E:$E,0),1)=0,"",INDEX(data_mthly!T:T,MATCH($C505,data_mthly!$E:$E,0),1)),"")</f>
        <v/>
      </c>
      <c r="T505" s="145" t="str">
        <f>IFERROR(IF(INDEX(data_mthly!U:U,MATCH($C505,data_mthly!$E:$E,0),1)=0,"",INDEX(data_mthly!U:U,MATCH($C505,data_mthly!$E:$E,0),1)),"")</f>
        <v/>
      </c>
      <c r="U505" s="21" t="str">
        <f>IFERROR(IF(INDEX(data_mthly!V:V,MATCH($C505,data_mthly!$E:$E,0),1)=0,"",INDEX(data_mthly!V:V,MATCH($C505,data_mthly!$E:$E,0),1)),"")</f>
        <v/>
      </c>
      <c r="V505" s="86" t="str">
        <f>IFERROR(IF(INDEX(data_mthly!W:W,MATCH($C505,data_mthly!$E:$E,0),1)=0,"",INDEX(data_mthly!W:W,MATCH($C505,data_mthly!$E:$E,0),1)),"")</f>
        <v/>
      </c>
      <c r="W505" s="160" t="str">
        <f t="shared" si="40"/>
        <v/>
      </c>
      <c r="X505" s="21" t="str">
        <f>IFERROR(IF(INDEX(data_mthly!Y:Y,MATCH($C505,data_mthly!$E:$E,0),1)=0,"",INDEX(data_mthly!Y:Y,MATCH($C505,data_mthly!$E:$E,0),1)),"")</f>
        <v/>
      </c>
      <c r="Y505" s="145" t="str">
        <f>IFERROR(IF(INDEX(data_mthly!Z:Z,MATCH($C505,data_mthly!$E:$E,0),1)=0,"",INDEX(data_mthly!Z:Z,MATCH($C505,data_mthly!$E:$E,0),1)),"")</f>
        <v/>
      </c>
      <c r="Z505" s="21" t="str">
        <f>IFERROR(IF(INDEX(data_mthly!AA:AA,MATCH($C505,data_mthly!$E:$E,0),1)=0,"",INDEX(data_mthly!AA:AA,MATCH($C505,data_mthly!$E:$E,0),1)),"")</f>
        <v/>
      </c>
      <c r="AA505" s="21" t="str">
        <f>IFERROR(IF(INDEX(data_mthly!AB:AB,MATCH($C505,data_mthly!$E:$E,0),1)=0,"",INDEX(data_mthly!AB:AB,MATCH($C505,data_mthly!$E:$E,0),1)),"")</f>
        <v/>
      </c>
      <c r="AB505" s="145" t="str">
        <f>IFERROR(IF(INDEX(data_mthly!AC:AC,MATCH($C505,data_mthly!$E:$E,0),1)=0,"",INDEX(data_mthly!AC:AC,MATCH($C505,data_mthly!$E:$E,0),1)),"")</f>
        <v/>
      </c>
      <c r="AC505" s="21" t="str">
        <f>IFERROR(IF(INDEX(data_mthly!AD:AD,MATCH($C505,data_mthly!$E:$E,0),1)=0,"",INDEX(data_mthly!AD:AD,MATCH($C505,data_mthly!$E:$E,0),1)),"")</f>
        <v/>
      </c>
      <c r="AD505" s="21" t="str">
        <f>IFERROR(IF(INDEX(data_mthly!AE:AE,MATCH($C505,data_mthly!$E:$E,0),1)=0,"",INDEX(data_mthly!AE:AE,MATCH($C505,data_mthly!$E:$E,0),1)),"")</f>
        <v/>
      </c>
      <c r="AE505" s="86" t="str">
        <f>IFERROR(IF(INDEX(data_mthly!AF:AF,MATCH($C505,data_mthly!$E:$E,0),1)=0,"",INDEX(data_mthly!AF:AF,MATCH($C505,data_mthly!$E:$E,0),1)),"")</f>
        <v/>
      </c>
      <c r="AG505" s="88">
        <f t="shared" si="41"/>
        <v>1</v>
      </c>
    </row>
    <row r="506" spans="1:33" ht="15.5">
      <c r="A506" s="88" t="str">
        <f t="shared" si="39"/>
        <v/>
      </c>
      <c r="B506" s="89" t="str">
        <f>IFERROR(IF(INDEX(data_mthly!C:C,MATCH($C506,data_mthly!$E:$E,0),1)=0,"",INDEX(data_mthly!C:C,MATCH($C506,data_mthly!$E:$E,0),1)),"")</f>
        <v/>
      </c>
      <c r="C506" s="112" t="str">
        <f t="shared" si="42"/>
        <v/>
      </c>
      <c r="D506" s="155" t="str">
        <f>IFERROR(IF(INDEX(data_mthly!F:F,MATCH($C506,data_mthly!$E:$E,0),1)=0,"",INDEX(data_mthly!F:F,MATCH($C506,data_mthly!$E:$E,0),1)),"")</f>
        <v/>
      </c>
      <c r="E506" s="21" t="str">
        <f>IFERROR(IF(INDEX(data_mthly!G:G,MATCH($C506,data_mthly!$E:$E,0),1)=0,"",INDEX(data_mthly!G:G,MATCH($C506,data_mthly!$E:$E,0),1)),"")</f>
        <v/>
      </c>
      <c r="F506" s="145" t="str">
        <f>IFERROR(IF(INDEX(data_mthly!H:H,MATCH($C506,data_mthly!$E:$E,0),1)=0,"",INDEX(data_mthly!H:H,MATCH($C506,data_mthly!$E:$E,0),1)),"")</f>
        <v/>
      </c>
      <c r="G506" s="145" t="str">
        <f>IFERROR(IF(INDEX(data_mthly!I:I,MATCH($C506,data_mthly!$E:$E,0),1)=0,"",INDEX(data_mthly!I:I,MATCH($C506,data_mthly!$E:$E,0),1)),"")</f>
        <v/>
      </c>
      <c r="H506" s="21" t="str">
        <f>IFERROR(IF(INDEX(data_mthly!J:J,MATCH($C506,data_mthly!$E:$E,0),1)=0,"",INDEX(data_mthly!J:J,MATCH($C506,data_mthly!$E:$E,0),1)),"")</f>
        <v/>
      </c>
      <c r="I506" s="145" t="str">
        <f>IFERROR(IF(INDEX(data_mthly!K:K,MATCH($C506,data_mthly!$E:$E,0),1)=0,"",INDEX(data_mthly!K:K,MATCH($C506,data_mthly!$E:$E,0),1)),"")</f>
        <v/>
      </c>
      <c r="J506" s="145" t="str">
        <f>IFERROR(IF(INDEX(data_mthly!L:L,MATCH($C506,data_mthly!$E:$E,0),1)=0,"",INDEX(data_mthly!L:L,MATCH($C506,data_mthly!$E:$E,0),1)),"")</f>
        <v/>
      </c>
      <c r="K506" s="21" t="str">
        <f>IFERROR(IF(INDEX(data_mthly!M:M,MATCH($C506,data_mthly!$E:$E,0),1)=0,"",INDEX(data_mthly!M:M,MATCH($C506,data_mthly!$E:$E,0),1)),"")</f>
        <v/>
      </c>
      <c r="L506" s="86" t="str">
        <f>IFERROR(IF(INDEX(data_mthly!N:N,MATCH($C506,data_mthly!$E:$E,0),1)=0,"",INDEX(data_mthly!N:N,MATCH($C506,data_mthly!$E:$E,0),1)),"")</f>
        <v/>
      </c>
      <c r="M506" s="159"/>
      <c r="N506" s="155" t="str">
        <f>IFERROR(IF(INDEX(data_mthly!O:O,MATCH($C506,data_mthly!$E:$E,0),1)=0,"",INDEX(data_mthly!O:O,MATCH($C506,data_mthly!$E:$E,0),1)),"")</f>
        <v/>
      </c>
      <c r="O506" s="21" t="str">
        <f>IFERROR(IF(INDEX(data_mthly!P:P,MATCH($C506,data_mthly!$E:$E,0),1)=0,"",INDEX(data_mthly!P:P,MATCH($C506,data_mthly!$E:$E,0),1)),"")</f>
        <v/>
      </c>
      <c r="P506" s="145" t="str">
        <f>IFERROR(IF(INDEX(data_mthly!Q:Q,MATCH($C506,data_mthly!$E:$E,0),1)=0,"",INDEX(data_mthly!Q:Q,MATCH($C506,data_mthly!$E:$E,0),1)),"")</f>
        <v/>
      </c>
      <c r="Q506" s="145" t="str">
        <f>IFERROR(IF(INDEX(data_mthly!R:R,MATCH($C506,data_mthly!$E:$E,0),1)=0,"",INDEX(data_mthly!R:R,MATCH($C506,data_mthly!$E:$E,0),1)),"")</f>
        <v/>
      </c>
      <c r="R506" s="21" t="str">
        <f>IFERROR(IF(INDEX(data_mthly!S:S,MATCH($C506,data_mthly!$E:$E,0),1)=0,"",INDEX(data_mthly!S:S,MATCH($C506,data_mthly!$E:$E,0),1)),"")</f>
        <v/>
      </c>
      <c r="S506" s="145" t="str">
        <f>IFERROR(IF(INDEX(data_mthly!T:T,MATCH($C506,data_mthly!$E:$E,0),1)=0,"",INDEX(data_mthly!T:T,MATCH($C506,data_mthly!$E:$E,0),1)),"")</f>
        <v/>
      </c>
      <c r="T506" s="145" t="str">
        <f>IFERROR(IF(INDEX(data_mthly!U:U,MATCH($C506,data_mthly!$E:$E,0),1)=0,"",INDEX(data_mthly!U:U,MATCH($C506,data_mthly!$E:$E,0),1)),"")</f>
        <v/>
      </c>
      <c r="U506" s="21" t="str">
        <f>IFERROR(IF(INDEX(data_mthly!V:V,MATCH($C506,data_mthly!$E:$E,0),1)=0,"",INDEX(data_mthly!V:V,MATCH($C506,data_mthly!$E:$E,0),1)),"")</f>
        <v/>
      </c>
      <c r="V506" s="86" t="str">
        <f>IFERROR(IF(INDEX(data_mthly!W:W,MATCH($C506,data_mthly!$E:$E,0),1)=0,"",INDEX(data_mthly!W:W,MATCH($C506,data_mthly!$E:$E,0),1)),"")</f>
        <v/>
      </c>
      <c r="W506" s="160" t="str">
        <f t="shared" si="40"/>
        <v/>
      </c>
      <c r="X506" s="21" t="str">
        <f>IFERROR(IF(INDEX(data_mthly!Y:Y,MATCH($C506,data_mthly!$E:$E,0),1)=0,"",INDEX(data_mthly!Y:Y,MATCH($C506,data_mthly!$E:$E,0),1)),"")</f>
        <v/>
      </c>
      <c r="Y506" s="145" t="str">
        <f>IFERROR(IF(INDEX(data_mthly!Z:Z,MATCH($C506,data_mthly!$E:$E,0),1)=0,"",INDEX(data_mthly!Z:Z,MATCH($C506,data_mthly!$E:$E,0),1)),"")</f>
        <v/>
      </c>
      <c r="Z506" s="21" t="str">
        <f>IFERROR(IF(INDEX(data_mthly!AA:AA,MATCH($C506,data_mthly!$E:$E,0),1)=0,"",INDEX(data_mthly!AA:AA,MATCH($C506,data_mthly!$E:$E,0),1)),"")</f>
        <v/>
      </c>
      <c r="AA506" s="21" t="str">
        <f>IFERROR(IF(INDEX(data_mthly!AB:AB,MATCH($C506,data_mthly!$E:$E,0),1)=0,"",INDEX(data_mthly!AB:AB,MATCH($C506,data_mthly!$E:$E,0),1)),"")</f>
        <v/>
      </c>
      <c r="AB506" s="145" t="str">
        <f>IFERROR(IF(INDEX(data_mthly!AC:AC,MATCH($C506,data_mthly!$E:$E,0),1)=0,"",INDEX(data_mthly!AC:AC,MATCH($C506,data_mthly!$E:$E,0),1)),"")</f>
        <v/>
      </c>
      <c r="AC506" s="21" t="str">
        <f>IFERROR(IF(INDEX(data_mthly!AD:AD,MATCH($C506,data_mthly!$E:$E,0),1)=0,"",INDEX(data_mthly!AD:AD,MATCH($C506,data_mthly!$E:$E,0),1)),"")</f>
        <v/>
      </c>
      <c r="AD506" s="21" t="str">
        <f>IFERROR(IF(INDEX(data_mthly!AE:AE,MATCH($C506,data_mthly!$E:$E,0),1)=0,"",INDEX(data_mthly!AE:AE,MATCH($C506,data_mthly!$E:$E,0),1)),"")</f>
        <v/>
      </c>
      <c r="AE506" s="86" t="str">
        <f>IFERROR(IF(INDEX(data_mthly!AF:AF,MATCH($C506,data_mthly!$E:$E,0),1)=0,"",INDEX(data_mthly!AF:AF,MATCH($C506,data_mthly!$E:$E,0),1)),"")</f>
        <v/>
      </c>
      <c r="AG506" s="88">
        <f t="shared" si="41"/>
        <v>2</v>
      </c>
    </row>
    <row r="507" spans="1:33" ht="15.5">
      <c r="A507" s="88" t="str">
        <f t="shared" si="39"/>
        <v/>
      </c>
      <c r="B507" s="89" t="str">
        <f>IFERROR(IF(INDEX(data_mthly!C:C,MATCH($C507,data_mthly!$E:$E,0),1)=0,"",INDEX(data_mthly!C:C,MATCH($C507,data_mthly!$E:$E,0),1)),"")</f>
        <v/>
      </c>
      <c r="C507" s="112" t="str">
        <f t="shared" si="42"/>
        <v/>
      </c>
      <c r="D507" s="155" t="str">
        <f>IFERROR(IF(INDEX(data_mthly!F:F,MATCH($C507,data_mthly!$E:$E,0),1)=0,"",INDEX(data_mthly!F:F,MATCH($C507,data_mthly!$E:$E,0),1)),"")</f>
        <v/>
      </c>
      <c r="E507" s="21" t="str">
        <f>IFERROR(IF(INDEX(data_mthly!G:G,MATCH($C507,data_mthly!$E:$E,0),1)=0,"",INDEX(data_mthly!G:G,MATCH($C507,data_mthly!$E:$E,0),1)),"")</f>
        <v/>
      </c>
      <c r="F507" s="145" t="str">
        <f>IFERROR(IF(INDEX(data_mthly!H:H,MATCH($C507,data_mthly!$E:$E,0),1)=0,"",INDEX(data_mthly!H:H,MATCH($C507,data_mthly!$E:$E,0),1)),"")</f>
        <v/>
      </c>
      <c r="G507" s="145" t="str">
        <f>IFERROR(IF(INDEX(data_mthly!I:I,MATCH($C507,data_mthly!$E:$E,0),1)=0,"",INDEX(data_mthly!I:I,MATCH($C507,data_mthly!$E:$E,0),1)),"")</f>
        <v/>
      </c>
      <c r="H507" s="21" t="str">
        <f>IFERROR(IF(INDEX(data_mthly!J:J,MATCH($C507,data_mthly!$E:$E,0),1)=0,"",INDEX(data_mthly!J:J,MATCH($C507,data_mthly!$E:$E,0),1)),"")</f>
        <v/>
      </c>
      <c r="I507" s="145" t="str">
        <f>IFERROR(IF(INDEX(data_mthly!K:K,MATCH($C507,data_mthly!$E:$E,0),1)=0,"",INDEX(data_mthly!K:K,MATCH($C507,data_mthly!$E:$E,0),1)),"")</f>
        <v/>
      </c>
      <c r="J507" s="145" t="str">
        <f>IFERROR(IF(INDEX(data_mthly!L:L,MATCH($C507,data_mthly!$E:$E,0),1)=0,"",INDEX(data_mthly!L:L,MATCH($C507,data_mthly!$E:$E,0),1)),"")</f>
        <v/>
      </c>
      <c r="K507" s="21" t="str">
        <f>IFERROR(IF(INDEX(data_mthly!M:M,MATCH($C507,data_mthly!$E:$E,0),1)=0,"",INDEX(data_mthly!M:M,MATCH($C507,data_mthly!$E:$E,0),1)),"")</f>
        <v/>
      </c>
      <c r="L507" s="86" t="str">
        <f>IFERROR(IF(INDEX(data_mthly!N:N,MATCH($C507,data_mthly!$E:$E,0),1)=0,"",INDEX(data_mthly!N:N,MATCH($C507,data_mthly!$E:$E,0),1)),"")</f>
        <v/>
      </c>
      <c r="M507" s="159"/>
      <c r="N507" s="155" t="str">
        <f>IFERROR(IF(INDEX(data_mthly!O:O,MATCH($C507,data_mthly!$E:$E,0),1)=0,"",INDEX(data_mthly!O:O,MATCH($C507,data_mthly!$E:$E,0),1)),"")</f>
        <v/>
      </c>
      <c r="O507" s="21" t="str">
        <f>IFERROR(IF(INDEX(data_mthly!P:P,MATCH($C507,data_mthly!$E:$E,0),1)=0,"",INDEX(data_mthly!P:P,MATCH($C507,data_mthly!$E:$E,0),1)),"")</f>
        <v/>
      </c>
      <c r="P507" s="145" t="str">
        <f>IFERROR(IF(INDEX(data_mthly!Q:Q,MATCH($C507,data_mthly!$E:$E,0),1)=0,"",INDEX(data_mthly!Q:Q,MATCH($C507,data_mthly!$E:$E,0),1)),"")</f>
        <v/>
      </c>
      <c r="Q507" s="145" t="str">
        <f>IFERROR(IF(INDEX(data_mthly!R:R,MATCH($C507,data_mthly!$E:$E,0),1)=0,"",INDEX(data_mthly!R:R,MATCH($C507,data_mthly!$E:$E,0),1)),"")</f>
        <v/>
      </c>
      <c r="R507" s="21" t="str">
        <f>IFERROR(IF(INDEX(data_mthly!S:S,MATCH($C507,data_mthly!$E:$E,0),1)=0,"",INDEX(data_mthly!S:S,MATCH($C507,data_mthly!$E:$E,0),1)),"")</f>
        <v/>
      </c>
      <c r="S507" s="145" t="str">
        <f>IFERROR(IF(INDEX(data_mthly!T:T,MATCH($C507,data_mthly!$E:$E,0),1)=0,"",INDEX(data_mthly!T:T,MATCH($C507,data_mthly!$E:$E,0),1)),"")</f>
        <v/>
      </c>
      <c r="T507" s="145" t="str">
        <f>IFERROR(IF(INDEX(data_mthly!U:U,MATCH($C507,data_mthly!$E:$E,0),1)=0,"",INDEX(data_mthly!U:U,MATCH($C507,data_mthly!$E:$E,0),1)),"")</f>
        <v/>
      </c>
      <c r="U507" s="21" t="str">
        <f>IFERROR(IF(INDEX(data_mthly!V:V,MATCH($C507,data_mthly!$E:$E,0),1)=0,"",INDEX(data_mthly!V:V,MATCH($C507,data_mthly!$E:$E,0),1)),"")</f>
        <v/>
      </c>
      <c r="V507" s="86" t="str">
        <f>IFERROR(IF(INDEX(data_mthly!W:W,MATCH($C507,data_mthly!$E:$E,0),1)=0,"",INDEX(data_mthly!W:W,MATCH($C507,data_mthly!$E:$E,0),1)),"")</f>
        <v/>
      </c>
      <c r="W507" s="160" t="str">
        <f t="shared" si="40"/>
        <v/>
      </c>
      <c r="X507" s="21" t="str">
        <f>IFERROR(IF(INDEX(data_mthly!Y:Y,MATCH($C507,data_mthly!$E:$E,0),1)=0,"",INDEX(data_mthly!Y:Y,MATCH($C507,data_mthly!$E:$E,0),1)),"")</f>
        <v/>
      </c>
      <c r="Y507" s="145" t="str">
        <f>IFERROR(IF(INDEX(data_mthly!Z:Z,MATCH($C507,data_mthly!$E:$E,0),1)=0,"",INDEX(data_mthly!Z:Z,MATCH($C507,data_mthly!$E:$E,0),1)),"")</f>
        <v/>
      </c>
      <c r="Z507" s="21" t="str">
        <f>IFERROR(IF(INDEX(data_mthly!AA:AA,MATCH($C507,data_mthly!$E:$E,0),1)=0,"",INDEX(data_mthly!AA:AA,MATCH($C507,data_mthly!$E:$E,0),1)),"")</f>
        <v/>
      </c>
      <c r="AA507" s="21" t="str">
        <f>IFERROR(IF(INDEX(data_mthly!AB:AB,MATCH($C507,data_mthly!$E:$E,0),1)=0,"",INDEX(data_mthly!AB:AB,MATCH($C507,data_mthly!$E:$E,0),1)),"")</f>
        <v/>
      </c>
      <c r="AB507" s="145" t="str">
        <f>IFERROR(IF(INDEX(data_mthly!AC:AC,MATCH($C507,data_mthly!$E:$E,0),1)=0,"",INDEX(data_mthly!AC:AC,MATCH($C507,data_mthly!$E:$E,0),1)),"")</f>
        <v/>
      </c>
      <c r="AC507" s="21" t="str">
        <f>IFERROR(IF(INDEX(data_mthly!AD:AD,MATCH($C507,data_mthly!$E:$E,0),1)=0,"",INDEX(data_mthly!AD:AD,MATCH($C507,data_mthly!$E:$E,0),1)),"")</f>
        <v/>
      </c>
      <c r="AD507" s="21" t="str">
        <f>IFERROR(IF(INDEX(data_mthly!AE:AE,MATCH($C507,data_mthly!$E:$E,0),1)=0,"",INDEX(data_mthly!AE:AE,MATCH($C507,data_mthly!$E:$E,0),1)),"")</f>
        <v/>
      </c>
      <c r="AE507" s="86" t="str">
        <f>IFERROR(IF(INDEX(data_mthly!AF:AF,MATCH($C507,data_mthly!$E:$E,0),1)=0,"",INDEX(data_mthly!AF:AF,MATCH($C507,data_mthly!$E:$E,0),1)),"")</f>
        <v/>
      </c>
      <c r="AG507" s="88">
        <f t="shared" si="41"/>
        <v>1</v>
      </c>
    </row>
    <row r="508" spans="1:33" ht="15.5">
      <c r="A508" s="88" t="str">
        <f t="shared" si="39"/>
        <v/>
      </c>
      <c r="B508" s="89" t="str">
        <f>IFERROR(IF(INDEX(data_mthly!C:C,MATCH($C508,data_mthly!$E:$E,0),1)=0,"",INDEX(data_mthly!C:C,MATCH($C508,data_mthly!$E:$E,0),1)),"")</f>
        <v/>
      </c>
      <c r="C508" s="112" t="str">
        <f t="shared" si="42"/>
        <v/>
      </c>
      <c r="D508" s="155" t="str">
        <f>IFERROR(IF(INDEX(data_mthly!F:F,MATCH($C508,data_mthly!$E:$E,0),1)=0,"",INDEX(data_mthly!F:F,MATCH($C508,data_mthly!$E:$E,0),1)),"")</f>
        <v/>
      </c>
      <c r="E508" s="21" t="str">
        <f>IFERROR(IF(INDEX(data_mthly!G:G,MATCH($C508,data_mthly!$E:$E,0),1)=0,"",INDEX(data_mthly!G:G,MATCH($C508,data_mthly!$E:$E,0),1)),"")</f>
        <v/>
      </c>
      <c r="F508" s="145" t="str">
        <f>IFERROR(IF(INDEX(data_mthly!H:H,MATCH($C508,data_mthly!$E:$E,0),1)=0,"",INDEX(data_mthly!H:H,MATCH($C508,data_mthly!$E:$E,0),1)),"")</f>
        <v/>
      </c>
      <c r="G508" s="145" t="str">
        <f>IFERROR(IF(INDEX(data_mthly!I:I,MATCH($C508,data_mthly!$E:$E,0),1)=0,"",INDEX(data_mthly!I:I,MATCH($C508,data_mthly!$E:$E,0),1)),"")</f>
        <v/>
      </c>
      <c r="H508" s="21" t="str">
        <f>IFERROR(IF(INDEX(data_mthly!J:J,MATCH($C508,data_mthly!$E:$E,0),1)=0,"",INDEX(data_mthly!J:J,MATCH($C508,data_mthly!$E:$E,0),1)),"")</f>
        <v/>
      </c>
      <c r="I508" s="145" t="str">
        <f>IFERROR(IF(INDEX(data_mthly!K:K,MATCH($C508,data_mthly!$E:$E,0),1)=0,"",INDEX(data_mthly!K:K,MATCH($C508,data_mthly!$E:$E,0),1)),"")</f>
        <v/>
      </c>
      <c r="J508" s="145" t="str">
        <f>IFERROR(IF(INDEX(data_mthly!L:L,MATCH($C508,data_mthly!$E:$E,0),1)=0,"",INDEX(data_mthly!L:L,MATCH($C508,data_mthly!$E:$E,0),1)),"")</f>
        <v/>
      </c>
      <c r="K508" s="21" t="str">
        <f>IFERROR(IF(INDEX(data_mthly!M:M,MATCH($C508,data_mthly!$E:$E,0),1)=0,"",INDEX(data_mthly!M:M,MATCH($C508,data_mthly!$E:$E,0),1)),"")</f>
        <v/>
      </c>
      <c r="L508" s="86" t="str">
        <f>IFERROR(IF(INDEX(data_mthly!N:N,MATCH($C508,data_mthly!$E:$E,0),1)=0,"",INDEX(data_mthly!N:N,MATCH($C508,data_mthly!$E:$E,0),1)),"")</f>
        <v/>
      </c>
      <c r="M508" s="159"/>
      <c r="N508" s="155" t="str">
        <f>IFERROR(IF(INDEX(data_mthly!O:O,MATCH($C508,data_mthly!$E:$E,0),1)=0,"",INDEX(data_mthly!O:O,MATCH($C508,data_mthly!$E:$E,0),1)),"")</f>
        <v/>
      </c>
      <c r="O508" s="21" t="str">
        <f>IFERROR(IF(INDEX(data_mthly!P:P,MATCH($C508,data_mthly!$E:$E,0),1)=0,"",INDEX(data_mthly!P:P,MATCH($C508,data_mthly!$E:$E,0),1)),"")</f>
        <v/>
      </c>
      <c r="P508" s="145" t="str">
        <f>IFERROR(IF(INDEX(data_mthly!Q:Q,MATCH($C508,data_mthly!$E:$E,0),1)=0,"",INDEX(data_mthly!Q:Q,MATCH($C508,data_mthly!$E:$E,0),1)),"")</f>
        <v/>
      </c>
      <c r="Q508" s="145" t="str">
        <f>IFERROR(IF(INDEX(data_mthly!R:R,MATCH($C508,data_mthly!$E:$E,0),1)=0,"",INDEX(data_mthly!R:R,MATCH($C508,data_mthly!$E:$E,0),1)),"")</f>
        <v/>
      </c>
      <c r="R508" s="21" t="str">
        <f>IFERROR(IF(INDEX(data_mthly!S:S,MATCH($C508,data_mthly!$E:$E,0),1)=0,"",INDEX(data_mthly!S:S,MATCH($C508,data_mthly!$E:$E,0),1)),"")</f>
        <v/>
      </c>
      <c r="S508" s="145" t="str">
        <f>IFERROR(IF(INDEX(data_mthly!T:T,MATCH($C508,data_mthly!$E:$E,0),1)=0,"",INDEX(data_mthly!T:T,MATCH($C508,data_mthly!$E:$E,0),1)),"")</f>
        <v/>
      </c>
      <c r="T508" s="145" t="str">
        <f>IFERROR(IF(INDEX(data_mthly!U:U,MATCH($C508,data_mthly!$E:$E,0),1)=0,"",INDEX(data_mthly!U:U,MATCH($C508,data_mthly!$E:$E,0),1)),"")</f>
        <v/>
      </c>
      <c r="U508" s="21" t="str">
        <f>IFERROR(IF(INDEX(data_mthly!V:V,MATCH($C508,data_mthly!$E:$E,0),1)=0,"",INDEX(data_mthly!V:V,MATCH($C508,data_mthly!$E:$E,0),1)),"")</f>
        <v/>
      </c>
      <c r="V508" s="86" t="str">
        <f>IFERROR(IF(INDEX(data_mthly!W:W,MATCH($C508,data_mthly!$E:$E,0),1)=0,"",INDEX(data_mthly!W:W,MATCH($C508,data_mthly!$E:$E,0),1)),"")</f>
        <v/>
      </c>
      <c r="W508" s="160" t="str">
        <f t="shared" si="40"/>
        <v/>
      </c>
      <c r="X508" s="21" t="str">
        <f>IFERROR(IF(INDEX(data_mthly!Y:Y,MATCH($C508,data_mthly!$E:$E,0),1)=0,"",INDEX(data_mthly!Y:Y,MATCH($C508,data_mthly!$E:$E,0),1)),"")</f>
        <v/>
      </c>
      <c r="Y508" s="145" t="str">
        <f>IFERROR(IF(INDEX(data_mthly!Z:Z,MATCH($C508,data_mthly!$E:$E,0),1)=0,"",INDEX(data_mthly!Z:Z,MATCH($C508,data_mthly!$E:$E,0),1)),"")</f>
        <v/>
      </c>
      <c r="Z508" s="21" t="str">
        <f>IFERROR(IF(INDEX(data_mthly!AA:AA,MATCH($C508,data_mthly!$E:$E,0),1)=0,"",INDEX(data_mthly!AA:AA,MATCH($C508,data_mthly!$E:$E,0),1)),"")</f>
        <v/>
      </c>
      <c r="AA508" s="21" t="str">
        <f>IFERROR(IF(INDEX(data_mthly!AB:AB,MATCH($C508,data_mthly!$E:$E,0),1)=0,"",INDEX(data_mthly!AB:AB,MATCH($C508,data_mthly!$E:$E,0),1)),"")</f>
        <v/>
      </c>
      <c r="AB508" s="145" t="str">
        <f>IFERROR(IF(INDEX(data_mthly!AC:AC,MATCH($C508,data_mthly!$E:$E,0),1)=0,"",INDEX(data_mthly!AC:AC,MATCH($C508,data_mthly!$E:$E,0),1)),"")</f>
        <v/>
      </c>
      <c r="AC508" s="21" t="str">
        <f>IFERROR(IF(INDEX(data_mthly!AD:AD,MATCH($C508,data_mthly!$E:$E,0),1)=0,"",INDEX(data_mthly!AD:AD,MATCH($C508,data_mthly!$E:$E,0),1)),"")</f>
        <v/>
      </c>
      <c r="AD508" s="21" t="str">
        <f>IFERROR(IF(INDEX(data_mthly!AE:AE,MATCH($C508,data_mthly!$E:$E,0),1)=0,"",INDEX(data_mthly!AE:AE,MATCH($C508,data_mthly!$E:$E,0),1)),"")</f>
        <v/>
      </c>
      <c r="AE508" s="86" t="str">
        <f>IFERROR(IF(INDEX(data_mthly!AF:AF,MATCH($C508,data_mthly!$E:$E,0),1)=0,"",INDEX(data_mthly!AF:AF,MATCH($C508,data_mthly!$E:$E,0),1)),"")</f>
        <v/>
      </c>
      <c r="AG508" s="88">
        <f t="shared" si="41"/>
        <v>2</v>
      </c>
    </row>
    <row r="509" spans="1:33" ht="15.5">
      <c r="A509" s="88" t="str">
        <f t="shared" si="39"/>
        <v/>
      </c>
      <c r="B509" s="89" t="str">
        <f>IFERROR(IF(INDEX(data_mthly!C:C,MATCH($C509,data_mthly!$E:$E,0),1)=0,"",INDEX(data_mthly!C:C,MATCH($C509,data_mthly!$E:$E,0),1)),"")</f>
        <v/>
      </c>
      <c r="C509" s="112" t="str">
        <f t="shared" si="42"/>
        <v/>
      </c>
      <c r="D509" s="155" t="str">
        <f>IFERROR(IF(INDEX(data_mthly!F:F,MATCH($C509,data_mthly!$E:$E,0),1)=0,"",INDEX(data_mthly!F:F,MATCH($C509,data_mthly!$E:$E,0),1)),"")</f>
        <v/>
      </c>
      <c r="E509" s="21" t="str">
        <f>IFERROR(IF(INDEX(data_mthly!G:G,MATCH($C509,data_mthly!$E:$E,0),1)=0,"",INDEX(data_mthly!G:G,MATCH($C509,data_mthly!$E:$E,0),1)),"")</f>
        <v/>
      </c>
      <c r="F509" s="145" t="str">
        <f>IFERROR(IF(INDEX(data_mthly!H:H,MATCH($C509,data_mthly!$E:$E,0),1)=0,"",INDEX(data_mthly!H:H,MATCH($C509,data_mthly!$E:$E,0),1)),"")</f>
        <v/>
      </c>
      <c r="G509" s="145" t="str">
        <f>IFERROR(IF(INDEX(data_mthly!I:I,MATCH($C509,data_mthly!$E:$E,0),1)=0,"",INDEX(data_mthly!I:I,MATCH($C509,data_mthly!$E:$E,0),1)),"")</f>
        <v/>
      </c>
      <c r="H509" s="21" t="str">
        <f>IFERROR(IF(INDEX(data_mthly!J:J,MATCH($C509,data_mthly!$E:$E,0),1)=0,"",INDEX(data_mthly!J:J,MATCH($C509,data_mthly!$E:$E,0),1)),"")</f>
        <v/>
      </c>
      <c r="I509" s="145" t="str">
        <f>IFERROR(IF(INDEX(data_mthly!K:K,MATCH($C509,data_mthly!$E:$E,0),1)=0,"",INDEX(data_mthly!K:K,MATCH($C509,data_mthly!$E:$E,0),1)),"")</f>
        <v/>
      </c>
      <c r="J509" s="145" t="str">
        <f>IFERROR(IF(INDEX(data_mthly!L:L,MATCH($C509,data_mthly!$E:$E,0),1)=0,"",INDEX(data_mthly!L:L,MATCH($C509,data_mthly!$E:$E,0),1)),"")</f>
        <v/>
      </c>
      <c r="K509" s="21" t="str">
        <f>IFERROR(IF(INDEX(data_mthly!M:M,MATCH($C509,data_mthly!$E:$E,0),1)=0,"",INDEX(data_mthly!M:M,MATCH($C509,data_mthly!$E:$E,0),1)),"")</f>
        <v/>
      </c>
      <c r="L509" s="86" t="str">
        <f>IFERROR(IF(INDEX(data_mthly!N:N,MATCH($C509,data_mthly!$E:$E,0),1)=0,"",INDEX(data_mthly!N:N,MATCH($C509,data_mthly!$E:$E,0),1)),"")</f>
        <v/>
      </c>
      <c r="M509" s="159"/>
      <c r="N509" s="155" t="str">
        <f>IFERROR(IF(INDEX(data_mthly!O:O,MATCH($C509,data_mthly!$E:$E,0),1)=0,"",INDEX(data_mthly!O:O,MATCH($C509,data_mthly!$E:$E,0),1)),"")</f>
        <v/>
      </c>
      <c r="O509" s="21" t="str">
        <f>IFERROR(IF(INDEX(data_mthly!P:P,MATCH($C509,data_mthly!$E:$E,0),1)=0,"",INDEX(data_mthly!P:P,MATCH($C509,data_mthly!$E:$E,0),1)),"")</f>
        <v/>
      </c>
      <c r="P509" s="145" t="str">
        <f>IFERROR(IF(INDEX(data_mthly!Q:Q,MATCH($C509,data_mthly!$E:$E,0),1)=0,"",INDEX(data_mthly!Q:Q,MATCH($C509,data_mthly!$E:$E,0),1)),"")</f>
        <v/>
      </c>
      <c r="Q509" s="145" t="str">
        <f>IFERROR(IF(INDEX(data_mthly!R:R,MATCH($C509,data_mthly!$E:$E,0),1)=0,"",INDEX(data_mthly!R:R,MATCH($C509,data_mthly!$E:$E,0),1)),"")</f>
        <v/>
      </c>
      <c r="R509" s="21" t="str">
        <f>IFERROR(IF(INDEX(data_mthly!S:S,MATCH($C509,data_mthly!$E:$E,0),1)=0,"",INDEX(data_mthly!S:S,MATCH($C509,data_mthly!$E:$E,0),1)),"")</f>
        <v/>
      </c>
      <c r="S509" s="145" t="str">
        <f>IFERROR(IF(INDEX(data_mthly!T:T,MATCH($C509,data_mthly!$E:$E,0),1)=0,"",INDEX(data_mthly!T:T,MATCH($C509,data_mthly!$E:$E,0),1)),"")</f>
        <v/>
      </c>
      <c r="T509" s="145" t="str">
        <f>IFERROR(IF(INDEX(data_mthly!U:U,MATCH($C509,data_mthly!$E:$E,0),1)=0,"",INDEX(data_mthly!U:U,MATCH($C509,data_mthly!$E:$E,0),1)),"")</f>
        <v/>
      </c>
      <c r="U509" s="21" t="str">
        <f>IFERROR(IF(INDEX(data_mthly!V:V,MATCH($C509,data_mthly!$E:$E,0),1)=0,"",INDEX(data_mthly!V:V,MATCH($C509,data_mthly!$E:$E,0),1)),"")</f>
        <v/>
      </c>
      <c r="V509" s="86" t="str">
        <f>IFERROR(IF(INDEX(data_mthly!W:W,MATCH($C509,data_mthly!$E:$E,0),1)=0,"",INDEX(data_mthly!W:W,MATCH($C509,data_mthly!$E:$E,0),1)),"")</f>
        <v/>
      </c>
      <c r="W509" s="160" t="str">
        <f t="shared" si="40"/>
        <v/>
      </c>
      <c r="X509" s="21" t="str">
        <f>IFERROR(IF(INDEX(data_mthly!Y:Y,MATCH($C509,data_mthly!$E:$E,0),1)=0,"",INDEX(data_mthly!Y:Y,MATCH($C509,data_mthly!$E:$E,0),1)),"")</f>
        <v/>
      </c>
      <c r="Y509" s="145" t="str">
        <f>IFERROR(IF(INDEX(data_mthly!Z:Z,MATCH($C509,data_mthly!$E:$E,0),1)=0,"",INDEX(data_mthly!Z:Z,MATCH($C509,data_mthly!$E:$E,0),1)),"")</f>
        <v/>
      </c>
      <c r="Z509" s="21" t="str">
        <f>IFERROR(IF(INDEX(data_mthly!AA:AA,MATCH($C509,data_mthly!$E:$E,0),1)=0,"",INDEX(data_mthly!AA:AA,MATCH($C509,data_mthly!$E:$E,0),1)),"")</f>
        <v/>
      </c>
      <c r="AA509" s="21" t="str">
        <f>IFERROR(IF(INDEX(data_mthly!AB:AB,MATCH($C509,data_mthly!$E:$E,0),1)=0,"",INDEX(data_mthly!AB:AB,MATCH($C509,data_mthly!$E:$E,0),1)),"")</f>
        <v/>
      </c>
      <c r="AB509" s="145" t="str">
        <f>IFERROR(IF(INDEX(data_mthly!AC:AC,MATCH($C509,data_mthly!$E:$E,0),1)=0,"",INDEX(data_mthly!AC:AC,MATCH($C509,data_mthly!$E:$E,0),1)),"")</f>
        <v/>
      </c>
      <c r="AC509" s="21" t="str">
        <f>IFERROR(IF(INDEX(data_mthly!AD:AD,MATCH($C509,data_mthly!$E:$E,0),1)=0,"",INDEX(data_mthly!AD:AD,MATCH($C509,data_mthly!$E:$E,0),1)),"")</f>
        <v/>
      </c>
      <c r="AD509" s="21" t="str">
        <f>IFERROR(IF(INDEX(data_mthly!AE:AE,MATCH($C509,data_mthly!$E:$E,0),1)=0,"",INDEX(data_mthly!AE:AE,MATCH($C509,data_mthly!$E:$E,0),1)),"")</f>
        <v/>
      </c>
      <c r="AE509" s="86" t="str">
        <f>IFERROR(IF(INDEX(data_mthly!AF:AF,MATCH($C509,data_mthly!$E:$E,0),1)=0,"",INDEX(data_mthly!AF:AF,MATCH($C509,data_mthly!$E:$E,0),1)),"")</f>
        <v/>
      </c>
      <c r="AG509" s="88">
        <f t="shared" si="41"/>
        <v>1</v>
      </c>
    </row>
    <row r="510" spans="1:33" ht="15.5">
      <c r="A510" s="88" t="str">
        <f t="shared" si="39"/>
        <v/>
      </c>
      <c r="B510" s="89" t="str">
        <f>IFERROR(IF(INDEX(data_mthly!C:C,MATCH($C510,data_mthly!$E:$E,0),1)=0,"",INDEX(data_mthly!C:C,MATCH($C510,data_mthly!$E:$E,0),1)),"")</f>
        <v/>
      </c>
      <c r="C510" s="112" t="str">
        <f t="shared" si="42"/>
        <v/>
      </c>
      <c r="D510" s="155" t="str">
        <f>IFERROR(IF(INDEX(data_mthly!F:F,MATCH($C510,data_mthly!$E:$E,0),1)=0,"",INDEX(data_mthly!F:F,MATCH($C510,data_mthly!$E:$E,0),1)),"")</f>
        <v/>
      </c>
      <c r="E510" s="21" t="str">
        <f>IFERROR(IF(INDEX(data_mthly!G:G,MATCH($C510,data_mthly!$E:$E,0),1)=0,"",INDEX(data_mthly!G:G,MATCH($C510,data_mthly!$E:$E,0),1)),"")</f>
        <v/>
      </c>
      <c r="F510" s="145" t="str">
        <f>IFERROR(IF(INDEX(data_mthly!H:H,MATCH($C510,data_mthly!$E:$E,0),1)=0,"",INDEX(data_mthly!H:H,MATCH($C510,data_mthly!$E:$E,0),1)),"")</f>
        <v/>
      </c>
      <c r="G510" s="145" t="str">
        <f>IFERROR(IF(INDEX(data_mthly!I:I,MATCH($C510,data_mthly!$E:$E,0),1)=0,"",INDEX(data_mthly!I:I,MATCH($C510,data_mthly!$E:$E,0),1)),"")</f>
        <v/>
      </c>
      <c r="H510" s="21" t="str">
        <f>IFERROR(IF(INDEX(data_mthly!J:J,MATCH($C510,data_mthly!$E:$E,0),1)=0,"",INDEX(data_mthly!J:J,MATCH($C510,data_mthly!$E:$E,0),1)),"")</f>
        <v/>
      </c>
      <c r="I510" s="145" t="str">
        <f>IFERROR(IF(INDEX(data_mthly!K:K,MATCH($C510,data_mthly!$E:$E,0),1)=0,"",INDEX(data_mthly!K:K,MATCH($C510,data_mthly!$E:$E,0),1)),"")</f>
        <v/>
      </c>
      <c r="J510" s="145" t="str">
        <f>IFERROR(IF(INDEX(data_mthly!L:L,MATCH($C510,data_mthly!$E:$E,0),1)=0,"",INDEX(data_mthly!L:L,MATCH($C510,data_mthly!$E:$E,0),1)),"")</f>
        <v/>
      </c>
      <c r="K510" s="21" t="str">
        <f>IFERROR(IF(INDEX(data_mthly!M:M,MATCH($C510,data_mthly!$E:$E,0),1)=0,"",INDEX(data_mthly!M:M,MATCH($C510,data_mthly!$E:$E,0),1)),"")</f>
        <v/>
      </c>
      <c r="L510" s="86" t="str">
        <f>IFERROR(IF(INDEX(data_mthly!N:N,MATCH($C510,data_mthly!$E:$E,0),1)=0,"",INDEX(data_mthly!N:N,MATCH($C510,data_mthly!$E:$E,0),1)),"")</f>
        <v/>
      </c>
      <c r="M510" s="159"/>
      <c r="N510" s="155" t="str">
        <f>IFERROR(IF(INDEX(data_mthly!O:O,MATCH($C510,data_mthly!$E:$E,0),1)=0,"",INDEX(data_mthly!O:O,MATCH($C510,data_mthly!$E:$E,0),1)),"")</f>
        <v/>
      </c>
      <c r="O510" s="21" t="str">
        <f>IFERROR(IF(INDEX(data_mthly!P:P,MATCH($C510,data_mthly!$E:$E,0),1)=0,"",INDEX(data_mthly!P:P,MATCH($C510,data_mthly!$E:$E,0),1)),"")</f>
        <v/>
      </c>
      <c r="P510" s="145" t="str">
        <f>IFERROR(IF(INDEX(data_mthly!Q:Q,MATCH($C510,data_mthly!$E:$E,0),1)=0,"",INDEX(data_mthly!Q:Q,MATCH($C510,data_mthly!$E:$E,0),1)),"")</f>
        <v/>
      </c>
      <c r="Q510" s="145" t="str">
        <f>IFERROR(IF(INDEX(data_mthly!R:R,MATCH($C510,data_mthly!$E:$E,0),1)=0,"",INDEX(data_mthly!R:R,MATCH($C510,data_mthly!$E:$E,0),1)),"")</f>
        <v/>
      </c>
      <c r="R510" s="21" t="str">
        <f>IFERROR(IF(INDEX(data_mthly!S:S,MATCH($C510,data_mthly!$E:$E,0),1)=0,"",INDEX(data_mthly!S:S,MATCH($C510,data_mthly!$E:$E,0),1)),"")</f>
        <v/>
      </c>
      <c r="S510" s="145" t="str">
        <f>IFERROR(IF(INDEX(data_mthly!T:T,MATCH($C510,data_mthly!$E:$E,0),1)=0,"",INDEX(data_mthly!T:T,MATCH($C510,data_mthly!$E:$E,0),1)),"")</f>
        <v/>
      </c>
      <c r="T510" s="145" t="str">
        <f>IFERROR(IF(INDEX(data_mthly!U:U,MATCH($C510,data_mthly!$E:$E,0),1)=0,"",INDEX(data_mthly!U:U,MATCH($C510,data_mthly!$E:$E,0),1)),"")</f>
        <v/>
      </c>
      <c r="U510" s="21" t="str">
        <f>IFERROR(IF(INDEX(data_mthly!V:V,MATCH($C510,data_mthly!$E:$E,0),1)=0,"",INDEX(data_mthly!V:V,MATCH($C510,data_mthly!$E:$E,0),1)),"")</f>
        <v/>
      </c>
      <c r="V510" s="86" t="str">
        <f>IFERROR(IF(INDEX(data_mthly!W:W,MATCH($C510,data_mthly!$E:$E,0),1)=0,"",INDEX(data_mthly!W:W,MATCH($C510,data_mthly!$E:$E,0),1)),"")</f>
        <v/>
      </c>
      <c r="W510" s="160" t="str">
        <f t="shared" si="40"/>
        <v/>
      </c>
      <c r="X510" s="21" t="str">
        <f>IFERROR(IF(INDEX(data_mthly!Y:Y,MATCH($C510,data_mthly!$E:$E,0),1)=0,"",INDEX(data_mthly!Y:Y,MATCH($C510,data_mthly!$E:$E,0),1)),"")</f>
        <v/>
      </c>
      <c r="Y510" s="145" t="str">
        <f>IFERROR(IF(INDEX(data_mthly!Z:Z,MATCH($C510,data_mthly!$E:$E,0),1)=0,"",INDEX(data_mthly!Z:Z,MATCH($C510,data_mthly!$E:$E,0),1)),"")</f>
        <v/>
      </c>
      <c r="Z510" s="21" t="str">
        <f>IFERROR(IF(INDEX(data_mthly!AA:AA,MATCH($C510,data_mthly!$E:$E,0),1)=0,"",INDEX(data_mthly!AA:AA,MATCH($C510,data_mthly!$E:$E,0),1)),"")</f>
        <v/>
      </c>
      <c r="AA510" s="21" t="str">
        <f>IFERROR(IF(INDEX(data_mthly!AB:AB,MATCH($C510,data_mthly!$E:$E,0),1)=0,"",INDEX(data_mthly!AB:AB,MATCH($C510,data_mthly!$E:$E,0),1)),"")</f>
        <v/>
      </c>
      <c r="AB510" s="145" t="str">
        <f>IFERROR(IF(INDEX(data_mthly!AC:AC,MATCH($C510,data_mthly!$E:$E,0),1)=0,"",INDEX(data_mthly!AC:AC,MATCH($C510,data_mthly!$E:$E,0),1)),"")</f>
        <v/>
      </c>
      <c r="AC510" s="21" t="str">
        <f>IFERROR(IF(INDEX(data_mthly!AD:AD,MATCH($C510,data_mthly!$E:$E,0),1)=0,"",INDEX(data_mthly!AD:AD,MATCH($C510,data_mthly!$E:$E,0),1)),"")</f>
        <v/>
      </c>
      <c r="AD510" s="21" t="str">
        <f>IFERROR(IF(INDEX(data_mthly!AE:AE,MATCH($C510,data_mthly!$E:$E,0),1)=0,"",INDEX(data_mthly!AE:AE,MATCH($C510,data_mthly!$E:$E,0),1)),"")</f>
        <v/>
      </c>
      <c r="AE510" s="86" t="str">
        <f>IFERROR(IF(INDEX(data_mthly!AF:AF,MATCH($C510,data_mthly!$E:$E,0),1)=0,"",INDEX(data_mthly!AF:AF,MATCH($C510,data_mthly!$E:$E,0),1)),"")</f>
        <v/>
      </c>
      <c r="AG510" s="88">
        <f t="shared" si="41"/>
        <v>2</v>
      </c>
    </row>
    <row r="511" spans="1:33" ht="15.5">
      <c r="A511" s="88" t="str">
        <f t="shared" si="39"/>
        <v/>
      </c>
      <c r="B511" s="89" t="str">
        <f>IFERROR(IF(INDEX(data_mthly!C:C,MATCH($C511,data_mthly!$E:$E,0),1)=0,"",INDEX(data_mthly!C:C,MATCH($C511,data_mthly!$E:$E,0),1)),"")</f>
        <v/>
      </c>
      <c r="C511" s="112" t="str">
        <f t="shared" si="42"/>
        <v/>
      </c>
      <c r="D511" s="155" t="str">
        <f>IFERROR(IF(INDEX(data_mthly!F:F,MATCH($C511,data_mthly!$E:$E,0),1)=0,"",INDEX(data_mthly!F:F,MATCH($C511,data_mthly!$E:$E,0),1)),"")</f>
        <v/>
      </c>
      <c r="E511" s="21" t="str">
        <f>IFERROR(IF(INDEX(data_mthly!G:G,MATCH($C511,data_mthly!$E:$E,0),1)=0,"",INDEX(data_mthly!G:G,MATCH($C511,data_mthly!$E:$E,0),1)),"")</f>
        <v/>
      </c>
      <c r="F511" s="145" t="str">
        <f>IFERROR(IF(INDEX(data_mthly!H:H,MATCH($C511,data_mthly!$E:$E,0),1)=0,"",INDEX(data_mthly!H:H,MATCH($C511,data_mthly!$E:$E,0),1)),"")</f>
        <v/>
      </c>
      <c r="G511" s="145" t="str">
        <f>IFERROR(IF(INDEX(data_mthly!I:I,MATCH($C511,data_mthly!$E:$E,0),1)=0,"",INDEX(data_mthly!I:I,MATCH($C511,data_mthly!$E:$E,0),1)),"")</f>
        <v/>
      </c>
      <c r="H511" s="21" t="str">
        <f>IFERROR(IF(INDEX(data_mthly!J:J,MATCH($C511,data_mthly!$E:$E,0),1)=0,"",INDEX(data_mthly!J:J,MATCH($C511,data_mthly!$E:$E,0),1)),"")</f>
        <v/>
      </c>
      <c r="I511" s="145" t="str">
        <f>IFERROR(IF(INDEX(data_mthly!K:K,MATCH($C511,data_mthly!$E:$E,0),1)=0,"",INDEX(data_mthly!K:K,MATCH($C511,data_mthly!$E:$E,0),1)),"")</f>
        <v/>
      </c>
      <c r="J511" s="145" t="str">
        <f>IFERROR(IF(INDEX(data_mthly!L:L,MATCH($C511,data_mthly!$E:$E,0),1)=0,"",INDEX(data_mthly!L:L,MATCH($C511,data_mthly!$E:$E,0),1)),"")</f>
        <v/>
      </c>
      <c r="K511" s="21" t="str">
        <f>IFERROR(IF(INDEX(data_mthly!M:M,MATCH($C511,data_mthly!$E:$E,0),1)=0,"",INDEX(data_mthly!M:M,MATCH($C511,data_mthly!$E:$E,0),1)),"")</f>
        <v/>
      </c>
      <c r="L511" s="86" t="str">
        <f>IFERROR(IF(INDEX(data_mthly!N:N,MATCH($C511,data_mthly!$E:$E,0),1)=0,"",INDEX(data_mthly!N:N,MATCH($C511,data_mthly!$E:$E,0),1)),"")</f>
        <v/>
      </c>
      <c r="M511" s="159"/>
      <c r="N511" s="155" t="str">
        <f>IFERROR(IF(INDEX(data_mthly!O:O,MATCH($C511,data_mthly!$E:$E,0),1)=0,"",INDEX(data_mthly!O:O,MATCH($C511,data_mthly!$E:$E,0),1)),"")</f>
        <v/>
      </c>
      <c r="O511" s="21" t="str">
        <f>IFERROR(IF(INDEX(data_mthly!P:P,MATCH($C511,data_mthly!$E:$E,0),1)=0,"",INDEX(data_mthly!P:P,MATCH($C511,data_mthly!$E:$E,0),1)),"")</f>
        <v/>
      </c>
      <c r="P511" s="145" t="str">
        <f>IFERROR(IF(INDEX(data_mthly!Q:Q,MATCH($C511,data_mthly!$E:$E,0),1)=0,"",INDEX(data_mthly!Q:Q,MATCH($C511,data_mthly!$E:$E,0),1)),"")</f>
        <v/>
      </c>
      <c r="Q511" s="145" t="str">
        <f>IFERROR(IF(INDEX(data_mthly!R:R,MATCH($C511,data_mthly!$E:$E,0),1)=0,"",INDEX(data_mthly!R:R,MATCH($C511,data_mthly!$E:$E,0),1)),"")</f>
        <v/>
      </c>
      <c r="R511" s="21" t="str">
        <f>IFERROR(IF(INDEX(data_mthly!S:S,MATCH($C511,data_mthly!$E:$E,0),1)=0,"",INDEX(data_mthly!S:S,MATCH($C511,data_mthly!$E:$E,0),1)),"")</f>
        <v/>
      </c>
      <c r="S511" s="145" t="str">
        <f>IFERROR(IF(INDEX(data_mthly!T:T,MATCH($C511,data_mthly!$E:$E,0),1)=0,"",INDEX(data_mthly!T:T,MATCH($C511,data_mthly!$E:$E,0),1)),"")</f>
        <v/>
      </c>
      <c r="T511" s="145" t="str">
        <f>IFERROR(IF(INDEX(data_mthly!U:U,MATCH($C511,data_mthly!$E:$E,0),1)=0,"",INDEX(data_mthly!U:U,MATCH($C511,data_mthly!$E:$E,0),1)),"")</f>
        <v/>
      </c>
      <c r="U511" s="21" t="str">
        <f>IFERROR(IF(INDEX(data_mthly!V:V,MATCH($C511,data_mthly!$E:$E,0),1)=0,"",INDEX(data_mthly!V:V,MATCH($C511,data_mthly!$E:$E,0),1)),"")</f>
        <v/>
      </c>
      <c r="V511" s="86" t="str">
        <f>IFERROR(IF(INDEX(data_mthly!W:W,MATCH($C511,data_mthly!$E:$E,0),1)=0,"",INDEX(data_mthly!W:W,MATCH($C511,data_mthly!$E:$E,0),1)),"")</f>
        <v/>
      </c>
      <c r="W511" s="160" t="str">
        <f t="shared" si="40"/>
        <v/>
      </c>
      <c r="X511" s="21" t="str">
        <f>IFERROR(IF(INDEX(data_mthly!Y:Y,MATCH($C511,data_mthly!$E:$E,0),1)=0,"",INDEX(data_mthly!Y:Y,MATCH($C511,data_mthly!$E:$E,0),1)),"")</f>
        <v/>
      </c>
      <c r="Y511" s="145" t="str">
        <f>IFERROR(IF(INDEX(data_mthly!Z:Z,MATCH($C511,data_mthly!$E:$E,0),1)=0,"",INDEX(data_mthly!Z:Z,MATCH($C511,data_mthly!$E:$E,0),1)),"")</f>
        <v/>
      </c>
      <c r="Z511" s="21" t="str">
        <f>IFERROR(IF(INDEX(data_mthly!AA:AA,MATCH($C511,data_mthly!$E:$E,0),1)=0,"",INDEX(data_mthly!AA:AA,MATCH($C511,data_mthly!$E:$E,0),1)),"")</f>
        <v/>
      </c>
      <c r="AA511" s="21" t="str">
        <f>IFERROR(IF(INDEX(data_mthly!AB:AB,MATCH($C511,data_mthly!$E:$E,0),1)=0,"",INDEX(data_mthly!AB:AB,MATCH($C511,data_mthly!$E:$E,0),1)),"")</f>
        <v/>
      </c>
      <c r="AB511" s="145" t="str">
        <f>IFERROR(IF(INDEX(data_mthly!AC:AC,MATCH($C511,data_mthly!$E:$E,0),1)=0,"",INDEX(data_mthly!AC:AC,MATCH($C511,data_mthly!$E:$E,0),1)),"")</f>
        <v/>
      </c>
      <c r="AC511" s="21" t="str">
        <f>IFERROR(IF(INDEX(data_mthly!AD:AD,MATCH($C511,data_mthly!$E:$E,0),1)=0,"",INDEX(data_mthly!AD:AD,MATCH($C511,data_mthly!$E:$E,0),1)),"")</f>
        <v/>
      </c>
      <c r="AD511" s="21" t="str">
        <f>IFERROR(IF(INDEX(data_mthly!AE:AE,MATCH($C511,data_mthly!$E:$E,0),1)=0,"",INDEX(data_mthly!AE:AE,MATCH($C511,data_mthly!$E:$E,0),1)),"")</f>
        <v/>
      </c>
      <c r="AE511" s="86" t="str">
        <f>IFERROR(IF(INDEX(data_mthly!AF:AF,MATCH($C511,data_mthly!$E:$E,0),1)=0,"",INDEX(data_mthly!AF:AF,MATCH($C511,data_mthly!$E:$E,0),1)),"")</f>
        <v/>
      </c>
      <c r="AG511" s="88">
        <f t="shared" si="41"/>
        <v>1</v>
      </c>
    </row>
    <row r="512" spans="1:33" ht="15.5">
      <c r="A512" s="88" t="str">
        <f t="shared" si="39"/>
        <v/>
      </c>
      <c r="B512" s="89" t="str">
        <f>IFERROR(IF(INDEX(data_mthly!C:C,MATCH($C512,data_mthly!$E:$E,0),1)=0,"",INDEX(data_mthly!C:C,MATCH($C512,data_mthly!$E:$E,0),1)),"")</f>
        <v/>
      </c>
      <c r="C512" s="112" t="str">
        <f t="shared" si="42"/>
        <v/>
      </c>
      <c r="D512" s="155" t="str">
        <f>IFERROR(IF(INDEX(data_mthly!F:F,MATCH($C512,data_mthly!$E:$E,0),1)=0,"",INDEX(data_mthly!F:F,MATCH($C512,data_mthly!$E:$E,0),1)),"")</f>
        <v/>
      </c>
      <c r="E512" s="21" t="str">
        <f>IFERROR(IF(INDEX(data_mthly!G:G,MATCH($C512,data_mthly!$E:$E,0),1)=0,"",INDEX(data_mthly!G:G,MATCH($C512,data_mthly!$E:$E,0),1)),"")</f>
        <v/>
      </c>
      <c r="F512" s="145" t="str">
        <f>IFERROR(IF(INDEX(data_mthly!H:H,MATCH($C512,data_mthly!$E:$E,0),1)=0,"",INDEX(data_mthly!H:H,MATCH($C512,data_mthly!$E:$E,0),1)),"")</f>
        <v/>
      </c>
      <c r="G512" s="145" t="str">
        <f>IFERROR(IF(INDEX(data_mthly!I:I,MATCH($C512,data_mthly!$E:$E,0),1)=0,"",INDEX(data_mthly!I:I,MATCH($C512,data_mthly!$E:$E,0),1)),"")</f>
        <v/>
      </c>
      <c r="H512" s="21" t="str">
        <f>IFERROR(IF(INDEX(data_mthly!J:J,MATCH($C512,data_mthly!$E:$E,0),1)=0,"",INDEX(data_mthly!J:J,MATCH($C512,data_mthly!$E:$E,0),1)),"")</f>
        <v/>
      </c>
      <c r="I512" s="145" t="str">
        <f>IFERROR(IF(INDEX(data_mthly!K:K,MATCH($C512,data_mthly!$E:$E,0),1)=0,"",INDEX(data_mthly!K:K,MATCH($C512,data_mthly!$E:$E,0),1)),"")</f>
        <v/>
      </c>
      <c r="J512" s="145" t="str">
        <f>IFERROR(IF(INDEX(data_mthly!L:L,MATCH($C512,data_mthly!$E:$E,0),1)=0,"",INDEX(data_mthly!L:L,MATCH($C512,data_mthly!$E:$E,0),1)),"")</f>
        <v/>
      </c>
      <c r="K512" s="21" t="str">
        <f>IFERROR(IF(INDEX(data_mthly!M:M,MATCH($C512,data_mthly!$E:$E,0),1)=0,"",INDEX(data_mthly!M:M,MATCH($C512,data_mthly!$E:$E,0),1)),"")</f>
        <v/>
      </c>
      <c r="L512" s="86" t="str">
        <f>IFERROR(IF(INDEX(data_mthly!N:N,MATCH($C512,data_mthly!$E:$E,0),1)=0,"",INDEX(data_mthly!N:N,MATCH($C512,data_mthly!$E:$E,0),1)),"")</f>
        <v/>
      </c>
      <c r="M512" s="159"/>
      <c r="N512" s="155" t="str">
        <f>IFERROR(IF(INDEX(data_mthly!O:O,MATCH($C512,data_mthly!$E:$E,0),1)=0,"",INDEX(data_mthly!O:O,MATCH($C512,data_mthly!$E:$E,0),1)),"")</f>
        <v/>
      </c>
      <c r="O512" s="21" t="str">
        <f>IFERROR(IF(INDEX(data_mthly!P:P,MATCH($C512,data_mthly!$E:$E,0),1)=0,"",INDEX(data_mthly!P:P,MATCH($C512,data_mthly!$E:$E,0),1)),"")</f>
        <v/>
      </c>
      <c r="P512" s="145" t="str">
        <f>IFERROR(IF(INDEX(data_mthly!Q:Q,MATCH($C512,data_mthly!$E:$E,0),1)=0,"",INDEX(data_mthly!Q:Q,MATCH($C512,data_mthly!$E:$E,0),1)),"")</f>
        <v/>
      </c>
      <c r="Q512" s="145" t="str">
        <f>IFERROR(IF(INDEX(data_mthly!R:R,MATCH($C512,data_mthly!$E:$E,0),1)=0,"",INDEX(data_mthly!R:R,MATCH($C512,data_mthly!$E:$E,0),1)),"")</f>
        <v/>
      </c>
      <c r="R512" s="21" t="str">
        <f>IFERROR(IF(INDEX(data_mthly!S:S,MATCH($C512,data_mthly!$E:$E,0),1)=0,"",INDEX(data_mthly!S:S,MATCH($C512,data_mthly!$E:$E,0),1)),"")</f>
        <v/>
      </c>
      <c r="S512" s="145" t="str">
        <f>IFERROR(IF(INDEX(data_mthly!T:T,MATCH($C512,data_mthly!$E:$E,0),1)=0,"",INDEX(data_mthly!T:T,MATCH($C512,data_mthly!$E:$E,0),1)),"")</f>
        <v/>
      </c>
      <c r="T512" s="145" t="str">
        <f>IFERROR(IF(INDEX(data_mthly!U:U,MATCH($C512,data_mthly!$E:$E,0),1)=0,"",INDEX(data_mthly!U:U,MATCH($C512,data_mthly!$E:$E,0),1)),"")</f>
        <v/>
      </c>
      <c r="U512" s="21" t="str">
        <f>IFERROR(IF(INDEX(data_mthly!V:V,MATCH($C512,data_mthly!$E:$E,0),1)=0,"",INDEX(data_mthly!V:V,MATCH($C512,data_mthly!$E:$E,0),1)),"")</f>
        <v/>
      </c>
      <c r="V512" s="86" t="str">
        <f>IFERROR(IF(INDEX(data_mthly!W:W,MATCH($C512,data_mthly!$E:$E,0),1)=0,"",INDEX(data_mthly!W:W,MATCH($C512,data_mthly!$E:$E,0),1)),"")</f>
        <v/>
      </c>
      <c r="W512" s="160" t="str">
        <f t="shared" si="40"/>
        <v/>
      </c>
      <c r="X512" s="21" t="str">
        <f>IFERROR(IF(INDEX(data_mthly!Y:Y,MATCH($C512,data_mthly!$E:$E,0),1)=0,"",INDEX(data_mthly!Y:Y,MATCH($C512,data_mthly!$E:$E,0),1)),"")</f>
        <v/>
      </c>
      <c r="Y512" s="145" t="str">
        <f>IFERROR(IF(INDEX(data_mthly!Z:Z,MATCH($C512,data_mthly!$E:$E,0),1)=0,"",INDEX(data_mthly!Z:Z,MATCH($C512,data_mthly!$E:$E,0),1)),"")</f>
        <v/>
      </c>
      <c r="Z512" s="21" t="str">
        <f>IFERROR(IF(INDEX(data_mthly!AA:AA,MATCH($C512,data_mthly!$E:$E,0),1)=0,"",INDEX(data_mthly!AA:AA,MATCH($C512,data_mthly!$E:$E,0),1)),"")</f>
        <v/>
      </c>
      <c r="AA512" s="21" t="str">
        <f>IFERROR(IF(INDEX(data_mthly!AB:AB,MATCH($C512,data_mthly!$E:$E,0),1)=0,"",INDEX(data_mthly!AB:AB,MATCH($C512,data_mthly!$E:$E,0),1)),"")</f>
        <v/>
      </c>
      <c r="AB512" s="145" t="str">
        <f>IFERROR(IF(INDEX(data_mthly!AC:AC,MATCH($C512,data_mthly!$E:$E,0),1)=0,"",INDEX(data_mthly!AC:AC,MATCH($C512,data_mthly!$E:$E,0),1)),"")</f>
        <v/>
      </c>
      <c r="AC512" s="21" t="str">
        <f>IFERROR(IF(INDEX(data_mthly!AD:AD,MATCH($C512,data_mthly!$E:$E,0),1)=0,"",INDEX(data_mthly!AD:AD,MATCH($C512,data_mthly!$E:$E,0),1)),"")</f>
        <v/>
      </c>
      <c r="AD512" s="21" t="str">
        <f>IFERROR(IF(INDEX(data_mthly!AE:AE,MATCH($C512,data_mthly!$E:$E,0),1)=0,"",INDEX(data_mthly!AE:AE,MATCH($C512,data_mthly!$E:$E,0),1)),"")</f>
        <v/>
      </c>
      <c r="AE512" s="86" t="str">
        <f>IFERROR(IF(INDEX(data_mthly!AF:AF,MATCH($C512,data_mthly!$E:$E,0),1)=0,"",INDEX(data_mthly!AF:AF,MATCH($C512,data_mthly!$E:$E,0),1)),"")</f>
        <v/>
      </c>
      <c r="AG512" s="88">
        <f t="shared" si="41"/>
        <v>2</v>
      </c>
    </row>
    <row r="513" spans="1:33" ht="15.5">
      <c r="A513" s="88" t="str">
        <f t="shared" si="39"/>
        <v/>
      </c>
      <c r="B513" s="89" t="str">
        <f>IFERROR(IF(INDEX(data_mthly!C:C,MATCH($C513,data_mthly!$E:$E,0),1)=0,"",INDEX(data_mthly!C:C,MATCH($C513,data_mthly!$E:$E,0),1)),"")</f>
        <v/>
      </c>
      <c r="C513" s="112" t="str">
        <f t="shared" si="42"/>
        <v/>
      </c>
      <c r="D513" s="155" t="str">
        <f>IFERROR(IF(INDEX(data_mthly!F:F,MATCH($C513,data_mthly!$E:$E,0),1)=0,"",INDEX(data_mthly!F:F,MATCH($C513,data_mthly!$E:$E,0),1)),"")</f>
        <v/>
      </c>
      <c r="E513" s="21" t="str">
        <f>IFERROR(IF(INDEX(data_mthly!G:G,MATCH($C513,data_mthly!$E:$E,0),1)=0,"",INDEX(data_mthly!G:G,MATCH($C513,data_mthly!$E:$E,0),1)),"")</f>
        <v/>
      </c>
      <c r="F513" s="145" t="str">
        <f>IFERROR(IF(INDEX(data_mthly!H:H,MATCH($C513,data_mthly!$E:$E,0),1)=0,"",INDEX(data_mthly!H:H,MATCH($C513,data_mthly!$E:$E,0),1)),"")</f>
        <v/>
      </c>
      <c r="G513" s="145" t="str">
        <f>IFERROR(IF(INDEX(data_mthly!I:I,MATCH($C513,data_mthly!$E:$E,0),1)=0,"",INDEX(data_mthly!I:I,MATCH($C513,data_mthly!$E:$E,0),1)),"")</f>
        <v/>
      </c>
      <c r="H513" s="21" t="str">
        <f>IFERROR(IF(INDEX(data_mthly!J:J,MATCH($C513,data_mthly!$E:$E,0),1)=0,"",INDEX(data_mthly!J:J,MATCH($C513,data_mthly!$E:$E,0),1)),"")</f>
        <v/>
      </c>
      <c r="I513" s="145" t="str">
        <f>IFERROR(IF(INDEX(data_mthly!K:K,MATCH($C513,data_mthly!$E:$E,0),1)=0,"",INDEX(data_mthly!K:K,MATCH($C513,data_mthly!$E:$E,0),1)),"")</f>
        <v/>
      </c>
      <c r="J513" s="145" t="str">
        <f>IFERROR(IF(INDEX(data_mthly!L:L,MATCH($C513,data_mthly!$E:$E,0),1)=0,"",INDEX(data_mthly!L:L,MATCH($C513,data_mthly!$E:$E,0),1)),"")</f>
        <v/>
      </c>
      <c r="K513" s="21" t="str">
        <f>IFERROR(IF(INDEX(data_mthly!M:M,MATCH($C513,data_mthly!$E:$E,0),1)=0,"",INDEX(data_mthly!M:M,MATCH($C513,data_mthly!$E:$E,0),1)),"")</f>
        <v/>
      </c>
      <c r="L513" s="86" t="str">
        <f>IFERROR(IF(INDEX(data_mthly!N:N,MATCH($C513,data_mthly!$E:$E,0),1)=0,"",INDEX(data_mthly!N:N,MATCH($C513,data_mthly!$E:$E,0),1)),"")</f>
        <v/>
      </c>
      <c r="M513" s="159"/>
      <c r="N513" s="155" t="str">
        <f>IFERROR(IF(INDEX(data_mthly!O:O,MATCH($C513,data_mthly!$E:$E,0),1)=0,"",INDEX(data_mthly!O:O,MATCH($C513,data_mthly!$E:$E,0),1)),"")</f>
        <v/>
      </c>
      <c r="O513" s="21" t="str">
        <f>IFERROR(IF(INDEX(data_mthly!P:P,MATCH($C513,data_mthly!$E:$E,0),1)=0,"",INDEX(data_mthly!P:P,MATCH($C513,data_mthly!$E:$E,0),1)),"")</f>
        <v/>
      </c>
      <c r="P513" s="145" t="str">
        <f>IFERROR(IF(INDEX(data_mthly!Q:Q,MATCH($C513,data_mthly!$E:$E,0),1)=0,"",INDEX(data_mthly!Q:Q,MATCH($C513,data_mthly!$E:$E,0),1)),"")</f>
        <v/>
      </c>
      <c r="Q513" s="145" t="str">
        <f>IFERROR(IF(INDEX(data_mthly!R:R,MATCH($C513,data_mthly!$E:$E,0),1)=0,"",INDEX(data_mthly!R:R,MATCH($C513,data_mthly!$E:$E,0),1)),"")</f>
        <v/>
      </c>
      <c r="R513" s="21" t="str">
        <f>IFERROR(IF(INDEX(data_mthly!S:S,MATCH($C513,data_mthly!$E:$E,0),1)=0,"",INDEX(data_mthly!S:S,MATCH($C513,data_mthly!$E:$E,0),1)),"")</f>
        <v/>
      </c>
      <c r="S513" s="145" t="str">
        <f>IFERROR(IF(INDEX(data_mthly!T:T,MATCH($C513,data_mthly!$E:$E,0),1)=0,"",INDEX(data_mthly!T:T,MATCH($C513,data_mthly!$E:$E,0),1)),"")</f>
        <v/>
      </c>
      <c r="T513" s="145" t="str">
        <f>IFERROR(IF(INDEX(data_mthly!U:U,MATCH($C513,data_mthly!$E:$E,0),1)=0,"",INDEX(data_mthly!U:U,MATCH($C513,data_mthly!$E:$E,0),1)),"")</f>
        <v/>
      </c>
      <c r="U513" s="21" t="str">
        <f>IFERROR(IF(INDEX(data_mthly!V:V,MATCH($C513,data_mthly!$E:$E,0),1)=0,"",INDEX(data_mthly!V:V,MATCH($C513,data_mthly!$E:$E,0),1)),"")</f>
        <v/>
      </c>
      <c r="V513" s="86" t="str">
        <f>IFERROR(IF(INDEX(data_mthly!W:W,MATCH($C513,data_mthly!$E:$E,0),1)=0,"",INDEX(data_mthly!W:W,MATCH($C513,data_mthly!$E:$E,0),1)),"")</f>
        <v/>
      </c>
      <c r="W513" s="160" t="str">
        <f t="shared" si="40"/>
        <v/>
      </c>
      <c r="X513" s="21" t="str">
        <f>IFERROR(IF(INDEX(data_mthly!Y:Y,MATCH($C513,data_mthly!$E:$E,0),1)=0,"",INDEX(data_mthly!Y:Y,MATCH($C513,data_mthly!$E:$E,0),1)),"")</f>
        <v/>
      </c>
      <c r="Y513" s="145" t="str">
        <f>IFERROR(IF(INDEX(data_mthly!Z:Z,MATCH($C513,data_mthly!$E:$E,0),1)=0,"",INDEX(data_mthly!Z:Z,MATCH($C513,data_mthly!$E:$E,0),1)),"")</f>
        <v/>
      </c>
      <c r="Z513" s="21" t="str">
        <f>IFERROR(IF(INDEX(data_mthly!AA:AA,MATCH($C513,data_mthly!$E:$E,0),1)=0,"",INDEX(data_mthly!AA:AA,MATCH($C513,data_mthly!$E:$E,0),1)),"")</f>
        <v/>
      </c>
      <c r="AA513" s="21" t="str">
        <f>IFERROR(IF(INDEX(data_mthly!AB:AB,MATCH($C513,data_mthly!$E:$E,0),1)=0,"",INDEX(data_mthly!AB:AB,MATCH($C513,data_mthly!$E:$E,0),1)),"")</f>
        <v/>
      </c>
      <c r="AB513" s="145" t="str">
        <f>IFERROR(IF(INDEX(data_mthly!AC:AC,MATCH($C513,data_mthly!$E:$E,0),1)=0,"",INDEX(data_mthly!AC:AC,MATCH($C513,data_mthly!$E:$E,0),1)),"")</f>
        <v/>
      </c>
      <c r="AC513" s="21" t="str">
        <f>IFERROR(IF(INDEX(data_mthly!AD:AD,MATCH($C513,data_mthly!$E:$E,0),1)=0,"",INDEX(data_mthly!AD:AD,MATCH($C513,data_mthly!$E:$E,0),1)),"")</f>
        <v/>
      </c>
      <c r="AD513" s="21" t="str">
        <f>IFERROR(IF(INDEX(data_mthly!AE:AE,MATCH($C513,data_mthly!$E:$E,0),1)=0,"",INDEX(data_mthly!AE:AE,MATCH($C513,data_mthly!$E:$E,0),1)),"")</f>
        <v/>
      </c>
      <c r="AE513" s="86" t="str">
        <f>IFERROR(IF(INDEX(data_mthly!AF:AF,MATCH($C513,data_mthly!$E:$E,0),1)=0,"",INDEX(data_mthly!AF:AF,MATCH($C513,data_mthly!$E:$E,0),1)),"")</f>
        <v/>
      </c>
      <c r="AG513" s="88">
        <f t="shared" si="41"/>
        <v>1</v>
      </c>
    </row>
    <row r="514" spans="1:33" ht="15.5">
      <c r="A514" s="88" t="str">
        <f t="shared" si="39"/>
        <v/>
      </c>
      <c r="B514" s="89" t="str">
        <f>IFERROR(IF(INDEX(data_mthly!C:C,MATCH($C514,data_mthly!$E:$E,0),1)=0,"",INDEX(data_mthly!C:C,MATCH($C514,data_mthly!$E:$E,0),1)),"")</f>
        <v/>
      </c>
      <c r="C514" s="112" t="str">
        <f t="shared" si="42"/>
        <v/>
      </c>
      <c r="D514" s="155" t="str">
        <f>IFERROR(IF(INDEX(data_mthly!F:F,MATCH($C514,data_mthly!$E:$E,0),1)=0,"",INDEX(data_mthly!F:F,MATCH($C514,data_mthly!$E:$E,0),1)),"")</f>
        <v/>
      </c>
      <c r="E514" s="21" t="str">
        <f>IFERROR(IF(INDEX(data_mthly!G:G,MATCH($C514,data_mthly!$E:$E,0),1)=0,"",INDEX(data_mthly!G:G,MATCH($C514,data_mthly!$E:$E,0),1)),"")</f>
        <v/>
      </c>
      <c r="F514" s="145" t="str">
        <f>IFERROR(IF(INDEX(data_mthly!H:H,MATCH($C514,data_mthly!$E:$E,0),1)=0,"",INDEX(data_mthly!H:H,MATCH($C514,data_mthly!$E:$E,0),1)),"")</f>
        <v/>
      </c>
      <c r="G514" s="145" t="str">
        <f>IFERROR(IF(INDEX(data_mthly!I:I,MATCH($C514,data_mthly!$E:$E,0),1)=0,"",INDEX(data_mthly!I:I,MATCH($C514,data_mthly!$E:$E,0),1)),"")</f>
        <v/>
      </c>
      <c r="H514" s="21" t="str">
        <f>IFERROR(IF(INDEX(data_mthly!J:J,MATCH($C514,data_mthly!$E:$E,0),1)=0,"",INDEX(data_mthly!J:J,MATCH($C514,data_mthly!$E:$E,0),1)),"")</f>
        <v/>
      </c>
      <c r="I514" s="145" t="str">
        <f>IFERROR(IF(INDEX(data_mthly!K:K,MATCH($C514,data_mthly!$E:$E,0),1)=0,"",INDEX(data_mthly!K:K,MATCH($C514,data_mthly!$E:$E,0),1)),"")</f>
        <v/>
      </c>
      <c r="J514" s="145" t="str">
        <f>IFERROR(IF(INDEX(data_mthly!L:L,MATCH($C514,data_mthly!$E:$E,0),1)=0,"",INDEX(data_mthly!L:L,MATCH($C514,data_mthly!$E:$E,0),1)),"")</f>
        <v/>
      </c>
      <c r="K514" s="21" t="str">
        <f>IFERROR(IF(INDEX(data_mthly!M:M,MATCH($C514,data_mthly!$E:$E,0),1)=0,"",INDEX(data_mthly!M:M,MATCH($C514,data_mthly!$E:$E,0),1)),"")</f>
        <v/>
      </c>
      <c r="L514" s="86" t="str">
        <f>IFERROR(IF(INDEX(data_mthly!N:N,MATCH($C514,data_mthly!$E:$E,0),1)=0,"",INDEX(data_mthly!N:N,MATCH($C514,data_mthly!$E:$E,0),1)),"")</f>
        <v/>
      </c>
      <c r="M514" s="159"/>
      <c r="N514" s="155" t="str">
        <f>IFERROR(IF(INDEX(data_mthly!O:O,MATCH($C514,data_mthly!$E:$E,0),1)=0,"",INDEX(data_mthly!O:O,MATCH($C514,data_mthly!$E:$E,0),1)),"")</f>
        <v/>
      </c>
      <c r="O514" s="21" t="str">
        <f>IFERROR(IF(INDEX(data_mthly!P:P,MATCH($C514,data_mthly!$E:$E,0),1)=0,"",INDEX(data_mthly!P:P,MATCH($C514,data_mthly!$E:$E,0),1)),"")</f>
        <v/>
      </c>
      <c r="P514" s="145" t="str">
        <f>IFERROR(IF(INDEX(data_mthly!Q:Q,MATCH($C514,data_mthly!$E:$E,0),1)=0,"",INDEX(data_mthly!Q:Q,MATCH($C514,data_mthly!$E:$E,0),1)),"")</f>
        <v/>
      </c>
      <c r="Q514" s="145" t="str">
        <f>IFERROR(IF(INDEX(data_mthly!R:R,MATCH($C514,data_mthly!$E:$E,0),1)=0,"",INDEX(data_mthly!R:R,MATCH($C514,data_mthly!$E:$E,0),1)),"")</f>
        <v/>
      </c>
      <c r="R514" s="21" t="str">
        <f>IFERROR(IF(INDEX(data_mthly!S:S,MATCH($C514,data_mthly!$E:$E,0),1)=0,"",INDEX(data_mthly!S:S,MATCH($C514,data_mthly!$E:$E,0),1)),"")</f>
        <v/>
      </c>
      <c r="S514" s="145" t="str">
        <f>IFERROR(IF(INDEX(data_mthly!T:T,MATCH($C514,data_mthly!$E:$E,0),1)=0,"",INDEX(data_mthly!T:T,MATCH($C514,data_mthly!$E:$E,0),1)),"")</f>
        <v/>
      </c>
      <c r="T514" s="145" t="str">
        <f>IFERROR(IF(INDEX(data_mthly!U:U,MATCH($C514,data_mthly!$E:$E,0),1)=0,"",INDEX(data_mthly!U:U,MATCH($C514,data_mthly!$E:$E,0),1)),"")</f>
        <v/>
      </c>
      <c r="U514" s="21" t="str">
        <f>IFERROR(IF(INDEX(data_mthly!V:V,MATCH($C514,data_mthly!$E:$E,0),1)=0,"",INDEX(data_mthly!V:V,MATCH($C514,data_mthly!$E:$E,0),1)),"")</f>
        <v/>
      </c>
      <c r="V514" s="86" t="str">
        <f>IFERROR(IF(INDEX(data_mthly!W:W,MATCH($C514,data_mthly!$E:$E,0),1)=0,"",INDEX(data_mthly!W:W,MATCH($C514,data_mthly!$E:$E,0),1)),"")</f>
        <v/>
      </c>
      <c r="W514" s="160" t="str">
        <f t="shared" si="40"/>
        <v/>
      </c>
      <c r="X514" s="21" t="str">
        <f>IFERROR(IF(INDEX(data_mthly!Y:Y,MATCH($C514,data_mthly!$E:$E,0),1)=0,"",INDEX(data_mthly!Y:Y,MATCH($C514,data_mthly!$E:$E,0),1)),"")</f>
        <v/>
      </c>
      <c r="Y514" s="145" t="str">
        <f>IFERROR(IF(INDEX(data_mthly!Z:Z,MATCH($C514,data_mthly!$E:$E,0),1)=0,"",INDEX(data_mthly!Z:Z,MATCH($C514,data_mthly!$E:$E,0),1)),"")</f>
        <v/>
      </c>
      <c r="Z514" s="21" t="str">
        <f>IFERROR(IF(INDEX(data_mthly!AA:AA,MATCH($C514,data_mthly!$E:$E,0),1)=0,"",INDEX(data_mthly!AA:AA,MATCH($C514,data_mthly!$E:$E,0),1)),"")</f>
        <v/>
      </c>
      <c r="AA514" s="21" t="str">
        <f>IFERROR(IF(INDEX(data_mthly!AB:AB,MATCH($C514,data_mthly!$E:$E,0),1)=0,"",INDEX(data_mthly!AB:AB,MATCH($C514,data_mthly!$E:$E,0),1)),"")</f>
        <v/>
      </c>
      <c r="AB514" s="145" t="str">
        <f>IFERROR(IF(INDEX(data_mthly!AC:AC,MATCH($C514,data_mthly!$E:$E,0),1)=0,"",INDEX(data_mthly!AC:AC,MATCH($C514,data_mthly!$E:$E,0),1)),"")</f>
        <v/>
      </c>
      <c r="AC514" s="21" t="str">
        <f>IFERROR(IF(INDEX(data_mthly!AD:AD,MATCH($C514,data_mthly!$E:$E,0),1)=0,"",INDEX(data_mthly!AD:AD,MATCH($C514,data_mthly!$E:$E,0),1)),"")</f>
        <v/>
      </c>
      <c r="AD514" s="21" t="str">
        <f>IFERROR(IF(INDEX(data_mthly!AE:AE,MATCH($C514,data_mthly!$E:$E,0),1)=0,"",INDEX(data_mthly!AE:AE,MATCH($C514,data_mthly!$E:$E,0),1)),"")</f>
        <v/>
      </c>
      <c r="AE514" s="86" t="str">
        <f>IFERROR(IF(INDEX(data_mthly!AF:AF,MATCH($C514,data_mthly!$E:$E,0),1)=0,"",INDEX(data_mthly!AF:AF,MATCH($C514,data_mthly!$E:$E,0),1)),"")</f>
        <v/>
      </c>
      <c r="AG514" s="88">
        <f t="shared" si="41"/>
        <v>2</v>
      </c>
    </row>
    <row r="515" spans="1:33" ht="15.5">
      <c r="A515" s="88" t="str">
        <f t="shared" si="39"/>
        <v/>
      </c>
      <c r="B515" s="89" t="str">
        <f>IFERROR(IF(INDEX(data_mthly!C:C,MATCH($C515,data_mthly!$E:$E,0),1)=0,"",INDEX(data_mthly!C:C,MATCH($C515,data_mthly!$E:$E,0),1)),"")</f>
        <v/>
      </c>
      <c r="C515" s="112" t="str">
        <f t="shared" si="42"/>
        <v/>
      </c>
      <c r="D515" s="155" t="str">
        <f>IFERROR(IF(INDEX(data_mthly!F:F,MATCH($C515,data_mthly!$E:$E,0),1)=0,"",INDEX(data_mthly!F:F,MATCH($C515,data_mthly!$E:$E,0),1)),"")</f>
        <v/>
      </c>
      <c r="E515" s="21" t="str">
        <f>IFERROR(IF(INDEX(data_mthly!G:G,MATCH($C515,data_mthly!$E:$E,0),1)=0,"",INDEX(data_mthly!G:G,MATCH($C515,data_mthly!$E:$E,0),1)),"")</f>
        <v/>
      </c>
      <c r="F515" s="145" t="str">
        <f>IFERROR(IF(INDEX(data_mthly!H:H,MATCH($C515,data_mthly!$E:$E,0),1)=0,"",INDEX(data_mthly!H:H,MATCH($C515,data_mthly!$E:$E,0),1)),"")</f>
        <v/>
      </c>
      <c r="G515" s="145" t="str">
        <f>IFERROR(IF(INDEX(data_mthly!I:I,MATCH($C515,data_mthly!$E:$E,0),1)=0,"",INDEX(data_mthly!I:I,MATCH($C515,data_mthly!$E:$E,0),1)),"")</f>
        <v/>
      </c>
      <c r="H515" s="21" t="str">
        <f>IFERROR(IF(INDEX(data_mthly!J:J,MATCH($C515,data_mthly!$E:$E,0),1)=0,"",INDEX(data_mthly!J:J,MATCH($C515,data_mthly!$E:$E,0),1)),"")</f>
        <v/>
      </c>
      <c r="I515" s="145" t="str">
        <f>IFERROR(IF(INDEX(data_mthly!K:K,MATCH($C515,data_mthly!$E:$E,0),1)=0,"",INDEX(data_mthly!K:K,MATCH($C515,data_mthly!$E:$E,0),1)),"")</f>
        <v/>
      </c>
      <c r="J515" s="145" t="str">
        <f>IFERROR(IF(INDEX(data_mthly!L:L,MATCH($C515,data_mthly!$E:$E,0),1)=0,"",INDEX(data_mthly!L:L,MATCH($C515,data_mthly!$E:$E,0),1)),"")</f>
        <v/>
      </c>
      <c r="K515" s="21" t="str">
        <f>IFERROR(IF(INDEX(data_mthly!M:M,MATCH($C515,data_mthly!$E:$E,0),1)=0,"",INDEX(data_mthly!M:M,MATCH($C515,data_mthly!$E:$E,0),1)),"")</f>
        <v/>
      </c>
      <c r="L515" s="86" t="str">
        <f>IFERROR(IF(INDEX(data_mthly!N:N,MATCH($C515,data_mthly!$E:$E,0),1)=0,"",INDEX(data_mthly!N:N,MATCH($C515,data_mthly!$E:$E,0),1)),"")</f>
        <v/>
      </c>
      <c r="M515" s="159"/>
      <c r="N515" s="155" t="str">
        <f>IFERROR(IF(INDEX(data_mthly!O:O,MATCH($C515,data_mthly!$E:$E,0),1)=0,"",INDEX(data_mthly!O:O,MATCH($C515,data_mthly!$E:$E,0),1)),"")</f>
        <v/>
      </c>
      <c r="O515" s="21" t="str">
        <f>IFERROR(IF(INDEX(data_mthly!P:P,MATCH($C515,data_mthly!$E:$E,0),1)=0,"",INDEX(data_mthly!P:P,MATCH($C515,data_mthly!$E:$E,0),1)),"")</f>
        <v/>
      </c>
      <c r="P515" s="145" t="str">
        <f>IFERROR(IF(INDEX(data_mthly!Q:Q,MATCH($C515,data_mthly!$E:$E,0),1)=0,"",INDEX(data_mthly!Q:Q,MATCH($C515,data_mthly!$E:$E,0),1)),"")</f>
        <v/>
      </c>
      <c r="Q515" s="145" t="str">
        <f>IFERROR(IF(INDEX(data_mthly!R:R,MATCH($C515,data_mthly!$E:$E,0),1)=0,"",INDEX(data_mthly!R:R,MATCH($C515,data_mthly!$E:$E,0),1)),"")</f>
        <v/>
      </c>
      <c r="R515" s="21" t="str">
        <f>IFERROR(IF(INDEX(data_mthly!S:S,MATCH($C515,data_mthly!$E:$E,0),1)=0,"",INDEX(data_mthly!S:S,MATCH($C515,data_mthly!$E:$E,0),1)),"")</f>
        <v/>
      </c>
      <c r="S515" s="145" t="str">
        <f>IFERROR(IF(INDEX(data_mthly!T:T,MATCH($C515,data_mthly!$E:$E,0),1)=0,"",INDEX(data_mthly!T:T,MATCH($C515,data_mthly!$E:$E,0),1)),"")</f>
        <v/>
      </c>
      <c r="T515" s="145" t="str">
        <f>IFERROR(IF(INDEX(data_mthly!U:U,MATCH($C515,data_mthly!$E:$E,0),1)=0,"",INDEX(data_mthly!U:U,MATCH($C515,data_mthly!$E:$E,0),1)),"")</f>
        <v/>
      </c>
      <c r="U515" s="21" t="str">
        <f>IFERROR(IF(INDEX(data_mthly!V:V,MATCH($C515,data_mthly!$E:$E,0),1)=0,"",INDEX(data_mthly!V:V,MATCH($C515,data_mthly!$E:$E,0),1)),"")</f>
        <v/>
      </c>
      <c r="V515" s="86" t="str">
        <f>IFERROR(IF(INDEX(data_mthly!W:W,MATCH($C515,data_mthly!$E:$E,0),1)=0,"",INDEX(data_mthly!W:W,MATCH($C515,data_mthly!$E:$E,0),1)),"")</f>
        <v/>
      </c>
      <c r="W515" s="160" t="str">
        <f t="shared" si="40"/>
        <v/>
      </c>
      <c r="X515" s="21" t="str">
        <f>IFERROR(IF(INDEX(data_mthly!Y:Y,MATCH($C515,data_mthly!$E:$E,0),1)=0,"",INDEX(data_mthly!Y:Y,MATCH($C515,data_mthly!$E:$E,0),1)),"")</f>
        <v/>
      </c>
      <c r="Y515" s="145" t="str">
        <f>IFERROR(IF(INDEX(data_mthly!Z:Z,MATCH($C515,data_mthly!$E:$E,0),1)=0,"",INDEX(data_mthly!Z:Z,MATCH($C515,data_mthly!$E:$E,0),1)),"")</f>
        <v/>
      </c>
      <c r="Z515" s="21" t="str">
        <f>IFERROR(IF(INDEX(data_mthly!AA:AA,MATCH($C515,data_mthly!$E:$E,0),1)=0,"",INDEX(data_mthly!AA:AA,MATCH($C515,data_mthly!$E:$E,0),1)),"")</f>
        <v/>
      </c>
      <c r="AA515" s="21" t="str">
        <f>IFERROR(IF(INDEX(data_mthly!AB:AB,MATCH($C515,data_mthly!$E:$E,0),1)=0,"",INDEX(data_mthly!AB:AB,MATCH($C515,data_mthly!$E:$E,0),1)),"")</f>
        <v/>
      </c>
      <c r="AB515" s="145" t="str">
        <f>IFERROR(IF(INDEX(data_mthly!AC:AC,MATCH($C515,data_mthly!$E:$E,0),1)=0,"",INDEX(data_mthly!AC:AC,MATCH($C515,data_mthly!$E:$E,0),1)),"")</f>
        <v/>
      </c>
      <c r="AC515" s="21" t="str">
        <f>IFERROR(IF(INDEX(data_mthly!AD:AD,MATCH($C515,data_mthly!$E:$E,0),1)=0,"",INDEX(data_mthly!AD:AD,MATCH($C515,data_mthly!$E:$E,0),1)),"")</f>
        <v/>
      </c>
      <c r="AD515" s="21" t="str">
        <f>IFERROR(IF(INDEX(data_mthly!AE:AE,MATCH($C515,data_mthly!$E:$E,0),1)=0,"",INDEX(data_mthly!AE:AE,MATCH($C515,data_mthly!$E:$E,0),1)),"")</f>
        <v/>
      </c>
      <c r="AE515" s="86" t="str">
        <f>IFERROR(IF(INDEX(data_mthly!AF:AF,MATCH($C515,data_mthly!$E:$E,0),1)=0,"",INDEX(data_mthly!AF:AF,MATCH($C515,data_mthly!$E:$E,0),1)),"")</f>
        <v/>
      </c>
      <c r="AG515" s="88">
        <f t="shared" si="41"/>
        <v>1</v>
      </c>
    </row>
    <row r="516" spans="1:33" ht="15.5">
      <c r="A516" s="88" t="str">
        <f t="shared" si="39"/>
        <v/>
      </c>
      <c r="B516" s="89" t="str">
        <f>IFERROR(IF(INDEX(data_mthly!C:C,MATCH($C516,data_mthly!$E:$E,0),1)=0,"",INDEX(data_mthly!C:C,MATCH($C516,data_mthly!$E:$E,0),1)),"")</f>
        <v/>
      </c>
      <c r="C516" s="112" t="str">
        <f t="shared" si="42"/>
        <v/>
      </c>
      <c r="D516" s="155" t="str">
        <f>IFERROR(IF(INDEX(data_mthly!F:F,MATCH($C516,data_mthly!$E:$E,0),1)=0,"",INDEX(data_mthly!F:F,MATCH($C516,data_mthly!$E:$E,0),1)),"")</f>
        <v/>
      </c>
      <c r="E516" s="21" t="str">
        <f>IFERROR(IF(INDEX(data_mthly!G:G,MATCH($C516,data_mthly!$E:$E,0),1)=0,"",INDEX(data_mthly!G:G,MATCH($C516,data_mthly!$E:$E,0),1)),"")</f>
        <v/>
      </c>
      <c r="F516" s="145" t="str">
        <f>IFERROR(IF(INDEX(data_mthly!H:H,MATCH($C516,data_mthly!$E:$E,0),1)=0,"",INDEX(data_mthly!H:H,MATCH($C516,data_mthly!$E:$E,0),1)),"")</f>
        <v/>
      </c>
      <c r="G516" s="145" t="str">
        <f>IFERROR(IF(INDEX(data_mthly!I:I,MATCH($C516,data_mthly!$E:$E,0),1)=0,"",INDEX(data_mthly!I:I,MATCH($C516,data_mthly!$E:$E,0),1)),"")</f>
        <v/>
      </c>
      <c r="H516" s="21" t="str">
        <f>IFERROR(IF(INDEX(data_mthly!J:J,MATCH($C516,data_mthly!$E:$E,0),1)=0,"",INDEX(data_mthly!J:J,MATCH($C516,data_mthly!$E:$E,0),1)),"")</f>
        <v/>
      </c>
      <c r="I516" s="145" t="str">
        <f>IFERROR(IF(INDEX(data_mthly!K:K,MATCH($C516,data_mthly!$E:$E,0),1)=0,"",INDEX(data_mthly!K:K,MATCH($C516,data_mthly!$E:$E,0),1)),"")</f>
        <v/>
      </c>
      <c r="J516" s="145" t="str">
        <f>IFERROR(IF(INDEX(data_mthly!L:L,MATCH($C516,data_mthly!$E:$E,0),1)=0,"",INDEX(data_mthly!L:L,MATCH($C516,data_mthly!$E:$E,0),1)),"")</f>
        <v/>
      </c>
      <c r="K516" s="21" t="str">
        <f>IFERROR(IF(INDEX(data_mthly!M:M,MATCH($C516,data_mthly!$E:$E,0),1)=0,"",INDEX(data_mthly!M:M,MATCH($C516,data_mthly!$E:$E,0),1)),"")</f>
        <v/>
      </c>
      <c r="L516" s="86" t="str">
        <f>IFERROR(IF(INDEX(data_mthly!N:N,MATCH($C516,data_mthly!$E:$E,0),1)=0,"",INDEX(data_mthly!N:N,MATCH($C516,data_mthly!$E:$E,0),1)),"")</f>
        <v/>
      </c>
      <c r="M516" s="159"/>
      <c r="N516" s="155" t="str">
        <f>IFERROR(IF(INDEX(data_mthly!O:O,MATCH($C516,data_mthly!$E:$E,0),1)=0,"",INDEX(data_mthly!O:O,MATCH($C516,data_mthly!$E:$E,0),1)),"")</f>
        <v/>
      </c>
      <c r="O516" s="21" t="str">
        <f>IFERROR(IF(INDEX(data_mthly!P:P,MATCH($C516,data_mthly!$E:$E,0),1)=0,"",INDEX(data_mthly!P:P,MATCH($C516,data_mthly!$E:$E,0),1)),"")</f>
        <v/>
      </c>
      <c r="P516" s="145" t="str">
        <f>IFERROR(IF(INDEX(data_mthly!Q:Q,MATCH($C516,data_mthly!$E:$E,0),1)=0,"",INDEX(data_mthly!Q:Q,MATCH($C516,data_mthly!$E:$E,0),1)),"")</f>
        <v/>
      </c>
      <c r="Q516" s="145" t="str">
        <f>IFERROR(IF(INDEX(data_mthly!R:R,MATCH($C516,data_mthly!$E:$E,0),1)=0,"",INDEX(data_mthly!R:R,MATCH($C516,data_mthly!$E:$E,0),1)),"")</f>
        <v/>
      </c>
      <c r="R516" s="21" t="str">
        <f>IFERROR(IF(INDEX(data_mthly!S:S,MATCH($C516,data_mthly!$E:$E,0),1)=0,"",INDEX(data_mthly!S:S,MATCH($C516,data_mthly!$E:$E,0),1)),"")</f>
        <v/>
      </c>
      <c r="S516" s="145" t="str">
        <f>IFERROR(IF(INDEX(data_mthly!T:T,MATCH($C516,data_mthly!$E:$E,0),1)=0,"",INDEX(data_mthly!T:T,MATCH($C516,data_mthly!$E:$E,0),1)),"")</f>
        <v/>
      </c>
      <c r="T516" s="145" t="str">
        <f>IFERROR(IF(INDEX(data_mthly!U:U,MATCH($C516,data_mthly!$E:$E,0),1)=0,"",INDEX(data_mthly!U:U,MATCH($C516,data_mthly!$E:$E,0),1)),"")</f>
        <v/>
      </c>
      <c r="U516" s="21" t="str">
        <f>IFERROR(IF(INDEX(data_mthly!V:V,MATCH($C516,data_mthly!$E:$E,0),1)=0,"",INDEX(data_mthly!V:V,MATCH($C516,data_mthly!$E:$E,0),1)),"")</f>
        <v/>
      </c>
      <c r="V516" s="86" t="str">
        <f>IFERROR(IF(INDEX(data_mthly!W:W,MATCH($C516,data_mthly!$E:$E,0),1)=0,"",INDEX(data_mthly!W:W,MATCH($C516,data_mthly!$E:$E,0),1)),"")</f>
        <v/>
      </c>
      <c r="W516" s="160" t="str">
        <f t="shared" si="40"/>
        <v/>
      </c>
      <c r="X516" s="21" t="str">
        <f>IFERROR(IF(INDEX(data_mthly!Y:Y,MATCH($C516,data_mthly!$E:$E,0),1)=0,"",INDEX(data_mthly!Y:Y,MATCH($C516,data_mthly!$E:$E,0),1)),"")</f>
        <v/>
      </c>
      <c r="Y516" s="145" t="str">
        <f>IFERROR(IF(INDEX(data_mthly!Z:Z,MATCH($C516,data_mthly!$E:$E,0),1)=0,"",INDEX(data_mthly!Z:Z,MATCH($C516,data_mthly!$E:$E,0),1)),"")</f>
        <v/>
      </c>
      <c r="Z516" s="21" t="str">
        <f>IFERROR(IF(INDEX(data_mthly!AA:AA,MATCH($C516,data_mthly!$E:$E,0),1)=0,"",INDEX(data_mthly!AA:AA,MATCH($C516,data_mthly!$E:$E,0),1)),"")</f>
        <v/>
      </c>
      <c r="AA516" s="21" t="str">
        <f>IFERROR(IF(INDEX(data_mthly!AB:AB,MATCH($C516,data_mthly!$E:$E,0),1)=0,"",INDEX(data_mthly!AB:AB,MATCH($C516,data_mthly!$E:$E,0),1)),"")</f>
        <v/>
      </c>
      <c r="AB516" s="145" t="str">
        <f>IFERROR(IF(INDEX(data_mthly!AC:AC,MATCH($C516,data_mthly!$E:$E,0),1)=0,"",INDEX(data_mthly!AC:AC,MATCH($C516,data_mthly!$E:$E,0),1)),"")</f>
        <v/>
      </c>
      <c r="AC516" s="21" t="str">
        <f>IFERROR(IF(INDEX(data_mthly!AD:AD,MATCH($C516,data_mthly!$E:$E,0),1)=0,"",INDEX(data_mthly!AD:AD,MATCH($C516,data_mthly!$E:$E,0),1)),"")</f>
        <v/>
      </c>
      <c r="AD516" s="21" t="str">
        <f>IFERROR(IF(INDEX(data_mthly!AE:AE,MATCH($C516,data_mthly!$E:$E,0),1)=0,"",INDEX(data_mthly!AE:AE,MATCH($C516,data_mthly!$E:$E,0),1)),"")</f>
        <v/>
      </c>
      <c r="AE516" s="86" t="str">
        <f>IFERROR(IF(INDEX(data_mthly!AF:AF,MATCH($C516,data_mthly!$E:$E,0),1)=0,"",INDEX(data_mthly!AF:AF,MATCH($C516,data_mthly!$E:$E,0),1)),"")</f>
        <v/>
      </c>
      <c r="AG516" s="88">
        <f t="shared" si="41"/>
        <v>2</v>
      </c>
    </row>
    <row r="517" spans="1:33" ht="15.5">
      <c r="A517" s="88" t="str">
        <f t="shared" si="39"/>
        <v/>
      </c>
      <c r="B517" s="89" t="str">
        <f>IFERROR(IF(INDEX(data_mthly!C:C,MATCH($C517,data_mthly!$E:$E,0),1)=0,"",INDEX(data_mthly!C:C,MATCH($C517,data_mthly!$E:$E,0),1)),"")</f>
        <v/>
      </c>
      <c r="C517" s="112" t="str">
        <f t="shared" si="42"/>
        <v/>
      </c>
      <c r="D517" s="155" t="str">
        <f>IFERROR(IF(INDEX(data_mthly!F:F,MATCH($C517,data_mthly!$E:$E,0),1)=0,"",INDEX(data_mthly!F:F,MATCH($C517,data_mthly!$E:$E,0),1)),"")</f>
        <v/>
      </c>
      <c r="E517" s="21" t="str">
        <f>IFERROR(IF(INDEX(data_mthly!G:G,MATCH($C517,data_mthly!$E:$E,0),1)=0,"",INDEX(data_mthly!G:G,MATCH($C517,data_mthly!$E:$E,0),1)),"")</f>
        <v/>
      </c>
      <c r="F517" s="145" t="str">
        <f>IFERROR(IF(INDEX(data_mthly!H:H,MATCH($C517,data_mthly!$E:$E,0),1)=0,"",INDEX(data_mthly!H:H,MATCH($C517,data_mthly!$E:$E,0),1)),"")</f>
        <v/>
      </c>
      <c r="G517" s="145" t="str">
        <f>IFERROR(IF(INDEX(data_mthly!I:I,MATCH($C517,data_mthly!$E:$E,0),1)=0,"",INDEX(data_mthly!I:I,MATCH($C517,data_mthly!$E:$E,0),1)),"")</f>
        <v/>
      </c>
      <c r="H517" s="21" t="str">
        <f>IFERROR(IF(INDEX(data_mthly!J:J,MATCH($C517,data_mthly!$E:$E,0),1)=0,"",INDEX(data_mthly!J:J,MATCH($C517,data_mthly!$E:$E,0),1)),"")</f>
        <v/>
      </c>
      <c r="I517" s="145" t="str">
        <f>IFERROR(IF(INDEX(data_mthly!K:K,MATCH($C517,data_mthly!$E:$E,0),1)=0,"",INDEX(data_mthly!K:K,MATCH($C517,data_mthly!$E:$E,0),1)),"")</f>
        <v/>
      </c>
      <c r="J517" s="145" t="str">
        <f>IFERROR(IF(INDEX(data_mthly!L:L,MATCH($C517,data_mthly!$E:$E,0),1)=0,"",INDEX(data_mthly!L:L,MATCH($C517,data_mthly!$E:$E,0),1)),"")</f>
        <v/>
      </c>
      <c r="K517" s="21" t="str">
        <f>IFERROR(IF(INDEX(data_mthly!M:M,MATCH($C517,data_mthly!$E:$E,0),1)=0,"",INDEX(data_mthly!M:M,MATCH($C517,data_mthly!$E:$E,0),1)),"")</f>
        <v/>
      </c>
      <c r="L517" s="86" t="str">
        <f>IFERROR(IF(INDEX(data_mthly!N:N,MATCH($C517,data_mthly!$E:$E,0),1)=0,"",INDEX(data_mthly!N:N,MATCH($C517,data_mthly!$E:$E,0),1)),"")</f>
        <v/>
      </c>
      <c r="M517" s="159"/>
      <c r="N517" s="155" t="str">
        <f>IFERROR(IF(INDEX(data_mthly!O:O,MATCH($C517,data_mthly!$E:$E,0),1)=0,"",INDEX(data_mthly!O:O,MATCH($C517,data_mthly!$E:$E,0),1)),"")</f>
        <v/>
      </c>
      <c r="O517" s="21" t="str">
        <f>IFERROR(IF(INDEX(data_mthly!P:P,MATCH($C517,data_mthly!$E:$E,0),1)=0,"",INDEX(data_mthly!P:P,MATCH($C517,data_mthly!$E:$E,0),1)),"")</f>
        <v/>
      </c>
      <c r="P517" s="145" t="str">
        <f>IFERROR(IF(INDEX(data_mthly!Q:Q,MATCH($C517,data_mthly!$E:$E,0),1)=0,"",INDEX(data_mthly!Q:Q,MATCH($C517,data_mthly!$E:$E,0),1)),"")</f>
        <v/>
      </c>
      <c r="Q517" s="145" t="str">
        <f>IFERROR(IF(INDEX(data_mthly!R:R,MATCH($C517,data_mthly!$E:$E,0),1)=0,"",INDEX(data_mthly!R:R,MATCH($C517,data_mthly!$E:$E,0),1)),"")</f>
        <v/>
      </c>
      <c r="R517" s="21" t="str">
        <f>IFERROR(IF(INDEX(data_mthly!S:S,MATCH($C517,data_mthly!$E:$E,0),1)=0,"",INDEX(data_mthly!S:S,MATCH($C517,data_mthly!$E:$E,0),1)),"")</f>
        <v/>
      </c>
      <c r="S517" s="145" t="str">
        <f>IFERROR(IF(INDEX(data_mthly!T:T,MATCH($C517,data_mthly!$E:$E,0),1)=0,"",INDEX(data_mthly!T:T,MATCH($C517,data_mthly!$E:$E,0),1)),"")</f>
        <v/>
      </c>
      <c r="T517" s="145" t="str">
        <f>IFERROR(IF(INDEX(data_mthly!U:U,MATCH($C517,data_mthly!$E:$E,0),1)=0,"",INDEX(data_mthly!U:U,MATCH($C517,data_mthly!$E:$E,0),1)),"")</f>
        <v/>
      </c>
      <c r="U517" s="21" t="str">
        <f>IFERROR(IF(INDEX(data_mthly!V:V,MATCH($C517,data_mthly!$E:$E,0),1)=0,"",INDEX(data_mthly!V:V,MATCH($C517,data_mthly!$E:$E,0),1)),"")</f>
        <v/>
      </c>
      <c r="V517" s="86" t="str">
        <f>IFERROR(IF(INDEX(data_mthly!W:W,MATCH($C517,data_mthly!$E:$E,0),1)=0,"",INDEX(data_mthly!W:W,MATCH($C517,data_mthly!$E:$E,0),1)),"")</f>
        <v/>
      </c>
      <c r="W517" s="160" t="str">
        <f t="shared" si="40"/>
        <v/>
      </c>
      <c r="X517" s="21" t="str">
        <f>IFERROR(IF(INDEX(data_mthly!Y:Y,MATCH($C517,data_mthly!$E:$E,0),1)=0,"",INDEX(data_mthly!Y:Y,MATCH($C517,data_mthly!$E:$E,0),1)),"")</f>
        <v/>
      </c>
      <c r="Y517" s="145" t="str">
        <f>IFERROR(IF(INDEX(data_mthly!Z:Z,MATCH($C517,data_mthly!$E:$E,0),1)=0,"",INDEX(data_mthly!Z:Z,MATCH($C517,data_mthly!$E:$E,0),1)),"")</f>
        <v/>
      </c>
      <c r="Z517" s="21" t="str">
        <f>IFERROR(IF(INDEX(data_mthly!AA:AA,MATCH($C517,data_mthly!$E:$E,0),1)=0,"",INDEX(data_mthly!AA:AA,MATCH($C517,data_mthly!$E:$E,0),1)),"")</f>
        <v/>
      </c>
      <c r="AA517" s="21" t="str">
        <f>IFERROR(IF(INDEX(data_mthly!AB:AB,MATCH($C517,data_mthly!$E:$E,0),1)=0,"",INDEX(data_mthly!AB:AB,MATCH($C517,data_mthly!$E:$E,0),1)),"")</f>
        <v/>
      </c>
      <c r="AB517" s="145" t="str">
        <f>IFERROR(IF(INDEX(data_mthly!AC:AC,MATCH($C517,data_mthly!$E:$E,0),1)=0,"",INDEX(data_mthly!AC:AC,MATCH($C517,data_mthly!$E:$E,0),1)),"")</f>
        <v/>
      </c>
      <c r="AC517" s="21" t="str">
        <f>IFERROR(IF(INDEX(data_mthly!AD:AD,MATCH($C517,data_mthly!$E:$E,0),1)=0,"",INDEX(data_mthly!AD:AD,MATCH($C517,data_mthly!$E:$E,0),1)),"")</f>
        <v/>
      </c>
      <c r="AD517" s="21" t="str">
        <f>IFERROR(IF(INDEX(data_mthly!AE:AE,MATCH($C517,data_mthly!$E:$E,0),1)=0,"",INDEX(data_mthly!AE:AE,MATCH($C517,data_mthly!$E:$E,0),1)),"")</f>
        <v/>
      </c>
      <c r="AE517" s="86" t="str">
        <f>IFERROR(IF(INDEX(data_mthly!AF:AF,MATCH($C517,data_mthly!$E:$E,0),1)=0,"",INDEX(data_mthly!AF:AF,MATCH($C517,data_mthly!$E:$E,0),1)),"")</f>
        <v/>
      </c>
      <c r="AG517" s="88">
        <f t="shared" si="41"/>
        <v>1</v>
      </c>
    </row>
    <row r="518" spans="1:33" ht="15.5">
      <c r="A518" s="88" t="str">
        <f t="shared" si="39"/>
        <v/>
      </c>
      <c r="B518" s="89" t="str">
        <f>IFERROR(IF(INDEX(data_mthly!C:C,MATCH($C518,data_mthly!$E:$E,0),1)=0,"",INDEX(data_mthly!C:C,MATCH($C518,data_mthly!$E:$E,0),1)),"")</f>
        <v/>
      </c>
      <c r="C518" s="112" t="str">
        <f t="shared" si="42"/>
        <v/>
      </c>
      <c r="D518" s="155" t="str">
        <f>IFERROR(IF(INDEX(data_mthly!F:F,MATCH($C518,data_mthly!$E:$E,0),1)=0,"",INDEX(data_mthly!F:F,MATCH($C518,data_mthly!$E:$E,0),1)),"")</f>
        <v/>
      </c>
      <c r="E518" s="21" t="str">
        <f>IFERROR(IF(INDEX(data_mthly!G:G,MATCH($C518,data_mthly!$E:$E,0),1)=0,"",INDEX(data_mthly!G:G,MATCH($C518,data_mthly!$E:$E,0),1)),"")</f>
        <v/>
      </c>
      <c r="F518" s="145" t="str">
        <f>IFERROR(IF(INDEX(data_mthly!H:H,MATCH($C518,data_mthly!$E:$E,0),1)=0,"",INDEX(data_mthly!H:H,MATCH($C518,data_mthly!$E:$E,0),1)),"")</f>
        <v/>
      </c>
      <c r="G518" s="145" t="str">
        <f>IFERROR(IF(INDEX(data_mthly!I:I,MATCH($C518,data_mthly!$E:$E,0),1)=0,"",INDEX(data_mthly!I:I,MATCH($C518,data_mthly!$E:$E,0),1)),"")</f>
        <v/>
      </c>
      <c r="H518" s="21" t="str">
        <f>IFERROR(IF(INDEX(data_mthly!J:J,MATCH($C518,data_mthly!$E:$E,0),1)=0,"",INDEX(data_mthly!J:J,MATCH($C518,data_mthly!$E:$E,0),1)),"")</f>
        <v/>
      </c>
      <c r="I518" s="145" t="str">
        <f>IFERROR(IF(INDEX(data_mthly!K:K,MATCH($C518,data_mthly!$E:$E,0),1)=0,"",INDEX(data_mthly!K:K,MATCH($C518,data_mthly!$E:$E,0),1)),"")</f>
        <v/>
      </c>
      <c r="J518" s="145" t="str">
        <f>IFERROR(IF(INDEX(data_mthly!L:L,MATCH($C518,data_mthly!$E:$E,0),1)=0,"",INDEX(data_mthly!L:L,MATCH($C518,data_mthly!$E:$E,0),1)),"")</f>
        <v/>
      </c>
      <c r="K518" s="21" t="str">
        <f>IFERROR(IF(INDEX(data_mthly!M:M,MATCH($C518,data_mthly!$E:$E,0),1)=0,"",INDEX(data_mthly!M:M,MATCH($C518,data_mthly!$E:$E,0),1)),"")</f>
        <v/>
      </c>
      <c r="L518" s="86" t="str">
        <f>IFERROR(IF(INDEX(data_mthly!N:N,MATCH($C518,data_mthly!$E:$E,0),1)=0,"",INDEX(data_mthly!N:N,MATCH($C518,data_mthly!$E:$E,0),1)),"")</f>
        <v/>
      </c>
      <c r="M518" s="159"/>
      <c r="N518" s="155" t="str">
        <f>IFERROR(IF(INDEX(data_mthly!O:O,MATCH($C518,data_mthly!$E:$E,0),1)=0,"",INDEX(data_mthly!O:O,MATCH($C518,data_mthly!$E:$E,0),1)),"")</f>
        <v/>
      </c>
      <c r="O518" s="21" t="str">
        <f>IFERROR(IF(INDEX(data_mthly!P:P,MATCH($C518,data_mthly!$E:$E,0),1)=0,"",INDEX(data_mthly!P:P,MATCH($C518,data_mthly!$E:$E,0),1)),"")</f>
        <v/>
      </c>
      <c r="P518" s="145" t="str">
        <f>IFERROR(IF(INDEX(data_mthly!Q:Q,MATCH($C518,data_mthly!$E:$E,0),1)=0,"",INDEX(data_mthly!Q:Q,MATCH($C518,data_mthly!$E:$E,0),1)),"")</f>
        <v/>
      </c>
      <c r="Q518" s="145" t="str">
        <f>IFERROR(IF(INDEX(data_mthly!R:R,MATCH($C518,data_mthly!$E:$E,0),1)=0,"",INDEX(data_mthly!R:R,MATCH($C518,data_mthly!$E:$E,0),1)),"")</f>
        <v/>
      </c>
      <c r="R518" s="21" t="str">
        <f>IFERROR(IF(INDEX(data_mthly!S:S,MATCH($C518,data_mthly!$E:$E,0),1)=0,"",INDEX(data_mthly!S:S,MATCH($C518,data_mthly!$E:$E,0),1)),"")</f>
        <v/>
      </c>
      <c r="S518" s="145" t="str">
        <f>IFERROR(IF(INDEX(data_mthly!T:T,MATCH($C518,data_mthly!$E:$E,0),1)=0,"",INDEX(data_mthly!T:T,MATCH($C518,data_mthly!$E:$E,0),1)),"")</f>
        <v/>
      </c>
      <c r="T518" s="145" t="str">
        <f>IFERROR(IF(INDEX(data_mthly!U:U,MATCH($C518,data_mthly!$E:$E,0),1)=0,"",INDEX(data_mthly!U:U,MATCH($C518,data_mthly!$E:$E,0),1)),"")</f>
        <v/>
      </c>
      <c r="U518" s="21" t="str">
        <f>IFERROR(IF(INDEX(data_mthly!V:V,MATCH($C518,data_mthly!$E:$E,0),1)=0,"",INDEX(data_mthly!V:V,MATCH($C518,data_mthly!$E:$E,0),1)),"")</f>
        <v/>
      </c>
      <c r="V518" s="86" t="str">
        <f>IFERROR(IF(INDEX(data_mthly!W:W,MATCH($C518,data_mthly!$E:$E,0),1)=0,"",INDEX(data_mthly!W:W,MATCH($C518,data_mthly!$E:$E,0),1)),"")</f>
        <v/>
      </c>
      <c r="W518" s="160" t="str">
        <f t="shared" si="40"/>
        <v/>
      </c>
      <c r="X518" s="21" t="str">
        <f>IFERROR(IF(INDEX(data_mthly!Y:Y,MATCH($C518,data_mthly!$E:$E,0),1)=0,"",INDEX(data_mthly!Y:Y,MATCH($C518,data_mthly!$E:$E,0),1)),"")</f>
        <v/>
      </c>
      <c r="Y518" s="145" t="str">
        <f>IFERROR(IF(INDEX(data_mthly!Z:Z,MATCH($C518,data_mthly!$E:$E,0),1)=0,"",INDEX(data_mthly!Z:Z,MATCH($C518,data_mthly!$E:$E,0),1)),"")</f>
        <v/>
      </c>
      <c r="Z518" s="21" t="str">
        <f>IFERROR(IF(INDEX(data_mthly!AA:AA,MATCH($C518,data_mthly!$E:$E,0),1)=0,"",INDEX(data_mthly!AA:AA,MATCH($C518,data_mthly!$E:$E,0),1)),"")</f>
        <v/>
      </c>
      <c r="AA518" s="21" t="str">
        <f>IFERROR(IF(INDEX(data_mthly!AB:AB,MATCH($C518,data_mthly!$E:$E,0),1)=0,"",INDEX(data_mthly!AB:AB,MATCH($C518,data_mthly!$E:$E,0),1)),"")</f>
        <v/>
      </c>
      <c r="AB518" s="145" t="str">
        <f>IFERROR(IF(INDEX(data_mthly!AC:AC,MATCH($C518,data_mthly!$E:$E,0),1)=0,"",INDEX(data_mthly!AC:AC,MATCH($C518,data_mthly!$E:$E,0),1)),"")</f>
        <v/>
      </c>
      <c r="AC518" s="21" t="str">
        <f>IFERROR(IF(INDEX(data_mthly!AD:AD,MATCH($C518,data_mthly!$E:$E,0),1)=0,"",INDEX(data_mthly!AD:AD,MATCH($C518,data_mthly!$E:$E,0),1)),"")</f>
        <v/>
      </c>
      <c r="AD518" s="21" t="str">
        <f>IFERROR(IF(INDEX(data_mthly!AE:AE,MATCH($C518,data_mthly!$E:$E,0),1)=0,"",INDEX(data_mthly!AE:AE,MATCH($C518,data_mthly!$E:$E,0),1)),"")</f>
        <v/>
      </c>
      <c r="AE518" s="86" t="str">
        <f>IFERROR(IF(INDEX(data_mthly!AF:AF,MATCH($C518,data_mthly!$E:$E,0),1)=0,"",INDEX(data_mthly!AF:AF,MATCH($C518,data_mthly!$E:$E,0),1)),"")</f>
        <v/>
      </c>
      <c r="AG518" s="88">
        <f t="shared" si="41"/>
        <v>2</v>
      </c>
    </row>
    <row r="519" spans="1:33" ht="15.5">
      <c r="A519" s="88" t="str">
        <f t="shared" si="39"/>
        <v/>
      </c>
      <c r="B519" s="89" t="str">
        <f>IFERROR(IF(INDEX(data_mthly!C:C,MATCH($C519,data_mthly!$E:$E,0),1)=0,"",INDEX(data_mthly!C:C,MATCH($C519,data_mthly!$E:$E,0),1)),"")</f>
        <v/>
      </c>
      <c r="C519" s="112" t="str">
        <f t="shared" si="42"/>
        <v/>
      </c>
      <c r="D519" s="155" t="str">
        <f>IFERROR(IF(INDEX(data_mthly!F:F,MATCH($C519,data_mthly!$E:$E,0),1)=0,"",INDEX(data_mthly!F:F,MATCH($C519,data_mthly!$E:$E,0),1)),"")</f>
        <v/>
      </c>
      <c r="E519" s="21" t="str">
        <f>IFERROR(IF(INDEX(data_mthly!G:G,MATCH($C519,data_mthly!$E:$E,0),1)=0,"",INDEX(data_mthly!G:G,MATCH($C519,data_mthly!$E:$E,0),1)),"")</f>
        <v/>
      </c>
      <c r="F519" s="145" t="str">
        <f>IFERROR(IF(INDEX(data_mthly!H:H,MATCH($C519,data_mthly!$E:$E,0),1)=0,"",INDEX(data_mthly!H:H,MATCH($C519,data_mthly!$E:$E,0),1)),"")</f>
        <v/>
      </c>
      <c r="G519" s="145" t="str">
        <f>IFERROR(IF(INDEX(data_mthly!I:I,MATCH($C519,data_mthly!$E:$E,0),1)=0,"",INDEX(data_mthly!I:I,MATCH($C519,data_mthly!$E:$E,0),1)),"")</f>
        <v/>
      </c>
      <c r="H519" s="21" t="str">
        <f>IFERROR(IF(INDEX(data_mthly!J:J,MATCH($C519,data_mthly!$E:$E,0),1)=0,"",INDEX(data_mthly!J:J,MATCH($C519,data_mthly!$E:$E,0),1)),"")</f>
        <v/>
      </c>
      <c r="I519" s="145" t="str">
        <f>IFERROR(IF(INDEX(data_mthly!K:K,MATCH($C519,data_mthly!$E:$E,0),1)=0,"",INDEX(data_mthly!K:K,MATCH($C519,data_mthly!$E:$E,0),1)),"")</f>
        <v/>
      </c>
      <c r="J519" s="145" t="str">
        <f>IFERROR(IF(INDEX(data_mthly!L:L,MATCH($C519,data_mthly!$E:$E,0),1)=0,"",INDEX(data_mthly!L:L,MATCH($C519,data_mthly!$E:$E,0),1)),"")</f>
        <v/>
      </c>
      <c r="K519" s="21" t="str">
        <f>IFERROR(IF(INDEX(data_mthly!M:M,MATCH($C519,data_mthly!$E:$E,0),1)=0,"",INDEX(data_mthly!M:M,MATCH($C519,data_mthly!$E:$E,0),1)),"")</f>
        <v/>
      </c>
      <c r="L519" s="86" t="str">
        <f>IFERROR(IF(INDEX(data_mthly!N:N,MATCH($C519,data_mthly!$E:$E,0),1)=0,"",INDEX(data_mthly!N:N,MATCH($C519,data_mthly!$E:$E,0),1)),"")</f>
        <v/>
      </c>
      <c r="M519" s="159"/>
      <c r="N519" s="155" t="str">
        <f>IFERROR(IF(INDEX(data_mthly!O:O,MATCH($C519,data_mthly!$E:$E,0),1)=0,"",INDEX(data_mthly!O:O,MATCH($C519,data_mthly!$E:$E,0),1)),"")</f>
        <v/>
      </c>
      <c r="O519" s="21" t="str">
        <f>IFERROR(IF(INDEX(data_mthly!P:P,MATCH($C519,data_mthly!$E:$E,0),1)=0,"",INDEX(data_mthly!P:P,MATCH($C519,data_mthly!$E:$E,0),1)),"")</f>
        <v/>
      </c>
      <c r="P519" s="145" t="str">
        <f>IFERROR(IF(INDEX(data_mthly!Q:Q,MATCH($C519,data_mthly!$E:$E,0),1)=0,"",INDEX(data_mthly!Q:Q,MATCH($C519,data_mthly!$E:$E,0),1)),"")</f>
        <v/>
      </c>
      <c r="Q519" s="145" t="str">
        <f>IFERROR(IF(INDEX(data_mthly!R:R,MATCH($C519,data_mthly!$E:$E,0),1)=0,"",INDEX(data_mthly!R:R,MATCH($C519,data_mthly!$E:$E,0),1)),"")</f>
        <v/>
      </c>
      <c r="R519" s="21" t="str">
        <f>IFERROR(IF(INDEX(data_mthly!S:S,MATCH($C519,data_mthly!$E:$E,0),1)=0,"",INDEX(data_mthly!S:S,MATCH($C519,data_mthly!$E:$E,0),1)),"")</f>
        <v/>
      </c>
      <c r="S519" s="145" t="str">
        <f>IFERROR(IF(INDEX(data_mthly!T:T,MATCH($C519,data_mthly!$E:$E,0),1)=0,"",INDEX(data_mthly!T:T,MATCH($C519,data_mthly!$E:$E,0),1)),"")</f>
        <v/>
      </c>
      <c r="T519" s="145" t="str">
        <f>IFERROR(IF(INDEX(data_mthly!U:U,MATCH($C519,data_mthly!$E:$E,0),1)=0,"",INDEX(data_mthly!U:U,MATCH($C519,data_mthly!$E:$E,0),1)),"")</f>
        <v/>
      </c>
      <c r="U519" s="21" t="str">
        <f>IFERROR(IF(INDEX(data_mthly!V:V,MATCH($C519,data_mthly!$E:$E,0),1)=0,"",INDEX(data_mthly!V:V,MATCH($C519,data_mthly!$E:$E,0),1)),"")</f>
        <v/>
      </c>
      <c r="V519" s="86" t="str">
        <f>IFERROR(IF(INDEX(data_mthly!W:W,MATCH($C519,data_mthly!$E:$E,0),1)=0,"",INDEX(data_mthly!W:W,MATCH($C519,data_mthly!$E:$E,0),1)),"")</f>
        <v/>
      </c>
      <c r="W519" s="160" t="str">
        <f t="shared" si="40"/>
        <v/>
      </c>
      <c r="X519" s="21" t="str">
        <f>IFERROR(IF(INDEX(data_mthly!Y:Y,MATCH($C519,data_mthly!$E:$E,0),1)=0,"",INDEX(data_mthly!Y:Y,MATCH($C519,data_mthly!$E:$E,0),1)),"")</f>
        <v/>
      </c>
      <c r="Y519" s="145" t="str">
        <f>IFERROR(IF(INDEX(data_mthly!Z:Z,MATCH($C519,data_mthly!$E:$E,0),1)=0,"",INDEX(data_mthly!Z:Z,MATCH($C519,data_mthly!$E:$E,0),1)),"")</f>
        <v/>
      </c>
      <c r="Z519" s="21" t="str">
        <f>IFERROR(IF(INDEX(data_mthly!AA:AA,MATCH($C519,data_mthly!$E:$E,0),1)=0,"",INDEX(data_mthly!AA:AA,MATCH($C519,data_mthly!$E:$E,0),1)),"")</f>
        <v/>
      </c>
      <c r="AA519" s="21" t="str">
        <f>IFERROR(IF(INDEX(data_mthly!AB:AB,MATCH($C519,data_mthly!$E:$E,0),1)=0,"",INDEX(data_mthly!AB:AB,MATCH($C519,data_mthly!$E:$E,0),1)),"")</f>
        <v/>
      </c>
      <c r="AB519" s="145" t="str">
        <f>IFERROR(IF(INDEX(data_mthly!AC:AC,MATCH($C519,data_mthly!$E:$E,0),1)=0,"",INDEX(data_mthly!AC:AC,MATCH($C519,data_mthly!$E:$E,0),1)),"")</f>
        <v/>
      </c>
      <c r="AC519" s="21" t="str">
        <f>IFERROR(IF(INDEX(data_mthly!AD:AD,MATCH($C519,data_mthly!$E:$E,0),1)=0,"",INDEX(data_mthly!AD:AD,MATCH($C519,data_mthly!$E:$E,0),1)),"")</f>
        <v/>
      </c>
      <c r="AD519" s="21" t="str">
        <f>IFERROR(IF(INDEX(data_mthly!AE:AE,MATCH($C519,data_mthly!$E:$E,0),1)=0,"",INDEX(data_mthly!AE:AE,MATCH($C519,data_mthly!$E:$E,0),1)),"")</f>
        <v/>
      </c>
      <c r="AE519" s="86" t="str">
        <f>IFERROR(IF(INDEX(data_mthly!AF:AF,MATCH($C519,data_mthly!$E:$E,0),1)=0,"",INDEX(data_mthly!AF:AF,MATCH($C519,data_mthly!$E:$E,0),1)),"")</f>
        <v/>
      </c>
      <c r="AG519" s="88">
        <f t="shared" si="41"/>
        <v>1</v>
      </c>
    </row>
    <row r="520" spans="1:33" ht="15.5">
      <c r="A520" s="88" t="str">
        <f t="shared" si="39"/>
        <v/>
      </c>
      <c r="B520" s="89" t="str">
        <f>IFERROR(IF(INDEX(data_mthly!C:C,MATCH($C520,data_mthly!$E:$E,0),1)=0,"",INDEX(data_mthly!C:C,MATCH($C520,data_mthly!$E:$E,0),1)),"")</f>
        <v/>
      </c>
      <c r="C520" s="112" t="str">
        <f t="shared" si="42"/>
        <v/>
      </c>
      <c r="D520" s="155" t="str">
        <f>IFERROR(IF(INDEX(data_mthly!F:F,MATCH($C520,data_mthly!$E:$E,0),1)=0,"",INDEX(data_mthly!F:F,MATCH($C520,data_mthly!$E:$E,0),1)),"")</f>
        <v/>
      </c>
      <c r="E520" s="21" t="str">
        <f>IFERROR(IF(INDEX(data_mthly!G:G,MATCH($C520,data_mthly!$E:$E,0),1)=0,"",INDEX(data_mthly!G:G,MATCH($C520,data_mthly!$E:$E,0),1)),"")</f>
        <v/>
      </c>
      <c r="F520" s="145" t="str">
        <f>IFERROR(IF(INDEX(data_mthly!H:H,MATCH($C520,data_mthly!$E:$E,0),1)=0,"",INDEX(data_mthly!H:H,MATCH($C520,data_mthly!$E:$E,0),1)),"")</f>
        <v/>
      </c>
      <c r="G520" s="145" t="str">
        <f>IFERROR(IF(INDEX(data_mthly!I:I,MATCH($C520,data_mthly!$E:$E,0),1)=0,"",INDEX(data_mthly!I:I,MATCH($C520,data_mthly!$E:$E,0),1)),"")</f>
        <v/>
      </c>
      <c r="H520" s="21" t="str">
        <f>IFERROR(IF(INDEX(data_mthly!J:J,MATCH($C520,data_mthly!$E:$E,0),1)=0,"",INDEX(data_mthly!J:J,MATCH($C520,data_mthly!$E:$E,0),1)),"")</f>
        <v/>
      </c>
      <c r="I520" s="145" t="str">
        <f>IFERROR(IF(INDEX(data_mthly!K:K,MATCH($C520,data_mthly!$E:$E,0),1)=0,"",INDEX(data_mthly!K:K,MATCH($C520,data_mthly!$E:$E,0),1)),"")</f>
        <v/>
      </c>
      <c r="J520" s="145" t="str">
        <f>IFERROR(IF(INDEX(data_mthly!L:L,MATCH($C520,data_mthly!$E:$E,0),1)=0,"",INDEX(data_mthly!L:L,MATCH($C520,data_mthly!$E:$E,0),1)),"")</f>
        <v/>
      </c>
      <c r="K520" s="21" t="str">
        <f>IFERROR(IF(INDEX(data_mthly!M:M,MATCH($C520,data_mthly!$E:$E,0),1)=0,"",INDEX(data_mthly!M:M,MATCH($C520,data_mthly!$E:$E,0),1)),"")</f>
        <v/>
      </c>
      <c r="L520" s="86" t="str">
        <f>IFERROR(IF(INDEX(data_mthly!N:N,MATCH($C520,data_mthly!$E:$E,0),1)=0,"",INDEX(data_mthly!N:N,MATCH($C520,data_mthly!$E:$E,0),1)),"")</f>
        <v/>
      </c>
      <c r="M520" s="159"/>
      <c r="N520" s="155" t="str">
        <f>IFERROR(IF(INDEX(data_mthly!O:O,MATCH($C520,data_mthly!$E:$E,0),1)=0,"",INDEX(data_mthly!O:O,MATCH($C520,data_mthly!$E:$E,0),1)),"")</f>
        <v/>
      </c>
      <c r="O520" s="21" t="str">
        <f>IFERROR(IF(INDEX(data_mthly!P:P,MATCH($C520,data_mthly!$E:$E,0),1)=0,"",INDEX(data_mthly!P:P,MATCH($C520,data_mthly!$E:$E,0),1)),"")</f>
        <v/>
      </c>
      <c r="P520" s="145" t="str">
        <f>IFERROR(IF(INDEX(data_mthly!Q:Q,MATCH($C520,data_mthly!$E:$E,0),1)=0,"",INDEX(data_mthly!Q:Q,MATCH($C520,data_mthly!$E:$E,0),1)),"")</f>
        <v/>
      </c>
      <c r="Q520" s="145" t="str">
        <f>IFERROR(IF(INDEX(data_mthly!R:R,MATCH($C520,data_mthly!$E:$E,0),1)=0,"",INDEX(data_mthly!R:R,MATCH($C520,data_mthly!$E:$E,0),1)),"")</f>
        <v/>
      </c>
      <c r="R520" s="21" t="str">
        <f>IFERROR(IF(INDEX(data_mthly!S:S,MATCH($C520,data_mthly!$E:$E,0),1)=0,"",INDEX(data_mthly!S:S,MATCH($C520,data_mthly!$E:$E,0),1)),"")</f>
        <v/>
      </c>
      <c r="S520" s="145" t="str">
        <f>IFERROR(IF(INDEX(data_mthly!T:T,MATCH($C520,data_mthly!$E:$E,0),1)=0,"",INDEX(data_mthly!T:T,MATCH($C520,data_mthly!$E:$E,0),1)),"")</f>
        <v/>
      </c>
      <c r="T520" s="145" t="str">
        <f>IFERROR(IF(INDEX(data_mthly!U:U,MATCH($C520,data_mthly!$E:$E,0),1)=0,"",INDEX(data_mthly!U:U,MATCH($C520,data_mthly!$E:$E,0),1)),"")</f>
        <v/>
      </c>
      <c r="U520" s="21" t="str">
        <f>IFERROR(IF(INDEX(data_mthly!V:V,MATCH($C520,data_mthly!$E:$E,0),1)=0,"",INDEX(data_mthly!V:V,MATCH($C520,data_mthly!$E:$E,0),1)),"")</f>
        <v/>
      </c>
      <c r="V520" s="86" t="str">
        <f>IFERROR(IF(INDEX(data_mthly!W:W,MATCH($C520,data_mthly!$E:$E,0),1)=0,"",INDEX(data_mthly!W:W,MATCH($C520,data_mthly!$E:$E,0),1)),"")</f>
        <v/>
      </c>
      <c r="W520" s="160" t="str">
        <f t="shared" si="40"/>
        <v/>
      </c>
      <c r="X520" s="21" t="str">
        <f>IFERROR(IF(INDEX(data_mthly!Y:Y,MATCH($C520,data_mthly!$E:$E,0),1)=0,"",INDEX(data_mthly!Y:Y,MATCH($C520,data_mthly!$E:$E,0),1)),"")</f>
        <v/>
      </c>
      <c r="Y520" s="145" t="str">
        <f>IFERROR(IF(INDEX(data_mthly!Z:Z,MATCH($C520,data_mthly!$E:$E,0),1)=0,"",INDEX(data_mthly!Z:Z,MATCH($C520,data_mthly!$E:$E,0),1)),"")</f>
        <v/>
      </c>
      <c r="Z520" s="21" t="str">
        <f>IFERROR(IF(INDEX(data_mthly!AA:AA,MATCH($C520,data_mthly!$E:$E,0),1)=0,"",INDEX(data_mthly!AA:AA,MATCH($C520,data_mthly!$E:$E,0),1)),"")</f>
        <v/>
      </c>
      <c r="AA520" s="21" t="str">
        <f>IFERROR(IF(INDEX(data_mthly!AB:AB,MATCH($C520,data_mthly!$E:$E,0),1)=0,"",INDEX(data_mthly!AB:AB,MATCH($C520,data_mthly!$E:$E,0),1)),"")</f>
        <v/>
      </c>
      <c r="AB520" s="145" t="str">
        <f>IFERROR(IF(INDEX(data_mthly!AC:AC,MATCH($C520,data_mthly!$E:$E,0),1)=0,"",INDEX(data_mthly!AC:AC,MATCH($C520,data_mthly!$E:$E,0),1)),"")</f>
        <v/>
      </c>
      <c r="AC520" s="21" t="str">
        <f>IFERROR(IF(INDEX(data_mthly!AD:AD,MATCH($C520,data_mthly!$E:$E,0),1)=0,"",INDEX(data_mthly!AD:AD,MATCH($C520,data_mthly!$E:$E,0),1)),"")</f>
        <v/>
      </c>
      <c r="AD520" s="21" t="str">
        <f>IFERROR(IF(INDEX(data_mthly!AE:AE,MATCH($C520,data_mthly!$E:$E,0),1)=0,"",INDEX(data_mthly!AE:AE,MATCH($C520,data_mthly!$E:$E,0),1)),"")</f>
        <v/>
      </c>
      <c r="AE520" s="86" t="str">
        <f>IFERROR(IF(INDEX(data_mthly!AF:AF,MATCH($C520,data_mthly!$E:$E,0),1)=0,"",INDEX(data_mthly!AF:AF,MATCH($C520,data_mthly!$E:$E,0),1)),"")</f>
        <v/>
      </c>
      <c r="AG520" s="88">
        <f t="shared" si="41"/>
        <v>2</v>
      </c>
    </row>
    <row r="521" spans="1:33" ht="15.5">
      <c r="A521" s="88" t="str">
        <f t="shared" si="39"/>
        <v/>
      </c>
      <c r="B521" s="89" t="str">
        <f>IFERROR(IF(INDEX(data_mthly!C:C,MATCH($C521,data_mthly!$E:$E,0),1)=0,"",INDEX(data_mthly!C:C,MATCH($C521,data_mthly!$E:$E,0),1)),"")</f>
        <v/>
      </c>
      <c r="C521" s="112" t="str">
        <f t="shared" si="42"/>
        <v/>
      </c>
      <c r="D521" s="155" t="str">
        <f>IFERROR(IF(INDEX(data_mthly!F:F,MATCH($C521,data_mthly!$E:$E,0),1)=0,"",INDEX(data_mthly!F:F,MATCH($C521,data_mthly!$E:$E,0),1)),"")</f>
        <v/>
      </c>
      <c r="E521" s="21" t="str">
        <f>IFERROR(IF(INDEX(data_mthly!G:G,MATCH($C521,data_mthly!$E:$E,0),1)=0,"",INDEX(data_mthly!G:G,MATCH($C521,data_mthly!$E:$E,0),1)),"")</f>
        <v/>
      </c>
      <c r="F521" s="145" t="str">
        <f>IFERROR(IF(INDEX(data_mthly!H:H,MATCH($C521,data_mthly!$E:$E,0),1)=0,"",INDEX(data_mthly!H:H,MATCH($C521,data_mthly!$E:$E,0),1)),"")</f>
        <v/>
      </c>
      <c r="G521" s="145" t="str">
        <f>IFERROR(IF(INDEX(data_mthly!I:I,MATCH($C521,data_mthly!$E:$E,0),1)=0,"",INDEX(data_mthly!I:I,MATCH($C521,data_mthly!$E:$E,0),1)),"")</f>
        <v/>
      </c>
      <c r="H521" s="21" t="str">
        <f>IFERROR(IF(INDEX(data_mthly!J:J,MATCH($C521,data_mthly!$E:$E,0),1)=0,"",INDEX(data_mthly!J:J,MATCH($C521,data_mthly!$E:$E,0),1)),"")</f>
        <v/>
      </c>
      <c r="I521" s="145" t="str">
        <f>IFERROR(IF(INDEX(data_mthly!K:K,MATCH($C521,data_mthly!$E:$E,0),1)=0,"",INDEX(data_mthly!K:K,MATCH($C521,data_mthly!$E:$E,0),1)),"")</f>
        <v/>
      </c>
      <c r="J521" s="145" t="str">
        <f>IFERROR(IF(INDEX(data_mthly!L:L,MATCH($C521,data_mthly!$E:$E,0),1)=0,"",INDEX(data_mthly!L:L,MATCH($C521,data_mthly!$E:$E,0),1)),"")</f>
        <v/>
      </c>
      <c r="K521" s="21" t="str">
        <f>IFERROR(IF(INDEX(data_mthly!M:M,MATCH($C521,data_mthly!$E:$E,0),1)=0,"",INDEX(data_mthly!M:M,MATCH($C521,data_mthly!$E:$E,0),1)),"")</f>
        <v/>
      </c>
      <c r="L521" s="86" t="str">
        <f>IFERROR(IF(INDEX(data_mthly!N:N,MATCH($C521,data_mthly!$E:$E,0),1)=0,"",INDEX(data_mthly!N:N,MATCH($C521,data_mthly!$E:$E,0),1)),"")</f>
        <v/>
      </c>
      <c r="M521" s="159"/>
      <c r="N521" s="155" t="str">
        <f>IFERROR(IF(INDEX(data_mthly!O:O,MATCH($C521,data_mthly!$E:$E,0),1)=0,"",INDEX(data_mthly!O:O,MATCH($C521,data_mthly!$E:$E,0),1)),"")</f>
        <v/>
      </c>
      <c r="O521" s="21" t="str">
        <f>IFERROR(IF(INDEX(data_mthly!P:P,MATCH($C521,data_mthly!$E:$E,0),1)=0,"",INDEX(data_mthly!P:P,MATCH($C521,data_mthly!$E:$E,0),1)),"")</f>
        <v/>
      </c>
      <c r="P521" s="145" t="str">
        <f>IFERROR(IF(INDEX(data_mthly!Q:Q,MATCH($C521,data_mthly!$E:$E,0),1)=0,"",INDEX(data_mthly!Q:Q,MATCH($C521,data_mthly!$E:$E,0),1)),"")</f>
        <v/>
      </c>
      <c r="Q521" s="145" t="str">
        <f>IFERROR(IF(INDEX(data_mthly!R:R,MATCH($C521,data_mthly!$E:$E,0),1)=0,"",INDEX(data_mthly!R:R,MATCH($C521,data_mthly!$E:$E,0),1)),"")</f>
        <v/>
      </c>
      <c r="R521" s="21" t="str">
        <f>IFERROR(IF(INDEX(data_mthly!S:S,MATCH($C521,data_mthly!$E:$E,0),1)=0,"",INDEX(data_mthly!S:S,MATCH($C521,data_mthly!$E:$E,0),1)),"")</f>
        <v/>
      </c>
      <c r="S521" s="145" t="str">
        <f>IFERROR(IF(INDEX(data_mthly!T:T,MATCH($C521,data_mthly!$E:$E,0),1)=0,"",INDEX(data_mthly!T:T,MATCH($C521,data_mthly!$E:$E,0),1)),"")</f>
        <v/>
      </c>
      <c r="T521" s="145" t="str">
        <f>IFERROR(IF(INDEX(data_mthly!U:U,MATCH($C521,data_mthly!$E:$E,0),1)=0,"",INDEX(data_mthly!U:U,MATCH($C521,data_mthly!$E:$E,0),1)),"")</f>
        <v/>
      </c>
      <c r="U521" s="21" t="str">
        <f>IFERROR(IF(INDEX(data_mthly!V:V,MATCH($C521,data_mthly!$E:$E,0),1)=0,"",INDEX(data_mthly!V:V,MATCH($C521,data_mthly!$E:$E,0),1)),"")</f>
        <v/>
      </c>
      <c r="V521" s="86" t="str">
        <f>IFERROR(IF(INDEX(data_mthly!W:W,MATCH($C521,data_mthly!$E:$E,0),1)=0,"",INDEX(data_mthly!W:W,MATCH($C521,data_mthly!$E:$E,0),1)),"")</f>
        <v/>
      </c>
      <c r="W521" s="160" t="str">
        <f t="shared" si="40"/>
        <v/>
      </c>
      <c r="X521" s="21" t="str">
        <f>IFERROR(IF(INDEX(data_mthly!Y:Y,MATCH($C521,data_mthly!$E:$E,0),1)=0,"",INDEX(data_mthly!Y:Y,MATCH($C521,data_mthly!$E:$E,0),1)),"")</f>
        <v/>
      </c>
      <c r="Y521" s="145" t="str">
        <f>IFERROR(IF(INDEX(data_mthly!Z:Z,MATCH($C521,data_mthly!$E:$E,0),1)=0,"",INDEX(data_mthly!Z:Z,MATCH($C521,data_mthly!$E:$E,0),1)),"")</f>
        <v/>
      </c>
      <c r="Z521" s="21" t="str">
        <f>IFERROR(IF(INDEX(data_mthly!AA:AA,MATCH($C521,data_mthly!$E:$E,0),1)=0,"",INDEX(data_mthly!AA:AA,MATCH($C521,data_mthly!$E:$E,0),1)),"")</f>
        <v/>
      </c>
      <c r="AA521" s="21" t="str">
        <f>IFERROR(IF(INDEX(data_mthly!AB:AB,MATCH($C521,data_mthly!$E:$E,0),1)=0,"",INDEX(data_mthly!AB:AB,MATCH($C521,data_mthly!$E:$E,0),1)),"")</f>
        <v/>
      </c>
      <c r="AB521" s="145" t="str">
        <f>IFERROR(IF(INDEX(data_mthly!AC:AC,MATCH($C521,data_mthly!$E:$E,0),1)=0,"",INDEX(data_mthly!AC:AC,MATCH($C521,data_mthly!$E:$E,0),1)),"")</f>
        <v/>
      </c>
      <c r="AC521" s="21" t="str">
        <f>IFERROR(IF(INDEX(data_mthly!AD:AD,MATCH($C521,data_mthly!$E:$E,0),1)=0,"",INDEX(data_mthly!AD:AD,MATCH($C521,data_mthly!$E:$E,0),1)),"")</f>
        <v/>
      </c>
      <c r="AD521" s="21" t="str">
        <f>IFERROR(IF(INDEX(data_mthly!AE:AE,MATCH($C521,data_mthly!$E:$E,0),1)=0,"",INDEX(data_mthly!AE:AE,MATCH($C521,data_mthly!$E:$E,0),1)),"")</f>
        <v/>
      </c>
      <c r="AE521" s="86" t="str">
        <f>IFERROR(IF(INDEX(data_mthly!AF:AF,MATCH($C521,data_mthly!$E:$E,0),1)=0,"",INDEX(data_mthly!AF:AF,MATCH($C521,data_mthly!$E:$E,0),1)),"")</f>
        <v/>
      </c>
      <c r="AG521" s="88">
        <f t="shared" si="41"/>
        <v>1</v>
      </c>
    </row>
    <row r="522" spans="1:33" ht="15.5">
      <c r="A522" s="88" t="str">
        <f t="shared" si="39"/>
        <v/>
      </c>
      <c r="B522" s="89" t="str">
        <f>IFERROR(IF(INDEX(data_mthly!C:C,MATCH($C522,data_mthly!$E:$E,0),1)=0,"",INDEX(data_mthly!C:C,MATCH($C522,data_mthly!$E:$E,0),1)),"")</f>
        <v/>
      </c>
      <c r="C522" s="112" t="str">
        <f t="shared" si="42"/>
        <v/>
      </c>
      <c r="D522" s="155" t="str">
        <f>IFERROR(IF(INDEX(data_mthly!F:F,MATCH($C522,data_mthly!$E:$E,0),1)=0,"",INDEX(data_mthly!F:F,MATCH($C522,data_mthly!$E:$E,0),1)),"")</f>
        <v/>
      </c>
      <c r="E522" s="21" t="str">
        <f>IFERROR(IF(INDEX(data_mthly!G:G,MATCH($C522,data_mthly!$E:$E,0),1)=0,"",INDEX(data_mthly!G:G,MATCH($C522,data_mthly!$E:$E,0),1)),"")</f>
        <v/>
      </c>
      <c r="F522" s="145" t="str">
        <f>IFERROR(IF(INDEX(data_mthly!H:H,MATCH($C522,data_mthly!$E:$E,0),1)=0,"",INDEX(data_mthly!H:H,MATCH($C522,data_mthly!$E:$E,0),1)),"")</f>
        <v/>
      </c>
      <c r="G522" s="145" t="str">
        <f>IFERROR(IF(INDEX(data_mthly!I:I,MATCH($C522,data_mthly!$E:$E,0),1)=0,"",INDEX(data_mthly!I:I,MATCH($C522,data_mthly!$E:$E,0),1)),"")</f>
        <v/>
      </c>
      <c r="H522" s="21" t="str">
        <f>IFERROR(IF(INDEX(data_mthly!J:J,MATCH($C522,data_mthly!$E:$E,0),1)=0,"",INDEX(data_mthly!J:J,MATCH($C522,data_mthly!$E:$E,0),1)),"")</f>
        <v/>
      </c>
      <c r="I522" s="145" t="str">
        <f>IFERROR(IF(INDEX(data_mthly!K:K,MATCH($C522,data_mthly!$E:$E,0),1)=0,"",INDEX(data_mthly!K:K,MATCH($C522,data_mthly!$E:$E,0),1)),"")</f>
        <v/>
      </c>
      <c r="J522" s="145" t="str">
        <f>IFERROR(IF(INDEX(data_mthly!L:L,MATCH($C522,data_mthly!$E:$E,0),1)=0,"",INDEX(data_mthly!L:L,MATCH($C522,data_mthly!$E:$E,0),1)),"")</f>
        <v/>
      </c>
      <c r="K522" s="21" t="str">
        <f>IFERROR(IF(INDEX(data_mthly!M:M,MATCH($C522,data_mthly!$E:$E,0),1)=0,"",INDEX(data_mthly!M:M,MATCH($C522,data_mthly!$E:$E,0),1)),"")</f>
        <v/>
      </c>
      <c r="L522" s="86" t="str">
        <f>IFERROR(IF(INDEX(data_mthly!N:N,MATCH($C522,data_mthly!$E:$E,0),1)=0,"",INDEX(data_mthly!N:N,MATCH($C522,data_mthly!$E:$E,0),1)),"")</f>
        <v/>
      </c>
      <c r="M522" s="159"/>
      <c r="N522" s="155" t="str">
        <f>IFERROR(IF(INDEX(data_mthly!O:O,MATCH($C522,data_mthly!$E:$E,0),1)=0,"",INDEX(data_mthly!O:O,MATCH($C522,data_mthly!$E:$E,0),1)),"")</f>
        <v/>
      </c>
      <c r="O522" s="21" t="str">
        <f>IFERROR(IF(INDEX(data_mthly!P:P,MATCH($C522,data_mthly!$E:$E,0),1)=0,"",INDEX(data_mthly!P:P,MATCH($C522,data_mthly!$E:$E,0),1)),"")</f>
        <v/>
      </c>
      <c r="P522" s="145" t="str">
        <f>IFERROR(IF(INDEX(data_mthly!Q:Q,MATCH($C522,data_mthly!$E:$E,0),1)=0,"",INDEX(data_mthly!Q:Q,MATCH($C522,data_mthly!$E:$E,0),1)),"")</f>
        <v/>
      </c>
      <c r="Q522" s="145" t="str">
        <f>IFERROR(IF(INDEX(data_mthly!R:R,MATCH($C522,data_mthly!$E:$E,0),1)=0,"",INDEX(data_mthly!R:R,MATCH($C522,data_mthly!$E:$E,0),1)),"")</f>
        <v/>
      </c>
      <c r="R522" s="21" t="str">
        <f>IFERROR(IF(INDEX(data_mthly!S:S,MATCH($C522,data_mthly!$E:$E,0),1)=0,"",INDEX(data_mthly!S:S,MATCH($C522,data_mthly!$E:$E,0),1)),"")</f>
        <v/>
      </c>
      <c r="S522" s="145" t="str">
        <f>IFERROR(IF(INDEX(data_mthly!T:T,MATCH($C522,data_mthly!$E:$E,0),1)=0,"",INDEX(data_mthly!T:T,MATCH($C522,data_mthly!$E:$E,0),1)),"")</f>
        <v/>
      </c>
      <c r="T522" s="145" t="str">
        <f>IFERROR(IF(INDEX(data_mthly!U:U,MATCH($C522,data_mthly!$E:$E,0),1)=0,"",INDEX(data_mthly!U:U,MATCH($C522,data_mthly!$E:$E,0),1)),"")</f>
        <v/>
      </c>
      <c r="U522" s="21" t="str">
        <f>IFERROR(IF(INDEX(data_mthly!V:V,MATCH($C522,data_mthly!$E:$E,0),1)=0,"",INDEX(data_mthly!V:V,MATCH($C522,data_mthly!$E:$E,0),1)),"")</f>
        <v/>
      </c>
      <c r="V522" s="86" t="str">
        <f>IFERROR(IF(INDEX(data_mthly!W:W,MATCH($C522,data_mthly!$E:$E,0),1)=0,"",INDEX(data_mthly!W:W,MATCH($C522,data_mthly!$E:$E,0),1)),"")</f>
        <v/>
      </c>
      <c r="W522" s="160" t="str">
        <f t="shared" si="40"/>
        <v/>
      </c>
      <c r="X522" s="21" t="str">
        <f>IFERROR(IF(INDEX(data_mthly!Y:Y,MATCH($C522,data_mthly!$E:$E,0),1)=0,"",INDEX(data_mthly!Y:Y,MATCH($C522,data_mthly!$E:$E,0),1)),"")</f>
        <v/>
      </c>
      <c r="Y522" s="145" t="str">
        <f>IFERROR(IF(INDEX(data_mthly!Z:Z,MATCH($C522,data_mthly!$E:$E,0),1)=0,"",INDEX(data_mthly!Z:Z,MATCH($C522,data_mthly!$E:$E,0),1)),"")</f>
        <v/>
      </c>
      <c r="Z522" s="21" t="str">
        <f>IFERROR(IF(INDEX(data_mthly!AA:AA,MATCH($C522,data_mthly!$E:$E,0),1)=0,"",INDEX(data_mthly!AA:AA,MATCH($C522,data_mthly!$E:$E,0),1)),"")</f>
        <v/>
      </c>
      <c r="AA522" s="21" t="str">
        <f>IFERROR(IF(INDEX(data_mthly!AB:AB,MATCH($C522,data_mthly!$E:$E,0),1)=0,"",INDEX(data_mthly!AB:AB,MATCH($C522,data_mthly!$E:$E,0),1)),"")</f>
        <v/>
      </c>
      <c r="AB522" s="145" t="str">
        <f>IFERROR(IF(INDEX(data_mthly!AC:AC,MATCH($C522,data_mthly!$E:$E,0),1)=0,"",INDEX(data_mthly!AC:AC,MATCH($C522,data_mthly!$E:$E,0),1)),"")</f>
        <v/>
      </c>
      <c r="AC522" s="21" t="str">
        <f>IFERROR(IF(INDEX(data_mthly!AD:AD,MATCH($C522,data_mthly!$E:$E,0),1)=0,"",INDEX(data_mthly!AD:AD,MATCH($C522,data_mthly!$E:$E,0),1)),"")</f>
        <v/>
      </c>
      <c r="AD522" s="21" t="str">
        <f>IFERROR(IF(INDEX(data_mthly!AE:AE,MATCH($C522,data_mthly!$E:$E,0),1)=0,"",INDEX(data_mthly!AE:AE,MATCH($C522,data_mthly!$E:$E,0),1)),"")</f>
        <v/>
      </c>
      <c r="AE522" s="86" t="str">
        <f>IFERROR(IF(INDEX(data_mthly!AF:AF,MATCH($C522,data_mthly!$E:$E,0),1)=0,"",INDEX(data_mthly!AF:AF,MATCH($C522,data_mthly!$E:$E,0),1)),"")</f>
        <v/>
      </c>
      <c r="AG522" s="88">
        <f t="shared" si="41"/>
        <v>2</v>
      </c>
    </row>
    <row r="523" spans="1:33" ht="15.5">
      <c r="A523" s="88" t="str">
        <f t="shared" si="39"/>
        <v/>
      </c>
      <c r="B523" s="89" t="str">
        <f>IFERROR(IF(INDEX(data_mthly!C:C,MATCH($C523,data_mthly!$E:$E,0),1)=0,"",INDEX(data_mthly!C:C,MATCH($C523,data_mthly!$E:$E,0),1)),"")</f>
        <v/>
      </c>
      <c r="C523" s="112" t="str">
        <f t="shared" si="42"/>
        <v/>
      </c>
      <c r="D523" s="155" t="str">
        <f>IFERROR(IF(INDEX(data_mthly!F:F,MATCH($C523,data_mthly!$E:$E,0),1)=0,"",INDEX(data_mthly!F:F,MATCH($C523,data_mthly!$E:$E,0),1)),"")</f>
        <v/>
      </c>
      <c r="E523" s="21" t="str">
        <f>IFERROR(IF(INDEX(data_mthly!G:G,MATCH($C523,data_mthly!$E:$E,0),1)=0,"",INDEX(data_mthly!G:G,MATCH($C523,data_mthly!$E:$E,0),1)),"")</f>
        <v/>
      </c>
      <c r="F523" s="145" t="str">
        <f>IFERROR(IF(INDEX(data_mthly!H:H,MATCH($C523,data_mthly!$E:$E,0),1)=0,"",INDEX(data_mthly!H:H,MATCH($C523,data_mthly!$E:$E,0),1)),"")</f>
        <v/>
      </c>
      <c r="G523" s="145" t="str">
        <f>IFERROR(IF(INDEX(data_mthly!I:I,MATCH($C523,data_mthly!$E:$E,0),1)=0,"",INDEX(data_mthly!I:I,MATCH($C523,data_mthly!$E:$E,0),1)),"")</f>
        <v/>
      </c>
      <c r="H523" s="21" t="str">
        <f>IFERROR(IF(INDEX(data_mthly!J:J,MATCH($C523,data_mthly!$E:$E,0),1)=0,"",INDEX(data_mthly!J:J,MATCH($C523,data_mthly!$E:$E,0),1)),"")</f>
        <v/>
      </c>
      <c r="I523" s="145" t="str">
        <f>IFERROR(IF(INDEX(data_mthly!K:K,MATCH($C523,data_mthly!$E:$E,0),1)=0,"",INDEX(data_mthly!K:K,MATCH($C523,data_mthly!$E:$E,0),1)),"")</f>
        <v/>
      </c>
      <c r="J523" s="145" t="str">
        <f>IFERROR(IF(INDEX(data_mthly!L:L,MATCH($C523,data_mthly!$E:$E,0),1)=0,"",INDEX(data_mthly!L:L,MATCH($C523,data_mthly!$E:$E,0),1)),"")</f>
        <v/>
      </c>
      <c r="K523" s="21" t="str">
        <f>IFERROR(IF(INDEX(data_mthly!M:M,MATCH($C523,data_mthly!$E:$E,0),1)=0,"",INDEX(data_mthly!M:M,MATCH($C523,data_mthly!$E:$E,0),1)),"")</f>
        <v/>
      </c>
      <c r="L523" s="86" t="str">
        <f>IFERROR(IF(INDEX(data_mthly!N:N,MATCH($C523,data_mthly!$E:$E,0),1)=0,"",INDEX(data_mthly!N:N,MATCH($C523,data_mthly!$E:$E,0),1)),"")</f>
        <v/>
      </c>
      <c r="M523" s="159"/>
      <c r="N523" s="155" t="str">
        <f>IFERROR(IF(INDEX(data_mthly!O:O,MATCH($C523,data_mthly!$E:$E,0),1)=0,"",INDEX(data_mthly!O:O,MATCH($C523,data_mthly!$E:$E,0),1)),"")</f>
        <v/>
      </c>
      <c r="O523" s="21" t="str">
        <f>IFERROR(IF(INDEX(data_mthly!P:P,MATCH($C523,data_mthly!$E:$E,0),1)=0,"",INDEX(data_mthly!P:P,MATCH($C523,data_mthly!$E:$E,0),1)),"")</f>
        <v/>
      </c>
      <c r="P523" s="145" t="str">
        <f>IFERROR(IF(INDEX(data_mthly!Q:Q,MATCH($C523,data_mthly!$E:$E,0),1)=0,"",INDEX(data_mthly!Q:Q,MATCH($C523,data_mthly!$E:$E,0),1)),"")</f>
        <v/>
      </c>
      <c r="Q523" s="145" t="str">
        <f>IFERROR(IF(INDEX(data_mthly!R:R,MATCH($C523,data_mthly!$E:$E,0),1)=0,"",INDEX(data_mthly!R:R,MATCH($C523,data_mthly!$E:$E,0),1)),"")</f>
        <v/>
      </c>
      <c r="R523" s="21" t="str">
        <f>IFERROR(IF(INDEX(data_mthly!S:S,MATCH($C523,data_mthly!$E:$E,0),1)=0,"",INDEX(data_mthly!S:S,MATCH($C523,data_mthly!$E:$E,0),1)),"")</f>
        <v/>
      </c>
      <c r="S523" s="145" t="str">
        <f>IFERROR(IF(INDEX(data_mthly!T:T,MATCH($C523,data_mthly!$E:$E,0),1)=0,"",INDEX(data_mthly!T:T,MATCH($C523,data_mthly!$E:$E,0),1)),"")</f>
        <v/>
      </c>
      <c r="T523" s="145" t="str">
        <f>IFERROR(IF(INDEX(data_mthly!U:U,MATCH($C523,data_mthly!$E:$E,0),1)=0,"",INDEX(data_mthly!U:U,MATCH($C523,data_mthly!$E:$E,0),1)),"")</f>
        <v/>
      </c>
      <c r="U523" s="21" t="str">
        <f>IFERROR(IF(INDEX(data_mthly!V:V,MATCH($C523,data_mthly!$E:$E,0),1)=0,"",INDEX(data_mthly!V:V,MATCH($C523,data_mthly!$E:$E,0),1)),"")</f>
        <v/>
      </c>
      <c r="V523" s="86" t="str">
        <f>IFERROR(IF(INDEX(data_mthly!W:W,MATCH($C523,data_mthly!$E:$E,0),1)=0,"",INDEX(data_mthly!W:W,MATCH($C523,data_mthly!$E:$E,0),1)),"")</f>
        <v/>
      </c>
      <c r="W523" s="160" t="str">
        <f t="shared" si="40"/>
        <v/>
      </c>
      <c r="X523" s="21" t="str">
        <f>IFERROR(IF(INDEX(data_mthly!Y:Y,MATCH($C523,data_mthly!$E:$E,0),1)=0,"",INDEX(data_mthly!Y:Y,MATCH($C523,data_mthly!$E:$E,0),1)),"")</f>
        <v/>
      </c>
      <c r="Y523" s="145" t="str">
        <f>IFERROR(IF(INDEX(data_mthly!Z:Z,MATCH($C523,data_mthly!$E:$E,0),1)=0,"",INDEX(data_mthly!Z:Z,MATCH($C523,data_mthly!$E:$E,0),1)),"")</f>
        <v/>
      </c>
      <c r="Z523" s="21" t="str">
        <f>IFERROR(IF(INDEX(data_mthly!AA:AA,MATCH($C523,data_mthly!$E:$E,0),1)=0,"",INDEX(data_mthly!AA:AA,MATCH($C523,data_mthly!$E:$E,0),1)),"")</f>
        <v/>
      </c>
      <c r="AA523" s="21" t="str">
        <f>IFERROR(IF(INDEX(data_mthly!AB:AB,MATCH($C523,data_mthly!$E:$E,0),1)=0,"",INDEX(data_mthly!AB:AB,MATCH($C523,data_mthly!$E:$E,0),1)),"")</f>
        <v/>
      </c>
      <c r="AB523" s="145" t="str">
        <f>IFERROR(IF(INDEX(data_mthly!AC:AC,MATCH($C523,data_mthly!$E:$E,0),1)=0,"",INDEX(data_mthly!AC:AC,MATCH($C523,data_mthly!$E:$E,0),1)),"")</f>
        <v/>
      </c>
      <c r="AC523" s="21" t="str">
        <f>IFERROR(IF(INDEX(data_mthly!AD:AD,MATCH($C523,data_mthly!$E:$E,0),1)=0,"",INDEX(data_mthly!AD:AD,MATCH($C523,data_mthly!$E:$E,0),1)),"")</f>
        <v/>
      </c>
      <c r="AD523" s="21" t="str">
        <f>IFERROR(IF(INDEX(data_mthly!AE:AE,MATCH($C523,data_mthly!$E:$E,0),1)=0,"",INDEX(data_mthly!AE:AE,MATCH($C523,data_mthly!$E:$E,0),1)),"")</f>
        <v/>
      </c>
      <c r="AE523" s="86" t="str">
        <f>IFERROR(IF(INDEX(data_mthly!AF:AF,MATCH($C523,data_mthly!$E:$E,0),1)=0,"",INDEX(data_mthly!AF:AF,MATCH($C523,data_mthly!$E:$E,0),1)),"")</f>
        <v/>
      </c>
      <c r="AG523" s="88">
        <f t="shared" si="41"/>
        <v>1</v>
      </c>
    </row>
    <row r="524" spans="1:33" ht="15.5">
      <c r="A524" s="88" t="str">
        <f t="shared" si="39"/>
        <v/>
      </c>
      <c r="B524" s="89" t="str">
        <f>IFERROR(IF(INDEX(data_mthly!C:C,MATCH($C524,data_mthly!$E:$E,0),1)=0,"",INDEX(data_mthly!C:C,MATCH($C524,data_mthly!$E:$E,0),1)),"")</f>
        <v/>
      </c>
      <c r="C524" s="112" t="str">
        <f t="shared" si="42"/>
        <v/>
      </c>
      <c r="D524" s="155" t="str">
        <f>IFERROR(IF(INDEX(data_mthly!F:F,MATCH($C524,data_mthly!$E:$E,0),1)=0,"",INDEX(data_mthly!F:F,MATCH($C524,data_mthly!$E:$E,0),1)),"")</f>
        <v/>
      </c>
      <c r="E524" s="21" t="str">
        <f>IFERROR(IF(INDEX(data_mthly!G:G,MATCH($C524,data_mthly!$E:$E,0),1)=0,"",INDEX(data_mthly!G:G,MATCH($C524,data_mthly!$E:$E,0),1)),"")</f>
        <v/>
      </c>
      <c r="F524" s="145" t="str">
        <f>IFERROR(IF(INDEX(data_mthly!H:H,MATCH($C524,data_mthly!$E:$E,0),1)=0,"",INDEX(data_mthly!H:H,MATCH($C524,data_mthly!$E:$E,0),1)),"")</f>
        <v/>
      </c>
      <c r="G524" s="145" t="str">
        <f>IFERROR(IF(INDEX(data_mthly!I:I,MATCH($C524,data_mthly!$E:$E,0),1)=0,"",INDEX(data_mthly!I:I,MATCH($C524,data_mthly!$E:$E,0),1)),"")</f>
        <v/>
      </c>
      <c r="H524" s="21" t="str">
        <f>IFERROR(IF(INDEX(data_mthly!J:J,MATCH($C524,data_mthly!$E:$E,0),1)=0,"",INDEX(data_mthly!J:J,MATCH($C524,data_mthly!$E:$E,0),1)),"")</f>
        <v/>
      </c>
      <c r="I524" s="145" t="str">
        <f>IFERROR(IF(INDEX(data_mthly!K:K,MATCH($C524,data_mthly!$E:$E,0),1)=0,"",INDEX(data_mthly!K:K,MATCH($C524,data_mthly!$E:$E,0),1)),"")</f>
        <v/>
      </c>
      <c r="J524" s="145" t="str">
        <f>IFERROR(IF(INDEX(data_mthly!L:L,MATCH($C524,data_mthly!$E:$E,0),1)=0,"",INDEX(data_mthly!L:L,MATCH($C524,data_mthly!$E:$E,0),1)),"")</f>
        <v/>
      </c>
      <c r="K524" s="21" t="str">
        <f>IFERROR(IF(INDEX(data_mthly!M:M,MATCH($C524,data_mthly!$E:$E,0),1)=0,"",INDEX(data_mthly!M:M,MATCH($C524,data_mthly!$E:$E,0),1)),"")</f>
        <v/>
      </c>
      <c r="L524" s="86" t="str">
        <f>IFERROR(IF(INDEX(data_mthly!N:N,MATCH($C524,data_mthly!$E:$E,0),1)=0,"",INDEX(data_mthly!N:N,MATCH($C524,data_mthly!$E:$E,0),1)),"")</f>
        <v/>
      </c>
      <c r="M524" s="159"/>
      <c r="N524" s="155" t="str">
        <f>IFERROR(IF(INDEX(data_mthly!O:O,MATCH($C524,data_mthly!$E:$E,0),1)=0,"",INDEX(data_mthly!O:O,MATCH($C524,data_mthly!$E:$E,0),1)),"")</f>
        <v/>
      </c>
      <c r="O524" s="21" t="str">
        <f>IFERROR(IF(INDEX(data_mthly!P:P,MATCH($C524,data_mthly!$E:$E,0),1)=0,"",INDEX(data_mthly!P:P,MATCH($C524,data_mthly!$E:$E,0),1)),"")</f>
        <v/>
      </c>
      <c r="P524" s="145" t="str">
        <f>IFERROR(IF(INDEX(data_mthly!Q:Q,MATCH($C524,data_mthly!$E:$E,0),1)=0,"",INDEX(data_mthly!Q:Q,MATCH($C524,data_mthly!$E:$E,0),1)),"")</f>
        <v/>
      </c>
      <c r="Q524" s="145" t="str">
        <f>IFERROR(IF(INDEX(data_mthly!R:R,MATCH($C524,data_mthly!$E:$E,0),1)=0,"",INDEX(data_mthly!R:R,MATCH($C524,data_mthly!$E:$E,0),1)),"")</f>
        <v/>
      </c>
      <c r="R524" s="21" t="str">
        <f>IFERROR(IF(INDEX(data_mthly!S:S,MATCH($C524,data_mthly!$E:$E,0),1)=0,"",INDEX(data_mthly!S:S,MATCH($C524,data_mthly!$E:$E,0),1)),"")</f>
        <v/>
      </c>
      <c r="S524" s="145" t="str">
        <f>IFERROR(IF(INDEX(data_mthly!T:T,MATCH($C524,data_mthly!$E:$E,0),1)=0,"",INDEX(data_mthly!T:T,MATCH($C524,data_mthly!$E:$E,0),1)),"")</f>
        <v/>
      </c>
      <c r="T524" s="145" t="str">
        <f>IFERROR(IF(INDEX(data_mthly!U:U,MATCH($C524,data_mthly!$E:$E,0),1)=0,"",INDEX(data_mthly!U:U,MATCH($C524,data_mthly!$E:$E,0),1)),"")</f>
        <v/>
      </c>
      <c r="U524" s="21" t="str">
        <f>IFERROR(IF(INDEX(data_mthly!V:V,MATCH($C524,data_mthly!$E:$E,0),1)=0,"",INDEX(data_mthly!V:V,MATCH($C524,data_mthly!$E:$E,0),1)),"")</f>
        <v/>
      </c>
      <c r="V524" s="86" t="str">
        <f>IFERROR(IF(INDEX(data_mthly!W:W,MATCH($C524,data_mthly!$E:$E,0),1)=0,"",INDEX(data_mthly!W:W,MATCH($C524,data_mthly!$E:$E,0),1)),"")</f>
        <v/>
      </c>
      <c r="W524" s="160" t="str">
        <f t="shared" si="40"/>
        <v/>
      </c>
      <c r="X524" s="21" t="str">
        <f>IFERROR(IF(INDEX(data_mthly!Y:Y,MATCH($C524,data_mthly!$E:$E,0),1)=0,"",INDEX(data_mthly!Y:Y,MATCH($C524,data_mthly!$E:$E,0),1)),"")</f>
        <v/>
      </c>
      <c r="Y524" s="145" t="str">
        <f>IFERROR(IF(INDEX(data_mthly!Z:Z,MATCH($C524,data_mthly!$E:$E,0),1)=0,"",INDEX(data_mthly!Z:Z,MATCH($C524,data_mthly!$E:$E,0),1)),"")</f>
        <v/>
      </c>
      <c r="Z524" s="21" t="str">
        <f>IFERROR(IF(INDEX(data_mthly!AA:AA,MATCH($C524,data_mthly!$E:$E,0),1)=0,"",INDEX(data_mthly!AA:AA,MATCH($C524,data_mthly!$E:$E,0),1)),"")</f>
        <v/>
      </c>
      <c r="AA524" s="21" t="str">
        <f>IFERROR(IF(INDEX(data_mthly!AB:AB,MATCH($C524,data_mthly!$E:$E,0),1)=0,"",INDEX(data_mthly!AB:AB,MATCH($C524,data_mthly!$E:$E,0),1)),"")</f>
        <v/>
      </c>
      <c r="AB524" s="145" t="str">
        <f>IFERROR(IF(INDEX(data_mthly!AC:AC,MATCH($C524,data_mthly!$E:$E,0),1)=0,"",INDEX(data_mthly!AC:AC,MATCH($C524,data_mthly!$E:$E,0),1)),"")</f>
        <v/>
      </c>
      <c r="AC524" s="21" t="str">
        <f>IFERROR(IF(INDEX(data_mthly!AD:AD,MATCH($C524,data_mthly!$E:$E,0),1)=0,"",INDEX(data_mthly!AD:AD,MATCH($C524,data_mthly!$E:$E,0),1)),"")</f>
        <v/>
      </c>
      <c r="AD524" s="21" t="str">
        <f>IFERROR(IF(INDEX(data_mthly!AE:AE,MATCH($C524,data_mthly!$E:$E,0),1)=0,"",INDEX(data_mthly!AE:AE,MATCH($C524,data_mthly!$E:$E,0),1)),"")</f>
        <v/>
      </c>
      <c r="AE524" s="86" t="str">
        <f>IFERROR(IF(INDEX(data_mthly!AF:AF,MATCH($C524,data_mthly!$E:$E,0),1)=0,"",INDEX(data_mthly!AF:AF,MATCH($C524,data_mthly!$E:$E,0),1)),"")</f>
        <v/>
      </c>
      <c r="AG524" s="88">
        <f t="shared" si="41"/>
        <v>2</v>
      </c>
    </row>
    <row r="525" spans="1:33" ht="15.5">
      <c r="A525" s="88" t="str">
        <f t="shared" si="39"/>
        <v/>
      </c>
      <c r="B525" s="89" t="str">
        <f>IFERROR(IF(INDEX(data_mthly!C:C,MATCH($C525,data_mthly!$E:$E,0),1)=0,"",INDEX(data_mthly!C:C,MATCH($C525,data_mthly!$E:$E,0),1)),"")</f>
        <v/>
      </c>
      <c r="C525" s="112" t="str">
        <f t="shared" si="42"/>
        <v/>
      </c>
      <c r="D525" s="155" t="str">
        <f>IFERROR(IF(INDEX(data_mthly!F:F,MATCH($C525,data_mthly!$E:$E,0),1)=0,"",INDEX(data_mthly!F:F,MATCH($C525,data_mthly!$E:$E,0),1)),"")</f>
        <v/>
      </c>
      <c r="E525" s="21" t="str">
        <f>IFERROR(IF(INDEX(data_mthly!G:G,MATCH($C525,data_mthly!$E:$E,0),1)=0,"",INDEX(data_mthly!G:G,MATCH($C525,data_mthly!$E:$E,0),1)),"")</f>
        <v/>
      </c>
      <c r="F525" s="145" t="str">
        <f>IFERROR(IF(INDEX(data_mthly!H:H,MATCH($C525,data_mthly!$E:$E,0),1)=0,"",INDEX(data_mthly!H:H,MATCH($C525,data_mthly!$E:$E,0),1)),"")</f>
        <v/>
      </c>
      <c r="G525" s="145" t="str">
        <f>IFERROR(IF(INDEX(data_mthly!I:I,MATCH($C525,data_mthly!$E:$E,0),1)=0,"",INDEX(data_mthly!I:I,MATCH($C525,data_mthly!$E:$E,0),1)),"")</f>
        <v/>
      </c>
      <c r="H525" s="21" t="str">
        <f>IFERROR(IF(INDEX(data_mthly!J:J,MATCH($C525,data_mthly!$E:$E,0),1)=0,"",INDEX(data_mthly!J:J,MATCH($C525,data_mthly!$E:$E,0),1)),"")</f>
        <v/>
      </c>
      <c r="I525" s="145" t="str">
        <f>IFERROR(IF(INDEX(data_mthly!K:K,MATCH($C525,data_mthly!$E:$E,0),1)=0,"",INDEX(data_mthly!K:K,MATCH($C525,data_mthly!$E:$E,0),1)),"")</f>
        <v/>
      </c>
      <c r="J525" s="145" t="str">
        <f>IFERROR(IF(INDEX(data_mthly!L:L,MATCH($C525,data_mthly!$E:$E,0),1)=0,"",INDEX(data_mthly!L:L,MATCH($C525,data_mthly!$E:$E,0),1)),"")</f>
        <v/>
      </c>
      <c r="K525" s="21" t="str">
        <f>IFERROR(IF(INDEX(data_mthly!M:M,MATCH($C525,data_mthly!$E:$E,0),1)=0,"",INDEX(data_mthly!M:M,MATCH($C525,data_mthly!$E:$E,0),1)),"")</f>
        <v/>
      </c>
      <c r="L525" s="86" t="str">
        <f>IFERROR(IF(INDEX(data_mthly!N:N,MATCH($C525,data_mthly!$E:$E,0),1)=0,"",INDEX(data_mthly!N:N,MATCH($C525,data_mthly!$E:$E,0),1)),"")</f>
        <v/>
      </c>
      <c r="M525" s="159"/>
      <c r="N525" s="155" t="str">
        <f>IFERROR(IF(INDEX(data_mthly!O:O,MATCH($C525,data_mthly!$E:$E,0),1)=0,"",INDEX(data_mthly!O:O,MATCH($C525,data_mthly!$E:$E,0),1)),"")</f>
        <v/>
      </c>
      <c r="O525" s="21" t="str">
        <f>IFERROR(IF(INDEX(data_mthly!P:P,MATCH($C525,data_mthly!$E:$E,0),1)=0,"",INDEX(data_mthly!P:P,MATCH($C525,data_mthly!$E:$E,0),1)),"")</f>
        <v/>
      </c>
      <c r="P525" s="145" t="str">
        <f>IFERROR(IF(INDEX(data_mthly!Q:Q,MATCH($C525,data_mthly!$E:$E,0),1)=0,"",INDEX(data_mthly!Q:Q,MATCH($C525,data_mthly!$E:$E,0),1)),"")</f>
        <v/>
      </c>
      <c r="Q525" s="145" t="str">
        <f>IFERROR(IF(INDEX(data_mthly!R:R,MATCH($C525,data_mthly!$E:$E,0),1)=0,"",INDEX(data_mthly!R:R,MATCH($C525,data_mthly!$E:$E,0),1)),"")</f>
        <v/>
      </c>
      <c r="R525" s="21" t="str">
        <f>IFERROR(IF(INDEX(data_mthly!S:S,MATCH($C525,data_mthly!$E:$E,0),1)=0,"",INDEX(data_mthly!S:S,MATCH($C525,data_mthly!$E:$E,0),1)),"")</f>
        <v/>
      </c>
      <c r="S525" s="145" t="str">
        <f>IFERROR(IF(INDEX(data_mthly!T:T,MATCH($C525,data_mthly!$E:$E,0),1)=0,"",INDEX(data_mthly!T:T,MATCH($C525,data_mthly!$E:$E,0),1)),"")</f>
        <v/>
      </c>
      <c r="T525" s="145" t="str">
        <f>IFERROR(IF(INDEX(data_mthly!U:U,MATCH($C525,data_mthly!$E:$E,0),1)=0,"",INDEX(data_mthly!U:U,MATCH($C525,data_mthly!$E:$E,0),1)),"")</f>
        <v/>
      </c>
      <c r="U525" s="21" t="str">
        <f>IFERROR(IF(INDEX(data_mthly!V:V,MATCH($C525,data_mthly!$E:$E,0),1)=0,"",INDEX(data_mthly!V:V,MATCH($C525,data_mthly!$E:$E,0),1)),"")</f>
        <v/>
      </c>
      <c r="V525" s="86" t="str">
        <f>IFERROR(IF(INDEX(data_mthly!W:W,MATCH($C525,data_mthly!$E:$E,0),1)=0,"",INDEX(data_mthly!W:W,MATCH($C525,data_mthly!$E:$E,0),1)),"")</f>
        <v/>
      </c>
      <c r="W525" s="160" t="str">
        <f t="shared" si="40"/>
        <v/>
      </c>
      <c r="X525" s="21" t="str">
        <f>IFERROR(IF(INDEX(data_mthly!Y:Y,MATCH($C525,data_mthly!$E:$E,0),1)=0,"",INDEX(data_mthly!Y:Y,MATCH($C525,data_mthly!$E:$E,0),1)),"")</f>
        <v/>
      </c>
      <c r="Y525" s="145" t="str">
        <f>IFERROR(IF(INDEX(data_mthly!Z:Z,MATCH($C525,data_mthly!$E:$E,0),1)=0,"",INDEX(data_mthly!Z:Z,MATCH($C525,data_mthly!$E:$E,0),1)),"")</f>
        <v/>
      </c>
      <c r="Z525" s="21" t="str">
        <f>IFERROR(IF(INDEX(data_mthly!AA:AA,MATCH($C525,data_mthly!$E:$E,0),1)=0,"",INDEX(data_mthly!AA:AA,MATCH($C525,data_mthly!$E:$E,0),1)),"")</f>
        <v/>
      </c>
      <c r="AA525" s="21" t="str">
        <f>IFERROR(IF(INDEX(data_mthly!AB:AB,MATCH($C525,data_mthly!$E:$E,0),1)=0,"",INDEX(data_mthly!AB:AB,MATCH($C525,data_mthly!$E:$E,0),1)),"")</f>
        <v/>
      </c>
      <c r="AB525" s="145" t="str">
        <f>IFERROR(IF(INDEX(data_mthly!AC:AC,MATCH($C525,data_mthly!$E:$E,0),1)=0,"",INDEX(data_mthly!AC:AC,MATCH($C525,data_mthly!$E:$E,0),1)),"")</f>
        <v/>
      </c>
      <c r="AC525" s="21" t="str">
        <f>IFERROR(IF(INDEX(data_mthly!AD:AD,MATCH($C525,data_mthly!$E:$E,0),1)=0,"",INDEX(data_mthly!AD:AD,MATCH($C525,data_mthly!$E:$E,0),1)),"")</f>
        <v/>
      </c>
      <c r="AD525" s="21" t="str">
        <f>IFERROR(IF(INDEX(data_mthly!AE:AE,MATCH($C525,data_mthly!$E:$E,0),1)=0,"",INDEX(data_mthly!AE:AE,MATCH($C525,data_mthly!$E:$E,0),1)),"")</f>
        <v/>
      </c>
      <c r="AE525" s="86" t="str">
        <f>IFERROR(IF(INDEX(data_mthly!AF:AF,MATCH($C525,data_mthly!$E:$E,0),1)=0,"",INDEX(data_mthly!AF:AF,MATCH($C525,data_mthly!$E:$E,0),1)),"")</f>
        <v/>
      </c>
      <c r="AG525" s="88">
        <f t="shared" si="41"/>
        <v>1</v>
      </c>
    </row>
    <row r="526" spans="1:33" ht="15.5">
      <c r="A526" s="88" t="str">
        <f t="shared" ref="A526:A589" si="43">IF(D526="","",AG526)</f>
        <v/>
      </c>
      <c r="B526" s="89" t="str">
        <f>IFERROR(IF(INDEX(data_mthly!C:C,MATCH($C526,data_mthly!$E:$E,0),1)=0,"",INDEX(data_mthly!C:C,MATCH($C526,data_mthly!$E:$E,0),1)),"")</f>
        <v/>
      </c>
      <c r="C526" s="112" t="str">
        <f t="shared" si="42"/>
        <v/>
      </c>
      <c r="D526" s="155" t="str">
        <f>IFERROR(IF(INDEX(data_mthly!F:F,MATCH($C526,data_mthly!$E:$E,0),1)=0,"",INDEX(data_mthly!F:F,MATCH($C526,data_mthly!$E:$E,0),1)),"")</f>
        <v/>
      </c>
      <c r="E526" s="21" t="str">
        <f>IFERROR(IF(INDEX(data_mthly!G:G,MATCH($C526,data_mthly!$E:$E,0),1)=0,"",INDEX(data_mthly!G:G,MATCH($C526,data_mthly!$E:$E,0),1)),"")</f>
        <v/>
      </c>
      <c r="F526" s="145" t="str">
        <f>IFERROR(IF(INDEX(data_mthly!H:H,MATCH($C526,data_mthly!$E:$E,0),1)=0,"",INDEX(data_mthly!H:H,MATCH($C526,data_mthly!$E:$E,0),1)),"")</f>
        <v/>
      </c>
      <c r="G526" s="145" t="str">
        <f>IFERROR(IF(INDEX(data_mthly!I:I,MATCH($C526,data_mthly!$E:$E,0),1)=0,"",INDEX(data_mthly!I:I,MATCH($C526,data_mthly!$E:$E,0),1)),"")</f>
        <v/>
      </c>
      <c r="H526" s="21" t="str">
        <f>IFERROR(IF(INDEX(data_mthly!J:J,MATCH($C526,data_mthly!$E:$E,0),1)=0,"",INDEX(data_mthly!J:J,MATCH($C526,data_mthly!$E:$E,0),1)),"")</f>
        <v/>
      </c>
      <c r="I526" s="145" t="str">
        <f>IFERROR(IF(INDEX(data_mthly!K:K,MATCH($C526,data_mthly!$E:$E,0),1)=0,"",INDEX(data_mthly!K:K,MATCH($C526,data_mthly!$E:$E,0),1)),"")</f>
        <v/>
      </c>
      <c r="J526" s="145" t="str">
        <f>IFERROR(IF(INDEX(data_mthly!L:L,MATCH($C526,data_mthly!$E:$E,0),1)=0,"",INDEX(data_mthly!L:L,MATCH($C526,data_mthly!$E:$E,0),1)),"")</f>
        <v/>
      </c>
      <c r="K526" s="21" t="str">
        <f>IFERROR(IF(INDEX(data_mthly!M:M,MATCH($C526,data_mthly!$E:$E,0),1)=0,"",INDEX(data_mthly!M:M,MATCH($C526,data_mthly!$E:$E,0),1)),"")</f>
        <v/>
      </c>
      <c r="L526" s="86" t="str">
        <f>IFERROR(IF(INDEX(data_mthly!N:N,MATCH($C526,data_mthly!$E:$E,0),1)=0,"",INDEX(data_mthly!N:N,MATCH($C526,data_mthly!$E:$E,0),1)),"")</f>
        <v/>
      </c>
      <c r="M526" s="159"/>
      <c r="N526" s="155" t="str">
        <f>IFERROR(IF(INDEX(data_mthly!O:O,MATCH($C526,data_mthly!$E:$E,0),1)=0,"",INDEX(data_mthly!O:O,MATCH($C526,data_mthly!$E:$E,0),1)),"")</f>
        <v/>
      </c>
      <c r="O526" s="21" t="str">
        <f>IFERROR(IF(INDEX(data_mthly!P:P,MATCH($C526,data_mthly!$E:$E,0),1)=0,"",INDEX(data_mthly!P:P,MATCH($C526,data_mthly!$E:$E,0),1)),"")</f>
        <v/>
      </c>
      <c r="P526" s="145" t="str">
        <f>IFERROR(IF(INDEX(data_mthly!Q:Q,MATCH($C526,data_mthly!$E:$E,0),1)=0,"",INDEX(data_mthly!Q:Q,MATCH($C526,data_mthly!$E:$E,0),1)),"")</f>
        <v/>
      </c>
      <c r="Q526" s="145" t="str">
        <f>IFERROR(IF(INDEX(data_mthly!R:R,MATCH($C526,data_mthly!$E:$E,0),1)=0,"",INDEX(data_mthly!R:R,MATCH($C526,data_mthly!$E:$E,0),1)),"")</f>
        <v/>
      </c>
      <c r="R526" s="21" t="str">
        <f>IFERROR(IF(INDEX(data_mthly!S:S,MATCH($C526,data_mthly!$E:$E,0),1)=0,"",INDEX(data_mthly!S:S,MATCH($C526,data_mthly!$E:$E,0),1)),"")</f>
        <v/>
      </c>
      <c r="S526" s="145" t="str">
        <f>IFERROR(IF(INDEX(data_mthly!T:T,MATCH($C526,data_mthly!$E:$E,0),1)=0,"",INDEX(data_mthly!T:T,MATCH($C526,data_mthly!$E:$E,0),1)),"")</f>
        <v/>
      </c>
      <c r="T526" s="145" t="str">
        <f>IFERROR(IF(INDEX(data_mthly!U:U,MATCH($C526,data_mthly!$E:$E,0),1)=0,"",INDEX(data_mthly!U:U,MATCH($C526,data_mthly!$E:$E,0),1)),"")</f>
        <v/>
      </c>
      <c r="U526" s="21" t="str">
        <f>IFERROR(IF(INDEX(data_mthly!V:V,MATCH($C526,data_mthly!$E:$E,0),1)=0,"",INDEX(data_mthly!V:V,MATCH($C526,data_mthly!$E:$E,0),1)),"")</f>
        <v/>
      </c>
      <c r="V526" s="86" t="str">
        <f>IFERROR(IF(INDEX(data_mthly!W:W,MATCH($C526,data_mthly!$E:$E,0),1)=0,"",INDEX(data_mthly!W:W,MATCH($C526,data_mthly!$E:$E,0),1)),"")</f>
        <v/>
      </c>
      <c r="W526" s="160" t="str">
        <f t="shared" ref="W526:W589" si="44">IF(N526="","",AG526)</f>
        <v/>
      </c>
      <c r="X526" s="21" t="str">
        <f>IFERROR(IF(INDEX(data_mthly!Y:Y,MATCH($C526,data_mthly!$E:$E,0),1)=0,"",INDEX(data_mthly!Y:Y,MATCH($C526,data_mthly!$E:$E,0),1)),"")</f>
        <v/>
      </c>
      <c r="Y526" s="145" t="str">
        <f>IFERROR(IF(INDEX(data_mthly!Z:Z,MATCH($C526,data_mthly!$E:$E,0),1)=0,"",INDEX(data_mthly!Z:Z,MATCH($C526,data_mthly!$E:$E,0),1)),"")</f>
        <v/>
      </c>
      <c r="Z526" s="21" t="str">
        <f>IFERROR(IF(INDEX(data_mthly!AA:AA,MATCH($C526,data_mthly!$E:$E,0),1)=0,"",INDEX(data_mthly!AA:AA,MATCH($C526,data_mthly!$E:$E,0),1)),"")</f>
        <v/>
      </c>
      <c r="AA526" s="21" t="str">
        <f>IFERROR(IF(INDEX(data_mthly!AB:AB,MATCH($C526,data_mthly!$E:$E,0),1)=0,"",INDEX(data_mthly!AB:AB,MATCH($C526,data_mthly!$E:$E,0),1)),"")</f>
        <v/>
      </c>
      <c r="AB526" s="145" t="str">
        <f>IFERROR(IF(INDEX(data_mthly!AC:AC,MATCH($C526,data_mthly!$E:$E,0),1)=0,"",INDEX(data_mthly!AC:AC,MATCH($C526,data_mthly!$E:$E,0),1)),"")</f>
        <v/>
      </c>
      <c r="AC526" s="21" t="str">
        <f>IFERROR(IF(INDEX(data_mthly!AD:AD,MATCH($C526,data_mthly!$E:$E,0),1)=0,"",INDEX(data_mthly!AD:AD,MATCH($C526,data_mthly!$E:$E,0),1)),"")</f>
        <v/>
      </c>
      <c r="AD526" s="21" t="str">
        <f>IFERROR(IF(INDEX(data_mthly!AE:AE,MATCH($C526,data_mthly!$E:$E,0),1)=0,"",INDEX(data_mthly!AE:AE,MATCH($C526,data_mthly!$E:$E,0),1)),"")</f>
        <v/>
      </c>
      <c r="AE526" s="86" t="str">
        <f>IFERROR(IF(INDEX(data_mthly!AF:AF,MATCH($C526,data_mthly!$E:$E,0),1)=0,"",INDEX(data_mthly!AF:AF,MATCH($C526,data_mthly!$E:$E,0),1)),"")</f>
        <v/>
      </c>
      <c r="AG526" s="88">
        <f t="shared" si="41"/>
        <v>2</v>
      </c>
    </row>
    <row r="527" spans="1:33" ht="15.5">
      <c r="A527" s="88" t="str">
        <f t="shared" si="43"/>
        <v/>
      </c>
      <c r="B527" s="89" t="str">
        <f>IFERROR(IF(INDEX(data_mthly!C:C,MATCH($C527,data_mthly!$E:$E,0),1)=0,"",INDEX(data_mthly!C:C,MATCH($C527,data_mthly!$E:$E,0),1)),"")</f>
        <v/>
      </c>
      <c r="C527" s="112" t="str">
        <f t="shared" si="42"/>
        <v/>
      </c>
      <c r="D527" s="155" t="str">
        <f>IFERROR(IF(INDEX(data_mthly!F:F,MATCH($C527,data_mthly!$E:$E,0),1)=0,"",INDEX(data_mthly!F:F,MATCH($C527,data_mthly!$E:$E,0),1)),"")</f>
        <v/>
      </c>
      <c r="E527" s="21" t="str">
        <f>IFERROR(IF(INDEX(data_mthly!G:G,MATCH($C527,data_mthly!$E:$E,0),1)=0,"",INDEX(data_mthly!G:G,MATCH($C527,data_mthly!$E:$E,0),1)),"")</f>
        <v/>
      </c>
      <c r="F527" s="145" t="str">
        <f>IFERROR(IF(INDEX(data_mthly!H:H,MATCH($C527,data_mthly!$E:$E,0),1)=0,"",INDEX(data_mthly!H:H,MATCH($C527,data_mthly!$E:$E,0),1)),"")</f>
        <v/>
      </c>
      <c r="G527" s="145" t="str">
        <f>IFERROR(IF(INDEX(data_mthly!I:I,MATCH($C527,data_mthly!$E:$E,0),1)=0,"",INDEX(data_mthly!I:I,MATCH($C527,data_mthly!$E:$E,0),1)),"")</f>
        <v/>
      </c>
      <c r="H527" s="21" t="str">
        <f>IFERROR(IF(INDEX(data_mthly!J:J,MATCH($C527,data_mthly!$E:$E,0),1)=0,"",INDEX(data_mthly!J:J,MATCH($C527,data_mthly!$E:$E,0),1)),"")</f>
        <v/>
      </c>
      <c r="I527" s="145" t="str">
        <f>IFERROR(IF(INDEX(data_mthly!K:K,MATCH($C527,data_mthly!$E:$E,0),1)=0,"",INDEX(data_mthly!K:K,MATCH($C527,data_mthly!$E:$E,0),1)),"")</f>
        <v/>
      </c>
      <c r="J527" s="145" t="str">
        <f>IFERROR(IF(INDEX(data_mthly!L:L,MATCH($C527,data_mthly!$E:$E,0),1)=0,"",INDEX(data_mthly!L:L,MATCH($C527,data_mthly!$E:$E,0),1)),"")</f>
        <v/>
      </c>
      <c r="K527" s="21" t="str">
        <f>IFERROR(IF(INDEX(data_mthly!M:M,MATCH($C527,data_mthly!$E:$E,0),1)=0,"",INDEX(data_mthly!M:M,MATCH($C527,data_mthly!$E:$E,0),1)),"")</f>
        <v/>
      </c>
      <c r="L527" s="86" t="str">
        <f>IFERROR(IF(INDEX(data_mthly!N:N,MATCH($C527,data_mthly!$E:$E,0),1)=0,"",INDEX(data_mthly!N:N,MATCH($C527,data_mthly!$E:$E,0),1)),"")</f>
        <v/>
      </c>
      <c r="M527" s="159"/>
      <c r="N527" s="155" t="str">
        <f>IFERROR(IF(INDEX(data_mthly!O:O,MATCH($C527,data_mthly!$E:$E,0),1)=0,"",INDEX(data_mthly!O:O,MATCH($C527,data_mthly!$E:$E,0),1)),"")</f>
        <v/>
      </c>
      <c r="O527" s="21" t="str">
        <f>IFERROR(IF(INDEX(data_mthly!P:P,MATCH($C527,data_mthly!$E:$E,0),1)=0,"",INDEX(data_mthly!P:P,MATCH($C527,data_mthly!$E:$E,0),1)),"")</f>
        <v/>
      </c>
      <c r="P527" s="145" t="str">
        <f>IFERROR(IF(INDEX(data_mthly!Q:Q,MATCH($C527,data_mthly!$E:$E,0),1)=0,"",INDEX(data_mthly!Q:Q,MATCH($C527,data_mthly!$E:$E,0),1)),"")</f>
        <v/>
      </c>
      <c r="Q527" s="145" t="str">
        <f>IFERROR(IF(INDEX(data_mthly!R:R,MATCH($C527,data_mthly!$E:$E,0),1)=0,"",INDEX(data_mthly!R:R,MATCH($C527,data_mthly!$E:$E,0),1)),"")</f>
        <v/>
      </c>
      <c r="R527" s="21" t="str">
        <f>IFERROR(IF(INDEX(data_mthly!S:S,MATCH($C527,data_mthly!$E:$E,0),1)=0,"",INDEX(data_mthly!S:S,MATCH($C527,data_mthly!$E:$E,0),1)),"")</f>
        <v/>
      </c>
      <c r="S527" s="145" t="str">
        <f>IFERROR(IF(INDEX(data_mthly!T:T,MATCH($C527,data_mthly!$E:$E,0),1)=0,"",INDEX(data_mthly!T:T,MATCH($C527,data_mthly!$E:$E,0),1)),"")</f>
        <v/>
      </c>
      <c r="T527" s="145" t="str">
        <f>IFERROR(IF(INDEX(data_mthly!U:U,MATCH($C527,data_mthly!$E:$E,0),1)=0,"",INDEX(data_mthly!U:U,MATCH($C527,data_mthly!$E:$E,0),1)),"")</f>
        <v/>
      </c>
      <c r="U527" s="21" t="str">
        <f>IFERROR(IF(INDEX(data_mthly!V:V,MATCH($C527,data_mthly!$E:$E,0),1)=0,"",INDEX(data_mthly!V:V,MATCH($C527,data_mthly!$E:$E,0),1)),"")</f>
        <v/>
      </c>
      <c r="V527" s="86" t="str">
        <f>IFERROR(IF(INDEX(data_mthly!W:W,MATCH($C527,data_mthly!$E:$E,0),1)=0,"",INDEX(data_mthly!W:W,MATCH($C527,data_mthly!$E:$E,0),1)),"")</f>
        <v/>
      </c>
      <c r="W527" s="160" t="str">
        <f t="shared" si="44"/>
        <v/>
      </c>
      <c r="X527" s="21" t="str">
        <f>IFERROR(IF(INDEX(data_mthly!Y:Y,MATCH($C527,data_mthly!$E:$E,0),1)=0,"",INDEX(data_mthly!Y:Y,MATCH($C527,data_mthly!$E:$E,0),1)),"")</f>
        <v/>
      </c>
      <c r="Y527" s="145" t="str">
        <f>IFERROR(IF(INDEX(data_mthly!Z:Z,MATCH($C527,data_mthly!$E:$E,0),1)=0,"",INDEX(data_mthly!Z:Z,MATCH($C527,data_mthly!$E:$E,0),1)),"")</f>
        <v/>
      </c>
      <c r="Z527" s="21" t="str">
        <f>IFERROR(IF(INDEX(data_mthly!AA:AA,MATCH($C527,data_mthly!$E:$E,0),1)=0,"",INDEX(data_mthly!AA:AA,MATCH($C527,data_mthly!$E:$E,0),1)),"")</f>
        <v/>
      </c>
      <c r="AA527" s="21" t="str">
        <f>IFERROR(IF(INDEX(data_mthly!AB:AB,MATCH($C527,data_mthly!$E:$E,0),1)=0,"",INDEX(data_mthly!AB:AB,MATCH($C527,data_mthly!$E:$E,0),1)),"")</f>
        <v/>
      </c>
      <c r="AB527" s="145" t="str">
        <f>IFERROR(IF(INDEX(data_mthly!AC:AC,MATCH($C527,data_mthly!$E:$E,0),1)=0,"",INDEX(data_mthly!AC:AC,MATCH($C527,data_mthly!$E:$E,0),1)),"")</f>
        <v/>
      </c>
      <c r="AC527" s="21" t="str">
        <f>IFERROR(IF(INDEX(data_mthly!AD:AD,MATCH($C527,data_mthly!$E:$E,0),1)=0,"",INDEX(data_mthly!AD:AD,MATCH($C527,data_mthly!$E:$E,0),1)),"")</f>
        <v/>
      </c>
      <c r="AD527" s="21" t="str">
        <f>IFERROR(IF(INDEX(data_mthly!AE:AE,MATCH($C527,data_mthly!$E:$E,0),1)=0,"",INDEX(data_mthly!AE:AE,MATCH($C527,data_mthly!$E:$E,0),1)),"")</f>
        <v/>
      </c>
      <c r="AE527" s="86" t="str">
        <f>IFERROR(IF(INDEX(data_mthly!AF:AF,MATCH($C527,data_mthly!$E:$E,0),1)=0,"",INDEX(data_mthly!AF:AF,MATCH($C527,data_mthly!$E:$E,0),1)),"")</f>
        <v/>
      </c>
      <c r="AG527" s="88">
        <f t="shared" si="41"/>
        <v>1</v>
      </c>
    </row>
    <row r="528" spans="1:33" ht="15.5">
      <c r="A528" s="88" t="str">
        <f t="shared" si="43"/>
        <v/>
      </c>
      <c r="B528" s="89" t="str">
        <f>IFERROR(IF(INDEX(data_mthly!C:C,MATCH($C528,data_mthly!$E:$E,0),1)=0,"",INDEX(data_mthly!C:C,MATCH($C528,data_mthly!$E:$E,0),1)),"")</f>
        <v/>
      </c>
      <c r="C528" s="112" t="str">
        <f t="shared" si="42"/>
        <v/>
      </c>
      <c r="D528" s="155" t="str">
        <f>IFERROR(IF(INDEX(data_mthly!F:F,MATCH($C528,data_mthly!$E:$E,0),1)=0,"",INDEX(data_mthly!F:F,MATCH($C528,data_mthly!$E:$E,0),1)),"")</f>
        <v/>
      </c>
      <c r="E528" s="21" t="str">
        <f>IFERROR(IF(INDEX(data_mthly!G:G,MATCH($C528,data_mthly!$E:$E,0),1)=0,"",INDEX(data_mthly!G:G,MATCH($C528,data_mthly!$E:$E,0),1)),"")</f>
        <v/>
      </c>
      <c r="F528" s="145" t="str">
        <f>IFERROR(IF(INDEX(data_mthly!H:H,MATCH($C528,data_mthly!$E:$E,0),1)=0,"",INDEX(data_mthly!H:H,MATCH($C528,data_mthly!$E:$E,0),1)),"")</f>
        <v/>
      </c>
      <c r="G528" s="145" t="str">
        <f>IFERROR(IF(INDEX(data_mthly!I:I,MATCH($C528,data_mthly!$E:$E,0),1)=0,"",INDEX(data_mthly!I:I,MATCH($C528,data_mthly!$E:$E,0),1)),"")</f>
        <v/>
      </c>
      <c r="H528" s="21" t="str">
        <f>IFERROR(IF(INDEX(data_mthly!J:J,MATCH($C528,data_mthly!$E:$E,0),1)=0,"",INDEX(data_mthly!J:J,MATCH($C528,data_mthly!$E:$E,0),1)),"")</f>
        <v/>
      </c>
      <c r="I528" s="145" t="str">
        <f>IFERROR(IF(INDEX(data_mthly!K:K,MATCH($C528,data_mthly!$E:$E,0),1)=0,"",INDEX(data_mthly!K:K,MATCH($C528,data_mthly!$E:$E,0),1)),"")</f>
        <v/>
      </c>
      <c r="J528" s="145" t="str">
        <f>IFERROR(IF(INDEX(data_mthly!L:L,MATCH($C528,data_mthly!$E:$E,0),1)=0,"",INDEX(data_mthly!L:L,MATCH($C528,data_mthly!$E:$E,0),1)),"")</f>
        <v/>
      </c>
      <c r="K528" s="21" t="str">
        <f>IFERROR(IF(INDEX(data_mthly!M:M,MATCH($C528,data_mthly!$E:$E,0),1)=0,"",INDEX(data_mthly!M:M,MATCH($C528,data_mthly!$E:$E,0),1)),"")</f>
        <v/>
      </c>
      <c r="L528" s="86" t="str">
        <f>IFERROR(IF(INDEX(data_mthly!N:N,MATCH($C528,data_mthly!$E:$E,0),1)=0,"",INDEX(data_mthly!N:N,MATCH($C528,data_mthly!$E:$E,0),1)),"")</f>
        <v/>
      </c>
      <c r="M528" s="159"/>
      <c r="N528" s="155" t="str">
        <f>IFERROR(IF(INDEX(data_mthly!O:O,MATCH($C528,data_mthly!$E:$E,0),1)=0,"",INDEX(data_mthly!O:O,MATCH($C528,data_mthly!$E:$E,0),1)),"")</f>
        <v/>
      </c>
      <c r="O528" s="21" t="str">
        <f>IFERROR(IF(INDEX(data_mthly!P:P,MATCH($C528,data_mthly!$E:$E,0),1)=0,"",INDEX(data_mthly!P:P,MATCH($C528,data_mthly!$E:$E,0),1)),"")</f>
        <v/>
      </c>
      <c r="P528" s="145" t="str">
        <f>IFERROR(IF(INDEX(data_mthly!Q:Q,MATCH($C528,data_mthly!$E:$E,0),1)=0,"",INDEX(data_mthly!Q:Q,MATCH($C528,data_mthly!$E:$E,0),1)),"")</f>
        <v/>
      </c>
      <c r="Q528" s="145" t="str">
        <f>IFERROR(IF(INDEX(data_mthly!R:R,MATCH($C528,data_mthly!$E:$E,0),1)=0,"",INDEX(data_mthly!R:R,MATCH($C528,data_mthly!$E:$E,0),1)),"")</f>
        <v/>
      </c>
      <c r="R528" s="21" t="str">
        <f>IFERROR(IF(INDEX(data_mthly!S:S,MATCH($C528,data_mthly!$E:$E,0),1)=0,"",INDEX(data_mthly!S:S,MATCH($C528,data_mthly!$E:$E,0),1)),"")</f>
        <v/>
      </c>
      <c r="S528" s="145" t="str">
        <f>IFERROR(IF(INDEX(data_mthly!T:T,MATCH($C528,data_mthly!$E:$E,0),1)=0,"",INDEX(data_mthly!T:T,MATCH($C528,data_mthly!$E:$E,0),1)),"")</f>
        <v/>
      </c>
      <c r="T528" s="145" t="str">
        <f>IFERROR(IF(INDEX(data_mthly!U:U,MATCH($C528,data_mthly!$E:$E,0),1)=0,"",INDEX(data_mthly!U:U,MATCH($C528,data_mthly!$E:$E,0),1)),"")</f>
        <v/>
      </c>
      <c r="U528" s="21" t="str">
        <f>IFERROR(IF(INDEX(data_mthly!V:V,MATCH($C528,data_mthly!$E:$E,0),1)=0,"",INDEX(data_mthly!V:V,MATCH($C528,data_mthly!$E:$E,0),1)),"")</f>
        <v/>
      </c>
      <c r="V528" s="86" t="str">
        <f>IFERROR(IF(INDEX(data_mthly!W:W,MATCH($C528,data_mthly!$E:$E,0),1)=0,"",INDEX(data_mthly!W:W,MATCH($C528,data_mthly!$E:$E,0),1)),"")</f>
        <v/>
      </c>
      <c r="W528" s="160" t="str">
        <f t="shared" si="44"/>
        <v/>
      </c>
      <c r="X528" s="21" t="str">
        <f>IFERROR(IF(INDEX(data_mthly!Y:Y,MATCH($C528,data_mthly!$E:$E,0),1)=0,"",INDEX(data_mthly!Y:Y,MATCH($C528,data_mthly!$E:$E,0),1)),"")</f>
        <v/>
      </c>
      <c r="Y528" s="145" t="str">
        <f>IFERROR(IF(INDEX(data_mthly!Z:Z,MATCH($C528,data_mthly!$E:$E,0),1)=0,"",INDEX(data_mthly!Z:Z,MATCH($C528,data_mthly!$E:$E,0),1)),"")</f>
        <v/>
      </c>
      <c r="Z528" s="21" t="str">
        <f>IFERROR(IF(INDEX(data_mthly!AA:AA,MATCH($C528,data_mthly!$E:$E,0),1)=0,"",INDEX(data_mthly!AA:AA,MATCH($C528,data_mthly!$E:$E,0),1)),"")</f>
        <v/>
      </c>
      <c r="AA528" s="21" t="str">
        <f>IFERROR(IF(INDEX(data_mthly!AB:AB,MATCH($C528,data_mthly!$E:$E,0),1)=0,"",INDEX(data_mthly!AB:AB,MATCH($C528,data_mthly!$E:$E,0),1)),"")</f>
        <v/>
      </c>
      <c r="AB528" s="145" t="str">
        <f>IFERROR(IF(INDEX(data_mthly!AC:AC,MATCH($C528,data_mthly!$E:$E,0),1)=0,"",INDEX(data_mthly!AC:AC,MATCH($C528,data_mthly!$E:$E,0),1)),"")</f>
        <v/>
      </c>
      <c r="AC528" s="21" t="str">
        <f>IFERROR(IF(INDEX(data_mthly!AD:AD,MATCH($C528,data_mthly!$E:$E,0),1)=0,"",INDEX(data_mthly!AD:AD,MATCH($C528,data_mthly!$E:$E,0),1)),"")</f>
        <v/>
      </c>
      <c r="AD528" s="21" t="str">
        <f>IFERROR(IF(INDEX(data_mthly!AE:AE,MATCH($C528,data_mthly!$E:$E,0),1)=0,"",INDEX(data_mthly!AE:AE,MATCH($C528,data_mthly!$E:$E,0),1)),"")</f>
        <v/>
      </c>
      <c r="AE528" s="86" t="str">
        <f>IFERROR(IF(INDEX(data_mthly!AF:AF,MATCH($C528,data_mthly!$E:$E,0),1)=0,"",INDEX(data_mthly!AF:AF,MATCH($C528,data_mthly!$E:$E,0),1)),"")</f>
        <v/>
      </c>
      <c r="AG528" s="88">
        <f t="shared" ref="AG528:AG591" si="45">AG526</f>
        <v>2</v>
      </c>
    </row>
    <row r="529" spans="1:33" ht="15.5">
      <c r="A529" s="88" t="str">
        <f t="shared" si="43"/>
        <v/>
      </c>
      <c r="B529" s="89" t="str">
        <f>IFERROR(IF(INDEX(data_mthly!C:C,MATCH($C529,data_mthly!$E:$E,0),1)=0,"",INDEX(data_mthly!C:C,MATCH($C529,data_mthly!$E:$E,0),1)),"")</f>
        <v/>
      </c>
      <c r="C529" s="112" t="str">
        <f t="shared" si="42"/>
        <v/>
      </c>
      <c r="D529" s="155" t="str">
        <f>IFERROR(IF(INDEX(data_mthly!F:F,MATCH($C529,data_mthly!$E:$E,0),1)=0,"",INDEX(data_mthly!F:F,MATCH($C529,data_mthly!$E:$E,0),1)),"")</f>
        <v/>
      </c>
      <c r="E529" s="21" t="str">
        <f>IFERROR(IF(INDEX(data_mthly!G:G,MATCH($C529,data_mthly!$E:$E,0),1)=0,"",INDEX(data_mthly!G:G,MATCH($C529,data_mthly!$E:$E,0),1)),"")</f>
        <v/>
      </c>
      <c r="F529" s="145" t="str">
        <f>IFERROR(IF(INDEX(data_mthly!H:H,MATCH($C529,data_mthly!$E:$E,0),1)=0,"",INDEX(data_mthly!H:H,MATCH($C529,data_mthly!$E:$E,0),1)),"")</f>
        <v/>
      </c>
      <c r="G529" s="145" t="str">
        <f>IFERROR(IF(INDEX(data_mthly!I:I,MATCH($C529,data_mthly!$E:$E,0),1)=0,"",INDEX(data_mthly!I:I,MATCH($C529,data_mthly!$E:$E,0),1)),"")</f>
        <v/>
      </c>
      <c r="H529" s="21" t="str">
        <f>IFERROR(IF(INDEX(data_mthly!J:J,MATCH($C529,data_mthly!$E:$E,0),1)=0,"",INDEX(data_mthly!J:J,MATCH($C529,data_mthly!$E:$E,0),1)),"")</f>
        <v/>
      </c>
      <c r="I529" s="145" t="str">
        <f>IFERROR(IF(INDEX(data_mthly!K:K,MATCH($C529,data_mthly!$E:$E,0),1)=0,"",INDEX(data_mthly!K:K,MATCH($C529,data_mthly!$E:$E,0),1)),"")</f>
        <v/>
      </c>
      <c r="J529" s="145" t="str">
        <f>IFERROR(IF(INDEX(data_mthly!L:L,MATCH($C529,data_mthly!$E:$E,0),1)=0,"",INDEX(data_mthly!L:L,MATCH($C529,data_mthly!$E:$E,0),1)),"")</f>
        <v/>
      </c>
      <c r="K529" s="21" t="str">
        <f>IFERROR(IF(INDEX(data_mthly!M:M,MATCH($C529,data_mthly!$E:$E,0),1)=0,"",INDEX(data_mthly!M:M,MATCH($C529,data_mthly!$E:$E,0),1)),"")</f>
        <v/>
      </c>
      <c r="L529" s="86" t="str">
        <f>IFERROR(IF(INDEX(data_mthly!N:N,MATCH($C529,data_mthly!$E:$E,0),1)=0,"",INDEX(data_mthly!N:N,MATCH($C529,data_mthly!$E:$E,0),1)),"")</f>
        <v/>
      </c>
      <c r="M529" s="159"/>
      <c r="N529" s="155" t="str">
        <f>IFERROR(IF(INDEX(data_mthly!O:O,MATCH($C529,data_mthly!$E:$E,0),1)=0,"",INDEX(data_mthly!O:O,MATCH($C529,data_mthly!$E:$E,0),1)),"")</f>
        <v/>
      </c>
      <c r="O529" s="21" t="str">
        <f>IFERROR(IF(INDEX(data_mthly!P:P,MATCH($C529,data_mthly!$E:$E,0),1)=0,"",INDEX(data_mthly!P:P,MATCH($C529,data_mthly!$E:$E,0),1)),"")</f>
        <v/>
      </c>
      <c r="P529" s="145" t="str">
        <f>IFERROR(IF(INDEX(data_mthly!Q:Q,MATCH($C529,data_mthly!$E:$E,0),1)=0,"",INDEX(data_mthly!Q:Q,MATCH($C529,data_mthly!$E:$E,0),1)),"")</f>
        <v/>
      </c>
      <c r="Q529" s="145" t="str">
        <f>IFERROR(IF(INDEX(data_mthly!R:R,MATCH($C529,data_mthly!$E:$E,0),1)=0,"",INDEX(data_mthly!R:R,MATCH($C529,data_mthly!$E:$E,0),1)),"")</f>
        <v/>
      </c>
      <c r="R529" s="21" t="str">
        <f>IFERROR(IF(INDEX(data_mthly!S:S,MATCH($C529,data_mthly!$E:$E,0),1)=0,"",INDEX(data_mthly!S:S,MATCH($C529,data_mthly!$E:$E,0),1)),"")</f>
        <v/>
      </c>
      <c r="S529" s="145" t="str">
        <f>IFERROR(IF(INDEX(data_mthly!T:T,MATCH($C529,data_mthly!$E:$E,0),1)=0,"",INDEX(data_mthly!T:T,MATCH($C529,data_mthly!$E:$E,0),1)),"")</f>
        <v/>
      </c>
      <c r="T529" s="145" t="str">
        <f>IFERROR(IF(INDEX(data_mthly!U:U,MATCH($C529,data_mthly!$E:$E,0),1)=0,"",INDEX(data_mthly!U:U,MATCH($C529,data_mthly!$E:$E,0),1)),"")</f>
        <v/>
      </c>
      <c r="U529" s="21" t="str">
        <f>IFERROR(IF(INDEX(data_mthly!V:V,MATCH($C529,data_mthly!$E:$E,0),1)=0,"",INDEX(data_mthly!V:V,MATCH($C529,data_mthly!$E:$E,0),1)),"")</f>
        <v/>
      </c>
      <c r="V529" s="86" t="str">
        <f>IFERROR(IF(INDEX(data_mthly!W:W,MATCH($C529,data_mthly!$E:$E,0),1)=0,"",INDEX(data_mthly!W:W,MATCH($C529,data_mthly!$E:$E,0),1)),"")</f>
        <v/>
      </c>
      <c r="W529" s="160" t="str">
        <f t="shared" si="44"/>
        <v/>
      </c>
      <c r="X529" s="21" t="str">
        <f>IFERROR(IF(INDEX(data_mthly!Y:Y,MATCH($C529,data_mthly!$E:$E,0),1)=0,"",INDEX(data_mthly!Y:Y,MATCH($C529,data_mthly!$E:$E,0),1)),"")</f>
        <v/>
      </c>
      <c r="Y529" s="145" t="str">
        <f>IFERROR(IF(INDEX(data_mthly!Z:Z,MATCH($C529,data_mthly!$E:$E,0),1)=0,"",INDEX(data_mthly!Z:Z,MATCH($C529,data_mthly!$E:$E,0),1)),"")</f>
        <v/>
      </c>
      <c r="Z529" s="21" t="str">
        <f>IFERROR(IF(INDEX(data_mthly!AA:AA,MATCH($C529,data_mthly!$E:$E,0),1)=0,"",INDEX(data_mthly!AA:AA,MATCH($C529,data_mthly!$E:$E,0),1)),"")</f>
        <v/>
      </c>
      <c r="AA529" s="21" t="str">
        <f>IFERROR(IF(INDEX(data_mthly!AB:AB,MATCH($C529,data_mthly!$E:$E,0),1)=0,"",INDEX(data_mthly!AB:AB,MATCH($C529,data_mthly!$E:$E,0),1)),"")</f>
        <v/>
      </c>
      <c r="AB529" s="145" t="str">
        <f>IFERROR(IF(INDEX(data_mthly!AC:AC,MATCH($C529,data_mthly!$E:$E,0),1)=0,"",INDEX(data_mthly!AC:AC,MATCH($C529,data_mthly!$E:$E,0),1)),"")</f>
        <v/>
      </c>
      <c r="AC529" s="21" t="str">
        <f>IFERROR(IF(INDEX(data_mthly!AD:AD,MATCH($C529,data_mthly!$E:$E,0),1)=0,"",INDEX(data_mthly!AD:AD,MATCH($C529,data_mthly!$E:$E,0),1)),"")</f>
        <v/>
      </c>
      <c r="AD529" s="21" t="str">
        <f>IFERROR(IF(INDEX(data_mthly!AE:AE,MATCH($C529,data_mthly!$E:$E,0),1)=0,"",INDEX(data_mthly!AE:AE,MATCH($C529,data_mthly!$E:$E,0),1)),"")</f>
        <v/>
      </c>
      <c r="AE529" s="86" t="str">
        <f>IFERROR(IF(INDEX(data_mthly!AF:AF,MATCH($C529,data_mthly!$E:$E,0),1)=0,"",INDEX(data_mthly!AF:AF,MATCH($C529,data_mthly!$E:$E,0),1)),"")</f>
        <v/>
      </c>
      <c r="AG529" s="88">
        <f t="shared" si="45"/>
        <v>1</v>
      </c>
    </row>
    <row r="530" spans="1:33" ht="15.5">
      <c r="A530" s="88" t="str">
        <f t="shared" si="43"/>
        <v/>
      </c>
      <c r="B530" s="89" t="str">
        <f>IFERROR(IF(INDEX(data_mthly!C:C,MATCH($C530,data_mthly!$E:$E,0),1)=0,"",INDEX(data_mthly!C:C,MATCH($C530,data_mthly!$E:$E,0),1)),"")</f>
        <v/>
      </c>
      <c r="C530" s="112" t="str">
        <f t="shared" si="42"/>
        <v/>
      </c>
      <c r="D530" s="155" t="str">
        <f>IFERROR(IF(INDEX(data_mthly!F:F,MATCH($C530,data_mthly!$E:$E,0),1)=0,"",INDEX(data_mthly!F:F,MATCH($C530,data_mthly!$E:$E,0),1)),"")</f>
        <v/>
      </c>
      <c r="E530" s="21" t="str">
        <f>IFERROR(IF(INDEX(data_mthly!G:G,MATCH($C530,data_mthly!$E:$E,0),1)=0,"",INDEX(data_mthly!G:G,MATCH($C530,data_mthly!$E:$E,0),1)),"")</f>
        <v/>
      </c>
      <c r="F530" s="145" t="str">
        <f>IFERROR(IF(INDEX(data_mthly!H:H,MATCH($C530,data_mthly!$E:$E,0),1)=0,"",INDEX(data_mthly!H:H,MATCH($C530,data_mthly!$E:$E,0),1)),"")</f>
        <v/>
      </c>
      <c r="G530" s="145" t="str">
        <f>IFERROR(IF(INDEX(data_mthly!I:I,MATCH($C530,data_mthly!$E:$E,0),1)=0,"",INDEX(data_mthly!I:I,MATCH($C530,data_mthly!$E:$E,0),1)),"")</f>
        <v/>
      </c>
      <c r="H530" s="21" t="str">
        <f>IFERROR(IF(INDEX(data_mthly!J:J,MATCH($C530,data_mthly!$E:$E,0),1)=0,"",INDEX(data_mthly!J:J,MATCH($C530,data_mthly!$E:$E,0),1)),"")</f>
        <v/>
      </c>
      <c r="I530" s="145" t="str">
        <f>IFERROR(IF(INDEX(data_mthly!K:K,MATCH($C530,data_mthly!$E:$E,0),1)=0,"",INDEX(data_mthly!K:K,MATCH($C530,data_mthly!$E:$E,0),1)),"")</f>
        <v/>
      </c>
      <c r="J530" s="145" t="str">
        <f>IFERROR(IF(INDEX(data_mthly!L:L,MATCH($C530,data_mthly!$E:$E,0),1)=0,"",INDEX(data_mthly!L:L,MATCH($C530,data_mthly!$E:$E,0),1)),"")</f>
        <v/>
      </c>
      <c r="K530" s="21" t="str">
        <f>IFERROR(IF(INDEX(data_mthly!M:M,MATCH($C530,data_mthly!$E:$E,0),1)=0,"",INDEX(data_mthly!M:M,MATCH($C530,data_mthly!$E:$E,0),1)),"")</f>
        <v/>
      </c>
      <c r="L530" s="86" t="str">
        <f>IFERROR(IF(INDEX(data_mthly!N:N,MATCH($C530,data_mthly!$E:$E,0),1)=0,"",INDEX(data_mthly!N:N,MATCH($C530,data_mthly!$E:$E,0),1)),"")</f>
        <v/>
      </c>
      <c r="M530" s="159"/>
      <c r="N530" s="155" t="str">
        <f>IFERROR(IF(INDEX(data_mthly!O:O,MATCH($C530,data_mthly!$E:$E,0),1)=0,"",INDEX(data_mthly!O:O,MATCH($C530,data_mthly!$E:$E,0),1)),"")</f>
        <v/>
      </c>
      <c r="O530" s="21" t="str">
        <f>IFERROR(IF(INDEX(data_mthly!P:P,MATCH($C530,data_mthly!$E:$E,0),1)=0,"",INDEX(data_mthly!P:P,MATCH($C530,data_mthly!$E:$E,0),1)),"")</f>
        <v/>
      </c>
      <c r="P530" s="145" t="str">
        <f>IFERROR(IF(INDEX(data_mthly!Q:Q,MATCH($C530,data_mthly!$E:$E,0),1)=0,"",INDEX(data_mthly!Q:Q,MATCH($C530,data_mthly!$E:$E,0),1)),"")</f>
        <v/>
      </c>
      <c r="Q530" s="145" t="str">
        <f>IFERROR(IF(INDEX(data_mthly!R:R,MATCH($C530,data_mthly!$E:$E,0),1)=0,"",INDEX(data_mthly!R:R,MATCH($C530,data_mthly!$E:$E,0),1)),"")</f>
        <v/>
      </c>
      <c r="R530" s="21" t="str">
        <f>IFERROR(IF(INDEX(data_mthly!S:S,MATCH($C530,data_mthly!$E:$E,0),1)=0,"",INDEX(data_mthly!S:S,MATCH($C530,data_mthly!$E:$E,0),1)),"")</f>
        <v/>
      </c>
      <c r="S530" s="145" t="str">
        <f>IFERROR(IF(INDEX(data_mthly!T:T,MATCH($C530,data_mthly!$E:$E,0),1)=0,"",INDEX(data_mthly!T:T,MATCH($C530,data_mthly!$E:$E,0),1)),"")</f>
        <v/>
      </c>
      <c r="T530" s="145" t="str">
        <f>IFERROR(IF(INDEX(data_mthly!U:U,MATCH($C530,data_mthly!$E:$E,0),1)=0,"",INDEX(data_mthly!U:U,MATCH($C530,data_mthly!$E:$E,0),1)),"")</f>
        <v/>
      </c>
      <c r="U530" s="21" t="str">
        <f>IFERROR(IF(INDEX(data_mthly!V:V,MATCH($C530,data_mthly!$E:$E,0),1)=0,"",INDEX(data_mthly!V:V,MATCH($C530,data_mthly!$E:$E,0),1)),"")</f>
        <v/>
      </c>
      <c r="V530" s="86" t="str">
        <f>IFERROR(IF(INDEX(data_mthly!W:W,MATCH($C530,data_mthly!$E:$E,0),1)=0,"",INDEX(data_mthly!W:W,MATCH($C530,data_mthly!$E:$E,0),1)),"")</f>
        <v/>
      </c>
      <c r="W530" s="160" t="str">
        <f t="shared" si="44"/>
        <v/>
      </c>
      <c r="X530" s="21" t="str">
        <f>IFERROR(IF(INDEX(data_mthly!Y:Y,MATCH($C530,data_mthly!$E:$E,0),1)=0,"",INDEX(data_mthly!Y:Y,MATCH($C530,data_mthly!$E:$E,0),1)),"")</f>
        <v/>
      </c>
      <c r="Y530" s="145" t="str">
        <f>IFERROR(IF(INDEX(data_mthly!Z:Z,MATCH($C530,data_mthly!$E:$E,0),1)=0,"",INDEX(data_mthly!Z:Z,MATCH($C530,data_mthly!$E:$E,0),1)),"")</f>
        <v/>
      </c>
      <c r="Z530" s="21" t="str">
        <f>IFERROR(IF(INDEX(data_mthly!AA:AA,MATCH($C530,data_mthly!$E:$E,0),1)=0,"",INDEX(data_mthly!AA:AA,MATCH($C530,data_mthly!$E:$E,0),1)),"")</f>
        <v/>
      </c>
      <c r="AA530" s="21" t="str">
        <f>IFERROR(IF(INDEX(data_mthly!AB:AB,MATCH($C530,data_mthly!$E:$E,0),1)=0,"",INDEX(data_mthly!AB:AB,MATCH($C530,data_mthly!$E:$E,0),1)),"")</f>
        <v/>
      </c>
      <c r="AB530" s="145" t="str">
        <f>IFERROR(IF(INDEX(data_mthly!AC:AC,MATCH($C530,data_mthly!$E:$E,0),1)=0,"",INDEX(data_mthly!AC:AC,MATCH($C530,data_mthly!$E:$E,0),1)),"")</f>
        <v/>
      </c>
      <c r="AC530" s="21" t="str">
        <f>IFERROR(IF(INDEX(data_mthly!AD:AD,MATCH($C530,data_mthly!$E:$E,0),1)=0,"",INDEX(data_mthly!AD:AD,MATCH($C530,data_mthly!$E:$E,0),1)),"")</f>
        <v/>
      </c>
      <c r="AD530" s="21" t="str">
        <f>IFERROR(IF(INDEX(data_mthly!AE:AE,MATCH($C530,data_mthly!$E:$E,0),1)=0,"",INDEX(data_mthly!AE:AE,MATCH($C530,data_mthly!$E:$E,0),1)),"")</f>
        <v/>
      </c>
      <c r="AE530" s="86" t="str">
        <f>IFERROR(IF(INDEX(data_mthly!AF:AF,MATCH($C530,data_mthly!$E:$E,0),1)=0,"",INDEX(data_mthly!AF:AF,MATCH($C530,data_mthly!$E:$E,0),1)),"")</f>
        <v/>
      </c>
      <c r="AG530" s="88">
        <f t="shared" si="45"/>
        <v>2</v>
      </c>
    </row>
    <row r="531" spans="1:33" ht="15.5">
      <c r="A531" s="88" t="str">
        <f t="shared" si="43"/>
        <v/>
      </c>
      <c r="B531" s="89" t="str">
        <f>IFERROR(IF(INDEX(data_mthly!C:C,MATCH($C531,data_mthly!$E:$E,0),1)=0,"",INDEX(data_mthly!C:C,MATCH($C531,data_mthly!$E:$E,0),1)),"")</f>
        <v/>
      </c>
      <c r="C531" s="112" t="str">
        <f t="shared" si="42"/>
        <v/>
      </c>
      <c r="D531" s="155" t="str">
        <f>IFERROR(IF(INDEX(data_mthly!F:F,MATCH($C531,data_mthly!$E:$E,0),1)=0,"",INDEX(data_mthly!F:F,MATCH($C531,data_mthly!$E:$E,0),1)),"")</f>
        <v/>
      </c>
      <c r="E531" s="21" t="str">
        <f>IFERROR(IF(INDEX(data_mthly!G:G,MATCH($C531,data_mthly!$E:$E,0),1)=0,"",INDEX(data_mthly!G:G,MATCH($C531,data_mthly!$E:$E,0),1)),"")</f>
        <v/>
      </c>
      <c r="F531" s="145" t="str">
        <f>IFERROR(IF(INDEX(data_mthly!H:H,MATCH($C531,data_mthly!$E:$E,0),1)=0,"",INDEX(data_mthly!H:H,MATCH($C531,data_mthly!$E:$E,0),1)),"")</f>
        <v/>
      </c>
      <c r="G531" s="145" t="str">
        <f>IFERROR(IF(INDEX(data_mthly!I:I,MATCH($C531,data_mthly!$E:$E,0),1)=0,"",INDEX(data_mthly!I:I,MATCH($C531,data_mthly!$E:$E,0),1)),"")</f>
        <v/>
      </c>
      <c r="H531" s="21" t="str">
        <f>IFERROR(IF(INDEX(data_mthly!J:J,MATCH($C531,data_mthly!$E:$E,0),1)=0,"",INDEX(data_mthly!J:J,MATCH($C531,data_mthly!$E:$E,0),1)),"")</f>
        <v/>
      </c>
      <c r="I531" s="145" t="str">
        <f>IFERROR(IF(INDEX(data_mthly!K:K,MATCH($C531,data_mthly!$E:$E,0),1)=0,"",INDEX(data_mthly!K:K,MATCH($C531,data_mthly!$E:$E,0),1)),"")</f>
        <v/>
      </c>
      <c r="J531" s="145" t="str">
        <f>IFERROR(IF(INDEX(data_mthly!L:L,MATCH($C531,data_mthly!$E:$E,0),1)=0,"",INDEX(data_mthly!L:L,MATCH($C531,data_mthly!$E:$E,0),1)),"")</f>
        <v/>
      </c>
      <c r="K531" s="21" t="str">
        <f>IFERROR(IF(INDEX(data_mthly!M:M,MATCH($C531,data_mthly!$E:$E,0),1)=0,"",INDEX(data_mthly!M:M,MATCH($C531,data_mthly!$E:$E,0),1)),"")</f>
        <v/>
      </c>
      <c r="L531" s="86" t="str">
        <f>IFERROR(IF(INDEX(data_mthly!N:N,MATCH($C531,data_mthly!$E:$E,0),1)=0,"",INDEX(data_mthly!N:N,MATCH($C531,data_mthly!$E:$E,0),1)),"")</f>
        <v/>
      </c>
      <c r="M531" s="159"/>
      <c r="N531" s="155" t="str">
        <f>IFERROR(IF(INDEX(data_mthly!O:O,MATCH($C531,data_mthly!$E:$E,0),1)=0,"",INDEX(data_mthly!O:O,MATCH($C531,data_mthly!$E:$E,0),1)),"")</f>
        <v/>
      </c>
      <c r="O531" s="21" t="str">
        <f>IFERROR(IF(INDEX(data_mthly!P:P,MATCH($C531,data_mthly!$E:$E,0),1)=0,"",INDEX(data_mthly!P:P,MATCH($C531,data_mthly!$E:$E,0),1)),"")</f>
        <v/>
      </c>
      <c r="P531" s="145" t="str">
        <f>IFERROR(IF(INDEX(data_mthly!Q:Q,MATCH($C531,data_mthly!$E:$E,0),1)=0,"",INDEX(data_mthly!Q:Q,MATCH($C531,data_mthly!$E:$E,0),1)),"")</f>
        <v/>
      </c>
      <c r="Q531" s="145" t="str">
        <f>IFERROR(IF(INDEX(data_mthly!R:R,MATCH($C531,data_mthly!$E:$E,0),1)=0,"",INDEX(data_mthly!R:R,MATCH($C531,data_mthly!$E:$E,0),1)),"")</f>
        <v/>
      </c>
      <c r="R531" s="21" t="str">
        <f>IFERROR(IF(INDEX(data_mthly!S:S,MATCH($C531,data_mthly!$E:$E,0),1)=0,"",INDEX(data_mthly!S:S,MATCH($C531,data_mthly!$E:$E,0),1)),"")</f>
        <v/>
      </c>
      <c r="S531" s="145" t="str">
        <f>IFERROR(IF(INDEX(data_mthly!T:T,MATCH($C531,data_mthly!$E:$E,0),1)=0,"",INDEX(data_mthly!T:T,MATCH($C531,data_mthly!$E:$E,0),1)),"")</f>
        <v/>
      </c>
      <c r="T531" s="145" t="str">
        <f>IFERROR(IF(INDEX(data_mthly!U:U,MATCH($C531,data_mthly!$E:$E,0),1)=0,"",INDEX(data_mthly!U:U,MATCH($C531,data_mthly!$E:$E,0),1)),"")</f>
        <v/>
      </c>
      <c r="U531" s="21" t="str">
        <f>IFERROR(IF(INDEX(data_mthly!V:V,MATCH($C531,data_mthly!$E:$E,0),1)=0,"",INDEX(data_mthly!V:V,MATCH($C531,data_mthly!$E:$E,0),1)),"")</f>
        <v/>
      </c>
      <c r="V531" s="86" t="str">
        <f>IFERROR(IF(INDEX(data_mthly!W:W,MATCH($C531,data_mthly!$E:$E,0),1)=0,"",INDEX(data_mthly!W:W,MATCH($C531,data_mthly!$E:$E,0),1)),"")</f>
        <v/>
      </c>
      <c r="W531" s="160" t="str">
        <f t="shared" si="44"/>
        <v/>
      </c>
      <c r="X531" s="21" t="str">
        <f>IFERROR(IF(INDEX(data_mthly!Y:Y,MATCH($C531,data_mthly!$E:$E,0),1)=0,"",INDEX(data_mthly!Y:Y,MATCH($C531,data_mthly!$E:$E,0),1)),"")</f>
        <v/>
      </c>
      <c r="Y531" s="145" t="str">
        <f>IFERROR(IF(INDEX(data_mthly!Z:Z,MATCH($C531,data_mthly!$E:$E,0),1)=0,"",INDEX(data_mthly!Z:Z,MATCH($C531,data_mthly!$E:$E,0),1)),"")</f>
        <v/>
      </c>
      <c r="Z531" s="21" t="str">
        <f>IFERROR(IF(INDEX(data_mthly!AA:AA,MATCH($C531,data_mthly!$E:$E,0),1)=0,"",INDEX(data_mthly!AA:AA,MATCH($C531,data_mthly!$E:$E,0),1)),"")</f>
        <v/>
      </c>
      <c r="AA531" s="21" t="str">
        <f>IFERROR(IF(INDEX(data_mthly!AB:AB,MATCH($C531,data_mthly!$E:$E,0),1)=0,"",INDEX(data_mthly!AB:AB,MATCH($C531,data_mthly!$E:$E,0),1)),"")</f>
        <v/>
      </c>
      <c r="AB531" s="145" t="str">
        <f>IFERROR(IF(INDEX(data_mthly!AC:AC,MATCH($C531,data_mthly!$E:$E,0),1)=0,"",INDEX(data_mthly!AC:AC,MATCH($C531,data_mthly!$E:$E,0),1)),"")</f>
        <v/>
      </c>
      <c r="AC531" s="21" t="str">
        <f>IFERROR(IF(INDEX(data_mthly!AD:AD,MATCH($C531,data_mthly!$E:$E,0),1)=0,"",INDEX(data_mthly!AD:AD,MATCH($C531,data_mthly!$E:$E,0),1)),"")</f>
        <v/>
      </c>
      <c r="AD531" s="21" t="str">
        <f>IFERROR(IF(INDEX(data_mthly!AE:AE,MATCH($C531,data_mthly!$E:$E,0),1)=0,"",INDEX(data_mthly!AE:AE,MATCH($C531,data_mthly!$E:$E,0),1)),"")</f>
        <v/>
      </c>
      <c r="AE531" s="86" t="str">
        <f>IFERROR(IF(INDEX(data_mthly!AF:AF,MATCH($C531,data_mthly!$E:$E,0),1)=0,"",INDEX(data_mthly!AF:AF,MATCH($C531,data_mthly!$E:$E,0),1)),"")</f>
        <v/>
      </c>
      <c r="AG531" s="88">
        <f t="shared" si="45"/>
        <v>1</v>
      </c>
    </row>
    <row r="532" spans="1:33" ht="15.5">
      <c r="A532" s="88" t="str">
        <f t="shared" si="43"/>
        <v/>
      </c>
      <c r="B532" s="89" t="str">
        <f>IFERROR(IF(INDEX(data_mthly!C:C,MATCH($C532,data_mthly!$E:$E,0),1)=0,"",INDEX(data_mthly!C:C,MATCH($C532,data_mthly!$E:$E,0),1)),"")</f>
        <v/>
      </c>
      <c r="C532" s="112" t="str">
        <f t="shared" si="42"/>
        <v/>
      </c>
      <c r="D532" s="155" t="str">
        <f>IFERROR(IF(INDEX(data_mthly!F:F,MATCH($C532,data_mthly!$E:$E,0),1)=0,"",INDEX(data_mthly!F:F,MATCH($C532,data_mthly!$E:$E,0),1)),"")</f>
        <v/>
      </c>
      <c r="E532" s="21" t="str">
        <f>IFERROR(IF(INDEX(data_mthly!G:G,MATCH($C532,data_mthly!$E:$E,0),1)=0,"",INDEX(data_mthly!G:G,MATCH($C532,data_mthly!$E:$E,0),1)),"")</f>
        <v/>
      </c>
      <c r="F532" s="145" t="str">
        <f>IFERROR(IF(INDEX(data_mthly!H:H,MATCH($C532,data_mthly!$E:$E,0),1)=0,"",INDEX(data_mthly!H:H,MATCH($C532,data_mthly!$E:$E,0),1)),"")</f>
        <v/>
      </c>
      <c r="G532" s="145" t="str">
        <f>IFERROR(IF(INDEX(data_mthly!I:I,MATCH($C532,data_mthly!$E:$E,0),1)=0,"",INDEX(data_mthly!I:I,MATCH($C532,data_mthly!$E:$E,0),1)),"")</f>
        <v/>
      </c>
      <c r="H532" s="21" t="str">
        <f>IFERROR(IF(INDEX(data_mthly!J:J,MATCH($C532,data_mthly!$E:$E,0),1)=0,"",INDEX(data_mthly!J:J,MATCH($C532,data_mthly!$E:$E,0),1)),"")</f>
        <v/>
      </c>
      <c r="I532" s="145" t="str">
        <f>IFERROR(IF(INDEX(data_mthly!K:K,MATCH($C532,data_mthly!$E:$E,0),1)=0,"",INDEX(data_mthly!K:K,MATCH($C532,data_mthly!$E:$E,0),1)),"")</f>
        <v/>
      </c>
      <c r="J532" s="145" t="str">
        <f>IFERROR(IF(INDEX(data_mthly!L:L,MATCH($C532,data_mthly!$E:$E,0),1)=0,"",INDEX(data_mthly!L:L,MATCH($C532,data_mthly!$E:$E,0),1)),"")</f>
        <v/>
      </c>
      <c r="K532" s="21" t="str">
        <f>IFERROR(IF(INDEX(data_mthly!M:M,MATCH($C532,data_mthly!$E:$E,0),1)=0,"",INDEX(data_mthly!M:M,MATCH($C532,data_mthly!$E:$E,0),1)),"")</f>
        <v/>
      </c>
      <c r="L532" s="86" t="str">
        <f>IFERROR(IF(INDEX(data_mthly!N:N,MATCH($C532,data_mthly!$E:$E,0),1)=0,"",INDEX(data_mthly!N:N,MATCH($C532,data_mthly!$E:$E,0),1)),"")</f>
        <v/>
      </c>
      <c r="M532" s="159"/>
      <c r="N532" s="155" t="str">
        <f>IFERROR(IF(INDEX(data_mthly!O:O,MATCH($C532,data_mthly!$E:$E,0),1)=0,"",INDEX(data_mthly!O:O,MATCH($C532,data_mthly!$E:$E,0),1)),"")</f>
        <v/>
      </c>
      <c r="O532" s="21" t="str">
        <f>IFERROR(IF(INDEX(data_mthly!P:P,MATCH($C532,data_mthly!$E:$E,0),1)=0,"",INDEX(data_mthly!P:P,MATCH($C532,data_mthly!$E:$E,0),1)),"")</f>
        <v/>
      </c>
      <c r="P532" s="145" t="str">
        <f>IFERROR(IF(INDEX(data_mthly!Q:Q,MATCH($C532,data_mthly!$E:$E,0),1)=0,"",INDEX(data_mthly!Q:Q,MATCH($C532,data_mthly!$E:$E,0),1)),"")</f>
        <v/>
      </c>
      <c r="Q532" s="145" t="str">
        <f>IFERROR(IF(INDEX(data_mthly!R:R,MATCH($C532,data_mthly!$E:$E,0),1)=0,"",INDEX(data_mthly!R:R,MATCH($C532,data_mthly!$E:$E,0),1)),"")</f>
        <v/>
      </c>
      <c r="R532" s="21" t="str">
        <f>IFERROR(IF(INDEX(data_mthly!S:S,MATCH($C532,data_mthly!$E:$E,0),1)=0,"",INDEX(data_mthly!S:S,MATCH($C532,data_mthly!$E:$E,0),1)),"")</f>
        <v/>
      </c>
      <c r="S532" s="145" t="str">
        <f>IFERROR(IF(INDEX(data_mthly!T:T,MATCH($C532,data_mthly!$E:$E,0),1)=0,"",INDEX(data_mthly!T:T,MATCH($C532,data_mthly!$E:$E,0),1)),"")</f>
        <v/>
      </c>
      <c r="T532" s="145" t="str">
        <f>IFERROR(IF(INDEX(data_mthly!U:U,MATCH($C532,data_mthly!$E:$E,0),1)=0,"",INDEX(data_mthly!U:U,MATCH($C532,data_mthly!$E:$E,0),1)),"")</f>
        <v/>
      </c>
      <c r="U532" s="21" t="str">
        <f>IFERROR(IF(INDEX(data_mthly!V:V,MATCH($C532,data_mthly!$E:$E,0),1)=0,"",INDEX(data_mthly!V:V,MATCH($C532,data_mthly!$E:$E,0),1)),"")</f>
        <v/>
      </c>
      <c r="V532" s="86" t="str">
        <f>IFERROR(IF(INDEX(data_mthly!W:W,MATCH($C532,data_mthly!$E:$E,0),1)=0,"",INDEX(data_mthly!W:W,MATCH($C532,data_mthly!$E:$E,0),1)),"")</f>
        <v/>
      </c>
      <c r="W532" s="160" t="str">
        <f t="shared" si="44"/>
        <v/>
      </c>
      <c r="X532" s="21" t="str">
        <f>IFERROR(IF(INDEX(data_mthly!Y:Y,MATCH($C532,data_mthly!$E:$E,0),1)=0,"",INDEX(data_mthly!Y:Y,MATCH($C532,data_mthly!$E:$E,0),1)),"")</f>
        <v/>
      </c>
      <c r="Y532" s="145" t="str">
        <f>IFERROR(IF(INDEX(data_mthly!Z:Z,MATCH($C532,data_mthly!$E:$E,0),1)=0,"",INDEX(data_mthly!Z:Z,MATCH($C532,data_mthly!$E:$E,0),1)),"")</f>
        <v/>
      </c>
      <c r="Z532" s="21" t="str">
        <f>IFERROR(IF(INDEX(data_mthly!AA:AA,MATCH($C532,data_mthly!$E:$E,0),1)=0,"",INDEX(data_mthly!AA:AA,MATCH($C532,data_mthly!$E:$E,0),1)),"")</f>
        <v/>
      </c>
      <c r="AA532" s="21" t="str">
        <f>IFERROR(IF(INDEX(data_mthly!AB:AB,MATCH($C532,data_mthly!$E:$E,0),1)=0,"",INDEX(data_mthly!AB:AB,MATCH($C532,data_mthly!$E:$E,0),1)),"")</f>
        <v/>
      </c>
      <c r="AB532" s="145" t="str">
        <f>IFERROR(IF(INDEX(data_mthly!AC:AC,MATCH($C532,data_mthly!$E:$E,0),1)=0,"",INDEX(data_mthly!AC:AC,MATCH($C532,data_mthly!$E:$E,0),1)),"")</f>
        <v/>
      </c>
      <c r="AC532" s="21" t="str">
        <f>IFERROR(IF(INDEX(data_mthly!AD:AD,MATCH($C532,data_mthly!$E:$E,0),1)=0,"",INDEX(data_mthly!AD:AD,MATCH($C532,data_mthly!$E:$E,0),1)),"")</f>
        <v/>
      </c>
      <c r="AD532" s="21" t="str">
        <f>IFERROR(IF(INDEX(data_mthly!AE:AE,MATCH($C532,data_mthly!$E:$E,0),1)=0,"",INDEX(data_mthly!AE:AE,MATCH($C532,data_mthly!$E:$E,0),1)),"")</f>
        <v/>
      </c>
      <c r="AE532" s="86" t="str">
        <f>IFERROR(IF(INDEX(data_mthly!AF:AF,MATCH($C532,data_mthly!$E:$E,0),1)=0,"",INDEX(data_mthly!AF:AF,MATCH($C532,data_mthly!$E:$E,0),1)),"")</f>
        <v/>
      </c>
      <c r="AG532" s="88">
        <f t="shared" si="45"/>
        <v>2</v>
      </c>
    </row>
    <row r="533" spans="1:33" ht="15.5">
      <c r="A533" s="88" t="str">
        <f t="shared" si="43"/>
        <v/>
      </c>
      <c r="B533" s="89" t="str">
        <f>IFERROR(IF(INDEX(data_mthly!C:C,MATCH($C533,data_mthly!$E:$E,0),1)=0,"",INDEX(data_mthly!C:C,MATCH($C533,data_mthly!$E:$E,0),1)),"")</f>
        <v/>
      </c>
      <c r="C533" s="112" t="str">
        <f t="shared" si="42"/>
        <v/>
      </c>
      <c r="D533" s="155" t="str">
        <f>IFERROR(IF(INDEX(data_mthly!F:F,MATCH($C533,data_mthly!$E:$E,0),1)=0,"",INDEX(data_mthly!F:F,MATCH($C533,data_mthly!$E:$E,0),1)),"")</f>
        <v/>
      </c>
      <c r="E533" s="21" t="str">
        <f>IFERROR(IF(INDEX(data_mthly!G:G,MATCH($C533,data_mthly!$E:$E,0),1)=0,"",INDEX(data_mthly!G:G,MATCH($C533,data_mthly!$E:$E,0),1)),"")</f>
        <v/>
      </c>
      <c r="F533" s="145" t="str">
        <f>IFERROR(IF(INDEX(data_mthly!H:H,MATCH($C533,data_mthly!$E:$E,0),1)=0,"",INDEX(data_mthly!H:H,MATCH($C533,data_mthly!$E:$E,0),1)),"")</f>
        <v/>
      </c>
      <c r="G533" s="145" t="str">
        <f>IFERROR(IF(INDEX(data_mthly!I:I,MATCH($C533,data_mthly!$E:$E,0),1)=0,"",INDEX(data_mthly!I:I,MATCH($C533,data_mthly!$E:$E,0),1)),"")</f>
        <v/>
      </c>
      <c r="H533" s="21" t="str">
        <f>IFERROR(IF(INDEX(data_mthly!J:J,MATCH($C533,data_mthly!$E:$E,0),1)=0,"",INDEX(data_mthly!J:J,MATCH($C533,data_mthly!$E:$E,0),1)),"")</f>
        <v/>
      </c>
      <c r="I533" s="145" t="str">
        <f>IFERROR(IF(INDEX(data_mthly!K:K,MATCH($C533,data_mthly!$E:$E,0),1)=0,"",INDEX(data_mthly!K:K,MATCH($C533,data_mthly!$E:$E,0),1)),"")</f>
        <v/>
      </c>
      <c r="J533" s="145" t="str">
        <f>IFERROR(IF(INDEX(data_mthly!L:L,MATCH($C533,data_mthly!$E:$E,0),1)=0,"",INDEX(data_mthly!L:L,MATCH($C533,data_mthly!$E:$E,0),1)),"")</f>
        <v/>
      </c>
      <c r="K533" s="21" t="str">
        <f>IFERROR(IF(INDEX(data_mthly!M:M,MATCH($C533,data_mthly!$E:$E,0),1)=0,"",INDEX(data_mthly!M:M,MATCH($C533,data_mthly!$E:$E,0),1)),"")</f>
        <v/>
      </c>
      <c r="L533" s="86" t="str">
        <f>IFERROR(IF(INDEX(data_mthly!N:N,MATCH($C533,data_mthly!$E:$E,0),1)=0,"",INDEX(data_mthly!N:N,MATCH($C533,data_mthly!$E:$E,0),1)),"")</f>
        <v/>
      </c>
      <c r="M533" s="159"/>
      <c r="N533" s="155" t="str">
        <f>IFERROR(IF(INDEX(data_mthly!O:O,MATCH($C533,data_mthly!$E:$E,0),1)=0,"",INDEX(data_mthly!O:O,MATCH($C533,data_mthly!$E:$E,0),1)),"")</f>
        <v/>
      </c>
      <c r="O533" s="21" t="str">
        <f>IFERROR(IF(INDEX(data_mthly!P:P,MATCH($C533,data_mthly!$E:$E,0),1)=0,"",INDEX(data_mthly!P:P,MATCH($C533,data_mthly!$E:$E,0),1)),"")</f>
        <v/>
      </c>
      <c r="P533" s="145" t="str">
        <f>IFERROR(IF(INDEX(data_mthly!Q:Q,MATCH($C533,data_mthly!$E:$E,0),1)=0,"",INDEX(data_mthly!Q:Q,MATCH($C533,data_mthly!$E:$E,0),1)),"")</f>
        <v/>
      </c>
      <c r="Q533" s="145" t="str">
        <f>IFERROR(IF(INDEX(data_mthly!R:R,MATCH($C533,data_mthly!$E:$E,0),1)=0,"",INDEX(data_mthly!R:R,MATCH($C533,data_mthly!$E:$E,0),1)),"")</f>
        <v/>
      </c>
      <c r="R533" s="21" t="str">
        <f>IFERROR(IF(INDEX(data_mthly!S:S,MATCH($C533,data_mthly!$E:$E,0),1)=0,"",INDEX(data_mthly!S:S,MATCH($C533,data_mthly!$E:$E,0),1)),"")</f>
        <v/>
      </c>
      <c r="S533" s="145" t="str">
        <f>IFERROR(IF(INDEX(data_mthly!T:T,MATCH($C533,data_mthly!$E:$E,0),1)=0,"",INDEX(data_mthly!T:T,MATCH($C533,data_mthly!$E:$E,0),1)),"")</f>
        <v/>
      </c>
      <c r="T533" s="145" t="str">
        <f>IFERROR(IF(INDEX(data_mthly!U:U,MATCH($C533,data_mthly!$E:$E,0),1)=0,"",INDEX(data_mthly!U:U,MATCH($C533,data_mthly!$E:$E,0),1)),"")</f>
        <v/>
      </c>
      <c r="U533" s="21" t="str">
        <f>IFERROR(IF(INDEX(data_mthly!V:V,MATCH($C533,data_mthly!$E:$E,0),1)=0,"",INDEX(data_mthly!V:V,MATCH($C533,data_mthly!$E:$E,0),1)),"")</f>
        <v/>
      </c>
      <c r="V533" s="86" t="str">
        <f>IFERROR(IF(INDEX(data_mthly!W:W,MATCH($C533,data_mthly!$E:$E,0),1)=0,"",INDEX(data_mthly!W:W,MATCH($C533,data_mthly!$E:$E,0),1)),"")</f>
        <v/>
      </c>
      <c r="W533" s="160" t="str">
        <f t="shared" si="44"/>
        <v/>
      </c>
      <c r="X533" s="21" t="str">
        <f>IFERROR(IF(INDEX(data_mthly!Y:Y,MATCH($C533,data_mthly!$E:$E,0),1)=0,"",INDEX(data_mthly!Y:Y,MATCH($C533,data_mthly!$E:$E,0),1)),"")</f>
        <v/>
      </c>
      <c r="Y533" s="145" t="str">
        <f>IFERROR(IF(INDEX(data_mthly!Z:Z,MATCH($C533,data_mthly!$E:$E,0),1)=0,"",INDEX(data_mthly!Z:Z,MATCH($C533,data_mthly!$E:$E,0),1)),"")</f>
        <v/>
      </c>
      <c r="Z533" s="21" t="str">
        <f>IFERROR(IF(INDEX(data_mthly!AA:AA,MATCH($C533,data_mthly!$E:$E,0),1)=0,"",INDEX(data_mthly!AA:AA,MATCH($C533,data_mthly!$E:$E,0),1)),"")</f>
        <v/>
      </c>
      <c r="AA533" s="21" t="str">
        <f>IFERROR(IF(INDEX(data_mthly!AB:AB,MATCH($C533,data_mthly!$E:$E,0),1)=0,"",INDEX(data_mthly!AB:AB,MATCH($C533,data_mthly!$E:$E,0),1)),"")</f>
        <v/>
      </c>
      <c r="AB533" s="145" t="str">
        <f>IFERROR(IF(INDEX(data_mthly!AC:AC,MATCH($C533,data_mthly!$E:$E,0),1)=0,"",INDEX(data_mthly!AC:AC,MATCH($C533,data_mthly!$E:$E,0),1)),"")</f>
        <v/>
      </c>
      <c r="AC533" s="21" t="str">
        <f>IFERROR(IF(INDEX(data_mthly!AD:AD,MATCH($C533,data_mthly!$E:$E,0),1)=0,"",INDEX(data_mthly!AD:AD,MATCH($C533,data_mthly!$E:$E,0),1)),"")</f>
        <v/>
      </c>
      <c r="AD533" s="21" t="str">
        <f>IFERROR(IF(INDEX(data_mthly!AE:AE,MATCH($C533,data_mthly!$E:$E,0),1)=0,"",INDEX(data_mthly!AE:AE,MATCH($C533,data_mthly!$E:$E,0),1)),"")</f>
        <v/>
      </c>
      <c r="AE533" s="86" t="str">
        <f>IFERROR(IF(INDEX(data_mthly!AF:AF,MATCH($C533,data_mthly!$E:$E,0),1)=0,"",INDEX(data_mthly!AF:AF,MATCH($C533,data_mthly!$E:$E,0),1)),"")</f>
        <v/>
      </c>
      <c r="AG533" s="88">
        <f t="shared" si="45"/>
        <v>1</v>
      </c>
    </row>
    <row r="534" spans="1:33" ht="15.5">
      <c r="A534" s="88" t="str">
        <f t="shared" si="43"/>
        <v/>
      </c>
      <c r="B534" s="89" t="str">
        <f>IFERROR(IF(INDEX(data_mthly!C:C,MATCH($C534,data_mthly!$E:$E,0),1)=0,"",INDEX(data_mthly!C:C,MATCH($C534,data_mthly!$E:$E,0),1)),"")</f>
        <v/>
      </c>
      <c r="C534" s="112" t="str">
        <f t="shared" si="42"/>
        <v/>
      </c>
      <c r="D534" s="155" t="str">
        <f>IFERROR(IF(INDEX(data_mthly!F:F,MATCH($C534,data_mthly!$E:$E,0),1)=0,"",INDEX(data_mthly!F:F,MATCH($C534,data_mthly!$E:$E,0),1)),"")</f>
        <v/>
      </c>
      <c r="E534" s="21" t="str">
        <f>IFERROR(IF(INDEX(data_mthly!G:G,MATCH($C534,data_mthly!$E:$E,0),1)=0,"",INDEX(data_mthly!G:G,MATCH($C534,data_mthly!$E:$E,0),1)),"")</f>
        <v/>
      </c>
      <c r="F534" s="145" t="str">
        <f>IFERROR(IF(INDEX(data_mthly!H:H,MATCH($C534,data_mthly!$E:$E,0),1)=0,"",INDEX(data_mthly!H:H,MATCH($C534,data_mthly!$E:$E,0),1)),"")</f>
        <v/>
      </c>
      <c r="G534" s="145" t="str">
        <f>IFERROR(IF(INDEX(data_mthly!I:I,MATCH($C534,data_mthly!$E:$E,0),1)=0,"",INDEX(data_mthly!I:I,MATCH($C534,data_mthly!$E:$E,0),1)),"")</f>
        <v/>
      </c>
      <c r="H534" s="21" t="str">
        <f>IFERROR(IF(INDEX(data_mthly!J:J,MATCH($C534,data_mthly!$E:$E,0),1)=0,"",INDEX(data_mthly!J:J,MATCH($C534,data_mthly!$E:$E,0),1)),"")</f>
        <v/>
      </c>
      <c r="I534" s="145" t="str">
        <f>IFERROR(IF(INDEX(data_mthly!K:K,MATCH($C534,data_mthly!$E:$E,0),1)=0,"",INDEX(data_mthly!K:K,MATCH($C534,data_mthly!$E:$E,0),1)),"")</f>
        <v/>
      </c>
      <c r="J534" s="145" t="str">
        <f>IFERROR(IF(INDEX(data_mthly!L:L,MATCH($C534,data_mthly!$E:$E,0),1)=0,"",INDEX(data_mthly!L:L,MATCH($C534,data_mthly!$E:$E,0),1)),"")</f>
        <v/>
      </c>
      <c r="K534" s="21" t="str">
        <f>IFERROR(IF(INDEX(data_mthly!M:M,MATCH($C534,data_mthly!$E:$E,0),1)=0,"",INDEX(data_mthly!M:M,MATCH($C534,data_mthly!$E:$E,0),1)),"")</f>
        <v/>
      </c>
      <c r="L534" s="86" t="str">
        <f>IFERROR(IF(INDEX(data_mthly!N:N,MATCH($C534,data_mthly!$E:$E,0),1)=0,"",INDEX(data_mthly!N:N,MATCH($C534,data_mthly!$E:$E,0),1)),"")</f>
        <v/>
      </c>
      <c r="M534" s="159"/>
      <c r="N534" s="155" t="str">
        <f>IFERROR(IF(INDEX(data_mthly!O:O,MATCH($C534,data_mthly!$E:$E,0),1)=0,"",INDEX(data_mthly!O:O,MATCH($C534,data_mthly!$E:$E,0),1)),"")</f>
        <v/>
      </c>
      <c r="O534" s="21" t="str">
        <f>IFERROR(IF(INDEX(data_mthly!P:P,MATCH($C534,data_mthly!$E:$E,0),1)=0,"",INDEX(data_mthly!P:P,MATCH($C534,data_mthly!$E:$E,0),1)),"")</f>
        <v/>
      </c>
      <c r="P534" s="145" t="str">
        <f>IFERROR(IF(INDEX(data_mthly!Q:Q,MATCH($C534,data_mthly!$E:$E,0),1)=0,"",INDEX(data_mthly!Q:Q,MATCH($C534,data_mthly!$E:$E,0),1)),"")</f>
        <v/>
      </c>
      <c r="Q534" s="145" t="str">
        <f>IFERROR(IF(INDEX(data_mthly!R:R,MATCH($C534,data_mthly!$E:$E,0),1)=0,"",INDEX(data_mthly!R:R,MATCH($C534,data_mthly!$E:$E,0),1)),"")</f>
        <v/>
      </c>
      <c r="R534" s="21" t="str">
        <f>IFERROR(IF(INDEX(data_mthly!S:S,MATCH($C534,data_mthly!$E:$E,0),1)=0,"",INDEX(data_mthly!S:S,MATCH($C534,data_mthly!$E:$E,0),1)),"")</f>
        <v/>
      </c>
      <c r="S534" s="145" t="str">
        <f>IFERROR(IF(INDEX(data_mthly!T:T,MATCH($C534,data_mthly!$E:$E,0),1)=0,"",INDEX(data_mthly!T:T,MATCH($C534,data_mthly!$E:$E,0),1)),"")</f>
        <v/>
      </c>
      <c r="T534" s="145" t="str">
        <f>IFERROR(IF(INDEX(data_mthly!U:U,MATCH($C534,data_mthly!$E:$E,0),1)=0,"",INDEX(data_mthly!U:U,MATCH($C534,data_mthly!$E:$E,0),1)),"")</f>
        <v/>
      </c>
      <c r="U534" s="21" t="str">
        <f>IFERROR(IF(INDEX(data_mthly!V:V,MATCH($C534,data_mthly!$E:$E,0),1)=0,"",INDEX(data_mthly!V:V,MATCH($C534,data_mthly!$E:$E,0),1)),"")</f>
        <v/>
      </c>
      <c r="V534" s="86" t="str">
        <f>IFERROR(IF(INDEX(data_mthly!W:W,MATCH($C534,data_mthly!$E:$E,0),1)=0,"",INDEX(data_mthly!W:W,MATCH($C534,data_mthly!$E:$E,0),1)),"")</f>
        <v/>
      </c>
      <c r="W534" s="160" t="str">
        <f t="shared" si="44"/>
        <v/>
      </c>
      <c r="X534" s="21" t="str">
        <f>IFERROR(IF(INDEX(data_mthly!Y:Y,MATCH($C534,data_mthly!$E:$E,0),1)=0,"",INDEX(data_mthly!Y:Y,MATCH($C534,data_mthly!$E:$E,0),1)),"")</f>
        <v/>
      </c>
      <c r="Y534" s="145" t="str">
        <f>IFERROR(IF(INDEX(data_mthly!Z:Z,MATCH($C534,data_mthly!$E:$E,0),1)=0,"",INDEX(data_mthly!Z:Z,MATCH($C534,data_mthly!$E:$E,0),1)),"")</f>
        <v/>
      </c>
      <c r="Z534" s="21" t="str">
        <f>IFERROR(IF(INDEX(data_mthly!AA:AA,MATCH($C534,data_mthly!$E:$E,0),1)=0,"",INDEX(data_mthly!AA:AA,MATCH($C534,data_mthly!$E:$E,0),1)),"")</f>
        <v/>
      </c>
      <c r="AA534" s="21" t="str">
        <f>IFERROR(IF(INDEX(data_mthly!AB:AB,MATCH($C534,data_mthly!$E:$E,0),1)=0,"",INDEX(data_mthly!AB:AB,MATCH($C534,data_mthly!$E:$E,0),1)),"")</f>
        <v/>
      </c>
      <c r="AB534" s="145" t="str">
        <f>IFERROR(IF(INDEX(data_mthly!AC:AC,MATCH($C534,data_mthly!$E:$E,0),1)=0,"",INDEX(data_mthly!AC:AC,MATCH($C534,data_mthly!$E:$E,0),1)),"")</f>
        <v/>
      </c>
      <c r="AC534" s="21" t="str">
        <f>IFERROR(IF(INDEX(data_mthly!AD:AD,MATCH($C534,data_mthly!$E:$E,0),1)=0,"",INDEX(data_mthly!AD:AD,MATCH($C534,data_mthly!$E:$E,0),1)),"")</f>
        <v/>
      </c>
      <c r="AD534" s="21" t="str">
        <f>IFERROR(IF(INDEX(data_mthly!AE:AE,MATCH($C534,data_mthly!$E:$E,0),1)=0,"",INDEX(data_mthly!AE:AE,MATCH($C534,data_mthly!$E:$E,0),1)),"")</f>
        <v/>
      </c>
      <c r="AE534" s="86" t="str">
        <f>IFERROR(IF(INDEX(data_mthly!AF:AF,MATCH($C534,data_mthly!$E:$E,0),1)=0,"",INDEX(data_mthly!AF:AF,MATCH($C534,data_mthly!$E:$E,0),1)),"")</f>
        <v/>
      </c>
      <c r="AG534" s="88">
        <f t="shared" si="45"/>
        <v>2</v>
      </c>
    </row>
    <row r="535" spans="1:33" ht="15.5">
      <c r="A535" s="88" t="str">
        <f t="shared" si="43"/>
        <v/>
      </c>
      <c r="B535" s="89" t="str">
        <f>IFERROR(IF(INDEX(data_mthly!C:C,MATCH($C535,data_mthly!$E:$E,0),1)=0,"",INDEX(data_mthly!C:C,MATCH($C535,data_mthly!$E:$E,0),1)),"")</f>
        <v/>
      </c>
      <c r="C535" s="112" t="str">
        <f t="shared" si="42"/>
        <v/>
      </c>
      <c r="D535" s="155" t="str">
        <f>IFERROR(IF(INDEX(data_mthly!F:F,MATCH($C535,data_mthly!$E:$E,0),1)=0,"",INDEX(data_mthly!F:F,MATCH($C535,data_mthly!$E:$E,0),1)),"")</f>
        <v/>
      </c>
      <c r="E535" s="21" t="str">
        <f>IFERROR(IF(INDEX(data_mthly!G:G,MATCH($C535,data_mthly!$E:$E,0),1)=0,"",INDEX(data_mthly!G:G,MATCH($C535,data_mthly!$E:$E,0),1)),"")</f>
        <v/>
      </c>
      <c r="F535" s="145" t="str">
        <f>IFERROR(IF(INDEX(data_mthly!H:H,MATCH($C535,data_mthly!$E:$E,0),1)=0,"",INDEX(data_mthly!H:H,MATCH($C535,data_mthly!$E:$E,0),1)),"")</f>
        <v/>
      </c>
      <c r="G535" s="145" t="str">
        <f>IFERROR(IF(INDEX(data_mthly!I:I,MATCH($C535,data_mthly!$E:$E,0),1)=0,"",INDEX(data_mthly!I:I,MATCH($C535,data_mthly!$E:$E,0),1)),"")</f>
        <v/>
      </c>
      <c r="H535" s="21" t="str">
        <f>IFERROR(IF(INDEX(data_mthly!J:J,MATCH($C535,data_mthly!$E:$E,0),1)=0,"",INDEX(data_mthly!J:J,MATCH($C535,data_mthly!$E:$E,0),1)),"")</f>
        <v/>
      </c>
      <c r="I535" s="145" t="str">
        <f>IFERROR(IF(INDEX(data_mthly!K:K,MATCH($C535,data_mthly!$E:$E,0),1)=0,"",INDEX(data_mthly!K:K,MATCH($C535,data_mthly!$E:$E,0),1)),"")</f>
        <v/>
      </c>
      <c r="J535" s="145" t="str">
        <f>IFERROR(IF(INDEX(data_mthly!L:L,MATCH($C535,data_mthly!$E:$E,0),1)=0,"",INDEX(data_mthly!L:L,MATCH($C535,data_mthly!$E:$E,0),1)),"")</f>
        <v/>
      </c>
      <c r="K535" s="21" t="str">
        <f>IFERROR(IF(INDEX(data_mthly!M:M,MATCH($C535,data_mthly!$E:$E,0),1)=0,"",INDEX(data_mthly!M:M,MATCH($C535,data_mthly!$E:$E,0),1)),"")</f>
        <v/>
      </c>
      <c r="L535" s="86" t="str">
        <f>IFERROR(IF(INDEX(data_mthly!N:N,MATCH($C535,data_mthly!$E:$E,0),1)=0,"",INDEX(data_mthly!N:N,MATCH($C535,data_mthly!$E:$E,0),1)),"")</f>
        <v/>
      </c>
      <c r="M535" s="159"/>
      <c r="N535" s="155" t="str">
        <f>IFERROR(IF(INDEX(data_mthly!O:O,MATCH($C535,data_mthly!$E:$E,0),1)=0,"",INDEX(data_mthly!O:O,MATCH($C535,data_mthly!$E:$E,0),1)),"")</f>
        <v/>
      </c>
      <c r="O535" s="21" t="str">
        <f>IFERROR(IF(INDEX(data_mthly!P:P,MATCH($C535,data_mthly!$E:$E,0),1)=0,"",INDEX(data_mthly!P:P,MATCH($C535,data_mthly!$E:$E,0),1)),"")</f>
        <v/>
      </c>
      <c r="P535" s="145" t="str">
        <f>IFERROR(IF(INDEX(data_mthly!Q:Q,MATCH($C535,data_mthly!$E:$E,0),1)=0,"",INDEX(data_mthly!Q:Q,MATCH($C535,data_mthly!$E:$E,0),1)),"")</f>
        <v/>
      </c>
      <c r="Q535" s="145" t="str">
        <f>IFERROR(IF(INDEX(data_mthly!R:R,MATCH($C535,data_mthly!$E:$E,0),1)=0,"",INDEX(data_mthly!R:R,MATCH($C535,data_mthly!$E:$E,0),1)),"")</f>
        <v/>
      </c>
      <c r="R535" s="21" t="str">
        <f>IFERROR(IF(INDEX(data_mthly!S:S,MATCH($C535,data_mthly!$E:$E,0),1)=0,"",INDEX(data_mthly!S:S,MATCH($C535,data_mthly!$E:$E,0),1)),"")</f>
        <v/>
      </c>
      <c r="S535" s="145" t="str">
        <f>IFERROR(IF(INDEX(data_mthly!T:T,MATCH($C535,data_mthly!$E:$E,0),1)=0,"",INDEX(data_mthly!T:T,MATCH($C535,data_mthly!$E:$E,0),1)),"")</f>
        <v/>
      </c>
      <c r="T535" s="145" t="str">
        <f>IFERROR(IF(INDEX(data_mthly!U:U,MATCH($C535,data_mthly!$E:$E,0),1)=0,"",INDEX(data_mthly!U:U,MATCH($C535,data_mthly!$E:$E,0),1)),"")</f>
        <v/>
      </c>
      <c r="U535" s="21" t="str">
        <f>IFERROR(IF(INDEX(data_mthly!V:V,MATCH($C535,data_mthly!$E:$E,0),1)=0,"",INDEX(data_mthly!V:V,MATCH($C535,data_mthly!$E:$E,0),1)),"")</f>
        <v/>
      </c>
      <c r="V535" s="86" t="str">
        <f>IFERROR(IF(INDEX(data_mthly!W:W,MATCH($C535,data_mthly!$E:$E,0),1)=0,"",INDEX(data_mthly!W:W,MATCH($C535,data_mthly!$E:$E,0),1)),"")</f>
        <v/>
      </c>
      <c r="W535" s="160" t="str">
        <f t="shared" si="44"/>
        <v/>
      </c>
      <c r="X535" s="21" t="str">
        <f>IFERROR(IF(INDEX(data_mthly!Y:Y,MATCH($C535,data_mthly!$E:$E,0),1)=0,"",INDEX(data_mthly!Y:Y,MATCH($C535,data_mthly!$E:$E,0),1)),"")</f>
        <v/>
      </c>
      <c r="Y535" s="145" t="str">
        <f>IFERROR(IF(INDEX(data_mthly!Z:Z,MATCH($C535,data_mthly!$E:$E,0),1)=0,"",INDEX(data_mthly!Z:Z,MATCH($C535,data_mthly!$E:$E,0),1)),"")</f>
        <v/>
      </c>
      <c r="Z535" s="21" t="str">
        <f>IFERROR(IF(INDEX(data_mthly!AA:AA,MATCH($C535,data_mthly!$E:$E,0),1)=0,"",INDEX(data_mthly!AA:AA,MATCH($C535,data_mthly!$E:$E,0),1)),"")</f>
        <v/>
      </c>
      <c r="AA535" s="21" t="str">
        <f>IFERROR(IF(INDEX(data_mthly!AB:AB,MATCH($C535,data_mthly!$E:$E,0),1)=0,"",INDEX(data_mthly!AB:AB,MATCH($C535,data_mthly!$E:$E,0),1)),"")</f>
        <v/>
      </c>
      <c r="AB535" s="145" t="str">
        <f>IFERROR(IF(INDEX(data_mthly!AC:AC,MATCH($C535,data_mthly!$E:$E,0),1)=0,"",INDEX(data_mthly!AC:AC,MATCH($C535,data_mthly!$E:$E,0),1)),"")</f>
        <v/>
      </c>
      <c r="AC535" s="21" t="str">
        <f>IFERROR(IF(INDEX(data_mthly!AD:AD,MATCH($C535,data_mthly!$E:$E,0),1)=0,"",INDEX(data_mthly!AD:AD,MATCH($C535,data_mthly!$E:$E,0),1)),"")</f>
        <v/>
      </c>
      <c r="AD535" s="21" t="str">
        <f>IFERROR(IF(INDEX(data_mthly!AE:AE,MATCH($C535,data_mthly!$E:$E,0),1)=0,"",INDEX(data_mthly!AE:AE,MATCH($C535,data_mthly!$E:$E,0),1)),"")</f>
        <v/>
      </c>
      <c r="AE535" s="86" t="str">
        <f>IFERROR(IF(INDEX(data_mthly!AF:AF,MATCH($C535,data_mthly!$E:$E,0),1)=0,"",INDEX(data_mthly!AF:AF,MATCH($C535,data_mthly!$E:$E,0),1)),"")</f>
        <v/>
      </c>
      <c r="AG535" s="88">
        <f t="shared" si="45"/>
        <v>1</v>
      </c>
    </row>
    <row r="536" spans="1:33" ht="15.5">
      <c r="A536" s="88" t="str">
        <f t="shared" si="43"/>
        <v/>
      </c>
      <c r="B536" s="89" t="str">
        <f>IFERROR(IF(INDEX(data_mthly!C:C,MATCH($C536,data_mthly!$E:$E,0),1)=0,"",INDEX(data_mthly!C:C,MATCH($C536,data_mthly!$E:$E,0),1)),"")</f>
        <v/>
      </c>
      <c r="C536" s="112" t="str">
        <f t="shared" si="42"/>
        <v/>
      </c>
      <c r="D536" s="155" t="str">
        <f>IFERROR(IF(INDEX(data_mthly!F:F,MATCH($C536,data_mthly!$E:$E,0),1)=0,"",INDEX(data_mthly!F:F,MATCH($C536,data_mthly!$E:$E,0),1)),"")</f>
        <v/>
      </c>
      <c r="E536" s="21" t="str">
        <f>IFERROR(IF(INDEX(data_mthly!G:G,MATCH($C536,data_mthly!$E:$E,0),1)=0,"",INDEX(data_mthly!G:G,MATCH($C536,data_mthly!$E:$E,0),1)),"")</f>
        <v/>
      </c>
      <c r="F536" s="145" t="str">
        <f>IFERROR(IF(INDEX(data_mthly!H:H,MATCH($C536,data_mthly!$E:$E,0),1)=0,"",INDEX(data_mthly!H:H,MATCH($C536,data_mthly!$E:$E,0),1)),"")</f>
        <v/>
      </c>
      <c r="G536" s="145" t="str">
        <f>IFERROR(IF(INDEX(data_mthly!I:I,MATCH($C536,data_mthly!$E:$E,0),1)=0,"",INDEX(data_mthly!I:I,MATCH($C536,data_mthly!$E:$E,0),1)),"")</f>
        <v/>
      </c>
      <c r="H536" s="21" t="str">
        <f>IFERROR(IF(INDEX(data_mthly!J:J,MATCH($C536,data_mthly!$E:$E,0),1)=0,"",INDEX(data_mthly!J:J,MATCH($C536,data_mthly!$E:$E,0),1)),"")</f>
        <v/>
      </c>
      <c r="I536" s="145" t="str">
        <f>IFERROR(IF(INDEX(data_mthly!K:K,MATCH($C536,data_mthly!$E:$E,0),1)=0,"",INDEX(data_mthly!K:K,MATCH($C536,data_mthly!$E:$E,0),1)),"")</f>
        <v/>
      </c>
      <c r="J536" s="145" t="str">
        <f>IFERROR(IF(INDEX(data_mthly!L:L,MATCH($C536,data_mthly!$E:$E,0),1)=0,"",INDEX(data_mthly!L:L,MATCH($C536,data_mthly!$E:$E,0),1)),"")</f>
        <v/>
      </c>
      <c r="K536" s="21" t="str">
        <f>IFERROR(IF(INDEX(data_mthly!M:M,MATCH($C536,data_mthly!$E:$E,0),1)=0,"",INDEX(data_mthly!M:M,MATCH($C536,data_mthly!$E:$E,0),1)),"")</f>
        <v/>
      </c>
      <c r="L536" s="86" t="str">
        <f>IFERROR(IF(INDEX(data_mthly!N:N,MATCH($C536,data_mthly!$E:$E,0),1)=0,"",INDEX(data_mthly!N:N,MATCH($C536,data_mthly!$E:$E,0),1)),"")</f>
        <v/>
      </c>
      <c r="M536" s="159"/>
      <c r="N536" s="155" t="str">
        <f>IFERROR(IF(INDEX(data_mthly!O:O,MATCH($C536,data_mthly!$E:$E,0),1)=0,"",INDEX(data_mthly!O:O,MATCH($C536,data_mthly!$E:$E,0),1)),"")</f>
        <v/>
      </c>
      <c r="O536" s="21" t="str">
        <f>IFERROR(IF(INDEX(data_mthly!P:P,MATCH($C536,data_mthly!$E:$E,0),1)=0,"",INDEX(data_mthly!P:P,MATCH($C536,data_mthly!$E:$E,0),1)),"")</f>
        <v/>
      </c>
      <c r="P536" s="145" t="str">
        <f>IFERROR(IF(INDEX(data_mthly!Q:Q,MATCH($C536,data_mthly!$E:$E,0),1)=0,"",INDEX(data_mthly!Q:Q,MATCH($C536,data_mthly!$E:$E,0),1)),"")</f>
        <v/>
      </c>
      <c r="Q536" s="145" t="str">
        <f>IFERROR(IF(INDEX(data_mthly!R:R,MATCH($C536,data_mthly!$E:$E,0),1)=0,"",INDEX(data_mthly!R:R,MATCH($C536,data_mthly!$E:$E,0),1)),"")</f>
        <v/>
      </c>
      <c r="R536" s="21" t="str">
        <f>IFERROR(IF(INDEX(data_mthly!S:S,MATCH($C536,data_mthly!$E:$E,0),1)=0,"",INDEX(data_mthly!S:S,MATCH($C536,data_mthly!$E:$E,0),1)),"")</f>
        <v/>
      </c>
      <c r="S536" s="145" t="str">
        <f>IFERROR(IF(INDEX(data_mthly!T:T,MATCH($C536,data_mthly!$E:$E,0),1)=0,"",INDEX(data_mthly!T:T,MATCH($C536,data_mthly!$E:$E,0),1)),"")</f>
        <v/>
      </c>
      <c r="T536" s="145" t="str">
        <f>IFERROR(IF(INDEX(data_mthly!U:U,MATCH($C536,data_mthly!$E:$E,0),1)=0,"",INDEX(data_mthly!U:U,MATCH($C536,data_mthly!$E:$E,0),1)),"")</f>
        <v/>
      </c>
      <c r="U536" s="21" t="str">
        <f>IFERROR(IF(INDEX(data_mthly!V:V,MATCH($C536,data_mthly!$E:$E,0),1)=0,"",INDEX(data_mthly!V:V,MATCH($C536,data_mthly!$E:$E,0),1)),"")</f>
        <v/>
      </c>
      <c r="V536" s="86" t="str">
        <f>IFERROR(IF(INDEX(data_mthly!W:W,MATCH($C536,data_mthly!$E:$E,0),1)=0,"",INDEX(data_mthly!W:W,MATCH($C536,data_mthly!$E:$E,0),1)),"")</f>
        <v/>
      </c>
      <c r="W536" s="160" t="str">
        <f t="shared" si="44"/>
        <v/>
      </c>
      <c r="X536" s="21" t="str">
        <f>IFERROR(IF(INDEX(data_mthly!Y:Y,MATCH($C536,data_mthly!$E:$E,0),1)=0,"",INDEX(data_mthly!Y:Y,MATCH($C536,data_mthly!$E:$E,0),1)),"")</f>
        <v/>
      </c>
      <c r="Y536" s="145" t="str">
        <f>IFERROR(IF(INDEX(data_mthly!Z:Z,MATCH($C536,data_mthly!$E:$E,0),1)=0,"",INDEX(data_mthly!Z:Z,MATCH($C536,data_mthly!$E:$E,0),1)),"")</f>
        <v/>
      </c>
      <c r="Z536" s="21" t="str">
        <f>IFERROR(IF(INDEX(data_mthly!AA:AA,MATCH($C536,data_mthly!$E:$E,0),1)=0,"",INDEX(data_mthly!AA:AA,MATCH($C536,data_mthly!$E:$E,0),1)),"")</f>
        <v/>
      </c>
      <c r="AA536" s="21" t="str">
        <f>IFERROR(IF(INDEX(data_mthly!AB:AB,MATCH($C536,data_mthly!$E:$E,0),1)=0,"",INDEX(data_mthly!AB:AB,MATCH($C536,data_mthly!$E:$E,0),1)),"")</f>
        <v/>
      </c>
      <c r="AB536" s="145" t="str">
        <f>IFERROR(IF(INDEX(data_mthly!AC:AC,MATCH($C536,data_mthly!$E:$E,0),1)=0,"",INDEX(data_mthly!AC:AC,MATCH($C536,data_mthly!$E:$E,0),1)),"")</f>
        <v/>
      </c>
      <c r="AC536" s="21" t="str">
        <f>IFERROR(IF(INDEX(data_mthly!AD:AD,MATCH($C536,data_mthly!$E:$E,0),1)=0,"",INDEX(data_mthly!AD:AD,MATCH($C536,data_mthly!$E:$E,0),1)),"")</f>
        <v/>
      </c>
      <c r="AD536" s="21" t="str">
        <f>IFERROR(IF(INDEX(data_mthly!AE:AE,MATCH($C536,data_mthly!$E:$E,0),1)=0,"",INDEX(data_mthly!AE:AE,MATCH($C536,data_mthly!$E:$E,0),1)),"")</f>
        <v/>
      </c>
      <c r="AE536" s="86" t="str">
        <f>IFERROR(IF(INDEX(data_mthly!AF:AF,MATCH($C536,data_mthly!$E:$E,0),1)=0,"",INDEX(data_mthly!AF:AF,MATCH($C536,data_mthly!$E:$E,0),1)),"")</f>
        <v/>
      </c>
      <c r="AG536" s="88">
        <f t="shared" si="45"/>
        <v>2</v>
      </c>
    </row>
    <row r="537" spans="1:33" ht="15.5">
      <c r="A537" s="88" t="str">
        <f t="shared" si="43"/>
        <v/>
      </c>
      <c r="B537" s="89" t="str">
        <f>IFERROR(IF(INDEX(data_mthly!C:C,MATCH($C537,data_mthly!$E:$E,0),1)=0,"",INDEX(data_mthly!C:C,MATCH($C537,data_mthly!$E:$E,0),1)),"")</f>
        <v/>
      </c>
      <c r="C537" s="112" t="str">
        <f t="shared" si="42"/>
        <v/>
      </c>
      <c r="D537" s="155" t="str">
        <f>IFERROR(IF(INDEX(data_mthly!F:F,MATCH($C537,data_mthly!$E:$E,0),1)=0,"",INDEX(data_mthly!F:F,MATCH($C537,data_mthly!$E:$E,0),1)),"")</f>
        <v/>
      </c>
      <c r="E537" s="21" t="str">
        <f>IFERROR(IF(INDEX(data_mthly!G:G,MATCH($C537,data_mthly!$E:$E,0),1)=0,"",INDEX(data_mthly!G:G,MATCH($C537,data_mthly!$E:$E,0),1)),"")</f>
        <v/>
      </c>
      <c r="F537" s="145" t="str">
        <f>IFERROR(IF(INDEX(data_mthly!H:H,MATCH($C537,data_mthly!$E:$E,0),1)=0,"",INDEX(data_mthly!H:H,MATCH($C537,data_mthly!$E:$E,0),1)),"")</f>
        <v/>
      </c>
      <c r="G537" s="145" t="str">
        <f>IFERROR(IF(INDEX(data_mthly!I:I,MATCH($C537,data_mthly!$E:$E,0),1)=0,"",INDEX(data_mthly!I:I,MATCH($C537,data_mthly!$E:$E,0),1)),"")</f>
        <v/>
      </c>
      <c r="H537" s="21" t="str">
        <f>IFERROR(IF(INDEX(data_mthly!J:J,MATCH($C537,data_mthly!$E:$E,0),1)=0,"",INDEX(data_mthly!J:J,MATCH($C537,data_mthly!$E:$E,0),1)),"")</f>
        <v/>
      </c>
      <c r="I537" s="145" t="str">
        <f>IFERROR(IF(INDEX(data_mthly!K:K,MATCH($C537,data_mthly!$E:$E,0),1)=0,"",INDEX(data_mthly!K:K,MATCH($C537,data_mthly!$E:$E,0),1)),"")</f>
        <v/>
      </c>
      <c r="J537" s="145" t="str">
        <f>IFERROR(IF(INDEX(data_mthly!L:L,MATCH($C537,data_mthly!$E:$E,0),1)=0,"",INDEX(data_mthly!L:L,MATCH($C537,data_mthly!$E:$E,0),1)),"")</f>
        <v/>
      </c>
      <c r="K537" s="21" t="str">
        <f>IFERROR(IF(INDEX(data_mthly!M:M,MATCH($C537,data_mthly!$E:$E,0),1)=0,"",INDEX(data_mthly!M:M,MATCH($C537,data_mthly!$E:$E,0),1)),"")</f>
        <v/>
      </c>
      <c r="L537" s="86" t="str">
        <f>IFERROR(IF(INDEX(data_mthly!N:N,MATCH($C537,data_mthly!$E:$E,0),1)=0,"",INDEX(data_mthly!N:N,MATCH($C537,data_mthly!$E:$E,0),1)),"")</f>
        <v/>
      </c>
      <c r="M537" s="159"/>
      <c r="N537" s="155" t="str">
        <f>IFERROR(IF(INDEX(data_mthly!O:O,MATCH($C537,data_mthly!$E:$E,0),1)=0,"",INDEX(data_mthly!O:O,MATCH($C537,data_mthly!$E:$E,0),1)),"")</f>
        <v/>
      </c>
      <c r="O537" s="21" t="str">
        <f>IFERROR(IF(INDEX(data_mthly!P:P,MATCH($C537,data_mthly!$E:$E,0),1)=0,"",INDEX(data_mthly!P:P,MATCH($C537,data_mthly!$E:$E,0),1)),"")</f>
        <v/>
      </c>
      <c r="P537" s="145" t="str">
        <f>IFERROR(IF(INDEX(data_mthly!Q:Q,MATCH($C537,data_mthly!$E:$E,0),1)=0,"",INDEX(data_mthly!Q:Q,MATCH($C537,data_mthly!$E:$E,0),1)),"")</f>
        <v/>
      </c>
      <c r="Q537" s="145" t="str">
        <f>IFERROR(IF(INDEX(data_mthly!R:R,MATCH($C537,data_mthly!$E:$E,0),1)=0,"",INDEX(data_mthly!R:R,MATCH($C537,data_mthly!$E:$E,0),1)),"")</f>
        <v/>
      </c>
      <c r="R537" s="21" t="str">
        <f>IFERROR(IF(INDEX(data_mthly!S:S,MATCH($C537,data_mthly!$E:$E,0),1)=0,"",INDEX(data_mthly!S:S,MATCH($C537,data_mthly!$E:$E,0),1)),"")</f>
        <v/>
      </c>
      <c r="S537" s="145" t="str">
        <f>IFERROR(IF(INDEX(data_mthly!T:T,MATCH($C537,data_mthly!$E:$E,0),1)=0,"",INDEX(data_mthly!T:T,MATCH($C537,data_mthly!$E:$E,0),1)),"")</f>
        <v/>
      </c>
      <c r="T537" s="145" t="str">
        <f>IFERROR(IF(INDEX(data_mthly!U:U,MATCH($C537,data_mthly!$E:$E,0),1)=0,"",INDEX(data_mthly!U:U,MATCH($C537,data_mthly!$E:$E,0),1)),"")</f>
        <v/>
      </c>
      <c r="U537" s="21" t="str">
        <f>IFERROR(IF(INDEX(data_mthly!V:V,MATCH($C537,data_mthly!$E:$E,0),1)=0,"",INDEX(data_mthly!V:V,MATCH($C537,data_mthly!$E:$E,0),1)),"")</f>
        <v/>
      </c>
      <c r="V537" s="86" t="str">
        <f>IFERROR(IF(INDEX(data_mthly!W:W,MATCH($C537,data_mthly!$E:$E,0),1)=0,"",INDEX(data_mthly!W:W,MATCH($C537,data_mthly!$E:$E,0),1)),"")</f>
        <v/>
      </c>
      <c r="W537" s="160" t="str">
        <f t="shared" si="44"/>
        <v/>
      </c>
      <c r="X537" s="21" t="str">
        <f>IFERROR(IF(INDEX(data_mthly!Y:Y,MATCH($C537,data_mthly!$E:$E,0),1)=0,"",INDEX(data_mthly!Y:Y,MATCH($C537,data_mthly!$E:$E,0),1)),"")</f>
        <v/>
      </c>
      <c r="Y537" s="145" t="str">
        <f>IFERROR(IF(INDEX(data_mthly!Z:Z,MATCH($C537,data_mthly!$E:$E,0),1)=0,"",INDEX(data_mthly!Z:Z,MATCH($C537,data_mthly!$E:$E,0),1)),"")</f>
        <v/>
      </c>
      <c r="Z537" s="21" t="str">
        <f>IFERROR(IF(INDEX(data_mthly!AA:AA,MATCH($C537,data_mthly!$E:$E,0),1)=0,"",INDEX(data_mthly!AA:AA,MATCH($C537,data_mthly!$E:$E,0),1)),"")</f>
        <v/>
      </c>
      <c r="AA537" s="21" t="str">
        <f>IFERROR(IF(INDEX(data_mthly!AB:AB,MATCH($C537,data_mthly!$E:$E,0),1)=0,"",INDEX(data_mthly!AB:AB,MATCH($C537,data_mthly!$E:$E,0),1)),"")</f>
        <v/>
      </c>
      <c r="AB537" s="145" t="str">
        <f>IFERROR(IF(INDEX(data_mthly!AC:AC,MATCH($C537,data_mthly!$E:$E,0),1)=0,"",INDEX(data_mthly!AC:AC,MATCH($C537,data_mthly!$E:$E,0),1)),"")</f>
        <v/>
      </c>
      <c r="AC537" s="21" t="str">
        <f>IFERROR(IF(INDEX(data_mthly!AD:AD,MATCH($C537,data_mthly!$E:$E,0),1)=0,"",INDEX(data_mthly!AD:AD,MATCH($C537,data_mthly!$E:$E,0),1)),"")</f>
        <v/>
      </c>
      <c r="AD537" s="21" t="str">
        <f>IFERROR(IF(INDEX(data_mthly!AE:AE,MATCH($C537,data_mthly!$E:$E,0),1)=0,"",INDEX(data_mthly!AE:AE,MATCH($C537,data_mthly!$E:$E,0),1)),"")</f>
        <v/>
      </c>
      <c r="AE537" s="86" t="str">
        <f>IFERROR(IF(INDEX(data_mthly!AF:AF,MATCH($C537,data_mthly!$E:$E,0),1)=0,"",INDEX(data_mthly!AF:AF,MATCH($C537,data_mthly!$E:$E,0),1)),"")</f>
        <v/>
      </c>
      <c r="AG537" s="88">
        <f t="shared" si="45"/>
        <v>1</v>
      </c>
    </row>
    <row r="538" spans="1:33" ht="15.5">
      <c r="A538" s="88" t="str">
        <f t="shared" si="43"/>
        <v/>
      </c>
      <c r="B538" s="89" t="str">
        <f>IFERROR(IF(INDEX(data_mthly!C:C,MATCH($C538,data_mthly!$E:$E,0),1)=0,"",INDEX(data_mthly!C:C,MATCH($C538,data_mthly!$E:$E,0),1)),"")</f>
        <v/>
      </c>
      <c r="C538" s="112" t="str">
        <f t="shared" si="42"/>
        <v/>
      </c>
      <c r="D538" s="155" t="str">
        <f>IFERROR(IF(INDEX(data_mthly!F:F,MATCH($C538,data_mthly!$E:$E,0),1)=0,"",INDEX(data_mthly!F:F,MATCH($C538,data_mthly!$E:$E,0),1)),"")</f>
        <v/>
      </c>
      <c r="E538" s="21" t="str">
        <f>IFERROR(IF(INDEX(data_mthly!G:G,MATCH($C538,data_mthly!$E:$E,0),1)=0,"",INDEX(data_mthly!G:G,MATCH($C538,data_mthly!$E:$E,0),1)),"")</f>
        <v/>
      </c>
      <c r="F538" s="145" t="str">
        <f>IFERROR(IF(INDEX(data_mthly!H:H,MATCH($C538,data_mthly!$E:$E,0),1)=0,"",INDEX(data_mthly!H:H,MATCH($C538,data_mthly!$E:$E,0),1)),"")</f>
        <v/>
      </c>
      <c r="G538" s="145" t="str">
        <f>IFERROR(IF(INDEX(data_mthly!I:I,MATCH($C538,data_mthly!$E:$E,0),1)=0,"",INDEX(data_mthly!I:I,MATCH($C538,data_mthly!$E:$E,0),1)),"")</f>
        <v/>
      </c>
      <c r="H538" s="21" t="str">
        <f>IFERROR(IF(INDEX(data_mthly!J:J,MATCH($C538,data_mthly!$E:$E,0),1)=0,"",INDEX(data_mthly!J:J,MATCH($C538,data_mthly!$E:$E,0),1)),"")</f>
        <v/>
      </c>
      <c r="I538" s="145" t="str">
        <f>IFERROR(IF(INDEX(data_mthly!K:K,MATCH($C538,data_mthly!$E:$E,0),1)=0,"",INDEX(data_mthly!K:K,MATCH($C538,data_mthly!$E:$E,0),1)),"")</f>
        <v/>
      </c>
      <c r="J538" s="145" t="str">
        <f>IFERROR(IF(INDEX(data_mthly!L:L,MATCH($C538,data_mthly!$E:$E,0),1)=0,"",INDEX(data_mthly!L:L,MATCH($C538,data_mthly!$E:$E,0),1)),"")</f>
        <v/>
      </c>
      <c r="K538" s="21" t="str">
        <f>IFERROR(IF(INDEX(data_mthly!M:M,MATCH($C538,data_mthly!$E:$E,0),1)=0,"",INDEX(data_mthly!M:M,MATCH($C538,data_mthly!$E:$E,0),1)),"")</f>
        <v/>
      </c>
      <c r="L538" s="86" t="str">
        <f>IFERROR(IF(INDEX(data_mthly!N:N,MATCH($C538,data_mthly!$E:$E,0),1)=0,"",INDEX(data_mthly!N:N,MATCH($C538,data_mthly!$E:$E,0),1)),"")</f>
        <v/>
      </c>
      <c r="M538" s="159"/>
      <c r="N538" s="155" t="str">
        <f>IFERROR(IF(INDEX(data_mthly!O:O,MATCH($C538,data_mthly!$E:$E,0),1)=0,"",INDEX(data_mthly!O:O,MATCH($C538,data_mthly!$E:$E,0),1)),"")</f>
        <v/>
      </c>
      <c r="O538" s="21" t="str">
        <f>IFERROR(IF(INDEX(data_mthly!P:P,MATCH($C538,data_mthly!$E:$E,0),1)=0,"",INDEX(data_mthly!P:P,MATCH($C538,data_mthly!$E:$E,0),1)),"")</f>
        <v/>
      </c>
      <c r="P538" s="145" t="str">
        <f>IFERROR(IF(INDEX(data_mthly!Q:Q,MATCH($C538,data_mthly!$E:$E,0),1)=0,"",INDEX(data_mthly!Q:Q,MATCH($C538,data_mthly!$E:$E,0),1)),"")</f>
        <v/>
      </c>
      <c r="Q538" s="145" t="str">
        <f>IFERROR(IF(INDEX(data_mthly!R:R,MATCH($C538,data_mthly!$E:$E,0),1)=0,"",INDEX(data_mthly!R:R,MATCH($C538,data_mthly!$E:$E,0),1)),"")</f>
        <v/>
      </c>
      <c r="R538" s="21" t="str">
        <f>IFERROR(IF(INDEX(data_mthly!S:S,MATCH($C538,data_mthly!$E:$E,0),1)=0,"",INDEX(data_mthly!S:S,MATCH($C538,data_mthly!$E:$E,0),1)),"")</f>
        <v/>
      </c>
      <c r="S538" s="145" t="str">
        <f>IFERROR(IF(INDEX(data_mthly!T:T,MATCH($C538,data_mthly!$E:$E,0),1)=0,"",INDEX(data_mthly!T:T,MATCH($C538,data_mthly!$E:$E,0),1)),"")</f>
        <v/>
      </c>
      <c r="T538" s="145" t="str">
        <f>IFERROR(IF(INDEX(data_mthly!U:U,MATCH($C538,data_mthly!$E:$E,0),1)=0,"",INDEX(data_mthly!U:U,MATCH($C538,data_mthly!$E:$E,0),1)),"")</f>
        <v/>
      </c>
      <c r="U538" s="21" t="str">
        <f>IFERROR(IF(INDEX(data_mthly!V:V,MATCH($C538,data_mthly!$E:$E,0),1)=0,"",INDEX(data_mthly!V:V,MATCH($C538,data_mthly!$E:$E,0),1)),"")</f>
        <v/>
      </c>
      <c r="V538" s="86" t="str">
        <f>IFERROR(IF(INDEX(data_mthly!W:W,MATCH($C538,data_mthly!$E:$E,0),1)=0,"",INDEX(data_mthly!W:W,MATCH($C538,data_mthly!$E:$E,0),1)),"")</f>
        <v/>
      </c>
      <c r="W538" s="160" t="str">
        <f t="shared" si="44"/>
        <v/>
      </c>
      <c r="X538" s="21" t="str">
        <f>IFERROR(IF(INDEX(data_mthly!Y:Y,MATCH($C538,data_mthly!$E:$E,0),1)=0,"",INDEX(data_mthly!Y:Y,MATCH($C538,data_mthly!$E:$E,0),1)),"")</f>
        <v/>
      </c>
      <c r="Y538" s="145" t="str">
        <f>IFERROR(IF(INDEX(data_mthly!Z:Z,MATCH($C538,data_mthly!$E:$E,0),1)=0,"",INDEX(data_mthly!Z:Z,MATCH($C538,data_mthly!$E:$E,0),1)),"")</f>
        <v/>
      </c>
      <c r="Z538" s="21" t="str">
        <f>IFERROR(IF(INDEX(data_mthly!AA:AA,MATCH($C538,data_mthly!$E:$E,0),1)=0,"",INDEX(data_mthly!AA:AA,MATCH($C538,data_mthly!$E:$E,0),1)),"")</f>
        <v/>
      </c>
      <c r="AA538" s="21" t="str">
        <f>IFERROR(IF(INDEX(data_mthly!AB:AB,MATCH($C538,data_mthly!$E:$E,0),1)=0,"",INDEX(data_mthly!AB:AB,MATCH($C538,data_mthly!$E:$E,0),1)),"")</f>
        <v/>
      </c>
      <c r="AB538" s="145" t="str">
        <f>IFERROR(IF(INDEX(data_mthly!AC:AC,MATCH($C538,data_mthly!$E:$E,0),1)=0,"",INDEX(data_mthly!AC:AC,MATCH($C538,data_mthly!$E:$E,0),1)),"")</f>
        <v/>
      </c>
      <c r="AC538" s="21" t="str">
        <f>IFERROR(IF(INDEX(data_mthly!AD:AD,MATCH($C538,data_mthly!$E:$E,0),1)=0,"",INDEX(data_mthly!AD:AD,MATCH($C538,data_mthly!$E:$E,0),1)),"")</f>
        <v/>
      </c>
      <c r="AD538" s="21" t="str">
        <f>IFERROR(IF(INDEX(data_mthly!AE:AE,MATCH($C538,data_mthly!$E:$E,0),1)=0,"",INDEX(data_mthly!AE:AE,MATCH($C538,data_mthly!$E:$E,0),1)),"")</f>
        <v/>
      </c>
      <c r="AE538" s="86" t="str">
        <f>IFERROR(IF(INDEX(data_mthly!AF:AF,MATCH($C538,data_mthly!$E:$E,0),1)=0,"",INDEX(data_mthly!AF:AF,MATCH($C538,data_mthly!$E:$E,0),1)),"")</f>
        <v/>
      </c>
      <c r="AG538" s="88">
        <f t="shared" si="45"/>
        <v>2</v>
      </c>
    </row>
    <row r="539" spans="1:33" ht="15.5">
      <c r="A539" s="88" t="str">
        <f t="shared" si="43"/>
        <v/>
      </c>
      <c r="B539" s="89" t="str">
        <f>IFERROR(IF(INDEX(data_mthly!C:C,MATCH($C539,data_mthly!$E:$E,0),1)=0,"",INDEX(data_mthly!C:C,MATCH($C539,data_mthly!$E:$E,0),1)),"")</f>
        <v/>
      </c>
      <c r="C539" s="112" t="str">
        <f t="shared" si="42"/>
        <v/>
      </c>
      <c r="D539" s="155" t="str">
        <f>IFERROR(IF(INDEX(data_mthly!F:F,MATCH($C539,data_mthly!$E:$E,0),1)=0,"",INDEX(data_mthly!F:F,MATCH($C539,data_mthly!$E:$E,0),1)),"")</f>
        <v/>
      </c>
      <c r="E539" s="21" t="str">
        <f>IFERROR(IF(INDEX(data_mthly!G:G,MATCH($C539,data_mthly!$E:$E,0),1)=0,"",INDEX(data_mthly!G:G,MATCH($C539,data_mthly!$E:$E,0),1)),"")</f>
        <v/>
      </c>
      <c r="F539" s="145" t="str">
        <f>IFERROR(IF(INDEX(data_mthly!H:H,MATCH($C539,data_mthly!$E:$E,0),1)=0,"",INDEX(data_mthly!H:H,MATCH($C539,data_mthly!$E:$E,0),1)),"")</f>
        <v/>
      </c>
      <c r="G539" s="145" t="str">
        <f>IFERROR(IF(INDEX(data_mthly!I:I,MATCH($C539,data_mthly!$E:$E,0),1)=0,"",INDEX(data_mthly!I:I,MATCH($C539,data_mthly!$E:$E,0),1)),"")</f>
        <v/>
      </c>
      <c r="H539" s="21" t="str">
        <f>IFERROR(IF(INDEX(data_mthly!J:J,MATCH($C539,data_mthly!$E:$E,0),1)=0,"",INDEX(data_mthly!J:J,MATCH($C539,data_mthly!$E:$E,0),1)),"")</f>
        <v/>
      </c>
      <c r="I539" s="145" t="str">
        <f>IFERROR(IF(INDEX(data_mthly!K:K,MATCH($C539,data_mthly!$E:$E,0),1)=0,"",INDEX(data_mthly!K:K,MATCH($C539,data_mthly!$E:$E,0),1)),"")</f>
        <v/>
      </c>
      <c r="J539" s="145" t="str">
        <f>IFERROR(IF(INDEX(data_mthly!L:L,MATCH($C539,data_mthly!$E:$E,0),1)=0,"",INDEX(data_mthly!L:L,MATCH($C539,data_mthly!$E:$E,0),1)),"")</f>
        <v/>
      </c>
      <c r="K539" s="21" t="str">
        <f>IFERROR(IF(INDEX(data_mthly!M:M,MATCH($C539,data_mthly!$E:$E,0),1)=0,"",INDEX(data_mthly!M:M,MATCH($C539,data_mthly!$E:$E,0),1)),"")</f>
        <v/>
      </c>
      <c r="L539" s="86" t="str">
        <f>IFERROR(IF(INDEX(data_mthly!N:N,MATCH($C539,data_mthly!$E:$E,0),1)=0,"",INDEX(data_mthly!N:N,MATCH($C539,data_mthly!$E:$E,0),1)),"")</f>
        <v/>
      </c>
      <c r="M539" s="159"/>
      <c r="N539" s="155" t="str">
        <f>IFERROR(IF(INDEX(data_mthly!O:O,MATCH($C539,data_mthly!$E:$E,0),1)=0,"",INDEX(data_mthly!O:O,MATCH($C539,data_mthly!$E:$E,0),1)),"")</f>
        <v/>
      </c>
      <c r="O539" s="21" t="str">
        <f>IFERROR(IF(INDEX(data_mthly!P:P,MATCH($C539,data_mthly!$E:$E,0),1)=0,"",INDEX(data_mthly!P:P,MATCH($C539,data_mthly!$E:$E,0),1)),"")</f>
        <v/>
      </c>
      <c r="P539" s="145" t="str">
        <f>IFERROR(IF(INDEX(data_mthly!Q:Q,MATCH($C539,data_mthly!$E:$E,0),1)=0,"",INDEX(data_mthly!Q:Q,MATCH($C539,data_mthly!$E:$E,0),1)),"")</f>
        <v/>
      </c>
      <c r="Q539" s="145" t="str">
        <f>IFERROR(IF(INDEX(data_mthly!R:R,MATCH($C539,data_mthly!$E:$E,0),1)=0,"",INDEX(data_mthly!R:R,MATCH($C539,data_mthly!$E:$E,0),1)),"")</f>
        <v/>
      </c>
      <c r="R539" s="21" t="str">
        <f>IFERROR(IF(INDEX(data_mthly!S:S,MATCH($C539,data_mthly!$E:$E,0),1)=0,"",INDEX(data_mthly!S:S,MATCH($C539,data_mthly!$E:$E,0),1)),"")</f>
        <v/>
      </c>
      <c r="S539" s="145" t="str">
        <f>IFERROR(IF(INDEX(data_mthly!T:T,MATCH($C539,data_mthly!$E:$E,0),1)=0,"",INDEX(data_mthly!T:T,MATCH($C539,data_mthly!$E:$E,0),1)),"")</f>
        <v/>
      </c>
      <c r="T539" s="145" t="str">
        <f>IFERROR(IF(INDEX(data_mthly!U:U,MATCH($C539,data_mthly!$E:$E,0),1)=0,"",INDEX(data_mthly!U:U,MATCH($C539,data_mthly!$E:$E,0),1)),"")</f>
        <v/>
      </c>
      <c r="U539" s="21" t="str">
        <f>IFERROR(IF(INDEX(data_mthly!V:V,MATCH($C539,data_mthly!$E:$E,0),1)=0,"",INDEX(data_mthly!V:V,MATCH($C539,data_mthly!$E:$E,0),1)),"")</f>
        <v/>
      </c>
      <c r="V539" s="86" t="str">
        <f>IFERROR(IF(INDEX(data_mthly!W:W,MATCH($C539,data_mthly!$E:$E,0),1)=0,"",INDEX(data_mthly!W:W,MATCH($C539,data_mthly!$E:$E,0),1)),"")</f>
        <v/>
      </c>
      <c r="W539" s="160" t="str">
        <f t="shared" si="44"/>
        <v/>
      </c>
      <c r="X539" s="21" t="str">
        <f>IFERROR(IF(INDEX(data_mthly!Y:Y,MATCH($C539,data_mthly!$E:$E,0),1)=0,"",INDEX(data_mthly!Y:Y,MATCH($C539,data_mthly!$E:$E,0),1)),"")</f>
        <v/>
      </c>
      <c r="Y539" s="145" t="str">
        <f>IFERROR(IF(INDEX(data_mthly!Z:Z,MATCH($C539,data_mthly!$E:$E,0),1)=0,"",INDEX(data_mthly!Z:Z,MATCH($C539,data_mthly!$E:$E,0),1)),"")</f>
        <v/>
      </c>
      <c r="Z539" s="21" t="str">
        <f>IFERROR(IF(INDEX(data_mthly!AA:AA,MATCH($C539,data_mthly!$E:$E,0),1)=0,"",INDEX(data_mthly!AA:AA,MATCH($C539,data_mthly!$E:$E,0),1)),"")</f>
        <v/>
      </c>
      <c r="AA539" s="21" t="str">
        <f>IFERROR(IF(INDEX(data_mthly!AB:AB,MATCH($C539,data_mthly!$E:$E,0),1)=0,"",INDEX(data_mthly!AB:AB,MATCH($C539,data_mthly!$E:$E,0),1)),"")</f>
        <v/>
      </c>
      <c r="AB539" s="145" t="str">
        <f>IFERROR(IF(INDEX(data_mthly!AC:AC,MATCH($C539,data_mthly!$E:$E,0),1)=0,"",INDEX(data_mthly!AC:AC,MATCH($C539,data_mthly!$E:$E,0),1)),"")</f>
        <v/>
      </c>
      <c r="AC539" s="21" t="str">
        <f>IFERROR(IF(INDEX(data_mthly!AD:AD,MATCH($C539,data_mthly!$E:$E,0),1)=0,"",INDEX(data_mthly!AD:AD,MATCH($C539,data_mthly!$E:$E,0),1)),"")</f>
        <v/>
      </c>
      <c r="AD539" s="21" t="str">
        <f>IFERROR(IF(INDEX(data_mthly!AE:AE,MATCH($C539,data_mthly!$E:$E,0),1)=0,"",INDEX(data_mthly!AE:AE,MATCH($C539,data_mthly!$E:$E,0),1)),"")</f>
        <v/>
      </c>
      <c r="AE539" s="86" t="str">
        <f>IFERROR(IF(INDEX(data_mthly!AF:AF,MATCH($C539,data_mthly!$E:$E,0),1)=0,"",INDEX(data_mthly!AF:AF,MATCH($C539,data_mthly!$E:$E,0),1)),"")</f>
        <v/>
      </c>
      <c r="AG539" s="88">
        <f t="shared" si="45"/>
        <v>1</v>
      </c>
    </row>
    <row r="540" spans="1:33" ht="15.5">
      <c r="A540" s="88" t="str">
        <f t="shared" si="43"/>
        <v/>
      </c>
      <c r="B540" s="89" t="str">
        <f>IFERROR(IF(INDEX(data_mthly!C:C,MATCH($C540,data_mthly!$E:$E,0),1)=0,"",INDEX(data_mthly!C:C,MATCH($C540,data_mthly!$E:$E,0),1)),"")</f>
        <v/>
      </c>
      <c r="C540" s="112" t="str">
        <f t="shared" si="42"/>
        <v/>
      </c>
      <c r="D540" s="155" t="str">
        <f>IFERROR(IF(INDEX(data_mthly!F:F,MATCH($C540,data_mthly!$E:$E,0),1)=0,"",INDEX(data_mthly!F:F,MATCH($C540,data_mthly!$E:$E,0),1)),"")</f>
        <v/>
      </c>
      <c r="E540" s="21" t="str">
        <f>IFERROR(IF(INDEX(data_mthly!G:G,MATCH($C540,data_mthly!$E:$E,0),1)=0,"",INDEX(data_mthly!G:G,MATCH($C540,data_mthly!$E:$E,0),1)),"")</f>
        <v/>
      </c>
      <c r="F540" s="145" t="str">
        <f>IFERROR(IF(INDEX(data_mthly!H:H,MATCH($C540,data_mthly!$E:$E,0),1)=0,"",INDEX(data_mthly!H:H,MATCH($C540,data_mthly!$E:$E,0),1)),"")</f>
        <v/>
      </c>
      <c r="G540" s="145" t="str">
        <f>IFERROR(IF(INDEX(data_mthly!I:I,MATCH($C540,data_mthly!$E:$E,0),1)=0,"",INDEX(data_mthly!I:I,MATCH($C540,data_mthly!$E:$E,0),1)),"")</f>
        <v/>
      </c>
      <c r="H540" s="21" t="str">
        <f>IFERROR(IF(INDEX(data_mthly!J:J,MATCH($C540,data_mthly!$E:$E,0),1)=0,"",INDEX(data_mthly!J:J,MATCH($C540,data_mthly!$E:$E,0),1)),"")</f>
        <v/>
      </c>
      <c r="I540" s="145" t="str">
        <f>IFERROR(IF(INDEX(data_mthly!K:K,MATCH($C540,data_mthly!$E:$E,0),1)=0,"",INDEX(data_mthly!K:K,MATCH($C540,data_mthly!$E:$E,0),1)),"")</f>
        <v/>
      </c>
      <c r="J540" s="145" t="str">
        <f>IFERROR(IF(INDEX(data_mthly!L:L,MATCH($C540,data_mthly!$E:$E,0),1)=0,"",INDEX(data_mthly!L:L,MATCH($C540,data_mthly!$E:$E,0),1)),"")</f>
        <v/>
      </c>
      <c r="K540" s="21" t="str">
        <f>IFERROR(IF(INDEX(data_mthly!M:M,MATCH($C540,data_mthly!$E:$E,0),1)=0,"",INDEX(data_mthly!M:M,MATCH($C540,data_mthly!$E:$E,0),1)),"")</f>
        <v/>
      </c>
      <c r="L540" s="86" t="str">
        <f>IFERROR(IF(INDEX(data_mthly!N:N,MATCH($C540,data_mthly!$E:$E,0),1)=0,"",INDEX(data_mthly!N:N,MATCH($C540,data_mthly!$E:$E,0),1)),"")</f>
        <v/>
      </c>
      <c r="M540" s="159"/>
      <c r="N540" s="155" t="str">
        <f>IFERROR(IF(INDEX(data_mthly!O:O,MATCH($C540,data_mthly!$E:$E,0),1)=0,"",INDEX(data_mthly!O:O,MATCH($C540,data_mthly!$E:$E,0),1)),"")</f>
        <v/>
      </c>
      <c r="O540" s="21" t="str">
        <f>IFERROR(IF(INDEX(data_mthly!P:P,MATCH($C540,data_mthly!$E:$E,0),1)=0,"",INDEX(data_mthly!P:P,MATCH($C540,data_mthly!$E:$E,0),1)),"")</f>
        <v/>
      </c>
      <c r="P540" s="145" t="str">
        <f>IFERROR(IF(INDEX(data_mthly!Q:Q,MATCH($C540,data_mthly!$E:$E,0),1)=0,"",INDEX(data_mthly!Q:Q,MATCH($C540,data_mthly!$E:$E,0),1)),"")</f>
        <v/>
      </c>
      <c r="Q540" s="145" t="str">
        <f>IFERROR(IF(INDEX(data_mthly!R:R,MATCH($C540,data_mthly!$E:$E,0),1)=0,"",INDEX(data_mthly!R:R,MATCH($C540,data_mthly!$E:$E,0),1)),"")</f>
        <v/>
      </c>
      <c r="R540" s="21" t="str">
        <f>IFERROR(IF(INDEX(data_mthly!S:S,MATCH($C540,data_mthly!$E:$E,0),1)=0,"",INDEX(data_mthly!S:S,MATCH($C540,data_mthly!$E:$E,0),1)),"")</f>
        <v/>
      </c>
      <c r="S540" s="145" t="str">
        <f>IFERROR(IF(INDEX(data_mthly!T:T,MATCH($C540,data_mthly!$E:$E,0),1)=0,"",INDEX(data_mthly!T:T,MATCH($C540,data_mthly!$E:$E,0),1)),"")</f>
        <v/>
      </c>
      <c r="T540" s="145" t="str">
        <f>IFERROR(IF(INDEX(data_mthly!U:U,MATCH($C540,data_mthly!$E:$E,0),1)=0,"",INDEX(data_mthly!U:U,MATCH($C540,data_mthly!$E:$E,0),1)),"")</f>
        <v/>
      </c>
      <c r="U540" s="21" t="str">
        <f>IFERROR(IF(INDEX(data_mthly!V:V,MATCH($C540,data_mthly!$E:$E,0),1)=0,"",INDEX(data_mthly!V:V,MATCH($C540,data_mthly!$E:$E,0),1)),"")</f>
        <v/>
      </c>
      <c r="V540" s="86" t="str">
        <f>IFERROR(IF(INDEX(data_mthly!W:W,MATCH($C540,data_mthly!$E:$E,0),1)=0,"",INDEX(data_mthly!W:W,MATCH($C540,data_mthly!$E:$E,0),1)),"")</f>
        <v/>
      </c>
      <c r="W540" s="160" t="str">
        <f t="shared" si="44"/>
        <v/>
      </c>
      <c r="X540" s="21" t="str">
        <f>IFERROR(IF(INDEX(data_mthly!Y:Y,MATCH($C540,data_mthly!$E:$E,0),1)=0,"",INDEX(data_mthly!Y:Y,MATCH($C540,data_mthly!$E:$E,0),1)),"")</f>
        <v/>
      </c>
      <c r="Y540" s="145" t="str">
        <f>IFERROR(IF(INDEX(data_mthly!Z:Z,MATCH($C540,data_mthly!$E:$E,0),1)=0,"",INDEX(data_mthly!Z:Z,MATCH($C540,data_mthly!$E:$E,0),1)),"")</f>
        <v/>
      </c>
      <c r="Z540" s="21" t="str">
        <f>IFERROR(IF(INDEX(data_mthly!AA:AA,MATCH($C540,data_mthly!$E:$E,0),1)=0,"",INDEX(data_mthly!AA:AA,MATCH($C540,data_mthly!$E:$E,0),1)),"")</f>
        <v/>
      </c>
      <c r="AA540" s="21" t="str">
        <f>IFERROR(IF(INDEX(data_mthly!AB:AB,MATCH($C540,data_mthly!$E:$E,0),1)=0,"",INDEX(data_mthly!AB:AB,MATCH($C540,data_mthly!$E:$E,0),1)),"")</f>
        <v/>
      </c>
      <c r="AB540" s="145" t="str">
        <f>IFERROR(IF(INDEX(data_mthly!AC:AC,MATCH($C540,data_mthly!$E:$E,0),1)=0,"",INDEX(data_mthly!AC:AC,MATCH($C540,data_mthly!$E:$E,0),1)),"")</f>
        <v/>
      </c>
      <c r="AC540" s="21" t="str">
        <f>IFERROR(IF(INDEX(data_mthly!AD:AD,MATCH($C540,data_mthly!$E:$E,0),1)=0,"",INDEX(data_mthly!AD:AD,MATCH($C540,data_mthly!$E:$E,0),1)),"")</f>
        <v/>
      </c>
      <c r="AD540" s="21" t="str">
        <f>IFERROR(IF(INDEX(data_mthly!AE:AE,MATCH($C540,data_mthly!$E:$E,0),1)=0,"",INDEX(data_mthly!AE:AE,MATCH($C540,data_mthly!$E:$E,0),1)),"")</f>
        <v/>
      </c>
      <c r="AE540" s="86" t="str">
        <f>IFERROR(IF(INDEX(data_mthly!AF:AF,MATCH($C540,data_mthly!$E:$E,0),1)=0,"",INDEX(data_mthly!AF:AF,MATCH($C540,data_mthly!$E:$E,0),1)),"")</f>
        <v/>
      </c>
      <c r="AG540" s="88">
        <f t="shared" si="45"/>
        <v>2</v>
      </c>
    </row>
    <row r="541" spans="1:33" ht="15.5">
      <c r="A541" s="88" t="str">
        <f t="shared" si="43"/>
        <v/>
      </c>
      <c r="B541" s="89" t="str">
        <f>IFERROR(IF(INDEX(data_mthly!C:C,MATCH($C541,data_mthly!$E:$E,0),1)=0,"",INDEX(data_mthly!C:C,MATCH($C541,data_mthly!$E:$E,0),1)),"")</f>
        <v/>
      </c>
      <c r="C541" s="112" t="str">
        <f t="shared" ref="C541:C604" si="46">IF($D$8="","",IFERROR(IF(C540+7&lt;=$D$8,EOMONTH(C540,0)+1,""),""))</f>
        <v/>
      </c>
      <c r="D541" s="155" t="str">
        <f>IFERROR(IF(INDEX(data_mthly!F:F,MATCH($C541,data_mthly!$E:$E,0),1)=0,"",INDEX(data_mthly!F:F,MATCH($C541,data_mthly!$E:$E,0),1)),"")</f>
        <v/>
      </c>
      <c r="E541" s="21" t="str">
        <f>IFERROR(IF(INDEX(data_mthly!G:G,MATCH($C541,data_mthly!$E:$E,0),1)=0,"",INDEX(data_mthly!G:G,MATCH($C541,data_mthly!$E:$E,0),1)),"")</f>
        <v/>
      </c>
      <c r="F541" s="145" t="str">
        <f>IFERROR(IF(INDEX(data_mthly!H:H,MATCH($C541,data_mthly!$E:$E,0),1)=0,"",INDEX(data_mthly!H:H,MATCH($C541,data_mthly!$E:$E,0),1)),"")</f>
        <v/>
      </c>
      <c r="G541" s="145" t="str">
        <f>IFERROR(IF(INDEX(data_mthly!I:I,MATCH($C541,data_mthly!$E:$E,0),1)=0,"",INDEX(data_mthly!I:I,MATCH($C541,data_mthly!$E:$E,0),1)),"")</f>
        <v/>
      </c>
      <c r="H541" s="21" t="str">
        <f>IFERROR(IF(INDEX(data_mthly!J:J,MATCH($C541,data_mthly!$E:$E,0),1)=0,"",INDEX(data_mthly!J:J,MATCH($C541,data_mthly!$E:$E,0),1)),"")</f>
        <v/>
      </c>
      <c r="I541" s="145" t="str">
        <f>IFERROR(IF(INDEX(data_mthly!K:K,MATCH($C541,data_mthly!$E:$E,0),1)=0,"",INDEX(data_mthly!K:K,MATCH($C541,data_mthly!$E:$E,0),1)),"")</f>
        <v/>
      </c>
      <c r="J541" s="145" t="str">
        <f>IFERROR(IF(INDEX(data_mthly!L:L,MATCH($C541,data_mthly!$E:$E,0),1)=0,"",INDEX(data_mthly!L:L,MATCH($C541,data_mthly!$E:$E,0),1)),"")</f>
        <v/>
      </c>
      <c r="K541" s="21" t="str">
        <f>IFERROR(IF(INDEX(data_mthly!M:M,MATCH($C541,data_mthly!$E:$E,0),1)=0,"",INDEX(data_mthly!M:M,MATCH($C541,data_mthly!$E:$E,0),1)),"")</f>
        <v/>
      </c>
      <c r="L541" s="86" t="str">
        <f>IFERROR(IF(INDEX(data_mthly!N:N,MATCH($C541,data_mthly!$E:$E,0),1)=0,"",INDEX(data_mthly!N:N,MATCH($C541,data_mthly!$E:$E,0),1)),"")</f>
        <v/>
      </c>
      <c r="M541" s="159"/>
      <c r="N541" s="155" t="str">
        <f>IFERROR(IF(INDEX(data_mthly!O:O,MATCH($C541,data_mthly!$E:$E,0),1)=0,"",INDEX(data_mthly!O:O,MATCH($C541,data_mthly!$E:$E,0),1)),"")</f>
        <v/>
      </c>
      <c r="O541" s="21" t="str">
        <f>IFERROR(IF(INDEX(data_mthly!P:P,MATCH($C541,data_mthly!$E:$E,0),1)=0,"",INDEX(data_mthly!P:P,MATCH($C541,data_mthly!$E:$E,0),1)),"")</f>
        <v/>
      </c>
      <c r="P541" s="145" t="str">
        <f>IFERROR(IF(INDEX(data_mthly!Q:Q,MATCH($C541,data_mthly!$E:$E,0),1)=0,"",INDEX(data_mthly!Q:Q,MATCH($C541,data_mthly!$E:$E,0),1)),"")</f>
        <v/>
      </c>
      <c r="Q541" s="145" t="str">
        <f>IFERROR(IF(INDEX(data_mthly!R:R,MATCH($C541,data_mthly!$E:$E,0),1)=0,"",INDEX(data_mthly!R:R,MATCH($C541,data_mthly!$E:$E,0),1)),"")</f>
        <v/>
      </c>
      <c r="R541" s="21" t="str">
        <f>IFERROR(IF(INDEX(data_mthly!S:S,MATCH($C541,data_mthly!$E:$E,0),1)=0,"",INDEX(data_mthly!S:S,MATCH($C541,data_mthly!$E:$E,0),1)),"")</f>
        <v/>
      </c>
      <c r="S541" s="145" t="str">
        <f>IFERROR(IF(INDEX(data_mthly!T:T,MATCH($C541,data_mthly!$E:$E,0),1)=0,"",INDEX(data_mthly!T:T,MATCH($C541,data_mthly!$E:$E,0),1)),"")</f>
        <v/>
      </c>
      <c r="T541" s="145" t="str">
        <f>IFERROR(IF(INDEX(data_mthly!U:U,MATCH($C541,data_mthly!$E:$E,0),1)=0,"",INDEX(data_mthly!U:U,MATCH($C541,data_mthly!$E:$E,0),1)),"")</f>
        <v/>
      </c>
      <c r="U541" s="21" t="str">
        <f>IFERROR(IF(INDEX(data_mthly!V:V,MATCH($C541,data_mthly!$E:$E,0),1)=0,"",INDEX(data_mthly!V:V,MATCH($C541,data_mthly!$E:$E,0),1)),"")</f>
        <v/>
      </c>
      <c r="V541" s="86" t="str">
        <f>IFERROR(IF(INDEX(data_mthly!W:W,MATCH($C541,data_mthly!$E:$E,0),1)=0,"",INDEX(data_mthly!W:W,MATCH($C541,data_mthly!$E:$E,0),1)),"")</f>
        <v/>
      </c>
      <c r="W541" s="160" t="str">
        <f t="shared" si="44"/>
        <v/>
      </c>
      <c r="X541" s="21" t="str">
        <f>IFERROR(IF(INDEX(data_mthly!Y:Y,MATCH($C541,data_mthly!$E:$E,0),1)=0,"",INDEX(data_mthly!Y:Y,MATCH($C541,data_mthly!$E:$E,0),1)),"")</f>
        <v/>
      </c>
      <c r="Y541" s="145" t="str">
        <f>IFERROR(IF(INDEX(data_mthly!Z:Z,MATCH($C541,data_mthly!$E:$E,0),1)=0,"",INDEX(data_mthly!Z:Z,MATCH($C541,data_mthly!$E:$E,0),1)),"")</f>
        <v/>
      </c>
      <c r="Z541" s="21" t="str">
        <f>IFERROR(IF(INDEX(data_mthly!AA:AA,MATCH($C541,data_mthly!$E:$E,0),1)=0,"",INDEX(data_mthly!AA:AA,MATCH($C541,data_mthly!$E:$E,0),1)),"")</f>
        <v/>
      </c>
      <c r="AA541" s="21" t="str">
        <f>IFERROR(IF(INDEX(data_mthly!AB:AB,MATCH($C541,data_mthly!$E:$E,0),1)=0,"",INDEX(data_mthly!AB:AB,MATCH($C541,data_mthly!$E:$E,0),1)),"")</f>
        <v/>
      </c>
      <c r="AB541" s="145" t="str">
        <f>IFERROR(IF(INDEX(data_mthly!AC:AC,MATCH($C541,data_mthly!$E:$E,0),1)=0,"",INDEX(data_mthly!AC:AC,MATCH($C541,data_mthly!$E:$E,0),1)),"")</f>
        <v/>
      </c>
      <c r="AC541" s="21" t="str">
        <f>IFERROR(IF(INDEX(data_mthly!AD:AD,MATCH($C541,data_mthly!$E:$E,0),1)=0,"",INDEX(data_mthly!AD:AD,MATCH($C541,data_mthly!$E:$E,0),1)),"")</f>
        <v/>
      </c>
      <c r="AD541" s="21" t="str">
        <f>IFERROR(IF(INDEX(data_mthly!AE:AE,MATCH($C541,data_mthly!$E:$E,0),1)=0,"",INDEX(data_mthly!AE:AE,MATCH($C541,data_mthly!$E:$E,0),1)),"")</f>
        <v/>
      </c>
      <c r="AE541" s="86" t="str">
        <f>IFERROR(IF(INDEX(data_mthly!AF:AF,MATCH($C541,data_mthly!$E:$E,0),1)=0,"",INDEX(data_mthly!AF:AF,MATCH($C541,data_mthly!$E:$E,0),1)),"")</f>
        <v/>
      </c>
      <c r="AG541" s="88">
        <f t="shared" si="45"/>
        <v>1</v>
      </c>
    </row>
    <row r="542" spans="1:33" ht="15.5">
      <c r="A542" s="88" t="str">
        <f t="shared" si="43"/>
        <v/>
      </c>
      <c r="B542" s="89" t="str">
        <f>IFERROR(IF(INDEX(data_mthly!C:C,MATCH($C542,data_mthly!$E:$E,0),1)=0,"",INDEX(data_mthly!C:C,MATCH($C542,data_mthly!$E:$E,0),1)),"")</f>
        <v/>
      </c>
      <c r="C542" s="112" t="str">
        <f t="shared" si="46"/>
        <v/>
      </c>
      <c r="D542" s="155" t="str">
        <f>IFERROR(IF(INDEX(data_mthly!F:F,MATCH($C542,data_mthly!$E:$E,0),1)=0,"",INDEX(data_mthly!F:F,MATCH($C542,data_mthly!$E:$E,0),1)),"")</f>
        <v/>
      </c>
      <c r="E542" s="21" t="str">
        <f>IFERROR(IF(INDEX(data_mthly!G:G,MATCH($C542,data_mthly!$E:$E,0),1)=0,"",INDEX(data_mthly!G:G,MATCH($C542,data_mthly!$E:$E,0),1)),"")</f>
        <v/>
      </c>
      <c r="F542" s="145" t="str">
        <f>IFERROR(IF(INDEX(data_mthly!H:H,MATCH($C542,data_mthly!$E:$E,0),1)=0,"",INDEX(data_mthly!H:H,MATCH($C542,data_mthly!$E:$E,0),1)),"")</f>
        <v/>
      </c>
      <c r="G542" s="145" t="str">
        <f>IFERROR(IF(INDEX(data_mthly!I:I,MATCH($C542,data_mthly!$E:$E,0),1)=0,"",INDEX(data_mthly!I:I,MATCH($C542,data_mthly!$E:$E,0),1)),"")</f>
        <v/>
      </c>
      <c r="H542" s="21" t="str">
        <f>IFERROR(IF(INDEX(data_mthly!J:J,MATCH($C542,data_mthly!$E:$E,0),1)=0,"",INDEX(data_mthly!J:J,MATCH($C542,data_mthly!$E:$E,0),1)),"")</f>
        <v/>
      </c>
      <c r="I542" s="145" t="str">
        <f>IFERROR(IF(INDEX(data_mthly!K:K,MATCH($C542,data_mthly!$E:$E,0),1)=0,"",INDEX(data_mthly!K:K,MATCH($C542,data_mthly!$E:$E,0),1)),"")</f>
        <v/>
      </c>
      <c r="J542" s="145" t="str">
        <f>IFERROR(IF(INDEX(data_mthly!L:L,MATCH($C542,data_mthly!$E:$E,0),1)=0,"",INDEX(data_mthly!L:L,MATCH($C542,data_mthly!$E:$E,0),1)),"")</f>
        <v/>
      </c>
      <c r="K542" s="21" t="str">
        <f>IFERROR(IF(INDEX(data_mthly!M:M,MATCH($C542,data_mthly!$E:$E,0),1)=0,"",INDEX(data_mthly!M:M,MATCH($C542,data_mthly!$E:$E,0),1)),"")</f>
        <v/>
      </c>
      <c r="L542" s="86" t="str">
        <f>IFERROR(IF(INDEX(data_mthly!N:N,MATCH($C542,data_mthly!$E:$E,0),1)=0,"",INDEX(data_mthly!N:N,MATCH($C542,data_mthly!$E:$E,0),1)),"")</f>
        <v/>
      </c>
      <c r="M542" s="159"/>
      <c r="N542" s="155" t="str">
        <f>IFERROR(IF(INDEX(data_mthly!O:O,MATCH($C542,data_mthly!$E:$E,0),1)=0,"",INDEX(data_mthly!O:O,MATCH($C542,data_mthly!$E:$E,0),1)),"")</f>
        <v/>
      </c>
      <c r="O542" s="21" t="str">
        <f>IFERROR(IF(INDEX(data_mthly!P:P,MATCH($C542,data_mthly!$E:$E,0),1)=0,"",INDEX(data_mthly!P:P,MATCH($C542,data_mthly!$E:$E,0),1)),"")</f>
        <v/>
      </c>
      <c r="P542" s="145" t="str">
        <f>IFERROR(IF(INDEX(data_mthly!Q:Q,MATCH($C542,data_mthly!$E:$E,0),1)=0,"",INDEX(data_mthly!Q:Q,MATCH($C542,data_mthly!$E:$E,0),1)),"")</f>
        <v/>
      </c>
      <c r="Q542" s="145" t="str">
        <f>IFERROR(IF(INDEX(data_mthly!R:R,MATCH($C542,data_mthly!$E:$E,0),1)=0,"",INDEX(data_mthly!R:R,MATCH($C542,data_mthly!$E:$E,0),1)),"")</f>
        <v/>
      </c>
      <c r="R542" s="21" t="str">
        <f>IFERROR(IF(INDEX(data_mthly!S:S,MATCH($C542,data_mthly!$E:$E,0),1)=0,"",INDEX(data_mthly!S:S,MATCH($C542,data_mthly!$E:$E,0),1)),"")</f>
        <v/>
      </c>
      <c r="S542" s="145" t="str">
        <f>IFERROR(IF(INDEX(data_mthly!T:T,MATCH($C542,data_mthly!$E:$E,0),1)=0,"",INDEX(data_mthly!T:T,MATCH($C542,data_mthly!$E:$E,0),1)),"")</f>
        <v/>
      </c>
      <c r="T542" s="145" t="str">
        <f>IFERROR(IF(INDEX(data_mthly!U:U,MATCH($C542,data_mthly!$E:$E,0),1)=0,"",INDEX(data_mthly!U:U,MATCH($C542,data_mthly!$E:$E,0),1)),"")</f>
        <v/>
      </c>
      <c r="U542" s="21" t="str">
        <f>IFERROR(IF(INDEX(data_mthly!V:V,MATCH($C542,data_mthly!$E:$E,0),1)=0,"",INDEX(data_mthly!V:V,MATCH($C542,data_mthly!$E:$E,0),1)),"")</f>
        <v/>
      </c>
      <c r="V542" s="86" t="str">
        <f>IFERROR(IF(INDEX(data_mthly!W:W,MATCH($C542,data_mthly!$E:$E,0),1)=0,"",INDEX(data_mthly!W:W,MATCH($C542,data_mthly!$E:$E,0),1)),"")</f>
        <v/>
      </c>
      <c r="W542" s="160" t="str">
        <f t="shared" si="44"/>
        <v/>
      </c>
      <c r="X542" s="21" t="str">
        <f>IFERROR(IF(INDEX(data_mthly!Y:Y,MATCH($C542,data_mthly!$E:$E,0),1)=0,"",INDEX(data_mthly!Y:Y,MATCH($C542,data_mthly!$E:$E,0),1)),"")</f>
        <v/>
      </c>
      <c r="Y542" s="145" t="str">
        <f>IFERROR(IF(INDEX(data_mthly!Z:Z,MATCH($C542,data_mthly!$E:$E,0),1)=0,"",INDEX(data_mthly!Z:Z,MATCH($C542,data_mthly!$E:$E,0),1)),"")</f>
        <v/>
      </c>
      <c r="Z542" s="21" t="str">
        <f>IFERROR(IF(INDEX(data_mthly!AA:AA,MATCH($C542,data_mthly!$E:$E,0),1)=0,"",INDEX(data_mthly!AA:AA,MATCH($C542,data_mthly!$E:$E,0),1)),"")</f>
        <v/>
      </c>
      <c r="AA542" s="21" t="str">
        <f>IFERROR(IF(INDEX(data_mthly!AB:AB,MATCH($C542,data_mthly!$E:$E,0),1)=0,"",INDEX(data_mthly!AB:AB,MATCH($C542,data_mthly!$E:$E,0),1)),"")</f>
        <v/>
      </c>
      <c r="AB542" s="145" t="str">
        <f>IFERROR(IF(INDEX(data_mthly!AC:AC,MATCH($C542,data_mthly!$E:$E,0),1)=0,"",INDEX(data_mthly!AC:AC,MATCH($C542,data_mthly!$E:$E,0),1)),"")</f>
        <v/>
      </c>
      <c r="AC542" s="21" t="str">
        <f>IFERROR(IF(INDEX(data_mthly!AD:AD,MATCH($C542,data_mthly!$E:$E,0),1)=0,"",INDEX(data_mthly!AD:AD,MATCH($C542,data_mthly!$E:$E,0),1)),"")</f>
        <v/>
      </c>
      <c r="AD542" s="21" t="str">
        <f>IFERROR(IF(INDEX(data_mthly!AE:AE,MATCH($C542,data_mthly!$E:$E,0),1)=0,"",INDEX(data_mthly!AE:AE,MATCH($C542,data_mthly!$E:$E,0),1)),"")</f>
        <v/>
      </c>
      <c r="AE542" s="86" t="str">
        <f>IFERROR(IF(INDEX(data_mthly!AF:AF,MATCH($C542,data_mthly!$E:$E,0),1)=0,"",INDEX(data_mthly!AF:AF,MATCH($C542,data_mthly!$E:$E,0),1)),"")</f>
        <v/>
      </c>
      <c r="AG542" s="88">
        <f t="shared" si="45"/>
        <v>2</v>
      </c>
    </row>
    <row r="543" spans="1:33" ht="15.5">
      <c r="A543" s="88" t="str">
        <f t="shared" si="43"/>
        <v/>
      </c>
      <c r="B543" s="89" t="str">
        <f>IFERROR(IF(INDEX(data_mthly!C:C,MATCH($C543,data_mthly!$E:$E,0),1)=0,"",INDEX(data_mthly!C:C,MATCH($C543,data_mthly!$E:$E,0),1)),"")</f>
        <v/>
      </c>
      <c r="C543" s="112" t="str">
        <f t="shared" si="46"/>
        <v/>
      </c>
      <c r="D543" s="155" t="str">
        <f>IFERROR(IF(INDEX(data_mthly!F:F,MATCH($C543,data_mthly!$E:$E,0),1)=0,"",INDEX(data_mthly!F:F,MATCH($C543,data_mthly!$E:$E,0),1)),"")</f>
        <v/>
      </c>
      <c r="E543" s="21" t="str">
        <f>IFERROR(IF(INDEX(data_mthly!G:G,MATCH($C543,data_mthly!$E:$E,0),1)=0,"",INDEX(data_mthly!G:G,MATCH($C543,data_mthly!$E:$E,0),1)),"")</f>
        <v/>
      </c>
      <c r="F543" s="145" t="str">
        <f>IFERROR(IF(INDEX(data_mthly!H:H,MATCH($C543,data_mthly!$E:$E,0),1)=0,"",INDEX(data_mthly!H:H,MATCH($C543,data_mthly!$E:$E,0),1)),"")</f>
        <v/>
      </c>
      <c r="G543" s="145" t="str">
        <f>IFERROR(IF(INDEX(data_mthly!I:I,MATCH($C543,data_mthly!$E:$E,0),1)=0,"",INDEX(data_mthly!I:I,MATCH($C543,data_mthly!$E:$E,0),1)),"")</f>
        <v/>
      </c>
      <c r="H543" s="21" t="str">
        <f>IFERROR(IF(INDEX(data_mthly!J:J,MATCH($C543,data_mthly!$E:$E,0),1)=0,"",INDEX(data_mthly!J:J,MATCH($C543,data_mthly!$E:$E,0),1)),"")</f>
        <v/>
      </c>
      <c r="I543" s="145" t="str">
        <f>IFERROR(IF(INDEX(data_mthly!K:K,MATCH($C543,data_mthly!$E:$E,0),1)=0,"",INDEX(data_mthly!K:K,MATCH($C543,data_mthly!$E:$E,0),1)),"")</f>
        <v/>
      </c>
      <c r="J543" s="145" t="str">
        <f>IFERROR(IF(INDEX(data_mthly!L:L,MATCH($C543,data_mthly!$E:$E,0),1)=0,"",INDEX(data_mthly!L:L,MATCH($C543,data_mthly!$E:$E,0),1)),"")</f>
        <v/>
      </c>
      <c r="K543" s="21" t="str">
        <f>IFERROR(IF(INDEX(data_mthly!M:M,MATCH($C543,data_mthly!$E:$E,0),1)=0,"",INDEX(data_mthly!M:M,MATCH($C543,data_mthly!$E:$E,0),1)),"")</f>
        <v/>
      </c>
      <c r="L543" s="86" t="str">
        <f>IFERROR(IF(INDEX(data_mthly!N:N,MATCH($C543,data_mthly!$E:$E,0),1)=0,"",INDEX(data_mthly!N:N,MATCH($C543,data_mthly!$E:$E,0),1)),"")</f>
        <v/>
      </c>
      <c r="M543" s="159"/>
      <c r="N543" s="155" t="str">
        <f>IFERROR(IF(INDEX(data_mthly!O:O,MATCH($C543,data_mthly!$E:$E,0),1)=0,"",INDEX(data_mthly!O:O,MATCH($C543,data_mthly!$E:$E,0),1)),"")</f>
        <v/>
      </c>
      <c r="O543" s="21" t="str">
        <f>IFERROR(IF(INDEX(data_mthly!P:P,MATCH($C543,data_mthly!$E:$E,0),1)=0,"",INDEX(data_mthly!P:P,MATCH($C543,data_mthly!$E:$E,0),1)),"")</f>
        <v/>
      </c>
      <c r="P543" s="145" t="str">
        <f>IFERROR(IF(INDEX(data_mthly!Q:Q,MATCH($C543,data_mthly!$E:$E,0),1)=0,"",INDEX(data_mthly!Q:Q,MATCH($C543,data_mthly!$E:$E,0),1)),"")</f>
        <v/>
      </c>
      <c r="Q543" s="145" t="str">
        <f>IFERROR(IF(INDEX(data_mthly!R:R,MATCH($C543,data_mthly!$E:$E,0),1)=0,"",INDEX(data_mthly!R:R,MATCH($C543,data_mthly!$E:$E,0),1)),"")</f>
        <v/>
      </c>
      <c r="R543" s="21" t="str">
        <f>IFERROR(IF(INDEX(data_mthly!S:S,MATCH($C543,data_mthly!$E:$E,0),1)=0,"",INDEX(data_mthly!S:S,MATCH($C543,data_mthly!$E:$E,0),1)),"")</f>
        <v/>
      </c>
      <c r="S543" s="145" t="str">
        <f>IFERROR(IF(INDEX(data_mthly!T:T,MATCH($C543,data_mthly!$E:$E,0),1)=0,"",INDEX(data_mthly!T:T,MATCH($C543,data_mthly!$E:$E,0),1)),"")</f>
        <v/>
      </c>
      <c r="T543" s="145" t="str">
        <f>IFERROR(IF(INDEX(data_mthly!U:U,MATCH($C543,data_mthly!$E:$E,0),1)=0,"",INDEX(data_mthly!U:U,MATCH($C543,data_mthly!$E:$E,0),1)),"")</f>
        <v/>
      </c>
      <c r="U543" s="21" t="str">
        <f>IFERROR(IF(INDEX(data_mthly!V:V,MATCH($C543,data_mthly!$E:$E,0),1)=0,"",INDEX(data_mthly!V:V,MATCH($C543,data_mthly!$E:$E,0),1)),"")</f>
        <v/>
      </c>
      <c r="V543" s="86" t="str">
        <f>IFERROR(IF(INDEX(data_mthly!W:W,MATCH($C543,data_mthly!$E:$E,0),1)=0,"",INDEX(data_mthly!W:W,MATCH($C543,data_mthly!$E:$E,0),1)),"")</f>
        <v/>
      </c>
      <c r="W543" s="160" t="str">
        <f t="shared" si="44"/>
        <v/>
      </c>
      <c r="X543" s="21" t="str">
        <f>IFERROR(IF(INDEX(data_mthly!Y:Y,MATCH($C543,data_mthly!$E:$E,0),1)=0,"",INDEX(data_mthly!Y:Y,MATCH($C543,data_mthly!$E:$E,0),1)),"")</f>
        <v/>
      </c>
      <c r="Y543" s="145" t="str">
        <f>IFERROR(IF(INDEX(data_mthly!Z:Z,MATCH($C543,data_mthly!$E:$E,0),1)=0,"",INDEX(data_mthly!Z:Z,MATCH($C543,data_mthly!$E:$E,0),1)),"")</f>
        <v/>
      </c>
      <c r="Z543" s="21" t="str">
        <f>IFERROR(IF(INDEX(data_mthly!AA:AA,MATCH($C543,data_mthly!$E:$E,0),1)=0,"",INDEX(data_mthly!AA:AA,MATCH($C543,data_mthly!$E:$E,0),1)),"")</f>
        <v/>
      </c>
      <c r="AA543" s="21" t="str">
        <f>IFERROR(IF(INDEX(data_mthly!AB:AB,MATCH($C543,data_mthly!$E:$E,0),1)=0,"",INDEX(data_mthly!AB:AB,MATCH($C543,data_mthly!$E:$E,0),1)),"")</f>
        <v/>
      </c>
      <c r="AB543" s="145" t="str">
        <f>IFERROR(IF(INDEX(data_mthly!AC:AC,MATCH($C543,data_mthly!$E:$E,0),1)=0,"",INDEX(data_mthly!AC:AC,MATCH($C543,data_mthly!$E:$E,0),1)),"")</f>
        <v/>
      </c>
      <c r="AC543" s="21" t="str">
        <f>IFERROR(IF(INDEX(data_mthly!AD:AD,MATCH($C543,data_mthly!$E:$E,0),1)=0,"",INDEX(data_mthly!AD:AD,MATCH($C543,data_mthly!$E:$E,0),1)),"")</f>
        <v/>
      </c>
      <c r="AD543" s="21" t="str">
        <f>IFERROR(IF(INDEX(data_mthly!AE:AE,MATCH($C543,data_mthly!$E:$E,0),1)=0,"",INDEX(data_mthly!AE:AE,MATCH($C543,data_mthly!$E:$E,0),1)),"")</f>
        <v/>
      </c>
      <c r="AE543" s="86" t="str">
        <f>IFERROR(IF(INDEX(data_mthly!AF:AF,MATCH($C543,data_mthly!$E:$E,0),1)=0,"",INDEX(data_mthly!AF:AF,MATCH($C543,data_mthly!$E:$E,0),1)),"")</f>
        <v/>
      </c>
      <c r="AG543" s="88">
        <f t="shared" si="45"/>
        <v>1</v>
      </c>
    </row>
    <row r="544" spans="1:33" ht="15.5">
      <c r="A544" s="88" t="str">
        <f t="shared" si="43"/>
        <v/>
      </c>
      <c r="B544" s="89" t="str">
        <f>IFERROR(IF(INDEX(data_mthly!C:C,MATCH($C544,data_mthly!$E:$E,0),1)=0,"",INDEX(data_mthly!C:C,MATCH($C544,data_mthly!$E:$E,0),1)),"")</f>
        <v/>
      </c>
      <c r="C544" s="112" t="str">
        <f t="shared" si="46"/>
        <v/>
      </c>
      <c r="D544" s="155" t="str">
        <f>IFERROR(IF(INDEX(data_mthly!F:F,MATCH($C544,data_mthly!$E:$E,0),1)=0,"",INDEX(data_mthly!F:F,MATCH($C544,data_mthly!$E:$E,0),1)),"")</f>
        <v/>
      </c>
      <c r="E544" s="21" t="str">
        <f>IFERROR(IF(INDEX(data_mthly!G:G,MATCH($C544,data_mthly!$E:$E,0),1)=0,"",INDEX(data_mthly!G:G,MATCH($C544,data_mthly!$E:$E,0),1)),"")</f>
        <v/>
      </c>
      <c r="F544" s="145" t="str">
        <f>IFERROR(IF(INDEX(data_mthly!H:H,MATCH($C544,data_mthly!$E:$E,0),1)=0,"",INDEX(data_mthly!H:H,MATCH($C544,data_mthly!$E:$E,0),1)),"")</f>
        <v/>
      </c>
      <c r="G544" s="145" t="str">
        <f>IFERROR(IF(INDEX(data_mthly!I:I,MATCH($C544,data_mthly!$E:$E,0),1)=0,"",INDEX(data_mthly!I:I,MATCH($C544,data_mthly!$E:$E,0),1)),"")</f>
        <v/>
      </c>
      <c r="H544" s="21" t="str">
        <f>IFERROR(IF(INDEX(data_mthly!J:J,MATCH($C544,data_mthly!$E:$E,0),1)=0,"",INDEX(data_mthly!J:J,MATCH($C544,data_mthly!$E:$E,0),1)),"")</f>
        <v/>
      </c>
      <c r="I544" s="145" t="str">
        <f>IFERROR(IF(INDEX(data_mthly!K:K,MATCH($C544,data_mthly!$E:$E,0),1)=0,"",INDEX(data_mthly!K:K,MATCH($C544,data_mthly!$E:$E,0),1)),"")</f>
        <v/>
      </c>
      <c r="J544" s="145" t="str">
        <f>IFERROR(IF(INDEX(data_mthly!L:L,MATCH($C544,data_mthly!$E:$E,0),1)=0,"",INDEX(data_mthly!L:L,MATCH($C544,data_mthly!$E:$E,0),1)),"")</f>
        <v/>
      </c>
      <c r="K544" s="21" t="str">
        <f>IFERROR(IF(INDEX(data_mthly!M:M,MATCH($C544,data_mthly!$E:$E,0),1)=0,"",INDEX(data_mthly!M:M,MATCH($C544,data_mthly!$E:$E,0),1)),"")</f>
        <v/>
      </c>
      <c r="L544" s="86" t="str">
        <f>IFERROR(IF(INDEX(data_mthly!N:N,MATCH($C544,data_mthly!$E:$E,0),1)=0,"",INDEX(data_mthly!N:N,MATCH($C544,data_mthly!$E:$E,0),1)),"")</f>
        <v/>
      </c>
      <c r="M544" s="159"/>
      <c r="N544" s="155" t="str">
        <f>IFERROR(IF(INDEX(data_mthly!O:O,MATCH($C544,data_mthly!$E:$E,0),1)=0,"",INDEX(data_mthly!O:O,MATCH($C544,data_mthly!$E:$E,0),1)),"")</f>
        <v/>
      </c>
      <c r="O544" s="21" t="str">
        <f>IFERROR(IF(INDEX(data_mthly!P:P,MATCH($C544,data_mthly!$E:$E,0),1)=0,"",INDEX(data_mthly!P:P,MATCH($C544,data_mthly!$E:$E,0),1)),"")</f>
        <v/>
      </c>
      <c r="P544" s="145" t="str">
        <f>IFERROR(IF(INDEX(data_mthly!Q:Q,MATCH($C544,data_mthly!$E:$E,0),1)=0,"",INDEX(data_mthly!Q:Q,MATCH($C544,data_mthly!$E:$E,0),1)),"")</f>
        <v/>
      </c>
      <c r="Q544" s="145" t="str">
        <f>IFERROR(IF(INDEX(data_mthly!R:R,MATCH($C544,data_mthly!$E:$E,0),1)=0,"",INDEX(data_mthly!R:R,MATCH($C544,data_mthly!$E:$E,0),1)),"")</f>
        <v/>
      </c>
      <c r="R544" s="21" t="str">
        <f>IFERROR(IF(INDEX(data_mthly!S:S,MATCH($C544,data_mthly!$E:$E,0),1)=0,"",INDEX(data_mthly!S:S,MATCH($C544,data_mthly!$E:$E,0),1)),"")</f>
        <v/>
      </c>
      <c r="S544" s="145" t="str">
        <f>IFERROR(IF(INDEX(data_mthly!T:T,MATCH($C544,data_mthly!$E:$E,0),1)=0,"",INDEX(data_mthly!T:T,MATCH($C544,data_mthly!$E:$E,0),1)),"")</f>
        <v/>
      </c>
      <c r="T544" s="145" t="str">
        <f>IFERROR(IF(INDEX(data_mthly!U:U,MATCH($C544,data_mthly!$E:$E,0),1)=0,"",INDEX(data_mthly!U:U,MATCH($C544,data_mthly!$E:$E,0),1)),"")</f>
        <v/>
      </c>
      <c r="U544" s="21" t="str">
        <f>IFERROR(IF(INDEX(data_mthly!V:V,MATCH($C544,data_mthly!$E:$E,0),1)=0,"",INDEX(data_mthly!V:V,MATCH($C544,data_mthly!$E:$E,0),1)),"")</f>
        <v/>
      </c>
      <c r="V544" s="86" t="str">
        <f>IFERROR(IF(INDEX(data_mthly!W:W,MATCH($C544,data_mthly!$E:$E,0),1)=0,"",INDEX(data_mthly!W:W,MATCH($C544,data_mthly!$E:$E,0),1)),"")</f>
        <v/>
      </c>
      <c r="W544" s="160" t="str">
        <f t="shared" si="44"/>
        <v/>
      </c>
      <c r="X544" s="21" t="str">
        <f>IFERROR(IF(INDEX(data_mthly!Y:Y,MATCH($C544,data_mthly!$E:$E,0),1)=0,"",INDEX(data_mthly!Y:Y,MATCH($C544,data_mthly!$E:$E,0),1)),"")</f>
        <v/>
      </c>
      <c r="Y544" s="145" t="str">
        <f>IFERROR(IF(INDEX(data_mthly!Z:Z,MATCH($C544,data_mthly!$E:$E,0),1)=0,"",INDEX(data_mthly!Z:Z,MATCH($C544,data_mthly!$E:$E,0),1)),"")</f>
        <v/>
      </c>
      <c r="Z544" s="21" t="str">
        <f>IFERROR(IF(INDEX(data_mthly!AA:AA,MATCH($C544,data_mthly!$E:$E,0),1)=0,"",INDEX(data_mthly!AA:AA,MATCH($C544,data_mthly!$E:$E,0),1)),"")</f>
        <v/>
      </c>
      <c r="AA544" s="21" t="str">
        <f>IFERROR(IF(INDEX(data_mthly!AB:AB,MATCH($C544,data_mthly!$E:$E,0),1)=0,"",INDEX(data_mthly!AB:AB,MATCH($C544,data_mthly!$E:$E,0),1)),"")</f>
        <v/>
      </c>
      <c r="AB544" s="145" t="str">
        <f>IFERROR(IF(INDEX(data_mthly!AC:AC,MATCH($C544,data_mthly!$E:$E,0),1)=0,"",INDEX(data_mthly!AC:AC,MATCH($C544,data_mthly!$E:$E,0),1)),"")</f>
        <v/>
      </c>
      <c r="AC544" s="21" t="str">
        <f>IFERROR(IF(INDEX(data_mthly!AD:AD,MATCH($C544,data_mthly!$E:$E,0),1)=0,"",INDEX(data_mthly!AD:AD,MATCH($C544,data_mthly!$E:$E,0),1)),"")</f>
        <v/>
      </c>
      <c r="AD544" s="21" t="str">
        <f>IFERROR(IF(INDEX(data_mthly!AE:AE,MATCH($C544,data_mthly!$E:$E,0),1)=0,"",INDEX(data_mthly!AE:AE,MATCH($C544,data_mthly!$E:$E,0),1)),"")</f>
        <v/>
      </c>
      <c r="AE544" s="86" t="str">
        <f>IFERROR(IF(INDEX(data_mthly!AF:AF,MATCH($C544,data_mthly!$E:$E,0),1)=0,"",INDEX(data_mthly!AF:AF,MATCH($C544,data_mthly!$E:$E,0),1)),"")</f>
        <v/>
      </c>
      <c r="AG544" s="88">
        <f t="shared" si="45"/>
        <v>2</v>
      </c>
    </row>
    <row r="545" spans="1:33" ht="15.5">
      <c r="A545" s="88" t="str">
        <f t="shared" si="43"/>
        <v/>
      </c>
      <c r="B545" s="89" t="str">
        <f>IFERROR(IF(INDEX(data_mthly!C:C,MATCH($C545,data_mthly!$E:$E,0),1)=0,"",INDEX(data_mthly!C:C,MATCH($C545,data_mthly!$E:$E,0),1)),"")</f>
        <v/>
      </c>
      <c r="C545" s="112" t="str">
        <f t="shared" si="46"/>
        <v/>
      </c>
      <c r="D545" s="155" t="str">
        <f>IFERROR(IF(INDEX(data_mthly!F:F,MATCH($C545,data_mthly!$E:$E,0),1)=0,"",INDEX(data_mthly!F:F,MATCH($C545,data_mthly!$E:$E,0),1)),"")</f>
        <v/>
      </c>
      <c r="E545" s="21" t="str">
        <f>IFERROR(IF(INDEX(data_mthly!G:G,MATCH($C545,data_mthly!$E:$E,0),1)=0,"",INDEX(data_mthly!G:G,MATCH($C545,data_mthly!$E:$E,0),1)),"")</f>
        <v/>
      </c>
      <c r="F545" s="145" t="str">
        <f>IFERROR(IF(INDEX(data_mthly!H:H,MATCH($C545,data_mthly!$E:$E,0),1)=0,"",INDEX(data_mthly!H:H,MATCH($C545,data_mthly!$E:$E,0),1)),"")</f>
        <v/>
      </c>
      <c r="G545" s="145" t="str">
        <f>IFERROR(IF(INDEX(data_mthly!I:I,MATCH($C545,data_mthly!$E:$E,0),1)=0,"",INDEX(data_mthly!I:I,MATCH($C545,data_mthly!$E:$E,0),1)),"")</f>
        <v/>
      </c>
      <c r="H545" s="21" t="str">
        <f>IFERROR(IF(INDEX(data_mthly!J:J,MATCH($C545,data_mthly!$E:$E,0),1)=0,"",INDEX(data_mthly!J:J,MATCH($C545,data_mthly!$E:$E,0),1)),"")</f>
        <v/>
      </c>
      <c r="I545" s="145" t="str">
        <f>IFERROR(IF(INDEX(data_mthly!K:K,MATCH($C545,data_mthly!$E:$E,0),1)=0,"",INDEX(data_mthly!K:K,MATCH($C545,data_mthly!$E:$E,0),1)),"")</f>
        <v/>
      </c>
      <c r="J545" s="145" t="str">
        <f>IFERROR(IF(INDEX(data_mthly!L:L,MATCH($C545,data_mthly!$E:$E,0),1)=0,"",INDEX(data_mthly!L:L,MATCH($C545,data_mthly!$E:$E,0),1)),"")</f>
        <v/>
      </c>
      <c r="K545" s="21" t="str">
        <f>IFERROR(IF(INDEX(data_mthly!M:M,MATCH($C545,data_mthly!$E:$E,0),1)=0,"",INDEX(data_mthly!M:M,MATCH($C545,data_mthly!$E:$E,0),1)),"")</f>
        <v/>
      </c>
      <c r="L545" s="86" t="str">
        <f>IFERROR(IF(INDEX(data_mthly!N:N,MATCH($C545,data_mthly!$E:$E,0),1)=0,"",INDEX(data_mthly!N:N,MATCH($C545,data_mthly!$E:$E,0),1)),"")</f>
        <v/>
      </c>
      <c r="M545" s="159"/>
      <c r="N545" s="155" t="str">
        <f>IFERROR(IF(INDEX(data_mthly!O:O,MATCH($C545,data_mthly!$E:$E,0),1)=0,"",INDEX(data_mthly!O:O,MATCH($C545,data_mthly!$E:$E,0),1)),"")</f>
        <v/>
      </c>
      <c r="O545" s="21" t="str">
        <f>IFERROR(IF(INDEX(data_mthly!P:P,MATCH($C545,data_mthly!$E:$E,0),1)=0,"",INDEX(data_mthly!P:P,MATCH($C545,data_mthly!$E:$E,0),1)),"")</f>
        <v/>
      </c>
      <c r="P545" s="145" t="str">
        <f>IFERROR(IF(INDEX(data_mthly!Q:Q,MATCH($C545,data_mthly!$E:$E,0),1)=0,"",INDEX(data_mthly!Q:Q,MATCH($C545,data_mthly!$E:$E,0),1)),"")</f>
        <v/>
      </c>
      <c r="Q545" s="145" t="str">
        <f>IFERROR(IF(INDEX(data_mthly!R:R,MATCH($C545,data_mthly!$E:$E,0),1)=0,"",INDEX(data_mthly!R:R,MATCH($C545,data_mthly!$E:$E,0),1)),"")</f>
        <v/>
      </c>
      <c r="R545" s="21" t="str">
        <f>IFERROR(IF(INDEX(data_mthly!S:S,MATCH($C545,data_mthly!$E:$E,0),1)=0,"",INDEX(data_mthly!S:S,MATCH($C545,data_mthly!$E:$E,0),1)),"")</f>
        <v/>
      </c>
      <c r="S545" s="145" t="str">
        <f>IFERROR(IF(INDEX(data_mthly!T:T,MATCH($C545,data_mthly!$E:$E,0),1)=0,"",INDEX(data_mthly!T:T,MATCH($C545,data_mthly!$E:$E,0),1)),"")</f>
        <v/>
      </c>
      <c r="T545" s="145" t="str">
        <f>IFERROR(IF(INDEX(data_mthly!U:U,MATCH($C545,data_mthly!$E:$E,0),1)=0,"",INDEX(data_mthly!U:U,MATCH($C545,data_mthly!$E:$E,0),1)),"")</f>
        <v/>
      </c>
      <c r="U545" s="21" t="str">
        <f>IFERROR(IF(INDEX(data_mthly!V:V,MATCH($C545,data_mthly!$E:$E,0),1)=0,"",INDEX(data_mthly!V:V,MATCH($C545,data_mthly!$E:$E,0),1)),"")</f>
        <v/>
      </c>
      <c r="V545" s="86" t="str">
        <f>IFERROR(IF(INDEX(data_mthly!W:W,MATCH($C545,data_mthly!$E:$E,0),1)=0,"",INDEX(data_mthly!W:W,MATCH($C545,data_mthly!$E:$E,0),1)),"")</f>
        <v/>
      </c>
      <c r="W545" s="160" t="str">
        <f t="shared" si="44"/>
        <v/>
      </c>
      <c r="X545" s="21" t="str">
        <f>IFERROR(IF(INDEX(data_mthly!Y:Y,MATCH($C545,data_mthly!$E:$E,0),1)=0,"",INDEX(data_mthly!Y:Y,MATCH($C545,data_mthly!$E:$E,0),1)),"")</f>
        <v/>
      </c>
      <c r="Y545" s="145" t="str">
        <f>IFERROR(IF(INDEX(data_mthly!Z:Z,MATCH($C545,data_mthly!$E:$E,0),1)=0,"",INDEX(data_mthly!Z:Z,MATCH($C545,data_mthly!$E:$E,0),1)),"")</f>
        <v/>
      </c>
      <c r="Z545" s="21" t="str">
        <f>IFERROR(IF(INDEX(data_mthly!AA:AA,MATCH($C545,data_mthly!$E:$E,0),1)=0,"",INDEX(data_mthly!AA:AA,MATCH($C545,data_mthly!$E:$E,0),1)),"")</f>
        <v/>
      </c>
      <c r="AA545" s="21" t="str">
        <f>IFERROR(IF(INDEX(data_mthly!AB:AB,MATCH($C545,data_mthly!$E:$E,0),1)=0,"",INDEX(data_mthly!AB:AB,MATCH($C545,data_mthly!$E:$E,0),1)),"")</f>
        <v/>
      </c>
      <c r="AB545" s="145" t="str">
        <f>IFERROR(IF(INDEX(data_mthly!AC:AC,MATCH($C545,data_mthly!$E:$E,0),1)=0,"",INDEX(data_mthly!AC:AC,MATCH($C545,data_mthly!$E:$E,0),1)),"")</f>
        <v/>
      </c>
      <c r="AC545" s="21" t="str">
        <f>IFERROR(IF(INDEX(data_mthly!AD:AD,MATCH($C545,data_mthly!$E:$E,0),1)=0,"",INDEX(data_mthly!AD:AD,MATCH($C545,data_mthly!$E:$E,0),1)),"")</f>
        <v/>
      </c>
      <c r="AD545" s="21" t="str">
        <f>IFERROR(IF(INDEX(data_mthly!AE:AE,MATCH($C545,data_mthly!$E:$E,0),1)=0,"",INDEX(data_mthly!AE:AE,MATCH($C545,data_mthly!$E:$E,0),1)),"")</f>
        <v/>
      </c>
      <c r="AE545" s="86" t="str">
        <f>IFERROR(IF(INDEX(data_mthly!AF:AF,MATCH($C545,data_mthly!$E:$E,0),1)=0,"",INDEX(data_mthly!AF:AF,MATCH($C545,data_mthly!$E:$E,0),1)),"")</f>
        <v/>
      </c>
      <c r="AG545" s="88">
        <f t="shared" si="45"/>
        <v>1</v>
      </c>
    </row>
    <row r="546" spans="1:33" ht="15.5">
      <c r="A546" s="88" t="str">
        <f t="shared" si="43"/>
        <v/>
      </c>
      <c r="B546" s="89" t="str">
        <f>IFERROR(IF(INDEX(data_mthly!C:C,MATCH($C546,data_mthly!$E:$E,0),1)=0,"",INDEX(data_mthly!C:C,MATCH($C546,data_mthly!$E:$E,0),1)),"")</f>
        <v/>
      </c>
      <c r="C546" s="112" t="str">
        <f t="shared" si="46"/>
        <v/>
      </c>
      <c r="D546" s="155" t="str">
        <f>IFERROR(IF(INDEX(data_mthly!F:F,MATCH($C546,data_mthly!$E:$E,0),1)=0,"",INDEX(data_mthly!F:F,MATCH($C546,data_mthly!$E:$E,0),1)),"")</f>
        <v/>
      </c>
      <c r="E546" s="21" t="str">
        <f>IFERROR(IF(INDEX(data_mthly!G:G,MATCH($C546,data_mthly!$E:$E,0),1)=0,"",INDEX(data_mthly!G:G,MATCH($C546,data_mthly!$E:$E,0),1)),"")</f>
        <v/>
      </c>
      <c r="F546" s="145" t="str">
        <f>IFERROR(IF(INDEX(data_mthly!H:H,MATCH($C546,data_mthly!$E:$E,0),1)=0,"",INDEX(data_mthly!H:H,MATCH($C546,data_mthly!$E:$E,0),1)),"")</f>
        <v/>
      </c>
      <c r="G546" s="145" t="str">
        <f>IFERROR(IF(INDEX(data_mthly!I:I,MATCH($C546,data_mthly!$E:$E,0),1)=0,"",INDEX(data_mthly!I:I,MATCH($C546,data_mthly!$E:$E,0),1)),"")</f>
        <v/>
      </c>
      <c r="H546" s="21" t="str">
        <f>IFERROR(IF(INDEX(data_mthly!J:J,MATCH($C546,data_mthly!$E:$E,0),1)=0,"",INDEX(data_mthly!J:J,MATCH($C546,data_mthly!$E:$E,0),1)),"")</f>
        <v/>
      </c>
      <c r="I546" s="145" t="str">
        <f>IFERROR(IF(INDEX(data_mthly!K:K,MATCH($C546,data_mthly!$E:$E,0),1)=0,"",INDEX(data_mthly!K:K,MATCH($C546,data_mthly!$E:$E,0),1)),"")</f>
        <v/>
      </c>
      <c r="J546" s="145" t="str">
        <f>IFERROR(IF(INDEX(data_mthly!L:L,MATCH($C546,data_mthly!$E:$E,0),1)=0,"",INDEX(data_mthly!L:L,MATCH($C546,data_mthly!$E:$E,0),1)),"")</f>
        <v/>
      </c>
      <c r="K546" s="21" t="str">
        <f>IFERROR(IF(INDEX(data_mthly!M:M,MATCH($C546,data_mthly!$E:$E,0),1)=0,"",INDEX(data_mthly!M:M,MATCH($C546,data_mthly!$E:$E,0),1)),"")</f>
        <v/>
      </c>
      <c r="L546" s="86" t="str">
        <f>IFERROR(IF(INDEX(data_mthly!N:N,MATCH($C546,data_mthly!$E:$E,0),1)=0,"",INDEX(data_mthly!N:N,MATCH($C546,data_mthly!$E:$E,0),1)),"")</f>
        <v/>
      </c>
      <c r="M546" s="159"/>
      <c r="N546" s="155" t="str">
        <f>IFERROR(IF(INDEX(data_mthly!O:O,MATCH($C546,data_mthly!$E:$E,0),1)=0,"",INDEX(data_mthly!O:O,MATCH($C546,data_mthly!$E:$E,0),1)),"")</f>
        <v/>
      </c>
      <c r="O546" s="21" t="str">
        <f>IFERROR(IF(INDEX(data_mthly!P:P,MATCH($C546,data_mthly!$E:$E,0),1)=0,"",INDEX(data_mthly!P:P,MATCH($C546,data_mthly!$E:$E,0),1)),"")</f>
        <v/>
      </c>
      <c r="P546" s="145" t="str">
        <f>IFERROR(IF(INDEX(data_mthly!Q:Q,MATCH($C546,data_mthly!$E:$E,0),1)=0,"",INDEX(data_mthly!Q:Q,MATCH($C546,data_mthly!$E:$E,0),1)),"")</f>
        <v/>
      </c>
      <c r="Q546" s="145" t="str">
        <f>IFERROR(IF(INDEX(data_mthly!R:R,MATCH($C546,data_mthly!$E:$E,0),1)=0,"",INDEX(data_mthly!R:R,MATCH($C546,data_mthly!$E:$E,0),1)),"")</f>
        <v/>
      </c>
      <c r="R546" s="21" t="str">
        <f>IFERROR(IF(INDEX(data_mthly!S:S,MATCH($C546,data_mthly!$E:$E,0),1)=0,"",INDEX(data_mthly!S:S,MATCH($C546,data_mthly!$E:$E,0),1)),"")</f>
        <v/>
      </c>
      <c r="S546" s="145" t="str">
        <f>IFERROR(IF(INDEX(data_mthly!T:T,MATCH($C546,data_mthly!$E:$E,0),1)=0,"",INDEX(data_mthly!T:T,MATCH($C546,data_mthly!$E:$E,0),1)),"")</f>
        <v/>
      </c>
      <c r="T546" s="145" t="str">
        <f>IFERROR(IF(INDEX(data_mthly!U:U,MATCH($C546,data_mthly!$E:$E,0),1)=0,"",INDEX(data_mthly!U:U,MATCH($C546,data_mthly!$E:$E,0),1)),"")</f>
        <v/>
      </c>
      <c r="U546" s="21" t="str">
        <f>IFERROR(IF(INDEX(data_mthly!V:V,MATCH($C546,data_mthly!$E:$E,0),1)=0,"",INDEX(data_mthly!V:V,MATCH($C546,data_mthly!$E:$E,0),1)),"")</f>
        <v/>
      </c>
      <c r="V546" s="86" t="str">
        <f>IFERROR(IF(INDEX(data_mthly!W:W,MATCH($C546,data_mthly!$E:$E,0),1)=0,"",INDEX(data_mthly!W:W,MATCH($C546,data_mthly!$E:$E,0),1)),"")</f>
        <v/>
      </c>
      <c r="W546" s="160" t="str">
        <f t="shared" si="44"/>
        <v/>
      </c>
      <c r="X546" s="21" t="str">
        <f>IFERROR(IF(INDEX(data_mthly!Y:Y,MATCH($C546,data_mthly!$E:$E,0),1)=0,"",INDEX(data_mthly!Y:Y,MATCH($C546,data_mthly!$E:$E,0),1)),"")</f>
        <v/>
      </c>
      <c r="Y546" s="145" t="str">
        <f>IFERROR(IF(INDEX(data_mthly!Z:Z,MATCH($C546,data_mthly!$E:$E,0),1)=0,"",INDEX(data_mthly!Z:Z,MATCH($C546,data_mthly!$E:$E,0),1)),"")</f>
        <v/>
      </c>
      <c r="Z546" s="21" t="str">
        <f>IFERROR(IF(INDEX(data_mthly!AA:AA,MATCH($C546,data_mthly!$E:$E,0),1)=0,"",INDEX(data_mthly!AA:AA,MATCH($C546,data_mthly!$E:$E,0),1)),"")</f>
        <v/>
      </c>
      <c r="AA546" s="21" t="str">
        <f>IFERROR(IF(INDEX(data_mthly!AB:AB,MATCH($C546,data_mthly!$E:$E,0),1)=0,"",INDEX(data_mthly!AB:AB,MATCH($C546,data_mthly!$E:$E,0),1)),"")</f>
        <v/>
      </c>
      <c r="AB546" s="145" t="str">
        <f>IFERROR(IF(INDEX(data_mthly!AC:AC,MATCH($C546,data_mthly!$E:$E,0),1)=0,"",INDEX(data_mthly!AC:AC,MATCH($C546,data_mthly!$E:$E,0),1)),"")</f>
        <v/>
      </c>
      <c r="AC546" s="21" t="str">
        <f>IFERROR(IF(INDEX(data_mthly!AD:AD,MATCH($C546,data_mthly!$E:$E,0),1)=0,"",INDEX(data_mthly!AD:AD,MATCH($C546,data_mthly!$E:$E,0),1)),"")</f>
        <v/>
      </c>
      <c r="AD546" s="21" t="str">
        <f>IFERROR(IF(INDEX(data_mthly!AE:AE,MATCH($C546,data_mthly!$E:$E,0),1)=0,"",INDEX(data_mthly!AE:AE,MATCH($C546,data_mthly!$E:$E,0),1)),"")</f>
        <v/>
      </c>
      <c r="AE546" s="86" t="str">
        <f>IFERROR(IF(INDEX(data_mthly!AF:AF,MATCH($C546,data_mthly!$E:$E,0),1)=0,"",INDEX(data_mthly!AF:AF,MATCH($C546,data_mthly!$E:$E,0),1)),"")</f>
        <v/>
      </c>
      <c r="AG546" s="88">
        <f t="shared" si="45"/>
        <v>2</v>
      </c>
    </row>
    <row r="547" spans="1:33" ht="15.5">
      <c r="A547" s="88" t="str">
        <f t="shared" si="43"/>
        <v/>
      </c>
      <c r="B547" s="89" t="str">
        <f>IFERROR(IF(INDEX(data_mthly!C:C,MATCH($C547,data_mthly!$E:$E,0),1)=0,"",INDEX(data_mthly!C:C,MATCH($C547,data_mthly!$E:$E,0),1)),"")</f>
        <v/>
      </c>
      <c r="C547" s="112" t="str">
        <f t="shared" si="46"/>
        <v/>
      </c>
      <c r="D547" s="155" t="str">
        <f>IFERROR(IF(INDEX(data_mthly!F:F,MATCH($C547,data_mthly!$E:$E,0),1)=0,"",INDEX(data_mthly!F:F,MATCH($C547,data_mthly!$E:$E,0),1)),"")</f>
        <v/>
      </c>
      <c r="E547" s="21" t="str">
        <f>IFERROR(IF(INDEX(data_mthly!G:G,MATCH($C547,data_mthly!$E:$E,0),1)=0,"",INDEX(data_mthly!G:G,MATCH($C547,data_mthly!$E:$E,0),1)),"")</f>
        <v/>
      </c>
      <c r="F547" s="145" t="str">
        <f>IFERROR(IF(INDEX(data_mthly!H:H,MATCH($C547,data_mthly!$E:$E,0),1)=0,"",INDEX(data_mthly!H:H,MATCH($C547,data_mthly!$E:$E,0),1)),"")</f>
        <v/>
      </c>
      <c r="G547" s="145" t="str">
        <f>IFERROR(IF(INDEX(data_mthly!I:I,MATCH($C547,data_mthly!$E:$E,0),1)=0,"",INDEX(data_mthly!I:I,MATCH($C547,data_mthly!$E:$E,0),1)),"")</f>
        <v/>
      </c>
      <c r="H547" s="21" t="str">
        <f>IFERROR(IF(INDEX(data_mthly!J:J,MATCH($C547,data_mthly!$E:$E,0),1)=0,"",INDEX(data_mthly!J:J,MATCH($C547,data_mthly!$E:$E,0),1)),"")</f>
        <v/>
      </c>
      <c r="I547" s="145" t="str">
        <f>IFERROR(IF(INDEX(data_mthly!K:K,MATCH($C547,data_mthly!$E:$E,0),1)=0,"",INDEX(data_mthly!K:K,MATCH($C547,data_mthly!$E:$E,0),1)),"")</f>
        <v/>
      </c>
      <c r="J547" s="145" t="str">
        <f>IFERROR(IF(INDEX(data_mthly!L:L,MATCH($C547,data_mthly!$E:$E,0),1)=0,"",INDEX(data_mthly!L:L,MATCH($C547,data_mthly!$E:$E,0),1)),"")</f>
        <v/>
      </c>
      <c r="K547" s="21" t="str">
        <f>IFERROR(IF(INDEX(data_mthly!M:M,MATCH($C547,data_mthly!$E:$E,0),1)=0,"",INDEX(data_mthly!M:M,MATCH($C547,data_mthly!$E:$E,0),1)),"")</f>
        <v/>
      </c>
      <c r="L547" s="86" t="str">
        <f>IFERROR(IF(INDEX(data_mthly!N:N,MATCH($C547,data_mthly!$E:$E,0),1)=0,"",INDEX(data_mthly!N:N,MATCH($C547,data_mthly!$E:$E,0),1)),"")</f>
        <v/>
      </c>
      <c r="M547" s="159"/>
      <c r="N547" s="155" t="str">
        <f>IFERROR(IF(INDEX(data_mthly!O:O,MATCH($C547,data_mthly!$E:$E,0),1)=0,"",INDEX(data_mthly!O:O,MATCH($C547,data_mthly!$E:$E,0),1)),"")</f>
        <v/>
      </c>
      <c r="O547" s="21" t="str">
        <f>IFERROR(IF(INDEX(data_mthly!P:P,MATCH($C547,data_mthly!$E:$E,0),1)=0,"",INDEX(data_mthly!P:P,MATCH($C547,data_mthly!$E:$E,0),1)),"")</f>
        <v/>
      </c>
      <c r="P547" s="145" t="str">
        <f>IFERROR(IF(INDEX(data_mthly!Q:Q,MATCH($C547,data_mthly!$E:$E,0),1)=0,"",INDEX(data_mthly!Q:Q,MATCH($C547,data_mthly!$E:$E,0),1)),"")</f>
        <v/>
      </c>
      <c r="Q547" s="145" t="str">
        <f>IFERROR(IF(INDEX(data_mthly!R:R,MATCH($C547,data_mthly!$E:$E,0),1)=0,"",INDEX(data_mthly!R:R,MATCH($C547,data_mthly!$E:$E,0),1)),"")</f>
        <v/>
      </c>
      <c r="R547" s="21" t="str">
        <f>IFERROR(IF(INDEX(data_mthly!S:S,MATCH($C547,data_mthly!$E:$E,0),1)=0,"",INDEX(data_mthly!S:S,MATCH($C547,data_mthly!$E:$E,0),1)),"")</f>
        <v/>
      </c>
      <c r="S547" s="145" t="str">
        <f>IFERROR(IF(INDEX(data_mthly!T:T,MATCH($C547,data_mthly!$E:$E,0),1)=0,"",INDEX(data_mthly!T:T,MATCH($C547,data_mthly!$E:$E,0),1)),"")</f>
        <v/>
      </c>
      <c r="T547" s="145" t="str">
        <f>IFERROR(IF(INDEX(data_mthly!U:U,MATCH($C547,data_mthly!$E:$E,0),1)=0,"",INDEX(data_mthly!U:U,MATCH($C547,data_mthly!$E:$E,0),1)),"")</f>
        <v/>
      </c>
      <c r="U547" s="21" t="str">
        <f>IFERROR(IF(INDEX(data_mthly!V:V,MATCH($C547,data_mthly!$E:$E,0),1)=0,"",INDEX(data_mthly!V:V,MATCH($C547,data_mthly!$E:$E,0),1)),"")</f>
        <v/>
      </c>
      <c r="V547" s="86" t="str">
        <f>IFERROR(IF(INDEX(data_mthly!W:W,MATCH($C547,data_mthly!$E:$E,0),1)=0,"",INDEX(data_mthly!W:W,MATCH($C547,data_mthly!$E:$E,0),1)),"")</f>
        <v/>
      </c>
      <c r="W547" s="160" t="str">
        <f t="shared" si="44"/>
        <v/>
      </c>
      <c r="X547" s="21" t="str">
        <f>IFERROR(IF(INDEX(data_mthly!Y:Y,MATCH($C547,data_mthly!$E:$E,0),1)=0,"",INDEX(data_mthly!Y:Y,MATCH($C547,data_mthly!$E:$E,0),1)),"")</f>
        <v/>
      </c>
      <c r="Y547" s="145" t="str">
        <f>IFERROR(IF(INDEX(data_mthly!Z:Z,MATCH($C547,data_mthly!$E:$E,0),1)=0,"",INDEX(data_mthly!Z:Z,MATCH($C547,data_mthly!$E:$E,0),1)),"")</f>
        <v/>
      </c>
      <c r="Z547" s="21" t="str">
        <f>IFERROR(IF(INDEX(data_mthly!AA:AA,MATCH($C547,data_mthly!$E:$E,0),1)=0,"",INDEX(data_mthly!AA:AA,MATCH($C547,data_mthly!$E:$E,0),1)),"")</f>
        <v/>
      </c>
      <c r="AA547" s="21" t="str">
        <f>IFERROR(IF(INDEX(data_mthly!AB:AB,MATCH($C547,data_mthly!$E:$E,0),1)=0,"",INDEX(data_mthly!AB:AB,MATCH($C547,data_mthly!$E:$E,0),1)),"")</f>
        <v/>
      </c>
      <c r="AB547" s="145" t="str">
        <f>IFERROR(IF(INDEX(data_mthly!AC:AC,MATCH($C547,data_mthly!$E:$E,0),1)=0,"",INDEX(data_mthly!AC:AC,MATCH($C547,data_mthly!$E:$E,0),1)),"")</f>
        <v/>
      </c>
      <c r="AC547" s="21" t="str">
        <f>IFERROR(IF(INDEX(data_mthly!AD:AD,MATCH($C547,data_mthly!$E:$E,0),1)=0,"",INDEX(data_mthly!AD:AD,MATCH($C547,data_mthly!$E:$E,0),1)),"")</f>
        <v/>
      </c>
      <c r="AD547" s="21" t="str">
        <f>IFERROR(IF(INDEX(data_mthly!AE:AE,MATCH($C547,data_mthly!$E:$E,0),1)=0,"",INDEX(data_mthly!AE:AE,MATCH($C547,data_mthly!$E:$E,0),1)),"")</f>
        <v/>
      </c>
      <c r="AE547" s="86" t="str">
        <f>IFERROR(IF(INDEX(data_mthly!AF:AF,MATCH($C547,data_mthly!$E:$E,0),1)=0,"",INDEX(data_mthly!AF:AF,MATCH($C547,data_mthly!$E:$E,0),1)),"")</f>
        <v/>
      </c>
      <c r="AG547" s="88">
        <f t="shared" si="45"/>
        <v>1</v>
      </c>
    </row>
    <row r="548" spans="1:33" ht="15.5">
      <c r="A548" s="88" t="str">
        <f t="shared" si="43"/>
        <v/>
      </c>
      <c r="B548" s="89" t="str">
        <f>IFERROR(IF(INDEX(data_mthly!C:C,MATCH($C548,data_mthly!$E:$E,0),1)=0,"",INDEX(data_mthly!C:C,MATCH($C548,data_mthly!$E:$E,0),1)),"")</f>
        <v/>
      </c>
      <c r="C548" s="112" t="str">
        <f t="shared" si="46"/>
        <v/>
      </c>
      <c r="D548" s="155" t="str">
        <f>IFERROR(IF(INDEX(data_mthly!F:F,MATCH($C548,data_mthly!$E:$E,0),1)=0,"",INDEX(data_mthly!F:F,MATCH($C548,data_mthly!$E:$E,0),1)),"")</f>
        <v/>
      </c>
      <c r="E548" s="21" t="str">
        <f>IFERROR(IF(INDEX(data_mthly!G:G,MATCH($C548,data_mthly!$E:$E,0),1)=0,"",INDEX(data_mthly!G:G,MATCH($C548,data_mthly!$E:$E,0),1)),"")</f>
        <v/>
      </c>
      <c r="F548" s="145" t="str">
        <f>IFERROR(IF(INDEX(data_mthly!H:H,MATCH($C548,data_mthly!$E:$E,0),1)=0,"",INDEX(data_mthly!H:H,MATCH($C548,data_mthly!$E:$E,0),1)),"")</f>
        <v/>
      </c>
      <c r="G548" s="145" t="str">
        <f>IFERROR(IF(INDEX(data_mthly!I:I,MATCH($C548,data_mthly!$E:$E,0),1)=0,"",INDEX(data_mthly!I:I,MATCH($C548,data_mthly!$E:$E,0),1)),"")</f>
        <v/>
      </c>
      <c r="H548" s="21" t="str">
        <f>IFERROR(IF(INDEX(data_mthly!J:J,MATCH($C548,data_mthly!$E:$E,0),1)=0,"",INDEX(data_mthly!J:J,MATCH($C548,data_mthly!$E:$E,0),1)),"")</f>
        <v/>
      </c>
      <c r="I548" s="145" t="str">
        <f>IFERROR(IF(INDEX(data_mthly!K:K,MATCH($C548,data_mthly!$E:$E,0),1)=0,"",INDEX(data_mthly!K:K,MATCH($C548,data_mthly!$E:$E,0),1)),"")</f>
        <v/>
      </c>
      <c r="J548" s="145" t="str">
        <f>IFERROR(IF(INDEX(data_mthly!L:L,MATCH($C548,data_mthly!$E:$E,0),1)=0,"",INDEX(data_mthly!L:L,MATCH($C548,data_mthly!$E:$E,0),1)),"")</f>
        <v/>
      </c>
      <c r="K548" s="21" t="str">
        <f>IFERROR(IF(INDEX(data_mthly!M:M,MATCH($C548,data_mthly!$E:$E,0),1)=0,"",INDEX(data_mthly!M:M,MATCH($C548,data_mthly!$E:$E,0),1)),"")</f>
        <v/>
      </c>
      <c r="L548" s="86" t="str">
        <f>IFERROR(IF(INDEX(data_mthly!N:N,MATCH($C548,data_mthly!$E:$E,0),1)=0,"",INDEX(data_mthly!N:N,MATCH($C548,data_mthly!$E:$E,0),1)),"")</f>
        <v/>
      </c>
      <c r="M548" s="159"/>
      <c r="N548" s="155" t="str">
        <f>IFERROR(IF(INDEX(data_mthly!O:O,MATCH($C548,data_mthly!$E:$E,0),1)=0,"",INDEX(data_mthly!O:O,MATCH($C548,data_mthly!$E:$E,0),1)),"")</f>
        <v/>
      </c>
      <c r="O548" s="21" t="str">
        <f>IFERROR(IF(INDEX(data_mthly!P:P,MATCH($C548,data_mthly!$E:$E,0),1)=0,"",INDEX(data_mthly!P:P,MATCH($C548,data_mthly!$E:$E,0),1)),"")</f>
        <v/>
      </c>
      <c r="P548" s="145" t="str">
        <f>IFERROR(IF(INDEX(data_mthly!Q:Q,MATCH($C548,data_mthly!$E:$E,0),1)=0,"",INDEX(data_mthly!Q:Q,MATCH($C548,data_mthly!$E:$E,0),1)),"")</f>
        <v/>
      </c>
      <c r="Q548" s="145" t="str">
        <f>IFERROR(IF(INDEX(data_mthly!R:R,MATCH($C548,data_mthly!$E:$E,0),1)=0,"",INDEX(data_mthly!R:R,MATCH($C548,data_mthly!$E:$E,0),1)),"")</f>
        <v/>
      </c>
      <c r="R548" s="21" t="str">
        <f>IFERROR(IF(INDEX(data_mthly!S:S,MATCH($C548,data_mthly!$E:$E,0),1)=0,"",INDEX(data_mthly!S:S,MATCH($C548,data_mthly!$E:$E,0),1)),"")</f>
        <v/>
      </c>
      <c r="S548" s="145" t="str">
        <f>IFERROR(IF(INDEX(data_mthly!T:T,MATCH($C548,data_mthly!$E:$E,0),1)=0,"",INDEX(data_mthly!T:T,MATCH($C548,data_mthly!$E:$E,0),1)),"")</f>
        <v/>
      </c>
      <c r="T548" s="145" t="str">
        <f>IFERROR(IF(INDEX(data_mthly!U:U,MATCH($C548,data_mthly!$E:$E,0),1)=0,"",INDEX(data_mthly!U:U,MATCH($C548,data_mthly!$E:$E,0),1)),"")</f>
        <v/>
      </c>
      <c r="U548" s="21" t="str">
        <f>IFERROR(IF(INDEX(data_mthly!V:V,MATCH($C548,data_mthly!$E:$E,0),1)=0,"",INDEX(data_mthly!V:V,MATCH($C548,data_mthly!$E:$E,0),1)),"")</f>
        <v/>
      </c>
      <c r="V548" s="86" t="str">
        <f>IFERROR(IF(INDEX(data_mthly!W:W,MATCH($C548,data_mthly!$E:$E,0),1)=0,"",INDEX(data_mthly!W:W,MATCH($C548,data_mthly!$E:$E,0),1)),"")</f>
        <v/>
      </c>
      <c r="W548" s="160" t="str">
        <f t="shared" si="44"/>
        <v/>
      </c>
      <c r="X548" s="21" t="str">
        <f>IFERROR(IF(INDEX(data_mthly!Y:Y,MATCH($C548,data_mthly!$E:$E,0),1)=0,"",INDEX(data_mthly!Y:Y,MATCH($C548,data_mthly!$E:$E,0),1)),"")</f>
        <v/>
      </c>
      <c r="Y548" s="145" t="str">
        <f>IFERROR(IF(INDEX(data_mthly!Z:Z,MATCH($C548,data_mthly!$E:$E,0),1)=0,"",INDEX(data_mthly!Z:Z,MATCH($C548,data_mthly!$E:$E,0),1)),"")</f>
        <v/>
      </c>
      <c r="Z548" s="21" t="str">
        <f>IFERROR(IF(INDEX(data_mthly!AA:AA,MATCH($C548,data_mthly!$E:$E,0),1)=0,"",INDEX(data_mthly!AA:AA,MATCH($C548,data_mthly!$E:$E,0),1)),"")</f>
        <v/>
      </c>
      <c r="AA548" s="21" t="str">
        <f>IFERROR(IF(INDEX(data_mthly!AB:AB,MATCH($C548,data_mthly!$E:$E,0),1)=0,"",INDEX(data_mthly!AB:AB,MATCH($C548,data_mthly!$E:$E,0),1)),"")</f>
        <v/>
      </c>
      <c r="AB548" s="145" t="str">
        <f>IFERROR(IF(INDEX(data_mthly!AC:AC,MATCH($C548,data_mthly!$E:$E,0),1)=0,"",INDEX(data_mthly!AC:AC,MATCH($C548,data_mthly!$E:$E,0),1)),"")</f>
        <v/>
      </c>
      <c r="AC548" s="21" t="str">
        <f>IFERROR(IF(INDEX(data_mthly!AD:AD,MATCH($C548,data_mthly!$E:$E,0),1)=0,"",INDEX(data_mthly!AD:AD,MATCH($C548,data_mthly!$E:$E,0),1)),"")</f>
        <v/>
      </c>
      <c r="AD548" s="21" t="str">
        <f>IFERROR(IF(INDEX(data_mthly!AE:AE,MATCH($C548,data_mthly!$E:$E,0),1)=0,"",INDEX(data_mthly!AE:AE,MATCH($C548,data_mthly!$E:$E,0),1)),"")</f>
        <v/>
      </c>
      <c r="AE548" s="86" t="str">
        <f>IFERROR(IF(INDEX(data_mthly!AF:AF,MATCH($C548,data_mthly!$E:$E,0),1)=0,"",INDEX(data_mthly!AF:AF,MATCH($C548,data_mthly!$E:$E,0),1)),"")</f>
        <v/>
      </c>
      <c r="AG548" s="88">
        <f t="shared" si="45"/>
        <v>2</v>
      </c>
    </row>
    <row r="549" spans="1:33" ht="15.5">
      <c r="A549" s="88" t="str">
        <f t="shared" si="43"/>
        <v/>
      </c>
      <c r="B549" s="89" t="str">
        <f>IFERROR(IF(INDEX(data_mthly!C:C,MATCH($C549,data_mthly!$E:$E,0),1)=0,"",INDEX(data_mthly!C:C,MATCH($C549,data_mthly!$E:$E,0),1)),"")</f>
        <v/>
      </c>
      <c r="C549" s="112" t="str">
        <f t="shared" si="46"/>
        <v/>
      </c>
      <c r="D549" s="155" t="str">
        <f>IFERROR(IF(INDEX(data_mthly!F:F,MATCH($C549,data_mthly!$E:$E,0),1)=0,"",INDEX(data_mthly!F:F,MATCH($C549,data_mthly!$E:$E,0),1)),"")</f>
        <v/>
      </c>
      <c r="E549" s="21" t="str">
        <f>IFERROR(IF(INDEX(data_mthly!G:G,MATCH($C549,data_mthly!$E:$E,0),1)=0,"",INDEX(data_mthly!G:G,MATCH($C549,data_mthly!$E:$E,0),1)),"")</f>
        <v/>
      </c>
      <c r="F549" s="145" t="str">
        <f>IFERROR(IF(INDEX(data_mthly!H:H,MATCH($C549,data_mthly!$E:$E,0),1)=0,"",INDEX(data_mthly!H:H,MATCH($C549,data_mthly!$E:$E,0),1)),"")</f>
        <v/>
      </c>
      <c r="G549" s="145" t="str">
        <f>IFERROR(IF(INDEX(data_mthly!I:I,MATCH($C549,data_mthly!$E:$E,0),1)=0,"",INDEX(data_mthly!I:I,MATCH($C549,data_mthly!$E:$E,0),1)),"")</f>
        <v/>
      </c>
      <c r="H549" s="21" t="str">
        <f>IFERROR(IF(INDEX(data_mthly!J:J,MATCH($C549,data_mthly!$E:$E,0),1)=0,"",INDEX(data_mthly!J:J,MATCH($C549,data_mthly!$E:$E,0),1)),"")</f>
        <v/>
      </c>
      <c r="I549" s="145" t="str">
        <f>IFERROR(IF(INDEX(data_mthly!K:K,MATCH($C549,data_mthly!$E:$E,0),1)=0,"",INDEX(data_mthly!K:K,MATCH($C549,data_mthly!$E:$E,0),1)),"")</f>
        <v/>
      </c>
      <c r="J549" s="145" t="str">
        <f>IFERROR(IF(INDEX(data_mthly!L:L,MATCH($C549,data_mthly!$E:$E,0),1)=0,"",INDEX(data_mthly!L:L,MATCH($C549,data_mthly!$E:$E,0),1)),"")</f>
        <v/>
      </c>
      <c r="K549" s="21" t="str">
        <f>IFERROR(IF(INDEX(data_mthly!M:M,MATCH($C549,data_mthly!$E:$E,0),1)=0,"",INDEX(data_mthly!M:M,MATCH($C549,data_mthly!$E:$E,0),1)),"")</f>
        <v/>
      </c>
      <c r="L549" s="86" t="str">
        <f>IFERROR(IF(INDEX(data_mthly!N:N,MATCH($C549,data_mthly!$E:$E,0),1)=0,"",INDEX(data_mthly!N:N,MATCH($C549,data_mthly!$E:$E,0),1)),"")</f>
        <v/>
      </c>
      <c r="M549" s="159"/>
      <c r="N549" s="155" t="str">
        <f>IFERROR(IF(INDEX(data_mthly!O:O,MATCH($C549,data_mthly!$E:$E,0),1)=0,"",INDEX(data_mthly!O:O,MATCH($C549,data_mthly!$E:$E,0),1)),"")</f>
        <v/>
      </c>
      <c r="O549" s="21" t="str">
        <f>IFERROR(IF(INDEX(data_mthly!P:P,MATCH($C549,data_mthly!$E:$E,0),1)=0,"",INDEX(data_mthly!P:P,MATCH($C549,data_mthly!$E:$E,0),1)),"")</f>
        <v/>
      </c>
      <c r="P549" s="145" t="str">
        <f>IFERROR(IF(INDEX(data_mthly!Q:Q,MATCH($C549,data_mthly!$E:$E,0),1)=0,"",INDEX(data_mthly!Q:Q,MATCH($C549,data_mthly!$E:$E,0),1)),"")</f>
        <v/>
      </c>
      <c r="Q549" s="145" t="str">
        <f>IFERROR(IF(INDEX(data_mthly!R:R,MATCH($C549,data_mthly!$E:$E,0),1)=0,"",INDEX(data_mthly!R:R,MATCH($C549,data_mthly!$E:$E,0),1)),"")</f>
        <v/>
      </c>
      <c r="R549" s="21" t="str">
        <f>IFERROR(IF(INDEX(data_mthly!S:S,MATCH($C549,data_mthly!$E:$E,0),1)=0,"",INDEX(data_mthly!S:S,MATCH($C549,data_mthly!$E:$E,0),1)),"")</f>
        <v/>
      </c>
      <c r="S549" s="145" t="str">
        <f>IFERROR(IF(INDEX(data_mthly!T:T,MATCH($C549,data_mthly!$E:$E,0),1)=0,"",INDEX(data_mthly!T:T,MATCH($C549,data_mthly!$E:$E,0),1)),"")</f>
        <v/>
      </c>
      <c r="T549" s="145" t="str">
        <f>IFERROR(IF(INDEX(data_mthly!U:U,MATCH($C549,data_mthly!$E:$E,0),1)=0,"",INDEX(data_mthly!U:U,MATCH($C549,data_mthly!$E:$E,0),1)),"")</f>
        <v/>
      </c>
      <c r="U549" s="21" t="str">
        <f>IFERROR(IF(INDEX(data_mthly!V:V,MATCH($C549,data_mthly!$E:$E,0),1)=0,"",INDEX(data_mthly!V:V,MATCH($C549,data_mthly!$E:$E,0),1)),"")</f>
        <v/>
      </c>
      <c r="V549" s="86" t="str">
        <f>IFERROR(IF(INDEX(data_mthly!W:W,MATCH($C549,data_mthly!$E:$E,0),1)=0,"",INDEX(data_mthly!W:W,MATCH($C549,data_mthly!$E:$E,0),1)),"")</f>
        <v/>
      </c>
      <c r="W549" s="160" t="str">
        <f t="shared" si="44"/>
        <v/>
      </c>
      <c r="X549" s="21" t="str">
        <f>IFERROR(IF(INDEX(data_mthly!Y:Y,MATCH($C549,data_mthly!$E:$E,0),1)=0,"",INDEX(data_mthly!Y:Y,MATCH($C549,data_mthly!$E:$E,0),1)),"")</f>
        <v/>
      </c>
      <c r="Y549" s="145" t="str">
        <f>IFERROR(IF(INDEX(data_mthly!Z:Z,MATCH($C549,data_mthly!$E:$E,0),1)=0,"",INDEX(data_mthly!Z:Z,MATCH($C549,data_mthly!$E:$E,0),1)),"")</f>
        <v/>
      </c>
      <c r="Z549" s="21" t="str">
        <f>IFERROR(IF(INDEX(data_mthly!AA:AA,MATCH($C549,data_mthly!$E:$E,0),1)=0,"",INDEX(data_mthly!AA:AA,MATCH($C549,data_mthly!$E:$E,0),1)),"")</f>
        <v/>
      </c>
      <c r="AA549" s="21" t="str">
        <f>IFERROR(IF(INDEX(data_mthly!AB:AB,MATCH($C549,data_mthly!$E:$E,0),1)=0,"",INDEX(data_mthly!AB:AB,MATCH($C549,data_mthly!$E:$E,0),1)),"")</f>
        <v/>
      </c>
      <c r="AB549" s="145" t="str">
        <f>IFERROR(IF(INDEX(data_mthly!AC:AC,MATCH($C549,data_mthly!$E:$E,0),1)=0,"",INDEX(data_mthly!AC:AC,MATCH($C549,data_mthly!$E:$E,0),1)),"")</f>
        <v/>
      </c>
      <c r="AC549" s="21" t="str">
        <f>IFERROR(IF(INDEX(data_mthly!AD:AD,MATCH($C549,data_mthly!$E:$E,0),1)=0,"",INDEX(data_mthly!AD:AD,MATCH($C549,data_mthly!$E:$E,0),1)),"")</f>
        <v/>
      </c>
      <c r="AD549" s="21" t="str">
        <f>IFERROR(IF(INDEX(data_mthly!AE:AE,MATCH($C549,data_mthly!$E:$E,0),1)=0,"",INDEX(data_mthly!AE:AE,MATCH($C549,data_mthly!$E:$E,0),1)),"")</f>
        <v/>
      </c>
      <c r="AE549" s="86" t="str">
        <f>IFERROR(IF(INDEX(data_mthly!AF:AF,MATCH($C549,data_mthly!$E:$E,0),1)=0,"",INDEX(data_mthly!AF:AF,MATCH($C549,data_mthly!$E:$E,0),1)),"")</f>
        <v/>
      </c>
      <c r="AG549" s="88">
        <f t="shared" si="45"/>
        <v>1</v>
      </c>
    </row>
    <row r="550" spans="1:33" ht="15.5">
      <c r="A550" s="88" t="str">
        <f t="shared" si="43"/>
        <v/>
      </c>
      <c r="B550" s="89" t="str">
        <f>IFERROR(IF(INDEX(data_mthly!C:C,MATCH($C550,data_mthly!$E:$E,0),1)=0,"",INDEX(data_mthly!C:C,MATCH($C550,data_mthly!$E:$E,0),1)),"")</f>
        <v/>
      </c>
      <c r="C550" s="112" t="str">
        <f t="shared" si="46"/>
        <v/>
      </c>
      <c r="D550" s="155" t="str">
        <f>IFERROR(IF(INDEX(data_mthly!F:F,MATCH($C550,data_mthly!$E:$E,0),1)=0,"",INDEX(data_mthly!F:F,MATCH($C550,data_mthly!$E:$E,0),1)),"")</f>
        <v/>
      </c>
      <c r="E550" s="21" t="str">
        <f>IFERROR(IF(INDEX(data_mthly!G:G,MATCH($C550,data_mthly!$E:$E,0),1)=0,"",INDEX(data_mthly!G:G,MATCH($C550,data_mthly!$E:$E,0),1)),"")</f>
        <v/>
      </c>
      <c r="F550" s="145" t="str">
        <f>IFERROR(IF(INDEX(data_mthly!H:H,MATCH($C550,data_mthly!$E:$E,0),1)=0,"",INDEX(data_mthly!H:H,MATCH($C550,data_mthly!$E:$E,0),1)),"")</f>
        <v/>
      </c>
      <c r="G550" s="145" t="str">
        <f>IFERROR(IF(INDEX(data_mthly!I:I,MATCH($C550,data_mthly!$E:$E,0),1)=0,"",INDEX(data_mthly!I:I,MATCH($C550,data_mthly!$E:$E,0),1)),"")</f>
        <v/>
      </c>
      <c r="H550" s="21" t="str">
        <f>IFERROR(IF(INDEX(data_mthly!J:J,MATCH($C550,data_mthly!$E:$E,0),1)=0,"",INDEX(data_mthly!J:J,MATCH($C550,data_mthly!$E:$E,0),1)),"")</f>
        <v/>
      </c>
      <c r="I550" s="145" t="str">
        <f>IFERROR(IF(INDEX(data_mthly!K:K,MATCH($C550,data_mthly!$E:$E,0),1)=0,"",INDEX(data_mthly!K:K,MATCH($C550,data_mthly!$E:$E,0),1)),"")</f>
        <v/>
      </c>
      <c r="J550" s="145" t="str">
        <f>IFERROR(IF(INDEX(data_mthly!L:L,MATCH($C550,data_mthly!$E:$E,0),1)=0,"",INDEX(data_mthly!L:L,MATCH($C550,data_mthly!$E:$E,0),1)),"")</f>
        <v/>
      </c>
      <c r="K550" s="21" t="str">
        <f>IFERROR(IF(INDEX(data_mthly!M:M,MATCH($C550,data_mthly!$E:$E,0),1)=0,"",INDEX(data_mthly!M:M,MATCH($C550,data_mthly!$E:$E,0),1)),"")</f>
        <v/>
      </c>
      <c r="L550" s="86" t="str">
        <f>IFERROR(IF(INDEX(data_mthly!N:N,MATCH($C550,data_mthly!$E:$E,0),1)=0,"",INDEX(data_mthly!N:N,MATCH($C550,data_mthly!$E:$E,0),1)),"")</f>
        <v/>
      </c>
      <c r="M550" s="159"/>
      <c r="N550" s="155" t="str">
        <f>IFERROR(IF(INDEX(data_mthly!O:O,MATCH($C550,data_mthly!$E:$E,0),1)=0,"",INDEX(data_mthly!O:O,MATCH($C550,data_mthly!$E:$E,0),1)),"")</f>
        <v/>
      </c>
      <c r="O550" s="21" t="str">
        <f>IFERROR(IF(INDEX(data_mthly!P:P,MATCH($C550,data_mthly!$E:$E,0),1)=0,"",INDEX(data_mthly!P:P,MATCH($C550,data_mthly!$E:$E,0),1)),"")</f>
        <v/>
      </c>
      <c r="P550" s="145" t="str">
        <f>IFERROR(IF(INDEX(data_mthly!Q:Q,MATCH($C550,data_mthly!$E:$E,0),1)=0,"",INDEX(data_mthly!Q:Q,MATCH($C550,data_mthly!$E:$E,0),1)),"")</f>
        <v/>
      </c>
      <c r="Q550" s="145" t="str">
        <f>IFERROR(IF(INDEX(data_mthly!R:R,MATCH($C550,data_mthly!$E:$E,0),1)=0,"",INDEX(data_mthly!R:R,MATCH($C550,data_mthly!$E:$E,0),1)),"")</f>
        <v/>
      </c>
      <c r="R550" s="21" t="str">
        <f>IFERROR(IF(INDEX(data_mthly!S:S,MATCH($C550,data_mthly!$E:$E,0),1)=0,"",INDEX(data_mthly!S:S,MATCH($C550,data_mthly!$E:$E,0),1)),"")</f>
        <v/>
      </c>
      <c r="S550" s="145" t="str">
        <f>IFERROR(IF(INDEX(data_mthly!T:T,MATCH($C550,data_mthly!$E:$E,0),1)=0,"",INDEX(data_mthly!T:T,MATCH($C550,data_mthly!$E:$E,0),1)),"")</f>
        <v/>
      </c>
      <c r="T550" s="145" t="str">
        <f>IFERROR(IF(INDEX(data_mthly!U:U,MATCH($C550,data_mthly!$E:$E,0),1)=0,"",INDEX(data_mthly!U:U,MATCH($C550,data_mthly!$E:$E,0),1)),"")</f>
        <v/>
      </c>
      <c r="U550" s="21" t="str">
        <f>IFERROR(IF(INDEX(data_mthly!V:V,MATCH($C550,data_mthly!$E:$E,0),1)=0,"",INDEX(data_mthly!V:V,MATCH($C550,data_mthly!$E:$E,0),1)),"")</f>
        <v/>
      </c>
      <c r="V550" s="86" t="str">
        <f>IFERROR(IF(INDEX(data_mthly!W:W,MATCH($C550,data_mthly!$E:$E,0),1)=0,"",INDEX(data_mthly!W:W,MATCH($C550,data_mthly!$E:$E,0),1)),"")</f>
        <v/>
      </c>
      <c r="W550" s="160" t="str">
        <f t="shared" si="44"/>
        <v/>
      </c>
      <c r="X550" s="21" t="str">
        <f>IFERROR(IF(INDEX(data_mthly!Y:Y,MATCH($C550,data_mthly!$E:$E,0),1)=0,"",INDEX(data_mthly!Y:Y,MATCH($C550,data_mthly!$E:$E,0),1)),"")</f>
        <v/>
      </c>
      <c r="Y550" s="145" t="str">
        <f>IFERROR(IF(INDEX(data_mthly!Z:Z,MATCH($C550,data_mthly!$E:$E,0),1)=0,"",INDEX(data_mthly!Z:Z,MATCH($C550,data_mthly!$E:$E,0),1)),"")</f>
        <v/>
      </c>
      <c r="Z550" s="21" t="str">
        <f>IFERROR(IF(INDEX(data_mthly!AA:AA,MATCH($C550,data_mthly!$E:$E,0),1)=0,"",INDEX(data_mthly!AA:AA,MATCH($C550,data_mthly!$E:$E,0),1)),"")</f>
        <v/>
      </c>
      <c r="AA550" s="21" t="str">
        <f>IFERROR(IF(INDEX(data_mthly!AB:AB,MATCH($C550,data_mthly!$E:$E,0),1)=0,"",INDEX(data_mthly!AB:AB,MATCH($C550,data_mthly!$E:$E,0),1)),"")</f>
        <v/>
      </c>
      <c r="AB550" s="145" t="str">
        <f>IFERROR(IF(INDEX(data_mthly!AC:AC,MATCH($C550,data_mthly!$E:$E,0),1)=0,"",INDEX(data_mthly!AC:AC,MATCH($C550,data_mthly!$E:$E,0),1)),"")</f>
        <v/>
      </c>
      <c r="AC550" s="21" t="str">
        <f>IFERROR(IF(INDEX(data_mthly!AD:AD,MATCH($C550,data_mthly!$E:$E,0),1)=0,"",INDEX(data_mthly!AD:AD,MATCH($C550,data_mthly!$E:$E,0),1)),"")</f>
        <v/>
      </c>
      <c r="AD550" s="21" t="str">
        <f>IFERROR(IF(INDEX(data_mthly!AE:AE,MATCH($C550,data_mthly!$E:$E,0),1)=0,"",INDEX(data_mthly!AE:AE,MATCH($C550,data_mthly!$E:$E,0),1)),"")</f>
        <v/>
      </c>
      <c r="AE550" s="86" t="str">
        <f>IFERROR(IF(INDEX(data_mthly!AF:AF,MATCH($C550,data_mthly!$E:$E,0),1)=0,"",INDEX(data_mthly!AF:AF,MATCH($C550,data_mthly!$E:$E,0),1)),"")</f>
        <v/>
      </c>
      <c r="AG550" s="88">
        <f t="shared" si="45"/>
        <v>2</v>
      </c>
    </row>
    <row r="551" spans="1:33" ht="15.5">
      <c r="A551" s="88" t="str">
        <f t="shared" si="43"/>
        <v/>
      </c>
      <c r="B551" s="89" t="str">
        <f>IFERROR(IF(INDEX(data_mthly!C:C,MATCH($C551,data_mthly!$E:$E,0),1)=0,"",INDEX(data_mthly!C:C,MATCH($C551,data_mthly!$E:$E,0),1)),"")</f>
        <v/>
      </c>
      <c r="C551" s="112" t="str">
        <f t="shared" si="46"/>
        <v/>
      </c>
      <c r="D551" s="155" t="str">
        <f>IFERROR(IF(INDEX(data_mthly!F:F,MATCH($C551,data_mthly!$E:$E,0),1)=0,"",INDEX(data_mthly!F:F,MATCH($C551,data_mthly!$E:$E,0),1)),"")</f>
        <v/>
      </c>
      <c r="E551" s="21" t="str">
        <f>IFERROR(IF(INDEX(data_mthly!G:G,MATCH($C551,data_mthly!$E:$E,0),1)=0,"",INDEX(data_mthly!G:G,MATCH($C551,data_mthly!$E:$E,0),1)),"")</f>
        <v/>
      </c>
      <c r="F551" s="145" t="str">
        <f>IFERROR(IF(INDEX(data_mthly!H:H,MATCH($C551,data_mthly!$E:$E,0),1)=0,"",INDEX(data_mthly!H:H,MATCH($C551,data_mthly!$E:$E,0),1)),"")</f>
        <v/>
      </c>
      <c r="G551" s="145" t="str">
        <f>IFERROR(IF(INDEX(data_mthly!I:I,MATCH($C551,data_mthly!$E:$E,0),1)=0,"",INDEX(data_mthly!I:I,MATCH($C551,data_mthly!$E:$E,0),1)),"")</f>
        <v/>
      </c>
      <c r="H551" s="21" t="str">
        <f>IFERROR(IF(INDEX(data_mthly!J:J,MATCH($C551,data_mthly!$E:$E,0),1)=0,"",INDEX(data_mthly!J:J,MATCH($C551,data_mthly!$E:$E,0),1)),"")</f>
        <v/>
      </c>
      <c r="I551" s="145" t="str">
        <f>IFERROR(IF(INDEX(data_mthly!K:K,MATCH($C551,data_mthly!$E:$E,0),1)=0,"",INDEX(data_mthly!K:K,MATCH($C551,data_mthly!$E:$E,0),1)),"")</f>
        <v/>
      </c>
      <c r="J551" s="145" t="str">
        <f>IFERROR(IF(INDEX(data_mthly!L:L,MATCH($C551,data_mthly!$E:$E,0),1)=0,"",INDEX(data_mthly!L:L,MATCH($C551,data_mthly!$E:$E,0),1)),"")</f>
        <v/>
      </c>
      <c r="K551" s="21" t="str">
        <f>IFERROR(IF(INDEX(data_mthly!M:M,MATCH($C551,data_mthly!$E:$E,0),1)=0,"",INDEX(data_mthly!M:M,MATCH($C551,data_mthly!$E:$E,0),1)),"")</f>
        <v/>
      </c>
      <c r="L551" s="86" t="str">
        <f>IFERROR(IF(INDEX(data_mthly!N:N,MATCH($C551,data_mthly!$E:$E,0),1)=0,"",INDEX(data_mthly!N:N,MATCH($C551,data_mthly!$E:$E,0),1)),"")</f>
        <v/>
      </c>
      <c r="M551" s="159"/>
      <c r="N551" s="155" t="str">
        <f>IFERROR(IF(INDEX(data_mthly!O:O,MATCH($C551,data_mthly!$E:$E,0),1)=0,"",INDEX(data_mthly!O:O,MATCH($C551,data_mthly!$E:$E,0),1)),"")</f>
        <v/>
      </c>
      <c r="O551" s="21" t="str">
        <f>IFERROR(IF(INDEX(data_mthly!P:P,MATCH($C551,data_mthly!$E:$E,0),1)=0,"",INDEX(data_mthly!P:P,MATCH($C551,data_mthly!$E:$E,0),1)),"")</f>
        <v/>
      </c>
      <c r="P551" s="145" t="str">
        <f>IFERROR(IF(INDEX(data_mthly!Q:Q,MATCH($C551,data_mthly!$E:$E,0),1)=0,"",INDEX(data_mthly!Q:Q,MATCH($C551,data_mthly!$E:$E,0),1)),"")</f>
        <v/>
      </c>
      <c r="Q551" s="145" t="str">
        <f>IFERROR(IF(INDEX(data_mthly!R:R,MATCH($C551,data_mthly!$E:$E,0),1)=0,"",INDEX(data_mthly!R:R,MATCH($C551,data_mthly!$E:$E,0),1)),"")</f>
        <v/>
      </c>
      <c r="R551" s="21" t="str">
        <f>IFERROR(IF(INDEX(data_mthly!S:S,MATCH($C551,data_mthly!$E:$E,0),1)=0,"",INDEX(data_mthly!S:S,MATCH($C551,data_mthly!$E:$E,0),1)),"")</f>
        <v/>
      </c>
      <c r="S551" s="145" t="str">
        <f>IFERROR(IF(INDEX(data_mthly!T:T,MATCH($C551,data_mthly!$E:$E,0),1)=0,"",INDEX(data_mthly!T:T,MATCH($C551,data_mthly!$E:$E,0),1)),"")</f>
        <v/>
      </c>
      <c r="T551" s="145" t="str">
        <f>IFERROR(IF(INDEX(data_mthly!U:U,MATCH($C551,data_mthly!$E:$E,0),1)=0,"",INDEX(data_mthly!U:U,MATCH($C551,data_mthly!$E:$E,0),1)),"")</f>
        <v/>
      </c>
      <c r="U551" s="21" t="str">
        <f>IFERROR(IF(INDEX(data_mthly!V:V,MATCH($C551,data_mthly!$E:$E,0),1)=0,"",INDEX(data_mthly!V:V,MATCH($C551,data_mthly!$E:$E,0),1)),"")</f>
        <v/>
      </c>
      <c r="V551" s="86" t="str">
        <f>IFERROR(IF(INDEX(data_mthly!W:W,MATCH($C551,data_mthly!$E:$E,0),1)=0,"",INDEX(data_mthly!W:W,MATCH($C551,data_mthly!$E:$E,0),1)),"")</f>
        <v/>
      </c>
      <c r="W551" s="160" t="str">
        <f t="shared" si="44"/>
        <v/>
      </c>
      <c r="X551" s="21" t="str">
        <f>IFERROR(IF(INDEX(data_mthly!Y:Y,MATCH($C551,data_mthly!$E:$E,0),1)=0,"",INDEX(data_mthly!Y:Y,MATCH($C551,data_mthly!$E:$E,0),1)),"")</f>
        <v/>
      </c>
      <c r="Y551" s="145" t="str">
        <f>IFERROR(IF(INDEX(data_mthly!Z:Z,MATCH($C551,data_mthly!$E:$E,0),1)=0,"",INDEX(data_mthly!Z:Z,MATCH($C551,data_mthly!$E:$E,0),1)),"")</f>
        <v/>
      </c>
      <c r="Z551" s="21" t="str">
        <f>IFERROR(IF(INDEX(data_mthly!AA:AA,MATCH($C551,data_mthly!$E:$E,0),1)=0,"",INDEX(data_mthly!AA:AA,MATCH($C551,data_mthly!$E:$E,0),1)),"")</f>
        <v/>
      </c>
      <c r="AA551" s="21" t="str">
        <f>IFERROR(IF(INDEX(data_mthly!AB:AB,MATCH($C551,data_mthly!$E:$E,0),1)=0,"",INDEX(data_mthly!AB:AB,MATCH($C551,data_mthly!$E:$E,0),1)),"")</f>
        <v/>
      </c>
      <c r="AB551" s="145" t="str">
        <f>IFERROR(IF(INDEX(data_mthly!AC:AC,MATCH($C551,data_mthly!$E:$E,0),1)=0,"",INDEX(data_mthly!AC:AC,MATCH($C551,data_mthly!$E:$E,0),1)),"")</f>
        <v/>
      </c>
      <c r="AC551" s="21" t="str">
        <f>IFERROR(IF(INDEX(data_mthly!AD:AD,MATCH($C551,data_mthly!$E:$E,0),1)=0,"",INDEX(data_mthly!AD:AD,MATCH($C551,data_mthly!$E:$E,0),1)),"")</f>
        <v/>
      </c>
      <c r="AD551" s="21" t="str">
        <f>IFERROR(IF(INDEX(data_mthly!AE:AE,MATCH($C551,data_mthly!$E:$E,0),1)=0,"",INDEX(data_mthly!AE:AE,MATCH($C551,data_mthly!$E:$E,0),1)),"")</f>
        <v/>
      </c>
      <c r="AE551" s="86" t="str">
        <f>IFERROR(IF(INDEX(data_mthly!AF:AF,MATCH($C551,data_mthly!$E:$E,0),1)=0,"",INDEX(data_mthly!AF:AF,MATCH($C551,data_mthly!$E:$E,0),1)),"")</f>
        <v/>
      </c>
      <c r="AG551" s="88">
        <f t="shared" si="45"/>
        <v>1</v>
      </c>
    </row>
    <row r="552" spans="1:33" ht="15.5">
      <c r="A552" s="88" t="str">
        <f t="shared" si="43"/>
        <v/>
      </c>
      <c r="B552" s="89" t="str">
        <f>IFERROR(IF(INDEX(data_mthly!C:C,MATCH($C552,data_mthly!$E:$E,0),1)=0,"",INDEX(data_mthly!C:C,MATCH($C552,data_mthly!$E:$E,0),1)),"")</f>
        <v/>
      </c>
      <c r="C552" s="112" t="str">
        <f t="shared" si="46"/>
        <v/>
      </c>
      <c r="D552" s="155" t="str">
        <f>IFERROR(IF(INDEX(data_mthly!F:F,MATCH($C552,data_mthly!$E:$E,0),1)=0,"",INDEX(data_mthly!F:F,MATCH($C552,data_mthly!$E:$E,0),1)),"")</f>
        <v/>
      </c>
      <c r="E552" s="21" t="str">
        <f>IFERROR(IF(INDEX(data_mthly!G:G,MATCH($C552,data_mthly!$E:$E,0),1)=0,"",INDEX(data_mthly!G:G,MATCH($C552,data_mthly!$E:$E,0),1)),"")</f>
        <v/>
      </c>
      <c r="F552" s="145" t="str">
        <f>IFERROR(IF(INDEX(data_mthly!H:H,MATCH($C552,data_mthly!$E:$E,0),1)=0,"",INDEX(data_mthly!H:H,MATCH($C552,data_mthly!$E:$E,0),1)),"")</f>
        <v/>
      </c>
      <c r="G552" s="145" t="str">
        <f>IFERROR(IF(INDEX(data_mthly!I:I,MATCH($C552,data_mthly!$E:$E,0),1)=0,"",INDEX(data_mthly!I:I,MATCH($C552,data_mthly!$E:$E,0),1)),"")</f>
        <v/>
      </c>
      <c r="H552" s="21" t="str">
        <f>IFERROR(IF(INDEX(data_mthly!J:J,MATCH($C552,data_mthly!$E:$E,0),1)=0,"",INDEX(data_mthly!J:J,MATCH($C552,data_mthly!$E:$E,0),1)),"")</f>
        <v/>
      </c>
      <c r="I552" s="145" t="str">
        <f>IFERROR(IF(INDEX(data_mthly!K:K,MATCH($C552,data_mthly!$E:$E,0),1)=0,"",INDEX(data_mthly!K:K,MATCH($C552,data_mthly!$E:$E,0),1)),"")</f>
        <v/>
      </c>
      <c r="J552" s="145" t="str">
        <f>IFERROR(IF(INDEX(data_mthly!L:L,MATCH($C552,data_mthly!$E:$E,0),1)=0,"",INDEX(data_mthly!L:L,MATCH($C552,data_mthly!$E:$E,0),1)),"")</f>
        <v/>
      </c>
      <c r="K552" s="21" t="str">
        <f>IFERROR(IF(INDEX(data_mthly!M:M,MATCH($C552,data_mthly!$E:$E,0),1)=0,"",INDEX(data_mthly!M:M,MATCH($C552,data_mthly!$E:$E,0),1)),"")</f>
        <v/>
      </c>
      <c r="L552" s="86" t="str">
        <f>IFERROR(IF(INDEX(data_mthly!N:N,MATCH($C552,data_mthly!$E:$E,0),1)=0,"",INDEX(data_mthly!N:N,MATCH($C552,data_mthly!$E:$E,0),1)),"")</f>
        <v/>
      </c>
      <c r="M552" s="159"/>
      <c r="N552" s="155" t="str">
        <f>IFERROR(IF(INDEX(data_mthly!O:O,MATCH($C552,data_mthly!$E:$E,0),1)=0,"",INDEX(data_mthly!O:O,MATCH($C552,data_mthly!$E:$E,0),1)),"")</f>
        <v/>
      </c>
      <c r="O552" s="21" t="str">
        <f>IFERROR(IF(INDEX(data_mthly!P:P,MATCH($C552,data_mthly!$E:$E,0),1)=0,"",INDEX(data_mthly!P:P,MATCH($C552,data_mthly!$E:$E,0),1)),"")</f>
        <v/>
      </c>
      <c r="P552" s="145" t="str">
        <f>IFERROR(IF(INDEX(data_mthly!Q:Q,MATCH($C552,data_mthly!$E:$E,0),1)=0,"",INDEX(data_mthly!Q:Q,MATCH($C552,data_mthly!$E:$E,0),1)),"")</f>
        <v/>
      </c>
      <c r="Q552" s="145" t="str">
        <f>IFERROR(IF(INDEX(data_mthly!R:R,MATCH($C552,data_mthly!$E:$E,0),1)=0,"",INDEX(data_mthly!R:R,MATCH($C552,data_mthly!$E:$E,0),1)),"")</f>
        <v/>
      </c>
      <c r="R552" s="21" t="str">
        <f>IFERROR(IF(INDEX(data_mthly!S:S,MATCH($C552,data_mthly!$E:$E,0),1)=0,"",INDEX(data_mthly!S:S,MATCH($C552,data_mthly!$E:$E,0),1)),"")</f>
        <v/>
      </c>
      <c r="S552" s="145" t="str">
        <f>IFERROR(IF(INDEX(data_mthly!T:T,MATCH($C552,data_mthly!$E:$E,0),1)=0,"",INDEX(data_mthly!T:T,MATCH($C552,data_mthly!$E:$E,0),1)),"")</f>
        <v/>
      </c>
      <c r="T552" s="145" t="str">
        <f>IFERROR(IF(INDEX(data_mthly!U:U,MATCH($C552,data_mthly!$E:$E,0),1)=0,"",INDEX(data_mthly!U:U,MATCH($C552,data_mthly!$E:$E,0),1)),"")</f>
        <v/>
      </c>
      <c r="U552" s="21" t="str">
        <f>IFERROR(IF(INDEX(data_mthly!V:V,MATCH($C552,data_mthly!$E:$E,0),1)=0,"",INDEX(data_mthly!V:V,MATCH($C552,data_mthly!$E:$E,0),1)),"")</f>
        <v/>
      </c>
      <c r="V552" s="86" t="str">
        <f>IFERROR(IF(INDEX(data_mthly!W:W,MATCH($C552,data_mthly!$E:$E,0),1)=0,"",INDEX(data_mthly!W:W,MATCH($C552,data_mthly!$E:$E,0),1)),"")</f>
        <v/>
      </c>
      <c r="W552" s="160" t="str">
        <f t="shared" si="44"/>
        <v/>
      </c>
      <c r="X552" s="21" t="str">
        <f>IFERROR(IF(INDEX(data_mthly!Y:Y,MATCH($C552,data_mthly!$E:$E,0),1)=0,"",INDEX(data_mthly!Y:Y,MATCH($C552,data_mthly!$E:$E,0),1)),"")</f>
        <v/>
      </c>
      <c r="Y552" s="145" t="str">
        <f>IFERROR(IF(INDEX(data_mthly!Z:Z,MATCH($C552,data_mthly!$E:$E,0),1)=0,"",INDEX(data_mthly!Z:Z,MATCH($C552,data_mthly!$E:$E,0),1)),"")</f>
        <v/>
      </c>
      <c r="Z552" s="21" t="str">
        <f>IFERROR(IF(INDEX(data_mthly!AA:AA,MATCH($C552,data_mthly!$E:$E,0),1)=0,"",INDEX(data_mthly!AA:AA,MATCH($C552,data_mthly!$E:$E,0),1)),"")</f>
        <v/>
      </c>
      <c r="AA552" s="21" t="str">
        <f>IFERROR(IF(INDEX(data_mthly!AB:AB,MATCH($C552,data_mthly!$E:$E,0),1)=0,"",INDEX(data_mthly!AB:AB,MATCH($C552,data_mthly!$E:$E,0),1)),"")</f>
        <v/>
      </c>
      <c r="AB552" s="145" t="str">
        <f>IFERROR(IF(INDEX(data_mthly!AC:AC,MATCH($C552,data_mthly!$E:$E,0),1)=0,"",INDEX(data_mthly!AC:AC,MATCH($C552,data_mthly!$E:$E,0),1)),"")</f>
        <v/>
      </c>
      <c r="AC552" s="21" t="str">
        <f>IFERROR(IF(INDEX(data_mthly!AD:AD,MATCH($C552,data_mthly!$E:$E,0),1)=0,"",INDEX(data_mthly!AD:AD,MATCH($C552,data_mthly!$E:$E,0),1)),"")</f>
        <v/>
      </c>
      <c r="AD552" s="21" t="str">
        <f>IFERROR(IF(INDEX(data_mthly!AE:AE,MATCH($C552,data_mthly!$E:$E,0),1)=0,"",INDEX(data_mthly!AE:AE,MATCH($C552,data_mthly!$E:$E,0),1)),"")</f>
        <v/>
      </c>
      <c r="AE552" s="86" t="str">
        <f>IFERROR(IF(INDEX(data_mthly!AF:AF,MATCH($C552,data_mthly!$E:$E,0),1)=0,"",INDEX(data_mthly!AF:AF,MATCH($C552,data_mthly!$E:$E,0),1)),"")</f>
        <v/>
      </c>
      <c r="AG552" s="88">
        <f t="shared" si="45"/>
        <v>2</v>
      </c>
    </row>
    <row r="553" spans="1:33" ht="15.5">
      <c r="A553" s="88" t="str">
        <f t="shared" si="43"/>
        <v/>
      </c>
      <c r="B553" s="89" t="str">
        <f>IFERROR(IF(INDEX(data_mthly!C:C,MATCH($C553,data_mthly!$E:$E,0),1)=0,"",INDEX(data_mthly!C:C,MATCH($C553,data_mthly!$E:$E,0),1)),"")</f>
        <v/>
      </c>
      <c r="C553" s="112" t="str">
        <f t="shared" si="46"/>
        <v/>
      </c>
      <c r="D553" s="155" t="str">
        <f>IFERROR(IF(INDEX(data_mthly!F:F,MATCH($C553,data_mthly!$E:$E,0),1)=0,"",INDEX(data_mthly!F:F,MATCH($C553,data_mthly!$E:$E,0),1)),"")</f>
        <v/>
      </c>
      <c r="E553" s="21" t="str">
        <f>IFERROR(IF(INDEX(data_mthly!G:G,MATCH($C553,data_mthly!$E:$E,0),1)=0,"",INDEX(data_mthly!G:G,MATCH($C553,data_mthly!$E:$E,0),1)),"")</f>
        <v/>
      </c>
      <c r="F553" s="145" t="str">
        <f>IFERROR(IF(INDEX(data_mthly!H:H,MATCH($C553,data_mthly!$E:$E,0),1)=0,"",INDEX(data_mthly!H:H,MATCH($C553,data_mthly!$E:$E,0),1)),"")</f>
        <v/>
      </c>
      <c r="G553" s="145" t="str">
        <f>IFERROR(IF(INDEX(data_mthly!I:I,MATCH($C553,data_mthly!$E:$E,0),1)=0,"",INDEX(data_mthly!I:I,MATCH($C553,data_mthly!$E:$E,0),1)),"")</f>
        <v/>
      </c>
      <c r="H553" s="21" t="str">
        <f>IFERROR(IF(INDEX(data_mthly!J:J,MATCH($C553,data_mthly!$E:$E,0),1)=0,"",INDEX(data_mthly!J:J,MATCH($C553,data_mthly!$E:$E,0),1)),"")</f>
        <v/>
      </c>
      <c r="I553" s="145" t="str">
        <f>IFERROR(IF(INDEX(data_mthly!K:K,MATCH($C553,data_mthly!$E:$E,0),1)=0,"",INDEX(data_mthly!K:K,MATCH($C553,data_mthly!$E:$E,0),1)),"")</f>
        <v/>
      </c>
      <c r="J553" s="145" t="str">
        <f>IFERROR(IF(INDEX(data_mthly!L:L,MATCH($C553,data_mthly!$E:$E,0),1)=0,"",INDEX(data_mthly!L:L,MATCH($C553,data_mthly!$E:$E,0),1)),"")</f>
        <v/>
      </c>
      <c r="K553" s="21" t="str">
        <f>IFERROR(IF(INDEX(data_mthly!M:M,MATCH($C553,data_mthly!$E:$E,0),1)=0,"",INDEX(data_mthly!M:M,MATCH($C553,data_mthly!$E:$E,0),1)),"")</f>
        <v/>
      </c>
      <c r="L553" s="86" t="str">
        <f>IFERROR(IF(INDEX(data_mthly!N:N,MATCH($C553,data_mthly!$E:$E,0),1)=0,"",INDEX(data_mthly!N:N,MATCH($C553,data_mthly!$E:$E,0),1)),"")</f>
        <v/>
      </c>
      <c r="M553" s="159"/>
      <c r="N553" s="155" t="str">
        <f>IFERROR(IF(INDEX(data_mthly!O:O,MATCH($C553,data_mthly!$E:$E,0),1)=0,"",INDEX(data_mthly!O:O,MATCH($C553,data_mthly!$E:$E,0),1)),"")</f>
        <v/>
      </c>
      <c r="O553" s="21" t="str">
        <f>IFERROR(IF(INDEX(data_mthly!P:P,MATCH($C553,data_mthly!$E:$E,0),1)=0,"",INDEX(data_mthly!P:P,MATCH($C553,data_mthly!$E:$E,0),1)),"")</f>
        <v/>
      </c>
      <c r="P553" s="145" t="str">
        <f>IFERROR(IF(INDEX(data_mthly!Q:Q,MATCH($C553,data_mthly!$E:$E,0),1)=0,"",INDEX(data_mthly!Q:Q,MATCH($C553,data_mthly!$E:$E,0),1)),"")</f>
        <v/>
      </c>
      <c r="Q553" s="145" t="str">
        <f>IFERROR(IF(INDEX(data_mthly!R:R,MATCH($C553,data_mthly!$E:$E,0),1)=0,"",INDEX(data_mthly!R:R,MATCH($C553,data_mthly!$E:$E,0),1)),"")</f>
        <v/>
      </c>
      <c r="R553" s="21" t="str">
        <f>IFERROR(IF(INDEX(data_mthly!S:S,MATCH($C553,data_mthly!$E:$E,0),1)=0,"",INDEX(data_mthly!S:S,MATCH($C553,data_mthly!$E:$E,0),1)),"")</f>
        <v/>
      </c>
      <c r="S553" s="145" t="str">
        <f>IFERROR(IF(INDEX(data_mthly!T:T,MATCH($C553,data_mthly!$E:$E,0),1)=0,"",INDEX(data_mthly!T:T,MATCH($C553,data_mthly!$E:$E,0),1)),"")</f>
        <v/>
      </c>
      <c r="T553" s="145" t="str">
        <f>IFERROR(IF(INDEX(data_mthly!U:U,MATCH($C553,data_mthly!$E:$E,0),1)=0,"",INDEX(data_mthly!U:U,MATCH($C553,data_mthly!$E:$E,0),1)),"")</f>
        <v/>
      </c>
      <c r="U553" s="21" t="str">
        <f>IFERROR(IF(INDEX(data_mthly!V:V,MATCH($C553,data_mthly!$E:$E,0),1)=0,"",INDEX(data_mthly!V:V,MATCH($C553,data_mthly!$E:$E,0),1)),"")</f>
        <v/>
      </c>
      <c r="V553" s="86" t="str">
        <f>IFERROR(IF(INDEX(data_mthly!W:W,MATCH($C553,data_mthly!$E:$E,0),1)=0,"",INDEX(data_mthly!W:W,MATCH($C553,data_mthly!$E:$E,0),1)),"")</f>
        <v/>
      </c>
      <c r="W553" s="160" t="str">
        <f t="shared" si="44"/>
        <v/>
      </c>
      <c r="X553" s="21" t="str">
        <f>IFERROR(IF(INDEX(data_mthly!Y:Y,MATCH($C553,data_mthly!$E:$E,0),1)=0,"",INDEX(data_mthly!Y:Y,MATCH($C553,data_mthly!$E:$E,0),1)),"")</f>
        <v/>
      </c>
      <c r="Y553" s="145" t="str">
        <f>IFERROR(IF(INDEX(data_mthly!Z:Z,MATCH($C553,data_mthly!$E:$E,0),1)=0,"",INDEX(data_mthly!Z:Z,MATCH($C553,data_mthly!$E:$E,0),1)),"")</f>
        <v/>
      </c>
      <c r="Z553" s="21" t="str">
        <f>IFERROR(IF(INDEX(data_mthly!AA:AA,MATCH($C553,data_mthly!$E:$E,0),1)=0,"",INDEX(data_mthly!AA:AA,MATCH($C553,data_mthly!$E:$E,0),1)),"")</f>
        <v/>
      </c>
      <c r="AA553" s="21" t="str">
        <f>IFERROR(IF(INDEX(data_mthly!AB:AB,MATCH($C553,data_mthly!$E:$E,0),1)=0,"",INDEX(data_mthly!AB:AB,MATCH($C553,data_mthly!$E:$E,0),1)),"")</f>
        <v/>
      </c>
      <c r="AB553" s="145" t="str">
        <f>IFERROR(IF(INDEX(data_mthly!AC:AC,MATCH($C553,data_mthly!$E:$E,0),1)=0,"",INDEX(data_mthly!AC:AC,MATCH($C553,data_mthly!$E:$E,0),1)),"")</f>
        <v/>
      </c>
      <c r="AC553" s="21" t="str">
        <f>IFERROR(IF(INDEX(data_mthly!AD:AD,MATCH($C553,data_mthly!$E:$E,0),1)=0,"",INDEX(data_mthly!AD:AD,MATCH($C553,data_mthly!$E:$E,0),1)),"")</f>
        <v/>
      </c>
      <c r="AD553" s="21" t="str">
        <f>IFERROR(IF(INDEX(data_mthly!AE:AE,MATCH($C553,data_mthly!$E:$E,0),1)=0,"",INDEX(data_mthly!AE:AE,MATCH($C553,data_mthly!$E:$E,0),1)),"")</f>
        <v/>
      </c>
      <c r="AE553" s="86" t="str">
        <f>IFERROR(IF(INDEX(data_mthly!AF:AF,MATCH($C553,data_mthly!$E:$E,0),1)=0,"",INDEX(data_mthly!AF:AF,MATCH($C553,data_mthly!$E:$E,0),1)),"")</f>
        <v/>
      </c>
      <c r="AG553" s="88">
        <f t="shared" si="45"/>
        <v>1</v>
      </c>
    </row>
    <row r="554" spans="1:33" ht="15.5">
      <c r="A554" s="88" t="str">
        <f t="shared" si="43"/>
        <v/>
      </c>
      <c r="B554" s="89" t="str">
        <f>IFERROR(IF(INDEX(data_mthly!C:C,MATCH($C554,data_mthly!$E:$E,0),1)=0,"",INDEX(data_mthly!C:C,MATCH($C554,data_mthly!$E:$E,0),1)),"")</f>
        <v/>
      </c>
      <c r="C554" s="112" t="str">
        <f t="shared" si="46"/>
        <v/>
      </c>
      <c r="D554" s="155" t="str">
        <f>IFERROR(IF(INDEX(data_mthly!F:F,MATCH($C554,data_mthly!$E:$E,0),1)=0,"",INDEX(data_mthly!F:F,MATCH($C554,data_mthly!$E:$E,0),1)),"")</f>
        <v/>
      </c>
      <c r="E554" s="21" t="str">
        <f>IFERROR(IF(INDEX(data_mthly!G:G,MATCH($C554,data_mthly!$E:$E,0),1)=0,"",INDEX(data_mthly!G:G,MATCH($C554,data_mthly!$E:$E,0),1)),"")</f>
        <v/>
      </c>
      <c r="F554" s="145" t="str">
        <f>IFERROR(IF(INDEX(data_mthly!H:H,MATCH($C554,data_mthly!$E:$E,0),1)=0,"",INDEX(data_mthly!H:H,MATCH($C554,data_mthly!$E:$E,0),1)),"")</f>
        <v/>
      </c>
      <c r="G554" s="145" t="str">
        <f>IFERROR(IF(INDEX(data_mthly!I:I,MATCH($C554,data_mthly!$E:$E,0),1)=0,"",INDEX(data_mthly!I:I,MATCH($C554,data_mthly!$E:$E,0),1)),"")</f>
        <v/>
      </c>
      <c r="H554" s="21" t="str">
        <f>IFERROR(IF(INDEX(data_mthly!J:J,MATCH($C554,data_mthly!$E:$E,0),1)=0,"",INDEX(data_mthly!J:J,MATCH($C554,data_mthly!$E:$E,0),1)),"")</f>
        <v/>
      </c>
      <c r="I554" s="145" t="str">
        <f>IFERROR(IF(INDEX(data_mthly!K:K,MATCH($C554,data_mthly!$E:$E,0),1)=0,"",INDEX(data_mthly!K:K,MATCH($C554,data_mthly!$E:$E,0),1)),"")</f>
        <v/>
      </c>
      <c r="J554" s="145" t="str">
        <f>IFERROR(IF(INDEX(data_mthly!L:L,MATCH($C554,data_mthly!$E:$E,0),1)=0,"",INDEX(data_mthly!L:L,MATCH($C554,data_mthly!$E:$E,0),1)),"")</f>
        <v/>
      </c>
      <c r="K554" s="21" t="str">
        <f>IFERROR(IF(INDEX(data_mthly!M:M,MATCH($C554,data_mthly!$E:$E,0),1)=0,"",INDEX(data_mthly!M:M,MATCH($C554,data_mthly!$E:$E,0),1)),"")</f>
        <v/>
      </c>
      <c r="L554" s="86" t="str">
        <f>IFERROR(IF(INDEX(data_mthly!N:N,MATCH($C554,data_mthly!$E:$E,0),1)=0,"",INDEX(data_mthly!N:N,MATCH($C554,data_mthly!$E:$E,0),1)),"")</f>
        <v/>
      </c>
      <c r="M554" s="159"/>
      <c r="N554" s="155" t="str">
        <f>IFERROR(IF(INDEX(data_mthly!O:O,MATCH($C554,data_mthly!$E:$E,0),1)=0,"",INDEX(data_mthly!O:O,MATCH($C554,data_mthly!$E:$E,0),1)),"")</f>
        <v/>
      </c>
      <c r="O554" s="21" t="str">
        <f>IFERROR(IF(INDEX(data_mthly!P:P,MATCH($C554,data_mthly!$E:$E,0),1)=0,"",INDEX(data_mthly!P:P,MATCH($C554,data_mthly!$E:$E,0),1)),"")</f>
        <v/>
      </c>
      <c r="P554" s="145" t="str">
        <f>IFERROR(IF(INDEX(data_mthly!Q:Q,MATCH($C554,data_mthly!$E:$E,0),1)=0,"",INDEX(data_mthly!Q:Q,MATCH($C554,data_mthly!$E:$E,0),1)),"")</f>
        <v/>
      </c>
      <c r="Q554" s="145" t="str">
        <f>IFERROR(IF(INDEX(data_mthly!R:R,MATCH($C554,data_mthly!$E:$E,0),1)=0,"",INDEX(data_mthly!R:R,MATCH($C554,data_mthly!$E:$E,0),1)),"")</f>
        <v/>
      </c>
      <c r="R554" s="21" t="str">
        <f>IFERROR(IF(INDEX(data_mthly!S:S,MATCH($C554,data_mthly!$E:$E,0),1)=0,"",INDEX(data_mthly!S:S,MATCH($C554,data_mthly!$E:$E,0),1)),"")</f>
        <v/>
      </c>
      <c r="S554" s="145" t="str">
        <f>IFERROR(IF(INDEX(data_mthly!T:T,MATCH($C554,data_mthly!$E:$E,0),1)=0,"",INDEX(data_mthly!T:T,MATCH($C554,data_mthly!$E:$E,0),1)),"")</f>
        <v/>
      </c>
      <c r="T554" s="145" t="str">
        <f>IFERROR(IF(INDEX(data_mthly!U:U,MATCH($C554,data_mthly!$E:$E,0),1)=0,"",INDEX(data_mthly!U:U,MATCH($C554,data_mthly!$E:$E,0),1)),"")</f>
        <v/>
      </c>
      <c r="U554" s="21" t="str">
        <f>IFERROR(IF(INDEX(data_mthly!V:V,MATCH($C554,data_mthly!$E:$E,0),1)=0,"",INDEX(data_mthly!V:V,MATCH($C554,data_mthly!$E:$E,0),1)),"")</f>
        <v/>
      </c>
      <c r="V554" s="86" t="str">
        <f>IFERROR(IF(INDEX(data_mthly!W:W,MATCH($C554,data_mthly!$E:$E,0),1)=0,"",INDEX(data_mthly!W:W,MATCH($C554,data_mthly!$E:$E,0),1)),"")</f>
        <v/>
      </c>
      <c r="W554" s="160" t="str">
        <f t="shared" si="44"/>
        <v/>
      </c>
      <c r="X554" s="21" t="str">
        <f>IFERROR(IF(INDEX(data_mthly!Y:Y,MATCH($C554,data_mthly!$E:$E,0),1)=0,"",INDEX(data_mthly!Y:Y,MATCH($C554,data_mthly!$E:$E,0),1)),"")</f>
        <v/>
      </c>
      <c r="Y554" s="145" t="str">
        <f>IFERROR(IF(INDEX(data_mthly!Z:Z,MATCH($C554,data_mthly!$E:$E,0),1)=0,"",INDEX(data_mthly!Z:Z,MATCH($C554,data_mthly!$E:$E,0),1)),"")</f>
        <v/>
      </c>
      <c r="Z554" s="21" t="str">
        <f>IFERROR(IF(INDEX(data_mthly!AA:AA,MATCH($C554,data_mthly!$E:$E,0),1)=0,"",INDEX(data_mthly!AA:AA,MATCH($C554,data_mthly!$E:$E,0),1)),"")</f>
        <v/>
      </c>
      <c r="AA554" s="21" t="str">
        <f>IFERROR(IF(INDEX(data_mthly!AB:AB,MATCH($C554,data_mthly!$E:$E,0),1)=0,"",INDEX(data_mthly!AB:AB,MATCH($C554,data_mthly!$E:$E,0),1)),"")</f>
        <v/>
      </c>
      <c r="AB554" s="145" t="str">
        <f>IFERROR(IF(INDEX(data_mthly!AC:AC,MATCH($C554,data_mthly!$E:$E,0),1)=0,"",INDEX(data_mthly!AC:AC,MATCH($C554,data_mthly!$E:$E,0),1)),"")</f>
        <v/>
      </c>
      <c r="AC554" s="21" t="str">
        <f>IFERROR(IF(INDEX(data_mthly!AD:AD,MATCH($C554,data_mthly!$E:$E,0),1)=0,"",INDEX(data_mthly!AD:AD,MATCH($C554,data_mthly!$E:$E,0),1)),"")</f>
        <v/>
      </c>
      <c r="AD554" s="21" t="str">
        <f>IFERROR(IF(INDEX(data_mthly!AE:AE,MATCH($C554,data_mthly!$E:$E,0),1)=0,"",INDEX(data_mthly!AE:AE,MATCH($C554,data_mthly!$E:$E,0),1)),"")</f>
        <v/>
      </c>
      <c r="AE554" s="86" t="str">
        <f>IFERROR(IF(INDEX(data_mthly!AF:AF,MATCH($C554,data_mthly!$E:$E,0),1)=0,"",INDEX(data_mthly!AF:AF,MATCH($C554,data_mthly!$E:$E,0),1)),"")</f>
        <v/>
      </c>
      <c r="AG554" s="88">
        <f t="shared" si="45"/>
        <v>2</v>
      </c>
    </row>
    <row r="555" spans="1:33" ht="15.5">
      <c r="A555" s="88" t="str">
        <f t="shared" si="43"/>
        <v/>
      </c>
      <c r="B555" s="89" t="str">
        <f>IFERROR(IF(INDEX(data_mthly!C:C,MATCH($C555,data_mthly!$E:$E,0),1)=0,"",INDEX(data_mthly!C:C,MATCH($C555,data_mthly!$E:$E,0),1)),"")</f>
        <v/>
      </c>
      <c r="C555" s="112" t="str">
        <f t="shared" si="46"/>
        <v/>
      </c>
      <c r="D555" s="155" t="str">
        <f>IFERROR(IF(INDEX(data_mthly!F:F,MATCH($C555,data_mthly!$E:$E,0),1)=0,"",INDEX(data_mthly!F:F,MATCH($C555,data_mthly!$E:$E,0),1)),"")</f>
        <v/>
      </c>
      <c r="E555" s="21" t="str">
        <f>IFERROR(IF(INDEX(data_mthly!G:G,MATCH($C555,data_mthly!$E:$E,0),1)=0,"",INDEX(data_mthly!G:G,MATCH($C555,data_mthly!$E:$E,0),1)),"")</f>
        <v/>
      </c>
      <c r="F555" s="145" t="str">
        <f>IFERROR(IF(INDEX(data_mthly!H:H,MATCH($C555,data_mthly!$E:$E,0),1)=0,"",INDEX(data_mthly!H:H,MATCH($C555,data_mthly!$E:$E,0),1)),"")</f>
        <v/>
      </c>
      <c r="G555" s="145" t="str">
        <f>IFERROR(IF(INDEX(data_mthly!I:I,MATCH($C555,data_mthly!$E:$E,0),1)=0,"",INDEX(data_mthly!I:I,MATCH($C555,data_mthly!$E:$E,0),1)),"")</f>
        <v/>
      </c>
      <c r="H555" s="21" t="str">
        <f>IFERROR(IF(INDEX(data_mthly!J:J,MATCH($C555,data_mthly!$E:$E,0),1)=0,"",INDEX(data_mthly!J:J,MATCH($C555,data_mthly!$E:$E,0),1)),"")</f>
        <v/>
      </c>
      <c r="I555" s="145" t="str">
        <f>IFERROR(IF(INDEX(data_mthly!K:K,MATCH($C555,data_mthly!$E:$E,0),1)=0,"",INDEX(data_mthly!K:K,MATCH($C555,data_mthly!$E:$E,0),1)),"")</f>
        <v/>
      </c>
      <c r="J555" s="145" t="str">
        <f>IFERROR(IF(INDEX(data_mthly!L:L,MATCH($C555,data_mthly!$E:$E,0),1)=0,"",INDEX(data_mthly!L:L,MATCH($C555,data_mthly!$E:$E,0),1)),"")</f>
        <v/>
      </c>
      <c r="K555" s="21" t="str">
        <f>IFERROR(IF(INDEX(data_mthly!M:M,MATCH($C555,data_mthly!$E:$E,0),1)=0,"",INDEX(data_mthly!M:M,MATCH($C555,data_mthly!$E:$E,0),1)),"")</f>
        <v/>
      </c>
      <c r="L555" s="86" t="str">
        <f>IFERROR(IF(INDEX(data_mthly!N:N,MATCH($C555,data_mthly!$E:$E,0),1)=0,"",INDEX(data_mthly!N:N,MATCH($C555,data_mthly!$E:$E,0),1)),"")</f>
        <v/>
      </c>
      <c r="M555" s="159"/>
      <c r="N555" s="155" t="str">
        <f>IFERROR(IF(INDEX(data_mthly!O:O,MATCH($C555,data_mthly!$E:$E,0),1)=0,"",INDEX(data_mthly!O:O,MATCH($C555,data_mthly!$E:$E,0),1)),"")</f>
        <v/>
      </c>
      <c r="O555" s="21" t="str">
        <f>IFERROR(IF(INDEX(data_mthly!P:P,MATCH($C555,data_mthly!$E:$E,0),1)=0,"",INDEX(data_mthly!P:P,MATCH($C555,data_mthly!$E:$E,0),1)),"")</f>
        <v/>
      </c>
      <c r="P555" s="145" t="str">
        <f>IFERROR(IF(INDEX(data_mthly!Q:Q,MATCH($C555,data_mthly!$E:$E,0),1)=0,"",INDEX(data_mthly!Q:Q,MATCH($C555,data_mthly!$E:$E,0),1)),"")</f>
        <v/>
      </c>
      <c r="Q555" s="145" t="str">
        <f>IFERROR(IF(INDEX(data_mthly!R:R,MATCH($C555,data_mthly!$E:$E,0),1)=0,"",INDEX(data_mthly!R:R,MATCH($C555,data_mthly!$E:$E,0),1)),"")</f>
        <v/>
      </c>
      <c r="R555" s="21" t="str">
        <f>IFERROR(IF(INDEX(data_mthly!S:S,MATCH($C555,data_mthly!$E:$E,0),1)=0,"",INDEX(data_mthly!S:S,MATCH($C555,data_mthly!$E:$E,0),1)),"")</f>
        <v/>
      </c>
      <c r="S555" s="145" t="str">
        <f>IFERROR(IF(INDEX(data_mthly!T:T,MATCH($C555,data_mthly!$E:$E,0),1)=0,"",INDEX(data_mthly!T:T,MATCH($C555,data_mthly!$E:$E,0),1)),"")</f>
        <v/>
      </c>
      <c r="T555" s="145" t="str">
        <f>IFERROR(IF(INDEX(data_mthly!U:U,MATCH($C555,data_mthly!$E:$E,0),1)=0,"",INDEX(data_mthly!U:U,MATCH($C555,data_mthly!$E:$E,0),1)),"")</f>
        <v/>
      </c>
      <c r="U555" s="21" t="str">
        <f>IFERROR(IF(INDEX(data_mthly!V:V,MATCH($C555,data_mthly!$E:$E,0),1)=0,"",INDEX(data_mthly!V:V,MATCH($C555,data_mthly!$E:$E,0),1)),"")</f>
        <v/>
      </c>
      <c r="V555" s="86" t="str">
        <f>IFERROR(IF(INDEX(data_mthly!W:W,MATCH($C555,data_mthly!$E:$E,0),1)=0,"",INDEX(data_mthly!W:W,MATCH($C555,data_mthly!$E:$E,0),1)),"")</f>
        <v/>
      </c>
      <c r="W555" s="160" t="str">
        <f t="shared" si="44"/>
        <v/>
      </c>
      <c r="X555" s="21" t="str">
        <f>IFERROR(IF(INDEX(data_mthly!Y:Y,MATCH($C555,data_mthly!$E:$E,0),1)=0,"",INDEX(data_mthly!Y:Y,MATCH($C555,data_mthly!$E:$E,0),1)),"")</f>
        <v/>
      </c>
      <c r="Y555" s="145" t="str">
        <f>IFERROR(IF(INDEX(data_mthly!Z:Z,MATCH($C555,data_mthly!$E:$E,0),1)=0,"",INDEX(data_mthly!Z:Z,MATCH($C555,data_mthly!$E:$E,0),1)),"")</f>
        <v/>
      </c>
      <c r="Z555" s="21" t="str">
        <f>IFERROR(IF(INDEX(data_mthly!AA:AA,MATCH($C555,data_mthly!$E:$E,0),1)=0,"",INDEX(data_mthly!AA:AA,MATCH($C555,data_mthly!$E:$E,0),1)),"")</f>
        <v/>
      </c>
      <c r="AA555" s="21" t="str">
        <f>IFERROR(IF(INDEX(data_mthly!AB:AB,MATCH($C555,data_mthly!$E:$E,0),1)=0,"",INDEX(data_mthly!AB:AB,MATCH($C555,data_mthly!$E:$E,0),1)),"")</f>
        <v/>
      </c>
      <c r="AB555" s="145" t="str">
        <f>IFERROR(IF(INDEX(data_mthly!AC:AC,MATCH($C555,data_mthly!$E:$E,0),1)=0,"",INDEX(data_mthly!AC:AC,MATCH($C555,data_mthly!$E:$E,0),1)),"")</f>
        <v/>
      </c>
      <c r="AC555" s="21" t="str">
        <f>IFERROR(IF(INDEX(data_mthly!AD:AD,MATCH($C555,data_mthly!$E:$E,0),1)=0,"",INDEX(data_mthly!AD:AD,MATCH($C555,data_mthly!$E:$E,0),1)),"")</f>
        <v/>
      </c>
      <c r="AD555" s="21" t="str">
        <f>IFERROR(IF(INDEX(data_mthly!AE:AE,MATCH($C555,data_mthly!$E:$E,0),1)=0,"",INDEX(data_mthly!AE:AE,MATCH($C555,data_mthly!$E:$E,0),1)),"")</f>
        <v/>
      </c>
      <c r="AE555" s="86" t="str">
        <f>IFERROR(IF(INDEX(data_mthly!AF:AF,MATCH($C555,data_mthly!$E:$E,0),1)=0,"",INDEX(data_mthly!AF:AF,MATCH($C555,data_mthly!$E:$E,0),1)),"")</f>
        <v/>
      </c>
      <c r="AG555" s="88">
        <f t="shared" si="45"/>
        <v>1</v>
      </c>
    </row>
    <row r="556" spans="1:33" ht="15.5">
      <c r="A556" s="88" t="str">
        <f t="shared" si="43"/>
        <v/>
      </c>
      <c r="B556" s="89" t="str">
        <f>IFERROR(IF(INDEX(data_mthly!C:C,MATCH($C556,data_mthly!$E:$E,0),1)=0,"",INDEX(data_mthly!C:C,MATCH($C556,data_mthly!$E:$E,0),1)),"")</f>
        <v/>
      </c>
      <c r="C556" s="112" t="str">
        <f t="shared" si="46"/>
        <v/>
      </c>
      <c r="D556" s="155" t="str">
        <f>IFERROR(IF(INDEX(data_mthly!F:F,MATCH($C556,data_mthly!$E:$E,0),1)=0,"",INDEX(data_mthly!F:F,MATCH($C556,data_mthly!$E:$E,0),1)),"")</f>
        <v/>
      </c>
      <c r="E556" s="21" t="str">
        <f>IFERROR(IF(INDEX(data_mthly!G:G,MATCH($C556,data_mthly!$E:$E,0),1)=0,"",INDEX(data_mthly!G:G,MATCH($C556,data_mthly!$E:$E,0),1)),"")</f>
        <v/>
      </c>
      <c r="F556" s="145" t="str">
        <f>IFERROR(IF(INDEX(data_mthly!H:H,MATCH($C556,data_mthly!$E:$E,0),1)=0,"",INDEX(data_mthly!H:H,MATCH($C556,data_mthly!$E:$E,0),1)),"")</f>
        <v/>
      </c>
      <c r="G556" s="145" t="str">
        <f>IFERROR(IF(INDEX(data_mthly!I:I,MATCH($C556,data_mthly!$E:$E,0),1)=0,"",INDEX(data_mthly!I:I,MATCH($C556,data_mthly!$E:$E,0),1)),"")</f>
        <v/>
      </c>
      <c r="H556" s="21" t="str">
        <f>IFERROR(IF(INDEX(data_mthly!J:J,MATCH($C556,data_mthly!$E:$E,0),1)=0,"",INDEX(data_mthly!J:J,MATCH($C556,data_mthly!$E:$E,0),1)),"")</f>
        <v/>
      </c>
      <c r="I556" s="145" t="str">
        <f>IFERROR(IF(INDEX(data_mthly!K:K,MATCH($C556,data_mthly!$E:$E,0),1)=0,"",INDEX(data_mthly!K:K,MATCH($C556,data_mthly!$E:$E,0),1)),"")</f>
        <v/>
      </c>
      <c r="J556" s="145" t="str">
        <f>IFERROR(IF(INDEX(data_mthly!L:L,MATCH($C556,data_mthly!$E:$E,0),1)=0,"",INDEX(data_mthly!L:L,MATCH($C556,data_mthly!$E:$E,0),1)),"")</f>
        <v/>
      </c>
      <c r="K556" s="21" t="str">
        <f>IFERROR(IF(INDEX(data_mthly!M:M,MATCH($C556,data_mthly!$E:$E,0),1)=0,"",INDEX(data_mthly!M:M,MATCH($C556,data_mthly!$E:$E,0),1)),"")</f>
        <v/>
      </c>
      <c r="L556" s="86" t="str">
        <f>IFERROR(IF(INDEX(data_mthly!N:N,MATCH($C556,data_mthly!$E:$E,0),1)=0,"",INDEX(data_mthly!N:N,MATCH($C556,data_mthly!$E:$E,0),1)),"")</f>
        <v/>
      </c>
      <c r="M556" s="159"/>
      <c r="N556" s="155" t="str">
        <f>IFERROR(IF(INDEX(data_mthly!O:O,MATCH($C556,data_mthly!$E:$E,0),1)=0,"",INDEX(data_mthly!O:O,MATCH($C556,data_mthly!$E:$E,0),1)),"")</f>
        <v/>
      </c>
      <c r="O556" s="21" t="str">
        <f>IFERROR(IF(INDEX(data_mthly!P:P,MATCH($C556,data_mthly!$E:$E,0),1)=0,"",INDEX(data_mthly!P:P,MATCH($C556,data_mthly!$E:$E,0),1)),"")</f>
        <v/>
      </c>
      <c r="P556" s="145" t="str">
        <f>IFERROR(IF(INDEX(data_mthly!Q:Q,MATCH($C556,data_mthly!$E:$E,0),1)=0,"",INDEX(data_mthly!Q:Q,MATCH($C556,data_mthly!$E:$E,0),1)),"")</f>
        <v/>
      </c>
      <c r="Q556" s="145" t="str">
        <f>IFERROR(IF(INDEX(data_mthly!R:R,MATCH($C556,data_mthly!$E:$E,0),1)=0,"",INDEX(data_mthly!R:R,MATCH($C556,data_mthly!$E:$E,0),1)),"")</f>
        <v/>
      </c>
      <c r="R556" s="21" t="str">
        <f>IFERROR(IF(INDEX(data_mthly!S:S,MATCH($C556,data_mthly!$E:$E,0),1)=0,"",INDEX(data_mthly!S:S,MATCH($C556,data_mthly!$E:$E,0),1)),"")</f>
        <v/>
      </c>
      <c r="S556" s="145" t="str">
        <f>IFERROR(IF(INDEX(data_mthly!T:T,MATCH($C556,data_mthly!$E:$E,0),1)=0,"",INDEX(data_mthly!T:T,MATCH($C556,data_mthly!$E:$E,0),1)),"")</f>
        <v/>
      </c>
      <c r="T556" s="145" t="str">
        <f>IFERROR(IF(INDEX(data_mthly!U:U,MATCH($C556,data_mthly!$E:$E,0),1)=0,"",INDEX(data_mthly!U:U,MATCH($C556,data_mthly!$E:$E,0),1)),"")</f>
        <v/>
      </c>
      <c r="U556" s="21" t="str">
        <f>IFERROR(IF(INDEX(data_mthly!V:V,MATCH($C556,data_mthly!$E:$E,0),1)=0,"",INDEX(data_mthly!V:V,MATCH($C556,data_mthly!$E:$E,0),1)),"")</f>
        <v/>
      </c>
      <c r="V556" s="86" t="str">
        <f>IFERROR(IF(INDEX(data_mthly!W:W,MATCH($C556,data_mthly!$E:$E,0),1)=0,"",INDEX(data_mthly!W:W,MATCH($C556,data_mthly!$E:$E,0),1)),"")</f>
        <v/>
      </c>
      <c r="W556" s="160" t="str">
        <f t="shared" si="44"/>
        <v/>
      </c>
      <c r="X556" s="21" t="str">
        <f>IFERROR(IF(INDEX(data_mthly!Y:Y,MATCH($C556,data_mthly!$E:$E,0),1)=0,"",INDEX(data_mthly!Y:Y,MATCH($C556,data_mthly!$E:$E,0),1)),"")</f>
        <v/>
      </c>
      <c r="Y556" s="145" t="str">
        <f>IFERROR(IF(INDEX(data_mthly!Z:Z,MATCH($C556,data_mthly!$E:$E,0),1)=0,"",INDEX(data_mthly!Z:Z,MATCH($C556,data_mthly!$E:$E,0),1)),"")</f>
        <v/>
      </c>
      <c r="Z556" s="21" t="str">
        <f>IFERROR(IF(INDEX(data_mthly!AA:AA,MATCH($C556,data_mthly!$E:$E,0),1)=0,"",INDEX(data_mthly!AA:AA,MATCH($C556,data_mthly!$E:$E,0),1)),"")</f>
        <v/>
      </c>
      <c r="AA556" s="21" t="str">
        <f>IFERROR(IF(INDEX(data_mthly!AB:AB,MATCH($C556,data_mthly!$E:$E,0),1)=0,"",INDEX(data_mthly!AB:AB,MATCH($C556,data_mthly!$E:$E,0),1)),"")</f>
        <v/>
      </c>
      <c r="AB556" s="145" t="str">
        <f>IFERROR(IF(INDEX(data_mthly!AC:AC,MATCH($C556,data_mthly!$E:$E,0),1)=0,"",INDEX(data_mthly!AC:AC,MATCH($C556,data_mthly!$E:$E,0),1)),"")</f>
        <v/>
      </c>
      <c r="AC556" s="21" t="str">
        <f>IFERROR(IF(INDEX(data_mthly!AD:AD,MATCH($C556,data_mthly!$E:$E,0),1)=0,"",INDEX(data_mthly!AD:AD,MATCH($C556,data_mthly!$E:$E,0),1)),"")</f>
        <v/>
      </c>
      <c r="AD556" s="21" t="str">
        <f>IFERROR(IF(INDEX(data_mthly!AE:AE,MATCH($C556,data_mthly!$E:$E,0),1)=0,"",INDEX(data_mthly!AE:AE,MATCH($C556,data_mthly!$E:$E,0),1)),"")</f>
        <v/>
      </c>
      <c r="AE556" s="86" t="str">
        <f>IFERROR(IF(INDEX(data_mthly!AF:AF,MATCH($C556,data_mthly!$E:$E,0),1)=0,"",INDEX(data_mthly!AF:AF,MATCH($C556,data_mthly!$E:$E,0),1)),"")</f>
        <v/>
      </c>
      <c r="AG556" s="88">
        <f t="shared" si="45"/>
        <v>2</v>
      </c>
    </row>
    <row r="557" spans="1:33" ht="15.5">
      <c r="A557" s="88" t="str">
        <f t="shared" si="43"/>
        <v/>
      </c>
      <c r="B557" s="89" t="str">
        <f>IFERROR(IF(INDEX(data_mthly!C:C,MATCH($C557,data_mthly!$E:$E,0),1)=0,"",INDEX(data_mthly!C:C,MATCH($C557,data_mthly!$E:$E,0),1)),"")</f>
        <v/>
      </c>
      <c r="C557" s="112" t="str">
        <f t="shared" si="46"/>
        <v/>
      </c>
      <c r="D557" s="155" t="str">
        <f>IFERROR(IF(INDEX(data_mthly!F:F,MATCH($C557,data_mthly!$E:$E,0),1)=0,"",INDEX(data_mthly!F:F,MATCH($C557,data_mthly!$E:$E,0),1)),"")</f>
        <v/>
      </c>
      <c r="E557" s="21" t="str">
        <f>IFERROR(IF(INDEX(data_mthly!G:G,MATCH($C557,data_mthly!$E:$E,0),1)=0,"",INDEX(data_mthly!G:G,MATCH($C557,data_mthly!$E:$E,0),1)),"")</f>
        <v/>
      </c>
      <c r="F557" s="145" t="str">
        <f>IFERROR(IF(INDEX(data_mthly!H:H,MATCH($C557,data_mthly!$E:$E,0),1)=0,"",INDEX(data_mthly!H:H,MATCH($C557,data_mthly!$E:$E,0),1)),"")</f>
        <v/>
      </c>
      <c r="G557" s="145" t="str">
        <f>IFERROR(IF(INDEX(data_mthly!I:I,MATCH($C557,data_mthly!$E:$E,0),1)=0,"",INDEX(data_mthly!I:I,MATCH($C557,data_mthly!$E:$E,0),1)),"")</f>
        <v/>
      </c>
      <c r="H557" s="21" t="str">
        <f>IFERROR(IF(INDEX(data_mthly!J:J,MATCH($C557,data_mthly!$E:$E,0),1)=0,"",INDEX(data_mthly!J:J,MATCH($C557,data_mthly!$E:$E,0),1)),"")</f>
        <v/>
      </c>
      <c r="I557" s="145" t="str">
        <f>IFERROR(IF(INDEX(data_mthly!K:K,MATCH($C557,data_mthly!$E:$E,0),1)=0,"",INDEX(data_mthly!K:K,MATCH($C557,data_mthly!$E:$E,0),1)),"")</f>
        <v/>
      </c>
      <c r="J557" s="145" t="str">
        <f>IFERROR(IF(INDEX(data_mthly!L:L,MATCH($C557,data_mthly!$E:$E,0),1)=0,"",INDEX(data_mthly!L:L,MATCH($C557,data_mthly!$E:$E,0),1)),"")</f>
        <v/>
      </c>
      <c r="K557" s="21" t="str">
        <f>IFERROR(IF(INDEX(data_mthly!M:M,MATCH($C557,data_mthly!$E:$E,0),1)=0,"",INDEX(data_mthly!M:M,MATCH($C557,data_mthly!$E:$E,0),1)),"")</f>
        <v/>
      </c>
      <c r="L557" s="86" t="str">
        <f>IFERROR(IF(INDEX(data_mthly!N:N,MATCH($C557,data_mthly!$E:$E,0),1)=0,"",INDEX(data_mthly!N:N,MATCH($C557,data_mthly!$E:$E,0),1)),"")</f>
        <v/>
      </c>
      <c r="M557" s="159"/>
      <c r="N557" s="155" t="str">
        <f>IFERROR(IF(INDEX(data_mthly!O:O,MATCH($C557,data_mthly!$E:$E,0),1)=0,"",INDEX(data_mthly!O:O,MATCH($C557,data_mthly!$E:$E,0),1)),"")</f>
        <v/>
      </c>
      <c r="O557" s="21" t="str">
        <f>IFERROR(IF(INDEX(data_mthly!P:P,MATCH($C557,data_mthly!$E:$E,0),1)=0,"",INDEX(data_mthly!P:P,MATCH($C557,data_mthly!$E:$E,0),1)),"")</f>
        <v/>
      </c>
      <c r="P557" s="145" t="str">
        <f>IFERROR(IF(INDEX(data_mthly!Q:Q,MATCH($C557,data_mthly!$E:$E,0),1)=0,"",INDEX(data_mthly!Q:Q,MATCH($C557,data_mthly!$E:$E,0),1)),"")</f>
        <v/>
      </c>
      <c r="Q557" s="145" t="str">
        <f>IFERROR(IF(INDEX(data_mthly!R:R,MATCH($C557,data_mthly!$E:$E,0),1)=0,"",INDEX(data_mthly!R:R,MATCH($C557,data_mthly!$E:$E,0),1)),"")</f>
        <v/>
      </c>
      <c r="R557" s="21" t="str">
        <f>IFERROR(IF(INDEX(data_mthly!S:S,MATCH($C557,data_mthly!$E:$E,0),1)=0,"",INDEX(data_mthly!S:S,MATCH($C557,data_mthly!$E:$E,0),1)),"")</f>
        <v/>
      </c>
      <c r="S557" s="145" t="str">
        <f>IFERROR(IF(INDEX(data_mthly!T:T,MATCH($C557,data_mthly!$E:$E,0),1)=0,"",INDEX(data_mthly!T:T,MATCH($C557,data_mthly!$E:$E,0),1)),"")</f>
        <v/>
      </c>
      <c r="T557" s="145" t="str">
        <f>IFERROR(IF(INDEX(data_mthly!U:U,MATCH($C557,data_mthly!$E:$E,0),1)=0,"",INDEX(data_mthly!U:U,MATCH($C557,data_mthly!$E:$E,0),1)),"")</f>
        <v/>
      </c>
      <c r="U557" s="21" t="str">
        <f>IFERROR(IF(INDEX(data_mthly!V:V,MATCH($C557,data_mthly!$E:$E,0),1)=0,"",INDEX(data_mthly!V:V,MATCH($C557,data_mthly!$E:$E,0),1)),"")</f>
        <v/>
      </c>
      <c r="V557" s="86" t="str">
        <f>IFERROR(IF(INDEX(data_mthly!W:W,MATCH($C557,data_mthly!$E:$E,0),1)=0,"",INDEX(data_mthly!W:W,MATCH($C557,data_mthly!$E:$E,0),1)),"")</f>
        <v/>
      </c>
      <c r="W557" s="160" t="str">
        <f t="shared" si="44"/>
        <v/>
      </c>
      <c r="X557" s="21" t="str">
        <f>IFERROR(IF(INDEX(data_mthly!Y:Y,MATCH($C557,data_mthly!$E:$E,0),1)=0,"",INDEX(data_mthly!Y:Y,MATCH($C557,data_mthly!$E:$E,0),1)),"")</f>
        <v/>
      </c>
      <c r="Y557" s="145" t="str">
        <f>IFERROR(IF(INDEX(data_mthly!Z:Z,MATCH($C557,data_mthly!$E:$E,0),1)=0,"",INDEX(data_mthly!Z:Z,MATCH($C557,data_mthly!$E:$E,0),1)),"")</f>
        <v/>
      </c>
      <c r="Z557" s="21" t="str">
        <f>IFERROR(IF(INDEX(data_mthly!AA:AA,MATCH($C557,data_mthly!$E:$E,0),1)=0,"",INDEX(data_mthly!AA:AA,MATCH($C557,data_mthly!$E:$E,0),1)),"")</f>
        <v/>
      </c>
      <c r="AA557" s="21" t="str">
        <f>IFERROR(IF(INDEX(data_mthly!AB:AB,MATCH($C557,data_mthly!$E:$E,0),1)=0,"",INDEX(data_mthly!AB:AB,MATCH($C557,data_mthly!$E:$E,0),1)),"")</f>
        <v/>
      </c>
      <c r="AB557" s="145" t="str">
        <f>IFERROR(IF(INDEX(data_mthly!AC:AC,MATCH($C557,data_mthly!$E:$E,0),1)=0,"",INDEX(data_mthly!AC:AC,MATCH($C557,data_mthly!$E:$E,0),1)),"")</f>
        <v/>
      </c>
      <c r="AC557" s="21" t="str">
        <f>IFERROR(IF(INDEX(data_mthly!AD:AD,MATCH($C557,data_mthly!$E:$E,0),1)=0,"",INDEX(data_mthly!AD:AD,MATCH($C557,data_mthly!$E:$E,0),1)),"")</f>
        <v/>
      </c>
      <c r="AD557" s="21" t="str">
        <f>IFERROR(IF(INDEX(data_mthly!AE:AE,MATCH($C557,data_mthly!$E:$E,0),1)=0,"",INDEX(data_mthly!AE:AE,MATCH($C557,data_mthly!$E:$E,0),1)),"")</f>
        <v/>
      </c>
      <c r="AE557" s="86" t="str">
        <f>IFERROR(IF(INDEX(data_mthly!AF:AF,MATCH($C557,data_mthly!$E:$E,0),1)=0,"",INDEX(data_mthly!AF:AF,MATCH($C557,data_mthly!$E:$E,0),1)),"")</f>
        <v/>
      </c>
      <c r="AG557" s="88">
        <f t="shared" si="45"/>
        <v>1</v>
      </c>
    </row>
    <row r="558" spans="1:33" ht="15.5">
      <c r="A558" s="88" t="str">
        <f t="shared" si="43"/>
        <v/>
      </c>
      <c r="B558" s="89" t="str">
        <f>IFERROR(IF(INDEX(data_mthly!C:C,MATCH($C558,data_mthly!$E:$E,0),1)=0,"",INDEX(data_mthly!C:C,MATCH($C558,data_mthly!$E:$E,0),1)),"")</f>
        <v/>
      </c>
      <c r="C558" s="112" t="str">
        <f t="shared" si="46"/>
        <v/>
      </c>
      <c r="D558" s="155" t="str">
        <f>IFERROR(IF(INDEX(data_mthly!F:F,MATCH($C558,data_mthly!$E:$E,0),1)=0,"",INDEX(data_mthly!F:F,MATCH($C558,data_mthly!$E:$E,0),1)),"")</f>
        <v/>
      </c>
      <c r="E558" s="21" t="str">
        <f>IFERROR(IF(INDEX(data_mthly!G:G,MATCH($C558,data_mthly!$E:$E,0),1)=0,"",INDEX(data_mthly!G:G,MATCH($C558,data_mthly!$E:$E,0),1)),"")</f>
        <v/>
      </c>
      <c r="F558" s="145" t="str">
        <f>IFERROR(IF(INDEX(data_mthly!H:H,MATCH($C558,data_mthly!$E:$E,0),1)=0,"",INDEX(data_mthly!H:H,MATCH($C558,data_mthly!$E:$E,0),1)),"")</f>
        <v/>
      </c>
      <c r="G558" s="145" t="str">
        <f>IFERROR(IF(INDEX(data_mthly!I:I,MATCH($C558,data_mthly!$E:$E,0),1)=0,"",INDEX(data_mthly!I:I,MATCH($C558,data_mthly!$E:$E,0),1)),"")</f>
        <v/>
      </c>
      <c r="H558" s="21" t="str">
        <f>IFERROR(IF(INDEX(data_mthly!J:J,MATCH($C558,data_mthly!$E:$E,0),1)=0,"",INDEX(data_mthly!J:J,MATCH($C558,data_mthly!$E:$E,0),1)),"")</f>
        <v/>
      </c>
      <c r="I558" s="145" t="str">
        <f>IFERROR(IF(INDEX(data_mthly!K:K,MATCH($C558,data_mthly!$E:$E,0),1)=0,"",INDEX(data_mthly!K:K,MATCH($C558,data_mthly!$E:$E,0),1)),"")</f>
        <v/>
      </c>
      <c r="J558" s="145" t="str">
        <f>IFERROR(IF(INDEX(data_mthly!L:L,MATCH($C558,data_mthly!$E:$E,0),1)=0,"",INDEX(data_mthly!L:L,MATCH($C558,data_mthly!$E:$E,0),1)),"")</f>
        <v/>
      </c>
      <c r="K558" s="21" t="str">
        <f>IFERROR(IF(INDEX(data_mthly!M:M,MATCH($C558,data_mthly!$E:$E,0),1)=0,"",INDEX(data_mthly!M:M,MATCH($C558,data_mthly!$E:$E,0),1)),"")</f>
        <v/>
      </c>
      <c r="L558" s="86" t="str">
        <f>IFERROR(IF(INDEX(data_mthly!N:N,MATCH($C558,data_mthly!$E:$E,0),1)=0,"",INDEX(data_mthly!N:N,MATCH($C558,data_mthly!$E:$E,0),1)),"")</f>
        <v/>
      </c>
      <c r="M558" s="159"/>
      <c r="N558" s="155" t="str">
        <f>IFERROR(IF(INDEX(data_mthly!O:O,MATCH($C558,data_mthly!$E:$E,0),1)=0,"",INDEX(data_mthly!O:O,MATCH($C558,data_mthly!$E:$E,0),1)),"")</f>
        <v/>
      </c>
      <c r="O558" s="21" t="str">
        <f>IFERROR(IF(INDEX(data_mthly!P:P,MATCH($C558,data_mthly!$E:$E,0),1)=0,"",INDEX(data_mthly!P:P,MATCH($C558,data_mthly!$E:$E,0),1)),"")</f>
        <v/>
      </c>
      <c r="P558" s="145" t="str">
        <f>IFERROR(IF(INDEX(data_mthly!Q:Q,MATCH($C558,data_mthly!$E:$E,0),1)=0,"",INDEX(data_mthly!Q:Q,MATCH($C558,data_mthly!$E:$E,0),1)),"")</f>
        <v/>
      </c>
      <c r="Q558" s="145" t="str">
        <f>IFERROR(IF(INDEX(data_mthly!R:R,MATCH($C558,data_mthly!$E:$E,0),1)=0,"",INDEX(data_mthly!R:R,MATCH($C558,data_mthly!$E:$E,0),1)),"")</f>
        <v/>
      </c>
      <c r="R558" s="21" t="str">
        <f>IFERROR(IF(INDEX(data_mthly!S:S,MATCH($C558,data_mthly!$E:$E,0),1)=0,"",INDEX(data_mthly!S:S,MATCH($C558,data_mthly!$E:$E,0),1)),"")</f>
        <v/>
      </c>
      <c r="S558" s="145" t="str">
        <f>IFERROR(IF(INDEX(data_mthly!T:T,MATCH($C558,data_mthly!$E:$E,0),1)=0,"",INDEX(data_mthly!T:T,MATCH($C558,data_mthly!$E:$E,0),1)),"")</f>
        <v/>
      </c>
      <c r="T558" s="145" t="str">
        <f>IFERROR(IF(INDEX(data_mthly!U:U,MATCH($C558,data_mthly!$E:$E,0),1)=0,"",INDEX(data_mthly!U:U,MATCH($C558,data_mthly!$E:$E,0),1)),"")</f>
        <v/>
      </c>
      <c r="U558" s="21" t="str">
        <f>IFERROR(IF(INDEX(data_mthly!V:V,MATCH($C558,data_mthly!$E:$E,0),1)=0,"",INDEX(data_mthly!V:V,MATCH($C558,data_mthly!$E:$E,0),1)),"")</f>
        <v/>
      </c>
      <c r="V558" s="86" t="str">
        <f>IFERROR(IF(INDEX(data_mthly!W:W,MATCH($C558,data_mthly!$E:$E,0),1)=0,"",INDEX(data_mthly!W:W,MATCH($C558,data_mthly!$E:$E,0),1)),"")</f>
        <v/>
      </c>
      <c r="W558" s="160" t="str">
        <f t="shared" si="44"/>
        <v/>
      </c>
      <c r="X558" s="21" t="str">
        <f>IFERROR(IF(INDEX(data_mthly!Y:Y,MATCH($C558,data_mthly!$E:$E,0),1)=0,"",INDEX(data_mthly!Y:Y,MATCH($C558,data_mthly!$E:$E,0),1)),"")</f>
        <v/>
      </c>
      <c r="Y558" s="145" t="str">
        <f>IFERROR(IF(INDEX(data_mthly!Z:Z,MATCH($C558,data_mthly!$E:$E,0),1)=0,"",INDEX(data_mthly!Z:Z,MATCH($C558,data_mthly!$E:$E,0),1)),"")</f>
        <v/>
      </c>
      <c r="Z558" s="21" t="str">
        <f>IFERROR(IF(INDEX(data_mthly!AA:AA,MATCH($C558,data_mthly!$E:$E,0),1)=0,"",INDEX(data_mthly!AA:AA,MATCH($C558,data_mthly!$E:$E,0),1)),"")</f>
        <v/>
      </c>
      <c r="AA558" s="21" t="str">
        <f>IFERROR(IF(INDEX(data_mthly!AB:AB,MATCH($C558,data_mthly!$E:$E,0),1)=0,"",INDEX(data_mthly!AB:AB,MATCH($C558,data_mthly!$E:$E,0),1)),"")</f>
        <v/>
      </c>
      <c r="AB558" s="145" t="str">
        <f>IFERROR(IF(INDEX(data_mthly!AC:AC,MATCH($C558,data_mthly!$E:$E,0),1)=0,"",INDEX(data_mthly!AC:AC,MATCH($C558,data_mthly!$E:$E,0),1)),"")</f>
        <v/>
      </c>
      <c r="AC558" s="21" t="str">
        <f>IFERROR(IF(INDEX(data_mthly!AD:AD,MATCH($C558,data_mthly!$E:$E,0),1)=0,"",INDEX(data_mthly!AD:AD,MATCH($C558,data_mthly!$E:$E,0),1)),"")</f>
        <v/>
      </c>
      <c r="AD558" s="21" t="str">
        <f>IFERROR(IF(INDEX(data_mthly!AE:AE,MATCH($C558,data_mthly!$E:$E,0),1)=0,"",INDEX(data_mthly!AE:AE,MATCH($C558,data_mthly!$E:$E,0),1)),"")</f>
        <v/>
      </c>
      <c r="AE558" s="86" t="str">
        <f>IFERROR(IF(INDEX(data_mthly!AF:AF,MATCH($C558,data_mthly!$E:$E,0),1)=0,"",INDEX(data_mthly!AF:AF,MATCH($C558,data_mthly!$E:$E,0),1)),"")</f>
        <v/>
      </c>
      <c r="AG558" s="88">
        <f t="shared" si="45"/>
        <v>2</v>
      </c>
    </row>
    <row r="559" spans="1:33" ht="15.5">
      <c r="A559" s="88" t="str">
        <f t="shared" si="43"/>
        <v/>
      </c>
      <c r="B559" s="89" t="str">
        <f>IFERROR(IF(INDEX(data_mthly!C:C,MATCH($C559,data_mthly!$E:$E,0),1)=0,"",INDEX(data_mthly!C:C,MATCH($C559,data_mthly!$E:$E,0),1)),"")</f>
        <v/>
      </c>
      <c r="C559" s="112" t="str">
        <f t="shared" si="46"/>
        <v/>
      </c>
      <c r="D559" s="155" t="str">
        <f>IFERROR(IF(INDEX(data_mthly!F:F,MATCH($C559,data_mthly!$E:$E,0),1)=0,"",INDEX(data_mthly!F:F,MATCH($C559,data_mthly!$E:$E,0),1)),"")</f>
        <v/>
      </c>
      <c r="E559" s="21" t="str">
        <f>IFERROR(IF(INDEX(data_mthly!G:G,MATCH($C559,data_mthly!$E:$E,0),1)=0,"",INDEX(data_mthly!G:G,MATCH($C559,data_mthly!$E:$E,0),1)),"")</f>
        <v/>
      </c>
      <c r="F559" s="145" t="str">
        <f>IFERROR(IF(INDEX(data_mthly!H:H,MATCH($C559,data_mthly!$E:$E,0),1)=0,"",INDEX(data_mthly!H:H,MATCH($C559,data_mthly!$E:$E,0),1)),"")</f>
        <v/>
      </c>
      <c r="G559" s="145" t="str">
        <f>IFERROR(IF(INDEX(data_mthly!I:I,MATCH($C559,data_mthly!$E:$E,0),1)=0,"",INDEX(data_mthly!I:I,MATCH($C559,data_mthly!$E:$E,0),1)),"")</f>
        <v/>
      </c>
      <c r="H559" s="21" t="str">
        <f>IFERROR(IF(INDEX(data_mthly!J:J,MATCH($C559,data_mthly!$E:$E,0),1)=0,"",INDEX(data_mthly!J:J,MATCH($C559,data_mthly!$E:$E,0),1)),"")</f>
        <v/>
      </c>
      <c r="I559" s="145" t="str">
        <f>IFERROR(IF(INDEX(data_mthly!K:K,MATCH($C559,data_mthly!$E:$E,0),1)=0,"",INDEX(data_mthly!K:K,MATCH($C559,data_mthly!$E:$E,0),1)),"")</f>
        <v/>
      </c>
      <c r="J559" s="145" t="str">
        <f>IFERROR(IF(INDEX(data_mthly!L:L,MATCH($C559,data_mthly!$E:$E,0),1)=0,"",INDEX(data_mthly!L:L,MATCH($C559,data_mthly!$E:$E,0),1)),"")</f>
        <v/>
      </c>
      <c r="K559" s="21" t="str">
        <f>IFERROR(IF(INDEX(data_mthly!M:M,MATCH($C559,data_mthly!$E:$E,0),1)=0,"",INDEX(data_mthly!M:M,MATCH($C559,data_mthly!$E:$E,0),1)),"")</f>
        <v/>
      </c>
      <c r="L559" s="86" t="str">
        <f>IFERROR(IF(INDEX(data_mthly!N:N,MATCH($C559,data_mthly!$E:$E,0),1)=0,"",INDEX(data_mthly!N:N,MATCH($C559,data_mthly!$E:$E,0),1)),"")</f>
        <v/>
      </c>
      <c r="M559" s="159"/>
      <c r="N559" s="155" t="str">
        <f>IFERROR(IF(INDEX(data_mthly!O:O,MATCH($C559,data_mthly!$E:$E,0),1)=0,"",INDEX(data_mthly!O:O,MATCH($C559,data_mthly!$E:$E,0),1)),"")</f>
        <v/>
      </c>
      <c r="O559" s="21" t="str">
        <f>IFERROR(IF(INDEX(data_mthly!P:P,MATCH($C559,data_mthly!$E:$E,0),1)=0,"",INDEX(data_mthly!P:P,MATCH($C559,data_mthly!$E:$E,0),1)),"")</f>
        <v/>
      </c>
      <c r="P559" s="145" t="str">
        <f>IFERROR(IF(INDEX(data_mthly!Q:Q,MATCH($C559,data_mthly!$E:$E,0),1)=0,"",INDEX(data_mthly!Q:Q,MATCH($C559,data_mthly!$E:$E,0),1)),"")</f>
        <v/>
      </c>
      <c r="Q559" s="145" t="str">
        <f>IFERROR(IF(INDEX(data_mthly!R:R,MATCH($C559,data_mthly!$E:$E,0),1)=0,"",INDEX(data_mthly!R:R,MATCH($C559,data_mthly!$E:$E,0),1)),"")</f>
        <v/>
      </c>
      <c r="R559" s="21" t="str">
        <f>IFERROR(IF(INDEX(data_mthly!S:S,MATCH($C559,data_mthly!$E:$E,0),1)=0,"",INDEX(data_mthly!S:S,MATCH($C559,data_mthly!$E:$E,0),1)),"")</f>
        <v/>
      </c>
      <c r="S559" s="145" t="str">
        <f>IFERROR(IF(INDEX(data_mthly!T:T,MATCH($C559,data_mthly!$E:$E,0),1)=0,"",INDEX(data_mthly!T:T,MATCH($C559,data_mthly!$E:$E,0),1)),"")</f>
        <v/>
      </c>
      <c r="T559" s="145" t="str">
        <f>IFERROR(IF(INDEX(data_mthly!U:U,MATCH($C559,data_mthly!$E:$E,0),1)=0,"",INDEX(data_mthly!U:U,MATCH($C559,data_mthly!$E:$E,0),1)),"")</f>
        <v/>
      </c>
      <c r="U559" s="21" t="str">
        <f>IFERROR(IF(INDEX(data_mthly!V:V,MATCH($C559,data_mthly!$E:$E,0),1)=0,"",INDEX(data_mthly!V:V,MATCH($C559,data_mthly!$E:$E,0),1)),"")</f>
        <v/>
      </c>
      <c r="V559" s="86" t="str">
        <f>IFERROR(IF(INDEX(data_mthly!W:W,MATCH($C559,data_mthly!$E:$E,0),1)=0,"",INDEX(data_mthly!W:W,MATCH($C559,data_mthly!$E:$E,0),1)),"")</f>
        <v/>
      </c>
      <c r="W559" s="160" t="str">
        <f t="shared" si="44"/>
        <v/>
      </c>
      <c r="X559" s="21" t="str">
        <f>IFERROR(IF(INDEX(data_mthly!Y:Y,MATCH($C559,data_mthly!$E:$E,0),1)=0,"",INDEX(data_mthly!Y:Y,MATCH($C559,data_mthly!$E:$E,0),1)),"")</f>
        <v/>
      </c>
      <c r="Y559" s="145" t="str">
        <f>IFERROR(IF(INDEX(data_mthly!Z:Z,MATCH($C559,data_mthly!$E:$E,0),1)=0,"",INDEX(data_mthly!Z:Z,MATCH($C559,data_mthly!$E:$E,0),1)),"")</f>
        <v/>
      </c>
      <c r="Z559" s="21" t="str">
        <f>IFERROR(IF(INDEX(data_mthly!AA:AA,MATCH($C559,data_mthly!$E:$E,0),1)=0,"",INDEX(data_mthly!AA:AA,MATCH($C559,data_mthly!$E:$E,0),1)),"")</f>
        <v/>
      </c>
      <c r="AA559" s="21" t="str">
        <f>IFERROR(IF(INDEX(data_mthly!AB:AB,MATCH($C559,data_mthly!$E:$E,0),1)=0,"",INDEX(data_mthly!AB:AB,MATCH($C559,data_mthly!$E:$E,0),1)),"")</f>
        <v/>
      </c>
      <c r="AB559" s="145" t="str">
        <f>IFERROR(IF(INDEX(data_mthly!AC:AC,MATCH($C559,data_mthly!$E:$E,0),1)=0,"",INDEX(data_mthly!AC:AC,MATCH($C559,data_mthly!$E:$E,0),1)),"")</f>
        <v/>
      </c>
      <c r="AC559" s="21" t="str">
        <f>IFERROR(IF(INDEX(data_mthly!AD:AD,MATCH($C559,data_mthly!$E:$E,0),1)=0,"",INDEX(data_mthly!AD:AD,MATCH($C559,data_mthly!$E:$E,0),1)),"")</f>
        <v/>
      </c>
      <c r="AD559" s="21" t="str">
        <f>IFERROR(IF(INDEX(data_mthly!AE:AE,MATCH($C559,data_mthly!$E:$E,0),1)=0,"",INDEX(data_mthly!AE:AE,MATCH($C559,data_mthly!$E:$E,0),1)),"")</f>
        <v/>
      </c>
      <c r="AE559" s="86" t="str">
        <f>IFERROR(IF(INDEX(data_mthly!AF:AF,MATCH($C559,data_mthly!$E:$E,0),1)=0,"",INDEX(data_mthly!AF:AF,MATCH($C559,data_mthly!$E:$E,0),1)),"")</f>
        <v/>
      </c>
      <c r="AG559" s="88">
        <f t="shared" si="45"/>
        <v>1</v>
      </c>
    </row>
    <row r="560" spans="1:33" ht="15.5">
      <c r="A560" s="88" t="str">
        <f t="shared" si="43"/>
        <v/>
      </c>
      <c r="B560" s="89" t="str">
        <f>IFERROR(IF(INDEX(data_mthly!C:C,MATCH($C560,data_mthly!$E:$E,0),1)=0,"",INDEX(data_mthly!C:C,MATCH($C560,data_mthly!$E:$E,0),1)),"")</f>
        <v/>
      </c>
      <c r="C560" s="112" t="str">
        <f t="shared" si="46"/>
        <v/>
      </c>
      <c r="D560" s="155" t="str">
        <f>IFERROR(IF(INDEX(data_mthly!F:F,MATCH($C560,data_mthly!$E:$E,0),1)=0,"",INDEX(data_mthly!F:F,MATCH($C560,data_mthly!$E:$E,0),1)),"")</f>
        <v/>
      </c>
      <c r="E560" s="21" t="str">
        <f>IFERROR(IF(INDEX(data_mthly!G:G,MATCH($C560,data_mthly!$E:$E,0),1)=0,"",INDEX(data_mthly!G:G,MATCH($C560,data_mthly!$E:$E,0),1)),"")</f>
        <v/>
      </c>
      <c r="F560" s="145" t="str">
        <f>IFERROR(IF(INDEX(data_mthly!H:H,MATCH($C560,data_mthly!$E:$E,0),1)=0,"",INDEX(data_mthly!H:H,MATCH($C560,data_mthly!$E:$E,0),1)),"")</f>
        <v/>
      </c>
      <c r="G560" s="145" t="str">
        <f>IFERROR(IF(INDEX(data_mthly!I:I,MATCH($C560,data_mthly!$E:$E,0),1)=0,"",INDEX(data_mthly!I:I,MATCH($C560,data_mthly!$E:$E,0),1)),"")</f>
        <v/>
      </c>
      <c r="H560" s="21" t="str">
        <f>IFERROR(IF(INDEX(data_mthly!J:J,MATCH($C560,data_mthly!$E:$E,0),1)=0,"",INDEX(data_mthly!J:J,MATCH($C560,data_mthly!$E:$E,0),1)),"")</f>
        <v/>
      </c>
      <c r="I560" s="145" t="str">
        <f>IFERROR(IF(INDEX(data_mthly!K:K,MATCH($C560,data_mthly!$E:$E,0),1)=0,"",INDEX(data_mthly!K:K,MATCH($C560,data_mthly!$E:$E,0),1)),"")</f>
        <v/>
      </c>
      <c r="J560" s="145" t="str">
        <f>IFERROR(IF(INDEX(data_mthly!L:L,MATCH($C560,data_mthly!$E:$E,0),1)=0,"",INDEX(data_mthly!L:L,MATCH($C560,data_mthly!$E:$E,0),1)),"")</f>
        <v/>
      </c>
      <c r="K560" s="21" t="str">
        <f>IFERROR(IF(INDEX(data_mthly!M:M,MATCH($C560,data_mthly!$E:$E,0),1)=0,"",INDEX(data_mthly!M:M,MATCH($C560,data_mthly!$E:$E,0),1)),"")</f>
        <v/>
      </c>
      <c r="L560" s="86" t="str">
        <f>IFERROR(IF(INDEX(data_mthly!N:N,MATCH($C560,data_mthly!$E:$E,0),1)=0,"",INDEX(data_mthly!N:N,MATCH($C560,data_mthly!$E:$E,0),1)),"")</f>
        <v/>
      </c>
      <c r="M560" s="159"/>
      <c r="N560" s="155" t="str">
        <f>IFERROR(IF(INDEX(data_mthly!O:O,MATCH($C560,data_mthly!$E:$E,0),1)=0,"",INDEX(data_mthly!O:O,MATCH($C560,data_mthly!$E:$E,0),1)),"")</f>
        <v/>
      </c>
      <c r="O560" s="21" t="str">
        <f>IFERROR(IF(INDEX(data_mthly!P:P,MATCH($C560,data_mthly!$E:$E,0),1)=0,"",INDEX(data_mthly!P:P,MATCH($C560,data_mthly!$E:$E,0),1)),"")</f>
        <v/>
      </c>
      <c r="P560" s="145" t="str">
        <f>IFERROR(IF(INDEX(data_mthly!Q:Q,MATCH($C560,data_mthly!$E:$E,0),1)=0,"",INDEX(data_mthly!Q:Q,MATCH($C560,data_mthly!$E:$E,0),1)),"")</f>
        <v/>
      </c>
      <c r="Q560" s="145" t="str">
        <f>IFERROR(IF(INDEX(data_mthly!R:R,MATCH($C560,data_mthly!$E:$E,0),1)=0,"",INDEX(data_mthly!R:R,MATCH($C560,data_mthly!$E:$E,0),1)),"")</f>
        <v/>
      </c>
      <c r="R560" s="21" t="str">
        <f>IFERROR(IF(INDEX(data_mthly!S:S,MATCH($C560,data_mthly!$E:$E,0),1)=0,"",INDEX(data_mthly!S:S,MATCH($C560,data_mthly!$E:$E,0),1)),"")</f>
        <v/>
      </c>
      <c r="S560" s="145" t="str">
        <f>IFERROR(IF(INDEX(data_mthly!T:T,MATCH($C560,data_mthly!$E:$E,0),1)=0,"",INDEX(data_mthly!T:T,MATCH($C560,data_mthly!$E:$E,0),1)),"")</f>
        <v/>
      </c>
      <c r="T560" s="145" t="str">
        <f>IFERROR(IF(INDEX(data_mthly!U:U,MATCH($C560,data_mthly!$E:$E,0),1)=0,"",INDEX(data_mthly!U:U,MATCH($C560,data_mthly!$E:$E,0),1)),"")</f>
        <v/>
      </c>
      <c r="U560" s="21" t="str">
        <f>IFERROR(IF(INDEX(data_mthly!V:V,MATCH($C560,data_mthly!$E:$E,0),1)=0,"",INDEX(data_mthly!V:V,MATCH($C560,data_mthly!$E:$E,0),1)),"")</f>
        <v/>
      </c>
      <c r="V560" s="86" t="str">
        <f>IFERROR(IF(INDEX(data_mthly!W:W,MATCH($C560,data_mthly!$E:$E,0),1)=0,"",INDEX(data_mthly!W:W,MATCH($C560,data_mthly!$E:$E,0),1)),"")</f>
        <v/>
      </c>
      <c r="W560" s="160" t="str">
        <f t="shared" si="44"/>
        <v/>
      </c>
      <c r="X560" s="21" t="str">
        <f>IFERROR(IF(INDEX(data_mthly!Y:Y,MATCH($C560,data_mthly!$E:$E,0),1)=0,"",INDEX(data_mthly!Y:Y,MATCH($C560,data_mthly!$E:$E,0),1)),"")</f>
        <v/>
      </c>
      <c r="Y560" s="145" t="str">
        <f>IFERROR(IF(INDEX(data_mthly!Z:Z,MATCH($C560,data_mthly!$E:$E,0),1)=0,"",INDEX(data_mthly!Z:Z,MATCH($C560,data_mthly!$E:$E,0),1)),"")</f>
        <v/>
      </c>
      <c r="Z560" s="21" t="str">
        <f>IFERROR(IF(INDEX(data_mthly!AA:AA,MATCH($C560,data_mthly!$E:$E,0),1)=0,"",INDEX(data_mthly!AA:AA,MATCH($C560,data_mthly!$E:$E,0),1)),"")</f>
        <v/>
      </c>
      <c r="AA560" s="21" t="str">
        <f>IFERROR(IF(INDEX(data_mthly!AB:AB,MATCH($C560,data_mthly!$E:$E,0),1)=0,"",INDEX(data_mthly!AB:AB,MATCH($C560,data_mthly!$E:$E,0),1)),"")</f>
        <v/>
      </c>
      <c r="AB560" s="145" t="str">
        <f>IFERROR(IF(INDEX(data_mthly!AC:AC,MATCH($C560,data_mthly!$E:$E,0),1)=0,"",INDEX(data_mthly!AC:AC,MATCH($C560,data_mthly!$E:$E,0),1)),"")</f>
        <v/>
      </c>
      <c r="AC560" s="21" t="str">
        <f>IFERROR(IF(INDEX(data_mthly!AD:AD,MATCH($C560,data_mthly!$E:$E,0),1)=0,"",INDEX(data_mthly!AD:AD,MATCH($C560,data_mthly!$E:$E,0),1)),"")</f>
        <v/>
      </c>
      <c r="AD560" s="21" t="str">
        <f>IFERROR(IF(INDEX(data_mthly!AE:AE,MATCH($C560,data_mthly!$E:$E,0),1)=0,"",INDEX(data_mthly!AE:AE,MATCH($C560,data_mthly!$E:$E,0),1)),"")</f>
        <v/>
      </c>
      <c r="AE560" s="86" t="str">
        <f>IFERROR(IF(INDEX(data_mthly!AF:AF,MATCH($C560,data_mthly!$E:$E,0),1)=0,"",INDEX(data_mthly!AF:AF,MATCH($C560,data_mthly!$E:$E,0),1)),"")</f>
        <v/>
      </c>
      <c r="AG560" s="88">
        <f t="shared" si="45"/>
        <v>2</v>
      </c>
    </row>
    <row r="561" spans="1:33" ht="15.5">
      <c r="A561" s="88" t="str">
        <f t="shared" si="43"/>
        <v/>
      </c>
      <c r="B561" s="89" t="str">
        <f>IFERROR(IF(INDEX(data_mthly!C:C,MATCH($C561,data_mthly!$E:$E,0),1)=0,"",INDEX(data_mthly!C:C,MATCH($C561,data_mthly!$E:$E,0),1)),"")</f>
        <v/>
      </c>
      <c r="C561" s="112" t="str">
        <f t="shared" si="46"/>
        <v/>
      </c>
      <c r="D561" s="155" t="str">
        <f>IFERROR(IF(INDEX(data_mthly!F:F,MATCH($C561,data_mthly!$E:$E,0),1)=0,"",INDEX(data_mthly!F:F,MATCH($C561,data_mthly!$E:$E,0),1)),"")</f>
        <v/>
      </c>
      <c r="E561" s="21" t="str">
        <f>IFERROR(IF(INDEX(data_mthly!G:G,MATCH($C561,data_mthly!$E:$E,0),1)=0,"",INDEX(data_mthly!G:G,MATCH($C561,data_mthly!$E:$E,0),1)),"")</f>
        <v/>
      </c>
      <c r="F561" s="145" t="str">
        <f>IFERROR(IF(INDEX(data_mthly!H:H,MATCH($C561,data_mthly!$E:$E,0),1)=0,"",INDEX(data_mthly!H:H,MATCH($C561,data_mthly!$E:$E,0),1)),"")</f>
        <v/>
      </c>
      <c r="G561" s="145" t="str">
        <f>IFERROR(IF(INDEX(data_mthly!I:I,MATCH($C561,data_mthly!$E:$E,0),1)=0,"",INDEX(data_mthly!I:I,MATCH($C561,data_mthly!$E:$E,0),1)),"")</f>
        <v/>
      </c>
      <c r="H561" s="21" t="str">
        <f>IFERROR(IF(INDEX(data_mthly!J:J,MATCH($C561,data_mthly!$E:$E,0),1)=0,"",INDEX(data_mthly!J:J,MATCH($C561,data_mthly!$E:$E,0),1)),"")</f>
        <v/>
      </c>
      <c r="I561" s="145" t="str">
        <f>IFERROR(IF(INDEX(data_mthly!K:K,MATCH($C561,data_mthly!$E:$E,0),1)=0,"",INDEX(data_mthly!K:K,MATCH($C561,data_mthly!$E:$E,0),1)),"")</f>
        <v/>
      </c>
      <c r="J561" s="145" t="str">
        <f>IFERROR(IF(INDEX(data_mthly!L:L,MATCH($C561,data_mthly!$E:$E,0),1)=0,"",INDEX(data_mthly!L:L,MATCH($C561,data_mthly!$E:$E,0),1)),"")</f>
        <v/>
      </c>
      <c r="K561" s="21" t="str">
        <f>IFERROR(IF(INDEX(data_mthly!M:M,MATCH($C561,data_mthly!$E:$E,0),1)=0,"",INDEX(data_mthly!M:M,MATCH($C561,data_mthly!$E:$E,0),1)),"")</f>
        <v/>
      </c>
      <c r="L561" s="86" t="str">
        <f>IFERROR(IF(INDEX(data_mthly!N:N,MATCH($C561,data_mthly!$E:$E,0),1)=0,"",INDEX(data_mthly!N:N,MATCH($C561,data_mthly!$E:$E,0),1)),"")</f>
        <v/>
      </c>
      <c r="M561" s="159"/>
      <c r="N561" s="155" t="str">
        <f>IFERROR(IF(INDEX(data_mthly!O:O,MATCH($C561,data_mthly!$E:$E,0),1)=0,"",INDEX(data_mthly!O:O,MATCH($C561,data_mthly!$E:$E,0),1)),"")</f>
        <v/>
      </c>
      <c r="O561" s="21" t="str">
        <f>IFERROR(IF(INDEX(data_mthly!P:P,MATCH($C561,data_mthly!$E:$E,0),1)=0,"",INDEX(data_mthly!P:P,MATCH($C561,data_mthly!$E:$E,0),1)),"")</f>
        <v/>
      </c>
      <c r="P561" s="145" t="str">
        <f>IFERROR(IF(INDEX(data_mthly!Q:Q,MATCH($C561,data_mthly!$E:$E,0),1)=0,"",INDEX(data_mthly!Q:Q,MATCH($C561,data_mthly!$E:$E,0),1)),"")</f>
        <v/>
      </c>
      <c r="Q561" s="145" t="str">
        <f>IFERROR(IF(INDEX(data_mthly!R:R,MATCH($C561,data_mthly!$E:$E,0),1)=0,"",INDEX(data_mthly!R:R,MATCH($C561,data_mthly!$E:$E,0),1)),"")</f>
        <v/>
      </c>
      <c r="R561" s="21" t="str">
        <f>IFERROR(IF(INDEX(data_mthly!S:S,MATCH($C561,data_mthly!$E:$E,0),1)=0,"",INDEX(data_mthly!S:S,MATCH($C561,data_mthly!$E:$E,0),1)),"")</f>
        <v/>
      </c>
      <c r="S561" s="145" t="str">
        <f>IFERROR(IF(INDEX(data_mthly!T:T,MATCH($C561,data_mthly!$E:$E,0),1)=0,"",INDEX(data_mthly!T:T,MATCH($C561,data_mthly!$E:$E,0),1)),"")</f>
        <v/>
      </c>
      <c r="T561" s="145" t="str">
        <f>IFERROR(IF(INDEX(data_mthly!U:U,MATCH($C561,data_mthly!$E:$E,0),1)=0,"",INDEX(data_mthly!U:U,MATCH($C561,data_mthly!$E:$E,0),1)),"")</f>
        <v/>
      </c>
      <c r="U561" s="21" t="str">
        <f>IFERROR(IF(INDEX(data_mthly!V:V,MATCH($C561,data_mthly!$E:$E,0),1)=0,"",INDEX(data_mthly!V:V,MATCH($C561,data_mthly!$E:$E,0),1)),"")</f>
        <v/>
      </c>
      <c r="V561" s="86" t="str">
        <f>IFERROR(IF(INDEX(data_mthly!W:W,MATCH($C561,data_mthly!$E:$E,0),1)=0,"",INDEX(data_mthly!W:W,MATCH($C561,data_mthly!$E:$E,0),1)),"")</f>
        <v/>
      </c>
      <c r="W561" s="160" t="str">
        <f t="shared" si="44"/>
        <v/>
      </c>
      <c r="X561" s="21" t="str">
        <f>IFERROR(IF(INDEX(data_mthly!Y:Y,MATCH($C561,data_mthly!$E:$E,0),1)=0,"",INDEX(data_mthly!Y:Y,MATCH($C561,data_mthly!$E:$E,0),1)),"")</f>
        <v/>
      </c>
      <c r="Y561" s="145" t="str">
        <f>IFERROR(IF(INDEX(data_mthly!Z:Z,MATCH($C561,data_mthly!$E:$E,0),1)=0,"",INDEX(data_mthly!Z:Z,MATCH($C561,data_mthly!$E:$E,0),1)),"")</f>
        <v/>
      </c>
      <c r="Z561" s="21" t="str">
        <f>IFERROR(IF(INDEX(data_mthly!AA:AA,MATCH($C561,data_mthly!$E:$E,0),1)=0,"",INDEX(data_mthly!AA:AA,MATCH($C561,data_mthly!$E:$E,0),1)),"")</f>
        <v/>
      </c>
      <c r="AA561" s="21" t="str">
        <f>IFERROR(IF(INDEX(data_mthly!AB:AB,MATCH($C561,data_mthly!$E:$E,0),1)=0,"",INDEX(data_mthly!AB:AB,MATCH($C561,data_mthly!$E:$E,0),1)),"")</f>
        <v/>
      </c>
      <c r="AB561" s="145" t="str">
        <f>IFERROR(IF(INDEX(data_mthly!AC:AC,MATCH($C561,data_mthly!$E:$E,0),1)=0,"",INDEX(data_mthly!AC:AC,MATCH($C561,data_mthly!$E:$E,0),1)),"")</f>
        <v/>
      </c>
      <c r="AC561" s="21" t="str">
        <f>IFERROR(IF(INDEX(data_mthly!AD:AD,MATCH($C561,data_mthly!$E:$E,0),1)=0,"",INDEX(data_mthly!AD:AD,MATCH($C561,data_mthly!$E:$E,0),1)),"")</f>
        <v/>
      </c>
      <c r="AD561" s="21" t="str">
        <f>IFERROR(IF(INDEX(data_mthly!AE:AE,MATCH($C561,data_mthly!$E:$E,0),1)=0,"",INDEX(data_mthly!AE:AE,MATCH($C561,data_mthly!$E:$E,0),1)),"")</f>
        <v/>
      </c>
      <c r="AE561" s="86" t="str">
        <f>IFERROR(IF(INDEX(data_mthly!AF:AF,MATCH($C561,data_mthly!$E:$E,0),1)=0,"",INDEX(data_mthly!AF:AF,MATCH($C561,data_mthly!$E:$E,0),1)),"")</f>
        <v/>
      </c>
      <c r="AG561" s="88">
        <f t="shared" si="45"/>
        <v>1</v>
      </c>
    </row>
    <row r="562" spans="1:33" ht="15.5">
      <c r="A562" s="88" t="str">
        <f t="shared" si="43"/>
        <v/>
      </c>
      <c r="B562" s="89" t="str">
        <f>IFERROR(IF(INDEX(data_mthly!C:C,MATCH($C562,data_mthly!$E:$E,0),1)=0,"",INDEX(data_mthly!C:C,MATCH($C562,data_mthly!$E:$E,0),1)),"")</f>
        <v/>
      </c>
      <c r="C562" s="112" t="str">
        <f t="shared" si="46"/>
        <v/>
      </c>
      <c r="D562" s="155" t="str">
        <f>IFERROR(IF(INDEX(data_mthly!F:F,MATCH($C562,data_mthly!$E:$E,0),1)=0,"",INDEX(data_mthly!F:F,MATCH($C562,data_mthly!$E:$E,0),1)),"")</f>
        <v/>
      </c>
      <c r="E562" s="21" t="str">
        <f>IFERROR(IF(INDEX(data_mthly!G:G,MATCH($C562,data_mthly!$E:$E,0),1)=0,"",INDEX(data_mthly!G:G,MATCH($C562,data_mthly!$E:$E,0),1)),"")</f>
        <v/>
      </c>
      <c r="F562" s="145" t="str">
        <f>IFERROR(IF(INDEX(data_mthly!H:H,MATCH($C562,data_mthly!$E:$E,0),1)=0,"",INDEX(data_mthly!H:H,MATCH($C562,data_mthly!$E:$E,0),1)),"")</f>
        <v/>
      </c>
      <c r="G562" s="145" t="str">
        <f>IFERROR(IF(INDEX(data_mthly!I:I,MATCH($C562,data_mthly!$E:$E,0),1)=0,"",INDEX(data_mthly!I:I,MATCH($C562,data_mthly!$E:$E,0),1)),"")</f>
        <v/>
      </c>
      <c r="H562" s="21" t="str">
        <f>IFERROR(IF(INDEX(data_mthly!J:J,MATCH($C562,data_mthly!$E:$E,0),1)=0,"",INDEX(data_mthly!J:J,MATCH($C562,data_mthly!$E:$E,0),1)),"")</f>
        <v/>
      </c>
      <c r="I562" s="145" t="str">
        <f>IFERROR(IF(INDEX(data_mthly!K:K,MATCH($C562,data_mthly!$E:$E,0),1)=0,"",INDEX(data_mthly!K:K,MATCH($C562,data_mthly!$E:$E,0),1)),"")</f>
        <v/>
      </c>
      <c r="J562" s="145" t="str">
        <f>IFERROR(IF(INDEX(data_mthly!L:L,MATCH($C562,data_mthly!$E:$E,0),1)=0,"",INDEX(data_mthly!L:L,MATCH($C562,data_mthly!$E:$E,0),1)),"")</f>
        <v/>
      </c>
      <c r="K562" s="21" t="str">
        <f>IFERROR(IF(INDEX(data_mthly!M:M,MATCH($C562,data_mthly!$E:$E,0),1)=0,"",INDEX(data_mthly!M:M,MATCH($C562,data_mthly!$E:$E,0),1)),"")</f>
        <v/>
      </c>
      <c r="L562" s="86" t="str">
        <f>IFERROR(IF(INDEX(data_mthly!N:N,MATCH($C562,data_mthly!$E:$E,0),1)=0,"",INDEX(data_mthly!N:N,MATCH($C562,data_mthly!$E:$E,0),1)),"")</f>
        <v/>
      </c>
      <c r="M562" s="159"/>
      <c r="N562" s="155" t="str">
        <f>IFERROR(IF(INDEX(data_mthly!O:O,MATCH($C562,data_mthly!$E:$E,0),1)=0,"",INDEX(data_mthly!O:O,MATCH($C562,data_mthly!$E:$E,0),1)),"")</f>
        <v/>
      </c>
      <c r="O562" s="21" t="str">
        <f>IFERROR(IF(INDEX(data_mthly!P:P,MATCH($C562,data_mthly!$E:$E,0),1)=0,"",INDEX(data_mthly!P:P,MATCH($C562,data_mthly!$E:$E,0),1)),"")</f>
        <v/>
      </c>
      <c r="P562" s="145" t="str">
        <f>IFERROR(IF(INDEX(data_mthly!Q:Q,MATCH($C562,data_mthly!$E:$E,0),1)=0,"",INDEX(data_mthly!Q:Q,MATCH($C562,data_mthly!$E:$E,0),1)),"")</f>
        <v/>
      </c>
      <c r="Q562" s="145" t="str">
        <f>IFERROR(IF(INDEX(data_mthly!R:R,MATCH($C562,data_mthly!$E:$E,0),1)=0,"",INDEX(data_mthly!R:R,MATCH($C562,data_mthly!$E:$E,0),1)),"")</f>
        <v/>
      </c>
      <c r="R562" s="21" t="str">
        <f>IFERROR(IF(INDEX(data_mthly!S:S,MATCH($C562,data_mthly!$E:$E,0),1)=0,"",INDEX(data_mthly!S:S,MATCH($C562,data_mthly!$E:$E,0),1)),"")</f>
        <v/>
      </c>
      <c r="S562" s="145" t="str">
        <f>IFERROR(IF(INDEX(data_mthly!T:T,MATCH($C562,data_mthly!$E:$E,0),1)=0,"",INDEX(data_mthly!T:T,MATCH($C562,data_mthly!$E:$E,0),1)),"")</f>
        <v/>
      </c>
      <c r="T562" s="145" t="str">
        <f>IFERROR(IF(INDEX(data_mthly!U:U,MATCH($C562,data_mthly!$E:$E,0),1)=0,"",INDEX(data_mthly!U:U,MATCH($C562,data_mthly!$E:$E,0),1)),"")</f>
        <v/>
      </c>
      <c r="U562" s="21" t="str">
        <f>IFERROR(IF(INDEX(data_mthly!V:V,MATCH($C562,data_mthly!$E:$E,0),1)=0,"",INDEX(data_mthly!V:V,MATCH($C562,data_mthly!$E:$E,0),1)),"")</f>
        <v/>
      </c>
      <c r="V562" s="86" t="str">
        <f>IFERROR(IF(INDEX(data_mthly!W:W,MATCH($C562,data_mthly!$E:$E,0),1)=0,"",INDEX(data_mthly!W:W,MATCH($C562,data_mthly!$E:$E,0),1)),"")</f>
        <v/>
      </c>
      <c r="W562" s="160" t="str">
        <f t="shared" si="44"/>
        <v/>
      </c>
      <c r="X562" s="21" t="str">
        <f>IFERROR(IF(INDEX(data_mthly!Y:Y,MATCH($C562,data_mthly!$E:$E,0),1)=0,"",INDEX(data_mthly!Y:Y,MATCH($C562,data_mthly!$E:$E,0),1)),"")</f>
        <v/>
      </c>
      <c r="Y562" s="145" t="str">
        <f>IFERROR(IF(INDEX(data_mthly!Z:Z,MATCH($C562,data_mthly!$E:$E,0),1)=0,"",INDEX(data_mthly!Z:Z,MATCH($C562,data_mthly!$E:$E,0),1)),"")</f>
        <v/>
      </c>
      <c r="Z562" s="21" t="str">
        <f>IFERROR(IF(INDEX(data_mthly!AA:AA,MATCH($C562,data_mthly!$E:$E,0),1)=0,"",INDEX(data_mthly!AA:AA,MATCH($C562,data_mthly!$E:$E,0),1)),"")</f>
        <v/>
      </c>
      <c r="AA562" s="21" t="str">
        <f>IFERROR(IF(INDEX(data_mthly!AB:AB,MATCH($C562,data_mthly!$E:$E,0),1)=0,"",INDEX(data_mthly!AB:AB,MATCH($C562,data_mthly!$E:$E,0),1)),"")</f>
        <v/>
      </c>
      <c r="AB562" s="145" t="str">
        <f>IFERROR(IF(INDEX(data_mthly!AC:AC,MATCH($C562,data_mthly!$E:$E,0),1)=0,"",INDEX(data_mthly!AC:AC,MATCH($C562,data_mthly!$E:$E,0),1)),"")</f>
        <v/>
      </c>
      <c r="AC562" s="21" t="str">
        <f>IFERROR(IF(INDEX(data_mthly!AD:AD,MATCH($C562,data_mthly!$E:$E,0),1)=0,"",INDEX(data_mthly!AD:AD,MATCH($C562,data_mthly!$E:$E,0),1)),"")</f>
        <v/>
      </c>
      <c r="AD562" s="21" t="str">
        <f>IFERROR(IF(INDEX(data_mthly!AE:AE,MATCH($C562,data_mthly!$E:$E,0),1)=0,"",INDEX(data_mthly!AE:AE,MATCH($C562,data_mthly!$E:$E,0),1)),"")</f>
        <v/>
      </c>
      <c r="AE562" s="86" t="str">
        <f>IFERROR(IF(INDEX(data_mthly!AF:AF,MATCH($C562,data_mthly!$E:$E,0),1)=0,"",INDEX(data_mthly!AF:AF,MATCH($C562,data_mthly!$E:$E,0),1)),"")</f>
        <v/>
      </c>
      <c r="AG562" s="88">
        <f t="shared" si="45"/>
        <v>2</v>
      </c>
    </row>
    <row r="563" spans="1:33" ht="15.5">
      <c r="A563" s="88" t="str">
        <f t="shared" si="43"/>
        <v/>
      </c>
      <c r="B563" s="89" t="str">
        <f>IFERROR(IF(INDEX(data_mthly!C:C,MATCH($C563,data_mthly!$E:$E,0),1)=0,"",INDEX(data_mthly!C:C,MATCH($C563,data_mthly!$E:$E,0),1)),"")</f>
        <v/>
      </c>
      <c r="C563" s="112" t="str">
        <f t="shared" si="46"/>
        <v/>
      </c>
      <c r="D563" s="155" t="str">
        <f>IFERROR(IF(INDEX(data_mthly!F:F,MATCH($C563,data_mthly!$E:$E,0),1)=0,"",INDEX(data_mthly!F:F,MATCH($C563,data_mthly!$E:$E,0),1)),"")</f>
        <v/>
      </c>
      <c r="E563" s="21" t="str">
        <f>IFERROR(IF(INDEX(data_mthly!G:G,MATCH($C563,data_mthly!$E:$E,0),1)=0,"",INDEX(data_mthly!G:G,MATCH($C563,data_mthly!$E:$E,0),1)),"")</f>
        <v/>
      </c>
      <c r="F563" s="145" t="str">
        <f>IFERROR(IF(INDEX(data_mthly!H:H,MATCH($C563,data_mthly!$E:$E,0),1)=0,"",INDEX(data_mthly!H:H,MATCH($C563,data_mthly!$E:$E,0),1)),"")</f>
        <v/>
      </c>
      <c r="G563" s="145" t="str">
        <f>IFERROR(IF(INDEX(data_mthly!I:I,MATCH($C563,data_mthly!$E:$E,0),1)=0,"",INDEX(data_mthly!I:I,MATCH($C563,data_mthly!$E:$E,0),1)),"")</f>
        <v/>
      </c>
      <c r="H563" s="21" t="str">
        <f>IFERROR(IF(INDEX(data_mthly!J:J,MATCH($C563,data_mthly!$E:$E,0),1)=0,"",INDEX(data_mthly!J:J,MATCH($C563,data_mthly!$E:$E,0),1)),"")</f>
        <v/>
      </c>
      <c r="I563" s="145" t="str">
        <f>IFERROR(IF(INDEX(data_mthly!K:K,MATCH($C563,data_mthly!$E:$E,0),1)=0,"",INDEX(data_mthly!K:K,MATCH($C563,data_mthly!$E:$E,0),1)),"")</f>
        <v/>
      </c>
      <c r="J563" s="145" t="str">
        <f>IFERROR(IF(INDEX(data_mthly!L:L,MATCH($C563,data_mthly!$E:$E,0),1)=0,"",INDEX(data_mthly!L:L,MATCH($C563,data_mthly!$E:$E,0),1)),"")</f>
        <v/>
      </c>
      <c r="K563" s="21" t="str">
        <f>IFERROR(IF(INDEX(data_mthly!M:M,MATCH($C563,data_mthly!$E:$E,0),1)=0,"",INDEX(data_mthly!M:M,MATCH($C563,data_mthly!$E:$E,0),1)),"")</f>
        <v/>
      </c>
      <c r="L563" s="86" t="str">
        <f>IFERROR(IF(INDEX(data_mthly!N:N,MATCH($C563,data_mthly!$E:$E,0),1)=0,"",INDEX(data_mthly!N:N,MATCH($C563,data_mthly!$E:$E,0),1)),"")</f>
        <v/>
      </c>
      <c r="M563" s="159"/>
      <c r="N563" s="155" t="str">
        <f>IFERROR(IF(INDEX(data_mthly!O:O,MATCH($C563,data_mthly!$E:$E,0),1)=0,"",INDEX(data_mthly!O:O,MATCH($C563,data_mthly!$E:$E,0),1)),"")</f>
        <v/>
      </c>
      <c r="O563" s="21" t="str">
        <f>IFERROR(IF(INDEX(data_mthly!P:P,MATCH($C563,data_mthly!$E:$E,0),1)=0,"",INDEX(data_mthly!P:P,MATCH($C563,data_mthly!$E:$E,0),1)),"")</f>
        <v/>
      </c>
      <c r="P563" s="145" t="str">
        <f>IFERROR(IF(INDEX(data_mthly!Q:Q,MATCH($C563,data_mthly!$E:$E,0),1)=0,"",INDEX(data_mthly!Q:Q,MATCH($C563,data_mthly!$E:$E,0),1)),"")</f>
        <v/>
      </c>
      <c r="Q563" s="145" t="str">
        <f>IFERROR(IF(INDEX(data_mthly!R:R,MATCH($C563,data_mthly!$E:$E,0),1)=0,"",INDEX(data_mthly!R:R,MATCH($C563,data_mthly!$E:$E,0),1)),"")</f>
        <v/>
      </c>
      <c r="R563" s="21" t="str">
        <f>IFERROR(IF(INDEX(data_mthly!S:S,MATCH($C563,data_mthly!$E:$E,0),1)=0,"",INDEX(data_mthly!S:S,MATCH($C563,data_mthly!$E:$E,0),1)),"")</f>
        <v/>
      </c>
      <c r="S563" s="145" t="str">
        <f>IFERROR(IF(INDEX(data_mthly!T:T,MATCH($C563,data_mthly!$E:$E,0),1)=0,"",INDEX(data_mthly!T:T,MATCH($C563,data_mthly!$E:$E,0),1)),"")</f>
        <v/>
      </c>
      <c r="T563" s="145" t="str">
        <f>IFERROR(IF(INDEX(data_mthly!U:U,MATCH($C563,data_mthly!$E:$E,0),1)=0,"",INDEX(data_mthly!U:U,MATCH($C563,data_mthly!$E:$E,0),1)),"")</f>
        <v/>
      </c>
      <c r="U563" s="21" t="str">
        <f>IFERROR(IF(INDEX(data_mthly!V:V,MATCH($C563,data_mthly!$E:$E,0),1)=0,"",INDEX(data_mthly!V:V,MATCH($C563,data_mthly!$E:$E,0),1)),"")</f>
        <v/>
      </c>
      <c r="V563" s="86" t="str">
        <f>IFERROR(IF(INDEX(data_mthly!W:W,MATCH($C563,data_mthly!$E:$E,0),1)=0,"",INDEX(data_mthly!W:W,MATCH($C563,data_mthly!$E:$E,0),1)),"")</f>
        <v/>
      </c>
      <c r="W563" s="160" t="str">
        <f t="shared" si="44"/>
        <v/>
      </c>
      <c r="X563" s="21" t="str">
        <f>IFERROR(IF(INDEX(data_mthly!Y:Y,MATCH($C563,data_mthly!$E:$E,0),1)=0,"",INDEX(data_mthly!Y:Y,MATCH($C563,data_mthly!$E:$E,0),1)),"")</f>
        <v/>
      </c>
      <c r="Y563" s="145" t="str">
        <f>IFERROR(IF(INDEX(data_mthly!Z:Z,MATCH($C563,data_mthly!$E:$E,0),1)=0,"",INDEX(data_mthly!Z:Z,MATCH($C563,data_mthly!$E:$E,0),1)),"")</f>
        <v/>
      </c>
      <c r="Z563" s="21" t="str">
        <f>IFERROR(IF(INDEX(data_mthly!AA:AA,MATCH($C563,data_mthly!$E:$E,0),1)=0,"",INDEX(data_mthly!AA:AA,MATCH($C563,data_mthly!$E:$E,0),1)),"")</f>
        <v/>
      </c>
      <c r="AA563" s="21" t="str">
        <f>IFERROR(IF(INDEX(data_mthly!AB:AB,MATCH($C563,data_mthly!$E:$E,0),1)=0,"",INDEX(data_mthly!AB:AB,MATCH($C563,data_mthly!$E:$E,0),1)),"")</f>
        <v/>
      </c>
      <c r="AB563" s="145" t="str">
        <f>IFERROR(IF(INDEX(data_mthly!AC:AC,MATCH($C563,data_mthly!$E:$E,0),1)=0,"",INDEX(data_mthly!AC:AC,MATCH($C563,data_mthly!$E:$E,0),1)),"")</f>
        <v/>
      </c>
      <c r="AC563" s="21" t="str">
        <f>IFERROR(IF(INDEX(data_mthly!AD:AD,MATCH($C563,data_mthly!$E:$E,0),1)=0,"",INDEX(data_mthly!AD:AD,MATCH($C563,data_mthly!$E:$E,0),1)),"")</f>
        <v/>
      </c>
      <c r="AD563" s="21" t="str">
        <f>IFERROR(IF(INDEX(data_mthly!AE:AE,MATCH($C563,data_mthly!$E:$E,0),1)=0,"",INDEX(data_mthly!AE:AE,MATCH($C563,data_mthly!$E:$E,0),1)),"")</f>
        <v/>
      </c>
      <c r="AE563" s="86" t="str">
        <f>IFERROR(IF(INDEX(data_mthly!AF:AF,MATCH($C563,data_mthly!$E:$E,0),1)=0,"",INDEX(data_mthly!AF:AF,MATCH($C563,data_mthly!$E:$E,0),1)),"")</f>
        <v/>
      </c>
      <c r="AG563" s="88">
        <f t="shared" si="45"/>
        <v>1</v>
      </c>
    </row>
    <row r="564" spans="1:33" ht="15.5">
      <c r="A564" s="88" t="str">
        <f t="shared" si="43"/>
        <v/>
      </c>
      <c r="B564" s="89" t="str">
        <f>IFERROR(IF(INDEX(data_mthly!C:C,MATCH($C564,data_mthly!$E:$E,0),1)=0,"",INDEX(data_mthly!C:C,MATCH($C564,data_mthly!$E:$E,0),1)),"")</f>
        <v/>
      </c>
      <c r="C564" s="112" t="str">
        <f t="shared" si="46"/>
        <v/>
      </c>
      <c r="D564" s="155" t="str">
        <f>IFERROR(IF(INDEX(data_mthly!F:F,MATCH($C564,data_mthly!$E:$E,0),1)=0,"",INDEX(data_mthly!F:F,MATCH($C564,data_mthly!$E:$E,0),1)),"")</f>
        <v/>
      </c>
      <c r="E564" s="21" t="str">
        <f>IFERROR(IF(INDEX(data_mthly!G:G,MATCH($C564,data_mthly!$E:$E,0),1)=0,"",INDEX(data_mthly!G:G,MATCH($C564,data_mthly!$E:$E,0),1)),"")</f>
        <v/>
      </c>
      <c r="F564" s="145" t="str">
        <f>IFERROR(IF(INDEX(data_mthly!H:H,MATCH($C564,data_mthly!$E:$E,0),1)=0,"",INDEX(data_mthly!H:H,MATCH($C564,data_mthly!$E:$E,0),1)),"")</f>
        <v/>
      </c>
      <c r="G564" s="145" t="str">
        <f>IFERROR(IF(INDEX(data_mthly!I:I,MATCH($C564,data_mthly!$E:$E,0),1)=0,"",INDEX(data_mthly!I:I,MATCH($C564,data_mthly!$E:$E,0),1)),"")</f>
        <v/>
      </c>
      <c r="H564" s="21" t="str">
        <f>IFERROR(IF(INDEX(data_mthly!J:J,MATCH($C564,data_mthly!$E:$E,0),1)=0,"",INDEX(data_mthly!J:J,MATCH($C564,data_mthly!$E:$E,0),1)),"")</f>
        <v/>
      </c>
      <c r="I564" s="145" t="str">
        <f>IFERROR(IF(INDEX(data_mthly!K:K,MATCH($C564,data_mthly!$E:$E,0),1)=0,"",INDEX(data_mthly!K:K,MATCH($C564,data_mthly!$E:$E,0),1)),"")</f>
        <v/>
      </c>
      <c r="J564" s="145" t="str">
        <f>IFERROR(IF(INDEX(data_mthly!L:L,MATCH($C564,data_mthly!$E:$E,0),1)=0,"",INDEX(data_mthly!L:L,MATCH($C564,data_mthly!$E:$E,0),1)),"")</f>
        <v/>
      </c>
      <c r="K564" s="21" t="str">
        <f>IFERROR(IF(INDEX(data_mthly!M:M,MATCH($C564,data_mthly!$E:$E,0),1)=0,"",INDEX(data_mthly!M:M,MATCH($C564,data_mthly!$E:$E,0),1)),"")</f>
        <v/>
      </c>
      <c r="L564" s="86" t="str">
        <f>IFERROR(IF(INDEX(data_mthly!N:N,MATCH($C564,data_mthly!$E:$E,0),1)=0,"",INDEX(data_mthly!N:N,MATCH($C564,data_mthly!$E:$E,0),1)),"")</f>
        <v/>
      </c>
      <c r="M564" s="159"/>
      <c r="N564" s="155" t="str">
        <f>IFERROR(IF(INDEX(data_mthly!O:O,MATCH($C564,data_mthly!$E:$E,0),1)=0,"",INDEX(data_mthly!O:O,MATCH($C564,data_mthly!$E:$E,0),1)),"")</f>
        <v/>
      </c>
      <c r="O564" s="21" t="str">
        <f>IFERROR(IF(INDEX(data_mthly!P:P,MATCH($C564,data_mthly!$E:$E,0),1)=0,"",INDEX(data_mthly!P:P,MATCH($C564,data_mthly!$E:$E,0),1)),"")</f>
        <v/>
      </c>
      <c r="P564" s="145" t="str">
        <f>IFERROR(IF(INDEX(data_mthly!Q:Q,MATCH($C564,data_mthly!$E:$E,0),1)=0,"",INDEX(data_mthly!Q:Q,MATCH($C564,data_mthly!$E:$E,0),1)),"")</f>
        <v/>
      </c>
      <c r="Q564" s="145" t="str">
        <f>IFERROR(IF(INDEX(data_mthly!R:R,MATCH($C564,data_mthly!$E:$E,0),1)=0,"",INDEX(data_mthly!R:R,MATCH($C564,data_mthly!$E:$E,0),1)),"")</f>
        <v/>
      </c>
      <c r="R564" s="21" t="str">
        <f>IFERROR(IF(INDEX(data_mthly!S:S,MATCH($C564,data_mthly!$E:$E,0),1)=0,"",INDEX(data_mthly!S:S,MATCH($C564,data_mthly!$E:$E,0),1)),"")</f>
        <v/>
      </c>
      <c r="S564" s="145" t="str">
        <f>IFERROR(IF(INDEX(data_mthly!T:T,MATCH($C564,data_mthly!$E:$E,0),1)=0,"",INDEX(data_mthly!T:T,MATCH($C564,data_mthly!$E:$E,0),1)),"")</f>
        <v/>
      </c>
      <c r="T564" s="145" t="str">
        <f>IFERROR(IF(INDEX(data_mthly!U:U,MATCH($C564,data_mthly!$E:$E,0),1)=0,"",INDEX(data_mthly!U:U,MATCH($C564,data_mthly!$E:$E,0),1)),"")</f>
        <v/>
      </c>
      <c r="U564" s="21" t="str">
        <f>IFERROR(IF(INDEX(data_mthly!V:V,MATCH($C564,data_mthly!$E:$E,0),1)=0,"",INDEX(data_mthly!V:V,MATCH($C564,data_mthly!$E:$E,0),1)),"")</f>
        <v/>
      </c>
      <c r="V564" s="86" t="str">
        <f>IFERROR(IF(INDEX(data_mthly!W:W,MATCH($C564,data_mthly!$E:$E,0),1)=0,"",INDEX(data_mthly!W:W,MATCH($C564,data_mthly!$E:$E,0),1)),"")</f>
        <v/>
      </c>
      <c r="W564" s="160" t="str">
        <f t="shared" si="44"/>
        <v/>
      </c>
      <c r="X564" s="21" t="str">
        <f>IFERROR(IF(INDEX(data_mthly!Y:Y,MATCH($C564,data_mthly!$E:$E,0),1)=0,"",INDEX(data_mthly!Y:Y,MATCH($C564,data_mthly!$E:$E,0),1)),"")</f>
        <v/>
      </c>
      <c r="Y564" s="145" t="str">
        <f>IFERROR(IF(INDEX(data_mthly!Z:Z,MATCH($C564,data_mthly!$E:$E,0),1)=0,"",INDEX(data_mthly!Z:Z,MATCH($C564,data_mthly!$E:$E,0),1)),"")</f>
        <v/>
      </c>
      <c r="Z564" s="21" t="str">
        <f>IFERROR(IF(INDEX(data_mthly!AA:AA,MATCH($C564,data_mthly!$E:$E,0),1)=0,"",INDEX(data_mthly!AA:AA,MATCH($C564,data_mthly!$E:$E,0),1)),"")</f>
        <v/>
      </c>
      <c r="AA564" s="21" t="str">
        <f>IFERROR(IF(INDEX(data_mthly!AB:AB,MATCH($C564,data_mthly!$E:$E,0),1)=0,"",INDEX(data_mthly!AB:AB,MATCH($C564,data_mthly!$E:$E,0),1)),"")</f>
        <v/>
      </c>
      <c r="AB564" s="145" t="str">
        <f>IFERROR(IF(INDEX(data_mthly!AC:AC,MATCH($C564,data_mthly!$E:$E,0),1)=0,"",INDEX(data_mthly!AC:AC,MATCH($C564,data_mthly!$E:$E,0),1)),"")</f>
        <v/>
      </c>
      <c r="AC564" s="21" t="str">
        <f>IFERROR(IF(INDEX(data_mthly!AD:AD,MATCH($C564,data_mthly!$E:$E,0),1)=0,"",INDEX(data_mthly!AD:AD,MATCH($C564,data_mthly!$E:$E,0),1)),"")</f>
        <v/>
      </c>
      <c r="AD564" s="21" t="str">
        <f>IFERROR(IF(INDEX(data_mthly!AE:AE,MATCH($C564,data_mthly!$E:$E,0),1)=0,"",INDEX(data_mthly!AE:AE,MATCH($C564,data_mthly!$E:$E,0),1)),"")</f>
        <v/>
      </c>
      <c r="AE564" s="86" t="str">
        <f>IFERROR(IF(INDEX(data_mthly!AF:AF,MATCH($C564,data_mthly!$E:$E,0),1)=0,"",INDEX(data_mthly!AF:AF,MATCH($C564,data_mthly!$E:$E,0),1)),"")</f>
        <v/>
      </c>
      <c r="AG564" s="88">
        <f t="shared" si="45"/>
        <v>2</v>
      </c>
    </row>
    <row r="565" spans="1:33" ht="15.5">
      <c r="A565" s="88" t="str">
        <f t="shared" si="43"/>
        <v/>
      </c>
      <c r="B565" s="89" t="str">
        <f>IFERROR(IF(INDEX(data_mthly!C:C,MATCH($C565,data_mthly!$E:$E,0),1)=0,"",INDEX(data_mthly!C:C,MATCH($C565,data_mthly!$E:$E,0),1)),"")</f>
        <v/>
      </c>
      <c r="C565" s="112" t="str">
        <f t="shared" si="46"/>
        <v/>
      </c>
      <c r="D565" s="155" t="str">
        <f>IFERROR(IF(INDEX(data_mthly!F:F,MATCH($C565,data_mthly!$E:$E,0),1)=0,"",INDEX(data_mthly!F:F,MATCH($C565,data_mthly!$E:$E,0),1)),"")</f>
        <v/>
      </c>
      <c r="E565" s="21" t="str">
        <f>IFERROR(IF(INDEX(data_mthly!G:G,MATCH($C565,data_mthly!$E:$E,0),1)=0,"",INDEX(data_mthly!G:G,MATCH($C565,data_mthly!$E:$E,0),1)),"")</f>
        <v/>
      </c>
      <c r="F565" s="145" t="str">
        <f>IFERROR(IF(INDEX(data_mthly!H:H,MATCH($C565,data_mthly!$E:$E,0),1)=0,"",INDEX(data_mthly!H:H,MATCH($C565,data_mthly!$E:$E,0),1)),"")</f>
        <v/>
      </c>
      <c r="G565" s="145" t="str">
        <f>IFERROR(IF(INDEX(data_mthly!I:I,MATCH($C565,data_mthly!$E:$E,0),1)=0,"",INDEX(data_mthly!I:I,MATCH($C565,data_mthly!$E:$E,0),1)),"")</f>
        <v/>
      </c>
      <c r="H565" s="21" t="str">
        <f>IFERROR(IF(INDEX(data_mthly!J:J,MATCH($C565,data_mthly!$E:$E,0),1)=0,"",INDEX(data_mthly!J:J,MATCH($C565,data_mthly!$E:$E,0),1)),"")</f>
        <v/>
      </c>
      <c r="I565" s="145" t="str">
        <f>IFERROR(IF(INDEX(data_mthly!K:K,MATCH($C565,data_mthly!$E:$E,0),1)=0,"",INDEX(data_mthly!K:K,MATCH($C565,data_mthly!$E:$E,0),1)),"")</f>
        <v/>
      </c>
      <c r="J565" s="145" t="str">
        <f>IFERROR(IF(INDEX(data_mthly!L:L,MATCH($C565,data_mthly!$E:$E,0),1)=0,"",INDEX(data_mthly!L:L,MATCH($C565,data_mthly!$E:$E,0),1)),"")</f>
        <v/>
      </c>
      <c r="K565" s="21" t="str">
        <f>IFERROR(IF(INDEX(data_mthly!M:M,MATCH($C565,data_mthly!$E:$E,0),1)=0,"",INDEX(data_mthly!M:M,MATCH($C565,data_mthly!$E:$E,0),1)),"")</f>
        <v/>
      </c>
      <c r="L565" s="86" t="str">
        <f>IFERROR(IF(INDEX(data_mthly!N:N,MATCH($C565,data_mthly!$E:$E,0),1)=0,"",INDEX(data_mthly!N:N,MATCH($C565,data_mthly!$E:$E,0),1)),"")</f>
        <v/>
      </c>
      <c r="M565" s="159"/>
      <c r="N565" s="155" t="str">
        <f>IFERROR(IF(INDEX(data_mthly!O:O,MATCH($C565,data_mthly!$E:$E,0),1)=0,"",INDEX(data_mthly!O:O,MATCH($C565,data_mthly!$E:$E,0),1)),"")</f>
        <v/>
      </c>
      <c r="O565" s="21" t="str">
        <f>IFERROR(IF(INDEX(data_mthly!P:P,MATCH($C565,data_mthly!$E:$E,0),1)=0,"",INDEX(data_mthly!P:P,MATCH($C565,data_mthly!$E:$E,0),1)),"")</f>
        <v/>
      </c>
      <c r="P565" s="145" t="str">
        <f>IFERROR(IF(INDEX(data_mthly!Q:Q,MATCH($C565,data_mthly!$E:$E,0),1)=0,"",INDEX(data_mthly!Q:Q,MATCH($C565,data_mthly!$E:$E,0),1)),"")</f>
        <v/>
      </c>
      <c r="Q565" s="145" t="str">
        <f>IFERROR(IF(INDEX(data_mthly!R:R,MATCH($C565,data_mthly!$E:$E,0),1)=0,"",INDEX(data_mthly!R:R,MATCH($C565,data_mthly!$E:$E,0),1)),"")</f>
        <v/>
      </c>
      <c r="R565" s="21" t="str">
        <f>IFERROR(IF(INDEX(data_mthly!S:S,MATCH($C565,data_mthly!$E:$E,0),1)=0,"",INDEX(data_mthly!S:S,MATCH($C565,data_mthly!$E:$E,0),1)),"")</f>
        <v/>
      </c>
      <c r="S565" s="145" t="str">
        <f>IFERROR(IF(INDEX(data_mthly!T:T,MATCH($C565,data_mthly!$E:$E,0),1)=0,"",INDEX(data_mthly!T:T,MATCH($C565,data_mthly!$E:$E,0),1)),"")</f>
        <v/>
      </c>
      <c r="T565" s="145" t="str">
        <f>IFERROR(IF(INDEX(data_mthly!U:U,MATCH($C565,data_mthly!$E:$E,0),1)=0,"",INDEX(data_mthly!U:U,MATCH($C565,data_mthly!$E:$E,0),1)),"")</f>
        <v/>
      </c>
      <c r="U565" s="21" t="str">
        <f>IFERROR(IF(INDEX(data_mthly!V:V,MATCH($C565,data_mthly!$E:$E,0),1)=0,"",INDEX(data_mthly!V:V,MATCH($C565,data_mthly!$E:$E,0),1)),"")</f>
        <v/>
      </c>
      <c r="V565" s="86" t="str">
        <f>IFERROR(IF(INDEX(data_mthly!W:W,MATCH($C565,data_mthly!$E:$E,0),1)=0,"",INDEX(data_mthly!W:W,MATCH($C565,data_mthly!$E:$E,0),1)),"")</f>
        <v/>
      </c>
      <c r="W565" s="160" t="str">
        <f t="shared" si="44"/>
        <v/>
      </c>
      <c r="X565" s="21" t="str">
        <f>IFERROR(IF(INDEX(data_mthly!Y:Y,MATCH($C565,data_mthly!$E:$E,0),1)=0,"",INDEX(data_mthly!Y:Y,MATCH($C565,data_mthly!$E:$E,0),1)),"")</f>
        <v/>
      </c>
      <c r="Y565" s="145" t="str">
        <f>IFERROR(IF(INDEX(data_mthly!Z:Z,MATCH($C565,data_mthly!$E:$E,0),1)=0,"",INDEX(data_mthly!Z:Z,MATCH($C565,data_mthly!$E:$E,0),1)),"")</f>
        <v/>
      </c>
      <c r="Z565" s="21" t="str">
        <f>IFERROR(IF(INDEX(data_mthly!AA:AA,MATCH($C565,data_mthly!$E:$E,0),1)=0,"",INDEX(data_mthly!AA:AA,MATCH($C565,data_mthly!$E:$E,0),1)),"")</f>
        <v/>
      </c>
      <c r="AA565" s="21" t="str">
        <f>IFERROR(IF(INDEX(data_mthly!AB:AB,MATCH($C565,data_mthly!$E:$E,0),1)=0,"",INDEX(data_mthly!AB:AB,MATCH($C565,data_mthly!$E:$E,0),1)),"")</f>
        <v/>
      </c>
      <c r="AB565" s="145" t="str">
        <f>IFERROR(IF(INDEX(data_mthly!AC:AC,MATCH($C565,data_mthly!$E:$E,0),1)=0,"",INDEX(data_mthly!AC:AC,MATCH($C565,data_mthly!$E:$E,0),1)),"")</f>
        <v/>
      </c>
      <c r="AC565" s="21" t="str">
        <f>IFERROR(IF(INDEX(data_mthly!AD:AD,MATCH($C565,data_mthly!$E:$E,0),1)=0,"",INDEX(data_mthly!AD:AD,MATCH($C565,data_mthly!$E:$E,0),1)),"")</f>
        <v/>
      </c>
      <c r="AD565" s="21" t="str">
        <f>IFERROR(IF(INDEX(data_mthly!AE:AE,MATCH($C565,data_mthly!$E:$E,0),1)=0,"",INDEX(data_mthly!AE:AE,MATCH($C565,data_mthly!$E:$E,0),1)),"")</f>
        <v/>
      </c>
      <c r="AE565" s="86" t="str">
        <f>IFERROR(IF(INDEX(data_mthly!AF:AF,MATCH($C565,data_mthly!$E:$E,0),1)=0,"",INDEX(data_mthly!AF:AF,MATCH($C565,data_mthly!$E:$E,0),1)),"")</f>
        <v/>
      </c>
      <c r="AG565" s="88">
        <f t="shared" si="45"/>
        <v>1</v>
      </c>
    </row>
    <row r="566" spans="1:33" ht="15.5">
      <c r="A566" s="88" t="str">
        <f t="shared" si="43"/>
        <v/>
      </c>
      <c r="B566" s="89" t="str">
        <f>IFERROR(IF(INDEX(data_mthly!C:C,MATCH($C566,data_mthly!$E:$E,0),1)=0,"",INDEX(data_mthly!C:C,MATCH($C566,data_mthly!$E:$E,0),1)),"")</f>
        <v/>
      </c>
      <c r="C566" s="112" t="str">
        <f t="shared" si="46"/>
        <v/>
      </c>
      <c r="D566" s="155" t="str">
        <f>IFERROR(IF(INDEX(data_mthly!F:F,MATCH($C566,data_mthly!$E:$E,0),1)=0,"",INDEX(data_mthly!F:F,MATCH($C566,data_mthly!$E:$E,0),1)),"")</f>
        <v/>
      </c>
      <c r="E566" s="21" t="str">
        <f>IFERROR(IF(INDEX(data_mthly!G:G,MATCH($C566,data_mthly!$E:$E,0),1)=0,"",INDEX(data_mthly!G:G,MATCH($C566,data_mthly!$E:$E,0),1)),"")</f>
        <v/>
      </c>
      <c r="F566" s="145" t="str">
        <f>IFERROR(IF(INDEX(data_mthly!H:H,MATCH($C566,data_mthly!$E:$E,0),1)=0,"",INDEX(data_mthly!H:H,MATCH($C566,data_mthly!$E:$E,0),1)),"")</f>
        <v/>
      </c>
      <c r="G566" s="145" t="str">
        <f>IFERROR(IF(INDEX(data_mthly!I:I,MATCH($C566,data_mthly!$E:$E,0),1)=0,"",INDEX(data_mthly!I:I,MATCH($C566,data_mthly!$E:$E,0),1)),"")</f>
        <v/>
      </c>
      <c r="H566" s="21" t="str">
        <f>IFERROR(IF(INDEX(data_mthly!J:J,MATCH($C566,data_mthly!$E:$E,0),1)=0,"",INDEX(data_mthly!J:J,MATCH($C566,data_mthly!$E:$E,0),1)),"")</f>
        <v/>
      </c>
      <c r="I566" s="145" t="str">
        <f>IFERROR(IF(INDEX(data_mthly!K:K,MATCH($C566,data_mthly!$E:$E,0),1)=0,"",INDEX(data_mthly!K:K,MATCH($C566,data_mthly!$E:$E,0),1)),"")</f>
        <v/>
      </c>
      <c r="J566" s="145" t="str">
        <f>IFERROR(IF(INDEX(data_mthly!L:L,MATCH($C566,data_mthly!$E:$E,0),1)=0,"",INDEX(data_mthly!L:L,MATCH($C566,data_mthly!$E:$E,0),1)),"")</f>
        <v/>
      </c>
      <c r="K566" s="21" t="str">
        <f>IFERROR(IF(INDEX(data_mthly!M:M,MATCH($C566,data_mthly!$E:$E,0),1)=0,"",INDEX(data_mthly!M:M,MATCH($C566,data_mthly!$E:$E,0),1)),"")</f>
        <v/>
      </c>
      <c r="L566" s="86" t="str">
        <f>IFERROR(IF(INDEX(data_mthly!N:N,MATCH($C566,data_mthly!$E:$E,0),1)=0,"",INDEX(data_mthly!N:N,MATCH($C566,data_mthly!$E:$E,0),1)),"")</f>
        <v/>
      </c>
      <c r="M566" s="159"/>
      <c r="N566" s="155" t="str">
        <f>IFERROR(IF(INDEX(data_mthly!O:O,MATCH($C566,data_mthly!$E:$E,0),1)=0,"",INDEX(data_mthly!O:O,MATCH($C566,data_mthly!$E:$E,0),1)),"")</f>
        <v/>
      </c>
      <c r="O566" s="21" t="str">
        <f>IFERROR(IF(INDEX(data_mthly!P:P,MATCH($C566,data_mthly!$E:$E,0),1)=0,"",INDEX(data_mthly!P:P,MATCH($C566,data_mthly!$E:$E,0),1)),"")</f>
        <v/>
      </c>
      <c r="P566" s="145" t="str">
        <f>IFERROR(IF(INDEX(data_mthly!Q:Q,MATCH($C566,data_mthly!$E:$E,0),1)=0,"",INDEX(data_mthly!Q:Q,MATCH($C566,data_mthly!$E:$E,0),1)),"")</f>
        <v/>
      </c>
      <c r="Q566" s="145" t="str">
        <f>IFERROR(IF(INDEX(data_mthly!R:R,MATCH($C566,data_mthly!$E:$E,0),1)=0,"",INDEX(data_mthly!R:R,MATCH($C566,data_mthly!$E:$E,0),1)),"")</f>
        <v/>
      </c>
      <c r="R566" s="21" t="str">
        <f>IFERROR(IF(INDEX(data_mthly!S:S,MATCH($C566,data_mthly!$E:$E,0),1)=0,"",INDEX(data_mthly!S:S,MATCH($C566,data_mthly!$E:$E,0),1)),"")</f>
        <v/>
      </c>
      <c r="S566" s="145" t="str">
        <f>IFERROR(IF(INDEX(data_mthly!T:T,MATCH($C566,data_mthly!$E:$E,0),1)=0,"",INDEX(data_mthly!T:T,MATCH($C566,data_mthly!$E:$E,0),1)),"")</f>
        <v/>
      </c>
      <c r="T566" s="145" t="str">
        <f>IFERROR(IF(INDEX(data_mthly!U:U,MATCH($C566,data_mthly!$E:$E,0),1)=0,"",INDEX(data_mthly!U:U,MATCH($C566,data_mthly!$E:$E,0),1)),"")</f>
        <v/>
      </c>
      <c r="U566" s="21" t="str">
        <f>IFERROR(IF(INDEX(data_mthly!V:V,MATCH($C566,data_mthly!$E:$E,0),1)=0,"",INDEX(data_mthly!V:V,MATCH($C566,data_mthly!$E:$E,0),1)),"")</f>
        <v/>
      </c>
      <c r="V566" s="86" t="str">
        <f>IFERROR(IF(INDEX(data_mthly!W:W,MATCH($C566,data_mthly!$E:$E,0),1)=0,"",INDEX(data_mthly!W:W,MATCH($C566,data_mthly!$E:$E,0),1)),"")</f>
        <v/>
      </c>
      <c r="W566" s="160" t="str">
        <f t="shared" si="44"/>
        <v/>
      </c>
      <c r="X566" s="21" t="str">
        <f>IFERROR(IF(INDEX(data_mthly!Y:Y,MATCH($C566,data_mthly!$E:$E,0),1)=0,"",INDEX(data_mthly!Y:Y,MATCH($C566,data_mthly!$E:$E,0),1)),"")</f>
        <v/>
      </c>
      <c r="Y566" s="145" t="str">
        <f>IFERROR(IF(INDEX(data_mthly!Z:Z,MATCH($C566,data_mthly!$E:$E,0),1)=0,"",INDEX(data_mthly!Z:Z,MATCH($C566,data_mthly!$E:$E,0),1)),"")</f>
        <v/>
      </c>
      <c r="Z566" s="21" t="str">
        <f>IFERROR(IF(INDEX(data_mthly!AA:AA,MATCH($C566,data_mthly!$E:$E,0),1)=0,"",INDEX(data_mthly!AA:AA,MATCH($C566,data_mthly!$E:$E,0),1)),"")</f>
        <v/>
      </c>
      <c r="AA566" s="21" t="str">
        <f>IFERROR(IF(INDEX(data_mthly!AB:AB,MATCH($C566,data_mthly!$E:$E,0),1)=0,"",INDEX(data_mthly!AB:AB,MATCH($C566,data_mthly!$E:$E,0),1)),"")</f>
        <v/>
      </c>
      <c r="AB566" s="145" t="str">
        <f>IFERROR(IF(INDEX(data_mthly!AC:AC,MATCH($C566,data_mthly!$E:$E,0),1)=0,"",INDEX(data_mthly!AC:AC,MATCH($C566,data_mthly!$E:$E,0),1)),"")</f>
        <v/>
      </c>
      <c r="AC566" s="21" t="str">
        <f>IFERROR(IF(INDEX(data_mthly!AD:AD,MATCH($C566,data_mthly!$E:$E,0),1)=0,"",INDEX(data_mthly!AD:AD,MATCH($C566,data_mthly!$E:$E,0),1)),"")</f>
        <v/>
      </c>
      <c r="AD566" s="21" t="str">
        <f>IFERROR(IF(INDEX(data_mthly!AE:AE,MATCH($C566,data_mthly!$E:$E,0),1)=0,"",INDEX(data_mthly!AE:AE,MATCH($C566,data_mthly!$E:$E,0),1)),"")</f>
        <v/>
      </c>
      <c r="AE566" s="86" t="str">
        <f>IFERROR(IF(INDEX(data_mthly!AF:AF,MATCH($C566,data_mthly!$E:$E,0),1)=0,"",INDEX(data_mthly!AF:AF,MATCH($C566,data_mthly!$E:$E,0),1)),"")</f>
        <v/>
      </c>
      <c r="AG566" s="88">
        <f t="shared" si="45"/>
        <v>2</v>
      </c>
    </row>
    <row r="567" spans="1:33" ht="15.5">
      <c r="A567" s="88" t="str">
        <f t="shared" si="43"/>
        <v/>
      </c>
      <c r="B567" s="89" t="str">
        <f>IFERROR(IF(INDEX(data_mthly!C:C,MATCH($C567,data_mthly!$E:$E,0),1)=0,"",INDEX(data_mthly!C:C,MATCH($C567,data_mthly!$E:$E,0),1)),"")</f>
        <v/>
      </c>
      <c r="C567" s="112" t="str">
        <f t="shared" si="46"/>
        <v/>
      </c>
      <c r="D567" s="155" t="str">
        <f>IFERROR(IF(INDEX(data_mthly!F:F,MATCH($C567,data_mthly!$E:$E,0),1)=0,"",INDEX(data_mthly!F:F,MATCH($C567,data_mthly!$E:$E,0),1)),"")</f>
        <v/>
      </c>
      <c r="E567" s="21" t="str">
        <f>IFERROR(IF(INDEX(data_mthly!G:G,MATCH($C567,data_mthly!$E:$E,0),1)=0,"",INDEX(data_mthly!G:G,MATCH($C567,data_mthly!$E:$E,0),1)),"")</f>
        <v/>
      </c>
      <c r="F567" s="145" t="str">
        <f>IFERROR(IF(INDEX(data_mthly!H:H,MATCH($C567,data_mthly!$E:$E,0),1)=0,"",INDEX(data_mthly!H:H,MATCH($C567,data_mthly!$E:$E,0),1)),"")</f>
        <v/>
      </c>
      <c r="G567" s="145" t="str">
        <f>IFERROR(IF(INDEX(data_mthly!I:I,MATCH($C567,data_mthly!$E:$E,0),1)=0,"",INDEX(data_mthly!I:I,MATCH($C567,data_mthly!$E:$E,0),1)),"")</f>
        <v/>
      </c>
      <c r="H567" s="21" t="str">
        <f>IFERROR(IF(INDEX(data_mthly!J:J,MATCH($C567,data_mthly!$E:$E,0),1)=0,"",INDEX(data_mthly!J:J,MATCH($C567,data_mthly!$E:$E,0),1)),"")</f>
        <v/>
      </c>
      <c r="I567" s="145" t="str">
        <f>IFERROR(IF(INDEX(data_mthly!K:K,MATCH($C567,data_mthly!$E:$E,0),1)=0,"",INDEX(data_mthly!K:K,MATCH($C567,data_mthly!$E:$E,0),1)),"")</f>
        <v/>
      </c>
      <c r="J567" s="145" t="str">
        <f>IFERROR(IF(INDEX(data_mthly!L:L,MATCH($C567,data_mthly!$E:$E,0),1)=0,"",INDEX(data_mthly!L:L,MATCH($C567,data_mthly!$E:$E,0),1)),"")</f>
        <v/>
      </c>
      <c r="K567" s="21" t="str">
        <f>IFERROR(IF(INDEX(data_mthly!M:M,MATCH($C567,data_mthly!$E:$E,0),1)=0,"",INDEX(data_mthly!M:M,MATCH($C567,data_mthly!$E:$E,0),1)),"")</f>
        <v/>
      </c>
      <c r="L567" s="86" t="str">
        <f>IFERROR(IF(INDEX(data_mthly!N:N,MATCH($C567,data_mthly!$E:$E,0),1)=0,"",INDEX(data_mthly!N:N,MATCH($C567,data_mthly!$E:$E,0),1)),"")</f>
        <v/>
      </c>
      <c r="M567" s="159"/>
      <c r="N567" s="155" t="str">
        <f>IFERROR(IF(INDEX(data_mthly!O:O,MATCH($C567,data_mthly!$E:$E,0),1)=0,"",INDEX(data_mthly!O:O,MATCH($C567,data_mthly!$E:$E,0),1)),"")</f>
        <v/>
      </c>
      <c r="O567" s="21" t="str">
        <f>IFERROR(IF(INDEX(data_mthly!P:P,MATCH($C567,data_mthly!$E:$E,0),1)=0,"",INDEX(data_mthly!P:P,MATCH($C567,data_mthly!$E:$E,0),1)),"")</f>
        <v/>
      </c>
      <c r="P567" s="145" t="str">
        <f>IFERROR(IF(INDEX(data_mthly!Q:Q,MATCH($C567,data_mthly!$E:$E,0),1)=0,"",INDEX(data_mthly!Q:Q,MATCH($C567,data_mthly!$E:$E,0),1)),"")</f>
        <v/>
      </c>
      <c r="Q567" s="145" t="str">
        <f>IFERROR(IF(INDEX(data_mthly!R:R,MATCH($C567,data_mthly!$E:$E,0),1)=0,"",INDEX(data_mthly!R:R,MATCH($C567,data_mthly!$E:$E,0),1)),"")</f>
        <v/>
      </c>
      <c r="R567" s="21" t="str">
        <f>IFERROR(IF(INDEX(data_mthly!S:S,MATCH($C567,data_mthly!$E:$E,0),1)=0,"",INDEX(data_mthly!S:S,MATCH($C567,data_mthly!$E:$E,0),1)),"")</f>
        <v/>
      </c>
      <c r="S567" s="145" t="str">
        <f>IFERROR(IF(INDEX(data_mthly!T:T,MATCH($C567,data_mthly!$E:$E,0),1)=0,"",INDEX(data_mthly!T:T,MATCH($C567,data_mthly!$E:$E,0),1)),"")</f>
        <v/>
      </c>
      <c r="T567" s="145" t="str">
        <f>IFERROR(IF(INDEX(data_mthly!U:U,MATCH($C567,data_mthly!$E:$E,0),1)=0,"",INDEX(data_mthly!U:U,MATCH($C567,data_mthly!$E:$E,0),1)),"")</f>
        <v/>
      </c>
      <c r="U567" s="21" t="str">
        <f>IFERROR(IF(INDEX(data_mthly!V:V,MATCH($C567,data_mthly!$E:$E,0),1)=0,"",INDEX(data_mthly!V:V,MATCH($C567,data_mthly!$E:$E,0),1)),"")</f>
        <v/>
      </c>
      <c r="V567" s="86" t="str">
        <f>IFERROR(IF(INDEX(data_mthly!W:W,MATCH($C567,data_mthly!$E:$E,0),1)=0,"",INDEX(data_mthly!W:W,MATCH($C567,data_mthly!$E:$E,0),1)),"")</f>
        <v/>
      </c>
      <c r="W567" s="160" t="str">
        <f t="shared" si="44"/>
        <v/>
      </c>
      <c r="X567" s="21" t="str">
        <f>IFERROR(IF(INDEX(data_mthly!Y:Y,MATCH($C567,data_mthly!$E:$E,0),1)=0,"",INDEX(data_mthly!Y:Y,MATCH($C567,data_mthly!$E:$E,0),1)),"")</f>
        <v/>
      </c>
      <c r="Y567" s="145" t="str">
        <f>IFERROR(IF(INDEX(data_mthly!Z:Z,MATCH($C567,data_mthly!$E:$E,0),1)=0,"",INDEX(data_mthly!Z:Z,MATCH($C567,data_mthly!$E:$E,0),1)),"")</f>
        <v/>
      </c>
      <c r="Z567" s="21" t="str">
        <f>IFERROR(IF(INDEX(data_mthly!AA:AA,MATCH($C567,data_mthly!$E:$E,0),1)=0,"",INDEX(data_mthly!AA:AA,MATCH($C567,data_mthly!$E:$E,0),1)),"")</f>
        <v/>
      </c>
      <c r="AA567" s="21" t="str">
        <f>IFERROR(IF(INDEX(data_mthly!AB:AB,MATCH($C567,data_mthly!$E:$E,0),1)=0,"",INDEX(data_mthly!AB:AB,MATCH($C567,data_mthly!$E:$E,0),1)),"")</f>
        <v/>
      </c>
      <c r="AB567" s="145" t="str">
        <f>IFERROR(IF(INDEX(data_mthly!AC:AC,MATCH($C567,data_mthly!$E:$E,0),1)=0,"",INDEX(data_mthly!AC:AC,MATCH($C567,data_mthly!$E:$E,0),1)),"")</f>
        <v/>
      </c>
      <c r="AC567" s="21" t="str">
        <f>IFERROR(IF(INDEX(data_mthly!AD:AD,MATCH($C567,data_mthly!$E:$E,0),1)=0,"",INDEX(data_mthly!AD:AD,MATCH($C567,data_mthly!$E:$E,0),1)),"")</f>
        <v/>
      </c>
      <c r="AD567" s="21" t="str">
        <f>IFERROR(IF(INDEX(data_mthly!AE:AE,MATCH($C567,data_mthly!$E:$E,0),1)=0,"",INDEX(data_mthly!AE:AE,MATCH($C567,data_mthly!$E:$E,0),1)),"")</f>
        <v/>
      </c>
      <c r="AE567" s="86" t="str">
        <f>IFERROR(IF(INDEX(data_mthly!AF:AF,MATCH($C567,data_mthly!$E:$E,0),1)=0,"",INDEX(data_mthly!AF:AF,MATCH($C567,data_mthly!$E:$E,0),1)),"")</f>
        <v/>
      </c>
      <c r="AG567" s="88">
        <f t="shared" si="45"/>
        <v>1</v>
      </c>
    </row>
    <row r="568" spans="1:33" ht="15.5">
      <c r="A568" s="88" t="str">
        <f t="shared" si="43"/>
        <v/>
      </c>
      <c r="B568" s="89" t="str">
        <f>IFERROR(IF(INDEX(data_mthly!C:C,MATCH($C568,data_mthly!$E:$E,0),1)=0,"",INDEX(data_mthly!C:C,MATCH($C568,data_mthly!$E:$E,0),1)),"")</f>
        <v/>
      </c>
      <c r="C568" s="112" t="str">
        <f t="shared" si="46"/>
        <v/>
      </c>
      <c r="D568" s="155" t="str">
        <f>IFERROR(IF(INDEX(data_mthly!F:F,MATCH($C568,data_mthly!$E:$E,0),1)=0,"",INDEX(data_mthly!F:F,MATCH($C568,data_mthly!$E:$E,0),1)),"")</f>
        <v/>
      </c>
      <c r="E568" s="21" t="str">
        <f>IFERROR(IF(INDEX(data_mthly!G:G,MATCH($C568,data_mthly!$E:$E,0),1)=0,"",INDEX(data_mthly!G:G,MATCH($C568,data_mthly!$E:$E,0),1)),"")</f>
        <v/>
      </c>
      <c r="F568" s="145" t="str">
        <f>IFERROR(IF(INDEX(data_mthly!H:H,MATCH($C568,data_mthly!$E:$E,0),1)=0,"",INDEX(data_mthly!H:H,MATCH($C568,data_mthly!$E:$E,0),1)),"")</f>
        <v/>
      </c>
      <c r="G568" s="145" t="str">
        <f>IFERROR(IF(INDEX(data_mthly!I:I,MATCH($C568,data_mthly!$E:$E,0),1)=0,"",INDEX(data_mthly!I:I,MATCH($C568,data_mthly!$E:$E,0),1)),"")</f>
        <v/>
      </c>
      <c r="H568" s="21" t="str">
        <f>IFERROR(IF(INDEX(data_mthly!J:J,MATCH($C568,data_mthly!$E:$E,0),1)=0,"",INDEX(data_mthly!J:J,MATCH($C568,data_mthly!$E:$E,0),1)),"")</f>
        <v/>
      </c>
      <c r="I568" s="145" t="str">
        <f>IFERROR(IF(INDEX(data_mthly!K:K,MATCH($C568,data_mthly!$E:$E,0),1)=0,"",INDEX(data_mthly!K:K,MATCH($C568,data_mthly!$E:$E,0),1)),"")</f>
        <v/>
      </c>
      <c r="J568" s="145" t="str">
        <f>IFERROR(IF(INDEX(data_mthly!L:L,MATCH($C568,data_mthly!$E:$E,0),1)=0,"",INDEX(data_mthly!L:L,MATCH($C568,data_mthly!$E:$E,0),1)),"")</f>
        <v/>
      </c>
      <c r="K568" s="21" t="str">
        <f>IFERROR(IF(INDEX(data_mthly!M:M,MATCH($C568,data_mthly!$E:$E,0),1)=0,"",INDEX(data_mthly!M:M,MATCH($C568,data_mthly!$E:$E,0),1)),"")</f>
        <v/>
      </c>
      <c r="L568" s="86" t="str">
        <f>IFERROR(IF(INDEX(data_mthly!N:N,MATCH($C568,data_mthly!$E:$E,0),1)=0,"",INDEX(data_mthly!N:N,MATCH($C568,data_mthly!$E:$E,0),1)),"")</f>
        <v/>
      </c>
      <c r="M568" s="159"/>
      <c r="N568" s="155" t="str">
        <f>IFERROR(IF(INDEX(data_mthly!O:O,MATCH($C568,data_mthly!$E:$E,0),1)=0,"",INDEX(data_mthly!O:O,MATCH($C568,data_mthly!$E:$E,0),1)),"")</f>
        <v/>
      </c>
      <c r="O568" s="21" t="str">
        <f>IFERROR(IF(INDEX(data_mthly!P:P,MATCH($C568,data_mthly!$E:$E,0),1)=0,"",INDEX(data_mthly!P:P,MATCH($C568,data_mthly!$E:$E,0),1)),"")</f>
        <v/>
      </c>
      <c r="P568" s="145" t="str">
        <f>IFERROR(IF(INDEX(data_mthly!Q:Q,MATCH($C568,data_mthly!$E:$E,0),1)=0,"",INDEX(data_mthly!Q:Q,MATCH($C568,data_mthly!$E:$E,0),1)),"")</f>
        <v/>
      </c>
      <c r="Q568" s="145" t="str">
        <f>IFERROR(IF(INDEX(data_mthly!R:R,MATCH($C568,data_mthly!$E:$E,0),1)=0,"",INDEX(data_mthly!R:R,MATCH($C568,data_mthly!$E:$E,0),1)),"")</f>
        <v/>
      </c>
      <c r="R568" s="21" t="str">
        <f>IFERROR(IF(INDEX(data_mthly!S:S,MATCH($C568,data_mthly!$E:$E,0),1)=0,"",INDEX(data_mthly!S:S,MATCH($C568,data_mthly!$E:$E,0),1)),"")</f>
        <v/>
      </c>
      <c r="S568" s="145" t="str">
        <f>IFERROR(IF(INDEX(data_mthly!T:T,MATCH($C568,data_mthly!$E:$E,0),1)=0,"",INDEX(data_mthly!T:T,MATCH($C568,data_mthly!$E:$E,0),1)),"")</f>
        <v/>
      </c>
      <c r="T568" s="145" t="str">
        <f>IFERROR(IF(INDEX(data_mthly!U:U,MATCH($C568,data_mthly!$E:$E,0),1)=0,"",INDEX(data_mthly!U:U,MATCH($C568,data_mthly!$E:$E,0),1)),"")</f>
        <v/>
      </c>
      <c r="U568" s="21" t="str">
        <f>IFERROR(IF(INDEX(data_mthly!V:V,MATCH($C568,data_mthly!$E:$E,0),1)=0,"",INDEX(data_mthly!V:V,MATCH($C568,data_mthly!$E:$E,0),1)),"")</f>
        <v/>
      </c>
      <c r="V568" s="86" t="str">
        <f>IFERROR(IF(INDEX(data_mthly!W:W,MATCH($C568,data_mthly!$E:$E,0),1)=0,"",INDEX(data_mthly!W:W,MATCH($C568,data_mthly!$E:$E,0),1)),"")</f>
        <v/>
      </c>
      <c r="W568" s="160" t="str">
        <f t="shared" si="44"/>
        <v/>
      </c>
      <c r="X568" s="21" t="str">
        <f>IFERROR(IF(INDEX(data_mthly!Y:Y,MATCH($C568,data_mthly!$E:$E,0),1)=0,"",INDEX(data_mthly!Y:Y,MATCH($C568,data_mthly!$E:$E,0),1)),"")</f>
        <v/>
      </c>
      <c r="Y568" s="145" t="str">
        <f>IFERROR(IF(INDEX(data_mthly!Z:Z,MATCH($C568,data_mthly!$E:$E,0),1)=0,"",INDEX(data_mthly!Z:Z,MATCH($C568,data_mthly!$E:$E,0),1)),"")</f>
        <v/>
      </c>
      <c r="Z568" s="21" t="str">
        <f>IFERROR(IF(INDEX(data_mthly!AA:AA,MATCH($C568,data_mthly!$E:$E,0),1)=0,"",INDEX(data_mthly!AA:AA,MATCH($C568,data_mthly!$E:$E,0),1)),"")</f>
        <v/>
      </c>
      <c r="AA568" s="21" t="str">
        <f>IFERROR(IF(INDEX(data_mthly!AB:AB,MATCH($C568,data_mthly!$E:$E,0),1)=0,"",INDEX(data_mthly!AB:AB,MATCH($C568,data_mthly!$E:$E,0),1)),"")</f>
        <v/>
      </c>
      <c r="AB568" s="145" t="str">
        <f>IFERROR(IF(INDEX(data_mthly!AC:AC,MATCH($C568,data_mthly!$E:$E,0),1)=0,"",INDEX(data_mthly!AC:AC,MATCH($C568,data_mthly!$E:$E,0),1)),"")</f>
        <v/>
      </c>
      <c r="AC568" s="21" t="str">
        <f>IFERROR(IF(INDEX(data_mthly!AD:AD,MATCH($C568,data_mthly!$E:$E,0),1)=0,"",INDEX(data_mthly!AD:AD,MATCH($C568,data_mthly!$E:$E,0),1)),"")</f>
        <v/>
      </c>
      <c r="AD568" s="21" t="str">
        <f>IFERROR(IF(INDEX(data_mthly!AE:AE,MATCH($C568,data_mthly!$E:$E,0),1)=0,"",INDEX(data_mthly!AE:AE,MATCH($C568,data_mthly!$E:$E,0),1)),"")</f>
        <v/>
      </c>
      <c r="AE568" s="86" t="str">
        <f>IFERROR(IF(INDEX(data_mthly!AF:AF,MATCH($C568,data_mthly!$E:$E,0),1)=0,"",INDEX(data_mthly!AF:AF,MATCH($C568,data_mthly!$E:$E,0),1)),"")</f>
        <v/>
      </c>
      <c r="AG568" s="88">
        <f t="shared" si="45"/>
        <v>2</v>
      </c>
    </row>
    <row r="569" spans="1:33" ht="15.5">
      <c r="A569" s="88" t="str">
        <f t="shared" si="43"/>
        <v/>
      </c>
      <c r="B569" s="89" t="str">
        <f>IFERROR(IF(INDEX(data_mthly!C:C,MATCH($C569,data_mthly!$E:$E,0),1)=0,"",INDEX(data_mthly!C:C,MATCH($C569,data_mthly!$E:$E,0),1)),"")</f>
        <v/>
      </c>
      <c r="C569" s="112" t="str">
        <f t="shared" si="46"/>
        <v/>
      </c>
      <c r="D569" s="155" t="str">
        <f>IFERROR(IF(INDEX(data_mthly!F:F,MATCH($C569,data_mthly!$E:$E,0),1)=0,"",INDEX(data_mthly!F:F,MATCH($C569,data_mthly!$E:$E,0),1)),"")</f>
        <v/>
      </c>
      <c r="E569" s="21" t="str">
        <f>IFERROR(IF(INDEX(data_mthly!G:G,MATCH($C569,data_mthly!$E:$E,0),1)=0,"",INDEX(data_mthly!G:G,MATCH($C569,data_mthly!$E:$E,0),1)),"")</f>
        <v/>
      </c>
      <c r="F569" s="145" t="str">
        <f>IFERROR(IF(INDEX(data_mthly!H:H,MATCH($C569,data_mthly!$E:$E,0),1)=0,"",INDEX(data_mthly!H:H,MATCH($C569,data_mthly!$E:$E,0),1)),"")</f>
        <v/>
      </c>
      <c r="G569" s="145" t="str">
        <f>IFERROR(IF(INDEX(data_mthly!I:I,MATCH($C569,data_mthly!$E:$E,0),1)=0,"",INDEX(data_mthly!I:I,MATCH($C569,data_mthly!$E:$E,0),1)),"")</f>
        <v/>
      </c>
      <c r="H569" s="21" t="str">
        <f>IFERROR(IF(INDEX(data_mthly!J:J,MATCH($C569,data_mthly!$E:$E,0),1)=0,"",INDEX(data_mthly!J:J,MATCH($C569,data_mthly!$E:$E,0),1)),"")</f>
        <v/>
      </c>
      <c r="I569" s="145" t="str">
        <f>IFERROR(IF(INDEX(data_mthly!K:K,MATCH($C569,data_mthly!$E:$E,0),1)=0,"",INDEX(data_mthly!K:K,MATCH($C569,data_mthly!$E:$E,0),1)),"")</f>
        <v/>
      </c>
      <c r="J569" s="145" t="str">
        <f>IFERROR(IF(INDEX(data_mthly!L:L,MATCH($C569,data_mthly!$E:$E,0),1)=0,"",INDEX(data_mthly!L:L,MATCH($C569,data_mthly!$E:$E,0),1)),"")</f>
        <v/>
      </c>
      <c r="K569" s="21" t="str">
        <f>IFERROR(IF(INDEX(data_mthly!M:M,MATCH($C569,data_mthly!$E:$E,0),1)=0,"",INDEX(data_mthly!M:M,MATCH($C569,data_mthly!$E:$E,0),1)),"")</f>
        <v/>
      </c>
      <c r="L569" s="86" t="str">
        <f>IFERROR(IF(INDEX(data_mthly!N:N,MATCH($C569,data_mthly!$E:$E,0),1)=0,"",INDEX(data_mthly!N:N,MATCH($C569,data_mthly!$E:$E,0),1)),"")</f>
        <v/>
      </c>
      <c r="M569" s="159"/>
      <c r="N569" s="155" t="str">
        <f>IFERROR(IF(INDEX(data_mthly!O:O,MATCH($C569,data_mthly!$E:$E,0),1)=0,"",INDEX(data_mthly!O:O,MATCH($C569,data_mthly!$E:$E,0),1)),"")</f>
        <v/>
      </c>
      <c r="O569" s="21" t="str">
        <f>IFERROR(IF(INDEX(data_mthly!P:P,MATCH($C569,data_mthly!$E:$E,0),1)=0,"",INDEX(data_mthly!P:P,MATCH($C569,data_mthly!$E:$E,0),1)),"")</f>
        <v/>
      </c>
      <c r="P569" s="145" t="str">
        <f>IFERROR(IF(INDEX(data_mthly!Q:Q,MATCH($C569,data_mthly!$E:$E,0),1)=0,"",INDEX(data_mthly!Q:Q,MATCH($C569,data_mthly!$E:$E,0),1)),"")</f>
        <v/>
      </c>
      <c r="Q569" s="145" t="str">
        <f>IFERROR(IF(INDEX(data_mthly!R:R,MATCH($C569,data_mthly!$E:$E,0),1)=0,"",INDEX(data_mthly!R:R,MATCH($C569,data_mthly!$E:$E,0),1)),"")</f>
        <v/>
      </c>
      <c r="R569" s="21" t="str">
        <f>IFERROR(IF(INDEX(data_mthly!S:S,MATCH($C569,data_mthly!$E:$E,0),1)=0,"",INDEX(data_mthly!S:S,MATCH($C569,data_mthly!$E:$E,0),1)),"")</f>
        <v/>
      </c>
      <c r="S569" s="145" t="str">
        <f>IFERROR(IF(INDEX(data_mthly!T:T,MATCH($C569,data_mthly!$E:$E,0),1)=0,"",INDEX(data_mthly!T:T,MATCH($C569,data_mthly!$E:$E,0),1)),"")</f>
        <v/>
      </c>
      <c r="T569" s="145" t="str">
        <f>IFERROR(IF(INDEX(data_mthly!U:U,MATCH($C569,data_mthly!$E:$E,0),1)=0,"",INDEX(data_mthly!U:U,MATCH($C569,data_mthly!$E:$E,0),1)),"")</f>
        <v/>
      </c>
      <c r="U569" s="21" t="str">
        <f>IFERROR(IF(INDEX(data_mthly!V:V,MATCH($C569,data_mthly!$E:$E,0),1)=0,"",INDEX(data_mthly!V:V,MATCH($C569,data_mthly!$E:$E,0),1)),"")</f>
        <v/>
      </c>
      <c r="V569" s="86" t="str">
        <f>IFERROR(IF(INDEX(data_mthly!W:W,MATCH($C569,data_mthly!$E:$E,0),1)=0,"",INDEX(data_mthly!W:W,MATCH($C569,data_mthly!$E:$E,0),1)),"")</f>
        <v/>
      </c>
      <c r="W569" s="160" t="str">
        <f t="shared" si="44"/>
        <v/>
      </c>
      <c r="X569" s="21" t="str">
        <f>IFERROR(IF(INDEX(data_mthly!Y:Y,MATCH($C569,data_mthly!$E:$E,0),1)=0,"",INDEX(data_mthly!Y:Y,MATCH($C569,data_mthly!$E:$E,0),1)),"")</f>
        <v/>
      </c>
      <c r="Y569" s="145" t="str">
        <f>IFERROR(IF(INDEX(data_mthly!Z:Z,MATCH($C569,data_mthly!$E:$E,0),1)=0,"",INDEX(data_mthly!Z:Z,MATCH($C569,data_mthly!$E:$E,0),1)),"")</f>
        <v/>
      </c>
      <c r="Z569" s="21" t="str">
        <f>IFERROR(IF(INDEX(data_mthly!AA:AA,MATCH($C569,data_mthly!$E:$E,0),1)=0,"",INDEX(data_mthly!AA:AA,MATCH($C569,data_mthly!$E:$E,0),1)),"")</f>
        <v/>
      </c>
      <c r="AA569" s="21" t="str">
        <f>IFERROR(IF(INDEX(data_mthly!AB:AB,MATCH($C569,data_mthly!$E:$E,0),1)=0,"",INDEX(data_mthly!AB:AB,MATCH($C569,data_mthly!$E:$E,0),1)),"")</f>
        <v/>
      </c>
      <c r="AB569" s="145" t="str">
        <f>IFERROR(IF(INDEX(data_mthly!AC:AC,MATCH($C569,data_mthly!$E:$E,0),1)=0,"",INDEX(data_mthly!AC:AC,MATCH($C569,data_mthly!$E:$E,0),1)),"")</f>
        <v/>
      </c>
      <c r="AC569" s="21" t="str">
        <f>IFERROR(IF(INDEX(data_mthly!AD:AD,MATCH($C569,data_mthly!$E:$E,0),1)=0,"",INDEX(data_mthly!AD:AD,MATCH($C569,data_mthly!$E:$E,0),1)),"")</f>
        <v/>
      </c>
      <c r="AD569" s="21" t="str">
        <f>IFERROR(IF(INDEX(data_mthly!AE:AE,MATCH($C569,data_mthly!$E:$E,0),1)=0,"",INDEX(data_mthly!AE:AE,MATCH($C569,data_mthly!$E:$E,0),1)),"")</f>
        <v/>
      </c>
      <c r="AE569" s="86" t="str">
        <f>IFERROR(IF(INDEX(data_mthly!AF:AF,MATCH($C569,data_mthly!$E:$E,0),1)=0,"",INDEX(data_mthly!AF:AF,MATCH($C569,data_mthly!$E:$E,0),1)),"")</f>
        <v/>
      </c>
      <c r="AG569" s="88">
        <f t="shared" si="45"/>
        <v>1</v>
      </c>
    </row>
    <row r="570" spans="1:33" ht="15.5">
      <c r="A570" s="88" t="str">
        <f t="shared" si="43"/>
        <v/>
      </c>
      <c r="B570" s="89" t="str">
        <f>IFERROR(IF(INDEX(data_mthly!C:C,MATCH($C570,data_mthly!$E:$E,0),1)=0,"",INDEX(data_mthly!C:C,MATCH($C570,data_mthly!$E:$E,0),1)),"")</f>
        <v/>
      </c>
      <c r="C570" s="112" t="str">
        <f t="shared" si="46"/>
        <v/>
      </c>
      <c r="D570" s="155" t="str">
        <f>IFERROR(IF(INDEX(data_mthly!F:F,MATCH($C570,data_mthly!$E:$E,0),1)=0,"",INDEX(data_mthly!F:F,MATCH($C570,data_mthly!$E:$E,0),1)),"")</f>
        <v/>
      </c>
      <c r="E570" s="21" t="str">
        <f>IFERROR(IF(INDEX(data_mthly!G:G,MATCH($C570,data_mthly!$E:$E,0),1)=0,"",INDEX(data_mthly!G:G,MATCH($C570,data_mthly!$E:$E,0),1)),"")</f>
        <v/>
      </c>
      <c r="F570" s="145" t="str">
        <f>IFERROR(IF(INDEX(data_mthly!H:H,MATCH($C570,data_mthly!$E:$E,0),1)=0,"",INDEX(data_mthly!H:H,MATCH($C570,data_mthly!$E:$E,0),1)),"")</f>
        <v/>
      </c>
      <c r="G570" s="145" t="str">
        <f>IFERROR(IF(INDEX(data_mthly!I:I,MATCH($C570,data_mthly!$E:$E,0),1)=0,"",INDEX(data_mthly!I:I,MATCH($C570,data_mthly!$E:$E,0),1)),"")</f>
        <v/>
      </c>
      <c r="H570" s="21" t="str">
        <f>IFERROR(IF(INDEX(data_mthly!J:J,MATCH($C570,data_mthly!$E:$E,0),1)=0,"",INDEX(data_mthly!J:J,MATCH($C570,data_mthly!$E:$E,0),1)),"")</f>
        <v/>
      </c>
      <c r="I570" s="145" t="str">
        <f>IFERROR(IF(INDEX(data_mthly!K:K,MATCH($C570,data_mthly!$E:$E,0),1)=0,"",INDEX(data_mthly!K:K,MATCH($C570,data_mthly!$E:$E,0),1)),"")</f>
        <v/>
      </c>
      <c r="J570" s="145" t="str">
        <f>IFERROR(IF(INDEX(data_mthly!L:L,MATCH($C570,data_mthly!$E:$E,0),1)=0,"",INDEX(data_mthly!L:L,MATCH($C570,data_mthly!$E:$E,0),1)),"")</f>
        <v/>
      </c>
      <c r="K570" s="21" t="str">
        <f>IFERROR(IF(INDEX(data_mthly!M:M,MATCH($C570,data_mthly!$E:$E,0),1)=0,"",INDEX(data_mthly!M:M,MATCH($C570,data_mthly!$E:$E,0),1)),"")</f>
        <v/>
      </c>
      <c r="L570" s="86" t="str">
        <f>IFERROR(IF(INDEX(data_mthly!N:N,MATCH($C570,data_mthly!$E:$E,0),1)=0,"",INDEX(data_mthly!N:N,MATCH($C570,data_mthly!$E:$E,0),1)),"")</f>
        <v/>
      </c>
      <c r="M570" s="159"/>
      <c r="N570" s="155" t="str">
        <f>IFERROR(IF(INDEX(data_mthly!O:O,MATCH($C570,data_mthly!$E:$E,0),1)=0,"",INDEX(data_mthly!O:O,MATCH($C570,data_mthly!$E:$E,0),1)),"")</f>
        <v/>
      </c>
      <c r="O570" s="21" t="str">
        <f>IFERROR(IF(INDEX(data_mthly!P:P,MATCH($C570,data_mthly!$E:$E,0),1)=0,"",INDEX(data_mthly!P:P,MATCH($C570,data_mthly!$E:$E,0),1)),"")</f>
        <v/>
      </c>
      <c r="P570" s="145" t="str">
        <f>IFERROR(IF(INDEX(data_mthly!Q:Q,MATCH($C570,data_mthly!$E:$E,0),1)=0,"",INDEX(data_mthly!Q:Q,MATCH($C570,data_mthly!$E:$E,0),1)),"")</f>
        <v/>
      </c>
      <c r="Q570" s="145" t="str">
        <f>IFERROR(IF(INDEX(data_mthly!R:R,MATCH($C570,data_mthly!$E:$E,0),1)=0,"",INDEX(data_mthly!R:R,MATCH($C570,data_mthly!$E:$E,0),1)),"")</f>
        <v/>
      </c>
      <c r="R570" s="21" t="str">
        <f>IFERROR(IF(INDEX(data_mthly!S:S,MATCH($C570,data_mthly!$E:$E,0),1)=0,"",INDEX(data_mthly!S:S,MATCH($C570,data_mthly!$E:$E,0),1)),"")</f>
        <v/>
      </c>
      <c r="S570" s="145" t="str">
        <f>IFERROR(IF(INDEX(data_mthly!T:T,MATCH($C570,data_mthly!$E:$E,0),1)=0,"",INDEX(data_mthly!T:T,MATCH($C570,data_mthly!$E:$E,0),1)),"")</f>
        <v/>
      </c>
      <c r="T570" s="145" t="str">
        <f>IFERROR(IF(INDEX(data_mthly!U:U,MATCH($C570,data_mthly!$E:$E,0),1)=0,"",INDEX(data_mthly!U:U,MATCH($C570,data_mthly!$E:$E,0),1)),"")</f>
        <v/>
      </c>
      <c r="U570" s="21" t="str">
        <f>IFERROR(IF(INDEX(data_mthly!V:V,MATCH($C570,data_mthly!$E:$E,0),1)=0,"",INDEX(data_mthly!V:V,MATCH($C570,data_mthly!$E:$E,0),1)),"")</f>
        <v/>
      </c>
      <c r="V570" s="86" t="str">
        <f>IFERROR(IF(INDEX(data_mthly!W:W,MATCH($C570,data_mthly!$E:$E,0),1)=0,"",INDEX(data_mthly!W:W,MATCH($C570,data_mthly!$E:$E,0),1)),"")</f>
        <v/>
      </c>
      <c r="W570" s="160" t="str">
        <f t="shared" si="44"/>
        <v/>
      </c>
      <c r="X570" s="21" t="str">
        <f>IFERROR(IF(INDEX(data_mthly!Y:Y,MATCH($C570,data_mthly!$E:$E,0),1)=0,"",INDEX(data_mthly!Y:Y,MATCH($C570,data_mthly!$E:$E,0),1)),"")</f>
        <v/>
      </c>
      <c r="Y570" s="145" t="str">
        <f>IFERROR(IF(INDEX(data_mthly!Z:Z,MATCH($C570,data_mthly!$E:$E,0),1)=0,"",INDEX(data_mthly!Z:Z,MATCH($C570,data_mthly!$E:$E,0),1)),"")</f>
        <v/>
      </c>
      <c r="Z570" s="21" t="str">
        <f>IFERROR(IF(INDEX(data_mthly!AA:AA,MATCH($C570,data_mthly!$E:$E,0),1)=0,"",INDEX(data_mthly!AA:AA,MATCH($C570,data_mthly!$E:$E,0),1)),"")</f>
        <v/>
      </c>
      <c r="AA570" s="21" t="str">
        <f>IFERROR(IF(INDEX(data_mthly!AB:AB,MATCH($C570,data_mthly!$E:$E,0),1)=0,"",INDEX(data_mthly!AB:AB,MATCH($C570,data_mthly!$E:$E,0),1)),"")</f>
        <v/>
      </c>
      <c r="AB570" s="145" t="str">
        <f>IFERROR(IF(INDEX(data_mthly!AC:AC,MATCH($C570,data_mthly!$E:$E,0),1)=0,"",INDEX(data_mthly!AC:AC,MATCH($C570,data_mthly!$E:$E,0),1)),"")</f>
        <v/>
      </c>
      <c r="AC570" s="21" t="str">
        <f>IFERROR(IF(INDEX(data_mthly!AD:AD,MATCH($C570,data_mthly!$E:$E,0),1)=0,"",INDEX(data_mthly!AD:AD,MATCH($C570,data_mthly!$E:$E,0),1)),"")</f>
        <v/>
      </c>
      <c r="AD570" s="21" t="str">
        <f>IFERROR(IF(INDEX(data_mthly!AE:AE,MATCH($C570,data_mthly!$E:$E,0),1)=0,"",INDEX(data_mthly!AE:AE,MATCH($C570,data_mthly!$E:$E,0),1)),"")</f>
        <v/>
      </c>
      <c r="AE570" s="86" t="str">
        <f>IFERROR(IF(INDEX(data_mthly!AF:AF,MATCH($C570,data_mthly!$E:$E,0),1)=0,"",INDEX(data_mthly!AF:AF,MATCH($C570,data_mthly!$E:$E,0),1)),"")</f>
        <v/>
      </c>
      <c r="AG570" s="88">
        <f t="shared" si="45"/>
        <v>2</v>
      </c>
    </row>
    <row r="571" spans="1:33" ht="15.5">
      <c r="A571" s="88" t="str">
        <f t="shared" si="43"/>
        <v/>
      </c>
      <c r="B571" s="89" t="str">
        <f>IFERROR(IF(INDEX(data_mthly!C:C,MATCH($C571,data_mthly!$E:$E,0),1)=0,"",INDEX(data_mthly!C:C,MATCH($C571,data_mthly!$E:$E,0),1)),"")</f>
        <v/>
      </c>
      <c r="C571" s="112" t="str">
        <f t="shared" si="46"/>
        <v/>
      </c>
      <c r="D571" s="155" t="str">
        <f>IFERROR(IF(INDEX(data_mthly!F:F,MATCH($C571,data_mthly!$E:$E,0),1)=0,"",INDEX(data_mthly!F:F,MATCH($C571,data_mthly!$E:$E,0),1)),"")</f>
        <v/>
      </c>
      <c r="E571" s="21" t="str">
        <f>IFERROR(IF(INDEX(data_mthly!G:G,MATCH($C571,data_mthly!$E:$E,0),1)=0,"",INDEX(data_mthly!G:G,MATCH($C571,data_mthly!$E:$E,0),1)),"")</f>
        <v/>
      </c>
      <c r="F571" s="145" t="str">
        <f>IFERROR(IF(INDEX(data_mthly!H:H,MATCH($C571,data_mthly!$E:$E,0),1)=0,"",INDEX(data_mthly!H:H,MATCH($C571,data_mthly!$E:$E,0),1)),"")</f>
        <v/>
      </c>
      <c r="G571" s="145" t="str">
        <f>IFERROR(IF(INDEX(data_mthly!I:I,MATCH($C571,data_mthly!$E:$E,0),1)=0,"",INDEX(data_mthly!I:I,MATCH($C571,data_mthly!$E:$E,0),1)),"")</f>
        <v/>
      </c>
      <c r="H571" s="21" t="str">
        <f>IFERROR(IF(INDEX(data_mthly!J:J,MATCH($C571,data_mthly!$E:$E,0),1)=0,"",INDEX(data_mthly!J:J,MATCH($C571,data_mthly!$E:$E,0),1)),"")</f>
        <v/>
      </c>
      <c r="I571" s="145" t="str">
        <f>IFERROR(IF(INDEX(data_mthly!K:K,MATCH($C571,data_mthly!$E:$E,0),1)=0,"",INDEX(data_mthly!K:K,MATCH($C571,data_mthly!$E:$E,0),1)),"")</f>
        <v/>
      </c>
      <c r="J571" s="145" t="str">
        <f>IFERROR(IF(INDEX(data_mthly!L:L,MATCH($C571,data_mthly!$E:$E,0),1)=0,"",INDEX(data_mthly!L:L,MATCH($C571,data_mthly!$E:$E,0),1)),"")</f>
        <v/>
      </c>
      <c r="K571" s="21" t="str">
        <f>IFERROR(IF(INDEX(data_mthly!M:M,MATCH($C571,data_mthly!$E:$E,0),1)=0,"",INDEX(data_mthly!M:M,MATCH($C571,data_mthly!$E:$E,0),1)),"")</f>
        <v/>
      </c>
      <c r="L571" s="86" t="str">
        <f>IFERROR(IF(INDEX(data_mthly!N:N,MATCH($C571,data_mthly!$E:$E,0),1)=0,"",INDEX(data_mthly!N:N,MATCH($C571,data_mthly!$E:$E,0),1)),"")</f>
        <v/>
      </c>
      <c r="M571" s="159"/>
      <c r="N571" s="155" t="str">
        <f>IFERROR(IF(INDEX(data_mthly!O:O,MATCH($C571,data_mthly!$E:$E,0),1)=0,"",INDEX(data_mthly!O:O,MATCH($C571,data_mthly!$E:$E,0),1)),"")</f>
        <v/>
      </c>
      <c r="O571" s="21" t="str">
        <f>IFERROR(IF(INDEX(data_mthly!P:P,MATCH($C571,data_mthly!$E:$E,0),1)=0,"",INDEX(data_mthly!P:P,MATCH($C571,data_mthly!$E:$E,0),1)),"")</f>
        <v/>
      </c>
      <c r="P571" s="145" t="str">
        <f>IFERROR(IF(INDEX(data_mthly!Q:Q,MATCH($C571,data_mthly!$E:$E,0),1)=0,"",INDEX(data_mthly!Q:Q,MATCH($C571,data_mthly!$E:$E,0),1)),"")</f>
        <v/>
      </c>
      <c r="Q571" s="145" t="str">
        <f>IFERROR(IF(INDEX(data_mthly!R:R,MATCH($C571,data_mthly!$E:$E,0),1)=0,"",INDEX(data_mthly!R:R,MATCH($C571,data_mthly!$E:$E,0),1)),"")</f>
        <v/>
      </c>
      <c r="R571" s="21" t="str">
        <f>IFERROR(IF(INDEX(data_mthly!S:S,MATCH($C571,data_mthly!$E:$E,0),1)=0,"",INDEX(data_mthly!S:S,MATCH($C571,data_mthly!$E:$E,0),1)),"")</f>
        <v/>
      </c>
      <c r="S571" s="145" t="str">
        <f>IFERROR(IF(INDEX(data_mthly!T:T,MATCH($C571,data_mthly!$E:$E,0),1)=0,"",INDEX(data_mthly!T:T,MATCH($C571,data_mthly!$E:$E,0),1)),"")</f>
        <v/>
      </c>
      <c r="T571" s="145" t="str">
        <f>IFERROR(IF(INDEX(data_mthly!U:U,MATCH($C571,data_mthly!$E:$E,0),1)=0,"",INDEX(data_mthly!U:U,MATCH($C571,data_mthly!$E:$E,0),1)),"")</f>
        <v/>
      </c>
      <c r="U571" s="21" t="str">
        <f>IFERROR(IF(INDEX(data_mthly!V:V,MATCH($C571,data_mthly!$E:$E,0),1)=0,"",INDEX(data_mthly!V:V,MATCH($C571,data_mthly!$E:$E,0),1)),"")</f>
        <v/>
      </c>
      <c r="V571" s="86" t="str">
        <f>IFERROR(IF(INDEX(data_mthly!W:W,MATCH($C571,data_mthly!$E:$E,0),1)=0,"",INDEX(data_mthly!W:W,MATCH($C571,data_mthly!$E:$E,0),1)),"")</f>
        <v/>
      </c>
      <c r="W571" s="160" t="str">
        <f t="shared" si="44"/>
        <v/>
      </c>
      <c r="X571" s="21" t="str">
        <f>IFERROR(IF(INDEX(data_mthly!Y:Y,MATCH($C571,data_mthly!$E:$E,0),1)=0,"",INDEX(data_mthly!Y:Y,MATCH($C571,data_mthly!$E:$E,0),1)),"")</f>
        <v/>
      </c>
      <c r="Y571" s="145" t="str">
        <f>IFERROR(IF(INDEX(data_mthly!Z:Z,MATCH($C571,data_mthly!$E:$E,0),1)=0,"",INDEX(data_mthly!Z:Z,MATCH($C571,data_mthly!$E:$E,0),1)),"")</f>
        <v/>
      </c>
      <c r="Z571" s="21" t="str">
        <f>IFERROR(IF(INDEX(data_mthly!AA:AA,MATCH($C571,data_mthly!$E:$E,0),1)=0,"",INDEX(data_mthly!AA:AA,MATCH($C571,data_mthly!$E:$E,0),1)),"")</f>
        <v/>
      </c>
      <c r="AA571" s="21" t="str">
        <f>IFERROR(IF(INDEX(data_mthly!AB:AB,MATCH($C571,data_mthly!$E:$E,0),1)=0,"",INDEX(data_mthly!AB:AB,MATCH($C571,data_mthly!$E:$E,0),1)),"")</f>
        <v/>
      </c>
      <c r="AB571" s="145" t="str">
        <f>IFERROR(IF(INDEX(data_mthly!AC:AC,MATCH($C571,data_mthly!$E:$E,0),1)=0,"",INDEX(data_mthly!AC:AC,MATCH($C571,data_mthly!$E:$E,0),1)),"")</f>
        <v/>
      </c>
      <c r="AC571" s="21" t="str">
        <f>IFERROR(IF(INDEX(data_mthly!AD:AD,MATCH($C571,data_mthly!$E:$E,0),1)=0,"",INDEX(data_mthly!AD:AD,MATCH($C571,data_mthly!$E:$E,0),1)),"")</f>
        <v/>
      </c>
      <c r="AD571" s="21" t="str">
        <f>IFERROR(IF(INDEX(data_mthly!AE:AE,MATCH($C571,data_mthly!$E:$E,0),1)=0,"",INDEX(data_mthly!AE:AE,MATCH($C571,data_mthly!$E:$E,0),1)),"")</f>
        <v/>
      </c>
      <c r="AE571" s="86" t="str">
        <f>IFERROR(IF(INDEX(data_mthly!AF:AF,MATCH($C571,data_mthly!$E:$E,0),1)=0,"",INDEX(data_mthly!AF:AF,MATCH($C571,data_mthly!$E:$E,0),1)),"")</f>
        <v/>
      </c>
      <c r="AG571" s="88">
        <f t="shared" si="45"/>
        <v>1</v>
      </c>
    </row>
    <row r="572" spans="1:33" ht="15.5">
      <c r="A572" s="88" t="str">
        <f t="shared" si="43"/>
        <v/>
      </c>
      <c r="B572" s="89" t="str">
        <f>IFERROR(IF(INDEX(data_mthly!C:C,MATCH($C572,data_mthly!$E:$E,0),1)=0,"",INDEX(data_mthly!C:C,MATCH($C572,data_mthly!$E:$E,0),1)),"")</f>
        <v/>
      </c>
      <c r="C572" s="112" t="str">
        <f t="shared" si="46"/>
        <v/>
      </c>
      <c r="D572" s="155" t="str">
        <f>IFERROR(IF(INDEX(data_mthly!F:F,MATCH($C572,data_mthly!$E:$E,0),1)=0,"",INDEX(data_mthly!F:F,MATCH($C572,data_mthly!$E:$E,0),1)),"")</f>
        <v/>
      </c>
      <c r="E572" s="21" t="str">
        <f>IFERROR(IF(INDEX(data_mthly!G:G,MATCH($C572,data_mthly!$E:$E,0),1)=0,"",INDEX(data_mthly!G:G,MATCH($C572,data_mthly!$E:$E,0),1)),"")</f>
        <v/>
      </c>
      <c r="F572" s="145" t="str">
        <f>IFERROR(IF(INDEX(data_mthly!H:H,MATCH($C572,data_mthly!$E:$E,0),1)=0,"",INDEX(data_mthly!H:H,MATCH($C572,data_mthly!$E:$E,0),1)),"")</f>
        <v/>
      </c>
      <c r="G572" s="145" t="str">
        <f>IFERROR(IF(INDEX(data_mthly!I:I,MATCH($C572,data_mthly!$E:$E,0),1)=0,"",INDEX(data_mthly!I:I,MATCH($C572,data_mthly!$E:$E,0),1)),"")</f>
        <v/>
      </c>
      <c r="H572" s="21" t="str">
        <f>IFERROR(IF(INDEX(data_mthly!J:J,MATCH($C572,data_mthly!$E:$E,0),1)=0,"",INDEX(data_mthly!J:J,MATCH($C572,data_mthly!$E:$E,0),1)),"")</f>
        <v/>
      </c>
      <c r="I572" s="145" t="str">
        <f>IFERROR(IF(INDEX(data_mthly!K:K,MATCH($C572,data_mthly!$E:$E,0),1)=0,"",INDEX(data_mthly!K:K,MATCH($C572,data_mthly!$E:$E,0),1)),"")</f>
        <v/>
      </c>
      <c r="J572" s="145" t="str">
        <f>IFERROR(IF(INDEX(data_mthly!L:L,MATCH($C572,data_mthly!$E:$E,0),1)=0,"",INDEX(data_mthly!L:L,MATCH($C572,data_mthly!$E:$E,0),1)),"")</f>
        <v/>
      </c>
      <c r="K572" s="21" t="str">
        <f>IFERROR(IF(INDEX(data_mthly!M:M,MATCH($C572,data_mthly!$E:$E,0),1)=0,"",INDEX(data_mthly!M:M,MATCH($C572,data_mthly!$E:$E,0),1)),"")</f>
        <v/>
      </c>
      <c r="L572" s="86" t="str">
        <f>IFERROR(IF(INDEX(data_mthly!N:N,MATCH($C572,data_mthly!$E:$E,0),1)=0,"",INDEX(data_mthly!N:N,MATCH($C572,data_mthly!$E:$E,0),1)),"")</f>
        <v/>
      </c>
      <c r="M572" s="159"/>
      <c r="N572" s="155" t="str">
        <f>IFERROR(IF(INDEX(data_mthly!O:O,MATCH($C572,data_mthly!$E:$E,0),1)=0,"",INDEX(data_mthly!O:O,MATCH($C572,data_mthly!$E:$E,0),1)),"")</f>
        <v/>
      </c>
      <c r="O572" s="21" t="str">
        <f>IFERROR(IF(INDEX(data_mthly!P:P,MATCH($C572,data_mthly!$E:$E,0),1)=0,"",INDEX(data_mthly!P:P,MATCH($C572,data_mthly!$E:$E,0),1)),"")</f>
        <v/>
      </c>
      <c r="P572" s="145" t="str">
        <f>IFERROR(IF(INDEX(data_mthly!Q:Q,MATCH($C572,data_mthly!$E:$E,0),1)=0,"",INDEX(data_mthly!Q:Q,MATCH($C572,data_mthly!$E:$E,0),1)),"")</f>
        <v/>
      </c>
      <c r="Q572" s="145" t="str">
        <f>IFERROR(IF(INDEX(data_mthly!R:R,MATCH($C572,data_mthly!$E:$E,0),1)=0,"",INDEX(data_mthly!R:R,MATCH($C572,data_mthly!$E:$E,0),1)),"")</f>
        <v/>
      </c>
      <c r="R572" s="21" t="str">
        <f>IFERROR(IF(INDEX(data_mthly!S:S,MATCH($C572,data_mthly!$E:$E,0),1)=0,"",INDEX(data_mthly!S:S,MATCH($C572,data_mthly!$E:$E,0),1)),"")</f>
        <v/>
      </c>
      <c r="S572" s="145" t="str">
        <f>IFERROR(IF(INDEX(data_mthly!T:T,MATCH($C572,data_mthly!$E:$E,0),1)=0,"",INDEX(data_mthly!T:T,MATCH($C572,data_mthly!$E:$E,0),1)),"")</f>
        <v/>
      </c>
      <c r="T572" s="145" t="str">
        <f>IFERROR(IF(INDEX(data_mthly!U:U,MATCH($C572,data_mthly!$E:$E,0),1)=0,"",INDEX(data_mthly!U:U,MATCH($C572,data_mthly!$E:$E,0),1)),"")</f>
        <v/>
      </c>
      <c r="U572" s="21" t="str">
        <f>IFERROR(IF(INDEX(data_mthly!V:V,MATCH($C572,data_mthly!$E:$E,0),1)=0,"",INDEX(data_mthly!V:V,MATCH($C572,data_mthly!$E:$E,0),1)),"")</f>
        <v/>
      </c>
      <c r="V572" s="86" t="str">
        <f>IFERROR(IF(INDEX(data_mthly!W:W,MATCH($C572,data_mthly!$E:$E,0),1)=0,"",INDEX(data_mthly!W:W,MATCH($C572,data_mthly!$E:$E,0),1)),"")</f>
        <v/>
      </c>
      <c r="W572" s="160" t="str">
        <f t="shared" si="44"/>
        <v/>
      </c>
      <c r="X572" s="21" t="str">
        <f>IFERROR(IF(INDEX(data_mthly!Y:Y,MATCH($C572,data_mthly!$E:$E,0),1)=0,"",INDEX(data_mthly!Y:Y,MATCH($C572,data_mthly!$E:$E,0),1)),"")</f>
        <v/>
      </c>
      <c r="Y572" s="145" t="str">
        <f>IFERROR(IF(INDEX(data_mthly!Z:Z,MATCH($C572,data_mthly!$E:$E,0),1)=0,"",INDEX(data_mthly!Z:Z,MATCH($C572,data_mthly!$E:$E,0),1)),"")</f>
        <v/>
      </c>
      <c r="Z572" s="21" t="str">
        <f>IFERROR(IF(INDEX(data_mthly!AA:AA,MATCH($C572,data_mthly!$E:$E,0),1)=0,"",INDEX(data_mthly!AA:AA,MATCH($C572,data_mthly!$E:$E,0),1)),"")</f>
        <v/>
      </c>
      <c r="AA572" s="21" t="str">
        <f>IFERROR(IF(INDEX(data_mthly!AB:AB,MATCH($C572,data_mthly!$E:$E,0),1)=0,"",INDEX(data_mthly!AB:AB,MATCH($C572,data_mthly!$E:$E,0),1)),"")</f>
        <v/>
      </c>
      <c r="AB572" s="145" t="str">
        <f>IFERROR(IF(INDEX(data_mthly!AC:AC,MATCH($C572,data_mthly!$E:$E,0),1)=0,"",INDEX(data_mthly!AC:AC,MATCH($C572,data_mthly!$E:$E,0),1)),"")</f>
        <v/>
      </c>
      <c r="AC572" s="21" t="str">
        <f>IFERROR(IF(INDEX(data_mthly!AD:AD,MATCH($C572,data_mthly!$E:$E,0),1)=0,"",INDEX(data_mthly!AD:AD,MATCH($C572,data_mthly!$E:$E,0),1)),"")</f>
        <v/>
      </c>
      <c r="AD572" s="21" t="str">
        <f>IFERROR(IF(INDEX(data_mthly!AE:AE,MATCH($C572,data_mthly!$E:$E,0),1)=0,"",INDEX(data_mthly!AE:AE,MATCH($C572,data_mthly!$E:$E,0),1)),"")</f>
        <v/>
      </c>
      <c r="AE572" s="86" t="str">
        <f>IFERROR(IF(INDEX(data_mthly!AF:AF,MATCH($C572,data_mthly!$E:$E,0),1)=0,"",INDEX(data_mthly!AF:AF,MATCH($C572,data_mthly!$E:$E,0),1)),"")</f>
        <v/>
      </c>
      <c r="AG572" s="88">
        <f t="shared" si="45"/>
        <v>2</v>
      </c>
    </row>
    <row r="573" spans="1:33" ht="15.5">
      <c r="A573" s="88" t="str">
        <f t="shared" si="43"/>
        <v/>
      </c>
      <c r="B573" s="89" t="str">
        <f>IFERROR(IF(INDEX(data_mthly!C:C,MATCH($C573,data_mthly!$E:$E,0),1)=0,"",INDEX(data_mthly!C:C,MATCH($C573,data_mthly!$E:$E,0),1)),"")</f>
        <v/>
      </c>
      <c r="C573" s="112" t="str">
        <f t="shared" si="46"/>
        <v/>
      </c>
      <c r="D573" s="155" t="str">
        <f>IFERROR(IF(INDEX(data_mthly!F:F,MATCH($C573,data_mthly!$E:$E,0),1)=0,"",INDEX(data_mthly!F:F,MATCH($C573,data_mthly!$E:$E,0),1)),"")</f>
        <v/>
      </c>
      <c r="E573" s="21" t="str">
        <f>IFERROR(IF(INDEX(data_mthly!G:G,MATCH($C573,data_mthly!$E:$E,0),1)=0,"",INDEX(data_mthly!G:G,MATCH($C573,data_mthly!$E:$E,0),1)),"")</f>
        <v/>
      </c>
      <c r="F573" s="145" t="str">
        <f>IFERROR(IF(INDEX(data_mthly!H:H,MATCH($C573,data_mthly!$E:$E,0),1)=0,"",INDEX(data_mthly!H:H,MATCH($C573,data_mthly!$E:$E,0),1)),"")</f>
        <v/>
      </c>
      <c r="G573" s="145" t="str">
        <f>IFERROR(IF(INDEX(data_mthly!I:I,MATCH($C573,data_mthly!$E:$E,0),1)=0,"",INDEX(data_mthly!I:I,MATCH($C573,data_mthly!$E:$E,0),1)),"")</f>
        <v/>
      </c>
      <c r="H573" s="21" t="str">
        <f>IFERROR(IF(INDEX(data_mthly!J:J,MATCH($C573,data_mthly!$E:$E,0),1)=0,"",INDEX(data_mthly!J:J,MATCH($C573,data_mthly!$E:$E,0),1)),"")</f>
        <v/>
      </c>
      <c r="I573" s="145" t="str">
        <f>IFERROR(IF(INDEX(data_mthly!K:K,MATCH($C573,data_mthly!$E:$E,0),1)=0,"",INDEX(data_mthly!K:K,MATCH($C573,data_mthly!$E:$E,0),1)),"")</f>
        <v/>
      </c>
      <c r="J573" s="145" t="str">
        <f>IFERROR(IF(INDEX(data_mthly!L:L,MATCH($C573,data_mthly!$E:$E,0),1)=0,"",INDEX(data_mthly!L:L,MATCH($C573,data_mthly!$E:$E,0),1)),"")</f>
        <v/>
      </c>
      <c r="K573" s="21" t="str">
        <f>IFERROR(IF(INDEX(data_mthly!M:M,MATCH($C573,data_mthly!$E:$E,0),1)=0,"",INDEX(data_mthly!M:M,MATCH($C573,data_mthly!$E:$E,0),1)),"")</f>
        <v/>
      </c>
      <c r="L573" s="86" t="str">
        <f>IFERROR(IF(INDEX(data_mthly!N:N,MATCH($C573,data_mthly!$E:$E,0),1)=0,"",INDEX(data_mthly!N:N,MATCH($C573,data_mthly!$E:$E,0),1)),"")</f>
        <v/>
      </c>
      <c r="M573" s="159"/>
      <c r="N573" s="155" t="str">
        <f>IFERROR(IF(INDEX(data_mthly!O:O,MATCH($C573,data_mthly!$E:$E,0),1)=0,"",INDEX(data_mthly!O:O,MATCH($C573,data_mthly!$E:$E,0),1)),"")</f>
        <v/>
      </c>
      <c r="O573" s="21" t="str">
        <f>IFERROR(IF(INDEX(data_mthly!P:P,MATCH($C573,data_mthly!$E:$E,0),1)=0,"",INDEX(data_mthly!P:P,MATCH($C573,data_mthly!$E:$E,0),1)),"")</f>
        <v/>
      </c>
      <c r="P573" s="145" t="str">
        <f>IFERROR(IF(INDEX(data_mthly!Q:Q,MATCH($C573,data_mthly!$E:$E,0),1)=0,"",INDEX(data_mthly!Q:Q,MATCH($C573,data_mthly!$E:$E,0),1)),"")</f>
        <v/>
      </c>
      <c r="Q573" s="145" t="str">
        <f>IFERROR(IF(INDEX(data_mthly!R:R,MATCH($C573,data_mthly!$E:$E,0),1)=0,"",INDEX(data_mthly!R:R,MATCH($C573,data_mthly!$E:$E,0),1)),"")</f>
        <v/>
      </c>
      <c r="R573" s="21" t="str">
        <f>IFERROR(IF(INDEX(data_mthly!S:S,MATCH($C573,data_mthly!$E:$E,0),1)=0,"",INDEX(data_mthly!S:S,MATCH($C573,data_mthly!$E:$E,0),1)),"")</f>
        <v/>
      </c>
      <c r="S573" s="145" t="str">
        <f>IFERROR(IF(INDEX(data_mthly!T:T,MATCH($C573,data_mthly!$E:$E,0),1)=0,"",INDEX(data_mthly!T:T,MATCH($C573,data_mthly!$E:$E,0),1)),"")</f>
        <v/>
      </c>
      <c r="T573" s="145" t="str">
        <f>IFERROR(IF(INDEX(data_mthly!U:U,MATCH($C573,data_mthly!$E:$E,0),1)=0,"",INDEX(data_mthly!U:U,MATCH($C573,data_mthly!$E:$E,0),1)),"")</f>
        <v/>
      </c>
      <c r="U573" s="21" t="str">
        <f>IFERROR(IF(INDEX(data_mthly!V:V,MATCH($C573,data_mthly!$E:$E,0),1)=0,"",INDEX(data_mthly!V:V,MATCH($C573,data_mthly!$E:$E,0),1)),"")</f>
        <v/>
      </c>
      <c r="V573" s="86" t="str">
        <f>IFERROR(IF(INDEX(data_mthly!W:W,MATCH($C573,data_mthly!$E:$E,0),1)=0,"",INDEX(data_mthly!W:W,MATCH($C573,data_mthly!$E:$E,0),1)),"")</f>
        <v/>
      </c>
      <c r="W573" s="160" t="str">
        <f t="shared" si="44"/>
        <v/>
      </c>
      <c r="X573" s="21" t="str">
        <f>IFERROR(IF(INDEX(data_mthly!Y:Y,MATCH($C573,data_mthly!$E:$E,0),1)=0,"",INDEX(data_mthly!Y:Y,MATCH($C573,data_mthly!$E:$E,0),1)),"")</f>
        <v/>
      </c>
      <c r="Y573" s="145" t="str">
        <f>IFERROR(IF(INDEX(data_mthly!Z:Z,MATCH($C573,data_mthly!$E:$E,0),1)=0,"",INDEX(data_mthly!Z:Z,MATCH($C573,data_mthly!$E:$E,0),1)),"")</f>
        <v/>
      </c>
      <c r="Z573" s="21" t="str">
        <f>IFERROR(IF(INDEX(data_mthly!AA:AA,MATCH($C573,data_mthly!$E:$E,0),1)=0,"",INDEX(data_mthly!AA:AA,MATCH($C573,data_mthly!$E:$E,0),1)),"")</f>
        <v/>
      </c>
      <c r="AA573" s="21" t="str">
        <f>IFERROR(IF(INDEX(data_mthly!AB:AB,MATCH($C573,data_mthly!$E:$E,0),1)=0,"",INDEX(data_mthly!AB:AB,MATCH($C573,data_mthly!$E:$E,0),1)),"")</f>
        <v/>
      </c>
      <c r="AB573" s="145" t="str">
        <f>IFERROR(IF(INDEX(data_mthly!AC:AC,MATCH($C573,data_mthly!$E:$E,0),1)=0,"",INDEX(data_mthly!AC:AC,MATCH($C573,data_mthly!$E:$E,0),1)),"")</f>
        <v/>
      </c>
      <c r="AC573" s="21" t="str">
        <f>IFERROR(IF(INDEX(data_mthly!AD:AD,MATCH($C573,data_mthly!$E:$E,0),1)=0,"",INDEX(data_mthly!AD:AD,MATCH($C573,data_mthly!$E:$E,0),1)),"")</f>
        <v/>
      </c>
      <c r="AD573" s="21" t="str">
        <f>IFERROR(IF(INDEX(data_mthly!AE:AE,MATCH($C573,data_mthly!$E:$E,0),1)=0,"",INDEX(data_mthly!AE:AE,MATCH($C573,data_mthly!$E:$E,0),1)),"")</f>
        <v/>
      </c>
      <c r="AE573" s="86" t="str">
        <f>IFERROR(IF(INDEX(data_mthly!AF:AF,MATCH($C573,data_mthly!$E:$E,0),1)=0,"",INDEX(data_mthly!AF:AF,MATCH($C573,data_mthly!$E:$E,0),1)),"")</f>
        <v/>
      </c>
      <c r="AG573" s="88">
        <f t="shared" si="45"/>
        <v>1</v>
      </c>
    </row>
    <row r="574" spans="1:33" ht="15.5">
      <c r="A574" s="88" t="str">
        <f t="shared" si="43"/>
        <v/>
      </c>
      <c r="B574" s="89" t="str">
        <f>IFERROR(IF(INDEX(data_mthly!C:C,MATCH($C574,data_mthly!$E:$E,0),1)=0,"",INDEX(data_mthly!C:C,MATCH($C574,data_mthly!$E:$E,0),1)),"")</f>
        <v/>
      </c>
      <c r="C574" s="112" t="str">
        <f t="shared" si="46"/>
        <v/>
      </c>
      <c r="D574" s="155" t="str">
        <f>IFERROR(IF(INDEX(data_mthly!F:F,MATCH($C574,data_mthly!$E:$E,0),1)=0,"",INDEX(data_mthly!F:F,MATCH($C574,data_mthly!$E:$E,0),1)),"")</f>
        <v/>
      </c>
      <c r="E574" s="21" t="str">
        <f>IFERROR(IF(INDEX(data_mthly!G:G,MATCH($C574,data_mthly!$E:$E,0),1)=0,"",INDEX(data_mthly!G:G,MATCH($C574,data_mthly!$E:$E,0),1)),"")</f>
        <v/>
      </c>
      <c r="F574" s="145" t="str">
        <f>IFERROR(IF(INDEX(data_mthly!H:H,MATCH($C574,data_mthly!$E:$E,0),1)=0,"",INDEX(data_mthly!H:H,MATCH($C574,data_mthly!$E:$E,0),1)),"")</f>
        <v/>
      </c>
      <c r="G574" s="145" t="str">
        <f>IFERROR(IF(INDEX(data_mthly!I:I,MATCH($C574,data_mthly!$E:$E,0),1)=0,"",INDEX(data_mthly!I:I,MATCH($C574,data_mthly!$E:$E,0),1)),"")</f>
        <v/>
      </c>
      <c r="H574" s="21" t="str">
        <f>IFERROR(IF(INDEX(data_mthly!J:J,MATCH($C574,data_mthly!$E:$E,0),1)=0,"",INDEX(data_mthly!J:J,MATCH($C574,data_mthly!$E:$E,0),1)),"")</f>
        <v/>
      </c>
      <c r="I574" s="145" t="str">
        <f>IFERROR(IF(INDEX(data_mthly!K:K,MATCH($C574,data_mthly!$E:$E,0),1)=0,"",INDEX(data_mthly!K:K,MATCH($C574,data_mthly!$E:$E,0),1)),"")</f>
        <v/>
      </c>
      <c r="J574" s="145" t="str">
        <f>IFERROR(IF(INDEX(data_mthly!L:L,MATCH($C574,data_mthly!$E:$E,0),1)=0,"",INDEX(data_mthly!L:L,MATCH($C574,data_mthly!$E:$E,0),1)),"")</f>
        <v/>
      </c>
      <c r="K574" s="21" t="str">
        <f>IFERROR(IF(INDEX(data_mthly!M:M,MATCH($C574,data_mthly!$E:$E,0),1)=0,"",INDEX(data_mthly!M:M,MATCH($C574,data_mthly!$E:$E,0),1)),"")</f>
        <v/>
      </c>
      <c r="L574" s="86" t="str">
        <f>IFERROR(IF(INDEX(data_mthly!N:N,MATCH($C574,data_mthly!$E:$E,0),1)=0,"",INDEX(data_mthly!N:N,MATCH($C574,data_mthly!$E:$E,0),1)),"")</f>
        <v/>
      </c>
      <c r="M574" s="159"/>
      <c r="N574" s="155" t="str">
        <f>IFERROR(IF(INDEX(data_mthly!O:O,MATCH($C574,data_mthly!$E:$E,0),1)=0,"",INDEX(data_mthly!O:O,MATCH($C574,data_mthly!$E:$E,0),1)),"")</f>
        <v/>
      </c>
      <c r="O574" s="21" t="str">
        <f>IFERROR(IF(INDEX(data_mthly!P:P,MATCH($C574,data_mthly!$E:$E,0),1)=0,"",INDEX(data_mthly!P:P,MATCH($C574,data_mthly!$E:$E,0),1)),"")</f>
        <v/>
      </c>
      <c r="P574" s="145" t="str">
        <f>IFERROR(IF(INDEX(data_mthly!Q:Q,MATCH($C574,data_mthly!$E:$E,0),1)=0,"",INDEX(data_mthly!Q:Q,MATCH($C574,data_mthly!$E:$E,0),1)),"")</f>
        <v/>
      </c>
      <c r="Q574" s="145" t="str">
        <f>IFERROR(IF(INDEX(data_mthly!R:R,MATCH($C574,data_mthly!$E:$E,0),1)=0,"",INDEX(data_mthly!R:R,MATCH($C574,data_mthly!$E:$E,0),1)),"")</f>
        <v/>
      </c>
      <c r="R574" s="21" t="str">
        <f>IFERROR(IF(INDEX(data_mthly!S:S,MATCH($C574,data_mthly!$E:$E,0),1)=0,"",INDEX(data_mthly!S:S,MATCH($C574,data_mthly!$E:$E,0),1)),"")</f>
        <v/>
      </c>
      <c r="S574" s="145" t="str">
        <f>IFERROR(IF(INDEX(data_mthly!T:T,MATCH($C574,data_mthly!$E:$E,0),1)=0,"",INDEX(data_mthly!T:T,MATCH($C574,data_mthly!$E:$E,0),1)),"")</f>
        <v/>
      </c>
      <c r="T574" s="145" t="str">
        <f>IFERROR(IF(INDEX(data_mthly!U:U,MATCH($C574,data_mthly!$E:$E,0),1)=0,"",INDEX(data_mthly!U:U,MATCH($C574,data_mthly!$E:$E,0),1)),"")</f>
        <v/>
      </c>
      <c r="U574" s="21" t="str">
        <f>IFERROR(IF(INDEX(data_mthly!V:V,MATCH($C574,data_mthly!$E:$E,0),1)=0,"",INDEX(data_mthly!V:V,MATCH($C574,data_mthly!$E:$E,0),1)),"")</f>
        <v/>
      </c>
      <c r="V574" s="86" t="str">
        <f>IFERROR(IF(INDEX(data_mthly!W:W,MATCH($C574,data_mthly!$E:$E,0),1)=0,"",INDEX(data_mthly!W:W,MATCH($C574,data_mthly!$E:$E,0),1)),"")</f>
        <v/>
      </c>
      <c r="W574" s="160" t="str">
        <f t="shared" si="44"/>
        <v/>
      </c>
      <c r="X574" s="21" t="str">
        <f>IFERROR(IF(INDEX(data_mthly!Y:Y,MATCH($C574,data_mthly!$E:$E,0),1)=0,"",INDEX(data_mthly!Y:Y,MATCH($C574,data_mthly!$E:$E,0),1)),"")</f>
        <v/>
      </c>
      <c r="Y574" s="145" t="str">
        <f>IFERROR(IF(INDEX(data_mthly!Z:Z,MATCH($C574,data_mthly!$E:$E,0),1)=0,"",INDEX(data_mthly!Z:Z,MATCH($C574,data_mthly!$E:$E,0),1)),"")</f>
        <v/>
      </c>
      <c r="Z574" s="21" t="str">
        <f>IFERROR(IF(INDEX(data_mthly!AA:AA,MATCH($C574,data_mthly!$E:$E,0),1)=0,"",INDEX(data_mthly!AA:AA,MATCH($C574,data_mthly!$E:$E,0),1)),"")</f>
        <v/>
      </c>
      <c r="AA574" s="21" t="str">
        <f>IFERROR(IF(INDEX(data_mthly!AB:AB,MATCH($C574,data_mthly!$E:$E,0),1)=0,"",INDEX(data_mthly!AB:AB,MATCH($C574,data_mthly!$E:$E,0),1)),"")</f>
        <v/>
      </c>
      <c r="AB574" s="145" t="str">
        <f>IFERROR(IF(INDEX(data_mthly!AC:AC,MATCH($C574,data_mthly!$E:$E,0),1)=0,"",INDEX(data_mthly!AC:AC,MATCH($C574,data_mthly!$E:$E,0),1)),"")</f>
        <v/>
      </c>
      <c r="AC574" s="21" t="str">
        <f>IFERROR(IF(INDEX(data_mthly!AD:AD,MATCH($C574,data_mthly!$E:$E,0),1)=0,"",INDEX(data_mthly!AD:AD,MATCH($C574,data_mthly!$E:$E,0),1)),"")</f>
        <v/>
      </c>
      <c r="AD574" s="21" t="str">
        <f>IFERROR(IF(INDEX(data_mthly!AE:AE,MATCH($C574,data_mthly!$E:$E,0),1)=0,"",INDEX(data_mthly!AE:AE,MATCH($C574,data_mthly!$E:$E,0),1)),"")</f>
        <v/>
      </c>
      <c r="AE574" s="86" t="str">
        <f>IFERROR(IF(INDEX(data_mthly!AF:AF,MATCH($C574,data_mthly!$E:$E,0),1)=0,"",INDEX(data_mthly!AF:AF,MATCH($C574,data_mthly!$E:$E,0),1)),"")</f>
        <v/>
      </c>
      <c r="AG574" s="88">
        <f t="shared" si="45"/>
        <v>2</v>
      </c>
    </row>
    <row r="575" spans="1:33" ht="15.5">
      <c r="A575" s="88" t="str">
        <f t="shared" si="43"/>
        <v/>
      </c>
      <c r="B575" s="89" t="str">
        <f>IFERROR(IF(INDEX(data_mthly!C:C,MATCH($C575,data_mthly!$E:$E,0),1)=0,"",INDEX(data_mthly!C:C,MATCH($C575,data_mthly!$E:$E,0),1)),"")</f>
        <v/>
      </c>
      <c r="C575" s="112" t="str">
        <f t="shared" si="46"/>
        <v/>
      </c>
      <c r="D575" s="155" t="str">
        <f>IFERROR(IF(INDEX(data_mthly!F:F,MATCH($C575,data_mthly!$E:$E,0),1)=0,"",INDEX(data_mthly!F:F,MATCH($C575,data_mthly!$E:$E,0),1)),"")</f>
        <v/>
      </c>
      <c r="E575" s="21" t="str">
        <f>IFERROR(IF(INDEX(data_mthly!G:G,MATCH($C575,data_mthly!$E:$E,0),1)=0,"",INDEX(data_mthly!G:G,MATCH($C575,data_mthly!$E:$E,0),1)),"")</f>
        <v/>
      </c>
      <c r="F575" s="145" t="str">
        <f>IFERROR(IF(INDEX(data_mthly!H:H,MATCH($C575,data_mthly!$E:$E,0),1)=0,"",INDEX(data_mthly!H:H,MATCH($C575,data_mthly!$E:$E,0),1)),"")</f>
        <v/>
      </c>
      <c r="G575" s="145" t="str">
        <f>IFERROR(IF(INDEX(data_mthly!I:I,MATCH($C575,data_mthly!$E:$E,0),1)=0,"",INDEX(data_mthly!I:I,MATCH($C575,data_mthly!$E:$E,0),1)),"")</f>
        <v/>
      </c>
      <c r="H575" s="21" t="str">
        <f>IFERROR(IF(INDEX(data_mthly!J:J,MATCH($C575,data_mthly!$E:$E,0),1)=0,"",INDEX(data_mthly!J:J,MATCH($C575,data_mthly!$E:$E,0),1)),"")</f>
        <v/>
      </c>
      <c r="I575" s="145" t="str">
        <f>IFERROR(IF(INDEX(data_mthly!K:K,MATCH($C575,data_mthly!$E:$E,0),1)=0,"",INDEX(data_mthly!K:K,MATCH($C575,data_mthly!$E:$E,0),1)),"")</f>
        <v/>
      </c>
      <c r="J575" s="145" t="str">
        <f>IFERROR(IF(INDEX(data_mthly!L:L,MATCH($C575,data_mthly!$E:$E,0),1)=0,"",INDEX(data_mthly!L:L,MATCH($C575,data_mthly!$E:$E,0),1)),"")</f>
        <v/>
      </c>
      <c r="K575" s="21" t="str">
        <f>IFERROR(IF(INDEX(data_mthly!M:M,MATCH($C575,data_mthly!$E:$E,0),1)=0,"",INDEX(data_mthly!M:M,MATCH($C575,data_mthly!$E:$E,0),1)),"")</f>
        <v/>
      </c>
      <c r="L575" s="86" t="str">
        <f>IFERROR(IF(INDEX(data_mthly!N:N,MATCH($C575,data_mthly!$E:$E,0),1)=0,"",INDEX(data_mthly!N:N,MATCH($C575,data_mthly!$E:$E,0),1)),"")</f>
        <v/>
      </c>
      <c r="M575" s="159"/>
      <c r="N575" s="155" t="str">
        <f>IFERROR(IF(INDEX(data_mthly!O:O,MATCH($C575,data_mthly!$E:$E,0),1)=0,"",INDEX(data_mthly!O:O,MATCH($C575,data_mthly!$E:$E,0),1)),"")</f>
        <v/>
      </c>
      <c r="O575" s="21" t="str">
        <f>IFERROR(IF(INDEX(data_mthly!P:P,MATCH($C575,data_mthly!$E:$E,0),1)=0,"",INDEX(data_mthly!P:P,MATCH($C575,data_mthly!$E:$E,0),1)),"")</f>
        <v/>
      </c>
      <c r="P575" s="145" t="str">
        <f>IFERROR(IF(INDEX(data_mthly!Q:Q,MATCH($C575,data_mthly!$E:$E,0),1)=0,"",INDEX(data_mthly!Q:Q,MATCH($C575,data_mthly!$E:$E,0),1)),"")</f>
        <v/>
      </c>
      <c r="Q575" s="145" t="str">
        <f>IFERROR(IF(INDEX(data_mthly!R:R,MATCH($C575,data_mthly!$E:$E,0),1)=0,"",INDEX(data_mthly!R:R,MATCH($C575,data_mthly!$E:$E,0),1)),"")</f>
        <v/>
      </c>
      <c r="R575" s="21" t="str">
        <f>IFERROR(IF(INDEX(data_mthly!S:S,MATCH($C575,data_mthly!$E:$E,0),1)=0,"",INDEX(data_mthly!S:S,MATCH($C575,data_mthly!$E:$E,0),1)),"")</f>
        <v/>
      </c>
      <c r="S575" s="145" t="str">
        <f>IFERROR(IF(INDEX(data_mthly!T:T,MATCH($C575,data_mthly!$E:$E,0),1)=0,"",INDEX(data_mthly!T:T,MATCH($C575,data_mthly!$E:$E,0),1)),"")</f>
        <v/>
      </c>
      <c r="T575" s="145" t="str">
        <f>IFERROR(IF(INDEX(data_mthly!U:U,MATCH($C575,data_mthly!$E:$E,0),1)=0,"",INDEX(data_mthly!U:U,MATCH($C575,data_mthly!$E:$E,0),1)),"")</f>
        <v/>
      </c>
      <c r="U575" s="21" t="str">
        <f>IFERROR(IF(INDEX(data_mthly!V:V,MATCH($C575,data_mthly!$E:$E,0),1)=0,"",INDEX(data_mthly!V:V,MATCH($C575,data_mthly!$E:$E,0),1)),"")</f>
        <v/>
      </c>
      <c r="V575" s="86" t="str">
        <f>IFERROR(IF(INDEX(data_mthly!W:W,MATCH($C575,data_mthly!$E:$E,0),1)=0,"",INDEX(data_mthly!W:W,MATCH($C575,data_mthly!$E:$E,0),1)),"")</f>
        <v/>
      </c>
      <c r="W575" s="160" t="str">
        <f t="shared" si="44"/>
        <v/>
      </c>
      <c r="X575" s="21" t="str">
        <f>IFERROR(IF(INDEX(data_mthly!Y:Y,MATCH($C575,data_mthly!$E:$E,0),1)=0,"",INDEX(data_mthly!Y:Y,MATCH($C575,data_mthly!$E:$E,0),1)),"")</f>
        <v/>
      </c>
      <c r="Y575" s="145" t="str">
        <f>IFERROR(IF(INDEX(data_mthly!Z:Z,MATCH($C575,data_mthly!$E:$E,0),1)=0,"",INDEX(data_mthly!Z:Z,MATCH($C575,data_mthly!$E:$E,0),1)),"")</f>
        <v/>
      </c>
      <c r="Z575" s="21" t="str">
        <f>IFERROR(IF(INDEX(data_mthly!AA:AA,MATCH($C575,data_mthly!$E:$E,0),1)=0,"",INDEX(data_mthly!AA:AA,MATCH($C575,data_mthly!$E:$E,0),1)),"")</f>
        <v/>
      </c>
      <c r="AA575" s="21" t="str">
        <f>IFERROR(IF(INDEX(data_mthly!AB:AB,MATCH($C575,data_mthly!$E:$E,0),1)=0,"",INDEX(data_mthly!AB:AB,MATCH($C575,data_mthly!$E:$E,0),1)),"")</f>
        <v/>
      </c>
      <c r="AB575" s="145" t="str">
        <f>IFERROR(IF(INDEX(data_mthly!AC:AC,MATCH($C575,data_mthly!$E:$E,0),1)=0,"",INDEX(data_mthly!AC:AC,MATCH($C575,data_mthly!$E:$E,0),1)),"")</f>
        <v/>
      </c>
      <c r="AC575" s="21" t="str">
        <f>IFERROR(IF(INDEX(data_mthly!AD:AD,MATCH($C575,data_mthly!$E:$E,0),1)=0,"",INDEX(data_mthly!AD:AD,MATCH($C575,data_mthly!$E:$E,0),1)),"")</f>
        <v/>
      </c>
      <c r="AD575" s="21" t="str">
        <f>IFERROR(IF(INDEX(data_mthly!AE:AE,MATCH($C575,data_mthly!$E:$E,0),1)=0,"",INDEX(data_mthly!AE:AE,MATCH($C575,data_mthly!$E:$E,0),1)),"")</f>
        <v/>
      </c>
      <c r="AE575" s="86" t="str">
        <f>IFERROR(IF(INDEX(data_mthly!AF:AF,MATCH($C575,data_mthly!$E:$E,0),1)=0,"",INDEX(data_mthly!AF:AF,MATCH($C575,data_mthly!$E:$E,0),1)),"")</f>
        <v/>
      </c>
      <c r="AG575" s="88">
        <f t="shared" si="45"/>
        <v>1</v>
      </c>
    </row>
    <row r="576" spans="1:33" ht="15.5">
      <c r="A576" s="88" t="str">
        <f t="shared" si="43"/>
        <v/>
      </c>
      <c r="B576" s="89" t="str">
        <f>IFERROR(IF(INDEX(data_mthly!C:C,MATCH($C576,data_mthly!$E:$E,0),1)=0,"",INDEX(data_mthly!C:C,MATCH($C576,data_mthly!$E:$E,0),1)),"")</f>
        <v/>
      </c>
      <c r="C576" s="112" t="str">
        <f t="shared" si="46"/>
        <v/>
      </c>
      <c r="D576" s="155" t="str">
        <f>IFERROR(IF(INDEX(data_mthly!F:F,MATCH($C576,data_mthly!$E:$E,0),1)=0,"",INDEX(data_mthly!F:F,MATCH($C576,data_mthly!$E:$E,0),1)),"")</f>
        <v/>
      </c>
      <c r="E576" s="21" t="str">
        <f>IFERROR(IF(INDEX(data_mthly!G:G,MATCH($C576,data_mthly!$E:$E,0),1)=0,"",INDEX(data_mthly!G:G,MATCH($C576,data_mthly!$E:$E,0),1)),"")</f>
        <v/>
      </c>
      <c r="F576" s="145" t="str">
        <f>IFERROR(IF(INDEX(data_mthly!H:H,MATCH($C576,data_mthly!$E:$E,0),1)=0,"",INDEX(data_mthly!H:H,MATCH($C576,data_mthly!$E:$E,0),1)),"")</f>
        <v/>
      </c>
      <c r="G576" s="145" t="str">
        <f>IFERROR(IF(INDEX(data_mthly!I:I,MATCH($C576,data_mthly!$E:$E,0),1)=0,"",INDEX(data_mthly!I:I,MATCH($C576,data_mthly!$E:$E,0),1)),"")</f>
        <v/>
      </c>
      <c r="H576" s="21" t="str">
        <f>IFERROR(IF(INDEX(data_mthly!J:J,MATCH($C576,data_mthly!$E:$E,0),1)=0,"",INDEX(data_mthly!J:J,MATCH($C576,data_mthly!$E:$E,0),1)),"")</f>
        <v/>
      </c>
      <c r="I576" s="145" t="str">
        <f>IFERROR(IF(INDEX(data_mthly!K:K,MATCH($C576,data_mthly!$E:$E,0),1)=0,"",INDEX(data_mthly!K:K,MATCH($C576,data_mthly!$E:$E,0),1)),"")</f>
        <v/>
      </c>
      <c r="J576" s="145" t="str">
        <f>IFERROR(IF(INDEX(data_mthly!L:L,MATCH($C576,data_mthly!$E:$E,0),1)=0,"",INDEX(data_mthly!L:L,MATCH($C576,data_mthly!$E:$E,0),1)),"")</f>
        <v/>
      </c>
      <c r="K576" s="21" t="str">
        <f>IFERROR(IF(INDEX(data_mthly!M:M,MATCH($C576,data_mthly!$E:$E,0),1)=0,"",INDEX(data_mthly!M:M,MATCH($C576,data_mthly!$E:$E,0),1)),"")</f>
        <v/>
      </c>
      <c r="L576" s="86" t="str">
        <f>IFERROR(IF(INDEX(data_mthly!N:N,MATCH($C576,data_mthly!$E:$E,0),1)=0,"",INDEX(data_mthly!N:N,MATCH($C576,data_mthly!$E:$E,0),1)),"")</f>
        <v/>
      </c>
      <c r="M576" s="159"/>
      <c r="N576" s="155" t="str">
        <f>IFERROR(IF(INDEX(data_mthly!O:O,MATCH($C576,data_mthly!$E:$E,0),1)=0,"",INDEX(data_mthly!O:O,MATCH($C576,data_mthly!$E:$E,0),1)),"")</f>
        <v/>
      </c>
      <c r="O576" s="21" t="str">
        <f>IFERROR(IF(INDEX(data_mthly!P:P,MATCH($C576,data_mthly!$E:$E,0),1)=0,"",INDEX(data_mthly!P:P,MATCH($C576,data_mthly!$E:$E,0),1)),"")</f>
        <v/>
      </c>
      <c r="P576" s="145" t="str">
        <f>IFERROR(IF(INDEX(data_mthly!Q:Q,MATCH($C576,data_mthly!$E:$E,0),1)=0,"",INDEX(data_mthly!Q:Q,MATCH($C576,data_mthly!$E:$E,0),1)),"")</f>
        <v/>
      </c>
      <c r="Q576" s="145" t="str">
        <f>IFERROR(IF(INDEX(data_mthly!R:R,MATCH($C576,data_mthly!$E:$E,0),1)=0,"",INDEX(data_mthly!R:R,MATCH($C576,data_mthly!$E:$E,0),1)),"")</f>
        <v/>
      </c>
      <c r="R576" s="21" t="str">
        <f>IFERROR(IF(INDEX(data_mthly!S:S,MATCH($C576,data_mthly!$E:$E,0),1)=0,"",INDEX(data_mthly!S:S,MATCH($C576,data_mthly!$E:$E,0),1)),"")</f>
        <v/>
      </c>
      <c r="S576" s="145" t="str">
        <f>IFERROR(IF(INDEX(data_mthly!T:T,MATCH($C576,data_mthly!$E:$E,0),1)=0,"",INDEX(data_mthly!T:T,MATCH($C576,data_mthly!$E:$E,0),1)),"")</f>
        <v/>
      </c>
      <c r="T576" s="145" t="str">
        <f>IFERROR(IF(INDEX(data_mthly!U:U,MATCH($C576,data_mthly!$E:$E,0),1)=0,"",INDEX(data_mthly!U:U,MATCH($C576,data_mthly!$E:$E,0),1)),"")</f>
        <v/>
      </c>
      <c r="U576" s="21" t="str">
        <f>IFERROR(IF(INDEX(data_mthly!V:V,MATCH($C576,data_mthly!$E:$E,0),1)=0,"",INDEX(data_mthly!V:V,MATCH($C576,data_mthly!$E:$E,0),1)),"")</f>
        <v/>
      </c>
      <c r="V576" s="86" t="str">
        <f>IFERROR(IF(INDEX(data_mthly!W:W,MATCH($C576,data_mthly!$E:$E,0),1)=0,"",INDEX(data_mthly!W:W,MATCH($C576,data_mthly!$E:$E,0),1)),"")</f>
        <v/>
      </c>
      <c r="W576" s="160" t="str">
        <f t="shared" si="44"/>
        <v/>
      </c>
      <c r="X576" s="21" t="str">
        <f>IFERROR(IF(INDEX(data_mthly!Y:Y,MATCH($C576,data_mthly!$E:$E,0),1)=0,"",INDEX(data_mthly!Y:Y,MATCH($C576,data_mthly!$E:$E,0),1)),"")</f>
        <v/>
      </c>
      <c r="Y576" s="145" t="str">
        <f>IFERROR(IF(INDEX(data_mthly!Z:Z,MATCH($C576,data_mthly!$E:$E,0),1)=0,"",INDEX(data_mthly!Z:Z,MATCH($C576,data_mthly!$E:$E,0),1)),"")</f>
        <v/>
      </c>
      <c r="Z576" s="21" t="str">
        <f>IFERROR(IF(INDEX(data_mthly!AA:AA,MATCH($C576,data_mthly!$E:$E,0),1)=0,"",INDEX(data_mthly!AA:AA,MATCH($C576,data_mthly!$E:$E,0),1)),"")</f>
        <v/>
      </c>
      <c r="AA576" s="21" t="str">
        <f>IFERROR(IF(INDEX(data_mthly!AB:AB,MATCH($C576,data_mthly!$E:$E,0),1)=0,"",INDEX(data_mthly!AB:AB,MATCH($C576,data_mthly!$E:$E,0),1)),"")</f>
        <v/>
      </c>
      <c r="AB576" s="145" t="str">
        <f>IFERROR(IF(INDEX(data_mthly!AC:AC,MATCH($C576,data_mthly!$E:$E,0),1)=0,"",INDEX(data_mthly!AC:AC,MATCH($C576,data_mthly!$E:$E,0),1)),"")</f>
        <v/>
      </c>
      <c r="AC576" s="21" t="str">
        <f>IFERROR(IF(INDEX(data_mthly!AD:AD,MATCH($C576,data_mthly!$E:$E,0),1)=0,"",INDEX(data_mthly!AD:AD,MATCH($C576,data_mthly!$E:$E,0),1)),"")</f>
        <v/>
      </c>
      <c r="AD576" s="21" t="str">
        <f>IFERROR(IF(INDEX(data_mthly!AE:AE,MATCH($C576,data_mthly!$E:$E,0),1)=0,"",INDEX(data_mthly!AE:AE,MATCH($C576,data_mthly!$E:$E,0),1)),"")</f>
        <v/>
      </c>
      <c r="AE576" s="86" t="str">
        <f>IFERROR(IF(INDEX(data_mthly!AF:AF,MATCH($C576,data_mthly!$E:$E,0),1)=0,"",INDEX(data_mthly!AF:AF,MATCH($C576,data_mthly!$E:$E,0),1)),"")</f>
        <v/>
      </c>
      <c r="AG576" s="88">
        <f t="shared" si="45"/>
        <v>2</v>
      </c>
    </row>
    <row r="577" spans="1:33" ht="15.5">
      <c r="A577" s="88" t="str">
        <f t="shared" si="43"/>
        <v/>
      </c>
      <c r="B577" s="89" t="str">
        <f>IFERROR(IF(INDEX(data_mthly!C:C,MATCH($C577,data_mthly!$E:$E,0),1)=0,"",INDEX(data_mthly!C:C,MATCH($C577,data_mthly!$E:$E,0),1)),"")</f>
        <v/>
      </c>
      <c r="C577" s="112" t="str">
        <f t="shared" si="46"/>
        <v/>
      </c>
      <c r="D577" s="155" t="str">
        <f>IFERROR(IF(INDEX(data_mthly!F:F,MATCH($C577,data_mthly!$E:$E,0),1)=0,"",INDEX(data_mthly!F:F,MATCH($C577,data_mthly!$E:$E,0),1)),"")</f>
        <v/>
      </c>
      <c r="E577" s="21" t="str">
        <f>IFERROR(IF(INDEX(data_mthly!G:G,MATCH($C577,data_mthly!$E:$E,0),1)=0,"",INDEX(data_mthly!G:G,MATCH($C577,data_mthly!$E:$E,0),1)),"")</f>
        <v/>
      </c>
      <c r="F577" s="145" t="str">
        <f>IFERROR(IF(INDEX(data_mthly!H:H,MATCH($C577,data_mthly!$E:$E,0),1)=0,"",INDEX(data_mthly!H:H,MATCH($C577,data_mthly!$E:$E,0),1)),"")</f>
        <v/>
      </c>
      <c r="G577" s="145" t="str">
        <f>IFERROR(IF(INDEX(data_mthly!I:I,MATCH($C577,data_mthly!$E:$E,0),1)=0,"",INDEX(data_mthly!I:I,MATCH($C577,data_mthly!$E:$E,0),1)),"")</f>
        <v/>
      </c>
      <c r="H577" s="21" t="str">
        <f>IFERROR(IF(INDEX(data_mthly!J:J,MATCH($C577,data_mthly!$E:$E,0),1)=0,"",INDEX(data_mthly!J:J,MATCH($C577,data_mthly!$E:$E,0),1)),"")</f>
        <v/>
      </c>
      <c r="I577" s="145" t="str">
        <f>IFERROR(IF(INDEX(data_mthly!K:K,MATCH($C577,data_mthly!$E:$E,0),1)=0,"",INDEX(data_mthly!K:K,MATCH($C577,data_mthly!$E:$E,0),1)),"")</f>
        <v/>
      </c>
      <c r="J577" s="145" t="str">
        <f>IFERROR(IF(INDEX(data_mthly!L:L,MATCH($C577,data_mthly!$E:$E,0),1)=0,"",INDEX(data_mthly!L:L,MATCH($C577,data_mthly!$E:$E,0),1)),"")</f>
        <v/>
      </c>
      <c r="K577" s="21" t="str">
        <f>IFERROR(IF(INDEX(data_mthly!M:M,MATCH($C577,data_mthly!$E:$E,0),1)=0,"",INDEX(data_mthly!M:M,MATCH($C577,data_mthly!$E:$E,0),1)),"")</f>
        <v/>
      </c>
      <c r="L577" s="86" t="str">
        <f>IFERROR(IF(INDEX(data_mthly!N:N,MATCH($C577,data_mthly!$E:$E,0),1)=0,"",INDEX(data_mthly!N:N,MATCH($C577,data_mthly!$E:$E,0),1)),"")</f>
        <v/>
      </c>
      <c r="M577" s="159"/>
      <c r="N577" s="155" t="str">
        <f>IFERROR(IF(INDEX(data_mthly!O:O,MATCH($C577,data_mthly!$E:$E,0),1)=0,"",INDEX(data_mthly!O:O,MATCH($C577,data_mthly!$E:$E,0),1)),"")</f>
        <v/>
      </c>
      <c r="O577" s="21" t="str">
        <f>IFERROR(IF(INDEX(data_mthly!P:P,MATCH($C577,data_mthly!$E:$E,0),1)=0,"",INDEX(data_mthly!P:P,MATCH($C577,data_mthly!$E:$E,0),1)),"")</f>
        <v/>
      </c>
      <c r="P577" s="145" t="str">
        <f>IFERROR(IF(INDEX(data_mthly!Q:Q,MATCH($C577,data_mthly!$E:$E,0),1)=0,"",INDEX(data_mthly!Q:Q,MATCH($C577,data_mthly!$E:$E,0),1)),"")</f>
        <v/>
      </c>
      <c r="Q577" s="145" t="str">
        <f>IFERROR(IF(INDEX(data_mthly!R:R,MATCH($C577,data_mthly!$E:$E,0),1)=0,"",INDEX(data_mthly!R:R,MATCH($C577,data_mthly!$E:$E,0),1)),"")</f>
        <v/>
      </c>
      <c r="R577" s="21" t="str">
        <f>IFERROR(IF(INDEX(data_mthly!S:S,MATCH($C577,data_mthly!$E:$E,0),1)=0,"",INDEX(data_mthly!S:S,MATCH($C577,data_mthly!$E:$E,0),1)),"")</f>
        <v/>
      </c>
      <c r="S577" s="145" t="str">
        <f>IFERROR(IF(INDEX(data_mthly!T:T,MATCH($C577,data_mthly!$E:$E,0),1)=0,"",INDEX(data_mthly!T:T,MATCH($C577,data_mthly!$E:$E,0),1)),"")</f>
        <v/>
      </c>
      <c r="T577" s="145" t="str">
        <f>IFERROR(IF(INDEX(data_mthly!U:U,MATCH($C577,data_mthly!$E:$E,0),1)=0,"",INDEX(data_mthly!U:U,MATCH($C577,data_mthly!$E:$E,0),1)),"")</f>
        <v/>
      </c>
      <c r="U577" s="21" t="str">
        <f>IFERROR(IF(INDEX(data_mthly!V:V,MATCH($C577,data_mthly!$E:$E,0),1)=0,"",INDEX(data_mthly!V:V,MATCH($C577,data_mthly!$E:$E,0),1)),"")</f>
        <v/>
      </c>
      <c r="V577" s="86" t="str">
        <f>IFERROR(IF(INDEX(data_mthly!W:W,MATCH($C577,data_mthly!$E:$E,0),1)=0,"",INDEX(data_mthly!W:W,MATCH($C577,data_mthly!$E:$E,0),1)),"")</f>
        <v/>
      </c>
      <c r="W577" s="160" t="str">
        <f t="shared" si="44"/>
        <v/>
      </c>
      <c r="X577" s="21" t="str">
        <f>IFERROR(IF(INDEX(data_mthly!Y:Y,MATCH($C577,data_mthly!$E:$E,0),1)=0,"",INDEX(data_mthly!Y:Y,MATCH($C577,data_mthly!$E:$E,0),1)),"")</f>
        <v/>
      </c>
      <c r="Y577" s="145" t="str">
        <f>IFERROR(IF(INDEX(data_mthly!Z:Z,MATCH($C577,data_mthly!$E:$E,0),1)=0,"",INDEX(data_mthly!Z:Z,MATCH($C577,data_mthly!$E:$E,0),1)),"")</f>
        <v/>
      </c>
      <c r="Z577" s="21" t="str">
        <f>IFERROR(IF(INDEX(data_mthly!AA:AA,MATCH($C577,data_mthly!$E:$E,0),1)=0,"",INDEX(data_mthly!AA:AA,MATCH($C577,data_mthly!$E:$E,0),1)),"")</f>
        <v/>
      </c>
      <c r="AA577" s="21" t="str">
        <f>IFERROR(IF(INDEX(data_mthly!AB:AB,MATCH($C577,data_mthly!$E:$E,0),1)=0,"",INDEX(data_mthly!AB:AB,MATCH($C577,data_mthly!$E:$E,0),1)),"")</f>
        <v/>
      </c>
      <c r="AB577" s="145" t="str">
        <f>IFERROR(IF(INDEX(data_mthly!AC:AC,MATCH($C577,data_mthly!$E:$E,0),1)=0,"",INDEX(data_mthly!AC:AC,MATCH($C577,data_mthly!$E:$E,0),1)),"")</f>
        <v/>
      </c>
      <c r="AC577" s="21" t="str">
        <f>IFERROR(IF(INDEX(data_mthly!AD:AD,MATCH($C577,data_mthly!$E:$E,0),1)=0,"",INDEX(data_mthly!AD:AD,MATCH($C577,data_mthly!$E:$E,0),1)),"")</f>
        <v/>
      </c>
      <c r="AD577" s="21" t="str">
        <f>IFERROR(IF(INDEX(data_mthly!AE:AE,MATCH($C577,data_mthly!$E:$E,0),1)=0,"",INDEX(data_mthly!AE:AE,MATCH($C577,data_mthly!$E:$E,0),1)),"")</f>
        <v/>
      </c>
      <c r="AE577" s="86" t="str">
        <f>IFERROR(IF(INDEX(data_mthly!AF:AF,MATCH($C577,data_mthly!$E:$E,0),1)=0,"",INDEX(data_mthly!AF:AF,MATCH($C577,data_mthly!$E:$E,0),1)),"")</f>
        <v/>
      </c>
      <c r="AG577" s="88">
        <f t="shared" si="45"/>
        <v>1</v>
      </c>
    </row>
    <row r="578" spans="1:33" ht="15.5">
      <c r="A578" s="88" t="str">
        <f t="shared" si="43"/>
        <v/>
      </c>
      <c r="B578" s="89" t="str">
        <f>IFERROR(IF(INDEX(data_mthly!C:C,MATCH($C578,data_mthly!$E:$E,0),1)=0,"",INDEX(data_mthly!C:C,MATCH($C578,data_mthly!$E:$E,0),1)),"")</f>
        <v/>
      </c>
      <c r="C578" s="112" t="str">
        <f t="shared" si="46"/>
        <v/>
      </c>
      <c r="D578" s="155" t="str">
        <f>IFERROR(IF(INDEX(data_mthly!F:F,MATCH($C578,data_mthly!$E:$E,0),1)=0,"",INDEX(data_mthly!F:F,MATCH($C578,data_mthly!$E:$E,0),1)),"")</f>
        <v/>
      </c>
      <c r="E578" s="21" t="str">
        <f>IFERROR(IF(INDEX(data_mthly!G:G,MATCH($C578,data_mthly!$E:$E,0),1)=0,"",INDEX(data_mthly!G:G,MATCH($C578,data_mthly!$E:$E,0),1)),"")</f>
        <v/>
      </c>
      <c r="F578" s="145" t="str">
        <f>IFERROR(IF(INDEX(data_mthly!H:H,MATCH($C578,data_mthly!$E:$E,0),1)=0,"",INDEX(data_mthly!H:H,MATCH($C578,data_mthly!$E:$E,0),1)),"")</f>
        <v/>
      </c>
      <c r="G578" s="145" t="str">
        <f>IFERROR(IF(INDEX(data_mthly!I:I,MATCH($C578,data_mthly!$E:$E,0),1)=0,"",INDEX(data_mthly!I:I,MATCH($C578,data_mthly!$E:$E,0),1)),"")</f>
        <v/>
      </c>
      <c r="H578" s="21" t="str">
        <f>IFERROR(IF(INDEX(data_mthly!J:J,MATCH($C578,data_mthly!$E:$E,0),1)=0,"",INDEX(data_mthly!J:J,MATCH($C578,data_mthly!$E:$E,0),1)),"")</f>
        <v/>
      </c>
      <c r="I578" s="145" t="str">
        <f>IFERROR(IF(INDEX(data_mthly!K:K,MATCH($C578,data_mthly!$E:$E,0),1)=0,"",INDEX(data_mthly!K:K,MATCH($C578,data_mthly!$E:$E,0),1)),"")</f>
        <v/>
      </c>
      <c r="J578" s="145" t="str">
        <f>IFERROR(IF(INDEX(data_mthly!L:L,MATCH($C578,data_mthly!$E:$E,0),1)=0,"",INDEX(data_mthly!L:L,MATCH($C578,data_mthly!$E:$E,0),1)),"")</f>
        <v/>
      </c>
      <c r="K578" s="21" t="str">
        <f>IFERROR(IF(INDEX(data_mthly!M:M,MATCH($C578,data_mthly!$E:$E,0),1)=0,"",INDEX(data_mthly!M:M,MATCH($C578,data_mthly!$E:$E,0),1)),"")</f>
        <v/>
      </c>
      <c r="L578" s="86" t="str">
        <f>IFERROR(IF(INDEX(data_mthly!N:N,MATCH($C578,data_mthly!$E:$E,0),1)=0,"",INDEX(data_mthly!N:N,MATCH($C578,data_mthly!$E:$E,0),1)),"")</f>
        <v/>
      </c>
      <c r="M578" s="159"/>
      <c r="N578" s="155" t="str">
        <f>IFERROR(IF(INDEX(data_mthly!O:O,MATCH($C578,data_mthly!$E:$E,0),1)=0,"",INDEX(data_mthly!O:O,MATCH($C578,data_mthly!$E:$E,0),1)),"")</f>
        <v/>
      </c>
      <c r="O578" s="21" t="str">
        <f>IFERROR(IF(INDEX(data_mthly!P:P,MATCH($C578,data_mthly!$E:$E,0),1)=0,"",INDEX(data_mthly!P:P,MATCH($C578,data_mthly!$E:$E,0),1)),"")</f>
        <v/>
      </c>
      <c r="P578" s="145" t="str">
        <f>IFERROR(IF(INDEX(data_mthly!Q:Q,MATCH($C578,data_mthly!$E:$E,0),1)=0,"",INDEX(data_mthly!Q:Q,MATCH($C578,data_mthly!$E:$E,0),1)),"")</f>
        <v/>
      </c>
      <c r="Q578" s="145" t="str">
        <f>IFERROR(IF(INDEX(data_mthly!R:R,MATCH($C578,data_mthly!$E:$E,0),1)=0,"",INDEX(data_mthly!R:R,MATCH($C578,data_mthly!$E:$E,0),1)),"")</f>
        <v/>
      </c>
      <c r="R578" s="21" t="str">
        <f>IFERROR(IF(INDEX(data_mthly!S:S,MATCH($C578,data_mthly!$E:$E,0),1)=0,"",INDEX(data_mthly!S:S,MATCH($C578,data_mthly!$E:$E,0),1)),"")</f>
        <v/>
      </c>
      <c r="S578" s="145" t="str">
        <f>IFERROR(IF(INDEX(data_mthly!T:T,MATCH($C578,data_mthly!$E:$E,0),1)=0,"",INDEX(data_mthly!T:T,MATCH($C578,data_mthly!$E:$E,0),1)),"")</f>
        <v/>
      </c>
      <c r="T578" s="145" t="str">
        <f>IFERROR(IF(INDEX(data_mthly!U:U,MATCH($C578,data_mthly!$E:$E,0),1)=0,"",INDEX(data_mthly!U:U,MATCH($C578,data_mthly!$E:$E,0),1)),"")</f>
        <v/>
      </c>
      <c r="U578" s="21" t="str">
        <f>IFERROR(IF(INDEX(data_mthly!V:V,MATCH($C578,data_mthly!$E:$E,0),1)=0,"",INDEX(data_mthly!V:V,MATCH($C578,data_mthly!$E:$E,0),1)),"")</f>
        <v/>
      </c>
      <c r="V578" s="86" t="str">
        <f>IFERROR(IF(INDEX(data_mthly!W:W,MATCH($C578,data_mthly!$E:$E,0),1)=0,"",INDEX(data_mthly!W:W,MATCH($C578,data_mthly!$E:$E,0),1)),"")</f>
        <v/>
      </c>
      <c r="W578" s="160" t="str">
        <f t="shared" si="44"/>
        <v/>
      </c>
      <c r="X578" s="21" t="str">
        <f>IFERROR(IF(INDEX(data_mthly!Y:Y,MATCH($C578,data_mthly!$E:$E,0),1)=0,"",INDEX(data_mthly!Y:Y,MATCH($C578,data_mthly!$E:$E,0),1)),"")</f>
        <v/>
      </c>
      <c r="Y578" s="145" t="str">
        <f>IFERROR(IF(INDEX(data_mthly!Z:Z,MATCH($C578,data_mthly!$E:$E,0),1)=0,"",INDEX(data_mthly!Z:Z,MATCH($C578,data_mthly!$E:$E,0),1)),"")</f>
        <v/>
      </c>
      <c r="Z578" s="21" t="str">
        <f>IFERROR(IF(INDEX(data_mthly!AA:AA,MATCH($C578,data_mthly!$E:$E,0),1)=0,"",INDEX(data_mthly!AA:AA,MATCH($C578,data_mthly!$E:$E,0),1)),"")</f>
        <v/>
      </c>
      <c r="AA578" s="21" t="str">
        <f>IFERROR(IF(INDEX(data_mthly!AB:AB,MATCH($C578,data_mthly!$E:$E,0),1)=0,"",INDEX(data_mthly!AB:AB,MATCH($C578,data_mthly!$E:$E,0),1)),"")</f>
        <v/>
      </c>
      <c r="AB578" s="145" t="str">
        <f>IFERROR(IF(INDEX(data_mthly!AC:AC,MATCH($C578,data_mthly!$E:$E,0),1)=0,"",INDEX(data_mthly!AC:AC,MATCH($C578,data_mthly!$E:$E,0),1)),"")</f>
        <v/>
      </c>
      <c r="AC578" s="21" t="str">
        <f>IFERROR(IF(INDEX(data_mthly!AD:AD,MATCH($C578,data_mthly!$E:$E,0),1)=0,"",INDEX(data_mthly!AD:AD,MATCH($C578,data_mthly!$E:$E,0),1)),"")</f>
        <v/>
      </c>
      <c r="AD578" s="21" t="str">
        <f>IFERROR(IF(INDEX(data_mthly!AE:AE,MATCH($C578,data_mthly!$E:$E,0),1)=0,"",INDEX(data_mthly!AE:AE,MATCH($C578,data_mthly!$E:$E,0),1)),"")</f>
        <v/>
      </c>
      <c r="AE578" s="86" t="str">
        <f>IFERROR(IF(INDEX(data_mthly!AF:AF,MATCH($C578,data_mthly!$E:$E,0),1)=0,"",INDEX(data_mthly!AF:AF,MATCH($C578,data_mthly!$E:$E,0),1)),"")</f>
        <v/>
      </c>
      <c r="AG578" s="88">
        <f t="shared" si="45"/>
        <v>2</v>
      </c>
    </row>
    <row r="579" spans="1:33" ht="15.5">
      <c r="A579" s="88" t="str">
        <f t="shared" si="43"/>
        <v/>
      </c>
      <c r="B579" s="89" t="str">
        <f>IFERROR(IF(INDEX(data_mthly!C:C,MATCH($C579,data_mthly!$E:$E,0),1)=0,"",INDEX(data_mthly!C:C,MATCH($C579,data_mthly!$E:$E,0),1)),"")</f>
        <v/>
      </c>
      <c r="C579" s="112" t="str">
        <f t="shared" si="46"/>
        <v/>
      </c>
      <c r="D579" s="155" t="str">
        <f>IFERROR(IF(INDEX(data_mthly!F:F,MATCH($C579,data_mthly!$E:$E,0),1)=0,"",INDEX(data_mthly!F:F,MATCH($C579,data_mthly!$E:$E,0),1)),"")</f>
        <v/>
      </c>
      <c r="E579" s="21" t="str">
        <f>IFERROR(IF(INDEX(data_mthly!G:G,MATCH($C579,data_mthly!$E:$E,0),1)=0,"",INDEX(data_mthly!G:G,MATCH($C579,data_mthly!$E:$E,0),1)),"")</f>
        <v/>
      </c>
      <c r="F579" s="145" t="str">
        <f>IFERROR(IF(INDEX(data_mthly!H:H,MATCH($C579,data_mthly!$E:$E,0),1)=0,"",INDEX(data_mthly!H:H,MATCH($C579,data_mthly!$E:$E,0),1)),"")</f>
        <v/>
      </c>
      <c r="G579" s="145" t="str">
        <f>IFERROR(IF(INDEX(data_mthly!I:I,MATCH($C579,data_mthly!$E:$E,0),1)=0,"",INDEX(data_mthly!I:I,MATCH($C579,data_mthly!$E:$E,0),1)),"")</f>
        <v/>
      </c>
      <c r="H579" s="21" t="str">
        <f>IFERROR(IF(INDEX(data_mthly!J:J,MATCH($C579,data_mthly!$E:$E,0),1)=0,"",INDEX(data_mthly!J:J,MATCH($C579,data_mthly!$E:$E,0),1)),"")</f>
        <v/>
      </c>
      <c r="I579" s="145" t="str">
        <f>IFERROR(IF(INDEX(data_mthly!K:K,MATCH($C579,data_mthly!$E:$E,0),1)=0,"",INDEX(data_mthly!K:K,MATCH($C579,data_mthly!$E:$E,0),1)),"")</f>
        <v/>
      </c>
      <c r="J579" s="145" t="str">
        <f>IFERROR(IF(INDEX(data_mthly!L:L,MATCH($C579,data_mthly!$E:$E,0),1)=0,"",INDEX(data_mthly!L:L,MATCH($C579,data_mthly!$E:$E,0),1)),"")</f>
        <v/>
      </c>
      <c r="K579" s="21" t="str">
        <f>IFERROR(IF(INDEX(data_mthly!M:M,MATCH($C579,data_mthly!$E:$E,0),1)=0,"",INDEX(data_mthly!M:M,MATCH($C579,data_mthly!$E:$E,0),1)),"")</f>
        <v/>
      </c>
      <c r="L579" s="86" t="str">
        <f>IFERROR(IF(INDEX(data_mthly!N:N,MATCH($C579,data_mthly!$E:$E,0),1)=0,"",INDEX(data_mthly!N:N,MATCH($C579,data_mthly!$E:$E,0),1)),"")</f>
        <v/>
      </c>
      <c r="M579" s="159"/>
      <c r="N579" s="155" t="str">
        <f>IFERROR(IF(INDEX(data_mthly!O:O,MATCH($C579,data_mthly!$E:$E,0),1)=0,"",INDEX(data_mthly!O:O,MATCH($C579,data_mthly!$E:$E,0),1)),"")</f>
        <v/>
      </c>
      <c r="O579" s="21" t="str">
        <f>IFERROR(IF(INDEX(data_mthly!P:P,MATCH($C579,data_mthly!$E:$E,0),1)=0,"",INDEX(data_mthly!P:P,MATCH($C579,data_mthly!$E:$E,0),1)),"")</f>
        <v/>
      </c>
      <c r="P579" s="145" t="str">
        <f>IFERROR(IF(INDEX(data_mthly!Q:Q,MATCH($C579,data_mthly!$E:$E,0),1)=0,"",INDEX(data_mthly!Q:Q,MATCH($C579,data_mthly!$E:$E,0),1)),"")</f>
        <v/>
      </c>
      <c r="Q579" s="145" t="str">
        <f>IFERROR(IF(INDEX(data_mthly!R:R,MATCH($C579,data_mthly!$E:$E,0),1)=0,"",INDEX(data_mthly!R:R,MATCH($C579,data_mthly!$E:$E,0),1)),"")</f>
        <v/>
      </c>
      <c r="R579" s="21" t="str">
        <f>IFERROR(IF(INDEX(data_mthly!S:S,MATCH($C579,data_mthly!$E:$E,0),1)=0,"",INDEX(data_mthly!S:S,MATCH($C579,data_mthly!$E:$E,0),1)),"")</f>
        <v/>
      </c>
      <c r="S579" s="145" t="str">
        <f>IFERROR(IF(INDEX(data_mthly!T:T,MATCH($C579,data_mthly!$E:$E,0),1)=0,"",INDEX(data_mthly!T:T,MATCH($C579,data_mthly!$E:$E,0),1)),"")</f>
        <v/>
      </c>
      <c r="T579" s="145" t="str">
        <f>IFERROR(IF(INDEX(data_mthly!U:U,MATCH($C579,data_mthly!$E:$E,0),1)=0,"",INDEX(data_mthly!U:U,MATCH($C579,data_mthly!$E:$E,0),1)),"")</f>
        <v/>
      </c>
      <c r="U579" s="21" t="str">
        <f>IFERROR(IF(INDEX(data_mthly!V:V,MATCH($C579,data_mthly!$E:$E,0),1)=0,"",INDEX(data_mthly!V:V,MATCH($C579,data_mthly!$E:$E,0),1)),"")</f>
        <v/>
      </c>
      <c r="V579" s="86" t="str">
        <f>IFERROR(IF(INDEX(data_mthly!W:W,MATCH($C579,data_mthly!$E:$E,0),1)=0,"",INDEX(data_mthly!W:W,MATCH($C579,data_mthly!$E:$E,0),1)),"")</f>
        <v/>
      </c>
      <c r="W579" s="160" t="str">
        <f t="shared" si="44"/>
        <v/>
      </c>
      <c r="X579" s="21" t="str">
        <f>IFERROR(IF(INDEX(data_mthly!Y:Y,MATCH($C579,data_mthly!$E:$E,0),1)=0,"",INDEX(data_mthly!Y:Y,MATCH($C579,data_mthly!$E:$E,0),1)),"")</f>
        <v/>
      </c>
      <c r="Y579" s="145" t="str">
        <f>IFERROR(IF(INDEX(data_mthly!Z:Z,MATCH($C579,data_mthly!$E:$E,0),1)=0,"",INDEX(data_mthly!Z:Z,MATCH($C579,data_mthly!$E:$E,0),1)),"")</f>
        <v/>
      </c>
      <c r="Z579" s="21" t="str">
        <f>IFERROR(IF(INDEX(data_mthly!AA:AA,MATCH($C579,data_mthly!$E:$E,0),1)=0,"",INDEX(data_mthly!AA:AA,MATCH($C579,data_mthly!$E:$E,0),1)),"")</f>
        <v/>
      </c>
      <c r="AA579" s="21" t="str">
        <f>IFERROR(IF(INDEX(data_mthly!AB:AB,MATCH($C579,data_mthly!$E:$E,0),1)=0,"",INDEX(data_mthly!AB:AB,MATCH($C579,data_mthly!$E:$E,0),1)),"")</f>
        <v/>
      </c>
      <c r="AB579" s="145" t="str">
        <f>IFERROR(IF(INDEX(data_mthly!AC:AC,MATCH($C579,data_mthly!$E:$E,0),1)=0,"",INDEX(data_mthly!AC:AC,MATCH($C579,data_mthly!$E:$E,0),1)),"")</f>
        <v/>
      </c>
      <c r="AC579" s="21" t="str">
        <f>IFERROR(IF(INDEX(data_mthly!AD:AD,MATCH($C579,data_mthly!$E:$E,0),1)=0,"",INDEX(data_mthly!AD:AD,MATCH($C579,data_mthly!$E:$E,0),1)),"")</f>
        <v/>
      </c>
      <c r="AD579" s="21" t="str">
        <f>IFERROR(IF(INDEX(data_mthly!AE:AE,MATCH($C579,data_mthly!$E:$E,0),1)=0,"",INDEX(data_mthly!AE:AE,MATCH($C579,data_mthly!$E:$E,0),1)),"")</f>
        <v/>
      </c>
      <c r="AE579" s="86" t="str">
        <f>IFERROR(IF(INDEX(data_mthly!AF:AF,MATCH($C579,data_mthly!$E:$E,0),1)=0,"",INDEX(data_mthly!AF:AF,MATCH($C579,data_mthly!$E:$E,0),1)),"")</f>
        <v/>
      </c>
      <c r="AG579" s="88">
        <f t="shared" si="45"/>
        <v>1</v>
      </c>
    </row>
    <row r="580" spans="1:33" ht="15.5">
      <c r="A580" s="88" t="str">
        <f t="shared" si="43"/>
        <v/>
      </c>
      <c r="B580" s="89" t="str">
        <f>IFERROR(IF(INDEX(data_mthly!C:C,MATCH($C580,data_mthly!$E:$E,0),1)=0,"",INDEX(data_mthly!C:C,MATCH($C580,data_mthly!$E:$E,0),1)),"")</f>
        <v/>
      </c>
      <c r="C580" s="112" t="str">
        <f t="shared" si="46"/>
        <v/>
      </c>
      <c r="D580" s="155" t="str">
        <f>IFERROR(IF(INDEX(data_mthly!F:F,MATCH($C580,data_mthly!$E:$E,0),1)=0,"",INDEX(data_mthly!F:F,MATCH($C580,data_mthly!$E:$E,0),1)),"")</f>
        <v/>
      </c>
      <c r="E580" s="21" t="str">
        <f>IFERROR(IF(INDEX(data_mthly!G:G,MATCH($C580,data_mthly!$E:$E,0),1)=0,"",INDEX(data_mthly!G:G,MATCH($C580,data_mthly!$E:$E,0),1)),"")</f>
        <v/>
      </c>
      <c r="F580" s="145" t="str">
        <f>IFERROR(IF(INDEX(data_mthly!H:H,MATCH($C580,data_mthly!$E:$E,0),1)=0,"",INDEX(data_mthly!H:H,MATCH($C580,data_mthly!$E:$E,0),1)),"")</f>
        <v/>
      </c>
      <c r="G580" s="145" t="str">
        <f>IFERROR(IF(INDEX(data_mthly!I:I,MATCH($C580,data_mthly!$E:$E,0),1)=0,"",INDEX(data_mthly!I:I,MATCH($C580,data_mthly!$E:$E,0),1)),"")</f>
        <v/>
      </c>
      <c r="H580" s="21" t="str">
        <f>IFERROR(IF(INDEX(data_mthly!J:J,MATCH($C580,data_mthly!$E:$E,0),1)=0,"",INDEX(data_mthly!J:J,MATCH($C580,data_mthly!$E:$E,0),1)),"")</f>
        <v/>
      </c>
      <c r="I580" s="145" t="str">
        <f>IFERROR(IF(INDEX(data_mthly!K:K,MATCH($C580,data_mthly!$E:$E,0),1)=0,"",INDEX(data_mthly!K:K,MATCH($C580,data_mthly!$E:$E,0),1)),"")</f>
        <v/>
      </c>
      <c r="J580" s="145" t="str">
        <f>IFERROR(IF(INDEX(data_mthly!L:L,MATCH($C580,data_mthly!$E:$E,0),1)=0,"",INDEX(data_mthly!L:L,MATCH($C580,data_mthly!$E:$E,0),1)),"")</f>
        <v/>
      </c>
      <c r="K580" s="21" t="str">
        <f>IFERROR(IF(INDEX(data_mthly!M:M,MATCH($C580,data_mthly!$E:$E,0),1)=0,"",INDEX(data_mthly!M:M,MATCH($C580,data_mthly!$E:$E,0),1)),"")</f>
        <v/>
      </c>
      <c r="L580" s="86" t="str">
        <f>IFERROR(IF(INDEX(data_mthly!N:N,MATCH($C580,data_mthly!$E:$E,0),1)=0,"",INDEX(data_mthly!N:N,MATCH($C580,data_mthly!$E:$E,0),1)),"")</f>
        <v/>
      </c>
      <c r="M580" s="159"/>
      <c r="N580" s="155" t="str">
        <f>IFERROR(IF(INDEX(data_mthly!O:O,MATCH($C580,data_mthly!$E:$E,0),1)=0,"",INDEX(data_mthly!O:O,MATCH($C580,data_mthly!$E:$E,0),1)),"")</f>
        <v/>
      </c>
      <c r="O580" s="21" t="str">
        <f>IFERROR(IF(INDEX(data_mthly!P:P,MATCH($C580,data_mthly!$E:$E,0),1)=0,"",INDEX(data_mthly!P:P,MATCH($C580,data_mthly!$E:$E,0),1)),"")</f>
        <v/>
      </c>
      <c r="P580" s="145" t="str">
        <f>IFERROR(IF(INDEX(data_mthly!Q:Q,MATCH($C580,data_mthly!$E:$E,0),1)=0,"",INDEX(data_mthly!Q:Q,MATCH($C580,data_mthly!$E:$E,0),1)),"")</f>
        <v/>
      </c>
      <c r="Q580" s="145" t="str">
        <f>IFERROR(IF(INDEX(data_mthly!R:R,MATCH($C580,data_mthly!$E:$E,0),1)=0,"",INDEX(data_mthly!R:R,MATCH($C580,data_mthly!$E:$E,0),1)),"")</f>
        <v/>
      </c>
      <c r="R580" s="21" t="str">
        <f>IFERROR(IF(INDEX(data_mthly!S:S,MATCH($C580,data_mthly!$E:$E,0),1)=0,"",INDEX(data_mthly!S:S,MATCH($C580,data_mthly!$E:$E,0),1)),"")</f>
        <v/>
      </c>
      <c r="S580" s="145" t="str">
        <f>IFERROR(IF(INDEX(data_mthly!T:T,MATCH($C580,data_mthly!$E:$E,0),1)=0,"",INDEX(data_mthly!T:T,MATCH($C580,data_mthly!$E:$E,0),1)),"")</f>
        <v/>
      </c>
      <c r="T580" s="145" t="str">
        <f>IFERROR(IF(INDEX(data_mthly!U:U,MATCH($C580,data_mthly!$E:$E,0),1)=0,"",INDEX(data_mthly!U:U,MATCH($C580,data_mthly!$E:$E,0),1)),"")</f>
        <v/>
      </c>
      <c r="U580" s="21" t="str">
        <f>IFERROR(IF(INDEX(data_mthly!V:V,MATCH($C580,data_mthly!$E:$E,0),1)=0,"",INDEX(data_mthly!V:V,MATCH($C580,data_mthly!$E:$E,0),1)),"")</f>
        <v/>
      </c>
      <c r="V580" s="86" t="str">
        <f>IFERROR(IF(INDEX(data_mthly!W:W,MATCH($C580,data_mthly!$E:$E,0),1)=0,"",INDEX(data_mthly!W:W,MATCH($C580,data_mthly!$E:$E,0),1)),"")</f>
        <v/>
      </c>
      <c r="W580" s="160" t="str">
        <f t="shared" si="44"/>
        <v/>
      </c>
      <c r="X580" s="21" t="str">
        <f>IFERROR(IF(INDEX(data_mthly!Y:Y,MATCH($C580,data_mthly!$E:$E,0),1)=0,"",INDEX(data_mthly!Y:Y,MATCH($C580,data_mthly!$E:$E,0),1)),"")</f>
        <v/>
      </c>
      <c r="Y580" s="145" t="str">
        <f>IFERROR(IF(INDEX(data_mthly!Z:Z,MATCH($C580,data_mthly!$E:$E,0),1)=0,"",INDEX(data_mthly!Z:Z,MATCH($C580,data_mthly!$E:$E,0),1)),"")</f>
        <v/>
      </c>
      <c r="Z580" s="21" t="str">
        <f>IFERROR(IF(INDEX(data_mthly!AA:AA,MATCH($C580,data_mthly!$E:$E,0),1)=0,"",INDEX(data_mthly!AA:AA,MATCH($C580,data_mthly!$E:$E,0),1)),"")</f>
        <v/>
      </c>
      <c r="AA580" s="21" t="str">
        <f>IFERROR(IF(INDEX(data_mthly!AB:AB,MATCH($C580,data_mthly!$E:$E,0),1)=0,"",INDEX(data_mthly!AB:AB,MATCH($C580,data_mthly!$E:$E,0),1)),"")</f>
        <v/>
      </c>
      <c r="AB580" s="145" t="str">
        <f>IFERROR(IF(INDEX(data_mthly!AC:AC,MATCH($C580,data_mthly!$E:$E,0),1)=0,"",INDEX(data_mthly!AC:AC,MATCH($C580,data_mthly!$E:$E,0),1)),"")</f>
        <v/>
      </c>
      <c r="AC580" s="21" t="str">
        <f>IFERROR(IF(INDEX(data_mthly!AD:AD,MATCH($C580,data_mthly!$E:$E,0),1)=0,"",INDEX(data_mthly!AD:AD,MATCH($C580,data_mthly!$E:$E,0),1)),"")</f>
        <v/>
      </c>
      <c r="AD580" s="21" t="str">
        <f>IFERROR(IF(INDEX(data_mthly!AE:AE,MATCH($C580,data_mthly!$E:$E,0),1)=0,"",INDEX(data_mthly!AE:AE,MATCH($C580,data_mthly!$E:$E,0),1)),"")</f>
        <v/>
      </c>
      <c r="AE580" s="86" t="str">
        <f>IFERROR(IF(INDEX(data_mthly!AF:AF,MATCH($C580,data_mthly!$E:$E,0),1)=0,"",INDEX(data_mthly!AF:AF,MATCH($C580,data_mthly!$E:$E,0),1)),"")</f>
        <v/>
      </c>
      <c r="AG580" s="88">
        <f t="shared" si="45"/>
        <v>2</v>
      </c>
    </row>
    <row r="581" spans="1:33" ht="15.5">
      <c r="A581" s="88" t="str">
        <f t="shared" si="43"/>
        <v/>
      </c>
      <c r="B581" s="89" t="str">
        <f>IFERROR(IF(INDEX(data_mthly!C:C,MATCH($C581,data_mthly!$E:$E,0),1)=0,"",INDEX(data_mthly!C:C,MATCH($C581,data_mthly!$E:$E,0),1)),"")</f>
        <v/>
      </c>
      <c r="C581" s="112" t="str">
        <f t="shared" si="46"/>
        <v/>
      </c>
      <c r="D581" s="155" t="str">
        <f>IFERROR(IF(INDEX(data_mthly!F:F,MATCH($C581,data_mthly!$E:$E,0),1)=0,"",INDEX(data_mthly!F:F,MATCH($C581,data_mthly!$E:$E,0),1)),"")</f>
        <v/>
      </c>
      <c r="E581" s="21" t="str">
        <f>IFERROR(IF(INDEX(data_mthly!G:G,MATCH($C581,data_mthly!$E:$E,0),1)=0,"",INDEX(data_mthly!G:G,MATCH($C581,data_mthly!$E:$E,0),1)),"")</f>
        <v/>
      </c>
      <c r="F581" s="145" t="str">
        <f>IFERROR(IF(INDEX(data_mthly!H:H,MATCH($C581,data_mthly!$E:$E,0),1)=0,"",INDEX(data_mthly!H:H,MATCH($C581,data_mthly!$E:$E,0),1)),"")</f>
        <v/>
      </c>
      <c r="G581" s="145" t="str">
        <f>IFERROR(IF(INDEX(data_mthly!I:I,MATCH($C581,data_mthly!$E:$E,0),1)=0,"",INDEX(data_mthly!I:I,MATCH($C581,data_mthly!$E:$E,0),1)),"")</f>
        <v/>
      </c>
      <c r="H581" s="21" t="str">
        <f>IFERROR(IF(INDEX(data_mthly!J:J,MATCH($C581,data_mthly!$E:$E,0),1)=0,"",INDEX(data_mthly!J:J,MATCH($C581,data_mthly!$E:$E,0),1)),"")</f>
        <v/>
      </c>
      <c r="I581" s="145" t="str">
        <f>IFERROR(IF(INDEX(data_mthly!K:K,MATCH($C581,data_mthly!$E:$E,0),1)=0,"",INDEX(data_mthly!K:K,MATCH($C581,data_mthly!$E:$E,0),1)),"")</f>
        <v/>
      </c>
      <c r="J581" s="145" t="str">
        <f>IFERROR(IF(INDEX(data_mthly!L:L,MATCH($C581,data_mthly!$E:$E,0),1)=0,"",INDEX(data_mthly!L:L,MATCH($C581,data_mthly!$E:$E,0),1)),"")</f>
        <v/>
      </c>
      <c r="K581" s="21" t="str">
        <f>IFERROR(IF(INDEX(data_mthly!M:M,MATCH($C581,data_mthly!$E:$E,0),1)=0,"",INDEX(data_mthly!M:M,MATCH($C581,data_mthly!$E:$E,0),1)),"")</f>
        <v/>
      </c>
      <c r="L581" s="86" t="str">
        <f>IFERROR(IF(INDEX(data_mthly!N:N,MATCH($C581,data_mthly!$E:$E,0),1)=0,"",INDEX(data_mthly!N:N,MATCH($C581,data_mthly!$E:$E,0),1)),"")</f>
        <v/>
      </c>
      <c r="M581" s="159"/>
      <c r="N581" s="155" t="str">
        <f>IFERROR(IF(INDEX(data_mthly!O:O,MATCH($C581,data_mthly!$E:$E,0),1)=0,"",INDEX(data_mthly!O:O,MATCH($C581,data_mthly!$E:$E,0),1)),"")</f>
        <v/>
      </c>
      <c r="O581" s="21" t="str">
        <f>IFERROR(IF(INDEX(data_mthly!P:P,MATCH($C581,data_mthly!$E:$E,0),1)=0,"",INDEX(data_mthly!P:P,MATCH($C581,data_mthly!$E:$E,0),1)),"")</f>
        <v/>
      </c>
      <c r="P581" s="145" t="str">
        <f>IFERROR(IF(INDEX(data_mthly!Q:Q,MATCH($C581,data_mthly!$E:$E,0),1)=0,"",INDEX(data_mthly!Q:Q,MATCH($C581,data_mthly!$E:$E,0),1)),"")</f>
        <v/>
      </c>
      <c r="Q581" s="145" t="str">
        <f>IFERROR(IF(INDEX(data_mthly!R:R,MATCH($C581,data_mthly!$E:$E,0),1)=0,"",INDEX(data_mthly!R:R,MATCH($C581,data_mthly!$E:$E,0),1)),"")</f>
        <v/>
      </c>
      <c r="R581" s="21" t="str">
        <f>IFERROR(IF(INDEX(data_mthly!S:S,MATCH($C581,data_mthly!$E:$E,0),1)=0,"",INDEX(data_mthly!S:S,MATCH($C581,data_mthly!$E:$E,0),1)),"")</f>
        <v/>
      </c>
      <c r="S581" s="145" t="str">
        <f>IFERROR(IF(INDEX(data_mthly!T:T,MATCH($C581,data_mthly!$E:$E,0),1)=0,"",INDEX(data_mthly!T:T,MATCH($C581,data_mthly!$E:$E,0),1)),"")</f>
        <v/>
      </c>
      <c r="T581" s="145" t="str">
        <f>IFERROR(IF(INDEX(data_mthly!U:U,MATCH($C581,data_mthly!$E:$E,0),1)=0,"",INDEX(data_mthly!U:U,MATCH($C581,data_mthly!$E:$E,0),1)),"")</f>
        <v/>
      </c>
      <c r="U581" s="21" t="str">
        <f>IFERROR(IF(INDEX(data_mthly!V:V,MATCH($C581,data_mthly!$E:$E,0),1)=0,"",INDEX(data_mthly!V:V,MATCH($C581,data_mthly!$E:$E,0),1)),"")</f>
        <v/>
      </c>
      <c r="V581" s="86" t="str">
        <f>IFERROR(IF(INDEX(data_mthly!W:W,MATCH($C581,data_mthly!$E:$E,0),1)=0,"",INDEX(data_mthly!W:W,MATCH($C581,data_mthly!$E:$E,0),1)),"")</f>
        <v/>
      </c>
      <c r="W581" s="160" t="str">
        <f t="shared" si="44"/>
        <v/>
      </c>
      <c r="X581" s="21" t="str">
        <f>IFERROR(IF(INDEX(data_mthly!Y:Y,MATCH($C581,data_mthly!$E:$E,0),1)=0,"",INDEX(data_mthly!Y:Y,MATCH($C581,data_mthly!$E:$E,0),1)),"")</f>
        <v/>
      </c>
      <c r="Y581" s="145" t="str">
        <f>IFERROR(IF(INDEX(data_mthly!Z:Z,MATCH($C581,data_mthly!$E:$E,0),1)=0,"",INDEX(data_mthly!Z:Z,MATCH($C581,data_mthly!$E:$E,0),1)),"")</f>
        <v/>
      </c>
      <c r="Z581" s="21" t="str">
        <f>IFERROR(IF(INDEX(data_mthly!AA:AA,MATCH($C581,data_mthly!$E:$E,0),1)=0,"",INDEX(data_mthly!AA:AA,MATCH($C581,data_mthly!$E:$E,0),1)),"")</f>
        <v/>
      </c>
      <c r="AA581" s="21" t="str">
        <f>IFERROR(IF(INDEX(data_mthly!AB:AB,MATCH($C581,data_mthly!$E:$E,0),1)=0,"",INDEX(data_mthly!AB:AB,MATCH($C581,data_mthly!$E:$E,0),1)),"")</f>
        <v/>
      </c>
      <c r="AB581" s="145" t="str">
        <f>IFERROR(IF(INDEX(data_mthly!AC:AC,MATCH($C581,data_mthly!$E:$E,0),1)=0,"",INDEX(data_mthly!AC:AC,MATCH($C581,data_mthly!$E:$E,0),1)),"")</f>
        <v/>
      </c>
      <c r="AC581" s="21" t="str">
        <f>IFERROR(IF(INDEX(data_mthly!AD:AD,MATCH($C581,data_mthly!$E:$E,0),1)=0,"",INDEX(data_mthly!AD:AD,MATCH($C581,data_mthly!$E:$E,0),1)),"")</f>
        <v/>
      </c>
      <c r="AD581" s="21" t="str">
        <f>IFERROR(IF(INDEX(data_mthly!AE:AE,MATCH($C581,data_mthly!$E:$E,0),1)=0,"",INDEX(data_mthly!AE:AE,MATCH($C581,data_mthly!$E:$E,0),1)),"")</f>
        <v/>
      </c>
      <c r="AE581" s="86" t="str">
        <f>IFERROR(IF(INDEX(data_mthly!AF:AF,MATCH($C581,data_mthly!$E:$E,0),1)=0,"",INDEX(data_mthly!AF:AF,MATCH($C581,data_mthly!$E:$E,0),1)),"")</f>
        <v/>
      </c>
      <c r="AG581" s="88">
        <f t="shared" si="45"/>
        <v>1</v>
      </c>
    </row>
    <row r="582" spans="1:33" ht="15.5">
      <c r="A582" s="88" t="str">
        <f t="shared" si="43"/>
        <v/>
      </c>
      <c r="B582" s="89" t="str">
        <f>IFERROR(IF(INDEX(data_mthly!C:C,MATCH($C582,data_mthly!$E:$E,0),1)=0,"",INDEX(data_mthly!C:C,MATCH($C582,data_mthly!$E:$E,0),1)),"")</f>
        <v/>
      </c>
      <c r="C582" s="112" t="str">
        <f t="shared" si="46"/>
        <v/>
      </c>
      <c r="D582" s="155" t="str">
        <f>IFERROR(IF(INDEX(data_mthly!F:F,MATCH($C582,data_mthly!$E:$E,0),1)=0,"",INDEX(data_mthly!F:F,MATCH($C582,data_mthly!$E:$E,0),1)),"")</f>
        <v/>
      </c>
      <c r="E582" s="21" t="str">
        <f>IFERROR(IF(INDEX(data_mthly!G:G,MATCH($C582,data_mthly!$E:$E,0),1)=0,"",INDEX(data_mthly!G:G,MATCH($C582,data_mthly!$E:$E,0),1)),"")</f>
        <v/>
      </c>
      <c r="F582" s="145" t="str">
        <f>IFERROR(IF(INDEX(data_mthly!H:H,MATCH($C582,data_mthly!$E:$E,0),1)=0,"",INDEX(data_mthly!H:H,MATCH($C582,data_mthly!$E:$E,0),1)),"")</f>
        <v/>
      </c>
      <c r="G582" s="145" t="str">
        <f>IFERROR(IF(INDEX(data_mthly!I:I,MATCH($C582,data_mthly!$E:$E,0),1)=0,"",INDEX(data_mthly!I:I,MATCH($C582,data_mthly!$E:$E,0),1)),"")</f>
        <v/>
      </c>
      <c r="H582" s="21" t="str">
        <f>IFERROR(IF(INDEX(data_mthly!J:J,MATCH($C582,data_mthly!$E:$E,0),1)=0,"",INDEX(data_mthly!J:J,MATCH($C582,data_mthly!$E:$E,0),1)),"")</f>
        <v/>
      </c>
      <c r="I582" s="145" t="str">
        <f>IFERROR(IF(INDEX(data_mthly!K:K,MATCH($C582,data_mthly!$E:$E,0),1)=0,"",INDEX(data_mthly!K:K,MATCH($C582,data_mthly!$E:$E,0),1)),"")</f>
        <v/>
      </c>
      <c r="J582" s="145" t="str">
        <f>IFERROR(IF(INDEX(data_mthly!L:L,MATCH($C582,data_mthly!$E:$E,0),1)=0,"",INDEX(data_mthly!L:L,MATCH($C582,data_mthly!$E:$E,0),1)),"")</f>
        <v/>
      </c>
      <c r="K582" s="21" t="str">
        <f>IFERROR(IF(INDEX(data_mthly!M:M,MATCH($C582,data_mthly!$E:$E,0),1)=0,"",INDEX(data_mthly!M:M,MATCH($C582,data_mthly!$E:$E,0),1)),"")</f>
        <v/>
      </c>
      <c r="L582" s="86" t="str">
        <f>IFERROR(IF(INDEX(data_mthly!N:N,MATCH($C582,data_mthly!$E:$E,0),1)=0,"",INDEX(data_mthly!N:N,MATCH($C582,data_mthly!$E:$E,0),1)),"")</f>
        <v/>
      </c>
      <c r="M582" s="159"/>
      <c r="N582" s="155" t="str">
        <f>IFERROR(IF(INDEX(data_mthly!O:O,MATCH($C582,data_mthly!$E:$E,0),1)=0,"",INDEX(data_mthly!O:O,MATCH($C582,data_mthly!$E:$E,0),1)),"")</f>
        <v/>
      </c>
      <c r="O582" s="21" t="str">
        <f>IFERROR(IF(INDEX(data_mthly!P:P,MATCH($C582,data_mthly!$E:$E,0),1)=0,"",INDEX(data_mthly!P:P,MATCH($C582,data_mthly!$E:$E,0),1)),"")</f>
        <v/>
      </c>
      <c r="P582" s="145" t="str">
        <f>IFERROR(IF(INDEX(data_mthly!Q:Q,MATCH($C582,data_mthly!$E:$E,0),1)=0,"",INDEX(data_mthly!Q:Q,MATCH($C582,data_mthly!$E:$E,0),1)),"")</f>
        <v/>
      </c>
      <c r="Q582" s="145" t="str">
        <f>IFERROR(IF(INDEX(data_mthly!R:R,MATCH($C582,data_mthly!$E:$E,0),1)=0,"",INDEX(data_mthly!R:R,MATCH($C582,data_mthly!$E:$E,0),1)),"")</f>
        <v/>
      </c>
      <c r="R582" s="21" t="str">
        <f>IFERROR(IF(INDEX(data_mthly!S:S,MATCH($C582,data_mthly!$E:$E,0),1)=0,"",INDEX(data_mthly!S:S,MATCH($C582,data_mthly!$E:$E,0),1)),"")</f>
        <v/>
      </c>
      <c r="S582" s="145" t="str">
        <f>IFERROR(IF(INDEX(data_mthly!T:T,MATCH($C582,data_mthly!$E:$E,0),1)=0,"",INDEX(data_mthly!T:T,MATCH($C582,data_mthly!$E:$E,0),1)),"")</f>
        <v/>
      </c>
      <c r="T582" s="145" t="str">
        <f>IFERROR(IF(INDEX(data_mthly!U:U,MATCH($C582,data_mthly!$E:$E,0),1)=0,"",INDEX(data_mthly!U:U,MATCH($C582,data_mthly!$E:$E,0),1)),"")</f>
        <v/>
      </c>
      <c r="U582" s="21" t="str">
        <f>IFERROR(IF(INDEX(data_mthly!V:V,MATCH($C582,data_mthly!$E:$E,0),1)=0,"",INDEX(data_mthly!V:V,MATCH($C582,data_mthly!$E:$E,0),1)),"")</f>
        <v/>
      </c>
      <c r="V582" s="86" t="str">
        <f>IFERROR(IF(INDEX(data_mthly!W:W,MATCH($C582,data_mthly!$E:$E,0),1)=0,"",INDEX(data_mthly!W:W,MATCH($C582,data_mthly!$E:$E,0),1)),"")</f>
        <v/>
      </c>
      <c r="W582" s="160" t="str">
        <f t="shared" si="44"/>
        <v/>
      </c>
      <c r="X582" s="21" t="str">
        <f>IFERROR(IF(INDEX(data_mthly!Y:Y,MATCH($C582,data_mthly!$E:$E,0),1)=0,"",INDEX(data_mthly!Y:Y,MATCH($C582,data_mthly!$E:$E,0),1)),"")</f>
        <v/>
      </c>
      <c r="Y582" s="145" t="str">
        <f>IFERROR(IF(INDEX(data_mthly!Z:Z,MATCH($C582,data_mthly!$E:$E,0),1)=0,"",INDEX(data_mthly!Z:Z,MATCH($C582,data_mthly!$E:$E,0),1)),"")</f>
        <v/>
      </c>
      <c r="Z582" s="21" t="str">
        <f>IFERROR(IF(INDEX(data_mthly!AA:AA,MATCH($C582,data_mthly!$E:$E,0),1)=0,"",INDEX(data_mthly!AA:AA,MATCH($C582,data_mthly!$E:$E,0),1)),"")</f>
        <v/>
      </c>
      <c r="AA582" s="21" t="str">
        <f>IFERROR(IF(INDEX(data_mthly!AB:AB,MATCH($C582,data_mthly!$E:$E,0),1)=0,"",INDEX(data_mthly!AB:AB,MATCH($C582,data_mthly!$E:$E,0),1)),"")</f>
        <v/>
      </c>
      <c r="AB582" s="145" t="str">
        <f>IFERROR(IF(INDEX(data_mthly!AC:AC,MATCH($C582,data_mthly!$E:$E,0),1)=0,"",INDEX(data_mthly!AC:AC,MATCH($C582,data_mthly!$E:$E,0),1)),"")</f>
        <v/>
      </c>
      <c r="AC582" s="21" t="str">
        <f>IFERROR(IF(INDEX(data_mthly!AD:AD,MATCH($C582,data_mthly!$E:$E,0),1)=0,"",INDEX(data_mthly!AD:AD,MATCH($C582,data_mthly!$E:$E,0),1)),"")</f>
        <v/>
      </c>
      <c r="AD582" s="21" t="str">
        <f>IFERROR(IF(INDEX(data_mthly!AE:AE,MATCH($C582,data_mthly!$E:$E,0),1)=0,"",INDEX(data_mthly!AE:AE,MATCH($C582,data_mthly!$E:$E,0),1)),"")</f>
        <v/>
      </c>
      <c r="AE582" s="86" t="str">
        <f>IFERROR(IF(INDEX(data_mthly!AF:AF,MATCH($C582,data_mthly!$E:$E,0),1)=0,"",INDEX(data_mthly!AF:AF,MATCH($C582,data_mthly!$E:$E,0),1)),"")</f>
        <v/>
      </c>
      <c r="AG582" s="88">
        <f t="shared" si="45"/>
        <v>2</v>
      </c>
    </row>
    <row r="583" spans="1:33" ht="15.5">
      <c r="A583" s="88" t="str">
        <f t="shared" si="43"/>
        <v/>
      </c>
      <c r="B583" s="89" t="str">
        <f>IFERROR(IF(INDEX(data_mthly!C:C,MATCH($C583,data_mthly!$E:$E,0),1)=0,"",INDEX(data_mthly!C:C,MATCH($C583,data_mthly!$E:$E,0),1)),"")</f>
        <v/>
      </c>
      <c r="C583" s="112" t="str">
        <f t="shared" si="46"/>
        <v/>
      </c>
      <c r="D583" s="155" t="str">
        <f>IFERROR(IF(INDEX(data_mthly!F:F,MATCH($C583,data_mthly!$E:$E,0),1)=0,"",INDEX(data_mthly!F:F,MATCH($C583,data_mthly!$E:$E,0),1)),"")</f>
        <v/>
      </c>
      <c r="E583" s="21" t="str">
        <f>IFERROR(IF(INDEX(data_mthly!G:G,MATCH($C583,data_mthly!$E:$E,0),1)=0,"",INDEX(data_mthly!G:G,MATCH($C583,data_mthly!$E:$E,0),1)),"")</f>
        <v/>
      </c>
      <c r="F583" s="145" t="str">
        <f>IFERROR(IF(INDEX(data_mthly!H:H,MATCH($C583,data_mthly!$E:$E,0),1)=0,"",INDEX(data_mthly!H:H,MATCH($C583,data_mthly!$E:$E,0),1)),"")</f>
        <v/>
      </c>
      <c r="G583" s="145" t="str">
        <f>IFERROR(IF(INDEX(data_mthly!I:I,MATCH($C583,data_mthly!$E:$E,0),1)=0,"",INDEX(data_mthly!I:I,MATCH($C583,data_mthly!$E:$E,0),1)),"")</f>
        <v/>
      </c>
      <c r="H583" s="21" t="str">
        <f>IFERROR(IF(INDEX(data_mthly!J:J,MATCH($C583,data_mthly!$E:$E,0),1)=0,"",INDEX(data_mthly!J:J,MATCH($C583,data_mthly!$E:$E,0),1)),"")</f>
        <v/>
      </c>
      <c r="I583" s="145" t="str">
        <f>IFERROR(IF(INDEX(data_mthly!K:K,MATCH($C583,data_mthly!$E:$E,0),1)=0,"",INDEX(data_mthly!K:K,MATCH($C583,data_mthly!$E:$E,0),1)),"")</f>
        <v/>
      </c>
      <c r="J583" s="145" t="str">
        <f>IFERROR(IF(INDEX(data_mthly!L:L,MATCH($C583,data_mthly!$E:$E,0),1)=0,"",INDEX(data_mthly!L:L,MATCH($C583,data_mthly!$E:$E,0),1)),"")</f>
        <v/>
      </c>
      <c r="K583" s="21" t="str">
        <f>IFERROR(IF(INDEX(data_mthly!M:M,MATCH($C583,data_mthly!$E:$E,0),1)=0,"",INDEX(data_mthly!M:M,MATCH($C583,data_mthly!$E:$E,0),1)),"")</f>
        <v/>
      </c>
      <c r="L583" s="86" t="str">
        <f>IFERROR(IF(INDEX(data_mthly!N:N,MATCH($C583,data_mthly!$E:$E,0),1)=0,"",INDEX(data_mthly!N:N,MATCH($C583,data_mthly!$E:$E,0),1)),"")</f>
        <v/>
      </c>
      <c r="M583" s="159"/>
      <c r="N583" s="155" t="str">
        <f>IFERROR(IF(INDEX(data_mthly!O:O,MATCH($C583,data_mthly!$E:$E,0),1)=0,"",INDEX(data_mthly!O:O,MATCH($C583,data_mthly!$E:$E,0),1)),"")</f>
        <v/>
      </c>
      <c r="O583" s="21" t="str">
        <f>IFERROR(IF(INDEX(data_mthly!P:P,MATCH($C583,data_mthly!$E:$E,0),1)=0,"",INDEX(data_mthly!P:P,MATCH($C583,data_mthly!$E:$E,0),1)),"")</f>
        <v/>
      </c>
      <c r="P583" s="145" t="str">
        <f>IFERROR(IF(INDEX(data_mthly!Q:Q,MATCH($C583,data_mthly!$E:$E,0),1)=0,"",INDEX(data_mthly!Q:Q,MATCH($C583,data_mthly!$E:$E,0),1)),"")</f>
        <v/>
      </c>
      <c r="Q583" s="145" t="str">
        <f>IFERROR(IF(INDEX(data_mthly!R:R,MATCH($C583,data_mthly!$E:$E,0),1)=0,"",INDEX(data_mthly!R:R,MATCH($C583,data_mthly!$E:$E,0),1)),"")</f>
        <v/>
      </c>
      <c r="R583" s="21" t="str">
        <f>IFERROR(IF(INDEX(data_mthly!S:S,MATCH($C583,data_mthly!$E:$E,0),1)=0,"",INDEX(data_mthly!S:S,MATCH($C583,data_mthly!$E:$E,0),1)),"")</f>
        <v/>
      </c>
      <c r="S583" s="145" t="str">
        <f>IFERROR(IF(INDEX(data_mthly!T:T,MATCH($C583,data_mthly!$E:$E,0),1)=0,"",INDEX(data_mthly!T:T,MATCH($C583,data_mthly!$E:$E,0),1)),"")</f>
        <v/>
      </c>
      <c r="T583" s="145" t="str">
        <f>IFERROR(IF(INDEX(data_mthly!U:U,MATCH($C583,data_mthly!$E:$E,0),1)=0,"",INDEX(data_mthly!U:U,MATCH($C583,data_mthly!$E:$E,0),1)),"")</f>
        <v/>
      </c>
      <c r="U583" s="21" t="str">
        <f>IFERROR(IF(INDEX(data_mthly!V:V,MATCH($C583,data_mthly!$E:$E,0),1)=0,"",INDEX(data_mthly!V:V,MATCH($C583,data_mthly!$E:$E,0),1)),"")</f>
        <v/>
      </c>
      <c r="V583" s="86" t="str">
        <f>IFERROR(IF(INDEX(data_mthly!W:W,MATCH($C583,data_mthly!$E:$E,0),1)=0,"",INDEX(data_mthly!W:W,MATCH($C583,data_mthly!$E:$E,0),1)),"")</f>
        <v/>
      </c>
      <c r="W583" s="160" t="str">
        <f t="shared" si="44"/>
        <v/>
      </c>
      <c r="X583" s="21" t="str">
        <f>IFERROR(IF(INDEX(data_mthly!Y:Y,MATCH($C583,data_mthly!$E:$E,0),1)=0,"",INDEX(data_mthly!Y:Y,MATCH($C583,data_mthly!$E:$E,0),1)),"")</f>
        <v/>
      </c>
      <c r="Y583" s="145" t="str">
        <f>IFERROR(IF(INDEX(data_mthly!Z:Z,MATCH($C583,data_mthly!$E:$E,0),1)=0,"",INDEX(data_mthly!Z:Z,MATCH($C583,data_mthly!$E:$E,0),1)),"")</f>
        <v/>
      </c>
      <c r="Z583" s="21" t="str">
        <f>IFERROR(IF(INDEX(data_mthly!AA:AA,MATCH($C583,data_mthly!$E:$E,0),1)=0,"",INDEX(data_mthly!AA:AA,MATCH($C583,data_mthly!$E:$E,0),1)),"")</f>
        <v/>
      </c>
      <c r="AA583" s="21" t="str">
        <f>IFERROR(IF(INDEX(data_mthly!AB:AB,MATCH($C583,data_mthly!$E:$E,0),1)=0,"",INDEX(data_mthly!AB:AB,MATCH($C583,data_mthly!$E:$E,0),1)),"")</f>
        <v/>
      </c>
      <c r="AB583" s="145" t="str">
        <f>IFERROR(IF(INDEX(data_mthly!AC:AC,MATCH($C583,data_mthly!$E:$E,0),1)=0,"",INDEX(data_mthly!AC:AC,MATCH($C583,data_mthly!$E:$E,0),1)),"")</f>
        <v/>
      </c>
      <c r="AC583" s="21" t="str">
        <f>IFERROR(IF(INDEX(data_mthly!AD:AD,MATCH($C583,data_mthly!$E:$E,0),1)=0,"",INDEX(data_mthly!AD:AD,MATCH($C583,data_mthly!$E:$E,0),1)),"")</f>
        <v/>
      </c>
      <c r="AD583" s="21" t="str">
        <f>IFERROR(IF(INDEX(data_mthly!AE:AE,MATCH($C583,data_mthly!$E:$E,0),1)=0,"",INDEX(data_mthly!AE:AE,MATCH($C583,data_mthly!$E:$E,0),1)),"")</f>
        <v/>
      </c>
      <c r="AE583" s="86" t="str">
        <f>IFERROR(IF(INDEX(data_mthly!AF:AF,MATCH($C583,data_mthly!$E:$E,0),1)=0,"",INDEX(data_mthly!AF:AF,MATCH($C583,data_mthly!$E:$E,0),1)),"")</f>
        <v/>
      </c>
      <c r="AG583" s="88">
        <f t="shared" si="45"/>
        <v>1</v>
      </c>
    </row>
    <row r="584" spans="1:33" ht="15.5">
      <c r="A584" s="88" t="str">
        <f t="shared" si="43"/>
        <v/>
      </c>
      <c r="B584" s="89" t="str">
        <f>IFERROR(IF(INDEX(data_mthly!C:C,MATCH($C584,data_mthly!$E:$E,0),1)=0,"",INDEX(data_mthly!C:C,MATCH($C584,data_mthly!$E:$E,0),1)),"")</f>
        <v/>
      </c>
      <c r="C584" s="112" t="str">
        <f t="shared" si="46"/>
        <v/>
      </c>
      <c r="D584" s="155" t="str">
        <f>IFERROR(IF(INDEX(data_mthly!F:F,MATCH($C584,data_mthly!$E:$E,0),1)=0,"",INDEX(data_mthly!F:F,MATCH($C584,data_mthly!$E:$E,0),1)),"")</f>
        <v/>
      </c>
      <c r="E584" s="21" t="str">
        <f>IFERROR(IF(INDEX(data_mthly!G:G,MATCH($C584,data_mthly!$E:$E,0),1)=0,"",INDEX(data_mthly!G:G,MATCH($C584,data_mthly!$E:$E,0),1)),"")</f>
        <v/>
      </c>
      <c r="F584" s="145" t="str">
        <f>IFERROR(IF(INDEX(data_mthly!H:H,MATCH($C584,data_mthly!$E:$E,0),1)=0,"",INDEX(data_mthly!H:H,MATCH($C584,data_mthly!$E:$E,0),1)),"")</f>
        <v/>
      </c>
      <c r="G584" s="145" t="str">
        <f>IFERROR(IF(INDEX(data_mthly!I:I,MATCH($C584,data_mthly!$E:$E,0),1)=0,"",INDEX(data_mthly!I:I,MATCH($C584,data_mthly!$E:$E,0),1)),"")</f>
        <v/>
      </c>
      <c r="H584" s="21" t="str">
        <f>IFERROR(IF(INDEX(data_mthly!J:J,MATCH($C584,data_mthly!$E:$E,0),1)=0,"",INDEX(data_mthly!J:J,MATCH($C584,data_mthly!$E:$E,0),1)),"")</f>
        <v/>
      </c>
      <c r="I584" s="145" t="str">
        <f>IFERROR(IF(INDEX(data_mthly!K:K,MATCH($C584,data_mthly!$E:$E,0),1)=0,"",INDEX(data_mthly!K:K,MATCH($C584,data_mthly!$E:$E,0),1)),"")</f>
        <v/>
      </c>
      <c r="J584" s="145" t="str">
        <f>IFERROR(IF(INDEX(data_mthly!L:L,MATCH($C584,data_mthly!$E:$E,0),1)=0,"",INDEX(data_mthly!L:L,MATCH($C584,data_mthly!$E:$E,0),1)),"")</f>
        <v/>
      </c>
      <c r="K584" s="21" t="str">
        <f>IFERROR(IF(INDEX(data_mthly!M:M,MATCH($C584,data_mthly!$E:$E,0),1)=0,"",INDEX(data_mthly!M:M,MATCH($C584,data_mthly!$E:$E,0),1)),"")</f>
        <v/>
      </c>
      <c r="L584" s="86" t="str">
        <f>IFERROR(IF(INDEX(data_mthly!N:N,MATCH($C584,data_mthly!$E:$E,0),1)=0,"",INDEX(data_mthly!N:N,MATCH($C584,data_mthly!$E:$E,0),1)),"")</f>
        <v/>
      </c>
      <c r="M584" s="159"/>
      <c r="N584" s="155" t="str">
        <f>IFERROR(IF(INDEX(data_mthly!O:O,MATCH($C584,data_mthly!$E:$E,0),1)=0,"",INDEX(data_mthly!O:O,MATCH($C584,data_mthly!$E:$E,0),1)),"")</f>
        <v/>
      </c>
      <c r="O584" s="21" t="str">
        <f>IFERROR(IF(INDEX(data_mthly!P:P,MATCH($C584,data_mthly!$E:$E,0),1)=0,"",INDEX(data_mthly!P:P,MATCH($C584,data_mthly!$E:$E,0),1)),"")</f>
        <v/>
      </c>
      <c r="P584" s="145" t="str">
        <f>IFERROR(IF(INDEX(data_mthly!Q:Q,MATCH($C584,data_mthly!$E:$E,0),1)=0,"",INDEX(data_mthly!Q:Q,MATCH($C584,data_mthly!$E:$E,0),1)),"")</f>
        <v/>
      </c>
      <c r="Q584" s="145" t="str">
        <f>IFERROR(IF(INDEX(data_mthly!R:R,MATCH($C584,data_mthly!$E:$E,0),1)=0,"",INDEX(data_mthly!R:R,MATCH($C584,data_mthly!$E:$E,0),1)),"")</f>
        <v/>
      </c>
      <c r="R584" s="21" t="str">
        <f>IFERROR(IF(INDEX(data_mthly!S:S,MATCH($C584,data_mthly!$E:$E,0),1)=0,"",INDEX(data_mthly!S:S,MATCH($C584,data_mthly!$E:$E,0),1)),"")</f>
        <v/>
      </c>
      <c r="S584" s="145" t="str">
        <f>IFERROR(IF(INDEX(data_mthly!T:T,MATCH($C584,data_mthly!$E:$E,0),1)=0,"",INDEX(data_mthly!T:T,MATCH($C584,data_mthly!$E:$E,0),1)),"")</f>
        <v/>
      </c>
      <c r="T584" s="145" t="str">
        <f>IFERROR(IF(INDEX(data_mthly!U:U,MATCH($C584,data_mthly!$E:$E,0),1)=0,"",INDEX(data_mthly!U:U,MATCH($C584,data_mthly!$E:$E,0),1)),"")</f>
        <v/>
      </c>
      <c r="U584" s="21" t="str">
        <f>IFERROR(IF(INDEX(data_mthly!V:V,MATCH($C584,data_mthly!$E:$E,0),1)=0,"",INDEX(data_mthly!V:V,MATCH($C584,data_mthly!$E:$E,0),1)),"")</f>
        <v/>
      </c>
      <c r="V584" s="86" t="str">
        <f>IFERROR(IF(INDEX(data_mthly!W:W,MATCH($C584,data_mthly!$E:$E,0),1)=0,"",INDEX(data_mthly!W:W,MATCH($C584,data_mthly!$E:$E,0),1)),"")</f>
        <v/>
      </c>
      <c r="W584" s="160" t="str">
        <f t="shared" si="44"/>
        <v/>
      </c>
      <c r="X584" s="21" t="str">
        <f>IFERROR(IF(INDEX(data_mthly!Y:Y,MATCH($C584,data_mthly!$E:$E,0),1)=0,"",INDEX(data_mthly!Y:Y,MATCH($C584,data_mthly!$E:$E,0),1)),"")</f>
        <v/>
      </c>
      <c r="Y584" s="145" t="str">
        <f>IFERROR(IF(INDEX(data_mthly!Z:Z,MATCH($C584,data_mthly!$E:$E,0),1)=0,"",INDEX(data_mthly!Z:Z,MATCH($C584,data_mthly!$E:$E,0),1)),"")</f>
        <v/>
      </c>
      <c r="Z584" s="21" t="str">
        <f>IFERROR(IF(INDEX(data_mthly!AA:AA,MATCH($C584,data_mthly!$E:$E,0),1)=0,"",INDEX(data_mthly!AA:AA,MATCH($C584,data_mthly!$E:$E,0),1)),"")</f>
        <v/>
      </c>
      <c r="AA584" s="21" t="str">
        <f>IFERROR(IF(INDEX(data_mthly!AB:AB,MATCH($C584,data_mthly!$E:$E,0),1)=0,"",INDEX(data_mthly!AB:AB,MATCH($C584,data_mthly!$E:$E,0),1)),"")</f>
        <v/>
      </c>
      <c r="AB584" s="145" t="str">
        <f>IFERROR(IF(INDEX(data_mthly!AC:AC,MATCH($C584,data_mthly!$E:$E,0),1)=0,"",INDEX(data_mthly!AC:AC,MATCH($C584,data_mthly!$E:$E,0),1)),"")</f>
        <v/>
      </c>
      <c r="AC584" s="21" t="str">
        <f>IFERROR(IF(INDEX(data_mthly!AD:AD,MATCH($C584,data_mthly!$E:$E,0),1)=0,"",INDEX(data_mthly!AD:AD,MATCH($C584,data_mthly!$E:$E,0),1)),"")</f>
        <v/>
      </c>
      <c r="AD584" s="21" t="str">
        <f>IFERROR(IF(INDEX(data_mthly!AE:AE,MATCH($C584,data_mthly!$E:$E,0),1)=0,"",INDEX(data_mthly!AE:AE,MATCH($C584,data_mthly!$E:$E,0),1)),"")</f>
        <v/>
      </c>
      <c r="AE584" s="86" t="str">
        <f>IFERROR(IF(INDEX(data_mthly!AF:AF,MATCH($C584,data_mthly!$E:$E,0),1)=0,"",INDEX(data_mthly!AF:AF,MATCH($C584,data_mthly!$E:$E,0),1)),"")</f>
        <v/>
      </c>
      <c r="AG584" s="88">
        <f t="shared" si="45"/>
        <v>2</v>
      </c>
    </row>
    <row r="585" spans="1:33" ht="15.5">
      <c r="A585" s="88" t="str">
        <f t="shared" si="43"/>
        <v/>
      </c>
      <c r="B585" s="89" t="str">
        <f>IFERROR(IF(INDEX(data_mthly!C:C,MATCH($C585,data_mthly!$E:$E,0),1)=0,"",INDEX(data_mthly!C:C,MATCH($C585,data_mthly!$E:$E,0),1)),"")</f>
        <v/>
      </c>
      <c r="C585" s="112" t="str">
        <f t="shared" si="46"/>
        <v/>
      </c>
      <c r="D585" s="155" t="str">
        <f>IFERROR(IF(INDEX(data_mthly!F:F,MATCH($C585,data_mthly!$E:$E,0),1)=0,"",INDEX(data_mthly!F:F,MATCH($C585,data_mthly!$E:$E,0),1)),"")</f>
        <v/>
      </c>
      <c r="E585" s="21" t="str">
        <f>IFERROR(IF(INDEX(data_mthly!G:G,MATCH($C585,data_mthly!$E:$E,0),1)=0,"",INDEX(data_mthly!G:G,MATCH($C585,data_mthly!$E:$E,0),1)),"")</f>
        <v/>
      </c>
      <c r="F585" s="145" t="str">
        <f>IFERROR(IF(INDEX(data_mthly!H:H,MATCH($C585,data_mthly!$E:$E,0),1)=0,"",INDEX(data_mthly!H:H,MATCH($C585,data_mthly!$E:$E,0),1)),"")</f>
        <v/>
      </c>
      <c r="G585" s="145" t="str">
        <f>IFERROR(IF(INDEX(data_mthly!I:I,MATCH($C585,data_mthly!$E:$E,0),1)=0,"",INDEX(data_mthly!I:I,MATCH($C585,data_mthly!$E:$E,0),1)),"")</f>
        <v/>
      </c>
      <c r="H585" s="21" t="str">
        <f>IFERROR(IF(INDEX(data_mthly!J:J,MATCH($C585,data_mthly!$E:$E,0),1)=0,"",INDEX(data_mthly!J:J,MATCH($C585,data_mthly!$E:$E,0),1)),"")</f>
        <v/>
      </c>
      <c r="I585" s="145" t="str">
        <f>IFERROR(IF(INDEX(data_mthly!K:K,MATCH($C585,data_mthly!$E:$E,0),1)=0,"",INDEX(data_mthly!K:K,MATCH($C585,data_mthly!$E:$E,0),1)),"")</f>
        <v/>
      </c>
      <c r="J585" s="145" t="str">
        <f>IFERROR(IF(INDEX(data_mthly!L:L,MATCH($C585,data_mthly!$E:$E,0),1)=0,"",INDEX(data_mthly!L:L,MATCH($C585,data_mthly!$E:$E,0),1)),"")</f>
        <v/>
      </c>
      <c r="K585" s="21" t="str">
        <f>IFERROR(IF(INDEX(data_mthly!M:M,MATCH($C585,data_mthly!$E:$E,0),1)=0,"",INDEX(data_mthly!M:M,MATCH($C585,data_mthly!$E:$E,0),1)),"")</f>
        <v/>
      </c>
      <c r="L585" s="86" t="str">
        <f>IFERROR(IF(INDEX(data_mthly!N:N,MATCH($C585,data_mthly!$E:$E,0),1)=0,"",INDEX(data_mthly!N:N,MATCH($C585,data_mthly!$E:$E,0),1)),"")</f>
        <v/>
      </c>
      <c r="M585" s="159"/>
      <c r="N585" s="155" t="str">
        <f>IFERROR(IF(INDEX(data_mthly!O:O,MATCH($C585,data_mthly!$E:$E,0),1)=0,"",INDEX(data_mthly!O:O,MATCH($C585,data_mthly!$E:$E,0),1)),"")</f>
        <v/>
      </c>
      <c r="O585" s="21" t="str">
        <f>IFERROR(IF(INDEX(data_mthly!P:P,MATCH($C585,data_mthly!$E:$E,0),1)=0,"",INDEX(data_mthly!P:P,MATCH($C585,data_mthly!$E:$E,0),1)),"")</f>
        <v/>
      </c>
      <c r="P585" s="145" t="str">
        <f>IFERROR(IF(INDEX(data_mthly!Q:Q,MATCH($C585,data_mthly!$E:$E,0),1)=0,"",INDEX(data_mthly!Q:Q,MATCH($C585,data_mthly!$E:$E,0),1)),"")</f>
        <v/>
      </c>
      <c r="Q585" s="145" t="str">
        <f>IFERROR(IF(INDEX(data_mthly!R:R,MATCH($C585,data_mthly!$E:$E,0),1)=0,"",INDEX(data_mthly!R:R,MATCH($C585,data_mthly!$E:$E,0),1)),"")</f>
        <v/>
      </c>
      <c r="R585" s="21" t="str">
        <f>IFERROR(IF(INDEX(data_mthly!S:S,MATCH($C585,data_mthly!$E:$E,0),1)=0,"",INDEX(data_mthly!S:S,MATCH($C585,data_mthly!$E:$E,0),1)),"")</f>
        <v/>
      </c>
      <c r="S585" s="145" t="str">
        <f>IFERROR(IF(INDEX(data_mthly!T:T,MATCH($C585,data_mthly!$E:$E,0),1)=0,"",INDEX(data_mthly!T:T,MATCH($C585,data_mthly!$E:$E,0),1)),"")</f>
        <v/>
      </c>
      <c r="T585" s="145" t="str">
        <f>IFERROR(IF(INDEX(data_mthly!U:U,MATCH($C585,data_mthly!$E:$E,0),1)=0,"",INDEX(data_mthly!U:U,MATCH($C585,data_mthly!$E:$E,0),1)),"")</f>
        <v/>
      </c>
      <c r="U585" s="21" t="str">
        <f>IFERROR(IF(INDEX(data_mthly!V:V,MATCH($C585,data_mthly!$E:$E,0),1)=0,"",INDEX(data_mthly!V:V,MATCH($C585,data_mthly!$E:$E,0),1)),"")</f>
        <v/>
      </c>
      <c r="V585" s="86" t="str">
        <f>IFERROR(IF(INDEX(data_mthly!W:W,MATCH($C585,data_mthly!$E:$E,0),1)=0,"",INDEX(data_mthly!W:W,MATCH($C585,data_mthly!$E:$E,0),1)),"")</f>
        <v/>
      </c>
      <c r="W585" s="160" t="str">
        <f t="shared" si="44"/>
        <v/>
      </c>
      <c r="X585" s="21" t="str">
        <f>IFERROR(IF(INDEX(data_mthly!Y:Y,MATCH($C585,data_mthly!$E:$E,0),1)=0,"",INDEX(data_mthly!Y:Y,MATCH($C585,data_mthly!$E:$E,0),1)),"")</f>
        <v/>
      </c>
      <c r="Y585" s="145" t="str">
        <f>IFERROR(IF(INDEX(data_mthly!Z:Z,MATCH($C585,data_mthly!$E:$E,0),1)=0,"",INDEX(data_mthly!Z:Z,MATCH($C585,data_mthly!$E:$E,0),1)),"")</f>
        <v/>
      </c>
      <c r="Z585" s="21" t="str">
        <f>IFERROR(IF(INDEX(data_mthly!AA:AA,MATCH($C585,data_mthly!$E:$E,0),1)=0,"",INDEX(data_mthly!AA:AA,MATCH($C585,data_mthly!$E:$E,0),1)),"")</f>
        <v/>
      </c>
      <c r="AA585" s="21" t="str">
        <f>IFERROR(IF(INDEX(data_mthly!AB:AB,MATCH($C585,data_mthly!$E:$E,0),1)=0,"",INDEX(data_mthly!AB:AB,MATCH($C585,data_mthly!$E:$E,0),1)),"")</f>
        <v/>
      </c>
      <c r="AB585" s="145" t="str">
        <f>IFERROR(IF(INDEX(data_mthly!AC:AC,MATCH($C585,data_mthly!$E:$E,0),1)=0,"",INDEX(data_mthly!AC:AC,MATCH($C585,data_mthly!$E:$E,0),1)),"")</f>
        <v/>
      </c>
      <c r="AC585" s="21" t="str">
        <f>IFERROR(IF(INDEX(data_mthly!AD:AD,MATCH($C585,data_mthly!$E:$E,0),1)=0,"",INDEX(data_mthly!AD:AD,MATCH($C585,data_mthly!$E:$E,0),1)),"")</f>
        <v/>
      </c>
      <c r="AD585" s="21" t="str">
        <f>IFERROR(IF(INDEX(data_mthly!AE:AE,MATCH($C585,data_mthly!$E:$E,0),1)=0,"",INDEX(data_mthly!AE:AE,MATCH($C585,data_mthly!$E:$E,0),1)),"")</f>
        <v/>
      </c>
      <c r="AE585" s="86" t="str">
        <f>IFERROR(IF(INDEX(data_mthly!AF:AF,MATCH($C585,data_mthly!$E:$E,0),1)=0,"",INDEX(data_mthly!AF:AF,MATCH($C585,data_mthly!$E:$E,0),1)),"")</f>
        <v/>
      </c>
      <c r="AG585" s="88">
        <f t="shared" si="45"/>
        <v>1</v>
      </c>
    </row>
    <row r="586" spans="1:33" ht="15.5">
      <c r="A586" s="88" t="str">
        <f t="shared" si="43"/>
        <v/>
      </c>
      <c r="B586" s="89" t="str">
        <f>IFERROR(IF(INDEX(data_mthly!C:C,MATCH($C586,data_mthly!$E:$E,0),1)=0,"",INDEX(data_mthly!C:C,MATCH($C586,data_mthly!$E:$E,0),1)),"")</f>
        <v/>
      </c>
      <c r="C586" s="112" t="str">
        <f t="shared" si="46"/>
        <v/>
      </c>
      <c r="D586" s="155" t="str">
        <f>IFERROR(IF(INDEX(data_mthly!F:F,MATCH($C586,data_mthly!$E:$E,0),1)=0,"",INDEX(data_mthly!F:F,MATCH($C586,data_mthly!$E:$E,0),1)),"")</f>
        <v/>
      </c>
      <c r="E586" s="21" t="str">
        <f>IFERROR(IF(INDEX(data_mthly!G:G,MATCH($C586,data_mthly!$E:$E,0),1)=0,"",INDEX(data_mthly!G:G,MATCH($C586,data_mthly!$E:$E,0),1)),"")</f>
        <v/>
      </c>
      <c r="F586" s="145" t="str">
        <f>IFERROR(IF(INDEX(data_mthly!H:H,MATCH($C586,data_mthly!$E:$E,0),1)=0,"",INDEX(data_mthly!H:H,MATCH($C586,data_mthly!$E:$E,0),1)),"")</f>
        <v/>
      </c>
      <c r="G586" s="145" t="str">
        <f>IFERROR(IF(INDEX(data_mthly!I:I,MATCH($C586,data_mthly!$E:$E,0),1)=0,"",INDEX(data_mthly!I:I,MATCH($C586,data_mthly!$E:$E,0),1)),"")</f>
        <v/>
      </c>
      <c r="H586" s="21" t="str">
        <f>IFERROR(IF(INDEX(data_mthly!J:J,MATCH($C586,data_mthly!$E:$E,0),1)=0,"",INDEX(data_mthly!J:J,MATCH($C586,data_mthly!$E:$E,0),1)),"")</f>
        <v/>
      </c>
      <c r="I586" s="145" t="str">
        <f>IFERROR(IF(INDEX(data_mthly!K:K,MATCH($C586,data_mthly!$E:$E,0),1)=0,"",INDEX(data_mthly!K:K,MATCH($C586,data_mthly!$E:$E,0),1)),"")</f>
        <v/>
      </c>
      <c r="J586" s="145" t="str">
        <f>IFERROR(IF(INDEX(data_mthly!L:L,MATCH($C586,data_mthly!$E:$E,0),1)=0,"",INDEX(data_mthly!L:L,MATCH($C586,data_mthly!$E:$E,0),1)),"")</f>
        <v/>
      </c>
      <c r="K586" s="21" t="str">
        <f>IFERROR(IF(INDEX(data_mthly!M:M,MATCH($C586,data_mthly!$E:$E,0),1)=0,"",INDEX(data_mthly!M:M,MATCH($C586,data_mthly!$E:$E,0),1)),"")</f>
        <v/>
      </c>
      <c r="L586" s="86" t="str">
        <f>IFERROR(IF(INDEX(data_mthly!N:N,MATCH($C586,data_mthly!$E:$E,0),1)=0,"",INDEX(data_mthly!N:N,MATCH($C586,data_mthly!$E:$E,0),1)),"")</f>
        <v/>
      </c>
      <c r="M586" s="159"/>
      <c r="N586" s="155" t="str">
        <f>IFERROR(IF(INDEX(data_mthly!O:O,MATCH($C586,data_mthly!$E:$E,0),1)=0,"",INDEX(data_mthly!O:O,MATCH($C586,data_mthly!$E:$E,0),1)),"")</f>
        <v/>
      </c>
      <c r="O586" s="21" t="str">
        <f>IFERROR(IF(INDEX(data_mthly!P:P,MATCH($C586,data_mthly!$E:$E,0),1)=0,"",INDEX(data_mthly!P:P,MATCH($C586,data_mthly!$E:$E,0),1)),"")</f>
        <v/>
      </c>
      <c r="P586" s="145" t="str">
        <f>IFERROR(IF(INDEX(data_mthly!Q:Q,MATCH($C586,data_mthly!$E:$E,0),1)=0,"",INDEX(data_mthly!Q:Q,MATCH($C586,data_mthly!$E:$E,0),1)),"")</f>
        <v/>
      </c>
      <c r="Q586" s="145" t="str">
        <f>IFERROR(IF(INDEX(data_mthly!R:R,MATCH($C586,data_mthly!$E:$E,0),1)=0,"",INDEX(data_mthly!R:R,MATCH($C586,data_mthly!$E:$E,0),1)),"")</f>
        <v/>
      </c>
      <c r="R586" s="21" t="str">
        <f>IFERROR(IF(INDEX(data_mthly!S:S,MATCH($C586,data_mthly!$E:$E,0),1)=0,"",INDEX(data_mthly!S:S,MATCH($C586,data_mthly!$E:$E,0),1)),"")</f>
        <v/>
      </c>
      <c r="S586" s="145" t="str">
        <f>IFERROR(IF(INDEX(data_mthly!T:T,MATCH($C586,data_mthly!$E:$E,0),1)=0,"",INDEX(data_mthly!T:T,MATCH($C586,data_mthly!$E:$E,0),1)),"")</f>
        <v/>
      </c>
      <c r="T586" s="145" t="str">
        <f>IFERROR(IF(INDEX(data_mthly!U:U,MATCH($C586,data_mthly!$E:$E,0),1)=0,"",INDEX(data_mthly!U:U,MATCH($C586,data_mthly!$E:$E,0),1)),"")</f>
        <v/>
      </c>
      <c r="U586" s="21" t="str">
        <f>IFERROR(IF(INDEX(data_mthly!V:V,MATCH($C586,data_mthly!$E:$E,0),1)=0,"",INDEX(data_mthly!V:V,MATCH($C586,data_mthly!$E:$E,0),1)),"")</f>
        <v/>
      </c>
      <c r="V586" s="86" t="str">
        <f>IFERROR(IF(INDEX(data_mthly!W:W,MATCH($C586,data_mthly!$E:$E,0),1)=0,"",INDEX(data_mthly!W:W,MATCH($C586,data_mthly!$E:$E,0),1)),"")</f>
        <v/>
      </c>
      <c r="W586" s="160" t="str">
        <f t="shared" si="44"/>
        <v/>
      </c>
      <c r="X586" s="21" t="str">
        <f>IFERROR(IF(INDEX(data_mthly!Y:Y,MATCH($C586,data_mthly!$E:$E,0),1)=0,"",INDEX(data_mthly!Y:Y,MATCH($C586,data_mthly!$E:$E,0),1)),"")</f>
        <v/>
      </c>
      <c r="Y586" s="145" t="str">
        <f>IFERROR(IF(INDEX(data_mthly!Z:Z,MATCH($C586,data_mthly!$E:$E,0),1)=0,"",INDEX(data_mthly!Z:Z,MATCH($C586,data_mthly!$E:$E,0),1)),"")</f>
        <v/>
      </c>
      <c r="Z586" s="21" t="str">
        <f>IFERROR(IF(INDEX(data_mthly!AA:AA,MATCH($C586,data_mthly!$E:$E,0),1)=0,"",INDEX(data_mthly!AA:AA,MATCH($C586,data_mthly!$E:$E,0),1)),"")</f>
        <v/>
      </c>
      <c r="AA586" s="21" t="str">
        <f>IFERROR(IF(INDEX(data_mthly!AB:AB,MATCH($C586,data_mthly!$E:$E,0),1)=0,"",INDEX(data_mthly!AB:AB,MATCH($C586,data_mthly!$E:$E,0),1)),"")</f>
        <v/>
      </c>
      <c r="AB586" s="145" t="str">
        <f>IFERROR(IF(INDEX(data_mthly!AC:AC,MATCH($C586,data_mthly!$E:$E,0),1)=0,"",INDEX(data_mthly!AC:AC,MATCH($C586,data_mthly!$E:$E,0),1)),"")</f>
        <v/>
      </c>
      <c r="AC586" s="21" t="str">
        <f>IFERROR(IF(INDEX(data_mthly!AD:AD,MATCH($C586,data_mthly!$E:$E,0),1)=0,"",INDEX(data_mthly!AD:AD,MATCH($C586,data_mthly!$E:$E,0),1)),"")</f>
        <v/>
      </c>
      <c r="AD586" s="21" t="str">
        <f>IFERROR(IF(INDEX(data_mthly!AE:AE,MATCH($C586,data_mthly!$E:$E,0),1)=0,"",INDEX(data_mthly!AE:AE,MATCH($C586,data_mthly!$E:$E,0),1)),"")</f>
        <v/>
      </c>
      <c r="AE586" s="86" t="str">
        <f>IFERROR(IF(INDEX(data_mthly!AF:AF,MATCH($C586,data_mthly!$E:$E,0),1)=0,"",INDEX(data_mthly!AF:AF,MATCH($C586,data_mthly!$E:$E,0),1)),"")</f>
        <v/>
      </c>
      <c r="AG586" s="88">
        <f t="shared" si="45"/>
        <v>2</v>
      </c>
    </row>
    <row r="587" spans="1:33" ht="15.5">
      <c r="A587" s="88" t="str">
        <f t="shared" si="43"/>
        <v/>
      </c>
      <c r="B587" s="89" t="str">
        <f>IFERROR(IF(INDEX(data_mthly!C:C,MATCH($C587,data_mthly!$E:$E,0),1)=0,"",INDEX(data_mthly!C:C,MATCH($C587,data_mthly!$E:$E,0),1)),"")</f>
        <v/>
      </c>
      <c r="C587" s="112" t="str">
        <f t="shared" si="46"/>
        <v/>
      </c>
      <c r="D587" s="155" t="str">
        <f>IFERROR(IF(INDEX(data_mthly!F:F,MATCH($C587,data_mthly!$E:$E,0),1)=0,"",INDEX(data_mthly!F:F,MATCH($C587,data_mthly!$E:$E,0),1)),"")</f>
        <v/>
      </c>
      <c r="E587" s="21" t="str">
        <f>IFERROR(IF(INDEX(data_mthly!G:G,MATCH($C587,data_mthly!$E:$E,0),1)=0,"",INDEX(data_mthly!G:G,MATCH($C587,data_mthly!$E:$E,0),1)),"")</f>
        <v/>
      </c>
      <c r="F587" s="145" t="str">
        <f>IFERROR(IF(INDEX(data_mthly!H:H,MATCH($C587,data_mthly!$E:$E,0),1)=0,"",INDEX(data_mthly!H:H,MATCH($C587,data_mthly!$E:$E,0),1)),"")</f>
        <v/>
      </c>
      <c r="G587" s="145" t="str">
        <f>IFERROR(IF(INDEX(data_mthly!I:I,MATCH($C587,data_mthly!$E:$E,0),1)=0,"",INDEX(data_mthly!I:I,MATCH($C587,data_mthly!$E:$E,0),1)),"")</f>
        <v/>
      </c>
      <c r="H587" s="21" t="str">
        <f>IFERROR(IF(INDEX(data_mthly!J:J,MATCH($C587,data_mthly!$E:$E,0),1)=0,"",INDEX(data_mthly!J:J,MATCH($C587,data_mthly!$E:$E,0),1)),"")</f>
        <v/>
      </c>
      <c r="I587" s="145" t="str">
        <f>IFERROR(IF(INDEX(data_mthly!K:K,MATCH($C587,data_mthly!$E:$E,0),1)=0,"",INDEX(data_mthly!K:K,MATCH($C587,data_mthly!$E:$E,0),1)),"")</f>
        <v/>
      </c>
      <c r="J587" s="145" t="str">
        <f>IFERROR(IF(INDEX(data_mthly!L:L,MATCH($C587,data_mthly!$E:$E,0),1)=0,"",INDEX(data_mthly!L:L,MATCH($C587,data_mthly!$E:$E,0),1)),"")</f>
        <v/>
      </c>
      <c r="K587" s="21" t="str">
        <f>IFERROR(IF(INDEX(data_mthly!M:M,MATCH($C587,data_mthly!$E:$E,0),1)=0,"",INDEX(data_mthly!M:M,MATCH($C587,data_mthly!$E:$E,0),1)),"")</f>
        <v/>
      </c>
      <c r="L587" s="86" t="str">
        <f>IFERROR(IF(INDEX(data_mthly!N:N,MATCH($C587,data_mthly!$E:$E,0),1)=0,"",INDEX(data_mthly!N:N,MATCH($C587,data_mthly!$E:$E,0),1)),"")</f>
        <v/>
      </c>
      <c r="M587" s="159"/>
      <c r="N587" s="155" t="str">
        <f>IFERROR(IF(INDEX(data_mthly!O:O,MATCH($C587,data_mthly!$E:$E,0),1)=0,"",INDEX(data_mthly!O:O,MATCH($C587,data_mthly!$E:$E,0),1)),"")</f>
        <v/>
      </c>
      <c r="O587" s="21" t="str">
        <f>IFERROR(IF(INDEX(data_mthly!P:P,MATCH($C587,data_mthly!$E:$E,0),1)=0,"",INDEX(data_mthly!P:P,MATCH($C587,data_mthly!$E:$E,0),1)),"")</f>
        <v/>
      </c>
      <c r="P587" s="145" t="str">
        <f>IFERROR(IF(INDEX(data_mthly!Q:Q,MATCH($C587,data_mthly!$E:$E,0),1)=0,"",INDEX(data_mthly!Q:Q,MATCH($C587,data_mthly!$E:$E,0),1)),"")</f>
        <v/>
      </c>
      <c r="Q587" s="145" t="str">
        <f>IFERROR(IF(INDEX(data_mthly!R:R,MATCH($C587,data_mthly!$E:$E,0),1)=0,"",INDEX(data_mthly!R:R,MATCH($C587,data_mthly!$E:$E,0),1)),"")</f>
        <v/>
      </c>
      <c r="R587" s="21" t="str">
        <f>IFERROR(IF(INDEX(data_mthly!S:S,MATCH($C587,data_mthly!$E:$E,0),1)=0,"",INDEX(data_mthly!S:S,MATCH($C587,data_mthly!$E:$E,0),1)),"")</f>
        <v/>
      </c>
      <c r="S587" s="145" t="str">
        <f>IFERROR(IF(INDEX(data_mthly!T:T,MATCH($C587,data_mthly!$E:$E,0),1)=0,"",INDEX(data_mthly!T:T,MATCH($C587,data_mthly!$E:$E,0),1)),"")</f>
        <v/>
      </c>
      <c r="T587" s="145" t="str">
        <f>IFERROR(IF(INDEX(data_mthly!U:U,MATCH($C587,data_mthly!$E:$E,0),1)=0,"",INDEX(data_mthly!U:U,MATCH($C587,data_mthly!$E:$E,0),1)),"")</f>
        <v/>
      </c>
      <c r="U587" s="21" t="str">
        <f>IFERROR(IF(INDEX(data_mthly!V:V,MATCH($C587,data_mthly!$E:$E,0),1)=0,"",INDEX(data_mthly!V:V,MATCH($C587,data_mthly!$E:$E,0),1)),"")</f>
        <v/>
      </c>
      <c r="V587" s="86" t="str">
        <f>IFERROR(IF(INDEX(data_mthly!W:W,MATCH($C587,data_mthly!$E:$E,0),1)=0,"",INDEX(data_mthly!W:W,MATCH($C587,data_mthly!$E:$E,0),1)),"")</f>
        <v/>
      </c>
      <c r="W587" s="160" t="str">
        <f t="shared" si="44"/>
        <v/>
      </c>
      <c r="X587" s="21" t="str">
        <f>IFERROR(IF(INDEX(data_mthly!Y:Y,MATCH($C587,data_mthly!$E:$E,0),1)=0,"",INDEX(data_mthly!Y:Y,MATCH($C587,data_mthly!$E:$E,0),1)),"")</f>
        <v/>
      </c>
      <c r="Y587" s="145" t="str">
        <f>IFERROR(IF(INDEX(data_mthly!Z:Z,MATCH($C587,data_mthly!$E:$E,0),1)=0,"",INDEX(data_mthly!Z:Z,MATCH($C587,data_mthly!$E:$E,0),1)),"")</f>
        <v/>
      </c>
      <c r="Z587" s="21" t="str">
        <f>IFERROR(IF(INDEX(data_mthly!AA:AA,MATCH($C587,data_mthly!$E:$E,0),1)=0,"",INDEX(data_mthly!AA:AA,MATCH($C587,data_mthly!$E:$E,0),1)),"")</f>
        <v/>
      </c>
      <c r="AA587" s="21" t="str">
        <f>IFERROR(IF(INDEX(data_mthly!AB:AB,MATCH($C587,data_mthly!$E:$E,0),1)=0,"",INDEX(data_mthly!AB:AB,MATCH($C587,data_mthly!$E:$E,0),1)),"")</f>
        <v/>
      </c>
      <c r="AB587" s="145" t="str">
        <f>IFERROR(IF(INDEX(data_mthly!AC:AC,MATCH($C587,data_mthly!$E:$E,0),1)=0,"",INDEX(data_mthly!AC:AC,MATCH($C587,data_mthly!$E:$E,0),1)),"")</f>
        <v/>
      </c>
      <c r="AC587" s="21" t="str">
        <f>IFERROR(IF(INDEX(data_mthly!AD:AD,MATCH($C587,data_mthly!$E:$E,0),1)=0,"",INDEX(data_mthly!AD:AD,MATCH($C587,data_mthly!$E:$E,0),1)),"")</f>
        <v/>
      </c>
      <c r="AD587" s="21" t="str">
        <f>IFERROR(IF(INDEX(data_mthly!AE:AE,MATCH($C587,data_mthly!$E:$E,0),1)=0,"",INDEX(data_mthly!AE:AE,MATCH($C587,data_mthly!$E:$E,0),1)),"")</f>
        <v/>
      </c>
      <c r="AE587" s="86" t="str">
        <f>IFERROR(IF(INDEX(data_mthly!AF:AF,MATCH($C587,data_mthly!$E:$E,0),1)=0,"",INDEX(data_mthly!AF:AF,MATCH($C587,data_mthly!$E:$E,0),1)),"")</f>
        <v/>
      </c>
      <c r="AG587" s="88">
        <f t="shared" si="45"/>
        <v>1</v>
      </c>
    </row>
    <row r="588" spans="1:33" ht="15.5">
      <c r="A588" s="88" t="str">
        <f t="shared" si="43"/>
        <v/>
      </c>
      <c r="B588" s="89" t="str">
        <f>IFERROR(IF(INDEX(data_mthly!C:C,MATCH($C588,data_mthly!$E:$E,0),1)=0,"",INDEX(data_mthly!C:C,MATCH($C588,data_mthly!$E:$E,0),1)),"")</f>
        <v/>
      </c>
      <c r="C588" s="112" t="str">
        <f t="shared" si="46"/>
        <v/>
      </c>
      <c r="D588" s="155" t="str">
        <f>IFERROR(IF(INDEX(data_mthly!F:F,MATCH($C588,data_mthly!$E:$E,0),1)=0,"",INDEX(data_mthly!F:F,MATCH($C588,data_mthly!$E:$E,0),1)),"")</f>
        <v/>
      </c>
      <c r="E588" s="21" t="str">
        <f>IFERROR(IF(INDEX(data_mthly!G:G,MATCH($C588,data_mthly!$E:$E,0),1)=0,"",INDEX(data_mthly!G:G,MATCH($C588,data_mthly!$E:$E,0),1)),"")</f>
        <v/>
      </c>
      <c r="F588" s="145" t="str">
        <f>IFERROR(IF(INDEX(data_mthly!H:H,MATCH($C588,data_mthly!$E:$E,0),1)=0,"",INDEX(data_mthly!H:H,MATCH($C588,data_mthly!$E:$E,0),1)),"")</f>
        <v/>
      </c>
      <c r="G588" s="145" t="str">
        <f>IFERROR(IF(INDEX(data_mthly!I:I,MATCH($C588,data_mthly!$E:$E,0),1)=0,"",INDEX(data_mthly!I:I,MATCH($C588,data_mthly!$E:$E,0),1)),"")</f>
        <v/>
      </c>
      <c r="H588" s="21" t="str">
        <f>IFERROR(IF(INDEX(data_mthly!J:J,MATCH($C588,data_mthly!$E:$E,0),1)=0,"",INDEX(data_mthly!J:J,MATCH($C588,data_mthly!$E:$E,0),1)),"")</f>
        <v/>
      </c>
      <c r="I588" s="145" t="str">
        <f>IFERROR(IF(INDEX(data_mthly!K:K,MATCH($C588,data_mthly!$E:$E,0),1)=0,"",INDEX(data_mthly!K:K,MATCH($C588,data_mthly!$E:$E,0),1)),"")</f>
        <v/>
      </c>
      <c r="J588" s="145" t="str">
        <f>IFERROR(IF(INDEX(data_mthly!L:L,MATCH($C588,data_mthly!$E:$E,0),1)=0,"",INDEX(data_mthly!L:L,MATCH($C588,data_mthly!$E:$E,0),1)),"")</f>
        <v/>
      </c>
      <c r="K588" s="21" t="str">
        <f>IFERROR(IF(INDEX(data_mthly!M:M,MATCH($C588,data_mthly!$E:$E,0),1)=0,"",INDEX(data_mthly!M:M,MATCH($C588,data_mthly!$E:$E,0),1)),"")</f>
        <v/>
      </c>
      <c r="L588" s="86" t="str">
        <f>IFERROR(IF(INDEX(data_mthly!N:N,MATCH($C588,data_mthly!$E:$E,0),1)=0,"",INDEX(data_mthly!N:N,MATCH($C588,data_mthly!$E:$E,0),1)),"")</f>
        <v/>
      </c>
      <c r="M588" s="159"/>
      <c r="N588" s="155" t="str">
        <f>IFERROR(IF(INDEX(data_mthly!O:O,MATCH($C588,data_mthly!$E:$E,0),1)=0,"",INDEX(data_mthly!O:O,MATCH($C588,data_mthly!$E:$E,0),1)),"")</f>
        <v/>
      </c>
      <c r="O588" s="21" t="str">
        <f>IFERROR(IF(INDEX(data_mthly!P:P,MATCH($C588,data_mthly!$E:$E,0),1)=0,"",INDEX(data_mthly!P:P,MATCH($C588,data_mthly!$E:$E,0),1)),"")</f>
        <v/>
      </c>
      <c r="P588" s="145" t="str">
        <f>IFERROR(IF(INDEX(data_mthly!Q:Q,MATCH($C588,data_mthly!$E:$E,0),1)=0,"",INDEX(data_mthly!Q:Q,MATCH($C588,data_mthly!$E:$E,0),1)),"")</f>
        <v/>
      </c>
      <c r="Q588" s="145" t="str">
        <f>IFERROR(IF(INDEX(data_mthly!R:R,MATCH($C588,data_mthly!$E:$E,0),1)=0,"",INDEX(data_mthly!R:R,MATCH($C588,data_mthly!$E:$E,0),1)),"")</f>
        <v/>
      </c>
      <c r="R588" s="21" t="str">
        <f>IFERROR(IF(INDEX(data_mthly!S:S,MATCH($C588,data_mthly!$E:$E,0),1)=0,"",INDEX(data_mthly!S:S,MATCH($C588,data_mthly!$E:$E,0),1)),"")</f>
        <v/>
      </c>
      <c r="S588" s="145" t="str">
        <f>IFERROR(IF(INDEX(data_mthly!T:T,MATCH($C588,data_mthly!$E:$E,0),1)=0,"",INDEX(data_mthly!T:T,MATCH($C588,data_mthly!$E:$E,0),1)),"")</f>
        <v/>
      </c>
      <c r="T588" s="145" t="str">
        <f>IFERROR(IF(INDEX(data_mthly!U:U,MATCH($C588,data_mthly!$E:$E,0),1)=0,"",INDEX(data_mthly!U:U,MATCH($C588,data_mthly!$E:$E,0),1)),"")</f>
        <v/>
      </c>
      <c r="U588" s="21" t="str">
        <f>IFERROR(IF(INDEX(data_mthly!V:V,MATCH($C588,data_mthly!$E:$E,0),1)=0,"",INDEX(data_mthly!V:V,MATCH($C588,data_mthly!$E:$E,0),1)),"")</f>
        <v/>
      </c>
      <c r="V588" s="86" t="str">
        <f>IFERROR(IF(INDEX(data_mthly!W:W,MATCH($C588,data_mthly!$E:$E,0),1)=0,"",INDEX(data_mthly!W:W,MATCH($C588,data_mthly!$E:$E,0),1)),"")</f>
        <v/>
      </c>
      <c r="W588" s="160" t="str">
        <f t="shared" si="44"/>
        <v/>
      </c>
      <c r="X588" s="21" t="str">
        <f>IFERROR(IF(INDEX(data_mthly!Y:Y,MATCH($C588,data_mthly!$E:$E,0),1)=0,"",INDEX(data_mthly!Y:Y,MATCH($C588,data_mthly!$E:$E,0),1)),"")</f>
        <v/>
      </c>
      <c r="Y588" s="145" t="str">
        <f>IFERROR(IF(INDEX(data_mthly!Z:Z,MATCH($C588,data_mthly!$E:$E,0),1)=0,"",INDEX(data_mthly!Z:Z,MATCH($C588,data_mthly!$E:$E,0),1)),"")</f>
        <v/>
      </c>
      <c r="Z588" s="21" t="str">
        <f>IFERROR(IF(INDEX(data_mthly!AA:AA,MATCH($C588,data_mthly!$E:$E,0),1)=0,"",INDEX(data_mthly!AA:AA,MATCH($C588,data_mthly!$E:$E,0),1)),"")</f>
        <v/>
      </c>
      <c r="AA588" s="21" t="str">
        <f>IFERROR(IF(INDEX(data_mthly!AB:AB,MATCH($C588,data_mthly!$E:$E,0),1)=0,"",INDEX(data_mthly!AB:AB,MATCH($C588,data_mthly!$E:$E,0),1)),"")</f>
        <v/>
      </c>
      <c r="AB588" s="145" t="str">
        <f>IFERROR(IF(INDEX(data_mthly!AC:AC,MATCH($C588,data_mthly!$E:$E,0),1)=0,"",INDEX(data_mthly!AC:AC,MATCH($C588,data_mthly!$E:$E,0),1)),"")</f>
        <v/>
      </c>
      <c r="AC588" s="21" t="str">
        <f>IFERROR(IF(INDEX(data_mthly!AD:AD,MATCH($C588,data_mthly!$E:$E,0),1)=0,"",INDEX(data_mthly!AD:AD,MATCH($C588,data_mthly!$E:$E,0),1)),"")</f>
        <v/>
      </c>
      <c r="AD588" s="21" t="str">
        <f>IFERROR(IF(INDEX(data_mthly!AE:AE,MATCH($C588,data_mthly!$E:$E,0),1)=0,"",INDEX(data_mthly!AE:AE,MATCH($C588,data_mthly!$E:$E,0),1)),"")</f>
        <v/>
      </c>
      <c r="AE588" s="86" t="str">
        <f>IFERROR(IF(INDEX(data_mthly!AF:AF,MATCH($C588,data_mthly!$E:$E,0),1)=0,"",INDEX(data_mthly!AF:AF,MATCH($C588,data_mthly!$E:$E,0),1)),"")</f>
        <v/>
      </c>
      <c r="AG588" s="88">
        <f t="shared" si="45"/>
        <v>2</v>
      </c>
    </row>
    <row r="589" spans="1:33" ht="15.5">
      <c r="A589" s="88" t="str">
        <f t="shared" si="43"/>
        <v/>
      </c>
      <c r="B589" s="89" t="str">
        <f>IFERROR(IF(INDEX(data_mthly!C:C,MATCH($C589,data_mthly!$E:$E,0),1)=0,"",INDEX(data_mthly!C:C,MATCH($C589,data_mthly!$E:$E,0),1)),"")</f>
        <v/>
      </c>
      <c r="C589" s="112" t="str">
        <f t="shared" si="46"/>
        <v/>
      </c>
      <c r="D589" s="155" t="str">
        <f>IFERROR(IF(INDEX(data_mthly!F:F,MATCH($C589,data_mthly!$E:$E,0),1)=0,"",INDEX(data_mthly!F:F,MATCH($C589,data_mthly!$E:$E,0),1)),"")</f>
        <v/>
      </c>
      <c r="E589" s="21" t="str">
        <f>IFERROR(IF(INDEX(data_mthly!G:G,MATCH($C589,data_mthly!$E:$E,0),1)=0,"",INDEX(data_mthly!G:G,MATCH($C589,data_mthly!$E:$E,0),1)),"")</f>
        <v/>
      </c>
      <c r="F589" s="145" t="str">
        <f>IFERROR(IF(INDEX(data_mthly!H:H,MATCH($C589,data_mthly!$E:$E,0),1)=0,"",INDEX(data_mthly!H:H,MATCH($C589,data_mthly!$E:$E,0),1)),"")</f>
        <v/>
      </c>
      <c r="G589" s="145" t="str">
        <f>IFERROR(IF(INDEX(data_mthly!I:I,MATCH($C589,data_mthly!$E:$E,0),1)=0,"",INDEX(data_mthly!I:I,MATCH($C589,data_mthly!$E:$E,0),1)),"")</f>
        <v/>
      </c>
      <c r="H589" s="21" t="str">
        <f>IFERROR(IF(INDEX(data_mthly!J:J,MATCH($C589,data_mthly!$E:$E,0),1)=0,"",INDEX(data_mthly!J:J,MATCH($C589,data_mthly!$E:$E,0),1)),"")</f>
        <v/>
      </c>
      <c r="I589" s="145" t="str">
        <f>IFERROR(IF(INDEX(data_mthly!K:K,MATCH($C589,data_mthly!$E:$E,0),1)=0,"",INDEX(data_mthly!K:K,MATCH($C589,data_mthly!$E:$E,0),1)),"")</f>
        <v/>
      </c>
      <c r="J589" s="145" t="str">
        <f>IFERROR(IF(INDEX(data_mthly!L:L,MATCH($C589,data_mthly!$E:$E,0),1)=0,"",INDEX(data_mthly!L:L,MATCH($C589,data_mthly!$E:$E,0),1)),"")</f>
        <v/>
      </c>
      <c r="K589" s="21" t="str">
        <f>IFERROR(IF(INDEX(data_mthly!M:M,MATCH($C589,data_mthly!$E:$E,0),1)=0,"",INDEX(data_mthly!M:M,MATCH($C589,data_mthly!$E:$E,0),1)),"")</f>
        <v/>
      </c>
      <c r="L589" s="86" t="str">
        <f>IFERROR(IF(INDEX(data_mthly!N:N,MATCH($C589,data_mthly!$E:$E,0),1)=0,"",INDEX(data_mthly!N:N,MATCH($C589,data_mthly!$E:$E,0),1)),"")</f>
        <v/>
      </c>
      <c r="M589" s="159"/>
      <c r="N589" s="155" t="str">
        <f>IFERROR(IF(INDEX(data_mthly!O:O,MATCH($C589,data_mthly!$E:$E,0),1)=0,"",INDEX(data_mthly!O:O,MATCH($C589,data_mthly!$E:$E,0),1)),"")</f>
        <v/>
      </c>
      <c r="O589" s="21" t="str">
        <f>IFERROR(IF(INDEX(data_mthly!P:P,MATCH($C589,data_mthly!$E:$E,0),1)=0,"",INDEX(data_mthly!P:P,MATCH($C589,data_mthly!$E:$E,0),1)),"")</f>
        <v/>
      </c>
      <c r="P589" s="145" t="str">
        <f>IFERROR(IF(INDEX(data_mthly!Q:Q,MATCH($C589,data_mthly!$E:$E,0),1)=0,"",INDEX(data_mthly!Q:Q,MATCH($C589,data_mthly!$E:$E,0),1)),"")</f>
        <v/>
      </c>
      <c r="Q589" s="145" t="str">
        <f>IFERROR(IF(INDEX(data_mthly!R:R,MATCH($C589,data_mthly!$E:$E,0),1)=0,"",INDEX(data_mthly!R:R,MATCH($C589,data_mthly!$E:$E,0),1)),"")</f>
        <v/>
      </c>
      <c r="R589" s="21" t="str">
        <f>IFERROR(IF(INDEX(data_mthly!S:S,MATCH($C589,data_mthly!$E:$E,0),1)=0,"",INDEX(data_mthly!S:S,MATCH($C589,data_mthly!$E:$E,0),1)),"")</f>
        <v/>
      </c>
      <c r="S589" s="145" t="str">
        <f>IFERROR(IF(INDEX(data_mthly!T:T,MATCH($C589,data_mthly!$E:$E,0),1)=0,"",INDEX(data_mthly!T:T,MATCH($C589,data_mthly!$E:$E,0),1)),"")</f>
        <v/>
      </c>
      <c r="T589" s="145" t="str">
        <f>IFERROR(IF(INDEX(data_mthly!U:U,MATCH($C589,data_mthly!$E:$E,0),1)=0,"",INDEX(data_mthly!U:U,MATCH($C589,data_mthly!$E:$E,0),1)),"")</f>
        <v/>
      </c>
      <c r="U589" s="21" t="str">
        <f>IFERROR(IF(INDEX(data_mthly!V:V,MATCH($C589,data_mthly!$E:$E,0),1)=0,"",INDEX(data_mthly!V:V,MATCH($C589,data_mthly!$E:$E,0),1)),"")</f>
        <v/>
      </c>
      <c r="V589" s="86" t="str">
        <f>IFERROR(IF(INDEX(data_mthly!W:W,MATCH($C589,data_mthly!$E:$E,0),1)=0,"",INDEX(data_mthly!W:W,MATCH($C589,data_mthly!$E:$E,0),1)),"")</f>
        <v/>
      </c>
      <c r="W589" s="160" t="str">
        <f t="shared" si="44"/>
        <v/>
      </c>
      <c r="X589" s="21" t="str">
        <f>IFERROR(IF(INDEX(data_mthly!Y:Y,MATCH($C589,data_mthly!$E:$E,0),1)=0,"",INDEX(data_mthly!Y:Y,MATCH($C589,data_mthly!$E:$E,0),1)),"")</f>
        <v/>
      </c>
      <c r="Y589" s="145" t="str">
        <f>IFERROR(IF(INDEX(data_mthly!Z:Z,MATCH($C589,data_mthly!$E:$E,0),1)=0,"",INDEX(data_mthly!Z:Z,MATCH($C589,data_mthly!$E:$E,0),1)),"")</f>
        <v/>
      </c>
      <c r="Z589" s="21" t="str">
        <f>IFERROR(IF(INDEX(data_mthly!AA:AA,MATCH($C589,data_mthly!$E:$E,0),1)=0,"",INDEX(data_mthly!AA:AA,MATCH($C589,data_mthly!$E:$E,0),1)),"")</f>
        <v/>
      </c>
      <c r="AA589" s="21" t="str">
        <f>IFERROR(IF(INDEX(data_mthly!AB:AB,MATCH($C589,data_mthly!$E:$E,0),1)=0,"",INDEX(data_mthly!AB:AB,MATCH($C589,data_mthly!$E:$E,0),1)),"")</f>
        <v/>
      </c>
      <c r="AB589" s="145" t="str">
        <f>IFERROR(IF(INDEX(data_mthly!AC:AC,MATCH($C589,data_mthly!$E:$E,0),1)=0,"",INDEX(data_mthly!AC:AC,MATCH($C589,data_mthly!$E:$E,0),1)),"")</f>
        <v/>
      </c>
      <c r="AC589" s="21" t="str">
        <f>IFERROR(IF(INDEX(data_mthly!AD:AD,MATCH($C589,data_mthly!$E:$E,0),1)=0,"",INDEX(data_mthly!AD:AD,MATCH($C589,data_mthly!$E:$E,0),1)),"")</f>
        <v/>
      </c>
      <c r="AD589" s="21" t="str">
        <f>IFERROR(IF(INDEX(data_mthly!AE:AE,MATCH($C589,data_mthly!$E:$E,0),1)=0,"",INDEX(data_mthly!AE:AE,MATCH($C589,data_mthly!$E:$E,0),1)),"")</f>
        <v/>
      </c>
      <c r="AE589" s="86" t="str">
        <f>IFERROR(IF(INDEX(data_mthly!AF:AF,MATCH($C589,data_mthly!$E:$E,0),1)=0,"",INDEX(data_mthly!AF:AF,MATCH($C589,data_mthly!$E:$E,0),1)),"")</f>
        <v/>
      </c>
      <c r="AG589" s="88">
        <f t="shared" si="45"/>
        <v>1</v>
      </c>
    </row>
    <row r="590" spans="1:33" ht="15.5">
      <c r="A590" s="88" t="str">
        <f t="shared" ref="A590:A653" si="47">IF(D590="","",AG590)</f>
        <v/>
      </c>
      <c r="B590" s="89" t="str">
        <f>IFERROR(IF(INDEX(data_mthly!C:C,MATCH($C590,data_mthly!$E:$E,0),1)=0,"",INDEX(data_mthly!C:C,MATCH($C590,data_mthly!$E:$E,0),1)),"")</f>
        <v/>
      </c>
      <c r="C590" s="112" t="str">
        <f t="shared" si="46"/>
        <v/>
      </c>
      <c r="D590" s="155" t="str">
        <f>IFERROR(IF(INDEX(data_mthly!F:F,MATCH($C590,data_mthly!$E:$E,0),1)=0,"",INDEX(data_mthly!F:F,MATCH($C590,data_mthly!$E:$E,0),1)),"")</f>
        <v/>
      </c>
      <c r="E590" s="21" t="str">
        <f>IFERROR(IF(INDEX(data_mthly!G:G,MATCH($C590,data_mthly!$E:$E,0),1)=0,"",INDEX(data_mthly!G:G,MATCH($C590,data_mthly!$E:$E,0),1)),"")</f>
        <v/>
      </c>
      <c r="F590" s="145" t="str">
        <f>IFERROR(IF(INDEX(data_mthly!H:H,MATCH($C590,data_mthly!$E:$E,0),1)=0,"",INDEX(data_mthly!H:H,MATCH($C590,data_mthly!$E:$E,0),1)),"")</f>
        <v/>
      </c>
      <c r="G590" s="145" t="str">
        <f>IFERROR(IF(INDEX(data_mthly!I:I,MATCH($C590,data_mthly!$E:$E,0),1)=0,"",INDEX(data_mthly!I:I,MATCH($C590,data_mthly!$E:$E,0),1)),"")</f>
        <v/>
      </c>
      <c r="H590" s="21" t="str">
        <f>IFERROR(IF(INDEX(data_mthly!J:J,MATCH($C590,data_mthly!$E:$E,0),1)=0,"",INDEX(data_mthly!J:J,MATCH($C590,data_mthly!$E:$E,0),1)),"")</f>
        <v/>
      </c>
      <c r="I590" s="145" t="str">
        <f>IFERROR(IF(INDEX(data_mthly!K:K,MATCH($C590,data_mthly!$E:$E,0),1)=0,"",INDEX(data_mthly!K:K,MATCH($C590,data_mthly!$E:$E,0),1)),"")</f>
        <v/>
      </c>
      <c r="J590" s="145" t="str">
        <f>IFERROR(IF(INDEX(data_mthly!L:L,MATCH($C590,data_mthly!$E:$E,0),1)=0,"",INDEX(data_mthly!L:L,MATCH($C590,data_mthly!$E:$E,0),1)),"")</f>
        <v/>
      </c>
      <c r="K590" s="21" t="str">
        <f>IFERROR(IF(INDEX(data_mthly!M:M,MATCH($C590,data_mthly!$E:$E,0),1)=0,"",INDEX(data_mthly!M:M,MATCH($C590,data_mthly!$E:$E,0),1)),"")</f>
        <v/>
      </c>
      <c r="L590" s="86" t="str">
        <f>IFERROR(IF(INDEX(data_mthly!N:N,MATCH($C590,data_mthly!$E:$E,0),1)=0,"",INDEX(data_mthly!N:N,MATCH($C590,data_mthly!$E:$E,0),1)),"")</f>
        <v/>
      </c>
      <c r="M590" s="159"/>
      <c r="N590" s="155" t="str">
        <f>IFERROR(IF(INDEX(data_mthly!O:O,MATCH($C590,data_mthly!$E:$E,0),1)=0,"",INDEX(data_mthly!O:O,MATCH($C590,data_mthly!$E:$E,0),1)),"")</f>
        <v/>
      </c>
      <c r="O590" s="21" t="str">
        <f>IFERROR(IF(INDEX(data_mthly!P:P,MATCH($C590,data_mthly!$E:$E,0),1)=0,"",INDEX(data_mthly!P:P,MATCH($C590,data_mthly!$E:$E,0),1)),"")</f>
        <v/>
      </c>
      <c r="P590" s="145" t="str">
        <f>IFERROR(IF(INDEX(data_mthly!Q:Q,MATCH($C590,data_mthly!$E:$E,0),1)=0,"",INDEX(data_mthly!Q:Q,MATCH($C590,data_mthly!$E:$E,0),1)),"")</f>
        <v/>
      </c>
      <c r="Q590" s="145" t="str">
        <f>IFERROR(IF(INDEX(data_mthly!R:R,MATCH($C590,data_mthly!$E:$E,0),1)=0,"",INDEX(data_mthly!R:R,MATCH($C590,data_mthly!$E:$E,0),1)),"")</f>
        <v/>
      </c>
      <c r="R590" s="21" t="str">
        <f>IFERROR(IF(INDEX(data_mthly!S:S,MATCH($C590,data_mthly!$E:$E,0),1)=0,"",INDEX(data_mthly!S:S,MATCH($C590,data_mthly!$E:$E,0),1)),"")</f>
        <v/>
      </c>
      <c r="S590" s="145" t="str">
        <f>IFERROR(IF(INDEX(data_mthly!T:T,MATCH($C590,data_mthly!$E:$E,0),1)=0,"",INDEX(data_mthly!T:T,MATCH($C590,data_mthly!$E:$E,0),1)),"")</f>
        <v/>
      </c>
      <c r="T590" s="145" t="str">
        <f>IFERROR(IF(INDEX(data_mthly!U:U,MATCH($C590,data_mthly!$E:$E,0),1)=0,"",INDEX(data_mthly!U:U,MATCH($C590,data_mthly!$E:$E,0),1)),"")</f>
        <v/>
      </c>
      <c r="U590" s="21" t="str">
        <f>IFERROR(IF(INDEX(data_mthly!V:V,MATCH($C590,data_mthly!$E:$E,0),1)=0,"",INDEX(data_mthly!V:V,MATCH($C590,data_mthly!$E:$E,0),1)),"")</f>
        <v/>
      </c>
      <c r="V590" s="86" t="str">
        <f>IFERROR(IF(INDEX(data_mthly!W:W,MATCH($C590,data_mthly!$E:$E,0),1)=0,"",INDEX(data_mthly!W:W,MATCH($C590,data_mthly!$E:$E,0),1)),"")</f>
        <v/>
      </c>
      <c r="W590" s="160" t="str">
        <f t="shared" ref="W590:W653" si="48">IF(N590="","",AG590)</f>
        <v/>
      </c>
      <c r="X590" s="21" t="str">
        <f>IFERROR(IF(INDEX(data_mthly!Y:Y,MATCH($C590,data_mthly!$E:$E,0),1)=0,"",INDEX(data_mthly!Y:Y,MATCH($C590,data_mthly!$E:$E,0),1)),"")</f>
        <v/>
      </c>
      <c r="Y590" s="145" t="str">
        <f>IFERROR(IF(INDEX(data_mthly!Z:Z,MATCH($C590,data_mthly!$E:$E,0),1)=0,"",INDEX(data_mthly!Z:Z,MATCH($C590,data_mthly!$E:$E,0),1)),"")</f>
        <v/>
      </c>
      <c r="Z590" s="21" t="str">
        <f>IFERROR(IF(INDEX(data_mthly!AA:AA,MATCH($C590,data_mthly!$E:$E,0),1)=0,"",INDEX(data_mthly!AA:AA,MATCH($C590,data_mthly!$E:$E,0),1)),"")</f>
        <v/>
      </c>
      <c r="AA590" s="21" t="str">
        <f>IFERROR(IF(INDEX(data_mthly!AB:AB,MATCH($C590,data_mthly!$E:$E,0),1)=0,"",INDEX(data_mthly!AB:AB,MATCH($C590,data_mthly!$E:$E,0),1)),"")</f>
        <v/>
      </c>
      <c r="AB590" s="145" t="str">
        <f>IFERROR(IF(INDEX(data_mthly!AC:AC,MATCH($C590,data_mthly!$E:$E,0),1)=0,"",INDEX(data_mthly!AC:AC,MATCH($C590,data_mthly!$E:$E,0),1)),"")</f>
        <v/>
      </c>
      <c r="AC590" s="21" t="str">
        <f>IFERROR(IF(INDEX(data_mthly!AD:AD,MATCH($C590,data_mthly!$E:$E,0),1)=0,"",INDEX(data_mthly!AD:AD,MATCH($C590,data_mthly!$E:$E,0),1)),"")</f>
        <v/>
      </c>
      <c r="AD590" s="21" t="str">
        <f>IFERROR(IF(INDEX(data_mthly!AE:AE,MATCH($C590,data_mthly!$E:$E,0),1)=0,"",INDEX(data_mthly!AE:AE,MATCH($C590,data_mthly!$E:$E,0),1)),"")</f>
        <v/>
      </c>
      <c r="AE590" s="86" t="str">
        <f>IFERROR(IF(INDEX(data_mthly!AF:AF,MATCH($C590,data_mthly!$E:$E,0),1)=0,"",INDEX(data_mthly!AF:AF,MATCH($C590,data_mthly!$E:$E,0),1)),"")</f>
        <v/>
      </c>
      <c r="AG590" s="88">
        <f t="shared" si="45"/>
        <v>2</v>
      </c>
    </row>
    <row r="591" spans="1:33" ht="15.5">
      <c r="A591" s="88" t="str">
        <f t="shared" si="47"/>
        <v/>
      </c>
      <c r="B591" s="89" t="str">
        <f>IFERROR(IF(INDEX(data_mthly!C:C,MATCH($C591,data_mthly!$E:$E,0),1)=0,"",INDEX(data_mthly!C:C,MATCH($C591,data_mthly!$E:$E,0),1)),"")</f>
        <v/>
      </c>
      <c r="C591" s="112" t="str">
        <f t="shared" si="46"/>
        <v/>
      </c>
      <c r="D591" s="155" t="str">
        <f>IFERROR(IF(INDEX(data_mthly!F:F,MATCH($C591,data_mthly!$E:$E,0),1)=0,"",INDEX(data_mthly!F:F,MATCH($C591,data_mthly!$E:$E,0),1)),"")</f>
        <v/>
      </c>
      <c r="E591" s="21" t="str">
        <f>IFERROR(IF(INDEX(data_mthly!G:G,MATCH($C591,data_mthly!$E:$E,0),1)=0,"",INDEX(data_mthly!G:G,MATCH($C591,data_mthly!$E:$E,0),1)),"")</f>
        <v/>
      </c>
      <c r="F591" s="145" t="str">
        <f>IFERROR(IF(INDEX(data_mthly!H:H,MATCH($C591,data_mthly!$E:$E,0),1)=0,"",INDEX(data_mthly!H:H,MATCH($C591,data_mthly!$E:$E,0),1)),"")</f>
        <v/>
      </c>
      <c r="G591" s="145" t="str">
        <f>IFERROR(IF(INDEX(data_mthly!I:I,MATCH($C591,data_mthly!$E:$E,0),1)=0,"",INDEX(data_mthly!I:I,MATCH($C591,data_mthly!$E:$E,0),1)),"")</f>
        <v/>
      </c>
      <c r="H591" s="21" t="str">
        <f>IFERROR(IF(INDEX(data_mthly!J:J,MATCH($C591,data_mthly!$E:$E,0),1)=0,"",INDEX(data_mthly!J:J,MATCH($C591,data_mthly!$E:$E,0),1)),"")</f>
        <v/>
      </c>
      <c r="I591" s="145" t="str">
        <f>IFERROR(IF(INDEX(data_mthly!K:K,MATCH($C591,data_mthly!$E:$E,0),1)=0,"",INDEX(data_mthly!K:K,MATCH($C591,data_mthly!$E:$E,0),1)),"")</f>
        <v/>
      </c>
      <c r="J591" s="145" t="str">
        <f>IFERROR(IF(INDEX(data_mthly!L:L,MATCH($C591,data_mthly!$E:$E,0),1)=0,"",INDEX(data_mthly!L:L,MATCH($C591,data_mthly!$E:$E,0),1)),"")</f>
        <v/>
      </c>
      <c r="K591" s="21" t="str">
        <f>IFERROR(IF(INDEX(data_mthly!M:M,MATCH($C591,data_mthly!$E:$E,0),1)=0,"",INDEX(data_mthly!M:M,MATCH($C591,data_mthly!$E:$E,0),1)),"")</f>
        <v/>
      </c>
      <c r="L591" s="86" t="str">
        <f>IFERROR(IF(INDEX(data_mthly!N:N,MATCH($C591,data_mthly!$E:$E,0),1)=0,"",INDEX(data_mthly!N:N,MATCH($C591,data_mthly!$E:$E,0),1)),"")</f>
        <v/>
      </c>
      <c r="M591" s="159"/>
      <c r="N591" s="155" t="str">
        <f>IFERROR(IF(INDEX(data_mthly!O:O,MATCH($C591,data_mthly!$E:$E,0),1)=0,"",INDEX(data_mthly!O:O,MATCH($C591,data_mthly!$E:$E,0),1)),"")</f>
        <v/>
      </c>
      <c r="O591" s="21" t="str">
        <f>IFERROR(IF(INDEX(data_mthly!P:P,MATCH($C591,data_mthly!$E:$E,0),1)=0,"",INDEX(data_mthly!P:P,MATCH($C591,data_mthly!$E:$E,0),1)),"")</f>
        <v/>
      </c>
      <c r="P591" s="145" t="str">
        <f>IFERROR(IF(INDEX(data_mthly!Q:Q,MATCH($C591,data_mthly!$E:$E,0),1)=0,"",INDEX(data_mthly!Q:Q,MATCH($C591,data_mthly!$E:$E,0),1)),"")</f>
        <v/>
      </c>
      <c r="Q591" s="145" t="str">
        <f>IFERROR(IF(INDEX(data_mthly!R:R,MATCH($C591,data_mthly!$E:$E,0),1)=0,"",INDEX(data_mthly!R:R,MATCH($C591,data_mthly!$E:$E,0),1)),"")</f>
        <v/>
      </c>
      <c r="R591" s="21" t="str">
        <f>IFERROR(IF(INDEX(data_mthly!S:S,MATCH($C591,data_mthly!$E:$E,0),1)=0,"",INDEX(data_mthly!S:S,MATCH($C591,data_mthly!$E:$E,0),1)),"")</f>
        <v/>
      </c>
      <c r="S591" s="145" t="str">
        <f>IFERROR(IF(INDEX(data_mthly!T:T,MATCH($C591,data_mthly!$E:$E,0),1)=0,"",INDEX(data_mthly!T:T,MATCH($C591,data_mthly!$E:$E,0),1)),"")</f>
        <v/>
      </c>
      <c r="T591" s="145" t="str">
        <f>IFERROR(IF(INDEX(data_mthly!U:U,MATCH($C591,data_mthly!$E:$E,0),1)=0,"",INDEX(data_mthly!U:U,MATCH($C591,data_mthly!$E:$E,0),1)),"")</f>
        <v/>
      </c>
      <c r="U591" s="21" t="str">
        <f>IFERROR(IF(INDEX(data_mthly!V:V,MATCH($C591,data_mthly!$E:$E,0),1)=0,"",INDEX(data_mthly!V:V,MATCH($C591,data_mthly!$E:$E,0),1)),"")</f>
        <v/>
      </c>
      <c r="V591" s="86" t="str">
        <f>IFERROR(IF(INDEX(data_mthly!W:W,MATCH($C591,data_mthly!$E:$E,0),1)=0,"",INDEX(data_mthly!W:W,MATCH($C591,data_mthly!$E:$E,0),1)),"")</f>
        <v/>
      </c>
      <c r="W591" s="160" t="str">
        <f t="shared" si="48"/>
        <v/>
      </c>
      <c r="X591" s="21" t="str">
        <f>IFERROR(IF(INDEX(data_mthly!Y:Y,MATCH($C591,data_mthly!$E:$E,0),1)=0,"",INDEX(data_mthly!Y:Y,MATCH($C591,data_mthly!$E:$E,0),1)),"")</f>
        <v/>
      </c>
      <c r="Y591" s="145" t="str">
        <f>IFERROR(IF(INDEX(data_mthly!Z:Z,MATCH($C591,data_mthly!$E:$E,0),1)=0,"",INDEX(data_mthly!Z:Z,MATCH($C591,data_mthly!$E:$E,0),1)),"")</f>
        <v/>
      </c>
      <c r="Z591" s="21" t="str">
        <f>IFERROR(IF(INDEX(data_mthly!AA:AA,MATCH($C591,data_mthly!$E:$E,0),1)=0,"",INDEX(data_mthly!AA:AA,MATCH($C591,data_mthly!$E:$E,0),1)),"")</f>
        <v/>
      </c>
      <c r="AA591" s="21" t="str">
        <f>IFERROR(IF(INDEX(data_mthly!AB:AB,MATCH($C591,data_mthly!$E:$E,0),1)=0,"",INDEX(data_mthly!AB:AB,MATCH($C591,data_mthly!$E:$E,0),1)),"")</f>
        <v/>
      </c>
      <c r="AB591" s="145" t="str">
        <f>IFERROR(IF(INDEX(data_mthly!AC:AC,MATCH($C591,data_mthly!$E:$E,0),1)=0,"",INDEX(data_mthly!AC:AC,MATCH($C591,data_mthly!$E:$E,0),1)),"")</f>
        <v/>
      </c>
      <c r="AC591" s="21" t="str">
        <f>IFERROR(IF(INDEX(data_mthly!AD:AD,MATCH($C591,data_mthly!$E:$E,0),1)=0,"",INDEX(data_mthly!AD:AD,MATCH($C591,data_mthly!$E:$E,0),1)),"")</f>
        <v/>
      </c>
      <c r="AD591" s="21" t="str">
        <f>IFERROR(IF(INDEX(data_mthly!AE:AE,MATCH($C591,data_mthly!$E:$E,0),1)=0,"",INDEX(data_mthly!AE:AE,MATCH($C591,data_mthly!$E:$E,0),1)),"")</f>
        <v/>
      </c>
      <c r="AE591" s="86" t="str">
        <f>IFERROR(IF(INDEX(data_mthly!AF:AF,MATCH($C591,data_mthly!$E:$E,0),1)=0,"",INDEX(data_mthly!AF:AF,MATCH($C591,data_mthly!$E:$E,0),1)),"")</f>
        <v/>
      </c>
      <c r="AG591" s="88">
        <f t="shared" si="45"/>
        <v>1</v>
      </c>
    </row>
    <row r="592" spans="1:33" ht="15.5">
      <c r="A592" s="88" t="str">
        <f t="shared" si="47"/>
        <v/>
      </c>
      <c r="B592" s="89" t="str">
        <f>IFERROR(IF(INDEX(data_mthly!C:C,MATCH($C592,data_mthly!$E:$E,0),1)=0,"",INDEX(data_mthly!C:C,MATCH($C592,data_mthly!$E:$E,0),1)),"")</f>
        <v/>
      </c>
      <c r="C592" s="112" t="str">
        <f t="shared" si="46"/>
        <v/>
      </c>
      <c r="D592" s="155" t="str">
        <f>IFERROR(IF(INDEX(data_mthly!F:F,MATCH($C592,data_mthly!$E:$E,0),1)=0,"",INDEX(data_mthly!F:F,MATCH($C592,data_mthly!$E:$E,0),1)),"")</f>
        <v/>
      </c>
      <c r="E592" s="21" t="str">
        <f>IFERROR(IF(INDEX(data_mthly!G:G,MATCH($C592,data_mthly!$E:$E,0),1)=0,"",INDEX(data_mthly!G:G,MATCH($C592,data_mthly!$E:$E,0),1)),"")</f>
        <v/>
      </c>
      <c r="F592" s="145" t="str">
        <f>IFERROR(IF(INDEX(data_mthly!H:H,MATCH($C592,data_mthly!$E:$E,0),1)=0,"",INDEX(data_mthly!H:H,MATCH($C592,data_mthly!$E:$E,0),1)),"")</f>
        <v/>
      </c>
      <c r="G592" s="145" t="str">
        <f>IFERROR(IF(INDEX(data_mthly!I:I,MATCH($C592,data_mthly!$E:$E,0),1)=0,"",INDEX(data_mthly!I:I,MATCH($C592,data_mthly!$E:$E,0),1)),"")</f>
        <v/>
      </c>
      <c r="H592" s="21" t="str">
        <f>IFERROR(IF(INDEX(data_mthly!J:J,MATCH($C592,data_mthly!$E:$E,0),1)=0,"",INDEX(data_mthly!J:J,MATCH($C592,data_mthly!$E:$E,0),1)),"")</f>
        <v/>
      </c>
      <c r="I592" s="145" t="str">
        <f>IFERROR(IF(INDEX(data_mthly!K:K,MATCH($C592,data_mthly!$E:$E,0),1)=0,"",INDEX(data_mthly!K:K,MATCH($C592,data_mthly!$E:$E,0),1)),"")</f>
        <v/>
      </c>
      <c r="J592" s="145" t="str">
        <f>IFERROR(IF(INDEX(data_mthly!L:L,MATCH($C592,data_mthly!$E:$E,0),1)=0,"",INDEX(data_mthly!L:L,MATCH($C592,data_mthly!$E:$E,0),1)),"")</f>
        <v/>
      </c>
      <c r="K592" s="21" t="str">
        <f>IFERROR(IF(INDEX(data_mthly!M:M,MATCH($C592,data_mthly!$E:$E,0),1)=0,"",INDEX(data_mthly!M:M,MATCH($C592,data_mthly!$E:$E,0),1)),"")</f>
        <v/>
      </c>
      <c r="L592" s="86" t="str">
        <f>IFERROR(IF(INDEX(data_mthly!N:N,MATCH($C592,data_mthly!$E:$E,0),1)=0,"",INDEX(data_mthly!N:N,MATCH($C592,data_mthly!$E:$E,0),1)),"")</f>
        <v/>
      </c>
      <c r="M592" s="159"/>
      <c r="N592" s="155" t="str">
        <f>IFERROR(IF(INDEX(data_mthly!O:O,MATCH($C592,data_mthly!$E:$E,0),1)=0,"",INDEX(data_mthly!O:O,MATCH($C592,data_mthly!$E:$E,0),1)),"")</f>
        <v/>
      </c>
      <c r="O592" s="21" t="str">
        <f>IFERROR(IF(INDEX(data_mthly!P:P,MATCH($C592,data_mthly!$E:$E,0),1)=0,"",INDEX(data_mthly!P:P,MATCH($C592,data_mthly!$E:$E,0),1)),"")</f>
        <v/>
      </c>
      <c r="P592" s="145" t="str">
        <f>IFERROR(IF(INDEX(data_mthly!Q:Q,MATCH($C592,data_mthly!$E:$E,0),1)=0,"",INDEX(data_mthly!Q:Q,MATCH($C592,data_mthly!$E:$E,0),1)),"")</f>
        <v/>
      </c>
      <c r="Q592" s="145" t="str">
        <f>IFERROR(IF(INDEX(data_mthly!R:R,MATCH($C592,data_mthly!$E:$E,0),1)=0,"",INDEX(data_mthly!R:R,MATCH($C592,data_mthly!$E:$E,0),1)),"")</f>
        <v/>
      </c>
      <c r="R592" s="21" t="str">
        <f>IFERROR(IF(INDEX(data_mthly!S:S,MATCH($C592,data_mthly!$E:$E,0),1)=0,"",INDEX(data_mthly!S:S,MATCH($C592,data_mthly!$E:$E,0),1)),"")</f>
        <v/>
      </c>
      <c r="S592" s="145" t="str">
        <f>IFERROR(IF(INDEX(data_mthly!T:T,MATCH($C592,data_mthly!$E:$E,0),1)=0,"",INDEX(data_mthly!T:T,MATCH($C592,data_mthly!$E:$E,0),1)),"")</f>
        <v/>
      </c>
      <c r="T592" s="145" t="str">
        <f>IFERROR(IF(INDEX(data_mthly!U:U,MATCH($C592,data_mthly!$E:$E,0),1)=0,"",INDEX(data_mthly!U:U,MATCH($C592,data_mthly!$E:$E,0),1)),"")</f>
        <v/>
      </c>
      <c r="U592" s="21" t="str">
        <f>IFERROR(IF(INDEX(data_mthly!V:V,MATCH($C592,data_mthly!$E:$E,0),1)=0,"",INDEX(data_mthly!V:V,MATCH($C592,data_mthly!$E:$E,0),1)),"")</f>
        <v/>
      </c>
      <c r="V592" s="86" t="str">
        <f>IFERROR(IF(INDEX(data_mthly!W:W,MATCH($C592,data_mthly!$E:$E,0),1)=0,"",INDEX(data_mthly!W:W,MATCH($C592,data_mthly!$E:$E,0),1)),"")</f>
        <v/>
      </c>
      <c r="W592" s="160" t="str">
        <f t="shared" si="48"/>
        <v/>
      </c>
      <c r="X592" s="21" t="str">
        <f>IFERROR(IF(INDEX(data_mthly!Y:Y,MATCH($C592,data_mthly!$E:$E,0),1)=0,"",INDEX(data_mthly!Y:Y,MATCH($C592,data_mthly!$E:$E,0),1)),"")</f>
        <v/>
      </c>
      <c r="Y592" s="145" t="str">
        <f>IFERROR(IF(INDEX(data_mthly!Z:Z,MATCH($C592,data_mthly!$E:$E,0),1)=0,"",INDEX(data_mthly!Z:Z,MATCH($C592,data_mthly!$E:$E,0),1)),"")</f>
        <v/>
      </c>
      <c r="Z592" s="21" t="str">
        <f>IFERROR(IF(INDEX(data_mthly!AA:AA,MATCH($C592,data_mthly!$E:$E,0),1)=0,"",INDEX(data_mthly!AA:AA,MATCH($C592,data_mthly!$E:$E,0),1)),"")</f>
        <v/>
      </c>
      <c r="AA592" s="21" t="str">
        <f>IFERROR(IF(INDEX(data_mthly!AB:AB,MATCH($C592,data_mthly!$E:$E,0),1)=0,"",INDEX(data_mthly!AB:AB,MATCH($C592,data_mthly!$E:$E,0),1)),"")</f>
        <v/>
      </c>
      <c r="AB592" s="145" t="str">
        <f>IFERROR(IF(INDEX(data_mthly!AC:AC,MATCH($C592,data_mthly!$E:$E,0),1)=0,"",INDEX(data_mthly!AC:AC,MATCH($C592,data_mthly!$E:$E,0),1)),"")</f>
        <v/>
      </c>
      <c r="AC592" s="21" t="str">
        <f>IFERROR(IF(INDEX(data_mthly!AD:AD,MATCH($C592,data_mthly!$E:$E,0),1)=0,"",INDEX(data_mthly!AD:AD,MATCH($C592,data_mthly!$E:$E,0),1)),"")</f>
        <v/>
      </c>
      <c r="AD592" s="21" t="str">
        <f>IFERROR(IF(INDEX(data_mthly!AE:AE,MATCH($C592,data_mthly!$E:$E,0),1)=0,"",INDEX(data_mthly!AE:AE,MATCH($C592,data_mthly!$E:$E,0),1)),"")</f>
        <v/>
      </c>
      <c r="AE592" s="86" t="str">
        <f>IFERROR(IF(INDEX(data_mthly!AF:AF,MATCH($C592,data_mthly!$E:$E,0),1)=0,"",INDEX(data_mthly!AF:AF,MATCH($C592,data_mthly!$E:$E,0),1)),"")</f>
        <v/>
      </c>
      <c r="AG592" s="88">
        <f t="shared" ref="AG592:AG655" si="49">AG590</f>
        <v>2</v>
      </c>
    </row>
    <row r="593" spans="1:33" ht="15.5">
      <c r="A593" s="88" t="str">
        <f t="shared" si="47"/>
        <v/>
      </c>
      <c r="B593" s="89" t="str">
        <f>IFERROR(IF(INDEX(data_mthly!C:C,MATCH($C593,data_mthly!$E:$E,0),1)=0,"",INDEX(data_mthly!C:C,MATCH($C593,data_mthly!$E:$E,0),1)),"")</f>
        <v/>
      </c>
      <c r="C593" s="112" t="str">
        <f t="shared" si="46"/>
        <v/>
      </c>
      <c r="D593" s="155" t="str">
        <f>IFERROR(IF(INDEX(data_mthly!F:F,MATCH($C593,data_mthly!$E:$E,0),1)=0,"",INDEX(data_mthly!F:F,MATCH($C593,data_mthly!$E:$E,0),1)),"")</f>
        <v/>
      </c>
      <c r="E593" s="21" t="str">
        <f>IFERROR(IF(INDEX(data_mthly!G:G,MATCH($C593,data_mthly!$E:$E,0),1)=0,"",INDEX(data_mthly!G:G,MATCH($C593,data_mthly!$E:$E,0),1)),"")</f>
        <v/>
      </c>
      <c r="F593" s="145" t="str">
        <f>IFERROR(IF(INDEX(data_mthly!H:H,MATCH($C593,data_mthly!$E:$E,0),1)=0,"",INDEX(data_mthly!H:H,MATCH($C593,data_mthly!$E:$E,0),1)),"")</f>
        <v/>
      </c>
      <c r="G593" s="145" t="str">
        <f>IFERROR(IF(INDEX(data_mthly!I:I,MATCH($C593,data_mthly!$E:$E,0),1)=0,"",INDEX(data_mthly!I:I,MATCH($C593,data_mthly!$E:$E,0),1)),"")</f>
        <v/>
      </c>
      <c r="H593" s="21" t="str">
        <f>IFERROR(IF(INDEX(data_mthly!J:J,MATCH($C593,data_mthly!$E:$E,0),1)=0,"",INDEX(data_mthly!J:J,MATCH($C593,data_mthly!$E:$E,0),1)),"")</f>
        <v/>
      </c>
      <c r="I593" s="145" t="str">
        <f>IFERROR(IF(INDEX(data_mthly!K:K,MATCH($C593,data_mthly!$E:$E,0),1)=0,"",INDEX(data_mthly!K:K,MATCH($C593,data_mthly!$E:$E,0),1)),"")</f>
        <v/>
      </c>
      <c r="J593" s="145" t="str">
        <f>IFERROR(IF(INDEX(data_mthly!L:L,MATCH($C593,data_mthly!$E:$E,0),1)=0,"",INDEX(data_mthly!L:L,MATCH($C593,data_mthly!$E:$E,0),1)),"")</f>
        <v/>
      </c>
      <c r="K593" s="21" t="str">
        <f>IFERROR(IF(INDEX(data_mthly!M:M,MATCH($C593,data_mthly!$E:$E,0),1)=0,"",INDEX(data_mthly!M:M,MATCH($C593,data_mthly!$E:$E,0),1)),"")</f>
        <v/>
      </c>
      <c r="L593" s="86" t="str">
        <f>IFERROR(IF(INDEX(data_mthly!N:N,MATCH($C593,data_mthly!$E:$E,0),1)=0,"",INDEX(data_mthly!N:N,MATCH($C593,data_mthly!$E:$E,0),1)),"")</f>
        <v/>
      </c>
      <c r="M593" s="159"/>
      <c r="N593" s="155" t="str">
        <f>IFERROR(IF(INDEX(data_mthly!O:O,MATCH($C593,data_mthly!$E:$E,0),1)=0,"",INDEX(data_mthly!O:O,MATCH($C593,data_mthly!$E:$E,0),1)),"")</f>
        <v/>
      </c>
      <c r="O593" s="21" t="str">
        <f>IFERROR(IF(INDEX(data_mthly!P:P,MATCH($C593,data_mthly!$E:$E,0),1)=0,"",INDEX(data_mthly!P:P,MATCH($C593,data_mthly!$E:$E,0),1)),"")</f>
        <v/>
      </c>
      <c r="P593" s="145" t="str">
        <f>IFERROR(IF(INDEX(data_mthly!Q:Q,MATCH($C593,data_mthly!$E:$E,0),1)=0,"",INDEX(data_mthly!Q:Q,MATCH($C593,data_mthly!$E:$E,0),1)),"")</f>
        <v/>
      </c>
      <c r="Q593" s="145" t="str">
        <f>IFERROR(IF(INDEX(data_mthly!R:R,MATCH($C593,data_mthly!$E:$E,0),1)=0,"",INDEX(data_mthly!R:R,MATCH($C593,data_mthly!$E:$E,0),1)),"")</f>
        <v/>
      </c>
      <c r="R593" s="21" t="str">
        <f>IFERROR(IF(INDEX(data_mthly!S:S,MATCH($C593,data_mthly!$E:$E,0),1)=0,"",INDEX(data_mthly!S:S,MATCH($C593,data_mthly!$E:$E,0),1)),"")</f>
        <v/>
      </c>
      <c r="S593" s="145" t="str">
        <f>IFERROR(IF(INDEX(data_mthly!T:T,MATCH($C593,data_mthly!$E:$E,0),1)=0,"",INDEX(data_mthly!T:T,MATCH($C593,data_mthly!$E:$E,0),1)),"")</f>
        <v/>
      </c>
      <c r="T593" s="145" t="str">
        <f>IFERROR(IF(INDEX(data_mthly!U:U,MATCH($C593,data_mthly!$E:$E,0),1)=0,"",INDEX(data_mthly!U:U,MATCH($C593,data_mthly!$E:$E,0),1)),"")</f>
        <v/>
      </c>
      <c r="U593" s="21" t="str">
        <f>IFERROR(IF(INDEX(data_mthly!V:V,MATCH($C593,data_mthly!$E:$E,0),1)=0,"",INDEX(data_mthly!V:V,MATCH($C593,data_mthly!$E:$E,0),1)),"")</f>
        <v/>
      </c>
      <c r="V593" s="86" t="str">
        <f>IFERROR(IF(INDEX(data_mthly!W:W,MATCH($C593,data_mthly!$E:$E,0),1)=0,"",INDEX(data_mthly!W:W,MATCH($C593,data_mthly!$E:$E,0),1)),"")</f>
        <v/>
      </c>
      <c r="W593" s="160" t="str">
        <f t="shared" si="48"/>
        <v/>
      </c>
      <c r="X593" s="21" t="str">
        <f>IFERROR(IF(INDEX(data_mthly!Y:Y,MATCH($C593,data_mthly!$E:$E,0),1)=0,"",INDEX(data_mthly!Y:Y,MATCH($C593,data_mthly!$E:$E,0),1)),"")</f>
        <v/>
      </c>
      <c r="Y593" s="145" t="str">
        <f>IFERROR(IF(INDEX(data_mthly!Z:Z,MATCH($C593,data_mthly!$E:$E,0),1)=0,"",INDEX(data_mthly!Z:Z,MATCH($C593,data_mthly!$E:$E,0),1)),"")</f>
        <v/>
      </c>
      <c r="Z593" s="21" t="str">
        <f>IFERROR(IF(INDEX(data_mthly!AA:AA,MATCH($C593,data_mthly!$E:$E,0),1)=0,"",INDEX(data_mthly!AA:AA,MATCH($C593,data_mthly!$E:$E,0),1)),"")</f>
        <v/>
      </c>
      <c r="AA593" s="21" t="str">
        <f>IFERROR(IF(INDEX(data_mthly!AB:AB,MATCH($C593,data_mthly!$E:$E,0),1)=0,"",INDEX(data_mthly!AB:AB,MATCH($C593,data_mthly!$E:$E,0),1)),"")</f>
        <v/>
      </c>
      <c r="AB593" s="145" t="str">
        <f>IFERROR(IF(INDEX(data_mthly!AC:AC,MATCH($C593,data_mthly!$E:$E,0),1)=0,"",INDEX(data_mthly!AC:AC,MATCH($C593,data_mthly!$E:$E,0),1)),"")</f>
        <v/>
      </c>
      <c r="AC593" s="21" t="str">
        <f>IFERROR(IF(INDEX(data_mthly!AD:AD,MATCH($C593,data_mthly!$E:$E,0),1)=0,"",INDEX(data_mthly!AD:AD,MATCH($C593,data_mthly!$E:$E,0),1)),"")</f>
        <v/>
      </c>
      <c r="AD593" s="21" t="str">
        <f>IFERROR(IF(INDEX(data_mthly!AE:AE,MATCH($C593,data_mthly!$E:$E,0),1)=0,"",INDEX(data_mthly!AE:AE,MATCH($C593,data_mthly!$E:$E,0),1)),"")</f>
        <v/>
      </c>
      <c r="AE593" s="86" t="str">
        <f>IFERROR(IF(INDEX(data_mthly!AF:AF,MATCH($C593,data_mthly!$E:$E,0),1)=0,"",INDEX(data_mthly!AF:AF,MATCH($C593,data_mthly!$E:$E,0),1)),"")</f>
        <v/>
      </c>
      <c r="AG593" s="88">
        <f t="shared" si="49"/>
        <v>1</v>
      </c>
    </row>
    <row r="594" spans="1:33" ht="15.5">
      <c r="A594" s="88" t="str">
        <f t="shared" si="47"/>
        <v/>
      </c>
      <c r="B594" s="89" t="str">
        <f>IFERROR(IF(INDEX(data_mthly!C:C,MATCH($C594,data_mthly!$E:$E,0),1)=0,"",INDEX(data_mthly!C:C,MATCH($C594,data_mthly!$E:$E,0),1)),"")</f>
        <v/>
      </c>
      <c r="C594" s="112" t="str">
        <f t="shared" si="46"/>
        <v/>
      </c>
      <c r="D594" s="155" t="str">
        <f>IFERROR(IF(INDEX(data_mthly!F:F,MATCH($C594,data_mthly!$E:$E,0),1)=0,"",INDEX(data_mthly!F:F,MATCH($C594,data_mthly!$E:$E,0),1)),"")</f>
        <v/>
      </c>
      <c r="E594" s="21" t="str">
        <f>IFERROR(IF(INDEX(data_mthly!G:G,MATCH($C594,data_mthly!$E:$E,0),1)=0,"",INDEX(data_mthly!G:G,MATCH($C594,data_mthly!$E:$E,0),1)),"")</f>
        <v/>
      </c>
      <c r="F594" s="145" t="str">
        <f>IFERROR(IF(INDEX(data_mthly!H:H,MATCH($C594,data_mthly!$E:$E,0),1)=0,"",INDEX(data_mthly!H:H,MATCH($C594,data_mthly!$E:$E,0),1)),"")</f>
        <v/>
      </c>
      <c r="G594" s="145" t="str">
        <f>IFERROR(IF(INDEX(data_mthly!I:I,MATCH($C594,data_mthly!$E:$E,0),1)=0,"",INDEX(data_mthly!I:I,MATCH($C594,data_mthly!$E:$E,0),1)),"")</f>
        <v/>
      </c>
      <c r="H594" s="21" t="str">
        <f>IFERROR(IF(INDEX(data_mthly!J:J,MATCH($C594,data_mthly!$E:$E,0),1)=0,"",INDEX(data_mthly!J:J,MATCH($C594,data_mthly!$E:$E,0),1)),"")</f>
        <v/>
      </c>
      <c r="I594" s="145" t="str">
        <f>IFERROR(IF(INDEX(data_mthly!K:K,MATCH($C594,data_mthly!$E:$E,0),1)=0,"",INDEX(data_mthly!K:K,MATCH($C594,data_mthly!$E:$E,0),1)),"")</f>
        <v/>
      </c>
      <c r="J594" s="145" t="str">
        <f>IFERROR(IF(INDEX(data_mthly!L:L,MATCH($C594,data_mthly!$E:$E,0),1)=0,"",INDEX(data_mthly!L:L,MATCH($C594,data_mthly!$E:$E,0),1)),"")</f>
        <v/>
      </c>
      <c r="K594" s="21" t="str">
        <f>IFERROR(IF(INDEX(data_mthly!M:M,MATCH($C594,data_mthly!$E:$E,0),1)=0,"",INDEX(data_mthly!M:M,MATCH($C594,data_mthly!$E:$E,0),1)),"")</f>
        <v/>
      </c>
      <c r="L594" s="86" t="str">
        <f>IFERROR(IF(INDEX(data_mthly!N:N,MATCH($C594,data_mthly!$E:$E,0),1)=0,"",INDEX(data_mthly!N:N,MATCH($C594,data_mthly!$E:$E,0),1)),"")</f>
        <v/>
      </c>
      <c r="M594" s="159"/>
      <c r="N594" s="155" t="str">
        <f>IFERROR(IF(INDEX(data_mthly!O:O,MATCH($C594,data_mthly!$E:$E,0),1)=0,"",INDEX(data_mthly!O:O,MATCH($C594,data_mthly!$E:$E,0),1)),"")</f>
        <v/>
      </c>
      <c r="O594" s="21" t="str">
        <f>IFERROR(IF(INDEX(data_mthly!P:P,MATCH($C594,data_mthly!$E:$E,0),1)=0,"",INDEX(data_mthly!P:P,MATCH($C594,data_mthly!$E:$E,0),1)),"")</f>
        <v/>
      </c>
      <c r="P594" s="145" t="str">
        <f>IFERROR(IF(INDEX(data_mthly!Q:Q,MATCH($C594,data_mthly!$E:$E,0),1)=0,"",INDEX(data_mthly!Q:Q,MATCH($C594,data_mthly!$E:$E,0),1)),"")</f>
        <v/>
      </c>
      <c r="Q594" s="145" t="str">
        <f>IFERROR(IF(INDEX(data_mthly!R:R,MATCH($C594,data_mthly!$E:$E,0),1)=0,"",INDEX(data_mthly!R:R,MATCH($C594,data_mthly!$E:$E,0),1)),"")</f>
        <v/>
      </c>
      <c r="R594" s="21" t="str">
        <f>IFERROR(IF(INDEX(data_mthly!S:S,MATCH($C594,data_mthly!$E:$E,0),1)=0,"",INDEX(data_mthly!S:S,MATCH($C594,data_mthly!$E:$E,0),1)),"")</f>
        <v/>
      </c>
      <c r="S594" s="145" t="str">
        <f>IFERROR(IF(INDEX(data_mthly!T:T,MATCH($C594,data_mthly!$E:$E,0),1)=0,"",INDEX(data_mthly!T:T,MATCH($C594,data_mthly!$E:$E,0),1)),"")</f>
        <v/>
      </c>
      <c r="T594" s="145" t="str">
        <f>IFERROR(IF(INDEX(data_mthly!U:U,MATCH($C594,data_mthly!$E:$E,0),1)=0,"",INDEX(data_mthly!U:U,MATCH($C594,data_mthly!$E:$E,0),1)),"")</f>
        <v/>
      </c>
      <c r="U594" s="21" t="str">
        <f>IFERROR(IF(INDEX(data_mthly!V:V,MATCH($C594,data_mthly!$E:$E,0),1)=0,"",INDEX(data_mthly!V:V,MATCH($C594,data_mthly!$E:$E,0),1)),"")</f>
        <v/>
      </c>
      <c r="V594" s="86" t="str">
        <f>IFERROR(IF(INDEX(data_mthly!W:W,MATCH($C594,data_mthly!$E:$E,0),1)=0,"",INDEX(data_mthly!W:W,MATCH($C594,data_mthly!$E:$E,0),1)),"")</f>
        <v/>
      </c>
      <c r="W594" s="160" t="str">
        <f t="shared" si="48"/>
        <v/>
      </c>
      <c r="X594" s="21" t="str">
        <f>IFERROR(IF(INDEX(data_mthly!Y:Y,MATCH($C594,data_mthly!$E:$E,0),1)=0,"",INDEX(data_mthly!Y:Y,MATCH($C594,data_mthly!$E:$E,0),1)),"")</f>
        <v/>
      </c>
      <c r="Y594" s="145" t="str">
        <f>IFERROR(IF(INDEX(data_mthly!Z:Z,MATCH($C594,data_mthly!$E:$E,0),1)=0,"",INDEX(data_mthly!Z:Z,MATCH($C594,data_mthly!$E:$E,0),1)),"")</f>
        <v/>
      </c>
      <c r="Z594" s="21" t="str">
        <f>IFERROR(IF(INDEX(data_mthly!AA:AA,MATCH($C594,data_mthly!$E:$E,0),1)=0,"",INDEX(data_mthly!AA:AA,MATCH($C594,data_mthly!$E:$E,0),1)),"")</f>
        <v/>
      </c>
      <c r="AA594" s="21" t="str">
        <f>IFERROR(IF(INDEX(data_mthly!AB:AB,MATCH($C594,data_mthly!$E:$E,0),1)=0,"",INDEX(data_mthly!AB:AB,MATCH($C594,data_mthly!$E:$E,0),1)),"")</f>
        <v/>
      </c>
      <c r="AB594" s="145" t="str">
        <f>IFERROR(IF(INDEX(data_mthly!AC:AC,MATCH($C594,data_mthly!$E:$E,0),1)=0,"",INDEX(data_mthly!AC:AC,MATCH($C594,data_mthly!$E:$E,0),1)),"")</f>
        <v/>
      </c>
      <c r="AC594" s="21" t="str">
        <f>IFERROR(IF(INDEX(data_mthly!AD:AD,MATCH($C594,data_mthly!$E:$E,0),1)=0,"",INDEX(data_mthly!AD:AD,MATCH($C594,data_mthly!$E:$E,0),1)),"")</f>
        <v/>
      </c>
      <c r="AD594" s="21" t="str">
        <f>IFERROR(IF(INDEX(data_mthly!AE:AE,MATCH($C594,data_mthly!$E:$E,0),1)=0,"",INDEX(data_mthly!AE:AE,MATCH($C594,data_mthly!$E:$E,0),1)),"")</f>
        <v/>
      </c>
      <c r="AE594" s="86" t="str">
        <f>IFERROR(IF(INDEX(data_mthly!AF:AF,MATCH($C594,data_mthly!$E:$E,0),1)=0,"",INDEX(data_mthly!AF:AF,MATCH($C594,data_mthly!$E:$E,0),1)),"")</f>
        <v/>
      </c>
      <c r="AG594" s="88">
        <f t="shared" si="49"/>
        <v>2</v>
      </c>
    </row>
    <row r="595" spans="1:33" ht="15.5">
      <c r="A595" s="88" t="str">
        <f t="shared" si="47"/>
        <v/>
      </c>
      <c r="B595" s="89" t="str">
        <f>IFERROR(IF(INDEX(data_mthly!C:C,MATCH($C595,data_mthly!$E:$E,0),1)=0,"",INDEX(data_mthly!C:C,MATCH($C595,data_mthly!$E:$E,0),1)),"")</f>
        <v/>
      </c>
      <c r="C595" s="112" t="str">
        <f t="shared" si="46"/>
        <v/>
      </c>
      <c r="D595" s="155" t="str">
        <f>IFERROR(IF(INDEX(data_mthly!F:F,MATCH($C595,data_mthly!$E:$E,0),1)=0,"",INDEX(data_mthly!F:F,MATCH($C595,data_mthly!$E:$E,0),1)),"")</f>
        <v/>
      </c>
      <c r="E595" s="21" t="str">
        <f>IFERROR(IF(INDEX(data_mthly!G:G,MATCH($C595,data_mthly!$E:$E,0),1)=0,"",INDEX(data_mthly!G:G,MATCH($C595,data_mthly!$E:$E,0),1)),"")</f>
        <v/>
      </c>
      <c r="F595" s="145" t="str">
        <f>IFERROR(IF(INDEX(data_mthly!H:H,MATCH($C595,data_mthly!$E:$E,0),1)=0,"",INDEX(data_mthly!H:H,MATCH($C595,data_mthly!$E:$E,0),1)),"")</f>
        <v/>
      </c>
      <c r="G595" s="145" t="str">
        <f>IFERROR(IF(INDEX(data_mthly!I:I,MATCH($C595,data_mthly!$E:$E,0),1)=0,"",INDEX(data_mthly!I:I,MATCH($C595,data_mthly!$E:$E,0),1)),"")</f>
        <v/>
      </c>
      <c r="H595" s="21" t="str">
        <f>IFERROR(IF(INDEX(data_mthly!J:J,MATCH($C595,data_mthly!$E:$E,0),1)=0,"",INDEX(data_mthly!J:J,MATCH($C595,data_mthly!$E:$E,0),1)),"")</f>
        <v/>
      </c>
      <c r="I595" s="145" t="str">
        <f>IFERROR(IF(INDEX(data_mthly!K:K,MATCH($C595,data_mthly!$E:$E,0),1)=0,"",INDEX(data_mthly!K:K,MATCH($C595,data_mthly!$E:$E,0),1)),"")</f>
        <v/>
      </c>
      <c r="J595" s="145" t="str">
        <f>IFERROR(IF(INDEX(data_mthly!L:L,MATCH($C595,data_mthly!$E:$E,0),1)=0,"",INDEX(data_mthly!L:L,MATCH($C595,data_mthly!$E:$E,0),1)),"")</f>
        <v/>
      </c>
      <c r="K595" s="21" t="str">
        <f>IFERROR(IF(INDEX(data_mthly!M:M,MATCH($C595,data_mthly!$E:$E,0),1)=0,"",INDEX(data_mthly!M:M,MATCH($C595,data_mthly!$E:$E,0),1)),"")</f>
        <v/>
      </c>
      <c r="L595" s="86" t="str">
        <f>IFERROR(IF(INDEX(data_mthly!N:N,MATCH($C595,data_mthly!$E:$E,0),1)=0,"",INDEX(data_mthly!N:N,MATCH($C595,data_mthly!$E:$E,0),1)),"")</f>
        <v/>
      </c>
      <c r="M595" s="159"/>
      <c r="N595" s="155" t="str">
        <f>IFERROR(IF(INDEX(data_mthly!O:O,MATCH($C595,data_mthly!$E:$E,0),1)=0,"",INDEX(data_mthly!O:O,MATCH($C595,data_mthly!$E:$E,0),1)),"")</f>
        <v/>
      </c>
      <c r="O595" s="21" t="str">
        <f>IFERROR(IF(INDEX(data_mthly!P:P,MATCH($C595,data_mthly!$E:$E,0),1)=0,"",INDEX(data_mthly!P:P,MATCH($C595,data_mthly!$E:$E,0),1)),"")</f>
        <v/>
      </c>
      <c r="P595" s="145" t="str">
        <f>IFERROR(IF(INDEX(data_mthly!Q:Q,MATCH($C595,data_mthly!$E:$E,0),1)=0,"",INDEX(data_mthly!Q:Q,MATCH($C595,data_mthly!$E:$E,0),1)),"")</f>
        <v/>
      </c>
      <c r="Q595" s="145" t="str">
        <f>IFERROR(IF(INDEX(data_mthly!R:R,MATCH($C595,data_mthly!$E:$E,0),1)=0,"",INDEX(data_mthly!R:R,MATCH($C595,data_mthly!$E:$E,0),1)),"")</f>
        <v/>
      </c>
      <c r="R595" s="21" t="str">
        <f>IFERROR(IF(INDEX(data_mthly!S:S,MATCH($C595,data_mthly!$E:$E,0),1)=0,"",INDEX(data_mthly!S:S,MATCH($C595,data_mthly!$E:$E,0),1)),"")</f>
        <v/>
      </c>
      <c r="S595" s="145" t="str">
        <f>IFERROR(IF(INDEX(data_mthly!T:T,MATCH($C595,data_mthly!$E:$E,0),1)=0,"",INDEX(data_mthly!T:T,MATCH($C595,data_mthly!$E:$E,0),1)),"")</f>
        <v/>
      </c>
      <c r="T595" s="145" t="str">
        <f>IFERROR(IF(INDEX(data_mthly!U:U,MATCH($C595,data_mthly!$E:$E,0),1)=0,"",INDEX(data_mthly!U:U,MATCH($C595,data_mthly!$E:$E,0),1)),"")</f>
        <v/>
      </c>
      <c r="U595" s="21" t="str">
        <f>IFERROR(IF(INDEX(data_mthly!V:V,MATCH($C595,data_mthly!$E:$E,0),1)=0,"",INDEX(data_mthly!V:V,MATCH($C595,data_mthly!$E:$E,0),1)),"")</f>
        <v/>
      </c>
      <c r="V595" s="86" t="str">
        <f>IFERROR(IF(INDEX(data_mthly!W:W,MATCH($C595,data_mthly!$E:$E,0),1)=0,"",INDEX(data_mthly!W:W,MATCH($C595,data_mthly!$E:$E,0),1)),"")</f>
        <v/>
      </c>
      <c r="W595" s="160" t="str">
        <f t="shared" si="48"/>
        <v/>
      </c>
      <c r="X595" s="21" t="str">
        <f>IFERROR(IF(INDEX(data_mthly!Y:Y,MATCH($C595,data_mthly!$E:$E,0),1)=0,"",INDEX(data_mthly!Y:Y,MATCH($C595,data_mthly!$E:$E,0),1)),"")</f>
        <v/>
      </c>
      <c r="Y595" s="145" t="str">
        <f>IFERROR(IF(INDEX(data_mthly!Z:Z,MATCH($C595,data_mthly!$E:$E,0),1)=0,"",INDEX(data_mthly!Z:Z,MATCH($C595,data_mthly!$E:$E,0),1)),"")</f>
        <v/>
      </c>
      <c r="Z595" s="21" t="str">
        <f>IFERROR(IF(INDEX(data_mthly!AA:AA,MATCH($C595,data_mthly!$E:$E,0),1)=0,"",INDEX(data_mthly!AA:AA,MATCH($C595,data_mthly!$E:$E,0),1)),"")</f>
        <v/>
      </c>
      <c r="AA595" s="21" t="str">
        <f>IFERROR(IF(INDEX(data_mthly!AB:AB,MATCH($C595,data_mthly!$E:$E,0),1)=0,"",INDEX(data_mthly!AB:AB,MATCH($C595,data_mthly!$E:$E,0),1)),"")</f>
        <v/>
      </c>
      <c r="AB595" s="145" t="str">
        <f>IFERROR(IF(INDEX(data_mthly!AC:AC,MATCH($C595,data_mthly!$E:$E,0),1)=0,"",INDEX(data_mthly!AC:AC,MATCH($C595,data_mthly!$E:$E,0),1)),"")</f>
        <v/>
      </c>
      <c r="AC595" s="21" t="str">
        <f>IFERROR(IF(INDEX(data_mthly!AD:AD,MATCH($C595,data_mthly!$E:$E,0),1)=0,"",INDEX(data_mthly!AD:AD,MATCH($C595,data_mthly!$E:$E,0),1)),"")</f>
        <v/>
      </c>
      <c r="AD595" s="21" t="str">
        <f>IFERROR(IF(INDEX(data_mthly!AE:AE,MATCH($C595,data_mthly!$E:$E,0),1)=0,"",INDEX(data_mthly!AE:AE,MATCH($C595,data_mthly!$E:$E,0),1)),"")</f>
        <v/>
      </c>
      <c r="AE595" s="86" t="str">
        <f>IFERROR(IF(INDEX(data_mthly!AF:AF,MATCH($C595,data_mthly!$E:$E,0),1)=0,"",INDEX(data_mthly!AF:AF,MATCH($C595,data_mthly!$E:$E,0),1)),"")</f>
        <v/>
      </c>
      <c r="AG595" s="88">
        <f t="shared" si="49"/>
        <v>1</v>
      </c>
    </row>
    <row r="596" spans="1:33" ht="15.5">
      <c r="A596" s="88" t="str">
        <f t="shared" si="47"/>
        <v/>
      </c>
      <c r="B596" s="89" t="str">
        <f>IFERROR(IF(INDEX(data_mthly!C:C,MATCH($C596,data_mthly!$E:$E,0),1)=0,"",INDEX(data_mthly!C:C,MATCH($C596,data_mthly!$E:$E,0),1)),"")</f>
        <v/>
      </c>
      <c r="C596" s="112" t="str">
        <f t="shared" si="46"/>
        <v/>
      </c>
      <c r="D596" s="155" t="str">
        <f>IFERROR(IF(INDEX(data_mthly!F:F,MATCH($C596,data_mthly!$E:$E,0),1)=0,"",INDEX(data_mthly!F:F,MATCH($C596,data_mthly!$E:$E,0),1)),"")</f>
        <v/>
      </c>
      <c r="E596" s="21" t="str">
        <f>IFERROR(IF(INDEX(data_mthly!G:G,MATCH($C596,data_mthly!$E:$E,0),1)=0,"",INDEX(data_mthly!G:G,MATCH($C596,data_mthly!$E:$E,0),1)),"")</f>
        <v/>
      </c>
      <c r="F596" s="145" t="str">
        <f>IFERROR(IF(INDEX(data_mthly!H:H,MATCH($C596,data_mthly!$E:$E,0),1)=0,"",INDEX(data_mthly!H:H,MATCH($C596,data_mthly!$E:$E,0),1)),"")</f>
        <v/>
      </c>
      <c r="G596" s="145" t="str">
        <f>IFERROR(IF(INDEX(data_mthly!I:I,MATCH($C596,data_mthly!$E:$E,0),1)=0,"",INDEX(data_mthly!I:I,MATCH($C596,data_mthly!$E:$E,0),1)),"")</f>
        <v/>
      </c>
      <c r="H596" s="21" t="str">
        <f>IFERROR(IF(INDEX(data_mthly!J:J,MATCH($C596,data_mthly!$E:$E,0),1)=0,"",INDEX(data_mthly!J:J,MATCH($C596,data_mthly!$E:$E,0),1)),"")</f>
        <v/>
      </c>
      <c r="I596" s="145" t="str">
        <f>IFERROR(IF(INDEX(data_mthly!K:K,MATCH($C596,data_mthly!$E:$E,0),1)=0,"",INDEX(data_mthly!K:K,MATCH($C596,data_mthly!$E:$E,0),1)),"")</f>
        <v/>
      </c>
      <c r="J596" s="145" t="str">
        <f>IFERROR(IF(INDEX(data_mthly!L:L,MATCH($C596,data_mthly!$E:$E,0),1)=0,"",INDEX(data_mthly!L:L,MATCH($C596,data_mthly!$E:$E,0),1)),"")</f>
        <v/>
      </c>
      <c r="K596" s="21" t="str">
        <f>IFERROR(IF(INDEX(data_mthly!M:M,MATCH($C596,data_mthly!$E:$E,0),1)=0,"",INDEX(data_mthly!M:M,MATCH($C596,data_mthly!$E:$E,0),1)),"")</f>
        <v/>
      </c>
      <c r="L596" s="86" t="str">
        <f>IFERROR(IF(INDEX(data_mthly!N:N,MATCH($C596,data_mthly!$E:$E,0),1)=0,"",INDEX(data_mthly!N:N,MATCH($C596,data_mthly!$E:$E,0),1)),"")</f>
        <v/>
      </c>
      <c r="M596" s="159"/>
      <c r="N596" s="155" t="str">
        <f>IFERROR(IF(INDEX(data_mthly!O:O,MATCH($C596,data_mthly!$E:$E,0),1)=0,"",INDEX(data_mthly!O:O,MATCH($C596,data_mthly!$E:$E,0),1)),"")</f>
        <v/>
      </c>
      <c r="O596" s="21" t="str">
        <f>IFERROR(IF(INDEX(data_mthly!P:P,MATCH($C596,data_mthly!$E:$E,0),1)=0,"",INDEX(data_mthly!P:P,MATCH($C596,data_mthly!$E:$E,0),1)),"")</f>
        <v/>
      </c>
      <c r="P596" s="145" t="str">
        <f>IFERROR(IF(INDEX(data_mthly!Q:Q,MATCH($C596,data_mthly!$E:$E,0),1)=0,"",INDEX(data_mthly!Q:Q,MATCH($C596,data_mthly!$E:$E,0),1)),"")</f>
        <v/>
      </c>
      <c r="Q596" s="145" t="str">
        <f>IFERROR(IF(INDEX(data_mthly!R:R,MATCH($C596,data_mthly!$E:$E,0),1)=0,"",INDEX(data_mthly!R:R,MATCH($C596,data_mthly!$E:$E,0),1)),"")</f>
        <v/>
      </c>
      <c r="R596" s="21" t="str">
        <f>IFERROR(IF(INDEX(data_mthly!S:S,MATCH($C596,data_mthly!$E:$E,0),1)=0,"",INDEX(data_mthly!S:S,MATCH($C596,data_mthly!$E:$E,0),1)),"")</f>
        <v/>
      </c>
      <c r="S596" s="145" t="str">
        <f>IFERROR(IF(INDEX(data_mthly!T:T,MATCH($C596,data_mthly!$E:$E,0),1)=0,"",INDEX(data_mthly!T:T,MATCH($C596,data_mthly!$E:$E,0),1)),"")</f>
        <v/>
      </c>
      <c r="T596" s="145" t="str">
        <f>IFERROR(IF(INDEX(data_mthly!U:U,MATCH($C596,data_mthly!$E:$E,0),1)=0,"",INDEX(data_mthly!U:U,MATCH($C596,data_mthly!$E:$E,0),1)),"")</f>
        <v/>
      </c>
      <c r="U596" s="21" t="str">
        <f>IFERROR(IF(INDEX(data_mthly!V:V,MATCH($C596,data_mthly!$E:$E,0),1)=0,"",INDEX(data_mthly!V:V,MATCH($C596,data_mthly!$E:$E,0),1)),"")</f>
        <v/>
      </c>
      <c r="V596" s="86" t="str">
        <f>IFERROR(IF(INDEX(data_mthly!W:W,MATCH($C596,data_mthly!$E:$E,0),1)=0,"",INDEX(data_mthly!W:W,MATCH($C596,data_mthly!$E:$E,0),1)),"")</f>
        <v/>
      </c>
      <c r="W596" s="160" t="str">
        <f t="shared" si="48"/>
        <v/>
      </c>
      <c r="X596" s="21" t="str">
        <f>IFERROR(IF(INDEX(data_mthly!Y:Y,MATCH($C596,data_mthly!$E:$E,0),1)=0,"",INDEX(data_mthly!Y:Y,MATCH($C596,data_mthly!$E:$E,0),1)),"")</f>
        <v/>
      </c>
      <c r="Y596" s="145" t="str">
        <f>IFERROR(IF(INDEX(data_mthly!Z:Z,MATCH($C596,data_mthly!$E:$E,0),1)=0,"",INDEX(data_mthly!Z:Z,MATCH($C596,data_mthly!$E:$E,0),1)),"")</f>
        <v/>
      </c>
      <c r="Z596" s="21" t="str">
        <f>IFERROR(IF(INDEX(data_mthly!AA:AA,MATCH($C596,data_mthly!$E:$E,0),1)=0,"",INDEX(data_mthly!AA:AA,MATCH($C596,data_mthly!$E:$E,0),1)),"")</f>
        <v/>
      </c>
      <c r="AA596" s="21" t="str">
        <f>IFERROR(IF(INDEX(data_mthly!AB:AB,MATCH($C596,data_mthly!$E:$E,0),1)=0,"",INDEX(data_mthly!AB:AB,MATCH($C596,data_mthly!$E:$E,0),1)),"")</f>
        <v/>
      </c>
      <c r="AB596" s="145" t="str">
        <f>IFERROR(IF(INDEX(data_mthly!AC:AC,MATCH($C596,data_mthly!$E:$E,0),1)=0,"",INDEX(data_mthly!AC:AC,MATCH($C596,data_mthly!$E:$E,0),1)),"")</f>
        <v/>
      </c>
      <c r="AC596" s="21" t="str">
        <f>IFERROR(IF(INDEX(data_mthly!AD:AD,MATCH($C596,data_mthly!$E:$E,0),1)=0,"",INDEX(data_mthly!AD:AD,MATCH($C596,data_mthly!$E:$E,0),1)),"")</f>
        <v/>
      </c>
      <c r="AD596" s="21" t="str">
        <f>IFERROR(IF(INDEX(data_mthly!AE:AE,MATCH($C596,data_mthly!$E:$E,0),1)=0,"",INDEX(data_mthly!AE:AE,MATCH($C596,data_mthly!$E:$E,0),1)),"")</f>
        <v/>
      </c>
      <c r="AE596" s="86" t="str">
        <f>IFERROR(IF(INDEX(data_mthly!AF:AF,MATCH($C596,data_mthly!$E:$E,0),1)=0,"",INDEX(data_mthly!AF:AF,MATCH($C596,data_mthly!$E:$E,0),1)),"")</f>
        <v/>
      </c>
      <c r="AG596" s="88">
        <f t="shared" si="49"/>
        <v>2</v>
      </c>
    </row>
    <row r="597" spans="1:33" ht="15.5">
      <c r="A597" s="88" t="str">
        <f t="shared" si="47"/>
        <v/>
      </c>
      <c r="B597" s="89" t="str">
        <f>IFERROR(IF(INDEX(data_mthly!C:C,MATCH($C597,data_mthly!$E:$E,0),1)=0,"",INDEX(data_mthly!C:C,MATCH($C597,data_mthly!$E:$E,0),1)),"")</f>
        <v/>
      </c>
      <c r="C597" s="112" t="str">
        <f t="shared" si="46"/>
        <v/>
      </c>
      <c r="D597" s="155" t="str">
        <f>IFERROR(IF(INDEX(data_mthly!F:F,MATCH($C597,data_mthly!$E:$E,0),1)=0,"",INDEX(data_mthly!F:F,MATCH($C597,data_mthly!$E:$E,0),1)),"")</f>
        <v/>
      </c>
      <c r="E597" s="21" t="str">
        <f>IFERROR(IF(INDEX(data_mthly!G:G,MATCH($C597,data_mthly!$E:$E,0),1)=0,"",INDEX(data_mthly!G:G,MATCH($C597,data_mthly!$E:$E,0),1)),"")</f>
        <v/>
      </c>
      <c r="F597" s="145" t="str">
        <f>IFERROR(IF(INDEX(data_mthly!H:H,MATCH($C597,data_mthly!$E:$E,0),1)=0,"",INDEX(data_mthly!H:H,MATCH($C597,data_mthly!$E:$E,0),1)),"")</f>
        <v/>
      </c>
      <c r="G597" s="145" t="str">
        <f>IFERROR(IF(INDEX(data_mthly!I:I,MATCH($C597,data_mthly!$E:$E,0),1)=0,"",INDEX(data_mthly!I:I,MATCH($C597,data_mthly!$E:$E,0),1)),"")</f>
        <v/>
      </c>
      <c r="H597" s="21" t="str">
        <f>IFERROR(IF(INDEX(data_mthly!J:J,MATCH($C597,data_mthly!$E:$E,0),1)=0,"",INDEX(data_mthly!J:J,MATCH($C597,data_mthly!$E:$E,0),1)),"")</f>
        <v/>
      </c>
      <c r="I597" s="145" t="str">
        <f>IFERROR(IF(INDEX(data_mthly!K:K,MATCH($C597,data_mthly!$E:$E,0),1)=0,"",INDEX(data_mthly!K:K,MATCH($C597,data_mthly!$E:$E,0),1)),"")</f>
        <v/>
      </c>
      <c r="J597" s="145" t="str">
        <f>IFERROR(IF(INDEX(data_mthly!L:L,MATCH($C597,data_mthly!$E:$E,0),1)=0,"",INDEX(data_mthly!L:L,MATCH($C597,data_mthly!$E:$E,0),1)),"")</f>
        <v/>
      </c>
      <c r="K597" s="21" t="str">
        <f>IFERROR(IF(INDEX(data_mthly!M:M,MATCH($C597,data_mthly!$E:$E,0),1)=0,"",INDEX(data_mthly!M:M,MATCH($C597,data_mthly!$E:$E,0),1)),"")</f>
        <v/>
      </c>
      <c r="L597" s="86" t="str">
        <f>IFERROR(IF(INDEX(data_mthly!N:N,MATCH($C597,data_mthly!$E:$E,0),1)=0,"",INDEX(data_mthly!N:N,MATCH($C597,data_mthly!$E:$E,0),1)),"")</f>
        <v/>
      </c>
      <c r="M597" s="159"/>
      <c r="N597" s="155" t="str">
        <f>IFERROR(IF(INDEX(data_mthly!O:O,MATCH($C597,data_mthly!$E:$E,0),1)=0,"",INDEX(data_mthly!O:O,MATCH($C597,data_mthly!$E:$E,0),1)),"")</f>
        <v/>
      </c>
      <c r="O597" s="21" t="str">
        <f>IFERROR(IF(INDEX(data_mthly!P:P,MATCH($C597,data_mthly!$E:$E,0),1)=0,"",INDEX(data_mthly!P:P,MATCH($C597,data_mthly!$E:$E,0),1)),"")</f>
        <v/>
      </c>
      <c r="P597" s="145" t="str">
        <f>IFERROR(IF(INDEX(data_mthly!Q:Q,MATCH($C597,data_mthly!$E:$E,0),1)=0,"",INDEX(data_mthly!Q:Q,MATCH($C597,data_mthly!$E:$E,0),1)),"")</f>
        <v/>
      </c>
      <c r="Q597" s="145" t="str">
        <f>IFERROR(IF(INDEX(data_mthly!R:R,MATCH($C597,data_mthly!$E:$E,0),1)=0,"",INDEX(data_mthly!R:R,MATCH($C597,data_mthly!$E:$E,0),1)),"")</f>
        <v/>
      </c>
      <c r="R597" s="21" t="str">
        <f>IFERROR(IF(INDEX(data_mthly!S:S,MATCH($C597,data_mthly!$E:$E,0),1)=0,"",INDEX(data_mthly!S:S,MATCH($C597,data_mthly!$E:$E,0),1)),"")</f>
        <v/>
      </c>
      <c r="S597" s="145" t="str">
        <f>IFERROR(IF(INDEX(data_mthly!T:T,MATCH($C597,data_mthly!$E:$E,0),1)=0,"",INDEX(data_mthly!T:T,MATCH($C597,data_mthly!$E:$E,0),1)),"")</f>
        <v/>
      </c>
      <c r="T597" s="145" t="str">
        <f>IFERROR(IF(INDEX(data_mthly!U:U,MATCH($C597,data_mthly!$E:$E,0),1)=0,"",INDEX(data_mthly!U:U,MATCH($C597,data_mthly!$E:$E,0),1)),"")</f>
        <v/>
      </c>
      <c r="U597" s="21" t="str">
        <f>IFERROR(IF(INDEX(data_mthly!V:V,MATCH($C597,data_mthly!$E:$E,0),1)=0,"",INDEX(data_mthly!V:V,MATCH($C597,data_mthly!$E:$E,0),1)),"")</f>
        <v/>
      </c>
      <c r="V597" s="86" t="str">
        <f>IFERROR(IF(INDEX(data_mthly!W:W,MATCH($C597,data_mthly!$E:$E,0),1)=0,"",INDEX(data_mthly!W:W,MATCH($C597,data_mthly!$E:$E,0),1)),"")</f>
        <v/>
      </c>
      <c r="W597" s="160" t="str">
        <f t="shared" si="48"/>
        <v/>
      </c>
      <c r="X597" s="21" t="str">
        <f>IFERROR(IF(INDEX(data_mthly!Y:Y,MATCH($C597,data_mthly!$E:$E,0),1)=0,"",INDEX(data_mthly!Y:Y,MATCH($C597,data_mthly!$E:$E,0),1)),"")</f>
        <v/>
      </c>
      <c r="Y597" s="145" t="str">
        <f>IFERROR(IF(INDEX(data_mthly!Z:Z,MATCH($C597,data_mthly!$E:$E,0),1)=0,"",INDEX(data_mthly!Z:Z,MATCH($C597,data_mthly!$E:$E,0),1)),"")</f>
        <v/>
      </c>
      <c r="Z597" s="21" t="str">
        <f>IFERROR(IF(INDEX(data_mthly!AA:AA,MATCH($C597,data_mthly!$E:$E,0),1)=0,"",INDEX(data_mthly!AA:AA,MATCH($C597,data_mthly!$E:$E,0),1)),"")</f>
        <v/>
      </c>
      <c r="AA597" s="21" t="str">
        <f>IFERROR(IF(INDEX(data_mthly!AB:AB,MATCH($C597,data_mthly!$E:$E,0),1)=0,"",INDEX(data_mthly!AB:AB,MATCH($C597,data_mthly!$E:$E,0),1)),"")</f>
        <v/>
      </c>
      <c r="AB597" s="145" t="str">
        <f>IFERROR(IF(INDEX(data_mthly!AC:AC,MATCH($C597,data_mthly!$E:$E,0),1)=0,"",INDEX(data_mthly!AC:AC,MATCH($C597,data_mthly!$E:$E,0),1)),"")</f>
        <v/>
      </c>
      <c r="AC597" s="21" t="str">
        <f>IFERROR(IF(INDEX(data_mthly!AD:AD,MATCH($C597,data_mthly!$E:$E,0),1)=0,"",INDEX(data_mthly!AD:AD,MATCH($C597,data_mthly!$E:$E,0),1)),"")</f>
        <v/>
      </c>
      <c r="AD597" s="21" t="str">
        <f>IFERROR(IF(INDEX(data_mthly!AE:AE,MATCH($C597,data_mthly!$E:$E,0),1)=0,"",INDEX(data_mthly!AE:AE,MATCH($C597,data_mthly!$E:$E,0),1)),"")</f>
        <v/>
      </c>
      <c r="AE597" s="86" t="str">
        <f>IFERROR(IF(INDEX(data_mthly!AF:AF,MATCH($C597,data_mthly!$E:$E,0),1)=0,"",INDEX(data_mthly!AF:AF,MATCH($C597,data_mthly!$E:$E,0),1)),"")</f>
        <v/>
      </c>
      <c r="AG597" s="88">
        <f t="shared" si="49"/>
        <v>1</v>
      </c>
    </row>
    <row r="598" spans="1:33" ht="15.5">
      <c r="A598" s="88" t="str">
        <f t="shared" si="47"/>
        <v/>
      </c>
      <c r="B598" s="89" t="str">
        <f>IFERROR(IF(INDEX(data_mthly!C:C,MATCH($C598,data_mthly!$E:$E,0),1)=0,"",INDEX(data_mthly!C:C,MATCH($C598,data_mthly!$E:$E,0),1)),"")</f>
        <v/>
      </c>
      <c r="C598" s="112" t="str">
        <f t="shared" si="46"/>
        <v/>
      </c>
      <c r="D598" s="155" t="str">
        <f>IFERROR(IF(INDEX(data_mthly!F:F,MATCH($C598,data_mthly!$E:$E,0),1)=0,"",INDEX(data_mthly!F:F,MATCH($C598,data_mthly!$E:$E,0),1)),"")</f>
        <v/>
      </c>
      <c r="E598" s="21" t="str">
        <f>IFERROR(IF(INDEX(data_mthly!G:G,MATCH($C598,data_mthly!$E:$E,0),1)=0,"",INDEX(data_mthly!G:G,MATCH($C598,data_mthly!$E:$E,0),1)),"")</f>
        <v/>
      </c>
      <c r="F598" s="145" t="str">
        <f>IFERROR(IF(INDEX(data_mthly!H:H,MATCH($C598,data_mthly!$E:$E,0),1)=0,"",INDEX(data_mthly!H:H,MATCH($C598,data_mthly!$E:$E,0),1)),"")</f>
        <v/>
      </c>
      <c r="G598" s="145" t="str">
        <f>IFERROR(IF(INDEX(data_mthly!I:I,MATCH($C598,data_mthly!$E:$E,0),1)=0,"",INDEX(data_mthly!I:I,MATCH($C598,data_mthly!$E:$E,0),1)),"")</f>
        <v/>
      </c>
      <c r="H598" s="21" t="str">
        <f>IFERROR(IF(INDEX(data_mthly!J:J,MATCH($C598,data_mthly!$E:$E,0),1)=0,"",INDEX(data_mthly!J:J,MATCH($C598,data_mthly!$E:$E,0),1)),"")</f>
        <v/>
      </c>
      <c r="I598" s="145" t="str">
        <f>IFERROR(IF(INDEX(data_mthly!K:K,MATCH($C598,data_mthly!$E:$E,0),1)=0,"",INDEX(data_mthly!K:K,MATCH($C598,data_mthly!$E:$E,0),1)),"")</f>
        <v/>
      </c>
      <c r="J598" s="145" t="str">
        <f>IFERROR(IF(INDEX(data_mthly!L:L,MATCH($C598,data_mthly!$E:$E,0),1)=0,"",INDEX(data_mthly!L:L,MATCH($C598,data_mthly!$E:$E,0),1)),"")</f>
        <v/>
      </c>
      <c r="K598" s="21" t="str">
        <f>IFERROR(IF(INDEX(data_mthly!M:M,MATCH($C598,data_mthly!$E:$E,0),1)=0,"",INDEX(data_mthly!M:M,MATCH($C598,data_mthly!$E:$E,0),1)),"")</f>
        <v/>
      </c>
      <c r="L598" s="86" t="str">
        <f>IFERROR(IF(INDEX(data_mthly!N:N,MATCH($C598,data_mthly!$E:$E,0),1)=0,"",INDEX(data_mthly!N:N,MATCH($C598,data_mthly!$E:$E,0),1)),"")</f>
        <v/>
      </c>
      <c r="M598" s="159"/>
      <c r="N598" s="155" t="str">
        <f>IFERROR(IF(INDEX(data_mthly!O:O,MATCH($C598,data_mthly!$E:$E,0),1)=0,"",INDEX(data_mthly!O:O,MATCH($C598,data_mthly!$E:$E,0),1)),"")</f>
        <v/>
      </c>
      <c r="O598" s="21" t="str">
        <f>IFERROR(IF(INDEX(data_mthly!P:P,MATCH($C598,data_mthly!$E:$E,0),1)=0,"",INDEX(data_mthly!P:P,MATCH($C598,data_mthly!$E:$E,0),1)),"")</f>
        <v/>
      </c>
      <c r="P598" s="145" t="str">
        <f>IFERROR(IF(INDEX(data_mthly!Q:Q,MATCH($C598,data_mthly!$E:$E,0),1)=0,"",INDEX(data_mthly!Q:Q,MATCH($C598,data_mthly!$E:$E,0),1)),"")</f>
        <v/>
      </c>
      <c r="Q598" s="145" t="str">
        <f>IFERROR(IF(INDEX(data_mthly!R:R,MATCH($C598,data_mthly!$E:$E,0),1)=0,"",INDEX(data_mthly!R:R,MATCH($C598,data_mthly!$E:$E,0),1)),"")</f>
        <v/>
      </c>
      <c r="R598" s="21" t="str">
        <f>IFERROR(IF(INDEX(data_mthly!S:S,MATCH($C598,data_mthly!$E:$E,0),1)=0,"",INDEX(data_mthly!S:S,MATCH($C598,data_mthly!$E:$E,0),1)),"")</f>
        <v/>
      </c>
      <c r="S598" s="145" t="str">
        <f>IFERROR(IF(INDEX(data_mthly!T:T,MATCH($C598,data_mthly!$E:$E,0),1)=0,"",INDEX(data_mthly!T:T,MATCH($C598,data_mthly!$E:$E,0),1)),"")</f>
        <v/>
      </c>
      <c r="T598" s="145" t="str">
        <f>IFERROR(IF(INDEX(data_mthly!U:U,MATCH($C598,data_mthly!$E:$E,0),1)=0,"",INDEX(data_mthly!U:U,MATCH($C598,data_mthly!$E:$E,0),1)),"")</f>
        <v/>
      </c>
      <c r="U598" s="21" t="str">
        <f>IFERROR(IF(INDEX(data_mthly!V:V,MATCH($C598,data_mthly!$E:$E,0),1)=0,"",INDEX(data_mthly!V:V,MATCH($C598,data_mthly!$E:$E,0),1)),"")</f>
        <v/>
      </c>
      <c r="V598" s="86" t="str">
        <f>IFERROR(IF(INDEX(data_mthly!W:W,MATCH($C598,data_mthly!$E:$E,0),1)=0,"",INDEX(data_mthly!W:W,MATCH($C598,data_mthly!$E:$E,0),1)),"")</f>
        <v/>
      </c>
      <c r="W598" s="160" t="str">
        <f t="shared" si="48"/>
        <v/>
      </c>
      <c r="X598" s="21" t="str">
        <f>IFERROR(IF(INDEX(data_mthly!Y:Y,MATCH($C598,data_mthly!$E:$E,0),1)=0,"",INDEX(data_mthly!Y:Y,MATCH($C598,data_mthly!$E:$E,0),1)),"")</f>
        <v/>
      </c>
      <c r="Y598" s="145" t="str">
        <f>IFERROR(IF(INDEX(data_mthly!Z:Z,MATCH($C598,data_mthly!$E:$E,0),1)=0,"",INDEX(data_mthly!Z:Z,MATCH($C598,data_mthly!$E:$E,0),1)),"")</f>
        <v/>
      </c>
      <c r="Z598" s="21" t="str">
        <f>IFERROR(IF(INDEX(data_mthly!AA:AA,MATCH($C598,data_mthly!$E:$E,0),1)=0,"",INDEX(data_mthly!AA:AA,MATCH($C598,data_mthly!$E:$E,0),1)),"")</f>
        <v/>
      </c>
      <c r="AA598" s="21" t="str">
        <f>IFERROR(IF(INDEX(data_mthly!AB:AB,MATCH($C598,data_mthly!$E:$E,0),1)=0,"",INDEX(data_mthly!AB:AB,MATCH($C598,data_mthly!$E:$E,0),1)),"")</f>
        <v/>
      </c>
      <c r="AB598" s="145" t="str">
        <f>IFERROR(IF(INDEX(data_mthly!AC:AC,MATCH($C598,data_mthly!$E:$E,0),1)=0,"",INDEX(data_mthly!AC:AC,MATCH($C598,data_mthly!$E:$E,0),1)),"")</f>
        <v/>
      </c>
      <c r="AC598" s="21" t="str">
        <f>IFERROR(IF(INDEX(data_mthly!AD:AD,MATCH($C598,data_mthly!$E:$E,0),1)=0,"",INDEX(data_mthly!AD:AD,MATCH($C598,data_mthly!$E:$E,0),1)),"")</f>
        <v/>
      </c>
      <c r="AD598" s="21" t="str">
        <f>IFERROR(IF(INDEX(data_mthly!AE:AE,MATCH($C598,data_mthly!$E:$E,0),1)=0,"",INDEX(data_mthly!AE:AE,MATCH($C598,data_mthly!$E:$E,0),1)),"")</f>
        <v/>
      </c>
      <c r="AE598" s="86" t="str">
        <f>IFERROR(IF(INDEX(data_mthly!AF:AF,MATCH($C598,data_mthly!$E:$E,0),1)=0,"",INDEX(data_mthly!AF:AF,MATCH($C598,data_mthly!$E:$E,0),1)),"")</f>
        <v/>
      </c>
      <c r="AG598" s="88">
        <f t="shared" si="49"/>
        <v>2</v>
      </c>
    </row>
    <row r="599" spans="1:33" ht="15.5">
      <c r="A599" s="88" t="str">
        <f t="shared" si="47"/>
        <v/>
      </c>
      <c r="B599" s="89" t="str">
        <f>IFERROR(IF(INDEX(data_mthly!C:C,MATCH($C599,data_mthly!$E:$E,0),1)=0,"",INDEX(data_mthly!C:C,MATCH($C599,data_mthly!$E:$E,0),1)),"")</f>
        <v/>
      </c>
      <c r="C599" s="112" t="str">
        <f t="shared" si="46"/>
        <v/>
      </c>
      <c r="D599" s="155" t="str">
        <f>IFERROR(IF(INDEX(data_mthly!F:F,MATCH($C599,data_mthly!$E:$E,0),1)=0,"",INDEX(data_mthly!F:F,MATCH($C599,data_mthly!$E:$E,0),1)),"")</f>
        <v/>
      </c>
      <c r="E599" s="21" t="str">
        <f>IFERROR(IF(INDEX(data_mthly!G:G,MATCH($C599,data_mthly!$E:$E,0),1)=0,"",INDEX(data_mthly!G:G,MATCH($C599,data_mthly!$E:$E,0),1)),"")</f>
        <v/>
      </c>
      <c r="F599" s="145" t="str">
        <f>IFERROR(IF(INDEX(data_mthly!H:H,MATCH($C599,data_mthly!$E:$E,0),1)=0,"",INDEX(data_mthly!H:H,MATCH($C599,data_mthly!$E:$E,0),1)),"")</f>
        <v/>
      </c>
      <c r="G599" s="145" t="str">
        <f>IFERROR(IF(INDEX(data_mthly!I:I,MATCH($C599,data_mthly!$E:$E,0),1)=0,"",INDEX(data_mthly!I:I,MATCH($C599,data_mthly!$E:$E,0),1)),"")</f>
        <v/>
      </c>
      <c r="H599" s="21" t="str">
        <f>IFERROR(IF(INDEX(data_mthly!J:J,MATCH($C599,data_mthly!$E:$E,0),1)=0,"",INDEX(data_mthly!J:J,MATCH($C599,data_mthly!$E:$E,0),1)),"")</f>
        <v/>
      </c>
      <c r="I599" s="145" t="str">
        <f>IFERROR(IF(INDEX(data_mthly!K:K,MATCH($C599,data_mthly!$E:$E,0),1)=0,"",INDEX(data_mthly!K:K,MATCH($C599,data_mthly!$E:$E,0),1)),"")</f>
        <v/>
      </c>
      <c r="J599" s="145" t="str">
        <f>IFERROR(IF(INDEX(data_mthly!L:L,MATCH($C599,data_mthly!$E:$E,0),1)=0,"",INDEX(data_mthly!L:L,MATCH($C599,data_mthly!$E:$E,0),1)),"")</f>
        <v/>
      </c>
      <c r="K599" s="21" t="str">
        <f>IFERROR(IF(INDEX(data_mthly!M:M,MATCH($C599,data_mthly!$E:$E,0),1)=0,"",INDEX(data_mthly!M:M,MATCH($C599,data_mthly!$E:$E,0),1)),"")</f>
        <v/>
      </c>
      <c r="L599" s="86" t="str">
        <f>IFERROR(IF(INDEX(data_mthly!N:N,MATCH($C599,data_mthly!$E:$E,0),1)=0,"",INDEX(data_mthly!N:N,MATCH($C599,data_mthly!$E:$E,0),1)),"")</f>
        <v/>
      </c>
      <c r="M599" s="159"/>
      <c r="N599" s="155" t="str">
        <f>IFERROR(IF(INDEX(data_mthly!O:O,MATCH($C599,data_mthly!$E:$E,0),1)=0,"",INDEX(data_mthly!O:O,MATCH($C599,data_mthly!$E:$E,0),1)),"")</f>
        <v/>
      </c>
      <c r="O599" s="21" t="str">
        <f>IFERROR(IF(INDEX(data_mthly!P:P,MATCH($C599,data_mthly!$E:$E,0),1)=0,"",INDEX(data_mthly!P:P,MATCH($C599,data_mthly!$E:$E,0),1)),"")</f>
        <v/>
      </c>
      <c r="P599" s="145" t="str">
        <f>IFERROR(IF(INDEX(data_mthly!Q:Q,MATCH($C599,data_mthly!$E:$E,0),1)=0,"",INDEX(data_mthly!Q:Q,MATCH($C599,data_mthly!$E:$E,0),1)),"")</f>
        <v/>
      </c>
      <c r="Q599" s="145" t="str">
        <f>IFERROR(IF(INDEX(data_mthly!R:R,MATCH($C599,data_mthly!$E:$E,0),1)=0,"",INDEX(data_mthly!R:R,MATCH($C599,data_mthly!$E:$E,0),1)),"")</f>
        <v/>
      </c>
      <c r="R599" s="21" t="str">
        <f>IFERROR(IF(INDEX(data_mthly!S:S,MATCH($C599,data_mthly!$E:$E,0),1)=0,"",INDEX(data_mthly!S:S,MATCH($C599,data_mthly!$E:$E,0),1)),"")</f>
        <v/>
      </c>
      <c r="S599" s="145" t="str">
        <f>IFERROR(IF(INDEX(data_mthly!T:T,MATCH($C599,data_mthly!$E:$E,0),1)=0,"",INDEX(data_mthly!T:T,MATCH($C599,data_mthly!$E:$E,0),1)),"")</f>
        <v/>
      </c>
      <c r="T599" s="145" t="str">
        <f>IFERROR(IF(INDEX(data_mthly!U:U,MATCH($C599,data_mthly!$E:$E,0),1)=0,"",INDEX(data_mthly!U:U,MATCH($C599,data_mthly!$E:$E,0),1)),"")</f>
        <v/>
      </c>
      <c r="U599" s="21" t="str">
        <f>IFERROR(IF(INDEX(data_mthly!V:V,MATCH($C599,data_mthly!$E:$E,0),1)=0,"",INDEX(data_mthly!V:V,MATCH($C599,data_mthly!$E:$E,0),1)),"")</f>
        <v/>
      </c>
      <c r="V599" s="86" t="str">
        <f>IFERROR(IF(INDEX(data_mthly!W:W,MATCH($C599,data_mthly!$E:$E,0),1)=0,"",INDEX(data_mthly!W:W,MATCH($C599,data_mthly!$E:$E,0),1)),"")</f>
        <v/>
      </c>
      <c r="W599" s="160" t="str">
        <f t="shared" si="48"/>
        <v/>
      </c>
      <c r="X599" s="21" t="str">
        <f>IFERROR(IF(INDEX(data_mthly!Y:Y,MATCH($C599,data_mthly!$E:$E,0),1)=0,"",INDEX(data_mthly!Y:Y,MATCH($C599,data_mthly!$E:$E,0),1)),"")</f>
        <v/>
      </c>
      <c r="Y599" s="145" t="str">
        <f>IFERROR(IF(INDEX(data_mthly!Z:Z,MATCH($C599,data_mthly!$E:$E,0),1)=0,"",INDEX(data_mthly!Z:Z,MATCH($C599,data_mthly!$E:$E,0),1)),"")</f>
        <v/>
      </c>
      <c r="Z599" s="21" t="str">
        <f>IFERROR(IF(INDEX(data_mthly!AA:AA,MATCH($C599,data_mthly!$E:$E,0),1)=0,"",INDEX(data_mthly!AA:AA,MATCH($C599,data_mthly!$E:$E,0),1)),"")</f>
        <v/>
      </c>
      <c r="AA599" s="21" t="str">
        <f>IFERROR(IF(INDEX(data_mthly!AB:AB,MATCH($C599,data_mthly!$E:$E,0),1)=0,"",INDEX(data_mthly!AB:AB,MATCH($C599,data_mthly!$E:$E,0),1)),"")</f>
        <v/>
      </c>
      <c r="AB599" s="145" t="str">
        <f>IFERROR(IF(INDEX(data_mthly!AC:AC,MATCH($C599,data_mthly!$E:$E,0),1)=0,"",INDEX(data_mthly!AC:AC,MATCH($C599,data_mthly!$E:$E,0),1)),"")</f>
        <v/>
      </c>
      <c r="AC599" s="21" t="str">
        <f>IFERROR(IF(INDEX(data_mthly!AD:AD,MATCH($C599,data_mthly!$E:$E,0),1)=0,"",INDEX(data_mthly!AD:AD,MATCH($C599,data_mthly!$E:$E,0),1)),"")</f>
        <v/>
      </c>
      <c r="AD599" s="21" t="str">
        <f>IFERROR(IF(INDEX(data_mthly!AE:AE,MATCH($C599,data_mthly!$E:$E,0),1)=0,"",INDEX(data_mthly!AE:AE,MATCH($C599,data_mthly!$E:$E,0),1)),"")</f>
        <v/>
      </c>
      <c r="AE599" s="86" t="str">
        <f>IFERROR(IF(INDEX(data_mthly!AF:AF,MATCH($C599,data_mthly!$E:$E,0),1)=0,"",INDEX(data_mthly!AF:AF,MATCH($C599,data_mthly!$E:$E,0),1)),"")</f>
        <v/>
      </c>
      <c r="AG599" s="88">
        <f t="shared" si="49"/>
        <v>1</v>
      </c>
    </row>
    <row r="600" spans="1:33" ht="15.5">
      <c r="A600" s="88" t="str">
        <f t="shared" si="47"/>
        <v/>
      </c>
      <c r="B600" s="89" t="str">
        <f>IFERROR(IF(INDEX(data_mthly!C:C,MATCH($C600,data_mthly!$E:$E,0),1)=0,"",INDEX(data_mthly!C:C,MATCH($C600,data_mthly!$E:$E,0),1)),"")</f>
        <v/>
      </c>
      <c r="C600" s="112" t="str">
        <f t="shared" si="46"/>
        <v/>
      </c>
      <c r="D600" s="155" t="str">
        <f>IFERROR(IF(INDEX(data_mthly!F:F,MATCH($C600,data_mthly!$E:$E,0),1)=0,"",INDEX(data_mthly!F:F,MATCH($C600,data_mthly!$E:$E,0),1)),"")</f>
        <v/>
      </c>
      <c r="E600" s="21" t="str">
        <f>IFERROR(IF(INDEX(data_mthly!G:G,MATCH($C600,data_mthly!$E:$E,0),1)=0,"",INDEX(data_mthly!G:G,MATCH($C600,data_mthly!$E:$E,0),1)),"")</f>
        <v/>
      </c>
      <c r="F600" s="145" t="str">
        <f>IFERROR(IF(INDEX(data_mthly!H:H,MATCH($C600,data_mthly!$E:$E,0),1)=0,"",INDEX(data_mthly!H:H,MATCH($C600,data_mthly!$E:$E,0),1)),"")</f>
        <v/>
      </c>
      <c r="G600" s="145" t="str">
        <f>IFERROR(IF(INDEX(data_mthly!I:I,MATCH($C600,data_mthly!$E:$E,0),1)=0,"",INDEX(data_mthly!I:I,MATCH($C600,data_mthly!$E:$E,0),1)),"")</f>
        <v/>
      </c>
      <c r="H600" s="21" t="str">
        <f>IFERROR(IF(INDEX(data_mthly!J:J,MATCH($C600,data_mthly!$E:$E,0),1)=0,"",INDEX(data_mthly!J:J,MATCH($C600,data_mthly!$E:$E,0),1)),"")</f>
        <v/>
      </c>
      <c r="I600" s="145" t="str">
        <f>IFERROR(IF(INDEX(data_mthly!K:K,MATCH($C600,data_mthly!$E:$E,0),1)=0,"",INDEX(data_mthly!K:K,MATCH($C600,data_mthly!$E:$E,0),1)),"")</f>
        <v/>
      </c>
      <c r="J600" s="145" t="str">
        <f>IFERROR(IF(INDEX(data_mthly!L:L,MATCH($C600,data_mthly!$E:$E,0),1)=0,"",INDEX(data_mthly!L:L,MATCH($C600,data_mthly!$E:$E,0),1)),"")</f>
        <v/>
      </c>
      <c r="K600" s="21" t="str">
        <f>IFERROR(IF(INDEX(data_mthly!M:M,MATCH($C600,data_mthly!$E:$E,0),1)=0,"",INDEX(data_mthly!M:M,MATCH($C600,data_mthly!$E:$E,0),1)),"")</f>
        <v/>
      </c>
      <c r="L600" s="86" t="str">
        <f>IFERROR(IF(INDEX(data_mthly!N:N,MATCH($C600,data_mthly!$E:$E,0),1)=0,"",INDEX(data_mthly!N:N,MATCH($C600,data_mthly!$E:$E,0),1)),"")</f>
        <v/>
      </c>
      <c r="M600" s="159"/>
      <c r="N600" s="155" t="str">
        <f>IFERROR(IF(INDEX(data_mthly!O:O,MATCH($C600,data_mthly!$E:$E,0),1)=0,"",INDEX(data_mthly!O:O,MATCH($C600,data_mthly!$E:$E,0),1)),"")</f>
        <v/>
      </c>
      <c r="O600" s="21" t="str">
        <f>IFERROR(IF(INDEX(data_mthly!P:P,MATCH($C600,data_mthly!$E:$E,0),1)=0,"",INDEX(data_mthly!P:P,MATCH($C600,data_mthly!$E:$E,0),1)),"")</f>
        <v/>
      </c>
      <c r="P600" s="145" t="str">
        <f>IFERROR(IF(INDEX(data_mthly!Q:Q,MATCH($C600,data_mthly!$E:$E,0),1)=0,"",INDEX(data_mthly!Q:Q,MATCH($C600,data_mthly!$E:$E,0),1)),"")</f>
        <v/>
      </c>
      <c r="Q600" s="145" t="str">
        <f>IFERROR(IF(INDEX(data_mthly!R:R,MATCH($C600,data_mthly!$E:$E,0),1)=0,"",INDEX(data_mthly!R:R,MATCH($C600,data_mthly!$E:$E,0),1)),"")</f>
        <v/>
      </c>
      <c r="R600" s="21" t="str">
        <f>IFERROR(IF(INDEX(data_mthly!S:S,MATCH($C600,data_mthly!$E:$E,0),1)=0,"",INDEX(data_mthly!S:S,MATCH($C600,data_mthly!$E:$E,0),1)),"")</f>
        <v/>
      </c>
      <c r="S600" s="145" t="str">
        <f>IFERROR(IF(INDEX(data_mthly!T:T,MATCH($C600,data_mthly!$E:$E,0),1)=0,"",INDEX(data_mthly!T:T,MATCH($C600,data_mthly!$E:$E,0),1)),"")</f>
        <v/>
      </c>
      <c r="T600" s="145" t="str">
        <f>IFERROR(IF(INDEX(data_mthly!U:U,MATCH($C600,data_mthly!$E:$E,0),1)=0,"",INDEX(data_mthly!U:U,MATCH($C600,data_mthly!$E:$E,0),1)),"")</f>
        <v/>
      </c>
      <c r="U600" s="21" t="str">
        <f>IFERROR(IF(INDEX(data_mthly!V:V,MATCH($C600,data_mthly!$E:$E,0),1)=0,"",INDEX(data_mthly!V:V,MATCH($C600,data_mthly!$E:$E,0),1)),"")</f>
        <v/>
      </c>
      <c r="V600" s="86" t="str">
        <f>IFERROR(IF(INDEX(data_mthly!W:W,MATCH($C600,data_mthly!$E:$E,0),1)=0,"",INDEX(data_mthly!W:W,MATCH($C600,data_mthly!$E:$E,0),1)),"")</f>
        <v/>
      </c>
      <c r="W600" s="160" t="str">
        <f t="shared" si="48"/>
        <v/>
      </c>
      <c r="X600" s="21" t="str">
        <f>IFERROR(IF(INDEX(data_mthly!Y:Y,MATCH($C600,data_mthly!$E:$E,0),1)=0,"",INDEX(data_mthly!Y:Y,MATCH($C600,data_mthly!$E:$E,0),1)),"")</f>
        <v/>
      </c>
      <c r="Y600" s="145" t="str">
        <f>IFERROR(IF(INDEX(data_mthly!Z:Z,MATCH($C600,data_mthly!$E:$E,0),1)=0,"",INDEX(data_mthly!Z:Z,MATCH($C600,data_mthly!$E:$E,0),1)),"")</f>
        <v/>
      </c>
      <c r="Z600" s="21" t="str">
        <f>IFERROR(IF(INDEX(data_mthly!AA:AA,MATCH($C600,data_mthly!$E:$E,0),1)=0,"",INDEX(data_mthly!AA:AA,MATCH($C600,data_mthly!$E:$E,0),1)),"")</f>
        <v/>
      </c>
      <c r="AA600" s="21" t="str">
        <f>IFERROR(IF(INDEX(data_mthly!AB:AB,MATCH($C600,data_mthly!$E:$E,0),1)=0,"",INDEX(data_mthly!AB:AB,MATCH($C600,data_mthly!$E:$E,0),1)),"")</f>
        <v/>
      </c>
      <c r="AB600" s="145" t="str">
        <f>IFERROR(IF(INDEX(data_mthly!AC:AC,MATCH($C600,data_mthly!$E:$E,0),1)=0,"",INDEX(data_mthly!AC:AC,MATCH($C600,data_mthly!$E:$E,0),1)),"")</f>
        <v/>
      </c>
      <c r="AC600" s="21" t="str">
        <f>IFERROR(IF(INDEX(data_mthly!AD:AD,MATCH($C600,data_mthly!$E:$E,0),1)=0,"",INDEX(data_mthly!AD:AD,MATCH($C600,data_mthly!$E:$E,0),1)),"")</f>
        <v/>
      </c>
      <c r="AD600" s="21" t="str">
        <f>IFERROR(IF(INDEX(data_mthly!AE:AE,MATCH($C600,data_mthly!$E:$E,0),1)=0,"",INDEX(data_mthly!AE:AE,MATCH($C600,data_mthly!$E:$E,0),1)),"")</f>
        <v/>
      </c>
      <c r="AE600" s="86" t="str">
        <f>IFERROR(IF(INDEX(data_mthly!AF:AF,MATCH($C600,data_mthly!$E:$E,0),1)=0,"",INDEX(data_mthly!AF:AF,MATCH($C600,data_mthly!$E:$E,0),1)),"")</f>
        <v/>
      </c>
      <c r="AG600" s="88">
        <f t="shared" si="49"/>
        <v>2</v>
      </c>
    </row>
    <row r="601" spans="1:33" ht="15.5">
      <c r="A601" s="88" t="str">
        <f t="shared" si="47"/>
        <v/>
      </c>
      <c r="B601" s="89" t="str">
        <f>IFERROR(IF(INDEX(data_mthly!C:C,MATCH($C601,data_mthly!$E:$E,0),1)=0,"",INDEX(data_mthly!C:C,MATCH($C601,data_mthly!$E:$E,0),1)),"")</f>
        <v/>
      </c>
      <c r="C601" s="112" t="str">
        <f t="shared" si="46"/>
        <v/>
      </c>
      <c r="D601" s="155" t="str">
        <f>IFERROR(IF(INDEX(data_mthly!F:F,MATCH($C601,data_mthly!$E:$E,0),1)=0,"",INDEX(data_mthly!F:F,MATCH($C601,data_mthly!$E:$E,0),1)),"")</f>
        <v/>
      </c>
      <c r="E601" s="21" t="str">
        <f>IFERROR(IF(INDEX(data_mthly!G:G,MATCH($C601,data_mthly!$E:$E,0),1)=0,"",INDEX(data_mthly!G:G,MATCH($C601,data_mthly!$E:$E,0),1)),"")</f>
        <v/>
      </c>
      <c r="F601" s="145" t="str">
        <f>IFERROR(IF(INDEX(data_mthly!H:H,MATCH($C601,data_mthly!$E:$E,0),1)=0,"",INDEX(data_mthly!H:H,MATCH($C601,data_mthly!$E:$E,0),1)),"")</f>
        <v/>
      </c>
      <c r="G601" s="145" t="str">
        <f>IFERROR(IF(INDEX(data_mthly!I:I,MATCH($C601,data_mthly!$E:$E,0),1)=0,"",INDEX(data_mthly!I:I,MATCH($C601,data_mthly!$E:$E,0),1)),"")</f>
        <v/>
      </c>
      <c r="H601" s="21" t="str">
        <f>IFERROR(IF(INDEX(data_mthly!J:J,MATCH($C601,data_mthly!$E:$E,0),1)=0,"",INDEX(data_mthly!J:J,MATCH($C601,data_mthly!$E:$E,0),1)),"")</f>
        <v/>
      </c>
      <c r="I601" s="145" t="str">
        <f>IFERROR(IF(INDEX(data_mthly!K:K,MATCH($C601,data_mthly!$E:$E,0),1)=0,"",INDEX(data_mthly!K:K,MATCH($C601,data_mthly!$E:$E,0),1)),"")</f>
        <v/>
      </c>
      <c r="J601" s="145" t="str">
        <f>IFERROR(IF(INDEX(data_mthly!L:L,MATCH($C601,data_mthly!$E:$E,0),1)=0,"",INDEX(data_mthly!L:L,MATCH($C601,data_mthly!$E:$E,0),1)),"")</f>
        <v/>
      </c>
      <c r="K601" s="21" t="str">
        <f>IFERROR(IF(INDEX(data_mthly!M:M,MATCH($C601,data_mthly!$E:$E,0),1)=0,"",INDEX(data_mthly!M:M,MATCH($C601,data_mthly!$E:$E,0),1)),"")</f>
        <v/>
      </c>
      <c r="L601" s="86" t="str">
        <f>IFERROR(IF(INDEX(data_mthly!N:N,MATCH($C601,data_mthly!$E:$E,0),1)=0,"",INDEX(data_mthly!N:N,MATCH($C601,data_mthly!$E:$E,0),1)),"")</f>
        <v/>
      </c>
      <c r="M601" s="159"/>
      <c r="N601" s="155" t="str">
        <f>IFERROR(IF(INDEX(data_mthly!O:O,MATCH($C601,data_mthly!$E:$E,0),1)=0,"",INDEX(data_mthly!O:O,MATCH($C601,data_mthly!$E:$E,0),1)),"")</f>
        <v/>
      </c>
      <c r="O601" s="21" t="str">
        <f>IFERROR(IF(INDEX(data_mthly!P:P,MATCH($C601,data_mthly!$E:$E,0),1)=0,"",INDEX(data_mthly!P:P,MATCH($C601,data_mthly!$E:$E,0),1)),"")</f>
        <v/>
      </c>
      <c r="P601" s="145" t="str">
        <f>IFERROR(IF(INDEX(data_mthly!Q:Q,MATCH($C601,data_mthly!$E:$E,0),1)=0,"",INDEX(data_mthly!Q:Q,MATCH($C601,data_mthly!$E:$E,0),1)),"")</f>
        <v/>
      </c>
      <c r="Q601" s="145" t="str">
        <f>IFERROR(IF(INDEX(data_mthly!R:R,MATCH($C601,data_mthly!$E:$E,0),1)=0,"",INDEX(data_mthly!R:R,MATCH($C601,data_mthly!$E:$E,0),1)),"")</f>
        <v/>
      </c>
      <c r="R601" s="21" t="str">
        <f>IFERROR(IF(INDEX(data_mthly!S:S,MATCH($C601,data_mthly!$E:$E,0),1)=0,"",INDEX(data_mthly!S:S,MATCH($C601,data_mthly!$E:$E,0),1)),"")</f>
        <v/>
      </c>
      <c r="S601" s="145" t="str">
        <f>IFERROR(IF(INDEX(data_mthly!T:T,MATCH($C601,data_mthly!$E:$E,0),1)=0,"",INDEX(data_mthly!T:T,MATCH($C601,data_mthly!$E:$E,0),1)),"")</f>
        <v/>
      </c>
      <c r="T601" s="145" t="str">
        <f>IFERROR(IF(INDEX(data_mthly!U:U,MATCH($C601,data_mthly!$E:$E,0),1)=0,"",INDEX(data_mthly!U:U,MATCH($C601,data_mthly!$E:$E,0),1)),"")</f>
        <v/>
      </c>
      <c r="U601" s="21" t="str">
        <f>IFERROR(IF(INDEX(data_mthly!V:V,MATCH($C601,data_mthly!$E:$E,0),1)=0,"",INDEX(data_mthly!V:V,MATCH($C601,data_mthly!$E:$E,0),1)),"")</f>
        <v/>
      </c>
      <c r="V601" s="86" t="str">
        <f>IFERROR(IF(INDEX(data_mthly!W:W,MATCH($C601,data_mthly!$E:$E,0),1)=0,"",INDEX(data_mthly!W:W,MATCH($C601,data_mthly!$E:$E,0),1)),"")</f>
        <v/>
      </c>
      <c r="W601" s="160" t="str">
        <f t="shared" si="48"/>
        <v/>
      </c>
      <c r="X601" s="21" t="str">
        <f>IFERROR(IF(INDEX(data_mthly!Y:Y,MATCH($C601,data_mthly!$E:$E,0),1)=0,"",INDEX(data_mthly!Y:Y,MATCH($C601,data_mthly!$E:$E,0),1)),"")</f>
        <v/>
      </c>
      <c r="Y601" s="145" t="str">
        <f>IFERROR(IF(INDEX(data_mthly!Z:Z,MATCH($C601,data_mthly!$E:$E,0),1)=0,"",INDEX(data_mthly!Z:Z,MATCH($C601,data_mthly!$E:$E,0),1)),"")</f>
        <v/>
      </c>
      <c r="Z601" s="21" t="str">
        <f>IFERROR(IF(INDEX(data_mthly!AA:AA,MATCH($C601,data_mthly!$E:$E,0),1)=0,"",INDEX(data_mthly!AA:AA,MATCH($C601,data_mthly!$E:$E,0),1)),"")</f>
        <v/>
      </c>
      <c r="AA601" s="21" t="str">
        <f>IFERROR(IF(INDEX(data_mthly!AB:AB,MATCH($C601,data_mthly!$E:$E,0),1)=0,"",INDEX(data_mthly!AB:AB,MATCH($C601,data_mthly!$E:$E,0),1)),"")</f>
        <v/>
      </c>
      <c r="AB601" s="145" t="str">
        <f>IFERROR(IF(INDEX(data_mthly!AC:AC,MATCH($C601,data_mthly!$E:$E,0),1)=0,"",INDEX(data_mthly!AC:AC,MATCH($C601,data_mthly!$E:$E,0),1)),"")</f>
        <v/>
      </c>
      <c r="AC601" s="21" t="str">
        <f>IFERROR(IF(INDEX(data_mthly!AD:AD,MATCH($C601,data_mthly!$E:$E,0),1)=0,"",INDEX(data_mthly!AD:AD,MATCH($C601,data_mthly!$E:$E,0),1)),"")</f>
        <v/>
      </c>
      <c r="AD601" s="21" t="str">
        <f>IFERROR(IF(INDEX(data_mthly!AE:AE,MATCH($C601,data_mthly!$E:$E,0),1)=0,"",INDEX(data_mthly!AE:AE,MATCH($C601,data_mthly!$E:$E,0),1)),"")</f>
        <v/>
      </c>
      <c r="AE601" s="86" t="str">
        <f>IFERROR(IF(INDEX(data_mthly!AF:AF,MATCH($C601,data_mthly!$E:$E,0),1)=0,"",INDEX(data_mthly!AF:AF,MATCH($C601,data_mthly!$E:$E,0),1)),"")</f>
        <v/>
      </c>
      <c r="AG601" s="88">
        <f t="shared" si="49"/>
        <v>1</v>
      </c>
    </row>
    <row r="602" spans="1:33" ht="15.5">
      <c r="A602" s="88" t="str">
        <f t="shared" si="47"/>
        <v/>
      </c>
      <c r="B602" s="89" t="str">
        <f>IFERROR(IF(INDEX(data_mthly!C:C,MATCH($C602,data_mthly!$E:$E,0),1)=0,"",INDEX(data_mthly!C:C,MATCH($C602,data_mthly!$E:$E,0),1)),"")</f>
        <v/>
      </c>
      <c r="C602" s="112" t="str">
        <f t="shared" si="46"/>
        <v/>
      </c>
      <c r="D602" s="155" t="str">
        <f>IFERROR(IF(INDEX(data_mthly!F:F,MATCH($C602,data_mthly!$E:$E,0),1)=0,"",INDEX(data_mthly!F:F,MATCH($C602,data_mthly!$E:$E,0),1)),"")</f>
        <v/>
      </c>
      <c r="E602" s="21" t="str">
        <f>IFERROR(IF(INDEX(data_mthly!G:G,MATCH($C602,data_mthly!$E:$E,0),1)=0,"",INDEX(data_mthly!G:G,MATCH($C602,data_mthly!$E:$E,0),1)),"")</f>
        <v/>
      </c>
      <c r="F602" s="145" t="str">
        <f>IFERROR(IF(INDEX(data_mthly!H:H,MATCH($C602,data_mthly!$E:$E,0),1)=0,"",INDEX(data_mthly!H:H,MATCH($C602,data_mthly!$E:$E,0),1)),"")</f>
        <v/>
      </c>
      <c r="G602" s="145" t="str">
        <f>IFERROR(IF(INDEX(data_mthly!I:I,MATCH($C602,data_mthly!$E:$E,0),1)=0,"",INDEX(data_mthly!I:I,MATCH($C602,data_mthly!$E:$E,0),1)),"")</f>
        <v/>
      </c>
      <c r="H602" s="21" t="str">
        <f>IFERROR(IF(INDEX(data_mthly!J:J,MATCH($C602,data_mthly!$E:$E,0),1)=0,"",INDEX(data_mthly!J:J,MATCH($C602,data_mthly!$E:$E,0),1)),"")</f>
        <v/>
      </c>
      <c r="I602" s="145" t="str">
        <f>IFERROR(IF(INDEX(data_mthly!K:K,MATCH($C602,data_mthly!$E:$E,0),1)=0,"",INDEX(data_mthly!K:K,MATCH($C602,data_mthly!$E:$E,0),1)),"")</f>
        <v/>
      </c>
      <c r="J602" s="145" t="str">
        <f>IFERROR(IF(INDEX(data_mthly!L:L,MATCH($C602,data_mthly!$E:$E,0),1)=0,"",INDEX(data_mthly!L:L,MATCH($C602,data_mthly!$E:$E,0),1)),"")</f>
        <v/>
      </c>
      <c r="K602" s="21" t="str">
        <f>IFERROR(IF(INDEX(data_mthly!M:M,MATCH($C602,data_mthly!$E:$E,0),1)=0,"",INDEX(data_mthly!M:M,MATCH($C602,data_mthly!$E:$E,0),1)),"")</f>
        <v/>
      </c>
      <c r="L602" s="86" t="str">
        <f>IFERROR(IF(INDEX(data_mthly!N:N,MATCH($C602,data_mthly!$E:$E,0),1)=0,"",INDEX(data_mthly!N:N,MATCH($C602,data_mthly!$E:$E,0),1)),"")</f>
        <v/>
      </c>
      <c r="M602" s="159"/>
      <c r="N602" s="155" t="str">
        <f>IFERROR(IF(INDEX(data_mthly!O:O,MATCH($C602,data_mthly!$E:$E,0),1)=0,"",INDEX(data_mthly!O:O,MATCH($C602,data_mthly!$E:$E,0),1)),"")</f>
        <v/>
      </c>
      <c r="O602" s="21" t="str">
        <f>IFERROR(IF(INDEX(data_mthly!P:P,MATCH($C602,data_mthly!$E:$E,0),1)=0,"",INDEX(data_mthly!P:P,MATCH($C602,data_mthly!$E:$E,0),1)),"")</f>
        <v/>
      </c>
      <c r="P602" s="145" t="str">
        <f>IFERROR(IF(INDEX(data_mthly!Q:Q,MATCH($C602,data_mthly!$E:$E,0),1)=0,"",INDEX(data_mthly!Q:Q,MATCH($C602,data_mthly!$E:$E,0),1)),"")</f>
        <v/>
      </c>
      <c r="Q602" s="145" t="str">
        <f>IFERROR(IF(INDEX(data_mthly!R:R,MATCH($C602,data_mthly!$E:$E,0),1)=0,"",INDEX(data_mthly!R:R,MATCH($C602,data_mthly!$E:$E,0),1)),"")</f>
        <v/>
      </c>
      <c r="R602" s="21" t="str">
        <f>IFERROR(IF(INDEX(data_mthly!S:S,MATCH($C602,data_mthly!$E:$E,0),1)=0,"",INDEX(data_mthly!S:S,MATCH($C602,data_mthly!$E:$E,0),1)),"")</f>
        <v/>
      </c>
      <c r="S602" s="145" t="str">
        <f>IFERROR(IF(INDEX(data_mthly!T:T,MATCH($C602,data_mthly!$E:$E,0),1)=0,"",INDEX(data_mthly!T:T,MATCH($C602,data_mthly!$E:$E,0),1)),"")</f>
        <v/>
      </c>
      <c r="T602" s="145" t="str">
        <f>IFERROR(IF(INDEX(data_mthly!U:U,MATCH($C602,data_mthly!$E:$E,0),1)=0,"",INDEX(data_mthly!U:U,MATCH($C602,data_mthly!$E:$E,0),1)),"")</f>
        <v/>
      </c>
      <c r="U602" s="21" t="str">
        <f>IFERROR(IF(INDEX(data_mthly!V:V,MATCH($C602,data_mthly!$E:$E,0),1)=0,"",INDEX(data_mthly!V:V,MATCH($C602,data_mthly!$E:$E,0),1)),"")</f>
        <v/>
      </c>
      <c r="V602" s="86" t="str">
        <f>IFERROR(IF(INDEX(data_mthly!W:W,MATCH($C602,data_mthly!$E:$E,0),1)=0,"",INDEX(data_mthly!W:W,MATCH($C602,data_mthly!$E:$E,0),1)),"")</f>
        <v/>
      </c>
      <c r="W602" s="160" t="str">
        <f t="shared" si="48"/>
        <v/>
      </c>
      <c r="X602" s="21" t="str">
        <f>IFERROR(IF(INDEX(data_mthly!Y:Y,MATCH($C602,data_mthly!$E:$E,0),1)=0,"",INDEX(data_mthly!Y:Y,MATCH($C602,data_mthly!$E:$E,0),1)),"")</f>
        <v/>
      </c>
      <c r="Y602" s="145" t="str">
        <f>IFERROR(IF(INDEX(data_mthly!Z:Z,MATCH($C602,data_mthly!$E:$E,0),1)=0,"",INDEX(data_mthly!Z:Z,MATCH($C602,data_mthly!$E:$E,0),1)),"")</f>
        <v/>
      </c>
      <c r="Z602" s="21" t="str">
        <f>IFERROR(IF(INDEX(data_mthly!AA:AA,MATCH($C602,data_mthly!$E:$E,0),1)=0,"",INDEX(data_mthly!AA:AA,MATCH($C602,data_mthly!$E:$E,0),1)),"")</f>
        <v/>
      </c>
      <c r="AA602" s="21" t="str">
        <f>IFERROR(IF(INDEX(data_mthly!AB:AB,MATCH($C602,data_mthly!$E:$E,0),1)=0,"",INDEX(data_mthly!AB:AB,MATCH($C602,data_mthly!$E:$E,0),1)),"")</f>
        <v/>
      </c>
      <c r="AB602" s="145" t="str">
        <f>IFERROR(IF(INDEX(data_mthly!AC:AC,MATCH($C602,data_mthly!$E:$E,0),1)=0,"",INDEX(data_mthly!AC:AC,MATCH($C602,data_mthly!$E:$E,0),1)),"")</f>
        <v/>
      </c>
      <c r="AC602" s="21" t="str">
        <f>IFERROR(IF(INDEX(data_mthly!AD:AD,MATCH($C602,data_mthly!$E:$E,0),1)=0,"",INDEX(data_mthly!AD:AD,MATCH($C602,data_mthly!$E:$E,0),1)),"")</f>
        <v/>
      </c>
      <c r="AD602" s="21" t="str">
        <f>IFERROR(IF(INDEX(data_mthly!AE:AE,MATCH($C602,data_mthly!$E:$E,0),1)=0,"",INDEX(data_mthly!AE:AE,MATCH($C602,data_mthly!$E:$E,0),1)),"")</f>
        <v/>
      </c>
      <c r="AE602" s="86" t="str">
        <f>IFERROR(IF(INDEX(data_mthly!AF:AF,MATCH($C602,data_mthly!$E:$E,0),1)=0,"",INDEX(data_mthly!AF:AF,MATCH($C602,data_mthly!$E:$E,0),1)),"")</f>
        <v/>
      </c>
      <c r="AG602" s="88">
        <f t="shared" si="49"/>
        <v>2</v>
      </c>
    </row>
    <row r="603" spans="1:33" ht="15.5">
      <c r="A603" s="88" t="str">
        <f t="shared" si="47"/>
        <v/>
      </c>
      <c r="B603" s="89" t="str">
        <f>IFERROR(IF(INDEX(data_mthly!C:C,MATCH($C603,data_mthly!$E:$E,0),1)=0,"",INDEX(data_mthly!C:C,MATCH($C603,data_mthly!$E:$E,0),1)),"")</f>
        <v/>
      </c>
      <c r="C603" s="112" t="str">
        <f t="shared" si="46"/>
        <v/>
      </c>
      <c r="D603" s="155" t="str">
        <f>IFERROR(IF(INDEX(data_mthly!F:F,MATCH($C603,data_mthly!$E:$E,0),1)=0,"",INDEX(data_mthly!F:F,MATCH($C603,data_mthly!$E:$E,0),1)),"")</f>
        <v/>
      </c>
      <c r="E603" s="21" t="str">
        <f>IFERROR(IF(INDEX(data_mthly!G:G,MATCH($C603,data_mthly!$E:$E,0),1)=0,"",INDEX(data_mthly!G:G,MATCH($C603,data_mthly!$E:$E,0),1)),"")</f>
        <v/>
      </c>
      <c r="F603" s="145" t="str">
        <f>IFERROR(IF(INDEX(data_mthly!H:H,MATCH($C603,data_mthly!$E:$E,0),1)=0,"",INDEX(data_mthly!H:H,MATCH($C603,data_mthly!$E:$E,0),1)),"")</f>
        <v/>
      </c>
      <c r="G603" s="145" t="str">
        <f>IFERROR(IF(INDEX(data_mthly!I:I,MATCH($C603,data_mthly!$E:$E,0),1)=0,"",INDEX(data_mthly!I:I,MATCH($C603,data_mthly!$E:$E,0),1)),"")</f>
        <v/>
      </c>
      <c r="H603" s="21" t="str">
        <f>IFERROR(IF(INDEX(data_mthly!J:J,MATCH($C603,data_mthly!$E:$E,0),1)=0,"",INDEX(data_mthly!J:J,MATCH($C603,data_mthly!$E:$E,0),1)),"")</f>
        <v/>
      </c>
      <c r="I603" s="145" t="str">
        <f>IFERROR(IF(INDEX(data_mthly!K:K,MATCH($C603,data_mthly!$E:$E,0),1)=0,"",INDEX(data_mthly!K:K,MATCH($C603,data_mthly!$E:$E,0),1)),"")</f>
        <v/>
      </c>
      <c r="J603" s="145" t="str">
        <f>IFERROR(IF(INDEX(data_mthly!L:L,MATCH($C603,data_mthly!$E:$E,0),1)=0,"",INDEX(data_mthly!L:L,MATCH($C603,data_mthly!$E:$E,0),1)),"")</f>
        <v/>
      </c>
      <c r="K603" s="21" t="str">
        <f>IFERROR(IF(INDEX(data_mthly!M:M,MATCH($C603,data_mthly!$E:$E,0),1)=0,"",INDEX(data_mthly!M:M,MATCH($C603,data_mthly!$E:$E,0),1)),"")</f>
        <v/>
      </c>
      <c r="L603" s="86" t="str">
        <f>IFERROR(IF(INDEX(data_mthly!N:N,MATCH($C603,data_mthly!$E:$E,0),1)=0,"",INDEX(data_mthly!N:N,MATCH($C603,data_mthly!$E:$E,0),1)),"")</f>
        <v/>
      </c>
      <c r="M603" s="159"/>
      <c r="N603" s="155" t="str">
        <f>IFERROR(IF(INDEX(data_mthly!O:O,MATCH($C603,data_mthly!$E:$E,0),1)=0,"",INDEX(data_mthly!O:O,MATCH($C603,data_mthly!$E:$E,0),1)),"")</f>
        <v/>
      </c>
      <c r="O603" s="21" t="str">
        <f>IFERROR(IF(INDEX(data_mthly!P:P,MATCH($C603,data_mthly!$E:$E,0),1)=0,"",INDEX(data_mthly!P:P,MATCH($C603,data_mthly!$E:$E,0),1)),"")</f>
        <v/>
      </c>
      <c r="P603" s="145" t="str">
        <f>IFERROR(IF(INDEX(data_mthly!Q:Q,MATCH($C603,data_mthly!$E:$E,0),1)=0,"",INDEX(data_mthly!Q:Q,MATCH($C603,data_mthly!$E:$E,0),1)),"")</f>
        <v/>
      </c>
      <c r="Q603" s="145" t="str">
        <f>IFERROR(IF(INDEX(data_mthly!R:R,MATCH($C603,data_mthly!$E:$E,0),1)=0,"",INDEX(data_mthly!R:R,MATCH($C603,data_mthly!$E:$E,0),1)),"")</f>
        <v/>
      </c>
      <c r="R603" s="21" t="str">
        <f>IFERROR(IF(INDEX(data_mthly!S:S,MATCH($C603,data_mthly!$E:$E,0),1)=0,"",INDEX(data_mthly!S:S,MATCH($C603,data_mthly!$E:$E,0),1)),"")</f>
        <v/>
      </c>
      <c r="S603" s="145" t="str">
        <f>IFERROR(IF(INDEX(data_mthly!T:T,MATCH($C603,data_mthly!$E:$E,0),1)=0,"",INDEX(data_mthly!T:T,MATCH($C603,data_mthly!$E:$E,0),1)),"")</f>
        <v/>
      </c>
      <c r="T603" s="145" t="str">
        <f>IFERROR(IF(INDEX(data_mthly!U:U,MATCH($C603,data_mthly!$E:$E,0),1)=0,"",INDEX(data_mthly!U:U,MATCH($C603,data_mthly!$E:$E,0),1)),"")</f>
        <v/>
      </c>
      <c r="U603" s="21" t="str">
        <f>IFERROR(IF(INDEX(data_mthly!V:V,MATCH($C603,data_mthly!$E:$E,0),1)=0,"",INDEX(data_mthly!V:V,MATCH($C603,data_mthly!$E:$E,0),1)),"")</f>
        <v/>
      </c>
      <c r="V603" s="86" t="str">
        <f>IFERROR(IF(INDEX(data_mthly!W:W,MATCH($C603,data_mthly!$E:$E,0),1)=0,"",INDEX(data_mthly!W:W,MATCH($C603,data_mthly!$E:$E,0),1)),"")</f>
        <v/>
      </c>
      <c r="W603" s="160" t="str">
        <f t="shared" si="48"/>
        <v/>
      </c>
      <c r="X603" s="21" t="str">
        <f>IFERROR(IF(INDEX(data_mthly!Y:Y,MATCH($C603,data_mthly!$E:$E,0),1)=0,"",INDEX(data_mthly!Y:Y,MATCH($C603,data_mthly!$E:$E,0),1)),"")</f>
        <v/>
      </c>
      <c r="Y603" s="145" t="str">
        <f>IFERROR(IF(INDEX(data_mthly!Z:Z,MATCH($C603,data_mthly!$E:$E,0),1)=0,"",INDEX(data_mthly!Z:Z,MATCH($C603,data_mthly!$E:$E,0),1)),"")</f>
        <v/>
      </c>
      <c r="Z603" s="21" t="str">
        <f>IFERROR(IF(INDEX(data_mthly!AA:AA,MATCH($C603,data_mthly!$E:$E,0),1)=0,"",INDEX(data_mthly!AA:AA,MATCH($C603,data_mthly!$E:$E,0),1)),"")</f>
        <v/>
      </c>
      <c r="AA603" s="21" t="str">
        <f>IFERROR(IF(INDEX(data_mthly!AB:AB,MATCH($C603,data_mthly!$E:$E,0),1)=0,"",INDEX(data_mthly!AB:AB,MATCH($C603,data_mthly!$E:$E,0),1)),"")</f>
        <v/>
      </c>
      <c r="AB603" s="145" t="str">
        <f>IFERROR(IF(INDEX(data_mthly!AC:AC,MATCH($C603,data_mthly!$E:$E,0),1)=0,"",INDEX(data_mthly!AC:AC,MATCH($C603,data_mthly!$E:$E,0),1)),"")</f>
        <v/>
      </c>
      <c r="AC603" s="21" t="str">
        <f>IFERROR(IF(INDEX(data_mthly!AD:AD,MATCH($C603,data_mthly!$E:$E,0),1)=0,"",INDEX(data_mthly!AD:AD,MATCH($C603,data_mthly!$E:$E,0),1)),"")</f>
        <v/>
      </c>
      <c r="AD603" s="21" t="str">
        <f>IFERROR(IF(INDEX(data_mthly!AE:AE,MATCH($C603,data_mthly!$E:$E,0),1)=0,"",INDEX(data_mthly!AE:AE,MATCH($C603,data_mthly!$E:$E,0),1)),"")</f>
        <v/>
      </c>
      <c r="AE603" s="86" t="str">
        <f>IFERROR(IF(INDEX(data_mthly!AF:AF,MATCH($C603,data_mthly!$E:$E,0),1)=0,"",INDEX(data_mthly!AF:AF,MATCH($C603,data_mthly!$E:$E,0),1)),"")</f>
        <v/>
      </c>
      <c r="AG603" s="88">
        <f t="shared" si="49"/>
        <v>1</v>
      </c>
    </row>
    <row r="604" spans="1:33" ht="15.5">
      <c r="A604" s="88" t="str">
        <f t="shared" si="47"/>
        <v/>
      </c>
      <c r="B604" s="89" t="str">
        <f>IFERROR(IF(INDEX(data_mthly!C:C,MATCH($C604,data_mthly!$E:$E,0),1)=0,"",INDEX(data_mthly!C:C,MATCH($C604,data_mthly!$E:$E,0),1)),"")</f>
        <v/>
      </c>
      <c r="C604" s="112" t="str">
        <f t="shared" si="46"/>
        <v/>
      </c>
      <c r="D604" s="155" t="str">
        <f>IFERROR(IF(INDEX(data_mthly!F:F,MATCH($C604,data_mthly!$E:$E,0),1)=0,"",INDEX(data_mthly!F:F,MATCH($C604,data_mthly!$E:$E,0),1)),"")</f>
        <v/>
      </c>
      <c r="E604" s="21" t="str">
        <f>IFERROR(IF(INDEX(data_mthly!G:G,MATCH($C604,data_mthly!$E:$E,0),1)=0,"",INDEX(data_mthly!G:G,MATCH($C604,data_mthly!$E:$E,0),1)),"")</f>
        <v/>
      </c>
      <c r="F604" s="145" t="str">
        <f>IFERROR(IF(INDEX(data_mthly!H:H,MATCH($C604,data_mthly!$E:$E,0),1)=0,"",INDEX(data_mthly!H:H,MATCH($C604,data_mthly!$E:$E,0),1)),"")</f>
        <v/>
      </c>
      <c r="G604" s="145" t="str">
        <f>IFERROR(IF(INDEX(data_mthly!I:I,MATCH($C604,data_mthly!$E:$E,0),1)=0,"",INDEX(data_mthly!I:I,MATCH($C604,data_mthly!$E:$E,0),1)),"")</f>
        <v/>
      </c>
      <c r="H604" s="21" t="str">
        <f>IFERROR(IF(INDEX(data_mthly!J:J,MATCH($C604,data_mthly!$E:$E,0),1)=0,"",INDEX(data_mthly!J:J,MATCH($C604,data_mthly!$E:$E,0),1)),"")</f>
        <v/>
      </c>
      <c r="I604" s="145" t="str">
        <f>IFERROR(IF(INDEX(data_mthly!K:K,MATCH($C604,data_mthly!$E:$E,0),1)=0,"",INDEX(data_mthly!K:K,MATCH($C604,data_mthly!$E:$E,0),1)),"")</f>
        <v/>
      </c>
      <c r="J604" s="145" t="str">
        <f>IFERROR(IF(INDEX(data_mthly!L:L,MATCH($C604,data_mthly!$E:$E,0),1)=0,"",INDEX(data_mthly!L:L,MATCH($C604,data_mthly!$E:$E,0),1)),"")</f>
        <v/>
      </c>
      <c r="K604" s="21" t="str">
        <f>IFERROR(IF(INDEX(data_mthly!M:M,MATCH($C604,data_mthly!$E:$E,0),1)=0,"",INDEX(data_mthly!M:M,MATCH($C604,data_mthly!$E:$E,0),1)),"")</f>
        <v/>
      </c>
      <c r="L604" s="86" t="str">
        <f>IFERROR(IF(INDEX(data_mthly!N:N,MATCH($C604,data_mthly!$E:$E,0),1)=0,"",INDEX(data_mthly!N:N,MATCH($C604,data_mthly!$E:$E,0),1)),"")</f>
        <v/>
      </c>
      <c r="M604" s="159"/>
      <c r="N604" s="155" t="str">
        <f>IFERROR(IF(INDEX(data_mthly!O:O,MATCH($C604,data_mthly!$E:$E,0),1)=0,"",INDEX(data_mthly!O:O,MATCH($C604,data_mthly!$E:$E,0),1)),"")</f>
        <v/>
      </c>
      <c r="O604" s="21" t="str">
        <f>IFERROR(IF(INDEX(data_mthly!P:P,MATCH($C604,data_mthly!$E:$E,0),1)=0,"",INDEX(data_mthly!P:P,MATCH($C604,data_mthly!$E:$E,0),1)),"")</f>
        <v/>
      </c>
      <c r="P604" s="145" t="str">
        <f>IFERROR(IF(INDEX(data_mthly!Q:Q,MATCH($C604,data_mthly!$E:$E,0),1)=0,"",INDEX(data_mthly!Q:Q,MATCH($C604,data_mthly!$E:$E,0),1)),"")</f>
        <v/>
      </c>
      <c r="Q604" s="145" t="str">
        <f>IFERROR(IF(INDEX(data_mthly!R:R,MATCH($C604,data_mthly!$E:$E,0),1)=0,"",INDEX(data_mthly!R:R,MATCH($C604,data_mthly!$E:$E,0),1)),"")</f>
        <v/>
      </c>
      <c r="R604" s="21" t="str">
        <f>IFERROR(IF(INDEX(data_mthly!S:S,MATCH($C604,data_mthly!$E:$E,0),1)=0,"",INDEX(data_mthly!S:S,MATCH($C604,data_mthly!$E:$E,0),1)),"")</f>
        <v/>
      </c>
      <c r="S604" s="145" t="str">
        <f>IFERROR(IF(INDEX(data_mthly!T:T,MATCH($C604,data_mthly!$E:$E,0),1)=0,"",INDEX(data_mthly!T:T,MATCH($C604,data_mthly!$E:$E,0),1)),"")</f>
        <v/>
      </c>
      <c r="T604" s="145" t="str">
        <f>IFERROR(IF(INDEX(data_mthly!U:U,MATCH($C604,data_mthly!$E:$E,0),1)=0,"",INDEX(data_mthly!U:U,MATCH($C604,data_mthly!$E:$E,0),1)),"")</f>
        <v/>
      </c>
      <c r="U604" s="21" t="str">
        <f>IFERROR(IF(INDEX(data_mthly!V:V,MATCH($C604,data_mthly!$E:$E,0),1)=0,"",INDEX(data_mthly!V:V,MATCH($C604,data_mthly!$E:$E,0),1)),"")</f>
        <v/>
      </c>
      <c r="V604" s="86" t="str">
        <f>IFERROR(IF(INDEX(data_mthly!W:W,MATCH($C604,data_mthly!$E:$E,0),1)=0,"",INDEX(data_mthly!W:W,MATCH($C604,data_mthly!$E:$E,0),1)),"")</f>
        <v/>
      </c>
      <c r="W604" s="160" t="str">
        <f t="shared" si="48"/>
        <v/>
      </c>
      <c r="X604" s="21" t="str">
        <f>IFERROR(IF(INDEX(data_mthly!Y:Y,MATCH($C604,data_mthly!$E:$E,0),1)=0,"",INDEX(data_mthly!Y:Y,MATCH($C604,data_mthly!$E:$E,0),1)),"")</f>
        <v/>
      </c>
      <c r="Y604" s="145" t="str">
        <f>IFERROR(IF(INDEX(data_mthly!Z:Z,MATCH($C604,data_mthly!$E:$E,0),1)=0,"",INDEX(data_mthly!Z:Z,MATCH($C604,data_mthly!$E:$E,0),1)),"")</f>
        <v/>
      </c>
      <c r="Z604" s="21" t="str">
        <f>IFERROR(IF(INDEX(data_mthly!AA:AA,MATCH($C604,data_mthly!$E:$E,0),1)=0,"",INDEX(data_mthly!AA:AA,MATCH($C604,data_mthly!$E:$E,0),1)),"")</f>
        <v/>
      </c>
      <c r="AA604" s="21" t="str">
        <f>IFERROR(IF(INDEX(data_mthly!AB:AB,MATCH($C604,data_mthly!$E:$E,0),1)=0,"",INDEX(data_mthly!AB:AB,MATCH($C604,data_mthly!$E:$E,0),1)),"")</f>
        <v/>
      </c>
      <c r="AB604" s="145" t="str">
        <f>IFERROR(IF(INDEX(data_mthly!AC:AC,MATCH($C604,data_mthly!$E:$E,0),1)=0,"",INDEX(data_mthly!AC:AC,MATCH($C604,data_mthly!$E:$E,0),1)),"")</f>
        <v/>
      </c>
      <c r="AC604" s="21" t="str">
        <f>IFERROR(IF(INDEX(data_mthly!AD:AD,MATCH($C604,data_mthly!$E:$E,0),1)=0,"",INDEX(data_mthly!AD:AD,MATCH($C604,data_mthly!$E:$E,0),1)),"")</f>
        <v/>
      </c>
      <c r="AD604" s="21" t="str">
        <f>IFERROR(IF(INDEX(data_mthly!AE:AE,MATCH($C604,data_mthly!$E:$E,0),1)=0,"",INDEX(data_mthly!AE:AE,MATCH($C604,data_mthly!$E:$E,0),1)),"")</f>
        <v/>
      </c>
      <c r="AE604" s="86" t="str">
        <f>IFERROR(IF(INDEX(data_mthly!AF:AF,MATCH($C604,data_mthly!$E:$E,0),1)=0,"",INDEX(data_mthly!AF:AF,MATCH($C604,data_mthly!$E:$E,0),1)),"")</f>
        <v/>
      </c>
      <c r="AG604" s="88">
        <f t="shared" si="49"/>
        <v>2</v>
      </c>
    </row>
    <row r="605" spans="1:33" ht="15.5">
      <c r="A605" s="88" t="str">
        <f t="shared" si="47"/>
        <v/>
      </c>
      <c r="B605" s="89" t="str">
        <f>IFERROR(IF(INDEX(data_mthly!C:C,MATCH($C605,data_mthly!$E:$E,0),1)=0,"",INDEX(data_mthly!C:C,MATCH($C605,data_mthly!$E:$E,0),1)),"")</f>
        <v/>
      </c>
      <c r="C605" s="112" t="str">
        <f t="shared" ref="C605:C667" si="50">IF($D$8="","",IFERROR(IF(C604+7&lt;=$D$8,EOMONTH(C604,0)+1,""),""))</f>
        <v/>
      </c>
      <c r="D605" s="155" t="str">
        <f>IFERROR(IF(INDEX(data_mthly!F:F,MATCH($C605,data_mthly!$E:$E,0),1)=0,"",INDEX(data_mthly!F:F,MATCH($C605,data_mthly!$E:$E,0),1)),"")</f>
        <v/>
      </c>
      <c r="E605" s="21" t="str">
        <f>IFERROR(IF(INDEX(data_mthly!G:G,MATCH($C605,data_mthly!$E:$E,0),1)=0,"",INDEX(data_mthly!G:G,MATCH($C605,data_mthly!$E:$E,0),1)),"")</f>
        <v/>
      </c>
      <c r="F605" s="145" t="str">
        <f>IFERROR(IF(INDEX(data_mthly!H:H,MATCH($C605,data_mthly!$E:$E,0),1)=0,"",INDEX(data_mthly!H:H,MATCH($C605,data_mthly!$E:$E,0),1)),"")</f>
        <v/>
      </c>
      <c r="G605" s="145" t="str">
        <f>IFERROR(IF(INDEX(data_mthly!I:I,MATCH($C605,data_mthly!$E:$E,0),1)=0,"",INDEX(data_mthly!I:I,MATCH($C605,data_mthly!$E:$E,0),1)),"")</f>
        <v/>
      </c>
      <c r="H605" s="21" t="str">
        <f>IFERROR(IF(INDEX(data_mthly!J:J,MATCH($C605,data_mthly!$E:$E,0),1)=0,"",INDEX(data_mthly!J:J,MATCH($C605,data_mthly!$E:$E,0),1)),"")</f>
        <v/>
      </c>
      <c r="I605" s="145" t="str">
        <f>IFERROR(IF(INDEX(data_mthly!K:K,MATCH($C605,data_mthly!$E:$E,0),1)=0,"",INDEX(data_mthly!K:K,MATCH($C605,data_mthly!$E:$E,0),1)),"")</f>
        <v/>
      </c>
      <c r="J605" s="145" t="str">
        <f>IFERROR(IF(INDEX(data_mthly!L:L,MATCH($C605,data_mthly!$E:$E,0),1)=0,"",INDEX(data_mthly!L:L,MATCH($C605,data_mthly!$E:$E,0),1)),"")</f>
        <v/>
      </c>
      <c r="K605" s="21" t="str">
        <f>IFERROR(IF(INDEX(data_mthly!M:M,MATCH($C605,data_mthly!$E:$E,0),1)=0,"",INDEX(data_mthly!M:M,MATCH($C605,data_mthly!$E:$E,0),1)),"")</f>
        <v/>
      </c>
      <c r="L605" s="86" t="str">
        <f>IFERROR(IF(INDEX(data_mthly!N:N,MATCH($C605,data_mthly!$E:$E,0),1)=0,"",INDEX(data_mthly!N:N,MATCH($C605,data_mthly!$E:$E,0),1)),"")</f>
        <v/>
      </c>
      <c r="M605" s="159"/>
      <c r="N605" s="155" t="str">
        <f>IFERROR(IF(INDEX(data_mthly!O:O,MATCH($C605,data_mthly!$E:$E,0),1)=0,"",INDEX(data_mthly!O:O,MATCH($C605,data_mthly!$E:$E,0),1)),"")</f>
        <v/>
      </c>
      <c r="O605" s="21" t="str">
        <f>IFERROR(IF(INDEX(data_mthly!P:P,MATCH($C605,data_mthly!$E:$E,0),1)=0,"",INDEX(data_mthly!P:P,MATCH($C605,data_mthly!$E:$E,0),1)),"")</f>
        <v/>
      </c>
      <c r="P605" s="145" t="str">
        <f>IFERROR(IF(INDEX(data_mthly!Q:Q,MATCH($C605,data_mthly!$E:$E,0),1)=0,"",INDEX(data_mthly!Q:Q,MATCH($C605,data_mthly!$E:$E,0),1)),"")</f>
        <v/>
      </c>
      <c r="Q605" s="145" t="str">
        <f>IFERROR(IF(INDEX(data_mthly!R:R,MATCH($C605,data_mthly!$E:$E,0),1)=0,"",INDEX(data_mthly!R:R,MATCH($C605,data_mthly!$E:$E,0),1)),"")</f>
        <v/>
      </c>
      <c r="R605" s="21" t="str">
        <f>IFERROR(IF(INDEX(data_mthly!S:S,MATCH($C605,data_mthly!$E:$E,0),1)=0,"",INDEX(data_mthly!S:S,MATCH($C605,data_mthly!$E:$E,0),1)),"")</f>
        <v/>
      </c>
      <c r="S605" s="145" t="str">
        <f>IFERROR(IF(INDEX(data_mthly!T:T,MATCH($C605,data_mthly!$E:$E,0),1)=0,"",INDEX(data_mthly!T:T,MATCH($C605,data_mthly!$E:$E,0),1)),"")</f>
        <v/>
      </c>
      <c r="T605" s="145" t="str">
        <f>IFERROR(IF(INDEX(data_mthly!U:U,MATCH($C605,data_mthly!$E:$E,0),1)=0,"",INDEX(data_mthly!U:U,MATCH($C605,data_mthly!$E:$E,0),1)),"")</f>
        <v/>
      </c>
      <c r="U605" s="21" t="str">
        <f>IFERROR(IF(INDEX(data_mthly!V:V,MATCH($C605,data_mthly!$E:$E,0),1)=0,"",INDEX(data_mthly!V:V,MATCH($C605,data_mthly!$E:$E,0),1)),"")</f>
        <v/>
      </c>
      <c r="V605" s="86" t="str">
        <f>IFERROR(IF(INDEX(data_mthly!W:W,MATCH($C605,data_mthly!$E:$E,0),1)=0,"",INDEX(data_mthly!W:W,MATCH($C605,data_mthly!$E:$E,0),1)),"")</f>
        <v/>
      </c>
      <c r="W605" s="160" t="str">
        <f t="shared" si="48"/>
        <v/>
      </c>
      <c r="X605" s="21" t="str">
        <f>IFERROR(IF(INDEX(data_mthly!Y:Y,MATCH($C605,data_mthly!$E:$E,0),1)=0,"",INDEX(data_mthly!Y:Y,MATCH($C605,data_mthly!$E:$E,0),1)),"")</f>
        <v/>
      </c>
      <c r="Y605" s="145" t="str">
        <f>IFERROR(IF(INDEX(data_mthly!Z:Z,MATCH($C605,data_mthly!$E:$E,0),1)=0,"",INDEX(data_mthly!Z:Z,MATCH($C605,data_mthly!$E:$E,0),1)),"")</f>
        <v/>
      </c>
      <c r="Z605" s="21" t="str">
        <f>IFERROR(IF(INDEX(data_mthly!AA:AA,MATCH($C605,data_mthly!$E:$E,0),1)=0,"",INDEX(data_mthly!AA:AA,MATCH($C605,data_mthly!$E:$E,0),1)),"")</f>
        <v/>
      </c>
      <c r="AA605" s="21" t="str">
        <f>IFERROR(IF(INDEX(data_mthly!AB:AB,MATCH($C605,data_mthly!$E:$E,0),1)=0,"",INDEX(data_mthly!AB:AB,MATCH($C605,data_mthly!$E:$E,0),1)),"")</f>
        <v/>
      </c>
      <c r="AB605" s="145" t="str">
        <f>IFERROR(IF(INDEX(data_mthly!AC:AC,MATCH($C605,data_mthly!$E:$E,0),1)=0,"",INDEX(data_mthly!AC:AC,MATCH($C605,data_mthly!$E:$E,0),1)),"")</f>
        <v/>
      </c>
      <c r="AC605" s="21" t="str">
        <f>IFERROR(IF(INDEX(data_mthly!AD:AD,MATCH($C605,data_mthly!$E:$E,0),1)=0,"",INDEX(data_mthly!AD:AD,MATCH($C605,data_mthly!$E:$E,0),1)),"")</f>
        <v/>
      </c>
      <c r="AD605" s="21" t="str">
        <f>IFERROR(IF(INDEX(data_mthly!AE:AE,MATCH($C605,data_mthly!$E:$E,0),1)=0,"",INDEX(data_mthly!AE:AE,MATCH($C605,data_mthly!$E:$E,0),1)),"")</f>
        <v/>
      </c>
      <c r="AE605" s="86" t="str">
        <f>IFERROR(IF(INDEX(data_mthly!AF:AF,MATCH($C605,data_mthly!$E:$E,0),1)=0,"",INDEX(data_mthly!AF:AF,MATCH($C605,data_mthly!$E:$E,0),1)),"")</f>
        <v/>
      </c>
      <c r="AG605" s="88">
        <f t="shared" si="49"/>
        <v>1</v>
      </c>
    </row>
    <row r="606" spans="1:33" ht="15.5">
      <c r="A606" s="88" t="str">
        <f t="shared" si="47"/>
        <v/>
      </c>
      <c r="B606" s="89" t="str">
        <f>IFERROR(IF(INDEX(data_mthly!C:C,MATCH($C606,data_mthly!$E:$E,0),1)=0,"",INDEX(data_mthly!C:C,MATCH($C606,data_mthly!$E:$E,0),1)),"")</f>
        <v/>
      </c>
      <c r="C606" s="112" t="str">
        <f t="shared" si="50"/>
        <v/>
      </c>
      <c r="D606" s="155" t="str">
        <f>IFERROR(IF(INDEX(data_mthly!F:F,MATCH($C606,data_mthly!$E:$E,0),1)=0,"",INDEX(data_mthly!F:F,MATCH($C606,data_mthly!$E:$E,0),1)),"")</f>
        <v/>
      </c>
      <c r="E606" s="21" t="str">
        <f>IFERROR(IF(INDEX(data_mthly!G:G,MATCH($C606,data_mthly!$E:$E,0),1)=0,"",INDEX(data_mthly!G:G,MATCH($C606,data_mthly!$E:$E,0),1)),"")</f>
        <v/>
      </c>
      <c r="F606" s="145" t="str">
        <f>IFERROR(IF(INDEX(data_mthly!H:H,MATCH($C606,data_mthly!$E:$E,0),1)=0,"",INDEX(data_mthly!H:H,MATCH($C606,data_mthly!$E:$E,0),1)),"")</f>
        <v/>
      </c>
      <c r="G606" s="145" t="str">
        <f>IFERROR(IF(INDEX(data_mthly!I:I,MATCH($C606,data_mthly!$E:$E,0),1)=0,"",INDEX(data_mthly!I:I,MATCH($C606,data_mthly!$E:$E,0),1)),"")</f>
        <v/>
      </c>
      <c r="H606" s="21" t="str">
        <f>IFERROR(IF(INDEX(data_mthly!J:J,MATCH($C606,data_mthly!$E:$E,0),1)=0,"",INDEX(data_mthly!J:J,MATCH($C606,data_mthly!$E:$E,0),1)),"")</f>
        <v/>
      </c>
      <c r="I606" s="145" t="str">
        <f>IFERROR(IF(INDEX(data_mthly!K:K,MATCH($C606,data_mthly!$E:$E,0),1)=0,"",INDEX(data_mthly!K:K,MATCH($C606,data_mthly!$E:$E,0),1)),"")</f>
        <v/>
      </c>
      <c r="J606" s="145" t="str">
        <f>IFERROR(IF(INDEX(data_mthly!L:L,MATCH($C606,data_mthly!$E:$E,0),1)=0,"",INDEX(data_mthly!L:L,MATCH($C606,data_mthly!$E:$E,0),1)),"")</f>
        <v/>
      </c>
      <c r="K606" s="21" t="str">
        <f>IFERROR(IF(INDEX(data_mthly!M:M,MATCH($C606,data_mthly!$E:$E,0),1)=0,"",INDEX(data_mthly!M:M,MATCH($C606,data_mthly!$E:$E,0),1)),"")</f>
        <v/>
      </c>
      <c r="L606" s="86" t="str">
        <f>IFERROR(IF(INDEX(data_mthly!N:N,MATCH($C606,data_mthly!$E:$E,0),1)=0,"",INDEX(data_mthly!N:N,MATCH($C606,data_mthly!$E:$E,0),1)),"")</f>
        <v/>
      </c>
      <c r="M606" s="159"/>
      <c r="N606" s="155" t="str">
        <f>IFERROR(IF(INDEX(data_mthly!O:O,MATCH($C606,data_mthly!$E:$E,0),1)=0,"",INDEX(data_mthly!O:O,MATCH($C606,data_mthly!$E:$E,0),1)),"")</f>
        <v/>
      </c>
      <c r="O606" s="21" t="str">
        <f>IFERROR(IF(INDEX(data_mthly!P:P,MATCH($C606,data_mthly!$E:$E,0),1)=0,"",INDEX(data_mthly!P:P,MATCH($C606,data_mthly!$E:$E,0),1)),"")</f>
        <v/>
      </c>
      <c r="P606" s="145" t="str">
        <f>IFERROR(IF(INDEX(data_mthly!Q:Q,MATCH($C606,data_mthly!$E:$E,0),1)=0,"",INDEX(data_mthly!Q:Q,MATCH($C606,data_mthly!$E:$E,0),1)),"")</f>
        <v/>
      </c>
      <c r="Q606" s="145" t="str">
        <f>IFERROR(IF(INDEX(data_mthly!R:R,MATCH($C606,data_mthly!$E:$E,0),1)=0,"",INDEX(data_mthly!R:R,MATCH($C606,data_mthly!$E:$E,0),1)),"")</f>
        <v/>
      </c>
      <c r="R606" s="21" t="str">
        <f>IFERROR(IF(INDEX(data_mthly!S:S,MATCH($C606,data_mthly!$E:$E,0),1)=0,"",INDEX(data_mthly!S:S,MATCH($C606,data_mthly!$E:$E,0),1)),"")</f>
        <v/>
      </c>
      <c r="S606" s="145" t="str">
        <f>IFERROR(IF(INDEX(data_mthly!T:T,MATCH($C606,data_mthly!$E:$E,0),1)=0,"",INDEX(data_mthly!T:T,MATCH($C606,data_mthly!$E:$E,0),1)),"")</f>
        <v/>
      </c>
      <c r="T606" s="145" t="str">
        <f>IFERROR(IF(INDEX(data_mthly!U:U,MATCH($C606,data_mthly!$E:$E,0),1)=0,"",INDEX(data_mthly!U:U,MATCH($C606,data_mthly!$E:$E,0),1)),"")</f>
        <v/>
      </c>
      <c r="U606" s="21" t="str">
        <f>IFERROR(IF(INDEX(data_mthly!V:V,MATCH($C606,data_mthly!$E:$E,0),1)=0,"",INDEX(data_mthly!V:V,MATCH($C606,data_mthly!$E:$E,0),1)),"")</f>
        <v/>
      </c>
      <c r="V606" s="86" t="str">
        <f>IFERROR(IF(INDEX(data_mthly!W:W,MATCH($C606,data_mthly!$E:$E,0),1)=0,"",INDEX(data_mthly!W:W,MATCH($C606,data_mthly!$E:$E,0),1)),"")</f>
        <v/>
      </c>
      <c r="W606" s="160" t="str">
        <f t="shared" si="48"/>
        <v/>
      </c>
      <c r="X606" s="21" t="str">
        <f>IFERROR(IF(INDEX(data_mthly!Y:Y,MATCH($C606,data_mthly!$E:$E,0),1)=0,"",INDEX(data_mthly!Y:Y,MATCH($C606,data_mthly!$E:$E,0),1)),"")</f>
        <v/>
      </c>
      <c r="Y606" s="145" t="str">
        <f>IFERROR(IF(INDEX(data_mthly!Z:Z,MATCH($C606,data_mthly!$E:$E,0),1)=0,"",INDEX(data_mthly!Z:Z,MATCH($C606,data_mthly!$E:$E,0),1)),"")</f>
        <v/>
      </c>
      <c r="Z606" s="21" t="str">
        <f>IFERROR(IF(INDEX(data_mthly!AA:AA,MATCH($C606,data_mthly!$E:$E,0),1)=0,"",INDEX(data_mthly!AA:AA,MATCH($C606,data_mthly!$E:$E,0),1)),"")</f>
        <v/>
      </c>
      <c r="AA606" s="21" t="str">
        <f>IFERROR(IF(INDEX(data_mthly!AB:AB,MATCH($C606,data_mthly!$E:$E,0),1)=0,"",INDEX(data_mthly!AB:AB,MATCH($C606,data_mthly!$E:$E,0),1)),"")</f>
        <v/>
      </c>
      <c r="AB606" s="145" t="str">
        <f>IFERROR(IF(INDEX(data_mthly!AC:AC,MATCH($C606,data_mthly!$E:$E,0),1)=0,"",INDEX(data_mthly!AC:AC,MATCH($C606,data_mthly!$E:$E,0),1)),"")</f>
        <v/>
      </c>
      <c r="AC606" s="21" t="str">
        <f>IFERROR(IF(INDEX(data_mthly!AD:AD,MATCH($C606,data_mthly!$E:$E,0),1)=0,"",INDEX(data_mthly!AD:AD,MATCH($C606,data_mthly!$E:$E,0),1)),"")</f>
        <v/>
      </c>
      <c r="AD606" s="21" t="str">
        <f>IFERROR(IF(INDEX(data_mthly!AE:AE,MATCH($C606,data_mthly!$E:$E,0),1)=0,"",INDEX(data_mthly!AE:AE,MATCH($C606,data_mthly!$E:$E,0),1)),"")</f>
        <v/>
      </c>
      <c r="AE606" s="86" t="str">
        <f>IFERROR(IF(INDEX(data_mthly!AF:AF,MATCH($C606,data_mthly!$E:$E,0),1)=0,"",INDEX(data_mthly!AF:AF,MATCH($C606,data_mthly!$E:$E,0),1)),"")</f>
        <v/>
      </c>
      <c r="AG606" s="88">
        <f t="shared" si="49"/>
        <v>2</v>
      </c>
    </row>
    <row r="607" spans="1:33" ht="15.5">
      <c r="A607" s="88" t="str">
        <f t="shared" si="47"/>
        <v/>
      </c>
      <c r="B607" s="89" t="str">
        <f>IFERROR(IF(INDEX(data_mthly!C:C,MATCH($C607,data_mthly!$E:$E,0),1)=0,"",INDEX(data_mthly!C:C,MATCH($C607,data_mthly!$E:$E,0),1)),"")</f>
        <v/>
      </c>
      <c r="C607" s="112" t="str">
        <f t="shared" si="50"/>
        <v/>
      </c>
      <c r="D607" s="155" t="str">
        <f>IFERROR(IF(INDEX(data_mthly!F:F,MATCH($C607,data_mthly!$E:$E,0),1)=0,"",INDEX(data_mthly!F:F,MATCH($C607,data_mthly!$E:$E,0),1)),"")</f>
        <v/>
      </c>
      <c r="E607" s="21" t="str">
        <f>IFERROR(IF(INDEX(data_mthly!G:G,MATCH($C607,data_mthly!$E:$E,0),1)=0,"",INDEX(data_mthly!G:G,MATCH($C607,data_mthly!$E:$E,0),1)),"")</f>
        <v/>
      </c>
      <c r="F607" s="145" t="str">
        <f>IFERROR(IF(INDEX(data_mthly!H:H,MATCH($C607,data_mthly!$E:$E,0),1)=0,"",INDEX(data_mthly!H:H,MATCH($C607,data_mthly!$E:$E,0),1)),"")</f>
        <v/>
      </c>
      <c r="G607" s="145" t="str">
        <f>IFERROR(IF(INDEX(data_mthly!I:I,MATCH($C607,data_mthly!$E:$E,0),1)=0,"",INDEX(data_mthly!I:I,MATCH($C607,data_mthly!$E:$E,0),1)),"")</f>
        <v/>
      </c>
      <c r="H607" s="21" t="str">
        <f>IFERROR(IF(INDEX(data_mthly!J:J,MATCH($C607,data_mthly!$E:$E,0),1)=0,"",INDEX(data_mthly!J:J,MATCH($C607,data_mthly!$E:$E,0),1)),"")</f>
        <v/>
      </c>
      <c r="I607" s="145" t="str">
        <f>IFERROR(IF(INDEX(data_mthly!K:K,MATCH($C607,data_mthly!$E:$E,0),1)=0,"",INDEX(data_mthly!K:K,MATCH($C607,data_mthly!$E:$E,0),1)),"")</f>
        <v/>
      </c>
      <c r="J607" s="145" t="str">
        <f>IFERROR(IF(INDEX(data_mthly!L:L,MATCH($C607,data_mthly!$E:$E,0),1)=0,"",INDEX(data_mthly!L:L,MATCH($C607,data_mthly!$E:$E,0),1)),"")</f>
        <v/>
      </c>
      <c r="K607" s="21" t="str">
        <f>IFERROR(IF(INDEX(data_mthly!M:M,MATCH($C607,data_mthly!$E:$E,0),1)=0,"",INDEX(data_mthly!M:M,MATCH($C607,data_mthly!$E:$E,0),1)),"")</f>
        <v/>
      </c>
      <c r="L607" s="86" t="str">
        <f>IFERROR(IF(INDEX(data_mthly!N:N,MATCH($C607,data_mthly!$E:$E,0),1)=0,"",INDEX(data_mthly!N:N,MATCH($C607,data_mthly!$E:$E,0),1)),"")</f>
        <v/>
      </c>
      <c r="M607" s="159"/>
      <c r="N607" s="155" t="str">
        <f>IFERROR(IF(INDEX(data_mthly!O:O,MATCH($C607,data_mthly!$E:$E,0),1)=0,"",INDEX(data_mthly!O:O,MATCH($C607,data_mthly!$E:$E,0),1)),"")</f>
        <v/>
      </c>
      <c r="O607" s="21" t="str">
        <f>IFERROR(IF(INDEX(data_mthly!P:P,MATCH($C607,data_mthly!$E:$E,0),1)=0,"",INDEX(data_mthly!P:P,MATCH($C607,data_mthly!$E:$E,0),1)),"")</f>
        <v/>
      </c>
      <c r="P607" s="145" t="str">
        <f>IFERROR(IF(INDEX(data_mthly!Q:Q,MATCH($C607,data_mthly!$E:$E,0),1)=0,"",INDEX(data_mthly!Q:Q,MATCH($C607,data_mthly!$E:$E,0),1)),"")</f>
        <v/>
      </c>
      <c r="Q607" s="145" t="str">
        <f>IFERROR(IF(INDEX(data_mthly!R:R,MATCH($C607,data_mthly!$E:$E,0),1)=0,"",INDEX(data_mthly!R:R,MATCH($C607,data_mthly!$E:$E,0),1)),"")</f>
        <v/>
      </c>
      <c r="R607" s="21" t="str">
        <f>IFERROR(IF(INDEX(data_mthly!S:S,MATCH($C607,data_mthly!$E:$E,0),1)=0,"",INDEX(data_mthly!S:S,MATCH($C607,data_mthly!$E:$E,0),1)),"")</f>
        <v/>
      </c>
      <c r="S607" s="145" t="str">
        <f>IFERROR(IF(INDEX(data_mthly!T:T,MATCH($C607,data_mthly!$E:$E,0),1)=0,"",INDEX(data_mthly!T:T,MATCH($C607,data_mthly!$E:$E,0),1)),"")</f>
        <v/>
      </c>
      <c r="T607" s="145" t="str">
        <f>IFERROR(IF(INDEX(data_mthly!U:U,MATCH($C607,data_mthly!$E:$E,0),1)=0,"",INDEX(data_mthly!U:U,MATCH($C607,data_mthly!$E:$E,0),1)),"")</f>
        <v/>
      </c>
      <c r="U607" s="21" t="str">
        <f>IFERROR(IF(INDEX(data_mthly!V:V,MATCH($C607,data_mthly!$E:$E,0),1)=0,"",INDEX(data_mthly!V:V,MATCH($C607,data_mthly!$E:$E,0),1)),"")</f>
        <v/>
      </c>
      <c r="V607" s="86" t="str">
        <f>IFERROR(IF(INDEX(data_mthly!W:W,MATCH($C607,data_mthly!$E:$E,0),1)=0,"",INDEX(data_mthly!W:W,MATCH($C607,data_mthly!$E:$E,0),1)),"")</f>
        <v/>
      </c>
      <c r="W607" s="160" t="str">
        <f t="shared" si="48"/>
        <v/>
      </c>
      <c r="X607" s="21" t="str">
        <f>IFERROR(IF(INDEX(data_mthly!Y:Y,MATCH($C607,data_mthly!$E:$E,0),1)=0,"",INDEX(data_mthly!Y:Y,MATCH($C607,data_mthly!$E:$E,0),1)),"")</f>
        <v/>
      </c>
      <c r="Y607" s="145" t="str">
        <f>IFERROR(IF(INDEX(data_mthly!Z:Z,MATCH($C607,data_mthly!$E:$E,0),1)=0,"",INDEX(data_mthly!Z:Z,MATCH($C607,data_mthly!$E:$E,0),1)),"")</f>
        <v/>
      </c>
      <c r="Z607" s="21" t="str">
        <f>IFERROR(IF(INDEX(data_mthly!AA:AA,MATCH($C607,data_mthly!$E:$E,0),1)=0,"",INDEX(data_mthly!AA:AA,MATCH($C607,data_mthly!$E:$E,0),1)),"")</f>
        <v/>
      </c>
      <c r="AA607" s="21" t="str">
        <f>IFERROR(IF(INDEX(data_mthly!AB:AB,MATCH($C607,data_mthly!$E:$E,0),1)=0,"",INDEX(data_mthly!AB:AB,MATCH($C607,data_mthly!$E:$E,0),1)),"")</f>
        <v/>
      </c>
      <c r="AB607" s="145" t="str">
        <f>IFERROR(IF(INDEX(data_mthly!AC:AC,MATCH($C607,data_mthly!$E:$E,0),1)=0,"",INDEX(data_mthly!AC:AC,MATCH($C607,data_mthly!$E:$E,0),1)),"")</f>
        <v/>
      </c>
      <c r="AC607" s="21" t="str">
        <f>IFERROR(IF(INDEX(data_mthly!AD:AD,MATCH($C607,data_mthly!$E:$E,0),1)=0,"",INDEX(data_mthly!AD:AD,MATCH($C607,data_mthly!$E:$E,0),1)),"")</f>
        <v/>
      </c>
      <c r="AD607" s="21" t="str">
        <f>IFERROR(IF(INDEX(data_mthly!AE:AE,MATCH($C607,data_mthly!$E:$E,0),1)=0,"",INDEX(data_mthly!AE:AE,MATCH($C607,data_mthly!$E:$E,0),1)),"")</f>
        <v/>
      </c>
      <c r="AE607" s="86" t="str">
        <f>IFERROR(IF(INDEX(data_mthly!AF:AF,MATCH($C607,data_mthly!$E:$E,0),1)=0,"",INDEX(data_mthly!AF:AF,MATCH($C607,data_mthly!$E:$E,0),1)),"")</f>
        <v/>
      </c>
      <c r="AG607" s="88">
        <f t="shared" si="49"/>
        <v>1</v>
      </c>
    </row>
    <row r="608" spans="1:33" ht="15.5">
      <c r="A608" s="88" t="str">
        <f t="shared" si="47"/>
        <v/>
      </c>
      <c r="B608" s="89" t="str">
        <f>IFERROR(IF(INDEX(data_mthly!C:C,MATCH($C608,data_mthly!$E:$E,0),1)=0,"",INDEX(data_mthly!C:C,MATCH($C608,data_mthly!$E:$E,0),1)),"")</f>
        <v/>
      </c>
      <c r="C608" s="112" t="str">
        <f t="shared" si="50"/>
        <v/>
      </c>
      <c r="D608" s="155" t="str">
        <f>IFERROR(IF(INDEX(data_mthly!F:F,MATCH($C608,data_mthly!$E:$E,0),1)=0,"",INDEX(data_mthly!F:F,MATCH($C608,data_mthly!$E:$E,0),1)),"")</f>
        <v/>
      </c>
      <c r="E608" s="21" t="str">
        <f>IFERROR(IF(INDEX(data_mthly!G:G,MATCH($C608,data_mthly!$E:$E,0),1)=0,"",INDEX(data_mthly!G:G,MATCH($C608,data_mthly!$E:$E,0),1)),"")</f>
        <v/>
      </c>
      <c r="F608" s="145" t="str">
        <f>IFERROR(IF(INDEX(data_mthly!H:H,MATCH($C608,data_mthly!$E:$E,0),1)=0,"",INDEX(data_mthly!H:H,MATCH($C608,data_mthly!$E:$E,0),1)),"")</f>
        <v/>
      </c>
      <c r="G608" s="145" t="str">
        <f>IFERROR(IF(INDEX(data_mthly!I:I,MATCH($C608,data_mthly!$E:$E,0),1)=0,"",INDEX(data_mthly!I:I,MATCH($C608,data_mthly!$E:$E,0),1)),"")</f>
        <v/>
      </c>
      <c r="H608" s="21" t="str">
        <f>IFERROR(IF(INDEX(data_mthly!J:J,MATCH($C608,data_mthly!$E:$E,0),1)=0,"",INDEX(data_mthly!J:J,MATCH($C608,data_mthly!$E:$E,0),1)),"")</f>
        <v/>
      </c>
      <c r="I608" s="145" t="str">
        <f>IFERROR(IF(INDEX(data_mthly!K:K,MATCH($C608,data_mthly!$E:$E,0),1)=0,"",INDEX(data_mthly!K:K,MATCH($C608,data_mthly!$E:$E,0),1)),"")</f>
        <v/>
      </c>
      <c r="J608" s="145" t="str">
        <f>IFERROR(IF(INDEX(data_mthly!L:L,MATCH($C608,data_mthly!$E:$E,0),1)=0,"",INDEX(data_mthly!L:L,MATCH($C608,data_mthly!$E:$E,0),1)),"")</f>
        <v/>
      </c>
      <c r="K608" s="21" t="str">
        <f>IFERROR(IF(INDEX(data_mthly!M:M,MATCH($C608,data_mthly!$E:$E,0),1)=0,"",INDEX(data_mthly!M:M,MATCH($C608,data_mthly!$E:$E,0),1)),"")</f>
        <v/>
      </c>
      <c r="L608" s="86" t="str">
        <f>IFERROR(IF(INDEX(data_mthly!N:N,MATCH($C608,data_mthly!$E:$E,0),1)=0,"",INDEX(data_mthly!N:N,MATCH($C608,data_mthly!$E:$E,0),1)),"")</f>
        <v/>
      </c>
      <c r="M608" s="159"/>
      <c r="N608" s="155" t="str">
        <f>IFERROR(IF(INDEX(data_mthly!O:O,MATCH($C608,data_mthly!$E:$E,0),1)=0,"",INDEX(data_mthly!O:O,MATCH($C608,data_mthly!$E:$E,0),1)),"")</f>
        <v/>
      </c>
      <c r="O608" s="21" t="str">
        <f>IFERROR(IF(INDEX(data_mthly!P:P,MATCH($C608,data_mthly!$E:$E,0),1)=0,"",INDEX(data_mthly!P:P,MATCH($C608,data_mthly!$E:$E,0),1)),"")</f>
        <v/>
      </c>
      <c r="P608" s="145" t="str">
        <f>IFERROR(IF(INDEX(data_mthly!Q:Q,MATCH($C608,data_mthly!$E:$E,0),1)=0,"",INDEX(data_mthly!Q:Q,MATCH($C608,data_mthly!$E:$E,0),1)),"")</f>
        <v/>
      </c>
      <c r="Q608" s="145" t="str">
        <f>IFERROR(IF(INDEX(data_mthly!R:R,MATCH($C608,data_mthly!$E:$E,0),1)=0,"",INDEX(data_mthly!R:R,MATCH($C608,data_mthly!$E:$E,0),1)),"")</f>
        <v/>
      </c>
      <c r="R608" s="21" t="str">
        <f>IFERROR(IF(INDEX(data_mthly!S:S,MATCH($C608,data_mthly!$E:$E,0),1)=0,"",INDEX(data_mthly!S:S,MATCH($C608,data_mthly!$E:$E,0),1)),"")</f>
        <v/>
      </c>
      <c r="S608" s="145" t="str">
        <f>IFERROR(IF(INDEX(data_mthly!T:T,MATCH($C608,data_mthly!$E:$E,0),1)=0,"",INDEX(data_mthly!T:T,MATCH($C608,data_mthly!$E:$E,0),1)),"")</f>
        <v/>
      </c>
      <c r="T608" s="145" t="str">
        <f>IFERROR(IF(INDEX(data_mthly!U:U,MATCH($C608,data_mthly!$E:$E,0),1)=0,"",INDEX(data_mthly!U:U,MATCH($C608,data_mthly!$E:$E,0),1)),"")</f>
        <v/>
      </c>
      <c r="U608" s="21" t="str">
        <f>IFERROR(IF(INDEX(data_mthly!V:V,MATCH($C608,data_mthly!$E:$E,0),1)=0,"",INDEX(data_mthly!V:V,MATCH($C608,data_mthly!$E:$E,0),1)),"")</f>
        <v/>
      </c>
      <c r="V608" s="86" t="str">
        <f>IFERROR(IF(INDEX(data_mthly!W:W,MATCH($C608,data_mthly!$E:$E,0),1)=0,"",INDEX(data_mthly!W:W,MATCH($C608,data_mthly!$E:$E,0),1)),"")</f>
        <v/>
      </c>
      <c r="W608" s="160" t="str">
        <f t="shared" si="48"/>
        <v/>
      </c>
      <c r="X608" s="21" t="str">
        <f>IFERROR(IF(INDEX(data_mthly!Y:Y,MATCH($C608,data_mthly!$E:$E,0),1)=0,"",INDEX(data_mthly!Y:Y,MATCH($C608,data_mthly!$E:$E,0),1)),"")</f>
        <v/>
      </c>
      <c r="Y608" s="145" t="str">
        <f>IFERROR(IF(INDEX(data_mthly!Z:Z,MATCH($C608,data_mthly!$E:$E,0),1)=0,"",INDEX(data_mthly!Z:Z,MATCH($C608,data_mthly!$E:$E,0),1)),"")</f>
        <v/>
      </c>
      <c r="Z608" s="21" t="str">
        <f>IFERROR(IF(INDEX(data_mthly!AA:AA,MATCH($C608,data_mthly!$E:$E,0),1)=0,"",INDEX(data_mthly!AA:AA,MATCH($C608,data_mthly!$E:$E,0),1)),"")</f>
        <v/>
      </c>
      <c r="AA608" s="21" t="str">
        <f>IFERROR(IF(INDEX(data_mthly!AB:AB,MATCH($C608,data_mthly!$E:$E,0),1)=0,"",INDEX(data_mthly!AB:AB,MATCH($C608,data_mthly!$E:$E,0),1)),"")</f>
        <v/>
      </c>
      <c r="AB608" s="145" t="str">
        <f>IFERROR(IF(INDEX(data_mthly!AC:AC,MATCH($C608,data_mthly!$E:$E,0),1)=0,"",INDEX(data_mthly!AC:AC,MATCH($C608,data_mthly!$E:$E,0),1)),"")</f>
        <v/>
      </c>
      <c r="AC608" s="21" t="str">
        <f>IFERROR(IF(INDEX(data_mthly!AD:AD,MATCH($C608,data_mthly!$E:$E,0),1)=0,"",INDEX(data_mthly!AD:AD,MATCH($C608,data_mthly!$E:$E,0),1)),"")</f>
        <v/>
      </c>
      <c r="AD608" s="21" t="str">
        <f>IFERROR(IF(INDEX(data_mthly!AE:AE,MATCH($C608,data_mthly!$E:$E,0),1)=0,"",INDEX(data_mthly!AE:AE,MATCH($C608,data_mthly!$E:$E,0),1)),"")</f>
        <v/>
      </c>
      <c r="AE608" s="86" t="str">
        <f>IFERROR(IF(INDEX(data_mthly!AF:AF,MATCH($C608,data_mthly!$E:$E,0),1)=0,"",INDEX(data_mthly!AF:AF,MATCH($C608,data_mthly!$E:$E,0),1)),"")</f>
        <v/>
      </c>
      <c r="AG608" s="88">
        <f t="shared" si="49"/>
        <v>2</v>
      </c>
    </row>
    <row r="609" spans="1:33" ht="15.5">
      <c r="A609" s="88" t="str">
        <f t="shared" si="47"/>
        <v/>
      </c>
      <c r="B609" s="89" t="str">
        <f>IFERROR(IF(INDEX(data_mthly!C:C,MATCH($C609,data_mthly!$E:$E,0),1)=0,"",INDEX(data_mthly!C:C,MATCH($C609,data_mthly!$E:$E,0),1)),"")</f>
        <v/>
      </c>
      <c r="C609" s="112" t="str">
        <f t="shared" si="50"/>
        <v/>
      </c>
      <c r="D609" s="155" t="str">
        <f>IFERROR(IF(INDEX(data_mthly!F:F,MATCH($C609,data_mthly!$E:$E,0),1)=0,"",INDEX(data_mthly!F:F,MATCH($C609,data_mthly!$E:$E,0),1)),"")</f>
        <v/>
      </c>
      <c r="E609" s="21" t="str">
        <f>IFERROR(IF(INDEX(data_mthly!G:G,MATCH($C609,data_mthly!$E:$E,0),1)=0,"",INDEX(data_mthly!G:G,MATCH($C609,data_mthly!$E:$E,0),1)),"")</f>
        <v/>
      </c>
      <c r="F609" s="145" t="str">
        <f>IFERROR(IF(INDEX(data_mthly!H:H,MATCH($C609,data_mthly!$E:$E,0),1)=0,"",INDEX(data_mthly!H:H,MATCH($C609,data_mthly!$E:$E,0),1)),"")</f>
        <v/>
      </c>
      <c r="G609" s="145" t="str">
        <f>IFERROR(IF(INDEX(data_mthly!I:I,MATCH($C609,data_mthly!$E:$E,0),1)=0,"",INDEX(data_mthly!I:I,MATCH($C609,data_mthly!$E:$E,0),1)),"")</f>
        <v/>
      </c>
      <c r="H609" s="21" t="str">
        <f>IFERROR(IF(INDEX(data_mthly!J:J,MATCH($C609,data_mthly!$E:$E,0),1)=0,"",INDEX(data_mthly!J:J,MATCH($C609,data_mthly!$E:$E,0),1)),"")</f>
        <v/>
      </c>
      <c r="I609" s="145" t="str">
        <f>IFERROR(IF(INDEX(data_mthly!K:K,MATCH($C609,data_mthly!$E:$E,0),1)=0,"",INDEX(data_mthly!K:K,MATCH($C609,data_mthly!$E:$E,0),1)),"")</f>
        <v/>
      </c>
      <c r="J609" s="145" t="str">
        <f>IFERROR(IF(INDEX(data_mthly!L:L,MATCH($C609,data_mthly!$E:$E,0),1)=0,"",INDEX(data_mthly!L:L,MATCH($C609,data_mthly!$E:$E,0),1)),"")</f>
        <v/>
      </c>
      <c r="K609" s="21" t="str">
        <f>IFERROR(IF(INDEX(data_mthly!M:M,MATCH($C609,data_mthly!$E:$E,0),1)=0,"",INDEX(data_mthly!M:M,MATCH($C609,data_mthly!$E:$E,0),1)),"")</f>
        <v/>
      </c>
      <c r="L609" s="86" t="str">
        <f>IFERROR(IF(INDEX(data_mthly!N:N,MATCH($C609,data_mthly!$E:$E,0),1)=0,"",INDEX(data_mthly!N:N,MATCH($C609,data_mthly!$E:$E,0),1)),"")</f>
        <v/>
      </c>
      <c r="M609" s="159"/>
      <c r="N609" s="155" t="str">
        <f>IFERROR(IF(INDEX(data_mthly!O:O,MATCH($C609,data_mthly!$E:$E,0),1)=0,"",INDEX(data_mthly!O:O,MATCH($C609,data_mthly!$E:$E,0),1)),"")</f>
        <v/>
      </c>
      <c r="O609" s="21" t="str">
        <f>IFERROR(IF(INDEX(data_mthly!P:P,MATCH($C609,data_mthly!$E:$E,0),1)=0,"",INDEX(data_mthly!P:P,MATCH($C609,data_mthly!$E:$E,0),1)),"")</f>
        <v/>
      </c>
      <c r="P609" s="145" t="str">
        <f>IFERROR(IF(INDEX(data_mthly!Q:Q,MATCH($C609,data_mthly!$E:$E,0),1)=0,"",INDEX(data_mthly!Q:Q,MATCH($C609,data_mthly!$E:$E,0),1)),"")</f>
        <v/>
      </c>
      <c r="Q609" s="145" t="str">
        <f>IFERROR(IF(INDEX(data_mthly!R:R,MATCH($C609,data_mthly!$E:$E,0),1)=0,"",INDEX(data_mthly!R:R,MATCH($C609,data_mthly!$E:$E,0),1)),"")</f>
        <v/>
      </c>
      <c r="R609" s="21" t="str">
        <f>IFERROR(IF(INDEX(data_mthly!S:S,MATCH($C609,data_mthly!$E:$E,0),1)=0,"",INDEX(data_mthly!S:S,MATCH($C609,data_mthly!$E:$E,0),1)),"")</f>
        <v/>
      </c>
      <c r="S609" s="145" t="str">
        <f>IFERROR(IF(INDEX(data_mthly!T:T,MATCH($C609,data_mthly!$E:$E,0),1)=0,"",INDEX(data_mthly!T:T,MATCH($C609,data_mthly!$E:$E,0),1)),"")</f>
        <v/>
      </c>
      <c r="T609" s="145" t="str">
        <f>IFERROR(IF(INDEX(data_mthly!U:U,MATCH($C609,data_mthly!$E:$E,0),1)=0,"",INDEX(data_mthly!U:U,MATCH($C609,data_mthly!$E:$E,0),1)),"")</f>
        <v/>
      </c>
      <c r="U609" s="21" t="str">
        <f>IFERROR(IF(INDEX(data_mthly!V:V,MATCH($C609,data_mthly!$E:$E,0),1)=0,"",INDEX(data_mthly!V:V,MATCH($C609,data_mthly!$E:$E,0),1)),"")</f>
        <v/>
      </c>
      <c r="V609" s="86" t="str">
        <f>IFERROR(IF(INDEX(data_mthly!W:W,MATCH($C609,data_mthly!$E:$E,0),1)=0,"",INDEX(data_mthly!W:W,MATCH($C609,data_mthly!$E:$E,0),1)),"")</f>
        <v/>
      </c>
      <c r="W609" s="160" t="str">
        <f t="shared" si="48"/>
        <v/>
      </c>
      <c r="X609" s="21" t="str">
        <f>IFERROR(IF(INDEX(data_mthly!Y:Y,MATCH($C609,data_mthly!$E:$E,0),1)=0,"",INDEX(data_mthly!Y:Y,MATCH($C609,data_mthly!$E:$E,0),1)),"")</f>
        <v/>
      </c>
      <c r="Y609" s="145" t="str">
        <f>IFERROR(IF(INDEX(data_mthly!Z:Z,MATCH($C609,data_mthly!$E:$E,0),1)=0,"",INDEX(data_mthly!Z:Z,MATCH($C609,data_mthly!$E:$E,0),1)),"")</f>
        <v/>
      </c>
      <c r="Z609" s="21" t="str">
        <f>IFERROR(IF(INDEX(data_mthly!AA:AA,MATCH($C609,data_mthly!$E:$E,0),1)=0,"",INDEX(data_mthly!AA:AA,MATCH($C609,data_mthly!$E:$E,0),1)),"")</f>
        <v/>
      </c>
      <c r="AA609" s="21" t="str">
        <f>IFERROR(IF(INDEX(data_mthly!AB:AB,MATCH($C609,data_mthly!$E:$E,0),1)=0,"",INDEX(data_mthly!AB:AB,MATCH($C609,data_mthly!$E:$E,0),1)),"")</f>
        <v/>
      </c>
      <c r="AB609" s="145" t="str">
        <f>IFERROR(IF(INDEX(data_mthly!AC:AC,MATCH($C609,data_mthly!$E:$E,0),1)=0,"",INDEX(data_mthly!AC:AC,MATCH($C609,data_mthly!$E:$E,0),1)),"")</f>
        <v/>
      </c>
      <c r="AC609" s="21" t="str">
        <f>IFERROR(IF(INDEX(data_mthly!AD:AD,MATCH($C609,data_mthly!$E:$E,0),1)=0,"",INDEX(data_mthly!AD:AD,MATCH($C609,data_mthly!$E:$E,0),1)),"")</f>
        <v/>
      </c>
      <c r="AD609" s="21" t="str">
        <f>IFERROR(IF(INDEX(data_mthly!AE:AE,MATCH($C609,data_mthly!$E:$E,0),1)=0,"",INDEX(data_mthly!AE:AE,MATCH($C609,data_mthly!$E:$E,0),1)),"")</f>
        <v/>
      </c>
      <c r="AE609" s="86" t="str">
        <f>IFERROR(IF(INDEX(data_mthly!AF:AF,MATCH($C609,data_mthly!$E:$E,0),1)=0,"",INDEX(data_mthly!AF:AF,MATCH($C609,data_mthly!$E:$E,0),1)),"")</f>
        <v/>
      </c>
      <c r="AG609" s="88">
        <f t="shared" si="49"/>
        <v>1</v>
      </c>
    </row>
    <row r="610" spans="1:33" ht="15.5">
      <c r="A610" s="88" t="str">
        <f t="shared" si="47"/>
        <v/>
      </c>
      <c r="B610" s="89" t="str">
        <f>IFERROR(IF(INDEX(data_mthly!C:C,MATCH($C610,data_mthly!$E:$E,0),1)=0,"",INDEX(data_mthly!C:C,MATCH($C610,data_mthly!$E:$E,0),1)),"")</f>
        <v/>
      </c>
      <c r="C610" s="112" t="str">
        <f t="shared" si="50"/>
        <v/>
      </c>
      <c r="D610" s="155" t="str">
        <f>IFERROR(IF(INDEX(data_mthly!F:F,MATCH($C610,data_mthly!$E:$E,0),1)=0,"",INDEX(data_mthly!F:F,MATCH($C610,data_mthly!$E:$E,0),1)),"")</f>
        <v/>
      </c>
      <c r="E610" s="21" t="str">
        <f>IFERROR(IF(INDEX(data_mthly!G:G,MATCH($C610,data_mthly!$E:$E,0),1)=0,"",INDEX(data_mthly!G:G,MATCH($C610,data_mthly!$E:$E,0),1)),"")</f>
        <v/>
      </c>
      <c r="F610" s="145" t="str">
        <f>IFERROR(IF(INDEX(data_mthly!H:H,MATCH($C610,data_mthly!$E:$E,0),1)=0,"",INDEX(data_mthly!H:H,MATCH($C610,data_mthly!$E:$E,0),1)),"")</f>
        <v/>
      </c>
      <c r="G610" s="145" t="str">
        <f>IFERROR(IF(INDEX(data_mthly!I:I,MATCH($C610,data_mthly!$E:$E,0),1)=0,"",INDEX(data_mthly!I:I,MATCH($C610,data_mthly!$E:$E,0),1)),"")</f>
        <v/>
      </c>
      <c r="H610" s="21" t="str">
        <f>IFERROR(IF(INDEX(data_mthly!J:J,MATCH($C610,data_mthly!$E:$E,0),1)=0,"",INDEX(data_mthly!J:J,MATCH($C610,data_mthly!$E:$E,0),1)),"")</f>
        <v/>
      </c>
      <c r="I610" s="145" t="str">
        <f>IFERROR(IF(INDEX(data_mthly!K:K,MATCH($C610,data_mthly!$E:$E,0),1)=0,"",INDEX(data_mthly!K:K,MATCH($C610,data_mthly!$E:$E,0),1)),"")</f>
        <v/>
      </c>
      <c r="J610" s="145" t="str">
        <f>IFERROR(IF(INDEX(data_mthly!L:L,MATCH($C610,data_mthly!$E:$E,0),1)=0,"",INDEX(data_mthly!L:L,MATCH($C610,data_mthly!$E:$E,0),1)),"")</f>
        <v/>
      </c>
      <c r="K610" s="21" t="str">
        <f>IFERROR(IF(INDEX(data_mthly!M:M,MATCH($C610,data_mthly!$E:$E,0),1)=0,"",INDEX(data_mthly!M:M,MATCH($C610,data_mthly!$E:$E,0),1)),"")</f>
        <v/>
      </c>
      <c r="L610" s="86" t="str">
        <f>IFERROR(IF(INDEX(data_mthly!N:N,MATCH($C610,data_mthly!$E:$E,0),1)=0,"",INDEX(data_mthly!N:N,MATCH($C610,data_mthly!$E:$E,0),1)),"")</f>
        <v/>
      </c>
      <c r="M610" s="159"/>
      <c r="N610" s="155" t="str">
        <f>IFERROR(IF(INDEX(data_mthly!O:O,MATCH($C610,data_mthly!$E:$E,0),1)=0,"",INDEX(data_mthly!O:O,MATCH($C610,data_mthly!$E:$E,0),1)),"")</f>
        <v/>
      </c>
      <c r="O610" s="21" t="str">
        <f>IFERROR(IF(INDEX(data_mthly!P:P,MATCH($C610,data_mthly!$E:$E,0),1)=0,"",INDEX(data_mthly!P:P,MATCH($C610,data_mthly!$E:$E,0),1)),"")</f>
        <v/>
      </c>
      <c r="P610" s="145" t="str">
        <f>IFERROR(IF(INDEX(data_mthly!Q:Q,MATCH($C610,data_mthly!$E:$E,0),1)=0,"",INDEX(data_mthly!Q:Q,MATCH($C610,data_mthly!$E:$E,0),1)),"")</f>
        <v/>
      </c>
      <c r="Q610" s="145" t="str">
        <f>IFERROR(IF(INDEX(data_mthly!R:R,MATCH($C610,data_mthly!$E:$E,0),1)=0,"",INDEX(data_mthly!R:R,MATCH($C610,data_mthly!$E:$E,0),1)),"")</f>
        <v/>
      </c>
      <c r="R610" s="21" t="str">
        <f>IFERROR(IF(INDEX(data_mthly!S:S,MATCH($C610,data_mthly!$E:$E,0),1)=0,"",INDEX(data_mthly!S:S,MATCH($C610,data_mthly!$E:$E,0),1)),"")</f>
        <v/>
      </c>
      <c r="S610" s="145" t="str">
        <f>IFERROR(IF(INDEX(data_mthly!T:T,MATCH($C610,data_mthly!$E:$E,0),1)=0,"",INDEX(data_mthly!T:T,MATCH($C610,data_mthly!$E:$E,0),1)),"")</f>
        <v/>
      </c>
      <c r="T610" s="145" t="str">
        <f>IFERROR(IF(INDEX(data_mthly!U:U,MATCH($C610,data_mthly!$E:$E,0),1)=0,"",INDEX(data_mthly!U:U,MATCH($C610,data_mthly!$E:$E,0),1)),"")</f>
        <v/>
      </c>
      <c r="U610" s="21" t="str">
        <f>IFERROR(IF(INDEX(data_mthly!V:V,MATCH($C610,data_mthly!$E:$E,0),1)=0,"",INDEX(data_mthly!V:V,MATCH($C610,data_mthly!$E:$E,0),1)),"")</f>
        <v/>
      </c>
      <c r="V610" s="86" t="str">
        <f>IFERROR(IF(INDEX(data_mthly!W:W,MATCH($C610,data_mthly!$E:$E,0),1)=0,"",INDEX(data_mthly!W:W,MATCH($C610,data_mthly!$E:$E,0),1)),"")</f>
        <v/>
      </c>
      <c r="W610" s="160" t="str">
        <f t="shared" si="48"/>
        <v/>
      </c>
      <c r="X610" s="21" t="str">
        <f>IFERROR(IF(INDEX(data_mthly!Y:Y,MATCH($C610,data_mthly!$E:$E,0),1)=0,"",INDEX(data_mthly!Y:Y,MATCH($C610,data_mthly!$E:$E,0),1)),"")</f>
        <v/>
      </c>
      <c r="Y610" s="145" t="str">
        <f>IFERROR(IF(INDEX(data_mthly!Z:Z,MATCH($C610,data_mthly!$E:$E,0),1)=0,"",INDEX(data_mthly!Z:Z,MATCH($C610,data_mthly!$E:$E,0),1)),"")</f>
        <v/>
      </c>
      <c r="Z610" s="21" t="str">
        <f>IFERROR(IF(INDEX(data_mthly!AA:AA,MATCH($C610,data_mthly!$E:$E,0),1)=0,"",INDEX(data_mthly!AA:AA,MATCH($C610,data_mthly!$E:$E,0),1)),"")</f>
        <v/>
      </c>
      <c r="AA610" s="21" t="str">
        <f>IFERROR(IF(INDEX(data_mthly!AB:AB,MATCH($C610,data_mthly!$E:$E,0),1)=0,"",INDEX(data_mthly!AB:AB,MATCH($C610,data_mthly!$E:$E,0),1)),"")</f>
        <v/>
      </c>
      <c r="AB610" s="145" t="str">
        <f>IFERROR(IF(INDEX(data_mthly!AC:AC,MATCH($C610,data_mthly!$E:$E,0),1)=0,"",INDEX(data_mthly!AC:AC,MATCH($C610,data_mthly!$E:$E,0),1)),"")</f>
        <v/>
      </c>
      <c r="AC610" s="21" t="str">
        <f>IFERROR(IF(INDEX(data_mthly!AD:AD,MATCH($C610,data_mthly!$E:$E,0),1)=0,"",INDEX(data_mthly!AD:AD,MATCH($C610,data_mthly!$E:$E,0),1)),"")</f>
        <v/>
      </c>
      <c r="AD610" s="21" t="str">
        <f>IFERROR(IF(INDEX(data_mthly!AE:AE,MATCH($C610,data_mthly!$E:$E,0),1)=0,"",INDEX(data_mthly!AE:AE,MATCH($C610,data_mthly!$E:$E,0),1)),"")</f>
        <v/>
      </c>
      <c r="AE610" s="86" t="str">
        <f>IFERROR(IF(INDEX(data_mthly!AF:AF,MATCH($C610,data_mthly!$E:$E,0),1)=0,"",INDEX(data_mthly!AF:AF,MATCH($C610,data_mthly!$E:$E,0),1)),"")</f>
        <v/>
      </c>
      <c r="AG610" s="88">
        <f t="shared" si="49"/>
        <v>2</v>
      </c>
    </row>
    <row r="611" spans="1:33" ht="15.5">
      <c r="A611" s="88" t="str">
        <f t="shared" si="47"/>
        <v/>
      </c>
      <c r="B611" s="89" t="str">
        <f>IFERROR(IF(INDEX(data_mthly!C:C,MATCH($C611,data_mthly!$E:$E,0),1)=0,"",INDEX(data_mthly!C:C,MATCH($C611,data_mthly!$E:$E,0),1)),"")</f>
        <v/>
      </c>
      <c r="C611" s="112" t="str">
        <f t="shared" si="50"/>
        <v/>
      </c>
      <c r="D611" s="155" t="str">
        <f>IFERROR(IF(INDEX(data_mthly!F:F,MATCH($C611,data_mthly!$E:$E,0),1)=0,"",INDEX(data_mthly!F:F,MATCH($C611,data_mthly!$E:$E,0),1)),"")</f>
        <v/>
      </c>
      <c r="E611" s="21" t="str">
        <f>IFERROR(IF(INDEX(data_mthly!G:G,MATCH($C611,data_mthly!$E:$E,0),1)=0,"",INDEX(data_mthly!G:G,MATCH($C611,data_mthly!$E:$E,0),1)),"")</f>
        <v/>
      </c>
      <c r="F611" s="145" t="str">
        <f>IFERROR(IF(INDEX(data_mthly!H:H,MATCH($C611,data_mthly!$E:$E,0),1)=0,"",INDEX(data_mthly!H:H,MATCH($C611,data_mthly!$E:$E,0),1)),"")</f>
        <v/>
      </c>
      <c r="G611" s="145" t="str">
        <f>IFERROR(IF(INDEX(data_mthly!I:I,MATCH($C611,data_mthly!$E:$E,0),1)=0,"",INDEX(data_mthly!I:I,MATCH($C611,data_mthly!$E:$E,0),1)),"")</f>
        <v/>
      </c>
      <c r="H611" s="21" t="str">
        <f>IFERROR(IF(INDEX(data_mthly!J:J,MATCH($C611,data_mthly!$E:$E,0),1)=0,"",INDEX(data_mthly!J:J,MATCH($C611,data_mthly!$E:$E,0),1)),"")</f>
        <v/>
      </c>
      <c r="I611" s="145" t="str">
        <f>IFERROR(IF(INDEX(data_mthly!K:K,MATCH($C611,data_mthly!$E:$E,0),1)=0,"",INDEX(data_mthly!K:K,MATCH($C611,data_mthly!$E:$E,0),1)),"")</f>
        <v/>
      </c>
      <c r="J611" s="145" t="str">
        <f>IFERROR(IF(INDEX(data_mthly!L:L,MATCH($C611,data_mthly!$E:$E,0),1)=0,"",INDEX(data_mthly!L:L,MATCH($C611,data_mthly!$E:$E,0),1)),"")</f>
        <v/>
      </c>
      <c r="K611" s="21" t="str">
        <f>IFERROR(IF(INDEX(data_mthly!M:M,MATCH($C611,data_mthly!$E:$E,0),1)=0,"",INDEX(data_mthly!M:M,MATCH($C611,data_mthly!$E:$E,0),1)),"")</f>
        <v/>
      </c>
      <c r="L611" s="86" t="str">
        <f>IFERROR(IF(INDEX(data_mthly!N:N,MATCH($C611,data_mthly!$E:$E,0),1)=0,"",INDEX(data_mthly!N:N,MATCH($C611,data_mthly!$E:$E,0),1)),"")</f>
        <v/>
      </c>
      <c r="M611" s="159"/>
      <c r="N611" s="155" t="str">
        <f>IFERROR(IF(INDEX(data_mthly!O:O,MATCH($C611,data_mthly!$E:$E,0),1)=0,"",INDEX(data_mthly!O:O,MATCH($C611,data_mthly!$E:$E,0),1)),"")</f>
        <v/>
      </c>
      <c r="O611" s="21" t="str">
        <f>IFERROR(IF(INDEX(data_mthly!P:P,MATCH($C611,data_mthly!$E:$E,0),1)=0,"",INDEX(data_mthly!P:P,MATCH($C611,data_mthly!$E:$E,0),1)),"")</f>
        <v/>
      </c>
      <c r="P611" s="145" t="str">
        <f>IFERROR(IF(INDEX(data_mthly!Q:Q,MATCH($C611,data_mthly!$E:$E,0),1)=0,"",INDEX(data_mthly!Q:Q,MATCH($C611,data_mthly!$E:$E,0),1)),"")</f>
        <v/>
      </c>
      <c r="Q611" s="145" t="str">
        <f>IFERROR(IF(INDEX(data_mthly!R:R,MATCH($C611,data_mthly!$E:$E,0),1)=0,"",INDEX(data_mthly!R:R,MATCH($C611,data_mthly!$E:$E,0),1)),"")</f>
        <v/>
      </c>
      <c r="R611" s="21" t="str">
        <f>IFERROR(IF(INDEX(data_mthly!S:S,MATCH($C611,data_mthly!$E:$E,0),1)=0,"",INDEX(data_mthly!S:S,MATCH($C611,data_mthly!$E:$E,0),1)),"")</f>
        <v/>
      </c>
      <c r="S611" s="145" t="str">
        <f>IFERROR(IF(INDEX(data_mthly!T:T,MATCH($C611,data_mthly!$E:$E,0),1)=0,"",INDEX(data_mthly!T:T,MATCH($C611,data_mthly!$E:$E,0),1)),"")</f>
        <v/>
      </c>
      <c r="T611" s="145" t="str">
        <f>IFERROR(IF(INDEX(data_mthly!U:U,MATCH($C611,data_mthly!$E:$E,0),1)=0,"",INDEX(data_mthly!U:U,MATCH($C611,data_mthly!$E:$E,0),1)),"")</f>
        <v/>
      </c>
      <c r="U611" s="21" t="str">
        <f>IFERROR(IF(INDEX(data_mthly!V:V,MATCH($C611,data_mthly!$E:$E,0),1)=0,"",INDEX(data_mthly!V:V,MATCH($C611,data_mthly!$E:$E,0),1)),"")</f>
        <v/>
      </c>
      <c r="V611" s="86" t="str">
        <f>IFERROR(IF(INDEX(data_mthly!W:W,MATCH($C611,data_mthly!$E:$E,0),1)=0,"",INDEX(data_mthly!W:W,MATCH($C611,data_mthly!$E:$E,0),1)),"")</f>
        <v/>
      </c>
      <c r="W611" s="160" t="str">
        <f t="shared" si="48"/>
        <v/>
      </c>
      <c r="X611" s="21" t="str">
        <f>IFERROR(IF(INDEX(data_mthly!Y:Y,MATCH($C611,data_mthly!$E:$E,0),1)=0,"",INDEX(data_mthly!Y:Y,MATCH($C611,data_mthly!$E:$E,0),1)),"")</f>
        <v/>
      </c>
      <c r="Y611" s="145" t="str">
        <f>IFERROR(IF(INDEX(data_mthly!Z:Z,MATCH($C611,data_mthly!$E:$E,0),1)=0,"",INDEX(data_mthly!Z:Z,MATCH($C611,data_mthly!$E:$E,0),1)),"")</f>
        <v/>
      </c>
      <c r="Z611" s="21" t="str">
        <f>IFERROR(IF(INDEX(data_mthly!AA:AA,MATCH($C611,data_mthly!$E:$E,0),1)=0,"",INDEX(data_mthly!AA:AA,MATCH($C611,data_mthly!$E:$E,0),1)),"")</f>
        <v/>
      </c>
      <c r="AA611" s="21" t="str">
        <f>IFERROR(IF(INDEX(data_mthly!AB:AB,MATCH($C611,data_mthly!$E:$E,0),1)=0,"",INDEX(data_mthly!AB:AB,MATCH($C611,data_mthly!$E:$E,0),1)),"")</f>
        <v/>
      </c>
      <c r="AB611" s="145" t="str">
        <f>IFERROR(IF(INDEX(data_mthly!AC:AC,MATCH($C611,data_mthly!$E:$E,0),1)=0,"",INDEX(data_mthly!AC:AC,MATCH($C611,data_mthly!$E:$E,0),1)),"")</f>
        <v/>
      </c>
      <c r="AC611" s="21" t="str">
        <f>IFERROR(IF(INDEX(data_mthly!AD:AD,MATCH($C611,data_mthly!$E:$E,0),1)=0,"",INDEX(data_mthly!AD:AD,MATCH($C611,data_mthly!$E:$E,0),1)),"")</f>
        <v/>
      </c>
      <c r="AD611" s="21" t="str">
        <f>IFERROR(IF(INDEX(data_mthly!AE:AE,MATCH($C611,data_mthly!$E:$E,0),1)=0,"",INDEX(data_mthly!AE:AE,MATCH($C611,data_mthly!$E:$E,0),1)),"")</f>
        <v/>
      </c>
      <c r="AE611" s="86" t="str">
        <f>IFERROR(IF(INDEX(data_mthly!AF:AF,MATCH($C611,data_mthly!$E:$E,0),1)=0,"",INDEX(data_mthly!AF:AF,MATCH($C611,data_mthly!$E:$E,0),1)),"")</f>
        <v/>
      </c>
      <c r="AG611" s="88">
        <f t="shared" si="49"/>
        <v>1</v>
      </c>
    </row>
    <row r="612" spans="1:33" ht="15.5">
      <c r="A612" s="88" t="str">
        <f t="shared" si="47"/>
        <v/>
      </c>
      <c r="B612" s="89" t="str">
        <f>IFERROR(IF(INDEX(data_mthly!C:C,MATCH($C612,data_mthly!$E:$E,0),1)=0,"",INDEX(data_mthly!C:C,MATCH($C612,data_mthly!$E:$E,0),1)),"")</f>
        <v/>
      </c>
      <c r="C612" s="112" t="str">
        <f t="shared" si="50"/>
        <v/>
      </c>
      <c r="D612" s="155" t="str">
        <f>IFERROR(IF(INDEX(data_mthly!F:F,MATCH($C612,data_mthly!$E:$E,0),1)=0,"",INDEX(data_mthly!F:F,MATCH($C612,data_mthly!$E:$E,0),1)),"")</f>
        <v/>
      </c>
      <c r="E612" s="21" t="str">
        <f>IFERROR(IF(INDEX(data_mthly!G:G,MATCH($C612,data_mthly!$E:$E,0),1)=0,"",INDEX(data_mthly!G:G,MATCH($C612,data_mthly!$E:$E,0),1)),"")</f>
        <v/>
      </c>
      <c r="F612" s="145" t="str">
        <f>IFERROR(IF(INDEX(data_mthly!H:H,MATCH($C612,data_mthly!$E:$E,0),1)=0,"",INDEX(data_mthly!H:H,MATCH($C612,data_mthly!$E:$E,0),1)),"")</f>
        <v/>
      </c>
      <c r="G612" s="145" t="str">
        <f>IFERROR(IF(INDEX(data_mthly!I:I,MATCH($C612,data_mthly!$E:$E,0),1)=0,"",INDEX(data_mthly!I:I,MATCH($C612,data_mthly!$E:$E,0),1)),"")</f>
        <v/>
      </c>
      <c r="H612" s="21" t="str">
        <f>IFERROR(IF(INDEX(data_mthly!J:J,MATCH($C612,data_mthly!$E:$E,0),1)=0,"",INDEX(data_mthly!J:J,MATCH($C612,data_mthly!$E:$E,0),1)),"")</f>
        <v/>
      </c>
      <c r="I612" s="145" t="str">
        <f>IFERROR(IF(INDEX(data_mthly!K:K,MATCH($C612,data_mthly!$E:$E,0),1)=0,"",INDEX(data_mthly!K:K,MATCH($C612,data_mthly!$E:$E,0),1)),"")</f>
        <v/>
      </c>
      <c r="J612" s="145" t="str">
        <f>IFERROR(IF(INDEX(data_mthly!L:L,MATCH($C612,data_mthly!$E:$E,0),1)=0,"",INDEX(data_mthly!L:L,MATCH($C612,data_mthly!$E:$E,0),1)),"")</f>
        <v/>
      </c>
      <c r="K612" s="21" t="str">
        <f>IFERROR(IF(INDEX(data_mthly!M:M,MATCH($C612,data_mthly!$E:$E,0),1)=0,"",INDEX(data_mthly!M:M,MATCH($C612,data_mthly!$E:$E,0),1)),"")</f>
        <v/>
      </c>
      <c r="L612" s="86" t="str">
        <f>IFERROR(IF(INDEX(data_mthly!N:N,MATCH($C612,data_mthly!$E:$E,0),1)=0,"",INDEX(data_mthly!N:N,MATCH($C612,data_mthly!$E:$E,0),1)),"")</f>
        <v/>
      </c>
      <c r="M612" s="159"/>
      <c r="N612" s="155" t="str">
        <f>IFERROR(IF(INDEX(data_mthly!O:O,MATCH($C612,data_mthly!$E:$E,0),1)=0,"",INDEX(data_mthly!O:O,MATCH($C612,data_mthly!$E:$E,0),1)),"")</f>
        <v/>
      </c>
      <c r="O612" s="21" t="str">
        <f>IFERROR(IF(INDEX(data_mthly!P:P,MATCH($C612,data_mthly!$E:$E,0),1)=0,"",INDEX(data_mthly!P:P,MATCH($C612,data_mthly!$E:$E,0),1)),"")</f>
        <v/>
      </c>
      <c r="P612" s="145" t="str">
        <f>IFERROR(IF(INDEX(data_mthly!Q:Q,MATCH($C612,data_mthly!$E:$E,0),1)=0,"",INDEX(data_mthly!Q:Q,MATCH($C612,data_mthly!$E:$E,0),1)),"")</f>
        <v/>
      </c>
      <c r="Q612" s="145" t="str">
        <f>IFERROR(IF(INDEX(data_mthly!R:R,MATCH($C612,data_mthly!$E:$E,0),1)=0,"",INDEX(data_mthly!R:R,MATCH($C612,data_mthly!$E:$E,0),1)),"")</f>
        <v/>
      </c>
      <c r="R612" s="21" t="str">
        <f>IFERROR(IF(INDEX(data_mthly!S:S,MATCH($C612,data_mthly!$E:$E,0),1)=0,"",INDEX(data_mthly!S:S,MATCH($C612,data_mthly!$E:$E,0),1)),"")</f>
        <v/>
      </c>
      <c r="S612" s="145" t="str">
        <f>IFERROR(IF(INDEX(data_mthly!T:T,MATCH($C612,data_mthly!$E:$E,0),1)=0,"",INDEX(data_mthly!T:T,MATCH($C612,data_mthly!$E:$E,0),1)),"")</f>
        <v/>
      </c>
      <c r="T612" s="145" t="str">
        <f>IFERROR(IF(INDEX(data_mthly!U:U,MATCH($C612,data_mthly!$E:$E,0),1)=0,"",INDEX(data_mthly!U:U,MATCH($C612,data_mthly!$E:$E,0),1)),"")</f>
        <v/>
      </c>
      <c r="U612" s="21" t="str">
        <f>IFERROR(IF(INDEX(data_mthly!V:V,MATCH($C612,data_mthly!$E:$E,0),1)=0,"",INDEX(data_mthly!V:V,MATCH($C612,data_mthly!$E:$E,0),1)),"")</f>
        <v/>
      </c>
      <c r="V612" s="86" t="str">
        <f>IFERROR(IF(INDEX(data_mthly!W:W,MATCH($C612,data_mthly!$E:$E,0),1)=0,"",INDEX(data_mthly!W:W,MATCH($C612,data_mthly!$E:$E,0),1)),"")</f>
        <v/>
      </c>
      <c r="W612" s="160" t="str">
        <f t="shared" si="48"/>
        <v/>
      </c>
      <c r="X612" s="21" t="str">
        <f>IFERROR(IF(INDEX(data_mthly!Y:Y,MATCH($C612,data_mthly!$E:$E,0),1)=0,"",INDEX(data_mthly!Y:Y,MATCH($C612,data_mthly!$E:$E,0),1)),"")</f>
        <v/>
      </c>
      <c r="Y612" s="145" t="str">
        <f>IFERROR(IF(INDEX(data_mthly!Z:Z,MATCH($C612,data_mthly!$E:$E,0),1)=0,"",INDEX(data_mthly!Z:Z,MATCH($C612,data_mthly!$E:$E,0),1)),"")</f>
        <v/>
      </c>
      <c r="Z612" s="21" t="str">
        <f>IFERROR(IF(INDEX(data_mthly!AA:AA,MATCH($C612,data_mthly!$E:$E,0),1)=0,"",INDEX(data_mthly!AA:AA,MATCH($C612,data_mthly!$E:$E,0),1)),"")</f>
        <v/>
      </c>
      <c r="AA612" s="21" t="str">
        <f>IFERROR(IF(INDEX(data_mthly!AB:AB,MATCH($C612,data_mthly!$E:$E,0),1)=0,"",INDEX(data_mthly!AB:AB,MATCH($C612,data_mthly!$E:$E,0),1)),"")</f>
        <v/>
      </c>
      <c r="AB612" s="145" t="str">
        <f>IFERROR(IF(INDEX(data_mthly!AC:AC,MATCH($C612,data_mthly!$E:$E,0),1)=0,"",INDEX(data_mthly!AC:AC,MATCH($C612,data_mthly!$E:$E,0),1)),"")</f>
        <v/>
      </c>
      <c r="AC612" s="21" t="str">
        <f>IFERROR(IF(INDEX(data_mthly!AD:AD,MATCH($C612,data_mthly!$E:$E,0),1)=0,"",INDEX(data_mthly!AD:AD,MATCH($C612,data_mthly!$E:$E,0),1)),"")</f>
        <v/>
      </c>
      <c r="AD612" s="21" t="str">
        <f>IFERROR(IF(INDEX(data_mthly!AE:AE,MATCH($C612,data_mthly!$E:$E,0),1)=0,"",INDEX(data_mthly!AE:AE,MATCH($C612,data_mthly!$E:$E,0),1)),"")</f>
        <v/>
      </c>
      <c r="AE612" s="86" t="str">
        <f>IFERROR(IF(INDEX(data_mthly!AF:AF,MATCH($C612,data_mthly!$E:$E,0),1)=0,"",INDEX(data_mthly!AF:AF,MATCH($C612,data_mthly!$E:$E,0),1)),"")</f>
        <v/>
      </c>
      <c r="AG612" s="88">
        <f t="shared" si="49"/>
        <v>2</v>
      </c>
    </row>
    <row r="613" spans="1:33" ht="15.5">
      <c r="A613" s="88" t="str">
        <f t="shared" si="47"/>
        <v/>
      </c>
      <c r="B613" s="89" t="str">
        <f>IFERROR(IF(INDEX(data_mthly!C:C,MATCH($C613,data_mthly!$E:$E,0),1)=0,"",INDEX(data_mthly!C:C,MATCH($C613,data_mthly!$E:$E,0),1)),"")</f>
        <v/>
      </c>
      <c r="C613" s="112" t="str">
        <f t="shared" si="50"/>
        <v/>
      </c>
      <c r="D613" s="155" t="str">
        <f>IFERROR(IF(INDEX(data_mthly!F:F,MATCH($C613,data_mthly!$E:$E,0),1)=0,"",INDEX(data_mthly!F:F,MATCH($C613,data_mthly!$E:$E,0),1)),"")</f>
        <v/>
      </c>
      <c r="E613" s="21" t="str">
        <f>IFERROR(IF(INDEX(data_mthly!G:G,MATCH($C613,data_mthly!$E:$E,0),1)=0,"",INDEX(data_mthly!G:G,MATCH($C613,data_mthly!$E:$E,0),1)),"")</f>
        <v/>
      </c>
      <c r="F613" s="145" t="str">
        <f>IFERROR(IF(INDEX(data_mthly!H:H,MATCH($C613,data_mthly!$E:$E,0),1)=0,"",INDEX(data_mthly!H:H,MATCH($C613,data_mthly!$E:$E,0),1)),"")</f>
        <v/>
      </c>
      <c r="G613" s="145" t="str">
        <f>IFERROR(IF(INDEX(data_mthly!I:I,MATCH($C613,data_mthly!$E:$E,0),1)=0,"",INDEX(data_mthly!I:I,MATCH($C613,data_mthly!$E:$E,0),1)),"")</f>
        <v/>
      </c>
      <c r="H613" s="21" t="str">
        <f>IFERROR(IF(INDEX(data_mthly!J:J,MATCH($C613,data_mthly!$E:$E,0),1)=0,"",INDEX(data_mthly!J:J,MATCH($C613,data_mthly!$E:$E,0),1)),"")</f>
        <v/>
      </c>
      <c r="I613" s="145" t="str">
        <f>IFERROR(IF(INDEX(data_mthly!K:K,MATCH($C613,data_mthly!$E:$E,0),1)=0,"",INDEX(data_mthly!K:K,MATCH($C613,data_mthly!$E:$E,0),1)),"")</f>
        <v/>
      </c>
      <c r="J613" s="145" t="str">
        <f>IFERROR(IF(INDEX(data_mthly!L:L,MATCH($C613,data_mthly!$E:$E,0),1)=0,"",INDEX(data_mthly!L:L,MATCH($C613,data_mthly!$E:$E,0),1)),"")</f>
        <v/>
      </c>
      <c r="K613" s="21" t="str">
        <f>IFERROR(IF(INDEX(data_mthly!M:M,MATCH($C613,data_mthly!$E:$E,0),1)=0,"",INDEX(data_mthly!M:M,MATCH($C613,data_mthly!$E:$E,0),1)),"")</f>
        <v/>
      </c>
      <c r="L613" s="86" t="str">
        <f>IFERROR(IF(INDEX(data_mthly!N:N,MATCH($C613,data_mthly!$E:$E,0),1)=0,"",INDEX(data_mthly!N:N,MATCH($C613,data_mthly!$E:$E,0),1)),"")</f>
        <v/>
      </c>
      <c r="M613" s="159"/>
      <c r="N613" s="155" t="str">
        <f>IFERROR(IF(INDEX(data_mthly!O:O,MATCH($C613,data_mthly!$E:$E,0),1)=0,"",INDEX(data_mthly!O:O,MATCH($C613,data_mthly!$E:$E,0),1)),"")</f>
        <v/>
      </c>
      <c r="O613" s="21" t="str">
        <f>IFERROR(IF(INDEX(data_mthly!P:P,MATCH($C613,data_mthly!$E:$E,0),1)=0,"",INDEX(data_mthly!P:P,MATCH($C613,data_mthly!$E:$E,0),1)),"")</f>
        <v/>
      </c>
      <c r="P613" s="145" t="str">
        <f>IFERROR(IF(INDEX(data_mthly!Q:Q,MATCH($C613,data_mthly!$E:$E,0),1)=0,"",INDEX(data_mthly!Q:Q,MATCH($C613,data_mthly!$E:$E,0),1)),"")</f>
        <v/>
      </c>
      <c r="Q613" s="145" t="str">
        <f>IFERROR(IF(INDEX(data_mthly!R:R,MATCH($C613,data_mthly!$E:$E,0),1)=0,"",INDEX(data_mthly!R:R,MATCH($C613,data_mthly!$E:$E,0),1)),"")</f>
        <v/>
      </c>
      <c r="R613" s="21" t="str">
        <f>IFERROR(IF(INDEX(data_mthly!S:S,MATCH($C613,data_mthly!$E:$E,0),1)=0,"",INDEX(data_mthly!S:S,MATCH($C613,data_mthly!$E:$E,0),1)),"")</f>
        <v/>
      </c>
      <c r="S613" s="145" t="str">
        <f>IFERROR(IF(INDEX(data_mthly!T:T,MATCH($C613,data_mthly!$E:$E,0),1)=0,"",INDEX(data_mthly!T:T,MATCH($C613,data_mthly!$E:$E,0),1)),"")</f>
        <v/>
      </c>
      <c r="T613" s="145" t="str">
        <f>IFERROR(IF(INDEX(data_mthly!U:U,MATCH($C613,data_mthly!$E:$E,0),1)=0,"",INDEX(data_mthly!U:U,MATCH($C613,data_mthly!$E:$E,0),1)),"")</f>
        <v/>
      </c>
      <c r="U613" s="21" t="str">
        <f>IFERROR(IF(INDEX(data_mthly!V:V,MATCH($C613,data_mthly!$E:$E,0),1)=0,"",INDEX(data_mthly!V:V,MATCH($C613,data_mthly!$E:$E,0),1)),"")</f>
        <v/>
      </c>
      <c r="V613" s="86" t="str">
        <f>IFERROR(IF(INDEX(data_mthly!W:W,MATCH($C613,data_mthly!$E:$E,0),1)=0,"",INDEX(data_mthly!W:W,MATCH($C613,data_mthly!$E:$E,0),1)),"")</f>
        <v/>
      </c>
      <c r="W613" s="160" t="str">
        <f t="shared" si="48"/>
        <v/>
      </c>
      <c r="X613" s="21" t="str">
        <f>IFERROR(IF(INDEX(data_mthly!Y:Y,MATCH($C613,data_mthly!$E:$E,0),1)=0,"",INDEX(data_mthly!Y:Y,MATCH($C613,data_mthly!$E:$E,0),1)),"")</f>
        <v/>
      </c>
      <c r="Y613" s="145" t="str">
        <f>IFERROR(IF(INDEX(data_mthly!Z:Z,MATCH($C613,data_mthly!$E:$E,0),1)=0,"",INDEX(data_mthly!Z:Z,MATCH($C613,data_mthly!$E:$E,0),1)),"")</f>
        <v/>
      </c>
      <c r="Z613" s="21" t="str">
        <f>IFERROR(IF(INDEX(data_mthly!AA:AA,MATCH($C613,data_mthly!$E:$E,0),1)=0,"",INDEX(data_mthly!AA:AA,MATCH($C613,data_mthly!$E:$E,0),1)),"")</f>
        <v/>
      </c>
      <c r="AA613" s="21" t="str">
        <f>IFERROR(IF(INDEX(data_mthly!AB:AB,MATCH($C613,data_mthly!$E:$E,0),1)=0,"",INDEX(data_mthly!AB:AB,MATCH($C613,data_mthly!$E:$E,0),1)),"")</f>
        <v/>
      </c>
      <c r="AB613" s="145" t="str">
        <f>IFERROR(IF(INDEX(data_mthly!AC:AC,MATCH($C613,data_mthly!$E:$E,0),1)=0,"",INDEX(data_mthly!AC:AC,MATCH($C613,data_mthly!$E:$E,0),1)),"")</f>
        <v/>
      </c>
      <c r="AC613" s="21" t="str">
        <f>IFERROR(IF(INDEX(data_mthly!AD:AD,MATCH($C613,data_mthly!$E:$E,0),1)=0,"",INDEX(data_mthly!AD:AD,MATCH($C613,data_mthly!$E:$E,0),1)),"")</f>
        <v/>
      </c>
      <c r="AD613" s="21" t="str">
        <f>IFERROR(IF(INDEX(data_mthly!AE:AE,MATCH($C613,data_mthly!$E:$E,0),1)=0,"",INDEX(data_mthly!AE:AE,MATCH($C613,data_mthly!$E:$E,0),1)),"")</f>
        <v/>
      </c>
      <c r="AE613" s="86" t="str">
        <f>IFERROR(IF(INDEX(data_mthly!AF:AF,MATCH($C613,data_mthly!$E:$E,0),1)=0,"",INDEX(data_mthly!AF:AF,MATCH($C613,data_mthly!$E:$E,0),1)),"")</f>
        <v/>
      </c>
      <c r="AG613" s="88">
        <f t="shared" si="49"/>
        <v>1</v>
      </c>
    </row>
    <row r="614" spans="1:33" ht="15.5">
      <c r="A614" s="88" t="str">
        <f t="shared" si="47"/>
        <v/>
      </c>
      <c r="B614" s="89" t="str">
        <f>IFERROR(IF(INDEX(data_mthly!C:C,MATCH($C614,data_mthly!$E:$E,0),1)=0,"",INDEX(data_mthly!C:C,MATCH($C614,data_mthly!$E:$E,0),1)),"")</f>
        <v/>
      </c>
      <c r="C614" s="112" t="str">
        <f t="shared" si="50"/>
        <v/>
      </c>
      <c r="D614" s="155" t="str">
        <f>IFERROR(IF(INDEX(data_mthly!F:F,MATCH($C614,data_mthly!$E:$E,0),1)=0,"",INDEX(data_mthly!F:F,MATCH($C614,data_mthly!$E:$E,0),1)),"")</f>
        <v/>
      </c>
      <c r="E614" s="21" t="str">
        <f>IFERROR(IF(INDEX(data_mthly!G:G,MATCH($C614,data_mthly!$E:$E,0),1)=0,"",INDEX(data_mthly!G:G,MATCH($C614,data_mthly!$E:$E,0),1)),"")</f>
        <v/>
      </c>
      <c r="F614" s="145" t="str">
        <f>IFERROR(IF(INDEX(data_mthly!H:H,MATCH($C614,data_mthly!$E:$E,0),1)=0,"",INDEX(data_mthly!H:H,MATCH($C614,data_mthly!$E:$E,0),1)),"")</f>
        <v/>
      </c>
      <c r="G614" s="145" t="str">
        <f>IFERROR(IF(INDEX(data_mthly!I:I,MATCH($C614,data_mthly!$E:$E,0),1)=0,"",INDEX(data_mthly!I:I,MATCH($C614,data_mthly!$E:$E,0),1)),"")</f>
        <v/>
      </c>
      <c r="H614" s="21" t="str">
        <f>IFERROR(IF(INDEX(data_mthly!J:J,MATCH($C614,data_mthly!$E:$E,0),1)=0,"",INDEX(data_mthly!J:J,MATCH($C614,data_mthly!$E:$E,0),1)),"")</f>
        <v/>
      </c>
      <c r="I614" s="145" t="str">
        <f>IFERROR(IF(INDEX(data_mthly!K:K,MATCH($C614,data_mthly!$E:$E,0),1)=0,"",INDEX(data_mthly!K:K,MATCH($C614,data_mthly!$E:$E,0),1)),"")</f>
        <v/>
      </c>
      <c r="J614" s="145" t="str">
        <f>IFERROR(IF(INDEX(data_mthly!L:L,MATCH($C614,data_mthly!$E:$E,0),1)=0,"",INDEX(data_mthly!L:L,MATCH($C614,data_mthly!$E:$E,0),1)),"")</f>
        <v/>
      </c>
      <c r="K614" s="21" t="str">
        <f>IFERROR(IF(INDEX(data_mthly!M:M,MATCH($C614,data_mthly!$E:$E,0),1)=0,"",INDEX(data_mthly!M:M,MATCH($C614,data_mthly!$E:$E,0),1)),"")</f>
        <v/>
      </c>
      <c r="L614" s="86" t="str">
        <f>IFERROR(IF(INDEX(data_mthly!N:N,MATCH($C614,data_mthly!$E:$E,0),1)=0,"",INDEX(data_mthly!N:N,MATCH($C614,data_mthly!$E:$E,0),1)),"")</f>
        <v/>
      </c>
      <c r="M614" s="159"/>
      <c r="N614" s="155" t="str">
        <f>IFERROR(IF(INDEX(data_mthly!O:O,MATCH($C614,data_mthly!$E:$E,0),1)=0,"",INDEX(data_mthly!O:O,MATCH($C614,data_mthly!$E:$E,0),1)),"")</f>
        <v/>
      </c>
      <c r="O614" s="21" t="str">
        <f>IFERROR(IF(INDEX(data_mthly!P:P,MATCH($C614,data_mthly!$E:$E,0),1)=0,"",INDEX(data_mthly!P:P,MATCH($C614,data_mthly!$E:$E,0),1)),"")</f>
        <v/>
      </c>
      <c r="P614" s="145" t="str">
        <f>IFERROR(IF(INDEX(data_mthly!Q:Q,MATCH($C614,data_mthly!$E:$E,0),1)=0,"",INDEX(data_mthly!Q:Q,MATCH($C614,data_mthly!$E:$E,0),1)),"")</f>
        <v/>
      </c>
      <c r="Q614" s="145" t="str">
        <f>IFERROR(IF(INDEX(data_mthly!R:R,MATCH($C614,data_mthly!$E:$E,0),1)=0,"",INDEX(data_mthly!R:R,MATCH($C614,data_mthly!$E:$E,0),1)),"")</f>
        <v/>
      </c>
      <c r="R614" s="21" t="str">
        <f>IFERROR(IF(INDEX(data_mthly!S:S,MATCH($C614,data_mthly!$E:$E,0),1)=0,"",INDEX(data_mthly!S:S,MATCH($C614,data_mthly!$E:$E,0),1)),"")</f>
        <v/>
      </c>
      <c r="S614" s="145" t="str">
        <f>IFERROR(IF(INDEX(data_mthly!T:T,MATCH($C614,data_mthly!$E:$E,0),1)=0,"",INDEX(data_mthly!T:T,MATCH($C614,data_mthly!$E:$E,0),1)),"")</f>
        <v/>
      </c>
      <c r="T614" s="145" t="str">
        <f>IFERROR(IF(INDEX(data_mthly!U:U,MATCH($C614,data_mthly!$E:$E,0),1)=0,"",INDEX(data_mthly!U:U,MATCH($C614,data_mthly!$E:$E,0),1)),"")</f>
        <v/>
      </c>
      <c r="U614" s="21" t="str">
        <f>IFERROR(IF(INDEX(data_mthly!V:V,MATCH($C614,data_mthly!$E:$E,0),1)=0,"",INDEX(data_mthly!V:V,MATCH($C614,data_mthly!$E:$E,0),1)),"")</f>
        <v/>
      </c>
      <c r="V614" s="86" t="str">
        <f>IFERROR(IF(INDEX(data_mthly!W:W,MATCH($C614,data_mthly!$E:$E,0),1)=0,"",INDEX(data_mthly!W:W,MATCH($C614,data_mthly!$E:$E,0),1)),"")</f>
        <v/>
      </c>
      <c r="W614" s="160" t="str">
        <f t="shared" si="48"/>
        <v/>
      </c>
      <c r="X614" s="21" t="str">
        <f>IFERROR(IF(INDEX(data_mthly!Y:Y,MATCH($C614,data_mthly!$E:$E,0),1)=0,"",INDEX(data_mthly!Y:Y,MATCH($C614,data_mthly!$E:$E,0),1)),"")</f>
        <v/>
      </c>
      <c r="Y614" s="145" t="str">
        <f>IFERROR(IF(INDEX(data_mthly!Z:Z,MATCH($C614,data_mthly!$E:$E,0),1)=0,"",INDEX(data_mthly!Z:Z,MATCH($C614,data_mthly!$E:$E,0),1)),"")</f>
        <v/>
      </c>
      <c r="Z614" s="21" t="str">
        <f>IFERROR(IF(INDEX(data_mthly!AA:AA,MATCH($C614,data_mthly!$E:$E,0),1)=0,"",INDEX(data_mthly!AA:AA,MATCH($C614,data_mthly!$E:$E,0),1)),"")</f>
        <v/>
      </c>
      <c r="AA614" s="21" t="str">
        <f>IFERROR(IF(INDEX(data_mthly!AB:AB,MATCH($C614,data_mthly!$E:$E,0),1)=0,"",INDEX(data_mthly!AB:AB,MATCH($C614,data_mthly!$E:$E,0),1)),"")</f>
        <v/>
      </c>
      <c r="AB614" s="145" t="str">
        <f>IFERROR(IF(INDEX(data_mthly!AC:AC,MATCH($C614,data_mthly!$E:$E,0),1)=0,"",INDEX(data_mthly!AC:AC,MATCH($C614,data_mthly!$E:$E,0),1)),"")</f>
        <v/>
      </c>
      <c r="AC614" s="21" t="str">
        <f>IFERROR(IF(INDEX(data_mthly!AD:AD,MATCH($C614,data_mthly!$E:$E,0),1)=0,"",INDEX(data_mthly!AD:AD,MATCH($C614,data_mthly!$E:$E,0),1)),"")</f>
        <v/>
      </c>
      <c r="AD614" s="21" t="str">
        <f>IFERROR(IF(INDEX(data_mthly!AE:AE,MATCH($C614,data_mthly!$E:$E,0),1)=0,"",INDEX(data_mthly!AE:AE,MATCH($C614,data_mthly!$E:$E,0),1)),"")</f>
        <v/>
      </c>
      <c r="AE614" s="86" t="str">
        <f>IFERROR(IF(INDEX(data_mthly!AF:AF,MATCH($C614,data_mthly!$E:$E,0),1)=0,"",INDEX(data_mthly!AF:AF,MATCH($C614,data_mthly!$E:$E,0),1)),"")</f>
        <v/>
      </c>
      <c r="AG614" s="88">
        <f t="shared" si="49"/>
        <v>2</v>
      </c>
    </row>
    <row r="615" spans="1:33" ht="15.5">
      <c r="A615" s="88" t="str">
        <f t="shared" si="47"/>
        <v/>
      </c>
      <c r="B615" s="89" t="str">
        <f>IFERROR(IF(INDEX(data_mthly!C:C,MATCH($C615,data_mthly!$E:$E,0),1)=0,"",INDEX(data_mthly!C:C,MATCH($C615,data_mthly!$E:$E,0),1)),"")</f>
        <v/>
      </c>
      <c r="C615" s="112" t="str">
        <f t="shared" si="50"/>
        <v/>
      </c>
      <c r="D615" s="155" t="str">
        <f>IFERROR(IF(INDEX(data_mthly!F:F,MATCH($C615,data_mthly!$E:$E,0),1)=0,"",INDEX(data_mthly!F:F,MATCH($C615,data_mthly!$E:$E,0),1)),"")</f>
        <v/>
      </c>
      <c r="E615" s="21" t="str">
        <f>IFERROR(IF(INDEX(data_mthly!G:G,MATCH($C615,data_mthly!$E:$E,0),1)=0,"",INDEX(data_mthly!G:G,MATCH($C615,data_mthly!$E:$E,0),1)),"")</f>
        <v/>
      </c>
      <c r="F615" s="145" t="str">
        <f>IFERROR(IF(INDEX(data_mthly!H:H,MATCH($C615,data_mthly!$E:$E,0),1)=0,"",INDEX(data_mthly!H:H,MATCH($C615,data_mthly!$E:$E,0),1)),"")</f>
        <v/>
      </c>
      <c r="G615" s="145" t="str">
        <f>IFERROR(IF(INDEX(data_mthly!I:I,MATCH($C615,data_mthly!$E:$E,0),1)=0,"",INDEX(data_mthly!I:I,MATCH($C615,data_mthly!$E:$E,0),1)),"")</f>
        <v/>
      </c>
      <c r="H615" s="21" t="str">
        <f>IFERROR(IF(INDEX(data_mthly!J:J,MATCH($C615,data_mthly!$E:$E,0),1)=0,"",INDEX(data_mthly!J:J,MATCH($C615,data_mthly!$E:$E,0),1)),"")</f>
        <v/>
      </c>
      <c r="I615" s="145" t="str">
        <f>IFERROR(IF(INDEX(data_mthly!K:K,MATCH($C615,data_mthly!$E:$E,0),1)=0,"",INDEX(data_mthly!K:K,MATCH($C615,data_mthly!$E:$E,0),1)),"")</f>
        <v/>
      </c>
      <c r="J615" s="145" t="str">
        <f>IFERROR(IF(INDEX(data_mthly!L:L,MATCH($C615,data_mthly!$E:$E,0),1)=0,"",INDEX(data_mthly!L:L,MATCH($C615,data_mthly!$E:$E,0),1)),"")</f>
        <v/>
      </c>
      <c r="K615" s="21" t="str">
        <f>IFERROR(IF(INDEX(data_mthly!M:M,MATCH($C615,data_mthly!$E:$E,0),1)=0,"",INDEX(data_mthly!M:M,MATCH($C615,data_mthly!$E:$E,0),1)),"")</f>
        <v/>
      </c>
      <c r="L615" s="86" t="str">
        <f>IFERROR(IF(INDEX(data_mthly!N:N,MATCH($C615,data_mthly!$E:$E,0),1)=0,"",INDEX(data_mthly!N:N,MATCH($C615,data_mthly!$E:$E,0),1)),"")</f>
        <v/>
      </c>
      <c r="M615" s="159"/>
      <c r="N615" s="155" t="str">
        <f>IFERROR(IF(INDEX(data_mthly!O:O,MATCH($C615,data_mthly!$E:$E,0),1)=0,"",INDEX(data_mthly!O:O,MATCH($C615,data_mthly!$E:$E,0),1)),"")</f>
        <v/>
      </c>
      <c r="O615" s="21" t="str">
        <f>IFERROR(IF(INDEX(data_mthly!P:P,MATCH($C615,data_mthly!$E:$E,0),1)=0,"",INDEX(data_mthly!P:P,MATCH($C615,data_mthly!$E:$E,0),1)),"")</f>
        <v/>
      </c>
      <c r="P615" s="145" t="str">
        <f>IFERROR(IF(INDEX(data_mthly!Q:Q,MATCH($C615,data_mthly!$E:$E,0),1)=0,"",INDEX(data_mthly!Q:Q,MATCH($C615,data_mthly!$E:$E,0),1)),"")</f>
        <v/>
      </c>
      <c r="Q615" s="145" t="str">
        <f>IFERROR(IF(INDEX(data_mthly!R:R,MATCH($C615,data_mthly!$E:$E,0),1)=0,"",INDEX(data_mthly!R:R,MATCH($C615,data_mthly!$E:$E,0),1)),"")</f>
        <v/>
      </c>
      <c r="R615" s="21" t="str">
        <f>IFERROR(IF(INDEX(data_mthly!S:S,MATCH($C615,data_mthly!$E:$E,0),1)=0,"",INDEX(data_mthly!S:S,MATCH($C615,data_mthly!$E:$E,0),1)),"")</f>
        <v/>
      </c>
      <c r="S615" s="145" t="str">
        <f>IFERROR(IF(INDEX(data_mthly!T:T,MATCH($C615,data_mthly!$E:$E,0),1)=0,"",INDEX(data_mthly!T:T,MATCH($C615,data_mthly!$E:$E,0),1)),"")</f>
        <v/>
      </c>
      <c r="T615" s="145" t="str">
        <f>IFERROR(IF(INDEX(data_mthly!U:U,MATCH($C615,data_mthly!$E:$E,0),1)=0,"",INDEX(data_mthly!U:U,MATCH($C615,data_mthly!$E:$E,0),1)),"")</f>
        <v/>
      </c>
      <c r="U615" s="21" t="str">
        <f>IFERROR(IF(INDEX(data_mthly!V:V,MATCH($C615,data_mthly!$E:$E,0),1)=0,"",INDEX(data_mthly!V:V,MATCH($C615,data_mthly!$E:$E,0),1)),"")</f>
        <v/>
      </c>
      <c r="V615" s="86" t="str">
        <f>IFERROR(IF(INDEX(data_mthly!W:W,MATCH($C615,data_mthly!$E:$E,0),1)=0,"",INDEX(data_mthly!W:W,MATCH($C615,data_mthly!$E:$E,0),1)),"")</f>
        <v/>
      </c>
      <c r="W615" s="160" t="str">
        <f t="shared" si="48"/>
        <v/>
      </c>
      <c r="X615" s="21" t="str">
        <f>IFERROR(IF(INDEX(data_mthly!Y:Y,MATCH($C615,data_mthly!$E:$E,0),1)=0,"",INDEX(data_mthly!Y:Y,MATCH($C615,data_mthly!$E:$E,0),1)),"")</f>
        <v/>
      </c>
      <c r="Y615" s="145" t="str">
        <f>IFERROR(IF(INDEX(data_mthly!Z:Z,MATCH($C615,data_mthly!$E:$E,0),1)=0,"",INDEX(data_mthly!Z:Z,MATCH($C615,data_mthly!$E:$E,0),1)),"")</f>
        <v/>
      </c>
      <c r="Z615" s="21" t="str">
        <f>IFERROR(IF(INDEX(data_mthly!AA:AA,MATCH($C615,data_mthly!$E:$E,0),1)=0,"",INDEX(data_mthly!AA:AA,MATCH($C615,data_mthly!$E:$E,0),1)),"")</f>
        <v/>
      </c>
      <c r="AA615" s="21" t="str">
        <f>IFERROR(IF(INDEX(data_mthly!AB:AB,MATCH($C615,data_mthly!$E:$E,0),1)=0,"",INDEX(data_mthly!AB:AB,MATCH($C615,data_mthly!$E:$E,0),1)),"")</f>
        <v/>
      </c>
      <c r="AB615" s="145" t="str">
        <f>IFERROR(IF(INDEX(data_mthly!AC:AC,MATCH($C615,data_mthly!$E:$E,0),1)=0,"",INDEX(data_mthly!AC:AC,MATCH($C615,data_mthly!$E:$E,0),1)),"")</f>
        <v/>
      </c>
      <c r="AC615" s="21" t="str">
        <f>IFERROR(IF(INDEX(data_mthly!AD:AD,MATCH($C615,data_mthly!$E:$E,0),1)=0,"",INDEX(data_mthly!AD:AD,MATCH($C615,data_mthly!$E:$E,0),1)),"")</f>
        <v/>
      </c>
      <c r="AD615" s="21" t="str">
        <f>IFERROR(IF(INDEX(data_mthly!AE:AE,MATCH($C615,data_mthly!$E:$E,0),1)=0,"",INDEX(data_mthly!AE:AE,MATCH($C615,data_mthly!$E:$E,0),1)),"")</f>
        <v/>
      </c>
      <c r="AE615" s="86" t="str">
        <f>IFERROR(IF(INDEX(data_mthly!AF:AF,MATCH($C615,data_mthly!$E:$E,0),1)=0,"",INDEX(data_mthly!AF:AF,MATCH($C615,data_mthly!$E:$E,0),1)),"")</f>
        <v/>
      </c>
      <c r="AG615" s="88">
        <f t="shared" si="49"/>
        <v>1</v>
      </c>
    </row>
    <row r="616" spans="1:33" ht="15.5">
      <c r="A616" s="88" t="str">
        <f t="shared" si="47"/>
        <v/>
      </c>
      <c r="B616" s="89" t="str">
        <f>IFERROR(IF(INDEX(data_mthly!C:C,MATCH($C616,data_mthly!$E:$E,0),1)=0,"",INDEX(data_mthly!C:C,MATCH($C616,data_mthly!$E:$E,0),1)),"")</f>
        <v/>
      </c>
      <c r="C616" s="112" t="str">
        <f t="shared" si="50"/>
        <v/>
      </c>
      <c r="D616" s="155" t="str">
        <f>IFERROR(IF(INDEX(data_mthly!F:F,MATCH($C616,data_mthly!$E:$E,0),1)=0,"",INDEX(data_mthly!F:F,MATCH($C616,data_mthly!$E:$E,0),1)),"")</f>
        <v/>
      </c>
      <c r="E616" s="21" t="str">
        <f>IFERROR(IF(INDEX(data_mthly!G:G,MATCH($C616,data_mthly!$E:$E,0),1)=0,"",INDEX(data_mthly!G:G,MATCH($C616,data_mthly!$E:$E,0),1)),"")</f>
        <v/>
      </c>
      <c r="F616" s="145" t="str">
        <f>IFERROR(IF(INDEX(data_mthly!H:H,MATCH($C616,data_mthly!$E:$E,0),1)=0,"",INDEX(data_mthly!H:H,MATCH($C616,data_mthly!$E:$E,0),1)),"")</f>
        <v/>
      </c>
      <c r="G616" s="145" t="str">
        <f>IFERROR(IF(INDEX(data_mthly!I:I,MATCH($C616,data_mthly!$E:$E,0),1)=0,"",INDEX(data_mthly!I:I,MATCH($C616,data_mthly!$E:$E,0),1)),"")</f>
        <v/>
      </c>
      <c r="H616" s="21" t="str">
        <f>IFERROR(IF(INDEX(data_mthly!J:J,MATCH($C616,data_mthly!$E:$E,0),1)=0,"",INDEX(data_mthly!J:J,MATCH($C616,data_mthly!$E:$E,0),1)),"")</f>
        <v/>
      </c>
      <c r="I616" s="145" t="str">
        <f>IFERROR(IF(INDEX(data_mthly!K:K,MATCH($C616,data_mthly!$E:$E,0),1)=0,"",INDEX(data_mthly!K:K,MATCH($C616,data_mthly!$E:$E,0),1)),"")</f>
        <v/>
      </c>
      <c r="J616" s="145" t="str">
        <f>IFERROR(IF(INDEX(data_mthly!L:L,MATCH($C616,data_mthly!$E:$E,0),1)=0,"",INDEX(data_mthly!L:L,MATCH($C616,data_mthly!$E:$E,0),1)),"")</f>
        <v/>
      </c>
      <c r="K616" s="21" t="str">
        <f>IFERROR(IF(INDEX(data_mthly!M:M,MATCH($C616,data_mthly!$E:$E,0),1)=0,"",INDEX(data_mthly!M:M,MATCH($C616,data_mthly!$E:$E,0),1)),"")</f>
        <v/>
      </c>
      <c r="L616" s="86" t="str">
        <f>IFERROR(IF(INDEX(data_mthly!N:N,MATCH($C616,data_mthly!$E:$E,0),1)=0,"",INDEX(data_mthly!N:N,MATCH($C616,data_mthly!$E:$E,0),1)),"")</f>
        <v/>
      </c>
      <c r="M616" s="159"/>
      <c r="N616" s="155" t="str">
        <f>IFERROR(IF(INDEX(data_mthly!O:O,MATCH($C616,data_mthly!$E:$E,0),1)=0,"",INDEX(data_mthly!O:O,MATCH($C616,data_mthly!$E:$E,0),1)),"")</f>
        <v/>
      </c>
      <c r="O616" s="21" t="str">
        <f>IFERROR(IF(INDEX(data_mthly!P:P,MATCH($C616,data_mthly!$E:$E,0),1)=0,"",INDEX(data_mthly!P:P,MATCH($C616,data_mthly!$E:$E,0),1)),"")</f>
        <v/>
      </c>
      <c r="P616" s="145" t="str">
        <f>IFERROR(IF(INDEX(data_mthly!Q:Q,MATCH($C616,data_mthly!$E:$E,0),1)=0,"",INDEX(data_mthly!Q:Q,MATCH($C616,data_mthly!$E:$E,0),1)),"")</f>
        <v/>
      </c>
      <c r="Q616" s="145" t="str">
        <f>IFERROR(IF(INDEX(data_mthly!R:R,MATCH($C616,data_mthly!$E:$E,0),1)=0,"",INDEX(data_mthly!R:R,MATCH($C616,data_mthly!$E:$E,0),1)),"")</f>
        <v/>
      </c>
      <c r="R616" s="21" t="str">
        <f>IFERROR(IF(INDEX(data_mthly!S:S,MATCH($C616,data_mthly!$E:$E,0),1)=0,"",INDEX(data_mthly!S:S,MATCH($C616,data_mthly!$E:$E,0),1)),"")</f>
        <v/>
      </c>
      <c r="S616" s="145" t="str">
        <f>IFERROR(IF(INDEX(data_mthly!T:T,MATCH($C616,data_mthly!$E:$E,0),1)=0,"",INDEX(data_mthly!T:T,MATCH($C616,data_mthly!$E:$E,0),1)),"")</f>
        <v/>
      </c>
      <c r="T616" s="145" t="str">
        <f>IFERROR(IF(INDEX(data_mthly!U:U,MATCH($C616,data_mthly!$E:$E,0),1)=0,"",INDEX(data_mthly!U:U,MATCH($C616,data_mthly!$E:$E,0),1)),"")</f>
        <v/>
      </c>
      <c r="U616" s="21" t="str">
        <f>IFERROR(IF(INDEX(data_mthly!V:V,MATCH($C616,data_mthly!$E:$E,0),1)=0,"",INDEX(data_mthly!V:V,MATCH($C616,data_mthly!$E:$E,0),1)),"")</f>
        <v/>
      </c>
      <c r="V616" s="86" t="str">
        <f>IFERROR(IF(INDEX(data_mthly!W:W,MATCH($C616,data_mthly!$E:$E,0),1)=0,"",INDEX(data_mthly!W:W,MATCH($C616,data_mthly!$E:$E,0),1)),"")</f>
        <v/>
      </c>
      <c r="W616" s="160" t="str">
        <f t="shared" si="48"/>
        <v/>
      </c>
      <c r="X616" s="21" t="str">
        <f>IFERROR(IF(INDEX(data_mthly!Y:Y,MATCH($C616,data_mthly!$E:$E,0),1)=0,"",INDEX(data_mthly!Y:Y,MATCH($C616,data_mthly!$E:$E,0),1)),"")</f>
        <v/>
      </c>
      <c r="Y616" s="145" t="str">
        <f>IFERROR(IF(INDEX(data_mthly!Z:Z,MATCH($C616,data_mthly!$E:$E,0),1)=0,"",INDEX(data_mthly!Z:Z,MATCH($C616,data_mthly!$E:$E,0),1)),"")</f>
        <v/>
      </c>
      <c r="Z616" s="21" t="str">
        <f>IFERROR(IF(INDEX(data_mthly!AA:AA,MATCH($C616,data_mthly!$E:$E,0),1)=0,"",INDEX(data_mthly!AA:AA,MATCH($C616,data_mthly!$E:$E,0),1)),"")</f>
        <v/>
      </c>
      <c r="AA616" s="21" t="str">
        <f>IFERROR(IF(INDEX(data_mthly!AB:AB,MATCH($C616,data_mthly!$E:$E,0),1)=0,"",INDEX(data_mthly!AB:AB,MATCH($C616,data_mthly!$E:$E,0),1)),"")</f>
        <v/>
      </c>
      <c r="AB616" s="145" t="str">
        <f>IFERROR(IF(INDEX(data_mthly!AC:AC,MATCH($C616,data_mthly!$E:$E,0),1)=0,"",INDEX(data_mthly!AC:AC,MATCH($C616,data_mthly!$E:$E,0),1)),"")</f>
        <v/>
      </c>
      <c r="AC616" s="21" t="str">
        <f>IFERROR(IF(INDEX(data_mthly!AD:AD,MATCH($C616,data_mthly!$E:$E,0),1)=0,"",INDEX(data_mthly!AD:AD,MATCH($C616,data_mthly!$E:$E,0),1)),"")</f>
        <v/>
      </c>
      <c r="AD616" s="21" t="str">
        <f>IFERROR(IF(INDEX(data_mthly!AE:AE,MATCH($C616,data_mthly!$E:$E,0),1)=0,"",INDEX(data_mthly!AE:AE,MATCH($C616,data_mthly!$E:$E,0),1)),"")</f>
        <v/>
      </c>
      <c r="AE616" s="86" t="str">
        <f>IFERROR(IF(INDEX(data_mthly!AF:AF,MATCH($C616,data_mthly!$E:$E,0),1)=0,"",INDEX(data_mthly!AF:AF,MATCH($C616,data_mthly!$E:$E,0),1)),"")</f>
        <v/>
      </c>
      <c r="AG616" s="88">
        <f t="shared" si="49"/>
        <v>2</v>
      </c>
    </row>
    <row r="617" spans="1:33" ht="15.5">
      <c r="A617" s="88" t="str">
        <f t="shared" si="47"/>
        <v/>
      </c>
      <c r="B617" s="89" t="str">
        <f>IFERROR(IF(INDEX(data_mthly!C:C,MATCH($C617,data_mthly!$E:$E,0),1)=0,"",INDEX(data_mthly!C:C,MATCH($C617,data_mthly!$E:$E,0),1)),"")</f>
        <v/>
      </c>
      <c r="C617" s="112" t="str">
        <f t="shared" si="50"/>
        <v/>
      </c>
      <c r="D617" s="155" t="str">
        <f>IFERROR(IF(INDEX(data_mthly!F:F,MATCH($C617,data_mthly!$E:$E,0),1)=0,"",INDEX(data_mthly!F:F,MATCH($C617,data_mthly!$E:$E,0),1)),"")</f>
        <v/>
      </c>
      <c r="E617" s="21" t="str">
        <f>IFERROR(IF(INDEX(data_mthly!G:G,MATCH($C617,data_mthly!$E:$E,0),1)=0,"",INDEX(data_mthly!G:G,MATCH($C617,data_mthly!$E:$E,0),1)),"")</f>
        <v/>
      </c>
      <c r="F617" s="145" t="str">
        <f>IFERROR(IF(INDEX(data_mthly!H:H,MATCH($C617,data_mthly!$E:$E,0),1)=0,"",INDEX(data_mthly!H:H,MATCH($C617,data_mthly!$E:$E,0),1)),"")</f>
        <v/>
      </c>
      <c r="G617" s="145" t="str">
        <f>IFERROR(IF(INDEX(data_mthly!I:I,MATCH($C617,data_mthly!$E:$E,0),1)=0,"",INDEX(data_mthly!I:I,MATCH($C617,data_mthly!$E:$E,0),1)),"")</f>
        <v/>
      </c>
      <c r="H617" s="21" t="str">
        <f>IFERROR(IF(INDEX(data_mthly!J:J,MATCH($C617,data_mthly!$E:$E,0),1)=0,"",INDEX(data_mthly!J:J,MATCH($C617,data_mthly!$E:$E,0),1)),"")</f>
        <v/>
      </c>
      <c r="I617" s="145" t="str">
        <f>IFERROR(IF(INDEX(data_mthly!K:K,MATCH($C617,data_mthly!$E:$E,0),1)=0,"",INDEX(data_mthly!K:K,MATCH($C617,data_mthly!$E:$E,0),1)),"")</f>
        <v/>
      </c>
      <c r="J617" s="145" t="str">
        <f>IFERROR(IF(INDEX(data_mthly!L:L,MATCH($C617,data_mthly!$E:$E,0),1)=0,"",INDEX(data_mthly!L:L,MATCH($C617,data_mthly!$E:$E,0),1)),"")</f>
        <v/>
      </c>
      <c r="K617" s="21" t="str">
        <f>IFERROR(IF(INDEX(data_mthly!M:M,MATCH($C617,data_mthly!$E:$E,0),1)=0,"",INDEX(data_mthly!M:M,MATCH($C617,data_mthly!$E:$E,0),1)),"")</f>
        <v/>
      </c>
      <c r="L617" s="86" t="str">
        <f>IFERROR(IF(INDEX(data_mthly!N:N,MATCH($C617,data_mthly!$E:$E,0),1)=0,"",INDEX(data_mthly!N:N,MATCH($C617,data_mthly!$E:$E,0),1)),"")</f>
        <v/>
      </c>
      <c r="M617" s="159"/>
      <c r="N617" s="155" t="str">
        <f>IFERROR(IF(INDEX(data_mthly!O:O,MATCH($C617,data_mthly!$E:$E,0),1)=0,"",INDEX(data_mthly!O:O,MATCH($C617,data_mthly!$E:$E,0),1)),"")</f>
        <v/>
      </c>
      <c r="O617" s="21" t="str">
        <f>IFERROR(IF(INDEX(data_mthly!P:P,MATCH($C617,data_mthly!$E:$E,0),1)=0,"",INDEX(data_mthly!P:P,MATCH($C617,data_mthly!$E:$E,0),1)),"")</f>
        <v/>
      </c>
      <c r="P617" s="145" t="str">
        <f>IFERROR(IF(INDEX(data_mthly!Q:Q,MATCH($C617,data_mthly!$E:$E,0),1)=0,"",INDEX(data_mthly!Q:Q,MATCH($C617,data_mthly!$E:$E,0),1)),"")</f>
        <v/>
      </c>
      <c r="Q617" s="145" t="str">
        <f>IFERROR(IF(INDEX(data_mthly!R:R,MATCH($C617,data_mthly!$E:$E,0),1)=0,"",INDEX(data_mthly!R:R,MATCH($C617,data_mthly!$E:$E,0),1)),"")</f>
        <v/>
      </c>
      <c r="R617" s="21" t="str">
        <f>IFERROR(IF(INDEX(data_mthly!S:S,MATCH($C617,data_mthly!$E:$E,0),1)=0,"",INDEX(data_mthly!S:S,MATCH($C617,data_mthly!$E:$E,0),1)),"")</f>
        <v/>
      </c>
      <c r="S617" s="145" t="str">
        <f>IFERROR(IF(INDEX(data_mthly!T:T,MATCH($C617,data_mthly!$E:$E,0),1)=0,"",INDEX(data_mthly!T:T,MATCH($C617,data_mthly!$E:$E,0),1)),"")</f>
        <v/>
      </c>
      <c r="T617" s="145" t="str">
        <f>IFERROR(IF(INDEX(data_mthly!U:U,MATCH($C617,data_mthly!$E:$E,0),1)=0,"",INDEX(data_mthly!U:U,MATCH($C617,data_mthly!$E:$E,0),1)),"")</f>
        <v/>
      </c>
      <c r="U617" s="21" t="str">
        <f>IFERROR(IF(INDEX(data_mthly!V:V,MATCH($C617,data_mthly!$E:$E,0),1)=0,"",INDEX(data_mthly!V:V,MATCH($C617,data_mthly!$E:$E,0),1)),"")</f>
        <v/>
      </c>
      <c r="V617" s="86" t="str">
        <f>IFERROR(IF(INDEX(data_mthly!W:W,MATCH($C617,data_mthly!$E:$E,0),1)=0,"",INDEX(data_mthly!W:W,MATCH($C617,data_mthly!$E:$E,0),1)),"")</f>
        <v/>
      </c>
      <c r="W617" s="160" t="str">
        <f t="shared" si="48"/>
        <v/>
      </c>
      <c r="X617" s="21" t="str">
        <f>IFERROR(IF(INDEX(data_mthly!Y:Y,MATCH($C617,data_mthly!$E:$E,0),1)=0,"",INDEX(data_mthly!Y:Y,MATCH($C617,data_mthly!$E:$E,0),1)),"")</f>
        <v/>
      </c>
      <c r="Y617" s="145" t="str">
        <f>IFERROR(IF(INDEX(data_mthly!Z:Z,MATCH($C617,data_mthly!$E:$E,0),1)=0,"",INDEX(data_mthly!Z:Z,MATCH($C617,data_mthly!$E:$E,0),1)),"")</f>
        <v/>
      </c>
      <c r="Z617" s="21" t="str">
        <f>IFERROR(IF(INDEX(data_mthly!AA:AA,MATCH($C617,data_mthly!$E:$E,0),1)=0,"",INDEX(data_mthly!AA:AA,MATCH($C617,data_mthly!$E:$E,0),1)),"")</f>
        <v/>
      </c>
      <c r="AA617" s="21" t="str">
        <f>IFERROR(IF(INDEX(data_mthly!AB:AB,MATCH($C617,data_mthly!$E:$E,0),1)=0,"",INDEX(data_mthly!AB:AB,MATCH($C617,data_mthly!$E:$E,0),1)),"")</f>
        <v/>
      </c>
      <c r="AB617" s="145" t="str">
        <f>IFERROR(IF(INDEX(data_mthly!AC:AC,MATCH($C617,data_mthly!$E:$E,0),1)=0,"",INDEX(data_mthly!AC:AC,MATCH($C617,data_mthly!$E:$E,0),1)),"")</f>
        <v/>
      </c>
      <c r="AC617" s="21" t="str">
        <f>IFERROR(IF(INDEX(data_mthly!AD:AD,MATCH($C617,data_mthly!$E:$E,0),1)=0,"",INDEX(data_mthly!AD:AD,MATCH($C617,data_mthly!$E:$E,0),1)),"")</f>
        <v/>
      </c>
      <c r="AD617" s="21" t="str">
        <f>IFERROR(IF(INDEX(data_mthly!AE:AE,MATCH($C617,data_mthly!$E:$E,0),1)=0,"",INDEX(data_mthly!AE:AE,MATCH($C617,data_mthly!$E:$E,0),1)),"")</f>
        <v/>
      </c>
      <c r="AE617" s="86" t="str">
        <f>IFERROR(IF(INDEX(data_mthly!AF:AF,MATCH($C617,data_mthly!$E:$E,0),1)=0,"",INDEX(data_mthly!AF:AF,MATCH($C617,data_mthly!$E:$E,0),1)),"")</f>
        <v/>
      </c>
      <c r="AG617" s="88">
        <f t="shared" si="49"/>
        <v>1</v>
      </c>
    </row>
    <row r="618" spans="1:33" ht="15.5">
      <c r="A618" s="88" t="str">
        <f t="shared" si="47"/>
        <v/>
      </c>
      <c r="B618" s="89" t="str">
        <f>IFERROR(IF(INDEX(data_mthly!C:C,MATCH($C618,data_mthly!$E:$E,0),1)=0,"",INDEX(data_mthly!C:C,MATCH($C618,data_mthly!$E:$E,0),1)),"")</f>
        <v/>
      </c>
      <c r="C618" s="112" t="str">
        <f t="shared" si="50"/>
        <v/>
      </c>
      <c r="D618" s="155" t="str">
        <f>IFERROR(IF(INDEX(data_mthly!F:F,MATCH($C618,data_mthly!$E:$E,0),1)=0,"",INDEX(data_mthly!F:F,MATCH($C618,data_mthly!$E:$E,0),1)),"")</f>
        <v/>
      </c>
      <c r="E618" s="21" t="str">
        <f>IFERROR(IF(INDEX(data_mthly!G:G,MATCH($C618,data_mthly!$E:$E,0),1)=0,"",INDEX(data_mthly!G:G,MATCH($C618,data_mthly!$E:$E,0),1)),"")</f>
        <v/>
      </c>
      <c r="F618" s="145" t="str">
        <f>IFERROR(IF(INDEX(data_mthly!H:H,MATCH($C618,data_mthly!$E:$E,0),1)=0,"",INDEX(data_mthly!H:H,MATCH($C618,data_mthly!$E:$E,0),1)),"")</f>
        <v/>
      </c>
      <c r="G618" s="145" t="str">
        <f>IFERROR(IF(INDEX(data_mthly!I:I,MATCH($C618,data_mthly!$E:$E,0),1)=0,"",INDEX(data_mthly!I:I,MATCH($C618,data_mthly!$E:$E,0),1)),"")</f>
        <v/>
      </c>
      <c r="H618" s="21" t="str">
        <f>IFERROR(IF(INDEX(data_mthly!J:J,MATCH($C618,data_mthly!$E:$E,0),1)=0,"",INDEX(data_mthly!J:J,MATCH($C618,data_mthly!$E:$E,0),1)),"")</f>
        <v/>
      </c>
      <c r="I618" s="145" t="str">
        <f>IFERROR(IF(INDEX(data_mthly!K:K,MATCH($C618,data_mthly!$E:$E,0),1)=0,"",INDEX(data_mthly!K:K,MATCH($C618,data_mthly!$E:$E,0),1)),"")</f>
        <v/>
      </c>
      <c r="J618" s="145" t="str">
        <f>IFERROR(IF(INDEX(data_mthly!L:L,MATCH($C618,data_mthly!$E:$E,0),1)=0,"",INDEX(data_mthly!L:L,MATCH($C618,data_mthly!$E:$E,0),1)),"")</f>
        <v/>
      </c>
      <c r="K618" s="21" t="str">
        <f>IFERROR(IF(INDEX(data_mthly!M:M,MATCH($C618,data_mthly!$E:$E,0),1)=0,"",INDEX(data_mthly!M:M,MATCH($C618,data_mthly!$E:$E,0),1)),"")</f>
        <v/>
      </c>
      <c r="L618" s="86" t="str">
        <f>IFERROR(IF(INDEX(data_mthly!N:N,MATCH($C618,data_mthly!$E:$E,0),1)=0,"",INDEX(data_mthly!N:N,MATCH($C618,data_mthly!$E:$E,0),1)),"")</f>
        <v/>
      </c>
      <c r="M618" s="159"/>
      <c r="N618" s="155" t="str">
        <f>IFERROR(IF(INDEX(data_mthly!O:O,MATCH($C618,data_mthly!$E:$E,0),1)=0,"",INDEX(data_mthly!O:O,MATCH($C618,data_mthly!$E:$E,0),1)),"")</f>
        <v/>
      </c>
      <c r="O618" s="21" t="str">
        <f>IFERROR(IF(INDEX(data_mthly!P:P,MATCH($C618,data_mthly!$E:$E,0),1)=0,"",INDEX(data_mthly!P:P,MATCH($C618,data_mthly!$E:$E,0),1)),"")</f>
        <v/>
      </c>
      <c r="P618" s="145" t="str">
        <f>IFERROR(IF(INDEX(data_mthly!Q:Q,MATCH($C618,data_mthly!$E:$E,0),1)=0,"",INDEX(data_mthly!Q:Q,MATCH($C618,data_mthly!$E:$E,0),1)),"")</f>
        <v/>
      </c>
      <c r="Q618" s="145" t="str">
        <f>IFERROR(IF(INDEX(data_mthly!R:R,MATCH($C618,data_mthly!$E:$E,0),1)=0,"",INDEX(data_mthly!R:R,MATCH($C618,data_mthly!$E:$E,0),1)),"")</f>
        <v/>
      </c>
      <c r="R618" s="21" t="str">
        <f>IFERROR(IF(INDEX(data_mthly!S:S,MATCH($C618,data_mthly!$E:$E,0),1)=0,"",INDEX(data_mthly!S:S,MATCH($C618,data_mthly!$E:$E,0),1)),"")</f>
        <v/>
      </c>
      <c r="S618" s="145" t="str">
        <f>IFERROR(IF(INDEX(data_mthly!T:T,MATCH($C618,data_mthly!$E:$E,0),1)=0,"",INDEX(data_mthly!T:T,MATCH($C618,data_mthly!$E:$E,0),1)),"")</f>
        <v/>
      </c>
      <c r="T618" s="145" t="str">
        <f>IFERROR(IF(INDEX(data_mthly!U:U,MATCH($C618,data_mthly!$E:$E,0),1)=0,"",INDEX(data_mthly!U:U,MATCH($C618,data_mthly!$E:$E,0),1)),"")</f>
        <v/>
      </c>
      <c r="U618" s="21" t="str">
        <f>IFERROR(IF(INDEX(data_mthly!V:V,MATCH($C618,data_mthly!$E:$E,0),1)=0,"",INDEX(data_mthly!V:V,MATCH($C618,data_mthly!$E:$E,0),1)),"")</f>
        <v/>
      </c>
      <c r="V618" s="86" t="str">
        <f>IFERROR(IF(INDEX(data_mthly!W:W,MATCH($C618,data_mthly!$E:$E,0),1)=0,"",INDEX(data_mthly!W:W,MATCH($C618,data_mthly!$E:$E,0),1)),"")</f>
        <v/>
      </c>
      <c r="W618" s="160" t="str">
        <f t="shared" si="48"/>
        <v/>
      </c>
      <c r="X618" s="21" t="str">
        <f>IFERROR(IF(INDEX(data_mthly!Y:Y,MATCH($C618,data_mthly!$E:$E,0),1)=0,"",INDEX(data_mthly!Y:Y,MATCH($C618,data_mthly!$E:$E,0),1)),"")</f>
        <v/>
      </c>
      <c r="Y618" s="145" t="str">
        <f>IFERROR(IF(INDEX(data_mthly!Z:Z,MATCH($C618,data_mthly!$E:$E,0),1)=0,"",INDEX(data_mthly!Z:Z,MATCH($C618,data_mthly!$E:$E,0),1)),"")</f>
        <v/>
      </c>
      <c r="Z618" s="21" t="str">
        <f>IFERROR(IF(INDEX(data_mthly!AA:AA,MATCH($C618,data_mthly!$E:$E,0),1)=0,"",INDEX(data_mthly!AA:AA,MATCH($C618,data_mthly!$E:$E,0),1)),"")</f>
        <v/>
      </c>
      <c r="AA618" s="21" t="str">
        <f>IFERROR(IF(INDEX(data_mthly!AB:AB,MATCH($C618,data_mthly!$E:$E,0),1)=0,"",INDEX(data_mthly!AB:AB,MATCH($C618,data_mthly!$E:$E,0),1)),"")</f>
        <v/>
      </c>
      <c r="AB618" s="145" t="str">
        <f>IFERROR(IF(INDEX(data_mthly!AC:AC,MATCH($C618,data_mthly!$E:$E,0),1)=0,"",INDEX(data_mthly!AC:AC,MATCH($C618,data_mthly!$E:$E,0),1)),"")</f>
        <v/>
      </c>
      <c r="AC618" s="21" t="str">
        <f>IFERROR(IF(INDEX(data_mthly!AD:AD,MATCH($C618,data_mthly!$E:$E,0),1)=0,"",INDEX(data_mthly!AD:AD,MATCH($C618,data_mthly!$E:$E,0),1)),"")</f>
        <v/>
      </c>
      <c r="AD618" s="21" t="str">
        <f>IFERROR(IF(INDEX(data_mthly!AE:AE,MATCH($C618,data_mthly!$E:$E,0),1)=0,"",INDEX(data_mthly!AE:AE,MATCH($C618,data_mthly!$E:$E,0),1)),"")</f>
        <v/>
      </c>
      <c r="AE618" s="86" t="str">
        <f>IFERROR(IF(INDEX(data_mthly!AF:AF,MATCH($C618,data_mthly!$E:$E,0),1)=0,"",INDEX(data_mthly!AF:AF,MATCH($C618,data_mthly!$E:$E,0),1)),"")</f>
        <v/>
      </c>
      <c r="AG618" s="88">
        <f t="shared" si="49"/>
        <v>2</v>
      </c>
    </row>
    <row r="619" spans="1:33" ht="15.5">
      <c r="A619" s="88" t="str">
        <f t="shared" si="47"/>
        <v/>
      </c>
      <c r="B619" s="89" t="str">
        <f>IFERROR(IF(INDEX(data_mthly!C:C,MATCH($C619,data_mthly!$E:$E,0),1)=0,"",INDEX(data_mthly!C:C,MATCH($C619,data_mthly!$E:$E,0),1)),"")</f>
        <v/>
      </c>
      <c r="C619" s="112" t="str">
        <f t="shared" si="50"/>
        <v/>
      </c>
      <c r="D619" s="155" t="str">
        <f>IFERROR(IF(INDEX(data_mthly!F:F,MATCH($C619,data_mthly!$E:$E,0),1)=0,"",INDEX(data_mthly!F:F,MATCH($C619,data_mthly!$E:$E,0),1)),"")</f>
        <v/>
      </c>
      <c r="E619" s="21" t="str">
        <f>IFERROR(IF(INDEX(data_mthly!G:G,MATCH($C619,data_mthly!$E:$E,0),1)=0,"",INDEX(data_mthly!G:G,MATCH($C619,data_mthly!$E:$E,0),1)),"")</f>
        <v/>
      </c>
      <c r="F619" s="145" t="str">
        <f>IFERROR(IF(INDEX(data_mthly!H:H,MATCH($C619,data_mthly!$E:$E,0),1)=0,"",INDEX(data_mthly!H:H,MATCH($C619,data_mthly!$E:$E,0),1)),"")</f>
        <v/>
      </c>
      <c r="G619" s="145" t="str">
        <f>IFERROR(IF(INDEX(data_mthly!I:I,MATCH($C619,data_mthly!$E:$E,0),1)=0,"",INDEX(data_mthly!I:I,MATCH($C619,data_mthly!$E:$E,0),1)),"")</f>
        <v/>
      </c>
      <c r="H619" s="21" t="str">
        <f>IFERROR(IF(INDEX(data_mthly!J:J,MATCH($C619,data_mthly!$E:$E,0),1)=0,"",INDEX(data_mthly!J:J,MATCH($C619,data_mthly!$E:$E,0),1)),"")</f>
        <v/>
      </c>
      <c r="I619" s="145" t="str">
        <f>IFERROR(IF(INDEX(data_mthly!K:K,MATCH($C619,data_mthly!$E:$E,0),1)=0,"",INDEX(data_mthly!K:K,MATCH($C619,data_mthly!$E:$E,0),1)),"")</f>
        <v/>
      </c>
      <c r="J619" s="145" t="str">
        <f>IFERROR(IF(INDEX(data_mthly!L:L,MATCH($C619,data_mthly!$E:$E,0),1)=0,"",INDEX(data_mthly!L:L,MATCH($C619,data_mthly!$E:$E,0),1)),"")</f>
        <v/>
      </c>
      <c r="K619" s="21" t="str">
        <f>IFERROR(IF(INDEX(data_mthly!M:M,MATCH($C619,data_mthly!$E:$E,0),1)=0,"",INDEX(data_mthly!M:M,MATCH($C619,data_mthly!$E:$E,0),1)),"")</f>
        <v/>
      </c>
      <c r="L619" s="86" t="str">
        <f>IFERROR(IF(INDEX(data_mthly!N:N,MATCH($C619,data_mthly!$E:$E,0),1)=0,"",INDEX(data_mthly!N:N,MATCH($C619,data_mthly!$E:$E,0),1)),"")</f>
        <v/>
      </c>
      <c r="M619" s="159"/>
      <c r="N619" s="155" t="str">
        <f>IFERROR(IF(INDEX(data_mthly!O:O,MATCH($C619,data_mthly!$E:$E,0),1)=0,"",INDEX(data_mthly!O:O,MATCH($C619,data_mthly!$E:$E,0),1)),"")</f>
        <v/>
      </c>
      <c r="O619" s="21" t="str">
        <f>IFERROR(IF(INDEX(data_mthly!P:P,MATCH($C619,data_mthly!$E:$E,0),1)=0,"",INDEX(data_mthly!P:P,MATCH($C619,data_mthly!$E:$E,0),1)),"")</f>
        <v/>
      </c>
      <c r="P619" s="145" t="str">
        <f>IFERROR(IF(INDEX(data_mthly!Q:Q,MATCH($C619,data_mthly!$E:$E,0),1)=0,"",INDEX(data_mthly!Q:Q,MATCH($C619,data_mthly!$E:$E,0),1)),"")</f>
        <v/>
      </c>
      <c r="Q619" s="145" t="str">
        <f>IFERROR(IF(INDEX(data_mthly!R:R,MATCH($C619,data_mthly!$E:$E,0),1)=0,"",INDEX(data_mthly!R:R,MATCH($C619,data_mthly!$E:$E,0),1)),"")</f>
        <v/>
      </c>
      <c r="R619" s="21" t="str">
        <f>IFERROR(IF(INDEX(data_mthly!S:S,MATCH($C619,data_mthly!$E:$E,0),1)=0,"",INDEX(data_mthly!S:S,MATCH($C619,data_mthly!$E:$E,0),1)),"")</f>
        <v/>
      </c>
      <c r="S619" s="145" t="str">
        <f>IFERROR(IF(INDEX(data_mthly!T:T,MATCH($C619,data_mthly!$E:$E,0),1)=0,"",INDEX(data_mthly!T:T,MATCH($C619,data_mthly!$E:$E,0),1)),"")</f>
        <v/>
      </c>
      <c r="T619" s="145" t="str">
        <f>IFERROR(IF(INDEX(data_mthly!U:U,MATCH($C619,data_mthly!$E:$E,0),1)=0,"",INDEX(data_mthly!U:U,MATCH($C619,data_mthly!$E:$E,0),1)),"")</f>
        <v/>
      </c>
      <c r="U619" s="21" t="str">
        <f>IFERROR(IF(INDEX(data_mthly!V:V,MATCH($C619,data_mthly!$E:$E,0),1)=0,"",INDEX(data_mthly!V:V,MATCH($C619,data_mthly!$E:$E,0),1)),"")</f>
        <v/>
      </c>
      <c r="V619" s="86" t="str">
        <f>IFERROR(IF(INDEX(data_mthly!W:W,MATCH($C619,data_mthly!$E:$E,0),1)=0,"",INDEX(data_mthly!W:W,MATCH($C619,data_mthly!$E:$E,0),1)),"")</f>
        <v/>
      </c>
      <c r="W619" s="160" t="str">
        <f t="shared" si="48"/>
        <v/>
      </c>
      <c r="X619" s="21" t="str">
        <f>IFERROR(IF(INDEX(data_mthly!Y:Y,MATCH($C619,data_mthly!$E:$E,0),1)=0,"",INDEX(data_mthly!Y:Y,MATCH($C619,data_mthly!$E:$E,0),1)),"")</f>
        <v/>
      </c>
      <c r="Y619" s="145" t="str">
        <f>IFERROR(IF(INDEX(data_mthly!Z:Z,MATCH($C619,data_mthly!$E:$E,0),1)=0,"",INDEX(data_mthly!Z:Z,MATCH($C619,data_mthly!$E:$E,0),1)),"")</f>
        <v/>
      </c>
      <c r="Z619" s="21" t="str">
        <f>IFERROR(IF(INDEX(data_mthly!AA:AA,MATCH($C619,data_mthly!$E:$E,0),1)=0,"",INDEX(data_mthly!AA:AA,MATCH($C619,data_mthly!$E:$E,0),1)),"")</f>
        <v/>
      </c>
      <c r="AA619" s="21" t="str">
        <f>IFERROR(IF(INDEX(data_mthly!AB:AB,MATCH($C619,data_mthly!$E:$E,0),1)=0,"",INDEX(data_mthly!AB:AB,MATCH($C619,data_mthly!$E:$E,0),1)),"")</f>
        <v/>
      </c>
      <c r="AB619" s="145" t="str">
        <f>IFERROR(IF(INDEX(data_mthly!AC:AC,MATCH($C619,data_mthly!$E:$E,0),1)=0,"",INDEX(data_mthly!AC:AC,MATCH($C619,data_mthly!$E:$E,0),1)),"")</f>
        <v/>
      </c>
      <c r="AC619" s="21" t="str">
        <f>IFERROR(IF(INDEX(data_mthly!AD:AD,MATCH($C619,data_mthly!$E:$E,0),1)=0,"",INDEX(data_mthly!AD:AD,MATCH($C619,data_mthly!$E:$E,0),1)),"")</f>
        <v/>
      </c>
      <c r="AD619" s="21" t="str">
        <f>IFERROR(IF(INDEX(data_mthly!AE:AE,MATCH($C619,data_mthly!$E:$E,0),1)=0,"",INDEX(data_mthly!AE:AE,MATCH($C619,data_mthly!$E:$E,0),1)),"")</f>
        <v/>
      </c>
      <c r="AE619" s="86" t="str">
        <f>IFERROR(IF(INDEX(data_mthly!AF:AF,MATCH($C619,data_mthly!$E:$E,0),1)=0,"",INDEX(data_mthly!AF:AF,MATCH($C619,data_mthly!$E:$E,0),1)),"")</f>
        <v/>
      </c>
      <c r="AG619" s="88">
        <f t="shared" si="49"/>
        <v>1</v>
      </c>
    </row>
    <row r="620" spans="1:33" ht="15.5">
      <c r="A620" s="88" t="str">
        <f t="shared" si="47"/>
        <v/>
      </c>
      <c r="B620" s="89" t="str">
        <f>IFERROR(IF(INDEX(data_mthly!C:C,MATCH($C620,data_mthly!$E:$E,0),1)=0,"",INDEX(data_mthly!C:C,MATCH($C620,data_mthly!$E:$E,0),1)),"")</f>
        <v/>
      </c>
      <c r="C620" s="112" t="str">
        <f t="shared" si="50"/>
        <v/>
      </c>
      <c r="D620" s="155" t="str">
        <f>IFERROR(IF(INDEX(data_mthly!F:F,MATCH($C620,data_mthly!$E:$E,0),1)=0,"",INDEX(data_mthly!F:F,MATCH($C620,data_mthly!$E:$E,0),1)),"")</f>
        <v/>
      </c>
      <c r="E620" s="21" t="str">
        <f>IFERROR(IF(INDEX(data_mthly!G:G,MATCH($C620,data_mthly!$E:$E,0),1)=0,"",INDEX(data_mthly!G:G,MATCH($C620,data_mthly!$E:$E,0),1)),"")</f>
        <v/>
      </c>
      <c r="F620" s="145" t="str">
        <f>IFERROR(IF(INDEX(data_mthly!H:H,MATCH($C620,data_mthly!$E:$E,0),1)=0,"",INDEX(data_mthly!H:H,MATCH($C620,data_mthly!$E:$E,0),1)),"")</f>
        <v/>
      </c>
      <c r="G620" s="145" t="str">
        <f>IFERROR(IF(INDEX(data_mthly!I:I,MATCH($C620,data_mthly!$E:$E,0),1)=0,"",INDEX(data_mthly!I:I,MATCH($C620,data_mthly!$E:$E,0),1)),"")</f>
        <v/>
      </c>
      <c r="H620" s="21" t="str">
        <f>IFERROR(IF(INDEX(data_mthly!J:J,MATCH($C620,data_mthly!$E:$E,0),1)=0,"",INDEX(data_mthly!J:J,MATCH($C620,data_mthly!$E:$E,0),1)),"")</f>
        <v/>
      </c>
      <c r="I620" s="145" t="str">
        <f>IFERROR(IF(INDEX(data_mthly!K:K,MATCH($C620,data_mthly!$E:$E,0),1)=0,"",INDEX(data_mthly!K:K,MATCH($C620,data_mthly!$E:$E,0),1)),"")</f>
        <v/>
      </c>
      <c r="J620" s="145" t="str">
        <f>IFERROR(IF(INDEX(data_mthly!L:L,MATCH($C620,data_mthly!$E:$E,0),1)=0,"",INDEX(data_mthly!L:L,MATCH($C620,data_mthly!$E:$E,0),1)),"")</f>
        <v/>
      </c>
      <c r="K620" s="21" t="str">
        <f>IFERROR(IF(INDEX(data_mthly!M:M,MATCH($C620,data_mthly!$E:$E,0),1)=0,"",INDEX(data_mthly!M:M,MATCH($C620,data_mthly!$E:$E,0),1)),"")</f>
        <v/>
      </c>
      <c r="L620" s="86" t="str">
        <f>IFERROR(IF(INDEX(data_mthly!N:N,MATCH($C620,data_mthly!$E:$E,0),1)=0,"",INDEX(data_mthly!N:N,MATCH($C620,data_mthly!$E:$E,0),1)),"")</f>
        <v/>
      </c>
      <c r="M620" s="159"/>
      <c r="N620" s="155" t="str">
        <f>IFERROR(IF(INDEX(data_mthly!O:O,MATCH($C620,data_mthly!$E:$E,0),1)=0,"",INDEX(data_mthly!O:O,MATCH($C620,data_mthly!$E:$E,0),1)),"")</f>
        <v/>
      </c>
      <c r="O620" s="21" t="str">
        <f>IFERROR(IF(INDEX(data_mthly!P:P,MATCH($C620,data_mthly!$E:$E,0),1)=0,"",INDEX(data_mthly!P:P,MATCH($C620,data_mthly!$E:$E,0),1)),"")</f>
        <v/>
      </c>
      <c r="P620" s="145" t="str">
        <f>IFERROR(IF(INDEX(data_mthly!Q:Q,MATCH($C620,data_mthly!$E:$E,0),1)=0,"",INDEX(data_mthly!Q:Q,MATCH($C620,data_mthly!$E:$E,0),1)),"")</f>
        <v/>
      </c>
      <c r="Q620" s="145" t="str">
        <f>IFERROR(IF(INDEX(data_mthly!R:R,MATCH($C620,data_mthly!$E:$E,0),1)=0,"",INDEX(data_mthly!R:R,MATCH($C620,data_mthly!$E:$E,0),1)),"")</f>
        <v/>
      </c>
      <c r="R620" s="21" t="str">
        <f>IFERROR(IF(INDEX(data_mthly!S:S,MATCH($C620,data_mthly!$E:$E,0),1)=0,"",INDEX(data_mthly!S:S,MATCH($C620,data_mthly!$E:$E,0),1)),"")</f>
        <v/>
      </c>
      <c r="S620" s="145" t="str">
        <f>IFERROR(IF(INDEX(data_mthly!T:T,MATCH($C620,data_mthly!$E:$E,0),1)=0,"",INDEX(data_mthly!T:T,MATCH($C620,data_mthly!$E:$E,0),1)),"")</f>
        <v/>
      </c>
      <c r="T620" s="145" t="str">
        <f>IFERROR(IF(INDEX(data_mthly!U:U,MATCH($C620,data_mthly!$E:$E,0),1)=0,"",INDEX(data_mthly!U:U,MATCH($C620,data_mthly!$E:$E,0),1)),"")</f>
        <v/>
      </c>
      <c r="U620" s="21" t="str">
        <f>IFERROR(IF(INDEX(data_mthly!V:V,MATCH($C620,data_mthly!$E:$E,0),1)=0,"",INDEX(data_mthly!V:V,MATCH($C620,data_mthly!$E:$E,0),1)),"")</f>
        <v/>
      </c>
      <c r="V620" s="86" t="str">
        <f>IFERROR(IF(INDEX(data_mthly!W:W,MATCH($C620,data_mthly!$E:$E,0),1)=0,"",INDEX(data_mthly!W:W,MATCH($C620,data_mthly!$E:$E,0),1)),"")</f>
        <v/>
      </c>
      <c r="W620" s="160" t="str">
        <f t="shared" si="48"/>
        <v/>
      </c>
      <c r="X620" s="21" t="str">
        <f>IFERROR(IF(INDEX(data_mthly!Y:Y,MATCH($C620,data_mthly!$E:$E,0),1)=0,"",INDEX(data_mthly!Y:Y,MATCH($C620,data_mthly!$E:$E,0),1)),"")</f>
        <v/>
      </c>
      <c r="Y620" s="145" t="str">
        <f>IFERROR(IF(INDEX(data_mthly!Z:Z,MATCH($C620,data_mthly!$E:$E,0),1)=0,"",INDEX(data_mthly!Z:Z,MATCH($C620,data_mthly!$E:$E,0),1)),"")</f>
        <v/>
      </c>
      <c r="Z620" s="21" t="str">
        <f>IFERROR(IF(INDEX(data_mthly!AA:AA,MATCH($C620,data_mthly!$E:$E,0),1)=0,"",INDEX(data_mthly!AA:AA,MATCH($C620,data_mthly!$E:$E,0),1)),"")</f>
        <v/>
      </c>
      <c r="AA620" s="21" t="str">
        <f>IFERROR(IF(INDEX(data_mthly!AB:AB,MATCH($C620,data_mthly!$E:$E,0),1)=0,"",INDEX(data_mthly!AB:AB,MATCH($C620,data_mthly!$E:$E,0),1)),"")</f>
        <v/>
      </c>
      <c r="AB620" s="145" t="str">
        <f>IFERROR(IF(INDEX(data_mthly!AC:AC,MATCH($C620,data_mthly!$E:$E,0),1)=0,"",INDEX(data_mthly!AC:AC,MATCH($C620,data_mthly!$E:$E,0),1)),"")</f>
        <v/>
      </c>
      <c r="AC620" s="21" t="str">
        <f>IFERROR(IF(INDEX(data_mthly!AD:AD,MATCH($C620,data_mthly!$E:$E,0),1)=0,"",INDEX(data_mthly!AD:AD,MATCH($C620,data_mthly!$E:$E,0),1)),"")</f>
        <v/>
      </c>
      <c r="AD620" s="21" t="str">
        <f>IFERROR(IF(INDEX(data_mthly!AE:AE,MATCH($C620,data_mthly!$E:$E,0),1)=0,"",INDEX(data_mthly!AE:AE,MATCH($C620,data_mthly!$E:$E,0),1)),"")</f>
        <v/>
      </c>
      <c r="AE620" s="86" t="str">
        <f>IFERROR(IF(INDEX(data_mthly!AF:AF,MATCH($C620,data_mthly!$E:$E,0),1)=0,"",INDEX(data_mthly!AF:AF,MATCH($C620,data_mthly!$E:$E,0),1)),"")</f>
        <v/>
      </c>
      <c r="AG620" s="88">
        <f t="shared" si="49"/>
        <v>2</v>
      </c>
    </row>
    <row r="621" spans="1:33" ht="15.5">
      <c r="A621" s="88" t="str">
        <f t="shared" si="47"/>
        <v/>
      </c>
      <c r="B621" s="89" t="str">
        <f>IFERROR(IF(INDEX(data_mthly!C:C,MATCH($C621,data_mthly!$E:$E,0),1)=0,"",INDEX(data_mthly!C:C,MATCH($C621,data_mthly!$E:$E,0),1)),"")</f>
        <v/>
      </c>
      <c r="C621" s="112" t="str">
        <f t="shared" si="50"/>
        <v/>
      </c>
      <c r="D621" s="155" t="str">
        <f>IFERROR(IF(INDEX(data_mthly!F:F,MATCH($C621,data_mthly!$E:$E,0),1)=0,"",INDEX(data_mthly!F:F,MATCH($C621,data_mthly!$E:$E,0),1)),"")</f>
        <v/>
      </c>
      <c r="E621" s="21" t="str">
        <f>IFERROR(IF(INDEX(data_mthly!G:G,MATCH($C621,data_mthly!$E:$E,0),1)=0,"",INDEX(data_mthly!G:G,MATCH($C621,data_mthly!$E:$E,0),1)),"")</f>
        <v/>
      </c>
      <c r="F621" s="145" t="str">
        <f>IFERROR(IF(INDEX(data_mthly!H:H,MATCH($C621,data_mthly!$E:$E,0),1)=0,"",INDEX(data_mthly!H:H,MATCH($C621,data_mthly!$E:$E,0),1)),"")</f>
        <v/>
      </c>
      <c r="G621" s="145" t="str">
        <f>IFERROR(IF(INDEX(data_mthly!I:I,MATCH($C621,data_mthly!$E:$E,0),1)=0,"",INDEX(data_mthly!I:I,MATCH($C621,data_mthly!$E:$E,0),1)),"")</f>
        <v/>
      </c>
      <c r="H621" s="21" t="str">
        <f>IFERROR(IF(INDEX(data_mthly!J:J,MATCH($C621,data_mthly!$E:$E,0),1)=0,"",INDEX(data_mthly!J:J,MATCH($C621,data_mthly!$E:$E,0),1)),"")</f>
        <v/>
      </c>
      <c r="I621" s="145" t="str">
        <f>IFERROR(IF(INDEX(data_mthly!K:K,MATCH($C621,data_mthly!$E:$E,0),1)=0,"",INDEX(data_mthly!K:K,MATCH($C621,data_mthly!$E:$E,0),1)),"")</f>
        <v/>
      </c>
      <c r="J621" s="145" t="str">
        <f>IFERROR(IF(INDEX(data_mthly!L:L,MATCH($C621,data_mthly!$E:$E,0),1)=0,"",INDEX(data_mthly!L:L,MATCH($C621,data_mthly!$E:$E,0),1)),"")</f>
        <v/>
      </c>
      <c r="K621" s="21" t="str">
        <f>IFERROR(IF(INDEX(data_mthly!M:M,MATCH($C621,data_mthly!$E:$E,0),1)=0,"",INDEX(data_mthly!M:M,MATCH($C621,data_mthly!$E:$E,0),1)),"")</f>
        <v/>
      </c>
      <c r="L621" s="86" t="str">
        <f>IFERROR(IF(INDEX(data_mthly!N:N,MATCH($C621,data_mthly!$E:$E,0),1)=0,"",INDEX(data_mthly!N:N,MATCH($C621,data_mthly!$E:$E,0),1)),"")</f>
        <v/>
      </c>
      <c r="M621" s="159"/>
      <c r="N621" s="155" t="str">
        <f>IFERROR(IF(INDEX(data_mthly!O:O,MATCH($C621,data_mthly!$E:$E,0),1)=0,"",INDEX(data_mthly!O:O,MATCH($C621,data_mthly!$E:$E,0),1)),"")</f>
        <v/>
      </c>
      <c r="O621" s="21" t="str">
        <f>IFERROR(IF(INDEX(data_mthly!P:P,MATCH($C621,data_mthly!$E:$E,0),1)=0,"",INDEX(data_mthly!P:P,MATCH($C621,data_mthly!$E:$E,0),1)),"")</f>
        <v/>
      </c>
      <c r="P621" s="145" t="str">
        <f>IFERROR(IF(INDEX(data_mthly!Q:Q,MATCH($C621,data_mthly!$E:$E,0),1)=0,"",INDEX(data_mthly!Q:Q,MATCH($C621,data_mthly!$E:$E,0),1)),"")</f>
        <v/>
      </c>
      <c r="Q621" s="145" t="str">
        <f>IFERROR(IF(INDEX(data_mthly!R:R,MATCH($C621,data_mthly!$E:$E,0),1)=0,"",INDEX(data_mthly!R:R,MATCH($C621,data_mthly!$E:$E,0),1)),"")</f>
        <v/>
      </c>
      <c r="R621" s="21" t="str">
        <f>IFERROR(IF(INDEX(data_mthly!S:S,MATCH($C621,data_mthly!$E:$E,0),1)=0,"",INDEX(data_mthly!S:S,MATCH($C621,data_mthly!$E:$E,0),1)),"")</f>
        <v/>
      </c>
      <c r="S621" s="145" t="str">
        <f>IFERROR(IF(INDEX(data_mthly!T:T,MATCH($C621,data_mthly!$E:$E,0),1)=0,"",INDEX(data_mthly!T:T,MATCH($C621,data_mthly!$E:$E,0),1)),"")</f>
        <v/>
      </c>
      <c r="T621" s="145" t="str">
        <f>IFERROR(IF(INDEX(data_mthly!U:U,MATCH($C621,data_mthly!$E:$E,0),1)=0,"",INDEX(data_mthly!U:U,MATCH($C621,data_mthly!$E:$E,0),1)),"")</f>
        <v/>
      </c>
      <c r="U621" s="21" t="str">
        <f>IFERROR(IF(INDEX(data_mthly!V:V,MATCH($C621,data_mthly!$E:$E,0),1)=0,"",INDEX(data_mthly!V:V,MATCH($C621,data_mthly!$E:$E,0),1)),"")</f>
        <v/>
      </c>
      <c r="V621" s="86" t="str">
        <f>IFERROR(IF(INDEX(data_mthly!W:W,MATCH($C621,data_mthly!$E:$E,0),1)=0,"",INDEX(data_mthly!W:W,MATCH($C621,data_mthly!$E:$E,0),1)),"")</f>
        <v/>
      </c>
      <c r="W621" s="160" t="str">
        <f t="shared" si="48"/>
        <v/>
      </c>
      <c r="X621" s="21" t="str">
        <f>IFERROR(IF(INDEX(data_mthly!Y:Y,MATCH($C621,data_mthly!$E:$E,0),1)=0,"",INDEX(data_mthly!Y:Y,MATCH($C621,data_mthly!$E:$E,0),1)),"")</f>
        <v/>
      </c>
      <c r="Y621" s="145" t="str">
        <f>IFERROR(IF(INDEX(data_mthly!Z:Z,MATCH($C621,data_mthly!$E:$E,0),1)=0,"",INDEX(data_mthly!Z:Z,MATCH($C621,data_mthly!$E:$E,0),1)),"")</f>
        <v/>
      </c>
      <c r="Z621" s="21" t="str">
        <f>IFERROR(IF(INDEX(data_mthly!AA:AA,MATCH($C621,data_mthly!$E:$E,0),1)=0,"",INDEX(data_mthly!AA:AA,MATCH($C621,data_mthly!$E:$E,0),1)),"")</f>
        <v/>
      </c>
      <c r="AA621" s="21" t="str">
        <f>IFERROR(IF(INDEX(data_mthly!AB:AB,MATCH($C621,data_mthly!$E:$E,0),1)=0,"",INDEX(data_mthly!AB:AB,MATCH($C621,data_mthly!$E:$E,0),1)),"")</f>
        <v/>
      </c>
      <c r="AB621" s="145" t="str">
        <f>IFERROR(IF(INDEX(data_mthly!AC:AC,MATCH($C621,data_mthly!$E:$E,0),1)=0,"",INDEX(data_mthly!AC:AC,MATCH($C621,data_mthly!$E:$E,0),1)),"")</f>
        <v/>
      </c>
      <c r="AC621" s="21" t="str">
        <f>IFERROR(IF(INDEX(data_mthly!AD:AD,MATCH($C621,data_mthly!$E:$E,0),1)=0,"",INDEX(data_mthly!AD:AD,MATCH($C621,data_mthly!$E:$E,0),1)),"")</f>
        <v/>
      </c>
      <c r="AD621" s="21" t="str">
        <f>IFERROR(IF(INDEX(data_mthly!AE:AE,MATCH($C621,data_mthly!$E:$E,0),1)=0,"",INDEX(data_mthly!AE:AE,MATCH($C621,data_mthly!$E:$E,0),1)),"")</f>
        <v/>
      </c>
      <c r="AE621" s="86" t="str">
        <f>IFERROR(IF(INDEX(data_mthly!AF:AF,MATCH($C621,data_mthly!$E:$E,0),1)=0,"",INDEX(data_mthly!AF:AF,MATCH($C621,data_mthly!$E:$E,0),1)),"")</f>
        <v/>
      </c>
      <c r="AG621" s="88">
        <f t="shared" si="49"/>
        <v>1</v>
      </c>
    </row>
    <row r="622" spans="1:33" ht="15.5">
      <c r="A622" s="88" t="str">
        <f t="shared" si="47"/>
        <v/>
      </c>
      <c r="B622" s="89" t="str">
        <f>IFERROR(IF(INDEX(data_mthly!C:C,MATCH($C622,data_mthly!$E:$E,0),1)=0,"",INDEX(data_mthly!C:C,MATCH($C622,data_mthly!$E:$E,0),1)),"")</f>
        <v/>
      </c>
      <c r="C622" s="112" t="str">
        <f t="shared" si="50"/>
        <v/>
      </c>
      <c r="D622" s="155" t="str">
        <f>IFERROR(IF(INDEX(data_mthly!F:F,MATCH($C622,data_mthly!$E:$E,0),1)=0,"",INDEX(data_mthly!F:F,MATCH($C622,data_mthly!$E:$E,0),1)),"")</f>
        <v/>
      </c>
      <c r="E622" s="21" t="str">
        <f>IFERROR(IF(INDEX(data_mthly!G:G,MATCH($C622,data_mthly!$E:$E,0),1)=0,"",INDEX(data_mthly!G:G,MATCH($C622,data_mthly!$E:$E,0),1)),"")</f>
        <v/>
      </c>
      <c r="F622" s="145" t="str">
        <f>IFERROR(IF(INDEX(data_mthly!H:H,MATCH($C622,data_mthly!$E:$E,0),1)=0,"",INDEX(data_mthly!H:H,MATCH($C622,data_mthly!$E:$E,0),1)),"")</f>
        <v/>
      </c>
      <c r="G622" s="145" t="str">
        <f>IFERROR(IF(INDEX(data_mthly!I:I,MATCH($C622,data_mthly!$E:$E,0),1)=0,"",INDEX(data_mthly!I:I,MATCH($C622,data_mthly!$E:$E,0),1)),"")</f>
        <v/>
      </c>
      <c r="H622" s="21" t="str">
        <f>IFERROR(IF(INDEX(data_mthly!J:J,MATCH($C622,data_mthly!$E:$E,0),1)=0,"",INDEX(data_mthly!J:J,MATCH($C622,data_mthly!$E:$E,0),1)),"")</f>
        <v/>
      </c>
      <c r="I622" s="145" t="str">
        <f>IFERROR(IF(INDEX(data_mthly!K:K,MATCH($C622,data_mthly!$E:$E,0),1)=0,"",INDEX(data_mthly!K:K,MATCH($C622,data_mthly!$E:$E,0),1)),"")</f>
        <v/>
      </c>
      <c r="J622" s="145" t="str">
        <f>IFERROR(IF(INDEX(data_mthly!L:L,MATCH($C622,data_mthly!$E:$E,0),1)=0,"",INDEX(data_mthly!L:L,MATCH($C622,data_mthly!$E:$E,0),1)),"")</f>
        <v/>
      </c>
      <c r="K622" s="21" t="str">
        <f>IFERROR(IF(INDEX(data_mthly!M:M,MATCH($C622,data_mthly!$E:$E,0),1)=0,"",INDEX(data_mthly!M:M,MATCH($C622,data_mthly!$E:$E,0),1)),"")</f>
        <v/>
      </c>
      <c r="L622" s="86" t="str">
        <f>IFERROR(IF(INDEX(data_mthly!N:N,MATCH($C622,data_mthly!$E:$E,0),1)=0,"",INDEX(data_mthly!N:N,MATCH($C622,data_mthly!$E:$E,0),1)),"")</f>
        <v/>
      </c>
      <c r="M622" s="159"/>
      <c r="N622" s="155" t="str">
        <f>IFERROR(IF(INDEX(data_mthly!O:O,MATCH($C622,data_mthly!$E:$E,0),1)=0,"",INDEX(data_mthly!O:O,MATCH($C622,data_mthly!$E:$E,0),1)),"")</f>
        <v/>
      </c>
      <c r="O622" s="21" t="str">
        <f>IFERROR(IF(INDEX(data_mthly!P:P,MATCH($C622,data_mthly!$E:$E,0),1)=0,"",INDEX(data_mthly!P:P,MATCH($C622,data_mthly!$E:$E,0),1)),"")</f>
        <v/>
      </c>
      <c r="P622" s="145" t="str">
        <f>IFERROR(IF(INDEX(data_mthly!Q:Q,MATCH($C622,data_mthly!$E:$E,0),1)=0,"",INDEX(data_mthly!Q:Q,MATCH($C622,data_mthly!$E:$E,0),1)),"")</f>
        <v/>
      </c>
      <c r="Q622" s="145" t="str">
        <f>IFERROR(IF(INDEX(data_mthly!R:R,MATCH($C622,data_mthly!$E:$E,0),1)=0,"",INDEX(data_mthly!R:R,MATCH($C622,data_mthly!$E:$E,0),1)),"")</f>
        <v/>
      </c>
      <c r="R622" s="21" t="str">
        <f>IFERROR(IF(INDEX(data_mthly!S:S,MATCH($C622,data_mthly!$E:$E,0),1)=0,"",INDEX(data_mthly!S:S,MATCH($C622,data_mthly!$E:$E,0),1)),"")</f>
        <v/>
      </c>
      <c r="S622" s="145" t="str">
        <f>IFERROR(IF(INDEX(data_mthly!T:T,MATCH($C622,data_mthly!$E:$E,0),1)=0,"",INDEX(data_mthly!T:T,MATCH($C622,data_mthly!$E:$E,0),1)),"")</f>
        <v/>
      </c>
      <c r="T622" s="145" t="str">
        <f>IFERROR(IF(INDEX(data_mthly!U:U,MATCH($C622,data_mthly!$E:$E,0),1)=0,"",INDEX(data_mthly!U:U,MATCH($C622,data_mthly!$E:$E,0),1)),"")</f>
        <v/>
      </c>
      <c r="U622" s="21" t="str">
        <f>IFERROR(IF(INDEX(data_mthly!V:V,MATCH($C622,data_mthly!$E:$E,0),1)=0,"",INDEX(data_mthly!V:V,MATCH($C622,data_mthly!$E:$E,0),1)),"")</f>
        <v/>
      </c>
      <c r="V622" s="86" t="str">
        <f>IFERROR(IF(INDEX(data_mthly!W:W,MATCH($C622,data_mthly!$E:$E,0),1)=0,"",INDEX(data_mthly!W:W,MATCH($C622,data_mthly!$E:$E,0),1)),"")</f>
        <v/>
      </c>
      <c r="W622" s="160" t="str">
        <f t="shared" si="48"/>
        <v/>
      </c>
      <c r="X622" s="21" t="str">
        <f>IFERROR(IF(INDEX(data_mthly!Y:Y,MATCH($C622,data_mthly!$E:$E,0),1)=0,"",INDEX(data_mthly!Y:Y,MATCH($C622,data_mthly!$E:$E,0),1)),"")</f>
        <v/>
      </c>
      <c r="Y622" s="145" t="str">
        <f>IFERROR(IF(INDEX(data_mthly!Z:Z,MATCH($C622,data_mthly!$E:$E,0),1)=0,"",INDEX(data_mthly!Z:Z,MATCH($C622,data_mthly!$E:$E,0),1)),"")</f>
        <v/>
      </c>
      <c r="Z622" s="21" t="str">
        <f>IFERROR(IF(INDEX(data_mthly!AA:AA,MATCH($C622,data_mthly!$E:$E,0),1)=0,"",INDEX(data_mthly!AA:AA,MATCH($C622,data_mthly!$E:$E,0),1)),"")</f>
        <v/>
      </c>
      <c r="AA622" s="21" t="str">
        <f>IFERROR(IF(INDEX(data_mthly!AB:AB,MATCH($C622,data_mthly!$E:$E,0),1)=0,"",INDEX(data_mthly!AB:AB,MATCH($C622,data_mthly!$E:$E,0),1)),"")</f>
        <v/>
      </c>
      <c r="AB622" s="145" t="str">
        <f>IFERROR(IF(INDEX(data_mthly!AC:AC,MATCH($C622,data_mthly!$E:$E,0),1)=0,"",INDEX(data_mthly!AC:AC,MATCH($C622,data_mthly!$E:$E,0),1)),"")</f>
        <v/>
      </c>
      <c r="AC622" s="21" t="str">
        <f>IFERROR(IF(INDEX(data_mthly!AD:AD,MATCH($C622,data_mthly!$E:$E,0),1)=0,"",INDEX(data_mthly!AD:AD,MATCH($C622,data_mthly!$E:$E,0),1)),"")</f>
        <v/>
      </c>
      <c r="AD622" s="21" t="str">
        <f>IFERROR(IF(INDEX(data_mthly!AE:AE,MATCH($C622,data_mthly!$E:$E,0),1)=0,"",INDEX(data_mthly!AE:AE,MATCH($C622,data_mthly!$E:$E,0),1)),"")</f>
        <v/>
      </c>
      <c r="AE622" s="86" t="str">
        <f>IFERROR(IF(INDEX(data_mthly!AF:AF,MATCH($C622,data_mthly!$E:$E,0),1)=0,"",INDEX(data_mthly!AF:AF,MATCH($C622,data_mthly!$E:$E,0),1)),"")</f>
        <v/>
      </c>
      <c r="AG622" s="88">
        <f t="shared" si="49"/>
        <v>2</v>
      </c>
    </row>
    <row r="623" spans="1:33" ht="15.5">
      <c r="A623" s="88" t="str">
        <f t="shared" si="47"/>
        <v/>
      </c>
      <c r="B623" s="89" t="str">
        <f>IFERROR(IF(INDEX(data_mthly!C:C,MATCH($C623,data_mthly!$E:$E,0),1)=0,"",INDEX(data_mthly!C:C,MATCH($C623,data_mthly!$E:$E,0),1)),"")</f>
        <v/>
      </c>
      <c r="C623" s="112" t="str">
        <f t="shared" si="50"/>
        <v/>
      </c>
      <c r="D623" s="155" t="str">
        <f>IFERROR(IF(INDEX(data_mthly!F:F,MATCH($C623,data_mthly!$E:$E,0),1)=0,"",INDEX(data_mthly!F:F,MATCH($C623,data_mthly!$E:$E,0),1)),"")</f>
        <v/>
      </c>
      <c r="E623" s="21" t="str">
        <f>IFERROR(IF(INDEX(data_mthly!G:G,MATCH($C623,data_mthly!$E:$E,0),1)=0,"",INDEX(data_mthly!G:G,MATCH($C623,data_mthly!$E:$E,0),1)),"")</f>
        <v/>
      </c>
      <c r="F623" s="145" t="str">
        <f>IFERROR(IF(INDEX(data_mthly!H:H,MATCH($C623,data_mthly!$E:$E,0),1)=0,"",INDEX(data_mthly!H:H,MATCH($C623,data_mthly!$E:$E,0),1)),"")</f>
        <v/>
      </c>
      <c r="G623" s="145" t="str">
        <f>IFERROR(IF(INDEX(data_mthly!I:I,MATCH($C623,data_mthly!$E:$E,0),1)=0,"",INDEX(data_mthly!I:I,MATCH($C623,data_mthly!$E:$E,0),1)),"")</f>
        <v/>
      </c>
      <c r="H623" s="21" t="str">
        <f>IFERROR(IF(INDEX(data_mthly!J:J,MATCH($C623,data_mthly!$E:$E,0),1)=0,"",INDEX(data_mthly!J:J,MATCH($C623,data_mthly!$E:$E,0),1)),"")</f>
        <v/>
      </c>
      <c r="I623" s="145" t="str">
        <f>IFERROR(IF(INDEX(data_mthly!K:K,MATCH($C623,data_mthly!$E:$E,0),1)=0,"",INDEX(data_mthly!K:K,MATCH($C623,data_mthly!$E:$E,0),1)),"")</f>
        <v/>
      </c>
      <c r="J623" s="145" t="str">
        <f>IFERROR(IF(INDEX(data_mthly!L:L,MATCH($C623,data_mthly!$E:$E,0),1)=0,"",INDEX(data_mthly!L:L,MATCH($C623,data_mthly!$E:$E,0),1)),"")</f>
        <v/>
      </c>
      <c r="K623" s="21" t="str">
        <f>IFERROR(IF(INDEX(data_mthly!M:M,MATCH($C623,data_mthly!$E:$E,0),1)=0,"",INDEX(data_mthly!M:M,MATCH($C623,data_mthly!$E:$E,0),1)),"")</f>
        <v/>
      </c>
      <c r="L623" s="86" t="str">
        <f>IFERROR(IF(INDEX(data_mthly!N:N,MATCH($C623,data_mthly!$E:$E,0),1)=0,"",INDEX(data_mthly!N:N,MATCH($C623,data_mthly!$E:$E,0),1)),"")</f>
        <v/>
      </c>
      <c r="M623" s="159"/>
      <c r="N623" s="155" t="str">
        <f>IFERROR(IF(INDEX(data_mthly!O:O,MATCH($C623,data_mthly!$E:$E,0),1)=0,"",INDEX(data_mthly!O:O,MATCH($C623,data_mthly!$E:$E,0),1)),"")</f>
        <v/>
      </c>
      <c r="O623" s="21" t="str">
        <f>IFERROR(IF(INDEX(data_mthly!P:P,MATCH($C623,data_mthly!$E:$E,0),1)=0,"",INDEX(data_mthly!P:P,MATCH($C623,data_mthly!$E:$E,0),1)),"")</f>
        <v/>
      </c>
      <c r="P623" s="145" t="str">
        <f>IFERROR(IF(INDEX(data_mthly!Q:Q,MATCH($C623,data_mthly!$E:$E,0),1)=0,"",INDEX(data_mthly!Q:Q,MATCH($C623,data_mthly!$E:$E,0),1)),"")</f>
        <v/>
      </c>
      <c r="Q623" s="145" t="str">
        <f>IFERROR(IF(INDEX(data_mthly!R:R,MATCH($C623,data_mthly!$E:$E,0),1)=0,"",INDEX(data_mthly!R:R,MATCH($C623,data_mthly!$E:$E,0),1)),"")</f>
        <v/>
      </c>
      <c r="R623" s="21" t="str">
        <f>IFERROR(IF(INDEX(data_mthly!S:S,MATCH($C623,data_mthly!$E:$E,0),1)=0,"",INDEX(data_mthly!S:S,MATCH($C623,data_mthly!$E:$E,0),1)),"")</f>
        <v/>
      </c>
      <c r="S623" s="145" t="str">
        <f>IFERROR(IF(INDEX(data_mthly!T:T,MATCH($C623,data_mthly!$E:$E,0),1)=0,"",INDEX(data_mthly!T:T,MATCH($C623,data_mthly!$E:$E,0),1)),"")</f>
        <v/>
      </c>
      <c r="T623" s="145" t="str">
        <f>IFERROR(IF(INDEX(data_mthly!U:U,MATCH($C623,data_mthly!$E:$E,0),1)=0,"",INDEX(data_mthly!U:U,MATCH($C623,data_mthly!$E:$E,0),1)),"")</f>
        <v/>
      </c>
      <c r="U623" s="21" t="str">
        <f>IFERROR(IF(INDEX(data_mthly!V:V,MATCH($C623,data_mthly!$E:$E,0),1)=0,"",INDEX(data_mthly!V:V,MATCH($C623,data_mthly!$E:$E,0),1)),"")</f>
        <v/>
      </c>
      <c r="V623" s="86" t="str">
        <f>IFERROR(IF(INDEX(data_mthly!W:W,MATCH($C623,data_mthly!$E:$E,0),1)=0,"",INDEX(data_mthly!W:W,MATCH($C623,data_mthly!$E:$E,0),1)),"")</f>
        <v/>
      </c>
      <c r="W623" s="160" t="str">
        <f t="shared" si="48"/>
        <v/>
      </c>
      <c r="X623" s="21" t="str">
        <f>IFERROR(IF(INDEX(data_mthly!Y:Y,MATCH($C623,data_mthly!$E:$E,0),1)=0,"",INDEX(data_mthly!Y:Y,MATCH($C623,data_mthly!$E:$E,0),1)),"")</f>
        <v/>
      </c>
      <c r="Y623" s="145" t="str">
        <f>IFERROR(IF(INDEX(data_mthly!Z:Z,MATCH($C623,data_mthly!$E:$E,0),1)=0,"",INDEX(data_mthly!Z:Z,MATCH($C623,data_mthly!$E:$E,0),1)),"")</f>
        <v/>
      </c>
      <c r="Z623" s="21" t="str">
        <f>IFERROR(IF(INDEX(data_mthly!AA:AA,MATCH($C623,data_mthly!$E:$E,0),1)=0,"",INDEX(data_mthly!AA:AA,MATCH($C623,data_mthly!$E:$E,0),1)),"")</f>
        <v/>
      </c>
      <c r="AA623" s="21" t="str">
        <f>IFERROR(IF(INDEX(data_mthly!AB:AB,MATCH($C623,data_mthly!$E:$E,0),1)=0,"",INDEX(data_mthly!AB:AB,MATCH($C623,data_mthly!$E:$E,0),1)),"")</f>
        <v/>
      </c>
      <c r="AB623" s="145" t="str">
        <f>IFERROR(IF(INDEX(data_mthly!AC:AC,MATCH($C623,data_mthly!$E:$E,0),1)=0,"",INDEX(data_mthly!AC:AC,MATCH($C623,data_mthly!$E:$E,0),1)),"")</f>
        <v/>
      </c>
      <c r="AC623" s="21" t="str">
        <f>IFERROR(IF(INDEX(data_mthly!AD:AD,MATCH($C623,data_mthly!$E:$E,0),1)=0,"",INDEX(data_mthly!AD:AD,MATCH($C623,data_mthly!$E:$E,0),1)),"")</f>
        <v/>
      </c>
      <c r="AD623" s="21" t="str">
        <f>IFERROR(IF(INDEX(data_mthly!AE:AE,MATCH($C623,data_mthly!$E:$E,0),1)=0,"",INDEX(data_mthly!AE:AE,MATCH($C623,data_mthly!$E:$E,0),1)),"")</f>
        <v/>
      </c>
      <c r="AE623" s="86" t="str">
        <f>IFERROR(IF(INDEX(data_mthly!AF:AF,MATCH($C623,data_mthly!$E:$E,0),1)=0,"",INDEX(data_mthly!AF:AF,MATCH($C623,data_mthly!$E:$E,0),1)),"")</f>
        <v/>
      </c>
      <c r="AG623" s="88">
        <f t="shared" si="49"/>
        <v>1</v>
      </c>
    </row>
    <row r="624" spans="1:33" ht="15.5">
      <c r="A624" s="88" t="str">
        <f t="shared" si="47"/>
        <v/>
      </c>
      <c r="B624" s="89" t="str">
        <f>IFERROR(IF(INDEX(data_mthly!C:C,MATCH($C624,data_mthly!$E:$E,0),1)=0,"",INDEX(data_mthly!C:C,MATCH($C624,data_mthly!$E:$E,0),1)),"")</f>
        <v/>
      </c>
      <c r="C624" s="112" t="str">
        <f t="shared" si="50"/>
        <v/>
      </c>
      <c r="D624" s="155" t="str">
        <f>IFERROR(IF(INDEX(data_mthly!F:F,MATCH($C624,data_mthly!$E:$E,0),1)=0,"",INDEX(data_mthly!F:F,MATCH($C624,data_mthly!$E:$E,0),1)),"")</f>
        <v/>
      </c>
      <c r="E624" s="21" t="str">
        <f>IFERROR(IF(INDEX(data_mthly!G:G,MATCH($C624,data_mthly!$E:$E,0),1)=0,"",INDEX(data_mthly!G:G,MATCH($C624,data_mthly!$E:$E,0),1)),"")</f>
        <v/>
      </c>
      <c r="F624" s="145" t="str">
        <f>IFERROR(IF(INDEX(data_mthly!H:H,MATCH($C624,data_mthly!$E:$E,0),1)=0,"",INDEX(data_mthly!H:H,MATCH($C624,data_mthly!$E:$E,0),1)),"")</f>
        <v/>
      </c>
      <c r="G624" s="145" t="str">
        <f>IFERROR(IF(INDEX(data_mthly!I:I,MATCH($C624,data_mthly!$E:$E,0),1)=0,"",INDEX(data_mthly!I:I,MATCH($C624,data_mthly!$E:$E,0),1)),"")</f>
        <v/>
      </c>
      <c r="H624" s="21" t="str">
        <f>IFERROR(IF(INDEX(data_mthly!J:J,MATCH($C624,data_mthly!$E:$E,0),1)=0,"",INDEX(data_mthly!J:J,MATCH($C624,data_mthly!$E:$E,0),1)),"")</f>
        <v/>
      </c>
      <c r="I624" s="145" t="str">
        <f>IFERROR(IF(INDEX(data_mthly!K:K,MATCH($C624,data_mthly!$E:$E,0),1)=0,"",INDEX(data_mthly!K:K,MATCH($C624,data_mthly!$E:$E,0),1)),"")</f>
        <v/>
      </c>
      <c r="J624" s="145" t="str">
        <f>IFERROR(IF(INDEX(data_mthly!L:L,MATCH($C624,data_mthly!$E:$E,0),1)=0,"",INDEX(data_mthly!L:L,MATCH($C624,data_mthly!$E:$E,0),1)),"")</f>
        <v/>
      </c>
      <c r="K624" s="21" t="str">
        <f>IFERROR(IF(INDEX(data_mthly!M:M,MATCH($C624,data_mthly!$E:$E,0),1)=0,"",INDEX(data_mthly!M:M,MATCH($C624,data_mthly!$E:$E,0),1)),"")</f>
        <v/>
      </c>
      <c r="L624" s="86" t="str">
        <f>IFERROR(IF(INDEX(data_mthly!N:N,MATCH($C624,data_mthly!$E:$E,0),1)=0,"",INDEX(data_mthly!N:N,MATCH($C624,data_mthly!$E:$E,0),1)),"")</f>
        <v/>
      </c>
      <c r="M624" s="159"/>
      <c r="N624" s="155" t="str">
        <f>IFERROR(IF(INDEX(data_mthly!O:O,MATCH($C624,data_mthly!$E:$E,0),1)=0,"",INDEX(data_mthly!O:O,MATCH($C624,data_mthly!$E:$E,0),1)),"")</f>
        <v/>
      </c>
      <c r="O624" s="21" t="str">
        <f>IFERROR(IF(INDEX(data_mthly!P:P,MATCH($C624,data_mthly!$E:$E,0),1)=0,"",INDEX(data_mthly!P:P,MATCH($C624,data_mthly!$E:$E,0),1)),"")</f>
        <v/>
      </c>
      <c r="P624" s="145" t="str">
        <f>IFERROR(IF(INDEX(data_mthly!Q:Q,MATCH($C624,data_mthly!$E:$E,0),1)=0,"",INDEX(data_mthly!Q:Q,MATCH($C624,data_mthly!$E:$E,0),1)),"")</f>
        <v/>
      </c>
      <c r="Q624" s="145" t="str">
        <f>IFERROR(IF(INDEX(data_mthly!R:R,MATCH($C624,data_mthly!$E:$E,0),1)=0,"",INDEX(data_mthly!R:R,MATCH($C624,data_mthly!$E:$E,0),1)),"")</f>
        <v/>
      </c>
      <c r="R624" s="21" t="str">
        <f>IFERROR(IF(INDEX(data_mthly!S:S,MATCH($C624,data_mthly!$E:$E,0),1)=0,"",INDEX(data_mthly!S:S,MATCH($C624,data_mthly!$E:$E,0),1)),"")</f>
        <v/>
      </c>
      <c r="S624" s="145" t="str">
        <f>IFERROR(IF(INDEX(data_mthly!T:T,MATCH($C624,data_mthly!$E:$E,0),1)=0,"",INDEX(data_mthly!T:T,MATCH($C624,data_mthly!$E:$E,0),1)),"")</f>
        <v/>
      </c>
      <c r="T624" s="145" t="str">
        <f>IFERROR(IF(INDEX(data_mthly!U:U,MATCH($C624,data_mthly!$E:$E,0),1)=0,"",INDEX(data_mthly!U:U,MATCH($C624,data_mthly!$E:$E,0),1)),"")</f>
        <v/>
      </c>
      <c r="U624" s="21" t="str">
        <f>IFERROR(IF(INDEX(data_mthly!V:V,MATCH($C624,data_mthly!$E:$E,0),1)=0,"",INDEX(data_mthly!V:V,MATCH($C624,data_mthly!$E:$E,0),1)),"")</f>
        <v/>
      </c>
      <c r="V624" s="86" t="str">
        <f>IFERROR(IF(INDEX(data_mthly!W:W,MATCH($C624,data_mthly!$E:$E,0),1)=0,"",INDEX(data_mthly!W:W,MATCH($C624,data_mthly!$E:$E,0),1)),"")</f>
        <v/>
      </c>
      <c r="W624" s="160" t="str">
        <f t="shared" si="48"/>
        <v/>
      </c>
      <c r="X624" s="21" t="str">
        <f>IFERROR(IF(INDEX(data_mthly!Y:Y,MATCH($C624,data_mthly!$E:$E,0),1)=0,"",INDEX(data_mthly!Y:Y,MATCH($C624,data_mthly!$E:$E,0),1)),"")</f>
        <v/>
      </c>
      <c r="Y624" s="145" t="str">
        <f>IFERROR(IF(INDEX(data_mthly!Z:Z,MATCH($C624,data_mthly!$E:$E,0),1)=0,"",INDEX(data_mthly!Z:Z,MATCH($C624,data_mthly!$E:$E,0),1)),"")</f>
        <v/>
      </c>
      <c r="Z624" s="21" t="str">
        <f>IFERROR(IF(INDEX(data_mthly!AA:AA,MATCH($C624,data_mthly!$E:$E,0),1)=0,"",INDEX(data_mthly!AA:AA,MATCH($C624,data_mthly!$E:$E,0),1)),"")</f>
        <v/>
      </c>
      <c r="AA624" s="21" t="str">
        <f>IFERROR(IF(INDEX(data_mthly!AB:AB,MATCH($C624,data_mthly!$E:$E,0),1)=0,"",INDEX(data_mthly!AB:AB,MATCH($C624,data_mthly!$E:$E,0),1)),"")</f>
        <v/>
      </c>
      <c r="AB624" s="145" t="str">
        <f>IFERROR(IF(INDEX(data_mthly!AC:AC,MATCH($C624,data_mthly!$E:$E,0),1)=0,"",INDEX(data_mthly!AC:AC,MATCH($C624,data_mthly!$E:$E,0),1)),"")</f>
        <v/>
      </c>
      <c r="AC624" s="21" t="str">
        <f>IFERROR(IF(INDEX(data_mthly!AD:AD,MATCH($C624,data_mthly!$E:$E,0),1)=0,"",INDEX(data_mthly!AD:AD,MATCH($C624,data_mthly!$E:$E,0),1)),"")</f>
        <v/>
      </c>
      <c r="AD624" s="21" t="str">
        <f>IFERROR(IF(INDEX(data_mthly!AE:AE,MATCH($C624,data_mthly!$E:$E,0),1)=0,"",INDEX(data_mthly!AE:AE,MATCH($C624,data_mthly!$E:$E,0),1)),"")</f>
        <v/>
      </c>
      <c r="AE624" s="86" t="str">
        <f>IFERROR(IF(INDEX(data_mthly!AF:AF,MATCH($C624,data_mthly!$E:$E,0),1)=0,"",INDEX(data_mthly!AF:AF,MATCH($C624,data_mthly!$E:$E,0),1)),"")</f>
        <v/>
      </c>
      <c r="AG624" s="88">
        <f t="shared" si="49"/>
        <v>2</v>
      </c>
    </row>
    <row r="625" spans="1:33" ht="15.5">
      <c r="A625" s="88" t="str">
        <f t="shared" si="47"/>
        <v/>
      </c>
      <c r="B625" s="89" t="str">
        <f>IFERROR(IF(INDEX(data_mthly!C:C,MATCH($C625,data_mthly!$E:$E,0),1)=0,"",INDEX(data_mthly!C:C,MATCH($C625,data_mthly!$E:$E,0),1)),"")</f>
        <v/>
      </c>
      <c r="C625" s="112" t="str">
        <f t="shared" si="50"/>
        <v/>
      </c>
      <c r="D625" s="155" t="str">
        <f>IFERROR(IF(INDEX(data_mthly!F:F,MATCH($C625,data_mthly!$E:$E,0),1)=0,"",INDEX(data_mthly!F:F,MATCH($C625,data_mthly!$E:$E,0),1)),"")</f>
        <v/>
      </c>
      <c r="E625" s="21" t="str">
        <f>IFERROR(IF(INDEX(data_mthly!G:G,MATCH($C625,data_mthly!$E:$E,0),1)=0,"",INDEX(data_mthly!G:G,MATCH($C625,data_mthly!$E:$E,0),1)),"")</f>
        <v/>
      </c>
      <c r="F625" s="145" t="str">
        <f>IFERROR(IF(INDEX(data_mthly!H:H,MATCH($C625,data_mthly!$E:$E,0),1)=0,"",INDEX(data_mthly!H:H,MATCH($C625,data_mthly!$E:$E,0),1)),"")</f>
        <v/>
      </c>
      <c r="G625" s="145" t="str">
        <f>IFERROR(IF(INDEX(data_mthly!I:I,MATCH($C625,data_mthly!$E:$E,0),1)=0,"",INDEX(data_mthly!I:I,MATCH($C625,data_mthly!$E:$E,0),1)),"")</f>
        <v/>
      </c>
      <c r="H625" s="21" t="str">
        <f>IFERROR(IF(INDEX(data_mthly!J:J,MATCH($C625,data_mthly!$E:$E,0),1)=0,"",INDEX(data_mthly!J:J,MATCH($C625,data_mthly!$E:$E,0),1)),"")</f>
        <v/>
      </c>
      <c r="I625" s="145" t="str">
        <f>IFERROR(IF(INDEX(data_mthly!K:K,MATCH($C625,data_mthly!$E:$E,0),1)=0,"",INDEX(data_mthly!K:K,MATCH($C625,data_mthly!$E:$E,0),1)),"")</f>
        <v/>
      </c>
      <c r="J625" s="145" t="str">
        <f>IFERROR(IF(INDEX(data_mthly!L:L,MATCH($C625,data_mthly!$E:$E,0),1)=0,"",INDEX(data_mthly!L:L,MATCH($C625,data_mthly!$E:$E,0),1)),"")</f>
        <v/>
      </c>
      <c r="K625" s="21" t="str">
        <f>IFERROR(IF(INDEX(data_mthly!M:M,MATCH($C625,data_mthly!$E:$E,0),1)=0,"",INDEX(data_mthly!M:M,MATCH($C625,data_mthly!$E:$E,0),1)),"")</f>
        <v/>
      </c>
      <c r="L625" s="86" t="str">
        <f>IFERROR(IF(INDEX(data_mthly!N:N,MATCH($C625,data_mthly!$E:$E,0),1)=0,"",INDEX(data_mthly!N:N,MATCH($C625,data_mthly!$E:$E,0),1)),"")</f>
        <v/>
      </c>
      <c r="M625" s="159"/>
      <c r="N625" s="155" t="str">
        <f>IFERROR(IF(INDEX(data_mthly!O:O,MATCH($C625,data_mthly!$E:$E,0),1)=0,"",INDEX(data_mthly!O:O,MATCH($C625,data_mthly!$E:$E,0),1)),"")</f>
        <v/>
      </c>
      <c r="O625" s="21" t="str">
        <f>IFERROR(IF(INDEX(data_mthly!P:P,MATCH($C625,data_mthly!$E:$E,0),1)=0,"",INDEX(data_mthly!P:P,MATCH($C625,data_mthly!$E:$E,0),1)),"")</f>
        <v/>
      </c>
      <c r="P625" s="145" t="str">
        <f>IFERROR(IF(INDEX(data_mthly!Q:Q,MATCH($C625,data_mthly!$E:$E,0),1)=0,"",INDEX(data_mthly!Q:Q,MATCH($C625,data_mthly!$E:$E,0),1)),"")</f>
        <v/>
      </c>
      <c r="Q625" s="145" t="str">
        <f>IFERROR(IF(INDEX(data_mthly!R:R,MATCH($C625,data_mthly!$E:$E,0),1)=0,"",INDEX(data_mthly!R:R,MATCH($C625,data_mthly!$E:$E,0),1)),"")</f>
        <v/>
      </c>
      <c r="R625" s="21" t="str">
        <f>IFERROR(IF(INDEX(data_mthly!S:S,MATCH($C625,data_mthly!$E:$E,0),1)=0,"",INDEX(data_mthly!S:S,MATCH($C625,data_mthly!$E:$E,0),1)),"")</f>
        <v/>
      </c>
      <c r="S625" s="145" t="str">
        <f>IFERROR(IF(INDEX(data_mthly!T:T,MATCH($C625,data_mthly!$E:$E,0),1)=0,"",INDEX(data_mthly!T:T,MATCH($C625,data_mthly!$E:$E,0),1)),"")</f>
        <v/>
      </c>
      <c r="T625" s="145" t="str">
        <f>IFERROR(IF(INDEX(data_mthly!U:U,MATCH($C625,data_mthly!$E:$E,0),1)=0,"",INDEX(data_mthly!U:U,MATCH($C625,data_mthly!$E:$E,0),1)),"")</f>
        <v/>
      </c>
      <c r="U625" s="21" t="str">
        <f>IFERROR(IF(INDEX(data_mthly!V:V,MATCH($C625,data_mthly!$E:$E,0),1)=0,"",INDEX(data_mthly!V:V,MATCH($C625,data_mthly!$E:$E,0),1)),"")</f>
        <v/>
      </c>
      <c r="V625" s="86" t="str">
        <f>IFERROR(IF(INDEX(data_mthly!W:W,MATCH($C625,data_mthly!$E:$E,0),1)=0,"",INDEX(data_mthly!W:W,MATCH($C625,data_mthly!$E:$E,0),1)),"")</f>
        <v/>
      </c>
      <c r="W625" s="160" t="str">
        <f t="shared" si="48"/>
        <v/>
      </c>
      <c r="X625" s="21" t="str">
        <f>IFERROR(IF(INDEX(data_mthly!Y:Y,MATCH($C625,data_mthly!$E:$E,0),1)=0,"",INDEX(data_mthly!Y:Y,MATCH($C625,data_mthly!$E:$E,0),1)),"")</f>
        <v/>
      </c>
      <c r="Y625" s="145" t="str">
        <f>IFERROR(IF(INDEX(data_mthly!Z:Z,MATCH($C625,data_mthly!$E:$E,0),1)=0,"",INDEX(data_mthly!Z:Z,MATCH($C625,data_mthly!$E:$E,0),1)),"")</f>
        <v/>
      </c>
      <c r="Z625" s="21" t="str">
        <f>IFERROR(IF(INDEX(data_mthly!AA:AA,MATCH($C625,data_mthly!$E:$E,0),1)=0,"",INDEX(data_mthly!AA:AA,MATCH($C625,data_mthly!$E:$E,0),1)),"")</f>
        <v/>
      </c>
      <c r="AA625" s="21" t="str">
        <f>IFERROR(IF(INDEX(data_mthly!AB:AB,MATCH($C625,data_mthly!$E:$E,0),1)=0,"",INDEX(data_mthly!AB:AB,MATCH($C625,data_mthly!$E:$E,0),1)),"")</f>
        <v/>
      </c>
      <c r="AB625" s="145" t="str">
        <f>IFERROR(IF(INDEX(data_mthly!AC:AC,MATCH($C625,data_mthly!$E:$E,0),1)=0,"",INDEX(data_mthly!AC:AC,MATCH($C625,data_mthly!$E:$E,0),1)),"")</f>
        <v/>
      </c>
      <c r="AC625" s="21" t="str">
        <f>IFERROR(IF(INDEX(data_mthly!AD:AD,MATCH($C625,data_mthly!$E:$E,0),1)=0,"",INDEX(data_mthly!AD:AD,MATCH($C625,data_mthly!$E:$E,0),1)),"")</f>
        <v/>
      </c>
      <c r="AD625" s="21" t="str">
        <f>IFERROR(IF(INDEX(data_mthly!AE:AE,MATCH($C625,data_mthly!$E:$E,0),1)=0,"",INDEX(data_mthly!AE:AE,MATCH($C625,data_mthly!$E:$E,0),1)),"")</f>
        <v/>
      </c>
      <c r="AE625" s="86" t="str">
        <f>IFERROR(IF(INDEX(data_mthly!AF:AF,MATCH($C625,data_mthly!$E:$E,0),1)=0,"",INDEX(data_mthly!AF:AF,MATCH($C625,data_mthly!$E:$E,0),1)),"")</f>
        <v/>
      </c>
      <c r="AG625" s="88">
        <f t="shared" si="49"/>
        <v>1</v>
      </c>
    </row>
    <row r="626" spans="1:33" ht="15.5">
      <c r="A626" s="88" t="str">
        <f t="shared" si="47"/>
        <v/>
      </c>
      <c r="B626" s="89" t="str">
        <f>IFERROR(IF(INDEX(data_mthly!C:C,MATCH($C626,data_mthly!$E:$E,0),1)=0,"",INDEX(data_mthly!C:C,MATCH($C626,data_mthly!$E:$E,0),1)),"")</f>
        <v/>
      </c>
      <c r="C626" s="112" t="str">
        <f t="shared" si="50"/>
        <v/>
      </c>
      <c r="D626" s="155" t="str">
        <f>IFERROR(IF(INDEX(data_mthly!F:F,MATCH($C626,data_mthly!$E:$E,0),1)=0,"",INDEX(data_mthly!F:F,MATCH($C626,data_mthly!$E:$E,0),1)),"")</f>
        <v/>
      </c>
      <c r="E626" s="21" t="str">
        <f>IFERROR(IF(INDEX(data_mthly!G:G,MATCH($C626,data_mthly!$E:$E,0),1)=0,"",INDEX(data_mthly!G:G,MATCH($C626,data_mthly!$E:$E,0),1)),"")</f>
        <v/>
      </c>
      <c r="F626" s="145" t="str">
        <f>IFERROR(IF(INDEX(data_mthly!H:H,MATCH($C626,data_mthly!$E:$E,0),1)=0,"",INDEX(data_mthly!H:H,MATCH($C626,data_mthly!$E:$E,0),1)),"")</f>
        <v/>
      </c>
      <c r="G626" s="145" t="str">
        <f>IFERROR(IF(INDEX(data_mthly!I:I,MATCH($C626,data_mthly!$E:$E,0),1)=0,"",INDEX(data_mthly!I:I,MATCH($C626,data_mthly!$E:$E,0),1)),"")</f>
        <v/>
      </c>
      <c r="H626" s="21" t="str">
        <f>IFERROR(IF(INDEX(data_mthly!J:J,MATCH($C626,data_mthly!$E:$E,0),1)=0,"",INDEX(data_mthly!J:J,MATCH($C626,data_mthly!$E:$E,0),1)),"")</f>
        <v/>
      </c>
      <c r="I626" s="145" t="str">
        <f>IFERROR(IF(INDEX(data_mthly!K:K,MATCH($C626,data_mthly!$E:$E,0),1)=0,"",INDEX(data_mthly!K:K,MATCH($C626,data_mthly!$E:$E,0),1)),"")</f>
        <v/>
      </c>
      <c r="J626" s="145" t="str">
        <f>IFERROR(IF(INDEX(data_mthly!L:L,MATCH($C626,data_mthly!$E:$E,0),1)=0,"",INDEX(data_mthly!L:L,MATCH($C626,data_mthly!$E:$E,0),1)),"")</f>
        <v/>
      </c>
      <c r="K626" s="21" t="str">
        <f>IFERROR(IF(INDEX(data_mthly!M:M,MATCH($C626,data_mthly!$E:$E,0),1)=0,"",INDEX(data_mthly!M:M,MATCH($C626,data_mthly!$E:$E,0),1)),"")</f>
        <v/>
      </c>
      <c r="L626" s="86" t="str">
        <f>IFERROR(IF(INDEX(data_mthly!N:N,MATCH($C626,data_mthly!$E:$E,0),1)=0,"",INDEX(data_mthly!N:N,MATCH($C626,data_mthly!$E:$E,0),1)),"")</f>
        <v/>
      </c>
      <c r="M626" s="159"/>
      <c r="N626" s="155" t="str">
        <f>IFERROR(IF(INDEX(data_mthly!O:O,MATCH($C626,data_mthly!$E:$E,0),1)=0,"",INDEX(data_mthly!O:O,MATCH($C626,data_mthly!$E:$E,0),1)),"")</f>
        <v/>
      </c>
      <c r="O626" s="21" t="str">
        <f>IFERROR(IF(INDEX(data_mthly!P:P,MATCH($C626,data_mthly!$E:$E,0),1)=0,"",INDEX(data_mthly!P:P,MATCH($C626,data_mthly!$E:$E,0),1)),"")</f>
        <v/>
      </c>
      <c r="P626" s="145" t="str">
        <f>IFERROR(IF(INDEX(data_mthly!Q:Q,MATCH($C626,data_mthly!$E:$E,0),1)=0,"",INDEX(data_mthly!Q:Q,MATCH($C626,data_mthly!$E:$E,0),1)),"")</f>
        <v/>
      </c>
      <c r="Q626" s="145" t="str">
        <f>IFERROR(IF(INDEX(data_mthly!R:R,MATCH($C626,data_mthly!$E:$E,0),1)=0,"",INDEX(data_mthly!R:R,MATCH($C626,data_mthly!$E:$E,0),1)),"")</f>
        <v/>
      </c>
      <c r="R626" s="21" t="str">
        <f>IFERROR(IF(INDEX(data_mthly!S:S,MATCH($C626,data_mthly!$E:$E,0),1)=0,"",INDEX(data_mthly!S:S,MATCH($C626,data_mthly!$E:$E,0),1)),"")</f>
        <v/>
      </c>
      <c r="S626" s="145" t="str">
        <f>IFERROR(IF(INDEX(data_mthly!T:T,MATCH($C626,data_mthly!$E:$E,0),1)=0,"",INDEX(data_mthly!T:T,MATCH($C626,data_mthly!$E:$E,0),1)),"")</f>
        <v/>
      </c>
      <c r="T626" s="145" t="str">
        <f>IFERROR(IF(INDEX(data_mthly!U:U,MATCH($C626,data_mthly!$E:$E,0),1)=0,"",INDEX(data_mthly!U:U,MATCH($C626,data_mthly!$E:$E,0),1)),"")</f>
        <v/>
      </c>
      <c r="U626" s="21" t="str">
        <f>IFERROR(IF(INDEX(data_mthly!V:V,MATCH($C626,data_mthly!$E:$E,0),1)=0,"",INDEX(data_mthly!V:V,MATCH($C626,data_mthly!$E:$E,0),1)),"")</f>
        <v/>
      </c>
      <c r="V626" s="86" t="str">
        <f>IFERROR(IF(INDEX(data_mthly!W:W,MATCH($C626,data_mthly!$E:$E,0),1)=0,"",INDEX(data_mthly!W:W,MATCH($C626,data_mthly!$E:$E,0),1)),"")</f>
        <v/>
      </c>
      <c r="W626" s="160" t="str">
        <f t="shared" si="48"/>
        <v/>
      </c>
      <c r="X626" s="21" t="str">
        <f>IFERROR(IF(INDEX(data_mthly!Y:Y,MATCH($C626,data_mthly!$E:$E,0),1)=0,"",INDEX(data_mthly!Y:Y,MATCH($C626,data_mthly!$E:$E,0),1)),"")</f>
        <v/>
      </c>
      <c r="Y626" s="145" t="str">
        <f>IFERROR(IF(INDEX(data_mthly!Z:Z,MATCH($C626,data_mthly!$E:$E,0),1)=0,"",INDEX(data_mthly!Z:Z,MATCH($C626,data_mthly!$E:$E,0),1)),"")</f>
        <v/>
      </c>
      <c r="Z626" s="21" t="str">
        <f>IFERROR(IF(INDEX(data_mthly!AA:AA,MATCH($C626,data_mthly!$E:$E,0),1)=0,"",INDEX(data_mthly!AA:AA,MATCH($C626,data_mthly!$E:$E,0),1)),"")</f>
        <v/>
      </c>
      <c r="AA626" s="21" t="str">
        <f>IFERROR(IF(INDEX(data_mthly!AB:AB,MATCH($C626,data_mthly!$E:$E,0),1)=0,"",INDEX(data_mthly!AB:AB,MATCH($C626,data_mthly!$E:$E,0),1)),"")</f>
        <v/>
      </c>
      <c r="AB626" s="145" t="str">
        <f>IFERROR(IF(INDEX(data_mthly!AC:AC,MATCH($C626,data_mthly!$E:$E,0),1)=0,"",INDEX(data_mthly!AC:AC,MATCH($C626,data_mthly!$E:$E,0),1)),"")</f>
        <v/>
      </c>
      <c r="AC626" s="21" t="str">
        <f>IFERROR(IF(INDEX(data_mthly!AD:AD,MATCH($C626,data_mthly!$E:$E,0),1)=0,"",INDEX(data_mthly!AD:AD,MATCH($C626,data_mthly!$E:$E,0),1)),"")</f>
        <v/>
      </c>
      <c r="AD626" s="21" t="str">
        <f>IFERROR(IF(INDEX(data_mthly!AE:AE,MATCH($C626,data_mthly!$E:$E,0),1)=0,"",INDEX(data_mthly!AE:AE,MATCH($C626,data_mthly!$E:$E,0),1)),"")</f>
        <v/>
      </c>
      <c r="AE626" s="86" t="str">
        <f>IFERROR(IF(INDEX(data_mthly!AF:AF,MATCH($C626,data_mthly!$E:$E,0),1)=0,"",INDEX(data_mthly!AF:AF,MATCH($C626,data_mthly!$E:$E,0),1)),"")</f>
        <v/>
      </c>
      <c r="AG626" s="88">
        <f t="shared" si="49"/>
        <v>2</v>
      </c>
    </row>
    <row r="627" spans="1:33" ht="15.5">
      <c r="A627" s="88" t="str">
        <f t="shared" si="47"/>
        <v/>
      </c>
      <c r="B627" s="89" t="str">
        <f>IFERROR(IF(INDEX(data_mthly!C:C,MATCH($C627,data_mthly!$E:$E,0),1)=0,"",INDEX(data_mthly!C:C,MATCH($C627,data_mthly!$E:$E,0),1)),"")</f>
        <v/>
      </c>
      <c r="C627" s="112" t="str">
        <f t="shared" si="50"/>
        <v/>
      </c>
      <c r="D627" s="155" t="str">
        <f>IFERROR(IF(INDEX(data_mthly!F:F,MATCH($C627,data_mthly!$E:$E,0),1)=0,"",INDEX(data_mthly!F:F,MATCH($C627,data_mthly!$E:$E,0),1)),"")</f>
        <v/>
      </c>
      <c r="E627" s="21" t="str">
        <f>IFERROR(IF(INDEX(data_mthly!G:G,MATCH($C627,data_mthly!$E:$E,0),1)=0,"",INDEX(data_mthly!G:G,MATCH($C627,data_mthly!$E:$E,0),1)),"")</f>
        <v/>
      </c>
      <c r="F627" s="145" t="str">
        <f>IFERROR(IF(INDEX(data_mthly!H:H,MATCH($C627,data_mthly!$E:$E,0),1)=0,"",INDEX(data_mthly!H:H,MATCH($C627,data_mthly!$E:$E,0),1)),"")</f>
        <v/>
      </c>
      <c r="G627" s="145" t="str">
        <f>IFERROR(IF(INDEX(data_mthly!I:I,MATCH($C627,data_mthly!$E:$E,0),1)=0,"",INDEX(data_mthly!I:I,MATCH($C627,data_mthly!$E:$E,0),1)),"")</f>
        <v/>
      </c>
      <c r="H627" s="21" t="str">
        <f>IFERROR(IF(INDEX(data_mthly!J:J,MATCH($C627,data_mthly!$E:$E,0),1)=0,"",INDEX(data_mthly!J:J,MATCH($C627,data_mthly!$E:$E,0),1)),"")</f>
        <v/>
      </c>
      <c r="I627" s="145" t="str">
        <f>IFERROR(IF(INDEX(data_mthly!K:K,MATCH($C627,data_mthly!$E:$E,0),1)=0,"",INDEX(data_mthly!K:K,MATCH($C627,data_mthly!$E:$E,0),1)),"")</f>
        <v/>
      </c>
      <c r="J627" s="145" t="str">
        <f>IFERROR(IF(INDEX(data_mthly!L:L,MATCH($C627,data_mthly!$E:$E,0),1)=0,"",INDEX(data_mthly!L:L,MATCH($C627,data_mthly!$E:$E,0),1)),"")</f>
        <v/>
      </c>
      <c r="K627" s="21" t="str">
        <f>IFERROR(IF(INDEX(data_mthly!M:M,MATCH($C627,data_mthly!$E:$E,0),1)=0,"",INDEX(data_mthly!M:M,MATCH($C627,data_mthly!$E:$E,0),1)),"")</f>
        <v/>
      </c>
      <c r="L627" s="86" t="str">
        <f>IFERROR(IF(INDEX(data_mthly!N:N,MATCH($C627,data_mthly!$E:$E,0),1)=0,"",INDEX(data_mthly!N:N,MATCH($C627,data_mthly!$E:$E,0),1)),"")</f>
        <v/>
      </c>
      <c r="M627" s="159"/>
      <c r="N627" s="155" t="str">
        <f>IFERROR(IF(INDEX(data_mthly!O:O,MATCH($C627,data_mthly!$E:$E,0),1)=0,"",INDEX(data_mthly!O:O,MATCH($C627,data_mthly!$E:$E,0),1)),"")</f>
        <v/>
      </c>
      <c r="O627" s="21" t="str">
        <f>IFERROR(IF(INDEX(data_mthly!P:P,MATCH($C627,data_mthly!$E:$E,0),1)=0,"",INDEX(data_mthly!P:P,MATCH($C627,data_mthly!$E:$E,0),1)),"")</f>
        <v/>
      </c>
      <c r="P627" s="145" t="str">
        <f>IFERROR(IF(INDEX(data_mthly!Q:Q,MATCH($C627,data_mthly!$E:$E,0),1)=0,"",INDEX(data_mthly!Q:Q,MATCH($C627,data_mthly!$E:$E,0),1)),"")</f>
        <v/>
      </c>
      <c r="Q627" s="145" t="str">
        <f>IFERROR(IF(INDEX(data_mthly!R:R,MATCH($C627,data_mthly!$E:$E,0),1)=0,"",INDEX(data_mthly!R:R,MATCH($C627,data_mthly!$E:$E,0),1)),"")</f>
        <v/>
      </c>
      <c r="R627" s="21" t="str">
        <f>IFERROR(IF(INDEX(data_mthly!S:S,MATCH($C627,data_mthly!$E:$E,0),1)=0,"",INDEX(data_mthly!S:S,MATCH($C627,data_mthly!$E:$E,0),1)),"")</f>
        <v/>
      </c>
      <c r="S627" s="145" t="str">
        <f>IFERROR(IF(INDEX(data_mthly!T:T,MATCH($C627,data_mthly!$E:$E,0),1)=0,"",INDEX(data_mthly!T:T,MATCH($C627,data_mthly!$E:$E,0),1)),"")</f>
        <v/>
      </c>
      <c r="T627" s="145" t="str">
        <f>IFERROR(IF(INDEX(data_mthly!U:U,MATCH($C627,data_mthly!$E:$E,0),1)=0,"",INDEX(data_mthly!U:U,MATCH($C627,data_mthly!$E:$E,0),1)),"")</f>
        <v/>
      </c>
      <c r="U627" s="21" t="str">
        <f>IFERROR(IF(INDEX(data_mthly!V:V,MATCH($C627,data_mthly!$E:$E,0),1)=0,"",INDEX(data_mthly!V:V,MATCH($C627,data_mthly!$E:$E,0),1)),"")</f>
        <v/>
      </c>
      <c r="V627" s="86" t="str">
        <f>IFERROR(IF(INDEX(data_mthly!W:W,MATCH($C627,data_mthly!$E:$E,0),1)=0,"",INDEX(data_mthly!W:W,MATCH($C627,data_mthly!$E:$E,0),1)),"")</f>
        <v/>
      </c>
      <c r="W627" s="160" t="str">
        <f t="shared" si="48"/>
        <v/>
      </c>
      <c r="X627" s="21" t="str">
        <f>IFERROR(IF(INDEX(data_mthly!Y:Y,MATCH($C627,data_mthly!$E:$E,0),1)=0,"",INDEX(data_mthly!Y:Y,MATCH($C627,data_mthly!$E:$E,0),1)),"")</f>
        <v/>
      </c>
      <c r="Y627" s="145" t="str">
        <f>IFERROR(IF(INDEX(data_mthly!Z:Z,MATCH($C627,data_mthly!$E:$E,0),1)=0,"",INDEX(data_mthly!Z:Z,MATCH($C627,data_mthly!$E:$E,0),1)),"")</f>
        <v/>
      </c>
      <c r="Z627" s="21" t="str">
        <f>IFERROR(IF(INDEX(data_mthly!AA:AA,MATCH($C627,data_mthly!$E:$E,0),1)=0,"",INDEX(data_mthly!AA:AA,MATCH($C627,data_mthly!$E:$E,0),1)),"")</f>
        <v/>
      </c>
      <c r="AA627" s="21" t="str">
        <f>IFERROR(IF(INDEX(data_mthly!AB:AB,MATCH($C627,data_mthly!$E:$E,0),1)=0,"",INDEX(data_mthly!AB:AB,MATCH($C627,data_mthly!$E:$E,0),1)),"")</f>
        <v/>
      </c>
      <c r="AB627" s="145" t="str">
        <f>IFERROR(IF(INDEX(data_mthly!AC:AC,MATCH($C627,data_mthly!$E:$E,0),1)=0,"",INDEX(data_mthly!AC:AC,MATCH($C627,data_mthly!$E:$E,0),1)),"")</f>
        <v/>
      </c>
      <c r="AC627" s="21" t="str">
        <f>IFERROR(IF(INDEX(data_mthly!AD:AD,MATCH($C627,data_mthly!$E:$E,0),1)=0,"",INDEX(data_mthly!AD:AD,MATCH($C627,data_mthly!$E:$E,0),1)),"")</f>
        <v/>
      </c>
      <c r="AD627" s="21" t="str">
        <f>IFERROR(IF(INDEX(data_mthly!AE:AE,MATCH($C627,data_mthly!$E:$E,0),1)=0,"",INDEX(data_mthly!AE:AE,MATCH($C627,data_mthly!$E:$E,0),1)),"")</f>
        <v/>
      </c>
      <c r="AE627" s="86" t="str">
        <f>IFERROR(IF(INDEX(data_mthly!AF:AF,MATCH($C627,data_mthly!$E:$E,0),1)=0,"",INDEX(data_mthly!AF:AF,MATCH($C627,data_mthly!$E:$E,0),1)),"")</f>
        <v/>
      </c>
      <c r="AG627" s="88">
        <f t="shared" si="49"/>
        <v>1</v>
      </c>
    </row>
    <row r="628" spans="1:33" ht="15.5">
      <c r="A628" s="88" t="str">
        <f t="shared" si="47"/>
        <v/>
      </c>
      <c r="B628" s="89" t="str">
        <f>IFERROR(IF(INDEX(data_mthly!C:C,MATCH($C628,data_mthly!$E:$E,0),1)=0,"",INDEX(data_mthly!C:C,MATCH($C628,data_mthly!$E:$E,0),1)),"")</f>
        <v/>
      </c>
      <c r="C628" s="112" t="str">
        <f t="shared" si="50"/>
        <v/>
      </c>
      <c r="D628" s="155" t="str">
        <f>IFERROR(IF(INDEX(data_mthly!F:F,MATCH($C628,data_mthly!$E:$E,0),1)=0,"",INDEX(data_mthly!F:F,MATCH($C628,data_mthly!$E:$E,0),1)),"")</f>
        <v/>
      </c>
      <c r="E628" s="21" t="str">
        <f>IFERROR(IF(INDEX(data_mthly!G:G,MATCH($C628,data_mthly!$E:$E,0),1)=0,"",INDEX(data_mthly!G:G,MATCH($C628,data_mthly!$E:$E,0),1)),"")</f>
        <v/>
      </c>
      <c r="F628" s="145" t="str">
        <f>IFERROR(IF(INDEX(data_mthly!H:H,MATCH($C628,data_mthly!$E:$E,0),1)=0,"",INDEX(data_mthly!H:H,MATCH($C628,data_mthly!$E:$E,0),1)),"")</f>
        <v/>
      </c>
      <c r="G628" s="145" t="str">
        <f>IFERROR(IF(INDEX(data_mthly!I:I,MATCH($C628,data_mthly!$E:$E,0),1)=0,"",INDEX(data_mthly!I:I,MATCH($C628,data_mthly!$E:$E,0),1)),"")</f>
        <v/>
      </c>
      <c r="H628" s="21" t="str">
        <f>IFERROR(IF(INDEX(data_mthly!J:J,MATCH($C628,data_mthly!$E:$E,0),1)=0,"",INDEX(data_mthly!J:J,MATCH($C628,data_mthly!$E:$E,0),1)),"")</f>
        <v/>
      </c>
      <c r="I628" s="145" t="str">
        <f>IFERROR(IF(INDEX(data_mthly!K:K,MATCH($C628,data_mthly!$E:$E,0),1)=0,"",INDEX(data_mthly!K:K,MATCH($C628,data_mthly!$E:$E,0),1)),"")</f>
        <v/>
      </c>
      <c r="J628" s="145" t="str">
        <f>IFERROR(IF(INDEX(data_mthly!L:L,MATCH($C628,data_mthly!$E:$E,0),1)=0,"",INDEX(data_mthly!L:L,MATCH($C628,data_mthly!$E:$E,0),1)),"")</f>
        <v/>
      </c>
      <c r="K628" s="21" t="str">
        <f>IFERROR(IF(INDEX(data_mthly!M:M,MATCH($C628,data_mthly!$E:$E,0),1)=0,"",INDEX(data_mthly!M:M,MATCH($C628,data_mthly!$E:$E,0),1)),"")</f>
        <v/>
      </c>
      <c r="L628" s="86" t="str">
        <f>IFERROR(IF(INDEX(data_mthly!N:N,MATCH($C628,data_mthly!$E:$E,0),1)=0,"",INDEX(data_mthly!N:N,MATCH($C628,data_mthly!$E:$E,0),1)),"")</f>
        <v/>
      </c>
      <c r="M628" s="159"/>
      <c r="N628" s="155" t="str">
        <f>IFERROR(IF(INDEX(data_mthly!O:O,MATCH($C628,data_mthly!$E:$E,0),1)=0,"",INDEX(data_mthly!O:O,MATCH($C628,data_mthly!$E:$E,0),1)),"")</f>
        <v/>
      </c>
      <c r="O628" s="21" t="str">
        <f>IFERROR(IF(INDEX(data_mthly!P:P,MATCH($C628,data_mthly!$E:$E,0),1)=0,"",INDEX(data_mthly!P:P,MATCH($C628,data_mthly!$E:$E,0),1)),"")</f>
        <v/>
      </c>
      <c r="P628" s="145" t="str">
        <f>IFERROR(IF(INDEX(data_mthly!Q:Q,MATCH($C628,data_mthly!$E:$E,0),1)=0,"",INDEX(data_mthly!Q:Q,MATCH($C628,data_mthly!$E:$E,0),1)),"")</f>
        <v/>
      </c>
      <c r="Q628" s="145" t="str">
        <f>IFERROR(IF(INDEX(data_mthly!R:R,MATCH($C628,data_mthly!$E:$E,0),1)=0,"",INDEX(data_mthly!R:R,MATCH($C628,data_mthly!$E:$E,0),1)),"")</f>
        <v/>
      </c>
      <c r="R628" s="21" t="str">
        <f>IFERROR(IF(INDEX(data_mthly!S:S,MATCH($C628,data_mthly!$E:$E,0),1)=0,"",INDEX(data_mthly!S:S,MATCH($C628,data_mthly!$E:$E,0),1)),"")</f>
        <v/>
      </c>
      <c r="S628" s="145" t="str">
        <f>IFERROR(IF(INDEX(data_mthly!T:T,MATCH($C628,data_mthly!$E:$E,0),1)=0,"",INDEX(data_mthly!T:T,MATCH($C628,data_mthly!$E:$E,0),1)),"")</f>
        <v/>
      </c>
      <c r="T628" s="145" t="str">
        <f>IFERROR(IF(INDEX(data_mthly!U:U,MATCH($C628,data_mthly!$E:$E,0),1)=0,"",INDEX(data_mthly!U:U,MATCH($C628,data_mthly!$E:$E,0),1)),"")</f>
        <v/>
      </c>
      <c r="U628" s="21" t="str">
        <f>IFERROR(IF(INDEX(data_mthly!V:V,MATCH($C628,data_mthly!$E:$E,0),1)=0,"",INDEX(data_mthly!V:V,MATCH($C628,data_mthly!$E:$E,0),1)),"")</f>
        <v/>
      </c>
      <c r="V628" s="86" t="str">
        <f>IFERROR(IF(INDEX(data_mthly!W:W,MATCH($C628,data_mthly!$E:$E,0),1)=0,"",INDEX(data_mthly!W:W,MATCH($C628,data_mthly!$E:$E,0),1)),"")</f>
        <v/>
      </c>
      <c r="W628" s="160" t="str">
        <f t="shared" si="48"/>
        <v/>
      </c>
      <c r="X628" s="21" t="str">
        <f>IFERROR(IF(INDEX(data_mthly!Y:Y,MATCH($C628,data_mthly!$E:$E,0),1)=0,"",INDEX(data_mthly!Y:Y,MATCH($C628,data_mthly!$E:$E,0),1)),"")</f>
        <v/>
      </c>
      <c r="Y628" s="145" t="str">
        <f>IFERROR(IF(INDEX(data_mthly!Z:Z,MATCH($C628,data_mthly!$E:$E,0),1)=0,"",INDEX(data_mthly!Z:Z,MATCH($C628,data_mthly!$E:$E,0),1)),"")</f>
        <v/>
      </c>
      <c r="Z628" s="21" t="str">
        <f>IFERROR(IF(INDEX(data_mthly!AA:AA,MATCH($C628,data_mthly!$E:$E,0),1)=0,"",INDEX(data_mthly!AA:AA,MATCH($C628,data_mthly!$E:$E,0),1)),"")</f>
        <v/>
      </c>
      <c r="AA628" s="21" t="str">
        <f>IFERROR(IF(INDEX(data_mthly!AB:AB,MATCH($C628,data_mthly!$E:$E,0),1)=0,"",INDEX(data_mthly!AB:AB,MATCH($C628,data_mthly!$E:$E,0),1)),"")</f>
        <v/>
      </c>
      <c r="AB628" s="145" t="str">
        <f>IFERROR(IF(INDEX(data_mthly!AC:AC,MATCH($C628,data_mthly!$E:$E,0),1)=0,"",INDEX(data_mthly!AC:AC,MATCH($C628,data_mthly!$E:$E,0),1)),"")</f>
        <v/>
      </c>
      <c r="AC628" s="21" t="str">
        <f>IFERROR(IF(INDEX(data_mthly!AD:AD,MATCH($C628,data_mthly!$E:$E,0),1)=0,"",INDEX(data_mthly!AD:AD,MATCH($C628,data_mthly!$E:$E,0),1)),"")</f>
        <v/>
      </c>
      <c r="AD628" s="21" t="str">
        <f>IFERROR(IF(INDEX(data_mthly!AE:AE,MATCH($C628,data_mthly!$E:$E,0),1)=0,"",INDEX(data_mthly!AE:AE,MATCH($C628,data_mthly!$E:$E,0),1)),"")</f>
        <v/>
      </c>
      <c r="AE628" s="86" t="str">
        <f>IFERROR(IF(INDEX(data_mthly!AF:AF,MATCH($C628,data_mthly!$E:$E,0),1)=0,"",INDEX(data_mthly!AF:AF,MATCH($C628,data_mthly!$E:$E,0),1)),"")</f>
        <v/>
      </c>
      <c r="AG628" s="88">
        <f t="shared" si="49"/>
        <v>2</v>
      </c>
    </row>
    <row r="629" spans="1:33" ht="15.5">
      <c r="A629" s="88" t="str">
        <f t="shared" si="47"/>
        <v/>
      </c>
      <c r="B629" s="89" t="str">
        <f>IFERROR(IF(INDEX(data_mthly!C:C,MATCH($C629,data_mthly!$E:$E,0),1)=0,"",INDEX(data_mthly!C:C,MATCH($C629,data_mthly!$E:$E,0),1)),"")</f>
        <v/>
      </c>
      <c r="C629" s="112" t="str">
        <f t="shared" si="50"/>
        <v/>
      </c>
      <c r="D629" s="155" t="str">
        <f>IFERROR(IF(INDEX(data_mthly!F:F,MATCH($C629,data_mthly!$E:$E,0),1)=0,"",INDEX(data_mthly!F:F,MATCH($C629,data_mthly!$E:$E,0),1)),"")</f>
        <v/>
      </c>
      <c r="E629" s="21" t="str">
        <f>IFERROR(IF(INDEX(data_mthly!G:G,MATCH($C629,data_mthly!$E:$E,0),1)=0,"",INDEX(data_mthly!G:G,MATCH($C629,data_mthly!$E:$E,0),1)),"")</f>
        <v/>
      </c>
      <c r="F629" s="145" t="str">
        <f>IFERROR(IF(INDEX(data_mthly!H:H,MATCH($C629,data_mthly!$E:$E,0),1)=0,"",INDEX(data_mthly!H:H,MATCH($C629,data_mthly!$E:$E,0),1)),"")</f>
        <v/>
      </c>
      <c r="G629" s="145" t="str">
        <f>IFERROR(IF(INDEX(data_mthly!I:I,MATCH($C629,data_mthly!$E:$E,0),1)=0,"",INDEX(data_mthly!I:I,MATCH($C629,data_mthly!$E:$E,0),1)),"")</f>
        <v/>
      </c>
      <c r="H629" s="21" t="str">
        <f>IFERROR(IF(INDEX(data_mthly!J:J,MATCH($C629,data_mthly!$E:$E,0),1)=0,"",INDEX(data_mthly!J:J,MATCH($C629,data_mthly!$E:$E,0),1)),"")</f>
        <v/>
      </c>
      <c r="I629" s="145" t="str">
        <f>IFERROR(IF(INDEX(data_mthly!K:K,MATCH($C629,data_mthly!$E:$E,0),1)=0,"",INDEX(data_mthly!K:K,MATCH($C629,data_mthly!$E:$E,0),1)),"")</f>
        <v/>
      </c>
      <c r="J629" s="145" t="str">
        <f>IFERROR(IF(INDEX(data_mthly!L:L,MATCH($C629,data_mthly!$E:$E,0),1)=0,"",INDEX(data_mthly!L:L,MATCH($C629,data_mthly!$E:$E,0),1)),"")</f>
        <v/>
      </c>
      <c r="K629" s="21" t="str">
        <f>IFERROR(IF(INDEX(data_mthly!M:M,MATCH($C629,data_mthly!$E:$E,0),1)=0,"",INDEX(data_mthly!M:M,MATCH($C629,data_mthly!$E:$E,0),1)),"")</f>
        <v/>
      </c>
      <c r="L629" s="86" t="str">
        <f>IFERROR(IF(INDEX(data_mthly!N:N,MATCH($C629,data_mthly!$E:$E,0),1)=0,"",INDEX(data_mthly!N:N,MATCH($C629,data_mthly!$E:$E,0),1)),"")</f>
        <v/>
      </c>
      <c r="M629" s="159"/>
      <c r="N629" s="155" t="str">
        <f>IFERROR(IF(INDEX(data_mthly!O:O,MATCH($C629,data_mthly!$E:$E,0),1)=0,"",INDEX(data_mthly!O:O,MATCH($C629,data_mthly!$E:$E,0),1)),"")</f>
        <v/>
      </c>
      <c r="O629" s="21" t="str">
        <f>IFERROR(IF(INDEX(data_mthly!P:P,MATCH($C629,data_mthly!$E:$E,0),1)=0,"",INDEX(data_mthly!P:P,MATCH($C629,data_mthly!$E:$E,0),1)),"")</f>
        <v/>
      </c>
      <c r="P629" s="145" t="str">
        <f>IFERROR(IF(INDEX(data_mthly!Q:Q,MATCH($C629,data_mthly!$E:$E,0),1)=0,"",INDEX(data_mthly!Q:Q,MATCH($C629,data_mthly!$E:$E,0),1)),"")</f>
        <v/>
      </c>
      <c r="Q629" s="145" t="str">
        <f>IFERROR(IF(INDEX(data_mthly!R:R,MATCH($C629,data_mthly!$E:$E,0),1)=0,"",INDEX(data_mthly!R:R,MATCH($C629,data_mthly!$E:$E,0),1)),"")</f>
        <v/>
      </c>
      <c r="R629" s="21" t="str">
        <f>IFERROR(IF(INDEX(data_mthly!S:S,MATCH($C629,data_mthly!$E:$E,0),1)=0,"",INDEX(data_mthly!S:S,MATCH($C629,data_mthly!$E:$E,0),1)),"")</f>
        <v/>
      </c>
      <c r="S629" s="145" t="str">
        <f>IFERROR(IF(INDEX(data_mthly!T:T,MATCH($C629,data_mthly!$E:$E,0),1)=0,"",INDEX(data_mthly!T:T,MATCH($C629,data_mthly!$E:$E,0),1)),"")</f>
        <v/>
      </c>
      <c r="T629" s="145" t="str">
        <f>IFERROR(IF(INDEX(data_mthly!U:U,MATCH($C629,data_mthly!$E:$E,0),1)=0,"",INDEX(data_mthly!U:U,MATCH($C629,data_mthly!$E:$E,0),1)),"")</f>
        <v/>
      </c>
      <c r="U629" s="21" t="str">
        <f>IFERROR(IF(INDEX(data_mthly!V:V,MATCH($C629,data_mthly!$E:$E,0),1)=0,"",INDEX(data_mthly!V:V,MATCH($C629,data_mthly!$E:$E,0),1)),"")</f>
        <v/>
      </c>
      <c r="V629" s="86" t="str">
        <f>IFERROR(IF(INDEX(data_mthly!W:W,MATCH($C629,data_mthly!$E:$E,0),1)=0,"",INDEX(data_mthly!W:W,MATCH($C629,data_mthly!$E:$E,0),1)),"")</f>
        <v/>
      </c>
      <c r="W629" s="160" t="str">
        <f t="shared" si="48"/>
        <v/>
      </c>
      <c r="X629" s="21" t="str">
        <f>IFERROR(IF(INDEX(data_mthly!Y:Y,MATCH($C629,data_mthly!$E:$E,0),1)=0,"",INDEX(data_mthly!Y:Y,MATCH($C629,data_mthly!$E:$E,0),1)),"")</f>
        <v/>
      </c>
      <c r="Y629" s="145" t="str">
        <f>IFERROR(IF(INDEX(data_mthly!Z:Z,MATCH($C629,data_mthly!$E:$E,0),1)=0,"",INDEX(data_mthly!Z:Z,MATCH($C629,data_mthly!$E:$E,0),1)),"")</f>
        <v/>
      </c>
      <c r="Z629" s="21" t="str">
        <f>IFERROR(IF(INDEX(data_mthly!AA:AA,MATCH($C629,data_mthly!$E:$E,0),1)=0,"",INDEX(data_mthly!AA:AA,MATCH($C629,data_mthly!$E:$E,0),1)),"")</f>
        <v/>
      </c>
      <c r="AA629" s="21" t="str">
        <f>IFERROR(IF(INDEX(data_mthly!AB:AB,MATCH($C629,data_mthly!$E:$E,0),1)=0,"",INDEX(data_mthly!AB:AB,MATCH($C629,data_mthly!$E:$E,0),1)),"")</f>
        <v/>
      </c>
      <c r="AB629" s="145" t="str">
        <f>IFERROR(IF(INDEX(data_mthly!AC:AC,MATCH($C629,data_mthly!$E:$E,0),1)=0,"",INDEX(data_mthly!AC:AC,MATCH($C629,data_mthly!$E:$E,0),1)),"")</f>
        <v/>
      </c>
      <c r="AC629" s="21" t="str">
        <f>IFERROR(IF(INDEX(data_mthly!AD:AD,MATCH($C629,data_mthly!$E:$E,0),1)=0,"",INDEX(data_mthly!AD:AD,MATCH($C629,data_mthly!$E:$E,0),1)),"")</f>
        <v/>
      </c>
      <c r="AD629" s="21" t="str">
        <f>IFERROR(IF(INDEX(data_mthly!AE:AE,MATCH($C629,data_mthly!$E:$E,0),1)=0,"",INDEX(data_mthly!AE:AE,MATCH($C629,data_mthly!$E:$E,0),1)),"")</f>
        <v/>
      </c>
      <c r="AE629" s="86" t="str">
        <f>IFERROR(IF(INDEX(data_mthly!AF:AF,MATCH($C629,data_mthly!$E:$E,0),1)=0,"",INDEX(data_mthly!AF:AF,MATCH($C629,data_mthly!$E:$E,0),1)),"")</f>
        <v/>
      </c>
      <c r="AG629" s="88">
        <f t="shared" si="49"/>
        <v>1</v>
      </c>
    </row>
    <row r="630" spans="1:33" ht="15.5">
      <c r="A630" s="88" t="str">
        <f t="shared" si="47"/>
        <v/>
      </c>
      <c r="B630" s="89" t="str">
        <f>IFERROR(IF(INDEX(data_mthly!C:C,MATCH($C630,data_mthly!$E:$E,0),1)=0,"",INDEX(data_mthly!C:C,MATCH($C630,data_mthly!$E:$E,0),1)),"")</f>
        <v/>
      </c>
      <c r="C630" s="112" t="str">
        <f t="shared" si="50"/>
        <v/>
      </c>
      <c r="D630" s="155" t="str">
        <f>IFERROR(IF(INDEX(data_mthly!F:F,MATCH($C630,data_mthly!$E:$E,0),1)=0,"",INDEX(data_mthly!F:F,MATCH($C630,data_mthly!$E:$E,0),1)),"")</f>
        <v/>
      </c>
      <c r="E630" s="21" t="str">
        <f>IFERROR(IF(INDEX(data_mthly!G:G,MATCH($C630,data_mthly!$E:$E,0),1)=0,"",INDEX(data_mthly!G:G,MATCH($C630,data_mthly!$E:$E,0),1)),"")</f>
        <v/>
      </c>
      <c r="F630" s="145" t="str">
        <f>IFERROR(IF(INDEX(data_mthly!H:H,MATCH($C630,data_mthly!$E:$E,0),1)=0,"",INDEX(data_mthly!H:H,MATCH($C630,data_mthly!$E:$E,0),1)),"")</f>
        <v/>
      </c>
      <c r="G630" s="145" t="str">
        <f>IFERROR(IF(INDEX(data_mthly!I:I,MATCH($C630,data_mthly!$E:$E,0),1)=0,"",INDEX(data_mthly!I:I,MATCH($C630,data_mthly!$E:$E,0),1)),"")</f>
        <v/>
      </c>
      <c r="H630" s="21" t="str">
        <f>IFERROR(IF(INDEX(data_mthly!J:J,MATCH($C630,data_mthly!$E:$E,0),1)=0,"",INDEX(data_mthly!J:J,MATCH($C630,data_mthly!$E:$E,0),1)),"")</f>
        <v/>
      </c>
      <c r="I630" s="145" t="str">
        <f>IFERROR(IF(INDEX(data_mthly!K:K,MATCH($C630,data_mthly!$E:$E,0),1)=0,"",INDEX(data_mthly!K:K,MATCH($C630,data_mthly!$E:$E,0),1)),"")</f>
        <v/>
      </c>
      <c r="J630" s="145" t="str">
        <f>IFERROR(IF(INDEX(data_mthly!L:L,MATCH($C630,data_mthly!$E:$E,0),1)=0,"",INDEX(data_mthly!L:L,MATCH($C630,data_mthly!$E:$E,0),1)),"")</f>
        <v/>
      </c>
      <c r="K630" s="21" t="str">
        <f>IFERROR(IF(INDEX(data_mthly!M:M,MATCH($C630,data_mthly!$E:$E,0),1)=0,"",INDEX(data_mthly!M:M,MATCH($C630,data_mthly!$E:$E,0),1)),"")</f>
        <v/>
      </c>
      <c r="L630" s="86" t="str">
        <f>IFERROR(IF(INDEX(data_mthly!N:N,MATCH($C630,data_mthly!$E:$E,0),1)=0,"",INDEX(data_mthly!N:N,MATCH($C630,data_mthly!$E:$E,0),1)),"")</f>
        <v/>
      </c>
      <c r="M630" s="159"/>
      <c r="N630" s="155" t="str">
        <f>IFERROR(IF(INDEX(data_mthly!O:O,MATCH($C630,data_mthly!$E:$E,0),1)=0,"",INDEX(data_mthly!O:O,MATCH($C630,data_mthly!$E:$E,0),1)),"")</f>
        <v/>
      </c>
      <c r="O630" s="21" t="str">
        <f>IFERROR(IF(INDEX(data_mthly!P:P,MATCH($C630,data_mthly!$E:$E,0),1)=0,"",INDEX(data_mthly!P:P,MATCH($C630,data_mthly!$E:$E,0),1)),"")</f>
        <v/>
      </c>
      <c r="P630" s="145" t="str">
        <f>IFERROR(IF(INDEX(data_mthly!Q:Q,MATCH($C630,data_mthly!$E:$E,0),1)=0,"",INDEX(data_mthly!Q:Q,MATCH($C630,data_mthly!$E:$E,0),1)),"")</f>
        <v/>
      </c>
      <c r="Q630" s="145" t="str">
        <f>IFERROR(IF(INDEX(data_mthly!R:R,MATCH($C630,data_mthly!$E:$E,0),1)=0,"",INDEX(data_mthly!R:R,MATCH($C630,data_mthly!$E:$E,0),1)),"")</f>
        <v/>
      </c>
      <c r="R630" s="21" t="str">
        <f>IFERROR(IF(INDEX(data_mthly!S:S,MATCH($C630,data_mthly!$E:$E,0),1)=0,"",INDEX(data_mthly!S:S,MATCH($C630,data_mthly!$E:$E,0),1)),"")</f>
        <v/>
      </c>
      <c r="S630" s="145" t="str">
        <f>IFERROR(IF(INDEX(data_mthly!T:T,MATCH($C630,data_mthly!$E:$E,0),1)=0,"",INDEX(data_mthly!T:T,MATCH($C630,data_mthly!$E:$E,0),1)),"")</f>
        <v/>
      </c>
      <c r="T630" s="145" t="str">
        <f>IFERROR(IF(INDEX(data_mthly!U:U,MATCH($C630,data_mthly!$E:$E,0),1)=0,"",INDEX(data_mthly!U:U,MATCH($C630,data_mthly!$E:$E,0),1)),"")</f>
        <v/>
      </c>
      <c r="U630" s="21" t="str">
        <f>IFERROR(IF(INDEX(data_mthly!V:V,MATCH($C630,data_mthly!$E:$E,0),1)=0,"",INDEX(data_mthly!V:V,MATCH($C630,data_mthly!$E:$E,0),1)),"")</f>
        <v/>
      </c>
      <c r="V630" s="86" t="str">
        <f>IFERROR(IF(INDEX(data_mthly!W:W,MATCH($C630,data_mthly!$E:$E,0),1)=0,"",INDEX(data_mthly!W:W,MATCH($C630,data_mthly!$E:$E,0),1)),"")</f>
        <v/>
      </c>
      <c r="W630" s="160" t="str">
        <f t="shared" si="48"/>
        <v/>
      </c>
      <c r="X630" s="21" t="str">
        <f>IFERROR(IF(INDEX(data_mthly!Y:Y,MATCH($C630,data_mthly!$E:$E,0),1)=0,"",INDEX(data_mthly!Y:Y,MATCH($C630,data_mthly!$E:$E,0),1)),"")</f>
        <v/>
      </c>
      <c r="Y630" s="145" t="str">
        <f>IFERROR(IF(INDEX(data_mthly!Z:Z,MATCH($C630,data_mthly!$E:$E,0),1)=0,"",INDEX(data_mthly!Z:Z,MATCH($C630,data_mthly!$E:$E,0),1)),"")</f>
        <v/>
      </c>
      <c r="Z630" s="21" t="str">
        <f>IFERROR(IF(INDEX(data_mthly!AA:AA,MATCH($C630,data_mthly!$E:$E,0),1)=0,"",INDEX(data_mthly!AA:AA,MATCH($C630,data_mthly!$E:$E,0),1)),"")</f>
        <v/>
      </c>
      <c r="AA630" s="21" t="str">
        <f>IFERROR(IF(INDEX(data_mthly!AB:AB,MATCH($C630,data_mthly!$E:$E,0),1)=0,"",INDEX(data_mthly!AB:AB,MATCH($C630,data_mthly!$E:$E,0),1)),"")</f>
        <v/>
      </c>
      <c r="AB630" s="145" t="str">
        <f>IFERROR(IF(INDEX(data_mthly!AC:AC,MATCH($C630,data_mthly!$E:$E,0),1)=0,"",INDEX(data_mthly!AC:AC,MATCH($C630,data_mthly!$E:$E,0),1)),"")</f>
        <v/>
      </c>
      <c r="AC630" s="21" t="str">
        <f>IFERROR(IF(INDEX(data_mthly!AD:AD,MATCH($C630,data_mthly!$E:$E,0),1)=0,"",INDEX(data_mthly!AD:AD,MATCH($C630,data_mthly!$E:$E,0),1)),"")</f>
        <v/>
      </c>
      <c r="AD630" s="21" t="str">
        <f>IFERROR(IF(INDEX(data_mthly!AE:AE,MATCH($C630,data_mthly!$E:$E,0),1)=0,"",INDEX(data_mthly!AE:AE,MATCH($C630,data_mthly!$E:$E,0),1)),"")</f>
        <v/>
      </c>
      <c r="AE630" s="86" t="str">
        <f>IFERROR(IF(INDEX(data_mthly!AF:AF,MATCH($C630,data_mthly!$E:$E,0),1)=0,"",INDEX(data_mthly!AF:AF,MATCH($C630,data_mthly!$E:$E,0),1)),"")</f>
        <v/>
      </c>
      <c r="AG630" s="88">
        <f t="shared" si="49"/>
        <v>2</v>
      </c>
    </row>
    <row r="631" spans="1:33" ht="15.5">
      <c r="A631" s="88" t="str">
        <f t="shared" si="47"/>
        <v/>
      </c>
      <c r="B631" s="89" t="str">
        <f>IFERROR(IF(INDEX(data_mthly!C:C,MATCH($C631,data_mthly!$E:$E,0),1)=0,"",INDEX(data_mthly!C:C,MATCH($C631,data_mthly!$E:$E,0),1)),"")</f>
        <v/>
      </c>
      <c r="C631" s="112" t="str">
        <f t="shared" si="50"/>
        <v/>
      </c>
      <c r="D631" s="155" t="str">
        <f>IFERROR(IF(INDEX(data_mthly!F:F,MATCH($C631,data_mthly!$E:$E,0),1)=0,"",INDEX(data_mthly!F:F,MATCH($C631,data_mthly!$E:$E,0),1)),"")</f>
        <v/>
      </c>
      <c r="E631" s="21" t="str">
        <f>IFERROR(IF(INDEX(data_mthly!G:G,MATCH($C631,data_mthly!$E:$E,0),1)=0,"",INDEX(data_mthly!G:G,MATCH($C631,data_mthly!$E:$E,0),1)),"")</f>
        <v/>
      </c>
      <c r="F631" s="145" t="str">
        <f>IFERROR(IF(INDEX(data_mthly!H:H,MATCH($C631,data_mthly!$E:$E,0),1)=0,"",INDEX(data_mthly!H:H,MATCH($C631,data_mthly!$E:$E,0),1)),"")</f>
        <v/>
      </c>
      <c r="G631" s="145" t="str">
        <f>IFERROR(IF(INDEX(data_mthly!I:I,MATCH($C631,data_mthly!$E:$E,0),1)=0,"",INDEX(data_mthly!I:I,MATCH($C631,data_mthly!$E:$E,0),1)),"")</f>
        <v/>
      </c>
      <c r="H631" s="21" t="str">
        <f>IFERROR(IF(INDEX(data_mthly!J:J,MATCH($C631,data_mthly!$E:$E,0),1)=0,"",INDEX(data_mthly!J:J,MATCH($C631,data_mthly!$E:$E,0),1)),"")</f>
        <v/>
      </c>
      <c r="I631" s="145" t="str">
        <f>IFERROR(IF(INDEX(data_mthly!K:K,MATCH($C631,data_mthly!$E:$E,0),1)=0,"",INDEX(data_mthly!K:K,MATCH($C631,data_mthly!$E:$E,0),1)),"")</f>
        <v/>
      </c>
      <c r="J631" s="145" t="str">
        <f>IFERROR(IF(INDEX(data_mthly!L:L,MATCH($C631,data_mthly!$E:$E,0),1)=0,"",INDEX(data_mthly!L:L,MATCH($C631,data_mthly!$E:$E,0),1)),"")</f>
        <v/>
      </c>
      <c r="K631" s="21" t="str">
        <f>IFERROR(IF(INDEX(data_mthly!M:M,MATCH($C631,data_mthly!$E:$E,0),1)=0,"",INDEX(data_mthly!M:M,MATCH($C631,data_mthly!$E:$E,0),1)),"")</f>
        <v/>
      </c>
      <c r="L631" s="86" t="str">
        <f>IFERROR(IF(INDEX(data_mthly!N:N,MATCH($C631,data_mthly!$E:$E,0),1)=0,"",INDEX(data_mthly!N:N,MATCH($C631,data_mthly!$E:$E,0),1)),"")</f>
        <v/>
      </c>
      <c r="M631" s="159"/>
      <c r="N631" s="155" t="str">
        <f>IFERROR(IF(INDEX(data_mthly!O:O,MATCH($C631,data_mthly!$E:$E,0),1)=0,"",INDEX(data_mthly!O:O,MATCH($C631,data_mthly!$E:$E,0),1)),"")</f>
        <v/>
      </c>
      <c r="O631" s="21" t="str">
        <f>IFERROR(IF(INDEX(data_mthly!P:P,MATCH($C631,data_mthly!$E:$E,0),1)=0,"",INDEX(data_mthly!P:P,MATCH($C631,data_mthly!$E:$E,0),1)),"")</f>
        <v/>
      </c>
      <c r="P631" s="145" t="str">
        <f>IFERROR(IF(INDEX(data_mthly!Q:Q,MATCH($C631,data_mthly!$E:$E,0),1)=0,"",INDEX(data_mthly!Q:Q,MATCH($C631,data_mthly!$E:$E,0),1)),"")</f>
        <v/>
      </c>
      <c r="Q631" s="145" t="str">
        <f>IFERROR(IF(INDEX(data_mthly!R:R,MATCH($C631,data_mthly!$E:$E,0),1)=0,"",INDEX(data_mthly!R:R,MATCH($C631,data_mthly!$E:$E,0),1)),"")</f>
        <v/>
      </c>
      <c r="R631" s="21" t="str">
        <f>IFERROR(IF(INDEX(data_mthly!S:S,MATCH($C631,data_mthly!$E:$E,0),1)=0,"",INDEX(data_mthly!S:S,MATCH($C631,data_mthly!$E:$E,0),1)),"")</f>
        <v/>
      </c>
      <c r="S631" s="145" t="str">
        <f>IFERROR(IF(INDEX(data_mthly!T:T,MATCH($C631,data_mthly!$E:$E,0),1)=0,"",INDEX(data_mthly!T:T,MATCH($C631,data_mthly!$E:$E,0),1)),"")</f>
        <v/>
      </c>
      <c r="T631" s="145" t="str">
        <f>IFERROR(IF(INDEX(data_mthly!U:U,MATCH($C631,data_mthly!$E:$E,0),1)=0,"",INDEX(data_mthly!U:U,MATCH($C631,data_mthly!$E:$E,0),1)),"")</f>
        <v/>
      </c>
      <c r="U631" s="21" t="str">
        <f>IFERROR(IF(INDEX(data_mthly!V:V,MATCH($C631,data_mthly!$E:$E,0),1)=0,"",INDEX(data_mthly!V:V,MATCH($C631,data_mthly!$E:$E,0),1)),"")</f>
        <v/>
      </c>
      <c r="V631" s="86" t="str">
        <f>IFERROR(IF(INDEX(data_mthly!W:W,MATCH($C631,data_mthly!$E:$E,0),1)=0,"",INDEX(data_mthly!W:W,MATCH($C631,data_mthly!$E:$E,0),1)),"")</f>
        <v/>
      </c>
      <c r="W631" s="160" t="str">
        <f t="shared" si="48"/>
        <v/>
      </c>
      <c r="X631" s="21" t="str">
        <f>IFERROR(IF(INDEX(data_mthly!Y:Y,MATCH($C631,data_mthly!$E:$E,0),1)=0,"",INDEX(data_mthly!Y:Y,MATCH($C631,data_mthly!$E:$E,0),1)),"")</f>
        <v/>
      </c>
      <c r="Y631" s="145" t="str">
        <f>IFERROR(IF(INDEX(data_mthly!Z:Z,MATCH($C631,data_mthly!$E:$E,0),1)=0,"",INDEX(data_mthly!Z:Z,MATCH($C631,data_mthly!$E:$E,0),1)),"")</f>
        <v/>
      </c>
      <c r="Z631" s="21" t="str">
        <f>IFERROR(IF(INDEX(data_mthly!AA:AA,MATCH($C631,data_mthly!$E:$E,0),1)=0,"",INDEX(data_mthly!AA:AA,MATCH($C631,data_mthly!$E:$E,0),1)),"")</f>
        <v/>
      </c>
      <c r="AA631" s="21" t="str">
        <f>IFERROR(IF(INDEX(data_mthly!AB:AB,MATCH($C631,data_mthly!$E:$E,0),1)=0,"",INDEX(data_mthly!AB:AB,MATCH($C631,data_mthly!$E:$E,0),1)),"")</f>
        <v/>
      </c>
      <c r="AB631" s="145" t="str">
        <f>IFERROR(IF(INDEX(data_mthly!AC:AC,MATCH($C631,data_mthly!$E:$E,0),1)=0,"",INDEX(data_mthly!AC:AC,MATCH($C631,data_mthly!$E:$E,0),1)),"")</f>
        <v/>
      </c>
      <c r="AC631" s="21" t="str">
        <f>IFERROR(IF(INDEX(data_mthly!AD:AD,MATCH($C631,data_mthly!$E:$E,0),1)=0,"",INDEX(data_mthly!AD:AD,MATCH($C631,data_mthly!$E:$E,0),1)),"")</f>
        <v/>
      </c>
      <c r="AD631" s="21" t="str">
        <f>IFERROR(IF(INDEX(data_mthly!AE:AE,MATCH($C631,data_mthly!$E:$E,0),1)=0,"",INDEX(data_mthly!AE:AE,MATCH($C631,data_mthly!$E:$E,0),1)),"")</f>
        <v/>
      </c>
      <c r="AE631" s="86" t="str">
        <f>IFERROR(IF(INDEX(data_mthly!AF:AF,MATCH($C631,data_mthly!$E:$E,0),1)=0,"",INDEX(data_mthly!AF:AF,MATCH($C631,data_mthly!$E:$E,0),1)),"")</f>
        <v/>
      </c>
      <c r="AG631" s="88">
        <f t="shared" si="49"/>
        <v>1</v>
      </c>
    </row>
    <row r="632" spans="1:33" ht="15.5">
      <c r="A632" s="88" t="str">
        <f t="shared" si="47"/>
        <v/>
      </c>
      <c r="B632" s="89" t="str">
        <f>IFERROR(IF(INDEX(data_mthly!C:C,MATCH($C632,data_mthly!$E:$E,0),1)=0,"",INDEX(data_mthly!C:C,MATCH($C632,data_mthly!$E:$E,0),1)),"")</f>
        <v/>
      </c>
      <c r="C632" s="112" t="str">
        <f t="shared" si="50"/>
        <v/>
      </c>
      <c r="D632" s="155" t="str">
        <f>IFERROR(IF(INDEX(data_mthly!F:F,MATCH($C632,data_mthly!$E:$E,0),1)=0,"",INDEX(data_mthly!F:F,MATCH($C632,data_mthly!$E:$E,0),1)),"")</f>
        <v/>
      </c>
      <c r="E632" s="21" t="str">
        <f>IFERROR(IF(INDEX(data_mthly!G:G,MATCH($C632,data_mthly!$E:$E,0),1)=0,"",INDEX(data_mthly!G:G,MATCH($C632,data_mthly!$E:$E,0),1)),"")</f>
        <v/>
      </c>
      <c r="F632" s="145" t="str">
        <f>IFERROR(IF(INDEX(data_mthly!H:H,MATCH($C632,data_mthly!$E:$E,0),1)=0,"",INDEX(data_mthly!H:H,MATCH($C632,data_mthly!$E:$E,0),1)),"")</f>
        <v/>
      </c>
      <c r="G632" s="145" t="str">
        <f>IFERROR(IF(INDEX(data_mthly!I:I,MATCH($C632,data_mthly!$E:$E,0),1)=0,"",INDEX(data_mthly!I:I,MATCH($C632,data_mthly!$E:$E,0),1)),"")</f>
        <v/>
      </c>
      <c r="H632" s="21" t="str">
        <f>IFERROR(IF(INDEX(data_mthly!J:J,MATCH($C632,data_mthly!$E:$E,0),1)=0,"",INDEX(data_mthly!J:J,MATCH($C632,data_mthly!$E:$E,0),1)),"")</f>
        <v/>
      </c>
      <c r="I632" s="145" t="str">
        <f>IFERROR(IF(INDEX(data_mthly!K:K,MATCH($C632,data_mthly!$E:$E,0),1)=0,"",INDEX(data_mthly!K:K,MATCH($C632,data_mthly!$E:$E,0),1)),"")</f>
        <v/>
      </c>
      <c r="J632" s="145" t="str">
        <f>IFERROR(IF(INDEX(data_mthly!L:L,MATCH($C632,data_mthly!$E:$E,0),1)=0,"",INDEX(data_mthly!L:L,MATCH($C632,data_mthly!$E:$E,0),1)),"")</f>
        <v/>
      </c>
      <c r="K632" s="21" t="str">
        <f>IFERROR(IF(INDEX(data_mthly!M:M,MATCH($C632,data_mthly!$E:$E,0),1)=0,"",INDEX(data_mthly!M:M,MATCH($C632,data_mthly!$E:$E,0),1)),"")</f>
        <v/>
      </c>
      <c r="L632" s="86" t="str">
        <f>IFERROR(IF(INDEX(data_mthly!N:N,MATCH($C632,data_mthly!$E:$E,0),1)=0,"",INDEX(data_mthly!N:N,MATCH($C632,data_mthly!$E:$E,0),1)),"")</f>
        <v/>
      </c>
      <c r="M632" s="159"/>
      <c r="N632" s="155" t="str">
        <f>IFERROR(IF(INDEX(data_mthly!O:O,MATCH($C632,data_mthly!$E:$E,0),1)=0,"",INDEX(data_mthly!O:O,MATCH($C632,data_mthly!$E:$E,0),1)),"")</f>
        <v/>
      </c>
      <c r="O632" s="21" t="str">
        <f>IFERROR(IF(INDEX(data_mthly!P:P,MATCH($C632,data_mthly!$E:$E,0),1)=0,"",INDEX(data_mthly!P:P,MATCH($C632,data_mthly!$E:$E,0),1)),"")</f>
        <v/>
      </c>
      <c r="P632" s="145" t="str">
        <f>IFERROR(IF(INDEX(data_mthly!Q:Q,MATCH($C632,data_mthly!$E:$E,0),1)=0,"",INDEX(data_mthly!Q:Q,MATCH($C632,data_mthly!$E:$E,0),1)),"")</f>
        <v/>
      </c>
      <c r="Q632" s="145" t="str">
        <f>IFERROR(IF(INDEX(data_mthly!R:R,MATCH($C632,data_mthly!$E:$E,0),1)=0,"",INDEX(data_mthly!R:R,MATCH($C632,data_mthly!$E:$E,0),1)),"")</f>
        <v/>
      </c>
      <c r="R632" s="21" t="str">
        <f>IFERROR(IF(INDEX(data_mthly!S:S,MATCH($C632,data_mthly!$E:$E,0),1)=0,"",INDEX(data_mthly!S:S,MATCH($C632,data_mthly!$E:$E,0),1)),"")</f>
        <v/>
      </c>
      <c r="S632" s="145" t="str">
        <f>IFERROR(IF(INDEX(data_mthly!T:T,MATCH($C632,data_mthly!$E:$E,0),1)=0,"",INDEX(data_mthly!T:T,MATCH($C632,data_mthly!$E:$E,0),1)),"")</f>
        <v/>
      </c>
      <c r="T632" s="145" t="str">
        <f>IFERROR(IF(INDEX(data_mthly!U:U,MATCH($C632,data_mthly!$E:$E,0),1)=0,"",INDEX(data_mthly!U:U,MATCH($C632,data_mthly!$E:$E,0),1)),"")</f>
        <v/>
      </c>
      <c r="U632" s="21" t="str">
        <f>IFERROR(IF(INDEX(data_mthly!V:V,MATCH($C632,data_mthly!$E:$E,0),1)=0,"",INDEX(data_mthly!V:V,MATCH($C632,data_mthly!$E:$E,0),1)),"")</f>
        <v/>
      </c>
      <c r="V632" s="86" t="str">
        <f>IFERROR(IF(INDEX(data_mthly!W:W,MATCH($C632,data_mthly!$E:$E,0),1)=0,"",INDEX(data_mthly!W:W,MATCH($C632,data_mthly!$E:$E,0),1)),"")</f>
        <v/>
      </c>
      <c r="W632" s="160" t="str">
        <f t="shared" si="48"/>
        <v/>
      </c>
      <c r="X632" s="21" t="str">
        <f>IFERROR(IF(INDEX(data_mthly!Y:Y,MATCH($C632,data_mthly!$E:$E,0),1)=0,"",INDEX(data_mthly!Y:Y,MATCH($C632,data_mthly!$E:$E,0),1)),"")</f>
        <v/>
      </c>
      <c r="Y632" s="145" t="str">
        <f>IFERROR(IF(INDEX(data_mthly!Z:Z,MATCH($C632,data_mthly!$E:$E,0),1)=0,"",INDEX(data_mthly!Z:Z,MATCH($C632,data_mthly!$E:$E,0),1)),"")</f>
        <v/>
      </c>
      <c r="Z632" s="21" t="str">
        <f>IFERROR(IF(INDEX(data_mthly!AA:AA,MATCH($C632,data_mthly!$E:$E,0),1)=0,"",INDEX(data_mthly!AA:AA,MATCH($C632,data_mthly!$E:$E,0),1)),"")</f>
        <v/>
      </c>
      <c r="AA632" s="21" t="str">
        <f>IFERROR(IF(INDEX(data_mthly!AB:AB,MATCH($C632,data_mthly!$E:$E,0),1)=0,"",INDEX(data_mthly!AB:AB,MATCH($C632,data_mthly!$E:$E,0),1)),"")</f>
        <v/>
      </c>
      <c r="AB632" s="145" t="str">
        <f>IFERROR(IF(INDEX(data_mthly!AC:AC,MATCH($C632,data_mthly!$E:$E,0),1)=0,"",INDEX(data_mthly!AC:AC,MATCH($C632,data_mthly!$E:$E,0),1)),"")</f>
        <v/>
      </c>
      <c r="AC632" s="21" t="str">
        <f>IFERROR(IF(INDEX(data_mthly!AD:AD,MATCH($C632,data_mthly!$E:$E,0),1)=0,"",INDEX(data_mthly!AD:AD,MATCH($C632,data_mthly!$E:$E,0),1)),"")</f>
        <v/>
      </c>
      <c r="AD632" s="21" t="str">
        <f>IFERROR(IF(INDEX(data_mthly!AE:AE,MATCH($C632,data_mthly!$E:$E,0),1)=0,"",INDEX(data_mthly!AE:AE,MATCH($C632,data_mthly!$E:$E,0),1)),"")</f>
        <v/>
      </c>
      <c r="AE632" s="86" t="str">
        <f>IFERROR(IF(INDEX(data_mthly!AF:AF,MATCH($C632,data_mthly!$E:$E,0),1)=0,"",INDEX(data_mthly!AF:AF,MATCH($C632,data_mthly!$E:$E,0),1)),"")</f>
        <v/>
      </c>
      <c r="AG632" s="88">
        <f t="shared" si="49"/>
        <v>2</v>
      </c>
    </row>
    <row r="633" spans="1:33" ht="15.5">
      <c r="A633" s="88" t="str">
        <f t="shared" si="47"/>
        <v/>
      </c>
      <c r="B633" s="89" t="str">
        <f>IFERROR(IF(INDEX(data_mthly!C:C,MATCH($C633,data_mthly!$E:$E,0),1)=0,"",INDEX(data_mthly!C:C,MATCH($C633,data_mthly!$E:$E,0),1)),"")</f>
        <v/>
      </c>
      <c r="C633" s="112" t="str">
        <f t="shared" si="50"/>
        <v/>
      </c>
      <c r="D633" s="155" t="str">
        <f>IFERROR(IF(INDEX(data_mthly!F:F,MATCH($C633,data_mthly!$E:$E,0),1)=0,"",INDEX(data_mthly!F:F,MATCH($C633,data_mthly!$E:$E,0),1)),"")</f>
        <v/>
      </c>
      <c r="E633" s="21" t="str">
        <f>IFERROR(IF(INDEX(data_mthly!G:G,MATCH($C633,data_mthly!$E:$E,0),1)=0,"",INDEX(data_mthly!G:G,MATCH($C633,data_mthly!$E:$E,0),1)),"")</f>
        <v/>
      </c>
      <c r="F633" s="145" t="str">
        <f>IFERROR(IF(INDEX(data_mthly!H:H,MATCH($C633,data_mthly!$E:$E,0),1)=0,"",INDEX(data_mthly!H:H,MATCH($C633,data_mthly!$E:$E,0),1)),"")</f>
        <v/>
      </c>
      <c r="G633" s="145" t="str">
        <f>IFERROR(IF(INDEX(data_mthly!I:I,MATCH($C633,data_mthly!$E:$E,0),1)=0,"",INDEX(data_mthly!I:I,MATCH($C633,data_mthly!$E:$E,0),1)),"")</f>
        <v/>
      </c>
      <c r="H633" s="21" t="str">
        <f>IFERROR(IF(INDEX(data_mthly!J:J,MATCH($C633,data_mthly!$E:$E,0),1)=0,"",INDEX(data_mthly!J:J,MATCH($C633,data_mthly!$E:$E,0),1)),"")</f>
        <v/>
      </c>
      <c r="I633" s="145" t="str">
        <f>IFERROR(IF(INDEX(data_mthly!K:K,MATCH($C633,data_mthly!$E:$E,0),1)=0,"",INDEX(data_mthly!K:K,MATCH($C633,data_mthly!$E:$E,0),1)),"")</f>
        <v/>
      </c>
      <c r="J633" s="145" t="str">
        <f>IFERROR(IF(INDEX(data_mthly!L:L,MATCH($C633,data_mthly!$E:$E,0),1)=0,"",INDEX(data_mthly!L:L,MATCH($C633,data_mthly!$E:$E,0),1)),"")</f>
        <v/>
      </c>
      <c r="K633" s="21" t="str">
        <f>IFERROR(IF(INDEX(data_mthly!M:M,MATCH($C633,data_mthly!$E:$E,0),1)=0,"",INDEX(data_mthly!M:M,MATCH($C633,data_mthly!$E:$E,0),1)),"")</f>
        <v/>
      </c>
      <c r="L633" s="86" t="str">
        <f>IFERROR(IF(INDEX(data_mthly!N:N,MATCH($C633,data_mthly!$E:$E,0),1)=0,"",INDEX(data_mthly!N:N,MATCH($C633,data_mthly!$E:$E,0),1)),"")</f>
        <v/>
      </c>
      <c r="M633" s="159"/>
      <c r="N633" s="155" t="str">
        <f>IFERROR(IF(INDEX(data_mthly!O:O,MATCH($C633,data_mthly!$E:$E,0),1)=0,"",INDEX(data_mthly!O:O,MATCH($C633,data_mthly!$E:$E,0),1)),"")</f>
        <v/>
      </c>
      <c r="O633" s="21" t="str">
        <f>IFERROR(IF(INDEX(data_mthly!P:P,MATCH($C633,data_mthly!$E:$E,0),1)=0,"",INDEX(data_mthly!P:P,MATCH($C633,data_mthly!$E:$E,0),1)),"")</f>
        <v/>
      </c>
      <c r="P633" s="145" t="str">
        <f>IFERROR(IF(INDEX(data_mthly!Q:Q,MATCH($C633,data_mthly!$E:$E,0),1)=0,"",INDEX(data_mthly!Q:Q,MATCH($C633,data_mthly!$E:$E,0),1)),"")</f>
        <v/>
      </c>
      <c r="Q633" s="145" t="str">
        <f>IFERROR(IF(INDEX(data_mthly!R:R,MATCH($C633,data_mthly!$E:$E,0),1)=0,"",INDEX(data_mthly!R:R,MATCH($C633,data_mthly!$E:$E,0),1)),"")</f>
        <v/>
      </c>
      <c r="R633" s="21" t="str">
        <f>IFERROR(IF(INDEX(data_mthly!S:S,MATCH($C633,data_mthly!$E:$E,0),1)=0,"",INDEX(data_mthly!S:S,MATCH($C633,data_mthly!$E:$E,0),1)),"")</f>
        <v/>
      </c>
      <c r="S633" s="145" t="str">
        <f>IFERROR(IF(INDEX(data_mthly!T:T,MATCH($C633,data_mthly!$E:$E,0),1)=0,"",INDEX(data_mthly!T:T,MATCH($C633,data_mthly!$E:$E,0),1)),"")</f>
        <v/>
      </c>
      <c r="T633" s="145" t="str">
        <f>IFERROR(IF(INDEX(data_mthly!U:U,MATCH($C633,data_mthly!$E:$E,0),1)=0,"",INDEX(data_mthly!U:U,MATCH($C633,data_mthly!$E:$E,0),1)),"")</f>
        <v/>
      </c>
      <c r="U633" s="21" t="str">
        <f>IFERROR(IF(INDEX(data_mthly!V:V,MATCH($C633,data_mthly!$E:$E,0),1)=0,"",INDEX(data_mthly!V:V,MATCH($C633,data_mthly!$E:$E,0),1)),"")</f>
        <v/>
      </c>
      <c r="V633" s="86" t="str">
        <f>IFERROR(IF(INDEX(data_mthly!W:W,MATCH($C633,data_mthly!$E:$E,0),1)=0,"",INDEX(data_mthly!W:W,MATCH($C633,data_mthly!$E:$E,0),1)),"")</f>
        <v/>
      </c>
      <c r="W633" s="160" t="str">
        <f t="shared" si="48"/>
        <v/>
      </c>
      <c r="X633" s="21" t="str">
        <f>IFERROR(IF(INDEX(data_mthly!Y:Y,MATCH($C633,data_mthly!$E:$E,0),1)=0,"",INDEX(data_mthly!Y:Y,MATCH($C633,data_mthly!$E:$E,0),1)),"")</f>
        <v/>
      </c>
      <c r="Y633" s="145" t="str">
        <f>IFERROR(IF(INDEX(data_mthly!Z:Z,MATCH($C633,data_mthly!$E:$E,0),1)=0,"",INDEX(data_mthly!Z:Z,MATCH($C633,data_mthly!$E:$E,0),1)),"")</f>
        <v/>
      </c>
      <c r="Z633" s="21" t="str">
        <f>IFERROR(IF(INDEX(data_mthly!AA:AA,MATCH($C633,data_mthly!$E:$E,0),1)=0,"",INDEX(data_mthly!AA:AA,MATCH($C633,data_mthly!$E:$E,0),1)),"")</f>
        <v/>
      </c>
      <c r="AA633" s="21" t="str">
        <f>IFERROR(IF(INDEX(data_mthly!AB:AB,MATCH($C633,data_mthly!$E:$E,0),1)=0,"",INDEX(data_mthly!AB:AB,MATCH($C633,data_mthly!$E:$E,0),1)),"")</f>
        <v/>
      </c>
      <c r="AB633" s="145" t="str">
        <f>IFERROR(IF(INDEX(data_mthly!AC:AC,MATCH($C633,data_mthly!$E:$E,0),1)=0,"",INDEX(data_mthly!AC:AC,MATCH($C633,data_mthly!$E:$E,0),1)),"")</f>
        <v/>
      </c>
      <c r="AC633" s="21" t="str">
        <f>IFERROR(IF(INDEX(data_mthly!AD:AD,MATCH($C633,data_mthly!$E:$E,0),1)=0,"",INDEX(data_mthly!AD:AD,MATCH($C633,data_mthly!$E:$E,0),1)),"")</f>
        <v/>
      </c>
      <c r="AD633" s="21" t="str">
        <f>IFERROR(IF(INDEX(data_mthly!AE:AE,MATCH($C633,data_mthly!$E:$E,0),1)=0,"",INDEX(data_mthly!AE:AE,MATCH($C633,data_mthly!$E:$E,0),1)),"")</f>
        <v/>
      </c>
      <c r="AE633" s="86" t="str">
        <f>IFERROR(IF(INDEX(data_mthly!AF:AF,MATCH($C633,data_mthly!$E:$E,0),1)=0,"",INDEX(data_mthly!AF:AF,MATCH($C633,data_mthly!$E:$E,0),1)),"")</f>
        <v/>
      </c>
      <c r="AG633" s="88">
        <f t="shared" si="49"/>
        <v>1</v>
      </c>
    </row>
    <row r="634" spans="1:33" ht="15.5">
      <c r="A634" s="88" t="str">
        <f t="shared" si="47"/>
        <v/>
      </c>
      <c r="B634" s="89" t="str">
        <f>IFERROR(IF(INDEX(data_mthly!C:C,MATCH($C634,data_mthly!$E:$E,0),1)=0,"",INDEX(data_mthly!C:C,MATCH($C634,data_mthly!$E:$E,0),1)),"")</f>
        <v/>
      </c>
      <c r="C634" s="112" t="str">
        <f t="shared" si="50"/>
        <v/>
      </c>
      <c r="D634" s="155" t="str">
        <f>IFERROR(IF(INDEX(data_mthly!F:F,MATCH($C634,data_mthly!$E:$E,0),1)=0,"",INDEX(data_mthly!F:F,MATCH($C634,data_mthly!$E:$E,0),1)),"")</f>
        <v/>
      </c>
      <c r="E634" s="21" t="str">
        <f>IFERROR(IF(INDEX(data_mthly!G:G,MATCH($C634,data_mthly!$E:$E,0),1)=0,"",INDEX(data_mthly!G:G,MATCH($C634,data_mthly!$E:$E,0),1)),"")</f>
        <v/>
      </c>
      <c r="F634" s="145" t="str">
        <f>IFERROR(IF(INDEX(data_mthly!H:H,MATCH($C634,data_mthly!$E:$E,0),1)=0,"",INDEX(data_mthly!H:H,MATCH($C634,data_mthly!$E:$E,0),1)),"")</f>
        <v/>
      </c>
      <c r="G634" s="145" t="str">
        <f>IFERROR(IF(INDEX(data_mthly!I:I,MATCH($C634,data_mthly!$E:$E,0),1)=0,"",INDEX(data_mthly!I:I,MATCH($C634,data_mthly!$E:$E,0),1)),"")</f>
        <v/>
      </c>
      <c r="H634" s="21" t="str">
        <f>IFERROR(IF(INDEX(data_mthly!J:J,MATCH($C634,data_mthly!$E:$E,0),1)=0,"",INDEX(data_mthly!J:J,MATCH($C634,data_mthly!$E:$E,0),1)),"")</f>
        <v/>
      </c>
      <c r="I634" s="145" t="str">
        <f>IFERROR(IF(INDEX(data_mthly!K:K,MATCH($C634,data_mthly!$E:$E,0),1)=0,"",INDEX(data_mthly!K:K,MATCH($C634,data_mthly!$E:$E,0),1)),"")</f>
        <v/>
      </c>
      <c r="J634" s="145" t="str">
        <f>IFERROR(IF(INDEX(data_mthly!L:L,MATCH($C634,data_mthly!$E:$E,0),1)=0,"",INDEX(data_mthly!L:L,MATCH($C634,data_mthly!$E:$E,0),1)),"")</f>
        <v/>
      </c>
      <c r="K634" s="21" t="str">
        <f>IFERROR(IF(INDEX(data_mthly!M:M,MATCH($C634,data_mthly!$E:$E,0),1)=0,"",INDEX(data_mthly!M:M,MATCH($C634,data_mthly!$E:$E,0),1)),"")</f>
        <v/>
      </c>
      <c r="L634" s="86" t="str">
        <f>IFERROR(IF(INDEX(data_mthly!N:N,MATCH($C634,data_mthly!$E:$E,0),1)=0,"",INDEX(data_mthly!N:N,MATCH($C634,data_mthly!$E:$E,0),1)),"")</f>
        <v/>
      </c>
      <c r="M634" s="159"/>
      <c r="N634" s="155" t="str">
        <f>IFERROR(IF(INDEX(data_mthly!O:O,MATCH($C634,data_mthly!$E:$E,0),1)=0,"",INDEX(data_mthly!O:O,MATCH($C634,data_mthly!$E:$E,0),1)),"")</f>
        <v/>
      </c>
      <c r="O634" s="21" t="str">
        <f>IFERROR(IF(INDEX(data_mthly!P:P,MATCH($C634,data_mthly!$E:$E,0),1)=0,"",INDEX(data_mthly!P:P,MATCH($C634,data_mthly!$E:$E,0),1)),"")</f>
        <v/>
      </c>
      <c r="P634" s="145" t="str">
        <f>IFERROR(IF(INDEX(data_mthly!Q:Q,MATCH($C634,data_mthly!$E:$E,0),1)=0,"",INDEX(data_mthly!Q:Q,MATCH($C634,data_mthly!$E:$E,0),1)),"")</f>
        <v/>
      </c>
      <c r="Q634" s="145" t="str">
        <f>IFERROR(IF(INDEX(data_mthly!R:R,MATCH($C634,data_mthly!$E:$E,0),1)=0,"",INDEX(data_mthly!R:R,MATCH($C634,data_mthly!$E:$E,0),1)),"")</f>
        <v/>
      </c>
      <c r="R634" s="21" t="str">
        <f>IFERROR(IF(INDEX(data_mthly!S:S,MATCH($C634,data_mthly!$E:$E,0),1)=0,"",INDEX(data_mthly!S:S,MATCH($C634,data_mthly!$E:$E,0),1)),"")</f>
        <v/>
      </c>
      <c r="S634" s="145" t="str">
        <f>IFERROR(IF(INDEX(data_mthly!T:T,MATCH($C634,data_mthly!$E:$E,0),1)=0,"",INDEX(data_mthly!T:T,MATCH($C634,data_mthly!$E:$E,0),1)),"")</f>
        <v/>
      </c>
      <c r="T634" s="145" t="str">
        <f>IFERROR(IF(INDEX(data_mthly!U:U,MATCH($C634,data_mthly!$E:$E,0),1)=0,"",INDEX(data_mthly!U:U,MATCH($C634,data_mthly!$E:$E,0),1)),"")</f>
        <v/>
      </c>
      <c r="U634" s="21" t="str">
        <f>IFERROR(IF(INDEX(data_mthly!V:V,MATCH($C634,data_mthly!$E:$E,0),1)=0,"",INDEX(data_mthly!V:V,MATCH($C634,data_mthly!$E:$E,0),1)),"")</f>
        <v/>
      </c>
      <c r="V634" s="86" t="str">
        <f>IFERROR(IF(INDEX(data_mthly!W:W,MATCH($C634,data_mthly!$E:$E,0),1)=0,"",INDEX(data_mthly!W:W,MATCH($C634,data_mthly!$E:$E,0),1)),"")</f>
        <v/>
      </c>
      <c r="W634" s="160" t="str">
        <f t="shared" si="48"/>
        <v/>
      </c>
      <c r="X634" s="21" t="str">
        <f>IFERROR(IF(INDEX(data_mthly!Y:Y,MATCH($C634,data_mthly!$E:$E,0),1)=0,"",INDEX(data_mthly!Y:Y,MATCH($C634,data_mthly!$E:$E,0),1)),"")</f>
        <v/>
      </c>
      <c r="Y634" s="145" t="str">
        <f>IFERROR(IF(INDEX(data_mthly!Z:Z,MATCH($C634,data_mthly!$E:$E,0),1)=0,"",INDEX(data_mthly!Z:Z,MATCH($C634,data_mthly!$E:$E,0),1)),"")</f>
        <v/>
      </c>
      <c r="Z634" s="21" t="str">
        <f>IFERROR(IF(INDEX(data_mthly!AA:AA,MATCH($C634,data_mthly!$E:$E,0),1)=0,"",INDEX(data_mthly!AA:AA,MATCH($C634,data_mthly!$E:$E,0),1)),"")</f>
        <v/>
      </c>
      <c r="AA634" s="21" t="str">
        <f>IFERROR(IF(INDEX(data_mthly!AB:AB,MATCH($C634,data_mthly!$E:$E,0),1)=0,"",INDEX(data_mthly!AB:AB,MATCH($C634,data_mthly!$E:$E,0),1)),"")</f>
        <v/>
      </c>
      <c r="AB634" s="145" t="str">
        <f>IFERROR(IF(INDEX(data_mthly!AC:AC,MATCH($C634,data_mthly!$E:$E,0),1)=0,"",INDEX(data_mthly!AC:AC,MATCH($C634,data_mthly!$E:$E,0),1)),"")</f>
        <v/>
      </c>
      <c r="AC634" s="21" t="str">
        <f>IFERROR(IF(INDEX(data_mthly!AD:AD,MATCH($C634,data_mthly!$E:$E,0),1)=0,"",INDEX(data_mthly!AD:AD,MATCH($C634,data_mthly!$E:$E,0),1)),"")</f>
        <v/>
      </c>
      <c r="AD634" s="21" t="str">
        <f>IFERROR(IF(INDEX(data_mthly!AE:AE,MATCH($C634,data_mthly!$E:$E,0),1)=0,"",INDEX(data_mthly!AE:AE,MATCH($C634,data_mthly!$E:$E,0),1)),"")</f>
        <v/>
      </c>
      <c r="AE634" s="86" t="str">
        <f>IFERROR(IF(INDEX(data_mthly!AF:AF,MATCH($C634,data_mthly!$E:$E,0),1)=0,"",INDEX(data_mthly!AF:AF,MATCH($C634,data_mthly!$E:$E,0),1)),"")</f>
        <v/>
      </c>
      <c r="AG634" s="88">
        <f t="shared" si="49"/>
        <v>2</v>
      </c>
    </row>
    <row r="635" spans="1:33" ht="15.5">
      <c r="A635" s="88" t="str">
        <f t="shared" si="47"/>
        <v/>
      </c>
      <c r="B635" s="89" t="str">
        <f>IFERROR(IF(INDEX(data_mthly!C:C,MATCH($C635,data_mthly!$E:$E,0),1)=0,"",INDEX(data_mthly!C:C,MATCH($C635,data_mthly!$E:$E,0),1)),"")</f>
        <v/>
      </c>
      <c r="C635" s="112" t="str">
        <f t="shared" si="50"/>
        <v/>
      </c>
      <c r="D635" s="155" t="str">
        <f>IFERROR(IF(INDEX(data_mthly!F:F,MATCH($C635,data_mthly!$E:$E,0),1)=0,"",INDEX(data_mthly!F:F,MATCH($C635,data_mthly!$E:$E,0),1)),"")</f>
        <v/>
      </c>
      <c r="E635" s="21" t="str">
        <f>IFERROR(IF(INDEX(data_mthly!G:G,MATCH($C635,data_mthly!$E:$E,0),1)=0,"",INDEX(data_mthly!G:G,MATCH($C635,data_mthly!$E:$E,0),1)),"")</f>
        <v/>
      </c>
      <c r="F635" s="145" t="str">
        <f>IFERROR(IF(INDEX(data_mthly!H:H,MATCH($C635,data_mthly!$E:$E,0),1)=0,"",INDEX(data_mthly!H:H,MATCH($C635,data_mthly!$E:$E,0),1)),"")</f>
        <v/>
      </c>
      <c r="G635" s="145" t="str">
        <f>IFERROR(IF(INDEX(data_mthly!I:I,MATCH($C635,data_mthly!$E:$E,0),1)=0,"",INDEX(data_mthly!I:I,MATCH($C635,data_mthly!$E:$E,0),1)),"")</f>
        <v/>
      </c>
      <c r="H635" s="21" t="str">
        <f>IFERROR(IF(INDEX(data_mthly!J:J,MATCH($C635,data_mthly!$E:$E,0),1)=0,"",INDEX(data_mthly!J:J,MATCH($C635,data_mthly!$E:$E,0),1)),"")</f>
        <v/>
      </c>
      <c r="I635" s="145" t="str">
        <f>IFERROR(IF(INDEX(data_mthly!K:K,MATCH($C635,data_mthly!$E:$E,0),1)=0,"",INDEX(data_mthly!K:K,MATCH($C635,data_mthly!$E:$E,0),1)),"")</f>
        <v/>
      </c>
      <c r="J635" s="145" t="str">
        <f>IFERROR(IF(INDEX(data_mthly!L:L,MATCH($C635,data_mthly!$E:$E,0),1)=0,"",INDEX(data_mthly!L:L,MATCH($C635,data_mthly!$E:$E,0),1)),"")</f>
        <v/>
      </c>
      <c r="K635" s="21" t="str">
        <f>IFERROR(IF(INDEX(data_mthly!M:M,MATCH($C635,data_mthly!$E:$E,0),1)=0,"",INDEX(data_mthly!M:M,MATCH($C635,data_mthly!$E:$E,0),1)),"")</f>
        <v/>
      </c>
      <c r="L635" s="86" t="str">
        <f>IFERROR(IF(INDEX(data_mthly!N:N,MATCH($C635,data_mthly!$E:$E,0),1)=0,"",INDEX(data_mthly!N:N,MATCH($C635,data_mthly!$E:$E,0),1)),"")</f>
        <v/>
      </c>
      <c r="M635" s="159"/>
      <c r="N635" s="155" t="str">
        <f>IFERROR(IF(INDEX(data_mthly!O:O,MATCH($C635,data_mthly!$E:$E,0),1)=0,"",INDEX(data_mthly!O:O,MATCH($C635,data_mthly!$E:$E,0),1)),"")</f>
        <v/>
      </c>
      <c r="O635" s="21" t="str">
        <f>IFERROR(IF(INDEX(data_mthly!P:P,MATCH($C635,data_mthly!$E:$E,0),1)=0,"",INDEX(data_mthly!P:P,MATCH($C635,data_mthly!$E:$E,0),1)),"")</f>
        <v/>
      </c>
      <c r="P635" s="145" t="str">
        <f>IFERROR(IF(INDEX(data_mthly!Q:Q,MATCH($C635,data_mthly!$E:$E,0),1)=0,"",INDEX(data_mthly!Q:Q,MATCH($C635,data_mthly!$E:$E,0),1)),"")</f>
        <v/>
      </c>
      <c r="Q635" s="145" t="str">
        <f>IFERROR(IF(INDEX(data_mthly!R:R,MATCH($C635,data_mthly!$E:$E,0),1)=0,"",INDEX(data_mthly!R:R,MATCH($C635,data_mthly!$E:$E,0),1)),"")</f>
        <v/>
      </c>
      <c r="R635" s="21" t="str">
        <f>IFERROR(IF(INDEX(data_mthly!S:S,MATCH($C635,data_mthly!$E:$E,0),1)=0,"",INDEX(data_mthly!S:S,MATCH($C635,data_mthly!$E:$E,0),1)),"")</f>
        <v/>
      </c>
      <c r="S635" s="145" t="str">
        <f>IFERROR(IF(INDEX(data_mthly!T:T,MATCH($C635,data_mthly!$E:$E,0),1)=0,"",INDEX(data_mthly!T:T,MATCH($C635,data_mthly!$E:$E,0),1)),"")</f>
        <v/>
      </c>
      <c r="T635" s="145" t="str">
        <f>IFERROR(IF(INDEX(data_mthly!U:U,MATCH($C635,data_mthly!$E:$E,0),1)=0,"",INDEX(data_mthly!U:U,MATCH($C635,data_mthly!$E:$E,0),1)),"")</f>
        <v/>
      </c>
      <c r="U635" s="21" t="str">
        <f>IFERROR(IF(INDEX(data_mthly!V:V,MATCH($C635,data_mthly!$E:$E,0),1)=0,"",INDEX(data_mthly!V:V,MATCH($C635,data_mthly!$E:$E,0),1)),"")</f>
        <v/>
      </c>
      <c r="V635" s="86" t="str">
        <f>IFERROR(IF(INDEX(data_mthly!W:W,MATCH($C635,data_mthly!$E:$E,0),1)=0,"",INDEX(data_mthly!W:W,MATCH($C635,data_mthly!$E:$E,0),1)),"")</f>
        <v/>
      </c>
      <c r="W635" s="160" t="str">
        <f t="shared" si="48"/>
        <v/>
      </c>
      <c r="X635" s="21" t="str">
        <f>IFERROR(IF(INDEX(data_mthly!Y:Y,MATCH($C635,data_mthly!$E:$E,0),1)=0,"",INDEX(data_mthly!Y:Y,MATCH($C635,data_mthly!$E:$E,0),1)),"")</f>
        <v/>
      </c>
      <c r="Y635" s="145" t="str">
        <f>IFERROR(IF(INDEX(data_mthly!Z:Z,MATCH($C635,data_mthly!$E:$E,0),1)=0,"",INDEX(data_mthly!Z:Z,MATCH($C635,data_mthly!$E:$E,0),1)),"")</f>
        <v/>
      </c>
      <c r="Z635" s="21" t="str">
        <f>IFERROR(IF(INDEX(data_mthly!AA:AA,MATCH($C635,data_mthly!$E:$E,0),1)=0,"",INDEX(data_mthly!AA:AA,MATCH($C635,data_mthly!$E:$E,0),1)),"")</f>
        <v/>
      </c>
      <c r="AA635" s="21" t="str">
        <f>IFERROR(IF(INDEX(data_mthly!AB:AB,MATCH($C635,data_mthly!$E:$E,0),1)=0,"",INDEX(data_mthly!AB:AB,MATCH($C635,data_mthly!$E:$E,0),1)),"")</f>
        <v/>
      </c>
      <c r="AB635" s="145" t="str">
        <f>IFERROR(IF(INDEX(data_mthly!AC:AC,MATCH($C635,data_mthly!$E:$E,0),1)=0,"",INDEX(data_mthly!AC:AC,MATCH($C635,data_mthly!$E:$E,0),1)),"")</f>
        <v/>
      </c>
      <c r="AC635" s="21" t="str">
        <f>IFERROR(IF(INDEX(data_mthly!AD:AD,MATCH($C635,data_mthly!$E:$E,0),1)=0,"",INDEX(data_mthly!AD:AD,MATCH($C635,data_mthly!$E:$E,0),1)),"")</f>
        <v/>
      </c>
      <c r="AD635" s="21" t="str">
        <f>IFERROR(IF(INDEX(data_mthly!AE:AE,MATCH($C635,data_mthly!$E:$E,0),1)=0,"",INDEX(data_mthly!AE:AE,MATCH($C635,data_mthly!$E:$E,0),1)),"")</f>
        <v/>
      </c>
      <c r="AE635" s="86" t="str">
        <f>IFERROR(IF(INDEX(data_mthly!AF:AF,MATCH($C635,data_mthly!$E:$E,0),1)=0,"",INDEX(data_mthly!AF:AF,MATCH($C635,data_mthly!$E:$E,0),1)),"")</f>
        <v/>
      </c>
      <c r="AG635" s="88">
        <f t="shared" si="49"/>
        <v>1</v>
      </c>
    </row>
    <row r="636" spans="1:33" ht="15.5">
      <c r="A636" s="88" t="str">
        <f t="shared" si="47"/>
        <v/>
      </c>
      <c r="B636" s="89" t="str">
        <f>IFERROR(IF(INDEX(data_mthly!C:C,MATCH($C636,data_mthly!$E:$E,0),1)=0,"",INDEX(data_mthly!C:C,MATCH($C636,data_mthly!$E:$E,0),1)),"")</f>
        <v/>
      </c>
      <c r="C636" s="112" t="str">
        <f t="shared" si="50"/>
        <v/>
      </c>
      <c r="D636" s="155" t="str">
        <f>IFERROR(IF(INDEX(data_mthly!F:F,MATCH($C636,data_mthly!$E:$E,0),1)=0,"",INDEX(data_mthly!F:F,MATCH($C636,data_mthly!$E:$E,0),1)),"")</f>
        <v/>
      </c>
      <c r="E636" s="21" t="str">
        <f>IFERROR(IF(INDEX(data_mthly!G:G,MATCH($C636,data_mthly!$E:$E,0),1)=0,"",INDEX(data_mthly!G:G,MATCH($C636,data_mthly!$E:$E,0),1)),"")</f>
        <v/>
      </c>
      <c r="F636" s="145" t="str">
        <f>IFERROR(IF(INDEX(data_mthly!H:H,MATCH($C636,data_mthly!$E:$E,0),1)=0,"",INDEX(data_mthly!H:H,MATCH($C636,data_mthly!$E:$E,0),1)),"")</f>
        <v/>
      </c>
      <c r="G636" s="145" t="str">
        <f>IFERROR(IF(INDEX(data_mthly!I:I,MATCH($C636,data_mthly!$E:$E,0),1)=0,"",INDEX(data_mthly!I:I,MATCH($C636,data_mthly!$E:$E,0),1)),"")</f>
        <v/>
      </c>
      <c r="H636" s="21" t="str">
        <f>IFERROR(IF(INDEX(data_mthly!J:J,MATCH($C636,data_mthly!$E:$E,0),1)=0,"",INDEX(data_mthly!J:J,MATCH($C636,data_mthly!$E:$E,0),1)),"")</f>
        <v/>
      </c>
      <c r="I636" s="145" t="str">
        <f>IFERROR(IF(INDEX(data_mthly!K:K,MATCH($C636,data_mthly!$E:$E,0),1)=0,"",INDEX(data_mthly!K:K,MATCH($C636,data_mthly!$E:$E,0),1)),"")</f>
        <v/>
      </c>
      <c r="J636" s="145" t="str">
        <f>IFERROR(IF(INDEX(data_mthly!L:L,MATCH($C636,data_mthly!$E:$E,0),1)=0,"",INDEX(data_mthly!L:L,MATCH($C636,data_mthly!$E:$E,0),1)),"")</f>
        <v/>
      </c>
      <c r="K636" s="21" t="str">
        <f>IFERROR(IF(INDEX(data_mthly!M:M,MATCH($C636,data_mthly!$E:$E,0),1)=0,"",INDEX(data_mthly!M:M,MATCH($C636,data_mthly!$E:$E,0),1)),"")</f>
        <v/>
      </c>
      <c r="L636" s="86" t="str">
        <f>IFERROR(IF(INDEX(data_mthly!N:N,MATCH($C636,data_mthly!$E:$E,0),1)=0,"",INDEX(data_mthly!N:N,MATCH($C636,data_mthly!$E:$E,0),1)),"")</f>
        <v/>
      </c>
      <c r="M636" s="159"/>
      <c r="N636" s="155" t="str">
        <f>IFERROR(IF(INDEX(data_mthly!O:O,MATCH($C636,data_mthly!$E:$E,0),1)=0,"",INDEX(data_mthly!O:O,MATCH($C636,data_mthly!$E:$E,0),1)),"")</f>
        <v/>
      </c>
      <c r="O636" s="21" t="str">
        <f>IFERROR(IF(INDEX(data_mthly!P:P,MATCH($C636,data_mthly!$E:$E,0),1)=0,"",INDEX(data_mthly!P:P,MATCH($C636,data_mthly!$E:$E,0),1)),"")</f>
        <v/>
      </c>
      <c r="P636" s="145" t="str">
        <f>IFERROR(IF(INDEX(data_mthly!Q:Q,MATCH($C636,data_mthly!$E:$E,0),1)=0,"",INDEX(data_mthly!Q:Q,MATCH($C636,data_mthly!$E:$E,0),1)),"")</f>
        <v/>
      </c>
      <c r="Q636" s="145" t="str">
        <f>IFERROR(IF(INDEX(data_mthly!R:R,MATCH($C636,data_mthly!$E:$E,0),1)=0,"",INDEX(data_mthly!R:R,MATCH($C636,data_mthly!$E:$E,0),1)),"")</f>
        <v/>
      </c>
      <c r="R636" s="21" t="str">
        <f>IFERROR(IF(INDEX(data_mthly!S:S,MATCH($C636,data_mthly!$E:$E,0),1)=0,"",INDEX(data_mthly!S:S,MATCH($C636,data_mthly!$E:$E,0),1)),"")</f>
        <v/>
      </c>
      <c r="S636" s="145" t="str">
        <f>IFERROR(IF(INDEX(data_mthly!T:T,MATCH($C636,data_mthly!$E:$E,0),1)=0,"",INDEX(data_mthly!T:T,MATCH($C636,data_mthly!$E:$E,0),1)),"")</f>
        <v/>
      </c>
      <c r="T636" s="145" t="str">
        <f>IFERROR(IF(INDEX(data_mthly!U:U,MATCH($C636,data_mthly!$E:$E,0),1)=0,"",INDEX(data_mthly!U:U,MATCH($C636,data_mthly!$E:$E,0),1)),"")</f>
        <v/>
      </c>
      <c r="U636" s="21" t="str">
        <f>IFERROR(IF(INDEX(data_mthly!V:V,MATCH($C636,data_mthly!$E:$E,0),1)=0,"",INDEX(data_mthly!V:V,MATCH($C636,data_mthly!$E:$E,0),1)),"")</f>
        <v/>
      </c>
      <c r="V636" s="86" t="str">
        <f>IFERROR(IF(INDEX(data_mthly!W:W,MATCH($C636,data_mthly!$E:$E,0),1)=0,"",INDEX(data_mthly!W:W,MATCH($C636,data_mthly!$E:$E,0),1)),"")</f>
        <v/>
      </c>
      <c r="W636" s="160" t="str">
        <f t="shared" si="48"/>
        <v/>
      </c>
      <c r="X636" s="21" t="str">
        <f>IFERROR(IF(INDEX(data_mthly!Y:Y,MATCH($C636,data_mthly!$E:$E,0),1)=0,"",INDEX(data_mthly!Y:Y,MATCH($C636,data_mthly!$E:$E,0),1)),"")</f>
        <v/>
      </c>
      <c r="Y636" s="145" t="str">
        <f>IFERROR(IF(INDEX(data_mthly!Z:Z,MATCH($C636,data_mthly!$E:$E,0),1)=0,"",INDEX(data_mthly!Z:Z,MATCH($C636,data_mthly!$E:$E,0),1)),"")</f>
        <v/>
      </c>
      <c r="Z636" s="21" t="str">
        <f>IFERROR(IF(INDEX(data_mthly!AA:AA,MATCH($C636,data_mthly!$E:$E,0),1)=0,"",INDEX(data_mthly!AA:AA,MATCH($C636,data_mthly!$E:$E,0),1)),"")</f>
        <v/>
      </c>
      <c r="AA636" s="21" t="str">
        <f>IFERROR(IF(INDEX(data_mthly!AB:AB,MATCH($C636,data_mthly!$E:$E,0),1)=0,"",INDEX(data_mthly!AB:AB,MATCH($C636,data_mthly!$E:$E,0),1)),"")</f>
        <v/>
      </c>
      <c r="AB636" s="145" t="str">
        <f>IFERROR(IF(INDEX(data_mthly!AC:AC,MATCH($C636,data_mthly!$E:$E,0),1)=0,"",INDEX(data_mthly!AC:AC,MATCH($C636,data_mthly!$E:$E,0),1)),"")</f>
        <v/>
      </c>
      <c r="AC636" s="21" t="str">
        <f>IFERROR(IF(INDEX(data_mthly!AD:AD,MATCH($C636,data_mthly!$E:$E,0),1)=0,"",INDEX(data_mthly!AD:AD,MATCH($C636,data_mthly!$E:$E,0),1)),"")</f>
        <v/>
      </c>
      <c r="AD636" s="21" t="str">
        <f>IFERROR(IF(INDEX(data_mthly!AE:AE,MATCH($C636,data_mthly!$E:$E,0),1)=0,"",INDEX(data_mthly!AE:AE,MATCH($C636,data_mthly!$E:$E,0),1)),"")</f>
        <v/>
      </c>
      <c r="AE636" s="86" t="str">
        <f>IFERROR(IF(INDEX(data_mthly!AF:AF,MATCH($C636,data_mthly!$E:$E,0),1)=0,"",INDEX(data_mthly!AF:AF,MATCH($C636,data_mthly!$E:$E,0),1)),"")</f>
        <v/>
      </c>
      <c r="AG636" s="88">
        <f t="shared" si="49"/>
        <v>2</v>
      </c>
    </row>
    <row r="637" spans="1:33" ht="15.5">
      <c r="A637" s="88" t="str">
        <f t="shared" si="47"/>
        <v/>
      </c>
      <c r="B637" s="89" t="str">
        <f>IFERROR(IF(INDEX(data_mthly!C:C,MATCH($C637,data_mthly!$E:$E,0),1)=0,"",INDEX(data_mthly!C:C,MATCH($C637,data_mthly!$E:$E,0),1)),"")</f>
        <v/>
      </c>
      <c r="C637" s="112" t="str">
        <f t="shared" si="50"/>
        <v/>
      </c>
      <c r="D637" s="155" t="str">
        <f>IFERROR(IF(INDEX(data_mthly!F:F,MATCH($C637,data_mthly!$E:$E,0),1)=0,"",INDEX(data_mthly!F:F,MATCH($C637,data_mthly!$E:$E,0),1)),"")</f>
        <v/>
      </c>
      <c r="E637" s="21" t="str">
        <f>IFERROR(IF(INDEX(data_mthly!G:G,MATCH($C637,data_mthly!$E:$E,0),1)=0,"",INDEX(data_mthly!G:G,MATCH($C637,data_mthly!$E:$E,0),1)),"")</f>
        <v/>
      </c>
      <c r="F637" s="145" t="str">
        <f>IFERROR(IF(INDEX(data_mthly!H:H,MATCH($C637,data_mthly!$E:$E,0),1)=0,"",INDEX(data_mthly!H:H,MATCH($C637,data_mthly!$E:$E,0),1)),"")</f>
        <v/>
      </c>
      <c r="G637" s="145" t="str">
        <f>IFERROR(IF(INDEX(data_mthly!I:I,MATCH($C637,data_mthly!$E:$E,0),1)=0,"",INDEX(data_mthly!I:I,MATCH($C637,data_mthly!$E:$E,0),1)),"")</f>
        <v/>
      </c>
      <c r="H637" s="21" t="str">
        <f>IFERROR(IF(INDEX(data_mthly!J:J,MATCH($C637,data_mthly!$E:$E,0),1)=0,"",INDEX(data_mthly!J:J,MATCH($C637,data_mthly!$E:$E,0),1)),"")</f>
        <v/>
      </c>
      <c r="I637" s="145" t="str">
        <f>IFERROR(IF(INDEX(data_mthly!K:K,MATCH($C637,data_mthly!$E:$E,0),1)=0,"",INDEX(data_mthly!K:K,MATCH($C637,data_mthly!$E:$E,0),1)),"")</f>
        <v/>
      </c>
      <c r="J637" s="145" t="str">
        <f>IFERROR(IF(INDEX(data_mthly!L:L,MATCH($C637,data_mthly!$E:$E,0),1)=0,"",INDEX(data_mthly!L:L,MATCH($C637,data_mthly!$E:$E,0),1)),"")</f>
        <v/>
      </c>
      <c r="K637" s="21" t="str">
        <f>IFERROR(IF(INDEX(data_mthly!M:M,MATCH($C637,data_mthly!$E:$E,0),1)=0,"",INDEX(data_mthly!M:M,MATCH($C637,data_mthly!$E:$E,0),1)),"")</f>
        <v/>
      </c>
      <c r="L637" s="86" t="str">
        <f>IFERROR(IF(INDEX(data_mthly!N:N,MATCH($C637,data_mthly!$E:$E,0),1)=0,"",INDEX(data_mthly!N:N,MATCH($C637,data_mthly!$E:$E,0),1)),"")</f>
        <v/>
      </c>
      <c r="M637" s="159"/>
      <c r="N637" s="155" t="str">
        <f>IFERROR(IF(INDEX(data_mthly!O:O,MATCH($C637,data_mthly!$E:$E,0),1)=0,"",INDEX(data_mthly!O:O,MATCH($C637,data_mthly!$E:$E,0),1)),"")</f>
        <v/>
      </c>
      <c r="O637" s="21" t="str">
        <f>IFERROR(IF(INDEX(data_mthly!P:P,MATCH($C637,data_mthly!$E:$E,0),1)=0,"",INDEX(data_mthly!P:P,MATCH($C637,data_mthly!$E:$E,0),1)),"")</f>
        <v/>
      </c>
      <c r="P637" s="145" t="str">
        <f>IFERROR(IF(INDEX(data_mthly!Q:Q,MATCH($C637,data_mthly!$E:$E,0),1)=0,"",INDEX(data_mthly!Q:Q,MATCH($C637,data_mthly!$E:$E,0),1)),"")</f>
        <v/>
      </c>
      <c r="Q637" s="145" t="str">
        <f>IFERROR(IF(INDEX(data_mthly!R:R,MATCH($C637,data_mthly!$E:$E,0),1)=0,"",INDEX(data_mthly!R:R,MATCH($C637,data_mthly!$E:$E,0),1)),"")</f>
        <v/>
      </c>
      <c r="R637" s="21" t="str">
        <f>IFERROR(IF(INDEX(data_mthly!S:S,MATCH($C637,data_mthly!$E:$E,0),1)=0,"",INDEX(data_mthly!S:S,MATCH($C637,data_mthly!$E:$E,0),1)),"")</f>
        <v/>
      </c>
      <c r="S637" s="145" t="str">
        <f>IFERROR(IF(INDEX(data_mthly!T:T,MATCH($C637,data_mthly!$E:$E,0),1)=0,"",INDEX(data_mthly!T:T,MATCH($C637,data_mthly!$E:$E,0),1)),"")</f>
        <v/>
      </c>
      <c r="T637" s="145" t="str">
        <f>IFERROR(IF(INDEX(data_mthly!U:U,MATCH($C637,data_mthly!$E:$E,0),1)=0,"",INDEX(data_mthly!U:U,MATCH($C637,data_mthly!$E:$E,0),1)),"")</f>
        <v/>
      </c>
      <c r="U637" s="21" t="str">
        <f>IFERROR(IF(INDEX(data_mthly!V:V,MATCH($C637,data_mthly!$E:$E,0),1)=0,"",INDEX(data_mthly!V:V,MATCH($C637,data_mthly!$E:$E,0),1)),"")</f>
        <v/>
      </c>
      <c r="V637" s="86" t="str">
        <f>IFERROR(IF(INDEX(data_mthly!W:W,MATCH($C637,data_mthly!$E:$E,0),1)=0,"",INDEX(data_mthly!W:W,MATCH($C637,data_mthly!$E:$E,0),1)),"")</f>
        <v/>
      </c>
      <c r="W637" s="160" t="str">
        <f t="shared" si="48"/>
        <v/>
      </c>
      <c r="X637" s="21" t="str">
        <f>IFERROR(IF(INDEX(data_mthly!Y:Y,MATCH($C637,data_mthly!$E:$E,0),1)=0,"",INDEX(data_mthly!Y:Y,MATCH($C637,data_mthly!$E:$E,0),1)),"")</f>
        <v/>
      </c>
      <c r="Y637" s="145" t="str">
        <f>IFERROR(IF(INDEX(data_mthly!Z:Z,MATCH($C637,data_mthly!$E:$E,0),1)=0,"",INDEX(data_mthly!Z:Z,MATCH($C637,data_mthly!$E:$E,0),1)),"")</f>
        <v/>
      </c>
      <c r="Z637" s="21" t="str">
        <f>IFERROR(IF(INDEX(data_mthly!AA:AA,MATCH($C637,data_mthly!$E:$E,0),1)=0,"",INDEX(data_mthly!AA:AA,MATCH($C637,data_mthly!$E:$E,0),1)),"")</f>
        <v/>
      </c>
      <c r="AA637" s="21" t="str">
        <f>IFERROR(IF(INDEX(data_mthly!AB:AB,MATCH($C637,data_mthly!$E:$E,0),1)=0,"",INDEX(data_mthly!AB:AB,MATCH($C637,data_mthly!$E:$E,0),1)),"")</f>
        <v/>
      </c>
      <c r="AB637" s="145" t="str">
        <f>IFERROR(IF(INDEX(data_mthly!AC:AC,MATCH($C637,data_mthly!$E:$E,0),1)=0,"",INDEX(data_mthly!AC:AC,MATCH($C637,data_mthly!$E:$E,0),1)),"")</f>
        <v/>
      </c>
      <c r="AC637" s="21" t="str">
        <f>IFERROR(IF(INDEX(data_mthly!AD:AD,MATCH($C637,data_mthly!$E:$E,0),1)=0,"",INDEX(data_mthly!AD:AD,MATCH($C637,data_mthly!$E:$E,0),1)),"")</f>
        <v/>
      </c>
      <c r="AD637" s="21" t="str">
        <f>IFERROR(IF(INDEX(data_mthly!AE:AE,MATCH($C637,data_mthly!$E:$E,0),1)=0,"",INDEX(data_mthly!AE:AE,MATCH($C637,data_mthly!$E:$E,0),1)),"")</f>
        <v/>
      </c>
      <c r="AE637" s="86" t="str">
        <f>IFERROR(IF(INDEX(data_mthly!AF:AF,MATCH($C637,data_mthly!$E:$E,0),1)=0,"",INDEX(data_mthly!AF:AF,MATCH($C637,data_mthly!$E:$E,0),1)),"")</f>
        <v/>
      </c>
      <c r="AG637" s="88">
        <f t="shared" si="49"/>
        <v>1</v>
      </c>
    </row>
    <row r="638" spans="1:33" ht="15.5">
      <c r="A638" s="88" t="str">
        <f t="shared" si="47"/>
        <v/>
      </c>
      <c r="B638" s="89" t="str">
        <f>IFERROR(IF(INDEX(data_mthly!C:C,MATCH($C638,data_mthly!$E:$E,0),1)=0,"",INDEX(data_mthly!C:C,MATCH($C638,data_mthly!$E:$E,0),1)),"")</f>
        <v/>
      </c>
      <c r="C638" s="112" t="str">
        <f t="shared" si="50"/>
        <v/>
      </c>
      <c r="D638" s="155" t="str">
        <f>IFERROR(IF(INDEX(data_mthly!F:F,MATCH($C638,data_mthly!$E:$E,0),1)=0,"",INDEX(data_mthly!F:F,MATCH($C638,data_mthly!$E:$E,0),1)),"")</f>
        <v/>
      </c>
      <c r="E638" s="21" t="str">
        <f>IFERROR(IF(INDEX(data_mthly!G:G,MATCH($C638,data_mthly!$E:$E,0),1)=0,"",INDEX(data_mthly!G:G,MATCH($C638,data_mthly!$E:$E,0),1)),"")</f>
        <v/>
      </c>
      <c r="F638" s="145" t="str">
        <f>IFERROR(IF(INDEX(data_mthly!H:H,MATCH($C638,data_mthly!$E:$E,0),1)=0,"",INDEX(data_mthly!H:H,MATCH($C638,data_mthly!$E:$E,0),1)),"")</f>
        <v/>
      </c>
      <c r="G638" s="145" t="str">
        <f>IFERROR(IF(INDEX(data_mthly!I:I,MATCH($C638,data_mthly!$E:$E,0),1)=0,"",INDEX(data_mthly!I:I,MATCH($C638,data_mthly!$E:$E,0),1)),"")</f>
        <v/>
      </c>
      <c r="H638" s="21" t="str">
        <f>IFERROR(IF(INDEX(data_mthly!J:J,MATCH($C638,data_mthly!$E:$E,0),1)=0,"",INDEX(data_mthly!J:J,MATCH($C638,data_mthly!$E:$E,0),1)),"")</f>
        <v/>
      </c>
      <c r="I638" s="145" t="str">
        <f>IFERROR(IF(INDEX(data_mthly!K:K,MATCH($C638,data_mthly!$E:$E,0),1)=0,"",INDEX(data_mthly!K:K,MATCH($C638,data_mthly!$E:$E,0),1)),"")</f>
        <v/>
      </c>
      <c r="J638" s="145" t="str">
        <f>IFERROR(IF(INDEX(data_mthly!L:L,MATCH($C638,data_mthly!$E:$E,0),1)=0,"",INDEX(data_mthly!L:L,MATCH($C638,data_mthly!$E:$E,0),1)),"")</f>
        <v/>
      </c>
      <c r="K638" s="21" t="str">
        <f>IFERROR(IF(INDEX(data_mthly!M:M,MATCH($C638,data_mthly!$E:$E,0),1)=0,"",INDEX(data_mthly!M:M,MATCH($C638,data_mthly!$E:$E,0),1)),"")</f>
        <v/>
      </c>
      <c r="L638" s="86" t="str">
        <f>IFERROR(IF(INDEX(data_mthly!N:N,MATCH($C638,data_mthly!$E:$E,0),1)=0,"",INDEX(data_mthly!N:N,MATCH($C638,data_mthly!$E:$E,0),1)),"")</f>
        <v/>
      </c>
      <c r="M638" s="159"/>
      <c r="N638" s="155" t="str">
        <f>IFERROR(IF(INDEX(data_mthly!O:O,MATCH($C638,data_mthly!$E:$E,0),1)=0,"",INDEX(data_mthly!O:O,MATCH($C638,data_mthly!$E:$E,0),1)),"")</f>
        <v/>
      </c>
      <c r="O638" s="21" t="str">
        <f>IFERROR(IF(INDEX(data_mthly!P:P,MATCH($C638,data_mthly!$E:$E,0),1)=0,"",INDEX(data_mthly!P:P,MATCH($C638,data_mthly!$E:$E,0),1)),"")</f>
        <v/>
      </c>
      <c r="P638" s="145" t="str">
        <f>IFERROR(IF(INDEX(data_mthly!Q:Q,MATCH($C638,data_mthly!$E:$E,0),1)=0,"",INDEX(data_mthly!Q:Q,MATCH($C638,data_mthly!$E:$E,0),1)),"")</f>
        <v/>
      </c>
      <c r="Q638" s="145" t="str">
        <f>IFERROR(IF(INDEX(data_mthly!R:R,MATCH($C638,data_mthly!$E:$E,0),1)=0,"",INDEX(data_mthly!R:R,MATCH($C638,data_mthly!$E:$E,0),1)),"")</f>
        <v/>
      </c>
      <c r="R638" s="21" t="str">
        <f>IFERROR(IF(INDEX(data_mthly!S:S,MATCH($C638,data_mthly!$E:$E,0),1)=0,"",INDEX(data_mthly!S:S,MATCH($C638,data_mthly!$E:$E,0),1)),"")</f>
        <v/>
      </c>
      <c r="S638" s="145" t="str">
        <f>IFERROR(IF(INDEX(data_mthly!T:T,MATCH($C638,data_mthly!$E:$E,0),1)=0,"",INDEX(data_mthly!T:T,MATCH($C638,data_mthly!$E:$E,0),1)),"")</f>
        <v/>
      </c>
      <c r="T638" s="145" t="str">
        <f>IFERROR(IF(INDEX(data_mthly!U:U,MATCH($C638,data_mthly!$E:$E,0),1)=0,"",INDEX(data_mthly!U:U,MATCH($C638,data_mthly!$E:$E,0),1)),"")</f>
        <v/>
      </c>
      <c r="U638" s="21" t="str">
        <f>IFERROR(IF(INDEX(data_mthly!V:V,MATCH($C638,data_mthly!$E:$E,0),1)=0,"",INDEX(data_mthly!V:V,MATCH($C638,data_mthly!$E:$E,0),1)),"")</f>
        <v/>
      </c>
      <c r="V638" s="86" t="str">
        <f>IFERROR(IF(INDEX(data_mthly!W:W,MATCH($C638,data_mthly!$E:$E,0),1)=0,"",INDEX(data_mthly!W:W,MATCH($C638,data_mthly!$E:$E,0),1)),"")</f>
        <v/>
      </c>
      <c r="W638" s="160" t="str">
        <f t="shared" si="48"/>
        <v/>
      </c>
      <c r="X638" s="21" t="str">
        <f>IFERROR(IF(INDEX(data_mthly!Y:Y,MATCH($C638,data_mthly!$E:$E,0),1)=0,"",INDEX(data_mthly!Y:Y,MATCH($C638,data_mthly!$E:$E,0),1)),"")</f>
        <v/>
      </c>
      <c r="Y638" s="145" t="str">
        <f>IFERROR(IF(INDEX(data_mthly!Z:Z,MATCH($C638,data_mthly!$E:$E,0),1)=0,"",INDEX(data_mthly!Z:Z,MATCH($C638,data_mthly!$E:$E,0),1)),"")</f>
        <v/>
      </c>
      <c r="Z638" s="21" t="str">
        <f>IFERROR(IF(INDEX(data_mthly!AA:AA,MATCH($C638,data_mthly!$E:$E,0),1)=0,"",INDEX(data_mthly!AA:AA,MATCH($C638,data_mthly!$E:$E,0),1)),"")</f>
        <v/>
      </c>
      <c r="AA638" s="21" t="str">
        <f>IFERROR(IF(INDEX(data_mthly!AB:AB,MATCH($C638,data_mthly!$E:$E,0),1)=0,"",INDEX(data_mthly!AB:AB,MATCH($C638,data_mthly!$E:$E,0),1)),"")</f>
        <v/>
      </c>
      <c r="AB638" s="145" t="str">
        <f>IFERROR(IF(INDEX(data_mthly!AC:AC,MATCH($C638,data_mthly!$E:$E,0),1)=0,"",INDEX(data_mthly!AC:AC,MATCH($C638,data_mthly!$E:$E,0),1)),"")</f>
        <v/>
      </c>
      <c r="AC638" s="21" t="str">
        <f>IFERROR(IF(INDEX(data_mthly!AD:AD,MATCH($C638,data_mthly!$E:$E,0),1)=0,"",INDEX(data_mthly!AD:AD,MATCH($C638,data_mthly!$E:$E,0),1)),"")</f>
        <v/>
      </c>
      <c r="AD638" s="21" t="str">
        <f>IFERROR(IF(INDEX(data_mthly!AE:AE,MATCH($C638,data_mthly!$E:$E,0),1)=0,"",INDEX(data_mthly!AE:AE,MATCH($C638,data_mthly!$E:$E,0),1)),"")</f>
        <v/>
      </c>
      <c r="AE638" s="86" t="str">
        <f>IFERROR(IF(INDEX(data_mthly!AF:AF,MATCH($C638,data_mthly!$E:$E,0),1)=0,"",INDEX(data_mthly!AF:AF,MATCH($C638,data_mthly!$E:$E,0),1)),"")</f>
        <v/>
      </c>
      <c r="AG638" s="88">
        <f t="shared" si="49"/>
        <v>2</v>
      </c>
    </row>
    <row r="639" spans="1:33" ht="15.5">
      <c r="A639" s="88" t="str">
        <f t="shared" si="47"/>
        <v/>
      </c>
      <c r="B639" s="89" t="str">
        <f>IFERROR(IF(INDEX(data_mthly!C:C,MATCH($C639,data_mthly!$E:$E,0),1)=0,"",INDEX(data_mthly!C:C,MATCH($C639,data_mthly!$E:$E,0),1)),"")</f>
        <v/>
      </c>
      <c r="C639" s="112" t="str">
        <f t="shared" si="50"/>
        <v/>
      </c>
      <c r="D639" s="155" t="str">
        <f>IFERROR(IF(INDEX(data_mthly!F:F,MATCH($C639,data_mthly!$E:$E,0),1)=0,"",INDEX(data_mthly!F:F,MATCH($C639,data_mthly!$E:$E,0),1)),"")</f>
        <v/>
      </c>
      <c r="E639" s="21" t="str">
        <f>IFERROR(IF(INDEX(data_mthly!G:G,MATCH($C639,data_mthly!$E:$E,0),1)=0,"",INDEX(data_mthly!G:G,MATCH($C639,data_mthly!$E:$E,0),1)),"")</f>
        <v/>
      </c>
      <c r="F639" s="145" t="str">
        <f>IFERROR(IF(INDEX(data_mthly!H:H,MATCH($C639,data_mthly!$E:$E,0),1)=0,"",INDEX(data_mthly!H:H,MATCH($C639,data_mthly!$E:$E,0),1)),"")</f>
        <v/>
      </c>
      <c r="G639" s="145" t="str">
        <f>IFERROR(IF(INDEX(data_mthly!I:I,MATCH($C639,data_mthly!$E:$E,0),1)=0,"",INDEX(data_mthly!I:I,MATCH($C639,data_mthly!$E:$E,0),1)),"")</f>
        <v/>
      </c>
      <c r="H639" s="21" t="str">
        <f>IFERROR(IF(INDEX(data_mthly!J:J,MATCH($C639,data_mthly!$E:$E,0),1)=0,"",INDEX(data_mthly!J:J,MATCH($C639,data_mthly!$E:$E,0),1)),"")</f>
        <v/>
      </c>
      <c r="I639" s="145" t="str">
        <f>IFERROR(IF(INDEX(data_mthly!K:K,MATCH($C639,data_mthly!$E:$E,0),1)=0,"",INDEX(data_mthly!K:K,MATCH($C639,data_mthly!$E:$E,0),1)),"")</f>
        <v/>
      </c>
      <c r="J639" s="145" t="str">
        <f>IFERROR(IF(INDEX(data_mthly!L:L,MATCH($C639,data_mthly!$E:$E,0),1)=0,"",INDEX(data_mthly!L:L,MATCH($C639,data_mthly!$E:$E,0),1)),"")</f>
        <v/>
      </c>
      <c r="K639" s="21" t="str">
        <f>IFERROR(IF(INDEX(data_mthly!M:M,MATCH($C639,data_mthly!$E:$E,0),1)=0,"",INDEX(data_mthly!M:M,MATCH($C639,data_mthly!$E:$E,0),1)),"")</f>
        <v/>
      </c>
      <c r="L639" s="86" t="str">
        <f>IFERROR(IF(INDEX(data_mthly!N:N,MATCH($C639,data_mthly!$E:$E,0),1)=0,"",INDEX(data_mthly!N:N,MATCH($C639,data_mthly!$E:$E,0),1)),"")</f>
        <v/>
      </c>
      <c r="M639" s="159"/>
      <c r="N639" s="155" t="str">
        <f>IFERROR(IF(INDEX(data_mthly!O:O,MATCH($C639,data_mthly!$E:$E,0),1)=0,"",INDEX(data_mthly!O:O,MATCH($C639,data_mthly!$E:$E,0),1)),"")</f>
        <v/>
      </c>
      <c r="O639" s="21" t="str">
        <f>IFERROR(IF(INDEX(data_mthly!P:P,MATCH($C639,data_mthly!$E:$E,0),1)=0,"",INDEX(data_mthly!P:P,MATCH($C639,data_mthly!$E:$E,0),1)),"")</f>
        <v/>
      </c>
      <c r="P639" s="145" t="str">
        <f>IFERROR(IF(INDEX(data_mthly!Q:Q,MATCH($C639,data_mthly!$E:$E,0),1)=0,"",INDEX(data_mthly!Q:Q,MATCH($C639,data_mthly!$E:$E,0),1)),"")</f>
        <v/>
      </c>
      <c r="Q639" s="145" t="str">
        <f>IFERROR(IF(INDEX(data_mthly!R:R,MATCH($C639,data_mthly!$E:$E,0),1)=0,"",INDEX(data_mthly!R:R,MATCH($C639,data_mthly!$E:$E,0),1)),"")</f>
        <v/>
      </c>
      <c r="R639" s="21" t="str">
        <f>IFERROR(IF(INDEX(data_mthly!S:S,MATCH($C639,data_mthly!$E:$E,0),1)=0,"",INDEX(data_mthly!S:S,MATCH($C639,data_mthly!$E:$E,0),1)),"")</f>
        <v/>
      </c>
      <c r="S639" s="145" t="str">
        <f>IFERROR(IF(INDEX(data_mthly!T:T,MATCH($C639,data_mthly!$E:$E,0),1)=0,"",INDEX(data_mthly!T:T,MATCH($C639,data_mthly!$E:$E,0),1)),"")</f>
        <v/>
      </c>
      <c r="T639" s="145" t="str">
        <f>IFERROR(IF(INDEX(data_mthly!U:U,MATCH($C639,data_mthly!$E:$E,0),1)=0,"",INDEX(data_mthly!U:U,MATCH($C639,data_mthly!$E:$E,0),1)),"")</f>
        <v/>
      </c>
      <c r="U639" s="21" t="str">
        <f>IFERROR(IF(INDEX(data_mthly!V:V,MATCH($C639,data_mthly!$E:$E,0),1)=0,"",INDEX(data_mthly!V:V,MATCH($C639,data_mthly!$E:$E,0),1)),"")</f>
        <v/>
      </c>
      <c r="V639" s="86" t="str">
        <f>IFERROR(IF(INDEX(data_mthly!W:W,MATCH($C639,data_mthly!$E:$E,0),1)=0,"",INDEX(data_mthly!W:W,MATCH($C639,data_mthly!$E:$E,0),1)),"")</f>
        <v/>
      </c>
      <c r="W639" s="160" t="str">
        <f t="shared" si="48"/>
        <v/>
      </c>
      <c r="X639" s="21" t="str">
        <f>IFERROR(IF(INDEX(data_mthly!Y:Y,MATCH($C639,data_mthly!$E:$E,0),1)=0,"",INDEX(data_mthly!Y:Y,MATCH($C639,data_mthly!$E:$E,0),1)),"")</f>
        <v/>
      </c>
      <c r="Y639" s="145" t="str">
        <f>IFERROR(IF(INDEX(data_mthly!Z:Z,MATCH($C639,data_mthly!$E:$E,0),1)=0,"",INDEX(data_mthly!Z:Z,MATCH($C639,data_mthly!$E:$E,0),1)),"")</f>
        <v/>
      </c>
      <c r="Z639" s="21" t="str">
        <f>IFERROR(IF(INDEX(data_mthly!AA:AA,MATCH($C639,data_mthly!$E:$E,0),1)=0,"",INDEX(data_mthly!AA:AA,MATCH($C639,data_mthly!$E:$E,0),1)),"")</f>
        <v/>
      </c>
      <c r="AA639" s="21" t="str">
        <f>IFERROR(IF(INDEX(data_mthly!AB:AB,MATCH($C639,data_mthly!$E:$E,0),1)=0,"",INDEX(data_mthly!AB:AB,MATCH($C639,data_mthly!$E:$E,0),1)),"")</f>
        <v/>
      </c>
      <c r="AB639" s="145" t="str">
        <f>IFERROR(IF(INDEX(data_mthly!AC:AC,MATCH($C639,data_mthly!$E:$E,0),1)=0,"",INDEX(data_mthly!AC:AC,MATCH($C639,data_mthly!$E:$E,0),1)),"")</f>
        <v/>
      </c>
      <c r="AC639" s="21" t="str">
        <f>IFERROR(IF(INDEX(data_mthly!AD:AD,MATCH($C639,data_mthly!$E:$E,0),1)=0,"",INDEX(data_mthly!AD:AD,MATCH($C639,data_mthly!$E:$E,0),1)),"")</f>
        <v/>
      </c>
      <c r="AD639" s="21" t="str">
        <f>IFERROR(IF(INDEX(data_mthly!AE:AE,MATCH($C639,data_mthly!$E:$E,0),1)=0,"",INDEX(data_mthly!AE:AE,MATCH($C639,data_mthly!$E:$E,0),1)),"")</f>
        <v/>
      </c>
      <c r="AE639" s="86" t="str">
        <f>IFERROR(IF(INDEX(data_mthly!AF:AF,MATCH($C639,data_mthly!$E:$E,0),1)=0,"",INDEX(data_mthly!AF:AF,MATCH($C639,data_mthly!$E:$E,0),1)),"")</f>
        <v/>
      </c>
      <c r="AG639" s="88">
        <f t="shared" si="49"/>
        <v>1</v>
      </c>
    </row>
    <row r="640" spans="1:33" ht="15.5">
      <c r="A640" s="88" t="str">
        <f t="shared" si="47"/>
        <v/>
      </c>
      <c r="B640" s="89" t="str">
        <f>IFERROR(IF(INDEX(data_mthly!C:C,MATCH($C640,data_mthly!$E:$E,0),1)=0,"",INDEX(data_mthly!C:C,MATCH($C640,data_mthly!$E:$E,0),1)),"")</f>
        <v/>
      </c>
      <c r="C640" s="112" t="str">
        <f t="shared" si="50"/>
        <v/>
      </c>
      <c r="D640" s="155" t="str">
        <f>IFERROR(IF(INDEX(data_mthly!F:F,MATCH($C640,data_mthly!$E:$E,0),1)=0,"",INDEX(data_mthly!F:F,MATCH($C640,data_mthly!$E:$E,0),1)),"")</f>
        <v/>
      </c>
      <c r="E640" s="21" t="str">
        <f>IFERROR(IF(INDEX(data_mthly!G:G,MATCH($C640,data_mthly!$E:$E,0),1)=0,"",INDEX(data_mthly!G:G,MATCH($C640,data_mthly!$E:$E,0),1)),"")</f>
        <v/>
      </c>
      <c r="F640" s="145" t="str">
        <f>IFERROR(IF(INDEX(data_mthly!H:H,MATCH($C640,data_mthly!$E:$E,0),1)=0,"",INDEX(data_mthly!H:H,MATCH($C640,data_mthly!$E:$E,0),1)),"")</f>
        <v/>
      </c>
      <c r="G640" s="145" t="str">
        <f>IFERROR(IF(INDEX(data_mthly!I:I,MATCH($C640,data_mthly!$E:$E,0),1)=0,"",INDEX(data_mthly!I:I,MATCH($C640,data_mthly!$E:$E,0),1)),"")</f>
        <v/>
      </c>
      <c r="H640" s="21" t="str">
        <f>IFERROR(IF(INDEX(data_mthly!J:J,MATCH($C640,data_mthly!$E:$E,0),1)=0,"",INDEX(data_mthly!J:J,MATCH($C640,data_mthly!$E:$E,0),1)),"")</f>
        <v/>
      </c>
      <c r="I640" s="145" t="str">
        <f>IFERROR(IF(INDEX(data_mthly!K:K,MATCH($C640,data_mthly!$E:$E,0),1)=0,"",INDEX(data_mthly!K:K,MATCH($C640,data_mthly!$E:$E,0),1)),"")</f>
        <v/>
      </c>
      <c r="J640" s="145" t="str">
        <f>IFERROR(IF(INDEX(data_mthly!L:L,MATCH($C640,data_mthly!$E:$E,0),1)=0,"",INDEX(data_mthly!L:L,MATCH($C640,data_mthly!$E:$E,0),1)),"")</f>
        <v/>
      </c>
      <c r="K640" s="21" t="str">
        <f>IFERROR(IF(INDEX(data_mthly!M:M,MATCH($C640,data_mthly!$E:$E,0),1)=0,"",INDEX(data_mthly!M:M,MATCH($C640,data_mthly!$E:$E,0),1)),"")</f>
        <v/>
      </c>
      <c r="L640" s="86" t="str">
        <f>IFERROR(IF(INDEX(data_mthly!N:N,MATCH($C640,data_mthly!$E:$E,0),1)=0,"",INDEX(data_mthly!N:N,MATCH($C640,data_mthly!$E:$E,0),1)),"")</f>
        <v/>
      </c>
      <c r="M640" s="159"/>
      <c r="N640" s="155" t="str">
        <f>IFERROR(IF(INDEX(data_mthly!O:O,MATCH($C640,data_mthly!$E:$E,0),1)=0,"",INDEX(data_mthly!O:O,MATCH($C640,data_mthly!$E:$E,0),1)),"")</f>
        <v/>
      </c>
      <c r="O640" s="21" t="str">
        <f>IFERROR(IF(INDEX(data_mthly!P:P,MATCH($C640,data_mthly!$E:$E,0),1)=0,"",INDEX(data_mthly!P:P,MATCH($C640,data_mthly!$E:$E,0),1)),"")</f>
        <v/>
      </c>
      <c r="P640" s="145" t="str">
        <f>IFERROR(IF(INDEX(data_mthly!Q:Q,MATCH($C640,data_mthly!$E:$E,0),1)=0,"",INDEX(data_mthly!Q:Q,MATCH($C640,data_mthly!$E:$E,0),1)),"")</f>
        <v/>
      </c>
      <c r="Q640" s="145" t="str">
        <f>IFERROR(IF(INDEX(data_mthly!R:R,MATCH($C640,data_mthly!$E:$E,0),1)=0,"",INDEX(data_mthly!R:R,MATCH($C640,data_mthly!$E:$E,0),1)),"")</f>
        <v/>
      </c>
      <c r="R640" s="21" t="str">
        <f>IFERROR(IF(INDEX(data_mthly!S:S,MATCH($C640,data_mthly!$E:$E,0),1)=0,"",INDEX(data_mthly!S:S,MATCH($C640,data_mthly!$E:$E,0),1)),"")</f>
        <v/>
      </c>
      <c r="S640" s="145" t="str">
        <f>IFERROR(IF(INDEX(data_mthly!T:T,MATCH($C640,data_mthly!$E:$E,0),1)=0,"",INDEX(data_mthly!T:T,MATCH($C640,data_mthly!$E:$E,0),1)),"")</f>
        <v/>
      </c>
      <c r="T640" s="145" t="str">
        <f>IFERROR(IF(INDEX(data_mthly!U:U,MATCH($C640,data_mthly!$E:$E,0),1)=0,"",INDEX(data_mthly!U:U,MATCH($C640,data_mthly!$E:$E,0),1)),"")</f>
        <v/>
      </c>
      <c r="U640" s="21" t="str">
        <f>IFERROR(IF(INDEX(data_mthly!V:V,MATCH($C640,data_mthly!$E:$E,0),1)=0,"",INDEX(data_mthly!V:V,MATCH($C640,data_mthly!$E:$E,0),1)),"")</f>
        <v/>
      </c>
      <c r="V640" s="86" t="str">
        <f>IFERROR(IF(INDEX(data_mthly!W:W,MATCH($C640,data_mthly!$E:$E,0),1)=0,"",INDEX(data_mthly!W:W,MATCH($C640,data_mthly!$E:$E,0),1)),"")</f>
        <v/>
      </c>
      <c r="W640" s="160" t="str">
        <f t="shared" si="48"/>
        <v/>
      </c>
      <c r="X640" s="21" t="str">
        <f>IFERROR(IF(INDEX(data_mthly!Y:Y,MATCH($C640,data_mthly!$E:$E,0),1)=0,"",INDEX(data_mthly!Y:Y,MATCH($C640,data_mthly!$E:$E,0),1)),"")</f>
        <v/>
      </c>
      <c r="Y640" s="145" t="str">
        <f>IFERROR(IF(INDEX(data_mthly!Z:Z,MATCH($C640,data_mthly!$E:$E,0),1)=0,"",INDEX(data_mthly!Z:Z,MATCH($C640,data_mthly!$E:$E,0),1)),"")</f>
        <v/>
      </c>
      <c r="Z640" s="21" t="str">
        <f>IFERROR(IF(INDEX(data_mthly!AA:AA,MATCH($C640,data_mthly!$E:$E,0),1)=0,"",INDEX(data_mthly!AA:AA,MATCH($C640,data_mthly!$E:$E,0),1)),"")</f>
        <v/>
      </c>
      <c r="AA640" s="21" t="str">
        <f>IFERROR(IF(INDEX(data_mthly!AB:AB,MATCH($C640,data_mthly!$E:$E,0),1)=0,"",INDEX(data_mthly!AB:AB,MATCH($C640,data_mthly!$E:$E,0),1)),"")</f>
        <v/>
      </c>
      <c r="AB640" s="145" t="str">
        <f>IFERROR(IF(INDEX(data_mthly!AC:AC,MATCH($C640,data_mthly!$E:$E,0),1)=0,"",INDEX(data_mthly!AC:AC,MATCH($C640,data_mthly!$E:$E,0),1)),"")</f>
        <v/>
      </c>
      <c r="AC640" s="21" t="str">
        <f>IFERROR(IF(INDEX(data_mthly!AD:AD,MATCH($C640,data_mthly!$E:$E,0),1)=0,"",INDEX(data_mthly!AD:AD,MATCH($C640,data_mthly!$E:$E,0),1)),"")</f>
        <v/>
      </c>
      <c r="AD640" s="21" t="str">
        <f>IFERROR(IF(INDEX(data_mthly!AE:AE,MATCH($C640,data_mthly!$E:$E,0),1)=0,"",INDEX(data_mthly!AE:AE,MATCH($C640,data_mthly!$E:$E,0),1)),"")</f>
        <v/>
      </c>
      <c r="AE640" s="86" t="str">
        <f>IFERROR(IF(INDEX(data_mthly!AF:AF,MATCH($C640,data_mthly!$E:$E,0),1)=0,"",INDEX(data_mthly!AF:AF,MATCH($C640,data_mthly!$E:$E,0),1)),"")</f>
        <v/>
      </c>
      <c r="AG640" s="88">
        <f t="shared" si="49"/>
        <v>2</v>
      </c>
    </row>
    <row r="641" spans="1:33" ht="15.5">
      <c r="A641" s="88" t="str">
        <f t="shared" si="47"/>
        <v/>
      </c>
      <c r="B641" s="89" t="str">
        <f>IFERROR(IF(INDEX(data_mthly!C:C,MATCH($C641,data_mthly!$E:$E,0),1)=0,"",INDEX(data_mthly!C:C,MATCH($C641,data_mthly!$E:$E,0),1)),"")</f>
        <v/>
      </c>
      <c r="C641" s="112" t="str">
        <f t="shared" si="50"/>
        <v/>
      </c>
      <c r="D641" s="155" t="str">
        <f>IFERROR(IF(INDEX(data_mthly!F:F,MATCH($C641,data_mthly!$E:$E,0),1)=0,"",INDEX(data_mthly!F:F,MATCH($C641,data_mthly!$E:$E,0),1)),"")</f>
        <v/>
      </c>
      <c r="E641" s="21" t="str">
        <f>IFERROR(IF(INDEX(data_mthly!G:G,MATCH($C641,data_mthly!$E:$E,0),1)=0,"",INDEX(data_mthly!G:G,MATCH($C641,data_mthly!$E:$E,0),1)),"")</f>
        <v/>
      </c>
      <c r="F641" s="145" t="str">
        <f>IFERROR(IF(INDEX(data_mthly!H:H,MATCH($C641,data_mthly!$E:$E,0),1)=0,"",INDEX(data_mthly!H:H,MATCH($C641,data_mthly!$E:$E,0),1)),"")</f>
        <v/>
      </c>
      <c r="G641" s="145" t="str">
        <f>IFERROR(IF(INDEX(data_mthly!I:I,MATCH($C641,data_mthly!$E:$E,0),1)=0,"",INDEX(data_mthly!I:I,MATCH($C641,data_mthly!$E:$E,0),1)),"")</f>
        <v/>
      </c>
      <c r="H641" s="21" t="str">
        <f>IFERROR(IF(INDEX(data_mthly!J:J,MATCH($C641,data_mthly!$E:$E,0),1)=0,"",INDEX(data_mthly!J:J,MATCH($C641,data_mthly!$E:$E,0),1)),"")</f>
        <v/>
      </c>
      <c r="I641" s="145" t="str">
        <f>IFERROR(IF(INDEX(data_mthly!K:K,MATCH($C641,data_mthly!$E:$E,0),1)=0,"",INDEX(data_mthly!K:K,MATCH($C641,data_mthly!$E:$E,0),1)),"")</f>
        <v/>
      </c>
      <c r="J641" s="145" t="str">
        <f>IFERROR(IF(INDEX(data_mthly!L:L,MATCH($C641,data_mthly!$E:$E,0),1)=0,"",INDEX(data_mthly!L:L,MATCH($C641,data_mthly!$E:$E,0),1)),"")</f>
        <v/>
      </c>
      <c r="K641" s="21" t="str">
        <f>IFERROR(IF(INDEX(data_mthly!M:M,MATCH($C641,data_mthly!$E:$E,0),1)=0,"",INDEX(data_mthly!M:M,MATCH($C641,data_mthly!$E:$E,0),1)),"")</f>
        <v/>
      </c>
      <c r="L641" s="86" t="str">
        <f>IFERROR(IF(INDEX(data_mthly!N:N,MATCH($C641,data_mthly!$E:$E,0),1)=0,"",INDEX(data_mthly!N:N,MATCH($C641,data_mthly!$E:$E,0),1)),"")</f>
        <v/>
      </c>
      <c r="M641" s="159"/>
      <c r="N641" s="155" t="str">
        <f>IFERROR(IF(INDEX(data_mthly!O:O,MATCH($C641,data_mthly!$E:$E,0),1)=0,"",INDEX(data_mthly!O:O,MATCH($C641,data_mthly!$E:$E,0),1)),"")</f>
        <v/>
      </c>
      <c r="O641" s="21" t="str">
        <f>IFERROR(IF(INDEX(data_mthly!P:P,MATCH($C641,data_mthly!$E:$E,0),1)=0,"",INDEX(data_mthly!P:P,MATCH($C641,data_mthly!$E:$E,0),1)),"")</f>
        <v/>
      </c>
      <c r="P641" s="145" t="str">
        <f>IFERROR(IF(INDEX(data_mthly!Q:Q,MATCH($C641,data_mthly!$E:$E,0),1)=0,"",INDEX(data_mthly!Q:Q,MATCH($C641,data_mthly!$E:$E,0),1)),"")</f>
        <v/>
      </c>
      <c r="Q641" s="145" t="str">
        <f>IFERROR(IF(INDEX(data_mthly!R:R,MATCH($C641,data_mthly!$E:$E,0),1)=0,"",INDEX(data_mthly!R:R,MATCH($C641,data_mthly!$E:$E,0),1)),"")</f>
        <v/>
      </c>
      <c r="R641" s="21" t="str">
        <f>IFERROR(IF(INDEX(data_mthly!S:S,MATCH($C641,data_mthly!$E:$E,0),1)=0,"",INDEX(data_mthly!S:S,MATCH($C641,data_mthly!$E:$E,0),1)),"")</f>
        <v/>
      </c>
      <c r="S641" s="145" t="str">
        <f>IFERROR(IF(INDEX(data_mthly!T:T,MATCH($C641,data_mthly!$E:$E,0),1)=0,"",INDEX(data_mthly!T:T,MATCH($C641,data_mthly!$E:$E,0),1)),"")</f>
        <v/>
      </c>
      <c r="T641" s="145" t="str">
        <f>IFERROR(IF(INDEX(data_mthly!U:U,MATCH($C641,data_mthly!$E:$E,0),1)=0,"",INDEX(data_mthly!U:U,MATCH($C641,data_mthly!$E:$E,0),1)),"")</f>
        <v/>
      </c>
      <c r="U641" s="21" t="str">
        <f>IFERROR(IF(INDEX(data_mthly!V:V,MATCH($C641,data_mthly!$E:$E,0),1)=0,"",INDEX(data_mthly!V:V,MATCH($C641,data_mthly!$E:$E,0),1)),"")</f>
        <v/>
      </c>
      <c r="V641" s="86" t="str">
        <f>IFERROR(IF(INDEX(data_mthly!W:W,MATCH($C641,data_mthly!$E:$E,0),1)=0,"",INDEX(data_mthly!W:W,MATCH($C641,data_mthly!$E:$E,0),1)),"")</f>
        <v/>
      </c>
      <c r="W641" s="160" t="str">
        <f t="shared" si="48"/>
        <v/>
      </c>
      <c r="X641" s="21" t="str">
        <f>IFERROR(IF(INDEX(data_mthly!Y:Y,MATCH($C641,data_mthly!$E:$E,0),1)=0,"",INDEX(data_mthly!Y:Y,MATCH($C641,data_mthly!$E:$E,0),1)),"")</f>
        <v/>
      </c>
      <c r="Y641" s="145" t="str">
        <f>IFERROR(IF(INDEX(data_mthly!Z:Z,MATCH($C641,data_mthly!$E:$E,0),1)=0,"",INDEX(data_mthly!Z:Z,MATCH($C641,data_mthly!$E:$E,0),1)),"")</f>
        <v/>
      </c>
      <c r="Z641" s="21" t="str">
        <f>IFERROR(IF(INDEX(data_mthly!AA:AA,MATCH($C641,data_mthly!$E:$E,0),1)=0,"",INDEX(data_mthly!AA:AA,MATCH($C641,data_mthly!$E:$E,0),1)),"")</f>
        <v/>
      </c>
      <c r="AA641" s="21" t="str">
        <f>IFERROR(IF(INDEX(data_mthly!AB:AB,MATCH($C641,data_mthly!$E:$E,0),1)=0,"",INDEX(data_mthly!AB:AB,MATCH($C641,data_mthly!$E:$E,0),1)),"")</f>
        <v/>
      </c>
      <c r="AB641" s="145" t="str">
        <f>IFERROR(IF(INDEX(data_mthly!AC:AC,MATCH($C641,data_mthly!$E:$E,0),1)=0,"",INDEX(data_mthly!AC:AC,MATCH($C641,data_mthly!$E:$E,0),1)),"")</f>
        <v/>
      </c>
      <c r="AC641" s="21" t="str">
        <f>IFERROR(IF(INDEX(data_mthly!AD:AD,MATCH($C641,data_mthly!$E:$E,0),1)=0,"",INDEX(data_mthly!AD:AD,MATCH($C641,data_mthly!$E:$E,0),1)),"")</f>
        <v/>
      </c>
      <c r="AD641" s="21" t="str">
        <f>IFERROR(IF(INDEX(data_mthly!AE:AE,MATCH($C641,data_mthly!$E:$E,0),1)=0,"",INDEX(data_mthly!AE:AE,MATCH($C641,data_mthly!$E:$E,0),1)),"")</f>
        <v/>
      </c>
      <c r="AE641" s="86" t="str">
        <f>IFERROR(IF(INDEX(data_mthly!AF:AF,MATCH($C641,data_mthly!$E:$E,0),1)=0,"",INDEX(data_mthly!AF:AF,MATCH($C641,data_mthly!$E:$E,0),1)),"")</f>
        <v/>
      </c>
      <c r="AG641" s="88">
        <f t="shared" si="49"/>
        <v>1</v>
      </c>
    </row>
    <row r="642" spans="1:33" ht="15.5">
      <c r="A642" s="88" t="str">
        <f t="shared" si="47"/>
        <v/>
      </c>
      <c r="B642" s="89" t="str">
        <f>IFERROR(IF(INDEX(data_mthly!C:C,MATCH($C642,data_mthly!$E:$E,0),1)=0,"",INDEX(data_mthly!C:C,MATCH($C642,data_mthly!$E:$E,0),1)),"")</f>
        <v/>
      </c>
      <c r="C642" s="112" t="str">
        <f t="shared" si="50"/>
        <v/>
      </c>
      <c r="D642" s="155" t="str">
        <f>IFERROR(IF(INDEX(data_mthly!F:F,MATCH($C642,data_mthly!$E:$E,0),1)=0,"",INDEX(data_mthly!F:F,MATCH($C642,data_mthly!$E:$E,0),1)),"")</f>
        <v/>
      </c>
      <c r="E642" s="21" t="str">
        <f>IFERROR(IF(INDEX(data_mthly!G:G,MATCH($C642,data_mthly!$E:$E,0),1)=0,"",INDEX(data_mthly!G:G,MATCH($C642,data_mthly!$E:$E,0),1)),"")</f>
        <v/>
      </c>
      <c r="F642" s="145" t="str">
        <f>IFERROR(IF(INDEX(data_mthly!H:H,MATCH($C642,data_mthly!$E:$E,0),1)=0,"",INDEX(data_mthly!H:H,MATCH($C642,data_mthly!$E:$E,0),1)),"")</f>
        <v/>
      </c>
      <c r="G642" s="145" t="str">
        <f>IFERROR(IF(INDEX(data_mthly!I:I,MATCH($C642,data_mthly!$E:$E,0),1)=0,"",INDEX(data_mthly!I:I,MATCH($C642,data_mthly!$E:$E,0),1)),"")</f>
        <v/>
      </c>
      <c r="H642" s="21" t="str">
        <f>IFERROR(IF(INDEX(data_mthly!J:J,MATCH($C642,data_mthly!$E:$E,0),1)=0,"",INDEX(data_mthly!J:J,MATCH($C642,data_mthly!$E:$E,0),1)),"")</f>
        <v/>
      </c>
      <c r="I642" s="145" t="str">
        <f>IFERROR(IF(INDEX(data_mthly!K:K,MATCH($C642,data_mthly!$E:$E,0),1)=0,"",INDEX(data_mthly!K:K,MATCH($C642,data_mthly!$E:$E,0),1)),"")</f>
        <v/>
      </c>
      <c r="J642" s="145" t="str">
        <f>IFERROR(IF(INDEX(data_mthly!L:L,MATCH($C642,data_mthly!$E:$E,0),1)=0,"",INDEX(data_mthly!L:L,MATCH($C642,data_mthly!$E:$E,0),1)),"")</f>
        <v/>
      </c>
      <c r="K642" s="21" t="str">
        <f>IFERROR(IF(INDEX(data_mthly!M:M,MATCH($C642,data_mthly!$E:$E,0),1)=0,"",INDEX(data_mthly!M:M,MATCH($C642,data_mthly!$E:$E,0),1)),"")</f>
        <v/>
      </c>
      <c r="L642" s="86" t="str">
        <f>IFERROR(IF(INDEX(data_mthly!N:N,MATCH($C642,data_mthly!$E:$E,0),1)=0,"",INDEX(data_mthly!N:N,MATCH($C642,data_mthly!$E:$E,0),1)),"")</f>
        <v/>
      </c>
      <c r="M642" s="159"/>
      <c r="N642" s="155" t="str">
        <f>IFERROR(IF(INDEX(data_mthly!O:O,MATCH($C642,data_mthly!$E:$E,0),1)=0,"",INDEX(data_mthly!O:O,MATCH($C642,data_mthly!$E:$E,0),1)),"")</f>
        <v/>
      </c>
      <c r="O642" s="21" t="str">
        <f>IFERROR(IF(INDEX(data_mthly!P:P,MATCH($C642,data_mthly!$E:$E,0),1)=0,"",INDEX(data_mthly!P:P,MATCH($C642,data_mthly!$E:$E,0),1)),"")</f>
        <v/>
      </c>
      <c r="P642" s="145" t="str">
        <f>IFERROR(IF(INDEX(data_mthly!Q:Q,MATCH($C642,data_mthly!$E:$E,0),1)=0,"",INDEX(data_mthly!Q:Q,MATCH($C642,data_mthly!$E:$E,0),1)),"")</f>
        <v/>
      </c>
      <c r="Q642" s="145" t="str">
        <f>IFERROR(IF(INDEX(data_mthly!R:R,MATCH($C642,data_mthly!$E:$E,0),1)=0,"",INDEX(data_mthly!R:R,MATCH($C642,data_mthly!$E:$E,0),1)),"")</f>
        <v/>
      </c>
      <c r="R642" s="21" t="str">
        <f>IFERROR(IF(INDEX(data_mthly!S:S,MATCH($C642,data_mthly!$E:$E,0),1)=0,"",INDEX(data_mthly!S:S,MATCH($C642,data_mthly!$E:$E,0),1)),"")</f>
        <v/>
      </c>
      <c r="S642" s="145" t="str">
        <f>IFERROR(IF(INDEX(data_mthly!T:T,MATCH($C642,data_mthly!$E:$E,0),1)=0,"",INDEX(data_mthly!T:T,MATCH($C642,data_mthly!$E:$E,0),1)),"")</f>
        <v/>
      </c>
      <c r="T642" s="145" t="str">
        <f>IFERROR(IF(INDEX(data_mthly!U:U,MATCH($C642,data_mthly!$E:$E,0),1)=0,"",INDEX(data_mthly!U:U,MATCH($C642,data_mthly!$E:$E,0),1)),"")</f>
        <v/>
      </c>
      <c r="U642" s="21" t="str">
        <f>IFERROR(IF(INDEX(data_mthly!V:V,MATCH($C642,data_mthly!$E:$E,0),1)=0,"",INDEX(data_mthly!V:V,MATCH($C642,data_mthly!$E:$E,0),1)),"")</f>
        <v/>
      </c>
      <c r="V642" s="86" t="str">
        <f>IFERROR(IF(INDEX(data_mthly!W:W,MATCH($C642,data_mthly!$E:$E,0),1)=0,"",INDEX(data_mthly!W:W,MATCH($C642,data_mthly!$E:$E,0),1)),"")</f>
        <v/>
      </c>
      <c r="W642" s="160" t="str">
        <f t="shared" si="48"/>
        <v/>
      </c>
      <c r="X642" s="21" t="str">
        <f>IFERROR(IF(INDEX(data_mthly!Y:Y,MATCH($C642,data_mthly!$E:$E,0),1)=0,"",INDEX(data_mthly!Y:Y,MATCH($C642,data_mthly!$E:$E,0),1)),"")</f>
        <v/>
      </c>
      <c r="Y642" s="145" t="str">
        <f>IFERROR(IF(INDEX(data_mthly!Z:Z,MATCH($C642,data_mthly!$E:$E,0),1)=0,"",INDEX(data_mthly!Z:Z,MATCH($C642,data_mthly!$E:$E,0),1)),"")</f>
        <v/>
      </c>
      <c r="Z642" s="21" t="str">
        <f>IFERROR(IF(INDEX(data_mthly!AA:AA,MATCH($C642,data_mthly!$E:$E,0),1)=0,"",INDEX(data_mthly!AA:AA,MATCH($C642,data_mthly!$E:$E,0),1)),"")</f>
        <v/>
      </c>
      <c r="AA642" s="21" t="str">
        <f>IFERROR(IF(INDEX(data_mthly!AB:AB,MATCH($C642,data_mthly!$E:$E,0),1)=0,"",INDEX(data_mthly!AB:AB,MATCH($C642,data_mthly!$E:$E,0),1)),"")</f>
        <v/>
      </c>
      <c r="AB642" s="145" t="str">
        <f>IFERROR(IF(INDEX(data_mthly!AC:AC,MATCH($C642,data_mthly!$E:$E,0),1)=0,"",INDEX(data_mthly!AC:AC,MATCH($C642,data_mthly!$E:$E,0),1)),"")</f>
        <v/>
      </c>
      <c r="AC642" s="21" t="str">
        <f>IFERROR(IF(INDEX(data_mthly!AD:AD,MATCH($C642,data_mthly!$E:$E,0),1)=0,"",INDEX(data_mthly!AD:AD,MATCH($C642,data_mthly!$E:$E,0),1)),"")</f>
        <v/>
      </c>
      <c r="AD642" s="21" t="str">
        <f>IFERROR(IF(INDEX(data_mthly!AE:AE,MATCH($C642,data_mthly!$E:$E,0),1)=0,"",INDEX(data_mthly!AE:AE,MATCH($C642,data_mthly!$E:$E,0),1)),"")</f>
        <v/>
      </c>
      <c r="AE642" s="86" t="str">
        <f>IFERROR(IF(INDEX(data_mthly!AF:AF,MATCH($C642,data_mthly!$E:$E,0),1)=0,"",INDEX(data_mthly!AF:AF,MATCH($C642,data_mthly!$E:$E,0),1)),"")</f>
        <v/>
      </c>
      <c r="AG642" s="88">
        <f t="shared" si="49"/>
        <v>2</v>
      </c>
    </row>
    <row r="643" spans="1:33" ht="15.5">
      <c r="A643" s="88" t="str">
        <f t="shared" si="47"/>
        <v/>
      </c>
      <c r="B643" s="89" t="str">
        <f>IFERROR(IF(INDEX(data_mthly!C:C,MATCH($C643,data_mthly!$E:$E,0),1)=0,"",INDEX(data_mthly!C:C,MATCH($C643,data_mthly!$E:$E,0),1)),"")</f>
        <v/>
      </c>
      <c r="C643" s="112" t="str">
        <f t="shared" si="50"/>
        <v/>
      </c>
      <c r="D643" s="155" t="str">
        <f>IFERROR(IF(INDEX(data_mthly!F:F,MATCH($C643,data_mthly!$E:$E,0),1)=0,"",INDEX(data_mthly!F:F,MATCH($C643,data_mthly!$E:$E,0),1)),"")</f>
        <v/>
      </c>
      <c r="E643" s="21" t="str">
        <f>IFERROR(IF(INDEX(data_mthly!G:G,MATCH($C643,data_mthly!$E:$E,0),1)=0,"",INDEX(data_mthly!G:G,MATCH($C643,data_mthly!$E:$E,0),1)),"")</f>
        <v/>
      </c>
      <c r="F643" s="145" t="str">
        <f>IFERROR(IF(INDEX(data_mthly!H:H,MATCH($C643,data_mthly!$E:$E,0),1)=0,"",INDEX(data_mthly!H:H,MATCH($C643,data_mthly!$E:$E,0),1)),"")</f>
        <v/>
      </c>
      <c r="G643" s="145" t="str">
        <f>IFERROR(IF(INDEX(data_mthly!I:I,MATCH($C643,data_mthly!$E:$E,0),1)=0,"",INDEX(data_mthly!I:I,MATCH($C643,data_mthly!$E:$E,0),1)),"")</f>
        <v/>
      </c>
      <c r="H643" s="21" t="str">
        <f>IFERROR(IF(INDEX(data_mthly!J:J,MATCH($C643,data_mthly!$E:$E,0),1)=0,"",INDEX(data_mthly!J:J,MATCH($C643,data_mthly!$E:$E,0),1)),"")</f>
        <v/>
      </c>
      <c r="I643" s="145" t="str">
        <f>IFERROR(IF(INDEX(data_mthly!K:K,MATCH($C643,data_mthly!$E:$E,0),1)=0,"",INDEX(data_mthly!K:K,MATCH($C643,data_mthly!$E:$E,0),1)),"")</f>
        <v/>
      </c>
      <c r="J643" s="145" t="str">
        <f>IFERROR(IF(INDEX(data_mthly!L:L,MATCH($C643,data_mthly!$E:$E,0),1)=0,"",INDEX(data_mthly!L:L,MATCH($C643,data_mthly!$E:$E,0),1)),"")</f>
        <v/>
      </c>
      <c r="K643" s="21" t="str">
        <f>IFERROR(IF(INDEX(data_mthly!M:M,MATCH($C643,data_mthly!$E:$E,0),1)=0,"",INDEX(data_mthly!M:M,MATCH($C643,data_mthly!$E:$E,0),1)),"")</f>
        <v/>
      </c>
      <c r="L643" s="86" t="str">
        <f>IFERROR(IF(INDEX(data_mthly!N:N,MATCH($C643,data_mthly!$E:$E,0),1)=0,"",INDEX(data_mthly!N:N,MATCH($C643,data_mthly!$E:$E,0),1)),"")</f>
        <v/>
      </c>
      <c r="M643" s="159"/>
      <c r="N643" s="155" t="str">
        <f>IFERROR(IF(INDEX(data_mthly!O:O,MATCH($C643,data_mthly!$E:$E,0),1)=0,"",INDEX(data_mthly!O:O,MATCH($C643,data_mthly!$E:$E,0),1)),"")</f>
        <v/>
      </c>
      <c r="O643" s="21" t="str">
        <f>IFERROR(IF(INDEX(data_mthly!P:P,MATCH($C643,data_mthly!$E:$E,0),1)=0,"",INDEX(data_mthly!P:P,MATCH($C643,data_mthly!$E:$E,0),1)),"")</f>
        <v/>
      </c>
      <c r="P643" s="145" t="str">
        <f>IFERROR(IF(INDEX(data_mthly!Q:Q,MATCH($C643,data_mthly!$E:$E,0),1)=0,"",INDEX(data_mthly!Q:Q,MATCH($C643,data_mthly!$E:$E,0),1)),"")</f>
        <v/>
      </c>
      <c r="Q643" s="145" t="str">
        <f>IFERROR(IF(INDEX(data_mthly!R:R,MATCH($C643,data_mthly!$E:$E,0),1)=0,"",INDEX(data_mthly!R:R,MATCH($C643,data_mthly!$E:$E,0),1)),"")</f>
        <v/>
      </c>
      <c r="R643" s="21" t="str">
        <f>IFERROR(IF(INDEX(data_mthly!S:S,MATCH($C643,data_mthly!$E:$E,0),1)=0,"",INDEX(data_mthly!S:S,MATCH($C643,data_mthly!$E:$E,0),1)),"")</f>
        <v/>
      </c>
      <c r="S643" s="145" t="str">
        <f>IFERROR(IF(INDEX(data_mthly!T:T,MATCH($C643,data_mthly!$E:$E,0),1)=0,"",INDEX(data_mthly!T:T,MATCH($C643,data_mthly!$E:$E,0),1)),"")</f>
        <v/>
      </c>
      <c r="T643" s="145" t="str">
        <f>IFERROR(IF(INDEX(data_mthly!U:U,MATCH($C643,data_mthly!$E:$E,0),1)=0,"",INDEX(data_mthly!U:U,MATCH($C643,data_mthly!$E:$E,0),1)),"")</f>
        <v/>
      </c>
      <c r="U643" s="21" t="str">
        <f>IFERROR(IF(INDEX(data_mthly!V:V,MATCH($C643,data_mthly!$E:$E,0),1)=0,"",INDEX(data_mthly!V:V,MATCH($C643,data_mthly!$E:$E,0),1)),"")</f>
        <v/>
      </c>
      <c r="V643" s="86" t="str">
        <f>IFERROR(IF(INDEX(data_mthly!W:W,MATCH($C643,data_mthly!$E:$E,0),1)=0,"",INDEX(data_mthly!W:W,MATCH($C643,data_mthly!$E:$E,0),1)),"")</f>
        <v/>
      </c>
      <c r="W643" s="160" t="str">
        <f t="shared" si="48"/>
        <v/>
      </c>
      <c r="X643" s="21" t="str">
        <f>IFERROR(IF(INDEX(data_mthly!Y:Y,MATCH($C643,data_mthly!$E:$E,0),1)=0,"",INDEX(data_mthly!Y:Y,MATCH($C643,data_mthly!$E:$E,0),1)),"")</f>
        <v/>
      </c>
      <c r="Y643" s="145" t="str">
        <f>IFERROR(IF(INDEX(data_mthly!Z:Z,MATCH($C643,data_mthly!$E:$E,0),1)=0,"",INDEX(data_mthly!Z:Z,MATCH($C643,data_mthly!$E:$E,0),1)),"")</f>
        <v/>
      </c>
      <c r="Z643" s="21" t="str">
        <f>IFERROR(IF(INDEX(data_mthly!AA:AA,MATCH($C643,data_mthly!$E:$E,0),1)=0,"",INDEX(data_mthly!AA:AA,MATCH($C643,data_mthly!$E:$E,0),1)),"")</f>
        <v/>
      </c>
      <c r="AA643" s="21" t="str">
        <f>IFERROR(IF(INDEX(data_mthly!AB:AB,MATCH($C643,data_mthly!$E:$E,0),1)=0,"",INDEX(data_mthly!AB:AB,MATCH($C643,data_mthly!$E:$E,0),1)),"")</f>
        <v/>
      </c>
      <c r="AB643" s="145" t="str">
        <f>IFERROR(IF(INDEX(data_mthly!AC:AC,MATCH($C643,data_mthly!$E:$E,0),1)=0,"",INDEX(data_mthly!AC:AC,MATCH($C643,data_mthly!$E:$E,0),1)),"")</f>
        <v/>
      </c>
      <c r="AC643" s="21" t="str">
        <f>IFERROR(IF(INDEX(data_mthly!AD:AD,MATCH($C643,data_mthly!$E:$E,0),1)=0,"",INDEX(data_mthly!AD:AD,MATCH($C643,data_mthly!$E:$E,0),1)),"")</f>
        <v/>
      </c>
      <c r="AD643" s="21" t="str">
        <f>IFERROR(IF(INDEX(data_mthly!AE:AE,MATCH($C643,data_mthly!$E:$E,0),1)=0,"",INDEX(data_mthly!AE:AE,MATCH($C643,data_mthly!$E:$E,0),1)),"")</f>
        <v/>
      </c>
      <c r="AE643" s="86" t="str">
        <f>IFERROR(IF(INDEX(data_mthly!AF:AF,MATCH($C643,data_mthly!$E:$E,0),1)=0,"",INDEX(data_mthly!AF:AF,MATCH($C643,data_mthly!$E:$E,0),1)),"")</f>
        <v/>
      </c>
      <c r="AG643" s="88">
        <f t="shared" si="49"/>
        <v>1</v>
      </c>
    </row>
    <row r="644" spans="1:33" ht="15.5">
      <c r="A644" s="88" t="str">
        <f t="shared" si="47"/>
        <v/>
      </c>
      <c r="B644" s="89" t="str">
        <f>IFERROR(IF(INDEX(data_mthly!C:C,MATCH($C644,data_mthly!$E:$E,0),1)=0,"",INDEX(data_mthly!C:C,MATCH($C644,data_mthly!$E:$E,0),1)),"")</f>
        <v/>
      </c>
      <c r="C644" s="112" t="str">
        <f t="shared" si="50"/>
        <v/>
      </c>
      <c r="D644" s="155" t="str">
        <f>IFERROR(IF(INDEX(data_mthly!F:F,MATCH($C644,data_mthly!$E:$E,0),1)=0,"",INDEX(data_mthly!F:F,MATCH($C644,data_mthly!$E:$E,0),1)),"")</f>
        <v/>
      </c>
      <c r="E644" s="21" t="str">
        <f>IFERROR(IF(INDEX(data_mthly!G:G,MATCH($C644,data_mthly!$E:$E,0),1)=0,"",INDEX(data_mthly!G:G,MATCH($C644,data_mthly!$E:$E,0),1)),"")</f>
        <v/>
      </c>
      <c r="F644" s="145" t="str">
        <f>IFERROR(IF(INDEX(data_mthly!H:H,MATCH($C644,data_mthly!$E:$E,0),1)=0,"",INDEX(data_mthly!H:H,MATCH($C644,data_mthly!$E:$E,0),1)),"")</f>
        <v/>
      </c>
      <c r="G644" s="145" t="str">
        <f>IFERROR(IF(INDEX(data_mthly!I:I,MATCH($C644,data_mthly!$E:$E,0),1)=0,"",INDEX(data_mthly!I:I,MATCH($C644,data_mthly!$E:$E,0),1)),"")</f>
        <v/>
      </c>
      <c r="H644" s="21" t="str">
        <f>IFERROR(IF(INDEX(data_mthly!J:J,MATCH($C644,data_mthly!$E:$E,0),1)=0,"",INDEX(data_mthly!J:J,MATCH($C644,data_mthly!$E:$E,0),1)),"")</f>
        <v/>
      </c>
      <c r="I644" s="145" t="str">
        <f>IFERROR(IF(INDEX(data_mthly!K:K,MATCH($C644,data_mthly!$E:$E,0),1)=0,"",INDEX(data_mthly!K:K,MATCH($C644,data_mthly!$E:$E,0),1)),"")</f>
        <v/>
      </c>
      <c r="J644" s="145" t="str">
        <f>IFERROR(IF(INDEX(data_mthly!L:L,MATCH($C644,data_mthly!$E:$E,0),1)=0,"",INDEX(data_mthly!L:L,MATCH($C644,data_mthly!$E:$E,0),1)),"")</f>
        <v/>
      </c>
      <c r="K644" s="21" t="str">
        <f>IFERROR(IF(INDEX(data_mthly!M:M,MATCH($C644,data_mthly!$E:$E,0),1)=0,"",INDEX(data_mthly!M:M,MATCH($C644,data_mthly!$E:$E,0),1)),"")</f>
        <v/>
      </c>
      <c r="L644" s="86" t="str">
        <f>IFERROR(IF(INDEX(data_mthly!N:N,MATCH($C644,data_mthly!$E:$E,0),1)=0,"",INDEX(data_mthly!N:N,MATCH($C644,data_mthly!$E:$E,0),1)),"")</f>
        <v/>
      </c>
      <c r="M644" s="159"/>
      <c r="N644" s="155" t="str">
        <f>IFERROR(IF(INDEX(data_mthly!O:O,MATCH($C644,data_mthly!$E:$E,0),1)=0,"",INDEX(data_mthly!O:O,MATCH($C644,data_mthly!$E:$E,0),1)),"")</f>
        <v/>
      </c>
      <c r="O644" s="21" t="str">
        <f>IFERROR(IF(INDEX(data_mthly!P:P,MATCH($C644,data_mthly!$E:$E,0),1)=0,"",INDEX(data_mthly!P:P,MATCH($C644,data_mthly!$E:$E,0),1)),"")</f>
        <v/>
      </c>
      <c r="P644" s="145" t="str">
        <f>IFERROR(IF(INDEX(data_mthly!Q:Q,MATCH($C644,data_mthly!$E:$E,0),1)=0,"",INDEX(data_mthly!Q:Q,MATCH($C644,data_mthly!$E:$E,0),1)),"")</f>
        <v/>
      </c>
      <c r="Q644" s="145" t="str">
        <f>IFERROR(IF(INDEX(data_mthly!R:R,MATCH($C644,data_mthly!$E:$E,0),1)=0,"",INDEX(data_mthly!R:R,MATCH($C644,data_mthly!$E:$E,0),1)),"")</f>
        <v/>
      </c>
      <c r="R644" s="21" t="str">
        <f>IFERROR(IF(INDEX(data_mthly!S:S,MATCH($C644,data_mthly!$E:$E,0),1)=0,"",INDEX(data_mthly!S:S,MATCH($C644,data_mthly!$E:$E,0),1)),"")</f>
        <v/>
      </c>
      <c r="S644" s="145" t="str">
        <f>IFERROR(IF(INDEX(data_mthly!T:T,MATCH($C644,data_mthly!$E:$E,0),1)=0,"",INDEX(data_mthly!T:T,MATCH($C644,data_mthly!$E:$E,0),1)),"")</f>
        <v/>
      </c>
      <c r="T644" s="145" t="str">
        <f>IFERROR(IF(INDEX(data_mthly!U:U,MATCH($C644,data_mthly!$E:$E,0),1)=0,"",INDEX(data_mthly!U:U,MATCH($C644,data_mthly!$E:$E,0),1)),"")</f>
        <v/>
      </c>
      <c r="U644" s="21" t="str">
        <f>IFERROR(IF(INDEX(data_mthly!V:V,MATCH($C644,data_mthly!$E:$E,0),1)=0,"",INDEX(data_mthly!V:V,MATCH($C644,data_mthly!$E:$E,0),1)),"")</f>
        <v/>
      </c>
      <c r="V644" s="86" t="str">
        <f>IFERROR(IF(INDEX(data_mthly!W:W,MATCH($C644,data_mthly!$E:$E,0),1)=0,"",INDEX(data_mthly!W:W,MATCH($C644,data_mthly!$E:$E,0),1)),"")</f>
        <v/>
      </c>
      <c r="W644" s="160" t="str">
        <f t="shared" si="48"/>
        <v/>
      </c>
      <c r="X644" s="21" t="str">
        <f>IFERROR(IF(INDEX(data_mthly!Y:Y,MATCH($C644,data_mthly!$E:$E,0),1)=0,"",INDEX(data_mthly!Y:Y,MATCH($C644,data_mthly!$E:$E,0),1)),"")</f>
        <v/>
      </c>
      <c r="Y644" s="145" t="str">
        <f>IFERROR(IF(INDEX(data_mthly!Z:Z,MATCH($C644,data_mthly!$E:$E,0),1)=0,"",INDEX(data_mthly!Z:Z,MATCH($C644,data_mthly!$E:$E,0),1)),"")</f>
        <v/>
      </c>
      <c r="Z644" s="21" t="str">
        <f>IFERROR(IF(INDEX(data_mthly!AA:AA,MATCH($C644,data_mthly!$E:$E,0),1)=0,"",INDEX(data_mthly!AA:AA,MATCH($C644,data_mthly!$E:$E,0),1)),"")</f>
        <v/>
      </c>
      <c r="AA644" s="21" t="str">
        <f>IFERROR(IF(INDEX(data_mthly!AB:AB,MATCH($C644,data_mthly!$E:$E,0),1)=0,"",INDEX(data_mthly!AB:AB,MATCH($C644,data_mthly!$E:$E,0),1)),"")</f>
        <v/>
      </c>
      <c r="AB644" s="145" t="str">
        <f>IFERROR(IF(INDEX(data_mthly!AC:AC,MATCH($C644,data_mthly!$E:$E,0),1)=0,"",INDEX(data_mthly!AC:AC,MATCH($C644,data_mthly!$E:$E,0),1)),"")</f>
        <v/>
      </c>
      <c r="AC644" s="21" t="str">
        <f>IFERROR(IF(INDEX(data_mthly!AD:AD,MATCH($C644,data_mthly!$E:$E,0),1)=0,"",INDEX(data_mthly!AD:AD,MATCH($C644,data_mthly!$E:$E,0),1)),"")</f>
        <v/>
      </c>
      <c r="AD644" s="21" t="str">
        <f>IFERROR(IF(INDEX(data_mthly!AE:AE,MATCH($C644,data_mthly!$E:$E,0),1)=0,"",INDEX(data_mthly!AE:AE,MATCH($C644,data_mthly!$E:$E,0),1)),"")</f>
        <v/>
      </c>
      <c r="AE644" s="86" t="str">
        <f>IFERROR(IF(INDEX(data_mthly!AF:AF,MATCH($C644,data_mthly!$E:$E,0),1)=0,"",INDEX(data_mthly!AF:AF,MATCH($C644,data_mthly!$E:$E,0),1)),"")</f>
        <v/>
      </c>
      <c r="AG644" s="88">
        <f t="shared" si="49"/>
        <v>2</v>
      </c>
    </row>
    <row r="645" spans="1:33" ht="15.5">
      <c r="A645" s="88" t="str">
        <f t="shared" si="47"/>
        <v/>
      </c>
      <c r="B645" s="89" t="str">
        <f>IFERROR(IF(INDEX(data_mthly!C:C,MATCH($C645,data_mthly!$E:$E,0),1)=0,"",INDEX(data_mthly!C:C,MATCH($C645,data_mthly!$E:$E,0),1)),"")</f>
        <v/>
      </c>
      <c r="C645" s="112" t="str">
        <f t="shared" si="50"/>
        <v/>
      </c>
      <c r="D645" s="155" t="str">
        <f>IFERROR(IF(INDEX(data_mthly!F:F,MATCH($C645,data_mthly!$E:$E,0),1)=0,"",INDEX(data_mthly!F:F,MATCH($C645,data_mthly!$E:$E,0),1)),"")</f>
        <v/>
      </c>
      <c r="E645" s="21" t="str">
        <f>IFERROR(IF(INDEX(data_mthly!G:G,MATCH($C645,data_mthly!$E:$E,0),1)=0,"",INDEX(data_mthly!G:G,MATCH($C645,data_mthly!$E:$E,0),1)),"")</f>
        <v/>
      </c>
      <c r="F645" s="145" t="str">
        <f>IFERROR(IF(INDEX(data_mthly!H:H,MATCH($C645,data_mthly!$E:$E,0),1)=0,"",INDEX(data_mthly!H:H,MATCH($C645,data_mthly!$E:$E,0),1)),"")</f>
        <v/>
      </c>
      <c r="G645" s="145" t="str">
        <f>IFERROR(IF(INDEX(data_mthly!I:I,MATCH($C645,data_mthly!$E:$E,0),1)=0,"",INDEX(data_mthly!I:I,MATCH($C645,data_mthly!$E:$E,0),1)),"")</f>
        <v/>
      </c>
      <c r="H645" s="21" t="str">
        <f>IFERROR(IF(INDEX(data_mthly!J:J,MATCH($C645,data_mthly!$E:$E,0),1)=0,"",INDEX(data_mthly!J:J,MATCH($C645,data_mthly!$E:$E,0),1)),"")</f>
        <v/>
      </c>
      <c r="I645" s="145" t="str">
        <f>IFERROR(IF(INDEX(data_mthly!K:K,MATCH($C645,data_mthly!$E:$E,0),1)=0,"",INDEX(data_mthly!K:K,MATCH($C645,data_mthly!$E:$E,0),1)),"")</f>
        <v/>
      </c>
      <c r="J645" s="145" t="str">
        <f>IFERROR(IF(INDEX(data_mthly!L:L,MATCH($C645,data_mthly!$E:$E,0),1)=0,"",INDEX(data_mthly!L:L,MATCH($C645,data_mthly!$E:$E,0),1)),"")</f>
        <v/>
      </c>
      <c r="K645" s="21" t="str">
        <f>IFERROR(IF(INDEX(data_mthly!M:M,MATCH($C645,data_mthly!$E:$E,0),1)=0,"",INDEX(data_mthly!M:M,MATCH($C645,data_mthly!$E:$E,0),1)),"")</f>
        <v/>
      </c>
      <c r="L645" s="86" t="str">
        <f>IFERROR(IF(INDEX(data_mthly!N:N,MATCH($C645,data_mthly!$E:$E,0),1)=0,"",INDEX(data_mthly!N:N,MATCH($C645,data_mthly!$E:$E,0),1)),"")</f>
        <v/>
      </c>
      <c r="M645" s="159"/>
      <c r="N645" s="155" t="str">
        <f>IFERROR(IF(INDEX(data_mthly!O:O,MATCH($C645,data_mthly!$E:$E,0),1)=0,"",INDEX(data_mthly!O:O,MATCH($C645,data_mthly!$E:$E,0),1)),"")</f>
        <v/>
      </c>
      <c r="O645" s="21" t="str">
        <f>IFERROR(IF(INDEX(data_mthly!P:P,MATCH($C645,data_mthly!$E:$E,0),1)=0,"",INDEX(data_mthly!P:P,MATCH($C645,data_mthly!$E:$E,0),1)),"")</f>
        <v/>
      </c>
      <c r="P645" s="145" t="str">
        <f>IFERROR(IF(INDEX(data_mthly!Q:Q,MATCH($C645,data_mthly!$E:$E,0),1)=0,"",INDEX(data_mthly!Q:Q,MATCH($C645,data_mthly!$E:$E,0),1)),"")</f>
        <v/>
      </c>
      <c r="Q645" s="145" t="str">
        <f>IFERROR(IF(INDEX(data_mthly!R:R,MATCH($C645,data_mthly!$E:$E,0),1)=0,"",INDEX(data_mthly!R:R,MATCH($C645,data_mthly!$E:$E,0),1)),"")</f>
        <v/>
      </c>
      <c r="R645" s="21" t="str">
        <f>IFERROR(IF(INDEX(data_mthly!S:S,MATCH($C645,data_mthly!$E:$E,0),1)=0,"",INDEX(data_mthly!S:S,MATCH($C645,data_mthly!$E:$E,0),1)),"")</f>
        <v/>
      </c>
      <c r="S645" s="145" t="str">
        <f>IFERROR(IF(INDEX(data_mthly!T:T,MATCH($C645,data_mthly!$E:$E,0),1)=0,"",INDEX(data_mthly!T:T,MATCH($C645,data_mthly!$E:$E,0),1)),"")</f>
        <v/>
      </c>
      <c r="T645" s="145" t="str">
        <f>IFERROR(IF(INDEX(data_mthly!U:U,MATCH($C645,data_mthly!$E:$E,0),1)=0,"",INDEX(data_mthly!U:U,MATCH($C645,data_mthly!$E:$E,0),1)),"")</f>
        <v/>
      </c>
      <c r="U645" s="21" t="str">
        <f>IFERROR(IF(INDEX(data_mthly!V:V,MATCH($C645,data_mthly!$E:$E,0),1)=0,"",INDEX(data_mthly!V:V,MATCH($C645,data_mthly!$E:$E,0),1)),"")</f>
        <v/>
      </c>
      <c r="V645" s="86" t="str">
        <f>IFERROR(IF(INDEX(data_mthly!W:W,MATCH($C645,data_mthly!$E:$E,0),1)=0,"",INDEX(data_mthly!W:W,MATCH($C645,data_mthly!$E:$E,0),1)),"")</f>
        <v/>
      </c>
      <c r="W645" s="160" t="str">
        <f t="shared" si="48"/>
        <v/>
      </c>
      <c r="X645" s="21" t="str">
        <f>IFERROR(IF(INDEX(data_mthly!Y:Y,MATCH($C645,data_mthly!$E:$E,0),1)=0,"",INDEX(data_mthly!Y:Y,MATCH($C645,data_mthly!$E:$E,0),1)),"")</f>
        <v/>
      </c>
      <c r="Y645" s="145" t="str">
        <f>IFERROR(IF(INDEX(data_mthly!Z:Z,MATCH($C645,data_mthly!$E:$E,0),1)=0,"",INDEX(data_mthly!Z:Z,MATCH($C645,data_mthly!$E:$E,0),1)),"")</f>
        <v/>
      </c>
      <c r="Z645" s="21" t="str">
        <f>IFERROR(IF(INDEX(data_mthly!AA:AA,MATCH($C645,data_mthly!$E:$E,0),1)=0,"",INDEX(data_mthly!AA:AA,MATCH($C645,data_mthly!$E:$E,0),1)),"")</f>
        <v/>
      </c>
      <c r="AA645" s="21" t="str">
        <f>IFERROR(IF(INDEX(data_mthly!AB:AB,MATCH($C645,data_mthly!$E:$E,0),1)=0,"",INDEX(data_mthly!AB:AB,MATCH($C645,data_mthly!$E:$E,0),1)),"")</f>
        <v/>
      </c>
      <c r="AB645" s="145" t="str">
        <f>IFERROR(IF(INDEX(data_mthly!AC:AC,MATCH($C645,data_mthly!$E:$E,0),1)=0,"",INDEX(data_mthly!AC:AC,MATCH($C645,data_mthly!$E:$E,0),1)),"")</f>
        <v/>
      </c>
      <c r="AC645" s="21" t="str">
        <f>IFERROR(IF(INDEX(data_mthly!AD:AD,MATCH($C645,data_mthly!$E:$E,0),1)=0,"",INDEX(data_mthly!AD:AD,MATCH($C645,data_mthly!$E:$E,0),1)),"")</f>
        <v/>
      </c>
      <c r="AD645" s="21" t="str">
        <f>IFERROR(IF(INDEX(data_mthly!AE:AE,MATCH($C645,data_mthly!$E:$E,0),1)=0,"",INDEX(data_mthly!AE:AE,MATCH($C645,data_mthly!$E:$E,0),1)),"")</f>
        <v/>
      </c>
      <c r="AE645" s="86" t="str">
        <f>IFERROR(IF(INDEX(data_mthly!AF:AF,MATCH($C645,data_mthly!$E:$E,0),1)=0,"",INDEX(data_mthly!AF:AF,MATCH($C645,data_mthly!$E:$E,0),1)),"")</f>
        <v/>
      </c>
      <c r="AG645" s="88">
        <f t="shared" si="49"/>
        <v>1</v>
      </c>
    </row>
    <row r="646" spans="1:33" ht="15.5">
      <c r="A646" s="88" t="str">
        <f t="shared" si="47"/>
        <v/>
      </c>
      <c r="B646" s="89" t="str">
        <f>IFERROR(IF(INDEX(data_mthly!C:C,MATCH($C646,data_mthly!$E:$E,0),1)=0,"",INDEX(data_mthly!C:C,MATCH($C646,data_mthly!$E:$E,0),1)),"")</f>
        <v/>
      </c>
      <c r="C646" s="112" t="str">
        <f t="shared" si="50"/>
        <v/>
      </c>
      <c r="D646" s="155" t="str">
        <f>IFERROR(IF(INDEX(data_mthly!F:F,MATCH($C646,data_mthly!$E:$E,0),1)=0,"",INDEX(data_mthly!F:F,MATCH($C646,data_mthly!$E:$E,0),1)),"")</f>
        <v/>
      </c>
      <c r="E646" s="21" t="str">
        <f>IFERROR(IF(INDEX(data_mthly!G:G,MATCH($C646,data_mthly!$E:$E,0),1)=0,"",INDEX(data_mthly!G:G,MATCH($C646,data_mthly!$E:$E,0),1)),"")</f>
        <v/>
      </c>
      <c r="F646" s="145" t="str">
        <f>IFERROR(IF(INDEX(data_mthly!H:H,MATCH($C646,data_mthly!$E:$E,0),1)=0,"",INDEX(data_mthly!H:H,MATCH($C646,data_mthly!$E:$E,0),1)),"")</f>
        <v/>
      </c>
      <c r="G646" s="145" t="str">
        <f>IFERROR(IF(INDEX(data_mthly!I:I,MATCH($C646,data_mthly!$E:$E,0),1)=0,"",INDEX(data_mthly!I:I,MATCH($C646,data_mthly!$E:$E,0),1)),"")</f>
        <v/>
      </c>
      <c r="H646" s="21" t="str">
        <f>IFERROR(IF(INDEX(data_mthly!J:J,MATCH($C646,data_mthly!$E:$E,0),1)=0,"",INDEX(data_mthly!J:J,MATCH($C646,data_mthly!$E:$E,0),1)),"")</f>
        <v/>
      </c>
      <c r="I646" s="145" t="str">
        <f>IFERROR(IF(INDEX(data_mthly!K:K,MATCH($C646,data_mthly!$E:$E,0),1)=0,"",INDEX(data_mthly!K:K,MATCH($C646,data_mthly!$E:$E,0),1)),"")</f>
        <v/>
      </c>
      <c r="J646" s="145" t="str">
        <f>IFERROR(IF(INDEX(data_mthly!L:L,MATCH($C646,data_mthly!$E:$E,0),1)=0,"",INDEX(data_mthly!L:L,MATCH($C646,data_mthly!$E:$E,0),1)),"")</f>
        <v/>
      </c>
      <c r="K646" s="21" t="str">
        <f>IFERROR(IF(INDEX(data_mthly!M:M,MATCH($C646,data_mthly!$E:$E,0),1)=0,"",INDEX(data_mthly!M:M,MATCH($C646,data_mthly!$E:$E,0),1)),"")</f>
        <v/>
      </c>
      <c r="L646" s="86" t="str">
        <f>IFERROR(IF(INDEX(data_mthly!N:N,MATCH($C646,data_mthly!$E:$E,0),1)=0,"",INDEX(data_mthly!N:N,MATCH($C646,data_mthly!$E:$E,0),1)),"")</f>
        <v/>
      </c>
      <c r="M646" s="159"/>
      <c r="N646" s="155" t="str">
        <f>IFERROR(IF(INDEX(data_mthly!O:O,MATCH($C646,data_mthly!$E:$E,0),1)=0,"",INDEX(data_mthly!O:O,MATCH($C646,data_mthly!$E:$E,0),1)),"")</f>
        <v/>
      </c>
      <c r="O646" s="21" t="str">
        <f>IFERROR(IF(INDEX(data_mthly!P:P,MATCH($C646,data_mthly!$E:$E,0),1)=0,"",INDEX(data_mthly!P:P,MATCH($C646,data_mthly!$E:$E,0),1)),"")</f>
        <v/>
      </c>
      <c r="P646" s="145" t="str">
        <f>IFERROR(IF(INDEX(data_mthly!Q:Q,MATCH($C646,data_mthly!$E:$E,0),1)=0,"",INDEX(data_mthly!Q:Q,MATCH($C646,data_mthly!$E:$E,0),1)),"")</f>
        <v/>
      </c>
      <c r="Q646" s="145" t="str">
        <f>IFERROR(IF(INDEX(data_mthly!R:R,MATCH($C646,data_mthly!$E:$E,0),1)=0,"",INDEX(data_mthly!R:R,MATCH($C646,data_mthly!$E:$E,0),1)),"")</f>
        <v/>
      </c>
      <c r="R646" s="21" t="str">
        <f>IFERROR(IF(INDEX(data_mthly!S:S,MATCH($C646,data_mthly!$E:$E,0),1)=0,"",INDEX(data_mthly!S:S,MATCH($C646,data_mthly!$E:$E,0),1)),"")</f>
        <v/>
      </c>
      <c r="S646" s="145" t="str">
        <f>IFERROR(IF(INDEX(data_mthly!T:T,MATCH($C646,data_mthly!$E:$E,0),1)=0,"",INDEX(data_mthly!T:T,MATCH($C646,data_mthly!$E:$E,0),1)),"")</f>
        <v/>
      </c>
      <c r="T646" s="145" t="str">
        <f>IFERROR(IF(INDEX(data_mthly!U:U,MATCH($C646,data_mthly!$E:$E,0),1)=0,"",INDEX(data_mthly!U:U,MATCH($C646,data_mthly!$E:$E,0),1)),"")</f>
        <v/>
      </c>
      <c r="U646" s="21" t="str">
        <f>IFERROR(IF(INDEX(data_mthly!V:V,MATCH($C646,data_mthly!$E:$E,0),1)=0,"",INDEX(data_mthly!V:V,MATCH($C646,data_mthly!$E:$E,0),1)),"")</f>
        <v/>
      </c>
      <c r="V646" s="86" t="str">
        <f>IFERROR(IF(INDEX(data_mthly!W:W,MATCH($C646,data_mthly!$E:$E,0),1)=0,"",INDEX(data_mthly!W:W,MATCH($C646,data_mthly!$E:$E,0),1)),"")</f>
        <v/>
      </c>
      <c r="W646" s="160" t="str">
        <f t="shared" si="48"/>
        <v/>
      </c>
      <c r="X646" s="21" t="str">
        <f>IFERROR(IF(INDEX(data_mthly!Y:Y,MATCH($C646,data_mthly!$E:$E,0),1)=0,"",INDEX(data_mthly!Y:Y,MATCH($C646,data_mthly!$E:$E,0),1)),"")</f>
        <v/>
      </c>
      <c r="Y646" s="145" t="str">
        <f>IFERROR(IF(INDEX(data_mthly!Z:Z,MATCH($C646,data_mthly!$E:$E,0),1)=0,"",INDEX(data_mthly!Z:Z,MATCH($C646,data_mthly!$E:$E,0),1)),"")</f>
        <v/>
      </c>
      <c r="Z646" s="21" t="str">
        <f>IFERROR(IF(INDEX(data_mthly!AA:AA,MATCH($C646,data_mthly!$E:$E,0),1)=0,"",INDEX(data_mthly!AA:AA,MATCH($C646,data_mthly!$E:$E,0),1)),"")</f>
        <v/>
      </c>
      <c r="AA646" s="21" t="str">
        <f>IFERROR(IF(INDEX(data_mthly!AB:AB,MATCH($C646,data_mthly!$E:$E,0),1)=0,"",INDEX(data_mthly!AB:AB,MATCH($C646,data_mthly!$E:$E,0),1)),"")</f>
        <v/>
      </c>
      <c r="AB646" s="145" t="str">
        <f>IFERROR(IF(INDEX(data_mthly!AC:AC,MATCH($C646,data_mthly!$E:$E,0),1)=0,"",INDEX(data_mthly!AC:AC,MATCH($C646,data_mthly!$E:$E,0),1)),"")</f>
        <v/>
      </c>
      <c r="AC646" s="21" t="str">
        <f>IFERROR(IF(INDEX(data_mthly!AD:AD,MATCH($C646,data_mthly!$E:$E,0),1)=0,"",INDEX(data_mthly!AD:AD,MATCH($C646,data_mthly!$E:$E,0),1)),"")</f>
        <v/>
      </c>
      <c r="AD646" s="21" t="str">
        <f>IFERROR(IF(INDEX(data_mthly!AE:AE,MATCH($C646,data_mthly!$E:$E,0),1)=0,"",INDEX(data_mthly!AE:AE,MATCH($C646,data_mthly!$E:$E,0),1)),"")</f>
        <v/>
      </c>
      <c r="AE646" s="86" t="str">
        <f>IFERROR(IF(INDEX(data_mthly!AF:AF,MATCH($C646,data_mthly!$E:$E,0),1)=0,"",INDEX(data_mthly!AF:AF,MATCH($C646,data_mthly!$E:$E,0),1)),"")</f>
        <v/>
      </c>
      <c r="AG646" s="88">
        <f t="shared" si="49"/>
        <v>2</v>
      </c>
    </row>
    <row r="647" spans="1:33" ht="15.5">
      <c r="A647" s="88" t="str">
        <f t="shared" si="47"/>
        <v/>
      </c>
      <c r="B647" s="89" t="str">
        <f>IFERROR(IF(INDEX(data_mthly!C:C,MATCH($C647,data_mthly!$E:$E,0),1)=0,"",INDEX(data_mthly!C:C,MATCH($C647,data_mthly!$E:$E,0),1)),"")</f>
        <v/>
      </c>
      <c r="C647" s="112" t="str">
        <f t="shared" si="50"/>
        <v/>
      </c>
      <c r="D647" s="155" t="str">
        <f>IFERROR(IF(INDEX(data_mthly!F:F,MATCH($C647,data_mthly!$E:$E,0),1)=0,"",INDEX(data_mthly!F:F,MATCH($C647,data_mthly!$E:$E,0),1)),"")</f>
        <v/>
      </c>
      <c r="E647" s="21" t="str">
        <f>IFERROR(IF(INDEX(data_mthly!G:G,MATCH($C647,data_mthly!$E:$E,0),1)=0,"",INDEX(data_mthly!G:G,MATCH($C647,data_mthly!$E:$E,0),1)),"")</f>
        <v/>
      </c>
      <c r="F647" s="145" t="str">
        <f>IFERROR(IF(INDEX(data_mthly!H:H,MATCH($C647,data_mthly!$E:$E,0),1)=0,"",INDEX(data_mthly!H:H,MATCH($C647,data_mthly!$E:$E,0),1)),"")</f>
        <v/>
      </c>
      <c r="G647" s="145" t="str">
        <f>IFERROR(IF(INDEX(data_mthly!I:I,MATCH($C647,data_mthly!$E:$E,0),1)=0,"",INDEX(data_mthly!I:I,MATCH($C647,data_mthly!$E:$E,0),1)),"")</f>
        <v/>
      </c>
      <c r="H647" s="21" t="str">
        <f>IFERROR(IF(INDEX(data_mthly!J:J,MATCH($C647,data_mthly!$E:$E,0),1)=0,"",INDEX(data_mthly!J:J,MATCH($C647,data_mthly!$E:$E,0),1)),"")</f>
        <v/>
      </c>
      <c r="I647" s="145" t="str">
        <f>IFERROR(IF(INDEX(data_mthly!K:K,MATCH($C647,data_mthly!$E:$E,0),1)=0,"",INDEX(data_mthly!K:K,MATCH($C647,data_mthly!$E:$E,0),1)),"")</f>
        <v/>
      </c>
      <c r="J647" s="145" t="str">
        <f>IFERROR(IF(INDEX(data_mthly!L:L,MATCH($C647,data_mthly!$E:$E,0),1)=0,"",INDEX(data_mthly!L:L,MATCH($C647,data_mthly!$E:$E,0),1)),"")</f>
        <v/>
      </c>
      <c r="K647" s="21" t="str">
        <f>IFERROR(IF(INDEX(data_mthly!M:M,MATCH($C647,data_mthly!$E:$E,0),1)=0,"",INDEX(data_mthly!M:M,MATCH($C647,data_mthly!$E:$E,0),1)),"")</f>
        <v/>
      </c>
      <c r="L647" s="86" t="str">
        <f>IFERROR(IF(INDEX(data_mthly!N:N,MATCH($C647,data_mthly!$E:$E,0),1)=0,"",INDEX(data_mthly!N:N,MATCH($C647,data_mthly!$E:$E,0),1)),"")</f>
        <v/>
      </c>
      <c r="M647" s="159"/>
      <c r="N647" s="155" t="str">
        <f>IFERROR(IF(INDEX(data_mthly!O:O,MATCH($C647,data_mthly!$E:$E,0),1)=0,"",INDEX(data_mthly!O:O,MATCH($C647,data_mthly!$E:$E,0),1)),"")</f>
        <v/>
      </c>
      <c r="O647" s="21" t="str">
        <f>IFERROR(IF(INDEX(data_mthly!P:P,MATCH($C647,data_mthly!$E:$E,0),1)=0,"",INDEX(data_mthly!P:P,MATCH($C647,data_mthly!$E:$E,0),1)),"")</f>
        <v/>
      </c>
      <c r="P647" s="145" t="str">
        <f>IFERROR(IF(INDEX(data_mthly!Q:Q,MATCH($C647,data_mthly!$E:$E,0),1)=0,"",INDEX(data_mthly!Q:Q,MATCH($C647,data_mthly!$E:$E,0),1)),"")</f>
        <v/>
      </c>
      <c r="Q647" s="145" t="str">
        <f>IFERROR(IF(INDEX(data_mthly!R:R,MATCH($C647,data_mthly!$E:$E,0),1)=0,"",INDEX(data_mthly!R:R,MATCH($C647,data_mthly!$E:$E,0),1)),"")</f>
        <v/>
      </c>
      <c r="R647" s="21" t="str">
        <f>IFERROR(IF(INDEX(data_mthly!S:S,MATCH($C647,data_mthly!$E:$E,0),1)=0,"",INDEX(data_mthly!S:S,MATCH($C647,data_mthly!$E:$E,0),1)),"")</f>
        <v/>
      </c>
      <c r="S647" s="145" t="str">
        <f>IFERROR(IF(INDEX(data_mthly!T:T,MATCH($C647,data_mthly!$E:$E,0),1)=0,"",INDEX(data_mthly!T:T,MATCH($C647,data_mthly!$E:$E,0),1)),"")</f>
        <v/>
      </c>
      <c r="T647" s="145" t="str">
        <f>IFERROR(IF(INDEX(data_mthly!U:U,MATCH($C647,data_mthly!$E:$E,0),1)=0,"",INDEX(data_mthly!U:U,MATCH($C647,data_mthly!$E:$E,0),1)),"")</f>
        <v/>
      </c>
      <c r="U647" s="21" t="str">
        <f>IFERROR(IF(INDEX(data_mthly!V:V,MATCH($C647,data_mthly!$E:$E,0),1)=0,"",INDEX(data_mthly!V:V,MATCH($C647,data_mthly!$E:$E,0),1)),"")</f>
        <v/>
      </c>
      <c r="V647" s="86" t="str">
        <f>IFERROR(IF(INDEX(data_mthly!W:W,MATCH($C647,data_mthly!$E:$E,0),1)=0,"",INDEX(data_mthly!W:W,MATCH($C647,data_mthly!$E:$E,0),1)),"")</f>
        <v/>
      </c>
      <c r="W647" s="160" t="str">
        <f t="shared" si="48"/>
        <v/>
      </c>
      <c r="X647" s="21" t="str">
        <f>IFERROR(IF(INDEX(data_mthly!Y:Y,MATCH($C647,data_mthly!$E:$E,0),1)=0,"",INDEX(data_mthly!Y:Y,MATCH($C647,data_mthly!$E:$E,0),1)),"")</f>
        <v/>
      </c>
      <c r="Y647" s="145" t="str">
        <f>IFERROR(IF(INDEX(data_mthly!Z:Z,MATCH($C647,data_mthly!$E:$E,0),1)=0,"",INDEX(data_mthly!Z:Z,MATCH($C647,data_mthly!$E:$E,0),1)),"")</f>
        <v/>
      </c>
      <c r="Z647" s="21" t="str">
        <f>IFERROR(IF(INDEX(data_mthly!AA:AA,MATCH($C647,data_mthly!$E:$E,0),1)=0,"",INDEX(data_mthly!AA:AA,MATCH($C647,data_mthly!$E:$E,0),1)),"")</f>
        <v/>
      </c>
      <c r="AA647" s="21" t="str">
        <f>IFERROR(IF(INDEX(data_mthly!AB:AB,MATCH($C647,data_mthly!$E:$E,0),1)=0,"",INDEX(data_mthly!AB:AB,MATCH($C647,data_mthly!$E:$E,0),1)),"")</f>
        <v/>
      </c>
      <c r="AB647" s="145" t="str">
        <f>IFERROR(IF(INDEX(data_mthly!AC:AC,MATCH($C647,data_mthly!$E:$E,0),1)=0,"",INDEX(data_mthly!AC:AC,MATCH($C647,data_mthly!$E:$E,0),1)),"")</f>
        <v/>
      </c>
      <c r="AC647" s="21" t="str">
        <f>IFERROR(IF(INDEX(data_mthly!AD:AD,MATCH($C647,data_mthly!$E:$E,0),1)=0,"",INDEX(data_mthly!AD:AD,MATCH($C647,data_mthly!$E:$E,0),1)),"")</f>
        <v/>
      </c>
      <c r="AD647" s="21" t="str">
        <f>IFERROR(IF(INDEX(data_mthly!AE:AE,MATCH($C647,data_mthly!$E:$E,0),1)=0,"",INDEX(data_mthly!AE:AE,MATCH($C647,data_mthly!$E:$E,0),1)),"")</f>
        <v/>
      </c>
      <c r="AE647" s="86" t="str">
        <f>IFERROR(IF(INDEX(data_mthly!AF:AF,MATCH($C647,data_mthly!$E:$E,0),1)=0,"",INDEX(data_mthly!AF:AF,MATCH($C647,data_mthly!$E:$E,0),1)),"")</f>
        <v/>
      </c>
      <c r="AG647" s="88">
        <f t="shared" si="49"/>
        <v>1</v>
      </c>
    </row>
    <row r="648" spans="1:33" ht="15.5">
      <c r="A648" s="88" t="str">
        <f t="shared" si="47"/>
        <v/>
      </c>
      <c r="B648" s="89" t="str">
        <f>IFERROR(IF(INDEX(data_mthly!C:C,MATCH($C648,data_mthly!$E:$E,0),1)=0,"",INDEX(data_mthly!C:C,MATCH($C648,data_mthly!$E:$E,0),1)),"")</f>
        <v/>
      </c>
      <c r="C648" s="112" t="str">
        <f t="shared" si="50"/>
        <v/>
      </c>
      <c r="D648" s="155" t="str">
        <f>IFERROR(IF(INDEX(data_mthly!F:F,MATCH($C648,data_mthly!$E:$E,0),1)=0,"",INDEX(data_mthly!F:F,MATCH($C648,data_mthly!$E:$E,0),1)),"")</f>
        <v/>
      </c>
      <c r="E648" s="21" t="str">
        <f>IFERROR(IF(INDEX(data_mthly!G:G,MATCH($C648,data_mthly!$E:$E,0),1)=0,"",INDEX(data_mthly!G:G,MATCH($C648,data_mthly!$E:$E,0),1)),"")</f>
        <v/>
      </c>
      <c r="F648" s="145" t="str">
        <f>IFERROR(IF(INDEX(data_mthly!H:H,MATCH($C648,data_mthly!$E:$E,0),1)=0,"",INDEX(data_mthly!H:H,MATCH($C648,data_mthly!$E:$E,0),1)),"")</f>
        <v/>
      </c>
      <c r="G648" s="145" t="str">
        <f>IFERROR(IF(INDEX(data_mthly!I:I,MATCH($C648,data_mthly!$E:$E,0),1)=0,"",INDEX(data_mthly!I:I,MATCH($C648,data_mthly!$E:$E,0),1)),"")</f>
        <v/>
      </c>
      <c r="H648" s="21" t="str">
        <f>IFERROR(IF(INDEX(data_mthly!J:J,MATCH($C648,data_mthly!$E:$E,0),1)=0,"",INDEX(data_mthly!J:J,MATCH($C648,data_mthly!$E:$E,0),1)),"")</f>
        <v/>
      </c>
      <c r="I648" s="145" t="str">
        <f>IFERROR(IF(INDEX(data_mthly!K:K,MATCH($C648,data_mthly!$E:$E,0),1)=0,"",INDEX(data_mthly!K:K,MATCH($C648,data_mthly!$E:$E,0),1)),"")</f>
        <v/>
      </c>
      <c r="J648" s="145" t="str">
        <f>IFERROR(IF(INDEX(data_mthly!L:L,MATCH($C648,data_mthly!$E:$E,0),1)=0,"",INDEX(data_mthly!L:L,MATCH($C648,data_mthly!$E:$E,0),1)),"")</f>
        <v/>
      </c>
      <c r="K648" s="21" t="str">
        <f>IFERROR(IF(INDEX(data_mthly!M:M,MATCH($C648,data_mthly!$E:$E,0),1)=0,"",INDEX(data_mthly!M:M,MATCH($C648,data_mthly!$E:$E,0),1)),"")</f>
        <v/>
      </c>
      <c r="L648" s="86" t="str">
        <f>IFERROR(IF(INDEX(data_mthly!N:N,MATCH($C648,data_mthly!$E:$E,0),1)=0,"",INDEX(data_mthly!N:N,MATCH($C648,data_mthly!$E:$E,0),1)),"")</f>
        <v/>
      </c>
      <c r="M648" s="159"/>
      <c r="N648" s="155" t="str">
        <f>IFERROR(IF(INDEX(data_mthly!O:O,MATCH($C648,data_mthly!$E:$E,0),1)=0,"",INDEX(data_mthly!O:O,MATCH($C648,data_mthly!$E:$E,0),1)),"")</f>
        <v/>
      </c>
      <c r="O648" s="21" t="str">
        <f>IFERROR(IF(INDEX(data_mthly!P:P,MATCH($C648,data_mthly!$E:$E,0),1)=0,"",INDEX(data_mthly!P:P,MATCH($C648,data_mthly!$E:$E,0),1)),"")</f>
        <v/>
      </c>
      <c r="P648" s="145" t="str">
        <f>IFERROR(IF(INDEX(data_mthly!Q:Q,MATCH($C648,data_mthly!$E:$E,0),1)=0,"",INDEX(data_mthly!Q:Q,MATCH($C648,data_mthly!$E:$E,0),1)),"")</f>
        <v/>
      </c>
      <c r="Q648" s="145" t="str">
        <f>IFERROR(IF(INDEX(data_mthly!R:R,MATCH($C648,data_mthly!$E:$E,0),1)=0,"",INDEX(data_mthly!R:R,MATCH($C648,data_mthly!$E:$E,0),1)),"")</f>
        <v/>
      </c>
      <c r="R648" s="21" t="str">
        <f>IFERROR(IF(INDEX(data_mthly!S:S,MATCH($C648,data_mthly!$E:$E,0),1)=0,"",INDEX(data_mthly!S:S,MATCH($C648,data_mthly!$E:$E,0),1)),"")</f>
        <v/>
      </c>
      <c r="S648" s="145" t="str">
        <f>IFERROR(IF(INDEX(data_mthly!T:T,MATCH($C648,data_mthly!$E:$E,0),1)=0,"",INDEX(data_mthly!T:T,MATCH($C648,data_mthly!$E:$E,0),1)),"")</f>
        <v/>
      </c>
      <c r="T648" s="145" t="str">
        <f>IFERROR(IF(INDEX(data_mthly!U:U,MATCH($C648,data_mthly!$E:$E,0),1)=0,"",INDEX(data_mthly!U:U,MATCH($C648,data_mthly!$E:$E,0),1)),"")</f>
        <v/>
      </c>
      <c r="U648" s="21" t="str">
        <f>IFERROR(IF(INDEX(data_mthly!V:V,MATCH($C648,data_mthly!$E:$E,0),1)=0,"",INDEX(data_mthly!V:V,MATCH($C648,data_mthly!$E:$E,0),1)),"")</f>
        <v/>
      </c>
      <c r="V648" s="86" t="str">
        <f>IFERROR(IF(INDEX(data_mthly!W:W,MATCH($C648,data_mthly!$E:$E,0),1)=0,"",INDEX(data_mthly!W:W,MATCH($C648,data_mthly!$E:$E,0),1)),"")</f>
        <v/>
      </c>
      <c r="W648" s="160" t="str">
        <f t="shared" si="48"/>
        <v/>
      </c>
      <c r="X648" s="21" t="str">
        <f>IFERROR(IF(INDEX(data_mthly!Y:Y,MATCH($C648,data_mthly!$E:$E,0),1)=0,"",INDEX(data_mthly!Y:Y,MATCH($C648,data_mthly!$E:$E,0),1)),"")</f>
        <v/>
      </c>
      <c r="Y648" s="145" t="str">
        <f>IFERROR(IF(INDEX(data_mthly!Z:Z,MATCH($C648,data_mthly!$E:$E,0),1)=0,"",INDEX(data_mthly!Z:Z,MATCH($C648,data_mthly!$E:$E,0),1)),"")</f>
        <v/>
      </c>
      <c r="Z648" s="21" t="str">
        <f>IFERROR(IF(INDEX(data_mthly!AA:AA,MATCH($C648,data_mthly!$E:$E,0),1)=0,"",INDEX(data_mthly!AA:AA,MATCH($C648,data_mthly!$E:$E,0),1)),"")</f>
        <v/>
      </c>
      <c r="AA648" s="21" t="str">
        <f>IFERROR(IF(INDEX(data_mthly!AB:AB,MATCH($C648,data_mthly!$E:$E,0),1)=0,"",INDEX(data_mthly!AB:AB,MATCH($C648,data_mthly!$E:$E,0),1)),"")</f>
        <v/>
      </c>
      <c r="AB648" s="145" t="str">
        <f>IFERROR(IF(INDEX(data_mthly!AC:AC,MATCH($C648,data_mthly!$E:$E,0),1)=0,"",INDEX(data_mthly!AC:AC,MATCH($C648,data_mthly!$E:$E,0),1)),"")</f>
        <v/>
      </c>
      <c r="AC648" s="21" t="str">
        <f>IFERROR(IF(INDEX(data_mthly!AD:AD,MATCH($C648,data_mthly!$E:$E,0),1)=0,"",INDEX(data_mthly!AD:AD,MATCH($C648,data_mthly!$E:$E,0),1)),"")</f>
        <v/>
      </c>
      <c r="AD648" s="21" t="str">
        <f>IFERROR(IF(INDEX(data_mthly!AE:AE,MATCH($C648,data_mthly!$E:$E,0),1)=0,"",INDEX(data_mthly!AE:AE,MATCH($C648,data_mthly!$E:$E,0),1)),"")</f>
        <v/>
      </c>
      <c r="AE648" s="86" t="str">
        <f>IFERROR(IF(INDEX(data_mthly!AF:AF,MATCH($C648,data_mthly!$E:$E,0),1)=0,"",INDEX(data_mthly!AF:AF,MATCH($C648,data_mthly!$E:$E,0),1)),"")</f>
        <v/>
      </c>
      <c r="AG648" s="88">
        <f t="shared" si="49"/>
        <v>2</v>
      </c>
    </row>
    <row r="649" spans="1:33" ht="15.5">
      <c r="A649" s="88" t="str">
        <f t="shared" si="47"/>
        <v/>
      </c>
      <c r="B649" s="89" t="str">
        <f>IFERROR(IF(INDEX(data_mthly!C:C,MATCH($C649,data_mthly!$E:$E,0),1)=0,"",INDEX(data_mthly!C:C,MATCH($C649,data_mthly!$E:$E,0),1)),"")</f>
        <v/>
      </c>
      <c r="C649" s="112" t="str">
        <f t="shared" si="50"/>
        <v/>
      </c>
      <c r="D649" s="155" t="str">
        <f>IFERROR(IF(INDEX(data_mthly!F:F,MATCH($C649,data_mthly!$E:$E,0),1)=0,"",INDEX(data_mthly!F:F,MATCH($C649,data_mthly!$E:$E,0),1)),"")</f>
        <v/>
      </c>
      <c r="E649" s="21" t="str">
        <f>IFERROR(IF(INDEX(data_mthly!G:G,MATCH($C649,data_mthly!$E:$E,0),1)=0,"",INDEX(data_mthly!G:G,MATCH($C649,data_mthly!$E:$E,0),1)),"")</f>
        <v/>
      </c>
      <c r="F649" s="145" t="str">
        <f>IFERROR(IF(INDEX(data_mthly!H:H,MATCH($C649,data_mthly!$E:$E,0),1)=0,"",INDEX(data_mthly!H:H,MATCH($C649,data_mthly!$E:$E,0),1)),"")</f>
        <v/>
      </c>
      <c r="G649" s="145" t="str">
        <f>IFERROR(IF(INDEX(data_mthly!I:I,MATCH($C649,data_mthly!$E:$E,0),1)=0,"",INDEX(data_mthly!I:I,MATCH($C649,data_mthly!$E:$E,0),1)),"")</f>
        <v/>
      </c>
      <c r="H649" s="21" t="str">
        <f>IFERROR(IF(INDEX(data_mthly!J:J,MATCH($C649,data_mthly!$E:$E,0),1)=0,"",INDEX(data_mthly!J:J,MATCH($C649,data_mthly!$E:$E,0),1)),"")</f>
        <v/>
      </c>
      <c r="I649" s="145" t="str">
        <f>IFERROR(IF(INDEX(data_mthly!K:K,MATCH($C649,data_mthly!$E:$E,0),1)=0,"",INDEX(data_mthly!K:K,MATCH($C649,data_mthly!$E:$E,0),1)),"")</f>
        <v/>
      </c>
      <c r="J649" s="145" t="str">
        <f>IFERROR(IF(INDEX(data_mthly!L:L,MATCH($C649,data_mthly!$E:$E,0),1)=0,"",INDEX(data_mthly!L:L,MATCH($C649,data_mthly!$E:$E,0),1)),"")</f>
        <v/>
      </c>
      <c r="K649" s="21" t="str">
        <f>IFERROR(IF(INDEX(data_mthly!M:M,MATCH($C649,data_mthly!$E:$E,0),1)=0,"",INDEX(data_mthly!M:M,MATCH($C649,data_mthly!$E:$E,0),1)),"")</f>
        <v/>
      </c>
      <c r="L649" s="86" t="str">
        <f>IFERROR(IF(INDEX(data_mthly!N:N,MATCH($C649,data_mthly!$E:$E,0),1)=0,"",INDEX(data_mthly!N:N,MATCH($C649,data_mthly!$E:$E,0),1)),"")</f>
        <v/>
      </c>
      <c r="M649" s="159"/>
      <c r="N649" s="155" t="str">
        <f>IFERROR(IF(INDEX(data_mthly!O:O,MATCH($C649,data_mthly!$E:$E,0),1)=0,"",INDEX(data_mthly!O:O,MATCH($C649,data_mthly!$E:$E,0),1)),"")</f>
        <v/>
      </c>
      <c r="O649" s="21" t="str">
        <f>IFERROR(IF(INDEX(data_mthly!P:P,MATCH($C649,data_mthly!$E:$E,0),1)=0,"",INDEX(data_mthly!P:P,MATCH($C649,data_mthly!$E:$E,0),1)),"")</f>
        <v/>
      </c>
      <c r="P649" s="145" t="str">
        <f>IFERROR(IF(INDEX(data_mthly!Q:Q,MATCH($C649,data_mthly!$E:$E,0),1)=0,"",INDEX(data_mthly!Q:Q,MATCH($C649,data_mthly!$E:$E,0),1)),"")</f>
        <v/>
      </c>
      <c r="Q649" s="145" t="str">
        <f>IFERROR(IF(INDEX(data_mthly!R:R,MATCH($C649,data_mthly!$E:$E,0),1)=0,"",INDEX(data_mthly!R:R,MATCH($C649,data_mthly!$E:$E,0),1)),"")</f>
        <v/>
      </c>
      <c r="R649" s="21" t="str">
        <f>IFERROR(IF(INDEX(data_mthly!S:S,MATCH($C649,data_mthly!$E:$E,0),1)=0,"",INDEX(data_mthly!S:S,MATCH($C649,data_mthly!$E:$E,0),1)),"")</f>
        <v/>
      </c>
      <c r="S649" s="145" t="str">
        <f>IFERROR(IF(INDEX(data_mthly!T:T,MATCH($C649,data_mthly!$E:$E,0),1)=0,"",INDEX(data_mthly!T:T,MATCH($C649,data_mthly!$E:$E,0),1)),"")</f>
        <v/>
      </c>
      <c r="T649" s="145" t="str">
        <f>IFERROR(IF(INDEX(data_mthly!U:U,MATCH($C649,data_mthly!$E:$E,0),1)=0,"",INDEX(data_mthly!U:U,MATCH($C649,data_mthly!$E:$E,0),1)),"")</f>
        <v/>
      </c>
      <c r="U649" s="21" t="str">
        <f>IFERROR(IF(INDEX(data_mthly!V:V,MATCH($C649,data_mthly!$E:$E,0),1)=0,"",INDEX(data_mthly!V:V,MATCH($C649,data_mthly!$E:$E,0),1)),"")</f>
        <v/>
      </c>
      <c r="V649" s="86" t="str">
        <f>IFERROR(IF(INDEX(data_mthly!W:W,MATCH($C649,data_mthly!$E:$E,0),1)=0,"",INDEX(data_mthly!W:W,MATCH($C649,data_mthly!$E:$E,0),1)),"")</f>
        <v/>
      </c>
      <c r="W649" s="160" t="str">
        <f t="shared" si="48"/>
        <v/>
      </c>
      <c r="X649" s="21" t="str">
        <f>IFERROR(IF(INDEX(data_mthly!Y:Y,MATCH($C649,data_mthly!$E:$E,0),1)=0,"",INDEX(data_mthly!Y:Y,MATCH($C649,data_mthly!$E:$E,0),1)),"")</f>
        <v/>
      </c>
      <c r="Y649" s="145" t="str">
        <f>IFERROR(IF(INDEX(data_mthly!Z:Z,MATCH($C649,data_mthly!$E:$E,0),1)=0,"",INDEX(data_mthly!Z:Z,MATCH($C649,data_mthly!$E:$E,0),1)),"")</f>
        <v/>
      </c>
      <c r="Z649" s="21" t="str">
        <f>IFERROR(IF(INDEX(data_mthly!AA:AA,MATCH($C649,data_mthly!$E:$E,0),1)=0,"",INDEX(data_mthly!AA:AA,MATCH($C649,data_mthly!$E:$E,0),1)),"")</f>
        <v/>
      </c>
      <c r="AA649" s="21" t="str">
        <f>IFERROR(IF(INDEX(data_mthly!AB:AB,MATCH($C649,data_mthly!$E:$E,0),1)=0,"",INDEX(data_mthly!AB:AB,MATCH($C649,data_mthly!$E:$E,0),1)),"")</f>
        <v/>
      </c>
      <c r="AB649" s="145" t="str">
        <f>IFERROR(IF(INDEX(data_mthly!AC:AC,MATCH($C649,data_mthly!$E:$E,0),1)=0,"",INDEX(data_mthly!AC:AC,MATCH($C649,data_mthly!$E:$E,0),1)),"")</f>
        <v/>
      </c>
      <c r="AC649" s="21" t="str">
        <f>IFERROR(IF(INDEX(data_mthly!AD:AD,MATCH($C649,data_mthly!$E:$E,0),1)=0,"",INDEX(data_mthly!AD:AD,MATCH($C649,data_mthly!$E:$E,0),1)),"")</f>
        <v/>
      </c>
      <c r="AD649" s="21" t="str">
        <f>IFERROR(IF(INDEX(data_mthly!AE:AE,MATCH($C649,data_mthly!$E:$E,0),1)=0,"",INDEX(data_mthly!AE:AE,MATCH($C649,data_mthly!$E:$E,0),1)),"")</f>
        <v/>
      </c>
      <c r="AE649" s="86" t="str">
        <f>IFERROR(IF(INDEX(data_mthly!AF:AF,MATCH($C649,data_mthly!$E:$E,0),1)=0,"",INDEX(data_mthly!AF:AF,MATCH($C649,data_mthly!$E:$E,0),1)),"")</f>
        <v/>
      </c>
      <c r="AG649" s="88">
        <f t="shared" si="49"/>
        <v>1</v>
      </c>
    </row>
    <row r="650" spans="1:33" ht="15.5">
      <c r="A650" s="88" t="str">
        <f t="shared" si="47"/>
        <v/>
      </c>
      <c r="B650" s="89" t="str">
        <f>IFERROR(IF(INDEX(data_mthly!C:C,MATCH($C650,data_mthly!$E:$E,0),1)=0,"",INDEX(data_mthly!C:C,MATCH($C650,data_mthly!$E:$E,0),1)),"")</f>
        <v/>
      </c>
      <c r="C650" s="112" t="str">
        <f t="shared" si="50"/>
        <v/>
      </c>
      <c r="D650" s="155" t="str">
        <f>IFERROR(IF(INDEX(data_mthly!F:F,MATCH($C650,data_mthly!$E:$E,0),1)=0,"",INDEX(data_mthly!F:F,MATCH($C650,data_mthly!$E:$E,0),1)),"")</f>
        <v/>
      </c>
      <c r="E650" s="21" t="str">
        <f>IFERROR(IF(INDEX(data_mthly!G:G,MATCH($C650,data_mthly!$E:$E,0),1)=0,"",INDEX(data_mthly!G:G,MATCH($C650,data_mthly!$E:$E,0),1)),"")</f>
        <v/>
      </c>
      <c r="F650" s="145" t="str">
        <f>IFERROR(IF(INDEX(data_mthly!H:H,MATCH($C650,data_mthly!$E:$E,0),1)=0,"",INDEX(data_mthly!H:H,MATCH($C650,data_mthly!$E:$E,0),1)),"")</f>
        <v/>
      </c>
      <c r="G650" s="145" t="str">
        <f>IFERROR(IF(INDEX(data_mthly!I:I,MATCH($C650,data_mthly!$E:$E,0),1)=0,"",INDEX(data_mthly!I:I,MATCH($C650,data_mthly!$E:$E,0),1)),"")</f>
        <v/>
      </c>
      <c r="H650" s="21" t="str">
        <f>IFERROR(IF(INDEX(data_mthly!J:J,MATCH($C650,data_mthly!$E:$E,0),1)=0,"",INDEX(data_mthly!J:J,MATCH($C650,data_mthly!$E:$E,0),1)),"")</f>
        <v/>
      </c>
      <c r="I650" s="145" t="str">
        <f>IFERROR(IF(INDEX(data_mthly!K:K,MATCH($C650,data_mthly!$E:$E,0),1)=0,"",INDEX(data_mthly!K:K,MATCH($C650,data_mthly!$E:$E,0),1)),"")</f>
        <v/>
      </c>
      <c r="J650" s="145" t="str">
        <f>IFERROR(IF(INDEX(data_mthly!L:L,MATCH($C650,data_mthly!$E:$E,0),1)=0,"",INDEX(data_mthly!L:L,MATCH($C650,data_mthly!$E:$E,0),1)),"")</f>
        <v/>
      </c>
      <c r="K650" s="21" t="str">
        <f>IFERROR(IF(INDEX(data_mthly!M:M,MATCH($C650,data_mthly!$E:$E,0),1)=0,"",INDEX(data_mthly!M:M,MATCH($C650,data_mthly!$E:$E,0),1)),"")</f>
        <v/>
      </c>
      <c r="L650" s="86" t="str">
        <f>IFERROR(IF(INDEX(data_mthly!N:N,MATCH($C650,data_mthly!$E:$E,0),1)=0,"",INDEX(data_mthly!N:N,MATCH($C650,data_mthly!$E:$E,0),1)),"")</f>
        <v/>
      </c>
      <c r="M650" s="159"/>
      <c r="N650" s="155" t="str">
        <f>IFERROR(IF(INDEX(data_mthly!O:O,MATCH($C650,data_mthly!$E:$E,0),1)=0,"",INDEX(data_mthly!O:O,MATCH($C650,data_mthly!$E:$E,0),1)),"")</f>
        <v/>
      </c>
      <c r="O650" s="21" t="str">
        <f>IFERROR(IF(INDEX(data_mthly!P:P,MATCH($C650,data_mthly!$E:$E,0),1)=0,"",INDEX(data_mthly!P:P,MATCH($C650,data_mthly!$E:$E,0),1)),"")</f>
        <v/>
      </c>
      <c r="P650" s="145" t="str">
        <f>IFERROR(IF(INDEX(data_mthly!Q:Q,MATCH($C650,data_mthly!$E:$E,0),1)=0,"",INDEX(data_mthly!Q:Q,MATCH($C650,data_mthly!$E:$E,0),1)),"")</f>
        <v/>
      </c>
      <c r="Q650" s="145" t="str">
        <f>IFERROR(IF(INDEX(data_mthly!R:R,MATCH($C650,data_mthly!$E:$E,0),1)=0,"",INDEX(data_mthly!R:R,MATCH($C650,data_mthly!$E:$E,0),1)),"")</f>
        <v/>
      </c>
      <c r="R650" s="21" t="str">
        <f>IFERROR(IF(INDEX(data_mthly!S:S,MATCH($C650,data_mthly!$E:$E,0),1)=0,"",INDEX(data_mthly!S:S,MATCH($C650,data_mthly!$E:$E,0),1)),"")</f>
        <v/>
      </c>
      <c r="S650" s="145" t="str">
        <f>IFERROR(IF(INDEX(data_mthly!T:T,MATCH($C650,data_mthly!$E:$E,0),1)=0,"",INDEX(data_mthly!T:T,MATCH($C650,data_mthly!$E:$E,0),1)),"")</f>
        <v/>
      </c>
      <c r="T650" s="145" t="str">
        <f>IFERROR(IF(INDEX(data_mthly!U:U,MATCH($C650,data_mthly!$E:$E,0),1)=0,"",INDEX(data_mthly!U:U,MATCH($C650,data_mthly!$E:$E,0),1)),"")</f>
        <v/>
      </c>
      <c r="U650" s="21" t="str">
        <f>IFERROR(IF(INDEX(data_mthly!V:V,MATCH($C650,data_mthly!$E:$E,0),1)=0,"",INDEX(data_mthly!V:V,MATCH($C650,data_mthly!$E:$E,0),1)),"")</f>
        <v/>
      </c>
      <c r="V650" s="86" t="str">
        <f>IFERROR(IF(INDEX(data_mthly!W:W,MATCH($C650,data_mthly!$E:$E,0),1)=0,"",INDEX(data_mthly!W:W,MATCH($C650,data_mthly!$E:$E,0),1)),"")</f>
        <v/>
      </c>
      <c r="W650" s="160" t="str">
        <f t="shared" si="48"/>
        <v/>
      </c>
      <c r="X650" s="21" t="str">
        <f>IFERROR(IF(INDEX(data_mthly!Y:Y,MATCH($C650,data_mthly!$E:$E,0),1)=0,"",INDEX(data_mthly!Y:Y,MATCH($C650,data_mthly!$E:$E,0),1)),"")</f>
        <v/>
      </c>
      <c r="Y650" s="145" t="str">
        <f>IFERROR(IF(INDEX(data_mthly!Z:Z,MATCH($C650,data_mthly!$E:$E,0),1)=0,"",INDEX(data_mthly!Z:Z,MATCH($C650,data_mthly!$E:$E,0),1)),"")</f>
        <v/>
      </c>
      <c r="Z650" s="21" t="str">
        <f>IFERROR(IF(INDEX(data_mthly!AA:AA,MATCH($C650,data_mthly!$E:$E,0),1)=0,"",INDEX(data_mthly!AA:AA,MATCH($C650,data_mthly!$E:$E,0),1)),"")</f>
        <v/>
      </c>
      <c r="AA650" s="21" t="str">
        <f>IFERROR(IF(INDEX(data_mthly!AB:AB,MATCH($C650,data_mthly!$E:$E,0),1)=0,"",INDEX(data_mthly!AB:AB,MATCH($C650,data_mthly!$E:$E,0),1)),"")</f>
        <v/>
      </c>
      <c r="AB650" s="145" t="str">
        <f>IFERROR(IF(INDEX(data_mthly!AC:AC,MATCH($C650,data_mthly!$E:$E,0),1)=0,"",INDEX(data_mthly!AC:AC,MATCH($C650,data_mthly!$E:$E,0),1)),"")</f>
        <v/>
      </c>
      <c r="AC650" s="21" t="str">
        <f>IFERROR(IF(INDEX(data_mthly!AD:AD,MATCH($C650,data_mthly!$E:$E,0),1)=0,"",INDEX(data_mthly!AD:AD,MATCH($C650,data_mthly!$E:$E,0),1)),"")</f>
        <v/>
      </c>
      <c r="AD650" s="21" t="str">
        <f>IFERROR(IF(INDEX(data_mthly!AE:AE,MATCH($C650,data_mthly!$E:$E,0),1)=0,"",INDEX(data_mthly!AE:AE,MATCH($C650,data_mthly!$E:$E,0),1)),"")</f>
        <v/>
      </c>
      <c r="AE650" s="86" t="str">
        <f>IFERROR(IF(INDEX(data_mthly!AF:AF,MATCH($C650,data_mthly!$E:$E,0),1)=0,"",INDEX(data_mthly!AF:AF,MATCH($C650,data_mthly!$E:$E,0),1)),"")</f>
        <v/>
      </c>
      <c r="AG650" s="88">
        <f t="shared" si="49"/>
        <v>2</v>
      </c>
    </row>
    <row r="651" spans="1:33" ht="15.5">
      <c r="A651" s="88" t="str">
        <f t="shared" si="47"/>
        <v/>
      </c>
      <c r="B651" s="89" t="str">
        <f>IFERROR(IF(INDEX(data_mthly!C:C,MATCH($C651,data_mthly!$E:$E,0),1)=0,"",INDEX(data_mthly!C:C,MATCH($C651,data_mthly!$E:$E,0),1)),"")</f>
        <v/>
      </c>
      <c r="C651" s="112" t="str">
        <f t="shared" si="50"/>
        <v/>
      </c>
      <c r="D651" s="155" t="str">
        <f>IFERROR(IF(INDEX(data_mthly!F:F,MATCH($C651,data_mthly!$E:$E,0),1)=0,"",INDEX(data_mthly!F:F,MATCH($C651,data_mthly!$E:$E,0),1)),"")</f>
        <v/>
      </c>
      <c r="E651" s="21" t="str">
        <f>IFERROR(IF(INDEX(data_mthly!G:G,MATCH($C651,data_mthly!$E:$E,0),1)=0,"",INDEX(data_mthly!G:G,MATCH($C651,data_mthly!$E:$E,0),1)),"")</f>
        <v/>
      </c>
      <c r="F651" s="145" t="str">
        <f>IFERROR(IF(INDEX(data_mthly!H:H,MATCH($C651,data_mthly!$E:$E,0),1)=0,"",INDEX(data_mthly!H:H,MATCH($C651,data_mthly!$E:$E,0),1)),"")</f>
        <v/>
      </c>
      <c r="G651" s="145" t="str">
        <f>IFERROR(IF(INDEX(data_mthly!I:I,MATCH($C651,data_mthly!$E:$E,0),1)=0,"",INDEX(data_mthly!I:I,MATCH($C651,data_mthly!$E:$E,0),1)),"")</f>
        <v/>
      </c>
      <c r="H651" s="21" t="str">
        <f>IFERROR(IF(INDEX(data_mthly!J:J,MATCH($C651,data_mthly!$E:$E,0),1)=0,"",INDEX(data_mthly!J:J,MATCH($C651,data_mthly!$E:$E,0),1)),"")</f>
        <v/>
      </c>
      <c r="I651" s="145" t="str">
        <f>IFERROR(IF(INDEX(data_mthly!K:K,MATCH($C651,data_mthly!$E:$E,0),1)=0,"",INDEX(data_mthly!K:K,MATCH($C651,data_mthly!$E:$E,0),1)),"")</f>
        <v/>
      </c>
      <c r="J651" s="145" t="str">
        <f>IFERROR(IF(INDEX(data_mthly!L:L,MATCH($C651,data_mthly!$E:$E,0),1)=0,"",INDEX(data_mthly!L:L,MATCH($C651,data_mthly!$E:$E,0),1)),"")</f>
        <v/>
      </c>
      <c r="K651" s="21" t="str">
        <f>IFERROR(IF(INDEX(data_mthly!M:M,MATCH($C651,data_mthly!$E:$E,0),1)=0,"",INDEX(data_mthly!M:M,MATCH($C651,data_mthly!$E:$E,0),1)),"")</f>
        <v/>
      </c>
      <c r="L651" s="86" t="str">
        <f>IFERROR(IF(INDEX(data_mthly!N:N,MATCH($C651,data_mthly!$E:$E,0),1)=0,"",INDEX(data_mthly!N:N,MATCH($C651,data_mthly!$E:$E,0),1)),"")</f>
        <v/>
      </c>
      <c r="M651" s="159"/>
      <c r="N651" s="155" t="str">
        <f>IFERROR(IF(INDEX(data_mthly!O:O,MATCH($C651,data_mthly!$E:$E,0),1)=0,"",INDEX(data_mthly!O:O,MATCH($C651,data_mthly!$E:$E,0),1)),"")</f>
        <v/>
      </c>
      <c r="O651" s="21" t="str">
        <f>IFERROR(IF(INDEX(data_mthly!P:P,MATCH($C651,data_mthly!$E:$E,0),1)=0,"",INDEX(data_mthly!P:P,MATCH($C651,data_mthly!$E:$E,0),1)),"")</f>
        <v/>
      </c>
      <c r="P651" s="145" t="str">
        <f>IFERROR(IF(INDEX(data_mthly!Q:Q,MATCH($C651,data_mthly!$E:$E,0),1)=0,"",INDEX(data_mthly!Q:Q,MATCH($C651,data_mthly!$E:$E,0),1)),"")</f>
        <v/>
      </c>
      <c r="Q651" s="145" t="str">
        <f>IFERROR(IF(INDEX(data_mthly!R:R,MATCH($C651,data_mthly!$E:$E,0),1)=0,"",INDEX(data_mthly!R:R,MATCH($C651,data_mthly!$E:$E,0),1)),"")</f>
        <v/>
      </c>
      <c r="R651" s="21" t="str">
        <f>IFERROR(IF(INDEX(data_mthly!S:S,MATCH($C651,data_mthly!$E:$E,0),1)=0,"",INDEX(data_mthly!S:S,MATCH($C651,data_mthly!$E:$E,0),1)),"")</f>
        <v/>
      </c>
      <c r="S651" s="145" t="str">
        <f>IFERROR(IF(INDEX(data_mthly!T:T,MATCH($C651,data_mthly!$E:$E,0),1)=0,"",INDEX(data_mthly!T:T,MATCH($C651,data_mthly!$E:$E,0),1)),"")</f>
        <v/>
      </c>
      <c r="T651" s="145" t="str">
        <f>IFERROR(IF(INDEX(data_mthly!U:U,MATCH($C651,data_mthly!$E:$E,0),1)=0,"",INDEX(data_mthly!U:U,MATCH($C651,data_mthly!$E:$E,0),1)),"")</f>
        <v/>
      </c>
      <c r="U651" s="21" t="str">
        <f>IFERROR(IF(INDEX(data_mthly!V:V,MATCH($C651,data_mthly!$E:$E,0),1)=0,"",INDEX(data_mthly!V:V,MATCH($C651,data_mthly!$E:$E,0),1)),"")</f>
        <v/>
      </c>
      <c r="V651" s="86" t="str">
        <f>IFERROR(IF(INDEX(data_mthly!W:W,MATCH($C651,data_mthly!$E:$E,0),1)=0,"",INDEX(data_mthly!W:W,MATCH($C651,data_mthly!$E:$E,0),1)),"")</f>
        <v/>
      </c>
      <c r="W651" s="160" t="str">
        <f t="shared" si="48"/>
        <v/>
      </c>
      <c r="X651" s="21" t="str">
        <f>IFERROR(IF(INDEX(data_mthly!Y:Y,MATCH($C651,data_mthly!$E:$E,0),1)=0,"",INDEX(data_mthly!Y:Y,MATCH($C651,data_mthly!$E:$E,0),1)),"")</f>
        <v/>
      </c>
      <c r="Y651" s="145" t="str">
        <f>IFERROR(IF(INDEX(data_mthly!Z:Z,MATCH($C651,data_mthly!$E:$E,0),1)=0,"",INDEX(data_mthly!Z:Z,MATCH($C651,data_mthly!$E:$E,0),1)),"")</f>
        <v/>
      </c>
      <c r="Z651" s="21" t="str">
        <f>IFERROR(IF(INDEX(data_mthly!AA:AA,MATCH($C651,data_mthly!$E:$E,0),1)=0,"",INDEX(data_mthly!AA:AA,MATCH($C651,data_mthly!$E:$E,0),1)),"")</f>
        <v/>
      </c>
      <c r="AA651" s="21" t="str">
        <f>IFERROR(IF(INDEX(data_mthly!AB:AB,MATCH($C651,data_mthly!$E:$E,0),1)=0,"",INDEX(data_mthly!AB:AB,MATCH($C651,data_mthly!$E:$E,0),1)),"")</f>
        <v/>
      </c>
      <c r="AB651" s="145" t="str">
        <f>IFERROR(IF(INDEX(data_mthly!AC:AC,MATCH($C651,data_mthly!$E:$E,0),1)=0,"",INDEX(data_mthly!AC:AC,MATCH($C651,data_mthly!$E:$E,0),1)),"")</f>
        <v/>
      </c>
      <c r="AC651" s="21" t="str">
        <f>IFERROR(IF(INDEX(data_mthly!AD:AD,MATCH($C651,data_mthly!$E:$E,0),1)=0,"",INDEX(data_mthly!AD:AD,MATCH($C651,data_mthly!$E:$E,0),1)),"")</f>
        <v/>
      </c>
      <c r="AD651" s="21" t="str">
        <f>IFERROR(IF(INDEX(data_mthly!AE:AE,MATCH($C651,data_mthly!$E:$E,0),1)=0,"",INDEX(data_mthly!AE:AE,MATCH($C651,data_mthly!$E:$E,0),1)),"")</f>
        <v/>
      </c>
      <c r="AE651" s="86" t="str">
        <f>IFERROR(IF(INDEX(data_mthly!AF:AF,MATCH($C651,data_mthly!$E:$E,0),1)=0,"",INDEX(data_mthly!AF:AF,MATCH($C651,data_mthly!$E:$E,0),1)),"")</f>
        <v/>
      </c>
      <c r="AG651" s="88">
        <f t="shared" si="49"/>
        <v>1</v>
      </c>
    </row>
    <row r="652" spans="1:33" ht="15.5">
      <c r="A652" s="88" t="str">
        <f t="shared" si="47"/>
        <v/>
      </c>
      <c r="B652" s="89" t="str">
        <f>IFERROR(IF(INDEX(data_mthly!C:C,MATCH($C652,data_mthly!$E:$E,0),1)=0,"",INDEX(data_mthly!C:C,MATCH($C652,data_mthly!$E:$E,0),1)),"")</f>
        <v/>
      </c>
      <c r="C652" s="112" t="str">
        <f t="shared" si="50"/>
        <v/>
      </c>
      <c r="D652" s="155" t="str">
        <f>IFERROR(IF(INDEX(data_mthly!F:F,MATCH($C652,data_mthly!$E:$E,0),1)=0,"",INDEX(data_mthly!F:F,MATCH($C652,data_mthly!$E:$E,0),1)),"")</f>
        <v/>
      </c>
      <c r="E652" s="21" t="str">
        <f>IFERROR(IF(INDEX(data_mthly!G:G,MATCH($C652,data_mthly!$E:$E,0),1)=0,"",INDEX(data_mthly!G:G,MATCH($C652,data_mthly!$E:$E,0),1)),"")</f>
        <v/>
      </c>
      <c r="F652" s="145" t="str">
        <f>IFERROR(IF(INDEX(data_mthly!H:H,MATCH($C652,data_mthly!$E:$E,0),1)=0,"",INDEX(data_mthly!H:H,MATCH($C652,data_mthly!$E:$E,0),1)),"")</f>
        <v/>
      </c>
      <c r="G652" s="145" t="str">
        <f>IFERROR(IF(INDEX(data_mthly!I:I,MATCH($C652,data_mthly!$E:$E,0),1)=0,"",INDEX(data_mthly!I:I,MATCH($C652,data_mthly!$E:$E,0),1)),"")</f>
        <v/>
      </c>
      <c r="H652" s="21" t="str">
        <f>IFERROR(IF(INDEX(data_mthly!J:J,MATCH($C652,data_mthly!$E:$E,0),1)=0,"",INDEX(data_mthly!J:J,MATCH($C652,data_mthly!$E:$E,0),1)),"")</f>
        <v/>
      </c>
      <c r="I652" s="145" t="str">
        <f>IFERROR(IF(INDEX(data_mthly!K:K,MATCH($C652,data_mthly!$E:$E,0),1)=0,"",INDEX(data_mthly!K:K,MATCH($C652,data_mthly!$E:$E,0),1)),"")</f>
        <v/>
      </c>
      <c r="J652" s="145" t="str">
        <f>IFERROR(IF(INDEX(data_mthly!L:L,MATCH($C652,data_mthly!$E:$E,0),1)=0,"",INDEX(data_mthly!L:L,MATCH($C652,data_mthly!$E:$E,0),1)),"")</f>
        <v/>
      </c>
      <c r="K652" s="21" t="str">
        <f>IFERROR(IF(INDEX(data_mthly!M:M,MATCH($C652,data_mthly!$E:$E,0),1)=0,"",INDEX(data_mthly!M:M,MATCH($C652,data_mthly!$E:$E,0),1)),"")</f>
        <v/>
      </c>
      <c r="L652" s="86" t="str">
        <f>IFERROR(IF(INDEX(data_mthly!N:N,MATCH($C652,data_mthly!$E:$E,0),1)=0,"",INDEX(data_mthly!N:N,MATCH($C652,data_mthly!$E:$E,0),1)),"")</f>
        <v/>
      </c>
      <c r="M652" s="159"/>
      <c r="N652" s="155" t="str">
        <f>IFERROR(IF(INDEX(data_mthly!O:O,MATCH($C652,data_mthly!$E:$E,0),1)=0,"",INDEX(data_mthly!O:O,MATCH($C652,data_mthly!$E:$E,0),1)),"")</f>
        <v/>
      </c>
      <c r="O652" s="21" t="str">
        <f>IFERROR(IF(INDEX(data_mthly!P:P,MATCH($C652,data_mthly!$E:$E,0),1)=0,"",INDEX(data_mthly!P:P,MATCH($C652,data_mthly!$E:$E,0),1)),"")</f>
        <v/>
      </c>
      <c r="P652" s="145" t="str">
        <f>IFERROR(IF(INDEX(data_mthly!Q:Q,MATCH($C652,data_mthly!$E:$E,0),1)=0,"",INDEX(data_mthly!Q:Q,MATCH($C652,data_mthly!$E:$E,0),1)),"")</f>
        <v/>
      </c>
      <c r="Q652" s="145" t="str">
        <f>IFERROR(IF(INDEX(data_mthly!R:R,MATCH($C652,data_mthly!$E:$E,0),1)=0,"",INDEX(data_mthly!R:R,MATCH($C652,data_mthly!$E:$E,0),1)),"")</f>
        <v/>
      </c>
      <c r="R652" s="21" t="str">
        <f>IFERROR(IF(INDEX(data_mthly!S:S,MATCH($C652,data_mthly!$E:$E,0),1)=0,"",INDEX(data_mthly!S:S,MATCH($C652,data_mthly!$E:$E,0),1)),"")</f>
        <v/>
      </c>
      <c r="S652" s="145" t="str">
        <f>IFERROR(IF(INDEX(data_mthly!T:T,MATCH($C652,data_mthly!$E:$E,0),1)=0,"",INDEX(data_mthly!T:T,MATCH($C652,data_mthly!$E:$E,0),1)),"")</f>
        <v/>
      </c>
      <c r="T652" s="145" t="str">
        <f>IFERROR(IF(INDEX(data_mthly!U:U,MATCH($C652,data_mthly!$E:$E,0),1)=0,"",INDEX(data_mthly!U:U,MATCH($C652,data_mthly!$E:$E,0),1)),"")</f>
        <v/>
      </c>
      <c r="U652" s="21" t="str">
        <f>IFERROR(IF(INDEX(data_mthly!V:V,MATCH($C652,data_mthly!$E:$E,0),1)=0,"",INDEX(data_mthly!V:V,MATCH($C652,data_mthly!$E:$E,0),1)),"")</f>
        <v/>
      </c>
      <c r="V652" s="86" t="str">
        <f>IFERROR(IF(INDEX(data_mthly!W:W,MATCH($C652,data_mthly!$E:$E,0),1)=0,"",INDEX(data_mthly!W:W,MATCH($C652,data_mthly!$E:$E,0),1)),"")</f>
        <v/>
      </c>
      <c r="W652" s="160" t="str">
        <f t="shared" si="48"/>
        <v/>
      </c>
      <c r="X652" s="21" t="str">
        <f>IFERROR(IF(INDEX(data_mthly!Y:Y,MATCH($C652,data_mthly!$E:$E,0),1)=0,"",INDEX(data_mthly!Y:Y,MATCH($C652,data_mthly!$E:$E,0),1)),"")</f>
        <v/>
      </c>
      <c r="Y652" s="145" t="str">
        <f>IFERROR(IF(INDEX(data_mthly!Z:Z,MATCH($C652,data_mthly!$E:$E,0),1)=0,"",INDEX(data_mthly!Z:Z,MATCH($C652,data_mthly!$E:$E,0),1)),"")</f>
        <v/>
      </c>
      <c r="Z652" s="21" t="str">
        <f>IFERROR(IF(INDEX(data_mthly!AA:AA,MATCH($C652,data_mthly!$E:$E,0),1)=0,"",INDEX(data_mthly!AA:AA,MATCH($C652,data_mthly!$E:$E,0),1)),"")</f>
        <v/>
      </c>
      <c r="AA652" s="21" t="str">
        <f>IFERROR(IF(INDEX(data_mthly!AB:AB,MATCH($C652,data_mthly!$E:$E,0),1)=0,"",INDEX(data_mthly!AB:AB,MATCH($C652,data_mthly!$E:$E,0),1)),"")</f>
        <v/>
      </c>
      <c r="AB652" s="145" t="str">
        <f>IFERROR(IF(INDEX(data_mthly!AC:AC,MATCH($C652,data_mthly!$E:$E,0),1)=0,"",INDEX(data_mthly!AC:AC,MATCH($C652,data_mthly!$E:$E,0),1)),"")</f>
        <v/>
      </c>
      <c r="AC652" s="21" t="str">
        <f>IFERROR(IF(INDEX(data_mthly!AD:AD,MATCH($C652,data_mthly!$E:$E,0),1)=0,"",INDEX(data_mthly!AD:AD,MATCH($C652,data_mthly!$E:$E,0),1)),"")</f>
        <v/>
      </c>
      <c r="AD652" s="21" t="str">
        <f>IFERROR(IF(INDEX(data_mthly!AE:AE,MATCH($C652,data_mthly!$E:$E,0),1)=0,"",INDEX(data_mthly!AE:AE,MATCH($C652,data_mthly!$E:$E,0),1)),"")</f>
        <v/>
      </c>
      <c r="AE652" s="86" t="str">
        <f>IFERROR(IF(INDEX(data_mthly!AF:AF,MATCH($C652,data_mthly!$E:$E,0),1)=0,"",INDEX(data_mthly!AF:AF,MATCH($C652,data_mthly!$E:$E,0),1)),"")</f>
        <v/>
      </c>
      <c r="AG652" s="88">
        <f t="shared" si="49"/>
        <v>2</v>
      </c>
    </row>
    <row r="653" spans="1:33" ht="15.5">
      <c r="A653" s="88" t="str">
        <f t="shared" si="47"/>
        <v/>
      </c>
      <c r="B653" s="89" t="str">
        <f>IFERROR(IF(INDEX(data_mthly!C:C,MATCH($C653,data_mthly!$E:$E,0),1)=0,"",INDEX(data_mthly!C:C,MATCH($C653,data_mthly!$E:$E,0),1)),"")</f>
        <v/>
      </c>
      <c r="C653" s="112" t="str">
        <f t="shared" si="50"/>
        <v/>
      </c>
      <c r="D653" s="155" t="str">
        <f>IFERROR(IF(INDEX(data_mthly!F:F,MATCH($C653,data_mthly!$E:$E,0),1)=0,"",INDEX(data_mthly!F:F,MATCH($C653,data_mthly!$E:$E,0),1)),"")</f>
        <v/>
      </c>
      <c r="E653" s="21" t="str">
        <f>IFERROR(IF(INDEX(data_mthly!G:G,MATCH($C653,data_mthly!$E:$E,0),1)=0,"",INDEX(data_mthly!G:G,MATCH($C653,data_mthly!$E:$E,0),1)),"")</f>
        <v/>
      </c>
      <c r="F653" s="145" t="str">
        <f>IFERROR(IF(INDEX(data_mthly!H:H,MATCH($C653,data_mthly!$E:$E,0),1)=0,"",INDEX(data_mthly!H:H,MATCH($C653,data_mthly!$E:$E,0),1)),"")</f>
        <v/>
      </c>
      <c r="G653" s="145" t="str">
        <f>IFERROR(IF(INDEX(data_mthly!I:I,MATCH($C653,data_mthly!$E:$E,0),1)=0,"",INDEX(data_mthly!I:I,MATCH($C653,data_mthly!$E:$E,0),1)),"")</f>
        <v/>
      </c>
      <c r="H653" s="21" t="str">
        <f>IFERROR(IF(INDEX(data_mthly!J:J,MATCH($C653,data_mthly!$E:$E,0),1)=0,"",INDEX(data_mthly!J:J,MATCH($C653,data_mthly!$E:$E,0),1)),"")</f>
        <v/>
      </c>
      <c r="I653" s="145" t="str">
        <f>IFERROR(IF(INDEX(data_mthly!K:K,MATCH($C653,data_mthly!$E:$E,0),1)=0,"",INDEX(data_mthly!K:K,MATCH($C653,data_mthly!$E:$E,0),1)),"")</f>
        <v/>
      </c>
      <c r="J653" s="145" t="str">
        <f>IFERROR(IF(INDEX(data_mthly!L:L,MATCH($C653,data_mthly!$E:$E,0),1)=0,"",INDEX(data_mthly!L:L,MATCH($C653,data_mthly!$E:$E,0),1)),"")</f>
        <v/>
      </c>
      <c r="K653" s="21" t="str">
        <f>IFERROR(IF(INDEX(data_mthly!M:M,MATCH($C653,data_mthly!$E:$E,0),1)=0,"",INDEX(data_mthly!M:M,MATCH($C653,data_mthly!$E:$E,0),1)),"")</f>
        <v/>
      </c>
      <c r="L653" s="86" t="str">
        <f>IFERROR(IF(INDEX(data_mthly!N:N,MATCH($C653,data_mthly!$E:$E,0),1)=0,"",INDEX(data_mthly!N:N,MATCH($C653,data_mthly!$E:$E,0),1)),"")</f>
        <v/>
      </c>
      <c r="M653" s="159"/>
      <c r="N653" s="155" t="str">
        <f>IFERROR(IF(INDEX(data_mthly!O:O,MATCH($C653,data_mthly!$E:$E,0),1)=0,"",INDEX(data_mthly!O:O,MATCH($C653,data_mthly!$E:$E,0),1)),"")</f>
        <v/>
      </c>
      <c r="O653" s="21" t="str">
        <f>IFERROR(IF(INDEX(data_mthly!P:P,MATCH($C653,data_mthly!$E:$E,0),1)=0,"",INDEX(data_mthly!P:P,MATCH($C653,data_mthly!$E:$E,0),1)),"")</f>
        <v/>
      </c>
      <c r="P653" s="145" t="str">
        <f>IFERROR(IF(INDEX(data_mthly!Q:Q,MATCH($C653,data_mthly!$E:$E,0),1)=0,"",INDEX(data_mthly!Q:Q,MATCH($C653,data_mthly!$E:$E,0),1)),"")</f>
        <v/>
      </c>
      <c r="Q653" s="145" t="str">
        <f>IFERROR(IF(INDEX(data_mthly!R:R,MATCH($C653,data_mthly!$E:$E,0),1)=0,"",INDEX(data_mthly!R:R,MATCH($C653,data_mthly!$E:$E,0),1)),"")</f>
        <v/>
      </c>
      <c r="R653" s="21" t="str">
        <f>IFERROR(IF(INDEX(data_mthly!S:S,MATCH($C653,data_mthly!$E:$E,0),1)=0,"",INDEX(data_mthly!S:S,MATCH($C653,data_mthly!$E:$E,0),1)),"")</f>
        <v/>
      </c>
      <c r="S653" s="145" t="str">
        <f>IFERROR(IF(INDEX(data_mthly!T:T,MATCH($C653,data_mthly!$E:$E,0),1)=0,"",INDEX(data_mthly!T:T,MATCH($C653,data_mthly!$E:$E,0),1)),"")</f>
        <v/>
      </c>
      <c r="T653" s="145" t="str">
        <f>IFERROR(IF(INDEX(data_mthly!U:U,MATCH($C653,data_mthly!$E:$E,0),1)=0,"",INDEX(data_mthly!U:U,MATCH($C653,data_mthly!$E:$E,0),1)),"")</f>
        <v/>
      </c>
      <c r="U653" s="21" t="str">
        <f>IFERROR(IF(INDEX(data_mthly!V:V,MATCH($C653,data_mthly!$E:$E,0),1)=0,"",INDEX(data_mthly!V:V,MATCH($C653,data_mthly!$E:$E,0),1)),"")</f>
        <v/>
      </c>
      <c r="V653" s="86" t="str">
        <f>IFERROR(IF(INDEX(data_mthly!W:W,MATCH($C653,data_mthly!$E:$E,0),1)=0,"",INDEX(data_mthly!W:W,MATCH($C653,data_mthly!$E:$E,0),1)),"")</f>
        <v/>
      </c>
      <c r="W653" s="160" t="str">
        <f t="shared" si="48"/>
        <v/>
      </c>
      <c r="X653" s="21" t="str">
        <f>IFERROR(IF(INDEX(data_mthly!Y:Y,MATCH($C653,data_mthly!$E:$E,0),1)=0,"",INDEX(data_mthly!Y:Y,MATCH($C653,data_mthly!$E:$E,0),1)),"")</f>
        <v/>
      </c>
      <c r="Y653" s="145" t="str">
        <f>IFERROR(IF(INDEX(data_mthly!Z:Z,MATCH($C653,data_mthly!$E:$E,0),1)=0,"",INDEX(data_mthly!Z:Z,MATCH($C653,data_mthly!$E:$E,0),1)),"")</f>
        <v/>
      </c>
      <c r="Z653" s="21" t="str">
        <f>IFERROR(IF(INDEX(data_mthly!AA:AA,MATCH($C653,data_mthly!$E:$E,0),1)=0,"",INDEX(data_mthly!AA:AA,MATCH($C653,data_mthly!$E:$E,0),1)),"")</f>
        <v/>
      </c>
      <c r="AA653" s="21" t="str">
        <f>IFERROR(IF(INDEX(data_mthly!AB:AB,MATCH($C653,data_mthly!$E:$E,0),1)=0,"",INDEX(data_mthly!AB:AB,MATCH($C653,data_mthly!$E:$E,0),1)),"")</f>
        <v/>
      </c>
      <c r="AB653" s="145" t="str">
        <f>IFERROR(IF(INDEX(data_mthly!AC:AC,MATCH($C653,data_mthly!$E:$E,0),1)=0,"",INDEX(data_mthly!AC:AC,MATCH($C653,data_mthly!$E:$E,0),1)),"")</f>
        <v/>
      </c>
      <c r="AC653" s="21" t="str">
        <f>IFERROR(IF(INDEX(data_mthly!AD:AD,MATCH($C653,data_mthly!$E:$E,0),1)=0,"",INDEX(data_mthly!AD:AD,MATCH($C653,data_mthly!$E:$E,0),1)),"")</f>
        <v/>
      </c>
      <c r="AD653" s="21" t="str">
        <f>IFERROR(IF(INDEX(data_mthly!AE:AE,MATCH($C653,data_mthly!$E:$E,0),1)=0,"",INDEX(data_mthly!AE:AE,MATCH($C653,data_mthly!$E:$E,0),1)),"")</f>
        <v/>
      </c>
      <c r="AE653" s="86" t="str">
        <f>IFERROR(IF(INDEX(data_mthly!AF:AF,MATCH($C653,data_mthly!$E:$E,0),1)=0,"",INDEX(data_mthly!AF:AF,MATCH($C653,data_mthly!$E:$E,0),1)),"")</f>
        <v/>
      </c>
      <c r="AG653" s="88">
        <f t="shared" si="49"/>
        <v>1</v>
      </c>
    </row>
    <row r="654" spans="1:33" ht="15.5">
      <c r="A654" s="88" t="str">
        <f t="shared" ref="A654:A667" si="51">IF(D654="","",AG654)</f>
        <v/>
      </c>
      <c r="B654" s="89" t="str">
        <f>IFERROR(IF(INDEX(data_mthly!C:C,MATCH($C654,data_mthly!$E:$E,0),1)=0,"",INDEX(data_mthly!C:C,MATCH($C654,data_mthly!$E:$E,0),1)),"")</f>
        <v/>
      </c>
      <c r="C654" s="112" t="str">
        <f t="shared" si="50"/>
        <v/>
      </c>
      <c r="D654" s="155" t="str">
        <f>IFERROR(IF(INDEX(data_mthly!F:F,MATCH($C654,data_mthly!$E:$E,0),1)=0,"",INDEX(data_mthly!F:F,MATCH($C654,data_mthly!$E:$E,0),1)),"")</f>
        <v/>
      </c>
      <c r="E654" s="21" t="str">
        <f>IFERROR(IF(INDEX(data_mthly!G:G,MATCH($C654,data_mthly!$E:$E,0),1)=0,"",INDEX(data_mthly!G:G,MATCH($C654,data_mthly!$E:$E,0),1)),"")</f>
        <v/>
      </c>
      <c r="F654" s="145" t="str">
        <f>IFERROR(IF(INDEX(data_mthly!H:H,MATCH($C654,data_mthly!$E:$E,0),1)=0,"",INDEX(data_mthly!H:H,MATCH($C654,data_mthly!$E:$E,0),1)),"")</f>
        <v/>
      </c>
      <c r="G654" s="145" t="str">
        <f>IFERROR(IF(INDEX(data_mthly!I:I,MATCH($C654,data_mthly!$E:$E,0),1)=0,"",INDEX(data_mthly!I:I,MATCH($C654,data_mthly!$E:$E,0),1)),"")</f>
        <v/>
      </c>
      <c r="H654" s="21" t="str">
        <f>IFERROR(IF(INDEX(data_mthly!J:J,MATCH($C654,data_mthly!$E:$E,0),1)=0,"",INDEX(data_mthly!J:J,MATCH($C654,data_mthly!$E:$E,0),1)),"")</f>
        <v/>
      </c>
      <c r="I654" s="145" t="str">
        <f>IFERROR(IF(INDEX(data_mthly!K:K,MATCH($C654,data_mthly!$E:$E,0),1)=0,"",INDEX(data_mthly!K:K,MATCH($C654,data_mthly!$E:$E,0),1)),"")</f>
        <v/>
      </c>
      <c r="J654" s="145" t="str">
        <f>IFERROR(IF(INDEX(data_mthly!L:L,MATCH($C654,data_mthly!$E:$E,0),1)=0,"",INDEX(data_mthly!L:L,MATCH($C654,data_mthly!$E:$E,0),1)),"")</f>
        <v/>
      </c>
      <c r="K654" s="21" t="str">
        <f>IFERROR(IF(INDEX(data_mthly!M:M,MATCH($C654,data_mthly!$E:$E,0),1)=0,"",INDEX(data_mthly!M:M,MATCH($C654,data_mthly!$E:$E,0),1)),"")</f>
        <v/>
      </c>
      <c r="L654" s="86" t="str">
        <f>IFERROR(IF(INDEX(data_mthly!N:N,MATCH($C654,data_mthly!$E:$E,0),1)=0,"",INDEX(data_mthly!N:N,MATCH($C654,data_mthly!$E:$E,0),1)),"")</f>
        <v/>
      </c>
      <c r="M654" s="159"/>
      <c r="N654" s="155" t="str">
        <f>IFERROR(IF(INDEX(data_mthly!O:O,MATCH($C654,data_mthly!$E:$E,0),1)=0,"",INDEX(data_mthly!O:O,MATCH($C654,data_mthly!$E:$E,0),1)),"")</f>
        <v/>
      </c>
      <c r="O654" s="21" t="str">
        <f>IFERROR(IF(INDEX(data_mthly!P:P,MATCH($C654,data_mthly!$E:$E,0),1)=0,"",INDEX(data_mthly!P:P,MATCH($C654,data_mthly!$E:$E,0),1)),"")</f>
        <v/>
      </c>
      <c r="P654" s="145" t="str">
        <f>IFERROR(IF(INDEX(data_mthly!Q:Q,MATCH($C654,data_mthly!$E:$E,0),1)=0,"",INDEX(data_mthly!Q:Q,MATCH($C654,data_mthly!$E:$E,0),1)),"")</f>
        <v/>
      </c>
      <c r="Q654" s="145" t="str">
        <f>IFERROR(IF(INDEX(data_mthly!R:R,MATCH($C654,data_mthly!$E:$E,0),1)=0,"",INDEX(data_mthly!R:R,MATCH($C654,data_mthly!$E:$E,0),1)),"")</f>
        <v/>
      </c>
      <c r="R654" s="21" t="str">
        <f>IFERROR(IF(INDEX(data_mthly!S:S,MATCH($C654,data_mthly!$E:$E,0),1)=0,"",INDEX(data_mthly!S:S,MATCH($C654,data_mthly!$E:$E,0),1)),"")</f>
        <v/>
      </c>
      <c r="S654" s="145" t="str">
        <f>IFERROR(IF(INDEX(data_mthly!T:T,MATCH($C654,data_mthly!$E:$E,0),1)=0,"",INDEX(data_mthly!T:T,MATCH($C654,data_mthly!$E:$E,0),1)),"")</f>
        <v/>
      </c>
      <c r="T654" s="145" t="str">
        <f>IFERROR(IF(INDEX(data_mthly!U:U,MATCH($C654,data_mthly!$E:$E,0),1)=0,"",INDEX(data_mthly!U:U,MATCH($C654,data_mthly!$E:$E,0),1)),"")</f>
        <v/>
      </c>
      <c r="U654" s="21" t="str">
        <f>IFERROR(IF(INDEX(data_mthly!V:V,MATCH($C654,data_mthly!$E:$E,0),1)=0,"",INDEX(data_mthly!V:V,MATCH($C654,data_mthly!$E:$E,0),1)),"")</f>
        <v/>
      </c>
      <c r="V654" s="86" t="str">
        <f>IFERROR(IF(INDEX(data_mthly!W:W,MATCH($C654,data_mthly!$E:$E,0),1)=0,"",INDEX(data_mthly!W:W,MATCH($C654,data_mthly!$E:$E,0),1)),"")</f>
        <v/>
      </c>
      <c r="W654" s="160" t="str">
        <f t="shared" ref="W654:W667" si="52">IF(N654="","",AG654)</f>
        <v/>
      </c>
      <c r="X654" s="21" t="str">
        <f>IFERROR(IF(INDEX(data_mthly!Y:Y,MATCH($C654,data_mthly!$E:$E,0),1)=0,"",INDEX(data_mthly!Y:Y,MATCH($C654,data_mthly!$E:$E,0),1)),"")</f>
        <v/>
      </c>
      <c r="Y654" s="145" t="str">
        <f>IFERROR(IF(INDEX(data_mthly!Z:Z,MATCH($C654,data_mthly!$E:$E,0),1)=0,"",INDEX(data_mthly!Z:Z,MATCH($C654,data_mthly!$E:$E,0),1)),"")</f>
        <v/>
      </c>
      <c r="Z654" s="21" t="str">
        <f>IFERROR(IF(INDEX(data_mthly!AA:AA,MATCH($C654,data_mthly!$E:$E,0),1)=0,"",INDEX(data_mthly!AA:AA,MATCH($C654,data_mthly!$E:$E,0),1)),"")</f>
        <v/>
      </c>
      <c r="AA654" s="21" t="str">
        <f>IFERROR(IF(INDEX(data_mthly!AB:AB,MATCH($C654,data_mthly!$E:$E,0),1)=0,"",INDEX(data_mthly!AB:AB,MATCH($C654,data_mthly!$E:$E,0),1)),"")</f>
        <v/>
      </c>
      <c r="AB654" s="145" t="str">
        <f>IFERROR(IF(INDEX(data_mthly!AC:AC,MATCH($C654,data_mthly!$E:$E,0),1)=0,"",INDEX(data_mthly!AC:AC,MATCH($C654,data_mthly!$E:$E,0),1)),"")</f>
        <v/>
      </c>
      <c r="AC654" s="21" t="str">
        <f>IFERROR(IF(INDEX(data_mthly!AD:AD,MATCH($C654,data_mthly!$E:$E,0),1)=0,"",INDEX(data_mthly!AD:AD,MATCH($C654,data_mthly!$E:$E,0),1)),"")</f>
        <v/>
      </c>
      <c r="AD654" s="21" t="str">
        <f>IFERROR(IF(INDEX(data_mthly!AE:AE,MATCH($C654,data_mthly!$E:$E,0),1)=0,"",INDEX(data_mthly!AE:AE,MATCH($C654,data_mthly!$E:$E,0),1)),"")</f>
        <v/>
      </c>
      <c r="AE654" s="86" t="str">
        <f>IFERROR(IF(INDEX(data_mthly!AF:AF,MATCH($C654,data_mthly!$E:$E,0),1)=0,"",INDEX(data_mthly!AF:AF,MATCH($C654,data_mthly!$E:$E,0),1)),"")</f>
        <v/>
      </c>
      <c r="AG654" s="88">
        <f t="shared" si="49"/>
        <v>2</v>
      </c>
    </row>
    <row r="655" spans="1:33" ht="15.5">
      <c r="A655" s="88" t="str">
        <f t="shared" si="51"/>
        <v/>
      </c>
      <c r="B655" s="89" t="str">
        <f>IFERROR(IF(INDEX(data_mthly!C:C,MATCH($C655,data_mthly!$E:$E,0),1)=0,"",INDEX(data_mthly!C:C,MATCH($C655,data_mthly!$E:$E,0),1)),"")</f>
        <v/>
      </c>
      <c r="C655" s="112" t="str">
        <f t="shared" si="50"/>
        <v/>
      </c>
      <c r="D655" s="155" t="str">
        <f>IFERROR(IF(INDEX(data_mthly!F:F,MATCH($C655,data_mthly!$E:$E,0),1)=0,"",INDEX(data_mthly!F:F,MATCH($C655,data_mthly!$E:$E,0),1)),"")</f>
        <v/>
      </c>
      <c r="E655" s="21" t="str">
        <f>IFERROR(IF(INDEX(data_mthly!G:G,MATCH($C655,data_mthly!$E:$E,0),1)=0,"",INDEX(data_mthly!G:G,MATCH($C655,data_mthly!$E:$E,0),1)),"")</f>
        <v/>
      </c>
      <c r="F655" s="145" t="str">
        <f>IFERROR(IF(INDEX(data_mthly!H:H,MATCH($C655,data_mthly!$E:$E,0),1)=0,"",INDEX(data_mthly!H:H,MATCH($C655,data_mthly!$E:$E,0),1)),"")</f>
        <v/>
      </c>
      <c r="G655" s="145" t="str">
        <f>IFERROR(IF(INDEX(data_mthly!I:I,MATCH($C655,data_mthly!$E:$E,0),1)=0,"",INDEX(data_mthly!I:I,MATCH($C655,data_mthly!$E:$E,0),1)),"")</f>
        <v/>
      </c>
      <c r="H655" s="21" t="str">
        <f>IFERROR(IF(INDEX(data_mthly!J:J,MATCH($C655,data_mthly!$E:$E,0),1)=0,"",INDEX(data_mthly!J:J,MATCH($C655,data_mthly!$E:$E,0),1)),"")</f>
        <v/>
      </c>
      <c r="I655" s="145" t="str">
        <f>IFERROR(IF(INDEX(data_mthly!K:K,MATCH($C655,data_mthly!$E:$E,0),1)=0,"",INDEX(data_mthly!K:K,MATCH($C655,data_mthly!$E:$E,0),1)),"")</f>
        <v/>
      </c>
      <c r="J655" s="145" t="str">
        <f>IFERROR(IF(INDEX(data_mthly!L:L,MATCH($C655,data_mthly!$E:$E,0),1)=0,"",INDEX(data_mthly!L:L,MATCH($C655,data_mthly!$E:$E,0),1)),"")</f>
        <v/>
      </c>
      <c r="K655" s="21" t="str">
        <f>IFERROR(IF(INDEX(data_mthly!M:M,MATCH($C655,data_mthly!$E:$E,0),1)=0,"",INDEX(data_mthly!M:M,MATCH($C655,data_mthly!$E:$E,0),1)),"")</f>
        <v/>
      </c>
      <c r="L655" s="86" t="str">
        <f>IFERROR(IF(INDEX(data_mthly!N:N,MATCH($C655,data_mthly!$E:$E,0),1)=0,"",INDEX(data_mthly!N:N,MATCH($C655,data_mthly!$E:$E,0),1)),"")</f>
        <v/>
      </c>
      <c r="M655" s="159"/>
      <c r="N655" s="155" t="str">
        <f>IFERROR(IF(INDEX(data_mthly!O:O,MATCH($C655,data_mthly!$E:$E,0),1)=0,"",INDEX(data_mthly!O:O,MATCH($C655,data_mthly!$E:$E,0),1)),"")</f>
        <v/>
      </c>
      <c r="O655" s="21" t="str">
        <f>IFERROR(IF(INDEX(data_mthly!P:P,MATCH($C655,data_mthly!$E:$E,0),1)=0,"",INDEX(data_mthly!P:P,MATCH($C655,data_mthly!$E:$E,0),1)),"")</f>
        <v/>
      </c>
      <c r="P655" s="145" t="str">
        <f>IFERROR(IF(INDEX(data_mthly!Q:Q,MATCH($C655,data_mthly!$E:$E,0),1)=0,"",INDEX(data_mthly!Q:Q,MATCH($C655,data_mthly!$E:$E,0),1)),"")</f>
        <v/>
      </c>
      <c r="Q655" s="145" t="str">
        <f>IFERROR(IF(INDEX(data_mthly!R:R,MATCH($C655,data_mthly!$E:$E,0),1)=0,"",INDEX(data_mthly!R:R,MATCH($C655,data_mthly!$E:$E,0),1)),"")</f>
        <v/>
      </c>
      <c r="R655" s="21" t="str">
        <f>IFERROR(IF(INDEX(data_mthly!S:S,MATCH($C655,data_mthly!$E:$E,0),1)=0,"",INDEX(data_mthly!S:S,MATCH($C655,data_mthly!$E:$E,0),1)),"")</f>
        <v/>
      </c>
      <c r="S655" s="145" t="str">
        <f>IFERROR(IF(INDEX(data_mthly!T:T,MATCH($C655,data_mthly!$E:$E,0),1)=0,"",INDEX(data_mthly!T:T,MATCH($C655,data_mthly!$E:$E,0),1)),"")</f>
        <v/>
      </c>
      <c r="T655" s="145" t="str">
        <f>IFERROR(IF(INDEX(data_mthly!U:U,MATCH($C655,data_mthly!$E:$E,0),1)=0,"",INDEX(data_mthly!U:U,MATCH($C655,data_mthly!$E:$E,0),1)),"")</f>
        <v/>
      </c>
      <c r="U655" s="21" t="str">
        <f>IFERROR(IF(INDEX(data_mthly!V:V,MATCH($C655,data_mthly!$E:$E,0),1)=0,"",INDEX(data_mthly!V:V,MATCH($C655,data_mthly!$E:$E,0),1)),"")</f>
        <v/>
      </c>
      <c r="V655" s="86" t="str">
        <f>IFERROR(IF(INDEX(data_mthly!W:W,MATCH($C655,data_mthly!$E:$E,0),1)=0,"",INDEX(data_mthly!W:W,MATCH($C655,data_mthly!$E:$E,0),1)),"")</f>
        <v/>
      </c>
      <c r="W655" s="160" t="str">
        <f t="shared" si="52"/>
        <v/>
      </c>
      <c r="X655" s="21" t="str">
        <f>IFERROR(IF(INDEX(data_mthly!Y:Y,MATCH($C655,data_mthly!$E:$E,0),1)=0,"",INDEX(data_mthly!Y:Y,MATCH($C655,data_mthly!$E:$E,0),1)),"")</f>
        <v/>
      </c>
      <c r="Y655" s="145" t="str">
        <f>IFERROR(IF(INDEX(data_mthly!Z:Z,MATCH($C655,data_mthly!$E:$E,0),1)=0,"",INDEX(data_mthly!Z:Z,MATCH($C655,data_mthly!$E:$E,0),1)),"")</f>
        <v/>
      </c>
      <c r="Z655" s="21" t="str">
        <f>IFERROR(IF(INDEX(data_mthly!AA:AA,MATCH($C655,data_mthly!$E:$E,0),1)=0,"",INDEX(data_mthly!AA:AA,MATCH($C655,data_mthly!$E:$E,0),1)),"")</f>
        <v/>
      </c>
      <c r="AA655" s="21" t="str">
        <f>IFERROR(IF(INDEX(data_mthly!AB:AB,MATCH($C655,data_mthly!$E:$E,0),1)=0,"",INDEX(data_mthly!AB:AB,MATCH($C655,data_mthly!$E:$E,0),1)),"")</f>
        <v/>
      </c>
      <c r="AB655" s="145" t="str">
        <f>IFERROR(IF(INDEX(data_mthly!AC:AC,MATCH($C655,data_mthly!$E:$E,0),1)=0,"",INDEX(data_mthly!AC:AC,MATCH($C655,data_mthly!$E:$E,0),1)),"")</f>
        <v/>
      </c>
      <c r="AC655" s="21" t="str">
        <f>IFERROR(IF(INDEX(data_mthly!AD:AD,MATCH($C655,data_mthly!$E:$E,0),1)=0,"",INDEX(data_mthly!AD:AD,MATCH($C655,data_mthly!$E:$E,0),1)),"")</f>
        <v/>
      </c>
      <c r="AD655" s="21" t="str">
        <f>IFERROR(IF(INDEX(data_mthly!AE:AE,MATCH($C655,data_mthly!$E:$E,0),1)=0,"",INDEX(data_mthly!AE:AE,MATCH($C655,data_mthly!$E:$E,0),1)),"")</f>
        <v/>
      </c>
      <c r="AE655" s="86" t="str">
        <f>IFERROR(IF(INDEX(data_mthly!AF:AF,MATCH($C655,data_mthly!$E:$E,0),1)=0,"",INDEX(data_mthly!AF:AF,MATCH($C655,data_mthly!$E:$E,0),1)),"")</f>
        <v/>
      </c>
      <c r="AG655" s="88">
        <f t="shared" si="49"/>
        <v>1</v>
      </c>
    </row>
    <row r="656" spans="1:33" ht="15.5">
      <c r="A656" s="88" t="str">
        <f t="shared" si="51"/>
        <v/>
      </c>
      <c r="B656" s="89" t="str">
        <f>IFERROR(IF(INDEX(data_mthly!C:C,MATCH($C656,data_mthly!$E:$E,0),1)=0,"",INDEX(data_mthly!C:C,MATCH($C656,data_mthly!$E:$E,0),1)),"")</f>
        <v/>
      </c>
      <c r="C656" s="112" t="str">
        <f t="shared" si="50"/>
        <v/>
      </c>
      <c r="D656" s="155" t="str">
        <f>IFERROR(IF(INDEX(data_mthly!F:F,MATCH($C656,data_mthly!$E:$E,0),1)=0,"",INDEX(data_mthly!F:F,MATCH($C656,data_mthly!$E:$E,0),1)),"")</f>
        <v/>
      </c>
      <c r="E656" s="21" t="str">
        <f>IFERROR(IF(INDEX(data_mthly!G:G,MATCH($C656,data_mthly!$E:$E,0),1)=0,"",INDEX(data_mthly!G:G,MATCH($C656,data_mthly!$E:$E,0),1)),"")</f>
        <v/>
      </c>
      <c r="F656" s="145" t="str">
        <f>IFERROR(IF(INDEX(data_mthly!H:H,MATCH($C656,data_mthly!$E:$E,0),1)=0,"",INDEX(data_mthly!H:H,MATCH($C656,data_mthly!$E:$E,0),1)),"")</f>
        <v/>
      </c>
      <c r="G656" s="145" t="str">
        <f>IFERROR(IF(INDEX(data_mthly!I:I,MATCH($C656,data_mthly!$E:$E,0),1)=0,"",INDEX(data_mthly!I:I,MATCH($C656,data_mthly!$E:$E,0),1)),"")</f>
        <v/>
      </c>
      <c r="H656" s="21" t="str">
        <f>IFERROR(IF(INDEX(data_mthly!J:J,MATCH($C656,data_mthly!$E:$E,0),1)=0,"",INDEX(data_mthly!J:J,MATCH($C656,data_mthly!$E:$E,0),1)),"")</f>
        <v/>
      </c>
      <c r="I656" s="145" t="str">
        <f>IFERROR(IF(INDEX(data_mthly!K:K,MATCH($C656,data_mthly!$E:$E,0),1)=0,"",INDEX(data_mthly!K:K,MATCH($C656,data_mthly!$E:$E,0),1)),"")</f>
        <v/>
      </c>
      <c r="J656" s="145" t="str">
        <f>IFERROR(IF(INDEX(data_mthly!L:L,MATCH($C656,data_mthly!$E:$E,0),1)=0,"",INDEX(data_mthly!L:L,MATCH($C656,data_mthly!$E:$E,0),1)),"")</f>
        <v/>
      </c>
      <c r="K656" s="21" t="str">
        <f>IFERROR(IF(INDEX(data_mthly!M:M,MATCH($C656,data_mthly!$E:$E,0),1)=0,"",INDEX(data_mthly!M:M,MATCH($C656,data_mthly!$E:$E,0),1)),"")</f>
        <v/>
      </c>
      <c r="L656" s="86" t="str">
        <f>IFERROR(IF(INDEX(data_mthly!N:N,MATCH($C656,data_mthly!$E:$E,0),1)=0,"",INDEX(data_mthly!N:N,MATCH($C656,data_mthly!$E:$E,0),1)),"")</f>
        <v/>
      </c>
      <c r="M656" s="159"/>
      <c r="N656" s="155" t="str">
        <f>IFERROR(IF(INDEX(data_mthly!O:O,MATCH($C656,data_mthly!$E:$E,0),1)=0,"",INDEX(data_mthly!O:O,MATCH($C656,data_mthly!$E:$E,0),1)),"")</f>
        <v/>
      </c>
      <c r="O656" s="21" t="str">
        <f>IFERROR(IF(INDEX(data_mthly!P:P,MATCH($C656,data_mthly!$E:$E,0),1)=0,"",INDEX(data_mthly!P:P,MATCH($C656,data_mthly!$E:$E,0),1)),"")</f>
        <v/>
      </c>
      <c r="P656" s="145" t="str">
        <f>IFERROR(IF(INDEX(data_mthly!Q:Q,MATCH($C656,data_mthly!$E:$E,0),1)=0,"",INDEX(data_mthly!Q:Q,MATCH($C656,data_mthly!$E:$E,0),1)),"")</f>
        <v/>
      </c>
      <c r="Q656" s="145" t="str">
        <f>IFERROR(IF(INDEX(data_mthly!R:R,MATCH($C656,data_mthly!$E:$E,0),1)=0,"",INDEX(data_mthly!R:R,MATCH($C656,data_mthly!$E:$E,0),1)),"")</f>
        <v/>
      </c>
      <c r="R656" s="21" t="str">
        <f>IFERROR(IF(INDEX(data_mthly!S:S,MATCH($C656,data_mthly!$E:$E,0),1)=0,"",INDEX(data_mthly!S:S,MATCH($C656,data_mthly!$E:$E,0),1)),"")</f>
        <v/>
      </c>
      <c r="S656" s="145" t="str">
        <f>IFERROR(IF(INDEX(data_mthly!T:T,MATCH($C656,data_mthly!$E:$E,0),1)=0,"",INDEX(data_mthly!T:T,MATCH($C656,data_mthly!$E:$E,0),1)),"")</f>
        <v/>
      </c>
      <c r="T656" s="145" t="str">
        <f>IFERROR(IF(INDEX(data_mthly!U:U,MATCH($C656,data_mthly!$E:$E,0),1)=0,"",INDEX(data_mthly!U:U,MATCH($C656,data_mthly!$E:$E,0),1)),"")</f>
        <v/>
      </c>
      <c r="U656" s="21" t="str">
        <f>IFERROR(IF(INDEX(data_mthly!V:V,MATCH($C656,data_mthly!$E:$E,0),1)=0,"",INDEX(data_mthly!V:V,MATCH($C656,data_mthly!$E:$E,0),1)),"")</f>
        <v/>
      </c>
      <c r="V656" s="86" t="str">
        <f>IFERROR(IF(INDEX(data_mthly!W:W,MATCH($C656,data_mthly!$E:$E,0),1)=0,"",INDEX(data_mthly!W:W,MATCH($C656,data_mthly!$E:$E,0),1)),"")</f>
        <v/>
      </c>
      <c r="W656" s="160" t="str">
        <f t="shared" si="52"/>
        <v/>
      </c>
      <c r="X656" s="21" t="str">
        <f>IFERROR(IF(INDEX(data_mthly!Y:Y,MATCH($C656,data_mthly!$E:$E,0),1)=0,"",INDEX(data_mthly!Y:Y,MATCH($C656,data_mthly!$E:$E,0),1)),"")</f>
        <v/>
      </c>
      <c r="Y656" s="145" t="str">
        <f>IFERROR(IF(INDEX(data_mthly!Z:Z,MATCH($C656,data_mthly!$E:$E,0),1)=0,"",INDEX(data_mthly!Z:Z,MATCH($C656,data_mthly!$E:$E,0),1)),"")</f>
        <v/>
      </c>
      <c r="Z656" s="21" t="str">
        <f>IFERROR(IF(INDEX(data_mthly!AA:AA,MATCH($C656,data_mthly!$E:$E,0),1)=0,"",INDEX(data_mthly!AA:AA,MATCH($C656,data_mthly!$E:$E,0),1)),"")</f>
        <v/>
      </c>
      <c r="AA656" s="21" t="str">
        <f>IFERROR(IF(INDEX(data_mthly!AB:AB,MATCH($C656,data_mthly!$E:$E,0),1)=0,"",INDEX(data_mthly!AB:AB,MATCH($C656,data_mthly!$E:$E,0),1)),"")</f>
        <v/>
      </c>
      <c r="AB656" s="145" t="str">
        <f>IFERROR(IF(INDEX(data_mthly!AC:AC,MATCH($C656,data_mthly!$E:$E,0),1)=0,"",INDEX(data_mthly!AC:AC,MATCH($C656,data_mthly!$E:$E,0),1)),"")</f>
        <v/>
      </c>
      <c r="AC656" s="21" t="str">
        <f>IFERROR(IF(INDEX(data_mthly!AD:AD,MATCH($C656,data_mthly!$E:$E,0),1)=0,"",INDEX(data_mthly!AD:AD,MATCH($C656,data_mthly!$E:$E,0),1)),"")</f>
        <v/>
      </c>
      <c r="AD656" s="21" t="str">
        <f>IFERROR(IF(INDEX(data_mthly!AE:AE,MATCH($C656,data_mthly!$E:$E,0),1)=0,"",INDEX(data_mthly!AE:AE,MATCH($C656,data_mthly!$E:$E,0),1)),"")</f>
        <v/>
      </c>
      <c r="AE656" s="86" t="str">
        <f>IFERROR(IF(INDEX(data_mthly!AF:AF,MATCH($C656,data_mthly!$E:$E,0),1)=0,"",INDEX(data_mthly!AF:AF,MATCH($C656,data_mthly!$E:$E,0),1)),"")</f>
        <v/>
      </c>
      <c r="AG656" s="88">
        <f t="shared" ref="AG656:AG667" si="53">AG654</f>
        <v>2</v>
      </c>
    </row>
    <row r="657" spans="1:33" ht="15.5">
      <c r="A657" s="88" t="str">
        <f t="shared" si="51"/>
        <v/>
      </c>
      <c r="B657" s="89" t="str">
        <f>IFERROR(IF(INDEX(data_mthly!C:C,MATCH($C657,data_mthly!$E:$E,0),1)=0,"",INDEX(data_mthly!C:C,MATCH($C657,data_mthly!$E:$E,0),1)),"")</f>
        <v/>
      </c>
      <c r="C657" s="112" t="str">
        <f t="shared" si="50"/>
        <v/>
      </c>
      <c r="D657" s="155" t="str">
        <f>IFERROR(IF(INDEX(data_mthly!F:F,MATCH($C657,data_mthly!$E:$E,0),1)=0,"",INDEX(data_mthly!F:F,MATCH($C657,data_mthly!$E:$E,0),1)),"")</f>
        <v/>
      </c>
      <c r="E657" s="21" t="str">
        <f>IFERROR(IF(INDEX(data_mthly!G:G,MATCH($C657,data_mthly!$E:$E,0),1)=0,"",INDEX(data_mthly!G:G,MATCH($C657,data_mthly!$E:$E,0),1)),"")</f>
        <v/>
      </c>
      <c r="F657" s="145" t="str">
        <f>IFERROR(IF(INDEX(data_mthly!H:H,MATCH($C657,data_mthly!$E:$E,0),1)=0,"",INDEX(data_mthly!H:H,MATCH($C657,data_mthly!$E:$E,0),1)),"")</f>
        <v/>
      </c>
      <c r="G657" s="145" t="str">
        <f>IFERROR(IF(INDEX(data_mthly!I:I,MATCH($C657,data_mthly!$E:$E,0),1)=0,"",INDEX(data_mthly!I:I,MATCH($C657,data_mthly!$E:$E,0),1)),"")</f>
        <v/>
      </c>
      <c r="H657" s="21" t="str">
        <f>IFERROR(IF(INDEX(data_mthly!J:J,MATCH($C657,data_mthly!$E:$E,0),1)=0,"",INDEX(data_mthly!J:J,MATCH($C657,data_mthly!$E:$E,0),1)),"")</f>
        <v/>
      </c>
      <c r="I657" s="145" t="str">
        <f>IFERROR(IF(INDEX(data_mthly!K:K,MATCH($C657,data_mthly!$E:$E,0),1)=0,"",INDEX(data_mthly!K:K,MATCH($C657,data_mthly!$E:$E,0),1)),"")</f>
        <v/>
      </c>
      <c r="J657" s="145" t="str">
        <f>IFERROR(IF(INDEX(data_mthly!L:L,MATCH($C657,data_mthly!$E:$E,0),1)=0,"",INDEX(data_mthly!L:L,MATCH($C657,data_mthly!$E:$E,0),1)),"")</f>
        <v/>
      </c>
      <c r="K657" s="21" t="str">
        <f>IFERROR(IF(INDEX(data_mthly!M:M,MATCH($C657,data_mthly!$E:$E,0),1)=0,"",INDEX(data_mthly!M:M,MATCH($C657,data_mthly!$E:$E,0),1)),"")</f>
        <v/>
      </c>
      <c r="L657" s="86" t="str">
        <f>IFERROR(IF(INDEX(data_mthly!N:N,MATCH($C657,data_mthly!$E:$E,0),1)=0,"",INDEX(data_mthly!N:N,MATCH($C657,data_mthly!$E:$E,0),1)),"")</f>
        <v/>
      </c>
      <c r="M657" s="159"/>
      <c r="N657" s="155" t="str">
        <f>IFERROR(IF(INDEX(data_mthly!O:O,MATCH($C657,data_mthly!$E:$E,0),1)=0,"",INDEX(data_mthly!O:O,MATCH($C657,data_mthly!$E:$E,0),1)),"")</f>
        <v/>
      </c>
      <c r="O657" s="21" t="str">
        <f>IFERROR(IF(INDEX(data_mthly!P:P,MATCH($C657,data_mthly!$E:$E,0),1)=0,"",INDEX(data_mthly!P:P,MATCH($C657,data_mthly!$E:$E,0),1)),"")</f>
        <v/>
      </c>
      <c r="P657" s="145" t="str">
        <f>IFERROR(IF(INDEX(data_mthly!Q:Q,MATCH($C657,data_mthly!$E:$E,0),1)=0,"",INDEX(data_mthly!Q:Q,MATCH($C657,data_mthly!$E:$E,0),1)),"")</f>
        <v/>
      </c>
      <c r="Q657" s="145" t="str">
        <f>IFERROR(IF(INDEX(data_mthly!R:R,MATCH($C657,data_mthly!$E:$E,0),1)=0,"",INDEX(data_mthly!R:R,MATCH($C657,data_mthly!$E:$E,0),1)),"")</f>
        <v/>
      </c>
      <c r="R657" s="21" t="str">
        <f>IFERROR(IF(INDEX(data_mthly!S:S,MATCH($C657,data_mthly!$E:$E,0),1)=0,"",INDEX(data_mthly!S:S,MATCH($C657,data_mthly!$E:$E,0),1)),"")</f>
        <v/>
      </c>
      <c r="S657" s="145" t="str">
        <f>IFERROR(IF(INDEX(data_mthly!T:T,MATCH($C657,data_mthly!$E:$E,0),1)=0,"",INDEX(data_mthly!T:T,MATCH($C657,data_mthly!$E:$E,0),1)),"")</f>
        <v/>
      </c>
      <c r="T657" s="145" t="str">
        <f>IFERROR(IF(INDEX(data_mthly!U:U,MATCH($C657,data_mthly!$E:$E,0),1)=0,"",INDEX(data_mthly!U:U,MATCH($C657,data_mthly!$E:$E,0),1)),"")</f>
        <v/>
      </c>
      <c r="U657" s="21" t="str">
        <f>IFERROR(IF(INDEX(data_mthly!V:V,MATCH($C657,data_mthly!$E:$E,0),1)=0,"",INDEX(data_mthly!V:V,MATCH($C657,data_mthly!$E:$E,0),1)),"")</f>
        <v/>
      </c>
      <c r="V657" s="86" t="str">
        <f>IFERROR(IF(INDEX(data_mthly!W:W,MATCH($C657,data_mthly!$E:$E,0),1)=0,"",INDEX(data_mthly!W:W,MATCH($C657,data_mthly!$E:$E,0),1)),"")</f>
        <v/>
      </c>
      <c r="W657" s="160" t="str">
        <f t="shared" si="52"/>
        <v/>
      </c>
      <c r="X657" s="21" t="str">
        <f>IFERROR(IF(INDEX(data_mthly!Y:Y,MATCH($C657,data_mthly!$E:$E,0),1)=0,"",INDEX(data_mthly!Y:Y,MATCH($C657,data_mthly!$E:$E,0),1)),"")</f>
        <v/>
      </c>
      <c r="Y657" s="145" t="str">
        <f>IFERROR(IF(INDEX(data_mthly!Z:Z,MATCH($C657,data_mthly!$E:$E,0),1)=0,"",INDEX(data_mthly!Z:Z,MATCH($C657,data_mthly!$E:$E,0),1)),"")</f>
        <v/>
      </c>
      <c r="Z657" s="21" t="str">
        <f>IFERROR(IF(INDEX(data_mthly!AA:AA,MATCH($C657,data_mthly!$E:$E,0),1)=0,"",INDEX(data_mthly!AA:AA,MATCH($C657,data_mthly!$E:$E,0),1)),"")</f>
        <v/>
      </c>
      <c r="AA657" s="21" t="str">
        <f>IFERROR(IF(INDEX(data_mthly!AB:AB,MATCH($C657,data_mthly!$E:$E,0),1)=0,"",INDEX(data_mthly!AB:AB,MATCH($C657,data_mthly!$E:$E,0),1)),"")</f>
        <v/>
      </c>
      <c r="AB657" s="145" t="str">
        <f>IFERROR(IF(INDEX(data_mthly!AC:AC,MATCH($C657,data_mthly!$E:$E,0),1)=0,"",INDEX(data_mthly!AC:AC,MATCH($C657,data_mthly!$E:$E,0),1)),"")</f>
        <v/>
      </c>
      <c r="AC657" s="21" t="str">
        <f>IFERROR(IF(INDEX(data_mthly!AD:AD,MATCH($C657,data_mthly!$E:$E,0),1)=0,"",INDEX(data_mthly!AD:AD,MATCH($C657,data_mthly!$E:$E,0),1)),"")</f>
        <v/>
      </c>
      <c r="AD657" s="21" t="str">
        <f>IFERROR(IF(INDEX(data_mthly!AE:AE,MATCH($C657,data_mthly!$E:$E,0),1)=0,"",INDEX(data_mthly!AE:AE,MATCH($C657,data_mthly!$E:$E,0),1)),"")</f>
        <v/>
      </c>
      <c r="AE657" s="86" t="str">
        <f>IFERROR(IF(INDEX(data_mthly!AF:AF,MATCH($C657,data_mthly!$E:$E,0),1)=0,"",INDEX(data_mthly!AF:AF,MATCH($C657,data_mthly!$E:$E,0),1)),"")</f>
        <v/>
      </c>
      <c r="AG657" s="88">
        <f t="shared" si="53"/>
        <v>1</v>
      </c>
    </row>
    <row r="658" spans="1:33" ht="15.5">
      <c r="A658" s="88" t="str">
        <f t="shared" si="51"/>
        <v/>
      </c>
      <c r="B658" s="89" t="str">
        <f>IFERROR(IF(INDEX(data_mthly!C:C,MATCH($C658,data_mthly!$E:$E,0),1)=0,"",INDEX(data_mthly!C:C,MATCH($C658,data_mthly!$E:$E,0),1)),"")</f>
        <v/>
      </c>
      <c r="C658" s="112" t="str">
        <f t="shared" si="50"/>
        <v/>
      </c>
      <c r="D658" s="155" t="str">
        <f>IFERROR(IF(INDEX(data_mthly!F:F,MATCH($C658,data_mthly!$E:$E,0),1)=0,"",INDEX(data_mthly!F:F,MATCH($C658,data_mthly!$E:$E,0),1)),"")</f>
        <v/>
      </c>
      <c r="E658" s="21" t="str">
        <f>IFERROR(IF(INDEX(data_mthly!G:G,MATCH($C658,data_mthly!$E:$E,0),1)=0,"",INDEX(data_mthly!G:G,MATCH($C658,data_mthly!$E:$E,0),1)),"")</f>
        <v/>
      </c>
      <c r="F658" s="145" t="str">
        <f>IFERROR(IF(INDEX(data_mthly!H:H,MATCH($C658,data_mthly!$E:$E,0),1)=0,"",INDEX(data_mthly!H:H,MATCH($C658,data_mthly!$E:$E,0),1)),"")</f>
        <v/>
      </c>
      <c r="G658" s="145" t="str">
        <f>IFERROR(IF(INDEX(data_mthly!I:I,MATCH($C658,data_mthly!$E:$E,0),1)=0,"",INDEX(data_mthly!I:I,MATCH($C658,data_mthly!$E:$E,0),1)),"")</f>
        <v/>
      </c>
      <c r="H658" s="21" t="str">
        <f>IFERROR(IF(INDEX(data_mthly!J:J,MATCH($C658,data_mthly!$E:$E,0),1)=0,"",INDEX(data_mthly!J:J,MATCH($C658,data_mthly!$E:$E,0),1)),"")</f>
        <v/>
      </c>
      <c r="I658" s="145" t="str">
        <f>IFERROR(IF(INDEX(data_mthly!K:K,MATCH($C658,data_mthly!$E:$E,0),1)=0,"",INDEX(data_mthly!K:K,MATCH($C658,data_mthly!$E:$E,0),1)),"")</f>
        <v/>
      </c>
      <c r="J658" s="145" t="str">
        <f>IFERROR(IF(INDEX(data_mthly!L:L,MATCH($C658,data_mthly!$E:$E,0),1)=0,"",INDEX(data_mthly!L:L,MATCH($C658,data_mthly!$E:$E,0),1)),"")</f>
        <v/>
      </c>
      <c r="K658" s="21" t="str">
        <f>IFERROR(IF(INDEX(data_mthly!M:M,MATCH($C658,data_mthly!$E:$E,0),1)=0,"",INDEX(data_mthly!M:M,MATCH($C658,data_mthly!$E:$E,0),1)),"")</f>
        <v/>
      </c>
      <c r="L658" s="86" t="str">
        <f>IFERROR(IF(INDEX(data_mthly!N:N,MATCH($C658,data_mthly!$E:$E,0),1)=0,"",INDEX(data_mthly!N:N,MATCH($C658,data_mthly!$E:$E,0),1)),"")</f>
        <v/>
      </c>
      <c r="M658" s="159"/>
      <c r="N658" s="155" t="str">
        <f>IFERROR(IF(INDEX(data_mthly!O:O,MATCH($C658,data_mthly!$E:$E,0),1)=0,"",INDEX(data_mthly!O:O,MATCH($C658,data_mthly!$E:$E,0),1)),"")</f>
        <v/>
      </c>
      <c r="O658" s="21" t="str">
        <f>IFERROR(IF(INDEX(data_mthly!P:P,MATCH($C658,data_mthly!$E:$E,0),1)=0,"",INDEX(data_mthly!P:P,MATCH($C658,data_mthly!$E:$E,0),1)),"")</f>
        <v/>
      </c>
      <c r="P658" s="145" t="str">
        <f>IFERROR(IF(INDEX(data_mthly!Q:Q,MATCH($C658,data_mthly!$E:$E,0),1)=0,"",INDEX(data_mthly!Q:Q,MATCH($C658,data_mthly!$E:$E,0),1)),"")</f>
        <v/>
      </c>
      <c r="Q658" s="145" t="str">
        <f>IFERROR(IF(INDEX(data_mthly!R:R,MATCH($C658,data_mthly!$E:$E,0),1)=0,"",INDEX(data_mthly!R:R,MATCH($C658,data_mthly!$E:$E,0),1)),"")</f>
        <v/>
      </c>
      <c r="R658" s="21" t="str">
        <f>IFERROR(IF(INDEX(data_mthly!S:S,MATCH($C658,data_mthly!$E:$E,0),1)=0,"",INDEX(data_mthly!S:S,MATCH($C658,data_mthly!$E:$E,0),1)),"")</f>
        <v/>
      </c>
      <c r="S658" s="145" t="str">
        <f>IFERROR(IF(INDEX(data_mthly!T:T,MATCH($C658,data_mthly!$E:$E,0),1)=0,"",INDEX(data_mthly!T:T,MATCH($C658,data_mthly!$E:$E,0),1)),"")</f>
        <v/>
      </c>
      <c r="T658" s="145" t="str">
        <f>IFERROR(IF(INDEX(data_mthly!U:U,MATCH($C658,data_mthly!$E:$E,0),1)=0,"",INDEX(data_mthly!U:U,MATCH($C658,data_mthly!$E:$E,0),1)),"")</f>
        <v/>
      </c>
      <c r="U658" s="21" t="str">
        <f>IFERROR(IF(INDEX(data_mthly!V:V,MATCH($C658,data_mthly!$E:$E,0),1)=0,"",INDEX(data_mthly!V:V,MATCH($C658,data_mthly!$E:$E,0),1)),"")</f>
        <v/>
      </c>
      <c r="V658" s="86" t="str">
        <f>IFERROR(IF(INDEX(data_mthly!W:W,MATCH($C658,data_mthly!$E:$E,0),1)=0,"",INDEX(data_mthly!W:W,MATCH($C658,data_mthly!$E:$E,0),1)),"")</f>
        <v/>
      </c>
      <c r="W658" s="160" t="str">
        <f t="shared" si="52"/>
        <v/>
      </c>
      <c r="X658" s="21" t="str">
        <f>IFERROR(IF(INDEX(data_mthly!Y:Y,MATCH($C658,data_mthly!$E:$E,0),1)=0,"",INDEX(data_mthly!Y:Y,MATCH($C658,data_mthly!$E:$E,0),1)),"")</f>
        <v/>
      </c>
      <c r="Y658" s="145" t="str">
        <f>IFERROR(IF(INDEX(data_mthly!Z:Z,MATCH($C658,data_mthly!$E:$E,0),1)=0,"",INDEX(data_mthly!Z:Z,MATCH($C658,data_mthly!$E:$E,0),1)),"")</f>
        <v/>
      </c>
      <c r="Z658" s="21" t="str">
        <f>IFERROR(IF(INDEX(data_mthly!AA:AA,MATCH($C658,data_mthly!$E:$E,0),1)=0,"",INDEX(data_mthly!AA:AA,MATCH($C658,data_mthly!$E:$E,0),1)),"")</f>
        <v/>
      </c>
      <c r="AA658" s="21" t="str">
        <f>IFERROR(IF(INDEX(data_mthly!AB:AB,MATCH($C658,data_mthly!$E:$E,0),1)=0,"",INDEX(data_mthly!AB:AB,MATCH($C658,data_mthly!$E:$E,0),1)),"")</f>
        <v/>
      </c>
      <c r="AB658" s="145" t="str">
        <f>IFERROR(IF(INDEX(data_mthly!AC:AC,MATCH($C658,data_mthly!$E:$E,0),1)=0,"",INDEX(data_mthly!AC:AC,MATCH($C658,data_mthly!$E:$E,0),1)),"")</f>
        <v/>
      </c>
      <c r="AC658" s="21" t="str">
        <f>IFERROR(IF(INDEX(data_mthly!AD:AD,MATCH($C658,data_mthly!$E:$E,0),1)=0,"",INDEX(data_mthly!AD:AD,MATCH($C658,data_mthly!$E:$E,0),1)),"")</f>
        <v/>
      </c>
      <c r="AD658" s="21" t="str">
        <f>IFERROR(IF(INDEX(data_mthly!AE:AE,MATCH($C658,data_mthly!$E:$E,0),1)=0,"",INDEX(data_mthly!AE:AE,MATCH($C658,data_mthly!$E:$E,0),1)),"")</f>
        <v/>
      </c>
      <c r="AE658" s="86" t="str">
        <f>IFERROR(IF(INDEX(data_mthly!AF:AF,MATCH($C658,data_mthly!$E:$E,0),1)=0,"",INDEX(data_mthly!AF:AF,MATCH($C658,data_mthly!$E:$E,0),1)),"")</f>
        <v/>
      </c>
      <c r="AG658" s="88">
        <f t="shared" si="53"/>
        <v>2</v>
      </c>
    </row>
    <row r="659" spans="1:33" ht="15.5">
      <c r="A659" s="88" t="str">
        <f t="shared" si="51"/>
        <v/>
      </c>
      <c r="B659" s="89" t="str">
        <f>IFERROR(IF(INDEX(data_mthly!C:C,MATCH($C659,data_mthly!$E:$E,0),1)=0,"",INDEX(data_mthly!C:C,MATCH($C659,data_mthly!$E:$E,0),1)),"")</f>
        <v/>
      </c>
      <c r="C659" s="112" t="str">
        <f t="shared" si="50"/>
        <v/>
      </c>
      <c r="D659" s="155" t="str">
        <f>IFERROR(IF(INDEX(data_mthly!F:F,MATCH($C659,data_mthly!$E:$E,0),1)=0,"",INDEX(data_mthly!F:F,MATCH($C659,data_mthly!$E:$E,0),1)),"")</f>
        <v/>
      </c>
      <c r="E659" s="21" t="str">
        <f>IFERROR(IF(INDEX(data_mthly!G:G,MATCH($C659,data_mthly!$E:$E,0),1)=0,"",INDEX(data_mthly!G:G,MATCH($C659,data_mthly!$E:$E,0),1)),"")</f>
        <v/>
      </c>
      <c r="F659" s="145" t="str">
        <f>IFERROR(IF(INDEX(data_mthly!H:H,MATCH($C659,data_mthly!$E:$E,0),1)=0,"",INDEX(data_mthly!H:H,MATCH($C659,data_mthly!$E:$E,0),1)),"")</f>
        <v/>
      </c>
      <c r="G659" s="145" t="str">
        <f>IFERROR(IF(INDEX(data_mthly!I:I,MATCH($C659,data_mthly!$E:$E,0),1)=0,"",INDEX(data_mthly!I:I,MATCH($C659,data_mthly!$E:$E,0),1)),"")</f>
        <v/>
      </c>
      <c r="H659" s="21" t="str">
        <f>IFERROR(IF(INDEX(data_mthly!J:J,MATCH($C659,data_mthly!$E:$E,0),1)=0,"",INDEX(data_mthly!J:J,MATCH($C659,data_mthly!$E:$E,0),1)),"")</f>
        <v/>
      </c>
      <c r="I659" s="145" t="str">
        <f>IFERROR(IF(INDEX(data_mthly!K:K,MATCH($C659,data_mthly!$E:$E,0),1)=0,"",INDEX(data_mthly!K:K,MATCH($C659,data_mthly!$E:$E,0),1)),"")</f>
        <v/>
      </c>
      <c r="J659" s="145" t="str">
        <f>IFERROR(IF(INDEX(data_mthly!L:L,MATCH($C659,data_mthly!$E:$E,0),1)=0,"",INDEX(data_mthly!L:L,MATCH($C659,data_mthly!$E:$E,0),1)),"")</f>
        <v/>
      </c>
      <c r="K659" s="21" t="str">
        <f>IFERROR(IF(INDEX(data_mthly!M:M,MATCH($C659,data_mthly!$E:$E,0),1)=0,"",INDEX(data_mthly!M:M,MATCH($C659,data_mthly!$E:$E,0),1)),"")</f>
        <v/>
      </c>
      <c r="L659" s="86" t="str">
        <f>IFERROR(IF(INDEX(data_mthly!N:N,MATCH($C659,data_mthly!$E:$E,0),1)=0,"",INDEX(data_mthly!N:N,MATCH($C659,data_mthly!$E:$E,0),1)),"")</f>
        <v/>
      </c>
      <c r="M659" s="159"/>
      <c r="N659" s="155" t="str">
        <f>IFERROR(IF(INDEX(data_mthly!O:O,MATCH($C659,data_mthly!$E:$E,0),1)=0,"",INDEX(data_mthly!O:O,MATCH($C659,data_mthly!$E:$E,0),1)),"")</f>
        <v/>
      </c>
      <c r="O659" s="21" t="str">
        <f>IFERROR(IF(INDEX(data_mthly!P:P,MATCH($C659,data_mthly!$E:$E,0),1)=0,"",INDEX(data_mthly!P:P,MATCH($C659,data_mthly!$E:$E,0),1)),"")</f>
        <v/>
      </c>
      <c r="P659" s="145" t="str">
        <f>IFERROR(IF(INDEX(data_mthly!Q:Q,MATCH($C659,data_mthly!$E:$E,0),1)=0,"",INDEX(data_mthly!Q:Q,MATCH($C659,data_mthly!$E:$E,0),1)),"")</f>
        <v/>
      </c>
      <c r="Q659" s="145" t="str">
        <f>IFERROR(IF(INDEX(data_mthly!R:R,MATCH($C659,data_mthly!$E:$E,0),1)=0,"",INDEX(data_mthly!R:R,MATCH($C659,data_mthly!$E:$E,0),1)),"")</f>
        <v/>
      </c>
      <c r="R659" s="21" t="str">
        <f>IFERROR(IF(INDEX(data_mthly!S:S,MATCH($C659,data_mthly!$E:$E,0),1)=0,"",INDEX(data_mthly!S:S,MATCH($C659,data_mthly!$E:$E,0),1)),"")</f>
        <v/>
      </c>
      <c r="S659" s="145" t="str">
        <f>IFERROR(IF(INDEX(data_mthly!T:T,MATCH($C659,data_mthly!$E:$E,0),1)=0,"",INDEX(data_mthly!T:T,MATCH($C659,data_mthly!$E:$E,0),1)),"")</f>
        <v/>
      </c>
      <c r="T659" s="145" t="str">
        <f>IFERROR(IF(INDEX(data_mthly!U:U,MATCH($C659,data_mthly!$E:$E,0),1)=0,"",INDEX(data_mthly!U:U,MATCH($C659,data_mthly!$E:$E,0),1)),"")</f>
        <v/>
      </c>
      <c r="U659" s="21" t="str">
        <f>IFERROR(IF(INDEX(data_mthly!V:V,MATCH($C659,data_mthly!$E:$E,0),1)=0,"",INDEX(data_mthly!V:V,MATCH($C659,data_mthly!$E:$E,0),1)),"")</f>
        <v/>
      </c>
      <c r="V659" s="86" t="str">
        <f>IFERROR(IF(INDEX(data_mthly!W:W,MATCH($C659,data_mthly!$E:$E,0),1)=0,"",INDEX(data_mthly!W:W,MATCH($C659,data_mthly!$E:$E,0),1)),"")</f>
        <v/>
      </c>
      <c r="W659" s="160" t="str">
        <f t="shared" si="52"/>
        <v/>
      </c>
      <c r="X659" s="21" t="str">
        <f>IFERROR(IF(INDEX(data_mthly!Y:Y,MATCH($C659,data_mthly!$E:$E,0),1)=0,"",INDEX(data_mthly!Y:Y,MATCH($C659,data_mthly!$E:$E,0),1)),"")</f>
        <v/>
      </c>
      <c r="Y659" s="145" t="str">
        <f>IFERROR(IF(INDEX(data_mthly!Z:Z,MATCH($C659,data_mthly!$E:$E,0),1)=0,"",INDEX(data_mthly!Z:Z,MATCH($C659,data_mthly!$E:$E,0),1)),"")</f>
        <v/>
      </c>
      <c r="Z659" s="21" t="str">
        <f>IFERROR(IF(INDEX(data_mthly!AA:AA,MATCH($C659,data_mthly!$E:$E,0),1)=0,"",INDEX(data_mthly!AA:AA,MATCH($C659,data_mthly!$E:$E,0),1)),"")</f>
        <v/>
      </c>
      <c r="AA659" s="21" t="str">
        <f>IFERROR(IF(INDEX(data_mthly!AB:AB,MATCH($C659,data_mthly!$E:$E,0),1)=0,"",INDEX(data_mthly!AB:AB,MATCH($C659,data_mthly!$E:$E,0),1)),"")</f>
        <v/>
      </c>
      <c r="AB659" s="145" t="str">
        <f>IFERROR(IF(INDEX(data_mthly!AC:AC,MATCH($C659,data_mthly!$E:$E,0),1)=0,"",INDEX(data_mthly!AC:AC,MATCH($C659,data_mthly!$E:$E,0),1)),"")</f>
        <v/>
      </c>
      <c r="AC659" s="21" t="str">
        <f>IFERROR(IF(INDEX(data_mthly!AD:AD,MATCH($C659,data_mthly!$E:$E,0),1)=0,"",INDEX(data_mthly!AD:AD,MATCH($C659,data_mthly!$E:$E,0),1)),"")</f>
        <v/>
      </c>
      <c r="AD659" s="21" t="str">
        <f>IFERROR(IF(INDEX(data_mthly!AE:AE,MATCH($C659,data_mthly!$E:$E,0),1)=0,"",INDEX(data_mthly!AE:AE,MATCH($C659,data_mthly!$E:$E,0),1)),"")</f>
        <v/>
      </c>
      <c r="AE659" s="86" t="str">
        <f>IFERROR(IF(INDEX(data_mthly!AF:AF,MATCH($C659,data_mthly!$E:$E,0),1)=0,"",INDEX(data_mthly!AF:AF,MATCH($C659,data_mthly!$E:$E,0),1)),"")</f>
        <v/>
      </c>
      <c r="AG659" s="88">
        <f t="shared" si="53"/>
        <v>1</v>
      </c>
    </row>
    <row r="660" spans="1:33" ht="15.5">
      <c r="A660" s="88" t="str">
        <f t="shared" si="51"/>
        <v/>
      </c>
      <c r="B660" s="89" t="str">
        <f>IFERROR(IF(INDEX(data_mthly!C:C,MATCH($C660,data_mthly!$E:$E,0),1)=0,"",INDEX(data_mthly!C:C,MATCH($C660,data_mthly!$E:$E,0),1)),"")</f>
        <v/>
      </c>
      <c r="C660" s="112" t="str">
        <f t="shared" si="50"/>
        <v/>
      </c>
      <c r="D660" s="155" t="str">
        <f>IFERROR(IF(INDEX(data_mthly!F:F,MATCH($C660,data_mthly!$E:$E,0),1)=0,"",INDEX(data_mthly!F:F,MATCH($C660,data_mthly!$E:$E,0),1)),"")</f>
        <v/>
      </c>
      <c r="E660" s="21" t="str">
        <f>IFERROR(IF(INDEX(data_mthly!G:G,MATCH($C660,data_mthly!$E:$E,0),1)=0,"",INDEX(data_mthly!G:G,MATCH($C660,data_mthly!$E:$E,0),1)),"")</f>
        <v/>
      </c>
      <c r="F660" s="145" t="str">
        <f>IFERROR(IF(INDEX(data_mthly!H:H,MATCH($C660,data_mthly!$E:$E,0),1)=0,"",INDEX(data_mthly!H:H,MATCH($C660,data_mthly!$E:$E,0),1)),"")</f>
        <v/>
      </c>
      <c r="G660" s="145" t="str">
        <f>IFERROR(IF(INDEX(data_mthly!I:I,MATCH($C660,data_mthly!$E:$E,0),1)=0,"",INDEX(data_mthly!I:I,MATCH($C660,data_mthly!$E:$E,0),1)),"")</f>
        <v/>
      </c>
      <c r="H660" s="21" t="str">
        <f>IFERROR(IF(INDEX(data_mthly!J:J,MATCH($C660,data_mthly!$E:$E,0),1)=0,"",INDEX(data_mthly!J:J,MATCH($C660,data_mthly!$E:$E,0),1)),"")</f>
        <v/>
      </c>
      <c r="I660" s="145" t="str">
        <f>IFERROR(IF(INDEX(data_mthly!K:K,MATCH($C660,data_mthly!$E:$E,0),1)=0,"",INDEX(data_mthly!K:K,MATCH($C660,data_mthly!$E:$E,0),1)),"")</f>
        <v/>
      </c>
      <c r="J660" s="145" t="str">
        <f>IFERROR(IF(INDEX(data_mthly!L:L,MATCH($C660,data_mthly!$E:$E,0),1)=0,"",INDEX(data_mthly!L:L,MATCH($C660,data_mthly!$E:$E,0),1)),"")</f>
        <v/>
      </c>
      <c r="K660" s="21" t="str">
        <f>IFERROR(IF(INDEX(data_mthly!M:M,MATCH($C660,data_mthly!$E:$E,0),1)=0,"",INDEX(data_mthly!M:M,MATCH($C660,data_mthly!$E:$E,0),1)),"")</f>
        <v/>
      </c>
      <c r="L660" s="86" t="str">
        <f>IFERROR(IF(INDEX(data_mthly!N:N,MATCH($C660,data_mthly!$E:$E,0),1)=0,"",INDEX(data_mthly!N:N,MATCH($C660,data_mthly!$E:$E,0),1)),"")</f>
        <v/>
      </c>
      <c r="M660" s="159"/>
      <c r="N660" s="155" t="str">
        <f>IFERROR(IF(INDEX(data_mthly!O:O,MATCH($C660,data_mthly!$E:$E,0),1)=0,"",INDEX(data_mthly!O:O,MATCH($C660,data_mthly!$E:$E,0),1)),"")</f>
        <v/>
      </c>
      <c r="O660" s="21" t="str">
        <f>IFERROR(IF(INDEX(data_mthly!P:P,MATCH($C660,data_mthly!$E:$E,0),1)=0,"",INDEX(data_mthly!P:P,MATCH($C660,data_mthly!$E:$E,0),1)),"")</f>
        <v/>
      </c>
      <c r="P660" s="145" t="str">
        <f>IFERROR(IF(INDEX(data_mthly!Q:Q,MATCH($C660,data_mthly!$E:$E,0),1)=0,"",INDEX(data_mthly!Q:Q,MATCH($C660,data_mthly!$E:$E,0),1)),"")</f>
        <v/>
      </c>
      <c r="Q660" s="145" t="str">
        <f>IFERROR(IF(INDEX(data_mthly!R:R,MATCH($C660,data_mthly!$E:$E,0),1)=0,"",INDEX(data_mthly!R:R,MATCH($C660,data_mthly!$E:$E,0),1)),"")</f>
        <v/>
      </c>
      <c r="R660" s="21" t="str">
        <f>IFERROR(IF(INDEX(data_mthly!S:S,MATCH($C660,data_mthly!$E:$E,0),1)=0,"",INDEX(data_mthly!S:S,MATCH($C660,data_mthly!$E:$E,0),1)),"")</f>
        <v/>
      </c>
      <c r="S660" s="145" t="str">
        <f>IFERROR(IF(INDEX(data_mthly!T:T,MATCH($C660,data_mthly!$E:$E,0),1)=0,"",INDEX(data_mthly!T:T,MATCH($C660,data_mthly!$E:$E,0),1)),"")</f>
        <v/>
      </c>
      <c r="T660" s="145" t="str">
        <f>IFERROR(IF(INDEX(data_mthly!U:U,MATCH($C660,data_mthly!$E:$E,0),1)=0,"",INDEX(data_mthly!U:U,MATCH($C660,data_mthly!$E:$E,0),1)),"")</f>
        <v/>
      </c>
      <c r="U660" s="21" t="str">
        <f>IFERROR(IF(INDEX(data_mthly!V:V,MATCH($C660,data_mthly!$E:$E,0),1)=0,"",INDEX(data_mthly!V:V,MATCH($C660,data_mthly!$E:$E,0),1)),"")</f>
        <v/>
      </c>
      <c r="V660" s="86" t="str">
        <f>IFERROR(IF(INDEX(data_mthly!W:W,MATCH($C660,data_mthly!$E:$E,0),1)=0,"",INDEX(data_mthly!W:W,MATCH($C660,data_mthly!$E:$E,0),1)),"")</f>
        <v/>
      </c>
      <c r="W660" s="160" t="str">
        <f t="shared" si="52"/>
        <v/>
      </c>
      <c r="X660" s="21" t="str">
        <f>IFERROR(IF(INDEX(data_mthly!Y:Y,MATCH($C660,data_mthly!$E:$E,0),1)=0,"",INDEX(data_mthly!Y:Y,MATCH($C660,data_mthly!$E:$E,0),1)),"")</f>
        <v/>
      </c>
      <c r="Y660" s="145" t="str">
        <f>IFERROR(IF(INDEX(data_mthly!Z:Z,MATCH($C660,data_mthly!$E:$E,0),1)=0,"",INDEX(data_mthly!Z:Z,MATCH($C660,data_mthly!$E:$E,0),1)),"")</f>
        <v/>
      </c>
      <c r="Z660" s="21" t="str">
        <f>IFERROR(IF(INDEX(data_mthly!AA:AA,MATCH($C660,data_mthly!$E:$E,0),1)=0,"",INDEX(data_mthly!AA:AA,MATCH($C660,data_mthly!$E:$E,0),1)),"")</f>
        <v/>
      </c>
      <c r="AA660" s="21" t="str">
        <f>IFERROR(IF(INDEX(data_mthly!AB:AB,MATCH($C660,data_mthly!$E:$E,0),1)=0,"",INDEX(data_mthly!AB:AB,MATCH($C660,data_mthly!$E:$E,0),1)),"")</f>
        <v/>
      </c>
      <c r="AB660" s="145" t="str">
        <f>IFERROR(IF(INDEX(data_mthly!AC:AC,MATCH($C660,data_mthly!$E:$E,0),1)=0,"",INDEX(data_mthly!AC:AC,MATCH($C660,data_mthly!$E:$E,0),1)),"")</f>
        <v/>
      </c>
      <c r="AC660" s="21" t="str">
        <f>IFERROR(IF(INDEX(data_mthly!AD:AD,MATCH($C660,data_mthly!$E:$E,0),1)=0,"",INDEX(data_mthly!AD:AD,MATCH($C660,data_mthly!$E:$E,0),1)),"")</f>
        <v/>
      </c>
      <c r="AD660" s="21" t="str">
        <f>IFERROR(IF(INDEX(data_mthly!AE:AE,MATCH($C660,data_mthly!$E:$E,0),1)=0,"",INDEX(data_mthly!AE:AE,MATCH($C660,data_mthly!$E:$E,0),1)),"")</f>
        <v/>
      </c>
      <c r="AE660" s="86" t="str">
        <f>IFERROR(IF(INDEX(data_mthly!AF:AF,MATCH($C660,data_mthly!$E:$E,0),1)=0,"",INDEX(data_mthly!AF:AF,MATCH($C660,data_mthly!$E:$E,0),1)),"")</f>
        <v/>
      </c>
      <c r="AG660" s="88">
        <f t="shared" si="53"/>
        <v>2</v>
      </c>
    </row>
    <row r="661" spans="1:33" ht="15.5">
      <c r="A661" s="88" t="str">
        <f t="shared" si="51"/>
        <v/>
      </c>
      <c r="B661" s="89" t="str">
        <f>IFERROR(IF(INDEX(data_mthly!C:C,MATCH($C661,data_mthly!$E:$E,0),1)=0,"",INDEX(data_mthly!C:C,MATCH($C661,data_mthly!$E:$E,0),1)),"")</f>
        <v/>
      </c>
      <c r="C661" s="112" t="str">
        <f t="shared" si="50"/>
        <v/>
      </c>
      <c r="D661" s="155" t="str">
        <f>IFERROR(IF(INDEX(data_mthly!F:F,MATCH($C661,data_mthly!$E:$E,0),1)=0,"",INDEX(data_mthly!F:F,MATCH($C661,data_mthly!$E:$E,0),1)),"")</f>
        <v/>
      </c>
      <c r="E661" s="21" t="str">
        <f>IFERROR(IF(INDEX(data_mthly!G:G,MATCH($C661,data_mthly!$E:$E,0),1)=0,"",INDEX(data_mthly!G:G,MATCH($C661,data_mthly!$E:$E,0),1)),"")</f>
        <v/>
      </c>
      <c r="F661" s="145" t="str">
        <f>IFERROR(IF(INDEX(data_mthly!H:H,MATCH($C661,data_mthly!$E:$E,0),1)=0,"",INDEX(data_mthly!H:H,MATCH($C661,data_mthly!$E:$E,0),1)),"")</f>
        <v/>
      </c>
      <c r="G661" s="145" t="str">
        <f>IFERROR(IF(INDEX(data_mthly!I:I,MATCH($C661,data_mthly!$E:$E,0),1)=0,"",INDEX(data_mthly!I:I,MATCH($C661,data_mthly!$E:$E,0),1)),"")</f>
        <v/>
      </c>
      <c r="H661" s="21" t="str">
        <f>IFERROR(IF(INDEX(data_mthly!J:J,MATCH($C661,data_mthly!$E:$E,0),1)=0,"",INDEX(data_mthly!J:J,MATCH($C661,data_mthly!$E:$E,0),1)),"")</f>
        <v/>
      </c>
      <c r="I661" s="145" t="str">
        <f>IFERROR(IF(INDEX(data_mthly!K:K,MATCH($C661,data_mthly!$E:$E,0),1)=0,"",INDEX(data_mthly!K:K,MATCH($C661,data_mthly!$E:$E,0),1)),"")</f>
        <v/>
      </c>
      <c r="J661" s="145" t="str">
        <f>IFERROR(IF(INDEX(data_mthly!L:L,MATCH($C661,data_mthly!$E:$E,0),1)=0,"",INDEX(data_mthly!L:L,MATCH($C661,data_mthly!$E:$E,0),1)),"")</f>
        <v/>
      </c>
      <c r="K661" s="21" t="str">
        <f>IFERROR(IF(INDEX(data_mthly!M:M,MATCH($C661,data_mthly!$E:$E,0),1)=0,"",INDEX(data_mthly!M:M,MATCH($C661,data_mthly!$E:$E,0),1)),"")</f>
        <v/>
      </c>
      <c r="L661" s="86" t="str">
        <f>IFERROR(IF(INDEX(data_mthly!N:N,MATCH($C661,data_mthly!$E:$E,0),1)=0,"",INDEX(data_mthly!N:N,MATCH($C661,data_mthly!$E:$E,0),1)),"")</f>
        <v/>
      </c>
      <c r="M661" s="159"/>
      <c r="N661" s="155" t="str">
        <f>IFERROR(IF(INDEX(data_mthly!O:O,MATCH($C661,data_mthly!$E:$E,0),1)=0,"",INDEX(data_mthly!O:O,MATCH($C661,data_mthly!$E:$E,0),1)),"")</f>
        <v/>
      </c>
      <c r="O661" s="21" t="str">
        <f>IFERROR(IF(INDEX(data_mthly!P:P,MATCH($C661,data_mthly!$E:$E,0),1)=0,"",INDEX(data_mthly!P:P,MATCH($C661,data_mthly!$E:$E,0),1)),"")</f>
        <v/>
      </c>
      <c r="P661" s="145" t="str">
        <f>IFERROR(IF(INDEX(data_mthly!Q:Q,MATCH($C661,data_mthly!$E:$E,0),1)=0,"",INDEX(data_mthly!Q:Q,MATCH($C661,data_mthly!$E:$E,0),1)),"")</f>
        <v/>
      </c>
      <c r="Q661" s="145" t="str">
        <f>IFERROR(IF(INDEX(data_mthly!R:R,MATCH($C661,data_mthly!$E:$E,0),1)=0,"",INDEX(data_mthly!R:R,MATCH($C661,data_mthly!$E:$E,0),1)),"")</f>
        <v/>
      </c>
      <c r="R661" s="21" t="str">
        <f>IFERROR(IF(INDEX(data_mthly!S:S,MATCH($C661,data_mthly!$E:$E,0),1)=0,"",INDEX(data_mthly!S:S,MATCH($C661,data_mthly!$E:$E,0),1)),"")</f>
        <v/>
      </c>
      <c r="S661" s="145" t="str">
        <f>IFERROR(IF(INDEX(data_mthly!T:T,MATCH($C661,data_mthly!$E:$E,0),1)=0,"",INDEX(data_mthly!T:T,MATCH($C661,data_mthly!$E:$E,0),1)),"")</f>
        <v/>
      </c>
      <c r="T661" s="145" t="str">
        <f>IFERROR(IF(INDEX(data_mthly!U:U,MATCH($C661,data_mthly!$E:$E,0),1)=0,"",INDEX(data_mthly!U:U,MATCH($C661,data_mthly!$E:$E,0),1)),"")</f>
        <v/>
      </c>
      <c r="U661" s="21" t="str">
        <f>IFERROR(IF(INDEX(data_mthly!V:V,MATCH($C661,data_mthly!$E:$E,0),1)=0,"",INDEX(data_mthly!V:V,MATCH($C661,data_mthly!$E:$E,0),1)),"")</f>
        <v/>
      </c>
      <c r="V661" s="86" t="str">
        <f>IFERROR(IF(INDEX(data_mthly!W:W,MATCH($C661,data_mthly!$E:$E,0),1)=0,"",INDEX(data_mthly!W:W,MATCH($C661,data_mthly!$E:$E,0),1)),"")</f>
        <v/>
      </c>
      <c r="W661" s="160" t="str">
        <f t="shared" si="52"/>
        <v/>
      </c>
      <c r="X661" s="21" t="str">
        <f>IFERROR(IF(INDEX(data_mthly!Y:Y,MATCH($C661,data_mthly!$E:$E,0),1)=0,"",INDEX(data_mthly!Y:Y,MATCH($C661,data_mthly!$E:$E,0),1)),"")</f>
        <v/>
      </c>
      <c r="Y661" s="145" t="str">
        <f>IFERROR(IF(INDEX(data_mthly!Z:Z,MATCH($C661,data_mthly!$E:$E,0),1)=0,"",INDEX(data_mthly!Z:Z,MATCH($C661,data_mthly!$E:$E,0),1)),"")</f>
        <v/>
      </c>
      <c r="Z661" s="21" t="str">
        <f>IFERROR(IF(INDEX(data_mthly!AA:AA,MATCH($C661,data_mthly!$E:$E,0),1)=0,"",INDEX(data_mthly!AA:AA,MATCH($C661,data_mthly!$E:$E,0),1)),"")</f>
        <v/>
      </c>
      <c r="AA661" s="21" t="str">
        <f>IFERROR(IF(INDEX(data_mthly!AB:AB,MATCH($C661,data_mthly!$E:$E,0),1)=0,"",INDEX(data_mthly!AB:AB,MATCH($C661,data_mthly!$E:$E,0),1)),"")</f>
        <v/>
      </c>
      <c r="AB661" s="145" t="str">
        <f>IFERROR(IF(INDEX(data_mthly!AC:AC,MATCH($C661,data_mthly!$E:$E,0),1)=0,"",INDEX(data_mthly!AC:AC,MATCH($C661,data_mthly!$E:$E,0),1)),"")</f>
        <v/>
      </c>
      <c r="AC661" s="21" t="str">
        <f>IFERROR(IF(INDEX(data_mthly!AD:AD,MATCH($C661,data_mthly!$E:$E,0),1)=0,"",INDEX(data_mthly!AD:AD,MATCH($C661,data_mthly!$E:$E,0),1)),"")</f>
        <v/>
      </c>
      <c r="AD661" s="21" t="str">
        <f>IFERROR(IF(INDEX(data_mthly!AE:AE,MATCH($C661,data_mthly!$E:$E,0),1)=0,"",INDEX(data_mthly!AE:AE,MATCH($C661,data_mthly!$E:$E,0),1)),"")</f>
        <v/>
      </c>
      <c r="AE661" s="86" t="str">
        <f>IFERROR(IF(INDEX(data_mthly!AF:AF,MATCH($C661,data_mthly!$E:$E,0),1)=0,"",INDEX(data_mthly!AF:AF,MATCH($C661,data_mthly!$E:$E,0),1)),"")</f>
        <v/>
      </c>
      <c r="AG661" s="88">
        <f t="shared" si="53"/>
        <v>1</v>
      </c>
    </row>
    <row r="662" spans="1:33" ht="15.5">
      <c r="A662" s="88" t="str">
        <f t="shared" si="51"/>
        <v/>
      </c>
      <c r="B662" s="89" t="str">
        <f>IFERROR(IF(INDEX(data_mthly!C:C,MATCH($C662,data_mthly!$E:$E,0),1)=0,"",INDEX(data_mthly!C:C,MATCH($C662,data_mthly!$E:$E,0),1)),"")</f>
        <v/>
      </c>
      <c r="C662" s="112" t="str">
        <f t="shared" si="50"/>
        <v/>
      </c>
      <c r="D662" s="155" t="str">
        <f>IFERROR(IF(INDEX(data_mthly!F:F,MATCH($C662,data_mthly!$E:$E,0),1)=0,"",INDEX(data_mthly!F:F,MATCH($C662,data_mthly!$E:$E,0),1)),"")</f>
        <v/>
      </c>
      <c r="E662" s="21" t="str">
        <f>IFERROR(IF(INDEX(data_mthly!G:G,MATCH($C662,data_mthly!$E:$E,0),1)=0,"",INDEX(data_mthly!G:G,MATCH($C662,data_mthly!$E:$E,0),1)),"")</f>
        <v/>
      </c>
      <c r="F662" s="145" t="str">
        <f>IFERROR(IF(INDEX(data_mthly!H:H,MATCH($C662,data_mthly!$E:$E,0),1)=0,"",INDEX(data_mthly!H:H,MATCH($C662,data_mthly!$E:$E,0),1)),"")</f>
        <v/>
      </c>
      <c r="G662" s="145" t="str">
        <f>IFERROR(IF(INDEX(data_mthly!I:I,MATCH($C662,data_mthly!$E:$E,0),1)=0,"",INDEX(data_mthly!I:I,MATCH($C662,data_mthly!$E:$E,0),1)),"")</f>
        <v/>
      </c>
      <c r="H662" s="21" t="str">
        <f>IFERROR(IF(INDEX(data_mthly!J:J,MATCH($C662,data_mthly!$E:$E,0),1)=0,"",INDEX(data_mthly!J:J,MATCH($C662,data_mthly!$E:$E,0),1)),"")</f>
        <v/>
      </c>
      <c r="I662" s="145" t="str">
        <f>IFERROR(IF(INDEX(data_mthly!K:K,MATCH($C662,data_mthly!$E:$E,0),1)=0,"",INDEX(data_mthly!K:K,MATCH($C662,data_mthly!$E:$E,0),1)),"")</f>
        <v/>
      </c>
      <c r="J662" s="145" t="str">
        <f>IFERROR(IF(INDEX(data_mthly!L:L,MATCH($C662,data_mthly!$E:$E,0),1)=0,"",INDEX(data_mthly!L:L,MATCH($C662,data_mthly!$E:$E,0),1)),"")</f>
        <v/>
      </c>
      <c r="K662" s="21" t="str">
        <f>IFERROR(IF(INDEX(data_mthly!M:M,MATCH($C662,data_mthly!$E:$E,0),1)=0,"",INDEX(data_mthly!M:M,MATCH($C662,data_mthly!$E:$E,0),1)),"")</f>
        <v/>
      </c>
      <c r="L662" s="86" t="str">
        <f>IFERROR(IF(INDEX(data_mthly!N:N,MATCH($C662,data_mthly!$E:$E,0),1)=0,"",INDEX(data_mthly!N:N,MATCH($C662,data_mthly!$E:$E,0),1)),"")</f>
        <v/>
      </c>
      <c r="M662" s="159"/>
      <c r="N662" s="155" t="str">
        <f>IFERROR(IF(INDEX(data_mthly!O:O,MATCH($C662,data_mthly!$E:$E,0),1)=0,"",INDEX(data_mthly!O:O,MATCH($C662,data_mthly!$E:$E,0),1)),"")</f>
        <v/>
      </c>
      <c r="O662" s="21" t="str">
        <f>IFERROR(IF(INDEX(data_mthly!P:P,MATCH($C662,data_mthly!$E:$E,0),1)=0,"",INDEX(data_mthly!P:P,MATCH($C662,data_mthly!$E:$E,0),1)),"")</f>
        <v/>
      </c>
      <c r="P662" s="145" t="str">
        <f>IFERROR(IF(INDEX(data_mthly!Q:Q,MATCH($C662,data_mthly!$E:$E,0),1)=0,"",INDEX(data_mthly!Q:Q,MATCH($C662,data_mthly!$E:$E,0),1)),"")</f>
        <v/>
      </c>
      <c r="Q662" s="145" t="str">
        <f>IFERROR(IF(INDEX(data_mthly!R:R,MATCH($C662,data_mthly!$E:$E,0),1)=0,"",INDEX(data_mthly!R:R,MATCH($C662,data_mthly!$E:$E,0),1)),"")</f>
        <v/>
      </c>
      <c r="R662" s="21" t="str">
        <f>IFERROR(IF(INDEX(data_mthly!S:S,MATCH($C662,data_mthly!$E:$E,0),1)=0,"",INDEX(data_mthly!S:S,MATCH($C662,data_mthly!$E:$E,0),1)),"")</f>
        <v/>
      </c>
      <c r="S662" s="145" t="str">
        <f>IFERROR(IF(INDEX(data_mthly!T:T,MATCH($C662,data_mthly!$E:$E,0),1)=0,"",INDEX(data_mthly!T:T,MATCH($C662,data_mthly!$E:$E,0),1)),"")</f>
        <v/>
      </c>
      <c r="T662" s="145" t="str">
        <f>IFERROR(IF(INDEX(data_mthly!U:U,MATCH($C662,data_mthly!$E:$E,0),1)=0,"",INDEX(data_mthly!U:U,MATCH($C662,data_mthly!$E:$E,0),1)),"")</f>
        <v/>
      </c>
      <c r="U662" s="21" t="str">
        <f>IFERROR(IF(INDEX(data_mthly!V:V,MATCH($C662,data_mthly!$E:$E,0),1)=0,"",INDEX(data_mthly!V:V,MATCH($C662,data_mthly!$E:$E,0),1)),"")</f>
        <v/>
      </c>
      <c r="V662" s="86" t="str">
        <f>IFERROR(IF(INDEX(data_mthly!W:W,MATCH($C662,data_mthly!$E:$E,0),1)=0,"",INDEX(data_mthly!W:W,MATCH($C662,data_mthly!$E:$E,0),1)),"")</f>
        <v/>
      </c>
      <c r="W662" s="160" t="str">
        <f t="shared" si="52"/>
        <v/>
      </c>
      <c r="X662" s="21" t="str">
        <f>IFERROR(IF(INDEX(data_mthly!Y:Y,MATCH($C662,data_mthly!$E:$E,0),1)=0,"",INDEX(data_mthly!Y:Y,MATCH($C662,data_mthly!$E:$E,0),1)),"")</f>
        <v/>
      </c>
      <c r="Y662" s="145" t="str">
        <f>IFERROR(IF(INDEX(data_mthly!Z:Z,MATCH($C662,data_mthly!$E:$E,0),1)=0,"",INDEX(data_mthly!Z:Z,MATCH($C662,data_mthly!$E:$E,0),1)),"")</f>
        <v/>
      </c>
      <c r="Z662" s="21" t="str">
        <f>IFERROR(IF(INDEX(data_mthly!AA:AA,MATCH($C662,data_mthly!$E:$E,0),1)=0,"",INDEX(data_mthly!AA:AA,MATCH($C662,data_mthly!$E:$E,0),1)),"")</f>
        <v/>
      </c>
      <c r="AA662" s="21" t="str">
        <f>IFERROR(IF(INDEX(data_mthly!AB:AB,MATCH($C662,data_mthly!$E:$E,0),1)=0,"",INDEX(data_mthly!AB:AB,MATCH($C662,data_mthly!$E:$E,0),1)),"")</f>
        <v/>
      </c>
      <c r="AB662" s="145" t="str">
        <f>IFERROR(IF(INDEX(data_mthly!AC:AC,MATCH($C662,data_mthly!$E:$E,0),1)=0,"",INDEX(data_mthly!AC:AC,MATCH($C662,data_mthly!$E:$E,0),1)),"")</f>
        <v/>
      </c>
      <c r="AC662" s="21" t="str">
        <f>IFERROR(IF(INDEX(data_mthly!AD:AD,MATCH($C662,data_mthly!$E:$E,0),1)=0,"",INDEX(data_mthly!AD:AD,MATCH($C662,data_mthly!$E:$E,0),1)),"")</f>
        <v/>
      </c>
      <c r="AD662" s="21" t="str">
        <f>IFERROR(IF(INDEX(data_mthly!AE:AE,MATCH($C662,data_mthly!$E:$E,0),1)=0,"",INDEX(data_mthly!AE:AE,MATCH($C662,data_mthly!$E:$E,0),1)),"")</f>
        <v/>
      </c>
      <c r="AE662" s="86" t="str">
        <f>IFERROR(IF(INDEX(data_mthly!AF:AF,MATCH($C662,data_mthly!$E:$E,0),1)=0,"",INDEX(data_mthly!AF:AF,MATCH($C662,data_mthly!$E:$E,0),1)),"")</f>
        <v/>
      </c>
      <c r="AG662" s="88">
        <f t="shared" si="53"/>
        <v>2</v>
      </c>
    </row>
    <row r="663" spans="1:33" ht="15.5">
      <c r="A663" s="88" t="str">
        <f t="shared" si="51"/>
        <v/>
      </c>
      <c r="B663" s="89" t="str">
        <f>IFERROR(IF(INDEX(data_mthly!C:C,MATCH($C663,data_mthly!$E:$E,0),1)=0,"",INDEX(data_mthly!C:C,MATCH($C663,data_mthly!$E:$E,0),1)),"")</f>
        <v/>
      </c>
      <c r="C663" s="112" t="str">
        <f t="shared" si="50"/>
        <v/>
      </c>
      <c r="D663" s="155" t="str">
        <f>IFERROR(IF(INDEX(data_mthly!F:F,MATCH($C663,data_mthly!$E:$E,0),1)=0,"",INDEX(data_mthly!F:F,MATCH($C663,data_mthly!$E:$E,0),1)),"")</f>
        <v/>
      </c>
      <c r="E663" s="21" t="str">
        <f>IFERROR(IF(INDEX(data_mthly!G:G,MATCH($C663,data_mthly!$E:$E,0),1)=0,"",INDEX(data_mthly!G:G,MATCH($C663,data_mthly!$E:$E,0),1)),"")</f>
        <v/>
      </c>
      <c r="F663" s="145" t="str">
        <f>IFERROR(IF(INDEX(data_mthly!H:H,MATCH($C663,data_mthly!$E:$E,0),1)=0,"",INDEX(data_mthly!H:H,MATCH($C663,data_mthly!$E:$E,0),1)),"")</f>
        <v/>
      </c>
      <c r="G663" s="145" t="str">
        <f>IFERROR(IF(INDEX(data_mthly!I:I,MATCH($C663,data_mthly!$E:$E,0),1)=0,"",INDEX(data_mthly!I:I,MATCH($C663,data_mthly!$E:$E,0),1)),"")</f>
        <v/>
      </c>
      <c r="H663" s="21" t="str">
        <f>IFERROR(IF(INDEX(data_mthly!J:J,MATCH($C663,data_mthly!$E:$E,0),1)=0,"",INDEX(data_mthly!J:J,MATCH($C663,data_mthly!$E:$E,0),1)),"")</f>
        <v/>
      </c>
      <c r="I663" s="145" t="str">
        <f>IFERROR(IF(INDEX(data_mthly!K:K,MATCH($C663,data_mthly!$E:$E,0),1)=0,"",INDEX(data_mthly!K:K,MATCH($C663,data_mthly!$E:$E,0),1)),"")</f>
        <v/>
      </c>
      <c r="J663" s="145" t="str">
        <f>IFERROR(IF(INDEX(data_mthly!L:L,MATCH($C663,data_mthly!$E:$E,0),1)=0,"",INDEX(data_mthly!L:L,MATCH($C663,data_mthly!$E:$E,0),1)),"")</f>
        <v/>
      </c>
      <c r="K663" s="21" t="str">
        <f>IFERROR(IF(INDEX(data_mthly!M:M,MATCH($C663,data_mthly!$E:$E,0),1)=0,"",INDEX(data_mthly!M:M,MATCH($C663,data_mthly!$E:$E,0),1)),"")</f>
        <v/>
      </c>
      <c r="L663" s="86" t="str">
        <f>IFERROR(IF(INDEX(data_mthly!N:N,MATCH($C663,data_mthly!$E:$E,0),1)=0,"",INDEX(data_mthly!N:N,MATCH($C663,data_mthly!$E:$E,0),1)),"")</f>
        <v/>
      </c>
      <c r="M663" s="159"/>
      <c r="N663" s="155" t="str">
        <f>IFERROR(IF(INDEX(data_mthly!O:O,MATCH($C663,data_mthly!$E:$E,0),1)=0,"",INDEX(data_mthly!O:O,MATCH($C663,data_mthly!$E:$E,0),1)),"")</f>
        <v/>
      </c>
      <c r="O663" s="21" t="str">
        <f>IFERROR(IF(INDEX(data_mthly!P:P,MATCH($C663,data_mthly!$E:$E,0),1)=0,"",INDEX(data_mthly!P:P,MATCH($C663,data_mthly!$E:$E,0),1)),"")</f>
        <v/>
      </c>
      <c r="P663" s="145" t="str">
        <f>IFERROR(IF(INDEX(data_mthly!Q:Q,MATCH($C663,data_mthly!$E:$E,0),1)=0,"",INDEX(data_mthly!Q:Q,MATCH($C663,data_mthly!$E:$E,0),1)),"")</f>
        <v/>
      </c>
      <c r="Q663" s="145" t="str">
        <f>IFERROR(IF(INDEX(data_mthly!R:R,MATCH($C663,data_mthly!$E:$E,0),1)=0,"",INDEX(data_mthly!R:R,MATCH($C663,data_mthly!$E:$E,0),1)),"")</f>
        <v/>
      </c>
      <c r="R663" s="21" t="str">
        <f>IFERROR(IF(INDEX(data_mthly!S:S,MATCH($C663,data_mthly!$E:$E,0),1)=0,"",INDEX(data_mthly!S:S,MATCH($C663,data_mthly!$E:$E,0),1)),"")</f>
        <v/>
      </c>
      <c r="S663" s="145" t="str">
        <f>IFERROR(IF(INDEX(data_mthly!T:T,MATCH($C663,data_mthly!$E:$E,0),1)=0,"",INDEX(data_mthly!T:T,MATCH($C663,data_mthly!$E:$E,0),1)),"")</f>
        <v/>
      </c>
      <c r="T663" s="145" t="str">
        <f>IFERROR(IF(INDEX(data_mthly!U:U,MATCH($C663,data_mthly!$E:$E,0),1)=0,"",INDEX(data_mthly!U:U,MATCH($C663,data_mthly!$E:$E,0),1)),"")</f>
        <v/>
      </c>
      <c r="U663" s="21" t="str">
        <f>IFERROR(IF(INDEX(data_mthly!V:V,MATCH($C663,data_mthly!$E:$E,0),1)=0,"",INDEX(data_mthly!V:V,MATCH($C663,data_mthly!$E:$E,0),1)),"")</f>
        <v/>
      </c>
      <c r="V663" s="86" t="str">
        <f>IFERROR(IF(INDEX(data_mthly!W:W,MATCH($C663,data_mthly!$E:$E,0),1)=0,"",INDEX(data_mthly!W:W,MATCH($C663,data_mthly!$E:$E,0),1)),"")</f>
        <v/>
      </c>
      <c r="W663" s="160" t="str">
        <f t="shared" si="52"/>
        <v/>
      </c>
      <c r="X663" s="21" t="str">
        <f>IFERROR(IF(INDEX(data_mthly!Y:Y,MATCH($C663,data_mthly!$E:$E,0),1)=0,"",INDEX(data_mthly!Y:Y,MATCH($C663,data_mthly!$E:$E,0),1)),"")</f>
        <v/>
      </c>
      <c r="Y663" s="145" t="str">
        <f>IFERROR(IF(INDEX(data_mthly!Z:Z,MATCH($C663,data_mthly!$E:$E,0),1)=0,"",INDEX(data_mthly!Z:Z,MATCH($C663,data_mthly!$E:$E,0),1)),"")</f>
        <v/>
      </c>
      <c r="Z663" s="21" t="str">
        <f>IFERROR(IF(INDEX(data_mthly!AA:AA,MATCH($C663,data_mthly!$E:$E,0),1)=0,"",INDEX(data_mthly!AA:AA,MATCH($C663,data_mthly!$E:$E,0),1)),"")</f>
        <v/>
      </c>
      <c r="AA663" s="21" t="str">
        <f>IFERROR(IF(INDEX(data_mthly!AB:AB,MATCH($C663,data_mthly!$E:$E,0),1)=0,"",INDEX(data_mthly!AB:AB,MATCH($C663,data_mthly!$E:$E,0),1)),"")</f>
        <v/>
      </c>
      <c r="AB663" s="145" t="str">
        <f>IFERROR(IF(INDEX(data_mthly!AC:AC,MATCH($C663,data_mthly!$E:$E,0),1)=0,"",INDEX(data_mthly!AC:AC,MATCH($C663,data_mthly!$E:$E,0),1)),"")</f>
        <v/>
      </c>
      <c r="AC663" s="21" t="str">
        <f>IFERROR(IF(INDEX(data_mthly!AD:AD,MATCH($C663,data_mthly!$E:$E,0),1)=0,"",INDEX(data_mthly!AD:AD,MATCH($C663,data_mthly!$E:$E,0),1)),"")</f>
        <v/>
      </c>
      <c r="AD663" s="21" t="str">
        <f>IFERROR(IF(INDEX(data_mthly!AE:AE,MATCH($C663,data_mthly!$E:$E,0),1)=0,"",INDEX(data_mthly!AE:AE,MATCH($C663,data_mthly!$E:$E,0),1)),"")</f>
        <v/>
      </c>
      <c r="AE663" s="86" t="str">
        <f>IFERROR(IF(INDEX(data_mthly!AF:AF,MATCH($C663,data_mthly!$E:$E,0),1)=0,"",INDEX(data_mthly!AF:AF,MATCH($C663,data_mthly!$E:$E,0),1)),"")</f>
        <v/>
      </c>
      <c r="AG663" s="88">
        <f t="shared" si="53"/>
        <v>1</v>
      </c>
    </row>
    <row r="664" spans="1:33" ht="15.5">
      <c r="A664" s="88" t="str">
        <f t="shared" si="51"/>
        <v/>
      </c>
      <c r="B664" s="89" t="str">
        <f>IFERROR(IF(INDEX(data_mthly!C:C,MATCH($C664,data_mthly!$E:$E,0),1)=0,"",INDEX(data_mthly!C:C,MATCH($C664,data_mthly!$E:$E,0),1)),"")</f>
        <v/>
      </c>
      <c r="C664" s="112" t="str">
        <f t="shared" si="50"/>
        <v/>
      </c>
      <c r="D664" s="155" t="str">
        <f>IFERROR(IF(INDEX(data_mthly!F:F,MATCH($C664,data_mthly!$E:$E,0),1)=0,"",INDEX(data_mthly!F:F,MATCH($C664,data_mthly!$E:$E,0),1)),"")</f>
        <v/>
      </c>
      <c r="E664" s="21" t="str">
        <f>IFERROR(IF(INDEX(data_mthly!G:G,MATCH($C664,data_mthly!$E:$E,0),1)=0,"",INDEX(data_mthly!G:G,MATCH($C664,data_mthly!$E:$E,0),1)),"")</f>
        <v/>
      </c>
      <c r="F664" s="145" t="str">
        <f>IFERROR(IF(INDEX(data_mthly!H:H,MATCH($C664,data_mthly!$E:$E,0),1)=0,"",INDEX(data_mthly!H:H,MATCH($C664,data_mthly!$E:$E,0),1)),"")</f>
        <v/>
      </c>
      <c r="G664" s="145" t="str">
        <f>IFERROR(IF(INDEX(data_mthly!I:I,MATCH($C664,data_mthly!$E:$E,0),1)=0,"",INDEX(data_mthly!I:I,MATCH($C664,data_mthly!$E:$E,0),1)),"")</f>
        <v/>
      </c>
      <c r="H664" s="21" t="str">
        <f>IFERROR(IF(INDEX(data_mthly!J:J,MATCH($C664,data_mthly!$E:$E,0),1)=0,"",INDEX(data_mthly!J:J,MATCH($C664,data_mthly!$E:$E,0),1)),"")</f>
        <v/>
      </c>
      <c r="I664" s="145" t="str">
        <f>IFERROR(IF(INDEX(data_mthly!K:K,MATCH($C664,data_mthly!$E:$E,0),1)=0,"",INDEX(data_mthly!K:K,MATCH($C664,data_mthly!$E:$E,0),1)),"")</f>
        <v/>
      </c>
      <c r="J664" s="145" t="str">
        <f>IFERROR(IF(INDEX(data_mthly!L:L,MATCH($C664,data_mthly!$E:$E,0),1)=0,"",INDEX(data_mthly!L:L,MATCH($C664,data_mthly!$E:$E,0),1)),"")</f>
        <v/>
      </c>
      <c r="K664" s="21" t="str">
        <f>IFERROR(IF(INDEX(data_mthly!M:M,MATCH($C664,data_mthly!$E:$E,0),1)=0,"",INDEX(data_mthly!M:M,MATCH($C664,data_mthly!$E:$E,0),1)),"")</f>
        <v/>
      </c>
      <c r="L664" s="86" t="str">
        <f>IFERROR(IF(INDEX(data_mthly!N:N,MATCH($C664,data_mthly!$E:$E,0),1)=0,"",INDEX(data_mthly!N:N,MATCH($C664,data_mthly!$E:$E,0),1)),"")</f>
        <v/>
      </c>
      <c r="M664" s="159"/>
      <c r="N664" s="155" t="str">
        <f>IFERROR(IF(INDEX(data_mthly!O:O,MATCH($C664,data_mthly!$E:$E,0),1)=0,"",INDEX(data_mthly!O:O,MATCH($C664,data_mthly!$E:$E,0),1)),"")</f>
        <v/>
      </c>
      <c r="O664" s="21" t="str">
        <f>IFERROR(IF(INDEX(data_mthly!P:P,MATCH($C664,data_mthly!$E:$E,0),1)=0,"",INDEX(data_mthly!P:P,MATCH($C664,data_mthly!$E:$E,0),1)),"")</f>
        <v/>
      </c>
      <c r="P664" s="145" t="str">
        <f>IFERROR(IF(INDEX(data_mthly!Q:Q,MATCH($C664,data_mthly!$E:$E,0),1)=0,"",INDEX(data_mthly!Q:Q,MATCH($C664,data_mthly!$E:$E,0),1)),"")</f>
        <v/>
      </c>
      <c r="Q664" s="145" t="str">
        <f>IFERROR(IF(INDEX(data_mthly!R:R,MATCH($C664,data_mthly!$E:$E,0),1)=0,"",INDEX(data_mthly!R:R,MATCH($C664,data_mthly!$E:$E,0),1)),"")</f>
        <v/>
      </c>
      <c r="R664" s="21" t="str">
        <f>IFERROR(IF(INDEX(data_mthly!S:S,MATCH($C664,data_mthly!$E:$E,0),1)=0,"",INDEX(data_mthly!S:S,MATCH($C664,data_mthly!$E:$E,0),1)),"")</f>
        <v/>
      </c>
      <c r="S664" s="145" t="str">
        <f>IFERROR(IF(INDEX(data_mthly!T:T,MATCH($C664,data_mthly!$E:$E,0),1)=0,"",INDEX(data_mthly!T:T,MATCH($C664,data_mthly!$E:$E,0),1)),"")</f>
        <v/>
      </c>
      <c r="T664" s="145" t="str">
        <f>IFERROR(IF(INDEX(data_mthly!U:U,MATCH($C664,data_mthly!$E:$E,0),1)=0,"",INDEX(data_mthly!U:U,MATCH($C664,data_mthly!$E:$E,0),1)),"")</f>
        <v/>
      </c>
      <c r="U664" s="21" t="str">
        <f>IFERROR(IF(INDEX(data_mthly!V:V,MATCH($C664,data_mthly!$E:$E,0),1)=0,"",INDEX(data_mthly!V:V,MATCH($C664,data_mthly!$E:$E,0),1)),"")</f>
        <v/>
      </c>
      <c r="V664" s="86" t="str">
        <f>IFERROR(IF(INDEX(data_mthly!W:W,MATCH($C664,data_mthly!$E:$E,0),1)=0,"",INDEX(data_mthly!W:W,MATCH($C664,data_mthly!$E:$E,0),1)),"")</f>
        <v/>
      </c>
      <c r="W664" s="160" t="str">
        <f t="shared" si="52"/>
        <v/>
      </c>
      <c r="X664" s="21" t="str">
        <f>IFERROR(IF(INDEX(data_mthly!Y:Y,MATCH($C664,data_mthly!$E:$E,0),1)=0,"",INDEX(data_mthly!Y:Y,MATCH($C664,data_mthly!$E:$E,0),1)),"")</f>
        <v/>
      </c>
      <c r="Y664" s="145" t="str">
        <f>IFERROR(IF(INDEX(data_mthly!Z:Z,MATCH($C664,data_mthly!$E:$E,0),1)=0,"",INDEX(data_mthly!Z:Z,MATCH($C664,data_mthly!$E:$E,0),1)),"")</f>
        <v/>
      </c>
      <c r="Z664" s="21" t="str">
        <f>IFERROR(IF(INDEX(data_mthly!AA:AA,MATCH($C664,data_mthly!$E:$E,0),1)=0,"",INDEX(data_mthly!AA:AA,MATCH($C664,data_mthly!$E:$E,0),1)),"")</f>
        <v/>
      </c>
      <c r="AA664" s="21" t="str">
        <f>IFERROR(IF(INDEX(data_mthly!AB:AB,MATCH($C664,data_mthly!$E:$E,0),1)=0,"",INDEX(data_mthly!AB:AB,MATCH($C664,data_mthly!$E:$E,0),1)),"")</f>
        <v/>
      </c>
      <c r="AB664" s="145" t="str">
        <f>IFERROR(IF(INDEX(data_mthly!AC:AC,MATCH($C664,data_mthly!$E:$E,0),1)=0,"",INDEX(data_mthly!AC:AC,MATCH($C664,data_mthly!$E:$E,0),1)),"")</f>
        <v/>
      </c>
      <c r="AC664" s="21" t="str">
        <f>IFERROR(IF(INDEX(data_mthly!AD:AD,MATCH($C664,data_mthly!$E:$E,0),1)=0,"",INDEX(data_mthly!AD:AD,MATCH($C664,data_mthly!$E:$E,0),1)),"")</f>
        <v/>
      </c>
      <c r="AD664" s="21" t="str">
        <f>IFERROR(IF(INDEX(data_mthly!AE:AE,MATCH($C664,data_mthly!$E:$E,0),1)=0,"",INDEX(data_mthly!AE:AE,MATCH($C664,data_mthly!$E:$E,0),1)),"")</f>
        <v/>
      </c>
      <c r="AE664" s="86" t="str">
        <f>IFERROR(IF(INDEX(data_mthly!AF:AF,MATCH($C664,data_mthly!$E:$E,0),1)=0,"",INDEX(data_mthly!AF:AF,MATCH($C664,data_mthly!$E:$E,0),1)),"")</f>
        <v/>
      </c>
      <c r="AG664" s="88">
        <f t="shared" si="53"/>
        <v>2</v>
      </c>
    </row>
    <row r="665" spans="1:33" ht="15.5">
      <c r="A665" s="88" t="str">
        <f t="shared" si="51"/>
        <v/>
      </c>
      <c r="B665" s="89" t="str">
        <f>IFERROR(IF(INDEX(data_mthly!C:C,MATCH($C665,data_mthly!$E:$E,0),1)=0,"",INDEX(data_mthly!C:C,MATCH($C665,data_mthly!$E:$E,0),1)),"")</f>
        <v/>
      </c>
      <c r="C665" s="112" t="str">
        <f t="shared" si="50"/>
        <v/>
      </c>
      <c r="D665" s="155" t="str">
        <f>IFERROR(IF(INDEX(data_mthly!F:F,MATCH($C665,data_mthly!$E:$E,0),1)=0,"",INDEX(data_mthly!F:F,MATCH($C665,data_mthly!$E:$E,0),1)),"")</f>
        <v/>
      </c>
      <c r="E665" s="21" t="str">
        <f>IFERROR(IF(INDEX(data_mthly!G:G,MATCH($C665,data_mthly!$E:$E,0),1)=0,"",INDEX(data_mthly!G:G,MATCH($C665,data_mthly!$E:$E,0),1)),"")</f>
        <v/>
      </c>
      <c r="F665" s="145" t="str">
        <f>IFERROR(IF(INDEX(data_mthly!H:H,MATCH($C665,data_mthly!$E:$E,0),1)=0,"",INDEX(data_mthly!H:H,MATCH($C665,data_mthly!$E:$E,0),1)),"")</f>
        <v/>
      </c>
      <c r="G665" s="145" t="str">
        <f>IFERROR(IF(INDEX(data_mthly!I:I,MATCH($C665,data_mthly!$E:$E,0),1)=0,"",INDEX(data_mthly!I:I,MATCH($C665,data_mthly!$E:$E,0),1)),"")</f>
        <v/>
      </c>
      <c r="H665" s="21" t="str">
        <f>IFERROR(IF(INDEX(data_mthly!J:J,MATCH($C665,data_mthly!$E:$E,0),1)=0,"",INDEX(data_mthly!J:J,MATCH($C665,data_mthly!$E:$E,0),1)),"")</f>
        <v/>
      </c>
      <c r="I665" s="145" t="str">
        <f>IFERROR(IF(INDEX(data_mthly!K:K,MATCH($C665,data_mthly!$E:$E,0),1)=0,"",INDEX(data_mthly!K:K,MATCH($C665,data_mthly!$E:$E,0),1)),"")</f>
        <v/>
      </c>
      <c r="J665" s="145" t="str">
        <f>IFERROR(IF(INDEX(data_mthly!L:L,MATCH($C665,data_mthly!$E:$E,0),1)=0,"",INDEX(data_mthly!L:L,MATCH($C665,data_mthly!$E:$E,0),1)),"")</f>
        <v/>
      </c>
      <c r="K665" s="21" t="str">
        <f>IFERROR(IF(INDEX(data_mthly!M:M,MATCH($C665,data_mthly!$E:$E,0),1)=0,"",INDEX(data_mthly!M:M,MATCH($C665,data_mthly!$E:$E,0),1)),"")</f>
        <v/>
      </c>
      <c r="L665" s="86" t="str">
        <f>IFERROR(IF(INDEX(data_mthly!N:N,MATCH($C665,data_mthly!$E:$E,0),1)=0,"",INDEX(data_mthly!N:N,MATCH($C665,data_mthly!$E:$E,0),1)),"")</f>
        <v/>
      </c>
      <c r="M665" s="159"/>
      <c r="N665" s="155" t="str">
        <f>IFERROR(IF(INDEX(data_mthly!O:O,MATCH($C665,data_mthly!$E:$E,0),1)=0,"",INDEX(data_mthly!O:O,MATCH($C665,data_mthly!$E:$E,0),1)),"")</f>
        <v/>
      </c>
      <c r="O665" s="21" t="str">
        <f>IFERROR(IF(INDEX(data_mthly!P:P,MATCH($C665,data_mthly!$E:$E,0),1)=0,"",INDEX(data_mthly!P:P,MATCH($C665,data_mthly!$E:$E,0),1)),"")</f>
        <v/>
      </c>
      <c r="P665" s="145" t="str">
        <f>IFERROR(IF(INDEX(data_mthly!Q:Q,MATCH($C665,data_mthly!$E:$E,0),1)=0,"",INDEX(data_mthly!Q:Q,MATCH($C665,data_mthly!$E:$E,0),1)),"")</f>
        <v/>
      </c>
      <c r="Q665" s="145" t="str">
        <f>IFERROR(IF(INDEX(data_mthly!R:R,MATCH($C665,data_mthly!$E:$E,0),1)=0,"",INDEX(data_mthly!R:R,MATCH($C665,data_mthly!$E:$E,0),1)),"")</f>
        <v/>
      </c>
      <c r="R665" s="21" t="str">
        <f>IFERROR(IF(INDEX(data_mthly!S:S,MATCH($C665,data_mthly!$E:$E,0),1)=0,"",INDEX(data_mthly!S:S,MATCH($C665,data_mthly!$E:$E,0),1)),"")</f>
        <v/>
      </c>
      <c r="S665" s="145" t="str">
        <f>IFERROR(IF(INDEX(data_mthly!T:T,MATCH($C665,data_mthly!$E:$E,0),1)=0,"",INDEX(data_mthly!T:T,MATCH($C665,data_mthly!$E:$E,0),1)),"")</f>
        <v/>
      </c>
      <c r="T665" s="145" t="str">
        <f>IFERROR(IF(INDEX(data_mthly!U:U,MATCH($C665,data_mthly!$E:$E,0),1)=0,"",INDEX(data_mthly!U:U,MATCH($C665,data_mthly!$E:$E,0),1)),"")</f>
        <v/>
      </c>
      <c r="U665" s="21" t="str">
        <f>IFERROR(IF(INDEX(data_mthly!V:V,MATCH($C665,data_mthly!$E:$E,0),1)=0,"",INDEX(data_mthly!V:V,MATCH($C665,data_mthly!$E:$E,0),1)),"")</f>
        <v/>
      </c>
      <c r="V665" s="86" t="str">
        <f>IFERROR(IF(INDEX(data_mthly!W:W,MATCH($C665,data_mthly!$E:$E,0),1)=0,"",INDEX(data_mthly!W:W,MATCH($C665,data_mthly!$E:$E,0),1)),"")</f>
        <v/>
      </c>
      <c r="W665" s="160" t="str">
        <f t="shared" si="52"/>
        <v/>
      </c>
      <c r="X665" s="21" t="str">
        <f>IFERROR(IF(INDEX(data_mthly!Y:Y,MATCH($C665,data_mthly!$E:$E,0),1)=0,"",INDEX(data_mthly!Y:Y,MATCH($C665,data_mthly!$E:$E,0),1)),"")</f>
        <v/>
      </c>
      <c r="Y665" s="145" t="str">
        <f>IFERROR(IF(INDEX(data_mthly!Z:Z,MATCH($C665,data_mthly!$E:$E,0),1)=0,"",INDEX(data_mthly!Z:Z,MATCH($C665,data_mthly!$E:$E,0),1)),"")</f>
        <v/>
      </c>
      <c r="Z665" s="21" t="str">
        <f>IFERROR(IF(INDEX(data_mthly!AA:AA,MATCH($C665,data_mthly!$E:$E,0),1)=0,"",INDEX(data_mthly!AA:AA,MATCH($C665,data_mthly!$E:$E,0),1)),"")</f>
        <v/>
      </c>
      <c r="AA665" s="21" t="str">
        <f>IFERROR(IF(INDEX(data_mthly!AB:AB,MATCH($C665,data_mthly!$E:$E,0),1)=0,"",INDEX(data_mthly!AB:AB,MATCH($C665,data_mthly!$E:$E,0),1)),"")</f>
        <v/>
      </c>
      <c r="AB665" s="145" t="str">
        <f>IFERROR(IF(INDEX(data_mthly!AC:AC,MATCH($C665,data_mthly!$E:$E,0),1)=0,"",INDEX(data_mthly!AC:AC,MATCH($C665,data_mthly!$E:$E,0),1)),"")</f>
        <v/>
      </c>
      <c r="AC665" s="21" t="str">
        <f>IFERROR(IF(INDEX(data_mthly!AD:AD,MATCH($C665,data_mthly!$E:$E,0),1)=0,"",INDEX(data_mthly!AD:AD,MATCH($C665,data_mthly!$E:$E,0),1)),"")</f>
        <v/>
      </c>
      <c r="AD665" s="21" t="str">
        <f>IFERROR(IF(INDEX(data_mthly!AE:AE,MATCH($C665,data_mthly!$E:$E,0),1)=0,"",INDEX(data_mthly!AE:AE,MATCH($C665,data_mthly!$E:$E,0),1)),"")</f>
        <v/>
      </c>
      <c r="AE665" s="86" t="str">
        <f>IFERROR(IF(INDEX(data_mthly!AF:AF,MATCH($C665,data_mthly!$E:$E,0),1)=0,"",INDEX(data_mthly!AF:AF,MATCH($C665,data_mthly!$E:$E,0),1)),"")</f>
        <v/>
      </c>
      <c r="AG665" s="88">
        <f t="shared" si="53"/>
        <v>1</v>
      </c>
    </row>
    <row r="666" spans="1:33" ht="15.5">
      <c r="A666" s="88" t="str">
        <f t="shared" si="51"/>
        <v/>
      </c>
      <c r="B666" s="89" t="str">
        <f>IFERROR(IF(INDEX(data_mthly!C:C,MATCH($C666,data_mthly!$E:$E,0),1)=0,"",INDEX(data_mthly!C:C,MATCH($C666,data_mthly!$E:$E,0),1)),"")</f>
        <v/>
      </c>
      <c r="C666" s="112" t="str">
        <f t="shared" si="50"/>
        <v/>
      </c>
      <c r="D666" s="155" t="str">
        <f>IFERROR(IF(INDEX(data_mthly!F:F,MATCH($C666,data_mthly!$E:$E,0),1)=0,"",INDEX(data_mthly!F:F,MATCH($C666,data_mthly!$E:$E,0),1)),"")</f>
        <v/>
      </c>
      <c r="E666" s="21" t="str">
        <f>IFERROR(IF(INDEX(data_mthly!G:G,MATCH($C666,data_mthly!$E:$E,0),1)=0,"",INDEX(data_mthly!G:G,MATCH($C666,data_mthly!$E:$E,0),1)),"")</f>
        <v/>
      </c>
      <c r="F666" s="145" t="str">
        <f>IFERROR(IF(INDEX(data_mthly!H:H,MATCH($C666,data_mthly!$E:$E,0),1)=0,"",INDEX(data_mthly!H:H,MATCH($C666,data_mthly!$E:$E,0),1)),"")</f>
        <v/>
      </c>
      <c r="G666" s="145" t="str">
        <f>IFERROR(IF(INDEX(data_mthly!I:I,MATCH($C666,data_mthly!$E:$E,0),1)=0,"",INDEX(data_mthly!I:I,MATCH($C666,data_mthly!$E:$E,0),1)),"")</f>
        <v/>
      </c>
      <c r="H666" s="21" t="str">
        <f>IFERROR(IF(INDEX(data_mthly!J:J,MATCH($C666,data_mthly!$E:$E,0),1)=0,"",INDEX(data_mthly!J:J,MATCH($C666,data_mthly!$E:$E,0),1)),"")</f>
        <v/>
      </c>
      <c r="I666" s="145" t="str">
        <f>IFERROR(IF(INDEX(data_mthly!K:K,MATCH($C666,data_mthly!$E:$E,0),1)=0,"",INDEX(data_mthly!K:K,MATCH($C666,data_mthly!$E:$E,0),1)),"")</f>
        <v/>
      </c>
      <c r="J666" s="145" t="str">
        <f>IFERROR(IF(INDEX(data_mthly!L:L,MATCH($C666,data_mthly!$E:$E,0),1)=0,"",INDEX(data_mthly!L:L,MATCH($C666,data_mthly!$E:$E,0),1)),"")</f>
        <v/>
      </c>
      <c r="K666" s="21" t="str">
        <f>IFERROR(IF(INDEX(data_mthly!M:M,MATCH($C666,data_mthly!$E:$E,0),1)=0,"",INDEX(data_mthly!M:M,MATCH($C666,data_mthly!$E:$E,0),1)),"")</f>
        <v/>
      </c>
      <c r="L666" s="86" t="str">
        <f>IFERROR(IF(INDEX(data_mthly!N:N,MATCH($C666,data_mthly!$E:$E,0),1)=0,"",INDEX(data_mthly!N:N,MATCH($C666,data_mthly!$E:$E,0),1)),"")</f>
        <v/>
      </c>
      <c r="M666" s="159"/>
      <c r="N666" s="155" t="str">
        <f>IFERROR(IF(INDEX(data_mthly!O:O,MATCH($C666,data_mthly!$E:$E,0),1)=0,"",INDEX(data_mthly!O:O,MATCH($C666,data_mthly!$E:$E,0),1)),"")</f>
        <v/>
      </c>
      <c r="O666" s="21" t="str">
        <f>IFERROR(IF(INDEX(data_mthly!P:P,MATCH($C666,data_mthly!$E:$E,0),1)=0,"",INDEX(data_mthly!P:P,MATCH($C666,data_mthly!$E:$E,0),1)),"")</f>
        <v/>
      </c>
      <c r="P666" s="145" t="str">
        <f>IFERROR(IF(INDEX(data_mthly!Q:Q,MATCH($C666,data_mthly!$E:$E,0),1)=0,"",INDEX(data_mthly!Q:Q,MATCH($C666,data_mthly!$E:$E,0),1)),"")</f>
        <v/>
      </c>
      <c r="Q666" s="145" t="str">
        <f>IFERROR(IF(INDEX(data_mthly!R:R,MATCH($C666,data_mthly!$E:$E,0),1)=0,"",INDEX(data_mthly!R:R,MATCH($C666,data_mthly!$E:$E,0),1)),"")</f>
        <v/>
      </c>
      <c r="R666" s="21" t="str">
        <f>IFERROR(IF(INDEX(data_mthly!S:S,MATCH($C666,data_mthly!$E:$E,0),1)=0,"",INDEX(data_mthly!S:S,MATCH($C666,data_mthly!$E:$E,0),1)),"")</f>
        <v/>
      </c>
      <c r="S666" s="145" t="str">
        <f>IFERROR(IF(INDEX(data_mthly!T:T,MATCH($C666,data_mthly!$E:$E,0),1)=0,"",INDEX(data_mthly!T:T,MATCH($C666,data_mthly!$E:$E,0),1)),"")</f>
        <v/>
      </c>
      <c r="T666" s="145" t="str">
        <f>IFERROR(IF(INDEX(data_mthly!U:U,MATCH($C666,data_mthly!$E:$E,0),1)=0,"",INDEX(data_mthly!U:U,MATCH($C666,data_mthly!$E:$E,0),1)),"")</f>
        <v/>
      </c>
      <c r="U666" s="21" t="str">
        <f>IFERROR(IF(INDEX(data_mthly!V:V,MATCH($C666,data_mthly!$E:$E,0),1)=0,"",INDEX(data_mthly!V:V,MATCH($C666,data_mthly!$E:$E,0),1)),"")</f>
        <v/>
      </c>
      <c r="V666" s="86" t="str">
        <f>IFERROR(IF(INDEX(data_mthly!W:W,MATCH($C666,data_mthly!$E:$E,0),1)=0,"",INDEX(data_mthly!W:W,MATCH($C666,data_mthly!$E:$E,0),1)),"")</f>
        <v/>
      </c>
      <c r="W666" s="160" t="str">
        <f t="shared" si="52"/>
        <v/>
      </c>
      <c r="X666" s="21" t="str">
        <f>IFERROR(IF(INDEX(data_mthly!Y:Y,MATCH($C666,data_mthly!$E:$E,0),1)=0,"",INDEX(data_mthly!Y:Y,MATCH($C666,data_mthly!$E:$E,0),1)),"")</f>
        <v/>
      </c>
      <c r="Y666" s="145" t="str">
        <f>IFERROR(IF(INDEX(data_mthly!Z:Z,MATCH($C666,data_mthly!$E:$E,0),1)=0,"",INDEX(data_mthly!Z:Z,MATCH($C666,data_mthly!$E:$E,0),1)),"")</f>
        <v/>
      </c>
      <c r="Z666" s="21" t="str">
        <f>IFERROR(IF(INDEX(data_mthly!AA:AA,MATCH($C666,data_mthly!$E:$E,0),1)=0,"",INDEX(data_mthly!AA:AA,MATCH($C666,data_mthly!$E:$E,0),1)),"")</f>
        <v/>
      </c>
      <c r="AA666" s="21" t="str">
        <f>IFERROR(IF(INDEX(data_mthly!AB:AB,MATCH($C666,data_mthly!$E:$E,0),1)=0,"",INDEX(data_mthly!AB:AB,MATCH($C666,data_mthly!$E:$E,0),1)),"")</f>
        <v/>
      </c>
      <c r="AB666" s="145" t="str">
        <f>IFERROR(IF(INDEX(data_mthly!AC:AC,MATCH($C666,data_mthly!$E:$E,0),1)=0,"",INDEX(data_mthly!AC:AC,MATCH($C666,data_mthly!$E:$E,0),1)),"")</f>
        <v/>
      </c>
      <c r="AC666" s="21" t="str">
        <f>IFERROR(IF(INDEX(data_mthly!AD:AD,MATCH($C666,data_mthly!$E:$E,0),1)=0,"",INDEX(data_mthly!AD:AD,MATCH($C666,data_mthly!$E:$E,0),1)),"")</f>
        <v/>
      </c>
      <c r="AD666" s="21" t="str">
        <f>IFERROR(IF(INDEX(data_mthly!AE:AE,MATCH($C666,data_mthly!$E:$E,0),1)=0,"",INDEX(data_mthly!AE:AE,MATCH($C666,data_mthly!$E:$E,0),1)),"")</f>
        <v/>
      </c>
      <c r="AE666" s="86" t="str">
        <f>IFERROR(IF(INDEX(data_mthly!AF:AF,MATCH($C666,data_mthly!$E:$E,0),1)=0,"",INDEX(data_mthly!AF:AF,MATCH($C666,data_mthly!$E:$E,0),1)),"")</f>
        <v/>
      </c>
      <c r="AG666" s="88">
        <f t="shared" si="53"/>
        <v>2</v>
      </c>
    </row>
    <row r="667" spans="1:33" ht="15.5">
      <c r="A667" s="88" t="str">
        <f t="shared" si="51"/>
        <v/>
      </c>
      <c r="B667" s="89" t="str">
        <f>IFERROR(IF(INDEX(data_mthly!C:C,MATCH($C667,data_mthly!$E:$E,0),1)=0,"",INDEX(data_mthly!C:C,MATCH($C667,data_mthly!$E:$E,0),1)),"")</f>
        <v/>
      </c>
      <c r="C667" s="112" t="str">
        <f t="shared" si="50"/>
        <v/>
      </c>
      <c r="D667" s="155" t="str">
        <f>IFERROR(IF(INDEX(data_mthly!F:F,MATCH($C667,data_mthly!$E:$E,0),1)=0,"",INDEX(data_mthly!F:F,MATCH($C667,data_mthly!$E:$E,0),1)),"")</f>
        <v/>
      </c>
      <c r="E667" s="21" t="str">
        <f>IFERROR(IF(INDEX(data_mthly!G:G,MATCH($C667,data_mthly!$E:$E,0),1)=0,"",INDEX(data_mthly!G:G,MATCH($C667,data_mthly!$E:$E,0),1)),"")</f>
        <v/>
      </c>
      <c r="F667" s="145" t="str">
        <f>IFERROR(IF(INDEX(data_mthly!H:H,MATCH($C667,data_mthly!$E:$E,0),1)=0,"",INDEX(data_mthly!H:H,MATCH($C667,data_mthly!$E:$E,0),1)),"")</f>
        <v/>
      </c>
      <c r="G667" s="145" t="str">
        <f>IFERROR(IF(INDEX(data_mthly!I:I,MATCH($C667,data_mthly!$E:$E,0),1)=0,"",INDEX(data_mthly!I:I,MATCH($C667,data_mthly!$E:$E,0),1)),"")</f>
        <v/>
      </c>
      <c r="H667" s="21" t="str">
        <f>IFERROR(IF(INDEX(data_mthly!J:J,MATCH($C667,data_mthly!$E:$E,0),1)=0,"",INDEX(data_mthly!J:J,MATCH($C667,data_mthly!$E:$E,0),1)),"")</f>
        <v/>
      </c>
      <c r="I667" s="145" t="str">
        <f>IFERROR(IF(INDEX(data_mthly!K:K,MATCH($C667,data_mthly!$E:$E,0),1)=0,"",INDEX(data_mthly!K:K,MATCH($C667,data_mthly!$E:$E,0),1)),"")</f>
        <v/>
      </c>
      <c r="J667" s="145" t="str">
        <f>IFERROR(IF(INDEX(data_mthly!L:L,MATCH($C667,data_mthly!$E:$E,0),1)=0,"",INDEX(data_mthly!L:L,MATCH($C667,data_mthly!$E:$E,0),1)),"")</f>
        <v/>
      </c>
      <c r="K667" s="21" t="str">
        <f>IFERROR(IF(INDEX(data_mthly!M:M,MATCH($C667,data_mthly!$E:$E,0),1)=0,"",INDEX(data_mthly!M:M,MATCH($C667,data_mthly!$E:$E,0),1)),"")</f>
        <v/>
      </c>
      <c r="L667" s="86" t="str">
        <f>IFERROR(IF(INDEX(data_mthly!N:N,MATCH($C667,data_mthly!$E:$E,0),1)=0,"",INDEX(data_mthly!N:N,MATCH($C667,data_mthly!$E:$E,0),1)),"")</f>
        <v/>
      </c>
      <c r="M667" s="159"/>
      <c r="N667" s="155" t="str">
        <f>IFERROR(IF(INDEX(data_mthly!O:O,MATCH($C667,data_mthly!$E:$E,0),1)=0,"",INDEX(data_mthly!O:O,MATCH($C667,data_mthly!$E:$E,0),1)),"")</f>
        <v/>
      </c>
      <c r="O667" s="21" t="str">
        <f>IFERROR(IF(INDEX(data_mthly!P:P,MATCH($C667,data_mthly!$E:$E,0),1)=0,"",INDEX(data_mthly!P:P,MATCH($C667,data_mthly!$E:$E,0),1)),"")</f>
        <v/>
      </c>
      <c r="P667" s="145" t="str">
        <f>IFERROR(IF(INDEX(data_mthly!Q:Q,MATCH($C667,data_mthly!$E:$E,0),1)=0,"",INDEX(data_mthly!Q:Q,MATCH($C667,data_mthly!$E:$E,0),1)),"")</f>
        <v/>
      </c>
      <c r="Q667" s="145" t="str">
        <f>IFERROR(IF(INDEX(data_mthly!R:R,MATCH($C667,data_mthly!$E:$E,0),1)=0,"",INDEX(data_mthly!R:R,MATCH($C667,data_mthly!$E:$E,0),1)),"")</f>
        <v/>
      </c>
      <c r="R667" s="21" t="str">
        <f>IFERROR(IF(INDEX(data_mthly!S:S,MATCH($C667,data_mthly!$E:$E,0),1)=0,"",INDEX(data_mthly!S:S,MATCH($C667,data_mthly!$E:$E,0),1)),"")</f>
        <v/>
      </c>
      <c r="S667" s="145" t="str">
        <f>IFERROR(IF(INDEX(data_mthly!T:T,MATCH($C667,data_mthly!$E:$E,0),1)=0,"",INDEX(data_mthly!T:T,MATCH($C667,data_mthly!$E:$E,0),1)),"")</f>
        <v/>
      </c>
      <c r="T667" s="145" t="str">
        <f>IFERROR(IF(INDEX(data_mthly!U:U,MATCH($C667,data_mthly!$E:$E,0),1)=0,"",INDEX(data_mthly!U:U,MATCH($C667,data_mthly!$E:$E,0),1)),"")</f>
        <v/>
      </c>
      <c r="U667" s="21" t="str">
        <f>IFERROR(IF(INDEX(data_mthly!V:V,MATCH($C667,data_mthly!$E:$E,0),1)=0,"",INDEX(data_mthly!V:V,MATCH($C667,data_mthly!$E:$E,0),1)),"")</f>
        <v/>
      </c>
      <c r="V667" s="86" t="str">
        <f>IFERROR(IF(INDEX(data_mthly!W:W,MATCH($C667,data_mthly!$E:$E,0),1)=0,"",INDEX(data_mthly!W:W,MATCH($C667,data_mthly!$E:$E,0),1)),"")</f>
        <v/>
      </c>
      <c r="W667" s="160" t="str">
        <f t="shared" si="52"/>
        <v/>
      </c>
      <c r="X667" s="21" t="str">
        <f>IFERROR(IF(INDEX(data_mthly!Y:Y,MATCH($C667,data_mthly!$E:$E,0),1)=0,"",INDEX(data_mthly!Y:Y,MATCH($C667,data_mthly!$E:$E,0),1)),"")</f>
        <v/>
      </c>
      <c r="Y667" s="145" t="str">
        <f>IFERROR(IF(INDEX(data_mthly!Z:Z,MATCH($C667,data_mthly!$E:$E,0),1)=0,"",INDEX(data_mthly!Z:Z,MATCH($C667,data_mthly!$E:$E,0),1)),"")</f>
        <v/>
      </c>
      <c r="Z667" s="21" t="str">
        <f>IFERROR(IF(INDEX(data_mthly!AA:AA,MATCH($C667,data_mthly!$E:$E,0),1)=0,"",INDEX(data_mthly!AA:AA,MATCH($C667,data_mthly!$E:$E,0),1)),"")</f>
        <v/>
      </c>
      <c r="AA667" s="21" t="str">
        <f>IFERROR(IF(INDEX(data_mthly!AB:AB,MATCH($C667,data_mthly!$E:$E,0),1)=0,"",INDEX(data_mthly!AB:AB,MATCH($C667,data_mthly!$E:$E,0),1)),"")</f>
        <v/>
      </c>
      <c r="AB667" s="145" t="str">
        <f>IFERROR(IF(INDEX(data_mthly!AC:AC,MATCH($C667,data_mthly!$E:$E,0),1)=0,"",INDEX(data_mthly!AC:AC,MATCH($C667,data_mthly!$E:$E,0),1)),"")</f>
        <v/>
      </c>
      <c r="AC667" s="21" t="str">
        <f>IFERROR(IF(INDEX(data_mthly!AD:AD,MATCH($C667,data_mthly!$E:$E,0),1)=0,"",INDEX(data_mthly!AD:AD,MATCH($C667,data_mthly!$E:$E,0),1)),"")</f>
        <v/>
      </c>
      <c r="AD667" s="21" t="str">
        <f>IFERROR(IF(INDEX(data_mthly!AE:AE,MATCH($C667,data_mthly!$E:$E,0),1)=0,"",INDEX(data_mthly!AE:AE,MATCH($C667,data_mthly!$E:$E,0),1)),"")</f>
        <v/>
      </c>
      <c r="AE667" s="86" t="str">
        <f>IFERROR(IF(INDEX(data_mthly!AF:AF,MATCH($C667,data_mthly!$E:$E,0),1)=0,"",INDEX(data_mthly!AF:AF,MATCH($C667,data_mthly!$E:$E,0),1)),"")</f>
        <v/>
      </c>
      <c r="AG667" s="88">
        <f t="shared" si="53"/>
        <v>1</v>
      </c>
    </row>
  </sheetData>
  <mergeCells count="16">
    <mergeCell ref="X10:AE10"/>
    <mergeCell ref="X11:Z11"/>
    <mergeCell ref="AA11:AC11"/>
    <mergeCell ref="AD11:AE11"/>
    <mergeCell ref="R11:T11"/>
    <mergeCell ref="U11:V11"/>
    <mergeCell ref="B10:B12"/>
    <mergeCell ref="D10:L10"/>
    <mergeCell ref="N10:V10"/>
    <mergeCell ref="D11:D12"/>
    <mergeCell ref="E11:G11"/>
    <mergeCell ref="H11:J11"/>
    <mergeCell ref="K11:L11"/>
    <mergeCell ref="N11:N12"/>
    <mergeCell ref="O11:Q11"/>
    <mergeCell ref="C10:C12"/>
  </mergeCells>
  <conditionalFormatting sqref="B13:C667">
    <cfRule type="expression" dxfId="7" priority="7">
      <formula>$AF13=2</formula>
    </cfRule>
    <cfRule type="expression" dxfId="6" priority="8">
      <formula>$AF13=1</formula>
    </cfRule>
  </conditionalFormatting>
  <conditionalFormatting sqref="B13:L667">
    <cfRule type="expression" dxfId="5" priority="5">
      <formula>$A13=1</formula>
    </cfRule>
    <cfRule type="expression" dxfId="4" priority="6">
      <formula>$A13=2</formula>
    </cfRule>
  </conditionalFormatting>
  <conditionalFormatting sqref="N13:V667">
    <cfRule type="expression" dxfId="3" priority="9">
      <formula>$W13=2</formula>
    </cfRule>
    <cfRule type="expression" dxfId="2" priority="11">
      <formula>$W13=1</formula>
    </cfRule>
  </conditionalFormatting>
  <conditionalFormatting sqref="X13:AE667">
    <cfRule type="expression" dxfId="1" priority="17">
      <formula>$AF13=1</formula>
    </cfRule>
    <cfRule type="expression" dxfId="0" priority="18">
      <formula>$AF13=2</formula>
    </cfRule>
  </conditionalFormatting>
  <dataValidations count="1">
    <dataValidation type="list" showInputMessage="1" showErrorMessage="1" sqref="D7:D8" xr:uid="{4AEA1073-BF1D-4E91-916C-3BD765074095}">
      <formula1>months</formula1>
    </dataValidation>
  </dataValidations>
  <pageMargins left="0.7" right="0.7" top="0.75" bottom="0.75" header="0.3" footer="0.3"/>
  <pageSetup paperSize="9" orientation="portrait"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D3DA-1FE4-4640-807D-CBE43D19C779}">
  <dimension ref="A1:K27"/>
  <sheetViews>
    <sheetView showGridLines="0" workbookViewId="0">
      <selection activeCell="G24" sqref="G24"/>
    </sheetView>
  </sheetViews>
  <sheetFormatPr defaultRowHeight="15.5"/>
  <cols>
    <col min="1" max="1" width="8.54296875" style="10" customWidth="1"/>
    <col min="2" max="2" width="13.54296875" style="29" customWidth="1"/>
    <col min="3" max="3" width="10.54296875" style="27" customWidth="1"/>
    <col min="4" max="6" width="10.54296875" style="29" customWidth="1"/>
    <col min="7" max="7" width="5" style="27" customWidth="1"/>
    <col min="8" max="8" width="10.54296875" style="27" customWidth="1"/>
    <col min="9" max="9" width="10.54296875" style="28" customWidth="1"/>
    <col min="10" max="11" width="10.54296875" customWidth="1"/>
    <col min="12" max="12" width="4.7265625" customWidth="1"/>
  </cols>
  <sheetData>
    <row r="1" spans="1:11">
      <c r="A1" s="1"/>
      <c r="B1" s="1"/>
      <c r="C1" s="2"/>
      <c r="D1" s="2"/>
      <c r="E1" s="2"/>
      <c r="F1" s="2"/>
      <c r="G1" s="2"/>
      <c r="H1" s="2"/>
      <c r="I1" s="1"/>
    </row>
    <row r="2" spans="1:11">
      <c r="A2" s="1"/>
      <c r="B2" s="1"/>
      <c r="C2" s="2"/>
      <c r="D2" s="2"/>
      <c r="E2" s="2"/>
      <c r="F2" s="2"/>
      <c r="G2" s="2"/>
      <c r="H2" s="2"/>
      <c r="I2" s="1"/>
    </row>
    <row r="3" spans="1:11" ht="23">
      <c r="A3" s="170" t="s">
        <v>294</v>
      </c>
      <c r="B3" s="1"/>
      <c r="C3" s="4"/>
      <c r="D3" s="5"/>
      <c r="E3" s="5"/>
      <c r="F3" s="5"/>
      <c r="G3" s="5"/>
      <c r="H3" s="5"/>
      <c r="I3" s="1"/>
    </row>
    <row r="4" spans="1:11">
      <c r="A4" s="6" t="s">
        <v>17</v>
      </c>
      <c r="B4" s="1"/>
      <c r="C4" s="7"/>
      <c r="D4" s="7"/>
      <c r="E4" s="7"/>
      <c r="F4" s="7"/>
      <c r="G4" s="7"/>
      <c r="H4" s="7"/>
      <c r="I4" s="7"/>
    </row>
    <row r="5" spans="1:11">
      <c r="A5" s="8" t="s">
        <v>290</v>
      </c>
      <c r="B5" s="1"/>
      <c r="C5" s="9"/>
      <c r="D5" s="9"/>
      <c r="E5" s="9"/>
      <c r="F5" s="9"/>
      <c r="G5" s="9"/>
      <c r="H5" s="9"/>
      <c r="I5" s="7"/>
    </row>
    <row r="6" spans="1:11">
      <c r="A6" s="8" t="s">
        <v>1253</v>
      </c>
      <c r="B6" s="1"/>
      <c r="C6" s="9"/>
      <c r="D6" s="9"/>
      <c r="E6" s="9"/>
      <c r="F6" s="9"/>
      <c r="G6" s="9"/>
      <c r="H6" s="9"/>
      <c r="I6" s="7"/>
    </row>
    <row r="8" spans="1:11" s="148" customFormat="1" ht="15.75" customHeight="1">
      <c r="A8" s="151"/>
      <c r="B8" s="171"/>
      <c r="C8" s="226" t="s">
        <v>18</v>
      </c>
      <c r="D8" s="227"/>
      <c r="E8" s="227"/>
      <c r="F8" s="227"/>
      <c r="G8" s="46"/>
      <c r="H8" s="226" t="s">
        <v>2</v>
      </c>
      <c r="I8" s="227"/>
      <c r="J8" s="227"/>
      <c r="K8" s="227"/>
    </row>
    <row r="9" spans="1:11" s="148" customFormat="1">
      <c r="A9" s="151"/>
      <c r="B9" s="224" t="s">
        <v>15</v>
      </c>
      <c r="C9" s="172" t="s">
        <v>295</v>
      </c>
      <c r="D9" s="172" t="s">
        <v>6</v>
      </c>
      <c r="E9" s="215" t="s">
        <v>261</v>
      </c>
      <c r="F9" s="216"/>
      <c r="G9" s="13"/>
      <c r="H9" s="172" t="s">
        <v>297</v>
      </c>
      <c r="I9" s="172" t="s">
        <v>6</v>
      </c>
      <c r="J9" s="215" t="s">
        <v>261</v>
      </c>
      <c r="K9" s="216"/>
    </row>
    <row r="10" spans="1:11" s="148" customFormat="1" ht="31">
      <c r="A10" s="151"/>
      <c r="B10" s="225"/>
      <c r="C10" s="172" t="s">
        <v>7</v>
      </c>
      <c r="D10" s="172" t="s">
        <v>7</v>
      </c>
      <c r="E10" s="174" t="s">
        <v>11</v>
      </c>
      <c r="F10" s="172" t="s">
        <v>10</v>
      </c>
      <c r="G10" s="17"/>
      <c r="H10" s="172" t="s">
        <v>7</v>
      </c>
      <c r="I10" s="172" t="s">
        <v>7</v>
      </c>
      <c r="J10" s="174" t="s">
        <v>11</v>
      </c>
      <c r="K10" s="172" t="s">
        <v>10</v>
      </c>
    </row>
    <row r="11" spans="1:11">
      <c r="B11" s="47">
        <v>2015</v>
      </c>
      <c r="C11" s="24">
        <v>131.66999999999999</v>
      </c>
      <c r="D11" s="24">
        <v>129.29</v>
      </c>
      <c r="E11" s="24">
        <v>81.81</v>
      </c>
      <c r="F11" s="36">
        <v>11.2</v>
      </c>
      <c r="G11" s="26"/>
      <c r="H11" s="25">
        <v>135.63999999999999</v>
      </c>
      <c r="I11" s="24">
        <v>133.19</v>
      </c>
      <c r="J11" s="24">
        <v>81.05</v>
      </c>
      <c r="K11" s="36">
        <v>11.3</v>
      </c>
    </row>
    <row r="12" spans="1:11">
      <c r="B12" s="48">
        <v>2016</v>
      </c>
      <c r="C12" s="19">
        <v>129.12</v>
      </c>
      <c r="D12" s="19">
        <v>126.79</v>
      </c>
      <c r="E12" s="19">
        <v>82.86</v>
      </c>
      <c r="F12" s="37">
        <v>11.3</v>
      </c>
      <c r="G12" s="21"/>
      <c r="H12" s="20">
        <v>132.07</v>
      </c>
      <c r="I12" s="19">
        <v>129.69999999999999</v>
      </c>
      <c r="J12" s="19">
        <v>81.92</v>
      </c>
      <c r="K12" s="37">
        <v>11.5</v>
      </c>
    </row>
    <row r="13" spans="1:11">
      <c r="B13" s="47">
        <v>2017</v>
      </c>
      <c r="C13" s="24">
        <v>156.72</v>
      </c>
      <c r="D13" s="24">
        <v>153.9</v>
      </c>
      <c r="E13" s="24">
        <v>83.68</v>
      </c>
      <c r="F13" s="36">
        <v>11.2</v>
      </c>
      <c r="G13" s="26"/>
      <c r="H13" s="25">
        <v>160.13</v>
      </c>
      <c r="I13" s="24">
        <v>157.27000000000001</v>
      </c>
      <c r="J13" s="24">
        <v>83.04</v>
      </c>
      <c r="K13" s="36">
        <v>11.4</v>
      </c>
    </row>
    <row r="14" spans="1:11">
      <c r="B14" s="48">
        <v>2018</v>
      </c>
      <c r="C14" s="19">
        <v>146.76</v>
      </c>
      <c r="D14" s="19">
        <v>144.12</v>
      </c>
      <c r="E14" s="19">
        <v>83.62</v>
      </c>
      <c r="F14" s="37">
        <v>11.1</v>
      </c>
      <c r="G14" s="21"/>
      <c r="H14" s="20">
        <v>150.04</v>
      </c>
      <c r="I14" s="19">
        <v>147.36000000000001</v>
      </c>
      <c r="J14" s="19">
        <v>83.2</v>
      </c>
      <c r="K14" s="37">
        <v>11.3</v>
      </c>
    </row>
    <row r="15" spans="1:11">
      <c r="B15" s="47">
        <v>2019</v>
      </c>
      <c r="C15" s="24">
        <v>148.35</v>
      </c>
      <c r="D15" s="24">
        <v>145.71</v>
      </c>
      <c r="E15" s="24">
        <v>84.35</v>
      </c>
      <c r="F15" s="36">
        <v>11.1</v>
      </c>
      <c r="G15" s="26"/>
      <c r="H15" s="25">
        <v>151.88</v>
      </c>
      <c r="I15" s="24">
        <v>149.18</v>
      </c>
      <c r="J15" s="24">
        <v>84.18</v>
      </c>
      <c r="K15" s="36">
        <v>11.3</v>
      </c>
    </row>
    <row r="16" spans="1:11">
      <c r="B16" s="48">
        <v>2020</v>
      </c>
      <c r="C16" s="19">
        <v>160.96</v>
      </c>
      <c r="D16" s="19">
        <v>158.13</v>
      </c>
      <c r="E16" s="19">
        <v>85.96</v>
      </c>
      <c r="F16" s="37">
        <v>11.2</v>
      </c>
      <c r="G16" s="21"/>
      <c r="H16" s="20">
        <v>164.08</v>
      </c>
      <c r="I16" s="19">
        <v>161.19</v>
      </c>
      <c r="J16" s="19">
        <v>85.79</v>
      </c>
      <c r="K16" s="37">
        <v>11.5</v>
      </c>
    </row>
    <row r="17" spans="2:11">
      <c r="B17" s="47">
        <v>2021</v>
      </c>
      <c r="C17" s="24">
        <v>148.32</v>
      </c>
      <c r="D17" s="24">
        <v>145.78</v>
      </c>
      <c r="E17" s="24">
        <v>89.05</v>
      </c>
      <c r="F17" s="36">
        <v>11.3</v>
      </c>
      <c r="G17" s="26"/>
      <c r="H17" s="25">
        <v>153.07</v>
      </c>
      <c r="I17" s="24">
        <v>150.44999999999999</v>
      </c>
      <c r="J17" s="24">
        <v>88.82</v>
      </c>
      <c r="K17" s="36">
        <v>11.7</v>
      </c>
    </row>
    <row r="18" spans="2:11">
      <c r="B18" s="48">
        <v>2022</v>
      </c>
      <c r="C18" s="19">
        <v>177.52</v>
      </c>
      <c r="D18" s="19">
        <v>174.51</v>
      </c>
      <c r="E18" s="19">
        <v>90.88</v>
      </c>
      <c r="F18" s="37">
        <v>11.5</v>
      </c>
      <c r="G18" s="21"/>
      <c r="H18" s="20">
        <v>182.84</v>
      </c>
      <c r="I18" s="19">
        <v>179.73</v>
      </c>
      <c r="J18" s="19">
        <v>89.91</v>
      </c>
      <c r="K18" s="37">
        <v>11.7</v>
      </c>
    </row>
    <row r="19" spans="2:11">
      <c r="B19" s="47">
        <v>2023</v>
      </c>
      <c r="C19" s="24">
        <v>217.36</v>
      </c>
      <c r="D19" s="24">
        <v>213.64</v>
      </c>
      <c r="E19" s="24">
        <v>89.43</v>
      </c>
      <c r="F19" s="36">
        <v>11.5</v>
      </c>
      <c r="H19" s="25">
        <v>217.81</v>
      </c>
      <c r="I19" s="24">
        <v>214.07</v>
      </c>
      <c r="J19" s="24">
        <v>88.38</v>
      </c>
      <c r="K19" s="36">
        <v>11.7</v>
      </c>
    </row>
    <row r="20" spans="2:11">
      <c r="B20" s="48">
        <v>2024</v>
      </c>
      <c r="C20" s="19">
        <v>209.63</v>
      </c>
      <c r="D20" s="19">
        <v>206.07</v>
      </c>
      <c r="E20" s="19">
        <v>90.64</v>
      </c>
      <c r="F20" s="37">
        <v>11.6</v>
      </c>
      <c r="G20" s="21"/>
      <c r="H20" s="20">
        <v>211.11</v>
      </c>
      <c r="I20" s="19">
        <v>207.49</v>
      </c>
      <c r="J20" s="19">
        <v>88.86</v>
      </c>
      <c r="K20" s="37">
        <v>11.7</v>
      </c>
    </row>
    <row r="21" spans="2:11">
      <c r="B21" s="47">
        <v>2025</v>
      </c>
      <c r="C21" s="24">
        <v>204.71049500000001</v>
      </c>
      <c r="D21" s="24">
        <v>201.25269399999999</v>
      </c>
      <c r="E21" s="24">
        <v>91.251872000000006</v>
      </c>
      <c r="F21" s="36">
        <v>11.665953</v>
      </c>
      <c r="I21" s="49"/>
    </row>
    <row r="22" spans="2:11">
      <c r="I22" s="49"/>
    </row>
    <row r="23" spans="2:11">
      <c r="I23" s="49"/>
    </row>
    <row r="24" spans="2:11">
      <c r="I24" s="49"/>
    </row>
    <row r="25" spans="2:11">
      <c r="I25" s="49"/>
    </row>
    <row r="26" spans="2:11">
      <c r="I26" s="49"/>
    </row>
    <row r="27" spans="2:11">
      <c r="I27" s="49"/>
    </row>
  </sheetData>
  <mergeCells count="5">
    <mergeCell ref="B9:B10"/>
    <mergeCell ref="E9:F9"/>
    <mergeCell ref="C8:F8"/>
    <mergeCell ref="J9:K9"/>
    <mergeCell ref="H8:K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3C91D-5C1D-40D5-BA62-03D484F06935}">
  <dimension ref="A1:AN79"/>
  <sheetViews>
    <sheetView showGridLines="0" workbookViewId="0"/>
  </sheetViews>
  <sheetFormatPr defaultColWidth="11.453125" defaultRowHeight="15.5"/>
  <cols>
    <col min="1" max="1" width="26" style="50" customWidth="1"/>
    <col min="2" max="11" width="12.54296875" style="50" customWidth="1"/>
    <col min="12" max="16384" width="11.453125" style="50"/>
  </cols>
  <sheetData>
    <row r="1" spans="1:40" ht="16" thickBot="1">
      <c r="A1" s="178"/>
      <c r="B1" s="178"/>
      <c r="C1" s="178"/>
      <c r="D1" s="178"/>
      <c r="E1" s="178"/>
      <c r="F1" s="178"/>
      <c r="G1" s="178"/>
      <c r="H1" s="178"/>
      <c r="I1" s="178"/>
      <c r="J1" s="178"/>
      <c r="K1" s="178"/>
    </row>
    <row r="2" spans="1:40">
      <c r="A2" s="51" t="s">
        <v>19</v>
      </c>
      <c r="B2" s="51"/>
      <c r="C2" s="51"/>
      <c r="D2" s="51"/>
      <c r="E2" s="51"/>
      <c r="F2" s="51"/>
      <c r="G2" s="51"/>
      <c r="H2" s="51"/>
      <c r="I2" s="51"/>
      <c r="J2" s="51"/>
      <c r="K2" s="51"/>
    </row>
    <row r="3" spans="1:40">
      <c r="A3" s="52"/>
      <c r="B3" s="52"/>
      <c r="C3" s="52"/>
      <c r="D3" s="52"/>
      <c r="E3" s="52"/>
      <c r="F3" s="52"/>
      <c r="G3" s="52"/>
      <c r="H3" s="52"/>
      <c r="I3" s="52"/>
      <c r="J3" s="52"/>
      <c r="K3" s="52"/>
    </row>
    <row r="4" spans="1:40" ht="15.65" customHeight="1">
      <c r="A4" s="243" t="s">
        <v>20</v>
      </c>
      <c r="B4" s="243"/>
      <c r="C4" s="243"/>
      <c r="D4" s="243"/>
      <c r="E4" s="243"/>
      <c r="F4" s="243"/>
      <c r="G4" s="243"/>
      <c r="H4" s="243"/>
      <c r="I4" s="243"/>
      <c r="J4" s="243"/>
      <c r="K4" s="243"/>
    </row>
    <row r="5" spans="1:40">
      <c r="A5" s="244"/>
      <c r="B5" s="244"/>
      <c r="C5" s="244"/>
      <c r="D5" s="244"/>
      <c r="E5" s="244"/>
      <c r="F5" s="244"/>
      <c r="G5" s="244"/>
      <c r="H5" s="244"/>
      <c r="I5" s="244"/>
      <c r="J5" s="244"/>
      <c r="K5" s="244"/>
    </row>
    <row r="6" spans="1:40" ht="15.65" customHeight="1">
      <c r="A6" s="180" t="s">
        <v>21</v>
      </c>
      <c r="B6" s="180"/>
      <c r="C6" s="180"/>
      <c r="D6" s="179"/>
      <c r="E6" s="179"/>
      <c r="F6" s="179"/>
      <c r="G6" s="179"/>
      <c r="H6" s="179"/>
      <c r="I6" s="179"/>
      <c r="J6" s="179"/>
      <c r="K6" s="179"/>
    </row>
    <row r="7" spans="1:40">
      <c r="A7" s="179"/>
      <c r="B7" s="179"/>
      <c r="C7" s="179"/>
      <c r="D7" s="179"/>
      <c r="E7" s="179"/>
      <c r="F7" s="179"/>
      <c r="G7" s="179"/>
      <c r="H7" s="179"/>
      <c r="I7" s="179"/>
      <c r="J7" s="179"/>
      <c r="K7" s="179"/>
    </row>
    <row r="8" spans="1:40">
      <c r="A8" s="180" t="s">
        <v>303</v>
      </c>
      <c r="B8" s="179"/>
      <c r="C8" s="179"/>
      <c r="D8" s="179"/>
      <c r="E8" s="179"/>
      <c r="F8" s="179"/>
      <c r="G8" s="179"/>
      <c r="H8" s="179"/>
      <c r="I8" s="179"/>
      <c r="J8" s="179"/>
      <c r="K8" s="179"/>
    </row>
    <row r="9" spans="1:40">
      <c r="A9" s="180"/>
      <c r="B9" s="179"/>
      <c r="C9" s="179"/>
      <c r="D9" s="179"/>
      <c r="E9" s="179"/>
      <c r="F9" s="179"/>
      <c r="G9" s="179"/>
      <c r="H9" s="179"/>
      <c r="I9" s="179"/>
      <c r="J9" s="179"/>
      <c r="K9" s="179"/>
    </row>
    <row r="10" spans="1:40">
      <c r="A10" s="247" t="s">
        <v>1195</v>
      </c>
      <c r="B10" s="247"/>
      <c r="C10" s="247"/>
      <c r="D10" s="247"/>
      <c r="E10" s="247"/>
      <c r="F10" s="247"/>
      <c r="G10" s="247"/>
      <c r="H10" s="247"/>
      <c r="I10" s="247"/>
      <c r="J10" s="247"/>
      <c r="K10" s="247"/>
    </row>
    <row r="11" spans="1:40">
      <c r="A11" s="247"/>
      <c r="B11" s="247"/>
      <c r="C11" s="247"/>
      <c r="D11" s="247"/>
      <c r="E11" s="247"/>
      <c r="F11" s="247"/>
      <c r="G11" s="247"/>
      <c r="H11" s="247"/>
      <c r="I11" s="247"/>
      <c r="J11" s="247"/>
      <c r="K11" s="247"/>
    </row>
    <row r="12" spans="1:40">
      <c r="A12" s="247"/>
      <c r="B12" s="247"/>
      <c r="C12" s="247"/>
      <c r="D12" s="247"/>
      <c r="E12" s="247"/>
      <c r="F12" s="247"/>
      <c r="G12" s="247"/>
      <c r="H12" s="247"/>
      <c r="I12" s="247"/>
      <c r="J12" s="247"/>
      <c r="K12" s="247"/>
    </row>
    <row r="13" spans="1:40" s="53" customFormat="1" ht="15" customHeight="1" thickBot="1"/>
    <row r="14" spans="1:40" ht="15" customHeight="1">
      <c r="A14" s="51" t="s">
        <v>22</v>
      </c>
      <c r="B14" s="51"/>
      <c r="C14" s="51"/>
      <c r="D14" s="51"/>
      <c r="E14" s="51"/>
      <c r="F14" s="51"/>
      <c r="G14" s="51"/>
      <c r="H14" s="51"/>
      <c r="I14" s="51"/>
      <c r="J14" s="51"/>
      <c r="K14" s="51"/>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row>
    <row r="15" spans="1:40" ht="15" customHeight="1">
      <c r="A15" s="52"/>
      <c r="B15" s="52"/>
      <c r="C15" s="52"/>
      <c r="D15" s="52"/>
      <c r="E15" s="52"/>
      <c r="F15" s="52"/>
      <c r="G15" s="52"/>
      <c r="H15" s="52"/>
      <c r="I15" s="52"/>
      <c r="J15" s="52"/>
      <c r="K15" s="52"/>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row>
    <row r="16" spans="1:40" s="56" customFormat="1" ht="15" customHeight="1">
      <c r="A16" s="245" t="s">
        <v>23</v>
      </c>
      <c r="B16" s="245"/>
      <c r="C16" s="245"/>
      <c r="D16" s="245"/>
      <c r="E16" s="245"/>
      <c r="F16" s="245"/>
      <c r="G16" s="245"/>
      <c r="H16" s="245"/>
      <c r="I16" s="245"/>
      <c r="J16" s="54"/>
      <c r="K16" s="54"/>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row>
    <row r="17" spans="1:40" s="56" customFormat="1" ht="15" customHeight="1">
      <c r="A17" s="245"/>
      <c r="B17" s="245"/>
      <c r="C17" s="245"/>
      <c r="D17" s="245"/>
      <c r="E17" s="245"/>
      <c r="F17" s="245"/>
      <c r="G17" s="245"/>
      <c r="H17" s="245"/>
      <c r="I17" s="245"/>
      <c r="J17" s="54"/>
      <c r="K17" s="54"/>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row>
    <row r="18" spans="1:40" s="56" customFormat="1" ht="15" customHeight="1">
      <c r="A18" s="245"/>
      <c r="B18" s="245"/>
      <c r="C18" s="245"/>
      <c r="D18" s="245"/>
      <c r="E18" s="245"/>
      <c r="F18" s="245"/>
      <c r="G18" s="245"/>
      <c r="H18" s="245"/>
      <c r="I18" s="245"/>
      <c r="J18" s="54"/>
      <c r="K18" s="54"/>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row>
    <row r="19" spans="1:40" s="56" customFormat="1" ht="15" customHeight="1">
      <c r="A19" s="245"/>
      <c r="B19" s="245"/>
      <c r="C19" s="245"/>
      <c r="D19" s="245"/>
      <c r="E19" s="245"/>
      <c r="F19" s="245"/>
      <c r="G19" s="245"/>
      <c r="H19" s="245"/>
      <c r="I19" s="245"/>
      <c r="J19" s="54"/>
      <c r="K19" s="54"/>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row>
    <row r="20" spans="1:40" s="56" customFormat="1" ht="15" customHeight="1">
      <c r="A20" s="245"/>
      <c r="B20" s="245"/>
      <c r="C20" s="245"/>
      <c r="D20" s="245"/>
      <c r="E20" s="245"/>
      <c r="F20" s="245"/>
      <c r="G20" s="245"/>
      <c r="H20" s="245"/>
      <c r="I20" s="245"/>
      <c r="J20" s="54"/>
      <c r="K20" s="54"/>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row>
    <row r="21" spans="1:40" s="56" customFormat="1" ht="95.15" customHeight="1">
      <c r="A21" s="245"/>
      <c r="B21" s="245"/>
      <c r="C21" s="245"/>
      <c r="D21" s="245"/>
      <c r="E21" s="245"/>
      <c r="F21" s="245"/>
      <c r="G21" s="245"/>
      <c r="H21" s="245"/>
      <c r="I21" s="245"/>
      <c r="J21" s="54"/>
      <c r="K21" s="54"/>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row>
    <row r="22" spans="1:40" s="56" customFormat="1" ht="15" customHeight="1">
      <c r="A22" s="246" t="s">
        <v>1255</v>
      </c>
      <c r="B22" s="246"/>
      <c r="C22" s="246"/>
      <c r="D22" s="246"/>
      <c r="E22" s="246"/>
      <c r="F22" s="246"/>
      <c r="G22" s="246"/>
      <c r="H22" s="246"/>
      <c r="I22" s="246"/>
      <c r="J22" s="246"/>
      <c r="K22" s="246"/>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c r="AL22" s="55"/>
      <c r="AM22" s="55"/>
      <c r="AN22" s="55"/>
    </row>
    <row r="23" spans="1:40" ht="15" customHeight="1" thickBot="1">
      <c r="A23" s="57"/>
      <c r="B23" s="57"/>
      <c r="C23" s="57"/>
      <c r="D23" s="57"/>
      <c r="E23" s="57"/>
      <c r="F23" s="57"/>
      <c r="G23" s="57"/>
      <c r="H23" s="57"/>
      <c r="I23" s="57"/>
      <c r="J23" s="57"/>
      <c r="K23" s="57"/>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row>
    <row r="24" spans="1:40" ht="15" customHeight="1">
      <c r="A24" s="51" t="s">
        <v>24</v>
      </c>
      <c r="B24" s="51"/>
      <c r="C24" s="51"/>
      <c r="D24" s="51"/>
      <c r="E24" s="51"/>
      <c r="F24" s="51"/>
      <c r="G24" s="51"/>
      <c r="H24" s="51"/>
      <c r="I24" s="51"/>
      <c r="J24" s="51"/>
      <c r="K24" s="51"/>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row>
    <row r="25" spans="1:40" ht="15" customHeight="1">
      <c r="A25" s="52"/>
      <c r="B25" s="52"/>
      <c r="C25" s="52"/>
      <c r="D25" s="52"/>
      <c r="E25" s="52"/>
      <c r="F25" s="52"/>
      <c r="G25" s="52"/>
      <c r="H25" s="52"/>
      <c r="I25" s="52"/>
      <c r="J25" s="52"/>
      <c r="K25" s="52"/>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row>
    <row r="26" spans="1:40" ht="15" customHeight="1">
      <c r="A26" s="58" t="s">
        <v>25</v>
      </c>
      <c r="B26" s="59" t="s">
        <v>26</v>
      </c>
      <c r="C26" s="60"/>
      <c r="D26" s="60"/>
      <c r="E26" s="60"/>
      <c r="F26" s="60"/>
      <c r="G26" s="60"/>
      <c r="H26" s="60"/>
      <c r="I26" s="60"/>
      <c r="J26" s="60"/>
      <c r="K26" s="60"/>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row>
    <row r="27" spans="1:40" ht="15" customHeight="1">
      <c r="A27" s="238" t="s">
        <v>27</v>
      </c>
      <c r="B27" s="239" t="s">
        <v>308</v>
      </c>
      <c r="C27" s="240"/>
      <c r="D27" s="240"/>
      <c r="E27" s="240"/>
      <c r="F27" s="240"/>
      <c r="G27" s="240"/>
      <c r="H27" s="240"/>
      <c r="I27" s="240"/>
      <c r="J27" s="240"/>
      <c r="K27" s="240"/>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row>
    <row r="28" spans="1:40" ht="15" customHeight="1">
      <c r="A28" s="238"/>
      <c r="B28" s="240"/>
      <c r="C28" s="240"/>
      <c r="D28" s="240"/>
      <c r="E28" s="240"/>
      <c r="F28" s="240"/>
      <c r="G28" s="240"/>
      <c r="H28" s="240"/>
      <c r="I28" s="240"/>
      <c r="J28" s="240"/>
      <c r="K28" s="240"/>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row>
    <row r="29" spans="1:40" ht="15" customHeight="1">
      <c r="A29" s="238"/>
      <c r="B29" s="240"/>
      <c r="C29" s="240"/>
      <c r="D29" s="240"/>
      <c r="E29" s="240"/>
      <c r="F29" s="240"/>
      <c r="G29" s="240"/>
      <c r="H29" s="240"/>
      <c r="I29" s="240"/>
      <c r="J29" s="240"/>
      <c r="K29" s="240"/>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row>
    <row r="30" spans="1:40" ht="15" customHeight="1">
      <c r="A30" s="61"/>
      <c r="B30" s="240"/>
      <c r="C30" s="240"/>
      <c r="D30" s="240"/>
      <c r="E30" s="240"/>
      <c r="F30" s="240"/>
      <c r="G30" s="240"/>
      <c r="H30" s="240"/>
      <c r="I30" s="240"/>
      <c r="J30" s="240"/>
      <c r="K30" s="240"/>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row>
    <row r="31" spans="1:40" ht="19.5" customHeight="1">
      <c r="A31" s="62"/>
      <c r="B31" s="240"/>
      <c r="C31" s="240"/>
      <c r="D31" s="240"/>
      <c r="E31" s="240"/>
      <c r="F31" s="240"/>
      <c r="G31" s="240"/>
      <c r="H31" s="240"/>
      <c r="I31" s="240"/>
      <c r="J31" s="240"/>
      <c r="K31" s="240"/>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row>
    <row r="32" spans="1:40" ht="15" customHeight="1">
      <c r="A32" s="62"/>
      <c r="B32" s="240"/>
      <c r="C32" s="240"/>
      <c r="D32" s="240"/>
      <c r="E32" s="240"/>
      <c r="F32" s="240"/>
      <c r="G32" s="240"/>
      <c r="H32" s="240"/>
      <c r="I32" s="240"/>
      <c r="J32" s="240"/>
      <c r="K32" s="240"/>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row>
    <row r="33" spans="1:40" ht="15" customHeight="1">
      <c r="A33" s="58" t="s">
        <v>28</v>
      </c>
      <c r="B33" s="62" t="s">
        <v>301</v>
      </c>
      <c r="C33" s="63"/>
      <c r="D33" s="63"/>
      <c r="E33" s="63"/>
      <c r="F33" s="63"/>
      <c r="G33" s="63"/>
      <c r="H33" s="63"/>
      <c r="I33" s="63"/>
      <c r="J33" s="63"/>
      <c r="K33" s="6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row>
    <row r="34" spans="1:40" ht="15" customHeight="1">
      <c r="A34" s="64" t="s">
        <v>29</v>
      </c>
      <c r="B34" s="65" t="s">
        <v>30</v>
      </c>
      <c r="C34" s="66"/>
      <c r="D34" s="66"/>
      <c r="E34" s="66"/>
      <c r="F34" s="66"/>
      <c r="G34" s="66"/>
      <c r="H34" s="66"/>
      <c r="I34" s="66"/>
      <c r="J34" s="66"/>
      <c r="K34" s="66"/>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row>
    <row r="35" spans="1:40" ht="15" customHeight="1">
      <c r="A35" s="64" t="s">
        <v>31</v>
      </c>
      <c r="B35" s="241" t="s">
        <v>32</v>
      </c>
      <c r="C35" s="241"/>
      <c r="D35" s="241"/>
      <c r="E35" s="241"/>
      <c r="F35" s="241"/>
      <c r="G35" s="241"/>
      <c r="H35" s="241"/>
      <c r="I35" s="241"/>
      <c r="J35" s="241"/>
      <c r="K35" s="241"/>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row>
    <row r="36" spans="1:40" ht="16" thickBot="1">
      <c r="A36" s="242"/>
      <c r="B36" s="242"/>
      <c r="C36" s="242"/>
      <c r="D36" s="242"/>
      <c r="E36" s="242"/>
      <c r="F36" s="242"/>
      <c r="G36" s="242"/>
      <c r="H36" s="242"/>
      <c r="I36" s="242"/>
      <c r="J36" s="242"/>
      <c r="K36" s="242"/>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row>
    <row r="37" spans="1:40">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row>
    <row r="38" spans="1:40">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row>
    <row r="39" spans="1:40">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row>
    <row r="40" spans="1:40">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row>
    <row r="41" spans="1:40">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row>
    <row r="42" spans="1:40">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row>
    <row r="43" spans="1:40">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row>
    <row r="44" spans="1:40">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row>
    <row r="45" spans="1:40">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row>
    <row r="46" spans="1:40">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row>
    <row r="47" spans="1:40">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row>
    <row r="48" spans="1:40">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row>
    <row r="49" spans="1:40">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row>
    <row r="50" spans="1:4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row>
    <row r="51" spans="1:40">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row>
    <row r="52" spans="1:40">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row>
    <row r="53" spans="1:40">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row>
    <row r="54" spans="1:40">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row>
    <row r="55" spans="1:40">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row>
    <row r="56" spans="1:40">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row>
    <row r="57" spans="1:40">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row>
    <row r="58" spans="1:40">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row>
    <row r="59" spans="1:40">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row>
    <row r="60" spans="1:4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row>
    <row r="61" spans="1:40">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row>
    <row r="62" spans="1:40">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row>
    <row r="63" spans="1:40">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row>
    <row r="64" spans="1:40">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row>
    <row r="65" spans="1:40">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row>
    <row r="66" spans="1:40">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row>
    <row r="67" spans="1:40">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row>
    <row r="68" spans="1:40">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row>
    <row r="69" spans="1:40">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row>
    <row r="70" spans="1:4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row>
    <row r="71" spans="1:40">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row>
    <row r="72" spans="1:40">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row>
    <row r="73" spans="1:40">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row>
    <row r="74" spans="1:40">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row>
    <row r="75" spans="1:40">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row>
    <row r="76" spans="1:40">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row>
    <row r="77" spans="1:40">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row>
    <row r="78" spans="1:40">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row>
    <row r="79" spans="1:40">
      <c r="A79" s="53"/>
      <c r="B79" s="53"/>
      <c r="C79" s="53"/>
      <c r="D79" s="53"/>
      <c r="E79" s="53"/>
      <c r="F79" s="53"/>
      <c r="G79" s="53"/>
      <c r="H79" s="53"/>
      <c r="I79" s="53"/>
      <c r="J79" s="53"/>
      <c r="K79" s="53"/>
    </row>
  </sheetData>
  <mergeCells count="9">
    <mergeCell ref="A27:A29"/>
    <mergeCell ref="B27:K32"/>
    <mergeCell ref="B35:K35"/>
    <mergeCell ref="A36:K36"/>
    <mergeCell ref="A4:K5"/>
    <mergeCell ref="A16:I21"/>
    <mergeCell ref="A22:I22"/>
    <mergeCell ref="J22:K22"/>
    <mergeCell ref="A10:K12"/>
  </mergeCells>
  <hyperlinks>
    <hyperlink ref="B34" r:id="rId1" xr:uid="{3754D22B-9C2F-459F-8092-6DA58DD9D2FD}"/>
    <hyperlink ref="B35:C35" r:id="rId2" display="ahdb.org.uk" xr:uid="{6F3CAF9F-D17F-4B1B-8F20-98BC287FA387}"/>
    <hyperlink ref="B26" r:id="rId3" xr:uid="{98722B14-CA53-4BAA-AB21-33BD17589E29}"/>
  </hyperlinks>
  <pageMargins left="0.7" right="0.7" top="0.75" bottom="0.75" header="0.3" footer="0.3"/>
  <pageSetup paperSize="9" orientation="portrait" verticalDpi="300"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516544-3465-448A-981D-6AA38FD35AB1}">
  <ds:schemaRefs>
    <ds:schemaRef ds:uri="http://schemas.microsoft.com/DataMashup"/>
  </ds:schemaRefs>
</ds:datastoreItem>
</file>

<file path=docMetadata/LabelInfo.xml><?xml version="1.0" encoding="utf-8"?>
<clbl:labelList xmlns:clbl="http://schemas.microsoft.com/office/2020/mipLabelMetadata">
  <clbl:label id="{247acc34-5011-4832-85e6-4d28a09e4a0b}" enabled="1" method="Privileged" siteId="{a12ce54b-3d3d-4346-95ef-ff13ca5dd47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data_wkly</vt:lpstr>
      <vt:lpstr>data_mthly</vt:lpstr>
      <vt:lpstr>Sheet6</vt:lpstr>
      <vt:lpstr>Weekly</vt:lpstr>
      <vt:lpstr>3 yr ave</vt:lpstr>
      <vt:lpstr>Weightbands</vt:lpstr>
      <vt:lpstr>Monthly</vt:lpstr>
      <vt:lpstr>Annual</vt:lpstr>
      <vt:lpstr>Disclaimer and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Esther Ryan</dc:creator>
  <cp:lastModifiedBy>Dorian Harris</cp:lastModifiedBy>
  <dcterms:created xsi:type="dcterms:W3CDTF">2022-06-14T14:40:38Z</dcterms:created>
  <dcterms:modified xsi:type="dcterms:W3CDTF">2026-07-31T13:54:55Z</dcterms:modified>
</cp:coreProperties>
</file>